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EKA\EKA 2025\"/>
    </mc:Choice>
  </mc:AlternateContent>
  <xr:revisionPtr revIDLastSave="0" documentId="13_ncr:1_{7328F0FB-12DB-4374-87ED-5BC5D5CFB40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8" r:id="rId1"/>
    <sheet name="Perkiraan" sheetId="14" r:id="rId2"/>
    <sheet name="Kas Harian" sheetId="1" r:id="rId3"/>
    <sheet name="Budget Khusus &amp; DP" sheetId="40" state="hidden" r:id="rId4"/>
    <sheet name="Bank" sheetId="32" r:id="rId5"/>
    <sheet name="Bruder" sheetId="30" r:id="rId6"/>
    <sheet name="LU Komunitas" sheetId="39" r:id="rId7"/>
    <sheet name="Evaluasi" sheetId="43" r:id="rId8"/>
    <sheet name="Buku Besar" sheetId="47" r:id="rId9"/>
    <sheet name="Kas Opname" sheetId="42" r:id="rId10"/>
  </sheets>
  <definedNames>
    <definedName name="_xlnm._FilterDatabase" localSheetId="2" hidden="1">'Kas Harian'!$A$434:$H$558</definedName>
    <definedName name="Akun">'Kas Harian'!$D$6:$D$20001</definedName>
    <definedName name="Akun1">Bank!$D$8:$D$20000</definedName>
    <definedName name="Bank_Harian">Bank!$A$8:$H$20000</definedName>
    <definedName name="CoA">Perkiraan!$B$6:$C$65</definedName>
    <definedName name="Kas_Harian">'Kas Harian'!$A$6:$H$20001</definedName>
    <definedName name="Keterangan">'Kas Harian'!$E$6:$E$20001</definedName>
    <definedName name="Keterangan1">Bank!$E$8:$E$20000</definedName>
    <definedName name="Penerimaan">'Kas Harian'!$G$6:$G$20001</definedName>
    <definedName name="Penerimaan1">Bank!$G$8:$G$20000</definedName>
    <definedName name="Pengeluaran">'Kas Harian'!$H$6:$H$20001</definedName>
    <definedName name="Pengeluaran1">Bank!$H$8:$H$20000</definedName>
    <definedName name="Pos">Perkiraan!$A$6:$B$65</definedName>
    <definedName name="Reff">'Kas Harian'!$F$6:$F$20001</definedName>
    <definedName name="Reff1">Bank!$F$8:$F$20000</definedName>
    <definedName name="Tanggal">'Kas Harian'!$A$6:$A$20001</definedName>
    <definedName name="Tanggal1">Bank!$A$8:$A$20000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Bank_91add360-d2bc-4e79-91e0-6a77e8e18183" name="Bank" connection="Query - Bank"/>
          <x15:modelTable id="Kas Harian_b76606e8-2efa-4c94-a9a1-83ca1ec042fd" name="Kas Harian" connection="Query - Kas Haria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15" i="32" l="1"/>
  <c r="D514" i="32"/>
  <c r="D513" i="32"/>
  <c r="D512" i="32"/>
  <c r="D511" i="32"/>
  <c r="D510" i="32"/>
  <c r="D509" i="32"/>
  <c r="D508" i="32"/>
  <c r="D507" i="32"/>
  <c r="D506" i="32"/>
  <c r="D505" i="32"/>
  <c r="D504" i="32"/>
  <c r="D503" i="32"/>
  <c r="D502" i="32"/>
  <c r="D501" i="32"/>
  <c r="D500" i="32"/>
  <c r="D499" i="32"/>
  <c r="D498" i="32"/>
  <c r="D497" i="32"/>
  <c r="D496" i="32"/>
  <c r="D495" i="32"/>
  <c r="D494" i="32"/>
  <c r="D493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8" i="1" l="1"/>
  <c r="D291" i="1" s="1"/>
  <c r="D434" i="1" s="1"/>
  <c r="D577" i="1" s="1"/>
  <c r="D720" i="1" s="1"/>
  <c r="D863" i="1" s="1"/>
  <c r="D1006" i="1" s="1"/>
  <c r="D1149" i="1" s="1"/>
  <c r="D1292" i="1" s="1"/>
  <c r="D1435" i="1" s="1"/>
  <c r="D1578" i="1" s="1"/>
  <c r="D516" i="32"/>
  <c r="C516" i="32"/>
  <c r="C515" i="32"/>
  <c r="C514" i="32"/>
  <c r="C513" i="32"/>
  <c r="C512" i="32"/>
  <c r="C511" i="32"/>
  <c r="C510" i="32"/>
  <c r="C509" i="32"/>
  <c r="C508" i="32"/>
  <c r="C507" i="32"/>
  <c r="C506" i="32"/>
  <c r="C505" i="32"/>
  <c r="C504" i="32"/>
  <c r="C503" i="32"/>
  <c r="C502" i="32"/>
  <c r="C501" i="32"/>
  <c r="C500" i="32"/>
  <c r="C499" i="32"/>
  <c r="C498" i="32"/>
  <c r="C497" i="32"/>
  <c r="C496" i="32"/>
  <c r="C495" i="32"/>
  <c r="C494" i="32"/>
  <c r="C493" i="32"/>
  <c r="C492" i="32"/>
  <c r="D472" i="32"/>
  <c r="C472" i="32"/>
  <c r="C471" i="32"/>
  <c r="C470" i="32"/>
  <c r="C469" i="32"/>
  <c r="C468" i="32"/>
  <c r="C467" i="32"/>
  <c r="C466" i="32"/>
  <c r="C465" i="32"/>
  <c r="C464" i="32"/>
  <c r="C463" i="32"/>
  <c r="C462" i="32"/>
  <c r="C461" i="32"/>
  <c r="C460" i="32"/>
  <c r="C459" i="32"/>
  <c r="C458" i="32"/>
  <c r="C457" i="32"/>
  <c r="C456" i="32"/>
  <c r="C455" i="32"/>
  <c r="C454" i="32"/>
  <c r="C453" i="32"/>
  <c r="C452" i="32"/>
  <c r="C451" i="32"/>
  <c r="C450" i="32"/>
  <c r="C449" i="32"/>
  <c r="C448" i="32"/>
  <c r="D428" i="32"/>
  <c r="C428" i="32"/>
  <c r="C427" i="32"/>
  <c r="C426" i="32"/>
  <c r="C425" i="32"/>
  <c r="C424" i="32"/>
  <c r="C423" i="32"/>
  <c r="C422" i="32"/>
  <c r="C421" i="32"/>
  <c r="C420" i="32"/>
  <c r="C419" i="32"/>
  <c r="C418" i="32"/>
  <c r="C417" i="32"/>
  <c r="C416" i="32"/>
  <c r="C415" i="32"/>
  <c r="C414" i="32"/>
  <c r="C413" i="32"/>
  <c r="C412" i="32"/>
  <c r="C411" i="32"/>
  <c r="C410" i="32"/>
  <c r="C409" i="32"/>
  <c r="C408" i="32"/>
  <c r="C407" i="32"/>
  <c r="C406" i="32"/>
  <c r="C405" i="32"/>
  <c r="C404" i="32"/>
  <c r="D384" i="32"/>
  <c r="C384" i="32"/>
  <c r="C383" i="32"/>
  <c r="C382" i="32"/>
  <c r="C381" i="32"/>
  <c r="C380" i="32"/>
  <c r="C379" i="32"/>
  <c r="C378" i="32"/>
  <c r="C377" i="32"/>
  <c r="C376" i="32"/>
  <c r="C375" i="32"/>
  <c r="C374" i="32"/>
  <c r="C373" i="32"/>
  <c r="C372" i="32"/>
  <c r="C371" i="32"/>
  <c r="C370" i="32"/>
  <c r="C369" i="32"/>
  <c r="C368" i="32"/>
  <c r="C367" i="32"/>
  <c r="C366" i="32"/>
  <c r="C365" i="32"/>
  <c r="C364" i="32"/>
  <c r="C363" i="32"/>
  <c r="C362" i="32"/>
  <c r="C361" i="32"/>
  <c r="C360" i="32"/>
  <c r="D340" i="32"/>
  <c r="C340" i="32"/>
  <c r="C339" i="32"/>
  <c r="C338" i="32"/>
  <c r="C337" i="32"/>
  <c r="C336" i="32"/>
  <c r="C335" i="32"/>
  <c r="C334" i="32"/>
  <c r="C333" i="32"/>
  <c r="C332" i="32"/>
  <c r="C331" i="32"/>
  <c r="C330" i="32"/>
  <c r="C329" i="32"/>
  <c r="C328" i="32"/>
  <c r="C327" i="32"/>
  <c r="C326" i="32"/>
  <c r="C325" i="32"/>
  <c r="C324" i="32"/>
  <c r="C323" i="32"/>
  <c r="C322" i="32"/>
  <c r="C321" i="32"/>
  <c r="C320" i="32"/>
  <c r="C319" i="32"/>
  <c r="C318" i="32"/>
  <c r="C317" i="32"/>
  <c r="C316" i="32"/>
  <c r="D296" i="32"/>
  <c r="C296" i="32"/>
  <c r="C295" i="32"/>
  <c r="C294" i="32"/>
  <c r="C293" i="32"/>
  <c r="C292" i="32"/>
  <c r="C291" i="32"/>
  <c r="C290" i="32"/>
  <c r="C289" i="32"/>
  <c r="C288" i="32"/>
  <c r="C287" i="32"/>
  <c r="C286" i="32"/>
  <c r="C285" i="32"/>
  <c r="C284" i="32"/>
  <c r="C283" i="32"/>
  <c r="C282" i="32"/>
  <c r="C281" i="32"/>
  <c r="C280" i="32"/>
  <c r="C279" i="32"/>
  <c r="C278" i="32"/>
  <c r="C277" i="32"/>
  <c r="C276" i="32"/>
  <c r="C275" i="32"/>
  <c r="C274" i="32"/>
  <c r="C273" i="32"/>
  <c r="C272" i="32"/>
  <c r="D252" i="32"/>
  <c r="C252" i="32"/>
  <c r="C251" i="32"/>
  <c r="C250" i="32"/>
  <c r="C249" i="32"/>
  <c r="C248" i="32"/>
  <c r="C247" i="32"/>
  <c r="C246" i="32"/>
  <c r="C245" i="32"/>
  <c r="C244" i="32"/>
  <c r="C243" i="32"/>
  <c r="C242" i="32"/>
  <c r="C241" i="32"/>
  <c r="C240" i="32"/>
  <c r="C239" i="32"/>
  <c r="C238" i="32"/>
  <c r="C237" i="32"/>
  <c r="C236" i="32"/>
  <c r="C235" i="32"/>
  <c r="C234" i="32"/>
  <c r="C233" i="32"/>
  <c r="C232" i="32"/>
  <c r="C231" i="32"/>
  <c r="C230" i="32"/>
  <c r="C229" i="32"/>
  <c r="C228" i="32"/>
  <c r="D208" i="32"/>
  <c r="C208" i="32"/>
  <c r="C207" i="32"/>
  <c r="C206" i="32"/>
  <c r="C205" i="32"/>
  <c r="C204" i="32"/>
  <c r="C203" i="32"/>
  <c r="C202" i="32"/>
  <c r="C201" i="32"/>
  <c r="C200" i="32"/>
  <c r="C199" i="32"/>
  <c r="C198" i="32"/>
  <c r="C197" i="32"/>
  <c r="C196" i="32"/>
  <c r="C195" i="32"/>
  <c r="C194" i="32"/>
  <c r="C193" i="32"/>
  <c r="C192" i="32"/>
  <c r="C191" i="32"/>
  <c r="C190" i="32"/>
  <c r="C189" i="32"/>
  <c r="C188" i="32"/>
  <c r="C187" i="32"/>
  <c r="C186" i="32"/>
  <c r="C185" i="32"/>
  <c r="C184" i="32"/>
  <c r="D164" i="32"/>
  <c r="C164" i="32"/>
  <c r="C163" i="32"/>
  <c r="C162" i="32"/>
  <c r="C161" i="32"/>
  <c r="C160" i="32"/>
  <c r="C159" i="32"/>
  <c r="C158" i="32"/>
  <c r="C157" i="32"/>
  <c r="C156" i="32"/>
  <c r="C155" i="32"/>
  <c r="C154" i="32"/>
  <c r="C153" i="32"/>
  <c r="C152" i="32"/>
  <c r="C151" i="32"/>
  <c r="C150" i="32"/>
  <c r="C149" i="32"/>
  <c r="C148" i="32"/>
  <c r="C147" i="32"/>
  <c r="C146" i="32"/>
  <c r="C145" i="32"/>
  <c r="C144" i="32"/>
  <c r="C143" i="32"/>
  <c r="C142" i="32"/>
  <c r="C141" i="32"/>
  <c r="C140" i="32"/>
  <c r="D120" i="32"/>
  <c r="C120" i="32"/>
  <c r="C119" i="32"/>
  <c r="C118" i="32"/>
  <c r="C117" i="32"/>
  <c r="C116" i="32"/>
  <c r="C115" i="32"/>
  <c r="C114" i="32"/>
  <c r="C113" i="32"/>
  <c r="C112" i="32"/>
  <c r="C111" i="32"/>
  <c r="C110" i="32"/>
  <c r="C109" i="32"/>
  <c r="C108" i="32"/>
  <c r="C107" i="32"/>
  <c r="C106" i="32"/>
  <c r="C105" i="32"/>
  <c r="C104" i="32"/>
  <c r="C103" i="32"/>
  <c r="C102" i="32"/>
  <c r="C101" i="32"/>
  <c r="C100" i="32"/>
  <c r="C99" i="32"/>
  <c r="C98" i="32"/>
  <c r="C97" i="32"/>
  <c r="C96" i="32"/>
  <c r="C75" i="32"/>
  <c r="D51" i="32"/>
  <c r="D95" i="32" s="1"/>
  <c r="D139" i="32" s="1"/>
  <c r="D183" i="32" s="1"/>
  <c r="D227" i="32" s="1"/>
  <c r="D271" i="32" s="1"/>
  <c r="D315" i="32" s="1"/>
  <c r="D359" i="32" s="1"/>
  <c r="D403" i="32" s="1"/>
  <c r="D447" i="32" s="1"/>
  <c r="D491" i="32" s="1"/>
  <c r="D76" i="32"/>
  <c r="D29" i="32"/>
  <c r="D30" i="32"/>
  <c r="D31" i="32"/>
  <c r="D32" i="32"/>
  <c r="C31" i="32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D9" i="32" l="1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G58" i="18" l="1"/>
  <c r="G59" i="18" s="1"/>
  <c r="G60" i="18" s="1"/>
  <c r="G61" i="18" s="1"/>
  <c r="G62" i="18" s="1"/>
  <c r="G63" i="18" s="1"/>
  <c r="G27" i="18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M4" i="47"/>
  <c r="J4" i="47" s="1"/>
  <c r="C4" i="47"/>
  <c r="G64" i="18" l="1"/>
  <c r="G65" i="18" s="1"/>
  <c r="G66" i="18" s="1"/>
  <c r="J5" i="47"/>
  <c r="H7" i="47"/>
  <c r="C5" i="47"/>
  <c r="A7" i="47"/>
  <c r="G67" i="18" l="1"/>
  <c r="G68" i="18" s="1"/>
  <c r="G543" i="42" l="1"/>
  <c r="G495" i="42"/>
  <c r="G447" i="42"/>
  <c r="G399" i="42"/>
  <c r="G351" i="42"/>
  <c r="G303" i="42"/>
  <c r="G255" i="42"/>
  <c r="G207" i="42"/>
  <c r="G159" i="42"/>
  <c r="G111" i="42"/>
  <c r="G63" i="42"/>
  <c r="G15" i="42"/>
  <c r="A999" i="39"/>
  <c r="A1576" i="1"/>
  <c r="A1433" i="1"/>
  <c r="A1290" i="1"/>
  <c r="A1147" i="1"/>
  <c r="A1004" i="1"/>
  <c r="A861" i="1"/>
  <c r="A718" i="1"/>
  <c r="A575" i="1"/>
  <c r="A432" i="1"/>
  <c r="A289" i="1"/>
  <c r="A146" i="1"/>
  <c r="A3" i="1"/>
  <c r="I11" i="42" l="1"/>
  <c r="G1709" i="1"/>
  <c r="G1566" i="1"/>
  <c r="G1423" i="1"/>
  <c r="G1280" i="1"/>
  <c r="G1137" i="1"/>
  <c r="G994" i="1"/>
  <c r="G851" i="1"/>
  <c r="G708" i="1"/>
  <c r="G565" i="1"/>
  <c r="G422" i="1"/>
  <c r="G279" i="1"/>
  <c r="G136" i="1"/>
  <c r="A1" i="1"/>
  <c r="A1" i="47" l="1"/>
  <c r="H1" i="47" s="1"/>
  <c r="C1127" i="1" l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F978" i="43"/>
  <c r="F893" i="43"/>
  <c r="F808" i="43"/>
  <c r="F723" i="43"/>
  <c r="F638" i="43"/>
  <c r="F553" i="43"/>
  <c r="F468" i="43"/>
  <c r="F383" i="43"/>
  <c r="F298" i="43"/>
  <c r="F213" i="43"/>
  <c r="F128" i="43"/>
  <c r="E1042" i="39"/>
  <c r="E1051" i="39"/>
  <c r="F1042" i="39"/>
  <c r="F1051" i="39"/>
  <c r="A128" i="43" l="1"/>
  <c r="A213" i="43" s="1"/>
  <c r="A298" i="43" s="1"/>
  <c r="A383" i="43" s="1"/>
  <c r="A468" i="43" s="1"/>
  <c r="A553" i="43" s="1"/>
  <c r="A638" i="43" s="1"/>
  <c r="A723" i="43" s="1"/>
  <c r="A808" i="43" s="1"/>
  <c r="A893" i="43" s="1"/>
  <c r="A978" i="43" s="1"/>
  <c r="F43" i="43"/>
  <c r="B126" i="39" l="1"/>
  <c r="B209" i="39" s="1"/>
  <c r="B292" i="39" s="1"/>
  <c r="B375" i="39" s="1"/>
  <c r="B458" i="39" s="1"/>
  <c r="B541" i="39" s="1"/>
  <c r="B624" i="39" s="1"/>
  <c r="B707" i="39" s="1"/>
  <c r="B790" i="39" s="1"/>
  <c r="B873" i="39" s="1"/>
  <c r="B956" i="39" s="1"/>
  <c r="B1039" i="39" s="1"/>
  <c r="B127" i="39"/>
  <c r="B210" i="39" s="1"/>
  <c r="B293" i="39" s="1"/>
  <c r="B376" i="39" s="1"/>
  <c r="B459" i="39" s="1"/>
  <c r="B542" i="39" s="1"/>
  <c r="B625" i="39" s="1"/>
  <c r="B708" i="39" s="1"/>
  <c r="B791" i="39" s="1"/>
  <c r="B874" i="39" s="1"/>
  <c r="B957" i="39" s="1"/>
  <c r="B1040" i="39" s="1"/>
  <c r="B128" i="39"/>
  <c r="B211" i="39" s="1"/>
  <c r="B294" i="39" s="1"/>
  <c r="B377" i="39" s="1"/>
  <c r="B460" i="39" s="1"/>
  <c r="B543" i="39" s="1"/>
  <c r="B626" i="39" s="1"/>
  <c r="B709" i="39" s="1"/>
  <c r="B792" i="39" s="1"/>
  <c r="B875" i="39" s="1"/>
  <c r="B958" i="39" s="1"/>
  <c r="B1041" i="39" s="1"/>
  <c r="B130" i="39"/>
  <c r="B213" i="39" s="1"/>
  <c r="B296" i="39" s="1"/>
  <c r="B379" i="39" s="1"/>
  <c r="B462" i="39" s="1"/>
  <c r="B545" i="39" s="1"/>
  <c r="B628" i="39" s="1"/>
  <c r="B711" i="39" s="1"/>
  <c r="B794" i="39" s="1"/>
  <c r="B877" i="39" s="1"/>
  <c r="B960" i="39" s="1"/>
  <c r="B1043" i="39" s="1"/>
  <c r="B131" i="39"/>
  <c r="B214" i="39" s="1"/>
  <c r="B297" i="39" s="1"/>
  <c r="B380" i="39" s="1"/>
  <c r="B463" i="39" s="1"/>
  <c r="B546" i="39" s="1"/>
  <c r="B629" i="39" s="1"/>
  <c r="B712" i="39" s="1"/>
  <c r="B795" i="39" s="1"/>
  <c r="B878" i="39" s="1"/>
  <c r="B961" i="39" s="1"/>
  <c r="B1044" i="39" s="1"/>
  <c r="B132" i="39"/>
  <c r="B215" i="39" s="1"/>
  <c r="B298" i="39" s="1"/>
  <c r="B381" i="39" s="1"/>
  <c r="B464" i="39" s="1"/>
  <c r="B547" i="39" s="1"/>
  <c r="B630" i="39" s="1"/>
  <c r="B713" i="39" s="1"/>
  <c r="B796" i="39" s="1"/>
  <c r="B879" i="39" s="1"/>
  <c r="B962" i="39" s="1"/>
  <c r="B1045" i="39" s="1"/>
  <c r="B133" i="39"/>
  <c r="B216" i="39" s="1"/>
  <c r="B299" i="39" s="1"/>
  <c r="B382" i="39" s="1"/>
  <c r="B465" i="39" s="1"/>
  <c r="B548" i="39" s="1"/>
  <c r="B631" i="39" s="1"/>
  <c r="B714" i="39" s="1"/>
  <c r="B797" i="39" s="1"/>
  <c r="B880" i="39" s="1"/>
  <c r="B963" i="39" s="1"/>
  <c r="B1046" i="39" s="1"/>
  <c r="B134" i="39"/>
  <c r="B217" i="39" s="1"/>
  <c r="B300" i="39" s="1"/>
  <c r="B383" i="39" s="1"/>
  <c r="B466" i="39" s="1"/>
  <c r="B549" i="39" s="1"/>
  <c r="B632" i="39" s="1"/>
  <c r="B715" i="39" s="1"/>
  <c r="B798" i="39" s="1"/>
  <c r="B881" i="39" s="1"/>
  <c r="B964" i="39" s="1"/>
  <c r="B1047" i="39" s="1"/>
  <c r="B135" i="39"/>
  <c r="B218" i="39" s="1"/>
  <c r="B301" i="39" s="1"/>
  <c r="B384" i="39" s="1"/>
  <c r="B467" i="39" s="1"/>
  <c r="B550" i="39" s="1"/>
  <c r="B633" i="39" s="1"/>
  <c r="B716" i="39" s="1"/>
  <c r="B799" i="39" s="1"/>
  <c r="B882" i="39" s="1"/>
  <c r="B965" i="39" s="1"/>
  <c r="B1048" i="39" s="1"/>
  <c r="B136" i="39"/>
  <c r="B219" i="39" s="1"/>
  <c r="B302" i="39" s="1"/>
  <c r="B385" i="39" s="1"/>
  <c r="B468" i="39" s="1"/>
  <c r="B551" i="39" s="1"/>
  <c r="B634" i="39" s="1"/>
  <c r="B717" i="39" s="1"/>
  <c r="B800" i="39" s="1"/>
  <c r="B883" i="39" s="1"/>
  <c r="B966" i="39" s="1"/>
  <c r="B1049" i="39" s="1"/>
  <c r="B1050" i="39"/>
  <c r="B139" i="39"/>
  <c r="B222" i="39" s="1"/>
  <c r="B305" i="39" s="1"/>
  <c r="B388" i="39" s="1"/>
  <c r="B471" i="39" s="1"/>
  <c r="B554" i="39" s="1"/>
  <c r="B637" i="39" s="1"/>
  <c r="B720" i="39" s="1"/>
  <c r="B803" i="39" s="1"/>
  <c r="B886" i="39" s="1"/>
  <c r="B969" i="39" s="1"/>
  <c r="B1052" i="39" s="1"/>
  <c r="B140" i="39"/>
  <c r="B223" i="39" s="1"/>
  <c r="B306" i="39" s="1"/>
  <c r="B389" i="39" s="1"/>
  <c r="B472" i="39" s="1"/>
  <c r="B555" i="39" s="1"/>
  <c r="B638" i="39" s="1"/>
  <c r="B721" i="39" s="1"/>
  <c r="B804" i="39" s="1"/>
  <c r="B887" i="39" s="1"/>
  <c r="B970" i="39" s="1"/>
  <c r="B1053" i="39" s="1"/>
  <c r="B141" i="39"/>
  <c r="B224" i="39" s="1"/>
  <c r="B307" i="39" s="1"/>
  <c r="B390" i="39" s="1"/>
  <c r="B473" i="39" s="1"/>
  <c r="B556" i="39" s="1"/>
  <c r="B639" i="39" s="1"/>
  <c r="B722" i="39" s="1"/>
  <c r="B805" i="39" s="1"/>
  <c r="B888" i="39" s="1"/>
  <c r="B971" i="39" s="1"/>
  <c r="B1054" i="39" s="1"/>
  <c r="A123" i="39"/>
  <c r="A206" i="39" s="1"/>
  <c r="A289" i="39" s="1"/>
  <c r="A372" i="39" s="1"/>
  <c r="A455" i="39" s="1"/>
  <c r="A538" i="39" s="1"/>
  <c r="A621" i="39" s="1"/>
  <c r="A704" i="39" s="1"/>
  <c r="A787" i="39" s="1"/>
  <c r="A870" i="39" s="1"/>
  <c r="A953" i="39" s="1"/>
  <c r="A1036" i="39" s="1"/>
  <c r="B123" i="39"/>
  <c r="B206" i="39" s="1"/>
  <c r="B289" i="39" s="1"/>
  <c r="B372" i="39" s="1"/>
  <c r="B455" i="39" s="1"/>
  <c r="B538" i="39" s="1"/>
  <c r="B621" i="39" s="1"/>
  <c r="B704" i="39" s="1"/>
  <c r="B787" i="39" s="1"/>
  <c r="B870" i="39" s="1"/>
  <c r="B953" i="39" s="1"/>
  <c r="B1036" i="39" s="1"/>
  <c r="D125" i="39" l="1"/>
  <c r="B124" i="39"/>
  <c r="B207" i="39" s="1"/>
  <c r="B290" i="39" s="1"/>
  <c r="B373" i="39" s="1"/>
  <c r="B456" i="39" s="1"/>
  <c r="B539" i="39" s="1"/>
  <c r="B622" i="39" s="1"/>
  <c r="B705" i="39" s="1"/>
  <c r="B788" i="39" s="1"/>
  <c r="B871" i="39" s="1"/>
  <c r="B954" i="39" s="1"/>
  <c r="B1037" i="39" s="1"/>
  <c r="G521" i="32" l="1"/>
  <c r="G477" i="32"/>
  <c r="G433" i="32"/>
  <c r="G389" i="32"/>
  <c r="G345" i="32"/>
  <c r="G301" i="32"/>
  <c r="G257" i="32"/>
  <c r="G213" i="32"/>
  <c r="G169" i="32"/>
  <c r="G125" i="32"/>
  <c r="G81" i="32"/>
  <c r="G37" i="32"/>
  <c r="F977" i="43" l="1"/>
  <c r="F976" i="43"/>
  <c r="F892" i="43"/>
  <c r="F891" i="43"/>
  <c r="F807" i="43"/>
  <c r="F806" i="43"/>
  <c r="F722" i="43"/>
  <c r="F721" i="43"/>
  <c r="F637" i="43"/>
  <c r="F636" i="43"/>
  <c r="F552" i="43"/>
  <c r="F551" i="43"/>
  <c r="F467" i="43"/>
  <c r="F466" i="43"/>
  <c r="F382" i="43"/>
  <c r="F381" i="43"/>
  <c r="F297" i="43"/>
  <c r="F296" i="43"/>
  <c r="F212" i="43"/>
  <c r="F211" i="43"/>
  <c r="F127" i="43"/>
  <c r="F126" i="43"/>
  <c r="F42" i="43"/>
  <c r="F41" i="43"/>
  <c r="A19" i="14" l="1"/>
  <c r="A20" i="14" l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54" i="14" l="1"/>
  <c r="A55" i="14" s="1"/>
  <c r="C538" i="39"/>
  <c r="C372" i="39"/>
  <c r="C206" i="39"/>
  <c r="D40" i="39"/>
  <c r="D123" i="39" s="1"/>
  <c r="D206" i="39" s="1"/>
  <c r="D289" i="39" s="1"/>
  <c r="D372" i="39" s="1"/>
  <c r="D455" i="39" s="1"/>
  <c r="D538" i="39" s="1"/>
  <c r="D621" i="39" s="1"/>
  <c r="D704" i="39" s="1"/>
  <c r="D787" i="39" s="1"/>
  <c r="D870" i="39" s="1"/>
  <c r="D953" i="39" s="1"/>
  <c r="D1036" i="39" s="1"/>
  <c r="C621" i="39"/>
  <c r="C455" i="39"/>
  <c r="C289" i="39"/>
  <c r="C123" i="39"/>
  <c r="C40" i="39"/>
  <c r="C704" i="39"/>
  <c r="D60" i="42"/>
  <c r="D108" i="42" s="1"/>
  <c r="D156" i="42" s="1"/>
  <c r="D204" i="42" s="1"/>
  <c r="D252" i="42" s="1"/>
  <c r="D300" i="42" s="1"/>
  <c r="D348" i="42" s="1"/>
  <c r="D396" i="42" s="1"/>
  <c r="D444" i="42" s="1"/>
  <c r="D492" i="42" s="1"/>
  <c r="D540" i="42" s="1"/>
  <c r="I59" i="42"/>
  <c r="I107" i="42" s="1"/>
  <c r="I155" i="42" s="1"/>
  <c r="I203" i="42" s="1"/>
  <c r="I251" i="42" s="1"/>
  <c r="I299" i="42" s="1"/>
  <c r="I347" i="42" s="1"/>
  <c r="I395" i="42" s="1"/>
  <c r="I443" i="42" s="1"/>
  <c r="I491" i="42" s="1"/>
  <c r="I539" i="42" s="1"/>
  <c r="G563" i="42"/>
  <c r="G562" i="42"/>
  <c r="G561" i="42"/>
  <c r="G560" i="42"/>
  <c r="G557" i="42"/>
  <c r="G556" i="42"/>
  <c r="G555" i="42"/>
  <c r="G554" i="42"/>
  <c r="G553" i="42"/>
  <c r="G552" i="42"/>
  <c r="G551" i="42"/>
  <c r="G515" i="42"/>
  <c r="G514" i="42"/>
  <c r="G513" i="42"/>
  <c r="G512" i="42"/>
  <c r="G509" i="42"/>
  <c r="G508" i="42"/>
  <c r="G507" i="42"/>
  <c r="G506" i="42"/>
  <c r="G505" i="42"/>
  <c r="G504" i="42"/>
  <c r="G503" i="42"/>
  <c r="G467" i="42"/>
  <c r="G466" i="42"/>
  <c r="G465" i="42"/>
  <c r="G464" i="42"/>
  <c r="G461" i="42"/>
  <c r="G460" i="42"/>
  <c r="G459" i="42"/>
  <c r="G458" i="42"/>
  <c r="G457" i="42"/>
  <c r="G456" i="42"/>
  <c r="G455" i="42"/>
  <c r="G419" i="42"/>
  <c r="G418" i="42"/>
  <c r="G417" i="42"/>
  <c r="G416" i="42"/>
  <c r="G413" i="42"/>
  <c r="G412" i="42"/>
  <c r="G411" i="42"/>
  <c r="G410" i="42"/>
  <c r="G409" i="42"/>
  <c r="G408" i="42"/>
  <c r="G407" i="42"/>
  <c r="G371" i="42"/>
  <c r="G370" i="42"/>
  <c r="G369" i="42"/>
  <c r="G368" i="42"/>
  <c r="G365" i="42"/>
  <c r="G364" i="42"/>
  <c r="G363" i="42"/>
  <c r="G362" i="42"/>
  <c r="G361" i="42"/>
  <c r="G360" i="42"/>
  <c r="G359" i="42"/>
  <c r="G323" i="42"/>
  <c r="G322" i="42"/>
  <c r="G321" i="42"/>
  <c r="G320" i="42"/>
  <c r="G317" i="42"/>
  <c r="G316" i="42"/>
  <c r="G315" i="42"/>
  <c r="G314" i="42"/>
  <c r="G313" i="42"/>
  <c r="G312" i="42"/>
  <c r="G311" i="42"/>
  <c r="G275" i="42"/>
  <c r="G274" i="42"/>
  <c r="G273" i="42"/>
  <c r="G272" i="42"/>
  <c r="G269" i="42"/>
  <c r="G268" i="42"/>
  <c r="G267" i="42"/>
  <c r="G266" i="42"/>
  <c r="G265" i="42"/>
  <c r="G264" i="42"/>
  <c r="G263" i="42"/>
  <c r="G227" i="42"/>
  <c r="G226" i="42"/>
  <c r="G225" i="42"/>
  <c r="G224" i="42"/>
  <c r="G221" i="42"/>
  <c r="G220" i="42"/>
  <c r="G219" i="42"/>
  <c r="G218" i="42"/>
  <c r="G217" i="42"/>
  <c r="G216" i="42"/>
  <c r="G215" i="42"/>
  <c r="G179" i="42"/>
  <c r="G178" i="42"/>
  <c r="G177" i="42"/>
  <c r="G176" i="42"/>
  <c r="G173" i="42"/>
  <c r="G172" i="42"/>
  <c r="G171" i="42"/>
  <c r="G170" i="42"/>
  <c r="G169" i="42"/>
  <c r="G168" i="42"/>
  <c r="G167" i="42"/>
  <c r="G131" i="42"/>
  <c r="G130" i="42"/>
  <c r="G129" i="42"/>
  <c r="G128" i="42"/>
  <c r="G125" i="42"/>
  <c r="G124" i="42"/>
  <c r="G123" i="42"/>
  <c r="G122" i="42"/>
  <c r="G121" i="42"/>
  <c r="G120" i="42"/>
  <c r="G119" i="42"/>
  <c r="G83" i="42"/>
  <c r="G82" i="42"/>
  <c r="G81" i="42"/>
  <c r="G80" i="42"/>
  <c r="G77" i="42"/>
  <c r="G76" i="42"/>
  <c r="G75" i="42"/>
  <c r="G74" i="42"/>
  <c r="G73" i="42"/>
  <c r="G72" i="42"/>
  <c r="G71" i="42"/>
  <c r="A126" i="39"/>
  <c r="A209" i="39" s="1"/>
  <c r="A292" i="39" s="1"/>
  <c r="A375" i="39" s="1"/>
  <c r="A458" i="39" s="1"/>
  <c r="A541" i="39" s="1"/>
  <c r="A624" i="39" s="1"/>
  <c r="A707" i="39" s="1"/>
  <c r="A790" i="39" s="1"/>
  <c r="A873" i="39" s="1"/>
  <c r="A956" i="39" s="1"/>
  <c r="A1039" i="39" s="1"/>
  <c r="A127" i="39"/>
  <c r="A210" i="39" s="1"/>
  <c r="A293" i="39" s="1"/>
  <c r="A376" i="39" s="1"/>
  <c r="A459" i="39" s="1"/>
  <c r="A542" i="39" s="1"/>
  <c r="A625" i="39" s="1"/>
  <c r="A708" i="39" s="1"/>
  <c r="A791" i="39" s="1"/>
  <c r="A874" i="39" s="1"/>
  <c r="A957" i="39" s="1"/>
  <c r="A1040" i="39" s="1"/>
  <c r="A128" i="39"/>
  <c r="A211" i="39" s="1"/>
  <c r="A294" i="39" s="1"/>
  <c r="A377" i="39" s="1"/>
  <c r="A460" i="39" s="1"/>
  <c r="A543" i="39" s="1"/>
  <c r="A626" i="39" s="1"/>
  <c r="A709" i="39" s="1"/>
  <c r="A792" i="39" s="1"/>
  <c r="A875" i="39" s="1"/>
  <c r="A958" i="39" s="1"/>
  <c r="A1041" i="39" s="1"/>
  <c r="F986" i="43"/>
  <c r="F985" i="43"/>
  <c r="F984" i="43"/>
  <c r="F983" i="43"/>
  <c r="F982" i="43"/>
  <c r="F981" i="43"/>
  <c r="F980" i="43"/>
  <c r="F975" i="43"/>
  <c r="F974" i="43"/>
  <c r="F973" i="43"/>
  <c r="F972" i="43"/>
  <c r="F971" i="43"/>
  <c r="F970" i="43"/>
  <c r="F969" i="43"/>
  <c r="F968" i="43"/>
  <c r="F967" i="43"/>
  <c r="F966" i="43"/>
  <c r="F965" i="43"/>
  <c r="F964" i="43"/>
  <c r="F963" i="43"/>
  <c r="F962" i="43"/>
  <c r="F961" i="43"/>
  <c r="F960" i="43"/>
  <c r="F959" i="43"/>
  <c r="F958" i="43"/>
  <c r="F957" i="43"/>
  <c r="F956" i="43"/>
  <c r="F948" i="43"/>
  <c r="F947" i="43"/>
  <c r="F946" i="43"/>
  <c r="F945" i="43"/>
  <c r="F944" i="43"/>
  <c r="F943" i="43"/>
  <c r="F942" i="43"/>
  <c r="F901" i="43"/>
  <c r="F900" i="43"/>
  <c r="F899" i="43"/>
  <c r="F898" i="43"/>
  <c r="F897" i="43"/>
  <c r="F896" i="43"/>
  <c r="F895" i="43"/>
  <c r="F890" i="43"/>
  <c r="F889" i="43"/>
  <c r="F888" i="43"/>
  <c r="F887" i="43"/>
  <c r="F886" i="43"/>
  <c r="F885" i="43"/>
  <c r="F884" i="43"/>
  <c r="F883" i="43"/>
  <c r="F882" i="43"/>
  <c r="F881" i="43"/>
  <c r="F880" i="43"/>
  <c r="F879" i="43"/>
  <c r="F878" i="43"/>
  <c r="F877" i="43"/>
  <c r="F876" i="43"/>
  <c r="F875" i="43"/>
  <c r="F874" i="43"/>
  <c r="F873" i="43"/>
  <c r="F872" i="43"/>
  <c r="F871" i="43"/>
  <c r="F863" i="43"/>
  <c r="F862" i="43"/>
  <c r="F861" i="43"/>
  <c r="F860" i="43"/>
  <c r="F859" i="43"/>
  <c r="F858" i="43"/>
  <c r="F857" i="43"/>
  <c r="F816" i="43"/>
  <c r="F815" i="43"/>
  <c r="F814" i="43"/>
  <c r="F813" i="43"/>
  <c r="F812" i="43"/>
  <c r="F811" i="43"/>
  <c r="F810" i="43"/>
  <c r="F805" i="43"/>
  <c r="F804" i="43"/>
  <c r="F803" i="43"/>
  <c r="F802" i="43"/>
  <c r="F801" i="43"/>
  <c r="F800" i="43"/>
  <c r="F799" i="43"/>
  <c r="F798" i="43"/>
  <c r="F797" i="43"/>
  <c r="F796" i="43"/>
  <c r="F795" i="43"/>
  <c r="F794" i="43"/>
  <c r="F793" i="43"/>
  <c r="F792" i="43"/>
  <c r="F791" i="43"/>
  <c r="F790" i="43"/>
  <c r="F789" i="43"/>
  <c r="F788" i="43"/>
  <c r="F787" i="43"/>
  <c r="F786" i="43"/>
  <c r="F778" i="43"/>
  <c r="F777" i="43"/>
  <c r="F776" i="43"/>
  <c r="F775" i="43"/>
  <c r="F774" i="43"/>
  <c r="F773" i="43"/>
  <c r="F772" i="43"/>
  <c r="F731" i="43"/>
  <c r="F730" i="43"/>
  <c r="F729" i="43"/>
  <c r="F728" i="43"/>
  <c r="F727" i="43"/>
  <c r="F726" i="43"/>
  <c r="F725" i="43"/>
  <c r="F720" i="43"/>
  <c r="F719" i="43"/>
  <c r="F718" i="43"/>
  <c r="F717" i="43"/>
  <c r="F716" i="43"/>
  <c r="F715" i="43"/>
  <c r="F714" i="43"/>
  <c r="F713" i="43"/>
  <c r="F712" i="43"/>
  <c r="F711" i="43"/>
  <c r="F710" i="43"/>
  <c r="F709" i="43"/>
  <c r="F708" i="43"/>
  <c r="F707" i="43"/>
  <c r="F706" i="43"/>
  <c r="F705" i="43"/>
  <c r="F704" i="43"/>
  <c r="F703" i="43"/>
  <c r="F702" i="43"/>
  <c r="F701" i="43"/>
  <c r="F693" i="43"/>
  <c r="F692" i="43"/>
  <c r="F691" i="43"/>
  <c r="F690" i="43"/>
  <c r="F689" i="43"/>
  <c r="F688" i="43"/>
  <c r="F687" i="43"/>
  <c r="F646" i="43"/>
  <c r="F645" i="43"/>
  <c r="F644" i="43"/>
  <c r="F643" i="43"/>
  <c r="F642" i="43"/>
  <c r="F641" i="43"/>
  <c r="F640" i="43"/>
  <c r="F635" i="43"/>
  <c r="F634" i="43"/>
  <c r="F633" i="43"/>
  <c r="F632" i="43"/>
  <c r="F631" i="43"/>
  <c r="F630" i="43"/>
  <c r="F629" i="43"/>
  <c r="F628" i="43"/>
  <c r="F627" i="43"/>
  <c r="F626" i="43"/>
  <c r="F625" i="43"/>
  <c r="F624" i="43"/>
  <c r="F623" i="43"/>
  <c r="F622" i="43"/>
  <c r="F621" i="43"/>
  <c r="F620" i="43"/>
  <c r="F619" i="43"/>
  <c r="F618" i="43"/>
  <c r="F617" i="43"/>
  <c r="F616" i="43"/>
  <c r="F608" i="43"/>
  <c r="F607" i="43"/>
  <c r="F606" i="43"/>
  <c r="F605" i="43"/>
  <c r="F604" i="43"/>
  <c r="F603" i="43"/>
  <c r="F602" i="43"/>
  <c r="F561" i="43"/>
  <c r="F560" i="43"/>
  <c r="F559" i="43"/>
  <c r="F558" i="43"/>
  <c r="F557" i="43"/>
  <c r="F556" i="43"/>
  <c r="F555" i="43"/>
  <c r="F550" i="43"/>
  <c r="F549" i="43"/>
  <c r="F548" i="43"/>
  <c r="F547" i="43"/>
  <c r="F546" i="43"/>
  <c r="F545" i="43"/>
  <c r="F544" i="43"/>
  <c r="F543" i="43"/>
  <c r="F542" i="43"/>
  <c r="F541" i="43"/>
  <c r="F540" i="43"/>
  <c r="F539" i="43"/>
  <c r="F538" i="43"/>
  <c r="F537" i="43"/>
  <c r="F536" i="43"/>
  <c r="F535" i="43"/>
  <c r="F534" i="43"/>
  <c r="F533" i="43"/>
  <c r="F532" i="43"/>
  <c r="F531" i="43"/>
  <c r="F523" i="43"/>
  <c r="F522" i="43"/>
  <c r="F521" i="43"/>
  <c r="F520" i="43"/>
  <c r="F519" i="43"/>
  <c r="F518" i="43"/>
  <c r="F517" i="43"/>
  <c r="F476" i="43"/>
  <c r="F475" i="43"/>
  <c r="F474" i="43"/>
  <c r="F473" i="43"/>
  <c r="F472" i="43"/>
  <c r="F471" i="43"/>
  <c r="F470" i="43"/>
  <c r="F465" i="43"/>
  <c r="F464" i="43"/>
  <c r="F463" i="43"/>
  <c r="F462" i="43"/>
  <c r="F461" i="43"/>
  <c r="F460" i="43"/>
  <c r="F459" i="43"/>
  <c r="F458" i="43"/>
  <c r="F457" i="43"/>
  <c r="F456" i="43"/>
  <c r="F455" i="43"/>
  <c r="F454" i="43"/>
  <c r="F453" i="43"/>
  <c r="F452" i="43"/>
  <c r="F451" i="43"/>
  <c r="F450" i="43"/>
  <c r="F449" i="43"/>
  <c r="F448" i="43"/>
  <c r="F447" i="43"/>
  <c r="F446" i="43"/>
  <c r="F438" i="43"/>
  <c r="F437" i="43"/>
  <c r="F436" i="43"/>
  <c r="F435" i="43"/>
  <c r="F434" i="43"/>
  <c r="F433" i="43"/>
  <c r="F432" i="43"/>
  <c r="F391" i="43"/>
  <c r="F390" i="43"/>
  <c r="F389" i="43"/>
  <c r="F388" i="43"/>
  <c r="F387" i="43"/>
  <c r="F386" i="43"/>
  <c r="F385" i="43"/>
  <c r="F380" i="43"/>
  <c r="F379" i="43"/>
  <c r="F378" i="43"/>
  <c r="F377" i="43"/>
  <c r="F376" i="43"/>
  <c r="F375" i="43"/>
  <c r="F374" i="43"/>
  <c r="F373" i="43"/>
  <c r="F372" i="43"/>
  <c r="F371" i="43"/>
  <c r="F370" i="43"/>
  <c r="F369" i="43"/>
  <c r="F368" i="43"/>
  <c r="F367" i="43"/>
  <c r="F366" i="43"/>
  <c r="F365" i="43"/>
  <c r="F364" i="43"/>
  <c r="F363" i="43"/>
  <c r="F362" i="43"/>
  <c r="F361" i="43"/>
  <c r="F353" i="43"/>
  <c r="F352" i="43"/>
  <c r="F351" i="43"/>
  <c r="F350" i="43"/>
  <c r="F349" i="43"/>
  <c r="F348" i="43"/>
  <c r="F347" i="43"/>
  <c r="F306" i="43"/>
  <c r="F305" i="43"/>
  <c r="F304" i="43"/>
  <c r="F303" i="43"/>
  <c r="F302" i="43"/>
  <c r="F301" i="43"/>
  <c r="F300" i="43"/>
  <c r="F295" i="43"/>
  <c r="F294" i="43"/>
  <c r="F293" i="43"/>
  <c r="F292" i="43"/>
  <c r="F291" i="43"/>
  <c r="F290" i="43"/>
  <c r="F289" i="43"/>
  <c r="F288" i="43"/>
  <c r="F287" i="43"/>
  <c r="F286" i="43"/>
  <c r="F285" i="43"/>
  <c r="F284" i="43"/>
  <c r="F283" i="43"/>
  <c r="F282" i="43"/>
  <c r="F281" i="43"/>
  <c r="F280" i="43"/>
  <c r="F279" i="43"/>
  <c r="F278" i="43"/>
  <c r="F277" i="43"/>
  <c r="F276" i="43"/>
  <c r="F268" i="43"/>
  <c r="F267" i="43"/>
  <c r="F266" i="43"/>
  <c r="F265" i="43"/>
  <c r="F264" i="43"/>
  <c r="F263" i="43"/>
  <c r="F262" i="43"/>
  <c r="F221" i="43"/>
  <c r="F220" i="43"/>
  <c r="F219" i="43"/>
  <c r="F218" i="43"/>
  <c r="F217" i="43"/>
  <c r="F216" i="43"/>
  <c r="F215" i="43"/>
  <c r="F210" i="43"/>
  <c r="F209" i="43"/>
  <c r="F208" i="43"/>
  <c r="F207" i="43"/>
  <c r="F206" i="43"/>
  <c r="F205" i="43"/>
  <c r="F204" i="43"/>
  <c r="F203" i="43"/>
  <c r="F202" i="43"/>
  <c r="F201" i="43"/>
  <c r="F200" i="43"/>
  <c r="F199" i="43"/>
  <c r="F198" i="43"/>
  <c r="F197" i="43"/>
  <c r="F196" i="43"/>
  <c r="F195" i="43"/>
  <c r="F194" i="43"/>
  <c r="F193" i="43"/>
  <c r="F192" i="43"/>
  <c r="F191" i="43"/>
  <c r="F183" i="43"/>
  <c r="F182" i="43"/>
  <c r="F181" i="43"/>
  <c r="F180" i="43"/>
  <c r="F179" i="43"/>
  <c r="F178" i="43"/>
  <c r="F177" i="43"/>
  <c r="F136" i="43"/>
  <c r="F135" i="43"/>
  <c r="F134" i="43"/>
  <c r="F133" i="43"/>
  <c r="F132" i="43"/>
  <c r="F131" i="43"/>
  <c r="F130" i="43"/>
  <c r="F125" i="43"/>
  <c r="F124" i="43"/>
  <c r="F123" i="43"/>
  <c r="F122" i="43"/>
  <c r="F121" i="43"/>
  <c r="F120" i="43"/>
  <c r="F119" i="43"/>
  <c r="F118" i="43"/>
  <c r="F117" i="43"/>
  <c r="F116" i="43"/>
  <c r="F115" i="43"/>
  <c r="F114" i="43"/>
  <c r="F113" i="43"/>
  <c r="F112" i="43"/>
  <c r="F111" i="43"/>
  <c r="F110" i="43"/>
  <c r="F109" i="43"/>
  <c r="F108" i="43"/>
  <c r="F107" i="43"/>
  <c r="F106" i="43"/>
  <c r="F98" i="43"/>
  <c r="F97" i="43"/>
  <c r="F96" i="43"/>
  <c r="F95" i="43"/>
  <c r="F94" i="43"/>
  <c r="F93" i="43"/>
  <c r="F92" i="43"/>
  <c r="F28" i="43"/>
  <c r="F27" i="43"/>
  <c r="F26" i="43"/>
  <c r="F25" i="43"/>
  <c r="B90" i="43"/>
  <c r="B175" i="43" s="1"/>
  <c r="B260" i="43" s="1"/>
  <c r="B345" i="43" s="1"/>
  <c r="B430" i="43" s="1"/>
  <c r="B515" i="43" s="1"/>
  <c r="B600" i="43" s="1"/>
  <c r="B685" i="43" s="1"/>
  <c r="B770" i="43" s="1"/>
  <c r="B855" i="43" s="1"/>
  <c r="B940" i="43" s="1"/>
  <c r="C90" i="43"/>
  <c r="C175" i="43" s="1"/>
  <c r="C260" i="43" s="1"/>
  <c r="C345" i="43" s="1"/>
  <c r="C430" i="43" s="1"/>
  <c r="C515" i="43" s="1"/>
  <c r="C600" i="43" s="1"/>
  <c r="C685" i="43" s="1"/>
  <c r="C770" i="43" s="1"/>
  <c r="C855" i="43" s="1"/>
  <c r="C940" i="43" s="1"/>
  <c r="A90" i="43"/>
  <c r="A175" i="43" s="1"/>
  <c r="A260" i="43" s="1"/>
  <c r="A345" i="43" s="1"/>
  <c r="A430" i="43" s="1"/>
  <c r="A515" i="43" s="1"/>
  <c r="A600" i="43" s="1"/>
  <c r="A685" i="43" s="1"/>
  <c r="A770" i="43" s="1"/>
  <c r="A855" i="43" s="1"/>
  <c r="A940" i="43" s="1"/>
  <c r="A126" i="43"/>
  <c r="A127" i="43"/>
  <c r="A212" i="43" s="1"/>
  <c r="G126" i="42" l="1"/>
  <c r="G228" i="42"/>
  <c r="A56" i="14"/>
  <c r="G180" i="42"/>
  <c r="G270" i="42"/>
  <c r="G132" i="42"/>
  <c r="G222" i="42"/>
  <c r="G84" i="42"/>
  <c r="G174" i="42"/>
  <c r="G276" i="42"/>
  <c r="C787" i="39"/>
  <c r="A211" i="43"/>
  <c r="F439" i="43"/>
  <c r="F524" i="43"/>
  <c r="F609" i="43"/>
  <c r="F694" i="43"/>
  <c r="F779" i="43"/>
  <c r="F864" i="43"/>
  <c r="F949" i="43"/>
  <c r="A297" i="43"/>
  <c r="F184" i="43"/>
  <c r="F269" i="43"/>
  <c r="F354" i="43"/>
  <c r="G366" i="42"/>
  <c r="G78" i="42"/>
  <c r="G318" i="42"/>
  <c r="G324" i="42"/>
  <c r="K326" i="42" s="1"/>
  <c r="G372" i="42"/>
  <c r="K374" i="42" s="1"/>
  <c r="G414" i="42"/>
  <c r="G420" i="42"/>
  <c r="G462" i="42"/>
  <c r="G468" i="42"/>
  <c r="G510" i="42"/>
  <c r="G516" i="42"/>
  <c r="G558" i="42"/>
  <c r="G564" i="42"/>
  <c r="K278" i="42"/>
  <c r="K230" i="42"/>
  <c r="K134" i="42"/>
  <c r="F99" i="43"/>
  <c r="C76" i="32"/>
  <c r="C74" i="32"/>
  <c r="C73" i="32"/>
  <c r="C72" i="32"/>
  <c r="C71" i="32"/>
  <c r="C70" i="32"/>
  <c r="C69" i="32"/>
  <c r="C68" i="32"/>
  <c r="C67" i="32"/>
  <c r="C66" i="32"/>
  <c r="C65" i="32"/>
  <c r="C64" i="32"/>
  <c r="C63" i="32"/>
  <c r="C62" i="32"/>
  <c r="C61" i="32"/>
  <c r="C60" i="32"/>
  <c r="C59" i="32"/>
  <c r="C58" i="32"/>
  <c r="C57" i="32"/>
  <c r="C56" i="32"/>
  <c r="C55" i="32"/>
  <c r="C54" i="32"/>
  <c r="C53" i="32"/>
  <c r="C52" i="32"/>
  <c r="C32" i="32"/>
  <c r="C30" i="32"/>
  <c r="C29" i="32"/>
  <c r="C28" i="32"/>
  <c r="C27" i="32"/>
  <c r="C26" i="32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K182" i="42" l="1"/>
  <c r="K86" i="42"/>
  <c r="K566" i="42"/>
  <c r="K470" i="42"/>
  <c r="A57" i="14"/>
  <c r="K518" i="42"/>
  <c r="D8" i="32"/>
  <c r="K422" i="42"/>
  <c r="C870" i="39"/>
  <c r="A296" i="43"/>
  <c r="A382" i="43"/>
  <c r="A58" i="14" l="1"/>
  <c r="C953" i="39"/>
  <c r="C1036" i="39"/>
  <c r="A381" i="43"/>
  <c r="A467" i="43"/>
  <c r="A59" i="14" l="1"/>
  <c r="A466" i="43"/>
  <c r="A552" i="43"/>
  <c r="A62" i="14" l="1"/>
  <c r="A551" i="43"/>
  <c r="A636" i="43" s="1"/>
  <c r="A637" i="43"/>
  <c r="C6" i="40"/>
  <c r="C7" i="40"/>
  <c r="C8" i="40"/>
  <c r="C9" i="40"/>
  <c r="C10" i="40"/>
  <c r="C11" i="40"/>
  <c r="C12" i="40"/>
  <c r="C13" i="40"/>
  <c r="C14" i="40"/>
  <c r="C15" i="40"/>
  <c r="C16" i="40"/>
  <c r="C17" i="40"/>
  <c r="C18" i="40"/>
  <c r="C19" i="40"/>
  <c r="C20" i="40"/>
  <c r="C21" i="40"/>
  <c r="C22" i="40"/>
  <c r="C6" i="1"/>
  <c r="A63" i="14" l="1"/>
  <c r="D6" i="1"/>
  <c r="A722" i="43"/>
  <c r="A721" i="43"/>
  <c r="D73" i="18"/>
  <c r="A64" i="14" l="1"/>
  <c r="B213" i="43"/>
  <c r="B61" i="18"/>
  <c r="C468" i="43"/>
  <c r="C43" i="43"/>
  <c r="B383" i="43"/>
  <c r="C61" i="18"/>
  <c r="C553" i="43"/>
  <c r="B808" i="43"/>
  <c r="B468" i="43"/>
  <c r="C213" i="43"/>
  <c r="C978" i="43"/>
  <c r="C638" i="43"/>
  <c r="C128" i="43"/>
  <c r="B128" i="43"/>
  <c r="B43" i="43"/>
  <c r="C893" i="43"/>
  <c r="B553" i="43"/>
  <c r="C383" i="43"/>
  <c r="B723" i="43"/>
  <c r="B893" i="43"/>
  <c r="A807" i="43"/>
  <c r="A806" i="43"/>
  <c r="C514" i="40"/>
  <c r="C513" i="40"/>
  <c r="C468" i="40"/>
  <c r="C467" i="40"/>
  <c r="C422" i="40"/>
  <c r="C421" i="40"/>
  <c r="C376" i="40"/>
  <c r="C375" i="40"/>
  <c r="C330" i="40"/>
  <c r="C329" i="40"/>
  <c r="C284" i="40"/>
  <c r="C283" i="40"/>
  <c r="C238" i="40"/>
  <c r="C237" i="40"/>
  <c r="C192" i="40"/>
  <c r="C191" i="40"/>
  <c r="C146" i="40"/>
  <c r="C145" i="40"/>
  <c r="C100" i="40"/>
  <c r="C99" i="40"/>
  <c r="C54" i="40"/>
  <c r="C53" i="40"/>
  <c r="A122" i="43"/>
  <c r="A123" i="43"/>
  <c r="A124" i="43"/>
  <c r="A125" i="43"/>
  <c r="F40" i="43"/>
  <c r="F39" i="43"/>
  <c r="F38" i="43"/>
  <c r="F37" i="43"/>
  <c r="C298" i="43" l="1"/>
  <c r="B638" i="43"/>
  <c r="B978" i="43"/>
  <c r="C808" i="43"/>
  <c r="B298" i="43"/>
  <c r="C723" i="43"/>
  <c r="A891" i="43"/>
  <c r="A892" i="43"/>
  <c r="A210" i="43"/>
  <c r="A208" i="43"/>
  <c r="A209" i="43"/>
  <c r="A207" i="43"/>
  <c r="A122" i="39"/>
  <c r="A205" i="39" s="1"/>
  <c r="A288" i="39" s="1"/>
  <c r="A371" i="39" s="1"/>
  <c r="A454" i="39" s="1"/>
  <c r="A537" i="39" s="1"/>
  <c r="A620" i="39" s="1"/>
  <c r="A703" i="39" s="1"/>
  <c r="A786" i="39" s="1"/>
  <c r="A869" i="39" s="1"/>
  <c r="A952" i="39" s="1"/>
  <c r="A1035" i="39" s="1"/>
  <c r="A124" i="39"/>
  <c r="A207" i="39" s="1"/>
  <c r="A290" i="39" s="1"/>
  <c r="A373" i="39" s="1"/>
  <c r="A456" i="39" s="1"/>
  <c r="A539" i="39" s="1"/>
  <c r="D129" i="39"/>
  <c r="D212" i="39" s="1"/>
  <c r="D295" i="39" s="1"/>
  <c r="D378" i="39" s="1"/>
  <c r="D461" i="39" s="1"/>
  <c r="D544" i="39" s="1"/>
  <c r="D627" i="39" s="1"/>
  <c r="D710" i="39" s="1"/>
  <c r="D793" i="39" s="1"/>
  <c r="D876" i="39" s="1"/>
  <c r="D959" i="39" s="1"/>
  <c r="D1042" i="39" s="1"/>
  <c r="A130" i="39"/>
  <c r="A213" i="39" s="1"/>
  <c r="A296" i="39" s="1"/>
  <c r="A379" i="39" s="1"/>
  <c r="A462" i="39" s="1"/>
  <c r="A545" i="39" s="1"/>
  <c r="A628" i="39" s="1"/>
  <c r="A711" i="39" s="1"/>
  <c r="A794" i="39" s="1"/>
  <c r="A877" i="39" s="1"/>
  <c r="A960" i="39" s="1"/>
  <c r="A1043" i="39" s="1"/>
  <c r="A131" i="39"/>
  <c r="A214" i="39" s="1"/>
  <c r="A297" i="39" s="1"/>
  <c r="A380" i="39" s="1"/>
  <c r="A463" i="39" s="1"/>
  <c r="A546" i="39" s="1"/>
  <c r="A629" i="39" s="1"/>
  <c r="A712" i="39" s="1"/>
  <c r="A795" i="39" s="1"/>
  <c r="A878" i="39" s="1"/>
  <c r="A961" i="39" s="1"/>
  <c r="A1044" i="39" s="1"/>
  <c r="A132" i="39"/>
  <c r="A215" i="39" s="1"/>
  <c r="A298" i="39" s="1"/>
  <c r="A381" i="39" s="1"/>
  <c r="A464" i="39" s="1"/>
  <c r="A547" i="39" s="1"/>
  <c r="A630" i="39" s="1"/>
  <c r="A713" i="39" s="1"/>
  <c r="A796" i="39" s="1"/>
  <c r="A879" i="39" s="1"/>
  <c r="A962" i="39" s="1"/>
  <c r="A1045" i="39" s="1"/>
  <c r="A133" i="39"/>
  <c r="A216" i="39" s="1"/>
  <c r="A299" i="39" s="1"/>
  <c r="A382" i="39" s="1"/>
  <c r="A465" i="39" s="1"/>
  <c r="A548" i="39" s="1"/>
  <c r="A631" i="39" s="1"/>
  <c r="A714" i="39" s="1"/>
  <c r="A797" i="39" s="1"/>
  <c r="A880" i="39" s="1"/>
  <c r="A963" i="39" s="1"/>
  <c r="A1046" i="39" s="1"/>
  <c r="C542" i="40"/>
  <c r="C541" i="40"/>
  <c r="C540" i="40"/>
  <c r="C539" i="40"/>
  <c r="C538" i="40"/>
  <c r="C537" i="40"/>
  <c r="C536" i="40"/>
  <c r="C535" i="40"/>
  <c r="C534" i="40"/>
  <c r="C533" i="40"/>
  <c r="C532" i="40"/>
  <c r="C531" i="40"/>
  <c r="C530" i="40"/>
  <c r="C529" i="40"/>
  <c r="C528" i="40"/>
  <c r="C527" i="40"/>
  <c r="C526" i="40"/>
  <c r="C525" i="40"/>
  <c r="C524" i="40"/>
  <c r="C523" i="40"/>
  <c r="C522" i="40"/>
  <c r="C521" i="40"/>
  <c r="C520" i="40"/>
  <c r="C519" i="40"/>
  <c r="C518" i="40"/>
  <c r="C517" i="40"/>
  <c r="C516" i="40"/>
  <c r="C515" i="40"/>
  <c r="C512" i="40"/>
  <c r="C496" i="40"/>
  <c r="C495" i="40"/>
  <c r="C494" i="40"/>
  <c r="C493" i="40"/>
  <c r="C492" i="40"/>
  <c r="C491" i="40"/>
  <c r="C490" i="40"/>
  <c r="C489" i="40"/>
  <c r="C488" i="40"/>
  <c r="C487" i="40"/>
  <c r="C486" i="40"/>
  <c r="C485" i="40"/>
  <c r="C484" i="40"/>
  <c r="C483" i="40"/>
  <c r="C482" i="40"/>
  <c r="C481" i="40"/>
  <c r="C480" i="40"/>
  <c r="C479" i="40"/>
  <c r="C478" i="40"/>
  <c r="C477" i="40"/>
  <c r="C476" i="40"/>
  <c r="C475" i="40"/>
  <c r="C474" i="40"/>
  <c r="C473" i="40"/>
  <c r="C472" i="40"/>
  <c r="C471" i="40"/>
  <c r="C470" i="40"/>
  <c r="C469" i="40"/>
  <c r="C466" i="40"/>
  <c r="C450" i="40"/>
  <c r="C449" i="40"/>
  <c r="C448" i="40"/>
  <c r="C447" i="40"/>
  <c r="C446" i="40"/>
  <c r="C445" i="40"/>
  <c r="C444" i="40"/>
  <c r="C443" i="40"/>
  <c r="C442" i="40"/>
  <c r="C441" i="40"/>
  <c r="C440" i="40"/>
  <c r="C439" i="40"/>
  <c r="C438" i="40"/>
  <c r="C437" i="40"/>
  <c r="C436" i="40"/>
  <c r="C435" i="40"/>
  <c r="C434" i="40"/>
  <c r="C433" i="40"/>
  <c r="C432" i="40"/>
  <c r="C431" i="40"/>
  <c r="C430" i="40"/>
  <c r="C429" i="40"/>
  <c r="C428" i="40"/>
  <c r="C427" i="40"/>
  <c r="C426" i="40"/>
  <c r="C425" i="40"/>
  <c r="C424" i="40"/>
  <c r="C423" i="40"/>
  <c r="C420" i="40"/>
  <c r="C404" i="40"/>
  <c r="C403" i="40"/>
  <c r="C402" i="40"/>
  <c r="C401" i="40"/>
  <c r="C400" i="40"/>
  <c r="C399" i="40"/>
  <c r="C398" i="40"/>
  <c r="C397" i="40"/>
  <c r="C396" i="40"/>
  <c r="C395" i="40"/>
  <c r="C394" i="40"/>
  <c r="C393" i="40"/>
  <c r="C392" i="40"/>
  <c r="C391" i="40"/>
  <c r="C390" i="40"/>
  <c r="C389" i="40"/>
  <c r="C388" i="40"/>
  <c r="C387" i="40"/>
  <c r="C386" i="40"/>
  <c r="C385" i="40"/>
  <c r="C384" i="40"/>
  <c r="C383" i="40"/>
  <c r="C382" i="40"/>
  <c r="C381" i="40"/>
  <c r="C380" i="40"/>
  <c r="C379" i="40"/>
  <c r="C378" i="40"/>
  <c r="C377" i="40"/>
  <c r="C374" i="40"/>
  <c r="C358" i="40"/>
  <c r="C357" i="40"/>
  <c r="C356" i="40"/>
  <c r="C355" i="40"/>
  <c r="C354" i="40"/>
  <c r="C353" i="40"/>
  <c r="C352" i="40"/>
  <c r="C351" i="40"/>
  <c r="C350" i="40"/>
  <c r="C349" i="40"/>
  <c r="C348" i="40"/>
  <c r="C347" i="40"/>
  <c r="C346" i="40"/>
  <c r="C345" i="40"/>
  <c r="C344" i="40"/>
  <c r="C343" i="40"/>
  <c r="C342" i="40"/>
  <c r="C341" i="40"/>
  <c r="C340" i="40"/>
  <c r="C339" i="40"/>
  <c r="C338" i="40"/>
  <c r="C337" i="40"/>
  <c r="C336" i="40"/>
  <c r="C335" i="40"/>
  <c r="C334" i="40"/>
  <c r="C333" i="40"/>
  <c r="C332" i="40"/>
  <c r="C331" i="40"/>
  <c r="C328" i="40"/>
  <c r="C312" i="40"/>
  <c r="C311" i="40"/>
  <c r="C310" i="40"/>
  <c r="C309" i="40"/>
  <c r="C308" i="40"/>
  <c r="C307" i="40"/>
  <c r="C306" i="40"/>
  <c r="C305" i="40"/>
  <c r="C304" i="40"/>
  <c r="C303" i="40"/>
  <c r="C302" i="40"/>
  <c r="C301" i="40"/>
  <c r="C300" i="40"/>
  <c r="C299" i="40"/>
  <c r="C298" i="40"/>
  <c r="C297" i="40"/>
  <c r="C296" i="40"/>
  <c r="C295" i="40"/>
  <c r="C294" i="40"/>
  <c r="C293" i="40"/>
  <c r="C292" i="40"/>
  <c r="C291" i="40"/>
  <c r="C290" i="40"/>
  <c r="C289" i="40"/>
  <c r="C288" i="40"/>
  <c r="C287" i="40"/>
  <c r="C286" i="40"/>
  <c r="C285" i="40"/>
  <c r="C282" i="40"/>
  <c r="C266" i="40"/>
  <c r="C265" i="40"/>
  <c r="C264" i="40"/>
  <c r="C263" i="40"/>
  <c r="C262" i="40"/>
  <c r="C261" i="40"/>
  <c r="C260" i="40"/>
  <c r="C259" i="40"/>
  <c r="C258" i="40"/>
  <c r="C257" i="40"/>
  <c r="C256" i="40"/>
  <c r="C255" i="40"/>
  <c r="C254" i="40"/>
  <c r="C253" i="40"/>
  <c r="C252" i="40"/>
  <c r="C251" i="40"/>
  <c r="C250" i="40"/>
  <c r="C249" i="40"/>
  <c r="C248" i="40"/>
  <c r="C247" i="40"/>
  <c r="C246" i="40"/>
  <c r="C245" i="40"/>
  <c r="C244" i="40"/>
  <c r="C243" i="40"/>
  <c r="C242" i="40"/>
  <c r="C241" i="40"/>
  <c r="C240" i="40"/>
  <c r="C239" i="40"/>
  <c r="C236" i="40"/>
  <c r="C220" i="40"/>
  <c r="C219" i="40"/>
  <c r="C218" i="40"/>
  <c r="C217" i="40"/>
  <c r="C216" i="40"/>
  <c r="C215" i="40"/>
  <c r="C214" i="40"/>
  <c r="C213" i="40"/>
  <c r="C212" i="40"/>
  <c r="C211" i="40"/>
  <c r="C210" i="40"/>
  <c r="C209" i="40"/>
  <c r="C208" i="40"/>
  <c r="C207" i="40"/>
  <c r="C206" i="40"/>
  <c r="C205" i="40"/>
  <c r="C204" i="40"/>
  <c r="C203" i="40"/>
  <c r="C202" i="40"/>
  <c r="C201" i="40"/>
  <c r="C200" i="40"/>
  <c r="C199" i="40"/>
  <c r="C198" i="40"/>
  <c r="C197" i="40"/>
  <c r="C196" i="40"/>
  <c r="C195" i="40"/>
  <c r="C194" i="40"/>
  <c r="C193" i="40"/>
  <c r="C190" i="40"/>
  <c r="C174" i="40"/>
  <c r="C173" i="40"/>
  <c r="C172" i="40"/>
  <c r="C171" i="40"/>
  <c r="C170" i="40"/>
  <c r="C169" i="40"/>
  <c r="C168" i="40"/>
  <c r="C167" i="40"/>
  <c r="C166" i="40"/>
  <c r="C165" i="40"/>
  <c r="C164" i="40"/>
  <c r="C163" i="40"/>
  <c r="C162" i="40"/>
  <c r="C161" i="40"/>
  <c r="C160" i="40"/>
  <c r="C159" i="40"/>
  <c r="C158" i="40"/>
  <c r="C157" i="40"/>
  <c r="C156" i="40"/>
  <c r="C155" i="40"/>
  <c r="C154" i="40"/>
  <c r="C153" i="40"/>
  <c r="C152" i="40"/>
  <c r="C151" i="40"/>
  <c r="C150" i="40"/>
  <c r="C149" i="40"/>
  <c r="C148" i="40"/>
  <c r="C147" i="40"/>
  <c r="C144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98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2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1007" i="1"/>
  <c r="E40" i="39" l="1"/>
  <c r="F40" i="39"/>
  <c r="F289" i="39"/>
  <c r="E289" i="39"/>
  <c r="F455" i="39"/>
  <c r="E455" i="39"/>
  <c r="F621" i="39"/>
  <c r="E621" i="39"/>
  <c r="E953" i="39"/>
  <c r="F953" i="39"/>
  <c r="F206" i="39"/>
  <c r="E206" i="39"/>
  <c r="F372" i="39"/>
  <c r="E372" i="39"/>
  <c r="E538" i="39"/>
  <c r="F538" i="39"/>
  <c r="F704" i="39"/>
  <c r="E704" i="39"/>
  <c r="E870" i="39"/>
  <c r="F870" i="39"/>
  <c r="E123" i="39"/>
  <c r="F123" i="39"/>
  <c r="E787" i="39"/>
  <c r="F787" i="39"/>
  <c r="A622" i="39"/>
  <c r="A705" i="39" s="1"/>
  <c r="A788" i="39" s="1"/>
  <c r="A871" i="39" s="1"/>
  <c r="A954" i="39" s="1"/>
  <c r="A1037" i="39" s="1"/>
  <c r="F42" i="39"/>
  <c r="E42" i="39"/>
  <c r="F125" i="39"/>
  <c r="E125" i="39"/>
  <c r="A977" i="43"/>
  <c r="A976" i="43"/>
  <c r="A292" i="43"/>
  <c r="A294" i="43"/>
  <c r="A293" i="43"/>
  <c r="A295" i="43"/>
  <c r="B122" i="39"/>
  <c r="B205" i="39" s="1"/>
  <c r="B288" i="39" s="1"/>
  <c r="B371" i="39" s="1"/>
  <c r="B454" i="39" s="1"/>
  <c r="B537" i="39" s="1"/>
  <c r="B620" i="39" s="1"/>
  <c r="B703" i="39" s="1"/>
  <c r="B786" i="39" s="1"/>
  <c r="B869" i="39" s="1"/>
  <c r="B952" i="39" s="1"/>
  <c r="B1035" i="39" s="1"/>
  <c r="F1036" i="39" l="1"/>
  <c r="E1036" i="39"/>
  <c r="H787" i="39"/>
  <c r="H123" i="39"/>
  <c r="H870" i="39"/>
  <c r="G704" i="39"/>
  <c r="H538" i="39"/>
  <c r="G372" i="39"/>
  <c r="G206" i="39"/>
  <c r="H953" i="39"/>
  <c r="G621" i="39"/>
  <c r="G455" i="39"/>
  <c r="G289" i="39"/>
  <c r="H40" i="39"/>
  <c r="G40" i="39"/>
  <c r="G787" i="39"/>
  <c r="G123" i="39"/>
  <c r="G870" i="39"/>
  <c r="H704" i="39"/>
  <c r="G538" i="39"/>
  <c r="H372" i="39"/>
  <c r="H206" i="39"/>
  <c r="G953" i="39"/>
  <c r="H621" i="39"/>
  <c r="H455" i="39"/>
  <c r="H289" i="39"/>
  <c r="A380" i="43"/>
  <c r="A378" i="43"/>
  <c r="A377" i="43"/>
  <c r="A379" i="43"/>
  <c r="A464" i="43" l="1"/>
  <c r="A463" i="43"/>
  <c r="A465" i="43"/>
  <c r="A462" i="43"/>
  <c r="A548" i="43" l="1"/>
  <c r="A549" i="43"/>
  <c r="A547" i="43"/>
  <c r="A550" i="43"/>
  <c r="A635" i="43" l="1"/>
  <c r="A632" i="43"/>
  <c r="A634" i="43"/>
  <c r="A633" i="43"/>
  <c r="C622" i="39"/>
  <c r="A49" i="32"/>
  <c r="A93" i="32" s="1"/>
  <c r="A137" i="32" s="1"/>
  <c r="A181" i="32" s="1"/>
  <c r="A225" i="32" s="1"/>
  <c r="A269" i="32" s="1"/>
  <c r="A313" i="32" s="1"/>
  <c r="A357" i="32" s="1"/>
  <c r="A401" i="32" s="1"/>
  <c r="A445" i="32" s="1"/>
  <c r="A489" i="32" s="1"/>
  <c r="A50" i="32"/>
  <c r="A94" i="32" s="1"/>
  <c r="A138" i="32" s="1"/>
  <c r="A182" i="32" s="1"/>
  <c r="A226" i="32" s="1"/>
  <c r="A270" i="32" s="1"/>
  <c r="A314" i="32" s="1"/>
  <c r="A358" i="32" s="1"/>
  <c r="A402" i="32" s="1"/>
  <c r="A446" i="32" s="1"/>
  <c r="A490" i="32" s="1"/>
  <c r="A48" i="32"/>
  <c r="A92" i="32" s="1"/>
  <c r="A136" i="32" s="1"/>
  <c r="A180" i="32" s="1"/>
  <c r="A224" i="32" s="1"/>
  <c r="A268" i="32" s="1"/>
  <c r="A312" i="32" s="1"/>
  <c r="A356" i="32" s="1"/>
  <c r="A400" i="32" s="1"/>
  <c r="A444" i="32" s="1"/>
  <c r="A488" i="32" s="1"/>
  <c r="E622" i="39" l="1"/>
  <c r="G622" i="39" s="1"/>
  <c r="F622" i="39"/>
  <c r="H622" i="39" s="1"/>
  <c r="A718" i="43"/>
  <c r="A719" i="43"/>
  <c r="A720" i="43"/>
  <c r="A717" i="43"/>
  <c r="A121" i="43"/>
  <c r="A121" i="39"/>
  <c r="A204" i="39" s="1"/>
  <c r="A287" i="39" s="1"/>
  <c r="A370" i="39" s="1"/>
  <c r="A453" i="39" s="1"/>
  <c r="A536" i="39" s="1"/>
  <c r="A619" i="39" s="1"/>
  <c r="A702" i="39" s="1"/>
  <c r="A785" i="39" s="1"/>
  <c r="A868" i="39" s="1"/>
  <c r="A951" i="39" s="1"/>
  <c r="A1034" i="39" s="1"/>
  <c r="B121" i="39"/>
  <c r="B204" i="39" s="1"/>
  <c r="B287" i="39" s="1"/>
  <c r="B370" i="39" s="1"/>
  <c r="B453" i="39" s="1"/>
  <c r="B536" i="39" s="1"/>
  <c r="B619" i="39" s="1"/>
  <c r="B702" i="39" s="1"/>
  <c r="B785" i="39" s="1"/>
  <c r="B868" i="39" s="1"/>
  <c r="B951" i="39" s="1"/>
  <c r="B1034" i="39" s="1"/>
  <c r="A802" i="43" l="1"/>
  <c r="A805" i="43"/>
  <c r="A206" i="43"/>
  <c r="A804" i="43"/>
  <c r="A803" i="43"/>
  <c r="F36" i="43"/>
  <c r="A889" i="43" l="1"/>
  <c r="A888" i="43"/>
  <c r="A291" i="43"/>
  <c r="A890" i="43"/>
  <c r="A887" i="43"/>
  <c r="A975" i="43" l="1"/>
  <c r="A973" i="43"/>
  <c r="A974" i="43"/>
  <c r="A972" i="43"/>
  <c r="A376" i="43"/>
  <c r="G543" i="40"/>
  <c r="F543" i="40"/>
  <c r="G497" i="40"/>
  <c r="F497" i="40"/>
  <c r="G451" i="40"/>
  <c r="F451" i="40"/>
  <c r="G405" i="40"/>
  <c r="F405" i="40"/>
  <c r="G359" i="40"/>
  <c r="F359" i="40"/>
  <c r="G313" i="40"/>
  <c r="F313" i="40"/>
  <c r="G267" i="40"/>
  <c r="F267" i="40"/>
  <c r="G221" i="40"/>
  <c r="F221" i="40"/>
  <c r="G175" i="40"/>
  <c r="F175" i="40"/>
  <c r="G129" i="40"/>
  <c r="F129" i="40"/>
  <c r="G83" i="40"/>
  <c r="F83" i="40"/>
  <c r="G37" i="40"/>
  <c r="F37" i="40"/>
  <c r="A461" i="43" l="1"/>
  <c r="D25" i="18"/>
  <c r="A133" i="43"/>
  <c r="A134" i="43"/>
  <c r="A135" i="43"/>
  <c r="A136" i="43"/>
  <c r="C788" i="39" l="1"/>
  <c r="C370" i="39"/>
  <c r="F370" i="39" s="1"/>
  <c r="C869" i="39"/>
  <c r="E869" i="39" s="1"/>
  <c r="C871" i="39"/>
  <c r="E871" i="39" s="1"/>
  <c r="G871" i="39" s="1"/>
  <c r="C972" i="43"/>
  <c r="B975" i="43"/>
  <c r="B973" i="43"/>
  <c r="C974" i="43"/>
  <c r="C705" i="39"/>
  <c r="B803" i="43"/>
  <c r="B632" i="43"/>
  <c r="B718" i="43"/>
  <c r="C717" i="43"/>
  <c r="B802" i="43"/>
  <c r="B633" i="43"/>
  <c r="C719" i="43"/>
  <c r="B890" i="43"/>
  <c r="B889" i="43"/>
  <c r="C291" i="43"/>
  <c r="C204" i="39"/>
  <c r="C803" i="43"/>
  <c r="C633" i="43"/>
  <c r="C121" i="39"/>
  <c r="C539" i="39"/>
  <c r="C802" i="43"/>
  <c r="B635" i="43"/>
  <c r="C718" i="43"/>
  <c r="C121" i="43"/>
  <c r="C888" i="43"/>
  <c r="C887" i="43"/>
  <c r="C786" i="39"/>
  <c r="D38" i="39"/>
  <c r="D121" i="39" s="1"/>
  <c r="D204" i="39" s="1"/>
  <c r="D287" i="39" s="1"/>
  <c r="D370" i="39" s="1"/>
  <c r="D453" i="39" s="1"/>
  <c r="D536" i="39" s="1"/>
  <c r="D619" i="39" s="1"/>
  <c r="D702" i="39" s="1"/>
  <c r="D785" i="39" s="1"/>
  <c r="D868" i="39" s="1"/>
  <c r="D951" i="39" s="1"/>
  <c r="D1034" i="39" s="1"/>
  <c r="B972" i="43"/>
  <c r="C975" i="43"/>
  <c r="C973" i="43"/>
  <c r="B974" i="43"/>
  <c r="C376" i="43"/>
  <c r="B376" i="43"/>
  <c r="B805" i="43"/>
  <c r="C804" i="43"/>
  <c r="B720" i="43"/>
  <c r="C634" i="43"/>
  <c r="B719" i="43"/>
  <c r="B206" i="43"/>
  <c r="B717" i="43"/>
  <c r="C635" i="43"/>
  <c r="C890" i="43"/>
  <c r="B888" i="43"/>
  <c r="C889" i="43"/>
  <c r="B291" i="43"/>
  <c r="C805" i="43"/>
  <c r="B804" i="43"/>
  <c r="B634" i="43"/>
  <c r="B121" i="43"/>
  <c r="C632" i="43"/>
  <c r="C206" i="43"/>
  <c r="C720" i="43"/>
  <c r="C537" i="39"/>
  <c r="C620" i="39"/>
  <c r="B887" i="43"/>
  <c r="C287" i="39"/>
  <c r="C703" i="39"/>
  <c r="A221" i="43"/>
  <c r="A219" i="43"/>
  <c r="A220" i="43"/>
  <c r="A218" i="43"/>
  <c r="B461" i="43"/>
  <c r="A546" i="43"/>
  <c r="C461" i="43"/>
  <c r="C453" i="39"/>
  <c r="C952" i="39"/>
  <c r="C1035" i="39"/>
  <c r="C954" i="39"/>
  <c r="C1037" i="39"/>
  <c r="C55" i="18"/>
  <c r="C38" i="43"/>
  <c r="D208" i="39"/>
  <c r="D291" i="39" s="1"/>
  <c r="D374" i="39" s="1"/>
  <c r="D457" i="39" s="1"/>
  <c r="D540" i="39" s="1"/>
  <c r="D623" i="39" s="1"/>
  <c r="D706" i="39" s="1"/>
  <c r="D789" i="39" s="1"/>
  <c r="D872" i="39" s="1"/>
  <c r="D955" i="39" s="1"/>
  <c r="D1038" i="39" s="1"/>
  <c r="C41" i="39"/>
  <c r="C56" i="18"/>
  <c r="B38" i="43"/>
  <c r="B55" i="18"/>
  <c r="C36" i="43"/>
  <c r="C37" i="43"/>
  <c r="D39" i="39"/>
  <c r="D122" i="39" s="1"/>
  <c r="D205" i="39" s="1"/>
  <c r="D288" i="39" s="1"/>
  <c r="D371" i="39" s="1"/>
  <c r="D454" i="39" s="1"/>
  <c r="D537" i="39" s="1"/>
  <c r="D620" i="39" s="1"/>
  <c r="D703" i="39" s="1"/>
  <c r="D786" i="39" s="1"/>
  <c r="D869" i="39" s="1"/>
  <c r="D952" i="39" s="1"/>
  <c r="D1035" i="39" s="1"/>
  <c r="B56" i="18"/>
  <c r="C38" i="39"/>
  <c r="C39" i="39"/>
  <c r="B37" i="43"/>
  <c r="B36" i="43"/>
  <c r="D41" i="39"/>
  <c r="D124" i="39" s="1"/>
  <c r="D207" i="39" s="1"/>
  <c r="D290" i="39" s="1"/>
  <c r="D373" i="39" s="1"/>
  <c r="D456" i="39" s="1"/>
  <c r="D539" i="39" s="1"/>
  <c r="C54" i="18"/>
  <c r="B54" i="18"/>
  <c r="F51" i="43"/>
  <c r="F50" i="43"/>
  <c r="F49" i="43"/>
  <c r="F48" i="43"/>
  <c r="F47" i="43"/>
  <c r="F46" i="43"/>
  <c r="F45" i="43"/>
  <c r="D622" i="39" l="1"/>
  <c r="D705" i="39" s="1"/>
  <c r="D788" i="39" s="1"/>
  <c r="D871" i="39" s="1"/>
  <c r="D954" i="39" s="1"/>
  <c r="D1037" i="39" s="1"/>
  <c r="F871" i="39"/>
  <c r="H871" i="39" s="1"/>
  <c r="E370" i="39"/>
  <c r="F869" i="39"/>
  <c r="F703" i="39"/>
  <c r="E703" i="39"/>
  <c r="E620" i="39"/>
  <c r="F620" i="39"/>
  <c r="E788" i="39"/>
  <c r="G788" i="39" s="1"/>
  <c r="F788" i="39"/>
  <c r="H788" i="39" s="1"/>
  <c r="E287" i="39"/>
  <c r="F287" i="39"/>
  <c r="F537" i="39"/>
  <c r="E537" i="39"/>
  <c r="E786" i="39"/>
  <c r="F786" i="39"/>
  <c r="F539" i="39"/>
  <c r="H539" i="39" s="1"/>
  <c r="E539" i="39"/>
  <c r="G539" i="39" s="1"/>
  <c r="E204" i="39"/>
  <c r="F204" i="39"/>
  <c r="F705" i="39"/>
  <c r="H705" i="39" s="1"/>
  <c r="E705" i="39"/>
  <c r="G705" i="39" s="1"/>
  <c r="A304" i="43"/>
  <c r="A303" i="43"/>
  <c r="A305" i="43"/>
  <c r="A306" i="43"/>
  <c r="B546" i="43"/>
  <c r="A631" i="43"/>
  <c r="C546" i="43"/>
  <c r="C536" i="39"/>
  <c r="F954" i="39"/>
  <c r="H954" i="39" s="1"/>
  <c r="E954" i="39"/>
  <c r="G954" i="39" s="1"/>
  <c r="F952" i="39"/>
  <c r="E952" i="39"/>
  <c r="F453" i="39"/>
  <c r="E453" i="39"/>
  <c r="E121" i="39"/>
  <c r="F121" i="39"/>
  <c r="B40" i="43"/>
  <c r="A141" i="39"/>
  <c r="A224" i="39" s="1"/>
  <c r="A307" i="39" s="1"/>
  <c r="A390" i="39" s="1"/>
  <c r="A473" i="39" s="1"/>
  <c r="A556" i="39" s="1"/>
  <c r="A639" i="39" s="1"/>
  <c r="A722" i="39" s="1"/>
  <c r="A805" i="39" s="1"/>
  <c r="A888" i="39" s="1"/>
  <c r="A971" i="39" s="1"/>
  <c r="A1054" i="39" s="1"/>
  <c r="D138" i="39"/>
  <c r="D221" i="39" s="1"/>
  <c r="D304" i="39" s="1"/>
  <c r="D387" i="39" s="1"/>
  <c r="D470" i="39" s="1"/>
  <c r="D553" i="39" s="1"/>
  <c r="D636" i="39" s="1"/>
  <c r="D719" i="39" s="1"/>
  <c r="D802" i="39" s="1"/>
  <c r="D885" i="39" s="1"/>
  <c r="D968" i="39" s="1"/>
  <c r="D1051" i="39" s="1"/>
  <c r="A91" i="39"/>
  <c r="A174" i="39" s="1"/>
  <c r="A257" i="39" s="1"/>
  <c r="A340" i="39" s="1"/>
  <c r="A423" i="39" s="1"/>
  <c r="A506" i="39" s="1"/>
  <c r="A589" i="39" s="1"/>
  <c r="A672" i="39" s="1"/>
  <c r="A755" i="39" s="1"/>
  <c r="A838" i="39" s="1"/>
  <c r="A921" i="39" s="1"/>
  <c r="A1004" i="39" s="1"/>
  <c r="A92" i="39"/>
  <c r="A175" i="39" s="1"/>
  <c r="A258" i="39" s="1"/>
  <c r="A341" i="39" s="1"/>
  <c r="A424" i="39" s="1"/>
  <c r="A507" i="39" s="1"/>
  <c r="A590" i="39" s="1"/>
  <c r="A673" i="39" s="1"/>
  <c r="A756" i="39" s="1"/>
  <c r="A839" i="39" s="1"/>
  <c r="A922" i="39" s="1"/>
  <c r="A1005" i="39" s="1"/>
  <c r="A93" i="39"/>
  <c r="A176" i="39" s="1"/>
  <c r="A259" i="39" s="1"/>
  <c r="A342" i="39" s="1"/>
  <c r="A425" i="39" s="1"/>
  <c r="A508" i="39" s="1"/>
  <c r="A591" i="39" s="1"/>
  <c r="A674" i="39" s="1"/>
  <c r="A757" i="39" s="1"/>
  <c r="A840" i="39" s="1"/>
  <c r="A923" i="39" s="1"/>
  <c r="A1006" i="39" s="1"/>
  <c r="A94" i="39"/>
  <c r="A177" i="39" s="1"/>
  <c r="A260" i="39" s="1"/>
  <c r="A343" i="39" s="1"/>
  <c r="A426" i="39" s="1"/>
  <c r="A509" i="39" s="1"/>
  <c r="A592" i="39" s="1"/>
  <c r="A675" i="39" s="1"/>
  <c r="A758" i="39" s="1"/>
  <c r="A841" i="39" s="1"/>
  <c r="A924" i="39" s="1"/>
  <c r="A1007" i="39" s="1"/>
  <c r="A95" i="39"/>
  <c r="A178" i="39" s="1"/>
  <c r="A261" i="39" s="1"/>
  <c r="A344" i="39" s="1"/>
  <c r="A427" i="39" s="1"/>
  <c r="A510" i="39" s="1"/>
  <c r="A593" i="39" s="1"/>
  <c r="A676" i="39" s="1"/>
  <c r="A759" i="39" s="1"/>
  <c r="A842" i="39" s="1"/>
  <c r="A925" i="39" s="1"/>
  <c r="A1008" i="39" s="1"/>
  <c r="A96" i="39"/>
  <c r="A179" i="39" s="1"/>
  <c r="A262" i="39" s="1"/>
  <c r="A345" i="39" s="1"/>
  <c r="A428" i="39" s="1"/>
  <c r="A511" i="39" s="1"/>
  <c r="A594" i="39" s="1"/>
  <c r="A677" i="39" s="1"/>
  <c r="A760" i="39" s="1"/>
  <c r="A843" i="39" s="1"/>
  <c r="A926" i="39" s="1"/>
  <c r="A1009" i="39" s="1"/>
  <c r="A97" i="39"/>
  <c r="A180" i="39" s="1"/>
  <c r="A263" i="39" s="1"/>
  <c r="A346" i="39" s="1"/>
  <c r="A429" i="39" s="1"/>
  <c r="A512" i="39" s="1"/>
  <c r="A595" i="39" s="1"/>
  <c r="A678" i="39" s="1"/>
  <c r="A761" i="39" s="1"/>
  <c r="A844" i="39" s="1"/>
  <c r="A927" i="39" s="1"/>
  <c r="A1010" i="39" s="1"/>
  <c r="A98" i="39"/>
  <c r="A181" i="39" s="1"/>
  <c r="A264" i="39" s="1"/>
  <c r="A347" i="39" s="1"/>
  <c r="A430" i="39" s="1"/>
  <c r="A513" i="39" s="1"/>
  <c r="A596" i="39" s="1"/>
  <c r="A679" i="39" s="1"/>
  <c r="A762" i="39" s="1"/>
  <c r="A845" i="39" s="1"/>
  <c r="A928" i="39" s="1"/>
  <c r="A1011" i="39" s="1"/>
  <c r="A99" i="39"/>
  <c r="A182" i="39" s="1"/>
  <c r="A265" i="39" s="1"/>
  <c r="A348" i="39" s="1"/>
  <c r="A431" i="39" s="1"/>
  <c r="A514" i="39" s="1"/>
  <c r="A597" i="39" s="1"/>
  <c r="A680" i="39" s="1"/>
  <c r="A763" i="39" s="1"/>
  <c r="A846" i="39" s="1"/>
  <c r="A929" i="39" s="1"/>
  <c r="A1012" i="39" s="1"/>
  <c r="A100" i="39"/>
  <c r="A183" i="39" s="1"/>
  <c r="A266" i="39" s="1"/>
  <c r="A349" i="39" s="1"/>
  <c r="A432" i="39" s="1"/>
  <c r="A515" i="39" s="1"/>
  <c r="A598" i="39" s="1"/>
  <c r="A681" i="39" s="1"/>
  <c r="A764" i="39" s="1"/>
  <c r="A847" i="39" s="1"/>
  <c r="A930" i="39" s="1"/>
  <c r="A1013" i="39" s="1"/>
  <c r="A101" i="39"/>
  <c r="A184" i="39" s="1"/>
  <c r="A267" i="39" s="1"/>
  <c r="A350" i="39" s="1"/>
  <c r="A433" i="39" s="1"/>
  <c r="A516" i="39" s="1"/>
  <c r="A599" i="39" s="1"/>
  <c r="A682" i="39" s="1"/>
  <c r="A765" i="39" s="1"/>
  <c r="A848" i="39" s="1"/>
  <c r="A931" i="39" s="1"/>
  <c r="A1014" i="39" s="1"/>
  <c r="A102" i="39"/>
  <c r="A185" i="39" s="1"/>
  <c r="A268" i="39" s="1"/>
  <c r="A351" i="39" s="1"/>
  <c r="A434" i="39" s="1"/>
  <c r="A517" i="39" s="1"/>
  <c r="A600" i="39" s="1"/>
  <c r="A683" i="39" s="1"/>
  <c r="A766" i="39" s="1"/>
  <c r="A849" i="39" s="1"/>
  <c r="A932" i="39" s="1"/>
  <c r="A1015" i="39" s="1"/>
  <c r="A103" i="39"/>
  <c r="A186" i="39" s="1"/>
  <c r="A269" i="39" s="1"/>
  <c r="A352" i="39" s="1"/>
  <c r="A435" i="39" s="1"/>
  <c r="A518" i="39" s="1"/>
  <c r="A601" i="39" s="1"/>
  <c r="A684" i="39" s="1"/>
  <c r="A767" i="39" s="1"/>
  <c r="A850" i="39" s="1"/>
  <c r="A933" i="39" s="1"/>
  <c r="A1016" i="39" s="1"/>
  <c r="A104" i="39"/>
  <c r="A187" i="39" s="1"/>
  <c r="A270" i="39" s="1"/>
  <c r="A353" i="39" s="1"/>
  <c r="A436" i="39" s="1"/>
  <c r="A519" i="39" s="1"/>
  <c r="A602" i="39" s="1"/>
  <c r="A685" i="39" s="1"/>
  <c r="A768" i="39" s="1"/>
  <c r="A851" i="39" s="1"/>
  <c r="A934" i="39" s="1"/>
  <c r="A1017" i="39" s="1"/>
  <c r="A105" i="39"/>
  <c r="A188" i="39" s="1"/>
  <c r="A271" i="39" s="1"/>
  <c r="A354" i="39" s="1"/>
  <c r="A437" i="39" s="1"/>
  <c r="A520" i="39" s="1"/>
  <c r="A603" i="39" s="1"/>
  <c r="A686" i="39" s="1"/>
  <c r="A769" i="39" s="1"/>
  <c r="A852" i="39" s="1"/>
  <c r="A935" i="39" s="1"/>
  <c r="A1018" i="39" s="1"/>
  <c r="A106" i="39"/>
  <c r="A189" i="39" s="1"/>
  <c r="A272" i="39" s="1"/>
  <c r="A355" i="39" s="1"/>
  <c r="A438" i="39" s="1"/>
  <c r="A521" i="39" s="1"/>
  <c r="A604" i="39" s="1"/>
  <c r="A687" i="39" s="1"/>
  <c r="A770" i="39" s="1"/>
  <c r="A853" i="39" s="1"/>
  <c r="A936" i="39" s="1"/>
  <c r="A1019" i="39" s="1"/>
  <c r="A107" i="39"/>
  <c r="A190" i="39" s="1"/>
  <c r="A273" i="39" s="1"/>
  <c r="A356" i="39" s="1"/>
  <c r="A439" i="39" s="1"/>
  <c r="A522" i="39" s="1"/>
  <c r="A605" i="39" s="1"/>
  <c r="A688" i="39" s="1"/>
  <c r="A771" i="39" s="1"/>
  <c r="A854" i="39" s="1"/>
  <c r="A937" i="39" s="1"/>
  <c r="A1020" i="39" s="1"/>
  <c r="A108" i="39"/>
  <c r="A191" i="39" s="1"/>
  <c r="A274" i="39" s="1"/>
  <c r="A357" i="39" s="1"/>
  <c r="A440" i="39" s="1"/>
  <c r="A523" i="39" s="1"/>
  <c r="A606" i="39" s="1"/>
  <c r="A689" i="39" s="1"/>
  <c r="A772" i="39" s="1"/>
  <c r="A855" i="39" s="1"/>
  <c r="A938" i="39" s="1"/>
  <c r="A1021" i="39" s="1"/>
  <c r="A109" i="39"/>
  <c r="A192" i="39" s="1"/>
  <c r="A275" i="39" s="1"/>
  <c r="A358" i="39" s="1"/>
  <c r="A441" i="39" s="1"/>
  <c r="A524" i="39" s="1"/>
  <c r="A607" i="39" s="1"/>
  <c r="A690" i="39" s="1"/>
  <c r="A773" i="39" s="1"/>
  <c r="A856" i="39" s="1"/>
  <c r="A939" i="39" s="1"/>
  <c r="A1022" i="39" s="1"/>
  <c r="A110" i="39"/>
  <c r="A193" i="39" s="1"/>
  <c r="A276" i="39" s="1"/>
  <c r="A359" i="39" s="1"/>
  <c r="A442" i="39" s="1"/>
  <c r="A525" i="39" s="1"/>
  <c r="A608" i="39" s="1"/>
  <c r="A691" i="39" s="1"/>
  <c r="A774" i="39" s="1"/>
  <c r="A857" i="39" s="1"/>
  <c r="A940" i="39" s="1"/>
  <c r="A1023" i="39" s="1"/>
  <c r="A111" i="39"/>
  <c r="A194" i="39" s="1"/>
  <c r="A277" i="39" s="1"/>
  <c r="A360" i="39" s="1"/>
  <c r="A443" i="39" s="1"/>
  <c r="A526" i="39" s="1"/>
  <c r="A609" i="39" s="1"/>
  <c r="A692" i="39" s="1"/>
  <c r="A775" i="39" s="1"/>
  <c r="A858" i="39" s="1"/>
  <c r="A941" i="39" s="1"/>
  <c r="A1024" i="39" s="1"/>
  <c r="A112" i="39"/>
  <c r="A195" i="39" s="1"/>
  <c r="A278" i="39" s="1"/>
  <c r="A361" i="39" s="1"/>
  <c r="A444" i="39" s="1"/>
  <c r="A527" i="39" s="1"/>
  <c r="A610" i="39" s="1"/>
  <c r="A693" i="39" s="1"/>
  <c r="A776" i="39" s="1"/>
  <c r="A859" i="39" s="1"/>
  <c r="A942" i="39" s="1"/>
  <c r="A1025" i="39" s="1"/>
  <c r="A113" i="39"/>
  <c r="A196" i="39" s="1"/>
  <c r="A279" i="39" s="1"/>
  <c r="A362" i="39" s="1"/>
  <c r="A445" i="39" s="1"/>
  <c r="A528" i="39" s="1"/>
  <c r="A611" i="39" s="1"/>
  <c r="A694" i="39" s="1"/>
  <c r="A777" i="39" s="1"/>
  <c r="A860" i="39" s="1"/>
  <c r="A943" i="39" s="1"/>
  <c r="A1026" i="39" s="1"/>
  <c r="A114" i="39"/>
  <c r="A197" i="39" s="1"/>
  <c r="A280" i="39" s="1"/>
  <c r="A363" i="39" s="1"/>
  <c r="A446" i="39" s="1"/>
  <c r="A529" i="39" s="1"/>
  <c r="A612" i="39" s="1"/>
  <c r="A695" i="39" s="1"/>
  <c r="A778" i="39" s="1"/>
  <c r="A861" i="39" s="1"/>
  <c r="A944" i="39" s="1"/>
  <c r="A1027" i="39" s="1"/>
  <c r="A115" i="39"/>
  <c r="A198" i="39" s="1"/>
  <c r="A281" i="39" s="1"/>
  <c r="A364" i="39" s="1"/>
  <c r="A447" i="39" s="1"/>
  <c r="A530" i="39" s="1"/>
  <c r="A613" i="39" s="1"/>
  <c r="A696" i="39" s="1"/>
  <c r="A779" i="39" s="1"/>
  <c r="A862" i="39" s="1"/>
  <c r="A945" i="39" s="1"/>
  <c r="A1028" i="39" s="1"/>
  <c r="A116" i="39"/>
  <c r="A199" i="39" s="1"/>
  <c r="A282" i="39" s="1"/>
  <c r="A365" i="39" s="1"/>
  <c r="A448" i="39" s="1"/>
  <c r="A531" i="39" s="1"/>
  <c r="A614" i="39" s="1"/>
  <c r="A697" i="39" s="1"/>
  <c r="A780" i="39" s="1"/>
  <c r="A863" i="39" s="1"/>
  <c r="A946" i="39" s="1"/>
  <c r="A1029" i="39" s="1"/>
  <c r="A117" i="39"/>
  <c r="A200" i="39" s="1"/>
  <c r="A283" i="39" s="1"/>
  <c r="A366" i="39" s="1"/>
  <c r="A449" i="39" s="1"/>
  <c r="A532" i="39" s="1"/>
  <c r="A615" i="39" s="1"/>
  <c r="A698" i="39" s="1"/>
  <c r="A781" i="39" s="1"/>
  <c r="A864" i="39" s="1"/>
  <c r="A947" i="39" s="1"/>
  <c r="A1030" i="39" s="1"/>
  <c r="A118" i="39"/>
  <c r="A201" i="39" s="1"/>
  <c r="A284" i="39" s="1"/>
  <c r="A367" i="39" s="1"/>
  <c r="A450" i="39" s="1"/>
  <c r="A533" i="39" s="1"/>
  <c r="A616" i="39" s="1"/>
  <c r="A699" i="39" s="1"/>
  <c r="A782" i="39" s="1"/>
  <c r="A865" i="39" s="1"/>
  <c r="A948" i="39" s="1"/>
  <c r="A1031" i="39" s="1"/>
  <c r="A119" i="39"/>
  <c r="A202" i="39" s="1"/>
  <c r="A285" i="39" s="1"/>
  <c r="A368" i="39" s="1"/>
  <c r="A451" i="39" s="1"/>
  <c r="A534" i="39" s="1"/>
  <c r="A617" i="39" s="1"/>
  <c r="A700" i="39" s="1"/>
  <c r="A783" i="39" s="1"/>
  <c r="A866" i="39" s="1"/>
  <c r="A949" i="39" s="1"/>
  <c r="A1032" i="39" s="1"/>
  <c r="A120" i="39"/>
  <c r="A203" i="39" s="1"/>
  <c r="A286" i="39" s="1"/>
  <c r="A369" i="39" s="1"/>
  <c r="A452" i="39" s="1"/>
  <c r="A535" i="39" s="1"/>
  <c r="A618" i="39" s="1"/>
  <c r="A701" i="39" s="1"/>
  <c r="A784" i="39" s="1"/>
  <c r="A867" i="39" s="1"/>
  <c r="A950" i="39" s="1"/>
  <c r="A1033" i="39" s="1"/>
  <c r="A134" i="39"/>
  <c r="A217" i="39" s="1"/>
  <c r="A300" i="39" s="1"/>
  <c r="A383" i="39" s="1"/>
  <c r="A466" i="39" s="1"/>
  <c r="A549" i="39" s="1"/>
  <c r="A632" i="39" s="1"/>
  <c r="A715" i="39" s="1"/>
  <c r="A798" i="39" s="1"/>
  <c r="A881" i="39" s="1"/>
  <c r="A964" i="39" s="1"/>
  <c r="A1047" i="39" s="1"/>
  <c r="A135" i="39"/>
  <c r="A218" i="39" s="1"/>
  <c r="A301" i="39" s="1"/>
  <c r="A384" i="39" s="1"/>
  <c r="A467" i="39" s="1"/>
  <c r="A550" i="39" s="1"/>
  <c r="A633" i="39" s="1"/>
  <c r="A716" i="39" s="1"/>
  <c r="A799" i="39" s="1"/>
  <c r="A882" i="39" s="1"/>
  <c r="A965" i="39" s="1"/>
  <c r="A1048" i="39" s="1"/>
  <c r="A136" i="39"/>
  <c r="A219" i="39" s="1"/>
  <c r="A302" i="39" s="1"/>
  <c r="A385" i="39" s="1"/>
  <c r="A468" i="39" s="1"/>
  <c r="A551" i="39" s="1"/>
  <c r="A634" i="39" s="1"/>
  <c r="A717" i="39" s="1"/>
  <c r="A800" i="39" s="1"/>
  <c r="A883" i="39" s="1"/>
  <c r="A966" i="39" s="1"/>
  <c r="A1049" i="39" s="1"/>
  <c r="A139" i="39"/>
  <c r="A222" i="39" s="1"/>
  <c r="A305" i="39" s="1"/>
  <c r="A388" i="39" s="1"/>
  <c r="A471" i="39" s="1"/>
  <c r="A554" i="39" s="1"/>
  <c r="A637" i="39" s="1"/>
  <c r="A720" i="39" s="1"/>
  <c r="A803" i="39" s="1"/>
  <c r="A886" i="39" s="1"/>
  <c r="A969" i="39" s="1"/>
  <c r="A1052" i="39" s="1"/>
  <c r="A140" i="39"/>
  <c r="A223" i="39" s="1"/>
  <c r="A306" i="39" s="1"/>
  <c r="A389" i="39" s="1"/>
  <c r="A472" i="39" s="1"/>
  <c r="A555" i="39" s="1"/>
  <c r="A638" i="39" s="1"/>
  <c r="A721" i="39" s="1"/>
  <c r="A804" i="39" s="1"/>
  <c r="A887" i="39" s="1"/>
  <c r="A970" i="39" s="1"/>
  <c r="A1053" i="39" s="1"/>
  <c r="A90" i="39"/>
  <c r="A173" i="39" s="1"/>
  <c r="A256" i="39" s="1"/>
  <c r="A339" i="39" s="1"/>
  <c r="A422" i="39" s="1"/>
  <c r="A505" i="39" s="1"/>
  <c r="A588" i="39" s="1"/>
  <c r="A671" i="39" s="1"/>
  <c r="A754" i="39" s="1"/>
  <c r="A837" i="39" s="1"/>
  <c r="A920" i="39" s="1"/>
  <c r="A1003" i="39" s="1"/>
  <c r="A89" i="39"/>
  <c r="A172" i="39" s="1"/>
  <c r="A255" i="39" s="1"/>
  <c r="A338" i="39" s="1"/>
  <c r="A421" i="39" s="1"/>
  <c r="A504" i="39" s="1"/>
  <c r="A587" i="39" s="1"/>
  <c r="A670" i="39" s="1"/>
  <c r="A753" i="39" s="1"/>
  <c r="A836" i="39" s="1"/>
  <c r="A919" i="39" s="1"/>
  <c r="A1002" i="39" s="1"/>
  <c r="B119" i="39"/>
  <c r="B202" i="39" s="1"/>
  <c r="B285" i="39" s="1"/>
  <c r="B368" i="39" s="1"/>
  <c r="B451" i="39" s="1"/>
  <c r="B534" i="39" s="1"/>
  <c r="B617" i="39" s="1"/>
  <c r="B700" i="39" s="1"/>
  <c r="B783" i="39" s="1"/>
  <c r="B866" i="39" s="1"/>
  <c r="B949" i="39" s="1"/>
  <c r="B1032" i="39" s="1"/>
  <c r="B120" i="39"/>
  <c r="B203" i="39" s="1"/>
  <c r="B286" i="39" s="1"/>
  <c r="B369" i="39" s="1"/>
  <c r="B452" i="39" s="1"/>
  <c r="B535" i="39" s="1"/>
  <c r="B618" i="39" s="1"/>
  <c r="B701" i="39" s="1"/>
  <c r="B784" i="39" s="1"/>
  <c r="B867" i="39" s="1"/>
  <c r="B950" i="39" s="1"/>
  <c r="B1033" i="39" s="1"/>
  <c r="F87" i="40"/>
  <c r="F133" i="40" s="1"/>
  <c r="F179" i="40" s="1"/>
  <c r="F225" i="40" s="1"/>
  <c r="F271" i="40" s="1"/>
  <c r="F317" i="40" s="1"/>
  <c r="F363" i="40" s="1"/>
  <c r="F409" i="40" s="1"/>
  <c r="F455" i="40" s="1"/>
  <c r="F501" i="40" s="1"/>
  <c r="B87" i="40"/>
  <c r="B133" i="40" s="1"/>
  <c r="B179" i="40" s="1"/>
  <c r="B225" i="40" s="1"/>
  <c r="B271" i="40" s="1"/>
  <c r="B317" i="40" s="1"/>
  <c r="B363" i="40" s="1"/>
  <c r="B409" i="40" s="1"/>
  <c r="B455" i="40" s="1"/>
  <c r="B501" i="40" s="1"/>
  <c r="B86" i="40"/>
  <c r="B132" i="40" s="1"/>
  <c r="B178" i="40" s="1"/>
  <c r="B224" i="40" s="1"/>
  <c r="B270" i="40" s="1"/>
  <c r="B316" i="40" s="1"/>
  <c r="B362" i="40" s="1"/>
  <c r="B408" i="40" s="1"/>
  <c r="B454" i="40" s="1"/>
  <c r="B500" i="40" s="1"/>
  <c r="G51" i="40"/>
  <c r="G97" i="40" s="1"/>
  <c r="F51" i="40"/>
  <c r="F97" i="40" s="1"/>
  <c r="F143" i="40" s="1"/>
  <c r="F189" i="40" s="1"/>
  <c r="F235" i="40" s="1"/>
  <c r="F281" i="40" s="1"/>
  <c r="F327" i="40" s="1"/>
  <c r="F373" i="40" s="1"/>
  <c r="F419" i="40" s="1"/>
  <c r="F465" i="40" s="1"/>
  <c r="F511" i="40" s="1"/>
  <c r="E51" i="40"/>
  <c r="E97" i="40" s="1"/>
  <c r="E143" i="40" s="1"/>
  <c r="E189" i="40" s="1"/>
  <c r="E235" i="40" s="1"/>
  <c r="E281" i="40" s="1"/>
  <c r="E327" i="40" s="1"/>
  <c r="E373" i="40" s="1"/>
  <c r="E419" i="40" s="1"/>
  <c r="E465" i="40" s="1"/>
  <c r="E511" i="40" s="1"/>
  <c r="D51" i="40"/>
  <c r="D97" i="40" s="1"/>
  <c r="D143" i="40" s="1"/>
  <c r="D189" i="40" s="1"/>
  <c r="D235" i="40" s="1"/>
  <c r="D281" i="40" s="1"/>
  <c r="D327" i="40" s="1"/>
  <c r="D373" i="40" s="1"/>
  <c r="D419" i="40" s="1"/>
  <c r="D465" i="40" s="1"/>
  <c r="D511" i="40" s="1"/>
  <c r="C51" i="40"/>
  <c r="C97" i="40" s="1"/>
  <c r="C143" i="40" s="1"/>
  <c r="C189" i="40" s="1"/>
  <c r="C235" i="40" s="1"/>
  <c r="C281" i="40" s="1"/>
  <c r="C327" i="40" s="1"/>
  <c r="C373" i="40" s="1"/>
  <c r="C419" i="40" s="1"/>
  <c r="C465" i="40" s="1"/>
  <c r="C511" i="40" s="1"/>
  <c r="B51" i="40"/>
  <c r="B97" i="40" s="1"/>
  <c r="B143" i="40" s="1"/>
  <c r="B189" i="40" s="1"/>
  <c r="B235" i="40" s="1"/>
  <c r="B281" i="40" s="1"/>
  <c r="B327" i="40" s="1"/>
  <c r="B373" i="40" s="1"/>
  <c r="B419" i="40" s="1"/>
  <c r="B465" i="40" s="1"/>
  <c r="B511" i="40" s="1"/>
  <c r="A51" i="40"/>
  <c r="A97" i="40" s="1"/>
  <c r="A143" i="40" s="1"/>
  <c r="A189" i="40" s="1"/>
  <c r="A235" i="40" s="1"/>
  <c r="A281" i="40" s="1"/>
  <c r="A327" i="40" s="1"/>
  <c r="A373" i="40" s="1"/>
  <c r="A419" i="40" s="1"/>
  <c r="A465" i="40" s="1"/>
  <c r="A511" i="40" s="1"/>
  <c r="A48" i="40"/>
  <c r="A94" i="40" s="1"/>
  <c r="A140" i="40" s="1"/>
  <c r="A186" i="40" s="1"/>
  <c r="A232" i="40" s="1"/>
  <c r="A278" i="40" s="1"/>
  <c r="A324" i="40" s="1"/>
  <c r="A370" i="40" s="1"/>
  <c r="A416" i="40" s="1"/>
  <c r="A462" i="40" s="1"/>
  <c r="A508" i="40" s="1"/>
  <c r="F45" i="40"/>
  <c r="F91" i="40" s="1"/>
  <c r="F137" i="40" s="1"/>
  <c r="F183" i="40" s="1"/>
  <c r="F229" i="40" s="1"/>
  <c r="F275" i="40" s="1"/>
  <c r="F321" i="40" s="1"/>
  <c r="F367" i="40" s="1"/>
  <c r="F413" i="40" s="1"/>
  <c r="F459" i="40" s="1"/>
  <c r="F505" i="40" s="1"/>
  <c r="B45" i="40"/>
  <c r="B91" i="40" s="1"/>
  <c r="B137" i="40" s="1"/>
  <c r="B183" i="40" s="1"/>
  <c r="B229" i="40" s="1"/>
  <c r="B275" i="40" s="1"/>
  <c r="B321" i="40" s="1"/>
  <c r="B367" i="40" s="1"/>
  <c r="B413" i="40" s="1"/>
  <c r="B459" i="40" s="1"/>
  <c r="B505" i="40" s="1"/>
  <c r="A1" i="40"/>
  <c r="A47" i="40" s="1"/>
  <c r="A93" i="40" s="1"/>
  <c r="A139" i="40" s="1"/>
  <c r="A185" i="40" s="1"/>
  <c r="A231" i="40" s="1"/>
  <c r="A277" i="40" s="1"/>
  <c r="A323" i="40" s="1"/>
  <c r="A369" i="40" s="1"/>
  <c r="A415" i="40" s="1"/>
  <c r="A461" i="40" s="1"/>
  <c r="A507" i="40" s="1"/>
  <c r="C45" i="39" l="1"/>
  <c r="C44" i="39"/>
  <c r="B42" i="43"/>
  <c r="D45" i="39"/>
  <c r="D128" i="39" s="1"/>
  <c r="D211" i="39" s="1"/>
  <c r="D294" i="39" s="1"/>
  <c r="D377" i="39" s="1"/>
  <c r="D460" i="39" s="1"/>
  <c r="D543" i="39" s="1"/>
  <c r="D626" i="39" s="1"/>
  <c r="D709" i="39" s="1"/>
  <c r="D792" i="39" s="1"/>
  <c r="D875" i="39" s="1"/>
  <c r="D958" i="39" s="1"/>
  <c r="D1041" i="39" s="1"/>
  <c r="D44" i="39"/>
  <c r="D127" i="39" s="1"/>
  <c r="D210" i="39" s="1"/>
  <c r="D293" i="39" s="1"/>
  <c r="D376" i="39" s="1"/>
  <c r="D459" i="39" s="1"/>
  <c r="D542" i="39" s="1"/>
  <c r="D625" i="39" s="1"/>
  <c r="D708" i="39" s="1"/>
  <c r="D791" i="39" s="1"/>
  <c r="D874" i="39" s="1"/>
  <c r="D957" i="39" s="1"/>
  <c r="D1040" i="39" s="1"/>
  <c r="C42" i="43"/>
  <c r="C212" i="43"/>
  <c r="B127" i="43"/>
  <c r="C127" i="43"/>
  <c r="B212" i="43"/>
  <c r="C297" i="43"/>
  <c r="B297" i="43"/>
  <c r="B382" i="43"/>
  <c r="C382" i="43"/>
  <c r="B467" i="43"/>
  <c r="C467" i="43"/>
  <c r="B552" i="43"/>
  <c r="C552" i="43"/>
  <c r="C637" i="43"/>
  <c r="B637" i="43"/>
  <c r="B722" i="43"/>
  <c r="C722" i="43"/>
  <c r="B807" i="43"/>
  <c r="C807" i="43"/>
  <c r="C892" i="43"/>
  <c r="B892" i="43"/>
  <c r="C977" i="43"/>
  <c r="B977" i="43"/>
  <c r="A388" i="43"/>
  <c r="A389" i="43"/>
  <c r="A391" i="43"/>
  <c r="A390" i="43"/>
  <c r="C631" i="43"/>
  <c r="A716" i="43"/>
  <c r="B631" i="43"/>
  <c r="C119" i="39"/>
  <c r="E536" i="39"/>
  <c r="F536" i="39"/>
  <c r="C120" i="39"/>
  <c r="C619" i="39"/>
  <c r="C59" i="18"/>
  <c r="C40" i="43"/>
  <c r="B59" i="18"/>
  <c r="C57" i="18"/>
  <c r="C39" i="43"/>
  <c r="B58" i="18"/>
  <c r="B57" i="18"/>
  <c r="B39" i="43"/>
  <c r="C58" i="18"/>
  <c r="G143" i="40"/>
  <c r="G189" i="40" s="1"/>
  <c r="G235" i="40" s="1"/>
  <c r="G281" i="40" s="1"/>
  <c r="G327" i="40" s="1"/>
  <c r="G373" i="40" s="1"/>
  <c r="G419" i="40" s="1"/>
  <c r="G465" i="40" s="1"/>
  <c r="G511" i="40" s="1"/>
  <c r="E44" i="39" l="1"/>
  <c r="F44" i="39"/>
  <c r="F45" i="39"/>
  <c r="E45" i="39"/>
  <c r="C64" i="18"/>
  <c r="A476" i="43"/>
  <c r="A473" i="43"/>
  <c r="A475" i="43"/>
  <c r="A474" i="43"/>
  <c r="B716" i="43"/>
  <c r="A801" i="43"/>
  <c r="C716" i="43"/>
  <c r="C702" i="39"/>
  <c r="C203" i="39"/>
  <c r="E619" i="39"/>
  <c r="F619" i="39"/>
  <c r="C202" i="39"/>
  <c r="A938" i="43"/>
  <c r="A853" i="43"/>
  <c r="A768" i="43"/>
  <c r="A683" i="43"/>
  <c r="A598" i="43"/>
  <c r="A513" i="43"/>
  <c r="A428" i="43"/>
  <c r="A343" i="43"/>
  <c r="A258" i="43"/>
  <c r="A173" i="43"/>
  <c r="A132" i="43"/>
  <c r="A131" i="43"/>
  <c r="A130" i="43"/>
  <c r="A120" i="43"/>
  <c r="A119" i="43"/>
  <c r="A118" i="43"/>
  <c r="A117" i="43"/>
  <c r="A116" i="43"/>
  <c r="A115" i="43"/>
  <c r="A114" i="43"/>
  <c r="A113" i="43"/>
  <c r="A112" i="43"/>
  <c r="A111" i="43"/>
  <c r="A110" i="43"/>
  <c r="A109" i="43"/>
  <c r="A108" i="43"/>
  <c r="A107" i="43"/>
  <c r="A106" i="43"/>
  <c r="A105" i="43"/>
  <c r="A104" i="43"/>
  <c r="A103" i="43"/>
  <c r="A102" i="43"/>
  <c r="A101" i="43"/>
  <c r="A100" i="43"/>
  <c r="A98" i="43"/>
  <c r="A183" i="43" s="1"/>
  <c r="A97" i="43"/>
  <c r="A182" i="43" s="1"/>
  <c r="A96" i="43"/>
  <c r="A181" i="43" s="1"/>
  <c r="A95" i="43"/>
  <c r="A180" i="43" s="1"/>
  <c r="A94" i="43"/>
  <c r="A179" i="43" s="1"/>
  <c r="A93" i="43"/>
  <c r="A178" i="43" s="1"/>
  <c r="A92" i="43"/>
  <c r="A177" i="43" s="1"/>
  <c r="A88" i="43"/>
  <c r="D57" i="43"/>
  <c r="D56" i="43"/>
  <c r="F35" i="43"/>
  <c r="F34" i="43"/>
  <c r="F33" i="43"/>
  <c r="F32" i="43"/>
  <c r="F31" i="43"/>
  <c r="F30" i="43"/>
  <c r="F29" i="43"/>
  <c r="F24" i="43"/>
  <c r="F23" i="43"/>
  <c r="F22" i="43"/>
  <c r="F21" i="43"/>
  <c r="C15" i="43"/>
  <c r="B15" i="43"/>
  <c r="F13" i="43"/>
  <c r="C13" i="43"/>
  <c r="B13" i="43"/>
  <c r="F12" i="43"/>
  <c r="C12" i="43"/>
  <c r="B12" i="43"/>
  <c r="F11" i="43"/>
  <c r="C11" i="43"/>
  <c r="B11" i="43"/>
  <c r="F10" i="43"/>
  <c r="C10" i="43"/>
  <c r="B10" i="43"/>
  <c r="F9" i="43"/>
  <c r="C9" i="43"/>
  <c r="B9" i="43"/>
  <c r="F8" i="43"/>
  <c r="C8" i="43"/>
  <c r="B8" i="43"/>
  <c r="F7" i="43"/>
  <c r="C7" i="43"/>
  <c r="B7" i="43"/>
  <c r="A3" i="43"/>
  <c r="G45" i="39" l="1"/>
  <c r="G44" i="39"/>
  <c r="C297" i="39"/>
  <c r="C130" i="39"/>
  <c r="C214" i="39"/>
  <c r="C379" i="39"/>
  <c r="C545" i="39"/>
  <c r="C711" i="39"/>
  <c r="C877" i="39"/>
  <c r="C131" i="39"/>
  <c r="C213" i="39"/>
  <c r="C296" i="39"/>
  <c r="C462" i="39"/>
  <c r="C628" i="39"/>
  <c r="C794" i="39"/>
  <c r="C960" i="39"/>
  <c r="B45" i="43"/>
  <c r="C1044" i="39"/>
  <c r="C1043" i="39"/>
  <c r="H45" i="39"/>
  <c r="H44" i="39"/>
  <c r="A215" i="43"/>
  <c r="B130" i="43"/>
  <c r="C130" i="43"/>
  <c r="A217" i="43"/>
  <c r="A559" i="43"/>
  <c r="A558" i="43"/>
  <c r="B131" i="43"/>
  <c r="A216" i="43"/>
  <c r="C131" i="43"/>
  <c r="A560" i="43"/>
  <c r="A561" i="43"/>
  <c r="C177" i="43"/>
  <c r="A262" i="43"/>
  <c r="B177" i="43"/>
  <c r="C179" i="43"/>
  <c r="B179" i="43"/>
  <c r="A264" i="43"/>
  <c r="C181" i="43"/>
  <c r="A266" i="43"/>
  <c r="B181" i="43"/>
  <c r="C183" i="43"/>
  <c r="B183" i="43"/>
  <c r="A268" i="43"/>
  <c r="A186" i="43"/>
  <c r="B101" i="43"/>
  <c r="C101" i="43"/>
  <c r="B103" i="43"/>
  <c r="A188" i="43"/>
  <c r="C103" i="43"/>
  <c r="A190" i="43"/>
  <c r="B105" i="43"/>
  <c r="C105" i="43"/>
  <c r="B107" i="43"/>
  <c r="A192" i="43"/>
  <c r="C107" i="43"/>
  <c r="A194" i="43"/>
  <c r="B109" i="43"/>
  <c r="C109" i="43"/>
  <c r="B111" i="43"/>
  <c r="A196" i="43"/>
  <c r="C111" i="43"/>
  <c r="A198" i="43"/>
  <c r="B113" i="43"/>
  <c r="C113" i="43"/>
  <c r="B115" i="43"/>
  <c r="A200" i="43"/>
  <c r="C115" i="43"/>
  <c r="A202" i="43"/>
  <c r="B117" i="43"/>
  <c r="C117" i="43"/>
  <c r="B119" i="43"/>
  <c r="A204" i="43"/>
  <c r="C119" i="43"/>
  <c r="B801" i="43"/>
  <c r="A886" i="43"/>
  <c r="C801" i="43"/>
  <c r="B178" i="43"/>
  <c r="A263" i="43"/>
  <c r="C178" i="43"/>
  <c r="C180" i="43"/>
  <c r="A265" i="43"/>
  <c r="B180" i="43"/>
  <c r="B182" i="43"/>
  <c r="A267" i="43"/>
  <c r="C182" i="43"/>
  <c r="B100" i="43"/>
  <c r="A185" i="43"/>
  <c r="C100" i="43"/>
  <c r="A187" i="43"/>
  <c r="B102" i="43"/>
  <c r="C102" i="43"/>
  <c r="B104" i="43"/>
  <c r="A189" i="43"/>
  <c r="C104" i="43"/>
  <c r="A191" i="43"/>
  <c r="B106" i="43"/>
  <c r="C106" i="43"/>
  <c r="B108" i="43"/>
  <c r="A193" i="43"/>
  <c r="C108" i="43"/>
  <c r="A195" i="43"/>
  <c r="B110" i="43"/>
  <c r="C110" i="43"/>
  <c r="B112" i="43"/>
  <c r="A197" i="43"/>
  <c r="C112" i="43"/>
  <c r="A199" i="43"/>
  <c r="B114" i="43"/>
  <c r="C114" i="43"/>
  <c r="B116" i="43"/>
  <c r="A201" i="43"/>
  <c r="C116" i="43"/>
  <c r="A203" i="43"/>
  <c r="B118" i="43"/>
  <c r="C118" i="43"/>
  <c r="B120" i="43"/>
  <c r="A205" i="43"/>
  <c r="C120" i="43"/>
  <c r="E202" i="39"/>
  <c r="F202" i="39"/>
  <c r="C286" i="39"/>
  <c r="F702" i="39"/>
  <c r="E702" i="39"/>
  <c r="C285" i="39"/>
  <c r="E203" i="39"/>
  <c r="F203" i="39"/>
  <c r="C785" i="39"/>
  <c r="G287" i="39"/>
  <c r="H287" i="39"/>
  <c r="B94" i="43"/>
  <c r="B98" i="43"/>
  <c r="B92" i="43"/>
  <c r="B96" i="43"/>
  <c r="F14" i="43"/>
  <c r="B93" i="43"/>
  <c r="B95" i="43"/>
  <c r="B97" i="43"/>
  <c r="C92" i="43"/>
  <c r="C93" i="43"/>
  <c r="C94" i="43"/>
  <c r="C95" i="43"/>
  <c r="C96" i="43"/>
  <c r="C97" i="43"/>
  <c r="C98" i="43"/>
  <c r="B148" i="1"/>
  <c r="B291" i="1" s="1"/>
  <c r="B434" i="1" s="1"/>
  <c r="B577" i="1" s="1"/>
  <c r="B720" i="1" s="1"/>
  <c r="B863" i="1" s="1"/>
  <c r="B1006" i="1" s="1"/>
  <c r="B1149" i="1" s="1"/>
  <c r="B1292" i="1" s="1"/>
  <c r="B1435" i="1" s="1"/>
  <c r="B1578" i="1" s="1"/>
  <c r="C148" i="1"/>
  <c r="E148" i="1"/>
  <c r="E291" i="1" s="1"/>
  <c r="E434" i="1" s="1"/>
  <c r="E577" i="1" s="1"/>
  <c r="E720" i="1" s="1"/>
  <c r="E863" i="1" s="1"/>
  <c r="E1006" i="1" s="1"/>
  <c r="E1149" i="1" s="1"/>
  <c r="E1292" i="1" s="1"/>
  <c r="E1435" i="1" s="1"/>
  <c r="E1578" i="1" s="1"/>
  <c r="F148" i="1"/>
  <c r="F291" i="1" s="1"/>
  <c r="F434" i="1" s="1"/>
  <c r="F577" i="1" s="1"/>
  <c r="F720" i="1" s="1"/>
  <c r="F863" i="1" s="1"/>
  <c r="F1006" i="1" s="1"/>
  <c r="F1149" i="1" s="1"/>
  <c r="F1292" i="1" s="1"/>
  <c r="F1435" i="1" s="1"/>
  <c r="F1578" i="1" s="1"/>
  <c r="G148" i="1"/>
  <c r="G291" i="1" s="1"/>
  <c r="G434" i="1" s="1"/>
  <c r="G577" i="1" s="1"/>
  <c r="G720" i="1" s="1"/>
  <c r="G863" i="1" s="1"/>
  <c r="G1006" i="1" s="1"/>
  <c r="G1149" i="1" s="1"/>
  <c r="G1292" i="1" s="1"/>
  <c r="G1435" i="1" s="1"/>
  <c r="G1578" i="1" s="1"/>
  <c r="H148" i="1"/>
  <c r="H291" i="1" s="1"/>
  <c r="H434" i="1" s="1"/>
  <c r="H577" i="1" s="1"/>
  <c r="H720" i="1" s="1"/>
  <c r="H863" i="1" s="1"/>
  <c r="H1006" i="1" s="1"/>
  <c r="H1149" i="1" s="1"/>
  <c r="H1292" i="1" s="1"/>
  <c r="H1435" i="1" s="1"/>
  <c r="H1578" i="1" s="1"/>
  <c r="A148" i="1"/>
  <c r="A291" i="1" s="1"/>
  <c r="A434" i="1" s="1"/>
  <c r="A577" i="1" s="1"/>
  <c r="A720" i="1" s="1"/>
  <c r="A863" i="1" s="1"/>
  <c r="A1006" i="1" s="1"/>
  <c r="A1149" i="1" s="1"/>
  <c r="A1292" i="1" s="1"/>
  <c r="A1435" i="1" s="1"/>
  <c r="A1578" i="1" s="1"/>
  <c r="I48" i="42"/>
  <c r="I96" i="42" s="1"/>
  <c r="I144" i="42" s="1"/>
  <c r="I192" i="42" s="1"/>
  <c r="I240" i="42" s="1"/>
  <c r="I288" i="42" s="1"/>
  <c r="I336" i="42" s="1"/>
  <c r="I384" i="42" s="1"/>
  <c r="I432" i="42" s="1"/>
  <c r="I480" i="42" s="1"/>
  <c r="I528" i="42" s="1"/>
  <c r="I576" i="42" s="1"/>
  <c r="B48" i="42"/>
  <c r="B96" i="42" s="1"/>
  <c r="B144" i="42" s="1"/>
  <c r="B192" i="42" s="1"/>
  <c r="B240" i="42" s="1"/>
  <c r="B288" i="42" s="1"/>
  <c r="B336" i="42" s="1"/>
  <c r="B384" i="42" s="1"/>
  <c r="B432" i="42" s="1"/>
  <c r="B480" i="42" s="1"/>
  <c r="B528" i="42" s="1"/>
  <c r="B576" i="42" s="1"/>
  <c r="G35" i="42"/>
  <c r="G34" i="42"/>
  <c r="G33" i="42"/>
  <c r="G32" i="42"/>
  <c r="G29" i="42"/>
  <c r="G28" i="42"/>
  <c r="G27" i="42"/>
  <c r="G26" i="42"/>
  <c r="G25" i="42"/>
  <c r="G24" i="42"/>
  <c r="G23" i="42"/>
  <c r="D149" i="1" l="1"/>
  <c r="C291" i="1"/>
  <c r="C434" i="1" s="1"/>
  <c r="C577" i="1" s="1"/>
  <c r="C720" i="1" s="1"/>
  <c r="C65" i="18"/>
  <c r="B46" i="43"/>
  <c r="C878" i="39"/>
  <c r="F878" i="39" s="1"/>
  <c r="C712" i="39"/>
  <c r="F712" i="39" s="1"/>
  <c r="C546" i="39"/>
  <c r="F546" i="39" s="1"/>
  <c r="C380" i="39"/>
  <c r="E380" i="39" s="1"/>
  <c r="C961" i="39"/>
  <c r="F961" i="39" s="1"/>
  <c r="C795" i="39"/>
  <c r="E795" i="39" s="1"/>
  <c r="C629" i="39"/>
  <c r="E629" i="39" s="1"/>
  <c r="C463" i="39"/>
  <c r="E463" i="39" s="1"/>
  <c r="F794" i="39"/>
  <c r="E794" i="39"/>
  <c r="E628" i="39"/>
  <c r="F628" i="39"/>
  <c r="E296" i="39"/>
  <c r="F296" i="39"/>
  <c r="F629" i="39"/>
  <c r="F379" i="39"/>
  <c r="E379" i="39"/>
  <c r="E297" i="39"/>
  <c r="F297" i="39"/>
  <c r="F960" i="39"/>
  <c r="E960" i="39"/>
  <c r="F462" i="39"/>
  <c r="E462" i="39"/>
  <c r="E213" i="39"/>
  <c r="F213" i="39"/>
  <c r="F877" i="39"/>
  <c r="E877" i="39"/>
  <c r="E711" i="39"/>
  <c r="F711" i="39"/>
  <c r="F545" i="39"/>
  <c r="E545" i="39"/>
  <c r="F214" i="39"/>
  <c r="E214" i="39"/>
  <c r="C217" i="43"/>
  <c r="A645" i="43"/>
  <c r="C216" i="43"/>
  <c r="A301" i="43"/>
  <c r="B216" i="43"/>
  <c r="A643" i="43"/>
  <c r="A644" i="43"/>
  <c r="A302" i="43"/>
  <c r="C215" i="43"/>
  <c r="A300" i="43"/>
  <c r="B215" i="43"/>
  <c r="A646" i="43"/>
  <c r="C205" i="43"/>
  <c r="A290" i="43"/>
  <c r="B205" i="43"/>
  <c r="C203" i="43"/>
  <c r="A288" i="43"/>
  <c r="B203" i="43"/>
  <c r="C201" i="43"/>
  <c r="A286" i="43"/>
  <c r="B201" i="43"/>
  <c r="C199" i="43"/>
  <c r="A284" i="43"/>
  <c r="B199" i="43"/>
  <c r="C197" i="43"/>
  <c r="A282" i="43"/>
  <c r="B197" i="43"/>
  <c r="B195" i="43"/>
  <c r="A280" i="43"/>
  <c r="C195" i="43"/>
  <c r="C193" i="43"/>
  <c r="A278" i="43"/>
  <c r="B193" i="43"/>
  <c r="B191" i="43"/>
  <c r="A276" i="43"/>
  <c r="C191" i="43"/>
  <c r="C189" i="43"/>
  <c r="A274" i="43"/>
  <c r="B189" i="43"/>
  <c r="B187" i="43"/>
  <c r="A272" i="43"/>
  <c r="C187" i="43"/>
  <c r="B185" i="43"/>
  <c r="A270" i="43"/>
  <c r="C185" i="43"/>
  <c r="B265" i="43"/>
  <c r="A350" i="43"/>
  <c r="C265" i="43"/>
  <c r="C886" i="43"/>
  <c r="A971" i="43"/>
  <c r="B886" i="43"/>
  <c r="C268" i="43"/>
  <c r="B268" i="43"/>
  <c r="A353" i="43"/>
  <c r="C266" i="43"/>
  <c r="A351" i="43"/>
  <c r="B266" i="43"/>
  <c r="C264" i="43"/>
  <c r="B264" i="43"/>
  <c r="A349" i="43"/>
  <c r="C262" i="43"/>
  <c r="A347" i="43"/>
  <c r="B262" i="43"/>
  <c r="B267" i="43"/>
  <c r="A352" i="43"/>
  <c r="C267" i="43"/>
  <c r="B263" i="43"/>
  <c r="A348" i="43"/>
  <c r="C263" i="43"/>
  <c r="C204" i="43"/>
  <c r="B204" i="43"/>
  <c r="A289" i="43"/>
  <c r="C202" i="43"/>
  <c r="A287" i="43"/>
  <c r="B202" i="43"/>
  <c r="C200" i="43"/>
  <c r="B200" i="43"/>
  <c r="A285" i="43"/>
  <c r="C198" i="43"/>
  <c r="A283" i="43"/>
  <c r="B198" i="43"/>
  <c r="C196" i="43"/>
  <c r="B196" i="43"/>
  <c r="A281" i="43"/>
  <c r="C194" i="43"/>
  <c r="A279" i="43"/>
  <c r="B194" i="43"/>
  <c r="C192" i="43"/>
  <c r="B192" i="43"/>
  <c r="A277" i="43"/>
  <c r="C190" i="43"/>
  <c r="A275" i="43"/>
  <c r="B190" i="43"/>
  <c r="C188" i="43"/>
  <c r="B188" i="43"/>
  <c r="A273" i="43"/>
  <c r="C186" i="43"/>
  <c r="A271" i="43"/>
  <c r="B186" i="43"/>
  <c r="F785" i="39"/>
  <c r="E785" i="39"/>
  <c r="F286" i="39"/>
  <c r="E286" i="39"/>
  <c r="F285" i="39"/>
  <c r="E285" i="39"/>
  <c r="C868" i="39"/>
  <c r="C368" i="39"/>
  <c r="C369" i="39"/>
  <c r="G30" i="42"/>
  <c r="G36" i="42"/>
  <c r="D435" i="1" l="1"/>
  <c r="D292" i="1"/>
  <c r="D578" i="1"/>
  <c r="D721" i="1"/>
  <c r="D864" i="1"/>
  <c r="C863" i="1"/>
  <c r="K38" i="42"/>
  <c r="E546" i="39"/>
  <c r="E961" i="39"/>
  <c r="E878" i="39"/>
  <c r="F795" i="39"/>
  <c r="B217" i="43"/>
  <c r="F463" i="39"/>
  <c r="E712" i="39"/>
  <c r="F380" i="39"/>
  <c r="C298" i="39"/>
  <c r="C382" i="39"/>
  <c r="C630" i="39"/>
  <c r="C133" i="43"/>
  <c r="C1046" i="39"/>
  <c r="C1045" i="39"/>
  <c r="B47" i="43"/>
  <c r="C132" i="39"/>
  <c r="C299" i="39"/>
  <c r="C381" i="39"/>
  <c r="C631" i="39"/>
  <c r="C303" i="43"/>
  <c r="C797" i="39"/>
  <c r="B48" i="43"/>
  <c r="B132" i="43"/>
  <c r="C132" i="43"/>
  <c r="B473" i="43"/>
  <c r="C473" i="43"/>
  <c r="C133" i="39"/>
  <c r="C215" i="39"/>
  <c r="C464" i="39"/>
  <c r="C548" i="39"/>
  <c r="C714" i="39"/>
  <c r="C796" i="39"/>
  <c r="C880" i="39"/>
  <c r="C962" i="39"/>
  <c r="C67" i="18"/>
  <c r="C216" i="39"/>
  <c r="C465" i="39"/>
  <c r="C547" i="39"/>
  <c r="C713" i="39"/>
  <c r="B133" i="43"/>
  <c r="C66" i="18"/>
  <c r="B303" i="43"/>
  <c r="C879" i="39"/>
  <c r="C963" i="39"/>
  <c r="B388" i="43"/>
  <c r="B300" i="43"/>
  <c r="A385" i="43"/>
  <c r="C300" i="43"/>
  <c r="C301" i="43"/>
  <c r="A386" i="43"/>
  <c r="B301" i="43"/>
  <c r="A731" i="43"/>
  <c r="B302" i="43"/>
  <c r="A387" i="43"/>
  <c r="C302" i="43"/>
  <c r="A729" i="43"/>
  <c r="C643" i="43"/>
  <c r="A728" i="43"/>
  <c r="B643" i="43"/>
  <c r="A730" i="43"/>
  <c r="C271" i="43"/>
  <c r="A356" i="43"/>
  <c r="B271" i="43"/>
  <c r="C273" i="43"/>
  <c r="B273" i="43"/>
  <c r="A358" i="43"/>
  <c r="C275" i="43"/>
  <c r="A360" i="43"/>
  <c r="B275" i="43"/>
  <c r="C277" i="43"/>
  <c r="B277" i="43"/>
  <c r="A362" i="43"/>
  <c r="C279" i="43"/>
  <c r="A364" i="43"/>
  <c r="B279" i="43"/>
  <c r="C281" i="43"/>
  <c r="A366" i="43"/>
  <c r="B281" i="43"/>
  <c r="C283" i="43"/>
  <c r="A368" i="43"/>
  <c r="B283" i="43"/>
  <c r="C285" i="43"/>
  <c r="B285" i="43"/>
  <c r="A370" i="43"/>
  <c r="C287" i="43"/>
  <c r="A372" i="43"/>
  <c r="B287" i="43"/>
  <c r="C289" i="43"/>
  <c r="A374" i="43"/>
  <c r="B289" i="43"/>
  <c r="C348" i="43"/>
  <c r="B348" i="43"/>
  <c r="A433" i="43"/>
  <c r="B347" i="43"/>
  <c r="A432" i="43"/>
  <c r="C347" i="43"/>
  <c r="B349" i="43"/>
  <c r="A434" i="43"/>
  <c r="C349" i="43"/>
  <c r="B351" i="43"/>
  <c r="A436" i="43"/>
  <c r="C351" i="43"/>
  <c r="B353" i="43"/>
  <c r="A438" i="43"/>
  <c r="C353" i="43"/>
  <c r="B971" i="43"/>
  <c r="C971" i="43"/>
  <c r="B270" i="43"/>
  <c r="A355" i="43"/>
  <c r="C270" i="43"/>
  <c r="B274" i="43"/>
  <c r="A359" i="43"/>
  <c r="C274" i="43"/>
  <c r="B278" i="43"/>
  <c r="A363" i="43"/>
  <c r="C278" i="43"/>
  <c r="B282" i="43"/>
  <c r="A367" i="43"/>
  <c r="C282" i="43"/>
  <c r="B286" i="43"/>
  <c r="A371" i="43"/>
  <c r="C286" i="43"/>
  <c r="B290" i="43"/>
  <c r="A375" i="43"/>
  <c r="C290" i="43"/>
  <c r="C352" i="43"/>
  <c r="A437" i="43"/>
  <c r="B352" i="43"/>
  <c r="C350" i="43"/>
  <c r="A435" i="43"/>
  <c r="B350" i="43"/>
  <c r="B272" i="43"/>
  <c r="A357" i="43"/>
  <c r="C272" i="43"/>
  <c r="B276" i="43"/>
  <c r="A361" i="43"/>
  <c r="C276" i="43"/>
  <c r="B280" i="43"/>
  <c r="A365" i="43"/>
  <c r="C280" i="43"/>
  <c r="B284" i="43"/>
  <c r="A369" i="43"/>
  <c r="C284" i="43"/>
  <c r="B288" i="43"/>
  <c r="A373" i="43"/>
  <c r="C288" i="43"/>
  <c r="F369" i="39"/>
  <c r="E369" i="39"/>
  <c r="C451" i="39"/>
  <c r="C951" i="39"/>
  <c r="C1034" i="39"/>
  <c r="C452" i="39"/>
  <c r="F368" i="39"/>
  <c r="E368" i="39"/>
  <c r="F868" i="39"/>
  <c r="E868" i="39"/>
  <c r="C1006" i="1" l="1"/>
  <c r="E963" i="39"/>
  <c r="F963" i="39"/>
  <c r="E547" i="39"/>
  <c r="F547" i="39"/>
  <c r="F216" i="39"/>
  <c r="E216" i="39"/>
  <c r="E962" i="39"/>
  <c r="F962" i="39"/>
  <c r="E880" i="39"/>
  <c r="F880" i="39"/>
  <c r="F714" i="39"/>
  <c r="E714" i="39"/>
  <c r="E464" i="39"/>
  <c r="F464" i="39"/>
  <c r="E797" i="39"/>
  <c r="F797" i="39"/>
  <c r="F631" i="39"/>
  <c r="E631" i="39"/>
  <c r="E299" i="39"/>
  <c r="F299" i="39"/>
  <c r="E382" i="39"/>
  <c r="F382" i="39"/>
  <c r="C388" i="43"/>
  <c r="B389" i="43"/>
  <c r="C217" i="39"/>
  <c r="B558" i="43"/>
  <c r="C558" i="43"/>
  <c r="B559" i="43"/>
  <c r="E879" i="39"/>
  <c r="F879" i="39"/>
  <c r="F713" i="39"/>
  <c r="E713" i="39"/>
  <c r="E465" i="39"/>
  <c r="F465" i="39"/>
  <c r="E796" i="39"/>
  <c r="F796" i="39"/>
  <c r="E548" i="39"/>
  <c r="F548" i="39"/>
  <c r="F215" i="39"/>
  <c r="E215" i="39"/>
  <c r="C218" i="43"/>
  <c r="E381" i="39"/>
  <c r="F381" i="39"/>
  <c r="B49" i="43"/>
  <c r="B218" i="43"/>
  <c r="F630" i="39"/>
  <c r="E630" i="39"/>
  <c r="E298" i="39"/>
  <c r="F298" i="39"/>
  <c r="B728" i="43"/>
  <c r="A813" i="43"/>
  <c r="C728" i="43"/>
  <c r="C387" i="43"/>
  <c r="B387" i="43"/>
  <c r="A472" i="43"/>
  <c r="B386" i="43"/>
  <c r="A471" i="43"/>
  <c r="C386" i="43"/>
  <c r="A815" i="43"/>
  <c r="C729" i="43"/>
  <c r="A814" i="43"/>
  <c r="B729" i="43"/>
  <c r="A816" i="43"/>
  <c r="C385" i="43"/>
  <c r="A470" i="43"/>
  <c r="B385" i="43"/>
  <c r="C369" i="43"/>
  <c r="B369" i="43"/>
  <c r="A454" i="43"/>
  <c r="C361" i="43"/>
  <c r="A446" i="43"/>
  <c r="B361" i="43"/>
  <c r="C435" i="43"/>
  <c r="A520" i="43"/>
  <c r="B435" i="43"/>
  <c r="C375" i="43"/>
  <c r="A460" i="43"/>
  <c r="B375" i="43"/>
  <c r="C367" i="43"/>
  <c r="A452" i="43"/>
  <c r="B367" i="43"/>
  <c r="C359" i="43"/>
  <c r="A444" i="43"/>
  <c r="B359" i="43"/>
  <c r="B438" i="43"/>
  <c r="A523" i="43"/>
  <c r="C438" i="43"/>
  <c r="B434" i="43"/>
  <c r="A519" i="43"/>
  <c r="C434" i="43"/>
  <c r="B372" i="43"/>
  <c r="A457" i="43"/>
  <c r="C372" i="43"/>
  <c r="B370" i="43"/>
  <c r="A455" i="43"/>
  <c r="C370" i="43"/>
  <c r="B368" i="43"/>
  <c r="A453" i="43"/>
  <c r="C368" i="43"/>
  <c r="B364" i="43"/>
  <c r="A449" i="43"/>
  <c r="C364" i="43"/>
  <c r="B362" i="43"/>
  <c r="A447" i="43"/>
  <c r="C362" i="43"/>
  <c r="B360" i="43"/>
  <c r="A445" i="43"/>
  <c r="C360" i="43"/>
  <c r="B358" i="43"/>
  <c r="A443" i="43"/>
  <c r="C358" i="43"/>
  <c r="B356" i="43"/>
  <c r="A441" i="43"/>
  <c r="C356" i="43"/>
  <c r="C373" i="43"/>
  <c r="B373" i="43"/>
  <c r="A458" i="43"/>
  <c r="C365" i="43"/>
  <c r="B365" i="43"/>
  <c r="A450" i="43"/>
  <c r="C357" i="43"/>
  <c r="B357" i="43"/>
  <c r="A442" i="43"/>
  <c r="C437" i="43"/>
  <c r="B437" i="43"/>
  <c r="A522" i="43"/>
  <c r="C371" i="43"/>
  <c r="A456" i="43"/>
  <c r="B371" i="43"/>
  <c r="C363" i="43"/>
  <c r="A448" i="43"/>
  <c r="B363" i="43"/>
  <c r="C355" i="43"/>
  <c r="A440" i="43"/>
  <c r="B355" i="43"/>
  <c r="B436" i="43"/>
  <c r="A521" i="43"/>
  <c r="C436" i="43"/>
  <c r="B432" i="43"/>
  <c r="A517" i="43"/>
  <c r="C432" i="43"/>
  <c r="C433" i="43"/>
  <c r="B433" i="43"/>
  <c r="A518" i="43"/>
  <c r="B374" i="43"/>
  <c r="A459" i="43"/>
  <c r="C374" i="43"/>
  <c r="B366" i="43"/>
  <c r="A451" i="43"/>
  <c r="C366" i="43"/>
  <c r="C534" i="39"/>
  <c r="C535" i="39"/>
  <c r="F452" i="39"/>
  <c r="E452" i="39"/>
  <c r="F951" i="39"/>
  <c r="E951" i="39"/>
  <c r="F451" i="39"/>
  <c r="E451" i="39"/>
  <c r="C549" i="39"/>
  <c r="D89" i="30"/>
  <c r="D1007" i="1" l="1"/>
  <c r="C1149" i="1"/>
  <c r="C134" i="43"/>
  <c r="B220" i="43"/>
  <c r="C69" i="18"/>
  <c r="B475" i="43"/>
  <c r="C301" i="39"/>
  <c r="B134" i="43"/>
  <c r="C305" i="43"/>
  <c r="C134" i="39"/>
  <c r="C219" i="43"/>
  <c r="C384" i="39"/>
  <c r="C383" i="39"/>
  <c r="C218" i="39"/>
  <c r="B390" i="43"/>
  <c r="C389" i="43"/>
  <c r="C466" i="39"/>
  <c r="B304" i="43"/>
  <c r="B50" i="43"/>
  <c r="B474" i="43"/>
  <c r="C475" i="43"/>
  <c r="C300" i="39"/>
  <c r="C135" i="43"/>
  <c r="B219" i="43"/>
  <c r="C304" i="43"/>
  <c r="C135" i="39"/>
  <c r="C68" i="18"/>
  <c r="C474" i="43"/>
  <c r="C559" i="43"/>
  <c r="C644" i="43"/>
  <c r="B644" i="43"/>
  <c r="C645" i="43"/>
  <c r="B645" i="43"/>
  <c r="C467" i="39"/>
  <c r="E217" i="39"/>
  <c r="F217" i="39"/>
  <c r="C470" i="43"/>
  <c r="A555" i="43"/>
  <c r="B470" i="43"/>
  <c r="C814" i="43"/>
  <c r="A899" i="43"/>
  <c r="B814" i="43"/>
  <c r="A901" i="43"/>
  <c r="B815" i="43"/>
  <c r="A900" i="43"/>
  <c r="C815" i="43"/>
  <c r="B471" i="43"/>
  <c r="A556" i="43"/>
  <c r="C471" i="43"/>
  <c r="C472" i="43"/>
  <c r="A557" i="43"/>
  <c r="B472" i="43"/>
  <c r="B813" i="43"/>
  <c r="A898" i="43"/>
  <c r="C813" i="43"/>
  <c r="B459" i="43"/>
  <c r="A544" i="43"/>
  <c r="C459" i="43"/>
  <c r="C518" i="43"/>
  <c r="A603" i="43"/>
  <c r="B518" i="43"/>
  <c r="B517" i="43"/>
  <c r="A602" i="43"/>
  <c r="C517" i="43"/>
  <c r="C440" i="43"/>
  <c r="A525" i="43"/>
  <c r="B440" i="43"/>
  <c r="C456" i="43"/>
  <c r="A541" i="43"/>
  <c r="B456" i="43"/>
  <c r="C522" i="43"/>
  <c r="A607" i="43"/>
  <c r="B522" i="43"/>
  <c r="C450" i="43"/>
  <c r="B450" i="43"/>
  <c r="A535" i="43"/>
  <c r="B443" i="43"/>
  <c r="A528" i="43"/>
  <c r="C443" i="43"/>
  <c r="B447" i="43"/>
  <c r="A532" i="43"/>
  <c r="C447" i="43"/>
  <c r="B453" i="43"/>
  <c r="A538" i="43"/>
  <c r="C453" i="43"/>
  <c r="B457" i="43"/>
  <c r="A542" i="43"/>
  <c r="C457" i="43"/>
  <c r="B523" i="43"/>
  <c r="A608" i="43"/>
  <c r="C523" i="43"/>
  <c r="C452" i="43"/>
  <c r="A537" i="43"/>
  <c r="B452" i="43"/>
  <c r="C520" i="43"/>
  <c r="A605" i="43"/>
  <c r="B520" i="43"/>
  <c r="B451" i="43"/>
  <c r="A536" i="43"/>
  <c r="C451" i="43"/>
  <c r="B521" i="43"/>
  <c r="A606" i="43"/>
  <c r="C521" i="43"/>
  <c r="C448" i="43"/>
  <c r="A533" i="43"/>
  <c r="B448" i="43"/>
  <c r="C442" i="43"/>
  <c r="B442" i="43"/>
  <c r="A527" i="43"/>
  <c r="C458" i="43"/>
  <c r="B458" i="43"/>
  <c r="A543" i="43"/>
  <c r="B441" i="43"/>
  <c r="A526" i="43"/>
  <c r="C441" i="43"/>
  <c r="B445" i="43"/>
  <c r="A530" i="43"/>
  <c r="C445" i="43"/>
  <c r="B449" i="43"/>
  <c r="A534" i="43"/>
  <c r="C449" i="43"/>
  <c r="B455" i="43"/>
  <c r="A540" i="43"/>
  <c r="C455" i="43"/>
  <c r="B519" i="43"/>
  <c r="A604" i="43"/>
  <c r="C519" i="43"/>
  <c r="C444" i="43"/>
  <c r="A529" i="43"/>
  <c r="B444" i="43"/>
  <c r="C460" i="43"/>
  <c r="A545" i="43"/>
  <c r="B460" i="43"/>
  <c r="C446" i="43"/>
  <c r="B446" i="43"/>
  <c r="A531" i="43"/>
  <c r="C454" i="43"/>
  <c r="B454" i="43"/>
  <c r="A539" i="43"/>
  <c r="C632" i="39"/>
  <c r="E535" i="39"/>
  <c r="F535" i="39"/>
  <c r="C633" i="39"/>
  <c r="C617" i="39"/>
  <c r="E549" i="39"/>
  <c r="F549" i="39"/>
  <c r="C618" i="39"/>
  <c r="E534" i="39"/>
  <c r="F534" i="39"/>
  <c r="D135" i="30"/>
  <c r="D141" i="43"/>
  <c r="C1292" i="1" l="1"/>
  <c r="D1293" i="1"/>
  <c r="D1150" i="1"/>
  <c r="E467" i="39"/>
  <c r="F467" i="39"/>
  <c r="E383" i="39"/>
  <c r="F383" i="39"/>
  <c r="F300" i="39"/>
  <c r="E300" i="39"/>
  <c r="E466" i="39"/>
  <c r="F466" i="39"/>
  <c r="E218" i="39"/>
  <c r="F218" i="39"/>
  <c r="E384" i="39"/>
  <c r="F384" i="39"/>
  <c r="F301" i="39"/>
  <c r="E301" i="39"/>
  <c r="C390" i="43"/>
  <c r="B560" i="43"/>
  <c r="B561" i="43"/>
  <c r="C136" i="39"/>
  <c r="C220" i="43"/>
  <c r="B391" i="43"/>
  <c r="C560" i="43"/>
  <c r="C561" i="43"/>
  <c r="C306" i="43"/>
  <c r="B135" i="43"/>
  <c r="B305" i="43"/>
  <c r="B730" i="43"/>
  <c r="C730" i="43"/>
  <c r="C731" i="43"/>
  <c r="B731" i="43"/>
  <c r="C550" i="39"/>
  <c r="C551" i="39"/>
  <c r="C557" i="43"/>
  <c r="A642" i="43"/>
  <c r="B557" i="43"/>
  <c r="C900" i="43"/>
  <c r="A985" i="43"/>
  <c r="B900" i="43"/>
  <c r="B901" i="43"/>
  <c r="A986" i="43"/>
  <c r="C901" i="43"/>
  <c r="B899" i="43"/>
  <c r="A984" i="43"/>
  <c r="C899" i="43"/>
  <c r="C898" i="43"/>
  <c r="A983" i="43"/>
  <c r="B898" i="43"/>
  <c r="B556" i="43"/>
  <c r="A641" i="43"/>
  <c r="C556" i="43"/>
  <c r="C555" i="43"/>
  <c r="B555" i="43"/>
  <c r="A640" i="43"/>
  <c r="C539" i="43"/>
  <c r="A624" i="43"/>
  <c r="B539" i="43"/>
  <c r="C529" i="43"/>
  <c r="A614" i="43"/>
  <c r="B529" i="43"/>
  <c r="B540" i="43"/>
  <c r="A625" i="43"/>
  <c r="C540" i="43"/>
  <c r="B530" i="43"/>
  <c r="A615" i="43"/>
  <c r="C530" i="43"/>
  <c r="C527" i="43"/>
  <c r="A612" i="43"/>
  <c r="B527" i="43"/>
  <c r="C533" i="43"/>
  <c r="A618" i="43"/>
  <c r="B533" i="43"/>
  <c r="B536" i="43"/>
  <c r="A621" i="43"/>
  <c r="C536" i="43"/>
  <c r="C537" i="43"/>
  <c r="A622" i="43"/>
  <c r="B537" i="43"/>
  <c r="B542" i="43"/>
  <c r="A627" i="43"/>
  <c r="C542" i="43"/>
  <c r="B532" i="43"/>
  <c r="A617" i="43"/>
  <c r="C532" i="43"/>
  <c r="C541" i="43"/>
  <c r="A626" i="43"/>
  <c r="B541" i="43"/>
  <c r="C602" i="43"/>
  <c r="A687" i="43"/>
  <c r="B602" i="43"/>
  <c r="B544" i="43"/>
  <c r="A629" i="43"/>
  <c r="C544" i="43"/>
  <c r="C531" i="43"/>
  <c r="A616" i="43"/>
  <c r="B531" i="43"/>
  <c r="C545" i="43"/>
  <c r="A630" i="43"/>
  <c r="B545" i="43"/>
  <c r="C604" i="43"/>
  <c r="B604" i="43"/>
  <c r="A689" i="43"/>
  <c r="B534" i="43"/>
  <c r="A619" i="43"/>
  <c r="C534" i="43"/>
  <c r="B526" i="43"/>
  <c r="A611" i="43"/>
  <c r="C526" i="43"/>
  <c r="C543" i="43"/>
  <c r="A628" i="43"/>
  <c r="B543" i="43"/>
  <c r="C606" i="43"/>
  <c r="A691" i="43"/>
  <c r="B606" i="43"/>
  <c r="C605" i="43"/>
  <c r="A690" i="43"/>
  <c r="B605" i="43"/>
  <c r="C608" i="43"/>
  <c r="B608" i="43"/>
  <c r="A693" i="43"/>
  <c r="B538" i="43"/>
  <c r="A623" i="43"/>
  <c r="C538" i="43"/>
  <c r="B528" i="43"/>
  <c r="A613" i="43"/>
  <c r="C528" i="43"/>
  <c r="C535" i="43"/>
  <c r="A620" i="43"/>
  <c r="B535" i="43"/>
  <c r="C607" i="43"/>
  <c r="A692" i="43"/>
  <c r="B607" i="43"/>
  <c r="C525" i="43"/>
  <c r="A610" i="43"/>
  <c r="B525" i="43"/>
  <c r="C603" i="43"/>
  <c r="A688" i="43"/>
  <c r="B603" i="43"/>
  <c r="C701" i="39"/>
  <c r="C700" i="39"/>
  <c r="C716" i="39"/>
  <c r="F632" i="39"/>
  <c r="E632" i="39"/>
  <c r="E618" i="39"/>
  <c r="F618" i="39"/>
  <c r="E617" i="39"/>
  <c r="F617" i="39"/>
  <c r="F633" i="39"/>
  <c r="E633" i="39"/>
  <c r="C715" i="39"/>
  <c r="C717" i="39"/>
  <c r="D181" i="30"/>
  <c r="D226" i="43"/>
  <c r="C16" i="43"/>
  <c r="B16" i="43"/>
  <c r="C1435" i="1" l="1"/>
  <c r="C1578" i="1" s="1"/>
  <c r="D1579" i="1" s="1"/>
  <c r="D1436" i="1"/>
  <c r="E551" i="39"/>
  <c r="F551" i="39"/>
  <c r="E550" i="39"/>
  <c r="F550" i="39"/>
  <c r="B476" i="43"/>
  <c r="C468" i="39"/>
  <c r="B221" i="43"/>
  <c r="C646" i="43"/>
  <c r="B816" i="43"/>
  <c r="C302" i="39"/>
  <c r="C136" i="43"/>
  <c r="C221" i="43"/>
  <c r="B51" i="43"/>
  <c r="B306" i="43"/>
  <c r="C476" i="43"/>
  <c r="C385" i="39"/>
  <c r="C70" i="18"/>
  <c r="B136" i="43"/>
  <c r="C219" i="39"/>
  <c r="C391" i="43"/>
  <c r="B646" i="43"/>
  <c r="C816" i="43"/>
  <c r="C634" i="39"/>
  <c r="C640" i="43"/>
  <c r="A725" i="43"/>
  <c r="B640" i="43"/>
  <c r="B983" i="43"/>
  <c r="C983" i="43"/>
  <c r="B985" i="43"/>
  <c r="C985" i="43"/>
  <c r="C641" i="43"/>
  <c r="A726" i="43"/>
  <c r="B641" i="43"/>
  <c r="C984" i="43"/>
  <c r="B984" i="43"/>
  <c r="C986" i="43"/>
  <c r="B986" i="43"/>
  <c r="C642" i="43"/>
  <c r="A727" i="43"/>
  <c r="B642" i="43"/>
  <c r="C610" i="43"/>
  <c r="A695" i="43"/>
  <c r="B610" i="43"/>
  <c r="C620" i="43"/>
  <c r="A705" i="43"/>
  <c r="B620" i="43"/>
  <c r="C623" i="43"/>
  <c r="A708" i="43"/>
  <c r="B623" i="43"/>
  <c r="B693" i="43"/>
  <c r="A778" i="43"/>
  <c r="C693" i="43"/>
  <c r="C690" i="43"/>
  <c r="A775" i="43"/>
  <c r="B690" i="43"/>
  <c r="C628" i="43"/>
  <c r="A713" i="43"/>
  <c r="B628" i="43"/>
  <c r="C619" i="43"/>
  <c r="A704" i="43"/>
  <c r="B619" i="43"/>
  <c r="B689" i="43"/>
  <c r="A774" i="43"/>
  <c r="C689" i="43"/>
  <c r="C630" i="43"/>
  <c r="A715" i="43"/>
  <c r="B630" i="43"/>
  <c r="C629" i="43"/>
  <c r="B629" i="43"/>
  <c r="A714" i="43"/>
  <c r="C626" i="43"/>
  <c r="A711" i="43"/>
  <c r="B626" i="43"/>
  <c r="C627" i="43"/>
  <c r="A712" i="43"/>
  <c r="B627" i="43"/>
  <c r="C621" i="43"/>
  <c r="B621" i="43"/>
  <c r="A706" i="43"/>
  <c r="C612" i="43"/>
  <c r="A697" i="43"/>
  <c r="B612" i="43"/>
  <c r="C625" i="43"/>
  <c r="B625" i="43"/>
  <c r="A710" i="43"/>
  <c r="C624" i="43"/>
  <c r="A709" i="43"/>
  <c r="B624" i="43"/>
  <c r="C688" i="43"/>
  <c r="B688" i="43"/>
  <c r="A773" i="43"/>
  <c r="C692" i="43"/>
  <c r="B692" i="43"/>
  <c r="A777" i="43"/>
  <c r="C613" i="43"/>
  <c r="B613" i="43"/>
  <c r="A698" i="43"/>
  <c r="B691" i="43"/>
  <c r="A776" i="43"/>
  <c r="C691" i="43"/>
  <c r="C611" i="43"/>
  <c r="A696" i="43"/>
  <c r="B611" i="43"/>
  <c r="C616" i="43"/>
  <c r="A701" i="43"/>
  <c r="B616" i="43"/>
  <c r="B687" i="43"/>
  <c r="A772" i="43"/>
  <c r="C687" i="43"/>
  <c r="C617" i="43"/>
  <c r="B617" i="43"/>
  <c r="A702" i="43"/>
  <c r="C622" i="43"/>
  <c r="A707" i="43"/>
  <c r="B622" i="43"/>
  <c r="C618" i="43"/>
  <c r="A703" i="43"/>
  <c r="B618" i="43"/>
  <c r="C615" i="43"/>
  <c r="A700" i="43"/>
  <c r="B615" i="43"/>
  <c r="C614" i="43"/>
  <c r="A699" i="43"/>
  <c r="B614" i="43"/>
  <c r="C800" i="39"/>
  <c r="C798" i="39"/>
  <c r="C799" i="39"/>
  <c r="C783" i="39"/>
  <c r="C784" i="39"/>
  <c r="F717" i="39"/>
  <c r="E717" i="39"/>
  <c r="F715" i="39"/>
  <c r="E715" i="39"/>
  <c r="F716" i="39"/>
  <c r="E716" i="39"/>
  <c r="F700" i="39"/>
  <c r="E700" i="39"/>
  <c r="F701" i="39"/>
  <c r="E701" i="39"/>
  <c r="D227" i="30"/>
  <c r="D311" i="43"/>
  <c r="C17" i="43"/>
  <c r="B17" i="43"/>
  <c r="A85" i="39"/>
  <c r="A168" i="39" s="1"/>
  <c r="A251" i="39" s="1"/>
  <c r="A334" i="39" s="1"/>
  <c r="A417" i="39" s="1"/>
  <c r="A500" i="39" s="1"/>
  <c r="A583" i="39" s="1"/>
  <c r="A666" i="39" s="1"/>
  <c r="A749" i="39" s="1"/>
  <c r="A832" i="39" s="1"/>
  <c r="A915" i="39" s="1"/>
  <c r="A998" i="39" s="1"/>
  <c r="F52" i="30"/>
  <c r="F98" i="30" s="1"/>
  <c r="F144" i="30" s="1"/>
  <c r="F190" i="30" s="1"/>
  <c r="F236" i="30" s="1"/>
  <c r="F282" i="30" s="1"/>
  <c r="F328" i="30" s="1"/>
  <c r="F374" i="30" s="1"/>
  <c r="F420" i="30" s="1"/>
  <c r="F466" i="30" s="1"/>
  <c r="F512" i="30" s="1"/>
  <c r="E52" i="30"/>
  <c r="E98" i="30" s="1"/>
  <c r="E144" i="30" s="1"/>
  <c r="E190" i="30" s="1"/>
  <c r="E236" i="30" s="1"/>
  <c r="E282" i="30" s="1"/>
  <c r="E328" i="30" s="1"/>
  <c r="E374" i="30" s="1"/>
  <c r="E420" i="30" s="1"/>
  <c r="E466" i="30" s="1"/>
  <c r="E512" i="30" s="1"/>
  <c r="D52" i="30"/>
  <c r="D98" i="30" s="1"/>
  <c r="D144" i="30" s="1"/>
  <c r="D190" i="30" s="1"/>
  <c r="D236" i="30" s="1"/>
  <c r="D282" i="30" s="1"/>
  <c r="D328" i="30" s="1"/>
  <c r="D374" i="30" s="1"/>
  <c r="D420" i="30" s="1"/>
  <c r="D466" i="30" s="1"/>
  <c r="D512" i="30" s="1"/>
  <c r="C52" i="30"/>
  <c r="C98" i="30" s="1"/>
  <c r="C144" i="30" s="1"/>
  <c r="C190" i="30" s="1"/>
  <c r="C236" i="30" s="1"/>
  <c r="C282" i="30" s="1"/>
  <c r="C328" i="30" s="1"/>
  <c r="C374" i="30" s="1"/>
  <c r="C420" i="30" s="1"/>
  <c r="C466" i="30" s="1"/>
  <c r="C512" i="30" s="1"/>
  <c r="E51" i="30"/>
  <c r="E97" i="30" s="1"/>
  <c r="E143" i="30" s="1"/>
  <c r="E189" i="30" s="1"/>
  <c r="E235" i="30" s="1"/>
  <c r="E281" i="30" s="1"/>
  <c r="E327" i="30" s="1"/>
  <c r="E373" i="30" s="1"/>
  <c r="E419" i="30" s="1"/>
  <c r="E465" i="30" s="1"/>
  <c r="E511" i="30" s="1"/>
  <c r="C51" i="30"/>
  <c r="C97" i="30" s="1"/>
  <c r="C143" i="30" s="1"/>
  <c r="C189" i="30" s="1"/>
  <c r="C235" i="30" s="1"/>
  <c r="C281" i="30" s="1"/>
  <c r="C327" i="30" s="1"/>
  <c r="C373" i="30" s="1"/>
  <c r="C419" i="30" s="1"/>
  <c r="C465" i="30" s="1"/>
  <c r="C511" i="30" s="1"/>
  <c r="E147" i="39"/>
  <c r="G147" i="39" s="1"/>
  <c r="E64" i="39"/>
  <c r="G64" i="39" s="1"/>
  <c r="C39" i="32"/>
  <c r="B90" i="39"/>
  <c r="B173" i="39" s="1"/>
  <c r="B256" i="39" s="1"/>
  <c r="B339" i="39" s="1"/>
  <c r="B422" i="39" s="1"/>
  <c r="B505" i="39" s="1"/>
  <c r="B588" i="39" s="1"/>
  <c r="B671" i="39" s="1"/>
  <c r="B754" i="39" s="1"/>
  <c r="B837" i="39" s="1"/>
  <c r="B920" i="39" s="1"/>
  <c r="B1003" i="39" s="1"/>
  <c r="B91" i="39"/>
  <c r="B174" i="39" s="1"/>
  <c r="B257" i="39" s="1"/>
  <c r="B340" i="39" s="1"/>
  <c r="B423" i="39" s="1"/>
  <c r="B506" i="39" s="1"/>
  <c r="B589" i="39" s="1"/>
  <c r="B672" i="39" s="1"/>
  <c r="B755" i="39" s="1"/>
  <c r="B838" i="39" s="1"/>
  <c r="B921" i="39" s="1"/>
  <c r="B1004" i="39" s="1"/>
  <c r="B92" i="39"/>
  <c r="B175" i="39" s="1"/>
  <c r="B258" i="39" s="1"/>
  <c r="B341" i="39" s="1"/>
  <c r="B424" i="39" s="1"/>
  <c r="B507" i="39" s="1"/>
  <c r="B590" i="39" s="1"/>
  <c r="B673" i="39" s="1"/>
  <c r="B756" i="39" s="1"/>
  <c r="B839" i="39" s="1"/>
  <c r="B922" i="39" s="1"/>
  <c r="B1005" i="39" s="1"/>
  <c r="B93" i="39"/>
  <c r="B176" i="39" s="1"/>
  <c r="B259" i="39" s="1"/>
  <c r="B342" i="39" s="1"/>
  <c r="B425" i="39" s="1"/>
  <c r="B508" i="39" s="1"/>
  <c r="B591" i="39" s="1"/>
  <c r="B674" i="39" s="1"/>
  <c r="B757" i="39" s="1"/>
  <c r="B840" i="39" s="1"/>
  <c r="B923" i="39" s="1"/>
  <c r="B1006" i="39" s="1"/>
  <c r="B94" i="39"/>
  <c r="B177" i="39" s="1"/>
  <c r="B260" i="39" s="1"/>
  <c r="B343" i="39" s="1"/>
  <c r="B426" i="39" s="1"/>
  <c r="B509" i="39" s="1"/>
  <c r="B592" i="39" s="1"/>
  <c r="B675" i="39" s="1"/>
  <c r="B758" i="39" s="1"/>
  <c r="B841" i="39" s="1"/>
  <c r="B924" i="39" s="1"/>
  <c r="B1007" i="39" s="1"/>
  <c r="B95" i="39"/>
  <c r="B178" i="39" s="1"/>
  <c r="B261" i="39" s="1"/>
  <c r="B344" i="39" s="1"/>
  <c r="B427" i="39" s="1"/>
  <c r="B510" i="39" s="1"/>
  <c r="B593" i="39" s="1"/>
  <c r="B676" i="39" s="1"/>
  <c r="B759" i="39" s="1"/>
  <c r="B842" i="39" s="1"/>
  <c r="B925" i="39" s="1"/>
  <c r="B1008" i="39" s="1"/>
  <c r="B96" i="39"/>
  <c r="B179" i="39" s="1"/>
  <c r="B262" i="39" s="1"/>
  <c r="B345" i="39" s="1"/>
  <c r="B428" i="39" s="1"/>
  <c r="B511" i="39" s="1"/>
  <c r="B594" i="39" s="1"/>
  <c r="B677" i="39" s="1"/>
  <c r="B760" i="39" s="1"/>
  <c r="B843" i="39" s="1"/>
  <c r="B926" i="39" s="1"/>
  <c r="B1009" i="39" s="1"/>
  <c r="B97" i="39"/>
  <c r="B180" i="39" s="1"/>
  <c r="B263" i="39" s="1"/>
  <c r="B346" i="39" s="1"/>
  <c r="B429" i="39" s="1"/>
  <c r="B512" i="39" s="1"/>
  <c r="B595" i="39" s="1"/>
  <c r="B678" i="39" s="1"/>
  <c r="B761" i="39" s="1"/>
  <c r="B844" i="39" s="1"/>
  <c r="B927" i="39" s="1"/>
  <c r="B1010" i="39" s="1"/>
  <c r="B98" i="39"/>
  <c r="B181" i="39" s="1"/>
  <c r="B264" i="39" s="1"/>
  <c r="B347" i="39" s="1"/>
  <c r="B430" i="39" s="1"/>
  <c r="B513" i="39" s="1"/>
  <c r="B596" i="39" s="1"/>
  <c r="B679" i="39" s="1"/>
  <c r="B762" i="39" s="1"/>
  <c r="B845" i="39" s="1"/>
  <c r="B928" i="39" s="1"/>
  <c r="B1011" i="39" s="1"/>
  <c r="B99" i="39"/>
  <c r="B182" i="39" s="1"/>
  <c r="B265" i="39" s="1"/>
  <c r="B348" i="39" s="1"/>
  <c r="B431" i="39" s="1"/>
  <c r="B514" i="39" s="1"/>
  <c r="B597" i="39" s="1"/>
  <c r="B680" i="39" s="1"/>
  <c r="B763" i="39" s="1"/>
  <c r="B846" i="39" s="1"/>
  <c r="B929" i="39" s="1"/>
  <c r="B1012" i="39" s="1"/>
  <c r="B100" i="39"/>
  <c r="B183" i="39" s="1"/>
  <c r="B266" i="39" s="1"/>
  <c r="B349" i="39" s="1"/>
  <c r="B432" i="39" s="1"/>
  <c r="B515" i="39" s="1"/>
  <c r="B598" i="39" s="1"/>
  <c r="B681" i="39" s="1"/>
  <c r="B764" i="39" s="1"/>
  <c r="B847" i="39" s="1"/>
  <c r="B930" i="39" s="1"/>
  <c r="B1013" i="39" s="1"/>
  <c r="B101" i="39"/>
  <c r="B184" i="39" s="1"/>
  <c r="B267" i="39" s="1"/>
  <c r="B350" i="39" s="1"/>
  <c r="B433" i="39" s="1"/>
  <c r="B516" i="39" s="1"/>
  <c r="B599" i="39" s="1"/>
  <c r="B682" i="39" s="1"/>
  <c r="B765" i="39" s="1"/>
  <c r="B848" i="39" s="1"/>
  <c r="B931" i="39" s="1"/>
  <c r="B1014" i="39" s="1"/>
  <c r="B102" i="39"/>
  <c r="B185" i="39" s="1"/>
  <c r="B268" i="39" s="1"/>
  <c r="B351" i="39" s="1"/>
  <c r="B434" i="39" s="1"/>
  <c r="B517" i="39" s="1"/>
  <c r="B600" i="39" s="1"/>
  <c r="B683" i="39" s="1"/>
  <c r="B766" i="39" s="1"/>
  <c r="B849" i="39" s="1"/>
  <c r="B932" i="39" s="1"/>
  <c r="B1015" i="39" s="1"/>
  <c r="B103" i="39"/>
  <c r="B186" i="39" s="1"/>
  <c r="B269" i="39" s="1"/>
  <c r="B352" i="39" s="1"/>
  <c r="B435" i="39" s="1"/>
  <c r="B518" i="39" s="1"/>
  <c r="B601" i="39" s="1"/>
  <c r="B684" i="39" s="1"/>
  <c r="B767" i="39" s="1"/>
  <c r="B850" i="39" s="1"/>
  <c r="B933" i="39" s="1"/>
  <c r="B1016" i="39" s="1"/>
  <c r="B104" i="39"/>
  <c r="B187" i="39" s="1"/>
  <c r="B270" i="39" s="1"/>
  <c r="B353" i="39" s="1"/>
  <c r="B436" i="39" s="1"/>
  <c r="B519" i="39" s="1"/>
  <c r="B602" i="39" s="1"/>
  <c r="B685" i="39" s="1"/>
  <c r="B768" i="39" s="1"/>
  <c r="B851" i="39" s="1"/>
  <c r="B934" i="39" s="1"/>
  <c r="B1017" i="39" s="1"/>
  <c r="B105" i="39"/>
  <c r="B188" i="39" s="1"/>
  <c r="B271" i="39" s="1"/>
  <c r="B354" i="39" s="1"/>
  <c r="B437" i="39" s="1"/>
  <c r="B520" i="39" s="1"/>
  <c r="B603" i="39" s="1"/>
  <c r="B686" i="39" s="1"/>
  <c r="B769" i="39" s="1"/>
  <c r="B852" i="39" s="1"/>
  <c r="B935" i="39" s="1"/>
  <c r="B1018" i="39" s="1"/>
  <c r="B106" i="39"/>
  <c r="B189" i="39" s="1"/>
  <c r="B272" i="39" s="1"/>
  <c r="B355" i="39" s="1"/>
  <c r="B438" i="39" s="1"/>
  <c r="B521" i="39" s="1"/>
  <c r="B604" i="39" s="1"/>
  <c r="B687" i="39" s="1"/>
  <c r="B770" i="39" s="1"/>
  <c r="B853" i="39" s="1"/>
  <c r="B936" i="39" s="1"/>
  <c r="B1019" i="39" s="1"/>
  <c r="B107" i="39"/>
  <c r="B190" i="39" s="1"/>
  <c r="B273" i="39" s="1"/>
  <c r="B356" i="39" s="1"/>
  <c r="B439" i="39" s="1"/>
  <c r="B522" i="39" s="1"/>
  <c r="B605" i="39" s="1"/>
  <c r="B688" i="39" s="1"/>
  <c r="B771" i="39" s="1"/>
  <c r="B854" i="39" s="1"/>
  <c r="B937" i="39" s="1"/>
  <c r="B1020" i="39" s="1"/>
  <c r="B108" i="39"/>
  <c r="B191" i="39" s="1"/>
  <c r="B274" i="39" s="1"/>
  <c r="B357" i="39" s="1"/>
  <c r="B440" i="39" s="1"/>
  <c r="B523" i="39" s="1"/>
  <c r="B606" i="39" s="1"/>
  <c r="B689" i="39" s="1"/>
  <c r="B772" i="39" s="1"/>
  <c r="B855" i="39" s="1"/>
  <c r="B938" i="39" s="1"/>
  <c r="B1021" i="39" s="1"/>
  <c r="B109" i="39"/>
  <c r="B192" i="39" s="1"/>
  <c r="B275" i="39" s="1"/>
  <c r="B358" i="39" s="1"/>
  <c r="B441" i="39" s="1"/>
  <c r="B524" i="39" s="1"/>
  <c r="B607" i="39" s="1"/>
  <c r="B690" i="39" s="1"/>
  <c r="B773" i="39" s="1"/>
  <c r="B856" i="39" s="1"/>
  <c r="B939" i="39" s="1"/>
  <c r="B1022" i="39" s="1"/>
  <c r="B110" i="39"/>
  <c r="B193" i="39" s="1"/>
  <c r="B276" i="39" s="1"/>
  <c r="B359" i="39" s="1"/>
  <c r="B442" i="39" s="1"/>
  <c r="B525" i="39" s="1"/>
  <c r="B608" i="39" s="1"/>
  <c r="B691" i="39" s="1"/>
  <c r="B774" i="39" s="1"/>
  <c r="B857" i="39" s="1"/>
  <c r="B940" i="39" s="1"/>
  <c r="B1023" i="39" s="1"/>
  <c r="B111" i="39"/>
  <c r="B194" i="39" s="1"/>
  <c r="B277" i="39" s="1"/>
  <c r="B360" i="39" s="1"/>
  <c r="B443" i="39" s="1"/>
  <c r="B526" i="39" s="1"/>
  <c r="B609" i="39" s="1"/>
  <c r="B692" i="39" s="1"/>
  <c r="B775" i="39" s="1"/>
  <c r="B858" i="39" s="1"/>
  <c r="B941" i="39" s="1"/>
  <c r="B1024" i="39" s="1"/>
  <c r="B112" i="39"/>
  <c r="B195" i="39" s="1"/>
  <c r="B278" i="39" s="1"/>
  <c r="B361" i="39" s="1"/>
  <c r="B444" i="39" s="1"/>
  <c r="B527" i="39" s="1"/>
  <c r="B610" i="39" s="1"/>
  <c r="B693" i="39" s="1"/>
  <c r="B776" i="39" s="1"/>
  <c r="B859" i="39" s="1"/>
  <c r="B942" i="39" s="1"/>
  <c r="B1025" i="39" s="1"/>
  <c r="B113" i="39"/>
  <c r="B196" i="39" s="1"/>
  <c r="B279" i="39" s="1"/>
  <c r="B362" i="39" s="1"/>
  <c r="B445" i="39" s="1"/>
  <c r="B528" i="39" s="1"/>
  <c r="B611" i="39" s="1"/>
  <c r="B694" i="39" s="1"/>
  <c r="B777" i="39" s="1"/>
  <c r="B860" i="39" s="1"/>
  <c r="B943" i="39" s="1"/>
  <c r="B1026" i="39" s="1"/>
  <c r="B114" i="39"/>
  <c r="B197" i="39" s="1"/>
  <c r="B280" i="39" s="1"/>
  <c r="B363" i="39" s="1"/>
  <c r="B446" i="39" s="1"/>
  <c r="B529" i="39" s="1"/>
  <c r="B612" i="39" s="1"/>
  <c r="B695" i="39" s="1"/>
  <c r="B778" i="39" s="1"/>
  <c r="B861" i="39" s="1"/>
  <c r="B944" i="39" s="1"/>
  <c r="B1027" i="39" s="1"/>
  <c r="B115" i="39"/>
  <c r="B198" i="39" s="1"/>
  <c r="B281" i="39" s="1"/>
  <c r="B364" i="39" s="1"/>
  <c r="B447" i="39" s="1"/>
  <c r="B530" i="39" s="1"/>
  <c r="B613" i="39" s="1"/>
  <c r="B696" i="39" s="1"/>
  <c r="B779" i="39" s="1"/>
  <c r="B862" i="39" s="1"/>
  <c r="B945" i="39" s="1"/>
  <c r="B1028" i="39" s="1"/>
  <c r="B116" i="39"/>
  <c r="B199" i="39" s="1"/>
  <c r="B282" i="39" s="1"/>
  <c r="B365" i="39" s="1"/>
  <c r="B448" i="39" s="1"/>
  <c r="B531" i="39" s="1"/>
  <c r="B614" i="39" s="1"/>
  <c r="B697" i="39" s="1"/>
  <c r="B780" i="39" s="1"/>
  <c r="B863" i="39" s="1"/>
  <c r="B946" i="39" s="1"/>
  <c r="B1029" i="39" s="1"/>
  <c r="B117" i="39"/>
  <c r="B200" i="39" s="1"/>
  <c r="B283" i="39" s="1"/>
  <c r="B366" i="39" s="1"/>
  <c r="B449" i="39" s="1"/>
  <c r="B532" i="39" s="1"/>
  <c r="B615" i="39" s="1"/>
  <c r="B698" i="39" s="1"/>
  <c r="B781" i="39" s="1"/>
  <c r="B864" i="39" s="1"/>
  <c r="B947" i="39" s="1"/>
  <c r="B1030" i="39" s="1"/>
  <c r="B118" i="39"/>
  <c r="B201" i="39" s="1"/>
  <c r="B284" i="39" s="1"/>
  <c r="B367" i="39" s="1"/>
  <c r="B450" i="39" s="1"/>
  <c r="B533" i="39" s="1"/>
  <c r="B616" i="39" s="1"/>
  <c r="B699" i="39" s="1"/>
  <c r="B782" i="39" s="1"/>
  <c r="B865" i="39" s="1"/>
  <c r="B948" i="39" s="1"/>
  <c r="B1031" i="39" s="1"/>
  <c r="B89" i="39"/>
  <c r="B172" i="39" s="1"/>
  <c r="B255" i="39" s="1"/>
  <c r="B338" i="39" s="1"/>
  <c r="B421" i="39" s="1"/>
  <c r="B504" i="39" s="1"/>
  <c r="B587" i="39" s="1"/>
  <c r="B670" i="39" s="1"/>
  <c r="B753" i="39" s="1"/>
  <c r="B836" i="39" s="1"/>
  <c r="B919" i="39" s="1"/>
  <c r="B1002" i="39" s="1"/>
  <c r="F7" i="47" l="1"/>
  <c r="D7" i="47"/>
  <c r="B7" i="47"/>
  <c r="C7" i="47"/>
  <c r="E7" i="47"/>
  <c r="E385" i="39"/>
  <c r="F385" i="39"/>
  <c r="F302" i="39"/>
  <c r="E302" i="39"/>
  <c r="E634" i="39"/>
  <c r="F634" i="39"/>
  <c r="E219" i="39"/>
  <c r="F219" i="39"/>
  <c r="E468" i="39"/>
  <c r="F468" i="39"/>
  <c r="B726" i="43"/>
  <c r="A811" i="43"/>
  <c r="C726" i="43"/>
  <c r="C727" i="43"/>
  <c r="A812" i="43"/>
  <c r="B727" i="43"/>
  <c r="C725" i="43"/>
  <c r="A810" i="43"/>
  <c r="B725" i="43"/>
  <c r="B700" i="43"/>
  <c r="A785" i="43"/>
  <c r="C700" i="43"/>
  <c r="C707" i="43"/>
  <c r="A792" i="43"/>
  <c r="B707" i="43"/>
  <c r="B702" i="43"/>
  <c r="A787" i="43"/>
  <c r="C702" i="43"/>
  <c r="B772" i="43"/>
  <c r="A857" i="43"/>
  <c r="C772" i="43"/>
  <c r="B696" i="43"/>
  <c r="A781" i="43"/>
  <c r="C696" i="43"/>
  <c r="C777" i="43"/>
  <c r="A862" i="43"/>
  <c r="B777" i="43"/>
  <c r="C711" i="43"/>
  <c r="A796" i="43"/>
  <c r="B711" i="43"/>
  <c r="B714" i="43"/>
  <c r="A799" i="43"/>
  <c r="C714" i="43"/>
  <c r="C715" i="43"/>
  <c r="A800" i="43"/>
  <c r="B715" i="43"/>
  <c r="B704" i="43"/>
  <c r="A789" i="43"/>
  <c r="C704" i="43"/>
  <c r="C775" i="43"/>
  <c r="A860" i="43"/>
  <c r="B775" i="43"/>
  <c r="B708" i="43"/>
  <c r="A793" i="43"/>
  <c r="C708" i="43"/>
  <c r="C695" i="43"/>
  <c r="A780" i="43"/>
  <c r="B695" i="43"/>
  <c r="C699" i="43"/>
  <c r="A784" i="43"/>
  <c r="B699" i="43"/>
  <c r="C703" i="43"/>
  <c r="A788" i="43"/>
  <c r="B703" i="43"/>
  <c r="C701" i="43"/>
  <c r="B701" i="43"/>
  <c r="A786" i="43"/>
  <c r="B776" i="43"/>
  <c r="A861" i="43"/>
  <c r="C776" i="43"/>
  <c r="B698" i="43"/>
  <c r="A783" i="43"/>
  <c r="C698" i="43"/>
  <c r="C773" i="43"/>
  <c r="A858" i="43"/>
  <c r="B773" i="43"/>
  <c r="C709" i="43"/>
  <c r="B709" i="43"/>
  <c r="A794" i="43"/>
  <c r="B710" i="43"/>
  <c r="A795" i="43"/>
  <c r="C710" i="43"/>
  <c r="C697" i="43"/>
  <c r="B697" i="43"/>
  <c r="A782" i="43"/>
  <c r="B706" i="43"/>
  <c r="A791" i="43"/>
  <c r="C706" i="43"/>
  <c r="B712" i="43"/>
  <c r="A797" i="43"/>
  <c r="C712" i="43"/>
  <c r="B774" i="43"/>
  <c r="A859" i="43"/>
  <c r="C774" i="43"/>
  <c r="C713" i="43"/>
  <c r="B713" i="43"/>
  <c r="A798" i="43"/>
  <c r="B778" i="43"/>
  <c r="A863" i="43"/>
  <c r="C778" i="43"/>
  <c r="C705" i="43"/>
  <c r="B705" i="43"/>
  <c r="A790" i="43"/>
  <c r="C117" i="39"/>
  <c r="C113" i="39"/>
  <c r="C109" i="39"/>
  <c r="C103" i="39"/>
  <c r="C97" i="39"/>
  <c r="C93" i="39"/>
  <c r="F784" i="39"/>
  <c r="E784" i="39"/>
  <c r="F783" i="39"/>
  <c r="E783" i="39"/>
  <c r="C882" i="39"/>
  <c r="C881" i="39"/>
  <c r="C883" i="39"/>
  <c r="C89" i="39"/>
  <c r="C115" i="39"/>
  <c r="C111" i="39"/>
  <c r="C107" i="39"/>
  <c r="C105" i="39"/>
  <c r="C101" i="39"/>
  <c r="C99" i="39"/>
  <c r="C95" i="39"/>
  <c r="C91" i="39"/>
  <c r="C118" i="39"/>
  <c r="C116" i="39"/>
  <c r="C114" i="39"/>
  <c r="C112" i="39"/>
  <c r="C110" i="39"/>
  <c r="C108" i="39"/>
  <c r="C106" i="39"/>
  <c r="C104" i="39"/>
  <c r="C102" i="39"/>
  <c r="C100" i="39"/>
  <c r="C98" i="39"/>
  <c r="C96" i="39"/>
  <c r="C94" i="39"/>
  <c r="C92" i="39"/>
  <c r="C90" i="39"/>
  <c r="C867" i="39"/>
  <c r="C866" i="39"/>
  <c r="F799" i="39"/>
  <c r="E799" i="39"/>
  <c r="F798" i="39"/>
  <c r="E798" i="39"/>
  <c r="F800" i="39"/>
  <c r="E800" i="39"/>
  <c r="D273" i="30"/>
  <c r="D396" i="43"/>
  <c r="C18" i="43"/>
  <c r="B18" i="43"/>
  <c r="C812" i="43" l="1"/>
  <c r="B812" i="43"/>
  <c r="A897" i="43"/>
  <c r="C810" i="43"/>
  <c r="A895" i="43"/>
  <c r="B810" i="43"/>
  <c r="B811" i="43"/>
  <c r="A896" i="43"/>
  <c r="C811" i="43"/>
  <c r="C790" i="43"/>
  <c r="A875" i="43"/>
  <c r="B790" i="43"/>
  <c r="C863" i="43"/>
  <c r="B863" i="43"/>
  <c r="A948" i="43"/>
  <c r="C798" i="43"/>
  <c r="A883" i="43"/>
  <c r="B798" i="43"/>
  <c r="C859" i="43"/>
  <c r="A944" i="43"/>
  <c r="B859" i="43"/>
  <c r="B791" i="43"/>
  <c r="A876" i="43"/>
  <c r="C791" i="43"/>
  <c r="C782" i="43"/>
  <c r="A867" i="43"/>
  <c r="B782" i="43"/>
  <c r="B795" i="43"/>
  <c r="A880" i="43"/>
  <c r="C795" i="43"/>
  <c r="C794" i="43"/>
  <c r="A879" i="43"/>
  <c r="B794" i="43"/>
  <c r="B858" i="43"/>
  <c r="A943" i="43"/>
  <c r="C858" i="43"/>
  <c r="C861" i="43"/>
  <c r="A946" i="43"/>
  <c r="B861" i="43"/>
  <c r="C786" i="43"/>
  <c r="A871" i="43"/>
  <c r="B786" i="43"/>
  <c r="C788" i="43"/>
  <c r="A873" i="43"/>
  <c r="B788" i="43"/>
  <c r="C780" i="43"/>
  <c r="A865" i="43"/>
  <c r="B780" i="43"/>
  <c r="B860" i="43"/>
  <c r="A945" i="43"/>
  <c r="C860" i="43"/>
  <c r="C800" i="43"/>
  <c r="A885" i="43"/>
  <c r="B800" i="43"/>
  <c r="C796" i="43"/>
  <c r="A881" i="43"/>
  <c r="B796" i="43"/>
  <c r="B781" i="43"/>
  <c r="A866" i="43"/>
  <c r="C781" i="43"/>
  <c r="B787" i="43"/>
  <c r="A872" i="43"/>
  <c r="C787" i="43"/>
  <c r="B785" i="43"/>
  <c r="A870" i="43"/>
  <c r="C785" i="43"/>
  <c r="B797" i="43"/>
  <c r="A882" i="43"/>
  <c r="C797" i="43"/>
  <c r="B783" i="43"/>
  <c r="A868" i="43"/>
  <c r="C783" i="43"/>
  <c r="C784" i="43"/>
  <c r="A869" i="43"/>
  <c r="B784" i="43"/>
  <c r="B793" i="43"/>
  <c r="A878" i="43"/>
  <c r="C793" i="43"/>
  <c r="B789" i="43"/>
  <c r="A874" i="43"/>
  <c r="C789" i="43"/>
  <c r="B799" i="43"/>
  <c r="A884" i="43"/>
  <c r="C799" i="43"/>
  <c r="B862" i="43"/>
  <c r="A947" i="43"/>
  <c r="C862" i="43"/>
  <c r="C857" i="43"/>
  <c r="A942" i="43"/>
  <c r="B857" i="43"/>
  <c r="C792" i="43"/>
  <c r="A877" i="43"/>
  <c r="B792" i="43"/>
  <c r="C949" i="39"/>
  <c r="C1032" i="39"/>
  <c r="C950" i="39"/>
  <c r="C1033" i="39"/>
  <c r="C966" i="39"/>
  <c r="C1049" i="39"/>
  <c r="C964" i="39"/>
  <c r="C1047" i="39"/>
  <c r="C965" i="39"/>
  <c r="C1048" i="39"/>
  <c r="F866" i="39"/>
  <c r="E866" i="39"/>
  <c r="F867" i="39"/>
  <c r="E867" i="39"/>
  <c r="C173" i="39"/>
  <c r="C175" i="39"/>
  <c r="C177" i="39"/>
  <c r="C179" i="39"/>
  <c r="C181" i="39"/>
  <c r="C183" i="39"/>
  <c r="C185" i="39"/>
  <c r="C187" i="39"/>
  <c r="C189" i="39"/>
  <c r="C191" i="39"/>
  <c r="C193" i="39"/>
  <c r="C195" i="39"/>
  <c r="C197" i="39"/>
  <c r="C199" i="39"/>
  <c r="C201" i="39"/>
  <c r="C174" i="39"/>
  <c r="C178" i="39"/>
  <c r="C182" i="39"/>
  <c r="C184" i="39"/>
  <c r="C188" i="39"/>
  <c r="C190" i="39"/>
  <c r="C194" i="39"/>
  <c r="C198" i="39"/>
  <c r="C172" i="39"/>
  <c r="F883" i="39"/>
  <c r="E883" i="39"/>
  <c r="F881" i="39"/>
  <c r="E881" i="39"/>
  <c r="F882" i="39"/>
  <c r="E882" i="39"/>
  <c r="C176" i="39"/>
  <c r="C180" i="39"/>
  <c r="C186" i="39"/>
  <c r="C192" i="39"/>
  <c r="C196" i="39"/>
  <c r="C200" i="39"/>
  <c r="D319" i="30"/>
  <c r="D481" i="43"/>
  <c r="C19" i="43"/>
  <c r="B19" i="43"/>
  <c r="B895" i="43" l="1"/>
  <c r="A980" i="43"/>
  <c r="C895" i="43"/>
  <c r="B897" i="43"/>
  <c r="A982" i="43"/>
  <c r="C897" i="43"/>
  <c r="C896" i="43"/>
  <c r="A981" i="43"/>
  <c r="B896" i="43"/>
  <c r="B942" i="43"/>
  <c r="C942" i="43"/>
  <c r="C884" i="43"/>
  <c r="B884" i="43"/>
  <c r="A969" i="43"/>
  <c r="C878" i="43"/>
  <c r="A963" i="43"/>
  <c r="B878" i="43"/>
  <c r="C868" i="43"/>
  <c r="B868" i="43"/>
  <c r="A953" i="43"/>
  <c r="C870" i="43"/>
  <c r="A955" i="43"/>
  <c r="B870" i="43"/>
  <c r="C866" i="43"/>
  <c r="A951" i="43"/>
  <c r="B866" i="43"/>
  <c r="B885" i="43"/>
  <c r="A970" i="43"/>
  <c r="C885" i="43"/>
  <c r="B865" i="43"/>
  <c r="A950" i="43"/>
  <c r="C865" i="43"/>
  <c r="B871" i="43"/>
  <c r="A956" i="43"/>
  <c r="C871" i="43"/>
  <c r="C943" i="43"/>
  <c r="B943" i="43"/>
  <c r="C880" i="43"/>
  <c r="B880" i="43"/>
  <c r="A965" i="43"/>
  <c r="C876" i="43"/>
  <c r="B876" i="43"/>
  <c r="A961" i="43"/>
  <c r="B883" i="43"/>
  <c r="A968" i="43"/>
  <c r="C883" i="43"/>
  <c r="B948" i="43"/>
  <c r="C948" i="43"/>
  <c r="B875" i="43"/>
  <c r="A960" i="43"/>
  <c r="C875" i="43"/>
  <c r="B877" i="43"/>
  <c r="A962" i="43"/>
  <c r="C877" i="43"/>
  <c r="C947" i="43"/>
  <c r="B947" i="43"/>
  <c r="C874" i="43"/>
  <c r="A959" i="43"/>
  <c r="B874" i="43"/>
  <c r="B869" i="43"/>
  <c r="A954" i="43"/>
  <c r="C869" i="43"/>
  <c r="C882" i="43"/>
  <c r="A967" i="43"/>
  <c r="B882" i="43"/>
  <c r="C872" i="43"/>
  <c r="B872" i="43"/>
  <c r="A957" i="43"/>
  <c r="B881" i="43"/>
  <c r="A966" i="43"/>
  <c r="C881" i="43"/>
  <c r="C945" i="43"/>
  <c r="B945" i="43"/>
  <c r="B873" i="43"/>
  <c r="A958" i="43"/>
  <c r="C873" i="43"/>
  <c r="B946" i="43"/>
  <c r="C946" i="43"/>
  <c r="B879" i="43"/>
  <c r="A964" i="43"/>
  <c r="C879" i="43"/>
  <c r="B867" i="43"/>
  <c r="A952" i="43"/>
  <c r="C867" i="43"/>
  <c r="B944" i="43"/>
  <c r="C944" i="43"/>
  <c r="E200" i="39"/>
  <c r="F200" i="39"/>
  <c r="E196" i="39"/>
  <c r="F196" i="39"/>
  <c r="E192" i="39"/>
  <c r="F192" i="39"/>
  <c r="E186" i="39"/>
  <c r="F186" i="39"/>
  <c r="E180" i="39"/>
  <c r="F180" i="39"/>
  <c r="E176" i="39"/>
  <c r="F176" i="39"/>
  <c r="E198" i="39"/>
  <c r="F198" i="39"/>
  <c r="E194" i="39"/>
  <c r="F194" i="39"/>
  <c r="E190" i="39"/>
  <c r="F190" i="39"/>
  <c r="E188" i="39"/>
  <c r="F188" i="39"/>
  <c r="E184" i="39"/>
  <c r="F184" i="39"/>
  <c r="E182" i="39"/>
  <c r="F182" i="39"/>
  <c r="E178" i="39"/>
  <c r="F178" i="39"/>
  <c r="E174" i="39"/>
  <c r="F174" i="39"/>
  <c r="E201" i="39"/>
  <c r="F201" i="39"/>
  <c r="E199" i="39"/>
  <c r="F199" i="39"/>
  <c r="E197" i="39"/>
  <c r="F197" i="39"/>
  <c r="E195" i="39"/>
  <c r="F195" i="39"/>
  <c r="E193" i="39"/>
  <c r="F193" i="39"/>
  <c r="E191" i="39"/>
  <c r="F191" i="39"/>
  <c r="E189" i="39"/>
  <c r="F189" i="39"/>
  <c r="E187" i="39"/>
  <c r="F187" i="39"/>
  <c r="E185" i="39"/>
  <c r="F185" i="39"/>
  <c r="E183" i="39"/>
  <c r="F183" i="39"/>
  <c r="E181" i="39"/>
  <c r="F181" i="39"/>
  <c r="E179" i="39"/>
  <c r="F179" i="39"/>
  <c r="E177" i="39"/>
  <c r="F177" i="39"/>
  <c r="E175" i="39"/>
  <c r="F175" i="39"/>
  <c r="C283" i="39"/>
  <c r="C279" i="39"/>
  <c r="C275" i="39"/>
  <c r="C269" i="39"/>
  <c r="C263" i="39"/>
  <c r="C259" i="39"/>
  <c r="C255" i="39"/>
  <c r="C281" i="39"/>
  <c r="C277" i="39"/>
  <c r="C273" i="39"/>
  <c r="C271" i="39"/>
  <c r="C267" i="39"/>
  <c r="C265" i="39"/>
  <c r="C261" i="39"/>
  <c r="C257" i="39"/>
  <c r="C284" i="39"/>
  <c r="C282" i="39"/>
  <c r="C280" i="39"/>
  <c r="C278" i="39"/>
  <c r="C276" i="39"/>
  <c r="C274" i="39"/>
  <c r="C272" i="39"/>
  <c r="C270" i="39"/>
  <c r="C268" i="39"/>
  <c r="C266" i="39"/>
  <c r="C264" i="39"/>
  <c r="C262" i="39"/>
  <c r="C260" i="39"/>
  <c r="C258" i="39"/>
  <c r="C256" i="39"/>
  <c r="F965" i="39"/>
  <c r="E965" i="39"/>
  <c r="F964" i="39"/>
  <c r="E964" i="39"/>
  <c r="F966" i="39"/>
  <c r="E966" i="39"/>
  <c r="F950" i="39"/>
  <c r="E950" i="39"/>
  <c r="F949" i="39"/>
  <c r="E949" i="39"/>
  <c r="D365" i="30"/>
  <c r="D566" i="43"/>
  <c r="C20" i="43"/>
  <c r="B20" i="43"/>
  <c r="B51" i="32"/>
  <c r="B95" i="32" s="1"/>
  <c r="B139" i="32" s="1"/>
  <c r="B183" i="32" s="1"/>
  <c r="B227" i="32" s="1"/>
  <c r="B271" i="32" s="1"/>
  <c r="B315" i="32" s="1"/>
  <c r="B359" i="32" s="1"/>
  <c r="B403" i="32" s="1"/>
  <c r="B447" i="32" s="1"/>
  <c r="B491" i="32" s="1"/>
  <c r="C51" i="32"/>
  <c r="C95" i="32" s="1"/>
  <c r="C139" i="32" s="1"/>
  <c r="C183" i="32" s="1"/>
  <c r="C227" i="32" s="1"/>
  <c r="C271" i="32" s="1"/>
  <c r="C315" i="32" s="1"/>
  <c r="C359" i="32" s="1"/>
  <c r="C403" i="32" s="1"/>
  <c r="C447" i="32" s="1"/>
  <c r="C491" i="32" s="1"/>
  <c r="E51" i="32"/>
  <c r="E95" i="32" s="1"/>
  <c r="E139" i="32" s="1"/>
  <c r="E183" i="32" s="1"/>
  <c r="E227" i="32" s="1"/>
  <c r="E271" i="32" s="1"/>
  <c r="E315" i="32" s="1"/>
  <c r="E359" i="32" s="1"/>
  <c r="E403" i="32" s="1"/>
  <c r="E447" i="32" s="1"/>
  <c r="E491" i="32" s="1"/>
  <c r="G51" i="32"/>
  <c r="G95" i="32" s="1"/>
  <c r="G139" i="32" s="1"/>
  <c r="G183" i="32" s="1"/>
  <c r="G227" i="32" s="1"/>
  <c r="G271" i="32" s="1"/>
  <c r="G315" i="32" s="1"/>
  <c r="G359" i="32" s="1"/>
  <c r="G403" i="32" s="1"/>
  <c r="G447" i="32" s="1"/>
  <c r="G491" i="32" s="1"/>
  <c r="H51" i="32"/>
  <c r="H95" i="32" s="1"/>
  <c r="H139" i="32" s="1"/>
  <c r="H183" i="32" s="1"/>
  <c r="H227" i="32" s="1"/>
  <c r="H271" i="32" s="1"/>
  <c r="H315" i="32" s="1"/>
  <c r="H359" i="32" s="1"/>
  <c r="H403" i="32" s="1"/>
  <c r="H447" i="32" s="1"/>
  <c r="H491" i="32" s="1"/>
  <c r="A51" i="32"/>
  <c r="A95" i="32" s="1"/>
  <c r="A139" i="32" s="1"/>
  <c r="A183" i="32" s="1"/>
  <c r="A227" i="32" s="1"/>
  <c r="A271" i="32" s="1"/>
  <c r="A315" i="32" s="1"/>
  <c r="A359" i="32" s="1"/>
  <c r="A403" i="32" s="1"/>
  <c r="A447" i="32" s="1"/>
  <c r="A491" i="32" s="1"/>
  <c r="C139" i="39" l="1"/>
  <c r="C969" i="39"/>
  <c r="C222" i="39"/>
  <c r="C803" i="39"/>
  <c r="C720" i="39"/>
  <c r="E720" i="39" s="1"/>
  <c r="C721" i="39"/>
  <c r="E721" i="39" s="1"/>
  <c r="C1052" i="39"/>
  <c r="C473" i="39"/>
  <c r="C804" i="39"/>
  <c r="C805" i="39"/>
  <c r="C307" i="39"/>
  <c r="C639" i="39"/>
  <c r="C472" i="39"/>
  <c r="C638" i="39"/>
  <c r="C306" i="39"/>
  <c r="C970" i="39"/>
  <c r="C971" i="39"/>
  <c r="C1054" i="39"/>
  <c r="C982" i="43"/>
  <c r="B982" i="43"/>
  <c r="B981" i="43"/>
  <c r="C981" i="43"/>
  <c r="C980" i="43"/>
  <c r="B980" i="43"/>
  <c r="C952" i="43"/>
  <c r="B952" i="43"/>
  <c r="C958" i="43"/>
  <c r="B958" i="43"/>
  <c r="C954" i="43"/>
  <c r="B954" i="43"/>
  <c r="C962" i="43"/>
  <c r="B962" i="43"/>
  <c r="C968" i="43"/>
  <c r="B968" i="43"/>
  <c r="B961" i="43"/>
  <c r="C961" i="43"/>
  <c r="C950" i="43"/>
  <c r="B950" i="43"/>
  <c r="B951" i="43"/>
  <c r="C951" i="43"/>
  <c r="C964" i="43"/>
  <c r="B964" i="43"/>
  <c r="C966" i="43"/>
  <c r="B966" i="43"/>
  <c r="B957" i="43"/>
  <c r="C957" i="43"/>
  <c r="B967" i="43"/>
  <c r="C967" i="43"/>
  <c r="B959" i="43"/>
  <c r="C959" i="43"/>
  <c r="C960" i="43"/>
  <c r="B960" i="43"/>
  <c r="B965" i="43"/>
  <c r="C965" i="43"/>
  <c r="C956" i="43"/>
  <c r="B956" i="43"/>
  <c r="C970" i="43"/>
  <c r="B970" i="43"/>
  <c r="B955" i="43"/>
  <c r="C955" i="43"/>
  <c r="B953" i="43"/>
  <c r="C953" i="43"/>
  <c r="B963" i="43"/>
  <c r="C963" i="43"/>
  <c r="B969" i="43"/>
  <c r="C969" i="43"/>
  <c r="C339" i="39"/>
  <c r="C341" i="39"/>
  <c r="C343" i="39"/>
  <c r="C345" i="39"/>
  <c r="C347" i="39"/>
  <c r="C349" i="39"/>
  <c r="C351" i="39"/>
  <c r="C353" i="39"/>
  <c r="C355" i="39"/>
  <c r="C357" i="39"/>
  <c r="C359" i="39"/>
  <c r="C361" i="39"/>
  <c r="C363" i="39"/>
  <c r="C365" i="39"/>
  <c r="C367" i="39"/>
  <c r="C340" i="39"/>
  <c r="C344" i="39"/>
  <c r="C348" i="39"/>
  <c r="C350" i="39"/>
  <c r="C354" i="39"/>
  <c r="C356" i="39"/>
  <c r="C360" i="39"/>
  <c r="C364" i="39"/>
  <c r="C338" i="39"/>
  <c r="C342" i="39"/>
  <c r="C346" i="39"/>
  <c r="C352" i="39"/>
  <c r="C358" i="39"/>
  <c r="C362" i="39"/>
  <c r="C366" i="39"/>
  <c r="F258" i="39"/>
  <c r="E258" i="39"/>
  <c r="F260" i="39"/>
  <c r="E260" i="39"/>
  <c r="F262" i="39"/>
  <c r="E262" i="39"/>
  <c r="F264" i="39"/>
  <c r="E264" i="39"/>
  <c r="F266" i="39"/>
  <c r="E266" i="39"/>
  <c r="F268" i="39"/>
  <c r="E268" i="39"/>
  <c r="F270" i="39"/>
  <c r="E270" i="39"/>
  <c r="F272" i="39"/>
  <c r="E272" i="39"/>
  <c r="F274" i="39"/>
  <c r="E274" i="39"/>
  <c r="F276" i="39"/>
  <c r="E276" i="39"/>
  <c r="F278" i="39"/>
  <c r="E278" i="39"/>
  <c r="F280" i="39"/>
  <c r="E280" i="39"/>
  <c r="F282" i="39"/>
  <c r="E282" i="39"/>
  <c r="F284" i="39"/>
  <c r="E284" i="39"/>
  <c r="F257" i="39"/>
  <c r="E257" i="39"/>
  <c r="F261" i="39"/>
  <c r="E261" i="39"/>
  <c r="F265" i="39"/>
  <c r="E265" i="39"/>
  <c r="F267" i="39"/>
  <c r="E267" i="39"/>
  <c r="F271" i="39"/>
  <c r="E271" i="39"/>
  <c r="F273" i="39"/>
  <c r="E273" i="39"/>
  <c r="F277" i="39"/>
  <c r="E277" i="39"/>
  <c r="F281" i="39"/>
  <c r="E281" i="39"/>
  <c r="F259" i="39"/>
  <c r="E259" i="39"/>
  <c r="F263" i="39"/>
  <c r="E263" i="39"/>
  <c r="F269" i="39"/>
  <c r="E269" i="39"/>
  <c r="F275" i="39"/>
  <c r="E275" i="39"/>
  <c r="F279" i="39"/>
  <c r="E279" i="39"/>
  <c r="F283" i="39"/>
  <c r="E283" i="39"/>
  <c r="D411" i="30"/>
  <c r="D651" i="43"/>
  <c r="C21" i="43"/>
  <c r="B21" i="43"/>
  <c r="A487" i="32"/>
  <c r="A443" i="32"/>
  <c r="A399" i="32"/>
  <c r="A355" i="32"/>
  <c r="A311" i="32"/>
  <c r="A267" i="32"/>
  <c r="A223" i="32"/>
  <c r="A179" i="32"/>
  <c r="A135" i="32"/>
  <c r="A91" i="32"/>
  <c r="A47" i="32"/>
  <c r="A3" i="32"/>
  <c r="G22" i="30"/>
  <c r="C16" i="39"/>
  <c r="D16" i="39"/>
  <c r="D99" i="39" s="1"/>
  <c r="D182" i="39" s="1"/>
  <c r="D265" i="39" s="1"/>
  <c r="D348" i="39" s="1"/>
  <c r="D431" i="39" s="1"/>
  <c r="D514" i="39" s="1"/>
  <c r="D597" i="39" s="1"/>
  <c r="D680" i="39" s="1"/>
  <c r="D763" i="39" s="1"/>
  <c r="D846" i="39" s="1"/>
  <c r="D929" i="39" s="1"/>
  <c r="D1012" i="39" s="1"/>
  <c r="F721" i="39" l="1"/>
  <c r="F720" i="39"/>
  <c r="F803" i="39"/>
  <c r="E803" i="39"/>
  <c r="F222" i="39"/>
  <c r="E222" i="39"/>
  <c r="E969" i="39"/>
  <c r="F969" i="39"/>
  <c r="C223" i="39"/>
  <c r="C389" i="39"/>
  <c r="C388" i="39"/>
  <c r="C554" i="39"/>
  <c r="C555" i="39"/>
  <c r="C886" i="39"/>
  <c r="C887" i="39"/>
  <c r="C471" i="39"/>
  <c r="C637" i="39"/>
  <c r="C305" i="39"/>
  <c r="C1053" i="39"/>
  <c r="C806" i="43"/>
  <c r="C211" i="43"/>
  <c r="B126" i="43"/>
  <c r="C209" i="39"/>
  <c r="C296" i="43"/>
  <c r="C466" i="43"/>
  <c r="C381" i="43"/>
  <c r="B636" i="43"/>
  <c r="C293" i="39"/>
  <c r="C210" i="39"/>
  <c r="C123" i="43"/>
  <c r="C294" i="39"/>
  <c r="C625" i="39"/>
  <c r="B381" i="43"/>
  <c r="C792" i="39"/>
  <c r="C125" i="43"/>
  <c r="C790" i="39"/>
  <c r="C874" i="39"/>
  <c r="C541" i="39"/>
  <c r="B123" i="43"/>
  <c r="C128" i="39"/>
  <c r="C210" i="43"/>
  <c r="B551" i="43"/>
  <c r="C375" i="39"/>
  <c r="B41" i="43"/>
  <c r="B721" i="43"/>
  <c r="C1041" i="39"/>
  <c r="C460" i="39"/>
  <c r="C551" i="43"/>
  <c r="C1040" i="39"/>
  <c r="C873" i="39"/>
  <c r="C211" i="39"/>
  <c r="C41" i="43"/>
  <c r="B124" i="43"/>
  <c r="C875" i="39"/>
  <c r="C458" i="39"/>
  <c r="B211" i="43"/>
  <c r="B122" i="43"/>
  <c r="C626" i="39"/>
  <c r="C957" i="39"/>
  <c r="B207" i="43"/>
  <c r="C956" i="39"/>
  <c r="C122" i="43"/>
  <c r="C958" i="39"/>
  <c r="C636" i="43"/>
  <c r="C624" i="39"/>
  <c r="C791" i="39"/>
  <c r="C124" i="43"/>
  <c r="B125" i="43"/>
  <c r="B296" i="43"/>
  <c r="D43" i="39"/>
  <c r="D126" i="39" s="1"/>
  <c r="D209" i="39" s="1"/>
  <c r="D292" i="39" s="1"/>
  <c r="D375" i="39" s="1"/>
  <c r="D458" i="39" s="1"/>
  <c r="D541" i="39" s="1"/>
  <c r="D624" i="39" s="1"/>
  <c r="D707" i="39" s="1"/>
  <c r="D790" i="39" s="1"/>
  <c r="D873" i="39" s="1"/>
  <c r="D956" i="39" s="1"/>
  <c r="D1039" i="39" s="1"/>
  <c r="C543" i="39"/>
  <c r="B466" i="43"/>
  <c r="C542" i="39"/>
  <c r="C1039" i="39"/>
  <c r="C708" i="39"/>
  <c r="C721" i="43"/>
  <c r="B60" i="18"/>
  <c r="C377" i="39"/>
  <c r="C376" i="39"/>
  <c r="C707" i="39"/>
  <c r="C60" i="18"/>
  <c r="C459" i="39"/>
  <c r="B806" i="43"/>
  <c r="C43" i="39"/>
  <c r="C126" i="39"/>
  <c r="C126" i="43"/>
  <c r="C127" i="39"/>
  <c r="C292" i="39"/>
  <c r="C709" i="39"/>
  <c r="B210" i="43"/>
  <c r="B208" i="43"/>
  <c r="C122" i="39"/>
  <c r="B891" i="43"/>
  <c r="C209" i="43"/>
  <c r="C207" i="43"/>
  <c r="C295" i="43"/>
  <c r="C891" i="43"/>
  <c r="B292" i="43"/>
  <c r="C208" i="43"/>
  <c r="B209" i="43"/>
  <c r="C292" i="43"/>
  <c r="C290" i="39"/>
  <c r="B293" i="43"/>
  <c r="B295" i="43"/>
  <c r="B976" i="43"/>
  <c r="C976" i="43"/>
  <c r="B294" i="43"/>
  <c r="C124" i="39"/>
  <c r="C380" i="43"/>
  <c r="C207" i="39"/>
  <c r="C294" i="43"/>
  <c r="C205" i="39"/>
  <c r="C293" i="43"/>
  <c r="B548" i="43"/>
  <c r="C377" i="43"/>
  <c r="C288" i="39"/>
  <c r="C378" i="43"/>
  <c r="C373" i="39"/>
  <c r="B378" i="43"/>
  <c r="C462" i="43"/>
  <c r="B377" i="43"/>
  <c r="B380" i="43"/>
  <c r="C379" i="43"/>
  <c r="B379" i="43"/>
  <c r="B463" i="43"/>
  <c r="C547" i="43"/>
  <c r="B549" i="43"/>
  <c r="C550" i="43"/>
  <c r="C549" i="43"/>
  <c r="C463" i="43"/>
  <c r="B550" i="43"/>
  <c r="B464" i="43"/>
  <c r="B547" i="43"/>
  <c r="C465" i="43"/>
  <c r="C456" i="39"/>
  <c r="C548" i="43"/>
  <c r="B462" i="43"/>
  <c r="C454" i="39"/>
  <c r="C371" i="39"/>
  <c r="B465" i="43"/>
  <c r="C464" i="43"/>
  <c r="E971" i="39"/>
  <c r="F971" i="39"/>
  <c r="E306" i="39"/>
  <c r="F306" i="39"/>
  <c r="E472" i="39"/>
  <c r="F472" i="39"/>
  <c r="E307" i="39"/>
  <c r="F307" i="39"/>
  <c r="E804" i="39"/>
  <c r="F804" i="39"/>
  <c r="C140" i="39"/>
  <c r="C141" i="39"/>
  <c r="C722" i="39"/>
  <c r="C390" i="39"/>
  <c r="C224" i="39"/>
  <c r="C556" i="39"/>
  <c r="C888" i="39"/>
  <c r="E970" i="39"/>
  <c r="F970" i="39"/>
  <c r="E638" i="39"/>
  <c r="F638" i="39"/>
  <c r="E639" i="39"/>
  <c r="F639" i="39"/>
  <c r="E805" i="39"/>
  <c r="F805" i="39"/>
  <c r="E473" i="39"/>
  <c r="F473" i="39"/>
  <c r="C449" i="39"/>
  <c r="C445" i="39"/>
  <c r="C441" i="39"/>
  <c r="C435" i="39"/>
  <c r="C429" i="39"/>
  <c r="F342" i="39"/>
  <c r="E342" i="39"/>
  <c r="C421" i="39"/>
  <c r="C447" i="39"/>
  <c r="C443" i="39"/>
  <c r="C439" i="39"/>
  <c r="C437" i="39"/>
  <c r="C433" i="39"/>
  <c r="F348" i="39"/>
  <c r="E348" i="39"/>
  <c r="F344" i="39"/>
  <c r="E344" i="39"/>
  <c r="F340" i="39"/>
  <c r="E340" i="39"/>
  <c r="F367" i="39"/>
  <c r="E367" i="39"/>
  <c r="F365" i="39"/>
  <c r="E365" i="39"/>
  <c r="F363" i="39"/>
  <c r="E363" i="39"/>
  <c r="F361" i="39"/>
  <c r="E361" i="39"/>
  <c r="F359" i="39"/>
  <c r="E359" i="39"/>
  <c r="F357" i="39"/>
  <c r="E357" i="39"/>
  <c r="F355" i="39"/>
  <c r="E355" i="39"/>
  <c r="F353" i="39"/>
  <c r="E353" i="39"/>
  <c r="F351" i="39"/>
  <c r="E351" i="39"/>
  <c r="F349" i="39"/>
  <c r="E349" i="39"/>
  <c r="F347" i="39"/>
  <c r="E347" i="39"/>
  <c r="F345" i="39"/>
  <c r="E345" i="39"/>
  <c r="F343" i="39"/>
  <c r="E343" i="39"/>
  <c r="F341" i="39"/>
  <c r="E341" i="39"/>
  <c r="F366" i="39"/>
  <c r="E366" i="39"/>
  <c r="F362" i="39"/>
  <c r="E362" i="39"/>
  <c r="F358" i="39"/>
  <c r="E358" i="39"/>
  <c r="F352" i="39"/>
  <c r="E352" i="39"/>
  <c r="F346" i="39"/>
  <c r="E346" i="39"/>
  <c r="C425" i="39"/>
  <c r="F364" i="39"/>
  <c r="E364" i="39"/>
  <c r="F360" i="39"/>
  <c r="E360" i="39"/>
  <c r="F356" i="39"/>
  <c r="E356" i="39"/>
  <c r="F354" i="39"/>
  <c r="E354" i="39"/>
  <c r="F350" i="39"/>
  <c r="E350" i="39"/>
  <c r="C431" i="39"/>
  <c r="C427" i="39"/>
  <c r="C423" i="39"/>
  <c r="C450" i="39"/>
  <c r="C448" i="39"/>
  <c r="C446" i="39"/>
  <c r="C444" i="39"/>
  <c r="C442" i="39"/>
  <c r="C440" i="39"/>
  <c r="C438" i="39"/>
  <c r="C436" i="39"/>
  <c r="C434" i="39"/>
  <c r="C432" i="39"/>
  <c r="C430" i="39"/>
  <c r="C428" i="39"/>
  <c r="C426" i="39"/>
  <c r="C424" i="39"/>
  <c r="C422" i="39"/>
  <c r="D457" i="30"/>
  <c r="D736" i="43"/>
  <c r="G39" i="32"/>
  <c r="E65" i="39" s="1"/>
  <c r="A916" i="39"/>
  <c r="A833" i="39"/>
  <c r="A750" i="39"/>
  <c r="A667" i="39"/>
  <c r="A584" i="39"/>
  <c r="A501" i="39"/>
  <c r="A418" i="39"/>
  <c r="A335" i="39"/>
  <c r="A252" i="39"/>
  <c r="A169" i="39"/>
  <c r="A86" i="39"/>
  <c r="A3" i="39"/>
  <c r="C65" i="39"/>
  <c r="C64" i="39"/>
  <c r="C147" i="39" s="1"/>
  <c r="C230" i="39" s="1"/>
  <c r="C313" i="39" s="1"/>
  <c r="C396" i="39" s="1"/>
  <c r="C479" i="39" s="1"/>
  <c r="C562" i="39" s="1"/>
  <c r="C645" i="39" s="1"/>
  <c r="C728" i="39" s="1"/>
  <c r="C811" i="39" s="1"/>
  <c r="C894" i="39" s="1"/>
  <c r="C977" i="39" s="1"/>
  <c r="C1060" i="39" s="1"/>
  <c r="D815" i="43" l="1"/>
  <c r="D984" i="43"/>
  <c r="D810" i="43"/>
  <c r="D980" i="43"/>
  <c r="D811" i="43"/>
  <c r="D814" i="43"/>
  <c r="D981" i="43"/>
  <c r="D983" i="43"/>
  <c r="D812" i="43"/>
  <c r="D985" i="43"/>
  <c r="D813" i="43"/>
  <c r="D982" i="43"/>
  <c r="D280" i="43"/>
  <c r="D986" i="43"/>
  <c r="D816" i="43"/>
  <c r="D275" i="43"/>
  <c r="D283" i="43"/>
  <c r="D263" i="43"/>
  <c r="D266" i="43"/>
  <c r="D271" i="43"/>
  <c r="D279" i="43"/>
  <c r="D268" i="43"/>
  <c r="D270" i="43"/>
  <c r="D276" i="43"/>
  <c r="D278" i="43"/>
  <c r="F637" i="39"/>
  <c r="E637" i="39"/>
  <c r="F887" i="39"/>
  <c r="E887" i="39"/>
  <c r="E555" i="39"/>
  <c r="F555" i="39"/>
  <c r="E388" i="39"/>
  <c r="F388" i="39"/>
  <c r="E223" i="39"/>
  <c r="F223" i="39"/>
  <c r="F305" i="39"/>
  <c r="E305" i="39"/>
  <c r="F471" i="39"/>
  <c r="E471" i="39"/>
  <c r="F886" i="39"/>
  <c r="E886" i="39"/>
  <c r="E554" i="39"/>
  <c r="F554" i="39"/>
  <c r="E389" i="39"/>
  <c r="F389" i="39"/>
  <c r="D273" i="43"/>
  <c r="D277" i="43"/>
  <c r="D262" i="43"/>
  <c r="D264" i="43"/>
  <c r="D281" i="43"/>
  <c r="D272" i="43"/>
  <c r="D265" i="43"/>
  <c r="D282" i="43"/>
  <c r="D274" i="43"/>
  <c r="F371" i="39"/>
  <c r="D377" i="43" s="1"/>
  <c r="E371" i="39"/>
  <c r="E456" i="39"/>
  <c r="G456" i="39" s="1"/>
  <c r="F456" i="39"/>
  <c r="H456" i="39" s="1"/>
  <c r="E207" i="39"/>
  <c r="G207" i="39" s="1"/>
  <c r="F207" i="39"/>
  <c r="H207" i="39" s="1"/>
  <c r="F124" i="39"/>
  <c r="H124" i="39" s="1"/>
  <c r="E124" i="39"/>
  <c r="G124" i="39" s="1"/>
  <c r="F122" i="39"/>
  <c r="E122" i="39"/>
  <c r="E709" i="39"/>
  <c r="F709" i="39"/>
  <c r="F292" i="39"/>
  <c r="E292" i="39"/>
  <c r="E127" i="39"/>
  <c r="F127" i="39"/>
  <c r="F706" i="39"/>
  <c r="E706" i="39"/>
  <c r="F126" i="39"/>
  <c r="E126" i="39"/>
  <c r="F459" i="39"/>
  <c r="E459" i="39"/>
  <c r="F707" i="39"/>
  <c r="E707" i="39"/>
  <c r="E542" i="39"/>
  <c r="F542" i="39"/>
  <c r="F791" i="39"/>
  <c r="E791" i="39"/>
  <c r="E208" i="39"/>
  <c r="F208" i="39"/>
  <c r="E958" i="39"/>
  <c r="F958" i="39"/>
  <c r="F457" i="39"/>
  <c r="E457" i="39"/>
  <c r="E957" i="39"/>
  <c r="F957" i="39"/>
  <c r="F458" i="39"/>
  <c r="E458" i="39"/>
  <c r="F955" i="39"/>
  <c r="E955" i="39"/>
  <c r="E211" i="39"/>
  <c r="F211" i="39"/>
  <c r="E623" i="39"/>
  <c r="F623" i="39"/>
  <c r="F460" i="39"/>
  <c r="E460" i="39"/>
  <c r="F375" i="39"/>
  <c r="E375" i="39"/>
  <c r="F789" i="39"/>
  <c r="E789" i="39"/>
  <c r="F541" i="39"/>
  <c r="E541" i="39"/>
  <c r="F374" i="39"/>
  <c r="E374" i="39"/>
  <c r="F790" i="39"/>
  <c r="E790" i="39"/>
  <c r="F291" i="39"/>
  <c r="E291" i="39"/>
  <c r="E625" i="39"/>
  <c r="F625" i="39"/>
  <c r="E293" i="39"/>
  <c r="F293" i="39"/>
  <c r="E454" i="39"/>
  <c r="F454" i="39"/>
  <c r="F373" i="39"/>
  <c r="H373" i="39" s="1"/>
  <c r="E373" i="39"/>
  <c r="G373" i="39" s="1"/>
  <c r="F288" i="39"/>
  <c r="D288" i="43" s="1"/>
  <c r="E288" i="39"/>
  <c r="E205" i="39"/>
  <c r="F205" i="39"/>
  <c r="D191" i="43"/>
  <c r="D197" i="43"/>
  <c r="D189" i="43"/>
  <c r="D186" i="43"/>
  <c r="D190" i="43"/>
  <c r="D194" i="43"/>
  <c r="D198" i="43"/>
  <c r="D185" i="43"/>
  <c r="D178" i="43"/>
  <c r="D182" i="43"/>
  <c r="D181" i="43"/>
  <c r="D183" i="43"/>
  <c r="D193" i="43"/>
  <c r="D195" i="43"/>
  <c r="D188" i="43"/>
  <c r="D192" i="43"/>
  <c r="D196" i="43"/>
  <c r="D187" i="43"/>
  <c r="D180" i="43"/>
  <c r="D177" i="43"/>
  <c r="D179" i="43"/>
  <c r="E290" i="39"/>
  <c r="G290" i="39" s="1"/>
  <c r="F290" i="39"/>
  <c r="F872" i="39"/>
  <c r="E872" i="39"/>
  <c r="E43" i="39"/>
  <c r="F43" i="39"/>
  <c r="F376" i="39"/>
  <c r="E376" i="39"/>
  <c r="E377" i="39"/>
  <c r="F377" i="39"/>
  <c r="E540" i="39"/>
  <c r="F540" i="39"/>
  <c r="F708" i="39"/>
  <c r="E708" i="39"/>
  <c r="E543" i="39"/>
  <c r="F543" i="39"/>
  <c r="E624" i="39"/>
  <c r="F624" i="39"/>
  <c r="E956" i="39"/>
  <c r="F956" i="39"/>
  <c r="E626" i="39"/>
  <c r="F626" i="39"/>
  <c r="E875" i="39"/>
  <c r="F875" i="39"/>
  <c r="F873" i="39"/>
  <c r="E873" i="39"/>
  <c r="F128" i="39"/>
  <c r="E128" i="39"/>
  <c r="E874" i="39"/>
  <c r="F874" i="39"/>
  <c r="F792" i="39"/>
  <c r="E792" i="39"/>
  <c r="F294" i="39"/>
  <c r="E294" i="39"/>
  <c r="E210" i="39"/>
  <c r="F210" i="39"/>
  <c r="F209" i="39"/>
  <c r="E209" i="39"/>
  <c r="D267" i="43"/>
  <c r="D347" i="43"/>
  <c r="D351" i="43"/>
  <c r="D349" i="43"/>
  <c r="D357" i="43"/>
  <c r="D361" i="43"/>
  <c r="D363" i="43"/>
  <c r="D367" i="43"/>
  <c r="D371" i="43"/>
  <c r="D359" i="43"/>
  <c r="D365" i="43"/>
  <c r="D369" i="43"/>
  <c r="D373" i="43"/>
  <c r="D356" i="43"/>
  <c r="D358" i="43"/>
  <c r="D360" i="43"/>
  <c r="F888" i="39"/>
  <c r="E888" i="39"/>
  <c r="E224" i="39"/>
  <c r="F224" i="39"/>
  <c r="E722" i="39"/>
  <c r="F722" i="39"/>
  <c r="E556" i="39"/>
  <c r="F556" i="39"/>
  <c r="D558" i="43" s="1"/>
  <c r="E390" i="39"/>
  <c r="F390" i="39"/>
  <c r="D389" i="43" s="1"/>
  <c r="D362" i="43"/>
  <c r="D364" i="43"/>
  <c r="D366" i="43"/>
  <c r="D368" i="43"/>
  <c r="D370" i="43"/>
  <c r="D372" i="43"/>
  <c r="D374" i="43"/>
  <c r="D355" i="43"/>
  <c r="D353" i="43"/>
  <c r="D348" i="43"/>
  <c r="D350" i="43"/>
  <c r="D352" i="43"/>
  <c r="C505" i="39"/>
  <c r="C507" i="39"/>
  <c r="C509" i="39"/>
  <c r="C511" i="39"/>
  <c r="C513" i="39"/>
  <c r="C515" i="39"/>
  <c r="C517" i="39"/>
  <c r="C519" i="39"/>
  <c r="C521" i="39"/>
  <c r="C523" i="39"/>
  <c r="C525" i="39"/>
  <c r="C527" i="39"/>
  <c r="C529" i="39"/>
  <c r="C531" i="39"/>
  <c r="C533" i="39"/>
  <c r="C506" i="39"/>
  <c r="C510" i="39"/>
  <c r="C514" i="39"/>
  <c r="C508" i="39"/>
  <c r="C516" i="39"/>
  <c r="C520" i="39"/>
  <c r="C522" i="39"/>
  <c r="C526" i="39"/>
  <c r="C530" i="39"/>
  <c r="C504" i="39"/>
  <c r="C512" i="39"/>
  <c r="C518" i="39"/>
  <c r="C524" i="39"/>
  <c r="C528" i="39"/>
  <c r="C532" i="39"/>
  <c r="F424" i="39"/>
  <c r="E424" i="39"/>
  <c r="F426" i="39"/>
  <c r="E426" i="39"/>
  <c r="F428" i="39"/>
  <c r="E428" i="39"/>
  <c r="F430" i="39"/>
  <c r="E430" i="39"/>
  <c r="F432" i="39"/>
  <c r="E432" i="39"/>
  <c r="F434" i="39"/>
  <c r="E434" i="39"/>
  <c r="F436" i="39"/>
  <c r="E436" i="39"/>
  <c r="F438" i="39"/>
  <c r="E438" i="39"/>
  <c r="F440" i="39"/>
  <c r="E440" i="39"/>
  <c r="F442" i="39"/>
  <c r="E442" i="39"/>
  <c r="F444" i="39"/>
  <c r="D462" i="43" s="1"/>
  <c r="E444" i="39"/>
  <c r="F446" i="39"/>
  <c r="E446" i="39"/>
  <c r="F448" i="39"/>
  <c r="E448" i="39"/>
  <c r="F450" i="39"/>
  <c r="E450" i="39"/>
  <c r="F423" i="39"/>
  <c r="E423" i="39"/>
  <c r="F427" i="39"/>
  <c r="E427" i="39"/>
  <c r="F431" i="39"/>
  <c r="E431" i="39"/>
  <c r="F425" i="39"/>
  <c r="E425" i="39"/>
  <c r="F433" i="39"/>
  <c r="E433" i="39"/>
  <c r="F437" i="39"/>
  <c r="E437" i="39"/>
  <c r="F439" i="39"/>
  <c r="E439" i="39"/>
  <c r="F443" i="39"/>
  <c r="E443" i="39"/>
  <c r="F447" i="39"/>
  <c r="E447" i="39"/>
  <c r="F429" i="39"/>
  <c r="E429" i="39"/>
  <c r="F435" i="39"/>
  <c r="E435" i="39"/>
  <c r="F441" i="39"/>
  <c r="E441" i="39"/>
  <c r="F445" i="39"/>
  <c r="E445" i="39"/>
  <c r="F449" i="39"/>
  <c r="E449" i="39"/>
  <c r="E99" i="39"/>
  <c r="F99" i="39"/>
  <c r="D503" i="30"/>
  <c r="D821" i="43"/>
  <c r="E148" i="39"/>
  <c r="G65" i="39"/>
  <c r="C148" i="39"/>
  <c r="C231" i="39" s="1"/>
  <c r="C314" i="39" s="1"/>
  <c r="C397" i="39" s="1"/>
  <c r="C480" i="39" s="1"/>
  <c r="C563" i="39" s="1"/>
  <c r="C646" i="39" s="1"/>
  <c r="C729" i="39" s="1"/>
  <c r="C812" i="39" s="1"/>
  <c r="C895" i="39" s="1"/>
  <c r="C978" i="39" s="1"/>
  <c r="C1061" i="39" s="1"/>
  <c r="E1038" i="39" l="1"/>
  <c r="E1041" i="39"/>
  <c r="F1041" i="39"/>
  <c r="F1038" i="39"/>
  <c r="E1039" i="39"/>
  <c r="F1040" i="39"/>
  <c r="F1039" i="39"/>
  <c r="E1040" i="39"/>
  <c r="D213" i="43"/>
  <c r="D383" i="43"/>
  <c r="D468" i="43"/>
  <c r="D298" i="43"/>
  <c r="D128" i="43"/>
  <c r="D553" i="43"/>
  <c r="D207" i="43"/>
  <c r="D205" i="43"/>
  <c r="H209" i="39"/>
  <c r="G209" i="39"/>
  <c r="D291" i="43"/>
  <c r="H290" i="39"/>
  <c r="D467" i="43"/>
  <c r="D461" i="43"/>
  <c r="D292" i="43"/>
  <c r="D200" i="43"/>
  <c r="D203" i="43"/>
  <c r="D201" i="43"/>
  <c r="D199" i="43"/>
  <c r="D206" i="43"/>
  <c r="D290" i="43"/>
  <c r="D285" i="43"/>
  <c r="D375" i="43"/>
  <c r="D287" i="43"/>
  <c r="D204" i="43"/>
  <c r="D202" i="43"/>
  <c r="D289" i="43"/>
  <c r="D284" i="43"/>
  <c r="D376" i="43"/>
  <c r="D286" i="43"/>
  <c r="D460" i="43"/>
  <c r="D218" i="43"/>
  <c r="D900" i="43"/>
  <c r="D220" i="43"/>
  <c r="D297" i="43"/>
  <c r="D212" i="43"/>
  <c r="D382" i="43"/>
  <c r="D388" i="43"/>
  <c r="D556" i="43"/>
  <c r="D215" i="43"/>
  <c r="D895" i="43"/>
  <c r="D385" i="43"/>
  <c r="D730" i="43"/>
  <c r="D217" i="43"/>
  <c r="D555" i="43"/>
  <c r="D726" i="43"/>
  <c r="D300" i="43"/>
  <c r="D386" i="43"/>
  <c r="D387" i="43"/>
  <c r="D557" i="43"/>
  <c r="D731" i="43"/>
  <c r="D725" i="43"/>
  <c r="D728" i="43"/>
  <c r="D221" i="43"/>
  <c r="D216" i="43"/>
  <c r="D896" i="43"/>
  <c r="D899" i="43"/>
  <c r="D475" i="43"/>
  <c r="D470" i="43"/>
  <c r="D640" i="43"/>
  <c r="D471" i="43"/>
  <c r="D301" i="43"/>
  <c r="D641" i="43"/>
  <c r="D305" i="43"/>
  <c r="D302" i="43"/>
  <c r="D644" i="43"/>
  <c r="D643" i="43"/>
  <c r="D642" i="43"/>
  <c r="D645" i="43"/>
  <c r="D304" i="43"/>
  <c r="D472" i="43"/>
  <c r="D473" i="43"/>
  <c r="D390" i="43"/>
  <c r="D559" i="43"/>
  <c r="D560" i="43"/>
  <c r="D729" i="43"/>
  <c r="D727" i="43"/>
  <c r="D219" i="43"/>
  <c r="D898" i="43"/>
  <c r="D897" i="43"/>
  <c r="D474" i="43"/>
  <c r="D303" i="43"/>
  <c r="D466" i="43"/>
  <c r="D210" i="43"/>
  <c r="D209" i="43"/>
  <c r="D391" i="43"/>
  <c r="D463" i="43"/>
  <c r="D295" i="43"/>
  <c r="D464" i="43"/>
  <c r="D561" i="43"/>
  <c r="D901" i="43"/>
  <c r="D646" i="43"/>
  <c r="D476" i="43"/>
  <c r="D306" i="43"/>
  <c r="D378" i="43"/>
  <c r="D465" i="43"/>
  <c r="D208" i="43"/>
  <c r="G210" i="39"/>
  <c r="H294" i="39"/>
  <c r="H792" i="39"/>
  <c r="G874" i="39"/>
  <c r="G128" i="39"/>
  <c r="G873" i="39"/>
  <c r="H708" i="39"/>
  <c r="G377" i="39"/>
  <c r="G376" i="39"/>
  <c r="H288" i="39"/>
  <c r="D379" i="43"/>
  <c r="H292" i="39"/>
  <c r="G875" i="39"/>
  <c r="H626" i="39"/>
  <c r="H956" i="39"/>
  <c r="H624" i="39"/>
  <c r="G543" i="39"/>
  <c r="H542" i="39"/>
  <c r="G43" i="39"/>
  <c r="H293" i="39"/>
  <c r="H625" i="39"/>
  <c r="G790" i="39"/>
  <c r="G541" i="39"/>
  <c r="G375" i="39"/>
  <c r="G460" i="39"/>
  <c r="H211" i="39"/>
  <c r="H458" i="39"/>
  <c r="G791" i="39"/>
  <c r="G707" i="39"/>
  <c r="G459" i="39"/>
  <c r="G126" i="39"/>
  <c r="H127" i="39"/>
  <c r="G292" i="39"/>
  <c r="H709" i="39"/>
  <c r="H210" i="39"/>
  <c r="G294" i="39"/>
  <c r="G792" i="39"/>
  <c r="H874" i="39"/>
  <c r="H128" i="39"/>
  <c r="H873" i="39"/>
  <c r="H875" i="39"/>
  <c r="G626" i="39"/>
  <c r="G956" i="39"/>
  <c r="G624" i="39"/>
  <c r="H543" i="39"/>
  <c r="G708" i="39"/>
  <c r="H377" i="39"/>
  <c r="D381" i="43"/>
  <c r="H376" i="39"/>
  <c r="H43" i="39"/>
  <c r="D294" i="43"/>
  <c r="G288" i="39"/>
  <c r="G293" i="39"/>
  <c r="G625" i="39"/>
  <c r="H790" i="39"/>
  <c r="D380" i="43"/>
  <c r="H541" i="39"/>
  <c r="H375" i="39"/>
  <c r="H460" i="39"/>
  <c r="G211" i="39"/>
  <c r="G458" i="39"/>
  <c r="D211" i="43"/>
  <c r="G957" i="39"/>
  <c r="H958" i="39"/>
  <c r="D296" i="43"/>
  <c r="G542" i="39"/>
  <c r="H707" i="39"/>
  <c r="H459" i="39"/>
  <c r="H126" i="39"/>
  <c r="G127" i="39"/>
  <c r="G709" i="39"/>
  <c r="D293" i="43"/>
  <c r="H957" i="39"/>
  <c r="G958" i="39"/>
  <c r="H791" i="39"/>
  <c r="D458" i="43"/>
  <c r="D454" i="43"/>
  <c r="D450" i="43"/>
  <c r="D444" i="43"/>
  <c r="D456" i="43"/>
  <c r="D452" i="43"/>
  <c r="D448" i="43"/>
  <c r="D446" i="43"/>
  <c r="D442" i="43"/>
  <c r="D440" i="43"/>
  <c r="D459" i="43"/>
  <c r="D457" i="43"/>
  <c r="D455" i="43"/>
  <c r="D453" i="43"/>
  <c r="D437" i="43"/>
  <c r="D451" i="43"/>
  <c r="D435" i="43"/>
  <c r="D433" i="43"/>
  <c r="D354" i="43"/>
  <c r="D449" i="43"/>
  <c r="D447" i="43"/>
  <c r="D445" i="43"/>
  <c r="D443" i="43"/>
  <c r="D441" i="43"/>
  <c r="D438" i="43"/>
  <c r="D434" i="43"/>
  <c r="D436" i="43"/>
  <c r="D432" i="43"/>
  <c r="C615" i="39"/>
  <c r="C611" i="39"/>
  <c r="C607" i="39"/>
  <c r="C601" i="39"/>
  <c r="C595" i="39"/>
  <c r="C587" i="39"/>
  <c r="C613" i="39"/>
  <c r="C609" i="39"/>
  <c r="C605" i="39"/>
  <c r="C603" i="39"/>
  <c r="C599" i="39"/>
  <c r="C591" i="39"/>
  <c r="C597" i="39"/>
  <c r="C593" i="39"/>
  <c r="C589" i="39"/>
  <c r="E533" i="39"/>
  <c r="F533" i="39"/>
  <c r="E531" i="39"/>
  <c r="F531" i="39"/>
  <c r="E529" i="39"/>
  <c r="F529" i="39"/>
  <c r="E527" i="39"/>
  <c r="F527" i="39"/>
  <c r="D550" i="43" s="1"/>
  <c r="E525" i="39"/>
  <c r="F525" i="39"/>
  <c r="E523" i="39"/>
  <c r="F523" i="39"/>
  <c r="E521" i="39"/>
  <c r="F521" i="39"/>
  <c r="E519" i="39"/>
  <c r="F519" i="39"/>
  <c r="E517" i="39"/>
  <c r="F517" i="39"/>
  <c r="E515" i="39"/>
  <c r="F515" i="39"/>
  <c r="E513" i="39"/>
  <c r="F513" i="39"/>
  <c r="E511" i="39"/>
  <c r="F511" i="39"/>
  <c r="E509" i="39"/>
  <c r="F509" i="39"/>
  <c r="E507" i="39"/>
  <c r="F507" i="39"/>
  <c r="E532" i="39"/>
  <c r="F532" i="39"/>
  <c r="E528" i="39"/>
  <c r="F528" i="39"/>
  <c r="E524" i="39"/>
  <c r="F524" i="39"/>
  <c r="E518" i="39"/>
  <c r="F518" i="39"/>
  <c r="E512" i="39"/>
  <c r="F512" i="39"/>
  <c r="E530" i="39"/>
  <c r="F530" i="39"/>
  <c r="E526" i="39"/>
  <c r="F526" i="39"/>
  <c r="E522" i="39"/>
  <c r="F522" i="39"/>
  <c r="E520" i="39"/>
  <c r="F520" i="39"/>
  <c r="E516" i="39"/>
  <c r="F516" i="39"/>
  <c r="E508" i="39"/>
  <c r="F508" i="39"/>
  <c r="E514" i="39"/>
  <c r="F514" i="39"/>
  <c r="E510" i="39"/>
  <c r="F510" i="39"/>
  <c r="E506" i="39"/>
  <c r="F506" i="39"/>
  <c r="C616" i="39"/>
  <c r="C614" i="39"/>
  <c r="C612" i="39"/>
  <c r="C610" i="39"/>
  <c r="C608" i="39"/>
  <c r="C606" i="39"/>
  <c r="C604" i="39"/>
  <c r="C602" i="39"/>
  <c r="C600" i="39"/>
  <c r="C598" i="39"/>
  <c r="C596" i="39"/>
  <c r="C594" i="39"/>
  <c r="C592" i="39"/>
  <c r="C590" i="39"/>
  <c r="C588" i="39"/>
  <c r="D549" i="30"/>
  <c r="D991" i="43" s="1"/>
  <c r="D906" i="43"/>
  <c r="G148" i="39"/>
  <c r="E231" i="39"/>
  <c r="A1" i="39"/>
  <c r="A1" i="30"/>
  <c r="A47" i="30" s="1"/>
  <c r="A93" i="30" s="1"/>
  <c r="A139" i="30" s="1"/>
  <c r="A185" i="30" s="1"/>
  <c r="A231" i="30" s="1"/>
  <c r="A277" i="30" s="1"/>
  <c r="A323" i="30" s="1"/>
  <c r="A369" i="30" s="1"/>
  <c r="A415" i="30" s="1"/>
  <c r="A461" i="30" s="1"/>
  <c r="A507" i="30" s="1"/>
  <c r="A1" i="32"/>
  <c r="A45" i="32" s="1"/>
  <c r="A89" i="32" s="1"/>
  <c r="A133" i="32" s="1"/>
  <c r="A177" i="32" s="1"/>
  <c r="A221" i="32" s="1"/>
  <c r="A265" i="32" s="1"/>
  <c r="A309" i="32" s="1"/>
  <c r="A353" i="32" s="1"/>
  <c r="A397" i="32" s="1"/>
  <c r="A441" i="32" s="1"/>
  <c r="A485" i="32" s="1"/>
  <c r="G83" i="32"/>
  <c r="G127" i="32" s="1"/>
  <c r="G171" i="32" s="1"/>
  <c r="G215" i="32" s="1"/>
  <c r="G259" i="32" s="1"/>
  <c r="G303" i="32" s="1"/>
  <c r="G347" i="32" s="1"/>
  <c r="G391" i="32" s="1"/>
  <c r="G435" i="32" s="1"/>
  <c r="G479" i="32" s="1"/>
  <c r="G523" i="32" s="1"/>
  <c r="C83" i="32"/>
  <c r="C127" i="32" s="1"/>
  <c r="C171" i="32" s="1"/>
  <c r="C215" i="32" s="1"/>
  <c r="C259" i="32" s="1"/>
  <c r="C303" i="32" s="1"/>
  <c r="C347" i="32" s="1"/>
  <c r="C391" i="32" s="1"/>
  <c r="C435" i="32" s="1"/>
  <c r="C479" i="32" s="1"/>
  <c r="C523" i="32" s="1"/>
  <c r="C82" i="32"/>
  <c r="C126" i="32" s="1"/>
  <c r="C170" i="32" s="1"/>
  <c r="C214" i="32" s="1"/>
  <c r="C258" i="32" s="1"/>
  <c r="C302" i="32" s="1"/>
  <c r="C346" i="32" s="1"/>
  <c r="C390" i="32" s="1"/>
  <c r="C434" i="32" s="1"/>
  <c r="C478" i="32" s="1"/>
  <c r="C522" i="32" s="1"/>
  <c r="A46" i="32"/>
  <c r="A90" i="32" s="1"/>
  <c r="A134" i="32" s="1"/>
  <c r="A178" i="32" s="1"/>
  <c r="A222" i="32" s="1"/>
  <c r="A266" i="32" s="1"/>
  <c r="A310" i="32" s="1"/>
  <c r="A354" i="32" s="1"/>
  <c r="A398" i="32" s="1"/>
  <c r="A442" i="32" s="1"/>
  <c r="A486" i="32" s="1"/>
  <c r="G43" i="32"/>
  <c r="C43" i="32"/>
  <c r="H33" i="32"/>
  <c r="G33" i="32"/>
  <c r="D52" i="32" l="1"/>
  <c r="C87" i="32"/>
  <c r="C131" i="32" s="1"/>
  <c r="C175" i="32" s="1"/>
  <c r="C219" i="32" s="1"/>
  <c r="C263" i="32" s="1"/>
  <c r="C307" i="32" s="1"/>
  <c r="C351" i="32" s="1"/>
  <c r="C395" i="32" s="1"/>
  <c r="C439" i="32" s="1"/>
  <c r="C483" i="32" s="1"/>
  <c r="C527" i="32" s="1"/>
  <c r="D638" i="43"/>
  <c r="D552" i="43"/>
  <c r="D548" i="43"/>
  <c r="D549" i="43"/>
  <c r="D546" i="43"/>
  <c r="D547" i="43"/>
  <c r="D545" i="43"/>
  <c r="D551" i="43"/>
  <c r="G1041" i="39"/>
  <c r="H1040" i="39"/>
  <c r="H1041" i="39"/>
  <c r="G1040" i="39"/>
  <c r="D526" i="43"/>
  <c r="D528" i="43"/>
  <c r="D530" i="43"/>
  <c r="D532" i="43"/>
  <c r="D534" i="43"/>
  <c r="D536" i="43"/>
  <c r="D525" i="43"/>
  <c r="D527" i="43"/>
  <c r="D531" i="43"/>
  <c r="D533" i="43"/>
  <c r="D537" i="43"/>
  <c r="D541" i="43"/>
  <c r="D529" i="43"/>
  <c r="D535" i="43"/>
  <c r="D539" i="43"/>
  <c r="D543" i="43"/>
  <c r="D538" i="43"/>
  <c r="D540" i="43"/>
  <c r="D542" i="43"/>
  <c r="D439" i="43"/>
  <c r="D544" i="43"/>
  <c r="D517" i="43"/>
  <c r="D521" i="43"/>
  <c r="D519" i="43"/>
  <c r="D523" i="43"/>
  <c r="D518" i="43"/>
  <c r="D520" i="43"/>
  <c r="D522" i="43"/>
  <c r="C672" i="39"/>
  <c r="C676" i="39"/>
  <c r="C680" i="39"/>
  <c r="C674" i="39"/>
  <c r="C682" i="39"/>
  <c r="C686" i="39"/>
  <c r="C688" i="39"/>
  <c r="C692" i="39"/>
  <c r="C696" i="39"/>
  <c r="C670" i="39"/>
  <c r="C678" i="39"/>
  <c r="C684" i="39"/>
  <c r="C690" i="39"/>
  <c r="C694" i="39"/>
  <c r="C698" i="39"/>
  <c r="C671" i="39"/>
  <c r="C673" i="39"/>
  <c r="C675" i="39"/>
  <c r="C677" i="39"/>
  <c r="C679" i="39"/>
  <c r="C681" i="39"/>
  <c r="C683" i="39"/>
  <c r="C685" i="39"/>
  <c r="C687" i="39"/>
  <c r="C689" i="39"/>
  <c r="C691" i="39"/>
  <c r="C693" i="39"/>
  <c r="C695" i="39"/>
  <c r="C697" i="39"/>
  <c r="C699" i="39"/>
  <c r="F590" i="39"/>
  <c r="E590" i="39"/>
  <c r="F592" i="39"/>
  <c r="E592" i="39"/>
  <c r="F594" i="39"/>
  <c r="E594" i="39"/>
  <c r="F596" i="39"/>
  <c r="E596" i="39"/>
  <c r="E598" i="39"/>
  <c r="F598" i="39"/>
  <c r="E600" i="39"/>
  <c r="F600" i="39"/>
  <c r="E602" i="39"/>
  <c r="F602" i="39"/>
  <c r="E604" i="39"/>
  <c r="F604" i="39"/>
  <c r="E606" i="39"/>
  <c r="F606" i="39"/>
  <c r="E608" i="39"/>
  <c r="F608" i="39"/>
  <c r="E610" i="39"/>
  <c r="F610" i="39"/>
  <c r="D633" i="43" s="1"/>
  <c r="E612" i="39"/>
  <c r="F612" i="39"/>
  <c r="E614" i="39"/>
  <c r="F614" i="39"/>
  <c r="E616" i="39"/>
  <c r="F616" i="39"/>
  <c r="F589" i="39"/>
  <c r="E589" i="39"/>
  <c r="F593" i="39"/>
  <c r="E593" i="39"/>
  <c r="F597" i="39"/>
  <c r="E597" i="39"/>
  <c r="F591" i="39"/>
  <c r="E591" i="39"/>
  <c r="E599" i="39"/>
  <c r="F599" i="39"/>
  <c r="E603" i="39"/>
  <c r="F603" i="39"/>
  <c r="E605" i="39"/>
  <c r="F605" i="39"/>
  <c r="E609" i="39"/>
  <c r="F609" i="39"/>
  <c r="E613" i="39"/>
  <c r="F613" i="39"/>
  <c r="F595" i="39"/>
  <c r="E595" i="39"/>
  <c r="E601" i="39"/>
  <c r="F601" i="39"/>
  <c r="E607" i="39"/>
  <c r="F607" i="39"/>
  <c r="E611" i="39"/>
  <c r="F611" i="39"/>
  <c r="E615" i="39"/>
  <c r="F615" i="39"/>
  <c r="E39" i="39"/>
  <c r="E1035" i="39" s="1"/>
  <c r="F39" i="39"/>
  <c r="F1035" i="39" s="1"/>
  <c r="F41" i="39"/>
  <c r="E41" i="39"/>
  <c r="E38" i="39"/>
  <c r="E1034" i="39" s="1"/>
  <c r="F38" i="39"/>
  <c r="F1034" i="39" s="1"/>
  <c r="E16" i="39"/>
  <c r="F16" i="39"/>
  <c r="A84" i="39"/>
  <c r="A1" i="43"/>
  <c r="E314" i="39"/>
  <c r="G231" i="39"/>
  <c r="G87" i="32"/>
  <c r="G131" i="32" s="1"/>
  <c r="G175" i="32" s="1"/>
  <c r="G219" i="32" s="1"/>
  <c r="G263" i="32" s="1"/>
  <c r="G307" i="32" s="1"/>
  <c r="G351" i="32" s="1"/>
  <c r="G395" i="32" s="1"/>
  <c r="G439" i="32" s="1"/>
  <c r="G483" i="32" s="1"/>
  <c r="G527" i="32" s="1"/>
  <c r="E70" i="39"/>
  <c r="H34" i="32"/>
  <c r="G34" i="32"/>
  <c r="H52" i="32" s="1"/>
  <c r="H77" i="32" s="1"/>
  <c r="D184" i="32" l="1"/>
  <c r="D228" i="32"/>
  <c r="D96" i="32"/>
  <c r="D140" i="32"/>
  <c r="D272" i="32"/>
  <c r="D448" i="32"/>
  <c r="D492" i="32"/>
  <c r="D404" i="32"/>
  <c r="D316" i="32"/>
  <c r="D360" i="32"/>
  <c r="G41" i="39"/>
  <c r="E1037" i="39"/>
  <c r="H41" i="39"/>
  <c r="F1037" i="39"/>
  <c r="H1036" i="39"/>
  <c r="G1036" i="39"/>
  <c r="D723" i="43"/>
  <c r="D634" i="43"/>
  <c r="D635" i="43"/>
  <c r="D631" i="43"/>
  <c r="G1039" i="39"/>
  <c r="D637" i="43"/>
  <c r="D632" i="43"/>
  <c r="D630" i="43"/>
  <c r="D636" i="43"/>
  <c r="D628" i="43"/>
  <c r="D624" i="43"/>
  <c r="D620" i="43"/>
  <c r="D614" i="43"/>
  <c r="D608" i="43"/>
  <c r="D605" i="43"/>
  <c r="D626" i="43"/>
  <c r="D622" i="43"/>
  <c r="D604" i="43"/>
  <c r="D602" i="43"/>
  <c r="D625" i="43"/>
  <c r="D621" i="43"/>
  <c r="D619" i="43"/>
  <c r="D615" i="43"/>
  <c r="D618" i="43"/>
  <c r="D616" i="43"/>
  <c r="D612" i="43"/>
  <c r="D610" i="43"/>
  <c r="D606" i="43"/>
  <c r="D629" i="43"/>
  <c r="D627" i="43"/>
  <c r="D623" i="43"/>
  <c r="D617" i="43"/>
  <c r="D613" i="43"/>
  <c r="D611" i="43"/>
  <c r="D607" i="43"/>
  <c r="D603" i="43"/>
  <c r="D524" i="43"/>
  <c r="C782" i="39"/>
  <c r="C780" i="39"/>
  <c r="C778" i="39"/>
  <c r="C776" i="39"/>
  <c r="C774" i="39"/>
  <c r="C772" i="39"/>
  <c r="C770" i="39"/>
  <c r="C768" i="39"/>
  <c r="C766" i="39"/>
  <c r="C764" i="39"/>
  <c r="C762" i="39"/>
  <c r="C760" i="39"/>
  <c r="C758" i="39"/>
  <c r="C756" i="39"/>
  <c r="C754" i="39"/>
  <c r="C781" i="39"/>
  <c r="C777" i="39"/>
  <c r="C773" i="39"/>
  <c r="C767" i="39"/>
  <c r="C761" i="39"/>
  <c r="C753" i="39"/>
  <c r="C779" i="39"/>
  <c r="C775" i="39"/>
  <c r="C771" i="39"/>
  <c r="C769" i="39"/>
  <c r="C765" i="39"/>
  <c r="C757" i="39"/>
  <c r="C763" i="39"/>
  <c r="C759" i="39"/>
  <c r="C755" i="39"/>
  <c r="F699" i="39"/>
  <c r="E699" i="39"/>
  <c r="F697" i="39"/>
  <c r="E697" i="39"/>
  <c r="F695" i="39"/>
  <c r="E695" i="39"/>
  <c r="F693" i="39"/>
  <c r="D719" i="43" s="1"/>
  <c r="E693" i="39"/>
  <c r="F691" i="39"/>
  <c r="E691" i="39"/>
  <c r="F689" i="39"/>
  <c r="E689" i="39"/>
  <c r="F687" i="39"/>
  <c r="E687" i="39"/>
  <c r="F685" i="39"/>
  <c r="E685" i="39"/>
  <c r="F683" i="39"/>
  <c r="E683" i="39"/>
  <c r="F681" i="39"/>
  <c r="E681" i="39"/>
  <c r="F679" i="39"/>
  <c r="E679" i="39"/>
  <c r="F677" i="39"/>
  <c r="E677" i="39"/>
  <c r="F675" i="39"/>
  <c r="E675" i="39"/>
  <c r="F673" i="39"/>
  <c r="E673" i="39"/>
  <c r="F698" i="39"/>
  <c r="E698" i="39"/>
  <c r="F694" i="39"/>
  <c r="E694" i="39"/>
  <c r="F690" i="39"/>
  <c r="E690" i="39"/>
  <c r="F684" i="39"/>
  <c r="E684" i="39"/>
  <c r="F678" i="39"/>
  <c r="E678" i="39"/>
  <c r="F696" i="39"/>
  <c r="E696" i="39"/>
  <c r="F692" i="39"/>
  <c r="E692" i="39"/>
  <c r="F688" i="39"/>
  <c r="E688" i="39"/>
  <c r="F686" i="39"/>
  <c r="E686" i="39"/>
  <c r="F682" i="39"/>
  <c r="E682" i="39"/>
  <c r="F674" i="39"/>
  <c r="E674" i="39"/>
  <c r="F680" i="39"/>
  <c r="E680" i="39"/>
  <c r="F676" i="39"/>
  <c r="E676" i="39"/>
  <c r="F672" i="39"/>
  <c r="E672" i="39"/>
  <c r="G265" i="39"/>
  <c r="H265" i="39"/>
  <c r="G205" i="39"/>
  <c r="G122" i="39"/>
  <c r="H122" i="39"/>
  <c r="H205" i="39"/>
  <c r="H869" i="39"/>
  <c r="H786" i="39"/>
  <c r="G703" i="39"/>
  <c r="H537" i="39"/>
  <c r="H454" i="39"/>
  <c r="G371" i="39"/>
  <c r="H204" i="39"/>
  <c r="H121" i="39"/>
  <c r="G620" i="39"/>
  <c r="G952" i="39"/>
  <c r="H952" i="39"/>
  <c r="G869" i="39"/>
  <c r="G786" i="39"/>
  <c r="H703" i="39"/>
  <c r="H620" i="39"/>
  <c r="G537" i="39"/>
  <c r="G454" i="39"/>
  <c r="H371" i="39"/>
  <c r="G204" i="39"/>
  <c r="G121" i="39"/>
  <c r="H99" i="39"/>
  <c r="G99" i="39"/>
  <c r="A167" i="39"/>
  <c r="A86" i="43"/>
  <c r="E397" i="39"/>
  <c r="G314" i="39"/>
  <c r="E153" i="39"/>
  <c r="G153" i="39" s="1"/>
  <c r="G70" i="39"/>
  <c r="G52" i="32"/>
  <c r="G77" i="32" s="1"/>
  <c r="G78" i="32" s="1"/>
  <c r="H96" i="32" s="1"/>
  <c r="G133" i="1"/>
  <c r="G35" i="32"/>
  <c r="H35" i="32"/>
  <c r="K7" i="47" l="1"/>
  <c r="I7" i="47"/>
  <c r="J7" i="47"/>
  <c r="M7" i="47"/>
  <c r="L7" i="47"/>
  <c r="D808" i="43"/>
  <c r="H1039" i="39"/>
  <c r="D718" i="43"/>
  <c r="D716" i="43"/>
  <c r="D717" i="43"/>
  <c r="D721" i="43"/>
  <c r="D720" i="43"/>
  <c r="D715" i="43"/>
  <c r="D722" i="43"/>
  <c r="D695" i="43"/>
  <c r="D697" i="43"/>
  <c r="D701" i="43"/>
  <c r="D703" i="43"/>
  <c r="D707" i="43"/>
  <c r="D711" i="43"/>
  <c r="D699" i="43"/>
  <c r="D705" i="43"/>
  <c r="D709" i="43"/>
  <c r="D713" i="43"/>
  <c r="D696" i="43"/>
  <c r="D698" i="43"/>
  <c r="D700" i="43"/>
  <c r="D702" i="43"/>
  <c r="D704" i="43"/>
  <c r="D706" i="43"/>
  <c r="D609" i="43"/>
  <c r="D708" i="43"/>
  <c r="D710" i="43"/>
  <c r="D712" i="43"/>
  <c r="D714" i="43"/>
  <c r="D687" i="43"/>
  <c r="D691" i="43"/>
  <c r="D689" i="43"/>
  <c r="D693" i="43"/>
  <c r="D688" i="43"/>
  <c r="D690" i="43"/>
  <c r="D692" i="43"/>
  <c r="C838" i="39"/>
  <c r="C842" i="39"/>
  <c r="F763" i="39"/>
  <c r="E763" i="39"/>
  <c r="C840" i="39"/>
  <c r="F765" i="39"/>
  <c r="E765" i="39"/>
  <c r="F769" i="39"/>
  <c r="E769" i="39"/>
  <c r="F771" i="39"/>
  <c r="E771" i="39"/>
  <c r="F775" i="39"/>
  <c r="E775" i="39"/>
  <c r="F779" i="39"/>
  <c r="E779" i="39"/>
  <c r="C836" i="39"/>
  <c r="F761" i="39"/>
  <c r="E761" i="39"/>
  <c r="F767" i="39"/>
  <c r="E767" i="39"/>
  <c r="F773" i="39"/>
  <c r="E773" i="39"/>
  <c r="F777" i="39"/>
  <c r="E777" i="39"/>
  <c r="F781" i="39"/>
  <c r="E781" i="39"/>
  <c r="C837" i="39"/>
  <c r="C839" i="39"/>
  <c r="C841" i="39"/>
  <c r="F760" i="39"/>
  <c r="E760" i="39"/>
  <c r="F762" i="39"/>
  <c r="E762" i="39"/>
  <c r="F764" i="39"/>
  <c r="E764" i="39"/>
  <c r="F766" i="39"/>
  <c r="E766" i="39"/>
  <c r="F768" i="39"/>
  <c r="E768" i="39"/>
  <c r="F770" i="39"/>
  <c r="E770" i="39"/>
  <c r="F772" i="39"/>
  <c r="E772" i="39"/>
  <c r="F774" i="39"/>
  <c r="E774" i="39"/>
  <c r="F776" i="39"/>
  <c r="D804" i="43" s="1"/>
  <c r="E776" i="39"/>
  <c r="F778" i="39"/>
  <c r="E778" i="39"/>
  <c r="F780" i="39"/>
  <c r="E780" i="39"/>
  <c r="F782" i="39"/>
  <c r="E782" i="39"/>
  <c r="F755" i="39"/>
  <c r="E755" i="39"/>
  <c r="F759" i="39"/>
  <c r="E759" i="39"/>
  <c r="C846" i="39"/>
  <c r="F757" i="39"/>
  <c r="E757" i="39"/>
  <c r="C848" i="39"/>
  <c r="C852" i="39"/>
  <c r="C854" i="39"/>
  <c r="C858" i="39"/>
  <c r="C862" i="39"/>
  <c r="C844" i="39"/>
  <c r="C850" i="39"/>
  <c r="C856" i="39"/>
  <c r="C860" i="39"/>
  <c r="C864" i="39"/>
  <c r="F756" i="39"/>
  <c r="E756" i="39"/>
  <c r="F758" i="39"/>
  <c r="E758" i="39"/>
  <c r="C843" i="39"/>
  <c r="C845" i="39"/>
  <c r="C847" i="39"/>
  <c r="C849" i="39"/>
  <c r="C851" i="39"/>
  <c r="C853" i="39"/>
  <c r="C855" i="39"/>
  <c r="C857" i="39"/>
  <c r="C859" i="39"/>
  <c r="C861" i="39"/>
  <c r="C863" i="39"/>
  <c r="C865" i="39"/>
  <c r="A250" i="39"/>
  <c r="A171" i="43"/>
  <c r="E480" i="39"/>
  <c r="G397" i="39"/>
  <c r="H78" i="32"/>
  <c r="G96" i="32" s="1"/>
  <c r="G79" i="32"/>
  <c r="H121" i="32" l="1"/>
  <c r="F173" i="39"/>
  <c r="D893" i="43"/>
  <c r="D803" i="43"/>
  <c r="D801" i="43"/>
  <c r="D802" i="43"/>
  <c r="D806" i="43"/>
  <c r="D805" i="43"/>
  <c r="D800" i="43"/>
  <c r="D807" i="43"/>
  <c r="D799" i="43"/>
  <c r="D797" i="43"/>
  <c r="D795" i="43"/>
  <c r="D793" i="43"/>
  <c r="D791" i="43"/>
  <c r="D789" i="43"/>
  <c r="D787" i="43"/>
  <c r="D785" i="43"/>
  <c r="D783" i="43"/>
  <c r="D781" i="43"/>
  <c r="D798" i="43"/>
  <c r="D794" i="43"/>
  <c r="D790" i="43"/>
  <c r="D784" i="43"/>
  <c r="D796" i="43"/>
  <c r="D792" i="43"/>
  <c r="D788" i="43"/>
  <c r="D786" i="43"/>
  <c r="D782" i="43"/>
  <c r="D780" i="43"/>
  <c r="D775" i="43"/>
  <c r="D773" i="43"/>
  <c r="D774" i="43"/>
  <c r="D776" i="43"/>
  <c r="D772" i="43"/>
  <c r="D777" i="43"/>
  <c r="D778" i="43"/>
  <c r="D694" i="43"/>
  <c r="G763" i="39"/>
  <c r="C948" i="39"/>
  <c r="C1031" i="39"/>
  <c r="C944" i="39"/>
  <c r="C1027" i="39"/>
  <c r="C940" i="39"/>
  <c r="C1023" i="39"/>
  <c r="C934" i="39"/>
  <c r="C1017" i="39"/>
  <c r="C947" i="39"/>
  <c r="C1030" i="39"/>
  <c r="C943" i="39"/>
  <c r="C1026" i="39"/>
  <c r="C939" i="39"/>
  <c r="C1022" i="39"/>
  <c r="C933" i="39"/>
  <c r="C1016" i="39"/>
  <c r="C927" i="39"/>
  <c r="C1010" i="39"/>
  <c r="C945" i="39"/>
  <c r="C1028" i="39"/>
  <c r="C941" i="39"/>
  <c r="C1024" i="39"/>
  <c r="C937" i="39"/>
  <c r="C1020" i="39"/>
  <c r="C935" i="39"/>
  <c r="C1018" i="39"/>
  <c r="C931" i="39"/>
  <c r="C1014" i="39"/>
  <c r="C929" i="39"/>
  <c r="C1012" i="39"/>
  <c r="C924" i="39"/>
  <c r="C1007" i="39"/>
  <c r="C922" i="39"/>
  <c r="C1005" i="39"/>
  <c r="C920" i="39"/>
  <c r="C1003" i="39"/>
  <c r="C919" i="39"/>
  <c r="C1002" i="39"/>
  <c r="C923" i="39"/>
  <c r="C1006" i="39"/>
  <c r="C925" i="39"/>
  <c r="C1008" i="39"/>
  <c r="C921" i="39"/>
  <c r="C1004" i="39"/>
  <c r="C946" i="39"/>
  <c r="C1029" i="39"/>
  <c r="C942" i="39"/>
  <c r="C1025" i="39"/>
  <c r="C938" i="39"/>
  <c r="C1021" i="39"/>
  <c r="C936" i="39"/>
  <c r="C1019" i="39"/>
  <c r="C932" i="39"/>
  <c r="C1015" i="39"/>
  <c r="C930" i="39"/>
  <c r="C1013" i="39"/>
  <c r="C928" i="39"/>
  <c r="C1011" i="39"/>
  <c r="C926" i="39"/>
  <c r="C1009" i="39"/>
  <c r="F865" i="39"/>
  <c r="E865" i="39"/>
  <c r="F863" i="39"/>
  <c r="E863" i="39"/>
  <c r="F861" i="39"/>
  <c r="E861" i="39"/>
  <c r="F859" i="39"/>
  <c r="D888" i="43" s="1"/>
  <c r="E859" i="39"/>
  <c r="F857" i="39"/>
  <c r="E857" i="39"/>
  <c r="F855" i="39"/>
  <c r="E855" i="39"/>
  <c r="F853" i="39"/>
  <c r="E853" i="39"/>
  <c r="F851" i="39"/>
  <c r="E851" i="39"/>
  <c r="F849" i="39"/>
  <c r="E849" i="39"/>
  <c r="F847" i="39"/>
  <c r="E847" i="39"/>
  <c r="F845" i="39"/>
  <c r="E845" i="39"/>
  <c r="F843" i="39"/>
  <c r="E843" i="39"/>
  <c r="F864" i="39"/>
  <c r="E864" i="39"/>
  <c r="F860" i="39"/>
  <c r="D889" i="43" s="1"/>
  <c r="E860" i="39"/>
  <c r="F856" i="39"/>
  <c r="E856" i="39"/>
  <c r="F850" i="39"/>
  <c r="E850" i="39"/>
  <c r="F844" i="39"/>
  <c r="E844" i="39"/>
  <c r="F862" i="39"/>
  <c r="E862" i="39"/>
  <c r="F858" i="39"/>
  <c r="E858" i="39"/>
  <c r="F854" i="39"/>
  <c r="E854" i="39"/>
  <c r="F852" i="39"/>
  <c r="E852" i="39"/>
  <c r="F848" i="39"/>
  <c r="E848" i="39"/>
  <c r="F846" i="39"/>
  <c r="E846" i="39"/>
  <c r="F841" i="39"/>
  <c r="E841" i="39"/>
  <c r="F839" i="39"/>
  <c r="E839" i="39"/>
  <c r="F840" i="39"/>
  <c r="E840" i="39"/>
  <c r="H763" i="39"/>
  <c r="F842" i="39"/>
  <c r="E842" i="39"/>
  <c r="F838" i="39"/>
  <c r="E838" i="39"/>
  <c r="A333" i="39"/>
  <c r="A256" i="43"/>
  <c r="E563" i="39"/>
  <c r="G480" i="39"/>
  <c r="G276" i="1"/>
  <c r="H79" i="32"/>
  <c r="G121" i="32" l="1"/>
  <c r="H122" i="32" s="1"/>
  <c r="G140" i="32" s="1"/>
  <c r="E173" i="39"/>
  <c r="D978" i="43"/>
  <c r="D891" i="43"/>
  <c r="D890" i="43"/>
  <c r="D887" i="43"/>
  <c r="D886" i="43"/>
  <c r="D885" i="43"/>
  <c r="D892" i="43"/>
  <c r="D857" i="43"/>
  <c r="D861" i="43"/>
  <c r="D865" i="43"/>
  <c r="D867" i="43"/>
  <c r="D871" i="43"/>
  <c r="D873" i="43"/>
  <c r="D877" i="43"/>
  <c r="D881" i="43"/>
  <c r="D869" i="43"/>
  <c r="D875" i="43"/>
  <c r="D879" i="43"/>
  <c r="D883" i="43"/>
  <c r="D866" i="43"/>
  <c r="D868" i="43"/>
  <c r="D870" i="43"/>
  <c r="D872" i="43"/>
  <c r="D874" i="43"/>
  <c r="D876" i="43"/>
  <c r="D878" i="43"/>
  <c r="D880" i="43"/>
  <c r="D882" i="43"/>
  <c r="D884" i="43"/>
  <c r="D779" i="43"/>
  <c r="D859" i="43"/>
  <c r="D858" i="43"/>
  <c r="D860" i="43"/>
  <c r="D863" i="43"/>
  <c r="D862" i="43"/>
  <c r="F926" i="39"/>
  <c r="E926" i="39"/>
  <c r="F928" i="39"/>
  <c r="E928" i="39"/>
  <c r="F930" i="39"/>
  <c r="E930" i="39"/>
  <c r="F932" i="39"/>
  <c r="E932" i="39"/>
  <c r="F936" i="39"/>
  <c r="E936" i="39"/>
  <c r="F938" i="39"/>
  <c r="E938" i="39"/>
  <c r="F942" i="39"/>
  <c r="D971" i="43" s="1"/>
  <c r="E942" i="39"/>
  <c r="F946" i="39"/>
  <c r="E946" i="39"/>
  <c r="F921" i="39"/>
  <c r="E921" i="39"/>
  <c r="F925" i="39"/>
  <c r="E925" i="39"/>
  <c r="F923" i="39"/>
  <c r="E923" i="39"/>
  <c r="F922" i="39"/>
  <c r="E922" i="39"/>
  <c r="F924" i="39"/>
  <c r="E924" i="39"/>
  <c r="F929" i="39"/>
  <c r="F1012" i="39" s="1"/>
  <c r="E929" i="39"/>
  <c r="E1012" i="39" s="1"/>
  <c r="F931" i="39"/>
  <c r="E931" i="39"/>
  <c r="F935" i="39"/>
  <c r="E935" i="39"/>
  <c r="F937" i="39"/>
  <c r="E937" i="39"/>
  <c r="F941" i="39"/>
  <c r="E941" i="39"/>
  <c r="F945" i="39"/>
  <c r="E945" i="39"/>
  <c r="F927" i="39"/>
  <c r="E927" i="39"/>
  <c r="F933" i="39"/>
  <c r="E933" i="39"/>
  <c r="F939" i="39"/>
  <c r="E939" i="39"/>
  <c r="F943" i="39"/>
  <c r="E943" i="39"/>
  <c r="F947" i="39"/>
  <c r="E947" i="39"/>
  <c r="F934" i="39"/>
  <c r="E934" i="39"/>
  <c r="F940" i="39"/>
  <c r="E940" i="39"/>
  <c r="F944" i="39"/>
  <c r="E944" i="39"/>
  <c r="F948" i="39"/>
  <c r="E948" i="39"/>
  <c r="A416" i="39"/>
  <c r="A341" i="43"/>
  <c r="E646" i="39"/>
  <c r="G563" i="39"/>
  <c r="G419" i="1"/>
  <c r="G122" i="32"/>
  <c r="H140" i="32" s="1"/>
  <c r="H123" i="32"/>
  <c r="H165" i="32" l="1"/>
  <c r="F256" i="39"/>
  <c r="G165" i="32"/>
  <c r="E256" i="39"/>
  <c r="D976" i="43"/>
  <c r="D972" i="43"/>
  <c r="D975" i="43"/>
  <c r="D974" i="43"/>
  <c r="D973" i="43"/>
  <c r="D970" i="43"/>
  <c r="D977" i="43"/>
  <c r="D947" i="43"/>
  <c r="D966" i="43"/>
  <c r="D962" i="43"/>
  <c r="D958" i="43"/>
  <c r="D956" i="43"/>
  <c r="D952" i="43"/>
  <c r="D967" i="43"/>
  <c r="D963" i="43"/>
  <c r="D959" i="43"/>
  <c r="D957" i="43"/>
  <c r="D953" i="43"/>
  <c r="D864" i="43"/>
  <c r="D948" i="43"/>
  <c r="D945" i="43"/>
  <c r="D943" i="43"/>
  <c r="D944" i="43"/>
  <c r="D946" i="43"/>
  <c r="D942" i="43"/>
  <c r="D969" i="43"/>
  <c r="D965" i="43"/>
  <c r="D961" i="43"/>
  <c r="D955" i="43"/>
  <c r="D968" i="43"/>
  <c r="D964" i="43"/>
  <c r="D960" i="43"/>
  <c r="D954" i="43"/>
  <c r="D951" i="43"/>
  <c r="D950" i="43"/>
  <c r="G1012" i="39"/>
  <c r="H1012" i="39"/>
  <c r="A499" i="39"/>
  <c r="A426" i="43"/>
  <c r="E729" i="39"/>
  <c r="G646" i="39"/>
  <c r="G166" i="32"/>
  <c r="H184" i="32" s="1"/>
  <c r="G123" i="32"/>
  <c r="H166" i="32"/>
  <c r="G184" i="32" s="1"/>
  <c r="H209" i="32" l="1"/>
  <c r="F339" i="39"/>
  <c r="D949" i="43"/>
  <c r="A582" i="39"/>
  <c r="A511" i="43"/>
  <c r="E812" i="39"/>
  <c r="G729" i="39"/>
  <c r="G167" i="32"/>
  <c r="G562" i="1"/>
  <c r="H167" i="32"/>
  <c r="G209" i="32" l="1"/>
  <c r="H210" i="32" s="1"/>
  <c r="E339" i="39"/>
  <c r="A665" i="39"/>
  <c r="A596" i="43"/>
  <c r="E895" i="39"/>
  <c r="G812" i="39"/>
  <c r="H211" i="32"/>
  <c r="G705" i="1" l="1"/>
  <c r="G228" i="32"/>
  <c r="G253" i="32"/>
  <c r="G210" i="32"/>
  <c r="E422" i="39"/>
  <c r="A748" i="39"/>
  <c r="A681" i="43"/>
  <c r="E978" i="39"/>
  <c r="G895" i="39"/>
  <c r="H228" i="32" l="1"/>
  <c r="F422" i="39" s="1"/>
  <c r="G211" i="32"/>
  <c r="A831" i="39"/>
  <c r="A766" i="43"/>
  <c r="E1061" i="39"/>
  <c r="G1061" i="39" s="1"/>
  <c r="G978" i="39"/>
  <c r="H253" i="32" l="1"/>
  <c r="C56" i="39"/>
  <c r="C58" i="39"/>
  <c r="C50" i="39"/>
  <c r="C53" i="39"/>
  <c r="C51" i="43"/>
  <c r="C48" i="39"/>
  <c r="C51" i="39"/>
  <c r="C50" i="43"/>
  <c r="C57" i="39"/>
  <c r="C49" i="39"/>
  <c r="C49" i="43"/>
  <c r="C48" i="43"/>
  <c r="C52" i="39"/>
  <c r="C46" i="43"/>
  <c r="C47" i="43"/>
  <c r="C47" i="39"/>
  <c r="C37" i="39"/>
  <c r="C36" i="39"/>
  <c r="D48" i="39"/>
  <c r="D51" i="39"/>
  <c r="D134" i="39" s="1"/>
  <c r="D217" i="39" s="1"/>
  <c r="D300" i="39" s="1"/>
  <c r="D383" i="39" s="1"/>
  <c r="D466" i="39" s="1"/>
  <c r="D549" i="39" s="1"/>
  <c r="D632" i="39" s="1"/>
  <c r="D715" i="39" s="1"/>
  <c r="D798" i="39" s="1"/>
  <c r="D881" i="39" s="1"/>
  <c r="D964" i="39" s="1"/>
  <c r="D1047" i="39" s="1"/>
  <c r="D47" i="39"/>
  <c r="D52" i="39"/>
  <c r="D135" i="39" s="1"/>
  <c r="D218" i="39" s="1"/>
  <c r="D301" i="39" s="1"/>
  <c r="D384" i="39" s="1"/>
  <c r="D467" i="39" s="1"/>
  <c r="D550" i="39" s="1"/>
  <c r="D633" i="39" s="1"/>
  <c r="D716" i="39" s="1"/>
  <c r="D799" i="39" s="1"/>
  <c r="D882" i="39" s="1"/>
  <c r="D965" i="39" s="1"/>
  <c r="D1048" i="39" s="1"/>
  <c r="D57" i="39"/>
  <c r="D140" i="39" s="1"/>
  <c r="D223" i="39" s="1"/>
  <c r="D306" i="39" s="1"/>
  <c r="D389" i="39" s="1"/>
  <c r="D472" i="39" s="1"/>
  <c r="D555" i="39" s="1"/>
  <c r="D638" i="39" s="1"/>
  <c r="D721" i="39" s="1"/>
  <c r="D804" i="39" s="1"/>
  <c r="D887" i="39" s="1"/>
  <c r="D970" i="39" s="1"/>
  <c r="D1053" i="39" s="1"/>
  <c r="D50" i="39"/>
  <c r="D53" i="39"/>
  <c r="D136" i="39" s="1"/>
  <c r="D219" i="39" s="1"/>
  <c r="D302" i="39" s="1"/>
  <c r="D385" i="39" s="1"/>
  <c r="D468" i="39" s="1"/>
  <c r="D551" i="39" s="1"/>
  <c r="D634" i="39" s="1"/>
  <c r="D717" i="39" s="1"/>
  <c r="D800" i="39" s="1"/>
  <c r="D883" i="39" s="1"/>
  <c r="D966" i="39" s="1"/>
  <c r="D1049" i="39" s="1"/>
  <c r="D49" i="39"/>
  <c r="D56" i="39"/>
  <c r="D139" i="39" s="1"/>
  <c r="D222" i="39" s="1"/>
  <c r="D305" i="39" s="1"/>
  <c r="D388" i="39" s="1"/>
  <c r="D471" i="39" s="1"/>
  <c r="D554" i="39" s="1"/>
  <c r="D637" i="39" s="1"/>
  <c r="D720" i="39" s="1"/>
  <c r="D803" i="39" s="1"/>
  <c r="D886" i="39" s="1"/>
  <c r="D969" i="39" s="1"/>
  <c r="D1052" i="39" s="1"/>
  <c r="B27" i="43"/>
  <c r="C22" i="43"/>
  <c r="C29" i="43"/>
  <c r="C24" i="43"/>
  <c r="B30" i="43"/>
  <c r="C31" i="43"/>
  <c r="C32" i="43"/>
  <c r="B23" i="43"/>
  <c r="B35" i="43"/>
  <c r="C33" i="43"/>
  <c r="C28" i="43"/>
  <c r="B24" i="43"/>
  <c r="B32" i="43"/>
  <c r="B34" i="43"/>
  <c r="B31" i="43"/>
  <c r="B28" i="43"/>
  <c r="B25" i="43"/>
  <c r="C35" i="43"/>
  <c r="B22" i="43"/>
  <c r="C30" i="43"/>
  <c r="C23" i="43"/>
  <c r="B33" i="43"/>
  <c r="C34" i="43"/>
  <c r="C26" i="43"/>
  <c r="C45" i="43"/>
  <c r="B29" i="43"/>
  <c r="C27" i="43"/>
  <c r="C25" i="43"/>
  <c r="B26" i="43"/>
  <c r="A914" i="39"/>
  <c r="A851" i="43"/>
  <c r="G254" i="32" l="1"/>
  <c r="H254" i="32"/>
  <c r="F47" i="39"/>
  <c r="E47" i="39"/>
  <c r="E52" i="39"/>
  <c r="F52" i="39"/>
  <c r="E57" i="39"/>
  <c r="F57" i="39"/>
  <c r="E51" i="39"/>
  <c r="F51" i="39"/>
  <c r="E50" i="39"/>
  <c r="F50" i="39"/>
  <c r="E56" i="39"/>
  <c r="F56" i="39"/>
  <c r="E36" i="39"/>
  <c r="F36" i="39"/>
  <c r="E37" i="39"/>
  <c r="F37" i="39"/>
  <c r="E49" i="39"/>
  <c r="F49" i="39"/>
  <c r="E48" i="39"/>
  <c r="F48" i="39"/>
  <c r="E53" i="39"/>
  <c r="F53" i="39"/>
  <c r="E58" i="39"/>
  <c r="F58" i="39"/>
  <c r="D132" i="39"/>
  <c r="D215" i="39" s="1"/>
  <c r="D298" i="39" s="1"/>
  <c r="D381" i="39" s="1"/>
  <c r="D464" i="39" s="1"/>
  <c r="D547" i="39" s="1"/>
  <c r="D630" i="39" s="1"/>
  <c r="D713" i="39" s="1"/>
  <c r="D796" i="39" s="1"/>
  <c r="D879" i="39" s="1"/>
  <c r="D962" i="39" s="1"/>
  <c r="D1045" i="39" s="1"/>
  <c r="D133" i="39"/>
  <c r="D216" i="39" s="1"/>
  <c r="D299" i="39" s="1"/>
  <c r="D382" i="39" s="1"/>
  <c r="D465" i="39" s="1"/>
  <c r="D548" i="39" s="1"/>
  <c r="D631" i="39" s="1"/>
  <c r="D714" i="39" s="1"/>
  <c r="D797" i="39" s="1"/>
  <c r="D880" i="39" s="1"/>
  <c r="D963" i="39" s="1"/>
  <c r="D1046" i="39" s="1"/>
  <c r="D130" i="39"/>
  <c r="D213" i="39" s="1"/>
  <c r="D296" i="39" s="1"/>
  <c r="D379" i="39" s="1"/>
  <c r="D462" i="39" s="1"/>
  <c r="D545" i="39" s="1"/>
  <c r="D628" i="39" s="1"/>
  <c r="D711" i="39" s="1"/>
  <c r="D794" i="39" s="1"/>
  <c r="D877" i="39" s="1"/>
  <c r="D960" i="39" s="1"/>
  <c r="D1043" i="39" s="1"/>
  <c r="D131" i="39"/>
  <c r="D214" i="39" s="1"/>
  <c r="D297" i="39" s="1"/>
  <c r="D380" i="39" s="1"/>
  <c r="D463" i="39" s="1"/>
  <c r="D546" i="39" s="1"/>
  <c r="D629" i="39" s="1"/>
  <c r="D712" i="39" s="1"/>
  <c r="D795" i="39" s="1"/>
  <c r="D878" i="39" s="1"/>
  <c r="D961" i="39" s="1"/>
  <c r="D1044" i="39" s="1"/>
  <c r="A997" i="39"/>
  <c r="A936" i="43"/>
  <c r="H255" i="32" l="1"/>
  <c r="G272" i="32"/>
  <c r="G848" i="1"/>
  <c r="H297" i="32"/>
  <c r="H272" i="32"/>
  <c r="F505" i="39" s="1"/>
  <c r="G255" i="32"/>
  <c r="D45" i="43"/>
  <c r="D51" i="43"/>
  <c r="D46" i="43"/>
  <c r="D47" i="43"/>
  <c r="D48" i="43"/>
  <c r="D49" i="43"/>
  <c r="D50" i="43"/>
  <c r="E136" i="39"/>
  <c r="E1049" i="39" s="1"/>
  <c r="F136" i="39"/>
  <c r="F1049" i="39" s="1"/>
  <c r="E132" i="39"/>
  <c r="E1045" i="39" s="1"/>
  <c r="F132" i="39"/>
  <c r="F1045" i="39" s="1"/>
  <c r="E133" i="39"/>
  <c r="E1046" i="39" s="1"/>
  <c r="F133" i="39"/>
  <c r="F1046" i="39" s="1"/>
  <c r="E140" i="39"/>
  <c r="E1053" i="39" s="1"/>
  <c r="F140" i="39"/>
  <c r="F1053" i="39" s="1"/>
  <c r="F130" i="39"/>
  <c r="F1043" i="39" s="1"/>
  <c r="E130" i="39"/>
  <c r="E1043" i="39" s="1"/>
  <c r="E141" i="39"/>
  <c r="E1054" i="39" s="1"/>
  <c r="F141" i="39"/>
  <c r="F1054" i="39" s="1"/>
  <c r="E131" i="39"/>
  <c r="E1044" i="39" s="1"/>
  <c r="F131" i="39"/>
  <c r="F1044" i="39" s="1"/>
  <c r="E139" i="39"/>
  <c r="E1052" i="39" s="1"/>
  <c r="F139" i="39"/>
  <c r="F1052" i="39" s="1"/>
  <c r="E134" i="39"/>
  <c r="E1047" i="39" s="1"/>
  <c r="F134" i="39"/>
  <c r="F1047" i="39" s="1"/>
  <c r="E135" i="39"/>
  <c r="E1048" i="39" s="1"/>
  <c r="F135" i="39"/>
  <c r="F1048" i="39" s="1"/>
  <c r="E505" i="39" l="1"/>
  <c r="G297" i="32"/>
  <c r="D135" i="43"/>
  <c r="D134" i="43"/>
  <c r="D131" i="43"/>
  <c r="D133" i="43"/>
  <c r="D132" i="43"/>
  <c r="D136" i="43"/>
  <c r="D130" i="43"/>
  <c r="H133" i="39"/>
  <c r="H798" i="39"/>
  <c r="G141" i="39"/>
  <c r="G133" i="39"/>
  <c r="G132" i="39"/>
  <c r="H799" i="39"/>
  <c r="H804" i="39"/>
  <c r="H800" i="39"/>
  <c r="H139" i="39"/>
  <c r="H131" i="39"/>
  <c r="G131" i="39"/>
  <c r="G140" i="39"/>
  <c r="G134" i="39"/>
  <c r="H134" i="39"/>
  <c r="H141" i="39"/>
  <c r="G139" i="39"/>
  <c r="H135" i="39"/>
  <c r="H132" i="39"/>
  <c r="G135" i="39"/>
  <c r="H140" i="39"/>
  <c r="G803" i="39"/>
  <c r="H136" i="39"/>
  <c r="G136" i="39"/>
  <c r="G797" i="39"/>
  <c r="H130" i="39"/>
  <c r="G130" i="39"/>
  <c r="H1037" i="39"/>
  <c r="G804" i="39"/>
  <c r="G798" i="39"/>
  <c r="G795" i="39"/>
  <c r="G800" i="39"/>
  <c r="G799" i="39"/>
  <c r="H795" i="39"/>
  <c r="G298" i="32" l="1"/>
  <c r="H316" i="32" s="1"/>
  <c r="H298" i="32"/>
  <c r="G299" i="32"/>
  <c r="H805" i="39"/>
  <c r="G805" i="39"/>
  <c r="H803" i="39"/>
  <c r="G796" i="39"/>
  <c r="H796" i="39"/>
  <c r="H797" i="39"/>
  <c r="G39" i="39"/>
  <c r="G1037" i="39"/>
  <c r="H39" i="39"/>
  <c r="C34" i="39"/>
  <c r="C35" i="39"/>
  <c r="D37" i="39"/>
  <c r="D120" i="39" s="1"/>
  <c r="D203" i="39" s="1"/>
  <c r="D286" i="39" s="1"/>
  <c r="D369" i="39" s="1"/>
  <c r="D452" i="39" s="1"/>
  <c r="D535" i="39" s="1"/>
  <c r="D618" i="39" s="1"/>
  <c r="D701" i="39" s="1"/>
  <c r="D784" i="39" s="1"/>
  <c r="D867" i="39" s="1"/>
  <c r="D950" i="39" s="1"/>
  <c r="D1033" i="39" s="1"/>
  <c r="D58" i="39"/>
  <c r="D141" i="39" s="1"/>
  <c r="D224" i="39" s="1"/>
  <c r="D307" i="39" s="1"/>
  <c r="D390" i="39" s="1"/>
  <c r="D473" i="39" s="1"/>
  <c r="D556" i="39" s="1"/>
  <c r="D639" i="39" s="1"/>
  <c r="D722" i="39" s="1"/>
  <c r="D805" i="39" s="1"/>
  <c r="D888" i="39" s="1"/>
  <c r="D971" i="39" s="1"/>
  <c r="D1054" i="39" s="1"/>
  <c r="G316" i="32" l="1"/>
  <c r="G991" i="1"/>
  <c r="H299" i="32"/>
  <c r="H341" i="32"/>
  <c r="F588" i="39"/>
  <c r="E120" i="39"/>
  <c r="E1033" i="39" s="1"/>
  <c r="F120" i="39"/>
  <c r="F1033" i="39" s="1"/>
  <c r="E119" i="39"/>
  <c r="E1032" i="39" s="1"/>
  <c r="F119" i="39"/>
  <c r="F1032" i="39" s="1"/>
  <c r="E35" i="39"/>
  <c r="F35" i="39"/>
  <c r="E34" i="39"/>
  <c r="F34" i="39"/>
  <c r="G341" i="32" l="1"/>
  <c r="E588" i="39"/>
  <c r="E117" i="39"/>
  <c r="E1030" i="39" s="1"/>
  <c r="F117" i="39"/>
  <c r="F1030" i="39" s="1"/>
  <c r="E118" i="39"/>
  <c r="E1031" i="39" s="1"/>
  <c r="F118" i="39"/>
  <c r="F1031" i="39" s="1"/>
  <c r="H120" i="39"/>
  <c r="H119" i="39"/>
  <c r="H794" i="39"/>
  <c r="G120" i="39"/>
  <c r="G119" i="39"/>
  <c r="G794" i="39"/>
  <c r="H342" i="32" l="1"/>
  <c r="G342" i="32"/>
  <c r="H360" i="32" s="1"/>
  <c r="G343" i="32"/>
  <c r="G784" i="39"/>
  <c r="G118" i="39"/>
  <c r="H117" i="39"/>
  <c r="H118" i="39"/>
  <c r="G117" i="39"/>
  <c r="F671" i="39" l="1"/>
  <c r="H385" i="32"/>
  <c r="G360" i="32"/>
  <c r="G1134" i="1"/>
  <c r="H343" i="32"/>
  <c r="G286" i="39"/>
  <c r="H286" i="39"/>
  <c r="H782" i="39"/>
  <c r="H783" i="39"/>
  <c r="H785" i="39"/>
  <c r="G785" i="39"/>
  <c r="G285" i="39"/>
  <c r="H285" i="39"/>
  <c r="H784" i="39"/>
  <c r="G782" i="39"/>
  <c r="E671" i="39" l="1"/>
  <c r="G385" i="32"/>
  <c r="G284" i="39"/>
  <c r="H284" i="39"/>
  <c r="G283" i="39"/>
  <c r="H283" i="39"/>
  <c r="G783" i="39"/>
  <c r="H386" i="32" l="1"/>
  <c r="G386" i="32"/>
  <c r="G387" i="32" s="1"/>
  <c r="F754" i="39" l="1"/>
  <c r="H404" i="32"/>
  <c r="H429" i="32" s="1"/>
  <c r="G404" i="32"/>
  <c r="G1277" i="1"/>
  <c r="H387" i="32"/>
  <c r="A145" i="1"/>
  <c r="A288" i="1" s="1"/>
  <c r="A431" i="1" s="1"/>
  <c r="A574" i="1" s="1"/>
  <c r="A717" i="1" s="1"/>
  <c r="A860" i="1" s="1"/>
  <c r="A1003" i="1" s="1"/>
  <c r="A1146" i="1" s="1"/>
  <c r="A1289" i="1" s="1"/>
  <c r="A1432" i="1" s="1"/>
  <c r="A1575" i="1" s="1"/>
  <c r="A144" i="1"/>
  <c r="E754" i="39" l="1"/>
  <c r="G429" i="32"/>
  <c r="A287" i="1"/>
  <c r="D36" i="39"/>
  <c r="D119" i="39" s="1"/>
  <c r="D202" i="39" s="1"/>
  <c r="D285" i="39" s="1"/>
  <c r="D368" i="39" s="1"/>
  <c r="D451" i="39" s="1"/>
  <c r="D534" i="39" s="1"/>
  <c r="D617" i="39" s="1"/>
  <c r="D700" i="39" s="1"/>
  <c r="D783" i="39" s="1"/>
  <c r="D866" i="39" s="1"/>
  <c r="D949" i="39" s="1"/>
  <c r="D1032" i="39" s="1"/>
  <c r="D35" i="39"/>
  <c r="D118" i="39" s="1"/>
  <c r="D201" i="39" s="1"/>
  <c r="D284" i="39" s="1"/>
  <c r="D367" i="39" s="1"/>
  <c r="D450" i="39" s="1"/>
  <c r="D533" i="39" s="1"/>
  <c r="D616" i="39" s="1"/>
  <c r="D699" i="39" s="1"/>
  <c r="D782" i="39" s="1"/>
  <c r="D865" i="39" s="1"/>
  <c r="D948" i="39" s="1"/>
  <c r="D1031" i="39" s="1"/>
  <c r="D34" i="39"/>
  <c r="D117" i="39" s="1"/>
  <c r="D200" i="39" s="1"/>
  <c r="D283" i="39" s="1"/>
  <c r="D366" i="39" s="1"/>
  <c r="D449" i="39" s="1"/>
  <c r="D532" i="39" s="1"/>
  <c r="D615" i="39" s="1"/>
  <c r="D698" i="39" s="1"/>
  <c r="D781" i="39" s="1"/>
  <c r="D864" i="39" s="1"/>
  <c r="D947" i="39" s="1"/>
  <c r="D1030" i="39" s="1"/>
  <c r="D33" i="39"/>
  <c r="D116" i="39" s="1"/>
  <c r="D199" i="39" s="1"/>
  <c r="D282" i="39" s="1"/>
  <c r="D365" i="39" s="1"/>
  <c r="D448" i="39" s="1"/>
  <c r="D531" i="39" s="1"/>
  <c r="D614" i="39" s="1"/>
  <c r="D697" i="39" s="1"/>
  <c r="D780" i="39" s="1"/>
  <c r="D863" i="39" s="1"/>
  <c r="D946" i="39" s="1"/>
  <c r="D1029" i="39" s="1"/>
  <c r="C33" i="39"/>
  <c r="D32" i="39"/>
  <c r="D115" i="39" s="1"/>
  <c r="D198" i="39" s="1"/>
  <c r="D281" i="39" s="1"/>
  <c r="D364" i="39" s="1"/>
  <c r="D447" i="39" s="1"/>
  <c r="D530" i="39" s="1"/>
  <c r="D613" i="39" s="1"/>
  <c r="D696" i="39" s="1"/>
  <c r="D779" i="39" s="1"/>
  <c r="D862" i="39" s="1"/>
  <c r="D945" i="39" s="1"/>
  <c r="D1028" i="39" s="1"/>
  <c r="C32" i="39"/>
  <c r="D31" i="39"/>
  <c r="D114" i="39" s="1"/>
  <c r="D197" i="39" s="1"/>
  <c r="D280" i="39" s="1"/>
  <c r="D363" i="39" s="1"/>
  <c r="D446" i="39" s="1"/>
  <c r="D529" i="39" s="1"/>
  <c r="D612" i="39" s="1"/>
  <c r="D695" i="39" s="1"/>
  <c r="D778" i="39" s="1"/>
  <c r="D861" i="39" s="1"/>
  <c r="D944" i="39" s="1"/>
  <c r="D1027" i="39" s="1"/>
  <c r="C31" i="39"/>
  <c r="D30" i="39"/>
  <c r="D113" i="39" s="1"/>
  <c r="D196" i="39" s="1"/>
  <c r="D279" i="39" s="1"/>
  <c r="D362" i="39" s="1"/>
  <c r="D445" i="39" s="1"/>
  <c r="D528" i="39" s="1"/>
  <c r="D611" i="39" s="1"/>
  <c r="D694" i="39" s="1"/>
  <c r="D777" i="39" s="1"/>
  <c r="D860" i="39" s="1"/>
  <c r="D943" i="39" s="1"/>
  <c r="D1026" i="39" s="1"/>
  <c r="C30" i="39"/>
  <c r="D29" i="39"/>
  <c r="D112" i="39" s="1"/>
  <c r="D195" i="39" s="1"/>
  <c r="D278" i="39" s="1"/>
  <c r="D361" i="39" s="1"/>
  <c r="D444" i="39" s="1"/>
  <c r="D527" i="39" s="1"/>
  <c r="D610" i="39" s="1"/>
  <c r="D693" i="39" s="1"/>
  <c r="D776" i="39" s="1"/>
  <c r="D859" i="39" s="1"/>
  <c r="D942" i="39" s="1"/>
  <c r="D1025" i="39" s="1"/>
  <c r="C29" i="39"/>
  <c r="D28" i="39"/>
  <c r="D111" i="39" s="1"/>
  <c r="D194" i="39" s="1"/>
  <c r="D277" i="39" s="1"/>
  <c r="D360" i="39" s="1"/>
  <c r="D443" i="39" s="1"/>
  <c r="D526" i="39" s="1"/>
  <c r="D609" i="39" s="1"/>
  <c r="D692" i="39" s="1"/>
  <c r="D775" i="39" s="1"/>
  <c r="D858" i="39" s="1"/>
  <c r="D941" i="39" s="1"/>
  <c r="D1024" i="39" s="1"/>
  <c r="C28" i="39"/>
  <c r="D27" i="39"/>
  <c r="D110" i="39" s="1"/>
  <c r="D193" i="39" s="1"/>
  <c r="D276" i="39" s="1"/>
  <c r="D359" i="39" s="1"/>
  <c r="D442" i="39" s="1"/>
  <c r="D525" i="39" s="1"/>
  <c r="D608" i="39" s="1"/>
  <c r="D691" i="39" s="1"/>
  <c r="D774" i="39" s="1"/>
  <c r="D857" i="39" s="1"/>
  <c r="D940" i="39" s="1"/>
  <c r="D1023" i="39" s="1"/>
  <c r="C27" i="39"/>
  <c r="D26" i="39"/>
  <c r="D109" i="39" s="1"/>
  <c r="D192" i="39" s="1"/>
  <c r="D275" i="39" s="1"/>
  <c r="D358" i="39" s="1"/>
  <c r="D441" i="39" s="1"/>
  <c r="D524" i="39" s="1"/>
  <c r="D607" i="39" s="1"/>
  <c r="D690" i="39" s="1"/>
  <c r="D773" i="39" s="1"/>
  <c r="D856" i="39" s="1"/>
  <c r="D939" i="39" s="1"/>
  <c r="D1022" i="39" s="1"/>
  <c r="C26" i="39"/>
  <c r="D25" i="39"/>
  <c r="D108" i="39" s="1"/>
  <c r="D191" i="39" s="1"/>
  <c r="D274" i="39" s="1"/>
  <c r="D357" i="39" s="1"/>
  <c r="D440" i="39" s="1"/>
  <c r="D523" i="39" s="1"/>
  <c r="D606" i="39" s="1"/>
  <c r="D689" i="39" s="1"/>
  <c r="D772" i="39" s="1"/>
  <c r="D855" i="39" s="1"/>
  <c r="D938" i="39" s="1"/>
  <c r="D1021" i="39" s="1"/>
  <c r="C25" i="39"/>
  <c r="D24" i="39"/>
  <c r="D107" i="39" s="1"/>
  <c r="D190" i="39" s="1"/>
  <c r="D273" i="39" s="1"/>
  <c r="D356" i="39" s="1"/>
  <c r="D439" i="39" s="1"/>
  <c r="D522" i="39" s="1"/>
  <c r="D605" i="39" s="1"/>
  <c r="D688" i="39" s="1"/>
  <c r="D771" i="39" s="1"/>
  <c r="D854" i="39" s="1"/>
  <c r="D937" i="39" s="1"/>
  <c r="D1020" i="39" s="1"/>
  <c r="C24" i="39"/>
  <c r="D23" i="39"/>
  <c r="D106" i="39" s="1"/>
  <c r="D189" i="39" s="1"/>
  <c r="D272" i="39" s="1"/>
  <c r="D355" i="39" s="1"/>
  <c r="D438" i="39" s="1"/>
  <c r="D521" i="39" s="1"/>
  <c r="D604" i="39" s="1"/>
  <c r="D687" i="39" s="1"/>
  <c r="D770" i="39" s="1"/>
  <c r="D853" i="39" s="1"/>
  <c r="D936" i="39" s="1"/>
  <c r="D1019" i="39" s="1"/>
  <c r="C23" i="39"/>
  <c r="D22" i="39"/>
  <c r="D105" i="39" s="1"/>
  <c r="D188" i="39" s="1"/>
  <c r="D271" i="39" s="1"/>
  <c r="D354" i="39" s="1"/>
  <c r="D437" i="39" s="1"/>
  <c r="D520" i="39" s="1"/>
  <c r="D603" i="39" s="1"/>
  <c r="D686" i="39" s="1"/>
  <c r="D769" i="39" s="1"/>
  <c r="D852" i="39" s="1"/>
  <c r="D935" i="39" s="1"/>
  <c r="D1018" i="39" s="1"/>
  <c r="C22" i="39"/>
  <c r="D21" i="39"/>
  <c r="D104" i="39" s="1"/>
  <c r="D187" i="39" s="1"/>
  <c r="D270" i="39" s="1"/>
  <c r="D353" i="39" s="1"/>
  <c r="D436" i="39" s="1"/>
  <c r="D519" i="39" s="1"/>
  <c r="D602" i="39" s="1"/>
  <c r="D685" i="39" s="1"/>
  <c r="D768" i="39" s="1"/>
  <c r="D851" i="39" s="1"/>
  <c r="D934" i="39" s="1"/>
  <c r="D1017" i="39" s="1"/>
  <c r="C21" i="39"/>
  <c r="D20" i="39"/>
  <c r="D103" i="39" s="1"/>
  <c r="D186" i="39" s="1"/>
  <c r="D269" i="39" s="1"/>
  <c r="D352" i="39" s="1"/>
  <c r="D435" i="39" s="1"/>
  <c r="D518" i="39" s="1"/>
  <c r="D601" i="39" s="1"/>
  <c r="D684" i="39" s="1"/>
  <c r="D767" i="39" s="1"/>
  <c r="D850" i="39" s="1"/>
  <c r="D933" i="39" s="1"/>
  <c r="D1016" i="39" s="1"/>
  <c r="C20" i="39"/>
  <c r="D19" i="39"/>
  <c r="D102" i="39" s="1"/>
  <c r="D185" i="39" s="1"/>
  <c r="D268" i="39" s="1"/>
  <c r="D351" i="39" s="1"/>
  <c r="D434" i="39" s="1"/>
  <c r="D517" i="39" s="1"/>
  <c r="D600" i="39" s="1"/>
  <c r="D683" i="39" s="1"/>
  <c r="D766" i="39" s="1"/>
  <c r="D849" i="39" s="1"/>
  <c r="D932" i="39" s="1"/>
  <c r="D1015" i="39" s="1"/>
  <c r="C19" i="39"/>
  <c r="D18" i="39"/>
  <c r="D101" i="39" s="1"/>
  <c r="D184" i="39" s="1"/>
  <c r="D267" i="39" s="1"/>
  <c r="D350" i="39" s="1"/>
  <c r="D433" i="39" s="1"/>
  <c r="D516" i="39" s="1"/>
  <c r="D599" i="39" s="1"/>
  <c r="D682" i="39" s="1"/>
  <c r="D765" i="39" s="1"/>
  <c r="D848" i="39" s="1"/>
  <c r="D931" i="39" s="1"/>
  <c r="D1014" i="39" s="1"/>
  <c r="C18" i="39"/>
  <c r="D17" i="39"/>
  <c r="D100" i="39" s="1"/>
  <c r="D183" i="39" s="1"/>
  <c r="D266" i="39" s="1"/>
  <c r="D349" i="39" s="1"/>
  <c r="D432" i="39" s="1"/>
  <c r="D515" i="39" s="1"/>
  <c r="D598" i="39" s="1"/>
  <c r="D681" i="39" s="1"/>
  <c r="D764" i="39" s="1"/>
  <c r="D847" i="39" s="1"/>
  <c r="D930" i="39" s="1"/>
  <c r="D1013" i="39" s="1"/>
  <c r="C17" i="39"/>
  <c r="D15" i="39"/>
  <c r="D98" i="39" s="1"/>
  <c r="D181" i="39" s="1"/>
  <c r="D264" i="39" s="1"/>
  <c r="D347" i="39" s="1"/>
  <c r="D430" i="39" s="1"/>
  <c r="D513" i="39" s="1"/>
  <c r="D596" i="39" s="1"/>
  <c r="D679" i="39" s="1"/>
  <c r="D762" i="39" s="1"/>
  <c r="D845" i="39" s="1"/>
  <c r="D928" i="39" s="1"/>
  <c r="D1011" i="39" s="1"/>
  <c r="C15" i="39"/>
  <c r="D14" i="39"/>
  <c r="D97" i="39" s="1"/>
  <c r="D180" i="39" s="1"/>
  <c r="D263" i="39" s="1"/>
  <c r="D346" i="39" s="1"/>
  <c r="D429" i="39" s="1"/>
  <c r="D512" i="39" s="1"/>
  <c r="D595" i="39" s="1"/>
  <c r="D678" i="39" s="1"/>
  <c r="D761" i="39" s="1"/>
  <c r="D844" i="39" s="1"/>
  <c r="D927" i="39" s="1"/>
  <c r="D1010" i="39" s="1"/>
  <c r="C14" i="39"/>
  <c r="D13" i="39"/>
  <c r="D96" i="39" s="1"/>
  <c r="D179" i="39" s="1"/>
  <c r="D262" i="39" s="1"/>
  <c r="D345" i="39" s="1"/>
  <c r="D428" i="39" s="1"/>
  <c r="D511" i="39" s="1"/>
  <c r="D594" i="39" s="1"/>
  <c r="D677" i="39" s="1"/>
  <c r="D760" i="39" s="1"/>
  <c r="D843" i="39" s="1"/>
  <c r="D926" i="39" s="1"/>
  <c r="D1009" i="39" s="1"/>
  <c r="C13" i="39"/>
  <c r="D12" i="39"/>
  <c r="D95" i="39" s="1"/>
  <c r="D178" i="39" s="1"/>
  <c r="D261" i="39" s="1"/>
  <c r="D344" i="39" s="1"/>
  <c r="D427" i="39" s="1"/>
  <c r="D510" i="39" s="1"/>
  <c r="D593" i="39" s="1"/>
  <c r="D676" i="39" s="1"/>
  <c r="D759" i="39" s="1"/>
  <c r="D842" i="39" s="1"/>
  <c r="D925" i="39" s="1"/>
  <c r="D1008" i="39" s="1"/>
  <c r="C12" i="39"/>
  <c r="D11" i="39"/>
  <c r="D94" i="39" s="1"/>
  <c r="D177" i="39" s="1"/>
  <c r="D260" i="39" s="1"/>
  <c r="D343" i="39" s="1"/>
  <c r="D426" i="39" s="1"/>
  <c r="D509" i="39" s="1"/>
  <c r="D592" i="39" s="1"/>
  <c r="D675" i="39" s="1"/>
  <c r="D758" i="39" s="1"/>
  <c r="D841" i="39" s="1"/>
  <c r="D924" i="39" s="1"/>
  <c r="D1007" i="39" s="1"/>
  <c r="C11" i="39"/>
  <c r="D10" i="39"/>
  <c r="D93" i="39" s="1"/>
  <c r="D176" i="39" s="1"/>
  <c r="D259" i="39" s="1"/>
  <c r="D342" i="39" s="1"/>
  <c r="D425" i="39" s="1"/>
  <c r="D508" i="39" s="1"/>
  <c r="D591" i="39" s="1"/>
  <c r="D674" i="39" s="1"/>
  <c r="D757" i="39" s="1"/>
  <c r="D840" i="39" s="1"/>
  <c r="D923" i="39" s="1"/>
  <c r="D1006" i="39" s="1"/>
  <c r="C10" i="39"/>
  <c r="D9" i="39"/>
  <c r="D92" i="39" s="1"/>
  <c r="D175" i="39" s="1"/>
  <c r="D258" i="39" s="1"/>
  <c r="D341" i="39" s="1"/>
  <c r="D424" i="39" s="1"/>
  <c r="D507" i="39" s="1"/>
  <c r="D590" i="39" s="1"/>
  <c r="D673" i="39" s="1"/>
  <c r="D756" i="39" s="1"/>
  <c r="D839" i="39" s="1"/>
  <c r="D922" i="39" s="1"/>
  <c r="D1005" i="39" s="1"/>
  <c r="C9" i="39"/>
  <c r="D8" i="39"/>
  <c r="D91" i="39" s="1"/>
  <c r="D174" i="39" s="1"/>
  <c r="D257" i="39" s="1"/>
  <c r="D340" i="39" s="1"/>
  <c r="D423" i="39" s="1"/>
  <c r="D506" i="39" s="1"/>
  <c r="D589" i="39" s="1"/>
  <c r="D672" i="39" s="1"/>
  <c r="D755" i="39" s="1"/>
  <c r="D838" i="39" s="1"/>
  <c r="D921" i="39" s="1"/>
  <c r="D1004" i="39" s="1"/>
  <c r="C8" i="39"/>
  <c r="D7" i="39"/>
  <c r="D90" i="39" s="1"/>
  <c r="D173" i="39" s="1"/>
  <c r="D256" i="39" s="1"/>
  <c r="D339" i="39" s="1"/>
  <c r="D422" i="39" s="1"/>
  <c r="D505" i="39" s="1"/>
  <c r="D588" i="39" s="1"/>
  <c r="D671" i="39" s="1"/>
  <c r="D754" i="39" s="1"/>
  <c r="D837" i="39" s="1"/>
  <c r="D920" i="39" s="1"/>
  <c r="D1003" i="39" s="1"/>
  <c r="C7" i="39"/>
  <c r="D6" i="39"/>
  <c r="D89" i="39" s="1"/>
  <c r="D172" i="39" s="1"/>
  <c r="D255" i="39" s="1"/>
  <c r="D338" i="39" s="1"/>
  <c r="D421" i="39" s="1"/>
  <c r="D504" i="39" s="1"/>
  <c r="D587" i="39" s="1"/>
  <c r="D670" i="39" s="1"/>
  <c r="D753" i="39" s="1"/>
  <c r="D836" i="39" s="1"/>
  <c r="D919" i="39" s="1"/>
  <c r="D1002" i="39" s="1"/>
  <c r="C6" i="39"/>
  <c r="G430" i="32" l="1"/>
  <c r="H430" i="32"/>
  <c r="G431" i="32"/>
  <c r="D43" i="43"/>
  <c r="F6" i="39"/>
  <c r="E6" i="39"/>
  <c r="E7" i="39"/>
  <c r="F7" i="39"/>
  <c r="E8" i="39"/>
  <c r="F8" i="39"/>
  <c r="E9" i="39"/>
  <c r="F9" i="39"/>
  <c r="E10" i="39"/>
  <c r="F10" i="39"/>
  <c r="E11" i="39"/>
  <c r="F11" i="39"/>
  <c r="E12" i="39"/>
  <c r="F12" i="39"/>
  <c r="E13" i="39"/>
  <c r="F13" i="39"/>
  <c r="E14" i="39"/>
  <c r="F14" i="39"/>
  <c r="E15" i="39"/>
  <c r="F15" i="39"/>
  <c r="E17" i="39"/>
  <c r="F17" i="39"/>
  <c r="E18" i="39"/>
  <c r="F18" i="39"/>
  <c r="E19" i="39"/>
  <c r="F19" i="39"/>
  <c r="E20" i="39"/>
  <c r="F20" i="39"/>
  <c r="E21" i="39"/>
  <c r="F21" i="39"/>
  <c r="E22" i="39"/>
  <c r="F22" i="39"/>
  <c r="E23" i="39"/>
  <c r="F23" i="39"/>
  <c r="E24" i="39"/>
  <c r="F24" i="39"/>
  <c r="E25" i="39"/>
  <c r="F25" i="39"/>
  <c r="E26" i="39"/>
  <c r="F26" i="39"/>
  <c r="E27" i="39"/>
  <c r="F27" i="39"/>
  <c r="E28" i="39"/>
  <c r="F28" i="39"/>
  <c r="E29" i="39"/>
  <c r="F29" i="39"/>
  <c r="E30" i="39"/>
  <c r="F30" i="39"/>
  <c r="E31" i="39"/>
  <c r="F31" i="39"/>
  <c r="E32" i="39"/>
  <c r="F32" i="39"/>
  <c r="E33" i="39"/>
  <c r="F33" i="39"/>
  <c r="A430" i="1"/>
  <c r="G448" i="32" l="1"/>
  <c r="G1420" i="1"/>
  <c r="H431" i="32"/>
  <c r="H448" i="32"/>
  <c r="D37" i="43"/>
  <c r="E43" i="43"/>
  <c r="D35" i="43"/>
  <c r="D40" i="43"/>
  <c r="E40" i="43" s="1"/>
  <c r="H40" i="43" s="1"/>
  <c r="D38" i="43"/>
  <c r="D34" i="43"/>
  <c r="D39" i="43"/>
  <c r="E39" i="43" s="1"/>
  <c r="H39" i="43" s="1"/>
  <c r="D36" i="43"/>
  <c r="D33" i="43"/>
  <c r="D15" i="43"/>
  <c r="D41" i="43"/>
  <c r="E41" i="43" s="1"/>
  <c r="H41" i="43" s="1"/>
  <c r="D42" i="43"/>
  <c r="E42" i="43" s="1"/>
  <c r="H42" i="43" s="1"/>
  <c r="D13" i="43"/>
  <c r="D12" i="43"/>
  <c r="D11" i="43"/>
  <c r="D10" i="43"/>
  <c r="D32" i="43"/>
  <c r="D31" i="43"/>
  <c r="D30" i="43"/>
  <c r="D29" i="43"/>
  <c r="D28" i="43"/>
  <c r="D27" i="43"/>
  <c r="D9" i="43"/>
  <c r="D8" i="43"/>
  <c r="D26" i="43"/>
  <c r="D25" i="43"/>
  <c r="D7" i="43"/>
  <c r="D24" i="43"/>
  <c r="D23" i="43"/>
  <c r="D22" i="43"/>
  <c r="D21" i="43"/>
  <c r="D20" i="43"/>
  <c r="D19" i="43"/>
  <c r="D18" i="43"/>
  <c r="D17" i="43"/>
  <c r="D16" i="43"/>
  <c r="E38" i="43"/>
  <c r="H38" i="43" s="1"/>
  <c r="E115" i="39"/>
  <c r="E1028" i="39" s="1"/>
  <c r="F115" i="39"/>
  <c r="F1028" i="39" s="1"/>
  <c r="E113" i="39"/>
  <c r="E1026" i="39" s="1"/>
  <c r="F113" i="39"/>
  <c r="F1026" i="39" s="1"/>
  <c r="E111" i="39"/>
  <c r="E1024" i="39" s="1"/>
  <c r="F111" i="39"/>
  <c r="F1024" i="39" s="1"/>
  <c r="E109" i="39"/>
  <c r="E1022" i="39" s="1"/>
  <c r="F109" i="39"/>
  <c r="F1022" i="39" s="1"/>
  <c r="E107" i="39"/>
  <c r="E1020" i="39" s="1"/>
  <c r="F107" i="39"/>
  <c r="F1020" i="39" s="1"/>
  <c r="E105" i="39"/>
  <c r="E1018" i="39" s="1"/>
  <c r="F105" i="39"/>
  <c r="F1018" i="39" s="1"/>
  <c r="E103" i="39"/>
  <c r="E1016" i="39" s="1"/>
  <c r="F103" i="39"/>
  <c r="F1016" i="39" s="1"/>
  <c r="E101" i="39"/>
  <c r="E1014" i="39" s="1"/>
  <c r="F101" i="39"/>
  <c r="F1014" i="39" s="1"/>
  <c r="E98" i="39"/>
  <c r="E1011" i="39" s="1"/>
  <c r="F98" i="39"/>
  <c r="F1011" i="39" s="1"/>
  <c r="E96" i="39"/>
  <c r="F96" i="39"/>
  <c r="E94" i="39"/>
  <c r="F94" i="39"/>
  <c r="E92" i="39"/>
  <c r="F92" i="39"/>
  <c r="E90" i="39"/>
  <c r="F90" i="39"/>
  <c r="E116" i="39"/>
  <c r="E1029" i="39" s="1"/>
  <c r="F116" i="39"/>
  <c r="F1029" i="39" s="1"/>
  <c r="E114" i="39"/>
  <c r="E1027" i="39" s="1"/>
  <c r="F114" i="39"/>
  <c r="F1027" i="39" s="1"/>
  <c r="E112" i="39"/>
  <c r="E1025" i="39" s="1"/>
  <c r="F112" i="39"/>
  <c r="F1025" i="39" s="1"/>
  <c r="E110" i="39"/>
  <c r="E1023" i="39" s="1"/>
  <c r="F110" i="39"/>
  <c r="F1023" i="39" s="1"/>
  <c r="E108" i="39"/>
  <c r="E1021" i="39" s="1"/>
  <c r="F108" i="39"/>
  <c r="F1021" i="39" s="1"/>
  <c r="E106" i="39"/>
  <c r="E1019" i="39" s="1"/>
  <c r="F106" i="39"/>
  <c r="F1019" i="39" s="1"/>
  <c r="E104" i="39"/>
  <c r="E1017" i="39" s="1"/>
  <c r="F104" i="39"/>
  <c r="F1017" i="39" s="1"/>
  <c r="E102" i="39"/>
  <c r="E1015" i="39" s="1"/>
  <c r="F102" i="39"/>
  <c r="F1015" i="39" s="1"/>
  <c r="E100" i="39"/>
  <c r="E1013" i="39" s="1"/>
  <c r="F100" i="39"/>
  <c r="F1013" i="39" s="1"/>
  <c r="E97" i="39"/>
  <c r="E1010" i="39" s="1"/>
  <c r="F97" i="39"/>
  <c r="E95" i="39"/>
  <c r="F95" i="39"/>
  <c r="E93" i="39"/>
  <c r="F93" i="39"/>
  <c r="E91" i="39"/>
  <c r="F91" i="39"/>
  <c r="A573" i="1"/>
  <c r="F837" i="39" l="1"/>
  <c r="H473" i="32"/>
  <c r="G473" i="32"/>
  <c r="E837" i="39"/>
  <c r="G43" i="43"/>
  <c r="H43" i="43"/>
  <c r="E128" i="43"/>
  <c r="D123" i="43"/>
  <c r="E123" i="43" s="1"/>
  <c r="H123" i="43" s="1"/>
  <c r="D124" i="43"/>
  <c r="E124" i="43" s="1"/>
  <c r="H124" i="43" s="1"/>
  <c r="D125" i="43"/>
  <c r="E125" i="43" s="1"/>
  <c r="H125" i="43" s="1"/>
  <c r="D122" i="43"/>
  <c r="D121" i="43"/>
  <c r="D120" i="43"/>
  <c r="D119" i="43"/>
  <c r="D118" i="43"/>
  <c r="D100" i="43"/>
  <c r="D126" i="43"/>
  <c r="E126" i="43" s="1"/>
  <c r="H126" i="43" s="1"/>
  <c r="D127" i="43"/>
  <c r="E127" i="43" s="1"/>
  <c r="H127" i="43" s="1"/>
  <c r="D112" i="43"/>
  <c r="D105" i="43"/>
  <c r="D104" i="43"/>
  <c r="D106" i="43"/>
  <c r="D108" i="43"/>
  <c r="D110" i="43"/>
  <c r="D114" i="43"/>
  <c r="D116" i="43"/>
  <c r="D107" i="43"/>
  <c r="D109" i="43"/>
  <c r="D111" i="43"/>
  <c r="D113" i="43"/>
  <c r="D115" i="43"/>
  <c r="D117" i="43"/>
  <c r="D92" i="43"/>
  <c r="D94" i="43"/>
  <c r="D96" i="43"/>
  <c r="D98" i="43"/>
  <c r="D93" i="43"/>
  <c r="D95" i="43"/>
  <c r="D97" i="43"/>
  <c r="H1013" i="39"/>
  <c r="D101" i="43"/>
  <c r="H1015" i="39"/>
  <c r="D103" i="43"/>
  <c r="H1014" i="39"/>
  <c r="D102" i="43"/>
  <c r="G38" i="43"/>
  <c r="G41" i="43"/>
  <c r="G39" i="43"/>
  <c r="G42" i="43"/>
  <c r="G40" i="43"/>
  <c r="H114" i="39"/>
  <c r="H92" i="39"/>
  <c r="H105" i="39"/>
  <c r="G754" i="39"/>
  <c r="H758" i="39"/>
  <c r="G758" i="39"/>
  <c r="H93" i="39"/>
  <c r="H102" i="39"/>
  <c r="H106" i="39"/>
  <c r="G102" i="39"/>
  <c r="H759" i="39"/>
  <c r="G97" i="39"/>
  <c r="G110" i="39"/>
  <c r="G116" i="39"/>
  <c r="H103" i="39"/>
  <c r="H115" i="39"/>
  <c r="H755" i="39"/>
  <c r="G757" i="39"/>
  <c r="H110" i="39"/>
  <c r="G93" i="39"/>
  <c r="G106" i="39"/>
  <c r="H97" i="39"/>
  <c r="G114" i="39"/>
  <c r="G112" i="39"/>
  <c r="H95" i="39"/>
  <c r="H112" i="39"/>
  <c r="G90" i="39"/>
  <c r="H107" i="39"/>
  <c r="H91" i="39"/>
  <c r="G108" i="39"/>
  <c r="G104" i="39"/>
  <c r="H116" i="39"/>
  <c r="G95" i="39"/>
  <c r="H104" i="39"/>
  <c r="H100" i="39"/>
  <c r="G100" i="39"/>
  <c r="H108" i="39"/>
  <c r="H98" i="39"/>
  <c r="G91" i="39"/>
  <c r="G107" i="39"/>
  <c r="H94" i="39"/>
  <c r="G109" i="39"/>
  <c r="G98" i="39"/>
  <c r="H111" i="39"/>
  <c r="G115" i="39"/>
  <c r="H101" i="39"/>
  <c r="H90" i="39"/>
  <c r="H96" i="39"/>
  <c r="H113" i="39"/>
  <c r="G762" i="39"/>
  <c r="G94" i="39"/>
  <c r="G103" i="39"/>
  <c r="G111" i="39"/>
  <c r="G92" i="39"/>
  <c r="G96" i="39"/>
  <c r="G101" i="39"/>
  <c r="G105" i="39"/>
  <c r="H109" i="39"/>
  <c r="G113" i="39"/>
  <c r="A716" i="1"/>
  <c r="G474" i="32" l="1"/>
  <c r="H492" i="32" s="1"/>
  <c r="H474" i="32"/>
  <c r="G475" i="32"/>
  <c r="H475" i="32"/>
  <c r="G128" i="43"/>
  <c r="H128" i="43"/>
  <c r="E213" i="43"/>
  <c r="G1015" i="39"/>
  <c r="G1013" i="39"/>
  <c r="G1014" i="39"/>
  <c r="G127" i="43"/>
  <c r="E212" i="43"/>
  <c r="H212" i="43" s="1"/>
  <c r="G126" i="43"/>
  <c r="E211" i="43"/>
  <c r="H211" i="43" s="1"/>
  <c r="G125" i="43"/>
  <c r="E210" i="43"/>
  <c r="H210" i="43" s="1"/>
  <c r="G124" i="43"/>
  <c r="E209" i="43"/>
  <c r="H209" i="43" s="1"/>
  <c r="E208" i="43"/>
  <c r="H208" i="43" s="1"/>
  <c r="G123" i="43"/>
  <c r="H762" i="39"/>
  <c r="H757" i="39"/>
  <c r="G756" i="39"/>
  <c r="H754" i="39"/>
  <c r="G759" i="39"/>
  <c r="H756" i="39"/>
  <c r="H760" i="39"/>
  <c r="G755" i="39"/>
  <c r="G760" i="39"/>
  <c r="G761" i="39"/>
  <c r="G779" i="39"/>
  <c r="H775" i="39"/>
  <c r="G781" i="39"/>
  <c r="H761" i="39"/>
  <c r="F1003" i="39"/>
  <c r="F1002" i="39"/>
  <c r="A859" i="1"/>
  <c r="A509" i="30"/>
  <c r="A463" i="30"/>
  <c r="A417" i="30"/>
  <c r="A371" i="30"/>
  <c r="A325" i="30"/>
  <c r="A279" i="30"/>
  <c r="A233" i="30"/>
  <c r="A187" i="30"/>
  <c r="A141" i="30"/>
  <c r="A95" i="30"/>
  <c r="A49" i="30"/>
  <c r="A3" i="30"/>
  <c r="G450" i="30"/>
  <c r="G451" i="30"/>
  <c r="G287" i="30"/>
  <c r="G288" i="30"/>
  <c r="G289" i="30"/>
  <c r="G290" i="30"/>
  <c r="G291" i="30"/>
  <c r="G292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285" i="30"/>
  <c r="G286" i="30"/>
  <c r="G293" i="30"/>
  <c r="G294" i="30"/>
  <c r="G295" i="30"/>
  <c r="G296" i="30"/>
  <c r="G297" i="30"/>
  <c r="G298" i="30"/>
  <c r="G299" i="30"/>
  <c r="G300" i="30"/>
  <c r="G301" i="30"/>
  <c r="G302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3" i="30"/>
  <c r="G24" i="30"/>
  <c r="G492" i="32" l="1"/>
  <c r="G1563" i="1"/>
  <c r="F920" i="39"/>
  <c r="H517" i="32"/>
  <c r="G213" i="43"/>
  <c r="H213" i="43"/>
  <c r="E298" i="43"/>
  <c r="H791" i="43"/>
  <c r="H111" i="43"/>
  <c r="H110" i="43"/>
  <c r="H113" i="43"/>
  <c r="H112" i="43"/>
  <c r="G209" i="43"/>
  <c r="E294" i="43"/>
  <c r="H294" i="43" s="1"/>
  <c r="G210" i="43"/>
  <c r="E295" i="43"/>
  <c r="H295" i="43" s="1"/>
  <c r="G211" i="43"/>
  <c r="E296" i="43"/>
  <c r="H296" i="43" s="1"/>
  <c r="E297" i="43"/>
  <c r="H297" i="43" s="1"/>
  <c r="G212" i="43"/>
  <c r="G208" i="43"/>
  <c r="E293" i="43"/>
  <c r="H293" i="43" s="1"/>
  <c r="H771" i="39"/>
  <c r="H767" i="39"/>
  <c r="G768" i="39"/>
  <c r="G772" i="39"/>
  <c r="G776" i="39"/>
  <c r="H780" i="39"/>
  <c r="G767" i="39"/>
  <c r="G771" i="39"/>
  <c r="G269" i="39"/>
  <c r="H269" i="39"/>
  <c r="G273" i="39"/>
  <c r="H273" i="39"/>
  <c r="G277" i="39"/>
  <c r="H277" i="39"/>
  <c r="G281" i="39"/>
  <c r="H281" i="39"/>
  <c r="H781" i="39"/>
  <c r="G267" i="39"/>
  <c r="H267" i="39"/>
  <c r="G271" i="39"/>
  <c r="H271" i="39"/>
  <c r="G275" i="39"/>
  <c r="H275" i="39"/>
  <c r="G279" i="39"/>
  <c r="H279" i="39"/>
  <c r="H768" i="39"/>
  <c r="H772" i="39"/>
  <c r="H776" i="39"/>
  <c r="G780" i="39"/>
  <c r="H779" i="39"/>
  <c r="G268" i="39"/>
  <c r="H268" i="39"/>
  <c r="G272" i="39"/>
  <c r="H272" i="39"/>
  <c r="G276" i="39"/>
  <c r="H276" i="39"/>
  <c r="G280" i="39"/>
  <c r="H280" i="39"/>
  <c r="G266" i="39"/>
  <c r="H266" i="39"/>
  <c r="G270" i="39"/>
  <c r="H270" i="39"/>
  <c r="G274" i="39"/>
  <c r="H274" i="39"/>
  <c r="G278" i="39"/>
  <c r="H278" i="39"/>
  <c r="G282" i="39"/>
  <c r="H282" i="39"/>
  <c r="G775" i="39"/>
  <c r="G1035" i="39"/>
  <c r="H1035" i="39"/>
  <c r="G38" i="39"/>
  <c r="H38" i="39"/>
  <c r="E37" i="43" s="1"/>
  <c r="G16" i="39"/>
  <c r="G37" i="39"/>
  <c r="G34" i="39"/>
  <c r="G35" i="39"/>
  <c r="H58" i="39"/>
  <c r="G32" i="39"/>
  <c r="G30" i="39"/>
  <c r="G28" i="39"/>
  <c r="G26" i="39"/>
  <c r="G24" i="39"/>
  <c r="G22" i="39"/>
  <c r="G20" i="39"/>
  <c r="G18" i="39"/>
  <c r="G15" i="39"/>
  <c r="G13" i="39"/>
  <c r="E12" i="43" s="1"/>
  <c r="H12" i="43" s="1"/>
  <c r="G11" i="39"/>
  <c r="E10" i="43" s="1"/>
  <c r="H10" i="43" s="1"/>
  <c r="G9" i="39"/>
  <c r="G7" i="39"/>
  <c r="G33" i="39"/>
  <c r="G31" i="39"/>
  <c r="G29" i="39"/>
  <c r="G27" i="39"/>
  <c r="G25" i="39"/>
  <c r="G23" i="39"/>
  <c r="G21" i="39"/>
  <c r="G19" i="39"/>
  <c r="G17" i="39"/>
  <c r="G14" i="39"/>
  <c r="E13" i="43" s="1"/>
  <c r="H13" i="43" s="1"/>
  <c r="G12" i="39"/>
  <c r="E11" i="43" s="1"/>
  <c r="H11" i="43" s="1"/>
  <c r="G10" i="39"/>
  <c r="G8" i="39"/>
  <c r="H6" i="39"/>
  <c r="G36" i="39"/>
  <c r="H56" i="39"/>
  <c r="G56" i="39"/>
  <c r="H53" i="39"/>
  <c r="G53" i="39"/>
  <c r="H51" i="39"/>
  <c r="G51" i="39"/>
  <c r="H49" i="39"/>
  <c r="G49" i="39"/>
  <c r="H47" i="39"/>
  <c r="G47" i="39"/>
  <c r="G57" i="39"/>
  <c r="H57" i="39"/>
  <c r="G52" i="39"/>
  <c r="H52" i="39"/>
  <c r="G50" i="39"/>
  <c r="H50" i="39"/>
  <c r="G48" i="39"/>
  <c r="H48" i="39"/>
  <c r="H32" i="39"/>
  <c r="H30" i="39"/>
  <c r="H28" i="39"/>
  <c r="E27" i="43" s="1"/>
  <c r="E112" i="43" s="1"/>
  <c r="E197" i="43" s="1"/>
  <c r="E282" i="43" s="1"/>
  <c r="E367" i="43" s="1"/>
  <c r="E452" i="43" s="1"/>
  <c r="E537" i="43" s="1"/>
  <c r="E622" i="43" s="1"/>
  <c r="E707" i="43" s="1"/>
  <c r="E792" i="43" s="1"/>
  <c r="E877" i="43" s="1"/>
  <c r="E962" i="43" s="1"/>
  <c r="H26" i="39"/>
  <c r="E25" i="43" s="1"/>
  <c r="E110" i="43" s="1"/>
  <c r="H24" i="39"/>
  <c r="H22" i="39"/>
  <c r="H20" i="39"/>
  <c r="H18" i="39"/>
  <c r="H15" i="39"/>
  <c r="H13" i="39"/>
  <c r="H11" i="39"/>
  <c r="H9" i="39"/>
  <c r="H7" i="39"/>
  <c r="H36" i="39"/>
  <c r="G58" i="39"/>
  <c r="H34" i="39"/>
  <c r="H35" i="39"/>
  <c r="H33" i="39"/>
  <c r="H31" i="39"/>
  <c r="H29" i="39"/>
  <c r="E28" i="43" s="1"/>
  <c r="E113" i="43" s="1"/>
  <c r="E198" i="43" s="1"/>
  <c r="E283" i="43" s="1"/>
  <c r="E368" i="43" s="1"/>
  <c r="E453" i="43" s="1"/>
  <c r="E538" i="43" s="1"/>
  <c r="E623" i="43" s="1"/>
  <c r="E708" i="43" s="1"/>
  <c r="E793" i="43" s="1"/>
  <c r="E878" i="43" s="1"/>
  <c r="E963" i="43" s="1"/>
  <c r="H27" i="39"/>
  <c r="E26" i="43" s="1"/>
  <c r="E111" i="43" s="1"/>
  <c r="E196" i="43" s="1"/>
  <c r="E281" i="43" s="1"/>
  <c r="E366" i="43" s="1"/>
  <c r="E451" i="43" s="1"/>
  <c r="E536" i="43" s="1"/>
  <c r="E621" i="43" s="1"/>
  <c r="E706" i="43" s="1"/>
  <c r="E791" i="43" s="1"/>
  <c r="E876" i="43" s="1"/>
  <c r="E961" i="43" s="1"/>
  <c r="H25" i="39"/>
  <c r="H23" i="39"/>
  <c r="H21" i="39"/>
  <c r="H19" i="39"/>
  <c r="H17" i="39"/>
  <c r="H14" i="39"/>
  <c r="H12" i="39"/>
  <c r="H10" i="39"/>
  <c r="H8" i="39"/>
  <c r="G6" i="39"/>
  <c r="H37" i="39"/>
  <c r="E36" i="43" s="1"/>
  <c r="H16" i="39"/>
  <c r="A1002" i="1"/>
  <c r="E920" i="39" l="1"/>
  <c r="G517" i="32"/>
  <c r="G110" i="43"/>
  <c r="E195" i="43"/>
  <c r="E280" i="43" s="1"/>
  <c r="E365" i="43" s="1"/>
  <c r="E450" i="43" s="1"/>
  <c r="E535" i="43" s="1"/>
  <c r="E620" i="43" s="1"/>
  <c r="E705" i="43" s="1"/>
  <c r="E790" i="43" s="1"/>
  <c r="E875" i="43" s="1"/>
  <c r="E960" i="43" s="1"/>
  <c r="G111" i="43"/>
  <c r="G791" i="43"/>
  <c r="G112" i="43"/>
  <c r="G113" i="43"/>
  <c r="G298" i="43"/>
  <c r="H298" i="43"/>
  <c r="E383" i="43"/>
  <c r="E121" i="43"/>
  <c r="H36" i="43"/>
  <c r="G28" i="43"/>
  <c r="H28" i="43"/>
  <c r="G25" i="43"/>
  <c r="H25" i="43"/>
  <c r="G792" i="43"/>
  <c r="H792" i="43"/>
  <c r="G26" i="43"/>
  <c r="H26" i="43"/>
  <c r="G27" i="43"/>
  <c r="H27" i="43"/>
  <c r="E122" i="43"/>
  <c r="H122" i="43" s="1"/>
  <c r="H37" i="43"/>
  <c r="G293" i="43"/>
  <c r="E378" i="43"/>
  <c r="H378" i="43" s="1"/>
  <c r="E381" i="43"/>
  <c r="H381" i="43" s="1"/>
  <c r="G296" i="43"/>
  <c r="G295" i="43"/>
  <c r="E380" i="43"/>
  <c r="H380" i="43" s="1"/>
  <c r="G294" i="43"/>
  <c r="E379" i="43"/>
  <c r="H379" i="43" s="1"/>
  <c r="E382" i="43"/>
  <c r="H382" i="43" s="1"/>
  <c r="G297" i="43"/>
  <c r="G11" i="43"/>
  <c r="E96" i="43"/>
  <c r="G12" i="43"/>
  <c r="E97" i="43"/>
  <c r="G13" i="43"/>
  <c r="E98" i="43"/>
  <c r="G10" i="43"/>
  <c r="E95" i="43"/>
  <c r="G774" i="39"/>
  <c r="H764" i="39"/>
  <c r="G778" i="39"/>
  <c r="H770" i="39"/>
  <c r="H777" i="39"/>
  <c r="H773" i="39"/>
  <c r="G765" i="39"/>
  <c r="G769" i="39"/>
  <c r="H769" i="39"/>
  <c r="G764" i="39"/>
  <c r="H778" i="39"/>
  <c r="G770" i="39"/>
  <c r="G777" i="39"/>
  <c r="G773" i="39"/>
  <c r="H765" i="39"/>
  <c r="H774" i="39"/>
  <c r="H766" i="39"/>
  <c r="G766" i="39"/>
  <c r="G37" i="43"/>
  <c r="G36" i="43"/>
  <c r="G714" i="39"/>
  <c r="G721" i="39"/>
  <c r="G879" i="39"/>
  <c r="G886" i="39"/>
  <c r="H258" i="39"/>
  <c r="H589" i="39"/>
  <c r="H597" i="39"/>
  <c r="H590" i="39"/>
  <c r="H849" i="39"/>
  <c r="H842" i="39"/>
  <c r="H850" i="39"/>
  <c r="H342" i="39"/>
  <c r="H350" i="39"/>
  <c r="H345" i="39"/>
  <c r="H353" i="39"/>
  <c r="H676" i="39"/>
  <c r="A1145" i="1"/>
  <c r="B53" i="18"/>
  <c r="C53" i="18"/>
  <c r="C44" i="18"/>
  <c r="C42" i="18"/>
  <c r="C43" i="18"/>
  <c r="C41" i="18"/>
  <c r="B41" i="18"/>
  <c r="B40" i="18"/>
  <c r="C40" i="18"/>
  <c r="G518" i="32" l="1"/>
  <c r="H518" i="32"/>
  <c r="G383" i="43"/>
  <c r="H383" i="43"/>
  <c r="E468" i="43"/>
  <c r="G122" i="43"/>
  <c r="E207" i="43"/>
  <c r="H207" i="43" s="1"/>
  <c r="G790" i="43"/>
  <c r="H790" i="43"/>
  <c r="G95" i="43"/>
  <c r="H95" i="43"/>
  <c r="G98" i="43"/>
  <c r="H98" i="43"/>
  <c r="G97" i="43"/>
  <c r="H97" i="43"/>
  <c r="G96" i="43"/>
  <c r="H96" i="43"/>
  <c r="G793" i="43"/>
  <c r="H793" i="43"/>
  <c r="G121" i="43"/>
  <c r="H121" i="43"/>
  <c r="G379" i="43"/>
  <c r="E464" i="43"/>
  <c r="H464" i="43" s="1"/>
  <c r="G380" i="43"/>
  <c r="E465" i="43"/>
  <c r="H465" i="43" s="1"/>
  <c r="G378" i="43"/>
  <c r="E463" i="43"/>
  <c r="H463" i="43" s="1"/>
  <c r="E467" i="43"/>
  <c r="H467" i="43" s="1"/>
  <c r="G382" i="43"/>
  <c r="E466" i="43"/>
  <c r="H466" i="43" s="1"/>
  <c r="G381" i="43"/>
  <c r="H259" i="39"/>
  <c r="D819" i="43"/>
  <c r="H222" i="39"/>
  <c r="H854" i="39"/>
  <c r="H846" i="39"/>
  <c r="H838" i="39"/>
  <c r="H601" i="39"/>
  <c r="H593" i="39"/>
  <c r="G547" i="39"/>
  <c r="G388" i="39"/>
  <c r="H515" i="39"/>
  <c r="H186" i="39"/>
  <c r="H175" i="39"/>
  <c r="H594" i="39"/>
  <c r="H262" i="39"/>
  <c r="G300" i="39"/>
  <c r="G715" i="39"/>
  <c r="G551" i="39"/>
  <c r="H556" i="39"/>
  <c r="G390" i="39"/>
  <c r="G389" i="39"/>
  <c r="G214" i="39"/>
  <c r="H519" i="39"/>
  <c r="H511" i="39"/>
  <c r="H507" i="39"/>
  <c r="H349" i="39"/>
  <c r="H341" i="39"/>
  <c r="H182" i="39"/>
  <c r="H179" i="39"/>
  <c r="H672" i="39"/>
  <c r="H522" i="39"/>
  <c r="H518" i="39"/>
  <c r="H514" i="39"/>
  <c r="H510" i="39"/>
  <c r="H506" i="39"/>
  <c r="H189" i="39"/>
  <c r="H185" i="39"/>
  <c r="H178" i="39"/>
  <c r="H174" i="39"/>
  <c r="G868" i="39"/>
  <c r="H861" i="39"/>
  <c r="G857" i="39"/>
  <c r="H513" i="39"/>
  <c r="H188" i="39"/>
  <c r="H184" i="39"/>
  <c r="H181" i="39"/>
  <c r="H177" i="39"/>
  <c r="H173" i="39"/>
  <c r="H853" i="39"/>
  <c r="H837" i="39"/>
  <c r="G882" i="39"/>
  <c r="G380" i="39"/>
  <c r="G223" i="39"/>
  <c r="H517" i="39"/>
  <c r="H505" i="39"/>
  <c r="H520" i="39"/>
  <c r="H516" i="39"/>
  <c r="H508" i="39"/>
  <c r="H354" i="39"/>
  <c r="H346" i="39"/>
  <c r="H187" i="39"/>
  <c r="H183" i="39"/>
  <c r="H180" i="39"/>
  <c r="H176" i="39"/>
  <c r="H263" i="39"/>
  <c r="G887" i="39"/>
  <c r="G302" i="39"/>
  <c r="G549" i="39"/>
  <c r="G382" i="39"/>
  <c r="G384" i="39"/>
  <c r="G381" i="39"/>
  <c r="G383" i="39"/>
  <c r="G224" i="39"/>
  <c r="H509" i="39"/>
  <c r="H521" i="39"/>
  <c r="H192" i="39"/>
  <c r="G213" i="39"/>
  <c r="H673" i="39"/>
  <c r="G888" i="39"/>
  <c r="G629" i="39"/>
  <c r="G633" i="39"/>
  <c r="G631" i="39"/>
  <c r="G630" i="39"/>
  <c r="G639" i="39"/>
  <c r="H472" i="39"/>
  <c r="G463" i="39"/>
  <c r="G466" i="39"/>
  <c r="H307" i="39"/>
  <c r="G306" i="39"/>
  <c r="H712" i="39"/>
  <c r="H722" i="39"/>
  <c r="G546" i="39"/>
  <c r="H512" i="39"/>
  <c r="H878" i="39"/>
  <c r="G883" i="39"/>
  <c r="H638" i="39"/>
  <c r="G467" i="39"/>
  <c r="G473" i="39"/>
  <c r="G468" i="39"/>
  <c r="H297" i="39"/>
  <c r="G301" i="39"/>
  <c r="G548" i="39"/>
  <c r="H555" i="39"/>
  <c r="G878" i="39"/>
  <c r="H887" i="39"/>
  <c r="H883" i="39"/>
  <c r="H886" i="39"/>
  <c r="H879" i="39"/>
  <c r="H888" i="39"/>
  <c r="G638" i="39"/>
  <c r="H629" i="39"/>
  <c r="H633" i="39"/>
  <c r="H631" i="39"/>
  <c r="G632" i="39"/>
  <c r="G634" i="39"/>
  <c r="H630" i="39"/>
  <c r="G637" i="39"/>
  <c r="H639" i="39"/>
  <c r="G472" i="39"/>
  <c r="H467" i="39"/>
  <c r="G465" i="39"/>
  <c r="H473" i="39"/>
  <c r="H463" i="39"/>
  <c r="H468" i="39"/>
  <c r="G471" i="39"/>
  <c r="G464" i="39"/>
  <c r="H466" i="39"/>
  <c r="G297" i="39"/>
  <c r="H301" i="39"/>
  <c r="G299" i="39"/>
  <c r="H306" i="39"/>
  <c r="G307" i="39"/>
  <c r="H305" i="39"/>
  <c r="G305" i="39"/>
  <c r="H302" i="39"/>
  <c r="H961" i="39"/>
  <c r="G965" i="39"/>
  <c r="G970" i="39"/>
  <c r="G963" i="39"/>
  <c r="G969" i="39"/>
  <c r="G962" i="39"/>
  <c r="H966" i="39"/>
  <c r="G964" i="39"/>
  <c r="G971" i="39"/>
  <c r="G712" i="39"/>
  <c r="H721" i="39"/>
  <c r="H720" i="39"/>
  <c r="H713" i="39"/>
  <c r="G720" i="39"/>
  <c r="G717" i="39"/>
  <c r="G713" i="39"/>
  <c r="G722" i="39"/>
  <c r="G550" i="39"/>
  <c r="H548" i="39"/>
  <c r="G555" i="39"/>
  <c r="H546" i="39"/>
  <c r="H547" i="39"/>
  <c r="H549" i="39"/>
  <c r="H382" i="39"/>
  <c r="H384" i="39"/>
  <c r="H381" i="39"/>
  <c r="H388" i="39"/>
  <c r="H383" i="39"/>
  <c r="H216" i="39"/>
  <c r="H218" i="39"/>
  <c r="G216" i="39"/>
  <c r="H224" i="39"/>
  <c r="G218" i="39"/>
  <c r="H217" i="39"/>
  <c r="H219" i="39"/>
  <c r="G219" i="39"/>
  <c r="G222" i="39"/>
  <c r="H880" i="39"/>
  <c r="H882" i="39"/>
  <c r="G880" i="39"/>
  <c r="H881" i="39"/>
  <c r="G881" i="39"/>
  <c r="H634" i="39"/>
  <c r="H637" i="39"/>
  <c r="H632" i="39"/>
  <c r="H465" i="39"/>
  <c r="H471" i="39"/>
  <c r="H464" i="39"/>
  <c r="H299" i="39"/>
  <c r="H298" i="39"/>
  <c r="H300" i="39"/>
  <c r="G298" i="39"/>
  <c r="H970" i="39"/>
  <c r="H963" i="39"/>
  <c r="G961" i="39"/>
  <c r="H965" i="39"/>
  <c r="H964" i="39"/>
  <c r="H969" i="39"/>
  <c r="H962" i="39"/>
  <c r="G966" i="39"/>
  <c r="H971" i="39"/>
  <c r="H716" i="39"/>
  <c r="G716" i="39"/>
  <c r="H714" i="39"/>
  <c r="H717" i="39"/>
  <c r="H715" i="39"/>
  <c r="H550" i="39"/>
  <c r="H554" i="39"/>
  <c r="H551" i="39"/>
  <c r="G554" i="39"/>
  <c r="G556" i="39"/>
  <c r="H390" i="39"/>
  <c r="H380" i="39"/>
  <c r="H389" i="39"/>
  <c r="H385" i="39"/>
  <c r="G385" i="39"/>
  <c r="H214" i="39"/>
  <c r="H223" i="39"/>
  <c r="H215" i="39"/>
  <c r="G215" i="39"/>
  <c r="G217" i="39"/>
  <c r="H841" i="39"/>
  <c r="H598" i="39"/>
  <c r="H867" i="39"/>
  <c r="G451" i="39"/>
  <c r="G452" i="39"/>
  <c r="H877" i="39"/>
  <c r="H865" i="39"/>
  <c r="F1009" i="39"/>
  <c r="H534" i="39"/>
  <c r="G462" i="39"/>
  <c r="E1008" i="39"/>
  <c r="E1006" i="39"/>
  <c r="F1007" i="39"/>
  <c r="E1004" i="39"/>
  <c r="H949" i="39"/>
  <c r="H951" i="39"/>
  <c r="H944" i="39"/>
  <c r="E1009" i="39"/>
  <c r="E1007" i="39"/>
  <c r="F1010" i="39"/>
  <c r="F1008" i="39"/>
  <c r="F1006" i="39"/>
  <c r="H960" i="39"/>
  <c r="H602" i="39"/>
  <c r="H845" i="39"/>
  <c r="H677" i="39"/>
  <c r="H858" i="39"/>
  <c r="H535" i="39"/>
  <c r="H945" i="39"/>
  <c r="G200" i="39"/>
  <c r="H862" i="39"/>
  <c r="H193" i="39"/>
  <c r="H948" i="39"/>
  <c r="G947" i="39"/>
  <c r="H946" i="39"/>
  <c r="H943" i="39"/>
  <c r="G942" i="39"/>
  <c r="H941" i="39"/>
  <c r="G940" i="39"/>
  <c r="G939" i="39"/>
  <c r="G938" i="39"/>
  <c r="G937" i="39"/>
  <c r="G935" i="39"/>
  <c r="G933" i="39"/>
  <c r="G931" i="39"/>
  <c r="G929" i="39"/>
  <c r="G927" i="39"/>
  <c r="G925" i="39"/>
  <c r="G923" i="39"/>
  <c r="G921" i="39"/>
  <c r="H936" i="39"/>
  <c r="H934" i="39"/>
  <c r="H932" i="39"/>
  <c r="H930" i="39"/>
  <c r="H928" i="39"/>
  <c r="H926" i="39"/>
  <c r="H924" i="39"/>
  <c r="H922" i="39"/>
  <c r="H920" i="39"/>
  <c r="H701" i="39"/>
  <c r="H699" i="39"/>
  <c r="G700" i="39"/>
  <c r="G702" i="39"/>
  <c r="G711" i="39"/>
  <c r="H697" i="39"/>
  <c r="G698" i="39"/>
  <c r="H696" i="39"/>
  <c r="G695" i="39"/>
  <c r="H694" i="39"/>
  <c r="G693" i="39"/>
  <c r="G692" i="39"/>
  <c r="G691" i="39"/>
  <c r="G690" i="39"/>
  <c r="H689" i="39"/>
  <c r="G687" i="39"/>
  <c r="G685" i="39"/>
  <c r="G683" i="39"/>
  <c r="G681" i="39"/>
  <c r="H678" i="39"/>
  <c r="H674" i="39"/>
  <c r="H688" i="39"/>
  <c r="H686" i="39"/>
  <c r="H684" i="39"/>
  <c r="H682" i="39"/>
  <c r="H680" i="39"/>
  <c r="G679" i="39"/>
  <c r="G675" i="39"/>
  <c r="G671" i="39"/>
  <c r="H533" i="39"/>
  <c r="H536" i="39"/>
  <c r="G545" i="39"/>
  <c r="G532" i="39"/>
  <c r="H531" i="39"/>
  <c r="H529" i="39"/>
  <c r="G530" i="39"/>
  <c r="G528" i="39"/>
  <c r="H527" i="39"/>
  <c r="H526" i="39"/>
  <c r="G525" i="39"/>
  <c r="H524" i="39"/>
  <c r="G523" i="39"/>
  <c r="H370" i="39"/>
  <c r="H369" i="39"/>
  <c r="G379" i="39"/>
  <c r="G368" i="39"/>
  <c r="G367" i="39"/>
  <c r="H365" i="39"/>
  <c r="G366" i="39"/>
  <c r="H364" i="39"/>
  <c r="G363" i="39"/>
  <c r="H362" i="39"/>
  <c r="G361" i="39"/>
  <c r="G360" i="39"/>
  <c r="G359" i="39"/>
  <c r="H358" i="39"/>
  <c r="G357" i="39"/>
  <c r="H356" i="39"/>
  <c r="H352" i="39"/>
  <c r="H348" i="39"/>
  <c r="H344" i="39"/>
  <c r="H340" i="39"/>
  <c r="G355" i="39"/>
  <c r="G351" i="39"/>
  <c r="G347" i="39"/>
  <c r="G343" i="39"/>
  <c r="G339" i="39"/>
  <c r="H203" i="39"/>
  <c r="E206" i="43" s="1"/>
  <c r="H201" i="39"/>
  <c r="G202" i="39"/>
  <c r="H198" i="39"/>
  <c r="G199" i="39"/>
  <c r="H197" i="39"/>
  <c r="G196" i="39"/>
  <c r="H195" i="39"/>
  <c r="G194" i="39"/>
  <c r="H191" i="39"/>
  <c r="G190" i="39"/>
  <c r="H866" i="39"/>
  <c r="G864" i="39"/>
  <c r="G863" i="39"/>
  <c r="H860" i="39"/>
  <c r="G859" i="39"/>
  <c r="G856" i="39"/>
  <c r="H855" i="39"/>
  <c r="H852" i="39"/>
  <c r="H848" i="39"/>
  <c r="H844" i="39"/>
  <c r="H840" i="39"/>
  <c r="G851" i="39"/>
  <c r="G847" i="39"/>
  <c r="G843" i="39"/>
  <c r="G839" i="39"/>
  <c r="H628" i="39"/>
  <c r="H618" i="39"/>
  <c r="G619" i="39"/>
  <c r="G616" i="39"/>
  <c r="G617" i="39"/>
  <c r="G615" i="39"/>
  <c r="H614" i="39"/>
  <c r="G613" i="39"/>
  <c r="G612" i="39"/>
  <c r="H611" i="39"/>
  <c r="G610" i="39"/>
  <c r="G609" i="39"/>
  <c r="H608" i="39"/>
  <c r="G607" i="39"/>
  <c r="G606" i="39"/>
  <c r="G605" i="39"/>
  <c r="H603" i="39"/>
  <c r="H599" i="39"/>
  <c r="H595" i="39"/>
  <c r="H591" i="39"/>
  <c r="G604" i="39"/>
  <c r="G600" i="39"/>
  <c r="G596" i="39"/>
  <c r="G592" i="39"/>
  <c r="G588" i="39"/>
  <c r="H450" i="39"/>
  <c r="G453" i="39"/>
  <c r="G449" i="39"/>
  <c r="H448" i="39"/>
  <c r="G447" i="39"/>
  <c r="G446" i="39"/>
  <c r="H445" i="39"/>
  <c r="G444" i="39"/>
  <c r="H443" i="39"/>
  <c r="G442" i="39"/>
  <c r="H441" i="39"/>
  <c r="G440" i="39"/>
  <c r="G439" i="39"/>
  <c r="H437" i="39"/>
  <c r="H435" i="39"/>
  <c r="H433" i="39"/>
  <c r="H431" i="39"/>
  <c r="H429" i="39"/>
  <c r="H427" i="39"/>
  <c r="H425" i="39"/>
  <c r="H423" i="39"/>
  <c r="G438" i="39"/>
  <c r="G436" i="39"/>
  <c r="G434" i="39"/>
  <c r="G432" i="39"/>
  <c r="G430" i="39"/>
  <c r="G428" i="39"/>
  <c r="G426" i="39"/>
  <c r="G424" i="39"/>
  <c r="G422" i="39"/>
  <c r="H296" i="39"/>
  <c r="H261" i="39"/>
  <c r="H257" i="39"/>
  <c r="H950" i="39"/>
  <c r="H264" i="39"/>
  <c r="H260" i="39"/>
  <c r="H256" i="39"/>
  <c r="G960" i="39"/>
  <c r="G945" i="39"/>
  <c r="G677" i="39"/>
  <c r="G673" i="39"/>
  <c r="G535" i="39"/>
  <c r="G948" i="39"/>
  <c r="G949" i="39"/>
  <c r="G951" i="39"/>
  <c r="H947" i="39"/>
  <c r="G946" i="39"/>
  <c r="G944" i="39"/>
  <c r="G943" i="39"/>
  <c r="H942" i="39"/>
  <c r="G941" i="39"/>
  <c r="H940" i="39"/>
  <c r="H939" i="39"/>
  <c r="H938" i="39"/>
  <c r="H937" i="39"/>
  <c r="G936" i="39"/>
  <c r="G934" i="39"/>
  <c r="G932" i="39"/>
  <c r="G930" i="39"/>
  <c r="G928" i="39"/>
  <c r="G926" i="39"/>
  <c r="G924" i="39"/>
  <c r="G922" i="39"/>
  <c r="G920" i="39"/>
  <c r="H935" i="39"/>
  <c r="H933" i="39"/>
  <c r="H931" i="39"/>
  <c r="H929" i="39"/>
  <c r="H927" i="39"/>
  <c r="H925" i="39"/>
  <c r="H923" i="39"/>
  <c r="H921" i="39"/>
  <c r="H700" i="39"/>
  <c r="H702" i="39"/>
  <c r="H711" i="39"/>
  <c r="G701" i="39"/>
  <c r="G699" i="39"/>
  <c r="G697" i="39"/>
  <c r="H698" i="39"/>
  <c r="G696" i="39"/>
  <c r="H695" i="39"/>
  <c r="G694" i="39"/>
  <c r="H693" i="39"/>
  <c r="H692" i="39"/>
  <c r="H691" i="39"/>
  <c r="H690" i="39"/>
  <c r="G689" i="39"/>
  <c r="G688" i="39"/>
  <c r="G686" i="39"/>
  <c r="G684" i="39"/>
  <c r="G682" i="39"/>
  <c r="G680" i="39"/>
  <c r="H687" i="39"/>
  <c r="H685" i="39"/>
  <c r="H683" i="39"/>
  <c r="H681" i="39"/>
  <c r="H679" i="39"/>
  <c r="H675" i="39"/>
  <c r="H671" i="39"/>
  <c r="G678" i="39"/>
  <c r="G676" i="39"/>
  <c r="G674" i="39"/>
  <c r="G672" i="39"/>
  <c r="G536" i="39"/>
  <c r="H545" i="39"/>
  <c r="G533" i="39"/>
  <c r="G534" i="39"/>
  <c r="H532" i="39"/>
  <c r="G531" i="39"/>
  <c r="G529" i="39"/>
  <c r="H530" i="39"/>
  <c r="H528" i="39"/>
  <c r="G527" i="39"/>
  <c r="G526" i="39"/>
  <c r="H525" i="39"/>
  <c r="G524" i="39"/>
  <c r="H523" i="39"/>
  <c r="G522" i="39"/>
  <c r="G520" i="39"/>
  <c r="G518" i="39"/>
  <c r="G516" i="39"/>
  <c r="G514" i="39"/>
  <c r="G512" i="39"/>
  <c r="G510" i="39"/>
  <c r="G508" i="39"/>
  <c r="G506" i="39"/>
  <c r="G950" i="39"/>
  <c r="G521" i="39"/>
  <c r="G519" i="39"/>
  <c r="G517" i="39"/>
  <c r="G515" i="39"/>
  <c r="G513" i="39"/>
  <c r="G511" i="39"/>
  <c r="G509" i="39"/>
  <c r="G507" i="39"/>
  <c r="G505" i="39"/>
  <c r="G353" i="39"/>
  <c r="G349" i="39"/>
  <c r="G345" i="39"/>
  <c r="G341" i="39"/>
  <c r="H200" i="39"/>
  <c r="G193" i="39"/>
  <c r="G188" i="39"/>
  <c r="G186" i="39"/>
  <c r="G184" i="39"/>
  <c r="H379" i="39"/>
  <c r="H368" i="39"/>
  <c r="H367" i="39"/>
  <c r="G370" i="39"/>
  <c r="G369" i="39"/>
  <c r="G365" i="39"/>
  <c r="H366" i="39"/>
  <c r="G364" i="39"/>
  <c r="H363" i="39"/>
  <c r="G362" i="39"/>
  <c r="H361" i="39"/>
  <c r="H360" i="39"/>
  <c r="H359" i="39"/>
  <c r="G358" i="39"/>
  <c r="H357" i="39"/>
  <c r="H355" i="39"/>
  <c r="H351" i="39"/>
  <c r="H347" i="39"/>
  <c r="H343" i="39"/>
  <c r="H339" i="39"/>
  <c r="G356" i="39"/>
  <c r="G354" i="39"/>
  <c r="G352" i="39"/>
  <c r="G350" i="39"/>
  <c r="G348" i="39"/>
  <c r="G346" i="39"/>
  <c r="G344" i="39"/>
  <c r="G342" i="39"/>
  <c r="G340" i="39"/>
  <c r="H213" i="39"/>
  <c r="H202" i="39"/>
  <c r="G203" i="39"/>
  <c r="G201" i="39"/>
  <c r="G198" i="39"/>
  <c r="H199" i="39"/>
  <c r="G197" i="39"/>
  <c r="H196" i="39"/>
  <c r="G195" i="39"/>
  <c r="H194" i="39"/>
  <c r="G192" i="39"/>
  <c r="G191" i="39"/>
  <c r="H190" i="39"/>
  <c r="G189" i="39"/>
  <c r="G187" i="39"/>
  <c r="G185" i="39"/>
  <c r="G183" i="39"/>
  <c r="G180" i="39"/>
  <c r="E183" i="43" s="1"/>
  <c r="G178" i="39"/>
  <c r="E181" i="43" s="1"/>
  <c r="G176" i="39"/>
  <c r="G174" i="39"/>
  <c r="H868" i="39"/>
  <c r="G866" i="39"/>
  <c r="G867" i="39"/>
  <c r="G865" i="39"/>
  <c r="H864" i="39"/>
  <c r="H863" i="39"/>
  <c r="G861" i="39"/>
  <c r="G860" i="39"/>
  <c r="H859" i="39"/>
  <c r="H857" i="39"/>
  <c r="H856" i="39"/>
  <c r="G855" i="39"/>
  <c r="H851" i="39"/>
  <c r="H847" i="39"/>
  <c r="H843" i="39"/>
  <c r="H839" i="39"/>
  <c r="G854" i="39"/>
  <c r="G852" i="39"/>
  <c r="G850" i="39"/>
  <c r="G848" i="39"/>
  <c r="G846" i="39"/>
  <c r="G844" i="39"/>
  <c r="G842" i="39"/>
  <c r="G840" i="39"/>
  <c r="G838" i="39"/>
  <c r="H619" i="39"/>
  <c r="H616" i="39"/>
  <c r="H617" i="39"/>
  <c r="G628" i="39"/>
  <c r="G618" i="39"/>
  <c r="H615" i="39"/>
  <c r="G614" i="39"/>
  <c r="H613" i="39"/>
  <c r="H612" i="39"/>
  <c r="G611" i="39"/>
  <c r="H610" i="39"/>
  <c r="H609" i="39"/>
  <c r="G608" i="39"/>
  <c r="H607" i="39"/>
  <c r="H606" i="39"/>
  <c r="H605" i="39"/>
  <c r="H604" i="39"/>
  <c r="H600" i="39"/>
  <c r="H596" i="39"/>
  <c r="H592" i="39"/>
  <c r="H588" i="39"/>
  <c r="G603" i="39"/>
  <c r="G601" i="39"/>
  <c r="G599" i="39"/>
  <c r="G597" i="39"/>
  <c r="G595" i="39"/>
  <c r="G593" i="39"/>
  <c r="G591" i="39"/>
  <c r="G589" i="39"/>
  <c r="H462" i="39"/>
  <c r="H453" i="39"/>
  <c r="G450" i="39"/>
  <c r="H449" i="39"/>
  <c r="G448" i="39"/>
  <c r="H447" i="39"/>
  <c r="H446" i="39"/>
  <c r="G445" i="39"/>
  <c r="H444" i="39"/>
  <c r="G443" i="39"/>
  <c r="H442" i="39"/>
  <c r="G441" i="39"/>
  <c r="H440" i="39"/>
  <c r="H439" i="39"/>
  <c r="H438" i="39"/>
  <c r="H436" i="39"/>
  <c r="H434" i="39"/>
  <c r="H432" i="39"/>
  <c r="H430" i="39"/>
  <c r="H428" i="39"/>
  <c r="H426" i="39"/>
  <c r="H424" i="39"/>
  <c r="H422" i="39"/>
  <c r="G437" i="39"/>
  <c r="G435" i="39"/>
  <c r="G433" i="39"/>
  <c r="G431" i="39"/>
  <c r="G429" i="39"/>
  <c r="G427" i="39"/>
  <c r="G425" i="39"/>
  <c r="G423" i="39"/>
  <c r="G296" i="39"/>
  <c r="G263" i="39"/>
  <c r="G261" i="39"/>
  <c r="G259" i="39"/>
  <c r="G257" i="39"/>
  <c r="G182" i="39"/>
  <c r="G181" i="39"/>
  <c r="G179" i="39"/>
  <c r="E182" i="43" s="1"/>
  <c r="G177" i="39"/>
  <c r="E180" i="43" s="1"/>
  <c r="G175" i="39"/>
  <c r="G173" i="39"/>
  <c r="G877" i="39"/>
  <c r="G862" i="39"/>
  <c r="G858" i="39"/>
  <c r="G853" i="39"/>
  <c r="G849" i="39"/>
  <c r="G845" i="39"/>
  <c r="G841" i="39"/>
  <c r="G837" i="39"/>
  <c r="G602" i="39"/>
  <c r="G598" i="39"/>
  <c r="G594" i="39"/>
  <c r="G590" i="39"/>
  <c r="H451" i="39"/>
  <c r="H452" i="39"/>
  <c r="G264" i="39"/>
  <c r="G262" i="39"/>
  <c r="G260" i="39"/>
  <c r="G258" i="39"/>
  <c r="G256" i="39"/>
  <c r="A1288" i="1"/>
  <c r="H519" i="32" l="1"/>
  <c r="G1706" i="1"/>
  <c r="G519" i="32"/>
  <c r="H8" i="47"/>
  <c r="M5" i="47"/>
  <c r="G468" i="43"/>
  <c r="H468" i="43"/>
  <c r="E553" i="43"/>
  <c r="E292" i="43"/>
  <c r="H292" i="43" s="1"/>
  <c r="G207" i="43"/>
  <c r="G182" i="43"/>
  <c r="H182" i="43"/>
  <c r="G282" i="43"/>
  <c r="H282" i="43"/>
  <c r="G450" i="43"/>
  <c r="H450" i="43"/>
  <c r="G452" i="43"/>
  <c r="H452" i="43"/>
  <c r="G621" i="43"/>
  <c r="H621" i="43"/>
  <c r="G877" i="43"/>
  <c r="H877" i="43"/>
  <c r="G183" i="43"/>
  <c r="H183" i="43"/>
  <c r="G197" i="43"/>
  <c r="H197" i="43"/>
  <c r="G365" i="43"/>
  <c r="H365" i="43"/>
  <c r="G367" i="43"/>
  <c r="H367" i="43"/>
  <c r="G538" i="43"/>
  <c r="H538" i="43"/>
  <c r="G706" i="43"/>
  <c r="H706" i="43"/>
  <c r="G960" i="43"/>
  <c r="H960" i="43"/>
  <c r="G962" i="43"/>
  <c r="H962" i="43"/>
  <c r="G283" i="43"/>
  <c r="H283" i="43"/>
  <c r="G620" i="43"/>
  <c r="H620" i="43"/>
  <c r="G878" i="43"/>
  <c r="H878" i="43"/>
  <c r="G206" i="43"/>
  <c r="H206" i="43"/>
  <c r="G368" i="43"/>
  <c r="H368" i="43"/>
  <c r="G537" i="43"/>
  <c r="H537" i="43"/>
  <c r="G708" i="43"/>
  <c r="H708" i="43"/>
  <c r="G876" i="43"/>
  <c r="H876" i="43"/>
  <c r="G195" i="43"/>
  <c r="H195" i="43"/>
  <c r="G180" i="43"/>
  <c r="H180" i="43"/>
  <c r="G280" i="43"/>
  <c r="H280" i="43"/>
  <c r="G622" i="43"/>
  <c r="H622" i="43"/>
  <c r="G875" i="43"/>
  <c r="H875" i="43"/>
  <c r="G181" i="43"/>
  <c r="H181" i="43"/>
  <c r="G366" i="43"/>
  <c r="H366" i="43"/>
  <c r="G535" i="43"/>
  <c r="H535" i="43"/>
  <c r="G705" i="43"/>
  <c r="H705" i="43"/>
  <c r="G707" i="43"/>
  <c r="H707" i="43"/>
  <c r="G281" i="43"/>
  <c r="H281" i="43"/>
  <c r="G451" i="43"/>
  <c r="H451" i="43"/>
  <c r="G453" i="43"/>
  <c r="H453" i="43"/>
  <c r="G623" i="43"/>
  <c r="H623" i="43"/>
  <c r="G198" i="43"/>
  <c r="H198" i="43"/>
  <c r="G536" i="43"/>
  <c r="H536" i="43"/>
  <c r="G961" i="43"/>
  <c r="H961" i="43"/>
  <c r="G963" i="43"/>
  <c r="H963" i="43"/>
  <c r="G196" i="43"/>
  <c r="H196" i="43"/>
  <c r="E291" i="43"/>
  <c r="G463" i="43"/>
  <c r="E548" i="43"/>
  <c r="H548" i="43" s="1"/>
  <c r="G465" i="43"/>
  <c r="E550" i="43"/>
  <c r="H550" i="43" s="1"/>
  <c r="G464" i="43"/>
  <c r="E549" i="43"/>
  <c r="H549" i="43" s="1"/>
  <c r="G466" i="43"/>
  <c r="E551" i="43"/>
  <c r="H551" i="43" s="1"/>
  <c r="G467" i="43"/>
  <c r="E552" i="43"/>
  <c r="H552" i="43" s="1"/>
  <c r="E268" i="43"/>
  <c r="E265" i="43"/>
  <c r="E267" i="43"/>
  <c r="E352" i="43" s="1"/>
  <c r="E266" i="43"/>
  <c r="G1051" i="39"/>
  <c r="H1048" i="39"/>
  <c r="E50" i="43" s="1"/>
  <c r="H50" i="43" s="1"/>
  <c r="G1044" i="39"/>
  <c r="H1054" i="39"/>
  <c r="G1049" i="39"/>
  <c r="H1052" i="39"/>
  <c r="H1053" i="39"/>
  <c r="G1054" i="39"/>
  <c r="H1049" i="39"/>
  <c r="E51" i="43" s="1"/>
  <c r="H1051" i="39"/>
  <c r="G1052" i="39"/>
  <c r="G1053" i="39"/>
  <c r="G1048" i="39"/>
  <c r="H1044" i="39"/>
  <c r="D224" i="43"/>
  <c r="D394" i="43"/>
  <c r="D734" i="43"/>
  <c r="D989" i="43"/>
  <c r="D649" i="43"/>
  <c r="D309" i="43"/>
  <c r="D564" i="43"/>
  <c r="D479" i="43"/>
  <c r="D904" i="43"/>
  <c r="A1431" i="1"/>
  <c r="A48" i="30"/>
  <c r="A94" i="30" s="1"/>
  <c r="A140" i="30" s="1"/>
  <c r="A186" i="30" s="1"/>
  <c r="A232" i="30" s="1"/>
  <c r="A278" i="30" s="1"/>
  <c r="A324" i="30" s="1"/>
  <c r="A370" i="30" s="1"/>
  <c r="A416" i="30" s="1"/>
  <c r="A462" i="30" s="1"/>
  <c r="A508" i="30" s="1"/>
  <c r="G495" i="30"/>
  <c r="G496" i="30"/>
  <c r="G497" i="30"/>
  <c r="G353" i="30"/>
  <c r="G354" i="30"/>
  <c r="G355" i="30"/>
  <c r="G356" i="30"/>
  <c r="G357" i="30"/>
  <c r="G358" i="30"/>
  <c r="G359" i="30"/>
  <c r="G33" i="30"/>
  <c r="G34" i="30"/>
  <c r="G35" i="30"/>
  <c r="J8" i="47" l="1"/>
  <c r="H9" i="47"/>
  <c r="M8" i="47"/>
  <c r="I8" i="47"/>
  <c r="K8" i="47"/>
  <c r="L8" i="47"/>
  <c r="G553" i="43"/>
  <c r="H553" i="43"/>
  <c r="E638" i="43"/>
  <c r="E377" i="43"/>
  <c r="H377" i="43" s="1"/>
  <c r="G292" i="43"/>
  <c r="E136" i="43"/>
  <c r="E221" i="43" s="1"/>
  <c r="H221" i="43" s="1"/>
  <c r="H51" i="43"/>
  <c r="G352" i="43"/>
  <c r="H352" i="43"/>
  <c r="G267" i="43"/>
  <c r="H267" i="43"/>
  <c r="G268" i="43"/>
  <c r="H268" i="43"/>
  <c r="G266" i="43"/>
  <c r="H266" i="43"/>
  <c r="G265" i="43"/>
  <c r="H265" i="43"/>
  <c r="G291" i="43"/>
  <c r="H291" i="43"/>
  <c r="E376" i="43"/>
  <c r="E350" i="43"/>
  <c r="E353" i="43"/>
  <c r="G552" i="43"/>
  <c r="E637" i="43"/>
  <c r="H637" i="43" s="1"/>
  <c r="G551" i="43"/>
  <c r="E636" i="43"/>
  <c r="H636" i="43" s="1"/>
  <c r="G549" i="43"/>
  <c r="E634" i="43"/>
  <c r="H634" i="43" s="1"/>
  <c r="G550" i="43"/>
  <c r="E635" i="43"/>
  <c r="H635" i="43" s="1"/>
  <c r="G548" i="43"/>
  <c r="E633" i="43"/>
  <c r="H633" i="43" s="1"/>
  <c r="E351" i="43"/>
  <c r="G50" i="43"/>
  <c r="E135" i="43"/>
  <c r="H135" i="43" s="1"/>
  <c r="E437" i="43"/>
  <c r="H437" i="43" s="1"/>
  <c r="G51" i="43"/>
  <c r="E17" i="43"/>
  <c r="E102" i="43" s="1"/>
  <c r="E16" i="43"/>
  <c r="E101" i="43" s="1"/>
  <c r="A1574" i="1"/>
  <c r="E7" i="43"/>
  <c r="H7" i="43" s="1"/>
  <c r="E9" i="43"/>
  <c r="H9" i="43" s="1"/>
  <c r="E8" i="43"/>
  <c r="H8" i="43" s="1"/>
  <c r="E18" i="43"/>
  <c r="E103" i="43" s="1"/>
  <c r="E20" i="43"/>
  <c r="E105" i="43" s="1"/>
  <c r="E22" i="43"/>
  <c r="E24" i="43"/>
  <c r="H24" i="43" s="1"/>
  <c r="E30" i="43"/>
  <c r="E32" i="43"/>
  <c r="H32" i="43" s="1"/>
  <c r="E34" i="43"/>
  <c r="E19" i="43"/>
  <c r="E104" i="43" s="1"/>
  <c r="E21" i="43"/>
  <c r="E23" i="43"/>
  <c r="H23" i="43" s="1"/>
  <c r="E29" i="43"/>
  <c r="E31" i="43"/>
  <c r="H31" i="43" s="1"/>
  <c r="E33" i="43"/>
  <c r="E35" i="43"/>
  <c r="H35" i="43" s="1"/>
  <c r="M9" i="47" l="1"/>
  <c r="I9" i="47"/>
  <c r="K9" i="47"/>
  <c r="L9" i="47"/>
  <c r="J9" i="47"/>
  <c r="H10" i="47"/>
  <c r="G638" i="43"/>
  <c r="H638" i="43"/>
  <c r="E723" i="43"/>
  <c r="E462" i="43"/>
  <c r="H462" i="43" s="1"/>
  <c r="G377" i="43"/>
  <c r="E118" i="43"/>
  <c r="H118" i="43" s="1"/>
  <c r="H33" i="43"/>
  <c r="E114" i="43"/>
  <c r="H114" i="43" s="1"/>
  <c r="H29" i="43"/>
  <c r="E106" i="43"/>
  <c r="H106" i="43" s="1"/>
  <c r="H21" i="43"/>
  <c r="E119" i="43"/>
  <c r="H119" i="43" s="1"/>
  <c r="H34" i="43"/>
  <c r="E115" i="43"/>
  <c r="H115" i="43" s="1"/>
  <c r="H30" i="43"/>
  <c r="E107" i="43"/>
  <c r="H107" i="43" s="1"/>
  <c r="H22" i="43"/>
  <c r="G351" i="43"/>
  <c r="H351" i="43"/>
  <c r="G350" i="43"/>
  <c r="H350" i="43"/>
  <c r="G353" i="43"/>
  <c r="H353" i="43"/>
  <c r="G376" i="43"/>
  <c r="H376" i="43"/>
  <c r="G136" i="43"/>
  <c r="H136" i="43"/>
  <c r="E435" i="43"/>
  <c r="G435" i="43" s="1"/>
  <c r="E461" i="43"/>
  <c r="H461" i="43" s="1"/>
  <c r="E438" i="43"/>
  <c r="G633" i="43"/>
  <c r="E718" i="43"/>
  <c r="H718" i="43" s="1"/>
  <c r="G635" i="43"/>
  <c r="E720" i="43"/>
  <c r="H720" i="43" s="1"/>
  <c r="G634" i="43"/>
  <c r="E719" i="43"/>
  <c r="H719" i="43" s="1"/>
  <c r="G636" i="43"/>
  <c r="E721" i="43"/>
  <c r="H721" i="43" s="1"/>
  <c r="G637" i="43"/>
  <c r="E722" i="43"/>
  <c r="H722" i="43" s="1"/>
  <c r="E436" i="43"/>
  <c r="E188" i="43"/>
  <c r="G9" i="43"/>
  <c r="E94" i="43"/>
  <c r="H94" i="43" s="1"/>
  <c r="E187" i="43"/>
  <c r="G437" i="43"/>
  <c r="E522" i="43"/>
  <c r="H522" i="43" s="1"/>
  <c r="G135" i="43"/>
  <c r="E220" i="43"/>
  <c r="H220" i="43" s="1"/>
  <c r="G35" i="43"/>
  <c r="E120" i="43"/>
  <c r="H120" i="43" s="1"/>
  <c r="G31" i="43"/>
  <c r="E116" i="43"/>
  <c r="H116" i="43" s="1"/>
  <c r="G23" i="43"/>
  <c r="E108" i="43"/>
  <c r="H108" i="43" s="1"/>
  <c r="E189" i="43"/>
  <c r="G32" i="43"/>
  <c r="E117" i="43"/>
  <c r="H117" i="43" s="1"/>
  <c r="G24" i="43"/>
  <c r="E109" i="43"/>
  <c r="E190" i="43"/>
  <c r="G8" i="43"/>
  <c r="E93" i="43"/>
  <c r="H93" i="43" s="1"/>
  <c r="E186" i="43"/>
  <c r="G221" i="43"/>
  <c r="E306" i="43"/>
  <c r="H306" i="43" s="1"/>
  <c r="G7" i="43"/>
  <c r="E92" i="43"/>
  <c r="H92" i="43" s="1"/>
  <c r="E14" i="43"/>
  <c r="H14" i="43" s="1"/>
  <c r="G33" i="43"/>
  <c r="G29" i="43"/>
  <c r="G21" i="43"/>
  <c r="G34" i="43"/>
  <c r="G30" i="43"/>
  <c r="G22" i="43"/>
  <c r="F1005" i="39"/>
  <c r="F1004" i="39"/>
  <c r="G1011" i="39"/>
  <c r="H1027" i="39"/>
  <c r="E1002" i="39"/>
  <c r="H1029" i="39"/>
  <c r="H1017" i="39"/>
  <c r="H1030" i="39"/>
  <c r="H1022" i="39"/>
  <c r="H1018" i="39"/>
  <c r="H1023" i="39"/>
  <c r="H1019" i="39"/>
  <c r="H1028" i="39"/>
  <c r="H1016" i="39"/>
  <c r="E1003" i="39"/>
  <c r="G1007" i="39"/>
  <c r="E1005" i="39"/>
  <c r="K10" i="47" l="1"/>
  <c r="L10" i="47"/>
  <c r="J10" i="47"/>
  <c r="H11" i="47"/>
  <c r="M10" i="47"/>
  <c r="I10" i="47"/>
  <c r="H109" i="43"/>
  <c r="G109" i="43"/>
  <c r="E1056" i="39"/>
  <c r="F1056" i="39"/>
  <c r="G723" i="43"/>
  <c r="H723" i="43"/>
  <c r="E808" i="43"/>
  <c r="E547" i="43"/>
  <c r="H547" i="43" s="1"/>
  <c r="G462" i="43"/>
  <c r="G118" i="43"/>
  <c r="G115" i="43"/>
  <c r="G106" i="43"/>
  <c r="G107" i="43"/>
  <c r="G119" i="43"/>
  <c r="G114" i="43"/>
  <c r="E192" i="43"/>
  <c r="H192" i="43" s="1"/>
  <c r="E200" i="43"/>
  <c r="H200" i="43" s="1"/>
  <c r="E204" i="43"/>
  <c r="H204" i="43" s="1"/>
  <c r="E191" i="43"/>
  <c r="H191" i="43" s="1"/>
  <c r="E199" i="43"/>
  <c r="E203" i="43"/>
  <c r="H203" i="43" s="1"/>
  <c r="G436" i="43"/>
  <c r="H436" i="43"/>
  <c r="E523" i="43"/>
  <c r="H523" i="43" s="1"/>
  <c r="H438" i="43"/>
  <c r="E520" i="43"/>
  <c r="H520" i="43" s="1"/>
  <c r="H435" i="43"/>
  <c r="G438" i="43"/>
  <c r="G461" i="43"/>
  <c r="E546" i="43"/>
  <c r="H546" i="43" s="1"/>
  <c r="E521" i="43"/>
  <c r="G722" i="43"/>
  <c r="E807" i="43"/>
  <c r="H807" i="43" s="1"/>
  <c r="G721" i="43"/>
  <c r="E806" i="43"/>
  <c r="H806" i="43" s="1"/>
  <c r="G719" i="43"/>
  <c r="E804" i="43"/>
  <c r="H804" i="43" s="1"/>
  <c r="G720" i="43"/>
  <c r="E805" i="43"/>
  <c r="H805" i="43" s="1"/>
  <c r="G718" i="43"/>
  <c r="E803" i="43"/>
  <c r="H803" i="43" s="1"/>
  <c r="G306" i="43"/>
  <c r="E391" i="43"/>
  <c r="H391" i="43" s="1"/>
  <c r="G547" i="43"/>
  <c r="E271" i="43"/>
  <c r="G93" i="43"/>
  <c r="E178" i="43"/>
  <c r="H178" i="43" s="1"/>
  <c r="E275" i="43"/>
  <c r="E194" i="43"/>
  <c r="H194" i="43" s="1"/>
  <c r="G117" i="43"/>
  <c r="E202" i="43"/>
  <c r="H202" i="43" s="1"/>
  <c r="E274" i="43"/>
  <c r="G108" i="43"/>
  <c r="E193" i="43"/>
  <c r="H193" i="43" s="1"/>
  <c r="G116" i="43"/>
  <c r="E201" i="43"/>
  <c r="H201" i="43" s="1"/>
  <c r="G120" i="43"/>
  <c r="E205" i="43"/>
  <c r="H205" i="43" s="1"/>
  <c r="G220" i="43"/>
  <c r="E305" i="43"/>
  <c r="H305" i="43" s="1"/>
  <c r="G522" i="43"/>
  <c r="E607" i="43"/>
  <c r="H607" i="43" s="1"/>
  <c r="E272" i="43"/>
  <c r="G94" i="43"/>
  <c r="E179" i="43"/>
  <c r="H179" i="43" s="1"/>
  <c r="E273" i="43"/>
  <c r="E99" i="43"/>
  <c r="H99" i="43" s="1"/>
  <c r="E177" i="43"/>
  <c r="H177" i="43" s="1"/>
  <c r="G92" i="43"/>
  <c r="G1008" i="39"/>
  <c r="G1005" i="39"/>
  <c r="G1003" i="39"/>
  <c r="H1020" i="39"/>
  <c r="H1031" i="39"/>
  <c r="H1042" i="39"/>
  <c r="H1021" i="39"/>
  <c r="H1034" i="39"/>
  <c r="G1025" i="39"/>
  <c r="H1009" i="39"/>
  <c r="H1010" i="39"/>
  <c r="G1033" i="39"/>
  <c r="G1032" i="39"/>
  <c r="H1006" i="39"/>
  <c r="G1026" i="39"/>
  <c r="H1004" i="39"/>
  <c r="G1024" i="39"/>
  <c r="H1043" i="39"/>
  <c r="G1022" i="39"/>
  <c r="H1007" i="39"/>
  <c r="G1028" i="39"/>
  <c r="G1019" i="39"/>
  <c r="G1029" i="39"/>
  <c r="G1030" i="39"/>
  <c r="G1009" i="39"/>
  <c r="G1006" i="39"/>
  <c r="G1010" i="39"/>
  <c r="G1004" i="39"/>
  <c r="H1024" i="39"/>
  <c r="H1032" i="39"/>
  <c r="H1026" i="39"/>
  <c r="H1025" i="39"/>
  <c r="H1033" i="39"/>
  <c r="G1031" i="39"/>
  <c r="G1016" i="39"/>
  <c r="G1020" i="39"/>
  <c r="H1008" i="39"/>
  <c r="G1027" i="39"/>
  <c r="G1042" i="39"/>
  <c r="G1043" i="39"/>
  <c r="G1018" i="39"/>
  <c r="H1003" i="39"/>
  <c r="G1021" i="39"/>
  <c r="G1017" i="39"/>
  <c r="H1005" i="39"/>
  <c r="G1023" i="39"/>
  <c r="H1011" i="39"/>
  <c r="G1034" i="39"/>
  <c r="D139" i="43"/>
  <c r="E15" i="43"/>
  <c r="E100" i="43" s="1"/>
  <c r="E230" i="39"/>
  <c r="L11" i="47" l="1"/>
  <c r="K11" i="47"/>
  <c r="J11" i="47"/>
  <c r="H12" i="47"/>
  <c r="M11" i="47"/>
  <c r="I11" i="47"/>
  <c r="H199" i="43"/>
  <c r="E284" i="43"/>
  <c r="E369" i="43" s="1"/>
  <c r="E454" i="43" s="1"/>
  <c r="G808" i="43"/>
  <c r="H808" i="43"/>
  <c r="E893" i="43"/>
  <c r="E632" i="43"/>
  <c r="H632" i="43" s="1"/>
  <c r="G200" i="43"/>
  <c r="G199" i="43"/>
  <c r="E605" i="43"/>
  <c r="H605" i="43" s="1"/>
  <c r="G523" i="43"/>
  <c r="G204" i="43"/>
  <c r="E277" i="43"/>
  <c r="H277" i="43" s="1"/>
  <c r="H284" i="43"/>
  <c r="E289" i="43"/>
  <c r="H289" i="43" s="1"/>
  <c r="G192" i="43"/>
  <c r="G520" i="43"/>
  <c r="E608" i="43"/>
  <c r="H608" i="43" s="1"/>
  <c r="G203" i="43"/>
  <c r="G191" i="43"/>
  <c r="E288" i="43"/>
  <c r="H288" i="43" s="1"/>
  <c r="E276" i="43"/>
  <c r="H276" i="43" s="1"/>
  <c r="E285" i="43"/>
  <c r="H285" i="43" s="1"/>
  <c r="G521" i="43"/>
  <c r="H521" i="43"/>
  <c r="G99" i="43"/>
  <c r="E606" i="43"/>
  <c r="G546" i="43"/>
  <c r="E631" i="43"/>
  <c r="H631" i="43" s="1"/>
  <c r="G803" i="43"/>
  <c r="E888" i="43"/>
  <c r="H888" i="43" s="1"/>
  <c r="G805" i="43"/>
  <c r="E890" i="43"/>
  <c r="H890" i="43" s="1"/>
  <c r="G804" i="43"/>
  <c r="E889" i="43"/>
  <c r="H889" i="43" s="1"/>
  <c r="G806" i="43"/>
  <c r="E891" i="43"/>
  <c r="H891" i="43" s="1"/>
  <c r="G807" i="43"/>
  <c r="E892" i="43"/>
  <c r="H892" i="43" s="1"/>
  <c r="E358" i="43"/>
  <c r="G179" i="43"/>
  <c r="E264" i="43"/>
  <c r="H264" i="43" s="1"/>
  <c r="E357" i="43"/>
  <c r="G607" i="43"/>
  <c r="E692" i="43"/>
  <c r="H692" i="43" s="1"/>
  <c r="G305" i="43"/>
  <c r="E390" i="43"/>
  <c r="H390" i="43" s="1"/>
  <c r="G205" i="43"/>
  <c r="E290" i="43"/>
  <c r="H290" i="43" s="1"/>
  <c r="G201" i="43"/>
  <c r="E286" i="43"/>
  <c r="H286" i="43" s="1"/>
  <c r="G193" i="43"/>
  <c r="E278" i="43"/>
  <c r="H278" i="43" s="1"/>
  <c r="E359" i="43"/>
  <c r="G202" i="43"/>
  <c r="E287" i="43"/>
  <c r="H287" i="43" s="1"/>
  <c r="G194" i="43"/>
  <c r="E279" i="43"/>
  <c r="H279" i="43" s="1"/>
  <c r="E360" i="43"/>
  <c r="G178" i="43"/>
  <c r="E263" i="43"/>
  <c r="H263" i="43" s="1"/>
  <c r="E356" i="43"/>
  <c r="G632" i="43"/>
  <c r="G391" i="43"/>
  <c r="E476" i="43"/>
  <c r="H476" i="43" s="1"/>
  <c r="E185" i="43"/>
  <c r="E184" i="43"/>
  <c r="H184" i="43" s="1"/>
  <c r="E262" i="43"/>
  <c r="H262" i="43" s="1"/>
  <c r="G177" i="43"/>
  <c r="G230" i="39"/>
  <c r="E313" i="39"/>
  <c r="G531" i="30"/>
  <c r="G532" i="30"/>
  <c r="G533" i="30"/>
  <c r="G534" i="30"/>
  <c r="G535" i="30"/>
  <c r="G536" i="30"/>
  <c r="M12" i="47" l="1"/>
  <c r="K12" i="47"/>
  <c r="I12" i="47"/>
  <c r="J12" i="47"/>
  <c r="L12" i="47"/>
  <c r="H13" i="47"/>
  <c r="G893" i="43"/>
  <c r="H893" i="43"/>
  <c r="E978" i="43"/>
  <c r="E717" i="43"/>
  <c r="H717" i="43" s="1"/>
  <c r="G284" i="43"/>
  <c r="E690" i="43"/>
  <c r="H690" i="43" s="1"/>
  <c r="G289" i="43"/>
  <c r="G605" i="43"/>
  <c r="G608" i="43"/>
  <c r="E362" i="43"/>
  <c r="H362" i="43" s="1"/>
  <c r="G285" i="43"/>
  <c r="E693" i="43"/>
  <c r="H693" i="43" s="1"/>
  <c r="H369" i="43"/>
  <c r="G277" i="43"/>
  <c r="E374" i="43"/>
  <c r="H374" i="43" s="1"/>
  <c r="E373" i="43"/>
  <c r="H373" i="43" s="1"/>
  <c r="G276" i="43"/>
  <c r="E370" i="43"/>
  <c r="H370" i="43" s="1"/>
  <c r="G288" i="43"/>
  <c r="E361" i="43"/>
  <c r="H361" i="43" s="1"/>
  <c r="G606" i="43"/>
  <c r="H606" i="43"/>
  <c r="E691" i="43"/>
  <c r="G184" i="43"/>
  <c r="G631" i="43"/>
  <c r="E716" i="43"/>
  <c r="H716" i="43" s="1"/>
  <c r="G892" i="43"/>
  <c r="E977" i="43"/>
  <c r="G891" i="43"/>
  <c r="E976" i="43"/>
  <c r="G889" i="43"/>
  <c r="E974" i="43"/>
  <c r="G890" i="43"/>
  <c r="E975" i="43"/>
  <c r="G888" i="43"/>
  <c r="E973" i="43"/>
  <c r="E270" i="43"/>
  <c r="G476" i="43"/>
  <c r="E561" i="43"/>
  <c r="H561" i="43" s="1"/>
  <c r="G717" i="43"/>
  <c r="E441" i="43"/>
  <c r="G263" i="43"/>
  <c r="E348" i="43"/>
  <c r="H348" i="43" s="1"/>
  <c r="E445" i="43"/>
  <c r="G279" i="43"/>
  <c r="E364" i="43"/>
  <c r="H364" i="43" s="1"/>
  <c r="G287" i="43"/>
  <c r="E372" i="43"/>
  <c r="H372" i="43" s="1"/>
  <c r="E444" i="43"/>
  <c r="G278" i="43"/>
  <c r="E363" i="43"/>
  <c r="H363" i="43" s="1"/>
  <c r="G286" i="43"/>
  <c r="E371" i="43"/>
  <c r="H371" i="43" s="1"/>
  <c r="G290" i="43"/>
  <c r="E375" i="43"/>
  <c r="H375" i="43" s="1"/>
  <c r="G390" i="43"/>
  <c r="E475" i="43"/>
  <c r="H475" i="43" s="1"/>
  <c r="G692" i="43"/>
  <c r="E777" i="43"/>
  <c r="H777" i="43" s="1"/>
  <c r="E442" i="43"/>
  <c r="G264" i="43"/>
  <c r="E349" i="43"/>
  <c r="H349" i="43" s="1"/>
  <c r="E443" i="43"/>
  <c r="E269" i="43"/>
  <c r="H269" i="43" s="1"/>
  <c r="E347" i="43"/>
  <c r="H347" i="43" s="1"/>
  <c r="G262" i="43"/>
  <c r="G313" i="39"/>
  <c r="E396" i="39"/>
  <c r="G396" i="39" s="1"/>
  <c r="G489" i="30"/>
  <c r="G490" i="30"/>
  <c r="G491" i="30"/>
  <c r="G492" i="30"/>
  <c r="G488" i="30"/>
  <c r="M13" i="47" l="1"/>
  <c r="K13" i="47"/>
  <c r="I13" i="47"/>
  <c r="J13" i="47"/>
  <c r="L13" i="47"/>
  <c r="H14" i="47"/>
  <c r="G978" i="43"/>
  <c r="H978" i="43"/>
  <c r="G690" i="43"/>
  <c r="G693" i="43"/>
  <c r="G374" i="43"/>
  <c r="E802" i="43"/>
  <c r="H802" i="43" s="1"/>
  <c r="G362" i="43"/>
  <c r="E775" i="43"/>
  <c r="H775" i="43" s="1"/>
  <c r="H454" i="43"/>
  <c r="G369" i="43"/>
  <c r="E447" i="43"/>
  <c r="H447" i="43" s="1"/>
  <c r="G373" i="43"/>
  <c r="E458" i="43"/>
  <c r="H458" i="43" s="1"/>
  <c r="E778" i="43"/>
  <c r="H778" i="43" s="1"/>
  <c r="E459" i="43"/>
  <c r="H459" i="43" s="1"/>
  <c r="E446" i="43"/>
  <c r="H446" i="43" s="1"/>
  <c r="E455" i="43"/>
  <c r="H455" i="43" s="1"/>
  <c r="G361" i="43"/>
  <c r="G370" i="43"/>
  <c r="G977" i="43"/>
  <c r="H977" i="43"/>
  <c r="G973" i="43"/>
  <c r="H973" i="43"/>
  <c r="G975" i="43"/>
  <c r="H975" i="43"/>
  <c r="G974" i="43"/>
  <c r="H974" i="43"/>
  <c r="G976" i="43"/>
  <c r="H976" i="43"/>
  <c r="E776" i="43"/>
  <c r="H776" i="43" s="1"/>
  <c r="H691" i="43"/>
  <c r="G269" i="43"/>
  <c r="G691" i="43"/>
  <c r="E801" i="43"/>
  <c r="H801" i="43" s="1"/>
  <c r="G716" i="43"/>
  <c r="G349" i="43"/>
  <c r="E434" i="43"/>
  <c r="H434" i="43" s="1"/>
  <c r="E527" i="43"/>
  <c r="G475" i="43"/>
  <c r="E560" i="43"/>
  <c r="H560" i="43" s="1"/>
  <c r="G375" i="43"/>
  <c r="E460" i="43"/>
  <c r="H460" i="43" s="1"/>
  <c r="G371" i="43"/>
  <c r="E456" i="43"/>
  <c r="H456" i="43" s="1"/>
  <c r="G363" i="43"/>
  <c r="E448" i="43"/>
  <c r="H448" i="43" s="1"/>
  <c r="E529" i="43"/>
  <c r="G372" i="43"/>
  <c r="E457" i="43"/>
  <c r="H457" i="43" s="1"/>
  <c r="G364" i="43"/>
  <c r="E449" i="43"/>
  <c r="H449" i="43" s="1"/>
  <c r="E530" i="43"/>
  <c r="G348" i="43"/>
  <c r="E433" i="43"/>
  <c r="H433" i="43" s="1"/>
  <c r="E526" i="43"/>
  <c r="G561" i="43"/>
  <c r="E646" i="43"/>
  <c r="H646" i="43" s="1"/>
  <c r="E355" i="43"/>
  <c r="E528" i="43"/>
  <c r="G777" i="43"/>
  <c r="E862" i="43"/>
  <c r="H862" i="43" s="1"/>
  <c r="E354" i="43"/>
  <c r="H354" i="43" s="1"/>
  <c r="E432" i="43"/>
  <c r="H432" i="43" s="1"/>
  <c r="G347" i="43"/>
  <c r="E479" i="39"/>
  <c r="G403" i="30"/>
  <c r="G402" i="30"/>
  <c r="L14" i="47" l="1"/>
  <c r="H15" i="47"/>
  <c r="M14" i="47"/>
  <c r="K14" i="47"/>
  <c r="I14" i="47"/>
  <c r="J14" i="47"/>
  <c r="G802" i="43"/>
  <c r="E887" i="43"/>
  <c r="H887" i="43" s="1"/>
  <c r="E860" i="43"/>
  <c r="H860" i="43" s="1"/>
  <c r="G775" i="43"/>
  <c r="E539" i="43"/>
  <c r="H539" i="43" s="1"/>
  <c r="G778" i="43"/>
  <c r="E543" i="43"/>
  <c r="H543" i="43" s="1"/>
  <c r="G454" i="43"/>
  <c r="G446" i="43"/>
  <c r="G447" i="43"/>
  <c r="E532" i="43"/>
  <c r="H532" i="43" s="1"/>
  <c r="E544" i="43"/>
  <c r="H544" i="43" s="1"/>
  <c r="E863" i="43"/>
  <c r="H863" i="43" s="1"/>
  <c r="G776" i="43"/>
  <c r="G458" i="43"/>
  <c r="G459" i="43"/>
  <c r="E531" i="43"/>
  <c r="H531" i="43" s="1"/>
  <c r="E540" i="43"/>
  <c r="H540" i="43" s="1"/>
  <c r="G455" i="43"/>
  <c r="E861" i="43"/>
  <c r="H861" i="43" s="1"/>
  <c r="G354" i="43"/>
  <c r="E886" i="43"/>
  <c r="H886" i="43" s="1"/>
  <c r="G801" i="43"/>
  <c r="G862" i="43"/>
  <c r="E947" i="43"/>
  <c r="E613" i="43"/>
  <c r="G543" i="43"/>
  <c r="E440" i="43"/>
  <c r="G646" i="43"/>
  <c r="E731" i="43"/>
  <c r="H731" i="43" s="1"/>
  <c r="E611" i="43"/>
  <c r="G433" i="43"/>
  <c r="E518" i="43"/>
  <c r="H518" i="43" s="1"/>
  <c r="E615" i="43"/>
  <c r="G449" i="43"/>
  <c r="E534" i="43"/>
  <c r="H534" i="43" s="1"/>
  <c r="G457" i="43"/>
  <c r="E542" i="43"/>
  <c r="H542" i="43" s="1"/>
  <c r="E614" i="43"/>
  <c r="G448" i="43"/>
  <c r="E533" i="43"/>
  <c r="H533" i="43" s="1"/>
  <c r="G456" i="43"/>
  <c r="E541" i="43"/>
  <c r="H541" i="43" s="1"/>
  <c r="G460" i="43"/>
  <c r="E545" i="43"/>
  <c r="H545" i="43" s="1"/>
  <c r="G560" i="43"/>
  <c r="E645" i="43"/>
  <c r="H645" i="43" s="1"/>
  <c r="E612" i="43"/>
  <c r="G434" i="43"/>
  <c r="E519" i="43"/>
  <c r="H519" i="43" s="1"/>
  <c r="G432" i="43"/>
  <c r="E517" i="43"/>
  <c r="H517" i="43" s="1"/>
  <c r="E439" i="43"/>
  <c r="H439" i="43" s="1"/>
  <c r="G479" i="39"/>
  <c r="E562" i="39"/>
  <c r="G399" i="30"/>
  <c r="G398" i="30"/>
  <c r="G397" i="30"/>
  <c r="G396" i="30"/>
  <c r="G395" i="30"/>
  <c r="K15" i="47" l="1"/>
  <c r="L15" i="47"/>
  <c r="I15" i="47"/>
  <c r="J15" i="47"/>
  <c r="H16" i="47"/>
  <c r="M15" i="47"/>
  <c r="E945" i="43"/>
  <c r="G945" i="43" s="1"/>
  <c r="E972" i="43"/>
  <c r="G972" i="43" s="1"/>
  <c r="G887" i="43"/>
  <c r="G860" i="43"/>
  <c r="E629" i="43"/>
  <c r="H629" i="43" s="1"/>
  <c r="G861" i="43"/>
  <c r="G539" i="43"/>
  <c r="E617" i="43"/>
  <c r="H617" i="43" s="1"/>
  <c r="E624" i="43"/>
  <c r="H624" i="43" s="1"/>
  <c r="E628" i="43"/>
  <c r="H628" i="43" s="1"/>
  <c r="G532" i="43"/>
  <c r="E948" i="43"/>
  <c r="G948" i="43" s="1"/>
  <c r="G544" i="43"/>
  <c r="E625" i="43"/>
  <c r="H625" i="43" s="1"/>
  <c r="G863" i="43"/>
  <c r="E616" i="43"/>
  <c r="H616" i="43" s="1"/>
  <c r="G531" i="43"/>
  <c r="G540" i="43"/>
  <c r="E946" i="43"/>
  <c r="G946" i="43" s="1"/>
  <c r="H948" i="43"/>
  <c r="G947" i="43"/>
  <c r="H947" i="43"/>
  <c r="G439" i="43"/>
  <c r="G886" i="43"/>
  <c r="E971" i="43"/>
  <c r="G519" i="43"/>
  <c r="E604" i="43"/>
  <c r="H604" i="43" s="1"/>
  <c r="E697" i="43"/>
  <c r="G645" i="43"/>
  <c r="E730" i="43"/>
  <c r="H730" i="43" s="1"/>
  <c r="G545" i="43"/>
  <c r="E630" i="43"/>
  <c r="H630" i="43" s="1"/>
  <c r="G541" i="43"/>
  <c r="E626" i="43"/>
  <c r="H626" i="43" s="1"/>
  <c r="G533" i="43"/>
  <c r="E618" i="43"/>
  <c r="H618" i="43" s="1"/>
  <c r="E699" i="43"/>
  <c r="G542" i="43"/>
  <c r="E627" i="43"/>
  <c r="H627" i="43" s="1"/>
  <c r="G534" i="43"/>
  <c r="E619" i="43"/>
  <c r="H619" i="43" s="1"/>
  <c r="E700" i="43"/>
  <c r="G518" i="43"/>
  <c r="E603" i="43"/>
  <c r="H603" i="43" s="1"/>
  <c r="E696" i="43"/>
  <c r="G731" i="43"/>
  <c r="E816" i="43"/>
  <c r="H816" i="43" s="1"/>
  <c r="E525" i="43"/>
  <c r="E698" i="43"/>
  <c r="E524" i="43"/>
  <c r="H524" i="43" s="1"/>
  <c r="E602" i="43"/>
  <c r="H602" i="43" s="1"/>
  <c r="G517" i="43"/>
  <c r="G562" i="39"/>
  <c r="E645" i="39"/>
  <c r="G305" i="30"/>
  <c r="G306" i="30"/>
  <c r="G307" i="30"/>
  <c r="G308" i="30"/>
  <c r="G309" i="30"/>
  <c r="G310" i="30"/>
  <c r="G311" i="30"/>
  <c r="G312" i="30"/>
  <c r="G313" i="30"/>
  <c r="L16" i="47" l="1"/>
  <c r="H17" i="47"/>
  <c r="M16" i="47"/>
  <c r="K16" i="47"/>
  <c r="I16" i="47"/>
  <c r="J16" i="47"/>
  <c r="H946" i="43"/>
  <c r="H945" i="43"/>
  <c r="H972" i="43"/>
  <c r="G624" i="43"/>
  <c r="G629" i="43"/>
  <c r="E714" i="43"/>
  <c r="H714" i="43" s="1"/>
  <c r="E709" i="43"/>
  <c r="H709" i="43" s="1"/>
  <c r="G628" i="43"/>
  <c r="E702" i="43"/>
  <c r="H702" i="43" s="1"/>
  <c r="G617" i="43"/>
  <c r="E713" i="43"/>
  <c r="H713" i="43" s="1"/>
  <c r="G625" i="43"/>
  <c r="E710" i="43"/>
  <c r="H710" i="43" s="1"/>
  <c r="E701" i="43"/>
  <c r="H701" i="43" s="1"/>
  <c r="G616" i="43"/>
  <c r="G971" i="43"/>
  <c r="H971" i="43"/>
  <c r="G524" i="43"/>
  <c r="E783" i="43"/>
  <c r="E610" i="43"/>
  <c r="G816" i="43"/>
  <c r="E901" i="43"/>
  <c r="H901" i="43" s="1"/>
  <c r="E781" i="43"/>
  <c r="G603" i="43"/>
  <c r="E688" i="43"/>
  <c r="H688" i="43" s="1"/>
  <c r="E785" i="43"/>
  <c r="G619" i="43"/>
  <c r="E704" i="43"/>
  <c r="H704" i="43" s="1"/>
  <c r="G627" i="43"/>
  <c r="E712" i="43"/>
  <c r="H712" i="43" s="1"/>
  <c r="E784" i="43"/>
  <c r="G618" i="43"/>
  <c r="E703" i="43"/>
  <c r="H703" i="43" s="1"/>
  <c r="G626" i="43"/>
  <c r="E711" i="43"/>
  <c r="H711" i="43" s="1"/>
  <c r="G630" i="43"/>
  <c r="E715" i="43"/>
  <c r="H715" i="43" s="1"/>
  <c r="G730" i="43"/>
  <c r="E815" i="43"/>
  <c r="H815" i="43" s="1"/>
  <c r="E782" i="43"/>
  <c r="G604" i="43"/>
  <c r="E689" i="43"/>
  <c r="H689" i="43" s="1"/>
  <c r="G602" i="43"/>
  <c r="E687" i="43"/>
  <c r="H687" i="43" s="1"/>
  <c r="E609" i="43"/>
  <c r="H609" i="43" s="1"/>
  <c r="G645" i="39"/>
  <c r="E728" i="39"/>
  <c r="G260" i="30"/>
  <c r="G261" i="30"/>
  <c r="G262" i="30"/>
  <c r="G263" i="30"/>
  <c r="G264" i="30"/>
  <c r="G265" i="30"/>
  <c r="G266" i="30"/>
  <c r="G267" i="30"/>
  <c r="G259" i="30"/>
  <c r="G258" i="30"/>
  <c r="L17" i="47" l="1"/>
  <c r="H18" i="47"/>
  <c r="M17" i="47"/>
  <c r="K17" i="47"/>
  <c r="I17" i="47"/>
  <c r="J17" i="47"/>
  <c r="G714" i="43"/>
  <c r="G702" i="43"/>
  <c r="G713" i="43"/>
  <c r="E794" i="43"/>
  <c r="E879" i="43" s="1"/>
  <c r="G701" i="43"/>
  <c r="H794" i="43"/>
  <c r="E799" i="43"/>
  <c r="H799" i="43" s="1"/>
  <c r="G709" i="43"/>
  <c r="E787" i="43"/>
  <c r="H787" i="43" s="1"/>
  <c r="E798" i="43"/>
  <c r="H798" i="43" s="1"/>
  <c r="E795" i="43"/>
  <c r="H795" i="43" s="1"/>
  <c r="G710" i="43"/>
  <c r="E786" i="43"/>
  <c r="H786" i="43" s="1"/>
  <c r="G609" i="43"/>
  <c r="G799" i="43"/>
  <c r="E867" i="43"/>
  <c r="G815" i="43"/>
  <c r="E900" i="43"/>
  <c r="H900" i="43" s="1"/>
  <c r="G715" i="43"/>
  <c r="E800" i="43"/>
  <c r="H800" i="43" s="1"/>
  <c r="G711" i="43"/>
  <c r="E796" i="43"/>
  <c r="H796" i="43" s="1"/>
  <c r="G703" i="43"/>
  <c r="E788" i="43"/>
  <c r="H788" i="43" s="1"/>
  <c r="E869" i="43"/>
  <c r="G712" i="43"/>
  <c r="E797" i="43"/>
  <c r="H797" i="43" s="1"/>
  <c r="G704" i="43"/>
  <c r="E789" i="43"/>
  <c r="H789" i="43" s="1"/>
  <c r="E870" i="43"/>
  <c r="G688" i="43"/>
  <c r="E773" i="43"/>
  <c r="H773" i="43" s="1"/>
  <c r="E866" i="43"/>
  <c r="G901" i="43"/>
  <c r="E986" i="43"/>
  <c r="E695" i="43"/>
  <c r="E868" i="43"/>
  <c r="H879" i="43"/>
  <c r="G689" i="43"/>
  <c r="E774" i="43"/>
  <c r="H774" i="43" s="1"/>
  <c r="E694" i="43"/>
  <c r="H694" i="43" s="1"/>
  <c r="E772" i="43"/>
  <c r="H772" i="43" s="1"/>
  <c r="G687" i="43"/>
  <c r="G728" i="39"/>
  <c r="E811" i="39"/>
  <c r="G219" i="30"/>
  <c r="G220" i="30"/>
  <c r="G221" i="30"/>
  <c r="G218" i="30"/>
  <c r="G217" i="30"/>
  <c r="G216" i="30"/>
  <c r="G215" i="30"/>
  <c r="G214" i="30"/>
  <c r="G213" i="30"/>
  <c r="L18" i="47" l="1"/>
  <c r="I18" i="47"/>
  <c r="H19" i="47"/>
  <c r="M18" i="47"/>
  <c r="K18" i="47"/>
  <c r="J18" i="47"/>
  <c r="G794" i="43"/>
  <c r="E872" i="43"/>
  <c r="H872" i="43" s="1"/>
  <c r="G798" i="43"/>
  <c r="G787" i="43"/>
  <c r="E884" i="43"/>
  <c r="H884" i="43" s="1"/>
  <c r="E883" i="43"/>
  <c r="H883" i="43" s="1"/>
  <c r="G795" i="43"/>
  <c r="E880" i="43"/>
  <c r="H880" i="43" s="1"/>
  <c r="E871" i="43"/>
  <c r="H871" i="43" s="1"/>
  <c r="G786" i="43"/>
  <c r="G986" i="43"/>
  <c r="H986" i="43"/>
  <c r="G694" i="43"/>
  <c r="G774" i="43"/>
  <c r="E859" i="43"/>
  <c r="H859" i="43" s="1"/>
  <c r="G879" i="43"/>
  <c r="E964" i="43"/>
  <c r="E953" i="43"/>
  <c r="E780" i="43"/>
  <c r="E951" i="43"/>
  <c r="G773" i="43"/>
  <c r="E858" i="43"/>
  <c r="H858" i="43" s="1"/>
  <c r="E955" i="43"/>
  <c r="G789" i="43"/>
  <c r="E874" i="43"/>
  <c r="H874" i="43" s="1"/>
  <c r="G797" i="43"/>
  <c r="E882" i="43"/>
  <c r="H882" i="43" s="1"/>
  <c r="E954" i="43"/>
  <c r="G788" i="43"/>
  <c r="E873" i="43"/>
  <c r="H873" i="43" s="1"/>
  <c r="G796" i="43"/>
  <c r="E881" i="43"/>
  <c r="H881" i="43" s="1"/>
  <c r="G800" i="43"/>
  <c r="E885" i="43"/>
  <c r="H885" i="43" s="1"/>
  <c r="G900" i="43"/>
  <c r="E985" i="43"/>
  <c r="E952" i="43"/>
  <c r="G772" i="43"/>
  <c r="E857" i="43"/>
  <c r="H857" i="43" s="1"/>
  <c r="E779" i="43"/>
  <c r="H779" i="43" s="1"/>
  <c r="G811" i="39"/>
  <c r="E977" i="39"/>
  <c r="G977" i="39" s="1"/>
  <c r="E894" i="39"/>
  <c r="G169" i="30"/>
  <c r="G170" i="30"/>
  <c r="G171" i="30"/>
  <c r="G172" i="30"/>
  <c r="L19" i="47" l="1"/>
  <c r="H20" i="47"/>
  <c r="M19" i="47"/>
  <c r="K19" i="47"/>
  <c r="I19" i="47"/>
  <c r="J19" i="47"/>
  <c r="G872" i="43"/>
  <c r="E969" i="43"/>
  <c r="G969" i="43" s="1"/>
  <c r="E957" i="43"/>
  <c r="G957" i="43" s="1"/>
  <c r="E968" i="43"/>
  <c r="G968" i="43" s="1"/>
  <c r="G883" i="43"/>
  <c r="G884" i="43"/>
  <c r="E965" i="43"/>
  <c r="G965" i="43" s="1"/>
  <c r="G871" i="43"/>
  <c r="G880" i="43"/>
  <c r="E956" i="43"/>
  <c r="G956" i="43" s="1"/>
  <c r="G985" i="43"/>
  <c r="H985" i="43"/>
  <c r="H965" i="43"/>
  <c r="H969" i="43"/>
  <c r="G964" i="43"/>
  <c r="H964" i="43"/>
  <c r="G779" i="43"/>
  <c r="G885" i="43"/>
  <c r="E970" i="43"/>
  <c r="G881" i="43"/>
  <c r="E966" i="43"/>
  <c r="G873" i="43"/>
  <c r="E958" i="43"/>
  <c r="G882" i="43"/>
  <c r="E967" i="43"/>
  <c r="G874" i="43"/>
  <c r="E959" i="43"/>
  <c r="G858" i="43"/>
  <c r="E943" i="43"/>
  <c r="E865" i="43"/>
  <c r="G859" i="43"/>
  <c r="E944" i="43"/>
  <c r="E864" i="43"/>
  <c r="H864" i="43" s="1"/>
  <c r="E942" i="43"/>
  <c r="H942" i="43" s="1"/>
  <c r="G857" i="43"/>
  <c r="G894" i="39"/>
  <c r="E1060" i="39"/>
  <c r="G1060" i="39" s="1"/>
  <c r="G123" i="30"/>
  <c r="G124" i="30"/>
  <c r="G125" i="30"/>
  <c r="G126" i="30"/>
  <c r="G127" i="30"/>
  <c r="G26" i="30"/>
  <c r="G27" i="30"/>
  <c r="G54" i="30"/>
  <c r="G71" i="30"/>
  <c r="G72" i="30"/>
  <c r="G73" i="30"/>
  <c r="G74" i="30"/>
  <c r="G75" i="30"/>
  <c r="G76" i="30"/>
  <c r="L20" i="47" l="1"/>
  <c r="H21" i="47"/>
  <c r="M20" i="47"/>
  <c r="K20" i="47"/>
  <c r="I20" i="47"/>
  <c r="J20" i="47"/>
  <c r="H957" i="43"/>
  <c r="H956" i="43"/>
  <c r="H968" i="43"/>
  <c r="G944" i="43"/>
  <c r="H944" i="43"/>
  <c r="G943" i="43"/>
  <c r="H943" i="43"/>
  <c r="G959" i="43"/>
  <c r="H959" i="43"/>
  <c r="G967" i="43"/>
  <c r="H967" i="43"/>
  <c r="G958" i="43"/>
  <c r="H958" i="43"/>
  <c r="G966" i="43"/>
  <c r="H966" i="43"/>
  <c r="G970" i="43"/>
  <c r="H970" i="43"/>
  <c r="G864" i="43"/>
  <c r="E950" i="43"/>
  <c r="G942" i="43"/>
  <c r="E949" i="43"/>
  <c r="H949" i="43" s="1"/>
  <c r="G543" i="30"/>
  <c r="G542" i="30"/>
  <c r="G541" i="30"/>
  <c r="G540" i="30"/>
  <c r="G539" i="30"/>
  <c r="G538" i="30"/>
  <c r="G537" i="30"/>
  <c r="G514" i="30"/>
  <c r="G513" i="30"/>
  <c r="G494" i="30"/>
  <c r="G493" i="30"/>
  <c r="G487" i="30"/>
  <c r="G486" i="30"/>
  <c r="G485" i="30"/>
  <c r="G468" i="30"/>
  <c r="G467" i="30"/>
  <c r="G422" i="30"/>
  <c r="G421" i="30"/>
  <c r="G405" i="30"/>
  <c r="G404" i="30"/>
  <c r="G401" i="30"/>
  <c r="G400" i="30"/>
  <c r="G394" i="30"/>
  <c r="G393" i="30"/>
  <c r="G376" i="30"/>
  <c r="G375" i="30"/>
  <c r="G352" i="30"/>
  <c r="G351" i="30"/>
  <c r="G350" i="30"/>
  <c r="G349" i="30"/>
  <c r="G348" i="30"/>
  <c r="G347" i="30"/>
  <c r="G330" i="30"/>
  <c r="G329" i="30"/>
  <c r="G304" i="30"/>
  <c r="G303" i="30"/>
  <c r="G284" i="30"/>
  <c r="G283" i="30"/>
  <c r="G257" i="30"/>
  <c r="G256" i="30"/>
  <c r="G255" i="30"/>
  <c r="G238" i="30"/>
  <c r="G237" i="30"/>
  <c r="G212" i="30"/>
  <c r="G211" i="30"/>
  <c r="G210" i="30"/>
  <c r="G209" i="30"/>
  <c r="G192" i="30"/>
  <c r="G191" i="30"/>
  <c r="G175" i="30"/>
  <c r="G174" i="30"/>
  <c r="G168" i="30"/>
  <c r="G167" i="30"/>
  <c r="G166" i="30"/>
  <c r="G165" i="30"/>
  <c r="G164" i="30"/>
  <c r="G163" i="30"/>
  <c r="G146" i="30"/>
  <c r="G145" i="30"/>
  <c r="G129" i="30"/>
  <c r="G128" i="30"/>
  <c r="G122" i="30"/>
  <c r="G121" i="30"/>
  <c r="G120" i="30"/>
  <c r="G119" i="30"/>
  <c r="G118" i="30"/>
  <c r="G117" i="30"/>
  <c r="G100" i="30"/>
  <c r="G99" i="30"/>
  <c r="G83" i="30"/>
  <c r="G82" i="30"/>
  <c r="G81" i="30"/>
  <c r="G80" i="30"/>
  <c r="G79" i="30"/>
  <c r="G78" i="30"/>
  <c r="G77" i="30"/>
  <c r="G53" i="30"/>
  <c r="G28" i="30"/>
  <c r="G8" i="30"/>
  <c r="G25" i="30"/>
  <c r="G29" i="30"/>
  <c r="G30" i="30"/>
  <c r="G31" i="30"/>
  <c r="G32" i="30"/>
  <c r="G36" i="30"/>
  <c r="G37" i="30"/>
  <c r="G7" i="30"/>
  <c r="K21" i="47" l="1"/>
  <c r="L21" i="47"/>
  <c r="M21" i="47"/>
  <c r="H22" i="47"/>
  <c r="I21" i="47"/>
  <c r="J21" i="47"/>
  <c r="G949" i="43"/>
  <c r="G176" i="30"/>
  <c r="G130" i="30"/>
  <c r="G132" i="30" s="1"/>
  <c r="G84" i="30"/>
  <c r="G544" i="30"/>
  <c r="G498" i="30"/>
  <c r="G452" i="30"/>
  <c r="G406" i="30"/>
  <c r="G360" i="30"/>
  <c r="G314" i="30"/>
  <c r="G268" i="30"/>
  <c r="G222" i="30"/>
  <c r="G38" i="30"/>
  <c r="I22" i="47" l="1"/>
  <c r="L22" i="47"/>
  <c r="J22" i="47"/>
  <c r="H23" i="47"/>
  <c r="M22" i="47"/>
  <c r="K22" i="47"/>
  <c r="B50" i="18"/>
  <c r="C50" i="18"/>
  <c r="H24" i="47" l="1"/>
  <c r="M23" i="47"/>
  <c r="K23" i="47"/>
  <c r="L23" i="47"/>
  <c r="I23" i="47"/>
  <c r="J23" i="47"/>
  <c r="B280" i="1"/>
  <c r="B423" i="1" s="1"/>
  <c r="B142" i="1"/>
  <c r="G142" i="1"/>
  <c r="L24" i="47" l="1"/>
  <c r="H25" i="47"/>
  <c r="M24" i="47"/>
  <c r="K24" i="47"/>
  <c r="I24" i="47"/>
  <c r="J24" i="47"/>
  <c r="C70" i="39"/>
  <c r="C153" i="39" s="1"/>
  <c r="C236" i="39" s="1"/>
  <c r="C319" i="39" s="1"/>
  <c r="C402" i="39" s="1"/>
  <c r="C485" i="39" s="1"/>
  <c r="C568" i="39" s="1"/>
  <c r="C651" i="39" s="1"/>
  <c r="C734" i="39" s="1"/>
  <c r="C817" i="39" s="1"/>
  <c r="C900" i="39" s="1"/>
  <c r="C983" i="39" s="1"/>
  <c r="C1066" i="39" s="1"/>
  <c r="G127" i="1"/>
  <c r="L25" i="47" l="1"/>
  <c r="M25" i="47"/>
  <c r="K25" i="47"/>
  <c r="H26" i="47"/>
  <c r="I25" i="47"/>
  <c r="J25" i="47"/>
  <c r="E236" i="39"/>
  <c r="L26" i="47" l="1"/>
  <c r="M26" i="47"/>
  <c r="H27" i="47"/>
  <c r="I26" i="47"/>
  <c r="J26" i="47"/>
  <c r="K26" i="47"/>
  <c r="E319" i="39"/>
  <c r="G236" i="39"/>
  <c r="G546" i="30"/>
  <c r="D551" i="30" s="1"/>
  <c r="D993" i="43" s="1"/>
  <c r="G500" i="30"/>
  <c r="D505" i="30" s="1"/>
  <c r="D908" i="43" s="1"/>
  <c r="G454" i="30"/>
  <c r="D459" i="30" s="1"/>
  <c r="D823" i="43" s="1"/>
  <c r="G408" i="30"/>
  <c r="D413" i="30" s="1"/>
  <c r="D738" i="43" s="1"/>
  <c r="G362" i="30"/>
  <c r="D367" i="30" s="1"/>
  <c r="D653" i="43" s="1"/>
  <c r="G270" i="30"/>
  <c r="D275" i="30" s="1"/>
  <c r="D483" i="43" s="1"/>
  <c r="G178" i="30"/>
  <c r="D183" i="30" s="1"/>
  <c r="D313" i="43" s="1"/>
  <c r="G86" i="30"/>
  <c r="D91" i="30" s="1"/>
  <c r="D143" i="43" s="1"/>
  <c r="I27" i="47" l="1"/>
  <c r="K27" i="47"/>
  <c r="H28" i="47"/>
  <c r="L27" i="47"/>
  <c r="M27" i="47"/>
  <c r="J27" i="47"/>
  <c r="E402" i="39"/>
  <c r="G319" i="39"/>
  <c r="D137" i="30"/>
  <c r="D228" i="43" s="1"/>
  <c r="G224" i="30"/>
  <c r="D229" i="30" s="1"/>
  <c r="D398" i="43" s="1"/>
  <c r="G316" i="30"/>
  <c r="D321" i="30" s="1"/>
  <c r="D568" i="43" s="1"/>
  <c r="I28" i="47" l="1"/>
  <c r="J28" i="47"/>
  <c r="H29" i="47"/>
  <c r="L28" i="47"/>
  <c r="M28" i="47"/>
  <c r="K28" i="47"/>
  <c r="E485" i="39"/>
  <c r="G402" i="39"/>
  <c r="G40" i="30"/>
  <c r="D45" i="30" s="1"/>
  <c r="D58" i="43" s="1"/>
  <c r="J29" i="47" l="1"/>
  <c r="K29" i="47"/>
  <c r="L29" i="47"/>
  <c r="I29" i="47"/>
  <c r="M29" i="47"/>
  <c r="H30" i="47"/>
  <c r="E568" i="39"/>
  <c r="G485" i="39"/>
  <c r="D46" i="30"/>
  <c r="D59" i="43" s="1"/>
  <c r="M30" i="47" l="1"/>
  <c r="J30" i="47"/>
  <c r="I30" i="47"/>
  <c r="K30" i="47"/>
  <c r="L30" i="47"/>
  <c r="H31" i="47"/>
  <c r="F20" i="43"/>
  <c r="F16" i="43"/>
  <c r="F17" i="43"/>
  <c r="F18" i="43"/>
  <c r="F15" i="43"/>
  <c r="F19" i="43"/>
  <c r="E651" i="39"/>
  <c r="G568" i="39"/>
  <c r="D90" i="30"/>
  <c r="D142" i="43" s="1"/>
  <c r="I31" i="47" l="1"/>
  <c r="K31" i="47"/>
  <c r="L31" i="47"/>
  <c r="J31" i="47"/>
  <c r="H32" i="47"/>
  <c r="M31" i="47"/>
  <c r="F54" i="43"/>
  <c r="H54" i="43" s="1"/>
  <c r="H19" i="43"/>
  <c r="G19" i="43"/>
  <c r="H18" i="43"/>
  <c r="G18" i="43"/>
  <c r="H16" i="43"/>
  <c r="G16" i="43"/>
  <c r="H15" i="43"/>
  <c r="G15" i="43"/>
  <c r="H17" i="43"/>
  <c r="G17" i="43"/>
  <c r="H20" i="43"/>
  <c r="G20" i="43"/>
  <c r="E734" i="39"/>
  <c r="G651" i="39"/>
  <c r="D92" i="30"/>
  <c r="M32" i="47" l="1"/>
  <c r="K32" i="47"/>
  <c r="L32" i="47"/>
  <c r="I32" i="47"/>
  <c r="J32" i="47"/>
  <c r="H33" i="47"/>
  <c r="D136" i="30"/>
  <c r="D227" i="43" s="1"/>
  <c r="D144" i="43"/>
  <c r="E817" i="39"/>
  <c r="G734" i="39"/>
  <c r="D138" i="30"/>
  <c r="D229" i="43" s="1"/>
  <c r="I33" i="47" l="1"/>
  <c r="L33" i="47"/>
  <c r="J33" i="47"/>
  <c r="H34" i="47"/>
  <c r="M33" i="47"/>
  <c r="K33" i="47"/>
  <c r="F105" i="43"/>
  <c r="F103" i="43"/>
  <c r="F101" i="43"/>
  <c r="F104" i="43"/>
  <c r="F102" i="43"/>
  <c r="F100" i="43"/>
  <c r="F190" i="43"/>
  <c r="F188" i="43"/>
  <c r="F186" i="43"/>
  <c r="F189" i="43"/>
  <c r="F187" i="43"/>
  <c r="F185" i="43"/>
  <c r="E900" i="39"/>
  <c r="G817" i="39"/>
  <c r="D182" i="30"/>
  <c r="D312" i="43" s="1"/>
  <c r="J34" i="47" l="1"/>
  <c r="M34" i="47"/>
  <c r="H35" i="47"/>
  <c r="K34" i="47"/>
  <c r="L34" i="47"/>
  <c r="I34" i="47"/>
  <c r="H185" i="43"/>
  <c r="G185" i="43"/>
  <c r="H189" i="43"/>
  <c r="G189" i="43"/>
  <c r="H188" i="43"/>
  <c r="G188" i="43"/>
  <c r="H100" i="43"/>
  <c r="G100" i="43"/>
  <c r="H104" i="43"/>
  <c r="G104" i="43"/>
  <c r="H103" i="43"/>
  <c r="G103" i="43"/>
  <c r="H187" i="43"/>
  <c r="G187" i="43"/>
  <c r="H186" i="43"/>
  <c r="G186" i="43"/>
  <c r="H190" i="43"/>
  <c r="G190" i="43"/>
  <c r="H102" i="43"/>
  <c r="G102" i="43"/>
  <c r="H101" i="43"/>
  <c r="G101" i="43"/>
  <c r="H105" i="43"/>
  <c r="G105" i="43"/>
  <c r="F139" i="43"/>
  <c r="H139" i="43" s="1"/>
  <c r="F224" i="43"/>
  <c r="H224" i="43" s="1"/>
  <c r="E983" i="39"/>
  <c r="G900" i="39"/>
  <c r="D184" i="30"/>
  <c r="J35" i="47" l="1"/>
  <c r="K35" i="47"/>
  <c r="I35" i="47"/>
  <c r="H36" i="47"/>
  <c r="L35" i="47"/>
  <c r="M35" i="47"/>
  <c r="D228" i="30"/>
  <c r="D397" i="43" s="1"/>
  <c r="D314" i="43"/>
  <c r="E1066" i="39"/>
  <c r="G1066" i="39" s="1"/>
  <c r="G983" i="39"/>
  <c r="D230" i="30"/>
  <c r="J36" i="47" l="1"/>
  <c r="I36" i="47"/>
  <c r="H37" i="47"/>
  <c r="L36" i="47"/>
  <c r="M36" i="47"/>
  <c r="K36" i="47"/>
  <c r="F275" i="43"/>
  <c r="F273" i="43"/>
  <c r="F271" i="43"/>
  <c r="F274" i="43"/>
  <c r="F272" i="43"/>
  <c r="F270" i="43"/>
  <c r="D274" i="30"/>
  <c r="D399" i="43"/>
  <c r="I37" i="47" l="1"/>
  <c r="L37" i="47"/>
  <c r="J37" i="47"/>
  <c r="K37" i="47"/>
  <c r="H38" i="47"/>
  <c r="M37" i="47"/>
  <c r="F359" i="43"/>
  <c r="F357" i="43"/>
  <c r="F356" i="43"/>
  <c r="F360" i="43"/>
  <c r="F358" i="43"/>
  <c r="F355" i="43"/>
  <c r="H270" i="43"/>
  <c r="G270" i="43"/>
  <c r="H274" i="43"/>
  <c r="G274" i="43"/>
  <c r="H273" i="43"/>
  <c r="G273" i="43"/>
  <c r="H272" i="43"/>
  <c r="G272" i="43"/>
  <c r="H271" i="43"/>
  <c r="G271" i="43"/>
  <c r="H275" i="43"/>
  <c r="G275" i="43"/>
  <c r="D276" i="30"/>
  <c r="D482" i="43"/>
  <c r="F309" i="43"/>
  <c r="H309" i="43" s="1"/>
  <c r="J38" i="47" l="1"/>
  <c r="M38" i="47"/>
  <c r="H39" i="47"/>
  <c r="L38" i="47"/>
  <c r="K38" i="47"/>
  <c r="I38" i="47"/>
  <c r="H355" i="43"/>
  <c r="G355" i="43"/>
  <c r="H360" i="43"/>
  <c r="G360" i="43"/>
  <c r="H357" i="43"/>
  <c r="G357" i="43"/>
  <c r="H358" i="43"/>
  <c r="G358" i="43"/>
  <c r="H356" i="43"/>
  <c r="G356" i="43"/>
  <c r="H359" i="43"/>
  <c r="G359" i="43"/>
  <c r="F394" i="43"/>
  <c r="D484" i="43"/>
  <c r="D320" i="30"/>
  <c r="M39" i="47" l="1"/>
  <c r="J39" i="47"/>
  <c r="L39" i="47"/>
  <c r="K39" i="47"/>
  <c r="I39" i="47"/>
  <c r="H40" i="47"/>
  <c r="F444" i="43"/>
  <c r="F442" i="43"/>
  <c r="F440" i="43"/>
  <c r="F445" i="43"/>
  <c r="F443" i="43"/>
  <c r="F441" i="43"/>
  <c r="D567" i="43"/>
  <c r="D322" i="30"/>
  <c r="J40" i="47" l="1"/>
  <c r="M40" i="47"/>
  <c r="L40" i="47"/>
  <c r="K40" i="47"/>
  <c r="I40" i="47"/>
  <c r="H41" i="47"/>
  <c r="H441" i="43"/>
  <c r="G441" i="43"/>
  <c r="H445" i="43"/>
  <c r="G445" i="43"/>
  <c r="H442" i="43"/>
  <c r="G442" i="43"/>
  <c r="H443" i="43"/>
  <c r="G443" i="43"/>
  <c r="H440" i="43"/>
  <c r="G440" i="43"/>
  <c r="H444" i="43"/>
  <c r="G444" i="43"/>
  <c r="D569" i="43"/>
  <c r="D366" i="30"/>
  <c r="F479" i="43"/>
  <c r="M41" i="47" l="1"/>
  <c r="J41" i="47"/>
  <c r="H42" i="47"/>
  <c r="I41" i="47"/>
  <c r="K41" i="47"/>
  <c r="L41" i="47"/>
  <c r="F529" i="43"/>
  <c r="F527" i="43"/>
  <c r="F525" i="43"/>
  <c r="F530" i="43"/>
  <c r="F528" i="43"/>
  <c r="F526" i="43"/>
  <c r="D652" i="43"/>
  <c r="D368" i="30"/>
  <c r="C48" i="18"/>
  <c r="C49" i="18"/>
  <c r="B48" i="18"/>
  <c r="B49" i="18"/>
  <c r="G281" i="1"/>
  <c r="G424" i="1" s="1"/>
  <c r="G285" i="1"/>
  <c r="G428" i="1" s="1"/>
  <c r="B285" i="1"/>
  <c r="B281" i="1"/>
  <c r="B36" i="18"/>
  <c r="C36" i="18"/>
  <c r="C52" i="18"/>
  <c r="B52" i="18"/>
  <c r="B16" i="18"/>
  <c r="C16" i="18"/>
  <c r="B17" i="18"/>
  <c r="C17" i="18"/>
  <c r="B18" i="18"/>
  <c r="C18" i="18"/>
  <c r="B19" i="18"/>
  <c r="C19" i="18"/>
  <c r="B20" i="18"/>
  <c r="C20" i="18"/>
  <c r="B21" i="18"/>
  <c r="C21" i="18"/>
  <c r="B22" i="18"/>
  <c r="C22" i="18"/>
  <c r="B31" i="18"/>
  <c r="C31" i="18"/>
  <c r="B32" i="18"/>
  <c r="C32" i="18"/>
  <c r="B33" i="18"/>
  <c r="C33" i="18"/>
  <c r="B34" i="18"/>
  <c r="C34" i="18"/>
  <c r="B35" i="18"/>
  <c r="C35" i="18"/>
  <c r="B39" i="18"/>
  <c r="C39" i="18"/>
  <c r="B42" i="18"/>
  <c r="B43" i="18"/>
  <c r="B44" i="18"/>
  <c r="B45" i="18"/>
  <c r="C45" i="18"/>
  <c r="B46" i="18"/>
  <c r="C46" i="18"/>
  <c r="B47" i="18"/>
  <c r="C47" i="18"/>
  <c r="B51" i="18"/>
  <c r="C51" i="18"/>
  <c r="M42" i="47" l="1"/>
  <c r="J42" i="47"/>
  <c r="I42" i="47"/>
  <c r="K42" i="47"/>
  <c r="L42" i="47"/>
  <c r="H43" i="47"/>
  <c r="B428" i="1"/>
  <c r="H526" i="43"/>
  <c r="G526" i="43"/>
  <c r="H530" i="43"/>
  <c r="G530" i="43"/>
  <c r="H527" i="43"/>
  <c r="G527" i="43"/>
  <c r="H528" i="43"/>
  <c r="G528" i="43"/>
  <c r="H525" i="43"/>
  <c r="G525" i="43"/>
  <c r="H529" i="43"/>
  <c r="G529" i="43"/>
  <c r="D654" i="43"/>
  <c r="D412" i="30"/>
  <c r="F564" i="43"/>
  <c r="B424" i="1"/>
  <c r="B571" i="1"/>
  <c r="I43" i="47" l="1"/>
  <c r="L43" i="47"/>
  <c r="H44" i="47"/>
  <c r="M43" i="47"/>
  <c r="K43" i="47"/>
  <c r="J43" i="47"/>
  <c r="F614" i="43"/>
  <c r="F612" i="43"/>
  <c r="F610" i="43"/>
  <c r="F615" i="43"/>
  <c r="F613" i="43"/>
  <c r="F611" i="43"/>
  <c r="D737" i="43"/>
  <c r="D414" i="30"/>
  <c r="E46" i="43"/>
  <c r="H46" i="43" s="1"/>
  <c r="G571" i="1"/>
  <c r="B567" i="1"/>
  <c r="B566" i="1"/>
  <c r="B709" i="1" s="1"/>
  <c r="B714" i="1"/>
  <c r="G567" i="1"/>
  <c r="I44" i="47" l="1"/>
  <c r="L44" i="47"/>
  <c r="J44" i="47"/>
  <c r="H45" i="47"/>
  <c r="M44" i="47"/>
  <c r="K44" i="47"/>
  <c r="H611" i="43"/>
  <c r="G611" i="43"/>
  <c r="H615" i="43"/>
  <c r="G615" i="43"/>
  <c r="H612" i="43"/>
  <c r="G612" i="43"/>
  <c r="H613" i="43"/>
  <c r="G613" i="43"/>
  <c r="H610" i="43"/>
  <c r="G610" i="43"/>
  <c r="H614" i="43"/>
  <c r="G614" i="43"/>
  <c r="G46" i="43"/>
  <c r="E131" i="43"/>
  <c r="H131" i="43" s="1"/>
  <c r="D739" i="43"/>
  <c r="D458" i="30"/>
  <c r="F649" i="43"/>
  <c r="E45" i="43"/>
  <c r="D14" i="43"/>
  <c r="G14" i="43"/>
  <c r="H60" i="39"/>
  <c r="F60" i="39"/>
  <c r="G714" i="1"/>
  <c r="G857" i="1" s="1"/>
  <c r="G1000" i="1" s="1"/>
  <c r="G710" i="1"/>
  <c r="B857" i="1"/>
  <c r="B1000" i="1" s="1"/>
  <c r="B710" i="1"/>
  <c r="M45" i="47" l="1"/>
  <c r="L45" i="47"/>
  <c r="H46" i="47"/>
  <c r="J45" i="47"/>
  <c r="K45" i="47"/>
  <c r="I45" i="47"/>
  <c r="F699" i="43"/>
  <c r="F697" i="43"/>
  <c r="F695" i="43"/>
  <c r="F700" i="43"/>
  <c r="F698" i="43"/>
  <c r="F696" i="43"/>
  <c r="H45" i="43"/>
  <c r="E130" i="43"/>
  <c r="H130" i="43" s="1"/>
  <c r="G131" i="43"/>
  <c r="E216" i="43"/>
  <c r="H216" i="43" s="1"/>
  <c r="D822" i="43"/>
  <c r="D460" i="30"/>
  <c r="G45" i="43"/>
  <c r="E60" i="39"/>
  <c r="H1045" i="39" s="1"/>
  <c r="B853" i="1"/>
  <c r="B996" i="1" s="1"/>
  <c r="B852" i="1"/>
  <c r="B995" i="1" s="1"/>
  <c r="G853" i="1"/>
  <c r="G996" i="1" s="1"/>
  <c r="L46" i="47" l="1"/>
  <c r="M46" i="47"/>
  <c r="K46" i="47"/>
  <c r="I46" i="47"/>
  <c r="J46" i="47"/>
  <c r="H47" i="47"/>
  <c r="H696" i="43"/>
  <c r="G696" i="43"/>
  <c r="H700" i="43"/>
  <c r="G700" i="43"/>
  <c r="H697" i="43"/>
  <c r="G697" i="43"/>
  <c r="H698" i="43"/>
  <c r="G698" i="43"/>
  <c r="H695" i="43"/>
  <c r="G695" i="43"/>
  <c r="H699" i="43"/>
  <c r="G699" i="43"/>
  <c r="G216" i="43"/>
  <c r="E301" i="43"/>
  <c r="H301" i="43" s="1"/>
  <c r="G130" i="43"/>
  <c r="E215" i="43"/>
  <c r="H215" i="43" s="1"/>
  <c r="D824" i="43"/>
  <c r="D504" i="30"/>
  <c r="F734" i="43"/>
  <c r="E47" i="43"/>
  <c r="G1045" i="39"/>
  <c r="G60" i="39"/>
  <c r="B1143" i="1"/>
  <c r="B1286" i="1" s="1"/>
  <c r="G1143" i="1"/>
  <c r="G1286" i="1" s="1"/>
  <c r="M47" i="47" l="1"/>
  <c r="I47" i="47"/>
  <c r="J47" i="47"/>
  <c r="H48" i="47"/>
  <c r="K47" i="47"/>
  <c r="L47" i="47"/>
  <c r="E132" i="43"/>
  <c r="H132" i="43" s="1"/>
  <c r="H47" i="43"/>
  <c r="F784" i="43"/>
  <c r="F782" i="43"/>
  <c r="F780" i="43"/>
  <c r="F785" i="43"/>
  <c r="F783" i="43"/>
  <c r="F781" i="43"/>
  <c r="G215" i="43"/>
  <c r="E300" i="43"/>
  <c r="H300" i="43" s="1"/>
  <c r="G301" i="43"/>
  <c r="E386" i="43"/>
  <c r="H386" i="43" s="1"/>
  <c r="D907" i="43"/>
  <c r="D506" i="30"/>
  <c r="G47" i="43"/>
  <c r="G62" i="39"/>
  <c r="H61" i="39"/>
  <c r="H62" i="39" s="1"/>
  <c r="B1139" i="1"/>
  <c r="B1282" i="1" s="1"/>
  <c r="B1138" i="1"/>
  <c r="B1281" i="1" s="1"/>
  <c r="G1139" i="1"/>
  <c r="G1282" i="1" s="1"/>
  <c r="L48" i="47" l="1"/>
  <c r="M48" i="47"/>
  <c r="K48" i="47"/>
  <c r="I48" i="47"/>
  <c r="J48" i="47"/>
  <c r="H49" i="47"/>
  <c r="G132" i="43"/>
  <c r="E217" i="43"/>
  <c r="H217" i="43" s="1"/>
  <c r="H781" i="43"/>
  <c r="G781" i="43"/>
  <c r="H785" i="43"/>
  <c r="G785" i="43"/>
  <c r="H782" i="43"/>
  <c r="G782" i="43"/>
  <c r="H783" i="43"/>
  <c r="G783" i="43"/>
  <c r="H780" i="43"/>
  <c r="G780" i="43"/>
  <c r="H784" i="43"/>
  <c r="G784" i="43"/>
  <c r="G386" i="43"/>
  <c r="E471" i="43"/>
  <c r="H471" i="43" s="1"/>
  <c r="G300" i="43"/>
  <c r="E385" i="43"/>
  <c r="H385" i="43" s="1"/>
  <c r="D909" i="43"/>
  <c r="D550" i="30"/>
  <c r="F819" i="43"/>
  <c r="B1429" i="1"/>
  <c r="G1429" i="1"/>
  <c r="M49" i="47" l="1"/>
  <c r="L49" i="47"/>
  <c r="I49" i="47"/>
  <c r="J49" i="47"/>
  <c r="H50" i="47"/>
  <c r="K49" i="47"/>
  <c r="E302" i="43"/>
  <c r="H302" i="43" s="1"/>
  <c r="G217" i="43"/>
  <c r="F869" i="43"/>
  <c r="F867" i="43"/>
  <c r="F865" i="43"/>
  <c r="F870" i="43"/>
  <c r="F868" i="43"/>
  <c r="F866" i="43"/>
  <c r="G385" i="43"/>
  <c r="E470" i="43"/>
  <c r="H470" i="43" s="1"/>
  <c r="G471" i="43"/>
  <c r="E556" i="43"/>
  <c r="H556" i="43" s="1"/>
  <c r="D992" i="43"/>
  <c r="D552" i="30"/>
  <c r="D994" i="43" s="1"/>
  <c r="B1425" i="1"/>
  <c r="B1572" i="1"/>
  <c r="B1424" i="1"/>
  <c r="G1572" i="1"/>
  <c r="G1425" i="1"/>
  <c r="I50" i="47" l="1"/>
  <c r="L50" i="47"/>
  <c r="J50" i="47"/>
  <c r="H51" i="47"/>
  <c r="M50" i="47"/>
  <c r="K50" i="47"/>
  <c r="G302" i="43"/>
  <c r="E387" i="43"/>
  <c r="H387" i="43" s="1"/>
  <c r="F954" i="43"/>
  <c r="F952" i="43"/>
  <c r="F950" i="43"/>
  <c r="F955" i="43"/>
  <c r="F953" i="43"/>
  <c r="F951" i="43"/>
  <c r="H866" i="43"/>
  <c r="G866" i="43"/>
  <c r="H870" i="43"/>
  <c r="G870" i="43"/>
  <c r="H867" i="43"/>
  <c r="G867" i="43"/>
  <c r="H868" i="43"/>
  <c r="G868" i="43"/>
  <c r="H865" i="43"/>
  <c r="G865" i="43"/>
  <c r="H869" i="43"/>
  <c r="G869" i="43"/>
  <c r="G556" i="43"/>
  <c r="E641" i="43"/>
  <c r="H641" i="43" s="1"/>
  <c r="G470" i="43"/>
  <c r="E555" i="43"/>
  <c r="H555" i="43" s="1"/>
  <c r="F904" i="43"/>
  <c r="B1715" i="1"/>
  <c r="B1568" i="1"/>
  <c r="G1568" i="1"/>
  <c r="G1715" i="1"/>
  <c r="B1567" i="1"/>
  <c r="I51" i="47" l="1"/>
  <c r="J51" i="47"/>
  <c r="L51" i="47"/>
  <c r="M51" i="47"/>
  <c r="K51" i="47"/>
  <c r="H52" i="47"/>
  <c r="E472" i="43"/>
  <c r="H472" i="43" s="1"/>
  <c r="G387" i="43"/>
  <c r="H951" i="43"/>
  <c r="G951" i="43"/>
  <c r="H955" i="43"/>
  <c r="G955" i="43"/>
  <c r="H952" i="43"/>
  <c r="G952" i="43"/>
  <c r="H953" i="43"/>
  <c r="G953" i="43"/>
  <c r="H950" i="43"/>
  <c r="G950" i="43"/>
  <c r="H954" i="43"/>
  <c r="G954" i="43"/>
  <c r="G555" i="43"/>
  <c r="E640" i="43"/>
  <c r="H640" i="43" s="1"/>
  <c r="G641" i="43"/>
  <c r="E726" i="43"/>
  <c r="H726" i="43" s="1"/>
  <c r="F989" i="43"/>
  <c r="B1711" i="1"/>
  <c r="B1710" i="1"/>
  <c r="G1711" i="1"/>
  <c r="I52" i="47" l="1"/>
  <c r="M52" i="47"/>
  <c r="J52" i="47"/>
  <c r="H53" i="47"/>
  <c r="K52" i="47"/>
  <c r="L52" i="47"/>
  <c r="G472" i="43"/>
  <c r="E557" i="43"/>
  <c r="H557" i="43" s="1"/>
  <c r="G640" i="43"/>
  <c r="E725" i="43"/>
  <c r="H725" i="43" s="1"/>
  <c r="G726" i="43"/>
  <c r="E811" i="43"/>
  <c r="H811" i="43" s="1"/>
  <c r="H127" i="1"/>
  <c r="M53" i="47" l="1"/>
  <c r="I53" i="47"/>
  <c r="J53" i="47"/>
  <c r="H54" i="47"/>
  <c r="K53" i="47"/>
  <c r="L53" i="47"/>
  <c r="E642" i="43"/>
  <c r="H642" i="43" s="1"/>
  <c r="G557" i="43"/>
  <c r="G725" i="43"/>
  <c r="E810" i="43"/>
  <c r="H810" i="43" s="1"/>
  <c r="G811" i="43"/>
  <c r="E896" i="43"/>
  <c r="H896" i="43" s="1"/>
  <c r="H128" i="1"/>
  <c r="G128" i="1"/>
  <c r="K54" i="47" l="1"/>
  <c r="J54" i="47"/>
  <c r="L54" i="47"/>
  <c r="M54" i="47"/>
  <c r="H55" i="47"/>
  <c r="I54" i="47"/>
  <c r="H149" i="1"/>
  <c r="F89" i="39" s="1"/>
  <c r="G149" i="1"/>
  <c r="E89" i="39" s="1"/>
  <c r="G642" i="43"/>
  <c r="E727" i="43"/>
  <c r="H727" i="43" s="1"/>
  <c r="G810" i="43"/>
  <c r="E895" i="43"/>
  <c r="H895" i="43" s="1"/>
  <c r="G896" i="43"/>
  <c r="E981" i="43"/>
  <c r="G132" i="1"/>
  <c r="H129" i="1"/>
  <c r="G129" i="1"/>
  <c r="G270" i="1" l="1"/>
  <c r="I55" i="47"/>
  <c r="M55" i="47"/>
  <c r="L55" i="47"/>
  <c r="J55" i="47"/>
  <c r="H56" i="47"/>
  <c r="K55" i="47"/>
  <c r="H89" i="39"/>
  <c r="G89" i="39"/>
  <c r="G134" i="1"/>
  <c r="K15" i="42"/>
  <c r="K19" i="42" s="1"/>
  <c r="K40" i="42" s="1"/>
  <c r="E812" i="43"/>
  <c r="H812" i="43" s="1"/>
  <c r="G727" i="43"/>
  <c r="G981" i="43"/>
  <c r="H981" i="43"/>
  <c r="G895" i="43"/>
  <c r="E980" i="43"/>
  <c r="F143" i="39"/>
  <c r="H270" i="1"/>
  <c r="M56" i="47" l="1"/>
  <c r="I56" i="47"/>
  <c r="K56" i="47"/>
  <c r="L56" i="47"/>
  <c r="J56" i="47"/>
  <c r="H57" i="47"/>
  <c r="G812" i="43"/>
  <c r="E897" i="43"/>
  <c r="H897" i="43" s="1"/>
  <c r="G980" i="43"/>
  <c r="H980" i="43"/>
  <c r="D269" i="43"/>
  <c r="D184" i="43"/>
  <c r="D99" i="43"/>
  <c r="H143" i="39"/>
  <c r="G143" i="39"/>
  <c r="E143" i="39"/>
  <c r="F144" i="39" s="1"/>
  <c r="F145" i="39" s="1"/>
  <c r="G271" i="1"/>
  <c r="H292" i="1" s="1"/>
  <c r="H271" i="1"/>
  <c r="G292" i="1" s="1"/>
  <c r="I57" i="47" l="1"/>
  <c r="K57" i="47"/>
  <c r="L57" i="47"/>
  <c r="M57" i="47"/>
  <c r="J57" i="47"/>
  <c r="H58" i="47"/>
  <c r="E982" i="43"/>
  <c r="H982" i="43" s="1"/>
  <c r="G897" i="43"/>
  <c r="G145" i="39"/>
  <c r="H144" i="39"/>
  <c r="H145" i="39" s="1"/>
  <c r="E145" i="39"/>
  <c r="G275" i="1"/>
  <c r="F172" i="39"/>
  <c r="E172" i="39"/>
  <c r="G272" i="1"/>
  <c r="H272" i="1"/>
  <c r="H59" i="47" l="1"/>
  <c r="M58" i="47"/>
  <c r="K58" i="47"/>
  <c r="I58" i="47"/>
  <c r="J58" i="47"/>
  <c r="L58" i="47"/>
  <c r="G982" i="43"/>
  <c r="G277" i="1"/>
  <c r="K63" i="42"/>
  <c r="K67" i="42" s="1"/>
  <c r="K88" i="42" s="1"/>
  <c r="G172" i="39"/>
  <c r="H172" i="39"/>
  <c r="F226" i="39"/>
  <c r="G413" i="1"/>
  <c r="H413" i="1"/>
  <c r="M59" i="47" l="1"/>
  <c r="I59" i="47"/>
  <c r="J59" i="47"/>
  <c r="K59" i="47"/>
  <c r="H60" i="47"/>
  <c r="L59" i="47"/>
  <c r="H226" i="39"/>
  <c r="E226" i="39"/>
  <c r="E228" i="39" s="1"/>
  <c r="G226" i="39"/>
  <c r="H414" i="1"/>
  <c r="G435" i="1" s="1"/>
  <c r="G414" i="1"/>
  <c r="H61" i="47" l="1"/>
  <c r="L60" i="47"/>
  <c r="M60" i="47"/>
  <c r="J60" i="47"/>
  <c r="K60" i="47"/>
  <c r="I60" i="47"/>
  <c r="H435" i="1"/>
  <c r="F255" i="39" s="1"/>
  <c r="F227" i="39"/>
  <c r="F228" i="39" s="1"/>
  <c r="G228" i="39"/>
  <c r="H227" i="39"/>
  <c r="H228" i="39" s="1"/>
  <c r="G418" i="1"/>
  <c r="H415" i="1"/>
  <c r="G415" i="1"/>
  <c r="J61" i="47" l="1"/>
  <c r="H62" i="47"/>
  <c r="I61" i="47"/>
  <c r="K61" i="47"/>
  <c r="L61" i="47"/>
  <c r="M61" i="47"/>
  <c r="G420" i="1"/>
  <c r="K111" i="42"/>
  <c r="K115" i="42" s="1"/>
  <c r="K136" i="42" s="1"/>
  <c r="E255" i="39"/>
  <c r="G255" i="39" s="1"/>
  <c r="G309" i="39" s="1"/>
  <c r="G556" i="1"/>
  <c r="H556" i="1"/>
  <c r="J62" i="47" l="1"/>
  <c r="H63" i="47"/>
  <c r="M62" i="47"/>
  <c r="I62" i="47"/>
  <c r="K62" i="47"/>
  <c r="L62" i="47"/>
  <c r="E309" i="39"/>
  <c r="E311" i="39" s="1"/>
  <c r="H255" i="39"/>
  <c r="H309" i="39" s="1"/>
  <c r="H310" i="39" s="1"/>
  <c r="H311" i="39" s="1"/>
  <c r="F309" i="39"/>
  <c r="G311" i="39"/>
  <c r="H557" i="1"/>
  <c r="G578" i="1" s="1"/>
  <c r="G557" i="1"/>
  <c r="H578" i="1" s="1"/>
  <c r="J63" i="47" l="1"/>
  <c r="H64" i="47"/>
  <c r="I63" i="47"/>
  <c r="M63" i="47"/>
  <c r="K63" i="47"/>
  <c r="L63" i="47"/>
  <c r="F310" i="39"/>
  <c r="F311" i="39" s="1"/>
  <c r="G561" i="1"/>
  <c r="F338" i="39"/>
  <c r="E338" i="39"/>
  <c r="G558" i="1"/>
  <c r="H558" i="1"/>
  <c r="I64" i="47" l="1"/>
  <c r="L64" i="47"/>
  <c r="K64" i="47"/>
  <c r="H65" i="47"/>
  <c r="M64" i="47"/>
  <c r="J64" i="47"/>
  <c r="G563" i="1"/>
  <c r="K159" i="42"/>
  <c r="K163" i="42" s="1"/>
  <c r="K184" i="42" s="1"/>
  <c r="H338" i="39"/>
  <c r="G338" i="39"/>
  <c r="F392" i="39"/>
  <c r="G699" i="1"/>
  <c r="H699" i="1"/>
  <c r="I65" i="47" l="1"/>
  <c r="K65" i="47"/>
  <c r="J65" i="47"/>
  <c r="L65" i="47"/>
  <c r="M65" i="47"/>
  <c r="H66" i="47"/>
  <c r="H392" i="39"/>
  <c r="E392" i="39"/>
  <c r="F393" i="39" s="1"/>
  <c r="F394" i="39" s="1"/>
  <c r="G392" i="39"/>
  <c r="H700" i="1"/>
  <c r="G721" i="1" s="1"/>
  <c r="G700" i="1"/>
  <c r="H721" i="1" s="1"/>
  <c r="K66" i="47" l="1"/>
  <c r="I66" i="47"/>
  <c r="J66" i="47"/>
  <c r="L66" i="47"/>
  <c r="M66" i="47"/>
  <c r="H67" i="47"/>
  <c r="E394" i="39"/>
  <c r="G394" i="39"/>
  <c r="H393" i="39"/>
  <c r="H394" i="39" s="1"/>
  <c r="G704" i="1"/>
  <c r="F421" i="39"/>
  <c r="E421" i="39"/>
  <c r="G701" i="1"/>
  <c r="H701" i="1"/>
  <c r="L67" i="47" l="1"/>
  <c r="H68" i="47"/>
  <c r="I67" i="47"/>
  <c r="K67" i="47"/>
  <c r="M67" i="47"/>
  <c r="J67" i="47"/>
  <c r="G706" i="1"/>
  <c r="K207" i="42"/>
  <c r="K211" i="42" s="1"/>
  <c r="K232" i="42" s="1"/>
  <c r="G421" i="39"/>
  <c r="H421" i="39"/>
  <c r="F475" i="39"/>
  <c r="G842" i="1"/>
  <c r="H842" i="1"/>
  <c r="I68" i="47" l="1"/>
  <c r="L68" i="47"/>
  <c r="K68" i="47"/>
  <c r="H69" i="47"/>
  <c r="M68" i="47"/>
  <c r="J68" i="47"/>
  <c r="H475" i="39"/>
  <c r="E475" i="39"/>
  <c r="F476" i="39" s="1"/>
  <c r="F477" i="39" s="1"/>
  <c r="G475" i="39"/>
  <c r="H843" i="1"/>
  <c r="G864" i="1" s="1"/>
  <c r="G843" i="1"/>
  <c r="H864" i="1" s="1"/>
  <c r="I69" i="47" l="1"/>
  <c r="K69" i="47"/>
  <c r="L69" i="47"/>
  <c r="J69" i="47"/>
  <c r="H70" i="47"/>
  <c r="M69" i="47"/>
  <c r="E477" i="39"/>
  <c r="G477" i="39"/>
  <c r="H476" i="39"/>
  <c r="H477" i="39" s="1"/>
  <c r="G847" i="1"/>
  <c r="F504" i="39"/>
  <c r="E504" i="39"/>
  <c r="H844" i="1"/>
  <c r="G844" i="1"/>
  <c r="M70" i="47" l="1"/>
  <c r="K70" i="47"/>
  <c r="L70" i="47"/>
  <c r="H71" i="47"/>
  <c r="I70" i="47"/>
  <c r="J70" i="47"/>
  <c r="G849" i="1"/>
  <c r="K255" i="42"/>
  <c r="K259" i="42" s="1"/>
  <c r="K280" i="42" s="1"/>
  <c r="H504" i="39"/>
  <c r="G985" i="1"/>
  <c r="H985" i="1"/>
  <c r="M71" i="47" l="1"/>
  <c r="I71" i="47"/>
  <c r="K71" i="47"/>
  <c r="L71" i="47"/>
  <c r="J71" i="47"/>
  <c r="H72" i="47"/>
  <c r="G504" i="39"/>
  <c r="G558" i="39" s="1"/>
  <c r="E558" i="39"/>
  <c r="E560" i="39" s="1"/>
  <c r="F558" i="39"/>
  <c r="H558" i="39"/>
  <c r="H986" i="1"/>
  <c r="G986" i="1"/>
  <c r="H1007" i="1" s="1"/>
  <c r="F587" i="39" s="1"/>
  <c r="I72" i="47" l="1"/>
  <c r="L72" i="47"/>
  <c r="J72" i="47"/>
  <c r="H73" i="47"/>
  <c r="M72" i="47"/>
  <c r="K72" i="47"/>
  <c r="F559" i="39"/>
  <c r="F560" i="39" s="1"/>
  <c r="G560" i="39"/>
  <c r="H559" i="39"/>
  <c r="H560" i="39" s="1"/>
  <c r="G990" i="1"/>
  <c r="G1007" i="1"/>
  <c r="H987" i="1"/>
  <c r="G987" i="1"/>
  <c r="I73" i="47" l="1"/>
  <c r="L73" i="47"/>
  <c r="J73" i="47"/>
  <c r="H74" i="47"/>
  <c r="M73" i="47"/>
  <c r="K73" i="47"/>
  <c r="G992" i="1"/>
  <c r="K303" i="42"/>
  <c r="K307" i="42" s="1"/>
  <c r="K328" i="42" s="1"/>
  <c r="E587" i="39"/>
  <c r="G587" i="39" s="1"/>
  <c r="G641" i="39" s="1"/>
  <c r="F641" i="39"/>
  <c r="G1128" i="1"/>
  <c r="H1128" i="1"/>
  <c r="I74" i="47" l="1"/>
  <c r="K74" i="47"/>
  <c r="H75" i="47"/>
  <c r="L74" i="47"/>
  <c r="M74" i="47"/>
  <c r="J74" i="47"/>
  <c r="E641" i="39"/>
  <c r="E643" i="39" s="1"/>
  <c r="H587" i="39"/>
  <c r="H641" i="39" s="1"/>
  <c r="H642" i="39" s="1"/>
  <c r="H643" i="39" s="1"/>
  <c r="G643" i="39"/>
  <c r="H1129" i="1"/>
  <c r="G1150" i="1" s="1"/>
  <c r="G1129" i="1"/>
  <c r="H1150" i="1" s="1"/>
  <c r="M75" i="47" l="1"/>
  <c r="K75" i="47"/>
  <c r="L75" i="47"/>
  <c r="H76" i="47"/>
  <c r="I75" i="47"/>
  <c r="J75" i="47"/>
  <c r="F642" i="39"/>
  <c r="F643" i="39" s="1"/>
  <c r="G1133" i="1"/>
  <c r="F670" i="39"/>
  <c r="E670" i="39"/>
  <c r="H1130" i="1"/>
  <c r="G1130" i="1"/>
  <c r="I76" i="47" l="1"/>
  <c r="J76" i="47"/>
  <c r="L76" i="47"/>
  <c r="M76" i="47"/>
  <c r="K76" i="47"/>
  <c r="H77" i="47"/>
  <c r="G1135" i="1"/>
  <c r="K351" i="42"/>
  <c r="K355" i="42" s="1"/>
  <c r="K376" i="42" s="1"/>
  <c r="H670" i="39"/>
  <c r="G670" i="39"/>
  <c r="F724" i="39"/>
  <c r="G1271" i="1"/>
  <c r="H1271" i="1"/>
  <c r="L77" i="47" l="1"/>
  <c r="J77" i="47"/>
  <c r="H78" i="47"/>
  <c r="M77" i="47"/>
  <c r="K77" i="47"/>
  <c r="I77" i="47"/>
  <c r="H724" i="39"/>
  <c r="E724" i="39"/>
  <c r="F725" i="39" s="1"/>
  <c r="F726" i="39" s="1"/>
  <c r="G724" i="39"/>
  <c r="G1272" i="1"/>
  <c r="H1272" i="1"/>
  <c r="G1293" i="1" s="1"/>
  <c r="M78" i="47" l="1"/>
  <c r="I78" i="47"/>
  <c r="K78" i="47"/>
  <c r="L78" i="47"/>
  <c r="J78" i="47"/>
  <c r="H79" i="47"/>
  <c r="H1293" i="1"/>
  <c r="F753" i="39" s="1"/>
  <c r="E726" i="39"/>
  <c r="G726" i="39"/>
  <c r="H725" i="39"/>
  <c r="H726" i="39" s="1"/>
  <c r="G1276" i="1"/>
  <c r="G1273" i="1"/>
  <c r="H1273" i="1"/>
  <c r="I79" i="47" l="1"/>
  <c r="K79" i="47"/>
  <c r="L79" i="47"/>
  <c r="J79" i="47"/>
  <c r="H80" i="47"/>
  <c r="M79" i="47"/>
  <c r="G1278" i="1"/>
  <c r="K399" i="42"/>
  <c r="K403" i="42" s="1"/>
  <c r="K424" i="42" s="1"/>
  <c r="E753" i="39"/>
  <c r="G753" i="39" s="1"/>
  <c r="F807" i="39"/>
  <c r="G1414" i="1"/>
  <c r="H1414" i="1"/>
  <c r="K80" i="47" l="1"/>
  <c r="I80" i="47"/>
  <c r="J80" i="47"/>
  <c r="H81" i="47"/>
  <c r="L80" i="47"/>
  <c r="M80" i="47"/>
  <c r="H753" i="39"/>
  <c r="H807" i="39" s="1"/>
  <c r="E807" i="39"/>
  <c r="F808" i="39" s="1"/>
  <c r="F809" i="39" s="1"/>
  <c r="G807" i="39"/>
  <c r="H1415" i="1"/>
  <c r="G1436" i="1" s="1"/>
  <c r="G1415" i="1"/>
  <c r="H1436" i="1" s="1"/>
  <c r="I81" i="47" l="1"/>
  <c r="M81" i="47"/>
  <c r="J81" i="47"/>
  <c r="L81" i="47"/>
  <c r="K81" i="47"/>
  <c r="H82" i="47"/>
  <c r="G809" i="39"/>
  <c r="H808" i="39"/>
  <c r="H809" i="39" s="1"/>
  <c r="E809" i="39"/>
  <c r="G1419" i="1"/>
  <c r="F836" i="39"/>
  <c r="E836" i="39"/>
  <c r="G1416" i="1"/>
  <c r="H1416" i="1"/>
  <c r="M82" i="47" l="1"/>
  <c r="H83" i="47"/>
  <c r="J82" i="47"/>
  <c r="L82" i="47"/>
  <c r="K82" i="47"/>
  <c r="I82" i="47"/>
  <c r="G1421" i="1"/>
  <c r="K447" i="42"/>
  <c r="K451" i="42" s="1"/>
  <c r="K472" i="42" s="1"/>
  <c r="G836" i="39"/>
  <c r="H836" i="39"/>
  <c r="F890" i="39"/>
  <c r="G1557" i="1"/>
  <c r="H1557" i="1"/>
  <c r="I83" i="47" l="1"/>
  <c r="J83" i="47"/>
  <c r="H84" i="47"/>
  <c r="M83" i="47"/>
  <c r="K83" i="47"/>
  <c r="L83" i="47"/>
  <c r="H890" i="39"/>
  <c r="E890" i="39"/>
  <c r="F891" i="39" s="1"/>
  <c r="F892" i="39" s="1"/>
  <c r="G890" i="39"/>
  <c r="H1558" i="1"/>
  <c r="G1579" i="1" s="1"/>
  <c r="G1558" i="1"/>
  <c r="H1579" i="1" s="1"/>
  <c r="M84" i="47" l="1"/>
  <c r="K84" i="47"/>
  <c r="L84" i="47"/>
  <c r="I84" i="47"/>
  <c r="J84" i="47"/>
  <c r="H85" i="47"/>
  <c r="G892" i="39"/>
  <c r="H891" i="39"/>
  <c r="H892" i="39" s="1"/>
  <c r="E892" i="39"/>
  <c r="G1562" i="1"/>
  <c r="F919" i="39"/>
  <c r="E919" i="39"/>
  <c r="H1559" i="1"/>
  <c r="G1559" i="1"/>
  <c r="I85" i="47" l="1"/>
  <c r="K85" i="47"/>
  <c r="L85" i="47"/>
  <c r="H86" i="47"/>
  <c r="M85" i="47"/>
  <c r="J85" i="47"/>
  <c r="G1564" i="1"/>
  <c r="K495" i="42"/>
  <c r="K499" i="42" s="1"/>
  <c r="K520" i="42" s="1"/>
  <c r="G919" i="39"/>
  <c r="H919" i="39"/>
  <c r="G1700" i="1"/>
  <c r="H1700" i="1"/>
  <c r="M86" i="47" l="1"/>
  <c r="K86" i="47"/>
  <c r="I86" i="47"/>
  <c r="L86" i="47"/>
  <c r="J86" i="47"/>
  <c r="H87" i="47"/>
  <c r="F973" i="39"/>
  <c r="H973" i="39"/>
  <c r="E973" i="39"/>
  <c r="E975" i="39" s="1"/>
  <c r="G973" i="39"/>
  <c r="G1701" i="1"/>
  <c r="H1701" i="1"/>
  <c r="I87" i="47" l="1"/>
  <c r="K87" i="47"/>
  <c r="L87" i="47"/>
  <c r="J87" i="47"/>
  <c r="H88" i="47"/>
  <c r="M87" i="47"/>
  <c r="H1002" i="39"/>
  <c r="G1002" i="39"/>
  <c r="G975" i="39"/>
  <c r="H974" i="39"/>
  <c r="F974" i="39"/>
  <c r="F975" i="39" s="1"/>
  <c r="H1702" i="1"/>
  <c r="G1705" i="1"/>
  <c r="G1702" i="1"/>
  <c r="F61" i="39"/>
  <c r="E62" i="39"/>
  <c r="E1058" i="39" s="1"/>
  <c r="M88" i="47" l="1"/>
  <c r="J88" i="47"/>
  <c r="I88" i="47"/>
  <c r="H89" i="47"/>
  <c r="K88" i="47"/>
  <c r="L88" i="47"/>
  <c r="G1707" i="1"/>
  <c r="K543" i="42"/>
  <c r="K547" i="42" s="1"/>
  <c r="K568" i="42" s="1"/>
  <c r="G1046" i="39"/>
  <c r="H1046" i="39"/>
  <c r="H975" i="39"/>
  <c r="F62" i="39"/>
  <c r="M89" i="47" l="1"/>
  <c r="J89" i="47"/>
  <c r="H90" i="47"/>
  <c r="L89" i="47"/>
  <c r="I89" i="47"/>
  <c r="K89" i="47"/>
  <c r="F5" i="47"/>
  <c r="A8" i="47"/>
  <c r="E48" i="43"/>
  <c r="G1047" i="39"/>
  <c r="G1056" i="39" s="1"/>
  <c r="H1047" i="39"/>
  <c r="F1057" i="39"/>
  <c r="F1058" i="39" s="1"/>
  <c r="M90" i="47" l="1"/>
  <c r="L90" i="47"/>
  <c r="J90" i="47"/>
  <c r="H91" i="47"/>
  <c r="K90" i="47"/>
  <c r="I90" i="47"/>
  <c r="F8" i="47"/>
  <c r="C8" i="47"/>
  <c r="B8" i="47"/>
  <c r="A9" i="47"/>
  <c r="E8" i="47"/>
  <c r="D8" i="47"/>
  <c r="E133" i="43"/>
  <c r="H133" i="43" s="1"/>
  <c r="H48" i="43"/>
  <c r="H1056" i="39"/>
  <c r="H1057" i="39" s="1"/>
  <c r="H1058" i="39" s="1"/>
  <c r="G48" i="43"/>
  <c r="G1058" i="39"/>
  <c r="M91" i="47" l="1"/>
  <c r="I91" i="47"/>
  <c r="J91" i="47"/>
  <c r="H92" i="47"/>
  <c r="K91" i="47"/>
  <c r="L91" i="47"/>
  <c r="B9" i="47"/>
  <c r="C9" i="47"/>
  <c r="E9" i="47"/>
  <c r="F9" i="47"/>
  <c r="D9" i="47"/>
  <c r="A10" i="47"/>
  <c r="G133" i="43"/>
  <c r="E218" i="43"/>
  <c r="H218" i="43" s="1"/>
  <c r="E49" i="43"/>
  <c r="D54" i="43"/>
  <c r="M92" i="47" l="1"/>
  <c r="K92" i="47"/>
  <c r="L92" i="47"/>
  <c r="J92" i="47"/>
  <c r="H93" i="47"/>
  <c r="I92" i="47"/>
  <c r="D10" i="47"/>
  <c r="B10" i="47"/>
  <c r="F10" i="47"/>
  <c r="C10" i="47"/>
  <c r="A11" i="47"/>
  <c r="E10" i="47"/>
  <c r="E303" i="43"/>
  <c r="H303" i="43" s="1"/>
  <c r="G218" i="43"/>
  <c r="E134" i="43"/>
  <c r="H134" i="43" s="1"/>
  <c r="H49" i="43"/>
  <c r="G49" i="43"/>
  <c r="G54" i="43" s="1"/>
  <c r="E54" i="43"/>
  <c r="M93" i="47" l="1"/>
  <c r="H94" i="47"/>
  <c r="I93" i="47"/>
  <c r="K93" i="47"/>
  <c r="L93" i="47"/>
  <c r="J93" i="47"/>
  <c r="B11" i="47"/>
  <c r="E11" i="47"/>
  <c r="C11" i="47"/>
  <c r="D11" i="47"/>
  <c r="F11" i="47"/>
  <c r="A12" i="47"/>
  <c r="G303" i="43"/>
  <c r="E139" i="43"/>
  <c r="G134" i="43"/>
  <c r="G139" i="43" s="1"/>
  <c r="E388" i="43"/>
  <c r="H388" i="43" s="1"/>
  <c r="E219" i="43"/>
  <c r="H219" i="43" s="1"/>
  <c r="I94" i="47" l="1"/>
  <c r="J94" i="47"/>
  <c r="H95" i="47"/>
  <c r="L94" i="47"/>
  <c r="M94" i="47"/>
  <c r="K94" i="47"/>
  <c r="F12" i="47"/>
  <c r="D12" i="47"/>
  <c r="B12" i="47"/>
  <c r="A13" i="47"/>
  <c r="C12" i="47"/>
  <c r="E12" i="47"/>
  <c r="E224" i="43"/>
  <c r="G388" i="43"/>
  <c r="E473" i="43"/>
  <c r="H473" i="43" s="1"/>
  <c r="E304" i="43"/>
  <c r="H304" i="43" s="1"/>
  <c r="G219" i="43"/>
  <c r="G224" i="43" s="1"/>
  <c r="L95" i="47" l="1"/>
  <c r="J95" i="47"/>
  <c r="H96" i="47"/>
  <c r="M95" i="47"/>
  <c r="K95" i="47"/>
  <c r="I95" i="47"/>
  <c r="F13" i="47"/>
  <c r="C13" i="47"/>
  <c r="E13" i="47"/>
  <c r="B13" i="47"/>
  <c r="D13" i="47"/>
  <c r="A14" i="47"/>
  <c r="E558" i="43"/>
  <c r="H558" i="43" s="1"/>
  <c r="G304" i="43"/>
  <c r="G309" i="43" s="1"/>
  <c r="G473" i="43"/>
  <c r="E309" i="43"/>
  <c r="E389" i="43"/>
  <c r="H389" i="43" s="1"/>
  <c r="I96" i="47" l="1"/>
  <c r="L96" i="47"/>
  <c r="J96" i="47"/>
  <c r="H97" i="47"/>
  <c r="M96" i="47"/>
  <c r="K96" i="47"/>
  <c r="D14" i="47"/>
  <c r="E14" i="47"/>
  <c r="C14" i="47"/>
  <c r="A15" i="47"/>
  <c r="F14" i="47"/>
  <c r="B14" i="47"/>
  <c r="E643" i="43"/>
  <c r="H643" i="43" s="1"/>
  <c r="G558" i="43"/>
  <c r="E474" i="43"/>
  <c r="H474" i="43" s="1"/>
  <c r="E394" i="43"/>
  <c r="H394" i="43" s="1"/>
  <c r="G389" i="43"/>
  <c r="G394" i="43" s="1"/>
  <c r="M97" i="47" l="1"/>
  <c r="I97" i="47"/>
  <c r="J97" i="47"/>
  <c r="H98" i="47"/>
  <c r="K97" i="47"/>
  <c r="L97" i="47"/>
  <c r="F15" i="47"/>
  <c r="B15" i="47"/>
  <c r="C15" i="47"/>
  <c r="E15" i="47"/>
  <c r="D15" i="47"/>
  <c r="A16" i="47"/>
  <c r="E559" i="43"/>
  <c r="H559" i="43" s="1"/>
  <c r="E479" i="43"/>
  <c r="H479" i="43" s="1"/>
  <c r="E728" i="43"/>
  <c r="H728" i="43" s="1"/>
  <c r="G474" i="43"/>
  <c r="G479" i="43" s="1"/>
  <c r="G643" i="43"/>
  <c r="L98" i="47" l="1"/>
  <c r="H99" i="47"/>
  <c r="I98" i="47"/>
  <c r="J98" i="47"/>
  <c r="K98" i="47"/>
  <c r="M98" i="47"/>
  <c r="F16" i="47"/>
  <c r="C16" i="47"/>
  <c r="B16" i="47"/>
  <c r="A17" i="47"/>
  <c r="E16" i="47"/>
  <c r="D16" i="47"/>
  <c r="E644" i="43"/>
  <c r="H644" i="43" s="1"/>
  <c r="E564" i="43"/>
  <c r="H564" i="43" s="1"/>
  <c r="G559" i="43"/>
  <c r="G564" i="43" s="1"/>
  <c r="E813" i="43"/>
  <c r="H813" i="43" s="1"/>
  <c r="G728" i="43"/>
  <c r="I99" i="47" l="1"/>
  <c r="M99" i="47"/>
  <c r="K99" i="47"/>
  <c r="L99" i="47"/>
  <c r="J99" i="47"/>
  <c r="H100" i="47"/>
  <c r="B17" i="47"/>
  <c r="C17" i="47"/>
  <c r="E17" i="47"/>
  <c r="F17" i="47"/>
  <c r="D17" i="47"/>
  <c r="A18" i="47"/>
  <c r="G644" i="43"/>
  <c r="G649" i="43" s="1"/>
  <c r="G813" i="43"/>
  <c r="E649" i="43"/>
  <c r="H649" i="43" s="1"/>
  <c r="E729" i="43"/>
  <c r="H729" i="43" s="1"/>
  <c r="E898" i="43"/>
  <c r="H898" i="43" s="1"/>
  <c r="L100" i="47" l="1"/>
  <c r="K100" i="47"/>
  <c r="H101" i="47"/>
  <c r="I100" i="47"/>
  <c r="M100" i="47"/>
  <c r="J100" i="47"/>
  <c r="D18" i="47"/>
  <c r="B18" i="47"/>
  <c r="E18" i="47"/>
  <c r="A19" i="47"/>
  <c r="C18" i="47"/>
  <c r="F18" i="47"/>
  <c r="G729" i="43"/>
  <c r="G734" i="43" s="1"/>
  <c r="E734" i="43"/>
  <c r="H734" i="43" s="1"/>
  <c r="E814" i="43"/>
  <c r="H814" i="43" s="1"/>
  <c r="E983" i="43"/>
  <c r="G983" i="43" s="1"/>
  <c r="G898" i="43"/>
  <c r="H983" i="43"/>
  <c r="M101" i="47" l="1"/>
  <c r="K101" i="47"/>
  <c r="L101" i="47"/>
  <c r="J101" i="47"/>
  <c r="H102" i="47"/>
  <c r="I101" i="47"/>
  <c r="B19" i="47"/>
  <c r="E19" i="47"/>
  <c r="C19" i="47"/>
  <c r="D19" i="47"/>
  <c r="F19" i="47"/>
  <c r="A20" i="47"/>
  <c r="E819" i="43"/>
  <c r="H819" i="43" s="1"/>
  <c r="E899" i="43"/>
  <c r="H899" i="43" s="1"/>
  <c r="G814" i="43"/>
  <c r="G819" i="43" s="1"/>
  <c r="I102" i="47" l="1"/>
  <c r="K102" i="47"/>
  <c r="H103" i="47"/>
  <c r="L102" i="47"/>
  <c r="M102" i="47"/>
  <c r="J102" i="47"/>
  <c r="F20" i="47"/>
  <c r="D20" i="47"/>
  <c r="B20" i="47"/>
  <c r="A21" i="47"/>
  <c r="E20" i="47"/>
  <c r="C20" i="47"/>
  <c r="G899" i="43"/>
  <c r="G904" i="43" s="1"/>
  <c r="E904" i="43"/>
  <c r="H904" i="43" s="1"/>
  <c r="E984" i="43"/>
  <c r="G984" i="43" s="1"/>
  <c r="G989" i="43" s="1"/>
  <c r="I103" i="47" l="1"/>
  <c r="L103" i="47"/>
  <c r="J103" i="47"/>
  <c r="M103" i="47"/>
  <c r="K103" i="47"/>
  <c r="H104" i="47"/>
  <c r="D21" i="47"/>
  <c r="C21" i="47"/>
  <c r="E21" i="47"/>
  <c r="B21" i="47"/>
  <c r="F21" i="47"/>
  <c r="A22" i="47"/>
  <c r="E989" i="43"/>
  <c r="H989" i="43" s="1"/>
  <c r="H984" i="43"/>
  <c r="H105" i="47" l="1"/>
  <c r="L104" i="47"/>
  <c r="I104" i="47"/>
  <c r="J104" i="47"/>
  <c r="K104" i="47"/>
  <c r="M104" i="47"/>
  <c r="D22" i="47"/>
  <c r="E22" i="47"/>
  <c r="C22" i="47"/>
  <c r="A23" i="47"/>
  <c r="F22" i="47"/>
  <c r="B22" i="47"/>
  <c r="M105" i="47" l="1"/>
  <c r="I105" i="47"/>
  <c r="K105" i="47"/>
  <c r="L105" i="47"/>
  <c r="J105" i="47"/>
  <c r="H106" i="47"/>
  <c r="B23" i="47"/>
  <c r="C23" i="47"/>
  <c r="E23" i="47"/>
  <c r="F23" i="47"/>
  <c r="A24" i="47"/>
  <c r="D23" i="47"/>
  <c r="M106" i="47" l="1"/>
  <c r="I106" i="47"/>
  <c r="K106" i="47"/>
  <c r="L106" i="47"/>
  <c r="H107" i="47"/>
  <c r="J106" i="47"/>
  <c r="F24" i="47"/>
  <c r="C24" i="47"/>
  <c r="B24" i="47"/>
  <c r="A25" i="47"/>
  <c r="E24" i="47"/>
  <c r="D24" i="47"/>
  <c r="M107" i="47" l="1"/>
  <c r="J107" i="47"/>
  <c r="L107" i="47"/>
  <c r="K107" i="47"/>
  <c r="H108" i="47"/>
  <c r="I107" i="47"/>
  <c r="D25" i="47"/>
  <c r="E25" i="47"/>
  <c r="C25" i="47"/>
  <c r="F25" i="47"/>
  <c r="B25" i="47"/>
  <c r="A26" i="47"/>
  <c r="I108" i="47" l="1"/>
  <c r="H109" i="47"/>
  <c r="L108" i="47"/>
  <c r="J108" i="47"/>
  <c r="M108" i="47"/>
  <c r="K108" i="47"/>
  <c r="D26" i="47"/>
  <c r="E26" i="47"/>
  <c r="C26" i="47"/>
  <c r="A27" i="47"/>
  <c r="F26" i="47"/>
  <c r="B26" i="47"/>
  <c r="I109" i="47" l="1"/>
  <c r="K109" i="47"/>
  <c r="L109" i="47"/>
  <c r="J109" i="47"/>
  <c r="H110" i="47"/>
  <c r="M109" i="47"/>
  <c r="B27" i="47"/>
  <c r="C27" i="47"/>
  <c r="D27" i="47"/>
  <c r="E27" i="47"/>
  <c r="F27" i="47"/>
  <c r="A28" i="47"/>
  <c r="M110" i="47" l="1"/>
  <c r="L110" i="47"/>
  <c r="I110" i="47"/>
  <c r="K110" i="47"/>
  <c r="H111" i="47"/>
  <c r="J110" i="47"/>
  <c r="F28" i="47"/>
  <c r="D28" i="47"/>
  <c r="B28" i="47"/>
  <c r="A29" i="47"/>
  <c r="C28" i="47"/>
  <c r="E28" i="47"/>
  <c r="I111" i="47" l="1"/>
  <c r="L111" i="47"/>
  <c r="J111" i="47"/>
  <c r="H112" i="47"/>
  <c r="M111" i="47"/>
  <c r="K111" i="47"/>
  <c r="B29" i="47"/>
  <c r="C29" i="47"/>
  <c r="E29" i="47"/>
  <c r="F29" i="47"/>
  <c r="D29" i="47"/>
  <c r="A30" i="47"/>
  <c r="L112" i="47" l="1"/>
  <c r="J112" i="47"/>
  <c r="H113" i="47"/>
  <c r="M112" i="47"/>
  <c r="K112" i="47"/>
  <c r="I112" i="47"/>
  <c r="D30" i="47"/>
  <c r="E30" i="47"/>
  <c r="C30" i="47"/>
  <c r="A31" i="47"/>
  <c r="F30" i="47"/>
  <c r="B30" i="47"/>
  <c r="M113" i="47" l="1"/>
  <c r="K113" i="47"/>
  <c r="L113" i="47"/>
  <c r="J113" i="47"/>
  <c r="H114" i="47"/>
  <c r="I113" i="47"/>
  <c r="F31" i="47"/>
  <c r="B31" i="47"/>
  <c r="C31" i="47"/>
  <c r="E31" i="47"/>
  <c r="D31" i="47"/>
  <c r="A32" i="47"/>
  <c r="L114" i="47" l="1"/>
  <c r="K114" i="47"/>
  <c r="H115" i="47"/>
  <c r="M114" i="47"/>
  <c r="J114" i="47"/>
  <c r="I114" i="47"/>
  <c r="F32" i="47"/>
  <c r="D32" i="47"/>
  <c r="B32" i="47"/>
  <c r="A33" i="47"/>
  <c r="E32" i="47"/>
  <c r="C32" i="47"/>
  <c r="K115" i="47" l="1"/>
  <c r="L115" i="47"/>
  <c r="J115" i="47"/>
  <c r="H116" i="47"/>
  <c r="M115" i="47"/>
  <c r="I115" i="47"/>
  <c r="F33" i="47"/>
  <c r="E33" i="47"/>
  <c r="B33" i="47"/>
  <c r="C33" i="47"/>
  <c r="D33" i="47"/>
  <c r="A34" i="47"/>
  <c r="I116" i="47" l="1"/>
  <c r="J116" i="47"/>
  <c r="L116" i="47"/>
  <c r="H117" i="47"/>
  <c r="K116" i="47"/>
  <c r="M116" i="47"/>
  <c r="D34" i="47"/>
  <c r="E34" i="47"/>
  <c r="C34" i="47"/>
  <c r="A35" i="47"/>
  <c r="F34" i="47"/>
  <c r="B34" i="47"/>
  <c r="L117" i="47" l="1"/>
  <c r="J117" i="47"/>
  <c r="H118" i="47"/>
  <c r="M117" i="47"/>
  <c r="K117" i="47"/>
  <c r="I117" i="47"/>
  <c r="B35" i="47"/>
  <c r="E35" i="47"/>
  <c r="C35" i="47"/>
  <c r="D35" i="47"/>
  <c r="F35" i="47"/>
  <c r="A36" i="47"/>
  <c r="J118" i="47" l="1"/>
  <c r="H119" i="47"/>
  <c r="I118" i="47"/>
  <c r="L118" i="47"/>
  <c r="M118" i="47"/>
  <c r="K118" i="47"/>
  <c r="F36" i="47"/>
  <c r="D36" i="47"/>
  <c r="B36" i="47"/>
  <c r="A37" i="47"/>
  <c r="C36" i="47"/>
  <c r="E36" i="47"/>
  <c r="L119" i="47" l="1"/>
  <c r="H120" i="47"/>
  <c r="M119" i="47"/>
  <c r="K119" i="47"/>
  <c r="I119" i="47"/>
  <c r="J119" i="47"/>
  <c r="F37" i="47"/>
  <c r="E37" i="47"/>
  <c r="B37" i="47"/>
  <c r="C37" i="47"/>
  <c r="D37" i="47"/>
  <c r="A38" i="47"/>
  <c r="L120" i="47" l="1"/>
  <c r="K120" i="47"/>
  <c r="I120" i="47"/>
  <c r="H121" i="47"/>
  <c r="M120" i="47"/>
  <c r="J120" i="47"/>
  <c r="D38" i="47"/>
  <c r="E38" i="47"/>
  <c r="C38" i="47"/>
  <c r="A39" i="47"/>
  <c r="F38" i="47"/>
  <c r="B38" i="47"/>
  <c r="J121" i="47" l="1"/>
  <c r="L121" i="47"/>
  <c r="M121" i="47"/>
  <c r="H122" i="47"/>
  <c r="I121" i="47"/>
  <c r="K121" i="47"/>
  <c r="F39" i="47"/>
  <c r="C39" i="47"/>
  <c r="E39" i="47"/>
  <c r="B39" i="47"/>
  <c r="D39" i="47"/>
  <c r="A40" i="47"/>
  <c r="K122" i="47" l="1"/>
  <c r="L122" i="47"/>
  <c r="J122" i="47"/>
  <c r="M122" i="47"/>
  <c r="H123" i="47"/>
  <c r="I122" i="47"/>
  <c r="F40" i="47"/>
  <c r="D40" i="47"/>
  <c r="B40" i="47"/>
  <c r="A41" i="47"/>
  <c r="E40" i="47"/>
  <c r="C40" i="47"/>
  <c r="L123" i="47" l="1"/>
  <c r="K123" i="47"/>
  <c r="J123" i="47"/>
  <c r="H124" i="47"/>
  <c r="M123" i="47"/>
  <c r="I123" i="47"/>
  <c r="C41" i="47"/>
  <c r="E41" i="47"/>
  <c r="F41" i="47"/>
  <c r="B41" i="47"/>
  <c r="D41" i="47"/>
  <c r="A42" i="47"/>
  <c r="L124" i="47" l="1"/>
  <c r="K124" i="47"/>
  <c r="H125" i="47"/>
  <c r="I124" i="47"/>
  <c r="J124" i="47"/>
  <c r="M124" i="47"/>
  <c r="D42" i="47"/>
  <c r="B42" i="47"/>
  <c r="E42" i="47"/>
  <c r="A43" i="47"/>
  <c r="C42" i="47"/>
  <c r="F42" i="47"/>
  <c r="K125" i="47" l="1"/>
  <c r="J125" i="47"/>
  <c r="L125" i="47"/>
  <c r="M125" i="47"/>
  <c r="H126" i="47"/>
  <c r="I125" i="47"/>
  <c r="B43" i="47"/>
  <c r="D43" i="47"/>
  <c r="C43" i="47"/>
  <c r="E43" i="47"/>
  <c r="F43" i="47"/>
  <c r="A44" i="47"/>
  <c r="L126" i="47" l="1"/>
  <c r="H127" i="47"/>
  <c r="M126" i="47"/>
  <c r="K126" i="47"/>
  <c r="J126" i="47"/>
  <c r="I126" i="47"/>
  <c r="F44" i="47"/>
  <c r="C44" i="47"/>
  <c r="B44" i="47"/>
  <c r="A45" i="47"/>
  <c r="E44" i="47"/>
  <c r="D44" i="47"/>
  <c r="L127" i="47" l="1"/>
  <c r="H128" i="47"/>
  <c r="M127" i="47"/>
  <c r="K127" i="47"/>
  <c r="I127" i="47"/>
  <c r="J127" i="47"/>
  <c r="D45" i="47"/>
  <c r="C45" i="47"/>
  <c r="E45" i="47"/>
  <c r="B45" i="47"/>
  <c r="F45" i="47"/>
  <c r="A46" i="47"/>
  <c r="L128" i="47" l="1"/>
  <c r="H129" i="47"/>
  <c r="K128" i="47"/>
  <c r="I128" i="47"/>
  <c r="J128" i="47"/>
  <c r="M128" i="47"/>
  <c r="F46" i="47"/>
  <c r="A47" i="47"/>
  <c r="B46" i="47"/>
  <c r="D46" i="47"/>
  <c r="E46" i="47"/>
  <c r="C46" i="47"/>
  <c r="L129" i="47" l="1"/>
  <c r="I129" i="47"/>
  <c r="J129" i="47"/>
  <c r="H130" i="47"/>
  <c r="M129" i="47"/>
  <c r="K129" i="47"/>
  <c r="C47" i="47"/>
  <c r="E47" i="47"/>
  <c r="F47" i="47"/>
  <c r="A48" i="47"/>
  <c r="B47" i="47"/>
  <c r="D47" i="47"/>
  <c r="H131" i="47" l="1"/>
  <c r="I130" i="47"/>
  <c r="J130" i="47"/>
  <c r="L130" i="47"/>
  <c r="M130" i="47"/>
  <c r="K130" i="47"/>
  <c r="D48" i="47"/>
  <c r="F48" i="47"/>
  <c r="C48" i="47"/>
  <c r="B48" i="47"/>
  <c r="A49" i="47"/>
  <c r="E48" i="47"/>
  <c r="L131" i="47" l="1"/>
  <c r="H132" i="47"/>
  <c r="M131" i="47"/>
  <c r="K131" i="47"/>
  <c r="I131" i="47"/>
  <c r="J131" i="47"/>
  <c r="E49" i="47"/>
  <c r="F49" i="47"/>
  <c r="B49" i="47"/>
  <c r="A50" i="47"/>
  <c r="D49" i="47"/>
  <c r="C49" i="47"/>
  <c r="L132" i="47" l="1"/>
  <c r="M132" i="47"/>
  <c r="K132" i="47"/>
  <c r="H133" i="47"/>
  <c r="I132" i="47"/>
  <c r="J132" i="47"/>
  <c r="E50" i="47"/>
  <c r="A51" i="47"/>
  <c r="F50" i="47"/>
  <c r="D50" i="47"/>
  <c r="B50" i="47"/>
  <c r="C50" i="47"/>
  <c r="J133" i="47" l="1"/>
  <c r="L133" i="47"/>
  <c r="M133" i="47"/>
  <c r="H134" i="47"/>
  <c r="I133" i="47"/>
  <c r="K133" i="47"/>
  <c r="C51" i="47"/>
  <c r="D51" i="47"/>
  <c r="F51" i="47"/>
  <c r="A52" i="47"/>
  <c r="B51" i="47"/>
  <c r="E51" i="47"/>
  <c r="L134" i="47" l="1"/>
  <c r="H135" i="47"/>
  <c r="M134" i="47"/>
  <c r="K134" i="47"/>
  <c r="I134" i="47"/>
  <c r="J134" i="47"/>
  <c r="C52" i="47"/>
  <c r="A53" i="47"/>
  <c r="E52" i="47"/>
  <c r="F52" i="47"/>
  <c r="D52" i="47"/>
  <c r="B52" i="47"/>
  <c r="L135" i="47" l="1"/>
  <c r="H136" i="47"/>
  <c r="M135" i="47"/>
  <c r="K135" i="47"/>
  <c r="I135" i="47"/>
  <c r="J135" i="47"/>
  <c r="E53" i="47"/>
  <c r="B53" i="47"/>
  <c r="D53" i="47"/>
  <c r="A54" i="47"/>
  <c r="F53" i="47"/>
  <c r="C53" i="47"/>
  <c r="L136" i="47" l="1"/>
  <c r="M136" i="47"/>
  <c r="K136" i="47"/>
  <c r="H137" i="47"/>
  <c r="I136" i="47"/>
  <c r="J136" i="47"/>
  <c r="F54" i="47"/>
  <c r="B54" i="47"/>
  <c r="D54" i="47"/>
  <c r="E54" i="47"/>
  <c r="C54" i="47"/>
  <c r="A55" i="47"/>
  <c r="L137" i="47" l="1"/>
  <c r="H138" i="47"/>
  <c r="M137" i="47"/>
  <c r="K137" i="47"/>
  <c r="I137" i="47"/>
  <c r="J137" i="47"/>
  <c r="C55" i="47"/>
  <c r="E55" i="47"/>
  <c r="A56" i="47"/>
  <c r="F55" i="47"/>
  <c r="B55" i="47"/>
  <c r="D55" i="47"/>
  <c r="L138" i="47" l="1"/>
  <c r="M138" i="47"/>
  <c r="H139" i="47"/>
  <c r="I138" i="47"/>
  <c r="J138" i="47"/>
  <c r="K138" i="47"/>
  <c r="E56" i="47"/>
  <c r="A57" i="47"/>
  <c r="D56" i="47"/>
  <c r="F56" i="47"/>
  <c r="C56" i="47"/>
  <c r="B56" i="47"/>
  <c r="K139" i="47" l="1"/>
  <c r="J139" i="47"/>
  <c r="L139" i="47"/>
  <c r="I139" i="47"/>
  <c r="M139" i="47"/>
  <c r="H140" i="47"/>
  <c r="E57" i="47"/>
  <c r="F57" i="47"/>
  <c r="D57" i="47"/>
  <c r="A58" i="47"/>
  <c r="B57" i="47"/>
  <c r="C57" i="47"/>
  <c r="I140" i="47" l="1"/>
  <c r="M140" i="47"/>
  <c r="L140" i="47"/>
  <c r="K140" i="47"/>
  <c r="J140" i="47"/>
  <c r="H141" i="47"/>
  <c r="E58" i="47"/>
  <c r="F58" i="47"/>
  <c r="D58" i="47"/>
  <c r="B58" i="47"/>
  <c r="C58" i="47"/>
  <c r="A59" i="47"/>
  <c r="L141" i="47" l="1"/>
  <c r="I141" i="47"/>
  <c r="H142" i="47"/>
  <c r="M141" i="47"/>
  <c r="J141" i="47"/>
  <c r="K141" i="47"/>
  <c r="C59" i="47"/>
  <c r="E59" i="47"/>
  <c r="D59" i="47"/>
  <c r="A60" i="47"/>
  <c r="B59" i="47"/>
  <c r="F59" i="47"/>
  <c r="L142" i="47" l="1"/>
  <c r="H143" i="47"/>
  <c r="M142" i="47"/>
  <c r="K142" i="47"/>
  <c r="I142" i="47"/>
  <c r="J142" i="47"/>
  <c r="E60" i="47"/>
  <c r="D60" i="47"/>
  <c r="F60" i="47"/>
  <c r="C60" i="47"/>
  <c r="B60" i="47"/>
  <c r="A61" i="47"/>
  <c r="L143" i="47" l="1"/>
  <c r="H144" i="47"/>
  <c r="M143" i="47"/>
  <c r="K143" i="47"/>
  <c r="I143" i="47"/>
  <c r="J143" i="47"/>
  <c r="D61" i="47"/>
  <c r="A62" i="47"/>
  <c r="F61" i="47"/>
  <c r="C61" i="47"/>
  <c r="E61" i="47"/>
  <c r="B61" i="47"/>
  <c r="K144" i="47" l="1"/>
  <c r="J144" i="47"/>
  <c r="M144" i="47"/>
  <c r="L144" i="47"/>
  <c r="I144" i="47"/>
  <c r="H145" i="47"/>
  <c r="C62" i="47"/>
  <c r="A63" i="47"/>
  <c r="F62" i="47"/>
  <c r="D62" i="47"/>
  <c r="B62" i="47"/>
  <c r="E62" i="47"/>
  <c r="J145" i="47" l="1"/>
  <c r="L145" i="47"/>
  <c r="M145" i="47"/>
  <c r="H146" i="47"/>
  <c r="I145" i="47"/>
  <c r="K145" i="47"/>
  <c r="C63" i="47"/>
  <c r="D63" i="47"/>
  <c r="A64" i="47"/>
  <c r="B63" i="47"/>
  <c r="E63" i="47"/>
  <c r="F63" i="47"/>
  <c r="L146" i="47" l="1"/>
  <c r="M146" i="47"/>
  <c r="K146" i="47"/>
  <c r="J146" i="47"/>
  <c r="H147" i="47"/>
  <c r="I146" i="47"/>
  <c r="E64" i="47"/>
  <c r="D64" i="47"/>
  <c r="F64" i="47"/>
  <c r="C64" i="47"/>
  <c r="B64" i="47"/>
  <c r="A65" i="47"/>
  <c r="K147" i="47" l="1"/>
  <c r="J147" i="47"/>
  <c r="M147" i="47"/>
  <c r="L147" i="47"/>
  <c r="I147" i="47"/>
  <c r="H148" i="47"/>
  <c r="E65" i="47"/>
  <c r="C65" i="47"/>
  <c r="D65" i="47"/>
  <c r="B65" i="47"/>
  <c r="F65" i="47"/>
  <c r="A66" i="47"/>
  <c r="L148" i="47" l="1"/>
  <c r="M148" i="47"/>
  <c r="J148" i="47"/>
  <c r="I148" i="47"/>
  <c r="K148" i="47"/>
  <c r="H149" i="47"/>
  <c r="F66" i="47"/>
  <c r="B66" i="47"/>
  <c r="D66" i="47"/>
  <c r="E66" i="47"/>
  <c r="C66" i="47"/>
  <c r="A67" i="47"/>
  <c r="J149" i="47" l="1"/>
  <c r="L149" i="47"/>
  <c r="H150" i="47"/>
  <c r="M149" i="47"/>
  <c r="K149" i="47"/>
  <c r="I149" i="47"/>
  <c r="C67" i="47"/>
  <c r="D67" i="47"/>
  <c r="F67" i="47"/>
  <c r="B67" i="47"/>
  <c r="E67" i="47"/>
  <c r="A68" i="47"/>
  <c r="L150" i="47" l="1"/>
  <c r="H151" i="47"/>
  <c r="M150" i="47"/>
  <c r="J150" i="47"/>
  <c r="I150" i="47"/>
  <c r="K150" i="47"/>
  <c r="E68" i="47"/>
  <c r="C68" i="47"/>
  <c r="F68" i="47"/>
  <c r="D68" i="47"/>
  <c r="B68" i="47"/>
  <c r="A69" i="47"/>
  <c r="H152" i="47" l="1"/>
  <c r="J151" i="47"/>
  <c r="M151" i="47"/>
  <c r="I151" i="47"/>
  <c r="L151" i="47"/>
  <c r="K151" i="47"/>
  <c r="E69" i="47"/>
  <c r="B69" i="47"/>
  <c r="D69" i="47"/>
  <c r="C69" i="47"/>
  <c r="F69" i="47"/>
  <c r="A70" i="47"/>
  <c r="L152" i="47" l="1"/>
  <c r="H153" i="47"/>
  <c r="M152" i="47"/>
  <c r="K152" i="47"/>
  <c r="I152" i="47"/>
  <c r="J152" i="47"/>
  <c r="F70" i="47"/>
  <c r="A71" i="47"/>
  <c r="B70" i="47"/>
  <c r="D70" i="47"/>
  <c r="E70" i="47"/>
  <c r="C70" i="47"/>
  <c r="L153" i="47" l="1"/>
  <c r="H154" i="47"/>
  <c r="I153" i="47"/>
  <c r="J153" i="47"/>
  <c r="M153" i="47"/>
  <c r="K153" i="47"/>
  <c r="C71" i="47"/>
  <c r="E71" i="47"/>
  <c r="F71" i="47"/>
  <c r="A72" i="47"/>
  <c r="B71" i="47"/>
  <c r="D71" i="47"/>
  <c r="H155" i="47" l="1"/>
  <c r="M154" i="47"/>
  <c r="J154" i="47"/>
  <c r="I154" i="47"/>
  <c r="K154" i="47"/>
  <c r="L154" i="47"/>
  <c r="E72" i="47"/>
  <c r="D72" i="47"/>
  <c r="F72" i="47"/>
  <c r="C72" i="47"/>
  <c r="B72" i="47"/>
  <c r="A73" i="47"/>
  <c r="L155" i="47" l="1"/>
  <c r="H156" i="47"/>
  <c r="M155" i="47"/>
  <c r="K155" i="47"/>
  <c r="I155" i="47"/>
  <c r="J155" i="47"/>
  <c r="E73" i="47"/>
  <c r="C73" i="47"/>
  <c r="D73" i="47"/>
  <c r="F73" i="47"/>
  <c r="B73" i="47"/>
  <c r="A74" i="47"/>
  <c r="L156" i="47" l="1"/>
  <c r="H157" i="47"/>
  <c r="M156" i="47"/>
  <c r="K156" i="47"/>
  <c r="I156" i="47"/>
  <c r="J156" i="47"/>
  <c r="F74" i="47"/>
  <c r="B74" i="47"/>
  <c r="D74" i="47"/>
  <c r="E74" i="47"/>
  <c r="C74" i="47"/>
  <c r="A75" i="47"/>
  <c r="H158" i="47" l="1"/>
  <c r="L157" i="47"/>
  <c r="M157" i="47"/>
  <c r="J157" i="47"/>
  <c r="I157" i="47"/>
  <c r="K157" i="47"/>
  <c r="C75" i="47"/>
  <c r="D75" i="47"/>
  <c r="A76" i="47"/>
  <c r="B75" i="47"/>
  <c r="E75" i="47"/>
  <c r="F75" i="47"/>
  <c r="H159" i="47" l="1"/>
  <c r="K158" i="47"/>
  <c r="M158" i="47"/>
  <c r="J158" i="47"/>
  <c r="L158" i="47"/>
  <c r="I158" i="47"/>
  <c r="C76" i="47"/>
  <c r="A77" i="47"/>
  <c r="E76" i="47"/>
  <c r="F76" i="47"/>
  <c r="D76" i="47"/>
  <c r="B76" i="47"/>
  <c r="H160" i="47" l="1"/>
  <c r="M159" i="47"/>
  <c r="K159" i="47"/>
  <c r="I159" i="47"/>
  <c r="J159" i="47"/>
  <c r="L159" i="47"/>
  <c r="E77" i="47"/>
  <c r="F77" i="47"/>
  <c r="B77" i="47"/>
  <c r="C77" i="47"/>
  <c r="D77" i="47"/>
  <c r="A78" i="47"/>
  <c r="K160" i="47" l="1"/>
  <c r="M160" i="47"/>
  <c r="L160" i="47"/>
  <c r="I160" i="47"/>
  <c r="H161" i="47"/>
  <c r="J160" i="47"/>
  <c r="F78" i="47"/>
  <c r="B78" i="47"/>
  <c r="D78" i="47"/>
  <c r="E78" i="47"/>
  <c r="C78" i="47"/>
  <c r="A79" i="47"/>
  <c r="K161" i="47" l="1"/>
  <c r="L161" i="47"/>
  <c r="M161" i="47"/>
  <c r="J161" i="47"/>
  <c r="I161" i="47"/>
  <c r="H162" i="47"/>
  <c r="C79" i="47"/>
  <c r="E79" i="47"/>
  <c r="F79" i="47"/>
  <c r="B79" i="47"/>
  <c r="D79" i="47"/>
  <c r="A80" i="47"/>
  <c r="H163" i="47" l="1"/>
  <c r="M162" i="47"/>
  <c r="J162" i="47"/>
  <c r="I162" i="47"/>
  <c r="K162" i="47"/>
  <c r="L162" i="47"/>
  <c r="E80" i="47"/>
  <c r="C80" i="47"/>
  <c r="F80" i="47"/>
  <c r="D80" i="47"/>
  <c r="B80" i="47"/>
  <c r="A81" i="47"/>
  <c r="L163" i="47" l="1"/>
  <c r="M163" i="47"/>
  <c r="K163" i="47"/>
  <c r="H164" i="47"/>
  <c r="I163" i="47"/>
  <c r="J163" i="47"/>
  <c r="E81" i="47"/>
  <c r="F81" i="47"/>
  <c r="A82" i="47"/>
  <c r="C81" i="47"/>
  <c r="B81" i="47"/>
  <c r="D81" i="47"/>
  <c r="L164" i="47" l="1"/>
  <c r="H165" i="47"/>
  <c r="M164" i="47"/>
  <c r="J164" i="47"/>
  <c r="I164" i="47"/>
  <c r="K164" i="47"/>
  <c r="E82" i="47"/>
  <c r="A83" i="47"/>
  <c r="F82" i="47"/>
  <c r="D82" i="47"/>
  <c r="B82" i="47"/>
  <c r="C82" i="47"/>
  <c r="H166" i="47" l="1"/>
  <c r="M165" i="47"/>
  <c r="K165" i="47"/>
  <c r="I165" i="47"/>
  <c r="J165" i="47"/>
  <c r="L165" i="47"/>
  <c r="C83" i="47"/>
  <c r="E83" i="47"/>
  <c r="A84" i="47"/>
  <c r="F83" i="47"/>
  <c r="B83" i="47"/>
  <c r="D83" i="47"/>
  <c r="H167" i="47" l="1"/>
  <c r="M166" i="47"/>
  <c r="K166" i="47"/>
  <c r="I166" i="47"/>
  <c r="J166" i="47"/>
  <c r="L166" i="47"/>
  <c r="E84" i="47"/>
  <c r="F84" i="47"/>
  <c r="C84" i="47"/>
  <c r="B84" i="47"/>
  <c r="D84" i="47"/>
  <c r="A85" i="47"/>
  <c r="M167" i="47" l="1"/>
  <c r="L167" i="47"/>
  <c r="I167" i="47"/>
  <c r="J167" i="47"/>
  <c r="K167" i="47"/>
  <c r="H168" i="47"/>
  <c r="E85" i="47"/>
  <c r="B85" i="47"/>
  <c r="A86" i="47"/>
  <c r="D85" i="47"/>
  <c r="F85" i="47"/>
  <c r="C85" i="47"/>
  <c r="H169" i="47" l="1"/>
  <c r="M168" i="47"/>
  <c r="K168" i="47"/>
  <c r="I168" i="47"/>
  <c r="J168" i="47"/>
  <c r="L168" i="47"/>
  <c r="F86" i="47"/>
  <c r="D86" i="47"/>
  <c r="B86" i="47"/>
  <c r="C86" i="47"/>
  <c r="E86" i="47"/>
  <c r="A87" i="47"/>
  <c r="H170" i="47" l="1"/>
  <c r="K169" i="47"/>
  <c r="M169" i="47"/>
  <c r="J169" i="47"/>
  <c r="L169" i="47"/>
  <c r="I169" i="47"/>
  <c r="B87" i="47"/>
  <c r="E87" i="47"/>
  <c r="C87" i="47"/>
  <c r="D87" i="47"/>
  <c r="F87" i="47"/>
  <c r="A88" i="47"/>
  <c r="L170" i="47" l="1"/>
  <c r="M170" i="47"/>
  <c r="J170" i="47"/>
  <c r="I170" i="47"/>
  <c r="H171" i="47"/>
  <c r="K170" i="47"/>
  <c r="F88" i="47"/>
  <c r="D88" i="47"/>
  <c r="B88" i="47"/>
  <c r="A89" i="47"/>
  <c r="E88" i="47"/>
  <c r="C88" i="47"/>
  <c r="L171" i="47" l="1"/>
  <c r="J171" i="47"/>
  <c r="H172" i="47"/>
  <c r="M171" i="47"/>
  <c r="K171" i="47"/>
  <c r="I171" i="47"/>
  <c r="D89" i="47"/>
  <c r="C89" i="47"/>
  <c r="E89" i="47"/>
  <c r="F89" i="47"/>
  <c r="B89" i="47"/>
  <c r="A90" i="47"/>
  <c r="L172" i="47" l="1"/>
  <c r="H173" i="47"/>
  <c r="M172" i="47"/>
  <c r="I172" i="47"/>
  <c r="J172" i="47"/>
  <c r="K172" i="47"/>
  <c r="D90" i="47"/>
  <c r="E90" i="47"/>
  <c r="C90" i="47"/>
  <c r="F90" i="47"/>
  <c r="B90" i="47"/>
  <c r="A91" i="47"/>
  <c r="H174" i="47" l="1"/>
  <c r="M173" i="47"/>
  <c r="K173" i="47"/>
  <c r="I173" i="47"/>
  <c r="J173" i="47"/>
  <c r="L173" i="47"/>
  <c r="B91" i="47"/>
  <c r="D91" i="47"/>
  <c r="C91" i="47"/>
  <c r="E91" i="47"/>
  <c r="F91" i="47"/>
  <c r="A92" i="47"/>
  <c r="H175" i="47" l="1"/>
  <c r="M174" i="47"/>
  <c r="J174" i="47"/>
  <c r="I174" i="47"/>
  <c r="L174" i="47"/>
  <c r="K174" i="47"/>
  <c r="F92" i="47"/>
  <c r="D92" i="47"/>
  <c r="C92" i="47"/>
  <c r="E92" i="47"/>
  <c r="B92" i="47"/>
  <c r="A93" i="47"/>
  <c r="M175" i="47" l="1"/>
  <c r="K175" i="47"/>
  <c r="L175" i="47"/>
  <c r="J175" i="47"/>
  <c r="H176" i="47"/>
  <c r="I175" i="47"/>
  <c r="C93" i="47"/>
  <c r="B93" i="47"/>
  <c r="D93" i="47"/>
  <c r="A94" i="47"/>
  <c r="E93" i="47"/>
  <c r="F93" i="47"/>
  <c r="J176" i="47" l="1"/>
  <c r="M176" i="47"/>
  <c r="I176" i="47"/>
  <c r="L176" i="47"/>
  <c r="K176" i="47"/>
  <c r="H177" i="47"/>
  <c r="D94" i="47"/>
  <c r="B94" i="47"/>
  <c r="C94" i="47"/>
  <c r="A95" i="47"/>
  <c r="E94" i="47"/>
  <c r="F94" i="47"/>
  <c r="H178" i="47" l="1"/>
  <c r="M177" i="47"/>
  <c r="K177" i="47"/>
  <c r="I177" i="47"/>
  <c r="J177" i="47"/>
  <c r="L177" i="47"/>
  <c r="F95" i="47"/>
  <c r="B95" i="47"/>
  <c r="C95" i="47"/>
  <c r="E95" i="47"/>
  <c r="D95" i="47"/>
  <c r="A96" i="47"/>
  <c r="H179" i="47" l="1"/>
  <c r="M178" i="47"/>
  <c r="K178" i="47"/>
  <c r="I178" i="47"/>
  <c r="J178" i="47"/>
  <c r="L178" i="47"/>
  <c r="F96" i="47"/>
  <c r="C96" i="47"/>
  <c r="E96" i="47"/>
  <c r="D96" i="47"/>
  <c r="B96" i="47"/>
  <c r="A97" i="47"/>
  <c r="J179" i="47" l="1"/>
  <c r="L179" i="47"/>
  <c r="M179" i="47"/>
  <c r="H180" i="47"/>
  <c r="I179" i="47"/>
  <c r="K179" i="47"/>
  <c r="B97" i="47"/>
  <c r="C97" i="47"/>
  <c r="E97" i="47"/>
  <c r="F97" i="47"/>
  <c r="D97" i="47"/>
  <c r="A98" i="47"/>
  <c r="L180" i="47" l="1"/>
  <c r="H181" i="47"/>
  <c r="M180" i="47"/>
  <c r="K180" i="47"/>
  <c r="I180" i="47"/>
  <c r="J180" i="47"/>
  <c r="D98" i="47"/>
  <c r="B98" i="47"/>
  <c r="C98" i="47"/>
  <c r="F98" i="47"/>
  <c r="E98" i="47"/>
  <c r="A99" i="47"/>
  <c r="J181" i="47" l="1"/>
  <c r="L181" i="47"/>
  <c r="M181" i="47"/>
  <c r="H182" i="47"/>
  <c r="I181" i="47"/>
  <c r="K181" i="47"/>
  <c r="B99" i="47"/>
  <c r="C99" i="47"/>
  <c r="D99" i="47"/>
  <c r="E99" i="47"/>
  <c r="F99" i="47"/>
  <c r="A100" i="47"/>
  <c r="H183" i="47" l="1"/>
  <c r="M182" i="47"/>
  <c r="K182" i="47"/>
  <c r="J182" i="47"/>
  <c r="I182" i="47"/>
  <c r="L182" i="47"/>
  <c r="F100" i="47"/>
  <c r="D100" i="47"/>
  <c r="E100" i="47"/>
  <c r="C100" i="47"/>
  <c r="B100" i="47"/>
  <c r="A101" i="47"/>
  <c r="L183" i="47" l="1"/>
  <c r="M183" i="47"/>
  <c r="H184" i="47"/>
  <c r="I183" i="47"/>
  <c r="J183" i="47"/>
  <c r="K183" i="47"/>
  <c r="D101" i="47"/>
  <c r="C101" i="47"/>
  <c r="F101" i="47"/>
  <c r="A102" i="47"/>
  <c r="E101" i="47"/>
  <c r="B101" i="47"/>
  <c r="H185" i="47" l="1"/>
  <c r="L184" i="47"/>
  <c r="M184" i="47"/>
  <c r="J184" i="47"/>
  <c r="I184" i="47"/>
  <c r="K184" i="47"/>
  <c r="D102" i="47"/>
  <c r="B102" i="47"/>
  <c r="C102" i="47"/>
  <c r="E102" i="47"/>
  <c r="F102" i="47"/>
  <c r="A103" i="47"/>
  <c r="J185" i="47" l="1"/>
  <c r="M185" i="47"/>
  <c r="L185" i="47"/>
  <c r="I185" i="47"/>
  <c r="K185" i="47"/>
  <c r="H186" i="47"/>
  <c r="B103" i="47"/>
  <c r="C103" i="47"/>
  <c r="D103" i="47"/>
  <c r="E103" i="47"/>
  <c r="F103" i="47"/>
  <c r="A104" i="47"/>
  <c r="H187" i="47" l="1"/>
  <c r="M186" i="47"/>
  <c r="K186" i="47"/>
  <c r="I186" i="47"/>
  <c r="J186" i="47"/>
  <c r="L186" i="47"/>
  <c r="F104" i="47"/>
  <c r="C104" i="47"/>
  <c r="E104" i="47"/>
  <c r="D104" i="47"/>
  <c r="B104" i="47"/>
  <c r="A105" i="47"/>
  <c r="J187" i="47" l="1"/>
  <c r="L187" i="47"/>
  <c r="I187" i="47"/>
  <c r="K187" i="47"/>
  <c r="H188" i="47"/>
  <c r="M187" i="47"/>
  <c r="D105" i="47"/>
  <c r="E105" i="47"/>
  <c r="C105" i="47"/>
  <c r="F105" i="47"/>
  <c r="B105" i="47"/>
  <c r="A106" i="47"/>
  <c r="H189" i="47" l="1"/>
  <c r="L188" i="47"/>
  <c r="M188" i="47"/>
  <c r="J188" i="47"/>
  <c r="I188" i="47"/>
  <c r="K188" i="47"/>
  <c r="D106" i="47"/>
  <c r="E106" i="47"/>
  <c r="F106" i="47"/>
  <c r="B106" i="47"/>
  <c r="C106" i="47"/>
  <c r="A107" i="47"/>
  <c r="L189" i="47" l="1"/>
  <c r="H190" i="47"/>
  <c r="M189" i="47"/>
  <c r="J189" i="47"/>
  <c r="I189" i="47"/>
  <c r="K189" i="47"/>
  <c r="B107" i="47"/>
  <c r="C107" i="47"/>
  <c r="D107" i="47"/>
  <c r="E107" i="47"/>
  <c r="F107" i="47"/>
  <c r="A108" i="47"/>
  <c r="H191" i="47" l="1"/>
  <c r="M190" i="47"/>
  <c r="K190" i="47"/>
  <c r="I190" i="47"/>
  <c r="J190" i="47"/>
  <c r="L190" i="47"/>
  <c r="F108" i="47"/>
  <c r="D108" i="47"/>
  <c r="B108" i="47"/>
  <c r="C108" i="47"/>
  <c r="E108" i="47"/>
  <c r="A109" i="47"/>
  <c r="L191" i="47" l="1"/>
  <c r="H192" i="47"/>
  <c r="M191" i="47"/>
  <c r="K191" i="47"/>
  <c r="I191" i="47"/>
  <c r="J191" i="47"/>
  <c r="E109" i="47"/>
  <c r="B109" i="47"/>
  <c r="D109" i="47"/>
  <c r="A110" i="47"/>
  <c r="C109" i="47"/>
  <c r="F109" i="47"/>
  <c r="H193" i="47" l="1"/>
  <c r="M192" i="47"/>
  <c r="K192" i="47"/>
  <c r="L192" i="47"/>
  <c r="I192" i="47"/>
  <c r="J192" i="47"/>
  <c r="F110" i="47"/>
  <c r="D110" i="47"/>
  <c r="E110" i="47"/>
  <c r="B110" i="47"/>
  <c r="C110" i="47"/>
  <c r="A111" i="47"/>
  <c r="I193" i="47" l="1"/>
  <c r="L193" i="47"/>
  <c r="K193" i="47"/>
  <c r="H194" i="47"/>
  <c r="M193" i="47"/>
  <c r="J193" i="47"/>
  <c r="C111" i="47"/>
  <c r="E111" i="47"/>
  <c r="F111" i="47"/>
  <c r="B111" i="47"/>
  <c r="D111" i="47"/>
  <c r="A112" i="47"/>
  <c r="H195" i="47" l="1"/>
  <c r="M194" i="47"/>
  <c r="J194" i="47"/>
  <c r="I194" i="47"/>
  <c r="L194" i="47"/>
  <c r="K194" i="47"/>
  <c r="E112" i="47"/>
  <c r="F112" i="47"/>
  <c r="C112" i="47"/>
  <c r="D112" i="47"/>
  <c r="B112" i="47"/>
  <c r="A113" i="47"/>
  <c r="K195" i="47" l="1"/>
  <c r="L195" i="47"/>
  <c r="J195" i="47"/>
  <c r="M195" i="47"/>
  <c r="I195" i="47"/>
  <c r="H196" i="47"/>
  <c r="E113" i="47"/>
  <c r="F113" i="47"/>
  <c r="B113" i="47"/>
  <c r="C113" i="47"/>
  <c r="D113" i="47"/>
  <c r="A114" i="47"/>
  <c r="L196" i="47" l="1"/>
  <c r="M196" i="47"/>
  <c r="J196" i="47"/>
  <c r="I196" i="47"/>
  <c r="K196" i="47"/>
  <c r="H197" i="47"/>
  <c r="C114" i="47"/>
  <c r="F114" i="47"/>
  <c r="D114" i="47"/>
  <c r="B114" i="47"/>
  <c r="E114" i="47"/>
  <c r="A115" i="47"/>
  <c r="I197" i="47" l="1"/>
  <c r="L197" i="47"/>
  <c r="K197" i="47"/>
  <c r="H198" i="47"/>
  <c r="M197" i="47"/>
  <c r="J197" i="47"/>
  <c r="C115" i="47"/>
  <c r="E115" i="47"/>
  <c r="B115" i="47"/>
  <c r="D115" i="47"/>
  <c r="F115" i="47"/>
  <c r="A116" i="47"/>
  <c r="K198" i="47" l="1"/>
  <c r="M198" i="47"/>
  <c r="J198" i="47"/>
  <c r="H199" i="47"/>
  <c r="I198" i="47"/>
  <c r="L198" i="47"/>
  <c r="E116" i="47"/>
  <c r="D116" i="47"/>
  <c r="F116" i="47"/>
  <c r="C116" i="47"/>
  <c r="B116" i="47"/>
  <c r="A117" i="47"/>
  <c r="H200" i="47" l="1"/>
  <c r="K199" i="47"/>
  <c r="M199" i="47"/>
  <c r="J199" i="47"/>
  <c r="L199" i="47"/>
  <c r="I199" i="47"/>
  <c r="E117" i="47"/>
  <c r="B117" i="47"/>
  <c r="D117" i="47"/>
  <c r="C117" i="47"/>
  <c r="F117" i="47"/>
  <c r="A118" i="47"/>
  <c r="L200" i="47" l="1"/>
  <c r="H201" i="47"/>
  <c r="M200" i="47"/>
  <c r="J200" i="47"/>
  <c r="I200" i="47"/>
  <c r="K200" i="47"/>
  <c r="E118" i="47"/>
  <c r="D118" i="47"/>
  <c r="B118" i="47"/>
  <c r="F118" i="47"/>
  <c r="C118" i="47"/>
  <c r="A119" i="47"/>
  <c r="M201" i="47" l="1"/>
  <c r="K201" i="47"/>
  <c r="L201" i="47"/>
  <c r="J201" i="47"/>
  <c r="H202" i="47"/>
  <c r="I201" i="47"/>
  <c r="B119" i="47"/>
  <c r="C119" i="47"/>
  <c r="E119" i="47"/>
  <c r="F119" i="47"/>
  <c r="A120" i="47"/>
  <c r="D119" i="47"/>
  <c r="J202" i="47" l="1"/>
  <c r="M202" i="47"/>
  <c r="I202" i="47"/>
  <c r="L202" i="47"/>
  <c r="K202" i="47"/>
  <c r="H203" i="47"/>
  <c r="F120" i="47"/>
  <c r="C120" i="47"/>
  <c r="A121" i="47"/>
  <c r="E120" i="47"/>
  <c r="D120" i="47"/>
  <c r="B120" i="47"/>
  <c r="L203" i="47" l="1"/>
  <c r="H204" i="47"/>
  <c r="M203" i="47"/>
  <c r="K203" i="47"/>
  <c r="I203" i="47"/>
  <c r="J203" i="47"/>
  <c r="D121" i="47"/>
  <c r="C121" i="47"/>
  <c r="B121" i="47"/>
  <c r="A122" i="47"/>
  <c r="E121" i="47"/>
  <c r="F121" i="47"/>
  <c r="L204" i="47" l="1"/>
  <c r="H205" i="47"/>
  <c r="M204" i="47"/>
  <c r="J204" i="47"/>
  <c r="K204" i="47"/>
  <c r="I204" i="47"/>
  <c r="D122" i="47"/>
  <c r="B122" i="47"/>
  <c r="C122" i="47"/>
  <c r="E122" i="47"/>
  <c r="F122" i="47"/>
  <c r="A123" i="47"/>
  <c r="H206" i="47" l="1"/>
  <c r="M205" i="47"/>
  <c r="L205" i="47"/>
  <c r="J205" i="47"/>
  <c r="K205" i="47"/>
  <c r="I205" i="47"/>
  <c r="B123" i="47"/>
  <c r="E123" i="47"/>
  <c r="F123" i="47"/>
  <c r="A124" i="47"/>
  <c r="C123" i="47"/>
  <c r="D123" i="47"/>
  <c r="M206" i="47" l="1"/>
  <c r="L206" i="47"/>
  <c r="I206" i="47"/>
  <c r="H207" i="47"/>
  <c r="J206" i="47"/>
  <c r="K206" i="47"/>
  <c r="F124" i="47"/>
  <c r="D124" i="47"/>
  <c r="A125" i="47"/>
  <c r="C124" i="47"/>
  <c r="E124" i="47"/>
  <c r="B124" i="47"/>
  <c r="K207" i="47" l="1"/>
  <c r="M207" i="47"/>
  <c r="J207" i="47"/>
  <c r="H208" i="47"/>
  <c r="L207" i="47"/>
  <c r="I207" i="47"/>
  <c r="F125" i="47"/>
  <c r="E125" i="47"/>
  <c r="B125" i="47"/>
  <c r="C125" i="47"/>
  <c r="D125" i="47"/>
  <c r="A126" i="47"/>
  <c r="H209" i="47" l="1"/>
  <c r="L208" i="47"/>
  <c r="M208" i="47"/>
  <c r="J208" i="47"/>
  <c r="I208" i="47"/>
  <c r="K208" i="47"/>
  <c r="D126" i="47"/>
  <c r="E126" i="47"/>
  <c r="B126" i="47"/>
  <c r="C126" i="47"/>
  <c r="A127" i="47"/>
  <c r="F126" i="47"/>
  <c r="H210" i="47" l="1"/>
  <c r="M209" i="47"/>
  <c r="K209" i="47"/>
  <c r="I209" i="47"/>
  <c r="J209" i="47"/>
  <c r="L209" i="47"/>
  <c r="B127" i="47"/>
  <c r="E127" i="47"/>
  <c r="C127" i="47"/>
  <c r="D127" i="47"/>
  <c r="F127" i="47"/>
  <c r="A128" i="47"/>
  <c r="H211" i="47" l="1"/>
  <c r="K210" i="47"/>
  <c r="I210" i="47"/>
  <c r="L210" i="47"/>
  <c r="M210" i="47"/>
  <c r="J210" i="47"/>
  <c r="F128" i="47"/>
  <c r="D128" i="47"/>
  <c r="B128" i="47"/>
  <c r="A129" i="47"/>
  <c r="C128" i="47"/>
  <c r="E128" i="47"/>
  <c r="J211" i="47" l="1"/>
  <c r="M211" i="47"/>
  <c r="H212" i="47"/>
  <c r="I211" i="47"/>
  <c r="K211" i="47"/>
  <c r="L211" i="47"/>
  <c r="B129" i="47"/>
  <c r="E129" i="47"/>
  <c r="F129" i="47"/>
  <c r="C129" i="47"/>
  <c r="D129" i="47"/>
  <c r="A130" i="47"/>
  <c r="K212" i="47" l="1"/>
  <c r="J212" i="47"/>
  <c r="L212" i="47"/>
  <c r="M212" i="47"/>
  <c r="H213" i="47"/>
  <c r="I212" i="47"/>
  <c r="D130" i="47"/>
  <c r="B130" i="47"/>
  <c r="C130" i="47"/>
  <c r="F130" i="47"/>
  <c r="E130" i="47"/>
  <c r="A131" i="47"/>
  <c r="H214" i="47" l="1"/>
  <c r="L213" i="47"/>
  <c r="M213" i="47"/>
  <c r="K213" i="47"/>
  <c r="I213" i="47"/>
  <c r="J213" i="47"/>
  <c r="B131" i="47"/>
  <c r="A132" i="47"/>
  <c r="E131" i="47"/>
  <c r="C131" i="47"/>
  <c r="D131" i="47"/>
  <c r="F131" i="47"/>
  <c r="L214" i="47" l="1"/>
  <c r="I214" i="47"/>
  <c r="J214" i="47"/>
  <c r="H215" i="47"/>
  <c r="M214" i="47"/>
  <c r="K214" i="47"/>
  <c r="E132" i="47"/>
  <c r="A133" i="47"/>
  <c r="C132" i="47"/>
  <c r="F132" i="47"/>
  <c r="D132" i="47"/>
  <c r="B132" i="47"/>
  <c r="K215" i="47" l="1"/>
  <c r="H216" i="47"/>
  <c r="J215" i="47"/>
  <c r="L215" i="47"/>
  <c r="M215" i="47"/>
  <c r="I215" i="47"/>
  <c r="E133" i="47"/>
  <c r="F133" i="47"/>
  <c r="D133" i="47"/>
  <c r="C133" i="47"/>
  <c r="B133" i="47"/>
  <c r="A134" i="47"/>
  <c r="L216" i="47" l="1"/>
  <c r="M216" i="47"/>
  <c r="K216" i="47"/>
  <c r="H217" i="47"/>
  <c r="I216" i="47"/>
  <c r="J216" i="47"/>
  <c r="E134" i="47"/>
  <c r="F134" i="47"/>
  <c r="D134" i="47"/>
  <c r="B134" i="47"/>
  <c r="C134" i="47"/>
  <c r="A135" i="47"/>
  <c r="H218" i="47" l="1"/>
  <c r="M217" i="47"/>
  <c r="K217" i="47"/>
  <c r="L217" i="47"/>
  <c r="I217" i="47"/>
  <c r="J217" i="47"/>
  <c r="B135" i="47"/>
  <c r="C135" i="47"/>
  <c r="D135" i="47"/>
  <c r="E135" i="47"/>
  <c r="F135" i="47"/>
  <c r="A136" i="47"/>
  <c r="H219" i="47" l="1"/>
  <c r="M218" i="47"/>
  <c r="K218" i="47"/>
  <c r="L218" i="47"/>
  <c r="I218" i="47"/>
  <c r="J218" i="47"/>
  <c r="F136" i="47"/>
  <c r="D136" i="47"/>
  <c r="C136" i="47"/>
  <c r="E136" i="47"/>
  <c r="B136" i="47"/>
  <c r="A137" i="47"/>
  <c r="H220" i="47" l="1"/>
  <c r="M219" i="47"/>
  <c r="J219" i="47"/>
  <c r="K219" i="47"/>
  <c r="L219" i="47"/>
  <c r="I219" i="47"/>
  <c r="F137" i="47"/>
  <c r="E137" i="47"/>
  <c r="B137" i="47"/>
  <c r="C137" i="47"/>
  <c r="D137" i="47"/>
  <c r="A138" i="47"/>
  <c r="L220" i="47" l="1"/>
  <c r="M220" i="47"/>
  <c r="K220" i="47"/>
  <c r="I220" i="47"/>
  <c r="J220" i="47"/>
  <c r="H221" i="47"/>
  <c r="D138" i="47"/>
  <c r="E138" i="47"/>
  <c r="F138" i="47"/>
  <c r="B138" i="47"/>
  <c r="C138" i="47"/>
  <c r="A139" i="47"/>
  <c r="L221" i="47" l="1"/>
  <c r="J221" i="47"/>
  <c r="H222" i="47"/>
  <c r="M221" i="47"/>
  <c r="K221" i="47"/>
  <c r="I221" i="47"/>
  <c r="F139" i="47"/>
  <c r="B139" i="47"/>
  <c r="C139" i="47"/>
  <c r="E139" i="47"/>
  <c r="D139" i="47"/>
  <c r="A140" i="47"/>
  <c r="H223" i="47" l="1"/>
  <c r="I222" i="47"/>
  <c r="K222" i="47"/>
  <c r="L222" i="47"/>
  <c r="M222" i="47"/>
  <c r="J222" i="47"/>
  <c r="F140" i="47"/>
  <c r="C140" i="47"/>
  <c r="E140" i="47"/>
  <c r="D140" i="47"/>
  <c r="B140" i="47"/>
  <c r="A141" i="47"/>
  <c r="L223" i="47" l="1"/>
  <c r="K223" i="47"/>
  <c r="M223" i="47"/>
  <c r="J223" i="47"/>
  <c r="I223" i="47"/>
  <c r="H224" i="47"/>
  <c r="B141" i="47"/>
  <c r="C141" i="47"/>
  <c r="E141" i="47"/>
  <c r="F141" i="47"/>
  <c r="D141" i="47"/>
  <c r="A142" i="47"/>
  <c r="L224" i="47" l="1"/>
  <c r="I224" i="47"/>
  <c r="J224" i="47"/>
  <c r="H225" i="47"/>
  <c r="M224" i="47"/>
  <c r="K224" i="47"/>
  <c r="D142" i="47"/>
  <c r="B142" i="47"/>
  <c r="C142" i="47"/>
  <c r="F142" i="47"/>
  <c r="E142" i="47"/>
  <c r="A143" i="47"/>
  <c r="J225" i="47" l="1"/>
  <c r="L225" i="47"/>
  <c r="M225" i="47"/>
  <c r="H226" i="47"/>
  <c r="I225" i="47"/>
  <c r="K225" i="47"/>
  <c r="B143" i="47"/>
  <c r="D143" i="47"/>
  <c r="C143" i="47"/>
  <c r="E143" i="47"/>
  <c r="F143" i="47"/>
  <c r="A144" i="47"/>
  <c r="J226" i="47" l="1"/>
  <c r="L226" i="47"/>
  <c r="M226" i="47"/>
  <c r="H227" i="47"/>
  <c r="I226" i="47"/>
  <c r="K226" i="47"/>
  <c r="F144" i="47"/>
  <c r="C144" i="47"/>
  <c r="E144" i="47"/>
  <c r="D144" i="47"/>
  <c r="B144" i="47"/>
  <c r="A145" i="47"/>
  <c r="H228" i="47" l="1"/>
  <c r="I227" i="47"/>
  <c r="J227" i="47"/>
  <c r="L227" i="47"/>
  <c r="M227" i="47"/>
  <c r="K227" i="47"/>
  <c r="B145" i="47"/>
  <c r="C145" i="47"/>
  <c r="E145" i="47"/>
  <c r="F145" i="47"/>
  <c r="D145" i="47"/>
  <c r="A146" i="47"/>
  <c r="M228" i="47" l="1"/>
  <c r="L228" i="47"/>
  <c r="K228" i="47"/>
  <c r="H229" i="47"/>
  <c r="J228" i="47"/>
  <c r="I228" i="47"/>
  <c r="D146" i="47"/>
  <c r="B146" i="47"/>
  <c r="C146" i="47"/>
  <c r="F146" i="47"/>
  <c r="E146" i="47"/>
  <c r="A147" i="47"/>
  <c r="L229" i="47" l="1"/>
  <c r="M229" i="47"/>
  <c r="K229" i="47"/>
  <c r="H230" i="47"/>
  <c r="I229" i="47"/>
  <c r="J229" i="47"/>
  <c r="B147" i="47"/>
  <c r="A148" i="47"/>
  <c r="D147" i="47"/>
  <c r="C147" i="47"/>
  <c r="E147" i="47"/>
  <c r="F147" i="47"/>
  <c r="H231" i="47" l="1"/>
  <c r="M230" i="47"/>
  <c r="K230" i="47"/>
  <c r="L230" i="47"/>
  <c r="I230" i="47"/>
  <c r="J230" i="47"/>
  <c r="F148" i="47"/>
  <c r="C148" i="47"/>
  <c r="E148" i="47"/>
  <c r="D148" i="47"/>
  <c r="B148" i="47"/>
  <c r="A149" i="47"/>
  <c r="L231" i="47" l="1"/>
  <c r="M231" i="47"/>
  <c r="J231" i="47"/>
  <c r="H232" i="47"/>
  <c r="I231" i="47"/>
  <c r="K231" i="47"/>
  <c r="B149" i="47"/>
  <c r="E149" i="47"/>
  <c r="F149" i="47"/>
  <c r="C149" i="47"/>
  <c r="D149" i="47"/>
  <c r="A150" i="47"/>
  <c r="K232" i="47" l="1"/>
  <c r="H233" i="47"/>
  <c r="I232" i="47"/>
  <c r="J232" i="47"/>
  <c r="L232" i="47"/>
  <c r="M232" i="47"/>
  <c r="D150" i="47"/>
  <c r="B150" i="47"/>
  <c r="E150" i="47"/>
  <c r="C150" i="47"/>
  <c r="F150" i="47"/>
  <c r="A151" i="47"/>
  <c r="I233" i="47" l="1"/>
  <c r="L233" i="47"/>
  <c r="K233" i="47"/>
  <c r="J233" i="47"/>
  <c r="M233" i="47"/>
  <c r="H234" i="47"/>
  <c r="B151" i="47"/>
  <c r="C151" i="47"/>
  <c r="D151" i="47"/>
  <c r="E151" i="47"/>
  <c r="F151" i="47"/>
  <c r="A152" i="47"/>
  <c r="L234" i="47" l="1"/>
  <c r="K234" i="47"/>
  <c r="M234" i="47"/>
  <c r="J234" i="47"/>
  <c r="I234" i="47"/>
  <c r="H235" i="47"/>
  <c r="F152" i="47"/>
  <c r="D152" i="47"/>
  <c r="B152" i="47"/>
  <c r="A153" i="47"/>
  <c r="C152" i="47"/>
  <c r="E152" i="47"/>
  <c r="H236" i="47" l="1"/>
  <c r="M235" i="47"/>
  <c r="K235" i="47"/>
  <c r="L235" i="47"/>
  <c r="I235" i="47"/>
  <c r="J235" i="47"/>
  <c r="D153" i="47"/>
  <c r="C153" i="47"/>
  <c r="E153" i="47"/>
  <c r="B153" i="47"/>
  <c r="F153" i="47"/>
  <c r="A154" i="47"/>
  <c r="K236" i="47" l="1"/>
  <c r="J236" i="47"/>
  <c r="L236" i="47"/>
  <c r="M236" i="47"/>
  <c r="H237" i="47"/>
  <c r="I236" i="47"/>
  <c r="D154" i="47"/>
  <c r="E154" i="47"/>
  <c r="F154" i="47"/>
  <c r="B154" i="47"/>
  <c r="C154" i="47"/>
  <c r="A155" i="47"/>
  <c r="K237" i="47" l="1"/>
  <c r="J237" i="47"/>
  <c r="M237" i="47"/>
  <c r="L237" i="47"/>
  <c r="I237" i="47"/>
  <c r="H238" i="47"/>
  <c r="B155" i="47"/>
  <c r="D155" i="47"/>
  <c r="C155" i="47"/>
  <c r="E155" i="47"/>
  <c r="F155" i="47"/>
  <c r="A156" i="47"/>
  <c r="K238" i="47" l="1"/>
  <c r="M238" i="47"/>
  <c r="L238" i="47"/>
  <c r="I238" i="47"/>
  <c r="J238" i="47"/>
  <c r="H239" i="47"/>
  <c r="F156" i="47"/>
  <c r="C156" i="47"/>
  <c r="E156" i="47"/>
  <c r="D156" i="47"/>
  <c r="B156" i="47"/>
  <c r="A157" i="47"/>
  <c r="H240" i="47" l="1"/>
  <c r="J239" i="47"/>
  <c r="M239" i="47"/>
  <c r="I239" i="47"/>
  <c r="L239" i="47"/>
  <c r="K239" i="47"/>
  <c r="C157" i="47"/>
  <c r="E157" i="47"/>
  <c r="B157" i="47"/>
  <c r="D157" i="47"/>
  <c r="F157" i="47"/>
  <c r="A158" i="47"/>
  <c r="L240" i="47" l="1"/>
  <c r="H241" i="47"/>
  <c r="M240" i="47"/>
  <c r="J240" i="47"/>
  <c r="K240" i="47"/>
  <c r="I240" i="47"/>
  <c r="D158" i="47"/>
  <c r="B158" i="47"/>
  <c r="E158" i="47"/>
  <c r="C158" i="47"/>
  <c r="A159" i="47"/>
  <c r="F158" i="47"/>
  <c r="L241" i="47" l="1"/>
  <c r="H242" i="47"/>
  <c r="M241" i="47"/>
  <c r="K241" i="47"/>
  <c r="I241" i="47"/>
  <c r="J241" i="47"/>
  <c r="B159" i="47"/>
  <c r="E159" i="47"/>
  <c r="C159" i="47"/>
  <c r="D159" i="47"/>
  <c r="F159" i="47"/>
  <c r="A160" i="47"/>
  <c r="H243" i="47" l="1"/>
  <c r="K242" i="47"/>
  <c r="M242" i="47"/>
  <c r="J242" i="47"/>
  <c r="I242" i="47"/>
  <c r="L242" i="47"/>
  <c r="F160" i="47"/>
  <c r="C160" i="47"/>
  <c r="E160" i="47"/>
  <c r="D160" i="47"/>
  <c r="B160" i="47"/>
  <c r="A161" i="47"/>
  <c r="J243" i="47" l="1"/>
  <c r="L243" i="47"/>
  <c r="M243" i="47"/>
  <c r="K243" i="47"/>
  <c r="H244" i="47"/>
  <c r="I243" i="47"/>
  <c r="D161" i="47"/>
  <c r="C161" i="47"/>
  <c r="E161" i="47"/>
  <c r="F161" i="47"/>
  <c r="B161" i="47"/>
  <c r="A162" i="47"/>
  <c r="K244" i="47" l="1"/>
  <c r="M244" i="47"/>
  <c r="H245" i="47"/>
  <c r="I244" i="47"/>
  <c r="J244" i="47"/>
  <c r="L244" i="47"/>
  <c r="D162" i="47"/>
  <c r="E162" i="47"/>
  <c r="A163" i="47"/>
  <c r="B162" i="47"/>
  <c r="C162" i="47"/>
  <c r="F162" i="47"/>
  <c r="K245" i="47" l="1"/>
  <c r="J245" i="47"/>
  <c r="M245" i="47"/>
  <c r="L245" i="47"/>
  <c r="I245" i="47"/>
  <c r="H246" i="47"/>
  <c r="B163" i="47"/>
  <c r="C163" i="47"/>
  <c r="E163" i="47"/>
  <c r="D163" i="47"/>
  <c r="F163" i="47"/>
  <c r="A164" i="47"/>
  <c r="H247" i="47" l="1"/>
  <c r="L246" i="47"/>
  <c r="M246" i="47"/>
  <c r="K246" i="47"/>
  <c r="I246" i="47"/>
  <c r="J246" i="47"/>
  <c r="B164" i="47"/>
  <c r="A165" i="47"/>
  <c r="E164" i="47"/>
  <c r="C164" i="47"/>
  <c r="F164" i="47"/>
  <c r="D164" i="47"/>
  <c r="K247" i="47" l="1"/>
  <c r="M247" i="47"/>
  <c r="J247" i="47"/>
  <c r="I247" i="47"/>
  <c r="L247" i="47"/>
  <c r="H248" i="47"/>
  <c r="C165" i="47"/>
  <c r="E165" i="47"/>
  <c r="B165" i="47"/>
  <c r="F165" i="47"/>
  <c r="D165" i="47"/>
  <c r="A166" i="47"/>
  <c r="L248" i="47" l="1"/>
  <c r="M248" i="47"/>
  <c r="K248" i="47"/>
  <c r="I248" i="47"/>
  <c r="J248" i="47"/>
  <c r="H249" i="47"/>
  <c r="D166" i="47"/>
  <c r="B166" i="47"/>
  <c r="C166" i="47"/>
  <c r="A167" i="47"/>
  <c r="F166" i="47"/>
  <c r="E166" i="47"/>
  <c r="H250" i="47" l="1"/>
  <c r="J249" i="47"/>
  <c r="M249" i="47"/>
  <c r="L249" i="47"/>
  <c r="I249" i="47"/>
  <c r="K249" i="47"/>
  <c r="F167" i="47"/>
  <c r="B167" i="47"/>
  <c r="C167" i="47"/>
  <c r="E167" i="47"/>
  <c r="D167" i="47"/>
  <c r="A168" i="47"/>
  <c r="H251" i="47" l="1"/>
  <c r="M250" i="47"/>
  <c r="K250" i="47"/>
  <c r="I250" i="47"/>
  <c r="J250" i="47"/>
  <c r="L250" i="47"/>
  <c r="F168" i="47"/>
  <c r="C168" i="47"/>
  <c r="E168" i="47"/>
  <c r="D168" i="47"/>
  <c r="B168" i="47"/>
  <c r="A169" i="47"/>
  <c r="L251" i="47" l="1"/>
  <c r="M251" i="47"/>
  <c r="K251" i="47"/>
  <c r="I251" i="47"/>
  <c r="J251" i="47"/>
  <c r="H252" i="47"/>
  <c r="B169" i="47"/>
  <c r="E169" i="47"/>
  <c r="F169" i="47"/>
  <c r="D169" i="47"/>
  <c r="A170" i="47"/>
  <c r="C169" i="47"/>
  <c r="L252" i="47" l="1"/>
  <c r="M252" i="47"/>
  <c r="K252" i="47"/>
  <c r="H253" i="47"/>
  <c r="I252" i="47"/>
  <c r="J252" i="47"/>
  <c r="D170" i="47"/>
  <c r="B170" i="47"/>
  <c r="E170" i="47"/>
  <c r="A171" i="47"/>
  <c r="C170" i="47"/>
  <c r="F170" i="47"/>
  <c r="J253" i="47" l="1"/>
  <c r="L253" i="47"/>
  <c r="M253" i="47"/>
  <c r="H254" i="47"/>
  <c r="I253" i="47"/>
  <c r="K253" i="47"/>
  <c r="B171" i="47"/>
  <c r="C171" i="47"/>
  <c r="D171" i="47"/>
  <c r="E171" i="47"/>
  <c r="F171" i="47"/>
  <c r="A172" i="47"/>
  <c r="H255" i="47" l="1"/>
  <c r="M254" i="47"/>
  <c r="K254" i="47"/>
  <c r="L254" i="47"/>
  <c r="I254" i="47"/>
  <c r="J254" i="47"/>
  <c r="F172" i="47"/>
  <c r="D172" i="47"/>
  <c r="C172" i="47"/>
  <c r="E172" i="47"/>
  <c r="B172" i="47"/>
  <c r="A173" i="47"/>
  <c r="L255" i="47" l="1"/>
  <c r="H256" i="47"/>
  <c r="M255" i="47"/>
  <c r="K255" i="47"/>
  <c r="I255" i="47"/>
  <c r="J255" i="47"/>
  <c r="F173" i="47"/>
  <c r="E173" i="47"/>
  <c r="B173" i="47"/>
  <c r="C173" i="47"/>
  <c r="D173" i="47"/>
  <c r="A174" i="47"/>
  <c r="L256" i="47" l="1"/>
  <c r="H257" i="47"/>
  <c r="M256" i="47"/>
  <c r="K256" i="47"/>
  <c r="I256" i="47"/>
  <c r="J256" i="47"/>
  <c r="D174" i="47"/>
  <c r="B174" i="47"/>
  <c r="E174" i="47"/>
  <c r="C174" i="47"/>
  <c r="F174" i="47"/>
  <c r="A175" i="47"/>
  <c r="H258" i="47" l="1"/>
  <c r="M257" i="47"/>
  <c r="K257" i="47"/>
  <c r="J257" i="47"/>
  <c r="I257" i="47"/>
  <c r="L257" i="47"/>
  <c r="B175" i="47"/>
  <c r="C175" i="47"/>
  <c r="D175" i="47"/>
  <c r="E175" i="47"/>
  <c r="F175" i="47"/>
  <c r="A176" i="47"/>
  <c r="H259" i="47" l="1"/>
  <c r="M258" i="47"/>
  <c r="J258" i="47"/>
  <c r="I258" i="47"/>
  <c r="K258" i="47"/>
  <c r="L258" i="47"/>
  <c r="F176" i="47"/>
  <c r="C176" i="47"/>
  <c r="B176" i="47"/>
  <c r="E176" i="47"/>
  <c r="D176" i="47"/>
  <c r="A177" i="47"/>
  <c r="L259" i="47" l="1"/>
  <c r="M259" i="47"/>
  <c r="J259" i="47"/>
  <c r="H260" i="47"/>
  <c r="K259" i="47"/>
  <c r="I259" i="47"/>
  <c r="D177" i="47"/>
  <c r="E177" i="47"/>
  <c r="C177" i="47"/>
  <c r="B177" i="47"/>
  <c r="F177" i="47"/>
  <c r="A178" i="47"/>
  <c r="H261" i="47" l="1"/>
  <c r="M260" i="47"/>
  <c r="K260" i="47"/>
  <c r="J260" i="47"/>
  <c r="L260" i="47"/>
  <c r="I260" i="47"/>
  <c r="D178" i="47"/>
  <c r="E178" i="47"/>
  <c r="C178" i="47"/>
  <c r="A179" i="47"/>
  <c r="F178" i="47"/>
  <c r="B178" i="47"/>
  <c r="H262" i="47" l="1"/>
  <c r="K261" i="47"/>
  <c r="J261" i="47"/>
  <c r="L261" i="47"/>
  <c r="M261" i="47"/>
  <c r="I261" i="47"/>
  <c r="B179" i="47"/>
  <c r="C179" i="47"/>
  <c r="D179" i="47"/>
  <c r="E179" i="47"/>
  <c r="F179" i="47"/>
  <c r="A180" i="47"/>
  <c r="H263" i="47" l="1"/>
  <c r="M262" i="47"/>
  <c r="K262" i="47"/>
  <c r="J262" i="47"/>
  <c r="I262" i="47"/>
  <c r="L262" i="47"/>
  <c r="F180" i="47"/>
  <c r="D180" i="47"/>
  <c r="E180" i="47"/>
  <c r="C180" i="47"/>
  <c r="B180" i="47"/>
  <c r="A181" i="47"/>
  <c r="L263" i="47" l="1"/>
  <c r="H264" i="47"/>
  <c r="M263" i="47"/>
  <c r="K263" i="47"/>
  <c r="I263" i="47"/>
  <c r="J263" i="47"/>
  <c r="D181" i="47"/>
  <c r="C181" i="47"/>
  <c r="E181" i="47"/>
  <c r="F181" i="47"/>
  <c r="B181" i="47"/>
  <c r="A182" i="47"/>
  <c r="I264" i="47" l="1"/>
  <c r="L264" i="47"/>
  <c r="J264" i="47"/>
  <c r="H265" i="47"/>
  <c r="M264" i="47"/>
  <c r="K264" i="47"/>
  <c r="D182" i="47"/>
  <c r="B182" i="47"/>
  <c r="E182" i="47"/>
  <c r="F182" i="47"/>
  <c r="C182" i="47"/>
  <c r="A183" i="47"/>
  <c r="K265" i="47" l="1"/>
  <c r="M265" i="47"/>
  <c r="J265" i="47"/>
  <c r="H266" i="47"/>
  <c r="L265" i="47"/>
  <c r="I265" i="47"/>
  <c r="B183" i="47"/>
  <c r="C183" i="47"/>
  <c r="D183" i="47"/>
  <c r="E183" i="47"/>
  <c r="F183" i="47"/>
  <c r="A184" i="47"/>
  <c r="I266" i="47" l="1"/>
  <c r="L266" i="47"/>
  <c r="K266" i="47"/>
  <c r="H267" i="47"/>
  <c r="M266" i="47"/>
  <c r="J266" i="47"/>
  <c r="F184" i="47"/>
  <c r="D184" i="47"/>
  <c r="A185" i="47"/>
  <c r="C184" i="47"/>
  <c r="E184" i="47"/>
  <c r="B184" i="47"/>
  <c r="K267" i="47" l="1"/>
  <c r="I267" i="47"/>
  <c r="H268" i="47"/>
  <c r="J267" i="47"/>
  <c r="M267" i="47"/>
  <c r="L267" i="47"/>
  <c r="F185" i="47"/>
  <c r="C185" i="47"/>
  <c r="E185" i="47"/>
  <c r="B185" i="47"/>
  <c r="A186" i="47"/>
  <c r="D185" i="47"/>
  <c r="L268" i="47" l="1"/>
  <c r="H269" i="47"/>
  <c r="M268" i="47"/>
  <c r="K268" i="47"/>
  <c r="I268" i="47"/>
  <c r="J268" i="47"/>
  <c r="D186" i="47"/>
  <c r="E186" i="47"/>
  <c r="F186" i="47"/>
  <c r="B186" i="47"/>
  <c r="C186" i="47"/>
  <c r="A187" i="47"/>
  <c r="J269" i="47" l="1"/>
  <c r="L269" i="47"/>
  <c r="M269" i="47"/>
  <c r="H270" i="47"/>
  <c r="I269" i="47"/>
  <c r="K269" i="47"/>
  <c r="B187" i="47"/>
  <c r="C187" i="47"/>
  <c r="E187" i="47"/>
  <c r="D187" i="47"/>
  <c r="F187" i="47"/>
  <c r="A188" i="47"/>
  <c r="J270" i="47" l="1"/>
  <c r="L270" i="47"/>
  <c r="M270" i="47"/>
  <c r="H271" i="47"/>
  <c r="I270" i="47"/>
  <c r="K270" i="47"/>
  <c r="F188" i="47"/>
  <c r="D188" i="47"/>
  <c r="B188" i="47"/>
  <c r="A189" i="47"/>
  <c r="C188" i="47"/>
  <c r="E188" i="47"/>
  <c r="L271" i="47" l="1"/>
  <c r="M271" i="47"/>
  <c r="K271" i="47"/>
  <c r="I271" i="47"/>
  <c r="J271" i="47"/>
  <c r="H272" i="47"/>
  <c r="F189" i="47"/>
  <c r="E189" i="47"/>
  <c r="B189" i="47"/>
  <c r="C189" i="47"/>
  <c r="D189" i="47"/>
  <c r="A190" i="47"/>
  <c r="L272" i="47" l="1"/>
  <c r="H273" i="47"/>
  <c r="M272" i="47"/>
  <c r="K272" i="47"/>
  <c r="J272" i="47"/>
  <c r="I272" i="47"/>
  <c r="D190" i="47"/>
  <c r="E190" i="47"/>
  <c r="F190" i="47"/>
  <c r="C190" i="47"/>
  <c r="A191" i="47"/>
  <c r="B190" i="47"/>
  <c r="L273" i="47" l="1"/>
  <c r="K273" i="47"/>
  <c r="J273" i="47"/>
  <c r="H274" i="47"/>
  <c r="M273" i="47"/>
  <c r="I273" i="47"/>
  <c r="B191" i="47"/>
  <c r="C191" i="47"/>
  <c r="E191" i="47"/>
  <c r="F191" i="47"/>
  <c r="A192" i="47"/>
  <c r="D191" i="47"/>
  <c r="H275" i="47" l="1"/>
  <c r="L274" i="47"/>
  <c r="K274" i="47"/>
  <c r="I274" i="47"/>
  <c r="M274" i="47"/>
  <c r="J274" i="47"/>
  <c r="F192" i="47"/>
  <c r="C192" i="47"/>
  <c r="B192" i="47"/>
  <c r="E192" i="47"/>
  <c r="D192" i="47"/>
  <c r="A193" i="47"/>
  <c r="K275" i="47" l="1"/>
  <c r="J275" i="47"/>
  <c r="L275" i="47"/>
  <c r="M275" i="47"/>
  <c r="H276" i="47"/>
  <c r="I275" i="47"/>
  <c r="D193" i="47"/>
  <c r="C193" i="47"/>
  <c r="E193" i="47"/>
  <c r="B193" i="47"/>
  <c r="F193" i="47"/>
  <c r="A194" i="47"/>
  <c r="K276" i="47" l="1"/>
  <c r="J276" i="47"/>
  <c r="L276" i="47"/>
  <c r="M276" i="47"/>
  <c r="H277" i="47"/>
  <c r="I276" i="47"/>
  <c r="D194" i="47"/>
  <c r="B194" i="47"/>
  <c r="E194" i="47"/>
  <c r="F194" i="47"/>
  <c r="C194" i="47"/>
  <c r="A195" i="47"/>
  <c r="L277" i="47" l="1"/>
  <c r="I277" i="47"/>
  <c r="J277" i="47"/>
  <c r="H278" i="47"/>
  <c r="M277" i="47"/>
  <c r="K277" i="47"/>
  <c r="B195" i="47"/>
  <c r="E195" i="47"/>
  <c r="C195" i="47"/>
  <c r="D195" i="47"/>
  <c r="F195" i="47"/>
  <c r="A196" i="47"/>
  <c r="L278" i="47" l="1"/>
  <c r="K278" i="47"/>
  <c r="H279" i="47"/>
  <c r="J278" i="47"/>
  <c r="M278" i="47"/>
  <c r="I278" i="47"/>
  <c r="B196" i="47"/>
  <c r="A197" i="47"/>
  <c r="D196" i="47"/>
  <c r="F196" i="47"/>
  <c r="C196" i="47"/>
  <c r="E196" i="47"/>
  <c r="L279" i="47" l="1"/>
  <c r="H280" i="47"/>
  <c r="M279" i="47"/>
  <c r="K279" i="47"/>
  <c r="I279" i="47"/>
  <c r="J279" i="47"/>
  <c r="D197" i="47"/>
  <c r="F197" i="47"/>
  <c r="E197" i="47"/>
  <c r="C197" i="47"/>
  <c r="B197" i="47"/>
  <c r="A198" i="47"/>
  <c r="L280" i="47" l="1"/>
  <c r="M280" i="47"/>
  <c r="K280" i="47"/>
  <c r="I280" i="47"/>
  <c r="J280" i="47"/>
  <c r="H281" i="47"/>
  <c r="D198" i="47"/>
  <c r="E198" i="47"/>
  <c r="A199" i="47"/>
  <c r="F198" i="47"/>
  <c r="B198" i="47"/>
  <c r="C198" i="47"/>
  <c r="M281" i="47" l="1"/>
  <c r="I281" i="47"/>
  <c r="K281" i="47"/>
  <c r="L281" i="47"/>
  <c r="J281" i="47"/>
  <c r="H282" i="47"/>
  <c r="C199" i="47"/>
  <c r="D199" i="47"/>
  <c r="F199" i="47"/>
  <c r="B199" i="47"/>
  <c r="E199" i="47"/>
  <c r="A200" i="47"/>
  <c r="I282" i="47" l="1"/>
  <c r="K282" i="47"/>
  <c r="L282" i="47"/>
  <c r="M282" i="47"/>
  <c r="J282" i="47"/>
  <c r="H283" i="47"/>
  <c r="C200" i="47"/>
  <c r="E200" i="47"/>
  <c r="F200" i="47"/>
  <c r="B200" i="47"/>
  <c r="A201" i="47"/>
  <c r="D200" i="47"/>
  <c r="K283" i="47" l="1"/>
  <c r="M283" i="47"/>
  <c r="J283" i="47"/>
  <c r="H284" i="47"/>
  <c r="L283" i="47"/>
  <c r="I283" i="47"/>
  <c r="E201" i="47"/>
  <c r="F201" i="47"/>
  <c r="D201" i="47"/>
  <c r="A202" i="47"/>
  <c r="B201" i="47"/>
  <c r="C201" i="47"/>
  <c r="J284" i="47" l="1"/>
  <c r="L284" i="47"/>
  <c r="M284" i="47"/>
  <c r="I284" i="47"/>
  <c r="H285" i="47"/>
  <c r="K284" i="47"/>
  <c r="D202" i="47"/>
  <c r="E202" i="47"/>
  <c r="F202" i="47"/>
  <c r="B202" i="47"/>
  <c r="C202" i="47"/>
  <c r="A203" i="47"/>
  <c r="L285" i="47" l="1"/>
  <c r="H286" i="47"/>
  <c r="M285" i="47"/>
  <c r="K285" i="47"/>
  <c r="I285" i="47"/>
  <c r="J285" i="47"/>
  <c r="C203" i="47"/>
  <c r="E203" i="47"/>
  <c r="F203" i="47"/>
  <c r="B203" i="47"/>
  <c r="D203" i="47"/>
  <c r="A204" i="47"/>
  <c r="K286" i="47" l="1"/>
  <c r="L286" i="47"/>
  <c r="M286" i="47"/>
  <c r="J286" i="47"/>
  <c r="H287" i="47"/>
  <c r="I286" i="47"/>
  <c r="E204" i="47"/>
  <c r="A205" i="47"/>
  <c r="C204" i="47"/>
  <c r="F204" i="47"/>
  <c r="D204" i="47"/>
  <c r="B204" i="47"/>
  <c r="K287" i="47" l="1"/>
  <c r="J287" i="47"/>
  <c r="M287" i="47"/>
  <c r="L287" i="47"/>
  <c r="I287" i="47"/>
  <c r="H288" i="47"/>
  <c r="E205" i="47"/>
  <c r="F205" i="47"/>
  <c r="D205" i="47"/>
  <c r="A206" i="47"/>
  <c r="C205" i="47"/>
  <c r="B205" i="47"/>
  <c r="L288" i="47" l="1"/>
  <c r="H289" i="47"/>
  <c r="M288" i="47"/>
  <c r="K288" i="47"/>
  <c r="I288" i="47"/>
  <c r="J288" i="47"/>
  <c r="C206" i="47"/>
  <c r="F206" i="47"/>
  <c r="D206" i="47"/>
  <c r="B206" i="47"/>
  <c r="E206" i="47"/>
  <c r="A207" i="47"/>
  <c r="K289" i="47" l="1"/>
  <c r="J289" i="47"/>
  <c r="M289" i="47"/>
  <c r="L289" i="47"/>
  <c r="I289" i="47"/>
  <c r="H290" i="47"/>
  <c r="F207" i="47"/>
  <c r="A208" i="47"/>
  <c r="D207" i="47"/>
  <c r="C207" i="47"/>
  <c r="E207" i="47"/>
  <c r="B207" i="47"/>
  <c r="M290" i="47" l="1"/>
  <c r="K290" i="47"/>
  <c r="L290" i="47"/>
  <c r="I290" i="47"/>
  <c r="J290" i="47"/>
  <c r="H291" i="47"/>
  <c r="E208" i="47"/>
  <c r="B208" i="47"/>
  <c r="D208" i="47"/>
  <c r="F208" i="47"/>
  <c r="C208" i="47"/>
  <c r="A209" i="47"/>
  <c r="L291" i="47" l="1"/>
  <c r="M291" i="47"/>
  <c r="K291" i="47"/>
  <c r="I291" i="47"/>
  <c r="H292" i="47"/>
  <c r="J291" i="47"/>
  <c r="E209" i="47"/>
  <c r="F209" i="47"/>
  <c r="D209" i="47"/>
  <c r="C209" i="47"/>
  <c r="B209" i="47"/>
  <c r="A210" i="47"/>
  <c r="J292" i="47" l="1"/>
  <c r="M292" i="47"/>
  <c r="L292" i="47"/>
  <c r="I292" i="47"/>
  <c r="H293" i="47"/>
  <c r="K292" i="47"/>
  <c r="F210" i="47"/>
  <c r="D210" i="47"/>
  <c r="E210" i="47"/>
  <c r="C210" i="47"/>
  <c r="A211" i="47"/>
  <c r="B210" i="47"/>
  <c r="K293" i="47" l="1"/>
  <c r="J293" i="47"/>
  <c r="L293" i="47"/>
  <c r="M293" i="47"/>
  <c r="H294" i="47"/>
  <c r="I293" i="47"/>
  <c r="C211" i="47"/>
  <c r="E211" i="47"/>
  <c r="B211" i="47"/>
  <c r="D211" i="47"/>
  <c r="F211" i="47"/>
  <c r="A212" i="47"/>
  <c r="J294" i="47" l="1"/>
  <c r="L294" i="47"/>
  <c r="M294" i="47"/>
  <c r="H295" i="47"/>
  <c r="I294" i="47"/>
  <c r="K294" i="47"/>
  <c r="C212" i="47"/>
  <c r="E212" i="47"/>
  <c r="F212" i="47"/>
  <c r="D212" i="47"/>
  <c r="B212" i="47"/>
  <c r="A213" i="47"/>
  <c r="K295" i="47" l="1"/>
  <c r="J295" i="47"/>
  <c r="L295" i="47"/>
  <c r="M295" i="47"/>
  <c r="H296" i="47"/>
  <c r="I295" i="47"/>
  <c r="E213" i="47"/>
  <c r="F213" i="47"/>
  <c r="D213" i="47"/>
  <c r="A214" i="47"/>
  <c r="C213" i="47"/>
  <c r="B213" i="47"/>
  <c r="K296" i="47" l="1"/>
  <c r="L296" i="47"/>
  <c r="M296" i="47"/>
  <c r="H297" i="47"/>
  <c r="I296" i="47"/>
  <c r="J296" i="47"/>
  <c r="E214" i="47"/>
  <c r="D214" i="47"/>
  <c r="B214" i="47"/>
  <c r="F214" i="47"/>
  <c r="C214" i="47"/>
  <c r="A215" i="47"/>
  <c r="M297" i="47" l="1"/>
  <c r="I297" i="47"/>
  <c r="K297" i="47"/>
  <c r="L297" i="47"/>
  <c r="J297" i="47"/>
  <c r="H298" i="47"/>
  <c r="C215" i="47"/>
  <c r="E215" i="47"/>
  <c r="F215" i="47"/>
  <c r="B215" i="47"/>
  <c r="D215" i="47"/>
  <c r="A216" i="47"/>
  <c r="L298" i="47" l="1"/>
  <c r="H299" i="47"/>
  <c r="M298" i="47"/>
  <c r="K298" i="47"/>
  <c r="I298" i="47"/>
  <c r="J298" i="47"/>
  <c r="E216" i="47"/>
  <c r="D216" i="47"/>
  <c r="F216" i="47"/>
  <c r="C216" i="47"/>
  <c r="B216" i="47"/>
  <c r="A217" i="47"/>
  <c r="J299" i="47" l="1"/>
  <c r="L299" i="47"/>
  <c r="M299" i="47"/>
  <c r="K299" i="47"/>
  <c r="H300" i="47"/>
  <c r="I299" i="47"/>
  <c r="E217" i="47"/>
  <c r="B217" i="47"/>
  <c r="D217" i="47"/>
  <c r="C217" i="47"/>
  <c r="F217" i="47"/>
  <c r="A218" i="47"/>
  <c r="H301" i="47" l="1"/>
  <c r="M300" i="47"/>
  <c r="K300" i="47"/>
  <c r="I300" i="47"/>
  <c r="J300" i="47"/>
  <c r="L300" i="47"/>
  <c r="F218" i="47"/>
  <c r="B218" i="47"/>
  <c r="D218" i="47"/>
  <c r="E218" i="47"/>
  <c r="C218" i="47"/>
  <c r="A219" i="47"/>
  <c r="J301" i="47" l="1"/>
  <c r="L301" i="47"/>
  <c r="M301" i="47"/>
  <c r="H302" i="47"/>
  <c r="I301" i="47"/>
  <c r="K301" i="47"/>
  <c r="B219" i="47"/>
  <c r="C219" i="47"/>
  <c r="E219" i="47"/>
  <c r="D219" i="47"/>
  <c r="F219" i="47"/>
  <c r="A220" i="47"/>
  <c r="L302" i="47" l="1"/>
  <c r="I302" i="47"/>
  <c r="H303" i="47"/>
  <c r="M302" i="47"/>
  <c r="K302" i="47"/>
  <c r="J302" i="47"/>
  <c r="F220" i="47"/>
  <c r="C220" i="47"/>
  <c r="B220" i="47"/>
  <c r="A221" i="47"/>
  <c r="E220" i="47"/>
  <c r="D220" i="47"/>
  <c r="I303" i="47" l="1"/>
  <c r="K303" i="47"/>
  <c r="L303" i="47"/>
  <c r="J303" i="47"/>
  <c r="H304" i="47"/>
  <c r="M303" i="47"/>
  <c r="D221" i="47"/>
  <c r="E221" i="47"/>
  <c r="F221" i="47"/>
  <c r="C221" i="47"/>
  <c r="B221" i="47"/>
  <c r="A222" i="47"/>
  <c r="L304" i="47" l="1"/>
  <c r="K304" i="47"/>
  <c r="I304" i="47"/>
  <c r="J304" i="47"/>
  <c r="H305" i="47"/>
  <c r="M304" i="47"/>
  <c r="D222" i="47"/>
  <c r="B222" i="47"/>
  <c r="C222" i="47"/>
  <c r="A223" i="47"/>
  <c r="E222" i="47"/>
  <c r="F222" i="47"/>
  <c r="L305" i="47" l="1"/>
  <c r="H306" i="47"/>
  <c r="M305" i="47"/>
  <c r="K305" i="47"/>
  <c r="I305" i="47"/>
  <c r="J305" i="47"/>
  <c r="E223" i="47"/>
  <c r="C223" i="47"/>
  <c r="D223" i="47"/>
  <c r="F223" i="47"/>
  <c r="A224" i="47"/>
  <c r="B223" i="47"/>
  <c r="L306" i="47" l="1"/>
  <c r="M306" i="47"/>
  <c r="K306" i="47"/>
  <c r="I306" i="47"/>
  <c r="J306" i="47"/>
  <c r="H307" i="47"/>
  <c r="F224" i="47"/>
  <c r="D224" i="47"/>
  <c r="A225" i="47"/>
  <c r="C224" i="47"/>
  <c r="E224" i="47"/>
  <c r="B224" i="47"/>
  <c r="J307" i="47" l="1"/>
  <c r="L307" i="47"/>
  <c r="M307" i="47"/>
  <c r="H308" i="47"/>
  <c r="I307" i="47"/>
  <c r="K307" i="47"/>
  <c r="B225" i="47"/>
  <c r="E225" i="47"/>
  <c r="F225" i="47"/>
  <c r="C225" i="47"/>
  <c r="D225" i="47"/>
  <c r="A226" i="47"/>
  <c r="H309" i="47" l="1"/>
  <c r="M308" i="47"/>
  <c r="K308" i="47"/>
  <c r="I308" i="47"/>
  <c r="J308" i="47"/>
  <c r="L308" i="47"/>
  <c r="D226" i="47"/>
  <c r="E226" i="47"/>
  <c r="B226" i="47"/>
  <c r="C226" i="47"/>
  <c r="A227" i="47"/>
  <c r="F226" i="47"/>
  <c r="K309" i="47" l="1"/>
  <c r="J309" i="47"/>
  <c r="M309" i="47"/>
  <c r="L309" i="47"/>
  <c r="I309" i="47"/>
  <c r="H310" i="47"/>
  <c r="F227" i="47"/>
  <c r="C227" i="47"/>
  <c r="E227" i="47"/>
  <c r="B227" i="47"/>
  <c r="D227" i="47"/>
  <c r="A228" i="47"/>
  <c r="H311" i="47" l="1"/>
  <c r="M310" i="47"/>
  <c r="K310" i="47"/>
  <c r="J310" i="47"/>
  <c r="L310" i="47"/>
  <c r="I310" i="47"/>
  <c r="B228" i="47"/>
  <c r="A229" i="47"/>
  <c r="E228" i="47"/>
  <c r="D228" i="47"/>
  <c r="C228" i="47"/>
  <c r="F228" i="47"/>
  <c r="J311" i="47" l="1"/>
  <c r="M311" i="47"/>
  <c r="L311" i="47"/>
  <c r="I311" i="47"/>
  <c r="H312" i="47"/>
  <c r="K311" i="47"/>
  <c r="C229" i="47"/>
  <c r="E229" i="47"/>
  <c r="F229" i="47"/>
  <c r="D229" i="47"/>
  <c r="A230" i="47"/>
  <c r="B229" i="47"/>
  <c r="I312" i="47" l="1"/>
  <c r="K312" i="47"/>
  <c r="L312" i="47"/>
  <c r="M312" i="47"/>
  <c r="J312" i="47"/>
  <c r="H313" i="47"/>
  <c r="D230" i="47"/>
  <c r="B230" i="47"/>
  <c r="E230" i="47"/>
  <c r="A231" i="47"/>
  <c r="C230" i="47"/>
  <c r="F230" i="47"/>
  <c r="K313" i="47" l="1"/>
  <c r="L313" i="47"/>
  <c r="M313" i="47"/>
  <c r="H314" i="47"/>
  <c r="I313" i="47"/>
  <c r="J313" i="47"/>
  <c r="B231" i="47"/>
  <c r="E231" i="47"/>
  <c r="C231" i="47"/>
  <c r="D231" i="47"/>
  <c r="F231" i="47"/>
  <c r="A232" i="47"/>
  <c r="K314" i="47" l="1"/>
  <c r="J314" i="47"/>
  <c r="M314" i="47"/>
  <c r="L314" i="47"/>
  <c r="I314" i="47"/>
  <c r="H315" i="47"/>
  <c r="F232" i="47"/>
  <c r="D232" i="47"/>
  <c r="A233" i="47"/>
  <c r="C232" i="47"/>
  <c r="E232" i="47"/>
  <c r="B232" i="47"/>
  <c r="L315" i="47" l="1"/>
  <c r="M315" i="47"/>
  <c r="I315" i="47"/>
  <c r="H316" i="47"/>
  <c r="K315" i="47"/>
  <c r="J315" i="47"/>
  <c r="B233" i="47"/>
  <c r="E233" i="47"/>
  <c r="F233" i="47"/>
  <c r="C233" i="47"/>
  <c r="D233" i="47"/>
  <c r="A234" i="47"/>
  <c r="J316" i="47" l="1"/>
  <c r="K316" i="47"/>
  <c r="M316" i="47"/>
  <c r="L316" i="47"/>
  <c r="I316" i="47"/>
  <c r="H317" i="47"/>
  <c r="D234" i="47"/>
  <c r="E234" i="47"/>
  <c r="C234" i="47"/>
  <c r="A235" i="47"/>
  <c r="F234" i="47"/>
  <c r="B234" i="47"/>
  <c r="K317" i="47" l="1"/>
  <c r="J317" i="47"/>
  <c r="L317" i="47"/>
  <c r="M317" i="47"/>
  <c r="H318" i="47"/>
  <c r="I317" i="47"/>
  <c r="F235" i="47"/>
  <c r="B235" i="47"/>
  <c r="C235" i="47"/>
  <c r="E235" i="47"/>
  <c r="D235" i="47"/>
  <c r="A236" i="47"/>
  <c r="J318" i="47" l="1"/>
  <c r="L318" i="47"/>
  <c r="M318" i="47"/>
  <c r="H319" i="47"/>
  <c r="I318" i="47"/>
  <c r="K318" i="47"/>
  <c r="F236" i="47"/>
  <c r="D236" i="47"/>
  <c r="E236" i="47"/>
  <c r="B236" i="47"/>
  <c r="A237" i="47"/>
  <c r="C236" i="47"/>
  <c r="H320" i="47" l="1"/>
  <c r="M319" i="47"/>
  <c r="K319" i="47"/>
  <c r="J319" i="47"/>
  <c r="L319" i="47"/>
  <c r="I319" i="47"/>
  <c r="C237" i="47"/>
  <c r="B237" i="47"/>
  <c r="E237" i="47"/>
  <c r="F237" i="47"/>
  <c r="D237" i="47"/>
  <c r="A238" i="47"/>
  <c r="L320" i="47" l="1"/>
  <c r="H321" i="47"/>
  <c r="M320" i="47"/>
  <c r="K320" i="47"/>
  <c r="I320" i="47"/>
  <c r="J320" i="47"/>
  <c r="E238" i="47"/>
  <c r="A239" i="47"/>
  <c r="C238" i="47"/>
  <c r="F238" i="47"/>
  <c r="D238" i="47"/>
  <c r="B238" i="47"/>
  <c r="L321" i="47" l="1"/>
  <c r="K321" i="47"/>
  <c r="J321" i="47"/>
  <c r="H322" i="47"/>
  <c r="M321" i="47"/>
  <c r="I321" i="47"/>
  <c r="B239" i="47"/>
  <c r="F239" i="47"/>
  <c r="D239" i="47"/>
  <c r="C239" i="47"/>
  <c r="E239" i="47"/>
  <c r="A240" i="47"/>
  <c r="K322" i="47" l="1"/>
  <c r="J322" i="47"/>
  <c r="L322" i="47"/>
  <c r="M322" i="47"/>
  <c r="H323" i="47"/>
  <c r="I322" i="47"/>
  <c r="F240" i="47"/>
  <c r="C240" i="47"/>
  <c r="A241" i="47"/>
  <c r="E240" i="47"/>
  <c r="D240" i="47"/>
  <c r="B240" i="47"/>
  <c r="L323" i="47" l="1"/>
  <c r="M323" i="47"/>
  <c r="J323" i="47"/>
  <c r="I323" i="47"/>
  <c r="H324" i="47"/>
  <c r="K323" i="47"/>
  <c r="D241" i="47"/>
  <c r="E241" i="47"/>
  <c r="B241" i="47"/>
  <c r="C241" i="47"/>
  <c r="F241" i="47"/>
  <c r="A242" i="47"/>
  <c r="L324" i="47" l="1"/>
  <c r="H325" i="47"/>
  <c r="M324" i="47"/>
  <c r="K324" i="47"/>
  <c r="I324" i="47"/>
  <c r="J324" i="47"/>
  <c r="D242" i="47"/>
  <c r="B242" i="47"/>
  <c r="E242" i="47"/>
  <c r="F242" i="47"/>
  <c r="C242" i="47"/>
  <c r="A243" i="47"/>
  <c r="J325" i="47" l="1"/>
  <c r="L325" i="47"/>
  <c r="M325" i="47"/>
  <c r="H326" i="47"/>
  <c r="I325" i="47"/>
  <c r="K325" i="47"/>
  <c r="B243" i="47"/>
  <c r="A244" i="47"/>
  <c r="E243" i="47"/>
  <c r="C243" i="47"/>
  <c r="D243" i="47"/>
  <c r="F243" i="47"/>
  <c r="K326" i="47" l="1"/>
  <c r="J326" i="47"/>
  <c r="L326" i="47"/>
  <c r="M326" i="47"/>
  <c r="H327" i="47"/>
  <c r="I326" i="47"/>
  <c r="F244" i="47"/>
  <c r="C244" i="47"/>
  <c r="A245" i="47"/>
  <c r="E244" i="47"/>
  <c r="D244" i="47"/>
  <c r="B244" i="47"/>
  <c r="H328" i="47" l="1"/>
  <c r="M327" i="47"/>
  <c r="K327" i="47"/>
  <c r="J327" i="47"/>
  <c r="I327" i="47"/>
  <c r="L327" i="47"/>
  <c r="D245" i="47"/>
  <c r="F245" i="47"/>
  <c r="E245" i="47"/>
  <c r="C245" i="47"/>
  <c r="B245" i="47"/>
  <c r="A246" i="47"/>
  <c r="K328" i="47" l="1"/>
  <c r="J328" i="47"/>
  <c r="L328" i="47"/>
  <c r="M328" i="47"/>
  <c r="H329" i="47"/>
  <c r="I328" i="47"/>
  <c r="D246" i="47"/>
  <c r="E246" i="47"/>
  <c r="C246" i="47"/>
  <c r="A247" i="47"/>
  <c r="F246" i="47"/>
  <c r="B246" i="47"/>
  <c r="K329" i="47" l="1"/>
  <c r="J329" i="47"/>
  <c r="M329" i="47"/>
  <c r="L329" i="47"/>
  <c r="I329" i="47"/>
  <c r="H330" i="47"/>
  <c r="C247" i="47"/>
  <c r="D247" i="47"/>
  <c r="A248" i="47"/>
  <c r="B247" i="47"/>
  <c r="E247" i="47"/>
  <c r="F247" i="47"/>
  <c r="H331" i="47" l="1"/>
  <c r="M330" i="47"/>
  <c r="K330" i="47"/>
  <c r="I330" i="47"/>
  <c r="J330" i="47"/>
  <c r="L330" i="47"/>
  <c r="E248" i="47"/>
  <c r="F248" i="47"/>
  <c r="D248" i="47"/>
  <c r="C248" i="47"/>
  <c r="B248" i="47"/>
  <c r="A249" i="47"/>
  <c r="J331" i="47" l="1"/>
  <c r="M331" i="47"/>
  <c r="L331" i="47"/>
  <c r="K331" i="47"/>
  <c r="I331" i="47"/>
  <c r="H332" i="47"/>
  <c r="E249" i="47"/>
  <c r="F249" i="47"/>
  <c r="B249" i="47"/>
  <c r="C249" i="47"/>
  <c r="D249" i="47"/>
  <c r="A250" i="47"/>
  <c r="M332" i="47" l="1"/>
  <c r="K332" i="47"/>
  <c r="L332" i="47"/>
  <c r="I332" i="47"/>
  <c r="J332" i="47"/>
  <c r="H333" i="47"/>
  <c r="F250" i="47"/>
  <c r="B250" i="47"/>
  <c r="D250" i="47"/>
  <c r="E250" i="47"/>
  <c r="C250" i="47"/>
  <c r="A251" i="47"/>
  <c r="K333" i="47" l="1"/>
  <c r="J333" i="47"/>
  <c r="I333" i="47"/>
  <c r="H334" i="47"/>
  <c r="M333" i="47"/>
  <c r="L333" i="47"/>
  <c r="C251" i="47"/>
  <c r="E251" i="47"/>
  <c r="D251" i="47"/>
  <c r="A252" i="47"/>
  <c r="B251" i="47"/>
  <c r="F251" i="47"/>
  <c r="J334" i="47" l="1"/>
  <c r="L334" i="47"/>
  <c r="M334" i="47"/>
  <c r="H335" i="47"/>
  <c r="I334" i="47"/>
  <c r="K334" i="47"/>
  <c r="E252" i="47"/>
  <c r="C252" i="47"/>
  <c r="F252" i="47"/>
  <c r="D252" i="47"/>
  <c r="B252" i="47"/>
  <c r="A253" i="47"/>
  <c r="I335" i="47" l="1"/>
  <c r="K335" i="47"/>
  <c r="L335" i="47"/>
  <c r="H336" i="47"/>
  <c r="M335" i="47"/>
  <c r="J335" i="47"/>
  <c r="E253" i="47"/>
  <c r="F253" i="47"/>
  <c r="C253" i="47"/>
  <c r="B253" i="47"/>
  <c r="D253" i="47"/>
  <c r="A254" i="47"/>
  <c r="H337" i="47" l="1"/>
  <c r="M336" i="47"/>
  <c r="K336" i="47"/>
  <c r="I336" i="47"/>
  <c r="J336" i="47"/>
  <c r="L336" i="47"/>
  <c r="C254" i="47"/>
  <c r="D254" i="47"/>
  <c r="B254" i="47"/>
  <c r="F254" i="47"/>
  <c r="E254" i="47"/>
  <c r="A255" i="47"/>
  <c r="K337" i="47" l="1"/>
  <c r="J337" i="47"/>
  <c r="M337" i="47"/>
  <c r="L337" i="47"/>
  <c r="I337" i="47"/>
  <c r="H338" i="47"/>
  <c r="C255" i="47"/>
  <c r="D255" i="47"/>
  <c r="B255" i="47"/>
  <c r="E255" i="47"/>
  <c r="F255" i="47"/>
  <c r="A256" i="47"/>
  <c r="I338" i="47" l="1"/>
  <c r="K338" i="47"/>
  <c r="L338" i="47"/>
  <c r="J338" i="47"/>
  <c r="H339" i="47"/>
  <c r="M338" i="47"/>
  <c r="E256" i="47"/>
  <c r="C256" i="47"/>
  <c r="F256" i="47"/>
  <c r="D256" i="47"/>
  <c r="B256" i="47"/>
  <c r="A257" i="47"/>
  <c r="L339" i="47" l="1"/>
  <c r="H340" i="47"/>
  <c r="M339" i="47"/>
  <c r="K339" i="47"/>
  <c r="I339" i="47"/>
  <c r="J339" i="47"/>
  <c r="E257" i="47"/>
  <c r="B257" i="47"/>
  <c r="A258" i="47"/>
  <c r="D257" i="47"/>
  <c r="C257" i="47"/>
  <c r="F257" i="47"/>
  <c r="K340" i="47" l="1"/>
  <c r="J340" i="47"/>
  <c r="M340" i="47"/>
  <c r="L340" i="47"/>
  <c r="H341" i="47"/>
  <c r="I340" i="47"/>
  <c r="F258" i="47"/>
  <c r="B258" i="47"/>
  <c r="D258" i="47"/>
  <c r="E258" i="47"/>
  <c r="C258" i="47"/>
  <c r="A259" i="47"/>
  <c r="H342" i="47" l="1"/>
  <c r="K341" i="47"/>
  <c r="M341" i="47"/>
  <c r="I341" i="47"/>
  <c r="J341" i="47"/>
  <c r="L341" i="47"/>
  <c r="C259" i="47"/>
  <c r="E259" i="47"/>
  <c r="F259" i="47"/>
  <c r="A260" i="47"/>
  <c r="B259" i="47"/>
  <c r="D259" i="47"/>
  <c r="L342" i="47" l="1"/>
  <c r="M342" i="47"/>
  <c r="J342" i="47"/>
  <c r="K342" i="47"/>
  <c r="H343" i="47"/>
  <c r="I342" i="47"/>
  <c r="E260" i="47"/>
  <c r="D260" i="47"/>
  <c r="F260" i="47"/>
  <c r="C260" i="47"/>
  <c r="B260" i="47"/>
  <c r="A261" i="47"/>
  <c r="K343" i="47" l="1"/>
  <c r="J343" i="47"/>
  <c r="I343" i="47"/>
  <c r="L343" i="47"/>
  <c r="M343" i="47"/>
  <c r="H344" i="47"/>
  <c r="B261" i="47"/>
  <c r="A262" i="47"/>
  <c r="D261" i="47"/>
  <c r="F261" i="47"/>
  <c r="C261" i="47"/>
  <c r="E261" i="47"/>
  <c r="H345" i="47" l="1"/>
  <c r="M344" i="47"/>
  <c r="K344" i="47"/>
  <c r="L344" i="47"/>
  <c r="I344" i="47"/>
  <c r="J344" i="47"/>
  <c r="F262" i="47"/>
  <c r="E262" i="47"/>
  <c r="B262" i="47"/>
  <c r="C262" i="47"/>
  <c r="A263" i="47"/>
  <c r="D262" i="47"/>
  <c r="K345" i="47" l="1"/>
  <c r="J345" i="47"/>
  <c r="M345" i="47"/>
  <c r="L345" i="47"/>
  <c r="I345" i="47"/>
  <c r="H346" i="47"/>
  <c r="C263" i="47"/>
  <c r="D263" i="47"/>
  <c r="F263" i="47"/>
  <c r="A264" i="47"/>
  <c r="B263" i="47"/>
  <c r="E263" i="47"/>
  <c r="H347" i="47" l="1"/>
  <c r="M346" i="47"/>
  <c r="K346" i="47"/>
  <c r="L346" i="47"/>
  <c r="I346" i="47"/>
  <c r="J346" i="47"/>
  <c r="E264" i="47"/>
  <c r="F264" i="47"/>
  <c r="D264" i="47"/>
  <c r="B264" i="47"/>
  <c r="A265" i="47"/>
  <c r="C264" i="47"/>
  <c r="L347" i="47" l="1"/>
  <c r="K347" i="47"/>
  <c r="M347" i="47"/>
  <c r="J347" i="47"/>
  <c r="I347" i="47"/>
  <c r="H348" i="47"/>
  <c r="E265" i="47"/>
  <c r="B265" i="47"/>
  <c r="F265" i="47"/>
  <c r="C265" i="47"/>
  <c r="D265" i="47"/>
  <c r="A266" i="47"/>
  <c r="I348" i="47" l="1"/>
  <c r="K348" i="47"/>
  <c r="L348" i="47"/>
  <c r="J348" i="47"/>
  <c r="H349" i="47"/>
  <c r="M348" i="47"/>
  <c r="F266" i="47"/>
  <c r="B266" i="47"/>
  <c r="D266" i="47"/>
  <c r="E266" i="47"/>
  <c r="C266" i="47"/>
  <c r="A267" i="47"/>
  <c r="J349" i="47" l="1"/>
  <c r="L349" i="47"/>
  <c r="M349" i="47"/>
  <c r="K349" i="47"/>
  <c r="H350" i="47"/>
  <c r="I349" i="47"/>
  <c r="D267" i="47"/>
  <c r="A268" i="47"/>
  <c r="B267" i="47"/>
  <c r="F267" i="47"/>
  <c r="C267" i="47"/>
  <c r="E267" i="47"/>
  <c r="J350" i="47" l="1"/>
  <c r="M350" i="47"/>
  <c r="L350" i="47"/>
  <c r="I350" i="47"/>
  <c r="H351" i="47"/>
  <c r="K350" i="47"/>
  <c r="E268" i="47"/>
  <c r="D268" i="47"/>
  <c r="F268" i="47"/>
  <c r="C268" i="47"/>
  <c r="B268" i="47"/>
  <c r="A269" i="47"/>
  <c r="K351" i="47" l="1"/>
  <c r="J351" i="47"/>
  <c r="I351" i="47"/>
  <c r="H352" i="47"/>
  <c r="M351" i="47"/>
  <c r="L351" i="47"/>
  <c r="E269" i="47"/>
  <c r="F269" i="47"/>
  <c r="A270" i="47"/>
  <c r="B269" i="47"/>
  <c r="C269" i="47"/>
  <c r="D269" i="47"/>
  <c r="K352" i="47" l="1"/>
  <c r="M352" i="47"/>
  <c r="J352" i="47"/>
  <c r="L352" i="47"/>
  <c r="I352" i="47"/>
  <c r="H353" i="47"/>
  <c r="C270" i="47"/>
  <c r="B270" i="47"/>
  <c r="F270" i="47"/>
  <c r="E270" i="47"/>
  <c r="A271" i="47"/>
  <c r="D270" i="47"/>
  <c r="K353" i="47" l="1"/>
  <c r="J353" i="47"/>
  <c r="M353" i="47"/>
  <c r="L353" i="47"/>
  <c r="I353" i="47"/>
  <c r="H354" i="47"/>
  <c r="C271" i="47"/>
  <c r="D271" i="47"/>
  <c r="F271" i="47"/>
  <c r="A272" i="47"/>
  <c r="B271" i="47"/>
  <c r="E271" i="47"/>
  <c r="J354" i="47" l="1"/>
  <c r="L354" i="47"/>
  <c r="K354" i="47"/>
  <c r="M354" i="47"/>
  <c r="H355" i="47"/>
  <c r="I354" i="47"/>
  <c r="E272" i="47"/>
  <c r="A273" i="47"/>
  <c r="C272" i="47"/>
  <c r="F272" i="47"/>
  <c r="D272" i="47"/>
  <c r="B272" i="47"/>
  <c r="L355" i="47" l="1"/>
  <c r="K355" i="47"/>
  <c r="M355" i="47"/>
  <c r="J355" i="47"/>
  <c r="I355" i="47"/>
  <c r="H356" i="47"/>
  <c r="E273" i="47"/>
  <c r="B273" i="47"/>
  <c r="D273" i="47"/>
  <c r="C273" i="47"/>
  <c r="F273" i="47"/>
  <c r="A274" i="47"/>
  <c r="H357" i="47" l="1"/>
  <c r="M356" i="47"/>
  <c r="K356" i="47"/>
  <c r="I356" i="47"/>
  <c r="J356" i="47"/>
  <c r="L356" i="47"/>
  <c r="B274" i="47"/>
  <c r="D274" i="47"/>
  <c r="E274" i="47"/>
  <c r="C274" i="47"/>
  <c r="A275" i="47"/>
  <c r="F274" i="47"/>
  <c r="J357" i="47" l="1"/>
  <c r="M357" i="47"/>
  <c r="L357" i="47"/>
  <c r="I357" i="47"/>
  <c r="H358" i="47"/>
  <c r="K357" i="47"/>
  <c r="C275" i="47"/>
  <c r="E275" i="47"/>
  <c r="F275" i="47"/>
  <c r="A276" i="47"/>
  <c r="B275" i="47"/>
  <c r="D275" i="47"/>
  <c r="H359" i="47" l="1"/>
  <c r="M358" i="47"/>
  <c r="K358" i="47"/>
  <c r="I358" i="47"/>
  <c r="J358" i="47"/>
  <c r="L358" i="47"/>
  <c r="E276" i="47"/>
  <c r="F276" i="47"/>
  <c r="C276" i="47"/>
  <c r="B276" i="47"/>
  <c r="A277" i="47"/>
  <c r="D276" i="47"/>
  <c r="L359" i="47" l="1"/>
  <c r="J359" i="47"/>
  <c r="H360" i="47"/>
  <c r="I359" i="47"/>
  <c r="M359" i="47"/>
  <c r="K359" i="47"/>
  <c r="E277" i="47"/>
  <c r="C277" i="47"/>
  <c r="B277" i="47"/>
  <c r="A278" i="47"/>
  <c r="D277" i="47"/>
  <c r="F277" i="47"/>
  <c r="K360" i="47" l="1"/>
  <c r="I360" i="47"/>
  <c r="M360" i="47"/>
  <c r="H361" i="47"/>
  <c r="L360" i="47"/>
  <c r="J360" i="47"/>
  <c r="F278" i="47"/>
  <c r="D278" i="47"/>
  <c r="E278" i="47"/>
  <c r="B278" i="47"/>
  <c r="C278" i="47"/>
  <c r="A279" i="47"/>
  <c r="L361" i="47" l="1"/>
  <c r="H362" i="47"/>
  <c r="M361" i="47"/>
  <c r="K361" i="47"/>
  <c r="I361" i="47"/>
  <c r="J361" i="47"/>
  <c r="C279" i="47"/>
  <c r="D279" i="47"/>
  <c r="B279" i="47"/>
  <c r="E279" i="47"/>
  <c r="F279" i="47"/>
  <c r="A280" i="47"/>
  <c r="J362" i="47" l="1"/>
  <c r="M362" i="47"/>
  <c r="L362" i="47"/>
  <c r="K362" i="47"/>
  <c r="I362" i="47"/>
  <c r="H363" i="47"/>
  <c r="C280" i="47"/>
  <c r="E280" i="47"/>
  <c r="F280" i="47"/>
  <c r="D280" i="47"/>
  <c r="B280" i="47"/>
  <c r="A281" i="47"/>
  <c r="M363" i="47" l="1"/>
  <c r="I363" i="47"/>
  <c r="K363" i="47"/>
  <c r="L363" i="47"/>
  <c r="J363" i="47"/>
  <c r="H364" i="47"/>
  <c r="E281" i="47"/>
  <c r="F281" i="47"/>
  <c r="D281" i="47"/>
  <c r="A282" i="47"/>
  <c r="B281" i="47"/>
  <c r="C281" i="47"/>
  <c r="J364" i="47" l="1"/>
  <c r="L364" i="47"/>
  <c r="M364" i="47"/>
  <c r="H365" i="47"/>
  <c r="I364" i="47"/>
  <c r="K364" i="47"/>
  <c r="C282" i="47"/>
  <c r="F282" i="47"/>
  <c r="E282" i="47"/>
  <c r="A283" i="47"/>
  <c r="D282" i="47"/>
  <c r="B282" i="47"/>
  <c r="K365" i="47" l="1"/>
  <c r="M365" i="47"/>
  <c r="J365" i="47"/>
  <c r="L365" i="47"/>
  <c r="I365" i="47"/>
  <c r="H366" i="47"/>
  <c r="C283" i="47"/>
  <c r="D283" i="47"/>
  <c r="B283" i="47"/>
  <c r="E283" i="47"/>
  <c r="F283" i="47"/>
  <c r="A284" i="47"/>
  <c r="J366" i="47" l="1"/>
  <c r="L366" i="47"/>
  <c r="M366" i="47"/>
  <c r="H367" i="47"/>
  <c r="I366" i="47"/>
  <c r="K366" i="47"/>
  <c r="E284" i="47"/>
  <c r="C284" i="47"/>
  <c r="F284" i="47"/>
  <c r="D284" i="47"/>
  <c r="B284" i="47"/>
  <c r="A285" i="47"/>
  <c r="K367" i="47" l="1"/>
  <c r="L367" i="47"/>
  <c r="J367" i="47"/>
  <c r="M367" i="47"/>
  <c r="I367" i="47"/>
  <c r="H368" i="47"/>
  <c r="E285" i="47"/>
  <c r="F285" i="47"/>
  <c r="D285" i="47"/>
  <c r="A286" i="47"/>
  <c r="C285" i="47"/>
  <c r="B285" i="47"/>
  <c r="K368" i="47" l="1"/>
  <c r="J368" i="47"/>
  <c r="H369" i="47"/>
  <c r="L368" i="47"/>
  <c r="M368" i="47"/>
  <c r="I368" i="47"/>
  <c r="C286" i="47"/>
  <c r="F286" i="47"/>
  <c r="D286" i="47"/>
  <c r="B286" i="47"/>
  <c r="E286" i="47"/>
  <c r="A287" i="47"/>
  <c r="L369" i="47" l="1"/>
  <c r="H370" i="47"/>
  <c r="M369" i="47"/>
  <c r="K369" i="47"/>
  <c r="I369" i="47"/>
  <c r="J369" i="47"/>
  <c r="C287" i="47"/>
  <c r="D287" i="47"/>
  <c r="A288" i="47"/>
  <c r="B287" i="47"/>
  <c r="E287" i="47"/>
  <c r="F287" i="47"/>
  <c r="K370" i="47" l="1"/>
  <c r="J370" i="47"/>
  <c r="M370" i="47"/>
  <c r="L370" i="47"/>
  <c r="I370" i="47"/>
  <c r="H371" i="47"/>
  <c r="E288" i="47"/>
  <c r="F288" i="47"/>
  <c r="D288" i="47"/>
  <c r="A289" i="47"/>
  <c r="B288" i="47"/>
  <c r="C288" i="47"/>
  <c r="K371" i="47" l="1"/>
  <c r="J371" i="47"/>
  <c r="L371" i="47"/>
  <c r="M371" i="47"/>
  <c r="H372" i="47"/>
  <c r="I371" i="47"/>
  <c r="E289" i="47"/>
  <c r="F289" i="47"/>
  <c r="B289" i="47"/>
  <c r="A290" i="47"/>
  <c r="D289" i="47"/>
  <c r="C289" i="47"/>
  <c r="K372" i="47" l="1"/>
  <c r="H373" i="47"/>
  <c r="J372" i="47"/>
  <c r="M372" i="47"/>
  <c r="L372" i="47"/>
  <c r="I372" i="47"/>
  <c r="D290" i="47"/>
  <c r="B290" i="47"/>
  <c r="C290" i="47"/>
  <c r="A291" i="47"/>
  <c r="E290" i="47"/>
  <c r="F290" i="47"/>
  <c r="L373" i="47" l="1"/>
  <c r="H374" i="47"/>
  <c r="M373" i="47"/>
  <c r="K373" i="47"/>
  <c r="I373" i="47"/>
  <c r="J373" i="47"/>
  <c r="C291" i="47"/>
  <c r="D291" i="47"/>
  <c r="B291" i="47"/>
  <c r="E291" i="47"/>
  <c r="F291" i="47"/>
  <c r="A292" i="47"/>
  <c r="K374" i="47" l="1"/>
  <c r="J374" i="47"/>
  <c r="L374" i="47"/>
  <c r="M374" i="47"/>
  <c r="H375" i="47"/>
  <c r="I374" i="47"/>
  <c r="F292" i="47"/>
  <c r="D292" i="47"/>
  <c r="B292" i="47"/>
  <c r="A293" i="47"/>
  <c r="C292" i="47"/>
  <c r="E292" i="47"/>
  <c r="K375" i="47" l="1"/>
  <c r="J375" i="47"/>
  <c r="H376" i="47"/>
  <c r="I375" i="47"/>
  <c r="L375" i="47"/>
  <c r="M375" i="47"/>
  <c r="E293" i="47"/>
  <c r="B293" i="47"/>
  <c r="D293" i="47"/>
  <c r="A294" i="47"/>
  <c r="F293" i="47"/>
  <c r="C293" i="47"/>
  <c r="M376" i="47" l="1"/>
  <c r="I376" i="47"/>
  <c r="K376" i="47"/>
  <c r="L376" i="47"/>
  <c r="J376" i="47"/>
  <c r="H377" i="47"/>
  <c r="F294" i="47"/>
  <c r="B294" i="47"/>
  <c r="D294" i="47"/>
  <c r="E294" i="47"/>
  <c r="A295" i="47"/>
  <c r="C294" i="47"/>
  <c r="K377" i="47" l="1"/>
  <c r="J377" i="47"/>
  <c r="I377" i="47"/>
  <c r="H378" i="47"/>
  <c r="M377" i="47"/>
  <c r="L377" i="47"/>
  <c r="C295" i="47"/>
  <c r="D295" i="47"/>
  <c r="A296" i="47"/>
  <c r="F295" i="47"/>
  <c r="B295" i="47"/>
  <c r="E295" i="47"/>
  <c r="L378" i="47" l="1"/>
  <c r="H379" i="47"/>
  <c r="I378" i="47"/>
  <c r="J378" i="47"/>
  <c r="M378" i="47"/>
  <c r="K378" i="47"/>
  <c r="E296" i="47"/>
  <c r="D296" i="47"/>
  <c r="F296" i="47"/>
  <c r="C296" i="47"/>
  <c r="B296" i="47"/>
  <c r="A297" i="47"/>
  <c r="H380" i="47" l="1"/>
  <c r="I379" i="47"/>
  <c r="M379" i="47"/>
  <c r="K379" i="47"/>
  <c r="J379" i="47"/>
  <c r="L379" i="47"/>
  <c r="D297" i="47"/>
  <c r="A298" i="47"/>
  <c r="B297" i="47"/>
  <c r="C297" i="47"/>
  <c r="E297" i="47"/>
  <c r="F297" i="47"/>
  <c r="L380" i="47" l="1"/>
  <c r="H381" i="47"/>
  <c r="I380" i="47"/>
  <c r="J380" i="47"/>
  <c r="M380" i="47"/>
  <c r="K380" i="47"/>
  <c r="D298" i="47"/>
  <c r="B298" i="47"/>
  <c r="E298" i="47"/>
  <c r="A299" i="47"/>
  <c r="C298" i="47"/>
  <c r="F298" i="47"/>
  <c r="H382" i="47" l="1"/>
  <c r="K381" i="47"/>
  <c r="M381" i="47"/>
  <c r="J381" i="47"/>
  <c r="L381" i="47"/>
  <c r="I381" i="47"/>
  <c r="C299" i="47"/>
  <c r="D299" i="47"/>
  <c r="F299" i="47"/>
  <c r="A300" i="47"/>
  <c r="B299" i="47"/>
  <c r="E299" i="47"/>
  <c r="I382" i="47" l="1"/>
  <c r="J382" i="47"/>
  <c r="K382" i="47"/>
  <c r="L382" i="47"/>
  <c r="H383" i="47"/>
  <c r="M382" i="47"/>
  <c r="C300" i="47"/>
  <c r="F300" i="47"/>
  <c r="D300" i="47"/>
  <c r="A301" i="47"/>
  <c r="E300" i="47"/>
  <c r="B300" i="47"/>
  <c r="L383" i="47" l="1"/>
  <c r="H384" i="47"/>
  <c r="J383" i="47"/>
  <c r="I383" i="47"/>
  <c r="K383" i="47"/>
  <c r="M383" i="47"/>
  <c r="B301" i="47"/>
  <c r="A302" i="47"/>
  <c r="D301" i="47"/>
  <c r="C301" i="47"/>
  <c r="E301" i="47"/>
  <c r="F301" i="47"/>
  <c r="L384" i="47" l="1"/>
  <c r="M384" i="47"/>
  <c r="J384" i="47"/>
  <c r="I384" i="47"/>
  <c r="H385" i="47"/>
  <c r="K384" i="47"/>
  <c r="B302" i="47"/>
  <c r="D302" i="47"/>
  <c r="E302" i="47"/>
  <c r="C302" i="47"/>
  <c r="F302" i="47"/>
  <c r="A303" i="47"/>
  <c r="K385" i="47" l="1"/>
  <c r="J385" i="47"/>
  <c r="I385" i="47"/>
  <c r="H386" i="47"/>
  <c r="M385" i="47"/>
  <c r="L385" i="47"/>
  <c r="C303" i="47"/>
  <c r="E303" i="47"/>
  <c r="A304" i="47"/>
  <c r="B303" i="47"/>
  <c r="D303" i="47"/>
  <c r="F303" i="47"/>
  <c r="M386" i="47" l="1"/>
  <c r="K386" i="47"/>
  <c r="L386" i="47"/>
  <c r="I386" i="47"/>
  <c r="J386" i="47"/>
  <c r="H387" i="47"/>
  <c r="F304" i="47"/>
  <c r="D304" i="47"/>
  <c r="B304" i="47"/>
  <c r="A305" i="47"/>
  <c r="C304" i="47"/>
  <c r="E304" i="47"/>
  <c r="J387" i="47" l="1"/>
  <c r="L387" i="47"/>
  <c r="M387" i="47"/>
  <c r="H388" i="47"/>
  <c r="I387" i="47"/>
  <c r="K387" i="47"/>
  <c r="E305" i="47"/>
  <c r="B305" i="47"/>
  <c r="D305" i="47"/>
  <c r="A306" i="47"/>
  <c r="C305" i="47"/>
  <c r="F305" i="47"/>
  <c r="M388" i="47" l="1"/>
  <c r="I388" i="47"/>
  <c r="K388" i="47"/>
  <c r="L388" i="47"/>
  <c r="J388" i="47"/>
  <c r="H389" i="47"/>
  <c r="D306" i="47"/>
  <c r="B306" i="47"/>
  <c r="C306" i="47"/>
  <c r="F306" i="47"/>
  <c r="E306" i="47"/>
  <c r="A307" i="47"/>
  <c r="J389" i="47" l="1"/>
  <c r="M389" i="47"/>
  <c r="K389" i="47"/>
  <c r="L389" i="47"/>
  <c r="H390" i="47"/>
  <c r="I389" i="47"/>
  <c r="C307" i="47"/>
  <c r="D307" i="47"/>
  <c r="A308" i="47"/>
  <c r="B307" i="47"/>
  <c r="F307" i="47"/>
  <c r="E307" i="47"/>
  <c r="H391" i="47" l="1"/>
  <c r="M390" i="47"/>
  <c r="K390" i="47"/>
  <c r="I390" i="47"/>
  <c r="J390" i="47"/>
  <c r="L390" i="47"/>
  <c r="C308" i="47"/>
  <c r="F308" i="47"/>
  <c r="D308" i="47"/>
  <c r="A309" i="47"/>
  <c r="E308" i="47"/>
  <c r="B308" i="47"/>
  <c r="L391" i="47" l="1"/>
  <c r="M391" i="47"/>
  <c r="H392" i="47"/>
  <c r="I391" i="47"/>
  <c r="K391" i="47"/>
  <c r="J391" i="47"/>
  <c r="D309" i="47"/>
  <c r="C309" i="47"/>
  <c r="E309" i="47"/>
  <c r="B309" i="47"/>
  <c r="F309" i="47"/>
  <c r="A310" i="47"/>
  <c r="K392" i="47" l="1"/>
  <c r="J392" i="47"/>
  <c r="M392" i="47"/>
  <c r="L392" i="47"/>
  <c r="I392" i="47"/>
  <c r="H393" i="47"/>
  <c r="D310" i="47"/>
  <c r="B310" i="47"/>
  <c r="C310" i="47"/>
  <c r="E310" i="47"/>
  <c r="F310" i="47"/>
  <c r="A311" i="47"/>
  <c r="K393" i="47" l="1"/>
  <c r="L393" i="47"/>
  <c r="J393" i="47"/>
  <c r="M393" i="47"/>
  <c r="H394" i="47"/>
  <c r="I393" i="47"/>
  <c r="C311" i="47"/>
  <c r="D311" i="47"/>
  <c r="A312" i="47"/>
  <c r="B311" i="47"/>
  <c r="E311" i="47"/>
  <c r="F311" i="47"/>
  <c r="K394" i="47" l="1"/>
  <c r="J394" i="47"/>
  <c r="L394" i="47"/>
  <c r="M394" i="47"/>
  <c r="H395" i="47"/>
  <c r="I394" i="47"/>
  <c r="B312" i="47"/>
  <c r="A313" i="47"/>
  <c r="E312" i="47"/>
  <c r="D312" i="47"/>
  <c r="F312" i="47"/>
  <c r="C312" i="47"/>
  <c r="K395" i="47" l="1"/>
  <c r="J395" i="47"/>
  <c r="L395" i="47"/>
  <c r="M395" i="47"/>
  <c r="I395" i="47"/>
  <c r="H396" i="47"/>
  <c r="B313" i="47"/>
  <c r="A314" i="47"/>
  <c r="D313" i="47"/>
  <c r="F313" i="47"/>
  <c r="E313" i="47"/>
  <c r="C313" i="47"/>
  <c r="L396" i="47" l="1"/>
  <c r="M396" i="47"/>
  <c r="J396" i="47"/>
  <c r="K396" i="47"/>
  <c r="I396" i="47"/>
  <c r="H397" i="47"/>
  <c r="E314" i="47"/>
  <c r="C314" i="47"/>
  <c r="A315" i="47"/>
  <c r="F314" i="47"/>
  <c r="B314" i="47"/>
  <c r="D314" i="47"/>
  <c r="J397" i="47" l="1"/>
  <c r="L397" i="47"/>
  <c r="M397" i="47"/>
  <c r="H398" i="47"/>
  <c r="I397" i="47"/>
  <c r="K397" i="47"/>
  <c r="F315" i="47"/>
  <c r="B315" i="47"/>
  <c r="C315" i="47"/>
  <c r="E315" i="47"/>
  <c r="D315" i="47"/>
  <c r="A316" i="47"/>
  <c r="H399" i="47" l="1"/>
  <c r="I398" i="47"/>
  <c r="J398" i="47"/>
  <c r="L398" i="47"/>
  <c r="M398" i="47"/>
  <c r="K398" i="47"/>
  <c r="F316" i="47"/>
  <c r="C316" i="47"/>
  <c r="E316" i="47"/>
  <c r="D316" i="47"/>
  <c r="B316" i="47"/>
  <c r="A317" i="47"/>
  <c r="L399" i="47" l="1"/>
  <c r="H400" i="47"/>
  <c r="M399" i="47"/>
  <c r="K399" i="47"/>
  <c r="I399" i="47"/>
  <c r="J399" i="47"/>
  <c r="E317" i="47"/>
  <c r="F317" i="47"/>
  <c r="D317" i="47"/>
  <c r="A318" i="47"/>
  <c r="B317" i="47"/>
  <c r="C317" i="47"/>
  <c r="H401" i="47" l="1"/>
  <c r="M400" i="47"/>
  <c r="K400" i="47"/>
  <c r="I400" i="47"/>
  <c r="J400" i="47"/>
  <c r="L400" i="47"/>
  <c r="D318" i="47"/>
  <c r="B318" i="47"/>
  <c r="E318" i="47"/>
  <c r="A319" i="47"/>
  <c r="C318" i="47"/>
  <c r="F318" i="47"/>
  <c r="H402" i="47" l="1"/>
  <c r="I401" i="47"/>
  <c r="J401" i="47"/>
  <c r="L401" i="47"/>
  <c r="M401" i="47"/>
  <c r="K401" i="47"/>
  <c r="B319" i="47"/>
  <c r="E319" i="47"/>
  <c r="C319" i="47"/>
  <c r="D319" i="47"/>
  <c r="F319" i="47"/>
  <c r="A320" i="47"/>
  <c r="H403" i="47" l="1"/>
  <c r="M402" i="47"/>
  <c r="K402" i="47"/>
  <c r="I402" i="47"/>
  <c r="J402" i="47"/>
  <c r="L402" i="47"/>
  <c r="F320" i="47"/>
  <c r="D320" i="47"/>
  <c r="B320" i="47"/>
  <c r="A321" i="47"/>
  <c r="C320" i="47"/>
  <c r="E320" i="47"/>
  <c r="M403" i="47" l="1"/>
  <c r="K403" i="47"/>
  <c r="I403" i="47"/>
  <c r="J403" i="47"/>
  <c r="L403" i="47"/>
  <c r="H404" i="47"/>
  <c r="E321" i="47"/>
  <c r="F321" i="47"/>
  <c r="B321" i="47"/>
  <c r="A322" i="47"/>
  <c r="D321" i="47"/>
  <c r="C321" i="47"/>
  <c r="K404" i="47" l="1"/>
  <c r="L404" i="47"/>
  <c r="M404" i="47"/>
  <c r="H405" i="47"/>
  <c r="I404" i="47"/>
  <c r="J404" i="47"/>
  <c r="D322" i="47"/>
  <c r="B322" i="47"/>
  <c r="A323" i="47"/>
  <c r="E322" i="47"/>
  <c r="F322" i="47"/>
  <c r="C322" i="47"/>
  <c r="L405" i="47" l="1"/>
  <c r="M405" i="47"/>
  <c r="K405" i="47"/>
  <c r="J405" i="47"/>
  <c r="H406" i="47"/>
  <c r="I405" i="47"/>
  <c r="B323" i="47"/>
  <c r="F323" i="47"/>
  <c r="A324" i="47"/>
  <c r="E323" i="47"/>
  <c r="C323" i="47"/>
  <c r="D323" i="47"/>
  <c r="H407" i="47" l="1"/>
  <c r="M406" i="47"/>
  <c r="I406" i="47"/>
  <c r="J406" i="47"/>
  <c r="L406" i="47"/>
  <c r="K406" i="47"/>
  <c r="F324" i="47"/>
  <c r="D324" i="47"/>
  <c r="C324" i="47"/>
  <c r="E324" i="47"/>
  <c r="B324" i="47"/>
  <c r="A325" i="47"/>
  <c r="L407" i="47" l="1"/>
  <c r="H408" i="47"/>
  <c r="M407" i="47"/>
  <c r="K407" i="47"/>
  <c r="I407" i="47"/>
  <c r="J407" i="47"/>
  <c r="B325" i="47"/>
  <c r="C325" i="47"/>
  <c r="E325" i="47"/>
  <c r="D325" i="47"/>
  <c r="A326" i="47"/>
  <c r="F325" i="47"/>
  <c r="J408" i="47" l="1"/>
  <c r="M408" i="47"/>
  <c r="L408" i="47"/>
  <c r="K408" i="47"/>
  <c r="I408" i="47"/>
  <c r="H409" i="47"/>
  <c r="D326" i="47"/>
  <c r="E326" i="47"/>
  <c r="C326" i="47"/>
  <c r="A327" i="47"/>
  <c r="F326" i="47"/>
  <c r="B326" i="47"/>
  <c r="J409" i="47" l="1"/>
  <c r="M409" i="47"/>
  <c r="L409" i="47"/>
  <c r="I409" i="47"/>
  <c r="H410" i="47"/>
  <c r="K409" i="47"/>
  <c r="F327" i="47"/>
  <c r="B327" i="47"/>
  <c r="C327" i="47"/>
  <c r="E327" i="47"/>
  <c r="D327" i="47"/>
  <c r="A328" i="47"/>
  <c r="J410" i="47" l="1"/>
  <c r="L410" i="47"/>
  <c r="M410" i="47"/>
  <c r="K410" i="47"/>
  <c r="H411" i="47"/>
  <c r="I410" i="47"/>
  <c r="F328" i="47"/>
  <c r="C328" i="47"/>
  <c r="B328" i="47"/>
  <c r="A329" i="47"/>
  <c r="D328" i="47"/>
  <c r="E328" i="47"/>
  <c r="K411" i="47" l="1"/>
  <c r="L411" i="47"/>
  <c r="M411" i="47"/>
  <c r="J411" i="47"/>
  <c r="H412" i="47"/>
  <c r="I411" i="47"/>
  <c r="E329" i="47"/>
  <c r="F329" i="47"/>
  <c r="D329" i="47"/>
  <c r="A330" i="47"/>
  <c r="B329" i="47"/>
  <c r="C329" i="47"/>
  <c r="L412" i="47" l="1"/>
  <c r="H413" i="47"/>
  <c r="M412" i="47"/>
  <c r="K412" i="47"/>
  <c r="I412" i="47"/>
  <c r="J412" i="47"/>
  <c r="D330" i="47"/>
  <c r="B330" i="47"/>
  <c r="A331" i="47"/>
  <c r="E330" i="47"/>
  <c r="F330" i="47"/>
  <c r="C330" i="47"/>
  <c r="J413" i="47" l="1"/>
  <c r="M413" i="47"/>
  <c r="L413" i="47"/>
  <c r="I413" i="47"/>
  <c r="H414" i="47"/>
  <c r="K413" i="47"/>
  <c r="B331" i="47"/>
  <c r="E331" i="47"/>
  <c r="C331" i="47"/>
  <c r="D331" i="47"/>
  <c r="F331" i="47"/>
  <c r="A332" i="47"/>
  <c r="M414" i="47" l="1"/>
  <c r="L414" i="47"/>
  <c r="I414" i="47"/>
  <c r="H415" i="47"/>
  <c r="K414" i="47"/>
  <c r="J414" i="47"/>
  <c r="B332" i="47"/>
  <c r="A333" i="47"/>
  <c r="E332" i="47"/>
  <c r="C332" i="47"/>
  <c r="F332" i="47"/>
  <c r="D332" i="47"/>
  <c r="L415" i="47" l="1"/>
  <c r="M415" i="47"/>
  <c r="K415" i="47"/>
  <c r="I415" i="47"/>
  <c r="J415" i="47"/>
  <c r="H416" i="47"/>
  <c r="B333" i="47"/>
  <c r="C333" i="47"/>
  <c r="E333" i="47"/>
  <c r="F333" i="47"/>
  <c r="A334" i="47"/>
  <c r="D333" i="47"/>
  <c r="K416" i="47" l="1"/>
  <c r="L416" i="47"/>
  <c r="M416" i="47"/>
  <c r="J416" i="47"/>
  <c r="H417" i="47"/>
  <c r="I416" i="47"/>
  <c r="D334" i="47"/>
  <c r="B334" i="47"/>
  <c r="E334" i="47"/>
  <c r="F334" i="47"/>
  <c r="C334" i="47"/>
  <c r="A335" i="47"/>
  <c r="J417" i="47" l="1"/>
  <c r="L417" i="47"/>
  <c r="M417" i="47"/>
  <c r="H418" i="47"/>
  <c r="I417" i="47"/>
  <c r="K417" i="47"/>
  <c r="B335" i="47"/>
  <c r="C335" i="47"/>
  <c r="D335" i="47"/>
  <c r="E335" i="47"/>
  <c r="F335" i="47"/>
  <c r="A336" i="47"/>
  <c r="J418" i="47" l="1"/>
  <c r="M418" i="47"/>
  <c r="L418" i="47"/>
  <c r="K418" i="47"/>
  <c r="I418" i="47"/>
  <c r="H419" i="47"/>
  <c r="F336" i="47"/>
  <c r="C336" i="47"/>
  <c r="A337" i="47"/>
  <c r="B336" i="47"/>
  <c r="D336" i="47"/>
  <c r="E336" i="47"/>
  <c r="L419" i="47" l="1"/>
  <c r="H420" i="47"/>
  <c r="M419" i="47"/>
  <c r="K419" i="47"/>
  <c r="I419" i="47"/>
  <c r="J419" i="47"/>
  <c r="D337" i="47"/>
  <c r="F337" i="47"/>
  <c r="E337" i="47"/>
  <c r="C337" i="47"/>
  <c r="B337" i="47"/>
  <c r="A338" i="47"/>
  <c r="L420" i="47" l="1"/>
  <c r="M420" i="47"/>
  <c r="K420" i="47"/>
  <c r="I420" i="47"/>
  <c r="J420" i="47"/>
  <c r="H421" i="47"/>
  <c r="E338" i="47"/>
  <c r="C338" i="47"/>
  <c r="A339" i="47"/>
  <c r="F338" i="47"/>
  <c r="B338" i="47"/>
  <c r="D338" i="47"/>
  <c r="H422" i="47" l="1"/>
  <c r="M421" i="47"/>
  <c r="K421" i="47"/>
  <c r="I421" i="47"/>
  <c r="J421" i="47"/>
  <c r="L421" i="47"/>
  <c r="B339" i="47"/>
  <c r="C339" i="47"/>
  <c r="D339" i="47"/>
  <c r="F339" i="47"/>
  <c r="A340" i="47"/>
  <c r="E339" i="47"/>
  <c r="K422" i="47" l="1"/>
  <c r="H423" i="47"/>
  <c r="J422" i="47"/>
  <c r="L422" i="47"/>
  <c r="M422" i="47"/>
  <c r="I422" i="47"/>
  <c r="F340" i="47"/>
  <c r="D340" i="47"/>
  <c r="C340" i="47"/>
  <c r="E340" i="47"/>
  <c r="B340" i="47"/>
  <c r="A341" i="47"/>
  <c r="H424" i="47" l="1"/>
  <c r="K423" i="47"/>
  <c r="M423" i="47"/>
  <c r="J423" i="47"/>
  <c r="L423" i="47"/>
  <c r="I423" i="47"/>
  <c r="B341" i="47"/>
  <c r="E341" i="47"/>
  <c r="F341" i="47"/>
  <c r="C341" i="47"/>
  <c r="D341" i="47"/>
  <c r="A342" i="47"/>
  <c r="L424" i="47" l="1"/>
  <c r="H425" i="47"/>
  <c r="M424" i="47"/>
  <c r="K424" i="47"/>
  <c r="I424" i="47"/>
  <c r="J424" i="47"/>
  <c r="D342" i="47"/>
  <c r="E342" i="47"/>
  <c r="B342" i="47"/>
  <c r="C342" i="47"/>
  <c r="A343" i="47"/>
  <c r="F342" i="47"/>
  <c r="L425" i="47" l="1"/>
  <c r="H426" i="47"/>
  <c r="M425" i="47"/>
  <c r="K425" i="47"/>
  <c r="I425" i="47"/>
  <c r="J425" i="47"/>
  <c r="F343" i="47"/>
  <c r="B343" i="47"/>
  <c r="C343" i="47"/>
  <c r="E343" i="47"/>
  <c r="D343" i="47"/>
  <c r="A344" i="47"/>
  <c r="L426" i="47" l="1"/>
  <c r="M426" i="47"/>
  <c r="K426" i="47"/>
  <c r="I426" i="47"/>
  <c r="J426" i="47"/>
  <c r="H427" i="47"/>
  <c r="F344" i="47"/>
  <c r="D344" i="47"/>
  <c r="A345" i="47"/>
  <c r="E344" i="47"/>
  <c r="C344" i="47"/>
  <c r="B344" i="47"/>
  <c r="K427" i="47" l="1"/>
  <c r="J427" i="47"/>
  <c r="L427" i="47"/>
  <c r="M427" i="47"/>
  <c r="H428" i="47"/>
  <c r="I427" i="47"/>
  <c r="E345" i="47"/>
  <c r="B345" i="47"/>
  <c r="F345" i="47"/>
  <c r="A346" i="47"/>
  <c r="D345" i="47"/>
  <c r="C345" i="47"/>
  <c r="K428" i="47" l="1"/>
  <c r="J428" i="47"/>
  <c r="L428" i="47"/>
  <c r="M428" i="47"/>
  <c r="H429" i="47"/>
  <c r="I428" i="47"/>
  <c r="F346" i="47"/>
  <c r="A347" i="47"/>
  <c r="B346" i="47"/>
  <c r="D346" i="47"/>
  <c r="E346" i="47"/>
  <c r="C346" i="47"/>
  <c r="H430" i="47" l="1"/>
  <c r="M429" i="47"/>
  <c r="K429" i="47"/>
  <c r="L429" i="47"/>
  <c r="I429" i="47"/>
  <c r="J429" i="47"/>
  <c r="C347" i="47"/>
  <c r="E347" i="47"/>
  <c r="B347" i="47"/>
  <c r="D347" i="47"/>
  <c r="F347" i="47"/>
  <c r="A348" i="47"/>
  <c r="K430" i="47" l="1"/>
  <c r="J430" i="47"/>
  <c r="L430" i="47"/>
  <c r="M430" i="47"/>
  <c r="H431" i="47"/>
  <c r="I430" i="47"/>
  <c r="F348" i="47"/>
  <c r="C348" i="47"/>
  <c r="B348" i="47"/>
  <c r="A349" i="47"/>
  <c r="E348" i="47"/>
  <c r="D348" i="47"/>
  <c r="K431" i="47" l="1"/>
  <c r="J431" i="47"/>
  <c r="M431" i="47"/>
  <c r="L431" i="47"/>
  <c r="I431" i="47"/>
  <c r="H432" i="47"/>
  <c r="E349" i="47"/>
  <c r="C349" i="47"/>
  <c r="B349" i="47"/>
  <c r="D349" i="47"/>
  <c r="F349" i="47"/>
  <c r="A350" i="47"/>
  <c r="L432" i="47" l="1"/>
  <c r="M432" i="47"/>
  <c r="H433" i="47"/>
  <c r="I432" i="47"/>
  <c r="K432" i="47"/>
  <c r="J432" i="47"/>
  <c r="F350" i="47"/>
  <c r="D350" i="47"/>
  <c r="E350" i="47"/>
  <c r="B350" i="47"/>
  <c r="C350" i="47"/>
  <c r="A351" i="47"/>
  <c r="K433" i="47" l="1"/>
  <c r="J433" i="47"/>
  <c r="L433" i="47"/>
  <c r="M433" i="47"/>
  <c r="H434" i="47"/>
  <c r="I433" i="47"/>
  <c r="C351" i="47"/>
  <c r="E351" i="47"/>
  <c r="D351" i="47"/>
  <c r="F351" i="47"/>
  <c r="B351" i="47"/>
  <c r="A352" i="47"/>
  <c r="M434" i="47" l="1"/>
  <c r="L434" i="47"/>
  <c r="J434" i="47"/>
  <c r="H435" i="47"/>
  <c r="I434" i="47"/>
  <c r="K434" i="47"/>
  <c r="E352" i="47"/>
  <c r="C352" i="47"/>
  <c r="D352" i="47"/>
  <c r="B352" i="47"/>
  <c r="A353" i="47"/>
  <c r="F352" i="47"/>
  <c r="H436" i="47" l="1"/>
  <c r="L435" i="47"/>
  <c r="M435" i="47"/>
  <c r="K435" i="47"/>
  <c r="I435" i="47"/>
  <c r="J435" i="47"/>
  <c r="E353" i="47"/>
  <c r="F353" i="47"/>
  <c r="B353" i="47"/>
  <c r="C353" i="47"/>
  <c r="D353" i="47"/>
  <c r="A354" i="47"/>
  <c r="K436" i="47" l="1"/>
  <c r="M436" i="47"/>
  <c r="L436" i="47"/>
  <c r="I436" i="47"/>
  <c r="H437" i="47"/>
  <c r="J436" i="47"/>
  <c r="C354" i="47"/>
  <c r="F354" i="47"/>
  <c r="D354" i="47"/>
  <c r="B354" i="47"/>
  <c r="E354" i="47"/>
  <c r="A355" i="47"/>
  <c r="K437" i="47" l="1"/>
  <c r="L437" i="47"/>
  <c r="M437" i="47"/>
  <c r="H438" i="47"/>
  <c r="I437" i="47"/>
  <c r="J437" i="47"/>
  <c r="C355" i="47"/>
  <c r="D355" i="47"/>
  <c r="F355" i="47"/>
  <c r="A356" i="47"/>
  <c r="B355" i="47"/>
  <c r="E355" i="47"/>
  <c r="J438" i="47" l="1"/>
  <c r="L438" i="47"/>
  <c r="M438" i="47"/>
  <c r="H439" i="47"/>
  <c r="I438" i="47"/>
  <c r="K438" i="47"/>
  <c r="E356" i="47"/>
  <c r="C356" i="47"/>
  <c r="F356" i="47"/>
  <c r="D356" i="47"/>
  <c r="B356" i="47"/>
  <c r="A357" i="47"/>
  <c r="L439" i="47" l="1"/>
  <c r="K439" i="47"/>
  <c r="M439" i="47"/>
  <c r="J439" i="47"/>
  <c r="I439" i="47"/>
  <c r="H440" i="47"/>
  <c r="E357" i="47"/>
  <c r="F357" i="47"/>
  <c r="B357" i="47"/>
  <c r="D357" i="47"/>
  <c r="C357" i="47"/>
  <c r="A358" i="47"/>
  <c r="K440" i="47" l="1"/>
  <c r="J440" i="47"/>
  <c r="L440" i="47"/>
  <c r="M440" i="47"/>
  <c r="H441" i="47"/>
  <c r="I440" i="47"/>
  <c r="F358" i="47"/>
  <c r="B358" i="47"/>
  <c r="D358" i="47"/>
  <c r="E358" i="47"/>
  <c r="C358" i="47"/>
  <c r="A359" i="47"/>
  <c r="H442" i="47" l="1"/>
  <c r="M441" i="47"/>
  <c r="J441" i="47"/>
  <c r="I441" i="47"/>
  <c r="K441" i="47"/>
  <c r="L441" i="47"/>
  <c r="C359" i="47"/>
  <c r="E359" i="47"/>
  <c r="D359" i="47"/>
  <c r="F359" i="47"/>
  <c r="A360" i="47"/>
  <c r="B359" i="47"/>
  <c r="H443" i="47" l="1"/>
  <c r="K442" i="47"/>
  <c r="L442" i="47"/>
  <c r="I442" i="47"/>
  <c r="M442" i="47"/>
  <c r="J442" i="47"/>
  <c r="C360" i="47"/>
  <c r="E360" i="47"/>
  <c r="D360" i="47"/>
  <c r="B360" i="47"/>
  <c r="A361" i="47"/>
  <c r="F360" i="47"/>
  <c r="J443" i="47" l="1"/>
  <c r="L443" i="47"/>
  <c r="M443" i="47"/>
  <c r="H444" i="47"/>
  <c r="I443" i="47"/>
  <c r="K443" i="47"/>
  <c r="E361" i="47"/>
  <c r="B361" i="47"/>
  <c r="D361" i="47"/>
  <c r="A362" i="47"/>
  <c r="C361" i="47"/>
  <c r="F361" i="47"/>
  <c r="J444" i="47" l="1"/>
  <c r="M444" i="47"/>
  <c r="L444" i="47"/>
  <c r="I444" i="47"/>
  <c r="H445" i="47"/>
  <c r="K444" i="47"/>
  <c r="D362" i="47"/>
  <c r="E362" i="47"/>
  <c r="C362" i="47"/>
  <c r="A363" i="47"/>
  <c r="F362" i="47"/>
  <c r="B362" i="47"/>
  <c r="K445" i="47" l="1"/>
  <c r="J445" i="47"/>
  <c r="I445" i="47"/>
  <c r="L445" i="47"/>
  <c r="M445" i="47"/>
  <c r="H446" i="47"/>
  <c r="D363" i="47"/>
  <c r="A364" i="47"/>
  <c r="F363" i="47"/>
  <c r="B363" i="47"/>
  <c r="C363" i="47"/>
  <c r="E363" i="47"/>
  <c r="K446" i="47" l="1"/>
  <c r="J446" i="47"/>
  <c r="L446" i="47"/>
  <c r="M446" i="47"/>
  <c r="H447" i="47"/>
  <c r="I446" i="47"/>
  <c r="E364" i="47"/>
  <c r="D364" i="47"/>
  <c r="F364" i="47"/>
  <c r="C364" i="47"/>
  <c r="B364" i="47"/>
  <c r="A365" i="47"/>
  <c r="K447" i="47" l="1"/>
  <c r="J447" i="47"/>
  <c r="L447" i="47"/>
  <c r="M447" i="47"/>
  <c r="H448" i="47"/>
  <c r="I447" i="47"/>
  <c r="E365" i="47"/>
  <c r="F365" i="47"/>
  <c r="D365" i="47"/>
  <c r="A366" i="47"/>
  <c r="B365" i="47"/>
  <c r="C365" i="47"/>
  <c r="K448" i="47" l="1"/>
  <c r="M448" i="47"/>
  <c r="J448" i="47"/>
  <c r="L448" i="47"/>
  <c r="I448" i="47"/>
  <c r="H449" i="47"/>
  <c r="C366" i="47"/>
  <c r="F366" i="47"/>
  <c r="D366" i="47"/>
  <c r="B366" i="47"/>
  <c r="E366" i="47"/>
  <c r="A367" i="47"/>
  <c r="H450" i="47" l="1"/>
  <c r="K449" i="47"/>
  <c r="L449" i="47"/>
  <c r="M449" i="47"/>
  <c r="I449" i="47"/>
  <c r="J449" i="47"/>
  <c r="C367" i="47"/>
  <c r="D367" i="47"/>
  <c r="F367" i="47"/>
  <c r="A368" i="47"/>
  <c r="E367" i="47"/>
  <c r="B367" i="47"/>
  <c r="H451" i="47" l="1"/>
  <c r="M450" i="47"/>
  <c r="K450" i="47"/>
  <c r="I450" i="47"/>
  <c r="J450" i="47"/>
  <c r="L450" i="47"/>
  <c r="E368" i="47"/>
  <c r="C368" i="47"/>
  <c r="B368" i="47"/>
  <c r="A369" i="47"/>
  <c r="F368" i="47"/>
  <c r="D368" i="47"/>
  <c r="J451" i="47" l="1"/>
  <c r="L451" i="47"/>
  <c r="M451" i="47"/>
  <c r="H452" i="47"/>
  <c r="I451" i="47"/>
  <c r="K451" i="47"/>
  <c r="E369" i="47"/>
  <c r="F369" i="47"/>
  <c r="C369" i="47"/>
  <c r="B369" i="47"/>
  <c r="D369" i="47"/>
  <c r="A370" i="47"/>
  <c r="H453" i="47" l="1"/>
  <c r="K452" i="47"/>
  <c r="L452" i="47"/>
  <c r="M452" i="47"/>
  <c r="I452" i="47"/>
  <c r="J452" i="47"/>
  <c r="C370" i="47"/>
  <c r="F370" i="47"/>
  <c r="D370" i="47"/>
  <c r="B370" i="47"/>
  <c r="A371" i="47"/>
  <c r="E370" i="47"/>
  <c r="L453" i="47" l="1"/>
  <c r="M453" i="47"/>
  <c r="K453" i="47"/>
  <c r="I453" i="47"/>
  <c r="J453" i="47"/>
  <c r="H454" i="47"/>
  <c r="F371" i="47"/>
  <c r="A372" i="47"/>
  <c r="B371" i="47"/>
  <c r="D371" i="47"/>
  <c r="C371" i="47"/>
  <c r="E371" i="47"/>
  <c r="M454" i="47" l="1"/>
  <c r="I454" i="47"/>
  <c r="K454" i="47"/>
  <c r="L454" i="47"/>
  <c r="J454" i="47"/>
  <c r="H455" i="47"/>
  <c r="E372" i="47"/>
  <c r="D372" i="47"/>
  <c r="F372" i="47"/>
  <c r="C372" i="47"/>
  <c r="B372" i="47"/>
  <c r="A373" i="47"/>
  <c r="K455" i="47" l="1"/>
  <c r="L455" i="47"/>
  <c r="M455" i="47"/>
  <c r="J455" i="47"/>
  <c r="I455" i="47"/>
  <c r="H456" i="47"/>
  <c r="E373" i="47"/>
  <c r="C373" i="47"/>
  <c r="D373" i="47"/>
  <c r="B373" i="47"/>
  <c r="F373" i="47"/>
  <c r="A374" i="47"/>
  <c r="L456" i="47" l="1"/>
  <c r="H457" i="47"/>
  <c r="M456" i="47"/>
  <c r="K456" i="47"/>
  <c r="I456" i="47"/>
  <c r="J456" i="47"/>
  <c r="F374" i="47"/>
  <c r="B374" i="47"/>
  <c r="C374" i="47"/>
  <c r="A375" i="47"/>
  <c r="D374" i="47"/>
  <c r="E374" i="47"/>
  <c r="H458" i="47" l="1"/>
  <c r="L457" i="47"/>
  <c r="M457" i="47"/>
  <c r="K457" i="47"/>
  <c r="I457" i="47"/>
  <c r="J457" i="47"/>
  <c r="C375" i="47"/>
  <c r="D375" i="47"/>
  <c r="F375" i="47"/>
  <c r="B375" i="47"/>
  <c r="E375" i="47"/>
  <c r="A376" i="47"/>
  <c r="K458" i="47" l="1"/>
  <c r="M458" i="47"/>
  <c r="J458" i="47"/>
  <c r="H459" i="47"/>
  <c r="I458" i="47"/>
  <c r="L458" i="47"/>
  <c r="E376" i="47"/>
  <c r="D376" i="47"/>
  <c r="C376" i="47"/>
  <c r="B376" i="47"/>
  <c r="A377" i="47"/>
  <c r="F376" i="47"/>
  <c r="L459" i="47" l="1"/>
  <c r="K459" i="47"/>
  <c r="M459" i="47"/>
  <c r="J459" i="47"/>
  <c r="I459" i="47"/>
  <c r="H460" i="47"/>
  <c r="B377" i="47"/>
  <c r="A378" i="47"/>
  <c r="C377" i="47"/>
  <c r="D377" i="47"/>
  <c r="E377" i="47"/>
  <c r="F377" i="47"/>
  <c r="J460" i="47" l="1"/>
  <c r="M460" i="47"/>
  <c r="L460" i="47"/>
  <c r="H461" i="47"/>
  <c r="I460" i="47"/>
  <c r="K460" i="47"/>
  <c r="F378" i="47"/>
  <c r="D378" i="47"/>
  <c r="E378" i="47"/>
  <c r="B378" i="47"/>
  <c r="C378" i="47"/>
  <c r="A379" i="47"/>
  <c r="K461" i="47" l="1"/>
  <c r="J461" i="47"/>
  <c r="M461" i="47"/>
  <c r="L461" i="47"/>
  <c r="I461" i="47"/>
  <c r="H462" i="47"/>
  <c r="C379" i="47"/>
  <c r="E379" i="47"/>
  <c r="F379" i="47"/>
  <c r="B379" i="47"/>
  <c r="D379" i="47"/>
  <c r="A380" i="47"/>
  <c r="L462" i="47" l="1"/>
  <c r="H463" i="47"/>
  <c r="M462" i="47"/>
  <c r="K462" i="47"/>
  <c r="I462" i="47"/>
  <c r="J462" i="47"/>
  <c r="E380" i="47"/>
  <c r="F380" i="47"/>
  <c r="D380" i="47"/>
  <c r="B380" i="47"/>
  <c r="A381" i="47"/>
  <c r="C380" i="47"/>
  <c r="L463" i="47" l="1"/>
  <c r="H464" i="47"/>
  <c r="M463" i="47"/>
  <c r="K463" i="47"/>
  <c r="I463" i="47"/>
  <c r="J463" i="47"/>
  <c r="E381" i="47"/>
  <c r="F381" i="47"/>
  <c r="C381" i="47"/>
  <c r="B381" i="47"/>
  <c r="D381" i="47"/>
  <c r="A382" i="47"/>
  <c r="K464" i="47" l="1"/>
  <c r="J464" i="47"/>
  <c r="L464" i="47"/>
  <c r="M464" i="47"/>
  <c r="H465" i="47"/>
  <c r="I464" i="47"/>
  <c r="E382" i="47"/>
  <c r="F382" i="47"/>
  <c r="D382" i="47"/>
  <c r="B382" i="47"/>
  <c r="C382" i="47"/>
  <c r="A383" i="47"/>
  <c r="H466" i="47" l="1"/>
  <c r="I465" i="47"/>
  <c r="J465" i="47"/>
  <c r="L465" i="47"/>
  <c r="M465" i="47"/>
  <c r="K465" i="47"/>
  <c r="C383" i="47"/>
  <c r="D383" i="47"/>
  <c r="F383" i="47"/>
  <c r="A384" i="47"/>
  <c r="E383" i="47"/>
  <c r="B383" i="47"/>
  <c r="K466" i="47" l="1"/>
  <c r="J466" i="47"/>
  <c r="L466" i="47"/>
  <c r="M466" i="47"/>
  <c r="I466" i="47"/>
  <c r="H467" i="47"/>
  <c r="E384" i="47"/>
  <c r="F384" i="47"/>
  <c r="D384" i="47"/>
  <c r="B384" i="47"/>
  <c r="A385" i="47"/>
  <c r="C384" i="47"/>
  <c r="K467" i="47" l="1"/>
  <c r="J467" i="47"/>
  <c r="L467" i="47"/>
  <c r="M467" i="47"/>
  <c r="H468" i="47"/>
  <c r="I467" i="47"/>
  <c r="E385" i="47"/>
  <c r="F385" i="47"/>
  <c r="D385" i="47"/>
  <c r="B385" i="47"/>
  <c r="C385" i="47"/>
  <c r="A386" i="47"/>
  <c r="K468" i="47" l="1"/>
  <c r="H469" i="47"/>
  <c r="J468" i="47"/>
  <c r="M468" i="47"/>
  <c r="L468" i="47"/>
  <c r="I468" i="47"/>
  <c r="F386" i="47"/>
  <c r="B386" i="47"/>
  <c r="D386" i="47"/>
  <c r="E386" i="47"/>
  <c r="C386" i="47"/>
  <c r="A387" i="47"/>
  <c r="L469" i="47" l="1"/>
  <c r="M469" i="47"/>
  <c r="J469" i="47"/>
  <c r="I469" i="47"/>
  <c r="H470" i="47"/>
  <c r="K469" i="47"/>
  <c r="C387" i="47"/>
  <c r="E387" i="47"/>
  <c r="A388" i="47"/>
  <c r="B387" i="47"/>
  <c r="D387" i="47"/>
  <c r="F387" i="47"/>
  <c r="L470" i="47" l="1"/>
  <c r="M470" i="47"/>
  <c r="K470" i="47"/>
  <c r="I470" i="47"/>
  <c r="J470" i="47"/>
  <c r="H471" i="47"/>
  <c r="C388" i="47"/>
  <c r="F388" i="47"/>
  <c r="D388" i="47"/>
  <c r="B388" i="47"/>
  <c r="A389" i="47"/>
  <c r="E388" i="47"/>
  <c r="K471" i="47" l="1"/>
  <c r="J471" i="47"/>
  <c r="L471" i="47"/>
  <c r="M471" i="47"/>
  <c r="H472" i="47"/>
  <c r="I471" i="47"/>
  <c r="E389" i="47"/>
  <c r="B389" i="47"/>
  <c r="F389" i="47"/>
  <c r="C389" i="47"/>
  <c r="D389" i="47"/>
  <c r="A390" i="47"/>
  <c r="J472" i="47" l="1"/>
  <c r="L472" i="47"/>
  <c r="M472" i="47"/>
  <c r="K472" i="47"/>
  <c r="H473" i="47"/>
  <c r="I472" i="47"/>
  <c r="B390" i="47"/>
  <c r="D390" i="47"/>
  <c r="E390" i="47"/>
  <c r="C390" i="47"/>
  <c r="A391" i="47"/>
  <c r="F390" i="47"/>
  <c r="J473" i="47" l="1"/>
  <c r="L473" i="47"/>
  <c r="M473" i="47"/>
  <c r="K473" i="47"/>
  <c r="H474" i="47"/>
  <c r="I473" i="47"/>
  <c r="C391" i="47"/>
  <c r="D391" i="47"/>
  <c r="B391" i="47"/>
  <c r="E391" i="47"/>
  <c r="F391" i="47"/>
  <c r="A392" i="47"/>
  <c r="H475" i="47" l="1"/>
  <c r="M474" i="47"/>
  <c r="J474" i="47"/>
  <c r="I474" i="47"/>
  <c r="K474" i="47"/>
  <c r="L474" i="47"/>
  <c r="C392" i="47"/>
  <c r="F392" i="47"/>
  <c r="D392" i="47"/>
  <c r="E392" i="47"/>
  <c r="B392" i="47"/>
  <c r="A393" i="47"/>
  <c r="J475" i="47" l="1"/>
  <c r="L475" i="47"/>
  <c r="M475" i="47"/>
  <c r="H476" i="47"/>
  <c r="I475" i="47"/>
  <c r="K475" i="47"/>
  <c r="E393" i="47"/>
  <c r="F393" i="47"/>
  <c r="D393" i="47"/>
  <c r="A394" i="47"/>
  <c r="C393" i="47"/>
  <c r="B393" i="47"/>
  <c r="K476" i="47" l="1"/>
  <c r="J476" i="47"/>
  <c r="M476" i="47"/>
  <c r="L476" i="47"/>
  <c r="H477" i="47"/>
  <c r="I476" i="47"/>
  <c r="F394" i="47"/>
  <c r="D394" i="47"/>
  <c r="E394" i="47"/>
  <c r="B394" i="47"/>
  <c r="C394" i="47"/>
  <c r="A395" i="47"/>
  <c r="J477" i="47" l="1"/>
  <c r="L477" i="47"/>
  <c r="M477" i="47"/>
  <c r="H478" i="47"/>
  <c r="I477" i="47"/>
  <c r="K477" i="47"/>
  <c r="C395" i="47"/>
  <c r="E395" i="47"/>
  <c r="F395" i="47"/>
  <c r="B395" i="47"/>
  <c r="D395" i="47"/>
  <c r="A396" i="47"/>
  <c r="L478" i="47" l="1"/>
  <c r="M478" i="47"/>
  <c r="K478" i="47"/>
  <c r="H479" i="47"/>
  <c r="I478" i="47"/>
  <c r="J478" i="47"/>
  <c r="E396" i="47"/>
  <c r="F396" i="47"/>
  <c r="D396" i="47"/>
  <c r="C396" i="47"/>
  <c r="B396" i="47"/>
  <c r="A397" i="47"/>
  <c r="H480" i="47" l="1"/>
  <c r="M479" i="47"/>
  <c r="K479" i="47"/>
  <c r="I479" i="47"/>
  <c r="J479" i="47"/>
  <c r="L479" i="47"/>
  <c r="D397" i="47"/>
  <c r="A398" i="47"/>
  <c r="C397" i="47"/>
  <c r="B397" i="47"/>
  <c r="E397" i="47"/>
  <c r="F397" i="47"/>
  <c r="I480" i="47" l="1"/>
  <c r="K480" i="47"/>
  <c r="L480" i="47"/>
  <c r="M480" i="47"/>
  <c r="J480" i="47"/>
  <c r="H481" i="47"/>
  <c r="F398" i="47"/>
  <c r="D398" i="47"/>
  <c r="B398" i="47"/>
  <c r="E398" i="47"/>
  <c r="A399" i="47"/>
  <c r="C398" i="47"/>
  <c r="K481" i="47" l="1"/>
  <c r="J481" i="47"/>
  <c r="M481" i="47"/>
  <c r="L481" i="47"/>
  <c r="I481" i="47"/>
  <c r="H482" i="47"/>
  <c r="C399" i="47"/>
  <c r="E399" i="47"/>
  <c r="D399" i="47"/>
  <c r="F399" i="47"/>
  <c r="A400" i="47"/>
  <c r="B399" i="47"/>
  <c r="I482" i="47" l="1"/>
  <c r="K482" i="47"/>
  <c r="J482" i="47"/>
  <c r="H483" i="47"/>
  <c r="M482" i="47"/>
  <c r="L482" i="47"/>
  <c r="E400" i="47"/>
  <c r="D400" i="47"/>
  <c r="F400" i="47"/>
  <c r="C400" i="47"/>
  <c r="B400" i="47"/>
  <c r="A401" i="47"/>
  <c r="L483" i="47" l="1"/>
  <c r="K483" i="47"/>
  <c r="H484" i="47"/>
  <c r="M483" i="47"/>
  <c r="J483" i="47"/>
  <c r="I483" i="47"/>
  <c r="E401" i="47"/>
  <c r="F401" i="47"/>
  <c r="B401" i="47"/>
  <c r="A402" i="47"/>
  <c r="D401" i="47"/>
  <c r="C401" i="47"/>
  <c r="J484" i="47" l="1"/>
  <c r="L484" i="47"/>
  <c r="M484" i="47"/>
  <c r="K484" i="47"/>
  <c r="H485" i="47"/>
  <c r="I484" i="47"/>
  <c r="D402" i="47"/>
  <c r="B402" i="47"/>
  <c r="C402" i="47"/>
  <c r="A403" i="47"/>
  <c r="E402" i="47"/>
  <c r="F402" i="47"/>
  <c r="K485" i="47" l="1"/>
  <c r="I485" i="47"/>
  <c r="J485" i="47"/>
  <c r="L485" i="47"/>
  <c r="M485" i="47"/>
  <c r="H486" i="47"/>
  <c r="C403" i="47"/>
  <c r="D403" i="47"/>
  <c r="F403" i="47"/>
  <c r="A404" i="47"/>
  <c r="E403" i="47"/>
  <c r="B403" i="47"/>
  <c r="K486" i="47" l="1"/>
  <c r="H487" i="47"/>
  <c r="J486" i="47"/>
  <c r="L486" i="47"/>
  <c r="M486" i="47"/>
  <c r="I486" i="47"/>
  <c r="C404" i="47"/>
  <c r="F404" i="47"/>
  <c r="D404" i="47"/>
  <c r="B404" i="47"/>
  <c r="A405" i="47"/>
  <c r="E404" i="47"/>
  <c r="J487" i="47" l="1"/>
  <c r="L487" i="47"/>
  <c r="M487" i="47"/>
  <c r="K487" i="47"/>
  <c r="H488" i="47"/>
  <c r="I487" i="47"/>
  <c r="D405" i="47"/>
  <c r="A406" i="47"/>
  <c r="F405" i="47"/>
  <c r="C405" i="47"/>
  <c r="E405" i="47"/>
  <c r="B405" i="47"/>
  <c r="M488" i="47" l="1"/>
  <c r="I488" i="47"/>
  <c r="L488" i="47"/>
  <c r="K488" i="47"/>
  <c r="J488" i="47"/>
  <c r="H489" i="47"/>
  <c r="F406" i="47"/>
  <c r="B406" i="47"/>
  <c r="D406" i="47"/>
  <c r="E406" i="47"/>
  <c r="C406" i="47"/>
  <c r="A407" i="47"/>
  <c r="K489" i="47" l="1"/>
  <c r="J489" i="47"/>
  <c r="M489" i="47"/>
  <c r="L489" i="47"/>
  <c r="I489" i="47"/>
  <c r="H490" i="47"/>
  <c r="C407" i="47"/>
  <c r="E407" i="47"/>
  <c r="F407" i="47"/>
  <c r="B407" i="47"/>
  <c r="D407" i="47"/>
  <c r="A408" i="47"/>
  <c r="L490" i="47" l="1"/>
  <c r="H491" i="47"/>
  <c r="M490" i="47"/>
  <c r="J490" i="47"/>
  <c r="I490" i="47"/>
  <c r="K490" i="47"/>
  <c r="D408" i="47"/>
  <c r="F408" i="47"/>
  <c r="C408" i="47"/>
  <c r="B408" i="47"/>
  <c r="A409" i="47"/>
  <c r="E408" i="47"/>
  <c r="K491" i="47" l="1"/>
  <c r="M491" i="47"/>
  <c r="J491" i="47"/>
  <c r="L491" i="47"/>
  <c r="I491" i="47"/>
  <c r="H492" i="47"/>
  <c r="E409" i="47"/>
  <c r="F409" i="47"/>
  <c r="D409" i="47"/>
  <c r="A410" i="47"/>
  <c r="B409" i="47"/>
  <c r="C409" i="47"/>
  <c r="J492" i="47" l="1"/>
  <c r="K492" i="47"/>
  <c r="L492" i="47"/>
  <c r="M492" i="47"/>
  <c r="H493" i="47"/>
  <c r="I492" i="47"/>
  <c r="C410" i="47"/>
  <c r="F410" i="47"/>
  <c r="D410" i="47"/>
  <c r="B410" i="47"/>
  <c r="E410" i="47"/>
  <c r="A411" i="47"/>
  <c r="H494" i="47" l="1"/>
  <c r="M493" i="47"/>
  <c r="J493" i="47"/>
  <c r="K493" i="47"/>
  <c r="I493" i="47"/>
  <c r="L493" i="47"/>
  <c r="C411" i="47"/>
  <c r="E411" i="47"/>
  <c r="B411" i="47"/>
  <c r="D411" i="47"/>
  <c r="F411" i="47"/>
  <c r="A412" i="47"/>
  <c r="L494" i="47" l="1"/>
  <c r="M494" i="47"/>
  <c r="K494" i="47"/>
  <c r="J494" i="47"/>
  <c r="H495" i="47"/>
  <c r="I494" i="47"/>
  <c r="E412" i="47"/>
  <c r="D412" i="47"/>
  <c r="F412" i="47"/>
  <c r="C412" i="47"/>
  <c r="B412" i="47"/>
  <c r="A413" i="47"/>
  <c r="J495" i="47" l="1"/>
  <c r="L495" i="47"/>
  <c r="M495" i="47"/>
  <c r="H496" i="47"/>
  <c r="I495" i="47"/>
  <c r="K495" i="47"/>
  <c r="E413" i="47"/>
  <c r="B413" i="47"/>
  <c r="C413" i="47"/>
  <c r="F413" i="47"/>
  <c r="D413" i="47"/>
  <c r="A414" i="47"/>
  <c r="H497" i="47" l="1"/>
  <c r="K496" i="47"/>
  <c r="I496" i="47"/>
  <c r="J496" i="47"/>
  <c r="L496" i="47"/>
  <c r="M496" i="47"/>
  <c r="F414" i="47"/>
  <c r="D414" i="47"/>
  <c r="B414" i="47"/>
  <c r="C414" i="47"/>
  <c r="E414" i="47"/>
  <c r="A415" i="47"/>
  <c r="M497" i="47" l="1"/>
  <c r="J497" i="47"/>
  <c r="I497" i="47"/>
  <c r="L497" i="47"/>
  <c r="H498" i="47"/>
  <c r="K497" i="47"/>
  <c r="C415" i="47"/>
  <c r="E415" i="47"/>
  <c r="B415" i="47"/>
  <c r="D415" i="47"/>
  <c r="F415" i="47"/>
  <c r="A416" i="47"/>
  <c r="K498" i="47" l="1"/>
  <c r="M498" i="47"/>
  <c r="L498" i="47"/>
  <c r="I498" i="47"/>
  <c r="H499" i="47"/>
  <c r="J498" i="47"/>
  <c r="E416" i="47"/>
  <c r="D416" i="47"/>
  <c r="F416" i="47"/>
  <c r="C416" i="47"/>
  <c r="B416" i="47"/>
  <c r="A417" i="47"/>
  <c r="L499" i="47" l="1"/>
  <c r="H500" i="47"/>
  <c r="M499" i="47"/>
  <c r="K499" i="47"/>
  <c r="I499" i="47"/>
  <c r="J499" i="47"/>
  <c r="E417" i="47"/>
  <c r="C417" i="47"/>
  <c r="B417" i="47"/>
  <c r="A418" i="47"/>
  <c r="D417" i="47"/>
  <c r="F417" i="47"/>
  <c r="J500" i="47" l="1"/>
  <c r="L500" i="47"/>
  <c r="M500" i="47"/>
  <c r="H501" i="47"/>
  <c r="I500" i="47"/>
  <c r="K500" i="47"/>
  <c r="B418" i="47"/>
  <c r="D418" i="47"/>
  <c r="E418" i="47"/>
  <c r="C418" i="47"/>
  <c r="A419" i="47"/>
  <c r="F418" i="47"/>
  <c r="H502" i="47" l="1"/>
  <c r="M501" i="47"/>
  <c r="K501" i="47"/>
  <c r="I501" i="47"/>
  <c r="J501" i="47"/>
  <c r="L501" i="47"/>
  <c r="C419" i="47"/>
  <c r="D419" i="47"/>
  <c r="B419" i="47"/>
  <c r="E419" i="47"/>
  <c r="F419" i="47"/>
  <c r="A420" i="47"/>
  <c r="I502" i="47" l="1"/>
  <c r="K502" i="47"/>
  <c r="L502" i="47"/>
  <c r="J502" i="47"/>
  <c r="H503" i="47"/>
  <c r="M502" i="47"/>
  <c r="F420" i="47"/>
  <c r="D420" i="47"/>
  <c r="B420" i="47"/>
  <c r="A421" i="47"/>
  <c r="C420" i="47"/>
  <c r="E420" i="47"/>
  <c r="K503" i="47" l="1"/>
  <c r="I503" i="47"/>
  <c r="H504" i="47"/>
  <c r="J503" i="47"/>
  <c r="M503" i="47"/>
  <c r="L503" i="47"/>
  <c r="E421" i="47"/>
  <c r="B421" i="47"/>
  <c r="D421" i="47"/>
  <c r="A422" i="47"/>
  <c r="F421" i="47"/>
  <c r="C421" i="47"/>
  <c r="J504" i="47" l="1"/>
  <c r="M504" i="47"/>
  <c r="L504" i="47"/>
  <c r="I504" i="47"/>
  <c r="H505" i="47"/>
  <c r="K504" i="47"/>
  <c r="F422" i="47"/>
  <c r="D422" i="47"/>
  <c r="B422" i="47"/>
  <c r="E422" i="47"/>
  <c r="A423" i="47"/>
  <c r="C422" i="47"/>
  <c r="J505" i="47" l="1"/>
  <c r="L505" i="47"/>
  <c r="M505" i="47"/>
  <c r="K505" i="47"/>
  <c r="H506" i="47"/>
  <c r="I505" i="47"/>
  <c r="C423" i="47"/>
  <c r="D423" i="47"/>
  <c r="B423" i="47"/>
  <c r="E423" i="47"/>
  <c r="F423" i="47"/>
  <c r="A424" i="47"/>
  <c r="L506" i="47" l="1"/>
  <c r="K506" i="47"/>
  <c r="M506" i="47"/>
  <c r="J506" i="47"/>
  <c r="I506" i="47"/>
  <c r="H507" i="47"/>
  <c r="C424" i="47"/>
  <c r="F424" i="47"/>
  <c r="D424" i="47"/>
  <c r="B424" i="47"/>
  <c r="A425" i="47"/>
  <c r="E424" i="47"/>
  <c r="L507" i="47" l="1"/>
  <c r="M507" i="47"/>
  <c r="K507" i="47"/>
  <c r="J507" i="47"/>
  <c r="I507" i="47"/>
  <c r="H508" i="47"/>
  <c r="E425" i="47"/>
  <c r="B425" i="47"/>
  <c r="D425" i="47"/>
  <c r="A426" i="47"/>
  <c r="F425" i="47"/>
  <c r="C425" i="47"/>
  <c r="L508" i="47" l="1"/>
  <c r="K508" i="47"/>
  <c r="M508" i="47"/>
  <c r="J508" i="47"/>
  <c r="I508" i="47"/>
  <c r="H509" i="47"/>
  <c r="B426" i="47"/>
  <c r="D426" i="47"/>
  <c r="E426" i="47"/>
  <c r="C426" i="47"/>
  <c r="A427" i="47"/>
  <c r="F426" i="47"/>
  <c r="J509" i="47" l="1"/>
  <c r="M509" i="47"/>
  <c r="L509" i="47"/>
  <c r="I509" i="47"/>
  <c r="H510" i="47"/>
  <c r="K509" i="47"/>
  <c r="C427" i="47"/>
  <c r="E427" i="47"/>
  <c r="A428" i="47"/>
  <c r="F427" i="47"/>
  <c r="B427" i="47"/>
  <c r="D427" i="47"/>
  <c r="I510" i="47" l="1"/>
  <c r="M510" i="47"/>
  <c r="K510" i="47"/>
  <c r="L510" i="47"/>
  <c r="J510" i="47"/>
  <c r="H511" i="47"/>
  <c r="D428" i="47"/>
  <c r="F428" i="47"/>
  <c r="C428" i="47"/>
  <c r="B428" i="47"/>
  <c r="A429" i="47"/>
  <c r="E428" i="47"/>
  <c r="I511" i="47" l="1"/>
  <c r="K511" i="47"/>
  <c r="L511" i="47"/>
  <c r="M511" i="47"/>
  <c r="J511" i="47"/>
  <c r="H512" i="47"/>
  <c r="E429" i="47"/>
  <c r="F429" i="47"/>
  <c r="B429" i="47"/>
  <c r="C429" i="47"/>
  <c r="D429" i="47"/>
  <c r="A430" i="47"/>
  <c r="J512" i="47" l="1"/>
  <c r="L512" i="47"/>
  <c r="M512" i="47"/>
  <c r="K512" i="47"/>
  <c r="H513" i="47"/>
  <c r="I512" i="47"/>
  <c r="C430" i="47"/>
  <c r="D430" i="47"/>
  <c r="B430" i="47"/>
  <c r="E430" i="47"/>
  <c r="A431" i="47"/>
  <c r="F430" i="47"/>
  <c r="J513" i="47" l="1"/>
  <c r="L513" i="47"/>
  <c r="M513" i="47"/>
  <c r="H514" i="47"/>
  <c r="I513" i="47"/>
  <c r="K513" i="47"/>
  <c r="C431" i="47"/>
  <c r="D431" i="47"/>
  <c r="F431" i="47"/>
  <c r="A432" i="47"/>
  <c r="B431" i="47"/>
  <c r="E431" i="47"/>
  <c r="K514" i="47" l="1"/>
  <c r="L514" i="47"/>
  <c r="M514" i="47"/>
  <c r="H515" i="47"/>
  <c r="I514" i="47"/>
  <c r="J514" i="47"/>
  <c r="E432" i="47"/>
  <c r="F432" i="47"/>
  <c r="D432" i="47"/>
  <c r="C432" i="47"/>
  <c r="B432" i="47"/>
  <c r="A433" i="47"/>
  <c r="M515" i="47" l="1"/>
  <c r="I515" i="47"/>
  <c r="K515" i="47"/>
  <c r="L515" i="47"/>
  <c r="J515" i="47"/>
  <c r="H516" i="47"/>
  <c r="E433" i="47"/>
  <c r="F433" i="47"/>
  <c r="B433" i="47"/>
  <c r="A434" i="47"/>
  <c r="D433" i="47"/>
  <c r="C433" i="47"/>
  <c r="J516" i="47" l="1"/>
  <c r="L516" i="47"/>
  <c r="M516" i="47"/>
  <c r="H517" i="47"/>
  <c r="I516" i="47"/>
  <c r="K516" i="47"/>
  <c r="F434" i="47"/>
  <c r="B434" i="47"/>
  <c r="D434" i="47"/>
  <c r="E434" i="47"/>
  <c r="C434" i="47"/>
  <c r="A435" i="47"/>
  <c r="L517" i="47" l="1"/>
  <c r="H518" i="47"/>
  <c r="M517" i="47"/>
  <c r="K517" i="47"/>
  <c r="I517" i="47"/>
  <c r="J517" i="47"/>
  <c r="C435" i="47"/>
  <c r="E435" i="47"/>
  <c r="F435" i="47"/>
  <c r="A436" i="47"/>
  <c r="B435" i="47"/>
  <c r="D435" i="47"/>
  <c r="L518" i="47" l="1"/>
  <c r="H519" i="47"/>
  <c r="M518" i="47"/>
  <c r="K518" i="47"/>
  <c r="I518" i="47"/>
  <c r="J518" i="47"/>
  <c r="E436" i="47"/>
  <c r="D436" i="47"/>
  <c r="F436" i="47"/>
  <c r="C436" i="47"/>
  <c r="B436" i="47"/>
  <c r="A437" i="47"/>
  <c r="L519" i="47" l="1"/>
  <c r="H520" i="47"/>
  <c r="M519" i="47"/>
  <c r="K519" i="47"/>
  <c r="I519" i="47"/>
  <c r="J519" i="47"/>
  <c r="B437" i="47"/>
  <c r="A438" i="47"/>
  <c r="D437" i="47"/>
  <c r="C437" i="47"/>
  <c r="E437" i="47"/>
  <c r="F437" i="47"/>
  <c r="I520" i="47" l="1"/>
  <c r="K520" i="47"/>
  <c r="L520" i="47"/>
  <c r="J520" i="47"/>
  <c r="H521" i="47"/>
  <c r="M520" i="47"/>
  <c r="E438" i="47"/>
  <c r="F438" i="47"/>
  <c r="D438" i="47"/>
  <c r="B438" i="47"/>
  <c r="A439" i="47"/>
  <c r="C438" i="47"/>
  <c r="L521" i="47" l="1"/>
  <c r="H522" i="47"/>
  <c r="J521" i="47"/>
  <c r="M521" i="47"/>
  <c r="K521" i="47"/>
  <c r="I521" i="47"/>
  <c r="C439" i="47"/>
  <c r="D439" i="47"/>
  <c r="E439" i="47"/>
  <c r="F439" i="47"/>
  <c r="A440" i="47"/>
  <c r="B439" i="47"/>
  <c r="L522" i="47" l="1"/>
  <c r="I522" i="47"/>
  <c r="H523" i="47"/>
  <c r="K522" i="47"/>
  <c r="M522" i="47"/>
  <c r="J522" i="47"/>
  <c r="E440" i="47"/>
  <c r="C440" i="47"/>
  <c r="F440" i="47"/>
  <c r="D440" i="47"/>
  <c r="B440" i="47"/>
  <c r="A441" i="47"/>
  <c r="L523" i="47" l="1"/>
  <c r="H524" i="47"/>
  <c r="M523" i="47"/>
  <c r="K523" i="47"/>
  <c r="I523" i="47"/>
  <c r="J523" i="47"/>
  <c r="F441" i="47"/>
  <c r="A442" i="47"/>
  <c r="D441" i="47"/>
  <c r="C441" i="47"/>
  <c r="E441" i="47"/>
  <c r="B441" i="47"/>
  <c r="K524" i="47" l="1"/>
  <c r="I524" i="47"/>
  <c r="H525" i="47"/>
  <c r="J524" i="47"/>
  <c r="M524" i="47"/>
  <c r="L524" i="47"/>
  <c r="B442" i="47"/>
  <c r="D442" i="47"/>
  <c r="E442" i="47"/>
  <c r="F442" i="47"/>
  <c r="C442" i="47"/>
  <c r="A443" i="47"/>
  <c r="K525" i="47" l="1"/>
  <c r="J525" i="47"/>
  <c r="M525" i="47"/>
  <c r="L525" i="47"/>
  <c r="I525" i="47"/>
  <c r="H526" i="47"/>
  <c r="C443" i="47"/>
  <c r="D443" i="47"/>
  <c r="F443" i="47"/>
  <c r="B443" i="47"/>
  <c r="E443" i="47"/>
  <c r="A444" i="47"/>
  <c r="M526" i="47" l="1"/>
  <c r="L526" i="47"/>
  <c r="K526" i="47"/>
  <c r="J526" i="47"/>
  <c r="I526" i="47"/>
  <c r="H527" i="47"/>
  <c r="E444" i="47"/>
  <c r="C444" i="47"/>
  <c r="F444" i="47"/>
  <c r="D444" i="47"/>
  <c r="B444" i="47"/>
  <c r="A445" i="47"/>
  <c r="M527" i="47" l="1"/>
  <c r="K527" i="47"/>
  <c r="I527" i="47"/>
  <c r="J527" i="47"/>
  <c r="L527" i="47"/>
  <c r="H528" i="47"/>
  <c r="E445" i="47"/>
  <c r="B445" i="47"/>
  <c r="D445" i="47"/>
  <c r="C445" i="47"/>
  <c r="F445" i="47"/>
  <c r="A446" i="47"/>
  <c r="H529" i="47" l="1"/>
  <c r="M528" i="47"/>
  <c r="K528" i="47"/>
  <c r="I528" i="47"/>
  <c r="J528" i="47"/>
  <c r="L528" i="47"/>
  <c r="F446" i="47"/>
  <c r="B446" i="47"/>
  <c r="D446" i="47"/>
  <c r="E446" i="47"/>
  <c r="C446" i="47"/>
  <c r="A447" i="47"/>
  <c r="L529" i="47" l="1"/>
  <c r="M529" i="47"/>
  <c r="K529" i="47"/>
  <c r="I529" i="47"/>
  <c r="J529" i="47"/>
  <c r="H530" i="47"/>
  <c r="C447" i="47"/>
  <c r="F447" i="47"/>
  <c r="A448" i="47"/>
  <c r="D447" i="47"/>
  <c r="E447" i="47"/>
  <c r="B447" i="47"/>
  <c r="M530" i="47" l="1"/>
  <c r="I530" i="47"/>
  <c r="K530" i="47"/>
  <c r="L530" i="47"/>
  <c r="J530" i="47"/>
  <c r="H531" i="47"/>
  <c r="E448" i="47"/>
  <c r="D448" i="47"/>
  <c r="F448" i="47"/>
  <c r="C448" i="47"/>
  <c r="B448" i="47"/>
  <c r="A449" i="47"/>
  <c r="M531" i="47" l="1"/>
  <c r="L531" i="47"/>
  <c r="I531" i="47"/>
  <c r="H532" i="47"/>
  <c r="K531" i="47"/>
  <c r="J531" i="47"/>
  <c r="E449" i="47"/>
  <c r="B449" i="47"/>
  <c r="D449" i="47"/>
  <c r="C449" i="47"/>
  <c r="F449" i="47"/>
  <c r="A450" i="47"/>
  <c r="M532" i="47" l="1"/>
  <c r="L532" i="47"/>
  <c r="H533" i="47"/>
  <c r="I532" i="47"/>
  <c r="K532" i="47"/>
  <c r="J532" i="47"/>
  <c r="E450" i="47"/>
  <c r="D450" i="47"/>
  <c r="B450" i="47"/>
  <c r="F450" i="47"/>
  <c r="C450" i="47"/>
  <c r="A451" i="47"/>
  <c r="L533" i="47" l="1"/>
  <c r="M533" i="47"/>
  <c r="J533" i="47"/>
  <c r="H534" i="47"/>
  <c r="I533" i="47"/>
  <c r="K533" i="47"/>
  <c r="C451" i="47"/>
  <c r="D451" i="47"/>
  <c r="F451" i="47"/>
  <c r="A452" i="47"/>
  <c r="B451" i="47"/>
  <c r="E451" i="47"/>
  <c r="K534" i="47" l="1"/>
  <c r="L534" i="47"/>
  <c r="J534" i="47"/>
  <c r="H535" i="47"/>
  <c r="M534" i="47"/>
  <c r="I534" i="47"/>
  <c r="E452" i="47"/>
  <c r="F452" i="47"/>
  <c r="C452" i="47"/>
  <c r="D452" i="47"/>
  <c r="B452" i="47"/>
  <c r="A453" i="47"/>
  <c r="M535" i="47" l="1"/>
  <c r="K535" i="47"/>
  <c r="H536" i="47"/>
  <c r="I535" i="47"/>
  <c r="J535" i="47"/>
  <c r="L535" i="47"/>
  <c r="E453" i="47"/>
  <c r="C453" i="47"/>
  <c r="D453" i="47"/>
  <c r="F453" i="47"/>
  <c r="B453" i="47"/>
  <c r="A454" i="47"/>
  <c r="M536" i="47" l="1"/>
  <c r="I536" i="47"/>
  <c r="K536" i="47"/>
  <c r="L536" i="47"/>
  <c r="J536" i="47"/>
  <c r="H537" i="47"/>
  <c r="F454" i="47"/>
  <c r="D454" i="47"/>
  <c r="E454" i="47"/>
  <c r="B454" i="47"/>
  <c r="C454" i="47"/>
  <c r="A455" i="47"/>
  <c r="J537" i="47" l="1"/>
  <c r="L537" i="47"/>
  <c r="M537" i="47"/>
  <c r="H538" i="47"/>
  <c r="I537" i="47"/>
  <c r="K537" i="47"/>
  <c r="C455" i="47"/>
  <c r="D455" i="47"/>
  <c r="E455" i="47"/>
  <c r="F455" i="47"/>
  <c r="A456" i="47"/>
  <c r="B455" i="47"/>
  <c r="M538" i="47" l="1"/>
  <c r="I538" i="47"/>
  <c r="K538" i="47"/>
  <c r="L538" i="47"/>
  <c r="J538" i="47"/>
  <c r="H539" i="47"/>
  <c r="C456" i="47"/>
  <c r="F456" i="47"/>
  <c r="D456" i="47"/>
  <c r="E456" i="47"/>
  <c r="B456" i="47"/>
  <c r="A457" i="47"/>
  <c r="H540" i="47" l="1"/>
  <c r="K539" i="47"/>
  <c r="M539" i="47"/>
  <c r="J539" i="47"/>
  <c r="L539" i="47"/>
  <c r="I539" i="47"/>
  <c r="E457" i="47"/>
  <c r="F457" i="47"/>
  <c r="D457" i="47"/>
  <c r="C457" i="47"/>
  <c r="B457" i="47"/>
  <c r="A458" i="47"/>
  <c r="I540" i="47" l="1"/>
  <c r="J540" i="47"/>
  <c r="L540" i="47"/>
  <c r="M540" i="47"/>
  <c r="H541" i="47"/>
  <c r="K540" i="47"/>
  <c r="D458" i="47"/>
  <c r="B458" i="47"/>
  <c r="C458" i="47"/>
  <c r="A459" i="47"/>
  <c r="F458" i="47"/>
  <c r="E458" i="47"/>
  <c r="J541" i="47" l="1"/>
  <c r="L541" i="47"/>
  <c r="M541" i="47"/>
  <c r="H542" i="47"/>
  <c r="I541" i="47"/>
  <c r="K541" i="47"/>
  <c r="B459" i="47"/>
  <c r="E459" i="47"/>
  <c r="C459" i="47"/>
  <c r="D459" i="47"/>
  <c r="F459" i="47"/>
  <c r="A460" i="47"/>
  <c r="K542" i="47" l="1"/>
  <c r="L542" i="47"/>
  <c r="J542" i="47"/>
  <c r="H543" i="47"/>
  <c r="M542" i="47"/>
  <c r="I542" i="47"/>
  <c r="B460" i="47"/>
  <c r="A461" i="47"/>
  <c r="D460" i="47"/>
  <c r="E460" i="47"/>
  <c r="F460" i="47"/>
  <c r="C460" i="47"/>
  <c r="J543" i="47" l="1"/>
  <c r="H544" i="47"/>
  <c r="M543" i="47"/>
  <c r="I543" i="47"/>
  <c r="K543" i="47"/>
  <c r="L543" i="47"/>
  <c r="D461" i="47"/>
  <c r="E461" i="47"/>
  <c r="C461" i="47"/>
  <c r="B461" i="47"/>
  <c r="A462" i="47"/>
  <c r="F461" i="47"/>
  <c r="M544" i="47" l="1"/>
  <c r="L544" i="47"/>
  <c r="J544" i="47"/>
  <c r="I544" i="47"/>
  <c r="H545" i="47"/>
  <c r="K544" i="47"/>
  <c r="C462" i="47"/>
  <c r="A463" i="47"/>
  <c r="B462" i="47"/>
  <c r="F462" i="47"/>
  <c r="D462" i="47"/>
  <c r="E462" i="47"/>
  <c r="L545" i="47" l="1"/>
  <c r="H546" i="47"/>
  <c r="M545" i="47"/>
  <c r="J545" i="47"/>
  <c r="I545" i="47"/>
  <c r="K545" i="47"/>
  <c r="B463" i="47"/>
  <c r="E463" i="47"/>
  <c r="C463" i="47"/>
  <c r="D463" i="47"/>
  <c r="F463" i="47"/>
  <c r="A464" i="47"/>
  <c r="M546" i="47" l="1"/>
  <c r="L546" i="47"/>
  <c r="J546" i="47"/>
  <c r="I546" i="47"/>
  <c r="H547" i="47"/>
  <c r="K546" i="47"/>
  <c r="B464" i="47"/>
  <c r="A465" i="47"/>
  <c r="C464" i="47"/>
  <c r="E464" i="47"/>
  <c r="D464" i="47"/>
  <c r="F464" i="47"/>
  <c r="K547" i="47" l="1"/>
  <c r="J547" i="47"/>
  <c r="L547" i="47"/>
  <c r="M547" i="47"/>
  <c r="H548" i="47"/>
  <c r="I547" i="47"/>
  <c r="F465" i="47"/>
  <c r="C465" i="47"/>
  <c r="D465" i="47"/>
  <c r="A466" i="47"/>
  <c r="E465" i="47"/>
  <c r="B465" i="47"/>
  <c r="J548" i="47" l="1"/>
  <c r="H549" i="47"/>
  <c r="K548" i="47"/>
  <c r="M548" i="47"/>
  <c r="L548" i="47"/>
  <c r="I548" i="47"/>
  <c r="C466" i="47"/>
  <c r="A467" i="47"/>
  <c r="F466" i="47"/>
  <c r="B466" i="47"/>
  <c r="E466" i="47"/>
  <c r="D466" i="47"/>
  <c r="L549" i="47" l="1"/>
  <c r="I549" i="47"/>
  <c r="J549" i="47"/>
  <c r="H550" i="47"/>
  <c r="M549" i="47"/>
  <c r="K549" i="47"/>
  <c r="F467" i="47"/>
  <c r="B467" i="47"/>
  <c r="C467" i="47"/>
  <c r="E467" i="47"/>
  <c r="D467" i="47"/>
  <c r="A468" i="47"/>
  <c r="K550" i="47" l="1"/>
  <c r="J550" i="47"/>
  <c r="L550" i="47"/>
  <c r="M550" i="47"/>
  <c r="H551" i="47"/>
  <c r="I550" i="47"/>
  <c r="D468" i="47"/>
  <c r="B468" i="47"/>
  <c r="A469" i="47"/>
  <c r="E468" i="47"/>
  <c r="C468" i="47"/>
  <c r="F468" i="47"/>
  <c r="K551" i="47" l="1"/>
  <c r="L551" i="47"/>
  <c r="M551" i="47"/>
  <c r="H552" i="47"/>
  <c r="I551" i="47"/>
  <c r="J551" i="47"/>
  <c r="C469" i="47"/>
  <c r="B469" i="47"/>
  <c r="E469" i="47"/>
  <c r="F469" i="47"/>
  <c r="D469" i="47"/>
  <c r="A470" i="47"/>
  <c r="K552" i="47" l="1"/>
  <c r="J552" i="47"/>
  <c r="M552" i="47"/>
  <c r="L552" i="47"/>
  <c r="I552" i="47"/>
  <c r="H553" i="47"/>
  <c r="D470" i="47"/>
  <c r="B470" i="47"/>
  <c r="C470" i="47"/>
  <c r="F470" i="47"/>
  <c r="E470" i="47"/>
  <c r="A471" i="47"/>
  <c r="M553" i="47" l="1"/>
  <c r="J553" i="47"/>
  <c r="I553" i="47"/>
  <c r="L553" i="47"/>
  <c r="H554" i="47"/>
  <c r="K553" i="47"/>
  <c r="B471" i="47"/>
  <c r="D471" i="47"/>
  <c r="C471" i="47"/>
  <c r="E471" i="47"/>
  <c r="F471" i="47"/>
  <c r="A472" i="47"/>
  <c r="L554" i="47" l="1"/>
  <c r="K554" i="47"/>
  <c r="M554" i="47"/>
  <c r="J554" i="47"/>
  <c r="I554" i="47"/>
  <c r="H555" i="47"/>
  <c r="F472" i="47"/>
  <c r="C472" i="47"/>
  <c r="E472" i="47"/>
  <c r="D472" i="47"/>
  <c r="B472" i="47"/>
  <c r="A473" i="47"/>
  <c r="H556" i="47" l="1"/>
  <c r="M555" i="47"/>
  <c r="K555" i="47"/>
  <c r="L555" i="47"/>
  <c r="I555" i="47"/>
  <c r="J555" i="47"/>
  <c r="D473" i="47"/>
  <c r="C473" i="47"/>
  <c r="E473" i="47"/>
  <c r="F473" i="47"/>
  <c r="B473" i="47"/>
  <c r="A474" i="47"/>
  <c r="L556" i="47" l="1"/>
  <c r="M556" i="47"/>
  <c r="I556" i="47"/>
  <c r="H557" i="47"/>
  <c r="K556" i="47"/>
  <c r="J556" i="47"/>
  <c r="D474" i="47"/>
  <c r="B474" i="47"/>
  <c r="E474" i="47"/>
  <c r="F474" i="47"/>
  <c r="C474" i="47"/>
  <c r="A475" i="47"/>
  <c r="M557" i="47" l="1"/>
  <c r="K557" i="47"/>
  <c r="I557" i="47"/>
  <c r="J557" i="47"/>
  <c r="L557" i="47"/>
  <c r="H558" i="47"/>
  <c r="B475" i="47"/>
  <c r="C475" i="47"/>
  <c r="D475" i="47"/>
  <c r="A476" i="47"/>
  <c r="E475" i="47"/>
  <c r="F475" i="47"/>
  <c r="K558" i="47" l="1"/>
  <c r="J558" i="47"/>
  <c r="M558" i="47"/>
  <c r="L558" i="47"/>
  <c r="I558" i="47"/>
  <c r="H559" i="47"/>
  <c r="B476" i="47"/>
  <c r="A477" i="47"/>
  <c r="F476" i="47"/>
  <c r="D476" i="47"/>
  <c r="C476" i="47"/>
  <c r="E476" i="47"/>
  <c r="M559" i="47" l="1"/>
  <c r="K559" i="47"/>
  <c r="I559" i="47"/>
  <c r="J559" i="47"/>
  <c r="L559" i="47"/>
  <c r="H560" i="47"/>
  <c r="C477" i="47"/>
  <c r="E477" i="47"/>
  <c r="B477" i="47"/>
  <c r="D477" i="47"/>
  <c r="A478" i="47"/>
  <c r="F477" i="47"/>
  <c r="K560" i="47" l="1"/>
  <c r="J560" i="47"/>
  <c r="M560" i="47"/>
  <c r="L560" i="47"/>
  <c r="I560" i="47"/>
  <c r="H561" i="47"/>
  <c r="D478" i="47"/>
  <c r="B478" i="47"/>
  <c r="C478" i="47"/>
  <c r="F478" i="47"/>
  <c r="E478" i="47"/>
  <c r="A479" i="47"/>
  <c r="L561" i="47" l="1"/>
  <c r="H562" i="47"/>
  <c r="M561" i="47"/>
  <c r="K561" i="47"/>
  <c r="I561" i="47"/>
  <c r="J561" i="47"/>
  <c r="B479" i="47"/>
  <c r="E479" i="47"/>
  <c r="C479" i="47"/>
  <c r="D479" i="47"/>
  <c r="A480" i="47"/>
  <c r="F479" i="47"/>
  <c r="M562" i="47" l="1"/>
  <c r="K562" i="47"/>
  <c r="H563" i="47"/>
  <c r="I562" i="47"/>
  <c r="J562" i="47"/>
  <c r="L562" i="47"/>
  <c r="F480" i="47"/>
  <c r="C480" i="47"/>
  <c r="E480" i="47"/>
  <c r="D480" i="47"/>
  <c r="B480" i="47"/>
  <c r="A481" i="47"/>
  <c r="K563" i="47" l="1"/>
  <c r="J563" i="47"/>
  <c r="L563" i="47"/>
  <c r="M563" i="47"/>
  <c r="H564" i="47"/>
  <c r="I563" i="47"/>
  <c r="D481" i="47"/>
  <c r="B481" i="47"/>
  <c r="E481" i="47"/>
  <c r="C481" i="47"/>
  <c r="F481" i="47"/>
  <c r="A482" i="47"/>
  <c r="K564" i="47" l="1"/>
  <c r="J564" i="47"/>
  <c r="M564" i="47"/>
  <c r="L564" i="47"/>
  <c r="I564" i="47"/>
  <c r="H565" i="47"/>
  <c r="D482" i="47"/>
  <c r="E482" i="47"/>
  <c r="F482" i="47"/>
  <c r="B482" i="47"/>
  <c r="C482" i="47"/>
  <c r="A483" i="47"/>
  <c r="J565" i="47" l="1"/>
  <c r="L565" i="47"/>
  <c r="M565" i="47"/>
  <c r="K565" i="47"/>
  <c r="H566" i="47"/>
  <c r="I565" i="47"/>
  <c r="B483" i="47"/>
  <c r="D483" i="47"/>
  <c r="C483" i="47"/>
  <c r="E483" i="47"/>
  <c r="F483" i="47"/>
  <c r="A484" i="47"/>
  <c r="M566" i="47" l="1"/>
  <c r="L566" i="47"/>
  <c r="K566" i="47"/>
  <c r="J566" i="47"/>
  <c r="I566" i="47"/>
  <c r="H567" i="47"/>
  <c r="F484" i="47"/>
  <c r="C484" i="47"/>
  <c r="E484" i="47"/>
  <c r="D484" i="47"/>
  <c r="B484" i="47"/>
  <c r="A485" i="47"/>
  <c r="J567" i="47" l="1"/>
  <c r="L567" i="47"/>
  <c r="M567" i="47"/>
  <c r="H568" i="47"/>
  <c r="I567" i="47"/>
  <c r="K567" i="47"/>
  <c r="D485" i="47"/>
  <c r="C485" i="47"/>
  <c r="E485" i="47"/>
  <c r="B485" i="47"/>
  <c r="A486" i="47"/>
  <c r="F485" i="47"/>
  <c r="M568" i="47" l="1"/>
  <c r="L568" i="47"/>
  <c r="J568" i="47"/>
  <c r="I568" i="47"/>
  <c r="H569" i="47"/>
  <c r="K568" i="47"/>
  <c r="D486" i="47"/>
  <c r="B486" i="47"/>
  <c r="C486" i="47"/>
  <c r="A487" i="47"/>
  <c r="F486" i="47"/>
  <c r="E486" i="47"/>
  <c r="J569" i="47" l="1"/>
  <c r="M569" i="47"/>
  <c r="L569" i="47"/>
  <c r="I569" i="47"/>
  <c r="H570" i="47"/>
  <c r="K569" i="47"/>
  <c r="B487" i="47"/>
  <c r="C487" i="47"/>
  <c r="D487" i="47"/>
  <c r="E487" i="47"/>
  <c r="F487" i="47"/>
  <c r="A488" i="47"/>
  <c r="L570" i="47" l="1"/>
  <c r="M570" i="47"/>
  <c r="H571" i="47"/>
  <c r="I570" i="47"/>
  <c r="K570" i="47"/>
  <c r="J570" i="47"/>
  <c r="F488" i="47"/>
  <c r="D488" i="47"/>
  <c r="E488" i="47"/>
  <c r="C488" i="47"/>
  <c r="B488" i="47"/>
  <c r="A489" i="47"/>
  <c r="M571" i="47" l="1"/>
  <c r="K571" i="47"/>
  <c r="I571" i="47"/>
  <c r="J571" i="47"/>
  <c r="L571" i="47"/>
  <c r="H572" i="47"/>
  <c r="D489" i="47"/>
  <c r="C489" i="47"/>
  <c r="E489" i="47"/>
  <c r="B489" i="47"/>
  <c r="F489" i="47"/>
  <c r="A490" i="47"/>
  <c r="K572" i="47" l="1"/>
  <c r="M572" i="47"/>
  <c r="L572" i="47"/>
  <c r="J572" i="47"/>
  <c r="I572" i="47"/>
  <c r="H573" i="47"/>
  <c r="D490" i="47"/>
  <c r="E490" i="47"/>
  <c r="F490" i="47"/>
  <c r="B490" i="47"/>
  <c r="C490" i="47"/>
  <c r="A491" i="47"/>
  <c r="M573" i="47" l="1"/>
  <c r="I573" i="47"/>
  <c r="K573" i="47"/>
  <c r="L573" i="47"/>
  <c r="J573" i="47"/>
  <c r="H574" i="47"/>
  <c r="B491" i="47"/>
  <c r="C491" i="47"/>
  <c r="E491" i="47"/>
  <c r="F491" i="47"/>
  <c r="A492" i="47"/>
  <c r="D491" i="47"/>
  <c r="M574" i="47" l="1"/>
  <c r="K574" i="47"/>
  <c r="I574" i="47"/>
  <c r="J574" i="47"/>
  <c r="L574" i="47"/>
  <c r="H575" i="47"/>
  <c r="F492" i="47"/>
  <c r="C492" i="47"/>
  <c r="E492" i="47"/>
  <c r="D492" i="47"/>
  <c r="B492" i="47"/>
  <c r="A493" i="47"/>
  <c r="L575" i="47" l="1"/>
  <c r="H576" i="47"/>
  <c r="I575" i="47"/>
  <c r="M575" i="47"/>
  <c r="K575" i="47"/>
  <c r="J575" i="47"/>
  <c r="C493" i="47"/>
  <c r="E493" i="47"/>
  <c r="F493" i="47"/>
  <c r="B493" i="47"/>
  <c r="A494" i="47"/>
  <c r="D493" i="47"/>
  <c r="H577" i="47" l="1"/>
  <c r="K576" i="47"/>
  <c r="M576" i="47"/>
  <c r="J576" i="47"/>
  <c r="I576" i="47"/>
  <c r="L576" i="47"/>
  <c r="D494" i="47"/>
  <c r="B494" i="47"/>
  <c r="E494" i="47"/>
  <c r="F494" i="47"/>
  <c r="C494" i="47"/>
  <c r="A495" i="47"/>
  <c r="M577" i="47" l="1"/>
  <c r="J577" i="47"/>
  <c r="I577" i="47"/>
  <c r="K577" i="47"/>
  <c r="L577" i="47"/>
  <c r="H578" i="47"/>
  <c r="C495" i="47"/>
  <c r="D495" i="47"/>
  <c r="F495" i="47"/>
  <c r="A496" i="47"/>
  <c r="B495" i="47"/>
  <c r="E495" i="47"/>
  <c r="K578" i="47" l="1"/>
  <c r="I578" i="47"/>
  <c r="L578" i="47"/>
  <c r="H579" i="47"/>
  <c r="M578" i="47"/>
  <c r="J578" i="47"/>
  <c r="B496" i="47"/>
  <c r="A497" i="47"/>
  <c r="C496" i="47"/>
  <c r="E496" i="47"/>
  <c r="F496" i="47"/>
  <c r="D496" i="47"/>
  <c r="M579" i="47" l="1"/>
  <c r="K579" i="47"/>
  <c r="L579" i="47"/>
  <c r="I579" i="47"/>
  <c r="J579" i="47"/>
  <c r="H580" i="47"/>
  <c r="B497" i="47"/>
  <c r="C497" i="47"/>
  <c r="E497" i="47"/>
  <c r="F497" i="47"/>
  <c r="D497" i="47"/>
  <c r="A498" i="47"/>
  <c r="L580" i="47" l="1"/>
  <c r="H581" i="47"/>
  <c r="M580" i="47"/>
  <c r="K580" i="47"/>
  <c r="I580" i="47"/>
  <c r="J580" i="47"/>
  <c r="D498" i="47"/>
  <c r="E498" i="47"/>
  <c r="C498" i="47"/>
  <c r="A499" i="47"/>
  <c r="F498" i="47"/>
  <c r="B498" i="47"/>
  <c r="H582" i="47" l="1"/>
  <c r="M581" i="47"/>
  <c r="K581" i="47"/>
  <c r="I581" i="47"/>
  <c r="J581" i="47"/>
  <c r="L581" i="47"/>
  <c r="C499" i="47"/>
  <c r="E499" i="47"/>
  <c r="B499" i="47"/>
  <c r="D499" i="47"/>
  <c r="A500" i="47"/>
  <c r="F499" i="47"/>
  <c r="K582" i="47" l="1"/>
  <c r="M582" i="47"/>
  <c r="L582" i="47"/>
  <c r="J582" i="47"/>
  <c r="I582" i="47"/>
  <c r="H583" i="47"/>
  <c r="F500" i="47"/>
  <c r="D500" i="47"/>
  <c r="B500" i="47"/>
  <c r="A501" i="47"/>
  <c r="C500" i="47"/>
  <c r="E500" i="47"/>
  <c r="L583" i="47" l="1"/>
  <c r="M583" i="47"/>
  <c r="K583" i="47"/>
  <c r="J583" i="47"/>
  <c r="H584" i="47"/>
  <c r="I583" i="47"/>
  <c r="C501" i="47"/>
  <c r="E501" i="47"/>
  <c r="F501" i="47"/>
  <c r="D501" i="47"/>
  <c r="A502" i="47"/>
  <c r="B501" i="47"/>
  <c r="M584" i="47" l="1"/>
  <c r="K584" i="47"/>
  <c r="I584" i="47"/>
  <c r="J584" i="47"/>
  <c r="L584" i="47"/>
  <c r="H585" i="47"/>
  <c r="D502" i="47"/>
  <c r="B502" i="47"/>
  <c r="E502" i="47"/>
  <c r="A503" i="47"/>
  <c r="C502" i="47"/>
  <c r="F502" i="47"/>
  <c r="L585" i="47" l="1"/>
  <c r="M585" i="47"/>
  <c r="J585" i="47"/>
  <c r="K585" i="47"/>
  <c r="I585" i="47"/>
  <c r="H586" i="47"/>
  <c r="B503" i="47"/>
  <c r="E503" i="47"/>
  <c r="C503" i="47"/>
  <c r="D503" i="47"/>
  <c r="F503" i="47"/>
  <c r="A504" i="47"/>
  <c r="M586" i="47" l="1"/>
  <c r="L586" i="47"/>
  <c r="I586" i="47"/>
  <c r="H587" i="47"/>
  <c r="K586" i="47"/>
  <c r="J586" i="47"/>
  <c r="F504" i="47"/>
  <c r="D504" i="47"/>
  <c r="B504" i="47"/>
  <c r="A505" i="47"/>
  <c r="E504" i="47"/>
  <c r="C504" i="47"/>
  <c r="M587" i="47" l="1"/>
  <c r="L587" i="47"/>
  <c r="H588" i="47"/>
  <c r="I587" i="47"/>
  <c r="K587" i="47"/>
  <c r="J587" i="47"/>
  <c r="D505" i="47"/>
  <c r="E505" i="47"/>
  <c r="F505" i="47"/>
  <c r="B505" i="47"/>
  <c r="A506" i="47"/>
  <c r="C505" i="47"/>
  <c r="H589" i="47" l="1"/>
  <c r="M588" i="47"/>
  <c r="K588" i="47"/>
  <c r="L588" i="47"/>
  <c r="I588" i="47"/>
  <c r="J588" i="47"/>
  <c r="D506" i="47"/>
  <c r="E506" i="47"/>
  <c r="F506" i="47"/>
  <c r="C506" i="47"/>
  <c r="A507" i="47"/>
  <c r="B506" i="47"/>
  <c r="I589" i="47" l="1"/>
  <c r="J589" i="47"/>
  <c r="H590" i="47"/>
  <c r="M589" i="47"/>
  <c r="K589" i="47"/>
  <c r="L589" i="47"/>
  <c r="B507" i="47"/>
  <c r="C507" i="47"/>
  <c r="E507" i="47"/>
  <c r="D507" i="47"/>
  <c r="F507" i="47"/>
  <c r="A508" i="47"/>
  <c r="K590" i="47" l="1"/>
  <c r="J590" i="47"/>
  <c r="M590" i="47"/>
  <c r="L590" i="47"/>
  <c r="I590" i="47"/>
  <c r="H591" i="47"/>
  <c r="F508" i="47"/>
  <c r="D508" i="47"/>
  <c r="C508" i="47"/>
  <c r="E508" i="47"/>
  <c r="B508" i="47"/>
  <c r="A509" i="47"/>
  <c r="I591" i="47" l="1"/>
  <c r="K591" i="47"/>
  <c r="L591" i="47"/>
  <c r="J591" i="47"/>
  <c r="H592" i="47"/>
  <c r="M591" i="47"/>
  <c r="C509" i="47"/>
  <c r="F509" i="47"/>
  <c r="E509" i="47"/>
  <c r="B509" i="47"/>
  <c r="D509" i="47"/>
  <c r="A510" i="47"/>
  <c r="L592" i="47" l="1"/>
  <c r="K592" i="47"/>
  <c r="M592" i="47"/>
  <c r="J592" i="47"/>
  <c r="I592" i="47"/>
  <c r="H593" i="47"/>
  <c r="D510" i="47"/>
  <c r="B510" i="47"/>
  <c r="A511" i="47"/>
  <c r="C510" i="47"/>
  <c r="F510" i="47"/>
  <c r="E510" i="47"/>
  <c r="L593" i="47" l="1"/>
  <c r="M593" i="47"/>
  <c r="H594" i="47"/>
  <c r="I593" i="47"/>
  <c r="K593" i="47"/>
  <c r="J593" i="47"/>
  <c r="B511" i="47"/>
  <c r="D511" i="47"/>
  <c r="C511" i="47"/>
  <c r="E511" i="47"/>
  <c r="F511" i="47"/>
  <c r="A512" i="47"/>
  <c r="K594" i="47" l="1"/>
  <c r="I594" i="47"/>
  <c r="J594" i="47"/>
  <c r="H595" i="47"/>
  <c r="M594" i="47"/>
  <c r="L594" i="47"/>
  <c r="F512" i="47"/>
  <c r="C512" i="47"/>
  <c r="E512" i="47"/>
  <c r="D512" i="47"/>
  <c r="B512" i="47"/>
  <c r="A513" i="47"/>
  <c r="J595" i="47" l="1"/>
  <c r="I595" i="47"/>
  <c r="M595" i="47"/>
  <c r="L595" i="47"/>
  <c r="K595" i="47"/>
  <c r="H596" i="47"/>
  <c r="E513" i="47"/>
  <c r="F513" i="47"/>
  <c r="A514" i="47"/>
  <c r="C513" i="47"/>
  <c r="B513" i="47"/>
  <c r="D513" i="47"/>
  <c r="J596" i="47" l="1"/>
  <c r="L596" i="47"/>
  <c r="M596" i="47"/>
  <c r="H597" i="47"/>
  <c r="I596" i="47"/>
  <c r="K596" i="47"/>
  <c r="F514" i="47"/>
  <c r="B514" i="47"/>
  <c r="D514" i="47"/>
  <c r="E514" i="47"/>
  <c r="C514" i="47"/>
  <c r="A515" i="47"/>
  <c r="K597" i="47" l="1"/>
  <c r="L597" i="47"/>
  <c r="M597" i="47"/>
  <c r="H598" i="47"/>
  <c r="I597" i="47"/>
  <c r="J597" i="47"/>
  <c r="F515" i="47"/>
  <c r="A516" i="47"/>
  <c r="D515" i="47"/>
  <c r="B515" i="47"/>
  <c r="C515" i="47"/>
  <c r="E515" i="47"/>
  <c r="M598" i="47" l="1"/>
  <c r="I598" i="47"/>
  <c r="K598" i="47"/>
  <c r="L598" i="47"/>
  <c r="J598" i="47"/>
  <c r="H599" i="47"/>
  <c r="C516" i="47"/>
  <c r="F516" i="47"/>
  <c r="D516" i="47"/>
  <c r="E516" i="47"/>
  <c r="B516" i="47"/>
  <c r="A517" i="47"/>
  <c r="J599" i="47" l="1"/>
  <c r="L599" i="47"/>
  <c r="M599" i="47"/>
  <c r="H600" i="47"/>
  <c r="I599" i="47"/>
  <c r="K599" i="47"/>
  <c r="D517" i="47"/>
  <c r="A518" i="47"/>
  <c r="C517" i="47"/>
  <c r="B517" i="47"/>
  <c r="E517" i="47"/>
  <c r="F517" i="47"/>
  <c r="L600" i="47" l="1"/>
  <c r="H601" i="47"/>
  <c r="I600" i="47"/>
  <c r="J600" i="47"/>
  <c r="M600" i="47"/>
  <c r="K600" i="47"/>
  <c r="E518" i="47"/>
  <c r="D518" i="47"/>
  <c r="B518" i="47"/>
  <c r="C518" i="47"/>
  <c r="A519" i="47"/>
  <c r="F518" i="47"/>
  <c r="K601" i="47" l="1"/>
  <c r="L601" i="47"/>
  <c r="M601" i="47"/>
  <c r="H602" i="47"/>
  <c r="I601" i="47"/>
  <c r="J601" i="47"/>
  <c r="C519" i="47"/>
  <c r="E519" i="47"/>
  <c r="D519" i="47"/>
  <c r="F519" i="47"/>
  <c r="B519" i="47"/>
  <c r="A520" i="47"/>
  <c r="L602" i="47" l="1"/>
  <c r="M602" i="47"/>
  <c r="H603" i="47"/>
  <c r="I602" i="47"/>
  <c r="K602" i="47"/>
  <c r="J602" i="47"/>
  <c r="F520" i="47"/>
  <c r="C520" i="47"/>
  <c r="B520" i="47"/>
  <c r="A521" i="47"/>
  <c r="E520" i="47"/>
  <c r="D520" i="47"/>
  <c r="J603" i="47" l="1"/>
  <c r="L603" i="47"/>
  <c r="M603" i="47"/>
  <c r="H604" i="47"/>
  <c r="I603" i="47"/>
  <c r="K603" i="47"/>
  <c r="E521" i="47"/>
  <c r="B521" i="47"/>
  <c r="F521" i="47"/>
  <c r="C521" i="47"/>
  <c r="D521" i="47"/>
  <c r="A522" i="47"/>
  <c r="K604" i="47" l="1"/>
  <c r="M604" i="47"/>
  <c r="L604" i="47"/>
  <c r="I604" i="47"/>
  <c r="H605" i="47"/>
  <c r="J604" i="47"/>
  <c r="F522" i="47"/>
  <c r="D522" i="47"/>
  <c r="E522" i="47"/>
  <c r="B522" i="47"/>
  <c r="C522" i="47"/>
  <c r="A523" i="47"/>
  <c r="K605" i="47" l="1"/>
  <c r="H606" i="47"/>
  <c r="I605" i="47"/>
  <c r="J605" i="47"/>
  <c r="L605" i="47"/>
  <c r="M605" i="47"/>
  <c r="D523" i="47"/>
  <c r="A524" i="47"/>
  <c r="F523" i="47"/>
  <c r="B523" i="47"/>
  <c r="C523" i="47"/>
  <c r="E523" i="47"/>
  <c r="K606" i="47" l="1"/>
  <c r="J606" i="47"/>
  <c r="L606" i="47"/>
  <c r="M606" i="47"/>
  <c r="H607" i="47"/>
  <c r="I606" i="47"/>
  <c r="F524" i="47"/>
  <c r="C524" i="47"/>
  <c r="B524" i="47"/>
  <c r="A525" i="47"/>
  <c r="E524" i="47"/>
  <c r="D524" i="47"/>
  <c r="K607" i="47" l="1"/>
  <c r="H608" i="47"/>
  <c r="I607" i="47"/>
  <c r="J607" i="47"/>
  <c r="L607" i="47"/>
  <c r="M607" i="47"/>
  <c r="C525" i="47"/>
  <c r="E525" i="47"/>
  <c r="F525" i="47"/>
  <c r="B525" i="47"/>
  <c r="D525" i="47"/>
  <c r="A526" i="47"/>
  <c r="K608" i="47" l="1"/>
  <c r="M608" i="47"/>
  <c r="L608" i="47"/>
  <c r="I608" i="47"/>
  <c r="H609" i="47"/>
  <c r="J608" i="47"/>
  <c r="D526" i="47"/>
  <c r="B526" i="47"/>
  <c r="C526" i="47"/>
  <c r="F526" i="47"/>
  <c r="E526" i="47"/>
  <c r="A527" i="47"/>
  <c r="L609" i="47" l="1"/>
  <c r="H610" i="47"/>
  <c r="M609" i="47"/>
  <c r="K609" i="47"/>
  <c r="I609" i="47"/>
  <c r="J609" i="47"/>
  <c r="C527" i="47"/>
  <c r="E527" i="47"/>
  <c r="F527" i="47"/>
  <c r="A528" i="47"/>
  <c r="B527" i="47"/>
  <c r="D527" i="47"/>
  <c r="L610" i="47" l="1"/>
  <c r="M610" i="47"/>
  <c r="H611" i="47"/>
  <c r="J610" i="47"/>
  <c r="I610" i="47"/>
  <c r="K610" i="47"/>
  <c r="F528" i="47"/>
  <c r="C528" i="47"/>
  <c r="E528" i="47"/>
  <c r="D528" i="47"/>
  <c r="B528" i="47"/>
  <c r="A529" i="47"/>
  <c r="M611" i="47" l="1"/>
  <c r="L611" i="47"/>
  <c r="J611" i="47"/>
  <c r="H612" i="47"/>
  <c r="I611" i="47"/>
  <c r="K611" i="47"/>
  <c r="B529" i="47"/>
  <c r="E529" i="47"/>
  <c r="C529" i="47"/>
  <c r="D529" i="47"/>
  <c r="F529" i="47"/>
  <c r="A530" i="47"/>
  <c r="J612" i="47" l="1"/>
  <c r="L612" i="47"/>
  <c r="M612" i="47"/>
  <c r="K612" i="47"/>
  <c r="H613" i="47"/>
  <c r="I612" i="47"/>
  <c r="D530" i="47"/>
  <c r="E530" i="47"/>
  <c r="F530" i="47"/>
  <c r="B530" i="47"/>
  <c r="C530" i="47"/>
  <c r="A531" i="47"/>
  <c r="M613" i="47" l="1"/>
  <c r="I613" i="47"/>
  <c r="K613" i="47"/>
  <c r="L613" i="47"/>
  <c r="J613" i="47"/>
  <c r="H614" i="47"/>
  <c r="E531" i="47"/>
  <c r="C531" i="47"/>
  <c r="D531" i="47"/>
  <c r="F531" i="47"/>
  <c r="A532" i="47"/>
  <c r="B531" i="47"/>
  <c r="J614" i="47" l="1"/>
  <c r="L614" i="47"/>
  <c r="M614" i="47"/>
  <c r="H615" i="47"/>
  <c r="K614" i="47"/>
  <c r="I614" i="47"/>
  <c r="F532" i="47"/>
  <c r="D532" i="47"/>
  <c r="E532" i="47"/>
  <c r="C532" i="47"/>
  <c r="B532" i="47"/>
  <c r="A533" i="47"/>
  <c r="M615" i="47" l="1"/>
  <c r="K615" i="47"/>
  <c r="I615" i="47"/>
  <c r="J615" i="47"/>
  <c r="L615" i="47"/>
  <c r="H616" i="47"/>
  <c r="D533" i="47"/>
  <c r="C533" i="47"/>
  <c r="E533" i="47"/>
  <c r="F533" i="47"/>
  <c r="B533" i="47"/>
  <c r="A534" i="47"/>
  <c r="L616" i="47" l="1"/>
  <c r="M616" i="47"/>
  <c r="K616" i="47"/>
  <c r="J616" i="47"/>
  <c r="H617" i="47"/>
  <c r="I616" i="47"/>
  <c r="D534" i="47"/>
  <c r="E534" i="47"/>
  <c r="C534" i="47"/>
  <c r="A535" i="47"/>
  <c r="F534" i="47"/>
  <c r="B534" i="47"/>
  <c r="M617" i="47" l="1"/>
  <c r="I617" i="47"/>
  <c r="K617" i="47"/>
  <c r="L617" i="47"/>
  <c r="J617" i="47"/>
  <c r="H618" i="47"/>
  <c r="B535" i="47"/>
  <c r="C535" i="47"/>
  <c r="E535" i="47"/>
  <c r="D535" i="47"/>
  <c r="F535" i="47"/>
  <c r="A536" i="47"/>
  <c r="L618" i="47" l="1"/>
  <c r="K618" i="47"/>
  <c r="J618" i="47"/>
  <c r="H619" i="47"/>
  <c r="M618" i="47"/>
  <c r="I618" i="47"/>
  <c r="F536" i="47"/>
  <c r="D536" i="47"/>
  <c r="A537" i="47"/>
  <c r="C536" i="47"/>
  <c r="B536" i="47"/>
  <c r="E536" i="47"/>
  <c r="M619" i="47" l="1"/>
  <c r="K619" i="47"/>
  <c r="I619" i="47"/>
  <c r="J619" i="47"/>
  <c r="L619" i="47"/>
  <c r="H620" i="47"/>
  <c r="C537" i="47"/>
  <c r="E537" i="47"/>
  <c r="B537" i="47"/>
  <c r="D537" i="47"/>
  <c r="A538" i="47"/>
  <c r="F537" i="47"/>
  <c r="K620" i="47" l="1"/>
  <c r="M620" i="47"/>
  <c r="L620" i="47"/>
  <c r="J620" i="47"/>
  <c r="I620" i="47"/>
  <c r="H621" i="47"/>
  <c r="D538" i="47"/>
  <c r="E538" i="47"/>
  <c r="A539" i="47"/>
  <c r="C538" i="47"/>
  <c r="B538" i="47"/>
  <c r="F538" i="47"/>
  <c r="L621" i="47" l="1"/>
  <c r="M621" i="47"/>
  <c r="J621" i="47"/>
  <c r="I621" i="47"/>
  <c r="H622" i="47"/>
  <c r="K621" i="47"/>
  <c r="B539" i="47"/>
  <c r="C539" i="47"/>
  <c r="E539" i="47"/>
  <c r="D539" i="47"/>
  <c r="A540" i="47"/>
  <c r="F539" i="47"/>
  <c r="H623" i="47" l="1"/>
  <c r="L622" i="47"/>
  <c r="K622" i="47"/>
  <c r="M622" i="47"/>
  <c r="J622" i="47"/>
  <c r="I622" i="47"/>
  <c r="F540" i="47"/>
  <c r="C540" i="47"/>
  <c r="B540" i="47"/>
  <c r="A541" i="47"/>
  <c r="E540" i="47"/>
  <c r="D540" i="47"/>
  <c r="M623" i="47" l="1"/>
  <c r="J623" i="47"/>
  <c r="H624" i="47"/>
  <c r="I623" i="47"/>
  <c r="L623" i="47"/>
  <c r="K623" i="47"/>
  <c r="E541" i="47"/>
  <c r="B541" i="47"/>
  <c r="D541" i="47"/>
  <c r="A542" i="47"/>
  <c r="F541" i="47"/>
  <c r="C541" i="47"/>
  <c r="K624" i="47" l="1"/>
  <c r="M624" i="47"/>
  <c r="J624" i="47"/>
  <c r="H625" i="47"/>
  <c r="L624" i="47"/>
  <c r="I624" i="47"/>
  <c r="E542" i="47"/>
  <c r="A543" i="47"/>
  <c r="C542" i="47"/>
  <c r="F542" i="47"/>
  <c r="D542" i="47"/>
  <c r="B542" i="47"/>
  <c r="L625" i="47" l="1"/>
  <c r="H626" i="47"/>
  <c r="M625" i="47"/>
  <c r="K625" i="47"/>
  <c r="I625" i="47"/>
  <c r="J625" i="47"/>
  <c r="E543" i="47"/>
  <c r="C543" i="47"/>
  <c r="D543" i="47"/>
  <c r="B543" i="47"/>
  <c r="F543" i="47"/>
  <c r="A544" i="47"/>
  <c r="K626" i="47" l="1"/>
  <c r="I626" i="47"/>
  <c r="J626" i="47"/>
  <c r="H627" i="47"/>
  <c r="M626" i="47"/>
  <c r="L626" i="47"/>
  <c r="B544" i="47"/>
  <c r="A545" i="47"/>
  <c r="D544" i="47"/>
  <c r="E544" i="47"/>
  <c r="F544" i="47"/>
  <c r="C544" i="47"/>
  <c r="J627" i="47" l="1"/>
  <c r="M627" i="47"/>
  <c r="L627" i="47"/>
  <c r="I627" i="47"/>
  <c r="H628" i="47"/>
  <c r="K627" i="47"/>
  <c r="D545" i="47"/>
  <c r="C545" i="47"/>
  <c r="E545" i="47"/>
  <c r="F545" i="47"/>
  <c r="B545" i="47"/>
  <c r="A546" i="47"/>
  <c r="H629" i="47" l="1"/>
  <c r="M628" i="47"/>
  <c r="K628" i="47"/>
  <c r="I628" i="47"/>
  <c r="J628" i="47"/>
  <c r="L628" i="47"/>
  <c r="D546" i="47"/>
  <c r="B546" i="47"/>
  <c r="E546" i="47"/>
  <c r="F546" i="47"/>
  <c r="C546" i="47"/>
  <c r="A547" i="47"/>
  <c r="J629" i="47" l="1"/>
  <c r="M629" i="47"/>
  <c r="L629" i="47"/>
  <c r="I629" i="47"/>
  <c r="K629" i="47"/>
  <c r="H630" i="47"/>
  <c r="B547" i="47"/>
  <c r="C547" i="47"/>
  <c r="D547" i="47"/>
  <c r="E547" i="47"/>
  <c r="F547" i="47"/>
  <c r="A548" i="47"/>
  <c r="M630" i="47" l="1"/>
  <c r="I630" i="47"/>
  <c r="K630" i="47"/>
  <c r="L630" i="47"/>
  <c r="J630" i="47"/>
  <c r="H631" i="47"/>
  <c r="F548" i="47"/>
  <c r="B548" i="47"/>
  <c r="A549" i="47"/>
  <c r="C548" i="47"/>
  <c r="E548" i="47"/>
  <c r="D548" i="47"/>
  <c r="H632" i="47" l="1"/>
  <c r="M631" i="47"/>
  <c r="K631" i="47"/>
  <c r="L631" i="47"/>
  <c r="I631" i="47"/>
  <c r="J631" i="47"/>
  <c r="C549" i="47"/>
  <c r="E549" i="47"/>
  <c r="B549" i="47"/>
  <c r="D549" i="47"/>
  <c r="A550" i="47"/>
  <c r="F549" i="47"/>
  <c r="M632" i="47" l="1"/>
  <c r="J632" i="47"/>
  <c r="I632" i="47"/>
  <c r="K632" i="47"/>
  <c r="L632" i="47"/>
  <c r="H633" i="47"/>
  <c r="D550" i="47"/>
  <c r="B550" i="47"/>
  <c r="E550" i="47"/>
  <c r="F550" i="47"/>
  <c r="C550" i="47"/>
  <c r="A551" i="47"/>
  <c r="M633" i="47" l="1"/>
  <c r="L633" i="47"/>
  <c r="I633" i="47"/>
  <c r="H634" i="47"/>
  <c r="K633" i="47"/>
  <c r="J633" i="47"/>
  <c r="F551" i="47"/>
  <c r="B551" i="47"/>
  <c r="E551" i="47"/>
  <c r="D551" i="47"/>
  <c r="A552" i="47"/>
  <c r="C551" i="47"/>
  <c r="L634" i="47" l="1"/>
  <c r="H635" i="47"/>
  <c r="M634" i="47"/>
  <c r="K634" i="47"/>
  <c r="I634" i="47"/>
  <c r="J634" i="47"/>
  <c r="F552" i="47"/>
  <c r="C552" i="47"/>
  <c r="E552" i="47"/>
  <c r="D552" i="47"/>
  <c r="B552" i="47"/>
  <c r="A553" i="47"/>
  <c r="K635" i="47" l="1"/>
  <c r="M635" i="47"/>
  <c r="J635" i="47"/>
  <c r="I635" i="47"/>
  <c r="L635" i="47"/>
  <c r="H636" i="47"/>
  <c r="E553" i="47"/>
  <c r="F553" i="47"/>
  <c r="D553" i="47"/>
  <c r="A554" i="47"/>
  <c r="B553" i="47"/>
  <c r="C553" i="47"/>
  <c r="J636" i="47" l="1"/>
  <c r="L636" i="47"/>
  <c r="M636" i="47"/>
  <c r="H637" i="47"/>
  <c r="I636" i="47"/>
  <c r="K636" i="47"/>
  <c r="D554" i="47"/>
  <c r="B554" i="47"/>
  <c r="C554" i="47"/>
  <c r="F554" i="47"/>
  <c r="E554" i="47"/>
  <c r="A555" i="47"/>
  <c r="K637" i="47" l="1"/>
  <c r="J637" i="47"/>
  <c r="L637" i="47"/>
  <c r="M637" i="47"/>
  <c r="H638" i="47"/>
  <c r="I637" i="47"/>
  <c r="B555" i="47"/>
  <c r="E555" i="47"/>
  <c r="C555" i="47"/>
  <c r="D555" i="47"/>
  <c r="A556" i="47"/>
  <c r="F555" i="47"/>
  <c r="I638" i="47" l="1"/>
  <c r="J638" i="47"/>
  <c r="L638" i="47"/>
  <c r="H639" i="47"/>
  <c r="M638" i="47"/>
  <c r="K638" i="47"/>
  <c r="B556" i="47"/>
  <c r="A557" i="47"/>
  <c r="E556" i="47"/>
  <c r="C556" i="47"/>
  <c r="F556" i="47"/>
  <c r="D556" i="47"/>
  <c r="J639" i="47" l="1"/>
  <c r="L639" i="47"/>
  <c r="M639" i="47"/>
  <c r="K639" i="47"/>
  <c r="H640" i="47"/>
  <c r="I639" i="47"/>
  <c r="D557" i="47"/>
  <c r="E557" i="47"/>
  <c r="B557" i="47"/>
  <c r="C557" i="47"/>
  <c r="F557" i="47"/>
  <c r="A558" i="47"/>
  <c r="M640" i="47" l="1"/>
  <c r="L640" i="47"/>
  <c r="I640" i="47"/>
  <c r="H641" i="47"/>
  <c r="K640" i="47"/>
  <c r="J640" i="47"/>
  <c r="D558" i="47"/>
  <c r="E558" i="47"/>
  <c r="C558" i="47"/>
  <c r="A559" i="47"/>
  <c r="F558" i="47"/>
  <c r="B558" i="47"/>
  <c r="H642" i="47" l="1"/>
  <c r="M641" i="47"/>
  <c r="K641" i="47"/>
  <c r="I641" i="47"/>
  <c r="J641" i="47"/>
  <c r="L641" i="47"/>
  <c r="B559" i="47"/>
  <c r="C559" i="47"/>
  <c r="E559" i="47"/>
  <c r="D559" i="47"/>
  <c r="F559" i="47"/>
  <c r="A560" i="47"/>
  <c r="M642" i="47" l="1"/>
  <c r="L642" i="47"/>
  <c r="I642" i="47"/>
  <c r="H643" i="47"/>
  <c r="K642" i="47"/>
  <c r="J642" i="47"/>
  <c r="F560" i="47"/>
  <c r="C560" i="47"/>
  <c r="A561" i="47"/>
  <c r="E560" i="47"/>
  <c r="D560" i="47"/>
  <c r="B560" i="47"/>
  <c r="M643" i="47" l="1"/>
  <c r="K643" i="47"/>
  <c r="L643" i="47"/>
  <c r="I643" i="47"/>
  <c r="J643" i="47"/>
  <c r="H644" i="47"/>
  <c r="D561" i="47"/>
  <c r="F561" i="47"/>
  <c r="E561" i="47"/>
  <c r="C561" i="47"/>
  <c r="A562" i="47"/>
  <c r="B561" i="47"/>
  <c r="M644" i="47" l="1"/>
  <c r="K644" i="47"/>
  <c r="I644" i="47"/>
  <c r="J644" i="47"/>
  <c r="L644" i="47"/>
  <c r="H645" i="47"/>
  <c r="D562" i="47"/>
  <c r="E562" i="47"/>
  <c r="B562" i="47"/>
  <c r="C562" i="47"/>
  <c r="A563" i="47"/>
  <c r="F562" i="47"/>
  <c r="H646" i="47" l="1"/>
  <c r="M645" i="47"/>
  <c r="K645" i="47"/>
  <c r="I645" i="47"/>
  <c r="J645" i="47"/>
  <c r="L645" i="47"/>
  <c r="C563" i="47"/>
  <c r="E563" i="47"/>
  <c r="D563" i="47"/>
  <c r="A564" i="47"/>
  <c r="F563" i="47"/>
  <c r="B563" i="47"/>
  <c r="L646" i="47" l="1"/>
  <c r="M646" i="47"/>
  <c r="H647" i="47"/>
  <c r="I646" i="47"/>
  <c r="K646" i="47"/>
  <c r="J646" i="47"/>
  <c r="F564" i="47"/>
  <c r="C564" i="47"/>
  <c r="A565" i="47"/>
  <c r="E564" i="47"/>
  <c r="D564" i="47"/>
  <c r="B564" i="47"/>
  <c r="J647" i="47" l="1"/>
  <c r="L647" i="47"/>
  <c r="M647" i="47"/>
  <c r="K647" i="47"/>
  <c r="H648" i="47"/>
  <c r="I647" i="47"/>
  <c r="B565" i="47"/>
  <c r="C565" i="47"/>
  <c r="E565" i="47"/>
  <c r="F565" i="47"/>
  <c r="D565" i="47"/>
  <c r="A566" i="47"/>
  <c r="H649" i="47" l="1"/>
  <c r="M648" i="47"/>
  <c r="K648" i="47"/>
  <c r="I648" i="47"/>
  <c r="J648" i="47"/>
  <c r="L648" i="47"/>
  <c r="D566" i="47"/>
  <c r="B566" i="47"/>
  <c r="C566" i="47"/>
  <c r="F566" i="47"/>
  <c r="E566" i="47"/>
  <c r="A567" i="47"/>
  <c r="K649" i="47" l="1"/>
  <c r="L649" i="47"/>
  <c r="M649" i="47"/>
  <c r="I649" i="47"/>
  <c r="J649" i="47"/>
  <c r="H650" i="47"/>
  <c r="B567" i="47"/>
  <c r="C567" i="47"/>
  <c r="D567" i="47"/>
  <c r="F567" i="47"/>
  <c r="A568" i="47"/>
  <c r="E567" i="47"/>
  <c r="K650" i="47" l="1"/>
  <c r="M650" i="47"/>
  <c r="J650" i="47"/>
  <c r="L650" i="47"/>
  <c r="I650" i="47"/>
  <c r="H651" i="47"/>
  <c r="F568" i="47"/>
  <c r="D568" i="47"/>
  <c r="A569" i="47"/>
  <c r="E568" i="47"/>
  <c r="C568" i="47"/>
  <c r="B568" i="47"/>
  <c r="I651" i="47" l="1"/>
  <c r="K651" i="47"/>
  <c r="L651" i="47"/>
  <c r="J651" i="47"/>
  <c r="H652" i="47"/>
  <c r="M651" i="47"/>
  <c r="C569" i="47"/>
  <c r="E569" i="47"/>
  <c r="B569" i="47"/>
  <c r="F569" i="47"/>
  <c r="A570" i="47"/>
  <c r="D569" i="47"/>
  <c r="J652" i="47" l="1"/>
  <c r="L652" i="47"/>
  <c r="M652" i="47"/>
  <c r="H653" i="47"/>
  <c r="I652" i="47"/>
  <c r="K652" i="47"/>
  <c r="D570" i="47"/>
  <c r="E570" i="47"/>
  <c r="A571" i="47"/>
  <c r="F570" i="47"/>
  <c r="B570" i="47"/>
  <c r="C570" i="47"/>
  <c r="L653" i="47" l="1"/>
  <c r="H654" i="47"/>
  <c r="M653" i="47"/>
  <c r="J653" i="47"/>
  <c r="I653" i="47"/>
  <c r="K653" i="47"/>
  <c r="C571" i="47"/>
  <c r="D571" i="47"/>
  <c r="F571" i="47"/>
  <c r="A572" i="47"/>
  <c r="B571" i="47"/>
  <c r="E571" i="47"/>
  <c r="H655" i="47" l="1"/>
  <c r="I654" i="47"/>
  <c r="J654" i="47"/>
  <c r="L654" i="47"/>
  <c r="M654" i="47"/>
  <c r="K654" i="47"/>
  <c r="B572" i="47"/>
  <c r="A573" i="47"/>
  <c r="E572" i="47"/>
  <c r="C572" i="47"/>
  <c r="F572" i="47"/>
  <c r="D572" i="47"/>
  <c r="M655" i="47" l="1"/>
  <c r="L655" i="47"/>
  <c r="I655" i="47"/>
  <c r="H656" i="47"/>
  <c r="K655" i="47"/>
  <c r="J655" i="47"/>
  <c r="E573" i="47"/>
  <c r="B573" i="47"/>
  <c r="F573" i="47"/>
  <c r="A574" i="47"/>
  <c r="D573" i="47"/>
  <c r="C573" i="47"/>
  <c r="L656" i="47" l="1"/>
  <c r="M656" i="47"/>
  <c r="K656" i="47"/>
  <c r="J656" i="47"/>
  <c r="H657" i="47"/>
  <c r="I656" i="47"/>
  <c r="D574" i="47"/>
  <c r="E574" i="47"/>
  <c r="C574" i="47"/>
  <c r="A575" i="47"/>
  <c r="B574" i="47"/>
  <c r="F574" i="47"/>
  <c r="H658" i="47" l="1"/>
  <c r="M657" i="47"/>
  <c r="K657" i="47"/>
  <c r="L657" i="47"/>
  <c r="I657" i="47"/>
  <c r="J657" i="47"/>
  <c r="D575" i="47"/>
  <c r="C575" i="47"/>
  <c r="E575" i="47"/>
  <c r="F575" i="47"/>
  <c r="A576" i="47"/>
  <c r="B575" i="47"/>
  <c r="I658" i="47" l="1"/>
  <c r="J658" i="47"/>
  <c r="L658" i="47"/>
  <c r="H659" i="47"/>
  <c r="M658" i="47"/>
  <c r="K658" i="47"/>
  <c r="F576" i="47"/>
  <c r="C576" i="47"/>
  <c r="A577" i="47"/>
  <c r="E576" i="47"/>
  <c r="D576" i="47"/>
  <c r="B576" i="47"/>
  <c r="K659" i="47" l="1"/>
  <c r="J659" i="47"/>
  <c r="M659" i="47"/>
  <c r="I659" i="47"/>
  <c r="H660" i="47"/>
  <c r="L659" i="47"/>
  <c r="D577" i="47"/>
  <c r="F577" i="47"/>
  <c r="E577" i="47"/>
  <c r="C577" i="47"/>
  <c r="B577" i="47"/>
  <c r="A578" i="47"/>
  <c r="K660" i="47" l="1"/>
  <c r="M660" i="47"/>
  <c r="J660" i="47"/>
  <c r="L660" i="47"/>
  <c r="I660" i="47"/>
  <c r="H661" i="47"/>
  <c r="D578" i="47"/>
  <c r="E578" i="47"/>
  <c r="C578" i="47"/>
  <c r="A579" i="47"/>
  <c r="B578" i="47"/>
  <c r="F578" i="47"/>
  <c r="I661" i="47" l="1"/>
  <c r="K661" i="47"/>
  <c r="L661" i="47"/>
  <c r="M661" i="47"/>
  <c r="J661" i="47"/>
  <c r="H662" i="47"/>
  <c r="F579" i="47"/>
  <c r="B579" i="47"/>
  <c r="A580" i="47"/>
  <c r="C579" i="47"/>
  <c r="E579" i="47"/>
  <c r="D579" i="47"/>
  <c r="K662" i="47" l="1"/>
  <c r="J662" i="47"/>
  <c r="M662" i="47"/>
  <c r="L662" i="47"/>
  <c r="I662" i="47"/>
  <c r="H663" i="47"/>
  <c r="F580" i="47"/>
  <c r="C580" i="47"/>
  <c r="B580" i="47"/>
  <c r="E580" i="47"/>
  <c r="D580" i="47"/>
  <c r="A581" i="47"/>
  <c r="K663" i="47" l="1"/>
  <c r="J663" i="47"/>
  <c r="L663" i="47"/>
  <c r="M663" i="47"/>
  <c r="H664" i="47"/>
  <c r="I663" i="47"/>
  <c r="D581" i="47"/>
  <c r="E581" i="47"/>
  <c r="C581" i="47"/>
  <c r="F581" i="47"/>
  <c r="A582" i="47"/>
  <c r="B581" i="47"/>
  <c r="J664" i="47" l="1"/>
  <c r="M664" i="47"/>
  <c r="L664" i="47"/>
  <c r="K664" i="47"/>
  <c r="I664" i="47"/>
  <c r="H665" i="47"/>
  <c r="D582" i="47"/>
  <c r="E582" i="47"/>
  <c r="C582" i="47"/>
  <c r="F582" i="47"/>
  <c r="B582" i="47"/>
  <c r="A583" i="47"/>
  <c r="J665" i="47" l="1"/>
  <c r="L665" i="47"/>
  <c r="M665" i="47"/>
  <c r="K665" i="47"/>
  <c r="H666" i="47"/>
  <c r="I665" i="47"/>
  <c r="B583" i="47"/>
  <c r="E583" i="47"/>
  <c r="C583" i="47"/>
  <c r="D583" i="47"/>
  <c r="F583" i="47"/>
  <c r="A584" i="47"/>
  <c r="J666" i="47" l="1"/>
  <c r="L666" i="47"/>
  <c r="M666" i="47"/>
  <c r="H667" i="47"/>
  <c r="I666" i="47"/>
  <c r="K666" i="47"/>
  <c r="F584" i="47"/>
  <c r="D584" i="47"/>
  <c r="E584" i="47"/>
  <c r="C584" i="47"/>
  <c r="B584" i="47"/>
  <c r="A585" i="47"/>
  <c r="L667" i="47" l="1"/>
  <c r="M667" i="47"/>
  <c r="H668" i="47"/>
  <c r="I667" i="47"/>
  <c r="K667" i="47"/>
  <c r="J667" i="47"/>
  <c r="F585" i="47"/>
  <c r="C585" i="47"/>
  <c r="E585" i="47"/>
  <c r="B585" i="47"/>
  <c r="D585" i="47"/>
  <c r="A586" i="47"/>
  <c r="L668" i="47" l="1"/>
  <c r="H669" i="47"/>
  <c r="M668" i="47"/>
  <c r="K668" i="47"/>
  <c r="I668" i="47"/>
  <c r="J668" i="47"/>
  <c r="D586" i="47"/>
  <c r="E586" i="47"/>
  <c r="F586" i="47"/>
  <c r="C586" i="47"/>
  <c r="A587" i="47"/>
  <c r="B586" i="47"/>
  <c r="I669" i="47" l="1"/>
  <c r="H670" i="47"/>
  <c r="L669" i="47"/>
  <c r="K669" i="47"/>
  <c r="M669" i="47"/>
  <c r="J669" i="47"/>
  <c r="B587" i="47"/>
  <c r="C587" i="47"/>
  <c r="E587" i="47"/>
  <c r="D587" i="47"/>
  <c r="A588" i="47"/>
  <c r="F587" i="47"/>
  <c r="H671" i="47" l="1"/>
  <c r="M670" i="47"/>
  <c r="K670" i="47"/>
  <c r="I670" i="47"/>
  <c r="J670" i="47"/>
  <c r="L670" i="47"/>
  <c r="F588" i="47"/>
  <c r="C588" i="47"/>
  <c r="E588" i="47"/>
  <c r="D588" i="47"/>
  <c r="B588" i="47"/>
  <c r="A589" i="47"/>
  <c r="J671" i="47" l="1"/>
  <c r="M671" i="47"/>
  <c r="L671" i="47"/>
  <c r="I671" i="47"/>
  <c r="H672" i="47"/>
  <c r="K671" i="47"/>
  <c r="C589" i="47"/>
  <c r="E589" i="47"/>
  <c r="F589" i="47"/>
  <c r="D589" i="47"/>
  <c r="A590" i="47"/>
  <c r="B589" i="47"/>
  <c r="M672" i="47" l="1"/>
  <c r="H673" i="47"/>
  <c r="L672" i="47"/>
  <c r="I672" i="47"/>
  <c r="J672" i="47"/>
  <c r="K672" i="47"/>
  <c r="D590" i="47"/>
  <c r="B590" i="47"/>
  <c r="C590" i="47"/>
  <c r="F590" i="47"/>
  <c r="E590" i="47"/>
  <c r="A591" i="47"/>
  <c r="M673" i="47" l="1"/>
  <c r="I673" i="47"/>
  <c r="K673" i="47"/>
  <c r="L673" i="47"/>
  <c r="J673" i="47"/>
  <c r="H674" i="47"/>
  <c r="B591" i="47"/>
  <c r="E591" i="47"/>
  <c r="C591" i="47"/>
  <c r="D591" i="47"/>
  <c r="F591" i="47"/>
  <c r="A592" i="47"/>
  <c r="M674" i="47" l="1"/>
  <c r="J674" i="47"/>
  <c r="I674" i="47"/>
  <c r="K674" i="47"/>
  <c r="L674" i="47"/>
  <c r="H675" i="47"/>
  <c r="F592" i="47"/>
  <c r="D592" i="47"/>
  <c r="E592" i="47"/>
  <c r="C592" i="47"/>
  <c r="B592" i="47"/>
  <c r="A593" i="47"/>
  <c r="L675" i="47" l="1"/>
  <c r="J675" i="47"/>
  <c r="H676" i="47"/>
  <c r="I675" i="47"/>
  <c r="K675" i="47"/>
  <c r="M675" i="47"/>
  <c r="C593" i="47"/>
  <c r="E593" i="47"/>
  <c r="B593" i="47"/>
  <c r="F593" i="47"/>
  <c r="A594" i="47"/>
  <c r="D593" i="47"/>
  <c r="K676" i="47" l="1"/>
  <c r="M676" i="47"/>
  <c r="J676" i="47"/>
  <c r="L676" i="47"/>
  <c r="I676" i="47"/>
  <c r="H677" i="47"/>
  <c r="D594" i="47"/>
  <c r="E594" i="47"/>
  <c r="C594" i="47"/>
  <c r="A595" i="47"/>
  <c r="F594" i="47"/>
  <c r="B594" i="47"/>
  <c r="J677" i="47" l="1"/>
  <c r="M677" i="47"/>
  <c r="L677" i="47"/>
  <c r="I677" i="47"/>
  <c r="H678" i="47"/>
  <c r="K677" i="47"/>
  <c r="B595" i="47"/>
  <c r="E595" i="47"/>
  <c r="C595" i="47"/>
  <c r="D595" i="47"/>
  <c r="F595" i="47"/>
  <c r="A596" i="47"/>
  <c r="H679" i="47" l="1"/>
  <c r="M678" i="47"/>
  <c r="K678" i="47"/>
  <c r="I678" i="47"/>
  <c r="J678" i="47"/>
  <c r="L678" i="47"/>
  <c r="F596" i="47"/>
  <c r="D596" i="47"/>
  <c r="B596" i="47"/>
  <c r="A597" i="47"/>
  <c r="E596" i="47"/>
  <c r="C596" i="47"/>
  <c r="J679" i="47" l="1"/>
  <c r="K679" i="47"/>
  <c r="L679" i="47"/>
  <c r="M679" i="47"/>
  <c r="H680" i="47"/>
  <c r="I679" i="47"/>
  <c r="D597" i="47"/>
  <c r="E597" i="47"/>
  <c r="F597" i="47"/>
  <c r="B597" i="47"/>
  <c r="A598" i="47"/>
  <c r="C597" i="47"/>
  <c r="H681" i="47" l="1"/>
  <c r="K680" i="47"/>
  <c r="M680" i="47"/>
  <c r="J680" i="47"/>
  <c r="L680" i="47"/>
  <c r="I680" i="47"/>
  <c r="D598" i="47"/>
  <c r="E598" i="47"/>
  <c r="A599" i="47"/>
  <c r="F598" i="47"/>
  <c r="B598" i="47"/>
  <c r="C598" i="47"/>
  <c r="M681" i="47" l="1"/>
  <c r="I681" i="47"/>
  <c r="K681" i="47"/>
  <c r="L681" i="47"/>
  <c r="J681" i="47"/>
  <c r="H682" i="47"/>
  <c r="F599" i="47"/>
  <c r="B599" i="47"/>
  <c r="C599" i="47"/>
  <c r="E599" i="47"/>
  <c r="D599" i="47"/>
  <c r="A600" i="47"/>
  <c r="M682" i="47" l="1"/>
  <c r="H683" i="47"/>
  <c r="L682" i="47"/>
  <c r="I682" i="47"/>
  <c r="J682" i="47"/>
  <c r="K682" i="47"/>
  <c r="B600" i="47"/>
  <c r="A601" i="47"/>
  <c r="E600" i="47"/>
  <c r="C600" i="47"/>
  <c r="F600" i="47"/>
  <c r="D600" i="47"/>
  <c r="K683" i="47" l="1"/>
  <c r="J683" i="47"/>
  <c r="L683" i="47"/>
  <c r="M683" i="47"/>
  <c r="H684" i="47"/>
  <c r="I683" i="47"/>
  <c r="C601" i="47"/>
  <c r="B601" i="47"/>
  <c r="E601" i="47"/>
  <c r="F601" i="47"/>
  <c r="D601" i="47"/>
  <c r="A602" i="47"/>
  <c r="L684" i="47" l="1"/>
  <c r="H685" i="47"/>
  <c r="J684" i="47"/>
  <c r="M684" i="47"/>
  <c r="K684" i="47"/>
  <c r="I684" i="47"/>
  <c r="D602" i="47"/>
  <c r="B602" i="47"/>
  <c r="C602" i="47"/>
  <c r="A603" i="47"/>
  <c r="E602" i="47"/>
  <c r="F602" i="47"/>
  <c r="J685" i="47" l="1"/>
  <c r="L685" i="47"/>
  <c r="M685" i="47"/>
  <c r="H686" i="47"/>
  <c r="I685" i="47"/>
  <c r="K685" i="47"/>
  <c r="F603" i="47"/>
  <c r="B603" i="47"/>
  <c r="C603" i="47"/>
  <c r="E603" i="47"/>
  <c r="D603" i="47"/>
  <c r="A604" i="47"/>
  <c r="J686" i="47" l="1"/>
  <c r="K686" i="47"/>
  <c r="L686" i="47"/>
  <c r="M686" i="47"/>
  <c r="H687" i="47"/>
  <c r="I686" i="47"/>
  <c r="F604" i="47"/>
  <c r="C604" i="47"/>
  <c r="A605" i="47"/>
  <c r="E604" i="47"/>
  <c r="D604" i="47"/>
  <c r="B604" i="47"/>
  <c r="I687" i="47" l="1"/>
  <c r="K687" i="47"/>
  <c r="L687" i="47"/>
  <c r="J687" i="47"/>
  <c r="H688" i="47"/>
  <c r="M687" i="47"/>
  <c r="C605" i="47"/>
  <c r="E605" i="47"/>
  <c r="B605" i="47"/>
  <c r="F605" i="47"/>
  <c r="A606" i="47"/>
  <c r="D605" i="47"/>
  <c r="H689" i="47" l="1"/>
  <c r="L688" i="47"/>
  <c r="M688" i="47"/>
  <c r="K688" i="47"/>
  <c r="I688" i="47"/>
  <c r="J688" i="47"/>
  <c r="D606" i="47"/>
  <c r="B606" i="47"/>
  <c r="E606" i="47"/>
  <c r="F606" i="47"/>
  <c r="C606" i="47"/>
  <c r="A607" i="47"/>
  <c r="L689" i="47" l="1"/>
  <c r="M689" i="47"/>
  <c r="H690" i="47"/>
  <c r="I689" i="47"/>
  <c r="K689" i="47"/>
  <c r="J689" i="47"/>
  <c r="E607" i="47"/>
  <c r="C607" i="47"/>
  <c r="D607" i="47"/>
  <c r="F607" i="47"/>
  <c r="A608" i="47"/>
  <c r="B607" i="47"/>
  <c r="M690" i="47" l="1"/>
  <c r="J690" i="47"/>
  <c r="L690" i="47"/>
  <c r="H691" i="47"/>
  <c r="I690" i="47"/>
  <c r="K690" i="47"/>
  <c r="F608" i="47"/>
  <c r="C608" i="47"/>
  <c r="B608" i="47"/>
  <c r="A609" i="47"/>
  <c r="E608" i="47"/>
  <c r="D608" i="47"/>
  <c r="L691" i="47" l="1"/>
  <c r="H692" i="47"/>
  <c r="M691" i="47"/>
  <c r="K691" i="47"/>
  <c r="I691" i="47"/>
  <c r="J691" i="47"/>
  <c r="D609" i="47"/>
  <c r="A610" i="47"/>
  <c r="F609" i="47"/>
  <c r="E609" i="47"/>
  <c r="C609" i="47"/>
  <c r="B609" i="47"/>
  <c r="J692" i="47" l="1"/>
  <c r="L692" i="47"/>
  <c r="M692" i="47"/>
  <c r="K692" i="47"/>
  <c r="H693" i="47"/>
  <c r="I692" i="47"/>
  <c r="D610" i="47"/>
  <c r="E610" i="47"/>
  <c r="C610" i="47"/>
  <c r="F610" i="47"/>
  <c r="B610" i="47"/>
  <c r="A611" i="47"/>
  <c r="M693" i="47" l="1"/>
  <c r="K693" i="47"/>
  <c r="L693" i="47"/>
  <c r="J693" i="47"/>
  <c r="H694" i="47"/>
  <c r="I693" i="47"/>
  <c r="B611" i="47"/>
  <c r="A612" i="47"/>
  <c r="E611" i="47"/>
  <c r="C611" i="47"/>
  <c r="D611" i="47"/>
  <c r="F611" i="47"/>
  <c r="K694" i="47" l="1"/>
  <c r="J694" i="47"/>
  <c r="L694" i="47"/>
  <c r="M694" i="47"/>
  <c r="H695" i="47"/>
  <c r="I694" i="47"/>
  <c r="B612" i="47"/>
  <c r="A613" i="47"/>
  <c r="C612" i="47"/>
  <c r="E612" i="47"/>
  <c r="F612" i="47"/>
  <c r="D612" i="47"/>
  <c r="J695" i="47" l="1"/>
  <c r="M695" i="47"/>
  <c r="L695" i="47"/>
  <c r="I695" i="47"/>
  <c r="H696" i="47"/>
  <c r="K695" i="47"/>
  <c r="C613" i="47"/>
  <c r="E613" i="47"/>
  <c r="F613" i="47"/>
  <c r="D613" i="47"/>
  <c r="A614" i="47"/>
  <c r="B613" i="47"/>
  <c r="K696" i="47" l="1"/>
  <c r="J696" i="47"/>
  <c r="M696" i="47"/>
  <c r="L696" i="47"/>
  <c r="I696" i="47"/>
  <c r="H697" i="47"/>
  <c r="D614" i="47"/>
  <c r="E614" i="47"/>
  <c r="C614" i="47"/>
  <c r="A615" i="47"/>
  <c r="F614" i="47"/>
  <c r="B614" i="47"/>
  <c r="J697" i="47" l="1"/>
  <c r="M697" i="47"/>
  <c r="L697" i="47"/>
  <c r="H698" i="47"/>
  <c r="I697" i="47"/>
  <c r="K697" i="47"/>
  <c r="F615" i="47"/>
  <c r="C615" i="47"/>
  <c r="E615" i="47"/>
  <c r="B615" i="47"/>
  <c r="D615" i="47"/>
  <c r="A616" i="47"/>
  <c r="J698" i="47" l="1"/>
  <c r="L698" i="47"/>
  <c r="M698" i="47"/>
  <c r="H699" i="47"/>
  <c r="I698" i="47"/>
  <c r="K698" i="47"/>
  <c r="F616" i="47"/>
  <c r="B616" i="47"/>
  <c r="A617" i="47"/>
  <c r="E616" i="47"/>
  <c r="C616" i="47"/>
  <c r="D616" i="47"/>
  <c r="M699" i="47" l="1"/>
  <c r="K699" i="47"/>
  <c r="L699" i="47"/>
  <c r="I699" i="47"/>
  <c r="J699" i="47"/>
  <c r="H700" i="47"/>
  <c r="C617" i="47"/>
  <c r="B617" i="47"/>
  <c r="D617" i="47"/>
  <c r="A618" i="47"/>
  <c r="E617" i="47"/>
  <c r="F617" i="47"/>
  <c r="J700" i="47" l="1"/>
  <c r="L700" i="47"/>
  <c r="M700" i="47"/>
  <c r="H701" i="47"/>
  <c r="I700" i="47"/>
  <c r="K700" i="47"/>
  <c r="D618" i="47"/>
  <c r="B618" i="47"/>
  <c r="C618" i="47"/>
  <c r="F618" i="47"/>
  <c r="E618" i="47"/>
  <c r="A619" i="47"/>
  <c r="K701" i="47" l="1"/>
  <c r="L701" i="47"/>
  <c r="J701" i="47"/>
  <c r="H702" i="47"/>
  <c r="M701" i="47"/>
  <c r="I701" i="47"/>
  <c r="D619" i="47"/>
  <c r="C619" i="47"/>
  <c r="E619" i="47"/>
  <c r="B619" i="47"/>
  <c r="F619" i="47"/>
  <c r="A620" i="47"/>
  <c r="H703" i="47" l="1"/>
  <c r="M702" i="47"/>
  <c r="K702" i="47"/>
  <c r="I702" i="47"/>
  <c r="J702" i="47"/>
  <c r="L702" i="47"/>
  <c r="F620" i="47"/>
  <c r="C620" i="47"/>
  <c r="E620" i="47"/>
  <c r="D620" i="47"/>
  <c r="B620" i="47"/>
  <c r="A621" i="47"/>
  <c r="J703" i="47" l="1"/>
  <c r="M703" i="47"/>
  <c r="L703" i="47"/>
  <c r="K703" i="47"/>
  <c r="I703" i="47"/>
  <c r="H704" i="47"/>
  <c r="B621" i="47"/>
  <c r="C621" i="47"/>
  <c r="E621" i="47"/>
  <c r="F621" i="47"/>
  <c r="D621" i="47"/>
  <c r="A622" i="47"/>
  <c r="K704" i="47" l="1"/>
  <c r="L704" i="47"/>
  <c r="M704" i="47"/>
  <c r="J704" i="47"/>
  <c r="H705" i="47"/>
  <c r="I704" i="47"/>
  <c r="D622" i="47"/>
  <c r="B622" i="47"/>
  <c r="C622" i="47"/>
  <c r="F622" i="47"/>
  <c r="E622" i="47"/>
  <c r="A623" i="47"/>
  <c r="L705" i="47" l="1"/>
  <c r="H706" i="47"/>
  <c r="M705" i="47"/>
  <c r="K705" i="47"/>
  <c r="I705" i="47"/>
  <c r="J705" i="47"/>
  <c r="B623" i="47"/>
  <c r="C623" i="47"/>
  <c r="D623" i="47"/>
  <c r="E623" i="47"/>
  <c r="F623" i="47"/>
  <c r="A624" i="47"/>
  <c r="L706" i="47" l="1"/>
  <c r="I706" i="47"/>
  <c r="H707" i="47"/>
  <c r="J706" i="47"/>
  <c r="M706" i="47"/>
  <c r="K706" i="47"/>
  <c r="B624" i="47"/>
  <c r="A625" i="47"/>
  <c r="C624" i="47"/>
  <c r="F624" i="47"/>
  <c r="D624" i="47"/>
  <c r="E624" i="47"/>
  <c r="L707" i="47" l="1"/>
  <c r="M707" i="47"/>
  <c r="K707" i="47"/>
  <c r="H708" i="47"/>
  <c r="I707" i="47"/>
  <c r="J707" i="47"/>
  <c r="C625" i="47"/>
  <c r="E625" i="47"/>
  <c r="B625" i="47"/>
  <c r="F625" i="47"/>
  <c r="A626" i="47"/>
  <c r="D625" i="47"/>
  <c r="L708" i="47" l="1"/>
  <c r="M708" i="47"/>
  <c r="H709" i="47"/>
  <c r="I708" i="47"/>
  <c r="K708" i="47"/>
  <c r="J708" i="47"/>
  <c r="D626" i="47"/>
  <c r="B626" i="47"/>
  <c r="A627" i="47"/>
  <c r="E626" i="47"/>
  <c r="F626" i="47"/>
  <c r="C626" i="47"/>
  <c r="K709" i="47" l="1"/>
  <c r="L709" i="47"/>
  <c r="J709" i="47"/>
  <c r="H710" i="47"/>
  <c r="M709" i="47"/>
  <c r="I709" i="47"/>
  <c r="E627" i="47"/>
  <c r="C627" i="47"/>
  <c r="D627" i="47"/>
  <c r="F627" i="47"/>
  <c r="A628" i="47"/>
  <c r="B627" i="47"/>
  <c r="K710" i="47" l="1"/>
  <c r="M710" i="47"/>
  <c r="J710" i="47"/>
  <c r="H711" i="47"/>
  <c r="L710" i="47"/>
  <c r="I710" i="47"/>
  <c r="F628" i="47"/>
  <c r="C628" i="47"/>
  <c r="B628" i="47"/>
  <c r="E628" i="47"/>
  <c r="D628" i="47"/>
  <c r="A629" i="47"/>
  <c r="M711" i="47" l="1"/>
  <c r="J711" i="47"/>
  <c r="I711" i="47"/>
  <c r="H712" i="47"/>
  <c r="L711" i="47"/>
  <c r="K711" i="47"/>
  <c r="D629" i="47"/>
  <c r="E629" i="47"/>
  <c r="C629" i="47"/>
  <c r="B629" i="47"/>
  <c r="A630" i="47"/>
  <c r="F629" i="47"/>
  <c r="M712" i="47" l="1"/>
  <c r="K712" i="47"/>
  <c r="I712" i="47"/>
  <c r="J712" i="47"/>
  <c r="L712" i="47"/>
  <c r="H713" i="47"/>
  <c r="D630" i="47"/>
  <c r="E630" i="47"/>
  <c r="F630" i="47"/>
  <c r="B630" i="47"/>
  <c r="C630" i="47"/>
  <c r="A631" i="47"/>
  <c r="M713" i="47" l="1"/>
  <c r="K713" i="47"/>
  <c r="I713" i="47"/>
  <c r="J713" i="47"/>
  <c r="L713" i="47"/>
  <c r="H714" i="47"/>
  <c r="B631" i="47"/>
  <c r="C631" i="47"/>
  <c r="E631" i="47"/>
  <c r="D631" i="47"/>
  <c r="A632" i="47"/>
  <c r="F631" i="47"/>
  <c r="L714" i="47" l="1"/>
  <c r="H715" i="47"/>
  <c r="I714" i="47"/>
  <c r="K714" i="47"/>
  <c r="J714" i="47"/>
  <c r="M714" i="47"/>
  <c r="F632" i="47"/>
  <c r="C632" i="47"/>
  <c r="B632" i="47"/>
  <c r="A633" i="47"/>
  <c r="E632" i="47"/>
  <c r="D632" i="47"/>
  <c r="J715" i="47" l="1"/>
  <c r="M715" i="47"/>
  <c r="L715" i="47"/>
  <c r="I715" i="47"/>
  <c r="H716" i="47"/>
  <c r="K715" i="47"/>
  <c r="B633" i="47"/>
  <c r="C633" i="47"/>
  <c r="E633" i="47"/>
  <c r="F633" i="47"/>
  <c r="A634" i="47"/>
  <c r="D633" i="47"/>
  <c r="L716" i="47" l="1"/>
  <c r="K716" i="47"/>
  <c r="H717" i="47"/>
  <c r="M716" i="47"/>
  <c r="I716" i="47"/>
  <c r="J716" i="47"/>
  <c r="E634" i="47"/>
  <c r="A635" i="47"/>
  <c r="C634" i="47"/>
  <c r="F634" i="47"/>
  <c r="D634" i="47"/>
  <c r="B634" i="47"/>
  <c r="I717" i="47" l="1"/>
  <c r="K717" i="47"/>
  <c r="L717" i="47"/>
  <c r="J717" i="47"/>
  <c r="H718" i="47"/>
  <c r="M717" i="47"/>
  <c r="F635" i="47"/>
  <c r="A636" i="47"/>
  <c r="B635" i="47"/>
  <c r="E635" i="47"/>
  <c r="C635" i="47"/>
  <c r="D635" i="47"/>
  <c r="L718" i="47" l="1"/>
  <c r="H719" i="47"/>
  <c r="M718" i="47"/>
  <c r="K718" i="47"/>
  <c r="I718" i="47"/>
  <c r="J718" i="47"/>
  <c r="D636" i="47"/>
  <c r="C636" i="47"/>
  <c r="F636" i="47"/>
  <c r="B636" i="47"/>
  <c r="A637" i="47"/>
  <c r="E636" i="47"/>
  <c r="I719" i="47" l="1"/>
  <c r="K719" i="47"/>
  <c r="L719" i="47"/>
  <c r="J719" i="47"/>
  <c r="H720" i="47"/>
  <c r="M719" i="47"/>
  <c r="E637" i="47"/>
  <c r="F637" i="47"/>
  <c r="D637" i="47"/>
  <c r="C637" i="47"/>
  <c r="B637" i="47"/>
  <c r="A638" i="47"/>
  <c r="L720" i="47" l="1"/>
  <c r="M720" i="47"/>
  <c r="H721" i="47"/>
  <c r="I720" i="47"/>
  <c r="K720" i="47"/>
  <c r="J720" i="47"/>
  <c r="D638" i="47"/>
  <c r="E638" i="47"/>
  <c r="C638" i="47"/>
  <c r="A639" i="47"/>
  <c r="F638" i="47"/>
  <c r="B638" i="47"/>
  <c r="K721" i="47" l="1"/>
  <c r="M721" i="47"/>
  <c r="J721" i="47"/>
  <c r="I721" i="47"/>
  <c r="H722" i="47"/>
  <c r="L721" i="47"/>
  <c r="C639" i="47"/>
  <c r="E639" i="47"/>
  <c r="A640" i="47"/>
  <c r="B639" i="47"/>
  <c r="D639" i="47"/>
  <c r="F639" i="47"/>
  <c r="H723" i="47" l="1"/>
  <c r="M722" i="47"/>
  <c r="K722" i="47"/>
  <c r="L722" i="47"/>
  <c r="I722" i="47"/>
  <c r="J722" i="47"/>
  <c r="E640" i="47"/>
  <c r="B640" i="47"/>
  <c r="A641" i="47"/>
  <c r="D640" i="47"/>
  <c r="F640" i="47"/>
  <c r="C640" i="47"/>
  <c r="H724" i="47" l="1"/>
  <c r="M723" i="47"/>
  <c r="K723" i="47"/>
  <c r="I723" i="47"/>
  <c r="J723" i="47"/>
  <c r="L723" i="47"/>
  <c r="E641" i="47"/>
  <c r="C641" i="47"/>
  <c r="F641" i="47"/>
  <c r="A642" i="47"/>
  <c r="D641" i="47"/>
  <c r="B641" i="47"/>
  <c r="J724" i="47" l="1"/>
  <c r="M724" i="47"/>
  <c r="H725" i="47"/>
  <c r="I724" i="47"/>
  <c r="K724" i="47"/>
  <c r="L724" i="47"/>
  <c r="F642" i="47"/>
  <c r="D642" i="47"/>
  <c r="E642" i="47"/>
  <c r="B642" i="47"/>
  <c r="C642" i="47"/>
  <c r="A643" i="47"/>
  <c r="M725" i="47" l="1"/>
  <c r="I725" i="47"/>
  <c r="K725" i="47"/>
  <c r="L725" i="47"/>
  <c r="J725" i="47"/>
  <c r="H726" i="47"/>
  <c r="F643" i="47"/>
  <c r="A644" i="47"/>
  <c r="E643" i="47"/>
  <c r="B643" i="47"/>
  <c r="C643" i="47"/>
  <c r="D643" i="47"/>
  <c r="J726" i="47" l="1"/>
  <c r="L726" i="47"/>
  <c r="M726" i="47"/>
  <c r="H727" i="47"/>
  <c r="I726" i="47"/>
  <c r="K726" i="47"/>
  <c r="E644" i="47"/>
  <c r="C644" i="47"/>
  <c r="F644" i="47"/>
  <c r="D644" i="47"/>
  <c r="B644" i="47"/>
  <c r="A645" i="47"/>
  <c r="J727" i="47" l="1"/>
  <c r="L727" i="47"/>
  <c r="M727" i="47"/>
  <c r="K727" i="47"/>
  <c r="H728" i="47"/>
  <c r="I727" i="47"/>
  <c r="B645" i="47"/>
  <c r="A646" i="47"/>
  <c r="D645" i="47"/>
  <c r="F645" i="47"/>
  <c r="E645" i="47"/>
  <c r="C645" i="47"/>
  <c r="H729" i="47" l="1"/>
  <c r="M728" i="47"/>
  <c r="K728" i="47"/>
  <c r="J728" i="47"/>
  <c r="L728" i="47"/>
  <c r="I728" i="47"/>
  <c r="F646" i="47"/>
  <c r="B646" i="47"/>
  <c r="D646" i="47"/>
  <c r="E646" i="47"/>
  <c r="C646" i="47"/>
  <c r="A647" i="47"/>
  <c r="L729" i="47" l="1"/>
  <c r="H730" i="47"/>
  <c r="M729" i="47"/>
  <c r="K729" i="47"/>
  <c r="I729" i="47"/>
  <c r="J729" i="47"/>
  <c r="C647" i="47"/>
  <c r="D647" i="47"/>
  <c r="F647" i="47"/>
  <c r="A648" i="47"/>
  <c r="B647" i="47"/>
  <c r="E647" i="47"/>
  <c r="H731" i="47" l="1"/>
  <c r="M730" i="47"/>
  <c r="K730" i="47"/>
  <c r="I730" i="47"/>
  <c r="J730" i="47"/>
  <c r="L730" i="47"/>
  <c r="C648" i="47"/>
  <c r="E648" i="47"/>
  <c r="F648" i="47"/>
  <c r="D648" i="47"/>
  <c r="B648" i="47"/>
  <c r="A649" i="47"/>
  <c r="J731" i="47" l="1"/>
  <c r="L731" i="47"/>
  <c r="K731" i="47"/>
  <c r="M731" i="47"/>
  <c r="I731" i="47"/>
  <c r="H732" i="47"/>
  <c r="E649" i="47"/>
  <c r="B649" i="47"/>
  <c r="D649" i="47"/>
  <c r="A650" i="47"/>
  <c r="F649" i="47"/>
  <c r="C649" i="47"/>
  <c r="L732" i="47" l="1"/>
  <c r="M732" i="47"/>
  <c r="H733" i="47"/>
  <c r="K732" i="47"/>
  <c r="I732" i="47"/>
  <c r="J732" i="47"/>
  <c r="D650" i="47"/>
  <c r="B650" i="47"/>
  <c r="E650" i="47"/>
  <c r="A651" i="47"/>
  <c r="C650" i="47"/>
  <c r="F650" i="47"/>
  <c r="K733" i="47" l="1"/>
  <c r="J733" i="47"/>
  <c r="M733" i="47"/>
  <c r="L733" i="47"/>
  <c r="I733" i="47"/>
  <c r="H734" i="47"/>
  <c r="E651" i="47"/>
  <c r="C651" i="47"/>
  <c r="D651" i="47"/>
  <c r="F651" i="47"/>
  <c r="A652" i="47"/>
  <c r="B651" i="47"/>
  <c r="L734" i="47" l="1"/>
  <c r="M734" i="47"/>
  <c r="H735" i="47"/>
  <c r="I734" i="47"/>
  <c r="K734" i="47"/>
  <c r="J734" i="47"/>
  <c r="F652" i="47"/>
  <c r="C652" i="47"/>
  <c r="B652" i="47"/>
  <c r="A653" i="47"/>
  <c r="D652" i="47"/>
  <c r="E652" i="47"/>
  <c r="J735" i="47" l="1"/>
  <c r="L735" i="47"/>
  <c r="M735" i="47"/>
  <c r="H736" i="47"/>
  <c r="I735" i="47"/>
  <c r="K735" i="47"/>
  <c r="D653" i="47"/>
  <c r="B653" i="47"/>
  <c r="E653" i="47"/>
  <c r="C653" i="47"/>
  <c r="F653" i="47"/>
  <c r="A654" i="47"/>
  <c r="J736" i="47" l="1"/>
  <c r="M736" i="47"/>
  <c r="L736" i="47"/>
  <c r="K736" i="47"/>
  <c r="I736" i="47"/>
  <c r="H737" i="47"/>
  <c r="D654" i="47"/>
  <c r="E654" i="47"/>
  <c r="C654" i="47"/>
  <c r="A655" i="47"/>
  <c r="F654" i="47"/>
  <c r="B654" i="47"/>
  <c r="M737" i="47" l="1"/>
  <c r="I737" i="47"/>
  <c r="K737" i="47"/>
  <c r="L737" i="47"/>
  <c r="J737" i="47"/>
  <c r="H738" i="47"/>
  <c r="B655" i="47"/>
  <c r="F655" i="47"/>
  <c r="D655" i="47"/>
  <c r="C655" i="47"/>
  <c r="E655" i="47"/>
  <c r="A656" i="47"/>
  <c r="H739" i="47" l="1"/>
  <c r="K738" i="47"/>
  <c r="M738" i="47"/>
  <c r="J738" i="47"/>
  <c r="L738" i="47"/>
  <c r="I738" i="47"/>
  <c r="F656" i="47"/>
  <c r="C656" i="47"/>
  <c r="E656" i="47"/>
  <c r="D656" i="47"/>
  <c r="B656" i="47"/>
  <c r="A657" i="47"/>
  <c r="I739" i="47" l="1"/>
  <c r="K739" i="47"/>
  <c r="L739" i="47"/>
  <c r="M739" i="47"/>
  <c r="J739" i="47"/>
  <c r="H740" i="47"/>
  <c r="D657" i="47"/>
  <c r="E657" i="47"/>
  <c r="F657" i="47"/>
  <c r="C657" i="47"/>
  <c r="B657" i="47"/>
  <c r="A658" i="47"/>
  <c r="H741" i="47" l="1"/>
  <c r="M740" i="47"/>
  <c r="K740" i="47"/>
  <c r="L740" i="47"/>
  <c r="I740" i="47"/>
  <c r="J740" i="47"/>
  <c r="D658" i="47"/>
  <c r="B658" i="47"/>
  <c r="C658" i="47"/>
  <c r="E658" i="47"/>
  <c r="F658" i="47"/>
  <c r="A659" i="47"/>
  <c r="I741" i="47" l="1"/>
  <c r="K741" i="47"/>
  <c r="L741" i="47"/>
  <c r="M741" i="47"/>
  <c r="J741" i="47"/>
  <c r="H742" i="47"/>
  <c r="B659" i="47"/>
  <c r="C659" i="47"/>
  <c r="D659" i="47"/>
  <c r="E659" i="47"/>
  <c r="F659" i="47"/>
  <c r="A660" i="47"/>
  <c r="K742" i="47" l="1"/>
  <c r="M742" i="47"/>
  <c r="J742" i="47"/>
  <c r="L742" i="47"/>
  <c r="I742" i="47"/>
  <c r="H743" i="47"/>
  <c r="F660" i="47"/>
  <c r="D660" i="47"/>
  <c r="C660" i="47"/>
  <c r="E660" i="47"/>
  <c r="B660" i="47"/>
  <c r="A661" i="47"/>
  <c r="K743" i="47" l="1"/>
  <c r="L743" i="47"/>
  <c r="J743" i="47"/>
  <c r="H744" i="47"/>
  <c r="M743" i="47"/>
  <c r="I743" i="47"/>
  <c r="C661" i="47"/>
  <c r="E661" i="47"/>
  <c r="F661" i="47"/>
  <c r="B661" i="47"/>
  <c r="D661" i="47"/>
  <c r="A662" i="47"/>
  <c r="L744" i="47" l="1"/>
  <c r="H745" i="47"/>
  <c r="M744" i="47"/>
  <c r="J744" i="47"/>
  <c r="I744" i="47"/>
  <c r="K744" i="47"/>
  <c r="D662" i="47"/>
  <c r="B662" i="47"/>
  <c r="C662" i="47"/>
  <c r="A663" i="47"/>
  <c r="E662" i="47"/>
  <c r="F662" i="47"/>
  <c r="I745" i="47" l="1"/>
  <c r="J745" i="47"/>
  <c r="L745" i="47"/>
  <c r="M745" i="47"/>
  <c r="H746" i="47"/>
  <c r="K745" i="47"/>
  <c r="F663" i="47"/>
  <c r="B663" i="47"/>
  <c r="C663" i="47"/>
  <c r="E663" i="47"/>
  <c r="D663" i="47"/>
  <c r="A664" i="47"/>
  <c r="L746" i="47" l="1"/>
  <c r="M746" i="47"/>
  <c r="K746" i="47"/>
  <c r="J746" i="47"/>
  <c r="H747" i="47"/>
  <c r="I746" i="47"/>
  <c r="F664" i="47"/>
  <c r="C664" i="47"/>
  <c r="A665" i="47"/>
  <c r="B664" i="47"/>
  <c r="E664" i="47"/>
  <c r="D664" i="47"/>
  <c r="L747" i="47" l="1"/>
  <c r="K747" i="47"/>
  <c r="M747" i="47"/>
  <c r="J747" i="47"/>
  <c r="I747" i="47"/>
  <c r="H748" i="47"/>
  <c r="C665" i="47"/>
  <c r="E665" i="47"/>
  <c r="F665" i="47"/>
  <c r="D665" i="47"/>
  <c r="A666" i="47"/>
  <c r="B665" i="47"/>
  <c r="M748" i="47" l="1"/>
  <c r="I748" i="47"/>
  <c r="K748" i="47"/>
  <c r="L748" i="47"/>
  <c r="J748" i="47"/>
  <c r="H749" i="47"/>
  <c r="D666" i="47"/>
  <c r="B666" i="47"/>
  <c r="C666" i="47"/>
  <c r="F666" i="47"/>
  <c r="E666" i="47"/>
  <c r="A667" i="47"/>
  <c r="M749" i="47" l="1"/>
  <c r="K749" i="47"/>
  <c r="L749" i="47"/>
  <c r="I749" i="47"/>
  <c r="J749" i="47"/>
  <c r="H750" i="47"/>
  <c r="D667" i="47"/>
  <c r="C667" i="47"/>
  <c r="E667" i="47"/>
  <c r="F667" i="47"/>
  <c r="A668" i="47"/>
  <c r="B667" i="47"/>
  <c r="K750" i="47" l="1"/>
  <c r="L750" i="47"/>
  <c r="M750" i="47"/>
  <c r="I750" i="47"/>
  <c r="J750" i="47"/>
  <c r="H751" i="47"/>
  <c r="F668" i="47"/>
  <c r="C668" i="47"/>
  <c r="B668" i="47"/>
  <c r="E668" i="47"/>
  <c r="D668" i="47"/>
  <c r="A669" i="47"/>
  <c r="K751" i="47" l="1"/>
  <c r="M751" i="47"/>
  <c r="J751" i="47"/>
  <c r="L751" i="47"/>
  <c r="I751" i="47"/>
  <c r="H752" i="47"/>
  <c r="C669" i="47"/>
  <c r="E669" i="47"/>
  <c r="B669" i="47"/>
  <c r="F669" i="47"/>
  <c r="A670" i="47"/>
  <c r="D669" i="47"/>
  <c r="H753" i="47" l="1"/>
  <c r="K752" i="47"/>
  <c r="M752" i="47"/>
  <c r="J752" i="47"/>
  <c r="L752" i="47"/>
  <c r="I752" i="47"/>
  <c r="D670" i="47"/>
  <c r="B670" i="47"/>
  <c r="F670" i="47"/>
  <c r="C670" i="47"/>
  <c r="A671" i="47"/>
  <c r="E670" i="47"/>
  <c r="L753" i="47" l="1"/>
  <c r="M753" i="47"/>
  <c r="H754" i="47"/>
  <c r="I753" i="47"/>
  <c r="K753" i="47"/>
  <c r="J753" i="47"/>
  <c r="B671" i="47"/>
  <c r="E671" i="47"/>
  <c r="C671" i="47"/>
  <c r="D671" i="47"/>
  <c r="F671" i="47"/>
  <c r="A672" i="47"/>
  <c r="K754" i="47" l="1"/>
  <c r="J754" i="47"/>
  <c r="L754" i="47"/>
  <c r="M754" i="47"/>
  <c r="H755" i="47"/>
  <c r="I754" i="47"/>
  <c r="F672" i="47"/>
  <c r="C672" i="47"/>
  <c r="B672" i="47"/>
  <c r="A673" i="47"/>
  <c r="E672" i="47"/>
  <c r="D672" i="47"/>
  <c r="H756" i="47" l="1"/>
  <c r="M755" i="47"/>
  <c r="J755" i="47"/>
  <c r="K755" i="47"/>
  <c r="I755" i="47"/>
  <c r="L755" i="47"/>
  <c r="D673" i="47"/>
  <c r="E673" i="47"/>
  <c r="C673" i="47"/>
  <c r="F673" i="47"/>
  <c r="B673" i="47"/>
  <c r="A674" i="47"/>
  <c r="M756" i="47" l="1"/>
  <c r="J756" i="47"/>
  <c r="K756" i="47"/>
  <c r="I756" i="47"/>
  <c r="L756" i="47"/>
  <c r="H757" i="47"/>
  <c r="C674" i="47"/>
  <c r="A675" i="47"/>
  <c r="B674" i="47"/>
  <c r="D674" i="47"/>
  <c r="E674" i="47"/>
  <c r="F674" i="47"/>
  <c r="J757" i="47" l="1"/>
  <c r="L757" i="47"/>
  <c r="M757" i="47"/>
  <c r="H758" i="47"/>
  <c r="I757" i="47"/>
  <c r="K757" i="47"/>
  <c r="B675" i="47"/>
  <c r="C675" i="47"/>
  <c r="D675" i="47"/>
  <c r="F675" i="47"/>
  <c r="A676" i="47"/>
  <c r="E675" i="47"/>
  <c r="M758" i="47" l="1"/>
  <c r="L758" i="47"/>
  <c r="J758" i="47"/>
  <c r="I758" i="47"/>
  <c r="H759" i="47"/>
  <c r="K758" i="47"/>
  <c r="F676" i="47"/>
  <c r="D676" i="47"/>
  <c r="E676" i="47"/>
  <c r="B676" i="47"/>
  <c r="A677" i="47"/>
  <c r="C676" i="47"/>
  <c r="J759" i="47" l="1"/>
  <c r="L759" i="47"/>
  <c r="M759" i="47"/>
  <c r="H760" i="47"/>
  <c r="I759" i="47"/>
  <c r="K759" i="47"/>
  <c r="F677" i="47"/>
  <c r="C677" i="47"/>
  <c r="E677" i="47"/>
  <c r="D677" i="47"/>
  <c r="A678" i="47"/>
  <c r="B677" i="47"/>
  <c r="K760" i="47" l="1"/>
  <c r="M760" i="47"/>
  <c r="J760" i="47"/>
  <c r="H761" i="47"/>
  <c r="L760" i="47"/>
  <c r="I760" i="47"/>
  <c r="D678" i="47"/>
  <c r="E678" i="47"/>
  <c r="F678" i="47"/>
  <c r="C678" i="47"/>
  <c r="A679" i="47"/>
  <c r="B678" i="47"/>
  <c r="M761" i="47" l="1"/>
  <c r="J761" i="47"/>
  <c r="L761" i="47"/>
  <c r="H762" i="47"/>
  <c r="I761" i="47"/>
  <c r="K761" i="47"/>
  <c r="D679" i="47"/>
  <c r="A680" i="47"/>
  <c r="F679" i="47"/>
  <c r="B679" i="47"/>
  <c r="C679" i="47"/>
  <c r="E679" i="47"/>
  <c r="L762" i="47" l="1"/>
  <c r="H763" i="47"/>
  <c r="M762" i="47"/>
  <c r="J762" i="47"/>
  <c r="I762" i="47"/>
  <c r="K762" i="47"/>
  <c r="E680" i="47"/>
  <c r="D680" i="47"/>
  <c r="F680" i="47"/>
  <c r="C680" i="47"/>
  <c r="B680" i="47"/>
  <c r="A681" i="47"/>
  <c r="I763" i="47" l="1"/>
  <c r="K763" i="47"/>
  <c r="L763" i="47"/>
  <c r="J763" i="47"/>
  <c r="H764" i="47"/>
  <c r="M763" i="47"/>
  <c r="E681" i="47"/>
  <c r="F681" i="47"/>
  <c r="D681" i="47"/>
  <c r="A682" i="47"/>
  <c r="B681" i="47"/>
  <c r="C681" i="47"/>
  <c r="L764" i="47" l="1"/>
  <c r="M764" i="47"/>
  <c r="J764" i="47"/>
  <c r="H765" i="47"/>
  <c r="I764" i="47"/>
  <c r="K764" i="47"/>
  <c r="F682" i="47"/>
  <c r="D682" i="47"/>
  <c r="E682" i="47"/>
  <c r="C682" i="47"/>
  <c r="A683" i="47"/>
  <c r="B682" i="47"/>
  <c r="L765" i="47" l="1"/>
  <c r="H766" i="47"/>
  <c r="M765" i="47"/>
  <c r="J765" i="47"/>
  <c r="I765" i="47"/>
  <c r="K765" i="47"/>
  <c r="C683" i="47"/>
  <c r="E683" i="47"/>
  <c r="D683" i="47"/>
  <c r="A684" i="47"/>
  <c r="F683" i="47"/>
  <c r="B683" i="47"/>
  <c r="H767" i="47" l="1"/>
  <c r="M766" i="47"/>
  <c r="K766" i="47"/>
  <c r="I766" i="47"/>
  <c r="J766" i="47"/>
  <c r="L766" i="47"/>
  <c r="E684" i="47"/>
  <c r="F684" i="47"/>
  <c r="D684" i="47"/>
  <c r="B684" i="47"/>
  <c r="A685" i="47"/>
  <c r="C684" i="47"/>
  <c r="J767" i="47" l="1"/>
  <c r="L767" i="47"/>
  <c r="M767" i="47"/>
  <c r="H768" i="47"/>
  <c r="I767" i="47"/>
  <c r="K767" i="47"/>
  <c r="D685" i="47"/>
  <c r="A686" i="47"/>
  <c r="F685" i="47"/>
  <c r="C685" i="47"/>
  <c r="E685" i="47"/>
  <c r="B685" i="47"/>
  <c r="H769" i="47" l="1"/>
  <c r="M768" i="47"/>
  <c r="K768" i="47"/>
  <c r="I768" i="47"/>
  <c r="J768" i="47"/>
  <c r="L768" i="47"/>
  <c r="F686" i="47"/>
  <c r="B686" i="47"/>
  <c r="D686" i="47"/>
  <c r="E686" i="47"/>
  <c r="C686" i="47"/>
  <c r="A687" i="47"/>
  <c r="K769" i="47" l="1"/>
  <c r="J769" i="47"/>
  <c r="I769" i="47"/>
  <c r="H770" i="47"/>
  <c r="M769" i="47"/>
  <c r="L769" i="47"/>
  <c r="C687" i="47"/>
  <c r="E687" i="47"/>
  <c r="B687" i="47"/>
  <c r="D687" i="47"/>
  <c r="A688" i="47"/>
  <c r="F687" i="47"/>
  <c r="K770" i="47" l="1"/>
  <c r="J770" i="47"/>
  <c r="M770" i="47"/>
  <c r="L770" i="47"/>
  <c r="I770" i="47"/>
  <c r="H771" i="47"/>
  <c r="E688" i="47"/>
  <c r="D688" i="47"/>
  <c r="F688" i="47"/>
  <c r="C688" i="47"/>
  <c r="B688" i="47"/>
  <c r="A689" i="47"/>
  <c r="J771" i="47" l="1"/>
  <c r="K771" i="47"/>
  <c r="L771" i="47"/>
  <c r="M771" i="47"/>
  <c r="H772" i="47"/>
  <c r="I771" i="47"/>
  <c r="D689" i="47"/>
  <c r="A690" i="47"/>
  <c r="B689" i="47"/>
  <c r="F689" i="47"/>
  <c r="C689" i="47"/>
  <c r="E689" i="47"/>
  <c r="K772" i="47" l="1"/>
  <c r="J772" i="47"/>
  <c r="M772" i="47"/>
  <c r="L772" i="47"/>
  <c r="I772" i="47"/>
  <c r="H773" i="47"/>
  <c r="C690" i="47"/>
  <c r="F690" i="47"/>
  <c r="D690" i="47"/>
  <c r="B690" i="47"/>
  <c r="E690" i="47"/>
  <c r="A691" i="47"/>
  <c r="L773" i="47" l="1"/>
  <c r="H774" i="47"/>
  <c r="M773" i="47"/>
  <c r="K773" i="47"/>
  <c r="I773" i="47"/>
  <c r="J773" i="47"/>
  <c r="C691" i="47"/>
  <c r="D691" i="47"/>
  <c r="B691" i="47"/>
  <c r="E691" i="47"/>
  <c r="F691" i="47"/>
  <c r="A692" i="47"/>
  <c r="I774" i="47" l="1"/>
  <c r="H775" i="47"/>
  <c r="K774" i="47"/>
  <c r="L774" i="47"/>
  <c r="J774" i="47"/>
  <c r="M774" i="47"/>
  <c r="E692" i="47"/>
  <c r="C692" i="47"/>
  <c r="B692" i="47"/>
  <c r="F692" i="47"/>
  <c r="D692" i="47"/>
  <c r="A693" i="47"/>
  <c r="L775" i="47" l="1"/>
  <c r="I775" i="47"/>
  <c r="H776" i="47"/>
  <c r="K775" i="47"/>
  <c r="M775" i="47"/>
  <c r="J775" i="47"/>
  <c r="E693" i="47"/>
  <c r="F693" i="47"/>
  <c r="C693" i="47"/>
  <c r="B693" i="47"/>
  <c r="D693" i="47"/>
  <c r="A694" i="47"/>
  <c r="H777" i="47" l="1"/>
  <c r="M776" i="47"/>
  <c r="K776" i="47"/>
  <c r="I776" i="47"/>
  <c r="J776" i="47"/>
  <c r="L776" i="47"/>
  <c r="B694" i="47"/>
  <c r="D694" i="47"/>
  <c r="E694" i="47"/>
  <c r="A695" i="47"/>
  <c r="C694" i="47"/>
  <c r="F694" i="47"/>
  <c r="J777" i="47" l="1"/>
  <c r="L777" i="47"/>
  <c r="M777" i="47"/>
  <c r="H778" i="47"/>
  <c r="I777" i="47"/>
  <c r="K777" i="47"/>
  <c r="C695" i="47"/>
  <c r="E695" i="47"/>
  <c r="B695" i="47"/>
  <c r="D695" i="47"/>
  <c r="F695" i="47"/>
  <c r="A696" i="47"/>
  <c r="L778" i="47" l="1"/>
  <c r="M778" i="47"/>
  <c r="K778" i="47"/>
  <c r="I778" i="47"/>
  <c r="J778" i="47"/>
  <c r="H779" i="47"/>
  <c r="F696" i="47"/>
  <c r="C696" i="47"/>
  <c r="B696" i="47"/>
  <c r="A697" i="47"/>
  <c r="E696" i="47"/>
  <c r="D696" i="47"/>
  <c r="M779" i="47" l="1"/>
  <c r="I779" i="47"/>
  <c r="K779" i="47"/>
  <c r="L779" i="47"/>
  <c r="J779" i="47"/>
  <c r="H780" i="47"/>
  <c r="E697" i="47"/>
  <c r="F697" i="47"/>
  <c r="D697" i="47"/>
  <c r="C697" i="47"/>
  <c r="B697" i="47"/>
  <c r="A698" i="47"/>
  <c r="H781" i="47" l="1"/>
  <c r="K780" i="47"/>
  <c r="M780" i="47"/>
  <c r="J780" i="47"/>
  <c r="I780" i="47"/>
  <c r="L780" i="47"/>
  <c r="D698" i="47"/>
  <c r="E698" i="47"/>
  <c r="C698" i="47"/>
  <c r="A699" i="47"/>
  <c r="F698" i="47"/>
  <c r="B698" i="47"/>
  <c r="L781" i="47" l="1"/>
  <c r="M781" i="47"/>
  <c r="K781" i="47"/>
  <c r="I781" i="47"/>
  <c r="J781" i="47"/>
  <c r="H782" i="47"/>
  <c r="C699" i="47"/>
  <c r="E699" i="47"/>
  <c r="B699" i="47"/>
  <c r="D699" i="47"/>
  <c r="F699" i="47"/>
  <c r="A700" i="47"/>
  <c r="K782" i="47" l="1"/>
  <c r="J782" i="47"/>
  <c r="L782" i="47"/>
  <c r="M782" i="47"/>
  <c r="H783" i="47"/>
  <c r="I782" i="47"/>
  <c r="C700" i="47"/>
  <c r="E700" i="47"/>
  <c r="F700" i="47"/>
  <c r="D700" i="47"/>
  <c r="B700" i="47"/>
  <c r="A701" i="47"/>
  <c r="L783" i="47" l="1"/>
  <c r="H784" i="47"/>
  <c r="M783" i="47"/>
  <c r="I783" i="47"/>
  <c r="J783" i="47"/>
  <c r="K783" i="47"/>
  <c r="E701" i="47"/>
  <c r="F701" i="47"/>
  <c r="C701" i="47"/>
  <c r="B701" i="47"/>
  <c r="D701" i="47"/>
  <c r="A702" i="47"/>
  <c r="H785" i="47" l="1"/>
  <c r="M784" i="47"/>
  <c r="K784" i="47"/>
  <c r="L784" i="47"/>
  <c r="I784" i="47"/>
  <c r="J784" i="47"/>
  <c r="B702" i="47"/>
  <c r="F702" i="47"/>
  <c r="D702" i="47"/>
  <c r="C702" i="47"/>
  <c r="A703" i="47"/>
  <c r="E702" i="47"/>
  <c r="J785" i="47" l="1"/>
  <c r="M785" i="47"/>
  <c r="L785" i="47"/>
  <c r="I785" i="47"/>
  <c r="H786" i="47"/>
  <c r="K785" i="47"/>
  <c r="D703" i="47"/>
  <c r="A704" i="47"/>
  <c r="F703" i="47"/>
  <c r="B703" i="47"/>
  <c r="C703" i="47"/>
  <c r="E703" i="47"/>
  <c r="K786" i="47" l="1"/>
  <c r="M786" i="47"/>
  <c r="J786" i="47"/>
  <c r="H787" i="47"/>
  <c r="I786" i="47"/>
  <c r="L786" i="47"/>
  <c r="F704" i="47"/>
  <c r="C704" i="47"/>
  <c r="B704" i="47"/>
  <c r="A705" i="47"/>
  <c r="E704" i="47"/>
  <c r="D704" i="47"/>
  <c r="I787" i="47" l="1"/>
  <c r="J787" i="47"/>
  <c r="K787" i="47"/>
  <c r="L787" i="47"/>
  <c r="M787" i="47"/>
  <c r="H788" i="47"/>
  <c r="D705" i="47"/>
  <c r="A706" i="47"/>
  <c r="C705" i="47"/>
  <c r="E705" i="47"/>
  <c r="B705" i="47"/>
  <c r="F705" i="47"/>
  <c r="H789" i="47" l="1"/>
  <c r="K788" i="47"/>
  <c r="I788" i="47"/>
  <c r="J788" i="47"/>
  <c r="L788" i="47"/>
  <c r="M788" i="47"/>
  <c r="D706" i="47"/>
  <c r="B706" i="47"/>
  <c r="E706" i="47"/>
  <c r="A707" i="47"/>
  <c r="C706" i="47"/>
  <c r="F706" i="47"/>
  <c r="K789" i="47" l="1"/>
  <c r="L789" i="47"/>
  <c r="J789" i="47"/>
  <c r="H790" i="47"/>
  <c r="M789" i="47"/>
  <c r="I789" i="47"/>
  <c r="F707" i="47"/>
  <c r="A708" i="47"/>
  <c r="B707" i="47"/>
  <c r="E707" i="47"/>
  <c r="C707" i="47"/>
  <c r="D707" i="47"/>
  <c r="L790" i="47" l="1"/>
  <c r="M790" i="47"/>
  <c r="H791" i="47"/>
  <c r="I790" i="47"/>
  <c r="K790" i="47"/>
  <c r="J790" i="47"/>
  <c r="E708" i="47"/>
  <c r="C708" i="47"/>
  <c r="F708" i="47"/>
  <c r="D708" i="47"/>
  <c r="B708" i="47"/>
  <c r="A709" i="47"/>
  <c r="L791" i="47" l="1"/>
  <c r="K791" i="47"/>
  <c r="M791" i="47"/>
  <c r="J791" i="47"/>
  <c r="I791" i="47"/>
  <c r="H792" i="47"/>
  <c r="F709" i="47"/>
  <c r="A710" i="47"/>
  <c r="D709" i="47"/>
  <c r="C709" i="47"/>
  <c r="E709" i="47"/>
  <c r="B709" i="47"/>
  <c r="J792" i="47" l="1"/>
  <c r="M792" i="47"/>
  <c r="L792" i="47"/>
  <c r="I792" i="47"/>
  <c r="H793" i="47"/>
  <c r="K792" i="47"/>
  <c r="F710" i="47"/>
  <c r="B710" i="47"/>
  <c r="D710" i="47"/>
  <c r="E710" i="47"/>
  <c r="C710" i="47"/>
  <c r="A711" i="47"/>
  <c r="L793" i="47" l="1"/>
  <c r="M793" i="47"/>
  <c r="H794" i="47"/>
  <c r="I793" i="47"/>
  <c r="K793" i="47"/>
  <c r="J793" i="47"/>
  <c r="C711" i="47"/>
  <c r="E711" i="47"/>
  <c r="B711" i="47"/>
  <c r="D711" i="47"/>
  <c r="F711" i="47"/>
  <c r="A712" i="47"/>
  <c r="M794" i="47" l="1"/>
  <c r="I794" i="47"/>
  <c r="K794" i="47"/>
  <c r="L794" i="47"/>
  <c r="J794" i="47"/>
  <c r="H795" i="47"/>
  <c r="F712" i="47"/>
  <c r="C712" i="47"/>
  <c r="B712" i="47"/>
  <c r="A713" i="47"/>
  <c r="E712" i="47"/>
  <c r="D712" i="47"/>
  <c r="K795" i="47" l="1"/>
  <c r="M795" i="47"/>
  <c r="I795" i="47"/>
  <c r="J795" i="47"/>
  <c r="L795" i="47"/>
  <c r="H796" i="47"/>
  <c r="B713" i="47"/>
  <c r="A714" i="47"/>
  <c r="D713" i="47"/>
  <c r="C713" i="47"/>
  <c r="F713" i="47"/>
  <c r="E713" i="47"/>
  <c r="M796" i="47" l="1"/>
  <c r="I796" i="47"/>
  <c r="K796" i="47"/>
  <c r="L796" i="47"/>
  <c r="J796" i="47"/>
  <c r="H797" i="47"/>
  <c r="E714" i="47"/>
  <c r="F714" i="47"/>
  <c r="D714" i="47"/>
  <c r="B714" i="47"/>
  <c r="C714" i="47"/>
  <c r="A715" i="47"/>
  <c r="L797" i="47" l="1"/>
  <c r="I797" i="47"/>
  <c r="H798" i="47"/>
  <c r="M797" i="47"/>
  <c r="K797" i="47"/>
  <c r="J797" i="47"/>
  <c r="D715" i="47"/>
  <c r="A716" i="47"/>
  <c r="F715" i="47"/>
  <c r="B715" i="47"/>
  <c r="E715" i="47"/>
  <c r="C715" i="47"/>
  <c r="M798" i="47" l="1"/>
  <c r="H799" i="47"/>
  <c r="I798" i="47"/>
  <c r="K798" i="47"/>
  <c r="J798" i="47"/>
  <c r="L798" i="47"/>
  <c r="D716" i="47"/>
  <c r="F716" i="47"/>
  <c r="C716" i="47"/>
  <c r="B716" i="47"/>
  <c r="A717" i="47"/>
  <c r="E716" i="47"/>
  <c r="K799" i="47" l="1"/>
  <c r="L799" i="47"/>
  <c r="I799" i="47"/>
  <c r="J799" i="47"/>
  <c r="H800" i="47"/>
  <c r="M799" i="47"/>
  <c r="E717" i="47"/>
  <c r="B717" i="47"/>
  <c r="D717" i="47"/>
  <c r="A718" i="47"/>
  <c r="F717" i="47"/>
  <c r="C717" i="47"/>
  <c r="M800" i="47" l="1"/>
  <c r="K800" i="47"/>
  <c r="I800" i="47"/>
  <c r="J800" i="47"/>
  <c r="L800" i="47"/>
  <c r="H801" i="47"/>
  <c r="C718" i="47"/>
  <c r="F718" i="47"/>
  <c r="D718" i="47"/>
  <c r="B718" i="47"/>
  <c r="E718" i="47"/>
  <c r="A719" i="47"/>
  <c r="J801" i="47" l="1"/>
  <c r="I801" i="47"/>
  <c r="L801" i="47"/>
  <c r="H802" i="47"/>
  <c r="K801" i="47"/>
  <c r="M801" i="47"/>
  <c r="C719" i="47"/>
  <c r="D719" i="47"/>
  <c r="F719" i="47"/>
  <c r="A720" i="47"/>
  <c r="B719" i="47"/>
  <c r="E719" i="47"/>
  <c r="H803" i="47" l="1"/>
  <c r="M802" i="47"/>
  <c r="K802" i="47"/>
  <c r="L802" i="47"/>
  <c r="I802" i="47"/>
  <c r="J802" i="47"/>
  <c r="E720" i="47"/>
  <c r="D720" i="47"/>
  <c r="F720" i="47"/>
  <c r="C720" i="47"/>
  <c r="B720" i="47"/>
  <c r="A721" i="47"/>
  <c r="M803" i="47" l="1"/>
  <c r="L803" i="47"/>
  <c r="H804" i="47"/>
  <c r="I803" i="47"/>
  <c r="K803" i="47"/>
  <c r="J803" i="47"/>
  <c r="D721" i="47"/>
  <c r="A722" i="47"/>
  <c r="F721" i="47"/>
  <c r="C721" i="47"/>
  <c r="E721" i="47"/>
  <c r="B721" i="47"/>
  <c r="M804" i="47" l="1"/>
  <c r="J804" i="47"/>
  <c r="K804" i="47"/>
  <c r="I804" i="47"/>
  <c r="H805" i="47"/>
  <c r="L804" i="47"/>
  <c r="C722" i="47"/>
  <c r="F722" i="47"/>
  <c r="D722" i="47"/>
  <c r="B722" i="47"/>
  <c r="E722" i="47"/>
  <c r="A723" i="47"/>
  <c r="K805" i="47" l="1"/>
  <c r="L805" i="47"/>
  <c r="M805" i="47"/>
  <c r="J805" i="47"/>
  <c r="H806" i="47"/>
  <c r="I805" i="47"/>
  <c r="C723" i="47"/>
  <c r="D723" i="47"/>
  <c r="F723" i="47"/>
  <c r="B723" i="47"/>
  <c r="E723" i="47"/>
  <c r="A724" i="47"/>
  <c r="H807" i="47" l="1"/>
  <c r="M806" i="47"/>
  <c r="J806" i="47"/>
  <c r="I806" i="47"/>
  <c r="K806" i="47"/>
  <c r="L806" i="47"/>
  <c r="C724" i="47"/>
  <c r="F724" i="47"/>
  <c r="D724" i="47"/>
  <c r="B724" i="47"/>
  <c r="A725" i="47"/>
  <c r="E724" i="47"/>
  <c r="J807" i="47" l="1"/>
  <c r="I807" i="47"/>
  <c r="M807" i="47"/>
  <c r="L807" i="47"/>
  <c r="K807" i="47"/>
  <c r="H808" i="47"/>
  <c r="D725" i="47"/>
  <c r="A726" i="47"/>
  <c r="F725" i="47"/>
  <c r="C725" i="47"/>
  <c r="B725" i="47"/>
  <c r="E725" i="47"/>
  <c r="M808" i="47" l="1"/>
  <c r="K808" i="47"/>
  <c r="L808" i="47"/>
  <c r="I808" i="47"/>
  <c r="J808" i="47"/>
  <c r="H809" i="47"/>
  <c r="F726" i="47"/>
  <c r="B726" i="47"/>
  <c r="D726" i="47"/>
  <c r="E726" i="47"/>
  <c r="C726" i="47"/>
  <c r="A727" i="47"/>
  <c r="H810" i="47" l="1"/>
  <c r="M809" i="47"/>
  <c r="K809" i="47"/>
  <c r="I809" i="47"/>
  <c r="J809" i="47"/>
  <c r="L809" i="47"/>
  <c r="C727" i="47"/>
  <c r="E727" i="47"/>
  <c r="A728" i="47"/>
  <c r="F727" i="47"/>
  <c r="B727" i="47"/>
  <c r="D727" i="47"/>
  <c r="K810" i="47" l="1"/>
  <c r="L810" i="47"/>
  <c r="J810" i="47"/>
  <c r="H811" i="47"/>
  <c r="M810" i="47"/>
  <c r="I810" i="47"/>
  <c r="F728" i="47"/>
  <c r="D728" i="47"/>
  <c r="B728" i="47"/>
  <c r="A729" i="47"/>
  <c r="E728" i="47"/>
  <c r="C728" i="47"/>
  <c r="K811" i="47" l="1"/>
  <c r="M811" i="47"/>
  <c r="L811" i="47"/>
  <c r="J811" i="47"/>
  <c r="I811" i="47"/>
  <c r="H812" i="47"/>
  <c r="C729" i="47"/>
  <c r="E729" i="47"/>
  <c r="F729" i="47"/>
  <c r="D729" i="47"/>
  <c r="A730" i="47"/>
  <c r="B729" i="47"/>
  <c r="L812" i="47" l="1"/>
  <c r="K812" i="47"/>
  <c r="M812" i="47"/>
  <c r="J812" i="47"/>
  <c r="I812" i="47"/>
  <c r="H813" i="47"/>
  <c r="D730" i="47"/>
  <c r="B730" i="47"/>
  <c r="A731" i="47"/>
  <c r="C730" i="47"/>
  <c r="F730" i="47"/>
  <c r="E730" i="47"/>
  <c r="M813" i="47" l="1"/>
  <c r="L813" i="47"/>
  <c r="I813" i="47"/>
  <c r="H814" i="47"/>
  <c r="K813" i="47"/>
  <c r="J813" i="47"/>
  <c r="B731" i="47"/>
  <c r="C731" i="47"/>
  <c r="E731" i="47"/>
  <c r="F731" i="47"/>
  <c r="A732" i="47"/>
  <c r="D731" i="47"/>
  <c r="I814" i="47" l="1"/>
  <c r="K814" i="47"/>
  <c r="L814" i="47"/>
  <c r="J814" i="47"/>
  <c r="H815" i="47"/>
  <c r="M814" i="47"/>
  <c r="E732" i="47"/>
  <c r="D732" i="47"/>
  <c r="F732" i="47"/>
  <c r="C732" i="47"/>
  <c r="B732" i="47"/>
  <c r="A733" i="47"/>
  <c r="L815" i="47" l="1"/>
  <c r="M815" i="47"/>
  <c r="I815" i="47"/>
  <c r="H816" i="47"/>
  <c r="K815" i="47"/>
  <c r="J815" i="47"/>
  <c r="E733" i="47"/>
  <c r="B733" i="47"/>
  <c r="D733" i="47"/>
  <c r="C733" i="47"/>
  <c r="F733" i="47"/>
  <c r="A734" i="47"/>
  <c r="K816" i="47" l="1"/>
  <c r="J816" i="47"/>
  <c r="L816" i="47"/>
  <c r="M816" i="47"/>
  <c r="H817" i="47"/>
  <c r="I816" i="47"/>
  <c r="E734" i="47"/>
  <c r="F734" i="47"/>
  <c r="D734" i="47"/>
  <c r="B734" i="47"/>
  <c r="C734" i="47"/>
  <c r="A735" i="47"/>
  <c r="H818" i="47" l="1"/>
  <c r="M817" i="47"/>
  <c r="K817" i="47"/>
  <c r="I817" i="47"/>
  <c r="J817" i="47"/>
  <c r="L817" i="47"/>
  <c r="C735" i="47"/>
  <c r="D735" i="47"/>
  <c r="F735" i="47"/>
  <c r="A736" i="47"/>
  <c r="B735" i="47"/>
  <c r="E735" i="47"/>
  <c r="J818" i="47" l="1"/>
  <c r="L818" i="47"/>
  <c r="M818" i="47"/>
  <c r="H819" i="47"/>
  <c r="I818" i="47"/>
  <c r="K818" i="47"/>
  <c r="E736" i="47"/>
  <c r="D736" i="47"/>
  <c r="F736" i="47"/>
  <c r="C736" i="47"/>
  <c r="B736" i="47"/>
  <c r="A737" i="47"/>
  <c r="L819" i="47" l="1"/>
  <c r="M819" i="47"/>
  <c r="K819" i="47"/>
  <c r="I819" i="47"/>
  <c r="J819" i="47"/>
  <c r="H820" i="47"/>
  <c r="E737" i="47"/>
  <c r="C737" i="47"/>
  <c r="A738" i="47"/>
  <c r="D737" i="47"/>
  <c r="F737" i="47"/>
  <c r="B737" i="47"/>
  <c r="H821" i="47" l="1"/>
  <c r="M820" i="47"/>
  <c r="K820" i="47"/>
  <c r="I820" i="47"/>
  <c r="J820" i="47"/>
  <c r="L820" i="47"/>
  <c r="F738" i="47"/>
  <c r="B738" i="47"/>
  <c r="D738" i="47"/>
  <c r="E738" i="47"/>
  <c r="C738" i="47"/>
  <c r="A739" i="47"/>
  <c r="H822" i="47" l="1"/>
  <c r="M821" i="47"/>
  <c r="J821" i="47"/>
  <c r="I821" i="47"/>
  <c r="K821" i="47"/>
  <c r="L821" i="47"/>
  <c r="C739" i="47"/>
  <c r="D739" i="47"/>
  <c r="A740" i="47"/>
  <c r="B739" i="47"/>
  <c r="E739" i="47"/>
  <c r="F739" i="47"/>
  <c r="H823" i="47" l="1"/>
  <c r="M822" i="47"/>
  <c r="J822" i="47"/>
  <c r="I822" i="47"/>
  <c r="K822" i="47"/>
  <c r="L822" i="47"/>
  <c r="E740" i="47"/>
  <c r="B740" i="47"/>
  <c r="A741" i="47"/>
  <c r="C740" i="47"/>
  <c r="F740" i="47"/>
  <c r="D740" i="47"/>
  <c r="L823" i="47" l="1"/>
  <c r="H824" i="47"/>
  <c r="M823" i="47"/>
  <c r="K823" i="47"/>
  <c r="I823" i="47"/>
  <c r="J823" i="47"/>
  <c r="E741" i="47"/>
  <c r="F741" i="47"/>
  <c r="B741" i="47"/>
  <c r="C741" i="47"/>
  <c r="D741" i="47"/>
  <c r="A742" i="47"/>
  <c r="L824" i="47" l="1"/>
  <c r="H825" i="47"/>
  <c r="M824" i="47"/>
  <c r="K824" i="47"/>
  <c r="I824" i="47"/>
  <c r="J824" i="47"/>
  <c r="F742" i="47"/>
  <c r="B742" i="47"/>
  <c r="A743" i="47"/>
  <c r="D742" i="47"/>
  <c r="E742" i="47"/>
  <c r="C742" i="47"/>
  <c r="H826" i="47" l="1"/>
  <c r="M825" i="47"/>
  <c r="J825" i="47"/>
  <c r="L825" i="47"/>
  <c r="I825" i="47"/>
  <c r="K825" i="47"/>
  <c r="C743" i="47"/>
  <c r="E743" i="47"/>
  <c r="F743" i="47"/>
  <c r="B743" i="47"/>
  <c r="D743" i="47"/>
  <c r="A744" i="47"/>
  <c r="K826" i="47" l="1"/>
  <c r="J826" i="47"/>
  <c r="M826" i="47"/>
  <c r="L826" i="47"/>
  <c r="I826" i="47"/>
  <c r="H827" i="47"/>
  <c r="E744" i="47"/>
  <c r="C744" i="47"/>
  <c r="F744" i="47"/>
  <c r="D744" i="47"/>
  <c r="B744" i="47"/>
  <c r="A745" i="47"/>
  <c r="H828" i="47" l="1"/>
  <c r="M827" i="47"/>
  <c r="K827" i="47"/>
  <c r="I827" i="47"/>
  <c r="J827" i="47"/>
  <c r="L827" i="47"/>
  <c r="E745" i="47"/>
  <c r="F745" i="47"/>
  <c r="D745" i="47"/>
  <c r="C745" i="47"/>
  <c r="B745" i="47"/>
  <c r="A746" i="47"/>
  <c r="K828" i="47" l="1"/>
  <c r="J828" i="47"/>
  <c r="L828" i="47"/>
  <c r="M828" i="47"/>
  <c r="H829" i="47"/>
  <c r="I828" i="47"/>
  <c r="C746" i="47"/>
  <c r="F746" i="47"/>
  <c r="D746" i="47"/>
  <c r="B746" i="47"/>
  <c r="E746" i="47"/>
  <c r="A747" i="47"/>
  <c r="J829" i="47" l="1"/>
  <c r="K829" i="47"/>
  <c r="L829" i="47"/>
  <c r="M829" i="47"/>
  <c r="H830" i="47"/>
  <c r="I829" i="47"/>
  <c r="C747" i="47"/>
  <c r="E747" i="47"/>
  <c r="F747" i="47"/>
  <c r="A748" i="47"/>
  <c r="B747" i="47"/>
  <c r="D747" i="47"/>
  <c r="J830" i="47" l="1"/>
  <c r="L830" i="47"/>
  <c r="M830" i="47"/>
  <c r="I830" i="47"/>
  <c r="H831" i="47"/>
  <c r="K830" i="47"/>
  <c r="E748" i="47"/>
  <c r="D748" i="47"/>
  <c r="F748" i="47"/>
  <c r="C748" i="47"/>
  <c r="B748" i="47"/>
  <c r="A749" i="47"/>
  <c r="M831" i="47" l="1"/>
  <c r="J831" i="47"/>
  <c r="I831" i="47"/>
  <c r="K831" i="47"/>
  <c r="L831" i="47"/>
  <c r="H832" i="47"/>
  <c r="E749" i="47"/>
  <c r="B749" i="47"/>
  <c r="D749" i="47"/>
  <c r="C749" i="47"/>
  <c r="F749" i="47"/>
  <c r="A750" i="47"/>
  <c r="K832" i="47" l="1"/>
  <c r="M832" i="47"/>
  <c r="J832" i="47"/>
  <c r="I832" i="47"/>
  <c r="H833" i="47"/>
  <c r="L832" i="47"/>
  <c r="F750" i="47"/>
  <c r="B750" i="47"/>
  <c r="A751" i="47"/>
  <c r="D750" i="47"/>
  <c r="E750" i="47"/>
  <c r="C750" i="47"/>
  <c r="M833" i="47" l="1"/>
  <c r="K833" i="47"/>
  <c r="L833" i="47"/>
  <c r="H834" i="47"/>
  <c r="I833" i="47"/>
  <c r="J833" i="47"/>
  <c r="C751" i="47"/>
  <c r="D751" i="47"/>
  <c r="F751" i="47"/>
  <c r="B751" i="47"/>
  <c r="E751" i="47"/>
  <c r="A752" i="47"/>
  <c r="L834" i="47" l="1"/>
  <c r="M834" i="47"/>
  <c r="K834" i="47"/>
  <c r="I834" i="47"/>
  <c r="J834" i="47"/>
  <c r="H835" i="47"/>
  <c r="C752" i="47"/>
  <c r="E752" i="47"/>
  <c r="F752" i="47"/>
  <c r="D752" i="47"/>
  <c r="B752" i="47"/>
  <c r="A753" i="47"/>
  <c r="M835" i="47" l="1"/>
  <c r="L835" i="47"/>
  <c r="K835" i="47"/>
  <c r="J835" i="47"/>
  <c r="I835" i="47"/>
  <c r="H836" i="47"/>
  <c r="E753" i="47"/>
  <c r="F753" i="47"/>
  <c r="D753" i="47"/>
  <c r="A754" i="47"/>
  <c r="B753" i="47"/>
  <c r="C753" i="47"/>
  <c r="M836" i="47" l="1"/>
  <c r="I836" i="47"/>
  <c r="K836" i="47"/>
  <c r="L836" i="47"/>
  <c r="J836" i="47"/>
  <c r="H837" i="47"/>
  <c r="B754" i="47"/>
  <c r="D754" i="47"/>
  <c r="E754" i="47"/>
  <c r="F754" i="47"/>
  <c r="C754" i="47"/>
  <c r="A755" i="47"/>
  <c r="K837" i="47" l="1"/>
  <c r="M837" i="47"/>
  <c r="J837" i="47"/>
  <c r="L837" i="47"/>
  <c r="I837" i="47"/>
  <c r="H838" i="47"/>
  <c r="C755" i="47"/>
  <c r="E755" i="47"/>
  <c r="D755" i="47"/>
  <c r="A756" i="47"/>
  <c r="F755" i="47"/>
  <c r="B755" i="47"/>
  <c r="M838" i="47" l="1"/>
  <c r="J838" i="47"/>
  <c r="I838" i="47"/>
  <c r="H839" i="47"/>
  <c r="L838" i="47"/>
  <c r="K838" i="47"/>
  <c r="E756" i="47"/>
  <c r="F756" i="47"/>
  <c r="D756" i="47"/>
  <c r="B756" i="47"/>
  <c r="A757" i="47"/>
  <c r="C756" i="47"/>
  <c r="M839" i="47" l="1"/>
  <c r="J839" i="47"/>
  <c r="L839" i="47"/>
  <c r="I839" i="47"/>
  <c r="H840" i="47"/>
  <c r="K839" i="47"/>
  <c r="E757" i="47"/>
  <c r="B757" i="47"/>
  <c r="D757" i="47"/>
  <c r="A758" i="47"/>
  <c r="C757" i="47"/>
  <c r="F757" i="47"/>
  <c r="K840" i="47" l="1"/>
  <c r="J840" i="47"/>
  <c r="L840" i="47"/>
  <c r="M840" i="47"/>
  <c r="H841" i="47"/>
  <c r="I840" i="47"/>
  <c r="E758" i="47"/>
  <c r="F758" i="47"/>
  <c r="D758" i="47"/>
  <c r="B758" i="47"/>
  <c r="C758" i="47"/>
  <c r="A759" i="47"/>
  <c r="K841" i="47" l="1"/>
  <c r="M841" i="47"/>
  <c r="H842" i="47"/>
  <c r="J841" i="47"/>
  <c r="L841" i="47"/>
  <c r="I841" i="47"/>
  <c r="C759" i="47"/>
  <c r="E759" i="47"/>
  <c r="D759" i="47"/>
  <c r="A760" i="47"/>
  <c r="F759" i="47"/>
  <c r="B759" i="47"/>
  <c r="M842" i="47" l="1"/>
  <c r="J842" i="47"/>
  <c r="L842" i="47"/>
  <c r="I842" i="47"/>
  <c r="H843" i="47"/>
  <c r="K842" i="47"/>
  <c r="F760" i="47"/>
  <c r="C760" i="47"/>
  <c r="B760" i="47"/>
  <c r="A761" i="47"/>
  <c r="D760" i="47"/>
  <c r="E760" i="47"/>
  <c r="H844" i="47" l="1"/>
  <c r="I843" i="47"/>
  <c r="J843" i="47"/>
  <c r="K843" i="47"/>
  <c r="L843" i="47"/>
  <c r="M843" i="47"/>
  <c r="E761" i="47"/>
  <c r="F761" i="47"/>
  <c r="D761" i="47"/>
  <c r="A762" i="47"/>
  <c r="B761" i="47"/>
  <c r="C761" i="47"/>
  <c r="M844" i="47" l="1"/>
  <c r="K844" i="47"/>
  <c r="L844" i="47"/>
  <c r="I844" i="47"/>
  <c r="J844" i="47"/>
  <c r="H845" i="47"/>
  <c r="F762" i="47"/>
  <c r="D762" i="47"/>
  <c r="B762" i="47"/>
  <c r="E762" i="47"/>
  <c r="A763" i="47"/>
  <c r="C762" i="47"/>
  <c r="M845" i="47" l="1"/>
  <c r="K845" i="47"/>
  <c r="L845" i="47"/>
  <c r="H846" i="47"/>
  <c r="I845" i="47"/>
  <c r="J845" i="47"/>
  <c r="C763" i="47"/>
  <c r="D763" i="47"/>
  <c r="F763" i="47"/>
  <c r="A764" i="47"/>
  <c r="E763" i="47"/>
  <c r="B763" i="47"/>
  <c r="J846" i="47" l="1"/>
  <c r="L846" i="47"/>
  <c r="M846" i="47"/>
  <c r="H847" i="47"/>
  <c r="I846" i="47"/>
  <c r="K846" i="47"/>
  <c r="E764" i="47"/>
  <c r="F764" i="47"/>
  <c r="D764" i="47"/>
  <c r="B764" i="47"/>
  <c r="A765" i="47"/>
  <c r="C764" i="47"/>
  <c r="L847" i="47" l="1"/>
  <c r="H848" i="47"/>
  <c r="M847" i="47"/>
  <c r="J847" i="47"/>
  <c r="I847" i="47"/>
  <c r="K847" i="47"/>
  <c r="E765" i="47"/>
  <c r="F765" i="47"/>
  <c r="B765" i="47"/>
  <c r="D765" i="47"/>
  <c r="A766" i="47"/>
  <c r="C765" i="47"/>
  <c r="J848" i="47" l="1"/>
  <c r="M848" i="47"/>
  <c r="L848" i="47"/>
  <c r="I848" i="47"/>
  <c r="H849" i="47"/>
  <c r="K848" i="47"/>
  <c r="E766" i="47"/>
  <c r="F766" i="47"/>
  <c r="D766" i="47"/>
  <c r="B766" i="47"/>
  <c r="C766" i="47"/>
  <c r="A767" i="47"/>
  <c r="K849" i="47" l="1"/>
  <c r="M849" i="47"/>
  <c r="J849" i="47"/>
  <c r="H850" i="47"/>
  <c r="L849" i="47"/>
  <c r="I849" i="47"/>
  <c r="D767" i="47"/>
  <c r="A768" i="47"/>
  <c r="F767" i="47"/>
  <c r="B767" i="47"/>
  <c r="C767" i="47"/>
  <c r="E767" i="47"/>
  <c r="L850" i="47" l="1"/>
  <c r="H851" i="47"/>
  <c r="M850" i="47"/>
  <c r="K850" i="47"/>
  <c r="I850" i="47"/>
  <c r="J850" i="47"/>
  <c r="E768" i="47"/>
  <c r="C768" i="47"/>
  <c r="D768" i="47"/>
  <c r="B768" i="47"/>
  <c r="A769" i="47"/>
  <c r="F768" i="47"/>
  <c r="L851" i="47" l="1"/>
  <c r="H852" i="47"/>
  <c r="M851" i="47"/>
  <c r="K851" i="47"/>
  <c r="I851" i="47"/>
  <c r="J851" i="47"/>
  <c r="D769" i="47"/>
  <c r="A770" i="47"/>
  <c r="C769" i="47"/>
  <c r="F769" i="47"/>
  <c r="B769" i="47"/>
  <c r="E769" i="47"/>
  <c r="H853" i="47" l="1"/>
  <c r="K852" i="47"/>
  <c r="J852" i="47"/>
  <c r="M852" i="47"/>
  <c r="I852" i="47"/>
  <c r="L852" i="47"/>
  <c r="D770" i="47"/>
  <c r="E770" i="47"/>
  <c r="C770" i="47"/>
  <c r="A771" i="47"/>
  <c r="F770" i="47"/>
  <c r="B770" i="47"/>
  <c r="K853" i="47" l="1"/>
  <c r="I853" i="47"/>
  <c r="J853" i="47"/>
  <c r="M853" i="47"/>
  <c r="H854" i="47"/>
  <c r="L853" i="47"/>
  <c r="C771" i="47"/>
  <c r="E771" i="47"/>
  <c r="D771" i="47"/>
  <c r="A772" i="47"/>
  <c r="B771" i="47"/>
  <c r="F771" i="47"/>
  <c r="I854" i="47" l="1"/>
  <c r="K854" i="47"/>
  <c r="L854" i="47"/>
  <c r="J854" i="47"/>
  <c r="H855" i="47"/>
  <c r="M854" i="47"/>
  <c r="E772" i="47"/>
  <c r="C772" i="47"/>
  <c r="F772" i="47"/>
  <c r="D772" i="47"/>
  <c r="B772" i="47"/>
  <c r="A773" i="47"/>
  <c r="J855" i="47" l="1"/>
  <c r="L855" i="47"/>
  <c r="M855" i="47"/>
  <c r="H856" i="47"/>
  <c r="I855" i="47"/>
  <c r="K855" i="47"/>
  <c r="E773" i="47"/>
  <c r="F773" i="47"/>
  <c r="D773" i="47"/>
  <c r="A774" i="47"/>
  <c r="B773" i="47"/>
  <c r="C773" i="47"/>
  <c r="K856" i="47" l="1"/>
  <c r="J856" i="47"/>
  <c r="L856" i="47"/>
  <c r="M856" i="47"/>
  <c r="H857" i="47"/>
  <c r="I856" i="47"/>
  <c r="C774" i="47"/>
  <c r="F774" i="47"/>
  <c r="D774" i="47"/>
  <c r="B774" i="47"/>
  <c r="E774" i="47"/>
  <c r="A775" i="47"/>
  <c r="M857" i="47" l="1"/>
  <c r="L857" i="47"/>
  <c r="I857" i="47"/>
  <c r="H858" i="47"/>
  <c r="K857" i="47"/>
  <c r="J857" i="47"/>
  <c r="C775" i="47"/>
  <c r="E775" i="47"/>
  <c r="B775" i="47"/>
  <c r="D775" i="47"/>
  <c r="F775" i="47"/>
  <c r="A776" i="47"/>
  <c r="J858" i="47" l="1"/>
  <c r="M858" i="47"/>
  <c r="L858" i="47"/>
  <c r="I858" i="47"/>
  <c r="H859" i="47"/>
  <c r="K858" i="47"/>
  <c r="E776" i="47"/>
  <c r="D776" i="47"/>
  <c r="F776" i="47"/>
  <c r="C776" i="47"/>
  <c r="B776" i="47"/>
  <c r="A777" i="47"/>
  <c r="M859" i="47" l="1"/>
  <c r="I859" i="47"/>
  <c r="K859" i="47"/>
  <c r="L859" i="47"/>
  <c r="J859" i="47"/>
  <c r="H860" i="47"/>
  <c r="E777" i="47"/>
  <c r="B777" i="47"/>
  <c r="A778" i="47"/>
  <c r="C777" i="47"/>
  <c r="F777" i="47"/>
  <c r="D777" i="47"/>
  <c r="J860" i="47" l="1"/>
  <c r="H861" i="47"/>
  <c r="K860" i="47"/>
  <c r="M860" i="47"/>
  <c r="L860" i="47"/>
  <c r="I860" i="47"/>
  <c r="E778" i="47"/>
  <c r="F778" i="47"/>
  <c r="D778" i="47"/>
  <c r="C778" i="47"/>
  <c r="A779" i="47"/>
  <c r="B778" i="47"/>
  <c r="H862" i="47" l="1"/>
  <c r="L861" i="47"/>
  <c r="M861" i="47"/>
  <c r="K861" i="47"/>
  <c r="I861" i="47"/>
  <c r="J861" i="47"/>
  <c r="C779" i="47"/>
  <c r="D779" i="47"/>
  <c r="F779" i="47"/>
  <c r="A780" i="47"/>
  <c r="E779" i="47"/>
  <c r="B779" i="47"/>
  <c r="H863" i="47" l="1"/>
  <c r="M862" i="47"/>
  <c r="K862" i="47"/>
  <c r="I862" i="47"/>
  <c r="J862" i="47"/>
  <c r="L862" i="47"/>
  <c r="E780" i="47"/>
  <c r="D780" i="47"/>
  <c r="B780" i="47"/>
  <c r="A781" i="47"/>
  <c r="F780" i="47"/>
  <c r="C780" i="47"/>
  <c r="H864" i="47" l="1"/>
  <c r="J863" i="47"/>
  <c r="K863" i="47"/>
  <c r="M863" i="47"/>
  <c r="I863" i="47"/>
  <c r="L863" i="47"/>
  <c r="E781" i="47"/>
  <c r="C781" i="47"/>
  <c r="D781" i="47"/>
  <c r="F781" i="47"/>
  <c r="B781" i="47"/>
  <c r="A782" i="47"/>
  <c r="J864" i="47" l="1"/>
  <c r="L864" i="47"/>
  <c r="M864" i="47"/>
  <c r="K864" i="47"/>
  <c r="H865" i="47"/>
  <c r="I864" i="47"/>
  <c r="D782" i="47"/>
  <c r="E782" i="47"/>
  <c r="C782" i="47"/>
  <c r="A783" i="47"/>
  <c r="F782" i="47"/>
  <c r="B782" i="47"/>
  <c r="M865" i="47" l="1"/>
  <c r="I865" i="47"/>
  <c r="K865" i="47"/>
  <c r="L865" i="47"/>
  <c r="J865" i="47"/>
  <c r="H866" i="47"/>
  <c r="C783" i="47"/>
  <c r="D783" i="47"/>
  <c r="B783" i="47"/>
  <c r="E783" i="47"/>
  <c r="F783" i="47"/>
  <c r="A784" i="47"/>
  <c r="K866" i="47" l="1"/>
  <c r="J866" i="47"/>
  <c r="L866" i="47"/>
  <c r="M866" i="47"/>
  <c r="H867" i="47"/>
  <c r="I866" i="47"/>
  <c r="F784" i="47"/>
  <c r="D784" i="47"/>
  <c r="B784" i="47"/>
  <c r="A785" i="47"/>
  <c r="C784" i="47"/>
  <c r="E784" i="47"/>
  <c r="I867" i="47" l="1"/>
  <c r="J867" i="47"/>
  <c r="L867" i="47"/>
  <c r="H868" i="47"/>
  <c r="M867" i="47"/>
  <c r="K867" i="47"/>
  <c r="E785" i="47"/>
  <c r="F785" i="47"/>
  <c r="A786" i="47"/>
  <c r="D785" i="47"/>
  <c r="B785" i="47"/>
  <c r="C785" i="47"/>
  <c r="M868" i="47" l="1"/>
  <c r="K868" i="47"/>
  <c r="L868" i="47"/>
  <c r="J868" i="47"/>
  <c r="H869" i="47"/>
  <c r="I868" i="47"/>
  <c r="E786" i="47"/>
  <c r="D786" i="47"/>
  <c r="C786" i="47"/>
  <c r="A787" i="47"/>
  <c r="F786" i="47"/>
  <c r="B786" i="47"/>
  <c r="L869" i="47" l="1"/>
  <c r="H870" i="47"/>
  <c r="M869" i="47"/>
  <c r="K869" i="47"/>
  <c r="I869" i="47"/>
  <c r="J869" i="47"/>
  <c r="C787" i="47"/>
  <c r="E787" i="47"/>
  <c r="D787" i="47"/>
  <c r="A788" i="47"/>
  <c r="F787" i="47"/>
  <c r="B787" i="47"/>
  <c r="J870" i="47" l="1"/>
  <c r="M870" i="47"/>
  <c r="L870" i="47"/>
  <c r="K870" i="47"/>
  <c r="I870" i="47"/>
  <c r="H871" i="47"/>
  <c r="E788" i="47"/>
  <c r="D788" i="47"/>
  <c r="C788" i="47"/>
  <c r="B788" i="47"/>
  <c r="A789" i="47"/>
  <c r="F788" i="47"/>
  <c r="K871" i="47" l="1"/>
  <c r="L871" i="47"/>
  <c r="M871" i="47"/>
  <c r="I871" i="47"/>
  <c r="J871" i="47"/>
  <c r="H872" i="47"/>
  <c r="E789" i="47"/>
  <c r="F789" i="47"/>
  <c r="C789" i="47"/>
  <c r="B789" i="47"/>
  <c r="D789" i="47"/>
  <c r="A790" i="47"/>
  <c r="L872" i="47" l="1"/>
  <c r="H873" i="47"/>
  <c r="M872" i="47"/>
  <c r="J872" i="47"/>
  <c r="I872" i="47"/>
  <c r="K872" i="47"/>
  <c r="C790" i="47"/>
  <c r="F790" i="47"/>
  <c r="D790" i="47"/>
  <c r="B790" i="47"/>
  <c r="E790" i="47"/>
  <c r="A791" i="47"/>
  <c r="M873" i="47" l="1"/>
  <c r="K873" i="47"/>
  <c r="L873" i="47"/>
  <c r="I873" i="47"/>
  <c r="J873" i="47"/>
  <c r="H874" i="47"/>
  <c r="C791" i="47"/>
  <c r="E791" i="47"/>
  <c r="D791" i="47"/>
  <c r="F791" i="47"/>
  <c r="A792" i="47"/>
  <c r="B791" i="47"/>
  <c r="K874" i="47" l="1"/>
  <c r="J874" i="47"/>
  <c r="L874" i="47"/>
  <c r="M874" i="47"/>
  <c r="H875" i="47"/>
  <c r="I874" i="47"/>
  <c r="E792" i="47"/>
  <c r="D792" i="47"/>
  <c r="F792" i="47"/>
  <c r="C792" i="47"/>
  <c r="A793" i="47"/>
  <c r="B792" i="47"/>
  <c r="K875" i="47" l="1"/>
  <c r="H876" i="47"/>
  <c r="J875" i="47"/>
  <c r="I875" i="47"/>
  <c r="L875" i="47"/>
  <c r="M875" i="47"/>
  <c r="F793" i="47"/>
  <c r="A794" i="47"/>
  <c r="D793" i="47"/>
  <c r="C793" i="47"/>
  <c r="E793" i="47"/>
  <c r="B793" i="47"/>
  <c r="I876" i="47" l="1"/>
  <c r="K876" i="47"/>
  <c r="L876" i="47"/>
  <c r="M876" i="47"/>
  <c r="J876" i="47"/>
  <c r="H877" i="47"/>
  <c r="F794" i="47"/>
  <c r="D794" i="47"/>
  <c r="B794" i="47"/>
  <c r="C794" i="47"/>
  <c r="A795" i="47"/>
  <c r="E794" i="47"/>
  <c r="M877" i="47" l="1"/>
  <c r="I877" i="47"/>
  <c r="K877" i="47"/>
  <c r="L877" i="47"/>
  <c r="J877" i="47"/>
  <c r="H878" i="47"/>
  <c r="C795" i="47"/>
  <c r="D795" i="47"/>
  <c r="A796" i="47"/>
  <c r="E795" i="47"/>
  <c r="F795" i="47"/>
  <c r="B795" i="47"/>
  <c r="K878" i="47" l="1"/>
  <c r="M878" i="47"/>
  <c r="J878" i="47"/>
  <c r="L878" i="47"/>
  <c r="I878" i="47"/>
  <c r="H879" i="47"/>
  <c r="E796" i="47"/>
  <c r="F796" i="47"/>
  <c r="C796" i="47"/>
  <c r="B796" i="47"/>
  <c r="A797" i="47"/>
  <c r="D796" i="47"/>
  <c r="L879" i="47" l="1"/>
  <c r="H880" i="47"/>
  <c r="M879" i="47"/>
  <c r="J879" i="47"/>
  <c r="I879" i="47"/>
  <c r="K879" i="47"/>
  <c r="E797" i="47"/>
  <c r="F797" i="47"/>
  <c r="B797" i="47"/>
  <c r="A798" i="47"/>
  <c r="D797" i="47"/>
  <c r="C797" i="47"/>
  <c r="K880" i="47" l="1"/>
  <c r="L880" i="47"/>
  <c r="J880" i="47"/>
  <c r="H881" i="47"/>
  <c r="M880" i="47"/>
  <c r="I880" i="47"/>
  <c r="E798" i="47"/>
  <c r="A799" i="47"/>
  <c r="F798" i="47"/>
  <c r="D798" i="47"/>
  <c r="B798" i="47"/>
  <c r="C798" i="47"/>
  <c r="H882" i="47" l="1"/>
  <c r="M881" i="47"/>
  <c r="J881" i="47"/>
  <c r="L881" i="47"/>
  <c r="I881" i="47"/>
  <c r="K881" i="47"/>
  <c r="C799" i="47"/>
  <c r="D799" i="47"/>
  <c r="A800" i="47"/>
  <c r="F799" i="47"/>
  <c r="E799" i="47"/>
  <c r="B799" i="47"/>
  <c r="J882" i="47" l="1"/>
  <c r="L882" i="47"/>
  <c r="M882" i="47"/>
  <c r="K882" i="47"/>
  <c r="H883" i="47"/>
  <c r="I882" i="47"/>
  <c r="E800" i="47"/>
  <c r="F800" i="47"/>
  <c r="D800" i="47"/>
  <c r="B800" i="47"/>
  <c r="A801" i="47"/>
  <c r="C800" i="47"/>
  <c r="M883" i="47" l="1"/>
  <c r="K883" i="47"/>
  <c r="I883" i="47"/>
  <c r="J883" i="47"/>
  <c r="L883" i="47"/>
  <c r="H884" i="47"/>
  <c r="E801" i="47"/>
  <c r="B801" i="47"/>
  <c r="C801" i="47"/>
  <c r="D801" i="47"/>
  <c r="A802" i="47"/>
  <c r="F801" i="47"/>
  <c r="M884" i="47" l="1"/>
  <c r="K884" i="47"/>
  <c r="L884" i="47"/>
  <c r="H885" i="47"/>
  <c r="I884" i="47"/>
  <c r="J884" i="47"/>
  <c r="B802" i="47"/>
  <c r="D802" i="47"/>
  <c r="E802" i="47"/>
  <c r="F802" i="47"/>
  <c r="C802" i="47"/>
  <c r="A803" i="47"/>
  <c r="J885" i="47" l="1"/>
  <c r="H886" i="47"/>
  <c r="M885" i="47"/>
  <c r="I885" i="47"/>
  <c r="K885" i="47"/>
  <c r="L885" i="47"/>
  <c r="D803" i="47"/>
  <c r="A804" i="47"/>
  <c r="F803" i="47"/>
  <c r="B803" i="47"/>
  <c r="C803" i="47"/>
  <c r="E803" i="47"/>
  <c r="K886" i="47" l="1"/>
  <c r="M886" i="47"/>
  <c r="J886" i="47"/>
  <c r="I886" i="47"/>
  <c r="H887" i="47"/>
  <c r="L886" i="47"/>
  <c r="F804" i="47"/>
  <c r="C804" i="47"/>
  <c r="B804" i="47"/>
  <c r="A805" i="47"/>
  <c r="E804" i="47"/>
  <c r="D804" i="47"/>
  <c r="L887" i="47" l="1"/>
  <c r="H888" i="47"/>
  <c r="M887" i="47"/>
  <c r="K887" i="47"/>
  <c r="I887" i="47"/>
  <c r="J887" i="47"/>
  <c r="D805" i="47"/>
  <c r="E805" i="47"/>
  <c r="C805" i="47"/>
  <c r="B805" i="47"/>
  <c r="F805" i="47"/>
  <c r="A806" i="47"/>
  <c r="L888" i="47" l="1"/>
  <c r="H889" i="47"/>
  <c r="M888" i="47"/>
  <c r="K888" i="47"/>
  <c r="I888" i="47"/>
  <c r="J888" i="47"/>
  <c r="C806" i="47"/>
  <c r="A807" i="47"/>
  <c r="D806" i="47"/>
  <c r="E806" i="47"/>
  <c r="F806" i="47"/>
  <c r="B806" i="47"/>
  <c r="M889" i="47" l="1"/>
  <c r="L889" i="47"/>
  <c r="I889" i="47"/>
  <c r="J889" i="47"/>
  <c r="H890" i="47"/>
  <c r="K889" i="47"/>
  <c r="B807" i="47"/>
  <c r="E807" i="47"/>
  <c r="C807" i="47"/>
  <c r="D807" i="47"/>
  <c r="F807" i="47"/>
  <c r="A808" i="47"/>
  <c r="I890" i="47" l="1"/>
  <c r="K890" i="47"/>
  <c r="L890" i="47"/>
  <c r="J890" i="47"/>
  <c r="H891" i="47"/>
  <c r="M890" i="47"/>
  <c r="F808" i="47"/>
  <c r="D808" i="47"/>
  <c r="E808" i="47"/>
  <c r="B808" i="47"/>
  <c r="A809" i="47"/>
  <c r="C808" i="47"/>
  <c r="I891" i="47" l="1"/>
  <c r="J891" i="47"/>
  <c r="L891" i="47"/>
  <c r="H892" i="47"/>
  <c r="M891" i="47"/>
  <c r="K891" i="47"/>
  <c r="B809" i="47"/>
  <c r="C809" i="47"/>
  <c r="E809" i="47"/>
  <c r="F809" i="47"/>
  <c r="D809" i="47"/>
  <c r="A810" i="47"/>
  <c r="K892" i="47" l="1"/>
  <c r="J892" i="47"/>
  <c r="L892" i="47"/>
  <c r="M892" i="47"/>
  <c r="H893" i="47"/>
  <c r="I892" i="47"/>
  <c r="D810" i="47"/>
  <c r="E810" i="47"/>
  <c r="F810" i="47"/>
  <c r="B810" i="47"/>
  <c r="C810" i="47"/>
  <c r="A811" i="47"/>
  <c r="M893" i="47" l="1"/>
  <c r="L893" i="47"/>
  <c r="J893" i="47"/>
  <c r="I893" i="47"/>
  <c r="H894" i="47"/>
  <c r="K893" i="47"/>
  <c r="F811" i="47"/>
  <c r="B811" i="47"/>
  <c r="C811" i="47"/>
  <c r="E811" i="47"/>
  <c r="D811" i="47"/>
  <c r="A812" i="47"/>
  <c r="L894" i="47" l="1"/>
  <c r="H895" i="47"/>
  <c r="M894" i="47"/>
  <c r="K894" i="47"/>
  <c r="I894" i="47"/>
  <c r="J894" i="47"/>
  <c r="F812" i="47"/>
  <c r="D812" i="47"/>
  <c r="A813" i="47"/>
  <c r="E812" i="47"/>
  <c r="C812" i="47"/>
  <c r="B812" i="47"/>
  <c r="L895" i="47" l="1"/>
  <c r="M895" i="47"/>
  <c r="K895" i="47"/>
  <c r="J895" i="47"/>
  <c r="H896" i="47"/>
  <c r="I895" i="47"/>
  <c r="C813" i="47"/>
  <c r="E813" i="47"/>
  <c r="F813" i="47"/>
  <c r="B813" i="47"/>
  <c r="D813" i="47"/>
  <c r="A814" i="47"/>
  <c r="M896" i="47" l="1"/>
  <c r="L896" i="47"/>
  <c r="H897" i="47"/>
  <c r="I896" i="47"/>
  <c r="K896" i="47"/>
  <c r="J896" i="47"/>
  <c r="D814" i="47"/>
  <c r="B814" i="47"/>
  <c r="C814" i="47"/>
  <c r="F814" i="47"/>
  <c r="E814" i="47"/>
  <c r="A815" i="47"/>
  <c r="L897" i="47" l="1"/>
  <c r="H898" i="47"/>
  <c r="M897" i="47"/>
  <c r="K897" i="47"/>
  <c r="I897" i="47"/>
  <c r="J897" i="47"/>
  <c r="B815" i="47"/>
  <c r="E815" i="47"/>
  <c r="C815" i="47"/>
  <c r="F815" i="47"/>
  <c r="A816" i="47"/>
  <c r="D815" i="47"/>
  <c r="L898" i="47" l="1"/>
  <c r="M898" i="47"/>
  <c r="J898" i="47"/>
  <c r="H899" i="47"/>
  <c r="I898" i="47"/>
  <c r="K898" i="47"/>
  <c r="B816" i="47"/>
  <c r="A817" i="47"/>
  <c r="F816" i="47"/>
  <c r="D816" i="47"/>
  <c r="E816" i="47"/>
  <c r="C816" i="47"/>
  <c r="K899" i="47" l="1"/>
  <c r="J899" i="47"/>
  <c r="L899" i="47"/>
  <c r="M899" i="47"/>
  <c r="H900" i="47"/>
  <c r="I899" i="47"/>
  <c r="F817" i="47"/>
  <c r="C817" i="47"/>
  <c r="E817" i="47"/>
  <c r="B817" i="47"/>
  <c r="D817" i="47"/>
  <c r="A818" i="47"/>
  <c r="K900" i="47" l="1"/>
  <c r="L900" i="47"/>
  <c r="J900" i="47"/>
  <c r="H901" i="47"/>
  <c r="M900" i="47"/>
  <c r="I900" i="47"/>
  <c r="D818" i="47"/>
  <c r="E818" i="47"/>
  <c r="B818" i="47"/>
  <c r="C818" i="47"/>
  <c r="A819" i="47"/>
  <c r="F818" i="47"/>
  <c r="K901" i="47" l="1"/>
  <c r="J901" i="47"/>
  <c r="L901" i="47"/>
  <c r="M901" i="47"/>
  <c r="H902" i="47"/>
  <c r="I901" i="47"/>
  <c r="C819" i="47"/>
  <c r="E819" i="47"/>
  <c r="F819" i="47"/>
  <c r="B819" i="47"/>
  <c r="D819" i="47"/>
  <c r="A820" i="47"/>
  <c r="J902" i="47" l="1"/>
  <c r="M902" i="47"/>
  <c r="L902" i="47"/>
  <c r="I902" i="47"/>
  <c r="H903" i="47"/>
  <c r="K902" i="47"/>
  <c r="C820" i="47"/>
  <c r="B820" i="47"/>
  <c r="A821" i="47"/>
  <c r="E820" i="47"/>
  <c r="D820" i="47"/>
  <c r="F820" i="47"/>
  <c r="J903" i="47" l="1"/>
  <c r="M903" i="47"/>
  <c r="L903" i="47"/>
  <c r="K903" i="47"/>
  <c r="I903" i="47"/>
  <c r="H904" i="47"/>
  <c r="B821" i="47"/>
  <c r="C821" i="47"/>
  <c r="E821" i="47"/>
  <c r="F821" i="47"/>
  <c r="D821" i="47"/>
  <c r="A822" i="47"/>
  <c r="M904" i="47" l="1"/>
  <c r="K904" i="47"/>
  <c r="L904" i="47"/>
  <c r="I904" i="47"/>
  <c r="J904" i="47"/>
  <c r="H905" i="47"/>
  <c r="D822" i="47"/>
  <c r="B822" i="47"/>
  <c r="E822" i="47"/>
  <c r="A823" i="47"/>
  <c r="C822" i="47"/>
  <c r="F822" i="47"/>
  <c r="K905" i="47" l="1"/>
  <c r="L905" i="47"/>
  <c r="M905" i="47"/>
  <c r="H906" i="47"/>
  <c r="I905" i="47"/>
  <c r="J905" i="47"/>
  <c r="B823" i="47"/>
  <c r="E823" i="47"/>
  <c r="D823" i="47"/>
  <c r="F823" i="47"/>
  <c r="A824" i="47"/>
  <c r="C823" i="47"/>
  <c r="K906" i="47" l="1"/>
  <c r="J906" i="47"/>
  <c r="H907" i="47"/>
  <c r="I906" i="47"/>
  <c r="L906" i="47"/>
  <c r="M906" i="47"/>
  <c r="F824" i="47"/>
  <c r="D824" i="47"/>
  <c r="A825" i="47"/>
  <c r="C824" i="47"/>
  <c r="B824" i="47"/>
  <c r="E824" i="47"/>
  <c r="H908" i="47" l="1"/>
  <c r="M907" i="47"/>
  <c r="K907" i="47"/>
  <c r="I907" i="47"/>
  <c r="J907" i="47"/>
  <c r="L907" i="47"/>
  <c r="D825" i="47"/>
  <c r="C825" i="47"/>
  <c r="E825" i="47"/>
  <c r="B825" i="47"/>
  <c r="F825" i="47"/>
  <c r="A826" i="47"/>
  <c r="L908" i="47" l="1"/>
  <c r="H909" i="47"/>
  <c r="M908" i="47"/>
  <c r="K908" i="47"/>
  <c r="I908" i="47"/>
  <c r="J908" i="47"/>
  <c r="C826" i="47"/>
  <c r="A827" i="47"/>
  <c r="D826" i="47"/>
  <c r="E826" i="47"/>
  <c r="F826" i="47"/>
  <c r="B826" i="47"/>
  <c r="H910" i="47" l="1"/>
  <c r="M909" i="47"/>
  <c r="K909" i="47"/>
  <c r="J909" i="47"/>
  <c r="L909" i="47"/>
  <c r="I909" i="47"/>
  <c r="B827" i="47"/>
  <c r="D827" i="47"/>
  <c r="C827" i="47"/>
  <c r="E827" i="47"/>
  <c r="F827" i="47"/>
  <c r="A828" i="47"/>
  <c r="K910" i="47" l="1"/>
  <c r="J910" i="47"/>
  <c r="L910" i="47"/>
  <c r="M910" i="47"/>
  <c r="H911" i="47"/>
  <c r="I910" i="47"/>
  <c r="C828" i="47"/>
  <c r="F828" i="47"/>
  <c r="B828" i="47"/>
  <c r="A829" i="47"/>
  <c r="E828" i="47"/>
  <c r="D828" i="47"/>
  <c r="L911" i="47" l="1"/>
  <c r="H912" i="47"/>
  <c r="M911" i="47"/>
  <c r="K911" i="47"/>
  <c r="I911" i="47"/>
  <c r="J911" i="47"/>
  <c r="B829" i="47"/>
  <c r="A830" i="47"/>
  <c r="D829" i="47"/>
  <c r="C829" i="47"/>
  <c r="E829" i="47"/>
  <c r="F829" i="47"/>
  <c r="M912" i="47" l="1"/>
  <c r="I912" i="47"/>
  <c r="K912" i="47"/>
  <c r="L912" i="47"/>
  <c r="H913" i="47"/>
  <c r="J912" i="47"/>
  <c r="F830" i="47"/>
  <c r="D830" i="47"/>
  <c r="B830" i="47"/>
  <c r="C830" i="47"/>
  <c r="A831" i="47"/>
  <c r="E830" i="47"/>
  <c r="K913" i="47" l="1"/>
  <c r="J913" i="47"/>
  <c r="L913" i="47"/>
  <c r="M913" i="47"/>
  <c r="H914" i="47"/>
  <c r="I913" i="47"/>
  <c r="C831" i="47"/>
  <c r="D831" i="47"/>
  <c r="F831" i="47"/>
  <c r="B831" i="47"/>
  <c r="E831" i="47"/>
  <c r="A832" i="47"/>
  <c r="H915" i="47" l="1"/>
  <c r="J914" i="47"/>
  <c r="K914" i="47"/>
  <c r="I914" i="47"/>
  <c r="L914" i="47"/>
  <c r="M914" i="47"/>
  <c r="E832" i="47"/>
  <c r="F832" i="47"/>
  <c r="D832" i="47"/>
  <c r="B832" i="47"/>
  <c r="A833" i="47"/>
  <c r="C832" i="47"/>
  <c r="K915" i="47" l="1"/>
  <c r="M915" i="47"/>
  <c r="J915" i="47"/>
  <c r="I915" i="47"/>
  <c r="H916" i="47"/>
  <c r="L915" i="47"/>
  <c r="E833" i="47"/>
  <c r="B833" i="47"/>
  <c r="D833" i="47"/>
  <c r="A834" i="47"/>
  <c r="F833" i="47"/>
  <c r="C833" i="47"/>
  <c r="L916" i="47" l="1"/>
  <c r="H917" i="47"/>
  <c r="M916" i="47"/>
  <c r="K916" i="47"/>
  <c r="I916" i="47"/>
  <c r="J916" i="47"/>
  <c r="B834" i="47"/>
  <c r="D834" i="47"/>
  <c r="E834" i="47"/>
  <c r="C834" i="47"/>
  <c r="A835" i="47"/>
  <c r="F834" i="47"/>
  <c r="L917" i="47" l="1"/>
  <c r="H918" i="47"/>
  <c r="M917" i="47"/>
  <c r="K917" i="47"/>
  <c r="I917" i="47"/>
  <c r="J917" i="47"/>
  <c r="C835" i="47"/>
  <c r="E835" i="47"/>
  <c r="D835" i="47"/>
  <c r="A836" i="47"/>
  <c r="B835" i="47"/>
  <c r="F835" i="47"/>
  <c r="H919" i="47" l="1"/>
  <c r="L918" i="47"/>
  <c r="M918" i="47"/>
  <c r="K918" i="47"/>
  <c r="I918" i="47"/>
  <c r="J918" i="47"/>
  <c r="F836" i="47"/>
  <c r="C836" i="47"/>
  <c r="B836" i="47"/>
  <c r="A837" i="47"/>
  <c r="E836" i="47"/>
  <c r="D836" i="47"/>
  <c r="K919" i="47" l="1"/>
  <c r="L919" i="47"/>
  <c r="M919" i="47"/>
  <c r="I919" i="47"/>
  <c r="H920" i="47"/>
  <c r="J919" i="47"/>
  <c r="C837" i="47"/>
  <c r="D837" i="47"/>
  <c r="A838" i="47"/>
  <c r="B837" i="47"/>
  <c r="E837" i="47"/>
  <c r="F837" i="47"/>
  <c r="I920" i="47" l="1"/>
  <c r="M920" i="47"/>
  <c r="K920" i="47"/>
  <c r="L920" i="47"/>
  <c r="J920" i="47"/>
  <c r="H921" i="47"/>
  <c r="E838" i="47"/>
  <c r="A839" i="47"/>
  <c r="F838" i="47"/>
  <c r="B838" i="47"/>
  <c r="C838" i="47"/>
  <c r="D838" i="47"/>
  <c r="K921" i="47" l="1"/>
  <c r="M921" i="47"/>
  <c r="J921" i="47"/>
  <c r="I921" i="47"/>
  <c r="H922" i="47"/>
  <c r="L921" i="47"/>
  <c r="E839" i="47"/>
  <c r="C839" i="47"/>
  <c r="D839" i="47"/>
  <c r="F839" i="47"/>
  <c r="A840" i="47"/>
  <c r="B839" i="47"/>
  <c r="J922" i="47" l="1"/>
  <c r="H923" i="47"/>
  <c r="K922" i="47"/>
  <c r="M922" i="47"/>
  <c r="L922" i="47"/>
  <c r="I922" i="47"/>
  <c r="F840" i="47"/>
  <c r="D840" i="47"/>
  <c r="E840" i="47"/>
  <c r="C840" i="47"/>
  <c r="B840" i="47"/>
  <c r="A841" i="47"/>
  <c r="K923" i="47" l="1"/>
  <c r="L923" i="47"/>
  <c r="M923" i="47"/>
  <c r="J923" i="47"/>
  <c r="I923" i="47"/>
  <c r="H924" i="47"/>
  <c r="D841" i="47"/>
  <c r="C841" i="47"/>
  <c r="E841" i="47"/>
  <c r="B841" i="47"/>
  <c r="F841" i="47"/>
  <c r="A842" i="47"/>
  <c r="L924" i="47" l="1"/>
  <c r="M924" i="47"/>
  <c r="K924" i="47"/>
  <c r="J924" i="47"/>
  <c r="H925" i="47"/>
  <c r="I924" i="47"/>
  <c r="E842" i="47"/>
  <c r="C842" i="47"/>
  <c r="A843" i="47"/>
  <c r="F842" i="47"/>
  <c r="B842" i="47"/>
  <c r="D842" i="47"/>
  <c r="J925" i="47" l="1"/>
  <c r="M925" i="47"/>
  <c r="L925" i="47"/>
  <c r="K925" i="47"/>
  <c r="I925" i="47"/>
  <c r="H926" i="47"/>
  <c r="E843" i="47"/>
  <c r="C843" i="47"/>
  <c r="F843" i="47"/>
  <c r="A844" i="47"/>
  <c r="B843" i="47"/>
  <c r="D843" i="47"/>
  <c r="K926" i="47" l="1"/>
  <c r="J926" i="47"/>
  <c r="M926" i="47"/>
  <c r="L926" i="47"/>
  <c r="I926" i="47"/>
  <c r="H927" i="47"/>
  <c r="F844" i="47"/>
  <c r="C844" i="47"/>
  <c r="B844" i="47"/>
  <c r="E844" i="47"/>
  <c r="D844" i="47"/>
  <c r="A845" i="47"/>
  <c r="I927" i="47" l="1"/>
  <c r="K927" i="47"/>
  <c r="L927" i="47"/>
  <c r="J927" i="47"/>
  <c r="H928" i="47"/>
  <c r="M927" i="47"/>
  <c r="D845" i="47"/>
  <c r="E845" i="47"/>
  <c r="C845" i="47"/>
  <c r="B845" i="47"/>
  <c r="A846" i="47"/>
  <c r="F845" i="47"/>
  <c r="H929" i="47" l="1"/>
  <c r="K928" i="47"/>
  <c r="M928" i="47"/>
  <c r="J928" i="47"/>
  <c r="I928" i="47"/>
  <c r="L928" i="47"/>
  <c r="C846" i="47"/>
  <c r="A847" i="47"/>
  <c r="F846" i="47"/>
  <c r="B846" i="47"/>
  <c r="D846" i="47"/>
  <c r="E846" i="47"/>
  <c r="J929" i="47" l="1"/>
  <c r="L929" i="47"/>
  <c r="M929" i="47"/>
  <c r="K929" i="47"/>
  <c r="H930" i="47"/>
  <c r="I929" i="47"/>
  <c r="B847" i="47"/>
  <c r="E847" i="47"/>
  <c r="C847" i="47"/>
  <c r="D847" i="47"/>
  <c r="F847" i="47"/>
  <c r="A848" i="47"/>
  <c r="K930" i="47" l="1"/>
  <c r="J930" i="47"/>
  <c r="L930" i="47"/>
  <c r="M930" i="47"/>
  <c r="H931" i="47"/>
  <c r="I930" i="47"/>
  <c r="F848" i="47"/>
  <c r="D848" i="47"/>
  <c r="C848" i="47"/>
  <c r="E848" i="47"/>
  <c r="B848" i="47"/>
  <c r="A849" i="47"/>
  <c r="K931" i="47" l="1"/>
  <c r="J931" i="47"/>
  <c r="L931" i="47"/>
  <c r="M931" i="47"/>
  <c r="H932" i="47"/>
  <c r="I931" i="47"/>
  <c r="C849" i="47"/>
  <c r="F849" i="47"/>
  <c r="E849" i="47"/>
  <c r="B849" i="47"/>
  <c r="D849" i="47"/>
  <c r="A850" i="47"/>
  <c r="I932" i="47" l="1"/>
  <c r="K932" i="47"/>
  <c r="L932" i="47"/>
  <c r="J932" i="47"/>
  <c r="H933" i="47"/>
  <c r="M932" i="47"/>
  <c r="D850" i="47"/>
  <c r="B850" i="47"/>
  <c r="C850" i="47"/>
  <c r="A851" i="47"/>
  <c r="E850" i="47"/>
  <c r="F850" i="47"/>
  <c r="K933" i="47" l="1"/>
  <c r="L933" i="47"/>
  <c r="M933" i="47"/>
  <c r="H934" i="47"/>
  <c r="I933" i="47"/>
  <c r="J933" i="47"/>
  <c r="F851" i="47"/>
  <c r="C851" i="47"/>
  <c r="E851" i="47"/>
  <c r="D851" i="47"/>
  <c r="A852" i="47"/>
  <c r="B851" i="47"/>
  <c r="K934" i="47" l="1"/>
  <c r="J934" i="47"/>
  <c r="L934" i="47"/>
  <c r="M934" i="47"/>
  <c r="H935" i="47"/>
  <c r="I934" i="47"/>
  <c r="F852" i="47"/>
  <c r="C852" i="47"/>
  <c r="B852" i="47"/>
  <c r="A853" i="47"/>
  <c r="E852" i="47"/>
  <c r="D852" i="47"/>
  <c r="I935" i="47" l="1"/>
  <c r="K935" i="47"/>
  <c r="L935" i="47"/>
  <c r="H936" i="47"/>
  <c r="M935" i="47"/>
  <c r="J935" i="47"/>
  <c r="F853" i="47"/>
  <c r="C853" i="47"/>
  <c r="E853" i="47"/>
  <c r="B853" i="47"/>
  <c r="D853" i="47"/>
  <c r="A854" i="47"/>
  <c r="L936" i="47" l="1"/>
  <c r="M936" i="47"/>
  <c r="H937" i="47"/>
  <c r="I936" i="47"/>
  <c r="J936" i="47"/>
  <c r="K936" i="47"/>
  <c r="C854" i="47"/>
  <c r="F854" i="47"/>
  <c r="D854" i="47"/>
  <c r="B854" i="47"/>
  <c r="E854" i="47"/>
  <c r="A855" i="47"/>
  <c r="J937" i="47" l="1"/>
  <c r="M937" i="47"/>
  <c r="L937" i="47"/>
  <c r="I937" i="47"/>
  <c r="H938" i="47"/>
  <c r="K937" i="47"/>
  <c r="C855" i="47"/>
  <c r="D855" i="47"/>
  <c r="B855" i="47"/>
  <c r="E855" i="47"/>
  <c r="F855" i="47"/>
  <c r="A856" i="47"/>
  <c r="L938" i="47" l="1"/>
  <c r="M938" i="47"/>
  <c r="J938" i="47"/>
  <c r="I938" i="47"/>
  <c r="K938" i="47"/>
  <c r="H939" i="47"/>
  <c r="D856" i="47"/>
  <c r="F856" i="47"/>
  <c r="C856" i="47"/>
  <c r="B856" i="47"/>
  <c r="A857" i="47"/>
  <c r="E856" i="47"/>
  <c r="J939" i="47" l="1"/>
  <c r="L939" i="47"/>
  <c r="M939" i="47"/>
  <c r="H940" i="47"/>
  <c r="I939" i="47"/>
  <c r="K939" i="47"/>
  <c r="E857" i="47"/>
  <c r="C857" i="47"/>
  <c r="B857" i="47"/>
  <c r="A858" i="47"/>
  <c r="D857" i="47"/>
  <c r="F857" i="47"/>
  <c r="H941" i="47" l="1"/>
  <c r="L940" i="47"/>
  <c r="M940" i="47"/>
  <c r="K940" i="47"/>
  <c r="I940" i="47"/>
  <c r="J940" i="47"/>
  <c r="F858" i="47"/>
  <c r="E858" i="47"/>
  <c r="B858" i="47"/>
  <c r="C858" i="47"/>
  <c r="A859" i="47"/>
  <c r="D858" i="47"/>
  <c r="H942" i="47" l="1"/>
  <c r="K941" i="47"/>
  <c r="M941" i="47"/>
  <c r="J941" i="47"/>
  <c r="I941" i="47"/>
  <c r="L941" i="47"/>
  <c r="C859" i="47"/>
  <c r="E859" i="47"/>
  <c r="D859" i="47"/>
  <c r="A860" i="47"/>
  <c r="B859" i="47"/>
  <c r="F859" i="47"/>
  <c r="I942" i="47" l="1"/>
  <c r="K942" i="47"/>
  <c r="L942" i="47"/>
  <c r="M942" i="47"/>
  <c r="J942" i="47"/>
  <c r="H943" i="47"/>
  <c r="E860" i="47"/>
  <c r="D860" i="47"/>
  <c r="F860" i="47"/>
  <c r="C860" i="47"/>
  <c r="B860" i="47"/>
  <c r="A861" i="47"/>
  <c r="K943" i="47" l="1"/>
  <c r="J943" i="47"/>
  <c r="M943" i="47"/>
  <c r="L943" i="47"/>
  <c r="I943" i="47"/>
  <c r="H944" i="47"/>
  <c r="D861" i="47"/>
  <c r="A862" i="47"/>
  <c r="B861" i="47"/>
  <c r="C861" i="47"/>
  <c r="E861" i="47"/>
  <c r="F861" i="47"/>
  <c r="M944" i="47" l="1"/>
  <c r="L944" i="47"/>
  <c r="I944" i="47"/>
  <c r="J944" i="47"/>
  <c r="H945" i="47"/>
  <c r="K944" i="47"/>
  <c r="F862" i="47"/>
  <c r="E862" i="47"/>
  <c r="A863" i="47"/>
  <c r="C862" i="47"/>
  <c r="D862" i="47"/>
  <c r="B862" i="47"/>
  <c r="K945" i="47" l="1"/>
  <c r="J945" i="47"/>
  <c r="L945" i="47"/>
  <c r="M945" i="47"/>
  <c r="H946" i="47"/>
  <c r="I945" i="47"/>
  <c r="C863" i="47"/>
  <c r="E863" i="47"/>
  <c r="B863" i="47"/>
  <c r="D863" i="47"/>
  <c r="F863" i="47"/>
  <c r="A864" i="47"/>
  <c r="K946" i="47" l="1"/>
  <c r="L946" i="47"/>
  <c r="M946" i="47"/>
  <c r="H947" i="47"/>
  <c r="I946" i="47"/>
  <c r="J946" i="47"/>
  <c r="F864" i="47"/>
  <c r="C864" i="47"/>
  <c r="B864" i="47"/>
  <c r="A865" i="47"/>
  <c r="E864" i="47"/>
  <c r="D864" i="47"/>
  <c r="K947" i="47" l="1"/>
  <c r="H948" i="47"/>
  <c r="I947" i="47"/>
  <c r="J947" i="47"/>
  <c r="L947" i="47"/>
  <c r="M947" i="47"/>
  <c r="E865" i="47"/>
  <c r="B865" i="47"/>
  <c r="D865" i="47"/>
  <c r="C865" i="47"/>
  <c r="F865" i="47"/>
  <c r="A866" i="47"/>
  <c r="J948" i="47" l="1"/>
  <c r="K948" i="47"/>
  <c r="L948" i="47"/>
  <c r="M948" i="47"/>
  <c r="I948" i="47"/>
  <c r="H949" i="47"/>
  <c r="F866" i="47"/>
  <c r="B866" i="47"/>
  <c r="D866" i="47"/>
  <c r="E866" i="47"/>
  <c r="C866" i="47"/>
  <c r="A867" i="47"/>
  <c r="H950" i="47" l="1"/>
  <c r="J949" i="47"/>
  <c r="L949" i="47"/>
  <c r="M949" i="47"/>
  <c r="K949" i="47"/>
  <c r="I949" i="47"/>
  <c r="C867" i="47"/>
  <c r="E867" i="47"/>
  <c r="F867" i="47"/>
  <c r="A868" i="47"/>
  <c r="B867" i="47"/>
  <c r="D867" i="47"/>
  <c r="J950" i="47" l="1"/>
  <c r="M950" i="47"/>
  <c r="H951" i="47"/>
  <c r="L950" i="47"/>
  <c r="I950" i="47"/>
  <c r="K950" i="47"/>
  <c r="E868" i="47"/>
  <c r="D868" i="47"/>
  <c r="F868" i="47"/>
  <c r="C868" i="47"/>
  <c r="B868" i="47"/>
  <c r="A869" i="47"/>
  <c r="M951" i="47" l="1"/>
  <c r="I951" i="47"/>
  <c r="K951" i="47"/>
  <c r="L951" i="47"/>
  <c r="J951" i="47"/>
  <c r="H952" i="47"/>
  <c r="E869" i="47"/>
  <c r="F869" i="47"/>
  <c r="B869" i="47"/>
  <c r="A870" i="47"/>
  <c r="D869" i="47"/>
  <c r="C869" i="47"/>
  <c r="K952" i="47" l="1"/>
  <c r="M952" i="47"/>
  <c r="J952" i="47"/>
  <c r="I952" i="47"/>
  <c r="H953" i="47"/>
  <c r="L952" i="47"/>
  <c r="F870" i="47"/>
  <c r="D870" i="47"/>
  <c r="B870" i="47"/>
  <c r="C870" i="47"/>
  <c r="A871" i="47"/>
  <c r="E870" i="47"/>
  <c r="H954" i="47" l="1"/>
  <c r="M953" i="47"/>
  <c r="K953" i="47"/>
  <c r="L953" i="47"/>
  <c r="I953" i="47"/>
  <c r="J953" i="47"/>
  <c r="C871" i="47"/>
  <c r="D871" i="47"/>
  <c r="F871" i="47"/>
  <c r="A872" i="47"/>
  <c r="E871" i="47"/>
  <c r="B871" i="47"/>
  <c r="L954" i="47" l="1"/>
  <c r="M954" i="47"/>
  <c r="H955" i="47"/>
  <c r="K954" i="47"/>
  <c r="I954" i="47"/>
  <c r="J954" i="47"/>
  <c r="E872" i="47"/>
  <c r="F872" i="47"/>
  <c r="D872" i="47"/>
  <c r="C872" i="47"/>
  <c r="B872" i="47"/>
  <c r="A873" i="47"/>
  <c r="K955" i="47" l="1"/>
  <c r="J955" i="47"/>
  <c r="L955" i="47"/>
  <c r="M955" i="47"/>
  <c r="H956" i="47"/>
  <c r="I955" i="47"/>
  <c r="E873" i="47"/>
  <c r="B873" i="47"/>
  <c r="D873" i="47"/>
  <c r="A874" i="47"/>
  <c r="C873" i="47"/>
  <c r="F873" i="47"/>
  <c r="L956" i="47" l="1"/>
  <c r="M956" i="47"/>
  <c r="J956" i="47"/>
  <c r="I956" i="47"/>
  <c r="H957" i="47"/>
  <c r="K956" i="47"/>
  <c r="C874" i="47"/>
  <c r="A875" i="47"/>
  <c r="F874" i="47"/>
  <c r="D874" i="47"/>
  <c r="B874" i="47"/>
  <c r="E874" i="47"/>
  <c r="I957" i="47" l="1"/>
  <c r="J957" i="47"/>
  <c r="K957" i="47"/>
  <c r="L957" i="47"/>
  <c r="H958" i="47"/>
  <c r="M957" i="47"/>
  <c r="C875" i="47"/>
  <c r="D875" i="47"/>
  <c r="A876" i="47"/>
  <c r="B875" i="47"/>
  <c r="F875" i="47"/>
  <c r="E875" i="47"/>
  <c r="K958" i="47" l="1"/>
  <c r="L958" i="47"/>
  <c r="M958" i="47"/>
  <c r="J958" i="47"/>
  <c r="H959" i="47"/>
  <c r="I958" i="47"/>
  <c r="F876" i="47"/>
  <c r="D876" i="47"/>
  <c r="B876" i="47"/>
  <c r="A877" i="47"/>
  <c r="C876" i="47"/>
  <c r="E876" i="47"/>
  <c r="K959" i="47" l="1"/>
  <c r="J959" i="47"/>
  <c r="M959" i="47"/>
  <c r="L959" i="47"/>
  <c r="I959" i="47"/>
  <c r="H960" i="47"/>
  <c r="D877" i="47"/>
  <c r="A878" i="47"/>
  <c r="E877" i="47"/>
  <c r="B877" i="47"/>
  <c r="F877" i="47"/>
  <c r="C877" i="47"/>
  <c r="H961" i="47" l="1"/>
  <c r="M960" i="47"/>
  <c r="K960" i="47"/>
  <c r="J960" i="47"/>
  <c r="L960" i="47"/>
  <c r="I960" i="47"/>
  <c r="F878" i="47"/>
  <c r="B878" i="47"/>
  <c r="D878" i="47"/>
  <c r="E878" i="47"/>
  <c r="C878" i="47"/>
  <c r="A879" i="47"/>
  <c r="H962" i="47" l="1"/>
  <c r="M961" i="47"/>
  <c r="K961" i="47"/>
  <c r="I961" i="47"/>
  <c r="J961" i="47"/>
  <c r="L961" i="47"/>
  <c r="C879" i="47"/>
  <c r="E879" i="47"/>
  <c r="F879" i="47"/>
  <c r="B879" i="47"/>
  <c r="D879" i="47"/>
  <c r="A880" i="47"/>
  <c r="L962" i="47" l="1"/>
  <c r="M962" i="47"/>
  <c r="J962" i="47"/>
  <c r="I962" i="47"/>
  <c r="K962" i="47"/>
  <c r="H963" i="47"/>
  <c r="E880" i="47"/>
  <c r="D880" i="47"/>
  <c r="C880" i="47"/>
  <c r="B880" i="47"/>
  <c r="A881" i="47"/>
  <c r="F880" i="47"/>
  <c r="J963" i="47" l="1"/>
  <c r="L963" i="47"/>
  <c r="M963" i="47"/>
  <c r="H964" i="47"/>
  <c r="I963" i="47"/>
  <c r="K963" i="47"/>
  <c r="E881" i="47"/>
  <c r="F881" i="47"/>
  <c r="D881" i="47"/>
  <c r="C881" i="47"/>
  <c r="A882" i="47"/>
  <c r="B881" i="47"/>
  <c r="J964" i="47" l="1"/>
  <c r="L964" i="47"/>
  <c r="M964" i="47"/>
  <c r="H965" i="47"/>
  <c r="I964" i="47"/>
  <c r="K964" i="47"/>
  <c r="C882" i="47"/>
  <c r="F882" i="47"/>
  <c r="D882" i="47"/>
  <c r="B882" i="47"/>
  <c r="E882" i="47"/>
  <c r="A883" i="47"/>
  <c r="J965" i="47" l="1"/>
  <c r="M965" i="47"/>
  <c r="L965" i="47"/>
  <c r="I965" i="47"/>
  <c r="H966" i="47"/>
  <c r="K965" i="47"/>
  <c r="F883" i="47"/>
  <c r="A884" i="47"/>
  <c r="E883" i="47"/>
  <c r="C883" i="47"/>
  <c r="D883" i="47"/>
  <c r="B883" i="47"/>
  <c r="J966" i="47" l="1"/>
  <c r="M966" i="47"/>
  <c r="L966" i="47"/>
  <c r="H967" i="47"/>
  <c r="K966" i="47"/>
  <c r="I966" i="47"/>
  <c r="E884" i="47"/>
  <c r="C884" i="47"/>
  <c r="F884" i="47"/>
  <c r="D884" i="47"/>
  <c r="B884" i="47"/>
  <c r="A885" i="47"/>
  <c r="L967" i="47" l="1"/>
  <c r="M967" i="47"/>
  <c r="K967" i="47"/>
  <c r="J967" i="47"/>
  <c r="H968" i="47"/>
  <c r="I967" i="47"/>
  <c r="E885" i="47"/>
  <c r="B885" i="47"/>
  <c r="D885" i="47"/>
  <c r="C885" i="47"/>
  <c r="F885" i="47"/>
  <c r="A886" i="47"/>
  <c r="K968" i="47" l="1"/>
  <c r="L968" i="47"/>
  <c r="J968" i="47"/>
  <c r="H969" i="47"/>
  <c r="M968" i="47"/>
  <c r="I968" i="47"/>
  <c r="F886" i="47"/>
  <c r="B886" i="47"/>
  <c r="D886" i="47"/>
  <c r="E886" i="47"/>
  <c r="C886" i="47"/>
  <c r="A887" i="47"/>
  <c r="J969" i="47" l="1"/>
  <c r="H970" i="47"/>
  <c r="I969" i="47"/>
  <c r="K969" i="47"/>
  <c r="L969" i="47"/>
  <c r="M969" i="47"/>
  <c r="C887" i="47"/>
  <c r="E887" i="47"/>
  <c r="B887" i="47"/>
  <c r="D887" i="47"/>
  <c r="F887" i="47"/>
  <c r="A888" i="47"/>
  <c r="M970" i="47" l="1"/>
  <c r="K970" i="47"/>
  <c r="L970" i="47"/>
  <c r="J970" i="47"/>
  <c r="H971" i="47"/>
  <c r="I970" i="47"/>
  <c r="E888" i="47"/>
  <c r="D888" i="47"/>
  <c r="F888" i="47"/>
  <c r="C888" i="47"/>
  <c r="B888" i="47"/>
  <c r="A889" i="47"/>
  <c r="L971" i="47" l="1"/>
  <c r="H972" i="47"/>
  <c r="M971" i="47"/>
  <c r="K971" i="47"/>
  <c r="I971" i="47"/>
  <c r="J971" i="47"/>
  <c r="B889" i="47"/>
  <c r="A890" i="47"/>
  <c r="D889" i="47"/>
  <c r="C889" i="47"/>
  <c r="F889" i="47"/>
  <c r="E889" i="47"/>
  <c r="K972" i="47" l="1"/>
  <c r="J972" i="47"/>
  <c r="L972" i="47"/>
  <c r="M972" i="47"/>
  <c r="H973" i="47"/>
  <c r="I972" i="47"/>
  <c r="E890" i="47"/>
  <c r="F890" i="47"/>
  <c r="D890" i="47"/>
  <c r="B890" i="47"/>
  <c r="C890" i="47"/>
  <c r="A891" i="47"/>
  <c r="K973" i="47" l="1"/>
  <c r="M973" i="47"/>
  <c r="J973" i="47"/>
  <c r="I973" i="47"/>
  <c r="H974" i="47"/>
  <c r="L973" i="47"/>
  <c r="C891" i="47"/>
  <c r="D891" i="47"/>
  <c r="F891" i="47"/>
  <c r="A892" i="47"/>
  <c r="B891" i="47"/>
  <c r="E891" i="47"/>
  <c r="L974" i="47" l="1"/>
  <c r="M974" i="47"/>
  <c r="K974" i="47"/>
  <c r="I974" i="47"/>
  <c r="J974" i="47"/>
  <c r="H975" i="47"/>
  <c r="C892" i="47"/>
  <c r="F892" i="47"/>
  <c r="D892" i="47"/>
  <c r="B892" i="47"/>
  <c r="A893" i="47"/>
  <c r="E892" i="47"/>
  <c r="K975" i="47" l="1"/>
  <c r="J975" i="47"/>
  <c r="L975" i="47"/>
  <c r="M975" i="47"/>
  <c r="H976" i="47"/>
  <c r="I975" i="47"/>
  <c r="E893" i="47"/>
  <c r="F893" i="47"/>
  <c r="D893" i="47"/>
  <c r="A894" i="47"/>
  <c r="B893" i="47"/>
  <c r="C893" i="47"/>
  <c r="L976" i="47" l="1"/>
  <c r="M976" i="47"/>
  <c r="K976" i="47"/>
  <c r="I976" i="47"/>
  <c r="J976" i="47"/>
  <c r="H977" i="47"/>
  <c r="B894" i="47"/>
  <c r="D894" i="47"/>
  <c r="E894" i="47"/>
  <c r="C894" i="47"/>
  <c r="A895" i="47"/>
  <c r="F894" i="47"/>
  <c r="H978" i="47" l="1"/>
  <c r="M977" i="47"/>
  <c r="J977" i="47"/>
  <c r="I977" i="47"/>
  <c r="L977" i="47"/>
  <c r="K977" i="47"/>
  <c r="C895" i="47"/>
  <c r="E895" i="47"/>
  <c r="D895" i="47"/>
  <c r="A896" i="47"/>
  <c r="F895" i="47"/>
  <c r="B895" i="47"/>
  <c r="K978" i="47" l="1"/>
  <c r="M978" i="47"/>
  <c r="J978" i="47"/>
  <c r="I978" i="47"/>
  <c r="H979" i="47"/>
  <c r="L978" i="47"/>
  <c r="C896" i="47"/>
  <c r="F896" i="47"/>
  <c r="D896" i="47"/>
  <c r="E896" i="47"/>
  <c r="B896" i="47"/>
  <c r="A897" i="47"/>
  <c r="K979" i="47" l="1"/>
  <c r="J979" i="47"/>
  <c r="L979" i="47"/>
  <c r="M979" i="47"/>
  <c r="H980" i="47"/>
  <c r="I979" i="47"/>
  <c r="E897" i="47"/>
  <c r="F897" i="47"/>
  <c r="D897" i="47"/>
  <c r="A898" i="47"/>
  <c r="B897" i="47"/>
  <c r="C897" i="47"/>
  <c r="J980" i="47" l="1"/>
  <c r="M980" i="47"/>
  <c r="L980" i="47"/>
  <c r="I980" i="47"/>
  <c r="H981" i="47"/>
  <c r="K980" i="47"/>
  <c r="C898" i="47"/>
  <c r="D898" i="47"/>
  <c r="B898" i="47"/>
  <c r="E898" i="47"/>
  <c r="A899" i="47"/>
  <c r="F898" i="47"/>
  <c r="J981" i="47" l="1"/>
  <c r="K981" i="47"/>
  <c r="L981" i="47"/>
  <c r="M981" i="47"/>
  <c r="H982" i="47"/>
  <c r="I981" i="47"/>
  <c r="C899" i="47"/>
  <c r="E899" i="47"/>
  <c r="F899" i="47"/>
  <c r="A900" i="47"/>
  <c r="B899" i="47"/>
  <c r="D899" i="47"/>
  <c r="K982" i="47" l="1"/>
  <c r="L982" i="47"/>
  <c r="M982" i="47"/>
  <c r="H983" i="47"/>
  <c r="I982" i="47"/>
  <c r="J982" i="47"/>
  <c r="E900" i="47"/>
  <c r="F900" i="47"/>
  <c r="D900" i="47"/>
  <c r="B900" i="47"/>
  <c r="A901" i="47"/>
  <c r="C900" i="47"/>
  <c r="H984" i="47" l="1"/>
  <c r="M983" i="47"/>
  <c r="K983" i="47"/>
  <c r="L983" i="47"/>
  <c r="I983" i="47"/>
  <c r="J983" i="47"/>
  <c r="E901" i="47"/>
  <c r="B901" i="47"/>
  <c r="F901" i="47"/>
  <c r="A902" i="47"/>
  <c r="D901" i="47"/>
  <c r="C901" i="47"/>
  <c r="K984" i="47" l="1"/>
  <c r="L984" i="47"/>
  <c r="M984" i="47"/>
  <c r="H985" i="47"/>
  <c r="I984" i="47"/>
  <c r="J984" i="47"/>
  <c r="E902" i="47"/>
  <c r="F902" i="47"/>
  <c r="D902" i="47"/>
  <c r="B902" i="47"/>
  <c r="C902" i="47"/>
  <c r="A903" i="47"/>
  <c r="J985" i="47" l="1"/>
  <c r="K985" i="47"/>
  <c r="L985" i="47"/>
  <c r="M985" i="47"/>
  <c r="H986" i="47"/>
  <c r="I985" i="47"/>
  <c r="C903" i="47"/>
  <c r="D903" i="47"/>
  <c r="B903" i="47"/>
  <c r="E903" i="47"/>
  <c r="F903" i="47"/>
  <c r="A904" i="47"/>
  <c r="K986" i="47" l="1"/>
  <c r="J986" i="47"/>
  <c r="M986" i="47"/>
  <c r="L986" i="47"/>
  <c r="I986" i="47"/>
  <c r="H987" i="47"/>
  <c r="E904" i="47"/>
  <c r="D904" i="47"/>
  <c r="F904" i="47"/>
  <c r="C904" i="47"/>
  <c r="A905" i="47"/>
  <c r="B904" i="47"/>
  <c r="H988" i="47" l="1"/>
  <c r="M987" i="47"/>
  <c r="K987" i="47"/>
  <c r="J987" i="47"/>
  <c r="L987" i="47"/>
  <c r="I987" i="47"/>
  <c r="E905" i="47"/>
  <c r="C905" i="47"/>
  <c r="B905" i="47"/>
  <c r="A906" i="47"/>
  <c r="D905" i="47"/>
  <c r="F905" i="47"/>
  <c r="J988" i="47" l="1"/>
  <c r="L988" i="47"/>
  <c r="M988" i="47"/>
  <c r="H989" i="47"/>
  <c r="I988" i="47"/>
  <c r="K988" i="47"/>
  <c r="F906" i="47"/>
  <c r="B906" i="47"/>
  <c r="D906" i="47"/>
  <c r="E906" i="47"/>
  <c r="A907" i="47"/>
  <c r="C906" i="47"/>
  <c r="H990" i="47" l="1"/>
  <c r="L989" i="47"/>
  <c r="M989" i="47"/>
  <c r="J989" i="47"/>
  <c r="I989" i="47"/>
  <c r="K989" i="47"/>
  <c r="F907" i="47"/>
  <c r="A908" i="47"/>
  <c r="B907" i="47"/>
  <c r="E907" i="47"/>
  <c r="C907" i="47"/>
  <c r="D907" i="47"/>
  <c r="K990" i="47" l="1"/>
  <c r="J990" i="47"/>
  <c r="M990" i="47"/>
  <c r="L990" i="47"/>
  <c r="I990" i="47"/>
  <c r="H991" i="47"/>
  <c r="E908" i="47"/>
  <c r="F908" i="47"/>
  <c r="D908" i="47"/>
  <c r="C908" i="47"/>
  <c r="B908" i="47"/>
  <c r="A909" i="47"/>
  <c r="K991" i="47" l="1"/>
  <c r="M991" i="47"/>
  <c r="J991" i="47"/>
  <c r="H992" i="47"/>
  <c r="I991" i="47"/>
  <c r="L991" i="47"/>
  <c r="E909" i="47"/>
  <c r="B909" i="47"/>
  <c r="A910" i="47"/>
  <c r="D909" i="47"/>
  <c r="F909" i="47"/>
  <c r="C909" i="47"/>
  <c r="M992" i="47" l="1"/>
  <c r="I992" i="47"/>
  <c r="K992" i="47"/>
  <c r="L992" i="47"/>
  <c r="J992" i="47"/>
  <c r="H993" i="47"/>
  <c r="B910" i="47"/>
  <c r="D910" i="47"/>
  <c r="E910" i="47"/>
  <c r="A911" i="47"/>
  <c r="C910" i="47"/>
  <c r="F910" i="47"/>
  <c r="J993" i="47" l="1"/>
  <c r="L993" i="47"/>
  <c r="M993" i="47"/>
  <c r="H994" i="47"/>
  <c r="I993" i="47"/>
  <c r="K993" i="47"/>
  <c r="C911" i="47"/>
  <c r="E911" i="47"/>
  <c r="A912" i="47"/>
  <c r="F911" i="47"/>
  <c r="B911" i="47"/>
  <c r="D911" i="47"/>
  <c r="L994" i="47" l="1"/>
  <c r="M994" i="47"/>
  <c r="K994" i="47"/>
  <c r="I994" i="47"/>
  <c r="J994" i="47"/>
  <c r="H995" i="47"/>
  <c r="F912" i="47"/>
  <c r="C912" i="47"/>
  <c r="B912" i="47"/>
  <c r="A913" i="47"/>
  <c r="E912" i="47"/>
  <c r="D912" i="47"/>
  <c r="J995" i="47" l="1"/>
  <c r="M995" i="47"/>
  <c r="L995" i="47"/>
  <c r="H996" i="47"/>
  <c r="K995" i="47"/>
  <c r="I995" i="47"/>
  <c r="E913" i="47"/>
  <c r="F913" i="47"/>
  <c r="A914" i="47"/>
  <c r="D913" i="47"/>
  <c r="C913" i="47"/>
  <c r="B913" i="47"/>
  <c r="L996" i="47" l="1"/>
  <c r="H997" i="47"/>
  <c r="M996" i="47"/>
  <c r="K996" i="47"/>
  <c r="I996" i="47"/>
  <c r="J996" i="47"/>
  <c r="E914" i="47"/>
  <c r="F914" i="47"/>
  <c r="D914" i="47"/>
  <c r="B914" i="47"/>
  <c r="C914" i="47"/>
  <c r="A915" i="47"/>
  <c r="K997" i="47" l="1"/>
  <c r="M997" i="47"/>
  <c r="J997" i="47"/>
  <c r="I997" i="47"/>
  <c r="H998" i="47"/>
  <c r="L997" i="47"/>
  <c r="C915" i="47"/>
  <c r="E915" i="47"/>
  <c r="D915" i="47"/>
  <c r="A916" i="47"/>
  <c r="F915" i="47"/>
  <c r="B915" i="47"/>
  <c r="J998" i="47" l="1"/>
  <c r="L998" i="47"/>
  <c r="M998" i="47"/>
  <c r="H999" i="47"/>
  <c r="I998" i="47"/>
  <c r="K998" i="47"/>
  <c r="E916" i="47"/>
  <c r="D916" i="47"/>
  <c r="F916" i="47"/>
  <c r="C916" i="47"/>
  <c r="A917" i="47"/>
  <c r="B916" i="47"/>
  <c r="L999" i="47" l="1"/>
  <c r="I999" i="47"/>
  <c r="H1000" i="47"/>
  <c r="J999" i="47"/>
  <c r="M999" i="47"/>
  <c r="K999" i="47"/>
  <c r="E917" i="47"/>
  <c r="F917" i="47"/>
  <c r="B917" i="47"/>
  <c r="C917" i="47"/>
  <c r="D917" i="47"/>
  <c r="A918" i="47"/>
  <c r="K1000" i="47" l="1"/>
  <c r="J1000" i="47"/>
  <c r="M1000" i="47"/>
  <c r="L1000" i="47"/>
  <c r="I1000" i="47"/>
  <c r="H1001" i="47"/>
  <c r="B918" i="47"/>
  <c r="D918" i="47"/>
  <c r="E918" i="47"/>
  <c r="F918" i="47"/>
  <c r="C918" i="47"/>
  <c r="A919" i="47"/>
  <c r="L1001" i="47" l="1"/>
  <c r="I1001" i="47"/>
  <c r="J1001" i="47"/>
  <c r="H1002" i="47"/>
  <c r="M1001" i="47"/>
  <c r="K1001" i="47"/>
  <c r="D919" i="47"/>
  <c r="A920" i="47"/>
  <c r="F919" i="47"/>
  <c r="B919" i="47"/>
  <c r="C919" i="47"/>
  <c r="E919" i="47"/>
  <c r="K1002" i="47" l="1"/>
  <c r="M1002" i="47"/>
  <c r="L1002" i="47"/>
  <c r="J1002" i="47"/>
  <c r="I1002" i="47"/>
  <c r="H1003" i="47"/>
  <c r="E920" i="47"/>
  <c r="C920" i="47"/>
  <c r="F920" i="47"/>
  <c r="D920" i="47"/>
  <c r="B920" i="47"/>
  <c r="A921" i="47"/>
  <c r="K1003" i="47" l="1"/>
  <c r="H1004" i="47"/>
  <c r="J1003" i="47"/>
  <c r="I1003" i="47"/>
  <c r="L1003" i="47"/>
  <c r="M1003" i="47"/>
  <c r="E921" i="47"/>
  <c r="F921" i="47"/>
  <c r="D921" i="47"/>
  <c r="A922" i="47"/>
  <c r="C921" i="47"/>
  <c r="B921" i="47"/>
  <c r="M1004" i="47" l="1"/>
  <c r="K1004" i="47"/>
  <c r="L1004" i="47"/>
  <c r="I1004" i="47"/>
  <c r="J1004" i="47"/>
  <c r="H1005" i="47"/>
  <c r="D922" i="47"/>
  <c r="B922" i="47"/>
  <c r="E922" i="47"/>
  <c r="A923" i="47"/>
  <c r="C922" i="47"/>
  <c r="F922" i="47"/>
  <c r="H1006" i="47" l="1"/>
  <c r="J1005" i="47"/>
  <c r="L1005" i="47"/>
  <c r="M1005" i="47"/>
  <c r="K1005" i="47"/>
  <c r="I1005" i="47"/>
  <c r="C923" i="47"/>
  <c r="E923" i="47"/>
  <c r="A924" i="47"/>
  <c r="B923" i="47"/>
  <c r="D923" i="47"/>
  <c r="F923" i="47"/>
  <c r="M1006" i="47" l="1"/>
  <c r="I1006" i="47"/>
  <c r="J1006" i="47"/>
  <c r="H1007" i="47"/>
  <c r="K1006" i="47"/>
  <c r="L1006" i="47"/>
  <c r="E924" i="47"/>
  <c r="F924" i="47"/>
  <c r="C924" i="47"/>
  <c r="B924" i="47"/>
  <c r="A925" i="47"/>
  <c r="D924" i="47"/>
  <c r="K1007" i="47" l="1"/>
  <c r="L1007" i="47"/>
  <c r="M1007" i="47"/>
  <c r="H1008" i="47"/>
  <c r="I1007" i="47"/>
  <c r="J1007" i="47"/>
  <c r="E925" i="47"/>
  <c r="B925" i="47"/>
  <c r="D925" i="47"/>
  <c r="A926" i="47"/>
  <c r="F925" i="47"/>
  <c r="C925" i="47"/>
  <c r="K1008" i="47" l="1"/>
  <c r="J1008" i="47"/>
  <c r="M1008" i="47"/>
  <c r="L1008" i="47"/>
  <c r="I1008" i="47"/>
  <c r="H1009" i="47"/>
  <c r="C926" i="47"/>
  <c r="D926" i="47"/>
  <c r="B926" i="47"/>
  <c r="E926" i="47"/>
  <c r="A927" i="47"/>
  <c r="F926" i="47"/>
  <c r="L1009" i="47" l="1"/>
  <c r="H1010" i="47"/>
  <c r="M1009" i="47"/>
  <c r="J1009" i="47"/>
  <c r="I1009" i="47"/>
  <c r="K1009" i="47"/>
  <c r="C927" i="47"/>
  <c r="D927" i="47"/>
  <c r="F927" i="47"/>
  <c r="B927" i="47"/>
  <c r="E927" i="47"/>
  <c r="A928" i="47"/>
  <c r="M1010" i="47" l="1"/>
  <c r="I1010" i="47"/>
  <c r="K1010" i="47"/>
  <c r="L1010" i="47"/>
  <c r="H1011" i="47"/>
  <c r="J1010" i="47"/>
  <c r="C928" i="47"/>
  <c r="F928" i="47"/>
  <c r="B928" i="47"/>
  <c r="A929" i="47"/>
  <c r="E928" i="47"/>
  <c r="D928" i="47"/>
  <c r="L1011" i="47" l="1"/>
  <c r="M1011" i="47"/>
  <c r="J1011" i="47"/>
  <c r="I1011" i="47"/>
  <c r="K1011" i="47"/>
  <c r="H1012" i="47"/>
  <c r="E929" i="47"/>
  <c r="C929" i="47"/>
  <c r="A930" i="47"/>
  <c r="B929" i="47"/>
  <c r="F929" i="47"/>
  <c r="D929" i="47"/>
  <c r="M1012" i="47" l="1"/>
  <c r="I1012" i="47"/>
  <c r="K1012" i="47"/>
  <c r="L1012" i="47"/>
  <c r="J1012" i="47"/>
  <c r="H1013" i="47"/>
  <c r="B930" i="47"/>
  <c r="D930" i="47"/>
  <c r="E930" i="47"/>
  <c r="C930" i="47"/>
  <c r="A931" i="47"/>
  <c r="F930" i="47"/>
  <c r="I1013" i="47" l="1"/>
  <c r="K1013" i="47"/>
  <c r="L1013" i="47"/>
  <c r="J1013" i="47"/>
  <c r="H1014" i="47"/>
  <c r="M1013" i="47"/>
  <c r="C931" i="47"/>
  <c r="D931" i="47"/>
  <c r="F931" i="47"/>
  <c r="A932" i="47"/>
  <c r="B931" i="47"/>
  <c r="E931" i="47"/>
  <c r="K1014" i="47" l="1"/>
  <c r="J1014" i="47"/>
  <c r="I1014" i="47"/>
  <c r="H1015" i="47"/>
  <c r="M1014" i="47"/>
  <c r="L1014" i="47"/>
  <c r="E932" i="47"/>
  <c r="F932" i="47"/>
  <c r="D932" i="47"/>
  <c r="C932" i="47"/>
  <c r="B932" i="47"/>
  <c r="A933" i="47"/>
  <c r="L1015" i="47" l="1"/>
  <c r="K1015" i="47"/>
  <c r="M1015" i="47"/>
  <c r="J1015" i="47"/>
  <c r="I1015" i="47"/>
  <c r="H1016" i="47"/>
  <c r="E933" i="47"/>
  <c r="B933" i="47"/>
  <c r="A934" i="47"/>
  <c r="C933" i="47"/>
  <c r="D933" i="47"/>
  <c r="F933" i="47"/>
  <c r="K1016" i="47" l="1"/>
  <c r="L1016" i="47"/>
  <c r="M1016" i="47"/>
  <c r="H1017" i="47"/>
  <c r="I1016" i="47"/>
  <c r="J1016" i="47"/>
  <c r="D934" i="47"/>
  <c r="E934" i="47"/>
  <c r="F934" i="47"/>
  <c r="B934" i="47"/>
  <c r="C934" i="47"/>
  <c r="A935" i="47"/>
  <c r="K1017" i="47" l="1"/>
  <c r="J1017" i="47"/>
  <c r="L1017" i="47"/>
  <c r="M1017" i="47"/>
  <c r="H1018" i="47"/>
  <c r="I1017" i="47"/>
  <c r="F935" i="47"/>
  <c r="B935" i="47"/>
  <c r="C935" i="47"/>
  <c r="E935" i="47"/>
  <c r="D935" i="47"/>
  <c r="A936" i="47"/>
  <c r="K1018" i="47" l="1"/>
  <c r="J1018" i="47"/>
  <c r="L1018" i="47"/>
  <c r="M1018" i="47"/>
  <c r="H1019" i="47"/>
  <c r="I1018" i="47"/>
  <c r="B936" i="47"/>
  <c r="A937" i="47"/>
  <c r="D936" i="47"/>
  <c r="C936" i="47"/>
  <c r="E936" i="47"/>
  <c r="F936" i="47"/>
  <c r="L1019" i="47" l="1"/>
  <c r="K1019" i="47"/>
  <c r="M1019" i="47"/>
  <c r="J1019" i="47"/>
  <c r="I1019" i="47"/>
  <c r="H1020" i="47"/>
  <c r="E937" i="47"/>
  <c r="F937" i="47"/>
  <c r="D937" i="47"/>
  <c r="A938" i="47"/>
  <c r="B937" i="47"/>
  <c r="C937" i="47"/>
  <c r="M1020" i="47" l="1"/>
  <c r="J1020" i="47"/>
  <c r="K1020" i="47"/>
  <c r="I1020" i="47"/>
  <c r="H1021" i="47"/>
  <c r="L1020" i="47"/>
  <c r="E938" i="47"/>
  <c r="A939" i="47"/>
  <c r="F938" i="47"/>
  <c r="C938" i="47"/>
  <c r="D938" i="47"/>
  <c r="B938" i="47"/>
  <c r="K1021" i="47" l="1"/>
  <c r="M1021" i="47"/>
  <c r="J1021" i="47"/>
  <c r="H1022" i="47"/>
  <c r="L1021" i="47"/>
  <c r="I1021" i="47"/>
  <c r="B939" i="47"/>
  <c r="E939" i="47"/>
  <c r="C939" i="47"/>
  <c r="D939" i="47"/>
  <c r="F939" i="47"/>
  <c r="A940" i="47"/>
  <c r="K1022" i="47" l="1"/>
  <c r="J1022" i="47"/>
  <c r="L1022" i="47"/>
  <c r="M1022" i="47"/>
  <c r="H1023" i="47"/>
  <c r="I1022" i="47"/>
  <c r="F940" i="47"/>
  <c r="D940" i="47"/>
  <c r="E940" i="47"/>
  <c r="C940" i="47"/>
  <c r="B940" i="47"/>
  <c r="A941" i="47"/>
  <c r="H1024" i="47" l="1"/>
  <c r="K1023" i="47"/>
  <c r="M1023" i="47"/>
  <c r="J1023" i="47"/>
  <c r="L1023" i="47"/>
  <c r="I1023" i="47"/>
  <c r="D941" i="47"/>
  <c r="C941" i="47"/>
  <c r="E941" i="47"/>
  <c r="F941" i="47"/>
  <c r="A942" i="47"/>
  <c r="B941" i="47"/>
  <c r="L1024" i="47" l="1"/>
  <c r="M1024" i="47"/>
  <c r="H1025" i="47"/>
  <c r="I1024" i="47"/>
  <c r="K1024" i="47"/>
  <c r="J1024" i="47"/>
  <c r="B942" i="47"/>
  <c r="D942" i="47"/>
  <c r="E942" i="47"/>
  <c r="C942" i="47"/>
  <c r="A943" i="47"/>
  <c r="F942" i="47"/>
  <c r="H1026" i="47" l="1"/>
  <c r="M1025" i="47"/>
  <c r="I1025" i="47"/>
  <c r="J1025" i="47"/>
  <c r="L1025" i="47"/>
  <c r="K1025" i="47"/>
  <c r="C943" i="47"/>
  <c r="E943" i="47"/>
  <c r="D943" i="47"/>
  <c r="F943" i="47"/>
  <c r="A944" i="47"/>
  <c r="B943" i="47"/>
  <c r="L1026" i="47" l="1"/>
  <c r="H1027" i="47"/>
  <c r="M1026" i="47"/>
  <c r="J1026" i="47"/>
  <c r="I1026" i="47"/>
  <c r="K1026" i="47"/>
  <c r="E944" i="47"/>
  <c r="F944" i="47"/>
  <c r="D944" i="47"/>
  <c r="B944" i="47"/>
  <c r="A945" i="47"/>
  <c r="C944" i="47"/>
  <c r="L1027" i="47" l="1"/>
  <c r="H1028" i="47"/>
  <c r="M1027" i="47"/>
  <c r="J1027" i="47"/>
  <c r="I1027" i="47"/>
  <c r="K1027" i="47"/>
  <c r="E945" i="47"/>
  <c r="B945" i="47"/>
  <c r="D945" i="47"/>
  <c r="A946" i="47"/>
  <c r="C945" i="47"/>
  <c r="F945" i="47"/>
  <c r="K1028" i="47" l="1"/>
  <c r="L1028" i="47"/>
  <c r="J1028" i="47"/>
  <c r="H1029" i="47"/>
  <c r="M1028" i="47"/>
  <c r="I1028" i="47"/>
  <c r="E946" i="47"/>
  <c r="D946" i="47"/>
  <c r="B946" i="47"/>
  <c r="C946" i="47"/>
  <c r="A947" i="47"/>
  <c r="F946" i="47"/>
  <c r="M1029" i="47" l="1"/>
  <c r="K1029" i="47"/>
  <c r="I1029" i="47"/>
  <c r="J1029" i="47"/>
  <c r="L1029" i="47"/>
  <c r="H1030" i="47"/>
  <c r="C947" i="47"/>
  <c r="E947" i="47"/>
  <c r="D947" i="47"/>
  <c r="A948" i="47"/>
  <c r="F947" i="47"/>
  <c r="B947" i="47"/>
  <c r="M1030" i="47" l="1"/>
  <c r="L1030" i="47"/>
  <c r="J1030" i="47"/>
  <c r="I1030" i="47"/>
  <c r="H1031" i="47"/>
  <c r="K1030" i="47"/>
  <c r="F948" i="47"/>
  <c r="C948" i="47"/>
  <c r="A949" i="47"/>
  <c r="B948" i="47"/>
  <c r="E948" i="47"/>
  <c r="D948" i="47"/>
  <c r="H1032" i="47" l="1"/>
  <c r="M1031" i="47"/>
  <c r="K1031" i="47"/>
  <c r="I1031" i="47"/>
  <c r="J1031" i="47"/>
  <c r="L1031" i="47"/>
  <c r="C949" i="47"/>
  <c r="D949" i="47"/>
  <c r="A950" i="47"/>
  <c r="F949" i="47"/>
  <c r="E949" i="47"/>
  <c r="B949" i="47"/>
  <c r="K1032" i="47" l="1"/>
  <c r="J1032" i="47"/>
  <c r="M1032" i="47"/>
  <c r="I1032" i="47"/>
  <c r="H1033" i="47"/>
  <c r="L1032" i="47"/>
  <c r="B950" i="47"/>
  <c r="E950" i="47"/>
  <c r="A951" i="47"/>
  <c r="C950" i="47"/>
  <c r="F950" i="47"/>
  <c r="D950" i="47"/>
  <c r="H1034" i="47" l="1"/>
  <c r="M1033" i="47"/>
  <c r="J1033" i="47"/>
  <c r="I1033" i="47"/>
  <c r="K1033" i="47"/>
  <c r="L1033" i="47"/>
  <c r="B951" i="47"/>
  <c r="E951" i="47"/>
  <c r="C951" i="47"/>
  <c r="F951" i="47"/>
  <c r="A952" i="47"/>
  <c r="D951" i="47"/>
  <c r="J1034" i="47" l="1"/>
  <c r="L1034" i="47"/>
  <c r="M1034" i="47"/>
  <c r="K1034" i="47"/>
  <c r="H1035" i="47"/>
  <c r="I1034" i="47"/>
  <c r="F952" i="47"/>
  <c r="D952" i="47"/>
  <c r="C952" i="47"/>
  <c r="E952" i="47"/>
  <c r="B952" i="47"/>
  <c r="A953" i="47"/>
  <c r="L1035" i="47" l="1"/>
  <c r="M1035" i="47"/>
  <c r="K1035" i="47"/>
  <c r="H1036" i="47"/>
  <c r="I1035" i="47"/>
  <c r="J1035" i="47"/>
  <c r="B953" i="47"/>
  <c r="C953" i="47"/>
  <c r="E953" i="47"/>
  <c r="F953" i="47"/>
  <c r="D953" i="47"/>
  <c r="A954" i="47"/>
  <c r="I1036" i="47" l="1"/>
  <c r="K1036" i="47"/>
  <c r="L1036" i="47"/>
  <c r="J1036" i="47"/>
  <c r="H1037" i="47"/>
  <c r="M1036" i="47"/>
  <c r="C954" i="47"/>
  <c r="A955" i="47"/>
  <c r="B954" i="47"/>
  <c r="E954" i="47"/>
  <c r="F954" i="47"/>
  <c r="D954" i="47"/>
  <c r="K1037" i="47" l="1"/>
  <c r="L1037" i="47"/>
  <c r="M1037" i="47"/>
  <c r="J1037" i="47"/>
  <c r="H1038" i="47"/>
  <c r="I1037" i="47"/>
  <c r="F955" i="47"/>
  <c r="C955" i="47"/>
  <c r="E955" i="47"/>
  <c r="D955" i="47"/>
  <c r="A956" i="47"/>
  <c r="B955" i="47"/>
  <c r="M1038" i="47" l="1"/>
  <c r="I1038" i="47"/>
  <c r="K1038" i="47"/>
  <c r="L1038" i="47"/>
  <c r="J1038" i="47"/>
  <c r="H1039" i="47"/>
  <c r="F956" i="47"/>
  <c r="D956" i="47"/>
  <c r="A957" i="47"/>
  <c r="E956" i="47"/>
  <c r="C956" i="47"/>
  <c r="B956" i="47"/>
  <c r="K1039" i="47" l="1"/>
  <c r="M1039" i="47"/>
  <c r="J1039" i="47"/>
  <c r="I1039" i="47"/>
  <c r="H1040" i="47"/>
  <c r="L1039" i="47"/>
  <c r="C957" i="47"/>
  <c r="E957" i="47"/>
  <c r="B957" i="47"/>
  <c r="F957" i="47"/>
  <c r="D957" i="47"/>
  <c r="A958" i="47"/>
  <c r="J1040" i="47" l="1"/>
  <c r="L1040" i="47"/>
  <c r="M1040" i="47"/>
  <c r="H1041" i="47"/>
  <c r="I1040" i="47"/>
  <c r="K1040" i="47"/>
  <c r="D958" i="47"/>
  <c r="B958" i="47"/>
  <c r="C958" i="47"/>
  <c r="A959" i="47"/>
  <c r="E958" i="47"/>
  <c r="F958" i="47"/>
  <c r="H1042" i="47" l="1"/>
  <c r="M1041" i="47"/>
  <c r="K1041" i="47"/>
  <c r="I1041" i="47"/>
  <c r="J1041" i="47"/>
  <c r="L1041" i="47"/>
  <c r="C959" i="47"/>
  <c r="E959" i="47"/>
  <c r="D959" i="47"/>
  <c r="A960" i="47"/>
  <c r="B959" i="47"/>
  <c r="F959" i="47"/>
  <c r="I1042" i="47" l="1"/>
  <c r="K1042" i="47"/>
  <c r="L1042" i="47"/>
  <c r="M1042" i="47"/>
  <c r="J1042" i="47"/>
  <c r="H1043" i="47"/>
  <c r="E960" i="47"/>
  <c r="D960" i="47"/>
  <c r="F960" i="47"/>
  <c r="C960" i="47"/>
  <c r="B960" i="47"/>
  <c r="A961" i="47"/>
  <c r="M1043" i="47" l="1"/>
  <c r="I1043" i="47"/>
  <c r="L1043" i="47"/>
  <c r="K1043" i="47"/>
  <c r="J1043" i="47"/>
  <c r="H1044" i="47"/>
  <c r="E961" i="47"/>
  <c r="C961" i="47"/>
  <c r="F961" i="47"/>
  <c r="B961" i="47"/>
  <c r="A962" i="47"/>
  <c r="D961" i="47"/>
  <c r="H1045" i="47" l="1"/>
  <c r="M1044" i="47"/>
  <c r="K1044" i="47"/>
  <c r="I1044" i="47"/>
  <c r="J1044" i="47"/>
  <c r="L1044" i="47"/>
  <c r="B962" i="47"/>
  <c r="C962" i="47"/>
  <c r="A963" i="47"/>
  <c r="F962" i="47"/>
  <c r="D962" i="47"/>
  <c r="E962" i="47"/>
  <c r="J1045" i="47" l="1"/>
  <c r="L1045" i="47"/>
  <c r="M1045" i="47"/>
  <c r="H1046" i="47"/>
  <c r="I1045" i="47"/>
  <c r="K1045" i="47"/>
  <c r="C963" i="47"/>
  <c r="D963" i="47"/>
  <c r="E963" i="47"/>
  <c r="F963" i="47"/>
  <c r="A964" i="47"/>
  <c r="B963" i="47"/>
  <c r="L1046" i="47" l="1"/>
  <c r="H1047" i="47"/>
  <c r="M1046" i="47"/>
  <c r="K1046" i="47"/>
  <c r="I1046" i="47"/>
  <c r="J1046" i="47"/>
  <c r="E964" i="47"/>
  <c r="F964" i="47"/>
  <c r="D964" i="47"/>
  <c r="C964" i="47"/>
  <c r="B964" i="47"/>
  <c r="A965" i="47"/>
  <c r="L1047" i="47" l="1"/>
  <c r="M1047" i="47"/>
  <c r="H1048" i="47"/>
  <c r="I1047" i="47"/>
  <c r="K1047" i="47"/>
  <c r="J1047" i="47"/>
  <c r="E965" i="47"/>
  <c r="B965" i="47"/>
  <c r="A966" i="47"/>
  <c r="D965" i="47"/>
  <c r="C965" i="47"/>
  <c r="F965" i="47"/>
  <c r="L1048" i="47" l="1"/>
  <c r="H1049" i="47"/>
  <c r="M1048" i="47"/>
  <c r="K1048" i="47"/>
  <c r="I1048" i="47"/>
  <c r="J1048" i="47"/>
  <c r="E966" i="47"/>
  <c r="A967" i="47"/>
  <c r="F966" i="47"/>
  <c r="D966" i="47"/>
  <c r="B966" i="47"/>
  <c r="C966" i="47"/>
  <c r="H1050" i="47" l="1"/>
  <c r="L1049" i="47"/>
  <c r="M1049" i="47"/>
  <c r="K1049" i="47"/>
  <c r="J1049" i="47"/>
  <c r="I1049" i="47"/>
  <c r="C967" i="47"/>
  <c r="D967" i="47"/>
  <c r="A968" i="47"/>
  <c r="B967" i="47"/>
  <c r="E967" i="47"/>
  <c r="F967" i="47"/>
  <c r="L1050" i="47" l="1"/>
  <c r="K1050" i="47"/>
  <c r="M1050" i="47"/>
  <c r="J1050" i="47"/>
  <c r="I1050" i="47"/>
  <c r="H1051" i="47"/>
  <c r="E968" i="47"/>
  <c r="D968" i="47"/>
  <c r="F968" i="47"/>
  <c r="C968" i="47"/>
  <c r="B968" i="47"/>
  <c r="A969" i="47"/>
  <c r="K1051" i="47" l="1"/>
  <c r="L1051" i="47"/>
  <c r="M1051" i="47"/>
  <c r="J1051" i="47"/>
  <c r="H1052" i="47"/>
  <c r="I1051" i="47"/>
  <c r="E969" i="47"/>
  <c r="C969" i="47"/>
  <c r="A970" i="47"/>
  <c r="F969" i="47"/>
  <c r="B969" i="47"/>
  <c r="D969" i="47"/>
  <c r="J1052" i="47" l="1"/>
  <c r="K1052" i="47"/>
  <c r="M1052" i="47"/>
  <c r="L1052" i="47"/>
  <c r="I1052" i="47"/>
  <c r="H1053" i="47"/>
  <c r="F970" i="47"/>
  <c r="E970" i="47"/>
  <c r="D970" i="47"/>
  <c r="C970" i="47"/>
  <c r="A971" i="47"/>
  <c r="B970" i="47"/>
  <c r="H1054" i="47" l="1"/>
  <c r="K1053" i="47"/>
  <c r="I1053" i="47"/>
  <c r="J1053" i="47"/>
  <c r="L1053" i="47"/>
  <c r="M1053" i="47"/>
  <c r="C971" i="47"/>
  <c r="D971" i="47"/>
  <c r="F971" i="47"/>
  <c r="A972" i="47"/>
  <c r="B971" i="47"/>
  <c r="E971" i="47"/>
  <c r="M1054" i="47" l="1"/>
  <c r="I1054" i="47"/>
  <c r="K1054" i="47"/>
  <c r="J1054" i="47"/>
  <c r="H1055" i="47"/>
  <c r="L1054" i="47"/>
  <c r="F972" i="47"/>
  <c r="D972" i="47"/>
  <c r="B972" i="47"/>
  <c r="A973" i="47"/>
  <c r="C972" i="47"/>
  <c r="E972" i="47"/>
  <c r="K1055" i="47" l="1"/>
  <c r="H1056" i="47"/>
  <c r="I1055" i="47"/>
  <c r="J1055" i="47"/>
  <c r="L1055" i="47"/>
  <c r="M1055" i="47"/>
  <c r="E973" i="47"/>
  <c r="C973" i="47"/>
  <c r="A974" i="47"/>
  <c r="D973" i="47"/>
  <c r="B973" i="47"/>
  <c r="F973" i="47"/>
  <c r="L1056" i="47" l="1"/>
  <c r="H1057" i="47"/>
  <c r="M1056" i="47"/>
  <c r="K1056" i="47"/>
  <c r="I1056" i="47"/>
  <c r="J1056" i="47"/>
  <c r="F974" i="47"/>
  <c r="D974" i="47"/>
  <c r="E974" i="47"/>
  <c r="B974" i="47"/>
  <c r="C974" i="47"/>
  <c r="A975" i="47"/>
  <c r="H1058" i="47" l="1"/>
  <c r="I1057" i="47"/>
  <c r="K1057" i="47"/>
  <c r="L1057" i="47"/>
  <c r="M1057" i="47"/>
  <c r="J1057" i="47"/>
  <c r="C975" i="47"/>
  <c r="D975" i="47"/>
  <c r="F975" i="47"/>
  <c r="A976" i="47"/>
  <c r="E975" i="47"/>
  <c r="B975" i="47"/>
  <c r="M1058" i="47" l="1"/>
  <c r="I1058" i="47"/>
  <c r="K1058" i="47"/>
  <c r="L1058" i="47"/>
  <c r="J1058" i="47"/>
  <c r="H1059" i="47"/>
  <c r="E976" i="47"/>
  <c r="F976" i="47"/>
  <c r="D976" i="47"/>
  <c r="C976" i="47"/>
  <c r="B976" i="47"/>
  <c r="A977" i="47"/>
  <c r="J1059" i="47" l="1"/>
  <c r="H1060" i="47"/>
  <c r="I1059" i="47"/>
  <c r="K1059" i="47"/>
  <c r="L1059" i="47"/>
  <c r="M1059" i="47"/>
  <c r="E977" i="47"/>
  <c r="F977" i="47"/>
  <c r="B977" i="47"/>
  <c r="A978" i="47"/>
  <c r="D977" i="47"/>
  <c r="C977" i="47"/>
  <c r="L1060" i="47" l="1"/>
  <c r="M1060" i="47"/>
  <c r="K1060" i="47"/>
  <c r="I1060" i="47"/>
  <c r="J1060" i="47"/>
  <c r="H1061" i="47"/>
  <c r="D978" i="47"/>
  <c r="E978" i="47"/>
  <c r="A979" i="47"/>
  <c r="F978" i="47"/>
  <c r="B978" i="47"/>
  <c r="C978" i="47"/>
  <c r="H1062" i="47" l="1"/>
  <c r="L1061" i="47"/>
  <c r="M1061" i="47"/>
  <c r="K1061" i="47"/>
  <c r="I1061" i="47"/>
  <c r="J1061" i="47"/>
  <c r="D979" i="47"/>
  <c r="C979" i="47"/>
  <c r="E979" i="47"/>
  <c r="B979" i="47"/>
  <c r="F979" i="47"/>
  <c r="A980" i="47"/>
  <c r="L1062" i="47" l="1"/>
  <c r="H1063" i="47"/>
  <c r="M1062" i="47"/>
  <c r="K1062" i="47"/>
  <c r="I1062" i="47"/>
  <c r="J1062" i="47"/>
  <c r="B980" i="47"/>
  <c r="A981" i="47"/>
  <c r="C980" i="47"/>
  <c r="E980" i="47"/>
  <c r="F980" i="47"/>
  <c r="D980" i="47"/>
  <c r="H1064" i="47" l="1"/>
  <c r="M1063" i="47"/>
  <c r="J1063" i="47"/>
  <c r="L1063" i="47"/>
  <c r="I1063" i="47"/>
  <c r="K1063" i="47"/>
  <c r="F981" i="47"/>
  <c r="C981" i="47"/>
  <c r="E981" i="47"/>
  <c r="B981" i="47"/>
  <c r="D981" i="47"/>
  <c r="A982" i="47"/>
  <c r="K1064" i="47" l="1"/>
  <c r="M1064" i="47"/>
  <c r="L1064" i="47"/>
  <c r="I1064" i="47"/>
  <c r="H1065" i="47"/>
  <c r="J1064" i="47"/>
  <c r="C982" i="47"/>
  <c r="A983" i="47"/>
  <c r="D982" i="47"/>
  <c r="E982" i="47"/>
  <c r="F982" i="47"/>
  <c r="B982" i="47"/>
  <c r="J1065" i="47" l="1"/>
  <c r="K1065" i="47"/>
  <c r="M1065" i="47"/>
  <c r="L1065" i="47"/>
  <c r="I1065" i="47"/>
  <c r="H1066" i="47"/>
  <c r="B983" i="47"/>
  <c r="E983" i="47"/>
  <c r="C983" i="47"/>
  <c r="D983" i="47"/>
  <c r="F983" i="47"/>
  <c r="A984" i="47"/>
  <c r="L1066" i="47" l="1"/>
  <c r="H1067" i="47"/>
  <c r="M1066" i="47"/>
  <c r="K1066" i="47"/>
  <c r="I1066" i="47"/>
  <c r="J1066" i="47"/>
  <c r="B984" i="47"/>
  <c r="A985" i="47"/>
  <c r="C984" i="47"/>
  <c r="E984" i="47"/>
  <c r="F984" i="47"/>
  <c r="D984" i="47"/>
  <c r="M1067" i="47" l="1"/>
  <c r="I1067" i="47"/>
  <c r="J1067" i="47"/>
  <c r="K1067" i="47"/>
  <c r="L1067" i="47"/>
  <c r="H1068" i="47"/>
  <c r="C985" i="47"/>
  <c r="A986" i="47"/>
  <c r="F985" i="47"/>
  <c r="E985" i="47"/>
  <c r="B985" i="47"/>
  <c r="D985" i="47"/>
  <c r="L1068" i="47" l="1"/>
  <c r="I1068" i="47"/>
  <c r="H1069" i="47"/>
  <c r="K1068" i="47"/>
  <c r="M1068" i="47"/>
  <c r="J1068" i="47"/>
  <c r="D986" i="47"/>
  <c r="B986" i="47"/>
  <c r="A987" i="47"/>
  <c r="C986" i="47"/>
  <c r="F986" i="47"/>
  <c r="E986" i="47"/>
  <c r="J1069" i="47" l="1"/>
  <c r="L1069" i="47"/>
  <c r="M1069" i="47"/>
  <c r="H1070" i="47"/>
  <c r="I1069" i="47"/>
  <c r="K1069" i="47"/>
  <c r="E987" i="47"/>
  <c r="D987" i="47"/>
  <c r="C987" i="47"/>
  <c r="F987" i="47"/>
  <c r="A988" i="47"/>
  <c r="B987" i="47"/>
  <c r="M1070" i="47" l="1"/>
  <c r="K1070" i="47"/>
  <c r="L1070" i="47"/>
  <c r="I1070" i="47"/>
  <c r="J1070" i="47"/>
  <c r="H1071" i="47"/>
  <c r="F988" i="47"/>
  <c r="C988" i="47"/>
  <c r="B988" i="47"/>
  <c r="A989" i="47"/>
  <c r="E988" i="47"/>
  <c r="D988" i="47"/>
  <c r="H1072" i="47" l="1"/>
  <c r="M1071" i="47"/>
  <c r="J1071" i="47"/>
  <c r="I1071" i="47"/>
  <c r="K1071" i="47"/>
  <c r="L1071" i="47"/>
  <c r="C989" i="47"/>
  <c r="E989" i="47"/>
  <c r="F989" i="47"/>
  <c r="D989" i="47"/>
  <c r="B989" i="47"/>
  <c r="A990" i="47"/>
  <c r="J1072" i="47" l="1"/>
  <c r="M1072" i="47"/>
  <c r="L1072" i="47"/>
  <c r="I1072" i="47"/>
  <c r="H1073" i="47"/>
  <c r="K1072" i="47"/>
  <c r="D990" i="47"/>
  <c r="B990" i="47"/>
  <c r="C990" i="47"/>
  <c r="A991" i="47"/>
  <c r="E990" i="47"/>
  <c r="F990" i="47"/>
  <c r="M1073" i="47" l="1"/>
  <c r="I1073" i="47"/>
  <c r="K1073" i="47"/>
  <c r="L1073" i="47"/>
  <c r="J1073" i="47"/>
  <c r="H1074" i="47"/>
  <c r="B991" i="47"/>
  <c r="C991" i="47"/>
  <c r="D991" i="47"/>
  <c r="F991" i="47"/>
  <c r="A992" i="47"/>
  <c r="E991" i="47"/>
  <c r="M1074" i="47" l="1"/>
  <c r="I1074" i="47"/>
  <c r="K1074" i="47"/>
  <c r="L1074" i="47"/>
  <c r="J1074" i="47"/>
  <c r="H1075" i="47"/>
  <c r="C992" i="47"/>
  <c r="E992" i="47"/>
  <c r="F992" i="47"/>
  <c r="D992" i="47"/>
  <c r="B992" i="47"/>
  <c r="A993" i="47"/>
  <c r="K1075" i="47" l="1"/>
  <c r="J1075" i="47"/>
  <c r="L1075" i="47"/>
  <c r="M1075" i="47"/>
  <c r="H1076" i="47"/>
  <c r="I1075" i="47"/>
  <c r="D993" i="47"/>
  <c r="A994" i="47"/>
  <c r="C993" i="47"/>
  <c r="F993" i="47"/>
  <c r="E993" i="47"/>
  <c r="B993" i="47"/>
  <c r="J1076" i="47" l="1"/>
  <c r="I1076" i="47"/>
  <c r="H1077" i="47"/>
  <c r="K1076" i="47"/>
  <c r="M1076" i="47"/>
  <c r="L1076" i="47"/>
  <c r="C994" i="47"/>
  <c r="D994" i="47"/>
  <c r="F994" i="47"/>
  <c r="E994" i="47"/>
  <c r="A995" i="47"/>
  <c r="B994" i="47"/>
  <c r="L1077" i="47" l="1"/>
  <c r="H1078" i="47"/>
  <c r="I1077" i="47"/>
  <c r="J1077" i="47"/>
  <c r="M1077" i="47"/>
  <c r="K1077" i="47"/>
  <c r="C995" i="47"/>
  <c r="D995" i="47"/>
  <c r="A996" i="47"/>
  <c r="B995" i="47"/>
  <c r="E995" i="47"/>
  <c r="F995" i="47"/>
  <c r="K1078" i="47" l="1"/>
  <c r="J1078" i="47"/>
  <c r="L1078" i="47"/>
  <c r="M1078" i="47"/>
  <c r="H1079" i="47"/>
  <c r="I1078" i="47"/>
  <c r="E996" i="47"/>
  <c r="D996" i="47"/>
  <c r="F996" i="47"/>
  <c r="C996" i="47"/>
  <c r="B996" i="47"/>
  <c r="A997" i="47"/>
  <c r="K1079" i="47" l="1"/>
  <c r="M1079" i="47"/>
  <c r="J1079" i="47"/>
  <c r="I1079" i="47"/>
  <c r="H1080" i="47"/>
  <c r="L1079" i="47"/>
  <c r="E997" i="47"/>
  <c r="C997" i="47"/>
  <c r="A998" i="47"/>
  <c r="F997" i="47"/>
  <c r="D997" i="47"/>
  <c r="B997" i="47"/>
  <c r="J1080" i="47" l="1"/>
  <c r="M1080" i="47"/>
  <c r="L1080" i="47"/>
  <c r="K1080" i="47"/>
  <c r="I1080" i="47"/>
  <c r="H1081" i="47"/>
  <c r="F998" i="47"/>
  <c r="B998" i="47"/>
  <c r="D998" i="47"/>
  <c r="E998" i="47"/>
  <c r="C998" i="47"/>
  <c r="A999" i="47"/>
  <c r="M1081" i="47" l="1"/>
  <c r="K1081" i="47"/>
  <c r="I1081" i="47"/>
  <c r="J1081" i="47"/>
  <c r="L1081" i="47"/>
  <c r="H1082" i="47"/>
  <c r="F999" i="47"/>
  <c r="A1000" i="47"/>
  <c r="B999" i="47"/>
  <c r="E999" i="47"/>
  <c r="C999" i="47"/>
  <c r="D999" i="47"/>
  <c r="L1082" i="47" l="1"/>
  <c r="M1082" i="47"/>
  <c r="K1082" i="47"/>
  <c r="H1083" i="47"/>
  <c r="I1082" i="47"/>
  <c r="J1082" i="47"/>
  <c r="D1000" i="47"/>
  <c r="C1000" i="47"/>
  <c r="F1000" i="47"/>
  <c r="B1000" i="47"/>
  <c r="A1001" i="47"/>
  <c r="E1000" i="47"/>
  <c r="H1084" i="47" l="1"/>
  <c r="M1083" i="47"/>
  <c r="K1083" i="47"/>
  <c r="I1083" i="47"/>
  <c r="J1083" i="47"/>
  <c r="L1083" i="47"/>
  <c r="B1001" i="47"/>
  <c r="A1002" i="47"/>
  <c r="D1001" i="47"/>
  <c r="C1001" i="47"/>
  <c r="E1001" i="47"/>
  <c r="F1001" i="47"/>
  <c r="L1084" i="47" l="1"/>
  <c r="H1085" i="47"/>
  <c r="M1084" i="47"/>
  <c r="J1084" i="47"/>
  <c r="I1084" i="47"/>
  <c r="K1084" i="47"/>
  <c r="D1002" i="47"/>
  <c r="E1002" i="47"/>
  <c r="C1002" i="47"/>
  <c r="A1003" i="47"/>
  <c r="F1002" i="47"/>
  <c r="B1002" i="47"/>
  <c r="K1085" i="47" l="1"/>
  <c r="L1085" i="47"/>
  <c r="I1085" i="47"/>
  <c r="J1085" i="47"/>
  <c r="M1085" i="47"/>
  <c r="H1086" i="47"/>
  <c r="C1003" i="47"/>
  <c r="E1003" i="47"/>
  <c r="A1004" i="47"/>
  <c r="F1003" i="47"/>
  <c r="B1003" i="47"/>
  <c r="D1003" i="47"/>
  <c r="M1086" i="47" l="1"/>
  <c r="K1086" i="47"/>
  <c r="I1086" i="47"/>
  <c r="J1086" i="47"/>
  <c r="L1086" i="47"/>
  <c r="H1087" i="47"/>
  <c r="E1004" i="47"/>
  <c r="F1004" i="47"/>
  <c r="D1004" i="47"/>
  <c r="A1005" i="47"/>
  <c r="C1004" i="47"/>
  <c r="B1004" i="47"/>
  <c r="J1087" i="47" l="1"/>
  <c r="L1087" i="47"/>
  <c r="M1087" i="47"/>
  <c r="H1088" i="47"/>
  <c r="I1087" i="47"/>
  <c r="K1087" i="47"/>
  <c r="E1005" i="47"/>
  <c r="F1005" i="47"/>
  <c r="C1005" i="47"/>
  <c r="B1005" i="47"/>
  <c r="D1005" i="47"/>
  <c r="A1006" i="47"/>
  <c r="H1089" i="47" l="1"/>
  <c r="M1088" i="47"/>
  <c r="L1088" i="47"/>
  <c r="I1088" i="47"/>
  <c r="K1088" i="47"/>
  <c r="J1088" i="47"/>
  <c r="C1006" i="47"/>
  <c r="D1006" i="47"/>
  <c r="B1006" i="47"/>
  <c r="E1006" i="47"/>
  <c r="A1007" i="47"/>
  <c r="F1006" i="47"/>
  <c r="L1089" i="47" l="1"/>
  <c r="M1089" i="47"/>
  <c r="H1090" i="47"/>
  <c r="I1089" i="47"/>
  <c r="K1089" i="47"/>
  <c r="J1089" i="47"/>
  <c r="C1007" i="47"/>
  <c r="E1007" i="47"/>
  <c r="A1008" i="47"/>
  <c r="B1007" i="47"/>
  <c r="D1007" i="47"/>
  <c r="F1007" i="47"/>
  <c r="L1090" i="47" l="1"/>
  <c r="H1091" i="47"/>
  <c r="M1090" i="47"/>
  <c r="K1090" i="47"/>
  <c r="I1090" i="47"/>
  <c r="J1090" i="47"/>
  <c r="D1008" i="47"/>
  <c r="F1008" i="47"/>
  <c r="C1008" i="47"/>
  <c r="B1008" i="47"/>
  <c r="A1009" i="47"/>
  <c r="E1008" i="47"/>
  <c r="K1091" i="47" l="1"/>
  <c r="M1091" i="47"/>
  <c r="J1091" i="47"/>
  <c r="I1091" i="47"/>
  <c r="H1092" i="47"/>
  <c r="L1091" i="47"/>
  <c r="E1009" i="47"/>
  <c r="F1009" i="47"/>
  <c r="D1009" i="47"/>
  <c r="A1010" i="47"/>
  <c r="C1009" i="47"/>
  <c r="B1009" i="47"/>
  <c r="L1092" i="47" l="1"/>
  <c r="H1093" i="47"/>
  <c r="M1092" i="47"/>
  <c r="K1092" i="47"/>
  <c r="I1092" i="47"/>
  <c r="J1092" i="47"/>
  <c r="F1010" i="47"/>
  <c r="B1010" i="47"/>
  <c r="D1010" i="47"/>
  <c r="E1010" i="47"/>
  <c r="C1010" i="47"/>
  <c r="A1011" i="47"/>
  <c r="L1093" i="47" l="1"/>
  <c r="M1093" i="47"/>
  <c r="K1093" i="47"/>
  <c r="I1093" i="47"/>
  <c r="J1093" i="47"/>
  <c r="H1094" i="47"/>
  <c r="C1011" i="47"/>
  <c r="E1011" i="47"/>
  <c r="D1011" i="47"/>
  <c r="A1012" i="47"/>
  <c r="B1011" i="47"/>
  <c r="F1011" i="47"/>
  <c r="H1095" i="47" l="1"/>
  <c r="K1094" i="47"/>
  <c r="M1094" i="47"/>
  <c r="J1094" i="47"/>
  <c r="I1094" i="47"/>
  <c r="L1094" i="47"/>
  <c r="E1012" i="47"/>
  <c r="D1012" i="47"/>
  <c r="F1012" i="47"/>
  <c r="C1012" i="47"/>
  <c r="B1012" i="47"/>
  <c r="A1013" i="47"/>
  <c r="K1095" i="47" l="1"/>
  <c r="J1095" i="47"/>
  <c r="M1095" i="47"/>
  <c r="L1095" i="47"/>
  <c r="I1095" i="47"/>
  <c r="H1096" i="47"/>
  <c r="E1013" i="47"/>
  <c r="F1013" i="47"/>
  <c r="C1013" i="47"/>
  <c r="D1013" i="47"/>
  <c r="A1014" i="47"/>
  <c r="B1013" i="47"/>
  <c r="K1096" i="47" l="1"/>
  <c r="J1096" i="47"/>
  <c r="I1096" i="47"/>
  <c r="L1096" i="47"/>
  <c r="M1096" i="47"/>
  <c r="H1097" i="47"/>
  <c r="C1014" i="47"/>
  <c r="F1014" i="47"/>
  <c r="D1014" i="47"/>
  <c r="B1014" i="47"/>
  <c r="E1014" i="47"/>
  <c r="A1015" i="47"/>
  <c r="H1098" i="47" l="1"/>
  <c r="M1097" i="47"/>
  <c r="K1097" i="47"/>
  <c r="J1097" i="47"/>
  <c r="I1097" i="47"/>
  <c r="L1097" i="47"/>
  <c r="C1015" i="47"/>
  <c r="D1015" i="47"/>
  <c r="E1015" i="47"/>
  <c r="F1015" i="47"/>
  <c r="A1016" i="47"/>
  <c r="B1015" i="47"/>
  <c r="M1098" i="47" l="1"/>
  <c r="K1098" i="47"/>
  <c r="I1098" i="47"/>
  <c r="J1098" i="47"/>
  <c r="L1098" i="47"/>
  <c r="H1099" i="47"/>
  <c r="C1016" i="47"/>
  <c r="E1016" i="47"/>
  <c r="F1016" i="47"/>
  <c r="B1016" i="47"/>
  <c r="A1017" i="47"/>
  <c r="D1016" i="47"/>
  <c r="H1100" i="47" l="1"/>
  <c r="I1099" i="47"/>
  <c r="J1099" i="47"/>
  <c r="M1099" i="47"/>
  <c r="K1099" i="47"/>
  <c r="L1099" i="47"/>
  <c r="E1017" i="47"/>
  <c r="B1017" i="47"/>
  <c r="D1017" i="47"/>
  <c r="A1018" i="47"/>
  <c r="F1017" i="47"/>
  <c r="C1017" i="47"/>
  <c r="K1100" i="47" l="1"/>
  <c r="L1100" i="47"/>
  <c r="M1100" i="47"/>
  <c r="J1100" i="47"/>
  <c r="H1101" i="47"/>
  <c r="I1100" i="47"/>
  <c r="F1018" i="47"/>
  <c r="D1018" i="47"/>
  <c r="E1018" i="47"/>
  <c r="B1018" i="47"/>
  <c r="C1018" i="47"/>
  <c r="A1019" i="47"/>
  <c r="J1101" i="47" l="1"/>
  <c r="L1101" i="47"/>
  <c r="M1101" i="47"/>
  <c r="H1102" i="47"/>
  <c r="I1101" i="47"/>
  <c r="K1101" i="47"/>
  <c r="C1019" i="47"/>
  <c r="E1019" i="47"/>
  <c r="D1019" i="47"/>
  <c r="A1020" i="47"/>
  <c r="F1019" i="47"/>
  <c r="B1019" i="47"/>
  <c r="L1102" i="47" l="1"/>
  <c r="M1102" i="47"/>
  <c r="K1102" i="47"/>
  <c r="J1102" i="47"/>
  <c r="H1103" i="47"/>
  <c r="I1102" i="47"/>
  <c r="C1020" i="47"/>
  <c r="F1020" i="47"/>
  <c r="B1020" i="47"/>
  <c r="A1021" i="47"/>
  <c r="E1020" i="47"/>
  <c r="D1020" i="47"/>
  <c r="K1103" i="47" l="1"/>
  <c r="I1103" i="47"/>
  <c r="J1103" i="47"/>
  <c r="H1104" i="47"/>
  <c r="L1103" i="47"/>
  <c r="M1103" i="47"/>
  <c r="E1021" i="47"/>
  <c r="C1021" i="47"/>
  <c r="F1021" i="47"/>
  <c r="A1022" i="47"/>
  <c r="D1021" i="47"/>
  <c r="B1021" i="47"/>
  <c r="H1105" i="47" l="1"/>
  <c r="M1104" i="47"/>
  <c r="J1104" i="47"/>
  <c r="I1104" i="47"/>
  <c r="K1104" i="47"/>
  <c r="L1104" i="47"/>
  <c r="E1022" i="47"/>
  <c r="F1022" i="47"/>
  <c r="D1022" i="47"/>
  <c r="B1022" i="47"/>
  <c r="C1022" i="47"/>
  <c r="A1023" i="47"/>
  <c r="J1105" i="47" l="1"/>
  <c r="L1105" i="47"/>
  <c r="M1105" i="47"/>
  <c r="K1105" i="47"/>
  <c r="H1106" i="47"/>
  <c r="I1105" i="47"/>
  <c r="C1023" i="47"/>
  <c r="D1023" i="47"/>
  <c r="F1023" i="47"/>
  <c r="A1024" i="47"/>
  <c r="B1023" i="47"/>
  <c r="E1023" i="47"/>
  <c r="H1107" i="47" l="1"/>
  <c r="K1106" i="47"/>
  <c r="I1106" i="47"/>
  <c r="J1106" i="47"/>
  <c r="L1106" i="47"/>
  <c r="M1106" i="47"/>
  <c r="E1024" i="47"/>
  <c r="D1024" i="47"/>
  <c r="F1024" i="47"/>
  <c r="B1024" i="47"/>
  <c r="A1025" i="47"/>
  <c r="C1024" i="47"/>
  <c r="K1107" i="47" l="1"/>
  <c r="M1107" i="47"/>
  <c r="I1107" i="47"/>
  <c r="H1108" i="47"/>
  <c r="L1107" i="47"/>
  <c r="J1107" i="47"/>
  <c r="F1025" i="47"/>
  <c r="A1026" i="47"/>
  <c r="B1025" i="47"/>
  <c r="D1025" i="47"/>
  <c r="E1025" i="47"/>
  <c r="C1025" i="47"/>
  <c r="J1108" i="47" l="1"/>
  <c r="L1108" i="47"/>
  <c r="M1108" i="47"/>
  <c r="H1109" i="47"/>
  <c r="I1108" i="47"/>
  <c r="K1108" i="47"/>
  <c r="C1026" i="47"/>
  <c r="A1027" i="47"/>
  <c r="F1026" i="47"/>
  <c r="B1026" i="47"/>
  <c r="D1026" i="47"/>
  <c r="E1026" i="47"/>
  <c r="L1109" i="47" l="1"/>
  <c r="I1109" i="47"/>
  <c r="H1110" i="47"/>
  <c r="J1109" i="47"/>
  <c r="M1109" i="47"/>
  <c r="K1109" i="47"/>
  <c r="B1027" i="47"/>
  <c r="E1027" i="47"/>
  <c r="C1027" i="47"/>
  <c r="D1027" i="47"/>
  <c r="A1028" i="47"/>
  <c r="F1027" i="47"/>
  <c r="H1111" i="47" l="1"/>
  <c r="I1110" i="47"/>
  <c r="M1110" i="47"/>
  <c r="K1110" i="47"/>
  <c r="J1110" i="47"/>
  <c r="L1110" i="47"/>
  <c r="F1028" i="47"/>
  <c r="D1028" i="47"/>
  <c r="B1028" i="47"/>
  <c r="A1029" i="47"/>
  <c r="E1028" i="47"/>
  <c r="C1028" i="47"/>
  <c r="K1111" i="47" l="1"/>
  <c r="H1112" i="47"/>
  <c r="J1111" i="47"/>
  <c r="I1111" i="47"/>
  <c r="M1111" i="47"/>
  <c r="L1111" i="47"/>
  <c r="D1029" i="47"/>
  <c r="F1029" i="47"/>
  <c r="E1029" i="47"/>
  <c r="C1029" i="47"/>
  <c r="B1029" i="47"/>
  <c r="A1030" i="47"/>
  <c r="J1112" i="47" l="1"/>
  <c r="L1112" i="47"/>
  <c r="M1112" i="47"/>
  <c r="H1113" i="47"/>
  <c r="I1112" i="47"/>
  <c r="K1112" i="47"/>
  <c r="D1030" i="47"/>
  <c r="E1030" i="47"/>
  <c r="C1030" i="47"/>
  <c r="A1031" i="47"/>
  <c r="F1030" i="47"/>
  <c r="B1030" i="47"/>
  <c r="L1113" i="47" l="1"/>
  <c r="H1114" i="47"/>
  <c r="M1113" i="47"/>
  <c r="K1113" i="47"/>
  <c r="I1113" i="47"/>
  <c r="J1113" i="47"/>
  <c r="B1031" i="47"/>
  <c r="C1031" i="47"/>
  <c r="D1031" i="47"/>
  <c r="E1031" i="47"/>
  <c r="F1031" i="47"/>
  <c r="A1032" i="47"/>
  <c r="H1115" i="47" l="1"/>
  <c r="M1114" i="47"/>
  <c r="J1114" i="47"/>
  <c r="L1114" i="47"/>
  <c r="I1114" i="47"/>
  <c r="K1114" i="47"/>
  <c r="B1032" i="47"/>
  <c r="A1033" i="47"/>
  <c r="E1032" i="47"/>
  <c r="F1032" i="47"/>
  <c r="D1032" i="47"/>
  <c r="C1032" i="47"/>
  <c r="H1116" i="47" l="1"/>
  <c r="M1115" i="47"/>
  <c r="J1115" i="47"/>
  <c r="K1115" i="47"/>
  <c r="L1115" i="47"/>
  <c r="I1115" i="47"/>
  <c r="B1033" i="47"/>
  <c r="C1033" i="47"/>
  <c r="D1033" i="47"/>
  <c r="A1034" i="47"/>
  <c r="E1033" i="47"/>
  <c r="F1033" i="47"/>
  <c r="M1116" i="47" l="1"/>
  <c r="L1116" i="47"/>
  <c r="I1116" i="47"/>
  <c r="K1116" i="47"/>
  <c r="J1116" i="47"/>
  <c r="H1117" i="47"/>
  <c r="D1034" i="47"/>
  <c r="E1034" i="47"/>
  <c r="F1034" i="47"/>
  <c r="B1034" i="47"/>
  <c r="C1034" i="47"/>
  <c r="A1035" i="47"/>
  <c r="L1117" i="47" l="1"/>
  <c r="H1118" i="47"/>
  <c r="M1117" i="47"/>
  <c r="J1117" i="47"/>
  <c r="I1117" i="47"/>
  <c r="K1117" i="47"/>
  <c r="C1035" i="47"/>
  <c r="E1035" i="47"/>
  <c r="A1036" i="47"/>
  <c r="F1035" i="47"/>
  <c r="B1035" i="47"/>
  <c r="D1035" i="47"/>
  <c r="I1118" i="47" l="1"/>
  <c r="K1118" i="47"/>
  <c r="L1118" i="47"/>
  <c r="J1118" i="47"/>
  <c r="H1119" i="47"/>
  <c r="M1118" i="47"/>
  <c r="F1036" i="47"/>
  <c r="D1036" i="47"/>
  <c r="B1036" i="47"/>
  <c r="A1037" i="47"/>
  <c r="E1036" i="47"/>
  <c r="C1036" i="47"/>
  <c r="L1119" i="47" l="1"/>
  <c r="H1120" i="47"/>
  <c r="M1119" i="47"/>
  <c r="K1119" i="47"/>
  <c r="I1119" i="47"/>
  <c r="J1119" i="47"/>
  <c r="E1037" i="47"/>
  <c r="F1037" i="47"/>
  <c r="D1037" i="47"/>
  <c r="A1038" i="47"/>
  <c r="C1037" i="47"/>
  <c r="B1037" i="47"/>
  <c r="J1120" i="47" l="1"/>
  <c r="L1120" i="47"/>
  <c r="M1120" i="47"/>
  <c r="H1121" i="47"/>
  <c r="I1120" i="47"/>
  <c r="K1120" i="47"/>
  <c r="F1038" i="47"/>
  <c r="D1038" i="47"/>
  <c r="B1038" i="47"/>
  <c r="E1038" i="47"/>
  <c r="A1039" i="47"/>
  <c r="C1038" i="47"/>
  <c r="L1121" i="47" l="1"/>
  <c r="H1122" i="47"/>
  <c r="M1121" i="47"/>
  <c r="J1121" i="47"/>
  <c r="I1121" i="47"/>
  <c r="K1121" i="47"/>
  <c r="C1039" i="47"/>
  <c r="E1039" i="47"/>
  <c r="B1039" i="47"/>
  <c r="D1039" i="47"/>
  <c r="F1039" i="47"/>
  <c r="A1040" i="47"/>
  <c r="L1122" i="47" l="1"/>
  <c r="H1123" i="47"/>
  <c r="M1122" i="47"/>
  <c r="K1122" i="47"/>
  <c r="I1122" i="47"/>
  <c r="J1122" i="47"/>
  <c r="E1040" i="47"/>
  <c r="D1040" i="47"/>
  <c r="F1040" i="47"/>
  <c r="C1040" i="47"/>
  <c r="B1040" i="47"/>
  <c r="A1041" i="47"/>
  <c r="H1124" i="47" l="1"/>
  <c r="L1123" i="47"/>
  <c r="M1123" i="47"/>
  <c r="K1123" i="47"/>
  <c r="I1123" i="47"/>
  <c r="J1123" i="47"/>
  <c r="E1041" i="47"/>
  <c r="B1041" i="47"/>
  <c r="F1041" i="47"/>
  <c r="A1042" i="47"/>
  <c r="D1041" i="47"/>
  <c r="C1041" i="47"/>
  <c r="L1124" i="47" l="1"/>
  <c r="K1124" i="47"/>
  <c r="M1124" i="47"/>
  <c r="J1124" i="47"/>
  <c r="I1124" i="47"/>
  <c r="H1125" i="47"/>
  <c r="E1042" i="47"/>
  <c r="F1042" i="47"/>
  <c r="D1042" i="47"/>
  <c r="B1042" i="47"/>
  <c r="C1042" i="47"/>
  <c r="A1043" i="47"/>
  <c r="H1126" i="47" l="1"/>
  <c r="I1125" i="47"/>
  <c r="K1125" i="47"/>
  <c r="J1125" i="47"/>
  <c r="L1125" i="47"/>
  <c r="M1125" i="47"/>
  <c r="C1043" i="47"/>
  <c r="D1043" i="47"/>
  <c r="B1043" i="47"/>
  <c r="E1043" i="47"/>
  <c r="F1043" i="47"/>
  <c r="A1044" i="47"/>
  <c r="H1127" i="47" l="1"/>
  <c r="M1126" i="47"/>
  <c r="K1126" i="47"/>
  <c r="J1126" i="47"/>
  <c r="L1126" i="47"/>
  <c r="I1126" i="47"/>
  <c r="C1044" i="47"/>
  <c r="F1044" i="47"/>
  <c r="D1044" i="47"/>
  <c r="B1044" i="47"/>
  <c r="A1045" i="47"/>
  <c r="E1044" i="47"/>
  <c r="M1127" i="47" l="1"/>
  <c r="K1127" i="47"/>
  <c r="L1127" i="47"/>
  <c r="J1127" i="47"/>
  <c r="H1128" i="47"/>
  <c r="I1127" i="47"/>
  <c r="E1045" i="47"/>
  <c r="F1045" i="47"/>
  <c r="A1046" i="47"/>
  <c r="C1045" i="47"/>
  <c r="B1045" i="47"/>
  <c r="D1045" i="47"/>
  <c r="J1128" i="47" l="1"/>
  <c r="L1128" i="47"/>
  <c r="M1128" i="47"/>
  <c r="H1129" i="47"/>
  <c r="I1128" i="47"/>
  <c r="K1128" i="47"/>
  <c r="B1046" i="47"/>
  <c r="D1046" i="47"/>
  <c r="E1046" i="47"/>
  <c r="C1046" i="47"/>
  <c r="A1047" i="47"/>
  <c r="F1046" i="47"/>
  <c r="M1129" i="47" l="1"/>
  <c r="K1129" i="47"/>
  <c r="L1129" i="47"/>
  <c r="I1129" i="47"/>
  <c r="J1129" i="47"/>
  <c r="H1130" i="47"/>
  <c r="C1047" i="47"/>
  <c r="E1047" i="47"/>
  <c r="A1048" i="47"/>
  <c r="B1047" i="47"/>
  <c r="F1047" i="47"/>
  <c r="D1047" i="47"/>
  <c r="M1130" i="47" l="1"/>
  <c r="J1130" i="47"/>
  <c r="I1130" i="47"/>
  <c r="H1131" i="47"/>
  <c r="L1130" i="47"/>
  <c r="K1130" i="47"/>
  <c r="C1048" i="47"/>
  <c r="F1048" i="47"/>
  <c r="D1048" i="47"/>
  <c r="B1048" i="47"/>
  <c r="A1049" i="47"/>
  <c r="E1048" i="47"/>
  <c r="H1132" i="47" l="1"/>
  <c r="L1131" i="47"/>
  <c r="M1131" i="47"/>
  <c r="J1131" i="47"/>
  <c r="I1131" i="47"/>
  <c r="K1131" i="47"/>
  <c r="E1049" i="47"/>
  <c r="B1049" i="47"/>
  <c r="D1049" i="47"/>
  <c r="A1050" i="47"/>
  <c r="C1049" i="47"/>
  <c r="F1049" i="47"/>
  <c r="L1132" i="47" l="1"/>
  <c r="M1132" i="47"/>
  <c r="I1132" i="47"/>
  <c r="K1132" i="47"/>
  <c r="H1133" i="47"/>
  <c r="J1132" i="47"/>
  <c r="F1050" i="47"/>
  <c r="D1050" i="47"/>
  <c r="E1050" i="47"/>
  <c r="C1050" i="47"/>
  <c r="A1051" i="47"/>
  <c r="B1050" i="47"/>
  <c r="J1133" i="47" l="1"/>
  <c r="L1133" i="47"/>
  <c r="M1133" i="47"/>
  <c r="H1134" i="47"/>
  <c r="I1133" i="47"/>
  <c r="K1133" i="47"/>
  <c r="F1051" i="47"/>
  <c r="A1052" i="47"/>
  <c r="E1051" i="47"/>
  <c r="B1051" i="47"/>
  <c r="C1051" i="47"/>
  <c r="D1051" i="47"/>
  <c r="K1134" i="47" l="1"/>
  <c r="L1134" i="47"/>
  <c r="M1134" i="47"/>
  <c r="J1134" i="47"/>
  <c r="H1135" i="47"/>
  <c r="I1134" i="47"/>
  <c r="C1052" i="47"/>
  <c r="E1052" i="47"/>
  <c r="F1052" i="47"/>
  <c r="D1052" i="47"/>
  <c r="B1052" i="47"/>
  <c r="A1053" i="47"/>
  <c r="L1135" i="47" l="1"/>
  <c r="H1136" i="47"/>
  <c r="M1135" i="47"/>
  <c r="K1135" i="47"/>
  <c r="I1135" i="47"/>
  <c r="J1135" i="47"/>
  <c r="D1053" i="47"/>
  <c r="A1054" i="47"/>
  <c r="B1053" i="47"/>
  <c r="C1053" i="47"/>
  <c r="E1053" i="47"/>
  <c r="F1053" i="47"/>
  <c r="K1136" i="47" l="1"/>
  <c r="J1136" i="47"/>
  <c r="L1136" i="47"/>
  <c r="M1136" i="47"/>
  <c r="H1137" i="47"/>
  <c r="I1136" i="47"/>
  <c r="B1054" i="47"/>
  <c r="D1054" i="47"/>
  <c r="E1054" i="47"/>
  <c r="C1054" i="47"/>
  <c r="A1055" i="47"/>
  <c r="F1054" i="47"/>
  <c r="J1137" i="47" l="1"/>
  <c r="L1137" i="47"/>
  <c r="M1137" i="47"/>
  <c r="H1138" i="47"/>
  <c r="I1137" i="47"/>
  <c r="K1137" i="47"/>
  <c r="C1055" i="47"/>
  <c r="E1055" i="47"/>
  <c r="D1055" i="47"/>
  <c r="A1056" i="47"/>
  <c r="F1055" i="47"/>
  <c r="B1055" i="47"/>
  <c r="H1139" i="47" l="1"/>
  <c r="K1138" i="47"/>
  <c r="M1138" i="47"/>
  <c r="J1138" i="47"/>
  <c r="I1138" i="47"/>
  <c r="L1138" i="47"/>
  <c r="E1056" i="47"/>
  <c r="C1056" i="47"/>
  <c r="F1056" i="47"/>
  <c r="D1056" i="47"/>
  <c r="B1056" i="47"/>
  <c r="A1057" i="47"/>
  <c r="K1139" i="47" l="1"/>
  <c r="J1139" i="47"/>
  <c r="L1139" i="47"/>
  <c r="M1139" i="47"/>
  <c r="H1140" i="47"/>
  <c r="I1139" i="47"/>
  <c r="D1057" i="47"/>
  <c r="A1058" i="47"/>
  <c r="F1057" i="47"/>
  <c r="C1057" i="47"/>
  <c r="E1057" i="47"/>
  <c r="B1057" i="47"/>
  <c r="J1140" i="47" l="1"/>
  <c r="L1140" i="47"/>
  <c r="M1140" i="47"/>
  <c r="K1140" i="47"/>
  <c r="H1141" i="47"/>
  <c r="I1140" i="47"/>
  <c r="F1058" i="47"/>
  <c r="B1058" i="47"/>
  <c r="D1058" i="47"/>
  <c r="E1058" i="47"/>
  <c r="C1058" i="47"/>
  <c r="A1059" i="47"/>
  <c r="M1141" i="47" l="1"/>
  <c r="K1141" i="47"/>
  <c r="I1141" i="47"/>
  <c r="J1141" i="47"/>
  <c r="L1141" i="47"/>
  <c r="H1142" i="47"/>
  <c r="C1059" i="47"/>
  <c r="E1059" i="47"/>
  <c r="D1059" i="47"/>
  <c r="A1060" i="47"/>
  <c r="B1059" i="47"/>
  <c r="F1059" i="47"/>
  <c r="J1142" i="47" l="1"/>
  <c r="L1142" i="47"/>
  <c r="M1142" i="47"/>
  <c r="H1143" i="47"/>
  <c r="I1142" i="47"/>
  <c r="K1142" i="47"/>
  <c r="E1060" i="47"/>
  <c r="C1060" i="47"/>
  <c r="F1060" i="47"/>
  <c r="D1060" i="47"/>
  <c r="A1061" i="47"/>
  <c r="B1060" i="47"/>
  <c r="L1143" i="47" l="1"/>
  <c r="H1144" i="47"/>
  <c r="M1143" i="47"/>
  <c r="K1143" i="47"/>
  <c r="I1143" i="47"/>
  <c r="J1143" i="47"/>
  <c r="E1061" i="47"/>
  <c r="F1061" i="47"/>
  <c r="D1061" i="47"/>
  <c r="A1062" i="47"/>
  <c r="B1061" i="47"/>
  <c r="C1061" i="47"/>
  <c r="H1145" i="47" l="1"/>
  <c r="M1144" i="47"/>
  <c r="K1144" i="47"/>
  <c r="I1144" i="47"/>
  <c r="J1144" i="47"/>
  <c r="L1144" i="47"/>
  <c r="E1062" i="47"/>
  <c r="F1062" i="47"/>
  <c r="D1062" i="47"/>
  <c r="B1062" i="47"/>
  <c r="C1062" i="47"/>
  <c r="A1063" i="47"/>
  <c r="L1145" i="47" l="1"/>
  <c r="H1146" i="47"/>
  <c r="M1145" i="47"/>
  <c r="J1145" i="47"/>
  <c r="I1145" i="47"/>
  <c r="K1145" i="47"/>
  <c r="C1063" i="47"/>
  <c r="E1063" i="47"/>
  <c r="D1063" i="47"/>
  <c r="A1064" i="47"/>
  <c r="F1063" i="47"/>
  <c r="B1063" i="47"/>
  <c r="M1146" i="47" l="1"/>
  <c r="L1146" i="47"/>
  <c r="K1146" i="47"/>
  <c r="J1146" i="47"/>
  <c r="I1146" i="47"/>
  <c r="H1147" i="47"/>
  <c r="E1064" i="47"/>
  <c r="D1064" i="47"/>
  <c r="F1064" i="47"/>
  <c r="C1064" i="47"/>
  <c r="B1064" i="47"/>
  <c r="A1065" i="47"/>
  <c r="L1147" i="47" l="1"/>
  <c r="H1148" i="47"/>
  <c r="M1147" i="47"/>
  <c r="K1147" i="47"/>
  <c r="I1147" i="47"/>
  <c r="J1147" i="47"/>
  <c r="D1065" i="47"/>
  <c r="A1066" i="47"/>
  <c r="B1065" i="47"/>
  <c r="C1065" i="47"/>
  <c r="E1065" i="47"/>
  <c r="F1065" i="47"/>
  <c r="H1149" i="47" l="1"/>
  <c r="M1148" i="47"/>
  <c r="J1148" i="47"/>
  <c r="I1148" i="47"/>
  <c r="K1148" i="47"/>
  <c r="L1148" i="47"/>
  <c r="C1066" i="47"/>
  <c r="F1066" i="47"/>
  <c r="D1066" i="47"/>
  <c r="B1066" i="47"/>
  <c r="E1066" i="47"/>
  <c r="A1067" i="47"/>
  <c r="K1149" i="47" l="1"/>
  <c r="J1149" i="47"/>
  <c r="H1150" i="47"/>
  <c r="I1149" i="47"/>
  <c r="L1149" i="47"/>
  <c r="M1149" i="47"/>
  <c r="C1067" i="47"/>
  <c r="D1067" i="47"/>
  <c r="B1067" i="47"/>
  <c r="E1067" i="47"/>
  <c r="F1067" i="47"/>
  <c r="A1068" i="47"/>
  <c r="M1150" i="47" l="1"/>
  <c r="I1150" i="47"/>
  <c r="K1150" i="47"/>
  <c r="L1150" i="47"/>
  <c r="J1150" i="47"/>
  <c r="H1151" i="47"/>
  <c r="E1068" i="47"/>
  <c r="C1068" i="47"/>
  <c r="F1068" i="47"/>
  <c r="D1068" i="47"/>
  <c r="B1068" i="47"/>
  <c r="A1069" i="47"/>
  <c r="K1151" i="47" l="1"/>
  <c r="J1151" i="47"/>
  <c r="M1151" i="47"/>
  <c r="L1151" i="47"/>
  <c r="I1151" i="47"/>
  <c r="H1152" i="47"/>
  <c r="E1069" i="47"/>
  <c r="B1069" i="47"/>
  <c r="D1069" i="47"/>
  <c r="C1069" i="47"/>
  <c r="F1069" i="47"/>
  <c r="A1070" i="47"/>
  <c r="M1152" i="47" l="1"/>
  <c r="L1152" i="47"/>
  <c r="I1152" i="47"/>
  <c r="H1153" i="47"/>
  <c r="K1152" i="47"/>
  <c r="J1152" i="47"/>
  <c r="F1070" i="47"/>
  <c r="B1070" i="47"/>
  <c r="D1070" i="47"/>
  <c r="E1070" i="47"/>
  <c r="C1070" i="47"/>
  <c r="A1071" i="47"/>
  <c r="L1153" i="47" l="1"/>
  <c r="H1154" i="47"/>
  <c r="M1153" i="47"/>
  <c r="J1153" i="47"/>
  <c r="I1153" i="47"/>
  <c r="K1153" i="47"/>
  <c r="F1071" i="47"/>
  <c r="A1072" i="47"/>
  <c r="B1071" i="47"/>
  <c r="D1071" i="47"/>
  <c r="C1071" i="47"/>
  <c r="E1071" i="47"/>
  <c r="K1154" i="47" l="1"/>
  <c r="J1154" i="47"/>
  <c r="L1154" i="47"/>
  <c r="M1154" i="47"/>
  <c r="H1155" i="47"/>
  <c r="I1154" i="47"/>
  <c r="C1072" i="47"/>
  <c r="F1072" i="47"/>
  <c r="B1072" i="47"/>
  <c r="A1073" i="47"/>
  <c r="E1072" i="47"/>
  <c r="D1072" i="47"/>
  <c r="H1156" i="47" l="1"/>
  <c r="K1155" i="47"/>
  <c r="M1155" i="47"/>
  <c r="J1155" i="47"/>
  <c r="I1155" i="47"/>
  <c r="L1155" i="47"/>
  <c r="E1073" i="47"/>
  <c r="C1073" i="47"/>
  <c r="B1073" i="47"/>
  <c r="D1073" i="47"/>
  <c r="F1073" i="47"/>
  <c r="A1074" i="47"/>
  <c r="I1156" i="47" l="1"/>
  <c r="K1156" i="47"/>
  <c r="L1156" i="47"/>
  <c r="M1156" i="47"/>
  <c r="J1156" i="47"/>
  <c r="H1157" i="47"/>
  <c r="F1074" i="47"/>
  <c r="B1074" i="47"/>
  <c r="D1074" i="47"/>
  <c r="E1074" i="47"/>
  <c r="C1074" i="47"/>
  <c r="A1075" i="47"/>
  <c r="J1157" i="47" l="1"/>
  <c r="K1157" i="47"/>
  <c r="M1157" i="47"/>
  <c r="L1157" i="47"/>
  <c r="I1157" i="47"/>
  <c r="H1158" i="47"/>
  <c r="C1075" i="47"/>
  <c r="D1075" i="47"/>
  <c r="A1076" i="47"/>
  <c r="E1075" i="47"/>
  <c r="F1075" i="47"/>
  <c r="B1075" i="47"/>
  <c r="M1158" i="47" l="1"/>
  <c r="K1158" i="47"/>
  <c r="L1158" i="47"/>
  <c r="I1158" i="47"/>
  <c r="J1158" i="47"/>
  <c r="H1159" i="47"/>
  <c r="E1076" i="47"/>
  <c r="F1076" i="47"/>
  <c r="D1076" i="47"/>
  <c r="B1076" i="47"/>
  <c r="A1077" i="47"/>
  <c r="C1076" i="47"/>
  <c r="M1159" i="47" l="1"/>
  <c r="I1159" i="47"/>
  <c r="L1159" i="47"/>
  <c r="J1159" i="47"/>
  <c r="H1160" i="47"/>
  <c r="K1159" i="47"/>
  <c r="E1077" i="47"/>
  <c r="B1077" i="47"/>
  <c r="F1077" i="47"/>
  <c r="C1077" i="47"/>
  <c r="D1077" i="47"/>
  <c r="A1078" i="47"/>
  <c r="L1160" i="47" l="1"/>
  <c r="H1161" i="47"/>
  <c r="M1160" i="47"/>
  <c r="K1160" i="47"/>
  <c r="I1160" i="47"/>
  <c r="J1160" i="47"/>
  <c r="F1078" i="47"/>
  <c r="D1078" i="47"/>
  <c r="E1078" i="47"/>
  <c r="B1078" i="47"/>
  <c r="C1078" i="47"/>
  <c r="A1079" i="47"/>
  <c r="L1161" i="47" l="1"/>
  <c r="M1161" i="47"/>
  <c r="K1161" i="47"/>
  <c r="H1162" i="47"/>
  <c r="J1161" i="47"/>
  <c r="I1161" i="47"/>
  <c r="C1079" i="47"/>
  <c r="D1079" i="47"/>
  <c r="F1079" i="47"/>
  <c r="A1080" i="47"/>
  <c r="B1079" i="47"/>
  <c r="E1079" i="47"/>
  <c r="M1162" i="47" l="1"/>
  <c r="I1162" i="47"/>
  <c r="K1162" i="47"/>
  <c r="L1162" i="47"/>
  <c r="J1162" i="47"/>
  <c r="H1163" i="47"/>
  <c r="C1080" i="47"/>
  <c r="E1080" i="47"/>
  <c r="F1080" i="47"/>
  <c r="D1080" i="47"/>
  <c r="B1080" i="47"/>
  <c r="A1081" i="47"/>
  <c r="L1163" i="47" l="1"/>
  <c r="H1164" i="47"/>
  <c r="M1163" i="47"/>
  <c r="K1163" i="47"/>
  <c r="I1163" i="47"/>
  <c r="J1163" i="47"/>
  <c r="E1081" i="47"/>
  <c r="F1081" i="47"/>
  <c r="B1081" i="47"/>
  <c r="C1081" i="47"/>
  <c r="D1081" i="47"/>
  <c r="A1082" i="47"/>
  <c r="M1164" i="47" l="1"/>
  <c r="K1164" i="47"/>
  <c r="L1164" i="47"/>
  <c r="I1164" i="47"/>
  <c r="J1164" i="47"/>
  <c r="H1165" i="47"/>
  <c r="F1082" i="47"/>
  <c r="D1082" i="47"/>
  <c r="B1082" i="47"/>
  <c r="C1082" i="47"/>
  <c r="E1082" i="47"/>
  <c r="A1083" i="47"/>
  <c r="H1166" i="47" l="1"/>
  <c r="I1165" i="47"/>
  <c r="K1165" i="47"/>
  <c r="J1165" i="47"/>
  <c r="L1165" i="47"/>
  <c r="M1165" i="47"/>
  <c r="C1083" i="47"/>
  <c r="E1083" i="47"/>
  <c r="F1083" i="47"/>
  <c r="A1084" i="47"/>
  <c r="B1083" i="47"/>
  <c r="D1083" i="47"/>
  <c r="J1166" i="47" l="1"/>
  <c r="L1166" i="47"/>
  <c r="M1166" i="47"/>
  <c r="H1167" i="47"/>
  <c r="I1166" i="47"/>
  <c r="K1166" i="47"/>
  <c r="E1084" i="47"/>
  <c r="D1084" i="47"/>
  <c r="F1084" i="47"/>
  <c r="C1084" i="47"/>
  <c r="B1084" i="47"/>
  <c r="A1085" i="47"/>
  <c r="L1167" i="47" l="1"/>
  <c r="H1168" i="47"/>
  <c r="M1167" i="47"/>
  <c r="K1167" i="47"/>
  <c r="I1167" i="47"/>
  <c r="J1167" i="47"/>
  <c r="E1085" i="47"/>
  <c r="B1085" i="47"/>
  <c r="A1086" i="47"/>
  <c r="D1085" i="47"/>
  <c r="C1085" i="47"/>
  <c r="F1085" i="47"/>
  <c r="M1168" i="47" l="1"/>
  <c r="L1168" i="47"/>
  <c r="I1168" i="47"/>
  <c r="H1169" i="47"/>
  <c r="K1168" i="47"/>
  <c r="J1168" i="47"/>
  <c r="C1086" i="47"/>
  <c r="A1087" i="47"/>
  <c r="F1086" i="47"/>
  <c r="E1086" i="47"/>
  <c r="D1086" i="47"/>
  <c r="B1086" i="47"/>
  <c r="L1169" i="47" l="1"/>
  <c r="H1170" i="47"/>
  <c r="J1169" i="47"/>
  <c r="M1169" i="47"/>
  <c r="K1169" i="47"/>
  <c r="I1169" i="47"/>
  <c r="B1087" i="47"/>
  <c r="E1087" i="47"/>
  <c r="C1087" i="47"/>
  <c r="D1087" i="47"/>
  <c r="F1087" i="47"/>
  <c r="A1088" i="47"/>
  <c r="L1170" i="47" l="1"/>
  <c r="M1170" i="47"/>
  <c r="H1171" i="47"/>
  <c r="I1170" i="47"/>
  <c r="K1170" i="47"/>
  <c r="J1170" i="47"/>
  <c r="B1088" i="47"/>
  <c r="A1089" i="47"/>
  <c r="E1088" i="47"/>
  <c r="C1088" i="47"/>
  <c r="F1088" i="47"/>
  <c r="D1088" i="47"/>
  <c r="L1171" i="47" l="1"/>
  <c r="M1171" i="47"/>
  <c r="H1172" i="47"/>
  <c r="I1171" i="47"/>
  <c r="K1171" i="47"/>
  <c r="J1171" i="47"/>
  <c r="F1089" i="47"/>
  <c r="C1089" i="47"/>
  <c r="E1089" i="47"/>
  <c r="B1089" i="47"/>
  <c r="A1090" i="47"/>
  <c r="D1089" i="47"/>
  <c r="K1172" i="47" l="1"/>
  <c r="L1172" i="47"/>
  <c r="J1172" i="47"/>
  <c r="H1173" i="47"/>
  <c r="M1172" i="47"/>
  <c r="I1172" i="47"/>
  <c r="D1090" i="47"/>
  <c r="E1090" i="47"/>
  <c r="C1090" i="47"/>
  <c r="A1091" i="47"/>
  <c r="F1090" i="47"/>
  <c r="B1090" i="47"/>
  <c r="K1173" i="47" l="1"/>
  <c r="J1173" i="47"/>
  <c r="L1173" i="47"/>
  <c r="M1173" i="47"/>
  <c r="H1174" i="47"/>
  <c r="I1173" i="47"/>
  <c r="F1091" i="47"/>
  <c r="B1091" i="47"/>
  <c r="C1091" i="47"/>
  <c r="E1091" i="47"/>
  <c r="A1092" i="47"/>
  <c r="D1091" i="47"/>
  <c r="L1174" i="47" l="1"/>
  <c r="H1175" i="47"/>
  <c r="M1174" i="47"/>
  <c r="K1174" i="47"/>
  <c r="I1174" i="47"/>
  <c r="J1174" i="47"/>
  <c r="B1092" i="47"/>
  <c r="A1093" i="47"/>
  <c r="D1092" i="47"/>
  <c r="E1092" i="47"/>
  <c r="F1092" i="47"/>
  <c r="C1092" i="47"/>
  <c r="H1176" i="47" l="1"/>
  <c r="M1175" i="47"/>
  <c r="J1175" i="47"/>
  <c r="I1175" i="47"/>
  <c r="K1175" i="47"/>
  <c r="L1175" i="47"/>
  <c r="B1093" i="47"/>
  <c r="A1094" i="47"/>
  <c r="C1093" i="47"/>
  <c r="E1093" i="47"/>
  <c r="F1093" i="47"/>
  <c r="D1093" i="47"/>
  <c r="L1176" i="47" l="1"/>
  <c r="H1177" i="47"/>
  <c r="M1176" i="47"/>
  <c r="J1176" i="47"/>
  <c r="I1176" i="47"/>
  <c r="K1176" i="47"/>
  <c r="D1094" i="47"/>
  <c r="B1094" i="47"/>
  <c r="C1094" i="47"/>
  <c r="F1094" i="47"/>
  <c r="E1094" i="47"/>
  <c r="A1095" i="47"/>
  <c r="M1177" i="47" l="1"/>
  <c r="K1177" i="47"/>
  <c r="L1177" i="47"/>
  <c r="H1178" i="47"/>
  <c r="I1177" i="47"/>
  <c r="J1177" i="47"/>
  <c r="B1095" i="47"/>
  <c r="E1095" i="47"/>
  <c r="C1095" i="47"/>
  <c r="D1095" i="47"/>
  <c r="F1095" i="47"/>
  <c r="A1096" i="47"/>
  <c r="M1178" i="47" l="1"/>
  <c r="L1178" i="47"/>
  <c r="I1178" i="47"/>
  <c r="H1179" i="47"/>
  <c r="K1178" i="47"/>
  <c r="J1178" i="47"/>
  <c r="F1096" i="47"/>
  <c r="D1096" i="47"/>
  <c r="E1096" i="47"/>
  <c r="C1096" i="47"/>
  <c r="B1096" i="47"/>
  <c r="A1097" i="47"/>
  <c r="K1179" i="47" l="1"/>
  <c r="M1179" i="47"/>
  <c r="J1179" i="47"/>
  <c r="L1179" i="47"/>
  <c r="I1179" i="47"/>
  <c r="H1180" i="47"/>
  <c r="D1097" i="47"/>
  <c r="C1097" i="47"/>
  <c r="E1097" i="47"/>
  <c r="B1097" i="47"/>
  <c r="F1097" i="47"/>
  <c r="A1098" i="47"/>
  <c r="K1180" i="47" l="1"/>
  <c r="J1180" i="47"/>
  <c r="M1180" i="47"/>
  <c r="L1180" i="47"/>
  <c r="I1180" i="47"/>
  <c r="H1181" i="47"/>
  <c r="C1098" i="47"/>
  <c r="A1099" i="47"/>
  <c r="B1098" i="47"/>
  <c r="F1098" i="47"/>
  <c r="D1098" i="47"/>
  <c r="E1098" i="47"/>
  <c r="K1181" i="47" l="1"/>
  <c r="M1181" i="47"/>
  <c r="J1181" i="47"/>
  <c r="L1181" i="47"/>
  <c r="I1181" i="47"/>
  <c r="H1182" i="47"/>
  <c r="B1099" i="47"/>
  <c r="D1099" i="47"/>
  <c r="C1099" i="47"/>
  <c r="E1099" i="47"/>
  <c r="F1099" i="47"/>
  <c r="A1100" i="47"/>
  <c r="K1182" i="47" l="1"/>
  <c r="M1182" i="47"/>
  <c r="I1182" i="47"/>
  <c r="J1182" i="47"/>
  <c r="L1182" i="47"/>
  <c r="H1183" i="47"/>
  <c r="F1100" i="47"/>
  <c r="C1100" i="47"/>
  <c r="A1101" i="47"/>
  <c r="E1100" i="47"/>
  <c r="D1100" i="47"/>
  <c r="B1100" i="47"/>
  <c r="H1184" i="47" l="1"/>
  <c r="K1183" i="47"/>
  <c r="M1183" i="47"/>
  <c r="J1183" i="47"/>
  <c r="I1183" i="47"/>
  <c r="L1183" i="47"/>
  <c r="D1101" i="47"/>
  <c r="A1102" i="47"/>
  <c r="C1101" i="47"/>
  <c r="E1101" i="47"/>
  <c r="F1101" i="47"/>
  <c r="B1101" i="47"/>
  <c r="K1184" i="47" l="1"/>
  <c r="J1184" i="47"/>
  <c r="L1184" i="47"/>
  <c r="M1184" i="47"/>
  <c r="H1185" i="47"/>
  <c r="I1184" i="47"/>
  <c r="D1102" i="47"/>
  <c r="B1102" i="47"/>
  <c r="E1102" i="47"/>
  <c r="A1103" i="47"/>
  <c r="C1102" i="47"/>
  <c r="F1102" i="47"/>
  <c r="L1185" i="47" l="1"/>
  <c r="J1185" i="47"/>
  <c r="H1186" i="47"/>
  <c r="M1185" i="47"/>
  <c r="K1185" i="47"/>
  <c r="I1185" i="47"/>
  <c r="C1103" i="47"/>
  <c r="D1103" i="47"/>
  <c r="F1103" i="47"/>
  <c r="A1104" i="47"/>
  <c r="B1103" i="47"/>
  <c r="E1103" i="47"/>
  <c r="L1186" i="47" l="1"/>
  <c r="M1186" i="47"/>
  <c r="H1187" i="47"/>
  <c r="I1186" i="47"/>
  <c r="K1186" i="47"/>
  <c r="J1186" i="47"/>
  <c r="F1104" i="47"/>
  <c r="D1104" i="47"/>
  <c r="B1104" i="47"/>
  <c r="A1105" i="47"/>
  <c r="E1104" i="47"/>
  <c r="C1104" i="47"/>
  <c r="L1187" i="47" l="1"/>
  <c r="H1188" i="47"/>
  <c r="M1187" i="47"/>
  <c r="K1187" i="47"/>
  <c r="I1187" i="47"/>
  <c r="J1187" i="47"/>
  <c r="D1105" i="47"/>
  <c r="C1105" i="47"/>
  <c r="E1105" i="47"/>
  <c r="B1105" i="47"/>
  <c r="F1105" i="47"/>
  <c r="A1106" i="47"/>
  <c r="L1188" i="47" l="1"/>
  <c r="H1189" i="47"/>
  <c r="M1188" i="47"/>
  <c r="K1188" i="47"/>
  <c r="I1188" i="47"/>
  <c r="J1188" i="47"/>
  <c r="D1106" i="47"/>
  <c r="E1106" i="47"/>
  <c r="F1106" i="47"/>
  <c r="B1106" i="47"/>
  <c r="C1106" i="47"/>
  <c r="A1107" i="47"/>
  <c r="L1189" i="47" l="1"/>
  <c r="M1189" i="47"/>
  <c r="K1189" i="47"/>
  <c r="I1189" i="47"/>
  <c r="J1189" i="47"/>
  <c r="H1190" i="47"/>
  <c r="C1107" i="47"/>
  <c r="E1107" i="47"/>
  <c r="B1107" i="47"/>
  <c r="D1107" i="47"/>
  <c r="F1107" i="47"/>
  <c r="A1108" i="47"/>
  <c r="H1191" i="47" l="1"/>
  <c r="K1190" i="47"/>
  <c r="I1190" i="47"/>
  <c r="L1190" i="47"/>
  <c r="M1190" i="47"/>
  <c r="J1190" i="47"/>
  <c r="D1108" i="47"/>
  <c r="F1108" i="47"/>
  <c r="C1108" i="47"/>
  <c r="B1108" i="47"/>
  <c r="A1109" i="47"/>
  <c r="E1108" i="47"/>
  <c r="H1192" i="47" l="1"/>
  <c r="M1191" i="47"/>
  <c r="J1191" i="47"/>
  <c r="I1191" i="47"/>
  <c r="K1191" i="47"/>
  <c r="L1191" i="47"/>
  <c r="E1109" i="47"/>
  <c r="F1109" i="47"/>
  <c r="B1109" i="47"/>
  <c r="A1110" i="47"/>
  <c r="D1109" i="47"/>
  <c r="C1109" i="47"/>
  <c r="H1193" i="47" l="1"/>
  <c r="K1192" i="47"/>
  <c r="M1192" i="47"/>
  <c r="J1192" i="47"/>
  <c r="I1192" i="47"/>
  <c r="L1192" i="47"/>
  <c r="E1110" i="47"/>
  <c r="F1110" i="47"/>
  <c r="D1110" i="47"/>
  <c r="B1110" i="47"/>
  <c r="C1110" i="47"/>
  <c r="A1111" i="47"/>
  <c r="L1193" i="47" l="1"/>
  <c r="J1193" i="47"/>
  <c r="K1193" i="47"/>
  <c r="M1193" i="47"/>
  <c r="I1193" i="47"/>
  <c r="H1194" i="47"/>
  <c r="C1111" i="47"/>
  <c r="D1111" i="47"/>
  <c r="B1111" i="47"/>
  <c r="E1111" i="47"/>
  <c r="F1111" i="47"/>
  <c r="A1112" i="47"/>
  <c r="J1194" i="47" l="1"/>
  <c r="M1194" i="47"/>
  <c r="L1194" i="47"/>
  <c r="K1194" i="47"/>
  <c r="I1194" i="47"/>
  <c r="H1195" i="47"/>
  <c r="C1112" i="47"/>
  <c r="E1112" i="47"/>
  <c r="F1112" i="47"/>
  <c r="D1112" i="47"/>
  <c r="B1112" i="47"/>
  <c r="A1113" i="47"/>
  <c r="L1195" i="47" l="1"/>
  <c r="M1195" i="47"/>
  <c r="H1196" i="47"/>
  <c r="I1195" i="47"/>
  <c r="K1195" i="47"/>
  <c r="J1195" i="47"/>
  <c r="E1113" i="47"/>
  <c r="F1113" i="47"/>
  <c r="B1113" i="47"/>
  <c r="D1113" i="47"/>
  <c r="A1114" i="47"/>
  <c r="C1113" i="47"/>
  <c r="L1196" i="47" l="1"/>
  <c r="M1196" i="47"/>
  <c r="H1197" i="47"/>
  <c r="I1196" i="47"/>
  <c r="K1196" i="47"/>
  <c r="J1196" i="47"/>
  <c r="F1114" i="47"/>
  <c r="B1114" i="47"/>
  <c r="D1114" i="47"/>
  <c r="E1114" i="47"/>
  <c r="C1114" i="47"/>
  <c r="A1115" i="47"/>
  <c r="M1197" i="47" l="1"/>
  <c r="J1197" i="47"/>
  <c r="K1197" i="47"/>
  <c r="L1197" i="47"/>
  <c r="I1197" i="47"/>
  <c r="H1198" i="47"/>
  <c r="C1115" i="47"/>
  <c r="E1115" i="47"/>
  <c r="D1115" i="47"/>
  <c r="F1115" i="47"/>
  <c r="B1115" i="47"/>
  <c r="A1116" i="47"/>
  <c r="J1198" i="47" l="1"/>
  <c r="K1198" i="47"/>
  <c r="L1198" i="47"/>
  <c r="M1198" i="47"/>
  <c r="H1199" i="47"/>
  <c r="I1198" i="47"/>
  <c r="F1116" i="47"/>
  <c r="D1116" i="47"/>
  <c r="A1117" i="47"/>
  <c r="E1116" i="47"/>
  <c r="C1116" i="47"/>
  <c r="B1116" i="47"/>
  <c r="H1200" i="47" l="1"/>
  <c r="M1199" i="47"/>
  <c r="K1199" i="47"/>
  <c r="L1199" i="47"/>
  <c r="I1199" i="47"/>
  <c r="J1199" i="47"/>
  <c r="F1117" i="47"/>
  <c r="C1117" i="47"/>
  <c r="E1117" i="47"/>
  <c r="B1117" i="47"/>
  <c r="D1117" i="47"/>
  <c r="A1118" i="47"/>
  <c r="M1200" i="47" l="1"/>
  <c r="J1200" i="47"/>
  <c r="L1200" i="47"/>
  <c r="K1200" i="47"/>
  <c r="I1200" i="47"/>
  <c r="H1201" i="47"/>
  <c r="D1118" i="47"/>
  <c r="E1118" i="47"/>
  <c r="F1118" i="47"/>
  <c r="B1118" i="47"/>
  <c r="C1118" i="47"/>
  <c r="A1119" i="47"/>
  <c r="L1201" i="47" l="1"/>
  <c r="M1201" i="47"/>
  <c r="H1202" i="47"/>
  <c r="I1201" i="47"/>
  <c r="K1201" i="47"/>
  <c r="J1201" i="47"/>
  <c r="F1119" i="47"/>
  <c r="C1119" i="47"/>
  <c r="E1119" i="47"/>
  <c r="B1119" i="47"/>
  <c r="D1119" i="47"/>
  <c r="A1120" i="47"/>
  <c r="H1203" i="47" l="1"/>
  <c r="I1202" i="47"/>
  <c r="K1202" i="47"/>
  <c r="J1202" i="47"/>
  <c r="L1202" i="47"/>
  <c r="M1202" i="47"/>
  <c r="F1120" i="47"/>
  <c r="C1120" i="47"/>
  <c r="E1120" i="47"/>
  <c r="D1120" i="47"/>
  <c r="B1120" i="47"/>
  <c r="A1121" i="47"/>
  <c r="L1203" i="47" l="1"/>
  <c r="H1204" i="47"/>
  <c r="M1203" i="47"/>
  <c r="K1203" i="47"/>
  <c r="I1203" i="47"/>
  <c r="J1203" i="47"/>
  <c r="E1121" i="47"/>
  <c r="F1121" i="47"/>
  <c r="C1121" i="47"/>
  <c r="B1121" i="47"/>
  <c r="A1122" i="47"/>
  <c r="D1121" i="47"/>
  <c r="M1204" i="47" l="1"/>
  <c r="J1204" i="47"/>
  <c r="L1204" i="47"/>
  <c r="I1204" i="47"/>
  <c r="H1205" i="47"/>
  <c r="K1204" i="47"/>
  <c r="C1122" i="47"/>
  <c r="F1122" i="47"/>
  <c r="D1122" i="47"/>
  <c r="B1122" i="47"/>
  <c r="E1122" i="47"/>
  <c r="A1123" i="47"/>
  <c r="M1205" i="47" l="1"/>
  <c r="K1205" i="47"/>
  <c r="I1205" i="47"/>
  <c r="J1205" i="47"/>
  <c r="L1205" i="47"/>
  <c r="H1206" i="47"/>
  <c r="C1123" i="47"/>
  <c r="E1123" i="47"/>
  <c r="F1123" i="47"/>
  <c r="A1124" i="47"/>
  <c r="B1123" i="47"/>
  <c r="D1123" i="47"/>
  <c r="L1206" i="47" l="1"/>
  <c r="K1206" i="47"/>
  <c r="M1206" i="47"/>
  <c r="J1206" i="47"/>
  <c r="I1206" i="47"/>
  <c r="H1207" i="47"/>
  <c r="E1124" i="47"/>
  <c r="D1124" i="47"/>
  <c r="F1124" i="47"/>
  <c r="C1124" i="47"/>
  <c r="B1124" i="47"/>
  <c r="A1125" i="47"/>
  <c r="L1207" i="47" l="1"/>
  <c r="M1207" i="47"/>
  <c r="H1208" i="47"/>
  <c r="I1207" i="47"/>
  <c r="K1207" i="47"/>
  <c r="J1207" i="47"/>
  <c r="E1125" i="47"/>
  <c r="F1125" i="47"/>
  <c r="D1125" i="47"/>
  <c r="C1125" i="47"/>
  <c r="B1125" i="47"/>
  <c r="A1126" i="47"/>
  <c r="M1208" i="47" l="1"/>
  <c r="K1208" i="47"/>
  <c r="L1208" i="47"/>
  <c r="I1208" i="47"/>
  <c r="J1208" i="47"/>
  <c r="H1209" i="47"/>
  <c r="D1126" i="47"/>
  <c r="B1126" i="47"/>
  <c r="C1126" i="47"/>
  <c r="A1127" i="47"/>
  <c r="E1126" i="47"/>
  <c r="F1126" i="47"/>
  <c r="K1209" i="47" l="1"/>
  <c r="H1210" i="47"/>
  <c r="M1209" i="47"/>
  <c r="I1209" i="47"/>
  <c r="J1209" i="47"/>
  <c r="L1209" i="47"/>
  <c r="F1127" i="47"/>
  <c r="A1128" i="47"/>
  <c r="B1127" i="47"/>
  <c r="E1127" i="47"/>
  <c r="C1127" i="47"/>
  <c r="D1127" i="47"/>
  <c r="K1210" i="47" l="1"/>
  <c r="J1210" i="47"/>
  <c r="L1210" i="47"/>
  <c r="M1210" i="47"/>
  <c r="H1211" i="47"/>
  <c r="I1210" i="47"/>
  <c r="C1128" i="47"/>
  <c r="E1128" i="47"/>
  <c r="A1129" i="47"/>
  <c r="F1128" i="47"/>
  <c r="D1128" i="47"/>
  <c r="B1128" i="47"/>
  <c r="K1211" i="47" l="1"/>
  <c r="L1211" i="47"/>
  <c r="M1211" i="47"/>
  <c r="H1212" i="47"/>
  <c r="J1211" i="47"/>
  <c r="I1211" i="47"/>
  <c r="D1129" i="47"/>
  <c r="A1130" i="47"/>
  <c r="F1129" i="47"/>
  <c r="C1129" i="47"/>
  <c r="E1129" i="47"/>
  <c r="B1129" i="47"/>
  <c r="M1212" i="47" l="1"/>
  <c r="H1213" i="47"/>
  <c r="I1212" i="47"/>
  <c r="J1212" i="47"/>
  <c r="K1212" i="47"/>
  <c r="L1212" i="47"/>
  <c r="F1130" i="47"/>
  <c r="B1130" i="47"/>
  <c r="D1130" i="47"/>
  <c r="E1130" i="47"/>
  <c r="C1130" i="47"/>
  <c r="A1131" i="47"/>
  <c r="H1214" i="47" l="1"/>
  <c r="M1213" i="47"/>
  <c r="K1213" i="47"/>
  <c r="L1213" i="47"/>
  <c r="I1213" i="47"/>
  <c r="J1213" i="47"/>
  <c r="C1131" i="47"/>
  <c r="E1131" i="47"/>
  <c r="D1131" i="47"/>
  <c r="A1132" i="47"/>
  <c r="F1131" i="47"/>
  <c r="B1131" i="47"/>
  <c r="L1214" i="47" l="1"/>
  <c r="M1214" i="47"/>
  <c r="H1215" i="47"/>
  <c r="I1214" i="47"/>
  <c r="K1214" i="47"/>
  <c r="J1214" i="47"/>
  <c r="E1132" i="47"/>
  <c r="B1132" i="47"/>
  <c r="A1133" i="47"/>
  <c r="D1132" i="47"/>
  <c r="F1132" i="47"/>
  <c r="C1132" i="47"/>
  <c r="M1215" i="47" l="1"/>
  <c r="L1215" i="47"/>
  <c r="H1216" i="47"/>
  <c r="I1215" i="47"/>
  <c r="K1215" i="47"/>
  <c r="J1215" i="47"/>
  <c r="E1133" i="47"/>
  <c r="F1133" i="47"/>
  <c r="D1133" i="47"/>
  <c r="A1134" i="47"/>
  <c r="B1133" i="47"/>
  <c r="C1133" i="47"/>
  <c r="K1216" i="47" l="1"/>
  <c r="J1216" i="47"/>
  <c r="M1216" i="47"/>
  <c r="L1216" i="47"/>
  <c r="I1216" i="47"/>
  <c r="H1217" i="47"/>
  <c r="D1134" i="47"/>
  <c r="B1134" i="47"/>
  <c r="E1134" i="47"/>
  <c r="A1135" i="47"/>
  <c r="C1134" i="47"/>
  <c r="F1134" i="47"/>
  <c r="M1217" i="47" l="1"/>
  <c r="K1217" i="47"/>
  <c r="I1217" i="47"/>
  <c r="J1217" i="47"/>
  <c r="L1217" i="47"/>
  <c r="H1218" i="47"/>
  <c r="B1135" i="47"/>
  <c r="C1135" i="47"/>
  <c r="E1135" i="47"/>
  <c r="D1135" i="47"/>
  <c r="F1135" i="47"/>
  <c r="A1136" i="47"/>
  <c r="L1218" i="47" l="1"/>
  <c r="H1219" i="47"/>
  <c r="M1218" i="47"/>
  <c r="K1218" i="47"/>
  <c r="I1218" i="47"/>
  <c r="J1218" i="47"/>
  <c r="F1136" i="47"/>
  <c r="C1136" i="47"/>
  <c r="B1136" i="47"/>
  <c r="E1136" i="47"/>
  <c r="D1136" i="47"/>
  <c r="A1137" i="47"/>
  <c r="H1220" i="47" l="1"/>
  <c r="K1219" i="47"/>
  <c r="M1219" i="47"/>
  <c r="J1219" i="47"/>
  <c r="L1219" i="47"/>
  <c r="I1219" i="47"/>
  <c r="E1137" i="47"/>
  <c r="B1137" i="47"/>
  <c r="F1137" i="47"/>
  <c r="A1138" i="47"/>
  <c r="D1137" i="47"/>
  <c r="C1137" i="47"/>
  <c r="K1220" i="47" l="1"/>
  <c r="L1220" i="47"/>
  <c r="J1220" i="47"/>
  <c r="H1221" i="47"/>
  <c r="M1220" i="47"/>
  <c r="I1220" i="47"/>
  <c r="D1138" i="47"/>
  <c r="B1138" i="47"/>
  <c r="C1138" i="47"/>
  <c r="A1139" i="47"/>
  <c r="E1138" i="47"/>
  <c r="F1138" i="47"/>
  <c r="L1221" i="47" l="1"/>
  <c r="H1222" i="47"/>
  <c r="M1221" i="47"/>
  <c r="J1221" i="47"/>
  <c r="I1221" i="47"/>
  <c r="K1221" i="47"/>
  <c r="B1139" i="47"/>
  <c r="E1139" i="47"/>
  <c r="C1139" i="47"/>
  <c r="D1139" i="47"/>
  <c r="F1139" i="47"/>
  <c r="A1140" i="47"/>
  <c r="I1222" i="47" l="1"/>
  <c r="H1223" i="47"/>
  <c r="K1222" i="47"/>
  <c r="J1222" i="47"/>
  <c r="M1222" i="47"/>
  <c r="L1222" i="47"/>
  <c r="F1140" i="47"/>
  <c r="C1140" i="47"/>
  <c r="B1140" i="47"/>
  <c r="A1141" i="47"/>
  <c r="E1140" i="47"/>
  <c r="D1140" i="47"/>
  <c r="L1223" i="47" l="1"/>
  <c r="M1223" i="47"/>
  <c r="K1223" i="47"/>
  <c r="J1223" i="47"/>
  <c r="I1223" i="47"/>
  <c r="H1224" i="47"/>
  <c r="D1141" i="47"/>
  <c r="F1141" i="47"/>
  <c r="E1141" i="47"/>
  <c r="C1141" i="47"/>
  <c r="B1141" i="47"/>
  <c r="A1142" i="47"/>
  <c r="L1224" i="47" l="1"/>
  <c r="K1224" i="47"/>
  <c r="M1224" i="47"/>
  <c r="J1224" i="47"/>
  <c r="I1224" i="47"/>
  <c r="H1225" i="47"/>
  <c r="D1142" i="47"/>
  <c r="E1142" i="47"/>
  <c r="B1142" i="47"/>
  <c r="C1142" i="47"/>
  <c r="A1143" i="47"/>
  <c r="F1142" i="47"/>
  <c r="L1225" i="47" l="1"/>
  <c r="M1225" i="47"/>
  <c r="J1225" i="47"/>
  <c r="H1226" i="47"/>
  <c r="I1225" i="47"/>
  <c r="K1225" i="47"/>
  <c r="B1143" i="47"/>
  <c r="E1143" i="47"/>
  <c r="C1143" i="47"/>
  <c r="D1143" i="47"/>
  <c r="F1143" i="47"/>
  <c r="A1144" i="47"/>
  <c r="M1226" i="47" l="1"/>
  <c r="K1226" i="47"/>
  <c r="L1226" i="47"/>
  <c r="H1227" i="47"/>
  <c r="I1226" i="47"/>
  <c r="J1226" i="47"/>
  <c r="F1144" i="47"/>
  <c r="D1144" i="47"/>
  <c r="C1144" i="47"/>
  <c r="E1144" i="47"/>
  <c r="B1144" i="47"/>
  <c r="A1145" i="47"/>
  <c r="J1227" i="47" l="1"/>
  <c r="L1227" i="47"/>
  <c r="M1227" i="47"/>
  <c r="H1228" i="47"/>
  <c r="I1227" i="47"/>
  <c r="K1227" i="47"/>
  <c r="E1145" i="47"/>
  <c r="F1145" i="47"/>
  <c r="D1145" i="47"/>
  <c r="A1146" i="47"/>
  <c r="B1145" i="47"/>
  <c r="C1145" i="47"/>
  <c r="L1228" i="47" l="1"/>
  <c r="H1229" i="47"/>
  <c r="M1228" i="47"/>
  <c r="K1228" i="47"/>
  <c r="I1228" i="47"/>
  <c r="J1228" i="47"/>
  <c r="C1146" i="47"/>
  <c r="A1147" i="47"/>
  <c r="F1146" i="47"/>
  <c r="B1146" i="47"/>
  <c r="D1146" i="47"/>
  <c r="E1146" i="47"/>
  <c r="M1229" i="47" l="1"/>
  <c r="J1229" i="47"/>
  <c r="I1229" i="47"/>
  <c r="H1230" i="47"/>
  <c r="L1229" i="47"/>
  <c r="K1229" i="47"/>
  <c r="F1147" i="47"/>
  <c r="B1147" i="47"/>
  <c r="C1147" i="47"/>
  <c r="E1147" i="47"/>
  <c r="D1147" i="47"/>
  <c r="A1148" i="47"/>
  <c r="J1230" i="47" l="1"/>
  <c r="L1230" i="47"/>
  <c r="M1230" i="47"/>
  <c r="K1230" i="47"/>
  <c r="H1231" i="47"/>
  <c r="I1230" i="47"/>
  <c r="F1148" i="47"/>
  <c r="D1148" i="47"/>
  <c r="A1149" i="47"/>
  <c r="E1148" i="47"/>
  <c r="C1148" i="47"/>
  <c r="B1148" i="47"/>
  <c r="L1231" i="47" l="1"/>
  <c r="M1231" i="47"/>
  <c r="J1231" i="47"/>
  <c r="H1232" i="47"/>
  <c r="I1231" i="47"/>
  <c r="K1231" i="47"/>
  <c r="C1149" i="47"/>
  <c r="F1149" i="47"/>
  <c r="E1149" i="47"/>
  <c r="B1149" i="47"/>
  <c r="D1149" i="47"/>
  <c r="A1150" i="47"/>
  <c r="H1233" i="47" l="1"/>
  <c r="M1232" i="47"/>
  <c r="J1232" i="47"/>
  <c r="K1232" i="47"/>
  <c r="I1232" i="47"/>
  <c r="L1232" i="47"/>
  <c r="D1150" i="47"/>
  <c r="B1150" i="47"/>
  <c r="C1150" i="47"/>
  <c r="F1150" i="47"/>
  <c r="E1150" i="47"/>
  <c r="A1151" i="47"/>
  <c r="M1233" i="47" l="1"/>
  <c r="I1233" i="47"/>
  <c r="K1233" i="47"/>
  <c r="L1233" i="47"/>
  <c r="J1233" i="47"/>
  <c r="H1234" i="47"/>
  <c r="D1151" i="47"/>
  <c r="C1151" i="47"/>
  <c r="E1151" i="47"/>
  <c r="F1151" i="47"/>
  <c r="A1152" i="47"/>
  <c r="B1151" i="47"/>
  <c r="L1234" i="47" l="1"/>
  <c r="M1234" i="47"/>
  <c r="H1235" i="47"/>
  <c r="I1234" i="47"/>
  <c r="K1234" i="47"/>
  <c r="J1234" i="47"/>
  <c r="F1152" i="47"/>
  <c r="C1152" i="47"/>
  <c r="E1152" i="47"/>
  <c r="D1152" i="47"/>
  <c r="B1152" i="47"/>
  <c r="A1153" i="47"/>
  <c r="L1235" i="47" l="1"/>
  <c r="J1235" i="47"/>
  <c r="I1235" i="47"/>
  <c r="H1236" i="47"/>
  <c r="M1235" i="47"/>
  <c r="K1235" i="47"/>
  <c r="E1153" i="47"/>
  <c r="F1153" i="47"/>
  <c r="B1153" i="47"/>
  <c r="A1154" i="47"/>
  <c r="D1153" i="47"/>
  <c r="C1153" i="47"/>
  <c r="K1236" i="47" l="1"/>
  <c r="J1236" i="47"/>
  <c r="L1236" i="47"/>
  <c r="M1236" i="47"/>
  <c r="H1237" i="47"/>
  <c r="I1236" i="47"/>
  <c r="D1154" i="47"/>
  <c r="B1154" i="47"/>
  <c r="A1155" i="47"/>
  <c r="E1154" i="47"/>
  <c r="F1154" i="47"/>
  <c r="C1154" i="47"/>
  <c r="L1237" i="47" l="1"/>
  <c r="K1237" i="47"/>
  <c r="M1237" i="47"/>
  <c r="J1237" i="47"/>
  <c r="I1237" i="47"/>
  <c r="H1238" i="47"/>
  <c r="C1155" i="47"/>
  <c r="D1155" i="47"/>
  <c r="A1156" i="47"/>
  <c r="B1155" i="47"/>
  <c r="E1155" i="47"/>
  <c r="F1155" i="47"/>
  <c r="K1238" i="47" l="1"/>
  <c r="J1238" i="47"/>
  <c r="L1238" i="47"/>
  <c r="M1238" i="47"/>
  <c r="H1239" i="47"/>
  <c r="I1238" i="47"/>
  <c r="F1156" i="47"/>
  <c r="D1156" i="47"/>
  <c r="B1156" i="47"/>
  <c r="A1157" i="47"/>
  <c r="C1156" i="47"/>
  <c r="E1156" i="47"/>
  <c r="H1240" i="47" l="1"/>
  <c r="K1239" i="47"/>
  <c r="I1239" i="47"/>
  <c r="J1239" i="47"/>
  <c r="L1239" i="47"/>
  <c r="M1239" i="47"/>
  <c r="E1157" i="47"/>
  <c r="F1157" i="47"/>
  <c r="A1158" i="47"/>
  <c r="B1157" i="47"/>
  <c r="C1157" i="47"/>
  <c r="D1157" i="47"/>
  <c r="M1240" i="47" l="1"/>
  <c r="J1240" i="47"/>
  <c r="H1241" i="47"/>
  <c r="L1240" i="47"/>
  <c r="I1240" i="47"/>
  <c r="K1240" i="47"/>
  <c r="D1158" i="47"/>
  <c r="E1158" i="47"/>
  <c r="F1158" i="47"/>
  <c r="B1158" i="47"/>
  <c r="C1158" i="47"/>
  <c r="A1159" i="47"/>
  <c r="J1241" i="47" l="1"/>
  <c r="M1241" i="47"/>
  <c r="H1242" i="47"/>
  <c r="K1241" i="47"/>
  <c r="I1241" i="47"/>
  <c r="L1241" i="47"/>
  <c r="B1159" i="47"/>
  <c r="C1159" i="47"/>
  <c r="E1159" i="47"/>
  <c r="F1159" i="47"/>
  <c r="D1159" i="47"/>
  <c r="A1160" i="47"/>
  <c r="L1242" i="47" l="1"/>
  <c r="J1242" i="47"/>
  <c r="M1242" i="47"/>
  <c r="I1242" i="47"/>
  <c r="H1243" i="47"/>
  <c r="K1242" i="47"/>
  <c r="E1160" i="47"/>
  <c r="C1160" i="47"/>
  <c r="F1160" i="47"/>
  <c r="D1160" i="47"/>
  <c r="B1160" i="47"/>
  <c r="A1161" i="47"/>
  <c r="H1244" i="47" l="1"/>
  <c r="M1243" i="47"/>
  <c r="K1243" i="47"/>
  <c r="I1243" i="47"/>
  <c r="J1243" i="47"/>
  <c r="L1243" i="47"/>
  <c r="E1161" i="47"/>
  <c r="F1161" i="47"/>
  <c r="B1161" i="47"/>
  <c r="D1161" i="47"/>
  <c r="A1162" i="47"/>
  <c r="C1161" i="47"/>
  <c r="H1245" i="47" l="1"/>
  <c r="L1244" i="47"/>
  <c r="M1244" i="47"/>
  <c r="K1244" i="47"/>
  <c r="I1244" i="47"/>
  <c r="J1244" i="47"/>
  <c r="C1162" i="47"/>
  <c r="F1162" i="47"/>
  <c r="D1162" i="47"/>
  <c r="B1162" i="47"/>
  <c r="A1163" i="47"/>
  <c r="E1162" i="47"/>
  <c r="I1245" i="47" l="1"/>
  <c r="J1245" i="47"/>
  <c r="L1245" i="47"/>
  <c r="H1246" i="47"/>
  <c r="M1245" i="47"/>
  <c r="K1245" i="47"/>
  <c r="C1163" i="47"/>
  <c r="E1163" i="47"/>
  <c r="B1163" i="47"/>
  <c r="D1163" i="47"/>
  <c r="F1163" i="47"/>
  <c r="A1164" i="47"/>
  <c r="K1246" i="47" l="1"/>
  <c r="J1246" i="47"/>
  <c r="L1246" i="47"/>
  <c r="M1246" i="47"/>
  <c r="H1247" i="47"/>
  <c r="I1246" i="47"/>
  <c r="E1164" i="47"/>
  <c r="D1164" i="47"/>
  <c r="F1164" i="47"/>
  <c r="C1164" i="47"/>
  <c r="B1164" i="47"/>
  <c r="A1165" i="47"/>
  <c r="H1248" i="47" l="1"/>
  <c r="I1247" i="47"/>
  <c r="J1247" i="47"/>
  <c r="L1247" i="47"/>
  <c r="M1247" i="47"/>
  <c r="K1247" i="47"/>
  <c r="E1165" i="47"/>
  <c r="B1165" i="47"/>
  <c r="F1165" i="47"/>
  <c r="A1166" i="47"/>
  <c r="D1165" i="47"/>
  <c r="C1165" i="47"/>
  <c r="K1248" i="47" l="1"/>
  <c r="L1248" i="47"/>
  <c r="M1248" i="47"/>
  <c r="H1249" i="47"/>
  <c r="I1248" i="47"/>
  <c r="J1248" i="47"/>
  <c r="F1166" i="47"/>
  <c r="B1166" i="47"/>
  <c r="D1166" i="47"/>
  <c r="C1166" i="47"/>
  <c r="A1167" i="47"/>
  <c r="E1166" i="47"/>
  <c r="L1249" i="47" l="1"/>
  <c r="M1249" i="47"/>
  <c r="H1250" i="47"/>
  <c r="I1249" i="47"/>
  <c r="K1249" i="47"/>
  <c r="J1249" i="47"/>
  <c r="C1167" i="47"/>
  <c r="E1167" i="47"/>
  <c r="F1167" i="47"/>
  <c r="A1168" i="47"/>
  <c r="B1167" i="47"/>
  <c r="D1167" i="47"/>
  <c r="H1251" i="47" l="1"/>
  <c r="M1250" i="47"/>
  <c r="K1250" i="47"/>
  <c r="L1250" i="47"/>
  <c r="I1250" i="47"/>
  <c r="J1250" i="47"/>
  <c r="F1168" i="47"/>
  <c r="C1168" i="47"/>
  <c r="B1168" i="47"/>
  <c r="A1169" i="47"/>
  <c r="E1168" i="47"/>
  <c r="D1168" i="47"/>
  <c r="J1251" i="47" l="1"/>
  <c r="M1251" i="47"/>
  <c r="L1251" i="47"/>
  <c r="K1251" i="47"/>
  <c r="I1251" i="47"/>
  <c r="H1252" i="47"/>
  <c r="E1169" i="47"/>
  <c r="F1169" i="47"/>
  <c r="A1170" i="47"/>
  <c r="B1169" i="47"/>
  <c r="D1169" i="47"/>
  <c r="C1169" i="47"/>
  <c r="J1252" i="47" l="1"/>
  <c r="L1252" i="47"/>
  <c r="M1252" i="47"/>
  <c r="K1252" i="47"/>
  <c r="H1253" i="47"/>
  <c r="I1252" i="47"/>
  <c r="E1170" i="47"/>
  <c r="B1170" i="47"/>
  <c r="F1170" i="47"/>
  <c r="C1170" i="47"/>
  <c r="A1171" i="47"/>
  <c r="D1170" i="47"/>
  <c r="L1253" i="47" l="1"/>
  <c r="K1253" i="47"/>
  <c r="J1253" i="47"/>
  <c r="I1253" i="47"/>
  <c r="H1254" i="47"/>
  <c r="M1253" i="47"/>
  <c r="C1171" i="47"/>
  <c r="D1171" i="47"/>
  <c r="A1172" i="47"/>
  <c r="F1171" i="47"/>
  <c r="B1171" i="47"/>
  <c r="E1171" i="47"/>
  <c r="K1254" i="47" l="1"/>
  <c r="J1254" i="47"/>
  <c r="L1254" i="47"/>
  <c r="M1254" i="47"/>
  <c r="H1255" i="47"/>
  <c r="I1254" i="47"/>
  <c r="E1172" i="47"/>
  <c r="C1172" i="47"/>
  <c r="F1172" i="47"/>
  <c r="D1172" i="47"/>
  <c r="B1172" i="47"/>
  <c r="A1173" i="47"/>
  <c r="K1255" i="47" l="1"/>
  <c r="J1255" i="47"/>
  <c r="M1255" i="47"/>
  <c r="L1255" i="47"/>
  <c r="I1255" i="47"/>
  <c r="H1256" i="47"/>
  <c r="E1173" i="47"/>
  <c r="B1173" i="47"/>
  <c r="D1173" i="47"/>
  <c r="C1173" i="47"/>
  <c r="F1173" i="47"/>
  <c r="A1174" i="47"/>
  <c r="L1256" i="47" l="1"/>
  <c r="H1257" i="47"/>
  <c r="M1256" i="47"/>
  <c r="K1256" i="47"/>
  <c r="I1256" i="47"/>
  <c r="J1256" i="47"/>
  <c r="F1174" i="47"/>
  <c r="D1174" i="47"/>
  <c r="E1174" i="47"/>
  <c r="B1174" i="47"/>
  <c r="C1174" i="47"/>
  <c r="A1175" i="47"/>
  <c r="L1257" i="47" l="1"/>
  <c r="H1258" i="47"/>
  <c r="M1257" i="47"/>
  <c r="J1257" i="47"/>
  <c r="I1257" i="47"/>
  <c r="K1257" i="47"/>
  <c r="D1175" i="47"/>
  <c r="F1175" i="47"/>
  <c r="A1176" i="47"/>
  <c r="B1175" i="47"/>
  <c r="E1175" i="47"/>
  <c r="C1175" i="47"/>
  <c r="L1258" i="47" l="1"/>
  <c r="H1259" i="47"/>
  <c r="M1258" i="47"/>
  <c r="K1258" i="47"/>
  <c r="I1258" i="47"/>
  <c r="J1258" i="47"/>
  <c r="E1176" i="47"/>
  <c r="C1176" i="47"/>
  <c r="F1176" i="47"/>
  <c r="D1176" i="47"/>
  <c r="B1176" i="47"/>
  <c r="A1177" i="47"/>
  <c r="L1259" i="47" l="1"/>
  <c r="H1260" i="47"/>
  <c r="M1259" i="47"/>
  <c r="K1259" i="47"/>
  <c r="I1259" i="47"/>
  <c r="J1259" i="47"/>
  <c r="E1177" i="47"/>
  <c r="B1177" i="47"/>
  <c r="F1177" i="47"/>
  <c r="A1178" i="47"/>
  <c r="D1177" i="47"/>
  <c r="C1177" i="47"/>
  <c r="H1261" i="47" l="1"/>
  <c r="M1260" i="47"/>
  <c r="K1260" i="47"/>
  <c r="L1260" i="47"/>
  <c r="I1260" i="47"/>
  <c r="J1260" i="47"/>
  <c r="F1178" i="47"/>
  <c r="B1178" i="47"/>
  <c r="D1178" i="47"/>
  <c r="E1178" i="47"/>
  <c r="C1178" i="47"/>
  <c r="A1179" i="47"/>
  <c r="L1261" i="47" l="1"/>
  <c r="H1262" i="47"/>
  <c r="M1261" i="47"/>
  <c r="K1261" i="47"/>
  <c r="I1261" i="47"/>
  <c r="J1261" i="47"/>
  <c r="C1179" i="47"/>
  <c r="E1179" i="47"/>
  <c r="A1180" i="47"/>
  <c r="B1179" i="47"/>
  <c r="D1179" i="47"/>
  <c r="F1179" i="47"/>
  <c r="H1263" i="47" l="1"/>
  <c r="M1262" i="47"/>
  <c r="K1262" i="47"/>
  <c r="I1262" i="47"/>
  <c r="J1262" i="47"/>
  <c r="L1262" i="47"/>
  <c r="B1180" i="47"/>
  <c r="A1181" i="47"/>
  <c r="F1180" i="47"/>
  <c r="C1180" i="47"/>
  <c r="E1180" i="47"/>
  <c r="D1180" i="47"/>
  <c r="I1263" i="47" l="1"/>
  <c r="L1263" i="47"/>
  <c r="H1264" i="47"/>
  <c r="J1263" i="47"/>
  <c r="K1263" i="47"/>
  <c r="M1263" i="47"/>
  <c r="E1181" i="47"/>
  <c r="C1181" i="47"/>
  <c r="B1181" i="47"/>
  <c r="A1182" i="47"/>
  <c r="D1181" i="47"/>
  <c r="F1181" i="47"/>
  <c r="M1264" i="47" l="1"/>
  <c r="L1264" i="47"/>
  <c r="K1264" i="47"/>
  <c r="J1264" i="47"/>
  <c r="I1264" i="47"/>
  <c r="H1265" i="47"/>
  <c r="D1182" i="47"/>
  <c r="E1182" i="47"/>
  <c r="F1182" i="47"/>
  <c r="B1182" i="47"/>
  <c r="C1182" i="47"/>
  <c r="A1183" i="47"/>
  <c r="I1265" i="47" l="1"/>
  <c r="K1265" i="47"/>
  <c r="L1265" i="47"/>
  <c r="H1266" i="47"/>
  <c r="M1265" i="47"/>
  <c r="J1265" i="47"/>
  <c r="B1183" i="47"/>
  <c r="E1183" i="47"/>
  <c r="C1183" i="47"/>
  <c r="D1183" i="47"/>
  <c r="F1183" i="47"/>
  <c r="A1184" i="47"/>
  <c r="M1266" i="47" l="1"/>
  <c r="J1266" i="47"/>
  <c r="L1266" i="47"/>
  <c r="I1266" i="47"/>
  <c r="H1267" i="47"/>
  <c r="K1266" i="47"/>
  <c r="F1184" i="47"/>
  <c r="D1184" i="47"/>
  <c r="B1184" i="47"/>
  <c r="A1185" i="47"/>
  <c r="C1184" i="47"/>
  <c r="E1184" i="47"/>
  <c r="H1268" i="47" l="1"/>
  <c r="K1267" i="47"/>
  <c r="J1267" i="47"/>
  <c r="M1267" i="47"/>
  <c r="L1267" i="47"/>
  <c r="I1267" i="47"/>
  <c r="E1185" i="47"/>
  <c r="B1185" i="47"/>
  <c r="F1185" i="47"/>
  <c r="C1185" i="47"/>
  <c r="D1185" i="47"/>
  <c r="A1186" i="47"/>
  <c r="K1268" i="47" l="1"/>
  <c r="J1268" i="47"/>
  <c r="L1268" i="47"/>
  <c r="M1268" i="47"/>
  <c r="H1269" i="47"/>
  <c r="I1268" i="47"/>
  <c r="F1186" i="47"/>
  <c r="D1186" i="47"/>
  <c r="E1186" i="47"/>
  <c r="B1186" i="47"/>
  <c r="C1186" i="47"/>
  <c r="A1187" i="47"/>
  <c r="K1269" i="47" l="1"/>
  <c r="M1269" i="47"/>
  <c r="J1269" i="47"/>
  <c r="L1269" i="47"/>
  <c r="I1269" i="47"/>
  <c r="H1270" i="47"/>
  <c r="C1187" i="47"/>
  <c r="E1187" i="47"/>
  <c r="F1187" i="47"/>
  <c r="B1187" i="47"/>
  <c r="D1187" i="47"/>
  <c r="A1188" i="47"/>
  <c r="H1271" i="47" l="1"/>
  <c r="M1270" i="47"/>
  <c r="K1270" i="47"/>
  <c r="L1270" i="47"/>
  <c r="I1270" i="47"/>
  <c r="J1270" i="47"/>
  <c r="E1188" i="47"/>
  <c r="F1188" i="47"/>
  <c r="C1188" i="47"/>
  <c r="B1188" i="47"/>
  <c r="A1189" i="47"/>
  <c r="D1188" i="47"/>
  <c r="L1271" i="47" l="1"/>
  <c r="J1271" i="47"/>
  <c r="I1271" i="47"/>
  <c r="K1271" i="47"/>
  <c r="M1271" i="47"/>
  <c r="H1272" i="47"/>
  <c r="F1189" i="47"/>
  <c r="A1190" i="47"/>
  <c r="E1189" i="47"/>
  <c r="C1189" i="47"/>
  <c r="D1189" i="47"/>
  <c r="B1189" i="47"/>
  <c r="J1272" i="47" l="1"/>
  <c r="L1272" i="47"/>
  <c r="M1272" i="47"/>
  <c r="H1273" i="47"/>
  <c r="I1272" i="47"/>
  <c r="K1272" i="47"/>
  <c r="F1190" i="47"/>
  <c r="B1190" i="47"/>
  <c r="D1190" i="47"/>
  <c r="E1190" i="47"/>
  <c r="C1190" i="47"/>
  <c r="A1191" i="47"/>
  <c r="L1273" i="47" l="1"/>
  <c r="I1273" i="47"/>
  <c r="J1273" i="47"/>
  <c r="H1274" i="47"/>
  <c r="M1273" i="47"/>
  <c r="K1273" i="47"/>
  <c r="C1191" i="47"/>
  <c r="D1191" i="47"/>
  <c r="E1191" i="47"/>
  <c r="F1191" i="47"/>
  <c r="A1192" i="47"/>
  <c r="B1191" i="47"/>
  <c r="I1274" i="47" l="1"/>
  <c r="M1274" i="47"/>
  <c r="K1274" i="47"/>
  <c r="L1274" i="47"/>
  <c r="J1274" i="47"/>
  <c r="H1275" i="47"/>
  <c r="E1192" i="47"/>
  <c r="C1192" i="47"/>
  <c r="F1192" i="47"/>
  <c r="B1192" i="47"/>
  <c r="A1193" i="47"/>
  <c r="D1192" i="47"/>
  <c r="M1275" i="47" l="1"/>
  <c r="L1275" i="47"/>
  <c r="I1275" i="47"/>
  <c r="H1276" i="47"/>
  <c r="K1275" i="47"/>
  <c r="J1275" i="47"/>
  <c r="E1193" i="47"/>
  <c r="F1193" i="47"/>
  <c r="B1193" i="47"/>
  <c r="A1194" i="47"/>
  <c r="C1193" i="47"/>
  <c r="D1193" i="47"/>
  <c r="L1276" i="47" l="1"/>
  <c r="H1277" i="47"/>
  <c r="M1276" i="47"/>
  <c r="K1276" i="47"/>
  <c r="I1276" i="47"/>
  <c r="J1276" i="47"/>
  <c r="F1194" i="47"/>
  <c r="B1194" i="47"/>
  <c r="D1194" i="47"/>
  <c r="E1194" i="47"/>
  <c r="C1194" i="47"/>
  <c r="A1195" i="47"/>
  <c r="K1277" i="47" l="1"/>
  <c r="J1277" i="47"/>
  <c r="L1277" i="47"/>
  <c r="M1277" i="47"/>
  <c r="H1278" i="47"/>
  <c r="I1277" i="47"/>
  <c r="C1195" i="47"/>
  <c r="E1195" i="47"/>
  <c r="A1196" i="47"/>
  <c r="B1195" i="47"/>
  <c r="D1195" i="47"/>
  <c r="F1195" i="47"/>
  <c r="J1278" i="47" l="1"/>
  <c r="L1278" i="47"/>
  <c r="M1278" i="47"/>
  <c r="K1278" i="47"/>
  <c r="H1279" i="47"/>
  <c r="I1278" i="47"/>
  <c r="F1196" i="47"/>
  <c r="D1196" i="47"/>
  <c r="C1196" i="47"/>
  <c r="E1196" i="47"/>
  <c r="B1196" i="47"/>
  <c r="A1197" i="47"/>
  <c r="K1279" i="47" l="1"/>
  <c r="M1279" i="47"/>
  <c r="I1279" i="47"/>
  <c r="J1279" i="47"/>
  <c r="L1279" i="47"/>
  <c r="H1280" i="47"/>
  <c r="E1197" i="47"/>
  <c r="B1197" i="47"/>
  <c r="A1198" i="47"/>
  <c r="C1197" i="47"/>
  <c r="F1197" i="47"/>
  <c r="D1197" i="47"/>
  <c r="M1280" i="47" l="1"/>
  <c r="J1280" i="47"/>
  <c r="I1280" i="47"/>
  <c r="K1280" i="47"/>
  <c r="L1280" i="47"/>
  <c r="H1281" i="47"/>
  <c r="E1198" i="47"/>
  <c r="D1198" i="47"/>
  <c r="B1198" i="47"/>
  <c r="C1198" i="47"/>
  <c r="A1199" i="47"/>
  <c r="F1198" i="47"/>
  <c r="K1281" i="47" l="1"/>
  <c r="M1281" i="47"/>
  <c r="J1281" i="47"/>
  <c r="L1281" i="47"/>
  <c r="I1281" i="47"/>
  <c r="H1282" i="47"/>
  <c r="D1199" i="47"/>
  <c r="A1200" i="47"/>
  <c r="C1199" i="47"/>
  <c r="F1199" i="47"/>
  <c r="B1199" i="47"/>
  <c r="E1199" i="47"/>
  <c r="K1282" i="47" l="1"/>
  <c r="L1282" i="47"/>
  <c r="M1282" i="47"/>
  <c r="J1282" i="47"/>
  <c r="H1283" i="47"/>
  <c r="I1282" i="47"/>
  <c r="B1200" i="47"/>
  <c r="A1201" i="47"/>
  <c r="F1200" i="47"/>
  <c r="E1200" i="47"/>
  <c r="D1200" i="47"/>
  <c r="C1200" i="47"/>
  <c r="H1284" i="47" l="1"/>
  <c r="K1283" i="47"/>
  <c r="M1283" i="47"/>
  <c r="J1283" i="47"/>
  <c r="L1283" i="47"/>
  <c r="I1283" i="47"/>
  <c r="F1201" i="47"/>
  <c r="E1201" i="47"/>
  <c r="B1201" i="47"/>
  <c r="D1201" i="47"/>
  <c r="A1202" i="47"/>
  <c r="C1201" i="47"/>
  <c r="L1284" i="47" l="1"/>
  <c r="M1284" i="47"/>
  <c r="H1285" i="47"/>
  <c r="I1284" i="47"/>
  <c r="K1284" i="47"/>
  <c r="J1284" i="47"/>
  <c r="D1202" i="47"/>
  <c r="B1202" i="47"/>
  <c r="C1202" i="47"/>
  <c r="F1202" i="47"/>
  <c r="E1202" i="47"/>
  <c r="A1203" i="47"/>
  <c r="L1285" i="47" l="1"/>
  <c r="H1286" i="47"/>
  <c r="M1285" i="47"/>
  <c r="K1285" i="47"/>
  <c r="I1285" i="47"/>
  <c r="J1285" i="47"/>
  <c r="C1203" i="47"/>
  <c r="D1203" i="47"/>
  <c r="F1203" i="47"/>
  <c r="A1204" i="47"/>
  <c r="B1203" i="47"/>
  <c r="E1203" i="47"/>
  <c r="K1286" i="47" l="1"/>
  <c r="J1286" i="47"/>
  <c r="M1286" i="47"/>
  <c r="L1286" i="47"/>
  <c r="I1286" i="47"/>
  <c r="H1287" i="47"/>
  <c r="D1204" i="47"/>
  <c r="F1204" i="47"/>
  <c r="C1204" i="47"/>
  <c r="B1204" i="47"/>
  <c r="A1205" i="47"/>
  <c r="E1204" i="47"/>
  <c r="M1287" i="47" l="1"/>
  <c r="J1287" i="47"/>
  <c r="L1287" i="47"/>
  <c r="I1287" i="47"/>
  <c r="H1288" i="47"/>
  <c r="K1287" i="47"/>
  <c r="E1205" i="47"/>
  <c r="F1205" i="47"/>
  <c r="A1206" i="47"/>
  <c r="D1205" i="47"/>
  <c r="B1205" i="47"/>
  <c r="C1205" i="47"/>
  <c r="H1289" i="47" l="1"/>
  <c r="M1288" i="47"/>
  <c r="K1288" i="47"/>
  <c r="I1288" i="47"/>
  <c r="J1288" i="47"/>
  <c r="L1288" i="47"/>
  <c r="F1206" i="47"/>
  <c r="B1206" i="47"/>
  <c r="D1206" i="47"/>
  <c r="E1206" i="47"/>
  <c r="C1206" i="47"/>
  <c r="A1207" i="47"/>
  <c r="K1289" i="47" l="1"/>
  <c r="L1289" i="47"/>
  <c r="M1289" i="47"/>
  <c r="J1289" i="47"/>
  <c r="H1290" i="47"/>
  <c r="I1289" i="47"/>
  <c r="C1207" i="47"/>
  <c r="E1207" i="47"/>
  <c r="B1207" i="47"/>
  <c r="D1207" i="47"/>
  <c r="F1207" i="47"/>
  <c r="A1208" i="47"/>
  <c r="M1290" i="47" l="1"/>
  <c r="J1290" i="47"/>
  <c r="I1290" i="47"/>
  <c r="L1290" i="47"/>
  <c r="H1291" i="47"/>
  <c r="K1290" i="47"/>
  <c r="D1208" i="47"/>
  <c r="B1208" i="47"/>
  <c r="A1209" i="47"/>
  <c r="E1208" i="47"/>
  <c r="F1208" i="47"/>
  <c r="C1208" i="47"/>
  <c r="L1291" i="47" l="1"/>
  <c r="M1291" i="47"/>
  <c r="H1292" i="47"/>
  <c r="K1291" i="47"/>
  <c r="I1291" i="47"/>
  <c r="J1291" i="47"/>
  <c r="E1209" i="47"/>
  <c r="F1209" i="47"/>
  <c r="A1210" i="47"/>
  <c r="D1209" i="47"/>
  <c r="C1209" i="47"/>
  <c r="B1209" i="47"/>
  <c r="M1292" i="47" l="1"/>
  <c r="K1292" i="47"/>
  <c r="I1292" i="47"/>
  <c r="J1292" i="47"/>
  <c r="L1292" i="47"/>
  <c r="H1293" i="47"/>
  <c r="E1210" i="47"/>
  <c r="D1210" i="47"/>
  <c r="B1210" i="47"/>
  <c r="C1210" i="47"/>
  <c r="A1211" i="47"/>
  <c r="F1210" i="47"/>
  <c r="K1293" i="47" l="1"/>
  <c r="J1293" i="47"/>
  <c r="L1293" i="47"/>
  <c r="M1293" i="47"/>
  <c r="H1294" i="47"/>
  <c r="I1293" i="47"/>
  <c r="C1211" i="47"/>
  <c r="D1211" i="47"/>
  <c r="A1212" i="47"/>
  <c r="B1211" i="47"/>
  <c r="E1211" i="47"/>
  <c r="F1211" i="47"/>
  <c r="L1294" i="47" l="1"/>
  <c r="M1294" i="47"/>
  <c r="K1294" i="47"/>
  <c r="I1294" i="47"/>
  <c r="J1294" i="47"/>
  <c r="H1295" i="47"/>
  <c r="E1212" i="47"/>
  <c r="F1212" i="47"/>
  <c r="C1212" i="47"/>
  <c r="B1212" i="47"/>
  <c r="A1213" i="47"/>
  <c r="D1212" i="47"/>
  <c r="H1296" i="47" l="1"/>
  <c r="M1295" i="47"/>
  <c r="K1295" i="47"/>
  <c r="I1295" i="47"/>
  <c r="J1295" i="47"/>
  <c r="L1295" i="47"/>
  <c r="E1213" i="47"/>
  <c r="F1213" i="47"/>
  <c r="B1213" i="47"/>
  <c r="A1214" i="47"/>
  <c r="C1213" i="47"/>
  <c r="D1213" i="47"/>
  <c r="K1296" i="47" l="1"/>
  <c r="J1296" i="47"/>
  <c r="L1296" i="47"/>
  <c r="M1296" i="47"/>
  <c r="H1297" i="47"/>
  <c r="I1296" i="47"/>
  <c r="E1214" i="47"/>
  <c r="F1214" i="47"/>
  <c r="D1214" i="47"/>
  <c r="B1214" i="47"/>
  <c r="C1214" i="47"/>
  <c r="A1215" i="47"/>
  <c r="K1297" i="47" l="1"/>
  <c r="J1297" i="47"/>
  <c r="M1297" i="47"/>
  <c r="L1297" i="47"/>
  <c r="I1297" i="47"/>
  <c r="H1298" i="47"/>
  <c r="C1215" i="47"/>
  <c r="D1215" i="47"/>
  <c r="F1215" i="47"/>
  <c r="A1216" i="47"/>
  <c r="E1215" i="47"/>
  <c r="B1215" i="47"/>
  <c r="J1298" i="47" l="1"/>
  <c r="L1298" i="47"/>
  <c r="M1298" i="47"/>
  <c r="K1298" i="47"/>
  <c r="H1299" i="47"/>
  <c r="I1298" i="47"/>
  <c r="C1216" i="47"/>
  <c r="E1216" i="47"/>
  <c r="F1216" i="47"/>
  <c r="D1216" i="47"/>
  <c r="A1217" i="47"/>
  <c r="B1216" i="47"/>
  <c r="J1299" i="47" l="1"/>
  <c r="I1299" i="47"/>
  <c r="H1300" i="47"/>
  <c r="K1299" i="47"/>
  <c r="M1299" i="47"/>
  <c r="L1299" i="47"/>
  <c r="D1217" i="47"/>
  <c r="A1218" i="47"/>
  <c r="B1217" i="47"/>
  <c r="C1217" i="47"/>
  <c r="E1217" i="47"/>
  <c r="F1217" i="47"/>
  <c r="I1300" i="47" l="1"/>
  <c r="K1300" i="47"/>
  <c r="L1300" i="47"/>
  <c r="J1300" i="47"/>
  <c r="H1301" i="47"/>
  <c r="M1300" i="47"/>
  <c r="D1218" i="47"/>
  <c r="E1218" i="47"/>
  <c r="C1218" i="47"/>
  <c r="A1219" i="47"/>
  <c r="F1218" i="47"/>
  <c r="B1218" i="47"/>
  <c r="L1301" i="47" l="1"/>
  <c r="H1302" i="47"/>
  <c r="M1301" i="47"/>
  <c r="K1301" i="47"/>
  <c r="I1301" i="47"/>
  <c r="J1301" i="47"/>
  <c r="C1219" i="47"/>
  <c r="E1219" i="47"/>
  <c r="A1220" i="47"/>
  <c r="D1219" i="47"/>
  <c r="B1219" i="47"/>
  <c r="F1219" i="47"/>
  <c r="H1303" i="47" l="1"/>
  <c r="M1302" i="47"/>
  <c r="K1302" i="47"/>
  <c r="L1302" i="47"/>
  <c r="I1302" i="47"/>
  <c r="J1302" i="47"/>
  <c r="F1220" i="47"/>
  <c r="D1220" i="47"/>
  <c r="A1221" i="47"/>
  <c r="E1220" i="47"/>
  <c r="C1220" i="47"/>
  <c r="B1220" i="47"/>
  <c r="J1303" i="47" l="1"/>
  <c r="L1303" i="47"/>
  <c r="M1303" i="47"/>
  <c r="K1303" i="47"/>
  <c r="H1304" i="47"/>
  <c r="I1303" i="47"/>
  <c r="C1221" i="47"/>
  <c r="B1221" i="47"/>
  <c r="E1221" i="47"/>
  <c r="F1221" i="47"/>
  <c r="D1221" i="47"/>
  <c r="A1222" i="47"/>
  <c r="M1304" i="47" l="1"/>
  <c r="I1304" i="47"/>
  <c r="K1304" i="47"/>
  <c r="L1304" i="47"/>
  <c r="J1304" i="47"/>
  <c r="H1305" i="47"/>
  <c r="E1222" i="47"/>
  <c r="A1223" i="47"/>
  <c r="C1222" i="47"/>
  <c r="F1222" i="47"/>
  <c r="D1222" i="47"/>
  <c r="B1222" i="47"/>
  <c r="I1305" i="47" l="1"/>
  <c r="K1305" i="47"/>
  <c r="L1305" i="47"/>
  <c r="M1305" i="47"/>
  <c r="J1305" i="47"/>
  <c r="H1306" i="47"/>
  <c r="C1223" i="47"/>
  <c r="D1223" i="47"/>
  <c r="F1223" i="47"/>
  <c r="A1224" i="47"/>
  <c r="B1223" i="47"/>
  <c r="E1223" i="47"/>
  <c r="K1306" i="47" l="1"/>
  <c r="M1306" i="47"/>
  <c r="J1306" i="47"/>
  <c r="L1306" i="47"/>
  <c r="I1306" i="47"/>
  <c r="H1307" i="47"/>
  <c r="E1224" i="47"/>
  <c r="F1224" i="47"/>
  <c r="C1224" i="47"/>
  <c r="B1224" i="47"/>
  <c r="A1225" i="47"/>
  <c r="D1224" i="47"/>
  <c r="M1307" i="47" l="1"/>
  <c r="K1307" i="47"/>
  <c r="J1307" i="47"/>
  <c r="L1307" i="47"/>
  <c r="I1307" i="47"/>
  <c r="H1308" i="47"/>
  <c r="E1225" i="47"/>
  <c r="C1225" i="47"/>
  <c r="A1226" i="47"/>
  <c r="D1225" i="47"/>
  <c r="B1225" i="47"/>
  <c r="F1225" i="47"/>
  <c r="K1308" i="47" l="1"/>
  <c r="J1308" i="47"/>
  <c r="M1308" i="47"/>
  <c r="L1308" i="47"/>
  <c r="I1308" i="47"/>
  <c r="H1309" i="47"/>
  <c r="B1226" i="47"/>
  <c r="D1226" i="47"/>
  <c r="E1226" i="47"/>
  <c r="C1226" i="47"/>
  <c r="A1227" i="47"/>
  <c r="F1226" i="47"/>
  <c r="K1309" i="47" l="1"/>
  <c r="I1309" i="47"/>
  <c r="J1309" i="47"/>
  <c r="L1309" i="47"/>
  <c r="H1310" i="47"/>
  <c r="M1309" i="47"/>
  <c r="C1227" i="47"/>
  <c r="E1227" i="47"/>
  <c r="F1227" i="47"/>
  <c r="A1228" i="47"/>
  <c r="D1227" i="47"/>
  <c r="B1227" i="47"/>
  <c r="K1310" i="47" l="1"/>
  <c r="J1310" i="47"/>
  <c r="L1310" i="47"/>
  <c r="M1310" i="47"/>
  <c r="H1311" i="47"/>
  <c r="I1310" i="47"/>
  <c r="F1228" i="47"/>
  <c r="C1228" i="47"/>
  <c r="B1228" i="47"/>
  <c r="A1229" i="47"/>
  <c r="E1228" i="47"/>
  <c r="D1228" i="47"/>
  <c r="K1311" i="47" l="1"/>
  <c r="M1311" i="47"/>
  <c r="J1311" i="47"/>
  <c r="I1311" i="47"/>
  <c r="H1312" i="47"/>
  <c r="L1311" i="47"/>
  <c r="B1229" i="47"/>
  <c r="A1230" i="47"/>
  <c r="D1229" i="47"/>
  <c r="F1229" i="47"/>
  <c r="E1229" i="47"/>
  <c r="C1229" i="47"/>
  <c r="J1312" i="47" l="1"/>
  <c r="M1312" i="47"/>
  <c r="H1313" i="47"/>
  <c r="I1312" i="47"/>
  <c r="K1312" i="47"/>
  <c r="L1312" i="47"/>
  <c r="B1230" i="47"/>
  <c r="D1230" i="47"/>
  <c r="E1230" i="47"/>
  <c r="F1230" i="47"/>
  <c r="C1230" i="47"/>
  <c r="A1231" i="47"/>
  <c r="M1313" i="47" l="1"/>
  <c r="L1313" i="47"/>
  <c r="I1313" i="47"/>
  <c r="K1313" i="47"/>
  <c r="H1314" i="47"/>
  <c r="J1313" i="47"/>
  <c r="C1231" i="47"/>
  <c r="D1231" i="47"/>
  <c r="A1232" i="47"/>
  <c r="F1231" i="47"/>
  <c r="E1231" i="47"/>
  <c r="B1231" i="47"/>
  <c r="H1315" i="47" l="1"/>
  <c r="M1314" i="47"/>
  <c r="K1314" i="47"/>
  <c r="L1314" i="47"/>
  <c r="I1314" i="47"/>
  <c r="J1314" i="47"/>
  <c r="D1232" i="47"/>
  <c r="F1232" i="47"/>
  <c r="B1232" i="47"/>
  <c r="A1233" i="47"/>
  <c r="C1232" i="47"/>
  <c r="E1232" i="47"/>
  <c r="H1316" i="47" l="1"/>
  <c r="I1315" i="47"/>
  <c r="K1315" i="47"/>
  <c r="J1315" i="47"/>
  <c r="L1315" i="47"/>
  <c r="M1315" i="47"/>
  <c r="F1233" i="47"/>
  <c r="B1233" i="47"/>
  <c r="C1233" i="47"/>
  <c r="D1233" i="47"/>
  <c r="A1234" i="47"/>
  <c r="E1233" i="47"/>
  <c r="H1317" i="47" l="1"/>
  <c r="M1316" i="47"/>
  <c r="K1316" i="47"/>
  <c r="I1316" i="47"/>
  <c r="J1316" i="47"/>
  <c r="L1316" i="47"/>
  <c r="D1234" i="47"/>
  <c r="B1234" i="47"/>
  <c r="C1234" i="47"/>
  <c r="F1234" i="47"/>
  <c r="E1234" i="47"/>
  <c r="A1235" i="47"/>
  <c r="H1318" i="47" l="1"/>
  <c r="K1317" i="47"/>
  <c r="M1317" i="47"/>
  <c r="J1317" i="47"/>
  <c r="L1317" i="47"/>
  <c r="I1317" i="47"/>
  <c r="B1235" i="47"/>
  <c r="C1235" i="47"/>
  <c r="D1235" i="47"/>
  <c r="E1235" i="47"/>
  <c r="F1235" i="47"/>
  <c r="A1236" i="47"/>
  <c r="H1319" i="47" l="1"/>
  <c r="M1318" i="47"/>
  <c r="K1318" i="47"/>
  <c r="L1318" i="47"/>
  <c r="I1318" i="47"/>
  <c r="J1318" i="47"/>
  <c r="B1236" i="47"/>
  <c r="A1237" i="47"/>
  <c r="E1236" i="47"/>
  <c r="D1236" i="47"/>
  <c r="F1236" i="47"/>
  <c r="C1236" i="47"/>
  <c r="J1319" i="47" l="1"/>
  <c r="M1319" i="47"/>
  <c r="L1319" i="47"/>
  <c r="H1320" i="47"/>
  <c r="K1319" i="47"/>
  <c r="I1319" i="47"/>
  <c r="E1237" i="47"/>
  <c r="C1237" i="47"/>
  <c r="F1237" i="47"/>
  <c r="A1238" i="47"/>
  <c r="D1237" i="47"/>
  <c r="B1237" i="47"/>
  <c r="M1320" i="47" l="1"/>
  <c r="I1320" i="47"/>
  <c r="J1320" i="47"/>
  <c r="L1320" i="47"/>
  <c r="H1321" i="47"/>
  <c r="K1320" i="47"/>
  <c r="D1238" i="47"/>
  <c r="E1238" i="47"/>
  <c r="C1238" i="47"/>
  <c r="A1239" i="47"/>
  <c r="F1238" i="47"/>
  <c r="B1238" i="47"/>
  <c r="L1321" i="47" l="1"/>
  <c r="H1322" i="47"/>
  <c r="M1321" i="47"/>
  <c r="K1321" i="47"/>
  <c r="I1321" i="47"/>
  <c r="J1321" i="47"/>
  <c r="E1239" i="47"/>
  <c r="F1239" i="47"/>
  <c r="A1240" i="47"/>
  <c r="B1239" i="47"/>
  <c r="C1239" i="47"/>
  <c r="D1239" i="47"/>
  <c r="I1322" i="47" l="1"/>
  <c r="K1322" i="47"/>
  <c r="L1322" i="47"/>
  <c r="M1322" i="47"/>
  <c r="J1322" i="47"/>
  <c r="H1323" i="47"/>
  <c r="F1240" i="47"/>
  <c r="D1240" i="47"/>
  <c r="C1240" i="47"/>
  <c r="E1240" i="47"/>
  <c r="B1240" i="47"/>
  <c r="A1241" i="47"/>
  <c r="K1323" i="47" l="1"/>
  <c r="M1323" i="47"/>
  <c r="J1323" i="47"/>
  <c r="H1324" i="47"/>
  <c r="L1323" i="47"/>
  <c r="I1323" i="47"/>
  <c r="B1241" i="47"/>
  <c r="C1241" i="47"/>
  <c r="E1241" i="47"/>
  <c r="F1241" i="47"/>
  <c r="D1241" i="47"/>
  <c r="A1242" i="47"/>
  <c r="M1324" i="47" l="1"/>
  <c r="K1324" i="47"/>
  <c r="L1324" i="47"/>
  <c r="H1325" i="47"/>
  <c r="I1324" i="47"/>
  <c r="J1324" i="47"/>
  <c r="C1242" i="47"/>
  <c r="A1243" i="47"/>
  <c r="D1242" i="47"/>
  <c r="E1242" i="47"/>
  <c r="F1242" i="47"/>
  <c r="B1242" i="47"/>
  <c r="J1325" i="47" l="1"/>
  <c r="L1325" i="47"/>
  <c r="M1325" i="47"/>
  <c r="K1325" i="47"/>
  <c r="H1326" i="47"/>
  <c r="I1325" i="47"/>
  <c r="F1243" i="47"/>
  <c r="C1243" i="47"/>
  <c r="E1243" i="47"/>
  <c r="B1243" i="47"/>
  <c r="D1243" i="47"/>
  <c r="A1244" i="47"/>
  <c r="K1326" i="47" l="1"/>
  <c r="J1326" i="47"/>
  <c r="M1326" i="47"/>
  <c r="L1326" i="47"/>
  <c r="I1326" i="47"/>
  <c r="H1327" i="47"/>
  <c r="F1244" i="47"/>
  <c r="D1244" i="47"/>
  <c r="E1244" i="47"/>
  <c r="C1244" i="47"/>
  <c r="B1244" i="47"/>
  <c r="A1245" i="47"/>
  <c r="J1327" i="47" l="1"/>
  <c r="L1327" i="47"/>
  <c r="M1327" i="47"/>
  <c r="H1328" i="47"/>
  <c r="I1327" i="47"/>
  <c r="K1327" i="47"/>
  <c r="D1245" i="47"/>
  <c r="E1245" i="47"/>
  <c r="B1245" i="47"/>
  <c r="F1245" i="47"/>
  <c r="A1246" i="47"/>
  <c r="C1245" i="47"/>
  <c r="I1328" i="47" l="1"/>
  <c r="K1328" i="47"/>
  <c r="M1328" i="47"/>
  <c r="L1328" i="47"/>
  <c r="J1328" i="47"/>
  <c r="H1329" i="47"/>
  <c r="D1246" i="47"/>
  <c r="E1246" i="47"/>
  <c r="A1247" i="47"/>
  <c r="F1246" i="47"/>
  <c r="B1246" i="47"/>
  <c r="C1246" i="47"/>
  <c r="L1329" i="47" l="1"/>
  <c r="M1329" i="47"/>
  <c r="H1330" i="47"/>
  <c r="I1329" i="47"/>
  <c r="K1329" i="47"/>
  <c r="J1329" i="47"/>
  <c r="B1247" i="47"/>
  <c r="E1247" i="47"/>
  <c r="C1247" i="47"/>
  <c r="F1247" i="47"/>
  <c r="A1248" i="47"/>
  <c r="D1247" i="47"/>
  <c r="L1330" i="47" l="1"/>
  <c r="M1330" i="47"/>
  <c r="H1331" i="47"/>
  <c r="I1330" i="47"/>
  <c r="K1330" i="47"/>
  <c r="J1330" i="47"/>
  <c r="B1248" i="47"/>
  <c r="A1249" i="47"/>
  <c r="D1248" i="47"/>
  <c r="E1248" i="47"/>
  <c r="C1248" i="47"/>
  <c r="F1248" i="47"/>
  <c r="H1332" i="47" l="1"/>
  <c r="K1331" i="47"/>
  <c r="M1331" i="47"/>
  <c r="L1331" i="47"/>
  <c r="J1331" i="47"/>
  <c r="I1331" i="47"/>
  <c r="E1249" i="47"/>
  <c r="B1249" i="47"/>
  <c r="A1250" i="47"/>
  <c r="F1249" i="47"/>
  <c r="D1249" i="47"/>
  <c r="C1249" i="47"/>
  <c r="M1332" i="47" l="1"/>
  <c r="K1332" i="47"/>
  <c r="I1332" i="47"/>
  <c r="J1332" i="47"/>
  <c r="L1332" i="47"/>
  <c r="H1333" i="47"/>
  <c r="B1250" i="47"/>
  <c r="D1250" i="47"/>
  <c r="E1250" i="47"/>
  <c r="F1250" i="47"/>
  <c r="C1250" i="47"/>
  <c r="A1251" i="47"/>
  <c r="K1333" i="47" l="1"/>
  <c r="J1333" i="47"/>
  <c r="M1333" i="47"/>
  <c r="L1333" i="47"/>
  <c r="I1333" i="47"/>
  <c r="H1334" i="47"/>
  <c r="C1251" i="47"/>
  <c r="E1251" i="47"/>
  <c r="A1252" i="47"/>
  <c r="D1251" i="47"/>
  <c r="F1251" i="47"/>
  <c r="B1251" i="47"/>
  <c r="K1334" i="47" l="1"/>
  <c r="L1334" i="47"/>
  <c r="M1334" i="47"/>
  <c r="H1335" i="47"/>
  <c r="I1334" i="47"/>
  <c r="J1334" i="47"/>
  <c r="E1252" i="47"/>
  <c r="D1252" i="47"/>
  <c r="F1252" i="47"/>
  <c r="C1252" i="47"/>
  <c r="B1252" i="47"/>
  <c r="A1253" i="47"/>
  <c r="J1335" i="47" l="1"/>
  <c r="L1335" i="47"/>
  <c r="M1335" i="47"/>
  <c r="H1336" i="47"/>
  <c r="I1335" i="47"/>
  <c r="K1335" i="47"/>
  <c r="D1253" i="47"/>
  <c r="A1254" i="47"/>
  <c r="B1253" i="47"/>
  <c r="C1253" i="47"/>
  <c r="E1253" i="47"/>
  <c r="F1253" i="47"/>
  <c r="H1337" i="47" l="1"/>
  <c r="I1336" i="47"/>
  <c r="K1336" i="47"/>
  <c r="J1336" i="47"/>
  <c r="L1336" i="47"/>
  <c r="M1336" i="47"/>
  <c r="F1254" i="47"/>
  <c r="D1254" i="47"/>
  <c r="B1254" i="47"/>
  <c r="E1254" i="47"/>
  <c r="A1255" i="47"/>
  <c r="C1254" i="47"/>
  <c r="H1338" i="47" l="1"/>
  <c r="M1337" i="47"/>
  <c r="K1337" i="47"/>
  <c r="I1337" i="47"/>
  <c r="J1337" i="47"/>
  <c r="L1337" i="47"/>
  <c r="C1255" i="47"/>
  <c r="D1255" i="47"/>
  <c r="F1255" i="47"/>
  <c r="A1256" i="47"/>
  <c r="B1255" i="47"/>
  <c r="E1255" i="47"/>
  <c r="J1338" i="47" l="1"/>
  <c r="K1338" i="47"/>
  <c r="I1338" i="47"/>
  <c r="L1338" i="47"/>
  <c r="M1338" i="47"/>
  <c r="H1339" i="47"/>
  <c r="E1256" i="47"/>
  <c r="C1256" i="47"/>
  <c r="F1256" i="47"/>
  <c r="D1256" i="47"/>
  <c r="B1256" i="47"/>
  <c r="A1257" i="47"/>
  <c r="I1339" i="47" l="1"/>
  <c r="K1339" i="47"/>
  <c r="L1339" i="47"/>
  <c r="J1339" i="47"/>
  <c r="H1340" i="47"/>
  <c r="M1339" i="47"/>
  <c r="E1257" i="47"/>
  <c r="F1257" i="47"/>
  <c r="A1258" i="47"/>
  <c r="D1257" i="47"/>
  <c r="C1257" i="47"/>
  <c r="B1257" i="47"/>
  <c r="L1340" i="47" l="1"/>
  <c r="H1341" i="47"/>
  <c r="M1340" i="47"/>
  <c r="K1340" i="47"/>
  <c r="I1340" i="47"/>
  <c r="J1340" i="47"/>
  <c r="F1258" i="47"/>
  <c r="D1258" i="47"/>
  <c r="B1258" i="47"/>
  <c r="C1258" i="47"/>
  <c r="A1259" i="47"/>
  <c r="E1258" i="47"/>
  <c r="L1341" i="47" l="1"/>
  <c r="K1341" i="47"/>
  <c r="I1341" i="47"/>
  <c r="H1342" i="47"/>
  <c r="M1341" i="47"/>
  <c r="J1341" i="47"/>
  <c r="C1259" i="47"/>
  <c r="E1259" i="47"/>
  <c r="F1259" i="47"/>
  <c r="B1259" i="47"/>
  <c r="D1259" i="47"/>
  <c r="A1260" i="47"/>
  <c r="K1342" i="47" l="1"/>
  <c r="J1342" i="47"/>
  <c r="L1342" i="47"/>
  <c r="M1342" i="47"/>
  <c r="H1343" i="47"/>
  <c r="I1342" i="47"/>
  <c r="C1260" i="47"/>
  <c r="E1260" i="47"/>
  <c r="F1260" i="47"/>
  <c r="D1260" i="47"/>
  <c r="B1260" i="47"/>
  <c r="A1261" i="47"/>
  <c r="K1343" i="47" l="1"/>
  <c r="M1343" i="47"/>
  <c r="J1343" i="47"/>
  <c r="L1343" i="47"/>
  <c r="I1343" i="47"/>
  <c r="H1344" i="47"/>
  <c r="F1261" i="47"/>
  <c r="C1261" i="47"/>
  <c r="A1262" i="47"/>
  <c r="E1261" i="47"/>
  <c r="B1261" i="47"/>
  <c r="D1261" i="47"/>
  <c r="J1344" i="47" l="1"/>
  <c r="L1344" i="47"/>
  <c r="M1344" i="47"/>
  <c r="K1344" i="47"/>
  <c r="H1345" i="47"/>
  <c r="I1344" i="47"/>
  <c r="C1262" i="47"/>
  <c r="A1263" i="47"/>
  <c r="B1262" i="47"/>
  <c r="F1262" i="47"/>
  <c r="D1262" i="47"/>
  <c r="E1262" i="47"/>
  <c r="K1345" i="47" l="1"/>
  <c r="J1345" i="47"/>
  <c r="L1345" i="47"/>
  <c r="M1345" i="47"/>
  <c r="H1346" i="47"/>
  <c r="I1345" i="47"/>
  <c r="F1263" i="47"/>
  <c r="C1263" i="47"/>
  <c r="B1263" i="47"/>
  <c r="D1263" i="47"/>
  <c r="A1264" i="47"/>
  <c r="E1263" i="47"/>
  <c r="M1346" i="47" l="1"/>
  <c r="K1346" i="47"/>
  <c r="I1346" i="47"/>
  <c r="J1346" i="47"/>
  <c r="L1346" i="47"/>
  <c r="H1347" i="47"/>
  <c r="B1264" i="47"/>
  <c r="A1265" i="47"/>
  <c r="D1264" i="47"/>
  <c r="E1264" i="47"/>
  <c r="F1264" i="47"/>
  <c r="C1264" i="47"/>
  <c r="L1347" i="47" l="1"/>
  <c r="H1348" i="47"/>
  <c r="M1347" i="47"/>
  <c r="K1347" i="47"/>
  <c r="I1347" i="47"/>
  <c r="J1347" i="47"/>
  <c r="B1265" i="47"/>
  <c r="C1265" i="47"/>
  <c r="E1265" i="47"/>
  <c r="F1265" i="47"/>
  <c r="D1265" i="47"/>
  <c r="A1266" i="47"/>
  <c r="J1348" i="47" l="1"/>
  <c r="M1348" i="47"/>
  <c r="L1348" i="47"/>
  <c r="I1348" i="47"/>
  <c r="H1349" i="47"/>
  <c r="K1348" i="47"/>
  <c r="D1266" i="47"/>
  <c r="B1266" i="47"/>
  <c r="A1267" i="47"/>
  <c r="E1266" i="47"/>
  <c r="F1266" i="47"/>
  <c r="C1266" i="47"/>
  <c r="L1349" i="47" l="1"/>
  <c r="M1349" i="47"/>
  <c r="H1350" i="47"/>
  <c r="I1349" i="47"/>
  <c r="K1349" i="47"/>
  <c r="J1349" i="47"/>
  <c r="C1267" i="47"/>
  <c r="D1267" i="47"/>
  <c r="F1267" i="47"/>
  <c r="A1268" i="47"/>
  <c r="B1267" i="47"/>
  <c r="E1267" i="47"/>
  <c r="K1350" i="47" l="1"/>
  <c r="J1350" i="47"/>
  <c r="L1350" i="47"/>
  <c r="M1350" i="47"/>
  <c r="H1351" i="47"/>
  <c r="I1350" i="47"/>
  <c r="F1268" i="47"/>
  <c r="D1268" i="47"/>
  <c r="B1268" i="47"/>
  <c r="A1269" i="47"/>
  <c r="E1268" i="47"/>
  <c r="C1268" i="47"/>
  <c r="L1351" i="47" l="1"/>
  <c r="J1351" i="47"/>
  <c r="H1352" i="47"/>
  <c r="K1351" i="47"/>
  <c r="M1351" i="47"/>
  <c r="I1351" i="47"/>
  <c r="D1269" i="47"/>
  <c r="C1269" i="47"/>
  <c r="F1269" i="47"/>
  <c r="A1270" i="47"/>
  <c r="E1269" i="47"/>
  <c r="B1269" i="47"/>
  <c r="M1352" i="47" l="1"/>
  <c r="K1352" i="47"/>
  <c r="I1352" i="47"/>
  <c r="J1352" i="47"/>
  <c r="L1352" i="47"/>
  <c r="H1353" i="47"/>
  <c r="D1270" i="47"/>
  <c r="E1270" i="47"/>
  <c r="B1270" i="47"/>
  <c r="C1270" i="47"/>
  <c r="A1271" i="47"/>
  <c r="F1270" i="47"/>
  <c r="H1354" i="47" l="1"/>
  <c r="M1353" i="47"/>
  <c r="K1353" i="47"/>
  <c r="I1353" i="47"/>
  <c r="J1353" i="47"/>
  <c r="L1353" i="47"/>
  <c r="E1271" i="47"/>
  <c r="C1271" i="47"/>
  <c r="D1271" i="47"/>
  <c r="B1271" i="47"/>
  <c r="F1271" i="47"/>
  <c r="A1272" i="47"/>
  <c r="M1354" i="47" l="1"/>
  <c r="J1354" i="47"/>
  <c r="H1355" i="47"/>
  <c r="I1354" i="47"/>
  <c r="K1354" i="47"/>
  <c r="L1354" i="47"/>
  <c r="F1272" i="47"/>
  <c r="D1272" i="47"/>
  <c r="E1272" i="47"/>
  <c r="C1272" i="47"/>
  <c r="B1272" i="47"/>
  <c r="A1273" i="47"/>
  <c r="K1355" i="47" l="1"/>
  <c r="M1355" i="47"/>
  <c r="L1355" i="47"/>
  <c r="I1355" i="47"/>
  <c r="H1356" i="47"/>
  <c r="J1355" i="47"/>
  <c r="C1273" i="47"/>
  <c r="B1273" i="47"/>
  <c r="A1274" i="47"/>
  <c r="D1273" i="47"/>
  <c r="E1273" i="47"/>
  <c r="F1273" i="47"/>
  <c r="L1356" i="47" l="1"/>
  <c r="H1357" i="47"/>
  <c r="M1356" i="47"/>
  <c r="K1356" i="47"/>
  <c r="I1356" i="47"/>
  <c r="J1356" i="47"/>
  <c r="D1274" i="47"/>
  <c r="B1274" i="47"/>
  <c r="C1274" i="47"/>
  <c r="A1275" i="47"/>
  <c r="E1274" i="47"/>
  <c r="F1274" i="47"/>
  <c r="M1357" i="47" l="1"/>
  <c r="L1357" i="47"/>
  <c r="I1357" i="47"/>
  <c r="K1357" i="47"/>
  <c r="J1357" i="47"/>
  <c r="H1358" i="47"/>
  <c r="B1275" i="47"/>
  <c r="E1275" i="47"/>
  <c r="C1275" i="47"/>
  <c r="D1275" i="47"/>
  <c r="F1275" i="47"/>
  <c r="A1276" i="47"/>
  <c r="H1359" i="47" l="1"/>
  <c r="J1358" i="47"/>
  <c r="L1358" i="47"/>
  <c r="M1358" i="47"/>
  <c r="K1358" i="47"/>
  <c r="I1358" i="47"/>
  <c r="F1276" i="47"/>
  <c r="D1276" i="47"/>
  <c r="A1277" i="47"/>
  <c r="C1276" i="47"/>
  <c r="B1276" i="47"/>
  <c r="E1276" i="47"/>
  <c r="H1360" i="47" l="1"/>
  <c r="M1359" i="47"/>
  <c r="L1359" i="47"/>
  <c r="K1359" i="47"/>
  <c r="J1359" i="47"/>
  <c r="I1359" i="47"/>
  <c r="C1277" i="47"/>
  <c r="D1277" i="47"/>
  <c r="A1278" i="47"/>
  <c r="F1277" i="47"/>
  <c r="E1277" i="47"/>
  <c r="B1277" i="47"/>
  <c r="J1360" i="47" l="1"/>
  <c r="M1360" i="47"/>
  <c r="H1361" i="47"/>
  <c r="I1360" i="47"/>
  <c r="K1360" i="47"/>
  <c r="L1360" i="47"/>
  <c r="D1278" i="47"/>
  <c r="B1278" i="47"/>
  <c r="C1278" i="47"/>
  <c r="F1278" i="47"/>
  <c r="E1278" i="47"/>
  <c r="A1279" i="47"/>
  <c r="H1362" i="47" l="1"/>
  <c r="M1361" i="47"/>
  <c r="K1361" i="47"/>
  <c r="I1361" i="47"/>
  <c r="J1361" i="47"/>
  <c r="L1361" i="47"/>
  <c r="B1279" i="47"/>
  <c r="E1279" i="47"/>
  <c r="C1279" i="47"/>
  <c r="D1279" i="47"/>
  <c r="F1279" i="47"/>
  <c r="A1280" i="47"/>
  <c r="K1362" i="47" l="1"/>
  <c r="L1362" i="47"/>
  <c r="M1362" i="47"/>
  <c r="H1363" i="47"/>
  <c r="I1362" i="47"/>
  <c r="J1362" i="47"/>
  <c r="F1280" i="47"/>
  <c r="C1280" i="47"/>
  <c r="B1280" i="47"/>
  <c r="A1281" i="47"/>
  <c r="E1280" i="47"/>
  <c r="D1280" i="47"/>
  <c r="L1363" i="47" l="1"/>
  <c r="H1364" i="47"/>
  <c r="M1363" i="47"/>
  <c r="K1363" i="47"/>
  <c r="I1363" i="47"/>
  <c r="J1363" i="47"/>
  <c r="D1281" i="47"/>
  <c r="B1281" i="47"/>
  <c r="E1281" i="47"/>
  <c r="C1281" i="47"/>
  <c r="F1281" i="47"/>
  <c r="A1282" i="47"/>
  <c r="L1364" i="47" l="1"/>
  <c r="H1365" i="47"/>
  <c r="M1364" i="47"/>
  <c r="K1364" i="47"/>
  <c r="I1364" i="47"/>
  <c r="J1364" i="47"/>
  <c r="D1282" i="47"/>
  <c r="E1282" i="47"/>
  <c r="F1282" i="47"/>
  <c r="B1282" i="47"/>
  <c r="C1282" i="47"/>
  <c r="A1283" i="47"/>
  <c r="M1365" i="47" l="1"/>
  <c r="K1365" i="47"/>
  <c r="I1365" i="47"/>
  <c r="J1365" i="47"/>
  <c r="L1365" i="47"/>
  <c r="H1366" i="47"/>
  <c r="E1283" i="47"/>
  <c r="C1283" i="47"/>
  <c r="D1283" i="47"/>
  <c r="F1283" i="47"/>
  <c r="A1284" i="47"/>
  <c r="B1283" i="47"/>
  <c r="M1366" i="47" l="1"/>
  <c r="I1366" i="47"/>
  <c r="K1366" i="47"/>
  <c r="L1366" i="47"/>
  <c r="J1366" i="47"/>
  <c r="H1367" i="47"/>
  <c r="F1284" i="47"/>
  <c r="D1284" i="47"/>
  <c r="A1285" i="47"/>
  <c r="E1284" i="47"/>
  <c r="C1284" i="47"/>
  <c r="B1284" i="47"/>
  <c r="J1367" i="47" l="1"/>
  <c r="K1367" i="47"/>
  <c r="L1367" i="47"/>
  <c r="M1367" i="47"/>
  <c r="H1368" i="47"/>
  <c r="I1367" i="47"/>
  <c r="C1285" i="47"/>
  <c r="E1285" i="47"/>
  <c r="F1285" i="47"/>
  <c r="D1285" i="47"/>
  <c r="B1285" i="47"/>
  <c r="A1286" i="47"/>
  <c r="H1369" i="47" l="1"/>
  <c r="I1368" i="47"/>
  <c r="J1368" i="47"/>
  <c r="L1368" i="47"/>
  <c r="M1368" i="47"/>
  <c r="K1368" i="47"/>
  <c r="D1286" i="47"/>
  <c r="E1286" i="47"/>
  <c r="C1286" i="47"/>
  <c r="A1287" i="47"/>
  <c r="F1286" i="47"/>
  <c r="B1286" i="47"/>
  <c r="H1370" i="47" l="1"/>
  <c r="K1369" i="47"/>
  <c r="M1369" i="47"/>
  <c r="J1369" i="47"/>
  <c r="L1369" i="47"/>
  <c r="I1369" i="47"/>
  <c r="B1287" i="47"/>
  <c r="D1287" i="47"/>
  <c r="F1287" i="47"/>
  <c r="A1288" i="47"/>
  <c r="C1287" i="47"/>
  <c r="E1287" i="47"/>
  <c r="M1370" i="47" l="1"/>
  <c r="I1370" i="47"/>
  <c r="K1370" i="47"/>
  <c r="L1370" i="47"/>
  <c r="J1370" i="47"/>
  <c r="H1371" i="47"/>
  <c r="F1288" i="47"/>
  <c r="D1288" i="47"/>
  <c r="C1288" i="47"/>
  <c r="E1288" i="47"/>
  <c r="B1288" i="47"/>
  <c r="A1289" i="47"/>
  <c r="H1372" i="47" l="1"/>
  <c r="M1371" i="47"/>
  <c r="K1371" i="47"/>
  <c r="I1371" i="47"/>
  <c r="J1371" i="47"/>
  <c r="L1371" i="47"/>
  <c r="F1289" i="47"/>
  <c r="A1290" i="47"/>
  <c r="D1289" i="47"/>
  <c r="C1289" i="47"/>
  <c r="E1289" i="47"/>
  <c r="B1289" i="47"/>
  <c r="L1372" i="47" l="1"/>
  <c r="M1372" i="47"/>
  <c r="K1372" i="47"/>
  <c r="I1372" i="47"/>
  <c r="J1372" i="47"/>
  <c r="H1373" i="47"/>
  <c r="D1290" i="47"/>
  <c r="E1290" i="47"/>
  <c r="F1290" i="47"/>
  <c r="B1290" i="47"/>
  <c r="C1290" i="47"/>
  <c r="A1291" i="47"/>
  <c r="K1373" i="47" l="1"/>
  <c r="L1373" i="47"/>
  <c r="M1373" i="47"/>
  <c r="H1374" i="47"/>
  <c r="I1373" i="47"/>
  <c r="J1373" i="47"/>
  <c r="B1291" i="47"/>
  <c r="D1291" i="47"/>
  <c r="C1291" i="47"/>
  <c r="E1291" i="47"/>
  <c r="F1291" i="47"/>
  <c r="A1292" i="47"/>
  <c r="I1374" i="47" l="1"/>
  <c r="J1374" i="47"/>
  <c r="L1374" i="47"/>
  <c r="H1375" i="47"/>
  <c r="M1374" i="47"/>
  <c r="K1374" i="47"/>
  <c r="B1292" i="47"/>
  <c r="A1293" i="47"/>
  <c r="D1292" i="47"/>
  <c r="E1292" i="47"/>
  <c r="F1292" i="47"/>
  <c r="C1292" i="47"/>
  <c r="L1375" i="47" l="1"/>
  <c r="M1375" i="47"/>
  <c r="H1376" i="47"/>
  <c r="I1375" i="47"/>
  <c r="K1375" i="47"/>
  <c r="J1375" i="47"/>
  <c r="D1293" i="47"/>
  <c r="B1293" i="47"/>
  <c r="F1293" i="47"/>
  <c r="E1293" i="47"/>
  <c r="C1293" i="47"/>
  <c r="A1294" i="47"/>
  <c r="H1377" i="47" l="1"/>
  <c r="M1376" i="47"/>
  <c r="K1376" i="47"/>
  <c r="L1376" i="47"/>
  <c r="I1376" i="47"/>
  <c r="J1376" i="47"/>
  <c r="D1294" i="47"/>
  <c r="E1294" i="47"/>
  <c r="C1294" i="47"/>
  <c r="A1295" i="47"/>
  <c r="F1294" i="47"/>
  <c r="B1294" i="47"/>
  <c r="H1378" i="47" l="1"/>
  <c r="M1377" i="47"/>
  <c r="K1377" i="47"/>
  <c r="L1377" i="47"/>
  <c r="I1377" i="47"/>
  <c r="J1377" i="47"/>
  <c r="B1295" i="47"/>
  <c r="C1295" i="47"/>
  <c r="E1295" i="47"/>
  <c r="F1295" i="47"/>
  <c r="A1296" i="47"/>
  <c r="D1295" i="47"/>
  <c r="M1378" i="47" l="1"/>
  <c r="J1378" i="47"/>
  <c r="H1379" i="47"/>
  <c r="L1378" i="47"/>
  <c r="I1378" i="47"/>
  <c r="K1378" i="47"/>
  <c r="B1296" i="47"/>
  <c r="A1297" i="47"/>
  <c r="C1296" i="47"/>
  <c r="E1296" i="47"/>
  <c r="F1296" i="47"/>
  <c r="D1296" i="47"/>
  <c r="J1379" i="47" l="1"/>
  <c r="L1379" i="47"/>
  <c r="M1379" i="47"/>
  <c r="K1379" i="47"/>
  <c r="H1380" i="47"/>
  <c r="I1379" i="47"/>
  <c r="E1297" i="47"/>
  <c r="F1297" i="47"/>
  <c r="D1297" i="47"/>
  <c r="A1298" i="47"/>
  <c r="B1297" i="47"/>
  <c r="C1297" i="47"/>
  <c r="M1380" i="47" l="1"/>
  <c r="K1380" i="47"/>
  <c r="I1380" i="47"/>
  <c r="J1380" i="47"/>
  <c r="L1380" i="47"/>
  <c r="H1381" i="47"/>
  <c r="D1298" i="47"/>
  <c r="B1298" i="47"/>
  <c r="C1298" i="47"/>
  <c r="F1298" i="47"/>
  <c r="E1298" i="47"/>
  <c r="A1299" i="47"/>
  <c r="M1381" i="47" l="1"/>
  <c r="J1381" i="47"/>
  <c r="H1382" i="47"/>
  <c r="I1381" i="47"/>
  <c r="K1381" i="47"/>
  <c r="L1381" i="47"/>
  <c r="B1299" i="47"/>
  <c r="C1299" i="47"/>
  <c r="D1299" i="47"/>
  <c r="F1299" i="47"/>
  <c r="A1300" i="47"/>
  <c r="E1299" i="47"/>
  <c r="L1382" i="47" l="1"/>
  <c r="I1382" i="47"/>
  <c r="H1383" i="47"/>
  <c r="J1382" i="47"/>
  <c r="K1382" i="47"/>
  <c r="M1382" i="47"/>
  <c r="F1300" i="47"/>
  <c r="C1300" i="47"/>
  <c r="B1300" i="47"/>
  <c r="E1300" i="47"/>
  <c r="D1300" i="47"/>
  <c r="A1301" i="47"/>
  <c r="K1383" i="47" l="1"/>
  <c r="H1384" i="47"/>
  <c r="M1383" i="47"/>
  <c r="I1383" i="47"/>
  <c r="J1383" i="47"/>
  <c r="L1383" i="47"/>
  <c r="C1301" i="47"/>
  <c r="E1301" i="47"/>
  <c r="B1301" i="47"/>
  <c r="F1301" i="47"/>
  <c r="A1302" i="47"/>
  <c r="D1301" i="47"/>
  <c r="L1384" i="47" l="1"/>
  <c r="H1385" i="47"/>
  <c r="M1384" i="47"/>
  <c r="J1384" i="47"/>
  <c r="I1384" i="47"/>
  <c r="K1384" i="47"/>
  <c r="D1302" i="47"/>
  <c r="B1302" i="47"/>
  <c r="C1302" i="47"/>
  <c r="A1303" i="47"/>
  <c r="E1302" i="47"/>
  <c r="F1302" i="47"/>
  <c r="K1385" i="47" l="1"/>
  <c r="M1385" i="47"/>
  <c r="J1385" i="47"/>
  <c r="H1386" i="47"/>
  <c r="L1385" i="47"/>
  <c r="I1385" i="47"/>
  <c r="D1303" i="47"/>
  <c r="C1303" i="47"/>
  <c r="F1303" i="47"/>
  <c r="A1304" i="47"/>
  <c r="B1303" i="47"/>
  <c r="E1303" i="47"/>
  <c r="H1387" i="47" l="1"/>
  <c r="M1386" i="47"/>
  <c r="K1386" i="47"/>
  <c r="I1386" i="47"/>
  <c r="J1386" i="47"/>
  <c r="L1386" i="47"/>
  <c r="F1304" i="47"/>
  <c r="C1304" i="47"/>
  <c r="A1305" i="47"/>
  <c r="B1304" i="47"/>
  <c r="E1304" i="47"/>
  <c r="D1304" i="47"/>
  <c r="L1387" i="47" l="1"/>
  <c r="H1388" i="47"/>
  <c r="J1387" i="47"/>
  <c r="M1387" i="47"/>
  <c r="K1387" i="47"/>
  <c r="I1387" i="47"/>
  <c r="D1305" i="47"/>
  <c r="C1305" i="47"/>
  <c r="E1305" i="47"/>
  <c r="F1305" i="47"/>
  <c r="B1305" i="47"/>
  <c r="A1306" i="47"/>
  <c r="M1388" i="47" l="1"/>
  <c r="K1388" i="47"/>
  <c r="I1388" i="47"/>
  <c r="J1388" i="47"/>
  <c r="L1388" i="47"/>
  <c r="H1389" i="47"/>
  <c r="D1306" i="47"/>
  <c r="B1306" i="47"/>
  <c r="C1306" i="47"/>
  <c r="A1307" i="47"/>
  <c r="E1306" i="47"/>
  <c r="F1306" i="47"/>
  <c r="K1389" i="47" l="1"/>
  <c r="H1390" i="47"/>
  <c r="M1389" i="47"/>
  <c r="I1389" i="47"/>
  <c r="J1389" i="47"/>
  <c r="L1389" i="47"/>
  <c r="B1307" i="47"/>
  <c r="E1307" i="47"/>
  <c r="C1307" i="47"/>
  <c r="D1307" i="47"/>
  <c r="F1307" i="47"/>
  <c r="A1308" i="47"/>
  <c r="K1390" i="47" l="1"/>
  <c r="H1391" i="47"/>
  <c r="M1390" i="47"/>
  <c r="I1390" i="47"/>
  <c r="J1390" i="47"/>
  <c r="L1390" i="47"/>
  <c r="B1308" i="47"/>
  <c r="A1309" i="47"/>
  <c r="E1308" i="47"/>
  <c r="D1308" i="47"/>
  <c r="C1308" i="47"/>
  <c r="F1308" i="47"/>
  <c r="H1392" i="47" l="1"/>
  <c r="M1391" i="47"/>
  <c r="K1391" i="47"/>
  <c r="I1391" i="47"/>
  <c r="J1391" i="47"/>
  <c r="L1391" i="47"/>
  <c r="E1309" i="47"/>
  <c r="B1309" i="47"/>
  <c r="F1309" i="47"/>
  <c r="A1310" i="47"/>
  <c r="D1309" i="47"/>
  <c r="C1309" i="47"/>
  <c r="K1392" i="47" l="1"/>
  <c r="J1392" i="47"/>
  <c r="M1392" i="47"/>
  <c r="L1392" i="47"/>
  <c r="H1393" i="47"/>
  <c r="I1392" i="47"/>
  <c r="D1310" i="47"/>
  <c r="B1310" i="47"/>
  <c r="C1310" i="47"/>
  <c r="E1310" i="47"/>
  <c r="F1310" i="47"/>
  <c r="A1311" i="47"/>
  <c r="K1393" i="47" l="1"/>
  <c r="J1393" i="47"/>
  <c r="L1393" i="47"/>
  <c r="M1393" i="47"/>
  <c r="H1394" i="47"/>
  <c r="I1393" i="47"/>
  <c r="C1311" i="47"/>
  <c r="D1311" i="47"/>
  <c r="F1311" i="47"/>
  <c r="A1312" i="47"/>
  <c r="B1311" i="47"/>
  <c r="E1311" i="47"/>
  <c r="H1395" i="47" l="1"/>
  <c r="M1394" i="47"/>
  <c r="K1394" i="47"/>
  <c r="L1394" i="47"/>
  <c r="I1394" i="47"/>
  <c r="J1394" i="47"/>
  <c r="E1312" i="47"/>
  <c r="D1312" i="47"/>
  <c r="F1312" i="47"/>
  <c r="C1312" i="47"/>
  <c r="B1312" i="47"/>
  <c r="A1313" i="47"/>
  <c r="M1395" i="47" l="1"/>
  <c r="K1395" i="47"/>
  <c r="L1395" i="47"/>
  <c r="J1395" i="47"/>
  <c r="H1396" i="47"/>
  <c r="I1395" i="47"/>
  <c r="E1313" i="47"/>
  <c r="C1313" i="47"/>
  <c r="F1313" i="47"/>
  <c r="A1314" i="47"/>
  <c r="D1313" i="47"/>
  <c r="B1313" i="47"/>
  <c r="K1396" i="47" l="1"/>
  <c r="M1396" i="47"/>
  <c r="J1396" i="47"/>
  <c r="H1397" i="47"/>
  <c r="L1396" i="47"/>
  <c r="I1396" i="47"/>
  <c r="F1314" i="47"/>
  <c r="B1314" i="47"/>
  <c r="C1314" i="47"/>
  <c r="A1315" i="47"/>
  <c r="D1314" i="47"/>
  <c r="E1314" i="47"/>
  <c r="M1397" i="47" l="1"/>
  <c r="K1397" i="47"/>
  <c r="I1397" i="47"/>
  <c r="J1397" i="47"/>
  <c r="L1397" i="47"/>
  <c r="H1398" i="47"/>
  <c r="C1315" i="47"/>
  <c r="F1315" i="47"/>
  <c r="A1316" i="47"/>
  <c r="B1315" i="47"/>
  <c r="E1315" i="47"/>
  <c r="D1315" i="47"/>
  <c r="L1398" i="47" l="1"/>
  <c r="M1398" i="47"/>
  <c r="K1398" i="47"/>
  <c r="I1398" i="47"/>
  <c r="J1398" i="47"/>
  <c r="H1399" i="47"/>
  <c r="E1316" i="47"/>
  <c r="C1316" i="47"/>
  <c r="B1316" i="47"/>
  <c r="A1317" i="47"/>
  <c r="F1316" i="47"/>
  <c r="D1316" i="47"/>
  <c r="L1399" i="47" l="1"/>
  <c r="H1400" i="47"/>
  <c r="M1399" i="47"/>
  <c r="K1399" i="47"/>
  <c r="I1399" i="47"/>
  <c r="J1399" i="47"/>
  <c r="E1317" i="47"/>
  <c r="F1317" i="47"/>
  <c r="A1318" i="47"/>
  <c r="C1317" i="47"/>
  <c r="B1317" i="47"/>
  <c r="D1317" i="47"/>
  <c r="H1401" i="47" l="1"/>
  <c r="K1400" i="47"/>
  <c r="M1400" i="47"/>
  <c r="J1400" i="47"/>
  <c r="L1400" i="47"/>
  <c r="I1400" i="47"/>
  <c r="C1318" i="47"/>
  <c r="D1318" i="47"/>
  <c r="B1318" i="47"/>
  <c r="E1318" i="47"/>
  <c r="A1319" i="47"/>
  <c r="F1318" i="47"/>
  <c r="H1402" i="47" l="1"/>
  <c r="L1401" i="47"/>
  <c r="M1401" i="47"/>
  <c r="K1401" i="47"/>
  <c r="I1401" i="47"/>
  <c r="J1401" i="47"/>
  <c r="C1319" i="47"/>
  <c r="D1319" i="47"/>
  <c r="B1319" i="47"/>
  <c r="E1319" i="47"/>
  <c r="F1319" i="47"/>
  <c r="A1320" i="47"/>
  <c r="J1402" i="47" l="1"/>
  <c r="L1402" i="47"/>
  <c r="M1402" i="47"/>
  <c r="K1402" i="47"/>
  <c r="H1403" i="47"/>
  <c r="I1402" i="47"/>
  <c r="D1320" i="47"/>
  <c r="F1320" i="47"/>
  <c r="B1320" i="47"/>
  <c r="A1321" i="47"/>
  <c r="E1320" i="47"/>
  <c r="C1320" i="47"/>
  <c r="L1403" i="47" l="1"/>
  <c r="H1404" i="47"/>
  <c r="M1403" i="47"/>
  <c r="J1403" i="47"/>
  <c r="I1403" i="47"/>
  <c r="K1403" i="47"/>
  <c r="F1321" i="47"/>
  <c r="A1322" i="47"/>
  <c r="D1321" i="47"/>
  <c r="C1321" i="47"/>
  <c r="E1321" i="47"/>
  <c r="B1321" i="47"/>
  <c r="K1404" i="47" l="1"/>
  <c r="M1404" i="47"/>
  <c r="L1404" i="47"/>
  <c r="J1404" i="47"/>
  <c r="I1404" i="47"/>
  <c r="H1405" i="47"/>
  <c r="F1322" i="47"/>
  <c r="D1322" i="47"/>
  <c r="E1322" i="47"/>
  <c r="B1322" i="47"/>
  <c r="C1322" i="47"/>
  <c r="A1323" i="47"/>
  <c r="H1406" i="47" l="1"/>
  <c r="I1405" i="47"/>
  <c r="K1405" i="47"/>
  <c r="J1405" i="47"/>
  <c r="L1405" i="47"/>
  <c r="M1405" i="47"/>
  <c r="C1323" i="47"/>
  <c r="E1323" i="47"/>
  <c r="F1323" i="47"/>
  <c r="A1324" i="47"/>
  <c r="B1323" i="47"/>
  <c r="D1323" i="47"/>
  <c r="L1406" i="47" l="1"/>
  <c r="M1406" i="47"/>
  <c r="K1406" i="47"/>
  <c r="H1407" i="47"/>
  <c r="I1406" i="47"/>
  <c r="J1406" i="47"/>
  <c r="E1324" i="47"/>
  <c r="A1325" i="47"/>
  <c r="D1324" i="47"/>
  <c r="F1324" i="47"/>
  <c r="C1324" i="47"/>
  <c r="B1324" i="47"/>
  <c r="J1407" i="47" l="1"/>
  <c r="L1407" i="47"/>
  <c r="M1407" i="47"/>
  <c r="H1408" i="47"/>
  <c r="I1407" i="47"/>
  <c r="K1407" i="47"/>
  <c r="E1325" i="47"/>
  <c r="F1325" i="47"/>
  <c r="A1326" i="47"/>
  <c r="C1325" i="47"/>
  <c r="B1325" i="47"/>
  <c r="D1325" i="47"/>
  <c r="J1408" i="47" l="1"/>
  <c r="L1408" i="47"/>
  <c r="M1408" i="47"/>
  <c r="K1408" i="47"/>
  <c r="H1409" i="47"/>
  <c r="I1408" i="47"/>
  <c r="E1326" i="47"/>
  <c r="B1326" i="47"/>
  <c r="D1326" i="47"/>
  <c r="C1326" i="47"/>
  <c r="A1327" i="47"/>
  <c r="F1326" i="47"/>
  <c r="M1409" i="47" l="1"/>
  <c r="J1409" i="47"/>
  <c r="I1409" i="47"/>
  <c r="K1409" i="47"/>
  <c r="L1409" i="47"/>
  <c r="H1410" i="47"/>
  <c r="C1327" i="47"/>
  <c r="D1327" i="47"/>
  <c r="F1327" i="47"/>
  <c r="A1328" i="47"/>
  <c r="B1327" i="47"/>
  <c r="E1327" i="47"/>
  <c r="L1410" i="47" l="1"/>
  <c r="H1411" i="47"/>
  <c r="M1410" i="47"/>
  <c r="K1410" i="47"/>
  <c r="I1410" i="47"/>
  <c r="J1410" i="47"/>
  <c r="C1328" i="47"/>
  <c r="F1328" i="47"/>
  <c r="D1328" i="47"/>
  <c r="B1328" i="47"/>
  <c r="A1329" i="47"/>
  <c r="E1328" i="47"/>
  <c r="J1411" i="47" l="1"/>
  <c r="I1411" i="47"/>
  <c r="L1411" i="47"/>
  <c r="M1411" i="47"/>
  <c r="H1412" i="47"/>
  <c r="K1411" i="47"/>
  <c r="E1329" i="47"/>
  <c r="B1329" i="47"/>
  <c r="F1329" i="47"/>
  <c r="C1329" i="47"/>
  <c r="D1329" i="47"/>
  <c r="A1330" i="47"/>
  <c r="K1412" i="47" l="1"/>
  <c r="J1412" i="47"/>
  <c r="L1412" i="47"/>
  <c r="M1412" i="47"/>
  <c r="H1413" i="47"/>
  <c r="I1412" i="47"/>
  <c r="D1330" i="47"/>
  <c r="E1330" i="47"/>
  <c r="C1330" i="47"/>
  <c r="A1331" i="47"/>
  <c r="F1330" i="47"/>
  <c r="B1330" i="47"/>
  <c r="H1414" i="47" l="1"/>
  <c r="M1413" i="47"/>
  <c r="K1413" i="47"/>
  <c r="L1413" i="47"/>
  <c r="I1413" i="47"/>
  <c r="J1413" i="47"/>
  <c r="C1331" i="47"/>
  <c r="E1331" i="47"/>
  <c r="F1331" i="47"/>
  <c r="B1331" i="47"/>
  <c r="D1331" i="47"/>
  <c r="A1332" i="47"/>
  <c r="L1414" i="47" l="1"/>
  <c r="M1414" i="47"/>
  <c r="H1415" i="47"/>
  <c r="I1414" i="47"/>
  <c r="K1414" i="47"/>
  <c r="J1414" i="47"/>
  <c r="E1332" i="47"/>
  <c r="D1332" i="47"/>
  <c r="F1332" i="47"/>
  <c r="C1332" i="47"/>
  <c r="B1332" i="47"/>
  <c r="A1333" i="47"/>
  <c r="K1415" i="47" l="1"/>
  <c r="J1415" i="47"/>
  <c r="M1415" i="47"/>
  <c r="L1415" i="47"/>
  <c r="I1415" i="47"/>
  <c r="H1416" i="47"/>
  <c r="D1333" i="47"/>
  <c r="A1334" i="47"/>
  <c r="E1333" i="47"/>
  <c r="F1333" i="47"/>
  <c r="B1333" i="47"/>
  <c r="C1333" i="47"/>
  <c r="K1416" i="47" l="1"/>
  <c r="M1416" i="47"/>
  <c r="J1416" i="47"/>
  <c r="H1417" i="47"/>
  <c r="L1416" i="47"/>
  <c r="I1416" i="47"/>
  <c r="C1334" i="47"/>
  <c r="F1334" i="47"/>
  <c r="D1334" i="47"/>
  <c r="B1334" i="47"/>
  <c r="E1334" i="47"/>
  <c r="A1335" i="47"/>
  <c r="K1417" i="47" l="1"/>
  <c r="J1417" i="47"/>
  <c r="M1417" i="47"/>
  <c r="L1417" i="47"/>
  <c r="I1417" i="47"/>
  <c r="H1418" i="47"/>
  <c r="C1335" i="47"/>
  <c r="E1335" i="47"/>
  <c r="F1335" i="47"/>
  <c r="A1336" i="47"/>
  <c r="D1335" i="47"/>
  <c r="B1335" i="47"/>
  <c r="I1418" i="47" l="1"/>
  <c r="K1418" i="47"/>
  <c r="L1418" i="47"/>
  <c r="H1419" i="47"/>
  <c r="M1418" i="47"/>
  <c r="J1418" i="47"/>
  <c r="E1336" i="47"/>
  <c r="D1336" i="47"/>
  <c r="F1336" i="47"/>
  <c r="C1336" i="47"/>
  <c r="B1336" i="47"/>
  <c r="A1337" i="47"/>
  <c r="K1419" i="47" l="1"/>
  <c r="J1419" i="47"/>
  <c r="L1419" i="47"/>
  <c r="M1419" i="47"/>
  <c r="H1420" i="47"/>
  <c r="I1419" i="47"/>
  <c r="F1337" i="47"/>
  <c r="A1338" i="47"/>
  <c r="D1337" i="47"/>
  <c r="C1337" i="47"/>
  <c r="B1337" i="47"/>
  <c r="E1337" i="47"/>
  <c r="K1420" i="47" l="1"/>
  <c r="J1420" i="47"/>
  <c r="L1420" i="47"/>
  <c r="M1420" i="47"/>
  <c r="H1421" i="47"/>
  <c r="I1420" i="47"/>
  <c r="F1338" i="47"/>
  <c r="B1338" i="47"/>
  <c r="D1338" i="47"/>
  <c r="E1338" i="47"/>
  <c r="C1338" i="47"/>
  <c r="A1339" i="47"/>
  <c r="L1421" i="47" l="1"/>
  <c r="H1422" i="47"/>
  <c r="M1421" i="47"/>
  <c r="J1421" i="47"/>
  <c r="I1421" i="47"/>
  <c r="K1421" i="47"/>
  <c r="F1339" i="47"/>
  <c r="A1340" i="47"/>
  <c r="B1339" i="47"/>
  <c r="D1339" i="47"/>
  <c r="C1339" i="47"/>
  <c r="E1339" i="47"/>
  <c r="K1422" i="47" l="1"/>
  <c r="M1422" i="47"/>
  <c r="I1422" i="47"/>
  <c r="J1422" i="47"/>
  <c r="L1422" i="47"/>
  <c r="H1423" i="47"/>
  <c r="E1340" i="47"/>
  <c r="D1340" i="47"/>
  <c r="F1340" i="47"/>
  <c r="C1340" i="47"/>
  <c r="B1340" i="47"/>
  <c r="A1341" i="47"/>
  <c r="L1423" i="47" l="1"/>
  <c r="H1424" i="47"/>
  <c r="M1423" i="47"/>
  <c r="J1423" i="47"/>
  <c r="I1423" i="47"/>
  <c r="K1423" i="47"/>
  <c r="E1341" i="47"/>
  <c r="F1341" i="47"/>
  <c r="B1341" i="47"/>
  <c r="A1342" i="47"/>
  <c r="C1341" i="47"/>
  <c r="D1341" i="47"/>
  <c r="L1424" i="47" l="1"/>
  <c r="K1424" i="47"/>
  <c r="M1424" i="47"/>
  <c r="J1424" i="47"/>
  <c r="I1424" i="47"/>
  <c r="H1425" i="47"/>
  <c r="E1342" i="47"/>
  <c r="D1342" i="47"/>
  <c r="B1342" i="47"/>
  <c r="F1342" i="47"/>
  <c r="C1342" i="47"/>
  <c r="A1343" i="47"/>
  <c r="L1425" i="47" l="1"/>
  <c r="M1425" i="47"/>
  <c r="K1425" i="47"/>
  <c r="H1426" i="47"/>
  <c r="I1425" i="47"/>
  <c r="J1425" i="47"/>
  <c r="C1343" i="47"/>
  <c r="D1343" i="47"/>
  <c r="F1343" i="47"/>
  <c r="B1343" i="47"/>
  <c r="E1343" i="47"/>
  <c r="A1344" i="47"/>
  <c r="K1426" i="47" l="1"/>
  <c r="J1426" i="47"/>
  <c r="L1426" i="47"/>
  <c r="M1426" i="47"/>
  <c r="H1427" i="47"/>
  <c r="I1426" i="47"/>
  <c r="C1344" i="47"/>
  <c r="E1344" i="47"/>
  <c r="F1344" i="47"/>
  <c r="D1344" i="47"/>
  <c r="B1344" i="47"/>
  <c r="A1345" i="47"/>
  <c r="L1427" i="47" l="1"/>
  <c r="H1428" i="47"/>
  <c r="M1427" i="47"/>
  <c r="K1427" i="47"/>
  <c r="I1427" i="47"/>
  <c r="J1427" i="47"/>
  <c r="E1345" i="47"/>
  <c r="B1345" i="47"/>
  <c r="D1345" i="47"/>
  <c r="A1346" i="47"/>
  <c r="C1345" i="47"/>
  <c r="F1345" i="47"/>
  <c r="L1428" i="47" l="1"/>
  <c r="H1429" i="47"/>
  <c r="M1428" i="47"/>
  <c r="K1428" i="47"/>
  <c r="I1428" i="47"/>
  <c r="J1428" i="47"/>
  <c r="C1346" i="47"/>
  <c r="D1346" i="47"/>
  <c r="B1346" i="47"/>
  <c r="F1346" i="47"/>
  <c r="E1346" i="47"/>
  <c r="A1347" i="47"/>
  <c r="M1429" i="47" l="1"/>
  <c r="K1429" i="47"/>
  <c r="I1429" i="47"/>
  <c r="J1429" i="47"/>
  <c r="L1429" i="47"/>
  <c r="H1430" i="47"/>
  <c r="C1347" i="47"/>
  <c r="D1347" i="47"/>
  <c r="A1348" i="47"/>
  <c r="E1347" i="47"/>
  <c r="F1347" i="47"/>
  <c r="B1347" i="47"/>
  <c r="K1430" i="47" l="1"/>
  <c r="L1430" i="47"/>
  <c r="I1430" i="47"/>
  <c r="J1430" i="47"/>
  <c r="H1431" i="47"/>
  <c r="M1430" i="47"/>
  <c r="E1348" i="47"/>
  <c r="F1348" i="47"/>
  <c r="C1348" i="47"/>
  <c r="B1348" i="47"/>
  <c r="A1349" i="47"/>
  <c r="D1348" i="47"/>
  <c r="L1431" i="47" l="1"/>
  <c r="H1432" i="47"/>
  <c r="M1431" i="47"/>
  <c r="K1431" i="47"/>
  <c r="I1431" i="47"/>
  <c r="J1431" i="47"/>
  <c r="E1349" i="47"/>
  <c r="C1349" i="47"/>
  <c r="A1350" i="47"/>
  <c r="F1349" i="47"/>
  <c r="D1349" i="47"/>
  <c r="B1349" i="47"/>
  <c r="M1432" i="47" l="1"/>
  <c r="J1432" i="47"/>
  <c r="H1433" i="47"/>
  <c r="I1432" i="47"/>
  <c r="K1432" i="47"/>
  <c r="L1432" i="47"/>
  <c r="E1350" i="47"/>
  <c r="D1350" i="47"/>
  <c r="C1350" i="47"/>
  <c r="A1351" i="47"/>
  <c r="F1350" i="47"/>
  <c r="B1350" i="47"/>
  <c r="J1433" i="47" l="1"/>
  <c r="I1433" i="47"/>
  <c r="K1433" i="47"/>
  <c r="L1433" i="47"/>
  <c r="M1433" i="47"/>
  <c r="H1434" i="47"/>
  <c r="C1351" i="47"/>
  <c r="D1351" i="47"/>
  <c r="A1352" i="47"/>
  <c r="E1351" i="47"/>
  <c r="F1351" i="47"/>
  <c r="B1351" i="47"/>
  <c r="K1434" i="47" l="1"/>
  <c r="M1434" i="47"/>
  <c r="J1434" i="47"/>
  <c r="I1434" i="47"/>
  <c r="L1434" i="47"/>
  <c r="H1435" i="47"/>
  <c r="E1352" i="47"/>
  <c r="C1352" i="47"/>
  <c r="F1352" i="47"/>
  <c r="D1352" i="47"/>
  <c r="B1352" i="47"/>
  <c r="A1353" i="47"/>
  <c r="L1435" i="47" l="1"/>
  <c r="H1436" i="47"/>
  <c r="M1435" i="47"/>
  <c r="J1435" i="47"/>
  <c r="I1435" i="47"/>
  <c r="K1435" i="47"/>
  <c r="E1353" i="47"/>
  <c r="B1353" i="47"/>
  <c r="A1354" i="47"/>
  <c r="D1353" i="47"/>
  <c r="C1353" i="47"/>
  <c r="F1353" i="47"/>
  <c r="M1436" i="47" l="1"/>
  <c r="K1436" i="47"/>
  <c r="I1436" i="47"/>
  <c r="J1436" i="47"/>
  <c r="L1436" i="47"/>
  <c r="H1437" i="47"/>
  <c r="F1354" i="47"/>
  <c r="B1354" i="47"/>
  <c r="D1354" i="47"/>
  <c r="E1354" i="47"/>
  <c r="C1354" i="47"/>
  <c r="A1355" i="47"/>
  <c r="L1437" i="47" l="1"/>
  <c r="M1437" i="47"/>
  <c r="K1437" i="47"/>
  <c r="I1437" i="47"/>
  <c r="J1437" i="47"/>
  <c r="H1438" i="47"/>
  <c r="C1355" i="47"/>
  <c r="E1355" i="47"/>
  <c r="B1355" i="47"/>
  <c r="F1355" i="47"/>
  <c r="A1356" i="47"/>
  <c r="D1355" i="47"/>
  <c r="J1438" i="47" l="1"/>
  <c r="L1438" i="47"/>
  <c r="M1438" i="47"/>
  <c r="K1438" i="47"/>
  <c r="H1439" i="47"/>
  <c r="I1438" i="47"/>
  <c r="E1356" i="47"/>
  <c r="D1356" i="47"/>
  <c r="F1356" i="47"/>
  <c r="C1356" i="47"/>
  <c r="B1356" i="47"/>
  <c r="A1357" i="47"/>
  <c r="J1439" i="47" l="1"/>
  <c r="L1439" i="47"/>
  <c r="M1439" i="47"/>
  <c r="H1440" i="47"/>
  <c r="I1439" i="47"/>
  <c r="K1439" i="47"/>
  <c r="E1357" i="47"/>
  <c r="F1357" i="47"/>
  <c r="D1357" i="47"/>
  <c r="C1357" i="47"/>
  <c r="B1357" i="47"/>
  <c r="A1358" i="47"/>
  <c r="M1440" i="47" l="1"/>
  <c r="L1440" i="47"/>
  <c r="I1440" i="47"/>
  <c r="K1440" i="47"/>
  <c r="J1440" i="47"/>
  <c r="H1441" i="47"/>
  <c r="E1358" i="47"/>
  <c r="F1358" i="47"/>
  <c r="D1358" i="47"/>
  <c r="B1358" i="47"/>
  <c r="C1358" i="47"/>
  <c r="A1359" i="47"/>
  <c r="I1441" i="47" l="1"/>
  <c r="J1441" i="47"/>
  <c r="L1441" i="47"/>
  <c r="H1442" i="47"/>
  <c r="M1441" i="47"/>
  <c r="K1441" i="47"/>
  <c r="C1359" i="47"/>
  <c r="E1359" i="47"/>
  <c r="D1359" i="47"/>
  <c r="A1360" i="47"/>
  <c r="F1359" i="47"/>
  <c r="B1359" i="47"/>
  <c r="M1442" i="47" l="1"/>
  <c r="L1442" i="47"/>
  <c r="H1443" i="47"/>
  <c r="I1442" i="47"/>
  <c r="K1442" i="47"/>
  <c r="J1442" i="47"/>
  <c r="E1360" i="47"/>
  <c r="C1360" i="47"/>
  <c r="F1360" i="47"/>
  <c r="B1360" i="47"/>
  <c r="A1361" i="47"/>
  <c r="D1360" i="47"/>
  <c r="L1443" i="47" l="1"/>
  <c r="M1443" i="47"/>
  <c r="J1443" i="47"/>
  <c r="I1443" i="47"/>
  <c r="K1443" i="47"/>
  <c r="H1444" i="47"/>
  <c r="E1361" i="47"/>
  <c r="F1361" i="47"/>
  <c r="B1361" i="47"/>
  <c r="A1362" i="47"/>
  <c r="D1361" i="47"/>
  <c r="C1361" i="47"/>
  <c r="M1444" i="47" l="1"/>
  <c r="K1444" i="47"/>
  <c r="I1444" i="47"/>
  <c r="J1444" i="47"/>
  <c r="L1444" i="47"/>
  <c r="H1445" i="47"/>
  <c r="D1362" i="47"/>
  <c r="B1362" i="47"/>
  <c r="C1362" i="47"/>
  <c r="A1363" i="47"/>
  <c r="E1362" i="47"/>
  <c r="F1362" i="47"/>
  <c r="J1445" i="47" l="1"/>
  <c r="L1445" i="47"/>
  <c r="M1445" i="47"/>
  <c r="H1446" i="47"/>
  <c r="I1445" i="47"/>
  <c r="K1445" i="47"/>
  <c r="C1363" i="47"/>
  <c r="D1363" i="47"/>
  <c r="A1364" i="47"/>
  <c r="B1363" i="47"/>
  <c r="E1363" i="47"/>
  <c r="F1363" i="47"/>
  <c r="J1446" i="47" l="1"/>
  <c r="M1446" i="47"/>
  <c r="I1446" i="47"/>
  <c r="H1447" i="47"/>
  <c r="K1446" i="47"/>
  <c r="L1446" i="47"/>
  <c r="E1364" i="47"/>
  <c r="F1364" i="47"/>
  <c r="D1364" i="47"/>
  <c r="C1364" i="47"/>
  <c r="B1364" i="47"/>
  <c r="A1365" i="47"/>
  <c r="M1447" i="47" l="1"/>
  <c r="K1447" i="47"/>
  <c r="I1447" i="47"/>
  <c r="J1447" i="47"/>
  <c r="L1447" i="47"/>
  <c r="H1448" i="47"/>
  <c r="E1365" i="47"/>
  <c r="F1365" i="47"/>
  <c r="A1366" i="47"/>
  <c r="D1365" i="47"/>
  <c r="C1365" i="47"/>
  <c r="B1365" i="47"/>
  <c r="M1448" i="47" l="1"/>
  <c r="J1448" i="47"/>
  <c r="I1448" i="47"/>
  <c r="H1449" i="47"/>
  <c r="L1448" i="47"/>
  <c r="K1448" i="47"/>
  <c r="B1366" i="47"/>
  <c r="C1366" i="47"/>
  <c r="A1367" i="47"/>
  <c r="F1366" i="47"/>
  <c r="D1366" i="47"/>
  <c r="E1366" i="47"/>
  <c r="L1449" i="47" l="1"/>
  <c r="H1450" i="47"/>
  <c r="I1449" i="47"/>
  <c r="J1449" i="47"/>
  <c r="M1449" i="47"/>
  <c r="K1449" i="47"/>
  <c r="C1367" i="47"/>
  <c r="E1367" i="47"/>
  <c r="A1368" i="47"/>
  <c r="F1367" i="47"/>
  <c r="B1367" i="47"/>
  <c r="D1367" i="47"/>
  <c r="L1450" i="47" l="1"/>
  <c r="H1451" i="47"/>
  <c r="M1450" i="47"/>
  <c r="K1450" i="47"/>
  <c r="I1450" i="47"/>
  <c r="J1450" i="47"/>
  <c r="E1368" i="47"/>
  <c r="C1368" i="47"/>
  <c r="F1368" i="47"/>
  <c r="D1368" i="47"/>
  <c r="B1368" i="47"/>
  <c r="A1369" i="47"/>
  <c r="L1451" i="47" l="1"/>
  <c r="H1452" i="47"/>
  <c r="M1451" i="47"/>
  <c r="K1451" i="47"/>
  <c r="I1451" i="47"/>
  <c r="J1451" i="47"/>
  <c r="E1369" i="47"/>
  <c r="F1369" i="47"/>
  <c r="A1370" i="47"/>
  <c r="C1369" i="47"/>
  <c r="B1369" i="47"/>
  <c r="D1369" i="47"/>
  <c r="K1452" i="47" l="1"/>
  <c r="J1452" i="47"/>
  <c r="I1452" i="47"/>
  <c r="H1453" i="47"/>
  <c r="M1452" i="47"/>
  <c r="L1452" i="47"/>
  <c r="C1370" i="47"/>
  <c r="D1370" i="47"/>
  <c r="B1370" i="47"/>
  <c r="A1371" i="47"/>
  <c r="F1370" i="47"/>
  <c r="E1370" i="47"/>
  <c r="L1453" i="47" l="1"/>
  <c r="K1453" i="47"/>
  <c r="H1454" i="47"/>
  <c r="I1453" i="47"/>
  <c r="M1453" i="47"/>
  <c r="J1453" i="47"/>
  <c r="C1371" i="47"/>
  <c r="E1371" i="47"/>
  <c r="F1371" i="47"/>
  <c r="B1371" i="47"/>
  <c r="D1371" i="47"/>
  <c r="A1372" i="47"/>
  <c r="L1454" i="47" l="1"/>
  <c r="I1454" i="47"/>
  <c r="H1455" i="47"/>
  <c r="M1454" i="47"/>
  <c r="K1454" i="47"/>
  <c r="J1454" i="47"/>
  <c r="E1372" i="47"/>
  <c r="F1372" i="47"/>
  <c r="C1372" i="47"/>
  <c r="D1372" i="47"/>
  <c r="B1372" i="47"/>
  <c r="A1373" i="47"/>
  <c r="K1455" i="47" l="1"/>
  <c r="J1455" i="47"/>
  <c r="H1456" i="47"/>
  <c r="I1455" i="47"/>
  <c r="L1455" i="47"/>
  <c r="M1455" i="47"/>
  <c r="E1373" i="47"/>
  <c r="B1373" i="47"/>
  <c r="F1373" i="47"/>
  <c r="A1374" i="47"/>
  <c r="D1373" i="47"/>
  <c r="C1373" i="47"/>
  <c r="L1456" i="47" l="1"/>
  <c r="H1457" i="47"/>
  <c r="I1456" i="47"/>
  <c r="J1456" i="47"/>
  <c r="M1456" i="47"/>
  <c r="K1456" i="47"/>
  <c r="B1374" i="47"/>
  <c r="D1374" i="47"/>
  <c r="C1374" i="47"/>
  <c r="A1375" i="47"/>
  <c r="E1374" i="47"/>
  <c r="F1374" i="47"/>
  <c r="L1457" i="47" l="1"/>
  <c r="H1458" i="47"/>
  <c r="I1457" i="47"/>
  <c r="J1457" i="47"/>
  <c r="M1457" i="47"/>
  <c r="K1457" i="47"/>
  <c r="C1375" i="47"/>
  <c r="D1375" i="47"/>
  <c r="F1375" i="47"/>
  <c r="A1376" i="47"/>
  <c r="B1375" i="47"/>
  <c r="E1375" i="47"/>
  <c r="L1458" i="47" l="1"/>
  <c r="H1459" i="47"/>
  <c r="M1458" i="47"/>
  <c r="K1458" i="47"/>
  <c r="I1458" i="47"/>
  <c r="J1458" i="47"/>
  <c r="D1376" i="47"/>
  <c r="F1376" i="47"/>
  <c r="B1376" i="47"/>
  <c r="A1377" i="47"/>
  <c r="E1376" i="47"/>
  <c r="C1376" i="47"/>
  <c r="H1460" i="47" l="1"/>
  <c r="K1459" i="47"/>
  <c r="L1459" i="47"/>
  <c r="I1459" i="47"/>
  <c r="M1459" i="47"/>
  <c r="J1459" i="47"/>
  <c r="E1377" i="47"/>
  <c r="B1377" i="47"/>
  <c r="F1377" i="47"/>
  <c r="A1378" i="47"/>
  <c r="C1377" i="47"/>
  <c r="D1377" i="47"/>
  <c r="M1460" i="47" l="1"/>
  <c r="K1460" i="47"/>
  <c r="L1460" i="47"/>
  <c r="I1460" i="47"/>
  <c r="J1460" i="47"/>
  <c r="H1461" i="47"/>
  <c r="E1378" i="47"/>
  <c r="D1378" i="47"/>
  <c r="C1378" i="47"/>
  <c r="A1379" i="47"/>
  <c r="F1378" i="47"/>
  <c r="B1378" i="47"/>
  <c r="L1461" i="47" l="1"/>
  <c r="H1462" i="47"/>
  <c r="M1461" i="47"/>
  <c r="K1461" i="47"/>
  <c r="I1461" i="47"/>
  <c r="J1461" i="47"/>
  <c r="C1379" i="47"/>
  <c r="E1379" i="47"/>
  <c r="A1380" i="47"/>
  <c r="F1379" i="47"/>
  <c r="B1379" i="47"/>
  <c r="D1379" i="47"/>
  <c r="K1462" i="47" l="1"/>
  <c r="L1462" i="47"/>
  <c r="M1462" i="47"/>
  <c r="H1463" i="47"/>
  <c r="I1462" i="47"/>
  <c r="J1462" i="47"/>
  <c r="E1380" i="47"/>
  <c r="F1380" i="47"/>
  <c r="C1380" i="47"/>
  <c r="B1380" i="47"/>
  <c r="A1381" i="47"/>
  <c r="D1380" i="47"/>
  <c r="H1464" i="47" l="1"/>
  <c r="K1463" i="47"/>
  <c r="M1463" i="47"/>
  <c r="J1463" i="47"/>
  <c r="L1463" i="47"/>
  <c r="I1463" i="47"/>
  <c r="E1381" i="47"/>
  <c r="F1381" i="47"/>
  <c r="B1381" i="47"/>
  <c r="D1381" i="47"/>
  <c r="C1381" i="47"/>
  <c r="A1382" i="47"/>
  <c r="L1464" i="47" l="1"/>
  <c r="K1464" i="47"/>
  <c r="M1464" i="47"/>
  <c r="J1464" i="47"/>
  <c r="I1464" i="47"/>
  <c r="H1465" i="47"/>
  <c r="B1382" i="47"/>
  <c r="D1382" i="47"/>
  <c r="C1382" i="47"/>
  <c r="A1383" i="47"/>
  <c r="E1382" i="47"/>
  <c r="F1382" i="47"/>
  <c r="H1466" i="47" l="1"/>
  <c r="K1465" i="47"/>
  <c r="M1465" i="47"/>
  <c r="J1465" i="47"/>
  <c r="L1465" i="47"/>
  <c r="I1465" i="47"/>
  <c r="C1383" i="47"/>
  <c r="D1383" i="47"/>
  <c r="F1383" i="47"/>
  <c r="A1384" i="47"/>
  <c r="B1383" i="47"/>
  <c r="E1383" i="47"/>
  <c r="K1466" i="47" l="1"/>
  <c r="J1466" i="47"/>
  <c r="L1466" i="47"/>
  <c r="M1466" i="47"/>
  <c r="H1467" i="47"/>
  <c r="I1466" i="47"/>
  <c r="C1384" i="47"/>
  <c r="F1384" i="47"/>
  <c r="D1384" i="47"/>
  <c r="B1384" i="47"/>
  <c r="A1385" i="47"/>
  <c r="E1384" i="47"/>
  <c r="M1467" i="47" l="1"/>
  <c r="I1467" i="47"/>
  <c r="K1467" i="47"/>
  <c r="L1467" i="47"/>
  <c r="J1467" i="47"/>
  <c r="H1468" i="47"/>
  <c r="E1385" i="47"/>
  <c r="F1385" i="47"/>
  <c r="A1386" i="47"/>
  <c r="B1385" i="47"/>
  <c r="D1385" i="47"/>
  <c r="C1385" i="47"/>
  <c r="K1468" i="47" l="1"/>
  <c r="J1468" i="47"/>
  <c r="M1468" i="47"/>
  <c r="L1468" i="47"/>
  <c r="I1468" i="47"/>
  <c r="H1469" i="47"/>
  <c r="B1386" i="47"/>
  <c r="D1386" i="47"/>
  <c r="E1386" i="47"/>
  <c r="C1386" i="47"/>
  <c r="A1387" i="47"/>
  <c r="F1386" i="47"/>
  <c r="K1469" i="47" l="1"/>
  <c r="J1469" i="47"/>
  <c r="L1469" i="47"/>
  <c r="M1469" i="47"/>
  <c r="H1470" i="47"/>
  <c r="I1469" i="47"/>
  <c r="C1387" i="47"/>
  <c r="E1387" i="47"/>
  <c r="D1387" i="47"/>
  <c r="A1388" i="47"/>
  <c r="B1387" i="47"/>
  <c r="F1387" i="47"/>
  <c r="K1470" i="47" l="1"/>
  <c r="J1470" i="47"/>
  <c r="M1470" i="47"/>
  <c r="L1470" i="47"/>
  <c r="I1470" i="47"/>
  <c r="H1471" i="47"/>
  <c r="E1388" i="47"/>
  <c r="C1388" i="47"/>
  <c r="F1388" i="47"/>
  <c r="D1388" i="47"/>
  <c r="B1388" i="47"/>
  <c r="A1389" i="47"/>
  <c r="L1471" i="47" l="1"/>
  <c r="M1471" i="47"/>
  <c r="K1471" i="47"/>
  <c r="I1471" i="47"/>
  <c r="J1471" i="47"/>
  <c r="H1472" i="47"/>
  <c r="E1389" i="47"/>
  <c r="D1389" i="47"/>
  <c r="A1390" i="47"/>
  <c r="C1389" i="47"/>
  <c r="F1389" i="47"/>
  <c r="B1389" i="47"/>
  <c r="L1472" i="47" l="1"/>
  <c r="H1473" i="47"/>
  <c r="M1472" i="47"/>
  <c r="K1472" i="47"/>
  <c r="I1472" i="47"/>
  <c r="J1472" i="47"/>
  <c r="C1390" i="47"/>
  <c r="F1390" i="47"/>
  <c r="D1390" i="47"/>
  <c r="B1390" i="47"/>
  <c r="E1390" i="47"/>
  <c r="A1391" i="47"/>
  <c r="L1473" i="47" l="1"/>
  <c r="H1474" i="47"/>
  <c r="M1473" i="47"/>
  <c r="J1473" i="47"/>
  <c r="I1473" i="47"/>
  <c r="K1473" i="47"/>
  <c r="C1391" i="47"/>
  <c r="E1391" i="47"/>
  <c r="F1391" i="47"/>
  <c r="A1392" i="47"/>
  <c r="B1391" i="47"/>
  <c r="D1391" i="47"/>
  <c r="J1474" i="47" l="1"/>
  <c r="L1474" i="47"/>
  <c r="M1474" i="47"/>
  <c r="H1475" i="47"/>
  <c r="I1474" i="47"/>
  <c r="K1474" i="47"/>
  <c r="E1392" i="47"/>
  <c r="F1392" i="47"/>
  <c r="C1392" i="47"/>
  <c r="D1392" i="47"/>
  <c r="B1392" i="47"/>
  <c r="A1393" i="47"/>
  <c r="H1476" i="47" l="1"/>
  <c r="K1475" i="47"/>
  <c r="M1475" i="47"/>
  <c r="J1475" i="47"/>
  <c r="L1475" i="47"/>
  <c r="I1475" i="47"/>
  <c r="B1393" i="47"/>
  <c r="A1394" i="47"/>
  <c r="D1393" i="47"/>
  <c r="F1393" i="47"/>
  <c r="C1393" i="47"/>
  <c r="E1393" i="47"/>
  <c r="L1476" i="47" l="1"/>
  <c r="H1477" i="47"/>
  <c r="M1476" i="47"/>
  <c r="K1476" i="47"/>
  <c r="I1476" i="47"/>
  <c r="J1476" i="47"/>
  <c r="D1394" i="47"/>
  <c r="E1394" i="47"/>
  <c r="C1394" i="47"/>
  <c r="A1395" i="47"/>
  <c r="F1394" i="47"/>
  <c r="B1394" i="47"/>
  <c r="L1477" i="47" l="1"/>
  <c r="H1478" i="47"/>
  <c r="M1477" i="47"/>
  <c r="K1477" i="47"/>
  <c r="I1477" i="47"/>
  <c r="J1477" i="47"/>
  <c r="C1395" i="47"/>
  <c r="D1395" i="47"/>
  <c r="B1395" i="47"/>
  <c r="E1395" i="47"/>
  <c r="F1395" i="47"/>
  <c r="A1396" i="47"/>
  <c r="H1479" i="47" l="1"/>
  <c r="K1478" i="47"/>
  <c r="M1478" i="47"/>
  <c r="J1478" i="47"/>
  <c r="L1478" i="47"/>
  <c r="I1478" i="47"/>
  <c r="C1396" i="47"/>
  <c r="E1396" i="47"/>
  <c r="F1396" i="47"/>
  <c r="D1396" i="47"/>
  <c r="B1396" i="47"/>
  <c r="A1397" i="47"/>
  <c r="H1480" i="47" l="1"/>
  <c r="K1479" i="47"/>
  <c r="L1479" i="47"/>
  <c r="I1479" i="47"/>
  <c r="M1479" i="47"/>
  <c r="J1479" i="47"/>
  <c r="E1397" i="47"/>
  <c r="F1397" i="47"/>
  <c r="D1397" i="47"/>
  <c r="A1398" i="47"/>
  <c r="B1397" i="47"/>
  <c r="C1397" i="47"/>
  <c r="K1480" i="47" l="1"/>
  <c r="J1480" i="47"/>
  <c r="L1480" i="47"/>
  <c r="M1480" i="47"/>
  <c r="H1481" i="47"/>
  <c r="I1480" i="47"/>
  <c r="B1398" i="47"/>
  <c r="D1398" i="47"/>
  <c r="E1398" i="47"/>
  <c r="C1398" i="47"/>
  <c r="A1399" i="47"/>
  <c r="F1398" i="47"/>
  <c r="L1481" i="47" l="1"/>
  <c r="H1482" i="47"/>
  <c r="M1481" i="47"/>
  <c r="K1481" i="47"/>
  <c r="I1481" i="47"/>
  <c r="J1481" i="47"/>
  <c r="F1399" i="47"/>
  <c r="B1399" i="47"/>
  <c r="C1399" i="47"/>
  <c r="E1399" i="47"/>
  <c r="D1399" i="47"/>
  <c r="A1400" i="47"/>
  <c r="K1482" i="47" l="1"/>
  <c r="J1482" i="47"/>
  <c r="L1482" i="47"/>
  <c r="M1482" i="47"/>
  <c r="H1483" i="47"/>
  <c r="I1482" i="47"/>
  <c r="B1400" i="47"/>
  <c r="A1401" i="47"/>
  <c r="E1400" i="47"/>
  <c r="C1400" i="47"/>
  <c r="F1400" i="47"/>
  <c r="D1400" i="47"/>
  <c r="L1483" i="47" l="1"/>
  <c r="M1483" i="47"/>
  <c r="K1483" i="47"/>
  <c r="I1483" i="47"/>
  <c r="J1483" i="47"/>
  <c r="H1484" i="47"/>
  <c r="C1401" i="47"/>
  <c r="B1401" i="47"/>
  <c r="E1401" i="47"/>
  <c r="F1401" i="47"/>
  <c r="D1401" i="47"/>
  <c r="A1402" i="47"/>
  <c r="L1484" i="47" l="1"/>
  <c r="H1485" i="47"/>
  <c r="M1484" i="47"/>
  <c r="K1484" i="47"/>
  <c r="I1484" i="47"/>
  <c r="J1484" i="47"/>
  <c r="D1402" i="47"/>
  <c r="B1402" i="47"/>
  <c r="C1402" i="47"/>
  <c r="F1402" i="47"/>
  <c r="E1402" i="47"/>
  <c r="A1403" i="47"/>
  <c r="M1485" i="47" l="1"/>
  <c r="I1485" i="47"/>
  <c r="K1485" i="47"/>
  <c r="L1485" i="47"/>
  <c r="J1485" i="47"/>
  <c r="H1486" i="47"/>
  <c r="B1403" i="47"/>
  <c r="D1403" i="47"/>
  <c r="C1403" i="47"/>
  <c r="F1403" i="47"/>
  <c r="A1404" i="47"/>
  <c r="E1403" i="47"/>
  <c r="K1486" i="47" l="1"/>
  <c r="L1486" i="47"/>
  <c r="M1486" i="47"/>
  <c r="H1487" i="47"/>
  <c r="I1486" i="47"/>
  <c r="J1486" i="47"/>
  <c r="F1404" i="47"/>
  <c r="C1404" i="47"/>
  <c r="A1405" i="47"/>
  <c r="E1404" i="47"/>
  <c r="D1404" i="47"/>
  <c r="B1404" i="47"/>
  <c r="M1487" i="47" l="1"/>
  <c r="I1487" i="47"/>
  <c r="K1487" i="47"/>
  <c r="L1487" i="47"/>
  <c r="J1487" i="47"/>
  <c r="H1488" i="47"/>
  <c r="D1405" i="47"/>
  <c r="F1405" i="47"/>
  <c r="E1405" i="47"/>
  <c r="B1405" i="47"/>
  <c r="A1406" i="47"/>
  <c r="C1405" i="47"/>
  <c r="J1488" i="47" l="1"/>
  <c r="L1488" i="47"/>
  <c r="M1488" i="47"/>
  <c r="H1489" i="47"/>
  <c r="I1488" i="47"/>
  <c r="K1488" i="47"/>
  <c r="D1406" i="47"/>
  <c r="E1406" i="47"/>
  <c r="C1406" i="47"/>
  <c r="A1407" i="47"/>
  <c r="F1406" i="47"/>
  <c r="B1406" i="47"/>
  <c r="K1489" i="47" l="1"/>
  <c r="J1489" i="47"/>
  <c r="L1489" i="47"/>
  <c r="M1489" i="47"/>
  <c r="H1490" i="47"/>
  <c r="I1489" i="47"/>
  <c r="B1407" i="47"/>
  <c r="D1407" i="47"/>
  <c r="A1408" i="47"/>
  <c r="F1407" i="47"/>
  <c r="C1407" i="47"/>
  <c r="E1407" i="47"/>
  <c r="K1490" i="47" l="1"/>
  <c r="L1490" i="47"/>
  <c r="M1490" i="47"/>
  <c r="H1491" i="47"/>
  <c r="I1490" i="47"/>
  <c r="J1490" i="47"/>
  <c r="F1408" i="47"/>
  <c r="C1408" i="47"/>
  <c r="B1408" i="47"/>
  <c r="A1409" i="47"/>
  <c r="D1408" i="47"/>
  <c r="E1408" i="47"/>
  <c r="L1491" i="47" l="1"/>
  <c r="H1492" i="47"/>
  <c r="M1491" i="47"/>
  <c r="K1491" i="47"/>
  <c r="I1491" i="47"/>
  <c r="J1491" i="47"/>
  <c r="B1409" i="47"/>
  <c r="C1409" i="47"/>
  <c r="E1409" i="47"/>
  <c r="F1409" i="47"/>
  <c r="D1409" i="47"/>
  <c r="A1410" i="47"/>
  <c r="M1492" i="47" l="1"/>
  <c r="I1492" i="47"/>
  <c r="K1492" i="47"/>
  <c r="L1492" i="47"/>
  <c r="J1492" i="47"/>
  <c r="H1493" i="47"/>
  <c r="D1410" i="47"/>
  <c r="E1410" i="47"/>
  <c r="F1410" i="47"/>
  <c r="B1410" i="47"/>
  <c r="C1410" i="47"/>
  <c r="A1411" i="47"/>
  <c r="K1493" i="47" l="1"/>
  <c r="L1493" i="47"/>
  <c r="M1493" i="47"/>
  <c r="H1494" i="47"/>
  <c r="I1493" i="47"/>
  <c r="J1493" i="47"/>
  <c r="F1411" i="47"/>
  <c r="B1411" i="47"/>
  <c r="C1411" i="47"/>
  <c r="E1411" i="47"/>
  <c r="D1411" i="47"/>
  <c r="A1412" i="47"/>
  <c r="L1494" i="47" l="1"/>
  <c r="M1494" i="47"/>
  <c r="H1495" i="47"/>
  <c r="K1494" i="47"/>
  <c r="I1494" i="47"/>
  <c r="J1494" i="47"/>
  <c r="F1412" i="47"/>
  <c r="D1412" i="47"/>
  <c r="A1413" i="47"/>
  <c r="C1412" i="47"/>
  <c r="B1412" i="47"/>
  <c r="E1412" i="47"/>
  <c r="L1495" i="47" l="1"/>
  <c r="M1495" i="47"/>
  <c r="K1495" i="47"/>
  <c r="I1495" i="47"/>
  <c r="J1495" i="47"/>
  <c r="H1496" i="47"/>
  <c r="C1413" i="47"/>
  <c r="B1413" i="47"/>
  <c r="E1413" i="47"/>
  <c r="F1413" i="47"/>
  <c r="D1413" i="47"/>
  <c r="A1414" i="47"/>
  <c r="M1496" i="47" l="1"/>
  <c r="I1496" i="47"/>
  <c r="L1496" i="47"/>
  <c r="J1496" i="47"/>
  <c r="H1497" i="47"/>
  <c r="K1496" i="47"/>
  <c r="D1414" i="47"/>
  <c r="B1414" i="47"/>
  <c r="A1415" i="47"/>
  <c r="F1414" i="47"/>
  <c r="E1414" i="47"/>
  <c r="C1414" i="47"/>
  <c r="H1498" i="47" l="1"/>
  <c r="I1497" i="47"/>
  <c r="J1497" i="47"/>
  <c r="L1497" i="47"/>
  <c r="M1497" i="47"/>
  <c r="K1497" i="47"/>
  <c r="B1415" i="47"/>
  <c r="E1415" i="47"/>
  <c r="C1415" i="47"/>
  <c r="D1415" i="47"/>
  <c r="F1415" i="47"/>
  <c r="A1416" i="47"/>
  <c r="K1498" i="47" l="1"/>
  <c r="J1498" i="47"/>
  <c r="L1498" i="47"/>
  <c r="M1498" i="47"/>
  <c r="H1499" i="47"/>
  <c r="I1498" i="47"/>
  <c r="F1416" i="47"/>
  <c r="D1416" i="47"/>
  <c r="A1417" i="47"/>
  <c r="E1416" i="47"/>
  <c r="B1416" i="47"/>
  <c r="C1416" i="47"/>
  <c r="L1499" i="47" l="1"/>
  <c r="H1500" i="47"/>
  <c r="M1499" i="47"/>
  <c r="K1499" i="47"/>
  <c r="I1499" i="47"/>
  <c r="J1499" i="47"/>
  <c r="D1417" i="47"/>
  <c r="C1417" i="47"/>
  <c r="B1417" i="47"/>
  <c r="A1418" i="47"/>
  <c r="E1417" i="47"/>
  <c r="F1417" i="47"/>
  <c r="L1500" i="47" l="1"/>
  <c r="M1500" i="47"/>
  <c r="K1500" i="47"/>
  <c r="I1500" i="47"/>
  <c r="J1500" i="47"/>
  <c r="H1501" i="47"/>
  <c r="E1418" i="47"/>
  <c r="A1419" i="47"/>
  <c r="F1418" i="47"/>
  <c r="C1418" i="47"/>
  <c r="D1418" i="47"/>
  <c r="B1418" i="47"/>
  <c r="K1501" i="47" l="1"/>
  <c r="J1501" i="47"/>
  <c r="M1501" i="47"/>
  <c r="L1501" i="47"/>
  <c r="H1502" i="47"/>
  <c r="I1501" i="47"/>
  <c r="B1419" i="47"/>
  <c r="D1419" i="47"/>
  <c r="C1419" i="47"/>
  <c r="E1419" i="47"/>
  <c r="F1419" i="47"/>
  <c r="A1420" i="47"/>
  <c r="L1502" i="47" l="1"/>
  <c r="H1503" i="47"/>
  <c r="M1502" i="47"/>
  <c r="K1502" i="47"/>
  <c r="J1502" i="47"/>
  <c r="I1502" i="47"/>
  <c r="F1420" i="47"/>
  <c r="C1420" i="47"/>
  <c r="B1420" i="47"/>
  <c r="D1420" i="47"/>
  <c r="A1421" i="47"/>
  <c r="E1420" i="47"/>
  <c r="L1503" i="47" l="1"/>
  <c r="H1504" i="47"/>
  <c r="M1503" i="47"/>
  <c r="K1503" i="47"/>
  <c r="J1503" i="47"/>
  <c r="I1503" i="47"/>
  <c r="F1421" i="47"/>
  <c r="A1422" i="47"/>
  <c r="C1421" i="47"/>
  <c r="E1421" i="47"/>
  <c r="B1421" i="47"/>
  <c r="D1421" i="47"/>
  <c r="L1504" i="47" l="1"/>
  <c r="H1505" i="47"/>
  <c r="M1504" i="47"/>
  <c r="K1504" i="47"/>
  <c r="I1504" i="47"/>
  <c r="J1504" i="47"/>
  <c r="E1422" i="47"/>
  <c r="A1423" i="47"/>
  <c r="D1422" i="47"/>
  <c r="C1422" i="47"/>
  <c r="F1422" i="47"/>
  <c r="B1422" i="47"/>
  <c r="K1505" i="47" l="1"/>
  <c r="M1505" i="47"/>
  <c r="J1505" i="47"/>
  <c r="L1505" i="47"/>
  <c r="H1506" i="47"/>
  <c r="I1505" i="47"/>
  <c r="B1423" i="47"/>
  <c r="D1423" i="47"/>
  <c r="E1423" i="47"/>
  <c r="F1423" i="47"/>
  <c r="A1424" i="47"/>
  <c r="C1423" i="47"/>
  <c r="H1507" i="47" l="1"/>
  <c r="I1506" i="47"/>
  <c r="J1506" i="47"/>
  <c r="L1506" i="47"/>
  <c r="M1506" i="47"/>
  <c r="K1506" i="47"/>
  <c r="B1424" i="47"/>
  <c r="A1425" i="47"/>
  <c r="F1424" i="47"/>
  <c r="E1424" i="47"/>
  <c r="D1424" i="47"/>
  <c r="C1424" i="47"/>
  <c r="K1507" i="47" l="1"/>
  <c r="J1507" i="47"/>
  <c r="M1507" i="47"/>
  <c r="L1507" i="47"/>
  <c r="I1507" i="47"/>
  <c r="H1508" i="47"/>
  <c r="B1425" i="47"/>
  <c r="E1425" i="47"/>
  <c r="F1425" i="47"/>
  <c r="C1425" i="47"/>
  <c r="D1425" i="47"/>
  <c r="A1426" i="47"/>
  <c r="L1508" i="47" l="1"/>
  <c r="K1508" i="47"/>
  <c r="M1508" i="47"/>
  <c r="J1508" i="47"/>
  <c r="I1508" i="47"/>
  <c r="H1509" i="47"/>
  <c r="D1426" i="47"/>
  <c r="B1426" i="47"/>
  <c r="C1426" i="47"/>
  <c r="F1426" i="47"/>
  <c r="E1426" i="47"/>
  <c r="A1427" i="47"/>
  <c r="J1509" i="47" l="1"/>
  <c r="L1509" i="47"/>
  <c r="M1509" i="47"/>
  <c r="H1510" i="47"/>
  <c r="I1509" i="47"/>
  <c r="K1509" i="47"/>
  <c r="B1427" i="47"/>
  <c r="E1427" i="47"/>
  <c r="C1427" i="47"/>
  <c r="F1427" i="47"/>
  <c r="A1428" i="47"/>
  <c r="D1427" i="47"/>
  <c r="M1510" i="47" l="1"/>
  <c r="K1510" i="47"/>
  <c r="L1510" i="47"/>
  <c r="J1510" i="47"/>
  <c r="H1511" i="47"/>
  <c r="I1510" i="47"/>
  <c r="F1428" i="47"/>
  <c r="D1428" i="47"/>
  <c r="B1428" i="47"/>
  <c r="E1428" i="47"/>
  <c r="C1428" i="47"/>
  <c r="A1429" i="47"/>
  <c r="L1511" i="47" l="1"/>
  <c r="M1511" i="47"/>
  <c r="K1511" i="47"/>
  <c r="I1511" i="47"/>
  <c r="J1511" i="47"/>
  <c r="H1512" i="47"/>
  <c r="D1429" i="47"/>
  <c r="C1429" i="47"/>
  <c r="E1429" i="47"/>
  <c r="B1429" i="47"/>
  <c r="F1429" i="47"/>
  <c r="A1430" i="47"/>
  <c r="K1512" i="47" l="1"/>
  <c r="J1512" i="47"/>
  <c r="M1512" i="47"/>
  <c r="L1512" i="47"/>
  <c r="I1512" i="47"/>
  <c r="H1513" i="47"/>
  <c r="D1430" i="47"/>
  <c r="E1430" i="47"/>
  <c r="A1431" i="47"/>
  <c r="F1430" i="47"/>
  <c r="B1430" i="47"/>
  <c r="C1430" i="47"/>
  <c r="H1514" i="47" l="1"/>
  <c r="M1513" i="47"/>
  <c r="K1513" i="47"/>
  <c r="I1513" i="47"/>
  <c r="J1513" i="47"/>
  <c r="L1513" i="47"/>
  <c r="B1431" i="47"/>
  <c r="C1431" i="47"/>
  <c r="E1431" i="47"/>
  <c r="A1432" i="47"/>
  <c r="D1431" i="47"/>
  <c r="F1431" i="47"/>
  <c r="J1514" i="47" l="1"/>
  <c r="M1514" i="47"/>
  <c r="L1514" i="47"/>
  <c r="I1514" i="47"/>
  <c r="H1515" i="47"/>
  <c r="K1514" i="47"/>
  <c r="F1432" i="47"/>
  <c r="C1432" i="47"/>
  <c r="B1432" i="47"/>
  <c r="A1433" i="47"/>
  <c r="D1432" i="47"/>
  <c r="E1432" i="47"/>
  <c r="M1515" i="47" l="1"/>
  <c r="I1515" i="47"/>
  <c r="K1515" i="47"/>
  <c r="L1515" i="47"/>
  <c r="J1515" i="47"/>
  <c r="H1516" i="47"/>
  <c r="D1433" i="47"/>
  <c r="E1433" i="47"/>
  <c r="F1433" i="47"/>
  <c r="B1433" i="47"/>
  <c r="A1434" i="47"/>
  <c r="C1433" i="47"/>
  <c r="H1517" i="47" l="1"/>
  <c r="M1516" i="47"/>
  <c r="J1516" i="47"/>
  <c r="L1516" i="47"/>
  <c r="I1516" i="47"/>
  <c r="K1516" i="47"/>
  <c r="D1434" i="47"/>
  <c r="B1434" i="47"/>
  <c r="E1434" i="47"/>
  <c r="F1434" i="47"/>
  <c r="C1434" i="47"/>
  <c r="A1435" i="47"/>
  <c r="H1518" i="47" l="1"/>
  <c r="K1517" i="47"/>
  <c r="L1517" i="47"/>
  <c r="I1517" i="47"/>
  <c r="M1517" i="47"/>
  <c r="J1517" i="47"/>
  <c r="B1435" i="47"/>
  <c r="C1435" i="47"/>
  <c r="D1435" i="47"/>
  <c r="F1435" i="47"/>
  <c r="A1436" i="47"/>
  <c r="E1435" i="47"/>
  <c r="J1518" i="47" l="1"/>
  <c r="L1518" i="47"/>
  <c r="M1518" i="47"/>
  <c r="H1519" i="47"/>
  <c r="I1518" i="47"/>
  <c r="K1518" i="47"/>
  <c r="B1436" i="47"/>
  <c r="A1437" i="47"/>
  <c r="E1436" i="47"/>
  <c r="D1436" i="47"/>
  <c r="C1436" i="47"/>
  <c r="F1436" i="47"/>
  <c r="H1520" i="47" l="1"/>
  <c r="K1519" i="47"/>
  <c r="M1519" i="47"/>
  <c r="J1519" i="47"/>
  <c r="L1519" i="47"/>
  <c r="I1519" i="47"/>
  <c r="D1437" i="47"/>
  <c r="E1437" i="47"/>
  <c r="B1437" i="47"/>
  <c r="C1437" i="47"/>
  <c r="F1437" i="47"/>
  <c r="A1438" i="47"/>
  <c r="K1520" i="47" l="1"/>
  <c r="J1520" i="47"/>
  <c r="H1521" i="47"/>
  <c r="I1520" i="47"/>
  <c r="L1520" i="47"/>
  <c r="M1520" i="47"/>
  <c r="D1438" i="47"/>
  <c r="B1438" i="47"/>
  <c r="E1438" i="47"/>
  <c r="F1438" i="47"/>
  <c r="C1438" i="47"/>
  <c r="A1439" i="47"/>
  <c r="J1521" i="47" l="1"/>
  <c r="K1521" i="47"/>
  <c r="L1521" i="47"/>
  <c r="M1521" i="47"/>
  <c r="H1522" i="47"/>
  <c r="I1521" i="47"/>
  <c r="B1439" i="47"/>
  <c r="C1439" i="47"/>
  <c r="D1439" i="47"/>
  <c r="E1439" i="47"/>
  <c r="F1439" i="47"/>
  <c r="A1440" i="47"/>
  <c r="J1522" i="47" l="1"/>
  <c r="K1522" i="47"/>
  <c r="L1522" i="47"/>
  <c r="M1522" i="47"/>
  <c r="H1523" i="47"/>
  <c r="I1522" i="47"/>
  <c r="F1440" i="47"/>
  <c r="C1440" i="47"/>
  <c r="B1440" i="47"/>
  <c r="E1440" i="47"/>
  <c r="D1440" i="47"/>
  <c r="A1441" i="47"/>
  <c r="L1523" i="47" l="1"/>
  <c r="K1523" i="47"/>
  <c r="M1523" i="47"/>
  <c r="J1523" i="47"/>
  <c r="I1523" i="47"/>
  <c r="H1524" i="47"/>
  <c r="F1441" i="47"/>
  <c r="E1441" i="47"/>
  <c r="C1441" i="47"/>
  <c r="D1441" i="47"/>
  <c r="B1441" i="47"/>
  <c r="A1442" i="47"/>
  <c r="K1524" i="47" l="1"/>
  <c r="M1524" i="47"/>
  <c r="J1524" i="47"/>
  <c r="L1524" i="47"/>
  <c r="I1524" i="47"/>
  <c r="H1525" i="47"/>
  <c r="D1442" i="47"/>
  <c r="E1442" i="47"/>
  <c r="B1442" i="47"/>
  <c r="C1442" i="47"/>
  <c r="A1443" i="47"/>
  <c r="F1442" i="47"/>
  <c r="J1525" i="47" l="1"/>
  <c r="K1525" i="47"/>
  <c r="L1525" i="47"/>
  <c r="M1525" i="47"/>
  <c r="H1526" i="47"/>
  <c r="I1525" i="47"/>
  <c r="E1443" i="47"/>
  <c r="C1443" i="47"/>
  <c r="D1443" i="47"/>
  <c r="F1443" i="47"/>
  <c r="A1444" i="47"/>
  <c r="B1443" i="47"/>
  <c r="H1527" i="47" l="1"/>
  <c r="L1526" i="47"/>
  <c r="I1526" i="47"/>
  <c r="K1526" i="47"/>
  <c r="M1526" i="47"/>
  <c r="J1526" i="47"/>
  <c r="F1444" i="47"/>
  <c r="D1444" i="47"/>
  <c r="B1444" i="47"/>
  <c r="A1445" i="47"/>
  <c r="E1444" i="47"/>
  <c r="C1444" i="47"/>
  <c r="J1527" i="47" l="1"/>
  <c r="L1527" i="47"/>
  <c r="M1527" i="47"/>
  <c r="H1528" i="47"/>
  <c r="I1527" i="47"/>
  <c r="K1527" i="47"/>
  <c r="B1445" i="47"/>
  <c r="C1445" i="47"/>
  <c r="D1445" i="47"/>
  <c r="A1446" i="47"/>
  <c r="E1445" i="47"/>
  <c r="F1445" i="47"/>
  <c r="H1529" i="47" l="1"/>
  <c r="M1528" i="47"/>
  <c r="J1528" i="47"/>
  <c r="L1528" i="47"/>
  <c r="I1528" i="47"/>
  <c r="K1528" i="47"/>
  <c r="D1446" i="47"/>
  <c r="E1446" i="47"/>
  <c r="C1446" i="47"/>
  <c r="A1447" i="47"/>
  <c r="B1446" i="47"/>
  <c r="F1446" i="47"/>
  <c r="J1529" i="47" l="1"/>
  <c r="L1529" i="47"/>
  <c r="M1529" i="47"/>
  <c r="H1530" i="47"/>
  <c r="I1529" i="47"/>
  <c r="K1529" i="47"/>
  <c r="F1447" i="47"/>
  <c r="C1447" i="47"/>
  <c r="E1447" i="47"/>
  <c r="B1447" i="47"/>
  <c r="D1447" i="47"/>
  <c r="A1448" i="47"/>
  <c r="L1530" i="47" l="1"/>
  <c r="M1530" i="47"/>
  <c r="J1530" i="47"/>
  <c r="I1530" i="47"/>
  <c r="H1531" i="47"/>
  <c r="K1530" i="47"/>
  <c r="F1448" i="47"/>
  <c r="D1448" i="47"/>
  <c r="E1448" i="47"/>
  <c r="C1448" i="47"/>
  <c r="B1448" i="47"/>
  <c r="A1449" i="47"/>
  <c r="L1531" i="47" l="1"/>
  <c r="M1531" i="47"/>
  <c r="K1531" i="47"/>
  <c r="I1531" i="47"/>
  <c r="J1531" i="47"/>
  <c r="H1532" i="47"/>
  <c r="C1449" i="47"/>
  <c r="E1449" i="47"/>
  <c r="F1449" i="47"/>
  <c r="B1449" i="47"/>
  <c r="D1449" i="47"/>
  <c r="A1450" i="47"/>
  <c r="M1532" i="47" l="1"/>
  <c r="I1532" i="47"/>
  <c r="K1532" i="47"/>
  <c r="L1532" i="47"/>
  <c r="J1532" i="47"/>
  <c r="H1533" i="47"/>
  <c r="D1450" i="47"/>
  <c r="B1450" i="47"/>
  <c r="A1451" i="47"/>
  <c r="F1450" i="47"/>
  <c r="E1450" i="47"/>
  <c r="C1450" i="47"/>
  <c r="H1534" i="47" l="1"/>
  <c r="L1533" i="47"/>
  <c r="M1533" i="47"/>
  <c r="J1533" i="47"/>
  <c r="I1533" i="47"/>
  <c r="K1533" i="47"/>
  <c r="B1451" i="47"/>
  <c r="C1451" i="47"/>
  <c r="E1451" i="47"/>
  <c r="D1451" i="47"/>
  <c r="F1451" i="47"/>
  <c r="A1452" i="47"/>
  <c r="K1534" i="47" l="1"/>
  <c r="H1535" i="47"/>
  <c r="M1534" i="47"/>
  <c r="J1534" i="47"/>
  <c r="I1534" i="47"/>
  <c r="L1534" i="47"/>
  <c r="F1452" i="47"/>
  <c r="D1452" i="47"/>
  <c r="C1452" i="47"/>
  <c r="B1452" i="47"/>
  <c r="A1453" i="47"/>
  <c r="E1452" i="47"/>
  <c r="K1535" i="47" l="1"/>
  <c r="I1535" i="47"/>
  <c r="J1535" i="47"/>
  <c r="H1536" i="47"/>
  <c r="L1535" i="47"/>
  <c r="M1535" i="47"/>
  <c r="C1453" i="47"/>
  <c r="B1453" i="47"/>
  <c r="E1453" i="47"/>
  <c r="F1453" i="47"/>
  <c r="D1453" i="47"/>
  <c r="A1454" i="47"/>
  <c r="K1536" i="47" l="1"/>
  <c r="L1536" i="47"/>
  <c r="M1536" i="47"/>
  <c r="J1536" i="47"/>
  <c r="I1536" i="47"/>
  <c r="H1537" i="47"/>
  <c r="D1454" i="47"/>
  <c r="B1454" i="47"/>
  <c r="E1454" i="47"/>
  <c r="A1455" i="47"/>
  <c r="C1454" i="47"/>
  <c r="F1454" i="47"/>
  <c r="K1537" i="47" l="1"/>
  <c r="I1537" i="47"/>
  <c r="H1538" i="47"/>
  <c r="J1537" i="47"/>
  <c r="M1537" i="47"/>
  <c r="L1537" i="47"/>
  <c r="B1455" i="47"/>
  <c r="A1456" i="47"/>
  <c r="D1455" i="47"/>
  <c r="C1455" i="47"/>
  <c r="E1455" i="47"/>
  <c r="F1455" i="47"/>
  <c r="H1539" i="47" l="1"/>
  <c r="M1538" i="47"/>
  <c r="K1538" i="47"/>
  <c r="I1538" i="47"/>
  <c r="J1538" i="47"/>
  <c r="L1538" i="47"/>
  <c r="F1456" i="47"/>
  <c r="C1456" i="47"/>
  <c r="B1456" i="47"/>
  <c r="A1457" i="47"/>
  <c r="E1456" i="47"/>
  <c r="D1456" i="47"/>
  <c r="K1539" i="47" l="1"/>
  <c r="J1539" i="47"/>
  <c r="L1539" i="47"/>
  <c r="M1539" i="47"/>
  <c r="H1540" i="47"/>
  <c r="I1539" i="47"/>
  <c r="D1457" i="47"/>
  <c r="E1457" i="47"/>
  <c r="C1457" i="47"/>
  <c r="B1457" i="47"/>
  <c r="F1457" i="47"/>
  <c r="A1458" i="47"/>
  <c r="L1540" i="47" l="1"/>
  <c r="H1541" i="47"/>
  <c r="M1540" i="47"/>
  <c r="K1540" i="47"/>
  <c r="I1540" i="47"/>
  <c r="J1540" i="47"/>
  <c r="C1458" i="47"/>
  <c r="A1459" i="47"/>
  <c r="B1458" i="47"/>
  <c r="F1458" i="47"/>
  <c r="D1458" i="47"/>
  <c r="E1458" i="47"/>
  <c r="L1541" i="47" l="1"/>
  <c r="M1541" i="47"/>
  <c r="K1541" i="47"/>
  <c r="I1541" i="47"/>
  <c r="J1541" i="47"/>
  <c r="H1542" i="47"/>
  <c r="B1459" i="47"/>
  <c r="C1459" i="47"/>
  <c r="D1459" i="47"/>
  <c r="A1460" i="47"/>
  <c r="E1459" i="47"/>
  <c r="F1459" i="47"/>
  <c r="L1542" i="47" l="1"/>
  <c r="H1543" i="47"/>
  <c r="M1542" i="47"/>
  <c r="K1542" i="47"/>
  <c r="I1542" i="47"/>
  <c r="J1542" i="47"/>
  <c r="F1460" i="47"/>
  <c r="D1460" i="47"/>
  <c r="B1460" i="47"/>
  <c r="A1461" i="47"/>
  <c r="E1460" i="47"/>
  <c r="C1460" i="47"/>
  <c r="K1543" i="47" l="1"/>
  <c r="J1543" i="47"/>
  <c r="L1543" i="47"/>
  <c r="M1543" i="47"/>
  <c r="H1544" i="47"/>
  <c r="I1543" i="47"/>
  <c r="B1461" i="47"/>
  <c r="A1462" i="47"/>
  <c r="F1461" i="47"/>
  <c r="D1461" i="47"/>
  <c r="E1461" i="47"/>
  <c r="C1461" i="47"/>
  <c r="K1544" i="47" l="1"/>
  <c r="J1544" i="47"/>
  <c r="M1544" i="47"/>
  <c r="L1544" i="47"/>
  <c r="I1544" i="47"/>
  <c r="H1545" i="47"/>
  <c r="D1462" i="47"/>
  <c r="E1462" i="47"/>
  <c r="C1462" i="47"/>
  <c r="A1463" i="47"/>
  <c r="F1462" i="47"/>
  <c r="B1462" i="47"/>
  <c r="M1545" i="47" l="1"/>
  <c r="K1545" i="47"/>
  <c r="L1545" i="47"/>
  <c r="J1545" i="47"/>
  <c r="H1546" i="47"/>
  <c r="I1545" i="47"/>
  <c r="B1463" i="47"/>
  <c r="C1463" i="47"/>
  <c r="D1463" i="47"/>
  <c r="E1463" i="47"/>
  <c r="F1463" i="47"/>
  <c r="A1464" i="47"/>
  <c r="K1546" i="47" l="1"/>
  <c r="H1547" i="47"/>
  <c r="M1546" i="47"/>
  <c r="J1546" i="47"/>
  <c r="L1546" i="47"/>
  <c r="I1546" i="47"/>
  <c r="F1464" i="47"/>
  <c r="D1464" i="47"/>
  <c r="C1464" i="47"/>
  <c r="E1464" i="47"/>
  <c r="B1464" i="47"/>
  <c r="A1465" i="47"/>
  <c r="I1547" i="47" l="1"/>
  <c r="K1547" i="47"/>
  <c r="L1547" i="47"/>
  <c r="J1547" i="47"/>
  <c r="H1548" i="47"/>
  <c r="M1547" i="47"/>
  <c r="C1465" i="47"/>
  <c r="E1465" i="47"/>
  <c r="F1465" i="47"/>
  <c r="D1465" i="47"/>
  <c r="A1466" i="47"/>
  <c r="B1465" i="47"/>
  <c r="K1548" i="47" l="1"/>
  <c r="J1548" i="47"/>
  <c r="L1548" i="47"/>
  <c r="M1548" i="47"/>
  <c r="H1549" i="47"/>
  <c r="I1548" i="47"/>
  <c r="D1466" i="47"/>
  <c r="E1466" i="47"/>
  <c r="A1467" i="47"/>
  <c r="F1466" i="47"/>
  <c r="B1466" i="47"/>
  <c r="C1466" i="47"/>
  <c r="L1549" i="47" l="1"/>
  <c r="K1549" i="47"/>
  <c r="M1549" i="47"/>
  <c r="J1549" i="47"/>
  <c r="I1549" i="47"/>
  <c r="H1550" i="47"/>
  <c r="F1467" i="47"/>
  <c r="C1467" i="47"/>
  <c r="E1467" i="47"/>
  <c r="B1467" i="47"/>
  <c r="D1467" i="47"/>
  <c r="A1468" i="47"/>
  <c r="L1550" i="47" l="1"/>
  <c r="H1551" i="47"/>
  <c r="M1550" i="47"/>
  <c r="K1550" i="47"/>
  <c r="I1550" i="47"/>
  <c r="J1550" i="47"/>
  <c r="F1468" i="47"/>
  <c r="D1468" i="47"/>
  <c r="B1468" i="47"/>
  <c r="A1469" i="47"/>
  <c r="E1468" i="47"/>
  <c r="C1468" i="47"/>
  <c r="K1551" i="47" l="1"/>
  <c r="M1551" i="47"/>
  <c r="J1551" i="47"/>
  <c r="I1551" i="47"/>
  <c r="H1552" i="47"/>
  <c r="L1551" i="47"/>
  <c r="C1469" i="47"/>
  <c r="B1469" i="47"/>
  <c r="E1469" i="47"/>
  <c r="F1469" i="47"/>
  <c r="D1469" i="47"/>
  <c r="A1470" i="47"/>
  <c r="K1552" i="47" l="1"/>
  <c r="J1552" i="47"/>
  <c r="I1552" i="47"/>
  <c r="H1553" i="47"/>
  <c r="M1552" i="47"/>
  <c r="L1552" i="47"/>
  <c r="D1470" i="47"/>
  <c r="B1470" i="47"/>
  <c r="A1471" i="47"/>
  <c r="E1470" i="47"/>
  <c r="F1470" i="47"/>
  <c r="C1470" i="47"/>
  <c r="J1553" i="47" l="1"/>
  <c r="L1553" i="47"/>
  <c r="M1553" i="47"/>
  <c r="H1554" i="47"/>
  <c r="I1553" i="47"/>
  <c r="K1553" i="47"/>
  <c r="E1471" i="47"/>
  <c r="C1471" i="47"/>
  <c r="D1471" i="47"/>
  <c r="F1471" i="47"/>
  <c r="A1472" i="47"/>
  <c r="B1471" i="47"/>
  <c r="I1554" i="47" l="1"/>
  <c r="K1554" i="47"/>
  <c r="L1554" i="47"/>
  <c r="J1554" i="47"/>
  <c r="H1555" i="47"/>
  <c r="M1554" i="47"/>
  <c r="F1472" i="47"/>
  <c r="D1472" i="47"/>
  <c r="E1472" i="47"/>
  <c r="C1472" i="47"/>
  <c r="B1472" i="47"/>
  <c r="A1473" i="47"/>
  <c r="J1555" i="47" l="1"/>
  <c r="I1555" i="47"/>
  <c r="L1555" i="47"/>
  <c r="M1555" i="47"/>
  <c r="H1556" i="47"/>
  <c r="K1555" i="47"/>
  <c r="C1473" i="47"/>
  <c r="E1473" i="47"/>
  <c r="B1473" i="47"/>
  <c r="F1473" i="47"/>
  <c r="A1474" i="47"/>
  <c r="D1473" i="47"/>
  <c r="I1556" i="47" l="1"/>
  <c r="J1556" i="47"/>
  <c r="H1557" i="47"/>
  <c r="M1556" i="47"/>
  <c r="K1556" i="47"/>
  <c r="L1556" i="47"/>
  <c r="D1474" i="47"/>
  <c r="E1474" i="47"/>
  <c r="F1474" i="47"/>
  <c r="B1474" i="47"/>
  <c r="C1474" i="47"/>
  <c r="A1475" i="47"/>
  <c r="K1557" i="47" l="1"/>
  <c r="J1557" i="47"/>
  <c r="L1557" i="47"/>
  <c r="M1557" i="47"/>
  <c r="H1558" i="47"/>
  <c r="I1557" i="47"/>
  <c r="B1475" i="47"/>
  <c r="C1475" i="47"/>
  <c r="E1475" i="47"/>
  <c r="D1475" i="47"/>
  <c r="F1475" i="47"/>
  <c r="A1476" i="47"/>
  <c r="K1558" i="47" l="1"/>
  <c r="J1558" i="47"/>
  <c r="H1559" i="47"/>
  <c r="I1558" i="47"/>
  <c r="L1558" i="47"/>
  <c r="M1558" i="47"/>
  <c r="E1476" i="47"/>
  <c r="F1476" i="47"/>
  <c r="C1476" i="47"/>
  <c r="D1476" i="47"/>
  <c r="B1476" i="47"/>
  <c r="A1477" i="47"/>
  <c r="M1559" i="47" l="1"/>
  <c r="L1559" i="47"/>
  <c r="I1559" i="47"/>
  <c r="H1560" i="47"/>
  <c r="K1559" i="47"/>
  <c r="J1559" i="47"/>
  <c r="E1477" i="47"/>
  <c r="B1477" i="47"/>
  <c r="F1477" i="47"/>
  <c r="A1478" i="47"/>
  <c r="D1477" i="47"/>
  <c r="C1477" i="47"/>
  <c r="K1560" i="47" l="1"/>
  <c r="H1561" i="47"/>
  <c r="I1560" i="47"/>
  <c r="J1560" i="47"/>
  <c r="L1560" i="47"/>
  <c r="M1560" i="47"/>
  <c r="E1478" i="47"/>
  <c r="F1478" i="47"/>
  <c r="D1478" i="47"/>
  <c r="B1478" i="47"/>
  <c r="C1478" i="47"/>
  <c r="A1479" i="47"/>
  <c r="L1561" i="47" l="1"/>
  <c r="K1561" i="47"/>
  <c r="M1561" i="47"/>
  <c r="J1561" i="47"/>
  <c r="I1561" i="47"/>
  <c r="H1562" i="47"/>
  <c r="C1479" i="47"/>
  <c r="D1479" i="47"/>
  <c r="B1479" i="47"/>
  <c r="E1479" i="47"/>
  <c r="F1479" i="47"/>
  <c r="A1480" i="47"/>
  <c r="H1563" i="47" l="1"/>
  <c r="K1562" i="47"/>
  <c r="M1562" i="47"/>
  <c r="J1562" i="47"/>
  <c r="L1562" i="47"/>
  <c r="I1562" i="47"/>
  <c r="D1480" i="47"/>
  <c r="F1480" i="47"/>
  <c r="C1480" i="47"/>
  <c r="B1480" i="47"/>
  <c r="A1481" i="47"/>
  <c r="E1480" i="47"/>
  <c r="J1563" i="47" l="1"/>
  <c r="M1563" i="47"/>
  <c r="L1563" i="47"/>
  <c r="I1563" i="47"/>
  <c r="K1563" i="47"/>
  <c r="H1564" i="47"/>
  <c r="B1481" i="47"/>
  <c r="A1482" i="47"/>
  <c r="F1481" i="47"/>
  <c r="D1481" i="47"/>
  <c r="E1481" i="47"/>
  <c r="C1481" i="47"/>
  <c r="J1564" i="47" l="1"/>
  <c r="H1565" i="47"/>
  <c r="I1564" i="47"/>
  <c r="K1564" i="47"/>
  <c r="L1564" i="47"/>
  <c r="M1564" i="47"/>
  <c r="F1482" i="47"/>
  <c r="A1483" i="47"/>
  <c r="B1482" i="47"/>
  <c r="D1482" i="47"/>
  <c r="E1482" i="47"/>
  <c r="C1482" i="47"/>
  <c r="M1565" i="47" l="1"/>
  <c r="K1565" i="47"/>
  <c r="I1565" i="47"/>
  <c r="J1565" i="47"/>
  <c r="L1565" i="47"/>
  <c r="H1566" i="47"/>
  <c r="C1483" i="47"/>
  <c r="D1483" i="47"/>
  <c r="A1484" i="47"/>
  <c r="B1483" i="47"/>
  <c r="E1483" i="47"/>
  <c r="F1483" i="47"/>
  <c r="K1566" i="47" l="1"/>
  <c r="L1566" i="47"/>
  <c r="M1566" i="47"/>
  <c r="J1566" i="47"/>
  <c r="H1567" i="47"/>
  <c r="I1566" i="47"/>
  <c r="C1484" i="47"/>
  <c r="E1484" i="47"/>
  <c r="F1484" i="47"/>
  <c r="D1484" i="47"/>
  <c r="B1484" i="47"/>
  <c r="A1485" i="47"/>
  <c r="L1567" i="47" l="1"/>
  <c r="H1568" i="47"/>
  <c r="M1567" i="47"/>
  <c r="K1567" i="47"/>
  <c r="I1567" i="47"/>
  <c r="J1567" i="47"/>
  <c r="E1485" i="47"/>
  <c r="F1485" i="47"/>
  <c r="B1485" i="47"/>
  <c r="C1485" i="47"/>
  <c r="D1485" i="47"/>
  <c r="A1486" i="47"/>
  <c r="K1568" i="47" l="1"/>
  <c r="L1568" i="47"/>
  <c r="M1568" i="47"/>
  <c r="I1568" i="47"/>
  <c r="J1568" i="47"/>
  <c r="H1569" i="47"/>
  <c r="F1486" i="47"/>
  <c r="B1486" i="47"/>
  <c r="D1486" i="47"/>
  <c r="E1486" i="47"/>
  <c r="C1486" i="47"/>
  <c r="A1487" i="47"/>
  <c r="M1569" i="47" l="1"/>
  <c r="J1569" i="47"/>
  <c r="K1569" i="47"/>
  <c r="I1569" i="47"/>
  <c r="L1569" i="47"/>
  <c r="H1570" i="47"/>
  <c r="C1487" i="47"/>
  <c r="E1487" i="47"/>
  <c r="A1488" i="47"/>
  <c r="F1487" i="47"/>
  <c r="B1487" i="47"/>
  <c r="D1487" i="47"/>
  <c r="J1570" i="47" l="1"/>
  <c r="M1570" i="47"/>
  <c r="L1570" i="47"/>
  <c r="K1570" i="47"/>
  <c r="I1570" i="47"/>
  <c r="H1571" i="47"/>
  <c r="E1488" i="47"/>
  <c r="D1488" i="47"/>
  <c r="C1488" i="47"/>
  <c r="B1488" i="47"/>
  <c r="A1489" i="47"/>
  <c r="F1488" i="47"/>
  <c r="L1571" i="47" l="1"/>
  <c r="M1571" i="47"/>
  <c r="J1571" i="47"/>
  <c r="H1572" i="47"/>
  <c r="I1571" i="47"/>
  <c r="K1571" i="47"/>
  <c r="E1489" i="47"/>
  <c r="F1489" i="47"/>
  <c r="D1489" i="47"/>
  <c r="A1490" i="47"/>
  <c r="C1489" i="47"/>
  <c r="B1489" i="47"/>
  <c r="J1572" i="47" l="1"/>
  <c r="M1572" i="47"/>
  <c r="I1572" i="47"/>
  <c r="K1572" i="47"/>
  <c r="L1572" i="47"/>
  <c r="H1573" i="47"/>
  <c r="F1490" i="47"/>
  <c r="D1490" i="47"/>
  <c r="B1490" i="47"/>
  <c r="E1490" i="47"/>
  <c r="A1491" i="47"/>
  <c r="C1490" i="47"/>
  <c r="H1574" i="47" l="1"/>
  <c r="K1573" i="47"/>
  <c r="M1573" i="47"/>
  <c r="J1573" i="47"/>
  <c r="I1573" i="47"/>
  <c r="L1573" i="47"/>
  <c r="C1491" i="47"/>
  <c r="E1491" i="47"/>
  <c r="F1491" i="47"/>
  <c r="A1492" i="47"/>
  <c r="B1491" i="47"/>
  <c r="D1491" i="47"/>
  <c r="L1574" i="47" l="1"/>
  <c r="M1574" i="47"/>
  <c r="K1574" i="47"/>
  <c r="J1574" i="47"/>
  <c r="H1575" i="47"/>
  <c r="I1574" i="47"/>
  <c r="E1492" i="47"/>
  <c r="D1492" i="47"/>
  <c r="F1492" i="47"/>
  <c r="C1492" i="47"/>
  <c r="B1492" i="47"/>
  <c r="A1493" i="47"/>
  <c r="M1575" i="47" l="1"/>
  <c r="J1575" i="47"/>
  <c r="I1575" i="47"/>
  <c r="H1576" i="47"/>
  <c r="L1575" i="47"/>
  <c r="K1575" i="47"/>
  <c r="E1493" i="47"/>
  <c r="B1493" i="47"/>
  <c r="F1493" i="47"/>
  <c r="A1494" i="47"/>
  <c r="D1493" i="47"/>
  <c r="C1493" i="47"/>
  <c r="K1576" i="47" l="1"/>
  <c r="J1576" i="47"/>
  <c r="M1576" i="47"/>
  <c r="L1576" i="47"/>
  <c r="H1577" i="47"/>
  <c r="I1576" i="47"/>
  <c r="D1494" i="47"/>
  <c r="B1494" i="47"/>
  <c r="A1495" i="47"/>
  <c r="F1494" i="47"/>
  <c r="C1494" i="47"/>
  <c r="E1494" i="47"/>
  <c r="M1577" i="47" l="1"/>
  <c r="I1577" i="47"/>
  <c r="K1577" i="47"/>
  <c r="L1577" i="47"/>
  <c r="J1577" i="47"/>
  <c r="H1578" i="47"/>
  <c r="B1495" i="47"/>
  <c r="C1495" i="47"/>
  <c r="D1495" i="47"/>
  <c r="E1495" i="47"/>
  <c r="F1495" i="47"/>
  <c r="A1496" i="47"/>
  <c r="H1579" i="47" l="1"/>
  <c r="M1578" i="47"/>
  <c r="K1578" i="47"/>
  <c r="I1578" i="47"/>
  <c r="J1578" i="47"/>
  <c r="L1578" i="47"/>
  <c r="F1496" i="47"/>
  <c r="C1496" i="47"/>
  <c r="B1496" i="47"/>
  <c r="A1497" i="47"/>
  <c r="D1496" i="47"/>
  <c r="E1496" i="47"/>
  <c r="L1579" i="47" l="1"/>
  <c r="H1580" i="47"/>
  <c r="M1579" i="47"/>
  <c r="K1579" i="47"/>
  <c r="I1579" i="47"/>
  <c r="J1579" i="47"/>
  <c r="D1497" i="47"/>
  <c r="F1497" i="47"/>
  <c r="E1497" i="47"/>
  <c r="C1497" i="47"/>
  <c r="B1497" i="47"/>
  <c r="A1498" i="47"/>
  <c r="J1580" i="47" l="1"/>
  <c r="L1580" i="47"/>
  <c r="M1580" i="47"/>
  <c r="K1580" i="47"/>
  <c r="H1581" i="47"/>
  <c r="I1580" i="47"/>
  <c r="D1498" i="47"/>
  <c r="E1498" i="47"/>
  <c r="C1498" i="47"/>
  <c r="A1499" i="47"/>
  <c r="B1498" i="47"/>
  <c r="F1498" i="47"/>
  <c r="J1581" i="47" l="1"/>
  <c r="M1581" i="47"/>
  <c r="L1581" i="47"/>
  <c r="K1581" i="47"/>
  <c r="I1581" i="47"/>
  <c r="H1582" i="47"/>
  <c r="B1499" i="47"/>
  <c r="C1499" i="47"/>
  <c r="E1499" i="47"/>
  <c r="A1500" i="47"/>
  <c r="F1499" i="47"/>
  <c r="D1499" i="47"/>
  <c r="M1582" i="47" l="1"/>
  <c r="K1582" i="47"/>
  <c r="I1582" i="47"/>
  <c r="J1582" i="47"/>
  <c r="L1582" i="47"/>
  <c r="H1583" i="47"/>
  <c r="F1500" i="47"/>
  <c r="C1500" i="47"/>
  <c r="B1500" i="47"/>
  <c r="A1501" i="47"/>
  <c r="E1500" i="47"/>
  <c r="D1500" i="47"/>
  <c r="M1583" i="47" l="1"/>
  <c r="J1583" i="47"/>
  <c r="I1583" i="47"/>
  <c r="H1584" i="47"/>
  <c r="K1583" i="47"/>
  <c r="L1583" i="47"/>
  <c r="E1501" i="47"/>
  <c r="F1501" i="47"/>
  <c r="B1501" i="47"/>
  <c r="D1501" i="47"/>
  <c r="C1501" i="47"/>
  <c r="A1502" i="47"/>
  <c r="H1585" i="47" l="1"/>
  <c r="K1584" i="47"/>
  <c r="I1584" i="47"/>
  <c r="J1584" i="47"/>
  <c r="L1584" i="47"/>
  <c r="M1584" i="47"/>
  <c r="F1502" i="47"/>
  <c r="D1502" i="47"/>
  <c r="E1502" i="47"/>
  <c r="B1502" i="47"/>
  <c r="C1502" i="47"/>
  <c r="A1503" i="47"/>
  <c r="K1585" i="47" l="1"/>
  <c r="J1585" i="47"/>
  <c r="L1585" i="47"/>
  <c r="M1585" i="47"/>
  <c r="H1586" i="47"/>
  <c r="I1585" i="47"/>
  <c r="F1503" i="47"/>
  <c r="A1504" i="47"/>
  <c r="D1503" i="47"/>
  <c r="B1503" i="47"/>
  <c r="C1503" i="47"/>
  <c r="E1503" i="47"/>
  <c r="K1586" i="47" l="1"/>
  <c r="I1586" i="47"/>
  <c r="H1587" i="47"/>
  <c r="M1586" i="47"/>
  <c r="J1586" i="47"/>
  <c r="L1586" i="47"/>
  <c r="C1504" i="47"/>
  <c r="F1504" i="47"/>
  <c r="D1504" i="47"/>
  <c r="E1504" i="47"/>
  <c r="B1504" i="47"/>
  <c r="A1505" i="47"/>
  <c r="K1587" i="47" l="1"/>
  <c r="J1587" i="47"/>
  <c r="L1587" i="47"/>
  <c r="M1587" i="47"/>
  <c r="H1588" i="47"/>
  <c r="I1587" i="47"/>
  <c r="E1505" i="47"/>
  <c r="B1505" i="47"/>
  <c r="A1506" i="47"/>
  <c r="C1505" i="47"/>
  <c r="F1505" i="47"/>
  <c r="D1505" i="47"/>
  <c r="L1588" i="47" l="1"/>
  <c r="H1589" i="47"/>
  <c r="M1588" i="47"/>
  <c r="K1588" i="47"/>
  <c r="I1588" i="47"/>
  <c r="J1588" i="47"/>
  <c r="E1506" i="47"/>
  <c r="F1506" i="47"/>
  <c r="D1506" i="47"/>
  <c r="B1506" i="47"/>
  <c r="C1506" i="47"/>
  <c r="A1507" i="47"/>
  <c r="H1590" i="47" l="1"/>
  <c r="M1589" i="47"/>
  <c r="K1589" i="47"/>
  <c r="L1589" i="47"/>
  <c r="I1589" i="47"/>
  <c r="J1589" i="47"/>
  <c r="C1507" i="47"/>
  <c r="D1507" i="47"/>
  <c r="B1507" i="47"/>
  <c r="E1507" i="47"/>
  <c r="F1507" i="47"/>
  <c r="A1508" i="47"/>
  <c r="K1590" i="47" l="1"/>
  <c r="M1590" i="47"/>
  <c r="L1590" i="47"/>
  <c r="J1590" i="47"/>
  <c r="I1590" i="47"/>
  <c r="H1591" i="47"/>
  <c r="C1508" i="47"/>
  <c r="F1508" i="47"/>
  <c r="E1508" i="47"/>
  <c r="B1508" i="47"/>
  <c r="A1509" i="47"/>
  <c r="D1508" i="47"/>
  <c r="M1591" i="47" l="1"/>
  <c r="J1591" i="47"/>
  <c r="L1591" i="47"/>
  <c r="I1591" i="47"/>
  <c r="H1592" i="47"/>
  <c r="K1591" i="47"/>
  <c r="D1509" i="47"/>
  <c r="A1510" i="47"/>
  <c r="C1509" i="47"/>
  <c r="E1509" i="47"/>
  <c r="F1509" i="47"/>
  <c r="B1509" i="47"/>
  <c r="M1592" i="47" l="1"/>
  <c r="I1592" i="47"/>
  <c r="K1592" i="47"/>
  <c r="L1592" i="47"/>
  <c r="J1592" i="47"/>
  <c r="H1593" i="47"/>
  <c r="F1510" i="47"/>
  <c r="D1510" i="47"/>
  <c r="E1510" i="47"/>
  <c r="C1510" i="47"/>
  <c r="A1511" i="47"/>
  <c r="B1510" i="47"/>
  <c r="M1593" i="47" l="1"/>
  <c r="J1593" i="47"/>
  <c r="I1593" i="47"/>
  <c r="L1593" i="47"/>
  <c r="H1594" i="47"/>
  <c r="K1593" i="47"/>
  <c r="D1511" i="47"/>
  <c r="A1512" i="47"/>
  <c r="B1511" i="47"/>
  <c r="F1511" i="47"/>
  <c r="C1511" i="47"/>
  <c r="E1511" i="47"/>
  <c r="M1594" i="47" l="1"/>
  <c r="J1594" i="47"/>
  <c r="L1594" i="47"/>
  <c r="H1595" i="47"/>
  <c r="I1594" i="47"/>
  <c r="K1594" i="47"/>
  <c r="E1512" i="47"/>
  <c r="C1512" i="47"/>
  <c r="F1512" i="47"/>
  <c r="D1512" i="47"/>
  <c r="B1512" i="47"/>
  <c r="A1513" i="47"/>
  <c r="L1595" i="47" l="1"/>
  <c r="H1596" i="47"/>
  <c r="M1595" i="47"/>
  <c r="I1595" i="47"/>
  <c r="J1595" i="47"/>
  <c r="K1595" i="47"/>
  <c r="E1513" i="47"/>
  <c r="B1513" i="47"/>
  <c r="F1513" i="47"/>
  <c r="C1513" i="47"/>
  <c r="D1513" i="47"/>
  <c r="A1514" i="47"/>
  <c r="M1596" i="47" l="1"/>
  <c r="J1596" i="47"/>
  <c r="I1596" i="47"/>
  <c r="L1596" i="47"/>
  <c r="H1597" i="47"/>
  <c r="K1596" i="47"/>
  <c r="F1514" i="47"/>
  <c r="D1514" i="47"/>
  <c r="E1514" i="47"/>
  <c r="B1514" i="47"/>
  <c r="C1514" i="47"/>
  <c r="A1515" i="47"/>
  <c r="M1597" i="47" l="1"/>
  <c r="L1597" i="47"/>
  <c r="K1597" i="47"/>
  <c r="J1597" i="47"/>
  <c r="I1597" i="47"/>
  <c r="H1598" i="47"/>
  <c r="C1515" i="47"/>
  <c r="E1515" i="47"/>
  <c r="D1515" i="47"/>
  <c r="A1516" i="47"/>
  <c r="B1515" i="47"/>
  <c r="F1515" i="47"/>
  <c r="J1598" i="47" l="1"/>
  <c r="M1598" i="47"/>
  <c r="L1598" i="47"/>
  <c r="I1598" i="47"/>
  <c r="H1599" i="47"/>
  <c r="K1598" i="47"/>
  <c r="E1516" i="47"/>
  <c r="D1516" i="47"/>
  <c r="F1516" i="47"/>
  <c r="C1516" i="47"/>
  <c r="B1516" i="47"/>
  <c r="A1517" i="47"/>
  <c r="M1599" i="47" l="1"/>
  <c r="K1599" i="47"/>
  <c r="I1599" i="47"/>
  <c r="J1599" i="47"/>
  <c r="L1599" i="47"/>
  <c r="H1600" i="47"/>
  <c r="E1517" i="47"/>
  <c r="F1517" i="47"/>
  <c r="B1517" i="47"/>
  <c r="C1517" i="47"/>
  <c r="D1517" i="47"/>
  <c r="A1518" i="47"/>
  <c r="L1600" i="47" l="1"/>
  <c r="M1600" i="47"/>
  <c r="J1600" i="47"/>
  <c r="H1601" i="47"/>
  <c r="I1600" i="47"/>
  <c r="K1600" i="47"/>
  <c r="F1518" i="47"/>
  <c r="D1518" i="47"/>
  <c r="B1518" i="47"/>
  <c r="E1518" i="47"/>
  <c r="A1519" i="47"/>
  <c r="C1518" i="47"/>
  <c r="L1601" i="47" l="1"/>
  <c r="H1602" i="47"/>
  <c r="M1601" i="47"/>
  <c r="J1601" i="47"/>
  <c r="I1601" i="47"/>
  <c r="K1601" i="47"/>
  <c r="C1519" i="47"/>
  <c r="D1519" i="47"/>
  <c r="A1520" i="47"/>
  <c r="B1519" i="47"/>
  <c r="E1519" i="47"/>
  <c r="F1519" i="47"/>
  <c r="M1602" i="47" l="1"/>
  <c r="L1602" i="47"/>
  <c r="I1602" i="47"/>
  <c r="K1602" i="47"/>
  <c r="H1603" i="47"/>
  <c r="J1602" i="47"/>
  <c r="E1520" i="47"/>
  <c r="F1520" i="47"/>
  <c r="D1520" i="47"/>
  <c r="A1521" i="47"/>
  <c r="B1520" i="47"/>
  <c r="C1520" i="47"/>
  <c r="L1603" i="47" l="1"/>
  <c r="M1603" i="47"/>
  <c r="K1603" i="47"/>
  <c r="J1603" i="47"/>
  <c r="H1604" i="47"/>
  <c r="I1603" i="47"/>
  <c r="E1521" i="47"/>
  <c r="B1521" i="47"/>
  <c r="A1522" i="47"/>
  <c r="D1521" i="47"/>
  <c r="F1521" i="47"/>
  <c r="C1521" i="47"/>
  <c r="M1604" i="47" l="1"/>
  <c r="K1604" i="47"/>
  <c r="I1604" i="47"/>
  <c r="J1604" i="47"/>
  <c r="L1604" i="47"/>
  <c r="H1605" i="47"/>
  <c r="F1522" i="47"/>
  <c r="D1522" i="47"/>
  <c r="E1522" i="47"/>
  <c r="B1522" i="47"/>
  <c r="C1522" i="47"/>
  <c r="A1523" i="47"/>
  <c r="J1605" i="47" l="1"/>
  <c r="L1605" i="47"/>
  <c r="M1605" i="47"/>
  <c r="K1605" i="47"/>
  <c r="H1606" i="47"/>
  <c r="I1605" i="47"/>
  <c r="C1523" i="47"/>
  <c r="E1523" i="47"/>
  <c r="F1523" i="47"/>
  <c r="A1524" i="47"/>
  <c r="B1523" i="47"/>
  <c r="D1523" i="47"/>
  <c r="M1606" i="47" l="1"/>
  <c r="J1606" i="47"/>
  <c r="L1606" i="47"/>
  <c r="I1606" i="47"/>
  <c r="H1607" i="47"/>
  <c r="K1606" i="47"/>
  <c r="E1524" i="47"/>
  <c r="F1524" i="47"/>
  <c r="C1524" i="47"/>
  <c r="D1524" i="47"/>
  <c r="B1524" i="47"/>
  <c r="A1525" i="47"/>
  <c r="L1607" i="47" l="1"/>
  <c r="M1607" i="47"/>
  <c r="J1607" i="47"/>
  <c r="I1607" i="47"/>
  <c r="H1608" i="47"/>
  <c r="K1607" i="47"/>
  <c r="E1525" i="47"/>
  <c r="F1525" i="47"/>
  <c r="D1525" i="47"/>
  <c r="B1525" i="47"/>
  <c r="A1526" i="47"/>
  <c r="C1525" i="47"/>
  <c r="J1608" i="47" l="1"/>
  <c r="L1608" i="47"/>
  <c r="M1608" i="47"/>
  <c r="H1609" i="47"/>
  <c r="I1608" i="47"/>
  <c r="K1608" i="47"/>
  <c r="F1526" i="47"/>
  <c r="D1526" i="47"/>
  <c r="B1526" i="47"/>
  <c r="C1526" i="47"/>
  <c r="A1527" i="47"/>
  <c r="E1526" i="47"/>
  <c r="I1609" i="47" l="1"/>
  <c r="H1610" i="47"/>
  <c r="L1609" i="47"/>
  <c r="K1609" i="47"/>
  <c r="M1609" i="47"/>
  <c r="J1609" i="47"/>
  <c r="C1527" i="47"/>
  <c r="D1527" i="47"/>
  <c r="E1527" i="47"/>
  <c r="F1527" i="47"/>
  <c r="A1528" i="47"/>
  <c r="B1527" i="47"/>
  <c r="L1610" i="47" l="1"/>
  <c r="H1611" i="47"/>
  <c r="M1610" i="47"/>
  <c r="K1610" i="47"/>
  <c r="I1610" i="47"/>
  <c r="J1610" i="47"/>
  <c r="E1528" i="47"/>
  <c r="F1528" i="47"/>
  <c r="D1528" i="47"/>
  <c r="B1528" i="47"/>
  <c r="A1529" i="47"/>
  <c r="C1528" i="47"/>
  <c r="L1611" i="47" l="1"/>
  <c r="H1612" i="47"/>
  <c r="M1611" i="47"/>
  <c r="K1611" i="47"/>
  <c r="I1611" i="47"/>
  <c r="J1611" i="47"/>
  <c r="B1529" i="47"/>
  <c r="C1529" i="47"/>
  <c r="E1529" i="47"/>
  <c r="F1529" i="47"/>
  <c r="D1529" i="47"/>
  <c r="A1530" i="47"/>
  <c r="L1612" i="47" l="1"/>
  <c r="M1612" i="47"/>
  <c r="H1613" i="47"/>
  <c r="I1612" i="47"/>
  <c r="K1612" i="47"/>
  <c r="J1612" i="47"/>
  <c r="D1530" i="47"/>
  <c r="B1530" i="47"/>
  <c r="E1530" i="47"/>
  <c r="A1531" i="47"/>
  <c r="C1530" i="47"/>
  <c r="F1530" i="47"/>
  <c r="L1613" i="47" l="1"/>
  <c r="H1614" i="47"/>
  <c r="M1613" i="47"/>
  <c r="K1613" i="47"/>
  <c r="I1613" i="47"/>
  <c r="J1613" i="47"/>
  <c r="B1531" i="47"/>
  <c r="A1532" i="47"/>
  <c r="E1531" i="47"/>
  <c r="C1531" i="47"/>
  <c r="D1531" i="47"/>
  <c r="F1531" i="47"/>
  <c r="M1614" i="47" l="1"/>
  <c r="L1614" i="47"/>
  <c r="I1614" i="47"/>
  <c r="H1615" i="47"/>
  <c r="K1614" i="47"/>
  <c r="J1614" i="47"/>
  <c r="F1532" i="47"/>
  <c r="D1532" i="47"/>
  <c r="B1532" i="47"/>
  <c r="A1533" i="47"/>
  <c r="E1532" i="47"/>
  <c r="C1532" i="47"/>
  <c r="L1615" i="47" l="1"/>
  <c r="M1615" i="47"/>
  <c r="H1616" i="47"/>
  <c r="I1615" i="47"/>
  <c r="K1615" i="47"/>
  <c r="J1615" i="47"/>
  <c r="D1533" i="47"/>
  <c r="E1533" i="47"/>
  <c r="B1533" i="47"/>
  <c r="C1533" i="47"/>
  <c r="F1533" i="47"/>
  <c r="A1534" i="47"/>
  <c r="K1616" i="47" l="1"/>
  <c r="M1616" i="47"/>
  <c r="J1616" i="47"/>
  <c r="I1616" i="47"/>
  <c r="H1617" i="47"/>
  <c r="L1616" i="47"/>
  <c r="D1534" i="47"/>
  <c r="E1534" i="47"/>
  <c r="B1534" i="47"/>
  <c r="C1534" i="47"/>
  <c r="A1535" i="47"/>
  <c r="F1534" i="47"/>
  <c r="K1617" i="47" l="1"/>
  <c r="M1617" i="47"/>
  <c r="I1617" i="47"/>
  <c r="L1617" i="47"/>
  <c r="J1617" i="47"/>
  <c r="H1618" i="47"/>
  <c r="B1535" i="47"/>
  <c r="C1535" i="47"/>
  <c r="E1535" i="47"/>
  <c r="D1535" i="47"/>
  <c r="F1535" i="47"/>
  <c r="A1536" i="47"/>
  <c r="L1618" i="47" l="1"/>
  <c r="H1619" i="47"/>
  <c r="M1618" i="47"/>
  <c r="K1618" i="47"/>
  <c r="J1618" i="47"/>
  <c r="I1618" i="47"/>
  <c r="F1536" i="47"/>
  <c r="C1536" i="47"/>
  <c r="B1536" i="47"/>
  <c r="A1537" i="47"/>
  <c r="D1536" i="47"/>
  <c r="E1536" i="47"/>
  <c r="K1619" i="47" l="1"/>
  <c r="M1619" i="47"/>
  <c r="L1619" i="47"/>
  <c r="I1619" i="47"/>
  <c r="H1620" i="47"/>
  <c r="J1619" i="47"/>
  <c r="D1537" i="47"/>
  <c r="F1537" i="47"/>
  <c r="E1537" i="47"/>
  <c r="C1537" i="47"/>
  <c r="B1537" i="47"/>
  <c r="A1538" i="47"/>
  <c r="M1620" i="47" l="1"/>
  <c r="L1620" i="47"/>
  <c r="I1620" i="47"/>
  <c r="K1620" i="47"/>
  <c r="J1620" i="47"/>
  <c r="H1621" i="47"/>
  <c r="D1538" i="47"/>
  <c r="E1538" i="47"/>
  <c r="A1539" i="47"/>
  <c r="C1538" i="47"/>
  <c r="B1538" i="47"/>
  <c r="F1538" i="47"/>
  <c r="J1621" i="47" l="1"/>
  <c r="M1621" i="47"/>
  <c r="I1621" i="47"/>
  <c r="K1621" i="47"/>
  <c r="L1621" i="47"/>
  <c r="H1622" i="47"/>
  <c r="B1539" i="47"/>
  <c r="D1539" i="47"/>
  <c r="C1539" i="47"/>
  <c r="E1539" i="47"/>
  <c r="F1539" i="47"/>
  <c r="A1540" i="47"/>
  <c r="M1622" i="47" l="1"/>
  <c r="L1622" i="47"/>
  <c r="H1623" i="47"/>
  <c r="I1622" i="47"/>
  <c r="K1622" i="47"/>
  <c r="J1622" i="47"/>
  <c r="F1540" i="47"/>
  <c r="C1540" i="47"/>
  <c r="E1540" i="47"/>
  <c r="D1540" i="47"/>
  <c r="B1540" i="47"/>
  <c r="A1541" i="47"/>
  <c r="K1623" i="47" l="1"/>
  <c r="J1623" i="47"/>
  <c r="L1623" i="47"/>
  <c r="M1623" i="47"/>
  <c r="H1624" i="47"/>
  <c r="I1623" i="47"/>
  <c r="D1541" i="47"/>
  <c r="E1541" i="47"/>
  <c r="B1541" i="47"/>
  <c r="A1542" i="47"/>
  <c r="F1541" i="47"/>
  <c r="C1541" i="47"/>
  <c r="K1624" i="47" l="1"/>
  <c r="J1624" i="47"/>
  <c r="H1625" i="47"/>
  <c r="I1624" i="47"/>
  <c r="L1624" i="47"/>
  <c r="M1624" i="47"/>
  <c r="D1542" i="47"/>
  <c r="E1542" i="47"/>
  <c r="C1542" i="47"/>
  <c r="F1542" i="47"/>
  <c r="B1542" i="47"/>
  <c r="A1543" i="47"/>
  <c r="L1625" i="47" l="1"/>
  <c r="H1626" i="47"/>
  <c r="M1625" i="47"/>
  <c r="K1625" i="47"/>
  <c r="I1625" i="47"/>
  <c r="J1625" i="47"/>
  <c r="B1543" i="47"/>
  <c r="E1543" i="47"/>
  <c r="F1543" i="47"/>
  <c r="A1544" i="47"/>
  <c r="C1543" i="47"/>
  <c r="D1543" i="47"/>
  <c r="L1626" i="47" l="1"/>
  <c r="H1627" i="47"/>
  <c r="M1626" i="47"/>
  <c r="K1626" i="47"/>
  <c r="I1626" i="47"/>
  <c r="J1626" i="47"/>
  <c r="F1544" i="47"/>
  <c r="D1544" i="47"/>
  <c r="A1545" i="47"/>
  <c r="E1544" i="47"/>
  <c r="C1544" i="47"/>
  <c r="B1544" i="47"/>
  <c r="L1627" i="47" l="1"/>
  <c r="M1627" i="47"/>
  <c r="H1628" i="47"/>
  <c r="I1627" i="47"/>
  <c r="K1627" i="47"/>
  <c r="J1627" i="47"/>
  <c r="D1545" i="47"/>
  <c r="F1545" i="47"/>
  <c r="E1545" i="47"/>
  <c r="C1545" i="47"/>
  <c r="B1545" i="47"/>
  <c r="A1546" i="47"/>
  <c r="L1628" i="47" l="1"/>
  <c r="H1629" i="47"/>
  <c r="M1628" i="47"/>
  <c r="K1628" i="47"/>
  <c r="I1628" i="47"/>
  <c r="J1628" i="47"/>
  <c r="C1546" i="47"/>
  <c r="A1547" i="47"/>
  <c r="B1546" i="47"/>
  <c r="F1546" i="47"/>
  <c r="D1546" i="47"/>
  <c r="E1546" i="47"/>
  <c r="M1629" i="47" l="1"/>
  <c r="L1629" i="47"/>
  <c r="J1629" i="47"/>
  <c r="I1629" i="47"/>
  <c r="H1630" i="47"/>
  <c r="K1629" i="47"/>
  <c r="F1547" i="47"/>
  <c r="C1547" i="47"/>
  <c r="E1547" i="47"/>
  <c r="A1548" i="47"/>
  <c r="B1547" i="47"/>
  <c r="D1547" i="47"/>
  <c r="K1630" i="47" l="1"/>
  <c r="L1630" i="47"/>
  <c r="J1630" i="47"/>
  <c r="H1631" i="47"/>
  <c r="M1630" i="47"/>
  <c r="I1630" i="47"/>
  <c r="B1548" i="47"/>
  <c r="A1549" i="47"/>
  <c r="E1548" i="47"/>
  <c r="D1548" i="47"/>
  <c r="F1548" i="47"/>
  <c r="C1548" i="47"/>
  <c r="L1631" i="47" l="1"/>
  <c r="H1632" i="47"/>
  <c r="M1631" i="47"/>
  <c r="K1631" i="47"/>
  <c r="I1631" i="47"/>
  <c r="J1631" i="47"/>
  <c r="D1549" i="47"/>
  <c r="E1549" i="47"/>
  <c r="C1549" i="47"/>
  <c r="A1550" i="47"/>
  <c r="F1549" i="47"/>
  <c r="B1549" i="47"/>
  <c r="K1632" i="47" l="1"/>
  <c r="H1633" i="47"/>
  <c r="M1632" i="47"/>
  <c r="I1632" i="47"/>
  <c r="J1632" i="47"/>
  <c r="L1632" i="47"/>
  <c r="D1550" i="47"/>
  <c r="E1550" i="47"/>
  <c r="C1550" i="47"/>
  <c r="A1551" i="47"/>
  <c r="F1550" i="47"/>
  <c r="B1550" i="47"/>
  <c r="H1634" i="47" l="1"/>
  <c r="K1633" i="47"/>
  <c r="M1633" i="47"/>
  <c r="J1633" i="47"/>
  <c r="L1633" i="47"/>
  <c r="I1633" i="47"/>
  <c r="B1551" i="47"/>
  <c r="C1551" i="47"/>
  <c r="D1551" i="47"/>
  <c r="E1551" i="47"/>
  <c r="F1551" i="47"/>
  <c r="A1552" i="47"/>
  <c r="I1634" i="47" l="1"/>
  <c r="J1634" i="47"/>
  <c r="L1634" i="47"/>
  <c r="H1635" i="47"/>
  <c r="M1634" i="47"/>
  <c r="K1634" i="47"/>
  <c r="F1552" i="47"/>
  <c r="D1552" i="47"/>
  <c r="A1553" i="47"/>
  <c r="E1552" i="47"/>
  <c r="C1552" i="47"/>
  <c r="B1552" i="47"/>
  <c r="K1635" i="47" l="1"/>
  <c r="M1635" i="47"/>
  <c r="I1635" i="47"/>
  <c r="J1635" i="47"/>
  <c r="L1635" i="47"/>
  <c r="H1636" i="47"/>
  <c r="D1553" i="47"/>
  <c r="C1553" i="47"/>
  <c r="E1553" i="47"/>
  <c r="F1553" i="47"/>
  <c r="B1553" i="47"/>
  <c r="A1554" i="47"/>
  <c r="K1636" i="47" l="1"/>
  <c r="J1636" i="47"/>
  <c r="M1636" i="47"/>
  <c r="L1636" i="47"/>
  <c r="I1636" i="47"/>
  <c r="H1637" i="47"/>
  <c r="D1554" i="47"/>
  <c r="E1554" i="47"/>
  <c r="C1554" i="47"/>
  <c r="A1555" i="47"/>
  <c r="F1554" i="47"/>
  <c r="B1554" i="47"/>
  <c r="K1637" i="47" l="1"/>
  <c r="M1637" i="47"/>
  <c r="L1637" i="47"/>
  <c r="I1637" i="47"/>
  <c r="H1638" i="47"/>
  <c r="J1637" i="47"/>
  <c r="B1555" i="47"/>
  <c r="C1555" i="47"/>
  <c r="E1555" i="47"/>
  <c r="D1555" i="47"/>
  <c r="F1555" i="47"/>
  <c r="A1556" i="47"/>
  <c r="M1638" i="47" l="1"/>
  <c r="I1638" i="47"/>
  <c r="K1638" i="47"/>
  <c r="L1638" i="47"/>
  <c r="J1638" i="47"/>
  <c r="H1639" i="47"/>
  <c r="B1556" i="47"/>
  <c r="A1557" i="47"/>
  <c r="D1556" i="47"/>
  <c r="E1556" i="47"/>
  <c r="F1556" i="47"/>
  <c r="C1556" i="47"/>
  <c r="K1639" i="47" l="1"/>
  <c r="J1639" i="47"/>
  <c r="L1639" i="47"/>
  <c r="M1639" i="47"/>
  <c r="H1640" i="47"/>
  <c r="I1639" i="47"/>
  <c r="B1557" i="47"/>
  <c r="F1557" i="47"/>
  <c r="C1557" i="47"/>
  <c r="D1557" i="47"/>
  <c r="A1558" i="47"/>
  <c r="E1557" i="47"/>
  <c r="J1640" i="47" l="1"/>
  <c r="L1640" i="47"/>
  <c r="M1640" i="47"/>
  <c r="K1640" i="47"/>
  <c r="H1641" i="47"/>
  <c r="I1640" i="47"/>
  <c r="D1558" i="47"/>
  <c r="B1558" i="47"/>
  <c r="A1559" i="47"/>
  <c r="E1558" i="47"/>
  <c r="F1558" i="47"/>
  <c r="C1558" i="47"/>
  <c r="J1641" i="47" l="1"/>
  <c r="M1641" i="47"/>
  <c r="L1641" i="47"/>
  <c r="K1641" i="47"/>
  <c r="I1641" i="47"/>
  <c r="H1642" i="47"/>
  <c r="B1559" i="47"/>
  <c r="E1559" i="47"/>
  <c r="F1559" i="47"/>
  <c r="A1560" i="47"/>
  <c r="C1559" i="47"/>
  <c r="D1559" i="47"/>
  <c r="K1642" i="47" l="1"/>
  <c r="J1642" i="47"/>
  <c r="H1643" i="47"/>
  <c r="I1642" i="47"/>
  <c r="L1642" i="47"/>
  <c r="M1642" i="47"/>
  <c r="F1560" i="47"/>
  <c r="D1560" i="47"/>
  <c r="E1560" i="47"/>
  <c r="C1560" i="47"/>
  <c r="B1560" i="47"/>
  <c r="A1561" i="47"/>
  <c r="K1643" i="47" l="1"/>
  <c r="M1643" i="47"/>
  <c r="I1643" i="47"/>
  <c r="J1643" i="47"/>
  <c r="L1643" i="47"/>
  <c r="H1644" i="47"/>
  <c r="C1561" i="47"/>
  <c r="B1561" i="47"/>
  <c r="E1561" i="47"/>
  <c r="F1561" i="47"/>
  <c r="D1561" i="47"/>
  <c r="A1562" i="47"/>
  <c r="K1644" i="47" l="1"/>
  <c r="J1644" i="47"/>
  <c r="L1644" i="47"/>
  <c r="I1644" i="47"/>
  <c r="M1644" i="47"/>
  <c r="H1645" i="47"/>
  <c r="D1562" i="47"/>
  <c r="B1562" i="47"/>
  <c r="C1562" i="47"/>
  <c r="A1563" i="47"/>
  <c r="E1562" i="47"/>
  <c r="F1562" i="47"/>
  <c r="L1645" i="47" l="1"/>
  <c r="H1646" i="47"/>
  <c r="M1645" i="47"/>
  <c r="K1645" i="47"/>
  <c r="I1645" i="47"/>
  <c r="J1645" i="47"/>
  <c r="B1563" i="47"/>
  <c r="C1563" i="47"/>
  <c r="E1563" i="47"/>
  <c r="D1563" i="47"/>
  <c r="A1564" i="47"/>
  <c r="F1563" i="47"/>
  <c r="K1646" i="47" l="1"/>
  <c r="L1646" i="47"/>
  <c r="I1646" i="47"/>
  <c r="J1646" i="47"/>
  <c r="H1647" i="47"/>
  <c r="M1646" i="47"/>
  <c r="B1564" i="47"/>
  <c r="A1565" i="47"/>
  <c r="D1564" i="47"/>
  <c r="E1564" i="47"/>
  <c r="F1564" i="47"/>
  <c r="C1564" i="47"/>
  <c r="H1648" i="47" l="1"/>
  <c r="M1647" i="47"/>
  <c r="K1647" i="47"/>
  <c r="I1647" i="47"/>
  <c r="J1647" i="47"/>
  <c r="L1647" i="47"/>
  <c r="C1565" i="47"/>
  <c r="E1565" i="47"/>
  <c r="F1565" i="47"/>
  <c r="D1565" i="47"/>
  <c r="A1566" i="47"/>
  <c r="B1565" i="47"/>
  <c r="L1648" i="47" l="1"/>
  <c r="H1649" i="47"/>
  <c r="M1648" i="47"/>
  <c r="J1648" i="47"/>
  <c r="I1648" i="47"/>
  <c r="K1648" i="47"/>
  <c r="F1566" i="47"/>
  <c r="D1566" i="47"/>
  <c r="B1566" i="47"/>
  <c r="E1566" i="47"/>
  <c r="A1567" i="47"/>
  <c r="C1566" i="47"/>
  <c r="L1649" i="47" l="1"/>
  <c r="M1649" i="47"/>
  <c r="K1649" i="47"/>
  <c r="H1650" i="47"/>
  <c r="I1649" i="47"/>
  <c r="J1649" i="47"/>
  <c r="C1567" i="47"/>
  <c r="E1567" i="47"/>
  <c r="B1567" i="47"/>
  <c r="D1567" i="47"/>
  <c r="F1567" i="47"/>
  <c r="A1568" i="47"/>
  <c r="H1651" i="47" l="1"/>
  <c r="M1650" i="47"/>
  <c r="K1650" i="47"/>
  <c r="L1650" i="47"/>
  <c r="I1650" i="47"/>
  <c r="J1650" i="47"/>
  <c r="E1568" i="47"/>
  <c r="A1569" i="47"/>
  <c r="D1568" i="47"/>
  <c r="F1568" i="47"/>
  <c r="C1568" i="47"/>
  <c r="B1568" i="47"/>
  <c r="M1651" i="47" l="1"/>
  <c r="K1651" i="47"/>
  <c r="H1652" i="47"/>
  <c r="I1651" i="47"/>
  <c r="J1651" i="47"/>
  <c r="L1651" i="47"/>
  <c r="F1569" i="47"/>
  <c r="C1569" i="47"/>
  <c r="E1569" i="47"/>
  <c r="B1569" i="47"/>
  <c r="D1569" i="47"/>
  <c r="A1570" i="47"/>
  <c r="K1652" i="47" l="1"/>
  <c r="M1652" i="47"/>
  <c r="L1652" i="47"/>
  <c r="J1652" i="47"/>
  <c r="I1652" i="47"/>
  <c r="H1653" i="47"/>
  <c r="D1570" i="47"/>
  <c r="B1570" i="47"/>
  <c r="E1570" i="47"/>
  <c r="A1571" i="47"/>
  <c r="F1570" i="47"/>
  <c r="C1570" i="47"/>
  <c r="H1654" i="47" l="1"/>
  <c r="M1653" i="47"/>
  <c r="J1653" i="47"/>
  <c r="I1653" i="47"/>
  <c r="K1653" i="47"/>
  <c r="L1653" i="47"/>
  <c r="C1571" i="47"/>
  <c r="D1571" i="47"/>
  <c r="B1571" i="47"/>
  <c r="E1571" i="47"/>
  <c r="F1571" i="47"/>
  <c r="A1572" i="47"/>
  <c r="L1654" i="47" l="1"/>
  <c r="H1655" i="47"/>
  <c r="M1654" i="47"/>
  <c r="K1654" i="47"/>
  <c r="I1654" i="47"/>
  <c r="J1654" i="47"/>
  <c r="C1572" i="47"/>
  <c r="F1572" i="47"/>
  <c r="D1572" i="47"/>
  <c r="B1572" i="47"/>
  <c r="A1573" i="47"/>
  <c r="E1572" i="47"/>
  <c r="I1655" i="47" l="1"/>
  <c r="K1655" i="47"/>
  <c r="L1655" i="47"/>
  <c r="J1655" i="47"/>
  <c r="H1656" i="47"/>
  <c r="M1655" i="47"/>
  <c r="D1573" i="47"/>
  <c r="C1573" i="47"/>
  <c r="E1573" i="47"/>
  <c r="F1573" i="47"/>
  <c r="B1573" i="47"/>
  <c r="A1574" i="47"/>
  <c r="K1656" i="47" l="1"/>
  <c r="M1656" i="47"/>
  <c r="J1656" i="47"/>
  <c r="L1656" i="47"/>
  <c r="I1656" i="47"/>
  <c r="H1657" i="47"/>
  <c r="D1574" i="47"/>
  <c r="E1574" i="47"/>
  <c r="A1575" i="47"/>
  <c r="B1574" i="47"/>
  <c r="C1574" i="47"/>
  <c r="F1574" i="47"/>
  <c r="M1657" i="47" l="1"/>
  <c r="K1657" i="47"/>
  <c r="I1657" i="47"/>
  <c r="J1657" i="47"/>
  <c r="L1657" i="47"/>
  <c r="H1658" i="47"/>
  <c r="B1575" i="47"/>
  <c r="C1575" i="47"/>
  <c r="E1575" i="47"/>
  <c r="D1575" i="47"/>
  <c r="F1575" i="47"/>
  <c r="A1576" i="47"/>
  <c r="H1659" i="47" l="1"/>
  <c r="M1658" i="47"/>
  <c r="K1658" i="47"/>
  <c r="L1658" i="47"/>
  <c r="I1658" i="47"/>
  <c r="J1658" i="47"/>
  <c r="F1576" i="47"/>
  <c r="D1576" i="47"/>
  <c r="C1576" i="47"/>
  <c r="B1576" i="47"/>
  <c r="A1577" i="47"/>
  <c r="E1576" i="47"/>
  <c r="M1659" i="47" l="1"/>
  <c r="J1659" i="47"/>
  <c r="L1659" i="47"/>
  <c r="H1660" i="47"/>
  <c r="I1659" i="47"/>
  <c r="K1659" i="47"/>
  <c r="C1577" i="47"/>
  <c r="F1577" i="47"/>
  <c r="E1577" i="47"/>
  <c r="B1577" i="47"/>
  <c r="D1577" i="47"/>
  <c r="A1578" i="47"/>
  <c r="L1660" i="47" l="1"/>
  <c r="K1660" i="47"/>
  <c r="M1660" i="47"/>
  <c r="J1660" i="47"/>
  <c r="I1660" i="47"/>
  <c r="H1661" i="47"/>
  <c r="D1578" i="47"/>
  <c r="B1578" i="47"/>
  <c r="C1578" i="47"/>
  <c r="F1578" i="47"/>
  <c r="E1578" i="47"/>
  <c r="A1579" i="47"/>
  <c r="J1661" i="47" l="1"/>
  <c r="L1661" i="47"/>
  <c r="M1661" i="47"/>
  <c r="H1662" i="47"/>
  <c r="I1661" i="47"/>
  <c r="K1661" i="47"/>
  <c r="C1579" i="47"/>
  <c r="E1579" i="47"/>
  <c r="A1580" i="47"/>
  <c r="F1579" i="47"/>
  <c r="B1579" i="47"/>
  <c r="D1579" i="47"/>
  <c r="J1662" i="47" l="1"/>
  <c r="L1662" i="47"/>
  <c r="M1662" i="47"/>
  <c r="K1662" i="47"/>
  <c r="H1663" i="47"/>
  <c r="I1662" i="47"/>
  <c r="E1580" i="47"/>
  <c r="F1580" i="47"/>
  <c r="C1580" i="47"/>
  <c r="D1580" i="47"/>
  <c r="B1580" i="47"/>
  <c r="A1581" i="47"/>
  <c r="K1663" i="47" l="1"/>
  <c r="J1663" i="47"/>
  <c r="M1663" i="47"/>
  <c r="L1663" i="47"/>
  <c r="I1663" i="47"/>
  <c r="H1664" i="47"/>
  <c r="D1581" i="47"/>
  <c r="C1581" i="47"/>
  <c r="E1581" i="47"/>
  <c r="B1581" i="47"/>
  <c r="F1581" i="47"/>
  <c r="A1582" i="47"/>
  <c r="L1664" i="47" l="1"/>
  <c r="H1665" i="47"/>
  <c r="I1664" i="47"/>
  <c r="J1664" i="47"/>
  <c r="M1664" i="47"/>
  <c r="K1664" i="47"/>
  <c r="E1582" i="47"/>
  <c r="D1582" i="47"/>
  <c r="B1582" i="47"/>
  <c r="C1582" i="47"/>
  <c r="A1583" i="47"/>
  <c r="F1582" i="47"/>
  <c r="L1665" i="47" l="1"/>
  <c r="H1666" i="47"/>
  <c r="M1665" i="47"/>
  <c r="K1665" i="47"/>
  <c r="I1665" i="47"/>
  <c r="J1665" i="47"/>
  <c r="C1583" i="47"/>
  <c r="D1583" i="47"/>
  <c r="A1584" i="47"/>
  <c r="B1583" i="47"/>
  <c r="E1583" i="47"/>
  <c r="F1583" i="47"/>
  <c r="J1666" i="47" l="1"/>
  <c r="L1666" i="47"/>
  <c r="M1666" i="47"/>
  <c r="K1666" i="47"/>
  <c r="H1667" i="47"/>
  <c r="I1666" i="47"/>
  <c r="E1584" i="47"/>
  <c r="F1584" i="47"/>
  <c r="C1584" i="47"/>
  <c r="A1585" i="47"/>
  <c r="D1584" i="47"/>
  <c r="B1584" i="47"/>
  <c r="L1667" i="47" l="1"/>
  <c r="H1668" i="47"/>
  <c r="M1667" i="47"/>
  <c r="K1667" i="47"/>
  <c r="I1667" i="47"/>
  <c r="J1667" i="47"/>
  <c r="E1585" i="47"/>
  <c r="C1585" i="47"/>
  <c r="A1586" i="47"/>
  <c r="B1585" i="47"/>
  <c r="D1585" i="47"/>
  <c r="F1585" i="47"/>
  <c r="M1668" i="47" l="1"/>
  <c r="J1668" i="47"/>
  <c r="L1668" i="47"/>
  <c r="I1668" i="47"/>
  <c r="H1669" i="47"/>
  <c r="K1668" i="47"/>
  <c r="F1586" i="47"/>
  <c r="D1586" i="47"/>
  <c r="E1586" i="47"/>
  <c r="A1587" i="47"/>
  <c r="B1586" i="47"/>
  <c r="C1586" i="47"/>
  <c r="H1670" i="47" l="1"/>
  <c r="L1669" i="47"/>
  <c r="K1669" i="47"/>
  <c r="I1669" i="47"/>
  <c r="M1669" i="47"/>
  <c r="J1669" i="47"/>
  <c r="C1587" i="47"/>
  <c r="E1587" i="47"/>
  <c r="F1587" i="47"/>
  <c r="B1587" i="47"/>
  <c r="D1587" i="47"/>
  <c r="A1588" i="47"/>
  <c r="M1670" i="47" l="1"/>
  <c r="J1670" i="47"/>
  <c r="L1670" i="47"/>
  <c r="I1670" i="47"/>
  <c r="H1671" i="47"/>
  <c r="K1670" i="47"/>
  <c r="E1588" i="47"/>
  <c r="D1588" i="47"/>
  <c r="F1588" i="47"/>
  <c r="C1588" i="47"/>
  <c r="B1588" i="47"/>
  <c r="A1589" i="47"/>
  <c r="M1671" i="47" l="1"/>
  <c r="J1671" i="47"/>
  <c r="I1671" i="47"/>
  <c r="K1671" i="47"/>
  <c r="L1671" i="47"/>
  <c r="H1672" i="47"/>
  <c r="E1589" i="47"/>
  <c r="F1589" i="47"/>
  <c r="D1589" i="47"/>
  <c r="A1590" i="47"/>
  <c r="B1589" i="47"/>
  <c r="C1589" i="47"/>
  <c r="L1672" i="47" l="1"/>
  <c r="M1672" i="47"/>
  <c r="K1672" i="47"/>
  <c r="I1672" i="47"/>
  <c r="J1672" i="47"/>
  <c r="H1673" i="47"/>
  <c r="C1590" i="47"/>
  <c r="F1590" i="47"/>
  <c r="E1590" i="47"/>
  <c r="A1591" i="47"/>
  <c r="D1590" i="47"/>
  <c r="B1590" i="47"/>
  <c r="H1674" i="47" l="1"/>
  <c r="M1673" i="47"/>
  <c r="K1673" i="47"/>
  <c r="I1673" i="47"/>
  <c r="J1673" i="47"/>
  <c r="L1673" i="47"/>
  <c r="C1591" i="47"/>
  <c r="D1591" i="47"/>
  <c r="F1591" i="47"/>
  <c r="A1592" i="47"/>
  <c r="B1591" i="47"/>
  <c r="E1591" i="47"/>
  <c r="K1674" i="47" l="1"/>
  <c r="J1674" i="47"/>
  <c r="L1674" i="47"/>
  <c r="M1674" i="47"/>
  <c r="H1675" i="47"/>
  <c r="I1674" i="47"/>
  <c r="E1592" i="47"/>
  <c r="C1592" i="47"/>
  <c r="F1592" i="47"/>
  <c r="D1592" i="47"/>
  <c r="B1592" i="47"/>
  <c r="A1593" i="47"/>
  <c r="K1675" i="47" l="1"/>
  <c r="J1675" i="47"/>
  <c r="L1675" i="47"/>
  <c r="M1675" i="47"/>
  <c r="H1676" i="47"/>
  <c r="I1675" i="47"/>
  <c r="E1593" i="47"/>
  <c r="B1593" i="47"/>
  <c r="D1593" i="47"/>
  <c r="C1593" i="47"/>
  <c r="F1593" i="47"/>
  <c r="A1594" i="47"/>
  <c r="K1676" i="47" l="1"/>
  <c r="J1676" i="47"/>
  <c r="L1676" i="47"/>
  <c r="M1676" i="47"/>
  <c r="H1677" i="47"/>
  <c r="I1676" i="47"/>
  <c r="F1594" i="47"/>
  <c r="D1594" i="47"/>
  <c r="E1594" i="47"/>
  <c r="A1595" i="47"/>
  <c r="C1594" i="47"/>
  <c r="B1594" i="47"/>
  <c r="K1677" i="47" l="1"/>
  <c r="L1677" i="47"/>
  <c r="M1677" i="47"/>
  <c r="I1677" i="47"/>
  <c r="J1677" i="47"/>
  <c r="H1678" i="47"/>
  <c r="F1595" i="47"/>
  <c r="A1596" i="47"/>
  <c r="D1595" i="47"/>
  <c r="B1595" i="47"/>
  <c r="C1595" i="47"/>
  <c r="E1595" i="47"/>
  <c r="L1678" i="47" l="1"/>
  <c r="M1678" i="47"/>
  <c r="H1679" i="47"/>
  <c r="I1678" i="47"/>
  <c r="K1678" i="47"/>
  <c r="J1678" i="47"/>
  <c r="E1596" i="47"/>
  <c r="F1596" i="47"/>
  <c r="D1596" i="47"/>
  <c r="B1596" i="47"/>
  <c r="A1597" i="47"/>
  <c r="C1596" i="47"/>
  <c r="L1679" i="47" l="1"/>
  <c r="H1680" i="47"/>
  <c r="M1679" i="47"/>
  <c r="K1679" i="47"/>
  <c r="I1679" i="47"/>
  <c r="J1679" i="47"/>
  <c r="E1597" i="47"/>
  <c r="F1597" i="47"/>
  <c r="A1598" i="47"/>
  <c r="B1597" i="47"/>
  <c r="C1597" i="47"/>
  <c r="D1597" i="47"/>
  <c r="L1680" i="47" l="1"/>
  <c r="H1681" i="47"/>
  <c r="M1680" i="47"/>
  <c r="K1680" i="47"/>
  <c r="I1680" i="47"/>
  <c r="J1680" i="47"/>
  <c r="E1598" i="47"/>
  <c r="D1598" i="47"/>
  <c r="B1598" i="47"/>
  <c r="F1598" i="47"/>
  <c r="C1598" i="47"/>
  <c r="A1599" i="47"/>
  <c r="H1682" i="47" l="1"/>
  <c r="M1681" i="47"/>
  <c r="K1681" i="47"/>
  <c r="L1681" i="47"/>
  <c r="I1681" i="47"/>
  <c r="J1681" i="47"/>
  <c r="C1599" i="47"/>
  <c r="D1599" i="47"/>
  <c r="B1599" i="47"/>
  <c r="E1599" i="47"/>
  <c r="F1599" i="47"/>
  <c r="A1600" i="47"/>
  <c r="L1682" i="47" l="1"/>
  <c r="M1682" i="47"/>
  <c r="H1683" i="47"/>
  <c r="I1682" i="47"/>
  <c r="K1682" i="47"/>
  <c r="J1682" i="47"/>
  <c r="C1600" i="47"/>
  <c r="A1601" i="47"/>
  <c r="E1600" i="47"/>
  <c r="F1600" i="47"/>
  <c r="D1600" i="47"/>
  <c r="B1600" i="47"/>
  <c r="J1683" i="47" l="1"/>
  <c r="M1683" i="47"/>
  <c r="L1683" i="47"/>
  <c r="I1683" i="47"/>
  <c r="H1684" i="47"/>
  <c r="K1683" i="47"/>
  <c r="D1601" i="47"/>
  <c r="A1602" i="47"/>
  <c r="C1601" i="47"/>
  <c r="F1601" i="47"/>
  <c r="E1601" i="47"/>
  <c r="B1601" i="47"/>
  <c r="M1684" i="47" l="1"/>
  <c r="I1684" i="47"/>
  <c r="K1684" i="47"/>
  <c r="L1684" i="47"/>
  <c r="J1684" i="47"/>
  <c r="H1685" i="47"/>
  <c r="F1602" i="47"/>
  <c r="D1602" i="47"/>
  <c r="E1602" i="47"/>
  <c r="A1603" i="47"/>
  <c r="C1602" i="47"/>
  <c r="B1602" i="47"/>
  <c r="M1685" i="47" l="1"/>
  <c r="K1685" i="47"/>
  <c r="H1686" i="47"/>
  <c r="I1685" i="47"/>
  <c r="J1685" i="47"/>
  <c r="L1685" i="47"/>
  <c r="D1603" i="47"/>
  <c r="A1604" i="47"/>
  <c r="F1603" i="47"/>
  <c r="B1603" i="47"/>
  <c r="C1603" i="47"/>
  <c r="E1603" i="47"/>
  <c r="J1686" i="47" l="1"/>
  <c r="K1686" i="47"/>
  <c r="M1686" i="47"/>
  <c r="L1686" i="47"/>
  <c r="I1686" i="47"/>
  <c r="H1687" i="47"/>
  <c r="D1604" i="47"/>
  <c r="F1604" i="47"/>
  <c r="C1604" i="47"/>
  <c r="B1604" i="47"/>
  <c r="A1605" i="47"/>
  <c r="E1604" i="47"/>
  <c r="H1688" i="47" l="1"/>
  <c r="M1687" i="47"/>
  <c r="K1687" i="47"/>
  <c r="I1687" i="47"/>
  <c r="J1687" i="47"/>
  <c r="L1687" i="47"/>
  <c r="E1605" i="47"/>
  <c r="C1605" i="47"/>
  <c r="D1605" i="47"/>
  <c r="F1605" i="47"/>
  <c r="B1605" i="47"/>
  <c r="A1606" i="47"/>
  <c r="M1688" i="47" l="1"/>
  <c r="I1688" i="47"/>
  <c r="K1688" i="47"/>
  <c r="L1688" i="47"/>
  <c r="J1688" i="47"/>
  <c r="H1689" i="47"/>
  <c r="F1606" i="47"/>
  <c r="D1606" i="47"/>
  <c r="E1606" i="47"/>
  <c r="A1607" i="47"/>
  <c r="B1606" i="47"/>
  <c r="C1606" i="47"/>
  <c r="K1689" i="47" l="1"/>
  <c r="J1689" i="47"/>
  <c r="L1689" i="47"/>
  <c r="M1689" i="47"/>
  <c r="H1690" i="47"/>
  <c r="I1689" i="47"/>
  <c r="C1607" i="47"/>
  <c r="E1607" i="47"/>
  <c r="F1607" i="47"/>
  <c r="B1607" i="47"/>
  <c r="D1607" i="47"/>
  <c r="A1608" i="47"/>
  <c r="J1690" i="47" l="1"/>
  <c r="I1690" i="47"/>
  <c r="H1691" i="47"/>
  <c r="K1690" i="47"/>
  <c r="M1690" i="47"/>
  <c r="L1690" i="47"/>
  <c r="E1608" i="47"/>
  <c r="A1609" i="47"/>
  <c r="D1608" i="47"/>
  <c r="F1608" i="47"/>
  <c r="C1608" i="47"/>
  <c r="B1608" i="47"/>
  <c r="L1691" i="47" l="1"/>
  <c r="M1691" i="47"/>
  <c r="H1692" i="47"/>
  <c r="I1691" i="47"/>
  <c r="J1691" i="47"/>
  <c r="K1691" i="47"/>
  <c r="E1609" i="47"/>
  <c r="C1609" i="47"/>
  <c r="D1609" i="47"/>
  <c r="B1609" i="47"/>
  <c r="F1609" i="47"/>
  <c r="A1610" i="47"/>
  <c r="L1692" i="47" l="1"/>
  <c r="M1692" i="47"/>
  <c r="K1692" i="47"/>
  <c r="H1693" i="47"/>
  <c r="I1692" i="47"/>
  <c r="J1692" i="47"/>
  <c r="B1610" i="47"/>
  <c r="D1610" i="47"/>
  <c r="E1610" i="47"/>
  <c r="C1610" i="47"/>
  <c r="A1611" i="47"/>
  <c r="F1610" i="47"/>
  <c r="M1693" i="47" l="1"/>
  <c r="I1693" i="47"/>
  <c r="J1693" i="47"/>
  <c r="L1693" i="47"/>
  <c r="H1694" i="47"/>
  <c r="K1693" i="47"/>
  <c r="C1611" i="47"/>
  <c r="D1611" i="47"/>
  <c r="F1611" i="47"/>
  <c r="A1612" i="47"/>
  <c r="B1611" i="47"/>
  <c r="E1611" i="47"/>
  <c r="K1694" i="47" l="1"/>
  <c r="L1694" i="47"/>
  <c r="M1694" i="47"/>
  <c r="J1694" i="47"/>
  <c r="H1695" i="47"/>
  <c r="I1694" i="47"/>
  <c r="E1612" i="47"/>
  <c r="D1612" i="47"/>
  <c r="C1612" i="47"/>
  <c r="B1612" i="47"/>
  <c r="A1613" i="47"/>
  <c r="F1612" i="47"/>
  <c r="H1696" i="47" l="1"/>
  <c r="K1695" i="47"/>
  <c r="M1695" i="47"/>
  <c r="J1695" i="47"/>
  <c r="L1695" i="47"/>
  <c r="I1695" i="47"/>
  <c r="E1613" i="47"/>
  <c r="F1613" i="47"/>
  <c r="D1613" i="47"/>
  <c r="C1613" i="47"/>
  <c r="B1613" i="47"/>
  <c r="A1614" i="47"/>
  <c r="J1696" i="47" l="1"/>
  <c r="L1696" i="47"/>
  <c r="M1696" i="47"/>
  <c r="K1696" i="47"/>
  <c r="H1697" i="47"/>
  <c r="I1696" i="47"/>
  <c r="B1614" i="47"/>
  <c r="D1614" i="47"/>
  <c r="E1614" i="47"/>
  <c r="C1614" i="47"/>
  <c r="A1615" i="47"/>
  <c r="F1614" i="47"/>
  <c r="H1698" i="47" l="1"/>
  <c r="M1697" i="47"/>
  <c r="K1697" i="47"/>
  <c r="I1697" i="47"/>
  <c r="J1697" i="47"/>
  <c r="L1697" i="47"/>
  <c r="C1615" i="47"/>
  <c r="E1615" i="47"/>
  <c r="F1615" i="47"/>
  <c r="B1615" i="47"/>
  <c r="D1615" i="47"/>
  <c r="A1616" i="47"/>
  <c r="L1698" i="47" l="1"/>
  <c r="M1698" i="47"/>
  <c r="H1699" i="47"/>
  <c r="I1698" i="47"/>
  <c r="K1698" i="47"/>
  <c r="J1698" i="47"/>
  <c r="E1616" i="47"/>
  <c r="F1616" i="47"/>
  <c r="D1616" i="47"/>
  <c r="C1616" i="47"/>
  <c r="B1616" i="47"/>
  <c r="A1617" i="47"/>
  <c r="J1699" i="47" l="1"/>
  <c r="I1699" i="47"/>
  <c r="H1700" i="47"/>
  <c r="K1699" i="47"/>
  <c r="M1699" i="47"/>
  <c r="L1699" i="47"/>
  <c r="E1617" i="47"/>
  <c r="F1617" i="47"/>
  <c r="D1617" i="47"/>
  <c r="C1617" i="47"/>
  <c r="B1617" i="47"/>
  <c r="A1618" i="47"/>
  <c r="K1700" i="47" l="1"/>
  <c r="J1700" i="47"/>
  <c r="I1700" i="47"/>
  <c r="H1701" i="47"/>
  <c r="M1700" i="47"/>
  <c r="L1700" i="47"/>
  <c r="C1618" i="47"/>
  <c r="F1618" i="47"/>
  <c r="D1618" i="47"/>
  <c r="B1618" i="47"/>
  <c r="E1618" i="47"/>
  <c r="A1619" i="47"/>
  <c r="L1701" i="47" l="1"/>
  <c r="H1702" i="47"/>
  <c r="M1701" i="47"/>
  <c r="K1701" i="47"/>
  <c r="I1701" i="47"/>
  <c r="J1701" i="47"/>
  <c r="C1619" i="47"/>
  <c r="E1619" i="47"/>
  <c r="B1619" i="47"/>
  <c r="D1619" i="47"/>
  <c r="F1619" i="47"/>
  <c r="A1620" i="47"/>
  <c r="H1703" i="47" l="1"/>
  <c r="M1702" i="47"/>
  <c r="J1702" i="47"/>
  <c r="I1702" i="47"/>
  <c r="K1702" i="47"/>
  <c r="L1702" i="47"/>
  <c r="D1620" i="47"/>
  <c r="F1620" i="47"/>
  <c r="C1620" i="47"/>
  <c r="B1620" i="47"/>
  <c r="A1621" i="47"/>
  <c r="E1620" i="47"/>
  <c r="L1703" i="47" l="1"/>
  <c r="H1704" i="47"/>
  <c r="M1703" i="47"/>
  <c r="K1703" i="47"/>
  <c r="I1703" i="47"/>
  <c r="J1703" i="47"/>
  <c r="E1621" i="47"/>
  <c r="F1621" i="47"/>
  <c r="D1621" i="47"/>
  <c r="C1621" i="47"/>
  <c r="B1621" i="47"/>
  <c r="A1622" i="47"/>
  <c r="K1704" i="47" l="1"/>
  <c r="M1704" i="47"/>
  <c r="J1704" i="47"/>
  <c r="L1704" i="47"/>
  <c r="I1704" i="47"/>
  <c r="H1705" i="47"/>
  <c r="F1622" i="47"/>
  <c r="B1622" i="47"/>
  <c r="D1622" i="47"/>
  <c r="E1622" i="47"/>
  <c r="C1622" i="47"/>
  <c r="A1623" i="47"/>
  <c r="M1705" i="47" l="1"/>
  <c r="L1705" i="47"/>
  <c r="K1705" i="47"/>
  <c r="J1705" i="47"/>
  <c r="I1705" i="47"/>
  <c r="H1706" i="47"/>
  <c r="C1623" i="47"/>
  <c r="E1623" i="47"/>
  <c r="F1623" i="47"/>
  <c r="A1624" i="47"/>
  <c r="B1623" i="47"/>
  <c r="D1623" i="47"/>
  <c r="J1706" i="47" l="1"/>
  <c r="M1706" i="47"/>
  <c r="H1707" i="47"/>
  <c r="I1706" i="47"/>
  <c r="K1706" i="47"/>
  <c r="L1706" i="47"/>
  <c r="C1624" i="47"/>
  <c r="E1624" i="47"/>
  <c r="F1624" i="47"/>
  <c r="D1624" i="47"/>
  <c r="B1624" i="47"/>
  <c r="A1625" i="47"/>
  <c r="M1707" i="47" l="1"/>
  <c r="J1707" i="47"/>
  <c r="L1707" i="47"/>
  <c r="H1708" i="47"/>
  <c r="I1707" i="47"/>
  <c r="K1707" i="47"/>
  <c r="F1625" i="47"/>
  <c r="D1625" i="47"/>
  <c r="A1626" i="47"/>
  <c r="B1625" i="47"/>
  <c r="C1625" i="47"/>
  <c r="E1625" i="47"/>
  <c r="K1708" i="47" l="1"/>
  <c r="I1708" i="47"/>
  <c r="J1708" i="47"/>
  <c r="L1708" i="47"/>
  <c r="M1708" i="47"/>
  <c r="H1709" i="47"/>
  <c r="F1626" i="47"/>
  <c r="D1626" i="47"/>
  <c r="E1626" i="47"/>
  <c r="B1626" i="47"/>
  <c r="C1626" i="47"/>
  <c r="A1627" i="47"/>
  <c r="M1709" i="47" l="1"/>
  <c r="J1709" i="47"/>
  <c r="L1709" i="47"/>
  <c r="I1709" i="47"/>
  <c r="H1710" i="47"/>
  <c r="K1709" i="47"/>
  <c r="C1627" i="47"/>
  <c r="E1627" i="47"/>
  <c r="F1627" i="47"/>
  <c r="D1627" i="47"/>
  <c r="A1628" i="47"/>
  <c r="B1627" i="47"/>
  <c r="J1710" i="47" l="1"/>
  <c r="M1710" i="47"/>
  <c r="L1710" i="47"/>
  <c r="I1710" i="47"/>
  <c r="H1711" i="47"/>
  <c r="K1710" i="47"/>
  <c r="E1628" i="47"/>
  <c r="A1629" i="47"/>
  <c r="C1628" i="47"/>
  <c r="F1628" i="47"/>
  <c r="D1628" i="47"/>
  <c r="B1628" i="47"/>
  <c r="L1711" i="47" l="1"/>
  <c r="H1712" i="47"/>
  <c r="M1711" i="47"/>
  <c r="J1711" i="47"/>
  <c r="I1711" i="47"/>
  <c r="K1711" i="47"/>
  <c r="E1629" i="47"/>
  <c r="B1629" i="47"/>
  <c r="A1630" i="47"/>
  <c r="D1629" i="47"/>
  <c r="C1629" i="47"/>
  <c r="F1629" i="47"/>
  <c r="L1712" i="47" l="1"/>
  <c r="H1713" i="47"/>
  <c r="M1712" i="47"/>
  <c r="J1712" i="47"/>
  <c r="I1712" i="47"/>
  <c r="K1712" i="47"/>
  <c r="F1630" i="47"/>
  <c r="D1630" i="47"/>
  <c r="E1630" i="47"/>
  <c r="B1630" i="47"/>
  <c r="C1630" i="47"/>
  <c r="A1631" i="47"/>
  <c r="K1713" i="47" l="1"/>
  <c r="J1713" i="47"/>
  <c r="I1713" i="47"/>
  <c r="L1713" i="47"/>
  <c r="M1713" i="47"/>
  <c r="H1714" i="47"/>
  <c r="C1631" i="47"/>
  <c r="E1631" i="47"/>
  <c r="D1631" i="47"/>
  <c r="A1632" i="47"/>
  <c r="F1631" i="47"/>
  <c r="B1631" i="47"/>
  <c r="L1714" i="47" l="1"/>
  <c r="H1715" i="47"/>
  <c r="M1714" i="47"/>
  <c r="J1714" i="47"/>
  <c r="I1714" i="47"/>
  <c r="K1714" i="47"/>
  <c r="E1632" i="47"/>
  <c r="A1633" i="47"/>
  <c r="D1632" i="47"/>
  <c r="F1632" i="47"/>
  <c r="C1632" i="47"/>
  <c r="B1632" i="47"/>
  <c r="H1716" i="47" l="1"/>
  <c r="L1715" i="47"/>
  <c r="I1715" i="47"/>
  <c r="K1715" i="47"/>
  <c r="M1715" i="47"/>
  <c r="J1715" i="47"/>
  <c r="E1633" i="47"/>
  <c r="F1633" i="47"/>
  <c r="D1633" i="47"/>
  <c r="A1634" i="47"/>
  <c r="B1633" i="47"/>
  <c r="C1633" i="47"/>
  <c r="K1716" i="47" l="1"/>
  <c r="L1716" i="47"/>
  <c r="I1716" i="47"/>
  <c r="J1716" i="47"/>
  <c r="H1717" i="47"/>
  <c r="M1716" i="47"/>
  <c r="B1634" i="47"/>
  <c r="D1634" i="47"/>
  <c r="E1634" i="47"/>
  <c r="F1634" i="47"/>
  <c r="C1634" i="47"/>
  <c r="A1635" i="47"/>
  <c r="K1717" i="47" l="1"/>
  <c r="M1717" i="47"/>
  <c r="J1717" i="47"/>
  <c r="I1717" i="47"/>
  <c r="L1717" i="47"/>
  <c r="H1718" i="47"/>
  <c r="C1635" i="47"/>
  <c r="E1635" i="47"/>
  <c r="F1635" i="47"/>
  <c r="D1635" i="47"/>
  <c r="A1636" i="47"/>
  <c r="B1635" i="47"/>
  <c r="L1718" i="47" l="1"/>
  <c r="M1718" i="47"/>
  <c r="H1719" i="47"/>
  <c r="I1718" i="47"/>
  <c r="K1718" i="47"/>
  <c r="J1718" i="47"/>
  <c r="E1636" i="47"/>
  <c r="F1636" i="47"/>
  <c r="D1636" i="47"/>
  <c r="C1636" i="47"/>
  <c r="B1636" i="47"/>
  <c r="A1637" i="47"/>
  <c r="H1720" i="47" l="1"/>
  <c r="I1719" i="47"/>
  <c r="K1719" i="47"/>
  <c r="J1719" i="47"/>
  <c r="L1719" i="47"/>
  <c r="M1719" i="47"/>
  <c r="E1637" i="47"/>
  <c r="F1637" i="47"/>
  <c r="D1637" i="47"/>
  <c r="A1638" i="47"/>
  <c r="C1637" i="47"/>
  <c r="B1637" i="47"/>
  <c r="K1720" i="47" l="1"/>
  <c r="J1720" i="47"/>
  <c r="M1720" i="47"/>
  <c r="L1720" i="47"/>
  <c r="I1720" i="47"/>
  <c r="H1721" i="47"/>
  <c r="E1638" i="47"/>
  <c r="D1638" i="47"/>
  <c r="B1638" i="47"/>
  <c r="A1639" i="47"/>
  <c r="F1638" i="47"/>
  <c r="C1638" i="47"/>
  <c r="J1721" i="47" l="1"/>
  <c r="M1721" i="47"/>
  <c r="L1721" i="47"/>
  <c r="K1721" i="47"/>
  <c r="I1721" i="47"/>
  <c r="H1722" i="47"/>
  <c r="C1639" i="47"/>
  <c r="E1639" i="47"/>
  <c r="D1639" i="47"/>
  <c r="F1639" i="47"/>
  <c r="B1639" i="47"/>
  <c r="A1640" i="47"/>
  <c r="L1722" i="47" l="1"/>
  <c r="K1722" i="47"/>
  <c r="J1722" i="47"/>
  <c r="H1723" i="47"/>
  <c r="M1722" i="47"/>
  <c r="I1722" i="47"/>
  <c r="E1640" i="47"/>
  <c r="B1640" i="47"/>
  <c r="A1641" i="47"/>
  <c r="D1640" i="47"/>
  <c r="F1640" i="47"/>
  <c r="C1640" i="47"/>
  <c r="L1723" i="47" l="1"/>
  <c r="H1724" i="47"/>
  <c r="M1723" i="47"/>
  <c r="K1723" i="47"/>
  <c r="I1723" i="47"/>
  <c r="J1723" i="47"/>
  <c r="E1641" i="47"/>
  <c r="F1641" i="47"/>
  <c r="D1641" i="47"/>
  <c r="A1642" i="47"/>
  <c r="B1641" i="47"/>
  <c r="C1641" i="47"/>
  <c r="I1724" i="47" l="1"/>
  <c r="J1724" i="47"/>
  <c r="L1724" i="47"/>
  <c r="M1724" i="47"/>
  <c r="H1725" i="47"/>
  <c r="K1724" i="47"/>
  <c r="F1642" i="47"/>
  <c r="D1642" i="47"/>
  <c r="B1642" i="47"/>
  <c r="E1642" i="47"/>
  <c r="A1643" i="47"/>
  <c r="C1642" i="47"/>
  <c r="L1725" i="47" l="1"/>
  <c r="M1725" i="47"/>
  <c r="K1725" i="47"/>
  <c r="I1725" i="47"/>
  <c r="J1725" i="47"/>
  <c r="H1726" i="47"/>
  <c r="C1643" i="47"/>
  <c r="E1643" i="47"/>
  <c r="F1643" i="47"/>
  <c r="A1644" i="47"/>
  <c r="B1643" i="47"/>
  <c r="D1643" i="47"/>
  <c r="I1726" i="47" l="1"/>
  <c r="L1726" i="47"/>
  <c r="J1726" i="47"/>
  <c r="H1727" i="47"/>
  <c r="M1726" i="47"/>
  <c r="K1726" i="47"/>
  <c r="E1644" i="47"/>
  <c r="A1645" i="47"/>
  <c r="D1644" i="47"/>
  <c r="F1644" i="47"/>
  <c r="C1644" i="47"/>
  <c r="B1644" i="47"/>
  <c r="J1727" i="47" l="1"/>
  <c r="M1727" i="47"/>
  <c r="L1727" i="47"/>
  <c r="K1727" i="47"/>
  <c r="I1727" i="47"/>
  <c r="H1728" i="47"/>
  <c r="E1645" i="47"/>
  <c r="B1645" i="47"/>
  <c r="F1645" i="47"/>
  <c r="A1646" i="47"/>
  <c r="D1645" i="47"/>
  <c r="C1645" i="47"/>
  <c r="L1728" i="47" l="1"/>
  <c r="H1729" i="47"/>
  <c r="M1728" i="47"/>
  <c r="K1728" i="47"/>
  <c r="I1728" i="47"/>
  <c r="J1728" i="47"/>
  <c r="E1646" i="47"/>
  <c r="D1646" i="47"/>
  <c r="B1646" i="47"/>
  <c r="A1647" i="47"/>
  <c r="F1646" i="47"/>
  <c r="C1646" i="47"/>
  <c r="M1729" i="47" l="1"/>
  <c r="J1729" i="47"/>
  <c r="I1729" i="47"/>
  <c r="H1730" i="47"/>
  <c r="L1729" i="47"/>
  <c r="K1729" i="47"/>
  <c r="C1647" i="47"/>
  <c r="D1647" i="47"/>
  <c r="B1647" i="47"/>
  <c r="E1647" i="47"/>
  <c r="F1647" i="47"/>
  <c r="A1648" i="47"/>
  <c r="H1731" i="47" l="1"/>
  <c r="I1730" i="47"/>
  <c r="K1730" i="47"/>
  <c r="L1730" i="47"/>
  <c r="M1730" i="47"/>
  <c r="J1730" i="47"/>
  <c r="D1648" i="47"/>
  <c r="F1648" i="47"/>
  <c r="C1648" i="47"/>
  <c r="B1648" i="47"/>
  <c r="A1649" i="47"/>
  <c r="E1648" i="47"/>
  <c r="L1731" i="47" l="1"/>
  <c r="H1732" i="47"/>
  <c r="M1731" i="47"/>
  <c r="K1731" i="47"/>
  <c r="I1731" i="47"/>
  <c r="J1731" i="47"/>
  <c r="E1649" i="47"/>
  <c r="F1649" i="47"/>
  <c r="B1649" i="47"/>
  <c r="A1650" i="47"/>
  <c r="C1649" i="47"/>
  <c r="D1649" i="47"/>
  <c r="I1732" i="47" l="1"/>
  <c r="K1732" i="47"/>
  <c r="L1732" i="47"/>
  <c r="M1732" i="47"/>
  <c r="J1732" i="47"/>
  <c r="H1733" i="47"/>
  <c r="C1650" i="47"/>
  <c r="A1651" i="47"/>
  <c r="F1650" i="47"/>
  <c r="E1650" i="47"/>
  <c r="D1650" i="47"/>
  <c r="B1650" i="47"/>
  <c r="K1733" i="47" l="1"/>
  <c r="L1733" i="47"/>
  <c r="M1733" i="47"/>
  <c r="J1733" i="47"/>
  <c r="H1734" i="47"/>
  <c r="I1733" i="47"/>
  <c r="C1651" i="47"/>
  <c r="D1651" i="47"/>
  <c r="B1651" i="47"/>
  <c r="E1651" i="47"/>
  <c r="F1651" i="47"/>
  <c r="A1652" i="47"/>
  <c r="L1734" i="47" l="1"/>
  <c r="H1735" i="47"/>
  <c r="M1734" i="47"/>
  <c r="K1734" i="47"/>
  <c r="I1734" i="47"/>
  <c r="J1734" i="47"/>
  <c r="E1652" i="47"/>
  <c r="F1652" i="47"/>
  <c r="D1652" i="47"/>
  <c r="B1652" i="47"/>
  <c r="A1653" i="47"/>
  <c r="C1652" i="47"/>
  <c r="K1735" i="47" l="1"/>
  <c r="L1735" i="47"/>
  <c r="M1735" i="47"/>
  <c r="J1735" i="47"/>
  <c r="H1736" i="47"/>
  <c r="I1735" i="47"/>
  <c r="E1653" i="47"/>
  <c r="B1653" i="47"/>
  <c r="F1653" i="47"/>
  <c r="C1653" i="47"/>
  <c r="D1653" i="47"/>
  <c r="A1654" i="47"/>
  <c r="J1736" i="47" l="1"/>
  <c r="L1736" i="47"/>
  <c r="M1736" i="47"/>
  <c r="K1736" i="47"/>
  <c r="H1737" i="47"/>
  <c r="I1736" i="47"/>
  <c r="F1654" i="47"/>
  <c r="D1654" i="47"/>
  <c r="E1654" i="47"/>
  <c r="B1654" i="47"/>
  <c r="C1654" i="47"/>
  <c r="A1655" i="47"/>
  <c r="K1737" i="47" l="1"/>
  <c r="M1737" i="47"/>
  <c r="I1737" i="47"/>
  <c r="L1737" i="47"/>
  <c r="H1738" i="47"/>
  <c r="J1737" i="47"/>
  <c r="C1655" i="47"/>
  <c r="E1655" i="47"/>
  <c r="F1655" i="47"/>
  <c r="B1655" i="47"/>
  <c r="D1655" i="47"/>
  <c r="A1656" i="47"/>
  <c r="J1738" i="47" l="1"/>
  <c r="M1738" i="47"/>
  <c r="L1738" i="47"/>
  <c r="K1738" i="47"/>
  <c r="I1738" i="47"/>
  <c r="H1739" i="47"/>
  <c r="E1656" i="47"/>
  <c r="F1656" i="47"/>
  <c r="C1656" i="47"/>
  <c r="D1656" i="47"/>
  <c r="B1656" i="47"/>
  <c r="A1657" i="47"/>
  <c r="J1739" i="47" l="1"/>
  <c r="L1739" i="47"/>
  <c r="M1739" i="47"/>
  <c r="K1739" i="47"/>
  <c r="H1740" i="47"/>
  <c r="I1739" i="47"/>
  <c r="E1657" i="47"/>
  <c r="F1657" i="47"/>
  <c r="B1657" i="47"/>
  <c r="C1657" i="47"/>
  <c r="D1657" i="47"/>
  <c r="A1658" i="47"/>
  <c r="L1740" i="47" l="1"/>
  <c r="H1741" i="47"/>
  <c r="M1740" i="47"/>
  <c r="K1740" i="47"/>
  <c r="I1740" i="47"/>
  <c r="J1740" i="47"/>
  <c r="F1658" i="47"/>
  <c r="D1658" i="47"/>
  <c r="B1658" i="47"/>
  <c r="E1658" i="47"/>
  <c r="A1659" i="47"/>
  <c r="C1658" i="47"/>
  <c r="M1741" i="47" l="1"/>
  <c r="I1741" i="47"/>
  <c r="K1741" i="47"/>
  <c r="L1741" i="47"/>
  <c r="J1741" i="47"/>
  <c r="H1742" i="47"/>
  <c r="C1659" i="47"/>
  <c r="D1659" i="47"/>
  <c r="F1659" i="47"/>
  <c r="A1660" i="47"/>
  <c r="B1659" i="47"/>
  <c r="E1659" i="47"/>
  <c r="J1742" i="47" l="1"/>
  <c r="M1742" i="47"/>
  <c r="L1742" i="47"/>
  <c r="K1742" i="47"/>
  <c r="I1742" i="47"/>
  <c r="H1743" i="47"/>
  <c r="E1660" i="47"/>
  <c r="F1660" i="47"/>
  <c r="D1660" i="47"/>
  <c r="C1660" i="47"/>
  <c r="B1660" i="47"/>
  <c r="A1661" i="47"/>
  <c r="K1743" i="47" l="1"/>
  <c r="J1743" i="47"/>
  <c r="M1743" i="47"/>
  <c r="L1743" i="47"/>
  <c r="I1743" i="47"/>
  <c r="H1744" i="47"/>
  <c r="E1661" i="47"/>
  <c r="B1661" i="47"/>
  <c r="C1661" i="47"/>
  <c r="F1661" i="47"/>
  <c r="A1662" i="47"/>
  <c r="D1661" i="47"/>
  <c r="M1744" i="47" l="1"/>
  <c r="K1744" i="47"/>
  <c r="I1744" i="47"/>
  <c r="J1744" i="47"/>
  <c r="L1744" i="47"/>
  <c r="H1745" i="47"/>
  <c r="F1662" i="47"/>
  <c r="D1662" i="47"/>
  <c r="E1662" i="47"/>
  <c r="B1662" i="47"/>
  <c r="C1662" i="47"/>
  <c r="A1663" i="47"/>
  <c r="H1746" i="47" l="1"/>
  <c r="M1745" i="47"/>
  <c r="K1745" i="47"/>
  <c r="I1745" i="47"/>
  <c r="J1745" i="47"/>
  <c r="L1745" i="47"/>
  <c r="C1663" i="47"/>
  <c r="E1663" i="47"/>
  <c r="B1663" i="47"/>
  <c r="D1663" i="47"/>
  <c r="F1663" i="47"/>
  <c r="A1664" i="47"/>
  <c r="M1746" i="47" l="1"/>
  <c r="K1746" i="47"/>
  <c r="I1746" i="47"/>
  <c r="J1746" i="47"/>
  <c r="L1746" i="47"/>
  <c r="H1747" i="47"/>
  <c r="E1664" i="47"/>
  <c r="D1664" i="47"/>
  <c r="F1664" i="47"/>
  <c r="C1664" i="47"/>
  <c r="B1664" i="47"/>
  <c r="A1665" i="47"/>
  <c r="L1747" i="47" l="1"/>
  <c r="M1747" i="47"/>
  <c r="H1748" i="47"/>
  <c r="I1747" i="47"/>
  <c r="K1747" i="47"/>
  <c r="J1747" i="47"/>
  <c r="B1665" i="47"/>
  <c r="A1666" i="47"/>
  <c r="D1665" i="47"/>
  <c r="C1665" i="47"/>
  <c r="F1665" i="47"/>
  <c r="E1665" i="47"/>
  <c r="M1748" i="47" l="1"/>
  <c r="L1748" i="47"/>
  <c r="J1748" i="47"/>
  <c r="I1748" i="47"/>
  <c r="H1749" i="47"/>
  <c r="K1748" i="47"/>
  <c r="E1666" i="47"/>
  <c r="D1666" i="47"/>
  <c r="B1666" i="47"/>
  <c r="F1666" i="47"/>
  <c r="C1666" i="47"/>
  <c r="A1667" i="47"/>
  <c r="K1749" i="47" l="1"/>
  <c r="J1749" i="47"/>
  <c r="L1749" i="47"/>
  <c r="M1749" i="47"/>
  <c r="H1750" i="47"/>
  <c r="I1749" i="47"/>
  <c r="C1667" i="47"/>
  <c r="E1667" i="47"/>
  <c r="B1667" i="47"/>
  <c r="D1667" i="47"/>
  <c r="A1668" i="47"/>
  <c r="F1667" i="47"/>
  <c r="M1750" i="47" l="1"/>
  <c r="J1750" i="47"/>
  <c r="H1751" i="47"/>
  <c r="I1750" i="47"/>
  <c r="K1750" i="47"/>
  <c r="L1750" i="47"/>
  <c r="E1668" i="47"/>
  <c r="D1668" i="47"/>
  <c r="F1668" i="47"/>
  <c r="C1668" i="47"/>
  <c r="B1668" i="47"/>
  <c r="A1669" i="47"/>
  <c r="K1751" i="47" l="1"/>
  <c r="M1751" i="47"/>
  <c r="L1751" i="47"/>
  <c r="I1751" i="47"/>
  <c r="H1752" i="47"/>
  <c r="J1751" i="47"/>
  <c r="E1669" i="47"/>
  <c r="F1669" i="47"/>
  <c r="C1669" i="47"/>
  <c r="D1669" i="47"/>
  <c r="A1670" i="47"/>
  <c r="B1669" i="47"/>
  <c r="M1752" i="47" l="1"/>
  <c r="H1753" i="47"/>
  <c r="K1752" i="47"/>
  <c r="I1752" i="47"/>
  <c r="J1752" i="47"/>
  <c r="L1752" i="47"/>
  <c r="C1670" i="47"/>
  <c r="F1670" i="47"/>
  <c r="D1670" i="47"/>
  <c r="B1670" i="47"/>
  <c r="E1670" i="47"/>
  <c r="A1671" i="47"/>
  <c r="L1753" i="47" l="1"/>
  <c r="H1754" i="47"/>
  <c r="M1753" i="47"/>
  <c r="J1753" i="47"/>
  <c r="I1753" i="47"/>
  <c r="K1753" i="47"/>
  <c r="C1671" i="47"/>
  <c r="D1671" i="47"/>
  <c r="F1671" i="47"/>
  <c r="A1672" i="47"/>
  <c r="B1671" i="47"/>
  <c r="E1671" i="47"/>
  <c r="M1754" i="47" l="1"/>
  <c r="K1754" i="47"/>
  <c r="L1754" i="47"/>
  <c r="J1754" i="47"/>
  <c r="H1755" i="47"/>
  <c r="I1754" i="47"/>
  <c r="E1672" i="47"/>
  <c r="F1672" i="47"/>
  <c r="C1672" i="47"/>
  <c r="D1672" i="47"/>
  <c r="B1672" i="47"/>
  <c r="A1673" i="47"/>
  <c r="L1755" i="47" l="1"/>
  <c r="M1755" i="47"/>
  <c r="H1756" i="47"/>
  <c r="I1755" i="47"/>
  <c r="K1755" i="47"/>
  <c r="J1755" i="47"/>
  <c r="B1673" i="47"/>
  <c r="A1674" i="47"/>
  <c r="D1673" i="47"/>
  <c r="C1673" i="47"/>
  <c r="F1673" i="47"/>
  <c r="E1673" i="47"/>
  <c r="K1756" i="47" l="1"/>
  <c r="I1756" i="47"/>
  <c r="J1756" i="47"/>
  <c r="L1756" i="47"/>
  <c r="M1756" i="47"/>
  <c r="H1757" i="47"/>
  <c r="E1674" i="47"/>
  <c r="D1674" i="47"/>
  <c r="B1674" i="47"/>
  <c r="F1674" i="47"/>
  <c r="C1674" i="47"/>
  <c r="A1675" i="47"/>
  <c r="J1757" i="47" l="1"/>
  <c r="L1757" i="47"/>
  <c r="M1757" i="47"/>
  <c r="H1758" i="47"/>
  <c r="I1757" i="47"/>
  <c r="K1757" i="47"/>
  <c r="C1675" i="47"/>
  <c r="D1675" i="47"/>
  <c r="F1675" i="47"/>
  <c r="A1676" i="47"/>
  <c r="E1675" i="47"/>
  <c r="B1675" i="47"/>
  <c r="K1758" i="47" l="1"/>
  <c r="M1758" i="47"/>
  <c r="L1758" i="47"/>
  <c r="I1758" i="47"/>
  <c r="H1759" i="47"/>
  <c r="J1758" i="47"/>
  <c r="C1676" i="47"/>
  <c r="A1677" i="47"/>
  <c r="E1676" i="47"/>
  <c r="F1676" i="47"/>
  <c r="D1676" i="47"/>
  <c r="B1676" i="47"/>
  <c r="M1759" i="47" l="1"/>
  <c r="J1759" i="47"/>
  <c r="L1759" i="47"/>
  <c r="I1759" i="47"/>
  <c r="H1760" i="47"/>
  <c r="K1759" i="47"/>
  <c r="E1677" i="47"/>
  <c r="B1677" i="47"/>
  <c r="D1677" i="47"/>
  <c r="C1677" i="47"/>
  <c r="F1677" i="47"/>
  <c r="A1678" i="47"/>
  <c r="L1760" i="47" l="1"/>
  <c r="H1761" i="47"/>
  <c r="M1760" i="47"/>
  <c r="K1760" i="47"/>
  <c r="I1760" i="47"/>
  <c r="J1760" i="47"/>
  <c r="F1678" i="47"/>
  <c r="D1678" i="47"/>
  <c r="E1678" i="47"/>
  <c r="B1678" i="47"/>
  <c r="C1678" i="47"/>
  <c r="A1679" i="47"/>
  <c r="J1761" i="47" l="1"/>
  <c r="M1761" i="47"/>
  <c r="L1761" i="47"/>
  <c r="K1761" i="47"/>
  <c r="I1761" i="47"/>
  <c r="H1762" i="47"/>
  <c r="C1679" i="47"/>
  <c r="E1679" i="47"/>
  <c r="F1679" i="47"/>
  <c r="A1680" i="47"/>
  <c r="B1679" i="47"/>
  <c r="D1679" i="47"/>
  <c r="K1762" i="47" l="1"/>
  <c r="L1762" i="47"/>
  <c r="M1762" i="47"/>
  <c r="H1763" i="47"/>
  <c r="I1762" i="47"/>
  <c r="J1762" i="47"/>
  <c r="D1680" i="47"/>
  <c r="F1680" i="47"/>
  <c r="C1680" i="47"/>
  <c r="B1680" i="47"/>
  <c r="A1681" i="47"/>
  <c r="E1680" i="47"/>
  <c r="H1764" i="47" l="1"/>
  <c r="I1763" i="47"/>
  <c r="J1763" i="47"/>
  <c r="L1763" i="47"/>
  <c r="M1763" i="47"/>
  <c r="K1763" i="47"/>
  <c r="E1681" i="47"/>
  <c r="F1681" i="47"/>
  <c r="B1681" i="47"/>
  <c r="A1682" i="47"/>
  <c r="D1681" i="47"/>
  <c r="C1681" i="47"/>
  <c r="L1764" i="47" l="1"/>
  <c r="H1765" i="47"/>
  <c r="M1764" i="47"/>
  <c r="K1764" i="47"/>
  <c r="I1764" i="47"/>
  <c r="J1764" i="47"/>
  <c r="F1682" i="47"/>
  <c r="D1682" i="47"/>
  <c r="E1682" i="47"/>
  <c r="B1682" i="47"/>
  <c r="C1682" i="47"/>
  <c r="A1683" i="47"/>
  <c r="H1766" i="47" l="1"/>
  <c r="M1765" i="47"/>
  <c r="K1765" i="47"/>
  <c r="I1765" i="47"/>
  <c r="J1765" i="47"/>
  <c r="L1765" i="47"/>
  <c r="C1683" i="47"/>
  <c r="E1683" i="47"/>
  <c r="F1683" i="47"/>
  <c r="A1684" i="47"/>
  <c r="B1683" i="47"/>
  <c r="D1683" i="47"/>
  <c r="M1766" i="47" l="1"/>
  <c r="J1766" i="47"/>
  <c r="I1766" i="47"/>
  <c r="K1766" i="47"/>
  <c r="L1766" i="47"/>
  <c r="H1767" i="47"/>
  <c r="C1684" i="47"/>
  <c r="A1685" i="47"/>
  <c r="E1684" i="47"/>
  <c r="F1684" i="47"/>
  <c r="D1684" i="47"/>
  <c r="B1684" i="47"/>
  <c r="L1767" i="47" l="1"/>
  <c r="H1768" i="47"/>
  <c r="M1767" i="47"/>
  <c r="K1767" i="47"/>
  <c r="I1767" i="47"/>
  <c r="J1767" i="47"/>
  <c r="E1685" i="47"/>
  <c r="B1685" i="47"/>
  <c r="F1685" i="47"/>
  <c r="D1685" i="47"/>
  <c r="C1685" i="47"/>
  <c r="A1686" i="47"/>
  <c r="M1768" i="47" l="1"/>
  <c r="K1768" i="47"/>
  <c r="I1768" i="47"/>
  <c r="J1768" i="47"/>
  <c r="L1768" i="47"/>
  <c r="H1769" i="47"/>
  <c r="F1686" i="47"/>
  <c r="D1686" i="47"/>
  <c r="B1686" i="47"/>
  <c r="C1686" i="47"/>
  <c r="A1687" i="47"/>
  <c r="E1686" i="47"/>
  <c r="L1769" i="47" l="1"/>
  <c r="H1770" i="47"/>
  <c r="M1769" i="47"/>
  <c r="K1769" i="47"/>
  <c r="I1769" i="47"/>
  <c r="J1769" i="47"/>
  <c r="B1687" i="47"/>
  <c r="E1687" i="47"/>
  <c r="C1687" i="47"/>
  <c r="D1687" i="47"/>
  <c r="F1687" i="47"/>
  <c r="A1688" i="47"/>
  <c r="H1771" i="47" l="1"/>
  <c r="M1770" i="47"/>
  <c r="K1770" i="47"/>
  <c r="I1770" i="47"/>
  <c r="J1770" i="47"/>
  <c r="L1770" i="47"/>
  <c r="F1688" i="47"/>
  <c r="C1688" i="47"/>
  <c r="E1688" i="47"/>
  <c r="D1688" i="47"/>
  <c r="B1688" i="47"/>
  <c r="A1689" i="47"/>
  <c r="J1771" i="47" l="1"/>
  <c r="M1771" i="47"/>
  <c r="L1771" i="47"/>
  <c r="K1771" i="47"/>
  <c r="I1771" i="47"/>
  <c r="H1772" i="47"/>
  <c r="E1689" i="47"/>
  <c r="C1689" i="47"/>
  <c r="D1689" i="47"/>
  <c r="F1689" i="47"/>
  <c r="B1689" i="47"/>
  <c r="A1690" i="47"/>
  <c r="H1773" i="47" l="1"/>
  <c r="M1772" i="47"/>
  <c r="L1772" i="47"/>
  <c r="I1772" i="47"/>
  <c r="K1772" i="47"/>
  <c r="J1772" i="47"/>
  <c r="B1690" i="47"/>
  <c r="D1690" i="47"/>
  <c r="E1690" i="47"/>
  <c r="F1690" i="47"/>
  <c r="C1690" i="47"/>
  <c r="A1691" i="47"/>
  <c r="I1773" i="47" l="1"/>
  <c r="K1773" i="47"/>
  <c r="L1773" i="47"/>
  <c r="M1773" i="47"/>
  <c r="J1773" i="47"/>
  <c r="H1774" i="47"/>
  <c r="C1691" i="47"/>
  <c r="D1691" i="47"/>
  <c r="A1692" i="47"/>
  <c r="B1691" i="47"/>
  <c r="E1691" i="47"/>
  <c r="F1691" i="47"/>
  <c r="L1774" i="47" l="1"/>
  <c r="M1774" i="47"/>
  <c r="J1774" i="47"/>
  <c r="H1775" i="47"/>
  <c r="I1774" i="47"/>
  <c r="K1774" i="47"/>
  <c r="C1692" i="47"/>
  <c r="F1692" i="47"/>
  <c r="D1692" i="47"/>
  <c r="B1692" i="47"/>
  <c r="A1693" i="47"/>
  <c r="E1692" i="47"/>
  <c r="L1775" i="47" l="1"/>
  <c r="M1775" i="47"/>
  <c r="H1776" i="47"/>
  <c r="I1775" i="47"/>
  <c r="K1775" i="47"/>
  <c r="J1775" i="47"/>
  <c r="E1693" i="47"/>
  <c r="B1693" i="47"/>
  <c r="A1694" i="47"/>
  <c r="F1693" i="47"/>
  <c r="C1693" i="47"/>
  <c r="D1693" i="47"/>
  <c r="K1776" i="47" l="1"/>
  <c r="M1776" i="47"/>
  <c r="L1776" i="47"/>
  <c r="J1776" i="47"/>
  <c r="I1776" i="47"/>
  <c r="H1777" i="47"/>
  <c r="C1694" i="47"/>
  <c r="D1694" i="47"/>
  <c r="B1694" i="47"/>
  <c r="E1694" i="47"/>
  <c r="A1695" i="47"/>
  <c r="F1694" i="47"/>
  <c r="M1777" i="47" l="1"/>
  <c r="L1777" i="47"/>
  <c r="I1777" i="47"/>
  <c r="H1778" i="47"/>
  <c r="K1777" i="47"/>
  <c r="J1777" i="47"/>
  <c r="C1695" i="47"/>
  <c r="D1695" i="47"/>
  <c r="F1695" i="47"/>
  <c r="B1695" i="47"/>
  <c r="E1695" i="47"/>
  <c r="A1696" i="47"/>
  <c r="M1778" i="47" l="1"/>
  <c r="K1778" i="47"/>
  <c r="L1778" i="47"/>
  <c r="H1779" i="47"/>
  <c r="I1778" i="47"/>
  <c r="J1778" i="47"/>
  <c r="D1696" i="47"/>
  <c r="F1696" i="47"/>
  <c r="C1696" i="47"/>
  <c r="B1696" i="47"/>
  <c r="A1697" i="47"/>
  <c r="E1696" i="47"/>
  <c r="K1779" i="47" l="1"/>
  <c r="L1779" i="47"/>
  <c r="J1779" i="47"/>
  <c r="H1780" i="47"/>
  <c r="M1779" i="47"/>
  <c r="I1779" i="47"/>
  <c r="E1697" i="47"/>
  <c r="C1697" i="47"/>
  <c r="F1697" i="47"/>
  <c r="A1698" i="47"/>
  <c r="B1697" i="47"/>
  <c r="D1697" i="47"/>
  <c r="J1780" i="47" l="1"/>
  <c r="M1780" i="47"/>
  <c r="L1780" i="47"/>
  <c r="K1780" i="47"/>
  <c r="I1780" i="47"/>
  <c r="H1781" i="47"/>
  <c r="F1698" i="47"/>
  <c r="B1698" i="47"/>
  <c r="D1698" i="47"/>
  <c r="E1698" i="47"/>
  <c r="C1698" i="47"/>
  <c r="A1699" i="47"/>
  <c r="J1781" i="47" l="1"/>
  <c r="H1782" i="47"/>
  <c r="M1781" i="47"/>
  <c r="I1781" i="47"/>
  <c r="K1781" i="47"/>
  <c r="L1781" i="47"/>
  <c r="F1699" i="47"/>
  <c r="A1700" i="47"/>
  <c r="B1699" i="47"/>
  <c r="E1699" i="47"/>
  <c r="D1699" i="47"/>
  <c r="C1699" i="47"/>
  <c r="J1782" i="47" l="1"/>
  <c r="L1782" i="47"/>
  <c r="M1782" i="47"/>
  <c r="H1783" i="47"/>
  <c r="I1782" i="47"/>
  <c r="K1782" i="47"/>
  <c r="E1700" i="47"/>
  <c r="C1700" i="47"/>
  <c r="F1700" i="47"/>
  <c r="D1700" i="47"/>
  <c r="B1700" i="47"/>
  <c r="A1701" i="47"/>
  <c r="I1783" i="47" l="1"/>
  <c r="M1783" i="47"/>
  <c r="L1783" i="47"/>
  <c r="K1783" i="47"/>
  <c r="H1784" i="47"/>
  <c r="J1783" i="47"/>
  <c r="E1701" i="47"/>
  <c r="B1701" i="47"/>
  <c r="D1701" i="47"/>
  <c r="C1701" i="47"/>
  <c r="F1701" i="47"/>
  <c r="A1702" i="47"/>
  <c r="J1784" i="47" l="1"/>
  <c r="L1784" i="47"/>
  <c r="M1784" i="47"/>
  <c r="H1785" i="47"/>
  <c r="I1784" i="47"/>
  <c r="K1784" i="47"/>
  <c r="F1702" i="47"/>
  <c r="B1702" i="47"/>
  <c r="D1702" i="47"/>
  <c r="E1702" i="47"/>
  <c r="C1702" i="47"/>
  <c r="A1703" i="47"/>
  <c r="L1785" i="47" l="1"/>
  <c r="H1786" i="47"/>
  <c r="M1785" i="47"/>
  <c r="K1785" i="47"/>
  <c r="I1785" i="47"/>
  <c r="J1785" i="47"/>
  <c r="C1703" i="47"/>
  <c r="E1703" i="47"/>
  <c r="F1703" i="47"/>
  <c r="A1704" i="47"/>
  <c r="B1703" i="47"/>
  <c r="D1703" i="47"/>
  <c r="J1786" i="47" l="1"/>
  <c r="L1786" i="47"/>
  <c r="M1786" i="47"/>
  <c r="H1787" i="47"/>
  <c r="I1786" i="47"/>
  <c r="K1786" i="47"/>
  <c r="E1704" i="47"/>
  <c r="F1704" i="47"/>
  <c r="C1704" i="47"/>
  <c r="D1704" i="47"/>
  <c r="B1704" i="47"/>
  <c r="A1705" i="47"/>
  <c r="L1787" i="47" l="1"/>
  <c r="H1788" i="47"/>
  <c r="M1787" i="47"/>
  <c r="J1787" i="47"/>
  <c r="I1787" i="47"/>
  <c r="K1787" i="47"/>
  <c r="B1705" i="47"/>
  <c r="A1706" i="47"/>
  <c r="D1705" i="47"/>
  <c r="C1705" i="47"/>
  <c r="F1705" i="47"/>
  <c r="E1705" i="47"/>
  <c r="M1788" i="47" l="1"/>
  <c r="K1788" i="47"/>
  <c r="I1788" i="47"/>
  <c r="J1788" i="47"/>
  <c r="L1788" i="47"/>
  <c r="H1789" i="47"/>
  <c r="E1706" i="47"/>
  <c r="D1706" i="47"/>
  <c r="B1706" i="47"/>
  <c r="F1706" i="47"/>
  <c r="C1706" i="47"/>
  <c r="A1707" i="47"/>
  <c r="M1789" i="47" l="1"/>
  <c r="L1789" i="47"/>
  <c r="H1790" i="47"/>
  <c r="I1789" i="47"/>
  <c r="K1789" i="47"/>
  <c r="J1789" i="47"/>
  <c r="D1707" i="47"/>
  <c r="F1707" i="47"/>
  <c r="A1708" i="47"/>
  <c r="B1707" i="47"/>
  <c r="E1707" i="47"/>
  <c r="C1707" i="47"/>
  <c r="L1790" i="47" l="1"/>
  <c r="M1790" i="47"/>
  <c r="H1791" i="47"/>
  <c r="I1790" i="47"/>
  <c r="K1790" i="47"/>
  <c r="J1790" i="47"/>
  <c r="F1708" i="47"/>
  <c r="D1708" i="47"/>
  <c r="B1708" i="47"/>
  <c r="A1709" i="47"/>
  <c r="C1708" i="47"/>
  <c r="E1708" i="47"/>
  <c r="H1792" i="47" l="1"/>
  <c r="M1791" i="47"/>
  <c r="J1791" i="47"/>
  <c r="I1791" i="47"/>
  <c r="K1791" i="47"/>
  <c r="L1791" i="47"/>
  <c r="E1709" i="47"/>
  <c r="B1709" i="47"/>
  <c r="D1709" i="47"/>
  <c r="A1710" i="47"/>
  <c r="F1709" i="47"/>
  <c r="C1709" i="47"/>
  <c r="K1792" i="47" l="1"/>
  <c r="I1792" i="47"/>
  <c r="J1792" i="47"/>
  <c r="L1792" i="47"/>
  <c r="M1792" i="47"/>
  <c r="H1793" i="47"/>
  <c r="D1710" i="47"/>
  <c r="E1710" i="47"/>
  <c r="C1710" i="47"/>
  <c r="A1711" i="47"/>
  <c r="F1710" i="47"/>
  <c r="B1710" i="47"/>
  <c r="J1793" i="47" l="1"/>
  <c r="L1793" i="47"/>
  <c r="M1793" i="47"/>
  <c r="K1793" i="47"/>
  <c r="H1794" i="47"/>
  <c r="I1793" i="47"/>
  <c r="C1711" i="47"/>
  <c r="E1711" i="47"/>
  <c r="D1711" i="47"/>
  <c r="A1712" i="47"/>
  <c r="F1711" i="47"/>
  <c r="B1711" i="47"/>
  <c r="L1794" i="47" l="1"/>
  <c r="H1795" i="47"/>
  <c r="M1794" i="47"/>
  <c r="K1794" i="47"/>
  <c r="I1794" i="47"/>
  <c r="J1794" i="47"/>
  <c r="E1712" i="47"/>
  <c r="D1712" i="47"/>
  <c r="F1712" i="47"/>
  <c r="C1712" i="47"/>
  <c r="B1712" i="47"/>
  <c r="A1713" i="47"/>
  <c r="L1795" i="47" l="1"/>
  <c r="M1795" i="47"/>
  <c r="H1796" i="47"/>
  <c r="I1795" i="47"/>
  <c r="K1795" i="47"/>
  <c r="J1795" i="47"/>
  <c r="E1713" i="47"/>
  <c r="F1713" i="47"/>
  <c r="D1713" i="47"/>
  <c r="A1714" i="47"/>
  <c r="B1713" i="47"/>
  <c r="C1713" i="47"/>
  <c r="M1796" i="47" l="1"/>
  <c r="L1796" i="47"/>
  <c r="I1796" i="47"/>
  <c r="H1797" i="47"/>
  <c r="K1796" i="47"/>
  <c r="J1796" i="47"/>
  <c r="D1714" i="47"/>
  <c r="B1714" i="47"/>
  <c r="E1714" i="47"/>
  <c r="A1715" i="47"/>
  <c r="C1714" i="47"/>
  <c r="F1714" i="47"/>
  <c r="M1797" i="47" l="1"/>
  <c r="I1797" i="47"/>
  <c r="L1797" i="47"/>
  <c r="J1797" i="47"/>
  <c r="H1798" i="47"/>
  <c r="K1797" i="47"/>
  <c r="C1715" i="47"/>
  <c r="D1715" i="47"/>
  <c r="B1715" i="47"/>
  <c r="E1715" i="47"/>
  <c r="F1715" i="47"/>
  <c r="A1716" i="47"/>
  <c r="I1798" i="47" l="1"/>
  <c r="K1798" i="47"/>
  <c r="L1798" i="47"/>
  <c r="M1798" i="47"/>
  <c r="J1798" i="47"/>
  <c r="H1799" i="47"/>
  <c r="E1716" i="47"/>
  <c r="F1716" i="47"/>
  <c r="D1716" i="47"/>
  <c r="B1716" i="47"/>
  <c r="A1717" i="47"/>
  <c r="C1716" i="47"/>
  <c r="J1799" i="47" l="1"/>
  <c r="M1799" i="47"/>
  <c r="L1799" i="47"/>
  <c r="K1799" i="47"/>
  <c r="I1799" i="47"/>
  <c r="H1800" i="47"/>
  <c r="E1717" i="47"/>
  <c r="F1717" i="47"/>
  <c r="A1718" i="47"/>
  <c r="B1717" i="47"/>
  <c r="D1717" i="47"/>
  <c r="C1717" i="47"/>
  <c r="K1800" i="47" l="1"/>
  <c r="J1800" i="47"/>
  <c r="H1801" i="47"/>
  <c r="L1800" i="47"/>
  <c r="M1800" i="47"/>
  <c r="I1800" i="47"/>
  <c r="F1718" i="47"/>
  <c r="B1718" i="47"/>
  <c r="D1718" i="47"/>
  <c r="E1718" i="47"/>
  <c r="C1718" i="47"/>
  <c r="A1719" i="47"/>
  <c r="K1801" i="47" l="1"/>
  <c r="J1801" i="47"/>
  <c r="M1801" i="47"/>
  <c r="L1801" i="47"/>
  <c r="I1801" i="47"/>
  <c r="H1802" i="47"/>
  <c r="C1719" i="47"/>
  <c r="E1719" i="47"/>
  <c r="F1719" i="47"/>
  <c r="A1720" i="47"/>
  <c r="B1719" i="47"/>
  <c r="D1719" i="47"/>
  <c r="M1802" i="47" l="1"/>
  <c r="L1802" i="47"/>
  <c r="I1802" i="47"/>
  <c r="H1803" i="47"/>
  <c r="K1802" i="47"/>
  <c r="J1802" i="47"/>
  <c r="F1720" i="47"/>
  <c r="D1720" i="47"/>
  <c r="B1720" i="47"/>
  <c r="A1721" i="47"/>
  <c r="C1720" i="47"/>
  <c r="E1720" i="47"/>
  <c r="L1803" i="47" l="1"/>
  <c r="M1803" i="47"/>
  <c r="K1803" i="47"/>
  <c r="I1803" i="47"/>
  <c r="J1803" i="47"/>
  <c r="H1804" i="47"/>
  <c r="E1721" i="47"/>
  <c r="F1721" i="47"/>
  <c r="D1721" i="47"/>
  <c r="A1722" i="47"/>
  <c r="B1721" i="47"/>
  <c r="C1721" i="47"/>
  <c r="M1804" i="47" l="1"/>
  <c r="J1804" i="47"/>
  <c r="I1804" i="47"/>
  <c r="H1805" i="47"/>
  <c r="K1804" i="47"/>
  <c r="L1804" i="47"/>
  <c r="B1722" i="47"/>
  <c r="D1722" i="47"/>
  <c r="E1722" i="47"/>
  <c r="C1722" i="47"/>
  <c r="A1723" i="47"/>
  <c r="F1722" i="47"/>
  <c r="H1806" i="47" l="1"/>
  <c r="M1805" i="47"/>
  <c r="K1805" i="47"/>
  <c r="I1805" i="47"/>
  <c r="J1805" i="47"/>
  <c r="L1805" i="47"/>
  <c r="C1723" i="47"/>
  <c r="E1723" i="47"/>
  <c r="F1723" i="47"/>
  <c r="B1723" i="47"/>
  <c r="D1723" i="47"/>
  <c r="A1724" i="47"/>
  <c r="I1806" i="47" l="1"/>
  <c r="K1806" i="47"/>
  <c r="L1806" i="47"/>
  <c r="M1806" i="47"/>
  <c r="J1806" i="47"/>
  <c r="H1807" i="47"/>
  <c r="D1724" i="47"/>
  <c r="F1724" i="47"/>
  <c r="C1724" i="47"/>
  <c r="B1724" i="47"/>
  <c r="A1725" i="47"/>
  <c r="E1724" i="47"/>
  <c r="J1807" i="47" l="1"/>
  <c r="L1807" i="47"/>
  <c r="M1807" i="47"/>
  <c r="H1808" i="47"/>
  <c r="I1807" i="47"/>
  <c r="K1807" i="47"/>
  <c r="E1725" i="47"/>
  <c r="F1725" i="47"/>
  <c r="A1726" i="47"/>
  <c r="B1725" i="47"/>
  <c r="C1725" i="47"/>
  <c r="D1725" i="47"/>
  <c r="I1808" i="47" l="1"/>
  <c r="K1808" i="47"/>
  <c r="L1808" i="47"/>
  <c r="J1808" i="47"/>
  <c r="H1809" i="47"/>
  <c r="M1808" i="47"/>
  <c r="B1726" i="47"/>
  <c r="D1726" i="47"/>
  <c r="E1726" i="47"/>
  <c r="C1726" i="47"/>
  <c r="A1727" i="47"/>
  <c r="F1726" i="47"/>
  <c r="M1809" i="47" l="1"/>
  <c r="K1809" i="47"/>
  <c r="L1809" i="47"/>
  <c r="H1810" i="47"/>
  <c r="I1809" i="47"/>
  <c r="J1809" i="47"/>
  <c r="C1727" i="47"/>
  <c r="E1727" i="47"/>
  <c r="F1727" i="47"/>
  <c r="B1727" i="47"/>
  <c r="D1727" i="47"/>
  <c r="A1728" i="47"/>
  <c r="L1810" i="47" l="1"/>
  <c r="H1811" i="47"/>
  <c r="M1810" i="47"/>
  <c r="J1810" i="47"/>
  <c r="I1810" i="47"/>
  <c r="K1810" i="47"/>
  <c r="E1728" i="47"/>
  <c r="F1728" i="47"/>
  <c r="D1728" i="47"/>
  <c r="B1728" i="47"/>
  <c r="A1729" i="47"/>
  <c r="C1728" i="47"/>
  <c r="K1811" i="47" l="1"/>
  <c r="M1811" i="47"/>
  <c r="L1811" i="47"/>
  <c r="J1811" i="47"/>
  <c r="I1811" i="47"/>
  <c r="H1812" i="47"/>
  <c r="E1729" i="47"/>
  <c r="B1729" i="47"/>
  <c r="D1729" i="47"/>
  <c r="F1729" i="47"/>
  <c r="A1730" i="47"/>
  <c r="C1729" i="47"/>
  <c r="H1813" i="47" l="1"/>
  <c r="M1812" i="47"/>
  <c r="K1812" i="47"/>
  <c r="I1812" i="47"/>
  <c r="J1812" i="47"/>
  <c r="L1812" i="47"/>
  <c r="F1730" i="47"/>
  <c r="B1730" i="47"/>
  <c r="D1730" i="47"/>
  <c r="E1730" i="47"/>
  <c r="C1730" i="47"/>
  <c r="A1731" i="47"/>
  <c r="H1814" i="47" l="1"/>
  <c r="M1813" i="47"/>
  <c r="K1813" i="47"/>
  <c r="L1813" i="47"/>
  <c r="I1813" i="47"/>
  <c r="J1813" i="47"/>
  <c r="F1731" i="47"/>
  <c r="A1732" i="47"/>
  <c r="B1731" i="47"/>
  <c r="D1731" i="47"/>
  <c r="C1731" i="47"/>
  <c r="E1731" i="47"/>
  <c r="K1814" i="47" l="1"/>
  <c r="M1814" i="47"/>
  <c r="J1814" i="47"/>
  <c r="L1814" i="47"/>
  <c r="I1814" i="47"/>
  <c r="H1815" i="47"/>
  <c r="E1732" i="47"/>
  <c r="D1732" i="47"/>
  <c r="F1732" i="47"/>
  <c r="C1732" i="47"/>
  <c r="B1732" i="47"/>
  <c r="A1733" i="47"/>
  <c r="K1815" i="47" l="1"/>
  <c r="I1815" i="47"/>
  <c r="J1815" i="47"/>
  <c r="H1816" i="47"/>
  <c r="L1815" i="47"/>
  <c r="M1815" i="47"/>
  <c r="E1733" i="47"/>
  <c r="F1733" i="47"/>
  <c r="D1733" i="47"/>
  <c r="C1733" i="47"/>
  <c r="B1733" i="47"/>
  <c r="A1734" i="47"/>
  <c r="J1816" i="47" l="1"/>
  <c r="M1816" i="47"/>
  <c r="K1816" i="47"/>
  <c r="L1816" i="47"/>
  <c r="H1817" i="47"/>
  <c r="I1816" i="47"/>
  <c r="F1734" i="47"/>
  <c r="D1734" i="47"/>
  <c r="B1734" i="47"/>
  <c r="C1734" i="47"/>
  <c r="A1735" i="47"/>
  <c r="E1734" i="47"/>
  <c r="H1818" i="47" l="1"/>
  <c r="M1817" i="47"/>
  <c r="K1817" i="47"/>
  <c r="I1817" i="47"/>
  <c r="J1817" i="47"/>
  <c r="L1817" i="47"/>
  <c r="C1735" i="47"/>
  <c r="D1735" i="47"/>
  <c r="F1735" i="47"/>
  <c r="A1736" i="47"/>
  <c r="E1735" i="47"/>
  <c r="B1735" i="47"/>
  <c r="J1818" i="47" l="1"/>
  <c r="M1818" i="47"/>
  <c r="L1818" i="47"/>
  <c r="I1818" i="47"/>
  <c r="H1819" i="47"/>
  <c r="K1818" i="47"/>
  <c r="C1736" i="47"/>
  <c r="F1736" i="47"/>
  <c r="D1736" i="47"/>
  <c r="E1736" i="47"/>
  <c r="B1736" i="47"/>
  <c r="A1737" i="47"/>
  <c r="L1819" i="47" l="1"/>
  <c r="M1819" i="47"/>
  <c r="K1819" i="47"/>
  <c r="I1819" i="47"/>
  <c r="J1819" i="47"/>
  <c r="H1820" i="47"/>
  <c r="E1737" i="47"/>
  <c r="F1737" i="47"/>
  <c r="D1737" i="47"/>
  <c r="A1738" i="47"/>
  <c r="B1737" i="47"/>
  <c r="C1737" i="47"/>
  <c r="K1820" i="47" l="1"/>
  <c r="J1820" i="47"/>
  <c r="L1820" i="47"/>
  <c r="M1820" i="47"/>
  <c r="H1821" i="47"/>
  <c r="I1820" i="47"/>
  <c r="F1738" i="47"/>
  <c r="D1738" i="47"/>
  <c r="E1738" i="47"/>
  <c r="C1738" i="47"/>
  <c r="A1739" i="47"/>
  <c r="B1738" i="47"/>
  <c r="L1821" i="47" l="1"/>
  <c r="M1821" i="47"/>
  <c r="K1821" i="47"/>
  <c r="J1821" i="47"/>
  <c r="H1822" i="47"/>
  <c r="I1821" i="47"/>
  <c r="C1739" i="47"/>
  <c r="E1739" i="47"/>
  <c r="F1739" i="47"/>
  <c r="B1739" i="47"/>
  <c r="D1739" i="47"/>
  <c r="A1740" i="47"/>
  <c r="L1822" i="47" l="1"/>
  <c r="M1822" i="47"/>
  <c r="H1823" i="47"/>
  <c r="I1822" i="47"/>
  <c r="K1822" i="47"/>
  <c r="J1822" i="47"/>
  <c r="E1740" i="47"/>
  <c r="C1740" i="47"/>
  <c r="F1740" i="47"/>
  <c r="D1740" i="47"/>
  <c r="B1740" i="47"/>
  <c r="A1741" i="47"/>
  <c r="L1823" i="47" l="1"/>
  <c r="M1823" i="47"/>
  <c r="H1824" i="47"/>
  <c r="I1823" i="47"/>
  <c r="K1823" i="47"/>
  <c r="J1823" i="47"/>
  <c r="E1741" i="47"/>
  <c r="F1741" i="47"/>
  <c r="A1742" i="47"/>
  <c r="D1741" i="47"/>
  <c r="C1741" i="47"/>
  <c r="B1741" i="47"/>
  <c r="J1824" i="47" l="1"/>
  <c r="M1824" i="47"/>
  <c r="L1824" i="47"/>
  <c r="H1825" i="47"/>
  <c r="I1824" i="47"/>
  <c r="K1824" i="47"/>
  <c r="C1742" i="47"/>
  <c r="D1742" i="47"/>
  <c r="B1742" i="47"/>
  <c r="E1742" i="47"/>
  <c r="A1743" i="47"/>
  <c r="F1742" i="47"/>
  <c r="H1826" i="47" l="1"/>
  <c r="M1825" i="47"/>
  <c r="J1825" i="47"/>
  <c r="L1825" i="47"/>
  <c r="I1825" i="47"/>
  <c r="K1825" i="47"/>
  <c r="C1743" i="47"/>
  <c r="E1743" i="47"/>
  <c r="F1743" i="47"/>
  <c r="A1744" i="47"/>
  <c r="B1743" i="47"/>
  <c r="D1743" i="47"/>
  <c r="M1826" i="47" l="1"/>
  <c r="L1826" i="47"/>
  <c r="K1826" i="47"/>
  <c r="J1826" i="47"/>
  <c r="I1826" i="47"/>
  <c r="H1827" i="47"/>
  <c r="E1744" i="47"/>
  <c r="F1744" i="47"/>
  <c r="C1744" i="47"/>
  <c r="B1744" i="47"/>
  <c r="A1745" i="47"/>
  <c r="D1744" i="47"/>
  <c r="K1827" i="47" l="1"/>
  <c r="L1827" i="47"/>
  <c r="M1827" i="47"/>
  <c r="J1827" i="47"/>
  <c r="H1828" i="47"/>
  <c r="I1827" i="47"/>
  <c r="E1745" i="47"/>
  <c r="B1745" i="47"/>
  <c r="A1746" i="47"/>
  <c r="D1745" i="47"/>
  <c r="C1745" i="47"/>
  <c r="F1745" i="47"/>
  <c r="I1828" i="47" l="1"/>
  <c r="K1828" i="47"/>
  <c r="L1828" i="47"/>
  <c r="J1828" i="47"/>
  <c r="H1829" i="47"/>
  <c r="M1828" i="47"/>
  <c r="E1746" i="47"/>
  <c r="F1746" i="47"/>
  <c r="D1746" i="47"/>
  <c r="B1746" i="47"/>
  <c r="C1746" i="47"/>
  <c r="A1747" i="47"/>
  <c r="M1829" i="47" l="1"/>
  <c r="K1829" i="47"/>
  <c r="I1829" i="47"/>
  <c r="J1829" i="47"/>
  <c r="L1829" i="47"/>
  <c r="H1830" i="47"/>
  <c r="C1747" i="47"/>
  <c r="D1747" i="47"/>
  <c r="F1747" i="47"/>
  <c r="A1748" i="47"/>
  <c r="E1747" i="47"/>
  <c r="B1747" i="47"/>
  <c r="K1830" i="47" l="1"/>
  <c r="L1830" i="47"/>
  <c r="J1830" i="47"/>
  <c r="I1830" i="47"/>
  <c r="H1831" i="47"/>
  <c r="M1830" i="47"/>
  <c r="C1748" i="47"/>
  <c r="E1748" i="47"/>
  <c r="F1748" i="47"/>
  <c r="D1748" i="47"/>
  <c r="B1748" i="47"/>
  <c r="A1749" i="47"/>
  <c r="J1831" i="47" l="1"/>
  <c r="I1831" i="47"/>
  <c r="K1831" i="47"/>
  <c r="L1831" i="47"/>
  <c r="H1832" i="47"/>
  <c r="M1831" i="47"/>
  <c r="E1749" i="47"/>
  <c r="B1749" i="47"/>
  <c r="D1749" i="47"/>
  <c r="A1750" i="47"/>
  <c r="F1749" i="47"/>
  <c r="C1749" i="47"/>
  <c r="H1833" i="47" l="1"/>
  <c r="M1832" i="47"/>
  <c r="K1832" i="47"/>
  <c r="I1832" i="47"/>
  <c r="J1832" i="47"/>
  <c r="L1832" i="47"/>
  <c r="F1750" i="47"/>
  <c r="D1750" i="47"/>
  <c r="E1750" i="47"/>
  <c r="B1750" i="47"/>
  <c r="C1750" i="47"/>
  <c r="A1751" i="47"/>
  <c r="J1833" i="47" l="1"/>
  <c r="L1833" i="47"/>
  <c r="M1833" i="47"/>
  <c r="K1833" i="47"/>
  <c r="H1834" i="47"/>
  <c r="I1833" i="47"/>
  <c r="C1751" i="47"/>
  <c r="D1751" i="47"/>
  <c r="F1751" i="47"/>
  <c r="A1752" i="47"/>
  <c r="E1751" i="47"/>
  <c r="B1751" i="47"/>
  <c r="J1834" i="47" l="1"/>
  <c r="L1834" i="47"/>
  <c r="M1834" i="47"/>
  <c r="H1835" i="47"/>
  <c r="I1834" i="47"/>
  <c r="K1834" i="47"/>
  <c r="C1752" i="47"/>
  <c r="E1752" i="47"/>
  <c r="F1752" i="47"/>
  <c r="D1752" i="47"/>
  <c r="B1752" i="47"/>
  <c r="A1753" i="47"/>
  <c r="J1835" i="47" l="1"/>
  <c r="L1835" i="47"/>
  <c r="M1835" i="47"/>
  <c r="I1835" i="47"/>
  <c r="K1835" i="47"/>
  <c r="H1836" i="47"/>
  <c r="E1753" i="47"/>
  <c r="F1753" i="47"/>
  <c r="B1753" i="47"/>
  <c r="C1753" i="47"/>
  <c r="D1753" i="47"/>
  <c r="A1754" i="47"/>
  <c r="I1836" i="47" l="1"/>
  <c r="K1836" i="47"/>
  <c r="L1836" i="47"/>
  <c r="M1836" i="47"/>
  <c r="J1836" i="47"/>
  <c r="H1837" i="47"/>
  <c r="B1754" i="47"/>
  <c r="D1754" i="47"/>
  <c r="E1754" i="47"/>
  <c r="C1754" i="47"/>
  <c r="A1755" i="47"/>
  <c r="F1754" i="47"/>
  <c r="L1837" i="47" l="1"/>
  <c r="M1837" i="47"/>
  <c r="K1837" i="47"/>
  <c r="H1838" i="47"/>
  <c r="I1837" i="47"/>
  <c r="J1837" i="47"/>
  <c r="C1755" i="47"/>
  <c r="E1755" i="47"/>
  <c r="B1755" i="47"/>
  <c r="D1755" i="47"/>
  <c r="A1756" i="47"/>
  <c r="F1755" i="47"/>
  <c r="M1838" i="47" l="1"/>
  <c r="K1838" i="47"/>
  <c r="I1838" i="47"/>
  <c r="J1838" i="47"/>
  <c r="L1838" i="47"/>
  <c r="H1839" i="47"/>
  <c r="F1756" i="47"/>
  <c r="D1756" i="47"/>
  <c r="B1756" i="47"/>
  <c r="A1757" i="47"/>
  <c r="E1756" i="47"/>
  <c r="C1756" i="47"/>
  <c r="K1839" i="47" l="1"/>
  <c r="J1839" i="47"/>
  <c r="L1839" i="47"/>
  <c r="M1839" i="47"/>
  <c r="H1840" i="47"/>
  <c r="I1839" i="47"/>
  <c r="E1757" i="47"/>
  <c r="B1757" i="47"/>
  <c r="D1757" i="47"/>
  <c r="A1758" i="47"/>
  <c r="C1757" i="47"/>
  <c r="F1757" i="47"/>
  <c r="K1840" i="47" l="1"/>
  <c r="L1840" i="47"/>
  <c r="M1840" i="47"/>
  <c r="I1840" i="47"/>
  <c r="J1840" i="47"/>
  <c r="H1841" i="47"/>
  <c r="F1758" i="47"/>
  <c r="B1758" i="47"/>
  <c r="D1758" i="47"/>
  <c r="E1758" i="47"/>
  <c r="C1758" i="47"/>
  <c r="A1759" i="47"/>
  <c r="K1841" i="47" l="1"/>
  <c r="J1841" i="47"/>
  <c r="L1841" i="47"/>
  <c r="M1841" i="47"/>
  <c r="H1842" i="47"/>
  <c r="I1841" i="47"/>
  <c r="C1759" i="47"/>
  <c r="E1759" i="47"/>
  <c r="D1759" i="47"/>
  <c r="A1760" i="47"/>
  <c r="F1759" i="47"/>
  <c r="B1759" i="47"/>
  <c r="M1842" i="47" l="1"/>
  <c r="K1842" i="47"/>
  <c r="I1842" i="47"/>
  <c r="J1842" i="47"/>
  <c r="L1842" i="47"/>
  <c r="H1843" i="47"/>
  <c r="D1760" i="47"/>
  <c r="F1760" i="47"/>
  <c r="C1760" i="47"/>
  <c r="E1760" i="47"/>
  <c r="B1760" i="47"/>
  <c r="A1761" i="47"/>
  <c r="K1843" i="47" l="1"/>
  <c r="J1843" i="47"/>
  <c r="M1843" i="47"/>
  <c r="L1843" i="47"/>
  <c r="I1843" i="47"/>
  <c r="H1844" i="47"/>
  <c r="E1761" i="47"/>
  <c r="F1761" i="47"/>
  <c r="B1761" i="47"/>
  <c r="C1761" i="47"/>
  <c r="D1761" i="47"/>
  <c r="A1762" i="47"/>
  <c r="L1844" i="47" l="1"/>
  <c r="M1844" i="47"/>
  <c r="J1844" i="47"/>
  <c r="I1844" i="47"/>
  <c r="H1845" i="47"/>
  <c r="K1844" i="47"/>
  <c r="F1762" i="47"/>
  <c r="D1762" i="47"/>
  <c r="B1762" i="47"/>
  <c r="E1762" i="47"/>
  <c r="A1763" i="47"/>
  <c r="C1762" i="47"/>
  <c r="L1845" i="47" l="1"/>
  <c r="K1845" i="47"/>
  <c r="I1845" i="47"/>
  <c r="H1846" i="47"/>
  <c r="M1845" i="47"/>
  <c r="J1845" i="47"/>
  <c r="C1763" i="47"/>
  <c r="D1763" i="47"/>
  <c r="F1763" i="47"/>
  <c r="A1764" i="47"/>
  <c r="B1763" i="47"/>
  <c r="E1763" i="47"/>
  <c r="M1846" i="47" l="1"/>
  <c r="I1846" i="47"/>
  <c r="K1846" i="47"/>
  <c r="L1846" i="47"/>
  <c r="J1846" i="47"/>
  <c r="H1847" i="47"/>
  <c r="C1764" i="47"/>
  <c r="F1764" i="47"/>
  <c r="D1764" i="47"/>
  <c r="B1764" i="47"/>
  <c r="A1765" i="47"/>
  <c r="E1764" i="47"/>
  <c r="H1848" i="47" l="1"/>
  <c r="M1847" i="47"/>
  <c r="K1847" i="47"/>
  <c r="J1847" i="47"/>
  <c r="L1847" i="47"/>
  <c r="I1847" i="47"/>
  <c r="E1765" i="47"/>
  <c r="B1765" i="47"/>
  <c r="A1766" i="47"/>
  <c r="C1765" i="47"/>
  <c r="F1765" i="47"/>
  <c r="D1765" i="47"/>
  <c r="M1848" i="47" l="1"/>
  <c r="L1848" i="47"/>
  <c r="J1848" i="47"/>
  <c r="I1848" i="47"/>
  <c r="H1849" i="47"/>
  <c r="K1848" i="47"/>
  <c r="C1766" i="47"/>
  <c r="F1766" i="47"/>
  <c r="D1766" i="47"/>
  <c r="B1766" i="47"/>
  <c r="E1766" i="47"/>
  <c r="A1767" i="47"/>
  <c r="J1849" i="47" l="1"/>
  <c r="H1850" i="47"/>
  <c r="L1849" i="47"/>
  <c r="M1849" i="47"/>
  <c r="I1849" i="47"/>
  <c r="K1849" i="47"/>
  <c r="F1767" i="47"/>
  <c r="A1768" i="47"/>
  <c r="B1767" i="47"/>
  <c r="D1767" i="47"/>
  <c r="C1767" i="47"/>
  <c r="E1767" i="47"/>
  <c r="M1850" i="47" l="1"/>
  <c r="I1850" i="47"/>
  <c r="K1850" i="47"/>
  <c r="L1850" i="47"/>
  <c r="J1850" i="47"/>
  <c r="H1851" i="47"/>
  <c r="E1768" i="47"/>
  <c r="F1768" i="47"/>
  <c r="C1768" i="47"/>
  <c r="D1768" i="47"/>
  <c r="B1768" i="47"/>
  <c r="A1769" i="47"/>
  <c r="L1851" i="47" l="1"/>
  <c r="M1851" i="47"/>
  <c r="H1852" i="47"/>
  <c r="I1851" i="47"/>
  <c r="K1851" i="47"/>
  <c r="J1851" i="47"/>
  <c r="E1769" i="47"/>
  <c r="B1769" i="47"/>
  <c r="F1769" i="47"/>
  <c r="A1770" i="47"/>
  <c r="D1769" i="47"/>
  <c r="C1769" i="47"/>
  <c r="J1852" i="47" l="1"/>
  <c r="K1852" i="47"/>
  <c r="M1852" i="47"/>
  <c r="L1852" i="47"/>
  <c r="I1852" i="47"/>
  <c r="H1853" i="47"/>
  <c r="D1770" i="47"/>
  <c r="B1770" i="47"/>
  <c r="C1770" i="47"/>
  <c r="A1771" i="47"/>
  <c r="E1770" i="47"/>
  <c r="F1770" i="47"/>
  <c r="K1853" i="47" l="1"/>
  <c r="M1853" i="47"/>
  <c r="J1853" i="47"/>
  <c r="L1853" i="47"/>
  <c r="I1853" i="47"/>
  <c r="H1854" i="47"/>
  <c r="C1771" i="47"/>
  <c r="D1771" i="47"/>
  <c r="B1771" i="47"/>
  <c r="E1771" i="47"/>
  <c r="F1771" i="47"/>
  <c r="A1772" i="47"/>
  <c r="J1854" i="47" l="1"/>
  <c r="L1854" i="47"/>
  <c r="M1854" i="47"/>
  <c r="H1855" i="47"/>
  <c r="I1854" i="47"/>
  <c r="K1854" i="47"/>
  <c r="D1772" i="47"/>
  <c r="F1772" i="47"/>
  <c r="C1772" i="47"/>
  <c r="B1772" i="47"/>
  <c r="A1773" i="47"/>
  <c r="E1772" i="47"/>
  <c r="J1855" i="47" l="1"/>
  <c r="M1855" i="47"/>
  <c r="L1855" i="47"/>
  <c r="I1855" i="47"/>
  <c r="H1856" i="47"/>
  <c r="K1855" i="47"/>
  <c r="E1773" i="47"/>
  <c r="C1773" i="47"/>
  <c r="F1773" i="47"/>
  <c r="B1773" i="47"/>
  <c r="A1774" i="47"/>
  <c r="D1773" i="47"/>
  <c r="M1856" i="47" l="1"/>
  <c r="I1856" i="47"/>
  <c r="K1856" i="47"/>
  <c r="L1856" i="47"/>
  <c r="J1856" i="47"/>
  <c r="H1857" i="47"/>
  <c r="F1774" i="47"/>
  <c r="D1774" i="47"/>
  <c r="E1774" i="47"/>
  <c r="B1774" i="47"/>
  <c r="C1774" i="47"/>
  <c r="A1775" i="47"/>
  <c r="K1857" i="47" l="1"/>
  <c r="M1857" i="47"/>
  <c r="I1857" i="47"/>
  <c r="J1857" i="47"/>
  <c r="L1857" i="47"/>
  <c r="H1858" i="47"/>
  <c r="C1775" i="47"/>
  <c r="D1775" i="47"/>
  <c r="E1775" i="47"/>
  <c r="F1775" i="47"/>
  <c r="A1776" i="47"/>
  <c r="B1775" i="47"/>
  <c r="K1858" i="47" l="1"/>
  <c r="M1858" i="47"/>
  <c r="L1858" i="47"/>
  <c r="J1858" i="47"/>
  <c r="I1858" i="47"/>
  <c r="H1859" i="47"/>
  <c r="E1776" i="47"/>
  <c r="F1776" i="47"/>
  <c r="D1776" i="47"/>
  <c r="C1776" i="47"/>
  <c r="B1776" i="47"/>
  <c r="A1777" i="47"/>
  <c r="H1860" i="47" l="1"/>
  <c r="M1859" i="47"/>
  <c r="J1859" i="47"/>
  <c r="L1859" i="47"/>
  <c r="I1859" i="47"/>
  <c r="K1859" i="47"/>
  <c r="E1777" i="47"/>
  <c r="F1777" i="47"/>
  <c r="B1777" i="47"/>
  <c r="C1777" i="47"/>
  <c r="D1777" i="47"/>
  <c r="A1778" i="47"/>
  <c r="K1860" i="47" l="1"/>
  <c r="L1860" i="47"/>
  <c r="M1860" i="47"/>
  <c r="J1860" i="47"/>
  <c r="H1861" i="47"/>
  <c r="I1860" i="47"/>
  <c r="F1778" i="47"/>
  <c r="D1778" i="47"/>
  <c r="E1778" i="47"/>
  <c r="C1778" i="47"/>
  <c r="A1779" i="47"/>
  <c r="B1778" i="47"/>
  <c r="K1861" i="47" l="1"/>
  <c r="L1861" i="47"/>
  <c r="M1861" i="47"/>
  <c r="H1862" i="47"/>
  <c r="I1861" i="47"/>
  <c r="J1861" i="47"/>
  <c r="C1779" i="47"/>
  <c r="E1779" i="47"/>
  <c r="A1780" i="47"/>
  <c r="F1779" i="47"/>
  <c r="D1779" i="47"/>
  <c r="B1779" i="47"/>
  <c r="J1862" i="47" l="1"/>
  <c r="M1862" i="47"/>
  <c r="L1862" i="47"/>
  <c r="I1862" i="47"/>
  <c r="H1863" i="47"/>
  <c r="K1862" i="47"/>
  <c r="C1780" i="47"/>
  <c r="F1780" i="47"/>
  <c r="D1780" i="47"/>
  <c r="B1780" i="47"/>
  <c r="A1781" i="47"/>
  <c r="E1780" i="47"/>
  <c r="J1863" i="47" l="1"/>
  <c r="L1863" i="47"/>
  <c r="M1863" i="47"/>
  <c r="H1864" i="47"/>
  <c r="I1863" i="47"/>
  <c r="K1863" i="47"/>
  <c r="E1781" i="47"/>
  <c r="B1781" i="47"/>
  <c r="A1782" i="47"/>
  <c r="C1781" i="47"/>
  <c r="F1781" i="47"/>
  <c r="D1781" i="47"/>
  <c r="L1864" i="47" l="1"/>
  <c r="M1864" i="47"/>
  <c r="K1864" i="47"/>
  <c r="H1865" i="47"/>
  <c r="I1864" i="47"/>
  <c r="J1864" i="47"/>
  <c r="B1782" i="47"/>
  <c r="D1782" i="47"/>
  <c r="E1782" i="47"/>
  <c r="C1782" i="47"/>
  <c r="A1783" i="47"/>
  <c r="F1782" i="47"/>
  <c r="J1865" i="47" l="1"/>
  <c r="M1865" i="47"/>
  <c r="L1865" i="47"/>
  <c r="I1865" i="47"/>
  <c r="H1866" i="47"/>
  <c r="K1865" i="47"/>
  <c r="C1783" i="47"/>
  <c r="E1783" i="47"/>
  <c r="F1783" i="47"/>
  <c r="A1784" i="47"/>
  <c r="B1783" i="47"/>
  <c r="D1783" i="47"/>
  <c r="M1866" i="47" l="1"/>
  <c r="I1866" i="47"/>
  <c r="K1866" i="47"/>
  <c r="L1866" i="47"/>
  <c r="J1866" i="47"/>
  <c r="H1867" i="47"/>
  <c r="E1784" i="47"/>
  <c r="F1784" i="47"/>
  <c r="C1784" i="47"/>
  <c r="D1784" i="47"/>
  <c r="B1784" i="47"/>
  <c r="A1785" i="47"/>
  <c r="M1867" i="47" l="1"/>
  <c r="I1867" i="47"/>
  <c r="K1867" i="47"/>
  <c r="L1867" i="47"/>
  <c r="J1867" i="47"/>
  <c r="H1868" i="47"/>
  <c r="E1785" i="47"/>
  <c r="F1785" i="47"/>
  <c r="C1785" i="47"/>
  <c r="B1785" i="47"/>
  <c r="A1786" i="47"/>
  <c r="D1785" i="47"/>
  <c r="J1868" i="47" l="1"/>
  <c r="L1868" i="47"/>
  <c r="M1868" i="47"/>
  <c r="H1869" i="47"/>
  <c r="I1868" i="47"/>
  <c r="K1868" i="47"/>
  <c r="E1786" i="47"/>
  <c r="D1786" i="47"/>
  <c r="B1786" i="47"/>
  <c r="F1786" i="47"/>
  <c r="C1786" i="47"/>
  <c r="A1787" i="47"/>
  <c r="H1870" i="47" l="1"/>
  <c r="M1869" i="47"/>
  <c r="K1869" i="47"/>
  <c r="I1869" i="47"/>
  <c r="J1869" i="47"/>
  <c r="L1869" i="47"/>
  <c r="C1787" i="47"/>
  <c r="D1787" i="47"/>
  <c r="F1787" i="47"/>
  <c r="A1788" i="47"/>
  <c r="B1787" i="47"/>
  <c r="E1787" i="47"/>
  <c r="J1870" i="47" l="1"/>
  <c r="M1870" i="47"/>
  <c r="L1870" i="47"/>
  <c r="I1870" i="47"/>
  <c r="H1871" i="47"/>
  <c r="K1870" i="47"/>
  <c r="C1788" i="47"/>
  <c r="F1788" i="47"/>
  <c r="D1788" i="47"/>
  <c r="B1788" i="47"/>
  <c r="A1789" i="47"/>
  <c r="E1788" i="47"/>
  <c r="J1871" i="47" l="1"/>
  <c r="L1871" i="47"/>
  <c r="M1871" i="47"/>
  <c r="H1872" i="47"/>
  <c r="I1871" i="47"/>
  <c r="K1871" i="47"/>
  <c r="E1789" i="47"/>
  <c r="F1789" i="47"/>
  <c r="C1789" i="47"/>
  <c r="D1789" i="47"/>
  <c r="A1790" i="47"/>
  <c r="B1789" i="47"/>
  <c r="H1873" i="47" l="1"/>
  <c r="M1872" i="47"/>
  <c r="K1872" i="47"/>
  <c r="I1872" i="47"/>
  <c r="J1872" i="47"/>
  <c r="L1872" i="47"/>
  <c r="F1790" i="47"/>
  <c r="D1790" i="47"/>
  <c r="E1790" i="47"/>
  <c r="B1790" i="47"/>
  <c r="C1790" i="47"/>
  <c r="A1791" i="47"/>
  <c r="L1873" i="47" l="1"/>
  <c r="K1873" i="47"/>
  <c r="M1873" i="47"/>
  <c r="J1873" i="47"/>
  <c r="I1873" i="47"/>
  <c r="H1874" i="47"/>
  <c r="C1791" i="47"/>
  <c r="E1791" i="47"/>
  <c r="F1791" i="47"/>
  <c r="B1791" i="47"/>
  <c r="D1791" i="47"/>
  <c r="A1792" i="47"/>
  <c r="K1874" i="47" l="1"/>
  <c r="L1874" i="47"/>
  <c r="J1874" i="47"/>
  <c r="H1875" i="47"/>
  <c r="M1874" i="47"/>
  <c r="I1874" i="47"/>
  <c r="C1792" i="47"/>
  <c r="F1792" i="47"/>
  <c r="D1792" i="47"/>
  <c r="B1792" i="47"/>
  <c r="A1793" i="47"/>
  <c r="E1792" i="47"/>
  <c r="I1875" i="47" l="1"/>
  <c r="K1875" i="47"/>
  <c r="L1875" i="47"/>
  <c r="M1875" i="47"/>
  <c r="J1875" i="47"/>
  <c r="H1876" i="47"/>
  <c r="D1793" i="47"/>
  <c r="A1794" i="47"/>
  <c r="B1793" i="47"/>
  <c r="E1793" i="47"/>
  <c r="F1793" i="47"/>
  <c r="C1793" i="47"/>
  <c r="K1876" i="47" l="1"/>
  <c r="L1876" i="47"/>
  <c r="J1876" i="47"/>
  <c r="H1877" i="47"/>
  <c r="M1876" i="47"/>
  <c r="I1876" i="47"/>
  <c r="C1794" i="47"/>
  <c r="F1794" i="47"/>
  <c r="D1794" i="47"/>
  <c r="B1794" i="47"/>
  <c r="E1794" i="47"/>
  <c r="A1795" i="47"/>
  <c r="H1878" i="47" l="1"/>
  <c r="M1877" i="47"/>
  <c r="K1877" i="47"/>
  <c r="L1877" i="47"/>
  <c r="I1877" i="47"/>
  <c r="J1877" i="47"/>
  <c r="C1795" i="47"/>
  <c r="D1795" i="47"/>
  <c r="E1795" i="47"/>
  <c r="F1795" i="47"/>
  <c r="A1796" i="47"/>
  <c r="B1795" i="47"/>
  <c r="J1878" i="47" l="1"/>
  <c r="M1878" i="47"/>
  <c r="L1878" i="47"/>
  <c r="K1878" i="47"/>
  <c r="I1878" i="47"/>
  <c r="H1879" i="47"/>
  <c r="E1796" i="47"/>
  <c r="F1796" i="47"/>
  <c r="C1796" i="47"/>
  <c r="D1796" i="47"/>
  <c r="B1796" i="47"/>
  <c r="A1797" i="47"/>
  <c r="K1879" i="47" l="1"/>
  <c r="M1879" i="47"/>
  <c r="J1879" i="47"/>
  <c r="L1879" i="47"/>
  <c r="I1879" i="47"/>
  <c r="H1880" i="47"/>
  <c r="E1797" i="47"/>
  <c r="F1797" i="47"/>
  <c r="B1797" i="47"/>
  <c r="A1798" i="47"/>
  <c r="D1797" i="47"/>
  <c r="C1797" i="47"/>
  <c r="J1880" i="47" l="1"/>
  <c r="M1880" i="47"/>
  <c r="L1880" i="47"/>
  <c r="K1880" i="47"/>
  <c r="I1880" i="47"/>
  <c r="H1881" i="47"/>
  <c r="E1798" i="47"/>
  <c r="D1798" i="47"/>
  <c r="B1798" i="47"/>
  <c r="F1798" i="47"/>
  <c r="C1798" i="47"/>
  <c r="A1799" i="47"/>
  <c r="M1881" i="47" l="1"/>
  <c r="J1881" i="47"/>
  <c r="L1881" i="47"/>
  <c r="I1881" i="47"/>
  <c r="K1881" i="47"/>
  <c r="H1882" i="47"/>
  <c r="C1799" i="47"/>
  <c r="D1799" i="47"/>
  <c r="B1799" i="47"/>
  <c r="E1799" i="47"/>
  <c r="F1799" i="47"/>
  <c r="A1800" i="47"/>
  <c r="J1882" i="47" l="1"/>
  <c r="L1882" i="47"/>
  <c r="M1882" i="47"/>
  <c r="H1883" i="47"/>
  <c r="I1882" i="47"/>
  <c r="K1882" i="47"/>
  <c r="D1800" i="47"/>
  <c r="F1800" i="47"/>
  <c r="C1800" i="47"/>
  <c r="B1800" i="47"/>
  <c r="A1801" i="47"/>
  <c r="E1800" i="47"/>
  <c r="J1883" i="47" l="1"/>
  <c r="M1883" i="47"/>
  <c r="I1883" i="47"/>
  <c r="H1884" i="47"/>
  <c r="L1883" i="47"/>
  <c r="K1883" i="47"/>
  <c r="E1801" i="47"/>
  <c r="C1801" i="47"/>
  <c r="A1802" i="47"/>
  <c r="B1801" i="47"/>
  <c r="F1801" i="47"/>
  <c r="D1801" i="47"/>
  <c r="K1884" i="47" l="1"/>
  <c r="L1884" i="47"/>
  <c r="J1884" i="47"/>
  <c r="H1885" i="47"/>
  <c r="M1884" i="47"/>
  <c r="I1884" i="47"/>
  <c r="B1802" i="47"/>
  <c r="D1802" i="47"/>
  <c r="E1802" i="47"/>
  <c r="C1802" i="47"/>
  <c r="A1803" i="47"/>
  <c r="F1802" i="47"/>
  <c r="H1886" i="47" l="1"/>
  <c r="M1885" i="47"/>
  <c r="K1885" i="47"/>
  <c r="I1885" i="47"/>
  <c r="J1885" i="47"/>
  <c r="L1885" i="47"/>
  <c r="C1803" i="47"/>
  <c r="D1803" i="47"/>
  <c r="F1803" i="47"/>
  <c r="A1804" i="47"/>
  <c r="B1803" i="47"/>
  <c r="E1803" i="47"/>
  <c r="M1886" i="47" l="1"/>
  <c r="J1886" i="47"/>
  <c r="K1886" i="47"/>
  <c r="I1886" i="47"/>
  <c r="L1886" i="47"/>
  <c r="H1887" i="47"/>
  <c r="C1804" i="47"/>
  <c r="E1804" i="47"/>
  <c r="F1804" i="47"/>
  <c r="D1804" i="47"/>
  <c r="B1804" i="47"/>
  <c r="A1805" i="47"/>
  <c r="M1887" i="47" l="1"/>
  <c r="K1887" i="47"/>
  <c r="L1887" i="47"/>
  <c r="I1887" i="47"/>
  <c r="J1887" i="47"/>
  <c r="H1888" i="47"/>
  <c r="E1805" i="47"/>
  <c r="F1805" i="47"/>
  <c r="D1805" i="47"/>
  <c r="A1806" i="47"/>
  <c r="B1805" i="47"/>
  <c r="C1805" i="47"/>
  <c r="K1888" i="47" l="1"/>
  <c r="J1888" i="47"/>
  <c r="M1888" i="47"/>
  <c r="L1888" i="47"/>
  <c r="I1888" i="47"/>
  <c r="H1889" i="47"/>
  <c r="C1806" i="47"/>
  <c r="F1806" i="47"/>
  <c r="D1806" i="47"/>
  <c r="B1806" i="47"/>
  <c r="E1806" i="47"/>
  <c r="A1807" i="47"/>
  <c r="K1889" i="47" l="1"/>
  <c r="J1889" i="47"/>
  <c r="M1889" i="47"/>
  <c r="L1889" i="47"/>
  <c r="I1889" i="47"/>
  <c r="H1890" i="47"/>
  <c r="C1807" i="47"/>
  <c r="D1807" i="47"/>
  <c r="F1807" i="47"/>
  <c r="A1808" i="47"/>
  <c r="B1807" i="47"/>
  <c r="E1807" i="47"/>
  <c r="M1890" i="47" l="1"/>
  <c r="I1890" i="47"/>
  <c r="J1890" i="47"/>
  <c r="H1891" i="47"/>
  <c r="K1890" i="47"/>
  <c r="L1890" i="47"/>
  <c r="E1808" i="47"/>
  <c r="A1809" i="47"/>
  <c r="C1808" i="47"/>
  <c r="F1808" i="47"/>
  <c r="D1808" i="47"/>
  <c r="B1808" i="47"/>
  <c r="H1892" i="47" l="1"/>
  <c r="M1891" i="47"/>
  <c r="K1891" i="47"/>
  <c r="J1891" i="47"/>
  <c r="L1891" i="47"/>
  <c r="I1891" i="47"/>
  <c r="E1809" i="47"/>
  <c r="F1809" i="47"/>
  <c r="D1809" i="47"/>
  <c r="C1809" i="47"/>
  <c r="B1809" i="47"/>
  <c r="A1810" i="47"/>
  <c r="M1892" i="47" l="1"/>
  <c r="I1892" i="47"/>
  <c r="J1892" i="47"/>
  <c r="H1893" i="47"/>
  <c r="K1892" i="47"/>
  <c r="L1892" i="47"/>
  <c r="F1810" i="47"/>
  <c r="D1810" i="47"/>
  <c r="B1810" i="47"/>
  <c r="C1810" i="47"/>
  <c r="A1811" i="47"/>
  <c r="E1810" i="47"/>
  <c r="H1894" i="47" l="1"/>
  <c r="M1893" i="47"/>
  <c r="K1893" i="47"/>
  <c r="L1893" i="47"/>
  <c r="I1893" i="47"/>
  <c r="J1893" i="47"/>
  <c r="F1811" i="47"/>
  <c r="A1812" i="47"/>
  <c r="B1811" i="47"/>
  <c r="E1811" i="47"/>
  <c r="C1811" i="47"/>
  <c r="D1811" i="47"/>
  <c r="L1894" i="47" l="1"/>
  <c r="M1894" i="47"/>
  <c r="H1895" i="47"/>
  <c r="I1894" i="47"/>
  <c r="K1894" i="47"/>
  <c r="J1894" i="47"/>
  <c r="C1812" i="47"/>
  <c r="E1812" i="47"/>
  <c r="F1812" i="47"/>
  <c r="D1812" i="47"/>
  <c r="B1812" i="47"/>
  <c r="A1813" i="47"/>
  <c r="J1895" i="47" l="1"/>
  <c r="M1895" i="47"/>
  <c r="L1895" i="47"/>
  <c r="K1895" i="47"/>
  <c r="I1895" i="47"/>
  <c r="H1896" i="47"/>
  <c r="D1813" i="47"/>
  <c r="F1813" i="47"/>
  <c r="C1813" i="47"/>
  <c r="E1813" i="47"/>
  <c r="B1813" i="47"/>
  <c r="A1814" i="47"/>
  <c r="K1896" i="47" l="1"/>
  <c r="J1896" i="47"/>
  <c r="M1896" i="47"/>
  <c r="L1896" i="47"/>
  <c r="I1896" i="47"/>
  <c r="H1897" i="47"/>
  <c r="F1814" i="47"/>
  <c r="D1814" i="47"/>
  <c r="E1814" i="47"/>
  <c r="B1814" i="47"/>
  <c r="C1814" i="47"/>
  <c r="A1815" i="47"/>
  <c r="M1897" i="47" l="1"/>
  <c r="K1897" i="47"/>
  <c r="L1897" i="47"/>
  <c r="I1897" i="47"/>
  <c r="J1897" i="47"/>
  <c r="H1898" i="47"/>
  <c r="C1815" i="47"/>
  <c r="E1815" i="47"/>
  <c r="F1815" i="47"/>
  <c r="B1815" i="47"/>
  <c r="D1815" i="47"/>
  <c r="A1816" i="47"/>
  <c r="K1898" i="47" l="1"/>
  <c r="M1898" i="47"/>
  <c r="L1898" i="47"/>
  <c r="I1898" i="47"/>
  <c r="H1899" i="47"/>
  <c r="J1898" i="47"/>
  <c r="E1816" i="47"/>
  <c r="D1816" i="47"/>
  <c r="F1816" i="47"/>
  <c r="C1816" i="47"/>
  <c r="B1816" i="47"/>
  <c r="A1817" i="47"/>
  <c r="H1900" i="47" l="1"/>
  <c r="M1899" i="47"/>
  <c r="J1899" i="47"/>
  <c r="L1899" i="47"/>
  <c r="I1899" i="47"/>
  <c r="K1899" i="47"/>
  <c r="E1817" i="47"/>
  <c r="B1817" i="47"/>
  <c r="D1817" i="47"/>
  <c r="A1818" i="47"/>
  <c r="F1817" i="47"/>
  <c r="C1817" i="47"/>
  <c r="I1900" i="47" l="1"/>
  <c r="K1900" i="47"/>
  <c r="L1900" i="47"/>
  <c r="J1900" i="47"/>
  <c r="H1901" i="47"/>
  <c r="M1900" i="47"/>
  <c r="F1818" i="47"/>
  <c r="D1818" i="47"/>
  <c r="B1818" i="47"/>
  <c r="E1818" i="47"/>
  <c r="A1819" i="47"/>
  <c r="C1818" i="47"/>
  <c r="J1901" i="47" l="1"/>
  <c r="L1901" i="47"/>
  <c r="M1901" i="47"/>
  <c r="K1901" i="47"/>
  <c r="H1902" i="47"/>
  <c r="I1901" i="47"/>
  <c r="C1819" i="47"/>
  <c r="D1819" i="47"/>
  <c r="F1819" i="47"/>
  <c r="B1819" i="47"/>
  <c r="E1819" i="47"/>
  <c r="A1820" i="47"/>
  <c r="K1902" i="47" l="1"/>
  <c r="M1902" i="47"/>
  <c r="J1902" i="47"/>
  <c r="L1902" i="47"/>
  <c r="I1902" i="47"/>
  <c r="H1903" i="47"/>
  <c r="E1820" i="47"/>
  <c r="D1820" i="47"/>
  <c r="F1820" i="47"/>
  <c r="C1820" i="47"/>
  <c r="B1820" i="47"/>
  <c r="A1821" i="47"/>
  <c r="L1903" i="47" l="1"/>
  <c r="M1903" i="47"/>
  <c r="H1904" i="47"/>
  <c r="I1903" i="47"/>
  <c r="K1903" i="47"/>
  <c r="J1903" i="47"/>
  <c r="E1821" i="47"/>
  <c r="F1821" i="47"/>
  <c r="A1822" i="47"/>
  <c r="B1821" i="47"/>
  <c r="C1821" i="47"/>
  <c r="D1821" i="47"/>
  <c r="K1904" i="47" l="1"/>
  <c r="L1904" i="47"/>
  <c r="I1904" i="47"/>
  <c r="J1904" i="47"/>
  <c r="H1905" i="47"/>
  <c r="M1904" i="47"/>
  <c r="E1822" i="47"/>
  <c r="F1822" i="47"/>
  <c r="D1822" i="47"/>
  <c r="B1822" i="47"/>
  <c r="C1822" i="47"/>
  <c r="A1823" i="47"/>
  <c r="L1905" i="47" l="1"/>
  <c r="M1905" i="47"/>
  <c r="K1905" i="47"/>
  <c r="H1906" i="47"/>
  <c r="I1905" i="47"/>
  <c r="J1905" i="47"/>
  <c r="F1823" i="47"/>
  <c r="A1824" i="47"/>
  <c r="B1823" i="47"/>
  <c r="E1823" i="47"/>
  <c r="C1823" i="47"/>
  <c r="D1823" i="47"/>
  <c r="M1906" i="47" l="1"/>
  <c r="L1906" i="47"/>
  <c r="I1906" i="47"/>
  <c r="H1907" i="47"/>
  <c r="K1906" i="47"/>
  <c r="J1906" i="47"/>
  <c r="C1824" i="47"/>
  <c r="F1824" i="47"/>
  <c r="D1824" i="47"/>
  <c r="E1824" i="47"/>
  <c r="B1824" i="47"/>
  <c r="A1825" i="47"/>
  <c r="K1907" i="47" l="1"/>
  <c r="M1907" i="47"/>
  <c r="J1907" i="47"/>
  <c r="H1908" i="47"/>
  <c r="L1907" i="47"/>
  <c r="I1907" i="47"/>
  <c r="E1825" i="47"/>
  <c r="F1825" i="47"/>
  <c r="D1825" i="47"/>
  <c r="A1826" i="47"/>
  <c r="B1825" i="47"/>
  <c r="C1825" i="47"/>
  <c r="M1908" i="47" l="1"/>
  <c r="K1908" i="47"/>
  <c r="J1908" i="47"/>
  <c r="I1908" i="47"/>
  <c r="L1908" i="47"/>
  <c r="H1909" i="47"/>
  <c r="F1826" i="47"/>
  <c r="D1826" i="47"/>
  <c r="B1826" i="47"/>
  <c r="A1827" i="47"/>
  <c r="C1826" i="47"/>
  <c r="E1826" i="47"/>
  <c r="L1909" i="47" l="1"/>
  <c r="M1909" i="47"/>
  <c r="H1910" i="47"/>
  <c r="I1909" i="47"/>
  <c r="K1909" i="47"/>
  <c r="J1909" i="47"/>
  <c r="F1827" i="47"/>
  <c r="A1828" i="47"/>
  <c r="B1827" i="47"/>
  <c r="E1827" i="47"/>
  <c r="C1827" i="47"/>
  <c r="D1827" i="47"/>
  <c r="L1910" i="47" l="1"/>
  <c r="H1911" i="47"/>
  <c r="M1910" i="47"/>
  <c r="J1910" i="47"/>
  <c r="I1910" i="47"/>
  <c r="K1910" i="47"/>
  <c r="E1828" i="47"/>
  <c r="F1828" i="47"/>
  <c r="C1828" i="47"/>
  <c r="B1828" i="47"/>
  <c r="A1829" i="47"/>
  <c r="D1828" i="47"/>
  <c r="M1911" i="47" l="1"/>
  <c r="I1911" i="47"/>
  <c r="J1911" i="47"/>
  <c r="L1911" i="47"/>
  <c r="H1912" i="47"/>
  <c r="K1911" i="47"/>
  <c r="E1829" i="47"/>
  <c r="F1829" i="47"/>
  <c r="D1829" i="47"/>
  <c r="C1829" i="47"/>
  <c r="B1829" i="47"/>
  <c r="A1830" i="47"/>
  <c r="M1912" i="47" l="1"/>
  <c r="K1912" i="47"/>
  <c r="I1912" i="47"/>
  <c r="J1912" i="47"/>
  <c r="L1912" i="47"/>
  <c r="H1913" i="47"/>
  <c r="B1830" i="47"/>
  <c r="D1830" i="47"/>
  <c r="E1830" i="47"/>
  <c r="C1830" i="47"/>
  <c r="A1831" i="47"/>
  <c r="F1830" i="47"/>
  <c r="L1913" i="47" l="1"/>
  <c r="M1913" i="47"/>
  <c r="H1914" i="47"/>
  <c r="I1913" i="47"/>
  <c r="K1913" i="47"/>
  <c r="J1913" i="47"/>
  <c r="C1831" i="47"/>
  <c r="E1831" i="47"/>
  <c r="F1831" i="47"/>
  <c r="A1832" i="47"/>
  <c r="B1831" i="47"/>
  <c r="D1831" i="47"/>
  <c r="L1914" i="47" l="1"/>
  <c r="H1915" i="47"/>
  <c r="M1914" i="47"/>
  <c r="K1914" i="47"/>
  <c r="I1914" i="47"/>
  <c r="J1914" i="47"/>
  <c r="C1832" i="47"/>
  <c r="F1832" i="47"/>
  <c r="D1832" i="47"/>
  <c r="E1832" i="47"/>
  <c r="B1832" i="47"/>
  <c r="A1833" i="47"/>
  <c r="L1915" i="47" l="1"/>
  <c r="H1916" i="47"/>
  <c r="M1915" i="47"/>
  <c r="J1915" i="47"/>
  <c r="I1915" i="47"/>
  <c r="K1915" i="47"/>
  <c r="D1833" i="47"/>
  <c r="A1834" i="47"/>
  <c r="F1833" i="47"/>
  <c r="C1833" i="47"/>
  <c r="E1833" i="47"/>
  <c r="B1833" i="47"/>
  <c r="L1916" i="47" l="1"/>
  <c r="M1916" i="47"/>
  <c r="J1916" i="47"/>
  <c r="H1917" i="47"/>
  <c r="I1916" i="47"/>
  <c r="K1916" i="47"/>
  <c r="C1834" i="47"/>
  <c r="D1834" i="47"/>
  <c r="B1834" i="47"/>
  <c r="F1834" i="47"/>
  <c r="E1834" i="47"/>
  <c r="A1835" i="47"/>
  <c r="J1917" i="47" l="1"/>
  <c r="M1917" i="47"/>
  <c r="L1917" i="47"/>
  <c r="I1917" i="47"/>
  <c r="H1918" i="47"/>
  <c r="K1917" i="47"/>
  <c r="D1835" i="47"/>
  <c r="F1835" i="47"/>
  <c r="A1836" i="47"/>
  <c r="B1835" i="47"/>
  <c r="E1835" i="47"/>
  <c r="C1835" i="47"/>
  <c r="L1918" i="47" l="1"/>
  <c r="M1918" i="47"/>
  <c r="J1918" i="47"/>
  <c r="H1919" i="47"/>
  <c r="I1918" i="47"/>
  <c r="K1918" i="47"/>
  <c r="F1836" i="47"/>
  <c r="C1836" i="47"/>
  <c r="B1836" i="47"/>
  <c r="A1837" i="47"/>
  <c r="E1836" i="47"/>
  <c r="D1836" i="47"/>
  <c r="M1919" i="47" l="1"/>
  <c r="L1919" i="47"/>
  <c r="I1919" i="47"/>
  <c r="H1920" i="47"/>
  <c r="K1919" i="47"/>
  <c r="J1919" i="47"/>
  <c r="E1837" i="47"/>
  <c r="C1837" i="47"/>
  <c r="D1837" i="47"/>
  <c r="B1837" i="47"/>
  <c r="F1837" i="47"/>
  <c r="A1838" i="47"/>
  <c r="H1921" i="47" l="1"/>
  <c r="M1920" i="47"/>
  <c r="J1920" i="47"/>
  <c r="I1920" i="47"/>
  <c r="K1920" i="47"/>
  <c r="L1920" i="47"/>
  <c r="B1838" i="47"/>
  <c r="D1838" i="47"/>
  <c r="E1838" i="47"/>
  <c r="C1838" i="47"/>
  <c r="A1839" i="47"/>
  <c r="F1838" i="47"/>
  <c r="L1921" i="47" l="1"/>
  <c r="M1921" i="47"/>
  <c r="H1922" i="47"/>
  <c r="K1921" i="47"/>
  <c r="I1921" i="47"/>
  <c r="J1921" i="47"/>
  <c r="C1839" i="47"/>
  <c r="D1839" i="47"/>
  <c r="A1840" i="47"/>
  <c r="B1839" i="47"/>
  <c r="F1839" i="47"/>
  <c r="E1839" i="47"/>
  <c r="M1922" i="47" l="1"/>
  <c r="K1922" i="47"/>
  <c r="I1922" i="47"/>
  <c r="J1922" i="47"/>
  <c r="L1922" i="47"/>
  <c r="H1923" i="47"/>
  <c r="E1840" i="47"/>
  <c r="C1840" i="47"/>
  <c r="F1840" i="47"/>
  <c r="D1840" i="47"/>
  <c r="B1840" i="47"/>
  <c r="A1841" i="47"/>
  <c r="M1923" i="47" l="1"/>
  <c r="J1923" i="47"/>
  <c r="I1923" i="47"/>
  <c r="K1923" i="47"/>
  <c r="L1923" i="47"/>
  <c r="H1924" i="47"/>
  <c r="E1841" i="47"/>
  <c r="F1841" i="47"/>
  <c r="B1841" i="47"/>
  <c r="A1842" i="47"/>
  <c r="C1841" i="47"/>
  <c r="D1841" i="47"/>
  <c r="K1924" i="47" l="1"/>
  <c r="J1924" i="47"/>
  <c r="M1924" i="47"/>
  <c r="L1924" i="47"/>
  <c r="I1924" i="47"/>
  <c r="H1925" i="47"/>
  <c r="E1842" i="47"/>
  <c r="F1842" i="47"/>
  <c r="D1842" i="47"/>
  <c r="B1842" i="47"/>
  <c r="C1842" i="47"/>
  <c r="A1843" i="47"/>
  <c r="L1925" i="47" l="1"/>
  <c r="K1925" i="47"/>
  <c r="M1925" i="47"/>
  <c r="J1925" i="47"/>
  <c r="I1925" i="47"/>
  <c r="H1926" i="47"/>
  <c r="C1843" i="47"/>
  <c r="D1843" i="47"/>
  <c r="F1843" i="47"/>
  <c r="A1844" i="47"/>
  <c r="B1843" i="47"/>
  <c r="E1843" i="47"/>
  <c r="K1926" i="47" l="1"/>
  <c r="J1926" i="47"/>
  <c r="M1926" i="47"/>
  <c r="L1926" i="47"/>
  <c r="I1926" i="47"/>
  <c r="H1927" i="47"/>
  <c r="C1844" i="47"/>
  <c r="E1844" i="47"/>
  <c r="F1844" i="47"/>
  <c r="D1844" i="47"/>
  <c r="B1844" i="47"/>
  <c r="A1845" i="47"/>
  <c r="K1927" i="47" l="1"/>
  <c r="J1927" i="47"/>
  <c r="L1927" i="47"/>
  <c r="M1927" i="47"/>
  <c r="H1928" i="47"/>
  <c r="I1927" i="47"/>
  <c r="E1845" i="47"/>
  <c r="F1845" i="47"/>
  <c r="D1845" i="47"/>
  <c r="A1846" i="47"/>
  <c r="B1845" i="47"/>
  <c r="C1845" i="47"/>
  <c r="J1928" i="47" l="1"/>
  <c r="M1928" i="47"/>
  <c r="L1928" i="47"/>
  <c r="K1928" i="47"/>
  <c r="I1928" i="47"/>
  <c r="H1929" i="47"/>
  <c r="E1846" i="47"/>
  <c r="F1846" i="47"/>
  <c r="D1846" i="47"/>
  <c r="B1846" i="47"/>
  <c r="C1846" i="47"/>
  <c r="A1847" i="47"/>
  <c r="M1929" i="47" l="1"/>
  <c r="L1929" i="47"/>
  <c r="I1929" i="47"/>
  <c r="K1929" i="47"/>
  <c r="J1929" i="47"/>
  <c r="H1930" i="47"/>
  <c r="C1847" i="47"/>
  <c r="E1847" i="47"/>
  <c r="F1847" i="47"/>
  <c r="B1847" i="47"/>
  <c r="D1847" i="47"/>
  <c r="A1848" i="47"/>
  <c r="L1930" i="47" l="1"/>
  <c r="M1930" i="47"/>
  <c r="K1930" i="47"/>
  <c r="H1931" i="47"/>
  <c r="I1930" i="47"/>
  <c r="J1930" i="47"/>
  <c r="D1848" i="47"/>
  <c r="F1848" i="47"/>
  <c r="C1848" i="47"/>
  <c r="B1848" i="47"/>
  <c r="A1849" i="47"/>
  <c r="E1848" i="47"/>
  <c r="K1931" i="47" l="1"/>
  <c r="M1931" i="47"/>
  <c r="J1931" i="47"/>
  <c r="L1931" i="47"/>
  <c r="I1931" i="47"/>
  <c r="H1932" i="47"/>
  <c r="E1849" i="47"/>
  <c r="B1849" i="47"/>
  <c r="D1849" i="47"/>
  <c r="A1850" i="47"/>
  <c r="F1849" i="47"/>
  <c r="C1849" i="47"/>
  <c r="K1932" i="47" l="1"/>
  <c r="J1932" i="47"/>
  <c r="L1932" i="47"/>
  <c r="M1932" i="47"/>
  <c r="H1933" i="47"/>
  <c r="I1932" i="47"/>
  <c r="C1850" i="47"/>
  <c r="F1850" i="47"/>
  <c r="D1850" i="47"/>
  <c r="B1850" i="47"/>
  <c r="E1850" i="47"/>
  <c r="A1851" i="47"/>
  <c r="K1933" i="47" l="1"/>
  <c r="M1933" i="47"/>
  <c r="J1933" i="47"/>
  <c r="H1934" i="47"/>
  <c r="L1933" i="47"/>
  <c r="I1933" i="47"/>
  <c r="C1851" i="47"/>
  <c r="D1851" i="47"/>
  <c r="B1851" i="47"/>
  <c r="E1851" i="47"/>
  <c r="F1851" i="47"/>
  <c r="A1852" i="47"/>
  <c r="L1934" i="47" l="1"/>
  <c r="M1934" i="47"/>
  <c r="K1934" i="47"/>
  <c r="H1935" i="47"/>
  <c r="I1934" i="47"/>
  <c r="J1934" i="47"/>
  <c r="F1852" i="47"/>
  <c r="D1852" i="47"/>
  <c r="B1852" i="47"/>
  <c r="A1853" i="47"/>
  <c r="E1852" i="47"/>
  <c r="C1852" i="47"/>
  <c r="H1936" i="47" l="1"/>
  <c r="L1935" i="47"/>
  <c r="M1935" i="47"/>
  <c r="K1935" i="47"/>
  <c r="I1935" i="47"/>
  <c r="J1935" i="47"/>
  <c r="E1853" i="47"/>
  <c r="F1853" i="47"/>
  <c r="B1853" i="47"/>
  <c r="D1853" i="47"/>
  <c r="C1853" i="47"/>
  <c r="A1854" i="47"/>
  <c r="M1936" i="47" l="1"/>
  <c r="L1936" i="47"/>
  <c r="I1936" i="47"/>
  <c r="K1936" i="47"/>
  <c r="H1937" i="47"/>
  <c r="J1936" i="47"/>
  <c r="F1854" i="47"/>
  <c r="B1854" i="47"/>
  <c r="D1854" i="47"/>
  <c r="E1854" i="47"/>
  <c r="C1854" i="47"/>
  <c r="A1855" i="47"/>
  <c r="M1937" i="47" l="1"/>
  <c r="J1937" i="47"/>
  <c r="I1937" i="47"/>
  <c r="K1937" i="47"/>
  <c r="L1937" i="47"/>
  <c r="H1938" i="47"/>
  <c r="C1855" i="47"/>
  <c r="E1855" i="47"/>
  <c r="A1856" i="47"/>
  <c r="F1855" i="47"/>
  <c r="D1855" i="47"/>
  <c r="B1855" i="47"/>
  <c r="L1938" i="47" l="1"/>
  <c r="H1939" i="47"/>
  <c r="I1938" i="47"/>
  <c r="J1938" i="47"/>
  <c r="M1938" i="47"/>
  <c r="K1938" i="47"/>
  <c r="E1856" i="47"/>
  <c r="F1856" i="47"/>
  <c r="D1856" i="47"/>
  <c r="B1856" i="47"/>
  <c r="A1857" i="47"/>
  <c r="C1856" i="47"/>
  <c r="L1939" i="47" l="1"/>
  <c r="K1939" i="47"/>
  <c r="M1939" i="47"/>
  <c r="J1939" i="47"/>
  <c r="I1939" i="47"/>
  <c r="H1940" i="47"/>
  <c r="E1857" i="47"/>
  <c r="B1857" i="47"/>
  <c r="C1857" i="47"/>
  <c r="F1857" i="47"/>
  <c r="D1857" i="47"/>
  <c r="A1858" i="47"/>
  <c r="J1940" i="47" l="1"/>
  <c r="L1940" i="47"/>
  <c r="M1940" i="47"/>
  <c r="H1941" i="47"/>
  <c r="I1940" i="47"/>
  <c r="K1940" i="47"/>
  <c r="E1858" i="47"/>
  <c r="F1858" i="47"/>
  <c r="D1858" i="47"/>
  <c r="B1858" i="47"/>
  <c r="C1858" i="47"/>
  <c r="A1859" i="47"/>
  <c r="M1941" i="47" l="1"/>
  <c r="L1941" i="47"/>
  <c r="I1941" i="47"/>
  <c r="H1942" i="47"/>
  <c r="K1941" i="47"/>
  <c r="J1941" i="47"/>
  <c r="C1859" i="47"/>
  <c r="E1859" i="47"/>
  <c r="F1859" i="47"/>
  <c r="B1859" i="47"/>
  <c r="D1859" i="47"/>
  <c r="A1860" i="47"/>
  <c r="H1943" i="47" l="1"/>
  <c r="K1942" i="47"/>
  <c r="I1942" i="47"/>
  <c r="J1942" i="47"/>
  <c r="L1942" i="47"/>
  <c r="M1942" i="47"/>
  <c r="E1860" i="47"/>
  <c r="D1860" i="47"/>
  <c r="F1860" i="47"/>
  <c r="C1860" i="47"/>
  <c r="B1860" i="47"/>
  <c r="A1861" i="47"/>
  <c r="M1943" i="47" l="1"/>
  <c r="J1943" i="47"/>
  <c r="L1943" i="47"/>
  <c r="H1944" i="47"/>
  <c r="I1943" i="47"/>
  <c r="K1943" i="47"/>
  <c r="E1861" i="47"/>
  <c r="B1861" i="47"/>
  <c r="D1861" i="47"/>
  <c r="A1862" i="47"/>
  <c r="F1861" i="47"/>
  <c r="C1861" i="47"/>
  <c r="H1945" i="47" l="1"/>
  <c r="M1944" i="47"/>
  <c r="J1944" i="47"/>
  <c r="I1944" i="47"/>
  <c r="K1944" i="47"/>
  <c r="L1944" i="47"/>
  <c r="E1862" i="47"/>
  <c r="D1862" i="47"/>
  <c r="C1862" i="47"/>
  <c r="A1863" i="47"/>
  <c r="F1862" i="47"/>
  <c r="B1862" i="47"/>
  <c r="L1945" i="47" l="1"/>
  <c r="H1946" i="47"/>
  <c r="M1945" i="47"/>
  <c r="K1945" i="47"/>
  <c r="I1945" i="47"/>
  <c r="J1945" i="47"/>
  <c r="C1863" i="47"/>
  <c r="E1863" i="47"/>
  <c r="A1864" i="47"/>
  <c r="B1863" i="47"/>
  <c r="D1863" i="47"/>
  <c r="F1863" i="47"/>
  <c r="J1946" i="47" l="1"/>
  <c r="M1946" i="47"/>
  <c r="L1946" i="47"/>
  <c r="I1946" i="47"/>
  <c r="H1947" i="47"/>
  <c r="K1946" i="47"/>
  <c r="E1864" i="47"/>
  <c r="D1864" i="47"/>
  <c r="F1864" i="47"/>
  <c r="C1864" i="47"/>
  <c r="B1864" i="47"/>
  <c r="A1865" i="47"/>
  <c r="M1947" i="47" l="1"/>
  <c r="K1947" i="47"/>
  <c r="H1948" i="47"/>
  <c r="I1947" i="47"/>
  <c r="J1947" i="47"/>
  <c r="L1947" i="47"/>
  <c r="E1865" i="47"/>
  <c r="F1865" i="47"/>
  <c r="D1865" i="47"/>
  <c r="A1866" i="47"/>
  <c r="B1865" i="47"/>
  <c r="C1865" i="47"/>
  <c r="K1948" i="47" l="1"/>
  <c r="J1948" i="47"/>
  <c r="L1948" i="47"/>
  <c r="M1948" i="47"/>
  <c r="H1949" i="47"/>
  <c r="I1948" i="47"/>
  <c r="F1866" i="47"/>
  <c r="D1866" i="47"/>
  <c r="B1866" i="47"/>
  <c r="E1866" i="47"/>
  <c r="C1866" i="47"/>
  <c r="A1867" i="47"/>
  <c r="H1950" i="47" l="1"/>
  <c r="K1949" i="47"/>
  <c r="M1949" i="47"/>
  <c r="J1949" i="47"/>
  <c r="I1949" i="47"/>
  <c r="L1949" i="47"/>
  <c r="C1867" i="47"/>
  <c r="D1867" i="47"/>
  <c r="B1867" i="47"/>
  <c r="E1867" i="47"/>
  <c r="F1867" i="47"/>
  <c r="A1868" i="47"/>
  <c r="L1950" i="47" l="1"/>
  <c r="H1951" i="47"/>
  <c r="M1950" i="47"/>
  <c r="K1950" i="47"/>
  <c r="I1950" i="47"/>
  <c r="J1950" i="47"/>
  <c r="C1868" i="47"/>
  <c r="E1868" i="47"/>
  <c r="F1868" i="47"/>
  <c r="D1868" i="47"/>
  <c r="B1868" i="47"/>
  <c r="A1869" i="47"/>
  <c r="L1951" i="47" l="1"/>
  <c r="H1952" i="47"/>
  <c r="K1951" i="47"/>
  <c r="J1951" i="47"/>
  <c r="M1951" i="47"/>
  <c r="I1951" i="47"/>
  <c r="D1869" i="47"/>
  <c r="A1870" i="47"/>
  <c r="F1869" i="47"/>
  <c r="C1869" i="47"/>
  <c r="E1869" i="47"/>
  <c r="B1869" i="47"/>
  <c r="H1953" i="47" l="1"/>
  <c r="M1952" i="47"/>
  <c r="K1952" i="47"/>
  <c r="L1952" i="47"/>
  <c r="I1952" i="47"/>
  <c r="J1952" i="47"/>
  <c r="D1870" i="47"/>
  <c r="E1870" i="47"/>
  <c r="C1870" i="47"/>
  <c r="A1871" i="47"/>
  <c r="F1870" i="47"/>
  <c r="B1870" i="47"/>
  <c r="J1953" i="47" l="1"/>
  <c r="L1953" i="47"/>
  <c r="M1953" i="47"/>
  <c r="H1954" i="47"/>
  <c r="I1953" i="47"/>
  <c r="K1953" i="47"/>
  <c r="C1871" i="47"/>
  <c r="D1871" i="47"/>
  <c r="F1871" i="47"/>
  <c r="A1872" i="47"/>
  <c r="B1871" i="47"/>
  <c r="E1871" i="47"/>
  <c r="K1954" i="47" l="1"/>
  <c r="M1954" i="47"/>
  <c r="J1954" i="47"/>
  <c r="I1954" i="47"/>
  <c r="L1954" i="47"/>
  <c r="H1955" i="47"/>
  <c r="C1872" i="47"/>
  <c r="F1872" i="47"/>
  <c r="D1872" i="47"/>
  <c r="E1872" i="47"/>
  <c r="B1872" i="47"/>
  <c r="A1873" i="47"/>
  <c r="M1955" i="47" l="1"/>
  <c r="K1955" i="47"/>
  <c r="I1955" i="47"/>
  <c r="L1955" i="47"/>
  <c r="J1955" i="47"/>
  <c r="H1956" i="47"/>
  <c r="E1873" i="47"/>
  <c r="D1873" i="47"/>
  <c r="A1874" i="47"/>
  <c r="B1873" i="47"/>
  <c r="C1873" i="47"/>
  <c r="F1873" i="47"/>
  <c r="H1957" i="47" l="1"/>
  <c r="M1956" i="47"/>
  <c r="K1956" i="47"/>
  <c r="I1956" i="47"/>
  <c r="J1956" i="47"/>
  <c r="L1956" i="47"/>
  <c r="F1874" i="47"/>
  <c r="B1874" i="47"/>
  <c r="D1874" i="47"/>
  <c r="E1874" i="47"/>
  <c r="C1874" i="47"/>
  <c r="A1875" i="47"/>
  <c r="H1958" i="47" l="1"/>
  <c r="M1957" i="47"/>
  <c r="K1957" i="47"/>
  <c r="L1957" i="47"/>
  <c r="I1957" i="47"/>
  <c r="J1957" i="47"/>
  <c r="C1875" i="47"/>
  <c r="E1875" i="47"/>
  <c r="F1875" i="47"/>
  <c r="B1875" i="47"/>
  <c r="D1875" i="47"/>
  <c r="A1876" i="47"/>
  <c r="M1958" i="47" l="1"/>
  <c r="J1958" i="47"/>
  <c r="H1959" i="47"/>
  <c r="K1958" i="47"/>
  <c r="L1958" i="47"/>
  <c r="I1958" i="47"/>
  <c r="C1876" i="47"/>
  <c r="F1876" i="47"/>
  <c r="D1876" i="47"/>
  <c r="B1876" i="47"/>
  <c r="A1877" i="47"/>
  <c r="E1876" i="47"/>
  <c r="K1959" i="47" l="1"/>
  <c r="M1959" i="47"/>
  <c r="I1959" i="47"/>
  <c r="J1959" i="47"/>
  <c r="L1959" i="47"/>
  <c r="H1960" i="47"/>
  <c r="E1877" i="47"/>
  <c r="B1877" i="47"/>
  <c r="C1877" i="47"/>
  <c r="D1877" i="47"/>
  <c r="A1878" i="47"/>
  <c r="F1877" i="47"/>
  <c r="K1960" i="47" l="1"/>
  <c r="J1960" i="47"/>
  <c r="L1960" i="47"/>
  <c r="M1960" i="47"/>
  <c r="H1961" i="47"/>
  <c r="I1960" i="47"/>
  <c r="D1878" i="47"/>
  <c r="E1878" i="47"/>
  <c r="C1878" i="47"/>
  <c r="A1879" i="47"/>
  <c r="F1878" i="47"/>
  <c r="B1878" i="47"/>
  <c r="K1961" i="47" l="1"/>
  <c r="J1961" i="47"/>
  <c r="L1961" i="47"/>
  <c r="M1961" i="47"/>
  <c r="H1962" i="47"/>
  <c r="I1961" i="47"/>
  <c r="C1879" i="47"/>
  <c r="E1879" i="47"/>
  <c r="D1879" i="47"/>
  <c r="A1880" i="47"/>
  <c r="F1879" i="47"/>
  <c r="B1879" i="47"/>
  <c r="M1962" i="47" l="1"/>
  <c r="K1962" i="47"/>
  <c r="H1963" i="47"/>
  <c r="I1962" i="47"/>
  <c r="J1962" i="47"/>
  <c r="L1962" i="47"/>
  <c r="F1880" i="47"/>
  <c r="C1880" i="47"/>
  <c r="B1880" i="47"/>
  <c r="A1881" i="47"/>
  <c r="E1880" i="47"/>
  <c r="D1880" i="47"/>
  <c r="M1963" i="47" l="1"/>
  <c r="L1963" i="47"/>
  <c r="I1963" i="47"/>
  <c r="H1964" i="47"/>
  <c r="K1963" i="47"/>
  <c r="J1963" i="47"/>
  <c r="D1881" i="47"/>
  <c r="A1882" i="47"/>
  <c r="B1881" i="47"/>
  <c r="C1881" i="47"/>
  <c r="E1881" i="47"/>
  <c r="F1881" i="47"/>
  <c r="M1964" i="47" l="1"/>
  <c r="K1964" i="47"/>
  <c r="L1964" i="47"/>
  <c r="H1965" i="47"/>
  <c r="I1964" i="47"/>
  <c r="J1964" i="47"/>
  <c r="D1882" i="47"/>
  <c r="B1882" i="47"/>
  <c r="E1882" i="47"/>
  <c r="A1883" i="47"/>
  <c r="C1882" i="47"/>
  <c r="F1882" i="47"/>
  <c r="H1966" i="47" l="1"/>
  <c r="M1965" i="47"/>
  <c r="K1965" i="47"/>
  <c r="I1965" i="47"/>
  <c r="J1965" i="47"/>
  <c r="L1965" i="47"/>
  <c r="F1883" i="47"/>
  <c r="A1884" i="47"/>
  <c r="B1883" i="47"/>
  <c r="E1883" i="47"/>
  <c r="C1883" i="47"/>
  <c r="D1883" i="47"/>
  <c r="J1966" i="47" l="1"/>
  <c r="L1966" i="47"/>
  <c r="M1966" i="47"/>
  <c r="H1967" i="47"/>
  <c r="I1966" i="47"/>
  <c r="K1966" i="47"/>
  <c r="F1884" i="47"/>
  <c r="D1884" i="47"/>
  <c r="B1884" i="47"/>
  <c r="A1885" i="47"/>
  <c r="E1884" i="47"/>
  <c r="C1884" i="47"/>
  <c r="K1967" i="47" l="1"/>
  <c r="M1967" i="47"/>
  <c r="J1967" i="47"/>
  <c r="L1967" i="47"/>
  <c r="I1967" i="47"/>
  <c r="H1968" i="47"/>
  <c r="E1885" i="47"/>
  <c r="B1885" i="47"/>
  <c r="A1886" i="47"/>
  <c r="D1885" i="47"/>
  <c r="C1885" i="47"/>
  <c r="F1885" i="47"/>
  <c r="M1968" i="47" l="1"/>
  <c r="I1968" i="47"/>
  <c r="K1968" i="47"/>
  <c r="L1968" i="47"/>
  <c r="J1968" i="47"/>
  <c r="H1969" i="47"/>
  <c r="F1886" i="47"/>
  <c r="B1886" i="47"/>
  <c r="D1886" i="47"/>
  <c r="E1886" i="47"/>
  <c r="C1886" i="47"/>
  <c r="A1887" i="47"/>
  <c r="L1969" i="47" l="1"/>
  <c r="H1970" i="47"/>
  <c r="M1969" i="47"/>
  <c r="K1969" i="47"/>
  <c r="I1969" i="47"/>
  <c r="J1969" i="47"/>
  <c r="F1887" i="47"/>
  <c r="A1888" i="47"/>
  <c r="B1887" i="47"/>
  <c r="D1887" i="47"/>
  <c r="C1887" i="47"/>
  <c r="E1887" i="47"/>
  <c r="L1970" i="47" l="1"/>
  <c r="K1970" i="47"/>
  <c r="H1971" i="47"/>
  <c r="M1970" i="47"/>
  <c r="I1970" i="47"/>
  <c r="J1970" i="47"/>
  <c r="F1888" i="47"/>
  <c r="C1888" i="47"/>
  <c r="B1888" i="47"/>
  <c r="A1889" i="47"/>
  <c r="E1888" i="47"/>
  <c r="D1888" i="47"/>
  <c r="L1971" i="47" l="1"/>
  <c r="I1971" i="47"/>
  <c r="J1971" i="47"/>
  <c r="H1972" i="47"/>
  <c r="M1971" i="47"/>
  <c r="K1971" i="47"/>
  <c r="E1889" i="47"/>
  <c r="F1889" i="47"/>
  <c r="B1889" i="47"/>
  <c r="C1889" i="47"/>
  <c r="D1889" i="47"/>
  <c r="A1890" i="47"/>
  <c r="L1972" i="47" l="1"/>
  <c r="I1972" i="47"/>
  <c r="H1973" i="47"/>
  <c r="M1972" i="47"/>
  <c r="K1972" i="47"/>
  <c r="J1972" i="47"/>
  <c r="C1890" i="47"/>
  <c r="F1890" i="47"/>
  <c r="D1890" i="47"/>
  <c r="B1890" i="47"/>
  <c r="E1890" i="47"/>
  <c r="A1891" i="47"/>
  <c r="H1974" i="47" l="1"/>
  <c r="M1973" i="47"/>
  <c r="J1973" i="47"/>
  <c r="I1973" i="47"/>
  <c r="K1973" i="47"/>
  <c r="L1973" i="47"/>
  <c r="C1891" i="47"/>
  <c r="D1891" i="47"/>
  <c r="B1891" i="47"/>
  <c r="E1891" i="47"/>
  <c r="F1891" i="47"/>
  <c r="A1892" i="47"/>
  <c r="L1974" i="47" l="1"/>
  <c r="H1975" i="47"/>
  <c r="J1974" i="47"/>
  <c r="M1974" i="47"/>
  <c r="I1974" i="47"/>
  <c r="K1974" i="47"/>
  <c r="F1892" i="47"/>
  <c r="D1892" i="47"/>
  <c r="B1892" i="47"/>
  <c r="E1892" i="47"/>
  <c r="C1892" i="47"/>
  <c r="A1893" i="47"/>
  <c r="I1975" i="47" l="1"/>
  <c r="J1975" i="47"/>
  <c r="L1975" i="47"/>
  <c r="H1976" i="47"/>
  <c r="M1975" i="47"/>
  <c r="K1975" i="47"/>
  <c r="C1893" i="47"/>
  <c r="F1893" i="47"/>
  <c r="A1894" i="47"/>
  <c r="D1893" i="47"/>
  <c r="E1893" i="47"/>
  <c r="B1893" i="47"/>
  <c r="M1976" i="47" l="1"/>
  <c r="J1976" i="47"/>
  <c r="K1976" i="47"/>
  <c r="L1976" i="47"/>
  <c r="I1976" i="47"/>
  <c r="H1977" i="47"/>
  <c r="C1894" i="47"/>
  <c r="A1895" i="47"/>
  <c r="B1894" i="47"/>
  <c r="E1894" i="47"/>
  <c r="F1894" i="47"/>
  <c r="D1894" i="47"/>
  <c r="M1977" i="47" l="1"/>
  <c r="L1977" i="47"/>
  <c r="H1978" i="47"/>
  <c r="I1977" i="47"/>
  <c r="K1977" i="47"/>
  <c r="J1977" i="47"/>
  <c r="B1895" i="47"/>
  <c r="C1895" i="47"/>
  <c r="E1895" i="47"/>
  <c r="F1895" i="47"/>
  <c r="A1896" i="47"/>
  <c r="D1895" i="47"/>
  <c r="L1978" i="47" l="1"/>
  <c r="J1978" i="47"/>
  <c r="H1979" i="47"/>
  <c r="M1978" i="47"/>
  <c r="I1978" i="47"/>
  <c r="K1978" i="47"/>
  <c r="F1896" i="47"/>
  <c r="C1896" i="47"/>
  <c r="A1897" i="47"/>
  <c r="E1896" i="47"/>
  <c r="D1896" i="47"/>
  <c r="B1896" i="47"/>
  <c r="K1979" i="47" l="1"/>
  <c r="J1979" i="47"/>
  <c r="L1979" i="47"/>
  <c r="M1979" i="47"/>
  <c r="H1980" i="47"/>
  <c r="I1979" i="47"/>
  <c r="E1897" i="47"/>
  <c r="F1897" i="47"/>
  <c r="B1897" i="47"/>
  <c r="A1898" i="47"/>
  <c r="D1897" i="47"/>
  <c r="C1897" i="47"/>
  <c r="M1980" i="47" l="1"/>
  <c r="I1980" i="47"/>
  <c r="J1980" i="47"/>
  <c r="L1980" i="47"/>
  <c r="H1981" i="47"/>
  <c r="K1980" i="47"/>
  <c r="D1898" i="47"/>
  <c r="B1898" i="47"/>
  <c r="C1898" i="47"/>
  <c r="A1899" i="47"/>
  <c r="E1898" i="47"/>
  <c r="F1898" i="47"/>
  <c r="L1981" i="47" l="1"/>
  <c r="M1981" i="47"/>
  <c r="K1981" i="47"/>
  <c r="J1981" i="47"/>
  <c r="H1982" i="47"/>
  <c r="I1981" i="47"/>
  <c r="B1899" i="47"/>
  <c r="E1899" i="47"/>
  <c r="C1899" i="47"/>
  <c r="D1899" i="47"/>
  <c r="F1899" i="47"/>
  <c r="A1900" i="47"/>
  <c r="K1982" i="47" l="1"/>
  <c r="L1982" i="47"/>
  <c r="M1982" i="47"/>
  <c r="I1982" i="47"/>
  <c r="H1983" i="47"/>
  <c r="J1982" i="47"/>
  <c r="F1900" i="47"/>
  <c r="D1900" i="47"/>
  <c r="A1901" i="47"/>
  <c r="E1900" i="47"/>
  <c r="B1900" i="47"/>
  <c r="C1900" i="47"/>
  <c r="K1983" i="47" l="1"/>
  <c r="I1983" i="47"/>
  <c r="J1983" i="47"/>
  <c r="H1984" i="47"/>
  <c r="L1983" i="47"/>
  <c r="M1983" i="47"/>
  <c r="D1901" i="47"/>
  <c r="C1901" i="47"/>
  <c r="F1901" i="47"/>
  <c r="A1902" i="47"/>
  <c r="E1901" i="47"/>
  <c r="B1901" i="47"/>
  <c r="L1984" i="47" l="1"/>
  <c r="H1985" i="47"/>
  <c r="M1984" i="47"/>
  <c r="K1984" i="47"/>
  <c r="I1984" i="47"/>
  <c r="J1984" i="47"/>
  <c r="D1902" i="47"/>
  <c r="E1902" i="47"/>
  <c r="F1902" i="47"/>
  <c r="B1902" i="47"/>
  <c r="C1902" i="47"/>
  <c r="A1903" i="47"/>
  <c r="L1985" i="47" l="1"/>
  <c r="H1986" i="47"/>
  <c r="M1985" i="47"/>
  <c r="K1985" i="47"/>
  <c r="I1985" i="47"/>
  <c r="J1985" i="47"/>
  <c r="B1903" i="47"/>
  <c r="A1904" i="47"/>
  <c r="D1903" i="47"/>
  <c r="C1903" i="47"/>
  <c r="E1903" i="47"/>
  <c r="F1903" i="47"/>
  <c r="L1986" i="47" l="1"/>
  <c r="K1986" i="47"/>
  <c r="I1986" i="47"/>
  <c r="J1986" i="47"/>
  <c r="H1987" i="47"/>
  <c r="M1986" i="47"/>
  <c r="F1904" i="47"/>
  <c r="C1904" i="47"/>
  <c r="B1904" i="47"/>
  <c r="A1905" i="47"/>
  <c r="E1904" i="47"/>
  <c r="D1904" i="47"/>
  <c r="J1987" i="47" l="1"/>
  <c r="K1987" i="47"/>
  <c r="L1987" i="47"/>
  <c r="M1987" i="47"/>
  <c r="H1988" i="47"/>
  <c r="I1987" i="47"/>
  <c r="D1905" i="47"/>
  <c r="C1905" i="47"/>
  <c r="E1905" i="47"/>
  <c r="F1905" i="47"/>
  <c r="B1905" i="47"/>
  <c r="A1906" i="47"/>
  <c r="I1988" i="47" l="1"/>
  <c r="J1988" i="47"/>
  <c r="H1989" i="47"/>
  <c r="K1988" i="47"/>
  <c r="L1988" i="47"/>
  <c r="M1988" i="47"/>
  <c r="D1906" i="47"/>
  <c r="B1906" i="47"/>
  <c r="C1906" i="47"/>
  <c r="E1906" i="47"/>
  <c r="F1906" i="47"/>
  <c r="A1907" i="47"/>
  <c r="J1989" i="47" l="1"/>
  <c r="L1989" i="47"/>
  <c r="M1989" i="47"/>
  <c r="H1990" i="47"/>
  <c r="I1989" i="47"/>
  <c r="K1989" i="47"/>
  <c r="C1907" i="47"/>
  <c r="D1907" i="47"/>
  <c r="F1907" i="47"/>
  <c r="A1908" i="47"/>
  <c r="B1907" i="47"/>
  <c r="E1907" i="47"/>
  <c r="J1990" i="47" l="1"/>
  <c r="H1991" i="47"/>
  <c r="I1990" i="47"/>
  <c r="K1990" i="47"/>
  <c r="L1990" i="47"/>
  <c r="M1990" i="47"/>
  <c r="E1908" i="47"/>
  <c r="D1908" i="47"/>
  <c r="F1908" i="47"/>
  <c r="C1908" i="47"/>
  <c r="B1908" i="47"/>
  <c r="A1909" i="47"/>
  <c r="L1991" i="47" l="1"/>
  <c r="I1991" i="47"/>
  <c r="H1992" i="47"/>
  <c r="K1991" i="47"/>
  <c r="M1991" i="47"/>
  <c r="J1991" i="47"/>
  <c r="E1909" i="47"/>
  <c r="F1909" i="47"/>
  <c r="D1909" i="47"/>
  <c r="A1910" i="47"/>
  <c r="C1909" i="47"/>
  <c r="B1909" i="47"/>
  <c r="L1992" i="47" l="1"/>
  <c r="H1993" i="47"/>
  <c r="M1992" i="47"/>
  <c r="K1992" i="47"/>
  <c r="I1992" i="47"/>
  <c r="J1992" i="47"/>
  <c r="F1910" i="47"/>
  <c r="B1910" i="47"/>
  <c r="D1910" i="47"/>
  <c r="E1910" i="47"/>
  <c r="C1910" i="47"/>
  <c r="A1911" i="47"/>
  <c r="L1993" i="47" l="1"/>
  <c r="H1994" i="47"/>
  <c r="M1993" i="47"/>
  <c r="K1993" i="47"/>
  <c r="I1993" i="47"/>
  <c r="J1993" i="47"/>
  <c r="C1911" i="47"/>
  <c r="E1911" i="47"/>
  <c r="B1911" i="47"/>
  <c r="F1911" i="47"/>
  <c r="A1912" i="47"/>
  <c r="D1911" i="47"/>
  <c r="H1995" i="47" l="1"/>
  <c r="I1994" i="47"/>
  <c r="M1994" i="47"/>
  <c r="K1994" i="47"/>
  <c r="J1994" i="47"/>
  <c r="L1994" i="47"/>
  <c r="E1912" i="47"/>
  <c r="F1912" i="47"/>
  <c r="C1912" i="47"/>
  <c r="B1912" i="47"/>
  <c r="A1913" i="47"/>
  <c r="D1912" i="47"/>
  <c r="H1996" i="47" l="1"/>
  <c r="M1995" i="47"/>
  <c r="K1995" i="47"/>
  <c r="I1995" i="47"/>
  <c r="J1995" i="47"/>
  <c r="L1995" i="47"/>
  <c r="E1913" i="47"/>
  <c r="B1913" i="47"/>
  <c r="F1913" i="47"/>
  <c r="C1913" i="47"/>
  <c r="D1913" i="47"/>
  <c r="A1914" i="47"/>
  <c r="L1996" i="47" l="1"/>
  <c r="H1997" i="47"/>
  <c r="M1996" i="47"/>
  <c r="K1996" i="47"/>
  <c r="I1996" i="47"/>
  <c r="J1996" i="47"/>
  <c r="B1914" i="47"/>
  <c r="D1914" i="47"/>
  <c r="E1914" i="47"/>
  <c r="C1914" i="47"/>
  <c r="A1915" i="47"/>
  <c r="F1914" i="47"/>
  <c r="H1998" i="47" l="1"/>
  <c r="K1997" i="47"/>
  <c r="M1997" i="47"/>
  <c r="J1997" i="47"/>
  <c r="L1997" i="47"/>
  <c r="I1997" i="47"/>
  <c r="F1915" i="47"/>
  <c r="A1916" i="47"/>
  <c r="B1915" i="47"/>
  <c r="E1915" i="47"/>
  <c r="D1915" i="47"/>
  <c r="C1915" i="47"/>
  <c r="M1998" i="47" l="1"/>
  <c r="K1998" i="47"/>
  <c r="I1998" i="47"/>
  <c r="J1998" i="47"/>
  <c r="L1998" i="47"/>
  <c r="H1999" i="47"/>
  <c r="E1916" i="47"/>
  <c r="B1916" i="47"/>
  <c r="D1916" i="47"/>
  <c r="F1916" i="47"/>
  <c r="C1916" i="47"/>
  <c r="A1917" i="47"/>
  <c r="L1999" i="47" l="1"/>
  <c r="M1999" i="47"/>
  <c r="H2000" i="47"/>
  <c r="K1999" i="47"/>
  <c r="I1999" i="47"/>
  <c r="J1999" i="47"/>
  <c r="D1917" i="47"/>
  <c r="A1918" i="47"/>
  <c r="C1917" i="47"/>
  <c r="F1917" i="47"/>
  <c r="E1917" i="47"/>
  <c r="B1917" i="47"/>
  <c r="M2000" i="47" l="1"/>
  <c r="J2000" i="47"/>
  <c r="I2000" i="47"/>
  <c r="K2000" i="47"/>
  <c r="L2000" i="47"/>
  <c r="H2001" i="47"/>
  <c r="F1918" i="47"/>
  <c r="B1918" i="47"/>
  <c r="D1918" i="47"/>
  <c r="E1918" i="47"/>
  <c r="C1918" i="47"/>
  <c r="A1919" i="47"/>
  <c r="H2002" i="47" l="1"/>
  <c r="M2001" i="47"/>
  <c r="K2001" i="47"/>
  <c r="L2001" i="47"/>
  <c r="I2001" i="47"/>
  <c r="J2001" i="47"/>
  <c r="C1919" i="47"/>
  <c r="D1919" i="47"/>
  <c r="F1919" i="47"/>
  <c r="A1920" i="47"/>
  <c r="B1919" i="47"/>
  <c r="E1919" i="47"/>
  <c r="L2002" i="47" l="1"/>
  <c r="M2002" i="47"/>
  <c r="H2003" i="47"/>
  <c r="K2002" i="47"/>
  <c r="I2002" i="47"/>
  <c r="J2002" i="47"/>
  <c r="E1920" i="47"/>
  <c r="D1920" i="47"/>
  <c r="F1920" i="47"/>
  <c r="C1920" i="47"/>
  <c r="B1920" i="47"/>
  <c r="A1921" i="47"/>
  <c r="M2003" i="47" l="1"/>
  <c r="J2003" i="47"/>
  <c r="H2004" i="47"/>
  <c r="L2003" i="47"/>
  <c r="K2003" i="47"/>
  <c r="I2003" i="47"/>
  <c r="E1921" i="47"/>
  <c r="B1921" i="47"/>
  <c r="D1921" i="47"/>
  <c r="A1922" i="47"/>
  <c r="C1921" i="47"/>
  <c r="F1921" i="47"/>
  <c r="K2004" i="47" l="1"/>
  <c r="M2004" i="47"/>
  <c r="L2004" i="47"/>
  <c r="I2004" i="47"/>
  <c r="H2005" i="47"/>
  <c r="J2004" i="47"/>
  <c r="F1922" i="47"/>
  <c r="A1923" i="47"/>
  <c r="B1922" i="47"/>
  <c r="D1922" i="47"/>
  <c r="E1922" i="47"/>
  <c r="C1922" i="47"/>
  <c r="H2006" i="47" l="1"/>
  <c r="M2005" i="47"/>
  <c r="K2005" i="47"/>
  <c r="L2005" i="47"/>
  <c r="I2005" i="47"/>
  <c r="J2005" i="47"/>
  <c r="C1923" i="47"/>
  <c r="D1923" i="47"/>
  <c r="F1923" i="47"/>
  <c r="A1924" i="47"/>
  <c r="B1923" i="47"/>
  <c r="E1923" i="47"/>
  <c r="M2006" i="47" l="1"/>
  <c r="I2006" i="47"/>
  <c r="J2006" i="47"/>
  <c r="L2006" i="47"/>
  <c r="H2007" i="47"/>
  <c r="K2006" i="47"/>
  <c r="E1924" i="47"/>
  <c r="D1924" i="47"/>
  <c r="F1924" i="47"/>
  <c r="C1924" i="47"/>
  <c r="B1924" i="47"/>
  <c r="A1925" i="47"/>
  <c r="K2007" i="47" l="1"/>
  <c r="L2007" i="47"/>
  <c r="J2007" i="47"/>
  <c r="H2008" i="47"/>
  <c r="I2007" i="47"/>
  <c r="M2007" i="47"/>
  <c r="E1925" i="47"/>
  <c r="B1925" i="47"/>
  <c r="F1925" i="47"/>
  <c r="A1926" i="47"/>
  <c r="D1925" i="47"/>
  <c r="C1925" i="47"/>
  <c r="H2009" i="47" l="1"/>
  <c r="K2008" i="47"/>
  <c r="M2008" i="47"/>
  <c r="J2008" i="47"/>
  <c r="L2008" i="47"/>
  <c r="I2008" i="47"/>
  <c r="F1926" i="47"/>
  <c r="B1926" i="47"/>
  <c r="D1926" i="47"/>
  <c r="E1926" i="47"/>
  <c r="C1926" i="47"/>
  <c r="A1927" i="47"/>
  <c r="J2009" i="47" l="1"/>
  <c r="L2009" i="47"/>
  <c r="M2009" i="47"/>
  <c r="K2009" i="47"/>
  <c r="H2010" i="47"/>
  <c r="I2009" i="47"/>
  <c r="C1927" i="47"/>
  <c r="D1927" i="47"/>
  <c r="F1927" i="47"/>
  <c r="A1928" i="47"/>
  <c r="B1927" i="47"/>
  <c r="E1927" i="47"/>
  <c r="K2010" i="47" l="1"/>
  <c r="J2010" i="47"/>
  <c r="H2011" i="47"/>
  <c r="I2010" i="47"/>
  <c r="L2010" i="47"/>
  <c r="M2010" i="47"/>
  <c r="F1928" i="47"/>
  <c r="C1928" i="47"/>
  <c r="B1928" i="47"/>
  <c r="A1929" i="47"/>
  <c r="E1928" i="47"/>
  <c r="D1928" i="47"/>
  <c r="H2012" i="47" l="1"/>
  <c r="M2011" i="47"/>
  <c r="K2011" i="47"/>
  <c r="J2011" i="47"/>
  <c r="I2011" i="47"/>
  <c r="L2011" i="47"/>
  <c r="E1929" i="47"/>
  <c r="B1929" i="47"/>
  <c r="C1929" i="47"/>
  <c r="F1929" i="47"/>
  <c r="D1929" i="47"/>
  <c r="A1930" i="47"/>
  <c r="M2012" i="47" l="1"/>
  <c r="K2012" i="47"/>
  <c r="I2012" i="47"/>
  <c r="J2012" i="47"/>
  <c r="L2012" i="47"/>
  <c r="H2013" i="47"/>
  <c r="D1930" i="47"/>
  <c r="E1930" i="47"/>
  <c r="C1930" i="47"/>
  <c r="A1931" i="47"/>
  <c r="F1930" i="47"/>
  <c r="B1930" i="47"/>
  <c r="J2013" i="47" l="1"/>
  <c r="L2013" i="47"/>
  <c r="M2013" i="47"/>
  <c r="K2013" i="47"/>
  <c r="H2014" i="47"/>
  <c r="I2013" i="47"/>
  <c r="C1931" i="47"/>
  <c r="E1931" i="47"/>
  <c r="F1931" i="47"/>
  <c r="A1932" i="47"/>
  <c r="B1931" i="47"/>
  <c r="D1931" i="47"/>
  <c r="J2014" i="47" l="1"/>
  <c r="L2014" i="47"/>
  <c r="M2014" i="47"/>
  <c r="H2015" i="47"/>
  <c r="I2014" i="47"/>
  <c r="K2014" i="47"/>
  <c r="E1932" i="47"/>
  <c r="F1932" i="47"/>
  <c r="C1932" i="47"/>
  <c r="A1933" i="47"/>
  <c r="B1932" i="47"/>
  <c r="D1932" i="47"/>
  <c r="L2015" i="47" l="1"/>
  <c r="H2016" i="47"/>
  <c r="M2015" i="47"/>
  <c r="K2015" i="47"/>
  <c r="I2015" i="47"/>
  <c r="J2015" i="47"/>
  <c r="D1933" i="47"/>
  <c r="A1934" i="47"/>
  <c r="F1933" i="47"/>
  <c r="C1933" i="47"/>
  <c r="E1933" i="47"/>
  <c r="B1933" i="47"/>
  <c r="H2017" i="47" l="1"/>
  <c r="M2016" i="47"/>
  <c r="J2016" i="47"/>
  <c r="I2016" i="47"/>
  <c r="K2016" i="47"/>
  <c r="L2016" i="47"/>
  <c r="D1934" i="47"/>
  <c r="E1934" i="47"/>
  <c r="F1934" i="47"/>
  <c r="B1934" i="47"/>
  <c r="C1934" i="47"/>
  <c r="A1935" i="47"/>
  <c r="J2017" i="47" l="1"/>
  <c r="L2017" i="47"/>
  <c r="M2017" i="47"/>
  <c r="K2017" i="47"/>
  <c r="H2018" i="47"/>
  <c r="I2017" i="47"/>
  <c r="B1935" i="47"/>
  <c r="E1935" i="47"/>
  <c r="C1935" i="47"/>
  <c r="D1935" i="47"/>
  <c r="F1935" i="47"/>
  <c r="A1936" i="47"/>
  <c r="L2018" i="47" l="1"/>
  <c r="K2018" i="47"/>
  <c r="H2019" i="47"/>
  <c r="M2018" i="47"/>
  <c r="I2018" i="47"/>
  <c r="J2018" i="47"/>
  <c r="F1936" i="47"/>
  <c r="C1936" i="47"/>
  <c r="B1936" i="47"/>
  <c r="A1937" i="47"/>
  <c r="D1936" i="47"/>
  <c r="E1936" i="47"/>
  <c r="I2019" i="47" l="1"/>
  <c r="K2019" i="47"/>
  <c r="L2019" i="47"/>
  <c r="M2019" i="47"/>
  <c r="J2019" i="47"/>
  <c r="H2020" i="47"/>
  <c r="C1937" i="47"/>
  <c r="F1937" i="47"/>
  <c r="E1937" i="47"/>
  <c r="B1937" i="47"/>
  <c r="D1937" i="47"/>
  <c r="A1938" i="47"/>
  <c r="K2020" i="47" l="1"/>
  <c r="J2020" i="47"/>
  <c r="L2020" i="47"/>
  <c r="M2020" i="47"/>
  <c r="H2021" i="47"/>
  <c r="I2020" i="47"/>
  <c r="D1938" i="47"/>
  <c r="E1938" i="47"/>
  <c r="C1938" i="47"/>
  <c r="A1939" i="47"/>
  <c r="F1938" i="47"/>
  <c r="B1938" i="47"/>
  <c r="L2021" i="47" l="1"/>
  <c r="H2022" i="47"/>
  <c r="M2021" i="47"/>
  <c r="J2021" i="47"/>
  <c r="I2021" i="47"/>
  <c r="K2021" i="47"/>
  <c r="B1939" i="47"/>
  <c r="E1939" i="47"/>
  <c r="C1939" i="47"/>
  <c r="D1939" i="47"/>
  <c r="F1939" i="47"/>
  <c r="A1940" i="47"/>
  <c r="L2022" i="47" l="1"/>
  <c r="H2023" i="47"/>
  <c r="M2022" i="47"/>
  <c r="K2022" i="47"/>
  <c r="I2022" i="47"/>
  <c r="J2022" i="47"/>
  <c r="F1940" i="47"/>
  <c r="C1940" i="47"/>
  <c r="B1940" i="47"/>
  <c r="E1940" i="47"/>
  <c r="D1940" i="47"/>
  <c r="A1941" i="47"/>
  <c r="M2023" i="47" l="1"/>
  <c r="L2023" i="47"/>
  <c r="H2024" i="47"/>
  <c r="I2023" i="47"/>
  <c r="K2023" i="47"/>
  <c r="J2023" i="47"/>
  <c r="E1941" i="47"/>
  <c r="B1941" i="47"/>
  <c r="D1941" i="47"/>
  <c r="A1942" i="47"/>
  <c r="C1941" i="47"/>
  <c r="F1941" i="47"/>
  <c r="L2024" i="47" l="1"/>
  <c r="I2024" i="47"/>
  <c r="K2024" i="47"/>
  <c r="M2024" i="47"/>
  <c r="H2025" i="47"/>
  <c r="J2024" i="47"/>
  <c r="D1942" i="47"/>
  <c r="E1942" i="47"/>
  <c r="C1942" i="47"/>
  <c r="A1943" i="47"/>
  <c r="B1942" i="47"/>
  <c r="F1942" i="47"/>
  <c r="J2025" i="47" l="1"/>
  <c r="M2025" i="47"/>
  <c r="L2025" i="47"/>
  <c r="H2026" i="47"/>
  <c r="K2025" i="47"/>
  <c r="I2025" i="47"/>
  <c r="B1943" i="47"/>
  <c r="C1943" i="47"/>
  <c r="D1943" i="47"/>
  <c r="F1943" i="47"/>
  <c r="A1944" i="47"/>
  <c r="E1943" i="47"/>
  <c r="M2026" i="47" l="1"/>
  <c r="L2026" i="47"/>
  <c r="I2026" i="47"/>
  <c r="K2026" i="47"/>
  <c r="J2026" i="47"/>
  <c r="H2027" i="47"/>
  <c r="F1944" i="47"/>
  <c r="C1944" i="47"/>
  <c r="E1944" i="47"/>
  <c r="D1944" i="47"/>
  <c r="B1944" i="47"/>
  <c r="A1945" i="47"/>
  <c r="K2027" i="47" l="1"/>
  <c r="J2027" i="47"/>
  <c r="L2027" i="47"/>
  <c r="M2027" i="47"/>
  <c r="H2028" i="47"/>
  <c r="I2027" i="47"/>
  <c r="C1945" i="47"/>
  <c r="F1945" i="47"/>
  <c r="E1945" i="47"/>
  <c r="B1945" i="47"/>
  <c r="D1945" i="47"/>
  <c r="A1946" i="47"/>
  <c r="K2028" i="47" l="1"/>
  <c r="J2028" i="47"/>
  <c r="L2028" i="47"/>
  <c r="M2028" i="47"/>
  <c r="H2029" i="47"/>
  <c r="I2028" i="47"/>
  <c r="D1946" i="47"/>
  <c r="E1946" i="47"/>
  <c r="F1946" i="47"/>
  <c r="B1946" i="47"/>
  <c r="C1946" i="47"/>
  <c r="A1947" i="47"/>
  <c r="M2029" i="47" l="1"/>
  <c r="L2029" i="47"/>
  <c r="I2029" i="47"/>
  <c r="H2030" i="47"/>
  <c r="K2029" i="47"/>
  <c r="J2029" i="47"/>
  <c r="B1947" i="47"/>
  <c r="A1948" i="47"/>
  <c r="E1947" i="47"/>
  <c r="C1947" i="47"/>
  <c r="D1947" i="47"/>
  <c r="F1947" i="47"/>
  <c r="L2030" i="47" l="1"/>
  <c r="H2031" i="47"/>
  <c r="M2030" i="47"/>
  <c r="K2030" i="47"/>
  <c r="I2030" i="47"/>
  <c r="J2030" i="47"/>
  <c r="F1948" i="47"/>
  <c r="C1948" i="47"/>
  <c r="E1948" i="47"/>
  <c r="D1948" i="47"/>
  <c r="B1948" i="47"/>
  <c r="A1949" i="47"/>
  <c r="K2031" i="47" l="1"/>
  <c r="J2031" i="47"/>
  <c r="L2031" i="47"/>
  <c r="M2031" i="47"/>
  <c r="H2032" i="47"/>
  <c r="I2031" i="47"/>
  <c r="C1949" i="47"/>
  <c r="F1949" i="47"/>
  <c r="E1949" i="47"/>
  <c r="B1949" i="47"/>
  <c r="D1949" i="47"/>
  <c r="A1950" i="47"/>
  <c r="L2032" i="47" l="1"/>
  <c r="H2033" i="47"/>
  <c r="M2032" i="47"/>
  <c r="J2032" i="47"/>
  <c r="I2032" i="47"/>
  <c r="K2032" i="47"/>
  <c r="C1950" i="47"/>
  <c r="A1951" i="47"/>
  <c r="B1950" i="47"/>
  <c r="F1950" i="47"/>
  <c r="D1950" i="47"/>
  <c r="E1950" i="47"/>
  <c r="I2033" i="47" l="1"/>
  <c r="K2033" i="47"/>
  <c r="L2033" i="47"/>
  <c r="J2033" i="47"/>
  <c r="H2034" i="47"/>
  <c r="M2033" i="47"/>
  <c r="B1951" i="47"/>
  <c r="C1951" i="47"/>
  <c r="D1951" i="47"/>
  <c r="E1951" i="47"/>
  <c r="F1951" i="47"/>
  <c r="A1952" i="47"/>
  <c r="M2034" i="47" l="1"/>
  <c r="K2034" i="47"/>
  <c r="L2034" i="47"/>
  <c r="I2034" i="47"/>
  <c r="J2034" i="47"/>
  <c r="H2035" i="47"/>
  <c r="B1952" i="47"/>
  <c r="A1953" i="47"/>
  <c r="E1952" i="47"/>
  <c r="D1952" i="47"/>
  <c r="C1952" i="47"/>
  <c r="F1952" i="47"/>
  <c r="J2035" i="47" l="1"/>
  <c r="M2035" i="47"/>
  <c r="L2035" i="47"/>
  <c r="I2035" i="47"/>
  <c r="H2036" i="47"/>
  <c r="K2035" i="47"/>
  <c r="C1953" i="47"/>
  <c r="F1953" i="47"/>
  <c r="E1953" i="47"/>
  <c r="B1953" i="47"/>
  <c r="A1954" i="47"/>
  <c r="D1953" i="47"/>
  <c r="L2036" i="47" l="1"/>
  <c r="H2037" i="47"/>
  <c r="M2036" i="47"/>
  <c r="K2036" i="47"/>
  <c r="I2036" i="47"/>
  <c r="J2036" i="47"/>
  <c r="D1954" i="47"/>
  <c r="E1954" i="47"/>
  <c r="C1954" i="47"/>
  <c r="A1955" i="47"/>
  <c r="F1954" i="47"/>
  <c r="B1954" i="47"/>
  <c r="M2037" i="47" l="1"/>
  <c r="J2037" i="47"/>
  <c r="I2037" i="47"/>
  <c r="K2037" i="47"/>
  <c r="L2037" i="47"/>
  <c r="H2038" i="47"/>
  <c r="C1955" i="47"/>
  <c r="D1955" i="47"/>
  <c r="F1955" i="47"/>
  <c r="A1956" i="47"/>
  <c r="B1955" i="47"/>
  <c r="E1955" i="47"/>
  <c r="M2038" i="47" l="1"/>
  <c r="J2038" i="47"/>
  <c r="I2038" i="47"/>
  <c r="K2038" i="47"/>
  <c r="L2038" i="47"/>
  <c r="H2039" i="47"/>
  <c r="F1956" i="47"/>
  <c r="C1956" i="47"/>
  <c r="E1956" i="47"/>
  <c r="D1956" i="47"/>
  <c r="B1956" i="47"/>
  <c r="A1957" i="47"/>
  <c r="L2039" i="47" l="1"/>
  <c r="M2039" i="47"/>
  <c r="H2040" i="47"/>
  <c r="I2039" i="47"/>
  <c r="K2039" i="47"/>
  <c r="J2039" i="47"/>
  <c r="C1957" i="47"/>
  <c r="F1957" i="47"/>
  <c r="E1957" i="47"/>
  <c r="B1957" i="47"/>
  <c r="D1957" i="47"/>
  <c r="A1958" i="47"/>
  <c r="J2040" i="47" l="1"/>
  <c r="M2040" i="47"/>
  <c r="I2040" i="47"/>
  <c r="K2040" i="47"/>
  <c r="L2040" i="47"/>
  <c r="H2041" i="47"/>
  <c r="F1958" i="47"/>
  <c r="D1958" i="47"/>
  <c r="E1958" i="47"/>
  <c r="B1958" i="47"/>
  <c r="C1958" i="47"/>
  <c r="A1959" i="47"/>
  <c r="J2041" i="47" l="1"/>
  <c r="M2041" i="47"/>
  <c r="L2041" i="47"/>
  <c r="I2041" i="47"/>
  <c r="H2042" i="47"/>
  <c r="K2041" i="47"/>
  <c r="C1959" i="47"/>
  <c r="D1959" i="47"/>
  <c r="E1959" i="47"/>
  <c r="F1959" i="47"/>
  <c r="A1960" i="47"/>
  <c r="B1959" i="47"/>
  <c r="L2042" i="47" l="1"/>
  <c r="M2042" i="47"/>
  <c r="J2042" i="47"/>
  <c r="H2043" i="47"/>
  <c r="I2042" i="47"/>
  <c r="K2042" i="47"/>
  <c r="E1960" i="47"/>
  <c r="F1960" i="47"/>
  <c r="C1960" i="47"/>
  <c r="D1960" i="47"/>
  <c r="B1960" i="47"/>
  <c r="A1961" i="47"/>
  <c r="H2044" i="47" l="1"/>
  <c r="M2043" i="47"/>
  <c r="K2043" i="47"/>
  <c r="L2043" i="47"/>
  <c r="I2043" i="47"/>
  <c r="J2043" i="47"/>
  <c r="C1961" i="47"/>
  <c r="A1962" i="47"/>
  <c r="F1961" i="47"/>
  <c r="E1961" i="47"/>
  <c r="B1961" i="47"/>
  <c r="D1961" i="47"/>
  <c r="L2044" i="47" l="1"/>
  <c r="H2045" i="47"/>
  <c r="M2044" i="47"/>
  <c r="J2044" i="47"/>
  <c r="I2044" i="47"/>
  <c r="K2044" i="47"/>
  <c r="D1962" i="47"/>
  <c r="E1962" i="47"/>
  <c r="C1962" i="47"/>
  <c r="F1962" i="47"/>
  <c r="B1962" i="47"/>
  <c r="A1963" i="47"/>
  <c r="K2045" i="47" l="1"/>
  <c r="M2045" i="47"/>
  <c r="L2045" i="47"/>
  <c r="J2045" i="47"/>
  <c r="I2045" i="47"/>
  <c r="H2046" i="47"/>
  <c r="B1963" i="47"/>
  <c r="E1963" i="47"/>
  <c r="C1963" i="47"/>
  <c r="D1963" i="47"/>
  <c r="F1963" i="47"/>
  <c r="A1964" i="47"/>
  <c r="M2046" i="47" l="1"/>
  <c r="J2046" i="47"/>
  <c r="K2046" i="47"/>
  <c r="I2046" i="47"/>
  <c r="H2047" i="47"/>
  <c r="L2046" i="47"/>
  <c r="F1964" i="47"/>
  <c r="C1964" i="47"/>
  <c r="A1965" i="47"/>
  <c r="E1964" i="47"/>
  <c r="D1964" i="47"/>
  <c r="B1964" i="47"/>
  <c r="K2047" i="47" l="1"/>
  <c r="J2047" i="47"/>
  <c r="M2047" i="47"/>
  <c r="L2047" i="47"/>
  <c r="H2048" i="47"/>
  <c r="I2047" i="47"/>
  <c r="C1965" i="47"/>
  <c r="D1965" i="47"/>
  <c r="A1966" i="47"/>
  <c r="F1965" i="47"/>
  <c r="E1965" i="47"/>
  <c r="B1965" i="47"/>
  <c r="L2048" i="47" l="1"/>
  <c r="M2048" i="47"/>
  <c r="H2049" i="47"/>
  <c r="I2048" i="47"/>
  <c r="K2048" i="47"/>
  <c r="J2048" i="47"/>
  <c r="D1966" i="47"/>
  <c r="E1966" i="47"/>
  <c r="C1966" i="47"/>
  <c r="A1967" i="47"/>
  <c r="F1966" i="47"/>
  <c r="B1966" i="47"/>
  <c r="H2050" i="47" l="1"/>
  <c r="M2049" i="47"/>
  <c r="J2049" i="47"/>
  <c r="I2049" i="47"/>
  <c r="K2049" i="47"/>
  <c r="L2049" i="47"/>
  <c r="B1967" i="47"/>
  <c r="E1967" i="47"/>
  <c r="C1967" i="47"/>
  <c r="D1967" i="47"/>
  <c r="F1967" i="47"/>
  <c r="A1968" i="47"/>
  <c r="K2050" i="47" l="1"/>
  <c r="J2050" i="47"/>
  <c r="M2050" i="47"/>
  <c r="L2050" i="47"/>
  <c r="I2050" i="47"/>
  <c r="H2051" i="47"/>
  <c r="F1968" i="47"/>
  <c r="C1968" i="47"/>
  <c r="B1968" i="47"/>
  <c r="A1969" i="47"/>
  <c r="E1968" i="47"/>
  <c r="D1968" i="47"/>
  <c r="M2051" i="47" l="1"/>
  <c r="J2051" i="47"/>
  <c r="L2051" i="47"/>
  <c r="H2052" i="47"/>
  <c r="I2051" i="47"/>
  <c r="K2051" i="47"/>
  <c r="C1969" i="47"/>
  <c r="F1969" i="47"/>
  <c r="D1969" i="47"/>
  <c r="A1970" i="47"/>
  <c r="E1969" i="47"/>
  <c r="B1969" i="47"/>
  <c r="H2053" i="47" l="1"/>
  <c r="J2052" i="47"/>
  <c r="M2052" i="47"/>
  <c r="L2052" i="47"/>
  <c r="I2052" i="47"/>
  <c r="K2052" i="47"/>
  <c r="D1970" i="47"/>
  <c r="E1970" i="47"/>
  <c r="B1970" i="47"/>
  <c r="C1970" i="47"/>
  <c r="A1971" i="47"/>
  <c r="F1970" i="47"/>
  <c r="K2053" i="47" l="1"/>
  <c r="J2053" i="47"/>
  <c r="L2053" i="47"/>
  <c r="M2053" i="47"/>
  <c r="H2054" i="47"/>
  <c r="I2053" i="47"/>
  <c r="B1971" i="47"/>
  <c r="C1971" i="47"/>
  <c r="D1971" i="47"/>
  <c r="F1971" i="47"/>
  <c r="A1972" i="47"/>
  <c r="E1971" i="47"/>
  <c r="H2055" i="47" l="1"/>
  <c r="I2054" i="47"/>
  <c r="K2054" i="47"/>
  <c r="L2054" i="47"/>
  <c r="M2054" i="47"/>
  <c r="J2054" i="47"/>
  <c r="F1972" i="47"/>
  <c r="C1972" i="47"/>
  <c r="E1972" i="47"/>
  <c r="D1972" i="47"/>
  <c r="B1972" i="47"/>
  <c r="A1973" i="47"/>
  <c r="I2055" i="47" l="1"/>
  <c r="J2055" i="47"/>
  <c r="H2056" i="47"/>
  <c r="M2055" i="47"/>
  <c r="K2055" i="47"/>
  <c r="L2055" i="47"/>
  <c r="C1973" i="47"/>
  <c r="E1973" i="47"/>
  <c r="B1973" i="47"/>
  <c r="D1973" i="47"/>
  <c r="A1974" i="47"/>
  <c r="F1973" i="47"/>
  <c r="J2056" i="47" l="1"/>
  <c r="L2056" i="47"/>
  <c r="M2056" i="47"/>
  <c r="K2056" i="47"/>
  <c r="H2057" i="47"/>
  <c r="I2056" i="47"/>
  <c r="C1974" i="47"/>
  <c r="A1975" i="47"/>
  <c r="F1974" i="47"/>
  <c r="B1974" i="47"/>
  <c r="D1974" i="47"/>
  <c r="E1974" i="47"/>
  <c r="K2057" i="47" l="1"/>
  <c r="J2057" i="47"/>
  <c r="M2057" i="47"/>
  <c r="L2057" i="47"/>
  <c r="I2057" i="47"/>
  <c r="H2058" i="47"/>
  <c r="B1975" i="47"/>
  <c r="C1975" i="47"/>
  <c r="D1975" i="47"/>
  <c r="E1975" i="47"/>
  <c r="F1975" i="47"/>
  <c r="A1976" i="47"/>
  <c r="L2058" i="47" l="1"/>
  <c r="M2058" i="47"/>
  <c r="K2058" i="47"/>
  <c r="J2058" i="47"/>
  <c r="H2059" i="47"/>
  <c r="I2058" i="47"/>
  <c r="F1976" i="47"/>
  <c r="C1976" i="47"/>
  <c r="D1976" i="47"/>
  <c r="B1976" i="47"/>
  <c r="A1977" i="47"/>
  <c r="E1976" i="47"/>
  <c r="L2059" i="47" l="1"/>
  <c r="H2060" i="47"/>
  <c r="M2059" i="47"/>
  <c r="K2059" i="47"/>
  <c r="I2059" i="47"/>
  <c r="J2059" i="47"/>
  <c r="C1977" i="47"/>
  <c r="E1977" i="47"/>
  <c r="B1977" i="47"/>
  <c r="D1977" i="47"/>
  <c r="A1978" i="47"/>
  <c r="F1977" i="47"/>
  <c r="J2060" i="47" l="1"/>
  <c r="L2060" i="47"/>
  <c r="M2060" i="47"/>
  <c r="K2060" i="47"/>
  <c r="H2061" i="47"/>
  <c r="I2060" i="47"/>
  <c r="D1978" i="47"/>
  <c r="E1978" i="47"/>
  <c r="F1978" i="47"/>
  <c r="B1978" i="47"/>
  <c r="C1978" i="47"/>
  <c r="A1979" i="47"/>
  <c r="H2062" i="47" l="1"/>
  <c r="M2061" i="47"/>
  <c r="K2061" i="47"/>
  <c r="I2061" i="47"/>
  <c r="J2061" i="47"/>
  <c r="L2061" i="47"/>
  <c r="B1979" i="47"/>
  <c r="E1979" i="47"/>
  <c r="A1980" i="47"/>
  <c r="C1979" i="47"/>
  <c r="D1979" i="47"/>
  <c r="F1979" i="47"/>
  <c r="J2062" i="47" l="1"/>
  <c r="L2062" i="47"/>
  <c r="M2062" i="47"/>
  <c r="K2062" i="47"/>
  <c r="H2063" i="47"/>
  <c r="I2062" i="47"/>
  <c r="F1980" i="47"/>
  <c r="C1980" i="47"/>
  <c r="D1980" i="47"/>
  <c r="B1980" i="47"/>
  <c r="A1981" i="47"/>
  <c r="E1980" i="47"/>
  <c r="H2064" i="47" l="1"/>
  <c r="M2063" i="47"/>
  <c r="K2063" i="47"/>
  <c r="I2063" i="47"/>
  <c r="J2063" i="47"/>
  <c r="L2063" i="47"/>
  <c r="C1981" i="47"/>
  <c r="F1981" i="47"/>
  <c r="E1981" i="47"/>
  <c r="B1981" i="47"/>
  <c r="D1981" i="47"/>
  <c r="A1982" i="47"/>
  <c r="M2064" i="47" l="1"/>
  <c r="L2064" i="47"/>
  <c r="I2064" i="47"/>
  <c r="H2065" i="47"/>
  <c r="K2064" i="47"/>
  <c r="J2064" i="47"/>
  <c r="D1982" i="47"/>
  <c r="E1982" i="47"/>
  <c r="A1983" i="47"/>
  <c r="F1982" i="47"/>
  <c r="B1982" i="47"/>
  <c r="C1982" i="47"/>
  <c r="M2065" i="47" l="1"/>
  <c r="K2065" i="47"/>
  <c r="H2066" i="47"/>
  <c r="I2065" i="47"/>
  <c r="J2065" i="47"/>
  <c r="L2065" i="47"/>
  <c r="B1983" i="47"/>
  <c r="C1983" i="47"/>
  <c r="D1983" i="47"/>
  <c r="F1983" i="47"/>
  <c r="A1984" i="47"/>
  <c r="E1983" i="47"/>
  <c r="H2067" i="47" l="1"/>
  <c r="M2066" i="47"/>
  <c r="J2066" i="47"/>
  <c r="L2066" i="47"/>
  <c r="I2066" i="47"/>
  <c r="K2066" i="47"/>
  <c r="F1984" i="47"/>
  <c r="C1984" i="47"/>
  <c r="E1984" i="47"/>
  <c r="D1984" i="47"/>
  <c r="B1984" i="47"/>
  <c r="A1985" i="47"/>
  <c r="J2067" i="47" l="1"/>
  <c r="L2067" i="47"/>
  <c r="M2067" i="47"/>
  <c r="H2068" i="47"/>
  <c r="I2067" i="47"/>
  <c r="K2067" i="47"/>
  <c r="C1985" i="47"/>
  <c r="E1985" i="47"/>
  <c r="B1985" i="47"/>
  <c r="F1985" i="47"/>
  <c r="D1985" i="47"/>
  <c r="A1986" i="47"/>
  <c r="L2068" i="47" l="1"/>
  <c r="H2069" i="47"/>
  <c r="M2068" i="47"/>
  <c r="K2068" i="47"/>
  <c r="I2068" i="47"/>
  <c r="J2068" i="47"/>
  <c r="D1986" i="47"/>
  <c r="E1986" i="47"/>
  <c r="C1986" i="47"/>
  <c r="F1986" i="47"/>
  <c r="B1986" i="47"/>
  <c r="A1987" i="47"/>
  <c r="K2069" i="47" l="1"/>
  <c r="J2069" i="47"/>
  <c r="M2069" i="47"/>
  <c r="L2069" i="47"/>
  <c r="I2069" i="47"/>
  <c r="H2070" i="47"/>
  <c r="D1987" i="47"/>
  <c r="C1987" i="47"/>
  <c r="F1987" i="47"/>
  <c r="A1988" i="47"/>
  <c r="B1987" i="47"/>
  <c r="E1987" i="47"/>
  <c r="K2070" i="47" l="1"/>
  <c r="M2070" i="47"/>
  <c r="J2070" i="47"/>
  <c r="I2070" i="47"/>
  <c r="H2071" i="47"/>
  <c r="L2070" i="47"/>
  <c r="F1988" i="47"/>
  <c r="C1988" i="47"/>
  <c r="B1988" i="47"/>
  <c r="A1989" i="47"/>
  <c r="E1988" i="47"/>
  <c r="D1988" i="47"/>
  <c r="J2071" i="47" l="1"/>
  <c r="L2071" i="47"/>
  <c r="M2071" i="47"/>
  <c r="H2072" i="47"/>
  <c r="I2071" i="47"/>
  <c r="K2071" i="47"/>
  <c r="C1989" i="47"/>
  <c r="E1989" i="47"/>
  <c r="B1989" i="47"/>
  <c r="F1989" i="47"/>
  <c r="D1989" i="47"/>
  <c r="A1990" i="47"/>
  <c r="K2072" i="47" l="1"/>
  <c r="H2073" i="47"/>
  <c r="J2072" i="47"/>
  <c r="I2072" i="47"/>
  <c r="M2072" i="47"/>
  <c r="L2072" i="47"/>
  <c r="D1990" i="47"/>
  <c r="E1990" i="47"/>
  <c r="C1990" i="47"/>
  <c r="A1991" i="47"/>
  <c r="F1990" i="47"/>
  <c r="B1990" i="47"/>
  <c r="K2073" i="47" l="1"/>
  <c r="H2074" i="47"/>
  <c r="M2073" i="47"/>
  <c r="I2073" i="47"/>
  <c r="J2073" i="47"/>
  <c r="L2073" i="47"/>
  <c r="E1991" i="47"/>
  <c r="C1991" i="47"/>
  <c r="D1991" i="47"/>
  <c r="F1991" i="47"/>
  <c r="A1992" i="47"/>
  <c r="B1991" i="47"/>
  <c r="M2074" i="47" l="1"/>
  <c r="K2074" i="47"/>
  <c r="L2074" i="47"/>
  <c r="H2075" i="47"/>
  <c r="I2074" i="47"/>
  <c r="J2074" i="47"/>
  <c r="F1992" i="47"/>
  <c r="C1992" i="47"/>
  <c r="B1992" i="47"/>
  <c r="A1993" i="47"/>
  <c r="D1992" i="47"/>
  <c r="E1992" i="47"/>
  <c r="H2076" i="47" l="1"/>
  <c r="L2075" i="47"/>
  <c r="K2075" i="47"/>
  <c r="M2075" i="47"/>
  <c r="J2075" i="47"/>
  <c r="I2075" i="47"/>
  <c r="C1993" i="47"/>
  <c r="F1993" i="47"/>
  <c r="E1993" i="47"/>
  <c r="B1993" i="47"/>
  <c r="D1993" i="47"/>
  <c r="A1994" i="47"/>
  <c r="M2076" i="47" l="1"/>
  <c r="J2076" i="47"/>
  <c r="L2076" i="47"/>
  <c r="I2076" i="47"/>
  <c r="H2077" i="47"/>
  <c r="K2076" i="47"/>
  <c r="D1994" i="47"/>
  <c r="E1994" i="47"/>
  <c r="A1995" i="47"/>
  <c r="F1994" i="47"/>
  <c r="B1994" i="47"/>
  <c r="C1994" i="47"/>
  <c r="L2077" i="47" l="1"/>
  <c r="M2077" i="47"/>
  <c r="K2077" i="47"/>
  <c r="H2078" i="47"/>
  <c r="I2077" i="47"/>
  <c r="J2077" i="47"/>
  <c r="B1995" i="47"/>
  <c r="E1995" i="47"/>
  <c r="C1995" i="47"/>
  <c r="D1995" i="47"/>
  <c r="F1995" i="47"/>
  <c r="A1996" i="47"/>
  <c r="K2078" i="47" l="1"/>
  <c r="J2078" i="47"/>
  <c r="L2078" i="47"/>
  <c r="M2078" i="47"/>
  <c r="H2079" i="47"/>
  <c r="I2078" i="47"/>
  <c r="F1996" i="47"/>
  <c r="C1996" i="47"/>
  <c r="E1996" i="47"/>
  <c r="D1996" i="47"/>
  <c r="B1996" i="47"/>
  <c r="A1997" i="47"/>
  <c r="K2079" i="47" l="1"/>
  <c r="J2079" i="47"/>
  <c r="M2079" i="47"/>
  <c r="L2079" i="47"/>
  <c r="I2079" i="47"/>
  <c r="H2080" i="47"/>
  <c r="F1997" i="47"/>
  <c r="D1997" i="47"/>
  <c r="A1998" i="47"/>
  <c r="C1997" i="47"/>
  <c r="E1997" i="47"/>
  <c r="B1997" i="47"/>
  <c r="K2080" i="47" l="1"/>
  <c r="J2080" i="47"/>
  <c r="L2080" i="47"/>
  <c r="M2080" i="47"/>
  <c r="H2081" i="47"/>
  <c r="I2080" i="47"/>
  <c r="D1998" i="47"/>
  <c r="E1998" i="47"/>
  <c r="F1998" i="47"/>
  <c r="B1998" i="47"/>
  <c r="C1998" i="47"/>
  <c r="A1999" i="47"/>
  <c r="H2082" i="47" l="1"/>
  <c r="M2081" i="47"/>
  <c r="J2081" i="47"/>
  <c r="I2081" i="47"/>
  <c r="K2081" i="47"/>
  <c r="L2081" i="47"/>
  <c r="C1999" i="47"/>
  <c r="D1999" i="47"/>
  <c r="F1999" i="47"/>
  <c r="A2000" i="47"/>
  <c r="B1999" i="47"/>
  <c r="E1999" i="47"/>
  <c r="M2082" i="47" l="1"/>
  <c r="I2082" i="47"/>
  <c r="K2082" i="47"/>
  <c r="L2082" i="47"/>
  <c r="J2082" i="47"/>
  <c r="H2083" i="47"/>
  <c r="B2000" i="47"/>
  <c r="A2001" i="47"/>
  <c r="E2000" i="47"/>
  <c r="D2000" i="47"/>
  <c r="F2000" i="47"/>
  <c r="C2000" i="47"/>
  <c r="H2084" i="47" l="1"/>
  <c r="M2083" i="47"/>
  <c r="K2083" i="47"/>
  <c r="L2083" i="47"/>
  <c r="I2083" i="47"/>
  <c r="J2083" i="47"/>
  <c r="C2001" i="47"/>
  <c r="E2001" i="47"/>
  <c r="B2001" i="47"/>
  <c r="F2001" i="47"/>
  <c r="D2001" i="47"/>
  <c r="A2002" i="47"/>
  <c r="L2084" i="47" l="1"/>
  <c r="H2085" i="47"/>
  <c r="M2084" i="47"/>
  <c r="K2084" i="47"/>
  <c r="I2084" i="47"/>
  <c r="J2084" i="47"/>
  <c r="D2002" i="47"/>
  <c r="E2002" i="47"/>
  <c r="C2002" i="47"/>
  <c r="A2003" i="47"/>
  <c r="F2002" i="47"/>
  <c r="B2002" i="47"/>
  <c r="L2085" i="47" l="1"/>
  <c r="M2085" i="47"/>
  <c r="H2086" i="47"/>
  <c r="I2085" i="47"/>
  <c r="K2085" i="47"/>
  <c r="J2085" i="47"/>
  <c r="B2003" i="47"/>
  <c r="E2003" i="47"/>
  <c r="F2003" i="47"/>
  <c r="A2004" i="47"/>
  <c r="C2003" i="47"/>
  <c r="D2003" i="47"/>
  <c r="K2086" i="47" l="1"/>
  <c r="M2086" i="47"/>
  <c r="J2086" i="47"/>
  <c r="I2086" i="47"/>
  <c r="H2087" i="47"/>
  <c r="L2086" i="47"/>
  <c r="F2004" i="47"/>
  <c r="C2004" i="47"/>
  <c r="A2005" i="47"/>
  <c r="B2004" i="47"/>
  <c r="E2004" i="47"/>
  <c r="D2004" i="47"/>
  <c r="H2088" i="47" l="1"/>
  <c r="M2087" i="47"/>
  <c r="K2087" i="47"/>
  <c r="I2087" i="47"/>
  <c r="J2087" i="47"/>
  <c r="L2087" i="47"/>
  <c r="C2005" i="47"/>
  <c r="F2005" i="47"/>
  <c r="E2005" i="47"/>
  <c r="B2005" i="47"/>
  <c r="D2005" i="47"/>
  <c r="A2006" i="47"/>
  <c r="K2088" i="47" l="1"/>
  <c r="J2088" i="47"/>
  <c r="L2088" i="47"/>
  <c r="M2088" i="47"/>
  <c r="H2089" i="47"/>
  <c r="I2088" i="47"/>
  <c r="D2006" i="47"/>
  <c r="E2006" i="47"/>
  <c r="C2006" i="47"/>
  <c r="A2007" i="47"/>
  <c r="F2006" i="47"/>
  <c r="B2006" i="47"/>
  <c r="M2089" i="47" l="1"/>
  <c r="I2089" i="47"/>
  <c r="K2089" i="47"/>
  <c r="L2089" i="47"/>
  <c r="J2089" i="47"/>
  <c r="H2090" i="47"/>
  <c r="B2007" i="47"/>
  <c r="A2008" i="47"/>
  <c r="E2007" i="47"/>
  <c r="C2007" i="47"/>
  <c r="D2007" i="47"/>
  <c r="F2007" i="47"/>
  <c r="M2090" i="47" l="1"/>
  <c r="L2090" i="47"/>
  <c r="H2091" i="47"/>
  <c r="I2090" i="47"/>
  <c r="K2090" i="47"/>
  <c r="J2090" i="47"/>
  <c r="B2008" i="47"/>
  <c r="A2009" i="47"/>
  <c r="E2008" i="47"/>
  <c r="D2008" i="47"/>
  <c r="C2008" i="47"/>
  <c r="F2008" i="47"/>
  <c r="I2091" i="47" l="1"/>
  <c r="K2091" i="47"/>
  <c r="L2091" i="47"/>
  <c r="M2091" i="47"/>
  <c r="J2091" i="47"/>
  <c r="H2092" i="47"/>
  <c r="F2009" i="47"/>
  <c r="E2009" i="47"/>
  <c r="B2009" i="47"/>
  <c r="D2009" i="47"/>
  <c r="A2010" i="47"/>
  <c r="C2009" i="47"/>
  <c r="J2092" i="47" l="1"/>
  <c r="L2092" i="47"/>
  <c r="M2092" i="47"/>
  <c r="H2093" i="47"/>
  <c r="I2092" i="47"/>
  <c r="K2092" i="47"/>
  <c r="D2010" i="47"/>
  <c r="E2010" i="47"/>
  <c r="F2010" i="47"/>
  <c r="B2010" i="47"/>
  <c r="C2010" i="47"/>
  <c r="A2011" i="47"/>
  <c r="H2094" i="47" l="1"/>
  <c r="M2093" i="47"/>
  <c r="K2093" i="47"/>
  <c r="L2093" i="47"/>
  <c r="I2093" i="47"/>
  <c r="J2093" i="47"/>
  <c r="E2011" i="47"/>
  <c r="C2011" i="47"/>
  <c r="D2011" i="47"/>
  <c r="F2011" i="47"/>
  <c r="A2012" i="47"/>
  <c r="B2011" i="47"/>
  <c r="L2094" i="47" l="1"/>
  <c r="H2095" i="47"/>
  <c r="M2094" i="47"/>
  <c r="K2094" i="47"/>
  <c r="I2094" i="47"/>
  <c r="J2094" i="47"/>
  <c r="F2012" i="47"/>
  <c r="C2012" i="47"/>
  <c r="B2012" i="47"/>
  <c r="A2013" i="47"/>
  <c r="E2012" i="47"/>
  <c r="D2012" i="47"/>
  <c r="J2095" i="47" l="1"/>
  <c r="L2095" i="47"/>
  <c r="M2095" i="47"/>
  <c r="H2096" i="47"/>
  <c r="I2095" i="47"/>
  <c r="K2095" i="47"/>
  <c r="C2013" i="47"/>
  <c r="E2013" i="47"/>
  <c r="B2013" i="47"/>
  <c r="D2013" i="47"/>
  <c r="A2014" i="47"/>
  <c r="F2013" i="47"/>
  <c r="J2096" i="47" l="1"/>
  <c r="K2096" i="47"/>
  <c r="L2096" i="47"/>
  <c r="M2096" i="47"/>
  <c r="H2097" i="47"/>
  <c r="I2096" i="47"/>
  <c r="C2014" i="47"/>
  <c r="A2015" i="47"/>
  <c r="F2014" i="47"/>
  <c r="B2014" i="47"/>
  <c r="E2014" i="47"/>
  <c r="D2014" i="47"/>
  <c r="H2098" i="47" l="1"/>
  <c r="K2097" i="47"/>
  <c r="M2097" i="47"/>
  <c r="J2097" i="47"/>
  <c r="L2097" i="47"/>
  <c r="I2097" i="47"/>
  <c r="E2015" i="47"/>
  <c r="C2015" i="47"/>
  <c r="D2015" i="47"/>
  <c r="F2015" i="47"/>
  <c r="A2016" i="47"/>
  <c r="B2015" i="47"/>
  <c r="H2099" i="47" l="1"/>
  <c r="I2098" i="47"/>
  <c r="J2098" i="47"/>
  <c r="L2098" i="47"/>
  <c r="M2098" i="47"/>
  <c r="K2098" i="47"/>
  <c r="F2016" i="47"/>
  <c r="C2016" i="47"/>
  <c r="B2016" i="47"/>
  <c r="E2016" i="47"/>
  <c r="D2016" i="47"/>
  <c r="A2017" i="47"/>
  <c r="L2099" i="47" l="1"/>
  <c r="M2099" i="47"/>
  <c r="K2099" i="47"/>
  <c r="I2099" i="47"/>
  <c r="J2099" i="47"/>
  <c r="H2100" i="47"/>
  <c r="C2017" i="47"/>
  <c r="F2017" i="47"/>
  <c r="D2017" i="47"/>
  <c r="A2018" i="47"/>
  <c r="E2017" i="47"/>
  <c r="B2017" i="47"/>
  <c r="K2100" i="47" l="1"/>
  <c r="L2100" i="47"/>
  <c r="M2100" i="47"/>
  <c r="H2101" i="47"/>
  <c r="I2100" i="47"/>
  <c r="J2100" i="47"/>
  <c r="C2018" i="47"/>
  <c r="A2019" i="47"/>
  <c r="B2018" i="47"/>
  <c r="E2018" i="47"/>
  <c r="F2018" i="47"/>
  <c r="D2018" i="47"/>
  <c r="J2101" i="47" l="1"/>
  <c r="M2101" i="47"/>
  <c r="L2101" i="47"/>
  <c r="I2101" i="47"/>
  <c r="H2102" i="47"/>
  <c r="K2101" i="47"/>
  <c r="B2019" i="47"/>
  <c r="C2019" i="47"/>
  <c r="D2019" i="47"/>
  <c r="F2019" i="47"/>
  <c r="A2020" i="47"/>
  <c r="E2019" i="47"/>
  <c r="K2102" i="47" l="1"/>
  <c r="J2102" i="47"/>
  <c r="L2102" i="47"/>
  <c r="M2102" i="47"/>
  <c r="H2103" i="47"/>
  <c r="I2102" i="47"/>
  <c r="F2020" i="47"/>
  <c r="C2020" i="47"/>
  <c r="A2021" i="47"/>
  <c r="D2020" i="47"/>
  <c r="B2020" i="47"/>
  <c r="E2020" i="47"/>
  <c r="K2103" i="47" l="1"/>
  <c r="J2103" i="47"/>
  <c r="L2103" i="47"/>
  <c r="M2103" i="47"/>
  <c r="H2104" i="47"/>
  <c r="I2103" i="47"/>
  <c r="F2021" i="47"/>
  <c r="E2021" i="47"/>
  <c r="B2021" i="47"/>
  <c r="D2021" i="47"/>
  <c r="A2022" i="47"/>
  <c r="C2021" i="47"/>
  <c r="K2104" i="47" l="1"/>
  <c r="J2104" i="47"/>
  <c r="L2104" i="47"/>
  <c r="M2104" i="47"/>
  <c r="H2105" i="47"/>
  <c r="I2104" i="47"/>
  <c r="D2022" i="47"/>
  <c r="E2022" i="47"/>
  <c r="F2022" i="47"/>
  <c r="B2022" i="47"/>
  <c r="C2022" i="47"/>
  <c r="A2023" i="47"/>
  <c r="H2106" i="47" l="1"/>
  <c r="M2105" i="47"/>
  <c r="K2105" i="47"/>
  <c r="L2105" i="47"/>
  <c r="I2105" i="47"/>
  <c r="J2105" i="47"/>
  <c r="C2023" i="47"/>
  <c r="D2023" i="47"/>
  <c r="F2023" i="47"/>
  <c r="A2024" i="47"/>
  <c r="B2023" i="47"/>
  <c r="E2023" i="47"/>
  <c r="H2107" i="47" l="1"/>
  <c r="K2106" i="47"/>
  <c r="M2106" i="47"/>
  <c r="J2106" i="47"/>
  <c r="L2106" i="47"/>
  <c r="I2106" i="47"/>
  <c r="F2024" i="47"/>
  <c r="C2024" i="47"/>
  <c r="E2024" i="47"/>
  <c r="D2024" i="47"/>
  <c r="B2024" i="47"/>
  <c r="A2025" i="47"/>
  <c r="K2107" i="47" l="1"/>
  <c r="M2107" i="47"/>
  <c r="J2107" i="47"/>
  <c r="L2107" i="47"/>
  <c r="I2107" i="47"/>
  <c r="H2108" i="47"/>
  <c r="C2025" i="47"/>
  <c r="F2025" i="47"/>
  <c r="E2025" i="47"/>
  <c r="B2025" i="47"/>
  <c r="D2025" i="47"/>
  <c r="A2026" i="47"/>
  <c r="K2108" i="47" l="1"/>
  <c r="J2108" i="47"/>
  <c r="M2108" i="47"/>
  <c r="L2108" i="47"/>
  <c r="I2108" i="47"/>
  <c r="H2109" i="47"/>
  <c r="D2026" i="47"/>
  <c r="E2026" i="47"/>
  <c r="B2026" i="47"/>
  <c r="C2026" i="47"/>
  <c r="A2027" i="47"/>
  <c r="F2026" i="47"/>
  <c r="K2109" i="47" l="1"/>
  <c r="M2109" i="47"/>
  <c r="J2109" i="47"/>
  <c r="L2109" i="47"/>
  <c r="I2109" i="47"/>
  <c r="H2110" i="47"/>
  <c r="B2027" i="47"/>
  <c r="C2027" i="47"/>
  <c r="D2027" i="47"/>
  <c r="F2027" i="47"/>
  <c r="A2028" i="47"/>
  <c r="E2027" i="47"/>
  <c r="K2110" i="47" l="1"/>
  <c r="M2110" i="47"/>
  <c r="J2110" i="47"/>
  <c r="I2110" i="47"/>
  <c r="L2110" i="47"/>
  <c r="H2111" i="47"/>
  <c r="F2028" i="47"/>
  <c r="C2028" i="47"/>
  <c r="B2028" i="47"/>
  <c r="A2029" i="47"/>
  <c r="D2028" i="47"/>
  <c r="E2028" i="47"/>
  <c r="J2111" i="47" l="1"/>
  <c r="L2111" i="47"/>
  <c r="M2111" i="47"/>
  <c r="K2111" i="47"/>
  <c r="H2112" i="47"/>
  <c r="I2111" i="47"/>
  <c r="F2029" i="47"/>
  <c r="E2029" i="47"/>
  <c r="B2029" i="47"/>
  <c r="D2029" i="47"/>
  <c r="A2030" i="47"/>
  <c r="C2029" i="47"/>
  <c r="K2112" i="47" l="1"/>
  <c r="J2112" i="47"/>
  <c r="M2112" i="47"/>
  <c r="L2112" i="47"/>
  <c r="I2112" i="47"/>
  <c r="H2113" i="47"/>
  <c r="D2030" i="47"/>
  <c r="E2030" i="47"/>
  <c r="A2031" i="47"/>
  <c r="C2030" i="47"/>
  <c r="B2030" i="47"/>
  <c r="F2030" i="47"/>
  <c r="J2113" i="47" l="1"/>
  <c r="M2113" i="47"/>
  <c r="L2113" i="47"/>
  <c r="K2113" i="47"/>
  <c r="I2113" i="47"/>
  <c r="H2114" i="47"/>
  <c r="B2031" i="47"/>
  <c r="C2031" i="47"/>
  <c r="D2031" i="47"/>
  <c r="F2031" i="47"/>
  <c r="A2032" i="47"/>
  <c r="E2031" i="47"/>
  <c r="M2114" i="47" l="1"/>
  <c r="K2114" i="47"/>
  <c r="L2114" i="47"/>
  <c r="H2115" i="47"/>
  <c r="I2114" i="47"/>
  <c r="J2114" i="47"/>
  <c r="F2032" i="47"/>
  <c r="C2032" i="47"/>
  <c r="A2033" i="47"/>
  <c r="E2032" i="47"/>
  <c r="B2032" i="47"/>
  <c r="D2032" i="47"/>
  <c r="L2115" i="47" l="1"/>
  <c r="H2116" i="47"/>
  <c r="M2115" i="47"/>
  <c r="K2115" i="47"/>
  <c r="I2115" i="47"/>
  <c r="J2115" i="47"/>
  <c r="C2033" i="47"/>
  <c r="E2033" i="47"/>
  <c r="B2033" i="47"/>
  <c r="F2033" i="47"/>
  <c r="D2033" i="47"/>
  <c r="A2034" i="47"/>
  <c r="K2116" i="47" l="1"/>
  <c r="M2116" i="47"/>
  <c r="J2116" i="47"/>
  <c r="L2116" i="47"/>
  <c r="I2116" i="47"/>
  <c r="H2117" i="47"/>
  <c r="D2034" i="47"/>
  <c r="E2034" i="47"/>
  <c r="C2034" i="47"/>
  <c r="A2035" i="47"/>
  <c r="F2034" i="47"/>
  <c r="B2034" i="47"/>
  <c r="H2118" i="47" l="1"/>
  <c r="M2117" i="47"/>
  <c r="K2117" i="47"/>
  <c r="I2117" i="47"/>
  <c r="J2117" i="47"/>
  <c r="L2117" i="47"/>
  <c r="C2035" i="47"/>
  <c r="F2035" i="47"/>
  <c r="A2036" i="47"/>
  <c r="B2035" i="47"/>
  <c r="E2035" i="47"/>
  <c r="D2035" i="47"/>
  <c r="K2118" i="47" l="1"/>
  <c r="J2118" i="47"/>
  <c r="L2118" i="47"/>
  <c r="M2118" i="47"/>
  <c r="H2119" i="47"/>
  <c r="I2118" i="47"/>
  <c r="F2036" i="47"/>
  <c r="C2036" i="47"/>
  <c r="E2036" i="47"/>
  <c r="D2036" i="47"/>
  <c r="B2036" i="47"/>
  <c r="A2037" i="47"/>
  <c r="L2119" i="47" l="1"/>
  <c r="M2119" i="47"/>
  <c r="H2120" i="47"/>
  <c r="I2119" i="47"/>
  <c r="K2119" i="47"/>
  <c r="J2119" i="47"/>
  <c r="C2037" i="47"/>
  <c r="F2037" i="47"/>
  <c r="E2037" i="47"/>
  <c r="B2037" i="47"/>
  <c r="D2037" i="47"/>
  <c r="A2038" i="47"/>
  <c r="L2120" i="47" l="1"/>
  <c r="J2120" i="47"/>
  <c r="M2120" i="47"/>
  <c r="H2121" i="47"/>
  <c r="I2120" i="47"/>
  <c r="K2120" i="47"/>
  <c r="D2038" i="47"/>
  <c r="E2038" i="47"/>
  <c r="C2038" i="47"/>
  <c r="A2039" i="47"/>
  <c r="F2038" i="47"/>
  <c r="B2038" i="47"/>
  <c r="L2121" i="47" l="1"/>
  <c r="M2121" i="47"/>
  <c r="K2121" i="47"/>
  <c r="I2121" i="47"/>
  <c r="J2121" i="47"/>
  <c r="H2122" i="47"/>
  <c r="B2039" i="47"/>
  <c r="C2039" i="47"/>
  <c r="D2039" i="47"/>
  <c r="F2039" i="47"/>
  <c r="A2040" i="47"/>
  <c r="E2039" i="47"/>
  <c r="L2122" i="47" l="1"/>
  <c r="I2122" i="47"/>
  <c r="K2122" i="47"/>
  <c r="H2123" i="47"/>
  <c r="M2122" i="47"/>
  <c r="J2122" i="47"/>
  <c r="F2040" i="47"/>
  <c r="C2040" i="47"/>
  <c r="A2041" i="47"/>
  <c r="B2040" i="47"/>
  <c r="D2040" i="47"/>
  <c r="E2040" i="47"/>
  <c r="K2123" i="47" l="1"/>
  <c r="L2123" i="47"/>
  <c r="M2123" i="47"/>
  <c r="I2123" i="47"/>
  <c r="J2123" i="47"/>
  <c r="H2124" i="47"/>
  <c r="C2041" i="47"/>
  <c r="F2041" i="47"/>
  <c r="E2041" i="47"/>
  <c r="B2041" i="47"/>
  <c r="D2041" i="47"/>
  <c r="A2042" i="47"/>
  <c r="K2124" i="47" l="1"/>
  <c r="L2124" i="47"/>
  <c r="M2124" i="47"/>
  <c r="J2124" i="47"/>
  <c r="H2125" i="47"/>
  <c r="I2124" i="47"/>
  <c r="D2042" i="47"/>
  <c r="E2042" i="47"/>
  <c r="A2043" i="47"/>
  <c r="C2042" i="47"/>
  <c r="F2042" i="47"/>
  <c r="B2042" i="47"/>
  <c r="I2125" i="47" l="1"/>
  <c r="K2125" i="47"/>
  <c r="L2125" i="47"/>
  <c r="M2125" i="47"/>
  <c r="J2125" i="47"/>
  <c r="H2126" i="47"/>
  <c r="B2043" i="47"/>
  <c r="C2043" i="47"/>
  <c r="D2043" i="47"/>
  <c r="E2043" i="47"/>
  <c r="F2043" i="47"/>
  <c r="A2044" i="47"/>
  <c r="H2127" i="47" l="1"/>
  <c r="M2126" i="47"/>
  <c r="I2126" i="47"/>
  <c r="J2126" i="47"/>
  <c r="L2126" i="47"/>
  <c r="K2126" i="47"/>
  <c r="F2044" i="47"/>
  <c r="C2044" i="47"/>
  <c r="D2044" i="47"/>
  <c r="B2044" i="47"/>
  <c r="A2045" i="47"/>
  <c r="E2044" i="47"/>
  <c r="M2127" i="47" l="1"/>
  <c r="L2127" i="47"/>
  <c r="H2128" i="47"/>
  <c r="I2127" i="47"/>
  <c r="K2127" i="47"/>
  <c r="J2127" i="47"/>
  <c r="C2045" i="47"/>
  <c r="E2045" i="47"/>
  <c r="B2045" i="47"/>
  <c r="A2046" i="47"/>
  <c r="F2045" i="47"/>
  <c r="D2045" i="47"/>
  <c r="L2128" i="47" l="1"/>
  <c r="H2129" i="47"/>
  <c r="M2128" i="47"/>
  <c r="K2128" i="47"/>
  <c r="I2128" i="47"/>
  <c r="J2128" i="47"/>
  <c r="D2046" i="47"/>
  <c r="E2046" i="47"/>
  <c r="C2046" i="47"/>
  <c r="A2047" i="47"/>
  <c r="F2046" i="47"/>
  <c r="B2046" i="47"/>
  <c r="J2129" i="47" l="1"/>
  <c r="L2129" i="47"/>
  <c r="M2129" i="47"/>
  <c r="H2130" i="47"/>
  <c r="I2129" i="47"/>
  <c r="K2129" i="47"/>
  <c r="E2047" i="47"/>
  <c r="C2047" i="47"/>
  <c r="D2047" i="47"/>
  <c r="F2047" i="47"/>
  <c r="A2048" i="47"/>
  <c r="B2047" i="47"/>
  <c r="L2130" i="47" l="1"/>
  <c r="I2130" i="47"/>
  <c r="K2130" i="47"/>
  <c r="H2131" i="47"/>
  <c r="M2130" i="47"/>
  <c r="J2130" i="47"/>
  <c r="F2048" i="47"/>
  <c r="C2048" i="47"/>
  <c r="B2048" i="47"/>
  <c r="A2049" i="47"/>
  <c r="E2048" i="47"/>
  <c r="D2048" i="47"/>
  <c r="K2131" i="47" l="1"/>
  <c r="J2131" i="47"/>
  <c r="L2131" i="47"/>
  <c r="M2131" i="47"/>
  <c r="H2132" i="47"/>
  <c r="I2131" i="47"/>
  <c r="F2049" i="47"/>
  <c r="E2049" i="47"/>
  <c r="B2049" i="47"/>
  <c r="D2049" i="47"/>
  <c r="A2050" i="47"/>
  <c r="C2049" i="47"/>
  <c r="K2132" i="47" l="1"/>
  <c r="L2132" i="47"/>
  <c r="M2132" i="47"/>
  <c r="H2133" i="47"/>
  <c r="I2132" i="47"/>
  <c r="J2132" i="47"/>
  <c r="D2050" i="47"/>
  <c r="E2050" i="47"/>
  <c r="C2050" i="47"/>
  <c r="A2051" i="47"/>
  <c r="B2050" i="47"/>
  <c r="F2050" i="47"/>
  <c r="M2133" i="47" l="1"/>
  <c r="I2133" i="47"/>
  <c r="K2133" i="47"/>
  <c r="L2133" i="47"/>
  <c r="J2133" i="47"/>
  <c r="H2134" i="47"/>
  <c r="E2051" i="47"/>
  <c r="C2051" i="47"/>
  <c r="D2051" i="47"/>
  <c r="F2051" i="47"/>
  <c r="A2052" i="47"/>
  <c r="B2051" i="47"/>
  <c r="H2135" i="47" l="1"/>
  <c r="M2134" i="47"/>
  <c r="J2134" i="47"/>
  <c r="L2134" i="47"/>
  <c r="I2134" i="47"/>
  <c r="K2134" i="47"/>
  <c r="F2052" i="47"/>
  <c r="C2052" i="47"/>
  <c r="B2052" i="47"/>
  <c r="A2053" i="47"/>
  <c r="E2052" i="47"/>
  <c r="D2052" i="47"/>
  <c r="K2135" i="47" l="1"/>
  <c r="L2135" i="47"/>
  <c r="J2135" i="47"/>
  <c r="M2135" i="47"/>
  <c r="H2136" i="47"/>
  <c r="I2135" i="47"/>
  <c r="F2053" i="47"/>
  <c r="E2053" i="47"/>
  <c r="B2053" i="47"/>
  <c r="D2053" i="47"/>
  <c r="A2054" i="47"/>
  <c r="C2053" i="47"/>
  <c r="L2136" i="47" l="1"/>
  <c r="H2137" i="47"/>
  <c r="M2136" i="47"/>
  <c r="K2136" i="47"/>
  <c r="I2136" i="47"/>
  <c r="J2136" i="47"/>
  <c r="D2054" i="47"/>
  <c r="E2054" i="47"/>
  <c r="C2054" i="47"/>
  <c r="A2055" i="47"/>
  <c r="F2054" i="47"/>
  <c r="B2054" i="47"/>
  <c r="L2137" i="47" l="1"/>
  <c r="H2138" i="47"/>
  <c r="K2137" i="47"/>
  <c r="J2137" i="47"/>
  <c r="M2137" i="47"/>
  <c r="I2137" i="47"/>
  <c r="B2055" i="47"/>
  <c r="E2055" i="47"/>
  <c r="C2055" i="47"/>
  <c r="D2055" i="47"/>
  <c r="F2055" i="47"/>
  <c r="A2056" i="47"/>
  <c r="K2138" i="47" l="1"/>
  <c r="J2138" i="47"/>
  <c r="L2138" i="47"/>
  <c r="M2138" i="47"/>
  <c r="H2139" i="47"/>
  <c r="I2138" i="47"/>
  <c r="F2056" i="47"/>
  <c r="C2056" i="47"/>
  <c r="B2056" i="47"/>
  <c r="A2057" i="47"/>
  <c r="E2056" i="47"/>
  <c r="D2056" i="47"/>
  <c r="J2139" i="47" l="1"/>
  <c r="L2139" i="47"/>
  <c r="M2139" i="47"/>
  <c r="K2139" i="47"/>
  <c r="H2140" i="47"/>
  <c r="I2139" i="47"/>
  <c r="F2057" i="47"/>
  <c r="D2057" i="47"/>
  <c r="A2058" i="47"/>
  <c r="C2057" i="47"/>
  <c r="E2057" i="47"/>
  <c r="B2057" i="47"/>
  <c r="K2140" i="47" l="1"/>
  <c r="J2140" i="47"/>
  <c r="L2140" i="47"/>
  <c r="M2140" i="47"/>
  <c r="H2141" i="47"/>
  <c r="I2140" i="47"/>
  <c r="D2058" i="47"/>
  <c r="E2058" i="47"/>
  <c r="F2058" i="47"/>
  <c r="C2058" i="47"/>
  <c r="A2059" i="47"/>
  <c r="B2058" i="47"/>
  <c r="M2141" i="47" l="1"/>
  <c r="L2141" i="47"/>
  <c r="I2141" i="47"/>
  <c r="H2142" i="47"/>
  <c r="J2141" i="47"/>
  <c r="K2141" i="47"/>
  <c r="B2059" i="47"/>
  <c r="E2059" i="47"/>
  <c r="C2059" i="47"/>
  <c r="D2059" i="47"/>
  <c r="F2059" i="47"/>
  <c r="A2060" i="47"/>
  <c r="H2143" i="47" l="1"/>
  <c r="K2142" i="47"/>
  <c r="M2142" i="47"/>
  <c r="I2142" i="47"/>
  <c r="L2142" i="47"/>
  <c r="J2142" i="47"/>
  <c r="F2060" i="47"/>
  <c r="C2060" i="47"/>
  <c r="B2060" i="47"/>
  <c r="A2061" i="47"/>
  <c r="E2060" i="47"/>
  <c r="D2060" i="47"/>
  <c r="J2143" i="47" l="1"/>
  <c r="L2143" i="47"/>
  <c r="M2143" i="47"/>
  <c r="H2144" i="47"/>
  <c r="I2143" i="47"/>
  <c r="K2143" i="47"/>
  <c r="C2061" i="47"/>
  <c r="F2061" i="47"/>
  <c r="E2061" i="47"/>
  <c r="B2061" i="47"/>
  <c r="D2061" i="47"/>
  <c r="A2062" i="47"/>
  <c r="L2144" i="47" l="1"/>
  <c r="H2145" i="47"/>
  <c r="M2144" i="47"/>
  <c r="K2144" i="47"/>
  <c r="I2144" i="47"/>
  <c r="J2144" i="47"/>
  <c r="D2062" i="47"/>
  <c r="E2062" i="47"/>
  <c r="C2062" i="47"/>
  <c r="A2063" i="47"/>
  <c r="F2062" i="47"/>
  <c r="B2062" i="47"/>
  <c r="K2145" i="47" l="1"/>
  <c r="J2145" i="47"/>
  <c r="M2145" i="47"/>
  <c r="L2145" i="47"/>
  <c r="I2145" i="47"/>
  <c r="H2146" i="47"/>
  <c r="C2063" i="47"/>
  <c r="D2063" i="47"/>
  <c r="F2063" i="47"/>
  <c r="A2064" i="47"/>
  <c r="B2063" i="47"/>
  <c r="E2063" i="47"/>
  <c r="J2146" i="47" l="1"/>
  <c r="L2146" i="47"/>
  <c r="M2146" i="47"/>
  <c r="H2147" i="47"/>
  <c r="I2146" i="47"/>
  <c r="K2146" i="47"/>
  <c r="B2064" i="47"/>
  <c r="A2065" i="47"/>
  <c r="E2064" i="47"/>
  <c r="D2064" i="47"/>
  <c r="F2064" i="47"/>
  <c r="C2064" i="47"/>
  <c r="L2147" i="47" l="1"/>
  <c r="H2148" i="47"/>
  <c r="M2147" i="47"/>
  <c r="K2147" i="47"/>
  <c r="I2147" i="47"/>
  <c r="J2147" i="47"/>
  <c r="F2065" i="47"/>
  <c r="E2065" i="47"/>
  <c r="B2065" i="47"/>
  <c r="D2065" i="47"/>
  <c r="A2066" i="47"/>
  <c r="C2065" i="47"/>
  <c r="H2149" i="47" l="1"/>
  <c r="J2148" i="47"/>
  <c r="M2148" i="47"/>
  <c r="I2148" i="47"/>
  <c r="K2148" i="47"/>
  <c r="L2148" i="47"/>
  <c r="D2066" i="47"/>
  <c r="E2066" i="47"/>
  <c r="A2067" i="47"/>
  <c r="C2066" i="47"/>
  <c r="B2066" i="47"/>
  <c r="F2066" i="47"/>
  <c r="L2149" i="47" l="1"/>
  <c r="K2149" i="47"/>
  <c r="M2149" i="47"/>
  <c r="J2149" i="47"/>
  <c r="I2149" i="47"/>
  <c r="H2150" i="47"/>
  <c r="F2067" i="47"/>
  <c r="A2068" i="47"/>
  <c r="E2067" i="47"/>
  <c r="B2067" i="47"/>
  <c r="C2067" i="47"/>
  <c r="D2067" i="47"/>
  <c r="H2151" i="47" l="1"/>
  <c r="M2150" i="47"/>
  <c r="K2150" i="47"/>
  <c r="L2150" i="47"/>
  <c r="I2150" i="47"/>
  <c r="J2150" i="47"/>
  <c r="E2068" i="47"/>
  <c r="D2068" i="47"/>
  <c r="B2068" i="47"/>
  <c r="A2069" i="47"/>
  <c r="F2068" i="47"/>
  <c r="C2068" i="47"/>
  <c r="M2151" i="47" l="1"/>
  <c r="I2151" i="47"/>
  <c r="K2151" i="47"/>
  <c r="L2151" i="47"/>
  <c r="J2151" i="47"/>
  <c r="H2152" i="47"/>
  <c r="D2069" i="47"/>
  <c r="A2070" i="47"/>
  <c r="F2069" i="47"/>
  <c r="B2069" i="47"/>
  <c r="C2069" i="47"/>
  <c r="E2069" i="47"/>
  <c r="H2153" i="47" l="1"/>
  <c r="M2152" i="47"/>
  <c r="K2152" i="47"/>
  <c r="L2152" i="47"/>
  <c r="I2152" i="47"/>
  <c r="J2152" i="47"/>
  <c r="B2070" i="47"/>
  <c r="C2070" i="47"/>
  <c r="A2071" i="47"/>
  <c r="F2070" i="47"/>
  <c r="D2070" i="47"/>
  <c r="E2070" i="47"/>
  <c r="L2153" i="47" l="1"/>
  <c r="M2153" i="47"/>
  <c r="J2153" i="47"/>
  <c r="K2153" i="47"/>
  <c r="I2153" i="47"/>
  <c r="H2154" i="47"/>
  <c r="C2071" i="47"/>
  <c r="D2071" i="47"/>
  <c r="B2071" i="47"/>
  <c r="E2071" i="47"/>
  <c r="F2071" i="47"/>
  <c r="A2072" i="47"/>
  <c r="H2155" i="47" l="1"/>
  <c r="K2154" i="47"/>
  <c r="M2154" i="47"/>
  <c r="I2154" i="47"/>
  <c r="L2154" i="47"/>
  <c r="J2154" i="47"/>
  <c r="E2072" i="47"/>
  <c r="D2072" i="47"/>
  <c r="F2072" i="47"/>
  <c r="C2072" i="47"/>
  <c r="B2072" i="47"/>
  <c r="A2073" i="47"/>
  <c r="J2155" i="47" l="1"/>
  <c r="M2155" i="47"/>
  <c r="L2155" i="47"/>
  <c r="I2155" i="47"/>
  <c r="H2156" i="47"/>
  <c r="K2155" i="47"/>
  <c r="E2073" i="47"/>
  <c r="B2073" i="47"/>
  <c r="D2073" i="47"/>
  <c r="A2074" i="47"/>
  <c r="C2073" i="47"/>
  <c r="F2073" i="47"/>
  <c r="J2156" i="47" l="1"/>
  <c r="L2156" i="47"/>
  <c r="M2156" i="47"/>
  <c r="K2156" i="47"/>
  <c r="H2157" i="47"/>
  <c r="I2156" i="47"/>
  <c r="F2074" i="47"/>
  <c r="D2074" i="47"/>
  <c r="E2074" i="47"/>
  <c r="B2074" i="47"/>
  <c r="C2074" i="47"/>
  <c r="A2075" i="47"/>
  <c r="K2157" i="47" l="1"/>
  <c r="J2157" i="47"/>
  <c r="L2157" i="47"/>
  <c r="M2157" i="47"/>
  <c r="H2158" i="47"/>
  <c r="I2157" i="47"/>
  <c r="C2075" i="47"/>
  <c r="D2075" i="47"/>
  <c r="B2075" i="47"/>
  <c r="E2075" i="47"/>
  <c r="F2075" i="47"/>
  <c r="A2076" i="47"/>
  <c r="H2159" i="47" l="1"/>
  <c r="M2158" i="47"/>
  <c r="K2158" i="47"/>
  <c r="L2158" i="47"/>
  <c r="I2158" i="47"/>
  <c r="J2158" i="47"/>
  <c r="E2076" i="47"/>
  <c r="A2077" i="47"/>
  <c r="D2076" i="47"/>
  <c r="F2076" i="47"/>
  <c r="C2076" i="47"/>
  <c r="B2076" i="47"/>
  <c r="L2159" i="47" l="1"/>
  <c r="M2159" i="47"/>
  <c r="J2159" i="47"/>
  <c r="H2160" i="47"/>
  <c r="I2159" i="47"/>
  <c r="K2159" i="47"/>
  <c r="D2077" i="47"/>
  <c r="A2078" i="47"/>
  <c r="C2077" i="47"/>
  <c r="F2077" i="47"/>
  <c r="B2077" i="47"/>
  <c r="E2077" i="47"/>
  <c r="J2160" i="47" l="1"/>
  <c r="L2160" i="47"/>
  <c r="M2160" i="47"/>
  <c r="H2161" i="47"/>
  <c r="I2160" i="47"/>
  <c r="K2160" i="47"/>
  <c r="E2078" i="47"/>
  <c r="B2078" i="47"/>
  <c r="D2078" i="47"/>
  <c r="C2078" i="47"/>
  <c r="A2079" i="47"/>
  <c r="F2078" i="47"/>
  <c r="K2161" i="47" l="1"/>
  <c r="L2161" i="47"/>
  <c r="I2161" i="47"/>
  <c r="J2161" i="47"/>
  <c r="H2162" i="47"/>
  <c r="M2161" i="47"/>
  <c r="C2079" i="47"/>
  <c r="D2079" i="47"/>
  <c r="A2080" i="47"/>
  <c r="B2079" i="47"/>
  <c r="E2079" i="47"/>
  <c r="F2079" i="47"/>
  <c r="J2162" i="47" l="1"/>
  <c r="M2162" i="47"/>
  <c r="L2162" i="47"/>
  <c r="K2162" i="47"/>
  <c r="I2162" i="47"/>
  <c r="H2163" i="47"/>
  <c r="D2080" i="47"/>
  <c r="B2080" i="47"/>
  <c r="A2081" i="47"/>
  <c r="E2080" i="47"/>
  <c r="F2080" i="47"/>
  <c r="C2080" i="47"/>
  <c r="I2163" i="47" l="1"/>
  <c r="K2163" i="47"/>
  <c r="L2163" i="47"/>
  <c r="J2163" i="47"/>
  <c r="H2164" i="47"/>
  <c r="M2163" i="47"/>
  <c r="E2081" i="47"/>
  <c r="B2081" i="47"/>
  <c r="C2081" i="47"/>
  <c r="F2081" i="47"/>
  <c r="D2081" i="47"/>
  <c r="A2082" i="47"/>
  <c r="I2164" i="47" l="1"/>
  <c r="K2164" i="47"/>
  <c r="L2164" i="47"/>
  <c r="J2164" i="47"/>
  <c r="H2165" i="47"/>
  <c r="M2164" i="47"/>
  <c r="B2082" i="47"/>
  <c r="D2082" i="47"/>
  <c r="E2082" i="47"/>
  <c r="C2082" i="47"/>
  <c r="A2083" i="47"/>
  <c r="F2082" i="47"/>
  <c r="I2165" i="47" l="1"/>
  <c r="K2165" i="47"/>
  <c r="L2165" i="47"/>
  <c r="J2165" i="47"/>
  <c r="H2166" i="47"/>
  <c r="M2165" i="47"/>
  <c r="C2083" i="47"/>
  <c r="D2083" i="47"/>
  <c r="F2083" i="47"/>
  <c r="A2084" i="47"/>
  <c r="E2083" i="47"/>
  <c r="B2083" i="47"/>
  <c r="H2167" i="47" l="1"/>
  <c r="M2166" i="47"/>
  <c r="K2166" i="47"/>
  <c r="I2166" i="47"/>
  <c r="J2166" i="47"/>
  <c r="L2166" i="47"/>
  <c r="E2084" i="47"/>
  <c r="A2085" i="47"/>
  <c r="D2084" i="47"/>
  <c r="F2084" i="47"/>
  <c r="C2084" i="47"/>
  <c r="B2084" i="47"/>
  <c r="K2167" i="47" l="1"/>
  <c r="J2167" i="47"/>
  <c r="M2167" i="47"/>
  <c r="L2167" i="47"/>
  <c r="I2167" i="47"/>
  <c r="H2168" i="47"/>
  <c r="D2085" i="47"/>
  <c r="A2086" i="47"/>
  <c r="C2085" i="47"/>
  <c r="F2085" i="47"/>
  <c r="E2085" i="47"/>
  <c r="B2085" i="47"/>
  <c r="M2168" i="47" l="1"/>
  <c r="I2168" i="47"/>
  <c r="K2168" i="47"/>
  <c r="L2168" i="47"/>
  <c r="J2168" i="47"/>
  <c r="H2169" i="47"/>
  <c r="F2086" i="47"/>
  <c r="B2086" i="47"/>
  <c r="A2087" i="47"/>
  <c r="D2086" i="47"/>
  <c r="E2086" i="47"/>
  <c r="C2086" i="47"/>
  <c r="J2169" i="47" l="1"/>
  <c r="L2169" i="47"/>
  <c r="M2169" i="47"/>
  <c r="H2170" i="47"/>
  <c r="I2169" i="47"/>
  <c r="K2169" i="47"/>
  <c r="F2087" i="47"/>
  <c r="A2088" i="47"/>
  <c r="E2087" i="47"/>
  <c r="B2087" i="47"/>
  <c r="C2087" i="47"/>
  <c r="D2087" i="47"/>
  <c r="L2170" i="47" l="1"/>
  <c r="H2171" i="47"/>
  <c r="I2170" i="47"/>
  <c r="J2170" i="47"/>
  <c r="K2170" i="47"/>
  <c r="M2170" i="47"/>
  <c r="E2088" i="47"/>
  <c r="A2089" i="47"/>
  <c r="D2088" i="47"/>
  <c r="F2088" i="47"/>
  <c r="C2088" i="47"/>
  <c r="B2088" i="47"/>
  <c r="M2171" i="47" l="1"/>
  <c r="K2171" i="47"/>
  <c r="I2171" i="47"/>
  <c r="J2171" i="47"/>
  <c r="L2171" i="47"/>
  <c r="H2172" i="47"/>
  <c r="D2089" i="47"/>
  <c r="A2090" i="47"/>
  <c r="C2089" i="47"/>
  <c r="F2089" i="47"/>
  <c r="E2089" i="47"/>
  <c r="B2089" i="47"/>
  <c r="H2173" i="47" l="1"/>
  <c r="M2172" i="47"/>
  <c r="J2172" i="47"/>
  <c r="L2172" i="47"/>
  <c r="I2172" i="47"/>
  <c r="K2172" i="47"/>
  <c r="F2090" i="47"/>
  <c r="B2090" i="47"/>
  <c r="D2090" i="47"/>
  <c r="E2090" i="47"/>
  <c r="C2090" i="47"/>
  <c r="A2091" i="47"/>
  <c r="H2174" i="47" l="1"/>
  <c r="M2173" i="47"/>
  <c r="K2173" i="47"/>
  <c r="L2173" i="47"/>
  <c r="I2173" i="47"/>
  <c r="J2173" i="47"/>
  <c r="F2091" i="47"/>
  <c r="A2092" i="47"/>
  <c r="E2091" i="47"/>
  <c r="B2091" i="47"/>
  <c r="C2091" i="47"/>
  <c r="D2091" i="47"/>
  <c r="L2174" i="47" l="1"/>
  <c r="H2175" i="47"/>
  <c r="M2174" i="47"/>
  <c r="J2174" i="47"/>
  <c r="I2174" i="47"/>
  <c r="K2174" i="47"/>
  <c r="E2092" i="47"/>
  <c r="D2092" i="47"/>
  <c r="F2092" i="47"/>
  <c r="C2092" i="47"/>
  <c r="B2092" i="47"/>
  <c r="A2093" i="47"/>
  <c r="L2175" i="47" l="1"/>
  <c r="M2175" i="47"/>
  <c r="K2175" i="47"/>
  <c r="H2176" i="47"/>
  <c r="I2175" i="47"/>
  <c r="J2175" i="47"/>
  <c r="E2093" i="47"/>
  <c r="B2093" i="47"/>
  <c r="A2094" i="47"/>
  <c r="C2093" i="47"/>
  <c r="F2093" i="47"/>
  <c r="D2093" i="47"/>
  <c r="L2176" i="47" l="1"/>
  <c r="M2176" i="47"/>
  <c r="H2177" i="47"/>
  <c r="I2176" i="47"/>
  <c r="K2176" i="47"/>
  <c r="J2176" i="47"/>
  <c r="F2094" i="47"/>
  <c r="B2094" i="47"/>
  <c r="D2094" i="47"/>
  <c r="E2094" i="47"/>
  <c r="C2094" i="47"/>
  <c r="A2095" i="47"/>
  <c r="K2177" i="47" l="1"/>
  <c r="L2177" i="47"/>
  <c r="J2177" i="47"/>
  <c r="H2178" i="47"/>
  <c r="M2177" i="47"/>
  <c r="I2177" i="47"/>
  <c r="C2095" i="47"/>
  <c r="D2095" i="47"/>
  <c r="A2096" i="47"/>
  <c r="B2095" i="47"/>
  <c r="E2095" i="47"/>
  <c r="F2095" i="47"/>
  <c r="L2178" i="47" l="1"/>
  <c r="H2179" i="47"/>
  <c r="M2178" i="47"/>
  <c r="K2178" i="47"/>
  <c r="I2178" i="47"/>
  <c r="J2178" i="47"/>
  <c r="D2096" i="47"/>
  <c r="F2096" i="47"/>
  <c r="C2096" i="47"/>
  <c r="E2096" i="47"/>
  <c r="B2096" i="47"/>
  <c r="A2097" i="47"/>
  <c r="L2179" i="47" l="1"/>
  <c r="H2180" i="47"/>
  <c r="M2179" i="47"/>
  <c r="K2179" i="47"/>
  <c r="I2179" i="47"/>
  <c r="J2179" i="47"/>
  <c r="E2097" i="47"/>
  <c r="B2097" i="47"/>
  <c r="D2097" i="47"/>
  <c r="C2097" i="47"/>
  <c r="F2097" i="47"/>
  <c r="A2098" i="47"/>
  <c r="L2180" i="47" l="1"/>
  <c r="H2181" i="47"/>
  <c r="M2180" i="47"/>
  <c r="J2180" i="47"/>
  <c r="I2180" i="47"/>
  <c r="K2180" i="47"/>
  <c r="F2098" i="47"/>
  <c r="A2099" i="47"/>
  <c r="B2098" i="47"/>
  <c r="D2098" i="47"/>
  <c r="E2098" i="47"/>
  <c r="C2098" i="47"/>
  <c r="J2181" i="47" l="1"/>
  <c r="M2181" i="47"/>
  <c r="L2181" i="47"/>
  <c r="I2181" i="47"/>
  <c r="H2182" i="47"/>
  <c r="K2181" i="47"/>
  <c r="C2099" i="47"/>
  <c r="D2099" i="47"/>
  <c r="F2099" i="47"/>
  <c r="A2100" i="47"/>
  <c r="B2099" i="47"/>
  <c r="E2099" i="47"/>
  <c r="M2182" i="47" l="1"/>
  <c r="K2182" i="47"/>
  <c r="I2182" i="47"/>
  <c r="J2182" i="47"/>
  <c r="L2182" i="47"/>
  <c r="H2183" i="47"/>
  <c r="E2100" i="47"/>
  <c r="D2100" i="47"/>
  <c r="F2100" i="47"/>
  <c r="C2100" i="47"/>
  <c r="B2100" i="47"/>
  <c r="A2101" i="47"/>
  <c r="K2183" i="47" l="1"/>
  <c r="J2183" i="47"/>
  <c r="I2183" i="47"/>
  <c r="H2184" i="47"/>
  <c r="M2183" i="47"/>
  <c r="L2183" i="47"/>
  <c r="E2101" i="47"/>
  <c r="B2101" i="47"/>
  <c r="A2102" i="47"/>
  <c r="D2101" i="47"/>
  <c r="F2101" i="47"/>
  <c r="C2101" i="47"/>
  <c r="M2184" i="47" l="1"/>
  <c r="H2185" i="47"/>
  <c r="J2184" i="47"/>
  <c r="I2184" i="47"/>
  <c r="K2184" i="47"/>
  <c r="L2184" i="47"/>
  <c r="F2102" i="47"/>
  <c r="D2102" i="47"/>
  <c r="E2102" i="47"/>
  <c r="C2102" i="47"/>
  <c r="A2103" i="47"/>
  <c r="B2102" i="47"/>
  <c r="K2185" i="47" l="1"/>
  <c r="I2185" i="47"/>
  <c r="J2185" i="47"/>
  <c r="H2186" i="47"/>
  <c r="L2185" i="47"/>
  <c r="M2185" i="47"/>
  <c r="F2103" i="47"/>
  <c r="A2104" i="47"/>
  <c r="B2103" i="47"/>
  <c r="E2103" i="47"/>
  <c r="D2103" i="47"/>
  <c r="C2103" i="47"/>
  <c r="M2186" i="47" l="1"/>
  <c r="L2186" i="47"/>
  <c r="I2186" i="47"/>
  <c r="H2187" i="47"/>
  <c r="K2186" i="47"/>
  <c r="J2186" i="47"/>
  <c r="E2104" i="47"/>
  <c r="D2104" i="47"/>
  <c r="B2104" i="47"/>
  <c r="A2105" i="47"/>
  <c r="F2104" i="47"/>
  <c r="C2104" i="47"/>
  <c r="M2187" i="47" l="1"/>
  <c r="K2187" i="47"/>
  <c r="L2187" i="47"/>
  <c r="H2188" i="47"/>
  <c r="I2187" i="47"/>
  <c r="J2187" i="47"/>
  <c r="E2105" i="47"/>
  <c r="B2105" i="47"/>
  <c r="D2105" i="47"/>
  <c r="C2105" i="47"/>
  <c r="F2105" i="47"/>
  <c r="A2106" i="47"/>
  <c r="L2188" i="47" l="1"/>
  <c r="H2189" i="47"/>
  <c r="M2188" i="47"/>
  <c r="K2188" i="47"/>
  <c r="I2188" i="47"/>
  <c r="J2188" i="47"/>
  <c r="F2106" i="47"/>
  <c r="B2106" i="47"/>
  <c r="D2106" i="47"/>
  <c r="E2106" i="47"/>
  <c r="C2106" i="47"/>
  <c r="A2107" i="47"/>
  <c r="H2190" i="47" l="1"/>
  <c r="M2189" i="47"/>
  <c r="K2189" i="47"/>
  <c r="I2189" i="47"/>
  <c r="J2189" i="47"/>
  <c r="L2189" i="47"/>
  <c r="C2107" i="47"/>
  <c r="D2107" i="47"/>
  <c r="F2107" i="47"/>
  <c r="A2108" i="47"/>
  <c r="B2107" i="47"/>
  <c r="E2107" i="47"/>
  <c r="K2190" i="47" l="1"/>
  <c r="L2190" i="47"/>
  <c r="J2190" i="47"/>
  <c r="H2191" i="47"/>
  <c r="M2190" i="47"/>
  <c r="I2190" i="47"/>
  <c r="D2108" i="47"/>
  <c r="B2108" i="47"/>
  <c r="A2109" i="47"/>
  <c r="E2108" i="47"/>
  <c r="F2108" i="47"/>
  <c r="C2108" i="47"/>
  <c r="L2191" i="47" l="1"/>
  <c r="J2191" i="47"/>
  <c r="H2192" i="47"/>
  <c r="I2191" i="47"/>
  <c r="M2191" i="47"/>
  <c r="K2191" i="47"/>
  <c r="E2109" i="47"/>
  <c r="B2109" i="47"/>
  <c r="C2109" i="47"/>
  <c r="F2109" i="47"/>
  <c r="D2109" i="47"/>
  <c r="A2110" i="47"/>
  <c r="K2192" i="47" l="1"/>
  <c r="M2192" i="47"/>
  <c r="I2192" i="47"/>
  <c r="L2192" i="47"/>
  <c r="J2192" i="47"/>
  <c r="H2193" i="47"/>
  <c r="D2110" i="47"/>
  <c r="B2110" i="47"/>
  <c r="C2110" i="47"/>
  <c r="A2111" i="47"/>
  <c r="E2110" i="47"/>
  <c r="F2110" i="47"/>
  <c r="M2193" i="47" l="1"/>
  <c r="K2193" i="47"/>
  <c r="I2193" i="47"/>
  <c r="J2193" i="47"/>
  <c r="L2193" i="47"/>
  <c r="H2194" i="47"/>
  <c r="F2111" i="47"/>
  <c r="A2112" i="47"/>
  <c r="B2111" i="47"/>
  <c r="E2111" i="47"/>
  <c r="C2111" i="47"/>
  <c r="D2111" i="47"/>
  <c r="J2194" i="47" l="1"/>
  <c r="L2194" i="47"/>
  <c r="M2194" i="47"/>
  <c r="H2195" i="47"/>
  <c r="I2194" i="47"/>
  <c r="K2194" i="47"/>
  <c r="E2112" i="47"/>
  <c r="D2112" i="47"/>
  <c r="F2112" i="47"/>
  <c r="C2112" i="47"/>
  <c r="B2112" i="47"/>
  <c r="A2113" i="47"/>
  <c r="M2195" i="47" l="1"/>
  <c r="J2195" i="47"/>
  <c r="I2195" i="47"/>
  <c r="K2195" i="47"/>
  <c r="L2195" i="47"/>
  <c r="H2196" i="47"/>
  <c r="E2113" i="47"/>
  <c r="B2113" i="47"/>
  <c r="C2113" i="47"/>
  <c r="F2113" i="47"/>
  <c r="D2113" i="47"/>
  <c r="A2114" i="47"/>
  <c r="M2196" i="47" l="1"/>
  <c r="K2196" i="47"/>
  <c r="I2196" i="47"/>
  <c r="J2196" i="47"/>
  <c r="L2196" i="47"/>
  <c r="H2197" i="47"/>
  <c r="D2114" i="47"/>
  <c r="E2114" i="47"/>
  <c r="C2114" i="47"/>
  <c r="A2115" i="47"/>
  <c r="F2114" i="47"/>
  <c r="B2114" i="47"/>
  <c r="L2197" i="47" l="1"/>
  <c r="H2198" i="47"/>
  <c r="M2197" i="47"/>
  <c r="K2197" i="47"/>
  <c r="I2197" i="47"/>
  <c r="J2197" i="47"/>
  <c r="C2115" i="47"/>
  <c r="D2115" i="47"/>
  <c r="F2115" i="47"/>
  <c r="A2116" i="47"/>
  <c r="B2115" i="47"/>
  <c r="E2115" i="47"/>
  <c r="H2199" i="47" l="1"/>
  <c r="K2198" i="47"/>
  <c r="L2198" i="47"/>
  <c r="J2198" i="47"/>
  <c r="M2198" i="47"/>
  <c r="I2198" i="47"/>
  <c r="E2116" i="47"/>
  <c r="D2116" i="47"/>
  <c r="F2116" i="47"/>
  <c r="C2116" i="47"/>
  <c r="B2116" i="47"/>
  <c r="A2117" i="47"/>
  <c r="J2199" i="47" l="1"/>
  <c r="K2199" i="47"/>
  <c r="M2199" i="47"/>
  <c r="I2199" i="47"/>
  <c r="H2200" i="47"/>
  <c r="L2199" i="47"/>
  <c r="E2117" i="47"/>
  <c r="B2117" i="47"/>
  <c r="A2118" i="47"/>
  <c r="F2117" i="47"/>
  <c r="D2117" i="47"/>
  <c r="C2117" i="47"/>
  <c r="H2201" i="47" l="1"/>
  <c r="M2200" i="47"/>
  <c r="K2200" i="47"/>
  <c r="L2200" i="47"/>
  <c r="I2200" i="47"/>
  <c r="J2200" i="47"/>
  <c r="F2118" i="47"/>
  <c r="D2118" i="47"/>
  <c r="B2118" i="47"/>
  <c r="C2118" i="47"/>
  <c r="A2119" i="47"/>
  <c r="E2118" i="47"/>
  <c r="K2201" i="47" l="1"/>
  <c r="M2201" i="47"/>
  <c r="I2201" i="47"/>
  <c r="J2201" i="47"/>
  <c r="L2201" i="47"/>
  <c r="H2202" i="47"/>
  <c r="C2119" i="47"/>
  <c r="E2119" i="47"/>
  <c r="A2120" i="47"/>
  <c r="F2119" i="47"/>
  <c r="B2119" i="47"/>
  <c r="D2119" i="47"/>
  <c r="M2202" i="47" l="1"/>
  <c r="K2202" i="47"/>
  <c r="I2202" i="47"/>
  <c r="J2202" i="47"/>
  <c r="L2202" i="47"/>
  <c r="H2203" i="47"/>
  <c r="D2120" i="47"/>
  <c r="F2120" i="47"/>
  <c r="C2120" i="47"/>
  <c r="B2120" i="47"/>
  <c r="A2121" i="47"/>
  <c r="E2120" i="47"/>
  <c r="M2203" i="47" l="1"/>
  <c r="K2203" i="47"/>
  <c r="I2203" i="47"/>
  <c r="J2203" i="47"/>
  <c r="L2203" i="47"/>
  <c r="H2204" i="47"/>
  <c r="E2121" i="47"/>
  <c r="B2121" i="47"/>
  <c r="F2121" i="47"/>
  <c r="D2121" i="47"/>
  <c r="A2122" i="47"/>
  <c r="C2121" i="47"/>
  <c r="K2204" i="47" l="1"/>
  <c r="J2204" i="47"/>
  <c r="L2204" i="47"/>
  <c r="M2204" i="47"/>
  <c r="H2205" i="47"/>
  <c r="I2204" i="47"/>
  <c r="F2122" i="47"/>
  <c r="B2122" i="47"/>
  <c r="D2122" i="47"/>
  <c r="E2122" i="47"/>
  <c r="C2122" i="47"/>
  <c r="A2123" i="47"/>
  <c r="L2205" i="47" l="1"/>
  <c r="H2206" i="47"/>
  <c r="K2205" i="47"/>
  <c r="M2205" i="47"/>
  <c r="I2205" i="47"/>
  <c r="J2205" i="47"/>
  <c r="C2123" i="47"/>
  <c r="D2123" i="47"/>
  <c r="F2123" i="47"/>
  <c r="A2124" i="47"/>
  <c r="B2123" i="47"/>
  <c r="E2123" i="47"/>
  <c r="J2206" i="47" l="1"/>
  <c r="L2206" i="47"/>
  <c r="M2206" i="47"/>
  <c r="K2206" i="47"/>
  <c r="H2207" i="47"/>
  <c r="I2206" i="47"/>
  <c r="C2124" i="47"/>
  <c r="D2124" i="47"/>
  <c r="F2124" i="47"/>
  <c r="B2124" i="47"/>
  <c r="A2125" i="47"/>
  <c r="E2124" i="47"/>
  <c r="H2208" i="47" l="1"/>
  <c r="J2207" i="47"/>
  <c r="L2207" i="47"/>
  <c r="M2207" i="47"/>
  <c r="K2207" i="47"/>
  <c r="I2207" i="47"/>
  <c r="E2125" i="47"/>
  <c r="B2125" i="47"/>
  <c r="D2125" i="47"/>
  <c r="A2126" i="47"/>
  <c r="C2125" i="47"/>
  <c r="F2125" i="47"/>
  <c r="K2208" i="47" l="1"/>
  <c r="I2208" i="47"/>
  <c r="J2208" i="47"/>
  <c r="H2209" i="47"/>
  <c r="L2208" i="47"/>
  <c r="M2208" i="47"/>
  <c r="D2126" i="47"/>
  <c r="E2126" i="47"/>
  <c r="C2126" i="47"/>
  <c r="A2127" i="47"/>
  <c r="F2126" i="47"/>
  <c r="B2126" i="47"/>
  <c r="H2210" i="47" l="1"/>
  <c r="I2209" i="47"/>
  <c r="K2209" i="47"/>
  <c r="J2209" i="47"/>
  <c r="L2209" i="47"/>
  <c r="M2209" i="47"/>
  <c r="C2127" i="47"/>
  <c r="D2127" i="47"/>
  <c r="F2127" i="47"/>
  <c r="B2127" i="47"/>
  <c r="E2127" i="47"/>
  <c r="A2128" i="47"/>
  <c r="L2210" i="47" l="1"/>
  <c r="M2210" i="47"/>
  <c r="K2210" i="47"/>
  <c r="I2210" i="47"/>
  <c r="J2210" i="47"/>
  <c r="H2211" i="47"/>
  <c r="F2128" i="47"/>
  <c r="C2128" i="47"/>
  <c r="B2128" i="47"/>
  <c r="A2129" i="47"/>
  <c r="E2128" i="47"/>
  <c r="D2128" i="47"/>
  <c r="H2212" i="47" l="1"/>
  <c r="M2211" i="47"/>
  <c r="J2211" i="47"/>
  <c r="I2211" i="47"/>
  <c r="K2211" i="47"/>
  <c r="L2211" i="47"/>
  <c r="E2129" i="47"/>
  <c r="B2129" i="47"/>
  <c r="D2129" i="47"/>
  <c r="A2130" i="47"/>
  <c r="C2129" i="47"/>
  <c r="F2129" i="47"/>
  <c r="K2212" i="47" l="1"/>
  <c r="J2212" i="47"/>
  <c r="M2212" i="47"/>
  <c r="L2212" i="47"/>
  <c r="I2212" i="47"/>
  <c r="H2213" i="47"/>
  <c r="D2130" i="47"/>
  <c r="E2130" i="47"/>
  <c r="F2130" i="47"/>
  <c r="B2130" i="47"/>
  <c r="C2130" i="47"/>
  <c r="A2131" i="47"/>
  <c r="H2214" i="47" l="1"/>
  <c r="K2213" i="47"/>
  <c r="M2213" i="47"/>
  <c r="J2213" i="47"/>
  <c r="L2213" i="47"/>
  <c r="I2213" i="47"/>
  <c r="E2131" i="47"/>
  <c r="F2131" i="47"/>
  <c r="A2132" i="47"/>
  <c r="B2131" i="47"/>
  <c r="C2131" i="47"/>
  <c r="D2131" i="47"/>
  <c r="J2214" i="47" l="1"/>
  <c r="L2214" i="47"/>
  <c r="M2214" i="47"/>
  <c r="H2215" i="47"/>
  <c r="I2214" i="47"/>
  <c r="K2214" i="47"/>
  <c r="F2132" i="47"/>
  <c r="C2132" i="47"/>
  <c r="A2133" i="47"/>
  <c r="E2132" i="47"/>
  <c r="D2132" i="47"/>
  <c r="B2132" i="47"/>
  <c r="H2216" i="47" l="1"/>
  <c r="M2215" i="47"/>
  <c r="K2215" i="47"/>
  <c r="L2215" i="47"/>
  <c r="I2215" i="47"/>
  <c r="J2215" i="47"/>
  <c r="C2133" i="47"/>
  <c r="B2133" i="47"/>
  <c r="F2133" i="47"/>
  <c r="D2133" i="47"/>
  <c r="A2134" i="47"/>
  <c r="E2133" i="47"/>
  <c r="K2216" i="47" l="1"/>
  <c r="J2216" i="47"/>
  <c r="L2216" i="47"/>
  <c r="M2216" i="47"/>
  <c r="H2217" i="47"/>
  <c r="I2216" i="47"/>
  <c r="D2134" i="47"/>
  <c r="E2134" i="47"/>
  <c r="C2134" i="47"/>
  <c r="A2135" i="47"/>
  <c r="F2134" i="47"/>
  <c r="B2134" i="47"/>
  <c r="L2217" i="47" l="1"/>
  <c r="M2217" i="47"/>
  <c r="K2217" i="47"/>
  <c r="J2217" i="47"/>
  <c r="H2218" i="47"/>
  <c r="I2217" i="47"/>
  <c r="B2135" i="47"/>
  <c r="E2135" i="47"/>
  <c r="C2135" i="47"/>
  <c r="D2135" i="47"/>
  <c r="F2135" i="47"/>
  <c r="A2136" i="47"/>
  <c r="K2218" i="47" l="1"/>
  <c r="J2218" i="47"/>
  <c r="L2218" i="47"/>
  <c r="M2218" i="47"/>
  <c r="H2219" i="47"/>
  <c r="I2218" i="47"/>
  <c r="F2136" i="47"/>
  <c r="C2136" i="47"/>
  <c r="B2136" i="47"/>
  <c r="A2137" i="47"/>
  <c r="E2136" i="47"/>
  <c r="D2136" i="47"/>
  <c r="L2219" i="47" l="1"/>
  <c r="H2220" i="47"/>
  <c r="M2219" i="47"/>
  <c r="J2219" i="47"/>
  <c r="I2219" i="47"/>
  <c r="K2219" i="47"/>
  <c r="C2137" i="47"/>
  <c r="F2137" i="47"/>
  <c r="E2137" i="47"/>
  <c r="B2137" i="47"/>
  <c r="D2137" i="47"/>
  <c r="A2138" i="47"/>
  <c r="M2220" i="47" l="1"/>
  <c r="K2220" i="47"/>
  <c r="I2220" i="47"/>
  <c r="J2220" i="47"/>
  <c r="L2220" i="47"/>
  <c r="H2221" i="47"/>
  <c r="D2138" i="47"/>
  <c r="E2138" i="47"/>
  <c r="A2139" i="47"/>
  <c r="F2138" i="47"/>
  <c r="B2138" i="47"/>
  <c r="C2138" i="47"/>
  <c r="J2221" i="47" l="1"/>
  <c r="M2221" i="47"/>
  <c r="L2221" i="47"/>
  <c r="I2221" i="47"/>
  <c r="H2222" i="47"/>
  <c r="K2221" i="47"/>
  <c r="E2139" i="47"/>
  <c r="F2139" i="47"/>
  <c r="A2140" i="47"/>
  <c r="B2139" i="47"/>
  <c r="C2139" i="47"/>
  <c r="D2139" i="47"/>
  <c r="H2223" i="47" l="1"/>
  <c r="M2222" i="47"/>
  <c r="J2222" i="47"/>
  <c r="I2222" i="47"/>
  <c r="K2222" i="47"/>
  <c r="L2222" i="47"/>
  <c r="B2140" i="47"/>
  <c r="A2141" i="47"/>
  <c r="E2140" i="47"/>
  <c r="D2140" i="47"/>
  <c r="C2140" i="47"/>
  <c r="F2140" i="47"/>
  <c r="H2224" i="47" l="1"/>
  <c r="M2223" i="47"/>
  <c r="K2223" i="47"/>
  <c r="L2223" i="47"/>
  <c r="I2223" i="47"/>
  <c r="J2223" i="47"/>
  <c r="C2141" i="47"/>
  <c r="E2141" i="47"/>
  <c r="B2141" i="47"/>
  <c r="F2141" i="47"/>
  <c r="D2141" i="47"/>
  <c r="A2142" i="47"/>
  <c r="H2225" i="47" l="1"/>
  <c r="K2224" i="47"/>
  <c r="L2224" i="47"/>
  <c r="M2224" i="47"/>
  <c r="I2224" i="47"/>
  <c r="J2224" i="47"/>
  <c r="D2142" i="47"/>
  <c r="E2142" i="47"/>
  <c r="C2142" i="47"/>
  <c r="A2143" i="47"/>
  <c r="F2142" i="47"/>
  <c r="B2142" i="47"/>
  <c r="K2225" i="47" l="1"/>
  <c r="J2225" i="47"/>
  <c r="L2225" i="47"/>
  <c r="M2225" i="47"/>
  <c r="H2226" i="47"/>
  <c r="I2225" i="47"/>
  <c r="B2143" i="47"/>
  <c r="E2143" i="47"/>
  <c r="C2143" i="47"/>
  <c r="D2143" i="47"/>
  <c r="F2143" i="47"/>
  <c r="A2144" i="47"/>
  <c r="K2226" i="47" l="1"/>
  <c r="J2226" i="47"/>
  <c r="L2226" i="47"/>
  <c r="M2226" i="47"/>
  <c r="H2227" i="47"/>
  <c r="I2226" i="47"/>
  <c r="F2144" i="47"/>
  <c r="C2144" i="47"/>
  <c r="A2145" i="47"/>
  <c r="E2144" i="47"/>
  <c r="D2144" i="47"/>
  <c r="B2144" i="47"/>
  <c r="M2227" i="47" l="1"/>
  <c r="J2227" i="47"/>
  <c r="I2227" i="47"/>
  <c r="K2227" i="47"/>
  <c r="L2227" i="47"/>
  <c r="H2228" i="47"/>
  <c r="C2145" i="47"/>
  <c r="F2145" i="47"/>
  <c r="E2145" i="47"/>
  <c r="B2145" i="47"/>
  <c r="D2145" i="47"/>
  <c r="A2146" i="47"/>
  <c r="H2229" i="47" l="1"/>
  <c r="M2228" i="47"/>
  <c r="K2228" i="47"/>
  <c r="I2228" i="47"/>
  <c r="J2228" i="47"/>
  <c r="L2228" i="47"/>
  <c r="F2146" i="47"/>
  <c r="E2146" i="47"/>
  <c r="B2146" i="47"/>
  <c r="C2146" i="47"/>
  <c r="A2147" i="47"/>
  <c r="D2146" i="47"/>
  <c r="H2230" i="47" l="1"/>
  <c r="K2229" i="47"/>
  <c r="M2229" i="47"/>
  <c r="J2229" i="47"/>
  <c r="L2229" i="47"/>
  <c r="I2229" i="47"/>
  <c r="B2147" i="47"/>
  <c r="C2147" i="47"/>
  <c r="D2147" i="47"/>
  <c r="F2147" i="47"/>
  <c r="A2148" i="47"/>
  <c r="E2147" i="47"/>
  <c r="K2230" i="47" l="1"/>
  <c r="J2230" i="47"/>
  <c r="L2230" i="47"/>
  <c r="M2230" i="47"/>
  <c r="H2231" i="47"/>
  <c r="I2230" i="47"/>
  <c r="F2148" i="47"/>
  <c r="C2148" i="47"/>
  <c r="D2148" i="47"/>
  <c r="B2148" i="47"/>
  <c r="A2149" i="47"/>
  <c r="E2148" i="47"/>
  <c r="L2231" i="47" l="1"/>
  <c r="H2232" i="47"/>
  <c r="M2231" i="47"/>
  <c r="K2231" i="47"/>
  <c r="I2231" i="47"/>
  <c r="J2231" i="47"/>
  <c r="C2149" i="47"/>
  <c r="E2149" i="47"/>
  <c r="B2149" i="47"/>
  <c r="F2149" i="47"/>
  <c r="D2149" i="47"/>
  <c r="A2150" i="47"/>
  <c r="H2233" i="47" l="1"/>
  <c r="L2232" i="47"/>
  <c r="M2232" i="47"/>
  <c r="K2232" i="47"/>
  <c r="I2232" i="47"/>
  <c r="J2232" i="47"/>
  <c r="D2150" i="47"/>
  <c r="E2150" i="47"/>
  <c r="A2151" i="47"/>
  <c r="F2150" i="47"/>
  <c r="B2150" i="47"/>
  <c r="C2150" i="47"/>
  <c r="K2233" i="47" l="1"/>
  <c r="J2233" i="47"/>
  <c r="L2233" i="47"/>
  <c r="M2233" i="47"/>
  <c r="H2234" i="47"/>
  <c r="I2233" i="47"/>
  <c r="B2151" i="47"/>
  <c r="C2151" i="47"/>
  <c r="D2151" i="47"/>
  <c r="F2151" i="47"/>
  <c r="A2152" i="47"/>
  <c r="E2151" i="47"/>
  <c r="J2234" i="47" l="1"/>
  <c r="I2234" i="47"/>
  <c r="H2235" i="47"/>
  <c r="K2234" i="47"/>
  <c r="M2234" i="47"/>
  <c r="L2234" i="47"/>
  <c r="C2152" i="47"/>
  <c r="B2152" i="47"/>
  <c r="A2153" i="47"/>
  <c r="E2152" i="47"/>
  <c r="D2152" i="47"/>
  <c r="F2152" i="47"/>
  <c r="M2235" i="47" l="1"/>
  <c r="I2235" i="47"/>
  <c r="K2235" i="47"/>
  <c r="L2235" i="47"/>
  <c r="J2235" i="47"/>
  <c r="H2236" i="47"/>
  <c r="C2153" i="47"/>
  <c r="F2153" i="47"/>
  <c r="E2153" i="47"/>
  <c r="B2153" i="47"/>
  <c r="D2153" i="47"/>
  <c r="A2154" i="47"/>
  <c r="I2236" i="47" l="1"/>
  <c r="K2236" i="47"/>
  <c r="L2236" i="47"/>
  <c r="M2236" i="47"/>
  <c r="J2236" i="47"/>
  <c r="H2237" i="47"/>
  <c r="D2154" i="47"/>
  <c r="E2154" i="47"/>
  <c r="C2154" i="47"/>
  <c r="A2155" i="47"/>
  <c r="F2154" i="47"/>
  <c r="B2154" i="47"/>
  <c r="H2238" i="47" l="1"/>
  <c r="M2237" i="47"/>
  <c r="K2237" i="47"/>
  <c r="L2237" i="47"/>
  <c r="I2237" i="47"/>
  <c r="J2237" i="47"/>
  <c r="B2155" i="47"/>
  <c r="D2155" i="47"/>
  <c r="E2155" i="47"/>
  <c r="C2155" i="47"/>
  <c r="F2155" i="47"/>
  <c r="A2156" i="47"/>
  <c r="J2238" i="47" l="1"/>
  <c r="L2238" i="47"/>
  <c r="M2238" i="47"/>
  <c r="K2238" i="47"/>
  <c r="H2239" i="47"/>
  <c r="I2238" i="47"/>
  <c r="B2156" i="47"/>
  <c r="A2157" i="47"/>
  <c r="D2156" i="47"/>
  <c r="E2156" i="47"/>
  <c r="F2156" i="47"/>
  <c r="C2156" i="47"/>
  <c r="M2239" i="47" l="1"/>
  <c r="L2239" i="47"/>
  <c r="I2239" i="47"/>
  <c r="H2240" i="47"/>
  <c r="K2239" i="47"/>
  <c r="J2239" i="47"/>
  <c r="C2157" i="47"/>
  <c r="E2157" i="47"/>
  <c r="F2157" i="47"/>
  <c r="D2157" i="47"/>
  <c r="A2158" i="47"/>
  <c r="B2157" i="47"/>
  <c r="J2240" i="47" l="1"/>
  <c r="L2240" i="47"/>
  <c r="M2240" i="47"/>
  <c r="K2240" i="47"/>
  <c r="H2241" i="47"/>
  <c r="I2240" i="47"/>
  <c r="C2158" i="47"/>
  <c r="A2159" i="47"/>
  <c r="F2158" i="47"/>
  <c r="B2158" i="47"/>
  <c r="D2158" i="47"/>
  <c r="E2158" i="47"/>
  <c r="H2242" i="47" l="1"/>
  <c r="M2241" i="47"/>
  <c r="J2241" i="47"/>
  <c r="L2241" i="47"/>
  <c r="I2241" i="47"/>
  <c r="K2241" i="47"/>
  <c r="B2159" i="47"/>
  <c r="E2159" i="47"/>
  <c r="C2159" i="47"/>
  <c r="D2159" i="47"/>
  <c r="F2159" i="47"/>
  <c r="A2160" i="47"/>
  <c r="J2242" i="47" l="1"/>
  <c r="M2242" i="47"/>
  <c r="H2243" i="47"/>
  <c r="I2242" i="47"/>
  <c r="K2242" i="47"/>
  <c r="L2242" i="47"/>
  <c r="F2160" i="47"/>
  <c r="C2160" i="47"/>
  <c r="E2160" i="47"/>
  <c r="D2160" i="47"/>
  <c r="B2160" i="47"/>
  <c r="A2161" i="47"/>
  <c r="L2243" i="47" l="1"/>
  <c r="M2243" i="47"/>
  <c r="K2243" i="47"/>
  <c r="I2243" i="47"/>
  <c r="J2243" i="47"/>
  <c r="H2244" i="47"/>
  <c r="C2161" i="47"/>
  <c r="A2162" i="47"/>
  <c r="F2161" i="47"/>
  <c r="E2161" i="47"/>
  <c r="B2161" i="47"/>
  <c r="D2161" i="47"/>
  <c r="H2245" i="47" l="1"/>
  <c r="M2244" i="47"/>
  <c r="J2244" i="47"/>
  <c r="K2244" i="47"/>
  <c r="L2244" i="47"/>
  <c r="I2244" i="47"/>
  <c r="C2162" i="47"/>
  <c r="A2163" i="47"/>
  <c r="B2162" i="47"/>
  <c r="F2162" i="47"/>
  <c r="D2162" i="47"/>
  <c r="E2162" i="47"/>
  <c r="I2245" i="47" l="1"/>
  <c r="J2245" i="47"/>
  <c r="H2246" i="47"/>
  <c r="K2245" i="47"/>
  <c r="L2245" i="47"/>
  <c r="M2245" i="47"/>
  <c r="B2163" i="47"/>
  <c r="E2163" i="47"/>
  <c r="C2163" i="47"/>
  <c r="D2163" i="47"/>
  <c r="F2163" i="47"/>
  <c r="A2164" i="47"/>
  <c r="M2246" i="47" l="1"/>
  <c r="J2246" i="47"/>
  <c r="L2246" i="47"/>
  <c r="H2247" i="47"/>
  <c r="I2246" i="47"/>
  <c r="K2246" i="47"/>
  <c r="F2164" i="47"/>
  <c r="C2164" i="47"/>
  <c r="B2164" i="47"/>
  <c r="A2165" i="47"/>
  <c r="D2164" i="47"/>
  <c r="E2164" i="47"/>
  <c r="H2248" i="47" l="1"/>
  <c r="M2247" i="47"/>
  <c r="K2247" i="47"/>
  <c r="I2247" i="47"/>
  <c r="J2247" i="47"/>
  <c r="L2247" i="47"/>
  <c r="C2165" i="47"/>
  <c r="E2165" i="47"/>
  <c r="B2165" i="47"/>
  <c r="D2165" i="47"/>
  <c r="A2166" i="47"/>
  <c r="F2165" i="47"/>
  <c r="K2248" i="47" l="1"/>
  <c r="J2248" i="47"/>
  <c r="L2248" i="47"/>
  <c r="M2248" i="47"/>
  <c r="H2249" i="47"/>
  <c r="I2248" i="47"/>
  <c r="C2166" i="47"/>
  <c r="A2167" i="47"/>
  <c r="F2166" i="47"/>
  <c r="B2166" i="47"/>
  <c r="D2166" i="47"/>
  <c r="E2166" i="47"/>
  <c r="J2249" i="47" l="1"/>
  <c r="L2249" i="47"/>
  <c r="M2249" i="47"/>
  <c r="H2250" i="47"/>
  <c r="I2249" i="47"/>
  <c r="K2249" i="47"/>
  <c r="B2167" i="47"/>
  <c r="E2167" i="47"/>
  <c r="C2167" i="47"/>
  <c r="D2167" i="47"/>
  <c r="F2167" i="47"/>
  <c r="A2168" i="47"/>
  <c r="H2251" i="47" l="1"/>
  <c r="K2250" i="47"/>
  <c r="M2250" i="47"/>
  <c r="J2250" i="47"/>
  <c r="L2250" i="47"/>
  <c r="I2250" i="47"/>
  <c r="F2168" i="47"/>
  <c r="C2168" i="47"/>
  <c r="B2168" i="47"/>
  <c r="E2168" i="47"/>
  <c r="D2168" i="47"/>
  <c r="A2169" i="47"/>
  <c r="K2251" i="47" l="1"/>
  <c r="L2251" i="47"/>
  <c r="M2251" i="47"/>
  <c r="H2252" i="47"/>
  <c r="I2251" i="47"/>
  <c r="J2251" i="47"/>
  <c r="B2169" i="47"/>
  <c r="F2169" i="47"/>
  <c r="E2169" i="47"/>
  <c r="D2169" i="47"/>
  <c r="A2170" i="47"/>
  <c r="C2169" i="47"/>
  <c r="K2252" i="47" l="1"/>
  <c r="M2252" i="47"/>
  <c r="J2252" i="47"/>
  <c r="I2252" i="47"/>
  <c r="L2252" i="47"/>
  <c r="H2253" i="47"/>
  <c r="D2170" i="47"/>
  <c r="E2170" i="47"/>
  <c r="C2170" i="47"/>
  <c r="F2170" i="47"/>
  <c r="B2170" i="47"/>
  <c r="A2171" i="47"/>
  <c r="K2253" i="47" l="1"/>
  <c r="L2253" i="47"/>
  <c r="M2253" i="47"/>
  <c r="H2254" i="47"/>
  <c r="I2253" i="47"/>
  <c r="J2253" i="47"/>
  <c r="E2171" i="47"/>
  <c r="C2171" i="47"/>
  <c r="D2171" i="47"/>
  <c r="F2171" i="47"/>
  <c r="A2172" i="47"/>
  <c r="B2171" i="47"/>
  <c r="L2254" i="47" l="1"/>
  <c r="H2255" i="47"/>
  <c r="M2254" i="47"/>
  <c r="K2254" i="47"/>
  <c r="I2254" i="47"/>
  <c r="J2254" i="47"/>
  <c r="F2172" i="47"/>
  <c r="C2172" i="47"/>
  <c r="A2173" i="47"/>
  <c r="E2172" i="47"/>
  <c r="D2172" i="47"/>
  <c r="B2172" i="47"/>
  <c r="H2256" i="47" l="1"/>
  <c r="M2255" i="47"/>
  <c r="K2255" i="47"/>
  <c r="L2255" i="47"/>
  <c r="I2255" i="47"/>
  <c r="J2255" i="47"/>
  <c r="C2173" i="47"/>
  <c r="F2173" i="47"/>
  <c r="E2173" i="47"/>
  <c r="B2173" i="47"/>
  <c r="D2173" i="47"/>
  <c r="A2174" i="47"/>
  <c r="L2256" i="47" l="1"/>
  <c r="H2257" i="47"/>
  <c r="M2256" i="47"/>
  <c r="K2256" i="47"/>
  <c r="I2256" i="47"/>
  <c r="J2256" i="47"/>
  <c r="D2174" i="47"/>
  <c r="E2174" i="47"/>
  <c r="A2175" i="47"/>
  <c r="C2174" i="47"/>
  <c r="B2174" i="47"/>
  <c r="F2174" i="47"/>
  <c r="K2257" i="47" l="1"/>
  <c r="J2257" i="47"/>
  <c r="M2257" i="47"/>
  <c r="L2257" i="47"/>
  <c r="I2257" i="47"/>
  <c r="H2258" i="47"/>
  <c r="B2175" i="47"/>
  <c r="C2175" i="47"/>
  <c r="D2175" i="47"/>
  <c r="F2175" i="47"/>
  <c r="A2176" i="47"/>
  <c r="E2175" i="47"/>
  <c r="K2258" i="47" l="1"/>
  <c r="L2258" i="47"/>
  <c r="M2258" i="47"/>
  <c r="I2258" i="47"/>
  <c r="J2258" i="47"/>
  <c r="H2259" i="47"/>
  <c r="F2176" i="47"/>
  <c r="C2176" i="47"/>
  <c r="B2176" i="47"/>
  <c r="A2177" i="47"/>
  <c r="E2176" i="47"/>
  <c r="D2176" i="47"/>
  <c r="K2259" i="47" l="1"/>
  <c r="I2259" i="47"/>
  <c r="J2259" i="47"/>
  <c r="L2259" i="47"/>
  <c r="M2259" i="47"/>
  <c r="H2260" i="47"/>
  <c r="B2177" i="47"/>
  <c r="F2177" i="47"/>
  <c r="E2177" i="47"/>
  <c r="D2177" i="47"/>
  <c r="A2178" i="47"/>
  <c r="C2177" i="47"/>
  <c r="K2260" i="47" l="1"/>
  <c r="L2260" i="47"/>
  <c r="M2260" i="47"/>
  <c r="J2260" i="47"/>
  <c r="H2261" i="47"/>
  <c r="I2260" i="47"/>
  <c r="D2178" i="47"/>
  <c r="E2178" i="47"/>
  <c r="C2178" i="47"/>
  <c r="A2179" i="47"/>
  <c r="F2178" i="47"/>
  <c r="B2178" i="47"/>
  <c r="M2261" i="47" l="1"/>
  <c r="L2261" i="47"/>
  <c r="I2261" i="47"/>
  <c r="H2262" i="47"/>
  <c r="K2261" i="47"/>
  <c r="J2261" i="47"/>
  <c r="B2179" i="47"/>
  <c r="C2179" i="47"/>
  <c r="D2179" i="47"/>
  <c r="F2179" i="47"/>
  <c r="A2180" i="47"/>
  <c r="E2179" i="47"/>
  <c r="J2262" i="47" l="1"/>
  <c r="L2262" i="47"/>
  <c r="M2262" i="47"/>
  <c r="H2263" i="47"/>
  <c r="I2262" i="47"/>
  <c r="K2262" i="47"/>
  <c r="B2180" i="47"/>
  <c r="A2181" i="47"/>
  <c r="E2180" i="47"/>
  <c r="D2180" i="47"/>
  <c r="F2180" i="47"/>
  <c r="C2180" i="47"/>
  <c r="J2263" i="47" l="1"/>
  <c r="L2263" i="47"/>
  <c r="M2263" i="47"/>
  <c r="H2264" i="47"/>
  <c r="I2263" i="47"/>
  <c r="K2263" i="47"/>
  <c r="C2181" i="47"/>
  <c r="E2181" i="47"/>
  <c r="B2181" i="47"/>
  <c r="F2181" i="47"/>
  <c r="D2181" i="47"/>
  <c r="A2182" i="47"/>
  <c r="I2264" i="47" l="1"/>
  <c r="J2264" i="47"/>
  <c r="L2264" i="47"/>
  <c r="H2265" i="47"/>
  <c r="M2264" i="47"/>
  <c r="K2264" i="47"/>
  <c r="D2182" i="47"/>
  <c r="E2182" i="47"/>
  <c r="C2182" i="47"/>
  <c r="A2183" i="47"/>
  <c r="F2182" i="47"/>
  <c r="B2182" i="47"/>
  <c r="J2265" i="47" l="1"/>
  <c r="L2265" i="47"/>
  <c r="M2265" i="47"/>
  <c r="K2265" i="47"/>
  <c r="H2266" i="47"/>
  <c r="I2265" i="47"/>
  <c r="C2183" i="47"/>
  <c r="D2183" i="47"/>
  <c r="F2183" i="47"/>
  <c r="A2184" i="47"/>
  <c r="B2183" i="47"/>
  <c r="E2183" i="47"/>
  <c r="K2266" i="47" l="1"/>
  <c r="L2266" i="47"/>
  <c r="M2266" i="47"/>
  <c r="I2266" i="47"/>
  <c r="J2266" i="47"/>
  <c r="H2267" i="47"/>
  <c r="B2184" i="47"/>
  <c r="A2185" i="47"/>
  <c r="E2184" i="47"/>
  <c r="D2184" i="47"/>
  <c r="F2184" i="47"/>
  <c r="C2184" i="47"/>
  <c r="K2267" i="47" l="1"/>
  <c r="M2267" i="47"/>
  <c r="J2267" i="47"/>
  <c r="L2267" i="47"/>
  <c r="I2267" i="47"/>
  <c r="H2268" i="47"/>
  <c r="F2185" i="47"/>
  <c r="E2185" i="47"/>
  <c r="B2185" i="47"/>
  <c r="D2185" i="47"/>
  <c r="A2186" i="47"/>
  <c r="C2185" i="47"/>
  <c r="L2268" i="47" l="1"/>
  <c r="H2269" i="47"/>
  <c r="M2268" i="47"/>
  <c r="K2268" i="47"/>
  <c r="I2268" i="47"/>
  <c r="J2268" i="47"/>
  <c r="C2186" i="47"/>
  <c r="A2187" i="47"/>
  <c r="F2186" i="47"/>
  <c r="B2186" i="47"/>
  <c r="D2186" i="47"/>
  <c r="E2186" i="47"/>
  <c r="K2269" i="47" l="1"/>
  <c r="J2269" i="47"/>
  <c r="L2269" i="47"/>
  <c r="M2269" i="47"/>
  <c r="H2270" i="47"/>
  <c r="I2269" i="47"/>
  <c r="B2187" i="47"/>
  <c r="C2187" i="47"/>
  <c r="D2187" i="47"/>
  <c r="E2187" i="47"/>
  <c r="F2187" i="47"/>
  <c r="A2188" i="47"/>
  <c r="K2270" i="47" l="1"/>
  <c r="J2270" i="47"/>
  <c r="M2270" i="47"/>
  <c r="L2270" i="47"/>
  <c r="I2270" i="47"/>
  <c r="H2271" i="47"/>
  <c r="C2188" i="47"/>
  <c r="B2188" i="47"/>
  <c r="A2189" i="47"/>
  <c r="E2188" i="47"/>
  <c r="D2188" i="47"/>
  <c r="F2188" i="47"/>
  <c r="M2271" i="47" l="1"/>
  <c r="K2271" i="47"/>
  <c r="I2271" i="47"/>
  <c r="J2271" i="47"/>
  <c r="L2271" i="47"/>
  <c r="H2272" i="47"/>
  <c r="F2189" i="47"/>
  <c r="E2189" i="47"/>
  <c r="B2189" i="47"/>
  <c r="D2189" i="47"/>
  <c r="A2190" i="47"/>
  <c r="C2189" i="47"/>
  <c r="H2273" i="47" l="1"/>
  <c r="K2272" i="47"/>
  <c r="M2272" i="47"/>
  <c r="J2272" i="47"/>
  <c r="L2272" i="47"/>
  <c r="I2272" i="47"/>
  <c r="D2190" i="47"/>
  <c r="E2190" i="47"/>
  <c r="F2190" i="47"/>
  <c r="B2190" i="47"/>
  <c r="C2190" i="47"/>
  <c r="A2191" i="47"/>
  <c r="K2273" i="47" l="1"/>
  <c r="J2273" i="47"/>
  <c r="L2273" i="47"/>
  <c r="M2273" i="47"/>
  <c r="H2274" i="47"/>
  <c r="I2273" i="47"/>
  <c r="C2191" i="47"/>
  <c r="D2191" i="47"/>
  <c r="F2191" i="47"/>
  <c r="A2192" i="47"/>
  <c r="B2191" i="47"/>
  <c r="E2191" i="47"/>
  <c r="M2274" i="47" l="1"/>
  <c r="H2275" i="47"/>
  <c r="L2274" i="47"/>
  <c r="I2274" i="47"/>
  <c r="K2274" i="47"/>
  <c r="J2274" i="47"/>
  <c r="F2192" i="47"/>
  <c r="C2192" i="47"/>
  <c r="B2192" i="47"/>
  <c r="A2193" i="47"/>
  <c r="E2192" i="47"/>
  <c r="D2192" i="47"/>
  <c r="K2275" i="47" l="1"/>
  <c r="M2275" i="47"/>
  <c r="J2275" i="47"/>
  <c r="I2275" i="47"/>
  <c r="L2275" i="47"/>
  <c r="H2276" i="47"/>
  <c r="C2193" i="47"/>
  <c r="E2193" i="47"/>
  <c r="B2193" i="47"/>
  <c r="D2193" i="47"/>
  <c r="A2194" i="47"/>
  <c r="F2193" i="47"/>
  <c r="M2276" i="47" l="1"/>
  <c r="K2276" i="47"/>
  <c r="L2276" i="47"/>
  <c r="H2277" i="47"/>
  <c r="I2276" i="47"/>
  <c r="J2276" i="47"/>
  <c r="D2194" i="47"/>
  <c r="E2194" i="47"/>
  <c r="C2194" i="47"/>
  <c r="F2194" i="47"/>
  <c r="B2194" i="47"/>
  <c r="A2195" i="47"/>
  <c r="H2278" i="47" l="1"/>
  <c r="M2277" i="47"/>
  <c r="K2277" i="47"/>
  <c r="L2277" i="47"/>
  <c r="I2277" i="47"/>
  <c r="J2277" i="47"/>
  <c r="B2195" i="47"/>
  <c r="E2195" i="47"/>
  <c r="C2195" i="47"/>
  <c r="D2195" i="47"/>
  <c r="F2195" i="47"/>
  <c r="A2196" i="47"/>
  <c r="H2279" i="47" l="1"/>
  <c r="M2278" i="47"/>
  <c r="K2278" i="47"/>
  <c r="I2278" i="47"/>
  <c r="J2278" i="47"/>
  <c r="L2278" i="47"/>
  <c r="F2196" i="47"/>
  <c r="C2196" i="47"/>
  <c r="B2196" i="47"/>
  <c r="A2197" i="47"/>
  <c r="E2196" i="47"/>
  <c r="D2196" i="47"/>
  <c r="J2279" i="47" l="1"/>
  <c r="M2279" i="47"/>
  <c r="L2279" i="47"/>
  <c r="I2279" i="47"/>
  <c r="H2280" i="47"/>
  <c r="K2279" i="47"/>
  <c r="C2197" i="47"/>
  <c r="F2197" i="47"/>
  <c r="E2197" i="47"/>
  <c r="B2197" i="47"/>
  <c r="D2197" i="47"/>
  <c r="A2198" i="47"/>
  <c r="K2280" i="47" l="1"/>
  <c r="M2280" i="47"/>
  <c r="L2280" i="47"/>
  <c r="I2280" i="47"/>
  <c r="H2281" i="47"/>
  <c r="J2280" i="47"/>
  <c r="D2198" i="47"/>
  <c r="E2198" i="47"/>
  <c r="A2199" i="47"/>
  <c r="F2198" i="47"/>
  <c r="B2198" i="47"/>
  <c r="C2198" i="47"/>
  <c r="J2281" i="47" l="1"/>
  <c r="L2281" i="47"/>
  <c r="M2281" i="47"/>
  <c r="K2281" i="47"/>
  <c r="H2282" i="47"/>
  <c r="I2281" i="47"/>
  <c r="E2199" i="47"/>
  <c r="C2199" i="47"/>
  <c r="D2199" i="47"/>
  <c r="F2199" i="47"/>
  <c r="A2200" i="47"/>
  <c r="B2199" i="47"/>
  <c r="J2282" i="47" l="1"/>
  <c r="M2282" i="47"/>
  <c r="L2282" i="47"/>
  <c r="K2282" i="47"/>
  <c r="I2282" i="47"/>
  <c r="H2283" i="47"/>
  <c r="F2200" i="47"/>
  <c r="C2200" i="47"/>
  <c r="B2200" i="47"/>
  <c r="E2200" i="47"/>
  <c r="D2200" i="47"/>
  <c r="A2201" i="47"/>
  <c r="I2283" i="47" l="1"/>
  <c r="K2283" i="47"/>
  <c r="L2283" i="47"/>
  <c r="J2283" i="47"/>
  <c r="H2284" i="47"/>
  <c r="M2283" i="47"/>
  <c r="C2201" i="47"/>
  <c r="F2201" i="47"/>
  <c r="E2201" i="47"/>
  <c r="B2201" i="47"/>
  <c r="D2201" i="47"/>
  <c r="A2202" i="47"/>
  <c r="K2284" i="47" l="1"/>
  <c r="L2284" i="47"/>
  <c r="J2284" i="47"/>
  <c r="H2285" i="47"/>
  <c r="M2284" i="47"/>
  <c r="I2284" i="47"/>
  <c r="D2202" i="47"/>
  <c r="E2202" i="47"/>
  <c r="B2202" i="47"/>
  <c r="C2202" i="47"/>
  <c r="A2203" i="47"/>
  <c r="F2202" i="47"/>
  <c r="K2285" i="47" l="1"/>
  <c r="M2285" i="47"/>
  <c r="J2285" i="47"/>
  <c r="L2285" i="47"/>
  <c r="I2285" i="47"/>
  <c r="H2286" i="47"/>
  <c r="E2203" i="47"/>
  <c r="C2203" i="47"/>
  <c r="D2203" i="47"/>
  <c r="F2203" i="47"/>
  <c r="A2204" i="47"/>
  <c r="B2203" i="47"/>
  <c r="K2286" i="47" l="1"/>
  <c r="M2286" i="47"/>
  <c r="J2286" i="47"/>
  <c r="H2287" i="47"/>
  <c r="L2286" i="47"/>
  <c r="I2286" i="47"/>
  <c r="F2204" i="47"/>
  <c r="C2204" i="47"/>
  <c r="B2204" i="47"/>
  <c r="E2204" i="47"/>
  <c r="D2204" i="47"/>
  <c r="A2205" i="47"/>
  <c r="K2287" i="47" l="1"/>
  <c r="L2287" i="47"/>
  <c r="J2287" i="47"/>
  <c r="H2288" i="47"/>
  <c r="M2287" i="47"/>
  <c r="I2287" i="47"/>
  <c r="C2205" i="47"/>
  <c r="F2205" i="47"/>
  <c r="E2205" i="47"/>
  <c r="B2205" i="47"/>
  <c r="D2205" i="47"/>
  <c r="A2206" i="47"/>
  <c r="K2288" i="47" l="1"/>
  <c r="J2288" i="47"/>
  <c r="L2288" i="47"/>
  <c r="M2288" i="47"/>
  <c r="H2289" i="47"/>
  <c r="I2288" i="47"/>
  <c r="D2206" i="47"/>
  <c r="E2206" i="47"/>
  <c r="F2206" i="47"/>
  <c r="B2206" i="47"/>
  <c r="C2206" i="47"/>
  <c r="A2207" i="47"/>
  <c r="J2289" i="47" l="1"/>
  <c r="L2289" i="47"/>
  <c r="M2289" i="47"/>
  <c r="H2290" i="47"/>
  <c r="I2289" i="47"/>
  <c r="K2289" i="47"/>
  <c r="B2207" i="47"/>
  <c r="E2207" i="47"/>
  <c r="C2207" i="47"/>
  <c r="D2207" i="47"/>
  <c r="F2207" i="47"/>
  <c r="A2208" i="47"/>
  <c r="M2290" i="47" l="1"/>
  <c r="J2290" i="47"/>
  <c r="I2290" i="47"/>
  <c r="K2290" i="47"/>
  <c r="L2290" i="47"/>
  <c r="H2291" i="47"/>
  <c r="F2208" i="47"/>
  <c r="C2208" i="47"/>
  <c r="A2209" i="47"/>
  <c r="E2208" i="47"/>
  <c r="D2208" i="47"/>
  <c r="B2208" i="47"/>
  <c r="I2291" i="47" l="1"/>
  <c r="K2291" i="47"/>
  <c r="L2291" i="47"/>
  <c r="M2291" i="47"/>
  <c r="J2291" i="47"/>
  <c r="H2292" i="47"/>
  <c r="F2209" i="47"/>
  <c r="E2209" i="47"/>
  <c r="B2209" i="47"/>
  <c r="D2209" i="47"/>
  <c r="A2210" i="47"/>
  <c r="C2209" i="47"/>
  <c r="H2293" i="47" l="1"/>
  <c r="M2292" i="47"/>
  <c r="K2292" i="47"/>
  <c r="I2292" i="47"/>
  <c r="J2292" i="47"/>
  <c r="L2292" i="47"/>
  <c r="D2210" i="47"/>
  <c r="E2210" i="47"/>
  <c r="F2210" i="47"/>
  <c r="B2210" i="47"/>
  <c r="C2210" i="47"/>
  <c r="A2211" i="47"/>
  <c r="J2293" i="47" l="1"/>
  <c r="L2293" i="47"/>
  <c r="M2293" i="47"/>
  <c r="H2294" i="47"/>
  <c r="I2293" i="47"/>
  <c r="K2293" i="47"/>
  <c r="D2211" i="47"/>
  <c r="C2211" i="47"/>
  <c r="F2211" i="47"/>
  <c r="A2212" i="47"/>
  <c r="B2211" i="47"/>
  <c r="E2211" i="47"/>
  <c r="M2294" i="47" l="1"/>
  <c r="I2294" i="47"/>
  <c r="K2294" i="47"/>
  <c r="L2294" i="47"/>
  <c r="J2294" i="47"/>
  <c r="H2295" i="47"/>
  <c r="F2212" i="47"/>
  <c r="C2212" i="47"/>
  <c r="B2212" i="47"/>
  <c r="A2213" i="47"/>
  <c r="E2212" i="47"/>
  <c r="D2212" i="47"/>
  <c r="K2295" i="47" l="1"/>
  <c r="J2295" i="47"/>
  <c r="L2295" i="47"/>
  <c r="M2295" i="47"/>
  <c r="H2296" i="47"/>
  <c r="I2295" i="47"/>
  <c r="C2213" i="47"/>
  <c r="F2213" i="47"/>
  <c r="E2213" i="47"/>
  <c r="B2213" i="47"/>
  <c r="D2213" i="47"/>
  <c r="A2214" i="47"/>
  <c r="J2296" i="47" l="1"/>
  <c r="L2296" i="47"/>
  <c r="M2296" i="47"/>
  <c r="H2297" i="47"/>
  <c r="I2296" i="47"/>
  <c r="K2296" i="47"/>
  <c r="D2214" i="47"/>
  <c r="E2214" i="47"/>
  <c r="C2214" i="47"/>
  <c r="A2215" i="47"/>
  <c r="B2214" i="47"/>
  <c r="F2214" i="47"/>
  <c r="K2297" i="47" l="1"/>
  <c r="J2297" i="47"/>
  <c r="M2297" i="47"/>
  <c r="L2297" i="47"/>
  <c r="H2298" i="47"/>
  <c r="I2297" i="47"/>
  <c r="E2215" i="47"/>
  <c r="C2215" i="47"/>
  <c r="D2215" i="47"/>
  <c r="F2215" i="47"/>
  <c r="A2216" i="47"/>
  <c r="B2215" i="47"/>
  <c r="L2298" i="47" l="1"/>
  <c r="M2298" i="47"/>
  <c r="H2299" i="47"/>
  <c r="I2298" i="47"/>
  <c r="K2298" i="47"/>
  <c r="J2298" i="47"/>
  <c r="F2216" i="47"/>
  <c r="C2216" i="47"/>
  <c r="D2216" i="47"/>
  <c r="B2216" i="47"/>
  <c r="A2217" i="47"/>
  <c r="E2216" i="47"/>
  <c r="J2299" i="47" l="1"/>
  <c r="L2299" i="47"/>
  <c r="M2299" i="47"/>
  <c r="H2300" i="47"/>
  <c r="I2299" i="47"/>
  <c r="K2299" i="47"/>
  <c r="F2217" i="47"/>
  <c r="E2217" i="47"/>
  <c r="B2217" i="47"/>
  <c r="D2217" i="47"/>
  <c r="A2218" i="47"/>
  <c r="C2217" i="47"/>
  <c r="K2300" i="47" l="1"/>
  <c r="M2300" i="47"/>
  <c r="J2300" i="47"/>
  <c r="L2300" i="47"/>
  <c r="I2300" i="47"/>
  <c r="H2301" i="47"/>
  <c r="D2218" i="47"/>
  <c r="E2218" i="47"/>
  <c r="C2218" i="47"/>
  <c r="A2219" i="47"/>
  <c r="B2218" i="47"/>
  <c r="F2218" i="47"/>
  <c r="M2301" i="47" l="1"/>
  <c r="I2301" i="47"/>
  <c r="K2301" i="47"/>
  <c r="L2301" i="47"/>
  <c r="J2301" i="47"/>
  <c r="H2302" i="47"/>
  <c r="B2219" i="47"/>
  <c r="E2219" i="47"/>
  <c r="C2219" i="47"/>
  <c r="D2219" i="47"/>
  <c r="F2219" i="47"/>
  <c r="A2220" i="47"/>
  <c r="K2302" i="47" l="1"/>
  <c r="M2302" i="47"/>
  <c r="L2302" i="47"/>
  <c r="J2302" i="47"/>
  <c r="I2302" i="47"/>
  <c r="H2303" i="47"/>
  <c r="B2220" i="47"/>
  <c r="A2221" i="47"/>
  <c r="E2220" i="47"/>
  <c r="D2220" i="47"/>
  <c r="F2220" i="47"/>
  <c r="C2220" i="47"/>
  <c r="J2303" i="47" l="1"/>
  <c r="L2303" i="47"/>
  <c r="M2303" i="47"/>
  <c r="H2304" i="47"/>
  <c r="I2303" i="47"/>
  <c r="K2303" i="47"/>
  <c r="C2221" i="47"/>
  <c r="F2221" i="47"/>
  <c r="E2221" i="47"/>
  <c r="B2221" i="47"/>
  <c r="D2221" i="47"/>
  <c r="A2222" i="47"/>
  <c r="K2304" i="47" l="1"/>
  <c r="J2304" i="47"/>
  <c r="L2304" i="47"/>
  <c r="M2304" i="47"/>
  <c r="H2305" i="47"/>
  <c r="I2304" i="47"/>
  <c r="D2222" i="47"/>
  <c r="E2222" i="47"/>
  <c r="C2222" i="47"/>
  <c r="A2223" i="47"/>
  <c r="F2222" i="47"/>
  <c r="B2222" i="47"/>
  <c r="I2305" i="47" l="1"/>
  <c r="K2305" i="47"/>
  <c r="L2305" i="47"/>
  <c r="M2305" i="47"/>
  <c r="J2305" i="47"/>
  <c r="H2306" i="47"/>
  <c r="B2223" i="47"/>
  <c r="E2223" i="47"/>
  <c r="C2223" i="47"/>
  <c r="D2223" i="47"/>
  <c r="F2223" i="47"/>
  <c r="A2224" i="47"/>
  <c r="K2306" i="47" l="1"/>
  <c r="M2306" i="47"/>
  <c r="L2306" i="47"/>
  <c r="J2306" i="47"/>
  <c r="I2306" i="47"/>
  <c r="H2307" i="47"/>
  <c r="F2224" i="47"/>
  <c r="C2224" i="47"/>
  <c r="B2224" i="47"/>
  <c r="A2225" i="47"/>
  <c r="E2224" i="47"/>
  <c r="D2224" i="47"/>
  <c r="J2307" i="47" l="1"/>
  <c r="M2307" i="47"/>
  <c r="L2307" i="47"/>
  <c r="I2307" i="47"/>
  <c r="H2308" i="47"/>
  <c r="K2307" i="47"/>
  <c r="C2225" i="47"/>
  <c r="E2225" i="47"/>
  <c r="B2225" i="47"/>
  <c r="D2225" i="47"/>
  <c r="A2226" i="47"/>
  <c r="F2225" i="47"/>
  <c r="M2308" i="47" l="1"/>
  <c r="K2308" i="47"/>
  <c r="L2308" i="47"/>
  <c r="I2308" i="47"/>
  <c r="J2308" i="47"/>
  <c r="H2309" i="47"/>
  <c r="D2226" i="47"/>
  <c r="E2226" i="47"/>
  <c r="A2227" i="47"/>
  <c r="F2226" i="47"/>
  <c r="B2226" i="47"/>
  <c r="C2226" i="47"/>
  <c r="M2309" i="47" l="1"/>
  <c r="L2309" i="47"/>
  <c r="I2309" i="47"/>
  <c r="H2310" i="47"/>
  <c r="K2309" i="47"/>
  <c r="J2309" i="47"/>
  <c r="F2227" i="47"/>
  <c r="A2228" i="47"/>
  <c r="B2227" i="47"/>
  <c r="E2227" i="47"/>
  <c r="C2227" i="47"/>
  <c r="D2227" i="47"/>
  <c r="M2310" i="47" l="1"/>
  <c r="K2310" i="47"/>
  <c r="I2310" i="47"/>
  <c r="J2310" i="47"/>
  <c r="L2310" i="47"/>
  <c r="H2311" i="47"/>
  <c r="E2228" i="47"/>
  <c r="F2228" i="47"/>
  <c r="C2228" i="47"/>
  <c r="B2228" i="47"/>
  <c r="A2229" i="47"/>
  <c r="D2228" i="47"/>
  <c r="M2311" i="47" l="1"/>
  <c r="L2311" i="47"/>
  <c r="J2311" i="47"/>
  <c r="H2312" i="47"/>
  <c r="I2311" i="47"/>
  <c r="K2311" i="47"/>
  <c r="E2229" i="47"/>
  <c r="B2229" i="47"/>
  <c r="F2229" i="47"/>
  <c r="D2229" i="47"/>
  <c r="A2230" i="47"/>
  <c r="C2229" i="47"/>
  <c r="K2312" i="47" l="1"/>
  <c r="J2312" i="47"/>
  <c r="L2312" i="47"/>
  <c r="M2312" i="47"/>
  <c r="H2313" i="47"/>
  <c r="I2312" i="47"/>
  <c r="F2230" i="47"/>
  <c r="B2230" i="47"/>
  <c r="D2230" i="47"/>
  <c r="E2230" i="47"/>
  <c r="C2230" i="47"/>
  <c r="A2231" i="47"/>
  <c r="M2313" i="47" l="1"/>
  <c r="L2313" i="47"/>
  <c r="J2313" i="47"/>
  <c r="I2313" i="47"/>
  <c r="H2314" i="47"/>
  <c r="K2313" i="47"/>
  <c r="F2231" i="47"/>
  <c r="A2232" i="47"/>
  <c r="B2231" i="47"/>
  <c r="E2231" i="47"/>
  <c r="D2231" i="47"/>
  <c r="C2231" i="47"/>
  <c r="K2314" i="47" l="1"/>
  <c r="J2314" i="47"/>
  <c r="L2314" i="47"/>
  <c r="M2314" i="47"/>
  <c r="H2315" i="47"/>
  <c r="I2314" i="47"/>
  <c r="E2232" i="47"/>
  <c r="F2232" i="47"/>
  <c r="C2232" i="47"/>
  <c r="B2232" i="47"/>
  <c r="A2233" i="47"/>
  <c r="D2232" i="47"/>
  <c r="I2315" i="47" l="1"/>
  <c r="K2315" i="47"/>
  <c r="L2315" i="47"/>
  <c r="M2315" i="47"/>
  <c r="J2315" i="47"/>
  <c r="H2316" i="47"/>
  <c r="E2233" i="47"/>
  <c r="B2233" i="47"/>
  <c r="C2233" i="47"/>
  <c r="F2233" i="47"/>
  <c r="D2233" i="47"/>
  <c r="A2234" i="47"/>
  <c r="J2316" i="47" l="1"/>
  <c r="M2316" i="47"/>
  <c r="L2316" i="47"/>
  <c r="I2316" i="47"/>
  <c r="H2317" i="47"/>
  <c r="K2316" i="47"/>
  <c r="F2234" i="47"/>
  <c r="B2234" i="47"/>
  <c r="D2234" i="47"/>
  <c r="E2234" i="47"/>
  <c r="C2234" i="47"/>
  <c r="A2235" i="47"/>
  <c r="M2317" i="47" l="1"/>
  <c r="K2317" i="47"/>
  <c r="I2317" i="47"/>
  <c r="J2317" i="47"/>
  <c r="L2317" i="47"/>
  <c r="H2318" i="47"/>
  <c r="C2235" i="47"/>
  <c r="D2235" i="47"/>
  <c r="F2235" i="47"/>
  <c r="A2236" i="47"/>
  <c r="B2235" i="47"/>
  <c r="E2235" i="47"/>
  <c r="K2318" i="47" l="1"/>
  <c r="M2318" i="47"/>
  <c r="J2318" i="47"/>
  <c r="I2318" i="47"/>
  <c r="H2319" i="47"/>
  <c r="L2318" i="47"/>
  <c r="E2236" i="47"/>
  <c r="D2236" i="47"/>
  <c r="B2236" i="47"/>
  <c r="A2237" i="47"/>
  <c r="F2236" i="47"/>
  <c r="C2236" i="47"/>
  <c r="L2319" i="47" l="1"/>
  <c r="K2319" i="47"/>
  <c r="M2319" i="47"/>
  <c r="J2319" i="47"/>
  <c r="I2319" i="47"/>
  <c r="H2320" i="47"/>
  <c r="D2237" i="47"/>
  <c r="A2238" i="47"/>
  <c r="F2237" i="47"/>
  <c r="C2237" i="47"/>
  <c r="E2237" i="47"/>
  <c r="B2237" i="47"/>
  <c r="M2320" i="47" l="1"/>
  <c r="I2320" i="47"/>
  <c r="L2320" i="47"/>
  <c r="J2320" i="47"/>
  <c r="H2321" i="47"/>
  <c r="K2320" i="47"/>
  <c r="F2238" i="47"/>
  <c r="B2238" i="47"/>
  <c r="D2238" i="47"/>
  <c r="E2238" i="47"/>
  <c r="C2238" i="47"/>
  <c r="A2239" i="47"/>
  <c r="M2321" i="47" l="1"/>
  <c r="I2321" i="47"/>
  <c r="K2321" i="47"/>
  <c r="L2321" i="47"/>
  <c r="J2321" i="47"/>
  <c r="H2322" i="47"/>
  <c r="C2239" i="47"/>
  <c r="D2239" i="47"/>
  <c r="B2239" i="47"/>
  <c r="E2239" i="47"/>
  <c r="F2239" i="47"/>
  <c r="A2240" i="47"/>
  <c r="J2322" i="47" l="1"/>
  <c r="M2322" i="47"/>
  <c r="L2322" i="47"/>
  <c r="I2322" i="47"/>
  <c r="H2323" i="47"/>
  <c r="K2322" i="47"/>
  <c r="E2240" i="47"/>
  <c r="D2240" i="47"/>
  <c r="F2240" i="47"/>
  <c r="C2240" i="47"/>
  <c r="B2240" i="47"/>
  <c r="A2241" i="47"/>
  <c r="L2323" i="47" l="1"/>
  <c r="M2323" i="47"/>
  <c r="H2324" i="47"/>
  <c r="I2323" i="47"/>
  <c r="K2323" i="47"/>
  <c r="J2323" i="47"/>
  <c r="D2241" i="47"/>
  <c r="A2242" i="47"/>
  <c r="F2241" i="47"/>
  <c r="C2241" i="47"/>
  <c r="E2241" i="47"/>
  <c r="B2241" i="47"/>
  <c r="L2324" i="47" l="1"/>
  <c r="M2324" i="47"/>
  <c r="H2325" i="47"/>
  <c r="I2324" i="47"/>
  <c r="K2324" i="47"/>
  <c r="J2324" i="47"/>
  <c r="F2242" i="47"/>
  <c r="D2242" i="47"/>
  <c r="E2242" i="47"/>
  <c r="B2242" i="47"/>
  <c r="C2242" i="47"/>
  <c r="A2243" i="47"/>
  <c r="L2325" i="47" l="1"/>
  <c r="M2325" i="47"/>
  <c r="K2325" i="47"/>
  <c r="H2326" i="47"/>
  <c r="I2325" i="47"/>
  <c r="J2325" i="47"/>
  <c r="C2243" i="47"/>
  <c r="D2243" i="47"/>
  <c r="F2243" i="47"/>
  <c r="B2243" i="47"/>
  <c r="E2243" i="47"/>
  <c r="A2244" i="47"/>
  <c r="K2326" i="47" l="1"/>
  <c r="J2326" i="47"/>
  <c r="L2326" i="47"/>
  <c r="M2326" i="47"/>
  <c r="H2327" i="47"/>
  <c r="I2326" i="47"/>
  <c r="F2244" i="47"/>
  <c r="C2244" i="47"/>
  <c r="B2244" i="47"/>
  <c r="A2245" i="47"/>
  <c r="E2244" i="47"/>
  <c r="D2244" i="47"/>
  <c r="L2327" i="47" l="1"/>
  <c r="H2328" i="47"/>
  <c r="M2327" i="47"/>
  <c r="K2327" i="47"/>
  <c r="I2327" i="47"/>
  <c r="J2327" i="47"/>
  <c r="E2245" i="47"/>
  <c r="B2245" i="47"/>
  <c r="C2245" i="47"/>
  <c r="F2245" i="47"/>
  <c r="D2245" i="47"/>
  <c r="A2246" i="47"/>
  <c r="I2328" i="47" l="1"/>
  <c r="K2328" i="47"/>
  <c r="L2328" i="47"/>
  <c r="J2328" i="47"/>
  <c r="H2329" i="47"/>
  <c r="M2328" i="47"/>
  <c r="F2246" i="47"/>
  <c r="B2246" i="47"/>
  <c r="C2246" i="47"/>
  <c r="A2247" i="47"/>
  <c r="D2246" i="47"/>
  <c r="E2246" i="47"/>
  <c r="K2329" i="47" l="1"/>
  <c r="L2329" i="47"/>
  <c r="I2329" i="47"/>
  <c r="J2329" i="47"/>
  <c r="H2330" i="47"/>
  <c r="M2329" i="47"/>
  <c r="F2247" i="47"/>
  <c r="A2248" i="47"/>
  <c r="E2247" i="47"/>
  <c r="D2247" i="47"/>
  <c r="B2247" i="47"/>
  <c r="C2247" i="47"/>
  <c r="J2330" i="47" l="1"/>
  <c r="L2330" i="47"/>
  <c r="M2330" i="47"/>
  <c r="H2331" i="47"/>
  <c r="I2330" i="47"/>
  <c r="K2330" i="47"/>
  <c r="E2248" i="47"/>
  <c r="F2248" i="47"/>
  <c r="C2248" i="47"/>
  <c r="B2248" i="47"/>
  <c r="A2249" i="47"/>
  <c r="D2248" i="47"/>
  <c r="J2331" i="47" l="1"/>
  <c r="K2331" i="47"/>
  <c r="M2331" i="47"/>
  <c r="I2331" i="47"/>
  <c r="H2332" i="47"/>
  <c r="L2331" i="47"/>
  <c r="D2249" i="47"/>
  <c r="A2250" i="47"/>
  <c r="C2249" i="47"/>
  <c r="F2249" i="47"/>
  <c r="E2249" i="47"/>
  <c r="B2249" i="47"/>
  <c r="M2332" i="47" l="1"/>
  <c r="K2332" i="47"/>
  <c r="I2332" i="47"/>
  <c r="J2332" i="47"/>
  <c r="L2332" i="47"/>
  <c r="H2333" i="47"/>
  <c r="F2250" i="47"/>
  <c r="B2250" i="47"/>
  <c r="D2250" i="47"/>
  <c r="E2250" i="47"/>
  <c r="C2250" i="47"/>
  <c r="A2251" i="47"/>
  <c r="M2333" i="47" l="1"/>
  <c r="L2333" i="47"/>
  <c r="I2333" i="47"/>
  <c r="H2334" i="47"/>
  <c r="K2333" i="47"/>
  <c r="J2333" i="47"/>
  <c r="C2251" i="47"/>
  <c r="D2251" i="47"/>
  <c r="B2251" i="47"/>
  <c r="E2251" i="47"/>
  <c r="F2251" i="47"/>
  <c r="A2252" i="47"/>
  <c r="K2334" i="47" l="1"/>
  <c r="J2334" i="47"/>
  <c r="L2334" i="47"/>
  <c r="M2334" i="47"/>
  <c r="H2335" i="47"/>
  <c r="I2334" i="47"/>
  <c r="E2252" i="47"/>
  <c r="B2252" i="47"/>
  <c r="D2252" i="47"/>
  <c r="F2252" i="47"/>
  <c r="C2252" i="47"/>
  <c r="A2253" i="47"/>
  <c r="K2335" i="47" l="1"/>
  <c r="J2335" i="47"/>
  <c r="M2335" i="47"/>
  <c r="L2335" i="47"/>
  <c r="I2335" i="47"/>
  <c r="H2336" i="47"/>
  <c r="D2253" i="47"/>
  <c r="A2254" i="47"/>
  <c r="F2253" i="47"/>
  <c r="E2253" i="47"/>
  <c r="B2253" i="47"/>
  <c r="C2253" i="47"/>
  <c r="K2336" i="47" l="1"/>
  <c r="J2336" i="47"/>
  <c r="L2336" i="47"/>
  <c r="M2336" i="47"/>
  <c r="H2337" i="47"/>
  <c r="I2336" i="47"/>
  <c r="B2254" i="47"/>
  <c r="D2254" i="47"/>
  <c r="E2254" i="47"/>
  <c r="C2254" i="47"/>
  <c r="A2255" i="47"/>
  <c r="F2254" i="47"/>
  <c r="M2337" i="47" l="1"/>
  <c r="I2337" i="47"/>
  <c r="K2337" i="47"/>
  <c r="L2337" i="47"/>
  <c r="J2337" i="47"/>
  <c r="H2338" i="47"/>
  <c r="F2255" i="47"/>
  <c r="A2256" i="47"/>
  <c r="B2255" i="47"/>
  <c r="E2255" i="47"/>
  <c r="D2255" i="47"/>
  <c r="C2255" i="47"/>
  <c r="L2338" i="47" l="1"/>
  <c r="H2339" i="47"/>
  <c r="I2338" i="47"/>
  <c r="J2338" i="47"/>
  <c r="M2338" i="47"/>
  <c r="K2338" i="47"/>
  <c r="E2256" i="47"/>
  <c r="D2256" i="47"/>
  <c r="F2256" i="47"/>
  <c r="C2256" i="47"/>
  <c r="B2256" i="47"/>
  <c r="A2257" i="47"/>
  <c r="H2340" i="47" l="1"/>
  <c r="M2339" i="47"/>
  <c r="K2339" i="47"/>
  <c r="I2339" i="47"/>
  <c r="J2339" i="47"/>
  <c r="L2339" i="47"/>
  <c r="E2257" i="47"/>
  <c r="B2257" i="47"/>
  <c r="C2257" i="47"/>
  <c r="F2257" i="47"/>
  <c r="D2257" i="47"/>
  <c r="A2258" i="47"/>
  <c r="M2340" i="47" l="1"/>
  <c r="I2340" i="47"/>
  <c r="K2340" i="47"/>
  <c r="L2340" i="47"/>
  <c r="J2340" i="47"/>
  <c r="H2341" i="47"/>
  <c r="B2258" i="47"/>
  <c r="D2258" i="47"/>
  <c r="E2258" i="47"/>
  <c r="C2258" i="47"/>
  <c r="A2259" i="47"/>
  <c r="F2258" i="47"/>
  <c r="M2341" i="47" l="1"/>
  <c r="I2341" i="47"/>
  <c r="J2341" i="47"/>
  <c r="H2342" i="47"/>
  <c r="K2341" i="47"/>
  <c r="L2341" i="47"/>
  <c r="C2259" i="47"/>
  <c r="D2259" i="47"/>
  <c r="B2259" i="47"/>
  <c r="E2259" i="47"/>
  <c r="F2259" i="47"/>
  <c r="A2260" i="47"/>
  <c r="H2343" i="47" l="1"/>
  <c r="M2342" i="47"/>
  <c r="K2342" i="47"/>
  <c r="I2342" i="47"/>
  <c r="J2342" i="47"/>
  <c r="L2342" i="47"/>
  <c r="E2260" i="47"/>
  <c r="A2261" i="47"/>
  <c r="D2260" i="47"/>
  <c r="F2260" i="47"/>
  <c r="C2260" i="47"/>
  <c r="B2260" i="47"/>
  <c r="L2343" i="47" l="1"/>
  <c r="H2344" i="47"/>
  <c r="M2343" i="47"/>
  <c r="K2343" i="47"/>
  <c r="I2343" i="47"/>
  <c r="J2343" i="47"/>
  <c r="E2261" i="47"/>
  <c r="B2261" i="47"/>
  <c r="C2261" i="47"/>
  <c r="F2261" i="47"/>
  <c r="D2261" i="47"/>
  <c r="A2262" i="47"/>
  <c r="I2344" i="47" l="1"/>
  <c r="K2344" i="47"/>
  <c r="L2344" i="47"/>
  <c r="M2344" i="47"/>
  <c r="J2344" i="47"/>
  <c r="H2345" i="47"/>
  <c r="F2262" i="47"/>
  <c r="D2262" i="47"/>
  <c r="E2262" i="47"/>
  <c r="B2262" i="47"/>
  <c r="C2262" i="47"/>
  <c r="A2263" i="47"/>
  <c r="H2346" i="47" l="1"/>
  <c r="K2345" i="47"/>
  <c r="M2345" i="47"/>
  <c r="J2345" i="47"/>
  <c r="I2345" i="47"/>
  <c r="L2345" i="47"/>
  <c r="F2263" i="47"/>
  <c r="A2264" i="47"/>
  <c r="E2263" i="47"/>
  <c r="C2263" i="47"/>
  <c r="D2263" i="47"/>
  <c r="B2263" i="47"/>
  <c r="L2346" i="47" l="1"/>
  <c r="H2347" i="47"/>
  <c r="M2346" i="47"/>
  <c r="I2346" i="47"/>
  <c r="J2346" i="47"/>
  <c r="K2346" i="47"/>
  <c r="E2264" i="47"/>
  <c r="D2264" i="47"/>
  <c r="B2264" i="47"/>
  <c r="A2265" i="47"/>
  <c r="F2264" i="47"/>
  <c r="C2264" i="47"/>
  <c r="H2348" i="47" l="1"/>
  <c r="M2347" i="47"/>
  <c r="J2347" i="47"/>
  <c r="I2347" i="47"/>
  <c r="K2347" i="47"/>
  <c r="L2347" i="47"/>
  <c r="E2265" i="47"/>
  <c r="B2265" i="47"/>
  <c r="D2265" i="47"/>
  <c r="A2266" i="47"/>
  <c r="C2265" i="47"/>
  <c r="F2265" i="47"/>
  <c r="K2348" i="47" l="1"/>
  <c r="L2348" i="47"/>
  <c r="M2348" i="47"/>
  <c r="H2349" i="47"/>
  <c r="I2348" i="47"/>
  <c r="J2348" i="47"/>
  <c r="B2266" i="47"/>
  <c r="D2266" i="47"/>
  <c r="E2266" i="47"/>
  <c r="C2266" i="47"/>
  <c r="A2267" i="47"/>
  <c r="F2266" i="47"/>
  <c r="H2350" i="47" l="1"/>
  <c r="K2349" i="47"/>
  <c r="M2349" i="47"/>
  <c r="J2349" i="47"/>
  <c r="L2349" i="47"/>
  <c r="I2349" i="47"/>
  <c r="F2267" i="47"/>
  <c r="A2268" i="47"/>
  <c r="B2267" i="47"/>
  <c r="E2267" i="47"/>
  <c r="D2267" i="47"/>
  <c r="C2267" i="47"/>
  <c r="J2350" i="47" l="1"/>
  <c r="M2350" i="47"/>
  <c r="L2350" i="47"/>
  <c r="H2351" i="47"/>
  <c r="K2350" i="47"/>
  <c r="I2350" i="47"/>
  <c r="F2268" i="47"/>
  <c r="C2268" i="47"/>
  <c r="B2268" i="47"/>
  <c r="A2269" i="47"/>
  <c r="E2268" i="47"/>
  <c r="D2268" i="47"/>
  <c r="M2351" i="47" l="1"/>
  <c r="L2351" i="47"/>
  <c r="J2351" i="47"/>
  <c r="I2351" i="47"/>
  <c r="H2352" i="47"/>
  <c r="K2351" i="47"/>
  <c r="F2269" i="47"/>
  <c r="E2269" i="47"/>
  <c r="B2269" i="47"/>
  <c r="D2269" i="47"/>
  <c r="A2270" i="47"/>
  <c r="C2269" i="47"/>
  <c r="M2352" i="47" l="1"/>
  <c r="K2352" i="47"/>
  <c r="I2352" i="47"/>
  <c r="J2352" i="47"/>
  <c r="L2352" i="47"/>
  <c r="H2353" i="47"/>
  <c r="C2270" i="47"/>
  <c r="A2271" i="47"/>
  <c r="F2270" i="47"/>
  <c r="B2270" i="47"/>
  <c r="D2270" i="47"/>
  <c r="E2270" i="47"/>
  <c r="M2353" i="47" l="1"/>
  <c r="J2353" i="47"/>
  <c r="L2353" i="47"/>
  <c r="K2353" i="47"/>
  <c r="I2353" i="47"/>
  <c r="H2354" i="47"/>
  <c r="B2271" i="47"/>
  <c r="E2271" i="47"/>
  <c r="C2271" i="47"/>
  <c r="D2271" i="47"/>
  <c r="F2271" i="47"/>
  <c r="A2272" i="47"/>
  <c r="K2354" i="47" l="1"/>
  <c r="J2354" i="47"/>
  <c r="L2354" i="47"/>
  <c r="M2354" i="47"/>
  <c r="H2355" i="47"/>
  <c r="I2354" i="47"/>
  <c r="F2272" i="47"/>
  <c r="C2272" i="47"/>
  <c r="E2272" i="47"/>
  <c r="D2272" i="47"/>
  <c r="B2272" i="47"/>
  <c r="A2273" i="47"/>
  <c r="K2355" i="47" l="1"/>
  <c r="J2355" i="47"/>
  <c r="M2355" i="47"/>
  <c r="L2355" i="47"/>
  <c r="I2355" i="47"/>
  <c r="H2356" i="47"/>
  <c r="C2273" i="47"/>
  <c r="F2273" i="47"/>
  <c r="E2273" i="47"/>
  <c r="B2273" i="47"/>
  <c r="D2273" i="47"/>
  <c r="A2274" i="47"/>
  <c r="J2356" i="47" l="1"/>
  <c r="L2356" i="47"/>
  <c r="M2356" i="47"/>
  <c r="H2357" i="47"/>
  <c r="I2356" i="47"/>
  <c r="K2356" i="47"/>
  <c r="D2274" i="47"/>
  <c r="E2274" i="47"/>
  <c r="C2274" i="47"/>
  <c r="A2275" i="47"/>
  <c r="B2274" i="47"/>
  <c r="F2274" i="47"/>
  <c r="M2357" i="47" l="1"/>
  <c r="L2357" i="47"/>
  <c r="K2357" i="47"/>
  <c r="J2357" i="47"/>
  <c r="I2357" i="47"/>
  <c r="H2358" i="47"/>
  <c r="B2275" i="47"/>
  <c r="E2275" i="47"/>
  <c r="C2275" i="47"/>
  <c r="D2275" i="47"/>
  <c r="F2275" i="47"/>
  <c r="A2276" i="47"/>
  <c r="J2358" i="47" l="1"/>
  <c r="L2358" i="47"/>
  <c r="M2358" i="47"/>
  <c r="H2359" i="47"/>
  <c r="I2358" i="47"/>
  <c r="K2358" i="47"/>
  <c r="F2276" i="47"/>
  <c r="C2276" i="47"/>
  <c r="E2276" i="47"/>
  <c r="D2276" i="47"/>
  <c r="B2276" i="47"/>
  <c r="A2277" i="47"/>
  <c r="M2359" i="47" l="1"/>
  <c r="L2359" i="47"/>
  <c r="I2359" i="47"/>
  <c r="K2359" i="47"/>
  <c r="H2360" i="47"/>
  <c r="J2359" i="47"/>
  <c r="E2277" i="47"/>
  <c r="B2277" i="47"/>
  <c r="D2277" i="47"/>
  <c r="A2278" i="47"/>
  <c r="C2277" i="47"/>
  <c r="F2277" i="47"/>
  <c r="L2360" i="47" l="1"/>
  <c r="M2360" i="47"/>
  <c r="H2361" i="47"/>
  <c r="I2360" i="47"/>
  <c r="K2360" i="47"/>
  <c r="J2360" i="47"/>
  <c r="D2278" i="47"/>
  <c r="E2278" i="47"/>
  <c r="F2278" i="47"/>
  <c r="B2278" i="47"/>
  <c r="C2278" i="47"/>
  <c r="A2279" i="47"/>
  <c r="M2361" i="47" l="1"/>
  <c r="K2361" i="47"/>
  <c r="I2361" i="47"/>
  <c r="J2361" i="47"/>
  <c r="L2361" i="47"/>
  <c r="H2362" i="47"/>
  <c r="C2279" i="47"/>
  <c r="D2279" i="47"/>
  <c r="F2279" i="47"/>
  <c r="A2280" i="47"/>
  <c r="B2279" i="47"/>
  <c r="E2279" i="47"/>
  <c r="M2362" i="47" l="1"/>
  <c r="L2362" i="47"/>
  <c r="I2362" i="47"/>
  <c r="H2363" i="47"/>
  <c r="K2362" i="47"/>
  <c r="J2362" i="47"/>
  <c r="F2280" i="47"/>
  <c r="C2280" i="47"/>
  <c r="E2280" i="47"/>
  <c r="D2280" i="47"/>
  <c r="B2280" i="47"/>
  <c r="A2281" i="47"/>
  <c r="M2363" i="47" l="1"/>
  <c r="L2363" i="47"/>
  <c r="I2363" i="47"/>
  <c r="H2364" i="47"/>
  <c r="K2363" i="47"/>
  <c r="J2363" i="47"/>
  <c r="E2281" i="47"/>
  <c r="B2281" i="47"/>
  <c r="D2281" i="47"/>
  <c r="A2282" i="47"/>
  <c r="C2281" i="47"/>
  <c r="F2281" i="47"/>
  <c r="K2364" i="47" l="1"/>
  <c r="J2364" i="47"/>
  <c r="L2364" i="47"/>
  <c r="M2364" i="47"/>
  <c r="H2365" i="47"/>
  <c r="I2364" i="47"/>
  <c r="D2282" i="47"/>
  <c r="E2282" i="47"/>
  <c r="C2282" i="47"/>
  <c r="A2283" i="47"/>
  <c r="F2282" i="47"/>
  <c r="B2282" i="47"/>
  <c r="H2366" i="47" l="1"/>
  <c r="M2365" i="47"/>
  <c r="K2365" i="47"/>
  <c r="L2365" i="47"/>
  <c r="I2365" i="47"/>
  <c r="J2365" i="47"/>
  <c r="B2283" i="47"/>
  <c r="E2283" i="47"/>
  <c r="C2283" i="47"/>
  <c r="D2283" i="47"/>
  <c r="F2283" i="47"/>
  <c r="A2284" i="47"/>
  <c r="M2366" i="47" l="1"/>
  <c r="I2366" i="47"/>
  <c r="K2366" i="47"/>
  <c r="L2366" i="47"/>
  <c r="J2366" i="47"/>
  <c r="H2367" i="47"/>
  <c r="F2284" i="47"/>
  <c r="C2284" i="47"/>
  <c r="D2284" i="47"/>
  <c r="B2284" i="47"/>
  <c r="A2285" i="47"/>
  <c r="E2284" i="47"/>
  <c r="J2367" i="47" l="1"/>
  <c r="L2367" i="47"/>
  <c r="M2367" i="47"/>
  <c r="H2368" i="47"/>
  <c r="I2367" i="47"/>
  <c r="K2367" i="47"/>
  <c r="C2285" i="47"/>
  <c r="E2285" i="47"/>
  <c r="B2285" i="47"/>
  <c r="D2285" i="47"/>
  <c r="A2286" i="47"/>
  <c r="F2285" i="47"/>
  <c r="M2368" i="47" l="1"/>
  <c r="J2368" i="47"/>
  <c r="L2368" i="47"/>
  <c r="H2369" i="47"/>
  <c r="I2368" i="47"/>
  <c r="K2368" i="47"/>
  <c r="C2286" i="47"/>
  <c r="A2287" i="47"/>
  <c r="F2286" i="47"/>
  <c r="B2286" i="47"/>
  <c r="E2286" i="47"/>
  <c r="D2286" i="47"/>
  <c r="J2369" i="47" l="1"/>
  <c r="L2369" i="47"/>
  <c r="M2369" i="47"/>
  <c r="K2369" i="47"/>
  <c r="H2370" i="47"/>
  <c r="I2369" i="47"/>
  <c r="B2287" i="47"/>
  <c r="E2287" i="47"/>
  <c r="C2287" i="47"/>
  <c r="D2287" i="47"/>
  <c r="F2287" i="47"/>
  <c r="A2288" i="47"/>
  <c r="M2370" i="47" l="1"/>
  <c r="I2370" i="47"/>
  <c r="K2370" i="47"/>
  <c r="L2370" i="47"/>
  <c r="J2370" i="47"/>
  <c r="H2371" i="47"/>
  <c r="F2288" i="47"/>
  <c r="C2288" i="47"/>
  <c r="B2288" i="47"/>
  <c r="A2289" i="47"/>
  <c r="E2288" i="47"/>
  <c r="D2288" i="47"/>
  <c r="H2372" i="47" l="1"/>
  <c r="M2371" i="47"/>
  <c r="K2371" i="47"/>
  <c r="I2371" i="47"/>
  <c r="J2371" i="47"/>
  <c r="L2371" i="47"/>
  <c r="C2289" i="47"/>
  <c r="E2289" i="47"/>
  <c r="B2289" i="47"/>
  <c r="D2289" i="47"/>
  <c r="A2290" i="47"/>
  <c r="F2289" i="47"/>
  <c r="J2372" i="47" l="1"/>
  <c r="M2372" i="47"/>
  <c r="L2372" i="47"/>
  <c r="I2372" i="47"/>
  <c r="H2373" i="47"/>
  <c r="K2372" i="47"/>
  <c r="D2290" i="47"/>
  <c r="E2290" i="47"/>
  <c r="F2290" i="47"/>
  <c r="B2290" i="47"/>
  <c r="C2290" i="47"/>
  <c r="A2291" i="47"/>
  <c r="M2373" i="47" l="1"/>
  <c r="L2373" i="47"/>
  <c r="K2373" i="47"/>
  <c r="J2373" i="47"/>
  <c r="I2373" i="47"/>
  <c r="H2374" i="47"/>
  <c r="C2291" i="47"/>
  <c r="D2291" i="47"/>
  <c r="F2291" i="47"/>
  <c r="A2292" i="47"/>
  <c r="B2291" i="47"/>
  <c r="E2291" i="47"/>
  <c r="J2374" i="47" l="1"/>
  <c r="L2374" i="47"/>
  <c r="M2374" i="47"/>
  <c r="H2375" i="47"/>
  <c r="I2374" i="47"/>
  <c r="K2374" i="47"/>
  <c r="B2292" i="47"/>
  <c r="A2293" i="47"/>
  <c r="E2292" i="47"/>
  <c r="D2292" i="47"/>
  <c r="F2292" i="47"/>
  <c r="C2292" i="47"/>
  <c r="L2375" i="47" l="1"/>
  <c r="K2375" i="47"/>
  <c r="J2375" i="47"/>
  <c r="M2375" i="47"/>
  <c r="I2375" i="47"/>
  <c r="H2376" i="47"/>
  <c r="C2293" i="47"/>
  <c r="F2293" i="47"/>
  <c r="E2293" i="47"/>
  <c r="B2293" i="47"/>
  <c r="A2294" i="47"/>
  <c r="D2293" i="47"/>
  <c r="L2376" i="47" l="1"/>
  <c r="M2376" i="47"/>
  <c r="H2377" i="47"/>
  <c r="I2376" i="47"/>
  <c r="K2376" i="47"/>
  <c r="J2376" i="47"/>
  <c r="D2294" i="47"/>
  <c r="E2294" i="47"/>
  <c r="A2295" i="47"/>
  <c r="F2294" i="47"/>
  <c r="B2294" i="47"/>
  <c r="C2294" i="47"/>
  <c r="K2377" i="47" l="1"/>
  <c r="J2377" i="47"/>
  <c r="L2377" i="47"/>
  <c r="M2377" i="47"/>
  <c r="H2378" i="47"/>
  <c r="I2377" i="47"/>
  <c r="B2295" i="47"/>
  <c r="E2295" i="47"/>
  <c r="C2295" i="47"/>
  <c r="D2295" i="47"/>
  <c r="F2295" i="47"/>
  <c r="A2296" i="47"/>
  <c r="I2378" i="47" l="1"/>
  <c r="K2378" i="47"/>
  <c r="L2378" i="47"/>
  <c r="M2378" i="47"/>
  <c r="J2378" i="47"/>
  <c r="H2379" i="47"/>
  <c r="B2296" i="47"/>
  <c r="A2297" i="47"/>
  <c r="D2296" i="47"/>
  <c r="F2296" i="47"/>
  <c r="E2296" i="47"/>
  <c r="C2296" i="47"/>
  <c r="H2380" i="47" l="1"/>
  <c r="M2379" i="47"/>
  <c r="K2379" i="47"/>
  <c r="L2379" i="47"/>
  <c r="I2379" i="47"/>
  <c r="J2379" i="47"/>
  <c r="C2297" i="47"/>
  <c r="E2297" i="47"/>
  <c r="B2297" i="47"/>
  <c r="D2297" i="47"/>
  <c r="A2298" i="47"/>
  <c r="F2297" i="47"/>
  <c r="J2380" i="47" l="1"/>
  <c r="L2380" i="47"/>
  <c r="M2380" i="47"/>
  <c r="H2381" i="47"/>
  <c r="I2380" i="47"/>
  <c r="K2380" i="47"/>
  <c r="D2298" i="47"/>
  <c r="E2298" i="47"/>
  <c r="C2298" i="47"/>
  <c r="A2299" i="47"/>
  <c r="F2298" i="47"/>
  <c r="B2298" i="47"/>
  <c r="L2381" i="47" l="1"/>
  <c r="H2382" i="47"/>
  <c r="J2381" i="47"/>
  <c r="M2381" i="47"/>
  <c r="K2381" i="47"/>
  <c r="I2381" i="47"/>
  <c r="B2299" i="47"/>
  <c r="C2299" i="47"/>
  <c r="D2299" i="47"/>
  <c r="F2299" i="47"/>
  <c r="A2300" i="47"/>
  <c r="E2299" i="47"/>
  <c r="K2382" i="47" l="1"/>
  <c r="I2382" i="47"/>
  <c r="H2383" i="47"/>
  <c r="J2382" i="47"/>
  <c r="M2382" i="47"/>
  <c r="L2382" i="47"/>
  <c r="F2300" i="47"/>
  <c r="C2300" i="47"/>
  <c r="B2300" i="47"/>
  <c r="E2300" i="47"/>
  <c r="D2300" i="47"/>
  <c r="A2301" i="47"/>
  <c r="H2384" i="47" l="1"/>
  <c r="M2383" i="47"/>
  <c r="J2383" i="47"/>
  <c r="I2383" i="47"/>
  <c r="K2383" i="47"/>
  <c r="L2383" i="47"/>
  <c r="F2301" i="47"/>
  <c r="E2301" i="47"/>
  <c r="B2301" i="47"/>
  <c r="D2301" i="47"/>
  <c r="A2302" i="47"/>
  <c r="C2301" i="47"/>
  <c r="K2384" i="47" l="1"/>
  <c r="M2384" i="47"/>
  <c r="L2384" i="47"/>
  <c r="I2384" i="47"/>
  <c r="H2385" i="47"/>
  <c r="J2384" i="47"/>
  <c r="D2302" i="47"/>
  <c r="E2302" i="47"/>
  <c r="A2303" i="47"/>
  <c r="C2302" i="47"/>
  <c r="B2302" i="47"/>
  <c r="F2302" i="47"/>
  <c r="K2385" i="47" l="1"/>
  <c r="J2385" i="47"/>
  <c r="M2385" i="47"/>
  <c r="L2385" i="47"/>
  <c r="I2385" i="47"/>
  <c r="H2386" i="47"/>
  <c r="C2303" i="47"/>
  <c r="D2303" i="47"/>
  <c r="F2303" i="47"/>
  <c r="A2304" i="47"/>
  <c r="E2303" i="47"/>
  <c r="B2303" i="47"/>
  <c r="M2386" i="47" l="1"/>
  <c r="L2386" i="47"/>
  <c r="H2387" i="47"/>
  <c r="I2386" i="47"/>
  <c r="K2386" i="47"/>
  <c r="J2386" i="47"/>
  <c r="D2304" i="47"/>
  <c r="F2304" i="47"/>
  <c r="C2304" i="47"/>
  <c r="B2304" i="47"/>
  <c r="A2305" i="47"/>
  <c r="E2304" i="47"/>
  <c r="J2387" i="47" l="1"/>
  <c r="L2387" i="47"/>
  <c r="M2387" i="47"/>
  <c r="K2387" i="47"/>
  <c r="H2388" i="47"/>
  <c r="I2387" i="47"/>
  <c r="E2305" i="47"/>
  <c r="B2305" i="47"/>
  <c r="D2305" i="47"/>
  <c r="A2306" i="47"/>
  <c r="C2305" i="47"/>
  <c r="F2305" i="47"/>
  <c r="K2388" i="47" l="1"/>
  <c r="J2388" i="47"/>
  <c r="M2388" i="47"/>
  <c r="H2389" i="47"/>
  <c r="L2388" i="47"/>
  <c r="I2388" i="47"/>
  <c r="F2306" i="47"/>
  <c r="B2306" i="47"/>
  <c r="D2306" i="47"/>
  <c r="E2306" i="47"/>
  <c r="C2306" i="47"/>
  <c r="A2307" i="47"/>
  <c r="H2390" i="47" l="1"/>
  <c r="M2389" i="47"/>
  <c r="K2389" i="47"/>
  <c r="L2389" i="47"/>
  <c r="I2389" i="47"/>
  <c r="J2389" i="47"/>
  <c r="F2307" i="47"/>
  <c r="A2308" i="47"/>
  <c r="E2307" i="47"/>
  <c r="B2307" i="47"/>
  <c r="C2307" i="47"/>
  <c r="D2307" i="47"/>
  <c r="J2390" i="47" l="1"/>
  <c r="K2390" i="47"/>
  <c r="M2390" i="47"/>
  <c r="I2390" i="47"/>
  <c r="H2391" i="47"/>
  <c r="L2390" i="47"/>
  <c r="E2308" i="47"/>
  <c r="F2308" i="47"/>
  <c r="C2308" i="47"/>
  <c r="A2309" i="47"/>
  <c r="D2308" i="47"/>
  <c r="B2308" i="47"/>
  <c r="J2391" i="47" l="1"/>
  <c r="L2391" i="47"/>
  <c r="M2391" i="47"/>
  <c r="K2391" i="47"/>
  <c r="H2392" i="47"/>
  <c r="I2391" i="47"/>
  <c r="E2309" i="47"/>
  <c r="B2309" i="47"/>
  <c r="C2309" i="47"/>
  <c r="F2309" i="47"/>
  <c r="D2309" i="47"/>
  <c r="A2310" i="47"/>
  <c r="K2392" i="47" l="1"/>
  <c r="J2392" i="47"/>
  <c r="M2392" i="47"/>
  <c r="L2392" i="47"/>
  <c r="I2392" i="47"/>
  <c r="H2393" i="47"/>
  <c r="D2310" i="47"/>
  <c r="E2310" i="47"/>
  <c r="F2310" i="47"/>
  <c r="B2310" i="47"/>
  <c r="C2310" i="47"/>
  <c r="A2311" i="47"/>
  <c r="H2394" i="47" l="1"/>
  <c r="M2393" i="47"/>
  <c r="K2393" i="47"/>
  <c r="L2393" i="47"/>
  <c r="I2393" i="47"/>
  <c r="J2393" i="47"/>
  <c r="B2311" i="47"/>
  <c r="E2311" i="47"/>
  <c r="C2311" i="47"/>
  <c r="D2311" i="47"/>
  <c r="F2311" i="47"/>
  <c r="A2312" i="47"/>
  <c r="J2394" i="47" l="1"/>
  <c r="L2394" i="47"/>
  <c r="M2394" i="47"/>
  <c r="H2395" i="47"/>
  <c r="I2394" i="47"/>
  <c r="K2394" i="47"/>
  <c r="F2312" i="47"/>
  <c r="C2312" i="47"/>
  <c r="D2312" i="47"/>
  <c r="B2312" i="47"/>
  <c r="A2313" i="47"/>
  <c r="E2312" i="47"/>
  <c r="J2395" i="47" l="1"/>
  <c r="M2395" i="47"/>
  <c r="L2395" i="47"/>
  <c r="K2395" i="47"/>
  <c r="I2395" i="47"/>
  <c r="H2396" i="47"/>
  <c r="C2313" i="47"/>
  <c r="F2313" i="47"/>
  <c r="E2313" i="47"/>
  <c r="B2313" i="47"/>
  <c r="D2313" i="47"/>
  <c r="A2314" i="47"/>
  <c r="M2396" i="47" l="1"/>
  <c r="I2396" i="47"/>
  <c r="K2396" i="47"/>
  <c r="L2396" i="47"/>
  <c r="J2396" i="47"/>
  <c r="H2397" i="47"/>
  <c r="D2314" i="47"/>
  <c r="E2314" i="47"/>
  <c r="F2314" i="47"/>
  <c r="B2314" i="47"/>
  <c r="C2314" i="47"/>
  <c r="A2315" i="47"/>
  <c r="M2397" i="47" l="1"/>
  <c r="I2397" i="47"/>
  <c r="K2397" i="47"/>
  <c r="L2397" i="47"/>
  <c r="J2397" i="47"/>
  <c r="H2398" i="47"/>
  <c r="C2315" i="47"/>
  <c r="D2315" i="47"/>
  <c r="F2315" i="47"/>
  <c r="A2316" i="47"/>
  <c r="B2315" i="47"/>
  <c r="E2315" i="47"/>
  <c r="L2398" i="47" l="1"/>
  <c r="H2399" i="47"/>
  <c r="M2398" i="47"/>
  <c r="K2398" i="47"/>
  <c r="I2398" i="47"/>
  <c r="J2398" i="47"/>
  <c r="E2316" i="47"/>
  <c r="D2316" i="47"/>
  <c r="F2316" i="47"/>
  <c r="C2316" i="47"/>
  <c r="B2316" i="47"/>
  <c r="A2317" i="47"/>
  <c r="K2399" i="47" l="1"/>
  <c r="M2399" i="47"/>
  <c r="J2399" i="47"/>
  <c r="I2399" i="47"/>
  <c r="L2399" i="47"/>
  <c r="H2400" i="47"/>
  <c r="E2317" i="47"/>
  <c r="B2317" i="47"/>
  <c r="C2317" i="47"/>
  <c r="D2317" i="47"/>
  <c r="A2318" i="47"/>
  <c r="F2317" i="47"/>
  <c r="L2400" i="47" l="1"/>
  <c r="M2400" i="47"/>
  <c r="J2400" i="47"/>
  <c r="H2401" i="47"/>
  <c r="I2400" i="47"/>
  <c r="K2400" i="47"/>
  <c r="F2318" i="47"/>
  <c r="B2318" i="47"/>
  <c r="D2318" i="47"/>
  <c r="E2318" i="47"/>
  <c r="C2318" i="47"/>
  <c r="A2319" i="47"/>
  <c r="J2401" i="47" l="1"/>
  <c r="L2401" i="47"/>
  <c r="M2401" i="47"/>
  <c r="K2401" i="47"/>
  <c r="H2402" i="47"/>
  <c r="I2401" i="47"/>
  <c r="C2319" i="47"/>
  <c r="D2319" i="47"/>
  <c r="B2319" i="47"/>
  <c r="F2319" i="47"/>
  <c r="A2320" i="47"/>
  <c r="E2319" i="47"/>
  <c r="L2402" i="47" l="1"/>
  <c r="H2403" i="47"/>
  <c r="M2402" i="47"/>
  <c r="K2402" i="47"/>
  <c r="I2402" i="47"/>
  <c r="J2402" i="47"/>
  <c r="E2320" i="47"/>
  <c r="D2320" i="47"/>
  <c r="F2320" i="47"/>
  <c r="C2320" i="47"/>
  <c r="B2320" i="47"/>
  <c r="A2321" i="47"/>
  <c r="M2403" i="47" l="1"/>
  <c r="J2403" i="47"/>
  <c r="H2404" i="47"/>
  <c r="I2403" i="47"/>
  <c r="K2403" i="47"/>
  <c r="L2403" i="47"/>
  <c r="E2321" i="47"/>
  <c r="B2321" i="47"/>
  <c r="C2321" i="47"/>
  <c r="F2321" i="47"/>
  <c r="D2321" i="47"/>
  <c r="A2322" i="47"/>
  <c r="M2404" i="47" l="1"/>
  <c r="J2404" i="47"/>
  <c r="I2404" i="47"/>
  <c r="H2405" i="47"/>
  <c r="L2404" i="47"/>
  <c r="K2404" i="47"/>
  <c r="F2322" i="47"/>
  <c r="B2322" i="47"/>
  <c r="D2322" i="47"/>
  <c r="E2322" i="47"/>
  <c r="C2322" i="47"/>
  <c r="A2323" i="47"/>
  <c r="J2405" i="47" l="1"/>
  <c r="L2405" i="47"/>
  <c r="M2405" i="47"/>
  <c r="K2405" i="47"/>
  <c r="H2406" i="47"/>
  <c r="I2405" i="47"/>
  <c r="F2323" i="47"/>
  <c r="A2324" i="47"/>
  <c r="B2323" i="47"/>
  <c r="E2323" i="47"/>
  <c r="C2323" i="47"/>
  <c r="D2323" i="47"/>
  <c r="M2406" i="47" l="1"/>
  <c r="K2406" i="47"/>
  <c r="I2406" i="47"/>
  <c r="J2406" i="47"/>
  <c r="L2406" i="47"/>
  <c r="H2407" i="47"/>
  <c r="F2324" i="47"/>
  <c r="C2324" i="47"/>
  <c r="B2324" i="47"/>
  <c r="E2324" i="47"/>
  <c r="D2324" i="47"/>
  <c r="A2325" i="47"/>
  <c r="J2407" i="47" l="1"/>
  <c r="M2407" i="47"/>
  <c r="L2407" i="47"/>
  <c r="K2407" i="47"/>
  <c r="I2407" i="47"/>
  <c r="H2408" i="47"/>
  <c r="B2325" i="47"/>
  <c r="E2325" i="47"/>
  <c r="D2325" i="47"/>
  <c r="A2326" i="47"/>
  <c r="C2325" i="47"/>
  <c r="F2325" i="47"/>
  <c r="K2408" i="47" l="1"/>
  <c r="J2408" i="47"/>
  <c r="M2408" i="47"/>
  <c r="L2408" i="47"/>
  <c r="I2408" i="47"/>
  <c r="H2409" i="47"/>
  <c r="D2326" i="47"/>
  <c r="E2326" i="47"/>
  <c r="A2327" i="47"/>
  <c r="C2326" i="47"/>
  <c r="B2326" i="47"/>
  <c r="F2326" i="47"/>
  <c r="I2409" i="47" l="1"/>
  <c r="K2409" i="47"/>
  <c r="L2409" i="47"/>
  <c r="J2409" i="47"/>
  <c r="H2410" i="47"/>
  <c r="M2409" i="47"/>
  <c r="F2327" i="47"/>
  <c r="A2328" i="47"/>
  <c r="B2327" i="47"/>
  <c r="E2327" i="47"/>
  <c r="D2327" i="47"/>
  <c r="C2327" i="47"/>
  <c r="K2410" i="47" l="1"/>
  <c r="J2410" i="47"/>
  <c r="L2410" i="47"/>
  <c r="M2410" i="47"/>
  <c r="H2411" i="47"/>
  <c r="I2410" i="47"/>
  <c r="E2328" i="47"/>
  <c r="D2328" i="47"/>
  <c r="F2328" i="47"/>
  <c r="C2328" i="47"/>
  <c r="B2328" i="47"/>
  <c r="A2329" i="47"/>
  <c r="H2412" i="47" l="1"/>
  <c r="M2411" i="47"/>
  <c r="I2411" i="47"/>
  <c r="J2411" i="47"/>
  <c r="L2411" i="47"/>
  <c r="K2411" i="47"/>
  <c r="E2329" i="47"/>
  <c r="B2329" i="47"/>
  <c r="D2329" i="47"/>
  <c r="A2330" i="47"/>
  <c r="F2329" i="47"/>
  <c r="C2329" i="47"/>
  <c r="J2412" i="47" l="1"/>
  <c r="M2412" i="47"/>
  <c r="L2412" i="47"/>
  <c r="I2412" i="47"/>
  <c r="H2413" i="47"/>
  <c r="K2412" i="47"/>
  <c r="F2330" i="47"/>
  <c r="B2330" i="47"/>
  <c r="D2330" i="47"/>
  <c r="E2330" i="47"/>
  <c r="C2330" i="47"/>
  <c r="A2331" i="47"/>
  <c r="K2413" i="47" l="1"/>
  <c r="L2413" i="47"/>
  <c r="J2413" i="47"/>
  <c r="H2414" i="47"/>
  <c r="M2413" i="47"/>
  <c r="I2413" i="47"/>
  <c r="F2331" i="47"/>
  <c r="A2332" i="47"/>
  <c r="B2331" i="47"/>
  <c r="E2331" i="47"/>
  <c r="C2331" i="47"/>
  <c r="D2331" i="47"/>
  <c r="M2414" i="47" l="1"/>
  <c r="K2414" i="47"/>
  <c r="I2414" i="47"/>
  <c r="J2414" i="47"/>
  <c r="L2414" i="47"/>
  <c r="H2415" i="47"/>
  <c r="E2332" i="47"/>
  <c r="D2332" i="47"/>
  <c r="F2332" i="47"/>
  <c r="B2332" i="47"/>
  <c r="A2333" i="47"/>
  <c r="C2332" i="47"/>
  <c r="H2416" i="47" l="1"/>
  <c r="M2415" i="47"/>
  <c r="J2415" i="47"/>
  <c r="L2415" i="47"/>
  <c r="I2415" i="47"/>
  <c r="K2415" i="47"/>
  <c r="E2333" i="47"/>
  <c r="B2333" i="47"/>
  <c r="A2334" i="47"/>
  <c r="C2333" i="47"/>
  <c r="F2333" i="47"/>
  <c r="D2333" i="47"/>
  <c r="M2416" i="47" l="1"/>
  <c r="I2416" i="47"/>
  <c r="K2416" i="47"/>
  <c r="L2416" i="47"/>
  <c r="J2416" i="47"/>
  <c r="H2417" i="47"/>
  <c r="D2334" i="47"/>
  <c r="E2334" i="47"/>
  <c r="C2334" i="47"/>
  <c r="A2335" i="47"/>
  <c r="F2334" i="47"/>
  <c r="B2334" i="47"/>
  <c r="K2417" i="47" l="1"/>
  <c r="J2417" i="47"/>
  <c r="L2417" i="47"/>
  <c r="M2417" i="47"/>
  <c r="H2418" i="47"/>
  <c r="I2417" i="47"/>
  <c r="E2335" i="47"/>
  <c r="C2335" i="47"/>
  <c r="D2335" i="47"/>
  <c r="F2335" i="47"/>
  <c r="A2336" i="47"/>
  <c r="B2335" i="47"/>
  <c r="I2418" i="47" l="1"/>
  <c r="K2418" i="47"/>
  <c r="H2419" i="47"/>
  <c r="J2418" i="47"/>
  <c r="M2418" i="47"/>
  <c r="L2418" i="47"/>
  <c r="F2336" i="47"/>
  <c r="C2336" i="47"/>
  <c r="B2336" i="47"/>
  <c r="E2336" i="47"/>
  <c r="A2337" i="47"/>
  <c r="D2336" i="47"/>
  <c r="H2420" i="47" l="1"/>
  <c r="K2419" i="47"/>
  <c r="M2419" i="47"/>
  <c r="J2419" i="47"/>
  <c r="I2419" i="47"/>
  <c r="L2419" i="47"/>
  <c r="F2337" i="47"/>
  <c r="E2337" i="47"/>
  <c r="B2337" i="47"/>
  <c r="D2337" i="47"/>
  <c r="A2338" i="47"/>
  <c r="C2337" i="47"/>
  <c r="L2420" i="47" l="1"/>
  <c r="H2421" i="47"/>
  <c r="M2420" i="47"/>
  <c r="J2420" i="47"/>
  <c r="I2420" i="47"/>
  <c r="K2420" i="47"/>
  <c r="D2338" i="47"/>
  <c r="E2338" i="47"/>
  <c r="F2338" i="47"/>
  <c r="B2338" i="47"/>
  <c r="C2338" i="47"/>
  <c r="A2339" i="47"/>
  <c r="L2421" i="47" l="1"/>
  <c r="H2422" i="47"/>
  <c r="M2421" i="47"/>
  <c r="K2421" i="47"/>
  <c r="I2421" i="47"/>
  <c r="J2421" i="47"/>
  <c r="E2339" i="47"/>
  <c r="C2339" i="47"/>
  <c r="D2339" i="47"/>
  <c r="F2339" i="47"/>
  <c r="A2340" i="47"/>
  <c r="B2339" i="47"/>
  <c r="K2422" i="47" l="1"/>
  <c r="M2422" i="47"/>
  <c r="J2422" i="47"/>
  <c r="I2422" i="47"/>
  <c r="H2423" i="47"/>
  <c r="L2422" i="47"/>
  <c r="F2340" i="47"/>
  <c r="C2340" i="47"/>
  <c r="B2340" i="47"/>
  <c r="E2340" i="47"/>
  <c r="D2340" i="47"/>
  <c r="A2341" i="47"/>
  <c r="H2424" i="47" l="1"/>
  <c r="M2423" i="47"/>
  <c r="K2423" i="47"/>
  <c r="L2423" i="47"/>
  <c r="I2423" i="47"/>
  <c r="J2423" i="47"/>
  <c r="C2341" i="47"/>
  <c r="F2341" i="47"/>
  <c r="E2341" i="47"/>
  <c r="B2341" i="47"/>
  <c r="D2341" i="47"/>
  <c r="A2342" i="47"/>
  <c r="K2424" i="47" l="1"/>
  <c r="J2424" i="47"/>
  <c r="M2424" i="47"/>
  <c r="H2425" i="47"/>
  <c r="L2424" i="47"/>
  <c r="I2424" i="47"/>
  <c r="C2342" i="47"/>
  <c r="A2343" i="47"/>
  <c r="B2342" i="47"/>
  <c r="D2342" i="47"/>
  <c r="E2342" i="47"/>
  <c r="F2342" i="47"/>
  <c r="H2426" i="47" l="1"/>
  <c r="M2425" i="47"/>
  <c r="K2425" i="47"/>
  <c r="I2425" i="47"/>
  <c r="J2425" i="47"/>
  <c r="L2425" i="47"/>
  <c r="B2343" i="47"/>
  <c r="F2343" i="47"/>
  <c r="A2344" i="47"/>
  <c r="E2343" i="47"/>
  <c r="C2343" i="47"/>
  <c r="D2343" i="47"/>
  <c r="L2426" i="47" l="1"/>
  <c r="H2427" i="47"/>
  <c r="M2426" i="47"/>
  <c r="K2426" i="47"/>
  <c r="I2426" i="47"/>
  <c r="J2426" i="47"/>
  <c r="F2344" i="47"/>
  <c r="C2344" i="47"/>
  <c r="E2344" i="47"/>
  <c r="D2344" i="47"/>
  <c r="B2344" i="47"/>
  <c r="A2345" i="47"/>
  <c r="J2427" i="47" l="1"/>
  <c r="M2427" i="47"/>
  <c r="H2428" i="47"/>
  <c r="I2427" i="47"/>
  <c r="K2427" i="47"/>
  <c r="L2427" i="47"/>
  <c r="C2345" i="47"/>
  <c r="E2345" i="47"/>
  <c r="B2345" i="47"/>
  <c r="A2346" i="47"/>
  <c r="F2345" i="47"/>
  <c r="D2345" i="47"/>
  <c r="K2428" i="47" l="1"/>
  <c r="J2428" i="47"/>
  <c r="L2428" i="47"/>
  <c r="M2428" i="47"/>
  <c r="H2429" i="47"/>
  <c r="I2428" i="47"/>
  <c r="D2346" i="47"/>
  <c r="E2346" i="47"/>
  <c r="A2347" i="47"/>
  <c r="C2346" i="47"/>
  <c r="B2346" i="47"/>
  <c r="F2346" i="47"/>
  <c r="I2429" i="47" l="1"/>
  <c r="K2429" i="47"/>
  <c r="L2429" i="47"/>
  <c r="J2429" i="47"/>
  <c r="H2430" i="47"/>
  <c r="M2429" i="47"/>
  <c r="B2347" i="47"/>
  <c r="E2347" i="47"/>
  <c r="C2347" i="47"/>
  <c r="D2347" i="47"/>
  <c r="F2347" i="47"/>
  <c r="A2348" i="47"/>
  <c r="J2430" i="47" l="1"/>
  <c r="M2430" i="47"/>
  <c r="L2430" i="47"/>
  <c r="I2430" i="47"/>
  <c r="H2431" i="47"/>
  <c r="K2430" i="47"/>
  <c r="F2348" i="47"/>
  <c r="C2348" i="47"/>
  <c r="A2349" i="47"/>
  <c r="E2348" i="47"/>
  <c r="D2348" i="47"/>
  <c r="B2348" i="47"/>
  <c r="M2431" i="47" l="1"/>
  <c r="I2431" i="47"/>
  <c r="K2431" i="47"/>
  <c r="L2431" i="47"/>
  <c r="J2431" i="47"/>
  <c r="H2432" i="47"/>
  <c r="B2349" i="47"/>
  <c r="E2349" i="47"/>
  <c r="D2349" i="47"/>
  <c r="A2350" i="47"/>
  <c r="C2349" i="47"/>
  <c r="F2349" i="47"/>
  <c r="M2432" i="47" l="1"/>
  <c r="K2432" i="47"/>
  <c r="I2432" i="47"/>
  <c r="J2432" i="47"/>
  <c r="L2432" i="47"/>
  <c r="H2433" i="47"/>
  <c r="C2350" i="47"/>
  <c r="A2351" i="47"/>
  <c r="F2350" i="47"/>
  <c r="B2350" i="47"/>
  <c r="D2350" i="47"/>
  <c r="E2350" i="47"/>
  <c r="J2433" i="47" l="1"/>
  <c r="L2433" i="47"/>
  <c r="M2433" i="47"/>
  <c r="K2433" i="47"/>
  <c r="H2434" i="47"/>
  <c r="I2433" i="47"/>
  <c r="B2351" i="47"/>
  <c r="E2351" i="47"/>
  <c r="C2351" i="47"/>
  <c r="D2351" i="47"/>
  <c r="F2351" i="47"/>
  <c r="A2352" i="47"/>
  <c r="M2434" i="47" l="1"/>
  <c r="L2434" i="47"/>
  <c r="I2434" i="47"/>
  <c r="H2435" i="47"/>
  <c r="K2434" i="47"/>
  <c r="J2434" i="47"/>
  <c r="F2352" i="47"/>
  <c r="C2352" i="47"/>
  <c r="E2352" i="47"/>
  <c r="D2352" i="47"/>
  <c r="B2352" i="47"/>
  <c r="A2353" i="47"/>
  <c r="L2435" i="47" l="1"/>
  <c r="M2435" i="47"/>
  <c r="J2435" i="47"/>
  <c r="I2435" i="47"/>
  <c r="H2436" i="47"/>
  <c r="K2435" i="47"/>
  <c r="C2353" i="47"/>
  <c r="F2353" i="47"/>
  <c r="E2353" i="47"/>
  <c r="B2353" i="47"/>
  <c r="D2353" i="47"/>
  <c r="A2354" i="47"/>
  <c r="K2436" i="47" l="1"/>
  <c r="J2436" i="47"/>
  <c r="L2436" i="47"/>
  <c r="M2436" i="47"/>
  <c r="H2437" i="47"/>
  <c r="I2436" i="47"/>
  <c r="D2354" i="47"/>
  <c r="E2354" i="47"/>
  <c r="A2355" i="47"/>
  <c r="F2354" i="47"/>
  <c r="B2354" i="47"/>
  <c r="C2354" i="47"/>
  <c r="M2437" i="47" l="1"/>
  <c r="J2437" i="47"/>
  <c r="I2437" i="47"/>
  <c r="K2437" i="47"/>
  <c r="L2437" i="47"/>
  <c r="H2438" i="47"/>
  <c r="B2355" i="47"/>
  <c r="E2355" i="47"/>
  <c r="C2355" i="47"/>
  <c r="D2355" i="47"/>
  <c r="F2355" i="47"/>
  <c r="A2356" i="47"/>
  <c r="H2439" i="47" l="1"/>
  <c r="L2438" i="47"/>
  <c r="M2438" i="47"/>
  <c r="K2438" i="47"/>
  <c r="I2438" i="47"/>
  <c r="J2438" i="47"/>
  <c r="F2356" i="47"/>
  <c r="C2356" i="47"/>
  <c r="E2356" i="47"/>
  <c r="D2356" i="47"/>
  <c r="B2356" i="47"/>
  <c r="A2357" i="47"/>
  <c r="K2439" i="47" l="1"/>
  <c r="M2439" i="47"/>
  <c r="L2439" i="47"/>
  <c r="J2439" i="47"/>
  <c r="I2439" i="47"/>
  <c r="H2440" i="47"/>
  <c r="C2357" i="47"/>
  <c r="F2357" i="47"/>
  <c r="E2357" i="47"/>
  <c r="B2357" i="47"/>
  <c r="D2357" i="47"/>
  <c r="A2358" i="47"/>
  <c r="M2440" i="47" l="1"/>
  <c r="L2440" i="47"/>
  <c r="J2440" i="47"/>
  <c r="I2440" i="47"/>
  <c r="H2441" i="47"/>
  <c r="K2440" i="47"/>
  <c r="D2358" i="47"/>
  <c r="E2358" i="47"/>
  <c r="F2358" i="47"/>
  <c r="B2358" i="47"/>
  <c r="C2358" i="47"/>
  <c r="A2359" i="47"/>
  <c r="H2442" i="47" l="1"/>
  <c r="M2441" i="47"/>
  <c r="K2441" i="47"/>
  <c r="L2441" i="47"/>
  <c r="I2441" i="47"/>
  <c r="J2441" i="47"/>
  <c r="B2359" i="47"/>
  <c r="E2359" i="47"/>
  <c r="C2359" i="47"/>
  <c r="D2359" i="47"/>
  <c r="F2359" i="47"/>
  <c r="A2360" i="47"/>
  <c r="M2442" i="47" l="1"/>
  <c r="K2442" i="47"/>
  <c r="I2442" i="47"/>
  <c r="J2442" i="47"/>
  <c r="L2442" i="47"/>
  <c r="H2443" i="47"/>
  <c r="F2360" i="47"/>
  <c r="C2360" i="47"/>
  <c r="E2360" i="47"/>
  <c r="D2360" i="47"/>
  <c r="B2360" i="47"/>
  <c r="A2361" i="47"/>
  <c r="L2443" i="47" l="1"/>
  <c r="H2444" i="47"/>
  <c r="M2443" i="47"/>
  <c r="K2443" i="47"/>
  <c r="I2443" i="47"/>
  <c r="J2443" i="47"/>
  <c r="E2361" i="47"/>
  <c r="B2361" i="47"/>
  <c r="D2361" i="47"/>
  <c r="A2362" i="47"/>
  <c r="C2361" i="47"/>
  <c r="F2361" i="47"/>
  <c r="I2444" i="47" l="1"/>
  <c r="K2444" i="47"/>
  <c r="L2444" i="47"/>
  <c r="J2444" i="47"/>
  <c r="H2445" i="47"/>
  <c r="M2444" i="47"/>
  <c r="D2362" i="47"/>
  <c r="E2362" i="47"/>
  <c r="F2362" i="47"/>
  <c r="B2362" i="47"/>
  <c r="C2362" i="47"/>
  <c r="A2363" i="47"/>
  <c r="M2445" i="47" l="1"/>
  <c r="J2445" i="47"/>
  <c r="L2445" i="47"/>
  <c r="I2445" i="47"/>
  <c r="H2446" i="47"/>
  <c r="K2445" i="47"/>
  <c r="B2363" i="47"/>
  <c r="E2363" i="47"/>
  <c r="C2363" i="47"/>
  <c r="D2363" i="47"/>
  <c r="F2363" i="47"/>
  <c r="A2364" i="47"/>
  <c r="L2446" i="47" l="1"/>
  <c r="M2446" i="47"/>
  <c r="K2446" i="47"/>
  <c r="J2446" i="47"/>
  <c r="H2447" i="47"/>
  <c r="I2446" i="47"/>
  <c r="F2364" i="47"/>
  <c r="C2364" i="47"/>
  <c r="A2365" i="47"/>
  <c r="E2364" i="47"/>
  <c r="D2364" i="47"/>
  <c r="B2364" i="47"/>
  <c r="L2447" i="47" l="1"/>
  <c r="M2447" i="47"/>
  <c r="H2448" i="47"/>
  <c r="I2447" i="47"/>
  <c r="K2447" i="47"/>
  <c r="J2447" i="47"/>
  <c r="C2365" i="47"/>
  <c r="E2365" i="47"/>
  <c r="B2365" i="47"/>
  <c r="A2366" i="47"/>
  <c r="F2365" i="47"/>
  <c r="D2365" i="47"/>
  <c r="H2449" i="47" l="1"/>
  <c r="K2448" i="47"/>
  <c r="M2448" i="47"/>
  <c r="J2448" i="47"/>
  <c r="L2448" i="47"/>
  <c r="I2448" i="47"/>
  <c r="D2366" i="47"/>
  <c r="E2366" i="47"/>
  <c r="F2366" i="47"/>
  <c r="B2366" i="47"/>
  <c r="C2366" i="47"/>
  <c r="A2367" i="47"/>
  <c r="K2449" i="47" l="1"/>
  <c r="L2449" i="47"/>
  <c r="M2449" i="47"/>
  <c r="I2449" i="47"/>
  <c r="J2449" i="47"/>
  <c r="H2450" i="47"/>
  <c r="B2367" i="47"/>
  <c r="E2367" i="47"/>
  <c r="C2367" i="47"/>
  <c r="D2367" i="47"/>
  <c r="F2367" i="47"/>
  <c r="A2368" i="47"/>
  <c r="L2450" i="47" l="1"/>
  <c r="M2450" i="47"/>
  <c r="K2450" i="47"/>
  <c r="I2450" i="47"/>
  <c r="J2450" i="47"/>
  <c r="H2451" i="47"/>
  <c r="F2368" i="47"/>
  <c r="C2368" i="47"/>
  <c r="E2368" i="47"/>
  <c r="D2368" i="47"/>
  <c r="B2368" i="47"/>
  <c r="A2369" i="47"/>
  <c r="I2451" i="47" l="1"/>
  <c r="K2451" i="47"/>
  <c r="L2451" i="47"/>
  <c r="M2451" i="47"/>
  <c r="J2451" i="47"/>
  <c r="H2452" i="47"/>
  <c r="E2369" i="47"/>
  <c r="B2369" i="47"/>
  <c r="D2369" i="47"/>
  <c r="A2370" i="47"/>
  <c r="C2369" i="47"/>
  <c r="F2369" i="47"/>
  <c r="M2452" i="47" l="1"/>
  <c r="L2452" i="47"/>
  <c r="I2452" i="47"/>
  <c r="H2453" i="47"/>
  <c r="K2452" i="47"/>
  <c r="J2452" i="47"/>
  <c r="C2370" i="47"/>
  <c r="A2371" i="47"/>
  <c r="F2370" i="47"/>
  <c r="B2370" i="47"/>
  <c r="D2370" i="47"/>
  <c r="E2370" i="47"/>
  <c r="J2453" i="47" l="1"/>
  <c r="M2453" i="47"/>
  <c r="L2453" i="47"/>
  <c r="I2453" i="47"/>
  <c r="H2454" i="47"/>
  <c r="K2453" i="47"/>
  <c r="B2371" i="47"/>
  <c r="E2371" i="47"/>
  <c r="F2371" i="47"/>
  <c r="A2372" i="47"/>
  <c r="C2371" i="47"/>
  <c r="D2371" i="47"/>
  <c r="L2454" i="47" l="1"/>
  <c r="H2455" i="47"/>
  <c r="M2454" i="47"/>
  <c r="K2454" i="47"/>
  <c r="I2454" i="47"/>
  <c r="J2454" i="47"/>
  <c r="F2372" i="47"/>
  <c r="C2372" i="47"/>
  <c r="B2372" i="47"/>
  <c r="A2373" i="47"/>
  <c r="D2372" i="47"/>
  <c r="E2372" i="47"/>
  <c r="L2455" i="47" l="1"/>
  <c r="H2456" i="47"/>
  <c r="M2455" i="47"/>
  <c r="K2455" i="47"/>
  <c r="I2455" i="47"/>
  <c r="J2455" i="47"/>
  <c r="F2373" i="47"/>
  <c r="E2373" i="47"/>
  <c r="B2373" i="47"/>
  <c r="D2373" i="47"/>
  <c r="A2374" i="47"/>
  <c r="C2373" i="47"/>
  <c r="J2456" i="47" l="1"/>
  <c r="M2456" i="47"/>
  <c r="L2456" i="47"/>
  <c r="K2456" i="47"/>
  <c r="I2456" i="47"/>
  <c r="H2457" i="47"/>
  <c r="C2374" i="47"/>
  <c r="A2375" i="47"/>
  <c r="F2374" i="47"/>
  <c r="B2374" i="47"/>
  <c r="D2374" i="47"/>
  <c r="E2374" i="47"/>
  <c r="L2457" i="47" l="1"/>
  <c r="M2457" i="47"/>
  <c r="J2457" i="47"/>
  <c r="H2458" i="47"/>
  <c r="I2457" i="47"/>
  <c r="K2457" i="47"/>
  <c r="E2375" i="47"/>
  <c r="C2375" i="47"/>
  <c r="D2375" i="47"/>
  <c r="F2375" i="47"/>
  <c r="A2376" i="47"/>
  <c r="B2375" i="47"/>
  <c r="M2458" i="47" l="1"/>
  <c r="K2458" i="47"/>
  <c r="L2458" i="47"/>
  <c r="I2458" i="47"/>
  <c r="J2458" i="47"/>
  <c r="H2459" i="47"/>
  <c r="F2376" i="47"/>
  <c r="C2376" i="47"/>
  <c r="E2376" i="47"/>
  <c r="D2376" i="47"/>
  <c r="B2376" i="47"/>
  <c r="A2377" i="47"/>
  <c r="K2459" i="47" l="1"/>
  <c r="J2459" i="47"/>
  <c r="L2459" i="47"/>
  <c r="M2459" i="47"/>
  <c r="H2460" i="47"/>
  <c r="I2459" i="47"/>
  <c r="F2377" i="47"/>
  <c r="E2377" i="47"/>
  <c r="B2377" i="47"/>
  <c r="D2377" i="47"/>
  <c r="A2378" i="47"/>
  <c r="C2377" i="47"/>
  <c r="H2461" i="47" l="1"/>
  <c r="K2460" i="47"/>
  <c r="M2460" i="47"/>
  <c r="J2460" i="47"/>
  <c r="L2460" i="47"/>
  <c r="I2460" i="47"/>
  <c r="D2378" i="47"/>
  <c r="E2378" i="47"/>
  <c r="F2378" i="47"/>
  <c r="B2378" i="47"/>
  <c r="C2378" i="47"/>
  <c r="A2379" i="47"/>
  <c r="K2461" i="47" l="1"/>
  <c r="J2461" i="47"/>
  <c r="L2461" i="47"/>
  <c r="M2461" i="47"/>
  <c r="H2462" i="47"/>
  <c r="I2461" i="47"/>
  <c r="D2379" i="47"/>
  <c r="C2379" i="47"/>
  <c r="F2379" i="47"/>
  <c r="A2380" i="47"/>
  <c r="B2379" i="47"/>
  <c r="E2379" i="47"/>
  <c r="J2462" i="47" l="1"/>
  <c r="I2462" i="47"/>
  <c r="M2462" i="47"/>
  <c r="L2462" i="47"/>
  <c r="K2462" i="47"/>
  <c r="H2463" i="47"/>
  <c r="F2380" i="47"/>
  <c r="C2380" i="47"/>
  <c r="B2380" i="47"/>
  <c r="E2380" i="47"/>
  <c r="D2380" i="47"/>
  <c r="A2381" i="47"/>
  <c r="K2463" i="47" l="1"/>
  <c r="L2463" i="47"/>
  <c r="M2463" i="47"/>
  <c r="H2464" i="47"/>
  <c r="I2463" i="47"/>
  <c r="J2463" i="47"/>
  <c r="F2381" i="47"/>
  <c r="D2381" i="47"/>
  <c r="A2382" i="47"/>
  <c r="C2381" i="47"/>
  <c r="E2381" i="47"/>
  <c r="B2381" i="47"/>
  <c r="K2464" i="47" l="1"/>
  <c r="J2464" i="47"/>
  <c r="L2464" i="47"/>
  <c r="M2464" i="47"/>
  <c r="H2465" i="47"/>
  <c r="I2464" i="47"/>
  <c r="E2382" i="47"/>
  <c r="D2382" i="47"/>
  <c r="C2382" i="47"/>
  <c r="A2383" i="47"/>
  <c r="F2382" i="47"/>
  <c r="B2382" i="47"/>
  <c r="K2465" i="47" l="1"/>
  <c r="J2465" i="47"/>
  <c r="H2466" i="47"/>
  <c r="I2465" i="47"/>
  <c r="L2465" i="47"/>
  <c r="M2465" i="47"/>
  <c r="F2383" i="47"/>
  <c r="A2384" i="47"/>
  <c r="B2383" i="47"/>
  <c r="E2383" i="47"/>
  <c r="C2383" i="47"/>
  <c r="D2383" i="47"/>
  <c r="M2466" i="47" l="1"/>
  <c r="K2466" i="47"/>
  <c r="I2466" i="47"/>
  <c r="J2466" i="47"/>
  <c r="L2466" i="47"/>
  <c r="H2467" i="47"/>
  <c r="E2384" i="47"/>
  <c r="F2384" i="47"/>
  <c r="D2384" i="47"/>
  <c r="B2384" i="47"/>
  <c r="A2385" i="47"/>
  <c r="C2384" i="47"/>
  <c r="K2467" i="47" l="1"/>
  <c r="M2467" i="47"/>
  <c r="J2467" i="47"/>
  <c r="H2468" i="47"/>
  <c r="L2467" i="47"/>
  <c r="I2467" i="47"/>
  <c r="E2385" i="47"/>
  <c r="B2385" i="47"/>
  <c r="D2385" i="47"/>
  <c r="C2385" i="47"/>
  <c r="F2385" i="47"/>
  <c r="A2386" i="47"/>
  <c r="M2468" i="47" l="1"/>
  <c r="K2468" i="47"/>
  <c r="L2468" i="47"/>
  <c r="H2469" i="47"/>
  <c r="I2468" i="47"/>
  <c r="J2468" i="47"/>
  <c r="B2386" i="47"/>
  <c r="C2386" i="47"/>
  <c r="A2387" i="47"/>
  <c r="F2386" i="47"/>
  <c r="D2386" i="47"/>
  <c r="E2386" i="47"/>
  <c r="L2469" i="47" l="1"/>
  <c r="H2470" i="47"/>
  <c r="M2469" i="47"/>
  <c r="J2469" i="47"/>
  <c r="K2469" i="47"/>
  <c r="I2469" i="47"/>
  <c r="C2387" i="47"/>
  <c r="D2387" i="47"/>
  <c r="E2387" i="47"/>
  <c r="F2387" i="47"/>
  <c r="A2388" i="47"/>
  <c r="B2387" i="47"/>
  <c r="L2470" i="47" l="1"/>
  <c r="H2471" i="47"/>
  <c r="M2470" i="47"/>
  <c r="K2470" i="47"/>
  <c r="I2470" i="47"/>
  <c r="J2470" i="47"/>
  <c r="E2388" i="47"/>
  <c r="F2388" i="47"/>
  <c r="C2388" i="47"/>
  <c r="B2388" i="47"/>
  <c r="A2389" i="47"/>
  <c r="D2388" i="47"/>
  <c r="K2471" i="47" l="1"/>
  <c r="J2471" i="47"/>
  <c r="I2471" i="47"/>
  <c r="H2472" i="47"/>
  <c r="M2471" i="47"/>
  <c r="L2471" i="47"/>
  <c r="E2389" i="47"/>
  <c r="B2389" i="47"/>
  <c r="C2389" i="47"/>
  <c r="F2389" i="47"/>
  <c r="D2389" i="47"/>
  <c r="A2390" i="47"/>
  <c r="J2472" i="47" l="1"/>
  <c r="H2473" i="47"/>
  <c r="I2472" i="47"/>
  <c r="L2472" i="47"/>
  <c r="M2472" i="47"/>
  <c r="K2472" i="47"/>
  <c r="D2390" i="47"/>
  <c r="E2390" i="47"/>
  <c r="C2390" i="47"/>
  <c r="A2391" i="47"/>
  <c r="F2390" i="47"/>
  <c r="B2390" i="47"/>
  <c r="K2473" i="47" l="1"/>
  <c r="J2473" i="47"/>
  <c r="L2473" i="47"/>
  <c r="M2473" i="47"/>
  <c r="H2474" i="47"/>
  <c r="I2473" i="47"/>
  <c r="C2391" i="47"/>
  <c r="D2391" i="47"/>
  <c r="B2391" i="47"/>
  <c r="E2391" i="47"/>
  <c r="F2391" i="47"/>
  <c r="A2392" i="47"/>
  <c r="K2474" i="47" l="1"/>
  <c r="M2474" i="47"/>
  <c r="L2474" i="47"/>
  <c r="J2474" i="47"/>
  <c r="I2474" i="47"/>
  <c r="H2475" i="47"/>
  <c r="E2392" i="47"/>
  <c r="F2392" i="47"/>
  <c r="D2392" i="47"/>
  <c r="B2392" i="47"/>
  <c r="A2393" i="47"/>
  <c r="C2392" i="47"/>
  <c r="K2475" i="47" l="1"/>
  <c r="H2476" i="47"/>
  <c r="J2475" i="47"/>
  <c r="M2475" i="47"/>
  <c r="L2475" i="47"/>
  <c r="I2475" i="47"/>
  <c r="E2393" i="47"/>
  <c r="B2393" i="47"/>
  <c r="C2393" i="47"/>
  <c r="F2393" i="47"/>
  <c r="D2393" i="47"/>
  <c r="A2394" i="47"/>
  <c r="H2477" i="47" l="1"/>
  <c r="I2476" i="47"/>
  <c r="K2476" i="47"/>
  <c r="L2476" i="47"/>
  <c r="M2476" i="47"/>
  <c r="J2476" i="47"/>
  <c r="F2394" i="47"/>
  <c r="D2394" i="47"/>
  <c r="E2394" i="47"/>
  <c r="B2394" i="47"/>
  <c r="C2394" i="47"/>
  <c r="A2395" i="47"/>
  <c r="H2478" i="47" l="1"/>
  <c r="M2477" i="47"/>
  <c r="K2477" i="47"/>
  <c r="I2477" i="47"/>
  <c r="J2477" i="47"/>
  <c r="L2477" i="47"/>
  <c r="C2395" i="47"/>
  <c r="D2395" i="47"/>
  <c r="B2395" i="47"/>
  <c r="E2395" i="47"/>
  <c r="F2395" i="47"/>
  <c r="A2396" i="47"/>
  <c r="K2478" i="47" l="1"/>
  <c r="M2478" i="47"/>
  <c r="L2478" i="47"/>
  <c r="J2478" i="47"/>
  <c r="I2478" i="47"/>
  <c r="H2479" i="47"/>
  <c r="E2396" i="47"/>
  <c r="F2396" i="47"/>
  <c r="C2396" i="47"/>
  <c r="D2396" i="47"/>
  <c r="B2396" i="47"/>
  <c r="A2397" i="47"/>
  <c r="L2479" i="47" l="1"/>
  <c r="K2479" i="47"/>
  <c r="M2479" i="47"/>
  <c r="J2479" i="47"/>
  <c r="I2479" i="47"/>
  <c r="H2480" i="47"/>
  <c r="E2397" i="47"/>
  <c r="B2397" i="47"/>
  <c r="D2397" i="47"/>
  <c r="A2398" i="47"/>
  <c r="C2397" i="47"/>
  <c r="F2397" i="47"/>
  <c r="K2480" i="47" l="1"/>
  <c r="J2480" i="47"/>
  <c r="L2480" i="47"/>
  <c r="M2480" i="47"/>
  <c r="H2481" i="47"/>
  <c r="I2480" i="47"/>
  <c r="F2398" i="47"/>
  <c r="B2398" i="47"/>
  <c r="D2398" i="47"/>
  <c r="E2398" i="47"/>
  <c r="C2398" i="47"/>
  <c r="A2399" i="47"/>
  <c r="J2481" i="47" l="1"/>
  <c r="L2481" i="47"/>
  <c r="M2481" i="47"/>
  <c r="H2482" i="47"/>
  <c r="I2481" i="47"/>
  <c r="K2481" i="47"/>
  <c r="C2399" i="47"/>
  <c r="F2399" i="47"/>
  <c r="A2400" i="47"/>
  <c r="B2399" i="47"/>
  <c r="E2399" i="47"/>
  <c r="D2399" i="47"/>
  <c r="J2482" i="47" l="1"/>
  <c r="L2482" i="47"/>
  <c r="M2482" i="47"/>
  <c r="H2483" i="47"/>
  <c r="I2482" i="47"/>
  <c r="K2482" i="47"/>
  <c r="E2400" i="47"/>
  <c r="D2400" i="47"/>
  <c r="F2400" i="47"/>
  <c r="C2400" i="47"/>
  <c r="B2400" i="47"/>
  <c r="A2401" i="47"/>
  <c r="J2483" i="47" l="1"/>
  <c r="I2483" i="47"/>
  <c r="L2483" i="47"/>
  <c r="K2483" i="47"/>
  <c r="H2484" i="47"/>
  <c r="M2483" i="47"/>
  <c r="E2401" i="47"/>
  <c r="B2401" i="47"/>
  <c r="C2401" i="47"/>
  <c r="F2401" i="47"/>
  <c r="D2401" i="47"/>
  <c r="A2402" i="47"/>
  <c r="J2484" i="47" l="1"/>
  <c r="L2484" i="47"/>
  <c r="M2484" i="47"/>
  <c r="K2484" i="47"/>
  <c r="H2485" i="47"/>
  <c r="I2484" i="47"/>
  <c r="F2402" i="47"/>
  <c r="B2402" i="47"/>
  <c r="C2402" i="47"/>
  <c r="A2403" i="47"/>
  <c r="D2402" i="47"/>
  <c r="E2402" i="47"/>
  <c r="I2485" i="47" l="1"/>
  <c r="K2485" i="47"/>
  <c r="L2485" i="47"/>
  <c r="M2485" i="47"/>
  <c r="J2485" i="47"/>
  <c r="H2486" i="47"/>
  <c r="C2403" i="47"/>
  <c r="D2403" i="47"/>
  <c r="F2403" i="47"/>
  <c r="A2404" i="47"/>
  <c r="B2403" i="47"/>
  <c r="E2403" i="47"/>
  <c r="M2486" i="47" l="1"/>
  <c r="L2486" i="47"/>
  <c r="I2486" i="47"/>
  <c r="H2487" i="47"/>
  <c r="K2486" i="47"/>
  <c r="J2486" i="47"/>
  <c r="E2404" i="47"/>
  <c r="F2404" i="47"/>
  <c r="C2404" i="47"/>
  <c r="B2404" i="47"/>
  <c r="A2405" i="47"/>
  <c r="D2404" i="47"/>
  <c r="M2487" i="47" l="1"/>
  <c r="I2487" i="47"/>
  <c r="K2487" i="47"/>
  <c r="L2487" i="47"/>
  <c r="H2488" i="47"/>
  <c r="J2487" i="47"/>
  <c r="E2405" i="47"/>
  <c r="B2405" i="47"/>
  <c r="C2405" i="47"/>
  <c r="F2405" i="47"/>
  <c r="D2405" i="47"/>
  <c r="A2406" i="47"/>
  <c r="J2488" i="47" l="1"/>
  <c r="L2488" i="47"/>
  <c r="M2488" i="47"/>
  <c r="H2489" i="47"/>
  <c r="I2488" i="47"/>
  <c r="K2488" i="47"/>
  <c r="D2406" i="47"/>
  <c r="E2406" i="47"/>
  <c r="C2406" i="47"/>
  <c r="A2407" i="47"/>
  <c r="F2406" i="47"/>
  <c r="B2406" i="47"/>
  <c r="K2489" i="47" l="1"/>
  <c r="M2489" i="47"/>
  <c r="H2490" i="47"/>
  <c r="I2489" i="47"/>
  <c r="J2489" i="47"/>
  <c r="L2489" i="47"/>
  <c r="C2407" i="47"/>
  <c r="D2407" i="47"/>
  <c r="A2408" i="47"/>
  <c r="F2407" i="47"/>
  <c r="E2407" i="47"/>
  <c r="B2407" i="47"/>
  <c r="K2490" i="47" l="1"/>
  <c r="J2490" i="47"/>
  <c r="M2490" i="47"/>
  <c r="L2490" i="47"/>
  <c r="H2491" i="47"/>
  <c r="I2490" i="47"/>
  <c r="E2408" i="47"/>
  <c r="D2408" i="47"/>
  <c r="F2408" i="47"/>
  <c r="C2408" i="47"/>
  <c r="B2408" i="47"/>
  <c r="A2409" i="47"/>
  <c r="H2492" i="47" l="1"/>
  <c r="M2491" i="47"/>
  <c r="K2491" i="47"/>
  <c r="L2491" i="47"/>
  <c r="I2491" i="47"/>
  <c r="J2491" i="47"/>
  <c r="E2409" i="47"/>
  <c r="B2409" i="47"/>
  <c r="D2409" i="47"/>
  <c r="A2410" i="47"/>
  <c r="F2409" i="47"/>
  <c r="C2409" i="47"/>
  <c r="H2493" i="47" l="1"/>
  <c r="M2492" i="47"/>
  <c r="K2492" i="47"/>
  <c r="L2492" i="47"/>
  <c r="I2492" i="47"/>
  <c r="J2492" i="47"/>
  <c r="F2410" i="47"/>
  <c r="B2410" i="47"/>
  <c r="D2410" i="47"/>
  <c r="E2410" i="47"/>
  <c r="C2410" i="47"/>
  <c r="A2411" i="47"/>
  <c r="L2493" i="47" l="1"/>
  <c r="H2494" i="47"/>
  <c r="M2493" i="47"/>
  <c r="K2493" i="47"/>
  <c r="I2493" i="47"/>
  <c r="J2493" i="47"/>
  <c r="F2411" i="47"/>
  <c r="A2412" i="47"/>
  <c r="B2411" i="47"/>
  <c r="E2411" i="47"/>
  <c r="C2411" i="47"/>
  <c r="D2411" i="47"/>
  <c r="J2494" i="47" l="1"/>
  <c r="L2494" i="47"/>
  <c r="M2494" i="47"/>
  <c r="H2495" i="47"/>
  <c r="I2494" i="47"/>
  <c r="K2494" i="47"/>
  <c r="E2412" i="47"/>
  <c r="F2412" i="47"/>
  <c r="C2412" i="47"/>
  <c r="D2412" i="47"/>
  <c r="B2412" i="47"/>
  <c r="A2413" i="47"/>
  <c r="M2495" i="47" l="1"/>
  <c r="L2495" i="47"/>
  <c r="I2495" i="47"/>
  <c r="H2496" i="47"/>
  <c r="K2495" i="47"/>
  <c r="J2495" i="47"/>
  <c r="D2413" i="47"/>
  <c r="A2414" i="47"/>
  <c r="C2413" i="47"/>
  <c r="F2413" i="47"/>
  <c r="E2413" i="47"/>
  <c r="B2413" i="47"/>
  <c r="I2496" i="47" l="1"/>
  <c r="K2496" i="47"/>
  <c r="L2496" i="47"/>
  <c r="J2496" i="47"/>
  <c r="H2497" i="47"/>
  <c r="M2496" i="47"/>
  <c r="F2414" i="47"/>
  <c r="D2414" i="47"/>
  <c r="E2414" i="47"/>
  <c r="C2414" i="47"/>
  <c r="A2415" i="47"/>
  <c r="B2414" i="47"/>
  <c r="I2497" i="47" l="1"/>
  <c r="H2498" i="47"/>
  <c r="K2497" i="47"/>
  <c r="J2497" i="47"/>
  <c r="M2497" i="47"/>
  <c r="L2497" i="47"/>
  <c r="F2415" i="47"/>
  <c r="A2416" i="47"/>
  <c r="B2415" i="47"/>
  <c r="E2415" i="47"/>
  <c r="C2415" i="47"/>
  <c r="D2415" i="47"/>
  <c r="M2498" i="47" l="1"/>
  <c r="K2498" i="47"/>
  <c r="I2498" i="47"/>
  <c r="J2498" i="47"/>
  <c r="L2498" i="47"/>
  <c r="H2499" i="47"/>
  <c r="F2416" i="47"/>
  <c r="C2416" i="47"/>
  <c r="B2416" i="47"/>
  <c r="A2417" i="47"/>
  <c r="E2416" i="47"/>
  <c r="D2416" i="47"/>
  <c r="L2499" i="47" l="1"/>
  <c r="H2500" i="47"/>
  <c r="M2499" i="47"/>
  <c r="K2499" i="47"/>
  <c r="I2499" i="47"/>
  <c r="J2499" i="47"/>
  <c r="E2417" i="47"/>
  <c r="B2417" i="47"/>
  <c r="C2417" i="47"/>
  <c r="D2417" i="47"/>
  <c r="A2418" i="47"/>
  <c r="F2417" i="47"/>
  <c r="K2500" i="47" l="1"/>
  <c r="L2500" i="47"/>
  <c r="M2500" i="47"/>
  <c r="I2500" i="47"/>
  <c r="J2500" i="47"/>
  <c r="H2501" i="47"/>
  <c r="F2418" i="47"/>
  <c r="D2418" i="47"/>
  <c r="E2418" i="47"/>
  <c r="B2418" i="47"/>
  <c r="C2418" i="47"/>
  <c r="A2419" i="47"/>
  <c r="M2501" i="47" l="1"/>
  <c r="J2501" i="47"/>
  <c r="I2501" i="47"/>
  <c r="K2501" i="47"/>
  <c r="L2501" i="47"/>
  <c r="H2502" i="47"/>
  <c r="D2419" i="47"/>
  <c r="E2419" i="47"/>
  <c r="C2419" i="47"/>
  <c r="F2419" i="47"/>
  <c r="A2420" i="47"/>
  <c r="B2419" i="47"/>
  <c r="L2502" i="47" l="1"/>
  <c r="M2502" i="47"/>
  <c r="H2503" i="47"/>
  <c r="I2502" i="47"/>
  <c r="K2502" i="47"/>
  <c r="J2502" i="47"/>
  <c r="F2420" i="47"/>
  <c r="C2420" i="47"/>
  <c r="B2420" i="47"/>
  <c r="A2421" i="47"/>
  <c r="D2420" i="47"/>
  <c r="E2420" i="47"/>
  <c r="L2503" i="47" l="1"/>
  <c r="H2504" i="47"/>
  <c r="M2503" i="47"/>
  <c r="K2503" i="47"/>
  <c r="I2503" i="47"/>
  <c r="J2503" i="47"/>
  <c r="C2421" i="47"/>
  <c r="E2421" i="47"/>
  <c r="B2421" i="47"/>
  <c r="F2421" i="47"/>
  <c r="D2421" i="47"/>
  <c r="A2422" i="47"/>
  <c r="M2504" i="47" l="1"/>
  <c r="L2504" i="47"/>
  <c r="I2504" i="47"/>
  <c r="H2505" i="47"/>
  <c r="J2504" i="47"/>
  <c r="K2504" i="47"/>
  <c r="C2422" i="47"/>
  <c r="A2423" i="47"/>
  <c r="B2422" i="47"/>
  <c r="F2422" i="47"/>
  <c r="D2422" i="47"/>
  <c r="E2422" i="47"/>
  <c r="M2505" i="47" l="1"/>
  <c r="L2505" i="47"/>
  <c r="K2505" i="47"/>
  <c r="J2505" i="47"/>
  <c r="I2505" i="47"/>
  <c r="H2506" i="47"/>
  <c r="C2423" i="47"/>
  <c r="D2423" i="47"/>
  <c r="F2423" i="47"/>
  <c r="A2424" i="47"/>
  <c r="B2423" i="47"/>
  <c r="E2423" i="47"/>
  <c r="H2507" i="47" l="1"/>
  <c r="M2506" i="47"/>
  <c r="K2506" i="47"/>
  <c r="L2506" i="47"/>
  <c r="I2506" i="47"/>
  <c r="J2506" i="47"/>
  <c r="F2424" i="47"/>
  <c r="C2424" i="47"/>
  <c r="A2425" i="47"/>
  <c r="E2424" i="47"/>
  <c r="D2424" i="47"/>
  <c r="B2424" i="47"/>
  <c r="K2507" i="47" l="1"/>
  <c r="M2507" i="47"/>
  <c r="J2507" i="47"/>
  <c r="I2507" i="47"/>
  <c r="L2507" i="47"/>
  <c r="H2508" i="47"/>
  <c r="F2425" i="47"/>
  <c r="D2425" i="47"/>
  <c r="A2426" i="47"/>
  <c r="C2425" i="47"/>
  <c r="E2425" i="47"/>
  <c r="B2425" i="47"/>
  <c r="K2508" i="47" l="1"/>
  <c r="J2508" i="47"/>
  <c r="M2508" i="47"/>
  <c r="L2508" i="47"/>
  <c r="I2508" i="47"/>
  <c r="H2509" i="47"/>
  <c r="C2426" i="47"/>
  <c r="A2427" i="47"/>
  <c r="B2426" i="47"/>
  <c r="F2426" i="47"/>
  <c r="D2426" i="47"/>
  <c r="E2426" i="47"/>
  <c r="K2509" i="47" l="1"/>
  <c r="J2509" i="47"/>
  <c r="L2509" i="47"/>
  <c r="M2509" i="47"/>
  <c r="H2510" i="47"/>
  <c r="I2509" i="47"/>
  <c r="B2427" i="47"/>
  <c r="C2427" i="47"/>
  <c r="D2427" i="47"/>
  <c r="F2427" i="47"/>
  <c r="A2428" i="47"/>
  <c r="E2427" i="47"/>
  <c r="L2510" i="47" l="1"/>
  <c r="M2510" i="47"/>
  <c r="J2510" i="47"/>
  <c r="H2511" i="47"/>
  <c r="K2510" i="47"/>
  <c r="I2510" i="47"/>
  <c r="F2428" i="47"/>
  <c r="C2428" i="47"/>
  <c r="A2429" i="47"/>
  <c r="D2428" i="47"/>
  <c r="B2428" i="47"/>
  <c r="E2428" i="47"/>
  <c r="L2511" i="47" l="1"/>
  <c r="H2512" i="47"/>
  <c r="M2511" i="47"/>
  <c r="K2511" i="47"/>
  <c r="I2511" i="47"/>
  <c r="J2511" i="47"/>
  <c r="B2429" i="47"/>
  <c r="E2429" i="47"/>
  <c r="D2429" i="47"/>
  <c r="A2430" i="47"/>
  <c r="C2429" i="47"/>
  <c r="F2429" i="47"/>
  <c r="L2512" i="47" l="1"/>
  <c r="H2513" i="47"/>
  <c r="M2512" i="47"/>
  <c r="K2512" i="47"/>
  <c r="I2512" i="47"/>
  <c r="J2512" i="47"/>
  <c r="C2430" i="47"/>
  <c r="A2431" i="47"/>
  <c r="F2430" i="47"/>
  <c r="B2430" i="47"/>
  <c r="D2430" i="47"/>
  <c r="E2430" i="47"/>
  <c r="J2513" i="47" l="1"/>
  <c r="L2513" i="47"/>
  <c r="M2513" i="47"/>
  <c r="K2513" i="47"/>
  <c r="H2514" i="47"/>
  <c r="I2513" i="47"/>
  <c r="C2431" i="47"/>
  <c r="D2431" i="47"/>
  <c r="F2431" i="47"/>
  <c r="A2432" i="47"/>
  <c r="B2431" i="47"/>
  <c r="E2431" i="47"/>
  <c r="H2515" i="47" l="1"/>
  <c r="I2514" i="47"/>
  <c r="J2514" i="47"/>
  <c r="L2514" i="47"/>
  <c r="M2514" i="47"/>
  <c r="K2514" i="47"/>
  <c r="F2432" i="47"/>
  <c r="C2432" i="47"/>
  <c r="E2432" i="47"/>
  <c r="D2432" i="47"/>
  <c r="B2432" i="47"/>
  <c r="A2433" i="47"/>
  <c r="L2515" i="47" l="1"/>
  <c r="H2516" i="47"/>
  <c r="I2515" i="47"/>
  <c r="J2515" i="47"/>
  <c r="M2515" i="47"/>
  <c r="K2515" i="47"/>
  <c r="C2433" i="47"/>
  <c r="E2433" i="47"/>
  <c r="B2433" i="47"/>
  <c r="F2433" i="47"/>
  <c r="D2433" i="47"/>
  <c r="A2434" i="47"/>
  <c r="M2516" i="47" l="1"/>
  <c r="I2516" i="47"/>
  <c r="K2516" i="47"/>
  <c r="L2516" i="47"/>
  <c r="J2516" i="47"/>
  <c r="H2517" i="47"/>
  <c r="D2434" i="47"/>
  <c r="E2434" i="47"/>
  <c r="F2434" i="47"/>
  <c r="B2434" i="47"/>
  <c r="C2434" i="47"/>
  <c r="A2435" i="47"/>
  <c r="J2517" i="47" l="1"/>
  <c r="K2517" i="47"/>
  <c r="M2517" i="47"/>
  <c r="L2517" i="47"/>
  <c r="I2517" i="47"/>
  <c r="H2518" i="47"/>
  <c r="C2435" i="47"/>
  <c r="F2435" i="47"/>
  <c r="A2436" i="47"/>
  <c r="B2435" i="47"/>
  <c r="E2435" i="47"/>
  <c r="D2435" i="47"/>
  <c r="K2518" i="47" l="1"/>
  <c r="H2519" i="47"/>
  <c r="I2518" i="47"/>
  <c r="J2518" i="47"/>
  <c r="L2518" i="47"/>
  <c r="M2518" i="47"/>
  <c r="E2436" i="47"/>
  <c r="D2436" i="47"/>
  <c r="F2436" i="47"/>
  <c r="C2436" i="47"/>
  <c r="B2436" i="47"/>
  <c r="A2437" i="47"/>
  <c r="H2520" i="47" l="1"/>
  <c r="M2519" i="47"/>
  <c r="K2519" i="47"/>
  <c r="L2519" i="47"/>
  <c r="I2519" i="47"/>
  <c r="J2519" i="47"/>
  <c r="E2437" i="47"/>
  <c r="B2437" i="47"/>
  <c r="D2437" i="47"/>
  <c r="A2438" i="47"/>
  <c r="C2437" i="47"/>
  <c r="F2437" i="47"/>
  <c r="K2520" i="47" l="1"/>
  <c r="M2520" i="47"/>
  <c r="I2520" i="47"/>
  <c r="J2520" i="47"/>
  <c r="L2520" i="47"/>
  <c r="H2521" i="47"/>
  <c r="D2438" i="47"/>
  <c r="E2438" i="47"/>
  <c r="C2438" i="47"/>
  <c r="A2439" i="47"/>
  <c r="F2438" i="47"/>
  <c r="B2438" i="47"/>
  <c r="L2521" i="47" l="1"/>
  <c r="H2522" i="47"/>
  <c r="M2521" i="47"/>
  <c r="K2521" i="47"/>
  <c r="I2521" i="47"/>
  <c r="J2521" i="47"/>
  <c r="C2439" i="47"/>
  <c r="D2439" i="47"/>
  <c r="B2439" i="47"/>
  <c r="E2439" i="47"/>
  <c r="F2439" i="47"/>
  <c r="A2440" i="47"/>
  <c r="K2522" i="47" l="1"/>
  <c r="J2522" i="47"/>
  <c r="M2522" i="47"/>
  <c r="L2522" i="47"/>
  <c r="I2522" i="47"/>
  <c r="H2523" i="47"/>
  <c r="E2440" i="47"/>
  <c r="D2440" i="47"/>
  <c r="F2440" i="47"/>
  <c r="C2440" i="47"/>
  <c r="B2440" i="47"/>
  <c r="A2441" i="47"/>
  <c r="L2523" i="47" l="1"/>
  <c r="M2523" i="47"/>
  <c r="H2524" i="47"/>
  <c r="I2523" i="47"/>
  <c r="K2523" i="47"/>
  <c r="J2523" i="47"/>
  <c r="E2441" i="47"/>
  <c r="B2441" i="47"/>
  <c r="A2442" i="47"/>
  <c r="D2441" i="47"/>
  <c r="F2441" i="47"/>
  <c r="C2441" i="47"/>
  <c r="M2524" i="47" l="1"/>
  <c r="K2524" i="47"/>
  <c r="I2524" i="47"/>
  <c r="J2524" i="47"/>
  <c r="L2524" i="47"/>
  <c r="H2525" i="47"/>
  <c r="B2442" i="47"/>
  <c r="D2442" i="47"/>
  <c r="E2442" i="47"/>
  <c r="C2442" i="47"/>
  <c r="A2443" i="47"/>
  <c r="F2442" i="47"/>
  <c r="K2525" i="47" l="1"/>
  <c r="L2525" i="47"/>
  <c r="M2525" i="47"/>
  <c r="H2526" i="47"/>
  <c r="I2525" i="47"/>
  <c r="J2525" i="47"/>
  <c r="B2443" i="47"/>
  <c r="C2443" i="47"/>
  <c r="D2443" i="47"/>
  <c r="F2443" i="47"/>
  <c r="A2444" i="47"/>
  <c r="E2443" i="47"/>
  <c r="K2526" i="47" l="1"/>
  <c r="L2526" i="47"/>
  <c r="J2526" i="47"/>
  <c r="H2527" i="47"/>
  <c r="M2526" i="47"/>
  <c r="I2526" i="47"/>
  <c r="F2444" i="47"/>
  <c r="C2444" i="47"/>
  <c r="A2445" i="47"/>
  <c r="B2444" i="47"/>
  <c r="D2444" i="47"/>
  <c r="E2444" i="47"/>
  <c r="L2527" i="47" l="1"/>
  <c r="K2527" i="47"/>
  <c r="M2527" i="47"/>
  <c r="J2527" i="47"/>
  <c r="I2527" i="47"/>
  <c r="H2528" i="47"/>
  <c r="F2445" i="47"/>
  <c r="D2445" i="47"/>
  <c r="A2446" i="47"/>
  <c r="C2445" i="47"/>
  <c r="E2445" i="47"/>
  <c r="B2445" i="47"/>
  <c r="H2529" i="47" l="1"/>
  <c r="M2528" i="47"/>
  <c r="K2528" i="47"/>
  <c r="L2528" i="47"/>
  <c r="I2528" i="47"/>
  <c r="J2528" i="47"/>
  <c r="D2446" i="47"/>
  <c r="E2446" i="47"/>
  <c r="F2446" i="47"/>
  <c r="B2446" i="47"/>
  <c r="C2446" i="47"/>
  <c r="A2447" i="47"/>
  <c r="L2529" i="47" l="1"/>
  <c r="M2529" i="47"/>
  <c r="H2530" i="47"/>
  <c r="I2529" i="47"/>
  <c r="K2529" i="47"/>
  <c r="J2529" i="47"/>
  <c r="B2447" i="47"/>
  <c r="E2447" i="47"/>
  <c r="C2447" i="47"/>
  <c r="D2447" i="47"/>
  <c r="F2447" i="47"/>
  <c r="A2448" i="47"/>
  <c r="M2530" i="47" l="1"/>
  <c r="L2530" i="47"/>
  <c r="I2530" i="47"/>
  <c r="H2531" i="47"/>
  <c r="K2530" i="47"/>
  <c r="J2530" i="47"/>
  <c r="F2448" i="47"/>
  <c r="C2448" i="47"/>
  <c r="E2448" i="47"/>
  <c r="D2448" i="47"/>
  <c r="B2448" i="47"/>
  <c r="A2449" i="47"/>
  <c r="H2532" i="47" l="1"/>
  <c r="I2531" i="47"/>
  <c r="J2531" i="47"/>
  <c r="L2531" i="47"/>
  <c r="M2531" i="47"/>
  <c r="K2531" i="47"/>
  <c r="B2449" i="47"/>
  <c r="E2449" i="47"/>
  <c r="D2449" i="47"/>
  <c r="A2450" i="47"/>
  <c r="C2449" i="47"/>
  <c r="F2449" i="47"/>
  <c r="K2532" i="47" l="1"/>
  <c r="L2532" i="47"/>
  <c r="M2532" i="47"/>
  <c r="H2533" i="47"/>
  <c r="I2532" i="47"/>
  <c r="J2532" i="47"/>
  <c r="D2450" i="47"/>
  <c r="E2450" i="47"/>
  <c r="F2450" i="47"/>
  <c r="B2450" i="47"/>
  <c r="C2450" i="47"/>
  <c r="A2451" i="47"/>
  <c r="J2533" i="47" l="1"/>
  <c r="L2533" i="47"/>
  <c r="M2533" i="47"/>
  <c r="H2534" i="47"/>
  <c r="I2533" i="47"/>
  <c r="K2533" i="47"/>
  <c r="B2451" i="47"/>
  <c r="E2451" i="47"/>
  <c r="C2451" i="47"/>
  <c r="D2451" i="47"/>
  <c r="F2451" i="47"/>
  <c r="A2452" i="47"/>
  <c r="K2534" i="47" l="1"/>
  <c r="M2534" i="47"/>
  <c r="J2534" i="47"/>
  <c r="L2534" i="47"/>
  <c r="I2534" i="47"/>
  <c r="H2535" i="47"/>
  <c r="B2452" i="47"/>
  <c r="A2453" i="47"/>
  <c r="E2452" i="47"/>
  <c r="D2452" i="47"/>
  <c r="F2452" i="47"/>
  <c r="C2452" i="47"/>
  <c r="K2535" i="47" l="1"/>
  <c r="J2535" i="47"/>
  <c r="L2535" i="47"/>
  <c r="M2535" i="47"/>
  <c r="H2536" i="47"/>
  <c r="I2535" i="47"/>
  <c r="C2453" i="47"/>
  <c r="E2453" i="47"/>
  <c r="B2453" i="47"/>
  <c r="F2453" i="47"/>
  <c r="D2453" i="47"/>
  <c r="A2454" i="47"/>
  <c r="H2537" i="47" l="1"/>
  <c r="K2536" i="47"/>
  <c r="M2536" i="47"/>
  <c r="J2536" i="47"/>
  <c r="L2536" i="47"/>
  <c r="I2536" i="47"/>
  <c r="D2454" i="47"/>
  <c r="E2454" i="47"/>
  <c r="A2455" i="47"/>
  <c r="F2454" i="47"/>
  <c r="C2454" i="47"/>
  <c r="B2454" i="47"/>
  <c r="J2537" i="47" l="1"/>
  <c r="M2537" i="47"/>
  <c r="L2537" i="47"/>
  <c r="I2537" i="47"/>
  <c r="H2538" i="47"/>
  <c r="K2537" i="47"/>
  <c r="E2455" i="47"/>
  <c r="C2455" i="47"/>
  <c r="D2455" i="47"/>
  <c r="F2455" i="47"/>
  <c r="A2456" i="47"/>
  <c r="B2455" i="47"/>
  <c r="L2538" i="47" l="1"/>
  <c r="K2538" i="47"/>
  <c r="M2538" i="47"/>
  <c r="J2538" i="47"/>
  <c r="I2538" i="47"/>
  <c r="H2539" i="47"/>
  <c r="F2456" i="47"/>
  <c r="C2456" i="47"/>
  <c r="A2457" i="47"/>
  <c r="E2456" i="47"/>
  <c r="D2456" i="47"/>
  <c r="B2456" i="47"/>
  <c r="M2539" i="47" l="1"/>
  <c r="I2539" i="47"/>
  <c r="K2539" i="47"/>
  <c r="L2539" i="47"/>
  <c r="J2539" i="47"/>
  <c r="H2540" i="47"/>
  <c r="D2457" i="47"/>
  <c r="A2458" i="47"/>
  <c r="E2457" i="47"/>
  <c r="B2457" i="47"/>
  <c r="C2457" i="47"/>
  <c r="F2457" i="47"/>
  <c r="M2540" i="47" l="1"/>
  <c r="K2540" i="47"/>
  <c r="I2540" i="47"/>
  <c r="J2540" i="47"/>
  <c r="L2540" i="47"/>
  <c r="H2541" i="47"/>
  <c r="F2458" i="47"/>
  <c r="B2458" i="47"/>
  <c r="D2458" i="47"/>
  <c r="E2458" i="47"/>
  <c r="C2458" i="47"/>
  <c r="A2459" i="47"/>
  <c r="H2542" i="47" l="1"/>
  <c r="M2541" i="47"/>
  <c r="K2541" i="47"/>
  <c r="I2541" i="47"/>
  <c r="J2541" i="47"/>
  <c r="L2541" i="47"/>
  <c r="C2459" i="47"/>
  <c r="D2459" i="47"/>
  <c r="B2459" i="47"/>
  <c r="E2459" i="47"/>
  <c r="F2459" i="47"/>
  <c r="A2460" i="47"/>
  <c r="L2542" i="47" l="1"/>
  <c r="M2542" i="47"/>
  <c r="J2542" i="47"/>
  <c r="H2543" i="47"/>
  <c r="I2542" i="47"/>
  <c r="K2542" i="47"/>
  <c r="F2460" i="47"/>
  <c r="C2460" i="47"/>
  <c r="B2460" i="47"/>
  <c r="E2460" i="47"/>
  <c r="D2460" i="47"/>
  <c r="A2461" i="47"/>
  <c r="H2544" i="47" l="1"/>
  <c r="M2543" i="47"/>
  <c r="K2543" i="47"/>
  <c r="I2543" i="47"/>
  <c r="J2543" i="47"/>
  <c r="L2543" i="47"/>
  <c r="C2461" i="47"/>
  <c r="A2462" i="47"/>
  <c r="F2461" i="47"/>
  <c r="E2461" i="47"/>
  <c r="B2461" i="47"/>
  <c r="D2461" i="47"/>
  <c r="J2544" i="47" l="1"/>
  <c r="M2544" i="47"/>
  <c r="L2544" i="47"/>
  <c r="K2544" i="47"/>
  <c r="I2544" i="47"/>
  <c r="H2545" i="47"/>
  <c r="D2462" i="47"/>
  <c r="E2462" i="47"/>
  <c r="C2462" i="47"/>
  <c r="F2462" i="47"/>
  <c r="B2462" i="47"/>
  <c r="A2463" i="47"/>
  <c r="K2545" i="47" l="1"/>
  <c r="M2545" i="47"/>
  <c r="J2545" i="47"/>
  <c r="I2545" i="47"/>
  <c r="H2546" i="47"/>
  <c r="L2545" i="47"/>
  <c r="C2463" i="47"/>
  <c r="D2463" i="47"/>
  <c r="A2464" i="47"/>
  <c r="E2463" i="47"/>
  <c r="F2463" i="47"/>
  <c r="B2463" i="47"/>
  <c r="J2546" i="47" l="1"/>
  <c r="L2546" i="47"/>
  <c r="M2546" i="47"/>
  <c r="H2547" i="47"/>
  <c r="I2546" i="47"/>
  <c r="K2546" i="47"/>
  <c r="E2464" i="47"/>
  <c r="F2464" i="47"/>
  <c r="C2464" i="47"/>
  <c r="A2465" i="47"/>
  <c r="D2464" i="47"/>
  <c r="B2464" i="47"/>
  <c r="M2547" i="47" l="1"/>
  <c r="K2547" i="47"/>
  <c r="H2548" i="47"/>
  <c r="I2547" i="47"/>
  <c r="J2547" i="47"/>
  <c r="L2547" i="47"/>
  <c r="D2465" i="47"/>
  <c r="A2466" i="47"/>
  <c r="F2465" i="47"/>
  <c r="B2465" i="47"/>
  <c r="C2465" i="47"/>
  <c r="E2465" i="47"/>
  <c r="H2549" i="47" l="1"/>
  <c r="K2548" i="47"/>
  <c r="M2548" i="47"/>
  <c r="J2548" i="47"/>
  <c r="L2548" i="47"/>
  <c r="I2548" i="47"/>
  <c r="F2466" i="47"/>
  <c r="B2466" i="47"/>
  <c r="C2466" i="47"/>
  <c r="A2467" i="47"/>
  <c r="D2466" i="47"/>
  <c r="E2466" i="47"/>
  <c r="K2549" i="47" l="1"/>
  <c r="J2549" i="47"/>
  <c r="L2549" i="47"/>
  <c r="M2549" i="47"/>
  <c r="H2550" i="47"/>
  <c r="I2549" i="47"/>
  <c r="C2467" i="47"/>
  <c r="D2467" i="47"/>
  <c r="A2468" i="47"/>
  <c r="E2467" i="47"/>
  <c r="F2467" i="47"/>
  <c r="B2467" i="47"/>
  <c r="H2551" i="47" l="1"/>
  <c r="M2550" i="47"/>
  <c r="K2550" i="47"/>
  <c r="I2550" i="47"/>
  <c r="J2550" i="47"/>
  <c r="L2550" i="47"/>
  <c r="F2468" i="47"/>
  <c r="C2468" i="47"/>
  <c r="B2468" i="47"/>
  <c r="E2468" i="47"/>
  <c r="D2468" i="47"/>
  <c r="A2469" i="47"/>
  <c r="K2551" i="47" l="1"/>
  <c r="M2551" i="47"/>
  <c r="J2551" i="47"/>
  <c r="L2551" i="47"/>
  <c r="I2551" i="47"/>
  <c r="H2552" i="47"/>
  <c r="C2469" i="47"/>
  <c r="F2469" i="47"/>
  <c r="E2469" i="47"/>
  <c r="B2469" i="47"/>
  <c r="D2469" i="47"/>
  <c r="A2470" i="47"/>
  <c r="M2552" i="47" l="1"/>
  <c r="L2552" i="47"/>
  <c r="J2552" i="47"/>
  <c r="I2552" i="47"/>
  <c r="H2553" i="47"/>
  <c r="K2552" i="47"/>
  <c r="D2470" i="47"/>
  <c r="E2470" i="47"/>
  <c r="F2470" i="47"/>
  <c r="B2470" i="47"/>
  <c r="C2470" i="47"/>
  <c r="A2471" i="47"/>
  <c r="K2553" i="47" l="1"/>
  <c r="L2553" i="47"/>
  <c r="I2553" i="47"/>
  <c r="H2554" i="47"/>
  <c r="M2553" i="47"/>
  <c r="J2553" i="47"/>
  <c r="C2471" i="47"/>
  <c r="D2471" i="47"/>
  <c r="F2471" i="47"/>
  <c r="A2472" i="47"/>
  <c r="B2471" i="47"/>
  <c r="E2471" i="47"/>
  <c r="M2554" i="47" l="1"/>
  <c r="I2554" i="47"/>
  <c r="K2554" i="47"/>
  <c r="L2554" i="47"/>
  <c r="J2554" i="47"/>
  <c r="H2555" i="47"/>
  <c r="F2472" i="47"/>
  <c r="C2472" i="47"/>
  <c r="E2472" i="47"/>
  <c r="D2472" i="47"/>
  <c r="B2472" i="47"/>
  <c r="A2473" i="47"/>
  <c r="M2555" i="47" l="1"/>
  <c r="K2555" i="47"/>
  <c r="L2555" i="47"/>
  <c r="I2555" i="47"/>
  <c r="J2555" i="47"/>
  <c r="H2556" i="47"/>
  <c r="B2473" i="47"/>
  <c r="F2473" i="47"/>
  <c r="E2473" i="47"/>
  <c r="D2473" i="47"/>
  <c r="A2474" i="47"/>
  <c r="C2473" i="47"/>
  <c r="L2556" i="47" l="1"/>
  <c r="K2556" i="47"/>
  <c r="M2556" i="47"/>
  <c r="H2557" i="47"/>
  <c r="I2556" i="47"/>
  <c r="J2556" i="47"/>
  <c r="D2474" i="47"/>
  <c r="E2474" i="47"/>
  <c r="F2474" i="47"/>
  <c r="B2474" i="47"/>
  <c r="C2474" i="47"/>
  <c r="A2475" i="47"/>
  <c r="H2558" i="47" l="1"/>
  <c r="K2557" i="47"/>
  <c r="M2557" i="47"/>
  <c r="I2557" i="47"/>
  <c r="J2557" i="47"/>
  <c r="L2557" i="47"/>
  <c r="B2475" i="47"/>
  <c r="E2475" i="47"/>
  <c r="C2475" i="47"/>
  <c r="D2475" i="47"/>
  <c r="F2475" i="47"/>
  <c r="A2476" i="47"/>
  <c r="M2558" i="47" l="1"/>
  <c r="J2558" i="47"/>
  <c r="H2559" i="47"/>
  <c r="K2558" i="47"/>
  <c r="L2558" i="47"/>
  <c r="I2558" i="47"/>
  <c r="F2476" i="47"/>
  <c r="C2476" i="47"/>
  <c r="B2476" i="47"/>
  <c r="E2476" i="47"/>
  <c r="A2477" i="47"/>
  <c r="D2476" i="47"/>
  <c r="L2559" i="47" l="1"/>
  <c r="M2559" i="47"/>
  <c r="K2559" i="47"/>
  <c r="I2559" i="47"/>
  <c r="J2559" i="47"/>
  <c r="H2560" i="47"/>
  <c r="C2477" i="47"/>
  <c r="E2477" i="47"/>
  <c r="B2477" i="47"/>
  <c r="D2477" i="47"/>
  <c r="A2478" i="47"/>
  <c r="F2477" i="47"/>
  <c r="H2561" i="47" l="1"/>
  <c r="M2560" i="47"/>
  <c r="J2560" i="47"/>
  <c r="K2560" i="47"/>
  <c r="L2560" i="47"/>
  <c r="I2560" i="47"/>
  <c r="D2478" i="47"/>
  <c r="E2478" i="47"/>
  <c r="C2478" i="47"/>
  <c r="F2478" i="47"/>
  <c r="B2478" i="47"/>
  <c r="A2479" i="47"/>
  <c r="K2561" i="47" l="1"/>
  <c r="J2561" i="47"/>
  <c r="L2561" i="47"/>
  <c r="M2561" i="47"/>
  <c r="H2562" i="47"/>
  <c r="I2561" i="47"/>
  <c r="C2479" i="47"/>
  <c r="D2479" i="47"/>
  <c r="F2479" i="47"/>
  <c r="A2480" i="47"/>
  <c r="B2479" i="47"/>
  <c r="E2479" i="47"/>
  <c r="L2562" i="47" l="1"/>
  <c r="K2562" i="47"/>
  <c r="I2562" i="47"/>
  <c r="J2562" i="47"/>
  <c r="H2563" i="47"/>
  <c r="M2562" i="47"/>
  <c r="E2480" i="47"/>
  <c r="D2480" i="47"/>
  <c r="F2480" i="47"/>
  <c r="C2480" i="47"/>
  <c r="B2480" i="47"/>
  <c r="A2481" i="47"/>
  <c r="L2563" i="47" l="1"/>
  <c r="M2563" i="47"/>
  <c r="K2563" i="47"/>
  <c r="J2563" i="47"/>
  <c r="I2563" i="47"/>
  <c r="H2564" i="47"/>
  <c r="D2481" i="47"/>
  <c r="A2482" i="47"/>
  <c r="F2481" i="47"/>
  <c r="E2481" i="47"/>
  <c r="B2481" i="47"/>
  <c r="C2481" i="47"/>
  <c r="K2564" i="47" l="1"/>
  <c r="J2564" i="47"/>
  <c r="M2564" i="47"/>
  <c r="L2564" i="47"/>
  <c r="I2564" i="47"/>
  <c r="H2565" i="47"/>
  <c r="F2482" i="47"/>
  <c r="E2482" i="47"/>
  <c r="B2482" i="47"/>
  <c r="C2482" i="47"/>
  <c r="A2483" i="47"/>
  <c r="D2482" i="47"/>
  <c r="L2565" i="47" l="1"/>
  <c r="M2565" i="47"/>
  <c r="K2565" i="47"/>
  <c r="J2565" i="47"/>
  <c r="H2566" i="47"/>
  <c r="I2565" i="47"/>
  <c r="C2483" i="47"/>
  <c r="D2483" i="47"/>
  <c r="A2484" i="47"/>
  <c r="B2483" i="47"/>
  <c r="E2483" i="47"/>
  <c r="F2483" i="47"/>
  <c r="L2566" i="47" l="1"/>
  <c r="H2567" i="47"/>
  <c r="M2566" i="47"/>
  <c r="K2566" i="47"/>
  <c r="I2566" i="47"/>
  <c r="J2566" i="47"/>
  <c r="E2484" i="47"/>
  <c r="F2484" i="47"/>
  <c r="C2484" i="47"/>
  <c r="B2484" i="47"/>
  <c r="A2485" i="47"/>
  <c r="D2484" i="47"/>
  <c r="I2567" i="47" l="1"/>
  <c r="K2567" i="47"/>
  <c r="L2567" i="47"/>
  <c r="J2567" i="47"/>
  <c r="H2568" i="47"/>
  <c r="M2567" i="47"/>
  <c r="E2485" i="47"/>
  <c r="B2485" i="47"/>
  <c r="C2485" i="47"/>
  <c r="F2485" i="47"/>
  <c r="D2485" i="47"/>
  <c r="A2486" i="47"/>
  <c r="M2568" i="47" l="1"/>
  <c r="K2568" i="47"/>
  <c r="L2568" i="47"/>
  <c r="H2569" i="47"/>
  <c r="I2568" i="47"/>
  <c r="J2568" i="47"/>
  <c r="D2486" i="47"/>
  <c r="E2486" i="47"/>
  <c r="F2486" i="47"/>
  <c r="B2486" i="47"/>
  <c r="C2486" i="47"/>
  <c r="A2487" i="47"/>
  <c r="J2569" i="47" l="1"/>
  <c r="K2569" i="47"/>
  <c r="L2569" i="47"/>
  <c r="M2569" i="47"/>
  <c r="H2570" i="47"/>
  <c r="I2569" i="47"/>
  <c r="B2487" i="47"/>
  <c r="E2487" i="47"/>
  <c r="C2487" i="47"/>
  <c r="D2487" i="47"/>
  <c r="F2487" i="47"/>
  <c r="A2488" i="47"/>
  <c r="M2570" i="47" l="1"/>
  <c r="K2570" i="47"/>
  <c r="I2570" i="47"/>
  <c r="J2570" i="47"/>
  <c r="L2570" i="47"/>
  <c r="H2571" i="47"/>
  <c r="F2488" i="47"/>
  <c r="C2488" i="47"/>
  <c r="E2488" i="47"/>
  <c r="D2488" i="47"/>
  <c r="B2488" i="47"/>
  <c r="A2489" i="47"/>
  <c r="K2571" i="47" l="1"/>
  <c r="M2571" i="47"/>
  <c r="I2571" i="47"/>
  <c r="J2571" i="47"/>
  <c r="L2571" i="47"/>
  <c r="H2572" i="47"/>
  <c r="E2489" i="47"/>
  <c r="B2489" i="47"/>
  <c r="C2489" i="47"/>
  <c r="F2489" i="47"/>
  <c r="D2489" i="47"/>
  <c r="A2490" i="47"/>
  <c r="K2572" i="47" l="1"/>
  <c r="L2572" i="47"/>
  <c r="M2572" i="47"/>
  <c r="J2572" i="47"/>
  <c r="H2573" i="47"/>
  <c r="I2572" i="47"/>
  <c r="D2490" i="47"/>
  <c r="E2490" i="47"/>
  <c r="C2490" i="47"/>
  <c r="A2491" i="47"/>
  <c r="F2490" i="47"/>
  <c r="B2490" i="47"/>
  <c r="L2573" i="47" l="1"/>
  <c r="K2573" i="47"/>
  <c r="M2573" i="47"/>
  <c r="J2573" i="47"/>
  <c r="I2573" i="47"/>
  <c r="H2574" i="47"/>
  <c r="C2491" i="47"/>
  <c r="D2491" i="47"/>
  <c r="B2491" i="47"/>
  <c r="E2491" i="47"/>
  <c r="F2491" i="47"/>
  <c r="A2492" i="47"/>
  <c r="K2574" i="47" l="1"/>
  <c r="M2574" i="47"/>
  <c r="L2574" i="47"/>
  <c r="J2574" i="47"/>
  <c r="I2574" i="47"/>
  <c r="H2575" i="47"/>
  <c r="F2492" i="47"/>
  <c r="C2492" i="47"/>
  <c r="B2492" i="47"/>
  <c r="A2493" i="47"/>
  <c r="E2492" i="47"/>
  <c r="D2492" i="47"/>
  <c r="L2575" i="47" l="1"/>
  <c r="M2575" i="47"/>
  <c r="H2576" i="47"/>
  <c r="I2575" i="47"/>
  <c r="J2575" i="47"/>
  <c r="K2575" i="47"/>
  <c r="F2493" i="47"/>
  <c r="E2493" i="47"/>
  <c r="B2493" i="47"/>
  <c r="D2493" i="47"/>
  <c r="A2494" i="47"/>
  <c r="C2493" i="47"/>
  <c r="L2576" i="47" l="1"/>
  <c r="M2576" i="47"/>
  <c r="H2577" i="47"/>
  <c r="I2576" i="47"/>
  <c r="K2576" i="47"/>
  <c r="J2576" i="47"/>
  <c r="D2494" i="47"/>
  <c r="E2494" i="47"/>
  <c r="A2495" i="47"/>
  <c r="F2494" i="47"/>
  <c r="B2494" i="47"/>
  <c r="C2494" i="47"/>
  <c r="L2577" i="47" l="1"/>
  <c r="H2578" i="47"/>
  <c r="M2577" i="47"/>
  <c r="K2577" i="47"/>
  <c r="I2577" i="47"/>
  <c r="J2577" i="47"/>
  <c r="B2495" i="47"/>
  <c r="C2495" i="47"/>
  <c r="D2495" i="47"/>
  <c r="A2496" i="47"/>
  <c r="E2495" i="47"/>
  <c r="F2495" i="47"/>
  <c r="M2578" i="47" l="1"/>
  <c r="K2578" i="47"/>
  <c r="H2579" i="47"/>
  <c r="I2578" i="47"/>
  <c r="J2578" i="47"/>
  <c r="L2578" i="47"/>
  <c r="F2496" i="47"/>
  <c r="C2496" i="47"/>
  <c r="E2496" i="47"/>
  <c r="D2496" i="47"/>
  <c r="B2496" i="47"/>
  <c r="A2497" i="47"/>
  <c r="M2579" i="47" l="1"/>
  <c r="J2579" i="47"/>
  <c r="K2579" i="47"/>
  <c r="L2579" i="47"/>
  <c r="I2579" i="47"/>
  <c r="H2580" i="47"/>
  <c r="C2497" i="47"/>
  <c r="E2497" i="47"/>
  <c r="B2497" i="47"/>
  <c r="F2497" i="47"/>
  <c r="D2497" i="47"/>
  <c r="A2498" i="47"/>
  <c r="H2581" i="47" l="1"/>
  <c r="L2580" i="47"/>
  <c r="M2580" i="47"/>
  <c r="K2580" i="47"/>
  <c r="I2580" i="47"/>
  <c r="J2580" i="47"/>
  <c r="D2498" i="47"/>
  <c r="E2498" i="47"/>
  <c r="C2498" i="47"/>
  <c r="A2499" i="47"/>
  <c r="F2498" i="47"/>
  <c r="B2498" i="47"/>
  <c r="M2581" i="47" l="1"/>
  <c r="K2581" i="47"/>
  <c r="I2581" i="47"/>
  <c r="J2581" i="47"/>
  <c r="L2581" i="47"/>
  <c r="H2582" i="47"/>
  <c r="C2499" i="47"/>
  <c r="D2499" i="47"/>
  <c r="F2499" i="47"/>
  <c r="A2500" i="47"/>
  <c r="B2499" i="47"/>
  <c r="E2499" i="47"/>
  <c r="J2582" i="47" l="1"/>
  <c r="L2582" i="47"/>
  <c r="M2582" i="47"/>
  <c r="K2582" i="47"/>
  <c r="H2583" i="47"/>
  <c r="I2582" i="47"/>
  <c r="F2500" i="47"/>
  <c r="C2500" i="47"/>
  <c r="E2500" i="47"/>
  <c r="D2500" i="47"/>
  <c r="B2500" i="47"/>
  <c r="A2501" i="47"/>
  <c r="K2583" i="47" l="1"/>
  <c r="L2583" i="47"/>
  <c r="M2583" i="47"/>
  <c r="J2583" i="47"/>
  <c r="H2584" i="47"/>
  <c r="I2583" i="47"/>
  <c r="B2501" i="47"/>
  <c r="F2501" i="47"/>
  <c r="D2501" i="47"/>
  <c r="A2502" i="47"/>
  <c r="C2501" i="47"/>
  <c r="E2501" i="47"/>
  <c r="H2585" i="47" l="1"/>
  <c r="I2584" i="47"/>
  <c r="J2584" i="47"/>
  <c r="L2584" i="47"/>
  <c r="M2584" i="47"/>
  <c r="K2584" i="47"/>
  <c r="D2502" i="47"/>
  <c r="E2502" i="47"/>
  <c r="B2502" i="47"/>
  <c r="C2502" i="47"/>
  <c r="A2503" i="47"/>
  <c r="F2502" i="47"/>
  <c r="J2585" i="47" l="1"/>
  <c r="L2585" i="47"/>
  <c r="M2585" i="47"/>
  <c r="K2585" i="47"/>
  <c r="H2586" i="47"/>
  <c r="I2585" i="47"/>
  <c r="B2503" i="47"/>
  <c r="C2503" i="47"/>
  <c r="D2503" i="47"/>
  <c r="F2503" i="47"/>
  <c r="A2504" i="47"/>
  <c r="E2503" i="47"/>
  <c r="M2586" i="47" l="1"/>
  <c r="L2586" i="47"/>
  <c r="I2586" i="47"/>
  <c r="H2587" i="47"/>
  <c r="K2586" i="47"/>
  <c r="J2586" i="47"/>
  <c r="F2504" i="47"/>
  <c r="C2504" i="47"/>
  <c r="B2504" i="47"/>
  <c r="A2505" i="47"/>
  <c r="E2504" i="47"/>
  <c r="D2504" i="47"/>
  <c r="M2587" i="47" l="1"/>
  <c r="K2587" i="47"/>
  <c r="H2588" i="47"/>
  <c r="I2587" i="47"/>
  <c r="J2587" i="47"/>
  <c r="L2587" i="47"/>
  <c r="C2505" i="47"/>
  <c r="F2505" i="47"/>
  <c r="D2505" i="47"/>
  <c r="A2506" i="47"/>
  <c r="E2505" i="47"/>
  <c r="B2505" i="47"/>
  <c r="J2588" i="47" l="1"/>
  <c r="L2588" i="47"/>
  <c r="M2588" i="47"/>
  <c r="K2588" i="47"/>
  <c r="H2589" i="47"/>
  <c r="I2588" i="47"/>
  <c r="F2506" i="47"/>
  <c r="D2506" i="47"/>
  <c r="E2506" i="47"/>
  <c r="B2506" i="47"/>
  <c r="C2506" i="47"/>
  <c r="A2507" i="47"/>
  <c r="M2589" i="47" l="1"/>
  <c r="K2589" i="47"/>
  <c r="L2589" i="47"/>
  <c r="I2589" i="47"/>
  <c r="J2589" i="47"/>
  <c r="H2590" i="47"/>
  <c r="C2507" i="47"/>
  <c r="D2507" i="47"/>
  <c r="B2507" i="47"/>
  <c r="E2507" i="47"/>
  <c r="F2507" i="47"/>
  <c r="A2508" i="47"/>
  <c r="M2590" i="47" l="1"/>
  <c r="K2590" i="47"/>
  <c r="I2590" i="47"/>
  <c r="J2590" i="47"/>
  <c r="L2590" i="47"/>
  <c r="H2591" i="47"/>
  <c r="E2508" i="47"/>
  <c r="F2508" i="47"/>
  <c r="C2508" i="47"/>
  <c r="B2508" i="47"/>
  <c r="A2509" i="47"/>
  <c r="D2508" i="47"/>
  <c r="L2591" i="47" l="1"/>
  <c r="M2591" i="47"/>
  <c r="H2592" i="47"/>
  <c r="J2591" i="47"/>
  <c r="I2591" i="47"/>
  <c r="K2591" i="47"/>
  <c r="E2509" i="47"/>
  <c r="B2509" i="47"/>
  <c r="A2510" i="47"/>
  <c r="D2509" i="47"/>
  <c r="F2509" i="47"/>
  <c r="C2509" i="47"/>
  <c r="H2593" i="47" l="1"/>
  <c r="M2592" i="47"/>
  <c r="K2592" i="47"/>
  <c r="L2592" i="47"/>
  <c r="I2592" i="47"/>
  <c r="J2592" i="47"/>
  <c r="D2510" i="47"/>
  <c r="E2510" i="47"/>
  <c r="F2510" i="47"/>
  <c r="B2510" i="47"/>
  <c r="C2510" i="47"/>
  <c r="A2511" i="47"/>
  <c r="H2594" i="47" l="1"/>
  <c r="M2593" i="47"/>
  <c r="K2593" i="47"/>
  <c r="I2593" i="47"/>
  <c r="J2593" i="47"/>
  <c r="L2593" i="47"/>
  <c r="E2511" i="47"/>
  <c r="C2511" i="47"/>
  <c r="D2511" i="47"/>
  <c r="F2511" i="47"/>
  <c r="A2512" i="47"/>
  <c r="B2511" i="47"/>
  <c r="I2594" i="47" l="1"/>
  <c r="M2594" i="47"/>
  <c r="K2594" i="47"/>
  <c r="L2594" i="47"/>
  <c r="J2594" i="47"/>
  <c r="H2595" i="47"/>
  <c r="F2512" i="47"/>
  <c r="C2512" i="47"/>
  <c r="B2512" i="47"/>
  <c r="A2513" i="47"/>
  <c r="E2512" i="47"/>
  <c r="D2512" i="47"/>
  <c r="H2596" i="47" l="1"/>
  <c r="M2595" i="47"/>
  <c r="K2595" i="47"/>
  <c r="L2595" i="47"/>
  <c r="I2595" i="47"/>
  <c r="J2595" i="47"/>
  <c r="C2513" i="47"/>
  <c r="F2513" i="47"/>
  <c r="E2513" i="47"/>
  <c r="B2513" i="47"/>
  <c r="D2513" i="47"/>
  <c r="A2514" i="47"/>
  <c r="K2596" i="47" l="1"/>
  <c r="L2596" i="47"/>
  <c r="M2596" i="47"/>
  <c r="I2596" i="47"/>
  <c r="J2596" i="47"/>
  <c r="H2597" i="47"/>
  <c r="C2514" i="47"/>
  <c r="A2515" i="47"/>
  <c r="F2514" i="47"/>
  <c r="B2514" i="47"/>
  <c r="D2514" i="47"/>
  <c r="E2514" i="47"/>
  <c r="K2597" i="47" l="1"/>
  <c r="J2597" i="47"/>
  <c r="L2597" i="47"/>
  <c r="M2597" i="47"/>
  <c r="H2598" i="47"/>
  <c r="I2597" i="47"/>
  <c r="E2515" i="47"/>
  <c r="C2515" i="47"/>
  <c r="D2515" i="47"/>
  <c r="F2515" i="47"/>
  <c r="A2516" i="47"/>
  <c r="B2515" i="47"/>
  <c r="L2598" i="47" l="1"/>
  <c r="M2598" i="47"/>
  <c r="J2598" i="47"/>
  <c r="I2598" i="47"/>
  <c r="H2599" i="47"/>
  <c r="K2598" i="47"/>
  <c r="F2516" i="47"/>
  <c r="C2516" i="47"/>
  <c r="E2516" i="47"/>
  <c r="D2516" i="47"/>
  <c r="B2516" i="47"/>
  <c r="A2517" i="47"/>
  <c r="K2599" i="47" l="1"/>
  <c r="M2599" i="47"/>
  <c r="J2599" i="47"/>
  <c r="L2599" i="47"/>
  <c r="H2600" i="47"/>
  <c r="I2599" i="47"/>
  <c r="C2517" i="47"/>
  <c r="F2517" i="47"/>
  <c r="E2517" i="47"/>
  <c r="B2517" i="47"/>
  <c r="D2517" i="47"/>
  <c r="A2518" i="47"/>
  <c r="L2600" i="47" l="1"/>
  <c r="M2600" i="47"/>
  <c r="K2600" i="47"/>
  <c r="I2600" i="47"/>
  <c r="J2600" i="47"/>
  <c r="H2601" i="47"/>
  <c r="D2518" i="47"/>
  <c r="E2518" i="47"/>
  <c r="A2519" i="47"/>
  <c r="F2518" i="47"/>
  <c r="B2518" i="47"/>
  <c r="C2518" i="47"/>
  <c r="H2602" i="47" l="1"/>
  <c r="M2601" i="47"/>
  <c r="K2601" i="47"/>
  <c r="I2601" i="47"/>
  <c r="J2601" i="47"/>
  <c r="L2601" i="47"/>
  <c r="C2519" i="47"/>
  <c r="D2519" i="47"/>
  <c r="F2519" i="47"/>
  <c r="A2520" i="47"/>
  <c r="B2519" i="47"/>
  <c r="E2519" i="47"/>
  <c r="L2602" i="47" l="1"/>
  <c r="M2602" i="47"/>
  <c r="J2602" i="47"/>
  <c r="H2603" i="47"/>
  <c r="I2602" i="47"/>
  <c r="K2602" i="47"/>
  <c r="B2520" i="47"/>
  <c r="A2521" i="47"/>
  <c r="E2520" i="47"/>
  <c r="D2520" i="47"/>
  <c r="F2520" i="47"/>
  <c r="C2520" i="47"/>
  <c r="H2604" i="47" l="1"/>
  <c r="M2603" i="47"/>
  <c r="K2603" i="47"/>
  <c r="I2603" i="47"/>
  <c r="J2603" i="47"/>
  <c r="L2603" i="47"/>
  <c r="C2521" i="47"/>
  <c r="E2521" i="47"/>
  <c r="F2521" i="47"/>
  <c r="D2521" i="47"/>
  <c r="A2522" i="47"/>
  <c r="B2521" i="47"/>
  <c r="L2604" i="47" l="1"/>
  <c r="M2604" i="47"/>
  <c r="H2605" i="47"/>
  <c r="I2604" i="47"/>
  <c r="K2604" i="47"/>
  <c r="J2604" i="47"/>
  <c r="C2522" i="47"/>
  <c r="A2523" i="47"/>
  <c r="F2522" i="47"/>
  <c r="B2522" i="47"/>
  <c r="D2522" i="47"/>
  <c r="E2522" i="47"/>
  <c r="I2605" i="47" l="1"/>
  <c r="K2605" i="47"/>
  <c r="L2605" i="47"/>
  <c r="M2605" i="47"/>
  <c r="J2605" i="47"/>
  <c r="H2606" i="47"/>
  <c r="B2523" i="47"/>
  <c r="E2523" i="47"/>
  <c r="C2523" i="47"/>
  <c r="D2523" i="47"/>
  <c r="F2523" i="47"/>
  <c r="A2524" i="47"/>
  <c r="H2607" i="47" l="1"/>
  <c r="K2606" i="47"/>
  <c r="M2606" i="47"/>
  <c r="J2606" i="47"/>
  <c r="L2606" i="47"/>
  <c r="I2606" i="47"/>
  <c r="F2524" i="47"/>
  <c r="C2524" i="47"/>
  <c r="B2524" i="47"/>
  <c r="E2524" i="47"/>
  <c r="D2524" i="47"/>
  <c r="A2525" i="47"/>
  <c r="L2607" i="47" l="1"/>
  <c r="M2607" i="47"/>
  <c r="H2608" i="47"/>
  <c r="I2607" i="47"/>
  <c r="K2607" i="47"/>
  <c r="J2607" i="47"/>
  <c r="C2525" i="47"/>
  <c r="E2525" i="47"/>
  <c r="B2525" i="47"/>
  <c r="D2525" i="47"/>
  <c r="A2526" i="47"/>
  <c r="F2525" i="47"/>
  <c r="I2608" i="47" l="1"/>
  <c r="H2609" i="47"/>
  <c r="K2608" i="47"/>
  <c r="J2608" i="47"/>
  <c r="M2608" i="47"/>
  <c r="L2608" i="47"/>
  <c r="D2526" i="47"/>
  <c r="E2526" i="47"/>
  <c r="A2527" i="47"/>
  <c r="F2526" i="47"/>
  <c r="B2526" i="47"/>
  <c r="C2526" i="47"/>
  <c r="L2609" i="47" l="1"/>
  <c r="H2610" i="47"/>
  <c r="M2609" i="47"/>
  <c r="K2609" i="47"/>
  <c r="I2609" i="47"/>
  <c r="J2609" i="47"/>
  <c r="C2527" i="47"/>
  <c r="D2527" i="47"/>
  <c r="F2527" i="47"/>
  <c r="A2528" i="47"/>
  <c r="B2527" i="47"/>
  <c r="E2527" i="47"/>
  <c r="K2610" i="47" l="1"/>
  <c r="J2610" i="47"/>
  <c r="L2610" i="47"/>
  <c r="M2610" i="47"/>
  <c r="H2611" i="47"/>
  <c r="I2610" i="47"/>
  <c r="F2528" i="47"/>
  <c r="C2528" i="47"/>
  <c r="A2529" i="47"/>
  <c r="B2528" i="47"/>
  <c r="D2528" i="47"/>
  <c r="E2528" i="47"/>
  <c r="J2611" i="47" l="1"/>
  <c r="L2611" i="47"/>
  <c r="M2611" i="47"/>
  <c r="K2611" i="47"/>
  <c r="H2612" i="47"/>
  <c r="I2611" i="47"/>
  <c r="E2529" i="47"/>
  <c r="B2529" i="47"/>
  <c r="A2530" i="47"/>
  <c r="C2529" i="47"/>
  <c r="F2529" i="47"/>
  <c r="D2529" i="47"/>
  <c r="M2612" i="47" l="1"/>
  <c r="K2612" i="47"/>
  <c r="I2612" i="47"/>
  <c r="J2612" i="47"/>
  <c r="L2612" i="47"/>
  <c r="H2613" i="47"/>
  <c r="F2530" i="47"/>
  <c r="B2530" i="47"/>
  <c r="D2530" i="47"/>
  <c r="E2530" i="47"/>
  <c r="C2530" i="47"/>
  <c r="A2531" i="47"/>
  <c r="M2613" i="47" l="1"/>
  <c r="K2613" i="47"/>
  <c r="I2613" i="47"/>
  <c r="J2613" i="47"/>
  <c r="L2613" i="47"/>
  <c r="H2614" i="47"/>
  <c r="D2531" i="47"/>
  <c r="F2531" i="47"/>
  <c r="A2532" i="47"/>
  <c r="B2531" i="47"/>
  <c r="E2531" i="47"/>
  <c r="C2531" i="47"/>
  <c r="L2614" i="47" l="1"/>
  <c r="M2614" i="47"/>
  <c r="K2614" i="47"/>
  <c r="J2614" i="47"/>
  <c r="H2615" i="47"/>
  <c r="I2614" i="47"/>
  <c r="E2532" i="47"/>
  <c r="F2532" i="47"/>
  <c r="D2532" i="47"/>
  <c r="B2532" i="47"/>
  <c r="A2533" i="47"/>
  <c r="C2532" i="47"/>
  <c r="M2615" i="47" l="1"/>
  <c r="J2615" i="47"/>
  <c r="L2615" i="47"/>
  <c r="H2616" i="47"/>
  <c r="I2615" i="47"/>
  <c r="K2615" i="47"/>
  <c r="E2533" i="47"/>
  <c r="B2533" i="47"/>
  <c r="A2534" i="47"/>
  <c r="D2533" i="47"/>
  <c r="F2533" i="47"/>
  <c r="C2533" i="47"/>
  <c r="J2616" i="47" l="1"/>
  <c r="L2616" i="47"/>
  <c r="M2616" i="47"/>
  <c r="H2617" i="47"/>
  <c r="I2616" i="47"/>
  <c r="K2616" i="47"/>
  <c r="F2534" i="47"/>
  <c r="D2534" i="47"/>
  <c r="E2534" i="47"/>
  <c r="C2534" i="47"/>
  <c r="A2535" i="47"/>
  <c r="B2534" i="47"/>
  <c r="L2617" i="47" l="1"/>
  <c r="H2618" i="47"/>
  <c r="M2617" i="47"/>
  <c r="K2617" i="47"/>
  <c r="I2617" i="47"/>
  <c r="J2617" i="47"/>
  <c r="C2535" i="47"/>
  <c r="D2535" i="47"/>
  <c r="B2535" i="47"/>
  <c r="E2535" i="47"/>
  <c r="F2535" i="47"/>
  <c r="A2536" i="47"/>
  <c r="J2618" i="47" l="1"/>
  <c r="M2618" i="47"/>
  <c r="L2618" i="47"/>
  <c r="I2618" i="47"/>
  <c r="H2619" i="47"/>
  <c r="K2618" i="47"/>
  <c r="E2536" i="47"/>
  <c r="D2536" i="47"/>
  <c r="F2536" i="47"/>
  <c r="C2536" i="47"/>
  <c r="B2536" i="47"/>
  <c r="A2537" i="47"/>
  <c r="L2619" i="47" l="1"/>
  <c r="H2620" i="47"/>
  <c r="M2619" i="47"/>
  <c r="K2619" i="47"/>
  <c r="I2619" i="47"/>
  <c r="J2619" i="47"/>
  <c r="E2537" i="47"/>
  <c r="B2537" i="47"/>
  <c r="D2537" i="47"/>
  <c r="A2538" i="47"/>
  <c r="F2537" i="47"/>
  <c r="C2537" i="47"/>
  <c r="M2620" i="47" l="1"/>
  <c r="I2620" i="47"/>
  <c r="J2620" i="47"/>
  <c r="L2620" i="47"/>
  <c r="K2620" i="47"/>
  <c r="H2621" i="47"/>
  <c r="D2538" i="47"/>
  <c r="E2538" i="47"/>
  <c r="F2538" i="47"/>
  <c r="B2538" i="47"/>
  <c r="C2538" i="47"/>
  <c r="A2539" i="47"/>
  <c r="L2621" i="47" l="1"/>
  <c r="H2622" i="47"/>
  <c r="M2621" i="47"/>
  <c r="K2621" i="47"/>
  <c r="I2621" i="47"/>
  <c r="J2621" i="47"/>
  <c r="B2539" i="47"/>
  <c r="E2539" i="47"/>
  <c r="C2539" i="47"/>
  <c r="D2539" i="47"/>
  <c r="F2539" i="47"/>
  <c r="A2540" i="47"/>
  <c r="H2623" i="47" l="1"/>
  <c r="M2622" i="47"/>
  <c r="K2622" i="47"/>
  <c r="L2622" i="47"/>
  <c r="I2622" i="47"/>
  <c r="J2622" i="47"/>
  <c r="B2540" i="47"/>
  <c r="A2541" i="47"/>
  <c r="D2540" i="47"/>
  <c r="E2540" i="47"/>
  <c r="F2540" i="47"/>
  <c r="C2540" i="47"/>
  <c r="H2624" i="47" l="1"/>
  <c r="M2623" i="47"/>
  <c r="K2623" i="47"/>
  <c r="L2623" i="47"/>
  <c r="I2623" i="47"/>
  <c r="J2623" i="47"/>
  <c r="D2541" i="47"/>
  <c r="A2542" i="47"/>
  <c r="C2541" i="47"/>
  <c r="F2541" i="47"/>
  <c r="E2541" i="47"/>
  <c r="B2541" i="47"/>
  <c r="H2625" i="47" l="1"/>
  <c r="M2624" i="47"/>
  <c r="J2624" i="47"/>
  <c r="I2624" i="47"/>
  <c r="K2624" i="47"/>
  <c r="L2624" i="47"/>
  <c r="F2542" i="47"/>
  <c r="B2542" i="47"/>
  <c r="D2542" i="47"/>
  <c r="E2542" i="47"/>
  <c r="C2542" i="47"/>
  <c r="A2543" i="47"/>
  <c r="M2625" i="47" l="1"/>
  <c r="K2625" i="47"/>
  <c r="I2625" i="47"/>
  <c r="J2625" i="47"/>
  <c r="L2625" i="47"/>
  <c r="H2626" i="47"/>
  <c r="C2543" i="47"/>
  <c r="D2543" i="47"/>
  <c r="F2543" i="47"/>
  <c r="A2544" i="47"/>
  <c r="E2543" i="47"/>
  <c r="B2543" i="47"/>
  <c r="J2626" i="47" l="1"/>
  <c r="M2626" i="47"/>
  <c r="L2626" i="47"/>
  <c r="K2626" i="47"/>
  <c r="I2626" i="47"/>
  <c r="H2627" i="47"/>
  <c r="F2544" i="47"/>
  <c r="C2544" i="47"/>
  <c r="A2545" i="47"/>
  <c r="E2544" i="47"/>
  <c r="D2544" i="47"/>
  <c r="B2544" i="47"/>
  <c r="I2627" i="47" l="1"/>
  <c r="K2627" i="47"/>
  <c r="L2627" i="47"/>
  <c r="M2627" i="47"/>
  <c r="J2627" i="47"/>
  <c r="H2628" i="47"/>
  <c r="E2545" i="47"/>
  <c r="B2545" i="47"/>
  <c r="C2545" i="47"/>
  <c r="F2545" i="47"/>
  <c r="D2545" i="47"/>
  <c r="A2546" i="47"/>
  <c r="M2628" i="47" l="1"/>
  <c r="K2628" i="47"/>
  <c r="I2628" i="47"/>
  <c r="J2628" i="47"/>
  <c r="L2628" i="47"/>
  <c r="H2629" i="47"/>
  <c r="F2546" i="47"/>
  <c r="B2546" i="47"/>
  <c r="D2546" i="47"/>
  <c r="E2546" i="47"/>
  <c r="C2546" i="47"/>
  <c r="A2547" i="47"/>
  <c r="M2629" i="47" l="1"/>
  <c r="J2629" i="47"/>
  <c r="I2629" i="47"/>
  <c r="H2630" i="47"/>
  <c r="L2629" i="47"/>
  <c r="K2629" i="47"/>
  <c r="B2547" i="47"/>
  <c r="C2547" i="47"/>
  <c r="E2547" i="47"/>
  <c r="F2547" i="47"/>
  <c r="A2548" i="47"/>
  <c r="D2547" i="47"/>
  <c r="L2630" i="47" l="1"/>
  <c r="H2631" i="47"/>
  <c r="M2630" i="47"/>
  <c r="K2630" i="47"/>
  <c r="I2630" i="47"/>
  <c r="J2630" i="47"/>
  <c r="F2548" i="47"/>
  <c r="C2548" i="47"/>
  <c r="B2548" i="47"/>
  <c r="A2549" i="47"/>
  <c r="E2548" i="47"/>
  <c r="D2548" i="47"/>
  <c r="M2631" i="47" l="1"/>
  <c r="J2631" i="47"/>
  <c r="L2631" i="47"/>
  <c r="H2632" i="47"/>
  <c r="I2631" i="47"/>
  <c r="K2631" i="47"/>
  <c r="B2549" i="47"/>
  <c r="D2549" i="47"/>
  <c r="A2550" i="47"/>
  <c r="C2549" i="47"/>
  <c r="F2549" i="47"/>
  <c r="E2549" i="47"/>
  <c r="H2633" i="47" l="1"/>
  <c r="M2632" i="47"/>
  <c r="K2632" i="47"/>
  <c r="I2632" i="47"/>
  <c r="J2632" i="47"/>
  <c r="L2632" i="47"/>
  <c r="D2550" i="47"/>
  <c r="E2550" i="47"/>
  <c r="C2550" i="47"/>
  <c r="A2551" i="47"/>
  <c r="B2550" i="47"/>
  <c r="F2550" i="47"/>
  <c r="I2633" i="47" l="1"/>
  <c r="K2633" i="47"/>
  <c r="L2633" i="47"/>
  <c r="M2633" i="47"/>
  <c r="J2633" i="47"/>
  <c r="H2634" i="47"/>
  <c r="C2551" i="47"/>
  <c r="D2551" i="47"/>
  <c r="B2551" i="47"/>
  <c r="E2551" i="47"/>
  <c r="F2551" i="47"/>
  <c r="A2552" i="47"/>
  <c r="I2634" i="47" l="1"/>
  <c r="J2634" i="47"/>
  <c r="L2634" i="47"/>
  <c r="H2635" i="47"/>
  <c r="M2634" i="47"/>
  <c r="K2634" i="47"/>
  <c r="E2552" i="47"/>
  <c r="D2552" i="47"/>
  <c r="F2552" i="47"/>
  <c r="C2552" i="47"/>
  <c r="A2553" i="47"/>
  <c r="B2552" i="47"/>
  <c r="M2635" i="47" l="1"/>
  <c r="K2635" i="47"/>
  <c r="I2635" i="47"/>
  <c r="J2635" i="47"/>
  <c r="L2635" i="47"/>
  <c r="H2636" i="47"/>
  <c r="D2553" i="47"/>
  <c r="A2554" i="47"/>
  <c r="C2553" i="47"/>
  <c r="F2553" i="47"/>
  <c r="E2553" i="47"/>
  <c r="B2553" i="47"/>
  <c r="M2636" i="47" l="1"/>
  <c r="J2636" i="47"/>
  <c r="I2636" i="47"/>
  <c r="H2637" i="47"/>
  <c r="L2636" i="47"/>
  <c r="K2636" i="47"/>
  <c r="F2554" i="47"/>
  <c r="B2554" i="47"/>
  <c r="D2554" i="47"/>
  <c r="E2554" i="47"/>
  <c r="C2554" i="47"/>
  <c r="A2555" i="47"/>
  <c r="I2637" i="47" l="1"/>
  <c r="K2637" i="47"/>
  <c r="L2637" i="47"/>
  <c r="J2637" i="47"/>
  <c r="H2638" i="47"/>
  <c r="M2637" i="47"/>
  <c r="C2555" i="47"/>
  <c r="D2555" i="47"/>
  <c r="B2555" i="47"/>
  <c r="E2555" i="47"/>
  <c r="F2555" i="47"/>
  <c r="A2556" i="47"/>
  <c r="L2638" i="47" l="1"/>
  <c r="H2639" i="47"/>
  <c r="M2638" i="47"/>
  <c r="K2638" i="47"/>
  <c r="I2638" i="47"/>
  <c r="J2638" i="47"/>
  <c r="C2556" i="47"/>
  <c r="D2556" i="47"/>
  <c r="F2556" i="47"/>
  <c r="B2556" i="47"/>
  <c r="A2557" i="47"/>
  <c r="E2556" i="47"/>
  <c r="L2639" i="47" l="1"/>
  <c r="H2640" i="47"/>
  <c r="I2639" i="47"/>
  <c r="K2639" i="47"/>
  <c r="M2639" i="47"/>
  <c r="J2639" i="47"/>
  <c r="E2557" i="47"/>
  <c r="B2557" i="47"/>
  <c r="D2557" i="47"/>
  <c r="A2558" i="47"/>
  <c r="C2557" i="47"/>
  <c r="F2557" i="47"/>
  <c r="H2641" i="47" l="1"/>
  <c r="L2640" i="47"/>
  <c r="M2640" i="47"/>
  <c r="K2640" i="47"/>
  <c r="I2640" i="47"/>
  <c r="J2640" i="47"/>
  <c r="F2558" i="47"/>
  <c r="B2558" i="47"/>
  <c r="D2558" i="47"/>
  <c r="E2558" i="47"/>
  <c r="C2558" i="47"/>
  <c r="A2559" i="47"/>
  <c r="J2641" i="47" l="1"/>
  <c r="M2641" i="47"/>
  <c r="L2641" i="47"/>
  <c r="I2641" i="47"/>
  <c r="H2642" i="47"/>
  <c r="K2641" i="47"/>
  <c r="F2559" i="47"/>
  <c r="A2560" i="47"/>
  <c r="E2559" i="47"/>
  <c r="B2559" i="47"/>
  <c r="C2559" i="47"/>
  <c r="D2559" i="47"/>
  <c r="K2642" i="47" l="1"/>
  <c r="M2642" i="47"/>
  <c r="J2642" i="47"/>
  <c r="L2642" i="47"/>
  <c r="I2642" i="47"/>
  <c r="H2643" i="47"/>
  <c r="E2560" i="47"/>
  <c r="F2560" i="47"/>
  <c r="C2560" i="47"/>
  <c r="B2560" i="47"/>
  <c r="A2561" i="47"/>
  <c r="D2560" i="47"/>
  <c r="M2643" i="47" l="1"/>
  <c r="J2643" i="47"/>
  <c r="H2644" i="47"/>
  <c r="K2643" i="47"/>
  <c r="L2643" i="47"/>
  <c r="I2643" i="47"/>
  <c r="C2561" i="47"/>
  <c r="E2561" i="47"/>
  <c r="D2561" i="47"/>
  <c r="A2562" i="47"/>
  <c r="F2561" i="47"/>
  <c r="B2561" i="47"/>
  <c r="K2644" i="47" l="1"/>
  <c r="J2644" i="47"/>
  <c r="H2645" i="47"/>
  <c r="L2644" i="47"/>
  <c r="M2644" i="47"/>
  <c r="I2644" i="47"/>
  <c r="D2562" i="47"/>
  <c r="E2562" i="47"/>
  <c r="A2563" i="47"/>
  <c r="F2562" i="47"/>
  <c r="B2562" i="47"/>
  <c r="C2562" i="47"/>
  <c r="L2645" i="47" l="1"/>
  <c r="M2645" i="47"/>
  <c r="H2646" i="47"/>
  <c r="I2645" i="47"/>
  <c r="J2645" i="47"/>
  <c r="K2645" i="47"/>
  <c r="E2563" i="47"/>
  <c r="C2563" i="47"/>
  <c r="D2563" i="47"/>
  <c r="F2563" i="47"/>
  <c r="A2564" i="47"/>
  <c r="B2563" i="47"/>
  <c r="K2646" i="47" l="1"/>
  <c r="L2646" i="47"/>
  <c r="M2646" i="47"/>
  <c r="H2647" i="47"/>
  <c r="I2646" i="47"/>
  <c r="J2646" i="47"/>
  <c r="F2564" i="47"/>
  <c r="C2564" i="47"/>
  <c r="B2564" i="47"/>
  <c r="A2565" i="47"/>
  <c r="E2564" i="47"/>
  <c r="D2564" i="47"/>
  <c r="L2647" i="47" l="1"/>
  <c r="H2648" i="47"/>
  <c r="M2647" i="47"/>
  <c r="K2647" i="47"/>
  <c r="I2647" i="47"/>
  <c r="J2647" i="47"/>
  <c r="C2565" i="47"/>
  <c r="F2565" i="47"/>
  <c r="E2565" i="47"/>
  <c r="B2565" i="47"/>
  <c r="D2565" i="47"/>
  <c r="A2566" i="47"/>
  <c r="J2648" i="47" l="1"/>
  <c r="M2648" i="47"/>
  <c r="L2648" i="47"/>
  <c r="I2648" i="47"/>
  <c r="H2649" i="47"/>
  <c r="K2648" i="47"/>
  <c r="D2566" i="47"/>
  <c r="E2566" i="47"/>
  <c r="F2566" i="47"/>
  <c r="B2566" i="47"/>
  <c r="C2566" i="47"/>
  <c r="A2567" i="47"/>
  <c r="J2649" i="47" l="1"/>
  <c r="L2649" i="47"/>
  <c r="M2649" i="47"/>
  <c r="K2649" i="47"/>
  <c r="H2650" i="47"/>
  <c r="I2649" i="47"/>
  <c r="B2567" i="47"/>
  <c r="E2567" i="47"/>
  <c r="C2567" i="47"/>
  <c r="F2567" i="47"/>
  <c r="A2568" i="47"/>
  <c r="D2567" i="47"/>
  <c r="L2650" i="47" l="1"/>
  <c r="M2650" i="47"/>
  <c r="K2650" i="47"/>
  <c r="I2650" i="47"/>
  <c r="J2650" i="47"/>
  <c r="H2651" i="47"/>
  <c r="F2568" i="47"/>
  <c r="C2568" i="47"/>
  <c r="E2568" i="47"/>
  <c r="D2568" i="47"/>
  <c r="B2568" i="47"/>
  <c r="A2569" i="47"/>
  <c r="K2651" i="47" l="1"/>
  <c r="J2651" i="47"/>
  <c r="L2651" i="47"/>
  <c r="M2651" i="47"/>
  <c r="I2651" i="47"/>
  <c r="H2652" i="47"/>
  <c r="E2569" i="47"/>
  <c r="D2569" i="47"/>
  <c r="A2570" i="47"/>
  <c r="C2569" i="47"/>
  <c r="F2569" i="47"/>
  <c r="B2569" i="47"/>
  <c r="K2652" i="47" l="1"/>
  <c r="J2652" i="47"/>
  <c r="H2653" i="47"/>
  <c r="I2652" i="47"/>
  <c r="L2652" i="47"/>
  <c r="M2652" i="47"/>
  <c r="B2570" i="47"/>
  <c r="D2570" i="47"/>
  <c r="E2570" i="47"/>
  <c r="F2570" i="47"/>
  <c r="C2570" i="47"/>
  <c r="A2571" i="47"/>
  <c r="L2653" i="47" l="1"/>
  <c r="H2654" i="47"/>
  <c r="I2653" i="47"/>
  <c r="J2653" i="47"/>
  <c r="M2653" i="47"/>
  <c r="K2653" i="47"/>
  <c r="C2571" i="47"/>
  <c r="D2571" i="47"/>
  <c r="B2571" i="47"/>
  <c r="E2571" i="47"/>
  <c r="F2571" i="47"/>
  <c r="A2572" i="47"/>
  <c r="K2654" i="47" l="1"/>
  <c r="J2654" i="47"/>
  <c r="L2654" i="47"/>
  <c r="M2654" i="47"/>
  <c r="H2655" i="47"/>
  <c r="I2654" i="47"/>
  <c r="D2572" i="47"/>
  <c r="F2572" i="47"/>
  <c r="C2572" i="47"/>
  <c r="B2572" i="47"/>
  <c r="A2573" i="47"/>
  <c r="E2572" i="47"/>
  <c r="L2655" i="47" l="1"/>
  <c r="M2655" i="47"/>
  <c r="K2655" i="47"/>
  <c r="J2655" i="47"/>
  <c r="H2656" i="47"/>
  <c r="I2655" i="47"/>
  <c r="E2573" i="47"/>
  <c r="B2573" i="47"/>
  <c r="D2573" i="47"/>
  <c r="A2574" i="47"/>
  <c r="C2573" i="47"/>
  <c r="F2573" i="47"/>
  <c r="K2656" i="47" l="1"/>
  <c r="M2656" i="47"/>
  <c r="J2656" i="47"/>
  <c r="L2656" i="47"/>
  <c r="I2656" i="47"/>
  <c r="H2657" i="47"/>
  <c r="E2574" i="47"/>
  <c r="D2574" i="47"/>
  <c r="C2574" i="47"/>
  <c r="A2575" i="47"/>
  <c r="F2574" i="47"/>
  <c r="B2574" i="47"/>
  <c r="H2658" i="47" l="1"/>
  <c r="M2657" i="47"/>
  <c r="K2657" i="47"/>
  <c r="L2657" i="47"/>
  <c r="I2657" i="47"/>
  <c r="J2657" i="47"/>
  <c r="C2575" i="47"/>
  <c r="D2575" i="47"/>
  <c r="A2576" i="47"/>
  <c r="F2575" i="47"/>
  <c r="B2575" i="47"/>
  <c r="E2575" i="47"/>
  <c r="K2658" i="47" l="1"/>
  <c r="M2658" i="47"/>
  <c r="L2658" i="47"/>
  <c r="I2658" i="47"/>
  <c r="H2659" i="47"/>
  <c r="J2658" i="47"/>
  <c r="E2576" i="47"/>
  <c r="F2576" i="47"/>
  <c r="C2576" i="47"/>
  <c r="B2576" i="47"/>
  <c r="A2577" i="47"/>
  <c r="D2576" i="47"/>
  <c r="L2659" i="47" l="1"/>
  <c r="J2659" i="47"/>
  <c r="M2659" i="47"/>
  <c r="H2660" i="47"/>
  <c r="I2659" i="47"/>
  <c r="K2659" i="47"/>
  <c r="E2577" i="47"/>
  <c r="B2577" i="47"/>
  <c r="A2578" i="47"/>
  <c r="C2577" i="47"/>
  <c r="F2577" i="47"/>
  <c r="D2577" i="47"/>
  <c r="L2660" i="47" l="1"/>
  <c r="H2661" i="47"/>
  <c r="M2660" i="47"/>
  <c r="I2660" i="47"/>
  <c r="K2660" i="47"/>
  <c r="J2660" i="47"/>
  <c r="B2578" i="47"/>
  <c r="D2578" i="47"/>
  <c r="E2578" i="47"/>
  <c r="C2578" i="47"/>
  <c r="A2579" i="47"/>
  <c r="F2578" i="47"/>
  <c r="M2661" i="47" l="1"/>
  <c r="J2661" i="47"/>
  <c r="L2661" i="47"/>
  <c r="I2661" i="47"/>
  <c r="H2662" i="47"/>
  <c r="K2661" i="47"/>
  <c r="C2579" i="47"/>
  <c r="D2579" i="47"/>
  <c r="B2579" i="47"/>
  <c r="E2579" i="47"/>
  <c r="F2579" i="47"/>
  <c r="A2580" i="47"/>
  <c r="H2663" i="47" l="1"/>
  <c r="M2662" i="47"/>
  <c r="K2662" i="47"/>
  <c r="L2662" i="47"/>
  <c r="I2662" i="47"/>
  <c r="J2662" i="47"/>
  <c r="E2580" i="47"/>
  <c r="F2580" i="47"/>
  <c r="C2580" i="47"/>
  <c r="D2580" i="47"/>
  <c r="B2580" i="47"/>
  <c r="A2581" i="47"/>
  <c r="M2663" i="47" l="1"/>
  <c r="J2663" i="47"/>
  <c r="I2663" i="47"/>
  <c r="H2664" i="47"/>
  <c r="L2663" i="47"/>
  <c r="K2663" i="47"/>
  <c r="B2581" i="47"/>
  <c r="D2581" i="47"/>
  <c r="A2582" i="47"/>
  <c r="C2581" i="47"/>
  <c r="F2581" i="47"/>
  <c r="E2581" i="47"/>
  <c r="K2664" i="47" l="1"/>
  <c r="L2664" i="47"/>
  <c r="M2664" i="47"/>
  <c r="J2664" i="47"/>
  <c r="H2665" i="47"/>
  <c r="I2664" i="47"/>
  <c r="F2582" i="47"/>
  <c r="E2582" i="47"/>
  <c r="B2582" i="47"/>
  <c r="C2582" i="47"/>
  <c r="A2583" i="47"/>
  <c r="D2582" i="47"/>
  <c r="L2665" i="47" l="1"/>
  <c r="H2666" i="47"/>
  <c r="M2665" i="47"/>
  <c r="K2665" i="47"/>
  <c r="I2665" i="47"/>
  <c r="J2665" i="47"/>
  <c r="C2583" i="47"/>
  <c r="D2583" i="47"/>
  <c r="A2584" i="47"/>
  <c r="B2583" i="47"/>
  <c r="E2583" i="47"/>
  <c r="F2583" i="47"/>
  <c r="K2666" i="47" l="1"/>
  <c r="M2666" i="47"/>
  <c r="J2666" i="47"/>
  <c r="L2666" i="47"/>
  <c r="I2666" i="47"/>
  <c r="H2667" i="47"/>
  <c r="F2584" i="47"/>
  <c r="C2584" i="47"/>
  <c r="B2584" i="47"/>
  <c r="A2585" i="47"/>
  <c r="E2584" i="47"/>
  <c r="D2584" i="47"/>
  <c r="K2667" i="47" l="1"/>
  <c r="I2667" i="47"/>
  <c r="J2667" i="47"/>
  <c r="H2668" i="47"/>
  <c r="L2667" i="47"/>
  <c r="M2667" i="47"/>
  <c r="D2585" i="47"/>
  <c r="A2586" i="47"/>
  <c r="C2585" i="47"/>
  <c r="F2585" i="47"/>
  <c r="E2585" i="47"/>
  <c r="B2585" i="47"/>
  <c r="I2668" i="47" l="1"/>
  <c r="K2668" i="47"/>
  <c r="L2668" i="47"/>
  <c r="J2668" i="47"/>
  <c r="H2669" i="47"/>
  <c r="M2668" i="47"/>
  <c r="F2586" i="47"/>
  <c r="B2586" i="47"/>
  <c r="A2587" i="47"/>
  <c r="D2586" i="47"/>
  <c r="E2586" i="47"/>
  <c r="C2586" i="47"/>
  <c r="M2669" i="47" l="1"/>
  <c r="J2669" i="47"/>
  <c r="I2669" i="47"/>
  <c r="K2669" i="47"/>
  <c r="L2669" i="47"/>
  <c r="H2670" i="47"/>
  <c r="C2587" i="47"/>
  <c r="D2587" i="47"/>
  <c r="F2587" i="47"/>
  <c r="A2588" i="47"/>
  <c r="B2587" i="47"/>
  <c r="E2587" i="47"/>
  <c r="K2670" i="47" l="1"/>
  <c r="J2670" i="47"/>
  <c r="M2670" i="47"/>
  <c r="L2670" i="47"/>
  <c r="I2670" i="47"/>
  <c r="H2671" i="47"/>
  <c r="E2588" i="47"/>
  <c r="D2588" i="47"/>
  <c r="F2588" i="47"/>
  <c r="C2588" i="47"/>
  <c r="B2588" i="47"/>
  <c r="A2589" i="47"/>
  <c r="K2671" i="47" l="1"/>
  <c r="I2671" i="47"/>
  <c r="J2671" i="47"/>
  <c r="H2672" i="47"/>
  <c r="M2671" i="47"/>
  <c r="L2671" i="47"/>
  <c r="E2589" i="47"/>
  <c r="B2589" i="47"/>
  <c r="C2589" i="47"/>
  <c r="F2589" i="47"/>
  <c r="D2589" i="47"/>
  <c r="A2590" i="47"/>
  <c r="J2672" i="47" l="1"/>
  <c r="L2672" i="47"/>
  <c r="M2672" i="47"/>
  <c r="H2673" i="47"/>
  <c r="I2672" i="47"/>
  <c r="K2672" i="47"/>
  <c r="F2590" i="47"/>
  <c r="B2590" i="47"/>
  <c r="D2590" i="47"/>
  <c r="E2590" i="47"/>
  <c r="C2590" i="47"/>
  <c r="A2591" i="47"/>
  <c r="H2674" i="47" l="1"/>
  <c r="I2673" i="47"/>
  <c r="K2673" i="47"/>
  <c r="J2673" i="47"/>
  <c r="L2673" i="47"/>
  <c r="M2673" i="47"/>
  <c r="B2591" i="47"/>
  <c r="C2591" i="47"/>
  <c r="D2591" i="47"/>
  <c r="A2592" i="47"/>
  <c r="E2591" i="47"/>
  <c r="F2591" i="47"/>
  <c r="L2674" i="47" l="1"/>
  <c r="M2674" i="47"/>
  <c r="K2674" i="47"/>
  <c r="H2675" i="47"/>
  <c r="I2674" i="47"/>
  <c r="J2674" i="47"/>
  <c r="E2592" i="47"/>
  <c r="D2592" i="47"/>
  <c r="F2592" i="47"/>
  <c r="C2592" i="47"/>
  <c r="B2592" i="47"/>
  <c r="A2593" i="47"/>
  <c r="H2676" i="47" l="1"/>
  <c r="K2675" i="47"/>
  <c r="I2675" i="47"/>
  <c r="J2675" i="47"/>
  <c r="L2675" i="47"/>
  <c r="M2675" i="47"/>
  <c r="E2593" i="47"/>
  <c r="B2593" i="47"/>
  <c r="C2593" i="47"/>
  <c r="F2593" i="47"/>
  <c r="D2593" i="47"/>
  <c r="A2594" i="47"/>
  <c r="K2676" i="47" l="1"/>
  <c r="J2676" i="47"/>
  <c r="L2676" i="47"/>
  <c r="M2676" i="47"/>
  <c r="H2677" i="47"/>
  <c r="I2676" i="47"/>
  <c r="F2594" i="47"/>
  <c r="B2594" i="47"/>
  <c r="D2594" i="47"/>
  <c r="E2594" i="47"/>
  <c r="C2594" i="47"/>
  <c r="A2595" i="47"/>
  <c r="L2677" i="47" l="1"/>
  <c r="K2677" i="47"/>
  <c r="M2677" i="47"/>
  <c r="J2677" i="47"/>
  <c r="I2677" i="47"/>
  <c r="H2678" i="47"/>
  <c r="C2595" i="47"/>
  <c r="D2595" i="47"/>
  <c r="A2596" i="47"/>
  <c r="F2595" i="47"/>
  <c r="E2595" i="47"/>
  <c r="B2595" i="47"/>
  <c r="M2678" i="47" l="1"/>
  <c r="J2678" i="47"/>
  <c r="L2678" i="47"/>
  <c r="I2678" i="47"/>
  <c r="H2679" i="47"/>
  <c r="K2678" i="47"/>
  <c r="E2596" i="47"/>
  <c r="D2596" i="47"/>
  <c r="F2596" i="47"/>
  <c r="C2596" i="47"/>
  <c r="B2596" i="47"/>
  <c r="A2597" i="47"/>
  <c r="L2679" i="47" l="1"/>
  <c r="M2679" i="47"/>
  <c r="H2680" i="47"/>
  <c r="I2679" i="47"/>
  <c r="K2679" i="47"/>
  <c r="J2679" i="47"/>
  <c r="E2597" i="47"/>
  <c r="B2597" i="47"/>
  <c r="D2597" i="47"/>
  <c r="C2597" i="47"/>
  <c r="F2597" i="47"/>
  <c r="A2598" i="47"/>
  <c r="K2680" i="47" l="1"/>
  <c r="J2680" i="47"/>
  <c r="M2680" i="47"/>
  <c r="L2680" i="47"/>
  <c r="I2680" i="47"/>
  <c r="H2681" i="47"/>
  <c r="B2598" i="47"/>
  <c r="D2598" i="47"/>
  <c r="E2598" i="47"/>
  <c r="C2598" i="47"/>
  <c r="A2599" i="47"/>
  <c r="F2598" i="47"/>
  <c r="H2682" i="47" l="1"/>
  <c r="K2681" i="47"/>
  <c r="M2681" i="47"/>
  <c r="I2681" i="47"/>
  <c r="L2681" i="47"/>
  <c r="J2681" i="47"/>
  <c r="C2599" i="47"/>
  <c r="D2599" i="47"/>
  <c r="E2599" i="47"/>
  <c r="F2599" i="47"/>
  <c r="A2600" i="47"/>
  <c r="B2599" i="47"/>
  <c r="L2682" i="47" l="1"/>
  <c r="H2683" i="47"/>
  <c r="I2682" i="47"/>
  <c r="J2682" i="47"/>
  <c r="M2682" i="47"/>
  <c r="K2682" i="47"/>
  <c r="E2600" i="47"/>
  <c r="D2600" i="47"/>
  <c r="C2600" i="47"/>
  <c r="B2600" i="47"/>
  <c r="A2601" i="47"/>
  <c r="F2600" i="47"/>
  <c r="L2683" i="47" l="1"/>
  <c r="H2684" i="47"/>
  <c r="M2683" i="47"/>
  <c r="K2683" i="47"/>
  <c r="I2683" i="47"/>
  <c r="J2683" i="47"/>
  <c r="D2601" i="47"/>
  <c r="A2602" i="47"/>
  <c r="F2601" i="47"/>
  <c r="C2601" i="47"/>
  <c r="E2601" i="47"/>
  <c r="B2601" i="47"/>
  <c r="K2684" i="47" l="1"/>
  <c r="J2684" i="47"/>
  <c r="L2684" i="47"/>
  <c r="M2684" i="47"/>
  <c r="H2685" i="47"/>
  <c r="I2684" i="47"/>
  <c r="F2602" i="47"/>
  <c r="B2602" i="47"/>
  <c r="C2602" i="47"/>
  <c r="A2603" i="47"/>
  <c r="D2602" i="47"/>
  <c r="E2602" i="47"/>
  <c r="J2685" i="47" l="1"/>
  <c r="L2685" i="47"/>
  <c r="M2685" i="47"/>
  <c r="H2686" i="47"/>
  <c r="I2685" i="47"/>
  <c r="K2685" i="47"/>
  <c r="C2603" i="47"/>
  <c r="D2603" i="47"/>
  <c r="A2604" i="47"/>
  <c r="B2603" i="47"/>
  <c r="E2603" i="47"/>
  <c r="F2603" i="47"/>
  <c r="L2686" i="47" l="1"/>
  <c r="M2686" i="47"/>
  <c r="H2687" i="47"/>
  <c r="I2686" i="47"/>
  <c r="K2686" i="47"/>
  <c r="J2686" i="47"/>
  <c r="F2604" i="47"/>
  <c r="C2604" i="47"/>
  <c r="B2604" i="47"/>
  <c r="A2605" i="47"/>
  <c r="E2604" i="47"/>
  <c r="D2604" i="47"/>
  <c r="H2688" i="47" l="1"/>
  <c r="M2687" i="47"/>
  <c r="J2687" i="47"/>
  <c r="L2687" i="47"/>
  <c r="K2687" i="47"/>
  <c r="I2687" i="47"/>
  <c r="D2605" i="47"/>
  <c r="A2606" i="47"/>
  <c r="C2605" i="47"/>
  <c r="F2605" i="47"/>
  <c r="E2605" i="47"/>
  <c r="B2605" i="47"/>
  <c r="I2688" i="47" l="1"/>
  <c r="K2688" i="47"/>
  <c r="L2688" i="47"/>
  <c r="J2688" i="47"/>
  <c r="H2689" i="47"/>
  <c r="M2688" i="47"/>
  <c r="D2606" i="47"/>
  <c r="E2606" i="47"/>
  <c r="C2606" i="47"/>
  <c r="A2607" i="47"/>
  <c r="F2606" i="47"/>
  <c r="B2606" i="47"/>
  <c r="H2690" i="47" l="1"/>
  <c r="J2689" i="47"/>
  <c r="M2689" i="47"/>
  <c r="K2689" i="47"/>
  <c r="I2689" i="47"/>
  <c r="L2689" i="47"/>
  <c r="C2607" i="47"/>
  <c r="D2607" i="47"/>
  <c r="F2607" i="47"/>
  <c r="A2608" i="47"/>
  <c r="B2607" i="47"/>
  <c r="E2607" i="47"/>
  <c r="M2690" i="47" l="1"/>
  <c r="K2690" i="47"/>
  <c r="L2690" i="47"/>
  <c r="J2690" i="47"/>
  <c r="H2691" i="47"/>
  <c r="I2690" i="47"/>
  <c r="F2608" i="47"/>
  <c r="C2608" i="47"/>
  <c r="B2608" i="47"/>
  <c r="A2609" i="47"/>
  <c r="E2608" i="47"/>
  <c r="D2608" i="47"/>
  <c r="K2691" i="47" l="1"/>
  <c r="J2691" i="47"/>
  <c r="L2691" i="47"/>
  <c r="M2691" i="47"/>
  <c r="H2692" i="47"/>
  <c r="I2691" i="47"/>
  <c r="E2609" i="47"/>
  <c r="B2609" i="47"/>
  <c r="C2609" i="47"/>
  <c r="F2609" i="47"/>
  <c r="D2609" i="47"/>
  <c r="A2610" i="47"/>
  <c r="K2692" i="47" l="1"/>
  <c r="J2692" i="47"/>
  <c r="M2692" i="47"/>
  <c r="L2692" i="47"/>
  <c r="I2692" i="47"/>
  <c r="H2693" i="47"/>
  <c r="B2610" i="47"/>
  <c r="D2610" i="47"/>
  <c r="E2610" i="47"/>
  <c r="C2610" i="47"/>
  <c r="A2611" i="47"/>
  <c r="F2610" i="47"/>
  <c r="L2693" i="47" l="1"/>
  <c r="H2694" i="47"/>
  <c r="I2693" i="47"/>
  <c r="J2693" i="47"/>
  <c r="M2693" i="47"/>
  <c r="K2693" i="47"/>
  <c r="C2611" i="47"/>
  <c r="D2611" i="47"/>
  <c r="E2611" i="47"/>
  <c r="F2611" i="47"/>
  <c r="A2612" i="47"/>
  <c r="B2611" i="47"/>
  <c r="M2694" i="47" l="1"/>
  <c r="K2694" i="47"/>
  <c r="I2694" i="47"/>
  <c r="L2694" i="47"/>
  <c r="J2694" i="47"/>
  <c r="H2695" i="47"/>
  <c r="E2612" i="47"/>
  <c r="A2613" i="47"/>
  <c r="D2612" i="47"/>
  <c r="F2612" i="47"/>
  <c r="C2612" i="47"/>
  <c r="B2612" i="47"/>
  <c r="L2695" i="47" l="1"/>
  <c r="H2696" i="47"/>
  <c r="M2695" i="47"/>
  <c r="K2695" i="47"/>
  <c r="I2695" i="47"/>
  <c r="J2695" i="47"/>
  <c r="E2613" i="47"/>
  <c r="B2613" i="47"/>
  <c r="A2614" i="47"/>
  <c r="C2613" i="47"/>
  <c r="F2613" i="47"/>
  <c r="D2613" i="47"/>
  <c r="L2696" i="47" l="1"/>
  <c r="H2697" i="47"/>
  <c r="M2696" i="47"/>
  <c r="J2696" i="47"/>
  <c r="I2696" i="47"/>
  <c r="K2696" i="47"/>
  <c r="B2614" i="47"/>
  <c r="D2614" i="47"/>
  <c r="E2614" i="47"/>
  <c r="C2614" i="47"/>
  <c r="A2615" i="47"/>
  <c r="F2614" i="47"/>
  <c r="L2697" i="47" l="1"/>
  <c r="M2697" i="47"/>
  <c r="H2698" i="47"/>
  <c r="J2697" i="47"/>
  <c r="I2697" i="47"/>
  <c r="K2697" i="47"/>
  <c r="C2615" i="47"/>
  <c r="D2615" i="47"/>
  <c r="B2615" i="47"/>
  <c r="E2615" i="47"/>
  <c r="F2615" i="47"/>
  <c r="A2616" i="47"/>
  <c r="H2699" i="47" l="1"/>
  <c r="M2698" i="47"/>
  <c r="K2698" i="47"/>
  <c r="L2698" i="47"/>
  <c r="I2698" i="47"/>
  <c r="J2698" i="47"/>
  <c r="D2616" i="47"/>
  <c r="F2616" i="47"/>
  <c r="C2616" i="47"/>
  <c r="B2616" i="47"/>
  <c r="A2617" i="47"/>
  <c r="E2616" i="47"/>
  <c r="K2699" i="47" l="1"/>
  <c r="J2699" i="47"/>
  <c r="L2699" i="47"/>
  <c r="M2699" i="47"/>
  <c r="H2700" i="47"/>
  <c r="I2699" i="47"/>
  <c r="E2617" i="47"/>
  <c r="B2617" i="47"/>
  <c r="D2617" i="47"/>
  <c r="A2618" i="47"/>
  <c r="C2617" i="47"/>
  <c r="F2617" i="47"/>
  <c r="H2701" i="47" l="1"/>
  <c r="M2700" i="47"/>
  <c r="K2700" i="47"/>
  <c r="I2700" i="47"/>
  <c r="J2700" i="47"/>
  <c r="L2700" i="47"/>
  <c r="F2618" i="47"/>
  <c r="D2618" i="47"/>
  <c r="E2618" i="47"/>
  <c r="C2618" i="47"/>
  <c r="A2619" i="47"/>
  <c r="B2618" i="47"/>
  <c r="H2702" i="47" l="1"/>
  <c r="M2701" i="47"/>
  <c r="K2701" i="47"/>
  <c r="I2701" i="47"/>
  <c r="J2701" i="47"/>
  <c r="L2701" i="47"/>
  <c r="C2619" i="47"/>
  <c r="D2619" i="47"/>
  <c r="B2619" i="47"/>
  <c r="F2619" i="47"/>
  <c r="A2620" i="47"/>
  <c r="E2619" i="47"/>
  <c r="M2702" i="47" l="1"/>
  <c r="L2702" i="47"/>
  <c r="J2702" i="47"/>
  <c r="I2702" i="47"/>
  <c r="H2703" i="47"/>
  <c r="K2702" i="47"/>
  <c r="D2620" i="47"/>
  <c r="F2620" i="47"/>
  <c r="C2620" i="47"/>
  <c r="B2620" i="47"/>
  <c r="A2621" i="47"/>
  <c r="E2620" i="47"/>
  <c r="M2703" i="47" l="1"/>
  <c r="K2703" i="47"/>
  <c r="L2703" i="47"/>
  <c r="J2703" i="47"/>
  <c r="H2704" i="47"/>
  <c r="I2703" i="47"/>
  <c r="E2621" i="47"/>
  <c r="B2621" i="47"/>
  <c r="A2622" i="47"/>
  <c r="C2621" i="47"/>
  <c r="F2621" i="47"/>
  <c r="D2621" i="47"/>
  <c r="J2704" i="47" l="1"/>
  <c r="L2704" i="47"/>
  <c r="M2704" i="47"/>
  <c r="H2705" i="47"/>
  <c r="I2704" i="47"/>
  <c r="K2704" i="47"/>
  <c r="F2622" i="47"/>
  <c r="B2622" i="47"/>
  <c r="D2622" i="47"/>
  <c r="E2622" i="47"/>
  <c r="C2622" i="47"/>
  <c r="A2623" i="47"/>
  <c r="M2705" i="47" l="1"/>
  <c r="L2705" i="47"/>
  <c r="H2706" i="47"/>
  <c r="I2705" i="47"/>
  <c r="K2705" i="47"/>
  <c r="J2705" i="47"/>
  <c r="C2623" i="47"/>
  <c r="D2623" i="47"/>
  <c r="B2623" i="47"/>
  <c r="E2623" i="47"/>
  <c r="F2623" i="47"/>
  <c r="A2624" i="47"/>
  <c r="H2707" i="47" l="1"/>
  <c r="M2706" i="47"/>
  <c r="K2706" i="47"/>
  <c r="L2706" i="47"/>
  <c r="I2706" i="47"/>
  <c r="J2706" i="47"/>
  <c r="C2624" i="47"/>
  <c r="D2624" i="47"/>
  <c r="F2624" i="47"/>
  <c r="B2624" i="47"/>
  <c r="A2625" i="47"/>
  <c r="E2624" i="47"/>
  <c r="L2707" i="47" l="1"/>
  <c r="H2708" i="47"/>
  <c r="M2707" i="47"/>
  <c r="K2707" i="47"/>
  <c r="I2707" i="47"/>
  <c r="J2707" i="47"/>
  <c r="E2625" i="47"/>
  <c r="B2625" i="47"/>
  <c r="D2625" i="47"/>
  <c r="A2626" i="47"/>
  <c r="F2625" i="47"/>
  <c r="C2625" i="47"/>
  <c r="H2709" i="47" l="1"/>
  <c r="M2708" i="47"/>
  <c r="K2708" i="47"/>
  <c r="L2708" i="47"/>
  <c r="I2708" i="47"/>
  <c r="J2708" i="47"/>
  <c r="F2626" i="47"/>
  <c r="D2626" i="47"/>
  <c r="E2626" i="47"/>
  <c r="C2626" i="47"/>
  <c r="A2627" i="47"/>
  <c r="B2626" i="47"/>
  <c r="H2710" i="47" l="1"/>
  <c r="M2709" i="47"/>
  <c r="K2709" i="47"/>
  <c r="L2709" i="47"/>
  <c r="I2709" i="47"/>
  <c r="J2709" i="47"/>
  <c r="C2627" i="47"/>
  <c r="D2627" i="47"/>
  <c r="A2628" i="47"/>
  <c r="B2627" i="47"/>
  <c r="E2627" i="47"/>
  <c r="F2627" i="47"/>
  <c r="I2710" i="47" l="1"/>
  <c r="K2710" i="47"/>
  <c r="L2710" i="47"/>
  <c r="J2710" i="47"/>
  <c r="H2711" i="47"/>
  <c r="M2710" i="47"/>
  <c r="E2628" i="47"/>
  <c r="C2628" i="47"/>
  <c r="F2628" i="47"/>
  <c r="B2628" i="47"/>
  <c r="A2629" i="47"/>
  <c r="D2628" i="47"/>
  <c r="K2711" i="47" l="1"/>
  <c r="I2711" i="47"/>
  <c r="J2711" i="47"/>
  <c r="L2711" i="47"/>
  <c r="M2711" i="47"/>
  <c r="H2712" i="47"/>
  <c r="E2629" i="47"/>
  <c r="B2629" i="47"/>
  <c r="A2630" i="47"/>
  <c r="D2629" i="47"/>
  <c r="F2629" i="47"/>
  <c r="C2629" i="47"/>
  <c r="K2712" i="47" l="1"/>
  <c r="L2712" i="47"/>
  <c r="J2712" i="47"/>
  <c r="H2713" i="47"/>
  <c r="M2712" i="47"/>
  <c r="I2712" i="47"/>
  <c r="D2630" i="47"/>
  <c r="E2630" i="47"/>
  <c r="C2630" i="47"/>
  <c r="A2631" i="47"/>
  <c r="B2630" i="47"/>
  <c r="F2630" i="47"/>
  <c r="H2714" i="47" l="1"/>
  <c r="I2713" i="47"/>
  <c r="K2713" i="47"/>
  <c r="L2713" i="47"/>
  <c r="M2713" i="47"/>
  <c r="J2713" i="47"/>
  <c r="C2631" i="47"/>
  <c r="D2631" i="47"/>
  <c r="F2631" i="47"/>
  <c r="A2632" i="47"/>
  <c r="B2631" i="47"/>
  <c r="E2631" i="47"/>
  <c r="J2714" i="47" l="1"/>
  <c r="L2714" i="47"/>
  <c r="M2714" i="47"/>
  <c r="K2714" i="47"/>
  <c r="H2715" i="47"/>
  <c r="I2714" i="47"/>
  <c r="F2632" i="47"/>
  <c r="C2632" i="47"/>
  <c r="E2632" i="47"/>
  <c r="D2632" i="47"/>
  <c r="B2632" i="47"/>
  <c r="A2633" i="47"/>
  <c r="H2716" i="47" l="1"/>
  <c r="K2715" i="47"/>
  <c r="M2715" i="47"/>
  <c r="J2715" i="47"/>
  <c r="L2715" i="47"/>
  <c r="I2715" i="47"/>
  <c r="B2633" i="47"/>
  <c r="F2633" i="47"/>
  <c r="E2633" i="47"/>
  <c r="D2633" i="47"/>
  <c r="A2634" i="47"/>
  <c r="C2633" i="47"/>
  <c r="J2716" i="47" l="1"/>
  <c r="L2716" i="47"/>
  <c r="M2716" i="47"/>
  <c r="K2716" i="47"/>
  <c r="H2717" i="47"/>
  <c r="I2716" i="47"/>
  <c r="D2634" i="47"/>
  <c r="E2634" i="47"/>
  <c r="C2634" i="47"/>
  <c r="F2634" i="47"/>
  <c r="B2634" i="47"/>
  <c r="A2635" i="47"/>
  <c r="H2718" i="47" l="1"/>
  <c r="M2717" i="47"/>
  <c r="K2717" i="47"/>
  <c r="I2717" i="47"/>
  <c r="J2717" i="47"/>
  <c r="L2717" i="47"/>
  <c r="B2635" i="47"/>
  <c r="C2635" i="47"/>
  <c r="D2635" i="47"/>
  <c r="F2635" i="47"/>
  <c r="A2636" i="47"/>
  <c r="E2635" i="47"/>
  <c r="H2719" i="47" l="1"/>
  <c r="M2718" i="47"/>
  <c r="K2718" i="47"/>
  <c r="I2718" i="47"/>
  <c r="J2718" i="47"/>
  <c r="L2718" i="47"/>
  <c r="B2636" i="47"/>
  <c r="A2637" i="47"/>
  <c r="D2636" i="47"/>
  <c r="C2636" i="47"/>
  <c r="E2636" i="47"/>
  <c r="F2636" i="47"/>
  <c r="H2720" i="47" l="1"/>
  <c r="M2719" i="47"/>
  <c r="K2719" i="47"/>
  <c r="I2719" i="47"/>
  <c r="J2719" i="47"/>
  <c r="L2719" i="47"/>
  <c r="F2637" i="47"/>
  <c r="E2637" i="47"/>
  <c r="B2637" i="47"/>
  <c r="D2637" i="47"/>
  <c r="A2638" i="47"/>
  <c r="C2637" i="47"/>
  <c r="L2720" i="47" l="1"/>
  <c r="H2721" i="47"/>
  <c r="M2720" i="47"/>
  <c r="J2720" i="47"/>
  <c r="I2720" i="47"/>
  <c r="K2720" i="47"/>
  <c r="C2638" i="47"/>
  <c r="A2639" i="47"/>
  <c r="F2638" i="47"/>
  <c r="B2638" i="47"/>
  <c r="D2638" i="47"/>
  <c r="E2638" i="47"/>
  <c r="H2722" i="47" l="1"/>
  <c r="M2721" i="47"/>
  <c r="K2721" i="47"/>
  <c r="L2721" i="47"/>
  <c r="I2721" i="47"/>
  <c r="J2721" i="47"/>
  <c r="B2639" i="47"/>
  <c r="C2639" i="47"/>
  <c r="D2639" i="47"/>
  <c r="E2639" i="47"/>
  <c r="F2639" i="47"/>
  <c r="A2640" i="47"/>
  <c r="K2722" i="47" l="1"/>
  <c r="J2722" i="47"/>
  <c r="L2722" i="47"/>
  <c r="M2722" i="47"/>
  <c r="H2723" i="47"/>
  <c r="I2722" i="47"/>
  <c r="F2640" i="47"/>
  <c r="C2640" i="47"/>
  <c r="B2640" i="47"/>
  <c r="A2641" i="47"/>
  <c r="E2640" i="47"/>
  <c r="D2640" i="47"/>
  <c r="K2723" i="47" l="1"/>
  <c r="I2723" i="47"/>
  <c r="J2723" i="47"/>
  <c r="H2724" i="47"/>
  <c r="L2723" i="47"/>
  <c r="M2723" i="47"/>
  <c r="C2641" i="47"/>
  <c r="E2641" i="47"/>
  <c r="B2641" i="47"/>
  <c r="F2641" i="47"/>
  <c r="D2641" i="47"/>
  <c r="A2642" i="47"/>
  <c r="M2724" i="47" l="1"/>
  <c r="K2724" i="47"/>
  <c r="I2724" i="47"/>
  <c r="J2724" i="47"/>
  <c r="L2724" i="47"/>
  <c r="H2725" i="47"/>
  <c r="D2642" i="47"/>
  <c r="E2642" i="47"/>
  <c r="B2642" i="47"/>
  <c r="C2642" i="47"/>
  <c r="A2643" i="47"/>
  <c r="F2642" i="47"/>
  <c r="H2726" i="47" l="1"/>
  <c r="M2725" i="47"/>
  <c r="K2725" i="47"/>
  <c r="I2725" i="47"/>
  <c r="J2725" i="47"/>
  <c r="L2725" i="47"/>
  <c r="B2643" i="47"/>
  <c r="C2643" i="47"/>
  <c r="D2643" i="47"/>
  <c r="F2643" i="47"/>
  <c r="A2644" i="47"/>
  <c r="E2643" i="47"/>
  <c r="M2726" i="47" l="1"/>
  <c r="I2726" i="47"/>
  <c r="K2726" i="47"/>
  <c r="L2726" i="47"/>
  <c r="J2726" i="47"/>
  <c r="H2727" i="47"/>
  <c r="F2644" i="47"/>
  <c r="C2644" i="47"/>
  <c r="D2644" i="47"/>
  <c r="B2644" i="47"/>
  <c r="A2645" i="47"/>
  <c r="E2644" i="47"/>
  <c r="K2727" i="47" l="1"/>
  <c r="M2727" i="47"/>
  <c r="J2727" i="47"/>
  <c r="L2727" i="47"/>
  <c r="I2727" i="47"/>
  <c r="H2728" i="47"/>
  <c r="C2645" i="47"/>
  <c r="A2646" i="47"/>
  <c r="F2645" i="47"/>
  <c r="E2645" i="47"/>
  <c r="B2645" i="47"/>
  <c r="D2645" i="47"/>
  <c r="L2728" i="47" l="1"/>
  <c r="M2728" i="47"/>
  <c r="H2729" i="47"/>
  <c r="I2728" i="47"/>
  <c r="K2728" i="47"/>
  <c r="J2728" i="47"/>
  <c r="C2646" i="47"/>
  <c r="A2647" i="47"/>
  <c r="F2646" i="47"/>
  <c r="B2646" i="47"/>
  <c r="D2646" i="47"/>
  <c r="E2646" i="47"/>
  <c r="M2729" i="47" l="1"/>
  <c r="J2729" i="47"/>
  <c r="L2729" i="47"/>
  <c r="H2730" i="47"/>
  <c r="I2729" i="47"/>
  <c r="K2729" i="47"/>
  <c r="B2647" i="47"/>
  <c r="C2647" i="47"/>
  <c r="D2647" i="47"/>
  <c r="E2647" i="47"/>
  <c r="F2647" i="47"/>
  <c r="A2648" i="47"/>
  <c r="K2730" i="47" l="1"/>
  <c r="J2730" i="47"/>
  <c r="L2730" i="47"/>
  <c r="M2730" i="47"/>
  <c r="H2731" i="47"/>
  <c r="I2730" i="47"/>
  <c r="B2648" i="47"/>
  <c r="A2649" i="47"/>
  <c r="D2648" i="47"/>
  <c r="C2648" i="47"/>
  <c r="E2648" i="47"/>
  <c r="F2648" i="47"/>
  <c r="L2731" i="47" l="1"/>
  <c r="M2731" i="47"/>
  <c r="H2732" i="47"/>
  <c r="I2731" i="47"/>
  <c r="K2731" i="47"/>
  <c r="J2731" i="47"/>
  <c r="F2649" i="47"/>
  <c r="E2649" i="47"/>
  <c r="B2649" i="47"/>
  <c r="D2649" i="47"/>
  <c r="A2650" i="47"/>
  <c r="C2649" i="47"/>
  <c r="I2732" i="47" l="1"/>
  <c r="K2732" i="47"/>
  <c r="L2732" i="47"/>
  <c r="J2732" i="47"/>
  <c r="H2733" i="47"/>
  <c r="M2732" i="47"/>
  <c r="D2650" i="47"/>
  <c r="E2650" i="47"/>
  <c r="C2650" i="47"/>
  <c r="A2651" i="47"/>
  <c r="F2650" i="47"/>
  <c r="B2650" i="47"/>
  <c r="L2733" i="47" l="1"/>
  <c r="M2733" i="47"/>
  <c r="H2734" i="47"/>
  <c r="K2733" i="47"/>
  <c r="I2733" i="47"/>
  <c r="J2733" i="47"/>
  <c r="D2651" i="47"/>
  <c r="E2651" i="47"/>
  <c r="C2651" i="47"/>
  <c r="F2651" i="47"/>
  <c r="A2652" i="47"/>
  <c r="B2651" i="47"/>
  <c r="J2734" i="47" l="1"/>
  <c r="M2734" i="47"/>
  <c r="L2734" i="47"/>
  <c r="I2734" i="47"/>
  <c r="H2735" i="47"/>
  <c r="K2734" i="47"/>
  <c r="B2652" i="47"/>
  <c r="A2653" i="47"/>
  <c r="D2652" i="47"/>
  <c r="E2652" i="47"/>
  <c r="F2652" i="47"/>
  <c r="C2652" i="47"/>
  <c r="L2735" i="47" l="1"/>
  <c r="H2736" i="47"/>
  <c r="M2735" i="47"/>
  <c r="K2735" i="47"/>
  <c r="I2735" i="47"/>
  <c r="J2735" i="47"/>
  <c r="E2653" i="47"/>
  <c r="B2653" i="47"/>
  <c r="D2653" i="47"/>
  <c r="A2654" i="47"/>
  <c r="C2653" i="47"/>
  <c r="F2653" i="47"/>
  <c r="M2736" i="47" l="1"/>
  <c r="I2736" i="47"/>
  <c r="J2736" i="47"/>
  <c r="H2737" i="47"/>
  <c r="K2736" i="47"/>
  <c r="L2736" i="47"/>
  <c r="C2654" i="47"/>
  <c r="A2655" i="47"/>
  <c r="F2654" i="47"/>
  <c r="B2654" i="47"/>
  <c r="D2654" i="47"/>
  <c r="E2654" i="47"/>
  <c r="K2737" i="47" l="1"/>
  <c r="L2737" i="47"/>
  <c r="J2737" i="47"/>
  <c r="H2738" i="47"/>
  <c r="M2737" i="47"/>
  <c r="I2737" i="47"/>
  <c r="B2655" i="47"/>
  <c r="E2655" i="47"/>
  <c r="C2655" i="47"/>
  <c r="D2655" i="47"/>
  <c r="F2655" i="47"/>
  <c r="A2656" i="47"/>
  <c r="K2738" i="47" l="1"/>
  <c r="L2738" i="47"/>
  <c r="J2738" i="47"/>
  <c r="H2739" i="47"/>
  <c r="M2738" i="47"/>
  <c r="I2738" i="47"/>
  <c r="B2656" i="47"/>
  <c r="A2657" i="47"/>
  <c r="E2656" i="47"/>
  <c r="C2656" i="47"/>
  <c r="D2656" i="47"/>
  <c r="F2656" i="47"/>
  <c r="H2740" i="47" l="1"/>
  <c r="K2739" i="47"/>
  <c r="L2739" i="47"/>
  <c r="I2739" i="47"/>
  <c r="M2739" i="47"/>
  <c r="J2739" i="47"/>
  <c r="C2657" i="47"/>
  <c r="F2657" i="47"/>
  <c r="E2657" i="47"/>
  <c r="B2657" i="47"/>
  <c r="D2657" i="47"/>
  <c r="A2658" i="47"/>
  <c r="H2741" i="47" l="1"/>
  <c r="K2740" i="47"/>
  <c r="I2740" i="47"/>
  <c r="J2740" i="47"/>
  <c r="L2740" i="47"/>
  <c r="M2740" i="47"/>
  <c r="C2658" i="47"/>
  <c r="A2659" i="47"/>
  <c r="B2658" i="47"/>
  <c r="F2658" i="47"/>
  <c r="D2658" i="47"/>
  <c r="E2658" i="47"/>
  <c r="J2741" i="47" l="1"/>
  <c r="K2741" i="47"/>
  <c r="M2741" i="47"/>
  <c r="L2741" i="47"/>
  <c r="I2741" i="47"/>
  <c r="H2742" i="47"/>
  <c r="B2659" i="47"/>
  <c r="E2659" i="47"/>
  <c r="F2659" i="47"/>
  <c r="A2660" i="47"/>
  <c r="C2659" i="47"/>
  <c r="D2659" i="47"/>
  <c r="M2742" i="47" l="1"/>
  <c r="J2742" i="47"/>
  <c r="I2742" i="47"/>
  <c r="K2742" i="47"/>
  <c r="L2742" i="47"/>
  <c r="H2743" i="47"/>
  <c r="F2660" i="47"/>
  <c r="C2660" i="47"/>
  <c r="E2660" i="47"/>
  <c r="D2660" i="47"/>
  <c r="B2660" i="47"/>
  <c r="A2661" i="47"/>
  <c r="L2743" i="47" l="1"/>
  <c r="H2744" i="47"/>
  <c r="M2743" i="47"/>
  <c r="J2743" i="47"/>
  <c r="I2743" i="47"/>
  <c r="K2743" i="47"/>
  <c r="E2661" i="47"/>
  <c r="B2661" i="47"/>
  <c r="D2661" i="47"/>
  <c r="A2662" i="47"/>
  <c r="C2661" i="47"/>
  <c r="F2661" i="47"/>
  <c r="H2745" i="47" l="1"/>
  <c r="K2744" i="47"/>
  <c r="M2744" i="47"/>
  <c r="J2744" i="47"/>
  <c r="I2744" i="47"/>
  <c r="L2744" i="47"/>
  <c r="C2662" i="47"/>
  <c r="A2663" i="47"/>
  <c r="F2662" i="47"/>
  <c r="B2662" i="47"/>
  <c r="D2662" i="47"/>
  <c r="E2662" i="47"/>
  <c r="K2745" i="47" l="1"/>
  <c r="J2745" i="47"/>
  <c r="L2745" i="47"/>
  <c r="M2745" i="47"/>
  <c r="H2746" i="47"/>
  <c r="I2745" i="47"/>
  <c r="B2663" i="47"/>
  <c r="E2663" i="47"/>
  <c r="C2663" i="47"/>
  <c r="D2663" i="47"/>
  <c r="F2663" i="47"/>
  <c r="A2664" i="47"/>
  <c r="M2746" i="47" l="1"/>
  <c r="K2746" i="47"/>
  <c r="I2746" i="47"/>
  <c r="J2746" i="47"/>
  <c r="L2746" i="47"/>
  <c r="H2747" i="47"/>
  <c r="D2664" i="47"/>
  <c r="F2664" i="47"/>
  <c r="C2664" i="47"/>
  <c r="B2664" i="47"/>
  <c r="A2665" i="47"/>
  <c r="E2664" i="47"/>
  <c r="J2747" i="47" l="1"/>
  <c r="L2747" i="47"/>
  <c r="H2748" i="47"/>
  <c r="I2747" i="47"/>
  <c r="K2747" i="47"/>
  <c r="M2747" i="47"/>
  <c r="E2665" i="47"/>
  <c r="B2665" i="47"/>
  <c r="A2666" i="47"/>
  <c r="C2665" i="47"/>
  <c r="F2665" i="47"/>
  <c r="D2665" i="47"/>
  <c r="L2748" i="47" l="1"/>
  <c r="H2749" i="47"/>
  <c r="M2748" i="47"/>
  <c r="K2748" i="47"/>
  <c r="I2748" i="47"/>
  <c r="J2748" i="47"/>
  <c r="B2666" i="47"/>
  <c r="D2666" i="47"/>
  <c r="E2666" i="47"/>
  <c r="C2666" i="47"/>
  <c r="A2667" i="47"/>
  <c r="F2666" i="47"/>
  <c r="I2749" i="47" l="1"/>
  <c r="K2749" i="47"/>
  <c r="L2749" i="47"/>
  <c r="M2749" i="47"/>
  <c r="J2749" i="47"/>
  <c r="H2750" i="47"/>
  <c r="C2667" i="47"/>
  <c r="D2667" i="47"/>
  <c r="B2667" i="47"/>
  <c r="E2667" i="47"/>
  <c r="F2667" i="47"/>
  <c r="A2668" i="47"/>
  <c r="K2750" i="47" l="1"/>
  <c r="J2750" i="47"/>
  <c r="M2750" i="47"/>
  <c r="L2750" i="47"/>
  <c r="I2750" i="47"/>
  <c r="H2751" i="47"/>
  <c r="E2668" i="47"/>
  <c r="D2668" i="47"/>
  <c r="F2668" i="47"/>
  <c r="C2668" i="47"/>
  <c r="B2668" i="47"/>
  <c r="A2669" i="47"/>
  <c r="K2751" i="47" l="1"/>
  <c r="J2751" i="47"/>
  <c r="L2751" i="47"/>
  <c r="M2751" i="47"/>
  <c r="H2752" i="47"/>
  <c r="I2751" i="47"/>
  <c r="E2669" i="47"/>
  <c r="B2669" i="47"/>
  <c r="A2670" i="47"/>
  <c r="D2669" i="47"/>
  <c r="F2669" i="47"/>
  <c r="C2669" i="47"/>
  <c r="L2752" i="47" l="1"/>
  <c r="M2752" i="47"/>
  <c r="K2752" i="47"/>
  <c r="J2752" i="47"/>
  <c r="H2753" i="47"/>
  <c r="I2752" i="47"/>
  <c r="F2670" i="47"/>
  <c r="D2670" i="47"/>
  <c r="E2670" i="47"/>
  <c r="C2670" i="47"/>
  <c r="A2671" i="47"/>
  <c r="B2670" i="47"/>
  <c r="L2753" i="47" l="1"/>
  <c r="H2754" i="47"/>
  <c r="M2753" i="47"/>
  <c r="K2753" i="47"/>
  <c r="I2753" i="47"/>
  <c r="J2753" i="47"/>
  <c r="F2671" i="47"/>
  <c r="A2672" i="47"/>
  <c r="B2671" i="47"/>
  <c r="E2671" i="47"/>
  <c r="C2671" i="47"/>
  <c r="D2671" i="47"/>
  <c r="I2754" i="47" l="1"/>
  <c r="K2754" i="47"/>
  <c r="L2754" i="47"/>
  <c r="J2754" i="47"/>
  <c r="H2755" i="47"/>
  <c r="M2754" i="47"/>
  <c r="F2672" i="47"/>
  <c r="C2672" i="47"/>
  <c r="B2672" i="47"/>
  <c r="A2673" i="47"/>
  <c r="E2672" i="47"/>
  <c r="D2672" i="47"/>
  <c r="L2755" i="47" l="1"/>
  <c r="H2756" i="47"/>
  <c r="J2755" i="47"/>
  <c r="K2755" i="47"/>
  <c r="M2755" i="47"/>
  <c r="I2755" i="47"/>
  <c r="D2673" i="47"/>
  <c r="A2674" i="47"/>
  <c r="C2673" i="47"/>
  <c r="F2673" i="47"/>
  <c r="E2673" i="47"/>
  <c r="B2673" i="47"/>
  <c r="I2756" i="47" l="1"/>
  <c r="K2756" i="47"/>
  <c r="L2756" i="47"/>
  <c r="J2756" i="47"/>
  <c r="H2757" i="47"/>
  <c r="M2756" i="47"/>
  <c r="D2674" i="47"/>
  <c r="E2674" i="47"/>
  <c r="C2674" i="47"/>
  <c r="A2675" i="47"/>
  <c r="F2674" i="47"/>
  <c r="B2674" i="47"/>
  <c r="L2757" i="47" l="1"/>
  <c r="M2757" i="47"/>
  <c r="J2757" i="47"/>
  <c r="H2758" i="47"/>
  <c r="I2757" i="47"/>
  <c r="K2757" i="47"/>
  <c r="F2675" i="47"/>
  <c r="A2676" i="47"/>
  <c r="B2675" i="47"/>
  <c r="E2675" i="47"/>
  <c r="C2675" i="47"/>
  <c r="D2675" i="47"/>
  <c r="L2758" i="47" l="1"/>
  <c r="H2759" i="47"/>
  <c r="M2758" i="47"/>
  <c r="K2758" i="47"/>
  <c r="I2758" i="47"/>
  <c r="J2758" i="47"/>
  <c r="F2676" i="47"/>
  <c r="C2676" i="47"/>
  <c r="B2676" i="47"/>
  <c r="A2677" i="47"/>
  <c r="E2676" i="47"/>
  <c r="D2676" i="47"/>
  <c r="K2759" i="47" l="1"/>
  <c r="J2759" i="47"/>
  <c r="M2759" i="47"/>
  <c r="L2759" i="47"/>
  <c r="I2759" i="47"/>
  <c r="H2760" i="47"/>
  <c r="E2677" i="47"/>
  <c r="B2677" i="47"/>
  <c r="C2677" i="47"/>
  <c r="F2677" i="47"/>
  <c r="D2677" i="47"/>
  <c r="A2678" i="47"/>
  <c r="H2761" i="47" l="1"/>
  <c r="L2760" i="47"/>
  <c r="M2760" i="47"/>
  <c r="J2760" i="47"/>
  <c r="I2760" i="47"/>
  <c r="K2760" i="47"/>
  <c r="F2678" i="47"/>
  <c r="B2678" i="47"/>
  <c r="D2678" i="47"/>
  <c r="E2678" i="47"/>
  <c r="C2678" i="47"/>
  <c r="A2679" i="47"/>
  <c r="L2761" i="47" l="1"/>
  <c r="M2761" i="47"/>
  <c r="H2762" i="47"/>
  <c r="I2761" i="47"/>
  <c r="K2761" i="47"/>
  <c r="J2761" i="47"/>
  <c r="B2679" i="47"/>
  <c r="C2679" i="47"/>
  <c r="D2679" i="47"/>
  <c r="E2679" i="47"/>
  <c r="F2679" i="47"/>
  <c r="A2680" i="47"/>
  <c r="M2762" i="47" l="1"/>
  <c r="I2762" i="47"/>
  <c r="K2762" i="47"/>
  <c r="L2762" i="47"/>
  <c r="J2762" i="47"/>
  <c r="H2763" i="47"/>
  <c r="B2680" i="47"/>
  <c r="A2681" i="47"/>
  <c r="E2680" i="47"/>
  <c r="D2680" i="47"/>
  <c r="F2680" i="47"/>
  <c r="C2680" i="47"/>
  <c r="K2763" i="47" l="1"/>
  <c r="J2763" i="47"/>
  <c r="L2763" i="47"/>
  <c r="M2763" i="47"/>
  <c r="H2764" i="47"/>
  <c r="I2763" i="47"/>
  <c r="F2681" i="47"/>
  <c r="E2681" i="47"/>
  <c r="B2681" i="47"/>
  <c r="C2681" i="47"/>
  <c r="D2681" i="47"/>
  <c r="A2682" i="47"/>
  <c r="L2764" i="47" l="1"/>
  <c r="H2765" i="47"/>
  <c r="M2764" i="47"/>
  <c r="K2764" i="47"/>
  <c r="I2764" i="47"/>
  <c r="J2764" i="47"/>
  <c r="C2682" i="47"/>
  <c r="A2683" i="47"/>
  <c r="F2682" i="47"/>
  <c r="B2682" i="47"/>
  <c r="D2682" i="47"/>
  <c r="E2682" i="47"/>
  <c r="M2765" i="47" l="1"/>
  <c r="K2765" i="47"/>
  <c r="I2765" i="47"/>
  <c r="J2765" i="47"/>
  <c r="L2765" i="47"/>
  <c r="H2766" i="47"/>
  <c r="B2683" i="47"/>
  <c r="C2683" i="47"/>
  <c r="D2683" i="47"/>
  <c r="F2683" i="47"/>
  <c r="A2684" i="47"/>
  <c r="E2683" i="47"/>
  <c r="J2766" i="47" l="1"/>
  <c r="L2766" i="47"/>
  <c r="M2766" i="47"/>
  <c r="H2767" i="47"/>
  <c r="I2766" i="47"/>
  <c r="K2766" i="47"/>
  <c r="F2684" i="47"/>
  <c r="C2684" i="47"/>
  <c r="B2684" i="47"/>
  <c r="A2685" i="47"/>
  <c r="E2684" i="47"/>
  <c r="D2684" i="47"/>
  <c r="M2767" i="47" l="1"/>
  <c r="J2767" i="47"/>
  <c r="L2767" i="47"/>
  <c r="I2767" i="47"/>
  <c r="H2768" i="47"/>
  <c r="K2767" i="47"/>
  <c r="C2685" i="47"/>
  <c r="E2685" i="47"/>
  <c r="B2685" i="47"/>
  <c r="D2685" i="47"/>
  <c r="A2686" i="47"/>
  <c r="F2685" i="47"/>
  <c r="H2769" i="47" l="1"/>
  <c r="M2768" i="47"/>
  <c r="K2768" i="47"/>
  <c r="L2768" i="47"/>
  <c r="I2768" i="47"/>
  <c r="J2768" i="47"/>
  <c r="D2686" i="47"/>
  <c r="E2686" i="47"/>
  <c r="C2686" i="47"/>
  <c r="A2687" i="47"/>
  <c r="F2686" i="47"/>
  <c r="B2686" i="47"/>
  <c r="L2769" i="47" l="1"/>
  <c r="K2769" i="47"/>
  <c r="M2769" i="47"/>
  <c r="J2769" i="47"/>
  <c r="I2769" i="47"/>
  <c r="H2770" i="47"/>
  <c r="B2687" i="47"/>
  <c r="E2687" i="47"/>
  <c r="C2687" i="47"/>
  <c r="D2687" i="47"/>
  <c r="F2687" i="47"/>
  <c r="A2688" i="47"/>
  <c r="K2770" i="47" l="1"/>
  <c r="M2770" i="47"/>
  <c r="I2770" i="47"/>
  <c r="J2770" i="47"/>
  <c r="L2770" i="47"/>
  <c r="H2771" i="47"/>
  <c r="F2688" i="47"/>
  <c r="C2688" i="47"/>
  <c r="A2689" i="47"/>
  <c r="B2688" i="47"/>
  <c r="D2688" i="47"/>
  <c r="E2688" i="47"/>
  <c r="K2771" i="47" l="1"/>
  <c r="J2771" i="47"/>
  <c r="L2771" i="47"/>
  <c r="M2771" i="47"/>
  <c r="H2772" i="47"/>
  <c r="I2771" i="47"/>
  <c r="F2689" i="47"/>
  <c r="E2689" i="47"/>
  <c r="B2689" i="47"/>
  <c r="D2689" i="47"/>
  <c r="A2690" i="47"/>
  <c r="C2689" i="47"/>
  <c r="L2772" i="47" l="1"/>
  <c r="M2772" i="47"/>
  <c r="I2772" i="47"/>
  <c r="H2773" i="47"/>
  <c r="K2772" i="47"/>
  <c r="J2772" i="47"/>
  <c r="D2690" i="47"/>
  <c r="E2690" i="47"/>
  <c r="C2690" i="47"/>
  <c r="A2691" i="47"/>
  <c r="F2690" i="47"/>
  <c r="B2690" i="47"/>
  <c r="J2773" i="47" l="1"/>
  <c r="L2773" i="47"/>
  <c r="M2773" i="47"/>
  <c r="K2773" i="47"/>
  <c r="H2774" i="47"/>
  <c r="I2773" i="47"/>
  <c r="C2691" i="47"/>
  <c r="D2691" i="47"/>
  <c r="F2691" i="47"/>
  <c r="A2692" i="47"/>
  <c r="E2691" i="47"/>
  <c r="B2691" i="47"/>
  <c r="K2774" i="47" l="1"/>
  <c r="M2774" i="47"/>
  <c r="J2774" i="47"/>
  <c r="L2774" i="47"/>
  <c r="I2774" i="47"/>
  <c r="H2775" i="47"/>
  <c r="E2692" i="47"/>
  <c r="D2692" i="47"/>
  <c r="F2692" i="47"/>
  <c r="C2692" i="47"/>
  <c r="B2692" i="47"/>
  <c r="A2693" i="47"/>
  <c r="H2776" i="47" l="1"/>
  <c r="M2775" i="47"/>
  <c r="K2775" i="47"/>
  <c r="L2775" i="47"/>
  <c r="I2775" i="47"/>
  <c r="J2775" i="47"/>
  <c r="E2693" i="47"/>
  <c r="B2693" i="47"/>
  <c r="C2693" i="47"/>
  <c r="F2693" i="47"/>
  <c r="D2693" i="47"/>
  <c r="A2694" i="47"/>
  <c r="M2776" i="47" l="1"/>
  <c r="I2776" i="47"/>
  <c r="K2776" i="47"/>
  <c r="L2776" i="47"/>
  <c r="J2776" i="47"/>
  <c r="H2777" i="47"/>
  <c r="F2694" i="47"/>
  <c r="B2694" i="47"/>
  <c r="D2694" i="47"/>
  <c r="E2694" i="47"/>
  <c r="C2694" i="47"/>
  <c r="A2695" i="47"/>
  <c r="M2777" i="47" l="1"/>
  <c r="K2777" i="47"/>
  <c r="I2777" i="47"/>
  <c r="J2777" i="47"/>
  <c r="L2777" i="47"/>
  <c r="H2778" i="47"/>
  <c r="C2695" i="47"/>
  <c r="D2695" i="47"/>
  <c r="B2695" i="47"/>
  <c r="E2695" i="47"/>
  <c r="F2695" i="47"/>
  <c r="A2696" i="47"/>
  <c r="I2778" i="47" l="1"/>
  <c r="K2778" i="47"/>
  <c r="L2778" i="47"/>
  <c r="J2778" i="47"/>
  <c r="H2779" i="47"/>
  <c r="M2778" i="47"/>
  <c r="F2696" i="47"/>
  <c r="C2696" i="47"/>
  <c r="B2696" i="47"/>
  <c r="A2697" i="47"/>
  <c r="E2696" i="47"/>
  <c r="D2696" i="47"/>
  <c r="K2779" i="47" l="1"/>
  <c r="M2779" i="47"/>
  <c r="J2779" i="47"/>
  <c r="L2779" i="47"/>
  <c r="I2779" i="47"/>
  <c r="H2780" i="47"/>
  <c r="D2697" i="47"/>
  <c r="A2698" i="47"/>
  <c r="C2697" i="47"/>
  <c r="F2697" i="47"/>
  <c r="E2697" i="47"/>
  <c r="B2697" i="47"/>
  <c r="L2780" i="47" l="1"/>
  <c r="H2781" i="47"/>
  <c r="M2780" i="47"/>
  <c r="K2780" i="47"/>
  <c r="I2780" i="47"/>
  <c r="J2780" i="47"/>
  <c r="F2698" i="47"/>
  <c r="D2698" i="47"/>
  <c r="E2698" i="47"/>
  <c r="B2698" i="47"/>
  <c r="C2698" i="47"/>
  <c r="A2699" i="47"/>
  <c r="L2781" i="47" l="1"/>
  <c r="H2782" i="47"/>
  <c r="M2781" i="47"/>
  <c r="K2781" i="47"/>
  <c r="I2781" i="47"/>
  <c r="J2781" i="47"/>
  <c r="C2699" i="47"/>
  <c r="D2699" i="47"/>
  <c r="F2699" i="47"/>
  <c r="A2700" i="47"/>
  <c r="B2699" i="47"/>
  <c r="E2699" i="47"/>
  <c r="L2782" i="47" l="1"/>
  <c r="M2782" i="47"/>
  <c r="J2782" i="47"/>
  <c r="H2783" i="47"/>
  <c r="I2782" i="47"/>
  <c r="K2782" i="47"/>
  <c r="E2700" i="47"/>
  <c r="F2700" i="47"/>
  <c r="C2700" i="47"/>
  <c r="A2701" i="47"/>
  <c r="B2700" i="47"/>
  <c r="D2700" i="47"/>
  <c r="L2783" i="47" l="1"/>
  <c r="H2784" i="47"/>
  <c r="M2783" i="47"/>
  <c r="K2783" i="47"/>
  <c r="I2783" i="47"/>
  <c r="J2783" i="47"/>
  <c r="E2701" i="47"/>
  <c r="B2701" i="47"/>
  <c r="C2701" i="47"/>
  <c r="F2701" i="47"/>
  <c r="D2701" i="47"/>
  <c r="A2702" i="47"/>
  <c r="L2784" i="47" l="1"/>
  <c r="M2784" i="47"/>
  <c r="J2784" i="47"/>
  <c r="H2785" i="47"/>
  <c r="I2784" i="47"/>
  <c r="K2784" i="47"/>
  <c r="F2702" i="47"/>
  <c r="B2702" i="47"/>
  <c r="D2702" i="47"/>
  <c r="E2702" i="47"/>
  <c r="C2702" i="47"/>
  <c r="A2703" i="47"/>
  <c r="K2785" i="47" l="1"/>
  <c r="J2785" i="47"/>
  <c r="M2785" i="47"/>
  <c r="L2785" i="47"/>
  <c r="H2786" i="47"/>
  <c r="I2785" i="47"/>
  <c r="C2703" i="47"/>
  <c r="D2703" i="47"/>
  <c r="A2704" i="47"/>
  <c r="B2703" i="47"/>
  <c r="E2703" i="47"/>
  <c r="F2703" i="47"/>
  <c r="L2786" i="47" l="1"/>
  <c r="H2787" i="47"/>
  <c r="M2786" i="47"/>
  <c r="K2786" i="47"/>
  <c r="I2786" i="47"/>
  <c r="J2786" i="47"/>
  <c r="D2704" i="47"/>
  <c r="F2704" i="47"/>
  <c r="C2704" i="47"/>
  <c r="B2704" i="47"/>
  <c r="A2705" i="47"/>
  <c r="E2704" i="47"/>
  <c r="M2787" i="47" l="1"/>
  <c r="K2787" i="47"/>
  <c r="H2788" i="47"/>
  <c r="I2787" i="47"/>
  <c r="J2787" i="47"/>
  <c r="L2787" i="47"/>
  <c r="E2705" i="47"/>
  <c r="B2705" i="47"/>
  <c r="D2705" i="47"/>
  <c r="C2705" i="47"/>
  <c r="F2705" i="47"/>
  <c r="A2706" i="47"/>
  <c r="K2788" i="47" l="1"/>
  <c r="L2788" i="47"/>
  <c r="J2788" i="47"/>
  <c r="H2789" i="47"/>
  <c r="M2788" i="47"/>
  <c r="I2788" i="47"/>
  <c r="F2706" i="47"/>
  <c r="E2706" i="47"/>
  <c r="D2706" i="47"/>
  <c r="C2706" i="47"/>
  <c r="A2707" i="47"/>
  <c r="B2706" i="47"/>
  <c r="K2789" i="47" l="1"/>
  <c r="J2789" i="47"/>
  <c r="M2789" i="47"/>
  <c r="L2789" i="47"/>
  <c r="I2789" i="47"/>
  <c r="H2790" i="47"/>
  <c r="C2707" i="47"/>
  <c r="D2707" i="47"/>
  <c r="A2708" i="47"/>
  <c r="E2707" i="47"/>
  <c r="F2707" i="47"/>
  <c r="B2707" i="47"/>
  <c r="L2790" i="47" l="1"/>
  <c r="H2791" i="47"/>
  <c r="M2790" i="47"/>
  <c r="K2790" i="47"/>
  <c r="I2790" i="47"/>
  <c r="J2790" i="47"/>
  <c r="D2708" i="47"/>
  <c r="F2708" i="47"/>
  <c r="C2708" i="47"/>
  <c r="B2708" i="47"/>
  <c r="A2709" i="47"/>
  <c r="E2708" i="47"/>
  <c r="K2791" i="47" l="1"/>
  <c r="M2791" i="47"/>
  <c r="L2791" i="47"/>
  <c r="I2791" i="47"/>
  <c r="H2792" i="47"/>
  <c r="J2791" i="47"/>
  <c r="E2709" i="47"/>
  <c r="B2709" i="47"/>
  <c r="C2709" i="47"/>
  <c r="F2709" i="47"/>
  <c r="D2709" i="47"/>
  <c r="A2710" i="47"/>
  <c r="K2792" i="47" l="1"/>
  <c r="I2792" i="47"/>
  <c r="J2792" i="47"/>
  <c r="L2792" i="47"/>
  <c r="M2792" i="47"/>
  <c r="H2793" i="47"/>
  <c r="E2710" i="47"/>
  <c r="C2710" i="47"/>
  <c r="A2711" i="47"/>
  <c r="F2710" i="47"/>
  <c r="B2710" i="47"/>
  <c r="D2710" i="47"/>
  <c r="L2793" i="47" l="1"/>
  <c r="K2793" i="47"/>
  <c r="M2793" i="47"/>
  <c r="J2793" i="47"/>
  <c r="I2793" i="47"/>
  <c r="H2794" i="47"/>
  <c r="B2711" i="47"/>
  <c r="E2711" i="47"/>
  <c r="C2711" i="47"/>
  <c r="D2711" i="47"/>
  <c r="A2712" i="47"/>
  <c r="F2711" i="47"/>
  <c r="L2794" i="47" l="1"/>
  <c r="M2794" i="47"/>
  <c r="K2794" i="47"/>
  <c r="H2795" i="47"/>
  <c r="I2794" i="47"/>
  <c r="J2794" i="47"/>
  <c r="F2712" i="47"/>
  <c r="C2712" i="47"/>
  <c r="B2712" i="47"/>
  <c r="A2713" i="47"/>
  <c r="E2712" i="47"/>
  <c r="D2712" i="47"/>
  <c r="L2795" i="47" l="1"/>
  <c r="I2795" i="47"/>
  <c r="K2795" i="47"/>
  <c r="J2795" i="47"/>
  <c r="H2796" i="47"/>
  <c r="M2795" i="47"/>
  <c r="C2713" i="47"/>
  <c r="E2713" i="47"/>
  <c r="B2713" i="47"/>
  <c r="D2713" i="47"/>
  <c r="A2714" i="47"/>
  <c r="F2713" i="47"/>
  <c r="J2796" i="47" l="1"/>
  <c r="L2796" i="47"/>
  <c r="M2796" i="47"/>
  <c r="H2797" i="47"/>
  <c r="I2796" i="47"/>
  <c r="K2796" i="47"/>
  <c r="D2714" i="47"/>
  <c r="E2714" i="47"/>
  <c r="B2714" i="47"/>
  <c r="C2714" i="47"/>
  <c r="A2715" i="47"/>
  <c r="F2714" i="47"/>
  <c r="K2797" i="47" l="1"/>
  <c r="J2797" i="47"/>
  <c r="L2797" i="47"/>
  <c r="M2797" i="47"/>
  <c r="H2798" i="47"/>
  <c r="I2797" i="47"/>
  <c r="B2715" i="47"/>
  <c r="E2715" i="47"/>
  <c r="C2715" i="47"/>
  <c r="D2715" i="47"/>
  <c r="F2715" i="47"/>
  <c r="A2716" i="47"/>
  <c r="J2798" i="47" l="1"/>
  <c r="L2798" i="47"/>
  <c r="M2798" i="47"/>
  <c r="H2799" i="47"/>
  <c r="I2798" i="47"/>
  <c r="K2798" i="47"/>
  <c r="F2716" i="47"/>
  <c r="C2716" i="47"/>
  <c r="B2716" i="47"/>
  <c r="A2717" i="47"/>
  <c r="E2716" i="47"/>
  <c r="D2716" i="47"/>
  <c r="M2799" i="47" l="1"/>
  <c r="K2799" i="47"/>
  <c r="I2799" i="47"/>
  <c r="J2799" i="47"/>
  <c r="L2799" i="47"/>
  <c r="H2800" i="47"/>
  <c r="E2717" i="47"/>
  <c r="B2717" i="47"/>
  <c r="D2717" i="47"/>
  <c r="A2718" i="47"/>
  <c r="F2717" i="47"/>
  <c r="C2717" i="47"/>
  <c r="L2800" i="47" l="1"/>
  <c r="H2801" i="47"/>
  <c r="M2800" i="47"/>
  <c r="K2800" i="47"/>
  <c r="I2800" i="47"/>
  <c r="J2800" i="47"/>
  <c r="F2718" i="47"/>
  <c r="B2718" i="47"/>
  <c r="D2718" i="47"/>
  <c r="E2718" i="47"/>
  <c r="C2718" i="47"/>
  <c r="A2719" i="47"/>
  <c r="I2801" i="47" l="1"/>
  <c r="K2801" i="47"/>
  <c r="L2801" i="47"/>
  <c r="J2801" i="47"/>
  <c r="H2802" i="47"/>
  <c r="M2801" i="47"/>
  <c r="C2719" i="47"/>
  <c r="D2719" i="47"/>
  <c r="F2719" i="47"/>
  <c r="A2720" i="47"/>
  <c r="B2719" i="47"/>
  <c r="E2719" i="47"/>
  <c r="L2802" i="47" l="1"/>
  <c r="H2803" i="47"/>
  <c r="M2802" i="47"/>
  <c r="K2802" i="47"/>
  <c r="I2802" i="47"/>
  <c r="J2802" i="47"/>
  <c r="E2720" i="47"/>
  <c r="F2720" i="47"/>
  <c r="C2720" i="47"/>
  <c r="D2720" i="47"/>
  <c r="B2720" i="47"/>
  <c r="A2721" i="47"/>
  <c r="H2804" i="47" l="1"/>
  <c r="M2803" i="47"/>
  <c r="J2803" i="47"/>
  <c r="I2803" i="47"/>
  <c r="K2803" i="47"/>
  <c r="L2803" i="47"/>
  <c r="D2721" i="47"/>
  <c r="A2722" i="47"/>
  <c r="C2721" i="47"/>
  <c r="F2721" i="47"/>
  <c r="E2721" i="47"/>
  <c r="B2721" i="47"/>
  <c r="K2804" i="47" l="1"/>
  <c r="M2804" i="47"/>
  <c r="J2804" i="47"/>
  <c r="I2804" i="47"/>
  <c r="H2805" i="47"/>
  <c r="L2804" i="47"/>
  <c r="F2722" i="47"/>
  <c r="A2723" i="47"/>
  <c r="B2722" i="47"/>
  <c r="D2722" i="47"/>
  <c r="E2722" i="47"/>
  <c r="C2722" i="47"/>
  <c r="M2805" i="47" l="1"/>
  <c r="K2805" i="47"/>
  <c r="I2805" i="47"/>
  <c r="J2805" i="47"/>
  <c r="L2805" i="47"/>
  <c r="H2806" i="47"/>
  <c r="B2723" i="47"/>
  <c r="E2723" i="47"/>
  <c r="C2723" i="47"/>
  <c r="D2723" i="47"/>
  <c r="F2723" i="47"/>
  <c r="A2724" i="47"/>
  <c r="H2807" i="47" l="1"/>
  <c r="M2806" i="47"/>
  <c r="K2806" i="47"/>
  <c r="I2806" i="47"/>
  <c r="J2806" i="47"/>
  <c r="L2806" i="47"/>
  <c r="F2724" i="47"/>
  <c r="C2724" i="47"/>
  <c r="A2725" i="47"/>
  <c r="D2724" i="47"/>
  <c r="B2724" i="47"/>
  <c r="E2724" i="47"/>
  <c r="L2807" i="47" l="1"/>
  <c r="M2807" i="47"/>
  <c r="J2807" i="47"/>
  <c r="K2807" i="47"/>
  <c r="I2807" i="47"/>
  <c r="H2808" i="47"/>
  <c r="E2725" i="47"/>
  <c r="B2725" i="47"/>
  <c r="D2725" i="47"/>
  <c r="A2726" i="47"/>
  <c r="C2725" i="47"/>
  <c r="F2725" i="47"/>
  <c r="L2808" i="47" l="1"/>
  <c r="M2808" i="47"/>
  <c r="K2808" i="47"/>
  <c r="I2808" i="47"/>
  <c r="J2808" i="47"/>
  <c r="H2809" i="47"/>
  <c r="D2726" i="47"/>
  <c r="E2726" i="47"/>
  <c r="C2726" i="47"/>
  <c r="A2727" i="47"/>
  <c r="F2726" i="47"/>
  <c r="B2726" i="47"/>
  <c r="H2810" i="47" l="1"/>
  <c r="K2809" i="47"/>
  <c r="L2809" i="47"/>
  <c r="M2809" i="47"/>
  <c r="I2809" i="47"/>
  <c r="J2809" i="47"/>
  <c r="B2727" i="47"/>
  <c r="E2727" i="47"/>
  <c r="C2727" i="47"/>
  <c r="D2727" i="47"/>
  <c r="F2727" i="47"/>
  <c r="A2728" i="47"/>
  <c r="M2810" i="47" l="1"/>
  <c r="L2810" i="47"/>
  <c r="I2810" i="47"/>
  <c r="H2811" i="47"/>
  <c r="K2810" i="47"/>
  <c r="J2810" i="47"/>
  <c r="F2728" i="47"/>
  <c r="C2728" i="47"/>
  <c r="B2728" i="47"/>
  <c r="A2729" i="47"/>
  <c r="D2728" i="47"/>
  <c r="E2728" i="47"/>
  <c r="J2811" i="47" l="1"/>
  <c r="L2811" i="47"/>
  <c r="M2811" i="47"/>
  <c r="K2811" i="47"/>
  <c r="H2812" i="47"/>
  <c r="I2811" i="47"/>
  <c r="C2729" i="47"/>
  <c r="F2729" i="47"/>
  <c r="E2729" i="47"/>
  <c r="B2729" i="47"/>
  <c r="D2729" i="47"/>
  <c r="A2730" i="47"/>
  <c r="L2812" i="47" l="1"/>
  <c r="H2813" i="47"/>
  <c r="M2812" i="47"/>
  <c r="K2812" i="47"/>
  <c r="I2812" i="47"/>
  <c r="J2812" i="47"/>
  <c r="D2730" i="47"/>
  <c r="E2730" i="47"/>
  <c r="F2730" i="47"/>
  <c r="B2730" i="47"/>
  <c r="C2730" i="47"/>
  <c r="A2731" i="47"/>
  <c r="K2813" i="47" l="1"/>
  <c r="M2813" i="47"/>
  <c r="L2813" i="47"/>
  <c r="I2813" i="47"/>
  <c r="H2814" i="47"/>
  <c r="J2813" i="47"/>
  <c r="B2731" i="47"/>
  <c r="C2731" i="47"/>
  <c r="D2731" i="47"/>
  <c r="F2731" i="47"/>
  <c r="A2732" i="47"/>
  <c r="E2731" i="47"/>
  <c r="H2815" i="47" l="1"/>
  <c r="M2814" i="47"/>
  <c r="K2814" i="47"/>
  <c r="I2814" i="47"/>
  <c r="J2814" i="47"/>
  <c r="L2814" i="47"/>
  <c r="F2732" i="47"/>
  <c r="C2732" i="47"/>
  <c r="A2733" i="47"/>
  <c r="E2732" i="47"/>
  <c r="D2732" i="47"/>
  <c r="B2732" i="47"/>
  <c r="L2815" i="47" l="1"/>
  <c r="M2815" i="47"/>
  <c r="K2815" i="47"/>
  <c r="H2816" i="47"/>
  <c r="I2815" i="47"/>
  <c r="J2815" i="47"/>
  <c r="C2733" i="47"/>
  <c r="B2733" i="47"/>
  <c r="E2733" i="47"/>
  <c r="D2733" i="47"/>
  <c r="A2734" i="47"/>
  <c r="F2733" i="47"/>
  <c r="J2816" i="47" l="1"/>
  <c r="L2816" i="47"/>
  <c r="M2816" i="47"/>
  <c r="K2816" i="47"/>
  <c r="H2817" i="47"/>
  <c r="I2816" i="47"/>
  <c r="D2734" i="47"/>
  <c r="E2734" i="47"/>
  <c r="C2734" i="47"/>
  <c r="A2735" i="47"/>
  <c r="F2734" i="47"/>
  <c r="B2734" i="47"/>
  <c r="J2817" i="47" l="1"/>
  <c r="M2817" i="47"/>
  <c r="L2817" i="47"/>
  <c r="K2817" i="47"/>
  <c r="I2817" i="47"/>
  <c r="H2818" i="47"/>
  <c r="B2735" i="47"/>
  <c r="C2735" i="47"/>
  <c r="D2735" i="47"/>
  <c r="A2736" i="47"/>
  <c r="E2735" i="47"/>
  <c r="F2735" i="47"/>
  <c r="I2818" i="47" l="1"/>
  <c r="K2818" i="47"/>
  <c r="L2818" i="47"/>
  <c r="J2818" i="47"/>
  <c r="H2819" i="47"/>
  <c r="M2818" i="47"/>
  <c r="F2736" i="47"/>
  <c r="C2736" i="47"/>
  <c r="E2736" i="47"/>
  <c r="D2736" i="47"/>
  <c r="B2736" i="47"/>
  <c r="A2737" i="47"/>
  <c r="M2819" i="47" l="1"/>
  <c r="K2819" i="47"/>
  <c r="L2819" i="47"/>
  <c r="H2820" i="47"/>
  <c r="I2819" i="47"/>
  <c r="J2819" i="47"/>
  <c r="C2737" i="47"/>
  <c r="F2737" i="47"/>
  <c r="E2737" i="47"/>
  <c r="B2737" i="47"/>
  <c r="D2737" i="47"/>
  <c r="A2738" i="47"/>
  <c r="M2820" i="47" l="1"/>
  <c r="K2820" i="47"/>
  <c r="L2820" i="47"/>
  <c r="I2820" i="47"/>
  <c r="J2820" i="47"/>
  <c r="H2821" i="47"/>
  <c r="F2738" i="47"/>
  <c r="B2738" i="47"/>
  <c r="D2738" i="47"/>
  <c r="E2738" i="47"/>
  <c r="C2738" i="47"/>
  <c r="A2739" i="47"/>
  <c r="J2821" i="47" l="1"/>
  <c r="L2821" i="47"/>
  <c r="M2821" i="47"/>
  <c r="H2822" i="47"/>
  <c r="I2821" i="47"/>
  <c r="K2821" i="47"/>
  <c r="C2739" i="47"/>
  <c r="D2739" i="47"/>
  <c r="B2739" i="47"/>
  <c r="E2739" i="47"/>
  <c r="F2739" i="47"/>
  <c r="A2740" i="47"/>
  <c r="H2823" i="47" l="1"/>
  <c r="K2822" i="47"/>
  <c r="M2822" i="47"/>
  <c r="J2822" i="47"/>
  <c r="L2822" i="47"/>
  <c r="I2822" i="47"/>
  <c r="C2740" i="47"/>
  <c r="F2740" i="47"/>
  <c r="B2740" i="47"/>
  <c r="A2741" i="47"/>
  <c r="E2740" i="47"/>
  <c r="D2740" i="47"/>
  <c r="I2823" i="47" l="1"/>
  <c r="K2823" i="47"/>
  <c r="L2823" i="47"/>
  <c r="J2823" i="47"/>
  <c r="H2824" i="47"/>
  <c r="M2823" i="47"/>
  <c r="C2741" i="47"/>
  <c r="E2741" i="47"/>
  <c r="F2741" i="47"/>
  <c r="D2741" i="47"/>
  <c r="A2742" i="47"/>
  <c r="B2741" i="47"/>
  <c r="L2824" i="47" l="1"/>
  <c r="H2825" i="47"/>
  <c r="M2824" i="47"/>
  <c r="K2824" i="47"/>
  <c r="I2824" i="47"/>
  <c r="J2824" i="47"/>
  <c r="C2742" i="47"/>
  <c r="A2743" i="47"/>
  <c r="F2742" i="47"/>
  <c r="B2742" i="47"/>
  <c r="D2742" i="47"/>
  <c r="E2742" i="47"/>
  <c r="H2826" i="47" l="1"/>
  <c r="K2825" i="47"/>
  <c r="I2825" i="47"/>
  <c r="J2825" i="47"/>
  <c r="L2825" i="47"/>
  <c r="M2825" i="47"/>
  <c r="C2743" i="47"/>
  <c r="D2743" i="47"/>
  <c r="F2743" i="47"/>
  <c r="A2744" i="47"/>
  <c r="B2743" i="47"/>
  <c r="E2743" i="47"/>
  <c r="M2826" i="47" l="1"/>
  <c r="I2826" i="47"/>
  <c r="K2826" i="47"/>
  <c r="L2826" i="47"/>
  <c r="J2826" i="47"/>
  <c r="H2827" i="47"/>
  <c r="B2744" i="47"/>
  <c r="A2745" i="47"/>
  <c r="E2744" i="47"/>
  <c r="D2744" i="47"/>
  <c r="F2744" i="47"/>
  <c r="C2744" i="47"/>
  <c r="K2827" i="47" l="1"/>
  <c r="J2827" i="47"/>
  <c r="L2827" i="47"/>
  <c r="M2827" i="47"/>
  <c r="H2828" i="47"/>
  <c r="I2827" i="47"/>
  <c r="C2745" i="47"/>
  <c r="F2745" i="47"/>
  <c r="D2745" i="47"/>
  <c r="A2746" i="47"/>
  <c r="E2745" i="47"/>
  <c r="B2745" i="47"/>
  <c r="M2828" i="47" l="1"/>
  <c r="J2828" i="47"/>
  <c r="H2829" i="47"/>
  <c r="I2828" i="47"/>
  <c r="K2828" i="47"/>
  <c r="L2828" i="47"/>
  <c r="C2746" i="47"/>
  <c r="A2747" i="47"/>
  <c r="F2746" i="47"/>
  <c r="B2746" i="47"/>
  <c r="D2746" i="47"/>
  <c r="E2746" i="47"/>
  <c r="K2829" i="47" l="1"/>
  <c r="J2829" i="47"/>
  <c r="L2829" i="47"/>
  <c r="M2829" i="47"/>
  <c r="H2830" i="47"/>
  <c r="I2829" i="47"/>
  <c r="B2747" i="47"/>
  <c r="C2747" i="47"/>
  <c r="D2747" i="47"/>
  <c r="F2747" i="47"/>
  <c r="A2748" i="47"/>
  <c r="E2747" i="47"/>
  <c r="L2830" i="47" l="1"/>
  <c r="H2831" i="47"/>
  <c r="M2830" i="47"/>
  <c r="K2830" i="47"/>
  <c r="I2830" i="47"/>
  <c r="J2830" i="47"/>
  <c r="F2748" i="47"/>
  <c r="C2748" i="47"/>
  <c r="E2748" i="47"/>
  <c r="D2748" i="47"/>
  <c r="B2748" i="47"/>
  <c r="A2749" i="47"/>
  <c r="H2832" i="47" l="1"/>
  <c r="M2831" i="47"/>
  <c r="J2831" i="47"/>
  <c r="I2831" i="47"/>
  <c r="K2831" i="47"/>
  <c r="L2831" i="47"/>
  <c r="D2749" i="47"/>
  <c r="A2750" i="47"/>
  <c r="E2749" i="47"/>
  <c r="B2749" i="47"/>
  <c r="C2749" i="47"/>
  <c r="F2749" i="47"/>
  <c r="L2832" i="47" l="1"/>
  <c r="M2832" i="47"/>
  <c r="I2832" i="47"/>
  <c r="H2833" i="47"/>
  <c r="K2832" i="47"/>
  <c r="J2832" i="47"/>
  <c r="F2750" i="47"/>
  <c r="A2751" i="47"/>
  <c r="B2750" i="47"/>
  <c r="D2750" i="47"/>
  <c r="E2750" i="47"/>
  <c r="C2750" i="47"/>
  <c r="J2833" i="47" l="1"/>
  <c r="M2833" i="47"/>
  <c r="L2833" i="47"/>
  <c r="K2833" i="47"/>
  <c r="I2833" i="47"/>
  <c r="H2834" i="47"/>
  <c r="F2751" i="47"/>
  <c r="A2752" i="47"/>
  <c r="E2751" i="47"/>
  <c r="D2751" i="47"/>
  <c r="B2751" i="47"/>
  <c r="C2751" i="47"/>
  <c r="M2834" i="47" l="1"/>
  <c r="K2834" i="47"/>
  <c r="H2835" i="47"/>
  <c r="I2834" i="47"/>
  <c r="J2834" i="47"/>
  <c r="L2834" i="47"/>
  <c r="D2752" i="47"/>
  <c r="F2752" i="47"/>
  <c r="C2752" i="47"/>
  <c r="B2752" i="47"/>
  <c r="A2753" i="47"/>
  <c r="E2752" i="47"/>
  <c r="K2835" i="47" l="1"/>
  <c r="J2835" i="47"/>
  <c r="M2835" i="47"/>
  <c r="L2835" i="47"/>
  <c r="I2835" i="47"/>
  <c r="H2836" i="47"/>
  <c r="E2753" i="47"/>
  <c r="B2753" i="47"/>
  <c r="C2753" i="47"/>
  <c r="F2753" i="47"/>
  <c r="D2753" i="47"/>
  <c r="A2754" i="47"/>
  <c r="J2836" i="47" l="1"/>
  <c r="K2836" i="47"/>
  <c r="M2836" i="47"/>
  <c r="L2836" i="47"/>
  <c r="I2836" i="47"/>
  <c r="H2837" i="47"/>
  <c r="F2754" i="47"/>
  <c r="B2754" i="47"/>
  <c r="D2754" i="47"/>
  <c r="E2754" i="47"/>
  <c r="C2754" i="47"/>
  <c r="A2755" i="47"/>
  <c r="H2838" i="47" l="1"/>
  <c r="M2837" i="47"/>
  <c r="K2837" i="47"/>
  <c r="L2837" i="47"/>
  <c r="I2837" i="47"/>
  <c r="J2837" i="47"/>
  <c r="C2755" i="47"/>
  <c r="D2755" i="47"/>
  <c r="F2755" i="47"/>
  <c r="A2756" i="47"/>
  <c r="B2755" i="47"/>
  <c r="E2755" i="47"/>
  <c r="L2838" i="47" l="1"/>
  <c r="M2838" i="47"/>
  <c r="H2839" i="47"/>
  <c r="I2838" i="47"/>
  <c r="K2838" i="47"/>
  <c r="J2838" i="47"/>
  <c r="F2756" i="47"/>
  <c r="C2756" i="47"/>
  <c r="A2757" i="47"/>
  <c r="E2756" i="47"/>
  <c r="D2756" i="47"/>
  <c r="B2756" i="47"/>
  <c r="J2839" i="47" l="1"/>
  <c r="M2839" i="47"/>
  <c r="L2839" i="47"/>
  <c r="K2839" i="47"/>
  <c r="I2839" i="47"/>
  <c r="H2840" i="47"/>
  <c r="C2757" i="47"/>
  <c r="D2757" i="47"/>
  <c r="F2757" i="47"/>
  <c r="E2757" i="47"/>
  <c r="B2757" i="47"/>
  <c r="A2758" i="47"/>
  <c r="J2840" i="47" l="1"/>
  <c r="L2840" i="47"/>
  <c r="M2840" i="47"/>
  <c r="H2841" i="47"/>
  <c r="I2840" i="47"/>
  <c r="K2840" i="47"/>
  <c r="D2758" i="47"/>
  <c r="E2758" i="47"/>
  <c r="C2758" i="47"/>
  <c r="F2758" i="47"/>
  <c r="B2758" i="47"/>
  <c r="A2759" i="47"/>
  <c r="M2841" i="47" l="1"/>
  <c r="L2841" i="47"/>
  <c r="H2842" i="47"/>
  <c r="I2841" i="47"/>
  <c r="K2841" i="47"/>
  <c r="J2841" i="47"/>
  <c r="C2759" i="47"/>
  <c r="D2759" i="47"/>
  <c r="F2759" i="47"/>
  <c r="A2760" i="47"/>
  <c r="B2759" i="47"/>
  <c r="E2759" i="47"/>
  <c r="J2842" i="47" l="1"/>
  <c r="L2842" i="47"/>
  <c r="M2842" i="47"/>
  <c r="I2842" i="47"/>
  <c r="H2843" i="47"/>
  <c r="K2842" i="47"/>
  <c r="F2760" i="47"/>
  <c r="C2760" i="47"/>
  <c r="B2760" i="47"/>
  <c r="E2760" i="47"/>
  <c r="D2760" i="47"/>
  <c r="A2761" i="47"/>
  <c r="K2843" i="47" l="1"/>
  <c r="L2843" i="47"/>
  <c r="I2843" i="47"/>
  <c r="J2843" i="47"/>
  <c r="H2844" i="47"/>
  <c r="M2843" i="47"/>
  <c r="E2761" i="47"/>
  <c r="B2761" i="47"/>
  <c r="D2761" i="47"/>
  <c r="A2762" i="47"/>
  <c r="C2761" i="47"/>
  <c r="F2761" i="47"/>
  <c r="M2844" i="47" l="1"/>
  <c r="H2845" i="47"/>
  <c r="L2844" i="47"/>
  <c r="I2844" i="47"/>
  <c r="J2844" i="47"/>
  <c r="K2844" i="47"/>
  <c r="D2762" i="47"/>
  <c r="E2762" i="47"/>
  <c r="C2762" i="47"/>
  <c r="A2763" i="47"/>
  <c r="F2762" i="47"/>
  <c r="B2762" i="47"/>
  <c r="I2845" i="47" l="1"/>
  <c r="K2845" i="47"/>
  <c r="L2845" i="47"/>
  <c r="M2845" i="47"/>
  <c r="J2845" i="47"/>
  <c r="H2846" i="47"/>
  <c r="C2763" i="47"/>
  <c r="D2763" i="47"/>
  <c r="F2763" i="47"/>
  <c r="A2764" i="47"/>
  <c r="B2763" i="47"/>
  <c r="E2763" i="47"/>
  <c r="M2846" i="47" l="1"/>
  <c r="K2846" i="47"/>
  <c r="I2846" i="47"/>
  <c r="J2846" i="47"/>
  <c r="L2846" i="47"/>
  <c r="H2847" i="47"/>
  <c r="F2764" i="47"/>
  <c r="C2764" i="47"/>
  <c r="B2764" i="47"/>
  <c r="A2765" i="47"/>
  <c r="D2764" i="47"/>
  <c r="E2764" i="47"/>
  <c r="M2847" i="47" l="1"/>
  <c r="K2847" i="47"/>
  <c r="L2847" i="47"/>
  <c r="J2847" i="47"/>
  <c r="H2848" i="47"/>
  <c r="I2847" i="47"/>
  <c r="C2765" i="47"/>
  <c r="F2765" i="47"/>
  <c r="E2765" i="47"/>
  <c r="B2765" i="47"/>
  <c r="D2765" i="47"/>
  <c r="A2766" i="47"/>
  <c r="M2848" i="47" l="1"/>
  <c r="L2848" i="47"/>
  <c r="I2848" i="47"/>
  <c r="H2849" i="47"/>
  <c r="K2848" i="47"/>
  <c r="J2848" i="47"/>
  <c r="D2766" i="47"/>
  <c r="E2766" i="47"/>
  <c r="C2766" i="47"/>
  <c r="A2767" i="47"/>
  <c r="B2766" i="47"/>
  <c r="F2766" i="47"/>
  <c r="H2850" i="47" l="1"/>
  <c r="M2849" i="47"/>
  <c r="K2849" i="47"/>
  <c r="L2849" i="47"/>
  <c r="I2849" i="47"/>
  <c r="J2849" i="47"/>
  <c r="C2767" i="47"/>
  <c r="D2767" i="47"/>
  <c r="B2767" i="47"/>
  <c r="E2767" i="47"/>
  <c r="F2767" i="47"/>
  <c r="A2768" i="47"/>
  <c r="H2851" i="47" l="1"/>
  <c r="M2850" i="47"/>
  <c r="I2850" i="47"/>
  <c r="J2850" i="47"/>
  <c r="L2850" i="47"/>
  <c r="K2850" i="47"/>
  <c r="F2768" i="47"/>
  <c r="C2768" i="47"/>
  <c r="B2768" i="47"/>
  <c r="A2769" i="47"/>
  <c r="E2768" i="47"/>
  <c r="D2768" i="47"/>
  <c r="L2851" i="47" l="1"/>
  <c r="H2852" i="47"/>
  <c r="M2851" i="47"/>
  <c r="K2851" i="47"/>
  <c r="I2851" i="47"/>
  <c r="J2851" i="47"/>
  <c r="D2769" i="47"/>
  <c r="A2770" i="47"/>
  <c r="C2769" i="47"/>
  <c r="F2769" i="47"/>
  <c r="E2769" i="47"/>
  <c r="B2769" i="47"/>
  <c r="H2853" i="47" l="1"/>
  <c r="M2852" i="47"/>
  <c r="K2852" i="47"/>
  <c r="L2852" i="47"/>
  <c r="I2852" i="47"/>
  <c r="J2852" i="47"/>
  <c r="F2770" i="47"/>
  <c r="E2770" i="47"/>
  <c r="B2770" i="47"/>
  <c r="C2770" i="47"/>
  <c r="A2771" i="47"/>
  <c r="D2770" i="47"/>
  <c r="H2854" i="47" l="1"/>
  <c r="I2853" i="47"/>
  <c r="J2853" i="47"/>
  <c r="K2853" i="47"/>
  <c r="L2853" i="47"/>
  <c r="M2853" i="47"/>
  <c r="F2771" i="47"/>
  <c r="A2772" i="47"/>
  <c r="B2771" i="47"/>
  <c r="E2771" i="47"/>
  <c r="C2771" i="47"/>
  <c r="D2771" i="47"/>
  <c r="H2855" i="47" l="1"/>
  <c r="M2854" i="47"/>
  <c r="K2854" i="47"/>
  <c r="L2854" i="47"/>
  <c r="I2854" i="47"/>
  <c r="J2854" i="47"/>
  <c r="E2772" i="47"/>
  <c r="D2772" i="47"/>
  <c r="F2772" i="47"/>
  <c r="C2772" i="47"/>
  <c r="B2772" i="47"/>
  <c r="A2773" i="47"/>
  <c r="L2855" i="47" l="1"/>
  <c r="H2856" i="47"/>
  <c r="M2855" i="47"/>
  <c r="K2855" i="47"/>
  <c r="I2855" i="47"/>
  <c r="J2855" i="47"/>
  <c r="E2773" i="47"/>
  <c r="B2773" i="47"/>
  <c r="F2773" i="47"/>
  <c r="D2773" i="47"/>
  <c r="A2774" i="47"/>
  <c r="C2773" i="47"/>
  <c r="K2856" i="47" l="1"/>
  <c r="H2857" i="47"/>
  <c r="M2856" i="47"/>
  <c r="J2856" i="47"/>
  <c r="L2856" i="47"/>
  <c r="I2856" i="47"/>
  <c r="D2774" i="47"/>
  <c r="E2774" i="47"/>
  <c r="C2774" i="47"/>
  <c r="A2775" i="47"/>
  <c r="F2774" i="47"/>
  <c r="B2774" i="47"/>
  <c r="J2857" i="47" l="1"/>
  <c r="L2857" i="47"/>
  <c r="M2857" i="47"/>
  <c r="H2858" i="47"/>
  <c r="I2857" i="47"/>
  <c r="K2857" i="47"/>
  <c r="C2775" i="47"/>
  <c r="D2775" i="47"/>
  <c r="B2775" i="47"/>
  <c r="E2775" i="47"/>
  <c r="F2775" i="47"/>
  <c r="A2776" i="47"/>
  <c r="L2858" i="47" l="1"/>
  <c r="M2858" i="47"/>
  <c r="H2859" i="47"/>
  <c r="J2858" i="47"/>
  <c r="I2858" i="47"/>
  <c r="K2858" i="47"/>
  <c r="F2776" i="47"/>
  <c r="C2776" i="47"/>
  <c r="B2776" i="47"/>
  <c r="A2777" i="47"/>
  <c r="E2776" i="47"/>
  <c r="D2776" i="47"/>
  <c r="H2860" i="47" l="1"/>
  <c r="M2859" i="47"/>
  <c r="J2859" i="47"/>
  <c r="L2859" i="47"/>
  <c r="K2859" i="47"/>
  <c r="I2859" i="47"/>
  <c r="E2777" i="47"/>
  <c r="B2777" i="47"/>
  <c r="C2777" i="47"/>
  <c r="F2777" i="47"/>
  <c r="D2777" i="47"/>
  <c r="A2778" i="47"/>
  <c r="K2860" i="47" l="1"/>
  <c r="J2860" i="47"/>
  <c r="M2860" i="47"/>
  <c r="I2860" i="47"/>
  <c r="H2861" i="47"/>
  <c r="L2860" i="47"/>
  <c r="F2778" i="47"/>
  <c r="B2778" i="47"/>
  <c r="D2778" i="47"/>
  <c r="E2778" i="47"/>
  <c r="C2778" i="47"/>
  <c r="A2779" i="47"/>
  <c r="H2862" i="47" l="1"/>
  <c r="M2861" i="47"/>
  <c r="K2861" i="47"/>
  <c r="I2861" i="47"/>
  <c r="J2861" i="47"/>
  <c r="L2861" i="47"/>
  <c r="F2779" i="47"/>
  <c r="A2780" i="47"/>
  <c r="E2779" i="47"/>
  <c r="B2779" i="47"/>
  <c r="C2779" i="47"/>
  <c r="D2779" i="47"/>
  <c r="J2862" i="47" l="1"/>
  <c r="M2862" i="47"/>
  <c r="L2862" i="47"/>
  <c r="K2862" i="47"/>
  <c r="I2862" i="47"/>
  <c r="H2863" i="47"/>
  <c r="E2780" i="47"/>
  <c r="D2780" i="47"/>
  <c r="F2780" i="47"/>
  <c r="C2780" i="47"/>
  <c r="B2780" i="47"/>
  <c r="A2781" i="47"/>
  <c r="J2863" i="47" l="1"/>
  <c r="M2863" i="47"/>
  <c r="L2863" i="47"/>
  <c r="I2863" i="47"/>
  <c r="H2864" i="47"/>
  <c r="K2863" i="47"/>
  <c r="E2781" i="47"/>
  <c r="B2781" i="47"/>
  <c r="D2781" i="47"/>
  <c r="A2782" i="47"/>
  <c r="C2781" i="47"/>
  <c r="F2781" i="47"/>
  <c r="M2864" i="47" l="1"/>
  <c r="K2864" i="47"/>
  <c r="L2864" i="47"/>
  <c r="I2864" i="47"/>
  <c r="J2864" i="47"/>
  <c r="H2865" i="47"/>
  <c r="F2782" i="47"/>
  <c r="D2782" i="47"/>
  <c r="E2782" i="47"/>
  <c r="A2783" i="47"/>
  <c r="B2782" i="47"/>
  <c r="C2782" i="47"/>
  <c r="K2865" i="47" l="1"/>
  <c r="H2866" i="47"/>
  <c r="J2865" i="47"/>
  <c r="M2865" i="47"/>
  <c r="L2865" i="47"/>
  <c r="I2865" i="47"/>
  <c r="C2783" i="47"/>
  <c r="D2783" i="47"/>
  <c r="E2783" i="47"/>
  <c r="F2783" i="47"/>
  <c r="A2784" i="47"/>
  <c r="B2783" i="47"/>
  <c r="K2866" i="47" l="1"/>
  <c r="M2866" i="47"/>
  <c r="J2866" i="47"/>
  <c r="L2866" i="47"/>
  <c r="H2867" i="47"/>
  <c r="I2866" i="47"/>
  <c r="E2784" i="47"/>
  <c r="F2784" i="47"/>
  <c r="C2784" i="47"/>
  <c r="A2785" i="47"/>
  <c r="D2784" i="47"/>
  <c r="B2784" i="47"/>
  <c r="J2867" i="47" l="1"/>
  <c r="L2867" i="47"/>
  <c r="M2867" i="47"/>
  <c r="H2868" i="47"/>
  <c r="I2867" i="47"/>
  <c r="K2867" i="47"/>
  <c r="D2785" i="47"/>
  <c r="A2786" i="47"/>
  <c r="F2785" i="47"/>
  <c r="C2785" i="47"/>
  <c r="E2785" i="47"/>
  <c r="B2785" i="47"/>
  <c r="M2868" i="47" l="1"/>
  <c r="J2868" i="47"/>
  <c r="L2868" i="47"/>
  <c r="I2868" i="47"/>
  <c r="H2869" i="47"/>
  <c r="K2868" i="47"/>
  <c r="F2786" i="47"/>
  <c r="B2786" i="47"/>
  <c r="D2786" i="47"/>
  <c r="E2786" i="47"/>
  <c r="C2786" i="47"/>
  <c r="A2787" i="47"/>
  <c r="K2869" i="47" l="1"/>
  <c r="J2869" i="47"/>
  <c r="M2869" i="47"/>
  <c r="L2869" i="47"/>
  <c r="I2869" i="47"/>
  <c r="H2870" i="47"/>
  <c r="C2787" i="47"/>
  <c r="D2787" i="47"/>
  <c r="F2787" i="47"/>
  <c r="B2787" i="47"/>
  <c r="E2787" i="47"/>
  <c r="A2788" i="47"/>
  <c r="K2870" i="47" l="1"/>
  <c r="J2870" i="47"/>
  <c r="M2870" i="47"/>
  <c r="L2870" i="47"/>
  <c r="I2870" i="47"/>
  <c r="H2871" i="47"/>
  <c r="F2788" i="47"/>
  <c r="C2788" i="47"/>
  <c r="B2788" i="47"/>
  <c r="A2789" i="47"/>
  <c r="E2788" i="47"/>
  <c r="D2788" i="47"/>
  <c r="L2871" i="47" l="1"/>
  <c r="H2872" i="47"/>
  <c r="M2871" i="47"/>
  <c r="K2871" i="47"/>
  <c r="I2871" i="47"/>
  <c r="J2871" i="47"/>
  <c r="F2789" i="47"/>
  <c r="E2789" i="47"/>
  <c r="B2789" i="47"/>
  <c r="D2789" i="47"/>
  <c r="A2790" i="47"/>
  <c r="C2789" i="47"/>
  <c r="J2872" i="47" l="1"/>
  <c r="L2872" i="47"/>
  <c r="M2872" i="47"/>
  <c r="K2872" i="47"/>
  <c r="H2873" i="47"/>
  <c r="I2872" i="47"/>
  <c r="C2790" i="47"/>
  <c r="A2791" i="47"/>
  <c r="F2790" i="47"/>
  <c r="B2790" i="47"/>
  <c r="D2790" i="47"/>
  <c r="E2790" i="47"/>
  <c r="H2874" i="47" l="1"/>
  <c r="M2873" i="47"/>
  <c r="J2873" i="47"/>
  <c r="I2873" i="47"/>
  <c r="K2873" i="47"/>
  <c r="L2873" i="47"/>
  <c r="B2791" i="47"/>
  <c r="C2791" i="47"/>
  <c r="D2791" i="47"/>
  <c r="E2791" i="47"/>
  <c r="F2791" i="47"/>
  <c r="A2792" i="47"/>
  <c r="L2874" i="47" l="1"/>
  <c r="H2875" i="47"/>
  <c r="M2874" i="47"/>
  <c r="J2874" i="47"/>
  <c r="I2874" i="47"/>
  <c r="K2874" i="47"/>
  <c r="F2792" i="47"/>
  <c r="C2792" i="47"/>
  <c r="E2792" i="47"/>
  <c r="D2792" i="47"/>
  <c r="B2792" i="47"/>
  <c r="A2793" i="47"/>
  <c r="M2875" i="47" l="1"/>
  <c r="I2875" i="47"/>
  <c r="K2875" i="47"/>
  <c r="L2875" i="47"/>
  <c r="J2875" i="47"/>
  <c r="H2876" i="47"/>
  <c r="C2793" i="47"/>
  <c r="F2793" i="47"/>
  <c r="E2793" i="47"/>
  <c r="B2793" i="47"/>
  <c r="D2793" i="47"/>
  <c r="A2794" i="47"/>
  <c r="L2876" i="47" l="1"/>
  <c r="H2877" i="47"/>
  <c r="M2876" i="47"/>
  <c r="K2876" i="47"/>
  <c r="I2876" i="47"/>
  <c r="J2876" i="47"/>
  <c r="D2794" i="47"/>
  <c r="E2794" i="47"/>
  <c r="B2794" i="47"/>
  <c r="C2794" i="47"/>
  <c r="A2795" i="47"/>
  <c r="F2794" i="47"/>
  <c r="L2877" i="47" l="1"/>
  <c r="M2877" i="47"/>
  <c r="K2877" i="47"/>
  <c r="I2877" i="47"/>
  <c r="J2877" i="47"/>
  <c r="H2878" i="47"/>
  <c r="B2795" i="47"/>
  <c r="C2795" i="47"/>
  <c r="D2795" i="47"/>
  <c r="E2795" i="47"/>
  <c r="F2795" i="47"/>
  <c r="A2796" i="47"/>
  <c r="M2878" i="47" l="1"/>
  <c r="K2878" i="47"/>
  <c r="L2878" i="47"/>
  <c r="I2878" i="47"/>
  <c r="J2878" i="47"/>
  <c r="H2879" i="47"/>
  <c r="F2796" i="47"/>
  <c r="C2796" i="47"/>
  <c r="A2797" i="47"/>
  <c r="E2796" i="47"/>
  <c r="D2796" i="47"/>
  <c r="B2796" i="47"/>
  <c r="H2880" i="47" l="1"/>
  <c r="M2879" i="47"/>
  <c r="K2879" i="47"/>
  <c r="I2879" i="47"/>
  <c r="J2879" i="47"/>
  <c r="L2879" i="47"/>
  <c r="C2797" i="47"/>
  <c r="A2798" i="47"/>
  <c r="F2797" i="47"/>
  <c r="E2797" i="47"/>
  <c r="B2797" i="47"/>
  <c r="D2797" i="47"/>
  <c r="M2880" i="47" l="1"/>
  <c r="K2880" i="47"/>
  <c r="I2880" i="47"/>
  <c r="J2880" i="47"/>
  <c r="L2880" i="47"/>
  <c r="H2881" i="47"/>
  <c r="D2798" i="47"/>
  <c r="E2798" i="47"/>
  <c r="F2798" i="47"/>
  <c r="B2798" i="47"/>
  <c r="C2798" i="47"/>
  <c r="A2799" i="47"/>
  <c r="L2881" i="47" l="1"/>
  <c r="M2881" i="47"/>
  <c r="H2882" i="47"/>
  <c r="J2881" i="47"/>
  <c r="I2881" i="47"/>
  <c r="K2881" i="47"/>
  <c r="C2799" i="47"/>
  <c r="D2799" i="47"/>
  <c r="E2799" i="47"/>
  <c r="F2799" i="47"/>
  <c r="A2800" i="47"/>
  <c r="B2799" i="47"/>
  <c r="K2882" i="47" l="1"/>
  <c r="L2882" i="47"/>
  <c r="M2882" i="47"/>
  <c r="I2882" i="47"/>
  <c r="J2882" i="47"/>
  <c r="H2883" i="47"/>
  <c r="E2800" i="47"/>
  <c r="A2801" i="47"/>
  <c r="D2800" i="47"/>
  <c r="F2800" i="47"/>
  <c r="C2800" i="47"/>
  <c r="B2800" i="47"/>
  <c r="M2883" i="47" l="1"/>
  <c r="J2883" i="47"/>
  <c r="L2883" i="47"/>
  <c r="I2883" i="47"/>
  <c r="H2884" i="47"/>
  <c r="K2883" i="47"/>
  <c r="D2801" i="47"/>
  <c r="A2802" i="47"/>
  <c r="C2801" i="47"/>
  <c r="F2801" i="47"/>
  <c r="E2801" i="47"/>
  <c r="B2801" i="47"/>
  <c r="J2884" i="47" l="1"/>
  <c r="M2884" i="47"/>
  <c r="L2884" i="47"/>
  <c r="I2884" i="47"/>
  <c r="H2885" i="47"/>
  <c r="K2884" i="47"/>
  <c r="F2802" i="47"/>
  <c r="C2802" i="47"/>
  <c r="A2803" i="47"/>
  <c r="B2802" i="47"/>
  <c r="D2802" i="47"/>
  <c r="E2802" i="47"/>
  <c r="K2885" i="47" l="1"/>
  <c r="L2885" i="47"/>
  <c r="J2885" i="47"/>
  <c r="H2886" i="47"/>
  <c r="M2885" i="47"/>
  <c r="I2885" i="47"/>
  <c r="C2803" i="47"/>
  <c r="D2803" i="47"/>
  <c r="F2803" i="47"/>
  <c r="A2804" i="47"/>
  <c r="B2803" i="47"/>
  <c r="E2803" i="47"/>
  <c r="J2886" i="47" l="1"/>
  <c r="L2886" i="47"/>
  <c r="M2886" i="47"/>
  <c r="H2887" i="47"/>
  <c r="I2886" i="47"/>
  <c r="K2886" i="47"/>
  <c r="E2804" i="47"/>
  <c r="D2804" i="47"/>
  <c r="F2804" i="47"/>
  <c r="C2804" i="47"/>
  <c r="B2804" i="47"/>
  <c r="A2805" i="47"/>
  <c r="K2887" i="47" l="1"/>
  <c r="J2887" i="47"/>
  <c r="M2887" i="47"/>
  <c r="L2887" i="47"/>
  <c r="I2887" i="47"/>
  <c r="H2888" i="47"/>
  <c r="E2805" i="47"/>
  <c r="B2805" i="47"/>
  <c r="C2805" i="47"/>
  <c r="F2805" i="47"/>
  <c r="D2805" i="47"/>
  <c r="A2806" i="47"/>
  <c r="L2888" i="47" l="1"/>
  <c r="M2888" i="47"/>
  <c r="J2888" i="47"/>
  <c r="H2889" i="47"/>
  <c r="I2888" i="47"/>
  <c r="K2888" i="47"/>
  <c r="F2806" i="47"/>
  <c r="B2806" i="47"/>
  <c r="D2806" i="47"/>
  <c r="E2806" i="47"/>
  <c r="C2806" i="47"/>
  <c r="A2807" i="47"/>
  <c r="L2889" i="47" l="1"/>
  <c r="H2890" i="47"/>
  <c r="M2889" i="47"/>
  <c r="I2889" i="47"/>
  <c r="J2889" i="47"/>
  <c r="K2889" i="47"/>
  <c r="C2807" i="47"/>
  <c r="D2807" i="47"/>
  <c r="A2808" i="47"/>
  <c r="B2807" i="47"/>
  <c r="E2807" i="47"/>
  <c r="F2807" i="47"/>
  <c r="K2890" i="47" l="1"/>
  <c r="M2890" i="47"/>
  <c r="I2890" i="47"/>
  <c r="J2890" i="47"/>
  <c r="L2890" i="47"/>
  <c r="H2891" i="47"/>
  <c r="D2808" i="47"/>
  <c r="F2808" i="47"/>
  <c r="C2808" i="47"/>
  <c r="B2808" i="47"/>
  <c r="A2809" i="47"/>
  <c r="E2808" i="47"/>
  <c r="L2891" i="47" l="1"/>
  <c r="H2892" i="47"/>
  <c r="M2891" i="47"/>
  <c r="K2891" i="47"/>
  <c r="I2891" i="47"/>
  <c r="J2891" i="47"/>
  <c r="E2809" i="47"/>
  <c r="B2809" i="47"/>
  <c r="D2809" i="47"/>
  <c r="A2810" i="47"/>
  <c r="C2809" i="47"/>
  <c r="F2809" i="47"/>
  <c r="J2892" i="47" l="1"/>
  <c r="M2892" i="47"/>
  <c r="L2892" i="47"/>
  <c r="I2892" i="47"/>
  <c r="H2893" i="47"/>
  <c r="K2892" i="47"/>
  <c r="F2810" i="47"/>
  <c r="D2810" i="47"/>
  <c r="E2810" i="47"/>
  <c r="B2810" i="47"/>
  <c r="C2810" i="47"/>
  <c r="A2811" i="47"/>
  <c r="L2893" i="47" l="1"/>
  <c r="H2894" i="47"/>
  <c r="M2893" i="47"/>
  <c r="K2893" i="47"/>
  <c r="I2893" i="47"/>
  <c r="J2893" i="47"/>
  <c r="F2811" i="47"/>
  <c r="A2812" i="47"/>
  <c r="B2811" i="47"/>
  <c r="E2811" i="47"/>
  <c r="C2811" i="47"/>
  <c r="D2811" i="47"/>
  <c r="L2894" i="47" l="1"/>
  <c r="M2894" i="47"/>
  <c r="H2895" i="47"/>
  <c r="I2894" i="47"/>
  <c r="K2894" i="47"/>
  <c r="J2894" i="47"/>
  <c r="E2812" i="47"/>
  <c r="A2813" i="47"/>
  <c r="D2812" i="47"/>
  <c r="F2812" i="47"/>
  <c r="C2812" i="47"/>
  <c r="B2812" i="47"/>
  <c r="H2896" i="47" l="1"/>
  <c r="K2895" i="47"/>
  <c r="I2895" i="47"/>
  <c r="J2895" i="47"/>
  <c r="L2895" i="47"/>
  <c r="M2895" i="47"/>
  <c r="E2813" i="47"/>
  <c r="B2813" i="47"/>
  <c r="C2813" i="47"/>
  <c r="F2813" i="47"/>
  <c r="D2813" i="47"/>
  <c r="A2814" i="47"/>
  <c r="H2897" i="47" l="1"/>
  <c r="M2896" i="47"/>
  <c r="J2896" i="47"/>
  <c r="I2896" i="47"/>
  <c r="K2896" i="47"/>
  <c r="L2896" i="47"/>
  <c r="F2814" i="47"/>
  <c r="B2814" i="47"/>
  <c r="A2815" i="47"/>
  <c r="D2814" i="47"/>
  <c r="E2814" i="47"/>
  <c r="C2814" i="47"/>
  <c r="I2897" i="47" l="1"/>
  <c r="H2898" i="47"/>
  <c r="L2897" i="47"/>
  <c r="K2897" i="47"/>
  <c r="M2897" i="47"/>
  <c r="J2897" i="47"/>
  <c r="C2815" i="47"/>
  <c r="D2815" i="47"/>
  <c r="F2815" i="47"/>
  <c r="B2815" i="47"/>
  <c r="E2815" i="47"/>
  <c r="A2816" i="47"/>
  <c r="H2899" i="47" l="1"/>
  <c r="M2898" i="47"/>
  <c r="K2898" i="47"/>
  <c r="I2898" i="47"/>
  <c r="J2898" i="47"/>
  <c r="L2898" i="47"/>
  <c r="F2816" i="47"/>
  <c r="C2816" i="47"/>
  <c r="B2816" i="47"/>
  <c r="A2817" i="47"/>
  <c r="E2816" i="47"/>
  <c r="D2816" i="47"/>
  <c r="L2899" i="47" l="1"/>
  <c r="H2900" i="47"/>
  <c r="M2899" i="47"/>
  <c r="K2899" i="47"/>
  <c r="I2899" i="47"/>
  <c r="J2899" i="47"/>
  <c r="E2817" i="47"/>
  <c r="B2817" i="47"/>
  <c r="D2817" i="47"/>
  <c r="C2817" i="47"/>
  <c r="F2817" i="47"/>
  <c r="A2818" i="47"/>
  <c r="L2900" i="47" l="1"/>
  <c r="M2900" i="47"/>
  <c r="H2901" i="47"/>
  <c r="I2900" i="47"/>
  <c r="K2900" i="47"/>
  <c r="J2900" i="47"/>
  <c r="D2818" i="47"/>
  <c r="E2818" i="47"/>
  <c r="C2818" i="47"/>
  <c r="A2819" i="47"/>
  <c r="F2818" i="47"/>
  <c r="B2818" i="47"/>
  <c r="K2901" i="47" l="1"/>
  <c r="J2901" i="47"/>
  <c r="L2901" i="47"/>
  <c r="M2901" i="47"/>
  <c r="H2902" i="47"/>
  <c r="I2901" i="47"/>
  <c r="F2819" i="47"/>
  <c r="A2820" i="47"/>
  <c r="B2819" i="47"/>
  <c r="E2819" i="47"/>
  <c r="C2819" i="47"/>
  <c r="D2819" i="47"/>
  <c r="K2902" i="47" l="1"/>
  <c r="H2903" i="47"/>
  <c r="M2902" i="47"/>
  <c r="I2902" i="47"/>
  <c r="J2902" i="47"/>
  <c r="L2902" i="47"/>
  <c r="E2820" i="47"/>
  <c r="F2820" i="47"/>
  <c r="C2820" i="47"/>
  <c r="B2820" i="47"/>
  <c r="A2821" i="47"/>
  <c r="D2820" i="47"/>
  <c r="L2903" i="47" l="1"/>
  <c r="M2903" i="47"/>
  <c r="K2903" i="47"/>
  <c r="J2903" i="47"/>
  <c r="H2904" i="47"/>
  <c r="I2903" i="47"/>
  <c r="D2821" i="47"/>
  <c r="A2822" i="47"/>
  <c r="F2821" i="47"/>
  <c r="E2821" i="47"/>
  <c r="B2821" i="47"/>
  <c r="C2821" i="47"/>
  <c r="J2904" i="47" l="1"/>
  <c r="M2904" i="47"/>
  <c r="L2904" i="47"/>
  <c r="I2904" i="47"/>
  <c r="H2905" i="47"/>
  <c r="K2904" i="47"/>
  <c r="F2822" i="47"/>
  <c r="C2822" i="47"/>
  <c r="A2823" i="47"/>
  <c r="B2822" i="47"/>
  <c r="D2822" i="47"/>
  <c r="E2822" i="47"/>
  <c r="M2905" i="47" l="1"/>
  <c r="K2905" i="47"/>
  <c r="I2905" i="47"/>
  <c r="J2905" i="47"/>
  <c r="L2905" i="47"/>
  <c r="H2906" i="47"/>
  <c r="C2823" i="47"/>
  <c r="D2823" i="47"/>
  <c r="F2823" i="47"/>
  <c r="A2824" i="47"/>
  <c r="E2823" i="47"/>
  <c r="B2823" i="47"/>
  <c r="I2906" i="47" l="1"/>
  <c r="K2906" i="47"/>
  <c r="L2906" i="47"/>
  <c r="M2906" i="47"/>
  <c r="J2906" i="47"/>
  <c r="H2907" i="47"/>
  <c r="E2824" i="47"/>
  <c r="D2824" i="47"/>
  <c r="F2824" i="47"/>
  <c r="C2824" i="47"/>
  <c r="B2824" i="47"/>
  <c r="A2825" i="47"/>
  <c r="M2907" i="47" l="1"/>
  <c r="L2907" i="47"/>
  <c r="I2907" i="47"/>
  <c r="H2908" i="47"/>
  <c r="K2907" i="47"/>
  <c r="J2907" i="47"/>
  <c r="E2825" i="47"/>
  <c r="B2825" i="47"/>
  <c r="C2825" i="47"/>
  <c r="F2825" i="47"/>
  <c r="D2825" i="47"/>
  <c r="A2826" i="47"/>
  <c r="L2908" i="47" l="1"/>
  <c r="K2908" i="47"/>
  <c r="H2909" i="47"/>
  <c r="M2908" i="47"/>
  <c r="I2908" i="47"/>
  <c r="J2908" i="47"/>
  <c r="F2826" i="47"/>
  <c r="A2827" i="47"/>
  <c r="B2826" i="47"/>
  <c r="D2826" i="47"/>
  <c r="E2826" i="47"/>
  <c r="C2826" i="47"/>
  <c r="K2909" i="47" l="1"/>
  <c r="M2909" i="47"/>
  <c r="J2909" i="47"/>
  <c r="I2909" i="47"/>
  <c r="H2910" i="47"/>
  <c r="L2909" i="47"/>
  <c r="F2827" i="47"/>
  <c r="A2828" i="47"/>
  <c r="B2827" i="47"/>
  <c r="E2827" i="47"/>
  <c r="C2827" i="47"/>
  <c r="D2827" i="47"/>
  <c r="H2911" i="47" l="1"/>
  <c r="M2910" i="47"/>
  <c r="K2910" i="47"/>
  <c r="I2910" i="47"/>
  <c r="J2910" i="47"/>
  <c r="L2910" i="47"/>
  <c r="E2828" i="47"/>
  <c r="D2828" i="47"/>
  <c r="F2828" i="47"/>
  <c r="C2828" i="47"/>
  <c r="B2828" i="47"/>
  <c r="A2829" i="47"/>
  <c r="L2911" i="47" l="1"/>
  <c r="M2911" i="47"/>
  <c r="H2912" i="47"/>
  <c r="I2911" i="47"/>
  <c r="K2911" i="47"/>
  <c r="J2911" i="47"/>
  <c r="E2829" i="47"/>
  <c r="B2829" i="47"/>
  <c r="C2829" i="47"/>
  <c r="F2829" i="47"/>
  <c r="D2829" i="47"/>
  <c r="A2830" i="47"/>
  <c r="L2912" i="47" l="1"/>
  <c r="H2913" i="47"/>
  <c r="M2912" i="47"/>
  <c r="K2912" i="47"/>
  <c r="I2912" i="47"/>
  <c r="J2912" i="47"/>
  <c r="D2830" i="47"/>
  <c r="E2830" i="47"/>
  <c r="C2830" i="47"/>
  <c r="A2831" i="47"/>
  <c r="F2830" i="47"/>
  <c r="B2830" i="47"/>
  <c r="J2913" i="47" l="1"/>
  <c r="L2913" i="47"/>
  <c r="M2913" i="47"/>
  <c r="K2913" i="47"/>
  <c r="H2914" i="47"/>
  <c r="I2913" i="47"/>
  <c r="C2831" i="47"/>
  <c r="D2831" i="47"/>
  <c r="B2831" i="47"/>
  <c r="E2831" i="47"/>
  <c r="F2831" i="47"/>
  <c r="A2832" i="47"/>
  <c r="M2914" i="47" l="1"/>
  <c r="K2914" i="47"/>
  <c r="H2915" i="47"/>
  <c r="I2914" i="47"/>
  <c r="J2914" i="47"/>
  <c r="L2914" i="47"/>
  <c r="E2832" i="47"/>
  <c r="D2832" i="47"/>
  <c r="F2832" i="47"/>
  <c r="C2832" i="47"/>
  <c r="B2832" i="47"/>
  <c r="A2833" i="47"/>
  <c r="L2915" i="47" l="1"/>
  <c r="H2916" i="47"/>
  <c r="M2915" i="47"/>
  <c r="J2915" i="47"/>
  <c r="I2915" i="47"/>
  <c r="K2915" i="47"/>
  <c r="E2833" i="47"/>
  <c r="B2833" i="47"/>
  <c r="C2833" i="47"/>
  <c r="F2833" i="47"/>
  <c r="D2833" i="47"/>
  <c r="A2834" i="47"/>
  <c r="J2916" i="47" l="1"/>
  <c r="K2916" i="47"/>
  <c r="M2916" i="47"/>
  <c r="I2916" i="47"/>
  <c r="H2917" i="47"/>
  <c r="L2916" i="47"/>
  <c r="E2834" i="47"/>
  <c r="B2834" i="47"/>
  <c r="D2834" i="47"/>
  <c r="C2834" i="47"/>
  <c r="A2835" i="47"/>
  <c r="F2834" i="47"/>
  <c r="J2917" i="47" l="1"/>
  <c r="L2917" i="47"/>
  <c r="M2917" i="47"/>
  <c r="H2918" i="47"/>
  <c r="I2917" i="47"/>
  <c r="K2917" i="47"/>
  <c r="C2835" i="47"/>
  <c r="D2835" i="47"/>
  <c r="F2835" i="47"/>
  <c r="B2835" i="47"/>
  <c r="E2835" i="47"/>
  <c r="A2836" i="47"/>
  <c r="K2918" i="47" l="1"/>
  <c r="J2918" i="47"/>
  <c r="L2918" i="47"/>
  <c r="M2918" i="47"/>
  <c r="H2919" i="47"/>
  <c r="I2918" i="47"/>
  <c r="F2836" i="47"/>
  <c r="C2836" i="47"/>
  <c r="B2836" i="47"/>
  <c r="A2837" i="47"/>
  <c r="E2836" i="47"/>
  <c r="D2836" i="47"/>
  <c r="K2919" i="47" l="1"/>
  <c r="M2919" i="47"/>
  <c r="I2919" i="47"/>
  <c r="J2919" i="47"/>
  <c r="L2919" i="47"/>
  <c r="H2920" i="47"/>
  <c r="D2837" i="47"/>
  <c r="A2838" i="47"/>
  <c r="C2837" i="47"/>
  <c r="F2837" i="47"/>
  <c r="E2837" i="47"/>
  <c r="B2837" i="47"/>
  <c r="H2921" i="47" l="1"/>
  <c r="I2920" i="47"/>
  <c r="J2920" i="47"/>
  <c r="K2920" i="47"/>
  <c r="L2920" i="47"/>
  <c r="M2920" i="47"/>
  <c r="D2838" i="47"/>
  <c r="E2838" i="47"/>
  <c r="C2838" i="47"/>
  <c r="A2839" i="47"/>
  <c r="F2838" i="47"/>
  <c r="B2838" i="47"/>
  <c r="L2921" i="47" l="1"/>
  <c r="H2922" i="47"/>
  <c r="M2921" i="47"/>
  <c r="K2921" i="47"/>
  <c r="I2921" i="47"/>
  <c r="J2921" i="47"/>
  <c r="C2839" i="47"/>
  <c r="D2839" i="47"/>
  <c r="F2839" i="47"/>
  <c r="A2840" i="47"/>
  <c r="B2839" i="47"/>
  <c r="E2839" i="47"/>
  <c r="K2922" i="47" l="1"/>
  <c r="M2922" i="47"/>
  <c r="I2922" i="47"/>
  <c r="J2922" i="47"/>
  <c r="L2922" i="47"/>
  <c r="H2923" i="47"/>
  <c r="F2840" i="47"/>
  <c r="C2840" i="47"/>
  <c r="E2840" i="47"/>
  <c r="B2840" i="47"/>
  <c r="A2841" i="47"/>
  <c r="D2840" i="47"/>
  <c r="M2923" i="47" l="1"/>
  <c r="K2923" i="47"/>
  <c r="I2923" i="47"/>
  <c r="J2923" i="47"/>
  <c r="L2923" i="47"/>
  <c r="H2924" i="47"/>
  <c r="C2841" i="47"/>
  <c r="F2841" i="47"/>
  <c r="E2841" i="47"/>
  <c r="B2841" i="47"/>
  <c r="D2841" i="47"/>
  <c r="A2842" i="47"/>
  <c r="H2925" i="47" l="1"/>
  <c r="M2924" i="47"/>
  <c r="K2924" i="47"/>
  <c r="I2924" i="47"/>
  <c r="J2924" i="47"/>
  <c r="L2924" i="47"/>
  <c r="D2842" i="47"/>
  <c r="E2842" i="47"/>
  <c r="F2842" i="47"/>
  <c r="B2842" i="47"/>
  <c r="C2842" i="47"/>
  <c r="A2843" i="47"/>
  <c r="M2925" i="47" l="1"/>
  <c r="J2925" i="47"/>
  <c r="I2925" i="47"/>
  <c r="H2926" i="47"/>
  <c r="L2925" i="47"/>
  <c r="K2925" i="47"/>
  <c r="B2843" i="47"/>
  <c r="C2843" i="47"/>
  <c r="D2843" i="47"/>
  <c r="E2843" i="47"/>
  <c r="F2843" i="47"/>
  <c r="A2844" i="47"/>
  <c r="H2927" i="47" l="1"/>
  <c r="M2926" i="47"/>
  <c r="K2926" i="47"/>
  <c r="L2926" i="47"/>
  <c r="I2926" i="47"/>
  <c r="J2926" i="47"/>
  <c r="F2844" i="47"/>
  <c r="C2844" i="47"/>
  <c r="E2844" i="47"/>
  <c r="D2844" i="47"/>
  <c r="B2844" i="47"/>
  <c r="A2845" i="47"/>
  <c r="M2927" i="47" l="1"/>
  <c r="L2927" i="47"/>
  <c r="H2928" i="47"/>
  <c r="I2927" i="47"/>
  <c r="K2927" i="47"/>
  <c r="J2927" i="47"/>
  <c r="C2845" i="47"/>
  <c r="E2845" i="47"/>
  <c r="B2845" i="47"/>
  <c r="D2845" i="47"/>
  <c r="A2846" i="47"/>
  <c r="F2845" i="47"/>
  <c r="K2928" i="47" l="1"/>
  <c r="J2928" i="47"/>
  <c r="L2928" i="47"/>
  <c r="M2928" i="47"/>
  <c r="H2929" i="47"/>
  <c r="I2928" i="47"/>
  <c r="C2846" i="47"/>
  <c r="A2847" i="47"/>
  <c r="F2846" i="47"/>
  <c r="B2846" i="47"/>
  <c r="D2846" i="47"/>
  <c r="E2846" i="47"/>
  <c r="K2929" i="47" l="1"/>
  <c r="J2929" i="47"/>
  <c r="M2929" i="47"/>
  <c r="L2929" i="47"/>
  <c r="H2930" i="47"/>
  <c r="I2929" i="47"/>
  <c r="B2847" i="47"/>
  <c r="A2848" i="47"/>
  <c r="E2847" i="47"/>
  <c r="C2847" i="47"/>
  <c r="D2847" i="47"/>
  <c r="F2847" i="47"/>
  <c r="H2931" i="47" l="1"/>
  <c r="M2930" i="47"/>
  <c r="J2930" i="47"/>
  <c r="I2930" i="47"/>
  <c r="K2930" i="47"/>
  <c r="L2930" i="47"/>
  <c r="F2848" i="47"/>
  <c r="C2848" i="47"/>
  <c r="A2849" i="47"/>
  <c r="E2848" i="47"/>
  <c r="D2848" i="47"/>
  <c r="B2848" i="47"/>
  <c r="M2931" i="47" l="1"/>
  <c r="K2931" i="47"/>
  <c r="H2932" i="47"/>
  <c r="I2931" i="47"/>
  <c r="J2931" i="47"/>
  <c r="L2931" i="47"/>
  <c r="E2849" i="47"/>
  <c r="B2849" i="47"/>
  <c r="D2849" i="47"/>
  <c r="A2850" i="47"/>
  <c r="C2849" i="47"/>
  <c r="F2849" i="47"/>
  <c r="L2932" i="47" l="1"/>
  <c r="M2932" i="47"/>
  <c r="K2932" i="47"/>
  <c r="J2932" i="47"/>
  <c r="H2933" i="47"/>
  <c r="I2932" i="47"/>
  <c r="F2850" i="47"/>
  <c r="D2850" i="47"/>
  <c r="E2850" i="47"/>
  <c r="C2850" i="47"/>
  <c r="A2851" i="47"/>
  <c r="B2850" i="47"/>
  <c r="K2933" i="47" l="1"/>
  <c r="J2933" i="47"/>
  <c r="M2933" i="47"/>
  <c r="L2933" i="47"/>
  <c r="I2933" i="47"/>
  <c r="H2934" i="47"/>
  <c r="C2851" i="47"/>
  <c r="D2851" i="47"/>
  <c r="F2851" i="47"/>
  <c r="A2852" i="47"/>
  <c r="B2851" i="47"/>
  <c r="E2851" i="47"/>
  <c r="H2935" i="47" l="1"/>
  <c r="K2934" i="47"/>
  <c r="M2934" i="47"/>
  <c r="J2934" i="47"/>
  <c r="L2934" i="47"/>
  <c r="I2934" i="47"/>
  <c r="E2852" i="47"/>
  <c r="D2852" i="47"/>
  <c r="B2852" i="47"/>
  <c r="A2853" i="47"/>
  <c r="F2852" i="47"/>
  <c r="C2852" i="47"/>
  <c r="M2935" i="47" l="1"/>
  <c r="J2935" i="47"/>
  <c r="L2935" i="47"/>
  <c r="H2936" i="47"/>
  <c r="I2935" i="47"/>
  <c r="K2935" i="47"/>
  <c r="E2853" i="47"/>
  <c r="B2853" i="47"/>
  <c r="D2853" i="47"/>
  <c r="A2854" i="47"/>
  <c r="C2853" i="47"/>
  <c r="F2853" i="47"/>
  <c r="L2936" i="47" l="1"/>
  <c r="M2936" i="47"/>
  <c r="H2937" i="47"/>
  <c r="I2936" i="47"/>
  <c r="K2936" i="47"/>
  <c r="J2936" i="47"/>
  <c r="C2854" i="47"/>
  <c r="A2855" i="47"/>
  <c r="F2854" i="47"/>
  <c r="B2854" i="47"/>
  <c r="D2854" i="47"/>
  <c r="E2854" i="47"/>
  <c r="J2937" i="47" l="1"/>
  <c r="L2937" i="47"/>
  <c r="M2937" i="47"/>
  <c r="H2938" i="47"/>
  <c r="I2937" i="47"/>
  <c r="K2937" i="47"/>
  <c r="B2855" i="47"/>
  <c r="E2855" i="47"/>
  <c r="C2855" i="47"/>
  <c r="D2855" i="47"/>
  <c r="F2855" i="47"/>
  <c r="A2856" i="47"/>
  <c r="H2939" i="47" l="1"/>
  <c r="M2938" i="47"/>
  <c r="K2938" i="47"/>
  <c r="L2938" i="47"/>
  <c r="I2938" i="47"/>
  <c r="J2938" i="47"/>
  <c r="C2856" i="47"/>
  <c r="B2856" i="47"/>
  <c r="A2857" i="47"/>
  <c r="E2856" i="47"/>
  <c r="D2856" i="47"/>
  <c r="F2856" i="47"/>
  <c r="K2939" i="47" l="1"/>
  <c r="L2939" i="47"/>
  <c r="J2939" i="47"/>
  <c r="M2939" i="47"/>
  <c r="I2939" i="47"/>
  <c r="H2940" i="47"/>
  <c r="C2857" i="47"/>
  <c r="E2857" i="47"/>
  <c r="B2857" i="47"/>
  <c r="D2857" i="47"/>
  <c r="A2858" i="47"/>
  <c r="F2857" i="47"/>
  <c r="L2940" i="47" l="1"/>
  <c r="H2941" i="47"/>
  <c r="M2940" i="47"/>
  <c r="K2940" i="47"/>
  <c r="I2940" i="47"/>
  <c r="J2940" i="47"/>
  <c r="E2858" i="47"/>
  <c r="C2858" i="47"/>
  <c r="A2859" i="47"/>
  <c r="F2858" i="47"/>
  <c r="B2858" i="47"/>
  <c r="D2858" i="47"/>
  <c r="K2941" i="47" l="1"/>
  <c r="L2941" i="47"/>
  <c r="M2941" i="47"/>
  <c r="J2941" i="47"/>
  <c r="H2942" i="47"/>
  <c r="I2941" i="47"/>
  <c r="B2859" i="47"/>
  <c r="E2859" i="47"/>
  <c r="C2859" i="47"/>
  <c r="D2859" i="47"/>
  <c r="A2860" i="47"/>
  <c r="F2859" i="47"/>
  <c r="M2942" i="47" l="1"/>
  <c r="I2942" i="47"/>
  <c r="K2942" i="47"/>
  <c r="L2942" i="47"/>
  <c r="J2942" i="47"/>
  <c r="H2943" i="47"/>
  <c r="F2860" i="47"/>
  <c r="C2860" i="47"/>
  <c r="D2860" i="47"/>
  <c r="B2860" i="47"/>
  <c r="A2861" i="47"/>
  <c r="E2860" i="47"/>
  <c r="J2943" i="47" l="1"/>
  <c r="L2943" i="47"/>
  <c r="M2943" i="47"/>
  <c r="H2944" i="47"/>
  <c r="I2943" i="47"/>
  <c r="K2943" i="47"/>
  <c r="E2861" i="47"/>
  <c r="B2861" i="47"/>
  <c r="A2862" i="47"/>
  <c r="D2861" i="47"/>
  <c r="F2861" i="47"/>
  <c r="C2861" i="47"/>
  <c r="M2944" i="47" l="1"/>
  <c r="H2945" i="47"/>
  <c r="I2944" i="47"/>
  <c r="K2944" i="47"/>
  <c r="J2944" i="47"/>
  <c r="L2944" i="47"/>
  <c r="F2862" i="47"/>
  <c r="D2862" i="47"/>
  <c r="E2862" i="47"/>
  <c r="C2862" i="47"/>
  <c r="A2863" i="47"/>
  <c r="B2862" i="47"/>
  <c r="K2945" i="47" l="1"/>
  <c r="J2945" i="47"/>
  <c r="L2945" i="47"/>
  <c r="M2945" i="47"/>
  <c r="H2946" i="47"/>
  <c r="I2945" i="47"/>
  <c r="C2863" i="47"/>
  <c r="D2863" i="47"/>
  <c r="B2863" i="47"/>
  <c r="E2863" i="47"/>
  <c r="F2863" i="47"/>
  <c r="A2864" i="47"/>
  <c r="K2946" i="47" l="1"/>
  <c r="J2946" i="47"/>
  <c r="L2946" i="47"/>
  <c r="M2946" i="47"/>
  <c r="H2947" i="47"/>
  <c r="I2946" i="47"/>
  <c r="F2864" i="47"/>
  <c r="C2864" i="47"/>
  <c r="B2864" i="47"/>
  <c r="A2865" i="47"/>
  <c r="D2864" i="47"/>
  <c r="E2864" i="47"/>
  <c r="J2947" i="47" l="1"/>
  <c r="M2947" i="47"/>
  <c r="L2947" i="47"/>
  <c r="I2947" i="47"/>
  <c r="H2948" i="47"/>
  <c r="K2947" i="47"/>
  <c r="C2865" i="47"/>
  <c r="E2865" i="47"/>
  <c r="B2865" i="47"/>
  <c r="A2866" i="47"/>
  <c r="F2865" i="47"/>
  <c r="D2865" i="47"/>
  <c r="L2948" i="47" l="1"/>
  <c r="H2949" i="47"/>
  <c r="I2948" i="47"/>
  <c r="K2948" i="47"/>
  <c r="M2948" i="47"/>
  <c r="J2948" i="47"/>
  <c r="D2866" i="47"/>
  <c r="E2866" i="47"/>
  <c r="F2866" i="47"/>
  <c r="B2866" i="47"/>
  <c r="C2866" i="47"/>
  <c r="A2867" i="47"/>
  <c r="J2949" i="47" l="1"/>
  <c r="M2949" i="47"/>
  <c r="L2949" i="47"/>
  <c r="K2949" i="47"/>
  <c r="I2949" i="47"/>
  <c r="H2950" i="47"/>
  <c r="C2867" i="47"/>
  <c r="D2867" i="47"/>
  <c r="F2867" i="47"/>
  <c r="A2868" i="47"/>
  <c r="B2867" i="47"/>
  <c r="E2867" i="47"/>
  <c r="J2950" i="47" l="1"/>
  <c r="L2950" i="47"/>
  <c r="M2950" i="47"/>
  <c r="H2951" i="47"/>
  <c r="I2950" i="47"/>
  <c r="K2950" i="47"/>
  <c r="B2868" i="47"/>
  <c r="A2869" i="47"/>
  <c r="E2868" i="47"/>
  <c r="D2868" i="47"/>
  <c r="F2868" i="47"/>
  <c r="C2868" i="47"/>
  <c r="K2951" i="47" l="1"/>
  <c r="H2952" i="47"/>
  <c r="J2951" i="47"/>
  <c r="I2951" i="47"/>
  <c r="L2951" i="47"/>
  <c r="M2951" i="47"/>
  <c r="C2869" i="47"/>
  <c r="E2869" i="47"/>
  <c r="B2869" i="47"/>
  <c r="F2869" i="47"/>
  <c r="D2869" i="47"/>
  <c r="A2870" i="47"/>
  <c r="H2953" i="47" l="1"/>
  <c r="M2952" i="47"/>
  <c r="J2952" i="47"/>
  <c r="I2952" i="47"/>
  <c r="K2952" i="47"/>
  <c r="L2952" i="47"/>
  <c r="D2870" i="47"/>
  <c r="E2870" i="47"/>
  <c r="F2870" i="47"/>
  <c r="B2870" i="47"/>
  <c r="C2870" i="47"/>
  <c r="A2871" i="47"/>
  <c r="K2953" i="47" l="1"/>
  <c r="M2953" i="47"/>
  <c r="J2953" i="47"/>
  <c r="L2953" i="47"/>
  <c r="H2954" i="47"/>
  <c r="I2953" i="47"/>
  <c r="B2871" i="47"/>
  <c r="C2871" i="47"/>
  <c r="D2871" i="47"/>
  <c r="E2871" i="47"/>
  <c r="F2871" i="47"/>
  <c r="A2872" i="47"/>
  <c r="L2954" i="47" l="1"/>
  <c r="H2955" i="47"/>
  <c r="M2954" i="47"/>
  <c r="J2954" i="47"/>
  <c r="I2954" i="47"/>
  <c r="K2954" i="47"/>
  <c r="C2872" i="47"/>
  <c r="B2872" i="47"/>
  <c r="A2873" i="47"/>
  <c r="E2872" i="47"/>
  <c r="D2872" i="47"/>
  <c r="F2872" i="47"/>
  <c r="J2955" i="47" l="1"/>
  <c r="K2955" i="47"/>
  <c r="M2955" i="47"/>
  <c r="L2955" i="47"/>
  <c r="I2955" i="47"/>
  <c r="H2956" i="47"/>
  <c r="C2873" i="47"/>
  <c r="F2873" i="47"/>
  <c r="E2873" i="47"/>
  <c r="B2873" i="47"/>
  <c r="D2873" i="47"/>
  <c r="A2874" i="47"/>
  <c r="M2956" i="47" l="1"/>
  <c r="J2956" i="47"/>
  <c r="I2956" i="47"/>
  <c r="L2956" i="47"/>
  <c r="H2957" i="47"/>
  <c r="K2956" i="47"/>
  <c r="C2874" i="47"/>
  <c r="A2875" i="47"/>
  <c r="F2874" i="47"/>
  <c r="B2874" i="47"/>
  <c r="D2874" i="47"/>
  <c r="E2874" i="47"/>
  <c r="L2957" i="47" l="1"/>
  <c r="M2957" i="47"/>
  <c r="J2957" i="47"/>
  <c r="K2957" i="47"/>
  <c r="I2957" i="47"/>
  <c r="H2958" i="47"/>
  <c r="B2875" i="47"/>
  <c r="C2875" i="47"/>
  <c r="D2875" i="47"/>
  <c r="A2876" i="47"/>
  <c r="E2875" i="47"/>
  <c r="F2875" i="47"/>
  <c r="M2958" i="47" l="1"/>
  <c r="L2958" i="47"/>
  <c r="I2958" i="47"/>
  <c r="H2959" i="47"/>
  <c r="K2958" i="47"/>
  <c r="J2958" i="47"/>
  <c r="F2876" i="47"/>
  <c r="C2876" i="47"/>
  <c r="B2876" i="47"/>
  <c r="A2877" i="47"/>
  <c r="E2876" i="47"/>
  <c r="D2876" i="47"/>
  <c r="M2959" i="47" l="1"/>
  <c r="L2959" i="47"/>
  <c r="K2959" i="47"/>
  <c r="J2959" i="47"/>
  <c r="I2959" i="47"/>
  <c r="H2960" i="47"/>
  <c r="E2877" i="47"/>
  <c r="B2877" i="47"/>
  <c r="A2878" i="47"/>
  <c r="D2877" i="47"/>
  <c r="F2877" i="47"/>
  <c r="C2877" i="47"/>
  <c r="M2960" i="47" l="1"/>
  <c r="J2960" i="47"/>
  <c r="H2961" i="47"/>
  <c r="K2960" i="47"/>
  <c r="L2960" i="47"/>
  <c r="I2960" i="47"/>
  <c r="B2878" i="47"/>
  <c r="D2878" i="47"/>
  <c r="E2878" i="47"/>
  <c r="C2878" i="47"/>
  <c r="A2879" i="47"/>
  <c r="F2878" i="47"/>
  <c r="K2961" i="47" l="1"/>
  <c r="J2961" i="47"/>
  <c r="L2961" i="47"/>
  <c r="M2961" i="47"/>
  <c r="H2962" i="47"/>
  <c r="I2961" i="47"/>
  <c r="C2879" i="47"/>
  <c r="D2879" i="47"/>
  <c r="B2879" i="47"/>
  <c r="E2879" i="47"/>
  <c r="F2879" i="47"/>
  <c r="A2880" i="47"/>
  <c r="H2963" i="47" l="1"/>
  <c r="I2962" i="47"/>
  <c r="K2962" i="47"/>
  <c r="J2962" i="47"/>
  <c r="L2962" i="47"/>
  <c r="M2962" i="47"/>
  <c r="F2880" i="47"/>
  <c r="C2880" i="47"/>
  <c r="B2880" i="47"/>
  <c r="A2881" i="47"/>
  <c r="E2880" i="47"/>
  <c r="D2880" i="47"/>
  <c r="K2963" i="47" l="1"/>
  <c r="H2964" i="47"/>
  <c r="I2963" i="47"/>
  <c r="J2963" i="47"/>
  <c r="L2963" i="47"/>
  <c r="M2963" i="47"/>
  <c r="E2881" i="47"/>
  <c r="B2881" i="47"/>
  <c r="C2881" i="47"/>
  <c r="F2881" i="47"/>
  <c r="D2881" i="47"/>
  <c r="A2882" i="47"/>
  <c r="L2964" i="47" l="1"/>
  <c r="M2964" i="47"/>
  <c r="H2965" i="47"/>
  <c r="I2964" i="47"/>
  <c r="K2964" i="47"/>
  <c r="J2964" i="47"/>
  <c r="E2882" i="47"/>
  <c r="D2882" i="47"/>
  <c r="C2882" i="47"/>
  <c r="A2883" i="47"/>
  <c r="F2882" i="47"/>
  <c r="B2882" i="47"/>
  <c r="L2965" i="47" l="1"/>
  <c r="M2965" i="47"/>
  <c r="K2965" i="47"/>
  <c r="H2966" i="47"/>
  <c r="I2965" i="47"/>
  <c r="J2965" i="47"/>
  <c r="F2883" i="47"/>
  <c r="A2884" i="47"/>
  <c r="E2883" i="47"/>
  <c r="B2883" i="47"/>
  <c r="C2883" i="47"/>
  <c r="D2883" i="47"/>
  <c r="K2966" i="47" l="1"/>
  <c r="J2966" i="47"/>
  <c r="L2966" i="47"/>
  <c r="M2966" i="47"/>
  <c r="H2967" i="47"/>
  <c r="I2966" i="47"/>
  <c r="E2884" i="47"/>
  <c r="F2884" i="47"/>
  <c r="C2884" i="47"/>
  <c r="D2884" i="47"/>
  <c r="B2884" i="47"/>
  <c r="A2885" i="47"/>
  <c r="I2967" i="47" l="1"/>
  <c r="J2967" i="47"/>
  <c r="L2967" i="47"/>
  <c r="H2968" i="47"/>
  <c r="M2967" i="47"/>
  <c r="K2967" i="47"/>
  <c r="E2885" i="47"/>
  <c r="B2885" i="47"/>
  <c r="D2885" i="47"/>
  <c r="A2886" i="47"/>
  <c r="C2885" i="47"/>
  <c r="F2885" i="47"/>
  <c r="L2968" i="47" l="1"/>
  <c r="H2969" i="47"/>
  <c r="M2968" i="47"/>
  <c r="K2968" i="47"/>
  <c r="I2968" i="47"/>
  <c r="J2968" i="47"/>
  <c r="E2886" i="47"/>
  <c r="B2886" i="47"/>
  <c r="D2886" i="47"/>
  <c r="C2886" i="47"/>
  <c r="A2887" i="47"/>
  <c r="F2886" i="47"/>
  <c r="M2969" i="47" l="1"/>
  <c r="I2969" i="47"/>
  <c r="K2969" i="47"/>
  <c r="L2969" i="47"/>
  <c r="J2969" i="47"/>
  <c r="H2970" i="47"/>
  <c r="C2887" i="47"/>
  <c r="D2887" i="47"/>
  <c r="F2887" i="47"/>
  <c r="A2888" i="47"/>
  <c r="B2887" i="47"/>
  <c r="E2887" i="47"/>
  <c r="K2970" i="47" l="1"/>
  <c r="M2970" i="47"/>
  <c r="J2970" i="47"/>
  <c r="H2971" i="47"/>
  <c r="L2970" i="47"/>
  <c r="I2970" i="47"/>
  <c r="D2888" i="47"/>
  <c r="F2888" i="47"/>
  <c r="C2888" i="47"/>
  <c r="B2888" i="47"/>
  <c r="A2889" i="47"/>
  <c r="E2888" i="47"/>
  <c r="M2971" i="47" l="1"/>
  <c r="I2971" i="47"/>
  <c r="K2971" i="47"/>
  <c r="L2971" i="47"/>
  <c r="J2971" i="47"/>
  <c r="H2972" i="47"/>
  <c r="E2889" i="47"/>
  <c r="B2889" i="47"/>
  <c r="F2889" i="47"/>
  <c r="D2889" i="47"/>
  <c r="A2890" i="47"/>
  <c r="C2889" i="47"/>
  <c r="I2972" i="47" l="1"/>
  <c r="K2972" i="47"/>
  <c r="L2972" i="47"/>
  <c r="M2972" i="47"/>
  <c r="J2972" i="47"/>
  <c r="H2973" i="47"/>
  <c r="F2890" i="47"/>
  <c r="B2890" i="47"/>
  <c r="D2890" i="47"/>
  <c r="E2890" i="47"/>
  <c r="C2890" i="47"/>
  <c r="A2891" i="47"/>
  <c r="M2973" i="47" l="1"/>
  <c r="K2973" i="47"/>
  <c r="I2973" i="47"/>
  <c r="J2973" i="47"/>
  <c r="L2973" i="47"/>
  <c r="H2974" i="47"/>
  <c r="C2891" i="47"/>
  <c r="D2891" i="47"/>
  <c r="E2891" i="47"/>
  <c r="F2891" i="47"/>
  <c r="A2892" i="47"/>
  <c r="B2891" i="47"/>
  <c r="J2974" i="47" l="1"/>
  <c r="L2974" i="47"/>
  <c r="M2974" i="47"/>
  <c r="H2975" i="47"/>
  <c r="I2974" i="47"/>
  <c r="K2974" i="47"/>
  <c r="E2892" i="47"/>
  <c r="F2892" i="47"/>
  <c r="C2892" i="47"/>
  <c r="A2893" i="47"/>
  <c r="D2892" i="47"/>
  <c r="B2892" i="47"/>
  <c r="L2975" i="47" l="1"/>
  <c r="K2975" i="47"/>
  <c r="M2975" i="47"/>
  <c r="J2975" i="47"/>
  <c r="I2975" i="47"/>
  <c r="H2976" i="47"/>
  <c r="E2893" i="47"/>
  <c r="B2893" i="47"/>
  <c r="C2893" i="47"/>
  <c r="F2893" i="47"/>
  <c r="D2893" i="47"/>
  <c r="A2894" i="47"/>
  <c r="H2977" i="47" l="1"/>
  <c r="M2976" i="47"/>
  <c r="J2976" i="47"/>
  <c r="I2976" i="47"/>
  <c r="K2976" i="47"/>
  <c r="L2976" i="47"/>
  <c r="E2894" i="47"/>
  <c r="B2894" i="47"/>
  <c r="D2894" i="47"/>
  <c r="C2894" i="47"/>
  <c r="A2895" i="47"/>
  <c r="F2894" i="47"/>
  <c r="K2977" i="47" l="1"/>
  <c r="J2977" i="47"/>
  <c r="M2977" i="47"/>
  <c r="L2977" i="47"/>
  <c r="I2977" i="47"/>
  <c r="H2978" i="47"/>
  <c r="F2895" i="47"/>
  <c r="A2896" i="47"/>
  <c r="E2895" i="47"/>
  <c r="B2895" i="47"/>
  <c r="C2895" i="47"/>
  <c r="D2895" i="47"/>
  <c r="H2979" i="47" l="1"/>
  <c r="M2978" i="47"/>
  <c r="K2978" i="47"/>
  <c r="I2978" i="47"/>
  <c r="J2978" i="47"/>
  <c r="L2978" i="47"/>
  <c r="C2896" i="47"/>
  <c r="D2896" i="47"/>
  <c r="F2896" i="47"/>
  <c r="B2896" i="47"/>
  <c r="A2897" i="47"/>
  <c r="E2896" i="47"/>
  <c r="J2979" i="47" l="1"/>
  <c r="L2979" i="47"/>
  <c r="M2979" i="47"/>
  <c r="K2979" i="47"/>
  <c r="H2980" i="47"/>
  <c r="I2979" i="47"/>
  <c r="D2897" i="47"/>
  <c r="A2898" i="47"/>
  <c r="C2897" i="47"/>
  <c r="F2897" i="47"/>
  <c r="E2897" i="47"/>
  <c r="B2897" i="47"/>
  <c r="M2980" i="47" l="1"/>
  <c r="J2980" i="47"/>
  <c r="L2980" i="47"/>
  <c r="I2980" i="47"/>
  <c r="H2981" i="47"/>
  <c r="K2980" i="47"/>
  <c r="F2898" i="47"/>
  <c r="B2898" i="47"/>
  <c r="D2898" i="47"/>
  <c r="E2898" i="47"/>
  <c r="C2898" i="47"/>
  <c r="A2899" i="47"/>
  <c r="J2981" i="47" l="1"/>
  <c r="M2981" i="47"/>
  <c r="L2981" i="47"/>
  <c r="I2981" i="47"/>
  <c r="H2982" i="47"/>
  <c r="K2981" i="47"/>
  <c r="C2899" i="47"/>
  <c r="D2899" i="47"/>
  <c r="F2899" i="47"/>
  <c r="A2900" i="47"/>
  <c r="B2899" i="47"/>
  <c r="E2899" i="47"/>
  <c r="H2983" i="47" l="1"/>
  <c r="K2982" i="47"/>
  <c r="M2982" i="47"/>
  <c r="J2982" i="47"/>
  <c r="L2982" i="47"/>
  <c r="I2982" i="47"/>
  <c r="D2900" i="47"/>
  <c r="F2900" i="47"/>
  <c r="C2900" i="47"/>
  <c r="B2900" i="47"/>
  <c r="A2901" i="47"/>
  <c r="E2900" i="47"/>
  <c r="M2983" i="47" l="1"/>
  <c r="J2983" i="47"/>
  <c r="K2983" i="47"/>
  <c r="I2983" i="47"/>
  <c r="H2984" i="47"/>
  <c r="L2983" i="47"/>
  <c r="E2901" i="47"/>
  <c r="B2901" i="47"/>
  <c r="D2901" i="47"/>
  <c r="A2902" i="47"/>
  <c r="C2901" i="47"/>
  <c r="F2901" i="47"/>
  <c r="H2985" i="47" l="1"/>
  <c r="M2984" i="47"/>
  <c r="K2984" i="47"/>
  <c r="L2984" i="47"/>
  <c r="I2984" i="47"/>
  <c r="J2984" i="47"/>
  <c r="F2902" i="47"/>
  <c r="A2903" i="47"/>
  <c r="B2902" i="47"/>
  <c r="D2902" i="47"/>
  <c r="E2902" i="47"/>
  <c r="C2902" i="47"/>
  <c r="M2985" i="47" l="1"/>
  <c r="K2985" i="47"/>
  <c r="L2985" i="47"/>
  <c r="I2985" i="47"/>
  <c r="J2985" i="47"/>
  <c r="H2986" i="47"/>
  <c r="C2903" i="47"/>
  <c r="D2903" i="47"/>
  <c r="F2903" i="47"/>
  <c r="A2904" i="47"/>
  <c r="E2903" i="47"/>
  <c r="B2903" i="47"/>
  <c r="J2986" i="47" l="1"/>
  <c r="K2986" i="47"/>
  <c r="M2986" i="47"/>
  <c r="L2986" i="47"/>
  <c r="I2986" i="47"/>
  <c r="H2987" i="47"/>
  <c r="E2904" i="47"/>
  <c r="F2904" i="47"/>
  <c r="C2904" i="47"/>
  <c r="B2904" i="47"/>
  <c r="A2905" i="47"/>
  <c r="D2904" i="47"/>
  <c r="M2987" i="47" l="1"/>
  <c r="K2987" i="47"/>
  <c r="I2987" i="47"/>
  <c r="J2987" i="47"/>
  <c r="L2987" i="47"/>
  <c r="H2988" i="47"/>
  <c r="E2905" i="47"/>
  <c r="B2905" i="47"/>
  <c r="D2905" i="47"/>
  <c r="A2906" i="47"/>
  <c r="F2905" i="47"/>
  <c r="C2905" i="47"/>
  <c r="K2988" i="47" l="1"/>
  <c r="J2988" i="47"/>
  <c r="L2988" i="47"/>
  <c r="M2988" i="47"/>
  <c r="H2989" i="47"/>
  <c r="I2988" i="47"/>
  <c r="F2906" i="47"/>
  <c r="D2906" i="47"/>
  <c r="E2906" i="47"/>
  <c r="B2906" i="47"/>
  <c r="C2906" i="47"/>
  <c r="A2907" i="47"/>
  <c r="H2990" i="47" l="1"/>
  <c r="K2989" i="47"/>
  <c r="M2989" i="47"/>
  <c r="J2989" i="47"/>
  <c r="L2989" i="47"/>
  <c r="I2989" i="47"/>
  <c r="C2907" i="47"/>
  <c r="D2907" i="47"/>
  <c r="B2907" i="47"/>
  <c r="E2907" i="47"/>
  <c r="F2907" i="47"/>
  <c r="A2908" i="47"/>
  <c r="J2990" i="47" l="1"/>
  <c r="L2990" i="47"/>
  <c r="M2990" i="47"/>
  <c r="K2990" i="47"/>
  <c r="H2991" i="47"/>
  <c r="I2990" i="47"/>
  <c r="F2908" i="47"/>
  <c r="C2908" i="47"/>
  <c r="B2908" i="47"/>
  <c r="A2909" i="47"/>
  <c r="E2908" i="47"/>
  <c r="D2908" i="47"/>
  <c r="K2991" i="47" l="1"/>
  <c r="J2991" i="47"/>
  <c r="M2991" i="47"/>
  <c r="L2991" i="47"/>
  <c r="I2991" i="47"/>
  <c r="H2992" i="47"/>
  <c r="E2909" i="47"/>
  <c r="B2909" i="47"/>
  <c r="A2910" i="47"/>
  <c r="C2909" i="47"/>
  <c r="F2909" i="47"/>
  <c r="D2909" i="47"/>
  <c r="M2992" i="47" l="1"/>
  <c r="I2992" i="47"/>
  <c r="K2992" i="47"/>
  <c r="L2992" i="47"/>
  <c r="J2992" i="47"/>
  <c r="H2993" i="47"/>
  <c r="F2910" i="47"/>
  <c r="D2910" i="47"/>
  <c r="B2910" i="47"/>
  <c r="C2910" i="47"/>
  <c r="A2911" i="47"/>
  <c r="E2910" i="47"/>
  <c r="K2993" i="47" l="1"/>
  <c r="M2993" i="47"/>
  <c r="L2993" i="47"/>
  <c r="J2993" i="47"/>
  <c r="I2993" i="47"/>
  <c r="H2994" i="47"/>
  <c r="C2911" i="47"/>
  <c r="D2911" i="47"/>
  <c r="B2911" i="47"/>
  <c r="E2911" i="47"/>
  <c r="F2911" i="47"/>
  <c r="A2912" i="47"/>
  <c r="L2994" i="47" l="1"/>
  <c r="M2994" i="47"/>
  <c r="K2994" i="47"/>
  <c r="H2995" i="47"/>
  <c r="I2994" i="47"/>
  <c r="J2994" i="47"/>
  <c r="E2912" i="47"/>
  <c r="D2912" i="47"/>
  <c r="F2912" i="47"/>
  <c r="C2912" i="47"/>
  <c r="B2912" i="47"/>
  <c r="A2913" i="47"/>
  <c r="H2996" i="47" l="1"/>
  <c r="M2995" i="47"/>
  <c r="K2995" i="47"/>
  <c r="L2995" i="47"/>
  <c r="I2995" i="47"/>
  <c r="J2995" i="47"/>
  <c r="E2913" i="47"/>
  <c r="B2913" i="47"/>
  <c r="D2913" i="47"/>
  <c r="A2914" i="47"/>
  <c r="C2913" i="47"/>
  <c r="F2913" i="47"/>
  <c r="L2996" i="47" l="1"/>
  <c r="H2997" i="47"/>
  <c r="M2996" i="47"/>
  <c r="J2996" i="47"/>
  <c r="I2996" i="47"/>
  <c r="K2996" i="47"/>
  <c r="F2914" i="47"/>
  <c r="B2914" i="47"/>
  <c r="D2914" i="47"/>
  <c r="E2914" i="47"/>
  <c r="C2914" i="47"/>
  <c r="A2915" i="47"/>
  <c r="L2997" i="47" l="1"/>
  <c r="M2997" i="47"/>
  <c r="K2997" i="47"/>
  <c r="J2997" i="47"/>
  <c r="H2998" i="47"/>
  <c r="I2997" i="47"/>
  <c r="C2915" i="47"/>
  <c r="D2915" i="47"/>
  <c r="B2915" i="47"/>
  <c r="F2915" i="47"/>
  <c r="A2916" i="47"/>
  <c r="E2915" i="47"/>
  <c r="K2998" i="47" l="1"/>
  <c r="J2998" i="47"/>
  <c r="L2998" i="47"/>
  <c r="M2998" i="47"/>
  <c r="H2999" i="47"/>
  <c r="I2998" i="47"/>
  <c r="D2916" i="47"/>
  <c r="F2916" i="47"/>
  <c r="C2916" i="47"/>
  <c r="B2916" i="47"/>
  <c r="A2917" i="47"/>
  <c r="E2916" i="47"/>
  <c r="J2999" i="47" l="1"/>
  <c r="L2999" i="47"/>
  <c r="M2999" i="47"/>
  <c r="H3000" i="47"/>
  <c r="I2999" i="47"/>
  <c r="K2999" i="47"/>
  <c r="E2917" i="47"/>
  <c r="B2917" i="47"/>
  <c r="D2917" i="47"/>
  <c r="A2918" i="47"/>
  <c r="C2917" i="47"/>
  <c r="F2917" i="47"/>
  <c r="J3000" i="47" l="1"/>
  <c r="L3000" i="47"/>
  <c r="M3000" i="47"/>
  <c r="H3001" i="47"/>
  <c r="I3000" i="47"/>
  <c r="K3000" i="47"/>
  <c r="F2918" i="47"/>
  <c r="B2918" i="47"/>
  <c r="D2918" i="47"/>
  <c r="E2918" i="47"/>
  <c r="C2918" i="47"/>
  <c r="A2919" i="47"/>
  <c r="K3001" i="47" l="1"/>
  <c r="L3001" i="47"/>
  <c r="I3001" i="47"/>
  <c r="J3001" i="47"/>
  <c r="H3002" i="47"/>
  <c r="M3001" i="47"/>
  <c r="B2919" i="47"/>
  <c r="E2919" i="47"/>
  <c r="C2919" i="47"/>
  <c r="D2919" i="47"/>
  <c r="F2919" i="47"/>
  <c r="A2920" i="47"/>
  <c r="K3002" i="47" l="1"/>
  <c r="L3002" i="47"/>
  <c r="H3003" i="47"/>
  <c r="J3002" i="47"/>
  <c r="M3002" i="47"/>
  <c r="I3002" i="47"/>
  <c r="F2920" i="47"/>
  <c r="C2920" i="47"/>
  <c r="B2920" i="47"/>
  <c r="A2921" i="47"/>
  <c r="E2920" i="47"/>
  <c r="D2920" i="47"/>
  <c r="I3003" i="47" l="1"/>
  <c r="K3003" i="47"/>
  <c r="L3003" i="47"/>
  <c r="M3003" i="47"/>
  <c r="J3003" i="47"/>
  <c r="H3004" i="47"/>
  <c r="C2921" i="47"/>
  <c r="E2921" i="47"/>
  <c r="B2921" i="47"/>
  <c r="A2922" i="47"/>
  <c r="F2921" i="47"/>
  <c r="D2921" i="47"/>
  <c r="K3004" i="47" l="1"/>
  <c r="L3004" i="47"/>
  <c r="J3004" i="47"/>
  <c r="H3005" i="47"/>
  <c r="M3004" i="47"/>
  <c r="I3004" i="47"/>
  <c r="D2922" i="47"/>
  <c r="E2922" i="47"/>
  <c r="F2922" i="47"/>
  <c r="B2922" i="47"/>
  <c r="C2922" i="47"/>
  <c r="A2923" i="47"/>
  <c r="J3005" i="47" l="1"/>
  <c r="M3005" i="47"/>
  <c r="L3005" i="47"/>
  <c r="I3005" i="47"/>
  <c r="H3006" i="47"/>
  <c r="K3005" i="47"/>
  <c r="F2923" i="47"/>
  <c r="A2924" i="47"/>
  <c r="B2923" i="47"/>
  <c r="E2923" i="47"/>
  <c r="C2923" i="47"/>
  <c r="D2923" i="47"/>
  <c r="J3006" i="47" l="1"/>
  <c r="L3006" i="47"/>
  <c r="M3006" i="47"/>
  <c r="K3006" i="47"/>
  <c r="H3007" i="47"/>
  <c r="I3006" i="47"/>
  <c r="D2924" i="47"/>
  <c r="F2924" i="47"/>
  <c r="C2924" i="47"/>
  <c r="B2924" i="47"/>
  <c r="A2925" i="47"/>
  <c r="E2924" i="47"/>
  <c r="H3008" i="47" l="1"/>
  <c r="L3007" i="47"/>
  <c r="M3007" i="47"/>
  <c r="J3007" i="47"/>
  <c r="I3007" i="47"/>
  <c r="K3007" i="47"/>
  <c r="E2925" i="47"/>
  <c r="B2925" i="47"/>
  <c r="A2926" i="47"/>
  <c r="D2925" i="47"/>
  <c r="C2925" i="47"/>
  <c r="F2925" i="47"/>
  <c r="M3008" i="47" l="1"/>
  <c r="J3008" i="47"/>
  <c r="I3008" i="47"/>
  <c r="K3008" i="47"/>
  <c r="L3008" i="47"/>
  <c r="H3009" i="47"/>
  <c r="B2926" i="47"/>
  <c r="D2926" i="47"/>
  <c r="E2926" i="47"/>
  <c r="C2926" i="47"/>
  <c r="A2927" i="47"/>
  <c r="F2926" i="47"/>
  <c r="M3009" i="47" l="1"/>
  <c r="K3009" i="47"/>
  <c r="I3009" i="47"/>
  <c r="J3009" i="47"/>
  <c r="L3009" i="47"/>
  <c r="H3010" i="47"/>
  <c r="F2927" i="47"/>
  <c r="A2928" i="47"/>
  <c r="E2927" i="47"/>
  <c r="D2927" i="47"/>
  <c r="B2927" i="47"/>
  <c r="C2927" i="47"/>
  <c r="L3010" i="47" l="1"/>
  <c r="J3010" i="47"/>
  <c r="H3011" i="47"/>
  <c r="M3010" i="47"/>
  <c r="I3010" i="47"/>
  <c r="K3010" i="47"/>
  <c r="E2928" i="47"/>
  <c r="D2928" i="47"/>
  <c r="F2928" i="47"/>
  <c r="C2928" i="47"/>
  <c r="B2928" i="47"/>
  <c r="A2929" i="47"/>
  <c r="I3011" i="47" l="1"/>
  <c r="K3011" i="47"/>
  <c r="L3011" i="47"/>
  <c r="M3011" i="47"/>
  <c r="J3011" i="47"/>
  <c r="H3012" i="47"/>
  <c r="D2929" i="47"/>
  <c r="A2930" i="47"/>
  <c r="C2929" i="47"/>
  <c r="F2929" i="47"/>
  <c r="E2929" i="47"/>
  <c r="B2929" i="47"/>
  <c r="M3012" i="47" l="1"/>
  <c r="I3012" i="47"/>
  <c r="K3012" i="47"/>
  <c r="L3012" i="47"/>
  <c r="J3012" i="47"/>
  <c r="H3013" i="47"/>
  <c r="F2930" i="47"/>
  <c r="B2930" i="47"/>
  <c r="D2930" i="47"/>
  <c r="E2930" i="47"/>
  <c r="C2930" i="47"/>
  <c r="A2931" i="47"/>
  <c r="J3013" i="47" l="1"/>
  <c r="L3013" i="47"/>
  <c r="M3013" i="47"/>
  <c r="H3014" i="47"/>
  <c r="I3013" i="47"/>
  <c r="K3013" i="47"/>
  <c r="C2931" i="47"/>
  <c r="D2931" i="47"/>
  <c r="F2931" i="47"/>
  <c r="B2931" i="47"/>
  <c r="E2931" i="47"/>
  <c r="A2932" i="47"/>
  <c r="K3014" i="47" l="1"/>
  <c r="M3014" i="47"/>
  <c r="J3014" i="47"/>
  <c r="L3014" i="47"/>
  <c r="I3014" i="47"/>
  <c r="H3015" i="47"/>
  <c r="D2932" i="47"/>
  <c r="B2932" i="47"/>
  <c r="A2933" i="47"/>
  <c r="E2932" i="47"/>
  <c r="F2932" i="47"/>
  <c r="C2932" i="47"/>
  <c r="K3015" i="47" l="1"/>
  <c r="J3015" i="47"/>
  <c r="L3015" i="47"/>
  <c r="M3015" i="47"/>
  <c r="H3016" i="47"/>
  <c r="I3015" i="47"/>
  <c r="E2933" i="47"/>
  <c r="B2933" i="47"/>
  <c r="D2933" i="47"/>
  <c r="A2934" i="47"/>
  <c r="C2933" i="47"/>
  <c r="F2933" i="47"/>
  <c r="I3016" i="47" l="1"/>
  <c r="K3016" i="47"/>
  <c r="L3016" i="47"/>
  <c r="J3016" i="47"/>
  <c r="H3017" i="47"/>
  <c r="M3016" i="47"/>
  <c r="F2934" i="47"/>
  <c r="B2934" i="47"/>
  <c r="D2934" i="47"/>
  <c r="E2934" i="47"/>
  <c r="C2934" i="47"/>
  <c r="A2935" i="47"/>
  <c r="M3017" i="47" l="1"/>
  <c r="K3017" i="47"/>
  <c r="I3017" i="47"/>
  <c r="J3017" i="47"/>
  <c r="L3017" i="47"/>
  <c r="H3018" i="47"/>
  <c r="C2935" i="47"/>
  <c r="D2935" i="47"/>
  <c r="F2935" i="47"/>
  <c r="A2936" i="47"/>
  <c r="B2935" i="47"/>
  <c r="E2935" i="47"/>
  <c r="M3018" i="47" l="1"/>
  <c r="L3018" i="47"/>
  <c r="H3019" i="47"/>
  <c r="I3018" i="47"/>
  <c r="K3018" i="47"/>
  <c r="J3018" i="47"/>
  <c r="E2936" i="47"/>
  <c r="D2936" i="47"/>
  <c r="F2936" i="47"/>
  <c r="C2936" i="47"/>
  <c r="B2936" i="47"/>
  <c r="A2937" i="47"/>
  <c r="M3019" i="47" l="1"/>
  <c r="K3019" i="47"/>
  <c r="H3020" i="47"/>
  <c r="I3019" i="47"/>
  <c r="J3019" i="47"/>
  <c r="L3019" i="47"/>
  <c r="E2937" i="47"/>
  <c r="B2937" i="47"/>
  <c r="D2937" i="47"/>
  <c r="A2938" i="47"/>
  <c r="F2937" i="47"/>
  <c r="C2937" i="47"/>
  <c r="L3020" i="47" l="1"/>
  <c r="M3020" i="47"/>
  <c r="J3020" i="47"/>
  <c r="H3021" i="47"/>
  <c r="I3020" i="47"/>
  <c r="K3020" i="47"/>
  <c r="B2938" i="47"/>
  <c r="D2938" i="47"/>
  <c r="E2938" i="47"/>
  <c r="C2938" i="47"/>
  <c r="A2939" i="47"/>
  <c r="F2938" i="47"/>
  <c r="L3021" i="47" l="1"/>
  <c r="H3022" i="47"/>
  <c r="M3021" i="47"/>
  <c r="K3021" i="47"/>
  <c r="I3021" i="47"/>
  <c r="J3021" i="47"/>
  <c r="C2939" i="47"/>
  <c r="D2939" i="47"/>
  <c r="A2940" i="47"/>
  <c r="F2939" i="47"/>
  <c r="B2939" i="47"/>
  <c r="E2939" i="47"/>
  <c r="J3022" i="47" l="1"/>
  <c r="H3023" i="47"/>
  <c r="M3022" i="47"/>
  <c r="I3022" i="47"/>
  <c r="K3022" i="47"/>
  <c r="L3022" i="47"/>
  <c r="E2940" i="47"/>
  <c r="F2940" i="47"/>
  <c r="C2940" i="47"/>
  <c r="A2941" i="47"/>
  <c r="D2940" i="47"/>
  <c r="B2940" i="47"/>
  <c r="H3024" i="47" l="1"/>
  <c r="K3023" i="47"/>
  <c r="M3023" i="47"/>
  <c r="J3023" i="47"/>
  <c r="I3023" i="47"/>
  <c r="L3023" i="47"/>
  <c r="E2941" i="47"/>
  <c r="B2941" i="47"/>
  <c r="F2941" i="47"/>
  <c r="D2941" i="47"/>
  <c r="A2942" i="47"/>
  <c r="C2941" i="47"/>
  <c r="J3024" i="47" l="1"/>
  <c r="M3024" i="47"/>
  <c r="L3024" i="47"/>
  <c r="I3024" i="47"/>
  <c r="H3025" i="47"/>
  <c r="K3024" i="47"/>
  <c r="B2942" i="47"/>
  <c r="D2942" i="47"/>
  <c r="E2942" i="47"/>
  <c r="C2942" i="47"/>
  <c r="A2943" i="47"/>
  <c r="F2942" i="47"/>
  <c r="K3025" i="47" l="1"/>
  <c r="L3025" i="47"/>
  <c r="M3025" i="47"/>
  <c r="J3025" i="47"/>
  <c r="H3026" i="47"/>
  <c r="I3025" i="47"/>
  <c r="C2943" i="47"/>
  <c r="D2943" i="47"/>
  <c r="F2943" i="47"/>
  <c r="A2944" i="47"/>
  <c r="E2943" i="47"/>
  <c r="B2943" i="47"/>
  <c r="M3026" i="47" l="1"/>
  <c r="L3026" i="47"/>
  <c r="I3026" i="47"/>
  <c r="H3027" i="47"/>
  <c r="K3026" i="47"/>
  <c r="J3026" i="47"/>
  <c r="E2944" i="47"/>
  <c r="D2944" i="47"/>
  <c r="F2944" i="47"/>
  <c r="C2944" i="47"/>
  <c r="B2944" i="47"/>
  <c r="A2945" i="47"/>
  <c r="M3027" i="47" l="1"/>
  <c r="K3027" i="47"/>
  <c r="I3027" i="47"/>
  <c r="L3027" i="47"/>
  <c r="J3027" i="47"/>
  <c r="H3028" i="47"/>
  <c r="E2945" i="47"/>
  <c r="B2945" i="47"/>
  <c r="A2946" i="47"/>
  <c r="C2945" i="47"/>
  <c r="F2945" i="47"/>
  <c r="D2945" i="47"/>
  <c r="I3028" i="47" l="1"/>
  <c r="K3028" i="47"/>
  <c r="L3028" i="47"/>
  <c r="J3028" i="47"/>
  <c r="H3029" i="47"/>
  <c r="M3028" i="47"/>
  <c r="F2946" i="47"/>
  <c r="A2947" i="47"/>
  <c r="B2946" i="47"/>
  <c r="D2946" i="47"/>
  <c r="E2946" i="47"/>
  <c r="C2946" i="47"/>
  <c r="I3029" i="47" l="1"/>
  <c r="K3029" i="47"/>
  <c r="L3029" i="47"/>
  <c r="J3029" i="47"/>
  <c r="H3030" i="47"/>
  <c r="M3029" i="47"/>
  <c r="C2947" i="47"/>
  <c r="D2947" i="47"/>
  <c r="B2947" i="47"/>
  <c r="E2947" i="47"/>
  <c r="F2947" i="47"/>
  <c r="A2948" i="47"/>
  <c r="J3030" i="47" l="1"/>
  <c r="M3030" i="47"/>
  <c r="L3030" i="47"/>
  <c r="K3030" i="47"/>
  <c r="I3030" i="47"/>
  <c r="H3031" i="47"/>
  <c r="D2948" i="47"/>
  <c r="F2948" i="47"/>
  <c r="C2948" i="47"/>
  <c r="B2948" i="47"/>
  <c r="A2949" i="47"/>
  <c r="E2948" i="47"/>
  <c r="J3031" i="47" l="1"/>
  <c r="L3031" i="47"/>
  <c r="M3031" i="47"/>
  <c r="K3031" i="47"/>
  <c r="H3032" i="47"/>
  <c r="I3031" i="47"/>
  <c r="E2949" i="47"/>
  <c r="B2949" i="47"/>
  <c r="D2949" i="47"/>
  <c r="A2950" i="47"/>
  <c r="C2949" i="47"/>
  <c r="F2949" i="47"/>
  <c r="H3033" i="47" l="1"/>
  <c r="M3032" i="47"/>
  <c r="J3032" i="47"/>
  <c r="I3032" i="47"/>
  <c r="K3032" i="47"/>
  <c r="L3032" i="47"/>
  <c r="E2950" i="47"/>
  <c r="D2950" i="47"/>
  <c r="C2950" i="47"/>
  <c r="A2951" i="47"/>
  <c r="F2950" i="47"/>
  <c r="B2950" i="47"/>
  <c r="J3033" i="47" l="1"/>
  <c r="H3034" i="47"/>
  <c r="L3033" i="47"/>
  <c r="M3033" i="47"/>
  <c r="I3033" i="47"/>
  <c r="K3033" i="47"/>
  <c r="F2951" i="47"/>
  <c r="A2952" i="47"/>
  <c r="B2951" i="47"/>
  <c r="E2951" i="47"/>
  <c r="C2951" i="47"/>
  <c r="D2951" i="47"/>
  <c r="K3034" i="47" l="1"/>
  <c r="J3034" i="47"/>
  <c r="I3034" i="47"/>
  <c r="H3035" i="47"/>
  <c r="M3034" i="47"/>
  <c r="L3034" i="47"/>
  <c r="E2952" i="47"/>
  <c r="F2952" i="47"/>
  <c r="C2952" i="47"/>
  <c r="B2952" i="47"/>
  <c r="A2953" i="47"/>
  <c r="D2952" i="47"/>
  <c r="I3035" i="47" l="1"/>
  <c r="H3036" i="47"/>
  <c r="K3035" i="47"/>
  <c r="J3035" i="47"/>
  <c r="M3035" i="47"/>
  <c r="L3035" i="47"/>
  <c r="B2953" i="47"/>
  <c r="D2953" i="47"/>
  <c r="A2954" i="47"/>
  <c r="C2953" i="47"/>
  <c r="F2953" i="47"/>
  <c r="E2953" i="47"/>
  <c r="K3036" i="47" l="1"/>
  <c r="L3036" i="47"/>
  <c r="J3036" i="47"/>
  <c r="H3037" i="47"/>
  <c r="M3036" i="47"/>
  <c r="I3036" i="47"/>
  <c r="B2954" i="47"/>
  <c r="D2954" i="47"/>
  <c r="E2954" i="47"/>
  <c r="C2954" i="47"/>
  <c r="A2955" i="47"/>
  <c r="F2954" i="47"/>
  <c r="M3037" i="47" l="1"/>
  <c r="K3037" i="47"/>
  <c r="I3037" i="47"/>
  <c r="J3037" i="47"/>
  <c r="L3037" i="47"/>
  <c r="H3038" i="47"/>
  <c r="C2955" i="47"/>
  <c r="D2955" i="47"/>
  <c r="E2955" i="47"/>
  <c r="F2955" i="47"/>
  <c r="A2956" i="47"/>
  <c r="B2955" i="47"/>
  <c r="M3038" i="47" l="1"/>
  <c r="K3038" i="47"/>
  <c r="L3038" i="47"/>
  <c r="J3038" i="47"/>
  <c r="H3039" i="47"/>
  <c r="I3038" i="47"/>
  <c r="E2956" i="47"/>
  <c r="D2956" i="47"/>
  <c r="F2956" i="47"/>
  <c r="C2956" i="47"/>
  <c r="B2956" i="47"/>
  <c r="A2957" i="47"/>
  <c r="H3040" i="47" l="1"/>
  <c r="M3039" i="47"/>
  <c r="K3039" i="47"/>
  <c r="L3039" i="47"/>
  <c r="I3039" i="47"/>
  <c r="J3039" i="47"/>
  <c r="E2957" i="47"/>
  <c r="B2957" i="47"/>
  <c r="C2957" i="47"/>
  <c r="F2957" i="47"/>
  <c r="D2957" i="47"/>
  <c r="A2958" i="47"/>
  <c r="K3040" i="47" l="1"/>
  <c r="M3040" i="47"/>
  <c r="J3040" i="47"/>
  <c r="L3040" i="47"/>
  <c r="I3040" i="47"/>
  <c r="H3041" i="47"/>
  <c r="F2958" i="47"/>
  <c r="A2959" i="47"/>
  <c r="B2958" i="47"/>
  <c r="D2958" i="47"/>
  <c r="E2958" i="47"/>
  <c r="C2958" i="47"/>
  <c r="K3041" i="47" l="1"/>
  <c r="J3041" i="47"/>
  <c r="L3041" i="47"/>
  <c r="M3041" i="47"/>
  <c r="H3042" i="47"/>
  <c r="I3041" i="47"/>
  <c r="D2959" i="47"/>
  <c r="F2959" i="47"/>
  <c r="A2960" i="47"/>
  <c r="B2959" i="47"/>
  <c r="E2959" i="47"/>
  <c r="C2959" i="47"/>
  <c r="L3042" i="47" l="1"/>
  <c r="H3043" i="47"/>
  <c r="I3042" i="47"/>
  <c r="J3042" i="47"/>
  <c r="M3042" i="47"/>
  <c r="K3042" i="47"/>
  <c r="E2960" i="47"/>
  <c r="F2960" i="47"/>
  <c r="C2960" i="47"/>
  <c r="D2960" i="47"/>
  <c r="B2960" i="47"/>
  <c r="A2961" i="47"/>
  <c r="M3043" i="47" l="1"/>
  <c r="L3043" i="47"/>
  <c r="H3044" i="47"/>
  <c r="I3043" i="47"/>
  <c r="K3043" i="47"/>
  <c r="J3043" i="47"/>
  <c r="E2961" i="47"/>
  <c r="B2961" i="47"/>
  <c r="D2961" i="47"/>
  <c r="A2962" i="47"/>
  <c r="C2961" i="47"/>
  <c r="F2961" i="47"/>
  <c r="L3044" i="47" l="1"/>
  <c r="H3045" i="47"/>
  <c r="M3044" i="47"/>
  <c r="K3044" i="47"/>
  <c r="I3044" i="47"/>
  <c r="J3044" i="47"/>
  <c r="B2962" i="47"/>
  <c r="D2962" i="47"/>
  <c r="E2962" i="47"/>
  <c r="C2962" i="47"/>
  <c r="A2963" i="47"/>
  <c r="F2962" i="47"/>
  <c r="I3045" i="47" l="1"/>
  <c r="K3045" i="47"/>
  <c r="L3045" i="47"/>
  <c r="J3045" i="47"/>
  <c r="H3046" i="47"/>
  <c r="M3045" i="47"/>
  <c r="C2963" i="47"/>
  <c r="D2963" i="47"/>
  <c r="A2964" i="47"/>
  <c r="E2963" i="47"/>
  <c r="F2963" i="47"/>
  <c r="B2963" i="47"/>
  <c r="K3046" i="47" l="1"/>
  <c r="J3046" i="47"/>
  <c r="M3046" i="47"/>
  <c r="L3046" i="47"/>
  <c r="I3046" i="47"/>
  <c r="H3047" i="47"/>
  <c r="D2964" i="47"/>
  <c r="F2964" i="47"/>
  <c r="C2964" i="47"/>
  <c r="B2964" i="47"/>
  <c r="A2965" i="47"/>
  <c r="E2964" i="47"/>
  <c r="K3047" i="47" l="1"/>
  <c r="J3047" i="47"/>
  <c r="L3047" i="47"/>
  <c r="M3047" i="47"/>
  <c r="H3048" i="47"/>
  <c r="I3047" i="47"/>
  <c r="E2965" i="47"/>
  <c r="B2965" i="47"/>
  <c r="D2965" i="47"/>
  <c r="A2966" i="47"/>
  <c r="C2965" i="47"/>
  <c r="F2965" i="47"/>
  <c r="K3048" i="47" l="1"/>
  <c r="M3048" i="47"/>
  <c r="L3048" i="47"/>
  <c r="J3048" i="47"/>
  <c r="I3048" i="47"/>
  <c r="H3049" i="47"/>
  <c r="D2966" i="47"/>
  <c r="E2966" i="47"/>
  <c r="C2966" i="47"/>
  <c r="A2967" i="47"/>
  <c r="F2966" i="47"/>
  <c r="B2966" i="47"/>
  <c r="K3049" i="47" l="1"/>
  <c r="J3049" i="47"/>
  <c r="L3049" i="47"/>
  <c r="M3049" i="47"/>
  <c r="H3050" i="47"/>
  <c r="I3049" i="47"/>
  <c r="C2967" i="47"/>
  <c r="D2967" i="47"/>
  <c r="F2967" i="47"/>
  <c r="A2968" i="47"/>
  <c r="B2967" i="47"/>
  <c r="E2967" i="47"/>
  <c r="M3050" i="47" l="1"/>
  <c r="I3050" i="47"/>
  <c r="K3050" i="47"/>
  <c r="L3050" i="47"/>
  <c r="J3050" i="47"/>
  <c r="H3051" i="47"/>
  <c r="F2968" i="47"/>
  <c r="C2968" i="47"/>
  <c r="B2968" i="47"/>
  <c r="A2969" i="47"/>
  <c r="E2968" i="47"/>
  <c r="D2968" i="47"/>
  <c r="H3052" i="47" l="1"/>
  <c r="M3051" i="47"/>
  <c r="K3051" i="47"/>
  <c r="L3051" i="47"/>
  <c r="I3051" i="47"/>
  <c r="J3051" i="47"/>
  <c r="E2969" i="47"/>
  <c r="B2969" i="47"/>
  <c r="C2969" i="47"/>
  <c r="F2969" i="47"/>
  <c r="D2969" i="47"/>
  <c r="A2970" i="47"/>
  <c r="J3052" i="47" l="1"/>
  <c r="L3052" i="47"/>
  <c r="M3052" i="47"/>
  <c r="H3053" i="47"/>
  <c r="I3052" i="47"/>
  <c r="K3052" i="47"/>
  <c r="E2970" i="47"/>
  <c r="B2970" i="47"/>
  <c r="D2970" i="47"/>
  <c r="C2970" i="47"/>
  <c r="A2971" i="47"/>
  <c r="F2970" i="47"/>
  <c r="H3054" i="47" l="1"/>
  <c r="M3053" i="47"/>
  <c r="K3053" i="47"/>
  <c r="I3053" i="47"/>
  <c r="J3053" i="47"/>
  <c r="L3053" i="47"/>
  <c r="C2971" i="47"/>
  <c r="D2971" i="47"/>
  <c r="F2971" i="47"/>
  <c r="A2972" i="47"/>
  <c r="B2971" i="47"/>
  <c r="E2971" i="47"/>
  <c r="K3054" i="47" l="1"/>
  <c r="M3054" i="47"/>
  <c r="J3054" i="47"/>
  <c r="L3054" i="47"/>
  <c r="I3054" i="47"/>
  <c r="H3055" i="47"/>
  <c r="E2972" i="47"/>
  <c r="F2972" i="47"/>
  <c r="C2972" i="47"/>
  <c r="B2972" i="47"/>
  <c r="A2973" i="47"/>
  <c r="D2972" i="47"/>
  <c r="K3055" i="47" l="1"/>
  <c r="J3055" i="47"/>
  <c r="L3055" i="47"/>
  <c r="M3055" i="47"/>
  <c r="H3056" i="47"/>
  <c r="I3055" i="47"/>
  <c r="E2973" i="47"/>
  <c r="B2973" i="47"/>
  <c r="D2973" i="47"/>
  <c r="A2974" i="47"/>
  <c r="C2973" i="47"/>
  <c r="F2973" i="47"/>
  <c r="K3056" i="47" l="1"/>
  <c r="M3056" i="47"/>
  <c r="L3056" i="47"/>
  <c r="J3056" i="47"/>
  <c r="I3056" i="47"/>
  <c r="H3057" i="47"/>
  <c r="F2974" i="47"/>
  <c r="B2974" i="47"/>
  <c r="D2974" i="47"/>
  <c r="E2974" i="47"/>
  <c r="C2974" i="47"/>
  <c r="A2975" i="47"/>
  <c r="L3057" i="47" l="1"/>
  <c r="H3058" i="47"/>
  <c r="M3057" i="47"/>
  <c r="K3057" i="47"/>
  <c r="I3057" i="47"/>
  <c r="J3057" i="47"/>
  <c r="C2975" i="47"/>
  <c r="D2975" i="47"/>
  <c r="E2975" i="47"/>
  <c r="F2975" i="47"/>
  <c r="A2976" i="47"/>
  <c r="B2975" i="47"/>
  <c r="L3058" i="47" l="1"/>
  <c r="H3059" i="47"/>
  <c r="M3058" i="47"/>
  <c r="K3058" i="47"/>
  <c r="I3058" i="47"/>
  <c r="J3058" i="47"/>
  <c r="D2976" i="47"/>
  <c r="F2976" i="47"/>
  <c r="C2976" i="47"/>
  <c r="B2976" i="47"/>
  <c r="A2977" i="47"/>
  <c r="E2976" i="47"/>
  <c r="M3059" i="47" l="1"/>
  <c r="K3059" i="47"/>
  <c r="L3059" i="47"/>
  <c r="H3060" i="47"/>
  <c r="I3059" i="47"/>
  <c r="J3059" i="47"/>
  <c r="E2977" i="47"/>
  <c r="B2977" i="47"/>
  <c r="A2978" i="47"/>
  <c r="C2977" i="47"/>
  <c r="F2977" i="47"/>
  <c r="D2977" i="47"/>
  <c r="M3060" i="47" l="1"/>
  <c r="I3060" i="47"/>
  <c r="K3060" i="47"/>
  <c r="L3060" i="47"/>
  <c r="J3060" i="47"/>
  <c r="H3061" i="47"/>
  <c r="F2978" i="47"/>
  <c r="B2978" i="47"/>
  <c r="D2978" i="47"/>
  <c r="E2978" i="47"/>
  <c r="C2978" i="47"/>
  <c r="A2979" i="47"/>
  <c r="L3061" i="47" l="1"/>
  <c r="H3062" i="47"/>
  <c r="M3061" i="47"/>
  <c r="K3061" i="47"/>
  <c r="I3061" i="47"/>
  <c r="J3061" i="47"/>
  <c r="F2979" i="47"/>
  <c r="A2980" i="47"/>
  <c r="B2979" i="47"/>
  <c r="E2979" i="47"/>
  <c r="D2979" i="47"/>
  <c r="C2979" i="47"/>
  <c r="J3062" i="47" l="1"/>
  <c r="L3062" i="47"/>
  <c r="M3062" i="47"/>
  <c r="H3063" i="47"/>
  <c r="I3062" i="47"/>
  <c r="K3062" i="47"/>
  <c r="D2980" i="47"/>
  <c r="F2980" i="47"/>
  <c r="C2980" i="47"/>
  <c r="B2980" i="47"/>
  <c r="A2981" i="47"/>
  <c r="E2980" i="47"/>
  <c r="K3063" i="47" l="1"/>
  <c r="M3063" i="47"/>
  <c r="J3063" i="47"/>
  <c r="H3064" i="47"/>
  <c r="I3063" i="47"/>
  <c r="L3063" i="47"/>
  <c r="E2981" i="47"/>
  <c r="B2981" i="47"/>
  <c r="F2981" i="47"/>
  <c r="D2981" i="47"/>
  <c r="A2982" i="47"/>
  <c r="C2981" i="47"/>
  <c r="L3064" i="47" l="1"/>
  <c r="M3064" i="47"/>
  <c r="H3065" i="47"/>
  <c r="I3064" i="47"/>
  <c r="K3064" i="47"/>
  <c r="J3064" i="47"/>
  <c r="F2982" i="47"/>
  <c r="B2982" i="47"/>
  <c r="D2982" i="47"/>
  <c r="E2982" i="47"/>
  <c r="C2982" i="47"/>
  <c r="A2983" i="47"/>
  <c r="H3066" i="47" l="1"/>
  <c r="M3065" i="47"/>
  <c r="K3065" i="47"/>
  <c r="L3065" i="47"/>
  <c r="I3065" i="47"/>
  <c r="J3065" i="47"/>
  <c r="C2983" i="47"/>
  <c r="D2983" i="47"/>
  <c r="E2983" i="47"/>
  <c r="F2983" i="47"/>
  <c r="A2984" i="47"/>
  <c r="B2983" i="47"/>
  <c r="K3066" i="47" l="1"/>
  <c r="L3066" i="47"/>
  <c r="M3066" i="47"/>
  <c r="J3066" i="47"/>
  <c r="H3067" i="47"/>
  <c r="I3066" i="47"/>
  <c r="D2984" i="47"/>
  <c r="F2984" i="47"/>
  <c r="C2984" i="47"/>
  <c r="B2984" i="47"/>
  <c r="A2985" i="47"/>
  <c r="E2984" i="47"/>
  <c r="I3067" i="47" l="1"/>
  <c r="K3067" i="47"/>
  <c r="L3067" i="47"/>
  <c r="J3067" i="47"/>
  <c r="H3068" i="47"/>
  <c r="M3067" i="47"/>
  <c r="E2985" i="47"/>
  <c r="B2985" i="47"/>
  <c r="C2985" i="47"/>
  <c r="F2985" i="47"/>
  <c r="D2985" i="47"/>
  <c r="A2986" i="47"/>
  <c r="M3068" i="47" l="1"/>
  <c r="L3068" i="47"/>
  <c r="K3068" i="47"/>
  <c r="I3068" i="47"/>
  <c r="H3069" i="47"/>
  <c r="J3068" i="47"/>
  <c r="F2986" i="47"/>
  <c r="B2986" i="47"/>
  <c r="D2986" i="47"/>
  <c r="E2986" i="47"/>
  <c r="C2986" i="47"/>
  <c r="A2987" i="47"/>
  <c r="M3069" i="47" l="1"/>
  <c r="J3069" i="47"/>
  <c r="I3069" i="47"/>
  <c r="H3070" i="47"/>
  <c r="L3069" i="47"/>
  <c r="K3069" i="47"/>
  <c r="C2987" i="47"/>
  <c r="D2987" i="47"/>
  <c r="A2988" i="47"/>
  <c r="F2987" i="47"/>
  <c r="E2987" i="47"/>
  <c r="B2987" i="47"/>
  <c r="H3071" i="47" l="1"/>
  <c r="M3070" i="47"/>
  <c r="K3070" i="47"/>
  <c r="I3070" i="47"/>
  <c r="J3070" i="47"/>
  <c r="L3070" i="47"/>
  <c r="E2988" i="47"/>
  <c r="D2988" i="47"/>
  <c r="B2988" i="47"/>
  <c r="A2989" i="47"/>
  <c r="F2988" i="47"/>
  <c r="C2988" i="47"/>
  <c r="L3071" i="47" l="1"/>
  <c r="H3072" i="47"/>
  <c r="M3071" i="47"/>
  <c r="K3071" i="47"/>
  <c r="I3071" i="47"/>
  <c r="J3071" i="47"/>
  <c r="E2989" i="47"/>
  <c r="B2989" i="47"/>
  <c r="D2989" i="47"/>
  <c r="A2990" i="47"/>
  <c r="C2989" i="47"/>
  <c r="F2989" i="47"/>
  <c r="M3072" i="47" l="1"/>
  <c r="L3072" i="47"/>
  <c r="I3072" i="47"/>
  <c r="H3073" i="47"/>
  <c r="K3072" i="47"/>
  <c r="J3072" i="47"/>
  <c r="B2990" i="47"/>
  <c r="C2990" i="47"/>
  <c r="A2991" i="47"/>
  <c r="F2990" i="47"/>
  <c r="D2990" i="47"/>
  <c r="E2990" i="47"/>
  <c r="H3074" i="47" l="1"/>
  <c r="M3073" i="47"/>
  <c r="K3073" i="47"/>
  <c r="L3073" i="47"/>
  <c r="I3073" i="47"/>
  <c r="J3073" i="47"/>
  <c r="C2991" i="47"/>
  <c r="D2991" i="47"/>
  <c r="B2991" i="47"/>
  <c r="E2991" i="47"/>
  <c r="F2991" i="47"/>
  <c r="A2992" i="47"/>
  <c r="I3074" i="47" l="1"/>
  <c r="K3074" i="47"/>
  <c r="L3074" i="47"/>
  <c r="M3074" i="47"/>
  <c r="J3074" i="47"/>
  <c r="H3075" i="47"/>
  <c r="E2992" i="47"/>
  <c r="D2992" i="47"/>
  <c r="F2992" i="47"/>
  <c r="C2992" i="47"/>
  <c r="B2992" i="47"/>
  <c r="A2993" i="47"/>
  <c r="H3076" i="47" l="1"/>
  <c r="K3075" i="47"/>
  <c r="M3075" i="47"/>
  <c r="J3075" i="47"/>
  <c r="L3075" i="47"/>
  <c r="I3075" i="47"/>
  <c r="D2993" i="47"/>
  <c r="A2994" i="47"/>
  <c r="C2993" i="47"/>
  <c r="F2993" i="47"/>
  <c r="B2993" i="47"/>
  <c r="E2993" i="47"/>
  <c r="K3076" i="47" l="1"/>
  <c r="J3076" i="47"/>
  <c r="L3076" i="47"/>
  <c r="M3076" i="47"/>
  <c r="H3077" i="47"/>
  <c r="I3076" i="47"/>
  <c r="D2994" i="47"/>
  <c r="E2994" i="47"/>
  <c r="C2994" i="47"/>
  <c r="A2995" i="47"/>
  <c r="F2994" i="47"/>
  <c r="B2994" i="47"/>
  <c r="K3077" i="47" l="1"/>
  <c r="H3078" i="47"/>
  <c r="I3077" i="47"/>
  <c r="J3077" i="47"/>
  <c r="L3077" i="47"/>
  <c r="M3077" i="47"/>
  <c r="C2995" i="47"/>
  <c r="D2995" i="47"/>
  <c r="B2995" i="47"/>
  <c r="E2995" i="47"/>
  <c r="F2995" i="47"/>
  <c r="A2996" i="47"/>
  <c r="K3078" i="47" l="1"/>
  <c r="J3078" i="47"/>
  <c r="L3078" i="47"/>
  <c r="M3078" i="47"/>
  <c r="H3079" i="47"/>
  <c r="I3078" i="47"/>
  <c r="F2996" i="47"/>
  <c r="C2996" i="47"/>
  <c r="B2996" i="47"/>
  <c r="A2997" i="47"/>
  <c r="E2996" i="47"/>
  <c r="D2996" i="47"/>
  <c r="H3080" i="47" l="1"/>
  <c r="M3079" i="47"/>
  <c r="K3079" i="47"/>
  <c r="L3079" i="47"/>
  <c r="I3079" i="47"/>
  <c r="J3079" i="47"/>
  <c r="E2997" i="47"/>
  <c r="B2997" i="47"/>
  <c r="D2997" i="47"/>
  <c r="A2998" i="47"/>
  <c r="C2997" i="47"/>
  <c r="F2997" i="47"/>
  <c r="L3080" i="47" l="1"/>
  <c r="J3080" i="47"/>
  <c r="H3081" i="47"/>
  <c r="I3080" i="47"/>
  <c r="M3080" i="47"/>
  <c r="K3080" i="47"/>
  <c r="F2998" i="47"/>
  <c r="B2998" i="47"/>
  <c r="D2998" i="47"/>
  <c r="E2998" i="47"/>
  <c r="C2998" i="47"/>
  <c r="A2999" i="47"/>
  <c r="K3081" i="47" l="1"/>
  <c r="J3081" i="47"/>
  <c r="L3081" i="47"/>
  <c r="M3081" i="47"/>
  <c r="H3082" i="47"/>
  <c r="I3081" i="47"/>
  <c r="C2999" i="47"/>
  <c r="D2999" i="47"/>
  <c r="E2999" i="47"/>
  <c r="F2999" i="47"/>
  <c r="A3000" i="47"/>
  <c r="B2999" i="47"/>
  <c r="M3082" i="47" l="1"/>
  <c r="K3082" i="47"/>
  <c r="L3082" i="47"/>
  <c r="J3082" i="47"/>
  <c r="H3083" i="47"/>
  <c r="I3082" i="47"/>
  <c r="D3000" i="47"/>
  <c r="F3000" i="47"/>
  <c r="C3000" i="47"/>
  <c r="B3000" i="47"/>
  <c r="A3001" i="47"/>
  <c r="E3000" i="47"/>
  <c r="M3083" i="47" l="1"/>
  <c r="J3083" i="47"/>
  <c r="L3083" i="47"/>
  <c r="H3084" i="47"/>
  <c r="I3083" i="47"/>
  <c r="K3083" i="47"/>
  <c r="E3001" i="47"/>
  <c r="B3001" i="47"/>
  <c r="A3002" i="47"/>
  <c r="D3001" i="47"/>
  <c r="C3001" i="47"/>
  <c r="F3001" i="47"/>
  <c r="M3084" i="47" l="1"/>
  <c r="I3084" i="47"/>
  <c r="K3084" i="47"/>
  <c r="L3084" i="47"/>
  <c r="J3084" i="47"/>
  <c r="H3085" i="47"/>
  <c r="B3002" i="47"/>
  <c r="D3002" i="47"/>
  <c r="E3002" i="47"/>
  <c r="C3002" i="47"/>
  <c r="A3003" i="47"/>
  <c r="F3002" i="47"/>
  <c r="M3085" i="47" l="1"/>
  <c r="K3085" i="47"/>
  <c r="L3085" i="47"/>
  <c r="J3085" i="47"/>
  <c r="H3086" i="47"/>
  <c r="I3085" i="47"/>
  <c r="C3003" i="47"/>
  <c r="D3003" i="47"/>
  <c r="A3004" i="47"/>
  <c r="B3003" i="47"/>
  <c r="F3003" i="47"/>
  <c r="E3003" i="47"/>
  <c r="L3086" i="47" l="1"/>
  <c r="H3087" i="47"/>
  <c r="M3086" i="47"/>
  <c r="K3086" i="47"/>
  <c r="I3086" i="47"/>
  <c r="J3086" i="47"/>
  <c r="E3004" i="47"/>
  <c r="A3005" i="47"/>
  <c r="D3004" i="47"/>
  <c r="F3004" i="47"/>
  <c r="C3004" i="47"/>
  <c r="B3004" i="47"/>
  <c r="J3087" i="47" l="1"/>
  <c r="L3087" i="47"/>
  <c r="M3087" i="47"/>
  <c r="K3087" i="47"/>
  <c r="H3088" i="47"/>
  <c r="I3087" i="47"/>
  <c r="E3005" i="47"/>
  <c r="B3005" i="47"/>
  <c r="A3006" i="47"/>
  <c r="D3005" i="47"/>
  <c r="F3005" i="47"/>
  <c r="C3005" i="47"/>
  <c r="M3088" i="47" l="1"/>
  <c r="K3088" i="47"/>
  <c r="I3088" i="47"/>
  <c r="J3088" i="47"/>
  <c r="H3089" i="47"/>
  <c r="L3088" i="47"/>
  <c r="F3006" i="47"/>
  <c r="A3007" i="47"/>
  <c r="B3006" i="47"/>
  <c r="D3006" i="47"/>
  <c r="E3006" i="47"/>
  <c r="C3006" i="47"/>
  <c r="H3090" i="47" l="1"/>
  <c r="M3089" i="47"/>
  <c r="K3089" i="47"/>
  <c r="I3089" i="47"/>
  <c r="J3089" i="47"/>
  <c r="L3089" i="47"/>
  <c r="C3007" i="47"/>
  <c r="D3007" i="47"/>
  <c r="A3008" i="47"/>
  <c r="B3007" i="47"/>
  <c r="E3007" i="47"/>
  <c r="F3007" i="47"/>
  <c r="J3090" i="47" l="1"/>
  <c r="M3090" i="47"/>
  <c r="L3090" i="47"/>
  <c r="K3090" i="47"/>
  <c r="I3090" i="47"/>
  <c r="H3091" i="47"/>
  <c r="E3008" i="47"/>
  <c r="D3008" i="47"/>
  <c r="F3008" i="47"/>
  <c r="C3008" i="47"/>
  <c r="B3008" i="47"/>
  <c r="A3009" i="47"/>
  <c r="L3091" i="47" l="1"/>
  <c r="I3091" i="47"/>
  <c r="K3091" i="47"/>
  <c r="H3092" i="47"/>
  <c r="M3091" i="47"/>
  <c r="J3091" i="47"/>
  <c r="E3009" i="47"/>
  <c r="B3009" i="47"/>
  <c r="A3010" i="47"/>
  <c r="C3009" i="47"/>
  <c r="F3009" i="47"/>
  <c r="D3009" i="47"/>
  <c r="J3092" i="47" l="1"/>
  <c r="L3092" i="47"/>
  <c r="M3092" i="47"/>
  <c r="K3092" i="47"/>
  <c r="H3093" i="47"/>
  <c r="I3092" i="47"/>
  <c r="F3010" i="47"/>
  <c r="B3010" i="47"/>
  <c r="D3010" i="47"/>
  <c r="E3010" i="47"/>
  <c r="C3010" i="47"/>
  <c r="A3011" i="47"/>
  <c r="K3093" i="47" l="1"/>
  <c r="J3093" i="47"/>
  <c r="L3093" i="47"/>
  <c r="M3093" i="47"/>
  <c r="H3094" i="47"/>
  <c r="I3093" i="47"/>
  <c r="C3011" i="47"/>
  <c r="D3011" i="47"/>
  <c r="F3011" i="47"/>
  <c r="A3012" i="47"/>
  <c r="E3011" i="47"/>
  <c r="B3011" i="47"/>
  <c r="M3094" i="47" l="1"/>
  <c r="L3094" i="47"/>
  <c r="I3094" i="47"/>
  <c r="H3095" i="47"/>
  <c r="K3094" i="47"/>
  <c r="J3094" i="47"/>
  <c r="E3012" i="47"/>
  <c r="D3012" i="47"/>
  <c r="F3012" i="47"/>
  <c r="C3012" i="47"/>
  <c r="B3012" i="47"/>
  <c r="A3013" i="47"/>
  <c r="K3095" i="47" l="1"/>
  <c r="J3095" i="47"/>
  <c r="L3095" i="47"/>
  <c r="M3095" i="47"/>
  <c r="H3096" i="47"/>
  <c r="I3095" i="47"/>
  <c r="D3013" i="47"/>
  <c r="A3014" i="47"/>
  <c r="C3013" i="47"/>
  <c r="F3013" i="47"/>
  <c r="B3013" i="47"/>
  <c r="E3013" i="47"/>
  <c r="H3097" i="47" l="1"/>
  <c r="M3096" i="47"/>
  <c r="K3096" i="47"/>
  <c r="I3096" i="47"/>
  <c r="J3096" i="47"/>
  <c r="L3096" i="47"/>
  <c r="B3014" i="47"/>
  <c r="D3014" i="47"/>
  <c r="E3014" i="47"/>
  <c r="C3014" i="47"/>
  <c r="A3015" i="47"/>
  <c r="F3014" i="47"/>
  <c r="H3098" i="47" l="1"/>
  <c r="M3097" i="47"/>
  <c r="K3097" i="47"/>
  <c r="L3097" i="47"/>
  <c r="I3097" i="47"/>
  <c r="J3097" i="47"/>
  <c r="C3015" i="47"/>
  <c r="D3015" i="47"/>
  <c r="F3015" i="47"/>
  <c r="A3016" i="47"/>
  <c r="B3015" i="47"/>
  <c r="E3015" i="47"/>
  <c r="M3098" i="47" l="1"/>
  <c r="J3098" i="47"/>
  <c r="I3098" i="47"/>
  <c r="H3099" i="47"/>
  <c r="L3098" i="47"/>
  <c r="K3098" i="47"/>
  <c r="E3016" i="47"/>
  <c r="D3016" i="47"/>
  <c r="F3016" i="47"/>
  <c r="C3016" i="47"/>
  <c r="B3016" i="47"/>
  <c r="A3017" i="47"/>
  <c r="L3099" i="47" l="1"/>
  <c r="J3099" i="47"/>
  <c r="H3100" i="47"/>
  <c r="I3099" i="47"/>
  <c r="M3099" i="47"/>
  <c r="K3099" i="47"/>
  <c r="E3017" i="47"/>
  <c r="B3017" i="47"/>
  <c r="D3017" i="47"/>
  <c r="A3018" i="47"/>
  <c r="C3017" i="47"/>
  <c r="F3017" i="47"/>
  <c r="K3100" i="47" l="1"/>
  <c r="J3100" i="47"/>
  <c r="L3100" i="47"/>
  <c r="M3100" i="47"/>
  <c r="H3101" i="47"/>
  <c r="I3100" i="47"/>
  <c r="F3018" i="47"/>
  <c r="B3018" i="47"/>
  <c r="D3018" i="47"/>
  <c r="E3018" i="47"/>
  <c r="C3018" i="47"/>
  <c r="A3019" i="47"/>
  <c r="H3102" i="47" l="1"/>
  <c r="M3101" i="47"/>
  <c r="J3101" i="47"/>
  <c r="L3101" i="47"/>
  <c r="I3101" i="47"/>
  <c r="K3101" i="47"/>
  <c r="F3019" i="47"/>
  <c r="A3020" i="47"/>
  <c r="E3019" i="47"/>
  <c r="B3019" i="47"/>
  <c r="C3019" i="47"/>
  <c r="D3019" i="47"/>
  <c r="H3103" i="47" l="1"/>
  <c r="K3102" i="47"/>
  <c r="M3102" i="47"/>
  <c r="J3102" i="47"/>
  <c r="L3102" i="47"/>
  <c r="I3102" i="47"/>
  <c r="E3020" i="47"/>
  <c r="D3020" i="47"/>
  <c r="F3020" i="47"/>
  <c r="C3020" i="47"/>
  <c r="B3020" i="47"/>
  <c r="A3021" i="47"/>
  <c r="L3103" i="47" l="1"/>
  <c r="K3103" i="47"/>
  <c r="M3103" i="47"/>
  <c r="J3103" i="47"/>
  <c r="I3103" i="47"/>
  <c r="H3104" i="47"/>
  <c r="D3021" i="47"/>
  <c r="A3022" i="47"/>
  <c r="F3021" i="47"/>
  <c r="B3021" i="47"/>
  <c r="C3021" i="47"/>
  <c r="E3021" i="47"/>
  <c r="J3104" i="47" l="1"/>
  <c r="M3104" i="47"/>
  <c r="L3104" i="47"/>
  <c r="K3104" i="47"/>
  <c r="I3104" i="47"/>
  <c r="H3105" i="47"/>
  <c r="B3022" i="47"/>
  <c r="D3022" i="47"/>
  <c r="E3022" i="47"/>
  <c r="C3022" i="47"/>
  <c r="A3023" i="47"/>
  <c r="F3022" i="47"/>
  <c r="J3105" i="47" l="1"/>
  <c r="L3105" i="47"/>
  <c r="M3105" i="47"/>
  <c r="K3105" i="47"/>
  <c r="H3106" i="47"/>
  <c r="I3105" i="47"/>
  <c r="C3023" i="47"/>
  <c r="D3023" i="47"/>
  <c r="F3023" i="47"/>
  <c r="A3024" i="47"/>
  <c r="E3023" i="47"/>
  <c r="B3023" i="47"/>
  <c r="K3106" i="47" l="1"/>
  <c r="I3106" i="47"/>
  <c r="J3106" i="47"/>
  <c r="L3106" i="47"/>
  <c r="M3106" i="47"/>
  <c r="H3107" i="47"/>
  <c r="E3024" i="47"/>
  <c r="F3024" i="47"/>
  <c r="C3024" i="47"/>
  <c r="B3024" i="47"/>
  <c r="A3025" i="47"/>
  <c r="D3024" i="47"/>
  <c r="J3107" i="47" l="1"/>
  <c r="M3107" i="47"/>
  <c r="L3107" i="47"/>
  <c r="K3107" i="47"/>
  <c r="I3107" i="47"/>
  <c r="H3108" i="47"/>
  <c r="E3025" i="47"/>
  <c r="B3025" i="47"/>
  <c r="D3025" i="47"/>
  <c r="A3026" i="47"/>
  <c r="C3025" i="47"/>
  <c r="F3025" i="47"/>
  <c r="H3109" i="47" l="1"/>
  <c r="M3108" i="47"/>
  <c r="J3108" i="47"/>
  <c r="I3108" i="47"/>
  <c r="K3108" i="47"/>
  <c r="L3108" i="47"/>
  <c r="D3026" i="47"/>
  <c r="E3026" i="47"/>
  <c r="C3026" i="47"/>
  <c r="A3027" i="47"/>
  <c r="B3026" i="47"/>
  <c r="F3026" i="47"/>
  <c r="J3109" i="47" l="1"/>
  <c r="L3109" i="47"/>
  <c r="M3109" i="47"/>
  <c r="K3109" i="47"/>
  <c r="H3110" i="47"/>
  <c r="I3109" i="47"/>
  <c r="B3027" i="47"/>
  <c r="A3028" i="47"/>
  <c r="E3027" i="47"/>
  <c r="C3027" i="47"/>
  <c r="D3027" i="47"/>
  <c r="F3027" i="47"/>
  <c r="J3110" i="47" l="1"/>
  <c r="M3110" i="47"/>
  <c r="L3110" i="47"/>
  <c r="K3110" i="47"/>
  <c r="I3110" i="47"/>
  <c r="H3111" i="47"/>
  <c r="F3028" i="47"/>
  <c r="C3028" i="47"/>
  <c r="A3029" i="47"/>
  <c r="E3028" i="47"/>
  <c r="D3028" i="47"/>
  <c r="B3028" i="47"/>
  <c r="L3111" i="47" l="1"/>
  <c r="M3111" i="47"/>
  <c r="H3112" i="47"/>
  <c r="I3111" i="47"/>
  <c r="K3111" i="47"/>
  <c r="J3111" i="47"/>
  <c r="C3029" i="47"/>
  <c r="E3029" i="47"/>
  <c r="B3029" i="47"/>
  <c r="F3029" i="47"/>
  <c r="D3029" i="47"/>
  <c r="A3030" i="47"/>
  <c r="I3112" i="47" l="1"/>
  <c r="K3112" i="47"/>
  <c r="L3112" i="47"/>
  <c r="J3112" i="47"/>
  <c r="H3113" i="47"/>
  <c r="M3112" i="47"/>
  <c r="D3030" i="47"/>
  <c r="E3030" i="47"/>
  <c r="F3030" i="47"/>
  <c r="B3030" i="47"/>
  <c r="C3030" i="47"/>
  <c r="A3031" i="47"/>
  <c r="H3114" i="47" l="1"/>
  <c r="M3113" i="47"/>
  <c r="K3113" i="47"/>
  <c r="L3113" i="47"/>
  <c r="I3113" i="47"/>
  <c r="J3113" i="47"/>
  <c r="C3031" i="47"/>
  <c r="D3031" i="47"/>
  <c r="F3031" i="47"/>
  <c r="A3032" i="47"/>
  <c r="B3031" i="47"/>
  <c r="E3031" i="47"/>
  <c r="I3114" i="47" l="1"/>
  <c r="K3114" i="47"/>
  <c r="L3114" i="47"/>
  <c r="J3114" i="47"/>
  <c r="H3115" i="47"/>
  <c r="M3114" i="47"/>
  <c r="B3032" i="47"/>
  <c r="A3033" i="47"/>
  <c r="E3032" i="47"/>
  <c r="D3032" i="47"/>
  <c r="F3032" i="47"/>
  <c r="C3032" i="47"/>
  <c r="H3116" i="47" l="1"/>
  <c r="M3115" i="47"/>
  <c r="K3115" i="47"/>
  <c r="L3115" i="47"/>
  <c r="I3115" i="47"/>
  <c r="J3115" i="47"/>
  <c r="C3033" i="47"/>
  <c r="F3033" i="47"/>
  <c r="E3033" i="47"/>
  <c r="B3033" i="47"/>
  <c r="D3033" i="47"/>
  <c r="A3034" i="47"/>
  <c r="L3116" i="47" l="1"/>
  <c r="K3116" i="47"/>
  <c r="M3116" i="47"/>
  <c r="J3116" i="47"/>
  <c r="I3116" i="47"/>
  <c r="H3117" i="47"/>
  <c r="D3034" i="47"/>
  <c r="E3034" i="47"/>
  <c r="B3034" i="47"/>
  <c r="C3034" i="47"/>
  <c r="A3035" i="47"/>
  <c r="F3034" i="47"/>
  <c r="L3117" i="47" l="1"/>
  <c r="H3118" i="47"/>
  <c r="M3117" i="47"/>
  <c r="K3117" i="47"/>
  <c r="I3117" i="47"/>
  <c r="J3117" i="47"/>
  <c r="B3035" i="47"/>
  <c r="A3036" i="47"/>
  <c r="E3035" i="47"/>
  <c r="C3035" i="47"/>
  <c r="D3035" i="47"/>
  <c r="F3035" i="47"/>
  <c r="I3118" i="47" l="1"/>
  <c r="J3118" i="47"/>
  <c r="L3118" i="47"/>
  <c r="H3119" i="47"/>
  <c r="M3118" i="47"/>
  <c r="K3118" i="47"/>
  <c r="F3036" i="47"/>
  <c r="C3036" i="47"/>
  <c r="E3036" i="47"/>
  <c r="D3036" i="47"/>
  <c r="B3036" i="47"/>
  <c r="A3037" i="47"/>
  <c r="J3119" i="47" l="1"/>
  <c r="K3119" i="47"/>
  <c r="M3119" i="47"/>
  <c r="L3119" i="47"/>
  <c r="I3119" i="47"/>
  <c r="H3120" i="47"/>
  <c r="F3037" i="47"/>
  <c r="E3037" i="47"/>
  <c r="B3037" i="47"/>
  <c r="D3037" i="47"/>
  <c r="A3038" i="47"/>
  <c r="C3037" i="47"/>
  <c r="J3120" i="47" l="1"/>
  <c r="M3120" i="47"/>
  <c r="L3120" i="47"/>
  <c r="I3120" i="47"/>
  <c r="H3121" i="47"/>
  <c r="K3120" i="47"/>
  <c r="C3038" i="47"/>
  <c r="A3039" i="47"/>
  <c r="B3038" i="47"/>
  <c r="F3038" i="47"/>
  <c r="D3038" i="47"/>
  <c r="E3038" i="47"/>
  <c r="K3121" i="47" l="1"/>
  <c r="M3121" i="47"/>
  <c r="J3121" i="47"/>
  <c r="H3122" i="47"/>
  <c r="L3121" i="47"/>
  <c r="I3121" i="47"/>
  <c r="B3039" i="47"/>
  <c r="D3039" i="47"/>
  <c r="E3039" i="47"/>
  <c r="F3039" i="47"/>
  <c r="A3040" i="47"/>
  <c r="C3039" i="47"/>
  <c r="M3122" i="47" l="1"/>
  <c r="J3122" i="47"/>
  <c r="L3122" i="47"/>
  <c r="K3122" i="47"/>
  <c r="I3122" i="47"/>
  <c r="H3123" i="47"/>
  <c r="B3040" i="47"/>
  <c r="A3041" i="47"/>
  <c r="E3040" i="47"/>
  <c r="D3040" i="47"/>
  <c r="F3040" i="47"/>
  <c r="C3040" i="47"/>
  <c r="M3123" i="47" l="1"/>
  <c r="K3123" i="47"/>
  <c r="L3123" i="47"/>
  <c r="H3124" i="47"/>
  <c r="I3123" i="47"/>
  <c r="J3123" i="47"/>
  <c r="C3041" i="47"/>
  <c r="F3041" i="47"/>
  <c r="D3041" i="47"/>
  <c r="A3042" i="47"/>
  <c r="E3041" i="47"/>
  <c r="B3041" i="47"/>
  <c r="H3125" i="47" l="1"/>
  <c r="M3124" i="47"/>
  <c r="J3124" i="47"/>
  <c r="L3124" i="47"/>
  <c r="I3124" i="47"/>
  <c r="K3124" i="47"/>
  <c r="D3042" i="47"/>
  <c r="E3042" i="47"/>
  <c r="F3042" i="47"/>
  <c r="B3042" i="47"/>
  <c r="C3042" i="47"/>
  <c r="A3043" i="47"/>
  <c r="M3125" i="47" l="1"/>
  <c r="J3125" i="47"/>
  <c r="L3125" i="47"/>
  <c r="H3126" i="47"/>
  <c r="I3125" i="47"/>
  <c r="K3125" i="47"/>
  <c r="E3043" i="47"/>
  <c r="F3043" i="47"/>
  <c r="A3044" i="47"/>
  <c r="B3043" i="47"/>
  <c r="C3043" i="47"/>
  <c r="D3043" i="47"/>
  <c r="K3126" i="47" l="1"/>
  <c r="L3126" i="47"/>
  <c r="J3126" i="47"/>
  <c r="H3127" i="47"/>
  <c r="M3126" i="47"/>
  <c r="I3126" i="47"/>
  <c r="F3044" i="47"/>
  <c r="C3044" i="47"/>
  <c r="B3044" i="47"/>
  <c r="E3044" i="47"/>
  <c r="D3044" i="47"/>
  <c r="A3045" i="47"/>
  <c r="J3127" i="47" l="1"/>
  <c r="L3127" i="47"/>
  <c r="M3127" i="47"/>
  <c r="H3128" i="47"/>
  <c r="I3127" i="47"/>
  <c r="K3127" i="47"/>
  <c r="C3045" i="47"/>
  <c r="B3045" i="47"/>
  <c r="F3045" i="47"/>
  <c r="D3045" i="47"/>
  <c r="A3046" i="47"/>
  <c r="E3045" i="47"/>
  <c r="M3128" i="47" l="1"/>
  <c r="K3128" i="47"/>
  <c r="I3128" i="47"/>
  <c r="J3128" i="47"/>
  <c r="L3128" i="47"/>
  <c r="H3129" i="47"/>
  <c r="D3046" i="47"/>
  <c r="E3046" i="47"/>
  <c r="C3046" i="47"/>
  <c r="F3046" i="47"/>
  <c r="B3046" i="47"/>
  <c r="A3047" i="47"/>
  <c r="K3129" i="47" l="1"/>
  <c r="J3129" i="47"/>
  <c r="L3129" i="47"/>
  <c r="M3129" i="47"/>
  <c r="H3130" i="47"/>
  <c r="I3129" i="47"/>
  <c r="E3047" i="47"/>
  <c r="F3047" i="47"/>
  <c r="A3048" i="47"/>
  <c r="B3047" i="47"/>
  <c r="C3047" i="47"/>
  <c r="D3047" i="47"/>
  <c r="K3130" i="47" l="1"/>
  <c r="M3130" i="47"/>
  <c r="I3130" i="47"/>
  <c r="J3130" i="47"/>
  <c r="L3130" i="47"/>
  <c r="H3131" i="47"/>
  <c r="F3048" i="47"/>
  <c r="C3048" i="47"/>
  <c r="E3048" i="47"/>
  <c r="D3048" i="47"/>
  <c r="B3048" i="47"/>
  <c r="A3049" i="47"/>
  <c r="K3131" i="47" l="1"/>
  <c r="J3131" i="47"/>
  <c r="M3131" i="47"/>
  <c r="L3131" i="47"/>
  <c r="I3131" i="47"/>
  <c r="H3132" i="47"/>
  <c r="C3049" i="47"/>
  <c r="F3049" i="47"/>
  <c r="E3049" i="47"/>
  <c r="B3049" i="47"/>
  <c r="D3049" i="47"/>
  <c r="A3050" i="47"/>
  <c r="K3132" i="47" l="1"/>
  <c r="J3132" i="47"/>
  <c r="M3132" i="47"/>
  <c r="L3132" i="47"/>
  <c r="I3132" i="47"/>
  <c r="H3133" i="47"/>
  <c r="D3050" i="47"/>
  <c r="E3050" i="47"/>
  <c r="A3051" i="47"/>
  <c r="F3050" i="47"/>
  <c r="B3050" i="47"/>
  <c r="C3050" i="47"/>
  <c r="K3133" i="47" l="1"/>
  <c r="I3133" i="47"/>
  <c r="J3133" i="47"/>
  <c r="H3134" i="47"/>
  <c r="M3133" i="47"/>
  <c r="L3133" i="47"/>
  <c r="C3051" i="47"/>
  <c r="D3051" i="47"/>
  <c r="F3051" i="47"/>
  <c r="B3051" i="47"/>
  <c r="E3051" i="47"/>
  <c r="A3052" i="47"/>
  <c r="K3134" i="47" l="1"/>
  <c r="L3134" i="47"/>
  <c r="J3134" i="47"/>
  <c r="H3135" i="47"/>
  <c r="M3134" i="47"/>
  <c r="I3134" i="47"/>
  <c r="E3052" i="47"/>
  <c r="D3052" i="47"/>
  <c r="F3052" i="47"/>
  <c r="C3052" i="47"/>
  <c r="B3052" i="47"/>
  <c r="A3053" i="47"/>
  <c r="H3136" i="47" l="1"/>
  <c r="M3135" i="47"/>
  <c r="K3135" i="47"/>
  <c r="I3135" i="47"/>
  <c r="J3135" i="47"/>
  <c r="L3135" i="47"/>
  <c r="E3053" i="47"/>
  <c r="B3053" i="47"/>
  <c r="A3054" i="47"/>
  <c r="F3053" i="47"/>
  <c r="D3053" i="47"/>
  <c r="C3053" i="47"/>
  <c r="M3136" i="47" l="1"/>
  <c r="K3136" i="47"/>
  <c r="H3137" i="47"/>
  <c r="I3136" i="47"/>
  <c r="J3136" i="47"/>
  <c r="L3136" i="47"/>
  <c r="E3054" i="47"/>
  <c r="D3054" i="47"/>
  <c r="C3054" i="47"/>
  <c r="A3055" i="47"/>
  <c r="F3054" i="47"/>
  <c r="B3054" i="47"/>
  <c r="L3137" i="47" l="1"/>
  <c r="H3138" i="47"/>
  <c r="M3137" i="47"/>
  <c r="J3137" i="47"/>
  <c r="I3137" i="47"/>
  <c r="K3137" i="47"/>
  <c r="C3055" i="47"/>
  <c r="D3055" i="47"/>
  <c r="F3055" i="47"/>
  <c r="A3056" i="47"/>
  <c r="E3055" i="47"/>
  <c r="B3055" i="47"/>
  <c r="K3138" i="47" l="1"/>
  <c r="J3138" i="47"/>
  <c r="M3138" i="47"/>
  <c r="L3138" i="47"/>
  <c r="I3138" i="47"/>
  <c r="H3139" i="47"/>
  <c r="E3056" i="47"/>
  <c r="D3056" i="47"/>
  <c r="F3056" i="47"/>
  <c r="C3056" i="47"/>
  <c r="B3056" i="47"/>
  <c r="A3057" i="47"/>
  <c r="M3139" i="47" l="1"/>
  <c r="K3139" i="47"/>
  <c r="I3139" i="47"/>
  <c r="J3139" i="47"/>
  <c r="L3139" i="47"/>
  <c r="H3140" i="47"/>
  <c r="E3057" i="47"/>
  <c r="B3057" i="47"/>
  <c r="D3057" i="47"/>
  <c r="A3058" i="47"/>
  <c r="C3057" i="47"/>
  <c r="F3057" i="47"/>
  <c r="K3140" i="47" l="1"/>
  <c r="M3140" i="47"/>
  <c r="J3140" i="47"/>
  <c r="L3140" i="47"/>
  <c r="I3140" i="47"/>
  <c r="H3141" i="47"/>
  <c r="F3058" i="47"/>
  <c r="D3058" i="47"/>
  <c r="E3058" i="47"/>
  <c r="B3058" i="47"/>
  <c r="C3058" i="47"/>
  <c r="A3059" i="47"/>
  <c r="M3141" i="47" l="1"/>
  <c r="K3141" i="47"/>
  <c r="I3141" i="47"/>
  <c r="J3141" i="47"/>
  <c r="L3141" i="47"/>
  <c r="H3142" i="47"/>
  <c r="C3059" i="47"/>
  <c r="D3059" i="47"/>
  <c r="F3059" i="47"/>
  <c r="A3060" i="47"/>
  <c r="B3059" i="47"/>
  <c r="E3059" i="47"/>
  <c r="M3142" i="47" l="1"/>
  <c r="K3142" i="47"/>
  <c r="I3142" i="47"/>
  <c r="J3142" i="47"/>
  <c r="L3142" i="47"/>
  <c r="H3143" i="47"/>
  <c r="E3060" i="47"/>
  <c r="D3060" i="47"/>
  <c r="F3060" i="47"/>
  <c r="C3060" i="47"/>
  <c r="B3060" i="47"/>
  <c r="A3061" i="47"/>
  <c r="I3143" i="47" l="1"/>
  <c r="M3143" i="47"/>
  <c r="K3143" i="47"/>
  <c r="L3143" i="47"/>
  <c r="J3143" i="47"/>
  <c r="H3144" i="47"/>
  <c r="E3061" i="47"/>
  <c r="B3061" i="47"/>
  <c r="A3062" i="47"/>
  <c r="D3061" i="47"/>
  <c r="F3061" i="47"/>
  <c r="C3061" i="47"/>
  <c r="H3145" i="47" l="1"/>
  <c r="M3144" i="47"/>
  <c r="K3144" i="47"/>
  <c r="L3144" i="47"/>
  <c r="I3144" i="47"/>
  <c r="J3144" i="47"/>
  <c r="B3062" i="47"/>
  <c r="D3062" i="47"/>
  <c r="E3062" i="47"/>
  <c r="C3062" i="47"/>
  <c r="A3063" i="47"/>
  <c r="F3062" i="47"/>
  <c r="H3146" i="47" l="1"/>
  <c r="M3145" i="47"/>
  <c r="K3145" i="47"/>
  <c r="L3145" i="47"/>
  <c r="I3145" i="47"/>
  <c r="J3145" i="47"/>
  <c r="C3063" i="47"/>
  <c r="D3063" i="47"/>
  <c r="E3063" i="47"/>
  <c r="F3063" i="47"/>
  <c r="A3064" i="47"/>
  <c r="B3063" i="47"/>
  <c r="K3146" i="47" l="1"/>
  <c r="J3146" i="47"/>
  <c r="L3146" i="47"/>
  <c r="M3146" i="47"/>
  <c r="H3147" i="47"/>
  <c r="I3146" i="47"/>
  <c r="E3064" i="47"/>
  <c r="D3064" i="47"/>
  <c r="F3064" i="47"/>
  <c r="C3064" i="47"/>
  <c r="B3064" i="47"/>
  <c r="A3065" i="47"/>
  <c r="J3147" i="47" l="1"/>
  <c r="L3147" i="47"/>
  <c r="M3147" i="47"/>
  <c r="K3147" i="47"/>
  <c r="H3148" i="47"/>
  <c r="I3147" i="47"/>
  <c r="E3065" i="47"/>
  <c r="B3065" i="47"/>
  <c r="D3065" i="47"/>
  <c r="A3066" i="47"/>
  <c r="C3065" i="47"/>
  <c r="F3065" i="47"/>
  <c r="M3148" i="47" l="1"/>
  <c r="L3148" i="47"/>
  <c r="K3148" i="47"/>
  <c r="I3148" i="47"/>
  <c r="H3149" i="47"/>
  <c r="J3148" i="47"/>
  <c r="E3066" i="47"/>
  <c r="B3066" i="47"/>
  <c r="D3066" i="47"/>
  <c r="C3066" i="47"/>
  <c r="A3067" i="47"/>
  <c r="F3066" i="47"/>
  <c r="I3149" i="47" l="1"/>
  <c r="K3149" i="47"/>
  <c r="L3149" i="47"/>
  <c r="M3149" i="47"/>
  <c r="J3149" i="47"/>
  <c r="H3150" i="47"/>
  <c r="C3067" i="47"/>
  <c r="D3067" i="47"/>
  <c r="B3067" i="47"/>
  <c r="E3067" i="47"/>
  <c r="F3067" i="47"/>
  <c r="A3068" i="47"/>
  <c r="M3150" i="47" l="1"/>
  <c r="K3150" i="47"/>
  <c r="H3151" i="47"/>
  <c r="I3150" i="47"/>
  <c r="J3150" i="47"/>
  <c r="L3150" i="47"/>
  <c r="E3068" i="47"/>
  <c r="F3068" i="47"/>
  <c r="C3068" i="47"/>
  <c r="B3068" i="47"/>
  <c r="A3069" i="47"/>
  <c r="D3068" i="47"/>
  <c r="I3151" i="47" l="1"/>
  <c r="K3151" i="47"/>
  <c r="L3151" i="47"/>
  <c r="J3151" i="47"/>
  <c r="H3152" i="47"/>
  <c r="M3151" i="47"/>
  <c r="E3069" i="47"/>
  <c r="B3069" i="47"/>
  <c r="A3070" i="47"/>
  <c r="D3069" i="47"/>
  <c r="F3069" i="47"/>
  <c r="C3069" i="47"/>
  <c r="H3153" i="47" l="1"/>
  <c r="M3152" i="47"/>
  <c r="J3152" i="47"/>
  <c r="L3152" i="47"/>
  <c r="I3152" i="47"/>
  <c r="K3152" i="47"/>
  <c r="F3070" i="47"/>
  <c r="B3070" i="47"/>
  <c r="D3070" i="47"/>
  <c r="E3070" i="47"/>
  <c r="C3070" i="47"/>
  <c r="A3071" i="47"/>
  <c r="K3153" i="47" l="1"/>
  <c r="J3153" i="47"/>
  <c r="L3153" i="47"/>
  <c r="M3153" i="47"/>
  <c r="H3154" i="47"/>
  <c r="I3153" i="47"/>
  <c r="C3071" i="47"/>
  <c r="D3071" i="47"/>
  <c r="B3071" i="47"/>
  <c r="E3071" i="47"/>
  <c r="F3071" i="47"/>
  <c r="A3072" i="47"/>
  <c r="J3154" i="47" l="1"/>
  <c r="M3154" i="47"/>
  <c r="L3154" i="47"/>
  <c r="I3154" i="47"/>
  <c r="H3155" i="47"/>
  <c r="K3154" i="47"/>
  <c r="E3072" i="47"/>
  <c r="D3072" i="47"/>
  <c r="F3072" i="47"/>
  <c r="C3072" i="47"/>
  <c r="B3072" i="47"/>
  <c r="A3073" i="47"/>
  <c r="M3155" i="47" l="1"/>
  <c r="I3155" i="47"/>
  <c r="K3155" i="47"/>
  <c r="L3155" i="47"/>
  <c r="J3155" i="47"/>
  <c r="H3156" i="47"/>
  <c r="E3073" i="47"/>
  <c r="B3073" i="47"/>
  <c r="C3073" i="47"/>
  <c r="F3073" i="47"/>
  <c r="D3073" i="47"/>
  <c r="A3074" i="47"/>
  <c r="J3156" i="47" l="1"/>
  <c r="M3156" i="47"/>
  <c r="L3156" i="47"/>
  <c r="I3156" i="47"/>
  <c r="H3157" i="47"/>
  <c r="K3156" i="47"/>
  <c r="F3074" i="47"/>
  <c r="B3074" i="47"/>
  <c r="D3074" i="47"/>
  <c r="E3074" i="47"/>
  <c r="C3074" i="47"/>
  <c r="A3075" i="47"/>
  <c r="L3157" i="47" l="1"/>
  <c r="M3157" i="47"/>
  <c r="K3157" i="47"/>
  <c r="H3158" i="47"/>
  <c r="I3157" i="47"/>
  <c r="J3157" i="47"/>
  <c r="F3075" i="47"/>
  <c r="A3076" i="47"/>
  <c r="B3075" i="47"/>
  <c r="E3075" i="47"/>
  <c r="C3075" i="47"/>
  <c r="D3075" i="47"/>
  <c r="L3158" i="47" l="1"/>
  <c r="J3158" i="47"/>
  <c r="M3158" i="47"/>
  <c r="H3159" i="47"/>
  <c r="I3158" i="47"/>
  <c r="K3158" i="47"/>
  <c r="E3076" i="47"/>
  <c r="F3076" i="47"/>
  <c r="C3076" i="47"/>
  <c r="B3076" i="47"/>
  <c r="A3077" i="47"/>
  <c r="D3076" i="47"/>
  <c r="K3159" i="47" l="1"/>
  <c r="M3159" i="47"/>
  <c r="J3159" i="47"/>
  <c r="L3159" i="47"/>
  <c r="I3159" i="47"/>
  <c r="H3160" i="47"/>
  <c r="B3077" i="47"/>
  <c r="D3077" i="47"/>
  <c r="A3078" i="47"/>
  <c r="C3077" i="47"/>
  <c r="F3077" i="47"/>
  <c r="E3077" i="47"/>
  <c r="J3160" i="47" l="1"/>
  <c r="M3160" i="47"/>
  <c r="L3160" i="47"/>
  <c r="K3160" i="47"/>
  <c r="I3160" i="47"/>
  <c r="H3161" i="47"/>
  <c r="F3078" i="47"/>
  <c r="B3078" i="47"/>
  <c r="D3078" i="47"/>
  <c r="E3078" i="47"/>
  <c r="C3078" i="47"/>
  <c r="A3079" i="47"/>
  <c r="K3161" i="47" l="1"/>
  <c r="J3161" i="47"/>
  <c r="L3161" i="47"/>
  <c r="M3161" i="47"/>
  <c r="H3162" i="47"/>
  <c r="I3161" i="47"/>
  <c r="C3079" i="47"/>
  <c r="D3079" i="47"/>
  <c r="E3079" i="47"/>
  <c r="F3079" i="47"/>
  <c r="A3080" i="47"/>
  <c r="B3079" i="47"/>
  <c r="H3163" i="47" l="1"/>
  <c r="M3162" i="47"/>
  <c r="K3162" i="47"/>
  <c r="I3162" i="47"/>
  <c r="J3162" i="47"/>
  <c r="L3162" i="47"/>
  <c r="E3080" i="47"/>
  <c r="F3080" i="47"/>
  <c r="C3080" i="47"/>
  <c r="B3080" i="47"/>
  <c r="A3081" i="47"/>
  <c r="D3080" i="47"/>
  <c r="M3163" i="47" l="1"/>
  <c r="K3163" i="47"/>
  <c r="H3164" i="47"/>
  <c r="I3163" i="47"/>
  <c r="J3163" i="47"/>
  <c r="L3163" i="47"/>
  <c r="E3081" i="47"/>
  <c r="B3081" i="47"/>
  <c r="F3081" i="47"/>
  <c r="D3081" i="47"/>
  <c r="A3082" i="47"/>
  <c r="C3081" i="47"/>
  <c r="L3164" i="47" l="1"/>
  <c r="H3165" i="47"/>
  <c r="M3164" i="47"/>
  <c r="K3164" i="47"/>
  <c r="I3164" i="47"/>
  <c r="J3164" i="47"/>
  <c r="E3082" i="47"/>
  <c r="D3082" i="47"/>
  <c r="C3082" i="47"/>
  <c r="A3083" i="47"/>
  <c r="F3082" i="47"/>
  <c r="B3082" i="47"/>
  <c r="L3165" i="47" l="1"/>
  <c r="H3166" i="47"/>
  <c r="M3165" i="47"/>
  <c r="K3165" i="47"/>
  <c r="I3165" i="47"/>
  <c r="J3165" i="47"/>
  <c r="F3083" i="47"/>
  <c r="A3084" i="47"/>
  <c r="B3083" i="47"/>
  <c r="E3083" i="47"/>
  <c r="C3083" i="47"/>
  <c r="D3083" i="47"/>
  <c r="H3167" i="47" l="1"/>
  <c r="M3166" i="47"/>
  <c r="K3166" i="47"/>
  <c r="I3166" i="47"/>
  <c r="J3166" i="47"/>
  <c r="L3166" i="47"/>
  <c r="E3084" i="47"/>
  <c r="D3084" i="47"/>
  <c r="F3084" i="47"/>
  <c r="C3084" i="47"/>
  <c r="B3084" i="47"/>
  <c r="A3085" i="47"/>
  <c r="H3168" i="47" l="1"/>
  <c r="M3167" i="47"/>
  <c r="J3167" i="47"/>
  <c r="I3167" i="47"/>
  <c r="K3167" i="47"/>
  <c r="L3167" i="47"/>
  <c r="E3085" i="47"/>
  <c r="D3085" i="47"/>
  <c r="A3086" i="47"/>
  <c r="C3085" i="47"/>
  <c r="F3085" i="47"/>
  <c r="B3085" i="47"/>
  <c r="L3168" i="47" l="1"/>
  <c r="M3168" i="47"/>
  <c r="J3168" i="47"/>
  <c r="I3168" i="47"/>
  <c r="H3169" i="47"/>
  <c r="K3168" i="47"/>
  <c r="D3086" i="47"/>
  <c r="E3086" i="47"/>
  <c r="C3086" i="47"/>
  <c r="A3087" i="47"/>
  <c r="F3086" i="47"/>
  <c r="B3086" i="47"/>
  <c r="J3169" i="47" l="1"/>
  <c r="L3169" i="47"/>
  <c r="M3169" i="47"/>
  <c r="H3170" i="47"/>
  <c r="I3169" i="47"/>
  <c r="K3169" i="47"/>
  <c r="C3087" i="47"/>
  <c r="D3087" i="47"/>
  <c r="B3087" i="47"/>
  <c r="E3087" i="47"/>
  <c r="F3087" i="47"/>
  <c r="A3088" i="47"/>
  <c r="J3170" i="47" l="1"/>
  <c r="M3170" i="47"/>
  <c r="L3170" i="47"/>
  <c r="K3170" i="47"/>
  <c r="I3170" i="47"/>
  <c r="H3171" i="47"/>
  <c r="C3088" i="47"/>
  <c r="D3088" i="47"/>
  <c r="F3088" i="47"/>
  <c r="B3088" i="47"/>
  <c r="A3089" i="47"/>
  <c r="E3088" i="47"/>
  <c r="K3171" i="47" l="1"/>
  <c r="J3171" i="47"/>
  <c r="L3171" i="47"/>
  <c r="M3171" i="47"/>
  <c r="H3172" i="47"/>
  <c r="I3171" i="47"/>
  <c r="E3089" i="47"/>
  <c r="B3089" i="47"/>
  <c r="D3089" i="47"/>
  <c r="A3090" i="47"/>
  <c r="C3089" i="47"/>
  <c r="F3089" i="47"/>
  <c r="K3172" i="47" l="1"/>
  <c r="J3172" i="47"/>
  <c r="L3172" i="47"/>
  <c r="M3172" i="47"/>
  <c r="H3173" i="47"/>
  <c r="I3172" i="47"/>
  <c r="E3090" i="47"/>
  <c r="D3090" i="47"/>
  <c r="C3090" i="47"/>
  <c r="A3091" i="47"/>
  <c r="F3090" i="47"/>
  <c r="B3090" i="47"/>
  <c r="L3173" i="47" l="1"/>
  <c r="H3174" i="47"/>
  <c r="M3173" i="47"/>
  <c r="K3173" i="47"/>
  <c r="I3173" i="47"/>
  <c r="J3173" i="47"/>
  <c r="C3091" i="47"/>
  <c r="D3091" i="47"/>
  <c r="F3091" i="47"/>
  <c r="A3092" i="47"/>
  <c r="B3091" i="47"/>
  <c r="E3091" i="47"/>
  <c r="J3174" i="47" l="1"/>
  <c r="L3174" i="47"/>
  <c r="M3174" i="47"/>
  <c r="I3174" i="47"/>
  <c r="K3174" i="47"/>
  <c r="H3175" i="47"/>
  <c r="E3092" i="47"/>
  <c r="D3092" i="47"/>
  <c r="F3092" i="47"/>
  <c r="C3092" i="47"/>
  <c r="B3092" i="47"/>
  <c r="A3093" i="47"/>
  <c r="I3175" i="47" l="1"/>
  <c r="M3175" i="47"/>
  <c r="K3175" i="47"/>
  <c r="L3175" i="47"/>
  <c r="J3175" i="47"/>
  <c r="H3176" i="47"/>
  <c r="E3093" i="47"/>
  <c r="B3093" i="47"/>
  <c r="D3093" i="47"/>
  <c r="C3093" i="47"/>
  <c r="A3094" i="47"/>
  <c r="F3093" i="47"/>
  <c r="J3176" i="47" l="1"/>
  <c r="L3176" i="47"/>
  <c r="M3176" i="47"/>
  <c r="K3176" i="47"/>
  <c r="I3176" i="47"/>
  <c r="H3177" i="47"/>
  <c r="F3094" i="47"/>
  <c r="D3094" i="47"/>
  <c r="E3094" i="47"/>
  <c r="C3094" i="47"/>
  <c r="A3095" i="47"/>
  <c r="B3094" i="47"/>
  <c r="K3177" i="47" l="1"/>
  <c r="J3177" i="47"/>
  <c r="L3177" i="47"/>
  <c r="M3177" i="47"/>
  <c r="H3178" i="47"/>
  <c r="I3177" i="47"/>
  <c r="F3095" i="47"/>
  <c r="A3096" i="47"/>
  <c r="B3095" i="47"/>
  <c r="E3095" i="47"/>
  <c r="C3095" i="47"/>
  <c r="D3095" i="47"/>
  <c r="M3178" i="47" l="1"/>
  <c r="K3178" i="47"/>
  <c r="L3178" i="47"/>
  <c r="J3178" i="47"/>
  <c r="H3179" i="47"/>
  <c r="I3178" i="47"/>
  <c r="E3096" i="47"/>
  <c r="D3096" i="47"/>
  <c r="F3096" i="47"/>
  <c r="C3096" i="47"/>
  <c r="B3096" i="47"/>
  <c r="A3097" i="47"/>
  <c r="L3179" i="47" l="1"/>
  <c r="H3180" i="47"/>
  <c r="M3179" i="47"/>
  <c r="K3179" i="47"/>
  <c r="I3179" i="47"/>
  <c r="J3179" i="47"/>
  <c r="E3097" i="47"/>
  <c r="B3097" i="47"/>
  <c r="D3097" i="47"/>
  <c r="A3098" i="47"/>
  <c r="C3097" i="47"/>
  <c r="F3097" i="47"/>
  <c r="I3180" i="47" l="1"/>
  <c r="K3180" i="47"/>
  <c r="L3180" i="47"/>
  <c r="M3180" i="47"/>
  <c r="J3180" i="47"/>
  <c r="H3181" i="47"/>
  <c r="F3098" i="47"/>
  <c r="B3098" i="47"/>
  <c r="D3098" i="47"/>
  <c r="E3098" i="47"/>
  <c r="C3098" i="47"/>
  <c r="A3099" i="47"/>
  <c r="M3181" i="47" l="1"/>
  <c r="K3181" i="47"/>
  <c r="L3181" i="47"/>
  <c r="H3182" i="47"/>
  <c r="I3181" i="47"/>
  <c r="J3181" i="47"/>
  <c r="C3099" i="47"/>
  <c r="D3099" i="47"/>
  <c r="F3099" i="47"/>
  <c r="A3100" i="47"/>
  <c r="B3099" i="47"/>
  <c r="E3099" i="47"/>
  <c r="K3182" i="47" l="1"/>
  <c r="J3182" i="47"/>
  <c r="M3182" i="47"/>
  <c r="L3182" i="47"/>
  <c r="I3182" i="47"/>
  <c r="H3183" i="47"/>
  <c r="D3100" i="47"/>
  <c r="F3100" i="47"/>
  <c r="C3100" i="47"/>
  <c r="B3100" i="47"/>
  <c r="A3101" i="47"/>
  <c r="E3100" i="47"/>
  <c r="L3183" i="47" l="1"/>
  <c r="M3183" i="47"/>
  <c r="K3183" i="47"/>
  <c r="I3183" i="47"/>
  <c r="J3183" i="47"/>
  <c r="H3184" i="47"/>
  <c r="D3101" i="47"/>
  <c r="A3102" i="47"/>
  <c r="F3101" i="47"/>
  <c r="B3101" i="47"/>
  <c r="C3101" i="47"/>
  <c r="E3101" i="47"/>
  <c r="K3184" i="47" l="1"/>
  <c r="L3184" i="47"/>
  <c r="M3184" i="47"/>
  <c r="H3185" i="47"/>
  <c r="I3184" i="47"/>
  <c r="J3184" i="47"/>
  <c r="D3102" i="47"/>
  <c r="E3102" i="47"/>
  <c r="C3102" i="47"/>
  <c r="A3103" i="47"/>
  <c r="F3102" i="47"/>
  <c r="B3102" i="47"/>
  <c r="M3185" i="47" l="1"/>
  <c r="J3185" i="47"/>
  <c r="I3185" i="47"/>
  <c r="K3185" i="47"/>
  <c r="L3185" i="47"/>
  <c r="H3186" i="47"/>
  <c r="C3103" i="47"/>
  <c r="D3103" i="47"/>
  <c r="A3104" i="47"/>
  <c r="F3103" i="47"/>
  <c r="B3103" i="47"/>
  <c r="E3103" i="47"/>
  <c r="H3187" i="47" l="1"/>
  <c r="M3186" i="47"/>
  <c r="K3186" i="47"/>
  <c r="L3186" i="47"/>
  <c r="I3186" i="47"/>
  <c r="J3186" i="47"/>
  <c r="D3104" i="47"/>
  <c r="F3104" i="47"/>
  <c r="C3104" i="47"/>
  <c r="B3104" i="47"/>
  <c r="A3105" i="47"/>
  <c r="E3104" i="47"/>
  <c r="H3188" i="47" l="1"/>
  <c r="M3187" i="47"/>
  <c r="K3187" i="47"/>
  <c r="L3187" i="47"/>
  <c r="I3187" i="47"/>
  <c r="J3187" i="47"/>
  <c r="E3105" i="47"/>
  <c r="B3105" i="47"/>
  <c r="A3106" i="47"/>
  <c r="C3105" i="47"/>
  <c r="F3105" i="47"/>
  <c r="D3105" i="47"/>
  <c r="L3188" i="47" l="1"/>
  <c r="M3188" i="47"/>
  <c r="K3188" i="47"/>
  <c r="H3189" i="47"/>
  <c r="I3188" i="47"/>
  <c r="J3188" i="47"/>
  <c r="B3106" i="47"/>
  <c r="D3106" i="47"/>
  <c r="E3106" i="47"/>
  <c r="C3106" i="47"/>
  <c r="A3107" i="47"/>
  <c r="F3106" i="47"/>
  <c r="H3190" i="47" l="1"/>
  <c r="K3189" i="47"/>
  <c r="M3189" i="47"/>
  <c r="J3189" i="47"/>
  <c r="L3189" i="47"/>
  <c r="I3189" i="47"/>
  <c r="C3107" i="47"/>
  <c r="D3107" i="47"/>
  <c r="F3107" i="47"/>
  <c r="A3108" i="47"/>
  <c r="B3107" i="47"/>
  <c r="E3107" i="47"/>
  <c r="H3191" i="47" l="1"/>
  <c r="M3190" i="47"/>
  <c r="K3190" i="47"/>
  <c r="I3190" i="47"/>
  <c r="J3190" i="47"/>
  <c r="L3190" i="47"/>
  <c r="E3108" i="47"/>
  <c r="F3108" i="47"/>
  <c r="C3108" i="47"/>
  <c r="D3108" i="47"/>
  <c r="B3108" i="47"/>
  <c r="A3109" i="47"/>
  <c r="L3191" i="47" l="1"/>
  <c r="K3191" i="47"/>
  <c r="J3191" i="47"/>
  <c r="H3192" i="47"/>
  <c r="M3191" i="47"/>
  <c r="I3191" i="47"/>
  <c r="E3109" i="47"/>
  <c r="B3109" i="47"/>
  <c r="C3109" i="47"/>
  <c r="F3109" i="47"/>
  <c r="D3109" i="47"/>
  <c r="A3110" i="47"/>
  <c r="L3192" i="47" l="1"/>
  <c r="I3192" i="47"/>
  <c r="H3193" i="47"/>
  <c r="M3192" i="47"/>
  <c r="J3192" i="47"/>
  <c r="K3192" i="47"/>
  <c r="F3110" i="47"/>
  <c r="D3110" i="47"/>
  <c r="E3110" i="47"/>
  <c r="C3110" i="47"/>
  <c r="A3111" i="47"/>
  <c r="B3110" i="47"/>
  <c r="J3193" i="47" l="1"/>
  <c r="H3194" i="47"/>
  <c r="M3193" i="47"/>
  <c r="I3193" i="47"/>
  <c r="K3193" i="47"/>
  <c r="L3193" i="47"/>
  <c r="C3111" i="47"/>
  <c r="D3111" i="47"/>
  <c r="B3111" i="47"/>
  <c r="E3111" i="47"/>
  <c r="F3111" i="47"/>
  <c r="A3112" i="47"/>
  <c r="J3194" i="47" l="1"/>
  <c r="L3194" i="47"/>
  <c r="M3194" i="47"/>
  <c r="K3194" i="47"/>
  <c r="H3195" i="47"/>
  <c r="I3194" i="47"/>
  <c r="F3112" i="47"/>
  <c r="C3112" i="47"/>
  <c r="B3112" i="47"/>
  <c r="A3113" i="47"/>
  <c r="E3112" i="47"/>
  <c r="D3112" i="47"/>
  <c r="H3196" i="47" l="1"/>
  <c r="J3195" i="47"/>
  <c r="M3195" i="47"/>
  <c r="I3195" i="47"/>
  <c r="K3195" i="47"/>
  <c r="L3195" i="47"/>
  <c r="E3113" i="47"/>
  <c r="B3113" i="47"/>
  <c r="D3113" i="47"/>
  <c r="A3114" i="47"/>
  <c r="C3113" i="47"/>
  <c r="F3113" i="47"/>
  <c r="H3197" i="47" l="1"/>
  <c r="M3196" i="47"/>
  <c r="K3196" i="47"/>
  <c r="I3196" i="47"/>
  <c r="J3196" i="47"/>
  <c r="L3196" i="47"/>
  <c r="F3114" i="47"/>
  <c r="B3114" i="47"/>
  <c r="D3114" i="47"/>
  <c r="E3114" i="47"/>
  <c r="C3114" i="47"/>
  <c r="A3115" i="47"/>
  <c r="L3197" i="47" l="1"/>
  <c r="H3198" i="47"/>
  <c r="M3197" i="47"/>
  <c r="K3197" i="47"/>
  <c r="I3197" i="47"/>
  <c r="J3197" i="47"/>
  <c r="C3115" i="47"/>
  <c r="D3115" i="47"/>
  <c r="A3116" i="47"/>
  <c r="F3115" i="47"/>
  <c r="B3115" i="47"/>
  <c r="E3115" i="47"/>
  <c r="K3198" i="47" l="1"/>
  <c r="J3198" i="47"/>
  <c r="L3198" i="47"/>
  <c r="M3198" i="47"/>
  <c r="H3199" i="47"/>
  <c r="I3198" i="47"/>
  <c r="E3116" i="47"/>
  <c r="D3116" i="47"/>
  <c r="F3116" i="47"/>
  <c r="C3116" i="47"/>
  <c r="B3116" i="47"/>
  <c r="A3117" i="47"/>
  <c r="K3199" i="47" l="1"/>
  <c r="M3199" i="47"/>
  <c r="J3199" i="47"/>
  <c r="I3199" i="47"/>
  <c r="H3200" i="47"/>
  <c r="L3199" i="47"/>
  <c r="B3117" i="47"/>
  <c r="D3117" i="47"/>
  <c r="A3118" i="47"/>
  <c r="C3117" i="47"/>
  <c r="F3117" i="47"/>
  <c r="E3117" i="47"/>
  <c r="M3200" i="47" l="1"/>
  <c r="I3200" i="47"/>
  <c r="K3200" i="47"/>
  <c r="L3200" i="47"/>
  <c r="J3200" i="47"/>
  <c r="H3201" i="47"/>
  <c r="F3118" i="47"/>
  <c r="B3118" i="47"/>
  <c r="D3118" i="47"/>
  <c r="E3118" i="47"/>
  <c r="C3118" i="47"/>
  <c r="A3119" i="47"/>
  <c r="M3201" i="47" l="1"/>
  <c r="K3201" i="47"/>
  <c r="L3201" i="47"/>
  <c r="H3202" i="47"/>
  <c r="I3201" i="47"/>
  <c r="J3201" i="47"/>
  <c r="F3119" i="47"/>
  <c r="A3120" i="47"/>
  <c r="B3119" i="47"/>
  <c r="E3119" i="47"/>
  <c r="D3119" i="47"/>
  <c r="C3119" i="47"/>
  <c r="K3202" i="47" l="1"/>
  <c r="J3202" i="47"/>
  <c r="L3202" i="47"/>
  <c r="M3202" i="47"/>
  <c r="H3203" i="47"/>
  <c r="I3202" i="47"/>
  <c r="E3120" i="47"/>
  <c r="D3120" i="47"/>
  <c r="F3120" i="47"/>
  <c r="C3120" i="47"/>
  <c r="B3120" i="47"/>
  <c r="A3121" i="47"/>
  <c r="H3204" i="47" l="1"/>
  <c r="L3203" i="47"/>
  <c r="M3203" i="47"/>
  <c r="K3203" i="47"/>
  <c r="I3203" i="47"/>
  <c r="J3203" i="47"/>
  <c r="C3121" i="47"/>
  <c r="E3121" i="47"/>
  <c r="B3121" i="47"/>
  <c r="F3121" i="47"/>
  <c r="D3121" i="47"/>
  <c r="A3122" i="47"/>
  <c r="J3204" i="47" l="1"/>
  <c r="I3204" i="47"/>
  <c r="H3205" i="47"/>
  <c r="K3204" i="47"/>
  <c r="M3204" i="47"/>
  <c r="L3204" i="47"/>
  <c r="D3122" i="47"/>
  <c r="E3122" i="47"/>
  <c r="A3123" i="47"/>
  <c r="F3122" i="47"/>
  <c r="B3122" i="47"/>
  <c r="C3122" i="47"/>
  <c r="H3206" i="47" l="1"/>
  <c r="I3205" i="47"/>
  <c r="K3205" i="47"/>
  <c r="J3205" i="47"/>
  <c r="L3205" i="47"/>
  <c r="M3205" i="47"/>
  <c r="E3123" i="47"/>
  <c r="F3123" i="47"/>
  <c r="A3124" i="47"/>
  <c r="B3123" i="47"/>
  <c r="C3123" i="47"/>
  <c r="D3123" i="47"/>
  <c r="I3206" i="47" l="1"/>
  <c r="K3206" i="47"/>
  <c r="L3206" i="47"/>
  <c r="M3206" i="47"/>
  <c r="J3206" i="47"/>
  <c r="H3207" i="47"/>
  <c r="F3124" i="47"/>
  <c r="C3124" i="47"/>
  <c r="A3125" i="47"/>
  <c r="D3124" i="47"/>
  <c r="B3124" i="47"/>
  <c r="E3124" i="47"/>
  <c r="L3207" i="47" l="1"/>
  <c r="H3208" i="47"/>
  <c r="M3207" i="47"/>
  <c r="K3207" i="47"/>
  <c r="I3207" i="47"/>
  <c r="J3207" i="47"/>
  <c r="C3125" i="47"/>
  <c r="E3125" i="47"/>
  <c r="B3125" i="47"/>
  <c r="F3125" i="47"/>
  <c r="D3125" i="47"/>
  <c r="A3126" i="47"/>
  <c r="M3208" i="47" l="1"/>
  <c r="K3208" i="47"/>
  <c r="I3208" i="47"/>
  <c r="J3208" i="47"/>
  <c r="L3208" i="47"/>
  <c r="H3209" i="47"/>
  <c r="E3126" i="47"/>
  <c r="C3126" i="47"/>
  <c r="A3127" i="47"/>
  <c r="F3126" i="47"/>
  <c r="B3126" i="47"/>
  <c r="D3126" i="47"/>
  <c r="L3209" i="47" l="1"/>
  <c r="M3209" i="47"/>
  <c r="K3209" i="47"/>
  <c r="H3210" i="47"/>
  <c r="J3209" i="47"/>
  <c r="I3209" i="47"/>
  <c r="B3127" i="47"/>
  <c r="E3127" i="47"/>
  <c r="C3127" i="47"/>
  <c r="D3127" i="47"/>
  <c r="F3127" i="47"/>
  <c r="A3128" i="47"/>
  <c r="M3210" i="47" l="1"/>
  <c r="K3210" i="47"/>
  <c r="I3210" i="47"/>
  <c r="J3210" i="47"/>
  <c r="L3210" i="47"/>
  <c r="H3211" i="47"/>
  <c r="F3128" i="47"/>
  <c r="C3128" i="47"/>
  <c r="B3128" i="47"/>
  <c r="E3128" i="47"/>
  <c r="A3129" i="47"/>
  <c r="D3128" i="47"/>
  <c r="M3211" i="47" l="1"/>
  <c r="I3211" i="47"/>
  <c r="K3211" i="47"/>
  <c r="L3211" i="47"/>
  <c r="J3211" i="47"/>
  <c r="H3212" i="47"/>
  <c r="C3129" i="47"/>
  <c r="D3129" i="47"/>
  <c r="A3130" i="47"/>
  <c r="F3129" i="47"/>
  <c r="E3129" i="47"/>
  <c r="B3129" i="47"/>
  <c r="K3212" i="47" l="1"/>
  <c r="J3212" i="47"/>
  <c r="L3212" i="47"/>
  <c r="M3212" i="47"/>
  <c r="H3213" i="47"/>
  <c r="I3212" i="47"/>
  <c r="D3130" i="47"/>
  <c r="E3130" i="47"/>
  <c r="A3131" i="47"/>
  <c r="F3130" i="47"/>
  <c r="B3130" i="47"/>
  <c r="C3130" i="47"/>
  <c r="H3214" i="47" l="1"/>
  <c r="K3213" i="47"/>
  <c r="M3213" i="47"/>
  <c r="J3213" i="47"/>
  <c r="I3213" i="47"/>
  <c r="L3213" i="47"/>
  <c r="B3131" i="47"/>
  <c r="E3131" i="47"/>
  <c r="C3131" i="47"/>
  <c r="D3131" i="47"/>
  <c r="F3131" i="47"/>
  <c r="A3132" i="47"/>
  <c r="I3214" i="47" l="1"/>
  <c r="J3214" i="47"/>
  <c r="L3214" i="47"/>
  <c r="H3215" i="47"/>
  <c r="M3214" i="47"/>
  <c r="K3214" i="47"/>
  <c r="B3132" i="47"/>
  <c r="A3133" i="47"/>
  <c r="D3132" i="47"/>
  <c r="F3132" i="47"/>
  <c r="C3132" i="47"/>
  <c r="E3132" i="47"/>
  <c r="K3215" i="47" l="1"/>
  <c r="L3215" i="47"/>
  <c r="J3215" i="47"/>
  <c r="H3216" i="47"/>
  <c r="M3215" i="47"/>
  <c r="I3215" i="47"/>
  <c r="C3133" i="47"/>
  <c r="E3133" i="47"/>
  <c r="B3133" i="47"/>
  <c r="F3133" i="47"/>
  <c r="D3133" i="47"/>
  <c r="A3134" i="47"/>
  <c r="I3216" i="47" l="1"/>
  <c r="K3216" i="47"/>
  <c r="L3216" i="47"/>
  <c r="J3216" i="47"/>
  <c r="H3217" i="47"/>
  <c r="M3216" i="47"/>
  <c r="D3134" i="47"/>
  <c r="E3134" i="47"/>
  <c r="F3134" i="47"/>
  <c r="B3134" i="47"/>
  <c r="C3134" i="47"/>
  <c r="A3135" i="47"/>
  <c r="H3218" i="47" l="1"/>
  <c r="K3217" i="47"/>
  <c r="M3217" i="47"/>
  <c r="J3217" i="47"/>
  <c r="L3217" i="47"/>
  <c r="I3217" i="47"/>
  <c r="B3135" i="47"/>
  <c r="E3135" i="47"/>
  <c r="C3135" i="47"/>
  <c r="D3135" i="47"/>
  <c r="F3135" i="47"/>
  <c r="A3136" i="47"/>
  <c r="K3218" i="47" l="1"/>
  <c r="M3218" i="47"/>
  <c r="J3218" i="47"/>
  <c r="L3218" i="47"/>
  <c r="I3218" i="47"/>
  <c r="H3219" i="47"/>
  <c r="F3136" i="47"/>
  <c r="C3136" i="47"/>
  <c r="B3136" i="47"/>
  <c r="E3136" i="47"/>
  <c r="D3136" i="47"/>
  <c r="A3137" i="47"/>
  <c r="H3220" i="47" l="1"/>
  <c r="M3219" i="47"/>
  <c r="J3219" i="47"/>
  <c r="I3219" i="47"/>
  <c r="K3219" i="47"/>
  <c r="L3219" i="47"/>
  <c r="C3137" i="47"/>
  <c r="F3137" i="47"/>
  <c r="E3137" i="47"/>
  <c r="B3137" i="47"/>
  <c r="D3137" i="47"/>
  <c r="A3138" i="47"/>
  <c r="L3220" i="47" l="1"/>
  <c r="H3221" i="47"/>
  <c r="M3220" i="47"/>
  <c r="K3220" i="47"/>
  <c r="I3220" i="47"/>
  <c r="J3220" i="47"/>
  <c r="C3138" i="47"/>
  <c r="A3139" i="47"/>
  <c r="B3138" i="47"/>
  <c r="F3138" i="47"/>
  <c r="D3138" i="47"/>
  <c r="E3138" i="47"/>
  <c r="K3221" i="47" l="1"/>
  <c r="J3221" i="47"/>
  <c r="M3221" i="47"/>
  <c r="L3221" i="47"/>
  <c r="I3221" i="47"/>
  <c r="H3222" i="47"/>
  <c r="B3139" i="47"/>
  <c r="C3139" i="47"/>
  <c r="D3139" i="47"/>
  <c r="F3139" i="47"/>
  <c r="A3140" i="47"/>
  <c r="E3139" i="47"/>
  <c r="M3222" i="47" l="1"/>
  <c r="I3222" i="47"/>
  <c r="K3222" i="47"/>
  <c r="L3222" i="47"/>
  <c r="J3222" i="47"/>
  <c r="H3223" i="47"/>
  <c r="F3140" i="47"/>
  <c r="C3140" i="47"/>
  <c r="D3140" i="47"/>
  <c r="B3140" i="47"/>
  <c r="A3141" i="47"/>
  <c r="E3140" i="47"/>
  <c r="K3223" i="47" l="1"/>
  <c r="I3223" i="47"/>
  <c r="J3223" i="47"/>
  <c r="L3223" i="47"/>
  <c r="M3223" i="47"/>
  <c r="H3224" i="47"/>
  <c r="E3141" i="47"/>
  <c r="B3141" i="47"/>
  <c r="A3142" i="47"/>
  <c r="D3141" i="47"/>
  <c r="C3141" i="47"/>
  <c r="F3141" i="47"/>
  <c r="L3224" i="47" l="1"/>
  <c r="M3224" i="47"/>
  <c r="H3225" i="47"/>
  <c r="I3224" i="47"/>
  <c r="K3224" i="47"/>
  <c r="J3224" i="47"/>
  <c r="B3142" i="47"/>
  <c r="D3142" i="47"/>
  <c r="E3142" i="47"/>
  <c r="C3142" i="47"/>
  <c r="A3143" i="47"/>
  <c r="F3142" i="47"/>
  <c r="H3226" i="47" l="1"/>
  <c r="M3225" i="47"/>
  <c r="I3225" i="47"/>
  <c r="K3225" i="47"/>
  <c r="L3225" i="47"/>
  <c r="J3225" i="47"/>
  <c r="C3143" i="47"/>
  <c r="D3143" i="47"/>
  <c r="A3144" i="47"/>
  <c r="E3143" i="47"/>
  <c r="F3143" i="47"/>
  <c r="B3143" i="47"/>
  <c r="M3226" i="47" l="1"/>
  <c r="L3226" i="47"/>
  <c r="I3226" i="47"/>
  <c r="H3227" i="47"/>
  <c r="K3226" i="47"/>
  <c r="J3226" i="47"/>
  <c r="D3144" i="47"/>
  <c r="F3144" i="47"/>
  <c r="C3144" i="47"/>
  <c r="B3144" i="47"/>
  <c r="A3145" i="47"/>
  <c r="E3144" i="47"/>
  <c r="M3227" i="47" l="1"/>
  <c r="K3227" i="47"/>
  <c r="L3227" i="47"/>
  <c r="H3228" i="47"/>
  <c r="I3227" i="47"/>
  <c r="J3227" i="47"/>
  <c r="E3145" i="47"/>
  <c r="B3145" i="47"/>
  <c r="A3146" i="47"/>
  <c r="D3145" i="47"/>
  <c r="C3145" i="47"/>
  <c r="F3145" i="47"/>
  <c r="K3228" i="47" l="1"/>
  <c r="J3228" i="47"/>
  <c r="M3228" i="47"/>
  <c r="L3228" i="47"/>
  <c r="I3228" i="47"/>
  <c r="H3229" i="47"/>
  <c r="F3146" i="47"/>
  <c r="D3146" i="47"/>
  <c r="E3146" i="47"/>
  <c r="B3146" i="47"/>
  <c r="C3146" i="47"/>
  <c r="A3147" i="47"/>
  <c r="K3229" i="47" l="1"/>
  <c r="M3229" i="47"/>
  <c r="J3229" i="47"/>
  <c r="L3229" i="47"/>
  <c r="I3229" i="47"/>
  <c r="H3230" i="47"/>
  <c r="C3147" i="47"/>
  <c r="D3147" i="47"/>
  <c r="B3147" i="47"/>
  <c r="E3147" i="47"/>
  <c r="F3147" i="47"/>
  <c r="A3148" i="47"/>
  <c r="J3230" i="47" l="1"/>
  <c r="L3230" i="47"/>
  <c r="M3230" i="47"/>
  <c r="H3231" i="47"/>
  <c r="I3230" i="47"/>
  <c r="K3230" i="47"/>
  <c r="D3148" i="47"/>
  <c r="B3148" i="47"/>
  <c r="A3149" i="47"/>
  <c r="E3148" i="47"/>
  <c r="F3148" i="47"/>
  <c r="C3148" i="47"/>
  <c r="J3231" i="47" l="1"/>
  <c r="L3231" i="47"/>
  <c r="M3231" i="47"/>
  <c r="H3232" i="47"/>
  <c r="I3231" i="47"/>
  <c r="K3231" i="47"/>
  <c r="E3149" i="47"/>
  <c r="B3149" i="47"/>
  <c r="C3149" i="47"/>
  <c r="F3149" i="47"/>
  <c r="D3149" i="47"/>
  <c r="A3150" i="47"/>
  <c r="H3233" i="47" l="1"/>
  <c r="M3232" i="47"/>
  <c r="K3232" i="47"/>
  <c r="I3232" i="47"/>
  <c r="J3232" i="47"/>
  <c r="L3232" i="47"/>
  <c r="F3150" i="47"/>
  <c r="B3150" i="47"/>
  <c r="D3150" i="47"/>
  <c r="E3150" i="47"/>
  <c r="C3150" i="47"/>
  <c r="A3151" i="47"/>
  <c r="J3233" i="47" l="1"/>
  <c r="M3233" i="47"/>
  <c r="L3233" i="47"/>
  <c r="K3233" i="47"/>
  <c r="I3233" i="47"/>
  <c r="H3234" i="47"/>
  <c r="C3151" i="47"/>
  <c r="D3151" i="47"/>
  <c r="A3152" i="47"/>
  <c r="F3151" i="47"/>
  <c r="B3151" i="47"/>
  <c r="E3151" i="47"/>
  <c r="H3235" i="47" l="1"/>
  <c r="M3234" i="47"/>
  <c r="K3234" i="47"/>
  <c r="I3234" i="47"/>
  <c r="J3234" i="47"/>
  <c r="L3234" i="47"/>
  <c r="E3152" i="47"/>
  <c r="F3152" i="47"/>
  <c r="C3152" i="47"/>
  <c r="B3152" i="47"/>
  <c r="A3153" i="47"/>
  <c r="D3152" i="47"/>
  <c r="H3236" i="47" l="1"/>
  <c r="M3235" i="47"/>
  <c r="K3235" i="47"/>
  <c r="I3235" i="47"/>
  <c r="J3235" i="47"/>
  <c r="L3235" i="47"/>
  <c r="E3153" i="47"/>
  <c r="B3153" i="47"/>
  <c r="D3153" i="47"/>
  <c r="A3154" i="47"/>
  <c r="C3153" i="47"/>
  <c r="F3153" i="47"/>
  <c r="H3237" i="47" l="1"/>
  <c r="K3236" i="47"/>
  <c r="M3236" i="47"/>
  <c r="J3236" i="47"/>
  <c r="L3236" i="47"/>
  <c r="I3236" i="47"/>
  <c r="F3154" i="47"/>
  <c r="D3154" i="47"/>
  <c r="E3154" i="47"/>
  <c r="B3154" i="47"/>
  <c r="C3154" i="47"/>
  <c r="A3155" i="47"/>
  <c r="M3237" i="47" l="1"/>
  <c r="L3237" i="47"/>
  <c r="I3237" i="47"/>
  <c r="H3238" i="47"/>
  <c r="K3237" i="47"/>
  <c r="J3237" i="47"/>
  <c r="C3155" i="47"/>
  <c r="D3155" i="47"/>
  <c r="B3155" i="47"/>
  <c r="F3155" i="47"/>
  <c r="A3156" i="47"/>
  <c r="E3155" i="47"/>
  <c r="M3238" i="47" l="1"/>
  <c r="J3238" i="47"/>
  <c r="I3238" i="47"/>
  <c r="H3239" i="47"/>
  <c r="K3238" i="47"/>
  <c r="L3238" i="47"/>
  <c r="F3156" i="47"/>
  <c r="C3156" i="47"/>
  <c r="B3156" i="47"/>
  <c r="A3157" i="47"/>
  <c r="E3156" i="47"/>
  <c r="D3156" i="47"/>
  <c r="L3239" i="47" l="1"/>
  <c r="H3240" i="47"/>
  <c r="M3239" i="47"/>
  <c r="K3239" i="47"/>
  <c r="I3239" i="47"/>
  <c r="J3239" i="47"/>
  <c r="E3157" i="47"/>
  <c r="B3157" i="47"/>
  <c r="D3157" i="47"/>
  <c r="C3157" i="47"/>
  <c r="F3157" i="47"/>
  <c r="A3158" i="47"/>
  <c r="K3240" i="47" l="1"/>
  <c r="J3240" i="47"/>
  <c r="L3240" i="47"/>
  <c r="M3240" i="47"/>
  <c r="H3241" i="47"/>
  <c r="I3240" i="47"/>
  <c r="D3158" i="47"/>
  <c r="E3158" i="47"/>
  <c r="C3158" i="47"/>
  <c r="A3159" i="47"/>
  <c r="F3158" i="47"/>
  <c r="B3158" i="47"/>
  <c r="K3241" i="47" l="1"/>
  <c r="M3241" i="47"/>
  <c r="J3241" i="47"/>
  <c r="L3241" i="47"/>
  <c r="I3241" i="47"/>
  <c r="H3242" i="47"/>
  <c r="C3159" i="47"/>
  <c r="D3159" i="47"/>
  <c r="B3159" i="47"/>
  <c r="E3159" i="47"/>
  <c r="F3159" i="47"/>
  <c r="A3160" i="47"/>
  <c r="K3242" i="47" l="1"/>
  <c r="M3242" i="47"/>
  <c r="J3242" i="47"/>
  <c r="H3243" i="47"/>
  <c r="L3242" i="47"/>
  <c r="I3242" i="47"/>
  <c r="C3160" i="47"/>
  <c r="D3160" i="47"/>
  <c r="F3160" i="47"/>
  <c r="B3160" i="47"/>
  <c r="A3161" i="47"/>
  <c r="E3160" i="47"/>
  <c r="K3243" i="47" l="1"/>
  <c r="J3243" i="47"/>
  <c r="M3243" i="47"/>
  <c r="L3243" i="47"/>
  <c r="I3243" i="47"/>
  <c r="H3244" i="47"/>
  <c r="E3161" i="47"/>
  <c r="B3161" i="47"/>
  <c r="F3161" i="47"/>
  <c r="D3161" i="47"/>
  <c r="A3162" i="47"/>
  <c r="C3161" i="47"/>
  <c r="H3245" i="47" l="1"/>
  <c r="M3244" i="47"/>
  <c r="K3244" i="47"/>
  <c r="L3244" i="47"/>
  <c r="I3244" i="47"/>
  <c r="J3244" i="47"/>
  <c r="F3162" i="47"/>
  <c r="D3162" i="47"/>
  <c r="B3162" i="47"/>
  <c r="C3162" i="47"/>
  <c r="A3163" i="47"/>
  <c r="E3162" i="47"/>
  <c r="H3246" i="47" l="1"/>
  <c r="M3245" i="47"/>
  <c r="J3245" i="47"/>
  <c r="I3245" i="47"/>
  <c r="K3245" i="47"/>
  <c r="L3245" i="47"/>
  <c r="C3163" i="47"/>
  <c r="D3163" i="47"/>
  <c r="B3163" i="47"/>
  <c r="E3163" i="47"/>
  <c r="F3163" i="47"/>
  <c r="A3164" i="47"/>
  <c r="L3246" i="47" l="1"/>
  <c r="K3246" i="47"/>
  <c r="M3246" i="47"/>
  <c r="J3246" i="47"/>
  <c r="I3246" i="47"/>
  <c r="H3247" i="47"/>
  <c r="E3164" i="47"/>
  <c r="C3164" i="47"/>
  <c r="D3164" i="47"/>
  <c r="B3164" i="47"/>
  <c r="A3165" i="47"/>
  <c r="F3164" i="47"/>
  <c r="L3247" i="47" l="1"/>
  <c r="H3248" i="47"/>
  <c r="M3247" i="47"/>
  <c r="K3247" i="47"/>
  <c r="I3247" i="47"/>
  <c r="J3247" i="47"/>
  <c r="E3165" i="47"/>
  <c r="B3165" i="47"/>
  <c r="C3165" i="47"/>
  <c r="F3165" i="47"/>
  <c r="D3165" i="47"/>
  <c r="A3166" i="47"/>
  <c r="K3248" i="47" l="1"/>
  <c r="J3248" i="47"/>
  <c r="M3248" i="47"/>
  <c r="L3248" i="47"/>
  <c r="I3248" i="47"/>
  <c r="H3249" i="47"/>
  <c r="B3166" i="47"/>
  <c r="D3166" i="47"/>
  <c r="E3166" i="47"/>
  <c r="F3166" i="47"/>
  <c r="C3166" i="47"/>
  <c r="A3167" i="47"/>
  <c r="M3249" i="47" l="1"/>
  <c r="K3249" i="47"/>
  <c r="I3249" i="47"/>
  <c r="J3249" i="47"/>
  <c r="L3249" i="47"/>
  <c r="H3250" i="47"/>
  <c r="C3167" i="47"/>
  <c r="D3167" i="47"/>
  <c r="E3167" i="47"/>
  <c r="F3167" i="47"/>
  <c r="A3168" i="47"/>
  <c r="B3167" i="47"/>
  <c r="K3250" i="47" l="1"/>
  <c r="J3250" i="47"/>
  <c r="M3250" i="47"/>
  <c r="L3250" i="47"/>
  <c r="I3250" i="47"/>
  <c r="H3251" i="47"/>
  <c r="E3168" i="47"/>
  <c r="F3168" i="47"/>
  <c r="D3168" i="47"/>
  <c r="B3168" i="47"/>
  <c r="A3169" i="47"/>
  <c r="C3168" i="47"/>
  <c r="L3251" i="47" l="1"/>
  <c r="M3251" i="47"/>
  <c r="J3251" i="47"/>
  <c r="H3252" i="47"/>
  <c r="I3251" i="47"/>
  <c r="K3251" i="47"/>
  <c r="E3169" i="47"/>
  <c r="B3169" i="47"/>
  <c r="C3169" i="47"/>
  <c r="F3169" i="47"/>
  <c r="D3169" i="47"/>
  <c r="A3170" i="47"/>
  <c r="I3252" i="47" l="1"/>
  <c r="K3252" i="47"/>
  <c r="L3252" i="47"/>
  <c r="M3252" i="47"/>
  <c r="J3252" i="47"/>
  <c r="H3253" i="47"/>
  <c r="D3170" i="47"/>
  <c r="E3170" i="47"/>
  <c r="C3170" i="47"/>
  <c r="A3171" i="47"/>
  <c r="F3170" i="47"/>
  <c r="B3170" i="47"/>
  <c r="L3253" i="47" l="1"/>
  <c r="H3254" i="47"/>
  <c r="M3253" i="47"/>
  <c r="K3253" i="47"/>
  <c r="I3253" i="47"/>
  <c r="J3253" i="47"/>
  <c r="C3171" i="47"/>
  <c r="D3171" i="47"/>
  <c r="B3171" i="47"/>
  <c r="E3171" i="47"/>
  <c r="F3171" i="47"/>
  <c r="A3172" i="47"/>
  <c r="J3254" i="47" l="1"/>
  <c r="L3254" i="47"/>
  <c r="M3254" i="47"/>
  <c r="H3255" i="47"/>
  <c r="I3254" i="47"/>
  <c r="K3254" i="47"/>
  <c r="F3172" i="47"/>
  <c r="C3172" i="47"/>
  <c r="B3172" i="47"/>
  <c r="A3173" i="47"/>
  <c r="E3172" i="47"/>
  <c r="D3172" i="47"/>
  <c r="M3255" i="47" l="1"/>
  <c r="K3255" i="47"/>
  <c r="I3255" i="47"/>
  <c r="J3255" i="47"/>
  <c r="L3255" i="47"/>
  <c r="H3256" i="47"/>
  <c r="E3173" i="47"/>
  <c r="B3173" i="47"/>
  <c r="D3173" i="47"/>
  <c r="A3174" i="47"/>
  <c r="F3173" i="47"/>
  <c r="C3173" i="47"/>
  <c r="L3256" i="47" l="1"/>
  <c r="M3256" i="47"/>
  <c r="H3257" i="47"/>
  <c r="I3256" i="47"/>
  <c r="K3256" i="47"/>
  <c r="J3256" i="47"/>
  <c r="F3174" i="47"/>
  <c r="B3174" i="47"/>
  <c r="D3174" i="47"/>
  <c r="E3174" i="47"/>
  <c r="A3175" i="47"/>
  <c r="C3174" i="47"/>
  <c r="K3257" i="47" l="1"/>
  <c r="M3257" i="47"/>
  <c r="J3257" i="47"/>
  <c r="L3257" i="47"/>
  <c r="I3257" i="47"/>
  <c r="H3258" i="47"/>
  <c r="C3175" i="47"/>
  <c r="D3175" i="47"/>
  <c r="F3175" i="47"/>
  <c r="A3176" i="47"/>
  <c r="B3175" i="47"/>
  <c r="E3175" i="47"/>
  <c r="H3259" i="47" l="1"/>
  <c r="M3258" i="47"/>
  <c r="K3258" i="47"/>
  <c r="I3258" i="47"/>
  <c r="J3258" i="47"/>
  <c r="L3258" i="47"/>
  <c r="E3176" i="47"/>
  <c r="D3176" i="47"/>
  <c r="F3176" i="47"/>
  <c r="C3176" i="47"/>
  <c r="B3176" i="47"/>
  <c r="A3177" i="47"/>
  <c r="K3259" i="47" l="1"/>
  <c r="J3259" i="47"/>
  <c r="M3259" i="47"/>
  <c r="L3259" i="47"/>
  <c r="I3259" i="47"/>
  <c r="H3260" i="47"/>
  <c r="D3177" i="47"/>
  <c r="A3178" i="47"/>
  <c r="C3177" i="47"/>
  <c r="F3177" i="47"/>
  <c r="E3177" i="47"/>
  <c r="B3177" i="47"/>
  <c r="H3261" i="47" l="1"/>
  <c r="M3260" i="47"/>
  <c r="K3260" i="47"/>
  <c r="L3260" i="47"/>
  <c r="I3260" i="47"/>
  <c r="J3260" i="47"/>
  <c r="B3178" i="47"/>
  <c r="D3178" i="47"/>
  <c r="E3178" i="47"/>
  <c r="C3178" i="47"/>
  <c r="A3179" i="47"/>
  <c r="F3178" i="47"/>
  <c r="M3261" i="47" l="1"/>
  <c r="K3261" i="47"/>
  <c r="H3262" i="47"/>
  <c r="I3261" i="47"/>
  <c r="J3261" i="47"/>
  <c r="L3261" i="47"/>
  <c r="C3179" i="47"/>
  <c r="D3179" i="47"/>
  <c r="A3180" i="47"/>
  <c r="B3179" i="47"/>
  <c r="F3179" i="47"/>
  <c r="E3179" i="47"/>
  <c r="L3262" i="47" l="1"/>
  <c r="K3262" i="47"/>
  <c r="M3262" i="47"/>
  <c r="J3262" i="47"/>
  <c r="I3262" i="47"/>
  <c r="H3263" i="47"/>
  <c r="D3180" i="47"/>
  <c r="F3180" i="47"/>
  <c r="C3180" i="47"/>
  <c r="B3180" i="47"/>
  <c r="A3181" i="47"/>
  <c r="E3180" i="47"/>
  <c r="L3263" i="47" l="1"/>
  <c r="M3263" i="47"/>
  <c r="K3263" i="47"/>
  <c r="H3264" i="47"/>
  <c r="I3263" i="47"/>
  <c r="J3263" i="47"/>
  <c r="E3181" i="47"/>
  <c r="B3181" i="47"/>
  <c r="C3181" i="47"/>
  <c r="D3181" i="47"/>
  <c r="A3182" i="47"/>
  <c r="F3181" i="47"/>
  <c r="J3264" i="47" l="1"/>
  <c r="L3264" i="47"/>
  <c r="M3264" i="47"/>
  <c r="H3265" i="47"/>
  <c r="I3264" i="47"/>
  <c r="K3264" i="47"/>
  <c r="B3182" i="47"/>
  <c r="D3182" i="47"/>
  <c r="E3182" i="47"/>
  <c r="F3182" i="47"/>
  <c r="C3182" i="47"/>
  <c r="A3183" i="47"/>
  <c r="J3265" i="47" l="1"/>
  <c r="L3265" i="47"/>
  <c r="M3265" i="47"/>
  <c r="K3265" i="47"/>
  <c r="H3266" i="47"/>
  <c r="I3265" i="47"/>
  <c r="C3183" i="47"/>
  <c r="D3183" i="47"/>
  <c r="E3183" i="47"/>
  <c r="F3183" i="47"/>
  <c r="A3184" i="47"/>
  <c r="B3183" i="47"/>
  <c r="H3267" i="47" l="1"/>
  <c r="M3266" i="47"/>
  <c r="K3266" i="47"/>
  <c r="L3266" i="47"/>
  <c r="I3266" i="47"/>
  <c r="J3266" i="47"/>
  <c r="E3184" i="47"/>
  <c r="D3184" i="47"/>
  <c r="F3184" i="47"/>
  <c r="C3184" i="47"/>
  <c r="B3184" i="47"/>
  <c r="A3185" i="47"/>
  <c r="L3267" i="47" l="1"/>
  <c r="M3267" i="47"/>
  <c r="J3267" i="47"/>
  <c r="H3268" i="47"/>
  <c r="I3267" i="47"/>
  <c r="K3267" i="47"/>
  <c r="E3185" i="47"/>
  <c r="B3185" i="47"/>
  <c r="D3185" i="47"/>
  <c r="A3186" i="47"/>
  <c r="C3185" i="47"/>
  <c r="F3185" i="47"/>
  <c r="J3268" i="47" l="1"/>
  <c r="L3268" i="47"/>
  <c r="M3268" i="47"/>
  <c r="K3268" i="47"/>
  <c r="H3269" i="47"/>
  <c r="I3268" i="47"/>
  <c r="F3186" i="47"/>
  <c r="D3186" i="47"/>
  <c r="B3186" i="47"/>
  <c r="C3186" i="47"/>
  <c r="A3187" i="47"/>
  <c r="E3186" i="47"/>
  <c r="J3269" i="47" l="1"/>
  <c r="L3269" i="47"/>
  <c r="M3269" i="47"/>
  <c r="H3270" i="47"/>
  <c r="I3269" i="47"/>
  <c r="K3269" i="47"/>
  <c r="C3187" i="47"/>
  <c r="D3187" i="47"/>
  <c r="F3187" i="47"/>
  <c r="A3188" i="47"/>
  <c r="B3187" i="47"/>
  <c r="E3187" i="47"/>
  <c r="J3270" i="47" l="1"/>
  <c r="L3270" i="47"/>
  <c r="M3270" i="47"/>
  <c r="H3271" i="47"/>
  <c r="I3270" i="47"/>
  <c r="K3270" i="47"/>
  <c r="C3188" i="47"/>
  <c r="F3188" i="47"/>
  <c r="B3188" i="47"/>
  <c r="A3189" i="47"/>
  <c r="E3188" i="47"/>
  <c r="D3188" i="47"/>
  <c r="H3272" i="47" l="1"/>
  <c r="M3271" i="47"/>
  <c r="K3271" i="47"/>
  <c r="I3271" i="47"/>
  <c r="J3271" i="47"/>
  <c r="L3271" i="47"/>
  <c r="E3189" i="47"/>
  <c r="B3189" i="47"/>
  <c r="D3189" i="47"/>
  <c r="A3190" i="47"/>
  <c r="C3189" i="47"/>
  <c r="F3189" i="47"/>
  <c r="M3272" i="47" l="1"/>
  <c r="I3272" i="47"/>
  <c r="K3272" i="47"/>
  <c r="L3272" i="47"/>
  <c r="J3272" i="47"/>
  <c r="H3273" i="47"/>
  <c r="B3190" i="47"/>
  <c r="D3190" i="47"/>
  <c r="E3190" i="47"/>
  <c r="C3190" i="47"/>
  <c r="A3191" i="47"/>
  <c r="F3190" i="47"/>
  <c r="I3273" i="47" l="1"/>
  <c r="K3273" i="47"/>
  <c r="L3273" i="47"/>
  <c r="J3273" i="47"/>
  <c r="H3274" i="47"/>
  <c r="M3273" i="47"/>
  <c r="C3191" i="47"/>
  <c r="D3191" i="47"/>
  <c r="A3192" i="47"/>
  <c r="F3191" i="47"/>
  <c r="E3191" i="47"/>
  <c r="B3191" i="47"/>
  <c r="M3274" i="47" l="1"/>
  <c r="I3274" i="47"/>
  <c r="K3274" i="47"/>
  <c r="L3274" i="47"/>
  <c r="J3274" i="47"/>
  <c r="H3275" i="47"/>
  <c r="E3192" i="47"/>
  <c r="F3192" i="47"/>
  <c r="C3192" i="47"/>
  <c r="B3192" i="47"/>
  <c r="A3193" i="47"/>
  <c r="D3192" i="47"/>
  <c r="L3275" i="47" l="1"/>
  <c r="H3276" i="47"/>
  <c r="M3275" i="47"/>
  <c r="J3275" i="47"/>
  <c r="I3275" i="47"/>
  <c r="K3275" i="47"/>
  <c r="D3193" i="47"/>
  <c r="A3194" i="47"/>
  <c r="C3193" i="47"/>
  <c r="F3193" i="47"/>
  <c r="B3193" i="47"/>
  <c r="E3193" i="47"/>
  <c r="M3276" i="47" l="1"/>
  <c r="I3276" i="47"/>
  <c r="K3276" i="47"/>
  <c r="L3276" i="47"/>
  <c r="J3276" i="47"/>
  <c r="H3277" i="47"/>
  <c r="F3194" i="47"/>
  <c r="A3195" i="47"/>
  <c r="B3194" i="47"/>
  <c r="D3194" i="47"/>
  <c r="E3194" i="47"/>
  <c r="C3194" i="47"/>
  <c r="H3278" i="47" l="1"/>
  <c r="M3277" i="47"/>
  <c r="K3277" i="47"/>
  <c r="I3277" i="47"/>
  <c r="J3277" i="47"/>
  <c r="L3277" i="47"/>
  <c r="C3195" i="47"/>
  <c r="D3195" i="47"/>
  <c r="B3195" i="47"/>
  <c r="E3195" i="47"/>
  <c r="F3195" i="47"/>
  <c r="A3196" i="47"/>
  <c r="H3279" i="47" l="1"/>
  <c r="M3278" i="47"/>
  <c r="K3278" i="47"/>
  <c r="I3278" i="47"/>
  <c r="J3278" i="47"/>
  <c r="L3278" i="47"/>
  <c r="E3196" i="47"/>
  <c r="D3196" i="47"/>
  <c r="F3196" i="47"/>
  <c r="C3196" i="47"/>
  <c r="B3196" i="47"/>
  <c r="A3197" i="47"/>
  <c r="K3279" i="47" l="1"/>
  <c r="J3279" i="47"/>
  <c r="L3279" i="47"/>
  <c r="M3279" i="47"/>
  <c r="H3280" i="47"/>
  <c r="I3279" i="47"/>
  <c r="E3197" i="47"/>
  <c r="B3197" i="47"/>
  <c r="C3197" i="47"/>
  <c r="F3197" i="47"/>
  <c r="D3197" i="47"/>
  <c r="A3198" i="47"/>
  <c r="H3281" i="47" l="1"/>
  <c r="I3280" i="47"/>
  <c r="J3280" i="47"/>
  <c r="L3280" i="47"/>
  <c r="M3280" i="47"/>
  <c r="K3280" i="47"/>
  <c r="F3198" i="47"/>
  <c r="B3198" i="47"/>
  <c r="D3198" i="47"/>
  <c r="E3198" i="47"/>
  <c r="C3198" i="47"/>
  <c r="A3199" i="47"/>
  <c r="L3281" i="47" l="1"/>
  <c r="H3282" i="47"/>
  <c r="M3281" i="47"/>
  <c r="J3281" i="47"/>
  <c r="I3281" i="47"/>
  <c r="K3281" i="47"/>
  <c r="F3199" i="47"/>
  <c r="A3200" i="47"/>
  <c r="B3199" i="47"/>
  <c r="E3199" i="47"/>
  <c r="C3199" i="47"/>
  <c r="D3199" i="47"/>
  <c r="H3283" i="47" l="1"/>
  <c r="M3282" i="47"/>
  <c r="J3282" i="47"/>
  <c r="I3282" i="47"/>
  <c r="K3282" i="47"/>
  <c r="L3282" i="47"/>
  <c r="D3200" i="47"/>
  <c r="F3200" i="47"/>
  <c r="C3200" i="47"/>
  <c r="E3200" i="47"/>
  <c r="B3200" i="47"/>
  <c r="A3201" i="47"/>
  <c r="L3283" i="47" l="1"/>
  <c r="H3284" i="47"/>
  <c r="M3283" i="47"/>
  <c r="K3283" i="47"/>
  <c r="I3283" i="47"/>
  <c r="J3283" i="47"/>
  <c r="E3201" i="47"/>
  <c r="B3201" i="47"/>
  <c r="D3201" i="47"/>
  <c r="A3202" i="47"/>
  <c r="C3201" i="47"/>
  <c r="F3201" i="47"/>
  <c r="L3284" i="47" l="1"/>
  <c r="M3284" i="47"/>
  <c r="K3284" i="47"/>
  <c r="H3285" i="47"/>
  <c r="I3284" i="47"/>
  <c r="J3284" i="47"/>
  <c r="B3202" i="47"/>
  <c r="C3202" i="47"/>
  <c r="A3203" i="47"/>
  <c r="F3202" i="47"/>
  <c r="D3202" i="47"/>
  <c r="E3202" i="47"/>
  <c r="L3285" i="47" l="1"/>
  <c r="H3286" i="47"/>
  <c r="M3285" i="47"/>
  <c r="J3285" i="47"/>
  <c r="I3285" i="47"/>
  <c r="K3285" i="47"/>
  <c r="C3203" i="47"/>
  <c r="D3203" i="47"/>
  <c r="A3204" i="47"/>
  <c r="B3203" i="47"/>
  <c r="E3203" i="47"/>
  <c r="F3203" i="47"/>
  <c r="I3286" i="47" l="1"/>
  <c r="K3286" i="47"/>
  <c r="L3286" i="47"/>
  <c r="J3286" i="47"/>
  <c r="H3287" i="47"/>
  <c r="M3286" i="47"/>
  <c r="E3204" i="47"/>
  <c r="D3204" i="47"/>
  <c r="F3204" i="47"/>
  <c r="C3204" i="47"/>
  <c r="B3204" i="47"/>
  <c r="A3205" i="47"/>
  <c r="K3287" i="47" l="1"/>
  <c r="J3287" i="47"/>
  <c r="L3287" i="47"/>
  <c r="M3287" i="47"/>
  <c r="H3288" i="47"/>
  <c r="I3287" i="47"/>
  <c r="D3205" i="47"/>
  <c r="A3206" i="47"/>
  <c r="C3205" i="47"/>
  <c r="F3205" i="47"/>
  <c r="E3205" i="47"/>
  <c r="B3205" i="47"/>
  <c r="M3288" i="47" l="1"/>
  <c r="K3288" i="47"/>
  <c r="L3288" i="47"/>
  <c r="H3289" i="47"/>
  <c r="I3288" i="47"/>
  <c r="J3288" i="47"/>
  <c r="B3206" i="47"/>
  <c r="D3206" i="47"/>
  <c r="E3206" i="47"/>
  <c r="C3206" i="47"/>
  <c r="A3207" i="47"/>
  <c r="F3206" i="47"/>
  <c r="M3289" i="47" l="1"/>
  <c r="K3289" i="47"/>
  <c r="I3289" i="47"/>
  <c r="J3289" i="47"/>
  <c r="L3289" i="47"/>
  <c r="H3290" i="47"/>
  <c r="C3207" i="47"/>
  <c r="D3207" i="47"/>
  <c r="A3208" i="47"/>
  <c r="B3207" i="47"/>
  <c r="E3207" i="47"/>
  <c r="F3207" i="47"/>
  <c r="K3290" i="47" l="1"/>
  <c r="L3290" i="47"/>
  <c r="M3290" i="47"/>
  <c r="I3290" i="47"/>
  <c r="J3290" i="47"/>
  <c r="H3291" i="47"/>
  <c r="E3208" i="47"/>
  <c r="D3208" i="47"/>
  <c r="F3208" i="47"/>
  <c r="C3208" i="47"/>
  <c r="B3208" i="47"/>
  <c r="A3209" i="47"/>
  <c r="L3291" i="47" l="1"/>
  <c r="M3291" i="47"/>
  <c r="K3291" i="47"/>
  <c r="I3291" i="47"/>
  <c r="J3291" i="47"/>
  <c r="H3292" i="47"/>
  <c r="E3209" i="47"/>
  <c r="B3209" i="47"/>
  <c r="D3209" i="47"/>
  <c r="C3209" i="47"/>
  <c r="F3209" i="47"/>
  <c r="A3210" i="47"/>
  <c r="I3292" i="47" l="1"/>
  <c r="K3292" i="47"/>
  <c r="L3292" i="47"/>
  <c r="J3292" i="47"/>
  <c r="H3293" i="47"/>
  <c r="M3292" i="47"/>
  <c r="F3210" i="47"/>
  <c r="B3210" i="47"/>
  <c r="D3210" i="47"/>
  <c r="E3210" i="47"/>
  <c r="C3210" i="47"/>
  <c r="A3211" i="47"/>
  <c r="J3293" i="47" l="1"/>
  <c r="L3293" i="47"/>
  <c r="M3293" i="47"/>
  <c r="H3294" i="47"/>
  <c r="I3293" i="47"/>
  <c r="K3293" i="47"/>
  <c r="C3211" i="47"/>
  <c r="D3211" i="47"/>
  <c r="A3212" i="47"/>
  <c r="F3211" i="47"/>
  <c r="E3211" i="47"/>
  <c r="B3211" i="47"/>
  <c r="I3294" i="47" l="1"/>
  <c r="J3294" i="47"/>
  <c r="L3294" i="47"/>
  <c r="M3294" i="47"/>
  <c r="H3295" i="47"/>
  <c r="K3294" i="47"/>
  <c r="D3212" i="47"/>
  <c r="F3212" i="47"/>
  <c r="C3212" i="47"/>
  <c r="B3212" i="47"/>
  <c r="A3213" i="47"/>
  <c r="E3212" i="47"/>
  <c r="M3295" i="47" l="1"/>
  <c r="I3295" i="47"/>
  <c r="K3295" i="47"/>
  <c r="L3295" i="47"/>
  <c r="J3295" i="47"/>
  <c r="H3296" i="47"/>
  <c r="E3213" i="47"/>
  <c r="B3213" i="47"/>
  <c r="D3213" i="47"/>
  <c r="A3214" i="47"/>
  <c r="C3213" i="47"/>
  <c r="F3213" i="47"/>
  <c r="J3296" i="47" l="1"/>
  <c r="M3296" i="47"/>
  <c r="L3296" i="47"/>
  <c r="I3296" i="47"/>
  <c r="H3297" i="47"/>
  <c r="K3296" i="47"/>
  <c r="F3214" i="47"/>
  <c r="B3214" i="47"/>
  <c r="D3214" i="47"/>
  <c r="E3214" i="47"/>
  <c r="C3214" i="47"/>
  <c r="A3215" i="47"/>
  <c r="I3297" i="47" l="1"/>
  <c r="J3297" i="47"/>
  <c r="L3297" i="47"/>
  <c r="H3298" i="47"/>
  <c r="M3297" i="47"/>
  <c r="K3297" i="47"/>
  <c r="B3215" i="47"/>
  <c r="E3215" i="47"/>
  <c r="C3215" i="47"/>
  <c r="D3215" i="47"/>
  <c r="F3215" i="47"/>
  <c r="A3216" i="47"/>
  <c r="M3298" i="47" l="1"/>
  <c r="I3298" i="47"/>
  <c r="K3298" i="47"/>
  <c r="L3298" i="47"/>
  <c r="J3298" i="47"/>
  <c r="H3299" i="47"/>
  <c r="B3216" i="47"/>
  <c r="A3217" i="47"/>
  <c r="D3216" i="47"/>
  <c r="E3216" i="47"/>
  <c r="F3216" i="47"/>
  <c r="C3216" i="47"/>
  <c r="M3299" i="47" l="1"/>
  <c r="K3299" i="47"/>
  <c r="I3299" i="47"/>
  <c r="J3299" i="47"/>
  <c r="L3299" i="47"/>
  <c r="H3300" i="47"/>
  <c r="C3217" i="47"/>
  <c r="E3217" i="47"/>
  <c r="F3217" i="47"/>
  <c r="D3217" i="47"/>
  <c r="A3218" i="47"/>
  <c r="B3217" i="47"/>
  <c r="H3301" i="47" l="1"/>
  <c r="M3300" i="47"/>
  <c r="K3300" i="47"/>
  <c r="I3300" i="47"/>
  <c r="J3300" i="47"/>
  <c r="L3300" i="47"/>
  <c r="C3218" i="47"/>
  <c r="A3219" i="47"/>
  <c r="B3218" i="47"/>
  <c r="F3218" i="47"/>
  <c r="D3218" i="47"/>
  <c r="E3218" i="47"/>
  <c r="K3301" i="47" l="1"/>
  <c r="H3302" i="47"/>
  <c r="J3301" i="47"/>
  <c r="I3301" i="47"/>
  <c r="L3301" i="47"/>
  <c r="M3301" i="47"/>
  <c r="E3219" i="47"/>
  <c r="C3219" i="47"/>
  <c r="D3219" i="47"/>
  <c r="F3219" i="47"/>
  <c r="A3220" i="47"/>
  <c r="B3219" i="47"/>
  <c r="J3302" i="47" l="1"/>
  <c r="L3302" i="47"/>
  <c r="M3302" i="47"/>
  <c r="H3303" i="47"/>
  <c r="I3302" i="47"/>
  <c r="K3302" i="47"/>
  <c r="F3220" i="47"/>
  <c r="C3220" i="47"/>
  <c r="B3220" i="47"/>
  <c r="A3221" i="47"/>
  <c r="E3220" i="47"/>
  <c r="D3220" i="47"/>
  <c r="M3303" i="47" l="1"/>
  <c r="J3303" i="47"/>
  <c r="H3304" i="47"/>
  <c r="K3303" i="47"/>
  <c r="L3303" i="47"/>
  <c r="I3303" i="47"/>
  <c r="F3221" i="47"/>
  <c r="D3221" i="47"/>
  <c r="A3222" i="47"/>
  <c r="C3221" i="47"/>
  <c r="E3221" i="47"/>
  <c r="B3221" i="47"/>
  <c r="K3304" i="47" l="1"/>
  <c r="J3304" i="47"/>
  <c r="L3304" i="47"/>
  <c r="M3304" i="47"/>
  <c r="H3305" i="47"/>
  <c r="I3304" i="47"/>
  <c r="D3222" i="47"/>
  <c r="E3222" i="47"/>
  <c r="C3222" i="47"/>
  <c r="F3222" i="47"/>
  <c r="B3222" i="47"/>
  <c r="A3223" i="47"/>
  <c r="M3305" i="47" l="1"/>
  <c r="K3305" i="47"/>
  <c r="I3305" i="47"/>
  <c r="J3305" i="47"/>
  <c r="H3306" i="47"/>
  <c r="L3305" i="47"/>
  <c r="B3223" i="47"/>
  <c r="E3223" i="47"/>
  <c r="C3223" i="47"/>
  <c r="D3223" i="47"/>
  <c r="F3223" i="47"/>
  <c r="A3224" i="47"/>
  <c r="K3306" i="47" l="1"/>
  <c r="J3306" i="47"/>
  <c r="M3306" i="47"/>
  <c r="L3306" i="47"/>
  <c r="I3306" i="47"/>
  <c r="H3307" i="47"/>
  <c r="B3224" i="47"/>
  <c r="A3225" i="47"/>
  <c r="E3224" i="47"/>
  <c r="D3224" i="47"/>
  <c r="C3224" i="47"/>
  <c r="F3224" i="47"/>
  <c r="H3308" i="47" l="1"/>
  <c r="M3307" i="47"/>
  <c r="K3307" i="47"/>
  <c r="I3307" i="47"/>
  <c r="J3307" i="47"/>
  <c r="L3307" i="47"/>
  <c r="C3225" i="47"/>
  <c r="F3225" i="47"/>
  <c r="D3225" i="47"/>
  <c r="E3225" i="47"/>
  <c r="B3225" i="47"/>
  <c r="A3226" i="47"/>
  <c r="K3308" i="47" l="1"/>
  <c r="J3308" i="47"/>
  <c r="M3308" i="47"/>
  <c r="L3308" i="47"/>
  <c r="I3308" i="47"/>
  <c r="H3309" i="47"/>
  <c r="D3226" i="47"/>
  <c r="E3226" i="47"/>
  <c r="C3226" i="47"/>
  <c r="A3227" i="47"/>
  <c r="B3226" i="47"/>
  <c r="F3226" i="47"/>
  <c r="H3310" i="47" l="1"/>
  <c r="M3309" i="47"/>
  <c r="K3309" i="47"/>
  <c r="I3309" i="47"/>
  <c r="J3309" i="47"/>
  <c r="L3309" i="47"/>
  <c r="B3227" i="47"/>
  <c r="E3227" i="47"/>
  <c r="C3227" i="47"/>
  <c r="D3227" i="47"/>
  <c r="F3227" i="47"/>
  <c r="A3228" i="47"/>
  <c r="H3311" i="47" l="1"/>
  <c r="M3310" i="47"/>
  <c r="K3310" i="47"/>
  <c r="I3310" i="47"/>
  <c r="J3310" i="47"/>
  <c r="L3310" i="47"/>
  <c r="C3228" i="47"/>
  <c r="B3228" i="47"/>
  <c r="A3229" i="47"/>
  <c r="E3228" i="47"/>
  <c r="D3228" i="47"/>
  <c r="F3228" i="47"/>
  <c r="K3311" i="47" l="1"/>
  <c r="M3311" i="47"/>
  <c r="J3311" i="47"/>
  <c r="L3311" i="47"/>
  <c r="H3312" i="47"/>
  <c r="I3311" i="47"/>
  <c r="C3229" i="47"/>
  <c r="B3229" i="47"/>
  <c r="F3229" i="47"/>
  <c r="D3229" i="47"/>
  <c r="A3230" i="47"/>
  <c r="E3229" i="47"/>
  <c r="K3312" i="47" l="1"/>
  <c r="J3312" i="47"/>
  <c r="M3312" i="47"/>
  <c r="L3312" i="47"/>
  <c r="I3312" i="47"/>
  <c r="H3313" i="47"/>
  <c r="C3230" i="47"/>
  <c r="A3231" i="47"/>
  <c r="F3230" i="47"/>
  <c r="B3230" i="47"/>
  <c r="D3230" i="47"/>
  <c r="E3230" i="47"/>
  <c r="L3313" i="47" l="1"/>
  <c r="H3314" i="47"/>
  <c r="M3313" i="47"/>
  <c r="J3313" i="47"/>
  <c r="I3313" i="47"/>
  <c r="K3313" i="47"/>
  <c r="B3231" i="47"/>
  <c r="C3231" i="47"/>
  <c r="D3231" i="47"/>
  <c r="F3231" i="47"/>
  <c r="A3232" i="47"/>
  <c r="E3231" i="47"/>
  <c r="L3314" i="47" l="1"/>
  <c r="H3315" i="47"/>
  <c r="M3314" i="47"/>
  <c r="K3314" i="47"/>
  <c r="I3314" i="47"/>
  <c r="J3314" i="47"/>
  <c r="F3232" i="47"/>
  <c r="C3232" i="47"/>
  <c r="B3232" i="47"/>
  <c r="E3232" i="47"/>
  <c r="D3232" i="47"/>
  <c r="A3233" i="47"/>
  <c r="L3315" i="47" l="1"/>
  <c r="H3316" i="47"/>
  <c r="M3315" i="47"/>
  <c r="K3315" i="47"/>
  <c r="I3315" i="47"/>
  <c r="J3315" i="47"/>
  <c r="E3233" i="47"/>
  <c r="B3233" i="47"/>
  <c r="D3233" i="47"/>
  <c r="A3234" i="47"/>
  <c r="C3233" i="47"/>
  <c r="F3233" i="47"/>
  <c r="K3316" i="47" l="1"/>
  <c r="I3316" i="47"/>
  <c r="J3316" i="47"/>
  <c r="H3317" i="47"/>
  <c r="L3316" i="47"/>
  <c r="M3316" i="47"/>
  <c r="D3234" i="47"/>
  <c r="E3234" i="47"/>
  <c r="F3234" i="47"/>
  <c r="B3234" i="47"/>
  <c r="C3234" i="47"/>
  <c r="A3235" i="47"/>
  <c r="H3318" i="47" l="1"/>
  <c r="M3317" i="47"/>
  <c r="K3317" i="47"/>
  <c r="I3317" i="47"/>
  <c r="J3317" i="47"/>
  <c r="L3317" i="47"/>
  <c r="C3235" i="47"/>
  <c r="D3235" i="47"/>
  <c r="F3235" i="47"/>
  <c r="A3236" i="47"/>
  <c r="B3235" i="47"/>
  <c r="E3235" i="47"/>
  <c r="M3318" i="47" l="1"/>
  <c r="I3318" i="47"/>
  <c r="K3318" i="47"/>
  <c r="L3318" i="47"/>
  <c r="J3318" i="47"/>
  <c r="H3319" i="47"/>
  <c r="F3236" i="47"/>
  <c r="C3236" i="47"/>
  <c r="E3236" i="47"/>
  <c r="D3236" i="47"/>
  <c r="B3236" i="47"/>
  <c r="A3237" i="47"/>
  <c r="K3319" i="47" l="1"/>
  <c r="M3319" i="47"/>
  <c r="J3319" i="47"/>
  <c r="L3319" i="47"/>
  <c r="I3319" i="47"/>
  <c r="H3320" i="47"/>
  <c r="E3237" i="47"/>
  <c r="B3237" i="47"/>
  <c r="D3237" i="47"/>
  <c r="A3238" i="47"/>
  <c r="C3237" i="47"/>
  <c r="F3237" i="47"/>
  <c r="K3320" i="47" l="1"/>
  <c r="M3320" i="47"/>
  <c r="L3320" i="47"/>
  <c r="I3320" i="47"/>
  <c r="H3321" i="47"/>
  <c r="J3320" i="47"/>
  <c r="D3238" i="47"/>
  <c r="E3238" i="47"/>
  <c r="F3238" i="47"/>
  <c r="B3238" i="47"/>
  <c r="C3238" i="47"/>
  <c r="A3239" i="47"/>
  <c r="J3321" i="47" l="1"/>
  <c r="L3321" i="47"/>
  <c r="M3321" i="47"/>
  <c r="H3322" i="47"/>
  <c r="I3321" i="47"/>
  <c r="K3321" i="47"/>
  <c r="B3239" i="47"/>
  <c r="E3239" i="47"/>
  <c r="C3239" i="47"/>
  <c r="D3239" i="47"/>
  <c r="F3239" i="47"/>
  <c r="A3240" i="47"/>
  <c r="L3322" i="47" l="1"/>
  <c r="M3322" i="47"/>
  <c r="H3323" i="47"/>
  <c r="I3322" i="47"/>
  <c r="K3322" i="47"/>
  <c r="J3322" i="47"/>
  <c r="F3240" i="47"/>
  <c r="C3240" i="47"/>
  <c r="E3240" i="47"/>
  <c r="D3240" i="47"/>
  <c r="B3240" i="47"/>
  <c r="A3241" i="47"/>
  <c r="H3324" i="47" l="1"/>
  <c r="M3323" i="47"/>
  <c r="K3323" i="47"/>
  <c r="L3323" i="47"/>
  <c r="I3323" i="47"/>
  <c r="J3323" i="47"/>
  <c r="F3241" i="47"/>
  <c r="D3241" i="47"/>
  <c r="A3242" i="47"/>
  <c r="C3241" i="47"/>
  <c r="E3241" i="47"/>
  <c r="B3241" i="47"/>
  <c r="M3324" i="47" l="1"/>
  <c r="I3324" i="47"/>
  <c r="K3324" i="47"/>
  <c r="L3324" i="47"/>
  <c r="J3324" i="47"/>
  <c r="H3325" i="47"/>
  <c r="D3242" i="47"/>
  <c r="E3242" i="47"/>
  <c r="F3242" i="47"/>
  <c r="B3242" i="47"/>
  <c r="C3242" i="47"/>
  <c r="A3243" i="47"/>
  <c r="I3325" i="47" l="1"/>
  <c r="K3325" i="47"/>
  <c r="L3325" i="47"/>
  <c r="M3325" i="47"/>
  <c r="J3325" i="47"/>
  <c r="H3326" i="47"/>
  <c r="C3243" i="47"/>
  <c r="D3243" i="47"/>
  <c r="F3243" i="47"/>
  <c r="B3243" i="47"/>
  <c r="E3243" i="47"/>
  <c r="A3244" i="47"/>
  <c r="M3326" i="47" l="1"/>
  <c r="J3326" i="47"/>
  <c r="I3326" i="47"/>
  <c r="L3326" i="47"/>
  <c r="H3327" i="47"/>
  <c r="K3326" i="47"/>
  <c r="E3244" i="47"/>
  <c r="D3244" i="47"/>
  <c r="F3244" i="47"/>
  <c r="C3244" i="47"/>
  <c r="B3244" i="47"/>
  <c r="A3245" i="47"/>
  <c r="H3328" i="47" l="1"/>
  <c r="M3327" i="47"/>
  <c r="K3327" i="47"/>
  <c r="L3327" i="47"/>
  <c r="I3327" i="47"/>
  <c r="J3327" i="47"/>
  <c r="E3245" i="47"/>
  <c r="B3245" i="47"/>
  <c r="C3245" i="47"/>
  <c r="F3245" i="47"/>
  <c r="D3245" i="47"/>
  <c r="A3246" i="47"/>
  <c r="H3329" i="47" l="1"/>
  <c r="M3328" i="47"/>
  <c r="K3328" i="47"/>
  <c r="J3328" i="47"/>
  <c r="I3328" i="47"/>
  <c r="L3328" i="47"/>
  <c r="F3246" i="47"/>
  <c r="B3246" i="47"/>
  <c r="D3246" i="47"/>
  <c r="E3246" i="47"/>
  <c r="C3246" i="47"/>
  <c r="A3247" i="47"/>
  <c r="K3329" i="47" l="1"/>
  <c r="J3329" i="47"/>
  <c r="L3329" i="47"/>
  <c r="M3329" i="47"/>
  <c r="H3330" i="47"/>
  <c r="I3329" i="47"/>
  <c r="C3247" i="47"/>
  <c r="D3247" i="47"/>
  <c r="B3247" i="47"/>
  <c r="E3247" i="47"/>
  <c r="F3247" i="47"/>
  <c r="A3248" i="47"/>
  <c r="L3330" i="47" l="1"/>
  <c r="K3330" i="47"/>
  <c r="H3331" i="47"/>
  <c r="M3330" i="47"/>
  <c r="I3330" i="47"/>
  <c r="J3330" i="47"/>
  <c r="E3248" i="47"/>
  <c r="F3248" i="47"/>
  <c r="C3248" i="47"/>
  <c r="D3248" i="47"/>
  <c r="B3248" i="47"/>
  <c r="A3249" i="47"/>
  <c r="H3332" i="47" l="1"/>
  <c r="M3331" i="47"/>
  <c r="K3331" i="47"/>
  <c r="I3331" i="47"/>
  <c r="J3331" i="47"/>
  <c r="L3331" i="47"/>
  <c r="E3249" i="47"/>
  <c r="B3249" i="47"/>
  <c r="D3249" i="47"/>
  <c r="A3250" i="47"/>
  <c r="C3249" i="47"/>
  <c r="F3249" i="47"/>
  <c r="L3332" i="47" l="1"/>
  <c r="H3333" i="47"/>
  <c r="M3332" i="47"/>
  <c r="K3332" i="47"/>
  <c r="I3332" i="47"/>
  <c r="J3332" i="47"/>
  <c r="F3250" i="47"/>
  <c r="B3250" i="47"/>
  <c r="D3250" i="47"/>
  <c r="E3250" i="47"/>
  <c r="C3250" i="47"/>
  <c r="A3251" i="47"/>
  <c r="M3333" i="47" l="1"/>
  <c r="K3333" i="47"/>
  <c r="I3333" i="47"/>
  <c r="J3333" i="47"/>
  <c r="L3333" i="47"/>
  <c r="H3334" i="47"/>
  <c r="C3251" i="47"/>
  <c r="D3251" i="47"/>
  <c r="F3251" i="47"/>
  <c r="A3252" i="47"/>
  <c r="B3251" i="47"/>
  <c r="E3251" i="47"/>
  <c r="J3334" i="47" l="1"/>
  <c r="M3334" i="47"/>
  <c r="L3334" i="47"/>
  <c r="K3334" i="47"/>
  <c r="I3334" i="47"/>
  <c r="H3335" i="47"/>
  <c r="E3252" i="47"/>
  <c r="F3252" i="47"/>
  <c r="C3252" i="47"/>
  <c r="B3252" i="47"/>
  <c r="A3253" i="47"/>
  <c r="D3252" i="47"/>
  <c r="K3335" i="47" l="1"/>
  <c r="J3335" i="47"/>
  <c r="L3335" i="47"/>
  <c r="M3335" i="47"/>
  <c r="H3336" i="47"/>
  <c r="I3335" i="47"/>
  <c r="E3253" i="47"/>
  <c r="B3253" i="47"/>
  <c r="A3254" i="47"/>
  <c r="C3253" i="47"/>
  <c r="F3253" i="47"/>
  <c r="D3253" i="47"/>
  <c r="L3336" i="47" l="1"/>
  <c r="H3337" i="47"/>
  <c r="M3336" i="47"/>
  <c r="K3336" i="47"/>
  <c r="I3336" i="47"/>
  <c r="J3336" i="47"/>
  <c r="D3254" i="47"/>
  <c r="E3254" i="47"/>
  <c r="C3254" i="47"/>
  <c r="A3255" i="47"/>
  <c r="F3254" i="47"/>
  <c r="B3254" i="47"/>
  <c r="J3337" i="47" l="1"/>
  <c r="L3337" i="47"/>
  <c r="M3337" i="47"/>
  <c r="H3338" i="47"/>
  <c r="I3337" i="47"/>
  <c r="K3337" i="47"/>
  <c r="F3255" i="47"/>
  <c r="A3256" i="47"/>
  <c r="B3255" i="47"/>
  <c r="E3255" i="47"/>
  <c r="C3255" i="47"/>
  <c r="D3255" i="47"/>
  <c r="L3338" i="47" l="1"/>
  <c r="I3338" i="47"/>
  <c r="K3338" i="47"/>
  <c r="J3338" i="47"/>
  <c r="H3339" i="47"/>
  <c r="M3338" i="47"/>
  <c r="E3256" i="47"/>
  <c r="F3256" i="47"/>
  <c r="C3256" i="47"/>
  <c r="A3257" i="47"/>
  <c r="D3256" i="47"/>
  <c r="B3256" i="47"/>
  <c r="L3339" i="47" l="1"/>
  <c r="H3340" i="47"/>
  <c r="M3339" i="47"/>
  <c r="K3339" i="47"/>
  <c r="I3339" i="47"/>
  <c r="J3339" i="47"/>
  <c r="D3257" i="47"/>
  <c r="A3258" i="47"/>
  <c r="F3257" i="47"/>
  <c r="C3257" i="47"/>
  <c r="E3257" i="47"/>
  <c r="B3257" i="47"/>
  <c r="M3340" i="47" l="1"/>
  <c r="K3340" i="47"/>
  <c r="I3340" i="47"/>
  <c r="J3340" i="47"/>
  <c r="L3340" i="47"/>
  <c r="H3341" i="47"/>
  <c r="F3258" i="47"/>
  <c r="B3258" i="47"/>
  <c r="D3258" i="47"/>
  <c r="E3258" i="47"/>
  <c r="C3258" i="47"/>
  <c r="A3259" i="47"/>
  <c r="J3341" i="47" l="1"/>
  <c r="L3341" i="47"/>
  <c r="M3341" i="47"/>
  <c r="K3341" i="47"/>
  <c r="H3342" i="47"/>
  <c r="I3341" i="47"/>
  <c r="C3259" i="47"/>
  <c r="D3259" i="47"/>
  <c r="A3260" i="47"/>
  <c r="B3259" i="47"/>
  <c r="F3259" i="47"/>
  <c r="E3259" i="47"/>
  <c r="H3343" i="47" l="1"/>
  <c r="M3342" i="47"/>
  <c r="K3342" i="47"/>
  <c r="I3342" i="47"/>
  <c r="J3342" i="47"/>
  <c r="L3342" i="47"/>
  <c r="E3260" i="47"/>
  <c r="D3260" i="47"/>
  <c r="F3260" i="47"/>
  <c r="C3260" i="47"/>
  <c r="B3260" i="47"/>
  <c r="A3261" i="47"/>
  <c r="M3343" i="47" l="1"/>
  <c r="I3343" i="47"/>
  <c r="K3343" i="47"/>
  <c r="L3343" i="47"/>
  <c r="J3343" i="47"/>
  <c r="H3344" i="47"/>
  <c r="E3261" i="47"/>
  <c r="B3261" i="47"/>
  <c r="C3261" i="47"/>
  <c r="F3261" i="47"/>
  <c r="D3261" i="47"/>
  <c r="A3262" i="47"/>
  <c r="K3344" i="47" l="1"/>
  <c r="J3344" i="47"/>
  <c r="M3344" i="47"/>
  <c r="L3344" i="47"/>
  <c r="I3344" i="47"/>
  <c r="H3345" i="47"/>
  <c r="D3262" i="47"/>
  <c r="E3262" i="47"/>
  <c r="C3262" i="47"/>
  <c r="A3263" i="47"/>
  <c r="F3262" i="47"/>
  <c r="B3262" i="47"/>
  <c r="L3345" i="47" l="1"/>
  <c r="H3346" i="47"/>
  <c r="M3345" i="47"/>
  <c r="J3345" i="47"/>
  <c r="I3345" i="47"/>
  <c r="K3345" i="47"/>
  <c r="C3263" i="47"/>
  <c r="D3263" i="47"/>
  <c r="B3263" i="47"/>
  <c r="E3263" i="47"/>
  <c r="F3263" i="47"/>
  <c r="A3264" i="47"/>
  <c r="K3346" i="47" l="1"/>
  <c r="J3346" i="47"/>
  <c r="M3346" i="47"/>
  <c r="L3346" i="47"/>
  <c r="I3346" i="47"/>
  <c r="H3347" i="47"/>
  <c r="E3264" i="47"/>
  <c r="D3264" i="47"/>
  <c r="F3264" i="47"/>
  <c r="C3264" i="47"/>
  <c r="B3264" i="47"/>
  <c r="A3265" i="47"/>
  <c r="L3347" i="47" l="1"/>
  <c r="M3347" i="47"/>
  <c r="J3347" i="47"/>
  <c r="H3348" i="47"/>
  <c r="I3347" i="47"/>
  <c r="K3347" i="47"/>
  <c r="E3265" i="47"/>
  <c r="B3265" i="47"/>
  <c r="C3265" i="47"/>
  <c r="F3265" i="47"/>
  <c r="D3265" i="47"/>
  <c r="A3266" i="47"/>
  <c r="M3348" i="47" l="1"/>
  <c r="K3348" i="47"/>
  <c r="I3348" i="47"/>
  <c r="J3348" i="47"/>
  <c r="L3348" i="47"/>
  <c r="H3349" i="47"/>
  <c r="E3266" i="47"/>
  <c r="B3266" i="47"/>
  <c r="D3266" i="47"/>
  <c r="C3266" i="47"/>
  <c r="A3267" i="47"/>
  <c r="F3266" i="47"/>
  <c r="L3349" i="47" l="1"/>
  <c r="H3350" i="47"/>
  <c r="M3349" i="47"/>
  <c r="J3349" i="47"/>
  <c r="I3349" i="47"/>
  <c r="K3349" i="47"/>
  <c r="F3267" i="47"/>
  <c r="A3268" i="47"/>
  <c r="E3267" i="47"/>
  <c r="B3267" i="47"/>
  <c r="C3267" i="47"/>
  <c r="D3267" i="47"/>
  <c r="M3350" i="47" l="1"/>
  <c r="K3350" i="47"/>
  <c r="L3350" i="47"/>
  <c r="H3351" i="47"/>
  <c r="I3350" i="47"/>
  <c r="J3350" i="47"/>
  <c r="E3268" i="47"/>
  <c r="F3268" i="47"/>
  <c r="C3268" i="47"/>
  <c r="B3268" i="47"/>
  <c r="A3269" i="47"/>
  <c r="D3268" i="47"/>
  <c r="M3351" i="47" l="1"/>
  <c r="J3351" i="47"/>
  <c r="K3351" i="47"/>
  <c r="I3351" i="47"/>
  <c r="H3352" i="47"/>
  <c r="L3351" i="47"/>
  <c r="D3269" i="47"/>
  <c r="A3270" i="47"/>
  <c r="F3269" i="47"/>
  <c r="B3269" i="47"/>
  <c r="C3269" i="47"/>
  <c r="E3269" i="47"/>
  <c r="H3353" i="47" l="1"/>
  <c r="M3352" i="47"/>
  <c r="K3352" i="47"/>
  <c r="L3352" i="47"/>
  <c r="I3352" i="47"/>
  <c r="J3352" i="47"/>
  <c r="D3270" i="47"/>
  <c r="E3270" i="47"/>
  <c r="C3270" i="47"/>
  <c r="A3271" i="47"/>
  <c r="F3270" i="47"/>
  <c r="B3270" i="47"/>
  <c r="H3354" i="47" l="1"/>
  <c r="K3353" i="47"/>
  <c r="M3353" i="47"/>
  <c r="J3353" i="47"/>
  <c r="I3353" i="47"/>
  <c r="L3353" i="47"/>
  <c r="F3271" i="47"/>
  <c r="A3272" i="47"/>
  <c r="B3271" i="47"/>
  <c r="E3271" i="47"/>
  <c r="C3271" i="47"/>
  <c r="D3271" i="47"/>
  <c r="M3354" i="47" l="1"/>
  <c r="K3354" i="47"/>
  <c r="H3355" i="47"/>
  <c r="I3354" i="47"/>
  <c r="J3354" i="47"/>
  <c r="L3354" i="47"/>
  <c r="E3272" i="47"/>
  <c r="D3272" i="47"/>
  <c r="F3272" i="47"/>
  <c r="C3272" i="47"/>
  <c r="B3272" i="47"/>
  <c r="A3273" i="47"/>
  <c r="L3355" i="47" l="1"/>
  <c r="M3355" i="47"/>
  <c r="H3356" i="47"/>
  <c r="I3355" i="47"/>
  <c r="K3355" i="47"/>
  <c r="J3355" i="47"/>
  <c r="E3273" i="47"/>
  <c r="B3273" i="47"/>
  <c r="F3273" i="47"/>
  <c r="D3273" i="47"/>
  <c r="A3274" i="47"/>
  <c r="C3273" i="47"/>
  <c r="J3356" i="47" l="1"/>
  <c r="M3356" i="47"/>
  <c r="L3356" i="47"/>
  <c r="I3356" i="47"/>
  <c r="H3357" i="47"/>
  <c r="K3356" i="47"/>
  <c r="F3274" i="47"/>
  <c r="D3274" i="47"/>
  <c r="E3274" i="47"/>
  <c r="C3274" i="47"/>
  <c r="A3275" i="47"/>
  <c r="B3274" i="47"/>
  <c r="M3357" i="47" l="1"/>
  <c r="J3357" i="47"/>
  <c r="I3357" i="47"/>
  <c r="H3358" i="47"/>
  <c r="L3357" i="47"/>
  <c r="K3357" i="47"/>
  <c r="F3275" i="47"/>
  <c r="A3276" i="47"/>
  <c r="B3275" i="47"/>
  <c r="E3275" i="47"/>
  <c r="C3275" i="47"/>
  <c r="D3275" i="47"/>
  <c r="H3359" i="47" l="1"/>
  <c r="M3358" i="47"/>
  <c r="K3358" i="47"/>
  <c r="I3358" i="47"/>
  <c r="J3358" i="47"/>
  <c r="L3358" i="47"/>
  <c r="E3276" i="47"/>
  <c r="D3276" i="47"/>
  <c r="F3276" i="47"/>
  <c r="C3276" i="47"/>
  <c r="B3276" i="47"/>
  <c r="A3277" i="47"/>
  <c r="L3359" i="47" l="1"/>
  <c r="K3359" i="47"/>
  <c r="M3359" i="47"/>
  <c r="J3359" i="47"/>
  <c r="I3359" i="47"/>
  <c r="H3360" i="47"/>
  <c r="E3277" i="47"/>
  <c r="B3277" i="47"/>
  <c r="C3277" i="47"/>
  <c r="F3277" i="47"/>
  <c r="D3277" i="47"/>
  <c r="A3278" i="47"/>
  <c r="J3360" i="47" l="1"/>
  <c r="M3360" i="47"/>
  <c r="L3360" i="47"/>
  <c r="K3360" i="47"/>
  <c r="I3360" i="47"/>
  <c r="H3361" i="47"/>
  <c r="F3278" i="47"/>
  <c r="B3278" i="47"/>
  <c r="D3278" i="47"/>
  <c r="E3278" i="47"/>
  <c r="C3278" i="47"/>
  <c r="A3279" i="47"/>
  <c r="L3361" i="47" l="1"/>
  <c r="H3362" i="47"/>
  <c r="M3361" i="47"/>
  <c r="K3361" i="47"/>
  <c r="I3361" i="47"/>
  <c r="J3361" i="47"/>
  <c r="C3279" i="47"/>
  <c r="D3279" i="47"/>
  <c r="E3279" i="47"/>
  <c r="F3279" i="47"/>
  <c r="A3280" i="47"/>
  <c r="B3279" i="47"/>
  <c r="L3362" i="47" l="1"/>
  <c r="M3362" i="47"/>
  <c r="H3363" i="47"/>
  <c r="I3362" i="47"/>
  <c r="K3362" i="47"/>
  <c r="J3362" i="47"/>
  <c r="E3280" i="47"/>
  <c r="D3280" i="47"/>
  <c r="F3280" i="47"/>
  <c r="C3280" i="47"/>
  <c r="B3280" i="47"/>
  <c r="A3281" i="47"/>
  <c r="J3363" i="47" l="1"/>
  <c r="L3363" i="47"/>
  <c r="M3363" i="47"/>
  <c r="H3364" i="47"/>
  <c r="I3363" i="47"/>
  <c r="K3363" i="47"/>
  <c r="E3281" i="47"/>
  <c r="B3281" i="47"/>
  <c r="C3281" i="47"/>
  <c r="F3281" i="47"/>
  <c r="D3281" i="47"/>
  <c r="A3282" i="47"/>
  <c r="J3364" i="47" l="1"/>
  <c r="K3364" i="47"/>
  <c r="L3364" i="47"/>
  <c r="M3364" i="47"/>
  <c r="H3365" i="47"/>
  <c r="I3364" i="47"/>
  <c r="F3282" i="47"/>
  <c r="D3282" i="47"/>
  <c r="E3282" i="47"/>
  <c r="C3282" i="47"/>
  <c r="A3283" i="47"/>
  <c r="B3282" i="47"/>
  <c r="L3365" i="47" l="1"/>
  <c r="H3366" i="47"/>
  <c r="M3365" i="47"/>
  <c r="K3365" i="47"/>
  <c r="I3365" i="47"/>
  <c r="J3365" i="47"/>
  <c r="C3283" i="47"/>
  <c r="D3283" i="47"/>
  <c r="B3283" i="47"/>
  <c r="E3283" i="47"/>
  <c r="F3283" i="47"/>
  <c r="A3284" i="47"/>
  <c r="K3366" i="47" l="1"/>
  <c r="J3366" i="47"/>
  <c r="L3366" i="47"/>
  <c r="M3366" i="47"/>
  <c r="H3367" i="47"/>
  <c r="I3366" i="47"/>
  <c r="F3284" i="47"/>
  <c r="C3284" i="47"/>
  <c r="B3284" i="47"/>
  <c r="A3285" i="47"/>
  <c r="E3284" i="47"/>
  <c r="D3284" i="47"/>
  <c r="L3367" i="47" l="1"/>
  <c r="M3367" i="47"/>
  <c r="H3368" i="47"/>
  <c r="I3367" i="47"/>
  <c r="K3367" i="47"/>
  <c r="J3367" i="47"/>
  <c r="E3285" i="47"/>
  <c r="B3285" i="47"/>
  <c r="C3285" i="47"/>
  <c r="F3285" i="47"/>
  <c r="D3285" i="47"/>
  <c r="A3286" i="47"/>
  <c r="L3368" i="47" l="1"/>
  <c r="M3368" i="47"/>
  <c r="J3368" i="47"/>
  <c r="H3369" i="47"/>
  <c r="I3368" i="47"/>
  <c r="K3368" i="47"/>
  <c r="F3286" i="47"/>
  <c r="D3286" i="47"/>
  <c r="E3286" i="47"/>
  <c r="B3286" i="47"/>
  <c r="C3286" i="47"/>
  <c r="A3287" i="47"/>
  <c r="H3370" i="47" l="1"/>
  <c r="M3369" i="47"/>
  <c r="J3369" i="47"/>
  <c r="K3369" i="47"/>
  <c r="I3369" i="47"/>
  <c r="L3369" i="47"/>
  <c r="C3287" i="47"/>
  <c r="D3287" i="47"/>
  <c r="E3287" i="47"/>
  <c r="F3287" i="47"/>
  <c r="A3288" i="47"/>
  <c r="B3287" i="47"/>
  <c r="K3370" i="47" l="1"/>
  <c r="H3371" i="47"/>
  <c r="M3370" i="47"/>
  <c r="I3370" i="47"/>
  <c r="J3370" i="47"/>
  <c r="L3370" i="47"/>
  <c r="E3288" i="47"/>
  <c r="D3288" i="47"/>
  <c r="F3288" i="47"/>
  <c r="C3288" i="47"/>
  <c r="B3288" i="47"/>
  <c r="A3289" i="47"/>
  <c r="M3371" i="47" l="1"/>
  <c r="J3371" i="47"/>
  <c r="L3371" i="47"/>
  <c r="I3371" i="47"/>
  <c r="H3372" i="47"/>
  <c r="K3371" i="47"/>
  <c r="E3289" i="47"/>
  <c r="B3289" i="47"/>
  <c r="D3289" i="47"/>
  <c r="A3290" i="47"/>
  <c r="F3289" i="47"/>
  <c r="C3289" i="47"/>
  <c r="H3373" i="47" l="1"/>
  <c r="M3372" i="47"/>
  <c r="K3372" i="47"/>
  <c r="I3372" i="47"/>
  <c r="J3372" i="47"/>
  <c r="L3372" i="47"/>
  <c r="B3290" i="47"/>
  <c r="D3290" i="47"/>
  <c r="E3290" i="47"/>
  <c r="C3290" i="47"/>
  <c r="A3291" i="47"/>
  <c r="F3290" i="47"/>
  <c r="M3373" i="47" l="1"/>
  <c r="L3373" i="47"/>
  <c r="I3373" i="47"/>
  <c r="H3374" i="47"/>
  <c r="K3373" i="47"/>
  <c r="J3373" i="47"/>
  <c r="C3291" i="47"/>
  <c r="D3291" i="47"/>
  <c r="A3292" i="47"/>
  <c r="B3291" i="47"/>
  <c r="E3291" i="47"/>
  <c r="F3291" i="47"/>
  <c r="L3374" i="47" l="1"/>
  <c r="H3375" i="47"/>
  <c r="M3374" i="47"/>
  <c r="K3374" i="47"/>
  <c r="I3374" i="47"/>
  <c r="J3374" i="47"/>
  <c r="E3292" i="47"/>
  <c r="D3292" i="47"/>
  <c r="F3292" i="47"/>
  <c r="C3292" i="47"/>
  <c r="B3292" i="47"/>
  <c r="A3293" i="47"/>
  <c r="H3376" i="47" l="1"/>
  <c r="M3375" i="47"/>
  <c r="K3375" i="47"/>
  <c r="J3375" i="47"/>
  <c r="L3375" i="47"/>
  <c r="I3375" i="47"/>
  <c r="E3293" i="47"/>
  <c r="B3293" i="47"/>
  <c r="D3293" i="47"/>
  <c r="A3294" i="47"/>
  <c r="C3293" i="47"/>
  <c r="F3293" i="47"/>
  <c r="L3376" i="47" l="1"/>
  <c r="H3377" i="47"/>
  <c r="M3376" i="47"/>
  <c r="K3376" i="47"/>
  <c r="I3376" i="47"/>
  <c r="J3376" i="47"/>
  <c r="F3294" i="47"/>
  <c r="B3294" i="47"/>
  <c r="D3294" i="47"/>
  <c r="E3294" i="47"/>
  <c r="C3294" i="47"/>
  <c r="A3295" i="47"/>
  <c r="H3378" i="47" l="1"/>
  <c r="M3377" i="47"/>
  <c r="K3377" i="47"/>
  <c r="L3377" i="47"/>
  <c r="I3377" i="47"/>
  <c r="J3377" i="47"/>
  <c r="C3295" i="47"/>
  <c r="D3295" i="47"/>
  <c r="B3295" i="47"/>
  <c r="E3295" i="47"/>
  <c r="F3295" i="47"/>
  <c r="A3296" i="47"/>
  <c r="K3378" i="47" l="1"/>
  <c r="L3378" i="47"/>
  <c r="J3378" i="47"/>
  <c r="H3379" i="47"/>
  <c r="M3378" i="47"/>
  <c r="I3378" i="47"/>
  <c r="E3296" i="47"/>
  <c r="F3296" i="47"/>
  <c r="C3296" i="47"/>
  <c r="D3296" i="47"/>
  <c r="B3296" i="47"/>
  <c r="A3297" i="47"/>
  <c r="H3380" i="47" l="1"/>
  <c r="K3379" i="47"/>
  <c r="M3379" i="47"/>
  <c r="J3379" i="47"/>
  <c r="I3379" i="47"/>
  <c r="L3379" i="47"/>
  <c r="E3297" i="47"/>
  <c r="B3297" i="47"/>
  <c r="D3297" i="47"/>
  <c r="C3297" i="47"/>
  <c r="F3297" i="47"/>
  <c r="A3298" i="47"/>
  <c r="J3380" i="47" l="1"/>
  <c r="L3380" i="47"/>
  <c r="M3380" i="47"/>
  <c r="K3380" i="47"/>
  <c r="H3381" i="47"/>
  <c r="I3380" i="47"/>
  <c r="F3298" i="47"/>
  <c r="E3298" i="47"/>
  <c r="D3298" i="47"/>
  <c r="C3298" i="47"/>
  <c r="A3299" i="47"/>
  <c r="B3298" i="47"/>
  <c r="L3381" i="47" l="1"/>
  <c r="J3381" i="47"/>
  <c r="H3382" i="47"/>
  <c r="I3381" i="47"/>
  <c r="M3381" i="47"/>
  <c r="K3381" i="47"/>
  <c r="C3299" i="47"/>
  <c r="D3299" i="47"/>
  <c r="B3299" i="47"/>
  <c r="E3299" i="47"/>
  <c r="F3299" i="47"/>
  <c r="A3300" i="47"/>
  <c r="L3382" i="47" l="1"/>
  <c r="M3382" i="47"/>
  <c r="H3383" i="47"/>
  <c r="I3382" i="47"/>
  <c r="K3382" i="47"/>
  <c r="J3382" i="47"/>
  <c r="E3300" i="47"/>
  <c r="A3301" i="47"/>
  <c r="D3300" i="47"/>
  <c r="F3300" i="47"/>
  <c r="C3300" i="47"/>
  <c r="B3300" i="47"/>
  <c r="J3383" i="47" l="1"/>
  <c r="L3383" i="47"/>
  <c r="M3383" i="47"/>
  <c r="K3383" i="47"/>
  <c r="H3384" i="47"/>
  <c r="I3383" i="47"/>
  <c r="E3301" i="47"/>
  <c r="B3301" i="47"/>
  <c r="C3301" i="47"/>
  <c r="F3301" i="47"/>
  <c r="D3301" i="47"/>
  <c r="A3302" i="47"/>
  <c r="M3384" i="47" l="1"/>
  <c r="K3384" i="47"/>
  <c r="I3384" i="47"/>
  <c r="J3384" i="47"/>
  <c r="L3384" i="47"/>
  <c r="H3385" i="47"/>
  <c r="F3302" i="47"/>
  <c r="B3302" i="47"/>
  <c r="D3302" i="47"/>
  <c r="E3302" i="47"/>
  <c r="C3302" i="47"/>
  <c r="A3303" i="47"/>
  <c r="K3385" i="47" l="1"/>
  <c r="L3385" i="47"/>
  <c r="M3385" i="47"/>
  <c r="I3385" i="47"/>
  <c r="J3385" i="47"/>
  <c r="H3386" i="47"/>
  <c r="C3303" i="47"/>
  <c r="D3303" i="47"/>
  <c r="B3303" i="47"/>
  <c r="E3303" i="47"/>
  <c r="F3303" i="47"/>
  <c r="A3304" i="47"/>
  <c r="M3386" i="47" l="1"/>
  <c r="I3386" i="47"/>
  <c r="K3386" i="47"/>
  <c r="L3386" i="47"/>
  <c r="J3386" i="47"/>
  <c r="H3387" i="47"/>
  <c r="D3304" i="47"/>
  <c r="F3304" i="47"/>
  <c r="C3304" i="47"/>
  <c r="B3304" i="47"/>
  <c r="A3305" i="47"/>
  <c r="E3304" i="47"/>
  <c r="H3388" i="47" l="1"/>
  <c r="M3387" i="47"/>
  <c r="K3387" i="47"/>
  <c r="L3387" i="47"/>
  <c r="I3387" i="47"/>
  <c r="J3387" i="47"/>
  <c r="E3305" i="47"/>
  <c r="B3305" i="47"/>
  <c r="D3305" i="47"/>
  <c r="C3305" i="47"/>
  <c r="F3305" i="47"/>
  <c r="A3306" i="47"/>
  <c r="K3388" i="47" l="1"/>
  <c r="M3388" i="47"/>
  <c r="J3388" i="47"/>
  <c r="I3388" i="47"/>
  <c r="H3389" i="47"/>
  <c r="L3388" i="47"/>
  <c r="B3306" i="47"/>
  <c r="D3306" i="47"/>
  <c r="E3306" i="47"/>
  <c r="C3306" i="47"/>
  <c r="A3307" i="47"/>
  <c r="F3306" i="47"/>
  <c r="K3389" i="47" l="1"/>
  <c r="H3390" i="47"/>
  <c r="M3389" i="47"/>
  <c r="I3389" i="47"/>
  <c r="J3389" i="47"/>
  <c r="L3389" i="47"/>
  <c r="C3307" i="47"/>
  <c r="D3307" i="47"/>
  <c r="F3307" i="47"/>
  <c r="A3308" i="47"/>
  <c r="B3307" i="47"/>
  <c r="E3307" i="47"/>
  <c r="M3390" i="47" l="1"/>
  <c r="K3390" i="47"/>
  <c r="I3390" i="47"/>
  <c r="J3390" i="47"/>
  <c r="L3390" i="47"/>
  <c r="H3391" i="47"/>
  <c r="E3308" i="47"/>
  <c r="B3308" i="47"/>
  <c r="A3309" i="47"/>
  <c r="D3308" i="47"/>
  <c r="F3308" i="47"/>
  <c r="C3308" i="47"/>
  <c r="K3391" i="47" l="1"/>
  <c r="J3391" i="47"/>
  <c r="L3391" i="47"/>
  <c r="M3391" i="47"/>
  <c r="H3392" i="47"/>
  <c r="I3391" i="47"/>
  <c r="E3309" i="47"/>
  <c r="B3309" i="47"/>
  <c r="D3309" i="47"/>
  <c r="A3310" i="47"/>
  <c r="C3309" i="47"/>
  <c r="F3309" i="47"/>
  <c r="M3392" i="47" l="1"/>
  <c r="K3392" i="47"/>
  <c r="H3393" i="47"/>
  <c r="I3392" i="47"/>
  <c r="J3392" i="47"/>
  <c r="L3392" i="47"/>
  <c r="E3310" i="47"/>
  <c r="D3310" i="47"/>
  <c r="C3310" i="47"/>
  <c r="A3311" i="47"/>
  <c r="F3310" i="47"/>
  <c r="B3310" i="47"/>
  <c r="L3393" i="47" l="1"/>
  <c r="M3393" i="47"/>
  <c r="K3393" i="47"/>
  <c r="H3394" i="47"/>
  <c r="I3393" i="47"/>
  <c r="J3393" i="47"/>
  <c r="F3311" i="47"/>
  <c r="A3312" i="47"/>
  <c r="B3311" i="47"/>
  <c r="E3311" i="47"/>
  <c r="C3311" i="47"/>
  <c r="D3311" i="47"/>
  <c r="K3394" i="47" l="1"/>
  <c r="I3394" i="47"/>
  <c r="J3394" i="47"/>
  <c r="L3394" i="47"/>
  <c r="M3394" i="47"/>
  <c r="H3395" i="47"/>
  <c r="D3312" i="47"/>
  <c r="F3312" i="47"/>
  <c r="C3312" i="47"/>
  <c r="B3312" i="47"/>
  <c r="A3313" i="47"/>
  <c r="E3312" i="47"/>
  <c r="K3395" i="47" l="1"/>
  <c r="J3395" i="47"/>
  <c r="M3395" i="47"/>
  <c r="L3395" i="47"/>
  <c r="I3395" i="47"/>
  <c r="H3396" i="47"/>
  <c r="E3313" i="47"/>
  <c r="B3313" i="47"/>
  <c r="D3313" i="47"/>
  <c r="A3314" i="47"/>
  <c r="C3313" i="47"/>
  <c r="F3313" i="47"/>
  <c r="H3397" i="47" l="1"/>
  <c r="M3396" i="47"/>
  <c r="J3396" i="47"/>
  <c r="I3396" i="47"/>
  <c r="K3396" i="47"/>
  <c r="L3396" i="47"/>
  <c r="E3314" i="47"/>
  <c r="D3314" i="47"/>
  <c r="C3314" i="47"/>
  <c r="A3315" i="47"/>
  <c r="F3314" i="47"/>
  <c r="B3314" i="47"/>
  <c r="L3397" i="47" l="1"/>
  <c r="H3398" i="47"/>
  <c r="M3397" i="47"/>
  <c r="K3397" i="47"/>
  <c r="I3397" i="47"/>
  <c r="J3397" i="47"/>
  <c r="C3315" i="47"/>
  <c r="D3315" i="47"/>
  <c r="B3315" i="47"/>
  <c r="E3315" i="47"/>
  <c r="F3315" i="47"/>
  <c r="A3316" i="47"/>
  <c r="H3399" i="47" l="1"/>
  <c r="M3398" i="47"/>
  <c r="K3398" i="47"/>
  <c r="I3398" i="47"/>
  <c r="J3398" i="47"/>
  <c r="L3398" i="47"/>
  <c r="F3316" i="47"/>
  <c r="C3316" i="47"/>
  <c r="B3316" i="47"/>
  <c r="A3317" i="47"/>
  <c r="E3316" i="47"/>
  <c r="D3316" i="47"/>
  <c r="K3399" i="47" l="1"/>
  <c r="J3399" i="47"/>
  <c r="L3399" i="47"/>
  <c r="M3399" i="47"/>
  <c r="H3400" i="47"/>
  <c r="I3399" i="47"/>
  <c r="D3317" i="47"/>
  <c r="A3318" i="47"/>
  <c r="C3317" i="47"/>
  <c r="F3317" i="47"/>
  <c r="E3317" i="47"/>
  <c r="B3317" i="47"/>
  <c r="K3400" i="47" l="1"/>
  <c r="L3400" i="47"/>
  <c r="J3400" i="47"/>
  <c r="M3400" i="47"/>
  <c r="I3400" i="47"/>
  <c r="H3401" i="47"/>
  <c r="F3318" i="47"/>
  <c r="B3318" i="47"/>
  <c r="D3318" i="47"/>
  <c r="E3318" i="47"/>
  <c r="C3318" i="47"/>
  <c r="A3319" i="47"/>
  <c r="M3401" i="47" l="1"/>
  <c r="I3401" i="47"/>
  <c r="K3401" i="47"/>
  <c r="L3401" i="47"/>
  <c r="J3401" i="47"/>
  <c r="H3402" i="47"/>
  <c r="C3319" i="47"/>
  <c r="D3319" i="47"/>
  <c r="B3319" i="47"/>
  <c r="E3319" i="47"/>
  <c r="F3319" i="47"/>
  <c r="A3320" i="47"/>
  <c r="I3402" i="47" l="1"/>
  <c r="K3402" i="47"/>
  <c r="L3402" i="47"/>
  <c r="J3402" i="47"/>
  <c r="H3403" i="47"/>
  <c r="M3402" i="47"/>
  <c r="D3320" i="47"/>
  <c r="F3320" i="47"/>
  <c r="C3320" i="47"/>
  <c r="B3320" i="47"/>
  <c r="A3321" i="47"/>
  <c r="E3320" i="47"/>
  <c r="H3404" i="47" l="1"/>
  <c r="M3403" i="47"/>
  <c r="J3403" i="47"/>
  <c r="K3403" i="47"/>
  <c r="L3403" i="47"/>
  <c r="I3403" i="47"/>
  <c r="E3321" i="47"/>
  <c r="B3321" i="47"/>
  <c r="A3322" i="47"/>
  <c r="C3321" i="47"/>
  <c r="F3321" i="47"/>
  <c r="D3321" i="47"/>
  <c r="L3404" i="47" l="1"/>
  <c r="K3404" i="47"/>
  <c r="M3404" i="47"/>
  <c r="J3404" i="47"/>
  <c r="I3404" i="47"/>
  <c r="H3405" i="47"/>
  <c r="F3322" i="47"/>
  <c r="A3323" i="47"/>
  <c r="B3322" i="47"/>
  <c r="D3322" i="47"/>
  <c r="E3322" i="47"/>
  <c r="C3322" i="47"/>
  <c r="L3405" i="47" l="1"/>
  <c r="M3405" i="47"/>
  <c r="H3406" i="47"/>
  <c r="I3405" i="47"/>
  <c r="K3405" i="47"/>
  <c r="J3405" i="47"/>
  <c r="C3323" i="47"/>
  <c r="D3323" i="47"/>
  <c r="F3323" i="47"/>
  <c r="B3323" i="47"/>
  <c r="E3323" i="47"/>
  <c r="A3324" i="47"/>
  <c r="H3407" i="47" l="1"/>
  <c r="M3406" i="47"/>
  <c r="K3406" i="47"/>
  <c r="L3406" i="47"/>
  <c r="I3406" i="47"/>
  <c r="J3406" i="47"/>
  <c r="E3324" i="47"/>
  <c r="D3324" i="47"/>
  <c r="B3324" i="47"/>
  <c r="A3325" i="47"/>
  <c r="F3324" i="47"/>
  <c r="C3324" i="47"/>
  <c r="M3407" i="47" l="1"/>
  <c r="K3407" i="47"/>
  <c r="I3407" i="47"/>
  <c r="J3407" i="47"/>
  <c r="L3407" i="47"/>
  <c r="H3408" i="47"/>
  <c r="D3325" i="47"/>
  <c r="A3326" i="47"/>
  <c r="C3325" i="47"/>
  <c r="F3325" i="47"/>
  <c r="E3325" i="47"/>
  <c r="B3325" i="47"/>
  <c r="M3408" i="47" l="1"/>
  <c r="L3408" i="47"/>
  <c r="I3408" i="47"/>
  <c r="H3409" i="47"/>
  <c r="K3408" i="47"/>
  <c r="J3408" i="47"/>
  <c r="F3326" i="47"/>
  <c r="D3326" i="47"/>
  <c r="E3326" i="47"/>
  <c r="C3326" i="47"/>
  <c r="A3327" i="47"/>
  <c r="B3326" i="47"/>
  <c r="M3409" i="47" l="1"/>
  <c r="K3409" i="47"/>
  <c r="H3410" i="47"/>
  <c r="I3409" i="47"/>
  <c r="J3409" i="47"/>
  <c r="L3409" i="47"/>
  <c r="C3327" i="47"/>
  <c r="D3327" i="47"/>
  <c r="F3327" i="47"/>
  <c r="A3328" i="47"/>
  <c r="E3327" i="47"/>
  <c r="B3327" i="47"/>
  <c r="I3410" i="47" l="1"/>
  <c r="K3410" i="47"/>
  <c r="L3410" i="47"/>
  <c r="M3410" i="47"/>
  <c r="J3410" i="47"/>
  <c r="H3411" i="47"/>
  <c r="D3328" i="47"/>
  <c r="F3328" i="47"/>
  <c r="C3328" i="47"/>
  <c r="B3328" i="47"/>
  <c r="A3329" i="47"/>
  <c r="E3328" i="47"/>
  <c r="L3411" i="47" l="1"/>
  <c r="H3412" i="47"/>
  <c r="M3411" i="47"/>
  <c r="K3411" i="47"/>
  <c r="I3411" i="47"/>
  <c r="J3411" i="47"/>
  <c r="E3329" i="47"/>
  <c r="B3329" i="47"/>
  <c r="A3330" i="47"/>
  <c r="C3329" i="47"/>
  <c r="F3329" i="47"/>
  <c r="D3329" i="47"/>
  <c r="M3412" i="47" l="1"/>
  <c r="K3412" i="47"/>
  <c r="H3413" i="47"/>
  <c r="I3412" i="47"/>
  <c r="J3412" i="47"/>
  <c r="L3412" i="47"/>
  <c r="F3330" i="47"/>
  <c r="B3330" i="47"/>
  <c r="D3330" i="47"/>
  <c r="E3330" i="47"/>
  <c r="C3330" i="47"/>
  <c r="A3331" i="47"/>
  <c r="L3413" i="47" l="1"/>
  <c r="M3413" i="47"/>
  <c r="K3413" i="47"/>
  <c r="H3414" i="47"/>
  <c r="I3413" i="47"/>
  <c r="J3413" i="47"/>
  <c r="F3331" i="47"/>
  <c r="A3332" i="47"/>
  <c r="B3331" i="47"/>
  <c r="E3331" i="47"/>
  <c r="C3331" i="47"/>
  <c r="D3331" i="47"/>
  <c r="L3414" i="47" l="1"/>
  <c r="H3415" i="47"/>
  <c r="M3414" i="47"/>
  <c r="K3414" i="47"/>
  <c r="I3414" i="47"/>
  <c r="J3414" i="47"/>
  <c r="E3332" i="47"/>
  <c r="D3332" i="47"/>
  <c r="F3332" i="47"/>
  <c r="C3332" i="47"/>
  <c r="B3332" i="47"/>
  <c r="A3333" i="47"/>
  <c r="K3415" i="47" l="1"/>
  <c r="M3415" i="47"/>
  <c r="I3415" i="47"/>
  <c r="J3415" i="47"/>
  <c r="L3415" i="47"/>
  <c r="H3416" i="47"/>
  <c r="E3333" i="47"/>
  <c r="B3333" i="47"/>
  <c r="C3333" i="47"/>
  <c r="F3333" i="47"/>
  <c r="D3333" i="47"/>
  <c r="A3334" i="47"/>
  <c r="J3416" i="47" l="1"/>
  <c r="L3416" i="47"/>
  <c r="M3416" i="47"/>
  <c r="H3417" i="47"/>
  <c r="I3416" i="47"/>
  <c r="K3416" i="47"/>
  <c r="F3334" i="47"/>
  <c r="B3334" i="47"/>
  <c r="D3334" i="47"/>
  <c r="E3334" i="47"/>
  <c r="C3334" i="47"/>
  <c r="A3335" i="47"/>
  <c r="J3417" i="47" l="1"/>
  <c r="M3417" i="47"/>
  <c r="L3417" i="47"/>
  <c r="K3417" i="47"/>
  <c r="I3417" i="47"/>
  <c r="H3418" i="47"/>
  <c r="C3335" i="47"/>
  <c r="D3335" i="47"/>
  <c r="B3335" i="47"/>
  <c r="E3335" i="47"/>
  <c r="F3335" i="47"/>
  <c r="A3336" i="47"/>
  <c r="K3418" i="47" l="1"/>
  <c r="I3418" i="47"/>
  <c r="J3418" i="47"/>
  <c r="L3418" i="47"/>
  <c r="M3418" i="47"/>
  <c r="H3419" i="47"/>
  <c r="D3336" i="47"/>
  <c r="F3336" i="47"/>
  <c r="C3336" i="47"/>
  <c r="B3336" i="47"/>
  <c r="A3337" i="47"/>
  <c r="E3336" i="47"/>
  <c r="I3419" i="47" l="1"/>
  <c r="K3419" i="47"/>
  <c r="L3419" i="47"/>
  <c r="H3420" i="47"/>
  <c r="M3419" i="47"/>
  <c r="J3419" i="47"/>
  <c r="E3337" i="47"/>
  <c r="B3337" i="47"/>
  <c r="D3337" i="47"/>
  <c r="C3337" i="47"/>
  <c r="F3337" i="47"/>
  <c r="A3338" i="47"/>
  <c r="J3420" i="47" l="1"/>
  <c r="M3420" i="47"/>
  <c r="L3420" i="47"/>
  <c r="I3420" i="47"/>
  <c r="H3421" i="47"/>
  <c r="K3420" i="47"/>
  <c r="D3338" i="47"/>
  <c r="E3338" i="47"/>
  <c r="C3338" i="47"/>
  <c r="A3339" i="47"/>
  <c r="F3338" i="47"/>
  <c r="B3338" i="47"/>
  <c r="K3421" i="47" l="1"/>
  <c r="J3421" i="47"/>
  <c r="L3421" i="47"/>
  <c r="M3421" i="47"/>
  <c r="H3422" i="47"/>
  <c r="I3421" i="47"/>
  <c r="C3339" i="47"/>
  <c r="D3339" i="47"/>
  <c r="B3339" i="47"/>
  <c r="E3339" i="47"/>
  <c r="F3339" i="47"/>
  <c r="A3340" i="47"/>
  <c r="L3422" i="47" l="1"/>
  <c r="M3422" i="47"/>
  <c r="H3423" i="47"/>
  <c r="I3422" i="47"/>
  <c r="K3422" i="47"/>
  <c r="J3422" i="47"/>
  <c r="F3340" i="47"/>
  <c r="C3340" i="47"/>
  <c r="B3340" i="47"/>
  <c r="A3341" i="47"/>
  <c r="E3340" i="47"/>
  <c r="D3340" i="47"/>
  <c r="M3423" i="47" l="1"/>
  <c r="L3423" i="47"/>
  <c r="J3423" i="47"/>
  <c r="I3423" i="47"/>
  <c r="H3424" i="47"/>
  <c r="K3423" i="47"/>
  <c r="E3341" i="47"/>
  <c r="B3341" i="47"/>
  <c r="C3341" i="47"/>
  <c r="F3341" i="47"/>
  <c r="D3341" i="47"/>
  <c r="A3342" i="47"/>
  <c r="K3424" i="47" l="1"/>
  <c r="L3424" i="47"/>
  <c r="J3424" i="47"/>
  <c r="H3425" i="47"/>
  <c r="M3424" i="47"/>
  <c r="I3424" i="47"/>
  <c r="F3342" i="47"/>
  <c r="B3342" i="47"/>
  <c r="D3342" i="47"/>
  <c r="E3342" i="47"/>
  <c r="C3342" i="47"/>
  <c r="A3343" i="47"/>
  <c r="K3425" i="47" l="1"/>
  <c r="L3425" i="47"/>
  <c r="J3425" i="47"/>
  <c r="H3426" i="47"/>
  <c r="M3425" i="47"/>
  <c r="I3425" i="47"/>
  <c r="C3343" i="47"/>
  <c r="D3343" i="47"/>
  <c r="A3344" i="47"/>
  <c r="B3343" i="47"/>
  <c r="E3343" i="47"/>
  <c r="F3343" i="47"/>
  <c r="K3426" i="47" l="1"/>
  <c r="L3426" i="47"/>
  <c r="M3426" i="47"/>
  <c r="H3427" i="47"/>
  <c r="I3426" i="47"/>
  <c r="J3426" i="47"/>
  <c r="E3344" i="47"/>
  <c r="D3344" i="47"/>
  <c r="F3344" i="47"/>
  <c r="C3344" i="47"/>
  <c r="B3344" i="47"/>
  <c r="A3345" i="47"/>
  <c r="H3428" i="47" l="1"/>
  <c r="M3427" i="47"/>
  <c r="K3427" i="47"/>
  <c r="I3427" i="47"/>
  <c r="J3427" i="47"/>
  <c r="L3427" i="47"/>
  <c r="E3345" i="47"/>
  <c r="B3345" i="47"/>
  <c r="D3345" i="47"/>
  <c r="A3346" i="47"/>
  <c r="C3345" i="47"/>
  <c r="F3345" i="47"/>
  <c r="L3428" i="47" l="1"/>
  <c r="H3429" i="47"/>
  <c r="M3428" i="47"/>
  <c r="J3428" i="47"/>
  <c r="I3428" i="47"/>
  <c r="K3428" i="47"/>
  <c r="F3346" i="47"/>
  <c r="E3346" i="47"/>
  <c r="B3346" i="47"/>
  <c r="C3346" i="47"/>
  <c r="A3347" i="47"/>
  <c r="D3346" i="47"/>
  <c r="H3430" i="47" l="1"/>
  <c r="M3429" i="47"/>
  <c r="K3429" i="47"/>
  <c r="I3429" i="47"/>
  <c r="J3429" i="47"/>
  <c r="L3429" i="47"/>
  <c r="C3347" i="47"/>
  <c r="D3347" i="47"/>
  <c r="E3347" i="47"/>
  <c r="F3347" i="47"/>
  <c r="A3348" i="47"/>
  <c r="B3347" i="47"/>
  <c r="J3430" i="47" l="1"/>
  <c r="M3430" i="47"/>
  <c r="L3430" i="47"/>
  <c r="K3430" i="47"/>
  <c r="I3430" i="47"/>
  <c r="H3431" i="47"/>
  <c r="E3348" i="47"/>
  <c r="D3348" i="47"/>
  <c r="A3349" i="47"/>
  <c r="F3348" i="47"/>
  <c r="C3348" i="47"/>
  <c r="B3348" i="47"/>
  <c r="M3431" i="47" l="1"/>
  <c r="K3431" i="47"/>
  <c r="L3431" i="47"/>
  <c r="H3432" i="47"/>
  <c r="I3431" i="47"/>
  <c r="J3431" i="47"/>
  <c r="E3349" i="47"/>
  <c r="B3349" i="47"/>
  <c r="C3349" i="47"/>
  <c r="F3349" i="47"/>
  <c r="D3349" i="47"/>
  <c r="A3350" i="47"/>
  <c r="M3432" i="47" l="1"/>
  <c r="I3432" i="47"/>
  <c r="K3432" i="47"/>
  <c r="L3432" i="47"/>
  <c r="J3432" i="47"/>
  <c r="H3433" i="47"/>
  <c r="B3350" i="47"/>
  <c r="D3350" i="47"/>
  <c r="E3350" i="47"/>
  <c r="C3350" i="47"/>
  <c r="A3351" i="47"/>
  <c r="F3350" i="47"/>
  <c r="K3433" i="47" l="1"/>
  <c r="M3433" i="47"/>
  <c r="J3433" i="47"/>
  <c r="L3433" i="47"/>
  <c r="I3433" i="47"/>
  <c r="H3434" i="47"/>
  <c r="C3351" i="47"/>
  <c r="D3351" i="47"/>
  <c r="A3352" i="47"/>
  <c r="F3351" i="47"/>
  <c r="E3351" i="47"/>
  <c r="B3351" i="47"/>
  <c r="L3434" i="47" l="1"/>
  <c r="H3435" i="47"/>
  <c r="M3434" i="47"/>
  <c r="K3434" i="47"/>
  <c r="I3434" i="47"/>
  <c r="J3434" i="47"/>
  <c r="E3352" i="47"/>
  <c r="D3352" i="47"/>
  <c r="F3352" i="47"/>
  <c r="C3352" i="47"/>
  <c r="B3352" i="47"/>
  <c r="A3353" i="47"/>
  <c r="H3436" i="47" l="1"/>
  <c r="M3435" i="47"/>
  <c r="K3435" i="47"/>
  <c r="L3435" i="47"/>
  <c r="I3435" i="47"/>
  <c r="J3435" i="47"/>
  <c r="E3353" i="47"/>
  <c r="B3353" i="47"/>
  <c r="D3353" i="47"/>
  <c r="C3353" i="47"/>
  <c r="F3353" i="47"/>
  <c r="A3354" i="47"/>
  <c r="H3437" i="47" l="1"/>
  <c r="M3436" i="47"/>
  <c r="J3436" i="47"/>
  <c r="I3436" i="47"/>
  <c r="K3436" i="47"/>
  <c r="L3436" i="47"/>
  <c r="F3354" i="47"/>
  <c r="A3355" i="47"/>
  <c r="B3354" i="47"/>
  <c r="D3354" i="47"/>
  <c r="E3354" i="47"/>
  <c r="C3354" i="47"/>
  <c r="H3438" i="47" l="1"/>
  <c r="M3437" i="47"/>
  <c r="K3437" i="47"/>
  <c r="I3437" i="47"/>
  <c r="J3437" i="47"/>
  <c r="L3437" i="47"/>
  <c r="C3355" i="47"/>
  <c r="D3355" i="47"/>
  <c r="B3355" i="47"/>
  <c r="E3355" i="47"/>
  <c r="F3355" i="47"/>
  <c r="A3356" i="47"/>
  <c r="I3438" i="47" l="1"/>
  <c r="K3438" i="47"/>
  <c r="L3438" i="47"/>
  <c r="J3438" i="47"/>
  <c r="H3439" i="47"/>
  <c r="M3438" i="47"/>
  <c r="C3356" i="47"/>
  <c r="F3356" i="47"/>
  <c r="B3356" i="47"/>
  <c r="A3357" i="47"/>
  <c r="E3356" i="47"/>
  <c r="D3356" i="47"/>
  <c r="L3439" i="47" l="1"/>
  <c r="M3439" i="47"/>
  <c r="H3440" i="47"/>
  <c r="I3439" i="47"/>
  <c r="K3439" i="47"/>
  <c r="J3439" i="47"/>
  <c r="E3357" i="47"/>
  <c r="B3357" i="47"/>
  <c r="D3357" i="47"/>
  <c r="A3358" i="47"/>
  <c r="C3357" i="47"/>
  <c r="F3357" i="47"/>
  <c r="J3440" i="47" l="1"/>
  <c r="L3440" i="47"/>
  <c r="M3440" i="47"/>
  <c r="H3441" i="47"/>
  <c r="I3440" i="47"/>
  <c r="K3440" i="47"/>
  <c r="B3358" i="47"/>
  <c r="C3358" i="47"/>
  <c r="A3359" i="47"/>
  <c r="F3358" i="47"/>
  <c r="D3358" i="47"/>
  <c r="E3358" i="47"/>
  <c r="K3441" i="47" l="1"/>
  <c r="M3441" i="47"/>
  <c r="J3441" i="47"/>
  <c r="L3441" i="47"/>
  <c r="I3441" i="47"/>
  <c r="H3442" i="47"/>
  <c r="C3359" i="47"/>
  <c r="D3359" i="47"/>
  <c r="B3359" i="47"/>
  <c r="E3359" i="47"/>
  <c r="F3359" i="47"/>
  <c r="A3360" i="47"/>
  <c r="H3443" i="47" l="1"/>
  <c r="K3442" i="47"/>
  <c r="M3442" i="47"/>
  <c r="J3442" i="47"/>
  <c r="L3442" i="47"/>
  <c r="I3442" i="47"/>
  <c r="E3360" i="47"/>
  <c r="D3360" i="47"/>
  <c r="F3360" i="47"/>
  <c r="C3360" i="47"/>
  <c r="B3360" i="47"/>
  <c r="A3361" i="47"/>
  <c r="K3443" i="47" l="1"/>
  <c r="J3443" i="47"/>
  <c r="M3443" i="47"/>
  <c r="L3443" i="47"/>
  <c r="I3443" i="47"/>
  <c r="H3444" i="47"/>
  <c r="E3361" i="47"/>
  <c r="B3361" i="47"/>
  <c r="A3362" i="47"/>
  <c r="C3361" i="47"/>
  <c r="F3361" i="47"/>
  <c r="D3361" i="47"/>
  <c r="M3444" i="47" l="1"/>
  <c r="K3444" i="47"/>
  <c r="L3444" i="47"/>
  <c r="H3445" i="47"/>
  <c r="I3444" i="47"/>
  <c r="J3444" i="47"/>
  <c r="F3362" i="47"/>
  <c r="A3363" i="47"/>
  <c r="B3362" i="47"/>
  <c r="D3362" i="47"/>
  <c r="E3362" i="47"/>
  <c r="C3362" i="47"/>
  <c r="J3445" i="47" l="1"/>
  <c r="M3445" i="47"/>
  <c r="L3445" i="47"/>
  <c r="K3445" i="47"/>
  <c r="I3445" i="47"/>
  <c r="H3446" i="47"/>
  <c r="C3363" i="47"/>
  <c r="D3363" i="47"/>
  <c r="A3364" i="47"/>
  <c r="B3363" i="47"/>
  <c r="E3363" i="47"/>
  <c r="F3363" i="47"/>
  <c r="K3446" i="47" l="1"/>
  <c r="J3446" i="47"/>
  <c r="M3446" i="47"/>
  <c r="L3446" i="47"/>
  <c r="I3446" i="47"/>
  <c r="H3447" i="47"/>
  <c r="D3364" i="47"/>
  <c r="F3364" i="47"/>
  <c r="C3364" i="47"/>
  <c r="B3364" i="47"/>
  <c r="A3365" i="47"/>
  <c r="E3364" i="47"/>
  <c r="K3447" i="47" l="1"/>
  <c r="L3447" i="47"/>
  <c r="J3447" i="47"/>
  <c r="M3447" i="47"/>
  <c r="I3447" i="47"/>
  <c r="H3448" i="47"/>
  <c r="E3365" i="47"/>
  <c r="B3365" i="47"/>
  <c r="D3365" i="47"/>
  <c r="A3366" i="47"/>
  <c r="C3365" i="47"/>
  <c r="F3365" i="47"/>
  <c r="I3448" i="47" l="1"/>
  <c r="K3448" i="47"/>
  <c r="L3448" i="47"/>
  <c r="J3448" i="47"/>
  <c r="H3449" i="47"/>
  <c r="M3448" i="47"/>
  <c r="B3366" i="47"/>
  <c r="D3366" i="47"/>
  <c r="E3366" i="47"/>
  <c r="C3366" i="47"/>
  <c r="A3367" i="47"/>
  <c r="F3366" i="47"/>
  <c r="M3449" i="47" l="1"/>
  <c r="K3449" i="47"/>
  <c r="H3450" i="47"/>
  <c r="I3449" i="47"/>
  <c r="J3449" i="47"/>
  <c r="L3449" i="47"/>
  <c r="C3367" i="47"/>
  <c r="D3367" i="47"/>
  <c r="E3367" i="47"/>
  <c r="F3367" i="47"/>
  <c r="A3368" i="47"/>
  <c r="B3367" i="47"/>
  <c r="M3450" i="47" l="1"/>
  <c r="K3450" i="47"/>
  <c r="L3450" i="47"/>
  <c r="H3451" i="47"/>
  <c r="I3450" i="47"/>
  <c r="J3450" i="47"/>
  <c r="E3368" i="47"/>
  <c r="D3368" i="47"/>
  <c r="F3368" i="47"/>
  <c r="C3368" i="47"/>
  <c r="B3368" i="47"/>
  <c r="A3369" i="47"/>
  <c r="H3452" i="47" l="1"/>
  <c r="M3451" i="47"/>
  <c r="K3451" i="47"/>
  <c r="I3451" i="47"/>
  <c r="J3451" i="47"/>
  <c r="L3451" i="47"/>
  <c r="E3369" i="47"/>
  <c r="B3369" i="47"/>
  <c r="D3369" i="47"/>
  <c r="C3369" i="47"/>
  <c r="F3369" i="47"/>
  <c r="A3370" i="47"/>
  <c r="K3452" i="47" l="1"/>
  <c r="J3452" i="47"/>
  <c r="L3452" i="47"/>
  <c r="M3452" i="47"/>
  <c r="H3453" i="47"/>
  <c r="I3452" i="47"/>
  <c r="F3370" i="47"/>
  <c r="B3370" i="47"/>
  <c r="D3370" i="47"/>
  <c r="E3370" i="47"/>
  <c r="C3370" i="47"/>
  <c r="A3371" i="47"/>
  <c r="L3453" i="47" l="1"/>
  <c r="M3453" i="47"/>
  <c r="K3453" i="47"/>
  <c r="I3453" i="47"/>
  <c r="J3453" i="47"/>
  <c r="H3454" i="47"/>
  <c r="C3371" i="47"/>
  <c r="D3371" i="47"/>
  <c r="B3371" i="47"/>
  <c r="E3371" i="47"/>
  <c r="F3371" i="47"/>
  <c r="A3372" i="47"/>
  <c r="J3454" i="47" l="1"/>
  <c r="M3454" i="47"/>
  <c r="L3454" i="47"/>
  <c r="I3454" i="47"/>
  <c r="H3455" i="47"/>
  <c r="K3454" i="47"/>
  <c r="F3372" i="47"/>
  <c r="C3372" i="47"/>
  <c r="E3372" i="47"/>
  <c r="D3372" i="47"/>
  <c r="B3372" i="47"/>
  <c r="A3373" i="47"/>
  <c r="L3455" i="47" l="1"/>
  <c r="M3455" i="47"/>
  <c r="H3456" i="47"/>
  <c r="K3455" i="47"/>
  <c r="I3455" i="47"/>
  <c r="J3455" i="47"/>
  <c r="B3373" i="47"/>
  <c r="E3373" i="47"/>
  <c r="D3373" i="47"/>
  <c r="A3374" i="47"/>
  <c r="C3373" i="47"/>
  <c r="F3373" i="47"/>
  <c r="H3457" i="47" l="1"/>
  <c r="M3456" i="47"/>
  <c r="K3456" i="47"/>
  <c r="L3456" i="47"/>
  <c r="I3456" i="47"/>
  <c r="J3456" i="47"/>
  <c r="C3374" i="47"/>
  <c r="A3375" i="47"/>
  <c r="F3374" i="47"/>
  <c r="B3374" i="47"/>
  <c r="D3374" i="47"/>
  <c r="E3374" i="47"/>
  <c r="K3457" i="47" l="1"/>
  <c r="H3458" i="47"/>
  <c r="M3457" i="47"/>
  <c r="I3457" i="47"/>
  <c r="J3457" i="47"/>
  <c r="L3457" i="47"/>
  <c r="C3375" i="47"/>
  <c r="D3375" i="47"/>
  <c r="F3375" i="47"/>
  <c r="A3376" i="47"/>
  <c r="B3375" i="47"/>
  <c r="E3375" i="47"/>
  <c r="J3458" i="47" l="1"/>
  <c r="L3458" i="47"/>
  <c r="M3458" i="47"/>
  <c r="H3459" i="47"/>
  <c r="I3458" i="47"/>
  <c r="K3458" i="47"/>
  <c r="B3376" i="47"/>
  <c r="A3377" i="47"/>
  <c r="E3376" i="47"/>
  <c r="D3376" i="47"/>
  <c r="F3376" i="47"/>
  <c r="C3376" i="47"/>
  <c r="L3459" i="47" l="1"/>
  <c r="H3460" i="47"/>
  <c r="M3459" i="47"/>
  <c r="K3459" i="47"/>
  <c r="I3459" i="47"/>
  <c r="J3459" i="47"/>
  <c r="C3377" i="47"/>
  <c r="E3377" i="47"/>
  <c r="B3377" i="47"/>
  <c r="F3377" i="47"/>
  <c r="D3377" i="47"/>
  <c r="A3378" i="47"/>
  <c r="M3460" i="47" l="1"/>
  <c r="K3460" i="47"/>
  <c r="I3460" i="47"/>
  <c r="J3460" i="47"/>
  <c r="L3460" i="47"/>
  <c r="H3461" i="47"/>
  <c r="D3378" i="47"/>
  <c r="E3378" i="47"/>
  <c r="C3378" i="47"/>
  <c r="A3379" i="47"/>
  <c r="B3378" i="47"/>
  <c r="F3378" i="47"/>
  <c r="M3461" i="47" l="1"/>
  <c r="J3461" i="47"/>
  <c r="I3461" i="47"/>
  <c r="H3462" i="47"/>
  <c r="L3461" i="47"/>
  <c r="K3461" i="47"/>
  <c r="B3379" i="47"/>
  <c r="E3379" i="47"/>
  <c r="C3379" i="47"/>
  <c r="D3379" i="47"/>
  <c r="F3379" i="47"/>
  <c r="A3380" i="47"/>
  <c r="K3462" i="47" l="1"/>
  <c r="L3462" i="47"/>
  <c r="J3462" i="47"/>
  <c r="H3463" i="47"/>
  <c r="M3462" i="47"/>
  <c r="I3462" i="47"/>
  <c r="F3380" i="47"/>
  <c r="C3380" i="47"/>
  <c r="E3380" i="47"/>
  <c r="D3380" i="47"/>
  <c r="B3380" i="47"/>
  <c r="A3381" i="47"/>
  <c r="L3463" i="47" l="1"/>
  <c r="M3463" i="47"/>
  <c r="H3464" i="47"/>
  <c r="K3463" i="47"/>
  <c r="I3463" i="47"/>
  <c r="J3463" i="47"/>
  <c r="B3381" i="47"/>
  <c r="F3381" i="47"/>
  <c r="E3381" i="47"/>
  <c r="D3381" i="47"/>
  <c r="A3382" i="47"/>
  <c r="C3381" i="47"/>
  <c r="H3465" i="47" l="1"/>
  <c r="M3464" i="47"/>
  <c r="K3464" i="47"/>
  <c r="L3464" i="47"/>
  <c r="I3464" i="47"/>
  <c r="J3464" i="47"/>
  <c r="D3382" i="47"/>
  <c r="E3382" i="47"/>
  <c r="A3383" i="47"/>
  <c r="F3382" i="47"/>
  <c r="B3382" i="47"/>
  <c r="C3382" i="47"/>
  <c r="K3465" i="47" l="1"/>
  <c r="J3465" i="47"/>
  <c r="M3465" i="47"/>
  <c r="L3465" i="47"/>
  <c r="I3465" i="47"/>
  <c r="H3466" i="47"/>
  <c r="B3383" i="47"/>
  <c r="E3383" i="47"/>
  <c r="C3383" i="47"/>
  <c r="D3383" i="47"/>
  <c r="F3383" i="47"/>
  <c r="A3384" i="47"/>
  <c r="K3466" i="47" l="1"/>
  <c r="J3466" i="47"/>
  <c r="L3466" i="47"/>
  <c r="M3466" i="47"/>
  <c r="H3467" i="47"/>
  <c r="I3466" i="47"/>
  <c r="B3384" i="47"/>
  <c r="A3385" i="47"/>
  <c r="D3384" i="47"/>
  <c r="E3384" i="47"/>
  <c r="F3384" i="47"/>
  <c r="C3384" i="47"/>
  <c r="K3467" i="47" l="1"/>
  <c r="J3467" i="47"/>
  <c r="M3467" i="47"/>
  <c r="L3467" i="47"/>
  <c r="I3467" i="47"/>
  <c r="H3468" i="47"/>
  <c r="C3385" i="47"/>
  <c r="F3385" i="47"/>
  <c r="E3385" i="47"/>
  <c r="B3385" i="47"/>
  <c r="D3385" i="47"/>
  <c r="A3386" i="47"/>
  <c r="K3468" i="47" l="1"/>
  <c r="L3468" i="47"/>
  <c r="M3468" i="47"/>
  <c r="J3468" i="47"/>
  <c r="H3469" i="47"/>
  <c r="I3468" i="47"/>
  <c r="D3386" i="47"/>
  <c r="E3386" i="47"/>
  <c r="A3387" i="47"/>
  <c r="C3386" i="47"/>
  <c r="F3386" i="47"/>
  <c r="B3386" i="47"/>
  <c r="J3469" i="47" l="1"/>
  <c r="L3469" i="47"/>
  <c r="M3469" i="47"/>
  <c r="H3470" i="47"/>
  <c r="I3469" i="47"/>
  <c r="K3469" i="47"/>
  <c r="B3387" i="47"/>
  <c r="E3387" i="47"/>
  <c r="C3387" i="47"/>
  <c r="D3387" i="47"/>
  <c r="F3387" i="47"/>
  <c r="A3388" i="47"/>
  <c r="L3470" i="47" l="1"/>
  <c r="H3471" i="47"/>
  <c r="M3470" i="47"/>
  <c r="K3470" i="47"/>
  <c r="I3470" i="47"/>
  <c r="J3470" i="47"/>
  <c r="B3388" i="47"/>
  <c r="A3389" i="47"/>
  <c r="E3388" i="47"/>
  <c r="D3388" i="47"/>
  <c r="C3388" i="47"/>
  <c r="F3388" i="47"/>
  <c r="K3471" i="47" l="1"/>
  <c r="H3472" i="47"/>
  <c r="M3471" i="47"/>
  <c r="I3471" i="47"/>
  <c r="J3471" i="47"/>
  <c r="L3471" i="47"/>
  <c r="C3389" i="47"/>
  <c r="F3389" i="47"/>
  <c r="D3389" i="47"/>
  <c r="A3390" i="47"/>
  <c r="E3389" i="47"/>
  <c r="B3389" i="47"/>
  <c r="L3472" i="47" l="1"/>
  <c r="H3473" i="47"/>
  <c r="M3472" i="47"/>
  <c r="K3472" i="47"/>
  <c r="I3472" i="47"/>
  <c r="J3472" i="47"/>
  <c r="D3390" i="47"/>
  <c r="E3390" i="47"/>
  <c r="F3390" i="47"/>
  <c r="B3390" i="47"/>
  <c r="C3390" i="47"/>
  <c r="A3391" i="47"/>
  <c r="M3473" i="47" l="1"/>
  <c r="J3473" i="47"/>
  <c r="L3473" i="47"/>
  <c r="I3473" i="47"/>
  <c r="H3474" i="47"/>
  <c r="K3473" i="47"/>
  <c r="B3391" i="47"/>
  <c r="C3391" i="47"/>
  <c r="D3391" i="47"/>
  <c r="E3391" i="47"/>
  <c r="F3391" i="47"/>
  <c r="A3392" i="47"/>
  <c r="M3474" i="47" l="1"/>
  <c r="L3474" i="47"/>
  <c r="I3474" i="47"/>
  <c r="H3475" i="47"/>
  <c r="K3474" i="47"/>
  <c r="J3474" i="47"/>
  <c r="F3392" i="47"/>
  <c r="C3392" i="47"/>
  <c r="B3392" i="47"/>
  <c r="E3392" i="47"/>
  <c r="D3392" i="47"/>
  <c r="A3393" i="47"/>
  <c r="H3476" i="47" l="1"/>
  <c r="K3475" i="47"/>
  <c r="M3475" i="47"/>
  <c r="J3475" i="47"/>
  <c r="L3475" i="47"/>
  <c r="I3475" i="47"/>
  <c r="E3393" i="47"/>
  <c r="B3393" i="47"/>
  <c r="D3393" i="47"/>
  <c r="A3394" i="47"/>
  <c r="C3393" i="47"/>
  <c r="F3393" i="47"/>
  <c r="M3476" i="47" l="1"/>
  <c r="I3476" i="47"/>
  <c r="K3476" i="47"/>
  <c r="L3476" i="47"/>
  <c r="J3476" i="47"/>
  <c r="H3477" i="47"/>
  <c r="C3394" i="47"/>
  <c r="A3395" i="47"/>
  <c r="F3394" i="47"/>
  <c r="B3394" i="47"/>
  <c r="D3394" i="47"/>
  <c r="E3394" i="47"/>
  <c r="L3477" i="47" l="1"/>
  <c r="J3477" i="47"/>
  <c r="H3478" i="47"/>
  <c r="M3477" i="47"/>
  <c r="K3477" i="47"/>
  <c r="I3477" i="47"/>
  <c r="B3395" i="47"/>
  <c r="E3395" i="47"/>
  <c r="C3395" i="47"/>
  <c r="D3395" i="47"/>
  <c r="F3395" i="47"/>
  <c r="A3396" i="47"/>
  <c r="H3479" i="47" l="1"/>
  <c r="I3478" i="47"/>
  <c r="J3478" i="47"/>
  <c r="L3478" i="47"/>
  <c r="M3478" i="47"/>
  <c r="K3478" i="47"/>
  <c r="F3396" i="47"/>
  <c r="C3396" i="47"/>
  <c r="D3396" i="47"/>
  <c r="B3396" i="47"/>
  <c r="A3397" i="47"/>
  <c r="E3396" i="47"/>
  <c r="K3479" i="47" l="1"/>
  <c r="J3479" i="47"/>
  <c r="L3479" i="47"/>
  <c r="M3479" i="47"/>
  <c r="H3480" i="47"/>
  <c r="I3479" i="47"/>
  <c r="C3397" i="47"/>
  <c r="F3397" i="47"/>
  <c r="E3397" i="47"/>
  <c r="B3397" i="47"/>
  <c r="D3397" i="47"/>
  <c r="A3398" i="47"/>
  <c r="M3480" i="47" l="1"/>
  <c r="J3480" i="47"/>
  <c r="I3480" i="47"/>
  <c r="H3481" i="47"/>
  <c r="L3480" i="47"/>
  <c r="K3480" i="47"/>
  <c r="D3398" i="47"/>
  <c r="E3398" i="47"/>
  <c r="A3399" i="47"/>
  <c r="F3398" i="47"/>
  <c r="B3398" i="47"/>
  <c r="C3398" i="47"/>
  <c r="M3481" i="47" l="1"/>
  <c r="K3481" i="47"/>
  <c r="I3481" i="47"/>
  <c r="J3481" i="47"/>
  <c r="L3481" i="47"/>
  <c r="H3482" i="47"/>
  <c r="E3399" i="47"/>
  <c r="F3399" i="47"/>
  <c r="A3400" i="47"/>
  <c r="B3399" i="47"/>
  <c r="C3399" i="47"/>
  <c r="D3399" i="47"/>
  <c r="L3482" i="47" l="1"/>
  <c r="H3483" i="47"/>
  <c r="M3482" i="47"/>
  <c r="K3482" i="47"/>
  <c r="I3482" i="47"/>
  <c r="J3482" i="47"/>
  <c r="F3400" i="47"/>
  <c r="C3400" i="47"/>
  <c r="B3400" i="47"/>
  <c r="A3401" i="47"/>
  <c r="E3400" i="47"/>
  <c r="D3400" i="47"/>
  <c r="K3483" i="47" l="1"/>
  <c r="J3483" i="47"/>
  <c r="M3483" i="47"/>
  <c r="L3483" i="47"/>
  <c r="I3483" i="47"/>
  <c r="H3484" i="47"/>
  <c r="B3401" i="47"/>
  <c r="F3401" i="47"/>
  <c r="E3401" i="47"/>
  <c r="D3401" i="47"/>
  <c r="A3402" i="47"/>
  <c r="C3401" i="47"/>
  <c r="M3484" i="47" l="1"/>
  <c r="K3484" i="47"/>
  <c r="H3485" i="47"/>
  <c r="I3484" i="47"/>
  <c r="J3484" i="47"/>
  <c r="L3484" i="47"/>
  <c r="C3402" i="47"/>
  <c r="A3403" i="47"/>
  <c r="B3402" i="47"/>
  <c r="F3402" i="47"/>
  <c r="D3402" i="47"/>
  <c r="E3402" i="47"/>
  <c r="M3485" i="47" l="1"/>
  <c r="I3485" i="47"/>
  <c r="J3485" i="47"/>
  <c r="L3485" i="47"/>
  <c r="H3486" i="47"/>
  <c r="K3485" i="47"/>
  <c r="B3403" i="47"/>
  <c r="E3403" i="47"/>
  <c r="C3403" i="47"/>
  <c r="D3403" i="47"/>
  <c r="F3403" i="47"/>
  <c r="A3404" i="47"/>
  <c r="H3487" i="47" l="1"/>
  <c r="M3486" i="47"/>
  <c r="K3486" i="47"/>
  <c r="I3486" i="47"/>
  <c r="J3486" i="47"/>
  <c r="L3486" i="47"/>
  <c r="B3404" i="47"/>
  <c r="A3405" i="47"/>
  <c r="D3404" i="47"/>
  <c r="E3404" i="47"/>
  <c r="F3404" i="47"/>
  <c r="C3404" i="47"/>
  <c r="K3487" i="47" l="1"/>
  <c r="J3487" i="47"/>
  <c r="L3487" i="47"/>
  <c r="M3487" i="47"/>
  <c r="H3488" i="47"/>
  <c r="I3487" i="47"/>
  <c r="F3405" i="47"/>
  <c r="E3405" i="47"/>
  <c r="B3405" i="47"/>
  <c r="D3405" i="47"/>
  <c r="A3406" i="47"/>
  <c r="C3405" i="47"/>
  <c r="K3488" i="47" l="1"/>
  <c r="H3489" i="47"/>
  <c r="J3488" i="47"/>
  <c r="I3488" i="47"/>
  <c r="M3488" i="47"/>
  <c r="L3488" i="47"/>
  <c r="D3406" i="47"/>
  <c r="E3406" i="47"/>
  <c r="F3406" i="47"/>
  <c r="B3406" i="47"/>
  <c r="C3406" i="47"/>
  <c r="A3407" i="47"/>
  <c r="K3489" i="47" l="1"/>
  <c r="M3489" i="47"/>
  <c r="L3489" i="47"/>
  <c r="I3489" i="47"/>
  <c r="H3490" i="47"/>
  <c r="J3489" i="47"/>
  <c r="B3407" i="47"/>
  <c r="C3407" i="47"/>
  <c r="D3407" i="47"/>
  <c r="E3407" i="47"/>
  <c r="F3407" i="47"/>
  <c r="A3408" i="47"/>
  <c r="K3490" i="47" l="1"/>
  <c r="L3490" i="47"/>
  <c r="M3490" i="47"/>
  <c r="J3490" i="47"/>
  <c r="H3491" i="47"/>
  <c r="I3490" i="47"/>
  <c r="F3408" i="47"/>
  <c r="C3408" i="47"/>
  <c r="E3408" i="47"/>
  <c r="D3408" i="47"/>
  <c r="B3408" i="47"/>
  <c r="A3409" i="47"/>
  <c r="K3491" i="47" l="1"/>
  <c r="M3491" i="47"/>
  <c r="J3491" i="47"/>
  <c r="I3491" i="47"/>
  <c r="H3492" i="47"/>
  <c r="L3491" i="47"/>
  <c r="E3409" i="47"/>
  <c r="B3409" i="47"/>
  <c r="D3409" i="47"/>
  <c r="A3410" i="47"/>
  <c r="C3409" i="47"/>
  <c r="F3409" i="47"/>
  <c r="L3492" i="47" l="1"/>
  <c r="H3493" i="47"/>
  <c r="M3492" i="47"/>
  <c r="I3492" i="47"/>
  <c r="J3492" i="47"/>
  <c r="K3492" i="47"/>
  <c r="D3410" i="47"/>
  <c r="E3410" i="47"/>
  <c r="F3410" i="47"/>
  <c r="B3410" i="47"/>
  <c r="C3410" i="47"/>
  <c r="A3411" i="47"/>
  <c r="K3493" i="47" l="1"/>
  <c r="J3493" i="47"/>
  <c r="L3493" i="47"/>
  <c r="M3493" i="47"/>
  <c r="H3494" i="47"/>
  <c r="I3493" i="47"/>
  <c r="B3411" i="47"/>
  <c r="E3411" i="47"/>
  <c r="C3411" i="47"/>
  <c r="D3411" i="47"/>
  <c r="F3411" i="47"/>
  <c r="A3412" i="47"/>
  <c r="M3494" i="47" l="1"/>
  <c r="J3494" i="47"/>
  <c r="H3495" i="47"/>
  <c r="K3494" i="47"/>
  <c r="L3494" i="47"/>
  <c r="I3494" i="47"/>
  <c r="F3412" i="47"/>
  <c r="C3412" i="47"/>
  <c r="B3412" i="47"/>
  <c r="A3413" i="47"/>
  <c r="E3412" i="47"/>
  <c r="D3412" i="47"/>
  <c r="H3496" i="47" l="1"/>
  <c r="M3495" i="47"/>
  <c r="K3495" i="47"/>
  <c r="I3495" i="47"/>
  <c r="J3495" i="47"/>
  <c r="L3495" i="47"/>
  <c r="C3413" i="47"/>
  <c r="F3413" i="47"/>
  <c r="E3413" i="47"/>
  <c r="B3413" i="47"/>
  <c r="D3413" i="47"/>
  <c r="A3414" i="47"/>
  <c r="M3496" i="47" l="1"/>
  <c r="J3496" i="47"/>
  <c r="I3496" i="47"/>
  <c r="H3497" i="47"/>
  <c r="L3496" i="47"/>
  <c r="K3496" i="47"/>
  <c r="D3414" i="47"/>
  <c r="E3414" i="47"/>
  <c r="C3414" i="47"/>
  <c r="A3415" i="47"/>
  <c r="F3414" i="47"/>
  <c r="B3414" i="47"/>
  <c r="H3498" i="47" l="1"/>
  <c r="M3497" i="47"/>
  <c r="K3497" i="47"/>
  <c r="I3497" i="47"/>
  <c r="J3497" i="47"/>
  <c r="L3497" i="47"/>
  <c r="B3415" i="47"/>
  <c r="C3415" i="47"/>
  <c r="D3415" i="47"/>
  <c r="E3415" i="47"/>
  <c r="F3415" i="47"/>
  <c r="A3416" i="47"/>
  <c r="M3498" i="47" l="1"/>
  <c r="K3498" i="47"/>
  <c r="L3498" i="47"/>
  <c r="H3499" i="47"/>
  <c r="I3498" i="47"/>
  <c r="J3498" i="47"/>
  <c r="F3416" i="47"/>
  <c r="C3416" i="47"/>
  <c r="B3416" i="47"/>
  <c r="A3417" i="47"/>
  <c r="D3416" i="47"/>
  <c r="E3416" i="47"/>
  <c r="L3499" i="47" l="1"/>
  <c r="H3500" i="47"/>
  <c r="M3499" i="47"/>
  <c r="K3499" i="47"/>
  <c r="I3499" i="47"/>
  <c r="J3499" i="47"/>
  <c r="C3417" i="47"/>
  <c r="E3417" i="47"/>
  <c r="B3417" i="47"/>
  <c r="D3417" i="47"/>
  <c r="A3418" i="47"/>
  <c r="F3417" i="47"/>
  <c r="M3500" i="47" l="1"/>
  <c r="H3501" i="47"/>
  <c r="I3500" i="47"/>
  <c r="K3500" i="47"/>
  <c r="J3500" i="47"/>
  <c r="L3500" i="47"/>
  <c r="D3418" i="47"/>
  <c r="E3418" i="47"/>
  <c r="F3418" i="47"/>
  <c r="B3418" i="47"/>
  <c r="C3418" i="47"/>
  <c r="A3419" i="47"/>
  <c r="J3501" i="47" l="1"/>
  <c r="L3501" i="47"/>
  <c r="M3501" i="47"/>
  <c r="H3502" i="47"/>
  <c r="I3501" i="47"/>
  <c r="K3501" i="47"/>
  <c r="B3419" i="47"/>
  <c r="E3419" i="47"/>
  <c r="C3419" i="47"/>
  <c r="D3419" i="47"/>
  <c r="F3419" i="47"/>
  <c r="A3420" i="47"/>
  <c r="J3502" i="47" l="1"/>
  <c r="M3502" i="47"/>
  <c r="L3502" i="47"/>
  <c r="K3502" i="47"/>
  <c r="I3502" i="47"/>
  <c r="H3503" i="47"/>
  <c r="F3420" i="47"/>
  <c r="C3420" i="47"/>
  <c r="A3421" i="47"/>
  <c r="E3420" i="47"/>
  <c r="D3420" i="47"/>
  <c r="B3420" i="47"/>
  <c r="M3503" i="47" l="1"/>
  <c r="K3503" i="47"/>
  <c r="L3503" i="47"/>
  <c r="H3504" i="47"/>
  <c r="I3503" i="47"/>
  <c r="J3503" i="47"/>
  <c r="C3421" i="47"/>
  <c r="F3421" i="47"/>
  <c r="E3421" i="47"/>
  <c r="B3421" i="47"/>
  <c r="D3421" i="47"/>
  <c r="A3422" i="47"/>
  <c r="L3504" i="47" l="1"/>
  <c r="J3504" i="47"/>
  <c r="H3505" i="47"/>
  <c r="I3504" i="47"/>
  <c r="M3504" i="47"/>
  <c r="K3504" i="47"/>
  <c r="D3422" i="47"/>
  <c r="E3422" i="47"/>
  <c r="C3422" i="47"/>
  <c r="A3423" i="47"/>
  <c r="F3422" i="47"/>
  <c r="B3422" i="47"/>
  <c r="K3505" i="47" l="1"/>
  <c r="J3505" i="47"/>
  <c r="L3505" i="47"/>
  <c r="M3505" i="47"/>
  <c r="H3506" i="47"/>
  <c r="I3505" i="47"/>
  <c r="B3423" i="47"/>
  <c r="E3423" i="47"/>
  <c r="C3423" i="47"/>
  <c r="D3423" i="47"/>
  <c r="F3423" i="47"/>
  <c r="A3424" i="47"/>
  <c r="L3506" i="47" l="1"/>
  <c r="I3506" i="47"/>
  <c r="H3507" i="47"/>
  <c r="M3506" i="47"/>
  <c r="K3506" i="47"/>
  <c r="J3506" i="47"/>
  <c r="F3424" i="47"/>
  <c r="C3424" i="47"/>
  <c r="B3424" i="47"/>
  <c r="A3425" i="47"/>
  <c r="E3424" i="47"/>
  <c r="D3424" i="47"/>
  <c r="M3507" i="47" l="1"/>
  <c r="K3507" i="47"/>
  <c r="H3508" i="47"/>
  <c r="I3507" i="47"/>
  <c r="J3507" i="47"/>
  <c r="L3507" i="47"/>
  <c r="E3425" i="47"/>
  <c r="B3425" i="47"/>
  <c r="D3425" i="47"/>
  <c r="A3426" i="47"/>
  <c r="C3425" i="47"/>
  <c r="F3425" i="47"/>
  <c r="L3508" i="47" l="1"/>
  <c r="M3508" i="47"/>
  <c r="H3509" i="47"/>
  <c r="I3508" i="47"/>
  <c r="K3508" i="47"/>
  <c r="J3508" i="47"/>
  <c r="D3426" i="47"/>
  <c r="E3426" i="47"/>
  <c r="C3426" i="47"/>
  <c r="F3426" i="47"/>
  <c r="B3426" i="47"/>
  <c r="A3427" i="47"/>
  <c r="K3509" i="47" l="1"/>
  <c r="M3509" i="47"/>
  <c r="J3509" i="47"/>
  <c r="I3509" i="47"/>
  <c r="L3509" i="47"/>
  <c r="H3510" i="47"/>
  <c r="B3427" i="47"/>
  <c r="E3427" i="47"/>
  <c r="C3427" i="47"/>
  <c r="D3427" i="47"/>
  <c r="F3427" i="47"/>
  <c r="A3428" i="47"/>
  <c r="L3510" i="47" l="1"/>
  <c r="H3511" i="47"/>
  <c r="M3510" i="47"/>
  <c r="K3510" i="47"/>
  <c r="I3510" i="47"/>
  <c r="J3510" i="47"/>
  <c r="F3428" i="47"/>
  <c r="C3428" i="47"/>
  <c r="B3428" i="47"/>
  <c r="A3429" i="47"/>
  <c r="E3428" i="47"/>
  <c r="D3428" i="47"/>
  <c r="L3511" i="47" l="1"/>
  <c r="M3511" i="47"/>
  <c r="I3511" i="47"/>
  <c r="H3512" i="47"/>
  <c r="K3511" i="47"/>
  <c r="J3511" i="47"/>
  <c r="E3429" i="47"/>
  <c r="B3429" i="47"/>
  <c r="D3429" i="47"/>
  <c r="A3430" i="47"/>
  <c r="C3429" i="47"/>
  <c r="F3429" i="47"/>
  <c r="K3512" i="47" l="1"/>
  <c r="L3512" i="47"/>
  <c r="J3512" i="47"/>
  <c r="M3512" i="47"/>
  <c r="H3513" i="47"/>
  <c r="I3512" i="47"/>
  <c r="D3430" i="47"/>
  <c r="C3430" i="47"/>
  <c r="A3431" i="47"/>
  <c r="F3430" i="47"/>
  <c r="B3430" i="47"/>
  <c r="E3430" i="47"/>
  <c r="I3513" i="47" l="1"/>
  <c r="K3513" i="47"/>
  <c r="L3513" i="47"/>
  <c r="J3513" i="47"/>
  <c r="H3514" i="47"/>
  <c r="M3513" i="47"/>
  <c r="B3431" i="47"/>
  <c r="E3431" i="47"/>
  <c r="C3431" i="47"/>
  <c r="D3431" i="47"/>
  <c r="F3431" i="47"/>
  <c r="A3432" i="47"/>
  <c r="L3514" i="47" l="1"/>
  <c r="M3514" i="47"/>
  <c r="H3515" i="47"/>
  <c r="K3514" i="47"/>
  <c r="I3514" i="47"/>
  <c r="J3514" i="47"/>
  <c r="F3432" i="47"/>
  <c r="C3432" i="47"/>
  <c r="B3432" i="47"/>
  <c r="A3433" i="47"/>
  <c r="E3432" i="47"/>
  <c r="D3432" i="47"/>
  <c r="H3516" i="47" l="1"/>
  <c r="M3515" i="47"/>
  <c r="K3515" i="47"/>
  <c r="L3515" i="47"/>
  <c r="I3515" i="47"/>
  <c r="J3515" i="47"/>
  <c r="C3433" i="47"/>
  <c r="E3433" i="47"/>
  <c r="B3433" i="47"/>
  <c r="D3433" i="47"/>
  <c r="A3434" i="47"/>
  <c r="F3433" i="47"/>
  <c r="J3516" i="47" l="1"/>
  <c r="M3516" i="47"/>
  <c r="H3517" i="47"/>
  <c r="I3516" i="47"/>
  <c r="K3516" i="47"/>
  <c r="L3516" i="47"/>
  <c r="C3434" i="47"/>
  <c r="A3435" i="47"/>
  <c r="B3434" i="47"/>
  <c r="E3434" i="47"/>
  <c r="F3434" i="47"/>
  <c r="D3434" i="47"/>
  <c r="L3517" i="47" l="1"/>
  <c r="M3517" i="47"/>
  <c r="J3517" i="47"/>
  <c r="H3518" i="47"/>
  <c r="I3517" i="47"/>
  <c r="K3517" i="47"/>
  <c r="B3435" i="47"/>
  <c r="E3435" i="47"/>
  <c r="C3435" i="47"/>
  <c r="D3435" i="47"/>
  <c r="F3435" i="47"/>
  <c r="A3436" i="47"/>
  <c r="K3518" i="47" l="1"/>
  <c r="J3518" i="47"/>
  <c r="M3518" i="47"/>
  <c r="L3518" i="47"/>
  <c r="I3518" i="47"/>
  <c r="H3519" i="47"/>
  <c r="F3436" i="47"/>
  <c r="C3436" i="47"/>
  <c r="B3436" i="47"/>
  <c r="A3437" i="47"/>
  <c r="E3436" i="47"/>
  <c r="D3436" i="47"/>
  <c r="L3519" i="47" l="1"/>
  <c r="H3520" i="47"/>
  <c r="M3519" i="47"/>
  <c r="K3519" i="47"/>
  <c r="I3519" i="47"/>
  <c r="J3519" i="47"/>
  <c r="C3437" i="47"/>
  <c r="E3437" i="47"/>
  <c r="B3437" i="47"/>
  <c r="D3437" i="47"/>
  <c r="A3438" i="47"/>
  <c r="F3437" i="47"/>
  <c r="L3520" i="47" l="1"/>
  <c r="H3521" i="47"/>
  <c r="M3520" i="47"/>
  <c r="K3520" i="47"/>
  <c r="I3520" i="47"/>
  <c r="J3520" i="47"/>
  <c r="D3438" i="47"/>
  <c r="E3438" i="47"/>
  <c r="C3438" i="47"/>
  <c r="A3439" i="47"/>
  <c r="B3438" i="47"/>
  <c r="F3438" i="47"/>
  <c r="H3522" i="47" l="1"/>
  <c r="M3521" i="47"/>
  <c r="J3521" i="47"/>
  <c r="I3521" i="47"/>
  <c r="K3521" i="47"/>
  <c r="L3521" i="47"/>
  <c r="E3439" i="47"/>
  <c r="C3439" i="47"/>
  <c r="D3439" i="47"/>
  <c r="F3439" i="47"/>
  <c r="A3440" i="47"/>
  <c r="B3439" i="47"/>
  <c r="K3522" i="47" l="1"/>
  <c r="M3522" i="47"/>
  <c r="J3522" i="47"/>
  <c r="L3522" i="47"/>
  <c r="H3523" i="47"/>
  <c r="I3522" i="47"/>
  <c r="F3440" i="47"/>
  <c r="C3440" i="47"/>
  <c r="A3441" i="47"/>
  <c r="E3440" i="47"/>
  <c r="D3440" i="47"/>
  <c r="B3440" i="47"/>
  <c r="K3523" i="47" l="1"/>
  <c r="M3523" i="47"/>
  <c r="J3523" i="47"/>
  <c r="L3523" i="47"/>
  <c r="I3523" i="47"/>
  <c r="H3524" i="47"/>
  <c r="E3441" i="47"/>
  <c r="B3441" i="47"/>
  <c r="D3441" i="47"/>
  <c r="A3442" i="47"/>
  <c r="C3441" i="47"/>
  <c r="F3441" i="47"/>
  <c r="K3524" i="47" l="1"/>
  <c r="J3524" i="47"/>
  <c r="H3525" i="47"/>
  <c r="I3524" i="47"/>
  <c r="L3524" i="47"/>
  <c r="M3524" i="47"/>
  <c r="D3442" i="47"/>
  <c r="E3442" i="47"/>
  <c r="C3442" i="47"/>
  <c r="A3443" i="47"/>
  <c r="F3442" i="47"/>
  <c r="B3442" i="47"/>
  <c r="L3525" i="47" l="1"/>
  <c r="H3526" i="47"/>
  <c r="M3525" i="47"/>
  <c r="K3525" i="47"/>
  <c r="I3525" i="47"/>
  <c r="J3525" i="47"/>
  <c r="B3443" i="47"/>
  <c r="E3443" i="47"/>
  <c r="C3443" i="47"/>
  <c r="D3443" i="47"/>
  <c r="F3443" i="47"/>
  <c r="A3444" i="47"/>
  <c r="H3527" i="47" l="1"/>
  <c r="M3526" i="47"/>
  <c r="J3526" i="47"/>
  <c r="L3526" i="47"/>
  <c r="I3526" i="47"/>
  <c r="K3526" i="47"/>
  <c r="F3444" i="47"/>
  <c r="C3444" i="47"/>
  <c r="B3444" i="47"/>
  <c r="E3444" i="47"/>
  <c r="D3444" i="47"/>
  <c r="A3445" i="47"/>
  <c r="L3527" i="47" l="1"/>
  <c r="M3527" i="47"/>
  <c r="J3527" i="47"/>
  <c r="H3528" i="47"/>
  <c r="I3527" i="47"/>
  <c r="K3527" i="47"/>
  <c r="B3445" i="47"/>
  <c r="E3445" i="47"/>
  <c r="D3445" i="47"/>
  <c r="A3446" i="47"/>
  <c r="C3445" i="47"/>
  <c r="F3445" i="47"/>
  <c r="H3529" i="47" l="1"/>
  <c r="M3528" i="47"/>
  <c r="K3528" i="47"/>
  <c r="L3528" i="47"/>
  <c r="I3528" i="47"/>
  <c r="J3528" i="47"/>
  <c r="D3446" i="47"/>
  <c r="E3446" i="47"/>
  <c r="A3447" i="47"/>
  <c r="F3446" i="47"/>
  <c r="B3446" i="47"/>
  <c r="C3446" i="47"/>
  <c r="H3530" i="47" l="1"/>
  <c r="M3529" i="47"/>
  <c r="K3529" i="47"/>
  <c r="L3529" i="47"/>
  <c r="I3529" i="47"/>
  <c r="J3529" i="47"/>
  <c r="B3447" i="47"/>
  <c r="E3447" i="47"/>
  <c r="C3447" i="47"/>
  <c r="D3447" i="47"/>
  <c r="F3447" i="47"/>
  <c r="A3448" i="47"/>
  <c r="H3531" i="47" l="1"/>
  <c r="K3530" i="47"/>
  <c r="M3530" i="47"/>
  <c r="J3530" i="47"/>
  <c r="I3530" i="47"/>
  <c r="L3530" i="47"/>
  <c r="F3448" i="47"/>
  <c r="C3448" i="47"/>
  <c r="B3448" i="47"/>
  <c r="A3449" i="47"/>
  <c r="E3448" i="47"/>
  <c r="D3448" i="47"/>
  <c r="H3532" i="47" l="1"/>
  <c r="M3531" i="47"/>
  <c r="K3531" i="47"/>
  <c r="L3531" i="47"/>
  <c r="I3531" i="47"/>
  <c r="J3531" i="47"/>
  <c r="E3449" i="47"/>
  <c r="B3449" i="47"/>
  <c r="D3449" i="47"/>
  <c r="A3450" i="47"/>
  <c r="C3449" i="47"/>
  <c r="F3449" i="47"/>
  <c r="H3533" i="47" l="1"/>
  <c r="J3532" i="47"/>
  <c r="K3532" i="47"/>
  <c r="M3532" i="47"/>
  <c r="L3532" i="47"/>
  <c r="I3532" i="47"/>
  <c r="D3450" i="47"/>
  <c r="E3450" i="47"/>
  <c r="A3451" i="47"/>
  <c r="C3450" i="47"/>
  <c r="B3450" i="47"/>
  <c r="F3450" i="47"/>
  <c r="L3533" i="47" l="1"/>
  <c r="M3533" i="47"/>
  <c r="H3534" i="47"/>
  <c r="I3533" i="47"/>
  <c r="K3533" i="47"/>
  <c r="J3533" i="47"/>
  <c r="B3451" i="47"/>
  <c r="C3451" i="47"/>
  <c r="D3451" i="47"/>
  <c r="F3451" i="47"/>
  <c r="A3452" i="47"/>
  <c r="E3451" i="47"/>
  <c r="L3534" i="47" l="1"/>
  <c r="M3534" i="47"/>
  <c r="K3534" i="47"/>
  <c r="J3534" i="47"/>
  <c r="H3535" i="47"/>
  <c r="I3534" i="47"/>
  <c r="F3452" i="47"/>
  <c r="C3452" i="47"/>
  <c r="B3452" i="47"/>
  <c r="A3453" i="47"/>
  <c r="E3452" i="47"/>
  <c r="D3452" i="47"/>
  <c r="K3535" i="47" l="1"/>
  <c r="J3535" i="47"/>
  <c r="L3535" i="47"/>
  <c r="M3535" i="47"/>
  <c r="I3535" i="47"/>
  <c r="H3536" i="47"/>
  <c r="C3453" i="47"/>
  <c r="E3453" i="47"/>
  <c r="B3453" i="47"/>
  <c r="D3453" i="47"/>
  <c r="A3454" i="47"/>
  <c r="F3453" i="47"/>
  <c r="L3536" i="47" l="1"/>
  <c r="H3537" i="47"/>
  <c r="M3536" i="47"/>
  <c r="K3536" i="47"/>
  <c r="I3536" i="47"/>
  <c r="J3536" i="47"/>
  <c r="D3454" i="47"/>
  <c r="E3454" i="47"/>
  <c r="A3455" i="47"/>
  <c r="F3454" i="47"/>
  <c r="C3454" i="47"/>
  <c r="B3454" i="47"/>
  <c r="M3537" i="47" l="1"/>
  <c r="J3537" i="47"/>
  <c r="I3537" i="47"/>
  <c r="K3537" i="47"/>
  <c r="L3537" i="47"/>
  <c r="H3538" i="47"/>
  <c r="E3455" i="47"/>
  <c r="C3455" i="47"/>
  <c r="D3455" i="47"/>
  <c r="F3455" i="47"/>
  <c r="A3456" i="47"/>
  <c r="B3455" i="47"/>
  <c r="J3538" i="47" l="1"/>
  <c r="L3538" i="47"/>
  <c r="M3538" i="47"/>
  <c r="K3538" i="47"/>
  <c r="H3539" i="47"/>
  <c r="I3538" i="47"/>
  <c r="F3456" i="47"/>
  <c r="C3456" i="47"/>
  <c r="E3456" i="47"/>
  <c r="D3456" i="47"/>
  <c r="B3456" i="47"/>
  <c r="A3457" i="47"/>
  <c r="H3540" i="47" l="1"/>
  <c r="M3539" i="47"/>
  <c r="K3539" i="47"/>
  <c r="L3539" i="47"/>
  <c r="I3539" i="47"/>
  <c r="J3539" i="47"/>
  <c r="E3457" i="47"/>
  <c r="B3457" i="47"/>
  <c r="D3457" i="47"/>
  <c r="A3458" i="47"/>
  <c r="C3457" i="47"/>
  <c r="F3457" i="47"/>
  <c r="K3540" i="47" l="1"/>
  <c r="J3540" i="47"/>
  <c r="L3540" i="47"/>
  <c r="M3540" i="47"/>
  <c r="H3541" i="47"/>
  <c r="I3540" i="47"/>
  <c r="D3458" i="47"/>
  <c r="E3458" i="47"/>
  <c r="C3458" i="47"/>
  <c r="A3459" i="47"/>
  <c r="F3458" i="47"/>
  <c r="B3458" i="47"/>
  <c r="L3541" i="47" l="1"/>
  <c r="J3541" i="47"/>
  <c r="H3542" i="47"/>
  <c r="M3541" i="47"/>
  <c r="I3541" i="47"/>
  <c r="K3541" i="47"/>
  <c r="C3459" i="47"/>
  <c r="D3459" i="47"/>
  <c r="F3459" i="47"/>
  <c r="A3460" i="47"/>
  <c r="B3459" i="47"/>
  <c r="E3459" i="47"/>
  <c r="H3543" i="47" l="1"/>
  <c r="K3542" i="47"/>
  <c r="M3542" i="47"/>
  <c r="J3542" i="47"/>
  <c r="L3542" i="47"/>
  <c r="I3542" i="47"/>
  <c r="B3460" i="47"/>
  <c r="A3461" i="47"/>
  <c r="E3460" i="47"/>
  <c r="D3460" i="47"/>
  <c r="F3460" i="47"/>
  <c r="C3460" i="47"/>
  <c r="H3544" i="47" l="1"/>
  <c r="M3543" i="47"/>
  <c r="K3543" i="47"/>
  <c r="I3543" i="47"/>
  <c r="J3543" i="47"/>
  <c r="L3543" i="47"/>
  <c r="C3461" i="47"/>
  <c r="F3461" i="47"/>
  <c r="E3461" i="47"/>
  <c r="B3461" i="47"/>
  <c r="D3461" i="47"/>
  <c r="A3462" i="47"/>
  <c r="J3544" i="47" l="1"/>
  <c r="L3544" i="47"/>
  <c r="M3544" i="47"/>
  <c r="H3545" i="47"/>
  <c r="I3544" i="47"/>
  <c r="K3544" i="47"/>
  <c r="F3462" i="47"/>
  <c r="B3462" i="47"/>
  <c r="D3462" i="47"/>
  <c r="E3462" i="47"/>
  <c r="C3462" i="47"/>
  <c r="A3463" i="47"/>
  <c r="I3545" i="47" l="1"/>
  <c r="K3545" i="47"/>
  <c r="L3545" i="47"/>
  <c r="J3545" i="47"/>
  <c r="H3546" i="47"/>
  <c r="M3545" i="47"/>
  <c r="C3463" i="47"/>
  <c r="D3463" i="47"/>
  <c r="A3464" i="47"/>
  <c r="F3463" i="47"/>
  <c r="E3463" i="47"/>
  <c r="B3463" i="47"/>
  <c r="J3546" i="47" l="1"/>
  <c r="M3546" i="47"/>
  <c r="L3546" i="47"/>
  <c r="I3546" i="47"/>
  <c r="H3547" i="47"/>
  <c r="K3546" i="47"/>
  <c r="E3464" i="47"/>
  <c r="F3464" i="47"/>
  <c r="C3464" i="47"/>
  <c r="B3464" i="47"/>
  <c r="A3465" i="47"/>
  <c r="D3464" i="47"/>
  <c r="L3547" i="47" l="1"/>
  <c r="H3548" i="47"/>
  <c r="M3547" i="47"/>
  <c r="K3547" i="47"/>
  <c r="I3547" i="47"/>
  <c r="J3547" i="47"/>
  <c r="E3465" i="47"/>
  <c r="B3465" i="47"/>
  <c r="D3465" i="47"/>
  <c r="A3466" i="47"/>
  <c r="C3465" i="47"/>
  <c r="F3465" i="47"/>
  <c r="L3548" i="47" l="1"/>
  <c r="H3549" i="47"/>
  <c r="M3548" i="47"/>
  <c r="J3548" i="47"/>
  <c r="I3548" i="47"/>
  <c r="K3548" i="47"/>
  <c r="C3466" i="47"/>
  <c r="A3467" i="47"/>
  <c r="F3466" i="47"/>
  <c r="B3466" i="47"/>
  <c r="D3466" i="47"/>
  <c r="E3466" i="47"/>
  <c r="K3549" i="47" l="1"/>
  <c r="M3549" i="47"/>
  <c r="J3549" i="47"/>
  <c r="L3549" i="47"/>
  <c r="H3550" i="47"/>
  <c r="I3549" i="47"/>
  <c r="B3467" i="47"/>
  <c r="E3467" i="47"/>
  <c r="C3467" i="47"/>
  <c r="D3467" i="47"/>
  <c r="F3467" i="47"/>
  <c r="A3468" i="47"/>
  <c r="H3551" i="47" l="1"/>
  <c r="M3550" i="47"/>
  <c r="J3550" i="47"/>
  <c r="L3550" i="47"/>
  <c r="I3550" i="47"/>
  <c r="K3550" i="47"/>
  <c r="F3468" i="47"/>
  <c r="C3468" i="47"/>
  <c r="E3468" i="47"/>
  <c r="D3468" i="47"/>
  <c r="B3468" i="47"/>
  <c r="A3469" i="47"/>
  <c r="L3551" i="47" l="1"/>
  <c r="M3551" i="47"/>
  <c r="K3551" i="47"/>
  <c r="J3551" i="47"/>
  <c r="H3552" i="47"/>
  <c r="I3551" i="47"/>
  <c r="C3469" i="47"/>
  <c r="F3469" i="47"/>
  <c r="E3469" i="47"/>
  <c r="B3469" i="47"/>
  <c r="D3469" i="47"/>
  <c r="A3470" i="47"/>
  <c r="L3552" i="47" l="1"/>
  <c r="H3553" i="47"/>
  <c r="M3552" i="47"/>
  <c r="K3552" i="47"/>
  <c r="I3552" i="47"/>
  <c r="J3552" i="47"/>
  <c r="D3470" i="47"/>
  <c r="E3470" i="47"/>
  <c r="A3471" i="47"/>
  <c r="C3470" i="47"/>
  <c r="B3470" i="47"/>
  <c r="F3470" i="47"/>
  <c r="L3553" i="47" l="1"/>
  <c r="H3554" i="47"/>
  <c r="M3553" i="47"/>
  <c r="J3553" i="47"/>
  <c r="I3553" i="47"/>
  <c r="K3553" i="47"/>
  <c r="E3471" i="47"/>
  <c r="C3471" i="47"/>
  <c r="D3471" i="47"/>
  <c r="F3471" i="47"/>
  <c r="A3472" i="47"/>
  <c r="B3471" i="47"/>
  <c r="I3554" i="47" l="1"/>
  <c r="K3554" i="47"/>
  <c r="L3554" i="47"/>
  <c r="J3554" i="47"/>
  <c r="H3555" i="47"/>
  <c r="M3554" i="47"/>
  <c r="F3472" i="47"/>
  <c r="C3472" i="47"/>
  <c r="E3472" i="47"/>
  <c r="D3472" i="47"/>
  <c r="B3472" i="47"/>
  <c r="A3473" i="47"/>
  <c r="H3556" i="47" l="1"/>
  <c r="M3555" i="47"/>
  <c r="K3555" i="47"/>
  <c r="L3555" i="47"/>
  <c r="I3555" i="47"/>
  <c r="J3555" i="47"/>
  <c r="C3473" i="47"/>
  <c r="E3473" i="47"/>
  <c r="B3473" i="47"/>
  <c r="F3473" i="47"/>
  <c r="D3473" i="47"/>
  <c r="A3474" i="47"/>
  <c r="J3556" i="47" l="1"/>
  <c r="M3556" i="47"/>
  <c r="I3556" i="47"/>
  <c r="H3557" i="47"/>
  <c r="L3556" i="47"/>
  <c r="K3556" i="47"/>
  <c r="D3474" i="47"/>
  <c r="E3474" i="47"/>
  <c r="A3475" i="47"/>
  <c r="C3474" i="47"/>
  <c r="F3474" i="47"/>
  <c r="B3474" i="47"/>
  <c r="L3557" i="47" l="1"/>
  <c r="M3557" i="47"/>
  <c r="H3558" i="47"/>
  <c r="I3557" i="47"/>
  <c r="K3557" i="47"/>
  <c r="J3557" i="47"/>
  <c r="F3475" i="47"/>
  <c r="A3476" i="47"/>
  <c r="E3475" i="47"/>
  <c r="B3475" i="47"/>
  <c r="C3475" i="47"/>
  <c r="D3475" i="47"/>
  <c r="K3558" i="47" l="1"/>
  <c r="M3558" i="47"/>
  <c r="J3558" i="47"/>
  <c r="H3559" i="47"/>
  <c r="L3558" i="47"/>
  <c r="I3558" i="47"/>
  <c r="E3476" i="47"/>
  <c r="D3476" i="47"/>
  <c r="A3477" i="47"/>
  <c r="F3476" i="47"/>
  <c r="C3476" i="47"/>
  <c r="B3476" i="47"/>
  <c r="K3559" i="47" l="1"/>
  <c r="J3559" i="47"/>
  <c r="L3559" i="47"/>
  <c r="M3559" i="47"/>
  <c r="H3560" i="47"/>
  <c r="I3559" i="47"/>
  <c r="D3477" i="47"/>
  <c r="A3478" i="47"/>
  <c r="F3477" i="47"/>
  <c r="B3477" i="47"/>
  <c r="C3477" i="47"/>
  <c r="E3477" i="47"/>
  <c r="I3560" i="47" l="1"/>
  <c r="J3560" i="47"/>
  <c r="K3560" i="47"/>
  <c r="L3560" i="47"/>
  <c r="M3560" i="47"/>
  <c r="H3561" i="47"/>
  <c r="F3478" i="47"/>
  <c r="B3478" i="47"/>
  <c r="C3478" i="47"/>
  <c r="A3479" i="47"/>
  <c r="D3478" i="47"/>
  <c r="E3478" i="47"/>
  <c r="L3561" i="47" l="1"/>
  <c r="M3561" i="47"/>
  <c r="K3561" i="47"/>
  <c r="I3561" i="47"/>
  <c r="J3561" i="47"/>
  <c r="H3562" i="47"/>
  <c r="F3479" i="47"/>
  <c r="A3480" i="47"/>
  <c r="B3479" i="47"/>
  <c r="E3479" i="47"/>
  <c r="C3479" i="47"/>
  <c r="D3479" i="47"/>
  <c r="M3562" i="47" l="1"/>
  <c r="K3562" i="47"/>
  <c r="I3562" i="47"/>
  <c r="J3562" i="47"/>
  <c r="L3562" i="47"/>
  <c r="H3563" i="47"/>
  <c r="E3480" i="47"/>
  <c r="D3480" i="47"/>
  <c r="F3480" i="47"/>
  <c r="C3480" i="47"/>
  <c r="B3480" i="47"/>
  <c r="A3481" i="47"/>
  <c r="K3563" i="47" l="1"/>
  <c r="J3563" i="47"/>
  <c r="L3563" i="47"/>
  <c r="M3563" i="47"/>
  <c r="H3564" i="47"/>
  <c r="I3563" i="47"/>
  <c r="E3481" i="47"/>
  <c r="B3481" i="47"/>
  <c r="C3481" i="47"/>
  <c r="F3481" i="47"/>
  <c r="D3481" i="47"/>
  <c r="A3482" i="47"/>
  <c r="M3564" i="47" l="1"/>
  <c r="J3564" i="47"/>
  <c r="H3565" i="47"/>
  <c r="I3564" i="47"/>
  <c r="K3564" i="47"/>
  <c r="L3564" i="47"/>
  <c r="F3482" i="47"/>
  <c r="B3482" i="47"/>
  <c r="D3482" i="47"/>
  <c r="E3482" i="47"/>
  <c r="C3482" i="47"/>
  <c r="A3483" i="47"/>
  <c r="M3565" i="47" l="1"/>
  <c r="J3565" i="47"/>
  <c r="L3565" i="47"/>
  <c r="H3566" i="47"/>
  <c r="I3565" i="47"/>
  <c r="K3565" i="47"/>
  <c r="F3483" i="47"/>
  <c r="A3484" i="47"/>
  <c r="B3483" i="47"/>
  <c r="E3483" i="47"/>
  <c r="C3483" i="47"/>
  <c r="D3483" i="47"/>
  <c r="L3566" i="47" l="1"/>
  <c r="H3567" i="47"/>
  <c r="M3566" i="47"/>
  <c r="K3566" i="47"/>
  <c r="I3566" i="47"/>
  <c r="J3566" i="47"/>
  <c r="E3484" i="47"/>
  <c r="C3484" i="47"/>
  <c r="D3484" i="47"/>
  <c r="B3484" i="47"/>
  <c r="A3485" i="47"/>
  <c r="F3484" i="47"/>
  <c r="M3567" i="47" l="1"/>
  <c r="I3567" i="47"/>
  <c r="K3567" i="47"/>
  <c r="L3567" i="47"/>
  <c r="J3567" i="47"/>
  <c r="H3568" i="47"/>
  <c r="E3485" i="47"/>
  <c r="B3485" i="47"/>
  <c r="D3485" i="47"/>
  <c r="C3485" i="47"/>
  <c r="F3485" i="47"/>
  <c r="A3486" i="47"/>
  <c r="K3568" i="47" l="1"/>
  <c r="J3568" i="47"/>
  <c r="M3568" i="47"/>
  <c r="L3568" i="47"/>
  <c r="I3568" i="47"/>
  <c r="H3569" i="47"/>
  <c r="F3486" i="47"/>
  <c r="B3486" i="47"/>
  <c r="D3486" i="47"/>
  <c r="E3486" i="47"/>
  <c r="C3486" i="47"/>
  <c r="A3487" i="47"/>
  <c r="K3569" i="47" l="1"/>
  <c r="M3569" i="47"/>
  <c r="I3569" i="47"/>
  <c r="J3569" i="47"/>
  <c r="L3569" i="47"/>
  <c r="H3570" i="47"/>
  <c r="C3487" i="47"/>
  <c r="D3487" i="47"/>
  <c r="F3487" i="47"/>
  <c r="A3488" i="47"/>
  <c r="B3487" i="47"/>
  <c r="E3487" i="47"/>
  <c r="M3570" i="47" l="1"/>
  <c r="J3570" i="47"/>
  <c r="H3571" i="47"/>
  <c r="I3570" i="47"/>
  <c r="K3570" i="47"/>
  <c r="L3570" i="47"/>
  <c r="C3488" i="47"/>
  <c r="D3488" i="47"/>
  <c r="B3488" i="47"/>
  <c r="A3489" i="47"/>
  <c r="E3488" i="47"/>
  <c r="F3488" i="47"/>
  <c r="K3571" i="47" l="1"/>
  <c r="L3571" i="47"/>
  <c r="M3571" i="47"/>
  <c r="J3571" i="47"/>
  <c r="H3572" i="47"/>
  <c r="I3571" i="47"/>
  <c r="D3489" i="47"/>
  <c r="A3490" i="47"/>
  <c r="F3489" i="47"/>
  <c r="C3489" i="47"/>
  <c r="E3489" i="47"/>
  <c r="B3489" i="47"/>
  <c r="M3572" i="47" l="1"/>
  <c r="J3572" i="47"/>
  <c r="L3572" i="47"/>
  <c r="I3572" i="47"/>
  <c r="H3573" i="47"/>
  <c r="K3572" i="47"/>
  <c r="F3490" i="47"/>
  <c r="B3490" i="47"/>
  <c r="D3490" i="47"/>
  <c r="E3490" i="47"/>
  <c r="C3490" i="47"/>
  <c r="A3491" i="47"/>
  <c r="L3573" i="47" l="1"/>
  <c r="K3573" i="47"/>
  <c r="M3573" i="47"/>
  <c r="J3573" i="47"/>
  <c r="I3573" i="47"/>
  <c r="H3574" i="47"/>
  <c r="F3491" i="47"/>
  <c r="A3492" i="47"/>
  <c r="B3491" i="47"/>
  <c r="E3491" i="47"/>
  <c r="C3491" i="47"/>
  <c r="D3491" i="47"/>
  <c r="H3575" i="47" l="1"/>
  <c r="M3574" i="47"/>
  <c r="K3574" i="47"/>
  <c r="I3574" i="47"/>
  <c r="J3574" i="47"/>
  <c r="L3574" i="47"/>
  <c r="C3492" i="47"/>
  <c r="D3492" i="47"/>
  <c r="F3492" i="47"/>
  <c r="B3492" i="47"/>
  <c r="A3493" i="47"/>
  <c r="E3492" i="47"/>
  <c r="M3575" i="47" l="1"/>
  <c r="J3575" i="47"/>
  <c r="L3575" i="47"/>
  <c r="I3575" i="47"/>
  <c r="H3576" i="47"/>
  <c r="K3575" i="47"/>
  <c r="D3493" i="47"/>
  <c r="A3494" i="47"/>
  <c r="F3493" i="47"/>
  <c r="C3493" i="47"/>
  <c r="E3493" i="47"/>
  <c r="B3493" i="47"/>
  <c r="M3576" i="47" l="1"/>
  <c r="K3576" i="47"/>
  <c r="H3577" i="47"/>
  <c r="I3576" i="47"/>
  <c r="J3576" i="47"/>
  <c r="L3576" i="47"/>
  <c r="F3494" i="47"/>
  <c r="D3494" i="47"/>
  <c r="E3494" i="47"/>
  <c r="B3494" i="47"/>
  <c r="C3494" i="47"/>
  <c r="A3495" i="47"/>
  <c r="L3577" i="47" l="1"/>
  <c r="M3577" i="47"/>
  <c r="J3577" i="47"/>
  <c r="H3578" i="47"/>
  <c r="I3577" i="47"/>
  <c r="K3577" i="47"/>
  <c r="D3495" i="47"/>
  <c r="F3495" i="47"/>
  <c r="A3496" i="47"/>
  <c r="B3495" i="47"/>
  <c r="E3495" i="47"/>
  <c r="C3495" i="47"/>
  <c r="L3578" i="47" l="1"/>
  <c r="K3578" i="47"/>
  <c r="H3579" i="47"/>
  <c r="M3578" i="47"/>
  <c r="I3578" i="47"/>
  <c r="J3578" i="47"/>
  <c r="E3496" i="47"/>
  <c r="A3497" i="47"/>
  <c r="D3496" i="47"/>
  <c r="F3496" i="47"/>
  <c r="C3496" i="47"/>
  <c r="B3496" i="47"/>
  <c r="K3579" i="47" l="1"/>
  <c r="M3579" i="47"/>
  <c r="J3579" i="47"/>
  <c r="L3579" i="47"/>
  <c r="I3579" i="47"/>
  <c r="H3580" i="47"/>
  <c r="E3497" i="47"/>
  <c r="B3497" i="47"/>
  <c r="D3497" i="47"/>
  <c r="A3498" i="47"/>
  <c r="C3497" i="47"/>
  <c r="F3497" i="47"/>
  <c r="L3580" i="47" l="1"/>
  <c r="M3580" i="47"/>
  <c r="H3581" i="47"/>
  <c r="I3580" i="47"/>
  <c r="K3580" i="47"/>
  <c r="J3580" i="47"/>
  <c r="F3498" i="47"/>
  <c r="D3498" i="47"/>
  <c r="E3498" i="47"/>
  <c r="C3498" i="47"/>
  <c r="B3498" i="47"/>
  <c r="A3499" i="47"/>
  <c r="J3581" i="47" l="1"/>
  <c r="M3581" i="47"/>
  <c r="I3581" i="47"/>
  <c r="H3582" i="47"/>
  <c r="L3581" i="47"/>
  <c r="K3581" i="47"/>
  <c r="C3499" i="47"/>
  <c r="D3499" i="47"/>
  <c r="B3499" i="47"/>
  <c r="E3499" i="47"/>
  <c r="F3499" i="47"/>
  <c r="A3500" i="47"/>
  <c r="K3582" i="47" l="1"/>
  <c r="M3582" i="47"/>
  <c r="I3582" i="47"/>
  <c r="H3583" i="47"/>
  <c r="L3582" i="47"/>
  <c r="J3582" i="47"/>
  <c r="E3500" i="47"/>
  <c r="D3500" i="47"/>
  <c r="F3500" i="47"/>
  <c r="C3500" i="47"/>
  <c r="B3500" i="47"/>
  <c r="A3501" i="47"/>
  <c r="L3583" i="47" l="1"/>
  <c r="M3583" i="47"/>
  <c r="H3584" i="47"/>
  <c r="I3583" i="47"/>
  <c r="K3583" i="47"/>
  <c r="J3583" i="47"/>
  <c r="E3501" i="47"/>
  <c r="B3501" i="47"/>
  <c r="F3501" i="47"/>
  <c r="D3501" i="47"/>
  <c r="A3502" i="47"/>
  <c r="C3501" i="47"/>
  <c r="K3584" i="47" l="1"/>
  <c r="M3584" i="47"/>
  <c r="I3584" i="47"/>
  <c r="J3584" i="47"/>
  <c r="L3584" i="47"/>
  <c r="H3585" i="47"/>
  <c r="F3502" i="47"/>
  <c r="B3502" i="47"/>
  <c r="D3502" i="47"/>
  <c r="E3502" i="47"/>
  <c r="C3502" i="47"/>
  <c r="A3503" i="47"/>
  <c r="L3585" i="47" l="1"/>
  <c r="H3586" i="47"/>
  <c r="M3585" i="47"/>
  <c r="K3585" i="47"/>
  <c r="I3585" i="47"/>
  <c r="J3585" i="47"/>
  <c r="C3503" i="47"/>
  <c r="D3503" i="47"/>
  <c r="F3503" i="47"/>
  <c r="A3504" i="47"/>
  <c r="B3503" i="47"/>
  <c r="E3503" i="47"/>
  <c r="K3586" i="47" l="1"/>
  <c r="H3587" i="47"/>
  <c r="M3586" i="47"/>
  <c r="I3586" i="47"/>
  <c r="J3586" i="47"/>
  <c r="L3586" i="47"/>
  <c r="E3504" i="47"/>
  <c r="D3504" i="47"/>
  <c r="F3504" i="47"/>
  <c r="C3504" i="47"/>
  <c r="B3504" i="47"/>
  <c r="A3505" i="47"/>
  <c r="K3587" i="47" l="1"/>
  <c r="M3587" i="47"/>
  <c r="L3587" i="47"/>
  <c r="J3587" i="47"/>
  <c r="I3587" i="47"/>
  <c r="H3588" i="47"/>
  <c r="E3505" i="47"/>
  <c r="B3505" i="47"/>
  <c r="C3505" i="47"/>
  <c r="F3505" i="47"/>
  <c r="D3505" i="47"/>
  <c r="A3506" i="47"/>
  <c r="J3588" i="47" l="1"/>
  <c r="K3588" i="47"/>
  <c r="M3588" i="47"/>
  <c r="L3588" i="47"/>
  <c r="I3588" i="47"/>
  <c r="H3589" i="47"/>
  <c r="D3506" i="47"/>
  <c r="E3506" i="47"/>
  <c r="C3506" i="47"/>
  <c r="A3507" i="47"/>
  <c r="F3506" i="47"/>
  <c r="B3506" i="47"/>
  <c r="M3589" i="47" l="1"/>
  <c r="K3589" i="47"/>
  <c r="I3589" i="47"/>
  <c r="J3589" i="47"/>
  <c r="L3589" i="47"/>
  <c r="H3590" i="47"/>
  <c r="C3507" i="47"/>
  <c r="D3507" i="47"/>
  <c r="F3507" i="47"/>
  <c r="A3508" i="47"/>
  <c r="B3507" i="47"/>
  <c r="E3507" i="47"/>
  <c r="K3590" i="47" l="1"/>
  <c r="J3590" i="47"/>
  <c r="L3590" i="47"/>
  <c r="M3590" i="47"/>
  <c r="H3591" i="47"/>
  <c r="I3590" i="47"/>
  <c r="D3508" i="47"/>
  <c r="B3508" i="47"/>
  <c r="A3509" i="47"/>
  <c r="E3508" i="47"/>
  <c r="F3508" i="47"/>
  <c r="C3508" i="47"/>
  <c r="K3591" i="47" l="1"/>
  <c r="H3592" i="47"/>
  <c r="M3591" i="47"/>
  <c r="I3591" i="47"/>
  <c r="J3591" i="47"/>
  <c r="L3591" i="47"/>
  <c r="D3509" i="47"/>
  <c r="A3510" i="47"/>
  <c r="C3509" i="47"/>
  <c r="F3509" i="47"/>
  <c r="E3509" i="47"/>
  <c r="B3509" i="47"/>
  <c r="M3592" i="47" l="1"/>
  <c r="K3592" i="47"/>
  <c r="H3593" i="47"/>
  <c r="I3592" i="47"/>
  <c r="J3592" i="47"/>
  <c r="L3592" i="47"/>
  <c r="F3510" i="47"/>
  <c r="D3510" i="47"/>
  <c r="E3510" i="47"/>
  <c r="C3510" i="47"/>
  <c r="A3511" i="47"/>
  <c r="B3510" i="47"/>
  <c r="K3593" i="47" l="1"/>
  <c r="M3593" i="47"/>
  <c r="J3593" i="47"/>
  <c r="L3593" i="47"/>
  <c r="I3593" i="47"/>
  <c r="H3594" i="47"/>
  <c r="C3511" i="47"/>
  <c r="D3511" i="47"/>
  <c r="B3511" i="47"/>
  <c r="E3511" i="47"/>
  <c r="F3511" i="47"/>
  <c r="A3512" i="47"/>
  <c r="M3594" i="47" l="1"/>
  <c r="K3594" i="47"/>
  <c r="I3594" i="47"/>
  <c r="J3594" i="47"/>
  <c r="L3594" i="47"/>
  <c r="H3595" i="47"/>
  <c r="C3512" i="47"/>
  <c r="D3512" i="47"/>
  <c r="F3512" i="47"/>
  <c r="B3512" i="47"/>
  <c r="A3513" i="47"/>
  <c r="E3512" i="47"/>
  <c r="L3595" i="47" l="1"/>
  <c r="K3595" i="47"/>
  <c r="M3595" i="47"/>
  <c r="J3595" i="47"/>
  <c r="I3595" i="47"/>
  <c r="H3596" i="47"/>
  <c r="E3513" i="47"/>
  <c r="B3513" i="47"/>
  <c r="D3513" i="47"/>
  <c r="A3514" i="47"/>
  <c r="C3513" i="47"/>
  <c r="F3513" i="47"/>
  <c r="K3596" i="47" l="1"/>
  <c r="L3596" i="47"/>
  <c r="M3596" i="47"/>
  <c r="J3596" i="47"/>
  <c r="H3597" i="47"/>
  <c r="I3596" i="47"/>
  <c r="B3514" i="47"/>
  <c r="C3514" i="47"/>
  <c r="A3515" i="47"/>
  <c r="F3514" i="47"/>
  <c r="D3514" i="47"/>
  <c r="E3514" i="47"/>
  <c r="H3598" i="47" l="1"/>
  <c r="M3597" i="47"/>
  <c r="K3597" i="47"/>
  <c r="L3597" i="47"/>
  <c r="I3597" i="47"/>
  <c r="J3597" i="47"/>
  <c r="C3515" i="47"/>
  <c r="D3515" i="47"/>
  <c r="B3515" i="47"/>
  <c r="E3515" i="47"/>
  <c r="F3515" i="47"/>
  <c r="A3516" i="47"/>
  <c r="K3598" i="47" l="1"/>
  <c r="M3598" i="47"/>
  <c r="J3598" i="47"/>
  <c r="I3598" i="47"/>
  <c r="L3598" i="47"/>
  <c r="H3599" i="47"/>
  <c r="E3516" i="47"/>
  <c r="D3516" i="47"/>
  <c r="F3516" i="47"/>
  <c r="C3516" i="47"/>
  <c r="B3516" i="47"/>
  <c r="A3517" i="47"/>
  <c r="M3599" i="47" l="1"/>
  <c r="J3599" i="47"/>
  <c r="I3599" i="47"/>
  <c r="K3599" i="47"/>
  <c r="L3599" i="47"/>
  <c r="H3600" i="47"/>
  <c r="E3517" i="47"/>
  <c r="B3517" i="47"/>
  <c r="D3517" i="47"/>
  <c r="C3517" i="47"/>
  <c r="F3517" i="47"/>
  <c r="A3518" i="47"/>
  <c r="H3601" i="47" l="1"/>
  <c r="M3600" i="47"/>
  <c r="J3600" i="47"/>
  <c r="I3600" i="47"/>
  <c r="K3600" i="47"/>
  <c r="L3600" i="47"/>
  <c r="D3518" i="47"/>
  <c r="E3518" i="47"/>
  <c r="F3518" i="47"/>
  <c r="B3518" i="47"/>
  <c r="C3518" i="47"/>
  <c r="A3519" i="47"/>
  <c r="L3601" i="47" l="1"/>
  <c r="M3601" i="47"/>
  <c r="K3601" i="47"/>
  <c r="I3601" i="47"/>
  <c r="J3601" i="47"/>
  <c r="H3602" i="47"/>
  <c r="B3519" i="47"/>
  <c r="E3519" i="47"/>
  <c r="C3519" i="47"/>
  <c r="D3519" i="47"/>
  <c r="F3519" i="47"/>
  <c r="A3520" i="47"/>
  <c r="K3602" i="47" l="1"/>
  <c r="M3602" i="47"/>
  <c r="J3602" i="47"/>
  <c r="I3602" i="47"/>
  <c r="L3602" i="47"/>
  <c r="H3603" i="47"/>
  <c r="F3520" i="47"/>
  <c r="C3520" i="47"/>
  <c r="E3520" i="47"/>
  <c r="D3520" i="47"/>
  <c r="B3520" i="47"/>
  <c r="A3521" i="47"/>
  <c r="H3604" i="47" l="1"/>
  <c r="M3603" i="47"/>
  <c r="J3603" i="47"/>
  <c r="L3603" i="47"/>
  <c r="I3603" i="47"/>
  <c r="K3603" i="47"/>
  <c r="C3521" i="47"/>
  <c r="F3521" i="47"/>
  <c r="E3521" i="47"/>
  <c r="B3521" i="47"/>
  <c r="A3522" i="47"/>
  <c r="D3521" i="47"/>
  <c r="L3604" i="47" l="1"/>
  <c r="H3605" i="47"/>
  <c r="M3604" i="47"/>
  <c r="K3604" i="47"/>
  <c r="I3604" i="47"/>
  <c r="J3604" i="47"/>
  <c r="C3522" i="47"/>
  <c r="A3523" i="47"/>
  <c r="F3522" i="47"/>
  <c r="B3522" i="47"/>
  <c r="D3522" i="47"/>
  <c r="E3522" i="47"/>
  <c r="K3605" i="47" l="1"/>
  <c r="J3605" i="47"/>
  <c r="M3605" i="47"/>
  <c r="L3605" i="47"/>
  <c r="I3605" i="47"/>
  <c r="H3606" i="47"/>
  <c r="B3523" i="47"/>
  <c r="C3523" i="47"/>
  <c r="D3523" i="47"/>
  <c r="E3523" i="47"/>
  <c r="F3523" i="47"/>
  <c r="A3524" i="47"/>
  <c r="K3606" i="47" l="1"/>
  <c r="J3606" i="47"/>
  <c r="L3606" i="47"/>
  <c r="M3606" i="47"/>
  <c r="H3607" i="47"/>
  <c r="I3606" i="47"/>
  <c r="F3524" i="47"/>
  <c r="C3524" i="47"/>
  <c r="E3524" i="47"/>
  <c r="D3524" i="47"/>
  <c r="B3524" i="47"/>
  <c r="A3525" i="47"/>
  <c r="M3607" i="47" l="1"/>
  <c r="J3607" i="47"/>
  <c r="L3607" i="47"/>
  <c r="I3607" i="47"/>
  <c r="H3608" i="47"/>
  <c r="K3607" i="47"/>
  <c r="C3525" i="47"/>
  <c r="F3525" i="47"/>
  <c r="E3525" i="47"/>
  <c r="B3525" i="47"/>
  <c r="D3525" i="47"/>
  <c r="A3526" i="47"/>
  <c r="M3608" i="47" l="1"/>
  <c r="K3608" i="47"/>
  <c r="L3608" i="47"/>
  <c r="H3609" i="47"/>
  <c r="I3608" i="47"/>
  <c r="J3608" i="47"/>
  <c r="D3526" i="47"/>
  <c r="E3526" i="47"/>
  <c r="C3526" i="47"/>
  <c r="A3527" i="47"/>
  <c r="B3526" i="47"/>
  <c r="F3526" i="47"/>
  <c r="K3609" i="47" l="1"/>
  <c r="J3609" i="47"/>
  <c r="L3609" i="47"/>
  <c r="M3609" i="47"/>
  <c r="H3610" i="47"/>
  <c r="I3609" i="47"/>
  <c r="B3527" i="47"/>
  <c r="E3527" i="47"/>
  <c r="C3527" i="47"/>
  <c r="D3527" i="47"/>
  <c r="A3528" i="47"/>
  <c r="F3527" i="47"/>
  <c r="I3610" i="47" l="1"/>
  <c r="J3610" i="47"/>
  <c r="K3610" i="47"/>
  <c r="L3610" i="47"/>
  <c r="M3610" i="47"/>
  <c r="H3611" i="47"/>
  <c r="F3528" i="47"/>
  <c r="C3528" i="47"/>
  <c r="E3528" i="47"/>
  <c r="D3528" i="47"/>
  <c r="B3528" i="47"/>
  <c r="A3529" i="47"/>
  <c r="H3612" i="47" l="1"/>
  <c r="M3611" i="47"/>
  <c r="K3611" i="47"/>
  <c r="L3611" i="47"/>
  <c r="I3611" i="47"/>
  <c r="J3611" i="47"/>
  <c r="E3529" i="47"/>
  <c r="B3529" i="47"/>
  <c r="D3529" i="47"/>
  <c r="A3530" i="47"/>
  <c r="C3529" i="47"/>
  <c r="F3529" i="47"/>
  <c r="M3612" i="47" l="1"/>
  <c r="J3612" i="47"/>
  <c r="I3612" i="47"/>
  <c r="H3613" i="47"/>
  <c r="L3612" i="47"/>
  <c r="K3612" i="47"/>
  <c r="C3530" i="47"/>
  <c r="A3531" i="47"/>
  <c r="F3530" i="47"/>
  <c r="B3530" i="47"/>
  <c r="D3530" i="47"/>
  <c r="E3530" i="47"/>
  <c r="M3613" i="47" l="1"/>
  <c r="J3613" i="47"/>
  <c r="L3613" i="47"/>
  <c r="I3613" i="47"/>
  <c r="H3614" i="47"/>
  <c r="K3613" i="47"/>
  <c r="C3531" i="47"/>
  <c r="D3531" i="47"/>
  <c r="F3531" i="47"/>
  <c r="A3532" i="47"/>
  <c r="B3531" i="47"/>
  <c r="E3531" i="47"/>
  <c r="J3614" i="47" l="1"/>
  <c r="L3614" i="47"/>
  <c r="M3614" i="47"/>
  <c r="H3615" i="47"/>
  <c r="I3614" i="47"/>
  <c r="K3614" i="47"/>
  <c r="F3532" i="47"/>
  <c r="C3532" i="47"/>
  <c r="E3532" i="47"/>
  <c r="D3532" i="47"/>
  <c r="B3532" i="47"/>
  <c r="A3533" i="47"/>
  <c r="L3615" i="47" l="1"/>
  <c r="M3615" i="47"/>
  <c r="H3616" i="47"/>
  <c r="I3615" i="47"/>
  <c r="K3615" i="47"/>
  <c r="J3615" i="47"/>
  <c r="C3533" i="47"/>
  <c r="F3533" i="47"/>
  <c r="E3533" i="47"/>
  <c r="D3533" i="47"/>
  <c r="A3534" i="47"/>
  <c r="B3533" i="47"/>
  <c r="H3617" i="47" l="1"/>
  <c r="K3616" i="47"/>
  <c r="I3616" i="47"/>
  <c r="J3616" i="47"/>
  <c r="L3616" i="47"/>
  <c r="M3616" i="47"/>
  <c r="D3534" i="47"/>
  <c r="E3534" i="47"/>
  <c r="C3534" i="47"/>
  <c r="A3535" i="47"/>
  <c r="F3534" i="47"/>
  <c r="B3534" i="47"/>
  <c r="J3617" i="47" l="1"/>
  <c r="K3617" i="47"/>
  <c r="M3617" i="47"/>
  <c r="L3617" i="47"/>
  <c r="I3617" i="47"/>
  <c r="H3618" i="47"/>
  <c r="B3535" i="47"/>
  <c r="A3536" i="47"/>
  <c r="E3535" i="47"/>
  <c r="C3535" i="47"/>
  <c r="D3535" i="47"/>
  <c r="F3535" i="47"/>
  <c r="L3618" i="47" l="1"/>
  <c r="M3618" i="47"/>
  <c r="K3618" i="47"/>
  <c r="H3619" i="47"/>
  <c r="I3618" i="47"/>
  <c r="J3618" i="47"/>
  <c r="F3536" i="47"/>
  <c r="C3536" i="47"/>
  <c r="E3536" i="47"/>
  <c r="D3536" i="47"/>
  <c r="B3536" i="47"/>
  <c r="A3537" i="47"/>
  <c r="L3619" i="47" l="1"/>
  <c r="H3620" i="47"/>
  <c r="M3619" i="47"/>
  <c r="K3619" i="47"/>
  <c r="I3619" i="47"/>
  <c r="J3619" i="47"/>
  <c r="B3537" i="47"/>
  <c r="E3537" i="47"/>
  <c r="D3537" i="47"/>
  <c r="A3538" i="47"/>
  <c r="C3537" i="47"/>
  <c r="F3537" i="47"/>
  <c r="K3620" i="47" l="1"/>
  <c r="L3620" i="47"/>
  <c r="M3620" i="47"/>
  <c r="H3621" i="47"/>
  <c r="I3620" i="47"/>
  <c r="J3620" i="47"/>
  <c r="D3538" i="47"/>
  <c r="E3538" i="47"/>
  <c r="F3538" i="47"/>
  <c r="B3538" i="47"/>
  <c r="C3538" i="47"/>
  <c r="A3539" i="47"/>
  <c r="L3621" i="47" l="1"/>
  <c r="H3622" i="47"/>
  <c r="M3621" i="47"/>
  <c r="K3621" i="47"/>
  <c r="I3621" i="47"/>
  <c r="J3621" i="47"/>
  <c r="B3539" i="47"/>
  <c r="E3539" i="47"/>
  <c r="C3539" i="47"/>
  <c r="D3539" i="47"/>
  <c r="F3539" i="47"/>
  <c r="A3540" i="47"/>
  <c r="K3622" i="47" l="1"/>
  <c r="I3622" i="47"/>
  <c r="J3622" i="47"/>
  <c r="L3622" i="47"/>
  <c r="M3622" i="47"/>
  <c r="H3623" i="47"/>
  <c r="F3540" i="47"/>
  <c r="C3540" i="47"/>
  <c r="A3541" i="47"/>
  <c r="E3540" i="47"/>
  <c r="D3540" i="47"/>
  <c r="B3540" i="47"/>
  <c r="L3623" i="47" l="1"/>
  <c r="H3624" i="47"/>
  <c r="M3623" i="47"/>
  <c r="I3623" i="47"/>
  <c r="J3623" i="47"/>
  <c r="K3623" i="47"/>
  <c r="C3541" i="47"/>
  <c r="F3541" i="47"/>
  <c r="E3541" i="47"/>
  <c r="B3541" i="47"/>
  <c r="D3541" i="47"/>
  <c r="A3542" i="47"/>
  <c r="K3624" i="47" l="1"/>
  <c r="J3624" i="47"/>
  <c r="L3624" i="47"/>
  <c r="M3624" i="47"/>
  <c r="H3625" i="47"/>
  <c r="I3624" i="47"/>
  <c r="D3542" i="47"/>
  <c r="E3542" i="47"/>
  <c r="C3542" i="47"/>
  <c r="A3543" i="47"/>
  <c r="F3542" i="47"/>
  <c r="B3542" i="47"/>
  <c r="M3625" i="47" l="1"/>
  <c r="J3625" i="47"/>
  <c r="I3625" i="47"/>
  <c r="K3625" i="47"/>
  <c r="L3625" i="47"/>
  <c r="H3626" i="47"/>
  <c r="C3543" i="47"/>
  <c r="D3543" i="47"/>
  <c r="F3543" i="47"/>
  <c r="A3544" i="47"/>
  <c r="B3543" i="47"/>
  <c r="E3543" i="47"/>
  <c r="H3627" i="47" l="1"/>
  <c r="L3626" i="47"/>
  <c r="I3626" i="47"/>
  <c r="K3626" i="47"/>
  <c r="M3626" i="47"/>
  <c r="J3626" i="47"/>
  <c r="B3544" i="47"/>
  <c r="A3545" i="47"/>
  <c r="E3544" i="47"/>
  <c r="D3544" i="47"/>
  <c r="F3544" i="47"/>
  <c r="C3544" i="47"/>
  <c r="K3627" i="47" l="1"/>
  <c r="M3627" i="47"/>
  <c r="L3627" i="47"/>
  <c r="I3627" i="47"/>
  <c r="H3628" i="47"/>
  <c r="J3627" i="47"/>
  <c r="C3545" i="47"/>
  <c r="F3545" i="47"/>
  <c r="E3545" i="47"/>
  <c r="B3545" i="47"/>
  <c r="D3545" i="47"/>
  <c r="A3546" i="47"/>
  <c r="L3628" i="47" l="1"/>
  <c r="H3629" i="47"/>
  <c r="M3628" i="47"/>
  <c r="J3628" i="47"/>
  <c r="I3628" i="47"/>
  <c r="K3628" i="47"/>
  <c r="D3546" i="47"/>
  <c r="E3546" i="47"/>
  <c r="C3546" i="47"/>
  <c r="A3547" i="47"/>
  <c r="F3546" i="47"/>
  <c r="B3546" i="47"/>
  <c r="M3629" i="47" l="1"/>
  <c r="J3629" i="47"/>
  <c r="H3630" i="47"/>
  <c r="K3629" i="47"/>
  <c r="L3629" i="47"/>
  <c r="I3629" i="47"/>
  <c r="B3547" i="47"/>
  <c r="C3547" i="47"/>
  <c r="D3547" i="47"/>
  <c r="F3547" i="47"/>
  <c r="A3548" i="47"/>
  <c r="E3547" i="47"/>
  <c r="K3630" i="47" l="1"/>
  <c r="M3630" i="47"/>
  <c r="I3630" i="47"/>
  <c r="J3630" i="47"/>
  <c r="L3630" i="47"/>
  <c r="H3631" i="47"/>
  <c r="B3548" i="47"/>
  <c r="A3549" i="47"/>
  <c r="E3548" i="47"/>
  <c r="D3548" i="47"/>
  <c r="F3548" i="47"/>
  <c r="C3548" i="47"/>
  <c r="M3631" i="47" l="1"/>
  <c r="J3631" i="47"/>
  <c r="I3631" i="47"/>
  <c r="H3632" i="47"/>
  <c r="L3631" i="47"/>
  <c r="K3631" i="47"/>
  <c r="C3549" i="47"/>
  <c r="E3549" i="47"/>
  <c r="B3549" i="47"/>
  <c r="F3549" i="47"/>
  <c r="D3549" i="47"/>
  <c r="A3550" i="47"/>
  <c r="L3632" i="47" l="1"/>
  <c r="H3633" i="47"/>
  <c r="M3632" i="47"/>
  <c r="K3632" i="47"/>
  <c r="I3632" i="47"/>
  <c r="J3632" i="47"/>
  <c r="C3550" i="47"/>
  <c r="A3551" i="47"/>
  <c r="F3550" i="47"/>
  <c r="B3550" i="47"/>
  <c r="E3550" i="47"/>
  <c r="D3550" i="47"/>
  <c r="K3633" i="47" l="1"/>
  <c r="L3633" i="47"/>
  <c r="M3633" i="47"/>
  <c r="J3633" i="47"/>
  <c r="H3634" i="47"/>
  <c r="I3633" i="47"/>
  <c r="B3551" i="47"/>
  <c r="A3552" i="47"/>
  <c r="E3551" i="47"/>
  <c r="C3551" i="47"/>
  <c r="D3551" i="47"/>
  <c r="F3551" i="47"/>
  <c r="M3634" i="47" l="1"/>
  <c r="J3634" i="47"/>
  <c r="L3634" i="47"/>
  <c r="K3634" i="47"/>
  <c r="I3634" i="47"/>
  <c r="H3635" i="47"/>
  <c r="F3552" i="47"/>
  <c r="C3552" i="47"/>
  <c r="A3553" i="47"/>
  <c r="E3552" i="47"/>
  <c r="B3552" i="47"/>
  <c r="D3552" i="47"/>
  <c r="H3636" i="47" l="1"/>
  <c r="K3635" i="47"/>
  <c r="M3635" i="47"/>
  <c r="J3635" i="47"/>
  <c r="L3635" i="47"/>
  <c r="I3635" i="47"/>
  <c r="C3553" i="47"/>
  <c r="F3553" i="47"/>
  <c r="E3553" i="47"/>
  <c r="B3553" i="47"/>
  <c r="D3553" i="47"/>
  <c r="A3554" i="47"/>
  <c r="J3636" i="47" l="1"/>
  <c r="M3636" i="47"/>
  <c r="L3636" i="47"/>
  <c r="K3636" i="47"/>
  <c r="I3636" i="47"/>
  <c r="H3637" i="47"/>
  <c r="D3554" i="47"/>
  <c r="E3554" i="47"/>
  <c r="F3554" i="47"/>
  <c r="B3554" i="47"/>
  <c r="C3554" i="47"/>
  <c r="A3555" i="47"/>
  <c r="H3638" i="47" l="1"/>
  <c r="K3637" i="47"/>
  <c r="I3637" i="47"/>
  <c r="L3637" i="47"/>
  <c r="M3637" i="47"/>
  <c r="J3637" i="47"/>
  <c r="B3555" i="47"/>
  <c r="E3555" i="47"/>
  <c r="C3555" i="47"/>
  <c r="D3555" i="47"/>
  <c r="F3555" i="47"/>
  <c r="A3556" i="47"/>
  <c r="L3638" i="47" l="1"/>
  <c r="K3638" i="47"/>
  <c r="J3638" i="47"/>
  <c r="H3639" i="47"/>
  <c r="M3638" i="47"/>
  <c r="I3638" i="47"/>
  <c r="F3556" i="47"/>
  <c r="C3556" i="47"/>
  <c r="E3556" i="47"/>
  <c r="D3556" i="47"/>
  <c r="B3556" i="47"/>
  <c r="A3557" i="47"/>
  <c r="I3639" i="47" l="1"/>
  <c r="K3639" i="47"/>
  <c r="L3639" i="47"/>
  <c r="J3639" i="47"/>
  <c r="H3640" i="47"/>
  <c r="M3639" i="47"/>
  <c r="E3557" i="47"/>
  <c r="B3557" i="47"/>
  <c r="D3557" i="47"/>
  <c r="A3558" i="47"/>
  <c r="C3557" i="47"/>
  <c r="F3557" i="47"/>
  <c r="M3640" i="47" l="1"/>
  <c r="K3640" i="47"/>
  <c r="I3640" i="47"/>
  <c r="J3640" i="47"/>
  <c r="L3640" i="47"/>
  <c r="H3641" i="47"/>
  <c r="F3558" i="47"/>
  <c r="B3558" i="47"/>
  <c r="C3558" i="47"/>
  <c r="A3559" i="47"/>
  <c r="D3558" i="47"/>
  <c r="E3558" i="47"/>
  <c r="M3641" i="47" l="1"/>
  <c r="J3641" i="47"/>
  <c r="I3641" i="47"/>
  <c r="K3641" i="47"/>
  <c r="L3641" i="47"/>
  <c r="H3642" i="47"/>
  <c r="F3559" i="47"/>
  <c r="A3560" i="47"/>
  <c r="B3559" i="47"/>
  <c r="E3559" i="47"/>
  <c r="C3559" i="47"/>
  <c r="D3559" i="47"/>
  <c r="H3643" i="47" l="1"/>
  <c r="I3642" i="47"/>
  <c r="K3642" i="47"/>
  <c r="J3642" i="47"/>
  <c r="L3642" i="47"/>
  <c r="M3642" i="47"/>
  <c r="F3560" i="47"/>
  <c r="C3560" i="47"/>
  <c r="B3560" i="47"/>
  <c r="A3561" i="47"/>
  <c r="E3560" i="47"/>
  <c r="D3560" i="47"/>
  <c r="H3644" i="47" l="1"/>
  <c r="M3643" i="47"/>
  <c r="K3643" i="47"/>
  <c r="J3643" i="47"/>
  <c r="I3643" i="47"/>
  <c r="L3643" i="47"/>
  <c r="E3561" i="47"/>
  <c r="B3561" i="47"/>
  <c r="C3561" i="47"/>
  <c r="F3561" i="47"/>
  <c r="D3561" i="47"/>
  <c r="A3562" i="47"/>
  <c r="M3644" i="47" l="1"/>
  <c r="J3644" i="47"/>
  <c r="K3644" i="47"/>
  <c r="I3644" i="47"/>
  <c r="H3645" i="47"/>
  <c r="L3644" i="47"/>
  <c r="D3562" i="47"/>
  <c r="E3562" i="47"/>
  <c r="C3562" i="47"/>
  <c r="A3563" i="47"/>
  <c r="F3562" i="47"/>
  <c r="B3562" i="47"/>
  <c r="K3645" i="47" l="1"/>
  <c r="J3645" i="47"/>
  <c r="L3645" i="47"/>
  <c r="M3645" i="47"/>
  <c r="H3646" i="47"/>
  <c r="I3645" i="47"/>
  <c r="C3563" i="47"/>
  <c r="D3563" i="47"/>
  <c r="B3563" i="47"/>
  <c r="E3563" i="47"/>
  <c r="F3563" i="47"/>
  <c r="A3564" i="47"/>
  <c r="L3646" i="47" l="1"/>
  <c r="M3646" i="47"/>
  <c r="H3647" i="47"/>
  <c r="I3646" i="47"/>
  <c r="K3646" i="47"/>
  <c r="J3646" i="47"/>
  <c r="E3564" i="47"/>
  <c r="D3564" i="47"/>
  <c r="F3564" i="47"/>
  <c r="C3564" i="47"/>
  <c r="B3564" i="47"/>
  <c r="A3565" i="47"/>
  <c r="L3647" i="47" l="1"/>
  <c r="H3648" i="47"/>
  <c r="M3647" i="47"/>
  <c r="K3647" i="47"/>
  <c r="I3647" i="47"/>
  <c r="J3647" i="47"/>
  <c r="D3565" i="47"/>
  <c r="A3566" i="47"/>
  <c r="F3565" i="47"/>
  <c r="C3565" i="47"/>
  <c r="E3565" i="47"/>
  <c r="B3565" i="47"/>
  <c r="H3649" i="47" l="1"/>
  <c r="K3648" i="47"/>
  <c r="M3648" i="47"/>
  <c r="J3648" i="47"/>
  <c r="L3648" i="47"/>
  <c r="I3648" i="47"/>
  <c r="F3566" i="47"/>
  <c r="B3566" i="47"/>
  <c r="D3566" i="47"/>
  <c r="E3566" i="47"/>
  <c r="C3566" i="47"/>
  <c r="A3567" i="47"/>
  <c r="L3649" i="47" l="1"/>
  <c r="M3649" i="47"/>
  <c r="H3650" i="47"/>
  <c r="I3649" i="47"/>
  <c r="K3649" i="47"/>
  <c r="J3649" i="47"/>
  <c r="C3567" i="47"/>
  <c r="D3567" i="47"/>
  <c r="E3567" i="47"/>
  <c r="F3567" i="47"/>
  <c r="A3568" i="47"/>
  <c r="B3567" i="47"/>
  <c r="K3650" i="47" l="1"/>
  <c r="J3650" i="47"/>
  <c r="L3650" i="47"/>
  <c r="M3650" i="47"/>
  <c r="H3651" i="47"/>
  <c r="I3650" i="47"/>
  <c r="E3568" i="47"/>
  <c r="D3568" i="47"/>
  <c r="F3568" i="47"/>
  <c r="C3568" i="47"/>
  <c r="B3568" i="47"/>
  <c r="A3569" i="47"/>
  <c r="K3651" i="47" l="1"/>
  <c r="M3651" i="47"/>
  <c r="J3651" i="47"/>
  <c r="L3651" i="47"/>
  <c r="I3651" i="47"/>
  <c r="H3652" i="47"/>
  <c r="E3569" i="47"/>
  <c r="B3569" i="47"/>
  <c r="A3570" i="47"/>
  <c r="D3569" i="47"/>
  <c r="C3569" i="47"/>
  <c r="F3569" i="47"/>
  <c r="H3653" i="47" l="1"/>
  <c r="K3652" i="47"/>
  <c r="M3652" i="47"/>
  <c r="J3652" i="47"/>
  <c r="L3652" i="47"/>
  <c r="I3652" i="47"/>
  <c r="F3570" i="47"/>
  <c r="B3570" i="47"/>
  <c r="D3570" i="47"/>
  <c r="E3570" i="47"/>
  <c r="C3570" i="47"/>
  <c r="A3571" i="47"/>
  <c r="K3653" i="47" l="1"/>
  <c r="J3653" i="47"/>
  <c r="M3653" i="47"/>
  <c r="L3653" i="47"/>
  <c r="I3653" i="47"/>
  <c r="H3654" i="47"/>
  <c r="F3571" i="47"/>
  <c r="A3572" i="47"/>
  <c r="E3571" i="47"/>
  <c r="B3571" i="47"/>
  <c r="C3571" i="47"/>
  <c r="D3571" i="47"/>
  <c r="K3654" i="47" l="1"/>
  <c r="H3655" i="47"/>
  <c r="M3654" i="47"/>
  <c r="I3654" i="47"/>
  <c r="J3654" i="47"/>
  <c r="L3654" i="47"/>
  <c r="E3572" i="47"/>
  <c r="D3572" i="47"/>
  <c r="F3572" i="47"/>
  <c r="C3572" i="47"/>
  <c r="B3572" i="47"/>
  <c r="A3573" i="47"/>
  <c r="L3655" i="47" l="1"/>
  <c r="M3655" i="47"/>
  <c r="J3655" i="47"/>
  <c r="H3656" i="47"/>
  <c r="I3655" i="47"/>
  <c r="K3655" i="47"/>
  <c r="E3573" i="47"/>
  <c r="B3573" i="47"/>
  <c r="D3573" i="47"/>
  <c r="A3574" i="47"/>
  <c r="C3573" i="47"/>
  <c r="F3573" i="47"/>
  <c r="M3656" i="47" l="1"/>
  <c r="J3656" i="47"/>
  <c r="L3656" i="47"/>
  <c r="K3656" i="47"/>
  <c r="I3656" i="47"/>
  <c r="H3657" i="47"/>
  <c r="F3574" i="47"/>
  <c r="D3574" i="47"/>
  <c r="E3574" i="47"/>
  <c r="C3574" i="47"/>
  <c r="A3575" i="47"/>
  <c r="B3574" i="47"/>
  <c r="M3657" i="47" l="1"/>
  <c r="H3658" i="47"/>
  <c r="K3657" i="47"/>
  <c r="I3657" i="47"/>
  <c r="J3657" i="47"/>
  <c r="L3657" i="47"/>
  <c r="C3575" i="47"/>
  <c r="D3575" i="47"/>
  <c r="A3576" i="47"/>
  <c r="F3575" i="47"/>
  <c r="E3575" i="47"/>
  <c r="B3575" i="47"/>
  <c r="L3658" i="47" l="1"/>
  <c r="M3658" i="47"/>
  <c r="H3659" i="47"/>
  <c r="I3658" i="47"/>
  <c r="K3658" i="47"/>
  <c r="J3658" i="47"/>
  <c r="E3576" i="47"/>
  <c r="F3576" i="47"/>
  <c r="C3576" i="47"/>
  <c r="B3576" i="47"/>
  <c r="A3577" i="47"/>
  <c r="D3576" i="47"/>
  <c r="K3659" i="47" l="1"/>
  <c r="J3659" i="47"/>
  <c r="L3659" i="47"/>
  <c r="M3659" i="47"/>
  <c r="H3660" i="47"/>
  <c r="I3659" i="47"/>
  <c r="E3577" i="47"/>
  <c r="B3577" i="47"/>
  <c r="C3577" i="47"/>
  <c r="F3577" i="47"/>
  <c r="D3577" i="47"/>
  <c r="A3578" i="47"/>
  <c r="L3660" i="47" l="1"/>
  <c r="K3660" i="47"/>
  <c r="M3660" i="47"/>
  <c r="J3660" i="47"/>
  <c r="I3660" i="47"/>
  <c r="H3661" i="47"/>
  <c r="F3578" i="47"/>
  <c r="B3578" i="47"/>
  <c r="C3578" i="47"/>
  <c r="A3579" i="47"/>
  <c r="D3578" i="47"/>
  <c r="E3578" i="47"/>
  <c r="M3661" i="47" l="1"/>
  <c r="L3661" i="47"/>
  <c r="J3661" i="47"/>
  <c r="I3661" i="47"/>
  <c r="H3662" i="47"/>
  <c r="K3661" i="47"/>
  <c r="C3579" i="47"/>
  <c r="D3579" i="47"/>
  <c r="B3579" i="47"/>
  <c r="E3579" i="47"/>
  <c r="F3579" i="47"/>
  <c r="A3580" i="47"/>
  <c r="L3662" i="47" l="1"/>
  <c r="M3662" i="47"/>
  <c r="K3662" i="47"/>
  <c r="J3662" i="47"/>
  <c r="H3663" i="47"/>
  <c r="I3662" i="47"/>
  <c r="E3580" i="47"/>
  <c r="A3581" i="47"/>
  <c r="D3580" i="47"/>
  <c r="F3580" i="47"/>
  <c r="C3580" i="47"/>
  <c r="B3580" i="47"/>
  <c r="J3663" i="47" l="1"/>
  <c r="L3663" i="47"/>
  <c r="M3663" i="47"/>
  <c r="H3664" i="47"/>
  <c r="I3663" i="47"/>
  <c r="K3663" i="47"/>
  <c r="E3581" i="47"/>
  <c r="B3581" i="47"/>
  <c r="D3581" i="47"/>
  <c r="A3582" i="47"/>
  <c r="F3581" i="47"/>
  <c r="C3581" i="47"/>
  <c r="H3665" i="47" l="1"/>
  <c r="M3664" i="47"/>
  <c r="K3664" i="47"/>
  <c r="L3664" i="47"/>
  <c r="I3664" i="47"/>
  <c r="J3664" i="47"/>
  <c r="F3582" i="47"/>
  <c r="D3582" i="47"/>
  <c r="E3582" i="47"/>
  <c r="A3583" i="47"/>
  <c r="B3582" i="47"/>
  <c r="C3582" i="47"/>
  <c r="H3666" i="47" l="1"/>
  <c r="M3665" i="47"/>
  <c r="K3665" i="47"/>
  <c r="I3665" i="47"/>
  <c r="J3665" i="47"/>
  <c r="L3665" i="47"/>
  <c r="C3583" i="47"/>
  <c r="D3583" i="47"/>
  <c r="B3583" i="47"/>
  <c r="E3583" i="47"/>
  <c r="F3583" i="47"/>
  <c r="A3584" i="47"/>
  <c r="L3666" i="47" l="1"/>
  <c r="J3666" i="47"/>
  <c r="M3666" i="47"/>
  <c r="I3666" i="47"/>
  <c r="H3667" i="47"/>
  <c r="K3666" i="47"/>
  <c r="E3584" i="47"/>
  <c r="A3585" i="47"/>
  <c r="D3584" i="47"/>
  <c r="F3584" i="47"/>
  <c r="C3584" i="47"/>
  <c r="B3584" i="47"/>
  <c r="M3667" i="47" l="1"/>
  <c r="J3667" i="47"/>
  <c r="I3667" i="47"/>
  <c r="H3668" i="47"/>
  <c r="L3667" i="47"/>
  <c r="K3667" i="47"/>
  <c r="D3585" i="47"/>
  <c r="A3586" i="47"/>
  <c r="F3585" i="47"/>
  <c r="E3585" i="47"/>
  <c r="B3585" i="47"/>
  <c r="C3585" i="47"/>
  <c r="L3668" i="47" l="1"/>
  <c r="H3669" i="47"/>
  <c r="M3668" i="47"/>
  <c r="K3668" i="47"/>
  <c r="I3668" i="47"/>
  <c r="J3668" i="47"/>
  <c r="F3586" i="47"/>
  <c r="B3586" i="47"/>
  <c r="D3586" i="47"/>
  <c r="E3586" i="47"/>
  <c r="A3587" i="47"/>
  <c r="C3586" i="47"/>
  <c r="L3669" i="47" l="1"/>
  <c r="H3670" i="47"/>
  <c r="M3669" i="47"/>
  <c r="J3669" i="47"/>
  <c r="I3669" i="47"/>
  <c r="K3669" i="47"/>
  <c r="C3587" i="47"/>
  <c r="D3587" i="47"/>
  <c r="F3587" i="47"/>
  <c r="A3588" i="47"/>
  <c r="B3587" i="47"/>
  <c r="E3587" i="47"/>
  <c r="K3670" i="47" l="1"/>
  <c r="L3670" i="47"/>
  <c r="J3670" i="47"/>
  <c r="H3671" i="47"/>
  <c r="M3670" i="47"/>
  <c r="I3670" i="47"/>
  <c r="F3588" i="47"/>
  <c r="C3588" i="47"/>
  <c r="B3588" i="47"/>
  <c r="A3589" i="47"/>
  <c r="E3588" i="47"/>
  <c r="D3588" i="47"/>
  <c r="K3671" i="47" l="1"/>
  <c r="J3671" i="47"/>
  <c r="M3671" i="47"/>
  <c r="L3671" i="47"/>
  <c r="I3671" i="47"/>
  <c r="H3672" i="47"/>
  <c r="E3589" i="47"/>
  <c r="D3589" i="47"/>
  <c r="C3589" i="47"/>
  <c r="F3589" i="47"/>
  <c r="B3589" i="47"/>
  <c r="A3590" i="47"/>
  <c r="J3672" i="47" l="1"/>
  <c r="L3672" i="47"/>
  <c r="M3672" i="47"/>
  <c r="K3672" i="47"/>
  <c r="H3673" i="47"/>
  <c r="I3672" i="47"/>
  <c r="E3590" i="47"/>
  <c r="B3590" i="47"/>
  <c r="D3590" i="47"/>
  <c r="C3590" i="47"/>
  <c r="A3591" i="47"/>
  <c r="F3590" i="47"/>
  <c r="M3673" i="47" l="1"/>
  <c r="J3673" i="47"/>
  <c r="H3674" i="47"/>
  <c r="K3673" i="47"/>
  <c r="L3673" i="47"/>
  <c r="I3673" i="47"/>
  <c r="C3591" i="47"/>
  <c r="D3591" i="47"/>
  <c r="B3591" i="47"/>
  <c r="E3591" i="47"/>
  <c r="F3591" i="47"/>
  <c r="A3592" i="47"/>
  <c r="M3674" i="47" l="1"/>
  <c r="I3674" i="47"/>
  <c r="K3674" i="47"/>
  <c r="L3674" i="47"/>
  <c r="J3674" i="47"/>
  <c r="H3675" i="47"/>
  <c r="C3592" i="47"/>
  <c r="F3592" i="47"/>
  <c r="B3592" i="47"/>
  <c r="A3593" i="47"/>
  <c r="E3592" i="47"/>
  <c r="D3592" i="47"/>
  <c r="K3675" i="47" l="1"/>
  <c r="J3675" i="47"/>
  <c r="M3675" i="47"/>
  <c r="L3675" i="47"/>
  <c r="I3675" i="47"/>
  <c r="H3676" i="47"/>
  <c r="E3593" i="47"/>
  <c r="B3593" i="47"/>
  <c r="C3593" i="47"/>
  <c r="F3593" i="47"/>
  <c r="D3593" i="47"/>
  <c r="A3594" i="47"/>
  <c r="H3677" i="47" l="1"/>
  <c r="M3676" i="47"/>
  <c r="K3676" i="47"/>
  <c r="I3676" i="47"/>
  <c r="J3676" i="47"/>
  <c r="L3676" i="47"/>
  <c r="D3594" i="47"/>
  <c r="E3594" i="47"/>
  <c r="C3594" i="47"/>
  <c r="A3595" i="47"/>
  <c r="F3594" i="47"/>
  <c r="B3594" i="47"/>
  <c r="K3677" i="47" l="1"/>
  <c r="J3677" i="47"/>
  <c r="M3677" i="47"/>
  <c r="L3677" i="47"/>
  <c r="I3677" i="47"/>
  <c r="H3678" i="47"/>
  <c r="C3595" i="47"/>
  <c r="D3595" i="47"/>
  <c r="A3596" i="47"/>
  <c r="B3595" i="47"/>
  <c r="F3595" i="47"/>
  <c r="E3595" i="47"/>
  <c r="K3678" i="47" l="1"/>
  <c r="J3678" i="47"/>
  <c r="M3678" i="47"/>
  <c r="L3678" i="47"/>
  <c r="I3678" i="47"/>
  <c r="H3679" i="47"/>
  <c r="E3596" i="47"/>
  <c r="D3596" i="47"/>
  <c r="F3596" i="47"/>
  <c r="C3596" i="47"/>
  <c r="B3596" i="47"/>
  <c r="A3597" i="47"/>
  <c r="L3679" i="47" l="1"/>
  <c r="M3679" i="47"/>
  <c r="J3679" i="47"/>
  <c r="H3680" i="47"/>
  <c r="I3679" i="47"/>
  <c r="K3679" i="47"/>
  <c r="E3597" i="47"/>
  <c r="B3597" i="47"/>
  <c r="D3597" i="47"/>
  <c r="A3598" i="47"/>
  <c r="C3597" i="47"/>
  <c r="F3597" i="47"/>
  <c r="K3680" i="47" l="1"/>
  <c r="L3680" i="47"/>
  <c r="M3680" i="47"/>
  <c r="J3680" i="47"/>
  <c r="I3680" i="47"/>
  <c r="H3681" i="47"/>
  <c r="F3598" i="47"/>
  <c r="A3599" i="47"/>
  <c r="B3598" i="47"/>
  <c r="D3598" i="47"/>
  <c r="E3598" i="47"/>
  <c r="C3598" i="47"/>
  <c r="K3681" i="47" l="1"/>
  <c r="H3682" i="47"/>
  <c r="M3681" i="47"/>
  <c r="I3681" i="47"/>
  <c r="J3681" i="47"/>
  <c r="L3681" i="47"/>
  <c r="C3599" i="47"/>
  <c r="D3599" i="47"/>
  <c r="A3600" i="47"/>
  <c r="B3599" i="47"/>
  <c r="E3599" i="47"/>
  <c r="F3599" i="47"/>
  <c r="J3682" i="47" l="1"/>
  <c r="M3682" i="47"/>
  <c r="L3682" i="47"/>
  <c r="K3682" i="47"/>
  <c r="I3682" i="47"/>
  <c r="H3683" i="47"/>
  <c r="E3600" i="47"/>
  <c r="D3600" i="47"/>
  <c r="F3600" i="47"/>
  <c r="C3600" i="47"/>
  <c r="B3600" i="47"/>
  <c r="A3601" i="47"/>
  <c r="L3683" i="47" l="1"/>
  <c r="H3684" i="47"/>
  <c r="M3683" i="47"/>
  <c r="K3683" i="47"/>
  <c r="I3683" i="47"/>
  <c r="J3683" i="47"/>
  <c r="E3601" i="47"/>
  <c r="B3601" i="47"/>
  <c r="C3601" i="47"/>
  <c r="F3601" i="47"/>
  <c r="D3601" i="47"/>
  <c r="A3602" i="47"/>
  <c r="H3685" i="47" l="1"/>
  <c r="M3684" i="47"/>
  <c r="K3684" i="47"/>
  <c r="L3684" i="47"/>
  <c r="I3684" i="47"/>
  <c r="J3684" i="47"/>
  <c r="D3602" i="47"/>
  <c r="E3602" i="47"/>
  <c r="C3602" i="47"/>
  <c r="A3603" i="47"/>
  <c r="F3602" i="47"/>
  <c r="B3602" i="47"/>
  <c r="J3685" i="47" l="1"/>
  <c r="L3685" i="47"/>
  <c r="M3685" i="47"/>
  <c r="H3686" i="47"/>
  <c r="I3685" i="47"/>
  <c r="K3685" i="47"/>
  <c r="C3603" i="47"/>
  <c r="D3603" i="47"/>
  <c r="F3603" i="47"/>
  <c r="B3603" i="47"/>
  <c r="E3603" i="47"/>
  <c r="A3604" i="47"/>
  <c r="H3687" i="47" l="1"/>
  <c r="K3686" i="47"/>
  <c r="I3686" i="47"/>
  <c r="J3686" i="47"/>
  <c r="L3686" i="47"/>
  <c r="M3686" i="47"/>
  <c r="E3604" i="47"/>
  <c r="F3604" i="47"/>
  <c r="C3604" i="47"/>
  <c r="B3604" i="47"/>
  <c r="A3605" i="47"/>
  <c r="D3604" i="47"/>
  <c r="H3688" i="47" l="1"/>
  <c r="K3687" i="47"/>
  <c r="M3687" i="47"/>
  <c r="J3687" i="47"/>
  <c r="L3687" i="47"/>
  <c r="I3687" i="47"/>
  <c r="D3605" i="47"/>
  <c r="A3606" i="47"/>
  <c r="C3605" i="47"/>
  <c r="F3605" i="47"/>
  <c r="B3605" i="47"/>
  <c r="E3605" i="47"/>
  <c r="K3688" i="47" l="1"/>
  <c r="L3688" i="47"/>
  <c r="J3688" i="47"/>
  <c r="H3689" i="47"/>
  <c r="M3688" i="47"/>
  <c r="I3688" i="47"/>
  <c r="F3606" i="47"/>
  <c r="B3606" i="47"/>
  <c r="D3606" i="47"/>
  <c r="E3606" i="47"/>
  <c r="C3606" i="47"/>
  <c r="A3607" i="47"/>
  <c r="K3689" i="47" l="1"/>
  <c r="M3689" i="47"/>
  <c r="L3689" i="47"/>
  <c r="I3689" i="47"/>
  <c r="H3690" i="47"/>
  <c r="J3689" i="47"/>
  <c r="C3607" i="47"/>
  <c r="D3607" i="47"/>
  <c r="F3607" i="47"/>
  <c r="A3608" i="47"/>
  <c r="B3607" i="47"/>
  <c r="E3607" i="47"/>
  <c r="M3690" i="47" l="1"/>
  <c r="K3690" i="47"/>
  <c r="H3691" i="47"/>
  <c r="I3690" i="47"/>
  <c r="J3690" i="47"/>
  <c r="L3690" i="47"/>
  <c r="C3608" i="47"/>
  <c r="F3608" i="47"/>
  <c r="B3608" i="47"/>
  <c r="A3609" i="47"/>
  <c r="E3608" i="47"/>
  <c r="D3608" i="47"/>
  <c r="K3691" i="47" l="1"/>
  <c r="M3691" i="47"/>
  <c r="I3691" i="47"/>
  <c r="J3691" i="47"/>
  <c r="L3691" i="47"/>
  <c r="H3692" i="47"/>
  <c r="E3609" i="47"/>
  <c r="B3609" i="47"/>
  <c r="D3609" i="47"/>
  <c r="A3610" i="47"/>
  <c r="C3609" i="47"/>
  <c r="F3609" i="47"/>
  <c r="K3692" i="47" l="1"/>
  <c r="M3692" i="47"/>
  <c r="J3692" i="47"/>
  <c r="H3693" i="47"/>
  <c r="I3692" i="47"/>
  <c r="L3692" i="47"/>
  <c r="F3610" i="47"/>
  <c r="B3610" i="47"/>
  <c r="D3610" i="47"/>
  <c r="E3610" i="47"/>
  <c r="C3610" i="47"/>
  <c r="A3611" i="47"/>
  <c r="K3693" i="47" l="1"/>
  <c r="I3693" i="47"/>
  <c r="J3693" i="47"/>
  <c r="L3693" i="47"/>
  <c r="M3693" i="47"/>
  <c r="H3694" i="47"/>
  <c r="C3611" i="47"/>
  <c r="D3611" i="47"/>
  <c r="A3612" i="47"/>
  <c r="F3611" i="47"/>
  <c r="E3611" i="47"/>
  <c r="B3611" i="47"/>
  <c r="J3694" i="47" l="1"/>
  <c r="M3694" i="47"/>
  <c r="K3694" i="47"/>
  <c r="L3694" i="47"/>
  <c r="H3695" i="47"/>
  <c r="I3694" i="47"/>
  <c r="D3612" i="47"/>
  <c r="F3612" i="47"/>
  <c r="C3612" i="47"/>
  <c r="B3612" i="47"/>
  <c r="A3613" i="47"/>
  <c r="E3612" i="47"/>
  <c r="H3696" i="47" l="1"/>
  <c r="K3695" i="47"/>
  <c r="M3695" i="47"/>
  <c r="J3695" i="47"/>
  <c r="L3695" i="47"/>
  <c r="I3695" i="47"/>
  <c r="E3613" i="47"/>
  <c r="B3613" i="47"/>
  <c r="F3613" i="47"/>
  <c r="D3613" i="47"/>
  <c r="A3614" i="47"/>
  <c r="C3613" i="47"/>
  <c r="M3696" i="47" l="1"/>
  <c r="K3696" i="47"/>
  <c r="I3696" i="47"/>
  <c r="J3696" i="47"/>
  <c r="L3696" i="47"/>
  <c r="H3697" i="47"/>
  <c r="F3614" i="47"/>
  <c r="B3614" i="47"/>
  <c r="D3614" i="47"/>
  <c r="E3614" i="47"/>
  <c r="C3614" i="47"/>
  <c r="A3615" i="47"/>
  <c r="H3698" i="47" l="1"/>
  <c r="M3697" i="47"/>
  <c r="K3697" i="47"/>
  <c r="L3697" i="47"/>
  <c r="I3697" i="47"/>
  <c r="J3697" i="47"/>
  <c r="C3615" i="47"/>
  <c r="D3615" i="47"/>
  <c r="B3615" i="47"/>
  <c r="E3615" i="47"/>
  <c r="F3615" i="47"/>
  <c r="A3616" i="47"/>
  <c r="K3698" i="47" l="1"/>
  <c r="L3698" i="47"/>
  <c r="J3698" i="47"/>
  <c r="M3698" i="47"/>
  <c r="H3699" i="47"/>
  <c r="I3698" i="47"/>
  <c r="E3616" i="47"/>
  <c r="A3617" i="47"/>
  <c r="D3616" i="47"/>
  <c r="F3616" i="47"/>
  <c r="C3616" i="47"/>
  <c r="B3616" i="47"/>
  <c r="J3699" i="47" l="1"/>
  <c r="L3699" i="47"/>
  <c r="M3699" i="47"/>
  <c r="K3699" i="47"/>
  <c r="H3700" i="47"/>
  <c r="I3699" i="47"/>
  <c r="E3617" i="47"/>
  <c r="B3617" i="47"/>
  <c r="A3618" i="47"/>
  <c r="C3617" i="47"/>
  <c r="F3617" i="47"/>
  <c r="D3617" i="47"/>
  <c r="K3700" i="47" l="1"/>
  <c r="I3700" i="47"/>
  <c r="J3700" i="47"/>
  <c r="L3700" i="47"/>
  <c r="M3700" i="47"/>
  <c r="H3701" i="47"/>
  <c r="D3618" i="47"/>
  <c r="E3618" i="47"/>
  <c r="C3618" i="47"/>
  <c r="A3619" i="47"/>
  <c r="F3618" i="47"/>
  <c r="B3618" i="47"/>
  <c r="L3701" i="47" l="1"/>
  <c r="K3701" i="47"/>
  <c r="M3701" i="47"/>
  <c r="J3701" i="47"/>
  <c r="I3701" i="47"/>
  <c r="H3702" i="47"/>
  <c r="C3619" i="47"/>
  <c r="D3619" i="47"/>
  <c r="F3619" i="47"/>
  <c r="A3620" i="47"/>
  <c r="B3619" i="47"/>
  <c r="E3619" i="47"/>
  <c r="I3702" i="47" l="1"/>
  <c r="K3702" i="47"/>
  <c r="L3702" i="47"/>
  <c r="M3702" i="47"/>
  <c r="J3702" i="47"/>
  <c r="H3703" i="47"/>
  <c r="E3620" i="47"/>
  <c r="D3620" i="47"/>
  <c r="F3620" i="47"/>
  <c r="C3620" i="47"/>
  <c r="B3620" i="47"/>
  <c r="A3621" i="47"/>
  <c r="H3704" i="47" l="1"/>
  <c r="M3703" i="47"/>
  <c r="K3703" i="47"/>
  <c r="L3703" i="47"/>
  <c r="I3703" i="47"/>
  <c r="J3703" i="47"/>
  <c r="E3621" i="47"/>
  <c r="B3621" i="47"/>
  <c r="C3621" i="47"/>
  <c r="F3621" i="47"/>
  <c r="D3621" i="47"/>
  <c r="A3622" i="47"/>
  <c r="L3704" i="47" l="1"/>
  <c r="M3704" i="47"/>
  <c r="H3705" i="47"/>
  <c r="I3704" i="47"/>
  <c r="K3704" i="47"/>
  <c r="J3704" i="47"/>
  <c r="F3622" i="47"/>
  <c r="D3622" i="47"/>
  <c r="E3622" i="47"/>
  <c r="A3623" i="47"/>
  <c r="B3622" i="47"/>
  <c r="C3622" i="47"/>
  <c r="J3705" i="47" l="1"/>
  <c r="M3705" i="47"/>
  <c r="H3706" i="47"/>
  <c r="L3705" i="47"/>
  <c r="I3705" i="47"/>
  <c r="K3705" i="47"/>
  <c r="C3623" i="47"/>
  <c r="D3623" i="47"/>
  <c r="F3623" i="47"/>
  <c r="A3624" i="47"/>
  <c r="B3623" i="47"/>
  <c r="E3623" i="47"/>
  <c r="H3707" i="47" l="1"/>
  <c r="M3706" i="47"/>
  <c r="J3706" i="47"/>
  <c r="I3706" i="47"/>
  <c r="K3706" i="47"/>
  <c r="L3706" i="47"/>
  <c r="D3624" i="47"/>
  <c r="F3624" i="47"/>
  <c r="C3624" i="47"/>
  <c r="B3624" i="47"/>
  <c r="A3625" i="47"/>
  <c r="E3624" i="47"/>
  <c r="L3707" i="47" l="1"/>
  <c r="H3708" i="47"/>
  <c r="M3707" i="47"/>
  <c r="K3707" i="47"/>
  <c r="I3707" i="47"/>
  <c r="J3707" i="47"/>
  <c r="E3625" i="47"/>
  <c r="B3625" i="47"/>
  <c r="A3626" i="47"/>
  <c r="D3625" i="47"/>
  <c r="F3625" i="47"/>
  <c r="C3625" i="47"/>
  <c r="K3708" i="47" l="1"/>
  <c r="M3708" i="47"/>
  <c r="J3708" i="47"/>
  <c r="H3709" i="47"/>
  <c r="L3708" i="47"/>
  <c r="I3708" i="47"/>
  <c r="F3626" i="47"/>
  <c r="B3626" i="47"/>
  <c r="D3626" i="47"/>
  <c r="E3626" i="47"/>
  <c r="C3626" i="47"/>
  <c r="A3627" i="47"/>
  <c r="M3709" i="47" l="1"/>
  <c r="K3709" i="47"/>
  <c r="L3709" i="47"/>
  <c r="I3709" i="47"/>
  <c r="J3709" i="47"/>
  <c r="H3710" i="47"/>
  <c r="C3627" i="47"/>
  <c r="D3627" i="47"/>
  <c r="A3628" i="47"/>
  <c r="B3627" i="47"/>
  <c r="E3627" i="47"/>
  <c r="F3627" i="47"/>
  <c r="M3710" i="47" l="1"/>
  <c r="K3710" i="47"/>
  <c r="I3710" i="47"/>
  <c r="J3710" i="47"/>
  <c r="L3710" i="47"/>
  <c r="H3711" i="47"/>
  <c r="D3628" i="47"/>
  <c r="B3628" i="47"/>
  <c r="A3629" i="47"/>
  <c r="E3628" i="47"/>
  <c r="F3628" i="47"/>
  <c r="C3628" i="47"/>
  <c r="M3711" i="47" l="1"/>
  <c r="K3711" i="47"/>
  <c r="L3711" i="47"/>
  <c r="H3712" i="47"/>
  <c r="I3711" i="47"/>
  <c r="J3711" i="47"/>
  <c r="E3629" i="47"/>
  <c r="B3629" i="47"/>
  <c r="C3629" i="47"/>
  <c r="F3629" i="47"/>
  <c r="D3629" i="47"/>
  <c r="A3630" i="47"/>
  <c r="K3712" i="47" l="1"/>
  <c r="M3712" i="47"/>
  <c r="J3712" i="47"/>
  <c r="L3712" i="47"/>
  <c r="H3713" i="47"/>
  <c r="I3712" i="47"/>
  <c r="F3630" i="47"/>
  <c r="B3630" i="47"/>
  <c r="D3630" i="47"/>
  <c r="E3630" i="47"/>
  <c r="C3630" i="47"/>
  <c r="A3631" i="47"/>
  <c r="J3713" i="47" l="1"/>
  <c r="L3713" i="47"/>
  <c r="M3713" i="47"/>
  <c r="K3713" i="47"/>
  <c r="H3714" i="47"/>
  <c r="I3713" i="47"/>
  <c r="C3631" i="47"/>
  <c r="D3631" i="47"/>
  <c r="B3631" i="47"/>
  <c r="E3631" i="47"/>
  <c r="F3631" i="47"/>
  <c r="A3632" i="47"/>
  <c r="I3714" i="47" l="1"/>
  <c r="K3714" i="47"/>
  <c r="L3714" i="47"/>
  <c r="M3714" i="47"/>
  <c r="J3714" i="47"/>
  <c r="H3715" i="47"/>
  <c r="E3632" i="47"/>
  <c r="A3633" i="47"/>
  <c r="D3632" i="47"/>
  <c r="F3632" i="47"/>
  <c r="C3632" i="47"/>
  <c r="B3632" i="47"/>
  <c r="M3715" i="47" l="1"/>
  <c r="I3715" i="47"/>
  <c r="J3715" i="47"/>
  <c r="L3715" i="47"/>
  <c r="H3716" i="47"/>
  <c r="K3715" i="47"/>
  <c r="E3633" i="47"/>
  <c r="B3633" i="47"/>
  <c r="D3633" i="47"/>
  <c r="A3634" i="47"/>
  <c r="C3633" i="47"/>
  <c r="F3633" i="47"/>
  <c r="K3716" i="47" l="1"/>
  <c r="L3716" i="47"/>
  <c r="J3716" i="47"/>
  <c r="H3717" i="47"/>
  <c r="M3716" i="47"/>
  <c r="I3716" i="47"/>
  <c r="F3634" i="47"/>
  <c r="B3634" i="47"/>
  <c r="D3634" i="47"/>
  <c r="E3634" i="47"/>
  <c r="C3634" i="47"/>
  <c r="A3635" i="47"/>
  <c r="J3717" i="47" l="1"/>
  <c r="L3717" i="47"/>
  <c r="M3717" i="47"/>
  <c r="H3718" i="47"/>
  <c r="I3717" i="47"/>
  <c r="K3717" i="47"/>
  <c r="C3635" i="47"/>
  <c r="D3635" i="47"/>
  <c r="B3635" i="47"/>
  <c r="F3635" i="47"/>
  <c r="A3636" i="47"/>
  <c r="E3635" i="47"/>
  <c r="M3718" i="47" l="1"/>
  <c r="K3718" i="47"/>
  <c r="I3718" i="47"/>
  <c r="J3718" i="47"/>
  <c r="L3718" i="47"/>
  <c r="H3719" i="47"/>
  <c r="E3636" i="47"/>
  <c r="F3636" i="47"/>
  <c r="C3636" i="47"/>
  <c r="B3636" i="47"/>
  <c r="A3637" i="47"/>
  <c r="D3636" i="47"/>
  <c r="M3719" i="47" l="1"/>
  <c r="J3719" i="47"/>
  <c r="I3719" i="47"/>
  <c r="K3719" i="47"/>
  <c r="L3719" i="47"/>
  <c r="H3720" i="47"/>
  <c r="E3637" i="47"/>
  <c r="B3637" i="47"/>
  <c r="D3637" i="47"/>
  <c r="A3638" i="47"/>
  <c r="C3637" i="47"/>
  <c r="F3637" i="47"/>
  <c r="J3720" i="47" l="1"/>
  <c r="L3720" i="47"/>
  <c r="M3720" i="47"/>
  <c r="H3721" i="47"/>
  <c r="I3720" i="47"/>
  <c r="K3720" i="47"/>
  <c r="F3638" i="47"/>
  <c r="B3638" i="47"/>
  <c r="D3638" i="47"/>
  <c r="E3638" i="47"/>
  <c r="C3638" i="47"/>
  <c r="A3639" i="47"/>
  <c r="K3721" i="47" l="1"/>
  <c r="J3721" i="47"/>
  <c r="L3721" i="47"/>
  <c r="M3721" i="47"/>
  <c r="H3722" i="47"/>
  <c r="I3721" i="47"/>
  <c r="C3639" i="47"/>
  <c r="D3639" i="47"/>
  <c r="B3639" i="47"/>
  <c r="E3639" i="47"/>
  <c r="F3639" i="47"/>
  <c r="A3640" i="47"/>
  <c r="J3722" i="47" l="1"/>
  <c r="M3722" i="47"/>
  <c r="I3722" i="47"/>
  <c r="H3723" i="47"/>
  <c r="L3722" i="47"/>
  <c r="K3722" i="47"/>
  <c r="E3640" i="47"/>
  <c r="D3640" i="47"/>
  <c r="F3640" i="47"/>
  <c r="C3640" i="47"/>
  <c r="B3640" i="47"/>
  <c r="A3641" i="47"/>
  <c r="L3723" i="47" l="1"/>
  <c r="H3724" i="47"/>
  <c r="M3723" i="47"/>
  <c r="K3723" i="47"/>
  <c r="I3723" i="47"/>
  <c r="J3723" i="47"/>
  <c r="E3641" i="47"/>
  <c r="B3641" i="47"/>
  <c r="D3641" i="47"/>
  <c r="A3642" i="47"/>
  <c r="C3641" i="47"/>
  <c r="F3641" i="47"/>
  <c r="I3724" i="47" l="1"/>
  <c r="K3724" i="47"/>
  <c r="L3724" i="47"/>
  <c r="J3724" i="47"/>
  <c r="H3725" i="47"/>
  <c r="M3724" i="47"/>
  <c r="B3642" i="47"/>
  <c r="D3642" i="47"/>
  <c r="E3642" i="47"/>
  <c r="C3642" i="47"/>
  <c r="A3643" i="47"/>
  <c r="F3642" i="47"/>
  <c r="K3725" i="47" l="1"/>
  <c r="J3725" i="47"/>
  <c r="M3725" i="47"/>
  <c r="H3726" i="47"/>
  <c r="I3725" i="47"/>
  <c r="L3725" i="47"/>
  <c r="C3643" i="47"/>
  <c r="D3643" i="47"/>
  <c r="F3643" i="47"/>
  <c r="A3644" i="47"/>
  <c r="B3643" i="47"/>
  <c r="E3643" i="47"/>
  <c r="K3726" i="47" l="1"/>
  <c r="M3726" i="47"/>
  <c r="J3726" i="47"/>
  <c r="L3726" i="47"/>
  <c r="I3726" i="47"/>
  <c r="H3727" i="47"/>
  <c r="F3644" i="47"/>
  <c r="C3644" i="47"/>
  <c r="B3644" i="47"/>
  <c r="A3645" i="47"/>
  <c r="E3644" i="47"/>
  <c r="D3644" i="47"/>
  <c r="K3727" i="47" l="1"/>
  <c r="L3727" i="47"/>
  <c r="M3727" i="47"/>
  <c r="J3727" i="47"/>
  <c r="H3728" i="47"/>
  <c r="I3727" i="47"/>
  <c r="E3645" i="47"/>
  <c r="B3645" i="47"/>
  <c r="D3645" i="47"/>
  <c r="A3646" i="47"/>
  <c r="C3645" i="47"/>
  <c r="F3645" i="47"/>
  <c r="L3728" i="47" l="1"/>
  <c r="M3728" i="47"/>
  <c r="I3728" i="47"/>
  <c r="H3729" i="47"/>
  <c r="K3728" i="47"/>
  <c r="J3728" i="47"/>
  <c r="F3646" i="47"/>
  <c r="B3646" i="47"/>
  <c r="D3646" i="47"/>
  <c r="E3646" i="47"/>
  <c r="C3646" i="47"/>
  <c r="A3647" i="47"/>
  <c r="M3729" i="47" l="1"/>
  <c r="J3729" i="47"/>
  <c r="L3729" i="47"/>
  <c r="I3729" i="47"/>
  <c r="H3730" i="47"/>
  <c r="K3729" i="47"/>
  <c r="D3647" i="47"/>
  <c r="F3647" i="47"/>
  <c r="A3648" i="47"/>
  <c r="B3647" i="47"/>
  <c r="E3647" i="47"/>
  <c r="C3647" i="47"/>
  <c r="M3730" i="47" l="1"/>
  <c r="H3731" i="47"/>
  <c r="I3730" i="47"/>
  <c r="K3730" i="47"/>
  <c r="L3730" i="47"/>
  <c r="J3730" i="47"/>
  <c r="E3648" i="47"/>
  <c r="D3648" i="47"/>
  <c r="F3648" i="47"/>
  <c r="C3648" i="47"/>
  <c r="B3648" i="47"/>
  <c r="A3649" i="47"/>
  <c r="K3731" i="47" l="1"/>
  <c r="L3731" i="47"/>
  <c r="M3731" i="47"/>
  <c r="J3731" i="47"/>
  <c r="H3732" i="47"/>
  <c r="I3731" i="47"/>
  <c r="E3649" i="47"/>
  <c r="B3649" i="47"/>
  <c r="D3649" i="47"/>
  <c r="A3650" i="47"/>
  <c r="C3649" i="47"/>
  <c r="F3649" i="47"/>
  <c r="H3733" i="47" l="1"/>
  <c r="M3732" i="47"/>
  <c r="K3732" i="47"/>
  <c r="I3732" i="47"/>
  <c r="J3732" i="47"/>
  <c r="L3732" i="47"/>
  <c r="B3650" i="47"/>
  <c r="D3650" i="47"/>
  <c r="E3650" i="47"/>
  <c r="C3650" i="47"/>
  <c r="A3651" i="47"/>
  <c r="F3650" i="47"/>
  <c r="L3733" i="47" l="1"/>
  <c r="H3734" i="47"/>
  <c r="M3733" i="47"/>
  <c r="K3733" i="47"/>
  <c r="I3733" i="47"/>
  <c r="J3733" i="47"/>
  <c r="F3651" i="47"/>
  <c r="A3652" i="47"/>
  <c r="B3651" i="47"/>
  <c r="E3651" i="47"/>
  <c r="C3651" i="47"/>
  <c r="D3651" i="47"/>
  <c r="K3734" i="47" l="1"/>
  <c r="J3734" i="47"/>
  <c r="L3734" i="47"/>
  <c r="M3734" i="47"/>
  <c r="H3735" i="47"/>
  <c r="I3734" i="47"/>
  <c r="E3652" i="47"/>
  <c r="D3652" i="47"/>
  <c r="F3652" i="47"/>
  <c r="C3652" i="47"/>
  <c r="B3652" i="47"/>
  <c r="A3653" i="47"/>
  <c r="J3735" i="47" l="1"/>
  <c r="K3735" i="47"/>
  <c r="L3735" i="47"/>
  <c r="M3735" i="47"/>
  <c r="H3736" i="47"/>
  <c r="I3735" i="47"/>
  <c r="E3653" i="47"/>
  <c r="B3653" i="47"/>
  <c r="C3653" i="47"/>
  <c r="F3653" i="47"/>
  <c r="D3653" i="47"/>
  <c r="A3654" i="47"/>
  <c r="M3736" i="47" l="1"/>
  <c r="I3736" i="47"/>
  <c r="H3737" i="47"/>
  <c r="K3736" i="47"/>
  <c r="L3736" i="47"/>
  <c r="J3736" i="47"/>
  <c r="F3654" i="47"/>
  <c r="D3654" i="47"/>
  <c r="E3654" i="47"/>
  <c r="C3654" i="47"/>
  <c r="A3655" i="47"/>
  <c r="B3654" i="47"/>
  <c r="K3737" i="47" l="1"/>
  <c r="M3737" i="47"/>
  <c r="J3737" i="47"/>
  <c r="L3737" i="47"/>
  <c r="I3737" i="47"/>
  <c r="H3738" i="47"/>
  <c r="C3655" i="47"/>
  <c r="D3655" i="47"/>
  <c r="F3655" i="47"/>
  <c r="A3656" i="47"/>
  <c r="B3655" i="47"/>
  <c r="E3655" i="47"/>
  <c r="K3738" i="47" l="1"/>
  <c r="M3738" i="47"/>
  <c r="L3738" i="47"/>
  <c r="I3738" i="47"/>
  <c r="H3739" i="47"/>
  <c r="J3738" i="47"/>
  <c r="E3656" i="47"/>
  <c r="D3656" i="47"/>
  <c r="F3656" i="47"/>
  <c r="C3656" i="47"/>
  <c r="B3656" i="47"/>
  <c r="A3657" i="47"/>
  <c r="K3739" i="47" l="1"/>
  <c r="M3739" i="47"/>
  <c r="I3739" i="47"/>
  <c r="H3740" i="47"/>
  <c r="L3739" i="47"/>
  <c r="J3739" i="47"/>
  <c r="E3657" i="47"/>
  <c r="B3657" i="47"/>
  <c r="D3657" i="47"/>
  <c r="A3658" i="47"/>
  <c r="C3657" i="47"/>
  <c r="F3657" i="47"/>
  <c r="K3740" i="47" l="1"/>
  <c r="M3740" i="47"/>
  <c r="J3740" i="47"/>
  <c r="H3741" i="47"/>
  <c r="L3740" i="47"/>
  <c r="I3740" i="47"/>
  <c r="F3658" i="47"/>
  <c r="B3658" i="47"/>
  <c r="D3658" i="47"/>
  <c r="E3658" i="47"/>
  <c r="C3658" i="47"/>
  <c r="A3659" i="47"/>
  <c r="M3741" i="47" l="1"/>
  <c r="K3741" i="47"/>
  <c r="L3741" i="47"/>
  <c r="H3742" i="47"/>
  <c r="I3741" i="47"/>
  <c r="J3741" i="47"/>
  <c r="C3659" i="47"/>
  <c r="D3659" i="47"/>
  <c r="B3659" i="47"/>
  <c r="E3659" i="47"/>
  <c r="F3659" i="47"/>
  <c r="A3660" i="47"/>
  <c r="M3742" i="47" l="1"/>
  <c r="K3742" i="47"/>
  <c r="I3742" i="47"/>
  <c r="J3742" i="47"/>
  <c r="L3742" i="47"/>
  <c r="H3743" i="47"/>
  <c r="E3660" i="47"/>
  <c r="D3660" i="47"/>
  <c r="F3660" i="47"/>
  <c r="C3660" i="47"/>
  <c r="B3660" i="47"/>
  <c r="A3661" i="47"/>
  <c r="H3744" i="47" l="1"/>
  <c r="M3743" i="47"/>
  <c r="K3743" i="47"/>
  <c r="J3743" i="47"/>
  <c r="L3743" i="47"/>
  <c r="I3743" i="47"/>
  <c r="E3661" i="47"/>
  <c r="B3661" i="47"/>
  <c r="F3661" i="47"/>
  <c r="D3661" i="47"/>
  <c r="A3662" i="47"/>
  <c r="C3661" i="47"/>
  <c r="H3745" i="47" l="1"/>
  <c r="M3744" i="47"/>
  <c r="J3744" i="47"/>
  <c r="I3744" i="47"/>
  <c r="K3744" i="47"/>
  <c r="L3744" i="47"/>
  <c r="B3662" i="47"/>
  <c r="D3662" i="47"/>
  <c r="E3662" i="47"/>
  <c r="F3662" i="47"/>
  <c r="C3662" i="47"/>
  <c r="A3663" i="47"/>
  <c r="L3745" i="47" l="1"/>
  <c r="M3745" i="47"/>
  <c r="J3745" i="47"/>
  <c r="H3746" i="47"/>
  <c r="I3745" i="47"/>
  <c r="K3745" i="47"/>
  <c r="C3663" i="47"/>
  <c r="D3663" i="47"/>
  <c r="A3664" i="47"/>
  <c r="B3663" i="47"/>
  <c r="E3663" i="47"/>
  <c r="F3663" i="47"/>
  <c r="H3747" i="47" l="1"/>
  <c r="M3746" i="47"/>
  <c r="K3746" i="47"/>
  <c r="I3746" i="47"/>
  <c r="J3746" i="47"/>
  <c r="L3746" i="47"/>
  <c r="E3664" i="47"/>
  <c r="D3664" i="47"/>
  <c r="F3664" i="47"/>
  <c r="C3664" i="47"/>
  <c r="B3664" i="47"/>
  <c r="A3665" i="47"/>
  <c r="L3747" i="47" l="1"/>
  <c r="H3748" i="47"/>
  <c r="M3747" i="47"/>
  <c r="J3747" i="47"/>
  <c r="I3747" i="47"/>
  <c r="K3747" i="47"/>
  <c r="E3665" i="47"/>
  <c r="B3665" i="47"/>
  <c r="D3665" i="47"/>
  <c r="A3666" i="47"/>
  <c r="C3665" i="47"/>
  <c r="F3665" i="47"/>
  <c r="M3748" i="47" l="1"/>
  <c r="I3748" i="47"/>
  <c r="K3748" i="47"/>
  <c r="L3748" i="47"/>
  <c r="J3748" i="47"/>
  <c r="H3749" i="47"/>
  <c r="F3666" i="47"/>
  <c r="D3666" i="47"/>
  <c r="B3666" i="47"/>
  <c r="C3666" i="47"/>
  <c r="A3667" i="47"/>
  <c r="E3666" i="47"/>
  <c r="L3749" i="47" l="1"/>
  <c r="M3749" i="47"/>
  <c r="H3750" i="47"/>
  <c r="I3749" i="47"/>
  <c r="K3749" i="47"/>
  <c r="J3749" i="47"/>
  <c r="C3667" i="47"/>
  <c r="D3667" i="47"/>
  <c r="F3667" i="47"/>
  <c r="A3668" i="47"/>
  <c r="B3667" i="47"/>
  <c r="E3667" i="47"/>
  <c r="M3750" i="47" l="1"/>
  <c r="K3750" i="47"/>
  <c r="I3750" i="47"/>
  <c r="J3750" i="47"/>
  <c r="L3750" i="47"/>
  <c r="H3751" i="47"/>
  <c r="C3668" i="47"/>
  <c r="F3668" i="47"/>
  <c r="B3668" i="47"/>
  <c r="A3669" i="47"/>
  <c r="E3668" i="47"/>
  <c r="D3668" i="47"/>
  <c r="H3752" i="47" l="1"/>
  <c r="L3751" i="47"/>
  <c r="M3751" i="47"/>
  <c r="K3751" i="47"/>
  <c r="I3751" i="47"/>
  <c r="J3751" i="47"/>
  <c r="E3669" i="47"/>
  <c r="B3669" i="47"/>
  <c r="C3669" i="47"/>
  <c r="F3669" i="47"/>
  <c r="D3669" i="47"/>
  <c r="A3670" i="47"/>
  <c r="M3752" i="47" l="1"/>
  <c r="L3752" i="47"/>
  <c r="K3752" i="47"/>
  <c r="J3752" i="47"/>
  <c r="I3752" i="47"/>
  <c r="H3753" i="47"/>
  <c r="F3670" i="47"/>
  <c r="B3670" i="47"/>
  <c r="D3670" i="47"/>
  <c r="E3670" i="47"/>
  <c r="C3670" i="47"/>
  <c r="A3671" i="47"/>
  <c r="J3753" i="47" l="1"/>
  <c r="L3753" i="47"/>
  <c r="M3753" i="47"/>
  <c r="H3754" i="47"/>
  <c r="I3753" i="47"/>
  <c r="K3753" i="47"/>
  <c r="C3671" i="47"/>
  <c r="D3671" i="47"/>
  <c r="F3671" i="47"/>
  <c r="A3672" i="47"/>
  <c r="E3671" i="47"/>
  <c r="B3671" i="47"/>
  <c r="H3755" i="47" l="1"/>
  <c r="M3754" i="47"/>
  <c r="K3754" i="47"/>
  <c r="I3754" i="47"/>
  <c r="J3754" i="47"/>
  <c r="L3754" i="47"/>
  <c r="E3672" i="47"/>
  <c r="D3672" i="47"/>
  <c r="F3672" i="47"/>
  <c r="C3672" i="47"/>
  <c r="A3673" i="47"/>
  <c r="B3672" i="47"/>
  <c r="H3756" i="47" l="1"/>
  <c r="M3755" i="47"/>
  <c r="K3755" i="47"/>
  <c r="L3755" i="47"/>
  <c r="I3755" i="47"/>
  <c r="J3755" i="47"/>
  <c r="D3673" i="47"/>
  <c r="A3674" i="47"/>
  <c r="F3673" i="47"/>
  <c r="C3673" i="47"/>
  <c r="E3673" i="47"/>
  <c r="B3673" i="47"/>
  <c r="J3756" i="47" l="1"/>
  <c r="L3756" i="47"/>
  <c r="M3756" i="47"/>
  <c r="H3757" i="47"/>
  <c r="I3756" i="47"/>
  <c r="K3756" i="47"/>
  <c r="B3674" i="47"/>
  <c r="D3674" i="47"/>
  <c r="E3674" i="47"/>
  <c r="C3674" i="47"/>
  <c r="A3675" i="47"/>
  <c r="F3674" i="47"/>
  <c r="J3757" i="47" l="1"/>
  <c r="L3757" i="47"/>
  <c r="M3757" i="47"/>
  <c r="K3757" i="47"/>
  <c r="H3758" i="47"/>
  <c r="I3757" i="47"/>
  <c r="C3675" i="47"/>
  <c r="D3675" i="47"/>
  <c r="E3675" i="47"/>
  <c r="F3675" i="47"/>
  <c r="A3676" i="47"/>
  <c r="B3675" i="47"/>
  <c r="K3758" i="47" l="1"/>
  <c r="M3758" i="47"/>
  <c r="L3758" i="47"/>
  <c r="J3758" i="47"/>
  <c r="I3758" i="47"/>
  <c r="H3759" i="47"/>
  <c r="E3676" i="47"/>
  <c r="F3676" i="47"/>
  <c r="C3676" i="47"/>
  <c r="D3676" i="47"/>
  <c r="B3676" i="47"/>
  <c r="A3677" i="47"/>
  <c r="K3759" i="47" l="1"/>
  <c r="J3759" i="47"/>
  <c r="L3759" i="47"/>
  <c r="M3759" i="47"/>
  <c r="H3760" i="47"/>
  <c r="I3759" i="47"/>
  <c r="E3677" i="47"/>
  <c r="B3677" i="47"/>
  <c r="D3677" i="47"/>
  <c r="C3677" i="47"/>
  <c r="F3677" i="47"/>
  <c r="A3678" i="47"/>
  <c r="L3760" i="47" l="1"/>
  <c r="M3760" i="47"/>
  <c r="I3760" i="47"/>
  <c r="H3761" i="47"/>
  <c r="K3760" i="47"/>
  <c r="J3760" i="47"/>
  <c r="D3678" i="47"/>
  <c r="E3678" i="47"/>
  <c r="C3678" i="47"/>
  <c r="A3679" i="47"/>
  <c r="F3678" i="47"/>
  <c r="B3678" i="47"/>
  <c r="L3761" i="47" l="1"/>
  <c r="H3762" i="47"/>
  <c r="M3761" i="47"/>
  <c r="K3761" i="47"/>
  <c r="I3761" i="47"/>
  <c r="J3761" i="47"/>
  <c r="F3679" i="47"/>
  <c r="A3680" i="47"/>
  <c r="B3679" i="47"/>
  <c r="E3679" i="47"/>
  <c r="C3679" i="47"/>
  <c r="D3679" i="47"/>
  <c r="J3762" i="47" l="1"/>
  <c r="M3762" i="47"/>
  <c r="L3762" i="47"/>
  <c r="H3763" i="47"/>
  <c r="I3762" i="47"/>
  <c r="K3762" i="47"/>
  <c r="D3680" i="47"/>
  <c r="F3680" i="47"/>
  <c r="C3680" i="47"/>
  <c r="E3680" i="47"/>
  <c r="B3680" i="47"/>
  <c r="A3681" i="47"/>
  <c r="L3763" i="47" l="1"/>
  <c r="H3764" i="47"/>
  <c r="M3763" i="47"/>
  <c r="K3763" i="47"/>
  <c r="I3763" i="47"/>
  <c r="J3763" i="47"/>
  <c r="E3681" i="47"/>
  <c r="B3681" i="47"/>
  <c r="A3682" i="47"/>
  <c r="F3681" i="47"/>
  <c r="D3681" i="47"/>
  <c r="C3681" i="47"/>
  <c r="J3764" i="47" l="1"/>
  <c r="L3764" i="47"/>
  <c r="M3764" i="47"/>
  <c r="H3765" i="47"/>
  <c r="I3764" i="47"/>
  <c r="K3764" i="47"/>
  <c r="F3682" i="47"/>
  <c r="B3682" i="47"/>
  <c r="D3682" i="47"/>
  <c r="E3682" i="47"/>
  <c r="C3682" i="47"/>
  <c r="A3683" i="47"/>
  <c r="H3766" i="47" l="1"/>
  <c r="M3765" i="47"/>
  <c r="K3765" i="47"/>
  <c r="L3765" i="47"/>
  <c r="I3765" i="47"/>
  <c r="J3765" i="47"/>
  <c r="C3683" i="47"/>
  <c r="D3683" i="47"/>
  <c r="A3684" i="47"/>
  <c r="E3683" i="47"/>
  <c r="F3683" i="47"/>
  <c r="B3683" i="47"/>
  <c r="L3766" i="47" l="1"/>
  <c r="M3766" i="47"/>
  <c r="H3767" i="47"/>
  <c r="I3766" i="47"/>
  <c r="K3766" i="47"/>
  <c r="J3766" i="47"/>
  <c r="C3684" i="47"/>
  <c r="F3684" i="47"/>
  <c r="B3684" i="47"/>
  <c r="A3685" i="47"/>
  <c r="E3684" i="47"/>
  <c r="D3684" i="47"/>
  <c r="M3767" i="47" l="1"/>
  <c r="J3767" i="47"/>
  <c r="I3767" i="47"/>
  <c r="K3767" i="47"/>
  <c r="L3767" i="47"/>
  <c r="H3768" i="47"/>
  <c r="E3685" i="47"/>
  <c r="B3685" i="47"/>
  <c r="A3686" i="47"/>
  <c r="D3685" i="47"/>
  <c r="C3685" i="47"/>
  <c r="F3685" i="47"/>
  <c r="K3768" i="47" l="1"/>
  <c r="J3768" i="47"/>
  <c r="L3768" i="47"/>
  <c r="M3768" i="47"/>
  <c r="H3769" i="47"/>
  <c r="I3768" i="47"/>
  <c r="F3686" i="47"/>
  <c r="B3686" i="47"/>
  <c r="D3686" i="47"/>
  <c r="E3686" i="47"/>
  <c r="A3687" i="47"/>
  <c r="C3686" i="47"/>
  <c r="M3769" i="47" l="1"/>
  <c r="J3769" i="47"/>
  <c r="I3769" i="47"/>
  <c r="K3769" i="47"/>
  <c r="L3769" i="47"/>
  <c r="H3770" i="47"/>
  <c r="C3687" i="47"/>
  <c r="D3687" i="47"/>
  <c r="E3687" i="47"/>
  <c r="F3687" i="47"/>
  <c r="A3688" i="47"/>
  <c r="B3687" i="47"/>
  <c r="K3770" i="47" l="1"/>
  <c r="J3770" i="47"/>
  <c r="M3770" i="47"/>
  <c r="L3770" i="47"/>
  <c r="I3770" i="47"/>
  <c r="H3771" i="47"/>
  <c r="D3688" i="47"/>
  <c r="F3688" i="47"/>
  <c r="C3688" i="47"/>
  <c r="E3688" i="47"/>
  <c r="B3688" i="47"/>
  <c r="A3689" i="47"/>
  <c r="K3771" i="47" l="1"/>
  <c r="M3771" i="47"/>
  <c r="J3771" i="47"/>
  <c r="I3771" i="47"/>
  <c r="H3772" i="47"/>
  <c r="L3771" i="47"/>
  <c r="E3689" i="47"/>
  <c r="B3689" i="47"/>
  <c r="D3689" i="47"/>
  <c r="C3689" i="47"/>
  <c r="F3689" i="47"/>
  <c r="A3690" i="47"/>
  <c r="K3772" i="47" l="1"/>
  <c r="L3772" i="47"/>
  <c r="M3772" i="47"/>
  <c r="H3773" i="47"/>
  <c r="I3772" i="47"/>
  <c r="J3772" i="47"/>
  <c r="D3690" i="47"/>
  <c r="E3690" i="47"/>
  <c r="C3690" i="47"/>
  <c r="A3691" i="47"/>
  <c r="F3690" i="47"/>
  <c r="B3690" i="47"/>
  <c r="J3773" i="47" l="1"/>
  <c r="H3774" i="47"/>
  <c r="I3773" i="47"/>
  <c r="K3773" i="47"/>
  <c r="L3773" i="47"/>
  <c r="M3773" i="47"/>
  <c r="C3691" i="47"/>
  <c r="D3691" i="47"/>
  <c r="B3691" i="47"/>
  <c r="E3691" i="47"/>
  <c r="F3691" i="47"/>
  <c r="A3692" i="47"/>
  <c r="J3774" i="47" l="1"/>
  <c r="M3774" i="47"/>
  <c r="L3774" i="47"/>
  <c r="K3774" i="47"/>
  <c r="I3774" i="47"/>
  <c r="H3775" i="47"/>
  <c r="D3692" i="47"/>
  <c r="F3692" i="47"/>
  <c r="C3692" i="47"/>
  <c r="B3692" i="47"/>
  <c r="A3693" i="47"/>
  <c r="E3692" i="47"/>
  <c r="I3775" i="47" l="1"/>
  <c r="J3775" i="47"/>
  <c r="L3775" i="47"/>
  <c r="H3776" i="47"/>
  <c r="M3775" i="47"/>
  <c r="K3775" i="47"/>
  <c r="E3693" i="47"/>
  <c r="B3693" i="47"/>
  <c r="D3693" i="47"/>
  <c r="A3694" i="47"/>
  <c r="C3693" i="47"/>
  <c r="F3693" i="47"/>
  <c r="H3777" i="47" l="1"/>
  <c r="M3776" i="47"/>
  <c r="K3776" i="47"/>
  <c r="I3776" i="47"/>
  <c r="J3776" i="47"/>
  <c r="L3776" i="47"/>
  <c r="F3694" i="47"/>
  <c r="D3694" i="47"/>
  <c r="E3694" i="47"/>
  <c r="C3694" i="47"/>
  <c r="A3695" i="47"/>
  <c r="B3694" i="47"/>
  <c r="H3778" i="47" l="1"/>
  <c r="M3777" i="47"/>
  <c r="K3777" i="47"/>
  <c r="I3777" i="47"/>
  <c r="J3777" i="47"/>
  <c r="L3777" i="47"/>
  <c r="C3695" i="47"/>
  <c r="D3695" i="47"/>
  <c r="A3696" i="47"/>
  <c r="F3695" i="47"/>
  <c r="E3695" i="47"/>
  <c r="B3695" i="47"/>
  <c r="K3778" i="47" l="1"/>
  <c r="L3778" i="47"/>
  <c r="J3778" i="47"/>
  <c r="H3779" i="47"/>
  <c r="M3778" i="47"/>
  <c r="I3778" i="47"/>
  <c r="E3696" i="47"/>
  <c r="D3696" i="47"/>
  <c r="F3696" i="47"/>
  <c r="C3696" i="47"/>
  <c r="B3696" i="47"/>
  <c r="A3697" i="47"/>
  <c r="L3779" i="47" l="1"/>
  <c r="M3779" i="47"/>
  <c r="H3780" i="47"/>
  <c r="I3779" i="47"/>
  <c r="K3779" i="47"/>
  <c r="J3779" i="47"/>
  <c r="E3697" i="47"/>
  <c r="B3697" i="47"/>
  <c r="A3698" i="47"/>
  <c r="C3697" i="47"/>
  <c r="F3697" i="47"/>
  <c r="D3697" i="47"/>
  <c r="K3780" i="47" l="1"/>
  <c r="J3780" i="47"/>
  <c r="L3780" i="47"/>
  <c r="M3780" i="47"/>
  <c r="H3781" i="47"/>
  <c r="I3780" i="47"/>
  <c r="F3698" i="47"/>
  <c r="D3698" i="47"/>
  <c r="E3698" i="47"/>
  <c r="C3698" i="47"/>
  <c r="A3699" i="47"/>
  <c r="B3698" i="47"/>
  <c r="L3781" i="47" l="1"/>
  <c r="H3782" i="47"/>
  <c r="M3781" i="47"/>
  <c r="K3781" i="47"/>
  <c r="I3781" i="47"/>
  <c r="J3781" i="47"/>
  <c r="F3699" i="47"/>
  <c r="A3700" i="47"/>
  <c r="E3699" i="47"/>
  <c r="D3699" i="47"/>
  <c r="B3699" i="47"/>
  <c r="C3699" i="47"/>
  <c r="J3782" i="47" l="1"/>
  <c r="M3782" i="47"/>
  <c r="L3782" i="47"/>
  <c r="I3782" i="47"/>
  <c r="H3783" i="47"/>
  <c r="K3782" i="47"/>
  <c r="E3700" i="47"/>
  <c r="F3700" i="47"/>
  <c r="C3700" i="47"/>
  <c r="B3700" i="47"/>
  <c r="A3701" i="47"/>
  <c r="D3700" i="47"/>
  <c r="H3784" i="47" l="1"/>
  <c r="M3783" i="47"/>
  <c r="K3783" i="47"/>
  <c r="I3783" i="47"/>
  <c r="J3783" i="47"/>
  <c r="L3783" i="47"/>
  <c r="E3701" i="47"/>
  <c r="D3701" i="47"/>
  <c r="A3702" i="47"/>
  <c r="C3701" i="47"/>
  <c r="F3701" i="47"/>
  <c r="B3701" i="47"/>
  <c r="I3784" i="47" l="1"/>
  <c r="K3784" i="47"/>
  <c r="L3784" i="47"/>
  <c r="M3784" i="47"/>
  <c r="J3784" i="47"/>
  <c r="H3785" i="47"/>
  <c r="D3702" i="47"/>
  <c r="E3702" i="47"/>
  <c r="C3702" i="47"/>
  <c r="A3703" i="47"/>
  <c r="F3702" i="47"/>
  <c r="B3702" i="47"/>
  <c r="J3785" i="47" l="1"/>
  <c r="L3785" i="47"/>
  <c r="M3785" i="47"/>
  <c r="K3785" i="47"/>
  <c r="H3786" i="47"/>
  <c r="I3785" i="47"/>
  <c r="C3703" i="47"/>
  <c r="D3703" i="47"/>
  <c r="A3704" i="47"/>
  <c r="E3703" i="47"/>
  <c r="F3703" i="47"/>
  <c r="B3703" i="47"/>
  <c r="K3786" i="47" l="1"/>
  <c r="L3786" i="47"/>
  <c r="J3786" i="47"/>
  <c r="H3787" i="47"/>
  <c r="M3786" i="47"/>
  <c r="I3786" i="47"/>
  <c r="D3704" i="47"/>
  <c r="F3704" i="47"/>
  <c r="C3704" i="47"/>
  <c r="B3704" i="47"/>
  <c r="A3705" i="47"/>
  <c r="E3704" i="47"/>
  <c r="L3787" i="47" l="1"/>
  <c r="I3787" i="47"/>
  <c r="J3787" i="47"/>
  <c r="H3788" i="47"/>
  <c r="M3787" i="47"/>
  <c r="K3787" i="47"/>
  <c r="E3705" i="47"/>
  <c r="B3705" i="47"/>
  <c r="D3705" i="47"/>
  <c r="A3706" i="47"/>
  <c r="C3705" i="47"/>
  <c r="F3705" i="47"/>
  <c r="H3789" i="47" l="1"/>
  <c r="M3788" i="47"/>
  <c r="K3788" i="47"/>
  <c r="I3788" i="47"/>
  <c r="J3788" i="47"/>
  <c r="L3788" i="47"/>
  <c r="F3706" i="47"/>
  <c r="B3706" i="47"/>
  <c r="D3706" i="47"/>
  <c r="E3706" i="47"/>
  <c r="C3706" i="47"/>
  <c r="A3707" i="47"/>
  <c r="K3789" i="47" l="1"/>
  <c r="J3789" i="47"/>
  <c r="L3789" i="47"/>
  <c r="M3789" i="47"/>
  <c r="H3790" i="47"/>
  <c r="I3789" i="47"/>
  <c r="C3707" i="47"/>
  <c r="D3707" i="47"/>
  <c r="F3707" i="47"/>
  <c r="A3708" i="47"/>
  <c r="B3707" i="47"/>
  <c r="E3707" i="47"/>
  <c r="J3790" i="47" l="1"/>
  <c r="L3790" i="47"/>
  <c r="M3790" i="47"/>
  <c r="H3791" i="47"/>
  <c r="I3790" i="47"/>
  <c r="K3790" i="47"/>
  <c r="E3708" i="47"/>
  <c r="F3708" i="47"/>
  <c r="C3708" i="47"/>
  <c r="B3708" i="47"/>
  <c r="A3709" i="47"/>
  <c r="D3708" i="47"/>
  <c r="K3791" i="47" l="1"/>
  <c r="J3791" i="47"/>
  <c r="L3791" i="47"/>
  <c r="M3791" i="47"/>
  <c r="H3792" i="47"/>
  <c r="I3791" i="47"/>
  <c r="D3709" i="47"/>
  <c r="A3710" i="47"/>
  <c r="C3709" i="47"/>
  <c r="F3709" i="47"/>
  <c r="E3709" i="47"/>
  <c r="B3709" i="47"/>
  <c r="K3792" i="47" l="1"/>
  <c r="J3792" i="47"/>
  <c r="M3792" i="47"/>
  <c r="L3792" i="47"/>
  <c r="I3792" i="47"/>
  <c r="H3793" i="47"/>
  <c r="B3710" i="47"/>
  <c r="D3710" i="47"/>
  <c r="E3710" i="47"/>
  <c r="C3710" i="47"/>
  <c r="A3711" i="47"/>
  <c r="F3710" i="47"/>
  <c r="L3793" i="47" l="1"/>
  <c r="H3794" i="47"/>
  <c r="M3793" i="47"/>
  <c r="K3793" i="47"/>
  <c r="I3793" i="47"/>
  <c r="J3793" i="47"/>
  <c r="C3711" i="47"/>
  <c r="D3711" i="47"/>
  <c r="F3711" i="47"/>
  <c r="B3711" i="47"/>
  <c r="E3711" i="47"/>
  <c r="A3712" i="47"/>
  <c r="H3795" i="47" l="1"/>
  <c r="M3794" i="47"/>
  <c r="K3794" i="47"/>
  <c r="I3794" i="47"/>
  <c r="J3794" i="47"/>
  <c r="L3794" i="47"/>
  <c r="E3712" i="47"/>
  <c r="D3712" i="47"/>
  <c r="F3712" i="47"/>
  <c r="C3712" i="47"/>
  <c r="B3712" i="47"/>
  <c r="A3713" i="47"/>
  <c r="L3795" i="47" l="1"/>
  <c r="H3796" i="47"/>
  <c r="J3795" i="47"/>
  <c r="M3795" i="47"/>
  <c r="K3795" i="47"/>
  <c r="I3795" i="47"/>
  <c r="D3713" i="47"/>
  <c r="A3714" i="47"/>
  <c r="C3713" i="47"/>
  <c r="F3713" i="47"/>
  <c r="E3713" i="47"/>
  <c r="B3713" i="47"/>
  <c r="L3796" i="47" l="1"/>
  <c r="M3796" i="47"/>
  <c r="K3796" i="47"/>
  <c r="J3796" i="47"/>
  <c r="H3797" i="47"/>
  <c r="I3796" i="47"/>
  <c r="F3714" i="47"/>
  <c r="B3714" i="47"/>
  <c r="D3714" i="47"/>
  <c r="E3714" i="47"/>
  <c r="C3714" i="47"/>
  <c r="A3715" i="47"/>
  <c r="H3798" i="47" l="1"/>
  <c r="K3797" i="47"/>
  <c r="M3797" i="47"/>
  <c r="J3797" i="47"/>
  <c r="L3797" i="47"/>
  <c r="I3797" i="47"/>
  <c r="C3715" i="47"/>
  <c r="D3715" i="47"/>
  <c r="B3715" i="47"/>
  <c r="E3715" i="47"/>
  <c r="F3715" i="47"/>
  <c r="A3716" i="47"/>
  <c r="H3799" i="47" l="1"/>
  <c r="K3798" i="47"/>
  <c r="L3798" i="47"/>
  <c r="I3798" i="47"/>
  <c r="J3798" i="47"/>
  <c r="M3798" i="47"/>
  <c r="E3716" i="47"/>
  <c r="D3716" i="47"/>
  <c r="F3716" i="47"/>
  <c r="C3716" i="47"/>
  <c r="B3716" i="47"/>
  <c r="A3717" i="47"/>
  <c r="L3799" i="47" l="1"/>
  <c r="M3799" i="47"/>
  <c r="H3800" i="47"/>
  <c r="I3799" i="47"/>
  <c r="K3799" i="47"/>
  <c r="J3799" i="47"/>
  <c r="E3717" i="47"/>
  <c r="B3717" i="47"/>
  <c r="D3717" i="47"/>
  <c r="A3718" i="47"/>
  <c r="C3717" i="47"/>
  <c r="F3717" i="47"/>
  <c r="J3800" i="47" l="1"/>
  <c r="M3800" i="47"/>
  <c r="L3800" i="47"/>
  <c r="I3800" i="47"/>
  <c r="H3801" i="47"/>
  <c r="K3800" i="47"/>
  <c r="F3718" i="47"/>
  <c r="D3718" i="47"/>
  <c r="E3718" i="47"/>
  <c r="B3718" i="47"/>
  <c r="C3718" i="47"/>
  <c r="A3719" i="47"/>
  <c r="L3801" i="47" l="1"/>
  <c r="H3802" i="47"/>
  <c r="M3801" i="47"/>
  <c r="K3801" i="47"/>
  <c r="I3801" i="47"/>
  <c r="J3801" i="47"/>
  <c r="C3719" i="47"/>
  <c r="D3719" i="47"/>
  <c r="F3719" i="47"/>
  <c r="A3720" i="47"/>
  <c r="B3719" i="47"/>
  <c r="E3719" i="47"/>
  <c r="K3802" i="47" l="1"/>
  <c r="J3802" i="47"/>
  <c r="L3802" i="47"/>
  <c r="M3802" i="47"/>
  <c r="H3803" i="47"/>
  <c r="I3802" i="47"/>
  <c r="E3720" i="47"/>
  <c r="F3720" i="47"/>
  <c r="C3720" i="47"/>
  <c r="B3720" i="47"/>
  <c r="A3721" i="47"/>
  <c r="D3720" i="47"/>
  <c r="M3803" i="47" l="1"/>
  <c r="K3803" i="47"/>
  <c r="I3803" i="47"/>
  <c r="J3803" i="47"/>
  <c r="L3803" i="47"/>
  <c r="H3804" i="47"/>
  <c r="E3721" i="47"/>
  <c r="B3721" i="47"/>
  <c r="D3721" i="47"/>
  <c r="A3722" i="47"/>
  <c r="F3721" i="47"/>
  <c r="C3721" i="47"/>
  <c r="K3804" i="47" l="1"/>
  <c r="L3804" i="47"/>
  <c r="M3804" i="47"/>
  <c r="I3804" i="47"/>
  <c r="J3804" i="47"/>
  <c r="H3805" i="47"/>
  <c r="F3722" i="47"/>
  <c r="B3722" i="47"/>
  <c r="D3722" i="47"/>
  <c r="E3722" i="47"/>
  <c r="C3722" i="47"/>
  <c r="A3723" i="47"/>
  <c r="L3805" i="47" l="1"/>
  <c r="H3806" i="47"/>
  <c r="M3805" i="47"/>
  <c r="J3805" i="47"/>
  <c r="I3805" i="47"/>
  <c r="K3805" i="47"/>
  <c r="C3723" i="47"/>
  <c r="D3723" i="47"/>
  <c r="A3724" i="47"/>
  <c r="E3723" i="47"/>
  <c r="F3723" i="47"/>
  <c r="B3723" i="47"/>
  <c r="K3806" i="47" l="1"/>
  <c r="L3806" i="47"/>
  <c r="M3806" i="47"/>
  <c r="I3806" i="47"/>
  <c r="J3806" i="47"/>
  <c r="H3807" i="47"/>
  <c r="D3724" i="47"/>
  <c r="F3724" i="47"/>
  <c r="C3724" i="47"/>
  <c r="B3724" i="47"/>
  <c r="A3725" i="47"/>
  <c r="E3724" i="47"/>
  <c r="L3807" i="47" l="1"/>
  <c r="K3807" i="47"/>
  <c r="H3808" i="47"/>
  <c r="M3807" i="47"/>
  <c r="I3807" i="47"/>
  <c r="J3807" i="47"/>
  <c r="D3725" i="47"/>
  <c r="A3726" i="47"/>
  <c r="C3725" i="47"/>
  <c r="F3725" i="47"/>
  <c r="E3725" i="47"/>
  <c r="B3725" i="47"/>
  <c r="M3808" i="47" l="1"/>
  <c r="L3808" i="47"/>
  <c r="I3808" i="47"/>
  <c r="H3809" i="47"/>
  <c r="K3808" i="47"/>
  <c r="J3808" i="47"/>
  <c r="F3726" i="47"/>
  <c r="D3726" i="47"/>
  <c r="E3726" i="47"/>
  <c r="C3726" i="47"/>
  <c r="A3727" i="47"/>
  <c r="B3726" i="47"/>
  <c r="L3809" i="47" l="1"/>
  <c r="M3809" i="47"/>
  <c r="K3809" i="47"/>
  <c r="H3810" i="47"/>
  <c r="I3809" i="47"/>
  <c r="J3809" i="47"/>
  <c r="C3727" i="47"/>
  <c r="D3727" i="47"/>
  <c r="B3727" i="47"/>
  <c r="E3727" i="47"/>
  <c r="F3727" i="47"/>
  <c r="A3728" i="47"/>
  <c r="J3810" i="47" l="1"/>
  <c r="L3810" i="47"/>
  <c r="M3810" i="47"/>
  <c r="K3810" i="47"/>
  <c r="H3811" i="47"/>
  <c r="I3810" i="47"/>
  <c r="E3728" i="47"/>
  <c r="D3728" i="47"/>
  <c r="A3729" i="47"/>
  <c r="F3728" i="47"/>
  <c r="C3728" i="47"/>
  <c r="B3728" i="47"/>
  <c r="J3811" i="47" l="1"/>
  <c r="M3811" i="47"/>
  <c r="L3811" i="47"/>
  <c r="K3811" i="47"/>
  <c r="I3811" i="47"/>
  <c r="H3812" i="47"/>
  <c r="E3729" i="47"/>
  <c r="B3729" i="47"/>
  <c r="C3729" i="47"/>
  <c r="F3729" i="47"/>
  <c r="D3729" i="47"/>
  <c r="A3730" i="47"/>
  <c r="M3812" i="47" l="1"/>
  <c r="I3812" i="47"/>
  <c r="K3812" i="47"/>
  <c r="L3812" i="47"/>
  <c r="H3813" i="47"/>
  <c r="J3812" i="47"/>
  <c r="F3730" i="47"/>
  <c r="B3730" i="47"/>
  <c r="D3730" i="47"/>
  <c r="E3730" i="47"/>
  <c r="C3730" i="47"/>
  <c r="A3731" i="47"/>
  <c r="H3814" i="47" l="1"/>
  <c r="M3813" i="47"/>
  <c r="K3813" i="47"/>
  <c r="I3813" i="47"/>
  <c r="J3813" i="47"/>
  <c r="L3813" i="47"/>
  <c r="C3731" i="47"/>
  <c r="D3731" i="47"/>
  <c r="A3732" i="47"/>
  <c r="B3731" i="47"/>
  <c r="F3731" i="47"/>
  <c r="E3731" i="47"/>
  <c r="J3814" i="47" l="1"/>
  <c r="L3814" i="47"/>
  <c r="M3814" i="47"/>
  <c r="H3815" i="47"/>
  <c r="I3814" i="47"/>
  <c r="K3814" i="47"/>
  <c r="D3732" i="47"/>
  <c r="F3732" i="47"/>
  <c r="C3732" i="47"/>
  <c r="B3732" i="47"/>
  <c r="A3733" i="47"/>
  <c r="E3732" i="47"/>
  <c r="H3816" i="47" l="1"/>
  <c r="J3815" i="47"/>
  <c r="K3815" i="47"/>
  <c r="L3815" i="47"/>
  <c r="I3815" i="47"/>
  <c r="M3815" i="47"/>
  <c r="E3733" i="47"/>
  <c r="B3733" i="47"/>
  <c r="C3733" i="47"/>
  <c r="F3733" i="47"/>
  <c r="D3733" i="47"/>
  <c r="A3734" i="47"/>
  <c r="J3816" i="47" l="1"/>
  <c r="L3816" i="47"/>
  <c r="M3816" i="47"/>
  <c r="H3817" i="47"/>
  <c r="I3816" i="47"/>
  <c r="K3816" i="47"/>
  <c r="F3734" i="47"/>
  <c r="B3734" i="47"/>
  <c r="D3734" i="47"/>
  <c r="E3734" i="47"/>
  <c r="C3734" i="47"/>
  <c r="A3735" i="47"/>
  <c r="L3817" i="47" l="1"/>
  <c r="H3818" i="47"/>
  <c r="M3817" i="47"/>
  <c r="K3817" i="47"/>
  <c r="I3817" i="47"/>
  <c r="J3817" i="47"/>
  <c r="C3735" i="47"/>
  <c r="D3735" i="47"/>
  <c r="A3736" i="47"/>
  <c r="B3735" i="47"/>
  <c r="E3735" i="47"/>
  <c r="F3735" i="47"/>
  <c r="L3818" i="47" l="1"/>
  <c r="H3819" i="47"/>
  <c r="M3818" i="47"/>
  <c r="J3818" i="47"/>
  <c r="I3818" i="47"/>
  <c r="K3818" i="47"/>
  <c r="D3736" i="47"/>
  <c r="F3736" i="47"/>
  <c r="C3736" i="47"/>
  <c r="B3736" i="47"/>
  <c r="A3737" i="47"/>
  <c r="E3736" i="47"/>
  <c r="K3819" i="47" l="1"/>
  <c r="L3819" i="47"/>
  <c r="I3819" i="47"/>
  <c r="J3819" i="47"/>
  <c r="H3820" i="47"/>
  <c r="M3819" i="47"/>
  <c r="E3737" i="47"/>
  <c r="B3737" i="47"/>
  <c r="A3738" i="47"/>
  <c r="C3737" i="47"/>
  <c r="F3737" i="47"/>
  <c r="D3737" i="47"/>
  <c r="K3820" i="47" l="1"/>
  <c r="J3820" i="47"/>
  <c r="L3820" i="47"/>
  <c r="M3820" i="47"/>
  <c r="H3821" i="47"/>
  <c r="I3820" i="47"/>
  <c r="B3738" i="47"/>
  <c r="D3738" i="47"/>
  <c r="E3738" i="47"/>
  <c r="C3738" i="47"/>
  <c r="A3739" i="47"/>
  <c r="F3738" i="47"/>
  <c r="H3822" i="47" l="1"/>
  <c r="K3821" i="47"/>
  <c r="M3821" i="47"/>
  <c r="J3821" i="47"/>
  <c r="I3821" i="47"/>
  <c r="L3821" i="47"/>
  <c r="C3739" i="47"/>
  <c r="D3739" i="47"/>
  <c r="B3739" i="47"/>
  <c r="E3739" i="47"/>
  <c r="F3739" i="47"/>
  <c r="A3740" i="47"/>
  <c r="I3822" i="47" l="1"/>
  <c r="K3822" i="47"/>
  <c r="L3822" i="47"/>
  <c r="J3822" i="47"/>
  <c r="H3823" i="47"/>
  <c r="M3822" i="47"/>
  <c r="E3740" i="47"/>
  <c r="D3740" i="47"/>
  <c r="F3740" i="47"/>
  <c r="C3740" i="47"/>
  <c r="B3740" i="47"/>
  <c r="A3741" i="47"/>
  <c r="H3824" i="47" l="1"/>
  <c r="M3823" i="47"/>
  <c r="K3823" i="47"/>
  <c r="L3823" i="47"/>
  <c r="I3823" i="47"/>
  <c r="J3823" i="47"/>
  <c r="E3741" i="47"/>
  <c r="B3741" i="47"/>
  <c r="A3742" i="47"/>
  <c r="C3741" i="47"/>
  <c r="F3741" i="47"/>
  <c r="D3741" i="47"/>
  <c r="M3824" i="47" l="1"/>
  <c r="K3824" i="47"/>
  <c r="I3824" i="47"/>
  <c r="J3824" i="47"/>
  <c r="L3824" i="47"/>
  <c r="H3825" i="47"/>
  <c r="B3742" i="47"/>
  <c r="D3742" i="47"/>
  <c r="E3742" i="47"/>
  <c r="C3742" i="47"/>
  <c r="A3743" i="47"/>
  <c r="F3742" i="47"/>
  <c r="I3825" i="47" l="1"/>
  <c r="J3825" i="47"/>
  <c r="L3825" i="47"/>
  <c r="H3826" i="47"/>
  <c r="M3825" i="47"/>
  <c r="K3825" i="47"/>
  <c r="C3743" i="47"/>
  <c r="D3743" i="47"/>
  <c r="A3744" i="47"/>
  <c r="B3743" i="47"/>
  <c r="F3743" i="47"/>
  <c r="E3743" i="47"/>
  <c r="J3826" i="47" l="1"/>
  <c r="M3826" i="47"/>
  <c r="L3826" i="47"/>
  <c r="I3826" i="47"/>
  <c r="H3827" i="47"/>
  <c r="K3826" i="47"/>
  <c r="E3744" i="47"/>
  <c r="F3744" i="47"/>
  <c r="C3744" i="47"/>
  <c r="B3744" i="47"/>
  <c r="A3745" i="47"/>
  <c r="D3744" i="47"/>
  <c r="K3827" i="47" l="1"/>
  <c r="J3827" i="47"/>
  <c r="L3827" i="47"/>
  <c r="M3827" i="47"/>
  <c r="H3828" i="47"/>
  <c r="I3827" i="47"/>
  <c r="E3745" i="47"/>
  <c r="B3745" i="47"/>
  <c r="D3745" i="47"/>
  <c r="A3746" i="47"/>
  <c r="F3745" i="47"/>
  <c r="C3745" i="47"/>
  <c r="J3828" i="47" l="1"/>
  <c r="K3828" i="47"/>
  <c r="M3828" i="47"/>
  <c r="L3828" i="47"/>
  <c r="I3828" i="47"/>
  <c r="H3829" i="47"/>
  <c r="B3746" i="47"/>
  <c r="D3746" i="47"/>
  <c r="E3746" i="47"/>
  <c r="C3746" i="47"/>
  <c r="A3747" i="47"/>
  <c r="F3746" i="47"/>
  <c r="M3829" i="47" l="1"/>
  <c r="K3829" i="47"/>
  <c r="L3829" i="47"/>
  <c r="H3830" i="47"/>
  <c r="I3829" i="47"/>
  <c r="J3829" i="47"/>
  <c r="C3747" i="47"/>
  <c r="D3747" i="47"/>
  <c r="F3747" i="47"/>
  <c r="A3748" i="47"/>
  <c r="B3747" i="47"/>
  <c r="E3747" i="47"/>
  <c r="M3830" i="47" l="1"/>
  <c r="L3830" i="47"/>
  <c r="I3830" i="47"/>
  <c r="H3831" i="47"/>
  <c r="K3830" i="47"/>
  <c r="J3830" i="47"/>
  <c r="D3748" i="47"/>
  <c r="F3748" i="47"/>
  <c r="C3748" i="47"/>
  <c r="B3748" i="47"/>
  <c r="A3749" i="47"/>
  <c r="E3748" i="47"/>
  <c r="H3832" i="47" l="1"/>
  <c r="M3831" i="47"/>
  <c r="K3831" i="47"/>
  <c r="I3831" i="47"/>
  <c r="J3831" i="47"/>
  <c r="L3831" i="47"/>
  <c r="E3749" i="47"/>
  <c r="B3749" i="47"/>
  <c r="D3749" i="47"/>
  <c r="C3749" i="47"/>
  <c r="F3749" i="47"/>
  <c r="A3750" i="47"/>
  <c r="I3832" i="47" l="1"/>
  <c r="K3832" i="47"/>
  <c r="L3832" i="47"/>
  <c r="J3832" i="47"/>
  <c r="H3833" i="47"/>
  <c r="M3832" i="47"/>
  <c r="F3750" i="47"/>
  <c r="B3750" i="47"/>
  <c r="D3750" i="47"/>
  <c r="E3750" i="47"/>
  <c r="C3750" i="47"/>
  <c r="A3751" i="47"/>
  <c r="K3833" i="47" l="1"/>
  <c r="I3833" i="47"/>
  <c r="J3833" i="47"/>
  <c r="H3834" i="47"/>
  <c r="L3833" i="47"/>
  <c r="M3833" i="47"/>
  <c r="C3751" i="47"/>
  <c r="D3751" i="47"/>
  <c r="F3751" i="47"/>
  <c r="B3751" i="47"/>
  <c r="E3751" i="47"/>
  <c r="A3752" i="47"/>
  <c r="J3834" i="47" l="1"/>
  <c r="M3834" i="47"/>
  <c r="L3834" i="47"/>
  <c r="I3834" i="47"/>
  <c r="H3835" i="47"/>
  <c r="K3834" i="47"/>
  <c r="F3752" i="47"/>
  <c r="C3752" i="47"/>
  <c r="B3752" i="47"/>
  <c r="A3753" i="47"/>
  <c r="E3752" i="47"/>
  <c r="D3752" i="47"/>
  <c r="H3836" i="47" l="1"/>
  <c r="K3835" i="47"/>
  <c r="M3835" i="47"/>
  <c r="J3835" i="47"/>
  <c r="L3835" i="47"/>
  <c r="I3835" i="47"/>
  <c r="E3753" i="47"/>
  <c r="B3753" i="47"/>
  <c r="D3753" i="47"/>
  <c r="C3753" i="47"/>
  <c r="F3753" i="47"/>
  <c r="A3754" i="47"/>
  <c r="I3836" i="47" l="1"/>
  <c r="K3836" i="47"/>
  <c r="L3836" i="47"/>
  <c r="J3836" i="47"/>
  <c r="H3837" i="47"/>
  <c r="M3836" i="47"/>
  <c r="F3754" i="47"/>
  <c r="B3754" i="47"/>
  <c r="D3754" i="47"/>
  <c r="E3754" i="47"/>
  <c r="C3754" i="47"/>
  <c r="A3755" i="47"/>
  <c r="H3838" i="47" l="1"/>
  <c r="J3837" i="47"/>
  <c r="M3837" i="47"/>
  <c r="L3837" i="47"/>
  <c r="I3837" i="47"/>
  <c r="K3837" i="47"/>
  <c r="C3755" i="47"/>
  <c r="D3755" i="47"/>
  <c r="E3755" i="47"/>
  <c r="F3755" i="47"/>
  <c r="A3756" i="47"/>
  <c r="B3755" i="47"/>
  <c r="I3838" i="47" l="1"/>
  <c r="K3838" i="47"/>
  <c r="L3838" i="47"/>
  <c r="J3838" i="47"/>
  <c r="H3839" i="47"/>
  <c r="M3838" i="47"/>
  <c r="E3756" i="47"/>
  <c r="D3756" i="47"/>
  <c r="F3756" i="47"/>
  <c r="C3756" i="47"/>
  <c r="B3756" i="47"/>
  <c r="A3757" i="47"/>
  <c r="K3839" i="47" l="1"/>
  <c r="J3839" i="47"/>
  <c r="L3839" i="47"/>
  <c r="M3839" i="47"/>
  <c r="H3840" i="47"/>
  <c r="I3839" i="47"/>
  <c r="E3757" i="47"/>
  <c r="B3757" i="47"/>
  <c r="F3757" i="47"/>
  <c r="D3757" i="47"/>
  <c r="A3758" i="47"/>
  <c r="C3757" i="47"/>
  <c r="M3840" i="47" l="1"/>
  <c r="J3840" i="47"/>
  <c r="L3840" i="47"/>
  <c r="I3840" i="47"/>
  <c r="H3841" i="47"/>
  <c r="K3840" i="47"/>
  <c r="B3758" i="47"/>
  <c r="D3758" i="47"/>
  <c r="E3758" i="47"/>
  <c r="C3758" i="47"/>
  <c r="A3759" i="47"/>
  <c r="F3758" i="47"/>
  <c r="M3841" i="47" l="1"/>
  <c r="L3841" i="47"/>
  <c r="I3841" i="47"/>
  <c r="H3842" i="47"/>
  <c r="K3841" i="47"/>
  <c r="J3841" i="47"/>
  <c r="C3759" i="47"/>
  <c r="D3759" i="47"/>
  <c r="A3760" i="47"/>
  <c r="F3759" i="47"/>
  <c r="E3759" i="47"/>
  <c r="B3759" i="47"/>
  <c r="K3842" i="47" l="1"/>
  <c r="L3842" i="47"/>
  <c r="M3842" i="47"/>
  <c r="J3842" i="47"/>
  <c r="I3842" i="47"/>
  <c r="H3843" i="47"/>
  <c r="E3760" i="47"/>
  <c r="F3760" i="47"/>
  <c r="C3760" i="47"/>
  <c r="B3760" i="47"/>
  <c r="A3761" i="47"/>
  <c r="D3760" i="47"/>
  <c r="L3843" i="47" l="1"/>
  <c r="H3844" i="47"/>
  <c r="M3843" i="47"/>
  <c r="K3843" i="47"/>
  <c r="I3843" i="47"/>
  <c r="J3843" i="47"/>
  <c r="E3761" i="47"/>
  <c r="B3761" i="47"/>
  <c r="A3762" i="47"/>
  <c r="C3761" i="47"/>
  <c r="F3761" i="47"/>
  <c r="D3761" i="47"/>
  <c r="M3844" i="47" l="1"/>
  <c r="J3844" i="47"/>
  <c r="I3844" i="47"/>
  <c r="H3845" i="47"/>
  <c r="L3844" i="47"/>
  <c r="K3844" i="47"/>
  <c r="B3762" i="47"/>
  <c r="D3762" i="47"/>
  <c r="E3762" i="47"/>
  <c r="C3762" i="47"/>
  <c r="A3763" i="47"/>
  <c r="F3762" i="47"/>
  <c r="K3845" i="47" l="1"/>
  <c r="I3845" i="47"/>
  <c r="J3845" i="47"/>
  <c r="H3846" i="47"/>
  <c r="L3845" i="47"/>
  <c r="M3845" i="47"/>
  <c r="C3763" i="47"/>
  <c r="D3763" i="47"/>
  <c r="B3763" i="47"/>
  <c r="E3763" i="47"/>
  <c r="F3763" i="47"/>
  <c r="A3764" i="47"/>
  <c r="L3846" i="47" l="1"/>
  <c r="M3846" i="47"/>
  <c r="H3847" i="47"/>
  <c r="I3846" i="47"/>
  <c r="K3846" i="47"/>
  <c r="J3846" i="47"/>
  <c r="E3764" i="47"/>
  <c r="D3764" i="47"/>
  <c r="F3764" i="47"/>
  <c r="C3764" i="47"/>
  <c r="B3764" i="47"/>
  <c r="A3765" i="47"/>
  <c r="K3847" i="47" l="1"/>
  <c r="M3847" i="47"/>
  <c r="J3847" i="47"/>
  <c r="L3847" i="47"/>
  <c r="I3847" i="47"/>
  <c r="H3848" i="47"/>
  <c r="E3765" i="47"/>
  <c r="B3765" i="47"/>
  <c r="C3765" i="47"/>
  <c r="F3765" i="47"/>
  <c r="D3765" i="47"/>
  <c r="A3766" i="47"/>
  <c r="I3848" i="47" l="1"/>
  <c r="K3848" i="47"/>
  <c r="L3848" i="47"/>
  <c r="J3848" i="47"/>
  <c r="H3849" i="47"/>
  <c r="M3848" i="47"/>
  <c r="B3766" i="47"/>
  <c r="C3766" i="47"/>
  <c r="A3767" i="47"/>
  <c r="F3766" i="47"/>
  <c r="D3766" i="47"/>
  <c r="E3766" i="47"/>
  <c r="H3850" i="47" l="1"/>
  <c r="M3849" i="47"/>
  <c r="K3849" i="47"/>
  <c r="I3849" i="47"/>
  <c r="J3849" i="47"/>
  <c r="L3849" i="47"/>
  <c r="C3767" i="47"/>
  <c r="D3767" i="47"/>
  <c r="F3767" i="47"/>
  <c r="A3768" i="47"/>
  <c r="E3767" i="47"/>
  <c r="B3767" i="47"/>
  <c r="I3850" i="47" l="1"/>
  <c r="K3850" i="47"/>
  <c r="L3850" i="47"/>
  <c r="J3850" i="47"/>
  <c r="H3851" i="47"/>
  <c r="M3850" i="47"/>
  <c r="E3768" i="47"/>
  <c r="D3768" i="47"/>
  <c r="F3768" i="47"/>
  <c r="C3768" i="47"/>
  <c r="B3768" i="47"/>
  <c r="A3769" i="47"/>
  <c r="J3851" i="47" l="1"/>
  <c r="L3851" i="47"/>
  <c r="M3851" i="47"/>
  <c r="H3852" i="47"/>
  <c r="I3851" i="47"/>
  <c r="K3851" i="47"/>
  <c r="E3769" i="47"/>
  <c r="B3769" i="47"/>
  <c r="C3769" i="47"/>
  <c r="F3769" i="47"/>
  <c r="D3769" i="47"/>
  <c r="A3770" i="47"/>
  <c r="M3852" i="47" l="1"/>
  <c r="L3852" i="47"/>
  <c r="I3852" i="47"/>
  <c r="H3853" i="47"/>
  <c r="K3852" i="47"/>
  <c r="J3852" i="47"/>
  <c r="B3770" i="47"/>
  <c r="C3770" i="47"/>
  <c r="A3771" i="47"/>
  <c r="F3770" i="47"/>
  <c r="D3770" i="47"/>
  <c r="E3770" i="47"/>
  <c r="H3854" i="47" l="1"/>
  <c r="L3853" i="47"/>
  <c r="I3853" i="47"/>
  <c r="K3853" i="47"/>
  <c r="M3853" i="47"/>
  <c r="J3853" i="47"/>
  <c r="C3771" i="47"/>
  <c r="D3771" i="47"/>
  <c r="B3771" i="47"/>
  <c r="E3771" i="47"/>
  <c r="F3771" i="47"/>
  <c r="A3772" i="47"/>
  <c r="L3854" i="47" l="1"/>
  <c r="K3854" i="47"/>
  <c r="J3854" i="47"/>
  <c r="H3855" i="47"/>
  <c r="M3854" i="47"/>
  <c r="I3854" i="47"/>
  <c r="F3772" i="47"/>
  <c r="C3772" i="47"/>
  <c r="B3772" i="47"/>
  <c r="A3773" i="47"/>
  <c r="E3772" i="47"/>
  <c r="D3772" i="47"/>
  <c r="M3855" i="47" l="1"/>
  <c r="K3855" i="47"/>
  <c r="I3855" i="47"/>
  <c r="J3855" i="47"/>
  <c r="L3855" i="47"/>
  <c r="H3856" i="47"/>
  <c r="E3773" i="47"/>
  <c r="B3773" i="47"/>
  <c r="A3774" i="47"/>
  <c r="C3773" i="47"/>
  <c r="D3773" i="47"/>
  <c r="F3773" i="47"/>
  <c r="I3856" i="47" l="1"/>
  <c r="M3856" i="47"/>
  <c r="K3856" i="47"/>
  <c r="L3856" i="47"/>
  <c r="J3856" i="47"/>
  <c r="H3857" i="47"/>
  <c r="B3774" i="47"/>
  <c r="D3774" i="47"/>
  <c r="E3774" i="47"/>
  <c r="C3774" i="47"/>
  <c r="A3775" i="47"/>
  <c r="F3774" i="47"/>
  <c r="I3857" i="47" l="1"/>
  <c r="K3857" i="47"/>
  <c r="L3857" i="47"/>
  <c r="M3857" i="47"/>
  <c r="J3857" i="47"/>
  <c r="H3858" i="47"/>
  <c r="C3775" i="47"/>
  <c r="D3775" i="47"/>
  <c r="A3776" i="47"/>
  <c r="B3775" i="47"/>
  <c r="E3775" i="47"/>
  <c r="F3775" i="47"/>
  <c r="M3858" i="47" l="1"/>
  <c r="I3858" i="47"/>
  <c r="K3858" i="47"/>
  <c r="L3858" i="47"/>
  <c r="J3858" i="47"/>
  <c r="H3859" i="47"/>
  <c r="D3776" i="47"/>
  <c r="F3776" i="47"/>
  <c r="C3776" i="47"/>
  <c r="B3776" i="47"/>
  <c r="A3777" i="47"/>
  <c r="E3776" i="47"/>
  <c r="M3859" i="47" l="1"/>
  <c r="I3859" i="47"/>
  <c r="K3859" i="47"/>
  <c r="L3859" i="47"/>
  <c r="J3859" i="47"/>
  <c r="H3860" i="47"/>
  <c r="E3777" i="47"/>
  <c r="B3777" i="47"/>
  <c r="D3777" i="47"/>
  <c r="A3778" i="47"/>
  <c r="C3777" i="47"/>
  <c r="F3777" i="47"/>
  <c r="I3860" i="47" l="1"/>
  <c r="K3860" i="47"/>
  <c r="L3860" i="47"/>
  <c r="J3860" i="47"/>
  <c r="H3861" i="47"/>
  <c r="M3860" i="47"/>
  <c r="F3778" i="47"/>
  <c r="E3778" i="47"/>
  <c r="D3778" i="47"/>
  <c r="C3778" i="47"/>
  <c r="A3779" i="47"/>
  <c r="B3778" i="47"/>
  <c r="M3861" i="47" l="1"/>
  <c r="K3861" i="47"/>
  <c r="L3861" i="47"/>
  <c r="H3862" i="47"/>
  <c r="I3861" i="47"/>
  <c r="J3861" i="47"/>
  <c r="C3779" i="47"/>
  <c r="D3779" i="47"/>
  <c r="F3779" i="47"/>
  <c r="A3780" i="47"/>
  <c r="B3779" i="47"/>
  <c r="E3779" i="47"/>
  <c r="L3862" i="47" l="1"/>
  <c r="H3863" i="47"/>
  <c r="M3862" i="47"/>
  <c r="K3862" i="47"/>
  <c r="I3862" i="47"/>
  <c r="J3862" i="47"/>
  <c r="E3780" i="47"/>
  <c r="D3780" i="47"/>
  <c r="F3780" i="47"/>
  <c r="C3780" i="47"/>
  <c r="B3780" i="47"/>
  <c r="A3781" i="47"/>
  <c r="J3863" i="47" l="1"/>
  <c r="M3863" i="47"/>
  <c r="L3863" i="47"/>
  <c r="I3863" i="47"/>
  <c r="H3864" i="47"/>
  <c r="K3863" i="47"/>
  <c r="E3781" i="47"/>
  <c r="B3781" i="47"/>
  <c r="A3782" i="47"/>
  <c r="C3781" i="47"/>
  <c r="F3781" i="47"/>
  <c r="D3781" i="47"/>
  <c r="J3864" i="47" l="1"/>
  <c r="L3864" i="47"/>
  <c r="M3864" i="47"/>
  <c r="H3865" i="47"/>
  <c r="I3864" i="47"/>
  <c r="K3864" i="47"/>
  <c r="B3782" i="47"/>
  <c r="D3782" i="47"/>
  <c r="E3782" i="47"/>
  <c r="C3782" i="47"/>
  <c r="A3783" i="47"/>
  <c r="F3782" i="47"/>
  <c r="L3865" i="47" l="1"/>
  <c r="M3865" i="47"/>
  <c r="K3865" i="47"/>
  <c r="I3865" i="47"/>
  <c r="J3865" i="47"/>
  <c r="H3866" i="47"/>
  <c r="C3783" i="47"/>
  <c r="D3783" i="47"/>
  <c r="F3783" i="47"/>
  <c r="A3784" i="47"/>
  <c r="B3783" i="47"/>
  <c r="E3783" i="47"/>
  <c r="J3866" i="47" l="1"/>
  <c r="M3866" i="47"/>
  <c r="L3866" i="47"/>
  <c r="I3866" i="47"/>
  <c r="H3867" i="47"/>
  <c r="K3866" i="47"/>
  <c r="D3784" i="47"/>
  <c r="F3784" i="47"/>
  <c r="C3784" i="47"/>
  <c r="B3784" i="47"/>
  <c r="A3785" i="47"/>
  <c r="E3784" i="47"/>
  <c r="H3868" i="47" l="1"/>
  <c r="M3867" i="47"/>
  <c r="J3867" i="47"/>
  <c r="L3867" i="47"/>
  <c r="K3867" i="47"/>
  <c r="I3867" i="47"/>
  <c r="E3785" i="47"/>
  <c r="B3785" i="47"/>
  <c r="A3786" i="47"/>
  <c r="D3785" i="47"/>
  <c r="F3785" i="47"/>
  <c r="C3785" i="47"/>
  <c r="K3868" i="47" l="1"/>
  <c r="M3868" i="47"/>
  <c r="J3868" i="47"/>
  <c r="I3868" i="47"/>
  <c r="H3869" i="47"/>
  <c r="L3868" i="47"/>
  <c r="B3786" i="47"/>
  <c r="D3786" i="47"/>
  <c r="E3786" i="47"/>
  <c r="C3786" i="47"/>
  <c r="A3787" i="47"/>
  <c r="F3786" i="47"/>
  <c r="K3869" i="47" l="1"/>
  <c r="J3869" i="47"/>
  <c r="I3869" i="47"/>
  <c r="L3869" i="47"/>
  <c r="M3869" i="47"/>
  <c r="H3870" i="47"/>
  <c r="C3787" i="47"/>
  <c r="D3787" i="47"/>
  <c r="B3787" i="47"/>
  <c r="E3787" i="47"/>
  <c r="F3787" i="47"/>
  <c r="A3788" i="47"/>
  <c r="K3870" i="47" l="1"/>
  <c r="L3870" i="47"/>
  <c r="J3870" i="47"/>
  <c r="H3871" i="47"/>
  <c r="M3870" i="47"/>
  <c r="I3870" i="47"/>
  <c r="E3788" i="47"/>
  <c r="F3788" i="47"/>
  <c r="C3788" i="47"/>
  <c r="D3788" i="47"/>
  <c r="B3788" i="47"/>
  <c r="A3789" i="47"/>
  <c r="H3872" i="47" l="1"/>
  <c r="K3871" i="47"/>
  <c r="M3871" i="47"/>
  <c r="J3871" i="47"/>
  <c r="L3871" i="47"/>
  <c r="I3871" i="47"/>
  <c r="E3789" i="47"/>
  <c r="B3789" i="47"/>
  <c r="C3789" i="47"/>
  <c r="F3789" i="47"/>
  <c r="D3789" i="47"/>
  <c r="A3790" i="47"/>
  <c r="I3872" i="47" l="1"/>
  <c r="K3872" i="47"/>
  <c r="L3872" i="47"/>
  <c r="J3872" i="47"/>
  <c r="H3873" i="47"/>
  <c r="M3872" i="47"/>
  <c r="F3790" i="47"/>
  <c r="B3790" i="47"/>
  <c r="D3790" i="47"/>
  <c r="E3790" i="47"/>
  <c r="C3790" i="47"/>
  <c r="A3791" i="47"/>
  <c r="L3873" i="47" l="1"/>
  <c r="H3874" i="47"/>
  <c r="M3873" i="47"/>
  <c r="K3873" i="47"/>
  <c r="I3873" i="47"/>
  <c r="J3873" i="47"/>
  <c r="C3791" i="47"/>
  <c r="D3791" i="47"/>
  <c r="B3791" i="47"/>
  <c r="E3791" i="47"/>
  <c r="F3791" i="47"/>
  <c r="A3792" i="47"/>
  <c r="I3874" i="47" l="1"/>
  <c r="K3874" i="47"/>
  <c r="L3874" i="47"/>
  <c r="M3874" i="47"/>
  <c r="J3874" i="47"/>
  <c r="H3875" i="47"/>
  <c r="E3792" i="47"/>
  <c r="F3792" i="47"/>
  <c r="C3792" i="47"/>
  <c r="D3792" i="47"/>
  <c r="B3792" i="47"/>
  <c r="A3793" i="47"/>
  <c r="K3875" i="47" l="1"/>
  <c r="M3875" i="47"/>
  <c r="J3875" i="47"/>
  <c r="H3876" i="47"/>
  <c r="L3875" i="47"/>
  <c r="I3875" i="47"/>
  <c r="D3793" i="47"/>
  <c r="A3794" i="47"/>
  <c r="F3793" i="47"/>
  <c r="B3793" i="47"/>
  <c r="C3793" i="47"/>
  <c r="E3793" i="47"/>
  <c r="J3876" i="47" l="1"/>
  <c r="M3876" i="47"/>
  <c r="L3876" i="47"/>
  <c r="I3876" i="47"/>
  <c r="H3877" i="47"/>
  <c r="K3876" i="47"/>
  <c r="F3794" i="47"/>
  <c r="D3794" i="47"/>
  <c r="E3794" i="47"/>
  <c r="C3794" i="47"/>
  <c r="A3795" i="47"/>
  <c r="B3794" i="47"/>
  <c r="I3877" i="47" l="1"/>
  <c r="J3877" i="47"/>
  <c r="L3877" i="47"/>
  <c r="H3878" i="47"/>
  <c r="M3877" i="47"/>
  <c r="K3877" i="47"/>
  <c r="F3795" i="47"/>
  <c r="A3796" i="47"/>
  <c r="B3795" i="47"/>
  <c r="E3795" i="47"/>
  <c r="C3795" i="47"/>
  <c r="D3795" i="47"/>
  <c r="L3878" i="47" l="1"/>
  <c r="H3879" i="47"/>
  <c r="M3878" i="47"/>
  <c r="K3878" i="47"/>
  <c r="I3878" i="47"/>
  <c r="J3878" i="47"/>
  <c r="E3796" i="47"/>
  <c r="D3796" i="47"/>
  <c r="F3796" i="47"/>
  <c r="C3796" i="47"/>
  <c r="B3796" i="47"/>
  <c r="A3797" i="47"/>
  <c r="L3879" i="47" l="1"/>
  <c r="M3879" i="47"/>
  <c r="K3879" i="47"/>
  <c r="J3879" i="47"/>
  <c r="H3880" i="47"/>
  <c r="I3879" i="47"/>
  <c r="E3797" i="47"/>
  <c r="B3797" i="47"/>
  <c r="D3797" i="47"/>
  <c r="A3798" i="47"/>
  <c r="C3797" i="47"/>
  <c r="F3797" i="47"/>
  <c r="K3880" i="47" l="1"/>
  <c r="J3880" i="47"/>
  <c r="M3880" i="47"/>
  <c r="L3880" i="47"/>
  <c r="I3880" i="47"/>
  <c r="H3881" i="47"/>
  <c r="B3798" i="47"/>
  <c r="D3798" i="47"/>
  <c r="E3798" i="47"/>
  <c r="C3798" i="47"/>
  <c r="A3799" i="47"/>
  <c r="F3798" i="47"/>
  <c r="M3881" i="47" l="1"/>
  <c r="L3881" i="47"/>
  <c r="K3881" i="47"/>
  <c r="J3881" i="47"/>
  <c r="I3881" i="47"/>
  <c r="H3882" i="47"/>
  <c r="C3799" i="47"/>
  <c r="D3799" i="47"/>
  <c r="A3800" i="47"/>
  <c r="E3799" i="47"/>
  <c r="F3799" i="47"/>
  <c r="B3799" i="47"/>
  <c r="M3882" i="47" l="1"/>
  <c r="K3882" i="47"/>
  <c r="I3882" i="47"/>
  <c r="J3882" i="47"/>
  <c r="L3882" i="47"/>
  <c r="H3883" i="47"/>
  <c r="D3800" i="47"/>
  <c r="F3800" i="47"/>
  <c r="C3800" i="47"/>
  <c r="B3800" i="47"/>
  <c r="A3801" i="47"/>
  <c r="E3800" i="47"/>
  <c r="L3883" i="47" l="1"/>
  <c r="M3883" i="47"/>
  <c r="H3884" i="47"/>
  <c r="I3883" i="47"/>
  <c r="K3883" i="47"/>
  <c r="J3883" i="47"/>
  <c r="E3801" i="47"/>
  <c r="B3801" i="47"/>
  <c r="C3801" i="47"/>
  <c r="F3801" i="47"/>
  <c r="D3801" i="47"/>
  <c r="A3802" i="47"/>
  <c r="H3885" i="47" l="1"/>
  <c r="M3884" i="47"/>
  <c r="J3884" i="47"/>
  <c r="L3884" i="47"/>
  <c r="I3884" i="47"/>
  <c r="K3884" i="47"/>
  <c r="F3802" i="47"/>
  <c r="B3802" i="47"/>
  <c r="D3802" i="47"/>
  <c r="E3802" i="47"/>
  <c r="C3802" i="47"/>
  <c r="A3803" i="47"/>
  <c r="L3885" i="47" l="1"/>
  <c r="H3886" i="47"/>
  <c r="M3885" i="47"/>
  <c r="K3885" i="47"/>
  <c r="I3885" i="47"/>
  <c r="J3885" i="47"/>
  <c r="C3803" i="47"/>
  <c r="D3803" i="47"/>
  <c r="B3803" i="47"/>
  <c r="E3803" i="47"/>
  <c r="F3803" i="47"/>
  <c r="A3804" i="47"/>
  <c r="K3886" i="47" l="1"/>
  <c r="L3886" i="47"/>
  <c r="J3886" i="47"/>
  <c r="H3887" i="47"/>
  <c r="M3886" i="47"/>
  <c r="I3886" i="47"/>
  <c r="D3804" i="47"/>
  <c r="B3804" i="47"/>
  <c r="A3805" i="47"/>
  <c r="E3804" i="47"/>
  <c r="F3804" i="47"/>
  <c r="C3804" i="47"/>
  <c r="H3888" i="47" l="1"/>
  <c r="K3887" i="47"/>
  <c r="M3887" i="47"/>
  <c r="J3887" i="47"/>
  <c r="L3887" i="47"/>
  <c r="I3887" i="47"/>
  <c r="E3805" i="47"/>
  <c r="B3805" i="47"/>
  <c r="D3805" i="47"/>
  <c r="A3806" i="47"/>
  <c r="C3805" i="47"/>
  <c r="F3805" i="47"/>
  <c r="I3888" i="47" l="1"/>
  <c r="K3888" i="47"/>
  <c r="L3888" i="47"/>
  <c r="J3888" i="47"/>
  <c r="H3889" i="47"/>
  <c r="M3888" i="47"/>
  <c r="F3806" i="47"/>
  <c r="D3806" i="47"/>
  <c r="E3806" i="47"/>
  <c r="B3806" i="47"/>
  <c r="C3806" i="47"/>
  <c r="A3807" i="47"/>
  <c r="L3889" i="47" l="1"/>
  <c r="H3890" i="47"/>
  <c r="M3889" i="47"/>
  <c r="K3889" i="47"/>
  <c r="I3889" i="47"/>
  <c r="J3889" i="47"/>
  <c r="C3807" i="47"/>
  <c r="D3807" i="47"/>
  <c r="B3807" i="47"/>
  <c r="E3807" i="47"/>
  <c r="F3807" i="47"/>
  <c r="A3808" i="47"/>
  <c r="I3890" i="47" l="1"/>
  <c r="K3890" i="47"/>
  <c r="L3890" i="47"/>
  <c r="J3890" i="47"/>
  <c r="H3891" i="47"/>
  <c r="M3890" i="47"/>
  <c r="E3808" i="47"/>
  <c r="C3808" i="47"/>
  <c r="D3808" i="47"/>
  <c r="B3808" i="47"/>
  <c r="A3809" i="47"/>
  <c r="F3808" i="47"/>
  <c r="L3891" i="47" l="1"/>
  <c r="M3891" i="47"/>
  <c r="H3892" i="47"/>
  <c r="I3891" i="47"/>
  <c r="K3891" i="47"/>
  <c r="J3891" i="47"/>
  <c r="E3809" i="47"/>
  <c r="B3809" i="47"/>
  <c r="C3809" i="47"/>
  <c r="F3809" i="47"/>
  <c r="D3809" i="47"/>
  <c r="A3810" i="47"/>
  <c r="M3892" i="47" l="1"/>
  <c r="L3892" i="47"/>
  <c r="K3892" i="47"/>
  <c r="J3892" i="47"/>
  <c r="I3892" i="47"/>
  <c r="H3893" i="47"/>
  <c r="F3810" i="47"/>
  <c r="A3811" i="47"/>
  <c r="B3810" i="47"/>
  <c r="D3810" i="47"/>
  <c r="E3810" i="47"/>
  <c r="C3810" i="47"/>
  <c r="M3893" i="47" l="1"/>
  <c r="H3894" i="47"/>
  <c r="I3893" i="47"/>
  <c r="J3893" i="47"/>
  <c r="K3893" i="47"/>
  <c r="L3893" i="47"/>
  <c r="C3811" i="47"/>
  <c r="D3811" i="47"/>
  <c r="F3811" i="47"/>
  <c r="B3811" i="47"/>
  <c r="E3811" i="47"/>
  <c r="A3812" i="47"/>
  <c r="M3894" i="47" l="1"/>
  <c r="J3894" i="47"/>
  <c r="I3894" i="47"/>
  <c r="H3895" i="47"/>
  <c r="K3894" i="47"/>
  <c r="L3894" i="47"/>
  <c r="D3812" i="47"/>
  <c r="F3812" i="47"/>
  <c r="C3812" i="47"/>
  <c r="B3812" i="47"/>
  <c r="A3813" i="47"/>
  <c r="E3812" i="47"/>
  <c r="H3896" i="47" l="1"/>
  <c r="M3895" i="47"/>
  <c r="K3895" i="47"/>
  <c r="L3895" i="47"/>
  <c r="I3895" i="47"/>
  <c r="J3895" i="47"/>
  <c r="E3813" i="47"/>
  <c r="B3813" i="47"/>
  <c r="F3813" i="47"/>
  <c r="D3813" i="47"/>
  <c r="A3814" i="47"/>
  <c r="C3813" i="47"/>
  <c r="I3896" i="47" l="1"/>
  <c r="K3896" i="47"/>
  <c r="L3896" i="47"/>
  <c r="J3896" i="47"/>
  <c r="H3897" i="47"/>
  <c r="M3896" i="47"/>
  <c r="B3814" i="47"/>
  <c r="D3814" i="47"/>
  <c r="E3814" i="47"/>
  <c r="C3814" i="47"/>
  <c r="A3815" i="47"/>
  <c r="F3814" i="47"/>
  <c r="L3897" i="47" l="1"/>
  <c r="M3897" i="47"/>
  <c r="H3898" i="47"/>
  <c r="I3897" i="47"/>
  <c r="K3897" i="47"/>
  <c r="J3897" i="47"/>
  <c r="C3815" i="47"/>
  <c r="D3815" i="47"/>
  <c r="A3816" i="47"/>
  <c r="B3815" i="47"/>
  <c r="F3815" i="47"/>
  <c r="E3815" i="47"/>
  <c r="I3898" i="47" l="1"/>
  <c r="L3898" i="47"/>
  <c r="K3898" i="47"/>
  <c r="J3898" i="47"/>
  <c r="H3899" i="47"/>
  <c r="M3898" i="47"/>
  <c r="D3816" i="47"/>
  <c r="F3816" i="47"/>
  <c r="C3816" i="47"/>
  <c r="B3816" i="47"/>
  <c r="A3817" i="47"/>
  <c r="E3816" i="47"/>
  <c r="M3899" i="47" l="1"/>
  <c r="J3899" i="47"/>
  <c r="L3899" i="47"/>
  <c r="H3900" i="47"/>
  <c r="I3899" i="47"/>
  <c r="K3899" i="47"/>
  <c r="E3817" i="47"/>
  <c r="B3817" i="47"/>
  <c r="D3817" i="47"/>
  <c r="A3818" i="47"/>
  <c r="C3817" i="47"/>
  <c r="F3817" i="47"/>
  <c r="J3900" i="47" l="1"/>
  <c r="M3900" i="47"/>
  <c r="L3900" i="47"/>
  <c r="I3900" i="47"/>
  <c r="H3901" i="47"/>
  <c r="K3900" i="47"/>
  <c r="F3818" i="47"/>
  <c r="D3818" i="47"/>
  <c r="E3818" i="47"/>
  <c r="C3818" i="47"/>
  <c r="A3819" i="47"/>
  <c r="B3818" i="47"/>
  <c r="L3901" i="47" l="1"/>
  <c r="H3902" i="47"/>
  <c r="M3901" i="47"/>
  <c r="K3901" i="47"/>
  <c r="I3901" i="47"/>
  <c r="J3901" i="47"/>
  <c r="C3819" i="47"/>
  <c r="F3819" i="47"/>
  <c r="A3820" i="47"/>
  <c r="B3819" i="47"/>
  <c r="E3819" i="47"/>
  <c r="D3819" i="47"/>
  <c r="J3902" i="47" l="1"/>
  <c r="M3902" i="47"/>
  <c r="L3902" i="47"/>
  <c r="I3902" i="47"/>
  <c r="H3903" i="47"/>
  <c r="K3902" i="47"/>
  <c r="D3820" i="47"/>
  <c r="F3820" i="47"/>
  <c r="C3820" i="47"/>
  <c r="B3820" i="47"/>
  <c r="A3821" i="47"/>
  <c r="E3820" i="47"/>
  <c r="J3903" i="47" l="1"/>
  <c r="M3903" i="47"/>
  <c r="L3903" i="47"/>
  <c r="K3903" i="47"/>
  <c r="I3903" i="47"/>
  <c r="H3904" i="47"/>
  <c r="E3821" i="47"/>
  <c r="B3821" i="47"/>
  <c r="A3822" i="47"/>
  <c r="D3821" i="47"/>
  <c r="F3821" i="47"/>
  <c r="C3821" i="47"/>
  <c r="H3905" i="47" l="1"/>
  <c r="M3904" i="47"/>
  <c r="K3904" i="47"/>
  <c r="L3904" i="47"/>
  <c r="I3904" i="47"/>
  <c r="J3904" i="47"/>
  <c r="B3822" i="47"/>
  <c r="D3822" i="47"/>
  <c r="E3822" i="47"/>
  <c r="C3822" i="47"/>
  <c r="A3823" i="47"/>
  <c r="F3822" i="47"/>
  <c r="J3905" i="47" l="1"/>
  <c r="L3905" i="47"/>
  <c r="I3905" i="47"/>
  <c r="H3906" i="47"/>
  <c r="K3905" i="47"/>
  <c r="M3905" i="47"/>
  <c r="C3823" i="47"/>
  <c r="D3823" i="47"/>
  <c r="E3823" i="47"/>
  <c r="F3823" i="47"/>
  <c r="A3824" i="47"/>
  <c r="B3823" i="47"/>
  <c r="K3906" i="47" l="1"/>
  <c r="J3906" i="47"/>
  <c r="L3906" i="47"/>
  <c r="M3906" i="47"/>
  <c r="H3907" i="47"/>
  <c r="I3906" i="47"/>
  <c r="E3824" i="47"/>
  <c r="D3824" i="47"/>
  <c r="F3824" i="47"/>
  <c r="C3824" i="47"/>
  <c r="B3824" i="47"/>
  <c r="A3825" i="47"/>
  <c r="L3907" i="47" l="1"/>
  <c r="H3908" i="47"/>
  <c r="M3907" i="47"/>
  <c r="K3907" i="47"/>
  <c r="I3907" i="47"/>
  <c r="J3907" i="47"/>
  <c r="E3825" i="47"/>
  <c r="B3825" i="47"/>
  <c r="A3826" i="47"/>
  <c r="C3825" i="47"/>
  <c r="F3825" i="47"/>
  <c r="D3825" i="47"/>
  <c r="J3908" i="47" l="1"/>
  <c r="M3908" i="47"/>
  <c r="L3908" i="47"/>
  <c r="K3908" i="47"/>
  <c r="I3908" i="47"/>
  <c r="H3909" i="47"/>
  <c r="D3826" i="47"/>
  <c r="E3826" i="47"/>
  <c r="C3826" i="47"/>
  <c r="A3827" i="47"/>
  <c r="F3826" i="47"/>
  <c r="B3826" i="47"/>
  <c r="I3909" i="47" l="1"/>
  <c r="K3909" i="47"/>
  <c r="L3909" i="47"/>
  <c r="J3909" i="47"/>
  <c r="H3910" i="47"/>
  <c r="M3909" i="47"/>
  <c r="C3827" i="47"/>
  <c r="D3827" i="47"/>
  <c r="B3827" i="47"/>
  <c r="E3827" i="47"/>
  <c r="F3827" i="47"/>
  <c r="A3828" i="47"/>
  <c r="I3910" i="47" l="1"/>
  <c r="K3910" i="47"/>
  <c r="L3910" i="47"/>
  <c r="M3910" i="47"/>
  <c r="J3910" i="47"/>
  <c r="H3911" i="47"/>
  <c r="F3828" i="47"/>
  <c r="C3828" i="47"/>
  <c r="B3828" i="47"/>
  <c r="A3829" i="47"/>
  <c r="E3828" i="47"/>
  <c r="D3828" i="47"/>
  <c r="H3912" i="47" l="1"/>
  <c r="M3911" i="47"/>
  <c r="J3911" i="47"/>
  <c r="L3911" i="47"/>
  <c r="I3911" i="47"/>
  <c r="K3911" i="47"/>
  <c r="E3829" i="47"/>
  <c r="B3829" i="47"/>
  <c r="C3829" i="47"/>
  <c r="F3829" i="47"/>
  <c r="D3829" i="47"/>
  <c r="A3830" i="47"/>
  <c r="L3912" i="47" l="1"/>
  <c r="M3912" i="47"/>
  <c r="H3913" i="47"/>
  <c r="I3912" i="47"/>
  <c r="J3912" i="47"/>
  <c r="K3912" i="47"/>
  <c r="D3830" i="47"/>
  <c r="E3830" i="47"/>
  <c r="C3830" i="47"/>
  <c r="A3831" i="47"/>
  <c r="F3830" i="47"/>
  <c r="B3830" i="47"/>
  <c r="K3913" i="47" l="1"/>
  <c r="M3913" i="47"/>
  <c r="J3913" i="47"/>
  <c r="I3913" i="47"/>
  <c r="H3914" i="47"/>
  <c r="L3913" i="47"/>
  <c r="C3831" i="47"/>
  <c r="D3831" i="47"/>
  <c r="F3831" i="47"/>
  <c r="A3832" i="47"/>
  <c r="B3831" i="47"/>
  <c r="E3831" i="47"/>
  <c r="K3914" i="47" l="1"/>
  <c r="J3914" i="47"/>
  <c r="M3914" i="47"/>
  <c r="L3914" i="47"/>
  <c r="I3914" i="47"/>
  <c r="H3915" i="47"/>
  <c r="E3832" i="47"/>
  <c r="D3832" i="47"/>
  <c r="F3832" i="47"/>
  <c r="C3832" i="47"/>
  <c r="B3832" i="47"/>
  <c r="A3833" i="47"/>
  <c r="J3915" i="47" l="1"/>
  <c r="L3915" i="47"/>
  <c r="M3915" i="47"/>
  <c r="H3916" i="47"/>
  <c r="I3915" i="47"/>
  <c r="K3915" i="47"/>
  <c r="E3833" i="47"/>
  <c r="B3833" i="47"/>
  <c r="D3833" i="47"/>
  <c r="C3833" i="47"/>
  <c r="F3833" i="47"/>
  <c r="A3834" i="47"/>
  <c r="L3916" i="47" l="1"/>
  <c r="H3917" i="47"/>
  <c r="M3916" i="47"/>
  <c r="K3916" i="47"/>
  <c r="J3916" i="47"/>
  <c r="I3916" i="47"/>
  <c r="F3834" i="47"/>
  <c r="D3834" i="47"/>
  <c r="E3834" i="47"/>
  <c r="C3834" i="47"/>
  <c r="A3835" i="47"/>
  <c r="B3834" i="47"/>
  <c r="M3917" i="47" l="1"/>
  <c r="K3917" i="47"/>
  <c r="I3917" i="47"/>
  <c r="J3917" i="47"/>
  <c r="L3917" i="47"/>
  <c r="H3918" i="47"/>
  <c r="F3835" i="47"/>
  <c r="A3836" i="47"/>
  <c r="B3835" i="47"/>
  <c r="E3835" i="47"/>
  <c r="C3835" i="47"/>
  <c r="D3835" i="47"/>
  <c r="K3918" i="47" l="1"/>
  <c r="M3918" i="47"/>
  <c r="L3918" i="47"/>
  <c r="J3918" i="47"/>
  <c r="I3918" i="47"/>
  <c r="H3919" i="47"/>
  <c r="D3836" i="47"/>
  <c r="F3836" i="47"/>
  <c r="C3836" i="47"/>
  <c r="B3836" i="47"/>
  <c r="A3837" i="47"/>
  <c r="E3836" i="47"/>
  <c r="L3919" i="47" l="1"/>
  <c r="H3920" i="47"/>
  <c r="M3919" i="47"/>
  <c r="K3919" i="47"/>
  <c r="I3919" i="47"/>
  <c r="J3919" i="47"/>
  <c r="E3837" i="47"/>
  <c r="B3837" i="47"/>
  <c r="D3837" i="47"/>
  <c r="A3838" i="47"/>
  <c r="C3837" i="47"/>
  <c r="F3837" i="47"/>
  <c r="I3920" i="47" l="1"/>
  <c r="K3920" i="47"/>
  <c r="L3920" i="47"/>
  <c r="M3920" i="47"/>
  <c r="J3920" i="47"/>
  <c r="H3921" i="47"/>
  <c r="B3838" i="47"/>
  <c r="D3838" i="47"/>
  <c r="E3838" i="47"/>
  <c r="C3838" i="47"/>
  <c r="A3839" i="47"/>
  <c r="F3838" i="47"/>
  <c r="H3922" i="47" l="1"/>
  <c r="M3921" i="47"/>
  <c r="K3921" i="47"/>
  <c r="J3921" i="47"/>
  <c r="I3921" i="47"/>
  <c r="L3921" i="47"/>
  <c r="C3839" i="47"/>
  <c r="D3839" i="47"/>
  <c r="B3839" i="47"/>
  <c r="E3839" i="47"/>
  <c r="F3839" i="47"/>
  <c r="A3840" i="47"/>
  <c r="M3922" i="47" l="1"/>
  <c r="H3923" i="47"/>
  <c r="I3922" i="47"/>
  <c r="K3922" i="47"/>
  <c r="J3922" i="47"/>
  <c r="L3922" i="47"/>
  <c r="F3840" i="47"/>
  <c r="C3840" i="47"/>
  <c r="B3840" i="47"/>
  <c r="A3841" i="47"/>
  <c r="E3840" i="47"/>
  <c r="D3840" i="47"/>
  <c r="L3923" i="47" l="1"/>
  <c r="H3924" i="47"/>
  <c r="M3923" i="47"/>
  <c r="K3923" i="47"/>
  <c r="I3923" i="47"/>
  <c r="J3923" i="47"/>
  <c r="E3841" i="47"/>
  <c r="B3841" i="47"/>
  <c r="C3841" i="47"/>
  <c r="F3841" i="47"/>
  <c r="D3841" i="47"/>
  <c r="A3842" i="47"/>
  <c r="I3924" i="47" l="1"/>
  <c r="K3924" i="47"/>
  <c r="L3924" i="47"/>
  <c r="J3924" i="47"/>
  <c r="H3925" i="47"/>
  <c r="M3924" i="47"/>
  <c r="E3842" i="47"/>
  <c r="B3842" i="47"/>
  <c r="D3842" i="47"/>
  <c r="C3842" i="47"/>
  <c r="A3843" i="47"/>
  <c r="F3842" i="47"/>
  <c r="K3925" i="47" l="1"/>
  <c r="L3925" i="47"/>
  <c r="I3925" i="47"/>
  <c r="J3925" i="47"/>
  <c r="H3926" i="47"/>
  <c r="M3925" i="47"/>
  <c r="C3843" i="47"/>
  <c r="D3843" i="47"/>
  <c r="A3844" i="47"/>
  <c r="F3843" i="47"/>
  <c r="E3843" i="47"/>
  <c r="B3843" i="47"/>
  <c r="K3926" i="47" l="1"/>
  <c r="M3926" i="47"/>
  <c r="L3926" i="47"/>
  <c r="I3926" i="47"/>
  <c r="J3926" i="47"/>
  <c r="H3927" i="47"/>
  <c r="E3844" i="47"/>
  <c r="D3844" i="47"/>
  <c r="F3844" i="47"/>
  <c r="C3844" i="47"/>
  <c r="B3844" i="47"/>
  <c r="A3845" i="47"/>
  <c r="L3927" i="47" l="1"/>
  <c r="H3928" i="47"/>
  <c r="M3927" i="47"/>
  <c r="K3927" i="47"/>
  <c r="I3927" i="47"/>
  <c r="J3927" i="47"/>
  <c r="E3845" i="47"/>
  <c r="B3845" i="47"/>
  <c r="D3845" i="47"/>
  <c r="A3846" i="47"/>
  <c r="C3845" i="47"/>
  <c r="F3845" i="47"/>
  <c r="I3928" i="47" l="1"/>
  <c r="K3928" i="47"/>
  <c r="L3928" i="47"/>
  <c r="J3928" i="47"/>
  <c r="H3929" i="47"/>
  <c r="M3928" i="47"/>
  <c r="F3846" i="47"/>
  <c r="B3846" i="47"/>
  <c r="D3846" i="47"/>
  <c r="E3846" i="47"/>
  <c r="C3846" i="47"/>
  <c r="A3847" i="47"/>
  <c r="H3930" i="47" l="1"/>
  <c r="M3929" i="47"/>
  <c r="K3929" i="47"/>
  <c r="I3929" i="47"/>
  <c r="J3929" i="47"/>
  <c r="L3929" i="47"/>
  <c r="C3847" i="47"/>
  <c r="D3847" i="47"/>
  <c r="F3847" i="47"/>
  <c r="B3847" i="47"/>
  <c r="E3847" i="47"/>
  <c r="A3848" i="47"/>
  <c r="I3930" i="47" l="1"/>
  <c r="K3930" i="47"/>
  <c r="L3930" i="47"/>
  <c r="M3930" i="47"/>
  <c r="J3930" i="47"/>
  <c r="H3931" i="47"/>
  <c r="D3848" i="47"/>
  <c r="F3848" i="47"/>
  <c r="C3848" i="47"/>
  <c r="B3848" i="47"/>
  <c r="A3849" i="47"/>
  <c r="E3848" i="47"/>
  <c r="M3931" i="47" l="1"/>
  <c r="K3931" i="47"/>
  <c r="I3931" i="47"/>
  <c r="J3931" i="47"/>
  <c r="L3931" i="47"/>
  <c r="H3932" i="47"/>
  <c r="E3849" i="47"/>
  <c r="B3849" i="47"/>
  <c r="C3849" i="47"/>
  <c r="F3849" i="47"/>
  <c r="D3849" i="47"/>
  <c r="A3850" i="47"/>
  <c r="I3932" i="47" l="1"/>
  <c r="K3932" i="47"/>
  <c r="L3932" i="47"/>
  <c r="J3932" i="47"/>
  <c r="H3933" i="47"/>
  <c r="M3932" i="47"/>
  <c r="F3850" i="47"/>
  <c r="B3850" i="47"/>
  <c r="D3850" i="47"/>
  <c r="E3850" i="47"/>
  <c r="C3850" i="47"/>
  <c r="A3851" i="47"/>
  <c r="K3933" i="47" l="1"/>
  <c r="L3933" i="47"/>
  <c r="M3933" i="47"/>
  <c r="H3934" i="47"/>
  <c r="I3933" i="47"/>
  <c r="J3933" i="47"/>
  <c r="F3851" i="47"/>
  <c r="A3852" i="47"/>
  <c r="B3851" i="47"/>
  <c r="E3851" i="47"/>
  <c r="C3851" i="47"/>
  <c r="D3851" i="47"/>
  <c r="L3934" i="47" l="1"/>
  <c r="I3934" i="47"/>
  <c r="H3935" i="47"/>
  <c r="J3934" i="47"/>
  <c r="K3934" i="47"/>
  <c r="M3934" i="47"/>
  <c r="D3852" i="47"/>
  <c r="F3852" i="47"/>
  <c r="C3852" i="47"/>
  <c r="B3852" i="47"/>
  <c r="A3853" i="47"/>
  <c r="E3852" i="47"/>
  <c r="M3935" i="47" l="1"/>
  <c r="K3935" i="47"/>
  <c r="L3935" i="47"/>
  <c r="I3935" i="47"/>
  <c r="J3935" i="47"/>
  <c r="H3936" i="47"/>
  <c r="E3853" i="47"/>
  <c r="B3853" i="47"/>
  <c r="C3853" i="47"/>
  <c r="F3853" i="47"/>
  <c r="D3853" i="47"/>
  <c r="A3854" i="47"/>
  <c r="K3936" i="47" l="1"/>
  <c r="J3936" i="47"/>
  <c r="M3936" i="47"/>
  <c r="L3936" i="47"/>
  <c r="I3936" i="47"/>
  <c r="H3937" i="47"/>
  <c r="B3854" i="47"/>
  <c r="D3854" i="47"/>
  <c r="E3854" i="47"/>
  <c r="C3854" i="47"/>
  <c r="A3855" i="47"/>
  <c r="F3854" i="47"/>
  <c r="M3937" i="47" l="1"/>
  <c r="K3937" i="47"/>
  <c r="L3937" i="47"/>
  <c r="H3938" i="47"/>
  <c r="I3937" i="47"/>
  <c r="J3937" i="47"/>
  <c r="C3855" i="47"/>
  <c r="D3855" i="47"/>
  <c r="F3855" i="47"/>
  <c r="A3856" i="47"/>
  <c r="E3855" i="47"/>
  <c r="B3855" i="47"/>
  <c r="L3938" i="47" l="1"/>
  <c r="M3938" i="47"/>
  <c r="K3938" i="47"/>
  <c r="I3938" i="47"/>
  <c r="J3938" i="47"/>
  <c r="H3939" i="47"/>
  <c r="D3856" i="47"/>
  <c r="F3856" i="47"/>
  <c r="C3856" i="47"/>
  <c r="B3856" i="47"/>
  <c r="A3857" i="47"/>
  <c r="E3856" i="47"/>
  <c r="L3939" i="47" l="1"/>
  <c r="M3939" i="47"/>
  <c r="H3940" i="47"/>
  <c r="I3939" i="47"/>
  <c r="K3939" i="47"/>
  <c r="J3939" i="47"/>
  <c r="E3857" i="47"/>
  <c r="B3857" i="47"/>
  <c r="C3857" i="47"/>
  <c r="F3857" i="47"/>
  <c r="D3857" i="47"/>
  <c r="A3858" i="47"/>
  <c r="L3940" i="47" l="1"/>
  <c r="M3940" i="47"/>
  <c r="H3941" i="47"/>
  <c r="I3940" i="47"/>
  <c r="K3940" i="47"/>
  <c r="J3940" i="47"/>
  <c r="B3858" i="47"/>
  <c r="D3858" i="47"/>
  <c r="E3858" i="47"/>
  <c r="C3858" i="47"/>
  <c r="A3859" i="47"/>
  <c r="F3858" i="47"/>
  <c r="L3941" i="47" l="1"/>
  <c r="H3942" i="47"/>
  <c r="M3941" i="47"/>
  <c r="K3941" i="47"/>
  <c r="I3941" i="47"/>
  <c r="J3941" i="47"/>
  <c r="C3859" i="47"/>
  <c r="F3859" i="47"/>
  <c r="A3860" i="47"/>
  <c r="B3859" i="47"/>
  <c r="E3859" i="47"/>
  <c r="D3859" i="47"/>
  <c r="J3942" i="47" l="1"/>
  <c r="L3942" i="47"/>
  <c r="M3942" i="47"/>
  <c r="H3943" i="47"/>
  <c r="I3942" i="47"/>
  <c r="K3942" i="47"/>
  <c r="D3860" i="47"/>
  <c r="F3860" i="47"/>
  <c r="C3860" i="47"/>
  <c r="B3860" i="47"/>
  <c r="A3861" i="47"/>
  <c r="E3860" i="47"/>
  <c r="L3943" i="47" l="1"/>
  <c r="H3944" i="47"/>
  <c r="M3943" i="47"/>
  <c r="K3943" i="47"/>
  <c r="I3943" i="47"/>
  <c r="J3943" i="47"/>
  <c r="D3861" i="47"/>
  <c r="A3862" i="47"/>
  <c r="F3861" i="47"/>
  <c r="E3861" i="47"/>
  <c r="B3861" i="47"/>
  <c r="C3861" i="47"/>
  <c r="J3944" i="47" l="1"/>
  <c r="L3944" i="47"/>
  <c r="M3944" i="47"/>
  <c r="H3945" i="47"/>
  <c r="I3944" i="47"/>
  <c r="K3944" i="47"/>
  <c r="F3862" i="47"/>
  <c r="B3862" i="47"/>
  <c r="D3862" i="47"/>
  <c r="E3862" i="47"/>
  <c r="C3862" i="47"/>
  <c r="A3863" i="47"/>
  <c r="L3945" i="47" l="1"/>
  <c r="H3946" i="47"/>
  <c r="M3945" i="47"/>
  <c r="K3945" i="47"/>
  <c r="I3945" i="47"/>
  <c r="J3945" i="47"/>
  <c r="D3863" i="47"/>
  <c r="F3863" i="47"/>
  <c r="A3864" i="47"/>
  <c r="B3863" i="47"/>
  <c r="E3863" i="47"/>
  <c r="C3863" i="47"/>
  <c r="I3946" i="47" l="1"/>
  <c r="K3946" i="47"/>
  <c r="L3946" i="47"/>
  <c r="J3946" i="47"/>
  <c r="H3947" i="47"/>
  <c r="M3946" i="47"/>
  <c r="E3864" i="47"/>
  <c r="D3864" i="47"/>
  <c r="F3864" i="47"/>
  <c r="C3864" i="47"/>
  <c r="B3864" i="47"/>
  <c r="A3865" i="47"/>
  <c r="J3947" i="47" l="1"/>
  <c r="M3947" i="47"/>
  <c r="I3947" i="47"/>
  <c r="H3948" i="47"/>
  <c r="L3947" i="47"/>
  <c r="K3947" i="47"/>
  <c r="E3865" i="47"/>
  <c r="B3865" i="47"/>
  <c r="D3865" i="47"/>
  <c r="A3866" i="47"/>
  <c r="C3865" i="47"/>
  <c r="F3865" i="47"/>
  <c r="M3948" i="47" l="1"/>
  <c r="J3948" i="47"/>
  <c r="L3948" i="47"/>
  <c r="H3949" i="47"/>
  <c r="I3948" i="47"/>
  <c r="K3948" i="47"/>
  <c r="F3866" i="47"/>
  <c r="B3866" i="47"/>
  <c r="D3866" i="47"/>
  <c r="E3866" i="47"/>
  <c r="C3866" i="47"/>
  <c r="A3867" i="47"/>
  <c r="H3950" i="47" l="1"/>
  <c r="M3949" i="47"/>
  <c r="J3949" i="47"/>
  <c r="I3949" i="47"/>
  <c r="K3949" i="47"/>
  <c r="L3949" i="47"/>
  <c r="C3867" i="47"/>
  <c r="D3867" i="47"/>
  <c r="A3868" i="47"/>
  <c r="B3867" i="47"/>
  <c r="E3867" i="47"/>
  <c r="F3867" i="47"/>
  <c r="M3950" i="47" l="1"/>
  <c r="I3950" i="47"/>
  <c r="K3950" i="47"/>
  <c r="L3950" i="47"/>
  <c r="J3950" i="47"/>
  <c r="H3951" i="47"/>
  <c r="E3868" i="47"/>
  <c r="D3868" i="47"/>
  <c r="F3868" i="47"/>
  <c r="C3868" i="47"/>
  <c r="B3868" i="47"/>
  <c r="A3869" i="47"/>
  <c r="K3951" i="47" l="1"/>
  <c r="M3951" i="47"/>
  <c r="I3951" i="47"/>
  <c r="J3951" i="47"/>
  <c r="L3951" i="47"/>
  <c r="H3952" i="47"/>
  <c r="E3869" i="47"/>
  <c r="B3869" i="47"/>
  <c r="A3870" i="47"/>
  <c r="D3869" i="47"/>
  <c r="F3869" i="47"/>
  <c r="C3869" i="47"/>
  <c r="L3952" i="47" l="1"/>
  <c r="M3952" i="47"/>
  <c r="H3953" i="47"/>
  <c r="I3952" i="47"/>
  <c r="K3952" i="47"/>
  <c r="J3952" i="47"/>
  <c r="F3870" i="47"/>
  <c r="B3870" i="47"/>
  <c r="D3870" i="47"/>
  <c r="E3870" i="47"/>
  <c r="C3870" i="47"/>
  <c r="A3871" i="47"/>
  <c r="L3953" i="47" l="1"/>
  <c r="H3954" i="47"/>
  <c r="M3953" i="47"/>
  <c r="K3953" i="47"/>
  <c r="I3953" i="47"/>
  <c r="J3953" i="47"/>
  <c r="C3871" i="47"/>
  <c r="D3871" i="47"/>
  <c r="B3871" i="47"/>
  <c r="E3871" i="47"/>
  <c r="F3871" i="47"/>
  <c r="A3872" i="47"/>
  <c r="M3954" i="47" l="1"/>
  <c r="I3954" i="47"/>
  <c r="K3954" i="47"/>
  <c r="L3954" i="47"/>
  <c r="J3954" i="47"/>
  <c r="H3955" i="47"/>
  <c r="E3872" i="47"/>
  <c r="D3872" i="47"/>
  <c r="F3872" i="47"/>
  <c r="C3872" i="47"/>
  <c r="B3872" i="47"/>
  <c r="A3873" i="47"/>
  <c r="H3956" i="47" l="1"/>
  <c r="K3955" i="47"/>
  <c r="M3955" i="47"/>
  <c r="I3955" i="47"/>
  <c r="L3955" i="47"/>
  <c r="J3955" i="47"/>
  <c r="E3873" i="47"/>
  <c r="B3873" i="47"/>
  <c r="D3873" i="47"/>
  <c r="A3874" i="47"/>
  <c r="C3873" i="47"/>
  <c r="F3873" i="47"/>
  <c r="L3956" i="47" l="1"/>
  <c r="M3956" i="47"/>
  <c r="H3957" i="47"/>
  <c r="J3956" i="47"/>
  <c r="I3956" i="47"/>
  <c r="K3956" i="47"/>
  <c r="F3874" i="47"/>
  <c r="B3874" i="47"/>
  <c r="D3874" i="47"/>
  <c r="E3874" i="47"/>
  <c r="C3874" i="47"/>
  <c r="A3875" i="47"/>
  <c r="K3957" i="47" l="1"/>
  <c r="J3957" i="47"/>
  <c r="L3957" i="47"/>
  <c r="M3957" i="47"/>
  <c r="H3958" i="47"/>
  <c r="I3957" i="47"/>
  <c r="C3875" i="47"/>
  <c r="D3875" i="47"/>
  <c r="F3875" i="47"/>
  <c r="B3875" i="47"/>
  <c r="A3876" i="47"/>
  <c r="E3875" i="47"/>
  <c r="M3958" i="47" l="1"/>
  <c r="L3958" i="47"/>
  <c r="I3958" i="47"/>
  <c r="H3959" i="47"/>
  <c r="K3958" i="47"/>
  <c r="J3958" i="47"/>
  <c r="D3876" i="47"/>
  <c r="F3876" i="47"/>
  <c r="C3876" i="47"/>
  <c r="B3876" i="47"/>
  <c r="A3877" i="47"/>
  <c r="E3876" i="47"/>
  <c r="J3959" i="47" l="1"/>
  <c r="L3959" i="47"/>
  <c r="M3959" i="47"/>
  <c r="H3960" i="47"/>
  <c r="I3959" i="47"/>
  <c r="K3959" i="47"/>
  <c r="E3877" i="47"/>
  <c r="B3877" i="47"/>
  <c r="C3877" i="47"/>
  <c r="F3877" i="47"/>
  <c r="D3877" i="47"/>
  <c r="A3878" i="47"/>
  <c r="M3960" i="47" l="1"/>
  <c r="J3960" i="47"/>
  <c r="L3960" i="47"/>
  <c r="H3961" i="47"/>
  <c r="I3960" i="47"/>
  <c r="K3960" i="47"/>
  <c r="F3878" i="47"/>
  <c r="B3878" i="47"/>
  <c r="D3878" i="47"/>
  <c r="E3878" i="47"/>
  <c r="C3878" i="47"/>
  <c r="A3879" i="47"/>
  <c r="M3961" i="47" l="1"/>
  <c r="J3961" i="47"/>
  <c r="I3961" i="47"/>
  <c r="L3961" i="47"/>
  <c r="H3962" i="47"/>
  <c r="K3961" i="47"/>
  <c r="C3879" i="47"/>
  <c r="D3879" i="47"/>
  <c r="B3879" i="47"/>
  <c r="E3879" i="47"/>
  <c r="F3879" i="47"/>
  <c r="A3880" i="47"/>
  <c r="M3962" i="47" l="1"/>
  <c r="K3962" i="47"/>
  <c r="I3962" i="47"/>
  <c r="J3962" i="47"/>
  <c r="L3962" i="47"/>
  <c r="H3963" i="47"/>
  <c r="D3880" i="47"/>
  <c r="F3880" i="47"/>
  <c r="C3880" i="47"/>
  <c r="B3880" i="47"/>
  <c r="A3881" i="47"/>
  <c r="E3880" i="47"/>
  <c r="L3963" i="47" l="1"/>
  <c r="H3964" i="47"/>
  <c r="M3963" i="47"/>
  <c r="K3963" i="47"/>
  <c r="I3963" i="47"/>
  <c r="J3963" i="47"/>
  <c r="E3881" i="47"/>
  <c r="B3881" i="47"/>
  <c r="C3881" i="47"/>
  <c r="D3881" i="47"/>
  <c r="A3882" i="47"/>
  <c r="F3881" i="47"/>
  <c r="L3964" i="47" l="1"/>
  <c r="I3964" i="47"/>
  <c r="K3964" i="47"/>
  <c r="J3964" i="47"/>
  <c r="H3965" i="47"/>
  <c r="M3964" i="47"/>
  <c r="F3882" i="47"/>
  <c r="D3882" i="47"/>
  <c r="E3882" i="47"/>
  <c r="B3882" i="47"/>
  <c r="C3882" i="47"/>
  <c r="A3883" i="47"/>
  <c r="H3966" i="47" l="1"/>
  <c r="M3965" i="47"/>
  <c r="K3965" i="47"/>
  <c r="I3965" i="47"/>
  <c r="J3965" i="47"/>
  <c r="L3965" i="47"/>
  <c r="F3883" i="47"/>
  <c r="A3884" i="47"/>
  <c r="B3883" i="47"/>
  <c r="E3883" i="47"/>
  <c r="C3883" i="47"/>
  <c r="D3883" i="47"/>
  <c r="I3966" i="47" l="1"/>
  <c r="K3966" i="47"/>
  <c r="L3966" i="47"/>
  <c r="J3966" i="47"/>
  <c r="H3967" i="47"/>
  <c r="M3966" i="47"/>
  <c r="E3884" i="47"/>
  <c r="D3884" i="47"/>
  <c r="F3884" i="47"/>
  <c r="C3884" i="47"/>
  <c r="B3884" i="47"/>
  <c r="A3885" i="47"/>
  <c r="L3967" i="47" l="1"/>
  <c r="I3967" i="47"/>
  <c r="J3967" i="47"/>
  <c r="H3968" i="47"/>
  <c r="M3967" i="47"/>
  <c r="K3967" i="47"/>
  <c r="E3885" i="47"/>
  <c r="B3885" i="47"/>
  <c r="C3885" i="47"/>
  <c r="F3885" i="47"/>
  <c r="D3885" i="47"/>
  <c r="A3886" i="47"/>
  <c r="K3968" i="47" l="1"/>
  <c r="L3968" i="47"/>
  <c r="J3968" i="47"/>
  <c r="H3969" i="47"/>
  <c r="M3968" i="47"/>
  <c r="I3968" i="47"/>
  <c r="F3886" i="47"/>
  <c r="B3886" i="47"/>
  <c r="D3886" i="47"/>
  <c r="E3886" i="47"/>
  <c r="C3886" i="47"/>
  <c r="A3887" i="47"/>
  <c r="K3969" i="47" l="1"/>
  <c r="J3969" i="47"/>
  <c r="M3969" i="47"/>
  <c r="L3969" i="47"/>
  <c r="I3969" i="47"/>
  <c r="H3970" i="47"/>
  <c r="C3887" i="47"/>
  <c r="D3887" i="47"/>
  <c r="B3887" i="47"/>
  <c r="E3887" i="47"/>
  <c r="F3887" i="47"/>
  <c r="A3888" i="47"/>
  <c r="I3970" i="47" l="1"/>
  <c r="K3970" i="47"/>
  <c r="L3970" i="47"/>
  <c r="J3970" i="47"/>
  <c r="H3971" i="47"/>
  <c r="M3970" i="47"/>
  <c r="C3888" i="47"/>
  <c r="F3888" i="47"/>
  <c r="B3888" i="47"/>
  <c r="A3889" i="47"/>
  <c r="E3888" i="47"/>
  <c r="D3888" i="47"/>
  <c r="K3971" i="47" l="1"/>
  <c r="M3971" i="47"/>
  <c r="J3971" i="47"/>
  <c r="L3971" i="47"/>
  <c r="I3971" i="47"/>
  <c r="H3972" i="47"/>
  <c r="E3889" i="47"/>
  <c r="B3889" i="47"/>
  <c r="D3889" i="47"/>
  <c r="A3890" i="47"/>
  <c r="C3889" i="47"/>
  <c r="F3889" i="47"/>
  <c r="I3972" i="47" l="1"/>
  <c r="K3972" i="47"/>
  <c r="L3972" i="47"/>
  <c r="J3972" i="47"/>
  <c r="H3973" i="47"/>
  <c r="M3972" i="47"/>
  <c r="B3890" i="47"/>
  <c r="D3890" i="47"/>
  <c r="E3890" i="47"/>
  <c r="C3890" i="47"/>
  <c r="A3891" i="47"/>
  <c r="F3890" i="47"/>
  <c r="M3973" i="47" l="1"/>
  <c r="K3973" i="47"/>
  <c r="L3973" i="47"/>
  <c r="H3974" i="47"/>
  <c r="I3973" i="47"/>
  <c r="J3973" i="47"/>
  <c r="C3891" i="47"/>
  <c r="D3891" i="47"/>
  <c r="B3891" i="47"/>
  <c r="E3891" i="47"/>
  <c r="F3891" i="47"/>
  <c r="A3892" i="47"/>
  <c r="L3974" i="47" l="1"/>
  <c r="K3974" i="47"/>
  <c r="M3974" i="47"/>
  <c r="J3974" i="47"/>
  <c r="I3974" i="47"/>
  <c r="H3975" i="47"/>
  <c r="D3892" i="47"/>
  <c r="F3892" i="47"/>
  <c r="C3892" i="47"/>
  <c r="B3892" i="47"/>
  <c r="A3893" i="47"/>
  <c r="E3892" i="47"/>
  <c r="M3975" i="47" l="1"/>
  <c r="J3975" i="47"/>
  <c r="L3975" i="47"/>
  <c r="I3975" i="47"/>
  <c r="H3976" i="47"/>
  <c r="K3975" i="47"/>
  <c r="E3893" i="47"/>
  <c r="B3893" i="47"/>
  <c r="D3893" i="47"/>
  <c r="C3893" i="47"/>
  <c r="A3894" i="47"/>
  <c r="F3893" i="47"/>
  <c r="M3976" i="47" l="1"/>
  <c r="L3976" i="47"/>
  <c r="I3976" i="47"/>
  <c r="H3977" i="47"/>
  <c r="K3976" i="47"/>
  <c r="J3976" i="47"/>
  <c r="B3894" i="47"/>
  <c r="D3894" i="47"/>
  <c r="E3894" i="47"/>
  <c r="C3894" i="47"/>
  <c r="A3895" i="47"/>
  <c r="F3894" i="47"/>
  <c r="K3977" i="47" l="1"/>
  <c r="L3977" i="47"/>
  <c r="J3977" i="47"/>
  <c r="H3978" i="47"/>
  <c r="M3977" i="47"/>
  <c r="I3977" i="47"/>
  <c r="C3895" i="47"/>
  <c r="D3895" i="47"/>
  <c r="B3895" i="47"/>
  <c r="E3895" i="47"/>
  <c r="F3895" i="47"/>
  <c r="A3896" i="47"/>
  <c r="L3978" i="47" l="1"/>
  <c r="H3979" i="47"/>
  <c r="M3978" i="47"/>
  <c r="K3978" i="47"/>
  <c r="I3978" i="47"/>
  <c r="J3978" i="47"/>
  <c r="D3896" i="47"/>
  <c r="F3896" i="47"/>
  <c r="C3896" i="47"/>
  <c r="B3896" i="47"/>
  <c r="A3897" i="47"/>
  <c r="E3896" i="47"/>
  <c r="L3979" i="47" l="1"/>
  <c r="M3979" i="47"/>
  <c r="K3979" i="47"/>
  <c r="H3980" i="47"/>
  <c r="I3979" i="47"/>
  <c r="J3979" i="47"/>
  <c r="E3897" i="47"/>
  <c r="B3897" i="47"/>
  <c r="A3898" i="47"/>
  <c r="D3897" i="47"/>
  <c r="C3897" i="47"/>
  <c r="F3897" i="47"/>
  <c r="J3980" i="47" l="1"/>
  <c r="M3980" i="47"/>
  <c r="L3980" i="47"/>
  <c r="I3980" i="47"/>
  <c r="H3981" i="47"/>
  <c r="K3980" i="47"/>
  <c r="B3898" i="47"/>
  <c r="D3898" i="47"/>
  <c r="E3898" i="47"/>
  <c r="C3898" i="47"/>
  <c r="A3899" i="47"/>
  <c r="F3898" i="47"/>
  <c r="L3981" i="47" l="1"/>
  <c r="H3982" i="47"/>
  <c r="M3981" i="47"/>
  <c r="K3981" i="47"/>
  <c r="I3981" i="47"/>
  <c r="J3981" i="47"/>
  <c r="C3899" i="47"/>
  <c r="D3899" i="47"/>
  <c r="F3899" i="47"/>
  <c r="A3900" i="47"/>
  <c r="B3899" i="47"/>
  <c r="E3899" i="47"/>
  <c r="K3982" i="47" l="1"/>
  <c r="M3982" i="47"/>
  <c r="J3982" i="47"/>
  <c r="I3982" i="47"/>
  <c r="H3983" i="47"/>
  <c r="L3982" i="47"/>
  <c r="E3900" i="47"/>
  <c r="F3900" i="47"/>
  <c r="C3900" i="47"/>
  <c r="B3900" i="47"/>
  <c r="A3901" i="47"/>
  <c r="D3900" i="47"/>
  <c r="M3983" i="47" l="1"/>
  <c r="K3983" i="47"/>
  <c r="H3984" i="47"/>
  <c r="I3983" i="47"/>
  <c r="J3983" i="47"/>
  <c r="L3983" i="47"/>
  <c r="E3901" i="47"/>
  <c r="B3901" i="47"/>
  <c r="A3902" i="47"/>
  <c r="D3901" i="47"/>
  <c r="C3901" i="47"/>
  <c r="F3901" i="47"/>
  <c r="H3985" i="47" l="1"/>
  <c r="M3984" i="47"/>
  <c r="K3984" i="47"/>
  <c r="I3984" i="47"/>
  <c r="J3984" i="47"/>
  <c r="L3984" i="47"/>
  <c r="F3902" i="47"/>
  <c r="B3902" i="47"/>
  <c r="D3902" i="47"/>
  <c r="E3902" i="47"/>
  <c r="C3902" i="47"/>
  <c r="A3903" i="47"/>
  <c r="M3985" i="47" l="1"/>
  <c r="K3985" i="47"/>
  <c r="I3985" i="47"/>
  <c r="J3985" i="47"/>
  <c r="L3985" i="47"/>
  <c r="H3986" i="47"/>
  <c r="C3903" i="47"/>
  <c r="D3903" i="47"/>
  <c r="F3903" i="47"/>
  <c r="A3904" i="47"/>
  <c r="E3903" i="47"/>
  <c r="B3903" i="47"/>
  <c r="H3987" i="47" l="1"/>
  <c r="M3986" i="47"/>
  <c r="J3986" i="47"/>
  <c r="I3986" i="47"/>
  <c r="K3986" i="47"/>
  <c r="L3986" i="47"/>
  <c r="E3904" i="47"/>
  <c r="F3904" i="47"/>
  <c r="C3904" i="47"/>
  <c r="B3904" i="47"/>
  <c r="A3905" i="47"/>
  <c r="D3904" i="47"/>
  <c r="J3987" i="47" l="1"/>
  <c r="L3987" i="47"/>
  <c r="M3987" i="47"/>
  <c r="H3988" i="47"/>
  <c r="I3987" i="47"/>
  <c r="K3987" i="47"/>
  <c r="E3905" i="47"/>
  <c r="D3905" i="47"/>
  <c r="A3906" i="47"/>
  <c r="C3905" i="47"/>
  <c r="F3905" i="47"/>
  <c r="B3905" i="47"/>
  <c r="I3988" i="47" l="1"/>
  <c r="K3988" i="47"/>
  <c r="L3988" i="47"/>
  <c r="J3988" i="47"/>
  <c r="H3989" i="47"/>
  <c r="M3988" i="47"/>
  <c r="D3906" i="47"/>
  <c r="E3906" i="47"/>
  <c r="C3906" i="47"/>
  <c r="A3907" i="47"/>
  <c r="F3906" i="47"/>
  <c r="B3906" i="47"/>
  <c r="K3989" i="47" l="1"/>
  <c r="J3989" i="47"/>
  <c r="L3989" i="47"/>
  <c r="M3989" i="47"/>
  <c r="H3990" i="47"/>
  <c r="I3989" i="47"/>
  <c r="C3907" i="47"/>
  <c r="D3907" i="47"/>
  <c r="F3907" i="47"/>
  <c r="A3908" i="47"/>
  <c r="B3907" i="47"/>
  <c r="E3907" i="47"/>
  <c r="H3991" i="47" l="1"/>
  <c r="M3990" i="47"/>
  <c r="J3990" i="47"/>
  <c r="I3990" i="47"/>
  <c r="K3990" i="47"/>
  <c r="L3990" i="47"/>
  <c r="E3908" i="47"/>
  <c r="D3908" i="47"/>
  <c r="F3908" i="47"/>
  <c r="C3908" i="47"/>
  <c r="B3908" i="47"/>
  <c r="A3909" i="47"/>
  <c r="J3991" i="47" l="1"/>
  <c r="I3991" i="47"/>
  <c r="H3992" i="47"/>
  <c r="K3991" i="47"/>
  <c r="M3991" i="47"/>
  <c r="L3991" i="47"/>
  <c r="E3909" i="47"/>
  <c r="B3909" i="47"/>
  <c r="C3909" i="47"/>
  <c r="F3909" i="47"/>
  <c r="D3909" i="47"/>
  <c r="A3910" i="47"/>
  <c r="I3992" i="47" l="1"/>
  <c r="K3992" i="47"/>
  <c r="L3992" i="47"/>
  <c r="J3992" i="47"/>
  <c r="H3993" i="47"/>
  <c r="M3992" i="47"/>
  <c r="D3910" i="47"/>
  <c r="E3910" i="47"/>
  <c r="C3910" i="47"/>
  <c r="A3911" i="47"/>
  <c r="F3910" i="47"/>
  <c r="B3910" i="47"/>
  <c r="J3993" i="47" l="1"/>
  <c r="L3993" i="47"/>
  <c r="M3993" i="47"/>
  <c r="K3993" i="47"/>
  <c r="H3994" i="47"/>
  <c r="I3993" i="47"/>
  <c r="C3911" i="47"/>
  <c r="D3911" i="47"/>
  <c r="F3911" i="47"/>
  <c r="A3912" i="47"/>
  <c r="B3911" i="47"/>
  <c r="E3911" i="47"/>
  <c r="J3994" i="47" l="1"/>
  <c r="M3994" i="47"/>
  <c r="L3994" i="47"/>
  <c r="K3994" i="47"/>
  <c r="I3994" i="47"/>
  <c r="H3995" i="47"/>
  <c r="F3912" i="47"/>
  <c r="C3912" i="47"/>
  <c r="E3912" i="47"/>
  <c r="D3912" i="47"/>
  <c r="B3912" i="47"/>
  <c r="A3913" i="47"/>
  <c r="K3995" i="47" l="1"/>
  <c r="I3995" i="47"/>
  <c r="J3995" i="47"/>
  <c r="H3996" i="47"/>
  <c r="L3995" i="47"/>
  <c r="M3995" i="47"/>
  <c r="C3913" i="47"/>
  <c r="F3913" i="47"/>
  <c r="E3913" i="47"/>
  <c r="B3913" i="47"/>
  <c r="D3913" i="47"/>
  <c r="A3914" i="47"/>
  <c r="K3996" i="47" l="1"/>
  <c r="J3996" i="47"/>
  <c r="M3996" i="47"/>
  <c r="L3996" i="47"/>
  <c r="I3996" i="47"/>
  <c r="H3997" i="47"/>
  <c r="C3914" i="47"/>
  <c r="A3915" i="47"/>
  <c r="F3914" i="47"/>
  <c r="B3914" i="47"/>
  <c r="D3914" i="47"/>
  <c r="E3914" i="47"/>
  <c r="H3998" i="47" l="1"/>
  <c r="K3997" i="47"/>
  <c r="L3997" i="47"/>
  <c r="M3997" i="47"/>
  <c r="I3997" i="47"/>
  <c r="J3997" i="47"/>
  <c r="C3915" i="47"/>
  <c r="D3915" i="47"/>
  <c r="B3915" i="47"/>
  <c r="E3915" i="47"/>
  <c r="F3915" i="47"/>
  <c r="A3916" i="47"/>
  <c r="K3998" i="47" l="1"/>
  <c r="J3998" i="47"/>
  <c r="M3998" i="47"/>
  <c r="L3998" i="47"/>
  <c r="I3998" i="47"/>
  <c r="H3999" i="47"/>
  <c r="F3916" i="47"/>
  <c r="C3916" i="47"/>
  <c r="B3916" i="47"/>
  <c r="A3917" i="47"/>
  <c r="E3916" i="47"/>
  <c r="D3916" i="47"/>
  <c r="L3999" i="47" l="1"/>
  <c r="M3999" i="47"/>
  <c r="I3999" i="47"/>
  <c r="H4000" i="47"/>
  <c r="K3999" i="47"/>
  <c r="J3999" i="47"/>
  <c r="E3917" i="47"/>
  <c r="B3917" i="47"/>
  <c r="C3917" i="47"/>
  <c r="F3917" i="47"/>
  <c r="D3917" i="47"/>
  <c r="A3918" i="47"/>
  <c r="H4001" i="47" l="1"/>
  <c r="M4000" i="47"/>
  <c r="K4000" i="47"/>
  <c r="L4000" i="47"/>
  <c r="I4000" i="47"/>
  <c r="J4000" i="47"/>
  <c r="C3918" i="47"/>
  <c r="A3919" i="47"/>
  <c r="F3918" i="47"/>
  <c r="B3918" i="47"/>
  <c r="D3918" i="47"/>
  <c r="E3918" i="47"/>
  <c r="L4001" i="47" l="1"/>
  <c r="H4002" i="47"/>
  <c r="M4001" i="47"/>
  <c r="J4001" i="47"/>
  <c r="I4001" i="47"/>
  <c r="K4001" i="47"/>
  <c r="B3919" i="47"/>
  <c r="E3919" i="47"/>
  <c r="C3919" i="47"/>
  <c r="D3919" i="47"/>
  <c r="F3919" i="47"/>
  <c r="A3920" i="47"/>
  <c r="K4002" i="47" l="1"/>
  <c r="L4002" i="47"/>
  <c r="I4002" i="47"/>
  <c r="J4002" i="47"/>
  <c r="H4003" i="47"/>
  <c r="M4002" i="47"/>
  <c r="F3920" i="47"/>
  <c r="C3920" i="47"/>
  <c r="E3920" i="47"/>
  <c r="D3920" i="47"/>
  <c r="B3920" i="47"/>
  <c r="A3921" i="47"/>
  <c r="H4004" i="47" l="1"/>
  <c r="K4003" i="47"/>
  <c r="M4003" i="47"/>
  <c r="J4003" i="47"/>
  <c r="L4003" i="47"/>
  <c r="I4003" i="47"/>
  <c r="E3921" i="47"/>
  <c r="B3921" i="47"/>
  <c r="D3921" i="47"/>
  <c r="A3922" i="47"/>
  <c r="C3921" i="47"/>
  <c r="F3921" i="47"/>
  <c r="K4004" i="47" l="1"/>
  <c r="L4004" i="47"/>
  <c r="I4004" i="47"/>
  <c r="J4004" i="47"/>
  <c r="H4005" i="47"/>
  <c r="M4004" i="47"/>
  <c r="D3922" i="47"/>
  <c r="E3922" i="47"/>
  <c r="F3922" i="47"/>
  <c r="B3922" i="47"/>
  <c r="C3922" i="47"/>
  <c r="A3923" i="47"/>
  <c r="L4005" i="47" l="1"/>
  <c r="H4006" i="47"/>
  <c r="M4005" i="47"/>
  <c r="K4005" i="47"/>
  <c r="I4005" i="47"/>
  <c r="J4005" i="47"/>
  <c r="C3923" i="47"/>
  <c r="D3923" i="47"/>
  <c r="F3923" i="47"/>
  <c r="A3924" i="47"/>
  <c r="B3923" i="47"/>
  <c r="E3923" i="47"/>
  <c r="H4007" i="47" l="1"/>
  <c r="I4006" i="47"/>
  <c r="J4006" i="47"/>
  <c r="K4006" i="47"/>
  <c r="L4006" i="47"/>
  <c r="M4006" i="47"/>
  <c r="F3924" i="47"/>
  <c r="C3924" i="47"/>
  <c r="E3924" i="47"/>
  <c r="D3924" i="47"/>
  <c r="B3924" i="47"/>
  <c r="A3925" i="47"/>
  <c r="L4007" i="47" l="1"/>
  <c r="J4007" i="47"/>
  <c r="H4008" i="47"/>
  <c r="M4007" i="47"/>
  <c r="K4007" i="47"/>
  <c r="I4007" i="47"/>
  <c r="E3925" i="47"/>
  <c r="B3925" i="47"/>
  <c r="D3925" i="47"/>
  <c r="A3926" i="47"/>
  <c r="C3925" i="47"/>
  <c r="F3925" i="47"/>
  <c r="I4008" i="47" l="1"/>
  <c r="J4008" i="47"/>
  <c r="H4009" i="47"/>
  <c r="K4008" i="47"/>
  <c r="L4008" i="47"/>
  <c r="M4008" i="47"/>
  <c r="D3926" i="47"/>
  <c r="E3926" i="47"/>
  <c r="C3926" i="47"/>
  <c r="A3927" i="47"/>
  <c r="B3926" i="47"/>
  <c r="F3926" i="47"/>
  <c r="L4009" i="47" l="1"/>
  <c r="H4010" i="47"/>
  <c r="M4009" i="47"/>
  <c r="K4009" i="47"/>
  <c r="I4009" i="47"/>
  <c r="J4009" i="47"/>
  <c r="B3927" i="47"/>
  <c r="E3927" i="47"/>
  <c r="C3927" i="47"/>
  <c r="D3927" i="47"/>
  <c r="F3927" i="47"/>
  <c r="A3928" i="47"/>
  <c r="K4010" i="47" l="1"/>
  <c r="L4010" i="47"/>
  <c r="J4010" i="47"/>
  <c r="H4011" i="47"/>
  <c r="M4010" i="47"/>
  <c r="I4010" i="47"/>
  <c r="B3928" i="47"/>
  <c r="A3929" i="47"/>
  <c r="D3928" i="47"/>
  <c r="E3928" i="47"/>
  <c r="F3928" i="47"/>
  <c r="C3928" i="47"/>
  <c r="J4011" i="47" l="1"/>
  <c r="L4011" i="47"/>
  <c r="M4011" i="47"/>
  <c r="K4011" i="47"/>
  <c r="H4012" i="47"/>
  <c r="I4011" i="47"/>
  <c r="C3929" i="47"/>
  <c r="E3929" i="47"/>
  <c r="B3929" i="47"/>
  <c r="D3929" i="47"/>
  <c r="A3930" i="47"/>
  <c r="F3929" i="47"/>
  <c r="L4012" i="47" l="1"/>
  <c r="M4012" i="47"/>
  <c r="H4013" i="47"/>
  <c r="I4012" i="47"/>
  <c r="K4012" i="47"/>
  <c r="J4012" i="47"/>
  <c r="C3930" i="47"/>
  <c r="A3931" i="47"/>
  <c r="B3930" i="47"/>
  <c r="F3930" i="47"/>
  <c r="D3930" i="47"/>
  <c r="E3930" i="47"/>
  <c r="L4013" i="47" l="1"/>
  <c r="H4014" i="47"/>
  <c r="M4013" i="47"/>
  <c r="K4013" i="47"/>
  <c r="I4013" i="47"/>
  <c r="J4013" i="47"/>
  <c r="E3931" i="47"/>
  <c r="C3931" i="47"/>
  <c r="D3931" i="47"/>
  <c r="F3931" i="47"/>
  <c r="A3932" i="47"/>
  <c r="B3931" i="47"/>
  <c r="J4014" i="47" l="1"/>
  <c r="M4014" i="47"/>
  <c r="L4014" i="47"/>
  <c r="K4014" i="47"/>
  <c r="I4014" i="47"/>
  <c r="H4015" i="47"/>
  <c r="B3932" i="47"/>
  <c r="A3933" i="47"/>
  <c r="E3932" i="47"/>
  <c r="D3932" i="47"/>
  <c r="C3932" i="47"/>
  <c r="F3932" i="47"/>
  <c r="K4015" i="47" l="1"/>
  <c r="M4015" i="47"/>
  <c r="J4015" i="47"/>
  <c r="L4015" i="47"/>
  <c r="H4016" i="47"/>
  <c r="I4015" i="47"/>
  <c r="C3933" i="47"/>
  <c r="E3933" i="47"/>
  <c r="B3933" i="47"/>
  <c r="D3933" i="47"/>
  <c r="A3934" i="47"/>
  <c r="F3933" i="47"/>
  <c r="H4017" i="47" l="1"/>
  <c r="M4016" i="47"/>
  <c r="K4016" i="47"/>
  <c r="L4016" i="47"/>
  <c r="I4016" i="47"/>
  <c r="J4016" i="47"/>
  <c r="C3934" i="47"/>
  <c r="A3935" i="47"/>
  <c r="F3934" i="47"/>
  <c r="B3934" i="47"/>
  <c r="D3934" i="47"/>
  <c r="E3934" i="47"/>
  <c r="L4017" i="47" l="1"/>
  <c r="H4018" i="47"/>
  <c r="M4017" i="47"/>
  <c r="K4017" i="47"/>
  <c r="I4017" i="47"/>
  <c r="J4017" i="47"/>
  <c r="B3935" i="47"/>
  <c r="C3935" i="47"/>
  <c r="E3935" i="47"/>
  <c r="F3935" i="47"/>
  <c r="A3936" i="47"/>
  <c r="D3935" i="47"/>
  <c r="K4018" i="47" l="1"/>
  <c r="J4018" i="47"/>
  <c r="L4018" i="47"/>
  <c r="M4018" i="47"/>
  <c r="H4019" i="47"/>
  <c r="I4018" i="47"/>
  <c r="B3936" i="47"/>
  <c r="A3937" i="47"/>
  <c r="D3936" i="47"/>
  <c r="E3936" i="47"/>
  <c r="F3936" i="47"/>
  <c r="C3936" i="47"/>
  <c r="H4020" i="47" l="1"/>
  <c r="M4019" i="47"/>
  <c r="K4019" i="47"/>
  <c r="I4019" i="47"/>
  <c r="J4019" i="47"/>
  <c r="L4019" i="47"/>
  <c r="C3937" i="47"/>
  <c r="A3938" i="47"/>
  <c r="F3937" i="47"/>
  <c r="E3937" i="47"/>
  <c r="B3937" i="47"/>
  <c r="D3937" i="47"/>
  <c r="K4020" i="47" l="1"/>
  <c r="M4020" i="47"/>
  <c r="L4020" i="47"/>
  <c r="J4020" i="47"/>
  <c r="I4020" i="47"/>
  <c r="H4021" i="47"/>
  <c r="C3938" i="47"/>
  <c r="A3939" i="47"/>
  <c r="F3938" i="47"/>
  <c r="B3938" i="47"/>
  <c r="E3938" i="47"/>
  <c r="D3938" i="47"/>
  <c r="J4021" i="47" l="1"/>
  <c r="M4021" i="47"/>
  <c r="L4021" i="47"/>
  <c r="I4021" i="47"/>
  <c r="H4022" i="47"/>
  <c r="K4021" i="47"/>
  <c r="B3939" i="47"/>
  <c r="D3939" i="47"/>
  <c r="E3939" i="47"/>
  <c r="F3939" i="47"/>
  <c r="A3940" i="47"/>
  <c r="C3939" i="47"/>
  <c r="J4022" i="47" l="1"/>
  <c r="M4022" i="47"/>
  <c r="I4022" i="47"/>
  <c r="K4022" i="47"/>
  <c r="L4022" i="47"/>
  <c r="H4023" i="47"/>
  <c r="F3940" i="47"/>
  <c r="C3940" i="47"/>
  <c r="B3940" i="47"/>
  <c r="E3940" i="47"/>
  <c r="D3940" i="47"/>
  <c r="A3941" i="47"/>
  <c r="H4024" i="47" l="1"/>
  <c r="M4023" i="47"/>
  <c r="K4023" i="47"/>
  <c r="I4023" i="47"/>
  <c r="J4023" i="47"/>
  <c r="L4023" i="47"/>
  <c r="C3941" i="47"/>
  <c r="F3941" i="47"/>
  <c r="E3941" i="47"/>
  <c r="B3941" i="47"/>
  <c r="D3941" i="47"/>
  <c r="A3942" i="47"/>
  <c r="J4024" i="47" l="1"/>
  <c r="M4024" i="47"/>
  <c r="L4024" i="47"/>
  <c r="K4024" i="47"/>
  <c r="I4024" i="47"/>
  <c r="H4025" i="47"/>
  <c r="C3942" i="47"/>
  <c r="A3943" i="47"/>
  <c r="B3942" i="47"/>
  <c r="E3942" i="47"/>
  <c r="F3942" i="47"/>
  <c r="D3942" i="47"/>
  <c r="H4026" i="47" l="1"/>
  <c r="M4025" i="47"/>
  <c r="K4025" i="47"/>
  <c r="I4025" i="47"/>
  <c r="J4025" i="47"/>
  <c r="L4025" i="47"/>
  <c r="B3943" i="47"/>
  <c r="E3943" i="47"/>
  <c r="F3943" i="47"/>
  <c r="A3944" i="47"/>
  <c r="C3943" i="47"/>
  <c r="D3943" i="47"/>
  <c r="L4026" i="47" l="1"/>
  <c r="H4027" i="47"/>
  <c r="M4026" i="47"/>
  <c r="K4026" i="47"/>
  <c r="I4026" i="47"/>
  <c r="J4026" i="47"/>
  <c r="E3944" i="47"/>
  <c r="A3945" i="47"/>
  <c r="D3944" i="47"/>
  <c r="F3944" i="47"/>
  <c r="C3944" i="47"/>
  <c r="B3944" i="47"/>
  <c r="M4027" i="47" l="1"/>
  <c r="K4027" i="47"/>
  <c r="L4027" i="47"/>
  <c r="H4028" i="47"/>
  <c r="I4027" i="47"/>
  <c r="J4027" i="47"/>
  <c r="E3945" i="47"/>
  <c r="B3945" i="47"/>
  <c r="D3945" i="47"/>
  <c r="A3946" i="47"/>
  <c r="F3945" i="47"/>
  <c r="C3945" i="47"/>
  <c r="M4028" i="47" l="1"/>
  <c r="I4028" i="47"/>
  <c r="K4028" i="47"/>
  <c r="L4028" i="47"/>
  <c r="J4028" i="47"/>
  <c r="H4029" i="47"/>
  <c r="F3946" i="47"/>
  <c r="B3946" i="47"/>
  <c r="D3946" i="47"/>
  <c r="E3946" i="47"/>
  <c r="C3946" i="47"/>
  <c r="A3947" i="47"/>
  <c r="H4030" i="47" l="1"/>
  <c r="M4029" i="47"/>
  <c r="K4029" i="47"/>
  <c r="I4029" i="47"/>
  <c r="J4029" i="47"/>
  <c r="L4029" i="47"/>
  <c r="C3947" i="47"/>
  <c r="D3947" i="47"/>
  <c r="F3947" i="47"/>
  <c r="B3947" i="47"/>
  <c r="E3947" i="47"/>
  <c r="A3948" i="47"/>
  <c r="L4030" i="47" l="1"/>
  <c r="M4030" i="47"/>
  <c r="K4030" i="47"/>
  <c r="H4031" i="47"/>
  <c r="I4030" i="47"/>
  <c r="J4030" i="47"/>
  <c r="E3948" i="47"/>
  <c r="B3948" i="47"/>
  <c r="D3948" i="47"/>
  <c r="F3948" i="47"/>
  <c r="C3948" i="47"/>
  <c r="A3949" i="47"/>
  <c r="H4032" i="47" l="1"/>
  <c r="M4031" i="47"/>
  <c r="K4031" i="47"/>
  <c r="I4031" i="47"/>
  <c r="J4031" i="47"/>
  <c r="L4031" i="47"/>
  <c r="E3949" i="47"/>
  <c r="B3949" i="47"/>
  <c r="C3949" i="47"/>
  <c r="D3949" i="47"/>
  <c r="A3950" i="47"/>
  <c r="F3949" i="47"/>
  <c r="L4032" i="47" l="1"/>
  <c r="M4032" i="47"/>
  <c r="I4032" i="47"/>
  <c r="H4033" i="47"/>
  <c r="K4032" i="47"/>
  <c r="J4032" i="47"/>
  <c r="F3950" i="47"/>
  <c r="D3950" i="47"/>
  <c r="E3950" i="47"/>
  <c r="C3950" i="47"/>
  <c r="A3951" i="47"/>
  <c r="B3950" i="47"/>
  <c r="K4033" i="47" l="1"/>
  <c r="J4033" i="47"/>
  <c r="L4033" i="47"/>
  <c r="M4033" i="47"/>
  <c r="H4034" i="47"/>
  <c r="I4033" i="47"/>
  <c r="C3951" i="47"/>
  <c r="D3951" i="47"/>
  <c r="F3951" i="47"/>
  <c r="B3951" i="47"/>
  <c r="E3951" i="47"/>
  <c r="A3952" i="47"/>
  <c r="L4034" i="47" l="1"/>
  <c r="M4034" i="47"/>
  <c r="J4034" i="47"/>
  <c r="I4034" i="47"/>
  <c r="H4035" i="47"/>
  <c r="K4034" i="47"/>
  <c r="E3952" i="47"/>
  <c r="F3952" i="47"/>
  <c r="C3952" i="47"/>
  <c r="D3952" i="47"/>
  <c r="B3952" i="47"/>
  <c r="A3953" i="47"/>
  <c r="H4036" i="47" l="1"/>
  <c r="J4035" i="47"/>
  <c r="L4035" i="47"/>
  <c r="M4035" i="47"/>
  <c r="K4035" i="47"/>
  <c r="I4035" i="47"/>
  <c r="E3953" i="47"/>
  <c r="B3953" i="47"/>
  <c r="D3953" i="47"/>
  <c r="C3953" i="47"/>
  <c r="F3953" i="47"/>
  <c r="A3954" i="47"/>
  <c r="K4036" i="47" l="1"/>
  <c r="M4036" i="47"/>
  <c r="L4036" i="47"/>
  <c r="I4036" i="47"/>
  <c r="H4037" i="47"/>
  <c r="J4036" i="47"/>
  <c r="F3954" i="47"/>
  <c r="B3954" i="47"/>
  <c r="D3954" i="47"/>
  <c r="E3954" i="47"/>
  <c r="C3954" i="47"/>
  <c r="A3955" i="47"/>
  <c r="J4037" i="47" l="1"/>
  <c r="L4037" i="47"/>
  <c r="M4037" i="47"/>
  <c r="H4038" i="47"/>
  <c r="I4037" i="47"/>
  <c r="K4037" i="47"/>
  <c r="C3955" i="47"/>
  <c r="D3955" i="47"/>
  <c r="F3955" i="47"/>
  <c r="B3955" i="47"/>
  <c r="E3955" i="47"/>
  <c r="A3956" i="47"/>
  <c r="L4038" i="47" l="1"/>
  <c r="I4038" i="47"/>
  <c r="J4038" i="47"/>
  <c r="H4039" i="47"/>
  <c r="M4038" i="47"/>
  <c r="K4038" i="47"/>
  <c r="E3956" i="47"/>
  <c r="D3956" i="47"/>
  <c r="F3956" i="47"/>
  <c r="C3956" i="47"/>
  <c r="B3956" i="47"/>
  <c r="A3957" i="47"/>
  <c r="H4040" i="47" l="1"/>
  <c r="M4039" i="47"/>
  <c r="K4039" i="47"/>
  <c r="I4039" i="47"/>
  <c r="J4039" i="47"/>
  <c r="L4039" i="47"/>
  <c r="E3957" i="47"/>
  <c r="B3957" i="47"/>
  <c r="D3957" i="47"/>
  <c r="A3958" i="47"/>
  <c r="F3957" i="47"/>
  <c r="C3957" i="47"/>
  <c r="K4040" i="47" l="1"/>
  <c r="J4040" i="47"/>
  <c r="I4040" i="47"/>
  <c r="H4041" i="47"/>
  <c r="M4040" i="47"/>
  <c r="L4040" i="47"/>
  <c r="F3958" i="47"/>
  <c r="D3958" i="47"/>
  <c r="E3958" i="47"/>
  <c r="C3958" i="47"/>
  <c r="A3959" i="47"/>
  <c r="B3958" i="47"/>
  <c r="J4041" i="47" l="1"/>
  <c r="L4041" i="47"/>
  <c r="M4041" i="47"/>
  <c r="H4042" i="47"/>
  <c r="I4041" i="47"/>
  <c r="K4041" i="47"/>
  <c r="C3959" i="47"/>
  <c r="D3959" i="47"/>
  <c r="B3959" i="47"/>
  <c r="F3959" i="47"/>
  <c r="A3960" i="47"/>
  <c r="E3959" i="47"/>
  <c r="H4043" i="47" l="1"/>
  <c r="M4042" i="47"/>
  <c r="K4042" i="47"/>
  <c r="I4042" i="47"/>
  <c r="J4042" i="47"/>
  <c r="L4042" i="47"/>
  <c r="F3960" i="47"/>
  <c r="C3960" i="47"/>
  <c r="B3960" i="47"/>
  <c r="A3961" i="47"/>
  <c r="E3960" i="47"/>
  <c r="D3960" i="47"/>
  <c r="I4043" i="47" l="1"/>
  <c r="K4043" i="47"/>
  <c r="L4043" i="47"/>
  <c r="J4043" i="47"/>
  <c r="H4044" i="47"/>
  <c r="M4043" i="47"/>
  <c r="C3961" i="47"/>
  <c r="A3962" i="47"/>
  <c r="F3961" i="47"/>
  <c r="E3961" i="47"/>
  <c r="B3961" i="47"/>
  <c r="D3961" i="47"/>
  <c r="H4045" i="47" l="1"/>
  <c r="M4044" i="47"/>
  <c r="K4044" i="47"/>
  <c r="I4044" i="47"/>
  <c r="J4044" i="47"/>
  <c r="L4044" i="47"/>
  <c r="D3962" i="47"/>
  <c r="E3962" i="47"/>
  <c r="C3962" i="47"/>
  <c r="A3963" i="47"/>
  <c r="F3962" i="47"/>
  <c r="B3962" i="47"/>
  <c r="K4045" i="47" l="1"/>
  <c r="H4046" i="47"/>
  <c r="I4045" i="47"/>
  <c r="J4045" i="47"/>
  <c r="L4045" i="47"/>
  <c r="M4045" i="47"/>
  <c r="B3963" i="47"/>
  <c r="E3963" i="47"/>
  <c r="C3963" i="47"/>
  <c r="D3963" i="47"/>
  <c r="F3963" i="47"/>
  <c r="A3964" i="47"/>
  <c r="L4046" i="47" l="1"/>
  <c r="I4046" i="47"/>
  <c r="K4046" i="47"/>
  <c r="H4047" i="47"/>
  <c r="M4046" i="47"/>
  <c r="J4046" i="47"/>
  <c r="F3964" i="47"/>
  <c r="C3964" i="47"/>
  <c r="E3964" i="47"/>
  <c r="B3964" i="47"/>
  <c r="A3965" i="47"/>
  <c r="D3964" i="47"/>
  <c r="J4047" i="47" l="1"/>
  <c r="H4048" i="47"/>
  <c r="L4047" i="47"/>
  <c r="M4047" i="47"/>
  <c r="I4047" i="47"/>
  <c r="K4047" i="47"/>
  <c r="C3965" i="47"/>
  <c r="F3965" i="47"/>
  <c r="E3965" i="47"/>
  <c r="B3965" i="47"/>
  <c r="D3965" i="47"/>
  <c r="A3966" i="47"/>
  <c r="L4048" i="47" l="1"/>
  <c r="H4049" i="47"/>
  <c r="I4048" i="47"/>
  <c r="J4048" i="47"/>
  <c r="M4048" i="47"/>
  <c r="K4048" i="47"/>
  <c r="D3966" i="47"/>
  <c r="E3966" i="47"/>
  <c r="F3966" i="47"/>
  <c r="B3966" i="47"/>
  <c r="C3966" i="47"/>
  <c r="A3967" i="47"/>
  <c r="L4049" i="47" l="1"/>
  <c r="H4050" i="47"/>
  <c r="I4049" i="47"/>
  <c r="J4049" i="47"/>
  <c r="M4049" i="47"/>
  <c r="K4049" i="47"/>
  <c r="E3967" i="47"/>
  <c r="C3967" i="47"/>
  <c r="D3967" i="47"/>
  <c r="F3967" i="47"/>
  <c r="A3968" i="47"/>
  <c r="B3967" i="47"/>
  <c r="K4050" i="47" l="1"/>
  <c r="L4050" i="47"/>
  <c r="M4050" i="47"/>
  <c r="J4050" i="47"/>
  <c r="I4050" i="47"/>
  <c r="H4051" i="47"/>
  <c r="F3968" i="47"/>
  <c r="C3968" i="47"/>
  <c r="B3968" i="47"/>
  <c r="A3969" i="47"/>
  <c r="E3968" i="47"/>
  <c r="D3968" i="47"/>
  <c r="K4051" i="47" l="1"/>
  <c r="J4051" i="47"/>
  <c r="L4051" i="47"/>
  <c r="M4051" i="47"/>
  <c r="H4052" i="47"/>
  <c r="I4051" i="47"/>
  <c r="F3969" i="47"/>
  <c r="E3969" i="47"/>
  <c r="B3969" i="47"/>
  <c r="D3969" i="47"/>
  <c r="A3970" i="47"/>
  <c r="C3969" i="47"/>
  <c r="H4053" i="47" l="1"/>
  <c r="L4052" i="47"/>
  <c r="M4052" i="47"/>
  <c r="K4052" i="47"/>
  <c r="I4052" i="47"/>
  <c r="J4052" i="47"/>
  <c r="D3970" i="47"/>
  <c r="E3970" i="47"/>
  <c r="C3970" i="47"/>
  <c r="A3971" i="47"/>
  <c r="F3970" i="47"/>
  <c r="B3970" i="47"/>
  <c r="H4054" i="47" l="1"/>
  <c r="M4053" i="47"/>
  <c r="K4053" i="47"/>
  <c r="I4053" i="47"/>
  <c r="J4053" i="47"/>
  <c r="L4053" i="47"/>
  <c r="E3971" i="47"/>
  <c r="C3971" i="47"/>
  <c r="D3971" i="47"/>
  <c r="F3971" i="47"/>
  <c r="A3972" i="47"/>
  <c r="B3971" i="47"/>
  <c r="H4055" i="47" l="1"/>
  <c r="K4054" i="47"/>
  <c r="J4054" i="47"/>
  <c r="M4054" i="47"/>
  <c r="I4054" i="47"/>
  <c r="L4054" i="47"/>
  <c r="F3972" i="47"/>
  <c r="C3972" i="47"/>
  <c r="E3972" i="47"/>
  <c r="D3972" i="47"/>
  <c r="B3972" i="47"/>
  <c r="A3973" i="47"/>
  <c r="K4055" i="47" l="1"/>
  <c r="L4055" i="47"/>
  <c r="M4055" i="47"/>
  <c r="J4055" i="47"/>
  <c r="H4056" i="47"/>
  <c r="I4055" i="47"/>
  <c r="F3973" i="47"/>
  <c r="E3973" i="47"/>
  <c r="B3973" i="47"/>
  <c r="D3973" i="47"/>
  <c r="A3974" i="47"/>
  <c r="C3973" i="47"/>
  <c r="K4056" i="47" l="1"/>
  <c r="J4056" i="47"/>
  <c r="M4056" i="47"/>
  <c r="L4056" i="47"/>
  <c r="I4056" i="47"/>
  <c r="H4057" i="47"/>
  <c r="D3974" i="47"/>
  <c r="E3974" i="47"/>
  <c r="C3974" i="47"/>
  <c r="A3975" i="47"/>
  <c r="F3974" i="47"/>
  <c r="B3974" i="47"/>
  <c r="L4057" i="47" l="1"/>
  <c r="M4057" i="47"/>
  <c r="K4057" i="47"/>
  <c r="I4057" i="47"/>
  <c r="J4057" i="47"/>
  <c r="H4058" i="47"/>
  <c r="B3975" i="47"/>
  <c r="C3975" i="47"/>
  <c r="D3975" i="47"/>
  <c r="F3975" i="47"/>
  <c r="A3976" i="47"/>
  <c r="E3975" i="47"/>
  <c r="K4058" i="47" l="1"/>
  <c r="J4058" i="47"/>
  <c r="M4058" i="47"/>
  <c r="L4058" i="47"/>
  <c r="I4058" i="47"/>
  <c r="H4059" i="47"/>
  <c r="F3976" i="47"/>
  <c r="C3976" i="47"/>
  <c r="A3977" i="47"/>
  <c r="E3976" i="47"/>
  <c r="D3976" i="47"/>
  <c r="B3976" i="47"/>
  <c r="H4060" i="47" l="1"/>
  <c r="M4059" i="47"/>
  <c r="K4059" i="47"/>
  <c r="J4059" i="47"/>
  <c r="L4059" i="47"/>
  <c r="I4059" i="47"/>
  <c r="F3977" i="47"/>
  <c r="E3977" i="47"/>
  <c r="B3977" i="47"/>
  <c r="D3977" i="47"/>
  <c r="A3978" i="47"/>
  <c r="C3977" i="47"/>
  <c r="H4061" i="47" l="1"/>
  <c r="M4060" i="47"/>
  <c r="K4060" i="47"/>
  <c r="L4060" i="47"/>
  <c r="I4060" i="47"/>
  <c r="J4060" i="47"/>
  <c r="D3978" i="47"/>
  <c r="E3978" i="47"/>
  <c r="C3978" i="47"/>
  <c r="F3978" i="47"/>
  <c r="B3978" i="47"/>
  <c r="A3979" i="47"/>
  <c r="J4061" i="47" l="1"/>
  <c r="L4061" i="47"/>
  <c r="M4061" i="47"/>
  <c r="H4062" i="47"/>
  <c r="I4061" i="47"/>
  <c r="K4061" i="47"/>
  <c r="B3979" i="47"/>
  <c r="C3979" i="47"/>
  <c r="D3979" i="47"/>
  <c r="F3979" i="47"/>
  <c r="A3980" i="47"/>
  <c r="E3979" i="47"/>
  <c r="I4062" i="47" l="1"/>
  <c r="K4062" i="47"/>
  <c r="L4062" i="47"/>
  <c r="J4062" i="47"/>
  <c r="H4063" i="47"/>
  <c r="M4062" i="47"/>
  <c r="F3980" i="47"/>
  <c r="C3980" i="47"/>
  <c r="B3980" i="47"/>
  <c r="A3981" i="47"/>
  <c r="E3980" i="47"/>
  <c r="D3980" i="47"/>
  <c r="H4064" i="47" l="1"/>
  <c r="M4063" i="47"/>
  <c r="K4063" i="47"/>
  <c r="J4063" i="47"/>
  <c r="L4063" i="47"/>
  <c r="I4063" i="47"/>
  <c r="C3981" i="47"/>
  <c r="A3982" i="47"/>
  <c r="F3981" i="47"/>
  <c r="E3981" i="47"/>
  <c r="B3981" i="47"/>
  <c r="D3981" i="47"/>
  <c r="K4064" i="47" l="1"/>
  <c r="J4064" i="47"/>
  <c r="L4064" i="47"/>
  <c r="M4064" i="47"/>
  <c r="H4065" i="47"/>
  <c r="I4064" i="47"/>
  <c r="D3982" i="47"/>
  <c r="E3982" i="47"/>
  <c r="C3982" i="47"/>
  <c r="F3982" i="47"/>
  <c r="B3982" i="47"/>
  <c r="A3983" i="47"/>
  <c r="K4065" i="47" l="1"/>
  <c r="M4065" i="47"/>
  <c r="L4065" i="47"/>
  <c r="J4065" i="47"/>
  <c r="I4065" i="47"/>
  <c r="H4066" i="47"/>
  <c r="B3983" i="47"/>
  <c r="A3984" i="47"/>
  <c r="E3983" i="47"/>
  <c r="C3983" i="47"/>
  <c r="D3983" i="47"/>
  <c r="F3983" i="47"/>
  <c r="L4066" i="47" l="1"/>
  <c r="M4066" i="47"/>
  <c r="H4067" i="47"/>
  <c r="I4066" i="47"/>
  <c r="K4066" i="47"/>
  <c r="J4066" i="47"/>
  <c r="F3984" i="47"/>
  <c r="C3984" i="47"/>
  <c r="A3985" i="47"/>
  <c r="E3984" i="47"/>
  <c r="D3984" i="47"/>
  <c r="B3984" i="47"/>
  <c r="H4068" i="47" l="1"/>
  <c r="M4067" i="47"/>
  <c r="K4067" i="47"/>
  <c r="J4067" i="47"/>
  <c r="L4067" i="47"/>
  <c r="I4067" i="47"/>
  <c r="C3985" i="47"/>
  <c r="F3985" i="47"/>
  <c r="E3985" i="47"/>
  <c r="B3985" i="47"/>
  <c r="D3985" i="47"/>
  <c r="A3986" i="47"/>
  <c r="J4068" i="47" l="1"/>
  <c r="L4068" i="47"/>
  <c r="M4068" i="47"/>
  <c r="H4069" i="47"/>
  <c r="I4068" i="47"/>
  <c r="K4068" i="47"/>
  <c r="D3986" i="47"/>
  <c r="E3986" i="47"/>
  <c r="C3986" i="47"/>
  <c r="F3986" i="47"/>
  <c r="B3986" i="47"/>
  <c r="A3987" i="47"/>
  <c r="K4069" i="47" l="1"/>
  <c r="J4069" i="47"/>
  <c r="L4069" i="47"/>
  <c r="M4069" i="47"/>
  <c r="H4070" i="47"/>
  <c r="I4069" i="47"/>
  <c r="E3987" i="47"/>
  <c r="C3987" i="47"/>
  <c r="D3987" i="47"/>
  <c r="F3987" i="47"/>
  <c r="A3988" i="47"/>
  <c r="B3987" i="47"/>
  <c r="H4071" i="47" l="1"/>
  <c r="M4070" i="47"/>
  <c r="K4070" i="47"/>
  <c r="L4070" i="47"/>
  <c r="I4070" i="47"/>
  <c r="J4070" i="47"/>
  <c r="B3988" i="47"/>
  <c r="A3989" i="47"/>
  <c r="D3988" i="47"/>
  <c r="F3988" i="47"/>
  <c r="C3988" i="47"/>
  <c r="E3988" i="47"/>
  <c r="J4071" i="47" l="1"/>
  <c r="L4071" i="47"/>
  <c r="M4071" i="47"/>
  <c r="H4072" i="47"/>
  <c r="I4071" i="47"/>
  <c r="K4071" i="47"/>
  <c r="C3989" i="47"/>
  <c r="E3989" i="47"/>
  <c r="B3989" i="47"/>
  <c r="D3989" i="47"/>
  <c r="A3990" i="47"/>
  <c r="F3989" i="47"/>
  <c r="K4072" i="47" l="1"/>
  <c r="J4072" i="47"/>
  <c r="L4072" i="47"/>
  <c r="M4072" i="47"/>
  <c r="H4073" i="47"/>
  <c r="I4072" i="47"/>
  <c r="D3990" i="47"/>
  <c r="E3990" i="47"/>
  <c r="C3990" i="47"/>
  <c r="A3991" i="47"/>
  <c r="B3990" i="47"/>
  <c r="F3990" i="47"/>
  <c r="K4073" i="47" l="1"/>
  <c r="M4073" i="47"/>
  <c r="L4073" i="47"/>
  <c r="I4073" i="47"/>
  <c r="H4074" i="47"/>
  <c r="J4073" i="47"/>
  <c r="B3991" i="47"/>
  <c r="C3991" i="47"/>
  <c r="D3991" i="47"/>
  <c r="F3991" i="47"/>
  <c r="A3992" i="47"/>
  <c r="E3991" i="47"/>
  <c r="H4075" i="47" l="1"/>
  <c r="I4074" i="47"/>
  <c r="J4074" i="47"/>
  <c r="L4074" i="47"/>
  <c r="M4074" i="47"/>
  <c r="K4074" i="47"/>
  <c r="F3992" i="47"/>
  <c r="C3992" i="47"/>
  <c r="E3992" i="47"/>
  <c r="D3992" i="47"/>
  <c r="B3992" i="47"/>
  <c r="A3993" i="47"/>
  <c r="L4075" i="47" l="1"/>
  <c r="M4075" i="47"/>
  <c r="K4075" i="47"/>
  <c r="J4075" i="47"/>
  <c r="H4076" i="47"/>
  <c r="I4075" i="47"/>
  <c r="C3993" i="47"/>
  <c r="E3993" i="47"/>
  <c r="B3993" i="47"/>
  <c r="D3993" i="47"/>
  <c r="A3994" i="47"/>
  <c r="F3993" i="47"/>
  <c r="K4076" i="47" l="1"/>
  <c r="J4076" i="47"/>
  <c r="M4076" i="47"/>
  <c r="L4076" i="47"/>
  <c r="I4076" i="47"/>
  <c r="H4077" i="47"/>
  <c r="D3994" i="47"/>
  <c r="E3994" i="47"/>
  <c r="C3994" i="47"/>
  <c r="F3994" i="47"/>
  <c r="B3994" i="47"/>
  <c r="A3995" i="47"/>
  <c r="K4077" i="47" l="1"/>
  <c r="M4077" i="47"/>
  <c r="J4077" i="47"/>
  <c r="I4077" i="47"/>
  <c r="L4077" i="47"/>
  <c r="H4078" i="47"/>
  <c r="B3995" i="47"/>
  <c r="A3996" i="47"/>
  <c r="E3995" i="47"/>
  <c r="C3995" i="47"/>
  <c r="D3995" i="47"/>
  <c r="F3995" i="47"/>
  <c r="M4078" i="47" l="1"/>
  <c r="L4078" i="47"/>
  <c r="K4078" i="47"/>
  <c r="J4078" i="47"/>
  <c r="I4078" i="47"/>
  <c r="H4079" i="47"/>
  <c r="B3996" i="47"/>
  <c r="A3997" i="47"/>
  <c r="D3996" i="47"/>
  <c r="F3996" i="47"/>
  <c r="C3996" i="47"/>
  <c r="E3996" i="47"/>
  <c r="K4079" i="47" l="1"/>
  <c r="I4079" i="47"/>
  <c r="J4079" i="47"/>
  <c r="L4079" i="47"/>
  <c r="M4079" i="47"/>
  <c r="H4080" i="47"/>
  <c r="F3997" i="47"/>
  <c r="E3997" i="47"/>
  <c r="B3997" i="47"/>
  <c r="D3997" i="47"/>
  <c r="A3998" i="47"/>
  <c r="C3997" i="47"/>
  <c r="K4080" i="47" l="1"/>
  <c r="J4080" i="47"/>
  <c r="L4080" i="47"/>
  <c r="M4080" i="47"/>
  <c r="H4081" i="47"/>
  <c r="I4080" i="47"/>
  <c r="D3998" i="47"/>
  <c r="E3998" i="47"/>
  <c r="C3998" i="47"/>
  <c r="A3999" i="47"/>
  <c r="F3998" i="47"/>
  <c r="B3998" i="47"/>
  <c r="J4081" i="47" l="1"/>
  <c r="L4081" i="47"/>
  <c r="M4081" i="47"/>
  <c r="K4081" i="47"/>
  <c r="H4082" i="47"/>
  <c r="I4081" i="47"/>
  <c r="B3999" i="47"/>
  <c r="C3999" i="47"/>
  <c r="D3999" i="47"/>
  <c r="E3999" i="47"/>
  <c r="F3999" i="47"/>
  <c r="A4000" i="47"/>
  <c r="H4083" i="47" l="1"/>
  <c r="M4082" i="47"/>
  <c r="K4082" i="47"/>
  <c r="I4082" i="47"/>
  <c r="J4082" i="47"/>
  <c r="L4082" i="47"/>
  <c r="F4000" i="47"/>
  <c r="C4000" i="47"/>
  <c r="B4000" i="47"/>
  <c r="A4001" i="47"/>
  <c r="E4000" i="47"/>
  <c r="D4000" i="47"/>
  <c r="I4083" i="47" l="1"/>
  <c r="J4083" i="47"/>
  <c r="H4084" i="47"/>
  <c r="K4083" i="47"/>
  <c r="L4083" i="47"/>
  <c r="M4083" i="47"/>
  <c r="C4001" i="47"/>
  <c r="F4001" i="47"/>
  <c r="E4001" i="47"/>
  <c r="B4001" i="47"/>
  <c r="D4001" i="47"/>
  <c r="A4002" i="47"/>
  <c r="M4084" i="47" l="1"/>
  <c r="L4084" i="47"/>
  <c r="J4084" i="47"/>
  <c r="I4084" i="47"/>
  <c r="H4085" i="47"/>
  <c r="K4084" i="47"/>
  <c r="C4002" i="47"/>
  <c r="A4003" i="47"/>
  <c r="B4002" i="47"/>
  <c r="F4002" i="47"/>
  <c r="D4002" i="47"/>
  <c r="E4002" i="47"/>
  <c r="K4085" i="47" l="1"/>
  <c r="M4085" i="47"/>
  <c r="I4085" i="47"/>
  <c r="J4085" i="47"/>
  <c r="L4085" i="47"/>
  <c r="H4086" i="47"/>
  <c r="B4003" i="47"/>
  <c r="E4003" i="47"/>
  <c r="C4003" i="47"/>
  <c r="D4003" i="47"/>
  <c r="F4003" i="47"/>
  <c r="A4004" i="47"/>
  <c r="L4086" i="47" l="1"/>
  <c r="M4086" i="47"/>
  <c r="J4086" i="47"/>
  <c r="H4087" i="47"/>
  <c r="I4086" i="47"/>
  <c r="K4086" i="47"/>
  <c r="F4004" i="47"/>
  <c r="C4004" i="47"/>
  <c r="B4004" i="47"/>
  <c r="A4005" i="47"/>
  <c r="E4004" i="47"/>
  <c r="D4004" i="47"/>
  <c r="I4087" i="47" l="1"/>
  <c r="K4087" i="47"/>
  <c r="L4087" i="47"/>
  <c r="M4087" i="47"/>
  <c r="J4087" i="47"/>
  <c r="H4088" i="47"/>
  <c r="F4005" i="47"/>
  <c r="E4005" i="47"/>
  <c r="B4005" i="47"/>
  <c r="D4005" i="47"/>
  <c r="A4006" i="47"/>
  <c r="C4005" i="47"/>
  <c r="L4088" i="47" l="1"/>
  <c r="H4089" i="47"/>
  <c r="M4088" i="47"/>
  <c r="K4088" i="47"/>
  <c r="I4088" i="47"/>
  <c r="J4088" i="47"/>
  <c r="D4006" i="47"/>
  <c r="E4006" i="47"/>
  <c r="C4006" i="47"/>
  <c r="F4006" i="47"/>
  <c r="A4007" i="47"/>
  <c r="B4006" i="47"/>
  <c r="K4089" i="47" l="1"/>
  <c r="J4089" i="47"/>
  <c r="L4089" i="47"/>
  <c r="M4089" i="47"/>
  <c r="H4090" i="47"/>
  <c r="I4089" i="47"/>
  <c r="E4007" i="47"/>
  <c r="C4007" i="47"/>
  <c r="D4007" i="47"/>
  <c r="F4007" i="47"/>
  <c r="A4008" i="47"/>
  <c r="B4007" i="47"/>
  <c r="L4090" i="47" l="1"/>
  <c r="H4091" i="47"/>
  <c r="M4090" i="47"/>
  <c r="K4090" i="47"/>
  <c r="I4090" i="47"/>
  <c r="J4090" i="47"/>
  <c r="F4008" i="47"/>
  <c r="C4008" i="47"/>
  <c r="B4008" i="47"/>
  <c r="A4009" i="47"/>
  <c r="E4008" i="47"/>
  <c r="D4008" i="47"/>
  <c r="M4091" i="47" l="1"/>
  <c r="K4091" i="47"/>
  <c r="L4091" i="47"/>
  <c r="H4092" i="47"/>
  <c r="I4091" i="47"/>
  <c r="J4091" i="47"/>
  <c r="F4009" i="47"/>
  <c r="E4009" i="47"/>
  <c r="B4009" i="47"/>
  <c r="D4009" i="47"/>
  <c r="A4010" i="47"/>
  <c r="C4009" i="47"/>
  <c r="L4092" i="47" l="1"/>
  <c r="H4093" i="47"/>
  <c r="M4092" i="47"/>
  <c r="J4092" i="47"/>
  <c r="I4092" i="47"/>
  <c r="K4092" i="47"/>
  <c r="D4010" i="47"/>
  <c r="E4010" i="47"/>
  <c r="A4011" i="47"/>
  <c r="F4010" i="47"/>
  <c r="B4010" i="47"/>
  <c r="C4010" i="47"/>
  <c r="M4093" i="47" l="1"/>
  <c r="L4093" i="47"/>
  <c r="J4093" i="47"/>
  <c r="I4093" i="47"/>
  <c r="H4094" i="47"/>
  <c r="K4093" i="47"/>
  <c r="E4011" i="47"/>
  <c r="C4011" i="47"/>
  <c r="D4011" i="47"/>
  <c r="F4011" i="47"/>
  <c r="A4012" i="47"/>
  <c r="B4011" i="47"/>
  <c r="L4094" i="47" l="1"/>
  <c r="H4095" i="47"/>
  <c r="K4094" i="47"/>
  <c r="J4094" i="47"/>
  <c r="I4094" i="47"/>
  <c r="M4094" i="47"/>
  <c r="F4012" i="47"/>
  <c r="C4012" i="47"/>
  <c r="B4012" i="47"/>
  <c r="A4013" i="47"/>
  <c r="D4012" i="47"/>
  <c r="E4012" i="47"/>
  <c r="K4095" i="47" l="1"/>
  <c r="M4095" i="47"/>
  <c r="J4095" i="47"/>
  <c r="I4095" i="47"/>
  <c r="H4096" i="47"/>
  <c r="L4095" i="47"/>
  <c r="F4013" i="47"/>
  <c r="E4013" i="47"/>
  <c r="B4013" i="47"/>
  <c r="D4013" i="47"/>
  <c r="A4014" i="47"/>
  <c r="C4013" i="47"/>
  <c r="K4096" i="47" l="1"/>
  <c r="M4096" i="47"/>
  <c r="J4096" i="47"/>
  <c r="L4096" i="47"/>
  <c r="I4096" i="47"/>
  <c r="H4097" i="47"/>
  <c r="D4014" i="47"/>
  <c r="E4014" i="47"/>
  <c r="A4015" i="47"/>
  <c r="B4014" i="47"/>
  <c r="C4014" i="47"/>
  <c r="F4014" i="47"/>
  <c r="K4097" i="47" l="1"/>
  <c r="M4097" i="47"/>
  <c r="J4097" i="47"/>
  <c r="L4097" i="47"/>
  <c r="I4097" i="47"/>
  <c r="H4098" i="47"/>
  <c r="E4015" i="47"/>
  <c r="C4015" i="47"/>
  <c r="D4015" i="47"/>
  <c r="F4015" i="47"/>
  <c r="A4016" i="47"/>
  <c r="B4015" i="47"/>
  <c r="J4098" i="47" l="1"/>
  <c r="M4098" i="47"/>
  <c r="L4098" i="47"/>
  <c r="K4098" i="47"/>
  <c r="I4098" i="47"/>
  <c r="H4099" i="47"/>
  <c r="F4016" i="47"/>
  <c r="C4016" i="47"/>
  <c r="B4016" i="47"/>
  <c r="E4016" i="47"/>
  <c r="D4016" i="47"/>
  <c r="A4017" i="47"/>
  <c r="J4099" i="47" l="1"/>
  <c r="L4099" i="47"/>
  <c r="M4099" i="47"/>
  <c r="H4100" i="47"/>
  <c r="I4099" i="47"/>
  <c r="K4099" i="47"/>
  <c r="F4017" i="47"/>
  <c r="E4017" i="47"/>
  <c r="B4017" i="47"/>
  <c r="D4017" i="47"/>
  <c r="A4018" i="47"/>
  <c r="C4017" i="47"/>
  <c r="H4101" i="47" l="1"/>
  <c r="M4100" i="47"/>
  <c r="K4100" i="47"/>
  <c r="I4100" i="47"/>
  <c r="J4100" i="47"/>
  <c r="L4100" i="47"/>
  <c r="D4018" i="47"/>
  <c r="E4018" i="47"/>
  <c r="F4018" i="47"/>
  <c r="C4018" i="47"/>
  <c r="A4019" i="47"/>
  <c r="B4018" i="47"/>
  <c r="J4101" i="47" l="1"/>
  <c r="L4101" i="47"/>
  <c r="M4101" i="47"/>
  <c r="K4101" i="47"/>
  <c r="H4102" i="47"/>
  <c r="I4101" i="47"/>
  <c r="B4019" i="47"/>
  <c r="C4019" i="47"/>
  <c r="D4019" i="47"/>
  <c r="F4019" i="47"/>
  <c r="A4020" i="47"/>
  <c r="E4019" i="47"/>
  <c r="K4102" i="47" l="1"/>
  <c r="J4102" i="47"/>
  <c r="L4102" i="47"/>
  <c r="M4102" i="47"/>
  <c r="H4103" i="47"/>
  <c r="I4102" i="47"/>
  <c r="F4020" i="47"/>
  <c r="C4020" i="47"/>
  <c r="A4021" i="47"/>
  <c r="E4020" i="47"/>
  <c r="D4020" i="47"/>
  <c r="B4020" i="47"/>
  <c r="I4103" i="47" l="1"/>
  <c r="K4103" i="47"/>
  <c r="L4103" i="47"/>
  <c r="M4103" i="47"/>
  <c r="J4103" i="47"/>
  <c r="H4104" i="47"/>
  <c r="C4021" i="47"/>
  <c r="F4021" i="47"/>
  <c r="E4021" i="47"/>
  <c r="B4021" i="47"/>
  <c r="D4021" i="47"/>
  <c r="A4022" i="47"/>
  <c r="K4104" i="47" l="1"/>
  <c r="J4104" i="47"/>
  <c r="L4104" i="47"/>
  <c r="M4104" i="47"/>
  <c r="H4105" i="47"/>
  <c r="I4104" i="47"/>
  <c r="D4022" i="47"/>
  <c r="E4022" i="47"/>
  <c r="C4022" i="47"/>
  <c r="A4023" i="47"/>
  <c r="F4022" i="47"/>
  <c r="B4022" i="47"/>
  <c r="I4105" i="47" l="1"/>
  <c r="K4105" i="47"/>
  <c r="L4105" i="47"/>
  <c r="J4105" i="47"/>
  <c r="H4106" i="47"/>
  <c r="M4105" i="47"/>
  <c r="B4023" i="47"/>
  <c r="C4023" i="47"/>
  <c r="D4023" i="47"/>
  <c r="F4023" i="47"/>
  <c r="A4024" i="47"/>
  <c r="E4023" i="47"/>
  <c r="M4106" i="47" l="1"/>
  <c r="L4106" i="47"/>
  <c r="J4106" i="47"/>
  <c r="I4106" i="47"/>
  <c r="H4107" i="47"/>
  <c r="K4106" i="47"/>
  <c r="F4024" i="47"/>
  <c r="C4024" i="47"/>
  <c r="A4025" i="47"/>
  <c r="E4024" i="47"/>
  <c r="D4024" i="47"/>
  <c r="B4024" i="47"/>
  <c r="H4108" i="47" l="1"/>
  <c r="M4107" i="47"/>
  <c r="K4107" i="47"/>
  <c r="I4107" i="47"/>
  <c r="J4107" i="47"/>
  <c r="L4107" i="47"/>
  <c r="F4025" i="47"/>
  <c r="E4025" i="47"/>
  <c r="B4025" i="47"/>
  <c r="D4025" i="47"/>
  <c r="A4026" i="47"/>
  <c r="C4025" i="47"/>
  <c r="J4108" i="47" l="1"/>
  <c r="M4108" i="47"/>
  <c r="L4108" i="47"/>
  <c r="K4108" i="47"/>
  <c r="I4108" i="47"/>
  <c r="H4109" i="47"/>
  <c r="D4026" i="47"/>
  <c r="E4026" i="47"/>
  <c r="C4026" i="47"/>
  <c r="F4026" i="47"/>
  <c r="B4026" i="47"/>
  <c r="A4027" i="47"/>
  <c r="I4109" i="47" l="1"/>
  <c r="K4109" i="47"/>
  <c r="L4109" i="47"/>
  <c r="M4109" i="47"/>
  <c r="J4109" i="47"/>
  <c r="H4110" i="47"/>
  <c r="E4027" i="47"/>
  <c r="C4027" i="47"/>
  <c r="D4027" i="47"/>
  <c r="F4027" i="47"/>
  <c r="A4028" i="47"/>
  <c r="B4027" i="47"/>
  <c r="L4110" i="47" l="1"/>
  <c r="H4111" i="47"/>
  <c r="M4110" i="47"/>
  <c r="J4110" i="47"/>
  <c r="I4110" i="47"/>
  <c r="K4110" i="47"/>
  <c r="F4028" i="47"/>
  <c r="C4028" i="47"/>
  <c r="E4028" i="47"/>
  <c r="B4028" i="47"/>
  <c r="A4029" i="47"/>
  <c r="D4028" i="47"/>
  <c r="M4111" i="47" l="1"/>
  <c r="J4111" i="47"/>
  <c r="K4111" i="47"/>
  <c r="I4111" i="47"/>
  <c r="H4112" i="47"/>
  <c r="L4111" i="47"/>
  <c r="F4029" i="47"/>
  <c r="E4029" i="47"/>
  <c r="B4029" i="47"/>
  <c r="D4029" i="47"/>
  <c r="A4030" i="47"/>
  <c r="C4029" i="47"/>
  <c r="H4113" i="47" l="1"/>
  <c r="M4112" i="47"/>
  <c r="J4112" i="47"/>
  <c r="L4112" i="47"/>
  <c r="I4112" i="47"/>
  <c r="K4112" i="47"/>
  <c r="D4030" i="47"/>
  <c r="E4030" i="47"/>
  <c r="C4030" i="47"/>
  <c r="F4030" i="47"/>
  <c r="B4030" i="47"/>
  <c r="A4031" i="47"/>
  <c r="J4113" i="47" l="1"/>
  <c r="M4113" i="47"/>
  <c r="L4113" i="47"/>
  <c r="I4113" i="47"/>
  <c r="H4114" i="47"/>
  <c r="K4113" i="47"/>
  <c r="E4031" i="47"/>
  <c r="C4031" i="47"/>
  <c r="D4031" i="47"/>
  <c r="F4031" i="47"/>
  <c r="A4032" i="47"/>
  <c r="B4031" i="47"/>
  <c r="K4114" i="47" l="1"/>
  <c r="J4114" i="47"/>
  <c r="L4114" i="47"/>
  <c r="M4114" i="47"/>
  <c r="H4115" i="47"/>
  <c r="I4114" i="47"/>
  <c r="F4032" i="47"/>
  <c r="C4032" i="47"/>
  <c r="A4033" i="47"/>
  <c r="E4032" i="47"/>
  <c r="D4032" i="47"/>
  <c r="B4032" i="47"/>
  <c r="J4115" i="47" l="1"/>
  <c r="M4115" i="47"/>
  <c r="L4115" i="47"/>
  <c r="I4115" i="47"/>
  <c r="H4116" i="47"/>
  <c r="K4115" i="47"/>
  <c r="C4033" i="47"/>
  <c r="F4033" i="47"/>
  <c r="E4033" i="47"/>
  <c r="B4033" i="47"/>
  <c r="D4033" i="47"/>
  <c r="A4034" i="47"/>
  <c r="L4116" i="47" l="1"/>
  <c r="M4116" i="47"/>
  <c r="H4117" i="47"/>
  <c r="I4116" i="47"/>
  <c r="K4116" i="47"/>
  <c r="J4116" i="47"/>
  <c r="D4034" i="47"/>
  <c r="E4034" i="47"/>
  <c r="F4034" i="47"/>
  <c r="B4034" i="47"/>
  <c r="C4034" i="47"/>
  <c r="A4035" i="47"/>
  <c r="I4117" i="47" l="1"/>
  <c r="K4117" i="47"/>
  <c r="L4117" i="47"/>
  <c r="J4117" i="47"/>
  <c r="H4118" i="47"/>
  <c r="M4117" i="47"/>
  <c r="E4035" i="47"/>
  <c r="C4035" i="47"/>
  <c r="D4035" i="47"/>
  <c r="F4035" i="47"/>
  <c r="A4036" i="47"/>
  <c r="B4035" i="47"/>
  <c r="K4118" i="47" l="1"/>
  <c r="L4118" i="47"/>
  <c r="M4118" i="47"/>
  <c r="J4118" i="47"/>
  <c r="H4119" i="47"/>
  <c r="I4118" i="47"/>
  <c r="F4036" i="47"/>
  <c r="C4036" i="47"/>
  <c r="E4036" i="47"/>
  <c r="D4036" i="47"/>
  <c r="B4036" i="47"/>
  <c r="A4037" i="47"/>
  <c r="I4119" i="47" l="1"/>
  <c r="K4119" i="47"/>
  <c r="L4119" i="47"/>
  <c r="M4119" i="47"/>
  <c r="J4119" i="47"/>
  <c r="H4120" i="47"/>
  <c r="C4037" i="47"/>
  <c r="F4037" i="47"/>
  <c r="E4037" i="47"/>
  <c r="B4037" i="47"/>
  <c r="D4037" i="47"/>
  <c r="A4038" i="47"/>
  <c r="K4120" i="47" l="1"/>
  <c r="J4120" i="47"/>
  <c r="L4120" i="47"/>
  <c r="M4120" i="47"/>
  <c r="H4121" i="47"/>
  <c r="I4120" i="47"/>
  <c r="D4038" i="47"/>
  <c r="E4038" i="47"/>
  <c r="C4038" i="47"/>
  <c r="A4039" i="47"/>
  <c r="F4038" i="47"/>
  <c r="B4038" i="47"/>
  <c r="I4121" i="47" l="1"/>
  <c r="K4121" i="47"/>
  <c r="L4121" i="47"/>
  <c r="J4121" i="47"/>
  <c r="H4122" i="47"/>
  <c r="M4121" i="47"/>
  <c r="B4039" i="47"/>
  <c r="E4039" i="47"/>
  <c r="C4039" i="47"/>
  <c r="D4039" i="47"/>
  <c r="F4039" i="47"/>
  <c r="A4040" i="47"/>
  <c r="H4123" i="47" l="1"/>
  <c r="K4122" i="47"/>
  <c r="M4122" i="47"/>
  <c r="J4122" i="47"/>
  <c r="L4122" i="47"/>
  <c r="I4122" i="47"/>
  <c r="F4040" i="47"/>
  <c r="C4040" i="47"/>
  <c r="E4040" i="47"/>
  <c r="D4040" i="47"/>
  <c r="B4040" i="47"/>
  <c r="A4041" i="47"/>
  <c r="M4123" i="47" l="1"/>
  <c r="I4123" i="47"/>
  <c r="K4123" i="47"/>
  <c r="L4123" i="47"/>
  <c r="J4123" i="47"/>
  <c r="H4124" i="47"/>
  <c r="C4041" i="47"/>
  <c r="F4041" i="47"/>
  <c r="E4041" i="47"/>
  <c r="B4041" i="47"/>
  <c r="D4041" i="47"/>
  <c r="A4042" i="47"/>
  <c r="K4124" i="47" l="1"/>
  <c r="L4124" i="47"/>
  <c r="J4124" i="47"/>
  <c r="H4125" i="47"/>
  <c r="I4124" i="47"/>
  <c r="M4124" i="47"/>
  <c r="D4042" i="47"/>
  <c r="E4042" i="47"/>
  <c r="A4043" i="47"/>
  <c r="C4042" i="47"/>
  <c r="B4042" i="47"/>
  <c r="F4042" i="47"/>
  <c r="I4125" i="47" l="1"/>
  <c r="K4125" i="47"/>
  <c r="L4125" i="47"/>
  <c r="J4125" i="47"/>
  <c r="H4126" i="47"/>
  <c r="M4125" i="47"/>
  <c r="E4043" i="47"/>
  <c r="C4043" i="47"/>
  <c r="D4043" i="47"/>
  <c r="F4043" i="47"/>
  <c r="A4044" i="47"/>
  <c r="B4043" i="47"/>
  <c r="H4127" i="47" l="1"/>
  <c r="M4126" i="47"/>
  <c r="K4126" i="47"/>
  <c r="I4126" i="47"/>
  <c r="J4126" i="47"/>
  <c r="L4126" i="47"/>
  <c r="B4044" i="47"/>
  <c r="A4045" i="47"/>
  <c r="E4044" i="47"/>
  <c r="D4044" i="47"/>
  <c r="C4044" i="47"/>
  <c r="F4044" i="47"/>
  <c r="M4127" i="47" l="1"/>
  <c r="I4127" i="47"/>
  <c r="K4127" i="47"/>
  <c r="L4127" i="47"/>
  <c r="J4127" i="47"/>
  <c r="H4128" i="47"/>
  <c r="F4045" i="47"/>
  <c r="E4045" i="47"/>
  <c r="B4045" i="47"/>
  <c r="D4045" i="47"/>
  <c r="A4046" i="47"/>
  <c r="C4045" i="47"/>
  <c r="K4128" i="47" l="1"/>
  <c r="J4128" i="47"/>
  <c r="M4128" i="47"/>
  <c r="L4128" i="47"/>
  <c r="I4128" i="47"/>
  <c r="H4129" i="47"/>
  <c r="D4046" i="47"/>
  <c r="E4046" i="47"/>
  <c r="F4046" i="47"/>
  <c r="C4046" i="47"/>
  <c r="A4047" i="47"/>
  <c r="B4046" i="47"/>
  <c r="K4129" i="47" l="1"/>
  <c r="J4129" i="47"/>
  <c r="L4129" i="47"/>
  <c r="M4129" i="47"/>
  <c r="H4130" i="47"/>
  <c r="I4129" i="47"/>
  <c r="E4047" i="47"/>
  <c r="C4047" i="47"/>
  <c r="D4047" i="47"/>
  <c r="F4047" i="47"/>
  <c r="A4048" i="47"/>
  <c r="B4047" i="47"/>
  <c r="K4130" i="47" l="1"/>
  <c r="L4130" i="47"/>
  <c r="M4130" i="47"/>
  <c r="I4130" i="47"/>
  <c r="J4130" i="47"/>
  <c r="H4131" i="47"/>
  <c r="F4048" i="47"/>
  <c r="C4048" i="47"/>
  <c r="A4049" i="47"/>
  <c r="D4048" i="47"/>
  <c r="B4048" i="47"/>
  <c r="E4048" i="47"/>
  <c r="K4131" i="47" l="1"/>
  <c r="L4131" i="47"/>
  <c r="J4131" i="47"/>
  <c r="H4132" i="47"/>
  <c r="M4131" i="47"/>
  <c r="I4131" i="47"/>
  <c r="F4049" i="47"/>
  <c r="E4049" i="47"/>
  <c r="B4049" i="47"/>
  <c r="D4049" i="47"/>
  <c r="A4050" i="47"/>
  <c r="C4049" i="47"/>
  <c r="H4133" i="47" l="1"/>
  <c r="I4132" i="47"/>
  <c r="K4132" i="47"/>
  <c r="L4132" i="47"/>
  <c r="M4132" i="47"/>
  <c r="J4132" i="47"/>
  <c r="D4050" i="47"/>
  <c r="E4050" i="47"/>
  <c r="C4050" i="47"/>
  <c r="A4051" i="47"/>
  <c r="F4050" i="47"/>
  <c r="B4050" i="47"/>
  <c r="J4133" i="47" l="1"/>
  <c r="M4133" i="47"/>
  <c r="L4133" i="47"/>
  <c r="K4133" i="47"/>
  <c r="I4133" i="47"/>
  <c r="H4134" i="47"/>
  <c r="E4051" i="47"/>
  <c r="C4051" i="47"/>
  <c r="D4051" i="47"/>
  <c r="F4051" i="47"/>
  <c r="A4052" i="47"/>
  <c r="B4051" i="47"/>
  <c r="M4134" i="47" l="1"/>
  <c r="K4134" i="47"/>
  <c r="L4134" i="47"/>
  <c r="H4135" i="47"/>
  <c r="I4134" i="47"/>
  <c r="J4134" i="47"/>
  <c r="F4052" i="47"/>
  <c r="C4052" i="47"/>
  <c r="A4053" i="47"/>
  <c r="E4052" i="47"/>
  <c r="B4052" i="47"/>
  <c r="D4052" i="47"/>
  <c r="I4135" i="47" l="1"/>
  <c r="K4135" i="47"/>
  <c r="L4135" i="47"/>
  <c r="J4135" i="47"/>
  <c r="H4136" i="47"/>
  <c r="M4135" i="47"/>
  <c r="F4053" i="47"/>
  <c r="E4053" i="47"/>
  <c r="B4053" i="47"/>
  <c r="D4053" i="47"/>
  <c r="A4054" i="47"/>
  <c r="C4053" i="47"/>
  <c r="H4137" i="47" l="1"/>
  <c r="M4136" i="47"/>
  <c r="K4136" i="47"/>
  <c r="I4136" i="47"/>
  <c r="J4136" i="47"/>
  <c r="L4136" i="47"/>
  <c r="D4054" i="47"/>
  <c r="E4054" i="47"/>
  <c r="C4054" i="47"/>
  <c r="A4055" i="47"/>
  <c r="B4054" i="47"/>
  <c r="F4054" i="47"/>
  <c r="I4137" i="47" l="1"/>
  <c r="K4137" i="47"/>
  <c r="L4137" i="47"/>
  <c r="M4137" i="47"/>
  <c r="J4137" i="47"/>
  <c r="H4138" i="47"/>
  <c r="E4055" i="47"/>
  <c r="C4055" i="47"/>
  <c r="D4055" i="47"/>
  <c r="F4055" i="47"/>
  <c r="A4056" i="47"/>
  <c r="B4055" i="47"/>
  <c r="H4139" i="47" l="1"/>
  <c r="M4138" i="47"/>
  <c r="K4138" i="47"/>
  <c r="I4138" i="47"/>
  <c r="J4138" i="47"/>
  <c r="L4138" i="47"/>
  <c r="B4056" i="47"/>
  <c r="A4057" i="47"/>
  <c r="D4056" i="47"/>
  <c r="F4056" i="47"/>
  <c r="C4056" i="47"/>
  <c r="E4056" i="47"/>
  <c r="I4139" i="47" l="1"/>
  <c r="K4139" i="47"/>
  <c r="L4139" i="47"/>
  <c r="J4139" i="47"/>
  <c r="H4140" i="47"/>
  <c r="M4139" i="47"/>
  <c r="F4057" i="47"/>
  <c r="E4057" i="47"/>
  <c r="B4057" i="47"/>
  <c r="D4057" i="47"/>
  <c r="A4058" i="47"/>
  <c r="C4057" i="47"/>
  <c r="M4140" i="47" l="1"/>
  <c r="I4140" i="47"/>
  <c r="K4140" i="47"/>
  <c r="L4140" i="47"/>
  <c r="J4140" i="47"/>
  <c r="H4141" i="47"/>
  <c r="D4058" i="47"/>
  <c r="E4058" i="47"/>
  <c r="B4058" i="47"/>
  <c r="C4058" i="47"/>
  <c r="A4059" i="47"/>
  <c r="F4058" i="47"/>
  <c r="I4141" i="47" l="1"/>
  <c r="K4141" i="47"/>
  <c r="L4141" i="47"/>
  <c r="J4141" i="47"/>
  <c r="H4142" i="47"/>
  <c r="M4141" i="47"/>
  <c r="B4059" i="47"/>
  <c r="C4059" i="47"/>
  <c r="D4059" i="47"/>
  <c r="E4059" i="47"/>
  <c r="F4059" i="47"/>
  <c r="A4060" i="47"/>
  <c r="L4142" i="47" l="1"/>
  <c r="H4143" i="47"/>
  <c r="I4142" i="47"/>
  <c r="J4142" i="47"/>
  <c r="M4142" i="47"/>
  <c r="K4142" i="47"/>
  <c r="F4060" i="47"/>
  <c r="C4060" i="47"/>
  <c r="E4060" i="47"/>
  <c r="B4060" i="47"/>
  <c r="A4061" i="47"/>
  <c r="D4060" i="47"/>
  <c r="I4143" i="47" l="1"/>
  <c r="J4143" i="47"/>
  <c r="H4144" i="47"/>
  <c r="M4143" i="47"/>
  <c r="K4143" i="47"/>
  <c r="L4143" i="47"/>
  <c r="F4061" i="47"/>
  <c r="E4061" i="47"/>
  <c r="B4061" i="47"/>
  <c r="D4061" i="47"/>
  <c r="A4062" i="47"/>
  <c r="C4061" i="47"/>
  <c r="H4145" i="47" l="1"/>
  <c r="M4144" i="47"/>
  <c r="K4144" i="47"/>
  <c r="L4144" i="47"/>
  <c r="I4144" i="47"/>
  <c r="J4144" i="47"/>
  <c r="D4062" i="47"/>
  <c r="E4062" i="47"/>
  <c r="F4062" i="47"/>
  <c r="C4062" i="47"/>
  <c r="A4063" i="47"/>
  <c r="B4062" i="47"/>
  <c r="K4145" i="47" l="1"/>
  <c r="J4145" i="47"/>
  <c r="M4145" i="47"/>
  <c r="L4145" i="47"/>
  <c r="I4145" i="47"/>
  <c r="H4146" i="47"/>
  <c r="E4063" i="47"/>
  <c r="C4063" i="47"/>
  <c r="D4063" i="47"/>
  <c r="F4063" i="47"/>
  <c r="A4064" i="47"/>
  <c r="B4063" i="47"/>
  <c r="H4147" i="47" l="1"/>
  <c r="M4146" i="47"/>
  <c r="K4146" i="47"/>
  <c r="I4146" i="47"/>
  <c r="J4146" i="47"/>
  <c r="L4146" i="47"/>
  <c r="F4064" i="47"/>
  <c r="C4064" i="47"/>
  <c r="B4064" i="47"/>
  <c r="E4064" i="47"/>
  <c r="D4064" i="47"/>
  <c r="A4065" i="47"/>
  <c r="I4147" i="47" l="1"/>
  <c r="K4147" i="47"/>
  <c r="L4147" i="47"/>
  <c r="J4147" i="47"/>
  <c r="H4148" i="47"/>
  <c r="M4147" i="47"/>
  <c r="F4065" i="47"/>
  <c r="E4065" i="47"/>
  <c r="B4065" i="47"/>
  <c r="D4065" i="47"/>
  <c r="A4066" i="47"/>
  <c r="C4065" i="47"/>
  <c r="H4149" i="47" l="1"/>
  <c r="M4148" i="47"/>
  <c r="K4148" i="47"/>
  <c r="I4148" i="47"/>
  <c r="J4148" i="47"/>
  <c r="L4148" i="47"/>
  <c r="C4066" i="47"/>
  <c r="A4067" i="47"/>
  <c r="B4066" i="47"/>
  <c r="D4066" i="47"/>
  <c r="E4066" i="47"/>
  <c r="F4066" i="47"/>
  <c r="K4149" i="47" l="1"/>
  <c r="J4149" i="47"/>
  <c r="M4149" i="47"/>
  <c r="L4149" i="47"/>
  <c r="I4149" i="47"/>
  <c r="H4150" i="47"/>
  <c r="E4067" i="47"/>
  <c r="C4067" i="47"/>
  <c r="D4067" i="47"/>
  <c r="F4067" i="47"/>
  <c r="A4068" i="47"/>
  <c r="B4067" i="47"/>
  <c r="J4150" i="47" l="1"/>
  <c r="L4150" i="47"/>
  <c r="M4150" i="47"/>
  <c r="H4151" i="47"/>
  <c r="I4150" i="47"/>
  <c r="K4150" i="47"/>
  <c r="F4068" i="47"/>
  <c r="C4068" i="47"/>
  <c r="E4068" i="47"/>
  <c r="D4068" i="47"/>
  <c r="B4068" i="47"/>
  <c r="A4069" i="47"/>
  <c r="L4151" i="47" l="1"/>
  <c r="M4151" i="47"/>
  <c r="J4151" i="47"/>
  <c r="K4151" i="47"/>
  <c r="I4151" i="47"/>
  <c r="H4152" i="47"/>
  <c r="F4069" i="47"/>
  <c r="E4069" i="47"/>
  <c r="B4069" i="47"/>
  <c r="D4069" i="47"/>
  <c r="A4070" i="47"/>
  <c r="C4069" i="47"/>
  <c r="J4152" i="47" l="1"/>
  <c r="M4152" i="47"/>
  <c r="L4152" i="47"/>
  <c r="K4152" i="47"/>
  <c r="I4152" i="47"/>
  <c r="H4153" i="47"/>
  <c r="D4070" i="47"/>
  <c r="E4070" i="47"/>
  <c r="F4070" i="47"/>
  <c r="B4070" i="47"/>
  <c r="C4070" i="47"/>
  <c r="A4071" i="47"/>
  <c r="K4153" i="47" l="1"/>
  <c r="M4153" i="47"/>
  <c r="L4153" i="47"/>
  <c r="I4153" i="47"/>
  <c r="H4154" i="47"/>
  <c r="J4153" i="47"/>
  <c r="B4071" i="47"/>
  <c r="C4071" i="47"/>
  <c r="D4071" i="47"/>
  <c r="F4071" i="47"/>
  <c r="A4072" i="47"/>
  <c r="E4071" i="47"/>
  <c r="M4154" i="47" l="1"/>
  <c r="K4154" i="47"/>
  <c r="L4154" i="47"/>
  <c r="H4155" i="47"/>
  <c r="I4154" i="47"/>
  <c r="J4154" i="47"/>
  <c r="F4072" i="47"/>
  <c r="C4072" i="47"/>
  <c r="A4073" i="47"/>
  <c r="E4072" i="47"/>
  <c r="D4072" i="47"/>
  <c r="B4072" i="47"/>
  <c r="I4155" i="47" l="1"/>
  <c r="K4155" i="47"/>
  <c r="L4155" i="47"/>
  <c r="J4155" i="47"/>
  <c r="H4156" i="47"/>
  <c r="M4155" i="47"/>
  <c r="F4073" i="47"/>
  <c r="E4073" i="47"/>
  <c r="B4073" i="47"/>
  <c r="D4073" i="47"/>
  <c r="A4074" i="47"/>
  <c r="C4073" i="47"/>
  <c r="H4157" i="47" l="1"/>
  <c r="M4156" i="47"/>
  <c r="K4156" i="47"/>
  <c r="I4156" i="47"/>
  <c r="J4156" i="47"/>
  <c r="L4156" i="47"/>
  <c r="D4074" i="47"/>
  <c r="E4074" i="47"/>
  <c r="C4074" i="47"/>
  <c r="A4075" i="47"/>
  <c r="F4074" i="47"/>
  <c r="B4074" i="47"/>
  <c r="M4157" i="47" l="1"/>
  <c r="K4157" i="47"/>
  <c r="L4157" i="47"/>
  <c r="J4157" i="47"/>
  <c r="H4158" i="47"/>
  <c r="I4157" i="47"/>
  <c r="B4075" i="47"/>
  <c r="E4075" i="47"/>
  <c r="C4075" i="47"/>
  <c r="D4075" i="47"/>
  <c r="F4075" i="47"/>
  <c r="A4076" i="47"/>
  <c r="K4158" i="47" l="1"/>
  <c r="L4158" i="47"/>
  <c r="M4158" i="47"/>
  <c r="J4158" i="47"/>
  <c r="H4159" i="47"/>
  <c r="I4158" i="47"/>
  <c r="F4076" i="47"/>
  <c r="C4076" i="47"/>
  <c r="B4076" i="47"/>
  <c r="A4077" i="47"/>
  <c r="E4076" i="47"/>
  <c r="D4076" i="47"/>
  <c r="M4159" i="47" l="1"/>
  <c r="K4159" i="47"/>
  <c r="L4159" i="47"/>
  <c r="J4159" i="47"/>
  <c r="H4160" i="47"/>
  <c r="I4159" i="47"/>
  <c r="C4077" i="47"/>
  <c r="E4077" i="47"/>
  <c r="B4077" i="47"/>
  <c r="F4077" i="47"/>
  <c r="D4077" i="47"/>
  <c r="A4078" i="47"/>
  <c r="M4160" i="47" l="1"/>
  <c r="J4160" i="47"/>
  <c r="H4161" i="47"/>
  <c r="L4160" i="47"/>
  <c r="I4160" i="47"/>
  <c r="K4160" i="47"/>
  <c r="D4078" i="47"/>
  <c r="E4078" i="47"/>
  <c r="F4078" i="47"/>
  <c r="B4078" i="47"/>
  <c r="C4078" i="47"/>
  <c r="A4079" i="47"/>
  <c r="I4161" i="47" l="1"/>
  <c r="K4161" i="47"/>
  <c r="L4161" i="47"/>
  <c r="J4161" i="47"/>
  <c r="H4162" i="47"/>
  <c r="M4161" i="47"/>
  <c r="B4079" i="47"/>
  <c r="C4079" i="47"/>
  <c r="D4079" i="47"/>
  <c r="E4079" i="47"/>
  <c r="F4079" i="47"/>
  <c r="A4080" i="47"/>
  <c r="K4162" i="47" l="1"/>
  <c r="I4162" i="47"/>
  <c r="J4162" i="47"/>
  <c r="H4163" i="47"/>
  <c r="L4162" i="47"/>
  <c r="M4162" i="47"/>
  <c r="F4080" i="47"/>
  <c r="C4080" i="47"/>
  <c r="E4080" i="47"/>
  <c r="D4080" i="47"/>
  <c r="B4080" i="47"/>
  <c r="A4081" i="47"/>
  <c r="I4163" i="47" l="1"/>
  <c r="K4163" i="47"/>
  <c r="L4163" i="47"/>
  <c r="M4163" i="47"/>
  <c r="J4163" i="47"/>
  <c r="H4164" i="47"/>
  <c r="F4081" i="47"/>
  <c r="E4081" i="47"/>
  <c r="B4081" i="47"/>
  <c r="D4081" i="47"/>
  <c r="A4082" i="47"/>
  <c r="C4081" i="47"/>
  <c r="H4165" i="47" l="1"/>
  <c r="K4164" i="47"/>
  <c r="M4164" i="47"/>
  <c r="J4164" i="47"/>
  <c r="L4164" i="47"/>
  <c r="I4164" i="47"/>
  <c r="D4082" i="47"/>
  <c r="E4082" i="47"/>
  <c r="C4082" i="47"/>
  <c r="A4083" i="47"/>
  <c r="F4082" i="47"/>
  <c r="B4082" i="47"/>
  <c r="M4165" i="47" l="1"/>
  <c r="I4165" i="47"/>
  <c r="K4165" i="47"/>
  <c r="L4165" i="47"/>
  <c r="J4165" i="47"/>
  <c r="H4166" i="47"/>
  <c r="E4083" i="47"/>
  <c r="C4083" i="47"/>
  <c r="D4083" i="47"/>
  <c r="F4083" i="47"/>
  <c r="A4084" i="47"/>
  <c r="B4083" i="47"/>
  <c r="L4166" i="47" l="1"/>
  <c r="H4167" i="47"/>
  <c r="M4166" i="47"/>
  <c r="K4166" i="47"/>
  <c r="I4166" i="47"/>
  <c r="J4166" i="47"/>
  <c r="B4084" i="47"/>
  <c r="A4085" i="47"/>
  <c r="D4084" i="47"/>
  <c r="F4084" i="47"/>
  <c r="C4084" i="47"/>
  <c r="E4084" i="47"/>
  <c r="M4167" i="47" l="1"/>
  <c r="I4167" i="47"/>
  <c r="K4167" i="47"/>
  <c r="L4167" i="47"/>
  <c r="J4167" i="47"/>
  <c r="H4168" i="47"/>
  <c r="F4085" i="47"/>
  <c r="E4085" i="47"/>
  <c r="B4085" i="47"/>
  <c r="D4085" i="47"/>
  <c r="A4086" i="47"/>
  <c r="C4085" i="47"/>
  <c r="L4168" i="47" l="1"/>
  <c r="M4168" i="47"/>
  <c r="K4168" i="47"/>
  <c r="I4168" i="47"/>
  <c r="J4168" i="47"/>
  <c r="H4169" i="47"/>
  <c r="D4086" i="47"/>
  <c r="E4086" i="47"/>
  <c r="B4086" i="47"/>
  <c r="C4086" i="47"/>
  <c r="A4087" i="47"/>
  <c r="F4086" i="47"/>
  <c r="K4169" i="47" l="1"/>
  <c r="L4169" i="47"/>
  <c r="J4169" i="47"/>
  <c r="H4170" i="47"/>
  <c r="M4169" i="47"/>
  <c r="I4169" i="47"/>
  <c r="E4087" i="47"/>
  <c r="C4087" i="47"/>
  <c r="D4087" i="47"/>
  <c r="F4087" i="47"/>
  <c r="A4088" i="47"/>
  <c r="B4087" i="47"/>
  <c r="L4170" i="47" l="1"/>
  <c r="M4170" i="47"/>
  <c r="H4171" i="47"/>
  <c r="I4170" i="47"/>
  <c r="K4170" i="47"/>
  <c r="J4170" i="47"/>
  <c r="F4088" i="47"/>
  <c r="C4088" i="47"/>
  <c r="E4088" i="47"/>
  <c r="B4088" i="47"/>
  <c r="A4089" i="47"/>
  <c r="D4088" i="47"/>
  <c r="J4171" i="47" l="1"/>
  <c r="M4171" i="47"/>
  <c r="L4171" i="47"/>
  <c r="I4171" i="47"/>
  <c r="H4172" i="47"/>
  <c r="K4171" i="47"/>
  <c r="F4089" i="47"/>
  <c r="E4089" i="47"/>
  <c r="B4089" i="47"/>
  <c r="D4089" i="47"/>
  <c r="A4090" i="47"/>
  <c r="C4089" i="47"/>
  <c r="I4172" i="47" l="1"/>
  <c r="K4172" i="47"/>
  <c r="L4172" i="47"/>
  <c r="M4172" i="47"/>
  <c r="J4172" i="47"/>
  <c r="H4173" i="47"/>
  <c r="D4090" i="47"/>
  <c r="E4090" i="47"/>
  <c r="C4090" i="47"/>
  <c r="A4091" i="47"/>
  <c r="F4090" i="47"/>
  <c r="B4090" i="47"/>
  <c r="M4173" i="47" l="1"/>
  <c r="K4173" i="47"/>
  <c r="L4173" i="47"/>
  <c r="J4173" i="47"/>
  <c r="H4174" i="47"/>
  <c r="I4173" i="47"/>
  <c r="E4091" i="47"/>
  <c r="C4091" i="47"/>
  <c r="D4091" i="47"/>
  <c r="F4091" i="47"/>
  <c r="A4092" i="47"/>
  <c r="B4091" i="47"/>
  <c r="M4174" i="47" l="1"/>
  <c r="I4174" i="47"/>
  <c r="K4174" i="47"/>
  <c r="L4174" i="47"/>
  <c r="J4174" i="47"/>
  <c r="H4175" i="47"/>
  <c r="F4092" i="47"/>
  <c r="C4092" i="47"/>
  <c r="B4092" i="47"/>
  <c r="A4093" i="47"/>
  <c r="E4092" i="47"/>
  <c r="D4092" i="47"/>
  <c r="M4175" i="47" l="1"/>
  <c r="K4175" i="47"/>
  <c r="L4175" i="47"/>
  <c r="J4175" i="47"/>
  <c r="H4176" i="47"/>
  <c r="I4175" i="47"/>
  <c r="F4093" i="47"/>
  <c r="E4093" i="47"/>
  <c r="B4093" i="47"/>
  <c r="D4093" i="47"/>
  <c r="A4094" i="47"/>
  <c r="C4093" i="47"/>
  <c r="K4176" i="47" l="1"/>
  <c r="L4176" i="47"/>
  <c r="M4176" i="47"/>
  <c r="H4177" i="47"/>
  <c r="I4176" i="47"/>
  <c r="J4176" i="47"/>
  <c r="D4094" i="47"/>
  <c r="E4094" i="47"/>
  <c r="F4094" i="47"/>
  <c r="B4094" i="47"/>
  <c r="C4094" i="47"/>
  <c r="A4095" i="47"/>
  <c r="M4177" i="47" l="1"/>
  <c r="I4177" i="47"/>
  <c r="J4177" i="47"/>
  <c r="H4178" i="47"/>
  <c r="K4177" i="47"/>
  <c r="L4177" i="47"/>
  <c r="E4095" i="47"/>
  <c r="C4095" i="47"/>
  <c r="F4095" i="47"/>
  <c r="A4096" i="47"/>
  <c r="B4095" i="47"/>
  <c r="D4095" i="47"/>
  <c r="L4178" i="47" l="1"/>
  <c r="H4179" i="47"/>
  <c r="M4178" i="47"/>
  <c r="K4178" i="47"/>
  <c r="I4178" i="47"/>
  <c r="J4178" i="47"/>
  <c r="B4096" i="47"/>
  <c r="A4097" i="47"/>
  <c r="D4096" i="47"/>
  <c r="E4096" i="47"/>
  <c r="F4096" i="47"/>
  <c r="C4096" i="47"/>
  <c r="I4179" i="47" l="1"/>
  <c r="K4179" i="47"/>
  <c r="L4179" i="47"/>
  <c r="J4179" i="47"/>
  <c r="H4180" i="47"/>
  <c r="M4179" i="47"/>
  <c r="C4097" i="47"/>
  <c r="E4097" i="47"/>
  <c r="B4097" i="47"/>
  <c r="D4097" i="47"/>
  <c r="A4098" i="47"/>
  <c r="F4097" i="47"/>
  <c r="L4180" i="47" l="1"/>
  <c r="H4181" i="47"/>
  <c r="M4180" i="47"/>
  <c r="K4180" i="47"/>
  <c r="I4180" i="47"/>
  <c r="J4180" i="47"/>
  <c r="C4098" i="47"/>
  <c r="A4099" i="47"/>
  <c r="F4098" i="47"/>
  <c r="B4098" i="47"/>
  <c r="E4098" i="47"/>
  <c r="D4098" i="47"/>
  <c r="I4181" i="47" l="1"/>
  <c r="M4181" i="47"/>
  <c r="K4181" i="47"/>
  <c r="L4181" i="47"/>
  <c r="J4181" i="47"/>
  <c r="H4182" i="47"/>
  <c r="E4099" i="47"/>
  <c r="C4099" i="47"/>
  <c r="D4099" i="47"/>
  <c r="F4099" i="47"/>
  <c r="A4100" i="47"/>
  <c r="B4099" i="47"/>
  <c r="L4182" i="47" l="1"/>
  <c r="H4183" i="47"/>
  <c r="I4182" i="47"/>
  <c r="J4182" i="47"/>
  <c r="M4182" i="47"/>
  <c r="K4182" i="47"/>
  <c r="B4100" i="47"/>
  <c r="A4101" i="47"/>
  <c r="E4100" i="47"/>
  <c r="D4100" i="47"/>
  <c r="C4100" i="47"/>
  <c r="F4100" i="47"/>
  <c r="H4184" i="47" l="1"/>
  <c r="I4183" i="47"/>
  <c r="M4183" i="47"/>
  <c r="J4183" i="47"/>
  <c r="K4183" i="47"/>
  <c r="L4183" i="47"/>
  <c r="F4101" i="47"/>
  <c r="E4101" i="47"/>
  <c r="B4101" i="47"/>
  <c r="D4101" i="47"/>
  <c r="A4102" i="47"/>
  <c r="C4101" i="47"/>
  <c r="J4184" i="47" l="1"/>
  <c r="M4184" i="47"/>
  <c r="K4184" i="47"/>
  <c r="L4184" i="47"/>
  <c r="I4184" i="47"/>
  <c r="H4185" i="47"/>
  <c r="D4102" i="47"/>
  <c r="E4102" i="47"/>
  <c r="A4103" i="47"/>
  <c r="F4102" i="47"/>
  <c r="B4102" i="47"/>
  <c r="C4102" i="47"/>
  <c r="L4185" i="47" l="1"/>
  <c r="M4185" i="47"/>
  <c r="K4185" i="47"/>
  <c r="I4185" i="47"/>
  <c r="H4186" i="47"/>
  <c r="J4185" i="47"/>
  <c r="E4103" i="47"/>
  <c r="C4103" i="47"/>
  <c r="D4103" i="47"/>
  <c r="F4103" i="47"/>
  <c r="A4104" i="47"/>
  <c r="B4103" i="47"/>
  <c r="L4186" i="47" l="1"/>
  <c r="H4187" i="47"/>
  <c r="M4186" i="47"/>
  <c r="K4186" i="47"/>
  <c r="I4186" i="47"/>
  <c r="J4186" i="47"/>
  <c r="F4104" i="47"/>
  <c r="C4104" i="47"/>
  <c r="B4104" i="47"/>
  <c r="A4105" i="47"/>
  <c r="E4104" i="47"/>
  <c r="D4104" i="47"/>
  <c r="H4188" i="47" l="1"/>
  <c r="M4187" i="47"/>
  <c r="J4187" i="47"/>
  <c r="I4187" i="47"/>
  <c r="K4187" i="47"/>
  <c r="L4187" i="47"/>
  <c r="F4105" i="47"/>
  <c r="E4105" i="47"/>
  <c r="B4105" i="47"/>
  <c r="D4105" i="47"/>
  <c r="A4106" i="47"/>
  <c r="C4105" i="47"/>
  <c r="L4188" i="47" l="1"/>
  <c r="H4189" i="47"/>
  <c r="M4188" i="47"/>
  <c r="J4188" i="47"/>
  <c r="I4188" i="47"/>
  <c r="K4188" i="47"/>
  <c r="D4106" i="47"/>
  <c r="E4106" i="47"/>
  <c r="A4107" i="47"/>
  <c r="F4106" i="47"/>
  <c r="B4106" i="47"/>
  <c r="C4106" i="47"/>
  <c r="L4189" i="47" l="1"/>
  <c r="M4189" i="47"/>
  <c r="K4189" i="47"/>
  <c r="I4189" i="47"/>
  <c r="J4189" i="47"/>
  <c r="H4190" i="47"/>
  <c r="E4107" i="47"/>
  <c r="C4107" i="47"/>
  <c r="D4107" i="47"/>
  <c r="F4107" i="47"/>
  <c r="A4108" i="47"/>
  <c r="B4107" i="47"/>
  <c r="H4191" i="47" l="1"/>
  <c r="J4190" i="47"/>
  <c r="M4190" i="47"/>
  <c r="L4190" i="47"/>
  <c r="I4190" i="47"/>
  <c r="K4190" i="47"/>
  <c r="F4108" i="47"/>
  <c r="C4108" i="47"/>
  <c r="A4109" i="47"/>
  <c r="E4108" i="47"/>
  <c r="D4108" i="47"/>
  <c r="B4108" i="47"/>
  <c r="J4191" i="47" l="1"/>
  <c r="K4191" i="47"/>
  <c r="M4191" i="47"/>
  <c r="L4191" i="47"/>
  <c r="I4191" i="47"/>
  <c r="H4192" i="47"/>
  <c r="F4109" i="47"/>
  <c r="E4109" i="47"/>
  <c r="B4109" i="47"/>
  <c r="D4109" i="47"/>
  <c r="A4110" i="47"/>
  <c r="C4109" i="47"/>
  <c r="L4192" i="47" l="1"/>
  <c r="H4193" i="47"/>
  <c r="I4192" i="47"/>
  <c r="K4192" i="47"/>
  <c r="M4192" i="47"/>
  <c r="J4192" i="47"/>
  <c r="D4110" i="47"/>
  <c r="E4110" i="47"/>
  <c r="C4110" i="47"/>
  <c r="A4111" i="47"/>
  <c r="F4110" i="47"/>
  <c r="B4110" i="47"/>
  <c r="J4193" i="47" l="1"/>
  <c r="I4193" i="47"/>
  <c r="M4193" i="47"/>
  <c r="L4193" i="47"/>
  <c r="H4194" i="47"/>
  <c r="K4193" i="47"/>
  <c r="E4111" i="47"/>
  <c r="C4111" i="47"/>
  <c r="D4111" i="47"/>
  <c r="F4111" i="47"/>
  <c r="A4112" i="47"/>
  <c r="B4111" i="47"/>
  <c r="L4194" i="47" l="1"/>
  <c r="H4195" i="47"/>
  <c r="M4194" i="47"/>
  <c r="K4194" i="47"/>
  <c r="I4194" i="47"/>
  <c r="J4194" i="47"/>
  <c r="F4112" i="47"/>
  <c r="C4112" i="47"/>
  <c r="B4112" i="47"/>
  <c r="A4113" i="47"/>
  <c r="D4112" i="47"/>
  <c r="E4112" i="47"/>
  <c r="J4195" i="47" l="1"/>
  <c r="K4195" i="47"/>
  <c r="M4195" i="47"/>
  <c r="L4195" i="47"/>
  <c r="I4195" i="47"/>
  <c r="H4196" i="47"/>
  <c r="C4113" i="47"/>
  <c r="E4113" i="47"/>
  <c r="B4113" i="47"/>
  <c r="F4113" i="47"/>
  <c r="D4113" i="47"/>
  <c r="A4114" i="47"/>
  <c r="L4196" i="47" l="1"/>
  <c r="H4197" i="47"/>
  <c r="K4196" i="47"/>
  <c r="M4196" i="47"/>
  <c r="I4196" i="47"/>
  <c r="J4196" i="47"/>
  <c r="D4114" i="47"/>
  <c r="E4114" i="47"/>
  <c r="F4114" i="47"/>
  <c r="C4114" i="47"/>
  <c r="A4115" i="47"/>
  <c r="B4114" i="47"/>
  <c r="L4197" i="47" l="1"/>
  <c r="M4197" i="47"/>
  <c r="K4197" i="47"/>
  <c r="I4197" i="47"/>
  <c r="J4197" i="47"/>
  <c r="H4198" i="47"/>
  <c r="B4115" i="47"/>
  <c r="C4115" i="47"/>
  <c r="D4115" i="47"/>
  <c r="E4115" i="47"/>
  <c r="F4115" i="47"/>
  <c r="A4116" i="47"/>
  <c r="H4199" i="47" l="1"/>
  <c r="I4198" i="47"/>
  <c r="J4198" i="47"/>
  <c r="L4198" i="47"/>
  <c r="M4198" i="47"/>
  <c r="K4198" i="47"/>
  <c r="F4116" i="47"/>
  <c r="C4116" i="47"/>
  <c r="B4116" i="47"/>
  <c r="E4116" i="47"/>
  <c r="D4116" i="47"/>
  <c r="A4117" i="47"/>
  <c r="J4199" i="47" l="1"/>
  <c r="M4199" i="47"/>
  <c r="H4200" i="47"/>
  <c r="I4199" i="47"/>
  <c r="K4199" i="47"/>
  <c r="L4199" i="47"/>
  <c r="C4117" i="47"/>
  <c r="E4117" i="47"/>
  <c r="B4117" i="47"/>
  <c r="D4117" i="47"/>
  <c r="A4118" i="47"/>
  <c r="F4117" i="47"/>
  <c r="H4201" i="47" l="1"/>
  <c r="K4200" i="47"/>
  <c r="M4200" i="47"/>
  <c r="L4200" i="47"/>
  <c r="I4200" i="47"/>
  <c r="J4200" i="47"/>
  <c r="D4118" i="47"/>
  <c r="E4118" i="47"/>
  <c r="A4119" i="47"/>
  <c r="F4118" i="47"/>
  <c r="B4118" i="47"/>
  <c r="C4118" i="47"/>
  <c r="H4202" i="47" l="1"/>
  <c r="I4201" i="47"/>
  <c r="M4201" i="47"/>
  <c r="K4201" i="47"/>
  <c r="J4201" i="47"/>
  <c r="L4201" i="47"/>
  <c r="E4119" i="47"/>
  <c r="C4119" i="47"/>
  <c r="D4119" i="47"/>
  <c r="F4119" i="47"/>
  <c r="A4120" i="47"/>
  <c r="B4119" i="47"/>
  <c r="L4202" i="47" l="1"/>
  <c r="H4203" i="47"/>
  <c r="M4202" i="47"/>
  <c r="K4202" i="47"/>
  <c r="I4202" i="47"/>
  <c r="J4202" i="47"/>
  <c r="F4120" i="47"/>
  <c r="C4120" i="47"/>
  <c r="B4120" i="47"/>
  <c r="A4121" i="47"/>
  <c r="E4120" i="47"/>
  <c r="D4120" i="47"/>
  <c r="L4203" i="47" l="1"/>
  <c r="H4204" i="47"/>
  <c r="M4203" i="47"/>
  <c r="K4203" i="47"/>
  <c r="I4203" i="47"/>
  <c r="J4203" i="47"/>
  <c r="F4121" i="47"/>
  <c r="E4121" i="47"/>
  <c r="B4121" i="47"/>
  <c r="D4121" i="47"/>
  <c r="A4122" i="47"/>
  <c r="C4121" i="47"/>
  <c r="L4204" i="47" l="1"/>
  <c r="M4204" i="47"/>
  <c r="K4204" i="47"/>
  <c r="I4204" i="47"/>
  <c r="J4204" i="47"/>
  <c r="H4205" i="47"/>
  <c r="D4122" i="47"/>
  <c r="E4122" i="47"/>
  <c r="C4122" i="47"/>
  <c r="A4123" i="47"/>
  <c r="F4122" i="47"/>
  <c r="B4122" i="47"/>
  <c r="H4206" i="47" l="1"/>
  <c r="L4205" i="47"/>
  <c r="M4205" i="47"/>
  <c r="J4205" i="47"/>
  <c r="I4205" i="47"/>
  <c r="K4205" i="47"/>
  <c r="E4123" i="47"/>
  <c r="C4123" i="47"/>
  <c r="D4123" i="47"/>
  <c r="F4123" i="47"/>
  <c r="A4124" i="47"/>
  <c r="B4123" i="47"/>
  <c r="H4207" i="47" l="1"/>
  <c r="M4206" i="47"/>
  <c r="K4206" i="47"/>
  <c r="I4206" i="47"/>
  <c r="J4206" i="47"/>
  <c r="L4206" i="47"/>
  <c r="B4124" i="47"/>
  <c r="A4125" i="47"/>
  <c r="D4124" i="47"/>
  <c r="E4124" i="47"/>
  <c r="F4124" i="47"/>
  <c r="C4124" i="47"/>
  <c r="K4207" i="47" l="1"/>
  <c r="J4207" i="47"/>
  <c r="M4207" i="47"/>
  <c r="L4207" i="47"/>
  <c r="I4207" i="47"/>
  <c r="H4208" i="47"/>
  <c r="F4125" i="47"/>
  <c r="E4125" i="47"/>
  <c r="B4125" i="47"/>
  <c r="D4125" i="47"/>
  <c r="A4126" i="47"/>
  <c r="C4125" i="47"/>
  <c r="H4209" i="47" l="1"/>
  <c r="I4208" i="47"/>
  <c r="K4208" i="47"/>
  <c r="L4208" i="47"/>
  <c r="M4208" i="47"/>
  <c r="J4208" i="47"/>
  <c r="C4126" i="47"/>
  <c r="A4127" i="47"/>
  <c r="B4126" i="47"/>
  <c r="F4126" i="47"/>
  <c r="D4126" i="47"/>
  <c r="E4126" i="47"/>
  <c r="H4210" i="47" l="1"/>
  <c r="I4209" i="47"/>
  <c r="L4209" i="47"/>
  <c r="M4209" i="47"/>
  <c r="J4209" i="47"/>
  <c r="K4209" i="47"/>
  <c r="E4127" i="47"/>
  <c r="C4127" i="47"/>
  <c r="D4127" i="47"/>
  <c r="F4127" i="47"/>
  <c r="A4128" i="47"/>
  <c r="B4127" i="47"/>
  <c r="L4210" i="47" l="1"/>
  <c r="H4211" i="47"/>
  <c r="I4210" i="47"/>
  <c r="M4210" i="47"/>
  <c r="K4210" i="47"/>
  <c r="J4210" i="47"/>
  <c r="F4128" i="47"/>
  <c r="C4128" i="47"/>
  <c r="B4128" i="47"/>
  <c r="A4129" i="47"/>
  <c r="E4128" i="47"/>
  <c r="D4128" i="47"/>
  <c r="H4212" i="47" l="1"/>
  <c r="M4211" i="47"/>
  <c r="L4211" i="47"/>
  <c r="I4211" i="47"/>
  <c r="K4211" i="47"/>
  <c r="J4211" i="47"/>
  <c r="F4129" i="47"/>
  <c r="E4129" i="47"/>
  <c r="B4129" i="47"/>
  <c r="D4129" i="47"/>
  <c r="A4130" i="47"/>
  <c r="C4129" i="47"/>
  <c r="H4213" i="47" l="1"/>
  <c r="K4212" i="47"/>
  <c r="J4212" i="47"/>
  <c r="M4212" i="47"/>
  <c r="L4212" i="47"/>
  <c r="I4212" i="47"/>
  <c r="D4130" i="47"/>
  <c r="E4130" i="47"/>
  <c r="C4130" i="47"/>
  <c r="A4131" i="47"/>
  <c r="F4130" i="47"/>
  <c r="B4130" i="47"/>
  <c r="L4213" i="47" l="1"/>
  <c r="M4213" i="47"/>
  <c r="H4214" i="47"/>
  <c r="J4213" i="47"/>
  <c r="I4213" i="47"/>
  <c r="K4213" i="47"/>
  <c r="E4131" i="47"/>
  <c r="C4131" i="47"/>
  <c r="D4131" i="47"/>
  <c r="F4131" i="47"/>
  <c r="A4132" i="47"/>
  <c r="B4131" i="47"/>
  <c r="J4214" i="47" l="1"/>
  <c r="L4214" i="47"/>
  <c r="M4214" i="47"/>
  <c r="H4215" i="47"/>
  <c r="I4214" i="47"/>
  <c r="K4214" i="47"/>
  <c r="F4132" i="47"/>
  <c r="C4132" i="47"/>
  <c r="B4132" i="47"/>
  <c r="E4132" i="47"/>
  <c r="D4132" i="47"/>
  <c r="A4133" i="47"/>
  <c r="J4215" i="47" l="1"/>
  <c r="M4215" i="47"/>
  <c r="L4215" i="47"/>
  <c r="I4215" i="47"/>
  <c r="H4216" i="47"/>
  <c r="K4215" i="47"/>
  <c r="C4133" i="47"/>
  <c r="D4133" i="47"/>
  <c r="F4133" i="47"/>
  <c r="E4133" i="47"/>
  <c r="B4133" i="47"/>
  <c r="A4134" i="47"/>
  <c r="H4217" i="47" l="1"/>
  <c r="M4216" i="47"/>
  <c r="J4216" i="47"/>
  <c r="L4216" i="47"/>
  <c r="I4216" i="47"/>
  <c r="K4216" i="47"/>
  <c r="D4134" i="47"/>
  <c r="E4134" i="47"/>
  <c r="C4134" i="47"/>
  <c r="A4135" i="47"/>
  <c r="F4134" i="47"/>
  <c r="B4134" i="47"/>
  <c r="J4217" i="47" l="1"/>
  <c r="M4217" i="47"/>
  <c r="H4218" i="47"/>
  <c r="L4217" i="47"/>
  <c r="I4217" i="47"/>
  <c r="K4217" i="47"/>
  <c r="E4135" i="47"/>
  <c r="C4135" i="47"/>
  <c r="D4135" i="47"/>
  <c r="F4135" i="47"/>
  <c r="A4136" i="47"/>
  <c r="B4135" i="47"/>
  <c r="K4218" i="47" l="1"/>
  <c r="L4218" i="47"/>
  <c r="J4218" i="47"/>
  <c r="M4218" i="47"/>
  <c r="H4219" i="47"/>
  <c r="I4218" i="47"/>
  <c r="F4136" i="47"/>
  <c r="C4136" i="47"/>
  <c r="B4136" i="47"/>
  <c r="A4137" i="47"/>
  <c r="E4136" i="47"/>
  <c r="D4136" i="47"/>
  <c r="H4220" i="47" l="1"/>
  <c r="M4219" i="47"/>
  <c r="K4219" i="47"/>
  <c r="L4219" i="47"/>
  <c r="I4219" i="47"/>
  <c r="J4219" i="47"/>
  <c r="F4137" i="47"/>
  <c r="E4137" i="47"/>
  <c r="B4137" i="47"/>
  <c r="D4137" i="47"/>
  <c r="A4138" i="47"/>
  <c r="C4137" i="47"/>
  <c r="I4220" i="47" l="1"/>
  <c r="L4220" i="47"/>
  <c r="K4220" i="47"/>
  <c r="J4220" i="47"/>
  <c r="H4221" i="47"/>
  <c r="M4220" i="47"/>
  <c r="D4138" i="47"/>
  <c r="E4138" i="47"/>
  <c r="F4138" i="47"/>
  <c r="B4138" i="47"/>
  <c r="C4138" i="47"/>
  <c r="A4139" i="47"/>
  <c r="K4221" i="47" l="1"/>
  <c r="J4221" i="47"/>
  <c r="L4221" i="47"/>
  <c r="H4222" i="47"/>
  <c r="I4221" i="47"/>
  <c r="M4221" i="47"/>
  <c r="E4139" i="47"/>
  <c r="C4139" i="47"/>
  <c r="D4139" i="47"/>
  <c r="F4139" i="47"/>
  <c r="A4140" i="47"/>
  <c r="B4139" i="47"/>
  <c r="M4222" i="47" l="1"/>
  <c r="K4222" i="47"/>
  <c r="I4222" i="47"/>
  <c r="J4222" i="47"/>
  <c r="L4222" i="47"/>
  <c r="H4223" i="47"/>
  <c r="F4140" i="47"/>
  <c r="C4140" i="47"/>
  <c r="A4141" i="47"/>
  <c r="D4140" i="47"/>
  <c r="B4140" i="47"/>
  <c r="E4140" i="47"/>
  <c r="H4224" i="47" l="1"/>
  <c r="L4223" i="47"/>
  <c r="M4223" i="47"/>
  <c r="K4223" i="47"/>
  <c r="I4223" i="47"/>
  <c r="J4223" i="47"/>
  <c r="F4141" i="47"/>
  <c r="E4141" i="47"/>
  <c r="B4141" i="47"/>
  <c r="D4141" i="47"/>
  <c r="A4142" i="47"/>
  <c r="C4141" i="47"/>
  <c r="L4224" i="47" l="1"/>
  <c r="H4225" i="47"/>
  <c r="M4224" i="47"/>
  <c r="K4224" i="47"/>
  <c r="I4224" i="47"/>
  <c r="J4224" i="47"/>
  <c r="D4142" i="47"/>
  <c r="E4142" i="47"/>
  <c r="C4142" i="47"/>
  <c r="A4143" i="47"/>
  <c r="F4142" i="47"/>
  <c r="B4142" i="47"/>
  <c r="L4225" i="47" l="1"/>
  <c r="K4225" i="47"/>
  <c r="M4225" i="47"/>
  <c r="I4225" i="47"/>
  <c r="J4225" i="47"/>
  <c r="H4226" i="47"/>
  <c r="E4143" i="47"/>
  <c r="C4143" i="47"/>
  <c r="D4143" i="47"/>
  <c r="F4143" i="47"/>
  <c r="A4144" i="47"/>
  <c r="B4143" i="47"/>
  <c r="H4227" i="47" l="1"/>
  <c r="J4226" i="47"/>
  <c r="L4226" i="47"/>
  <c r="M4226" i="47"/>
  <c r="I4226" i="47"/>
  <c r="K4226" i="47"/>
  <c r="F4144" i="47"/>
  <c r="C4144" i="47"/>
  <c r="D4144" i="47"/>
  <c r="B4144" i="47"/>
  <c r="A4145" i="47"/>
  <c r="E4144" i="47"/>
  <c r="K4227" i="47" l="1"/>
  <c r="M4227" i="47"/>
  <c r="J4227" i="47"/>
  <c r="L4227" i="47"/>
  <c r="I4227" i="47"/>
  <c r="H4228" i="47"/>
  <c r="F4145" i="47"/>
  <c r="E4145" i="47"/>
  <c r="B4145" i="47"/>
  <c r="D4145" i="47"/>
  <c r="A4146" i="47"/>
  <c r="C4145" i="47"/>
  <c r="L4228" i="47" l="1"/>
  <c r="M4228" i="47"/>
  <c r="K4228" i="47"/>
  <c r="I4228" i="47"/>
  <c r="J4228" i="47"/>
  <c r="H4229" i="47"/>
  <c r="D4146" i="47"/>
  <c r="E4146" i="47"/>
  <c r="F4146" i="47"/>
  <c r="C4146" i="47"/>
  <c r="A4147" i="47"/>
  <c r="B4146" i="47"/>
  <c r="H4230" i="47" l="1"/>
  <c r="M4229" i="47"/>
  <c r="K4229" i="47"/>
  <c r="I4229" i="47"/>
  <c r="J4229" i="47"/>
  <c r="L4229" i="47"/>
  <c r="E4147" i="47"/>
  <c r="C4147" i="47"/>
  <c r="D4147" i="47"/>
  <c r="F4147" i="47"/>
  <c r="A4148" i="47"/>
  <c r="B4147" i="47"/>
  <c r="K4230" i="47" l="1"/>
  <c r="L4230" i="47"/>
  <c r="J4230" i="47"/>
  <c r="H4231" i="47"/>
  <c r="I4230" i="47"/>
  <c r="M4230" i="47"/>
  <c r="F4148" i="47"/>
  <c r="C4148" i="47"/>
  <c r="D4148" i="47"/>
  <c r="B4148" i="47"/>
  <c r="A4149" i="47"/>
  <c r="E4148" i="47"/>
  <c r="H4232" i="47" l="1"/>
  <c r="M4231" i="47"/>
  <c r="J4231" i="47"/>
  <c r="L4231" i="47"/>
  <c r="I4231" i="47"/>
  <c r="K4231" i="47"/>
  <c r="F4149" i="47"/>
  <c r="E4149" i="47"/>
  <c r="B4149" i="47"/>
  <c r="D4149" i="47"/>
  <c r="A4150" i="47"/>
  <c r="C4149" i="47"/>
  <c r="H4233" i="47" l="1"/>
  <c r="M4232" i="47"/>
  <c r="K4232" i="47"/>
  <c r="L4232" i="47"/>
  <c r="I4232" i="47"/>
  <c r="J4232" i="47"/>
  <c r="D4150" i="47"/>
  <c r="E4150" i="47"/>
  <c r="C4150" i="47"/>
  <c r="A4151" i="47"/>
  <c r="F4150" i="47"/>
  <c r="B4150" i="47"/>
  <c r="K4233" i="47" l="1"/>
  <c r="M4233" i="47"/>
  <c r="H4234" i="47"/>
  <c r="L4233" i="47"/>
  <c r="I4233" i="47"/>
  <c r="J4233" i="47"/>
  <c r="B4151" i="47"/>
  <c r="C4151" i="47"/>
  <c r="D4151" i="47"/>
  <c r="F4151" i="47"/>
  <c r="A4152" i="47"/>
  <c r="E4151" i="47"/>
  <c r="J4234" i="47" l="1"/>
  <c r="M4234" i="47"/>
  <c r="L4234" i="47"/>
  <c r="K4234" i="47"/>
  <c r="I4234" i="47"/>
  <c r="H4235" i="47"/>
  <c r="B4152" i="47"/>
  <c r="A4153" i="47"/>
  <c r="E4152" i="47"/>
  <c r="D4152" i="47"/>
  <c r="C4152" i="47"/>
  <c r="F4152" i="47"/>
  <c r="K4235" i="47" l="1"/>
  <c r="L4235" i="47"/>
  <c r="J4235" i="47"/>
  <c r="H4236" i="47"/>
  <c r="I4235" i="47"/>
  <c r="M4235" i="47"/>
  <c r="C4153" i="47"/>
  <c r="E4153" i="47"/>
  <c r="B4153" i="47"/>
  <c r="F4153" i="47"/>
  <c r="D4153" i="47"/>
  <c r="A4154" i="47"/>
  <c r="H4237" i="47" l="1"/>
  <c r="M4236" i="47"/>
  <c r="J4236" i="47"/>
  <c r="L4236" i="47"/>
  <c r="I4236" i="47"/>
  <c r="K4236" i="47"/>
  <c r="D4154" i="47"/>
  <c r="E4154" i="47"/>
  <c r="F4154" i="47"/>
  <c r="B4154" i="47"/>
  <c r="C4154" i="47"/>
  <c r="A4155" i="47"/>
  <c r="H4238" i="47" l="1"/>
  <c r="M4237" i="47"/>
  <c r="K4237" i="47"/>
  <c r="L4237" i="47"/>
  <c r="I4237" i="47"/>
  <c r="J4237" i="47"/>
  <c r="E4155" i="47"/>
  <c r="C4155" i="47"/>
  <c r="D4155" i="47"/>
  <c r="F4155" i="47"/>
  <c r="A4156" i="47"/>
  <c r="B4155" i="47"/>
  <c r="H4239" i="47" l="1"/>
  <c r="M4238" i="47"/>
  <c r="K4238" i="47"/>
  <c r="I4238" i="47"/>
  <c r="J4238" i="47"/>
  <c r="L4238" i="47"/>
  <c r="F4156" i="47"/>
  <c r="C4156" i="47"/>
  <c r="B4156" i="47"/>
  <c r="A4157" i="47"/>
  <c r="E4156" i="47"/>
  <c r="D4156" i="47"/>
  <c r="I4239" i="47" l="1"/>
  <c r="K4239" i="47"/>
  <c r="L4239" i="47"/>
  <c r="J4239" i="47"/>
  <c r="H4240" i="47"/>
  <c r="M4239" i="47"/>
  <c r="F4157" i="47"/>
  <c r="E4157" i="47"/>
  <c r="B4157" i="47"/>
  <c r="D4157" i="47"/>
  <c r="A4158" i="47"/>
  <c r="C4157" i="47"/>
  <c r="J4240" i="47" l="1"/>
  <c r="K4240" i="47"/>
  <c r="M4240" i="47"/>
  <c r="L4240" i="47"/>
  <c r="I4240" i="47"/>
  <c r="H4241" i="47"/>
  <c r="D4158" i="47"/>
  <c r="E4158" i="47"/>
  <c r="F4158" i="47"/>
  <c r="C4158" i="47"/>
  <c r="A4159" i="47"/>
  <c r="B4158" i="47"/>
  <c r="L4241" i="47" l="1"/>
  <c r="K4241" i="47"/>
  <c r="J4241" i="47"/>
  <c r="I4241" i="47"/>
  <c r="H4242" i="47"/>
  <c r="M4241" i="47"/>
  <c r="E4159" i="47"/>
  <c r="C4159" i="47"/>
  <c r="D4159" i="47"/>
  <c r="F4159" i="47"/>
  <c r="A4160" i="47"/>
  <c r="B4159" i="47"/>
  <c r="J4242" i="47" l="1"/>
  <c r="M4242" i="47"/>
  <c r="H4243" i="47"/>
  <c r="I4242" i="47"/>
  <c r="K4242" i="47"/>
  <c r="L4242" i="47"/>
  <c r="F4160" i="47"/>
  <c r="C4160" i="47"/>
  <c r="B4160" i="47"/>
  <c r="A4161" i="47"/>
  <c r="E4160" i="47"/>
  <c r="D4160" i="47"/>
  <c r="M4243" i="47" l="1"/>
  <c r="K4243" i="47"/>
  <c r="I4243" i="47"/>
  <c r="J4243" i="47"/>
  <c r="L4243" i="47"/>
  <c r="H4244" i="47"/>
  <c r="F4161" i="47"/>
  <c r="E4161" i="47"/>
  <c r="B4161" i="47"/>
  <c r="D4161" i="47"/>
  <c r="A4162" i="47"/>
  <c r="C4161" i="47"/>
  <c r="H4245" i="47" l="1"/>
  <c r="K4244" i="47"/>
  <c r="M4244" i="47"/>
  <c r="L4244" i="47"/>
  <c r="I4244" i="47"/>
  <c r="J4244" i="47"/>
  <c r="D4162" i="47"/>
  <c r="E4162" i="47"/>
  <c r="F4162" i="47"/>
  <c r="B4162" i="47"/>
  <c r="C4162" i="47"/>
  <c r="A4163" i="47"/>
  <c r="K4245" i="47" l="1"/>
  <c r="M4245" i="47"/>
  <c r="J4245" i="47"/>
  <c r="H4246" i="47"/>
  <c r="I4245" i="47"/>
  <c r="L4245" i="47"/>
  <c r="E4163" i="47"/>
  <c r="C4163" i="47"/>
  <c r="D4163" i="47"/>
  <c r="F4163" i="47"/>
  <c r="A4164" i="47"/>
  <c r="B4163" i="47"/>
  <c r="L4246" i="47" l="1"/>
  <c r="H4247" i="47"/>
  <c r="M4246" i="47"/>
  <c r="K4246" i="47"/>
  <c r="I4246" i="47"/>
  <c r="J4246" i="47"/>
  <c r="F4164" i="47"/>
  <c r="C4164" i="47"/>
  <c r="B4164" i="47"/>
  <c r="A4165" i="47"/>
  <c r="E4164" i="47"/>
  <c r="D4164" i="47"/>
  <c r="K4247" i="47" l="1"/>
  <c r="M4247" i="47"/>
  <c r="H4248" i="47"/>
  <c r="L4247" i="47"/>
  <c r="I4247" i="47"/>
  <c r="J4247" i="47"/>
  <c r="F4165" i="47"/>
  <c r="E4165" i="47"/>
  <c r="B4165" i="47"/>
  <c r="D4165" i="47"/>
  <c r="A4166" i="47"/>
  <c r="C4165" i="47"/>
  <c r="H4249" i="47" l="1"/>
  <c r="M4248" i="47"/>
  <c r="K4248" i="47"/>
  <c r="L4248" i="47"/>
  <c r="I4248" i="47"/>
  <c r="J4248" i="47"/>
  <c r="D4166" i="47"/>
  <c r="E4166" i="47"/>
  <c r="F4166" i="47"/>
  <c r="C4166" i="47"/>
  <c r="A4167" i="47"/>
  <c r="B4166" i="47"/>
  <c r="H4250" i="47" l="1"/>
  <c r="M4249" i="47"/>
  <c r="K4249" i="47"/>
  <c r="I4249" i="47"/>
  <c r="J4249" i="47"/>
  <c r="L4249" i="47"/>
  <c r="E4167" i="47"/>
  <c r="C4167" i="47"/>
  <c r="D4167" i="47"/>
  <c r="F4167" i="47"/>
  <c r="A4168" i="47"/>
  <c r="B4167" i="47"/>
  <c r="L4250" i="47" l="1"/>
  <c r="J4250" i="47"/>
  <c r="H4251" i="47"/>
  <c r="M4250" i="47"/>
  <c r="I4250" i="47"/>
  <c r="K4250" i="47"/>
  <c r="F4168" i="47"/>
  <c r="C4168" i="47"/>
  <c r="E4168" i="47"/>
  <c r="B4168" i="47"/>
  <c r="A4169" i="47"/>
  <c r="D4168" i="47"/>
  <c r="H4252" i="47" l="1"/>
  <c r="M4251" i="47"/>
  <c r="K4251" i="47"/>
  <c r="I4251" i="47"/>
  <c r="J4251" i="47"/>
  <c r="L4251" i="47"/>
  <c r="F4169" i="47"/>
  <c r="E4169" i="47"/>
  <c r="B4169" i="47"/>
  <c r="D4169" i="47"/>
  <c r="A4170" i="47"/>
  <c r="C4169" i="47"/>
  <c r="M4252" i="47" l="1"/>
  <c r="K4252" i="47"/>
  <c r="I4252" i="47"/>
  <c r="J4252" i="47"/>
  <c r="H4253" i="47"/>
  <c r="L4252" i="47"/>
  <c r="D4170" i="47"/>
  <c r="E4170" i="47"/>
  <c r="F4170" i="47"/>
  <c r="B4170" i="47"/>
  <c r="C4170" i="47"/>
  <c r="A4171" i="47"/>
  <c r="H4254" i="47" l="1"/>
  <c r="M4253" i="47"/>
  <c r="K4253" i="47"/>
  <c r="I4253" i="47"/>
  <c r="J4253" i="47"/>
  <c r="L4253" i="47"/>
  <c r="B4171" i="47"/>
  <c r="E4171" i="47"/>
  <c r="C4171" i="47"/>
  <c r="D4171" i="47"/>
  <c r="F4171" i="47"/>
  <c r="A4172" i="47"/>
  <c r="M4254" i="47" l="1"/>
  <c r="J4254" i="47"/>
  <c r="L4254" i="47"/>
  <c r="H4255" i="47"/>
  <c r="I4254" i="47"/>
  <c r="K4254" i="47"/>
  <c r="F4172" i="47"/>
  <c r="C4172" i="47"/>
  <c r="A4173" i="47"/>
  <c r="B4172" i="47"/>
  <c r="E4172" i="47"/>
  <c r="D4172" i="47"/>
  <c r="K4255" i="47" l="1"/>
  <c r="J4255" i="47"/>
  <c r="L4255" i="47"/>
  <c r="M4255" i="47"/>
  <c r="H4256" i="47"/>
  <c r="I4255" i="47"/>
  <c r="F4173" i="47"/>
  <c r="E4173" i="47"/>
  <c r="B4173" i="47"/>
  <c r="D4173" i="47"/>
  <c r="A4174" i="47"/>
  <c r="C4173" i="47"/>
  <c r="J4256" i="47" l="1"/>
  <c r="M4256" i="47"/>
  <c r="H4257" i="47"/>
  <c r="L4256" i="47"/>
  <c r="I4256" i="47"/>
  <c r="K4256" i="47"/>
  <c r="D4174" i="47"/>
  <c r="E4174" i="47"/>
  <c r="F4174" i="47"/>
  <c r="C4174" i="47"/>
  <c r="A4175" i="47"/>
  <c r="B4174" i="47"/>
  <c r="H4258" i="47" l="1"/>
  <c r="M4257" i="47"/>
  <c r="K4257" i="47"/>
  <c r="L4257" i="47"/>
  <c r="I4257" i="47"/>
  <c r="J4257" i="47"/>
  <c r="E4175" i="47"/>
  <c r="C4175" i="47"/>
  <c r="D4175" i="47"/>
  <c r="F4175" i="47"/>
  <c r="A4176" i="47"/>
  <c r="B4175" i="47"/>
  <c r="K4258" i="47" l="1"/>
  <c r="M4258" i="47"/>
  <c r="L4258" i="47"/>
  <c r="J4258" i="47"/>
  <c r="H4259" i="47"/>
  <c r="I4258" i="47"/>
  <c r="F4176" i="47"/>
  <c r="C4176" i="47"/>
  <c r="A4177" i="47"/>
  <c r="E4176" i="47"/>
  <c r="D4176" i="47"/>
  <c r="B4176" i="47"/>
  <c r="L4259" i="47" l="1"/>
  <c r="H4260" i="47"/>
  <c r="M4259" i="47"/>
  <c r="J4259" i="47"/>
  <c r="I4259" i="47"/>
  <c r="K4259" i="47"/>
  <c r="F4177" i="47"/>
  <c r="E4177" i="47"/>
  <c r="B4177" i="47"/>
  <c r="D4177" i="47"/>
  <c r="A4178" i="47"/>
  <c r="C4177" i="47"/>
  <c r="K4260" i="47" l="1"/>
  <c r="M4260" i="47"/>
  <c r="L4260" i="47"/>
  <c r="I4260" i="47"/>
  <c r="J4260" i="47"/>
  <c r="H4261" i="47"/>
  <c r="D4178" i="47"/>
  <c r="E4178" i="47"/>
  <c r="F4178" i="47"/>
  <c r="C4178" i="47"/>
  <c r="A4179" i="47"/>
  <c r="B4178" i="47"/>
  <c r="M4261" i="47" l="1"/>
  <c r="J4261" i="47"/>
  <c r="L4261" i="47"/>
  <c r="K4261" i="47"/>
  <c r="I4261" i="47"/>
  <c r="H4262" i="47"/>
  <c r="E4179" i="47"/>
  <c r="C4179" i="47"/>
  <c r="D4179" i="47"/>
  <c r="F4179" i="47"/>
  <c r="A4180" i="47"/>
  <c r="B4179" i="47"/>
  <c r="J4262" i="47" l="1"/>
  <c r="M4262" i="47"/>
  <c r="L4262" i="47"/>
  <c r="I4262" i="47"/>
  <c r="H4263" i="47"/>
  <c r="K4262" i="47"/>
  <c r="F4180" i="47"/>
  <c r="C4180" i="47"/>
  <c r="B4180" i="47"/>
  <c r="A4181" i="47"/>
  <c r="E4180" i="47"/>
  <c r="D4180" i="47"/>
  <c r="H4264" i="47" l="1"/>
  <c r="M4263" i="47"/>
  <c r="K4263" i="47"/>
  <c r="I4263" i="47"/>
  <c r="J4263" i="47"/>
  <c r="L4263" i="47"/>
  <c r="F4181" i="47"/>
  <c r="E4181" i="47"/>
  <c r="B4181" i="47"/>
  <c r="D4181" i="47"/>
  <c r="A4182" i="47"/>
  <c r="C4181" i="47"/>
  <c r="L4264" i="47" l="1"/>
  <c r="M4264" i="47"/>
  <c r="I4264" i="47"/>
  <c r="H4265" i="47"/>
  <c r="J4264" i="47"/>
  <c r="K4264" i="47"/>
  <c r="C4182" i="47"/>
  <c r="A4183" i="47"/>
  <c r="F4182" i="47"/>
  <c r="B4182" i="47"/>
  <c r="E4182" i="47"/>
  <c r="D4182" i="47"/>
  <c r="L4265" i="47" l="1"/>
  <c r="M4265" i="47"/>
  <c r="J4265" i="47"/>
  <c r="H4266" i="47"/>
  <c r="I4265" i="47"/>
  <c r="K4265" i="47"/>
  <c r="E4183" i="47"/>
  <c r="C4183" i="47"/>
  <c r="D4183" i="47"/>
  <c r="F4183" i="47"/>
  <c r="A4184" i="47"/>
  <c r="B4183" i="47"/>
  <c r="H4267" i="47" l="1"/>
  <c r="K4266" i="47"/>
  <c r="M4266" i="47"/>
  <c r="J4266" i="47"/>
  <c r="I4266" i="47"/>
  <c r="L4266" i="47"/>
  <c r="B4184" i="47"/>
  <c r="A4185" i="47"/>
  <c r="E4184" i="47"/>
  <c r="D4184" i="47"/>
  <c r="C4184" i="47"/>
  <c r="F4184" i="47"/>
  <c r="L4267" i="47" l="1"/>
  <c r="M4267" i="47"/>
  <c r="K4267" i="47"/>
  <c r="I4267" i="47"/>
  <c r="J4267" i="47"/>
  <c r="H4268" i="47"/>
  <c r="F4185" i="47"/>
  <c r="E4185" i="47"/>
  <c r="B4185" i="47"/>
  <c r="D4185" i="47"/>
  <c r="A4186" i="47"/>
  <c r="C4185" i="47"/>
  <c r="M4268" i="47" l="1"/>
  <c r="K4268" i="47"/>
  <c r="I4268" i="47"/>
  <c r="J4268" i="47"/>
  <c r="L4268" i="47"/>
  <c r="H4269" i="47"/>
  <c r="C4186" i="47"/>
  <c r="A4187" i="47"/>
  <c r="D4186" i="47"/>
  <c r="E4186" i="47"/>
  <c r="F4186" i="47"/>
  <c r="B4186" i="47"/>
  <c r="J4269" i="47" l="1"/>
  <c r="M4269" i="47"/>
  <c r="L4269" i="47"/>
  <c r="H4270" i="47"/>
  <c r="I4269" i="47"/>
  <c r="K4269" i="47"/>
  <c r="E4187" i="47"/>
  <c r="C4187" i="47"/>
  <c r="D4187" i="47"/>
  <c r="F4187" i="47"/>
  <c r="A4188" i="47"/>
  <c r="B4187" i="47"/>
  <c r="L4270" i="47" l="1"/>
  <c r="H4271" i="47"/>
  <c r="M4270" i="47"/>
  <c r="K4270" i="47"/>
  <c r="I4270" i="47"/>
  <c r="J4270" i="47"/>
  <c r="F4188" i="47"/>
  <c r="C4188" i="47"/>
  <c r="E4188" i="47"/>
  <c r="B4188" i="47"/>
  <c r="A4189" i="47"/>
  <c r="D4188" i="47"/>
  <c r="K4271" i="47" l="1"/>
  <c r="M4271" i="47"/>
  <c r="J4271" i="47"/>
  <c r="I4271" i="47"/>
  <c r="H4272" i="47"/>
  <c r="L4271" i="47"/>
  <c r="F4189" i="47"/>
  <c r="E4189" i="47"/>
  <c r="B4189" i="47"/>
  <c r="D4189" i="47"/>
  <c r="A4190" i="47"/>
  <c r="C4189" i="47"/>
  <c r="M4272" i="47" l="1"/>
  <c r="K4272" i="47"/>
  <c r="I4272" i="47"/>
  <c r="J4272" i="47"/>
  <c r="L4272" i="47"/>
  <c r="H4273" i="47"/>
  <c r="D4190" i="47"/>
  <c r="E4190" i="47"/>
  <c r="C4190" i="47"/>
  <c r="F4190" i="47"/>
  <c r="B4190" i="47"/>
  <c r="A4191" i="47"/>
  <c r="J4273" i="47" l="1"/>
  <c r="M4273" i="47"/>
  <c r="L4273" i="47"/>
  <c r="I4273" i="47"/>
  <c r="K4273" i="47"/>
  <c r="H4274" i="47"/>
  <c r="B4191" i="47"/>
  <c r="E4191" i="47"/>
  <c r="C4191" i="47"/>
  <c r="D4191" i="47"/>
  <c r="F4191" i="47"/>
  <c r="A4192" i="47"/>
  <c r="H4275" i="47" l="1"/>
  <c r="M4274" i="47"/>
  <c r="K4274" i="47"/>
  <c r="L4274" i="47"/>
  <c r="I4274" i="47"/>
  <c r="J4274" i="47"/>
  <c r="F4192" i="47"/>
  <c r="C4192" i="47"/>
  <c r="B4192" i="47"/>
  <c r="E4192" i="47"/>
  <c r="D4192" i="47"/>
  <c r="A4193" i="47"/>
  <c r="J4275" i="47" l="1"/>
  <c r="M4275" i="47"/>
  <c r="L4275" i="47"/>
  <c r="I4275" i="47"/>
  <c r="K4275" i="47"/>
  <c r="H4276" i="47"/>
  <c r="F4193" i="47"/>
  <c r="E4193" i="47"/>
  <c r="B4193" i="47"/>
  <c r="D4193" i="47"/>
  <c r="A4194" i="47"/>
  <c r="C4193" i="47"/>
  <c r="M4276" i="47" l="1"/>
  <c r="J4276" i="47"/>
  <c r="I4276" i="47"/>
  <c r="K4276" i="47"/>
  <c r="L4276" i="47"/>
  <c r="H4277" i="47"/>
  <c r="D4194" i="47"/>
  <c r="E4194" i="47"/>
  <c r="F4194" i="47"/>
  <c r="C4194" i="47"/>
  <c r="A4195" i="47"/>
  <c r="B4194" i="47"/>
  <c r="L4277" i="47" l="1"/>
  <c r="H4278" i="47"/>
  <c r="I4277" i="47"/>
  <c r="M4277" i="47"/>
  <c r="K4277" i="47"/>
  <c r="J4277" i="47"/>
  <c r="E4195" i="47"/>
  <c r="C4195" i="47"/>
  <c r="D4195" i="47"/>
  <c r="F4195" i="47"/>
  <c r="A4196" i="47"/>
  <c r="B4195" i="47"/>
  <c r="K4278" i="47" l="1"/>
  <c r="L4278" i="47"/>
  <c r="M4278" i="47"/>
  <c r="H4279" i="47"/>
  <c r="I4278" i="47"/>
  <c r="J4278" i="47"/>
  <c r="B4196" i="47"/>
  <c r="A4197" i="47"/>
  <c r="E4196" i="47"/>
  <c r="D4196" i="47"/>
  <c r="C4196" i="47"/>
  <c r="F4196" i="47"/>
  <c r="K4279" i="47" l="1"/>
  <c r="M4279" i="47"/>
  <c r="L4279" i="47"/>
  <c r="H4280" i="47"/>
  <c r="I4279" i="47"/>
  <c r="J4279" i="47"/>
  <c r="F4197" i="47"/>
  <c r="E4197" i="47"/>
  <c r="B4197" i="47"/>
  <c r="D4197" i="47"/>
  <c r="A4198" i="47"/>
  <c r="C4197" i="47"/>
  <c r="M4280" i="47" l="1"/>
  <c r="K4280" i="47"/>
  <c r="H4281" i="47"/>
  <c r="I4280" i="47"/>
  <c r="J4280" i="47"/>
  <c r="L4280" i="47"/>
  <c r="D4198" i="47"/>
  <c r="E4198" i="47"/>
  <c r="F4198" i="47"/>
  <c r="C4198" i="47"/>
  <c r="A4199" i="47"/>
  <c r="B4198" i="47"/>
  <c r="M4281" i="47" l="1"/>
  <c r="J4281" i="47"/>
  <c r="H4282" i="47"/>
  <c r="I4281" i="47"/>
  <c r="K4281" i="47"/>
  <c r="L4281" i="47"/>
  <c r="E4199" i="47"/>
  <c r="C4199" i="47"/>
  <c r="D4199" i="47"/>
  <c r="F4199" i="47"/>
  <c r="A4200" i="47"/>
  <c r="B4199" i="47"/>
  <c r="L4282" i="47" l="1"/>
  <c r="M4282" i="47"/>
  <c r="H4283" i="47"/>
  <c r="I4282" i="47"/>
  <c r="J4282" i="47"/>
  <c r="K4282" i="47"/>
  <c r="F4200" i="47"/>
  <c r="C4200" i="47"/>
  <c r="B4200" i="47"/>
  <c r="E4200" i="47"/>
  <c r="D4200" i="47"/>
  <c r="A4201" i="47"/>
  <c r="H4284" i="47" l="1"/>
  <c r="M4283" i="47"/>
  <c r="K4283" i="47"/>
  <c r="I4283" i="47"/>
  <c r="J4283" i="47"/>
  <c r="L4283" i="47"/>
  <c r="F4201" i="47"/>
  <c r="E4201" i="47"/>
  <c r="B4201" i="47"/>
  <c r="D4201" i="47"/>
  <c r="A4202" i="47"/>
  <c r="C4201" i="47"/>
  <c r="I4284" i="47" l="1"/>
  <c r="K4284" i="47"/>
  <c r="L4284" i="47"/>
  <c r="J4284" i="47"/>
  <c r="H4285" i="47"/>
  <c r="M4284" i="47"/>
  <c r="D4202" i="47"/>
  <c r="E4202" i="47"/>
  <c r="C4202" i="47"/>
  <c r="A4203" i="47"/>
  <c r="F4202" i="47"/>
  <c r="B4202" i="47"/>
  <c r="J4285" i="47" l="1"/>
  <c r="M4285" i="47"/>
  <c r="H4286" i="47"/>
  <c r="L4285" i="47"/>
  <c r="I4285" i="47"/>
  <c r="K4285" i="47"/>
  <c r="E4203" i="47"/>
  <c r="C4203" i="47"/>
  <c r="D4203" i="47"/>
  <c r="F4203" i="47"/>
  <c r="A4204" i="47"/>
  <c r="B4203" i="47"/>
  <c r="M4286" i="47" l="1"/>
  <c r="K4286" i="47"/>
  <c r="I4286" i="47"/>
  <c r="J4286" i="47"/>
  <c r="L4286" i="47"/>
  <c r="H4287" i="47"/>
  <c r="B4204" i="47"/>
  <c r="A4205" i="47"/>
  <c r="D4204" i="47"/>
  <c r="F4204" i="47"/>
  <c r="C4204" i="47"/>
  <c r="E4204" i="47"/>
  <c r="L4287" i="47" l="1"/>
  <c r="M4287" i="47"/>
  <c r="J4287" i="47"/>
  <c r="I4287" i="47"/>
  <c r="K4287" i="47"/>
  <c r="H4288" i="47"/>
  <c r="F4205" i="47"/>
  <c r="E4205" i="47"/>
  <c r="B4205" i="47"/>
  <c r="D4205" i="47"/>
  <c r="A4206" i="47"/>
  <c r="C4205" i="47"/>
  <c r="J4288" i="47" l="1"/>
  <c r="L4288" i="47"/>
  <c r="M4288" i="47"/>
  <c r="H4289" i="47"/>
  <c r="I4288" i="47"/>
  <c r="K4288" i="47"/>
  <c r="C4206" i="47"/>
  <c r="A4207" i="47"/>
  <c r="F4206" i="47"/>
  <c r="B4206" i="47"/>
  <c r="D4206" i="47"/>
  <c r="E4206" i="47"/>
  <c r="K4289" i="47" l="1"/>
  <c r="H4290" i="47"/>
  <c r="M4289" i="47"/>
  <c r="I4289" i="47"/>
  <c r="J4289" i="47"/>
  <c r="L4289" i="47"/>
  <c r="E4207" i="47"/>
  <c r="C4207" i="47"/>
  <c r="D4207" i="47"/>
  <c r="F4207" i="47"/>
  <c r="A4208" i="47"/>
  <c r="B4207" i="47"/>
  <c r="L4290" i="47" l="1"/>
  <c r="M4290" i="47"/>
  <c r="J4290" i="47"/>
  <c r="K4290" i="47"/>
  <c r="I4290" i="47"/>
  <c r="H4291" i="47"/>
  <c r="F4208" i="47"/>
  <c r="C4208" i="47"/>
  <c r="B4208" i="47"/>
  <c r="A4209" i="47"/>
  <c r="E4208" i="47"/>
  <c r="D4208" i="47"/>
  <c r="H4292" i="47" l="1"/>
  <c r="M4291" i="47"/>
  <c r="K4291" i="47"/>
  <c r="L4291" i="47"/>
  <c r="I4291" i="47"/>
  <c r="J4291" i="47"/>
  <c r="C4209" i="47"/>
  <c r="F4209" i="47"/>
  <c r="E4209" i="47"/>
  <c r="B4209" i="47"/>
  <c r="D4209" i="47"/>
  <c r="A4210" i="47"/>
  <c r="L4292" i="47" l="1"/>
  <c r="H4293" i="47"/>
  <c r="M4292" i="47"/>
  <c r="K4292" i="47"/>
  <c r="I4292" i="47"/>
  <c r="J4292" i="47"/>
  <c r="D4210" i="47"/>
  <c r="E4210" i="47"/>
  <c r="F4210" i="47"/>
  <c r="C4210" i="47"/>
  <c r="A4211" i="47"/>
  <c r="B4210" i="47"/>
  <c r="H4294" i="47" l="1"/>
  <c r="M4293" i="47"/>
  <c r="K4293" i="47"/>
  <c r="I4293" i="47"/>
  <c r="J4293" i="47"/>
  <c r="L4293" i="47"/>
  <c r="E4211" i="47"/>
  <c r="C4211" i="47"/>
  <c r="D4211" i="47"/>
  <c r="F4211" i="47"/>
  <c r="A4212" i="47"/>
  <c r="B4211" i="47"/>
  <c r="K4294" i="47" l="1"/>
  <c r="M4294" i="47"/>
  <c r="I4294" i="47"/>
  <c r="J4294" i="47"/>
  <c r="H4295" i="47"/>
  <c r="L4294" i="47"/>
  <c r="B4212" i="47"/>
  <c r="A4213" i="47"/>
  <c r="E4212" i="47"/>
  <c r="D4212" i="47"/>
  <c r="C4212" i="47"/>
  <c r="F4212" i="47"/>
  <c r="H4296" i="47" l="1"/>
  <c r="M4295" i="47"/>
  <c r="K4295" i="47"/>
  <c r="I4295" i="47"/>
  <c r="J4295" i="47"/>
  <c r="L4295" i="47"/>
  <c r="F4213" i="47"/>
  <c r="E4213" i="47"/>
  <c r="B4213" i="47"/>
  <c r="D4213" i="47"/>
  <c r="A4214" i="47"/>
  <c r="C4213" i="47"/>
  <c r="H4297" i="47" l="1"/>
  <c r="L4296" i="47"/>
  <c r="M4296" i="47"/>
  <c r="K4296" i="47"/>
  <c r="I4296" i="47"/>
  <c r="J4296" i="47"/>
  <c r="D4214" i="47"/>
  <c r="E4214" i="47"/>
  <c r="A4215" i="47"/>
  <c r="C4214" i="47"/>
  <c r="F4214" i="47"/>
  <c r="B4214" i="47"/>
  <c r="H4298" i="47" l="1"/>
  <c r="M4297" i="47"/>
  <c r="J4297" i="47"/>
  <c r="I4297" i="47"/>
  <c r="K4297" i="47"/>
  <c r="L4297" i="47"/>
  <c r="E4215" i="47"/>
  <c r="C4215" i="47"/>
  <c r="D4215" i="47"/>
  <c r="F4215" i="47"/>
  <c r="A4216" i="47"/>
  <c r="B4215" i="47"/>
  <c r="H4299" i="47" l="1"/>
  <c r="J4298" i="47"/>
  <c r="M4298" i="47"/>
  <c r="L4298" i="47"/>
  <c r="I4298" i="47"/>
  <c r="K4298" i="47"/>
  <c r="B4216" i="47"/>
  <c r="A4217" i="47"/>
  <c r="D4216" i="47"/>
  <c r="F4216" i="47"/>
  <c r="C4216" i="47"/>
  <c r="E4216" i="47"/>
  <c r="J4299" i="47" l="1"/>
  <c r="M4299" i="47"/>
  <c r="L4299" i="47"/>
  <c r="K4299" i="47"/>
  <c r="I4299" i="47"/>
  <c r="H4300" i="47"/>
  <c r="F4217" i="47"/>
  <c r="E4217" i="47"/>
  <c r="B4217" i="47"/>
  <c r="D4217" i="47"/>
  <c r="A4218" i="47"/>
  <c r="C4217" i="47"/>
  <c r="H4301" i="47" l="1"/>
  <c r="M4300" i="47"/>
  <c r="K4300" i="47"/>
  <c r="L4300" i="47"/>
  <c r="I4300" i="47"/>
  <c r="J4300" i="47"/>
  <c r="D4218" i="47"/>
  <c r="E4218" i="47"/>
  <c r="F4218" i="47"/>
  <c r="C4218" i="47"/>
  <c r="A4219" i="47"/>
  <c r="B4218" i="47"/>
  <c r="K4301" i="47" l="1"/>
  <c r="M4301" i="47"/>
  <c r="J4301" i="47"/>
  <c r="H4302" i="47"/>
  <c r="I4301" i="47"/>
  <c r="L4301" i="47"/>
  <c r="E4219" i="47"/>
  <c r="C4219" i="47"/>
  <c r="D4219" i="47"/>
  <c r="F4219" i="47"/>
  <c r="A4220" i="47"/>
  <c r="B4219" i="47"/>
  <c r="L4302" i="47" l="1"/>
  <c r="M4302" i="47"/>
  <c r="J4302" i="47"/>
  <c r="I4302" i="47"/>
  <c r="K4302" i="47"/>
  <c r="H4303" i="47"/>
  <c r="F4220" i="47"/>
  <c r="C4220" i="47"/>
  <c r="E4220" i="47"/>
  <c r="D4220" i="47"/>
  <c r="B4220" i="47"/>
  <c r="A4221" i="47"/>
  <c r="L4303" i="47" l="1"/>
  <c r="M4303" i="47"/>
  <c r="K4303" i="47"/>
  <c r="H4304" i="47"/>
  <c r="I4303" i="47"/>
  <c r="J4303" i="47"/>
  <c r="F4221" i="47"/>
  <c r="E4221" i="47"/>
  <c r="B4221" i="47"/>
  <c r="D4221" i="47"/>
  <c r="A4222" i="47"/>
  <c r="C4221" i="47"/>
  <c r="J4304" i="47" l="1"/>
  <c r="L4304" i="47"/>
  <c r="I4304" i="47"/>
  <c r="K4304" i="47"/>
  <c r="H4305" i="47"/>
  <c r="M4304" i="47"/>
  <c r="D4222" i="47"/>
  <c r="E4222" i="47"/>
  <c r="C4222" i="47"/>
  <c r="A4223" i="47"/>
  <c r="F4222" i="47"/>
  <c r="B4222" i="47"/>
  <c r="J4305" i="47" l="1"/>
  <c r="M4305" i="47"/>
  <c r="L4305" i="47"/>
  <c r="H4306" i="47"/>
  <c r="I4305" i="47"/>
  <c r="K4305" i="47"/>
  <c r="E4223" i="47"/>
  <c r="C4223" i="47"/>
  <c r="D4223" i="47"/>
  <c r="F4223" i="47"/>
  <c r="A4224" i="47"/>
  <c r="B4223" i="47"/>
  <c r="H4307" i="47" l="1"/>
  <c r="M4306" i="47"/>
  <c r="K4306" i="47"/>
  <c r="L4306" i="47"/>
  <c r="I4306" i="47"/>
  <c r="J4306" i="47"/>
  <c r="F4224" i="47"/>
  <c r="C4224" i="47"/>
  <c r="E4224" i="47"/>
  <c r="D4224" i="47"/>
  <c r="B4224" i="47"/>
  <c r="A4225" i="47"/>
  <c r="M4307" i="47" l="1"/>
  <c r="L4307" i="47"/>
  <c r="I4307" i="47"/>
  <c r="K4307" i="47"/>
  <c r="H4308" i="47"/>
  <c r="J4307" i="47"/>
  <c r="F4225" i="47"/>
  <c r="E4225" i="47"/>
  <c r="B4225" i="47"/>
  <c r="D4225" i="47"/>
  <c r="A4226" i="47"/>
  <c r="C4225" i="47"/>
  <c r="H4309" i="47" l="1"/>
  <c r="M4308" i="47"/>
  <c r="J4308" i="47"/>
  <c r="L4308" i="47"/>
  <c r="I4308" i="47"/>
  <c r="K4308" i="47"/>
  <c r="C4226" i="47"/>
  <c r="A4227" i="47"/>
  <c r="B4226" i="47"/>
  <c r="D4226" i="47"/>
  <c r="E4226" i="47"/>
  <c r="F4226" i="47"/>
  <c r="K4309" i="47" l="1"/>
  <c r="M4309" i="47"/>
  <c r="L4309" i="47"/>
  <c r="I4309" i="47"/>
  <c r="J4309" i="47"/>
  <c r="H4310" i="47"/>
  <c r="E4227" i="47"/>
  <c r="C4227" i="47"/>
  <c r="D4227" i="47"/>
  <c r="F4227" i="47"/>
  <c r="A4228" i="47"/>
  <c r="B4227" i="47"/>
  <c r="M4310" i="47" l="1"/>
  <c r="K4310" i="47"/>
  <c r="I4310" i="47"/>
  <c r="J4310" i="47"/>
  <c r="L4310" i="47"/>
  <c r="H4311" i="47"/>
  <c r="F4228" i="47"/>
  <c r="C4228" i="47"/>
  <c r="B4228" i="47"/>
  <c r="A4229" i="47"/>
  <c r="E4228" i="47"/>
  <c r="D4228" i="47"/>
  <c r="K4311" i="47" l="1"/>
  <c r="M4311" i="47"/>
  <c r="J4311" i="47"/>
  <c r="I4311" i="47"/>
  <c r="L4311" i="47"/>
  <c r="H4312" i="47"/>
  <c r="C4229" i="47"/>
  <c r="F4229" i="47"/>
  <c r="E4229" i="47"/>
  <c r="B4229" i="47"/>
  <c r="D4229" i="47"/>
  <c r="A4230" i="47"/>
  <c r="L4312" i="47" l="1"/>
  <c r="K4312" i="47"/>
  <c r="M4312" i="47"/>
  <c r="J4312" i="47"/>
  <c r="I4312" i="47"/>
  <c r="H4313" i="47"/>
  <c r="D4230" i="47"/>
  <c r="E4230" i="47"/>
  <c r="C4230" i="47"/>
  <c r="F4230" i="47"/>
  <c r="B4230" i="47"/>
  <c r="A4231" i="47"/>
  <c r="J4313" i="47" l="1"/>
  <c r="L4313" i="47"/>
  <c r="M4313" i="47"/>
  <c r="H4314" i="47"/>
  <c r="I4313" i="47"/>
  <c r="K4313" i="47"/>
  <c r="E4231" i="47"/>
  <c r="C4231" i="47"/>
  <c r="D4231" i="47"/>
  <c r="F4231" i="47"/>
  <c r="A4232" i="47"/>
  <c r="B4231" i="47"/>
  <c r="M4314" i="47" l="1"/>
  <c r="K4314" i="47"/>
  <c r="L4314" i="47"/>
  <c r="H4315" i="47"/>
  <c r="I4314" i="47"/>
  <c r="J4314" i="47"/>
  <c r="B4232" i="47"/>
  <c r="A4233" i="47"/>
  <c r="D4232" i="47"/>
  <c r="E4232" i="47"/>
  <c r="F4232" i="47"/>
  <c r="C4232" i="47"/>
  <c r="H4316" i="47" l="1"/>
  <c r="M4315" i="47"/>
  <c r="K4315" i="47"/>
  <c r="L4315" i="47"/>
  <c r="I4315" i="47"/>
  <c r="J4315" i="47"/>
  <c r="F4233" i="47"/>
  <c r="E4233" i="47"/>
  <c r="B4233" i="47"/>
  <c r="D4233" i="47"/>
  <c r="A4234" i="47"/>
  <c r="C4233" i="47"/>
  <c r="M4316" i="47" l="1"/>
  <c r="K4316" i="47"/>
  <c r="L4316" i="47"/>
  <c r="H4317" i="47"/>
  <c r="I4316" i="47"/>
  <c r="J4316" i="47"/>
  <c r="D4234" i="47"/>
  <c r="E4234" i="47"/>
  <c r="C4234" i="47"/>
  <c r="A4235" i="47"/>
  <c r="F4234" i="47"/>
  <c r="B4234" i="47"/>
  <c r="H4318" i="47" l="1"/>
  <c r="M4317" i="47"/>
  <c r="J4317" i="47"/>
  <c r="I4317" i="47"/>
  <c r="K4317" i="47"/>
  <c r="L4317" i="47"/>
  <c r="E4235" i="47"/>
  <c r="C4235" i="47"/>
  <c r="D4235" i="47"/>
  <c r="F4235" i="47"/>
  <c r="A4236" i="47"/>
  <c r="B4235" i="47"/>
  <c r="K4318" i="47" l="1"/>
  <c r="J4318" i="47"/>
  <c r="M4318" i="47"/>
  <c r="L4318" i="47"/>
  <c r="I4318" i="47"/>
  <c r="H4319" i="47"/>
  <c r="B4236" i="47"/>
  <c r="A4237" i="47"/>
  <c r="E4236" i="47"/>
  <c r="D4236" i="47"/>
  <c r="C4236" i="47"/>
  <c r="F4236" i="47"/>
  <c r="M4319" i="47" l="1"/>
  <c r="J4319" i="47"/>
  <c r="I4319" i="47"/>
  <c r="K4319" i="47"/>
  <c r="L4319" i="47"/>
  <c r="H4320" i="47"/>
  <c r="F4237" i="47"/>
  <c r="E4237" i="47"/>
  <c r="B4237" i="47"/>
  <c r="D4237" i="47"/>
  <c r="A4238" i="47"/>
  <c r="C4237" i="47"/>
  <c r="M4320" i="47" l="1"/>
  <c r="J4320" i="47"/>
  <c r="L4320" i="47"/>
  <c r="I4320" i="47"/>
  <c r="K4320" i="47"/>
  <c r="H4321" i="47"/>
  <c r="D4238" i="47"/>
  <c r="E4238" i="47"/>
  <c r="C4238" i="47"/>
  <c r="A4239" i="47"/>
  <c r="F4238" i="47"/>
  <c r="B4238" i="47"/>
  <c r="H4322" i="47" l="1"/>
  <c r="K4321" i="47"/>
  <c r="M4321" i="47"/>
  <c r="J4321" i="47"/>
  <c r="I4321" i="47"/>
  <c r="L4321" i="47"/>
  <c r="E4239" i="47"/>
  <c r="C4239" i="47"/>
  <c r="D4239" i="47"/>
  <c r="F4239" i="47"/>
  <c r="A4240" i="47"/>
  <c r="B4239" i="47"/>
  <c r="M4322" i="47" l="1"/>
  <c r="K4322" i="47"/>
  <c r="I4322" i="47"/>
  <c r="J4322" i="47"/>
  <c r="L4322" i="47"/>
  <c r="H4323" i="47"/>
  <c r="E4240" i="47"/>
  <c r="A4241" i="47"/>
  <c r="D4240" i="47"/>
  <c r="F4240" i="47"/>
  <c r="C4240" i="47"/>
  <c r="B4240" i="47"/>
  <c r="L4323" i="47" l="1"/>
  <c r="M4323" i="47"/>
  <c r="J4323" i="47"/>
  <c r="H4324" i="47"/>
  <c r="I4323" i="47"/>
  <c r="K4323" i="47"/>
  <c r="D4241" i="47"/>
  <c r="A4242" i="47"/>
  <c r="F4241" i="47"/>
  <c r="C4241" i="47"/>
  <c r="E4241" i="47"/>
  <c r="B4241" i="47"/>
  <c r="J4324" i="47" l="1"/>
  <c r="L4324" i="47"/>
  <c r="M4324" i="47"/>
  <c r="H4325" i="47"/>
  <c r="I4324" i="47"/>
  <c r="K4324" i="47"/>
  <c r="F4242" i="47"/>
  <c r="D4242" i="47"/>
  <c r="E4242" i="47"/>
  <c r="B4242" i="47"/>
  <c r="C4242" i="47"/>
  <c r="A4243" i="47"/>
  <c r="K4325" i="47" l="1"/>
  <c r="M4325" i="47"/>
  <c r="L4325" i="47"/>
  <c r="H4326" i="47"/>
  <c r="I4325" i="47"/>
  <c r="J4325" i="47"/>
  <c r="F4243" i="47"/>
  <c r="A4244" i="47"/>
  <c r="B4243" i="47"/>
  <c r="E4243" i="47"/>
  <c r="C4243" i="47"/>
  <c r="D4243" i="47"/>
  <c r="K4326" i="47" l="1"/>
  <c r="J4326" i="47"/>
  <c r="H4327" i="47"/>
  <c r="I4326" i="47"/>
  <c r="M4326" i="47"/>
  <c r="L4326" i="47"/>
  <c r="F4244" i="47"/>
  <c r="C4244" i="47"/>
  <c r="E4244" i="47"/>
  <c r="D4244" i="47"/>
  <c r="B4244" i="47"/>
  <c r="A4245" i="47"/>
  <c r="L4327" i="47" l="1"/>
  <c r="M4327" i="47"/>
  <c r="K4327" i="47"/>
  <c r="I4327" i="47"/>
  <c r="J4327" i="47"/>
  <c r="H4328" i="47"/>
  <c r="F4245" i="47"/>
  <c r="E4245" i="47"/>
  <c r="B4245" i="47"/>
  <c r="D4245" i="47"/>
  <c r="A4246" i="47"/>
  <c r="C4245" i="47"/>
  <c r="L4328" i="47" l="1"/>
  <c r="M4328" i="47"/>
  <c r="H4329" i="47"/>
  <c r="J4328" i="47"/>
  <c r="I4328" i="47"/>
  <c r="K4328" i="47"/>
  <c r="D4246" i="47"/>
  <c r="E4246" i="47"/>
  <c r="F4246" i="47"/>
  <c r="C4246" i="47"/>
  <c r="A4247" i="47"/>
  <c r="B4246" i="47"/>
  <c r="H4330" i="47" l="1"/>
  <c r="M4329" i="47"/>
  <c r="K4329" i="47"/>
  <c r="L4329" i="47"/>
  <c r="I4329" i="47"/>
  <c r="J4329" i="47"/>
  <c r="B4247" i="47"/>
  <c r="E4247" i="47"/>
  <c r="C4247" i="47"/>
  <c r="D4247" i="47"/>
  <c r="F4247" i="47"/>
  <c r="A4248" i="47"/>
  <c r="J4330" i="47" l="1"/>
  <c r="M4330" i="47"/>
  <c r="I4330" i="47"/>
  <c r="L4330" i="47"/>
  <c r="H4331" i="47"/>
  <c r="K4330" i="47"/>
  <c r="B4248" i="47"/>
  <c r="A4249" i="47"/>
  <c r="D4248" i="47"/>
  <c r="C4248" i="47"/>
  <c r="E4248" i="47"/>
  <c r="F4248" i="47"/>
  <c r="M4331" i="47" l="1"/>
  <c r="I4331" i="47"/>
  <c r="L4331" i="47"/>
  <c r="K4331" i="47"/>
  <c r="H4332" i="47"/>
  <c r="J4331" i="47"/>
  <c r="F4249" i="47"/>
  <c r="E4249" i="47"/>
  <c r="B4249" i="47"/>
  <c r="D4249" i="47"/>
  <c r="A4250" i="47"/>
  <c r="C4249" i="47"/>
  <c r="H4333" i="47" l="1"/>
  <c r="L4332" i="47"/>
  <c r="M4332" i="47"/>
  <c r="J4332" i="47"/>
  <c r="I4332" i="47"/>
  <c r="K4332" i="47"/>
  <c r="D4250" i="47"/>
  <c r="E4250" i="47"/>
  <c r="F4250" i="47"/>
  <c r="B4250" i="47"/>
  <c r="C4250" i="47"/>
  <c r="A4251" i="47"/>
  <c r="M4333" i="47" l="1"/>
  <c r="L4333" i="47"/>
  <c r="I4333" i="47"/>
  <c r="J4333" i="47"/>
  <c r="H4334" i="47"/>
  <c r="K4333" i="47"/>
  <c r="E4251" i="47"/>
  <c r="C4251" i="47"/>
  <c r="D4251" i="47"/>
  <c r="F4251" i="47"/>
  <c r="A4252" i="47"/>
  <c r="B4251" i="47"/>
  <c r="J4334" i="47" l="1"/>
  <c r="L4334" i="47"/>
  <c r="M4334" i="47"/>
  <c r="I4334" i="47"/>
  <c r="H4335" i="47"/>
  <c r="K4334" i="47"/>
  <c r="F4252" i="47"/>
  <c r="C4252" i="47"/>
  <c r="D4252" i="47"/>
  <c r="B4252" i="47"/>
  <c r="A4253" i="47"/>
  <c r="E4252" i="47"/>
  <c r="J4335" i="47" l="1"/>
  <c r="L4335" i="47"/>
  <c r="M4335" i="47"/>
  <c r="H4336" i="47"/>
  <c r="I4335" i="47"/>
  <c r="K4335" i="47"/>
  <c r="F4253" i="47"/>
  <c r="E4253" i="47"/>
  <c r="B4253" i="47"/>
  <c r="D4253" i="47"/>
  <c r="A4254" i="47"/>
  <c r="C4253" i="47"/>
  <c r="M4336" i="47" l="1"/>
  <c r="J4336" i="47"/>
  <c r="L4336" i="47"/>
  <c r="I4336" i="47"/>
  <c r="K4336" i="47"/>
  <c r="H4337" i="47"/>
  <c r="D4254" i="47"/>
  <c r="E4254" i="47"/>
  <c r="F4254" i="47"/>
  <c r="B4254" i="47"/>
  <c r="C4254" i="47"/>
  <c r="A4255" i="47"/>
  <c r="M4337" i="47" l="1"/>
  <c r="J4337" i="47"/>
  <c r="H4338" i="47"/>
  <c r="K4337" i="47"/>
  <c r="I4337" i="47"/>
  <c r="L4337" i="47"/>
  <c r="E4255" i="47"/>
  <c r="C4255" i="47"/>
  <c r="D4255" i="47"/>
  <c r="F4255" i="47"/>
  <c r="A4256" i="47"/>
  <c r="B4255" i="47"/>
  <c r="H4339" i="47" l="1"/>
  <c r="L4338" i="47"/>
  <c r="M4338" i="47"/>
  <c r="J4338" i="47"/>
  <c r="I4338" i="47"/>
  <c r="K4338" i="47"/>
  <c r="B4256" i="47"/>
  <c r="A4257" i="47"/>
  <c r="E4256" i="47"/>
  <c r="D4256" i="47"/>
  <c r="C4256" i="47"/>
  <c r="F4256" i="47"/>
  <c r="J4339" i="47" l="1"/>
  <c r="M4339" i="47"/>
  <c r="L4339" i="47"/>
  <c r="I4339" i="47"/>
  <c r="H4340" i="47"/>
  <c r="K4339" i="47"/>
  <c r="F4257" i="47"/>
  <c r="E4257" i="47"/>
  <c r="B4257" i="47"/>
  <c r="D4257" i="47"/>
  <c r="A4258" i="47"/>
  <c r="C4257" i="47"/>
  <c r="J4340" i="47" l="1"/>
  <c r="M4340" i="47"/>
  <c r="L4340" i="47"/>
  <c r="I4340" i="47"/>
  <c r="H4341" i="47"/>
  <c r="K4340" i="47"/>
  <c r="D4258" i="47"/>
  <c r="E4258" i="47"/>
  <c r="F4258" i="47"/>
  <c r="B4258" i="47"/>
  <c r="C4258" i="47"/>
  <c r="A4259" i="47"/>
  <c r="H4342" i="47" l="1"/>
  <c r="M4341" i="47"/>
  <c r="J4341" i="47"/>
  <c r="I4341" i="47"/>
  <c r="K4341" i="47"/>
  <c r="L4341" i="47"/>
  <c r="E4259" i="47"/>
  <c r="C4259" i="47"/>
  <c r="D4259" i="47"/>
  <c r="F4259" i="47"/>
  <c r="A4260" i="47"/>
  <c r="B4259" i="47"/>
  <c r="L4342" i="47" l="1"/>
  <c r="M4342" i="47"/>
  <c r="H4343" i="47"/>
  <c r="J4342" i="47"/>
  <c r="I4342" i="47"/>
  <c r="K4342" i="47"/>
  <c r="F4260" i="47"/>
  <c r="C4260" i="47"/>
  <c r="E4260" i="47"/>
  <c r="B4260" i="47"/>
  <c r="A4261" i="47"/>
  <c r="D4260" i="47"/>
  <c r="H4344" i="47" l="1"/>
  <c r="M4343" i="47"/>
  <c r="K4343" i="47"/>
  <c r="I4343" i="47"/>
  <c r="J4343" i="47"/>
  <c r="L4343" i="47"/>
  <c r="F4261" i="47"/>
  <c r="E4261" i="47"/>
  <c r="B4261" i="47"/>
  <c r="D4261" i="47"/>
  <c r="A4262" i="47"/>
  <c r="C4261" i="47"/>
  <c r="M4344" i="47" l="1"/>
  <c r="H4345" i="47"/>
  <c r="I4344" i="47"/>
  <c r="K4344" i="47"/>
  <c r="J4344" i="47"/>
  <c r="L4344" i="47"/>
  <c r="D4262" i="47"/>
  <c r="E4262" i="47"/>
  <c r="A4263" i="47"/>
  <c r="F4262" i="47"/>
  <c r="B4262" i="47"/>
  <c r="C4262" i="47"/>
  <c r="M4345" i="47" l="1"/>
  <c r="K4345" i="47"/>
  <c r="H4346" i="47"/>
  <c r="I4345" i="47"/>
  <c r="J4345" i="47"/>
  <c r="L4345" i="47"/>
  <c r="E4263" i="47"/>
  <c r="C4263" i="47"/>
  <c r="D4263" i="47"/>
  <c r="F4263" i="47"/>
  <c r="A4264" i="47"/>
  <c r="B4263" i="47"/>
  <c r="H4347" i="47" l="1"/>
  <c r="J4346" i="47"/>
  <c r="K4346" i="47"/>
  <c r="I4346" i="47"/>
  <c r="M4346" i="47"/>
  <c r="L4346" i="47"/>
  <c r="F4264" i="47"/>
  <c r="C4264" i="47"/>
  <c r="B4264" i="47"/>
  <c r="A4265" i="47"/>
  <c r="E4264" i="47"/>
  <c r="D4264" i="47"/>
  <c r="L4347" i="47" l="1"/>
  <c r="K4347" i="47"/>
  <c r="M4347" i="47"/>
  <c r="H4348" i="47"/>
  <c r="I4347" i="47"/>
  <c r="J4347" i="47"/>
  <c r="F4265" i="47"/>
  <c r="E4265" i="47"/>
  <c r="B4265" i="47"/>
  <c r="D4265" i="47"/>
  <c r="A4266" i="47"/>
  <c r="C4265" i="47"/>
  <c r="L4348" i="47" l="1"/>
  <c r="H4349" i="47"/>
  <c r="M4348" i="47"/>
  <c r="K4348" i="47"/>
  <c r="I4348" i="47"/>
  <c r="J4348" i="47"/>
  <c r="D4266" i="47"/>
  <c r="E4266" i="47"/>
  <c r="F4266" i="47"/>
  <c r="C4266" i="47"/>
  <c r="A4267" i="47"/>
  <c r="B4266" i="47"/>
  <c r="H4350" i="47" l="1"/>
  <c r="M4349" i="47"/>
  <c r="K4349" i="47"/>
  <c r="L4349" i="47"/>
  <c r="I4349" i="47"/>
  <c r="J4349" i="47"/>
  <c r="B4267" i="47"/>
  <c r="E4267" i="47"/>
  <c r="C4267" i="47"/>
  <c r="D4267" i="47"/>
  <c r="F4267" i="47"/>
  <c r="A4268" i="47"/>
  <c r="L4350" i="47" l="1"/>
  <c r="J4350" i="47"/>
  <c r="K4350" i="47"/>
  <c r="I4350" i="47"/>
  <c r="M4350" i="47"/>
  <c r="H4351" i="47"/>
  <c r="F4268" i="47"/>
  <c r="C4268" i="47"/>
  <c r="B4268" i="47"/>
  <c r="A4269" i="47"/>
  <c r="E4268" i="47"/>
  <c r="D4268" i="47"/>
  <c r="K4351" i="47" l="1"/>
  <c r="M4351" i="47"/>
  <c r="J4351" i="47"/>
  <c r="H4352" i="47"/>
  <c r="I4351" i="47"/>
  <c r="L4351" i="47"/>
  <c r="F4269" i="47"/>
  <c r="E4269" i="47"/>
  <c r="B4269" i="47"/>
  <c r="D4269" i="47"/>
  <c r="A4270" i="47"/>
  <c r="C4269" i="47"/>
  <c r="I4352" i="47" l="1"/>
  <c r="J4352" i="47"/>
  <c r="K4352" i="47"/>
  <c r="L4352" i="47"/>
  <c r="M4352" i="47"/>
  <c r="H4353" i="47"/>
  <c r="D4270" i="47"/>
  <c r="E4270" i="47"/>
  <c r="F4270" i="47"/>
  <c r="B4270" i="47"/>
  <c r="C4270" i="47"/>
  <c r="A4271" i="47"/>
  <c r="J4353" i="47" l="1"/>
  <c r="L4353" i="47"/>
  <c r="M4353" i="47"/>
  <c r="H4354" i="47"/>
  <c r="I4353" i="47"/>
  <c r="K4353" i="47"/>
  <c r="E4271" i="47"/>
  <c r="C4271" i="47"/>
  <c r="D4271" i="47"/>
  <c r="F4271" i="47"/>
  <c r="A4272" i="47"/>
  <c r="B4271" i="47"/>
  <c r="L4354" i="47" l="1"/>
  <c r="K4354" i="47"/>
  <c r="M4354" i="47"/>
  <c r="J4354" i="47"/>
  <c r="I4354" i="47"/>
  <c r="H4355" i="47"/>
  <c r="F4272" i="47"/>
  <c r="C4272" i="47"/>
  <c r="E4272" i="47"/>
  <c r="B4272" i="47"/>
  <c r="A4273" i="47"/>
  <c r="D4272" i="47"/>
  <c r="L4355" i="47" l="1"/>
  <c r="M4355" i="47"/>
  <c r="H4356" i="47"/>
  <c r="I4355" i="47"/>
  <c r="K4355" i="47"/>
  <c r="J4355" i="47"/>
  <c r="F4273" i="47"/>
  <c r="E4273" i="47"/>
  <c r="B4273" i="47"/>
  <c r="D4273" i="47"/>
  <c r="A4274" i="47"/>
  <c r="C4273" i="47"/>
  <c r="K4356" i="47" l="1"/>
  <c r="M4356" i="47"/>
  <c r="L4356" i="47"/>
  <c r="I4356" i="47"/>
  <c r="H4357" i="47"/>
  <c r="J4356" i="47"/>
  <c r="D4274" i="47"/>
  <c r="E4274" i="47"/>
  <c r="C4274" i="47"/>
  <c r="A4275" i="47"/>
  <c r="F4274" i="47"/>
  <c r="B4274" i="47"/>
  <c r="M4357" i="47" l="1"/>
  <c r="L4357" i="47"/>
  <c r="K4357" i="47"/>
  <c r="J4357" i="47"/>
  <c r="I4357" i="47"/>
  <c r="H4358" i="47"/>
  <c r="E4275" i="47"/>
  <c r="C4275" i="47"/>
  <c r="D4275" i="47"/>
  <c r="F4275" i="47"/>
  <c r="A4276" i="47"/>
  <c r="B4275" i="47"/>
  <c r="L4358" i="47" l="1"/>
  <c r="M4358" i="47"/>
  <c r="K4358" i="47"/>
  <c r="H4359" i="47"/>
  <c r="I4358" i="47"/>
  <c r="J4358" i="47"/>
  <c r="F4276" i="47"/>
  <c r="C4276" i="47"/>
  <c r="A4277" i="47"/>
  <c r="E4276" i="47"/>
  <c r="B4276" i="47"/>
  <c r="D4276" i="47"/>
  <c r="M4359" i="47" l="1"/>
  <c r="K4359" i="47"/>
  <c r="I4359" i="47"/>
  <c r="J4359" i="47"/>
  <c r="L4359" i="47"/>
  <c r="H4360" i="47"/>
  <c r="F4277" i="47"/>
  <c r="E4277" i="47"/>
  <c r="B4277" i="47"/>
  <c r="D4277" i="47"/>
  <c r="A4278" i="47"/>
  <c r="C4277" i="47"/>
  <c r="M4360" i="47" l="1"/>
  <c r="H4361" i="47"/>
  <c r="L4360" i="47"/>
  <c r="I4360" i="47"/>
  <c r="K4360" i="47"/>
  <c r="J4360" i="47"/>
  <c r="D4278" i="47"/>
  <c r="E4278" i="47"/>
  <c r="C4278" i="47"/>
  <c r="F4278" i="47"/>
  <c r="B4278" i="47"/>
  <c r="A4279" i="47"/>
  <c r="L4361" i="47" l="1"/>
  <c r="H4362" i="47"/>
  <c r="M4361" i="47"/>
  <c r="K4361" i="47"/>
  <c r="I4361" i="47"/>
  <c r="J4361" i="47"/>
  <c r="B4279" i="47"/>
  <c r="C4279" i="47"/>
  <c r="D4279" i="47"/>
  <c r="E4279" i="47"/>
  <c r="F4279" i="47"/>
  <c r="A4280" i="47"/>
  <c r="J4362" i="47" l="1"/>
  <c r="M4362" i="47"/>
  <c r="L4362" i="47"/>
  <c r="I4362" i="47"/>
  <c r="H4363" i="47"/>
  <c r="K4362" i="47"/>
  <c r="F4280" i="47"/>
  <c r="C4280" i="47"/>
  <c r="B4280" i="47"/>
  <c r="E4280" i="47"/>
  <c r="D4280" i="47"/>
  <c r="A4281" i="47"/>
  <c r="H4364" i="47" l="1"/>
  <c r="M4363" i="47"/>
  <c r="J4363" i="47"/>
  <c r="I4363" i="47"/>
  <c r="K4363" i="47"/>
  <c r="L4363" i="47"/>
  <c r="C4281" i="47"/>
  <c r="F4281" i="47"/>
  <c r="E4281" i="47"/>
  <c r="B4281" i="47"/>
  <c r="D4281" i="47"/>
  <c r="A4282" i="47"/>
  <c r="M4364" i="47" l="1"/>
  <c r="L4364" i="47"/>
  <c r="J4364" i="47"/>
  <c r="K4364" i="47"/>
  <c r="H4365" i="47"/>
  <c r="I4364" i="47"/>
  <c r="D4282" i="47"/>
  <c r="E4282" i="47"/>
  <c r="F4282" i="47"/>
  <c r="B4282" i="47"/>
  <c r="C4282" i="47"/>
  <c r="A4283" i="47"/>
  <c r="L4365" i="47" l="1"/>
  <c r="M4365" i="47"/>
  <c r="H4366" i="47"/>
  <c r="I4365" i="47"/>
  <c r="K4365" i="47"/>
  <c r="J4365" i="47"/>
  <c r="E4283" i="47"/>
  <c r="C4283" i="47"/>
  <c r="D4283" i="47"/>
  <c r="F4283" i="47"/>
  <c r="A4284" i="47"/>
  <c r="B4283" i="47"/>
  <c r="K4366" i="47" l="1"/>
  <c r="J4366" i="47"/>
  <c r="H4367" i="47"/>
  <c r="I4366" i="47"/>
  <c r="L4366" i="47"/>
  <c r="M4366" i="47"/>
  <c r="B4284" i="47"/>
  <c r="A4285" i="47"/>
  <c r="D4284" i="47"/>
  <c r="F4284" i="47"/>
  <c r="C4284" i="47"/>
  <c r="E4284" i="47"/>
  <c r="M4367" i="47" l="1"/>
  <c r="H4368" i="47"/>
  <c r="I4367" i="47"/>
  <c r="J4367" i="47"/>
  <c r="K4367" i="47"/>
  <c r="L4367" i="47"/>
  <c r="C4285" i="47"/>
  <c r="E4285" i="47"/>
  <c r="B4285" i="47"/>
  <c r="D4285" i="47"/>
  <c r="A4286" i="47"/>
  <c r="F4285" i="47"/>
  <c r="M4368" i="47" l="1"/>
  <c r="L4368" i="47"/>
  <c r="I4368" i="47"/>
  <c r="H4369" i="47"/>
  <c r="K4368" i="47"/>
  <c r="J4368" i="47"/>
  <c r="D4286" i="47"/>
  <c r="E4286" i="47"/>
  <c r="F4286" i="47"/>
  <c r="B4286" i="47"/>
  <c r="C4286" i="47"/>
  <c r="A4287" i="47"/>
  <c r="L4369" i="47" l="1"/>
  <c r="I4369" i="47"/>
  <c r="H4370" i="47"/>
  <c r="J4369" i="47"/>
  <c r="K4369" i="47"/>
  <c r="M4369" i="47"/>
  <c r="E4287" i="47"/>
  <c r="C4287" i="47"/>
  <c r="D4287" i="47"/>
  <c r="F4287" i="47"/>
  <c r="A4288" i="47"/>
  <c r="B4287" i="47"/>
  <c r="M4370" i="47" l="1"/>
  <c r="K4370" i="47"/>
  <c r="I4370" i="47"/>
  <c r="J4370" i="47"/>
  <c r="L4370" i="47"/>
  <c r="H4371" i="47"/>
  <c r="F4288" i="47"/>
  <c r="C4288" i="47"/>
  <c r="B4288" i="47"/>
  <c r="E4288" i="47"/>
  <c r="D4288" i="47"/>
  <c r="A4289" i="47"/>
  <c r="M4371" i="47" l="1"/>
  <c r="H4372" i="47"/>
  <c r="I4371" i="47"/>
  <c r="J4371" i="47"/>
  <c r="K4371" i="47"/>
  <c r="L4371" i="47"/>
  <c r="F4289" i="47"/>
  <c r="E4289" i="47"/>
  <c r="B4289" i="47"/>
  <c r="D4289" i="47"/>
  <c r="A4290" i="47"/>
  <c r="C4289" i="47"/>
  <c r="L4372" i="47" l="1"/>
  <c r="M4372" i="47"/>
  <c r="H4373" i="47"/>
  <c r="I4372" i="47"/>
  <c r="K4372" i="47"/>
  <c r="J4372" i="47"/>
  <c r="C4290" i="47"/>
  <c r="A4291" i="47"/>
  <c r="B4290" i="47"/>
  <c r="F4290" i="47"/>
  <c r="D4290" i="47"/>
  <c r="E4290" i="47"/>
  <c r="K4373" i="47" l="1"/>
  <c r="H4374" i="47"/>
  <c r="M4373" i="47"/>
  <c r="I4373" i="47"/>
  <c r="J4373" i="47"/>
  <c r="L4373" i="47"/>
  <c r="E4291" i="47"/>
  <c r="C4291" i="47"/>
  <c r="D4291" i="47"/>
  <c r="F4291" i="47"/>
  <c r="A4292" i="47"/>
  <c r="B4291" i="47"/>
  <c r="K4374" i="47" l="1"/>
  <c r="I4374" i="47"/>
  <c r="H4375" i="47"/>
  <c r="J4374" i="47"/>
  <c r="M4374" i="47"/>
  <c r="L4374" i="47"/>
  <c r="F4292" i="47"/>
  <c r="C4292" i="47"/>
  <c r="E4292" i="47"/>
  <c r="D4292" i="47"/>
  <c r="B4292" i="47"/>
  <c r="A4293" i="47"/>
  <c r="I4375" i="47" l="1"/>
  <c r="L4375" i="47"/>
  <c r="J4375" i="47"/>
  <c r="H4376" i="47"/>
  <c r="M4375" i="47"/>
  <c r="K4375" i="47"/>
  <c r="F4293" i="47"/>
  <c r="E4293" i="47"/>
  <c r="B4293" i="47"/>
  <c r="D4293" i="47"/>
  <c r="A4294" i="47"/>
  <c r="C4293" i="47"/>
  <c r="K4376" i="47" l="1"/>
  <c r="H4377" i="47"/>
  <c r="M4376" i="47"/>
  <c r="J4376" i="47"/>
  <c r="I4376" i="47"/>
  <c r="L4376" i="47"/>
  <c r="D4294" i="47"/>
  <c r="E4294" i="47"/>
  <c r="F4294" i="47"/>
  <c r="B4294" i="47"/>
  <c r="C4294" i="47"/>
  <c r="A4295" i="47"/>
  <c r="K4377" i="47" l="1"/>
  <c r="M4377" i="47"/>
  <c r="H4378" i="47"/>
  <c r="J4377" i="47"/>
  <c r="L4377" i="47"/>
  <c r="I4377" i="47"/>
  <c r="E4295" i="47"/>
  <c r="C4295" i="47"/>
  <c r="D4295" i="47"/>
  <c r="F4295" i="47"/>
  <c r="A4296" i="47"/>
  <c r="B4295" i="47"/>
  <c r="H4379" i="47" l="1"/>
  <c r="J4378" i="47"/>
  <c r="M4378" i="47"/>
  <c r="L4378" i="47"/>
  <c r="I4378" i="47"/>
  <c r="K4378" i="47"/>
  <c r="F4296" i="47"/>
  <c r="C4296" i="47"/>
  <c r="E4296" i="47"/>
  <c r="D4296" i="47"/>
  <c r="B4296" i="47"/>
  <c r="A4297" i="47"/>
  <c r="K4379" i="47" l="1"/>
  <c r="M4379" i="47"/>
  <c r="L4379" i="47"/>
  <c r="J4379" i="47"/>
  <c r="I4379" i="47"/>
  <c r="H4380" i="47"/>
  <c r="F4297" i="47"/>
  <c r="E4297" i="47"/>
  <c r="B4297" i="47"/>
  <c r="D4297" i="47"/>
  <c r="A4298" i="47"/>
  <c r="C4297" i="47"/>
  <c r="L4380" i="47" l="1"/>
  <c r="K4380" i="47"/>
  <c r="H4381" i="47"/>
  <c r="I4380" i="47"/>
  <c r="J4380" i="47"/>
  <c r="M4380" i="47"/>
  <c r="C4298" i="47"/>
  <c r="A4299" i="47"/>
  <c r="F4298" i="47"/>
  <c r="B4298" i="47"/>
  <c r="D4298" i="47"/>
  <c r="E4298" i="47"/>
  <c r="L4381" i="47" l="1"/>
  <c r="M4381" i="47"/>
  <c r="K4381" i="47"/>
  <c r="H4382" i="47"/>
  <c r="I4381" i="47"/>
  <c r="J4381" i="47"/>
  <c r="E4299" i="47"/>
  <c r="C4299" i="47"/>
  <c r="D4299" i="47"/>
  <c r="F4299" i="47"/>
  <c r="A4300" i="47"/>
  <c r="B4299" i="47"/>
  <c r="M4382" i="47" l="1"/>
  <c r="K4382" i="47"/>
  <c r="L4382" i="47"/>
  <c r="H4383" i="47"/>
  <c r="I4382" i="47"/>
  <c r="J4382" i="47"/>
  <c r="F4300" i="47"/>
  <c r="C4300" i="47"/>
  <c r="D4300" i="47"/>
  <c r="B4300" i="47"/>
  <c r="A4301" i="47"/>
  <c r="E4300" i="47"/>
  <c r="L4383" i="47" l="1"/>
  <c r="M4383" i="47"/>
  <c r="H4384" i="47"/>
  <c r="I4383" i="47"/>
  <c r="K4383" i="47"/>
  <c r="J4383" i="47"/>
  <c r="D4301" i="47"/>
  <c r="A4302" i="47"/>
  <c r="C4301" i="47"/>
  <c r="B4301" i="47"/>
  <c r="F4301" i="47"/>
  <c r="E4301" i="47"/>
  <c r="M4384" i="47" l="1"/>
  <c r="J4384" i="47"/>
  <c r="I4384" i="47"/>
  <c r="K4384" i="47"/>
  <c r="L4384" i="47"/>
  <c r="H4385" i="47"/>
  <c r="F4302" i="47"/>
  <c r="C4302" i="47"/>
  <c r="B4302" i="47"/>
  <c r="D4302" i="47"/>
  <c r="E4302" i="47"/>
  <c r="A4303" i="47"/>
  <c r="H4386" i="47" l="1"/>
  <c r="M4385" i="47"/>
  <c r="K4385" i="47"/>
  <c r="I4385" i="47"/>
  <c r="J4385" i="47"/>
  <c r="L4385" i="47"/>
  <c r="F4303" i="47"/>
  <c r="A4304" i="47"/>
  <c r="B4303" i="47"/>
  <c r="E4303" i="47"/>
  <c r="C4303" i="47"/>
  <c r="D4303" i="47"/>
  <c r="K4386" i="47" l="1"/>
  <c r="M4386" i="47"/>
  <c r="J4386" i="47"/>
  <c r="I4386" i="47"/>
  <c r="L4386" i="47"/>
  <c r="H4387" i="47"/>
  <c r="D4304" i="47"/>
  <c r="F4304" i="47"/>
  <c r="C4304" i="47"/>
  <c r="B4304" i="47"/>
  <c r="A4305" i="47"/>
  <c r="E4304" i="47"/>
  <c r="J4387" i="47" l="1"/>
  <c r="L4387" i="47"/>
  <c r="M4387" i="47"/>
  <c r="H4388" i="47"/>
  <c r="I4387" i="47"/>
  <c r="K4387" i="47"/>
  <c r="E4305" i="47"/>
  <c r="B4305" i="47"/>
  <c r="D4305" i="47"/>
  <c r="A4306" i="47"/>
  <c r="F4305" i="47"/>
  <c r="C4305" i="47"/>
  <c r="I4388" i="47" l="1"/>
  <c r="J4388" i="47"/>
  <c r="K4388" i="47"/>
  <c r="M4388" i="47"/>
  <c r="L4388" i="47"/>
  <c r="H4389" i="47"/>
  <c r="F4306" i="47"/>
  <c r="A4307" i="47"/>
  <c r="B4306" i="47"/>
  <c r="D4306" i="47"/>
  <c r="E4306" i="47"/>
  <c r="C4306" i="47"/>
  <c r="K4389" i="47" l="1"/>
  <c r="M4389" i="47"/>
  <c r="L4389" i="47"/>
  <c r="I4389" i="47"/>
  <c r="H4390" i="47"/>
  <c r="J4389" i="47"/>
  <c r="F4307" i="47"/>
  <c r="A4308" i="47"/>
  <c r="B4307" i="47"/>
  <c r="E4307" i="47"/>
  <c r="D4307" i="47"/>
  <c r="C4307" i="47"/>
  <c r="K4390" i="47" l="1"/>
  <c r="M4390" i="47"/>
  <c r="J4390" i="47"/>
  <c r="I4390" i="47"/>
  <c r="L4390" i="47"/>
  <c r="H4391" i="47"/>
  <c r="E4308" i="47"/>
  <c r="F4308" i="47"/>
  <c r="C4308" i="47"/>
  <c r="D4308" i="47"/>
  <c r="B4308" i="47"/>
  <c r="A4309" i="47"/>
  <c r="M4391" i="47" l="1"/>
  <c r="J4391" i="47"/>
  <c r="I4391" i="47"/>
  <c r="L4391" i="47"/>
  <c r="H4392" i="47"/>
  <c r="K4391" i="47"/>
  <c r="D4309" i="47"/>
  <c r="A4310" i="47"/>
  <c r="C4309" i="47"/>
  <c r="F4309" i="47"/>
  <c r="B4309" i="47"/>
  <c r="E4309" i="47"/>
  <c r="L4392" i="47" l="1"/>
  <c r="M4392" i="47"/>
  <c r="J4392" i="47"/>
  <c r="I4392" i="47"/>
  <c r="K4392" i="47"/>
  <c r="H4393" i="47"/>
  <c r="B4310" i="47"/>
  <c r="D4310" i="47"/>
  <c r="E4310" i="47"/>
  <c r="C4310" i="47"/>
  <c r="A4311" i="47"/>
  <c r="F4310" i="47"/>
  <c r="L4393" i="47" l="1"/>
  <c r="I4393" i="47"/>
  <c r="K4393" i="47"/>
  <c r="J4393" i="47"/>
  <c r="H4394" i="47"/>
  <c r="M4393" i="47"/>
  <c r="F4311" i="47"/>
  <c r="A4312" i="47"/>
  <c r="B4311" i="47"/>
  <c r="E4311" i="47"/>
  <c r="D4311" i="47"/>
  <c r="C4311" i="47"/>
  <c r="J4394" i="47" l="1"/>
  <c r="L4394" i="47"/>
  <c r="M4394" i="47"/>
  <c r="H4395" i="47"/>
  <c r="I4394" i="47"/>
  <c r="K4394" i="47"/>
  <c r="E4312" i="47"/>
  <c r="A4313" i="47"/>
  <c r="D4312" i="47"/>
  <c r="F4312" i="47"/>
  <c r="C4312" i="47"/>
  <c r="B4312" i="47"/>
  <c r="K4395" i="47" l="1"/>
  <c r="L4395" i="47"/>
  <c r="J4395" i="47"/>
  <c r="M4395" i="47"/>
  <c r="H4396" i="47"/>
  <c r="I4395" i="47"/>
  <c r="D4313" i="47"/>
  <c r="A4314" i="47"/>
  <c r="C4313" i="47"/>
  <c r="F4313" i="47"/>
  <c r="E4313" i="47"/>
  <c r="B4313" i="47"/>
  <c r="M4396" i="47" l="1"/>
  <c r="L4396" i="47"/>
  <c r="J4396" i="47"/>
  <c r="I4396" i="47"/>
  <c r="H4397" i="47"/>
  <c r="K4396" i="47"/>
  <c r="F4314" i="47"/>
  <c r="B4314" i="47"/>
  <c r="E4314" i="47"/>
  <c r="C4314" i="47"/>
  <c r="A4315" i="47"/>
  <c r="D4314" i="47"/>
  <c r="L4397" i="47" l="1"/>
  <c r="H4398" i="47"/>
  <c r="M4397" i="47"/>
  <c r="J4397" i="47"/>
  <c r="I4397" i="47"/>
  <c r="K4397" i="47"/>
  <c r="F4315" i="47"/>
  <c r="A4316" i="47"/>
  <c r="B4315" i="47"/>
  <c r="E4315" i="47"/>
  <c r="C4315" i="47"/>
  <c r="D4315" i="47"/>
  <c r="M4398" i="47" l="1"/>
  <c r="L4398" i="47"/>
  <c r="J4398" i="47"/>
  <c r="I4398" i="47"/>
  <c r="K4398" i="47"/>
  <c r="H4399" i="47"/>
  <c r="E4316" i="47"/>
  <c r="D4316" i="47"/>
  <c r="F4316" i="47"/>
  <c r="C4316" i="47"/>
  <c r="B4316" i="47"/>
  <c r="A4317" i="47"/>
  <c r="L4399" i="47" l="1"/>
  <c r="K4399" i="47"/>
  <c r="M4399" i="47"/>
  <c r="J4399" i="47"/>
  <c r="I4399" i="47"/>
  <c r="H4400" i="47"/>
  <c r="E4317" i="47"/>
  <c r="B4317" i="47"/>
  <c r="C4317" i="47"/>
  <c r="F4317" i="47"/>
  <c r="D4317" i="47"/>
  <c r="A4318" i="47"/>
  <c r="J4400" i="47" l="1"/>
  <c r="M4400" i="47"/>
  <c r="H4401" i="47"/>
  <c r="I4400" i="47"/>
  <c r="K4400" i="47"/>
  <c r="L4400" i="47"/>
  <c r="F4318" i="47"/>
  <c r="B4318" i="47"/>
  <c r="D4318" i="47"/>
  <c r="E4318" i="47"/>
  <c r="C4318" i="47"/>
  <c r="A4319" i="47"/>
  <c r="M4401" i="47" l="1"/>
  <c r="J4401" i="47"/>
  <c r="I4401" i="47"/>
  <c r="L4401" i="47"/>
  <c r="H4402" i="47"/>
  <c r="K4401" i="47"/>
  <c r="C4319" i="47"/>
  <c r="D4319" i="47"/>
  <c r="B4319" i="47"/>
  <c r="E4319" i="47"/>
  <c r="F4319" i="47"/>
  <c r="A4320" i="47"/>
  <c r="H4403" i="47" l="1"/>
  <c r="J4402" i="47"/>
  <c r="M4402" i="47"/>
  <c r="L4402" i="47"/>
  <c r="I4402" i="47"/>
  <c r="K4402" i="47"/>
  <c r="E4320" i="47"/>
  <c r="D4320" i="47"/>
  <c r="F4320" i="47"/>
  <c r="C4320" i="47"/>
  <c r="B4320" i="47"/>
  <c r="A4321" i="47"/>
  <c r="H4404" i="47" l="1"/>
  <c r="M4403" i="47"/>
  <c r="K4403" i="47"/>
  <c r="I4403" i="47"/>
  <c r="J4403" i="47"/>
  <c r="L4403" i="47"/>
  <c r="D4321" i="47"/>
  <c r="A4322" i="47"/>
  <c r="F4321" i="47"/>
  <c r="E4321" i="47"/>
  <c r="B4321" i="47"/>
  <c r="C4321" i="47"/>
  <c r="K4404" i="47" l="1"/>
  <c r="M4404" i="47"/>
  <c r="J4404" i="47"/>
  <c r="I4404" i="47"/>
  <c r="L4404" i="47"/>
  <c r="H4405" i="47"/>
  <c r="F4322" i="47"/>
  <c r="D4322" i="47"/>
  <c r="E4322" i="47"/>
  <c r="C4322" i="47"/>
  <c r="A4323" i="47"/>
  <c r="B4322" i="47"/>
  <c r="I4405" i="47" l="1"/>
  <c r="L4405" i="47"/>
  <c r="H4406" i="47"/>
  <c r="J4405" i="47"/>
  <c r="K4405" i="47"/>
  <c r="M4405" i="47"/>
  <c r="F4323" i="47"/>
  <c r="A4324" i="47"/>
  <c r="E4323" i="47"/>
  <c r="D4323" i="47"/>
  <c r="B4323" i="47"/>
  <c r="C4323" i="47"/>
  <c r="M4406" i="47" l="1"/>
  <c r="K4406" i="47"/>
  <c r="I4406" i="47"/>
  <c r="J4406" i="47"/>
  <c r="L4406" i="47"/>
  <c r="H4407" i="47"/>
  <c r="E4324" i="47"/>
  <c r="D4324" i="47"/>
  <c r="F4324" i="47"/>
  <c r="C4324" i="47"/>
  <c r="B4324" i="47"/>
  <c r="A4325" i="47"/>
  <c r="M4407" i="47" l="1"/>
  <c r="K4407" i="47"/>
  <c r="I4407" i="47"/>
  <c r="J4407" i="47"/>
  <c r="L4407" i="47"/>
  <c r="H4408" i="47"/>
  <c r="D4325" i="47"/>
  <c r="A4326" i="47"/>
  <c r="F4325" i="47"/>
  <c r="C4325" i="47"/>
  <c r="E4325" i="47"/>
  <c r="B4325" i="47"/>
  <c r="K4408" i="47" l="1"/>
  <c r="L4408" i="47"/>
  <c r="M4408" i="47"/>
  <c r="I4408" i="47"/>
  <c r="J4408" i="47"/>
  <c r="H4409" i="47"/>
  <c r="F4326" i="47"/>
  <c r="B4326" i="47"/>
  <c r="D4326" i="47"/>
  <c r="E4326" i="47"/>
  <c r="C4326" i="47"/>
  <c r="A4327" i="47"/>
  <c r="M4409" i="47" l="1"/>
  <c r="L4409" i="47"/>
  <c r="K4409" i="47"/>
  <c r="J4409" i="47"/>
  <c r="I4409" i="47"/>
  <c r="H4410" i="47"/>
  <c r="F4327" i="47"/>
  <c r="A4328" i="47"/>
  <c r="B4327" i="47"/>
  <c r="E4327" i="47"/>
  <c r="D4327" i="47"/>
  <c r="C4327" i="47"/>
  <c r="J4410" i="47" l="1"/>
  <c r="L4410" i="47"/>
  <c r="M4410" i="47"/>
  <c r="H4411" i="47"/>
  <c r="I4410" i="47"/>
  <c r="K4410" i="47"/>
  <c r="E4328" i="47"/>
  <c r="F4328" i="47"/>
  <c r="C4328" i="47"/>
  <c r="D4328" i="47"/>
  <c r="B4328" i="47"/>
  <c r="A4329" i="47"/>
  <c r="J4411" i="47" l="1"/>
  <c r="M4411" i="47"/>
  <c r="L4411" i="47"/>
  <c r="K4411" i="47"/>
  <c r="I4411" i="47"/>
  <c r="H4412" i="47"/>
  <c r="D4329" i="47"/>
  <c r="A4330" i="47"/>
  <c r="F4329" i="47"/>
  <c r="C4329" i="47"/>
  <c r="E4329" i="47"/>
  <c r="B4329" i="47"/>
  <c r="J4412" i="47" l="1"/>
  <c r="M4412" i="47"/>
  <c r="I4412" i="47"/>
  <c r="H4413" i="47"/>
  <c r="L4412" i="47"/>
  <c r="K4412" i="47"/>
  <c r="F4330" i="47"/>
  <c r="B4330" i="47"/>
  <c r="D4330" i="47"/>
  <c r="E4330" i="47"/>
  <c r="C4330" i="47"/>
  <c r="A4331" i="47"/>
  <c r="J4413" i="47" l="1"/>
  <c r="K4413" i="47"/>
  <c r="M4413" i="47"/>
  <c r="I4413" i="47"/>
  <c r="L4413" i="47"/>
  <c r="H4414" i="47"/>
  <c r="F4331" i="47"/>
  <c r="A4332" i="47"/>
  <c r="E4331" i="47"/>
  <c r="C4331" i="47"/>
  <c r="D4331" i="47"/>
  <c r="B4331" i="47"/>
  <c r="M4414" i="47" l="1"/>
  <c r="H4415" i="47"/>
  <c r="J4414" i="47"/>
  <c r="I4414" i="47"/>
  <c r="K4414" i="47"/>
  <c r="L4414" i="47"/>
  <c r="E4332" i="47"/>
  <c r="D4332" i="47"/>
  <c r="F4332" i="47"/>
  <c r="C4332" i="47"/>
  <c r="B4332" i="47"/>
  <c r="A4333" i="47"/>
  <c r="K4415" i="47" l="1"/>
  <c r="J4415" i="47"/>
  <c r="M4415" i="47"/>
  <c r="L4415" i="47"/>
  <c r="H4416" i="47"/>
  <c r="I4415" i="47"/>
  <c r="D4333" i="47"/>
  <c r="A4334" i="47"/>
  <c r="C4333" i="47"/>
  <c r="F4333" i="47"/>
  <c r="B4333" i="47"/>
  <c r="E4333" i="47"/>
  <c r="M4416" i="47" l="1"/>
  <c r="J4416" i="47"/>
  <c r="I4416" i="47"/>
  <c r="K4416" i="47"/>
  <c r="L4416" i="47"/>
  <c r="H4417" i="47"/>
  <c r="F4334" i="47"/>
  <c r="B4334" i="47"/>
  <c r="D4334" i="47"/>
  <c r="E4334" i="47"/>
  <c r="C4334" i="47"/>
  <c r="A4335" i="47"/>
  <c r="K4417" i="47" l="1"/>
  <c r="M4417" i="47"/>
  <c r="L4417" i="47"/>
  <c r="J4417" i="47"/>
  <c r="I4417" i="47"/>
  <c r="H4418" i="47"/>
  <c r="F4335" i="47"/>
  <c r="A4336" i="47"/>
  <c r="E4335" i="47"/>
  <c r="B4335" i="47"/>
  <c r="C4335" i="47"/>
  <c r="D4335" i="47"/>
  <c r="L4418" i="47" l="1"/>
  <c r="M4418" i="47"/>
  <c r="K4418" i="47"/>
  <c r="J4418" i="47"/>
  <c r="H4419" i="47"/>
  <c r="I4418" i="47"/>
  <c r="E4336" i="47"/>
  <c r="F4336" i="47"/>
  <c r="C4336" i="47"/>
  <c r="D4336" i="47"/>
  <c r="B4336" i="47"/>
  <c r="A4337" i="47"/>
  <c r="J4419" i="47" l="1"/>
  <c r="M4419" i="47"/>
  <c r="I4419" i="47"/>
  <c r="K4419" i="47"/>
  <c r="H4420" i="47"/>
  <c r="L4419" i="47"/>
  <c r="D4337" i="47"/>
  <c r="A4338" i="47"/>
  <c r="F4337" i="47"/>
  <c r="E4337" i="47"/>
  <c r="B4337" i="47"/>
  <c r="C4337" i="47"/>
  <c r="M4420" i="47" l="1"/>
  <c r="K4420" i="47"/>
  <c r="I4420" i="47"/>
  <c r="J4420" i="47"/>
  <c r="L4420" i="47"/>
  <c r="H4421" i="47"/>
  <c r="B4338" i="47"/>
  <c r="D4338" i="47"/>
  <c r="E4338" i="47"/>
  <c r="C4338" i="47"/>
  <c r="A4339" i="47"/>
  <c r="F4338" i="47"/>
  <c r="M4421" i="47" l="1"/>
  <c r="K4421" i="47"/>
  <c r="I4421" i="47"/>
  <c r="J4421" i="47"/>
  <c r="L4421" i="47"/>
  <c r="H4422" i="47"/>
  <c r="C4339" i="47"/>
  <c r="D4339" i="47"/>
  <c r="B4339" i="47"/>
  <c r="E4339" i="47"/>
  <c r="F4339" i="47"/>
  <c r="A4340" i="47"/>
  <c r="L4422" i="47" l="1"/>
  <c r="I4422" i="47"/>
  <c r="H4423" i="47"/>
  <c r="J4422" i="47"/>
  <c r="K4422" i="47"/>
  <c r="M4422" i="47"/>
  <c r="F4340" i="47"/>
  <c r="C4340" i="47"/>
  <c r="A4341" i="47"/>
  <c r="E4340" i="47"/>
  <c r="D4340" i="47"/>
  <c r="B4340" i="47"/>
  <c r="L4423" i="47" l="1"/>
  <c r="M4423" i="47"/>
  <c r="H4424" i="47"/>
  <c r="I4423" i="47"/>
  <c r="K4423" i="47"/>
  <c r="J4423" i="47"/>
  <c r="C4341" i="47"/>
  <c r="F4341" i="47"/>
  <c r="E4341" i="47"/>
  <c r="B4341" i="47"/>
  <c r="D4341" i="47"/>
  <c r="A4342" i="47"/>
  <c r="M4424" i="47" l="1"/>
  <c r="L4424" i="47"/>
  <c r="I4424" i="47"/>
  <c r="K4424" i="47"/>
  <c r="H4425" i="47"/>
  <c r="J4424" i="47"/>
  <c r="C4342" i="47"/>
  <c r="A4343" i="47"/>
  <c r="B4342" i="47"/>
  <c r="D4342" i="47"/>
  <c r="E4342" i="47"/>
  <c r="F4342" i="47"/>
  <c r="J4425" i="47" l="1"/>
  <c r="M4425" i="47"/>
  <c r="I4425" i="47"/>
  <c r="K4425" i="47"/>
  <c r="L4425" i="47"/>
  <c r="H4426" i="47"/>
  <c r="B4343" i="47"/>
  <c r="E4343" i="47"/>
  <c r="C4343" i="47"/>
  <c r="D4343" i="47"/>
  <c r="F4343" i="47"/>
  <c r="A4344" i="47"/>
  <c r="M4426" i="47" l="1"/>
  <c r="J4426" i="47"/>
  <c r="I4426" i="47"/>
  <c r="K4426" i="47"/>
  <c r="L4426" i="47"/>
  <c r="H4427" i="47"/>
  <c r="F4344" i="47"/>
  <c r="C4344" i="47"/>
  <c r="B4344" i="47"/>
  <c r="A4345" i="47"/>
  <c r="E4344" i="47"/>
  <c r="D4344" i="47"/>
  <c r="M4427" i="47" l="1"/>
  <c r="J4427" i="47"/>
  <c r="I4427" i="47"/>
  <c r="H4428" i="47"/>
  <c r="L4427" i="47"/>
  <c r="K4427" i="47"/>
  <c r="C4345" i="47"/>
  <c r="E4345" i="47"/>
  <c r="B4345" i="47"/>
  <c r="F4345" i="47"/>
  <c r="D4345" i="47"/>
  <c r="A4346" i="47"/>
  <c r="L4428" i="47" l="1"/>
  <c r="M4428" i="47"/>
  <c r="H4429" i="47"/>
  <c r="I4428" i="47"/>
  <c r="K4428" i="47"/>
  <c r="J4428" i="47"/>
  <c r="D4346" i="47"/>
  <c r="E4346" i="47"/>
  <c r="C4346" i="47"/>
  <c r="A4347" i="47"/>
  <c r="F4346" i="47"/>
  <c r="B4346" i="47"/>
  <c r="M4429" i="47" l="1"/>
  <c r="K4429" i="47"/>
  <c r="L4429" i="47"/>
  <c r="I4429" i="47"/>
  <c r="J4429" i="47"/>
  <c r="H4430" i="47"/>
  <c r="B4347" i="47"/>
  <c r="C4347" i="47"/>
  <c r="D4347" i="47"/>
  <c r="E4347" i="47"/>
  <c r="F4347" i="47"/>
  <c r="A4348" i="47"/>
  <c r="L4430" i="47" l="1"/>
  <c r="H4431" i="47"/>
  <c r="K4430" i="47"/>
  <c r="I4430" i="47"/>
  <c r="J4430" i="47"/>
  <c r="M4430" i="47"/>
  <c r="B4348" i="47"/>
  <c r="A4349" i="47"/>
  <c r="E4348" i="47"/>
  <c r="D4348" i="47"/>
  <c r="C4348" i="47"/>
  <c r="F4348" i="47"/>
  <c r="J4431" i="47" l="1"/>
  <c r="K4431" i="47"/>
  <c r="M4431" i="47"/>
  <c r="I4431" i="47"/>
  <c r="H4432" i="47"/>
  <c r="L4431" i="47"/>
  <c r="C4349" i="47"/>
  <c r="F4349" i="47"/>
  <c r="E4349" i="47"/>
  <c r="B4349" i="47"/>
  <c r="D4349" i="47"/>
  <c r="A4350" i="47"/>
  <c r="L4432" i="47" l="1"/>
  <c r="M4432" i="47"/>
  <c r="H4433" i="47"/>
  <c r="I4432" i="47"/>
  <c r="J4432" i="47"/>
  <c r="K4432" i="47"/>
  <c r="D4350" i="47"/>
  <c r="E4350" i="47"/>
  <c r="C4350" i="47"/>
  <c r="F4350" i="47"/>
  <c r="B4350" i="47"/>
  <c r="A4351" i="47"/>
  <c r="M4433" i="47" l="1"/>
  <c r="J4433" i="47"/>
  <c r="I4433" i="47"/>
  <c r="H4434" i="47"/>
  <c r="L4433" i="47"/>
  <c r="K4433" i="47"/>
  <c r="B4351" i="47"/>
  <c r="E4351" i="47"/>
  <c r="C4351" i="47"/>
  <c r="D4351" i="47"/>
  <c r="F4351" i="47"/>
  <c r="A4352" i="47"/>
  <c r="H4435" i="47" l="1"/>
  <c r="M4434" i="47"/>
  <c r="K4434" i="47"/>
  <c r="L4434" i="47"/>
  <c r="I4434" i="47"/>
  <c r="J4434" i="47"/>
  <c r="B4352" i="47"/>
  <c r="A4353" i="47"/>
  <c r="D4352" i="47"/>
  <c r="C4352" i="47"/>
  <c r="E4352" i="47"/>
  <c r="F4352" i="47"/>
  <c r="L4435" i="47" l="1"/>
  <c r="M4435" i="47"/>
  <c r="H4436" i="47"/>
  <c r="I4435" i="47"/>
  <c r="J4435" i="47"/>
  <c r="K4435" i="47"/>
  <c r="C4353" i="47"/>
  <c r="E4353" i="47"/>
  <c r="B4353" i="47"/>
  <c r="F4353" i="47"/>
  <c r="D4353" i="47"/>
  <c r="A4354" i="47"/>
  <c r="I4436" i="47" l="1"/>
  <c r="L4436" i="47"/>
  <c r="K4436" i="47"/>
  <c r="J4436" i="47"/>
  <c r="H4437" i="47"/>
  <c r="M4436" i="47"/>
  <c r="D4354" i="47"/>
  <c r="E4354" i="47"/>
  <c r="C4354" i="47"/>
  <c r="A4355" i="47"/>
  <c r="F4354" i="47"/>
  <c r="B4354" i="47"/>
  <c r="I4437" i="47" l="1"/>
  <c r="J4437" i="47"/>
  <c r="L4437" i="47"/>
  <c r="H4438" i="47"/>
  <c r="M4437" i="47"/>
  <c r="K4437" i="47"/>
  <c r="B4355" i="47"/>
  <c r="C4355" i="47"/>
  <c r="D4355" i="47"/>
  <c r="F4355" i="47"/>
  <c r="A4356" i="47"/>
  <c r="E4355" i="47"/>
  <c r="M4438" i="47" l="1"/>
  <c r="L4438" i="47"/>
  <c r="I4438" i="47"/>
  <c r="K4438" i="47"/>
  <c r="H4439" i="47"/>
  <c r="J4438" i="47"/>
  <c r="F4356" i="47"/>
  <c r="C4356" i="47"/>
  <c r="E4356" i="47"/>
  <c r="D4356" i="47"/>
  <c r="B4356" i="47"/>
  <c r="A4357" i="47"/>
  <c r="M4439" i="47" l="1"/>
  <c r="J4439" i="47"/>
  <c r="I4439" i="47"/>
  <c r="H4440" i="47"/>
  <c r="L4439" i="47"/>
  <c r="K4439" i="47"/>
  <c r="C4357" i="47"/>
  <c r="E4357" i="47"/>
  <c r="B4357" i="47"/>
  <c r="D4357" i="47"/>
  <c r="A4358" i="47"/>
  <c r="F4357" i="47"/>
  <c r="H4441" i="47" l="1"/>
  <c r="M4440" i="47"/>
  <c r="I4440" i="47"/>
  <c r="K4440" i="47"/>
  <c r="J4440" i="47"/>
  <c r="L4440" i="47"/>
  <c r="D4358" i="47"/>
  <c r="E4358" i="47"/>
  <c r="A4359" i="47"/>
  <c r="F4358" i="47"/>
  <c r="B4358" i="47"/>
  <c r="C4358" i="47"/>
  <c r="L4441" i="47" l="1"/>
  <c r="H4442" i="47"/>
  <c r="M4441" i="47"/>
  <c r="K4441" i="47"/>
  <c r="I4441" i="47"/>
  <c r="J4441" i="47"/>
  <c r="B4359" i="47"/>
  <c r="C4359" i="47"/>
  <c r="D4359" i="47"/>
  <c r="E4359" i="47"/>
  <c r="F4359" i="47"/>
  <c r="A4360" i="47"/>
  <c r="J4442" i="47" l="1"/>
  <c r="M4442" i="47"/>
  <c r="L4442" i="47"/>
  <c r="H4443" i="47"/>
  <c r="I4442" i="47"/>
  <c r="K4442" i="47"/>
  <c r="B4360" i="47"/>
  <c r="A4361" i="47"/>
  <c r="E4360" i="47"/>
  <c r="D4360" i="47"/>
  <c r="F4360" i="47"/>
  <c r="C4360" i="47"/>
  <c r="L4443" i="47" l="1"/>
  <c r="M4443" i="47"/>
  <c r="H4444" i="47"/>
  <c r="I4443" i="47"/>
  <c r="K4443" i="47"/>
  <c r="J4443" i="47"/>
  <c r="C4361" i="47"/>
  <c r="E4361" i="47"/>
  <c r="B4361" i="47"/>
  <c r="D4361" i="47"/>
  <c r="A4362" i="47"/>
  <c r="F4361" i="47"/>
  <c r="L4444" i="47" l="1"/>
  <c r="H4445" i="47"/>
  <c r="M4444" i="47"/>
  <c r="K4444" i="47"/>
  <c r="I4444" i="47"/>
  <c r="J4444" i="47"/>
  <c r="D4362" i="47"/>
  <c r="E4362" i="47"/>
  <c r="C4362" i="47"/>
  <c r="A4363" i="47"/>
  <c r="F4362" i="47"/>
  <c r="B4362" i="47"/>
  <c r="K4445" i="47" l="1"/>
  <c r="J4445" i="47"/>
  <c r="L4445" i="47"/>
  <c r="I4445" i="47"/>
  <c r="H4446" i="47"/>
  <c r="M4445" i="47"/>
  <c r="B4363" i="47"/>
  <c r="C4363" i="47"/>
  <c r="D4363" i="47"/>
  <c r="E4363" i="47"/>
  <c r="F4363" i="47"/>
  <c r="A4364" i="47"/>
  <c r="L4446" i="47" l="1"/>
  <c r="M4446" i="47"/>
  <c r="K4446" i="47"/>
  <c r="I4446" i="47"/>
  <c r="J4446" i="47"/>
  <c r="H4447" i="47"/>
  <c r="F4364" i="47"/>
  <c r="C4364" i="47"/>
  <c r="B4364" i="47"/>
  <c r="A4365" i="47"/>
  <c r="E4364" i="47"/>
  <c r="D4364" i="47"/>
  <c r="J4447" i="47" l="1"/>
  <c r="L4447" i="47"/>
  <c r="M4447" i="47"/>
  <c r="H4448" i="47"/>
  <c r="I4447" i="47"/>
  <c r="K4447" i="47"/>
  <c r="C4365" i="47"/>
  <c r="E4365" i="47"/>
  <c r="B4365" i="47"/>
  <c r="F4365" i="47"/>
  <c r="D4365" i="47"/>
  <c r="A4366" i="47"/>
  <c r="H4449" i="47" l="1"/>
  <c r="J4448" i="47"/>
  <c r="M4448" i="47"/>
  <c r="L4448" i="47"/>
  <c r="I4448" i="47"/>
  <c r="K4448" i="47"/>
  <c r="D4366" i="47"/>
  <c r="E4366" i="47"/>
  <c r="F4366" i="47"/>
  <c r="B4366" i="47"/>
  <c r="C4366" i="47"/>
  <c r="A4367" i="47"/>
  <c r="H4450" i="47" l="1"/>
  <c r="M4449" i="47"/>
  <c r="J4449" i="47"/>
  <c r="I4449" i="47"/>
  <c r="L4449" i="47"/>
  <c r="K4449" i="47"/>
  <c r="B4367" i="47"/>
  <c r="C4367" i="47"/>
  <c r="D4367" i="47"/>
  <c r="F4367" i="47"/>
  <c r="E4367" i="47"/>
  <c r="A4368" i="47"/>
  <c r="K4450" i="47" l="1"/>
  <c r="M4450" i="47"/>
  <c r="L4450" i="47"/>
  <c r="I4450" i="47"/>
  <c r="H4451" i="47"/>
  <c r="J4450" i="47"/>
  <c r="F4368" i="47"/>
  <c r="C4368" i="47"/>
  <c r="B4368" i="47"/>
  <c r="E4368" i="47"/>
  <c r="D4368" i="47"/>
  <c r="A4369" i="47"/>
  <c r="M4451" i="47" l="1"/>
  <c r="J4451" i="47"/>
  <c r="L4451" i="47"/>
  <c r="H4452" i="47"/>
  <c r="I4451" i="47"/>
  <c r="K4451" i="47"/>
  <c r="C4369" i="47"/>
  <c r="E4369" i="47"/>
  <c r="B4369" i="47"/>
  <c r="D4369" i="47"/>
  <c r="A4370" i="47"/>
  <c r="F4369" i="47"/>
  <c r="K4452" i="47" l="1"/>
  <c r="M4452" i="47"/>
  <c r="J4452" i="47"/>
  <c r="H4453" i="47"/>
  <c r="L4452" i="47"/>
  <c r="I4452" i="47"/>
  <c r="D4370" i="47"/>
  <c r="E4370" i="47"/>
  <c r="A4371" i="47"/>
  <c r="F4370" i="47"/>
  <c r="B4370" i="47"/>
  <c r="C4370" i="47"/>
  <c r="J4453" i="47" l="1"/>
  <c r="M4453" i="47"/>
  <c r="L4453" i="47"/>
  <c r="K4453" i="47"/>
  <c r="I4453" i="47"/>
  <c r="H4454" i="47"/>
  <c r="B4371" i="47"/>
  <c r="C4371" i="47"/>
  <c r="D4371" i="47"/>
  <c r="E4371" i="47"/>
  <c r="F4371" i="47"/>
  <c r="A4372" i="47"/>
  <c r="J4454" i="47" l="1"/>
  <c r="M4454" i="47"/>
  <c r="L4454" i="47"/>
  <c r="K4454" i="47"/>
  <c r="I4454" i="47"/>
  <c r="H4455" i="47"/>
  <c r="F4372" i="47"/>
  <c r="C4372" i="47"/>
  <c r="B4372" i="47"/>
  <c r="A4373" i="47"/>
  <c r="E4372" i="47"/>
  <c r="D4372" i="47"/>
  <c r="M4455" i="47" l="1"/>
  <c r="L4455" i="47"/>
  <c r="I4455" i="47"/>
  <c r="H4456" i="47"/>
  <c r="K4455" i="47"/>
  <c r="J4455" i="47"/>
  <c r="C4373" i="47"/>
  <c r="E4373" i="47"/>
  <c r="B4373" i="47"/>
  <c r="A4374" i="47"/>
  <c r="F4373" i="47"/>
  <c r="D4373" i="47"/>
  <c r="M4456" i="47" l="1"/>
  <c r="J4456" i="47"/>
  <c r="L4456" i="47"/>
  <c r="H4457" i="47"/>
  <c r="I4456" i="47"/>
  <c r="K4456" i="47"/>
  <c r="D4374" i="47"/>
  <c r="E4374" i="47"/>
  <c r="C4374" i="47"/>
  <c r="F4374" i="47"/>
  <c r="B4374" i="47"/>
  <c r="A4375" i="47"/>
  <c r="K4457" i="47" l="1"/>
  <c r="J4457" i="47"/>
  <c r="L4457" i="47"/>
  <c r="M4457" i="47"/>
  <c r="H4458" i="47"/>
  <c r="I4457" i="47"/>
  <c r="B4375" i="47"/>
  <c r="C4375" i="47"/>
  <c r="D4375" i="47"/>
  <c r="E4375" i="47"/>
  <c r="F4375" i="47"/>
  <c r="A4376" i="47"/>
  <c r="M4458" i="47" l="1"/>
  <c r="I4458" i="47"/>
  <c r="K4458" i="47"/>
  <c r="L4458" i="47"/>
  <c r="J4458" i="47"/>
  <c r="H4459" i="47"/>
  <c r="B4376" i="47"/>
  <c r="A4377" i="47"/>
  <c r="E4376" i="47"/>
  <c r="D4376" i="47"/>
  <c r="F4376" i="47"/>
  <c r="C4376" i="47"/>
  <c r="M4459" i="47" l="1"/>
  <c r="L4459" i="47"/>
  <c r="I4459" i="47"/>
  <c r="H4460" i="47"/>
  <c r="K4459" i="47"/>
  <c r="J4459" i="47"/>
  <c r="C4377" i="47"/>
  <c r="E4377" i="47"/>
  <c r="B4377" i="47"/>
  <c r="F4377" i="47"/>
  <c r="D4377" i="47"/>
  <c r="A4378" i="47"/>
  <c r="J4460" i="47" l="1"/>
  <c r="K4460" i="47"/>
  <c r="L4460" i="47"/>
  <c r="I4460" i="47"/>
  <c r="M4460" i="47"/>
  <c r="H4461" i="47"/>
  <c r="D4378" i="47"/>
  <c r="E4378" i="47"/>
  <c r="C4378" i="47"/>
  <c r="A4379" i="47"/>
  <c r="F4378" i="47"/>
  <c r="B4378" i="47"/>
  <c r="K4461" i="47" l="1"/>
  <c r="J4461" i="47"/>
  <c r="I4461" i="47"/>
  <c r="H4462" i="47"/>
  <c r="M4461" i="47"/>
  <c r="L4461" i="47"/>
  <c r="B4379" i="47"/>
  <c r="E4379" i="47"/>
  <c r="C4379" i="47"/>
  <c r="D4379" i="47"/>
  <c r="F4379" i="47"/>
  <c r="A4380" i="47"/>
  <c r="H4463" i="47" l="1"/>
  <c r="I4462" i="47"/>
  <c r="J4462" i="47"/>
  <c r="K4462" i="47"/>
  <c r="L4462" i="47"/>
  <c r="M4462" i="47"/>
  <c r="F4380" i="47"/>
  <c r="C4380" i="47"/>
  <c r="B4380" i="47"/>
  <c r="E4380" i="47"/>
  <c r="D4380" i="47"/>
  <c r="A4381" i="47"/>
  <c r="L4463" i="47" l="1"/>
  <c r="H4464" i="47"/>
  <c r="M4463" i="47"/>
  <c r="K4463" i="47"/>
  <c r="I4463" i="47"/>
  <c r="J4463" i="47"/>
  <c r="C4381" i="47"/>
  <c r="E4381" i="47"/>
  <c r="B4381" i="47"/>
  <c r="D4381" i="47"/>
  <c r="A4382" i="47"/>
  <c r="F4381" i="47"/>
  <c r="J4464" i="47" l="1"/>
  <c r="K4464" i="47"/>
  <c r="L4464" i="47"/>
  <c r="M4464" i="47"/>
  <c r="H4465" i="47"/>
  <c r="I4464" i="47"/>
  <c r="D4382" i="47"/>
  <c r="E4382" i="47"/>
  <c r="A4383" i="47"/>
  <c r="C4382" i="47"/>
  <c r="F4382" i="47"/>
  <c r="B4382" i="47"/>
  <c r="M4465" i="47" l="1"/>
  <c r="K4465" i="47"/>
  <c r="L4465" i="47"/>
  <c r="J4465" i="47"/>
  <c r="H4466" i="47"/>
  <c r="I4465" i="47"/>
  <c r="B4383" i="47"/>
  <c r="E4383" i="47"/>
  <c r="C4383" i="47"/>
  <c r="D4383" i="47"/>
  <c r="F4383" i="47"/>
  <c r="A4384" i="47"/>
  <c r="L4466" i="47" l="1"/>
  <c r="H4467" i="47"/>
  <c r="M4466" i="47"/>
  <c r="J4466" i="47"/>
  <c r="I4466" i="47"/>
  <c r="K4466" i="47"/>
  <c r="F4384" i="47"/>
  <c r="C4384" i="47"/>
  <c r="D4384" i="47"/>
  <c r="B4384" i="47"/>
  <c r="A4385" i="47"/>
  <c r="E4384" i="47"/>
  <c r="J4467" i="47" l="1"/>
  <c r="I4467" i="47"/>
  <c r="M4467" i="47"/>
  <c r="L4467" i="47"/>
  <c r="K4467" i="47"/>
  <c r="H4468" i="47"/>
  <c r="C4385" i="47"/>
  <c r="E4385" i="47"/>
  <c r="B4385" i="47"/>
  <c r="F4385" i="47"/>
  <c r="D4385" i="47"/>
  <c r="A4386" i="47"/>
  <c r="M4468" i="47" l="1"/>
  <c r="J4468" i="47"/>
  <c r="H4469" i="47"/>
  <c r="K4468" i="47"/>
  <c r="L4468" i="47"/>
  <c r="I4468" i="47"/>
  <c r="D4386" i="47"/>
  <c r="E4386" i="47"/>
  <c r="C4386" i="47"/>
  <c r="A4387" i="47"/>
  <c r="F4386" i="47"/>
  <c r="B4386" i="47"/>
  <c r="J4469" i="47" l="1"/>
  <c r="L4469" i="47"/>
  <c r="M4469" i="47"/>
  <c r="H4470" i="47"/>
  <c r="I4469" i="47"/>
  <c r="K4469" i="47"/>
  <c r="B4387" i="47"/>
  <c r="E4387" i="47"/>
  <c r="C4387" i="47"/>
  <c r="D4387" i="47"/>
  <c r="F4387" i="47"/>
  <c r="A4388" i="47"/>
  <c r="H4471" i="47" l="1"/>
  <c r="M4470" i="47"/>
  <c r="K4470" i="47"/>
  <c r="L4470" i="47"/>
  <c r="I4470" i="47"/>
  <c r="J4470" i="47"/>
  <c r="F4388" i="47"/>
  <c r="C4388" i="47"/>
  <c r="A4389" i="47"/>
  <c r="E4388" i="47"/>
  <c r="D4388" i="47"/>
  <c r="B4388" i="47"/>
  <c r="H4472" i="47" l="1"/>
  <c r="M4471" i="47"/>
  <c r="K4471" i="47"/>
  <c r="I4471" i="47"/>
  <c r="J4471" i="47"/>
  <c r="L4471" i="47"/>
  <c r="C4389" i="47"/>
  <c r="E4389" i="47"/>
  <c r="B4389" i="47"/>
  <c r="F4389" i="47"/>
  <c r="D4389" i="47"/>
  <c r="A4390" i="47"/>
  <c r="K4472" i="47" l="1"/>
  <c r="J4472" i="47"/>
  <c r="M4472" i="47"/>
  <c r="L4472" i="47"/>
  <c r="I4472" i="47"/>
  <c r="H4473" i="47"/>
  <c r="D4390" i="47"/>
  <c r="E4390" i="47"/>
  <c r="A4391" i="47"/>
  <c r="F4390" i="47"/>
  <c r="B4390" i="47"/>
  <c r="C4390" i="47"/>
  <c r="M4473" i="47" l="1"/>
  <c r="I4473" i="47"/>
  <c r="K4473" i="47"/>
  <c r="L4473" i="47"/>
  <c r="J4473" i="47"/>
  <c r="H4474" i="47"/>
  <c r="B4391" i="47"/>
  <c r="C4391" i="47"/>
  <c r="D4391" i="47"/>
  <c r="E4391" i="47"/>
  <c r="F4391" i="47"/>
  <c r="A4392" i="47"/>
  <c r="J4474" i="47" l="1"/>
  <c r="H4475" i="47"/>
  <c r="L4474" i="47"/>
  <c r="M4474" i="47"/>
  <c r="K4474" i="47"/>
  <c r="I4474" i="47"/>
  <c r="F4392" i="47"/>
  <c r="C4392" i="47"/>
  <c r="D4392" i="47"/>
  <c r="B4392" i="47"/>
  <c r="A4393" i="47"/>
  <c r="E4392" i="47"/>
  <c r="M4475" i="47" l="1"/>
  <c r="L4475" i="47"/>
  <c r="J4475" i="47"/>
  <c r="I4475" i="47"/>
  <c r="H4476" i="47"/>
  <c r="K4475" i="47"/>
  <c r="F4393" i="47"/>
  <c r="E4393" i="47"/>
  <c r="B4393" i="47"/>
  <c r="C4393" i="47"/>
  <c r="D4393" i="47"/>
  <c r="A4394" i="47"/>
  <c r="K4476" i="47" l="1"/>
  <c r="M4476" i="47"/>
  <c r="J4476" i="47"/>
  <c r="L4476" i="47"/>
  <c r="H4477" i="47"/>
  <c r="I4476" i="47"/>
  <c r="D4394" i="47"/>
  <c r="E4394" i="47"/>
  <c r="F4394" i="47"/>
  <c r="B4394" i="47"/>
  <c r="C4394" i="47"/>
  <c r="A4395" i="47"/>
  <c r="K4477" i="47" l="1"/>
  <c r="J4477" i="47"/>
  <c r="M4477" i="47"/>
  <c r="L4477" i="47"/>
  <c r="I4477" i="47"/>
  <c r="H4478" i="47"/>
  <c r="E4395" i="47"/>
  <c r="C4395" i="47"/>
  <c r="D4395" i="47"/>
  <c r="F4395" i="47"/>
  <c r="A4396" i="47"/>
  <c r="B4395" i="47"/>
  <c r="J4478" i="47" l="1"/>
  <c r="M4478" i="47"/>
  <c r="L4478" i="47"/>
  <c r="H4479" i="47"/>
  <c r="I4478" i="47"/>
  <c r="K4478" i="47"/>
  <c r="F4396" i="47"/>
  <c r="C4396" i="47"/>
  <c r="E4396" i="47"/>
  <c r="D4396" i="47"/>
  <c r="B4396" i="47"/>
  <c r="A4397" i="47"/>
  <c r="L4479" i="47" l="1"/>
  <c r="K4479" i="47"/>
  <c r="M4479" i="47"/>
  <c r="J4479" i="47"/>
  <c r="I4479" i="47"/>
  <c r="H4480" i="47"/>
  <c r="C4397" i="47"/>
  <c r="F4397" i="47"/>
  <c r="E4397" i="47"/>
  <c r="B4397" i="47"/>
  <c r="D4397" i="47"/>
  <c r="A4398" i="47"/>
  <c r="K4480" i="47" l="1"/>
  <c r="M4480" i="47"/>
  <c r="L4480" i="47"/>
  <c r="I4480" i="47"/>
  <c r="H4481" i="47"/>
  <c r="J4480" i="47"/>
  <c r="D4398" i="47"/>
  <c r="E4398" i="47"/>
  <c r="C4398" i="47"/>
  <c r="A4399" i="47"/>
  <c r="F4398" i="47"/>
  <c r="B4398" i="47"/>
  <c r="M4481" i="47" l="1"/>
  <c r="I4481" i="47"/>
  <c r="K4481" i="47"/>
  <c r="L4481" i="47"/>
  <c r="J4481" i="47"/>
  <c r="H4482" i="47"/>
  <c r="E4399" i="47"/>
  <c r="C4399" i="47"/>
  <c r="D4399" i="47"/>
  <c r="F4399" i="47"/>
  <c r="A4400" i="47"/>
  <c r="B4399" i="47"/>
  <c r="K4482" i="47" l="1"/>
  <c r="M4482" i="47"/>
  <c r="I4482" i="47"/>
  <c r="H4483" i="47"/>
  <c r="L4482" i="47"/>
  <c r="J4482" i="47"/>
  <c r="F4400" i="47"/>
  <c r="C4400" i="47"/>
  <c r="B4400" i="47"/>
  <c r="A4401" i="47"/>
  <c r="E4400" i="47"/>
  <c r="D4400" i="47"/>
  <c r="K4483" i="47" l="1"/>
  <c r="J4483" i="47"/>
  <c r="M4483" i="47"/>
  <c r="L4483" i="47"/>
  <c r="I4483" i="47"/>
  <c r="H4484" i="47"/>
  <c r="C4401" i="47"/>
  <c r="F4401" i="47"/>
  <c r="E4401" i="47"/>
  <c r="B4401" i="47"/>
  <c r="D4401" i="47"/>
  <c r="A4402" i="47"/>
  <c r="L4484" i="47" l="1"/>
  <c r="J4484" i="47"/>
  <c r="H4485" i="47"/>
  <c r="M4484" i="47"/>
  <c r="K4484" i="47"/>
  <c r="I4484" i="47"/>
  <c r="D4402" i="47"/>
  <c r="E4402" i="47"/>
  <c r="C4402" i="47"/>
  <c r="A4403" i="47"/>
  <c r="F4402" i="47"/>
  <c r="B4402" i="47"/>
  <c r="H4486" i="47" l="1"/>
  <c r="M4485" i="47"/>
  <c r="J4485" i="47"/>
  <c r="I4485" i="47"/>
  <c r="K4485" i="47"/>
  <c r="L4485" i="47"/>
  <c r="B4403" i="47"/>
  <c r="C4403" i="47"/>
  <c r="D4403" i="47"/>
  <c r="F4403" i="47"/>
  <c r="A4404" i="47"/>
  <c r="E4403" i="47"/>
  <c r="L4486" i="47" l="1"/>
  <c r="M4486" i="47"/>
  <c r="H4487" i="47"/>
  <c r="I4486" i="47"/>
  <c r="K4486" i="47"/>
  <c r="J4486" i="47"/>
  <c r="F4404" i="47"/>
  <c r="C4404" i="47"/>
  <c r="B4404" i="47"/>
  <c r="A4405" i="47"/>
  <c r="E4404" i="47"/>
  <c r="D4404" i="47"/>
  <c r="M4487" i="47" l="1"/>
  <c r="J4487" i="47"/>
  <c r="I4487" i="47"/>
  <c r="H4488" i="47"/>
  <c r="L4487" i="47"/>
  <c r="K4487" i="47"/>
  <c r="C4405" i="47"/>
  <c r="E4405" i="47"/>
  <c r="B4405" i="47"/>
  <c r="F4405" i="47"/>
  <c r="D4405" i="47"/>
  <c r="A4406" i="47"/>
  <c r="L4488" i="47" l="1"/>
  <c r="H4489" i="47"/>
  <c r="M4488" i="47"/>
  <c r="K4488" i="47"/>
  <c r="I4488" i="47"/>
  <c r="J4488" i="47"/>
  <c r="D4406" i="47"/>
  <c r="E4406" i="47"/>
  <c r="F4406" i="47"/>
  <c r="B4406" i="47"/>
  <c r="C4406" i="47"/>
  <c r="A4407" i="47"/>
  <c r="J4489" i="47" l="1"/>
  <c r="M4489" i="47"/>
  <c r="L4489" i="47"/>
  <c r="I4489" i="47"/>
  <c r="H4490" i="47"/>
  <c r="K4489" i="47"/>
  <c r="E4407" i="47"/>
  <c r="C4407" i="47"/>
  <c r="D4407" i="47"/>
  <c r="F4407" i="47"/>
  <c r="A4408" i="47"/>
  <c r="B4407" i="47"/>
  <c r="M4490" i="47" l="1"/>
  <c r="I4490" i="47"/>
  <c r="K4490" i="47"/>
  <c r="L4490" i="47"/>
  <c r="J4490" i="47"/>
  <c r="H4491" i="47"/>
  <c r="F4408" i="47"/>
  <c r="C4408" i="47"/>
  <c r="A4409" i="47"/>
  <c r="B4408" i="47"/>
  <c r="E4408" i="47"/>
  <c r="D4408" i="47"/>
  <c r="M4491" i="47" l="1"/>
  <c r="J4491" i="47"/>
  <c r="I4491" i="47"/>
  <c r="H4492" i="47"/>
  <c r="L4491" i="47"/>
  <c r="K4491" i="47"/>
  <c r="C4409" i="47"/>
  <c r="F4409" i="47"/>
  <c r="E4409" i="47"/>
  <c r="B4409" i="47"/>
  <c r="D4409" i="47"/>
  <c r="A4410" i="47"/>
  <c r="L4492" i="47" l="1"/>
  <c r="J4492" i="47"/>
  <c r="H4493" i="47"/>
  <c r="M4492" i="47"/>
  <c r="I4492" i="47"/>
  <c r="K4492" i="47"/>
  <c r="D4410" i="47"/>
  <c r="E4410" i="47"/>
  <c r="C4410" i="47"/>
  <c r="A4411" i="47"/>
  <c r="B4410" i="47"/>
  <c r="F4410" i="47"/>
  <c r="H4494" i="47" l="1"/>
  <c r="M4493" i="47"/>
  <c r="K4493" i="47"/>
  <c r="L4493" i="47"/>
  <c r="I4493" i="47"/>
  <c r="J4493" i="47"/>
  <c r="B4411" i="47"/>
  <c r="A4412" i="47"/>
  <c r="E4411" i="47"/>
  <c r="C4411" i="47"/>
  <c r="D4411" i="47"/>
  <c r="F4411" i="47"/>
  <c r="L4494" i="47" l="1"/>
  <c r="K4494" i="47"/>
  <c r="H4495" i="47"/>
  <c r="M4494" i="47"/>
  <c r="I4494" i="47"/>
  <c r="J4494" i="47"/>
  <c r="F4412" i="47"/>
  <c r="C4412" i="47"/>
  <c r="B4412" i="47"/>
  <c r="A4413" i="47"/>
  <c r="E4412" i="47"/>
  <c r="D4412" i="47"/>
  <c r="K4495" i="47" l="1"/>
  <c r="J4495" i="47"/>
  <c r="I4495" i="47"/>
  <c r="H4496" i="47"/>
  <c r="M4495" i="47"/>
  <c r="L4495" i="47"/>
  <c r="C4413" i="47"/>
  <c r="F4413" i="47"/>
  <c r="E4413" i="47"/>
  <c r="B4413" i="47"/>
  <c r="D4413" i="47"/>
  <c r="A4414" i="47"/>
  <c r="L4496" i="47" l="1"/>
  <c r="I4496" i="47"/>
  <c r="H4497" i="47"/>
  <c r="J4496" i="47"/>
  <c r="K4496" i="47"/>
  <c r="M4496" i="47"/>
  <c r="D4414" i="47"/>
  <c r="E4414" i="47"/>
  <c r="C4414" i="47"/>
  <c r="A4415" i="47"/>
  <c r="F4414" i="47"/>
  <c r="B4414" i="47"/>
  <c r="J4497" i="47" l="1"/>
  <c r="M4497" i="47"/>
  <c r="L4497" i="47"/>
  <c r="I4497" i="47"/>
  <c r="H4498" i="47"/>
  <c r="K4497" i="47"/>
  <c r="B4415" i="47"/>
  <c r="E4415" i="47"/>
  <c r="C4415" i="47"/>
  <c r="D4415" i="47"/>
  <c r="A4416" i="47"/>
  <c r="F4415" i="47"/>
  <c r="K4498" i="47" l="1"/>
  <c r="H4499" i="47"/>
  <c r="L4498" i="47"/>
  <c r="J4498" i="47"/>
  <c r="M4498" i="47"/>
  <c r="I4498" i="47"/>
  <c r="F4416" i="47"/>
  <c r="C4416" i="47"/>
  <c r="B4416" i="47"/>
  <c r="A4417" i="47"/>
  <c r="E4416" i="47"/>
  <c r="D4416" i="47"/>
  <c r="M4499" i="47" l="1"/>
  <c r="J4499" i="47"/>
  <c r="I4499" i="47"/>
  <c r="H4500" i="47"/>
  <c r="L4499" i="47"/>
  <c r="K4499" i="47"/>
  <c r="C4417" i="47"/>
  <c r="F4417" i="47"/>
  <c r="E4417" i="47"/>
  <c r="B4417" i="47"/>
  <c r="D4417" i="47"/>
  <c r="A4418" i="47"/>
  <c r="H4501" i="47" l="1"/>
  <c r="M4500" i="47"/>
  <c r="K4500" i="47"/>
  <c r="L4500" i="47"/>
  <c r="I4500" i="47"/>
  <c r="J4500" i="47"/>
  <c r="D4418" i="47"/>
  <c r="E4418" i="47"/>
  <c r="F4418" i="47"/>
  <c r="B4418" i="47"/>
  <c r="C4418" i="47"/>
  <c r="A4419" i="47"/>
  <c r="M4501" i="47" l="1"/>
  <c r="J4501" i="47"/>
  <c r="H4502" i="47"/>
  <c r="K4501" i="47"/>
  <c r="I4501" i="47"/>
  <c r="L4501" i="47"/>
  <c r="E4419" i="47"/>
  <c r="C4419" i="47"/>
  <c r="D4419" i="47"/>
  <c r="F4419" i="47"/>
  <c r="A4420" i="47"/>
  <c r="B4419" i="47"/>
  <c r="L4502" i="47" l="1"/>
  <c r="K4502" i="47"/>
  <c r="H4503" i="47"/>
  <c r="I4502" i="47"/>
  <c r="M4502" i="47"/>
  <c r="J4502" i="47"/>
  <c r="F4420" i="47"/>
  <c r="C4420" i="47"/>
  <c r="B4420" i="47"/>
  <c r="E4420" i="47"/>
  <c r="D4420" i="47"/>
  <c r="A4421" i="47"/>
  <c r="H4504" i="47" l="1"/>
  <c r="M4503" i="47"/>
  <c r="J4503" i="47"/>
  <c r="L4503" i="47"/>
  <c r="K4503" i="47"/>
  <c r="I4503" i="47"/>
  <c r="C4421" i="47"/>
  <c r="F4421" i="47"/>
  <c r="E4421" i="47"/>
  <c r="B4421" i="47"/>
  <c r="D4421" i="47"/>
  <c r="A4422" i="47"/>
  <c r="K4504" i="47" l="1"/>
  <c r="M4504" i="47"/>
  <c r="J4504" i="47"/>
  <c r="L4504" i="47"/>
  <c r="H4505" i="47"/>
  <c r="I4504" i="47"/>
  <c r="C4422" i="47"/>
  <c r="A4423" i="47"/>
  <c r="F4422" i="47"/>
  <c r="B4422" i="47"/>
  <c r="E4422" i="47"/>
  <c r="D4422" i="47"/>
  <c r="K4505" i="47" l="1"/>
  <c r="M4505" i="47"/>
  <c r="J4505" i="47"/>
  <c r="H4506" i="47"/>
  <c r="I4505" i="47"/>
  <c r="L4505" i="47"/>
  <c r="B4423" i="47"/>
  <c r="C4423" i="47"/>
  <c r="D4423" i="47"/>
  <c r="F4423" i="47"/>
  <c r="A4424" i="47"/>
  <c r="E4423" i="47"/>
  <c r="J4506" i="47" l="1"/>
  <c r="L4506" i="47"/>
  <c r="I4506" i="47"/>
  <c r="K4506" i="47"/>
  <c r="H4507" i="47"/>
  <c r="M4506" i="47"/>
  <c r="F4424" i="47"/>
  <c r="C4424" i="47"/>
  <c r="B4424" i="47"/>
  <c r="A4425" i="47"/>
  <c r="E4424" i="47"/>
  <c r="D4424" i="47"/>
  <c r="K4507" i="47" l="1"/>
  <c r="H4508" i="47"/>
  <c r="J4507" i="47"/>
  <c r="M4507" i="47"/>
  <c r="L4507" i="47"/>
  <c r="I4507" i="47"/>
  <c r="C4425" i="47"/>
  <c r="F4425" i="47"/>
  <c r="E4425" i="47"/>
  <c r="B4425" i="47"/>
  <c r="D4425" i="47"/>
  <c r="A4426" i="47"/>
  <c r="M4508" i="47" l="1"/>
  <c r="K4508" i="47"/>
  <c r="L4508" i="47"/>
  <c r="H4509" i="47"/>
  <c r="I4508" i="47"/>
  <c r="J4508" i="47"/>
  <c r="D4426" i="47"/>
  <c r="E4426" i="47"/>
  <c r="C4426" i="47"/>
  <c r="A4427" i="47"/>
  <c r="F4426" i="47"/>
  <c r="B4426" i="47"/>
  <c r="K4509" i="47" l="1"/>
  <c r="L4509" i="47"/>
  <c r="J4509" i="47"/>
  <c r="M4509" i="47"/>
  <c r="I4509" i="47"/>
  <c r="H4510" i="47"/>
  <c r="B4427" i="47"/>
  <c r="E4427" i="47"/>
  <c r="C4427" i="47"/>
  <c r="D4427" i="47"/>
  <c r="F4427" i="47"/>
  <c r="A4428" i="47"/>
  <c r="M4510" i="47" l="1"/>
  <c r="K4510" i="47"/>
  <c r="I4510" i="47"/>
  <c r="J4510" i="47"/>
  <c r="L4510" i="47"/>
  <c r="H4511" i="47"/>
  <c r="F4428" i="47"/>
  <c r="C4428" i="47"/>
  <c r="B4428" i="47"/>
  <c r="A4429" i="47"/>
  <c r="E4428" i="47"/>
  <c r="D4428" i="47"/>
  <c r="H4512" i="47" l="1"/>
  <c r="K4511" i="47"/>
  <c r="M4511" i="47"/>
  <c r="J4511" i="47"/>
  <c r="L4511" i="47"/>
  <c r="I4511" i="47"/>
  <c r="C4429" i="47"/>
  <c r="E4429" i="47"/>
  <c r="B4429" i="47"/>
  <c r="F4429" i="47"/>
  <c r="D4429" i="47"/>
  <c r="A4430" i="47"/>
  <c r="K4512" i="47" l="1"/>
  <c r="M4512" i="47"/>
  <c r="J4512" i="47"/>
  <c r="L4512" i="47"/>
  <c r="I4512" i="47"/>
  <c r="H4513" i="47"/>
  <c r="C4430" i="47"/>
  <c r="A4431" i="47"/>
  <c r="B4430" i="47"/>
  <c r="F4430" i="47"/>
  <c r="D4430" i="47"/>
  <c r="E4430" i="47"/>
  <c r="J4513" i="47" l="1"/>
  <c r="M4513" i="47"/>
  <c r="L4513" i="47"/>
  <c r="I4513" i="47"/>
  <c r="H4514" i="47"/>
  <c r="K4513" i="47"/>
  <c r="B4431" i="47"/>
  <c r="E4431" i="47"/>
  <c r="C4431" i="47"/>
  <c r="D4431" i="47"/>
  <c r="F4431" i="47"/>
  <c r="A4432" i="47"/>
  <c r="L4514" i="47" l="1"/>
  <c r="H4515" i="47"/>
  <c r="M4514" i="47"/>
  <c r="K4514" i="47"/>
  <c r="I4514" i="47"/>
  <c r="J4514" i="47"/>
  <c r="F4432" i="47"/>
  <c r="C4432" i="47"/>
  <c r="B4432" i="47"/>
  <c r="E4432" i="47"/>
  <c r="D4432" i="47"/>
  <c r="A4433" i="47"/>
  <c r="M4515" i="47" l="1"/>
  <c r="K4515" i="47"/>
  <c r="L4515" i="47"/>
  <c r="H4516" i="47"/>
  <c r="I4515" i="47"/>
  <c r="J4515" i="47"/>
  <c r="F4433" i="47"/>
  <c r="E4433" i="47"/>
  <c r="B4433" i="47"/>
  <c r="D4433" i="47"/>
  <c r="A4434" i="47"/>
  <c r="C4433" i="47"/>
  <c r="L4516" i="47" l="1"/>
  <c r="H4517" i="47"/>
  <c r="M4516" i="47"/>
  <c r="K4516" i="47"/>
  <c r="I4516" i="47"/>
  <c r="J4516" i="47"/>
  <c r="D4434" i="47"/>
  <c r="E4434" i="47"/>
  <c r="C4434" i="47"/>
  <c r="A4435" i="47"/>
  <c r="F4434" i="47"/>
  <c r="B4434" i="47"/>
  <c r="M4517" i="47" l="1"/>
  <c r="J4517" i="47"/>
  <c r="I4517" i="47"/>
  <c r="L4517" i="47"/>
  <c r="H4518" i="47"/>
  <c r="K4517" i="47"/>
  <c r="B4435" i="47"/>
  <c r="E4435" i="47"/>
  <c r="C4435" i="47"/>
  <c r="D4435" i="47"/>
  <c r="F4435" i="47"/>
  <c r="A4436" i="47"/>
  <c r="L4518" i="47" l="1"/>
  <c r="M4518" i="47"/>
  <c r="J4518" i="47"/>
  <c r="K4518" i="47"/>
  <c r="I4518" i="47"/>
  <c r="H4519" i="47"/>
  <c r="F4436" i="47"/>
  <c r="C4436" i="47"/>
  <c r="B4436" i="47"/>
  <c r="A4437" i="47"/>
  <c r="E4436" i="47"/>
  <c r="D4436" i="47"/>
  <c r="K4519" i="47" l="1"/>
  <c r="L4519" i="47"/>
  <c r="M4519" i="47"/>
  <c r="I4519" i="47"/>
  <c r="J4519" i="47"/>
  <c r="H4520" i="47"/>
  <c r="F4437" i="47"/>
  <c r="E4437" i="47"/>
  <c r="B4437" i="47"/>
  <c r="D4437" i="47"/>
  <c r="A4438" i="47"/>
  <c r="C4437" i="47"/>
  <c r="L4520" i="47" l="1"/>
  <c r="K4520" i="47"/>
  <c r="J4520" i="47"/>
  <c r="M4520" i="47"/>
  <c r="I4520" i="47"/>
  <c r="H4521" i="47"/>
  <c r="D4438" i="47"/>
  <c r="E4438" i="47"/>
  <c r="B4438" i="47"/>
  <c r="C4438" i="47"/>
  <c r="A4439" i="47"/>
  <c r="F4438" i="47"/>
  <c r="K4521" i="47" l="1"/>
  <c r="J4521" i="47"/>
  <c r="M4521" i="47"/>
  <c r="L4521" i="47"/>
  <c r="I4521" i="47"/>
  <c r="H4522" i="47"/>
  <c r="B4439" i="47"/>
  <c r="C4439" i="47"/>
  <c r="D4439" i="47"/>
  <c r="F4439" i="47"/>
  <c r="A4440" i="47"/>
  <c r="E4439" i="47"/>
  <c r="M4522" i="47" l="1"/>
  <c r="K4522" i="47"/>
  <c r="L4522" i="47"/>
  <c r="H4523" i="47"/>
  <c r="I4522" i="47"/>
  <c r="J4522" i="47"/>
  <c r="F4440" i="47"/>
  <c r="C4440" i="47"/>
  <c r="B4440" i="47"/>
  <c r="A4441" i="47"/>
  <c r="E4440" i="47"/>
  <c r="D4440" i="47"/>
  <c r="H4524" i="47" l="1"/>
  <c r="K4523" i="47"/>
  <c r="M4523" i="47"/>
  <c r="L4523" i="47"/>
  <c r="I4523" i="47"/>
  <c r="J4523" i="47"/>
  <c r="F4441" i="47"/>
  <c r="E4441" i="47"/>
  <c r="B4441" i="47"/>
  <c r="D4441" i="47"/>
  <c r="A4442" i="47"/>
  <c r="C4441" i="47"/>
  <c r="H4525" i="47" l="1"/>
  <c r="J4524" i="47"/>
  <c r="K4524" i="47"/>
  <c r="M4524" i="47"/>
  <c r="I4524" i="47"/>
  <c r="L4524" i="47"/>
  <c r="D4442" i="47"/>
  <c r="E4442" i="47"/>
  <c r="C4442" i="47"/>
  <c r="A4443" i="47"/>
  <c r="B4442" i="47"/>
  <c r="F4442" i="47"/>
  <c r="M4525" i="47" l="1"/>
  <c r="K4525" i="47"/>
  <c r="I4525" i="47"/>
  <c r="J4525" i="47"/>
  <c r="L4525" i="47"/>
  <c r="H4526" i="47"/>
  <c r="B4443" i="47"/>
  <c r="C4443" i="47"/>
  <c r="D4443" i="47"/>
  <c r="F4443" i="47"/>
  <c r="A4444" i="47"/>
  <c r="E4443" i="47"/>
  <c r="K4526" i="47" l="1"/>
  <c r="J4526" i="47"/>
  <c r="L4526" i="47"/>
  <c r="M4526" i="47"/>
  <c r="H4527" i="47"/>
  <c r="I4526" i="47"/>
  <c r="F4444" i="47"/>
  <c r="C4444" i="47"/>
  <c r="B4444" i="47"/>
  <c r="A4445" i="47"/>
  <c r="E4444" i="47"/>
  <c r="D4444" i="47"/>
  <c r="L4527" i="47" l="1"/>
  <c r="M4527" i="47"/>
  <c r="J4527" i="47"/>
  <c r="I4527" i="47"/>
  <c r="K4527" i="47"/>
  <c r="H4528" i="47"/>
  <c r="F4445" i="47"/>
  <c r="E4445" i="47"/>
  <c r="B4445" i="47"/>
  <c r="D4445" i="47"/>
  <c r="A4446" i="47"/>
  <c r="C4445" i="47"/>
  <c r="K4528" i="47" l="1"/>
  <c r="M4528" i="47"/>
  <c r="L4528" i="47"/>
  <c r="H4529" i="47"/>
  <c r="I4528" i="47"/>
  <c r="J4528" i="47"/>
  <c r="D4446" i="47"/>
  <c r="E4446" i="47"/>
  <c r="C4446" i="47"/>
  <c r="A4447" i="47"/>
  <c r="F4446" i="47"/>
  <c r="B4446" i="47"/>
  <c r="H4530" i="47" l="1"/>
  <c r="M4529" i="47"/>
  <c r="J4529" i="47"/>
  <c r="I4529" i="47"/>
  <c r="L4529" i="47"/>
  <c r="K4529" i="47"/>
  <c r="B4447" i="47"/>
  <c r="E4447" i="47"/>
  <c r="C4447" i="47"/>
  <c r="D4447" i="47"/>
  <c r="F4447" i="47"/>
  <c r="A4448" i="47"/>
  <c r="J4530" i="47" l="1"/>
  <c r="L4530" i="47"/>
  <c r="M4530" i="47"/>
  <c r="H4531" i="47"/>
  <c r="I4530" i="47"/>
  <c r="K4530" i="47"/>
  <c r="F4448" i="47"/>
  <c r="C4448" i="47"/>
  <c r="B4448" i="47"/>
  <c r="A4449" i="47"/>
  <c r="D4448" i="47"/>
  <c r="E4448" i="47"/>
  <c r="L4531" i="47" l="1"/>
  <c r="I4531" i="47"/>
  <c r="H4532" i="47"/>
  <c r="M4531" i="47"/>
  <c r="J4531" i="47"/>
  <c r="K4531" i="47"/>
  <c r="C4449" i="47"/>
  <c r="E4449" i="47"/>
  <c r="B4449" i="47"/>
  <c r="F4449" i="47"/>
  <c r="D4449" i="47"/>
  <c r="A4450" i="47"/>
  <c r="J4532" i="47" l="1"/>
  <c r="L4532" i="47"/>
  <c r="M4532" i="47"/>
  <c r="K4532" i="47"/>
  <c r="H4533" i="47"/>
  <c r="I4532" i="47"/>
  <c r="D4450" i="47"/>
  <c r="E4450" i="47"/>
  <c r="F4450" i="47"/>
  <c r="C4450" i="47"/>
  <c r="A4451" i="47"/>
  <c r="B4450" i="47"/>
  <c r="K4533" i="47" l="1"/>
  <c r="M4533" i="47"/>
  <c r="J4533" i="47"/>
  <c r="H4534" i="47"/>
  <c r="L4533" i="47"/>
  <c r="I4533" i="47"/>
  <c r="B4451" i="47"/>
  <c r="C4451" i="47"/>
  <c r="D4451" i="47"/>
  <c r="F4451" i="47"/>
  <c r="A4452" i="47"/>
  <c r="E4451" i="47"/>
  <c r="J4534" i="47" l="1"/>
  <c r="L4534" i="47"/>
  <c r="M4534" i="47"/>
  <c r="H4535" i="47"/>
  <c r="I4534" i="47"/>
  <c r="K4534" i="47"/>
  <c r="F4452" i="47"/>
  <c r="C4452" i="47"/>
  <c r="B4452" i="47"/>
  <c r="A4453" i="47"/>
  <c r="E4452" i="47"/>
  <c r="D4452" i="47"/>
  <c r="M4535" i="47" l="1"/>
  <c r="K4535" i="47"/>
  <c r="L4535" i="47"/>
  <c r="I4535" i="47"/>
  <c r="J4535" i="47"/>
  <c r="H4536" i="47"/>
  <c r="F4453" i="47"/>
  <c r="E4453" i="47"/>
  <c r="B4453" i="47"/>
  <c r="D4453" i="47"/>
  <c r="A4454" i="47"/>
  <c r="C4453" i="47"/>
  <c r="H4537" i="47" l="1"/>
  <c r="M4536" i="47"/>
  <c r="K4536" i="47"/>
  <c r="I4536" i="47"/>
  <c r="J4536" i="47"/>
  <c r="L4536" i="47"/>
  <c r="D4454" i="47"/>
  <c r="E4454" i="47"/>
  <c r="A4455" i="47"/>
  <c r="F4454" i="47"/>
  <c r="C4454" i="47"/>
  <c r="B4454" i="47"/>
  <c r="M4537" i="47" l="1"/>
  <c r="K4537" i="47"/>
  <c r="L4537" i="47"/>
  <c r="H4538" i="47"/>
  <c r="I4537" i="47"/>
  <c r="J4537" i="47"/>
  <c r="B4455" i="47"/>
  <c r="C4455" i="47"/>
  <c r="D4455" i="47"/>
  <c r="F4455" i="47"/>
  <c r="A4456" i="47"/>
  <c r="E4455" i="47"/>
  <c r="L4538" i="47" l="1"/>
  <c r="H4539" i="47"/>
  <c r="K4538" i="47"/>
  <c r="J4538" i="47"/>
  <c r="M4538" i="47"/>
  <c r="I4538" i="47"/>
  <c r="F4456" i="47"/>
  <c r="C4456" i="47"/>
  <c r="B4456" i="47"/>
  <c r="A4457" i="47"/>
  <c r="E4456" i="47"/>
  <c r="D4456" i="47"/>
  <c r="M4539" i="47" l="1"/>
  <c r="K4539" i="47"/>
  <c r="I4539" i="47"/>
  <c r="J4539" i="47"/>
  <c r="L4539" i="47"/>
  <c r="H4540" i="47"/>
  <c r="F4457" i="47"/>
  <c r="E4457" i="47"/>
  <c r="B4457" i="47"/>
  <c r="D4457" i="47"/>
  <c r="A4458" i="47"/>
  <c r="C4457" i="47"/>
  <c r="J4540" i="47" l="1"/>
  <c r="L4540" i="47"/>
  <c r="M4540" i="47"/>
  <c r="K4540" i="47"/>
  <c r="H4541" i="47"/>
  <c r="I4540" i="47"/>
  <c r="D4458" i="47"/>
  <c r="E4458" i="47"/>
  <c r="A4459" i="47"/>
  <c r="F4458" i="47"/>
  <c r="B4458" i="47"/>
  <c r="C4458" i="47"/>
  <c r="J4541" i="47" l="1"/>
  <c r="M4541" i="47"/>
  <c r="L4541" i="47"/>
  <c r="I4541" i="47"/>
  <c r="H4542" i="47"/>
  <c r="K4541" i="47"/>
  <c r="B4459" i="47"/>
  <c r="C4459" i="47"/>
  <c r="D4459" i="47"/>
  <c r="E4459" i="47"/>
  <c r="F4459" i="47"/>
  <c r="A4460" i="47"/>
  <c r="L4542" i="47" l="1"/>
  <c r="H4543" i="47"/>
  <c r="M4542" i="47"/>
  <c r="K4542" i="47"/>
  <c r="I4542" i="47"/>
  <c r="J4542" i="47"/>
  <c r="F4460" i="47"/>
  <c r="C4460" i="47"/>
  <c r="A4461" i="47"/>
  <c r="E4460" i="47"/>
  <c r="D4460" i="47"/>
  <c r="B4460" i="47"/>
  <c r="K4543" i="47" l="1"/>
  <c r="M4543" i="47"/>
  <c r="L4543" i="47"/>
  <c r="J4543" i="47"/>
  <c r="I4543" i="47"/>
  <c r="H4544" i="47"/>
  <c r="F4461" i="47"/>
  <c r="E4461" i="47"/>
  <c r="B4461" i="47"/>
  <c r="D4461" i="47"/>
  <c r="A4462" i="47"/>
  <c r="C4461" i="47"/>
  <c r="L4544" i="47" l="1"/>
  <c r="H4545" i="47"/>
  <c r="M4544" i="47"/>
  <c r="K4544" i="47"/>
  <c r="I4544" i="47"/>
  <c r="J4544" i="47"/>
  <c r="D4462" i="47"/>
  <c r="E4462" i="47"/>
  <c r="F4462" i="47"/>
  <c r="C4462" i="47"/>
  <c r="A4463" i="47"/>
  <c r="B4462" i="47"/>
  <c r="J4545" i="47" l="1"/>
  <c r="L4545" i="47"/>
  <c r="M4545" i="47"/>
  <c r="H4546" i="47"/>
  <c r="I4545" i="47"/>
  <c r="K4545" i="47"/>
  <c r="B4463" i="47"/>
  <c r="E4463" i="47"/>
  <c r="C4463" i="47"/>
  <c r="D4463" i="47"/>
  <c r="F4463" i="47"/>
  <c r="A4464" i="47"/>
  <c r="I4546" i="47" l="1"/>
  <c r="L4546" i="47"/>
  <c r="J4546" i="47"/>
  <c r="H4547" i="47"/>
  <c r="M4546" i="47"/>
  <c r="K4546" i="47"/>
  <c r="F4464" i="47"/>
  <c r="C4464" i="47"/>
  <c r="B4464" i="47"/>
  <c r="A4465" i="47"/>
  <c r="E4464" i="47"/>
  <c r="D4464" i="47"/>
  <c r="H4548" i="47" l="1"/>
  <c r="M4547" i="47"/>
  <c r="J4547" i="47"/>
  <c r="I4547" i="47"/>
  <c r="K4547" i="47"/>
  <c r="L4547" i="47"/>
  <c r="C4465" i="47"/>
  <c r="E4465" i="47"/>
  <c r="B4465" i="47"/>
  <c r="D4465" i="47"/>
  <c r="A4466" i="47"/>
  <c r="F4465" i="47"/>
  <c r="K4548" i="47" l="1"/>
  <c r="J4548" i="47"/>
  <c r="M4548" i="47"/>
  <c r="L4548" i="47"/>
  <c r="I4548" i="47"/>
  <c r="H4549" i="47"/>
  <c r="D4466" i="47"/>
  <c r="E4466" i="47"/>
  <c r="F4466" i="47"/>
  <c r="C4466" i="47"/>
  <c r="A4467" i="47"/>
  <c r="B4466" i="47"/>
  <c r="M4549" i="47" l="1"/>
  <c r="K4549" i="47"/>
  <c r="I4549" i="47"/>
  <c r="J4549" i="47"/>
  <c r="L4549" i="47"/>
  <c r="H4550" i="47"/>
  <c r="B4467" i="47"/>
  <c r="E4467" i="47"/>
  <c r="C4467" i="47"/>
  <c r="D4467" i="47"/>
  <c r="F4467" i="47"/>
  <c r="A4468" i="47"/>
  <c r="M4550" i="47" l="1"/>
  <c r="L4550" i="47"/>
  <c r="I4550" i="47"/>
  <c r="H4551" i="47"/>
  <c r="K4550" i="47"/>
  <c r="J4550" i="47"/>
  <c r="F4468" i="47"/>
  <c r="C4468" i="47"/>
  <c r="B4468" i="47"/>
  <c r="A4469" i="47"/>
  <c r="E4468" i="47"/>
  <c r="D4468" i="47"/>
  <c r="K4551" i="47" l="1"/>
  <c r="L4551" i="47"/>
  <c r="M4551" i="47"/>
  <c r="J4551" i="47"/>
  <c r="H4552" i="47"/>
  <c r="I4551" i="47"/>
  <c r="C4469" i="47"/>
  <c r="E4469" i="47"/>
  <c r="B4469" i="47"/>
  <c r="D4469" i="47"/>
  <c r="A4470" i="47"/>
  <c r="F4469" i="47"/>
  <c r="J4552" i="47" l="1"/>
  <c r="L4552" i="47"/>
  <c r="M4552" i="47"/>
  <c r="K4552" i="47"/>
  <c r="H4553" i="47"/>
  <c r="I4552" i="47"/>
  <c r="D4470" i="47"/>
  <c r="E4470" i="47"/>
  <c r="C4470" i="47"/>
  <c r="F4470" i="47"/>
  <c r="B4470" i="47"/>
  <c r="A4471" i="47"/>
  <c r="M4553" i="47" l="1"/>
  <c r="L4553" i="47"/>
  <c r="I4553" i="47"/>
  <c r="H4554" i="47"/>
  <c r="J4553" i="47"/>
  <c r="K4553" i="47"/>
  <c r="E4471" i="47"/>
  <c r="C4471" i="47"/>
  <c r="D4471" i="47"/>
  <c r="B4471" i="47"/>
  <c r="F4471" i="47"/>
  <c r="A4472" i="47"/>
  <c r="K4554" i="47" l="1"/>
  <c r="J4554" i="47"/>
  <c r="L4554" i="47"/>
  <c r="M4554" i="47"/>
  <c r="H4555" i="47"/>
  <c r="I4554" i="47"/>
  <c r="F4472" i="47"/>
  <c r="C4472" i="47"/>
  <c r="B4472" i="47"/>
  <c r="A4473" i="47"/>
  <c r="D4472" i="47"/>
  <c r="E4472" i="47"/>
  <c r="J4555" i="47" l="1"/>
  <c r="L4555" i="47"/>
  <c r="M4555" i="47"/>
  <c r="K4555" i="47"/>
  <c r="H4556" i="47"/>
  <c r="I4555" i="47"/>
  <c r="C4473" i="47"/>
  <c r="F4473" i="47"/>
  <c r="E4473" i="47"/>
  <c r="B4473" i="47"/>
  <c r="D4473" i="47"/>
  <c r="A4474" i="47"/>
  <c r="L4556" i="47" l="1"/>
  <c r="M4556" i="47"/>
  <c r="K4556" i="47"/>
  <c r="I4556" i="47"/>
  <c r="J4556" i="47"/>
  <c r="H4557" i="47"/>
  <c r="D4474" i="47"/>
  <c r="E4474" i="47"/>
  <c r="C4474" i="47"/>
  <c r="A4475" i="47"/>
  <c r="B4474" i="47"/>
  <c r="F4474" i="47"/>
  <c r="K4557" i="47" l="1"/>
  <c r="L4557" i="47"/>
  <c r="M4557" i="47"/>
  <c r="J4557" i="47"/>
  <c r="H4558" i="47"/>
  <c r="I4557" i="47"/>
  <c r="E4475" i="47"/>
  <c r="C4475" i="47"/>
  <c r="D4475" i="47"/>
  <c r="F4475" i="47"/>
  <c r="A4476" i="47"/>
  <c r="B4475" i="47"/>
  <c r="L4558" i="47" l="1"/>
  <c r="H4559" i="47"/>
  <c r="M4558" i="47"/>
  <c r="K4558" i="47"/>
  <c r="I4558" i="47"/>
  <c r="J4558" i="47"/>
  <c r="B4476" i="47"/>
  <c r="A4477" i="47"/>
  <c r="E4476" i="47"/>
  <c r="D4476" i="47"/>
  <c r="F4476" i="47"/>
  <c r="C4476" i="47"/>
  <c r="H4560" i="47" l="1"/>
  <c r="M4559" i="47"/>
  <c r="K4559" i="47"/>
  <c r="L4559" i="47"/>
  <c r="I4559" i="47"/>
  <c r="J4559" i="47"/>
  <c r="F4477" i="47"/>
  <c r="E4477" i="47"/>
  <c r="B4477" i="47"/>
  <c r="D4477" i="47"/>
  <c r="A4478" i="47"/>
  <c r="C4477" i="47"/>
  <c r="M4560" i="47" l="1"/>
  <c r="K4560" i="47"/>
  <c r="I4560" i="47"/>
  <c r="J4560" i="47"/>
  <c r="L4560" i="47"/>
  <c r="H4561" i="47"/>
  <c r="D4478" i="47"/>
  <c r="E4478" i="47"/>
  <c r="C4478" i="47"/>
  <c r="A4479" i="47"/>
  <c r="B4478" i="47"/>
  <c r="F4478" i="47"/>
  <c r="M4561" i="47" l="1"/>
  <c r="K4561" i="47"/>
  <c r="I4561" i="47"/>
  <c r="J4561" i="47"/>
  <c r="L4561" i="47"/>
  <c r="H4562" i="47"/>
  <c r="E4479" i="47"/>
  <c r="C4479" i="47"/>
  <c r="D4479" i="47"/>
  <c r="B4479" i="47"/>
  <c r="F4479" i="47"/>
  <c r="A4480" i="47"/>
  <c r="M4562" i="47" l="1"/>
  <c r="I4562" i="47"/>
  <c r="K4562" i="47"/>
  <c r="L4562" i="47"/>
  <c r="J4562" i="47"/>
  <c r="H4563" i="47"/>
  <c r="F4480" i="47"/>
  <c r="C4480" i="47"/>
  <c r="A4481" i="47"/>
  <c r="B4480" i="47"/>
  <c r="E4480" i="47"/>
  <c r="D4480" i="47"/>
  <c r="K4563" i="47" l="1"/>
  <c r="L4563" i="47"/>
  <c r="J4563" i="47"/>
  <c r="H4564" i="47"/>
  <c r="M4563" i="47"/>
  <c r="I4563" i="47"/>
  <c r="F4481" i="47"/>
  <c r="E4481" i="47"/>
  <c r="B4481" i="47"/>
  <c r="D4481" i="47"/>
  <c r="A4482" i="47"/>
  <c r="C4481" i="47"/>
  <c r="H4565" i="47" l="1"/>
  <c r="M4564" i="47"/>
  <c r="J4564" i="47"/>
  <c r="L4564" i="47"/>
  <c r="I4564" i="47"/>
  <c r="K4564" i="47"/>
  <c r="D4482" i="47"/>
  <c r="E4482" i="47"/>
  <c r="B4482" i="47"/>
  <c r="C4482" i="47"/>
  <c r="A4483" i="47"/>
  <c r="F4482" i="47"/>
  <c r="I4565" i="47" l="1"/>
  <c r="K4565" i="47"/>
  <c r="L4565" i="47"/>
  <c r="J4565" i="47"/>
  <c r="H4566" i="47"/>
  <c r="M4565" i="47"/>
  <c r="E4483" i="47"/>
  <c r="C4483" i="47"/>
  <c r="D4483" i="47"/>
  <c r="B4483" i="47"/>
  <c r="F4483" i="47"/>
  <c r="A4484" i="47"/>
  <c r="M4566" i="47" l="1"/>
  <c r="J4566" i="47"/>
  <c r="H4567" i="47"/>
  <c r="K4566" i="47"/>
  <c r="L4566" i="47"/>
  <c r="I4566" i="47"/>
  <c r="F4484" i="47"/>
  <c r="C4484" i="47"/>
  <c r="B4484" i="47"/>
  <c r="A4485" i="47"/>
  <c r="E4484" i="47"/>
  <c r="D4484" i="47"/>
  <c r="I4567" i="47" l="1"/>
  <c r="K4567" i="47"/>
  <c r="L4567" i="47"/>
  <c r="M4567" i="47"/>
  <c r="J4567" i="47"/>
  <c r="H4568" i="47"/>
  <c r="C4485" i="47"/>
  <c r="F4485" i="47"/>
  <c r="E4485" i="47"/>
  <c r="B4485" i="47"/>
  <c r="D4485" i="47"/>
  <c r="A4486" i="47"/>
  <c r="L4568" i="47" l="1"/>
  <c r="M4568" i="47"/>
  <c r="K4568" i="47"/>
  <c r="H4569" i="47"/>
  <c r="I4568" i="47"/>
  <c r="J4568" i="47"/>
  <c r="D4486" i="47"/>
  <c r="E4486" i="47"/>
  <c r="C4486" i="47"/>
  <c r="A4487" i="47"/>
  <c r="F4486" i="47"/>
  <c r="B4486" i="47"/>
  <c r="M4569" i="47" l="1"/>
  <c r="K4569" i="47"/>
  <c r="I4569" i="47"/>
  <c r="J4569" i="47"/>
  <c r="L4569" i="47"/>
  <c r="H4570" i="47"/>
  <c r="B4487" i="47"/>
  <c r="C4487" i="47"/>
  <c r="D4487" i="47"/>
  <c r="F4487" i="47"/>
  <c r="A4488" i="47"/>
  <c r="E4487" i="47"/>
  <c r="L4570" i="47" l="1"/>
  <c r="H4571" i="47"/>
  <c r="M4570" i="47"/>
  <c r="K4570" i="47"/>
  <c r="I4570" i="47"/>
  <c r="J4570" i="47"/>
  <c r="B4488" i="47"/>
  <c r="A4489" i="47"/>
  <c r="F4488" i="47"/>
  <c r="C4488" i="47"/>
  <c r="E4488" i="47"/>
  <c r="D4488" i="47"/>
  <c r="J4571" i="47" l="1"/>
  <c r="L4571" i="47"/>
  <c r="M4571" i="47"/>
  <c r="H4572" i="47"/>
  <c r="I4571" i="47"/>
  <c r="K4571" i="47"/>
  <c r="F4489" i="47"/>
  <c r="E4489" i="47"/>
  <c r="B4489" i="47"/>
  <c r="C4489" i="47"/>
  <c r="D4489" i="47"/>
  <c r="A4490" i="47"/>
  <c r="H4573" i="47" l="1"/>
  <c r="M4572" i="47"/>
  <c r="K4572" i="47"/>
  <c r="L4572" i="47"/>
  <c r="I4572" i="47"/>
  <c r="J4572" i="47"/>
  <c r="D4490" i="47"/>
  <c r="E4490" i="47"/>
  <c r="A4491" i="47"/>
  <c r="C4490" i="47"/>
  <c r="F4490" i="47"/>
  <c r="B4490" i="47"/>
  <c r="I4573" i="47" l="1"/>
  <c r="K4573" i="47"/>
  <c r="L4573" i="47"/>
  <c r="J4573" i="47"/>
  <c r="H4574" i="47"/>
  <c r="M4573" i="47"/>
  <c r="E4491" i="47"/>
  <c r="C4491" i="47"/>
  <c r="D4491" i="47"/>
  <c r="B4491" i="47"/>
  <c r="F4491" i="47"/>
  <c r="A4492" i="47"/>
  <c r="M4574" i="47" l="1"/>
  <c r="K4574" i="47"/>
  <c r="I4574" i="47"/>
  <c r="L4574" i="47"/>
  <c r="J4574" i="47"/>
  <c r="H4575" i="47"/>
  <c r="F4492" i="47"/>
  <c r="C4492" i="47"/>
  <c r="D4492" i="47"/>
  <c r="B4492" i="47"/>
  <c r="A4493" i="47"/>
  <c r="E4492" i="47"/>
  <c r="M4575" i="47" l="1"/>
  <c r="K4575" i="47"/>
  <c r="I4575" i="47"/>
  <c r="J4575" i="47"/>
  <c r="L4575" i="47"/>
  <c r="H4576" i="47"/>
  <c r="F4493" i="47"/>
  <c r="E4493" i="47"/>
  <c r="B4493" i="47"/>
  <c r="D4493" i="47"/>
  <c r="A4494" i="47"/>
  <c r="C4493" i="47"/>
  <c r="K4576" i="47" l="1"/>
  <c r="H4577" i="47"/>
  <c r="J4576" i="47"/>
  <c r="I4576" i="47"/>
  <c r="L4576" i="47"/>
  <c r="M4576" i="47"/>
  <c r="D4494" i="47"/>
  <c r="E4494" i="47"/>
  <c r="F4494" i="47"/>
  <c r="C4494" i="47"/>
  <c r="A4495" i="47"/>
  <c r="B4494" i="47"/>
  <c r="I4577" i="47" l="1"/>
  <c r="K4577" i="47"/>
  <c r="L4577" i="47"/>
  <c r="J4577" i="47"/>
  <c r="H4578" i="47"/>
  <c r="M4577" i="47"/>
  <c r="E4495" i="47"/>
  <c r="C4495" i="47"/>
  <c r="D4495" i="47"/>
  <c r="F4495" i="47"/>
  <c r="A4496" i="47"/>
  <c r="B4495" i="47"/>
  <c r="M4578" i="47" l="1"/>
  <c r="L4578" i="47"/>
  <c r="H4579" i="47"/>
  <c r="I4578" i="47"/>
  <c r="K4578" i="47"/>
  <c r="J4578" i="47"/>
  <c r="F4496" i="47"/>
  <c r="C4496" i="47"/>
  <c r="E4496" i="47"/>
  <c r="B4496" i="47"/>
  <c r="A4497" i="47"/>
  <c r="D4496" i="47"/>
  <c r="H4580" i="47" l="1"/>
  <c r="K4579" i="47"/>
  <c r="M4579" i="47"/>
  <c r="J4579" i="47"/>
  <c r="I4579" i="47"/>
  <c r="L4579" i="47"/>
  <c r="C4497" i="47"/>
  <c r="F4497" i="47"/>
  <c r="E4497" i="47"/>
  <c r="B4497" i="47"/>
  <c r="D4497" i="47"/>
  <c r="A4498" i="47"/>
  <c r="L4580" i="47" l="1"/>
  <c r="H4581" i="47"/>
  <c r="M4580" i="47"/>
  <c r="K4580" i="47"/>
  <c r="I4580" i="47"/>
  <c r="J4580" i="47"/>
  <c r="D4498" i="47"/>
  <c r="E4498" i="47"/>
  <c r="C4498" i="47"/>
  <c r="F4498" i="47"/>
  <c r="A4499" i="47"/>
  <c r="B4498" i="47"/>
  <c r="K4581" i="47" l="1"/>
  <c r="J4581" i="47"/>
  <c r="L4581" i="47"/>
  <c r="M4581" i="47"/>
  <c r="H4582" i="47"/>
  <c r="I4581" i="47"/>
  <c r="E4499" i="47"/>
  <c r="C4499" i="47"/>
  <c r="D4499" i="47"/>
  <c r="F4499" i="47"/>
  <c r="A4500" i="47"/>
  <c r="B4499" i="47"/>
  <c r="J4582" i="47" l="1"/>
  <c r="L4582" i="47"/>
  <c r="M4582" i="47"/>
  <c r="H4583" i="47"/>
  <c r="I4582" i="47"/>
  <c r="K4582" i="47"/>
  <c r="B4500" i="47"/>
  <c r="A4501" i="47"/>
  <c r="D4500" i="47"/>
  <c r="E4500" i="47"/>
  <c r="F4500" i="47"/>
  <c r="C4500" i="47"/>
  <c r="J4583" i="47" l="1"/>
  <c r="L4583" i="47"/>
  <c r="M4583" i="47"/>
  <c r="H4584" i="47"/>
  <c r="I4583" i="47"/>
  <c r="K4583" i="47"/>
  <c r="C4501" i="47"/>
  <c r="E4501" i="47"/>
  <c r="B4501" i="47"/>
  <c r="D4501" i="47"/>
  <c r="A4502" i="47"/>
  <c r="F4501" i="47"/>
  <c r="K4584" i="47" l="1"/>
  <c r="L4584" i="47"/>
  <c r="M4584" i="47"/>
  <c r="J4584" i="47"/>
  <c r="H4585" i="47"/>
  <c r="I4584" i="47"/>
  <c r="D4502" i="47"/>
  <c r="E4502" i="47"/>
  <c r="F4502" i="47"/>
  <c r="C4502" i="47"/>
  <c r="A4503" i="47"/>
  <c r="B4502" i="47"/>
  <c r="J4585" i="47" l="1"/>
  <c r="M4585" i="47"/>
  <c r="L4585" i="47"/>
  <c r="I4585" i="47"/>
  <c r="H4586" i="47"/>
  <c r="K4585" i="47"/>
  <c r="E4503" i="47"/>
  <c r="C4503" i="47"/>
  <c r="D4503" i="47"/>
  <c r="F4503" i="47"/>
  <c r="A4504" i="47"/>
  <c r="B4503" i="47"/>
  <c r="J4586" i="47" l="1"/>
  <c r="H4587" i="47"/>
  <c r="M4586" i="47"/>
  <c r="I4586" i="47"/>
  <c r="K4586" i="47"/>
  <c r="L4586" i="47"/>
  <c r="B4504" i="47"/>
  <c r="A4505" i="47"/>
  <c r="D4504" i="47"/>
  <c r="F4504" i="47"/>
  <c r="C4504" i="47"/>
  <c r="E4504" i="47"/>
  <c r="M4587" i="47" l="1"/>
  <c r="I4587" i="47"/>
  <c r="K4587" i="47"/>
  <c r="L4587" i="47"/>
  <c r="J4587" i="47"/>
  <c r="H4588" i="47"/>
  <c r="C4505" i="47"/>
  <c r="F4505" i="47"/>
  <c r="E4505" i="47"/>
  <c r="B4505" i="47"/>
  <c r="D4505" i="47"/>
  <c r="A4506" i="47"/>
  <c r="L4588" i="47" l="1"/>
  <c r="M4588" i="47"/>
  <c r="H4589" i="47"/>
  <c r="I4588" i="47"/>
  <c r="K4588" i="47"/>
  <c r="J4588" i="47"/>
  <c r="D4506" i="47"/>
  <c r="E4506" i="47"/>
  <c r="C4506" i="47"/>
  <c r="A4507" i="47"/>
  <c r="F4506" i="47"/>
  <c r="B4506" i="47"/>
  <c r="I4589" i="47" l="1"/>
  <c r="K4589" i="47"/>
  <c r="L4589" i="47"/>
  <c r="J4589" i="47"/>
  <c r="H4590" i="47"/>
  <c r="M4589" i="47"/>
  <c r="E4507" i="47"/>
  <c r="C4507" i="47"/>
  <c r="D4507" i="47"/>
  <c r="F4507" i="47"/>
  <c r="A4508" i="47"/>
  <c r="B4507" i="47"/>
  <c r="L4590" i="47" l="1"/>
  <c r="H4591" i="47"/>
  <c r="M4590" i="47"/>
  <c r="K4590" i="47"/>
  <c r="I4590" i="47"/>
  <c r="J4590" i="47"/>
  <c r="F4508" i="47"/>
  <c r="C4508" i="47"/>
  <c r="B4508" i="47"/>
  <c r="A4509" i="47"/>
  <c r="E4508" i="47"/>
  <c r="D4508" i="47"/>
  <c r="H4592" i="47" l="1"/>
  <c r="M4591" i="47"/>
  <c r="K4591" i="47"/>
  <c r="I4591" i="47"/>
  <c r="J4591" i="47"/>
  <c r="L4591" i="47"/>
  <c r="C4509" i="47"/>
  <c r="F4509" i="47"/>
  <c r="E4509" i="47"/>
  <c r="B4509" i="47"/>
  <c r="D4509" i="47"/>
  <c r="A4510" i="47"/>
  <c r="M4592" i="47" l="1"/>
  <c r="L4592" i="47"/>
  <c r="I4592" i="47"/>
  <c r="J4592" i="47"/>
  <c r="H4593" i="47"/>
  <c r="K4592" i="47"/>
  <c r="D4510" i="47"/>
  <c r="E4510" i="47"/>
  <c r="F4510" i="47"/>
  <c r="C4510" i="47"/>
  <c r="A4511" i="47"/>
  <c r="B4510" i="47"/>
  <c r="I4593" i="47" l="1"/>
  <c r="K4593" i="47"/>
  <c r="L4593" i="47"/>
  <c r="M4593" i="47"/>
  <c r="J4593" i="47"/>
  <c r="H4594" i="47"/>
  <c r="B4511" i="47"/>
  <c r="E4511" i="47"/>
  <c r="C4511" i="47"/>
  <c r="D4511" i="47"/>
  <c r="F4511" i="47"/>
  <c r="A4512" i="47"/>
  <c r="L4594" i="47" l="1"/>
  <c r="M4594" i="47"/>
  <c r="H4595" i="47"/>
  <c r="I4594" i="47"/>
  <c r="K4594" i="47"/>
  <c r="J4594" i="47"/>
  <c r="F4512" i="47"/>
  <c r="C4512" i="47"/>
  <c r="E4512" i="47"/>
  <c r="B4512" i="47"/>
  <c r="A4513" i="47"/>
  <c r="D4512" i="47"/>
  <c r="M4595" i="47" l="1"/>
  <c r="L4595" i="47"/>
  <c r="K4595" i="47"/>
  <c r="I4595" i="47"/>
  <c r="H4596" i="47"/>
  <c r="J4595" i="47"/>
  <c r="F4513" i="47"/>
  <c r="E4513" i="47"/>
  <c r="B4513" i="47"/>
  <c r="C4513" i="47"/>
  <c r="D4513" i="47"/>
  <c r="A4514" i="47"/>
  <c r="J4596" i="47" l="1"/>
  <c r="L4596" i="47"/>
  <c r="M4596" i="47"/>
  <c r="K4596" i="47"/>
  <c r="H4597" i="47"/>
  <c r="I4596" i="47"/>
  <c r="D4514" i="47"/>
  <c r="E4514" i="47"/>
  <c r="C4514" i="47"/>
  <c r="F4514" i="47"/>
  <c r="B4514" i="47"/>
  <c r="A4515" i="47"/>
  <c r="J4597" i="47" l="1"/>
  <c r="L4597" i="47"/>
  <c r="M4597" i="47"/>
  <c r="K4597" i="47"/>
  <c r="H4598" i="47"/>
  <c r="I4597" i="47"/>
  <c r="E4515" i="47"/>
  <c r="C4515" i="47"/>
  <c r="D4515" i="47"/>
  <c r="F4515" i="47"/>
  <c r="A4516" i="47"/>
  <c r="B4515" i="47"/>
  <c r="K4598" i="47" l="1"/>
  <c r="L4598" i="47"/>
  <c r="M4598" i="47"/>
  <c r="J4598" i="47"/>
  <c r="H4599" i="47"/>
  <c r="I4598" i="47"/>
  <c r="F4516" i="47"/>
  <c r="C4516" i="47"/>
  <c r="D4516" i="47"/>
  <c r="B4516" i="47"/>
  <c r="A4517" i="47"/>
  <c r="E4516" i="47"/>
  <c r="K4599" i="47" l="1"/>
  <c r="L4599" i="47"/>
  <c r="M4599" i="47"/>
  <c r="I4599" i="47"/>
  <c r="J4599" i="47"/>
  <c r="H4600" i="47"/>
  <c r="C4517" i="47"/>
  <c r="E4517" i="47"/>
  <c r="B4517" i="47"/>
  <c r="F4517" i="47"/>
  <c r="D4517" i="47"/>
  <c r="A4518" i="47"/>
  <c r="K4600" i="47" l="1"/>
  <c r="J4600" i="47"/>
  <c r="M4600" i="47"/>
  <c r="L4600" i="47"/>
  <c r="I4600" i="47"/>
  <c r="H4601" i="47"/>
  <c r="D4518" i="47"/>
  <c r="E4518" i="47"/>
  <c r="C4518" i="47"/>
  <c r="A4519" i="47"/>
  <c r="F4518" i="47"/>
  <c r="B4518" i="47"/>
  <c r="M4601" i="47" l="1"/>
  <c r="J4601" i="47"/>
  <c r="L4601" i="47"/>
  <c r="I4601" i="47"/>
  <c r="H4602" i="47"/>
  <c r="K4601" i="47"/>
  <c r="E4519" i="47"/>
  <c r="C4519" i="47"/>
  <c r="D4519" i="47"/>
  <c r="F4519" i="47"/>
  <c r="A4520" i="47"/>
  <c r="B4519" i="47"/>
  <c r="K4602" i="47" l="1"/>
  <c r="J4602" i="47"/>
  <c r="M4602" i="47"/>
  <c r="L4602" i="47"/>
  <c r="I4602" i="47"/>
  <c r="H4603" i="47"/>
  <c r="B4520" i="47"/>
  <c r="A4521" i="47"/>
  <c r="E4520" i="47"/>
  <c r="D4520" i="47"/>
  <c r="C4520" i="47"/>
  <c r="F4520" i="47"/>
  <c r="H4604" i="47" l="1"/>
  <c r="M4603" i="47"/>
  <c r="K4603" i="47"/>
  <c r="I4603" i="47"/>
  <c r="J4603" i="47"/>
  <c r="L4603" i="47"/>
  <c r="C4521" i="47"/>
  <c r="F4521" i="47"/>
  <c r="E4521" i="47"/>
  <c r="B4521" i="47"/>
  <c r="D4521" i="47"/>
  <c r="A4522" i="47"/>
  <c r="K4604" i="47" l="1"/>
  <c r="L4604" i="47"/>
  <c r="M4604" i="47"/>
  <c r="I4604" i="47"/>
  <c r="J4604" i="47"/>
  <c r="H4605" i="47"/>
  <c r="D4522" i="47"/>
  <c r="E4522" i="47"/>
  <c r="C4522" i="47"/>
  <c r="A4523" i="47"/>
  <c r="B4522" i="47"/>
  <c r="F4522" i="47"/>
  <c r="I4605" i="47" l="1"/>
  <c r="K4605" i="47"/>
  <c r="L4605" i="47"/>
  <c r="M4605" i="47"/>
  <c r="J4605" i="47"/>
  <c r="H4606" i="47"/>
  <c r="B4523" i="47"/>
  <c r="E4523" i="47"/>
  <c r="C4523" i="47"/>
  <c r="D4523" i="47"/>
  <c r="F4523" i="47"/>
  <c r="A4524" i="47"/>
  <c r="I4606" i="47" l="1"/>
  <c r="K4606" i="47"/>
  <c r="L4606" i="47"/>
  <c r="M4606" i="47"/>
  <c r="J4606" i="47"/>
  <c r="H4607" i="47"/>
  <c r="F4524" i="47"/>
  <c r="C4524" i="47"/>
  <c r="B4524" i="47"/>
  <c r="A4525" i="47"/>
  <c r="E4524" i="47"/>
  <c r="D4524" i="47"/>
  <c r="K4607" i="47" l="1"/>
  <c r="L4607" i="47"/>
  <c r="J4607" i="47"/>
  <c r="H4608" i="47"/>
  <c r="M4607" i="47"/>
  <c r="I4607" i="47"/>
  <c r="F4525" i="47"/>
  <c r="E4525" i="47"/>
  <c r="B4525" i="47"/>
  <c r="D4525" i="47"/>
  <c r="A4526" i="47"/>
  <c r="C4525" i="47"/>
  <c r="K4608" i="47" l="1"/>
  <c r="J4608" i="47"/>
  <c r="L4608" i="47"/>
  <c r="M4608" i="47"/>
  <c r="H4609" i="47"/>
  <c r="I4608" i="47"/>
  <c r="D4526" i="47"/>
  <c r="E4526" i="47"/>
  <c r="C4526" i="47"/>
  <c r="A4527" i="47"/>
  <c r="B4526" i="47"/>
  <c r="F4526" i="47"/>
  <c r="J4609" i="47" l="1"/>
  <c r="M4609" i="47"/>
  <c r="L4609" i="47"/>
  <c r="K4609" i="47"/>
  <c r="I4609" i="47"/>
  <c r="H4610" i="47"/>
  <c r="B4527" i="47"/>
  <c r="E4527" i="47"/>
  <c r="C4527" i="47"/>
  <c r="D4527" i="47"/>
  <c r="A4528" i="47"/>
  <c r="F4527" i="47"/>
  <c r="L4610" i="47" l="1"/>
  <c r="I4610" i="47"/>
  <c r="K4610" i="47"/>
  <c r="H4611" i="47"/>
  <c r="J4610" i="47"/>
  <c r="M4610" i="47"/>
  <c r="F4528" i="47"/>
  <c r="C4528" i="47"/>
  <c r="B4528" i="47"/>
  <c r="A4529" i="47"/>
  <c r="E4528" i="47"/>
  <c r="D4528" i="47"/>
  <c r="I4611" i="47" l="1"/>
  <c r="K4611" i="47"/>
  <c r="L4611" i="47"/>
  <c r="M4611" i="47"/>
  <c r="J4611" i="47"/>
  <c r="H4612" i="47"/>
  <c r="C4529" i="47"/>
  <c r="F4529" i="47"/>
  <c r="E4529" i="47"/>
  <c r="B4529" i="47"/>
  <c r="D4529" i="47"/>
  <c r="A4530" i="47"/>
  <c r="H4613" i="47" l="1"/>
  <c r="M4612" i="47"/>
  <c r="K4612" i="47"/>
  <c r="L4612" i="47"/>
  <c r="I4612" i="47"/>
  <c r="J4612" i="47"/>
  <c r="C4530" i="47"/>
  <c r="A4531" i="47"/>
  <c r="F4530" i="47"/>
  <c r="B4530" i="47"/>
  <c r="D4530" i="47"/>
  <c r="E4530" i="47"/>
  <c r="L4613" i="47" l="1"/>
  <c r="M4613" i="47"/>
  <c r="J4613" i="47"/>
  <c r="H4614" i="47"/>
  <c r="I4613" i="47"/>
  <c r="K4613" i="47"/>
  <c r="E4531" i="47"/>
  <c r="C4531" i="47"/>
  <c r="D4531" i="47"/>
  <c r="B4531" i="47"/>
  <c r="F4531" i="47"/>
  <c r="A4532" i="47"/>
  <c r="M4614" i="47" l="1"/>
  <c r="K4614" i="47"/>
  <c r="L4614" i="47"/>
  <c r="I4614" i="47"/>
  <c r="J4614" i="47"/>
  <c r="H4615" i="47"/>
  <c r="B4532" i="47"/>
  <c r="A4533" i="47"/>
  <c r="D4532" i="47"/>
  <c r="E4532" i="47"/>
  <c r="F4532" i="47"/>
  <c r="C4532" i="47"/>
  <c r="I4615" i="47" l="1"/>
  <c r="K4615" i="47"/>
  <c r="L4615" i="47"/>
  <c r="J4615" i="47"/>
  <c r="H4616" i="47"/>
  <c r="M4615" i="47"/>
  <c r="F4533" i="47"/>
  <c r="E4533" i="47"/>
  <c r="B4533" i="47"/>
  <c r="D4533" i="47"/>
  <c r="A4534" i="47"/>
  <c r="C4533" i="47"/>
  <c r="K4616" i="47" l="1"/>
  <c r="J4616" i="47"/>
  <c r="M4616" i="47"/>
  <c r="L4616" i="47"/>
  <c r="I4616" i="47"/>
  <c r="H4617" i="47"/>
  <c r="C4534" i="47"/>
  <c r="A4535" i="47"/>
  <c r="B4534" i="47"/>
  <c r="D4534" i="47"/>
  <c r="F4534" i="47"/>
  <c r="E4534" i="47"/>
  <c r="K4617" i="47" l="1"/>
  <c r="M4617" i="47"/>
  <c r="L4617" i="47"/>
  <c r="I4617" i="47"/>
  <c r="H4618" i="47"/>
  <c r="J4617" i="47"/>
  <c r="B4535" i="47"/>
  <c r="C4535" i="47"/>
  <c r="D4535" i="47"/>
  <c r="F4535" i="47"/>
  <c r="A4536" i="47"/>
  <c r="E4535" i="47"/>
  <c r="J4618" i="47" l="1"/>
  <c r="L4618" i="47"/>
  <c r="M4618" i="47"/>
  <c r="H4619" i="47"/>
  <c r="I4618" i="47"/>
  <c r="K4618" i="47"/>
  <c r="B4536" i="47"/>
  <c r="A4537" i="47"/>
  <c r="D4536" i="47"/>
  <c r="E4536" i="47"/>
  <c r="F4536" i="47"/>
  <c r="C4536" i="47"/>
  <c r="K4619" i="47" l="1"/>
  <c r="L4619" i="47"/>
  <c r="M4619" i="47"/>
  <c r="J4619" i="47"/>
  <c r="H4620" i="47"/>
  <c r="I4619" i="47"/>
  <c r="F4537" i="47"/>
  <c r="E4537" i="47"/>
  <c r="B4537" i="47"/>
  <c r="D4537" i="47"/>
  <c r="A4538" i="47"/>
  <c r="C4537" i="47"/>
  <c r="J4620" i="47" l="1"/>
  <c r="L4620" i="47"/>
  <c r="M4620" i="47"/>
  <c r="K4620" i="47"/>
  <c r="H4621" i="47"/>
  <c r="I4620" i="47"/>
  <c r="D4538" i="47"/>
  <c r="E4538" i="47"/>
  <c r="F4538" i="47"/>
  <c r="B4538" i="47"/>
  <c r="C4538" i="47"/>
  <c r="A4539" i="47"/>
  <c r="K4621" i="47" l="1"/>
  <c r="J4621" i="47"/>
  <c r="M4621" i="47"/>
  <c r="L4621" i="47"/>
  <c r="I4621" i="47"/>
  <c r="H4622" i="47"/>
  <c r="E4539" i="47"/>
  <c r="C4539" i="47"/>
  <c r="D4539" i="47"/>
  <c r="F4539" i="47"/>
  <c r="A4540" i="47"/>
  <c r="B4539" i="47"/>
  <c r="L4622" i="47" l="1"/>
  <c r="K4622" i="47"/>
  <c r="J4622" i="47"/>
  <c r="H4623" i="47"/>
  <c r="M4622" i="47"/>
  <c r="I4622" i="47"/>
  <c r="B4540" i="47"/>
  <c r="A4541" i="47"/>
  <c r="E4540" i="47"/>
  <c r="D4540" i="47"/>
  <c r="F4540" i="47"/>
  <c r="C4540" i="47"/>
  <c r="H4624" i="47" l="1"/>
  <c r="M4623" i="47"/>
  <c r="K4623" i="47"/>
  <c r="L4623" i="47"/>
  <c r="I4623" i="47"/>
  <c r="J4623" i="47"/>
  <c r="F4541" i="47"/>
  <c r="E4541" i="47"/>
  <c r="B4541" i="47"/>
  <c r="D4541" i="47"/>
  <c r="A4542" i="47"/>
  <c r="C4541" i="47"/>
  <c r="L4624" i="47" l="1"/>
  <c r="M4624" i="47"/>
  <c r="K4624" i="47"/>
  <c r="H4625" i="47"/>
  <c r="I4624" i="47"/>
  <c r="J4624" i="47"/>
  <c r="D4542" i="47"/>
  <c r="E4542" i="47"/>
  <c r="C4542" i="47"/>
  <c r="A4543" i="47"/>
  <c r="F4542" i="47"/>
  <c r="B4542" i="47"/>
  <c r="J4625" i="47" l="1"/>
  <c r="L4625" i="47"/>
  <c r="M4625" i="47"/>
  <c r="K4625" i="47"/>
  <c r="H4626" i="47"/>
  <c r="I4625" i="47"/>
  <c r="B4543" i="47"/>
  <c r="E4543" i="47"/>
  <c r="C4543" i="47"/>
  <c r="D4543" i="47"/>
  <c r="F4543" i="47"/>
  <c r="A4544" i="47"/>
  <c r="K4626" i="47" l="1"/>
  <c r="J4626" i="47"/>
  <c r="M4626" i="47"/>
  <c r="L4626" i="47"/>
  <c r="I4626" i="47"/>
  <c r="H4627" i="47"/>
  <c r="F4544" i="47"/>
  <c r="C4544" i="47"/>
  <c r="E4544" i="47"/>
  <c r="B4544" i="47"/>
  <c r="A4545" i="47"/>
  <c r="D4544" i="47"/>
  <c r="I4627" i="47" l="1"/>
  <c r="K4627" i="47"/>
  <c r="L4627" i="47"/>
  <c r="J4627" i="47"/>
  <c r="H4628" i="47"/>
  <c r="M4627" i="47"/>
  <c r="F4545" i="47"/>
  <c r="E4545" i="47"/>
  <c r="B4545" i="47"/>
  <c r="D4545" i="47"/>
  <c r="A4546" i="47"/>
  <c r="C4545" i="47"/>
  <c r="I4628" i="47" l="1"/>
  <c r="K4628" i="47"/>
  <c r="L4628" i="47"/>
  <c r="J4628" i="47"/>
  <c r="H4629" i="47"/>
  <c r="M4628" i="47"/>
  <c r="D4546" i="47"/>
  <c r="E4546" i="47"/>
  <c r="C4546" i="47"/>
  <c r="A4547" i="47"/>
  <c r="F4546" i="47"/>
  <c r="B4546" i="47"/>
  <c r="J4629" i="47" l="1"/>
  <c r="L4629" i="47"/>
  <c r="M4629" i="47"/>
  <c r="I4629" i="47"/>
  <c r="H4630" i="47"/>
  <c r="K4629" i="47"/>
  <c r="B4547" i="47"/>
  <c r="C4547" i="47"/>
  <c r="D4547" i="47"/>
  <c r="F4547" i="47"/>
  <c r="A4548" i="47"/>
  <c r="E4547" i="47"/>
  <c r="L4630" i="47" l="1"/>
  <c r="M4630" i="47"/>
  <c r="H4631" i="47"/>
  <c r="I4630" i="47"/>
  <c r="K4630" i="47"/>
  <c r="J4630" i="47"/>
  <c r="B4548" i="47"/>
  <c r="A4549" i="47"/>
  <c r="E4548" i="47"/>
  <c r="D4548" i="47"/>
  <c r="C4548" i="47"/>
  <c r="F4548" i="47"/>
  <c r="I4631" i="47" l="1"/>
  <c r="K4631" i="47"/>
  <c r="L4631" i="47"/>
  <c r="M4631" i="47"/>
  <c r="J4631" i="47"/>
  <c r="H4632" i="47"/>
  <c r="C4549" i="47"/>
  <c r="F4549" i="47"/>
  <c r="E4549" i="47"/>
  <c r="B4549" i="47"/>
  <c r="D4549" i="47"/>
  <c r="A4550" i="47"/>
  <c r="J4632" i="47" l="1"/>
  <c r="M4632" i="47"/>
  <c r="L4632" i="47"/>
  <c r="I4632" i="47"/>
  <c r="H4633" i="47"/>
  <c r="K4632" i="47"/>
  <c r="C4550" i="47"/>
  <c r="A4551" i="47"/>
  <c r="B4550" i="47"/>
  <c r="F4550" i="47"/>
  <c r="D4550" i="47"/>
  <c r="E4550" i="47"/>
  <c r="J4633" i="47" l="1"/>
  <c r="M4633" i="47"/>
  <c r="L4633" i="47"/>
  <c r="I4633" i="47"/>
  <c r="H4634" i="47"/>
  <c r="K4633" i="47"/>
  <c r="B4551" i="47"/>
  <c r="C4551" i="47"/>
  <c r="D4551" i="47"/>
  <c r="F4551" i="47"/>
  <c r="A4552" i="47"/>
  <c r="E4551" i="47"/>
  <c r="H4635" i="47" l="1"/>
  <c r="M4634" i="47"/>
  <c r="J4634" i="47"/>
  <c r="I4634" i="47"/>
  <c r="K4634" i="47"/>
  <c r="L4634" i="47"/>
  <c r="F4552" i="47"/>
  <c r="C4552" i="47"/>
  <c r="B4552" i="47"/>
  <c r="A4553" i="47"/>
  <c r="E4552" i="47"/>
  <c r="D4552" i="47"/>
  <c r="H4636" i="47" l="1"/>
  <c r="M4635" i="47"/>
  <c r="K4635" i="47"/>
  <c r="I4635" i="47"/>
  <c r="J4635" i="47"/>
  <c r="L4635" i="47"/>
  <c r="F4553" i="47"/>
  <c r="E4553" i="47"/>
  <c r="B4553" i="47"/>
  <c r="D4553" i="47"/>
  <c r="A4554" i="47"/>
  <c r="C4553" i="47"/>
  <c r="J4636" i="47" l="1"/>
  <c r="L4636" i="47"/>
  <c r="M4636" i="47"/>
  <c r="H4637" i="47"/>
  <c r="I4636" i="47"/>
  <c r="K4636" i="47"/>
  <c r="C4554" i="47"/>
  <c r="A4555" i="47"/>
  <c r="B4554" i="47"/>
  <c r="F4554" i="47"/>
  <c r="D4554" i="47"/>
  <c r="E4554" i="47"/>
  <c r="I4637" i="47" l="1"/>
  <c r="K4637" i="47"/>
  <c r="L4637" i="47"/>
  <c r="J4637" i="47"/>
  <c r="H4638" i="47"/>
  <c r="M4637" i="47"/>
  <c r="B4555" i="47"/>
  <c r="E4555" i="47"/>
  <c r="C4555" i="47"/>
  <c r="D4555" i="47"/>
  <c r="F4555" i="47"/>
  <c r="A4556" i="47"/>
  <c r="H4639" i="47" l="1"/>
  <c r="I4638" i="47"/>
  <c r="K4638" i="47"/>
  <c r="J4638" i="47"/>
  <c r="L4638" i="47"/>
  <c r="M4638" i="47"/>
  <c r="F4556" i="47"/>
  <c r="C4556" i="47"/>
  <c r="B4556" i="47"/>
  <c r="A4557" i="47"/>
  <c r="E4556" i="47"/>
  <c r="D4556" i="47"/>
  <c r="M4639" i="47" l="1"/>
  <c r="K4639" i="47"/>
  <c r="L4639" i="47"/>
  <c r="J4639" i="47"/>
  <c r="H4640" i="47"/>
  <c r="I4639" i="47"/>
  <c r="F4557" i="47"/>
  <c r="E4557" i="47"/>
  <c r="B4557" i="47"/>
  <c r="D4557" i="47"/>
  <c r="A4558" i="47"/>
  <c r="C4557" i="47"/>
  <c r="K4640" i="47" l="1"/>
  <c r="J4640" i="47"/>
  <c r="L4640" i="47"/>
  <c r="M4640" i="47"/>
  <c r="H4641" i="47"/>
  <c r="I4640" i="47"/>
  <c r="D4558" i="47"/>
  <c r="E4558" i="47"/>
  <c r="C4558" i="47"/>
  <c r="A4559" i="47"/>
  <c r="F4558" i="47"/>
  <c r="B4558" i="47"/>
  <c r="J4641" i="47" l="1"/>
  <c r="M4641" i="47"/>
  <c r="L4641" i="47"/>
  <c r="K4641" i="47"/>
  <c r="I4641" i="47"/>
  <c r="H4642" i="47"/>
  <c r="B4559" i="47"/>
  <c r="E4559" i="47"/>
  <c r="C4559" i="47"/>
  <c r="D4559" i="47"/>
  <c r="F4559" i="47"/>
  <c r="A4560" i="47"/>
  <c r="J4642" i="47" l="1"/>
  <c r="K4642" i="47"/>
  <c r="M4642" i="47"/>
  <c r="L4642" i="47"/>
  <c r="I4642" i="47"/>
  <c r="H4643" i="47"/>
  <c r="F4560" i="47"/>
  <c r="C4560" i="47"/>
  <c r="D4560" i="47"/>
  <c r="B4560" i="47"/>
  <c r="A4561" i="47"/>
  <c r="E4560" i="47"/>
  <c r="J4643" i="47" l="1"/>
  <c r="M4643" i="47"/>
  <c r="L4643" i="47"/>
  <c r="K4643" i="47"/>
  <c r="I4643" i="47"/>
  <c r="H4644" i="47"/>
  <c r="C4561" i="47"/>
  <c r="F4561" i="47"/>
  <c r="E4561" i="47"/>
  <c r="B4561" i="47"/>
  <c r="D4561" i="47"/>
  <c r="A4562" i="47"/>
  <c r="K4644" i="47" l="1"/>
  <c r="M4644" i="47"/>
  <c r="J4644" i="47"/>
  <c r="I4644" i="47"/>
  <c r="H4645" i="47"/>
  <c r="L4644" i="47"/>
  <c r="D4562" i="47"/>
  <c r="E4562" i="47"/>
  <c r="C4562" i="47"/>
  <c r="A4563" i="47"/>
  <c r="F4562" i="47"/>
  <c r="B4562" i="47"/>
  <c r="L4645" i="47" l="1"/>
  <c r="M4645" i="47"/>
  <c r="H4646" i="47"/>
  <c r="I4645" i="47"/>
  <c r="K4645" i="47"/>
  <c r="J4645" i="47"/>
  <c r="E4563" i="47"/>
  <c r="C4563" i="47"/>
  <c r="D4563" i="47"/>
  <c r="F4563" i="47"/>
  <c r="A4564" i="47"/>
  <c r="B4563" i="47"/>
  <c r="L4646" i="47" l="1"/>
  <c r="H4647" i="47"/>
  <c r="M4646" i="47"/>
  <c r="K4646" i="47"/>
  <c r="I4646" i="47"/>
  <c r="J4646" i="47"/>
  <c r="F4564" i="47"/>
  <c r="C4564" i="47"/>
  <c r="B4564" i="47"/>
  <c r="D4564" i="47"/>
  <c r="A4565" i="47"/>
  <c r="E4564" i="47"/>
  <c r="I4647" i="47" l="1"/>
  <c r="K4647" i="47"/>
  <c r="L4647" i="47"/>
  <c r="J4647" i="47"/>
  <c r="H4648" i="47"/>
  <c r="M4647" i="47"/>
  <c r="F4565" i="47"/>
  <c r="E4565" i="47"/>
  <c r="B4565" i="47"/>
  <c r="D4565" i="47"/>
  <c r="A4566" i="47"/>
  <c r="C4565" i="47"/>
  <c r="L4648" i="47" l="1"/>
  <c r="K4648" i="47"/>
  <c r="M4648" i="47"/>
  <c r="J4648" i="47"/>
  <c r="I4648" i="47"/>
  <c r="H4649" i="47"/>
  <c r="D4566" i="47"/>
  <c r="E4566" i="47"/>
  <c r="C4566" i="47"/>
  <c r="A4567" i="47"/>
  <c r="B4566" i="47"/>
  <c r="F4566" i="47"/>
  <c r="K4649" i="47" l="1"/>
  <c r="L4649" i="47"/>
  <c r="J4649" i="47"/>
  <c r="H4650" i="47"/>
  <c r="M4649" i="47"/>
  <c r="I4649" i="47"/>
  <c r="B4567" i="47"/>
  <c r="C4567" i="47"/>
  <c r="D4567" i="47"/>
  <c r="F4567" i="47"/>
  <c r="A4568" i="47"/>
  <c r="E4567" i="47"/>
  <c r="M4650" i="47" l="1"/>
  <c r="L4650" i="47"/>
  <c r="I4650" i="47"/>
  <c r="H4651" i="47"/>
  <c r="K4650" i="47"/>
  <c r="J4650" i="47"/>
  <c r="F4568" i="47"/>
  <c r="C4568" i="47"/>
  <c r="B4568" i="47"/>
  <c r="E4568" i="47"/>
  <c r="D4568" i="47"/>
  <c r="A4569" i="47"/>
  <c r="K4651" i="47" l="1"/>
  <c r="L4651" i="47"/>
  <c r="I4651" i="47"/>
  <c r="J4651" i="47"/>
  <c r="H4652" i="47"/>
  <c r="M4651" i="47"/>
  <c r="C4569" i="47"/>
  <c r="E4569" i="47"/>
  <c r="B4569" i="47"/>
  <c r="D4569" i="47"/>
  <c r="A4570" i="47"/>
  <c r="F4569" i="47"/>
  <c r="L4652" i="47" l="1"/>
  <c r="H4653" i="47"/>
  <c r="M4652" i="47"/>
  <c r="K4652" i="47"/>
  <c r="I4652" i="47"/>
  <c r="J4652" i="47"/>
  <c r="D4570" i="47"/>
  <c r="E4570" i="47"/>
  <c r="A4571" i="47"/>
  <c r="F4570" i="47"/>
  <c r="B4570" i="47"/>
  <c r="C4570" i="47"/>
  <c r="I4653" i="47" l="1"/>
  <c r="K4653" i="47"/>
  <c r="L4653" i="47"/>
  <c r="J4653" i="47"/>
  <c r="H4654" i="47"/>
  <c r="M4653" i="47"/>
  <c r="E4571" i="47"/>
  <c r="C4571" i="47"/>
  <c r="D4571" i="47"/>
  <c r="F4571" i="47"/>
  <c r="A4572" i="47"/>
  <c r="B4571" i="47"/>
  <c r="J4654" i="47" l="1"/>
  <c r="L4654" i="47"/>
  <c r="M4654" i="47"/>
  <c r="K4654" i="47"/>
  <c r="H4655" i="47"/>
  <c r="I4654" i="47"/>
  <c r="F4572" i="47"/>
  <c r="C4572" i="47"/>
  <c r="B4572" i="47"/>
  <c r="A4573" i="47"/>
  <c r="E4572" i="47"/>
  <c r="D4572" i="47"/>
  <c r="J4655" i="47" l="1"/>
  <c r="M4655" i="47"/>
  <c r="L4655" i="47"/>
  <c r="K4655" i="47"/>
  <c r="I4655" i="47"/>
  <c r="H4656" i="47"/>
  <c r="F4573" i="47"/>
  <c r="E4573" i="47"/>
  <c r="B4573" i="47"/>
  <c r="D4573" i="47"/>
  <c r="A4574" i="47"/>
  <c r="C4573" i="47"/>
  <c r="K4656" i="47" l="1"/>
  <c r="J4656" i="47"/>
  <c r="L4656" i="47"/>
  <c r="M4656" i="47"/>
  <c r="H4657" i="47"/>
  <c r="I4656" i="47"/>
  <c r="D4574" i="47"/>
  <c r="E4574" i="47"/>
  <c r="F4574" i="47"/>
  <c r="B4574" i="47"/>
  <c r="C4574" i="47"/>
  <c r="A4575" i="47"/>
  <c r="K4657" i="47" l="1"/>
  <c r="I4657" i="47"/>
  <c r="J4657" i="47"/>
  <c r="L4657" i="47"/>
  <c r="M4657" i="47"/>
  <c r="H4658" i="47"/>
  <c r="E4575" i="47"/>
  <c r="C4575" i="47"/>
  <c r="D4575" i="47"/>
  <c r="F4575" i="47"/>
  <c r="A4576" i="47"/>
  <c r="B4575" i="47"/>
  <c r="K4658" i="47" l="1"/>
  <c r="J4658" i="47"/>
  <c r="L4658" i="47"/>
  <c r="M4658" i="47"/>
  <c r="H4659" i="47"/>
  <c r="I4658" i="47"/>
  <c r="F4576" i="47"/>
  <c r="C4576" i="47"/>
  <c r="A4577" i="47"/>
  <c r="E4576" i="47"/>
  <c r="D4576" i="47"/>
  <c r="B4576" i="47"/>
  <c r="I4659" i="47" l="1"/>
  <c r="K4659" i="47"/>
  <c r="L4659" i="47"/>
  <c r="M4659" i="47"/>
  <c r="J4659" i="47"/>
  <c r="H4660" i="47"/>
  <c r="F4577" i="47"/>
  <c r="E4577" i="47"/>
  <c r="B4577" i="47"/>
  <c r="D4577" i="47"/>
  <c r="A4578" i="47"/>
  <c r="C4577" i="47"/>
  <c r="H4661" i="47" l="1"/>
  <c r="M4660" i="47"/>
  <c r="K4660" i="47"/>
  <c r="I4660" i="47"/>
  <c r="J4660" i="47"/>
  <c r="L4660" i="47"/>
  <c r="D4578" i="47"/>
  <c r="E4578" i="47"/>
  <c r="C4578" i="47"/>
  <c r="A4579" i="47"/>
  <c r="F4578" i="47"/>
  <c r="B4578" i="47"/>
  <c r="J4661" i="47" l="1"/>
  <c r="M4661" i="47"/>
  <c r="L4661" i="47"/>
  <c r="I4661" i="47"/>
  <c r="H4662" i="47"/>
  <c r="K4661" i="47"/>
  <c r="E4579" i="47"/>
  <c r="C4579" i="47"/>
  <c r="D4579" i="47"/>
  <c r="F4579" i="47"/>
  <c r="A4580" i="47"/>
  <c r="B4579" i="47"/>
  <c r="K4662" i="47" l="1"/>
  <c r="J4662" i="47"/>
  <c r="M4662" i="47"/>
  <c r="L4662" i="47"/>
  <c r="I4662" i="47"/>
  <c r="H4663" i="47"/>
  <c r="F4580" i="47"/>
  <c r="C4580" i="47"/>
  <c r="B4580" i="47"/>
  <c r="A4581" i="47"/>
  <c r="E4580" i="47"/>
  <c r="D4580" i="47"/>
  <c r="I4663" i="47" l="1"/>
  <c r="K4663" i="47"/>
  <c r="L4663" i="47"/>
  <c r="J4663" i="47"/>
  <c r="H4664" i="47"/>
  <c r="M4663" i="47"/>
  <c r="C4581" i="47"/>
  <c r="F4581" i="47"/>
  <c r="E4581" i="47"/>
  <c r="B4581" i="47"/>
  <c r="D4581" i="47"/>
  <c r="A4582" i="47"/>
  <c r="J4664" i="47" l="1"/>
  <c r="L4664" i="47"/>
  <c r="M4664" i="47"/>
  <c r="H4665" i="47"/>
  <c r="I4664" i="47"/>
  <c r="K4664" i="47"/>
  <c r="C4582" i="47"/>
  <c r="A4583" i="47"/>
  <c r="F4582" i="47"/>
  <c r="B4582" i="47"/>
  <c r="D4582" i="47"/>
  <c r="E4582" i="47"/>
  <c r="I4665" i="47" l="1"/>
  <c r="K4665" i="47"/>
  <c r="L4665" i="47"/>
  <c r="J4665" i="47"/>
  <c r="H4666" i="47"/>
  <c r="M4665" i="47"/>
  <c r="E4583" i="47"/>
  <c r="C4583" i="47"/>
  <c r="D4583" i="47"/>
  <c r="F4583" i="47"/>
  <c r="A4584" i="47"/>
  <c r="B4583" i="47"/>
  <c r="L4666" i="47" l="1"/>
  <c r="H4667" i="47"/>
  <c r="M4666" i="47"/>
  <c r="K4666" i="47"/>
  <c r="I4666" i="47"/>
  <c r="J4666" i="47"/>
  <c r="F4584" i="47"/>
  <c r="C4584" i="47"/>
  <c r="B4584" i="47"/>
  <c r="A4585" i="47"/>
  <c r="E4584" i="47"/>
  <c r="D4584" i="47"/>
  <c r="H4668" i="47" l="1"/>
  <c r="M4667" i="47"/>
  <c r="K4667" i="47"/>
  <c r="I4667" i="47"/>
  <c r="J4667" i="47"/>
  <c r="L4667" i="47"/>
  <c r="F4585" i="47"/>
  <c r="E4585" i="47"/>
  <c r="B4585" i="47"/>
  <c r="D4585" i="47"/>
  <c r="A4586" i="47"/>
  <c r="C4585" i="47"/>
  <c r="L4668" i="47" l="1"/>
  <c r="H4669" i="47"/>
  <c r="M4668" i="47"/>
  <c r="K4668" i="47"/>
  <c r="I4668" i="47"/>
  <c r="J4668" i="47"/>
  <c r="D4586" i="47"/>
  <c r="E4586" i="47"/>
  <c r="F4586" i="47"/>
  <c r="B4586" i="47"/>
  <c r="C4586" i="47"/>
  <c r="A4587" i="47"/>
  <c r="I4669" i="47" l="1"/>
  <c r="K4669" i="47"/>
  <c r="L4669" i="47"/>
  <c r="J4669" i="47"/>
  <c r="H4670" i="47"/>
  <c r="M4669" i="47"/>
  <c r="B4587" i="47"/>
  <c r="E4587" i="47"/>
  <c r="C4587" i="47"/>
  <c r="D4587" i="47"/>
  <c r="A4588" i="47"/>
  <c r="F4587" i="47"/>
  <c r="L4670" i="47" l="1"/>
  <c r="M4670" i="47"/>
  <c r="K4670" i="47"/>
  <c r="J4670" i="47"/>
  <c r="H4671" i="47"/>
  <c r="I4670" i="47"/>
  <c r="F4588" i="47"/>
  <c r="C4588" i="47"/>
  <c r="E4588" i="47"/>
  <c r="D4588" i="47"/>
  <c r="B4588" i="47"/>
  <c r="A4589" i="47"/>
  <c r="M4671" i="47" l="1"/>
  <c r="L4671" i="47"/>
  <c r="I4671" i="47"/>
  <c r="H4672" i="47"/>
  <c r="K4671" i="47"/>
  <c r="J4671" i="47"/>
  <c r="F4589" i="47"/>
  <c r="E4589" i="47"/>
  <c r="B4589" i="47"/>
  <c r="C4589" i="47"/>
  <c r="D4589" i="47"/>
  <c r="A4590" i="47"/>
  <c r="M4672" i="47" l="1"/>
  <c r="I4672" i="47"/>
  <c r="K4672" i="47"/>
  <c r="L4672" i="47"/>
  <c r="J4672" i="47"/>
  <c r="H4673" i="47"/>
  <c r="D4590" i="47"/>
  <c r="E4590" i="47"/>
  <c r="F4590" i="47"/>
  <c r="C4590" i="47"/>
  <c r="A4591" i="47"/>
  <c r="B4590" i="47"/>
  <c r="J4673" i="47" l="1"/>
  <c r="M4673" i="47"/>
  <c r="L4673" i="47"/>
  <c r="K4673" i="47"/>
  <c r="I4673" i="47"/>
  <c r="H4674" i="47"/>
  <c r="E4591" i="47"/>
  <c r="C4591" i="47"/>
  <c r="D4591" i="47"/>
  <c r="F4591" i="47"/>
  <c r="A4592" i="47"/>
  <c r="B4591" i="47"/>
  <c r="L4674" i="47" l="1"/>
  <c r="M4674" i="47"/>
  <c r="K4674" i="47"/>
  <c r="H4675" i="47"/>
  <c r="I4674" i="47"/>
  <c r="J4674" i="47"/>
  <c r="F4592" i="47"/>
  <c r="C4592" i="47"/>
  <c r="E4592" i="47"/>
  <c r="D4592" i="47"/>
  <c r="B4592" i="47"/>
  <c r="A4593" i="47"/>
  <c r="I4675" i="47" l="1"/>
  <c r="K4675" i="47"/>
  <c r="L4675" i="47"/>
  <c r="M4675" i="47"/>
  <c r="J4675" i="47"/>
  <c r="H4676" i="47"/>
  <c r="C4593" i="47"/>
  <c r="F4593" i="47"/>
  <c r="E4593" i="47"/>
  <c r="B4593" i="47"/>
  <c r="D4593" i="47"/>
  <c r="A4594" i="47"/>
  <c r="K4676" i="47" l="1"/>
  <c r="L4676" i="47"/>
  <c r="J4676" i="47"/>
  <c r="H4677" i="47"/>
  <c r="M4676" i="47"/>
  <c r="I4676" i="47"/>
  <c r="D4594" i="47"/>
  <c r="E4594" i="47"/>
  <c r="C4594" i="47"/>
  <c r="A4595" i="47"/>
  <c r="B4594" i="47"/>
  <c r="F4594" i="47"/>
  <c r="I4677" i="47" l="1"/>
  <c r="K4677" i="47"/>
  <c r="L4677" i="47"/>
  <c r="J4677" i="47"/>
  <c r="H4678" i="47"/>
  <c r="M4677" i="47"/>
  <c r="E4595" i="47"/>
  <c r="C4595" i="47"/>
  <c r="D4595" i="47"/>
  <c r="B4595" i="47"/>
  <c r="F4595" i="47"/>
  <c r="A4596" i="47"/>
  <c r="J4678" i="47" l="1"/>
  <c r="L4678" i="47"/>
  <c r="M4678" i="47"/>
  <c r="H4679" i="47"/>
  <c r="I4678" i="47"/>
  <c r="K4678" i="47"/>
  <c r="F4596" i="47"/>
  <c r="C4596" i="47"/>
  <c r="E4596" i="47"/>
  <c r="D4596" i="47"/>
  <c r="B4596" i="47"/>
  <c r="A4597" i="47"/>
  <c r="K4679" i="47" l="1"/>
  <c r="J4679" i="47"/>
  <c r="L4679" i="47"/>
  <c r="M4679" i="47"/>
  <c r="H4680" i="47"/>
  <c r="I4679" i="47"/>
  <c r="C4597" i="47"/>
  <c r="E4597" i="47"/>
  <c r="B4597" i="47"/>
  <c r="D4597" i="47"/>
  <c r="A4598" i="47"/>
  <c r="F4597" i="47"/>
  <c r="H4681" i="47" l="1"/>
  <c r="M4680" i="47"/>
  <c r="K4680" i="47"/>
  <c r="L4680" i="47"/>
  <c r="I4680" i="47"/>
  <c r="J4680" i="47"/>
  <c r="C4598" i="47"/>
  <c r="A4599" i="47"/>
  <c r="B4598" i="47"/>
  <c r="F4598" i="47"/>
  <c r="D4598" i="47"/>
  <c r="E4598" i="47"/>
  <c r="M4681" i="47" l="1"/>
  <c r="K4681" i="47"/>
  <c r="L4681" i="47"/>
  <c r="J4681" i="47"/>
  <c r="H4682" i="47"/>
  <c r="I4681" i="47"/>
  <c r="B4599" i="47"/>
  <c r="C4599" i="47"/>
  <c r="D4599" i="47"/>
  <c r="F4599" i="47"/>
  <c r="A4600" i="47"/>
  <c r="E4599" i="47"/>
  <c r="H4683" i="47" l="1"/>
  <c r="K4682" i="47"/>
  <c r="M4682" i="47"/>
  <c r="J4682" i="47"/>
  <c r="L4682" i="47"/>
  <c r="I4682" i="47"/>
  <c r="F4600" i="47"/>
  <c r="C4600" i="47"/>
  <c r="D4600" i="47"/>
  <c r="B4600" i="47"/>
  <c r="A4601" i="47"/>
  <c r="E4600" i="47"/>
  <c r="K4683" i="47" l="1"/>
  <c r="L4683" i="47"/>
  <c r="J4683" i="47"/>
  <c r="H4684" i="47"/>
  <c r="M4683" i="47"/>
  <c r="I4683" i="47"/>
  <c r="F4601" i="47"/>
  <c r="E4601" i="47"/>
  <c r="B4601" i="47"/>
  <c r="D4601" i="47"/>
  <c r="A4602" i="47"/>
  <c r="C4601" i="47"/>
  <c r="K4684" i="47" l="1"/>
  <c r="J4684" i="47"/>
  <c r="L4684" i="47"/>
  <c r="M4684" i="47"/>
  <c r="H4685" i="47"/>
  <c r="I4684" i="47"/>
  <c r="C4602" i="47"/>
  <c r="A4603" i="47"/>
  <c r="B4602" i="47"/>
  <c r="E4602" i="47"/>
  <c r="F4602" i="47"/>
  <c r="D4602" i="47"/>
  <c r="K4685" i="47" l="1"/>
  <c r="L4685" i="47"/>
  <c r="J4685" i="47"/>
  <c r="H4686" i="47"/>
  <c r="M4685" i="47"/>
  <c r="I4685" i="47"/>
  <c r="E4603" i="47"/>
  <c r="C4603" i="47"/>
  <c r="D4603" i="47"/>
  <c r="F4603" i="47"/>
  <c r="A4604" i="47"/>
  <c r="B4603" i="47"/>
  <c r="L4686" i="47" l="1"/>
  <c r="H4687" i="47"/>
  <c r="M4686" i="47"/>
  <c r="K4686" i="47"/>
  <c r="I4686" i="47"/>
  <c r="J4686" i="47"/>
  <c r="F4604" i="47"/>
  <c r="C4604" i="47"/>
  <c r="D4604" i="47"/>
  <c r="B4604" i="47"/>
  <c r="A4605" i="47"/>
  <c r="E4604" i="47"/>
  <c r="I4687" i="47" l="1"/>
  <c r="K4687" i="47"/>
  <c r="L4687" i="47"/>
  <c r="M4687" i="47"/>
  <c r="J4687" i="47"/>
  <c r="H4688" i="47"/>
  <c r="F4605" i="47"/>
  <c r="E4605" i="47"/>
  <c r="B4605" i="47"/>
  <c r="C4605" i="47"/>
  <c r="D4605" i="47"/>
  <c r="A4606" i="47"/>
  <c r="H4689" i="47" l="1"/>
  <c r="K4688" i="47"/>
  <c r="M4688" i="47"/>
  <c r="J4688" i="47"/>
  <c r="L4688" i="47"/>
  <c r="I4688" i="47"/>
  <c r="D4606" i="47"/>
  <c r="E4606" i="47"/>
  <c r="C4606" i="47"/>
  <c r="F4606" i="47"/>
  <c r="B4606" i="47"/>
  <c r="A4607" i="47"/>
  <c r="J4689" i="47" l="1"/>
  <c r="L4689" i="47"/>
  <c r="M4689" i="47"/>
  <c r="K4689" i="47"/>
  <c r="I4689" i="47"/>
  <c r="H4690" i="47"/>
  <c r="E4607" i="47"/>
  <c r="C4607" i="47"/>
  <c r="D4607" i="47"/>
  <c r="F4607" i="47"/>
  <c r="A4608" i="47"/>
  <c r="B4607" i="47"/>
  <c r="H4691" i="47" l="1"/>
  <c r="M4690" i="47"/>
  <c r="J4690" i="47"/>
  <c r="L4690" i="47"/>
  <c r="I4690" i="47"/>
  <c r="K4690" i="47"/>
  <c r="F4608" i="47"/>
  <c r="C4608" i="47"/>
  <c r="B4608" i="47"/>
  <c r="A4609" i="47"/>
  <c r="E4608" i="47"/>
  <c r="D4608" i="47"/>
  <c r="I4691" i="47" l="1"/>
  <c r="K4691" i="47"/>
  <c r="L4691" i="47"/>
  <c r="J4691" i="47"/>
  <c r="H4692" i="47"/>
  <c r="M4691" i="47"/>
  <c r="F4609" i="47"/>
  <c r="E4609" i="47"/>
  <c r="B4609" i="47"/>
  <c r="D4609" i="47"/>
  <c r="A4610" i="47"/>
  <c r="C4609" i="47"/>
  <c r="K4692" i="47" l="1"/>
  <c r="J4692" i="47"/>
  <c r="L4692" i="47"/>
  <c r="M4692" i="47"/>
  <c r="H4693" i="47"/>
  <c r="I4692" i="47"/>
  <c r="D4610" i="47"/>
  <c r="E4610" i="47"/>
  <c r="C4610" i="47"/>
  <c r="A4611" i="47"/>
  <c r="B4610" i="47"/>
  <c r="F4610" i="47"/>
  <c r="J4693" i="47" l="1"/>
  <c r="M4693" i="47"/>
  <c r="L4693" i="47"/>
  <c r="I4693" i="47"/>
  <c r="H4694" i="47"/>
  <c r="K4693" i="47"/>
  <c r="E4611" i="47"/>
  <c r="C4611" i="47"/>
  <c r="D4611" i="47"/>
  <c r="F4611" i="47"/>
  <c r="A4612" i="47"/>
  <c r="B4611" i="47"/>
  <c r="L4694" i="47" l="1"/>
  <c r="M4694" i="47"/>
  <c r="K4694" i="47"/>
  <c r="I4694" i="47"/>
  <c r="J4694" i="47"/>
  <c r="H4695" i="47"/>
  <c r="F4612" i="47"/>
  <c r="C4612" i="47"/>
  <c r="B4612" i="47"/>
  <c r="E4612" i="47"/>
  <c r="D4612" i="47"/>
  <c r="A4613" i="47"/>
  <c r="M4695" i="47" l="1"/>
  <c r="K4695" i="47"/>
  <c r="L4695" i="47"/>
  <c r="J4695" i="47"/>
  <c r="H4696" i="47"/>
  <c r="I4695" i="47"/>
  <c r="F4613" i="47"/>
  <c r="E4613" i="47"/>
  <c r="B4613" i="47"/>
  <c r="D4613" i="47"/>
  <c r="A4614" i="47"/>
  <c r="C4613" i="47"/>
  <c r="H4697" i="47" l="1"/>
  <c r="M4696" i="47"/>
  <c r="K4696" i="47"/>
  <c r="I4696" i="47"/>
  <c r="J4696" i="47"/>
  <c r="L4696" i="47"/>
  <c r="D4614" i="47"/>
  <c r="E4614" i="47"/>
  <c r="F4614" i="47"/>
  <c r="B4614" i="47"/>
  <c r="C4614" i="47"/>
  <c r="A4615" i="47"/>
  <c r="I4697" i="47" l="1"/>
  <c r="K4697" i="47"/>
  <c r="L4697" i="47"/>
  <c r="J4697" i="47"/>
  <c r="H4698" i="47"/>
  <c r="M4697" i="47"/>
  <c r="E4615" i="47"/>
  <c r="C4615" i="47"/>
  <c r="D4615" i="47"/>
  <c r="F4615" i="47"/>
  <c r="A4616" i="47"/>
  <c r="B4615" i="47"/>
  <c r="J4698" i="47" l="1"/>
  <c r="K4698" i="47"/>
  <c r="M4698" i="47"/>
  <c r="L4698" i="47"/>
  <c r="I4698" i="47"/>
  <c r="H4699" i="47"/>
  <c r="F4616" i="47"/>
  <c r="C4616" i="47"/>
  <c r="D4616" i="47"/>
  <c r="B4616" i="47"/>
  <c r="A4617" i="47"/>
  <c r="E4616" i="47"/>
  <c r="I4699" i="47" l="1"/>
  <c r="K4699" i="47"/>
  <c r="L4699" i="47"/>
  <c r="M4699" i="47"/>
  <c r="J4699" i="47"/>
  <c r="H4700" i="47"/>
  <c r="D4617" i="47"/>
  <c r="A4618" i="47"/>
  <c r="F4617" i="47"/>
  <c r="C4617" i="47"/>
  <c r="E4617" i="47"/>
  <c r="B4617" i="47"/>
  <c r="L4700" i="47" l="1"/>
  <c r="K4700" i="47"/>
  <c r="M4700" i="47"/>
  <c r="J4700" i="47"/>
  <c r="I4700" i="47"/>
  <c r="H4701" i="47"/>
  <c r="F4618" i="47"/>
  <c r="C4618" i="47"/>
  <c r="B4618" i="47"/>
  <c r="D4618" i="47"/>
  <c r="E4618" i="47"/>
  <c r="A4619" i="47"/>
  <c r="J4701" i="47" l="1"/>
  <c r="M4701" i="47"/>
  <c r="L4701" i="47"/>
  <c r="K4701" i="47"/>
  <c r="I4701" i="47"/>
  <c r="H4702" i="47"/>
  <c r="C4619" i="47"/>
  <c r="D4619" i="47"/>
  <c r="B4619" i="47"/>
  <c r="E4619" i="47"/>
  <c r="F4619" i="47"/>
  <c r="A4620" i="47"/>
  <c r="I4702" i="47" l="1"/>
  <c r="J4702" i="47"/>
  <c r="H4703" i="47"/>
  <c r="L4702" i="47"/>
  <c r="M4702" i="47"/>
  <c r="K4702" i="47"/>
  <c r="E4620" i="47"/>
  <c r="D4620" i="47"/>
  <c r="F4620" i="47"/>
  <c r="C4620" i="47"/>
  <c r="B4620" i="47"/>
  <c r="A4621" i="47"/>
  <c r="I4703" i="47" l="1"/>
  <c r="K4703" i="47"/>
  <c r="L4703" i="47"/>
  <c r="J4703" i="47"/>
  <c r="H4704" i="47"/>
  <c r="M4703" i="47"/>
  <c r="D4621" i="47"/>
  <c r="A4622" i="47"/>
  <c r="F4621" i="47"/>
  <c r="E4621" i="47"/>
  <c r="C4621" i="47"/>
  <c r="B4621" i="47"/>
  <c r="L4704" i="47" l="1"/>
  <c r="H4705" i="47"/>
  <c r="M4704" i="47"/>
  <c r="K4704" i="47"/>
  <c r="I4704" i="47"/>
  <c r="J4704" i="47"/>
  <c r="F4622" i="47"/>
  <c r="A4623" i="47"/>
  <c r="B4622" i="47"/>
  <c r="D4622" i="47"/>
  <c r="E4622" i="47"/>
  <c r="C4622" i="47"/>
  <c r="J4705" i="47" l="1"/>
  <c r="M4705" i="47"/>
  <c r="L4705" i="47"/>
  <c r="K4705" i="47"/>
  <c r="I4705" i="47"/>
  <c r="H4706" i="47"/>
  <c r="F4623" i="47"/>
  <c r="A4624" i="47"/>
  <c r="C4623" i="47"/>
  <c r="B4623" i="47"/>
  <c r="E4623" i="47"/>
  <c r="D4623" i="47"/>
  <c r="K4706" i="47" l="1"/>
  <c r="L4706" i="47"/>
  <c r="M4706" i="47"/>
  <c r="J4706" i="47"/>
  <c r="H4707" i="47"/>
  <c r="I4706" i="47"/>
  <c r="E4624" i="47"/>
  <c r="D4624" i="47"/>
  <c r="F4624" i="47"/>
  <c r="C4624" i="47"/>
  <c r="B4624" i="47"/>
  <c r="A4625" i="47"/>
  <c r="L4707" i="47" l="1"/>
  <c r="M4707" i="47"/>
  <c r="I4707" i="47"/>
  <c r="H4708" i="47"/>
  <c r="K4707" i="47"/>
  <c r="J4707" i="47"/>
  <c r="D4625" i="47"/>
  <c r="A4626" i="47"/>
  <c r="C4625" i="47"/>
  <c r="F4625" i="47"/>
  <c r="B4625" i="47"/>
  <c r="E4625" i="47"/>
  <c r="L4708" i="47" l="1"/>
  <c r="M4708" i="47"/>
  <c r="H4709" i="47"/>
  <c r="I4708" i="47"/>
  <c r="K4708" i="47"/>
  <c r="J4708" i="47"/>
  <c r="F4626" i="47"/>
  <c r="D4626" i="47"/>
  <c r="E4626" i="47"/>
  <c r="C4626" i="47"/>
  <c r="A4627" i="47"/>
  <c r="B4626" i="47"/>
  <c r="M4709" i="47" l="1"/>
  <c r="I4709" i="47"/>
  <c r="K4709" i="47"/>
  <c r="L4709" i="47"/>
  <c r="J4709" i="47"/>
  <c r="H4710" i="47"/>
  <c r="C4627" i="47"/>
  <c r="D4627" i="47"/>
  <c r="F4627" i="47"/>
  <c r="A4628" i="47"/>
  <c r="B4627" i="47"/>
  <c r="E4627" i="47"/>
  <c r="H4711" i="47" l="1"/>
  <c r="M4710" i="47"/>
  <c r="I4710" i="47"/>
  <c r="K4710" i="47"/>
  <c r="J4710" i="47"/>
  <c r="L4710" i="47"/>
  <c r="D4628" i="47"/>
  <c r="F4628" i="47"/>
  <c r="C4628" i="47"/>
  <c r="B4628" i="47"/>
  <c r="A4629" i="47"/>
  <c r="E4628" i="47"/>
  <c r="M4711" i="47" l="1"/>
  <c r="I4711" i="47"/>
  <c r="K4711" i="47"/>
  <c r="L4711" i="47"/>
  <c r="J4711" i="47"/>
  <c r="H4712" i="47"/>
  <c r="D4629" i="47"/>
  <c r="A4630" i="47"/>
  <c r="F4629" i="47"/>
  <c r="C4629" i="47"/>
  <c r="E4629" i="47"/>
  <c r="B4629" i="47"/>
  <c r="L4712" i="47" l="1"/>
  <c r="M4712" i="47"/>
  <c r="K4712" i="47"/>
  <c r="J4712" i="47"/>
  <c r="H4713" i="47"/>
  <c r="I4712" i="47"/>
  <c r="F4630" i="47"/>
  <c r="B4630" i="47"/>
  <c r="D4630" i="47"/>
  <c r="E4630" i="47"/>
  <c r="C4630" i="47"/>
  <c r="A4631" i="47"/>
  <c r="K4713" i="47" l="1"/>
  <c r="L4713" i="47"/>
  <c r="M4713" i="47"/>
  <c r="J4713" i="47"/>
  <c r="H4714" i="47"/>
  <c r="I4713" i="47"/>
  <c r="C4631" i="47"/>
  <c r="D4631" i="47"/>
  <c r="F4631" i="47"/>
  <c r="A4632" i="47"/>
  <c r="B4631" i="47"/>
  <c r="E4631" i="47"/>
  <c r="J4714" i="47" l="1"/>
  <c r="M4714" i="47"/>
  <c r="L4714" i="47"/>
  <c r="H4715" i="47"/>
  <c r="I4714" i="47"/>
  <c r="K4714" i="47"/>
  <c r="E4632" i="47"/>
  <c r="D4632" i="47"/>
  <c r="F4632" i="47"/>
  <c r="C4632" i="47"/>
  <c r="B4632" i="47"/>
  <c r="A4633" i="47"/>
  <c r="M4715" i="47" l="1"/>
  <c r="I4715" i="47"/>
  <c r="K4715" i="47"/>
  <c r="L4715" i="47"/>
  <c r="J4715" i="47"/>
  <c r="H4716" i="47"/>
  <c r="E4633" i="47"/>
  <c r="B4633" i="47"/>
  <c r="D4633" i="47"/>
  <c r="A4634" i="47"/>
  <c r="C4633" i="47"/>
  <c r="F4633" i="47"/>
  <c r="M4716" i="47" l="1"/>
  <c r="J4716" i="47"/>
  <c r="L4716" i="47"/>
  <c r="H4717" i="47"/>
  <c r="I4716" i="47"/>
  <c r="K4716" i="47"/>
  <c r="F4634" i="47"/>
  <c r="B4634" i="47"/>
  <c r="D4634" i="47"/>
  <c r="E4634" i="47"/>
  <c r="C4634" i="47"/>
  <c r="A4635" i="47"/>
  <c r="K4717" i="47" l="1"/>
  <c r="M4717" i="47"/>
  <c r="L4717" i="47"/>
  <c r="J4717" i="47"/>
  <c r="I4717" i="47"/>
  <c r="H4718" i="47"/>
  <c r="F4635" i="47"/>
  <c r="A4636" i="47"/>
  <c r="B4635" i="47"/>
  <c r="E4635" i="47"/>
  <c r="D4635" i="47"/>
  <c r="C4635" i="47"/>
  <c r="J4718" i="47" l="1"/>
  <c r="L4718" i="47"/>
  <c r="M4718" i="47"/>
  <c r="K4718" i="47"/>
  <c r="H4719" i="47"/>
  <c r="I4718" i="47"/>
  <c r="E4636" i="47"/>
  <c r="F4636" i="47"/>
  <c r="C4636" i="47"/>
  <c r="D4636" i="47"/>
  <c r="B4636" i="47"/>
  <c r="A4637" i="47"/>
  <c r="L4719" i="47" l="1"/>
  <c r="K4719" i="47"/>
  <c r="J4719" i="47"/>
  <c r="H4720" i="47"/>
  <c r="M4719" i="47"/>
  <c r="I4719" i="47"/>
  <c r="D4637" i="47"/>
  <c r="A4638" i="47"/>
  <c r="F4637" i="47"/>
  <c r="E4637" i="47"/>
  <c r="B4637" i="47"/>
  <c r="C4637" i="47"/>
  <c r="J4720" i="47" l="1"/>
  <c r="L4720" i="47"/>
  <c r="M4720" i="47"/>
  <c r="H4721" i="47"/>
  <c r="I4720" i="47"/>
  <c r="K4720" i="47"/>
  <c r="B4638" i="47"/>
  <c r="D4638" i="47"/>
  <c r="E4638" i="47"/>
  <c r="C4638" i="47"/>
  <c r="A4639" i="47"/>
  <c r="F4638" i="47"/>
  <c r="M4721" i="47" l="1"/>
  <c r="I4721" i="47"/>
  <c r="K4721" i="47"/>
  <c r="L4721" i="47"/>
  <c r="J4721" i="47"/>
  <c r="H4722" i="47"/>
  <c r="F4639" i="47"/>
  <c r="A4640" i="47"/>
  <c r="B4639" i="47"/>
  <c r="E4639" i="47"/>
  <c r="D4639" i="47"/>
  <c r="C4639" i="47"/>
  <c r="K4722" i="47" l="1"/>
  <c r="J4722" i="47"/>
  <c r="L4722" i="47"/>
  <c r="M4722" i="47"/>
  <c r="H4723" i="47"/>
  <c r="I4722" i="47"/>
  <c r="E4640" i="47"/>
  <c r="F4640" i="47"/>
  <c r="C4640" i="47"/>
  <c r="D4640" i="47"/>
  <c r="B4640" i="47"/>
  <c r="A4641" i="47"/>
  <c r="M4723" i="47" l="1"/>
  <c r="K4723" i="47"/>
  <c r="L4723" i="47"/>
  <c r="I4723" i="47"/>
  <c r="J4723" i="47"/>
  <c r="H4724" i="47"/>
  <c r="D4641" i="47"/>
  <c r="A4642" i="47"/>
  <c r="F4641" i="47"/>
  <c r="C4641" i="47"/>
  <c r="E4641" i="47"/>
  <c r="B4641" i="47"/>
  <c r="M4724" i="47" l="1"/>
  <c r="K4724" i="47"/>
  <c r="I4724" i="47"/>
  <c r="J4724" i="47"/>
  <c r="L4724" i="47"/>
  <c r="H4725" i="47"/>
  <c r="B4642" i="47"/>
  <c r="D4642" i="47"/>
  <c r="E4642" i="47"/>
  <c r="C4642" i="47"/>
  <c r="A4643" i="47"/>
  <c r="F4642" i="47"/>
  <c r="L4725" i="47" l="1"/>
  <c r="K4725" i="47"/>
  <c r="J4725" i="47"/>
  <c r="H4726" i="47"/>
  <c r="M4725" i="47"/>
  <c r="I4725" i="47"/>
  <c r="C4643" i="47"/>
  <c r="D4643" i="47"/>
  <c r="F4643" i="47"/>
  <c r="A4644" i="47"/>
  <c r="B4643" i="47"/>
  <c r="E4643" i="47"/>
  <c r="J4726" i="47" l="1"/>
  <c r="L4726" i="47"/>
  <c r="M4726" i="47"/>
  <c r="H4727" i="47"/>
  <c r="I4726" i="47"/>
  <c r="K4726" i="47"/>
  <c r="E4644" i="47"/>
  <c r="D4644" i="47"/>
  <c r="F4644" i="47"/>
  <c r="C4644" i="47"/>
  <c r="B4644" i="47"/>
  <c r="A4645" i="47"/>
  <c r="M4727" i="47" l="1"/>
  <c r="I4727" i="47"/>
  <c r="K4727" i="47"/>
  <c r="L4727" i="47"/>
  <c r="J4727" i="47"/>
  <c r="H4728" i="47"/>
  <c r="D4645" i="47"/>
  <c r="A4646" i="47"/>
  <c r="C4645" i="47"/>
  <c r="F4645" i="47"/>
  <c r="B4645" i="47"/>
  <c r="E4645" i="47"/>
  <c r="M4728" i="47" l="1"/>
  <c r="I4728" i="47"/>
  <c r="J4728" i="47"/>
  <c r="H4729" i="47"/>
  <c r="K4728" i="47"/>
  <c r="L4728" i="47"/>
  <c r="F4646" i="47"/>
  <c r="C4646" i="47"/>
  <c r="B4646" i="47"/>
  <c r="D4646" i="47"/>
  <c r="E4646" i="47"/>
  <c r="A4647" i="47"/>
  <c r="H4730" i="47" l="1"/>
  <c r="K4729" i="47"/>
  <c r="M4729" i="47"/>
  <c r="J4729" i="47"/>
  <c r="I4729" i="47"/>
  <c r="L4729" i="47"/>
  <c r="F4647" i="47"/>
  <c r="A4648" i="47"/>
  <c r="E4647" i="47"/>
  <c r="C4647" i="47"/>
  <c r="D4647" i="47"/>
  <c r="B4647" i="47"/>
  <c r="H4731" i="47" l="1"/>
  <c r="M4730" i="47"/>
  <c r="K4730" i="47"/>
  <c r="I4730" i="47"/>
  <c r="J4730" i="47"/>
  <c r="L4730" i="47"/>
  <c r="E4648" i="47"/>
  <c r="B4648" i="47"/>
  <c r="D4648" i="47"/>
  <c r="F4648" i="47"/>
  <c r="C4648" i="47"/>
  <c r="A4649" i="47"/>
  <c r="K4731" i="47" l="1"/>
  <c r="J4731" i="47"/>
  <c r="M4731" i="47"/>
  <c r="L4731" i="47"/>
  <c r="I4731" i="47"/>
  <c r="H4732" i="47"/>
  <c r="D4649" i="47"/>
  <c r="A4650" i="47"/>
  <c r="F4649" i="47"/>
  <c r="C4649" i="47"/>
  <c r="E4649" i="47"/>
  <c r="B4649" i="47"/>
  <c r="J4732" i="47" l="1"/>
  <c r="L4732" i="47"/>
  <c r="M4732" i="47"/>
  <c r="H4733" i="47"/>
  <c r="I4732" i="47"/>
  <c r="K4732" i="47"/>
  <c r="F4650" i="47"/>
  <c r="B4650" i="47"/>
  <c r="D4650" i="47"/>
  <c r="E4650" i="47"/>
  <c r="C4650" i="47"/>
  <c r="A4651" i="47"/>
  <c r="L4733" i="47" l="1"/>
  <c r="H4734" i="47"/>
  <c r="K4733" i="47"/>
  <c r="I4733" i="47"/>
  <c r="M4733" i="47"/>
  <c r="J4733" i="47"/>
  <c r="F4651" i="47"/>
  <c r="A4652" i="47"/>
  <c r="E4651" i="47"/>
  <c r="B4651" i="47"/>
  <c r="C4651" i="47"/>
  <c r="D4651" i="47"/>
  <c r="L4734" i="47" l="1"/>
  <c r="I4734" i="47"/>
  <c r="J4734" i="47"/>
  <c r="H4735" i="47"/>
  <c r="M4734" i="47"/>
  <c r="K4734" i="47"/>
  <c r="E4652" i="47"/>
  <c r="D4652" i="47"/>
  <c r="F4652" i="47"/>
  <c r="C4652" i="47"/>
  <c r="B4652" i="47"/>
  <c r="A4653" i="47"/>
  <c r="L4735" i="47" l="1"/>
  <c r="H4736" i="47"/>
  <c r="M4735" i="47"/>
  <c r="K4735" i="47"/>
  <c r="I4735" i="47"/>
  <c r="J4735" i="47"/>
  <c r="D4653" i="47"/>
  <c r="A4654" i="47"/>
  <c r="C4653" i="47"/>
  <c r="F4653" i="47"/>
  <c r="B4653" i="47"/>
  <c r="E4653" i="47"/>
  <c r="K4736" i="47" l="1"/>
  <c r="I4736" i="47"/>
  <c r="H4737" i="47"/>
  <c r="J4736" i="47"/>
  <c r="M4736" i="47"/>
  <c r="L4736" i="47"/>
  <c r="B4654" i="47"/>
  <c r="D4654" i="47"/>
  <c r="E4654" i="47"/>
  <c r="C4654" i="47"/>
  <c r="A4655" i="47"/>
  <c r="F4654" i="47"/>
  <c r="K4737" i="47" l="1"/>
  <c r="M4737" i="47"/>
  <c r="J4737" i="47"/>
  <c r="I4737" i="47"/>
  <c r="H4738" i="47"/>
  <c r="L4737" i="47"/>
  <c r="C4655" i="47"/>
  <c r="D4655" i="47"/>
  <c r="F4655" i="47"/>
  <c r="A4656" i="47"/>
  <c r="B4655" i="47"/>
  <c r="E4655" i="47"/>
  <c r="I4738" i="47" l="1"/>
  <c r="K4738" i="47"/>
  <c r="L4738" i="47"/>
  <c r="J4738" i="47"/>
  <c r="H4739" i="47"/>
  <c r="M4738" i="47"/>
  <c r="E4656" i="47"/>
  <c r="F4656" i="47"/>
  <c r="C4656" i="47"/>
  <c r="B4656" i="47"/>
  <c r="A4657" i="47"/>
  <c r="D4656" i="47"/>
  <c r="K4739" i="47" l="1"/>
  <c r="L4739" i="47"/>
  <c r="M4739" i="47"/>
  <c r="H4740" i="47"/>
  <c r="I4739" i="47"/>
  <c r="J4739" i="47"/>
  <c r="E4657" i="47"/>
  <c r="B4657" i="47"/>
  <c r="D4657" i="47"/>
  <c r="A4658" i="47"/>
  <c r="C4657" i="47"/>
  <c r="F4657" i="47"/>
  <c r="M4740" i="47" l="1"/>
  <c r="J4740" i="47"/>
  <c r="H4741" i="47"/>
  <c r="I4740" i="47"/>
  <c r="K4740" i="47"/>
  <c r="L4740" i="47"/>
  <c r="F4658" i="47"/>
  <c r="D4658" i="47"/>
  <c r="E4658" i="47"/>
  <c r="C4658" i="47"/>
  <c r="A4659" i="47"/>
  <c r="B4658" i="47"/>
  <c r="L4741" i="47" l="1"/>
  <c r="K4741" i="47"/>
  <c r="M4741" i="47"/>
  <c r="J4741" i="47"/>
  <c r="I4741" i="47"/>
  <c r="H4742" i="47"/>
  <c r="C4659" i="47"/>
  <c r="D4659" i="47"/>
  <c r="F4659" i="47"/>
  <c r="B4659" i="47"/>
  <c r="E4659" i="47"/>
  <c r="A4660" i="47"/>
  <c r="L4742" i="47" l="1"/>
  <c r="K4742" i="47"/>
  <c r="I4742" i="47"/>
  <c r="H4743" i="47"/>
  <c r="M4742" i="47"/>
  <c r="J4742" i="47"/>
  <c r="E4660" i="47"/>
  <c r="F4660" i="47"/>
  <c r="C4660" i="47"/>
  <c r="B4660" i="47"/>
  <c r="A4661" i="47"/>
  <c r="D4660" i="47"/>
  <c r="K4743" i="47" l="1"/>
  <c r="J4743" i="47"/>
  <c r="L4743" i="47"/>
  <c r="M4743" i="47"/>
  <c r="H4744" i="47"/>
  <c r="I4743" i="47"/>
  <c r="E4661" i="47"/>
  <c r="B4661" i="47"/>
  <c r="C4661" i="47"/>
  <c r="F4661" i="47"/>
  <c r="D4661" i="47"/>
  <c r="A4662" i="47"/>
  <c r="H4745" i="47" l="1"/>
  <c r="K4744" i="47"/>
  <c r="M4744" i="47"/>
  <c r="J4744" i="47"/>
  <c r="I4744" i="47"/>
  <c r="L4744" i="47"/>
  <c r="F4662" i="47"/>
  <c r="B4662" i="47"/>
  <c r="D4662" i="47"/>
  <c r="E4662" i="47"/>
  <c r="C4662" i="47"/>
  <c r="A4663" i="47"/>
  <c r="K4745" i="47" l="1"/>
  <c r="J4745" i="47"/>
  <c r="L4745" i="47"/>
  <c r="M4745" i="47"/>
  <c r="H4746" i="47"/>
  <c r="I4745" i="47"/>
  <c r="C4663" i="47"/>
  <c r="D4663" i="47"/>
  <c r="F4663" i="47"/>
  <c r="A4664" i="47"/>
  <c r="B4663" i="47"/>
  <c r="E4663" i="47"/>
  <c r="J4746" i="47" l="1"/>
  <c r="H4747" i="47"/>
  <c r="L4746" i="47"/>
  <c r="M4746" i="47"/>
  <c r="I4746" i="47"/>
  <c r="K4746" i="47"/>
  <c r="D4664" i="47"/>
  <c r="F4664" i="47"/>
  <c r="C4664" i="47"/>
  <c r="E4664" i="47"/>
  <c r="B4664" i="47"/>
  <c r="A4665" i="47"/>
  <c r="L4747" i="47" l="1"/>
  <c r="I4747" i="47"/>
  <c r="H4748" i="47"/>
  <c r="J4747" i="47"/>
  <c r="M4747" i="47"/>
  <c r="K4747" i="47"/>
  <c r="E4665" i="47"/>
  <c r="B4665" i="47"/>
  <c r="A4666" i="47"/>
  <c r="D4665" i="47"/>
  <c r="F4665" i="47"/>
  <c r="C4665" i="47"/>
  <c r="L4748" i="47" l="1"/>
  <c r="K4748" i="47"/>
  <c r="M4748" i="47"/>
  <c r="J4748" i="47"/>
  <c r="I4748" i="47"/>
  <c r="H4749" i="47"/>
  <c r="B4666" i="47"/>
  <c r="D4666" i="47"/>
  <c r="E4666" i="47"/>
  <c r="C4666" i="47"/>
  <c r="A4667" i="47"/>
  <c r="F4666" i="47"/>
  <c r="M4749" i="47" l="1"/>
  <c r="K4749" i="47"/>
  <c r="I4749" i="47"/>
  <c r="J4749" i="47"/>
  <c r="L4749" i="47"/>
  <c r="H4750" i="47"/>
  <c r="C4667" i="47"/>
  <c r="D4667" i="47"/>
  <c r="A4668" i="47"/>
  <c r="B4667" i="47"/>
  <c r="E4667" i="47"/>
  <c r="F4667" i="47"/>
  <c r="I4750" i="47" l="1"/>
  <c r="K4750" i="47"/>
  <c r="L4750" i="47"/>
  <c r="J4750" i="47"/>
  <c r="H4751" i="47"/>
  <c r="M4750" i="47"/>
  <c r="E4668" i="47"/>
  <c r="F4668" i="47"/>
  <c r="C4668" i="47"/>
  <c r="B4668" i="47"/>
  <c r="A4669" i="47"/>
  <c r="D4668" i="47"/>
  <c r="M4751" i="47" l="1"/>
  <c r="H4752" i="47"/>
  <c r="J4751" i="47"/>
  <c r="L4751" i="47"/>
  <c r="I4751" i="47"/>
  <c r="K4751" i="47"/>
  <c r="E4669" i="47"/>
  <c r="B4669" i="47"/>
  <c r="D4669" i="47"/>
  <c r="A4670" i="47"/>
  <c r="F4669" i="47"/>
  <c r="C4669" i="47"/>
  <c r="L4752" i="47" l="1"/>
  <c r="M4752" i="47"/>
  <c r="K4752" i="47"/>
  <c r="J4752" i="47"/>
  <c r="H4753" i="47"/>
  <c r="I4752" i="47"/>
  <c r="F4670" i="47"/>
  <c r="B4670" i="47"/>
  <c r="D4670" i="47"/>
  <c r="E4670" i="47"/>
  <c r="C4670" i="47"/>
  <c r="A4671" i="47"/>
  <c r="L4753" i="47" l="1"/>
  <c r="K4753" i="47"/>
  <c r="M4753" i="47"/>
  <c r="J4753" i="47"/>
  <c r="I4753" i="47"/>
  <c r="H4754" i="47"/>
  <c r="C4671" i="47"/>
  <c r="D4671" i="47"/>
  <c r="A4672" i="47"/>
  <c r="E4671" i="47"/>
  <c r="F4671" i="47"/>
  <c r="B4671" i="47"/>
  <c r="K4754" i="47" l="1"/>
  <c r="L4754" i="47"/>
  <c r="J4754" i="47"/>
  <c r="H4755" i="47"/>
  <c r="M4754" i="47"/>
  <c r="I4754" i="47"/>
  <c r="E4672" i="47"/>
  <c r="F4672" i="47"/>
  <c r="C4672" i="47"/>
  <c r="D4672" i="47"/>
  <c r="B4672" i="47"/>
  <c r="A4673" i="47"/>
  <c r="H4756" i="47" l="1"/>
  <c r="I4755" i="47"/>
  <c r="K4755" i="47"/>
  <c r="J4755" i="47"/>
  <c r="L4755" i="47"/>
  <c r="M4755" i="47"/>
  <c r="E4673" i="47"/>
  <c r="B4673" i="47"/>
  <c r="A4674" i="47"/>
  <c r="C4673" i="47"/>
  <c r="F4673" i="47"/>
  <c r="D4673" i="47"/>
  <c r="L4756" i="47" l="1"/>
  <c r="M4756" i="47"/>
  <c r="K4756" i="47"/>
  <c r="I4756" i="47"/>
  <c r="J4756" i="47"/>
  <c r="H4757" i="47"/>
  <c r="F4674" i="47"/>
  <c r="D4674" i="47"/>
  <c r="E4674" i="47"/>
  <c r="C4674" i="47"/>
  <c r="A4675" i="47"/>
  <c r="B4674" i="47"/>
  <c r="H4758" i="47" l="1"/>
  <c r="M4757" i="47"/>
  <c r="K4757" i="47"/>
  <c r="I4757" i="47"/>
  <c r="J4757" i="47"/>
  <c r="L4757" i="47"/>
  <c r="C4675" i="47"/>
  <c r="D4675" i="47"/>
  <c r="F4675" i="47"/>
  <c r="A4676" i="47"/>
  <c r="B4675" i="47"/>
  <c r="E4675" i="47"/>
  <c r="J4758" i="47" l="1"/>
  <c r="M4758" i="47"/>
  <c r="L4758" i="47"/>
  <c r="I4758" i="47"/>
  <c r="H4759" i="47"/>
  <c r="K4758" i="47"/>
  <c r="D4676" i="47"/>
  <c r="F4676" i="47"/>
  <c r="C4676" i="47"/>
  <c r="B4676" i="47"/>
  <c r="A4677" i="47"/>
  <c r="E4676" i="47"/>
  <c r="H4760" i="47" l="1"/>
  <c r="M4759" i="47"/>
  <c r="J4759" i="47"/>
  <c r="K4759" i="47"/>
  <c r="I4759" i="47"/>
  <c r="L4759" i="47"/>
  <c r="E4677" i="47"/>
  <c r="B4677" i="47"/>
  <c r="D4677" i="47"/>
  <c r="A4678" i="47"/>
  <c r="C4677" i="47"/>
  <c r="F4677" i="47"/>
  <c r="M4760" i="47" l="1"/>
  <c r="L4760" i="47"/>
  <c r="I4760" i="47"/>
  <c r="H4761" i="47"/>
  <c r="K4760" i="47"/>
  <c r="J4760" i="47"/>
  <c r="F4678" i="47"/>
  <c r="B4678" i="47"/>
  <c r="D4678" i="47"/>
  <c r="E4678" i="47"/>
  <c r="C4678" i="47"/>
  <c r="A4679" i="47"/>
  <c r="L4761" i="47" l="1"/>
  <c r="H4762" i="47"/>
  <c r="M4761" i="47"/>
  <c r="K4761" i="47"/>
  <c r="I4761" i="47"/>
  <c r="J4761" i="47"/>
  <c r="C4679" i="47"/>
  <c r="D4679" i="47"/>
  <c r="B4679" i="47"/>
  <c r="E4679" i="47"/>
  <c r="F4679" i="47"/>
  <c r="A4680" i="47"/>
  <c r="M4762" i="47" l="1"/>
  <c r="L4762" i="47"/>
  <c r="I4762" i="47"/>
  <c r="H4763" i="47"/>
  <c r="K4762" i="47"/>
  <c r="J4762" i="47"/>
  <c r="D4680" i="47"/>
  <c r="F4680" i="47"/>
  <c r="C4680" i="47"/>
  <c r="B4680" i="47"/>
  <c r="A4681" i="47"/>
  <c r="E4680" i="47"/>
  <c r="K4763" i="47" l="1"/>
  <c r="M4763" i="47"/>
  <c r="J4763" i="47"/>
  <c r="H4764" i="47"/>
  <c r="I4763" i="47"/>
  <c r="L4763" i="47"/>
  <c r="E4681" i="47"/>
  <c r="B4681" i="47"/>
  <c r="A4682" i="47"/>
  <c r="F4681" i="47"/>
  <c r="D4681" i="47"/>
  <c r="C4681" i="47"/>
  <c r="K4764" i="47" l="1"/>
  <c r="M4764" i="47"/>
  <c r="L4764" i="47"/>
  <c r="I4764" i="47"/>
  <c r="H4765" i="47"/>
  <c r="J4764" i="47"/>
  <c r="F4682" i="47"/>
  <c r="B4682" i="47"/>
  <c r="D4682" i="47"/>
  <c r="E4682" i="47"/>
  <c r="C4682" i="47"/>
  <c r="A4683" i="47"/>
  <c r="J4765" i="47" l="1"/>
  <c r="M4765" i="47"/>
  <c r="L4765" i="47"/>
  <c r="K4765" i="47"/>
  <c r="I4765" i="47"/>
  <c r="H4766" i="47"/>
  <c r="C4683" i="47"/>
  <c r="D4683" i="47"/>
  <c r="F4683" i="47"/>
  <c r="B4683" i="47"/>
  <c r="E4683" i="47"/>
  <c r="A4684" i="47"/>
  <c r="J4766" i="47" l="1"/>
  <c r="L4766" i="47"/>
  <c r="M4766" i="47"/>
  <c r="H4767" i="47"/>
  <c r="I4766" i="47"/>
  <c r="K4766" i="47"/>
  <c r="E4684" i="47"/>
  <c r="D4684" i="47"/>
  <c r="F4684" i="47"/>
  <c r="C4684" i="47"/>
  <c r="B4684" i="47"/>
  <c r="A4685" i="47"/>
  <c r="J4767" i="47" l="1"/>
  <c r="L4767" i="47"/>
  <c r="M4767" i="47"/>
  <c r="K4767" i="47"/>
  <c r="H4768" i="47"/>
  <c r="I4767" i="47"/>
  <c r="E4685" i="47"/>
  <c r="B4685" i="47"/>
  <c r="D4685" i="47"/>
  <c r="A4686" i="47"/>
  <c r="C4685" i="47"/>
  <c r="F4685" i="47"/>
  <c r="K4768" i="47" l="1"/>
  <c r="L4768" i="47"/>
  <c r="J4768" i="47"/>
  <c r="H4769" i="47"/>
  <c r="M4768" i="47"/>
  <c r="I4768" i="47"/>
  <c r="F4686" i="47"/>
  <c r="D4686" i="47"/>
  <c r="E4686" i="47"/>
  <c r="B4686" i="47"/>
  <c r="C4686" i="47"/>
  <c r="A4687" i="47"/>
  <c r="L4769" i="47" l="1"/>
  <c r="M4769" i="47"/>
  <c r="K4769" i="47"/>
  <c r="I4769" i="47"/>
  <c r="J4769" i="47"/>
  <c r="H4770" i="47"/>
  <c r="C4687" i="47"/>
  <c r="D4687" i="47"/>
  <c r="B4687" i="47"/>
  <c r="E4687" i="47"/>
  <c r="F4687" i="47"/>
  <c r="A4688" i="47"/>
  <c r="I4770" i="47" l="1"/>
  <c r="K4770" i="47"/>
  <c r="L4770" i="47"/>
  <c r="J4770" i="47"/>
  <c r="H4771" i="47"/>
  <c r="M4770" i="47"/>
  <c r="E4688" i="47"/>
  <c r="F4688" i="47"/>
  <c r="C4688" i="47"/>
  <c r="D4688" i="47"/>
  <c r="B4688" i="47"/>
  <c r="A4689" i="47"/>
  <c r="K4771" i="47" l="1"/>
  <c r="J4771" i="47"/>
  <c r="L4771" i="47"/>
  <c r="M4771" i="47"/>
  <c r="H4772" i="47"/>
  <c r="I4771" i="47"/>
  <c r="E4689" i="47"/>
  <c r="B4689" i="47"/>
  <c r="D4689" i="47"/>
  <c r="A4690" i="47"/>
  <c r="C4689" i="47"/>
  <c r="F4689" i="47"/>
  <c r="I4772" i="47" l="1"/>
  <c r="K4772" i="47"/>
  <c r="L4772" i="47"/>
  <c r="J4772" i="47"/>
  <c r="H4773" i="47"/>
  <c r="M4772" i="47"/>
  <c r="F4690" i="47"/>
  <c r="B4690" i="47"/>
  <c r="D4690" i="47"/>
  <c r="E4690" i="47"/>
  <c r="C4690" i="47"/>
  <c r="A4691" i="47"/>
  <c r="L4773" i="47" l="1"/>
  <c r="M4773" i="47"/>
  <c r="H4774" i="47"/>
  <c r="I4773" i="47"/>
  <c r="K4773" i="47"/>
  <c r="J4773" i="47"/>
  <c r="C4691" i="47"/>
  <c r="D4691" i="47"/>
  <c r="B4691" i="47"/>
  <c r="E4691" i="47"/>
  <c r="F4691" i="47"/>
  <c r="A4692" i="47"/>
  <c r="M4774" i="47" l="1"/>
  <c r="J4774" i="47"/>
  <c r="I4774" i="47"/>
  <c r="H4775" i="47"/>
  <c r="L4774" i="47"/>
  <c r="K4774" i="47"/>
  <c r="D4692" i="47"/>
  <c r="F4692" i="47"/>
  <c r="C4692" i="47"/>
  <c r="B4692" i="47"/>
  <c r="A4693" i="47"/>
  <c r="E4692" i="47"/>
  <c r="J4775" i="47" l="1"/>
  <c r="L4775" i="47"/>
  <c r="M4775" i="47"/>
  <c r="K4775" i="47"/>
  <c r="H4776" i="47"/>
  <c r="I4775" i="47"/>
  <c r="E4693" i="47"/>
  <c r="B4693" i="47"/>
  <c r="D4693" i="47"/>
  <c r="C4693" i="47"/>
  <c r="A4694" i="47"/>
  <c r="F4693" i="47"/>
  <c r="K4776" i="47" l="1"/>
  <c r="H4777" i="47"/>
  <c r="J4776" i="47"/>
  <c r="M4776" i="47"/>
  <c r="L4776" i="47"/>
  <c r="I4776" i="47"/>
  <c r="B4694" i="47"/>
  <c r="D4694" i="47"/>
  <c r="E4694" i="47"/>
  <c r="C4694" i="47"/>
  <c r="A4695" i="47"/>
  <c r="F4694" i="47"/>
  <c r="M4777" i="47" l="1"/>
  <c r="K4777" i="47"/>
  <c r="H4778" i="47"/>
  <c r="I4777" i="47"/>
  <c r="J4777" i="47"/>
  <c r="L4777" i="47"/>
  <c r="C4695" i="47"/>
  <c r="D4695" i="47"/>
  <c r="F4695" i="47"/>
  <c r="E4695" i="47"/>
  <c r="A4696" i="47"/>
  <c r="B4695" i="47"/>
  <c r="J4778" i="47" l="1"/>
  <c r="L4778" i="47"/>
  <c r="M4778" i="47"/>
  <c r="H4779" i="47"/>
  <c r="I4778" i="47"/>
  <c r="K4778" i="47"/>
  <c r="D4696" i="47"/>
  <c r="F4696" i="47"/>
  <c r="C4696" i="47"/>
  <c r="B4696" i="47"/>
  <c r="A4697" i="47"/>
  <c r="E4696" i="47"/>
  <c r="H4780" i="47" l="1"/>
  <c r="K4779" i="47"/>
  <c r="M4779" i="47"/>
  <c r="J4779" i="47"/>
  <c r="L4779" i="47"/>
  <c r="I4779" i="47"/>
  <c r="E4697" i="47"/>
  <c r="B4697" i="47"/>
  <c r="D4697" i="47"/>
  <c r="C4697" i="47"/>
  <c r="F4697" i="47"/>
  <c r="A4698" i="47"/>
  <c r="M4780" i="47" l="1"/>
  <c r="I4780" i="47"/>
  <c r="K4780" i="47"/>
  <c r="L4780" i="47"/>
  <c r="J4780" i="47"/>
  <c r="H4781" i="47"/>
  <c r="B4698" i="47"/>
  <c r="D4698" i="47"/>
  <c r="E4698" i="47"/>
  <c r="C4698" i="47"/>
  <c r="A4699" i="47"/>
  <c r="F4698" i="47"/>
  <c r="K4781" i="47" l="1"/>
  <c r="L4781" i="47"/>
  <c r="J4781" i="47"/>
  <c r="H4782" i="47"/>
  <c r="M4781" i="47"/>
  <c r="I4781" i="47"/>
  <c r="C4699" i="47"/>
  <c r="D4699" i="47"/>
  <c r="F4699" i="47"/>
  <c r="B4699" i="47"/>
  <c r="E4699" i="47"/>
  <c r="A4700" i="47"/>
  <c r="K4782" i="47" l="1"/>
  <c r="M4782" i="47"/>
  <c r="J4782" i="47"/>
  <c r="I4782" i="47"/>
  <c r="H4783" i="47"/>
  <c r="L4782" i="47"/>
  <c r="E4700" i="47"/>
  <c r="D4700" i="47"/>
  <c r="F4700" i="47"/>
  <c r="C4700" i="47"/>
  <c r="B4700" i="47"/>
  <c r="A4701" i="47"/>
  <c r="K4783" i="47" l="1"/>
  <c r="M4783" i="47"/>
  <c r="J4783" i="47"/>
  <c r="L4783" i="47"/>
  <c r="I4783" i="47"/>
  <c r="H4784" i="47"/>
  <c r="E4701" i="47"/>
  <c r="B4701" i="47"/>
  <c r="A4702" i="47"/>
  <c r="D4701" i="47"/>
  <c r="F4701" i="47"/>
  <c r="C4701" i="47"/>
  <c r="J4784" i="47" l="1"/>
  <c r="M4784" i="47"/>
  <c r="L4784" i="47"/>
  <c r="I4784" i="47"/>
  <c r="H4785" i="47"/>
  <c r="K4784" i="47"/>
  <c r="F4702" i="47"/>
  <c r="B4702" i="47"/>
  <c r="D4702" i="47"/>
  <c r="E4702" i="47"/>
  <c r="C4702" i="47"/>
  <c r="A4703" i="47"/>
  <c r="L4785" i="47" l="1"/>
  <c r="M4785" i="47"/>
  <c r="H4786" i="47"/>
  <c r="I4785" i="47"/>
  <c r="J4785" i="47"/>
  <c r="K4785" i="47"/>
  <c r="C4703" i="47"/>
  <c r="D4703" i="47"/>
  <c r="E4703" i="47"/>
  <c r="F4703" i="47"/>
  <c r="A4704" i="47"/>
  <c r="B4703" i="47"/>
  <c r="M4786" i="47" l="1"/>
  <c r="I4786" i="47"/>
  <c r="J4786" i="47"/>
  <c r="H4787" i="47"/>
  <c r="K4786" i="47"/>
  <c r="L4786" i="47"/>
  <c r="D4704" i="47"/>
  <c r="F4704" i="47"/>
  <c r="C4704" i="47"/>
  <c r="B4704" i="47"/>
  <c r="A4705" i="47"/>
  <c r="E4704" i="47"/>
  <c r="J4787" i="47" l="1"/>
  <c r="L4787" i="47"/>
  <c r="M4787" i="47"/>
  <c r="K4787" i="47"/>
  <c r="H4788" i="47"/>
  <c r="I4787" i="47"/>
  <c r="E4705" i="47"/>
  <c r="B4705" i="47"/>
  <c r="D4705" i="47"/>
  <c r="A4706" i="47"/>
  <c r="C4705" i="47"/>
  <c r="F4705" i="47"/>
  <c r="I4788" i="47" l="1"/>
  <c r="K4788" i="47"/>
  <c r="L4788" i="47"/>
  <c r="J4788" i="47"/>
  <c r="H4789" i="47"/>
  <c r="M4788" i="47"/>
  <c r="B4706" i="47"/>
  <c r="D4706" i="47"/>
  <c r="E4706" i="47"/>
  <c r="C4706" i="47"/>
  <c r="A4707" i="47"/>
  <c r="F4706" i="47"/>
  <c r="K4789" i="47" l="1"/>
  <c r="J4789" i="47"/>
  <c r="L4789" i="47"/>
  <c r="M4789" i="47"/>
  <c r="H4790" i="47"/>
  <c r="I4789" i="47"/>
  <c r="C4707" i="47"/>
  <c r="D4707" i="47"/>
  <c r="A4708" i="47"/>
  <c r="E4707" i="47"/>
  <c r="F4707" i="47"/>
  <c r="B4707" i="47"/>
  <c r="M4790" i="47" l="1"/>
  <c r="L4790" i="47"/>
  <c r="K4790" i="47"/>
  <c r="J4790" i="47"/>
  <c r="I4790" i="47"/>
  <c r="H4791" i="47"/>
  <c r="E4708" i="47"/>
  <c r="D4708" i="47"/>
  <c r="F4708" i="47"/>
  <c r="C4708" i="47"/>
  <c r="A4709" i="47"/>
  <c r="B4708" i="47"/>
  <c r="H4792" i="47" l="1"/>
  <c r="M4791" i="47"/>
  <c r="K4791" i="47"/>
  <c r="I4791" i="47"/>
  <c r="J4791" i="47"/>
  <c r="L4791" i="47"/>
  <c r="E4709" i="47"/>
  <c r="B4709" i="47"/>
  <c r="D4709" i="47"/>
  <c r="A4710" i="47"/>
  <c r="C4709" i="47"/>
  <c r="F4709" i="47"/>
  <c r="I4792" i="47" l="1"/>
  <c r="K4792" i="47"/>
  <c r="L4792" i="47"/>
  <c r="J4792" i="47"/>
  <c r="H4793" i="47"/>
  <c r="M4792" i="47"/>
  <c r="F4710" i="47"/>
  <c r="B4710" i="47"/>
  <c r="D4710" i="47"/>
  <c r="E4710" i="47"/>
  <c r="C4710" i="47"/>
  <c r="A4711" i="47"/>
  <c r="K4793" i="47" l="1"/>
  <c r="H4794" i="47"/>
  <c r="M4793" i="47"/>
  <c r="I4793" i="47"/>
  <c r="J4793" i="47"/>
  <c r="L4793" i="47"/>
  <c r="C4711" i="47"/>
  <c r="D4711" i="47"/>
  <c r="B4711" i="47"/>
  <c r="E4711" i="47"/>
  <c r="F4711" i="47"/>
  <c r="A4712" i="47"/>
  <c r="J4794" i="47" l="1"/>
  <c r="M4794" i="47"/>
  <c r="L4794" i="47"/>
  <c r="I4794" i="47"/>
  <c r="H4795" i="47"/>
  <c r="K4794" i="47"/>
  <c r="D4712" i="47"/>
  <c r="F4712" i="47"/>
  <c r="C4712" i="47"/>
  <c r="B4712" i="47"/>
  <c r="A4713" i="47"/>
  <c r="E4712" i="47"/>
  <c r="L4795" i="47" l="1"/>
  <c r="H4796" i="47"/>
  <c r="M4795" i="47"/>
  <c r="K4795" i="47"/>
  <c r="I4795" i="47"/>
  <c r="J4795" i="47"/>
  <c r="E4713" i="47"/>
  <c r="B4713" i="47"/>
  <c r="D4713" i="47"/>
  <c r="A4714" i="47"/>
  <c r="C4713" i="47"/>
  <c r="F4713" i="47"/>
  <c r="J4796" i="47" l="1"/>
  <c r="M4796" i="47"/>
  <c r="L4796" i="47"/>
  <c r="I4796" i="47"/>
  <c r="H4797" i="47"/>
  <c r="K4796" i="47"/>
  <c r="B4714" i="47"/>
  <c r="D4714" i="47"/>
  <c r="E4714" i="47"/>
  <c r="C4714" i="47"/>
  <c r="A4715" i="47"/>
  <c r="F4714" i="47"/>
  <c r="J4797" i="47" l="1"/>
  <c r="K4797" i="47"/>
  <c r="L4797" i="47"/>
  <c r="M4797" i="47"/>
  <c r="H4798" i="47"/>
  <c r="I4797" i="47"/>
  <c r="C4715" i="47"/>
  <c r="D4715" i="47"/>
  <c r="F4715" i="47"/>
  <c r="A4716" i="47"/>
  <c r="E4715" i="47"/>
  <c r="B4715" i="47"/>
  <c r="J4798" i="47" l="1"/>
  <c r="M4798" i="47"/>
  <c r="L4798" i="47"/>
  <c r="I4798" i="47"/>
  <c r="H4799" i="47"/>
  <c r="K4798" i="47"/>
  <c r="E4716" i="47"/>
  <c r="D4716" i="47"/>
  <c r="F4716" i="47"/>
  <c r="C4716" i="47"/>
  <c r="B4716" i="47"/>
  <c r="A4717" i="47"/>
  <c r="L4799" i="47" l="1"/>
  <c r="H4800" i="47"/>
  <c r="M4799" i="47"/>
  <c r="K4799" i="47"/>
  <c r="I4799" i="47"/>
  <c r="J4799" i="47"/>
  <c r="E4717" i="47"/>
  <c r="B4717" i="47"/>
  <c r="D4717" i="47"/>
  <c r="A4718" i="47"/>
  <c r="C4717" i="47"/>
  <c r="F4717" i="47"/>
  <c r="K4800" i="47" l="1"/>
  <c r="M4800" i="47"/>
  <c r="J4800" i="47"/>
  <c r="I4800" i="47"/>
  <c r="H4801" i="47"/>
  <c r="L4800" i="47"/>
  <c r="B4718" i="47"/>
  <c r="D4718" i="47"/>
  <c r="E4718" i="47"/>
  <c r="C4718" i="47"/>
  <c r="A4719" i="47"/>
  <c r="F4718" i="47"/>
  <c r="K4801" i="47" l="1"/>
  <c r="L4801" i="47"/>
  <c r="J4801" i="47"/>
  <c r="H4802" i="47"/>
  <c r="M4801" i="47"/>
  <c r="I4801" i="47"/>
  <c r="C4719" i="47"/>
  <c r="D4719" i="47"/>
  <c r="A4720" i="47"/>
  <c r="F4719" i="47"/>
  <c r="B4719" i="47"/>
  <c r="E4719" i="47"/>
  <c r="J4802" i="47" l="1"/>
  <c r="M4802" i="47"/>
  <c r="L4802" i="47"/>
  <c r="K4802" i="47"/>
  <c r="I4802" i="47"/>
  <c r="H4803" i="47"/>
  <c r="E4720" i="47"/>
  <c r="D4720" i="47"/>
  <c r="F4720" i="47"/>
  <c r="C4720" i="47"/>
  <c r="B4720" i="47"/>
  <c r="A4721" i="47"/>
  <c r="J4803" i="47" l="1"/>
  <c r="M4803" i="47"/>
  <c r="L4803" i="47"/>
  <c r="K4803" i="47"/>
  <c r="I4803" i="47"/>
  <c r="H4804" i="47"/>
  <c r="E4721" i="47"/>
  <c r="B4721" i="47"/>
  <c r="D4721" i="47"/>
  <c r="C4721" i="47"/>
  <c r="F4721" i="47"/>
  <c r="A4722" i="47"/>
  <c r="I4804" i="47" l="1"/>
  <c r="K4804" i="47"/>
  <c r="L4804" i="47"/>
  <c r="M4804" i="47"/>
  <c r="J4804" i="47"/>
  <c r="H4805" i="47"/>
  <c r="F4722" i="47"/>
  <c r="B4722" i="47"/>
  <c r="D4722" i="47"/>
  <c r="E4722" i="47"/>
  <c r="C4722" i="47"/>
  <c r="A4723" i="47"/>
  <c r="K4805" i="47" l="1"/>
  <c r="J4805" i="47"/>
  <c r="L4805" i="47"/>
  <c r="M4805" i="47"/>
  <c r="H4806" i="47"/>
  <c r="I4805" i="47"/>
  <c r="C4723" i="47"/>
  <c r="D4723" i="47"/>
  <c r="A4724" i="47"/>
  <c r="B4723" i="47"/>
  <c r="F4723" i="47"/>
  <c r="E4723" i="47"/>
  <c r="M4806" i="47" l="1"/>
  <c r="I4806" i="47"/>
  <c r="K4806" i="47"/>
  <c r="L4806" i="47"/>
  <c r="J4806" i="47"/>
  <c r="H4807" i="47"/>
  <c r="E4724" i="47"/>
  <c r="D4724" i="47"/>
  <c r="F4724" i="47"/>
  <c r="C4724" i="47"/>
  <c r="B4724" i="47"/>
  <c r="A4725" i="47"/>
  <c r="M4807" i="47" l="1"/>
  <c r="L4807" i="47"/>
  <c r="I4807" i="47"/>
  <c r="K4807" i="47"/>
  <c r="H4808" i="47"/>
  <c r="J4807" i="47"/>
  <c r="E4725" i="47"/>
  <c r="B4725" i="47"/>
  <c r="D4725" i="47"/>
  <c r="A4726" i="47"/>
  <c r="C4725" i="47"/>
  <c r="F4725" i="47"/>
  <c r="I4808" i="47" l="1"/>
  <c r="M4808" i="47"/>
  <c r="K4808" i="47"/>
  <c r="L4808" i="47"/>
  <c r="J4808" i="47"/>
  <c r="H4809" i="47"/>
  <c r="F4726" i="47"/>
  <c r="D4726" i="47"/>
  <c r="E4726" i="47"/>
  <c r="B4726" i="47"/>
  <c r="C4726" i="47"/>
  <c r="A4727" i="47"/>
  <c r="K4809" i="47" l="1"/>
  <c r="M4809" i="47"/>
  <c r="J4809" i="47"/>
  <c r="I4809" i="47"/>
  <c r="H4810" i="47"/>
  <c r="L4809" i="47"/>
  <c r="C4727" i="47"/>
  <c r="D4727" i="47"/>
  <c r="F4727" i="47"/>
  <c r="A4728" i="47"/>
  <c r="B4727" i="47"/>
  <c r="E4727" i="47"/>
  <c r="K4810" i="47" l="1"/>
  <c r="L4810" i="47"/>
  <c r="I4810" i="47"/>
  <c r="J4810" i="47"/>
  <c r="H4811" i="47"/>
  <c r="M4810" i="47"/>
  <c r="E4728" i="47"/>
  <c r="D4728" i="47"/>
  <c r="F4728" i="47"/>
  <c r="C4728" i="47"/>
  <c r="B4728" i="47"/>
  <c r="A4729" i="47"/>
  <c r="L4811" i="47" l="1"/>
  <c r="H4812" i="47"/>
  <c r="M4811" i="47"/>
  <c r="K4811" i="47"/>
  <c r="I4811" i="47"/>
  <c r="J4811" i="47"/>
  <c r="E4729" i="47"/>
  <c r="B4729" i="47"/>
  <c r="D4729" i="47"/>
  <c r="C4729" i="47"/>
  <c r="F4729" i="47"/>
  <c r="A4730" i="47"/>
  <c r="M4812" i="47" l="1"/>
  <c r="K4812" i="47"/>
  <c r="H4813" i="47"/>
  <c r="I4812" i="47"/>
  <c r="J4812" i="47"/>
  <c r="L4812" i="47"/>
  <c r="B4730" i="47"/>
  <c r="D4730" i="47"/>
  <c r="E4730" i="47"/>
  <c r="C4730" i="47"/>
  <c r="A4731" i="47"/>
  <c r="F4730" i="47"/>
  <c r="H4814" i="47" l="1"/>
  <c r="K4813" i="47"/>
  <c r="M4813" i="47"/>
  <c r="J4813" i="47"/>
  <c r="L4813" i="47"/>
  <c r="I4813" i="47"/>
  <c r="F4731" i="47"/>
  <c r="A4732" i="47"/>
  <c r="B4731" i="47"/>
  <c r="E4731" i="47"/>
  <c r="D4731" i="47"/>
  <c r="C4731" i="47"/>
  <c r="M4814" i="47" l="1"/>
  <c r="L4814" i="47"/>
  <c r="J4814" i="47"/>
  <c r="I4814" i="47"/>
  <c r="H4815" i="47"/>
  <c r="K4814" i="47"/>
  <c r="D4732" i="47"/>
  <c r="F4732" i="47"/>
  <c r="C4732" i="47"/>
  <c r="B4732" i="47"/>
  <c r="A4733" i="47"/>
  <c r="E4732" i="47"/>
  <c r="K4815" i="47" l="1"/>
  <c r="J4815" i="47"/>
  <c r="L4815" i="47"/>
  <c r="M4815" i="47"/>
  <c r="H4816" i="47"/>
  <c r="I4815" i="47"/>
  <c r="D4733" i="47"/>
  <c r="A4734" i="47"/>
  <c r="C4733" i="47"/>
  <c r="F4733" i="47"/>
  <c r="B4733" i="47"/>
  <c r="E4733" i="47"/>
  <c r="M4816" i="47" l="1"/>
  <c r="I4816" i="47"/>
  <c r="K4816" i="47"/>
  <c r="L4816" i="47"/>
  <c r="J4816" i="47"/>
  <c r="H4817" i="47"/>
  <c r="B4734" i="47"/>
  <c r="D4734" i="47"/>
  <c r="E4734" i="47"/>
  <c r="C4734" i="47"/>
  <c r="A4735" i="47"/>
  <c r="F4734" i="47"/>
  <c r="L4817" i="47" l="1"/>
  <c r="H4818" i="47"/>
  <c r="M4817" i="47"/>
  <c r="K4817" i="47"/>
  <c r="I4817" i="47"/>
  <c r="J4817" i="47"/>
  <c r="C4735" i="47"/>
  <c r="D4735" i="47"/>
  <c r="F4735" i="47"/>
  <c r="A4736" i="47"/>
  <c r="B4735" i="47"/>
  <c r="E4735" i="47"/>
  <c r="M4818" i="47" l="1"/>
  <c r="I4818" i="47"/>
  <c r="K4818" i="47"/>
  <c r="L4818" i="47"/>
  <c r="J4818" i="47"/>
  <c r="H4819" i="47"/>
  <c r="D4736" i="47"/>
  <c r="F4736" i="47"/>
  <c r="C4736" i="47"/>
  <c r="B4736" i="47"/>
  <c r="A4737" i="47"/>
  <c r="E4736" i="47"/>
  <c r="M4819" i="47" l="1"/>
  <c r="K4819" i="47"/>
  <c r="L4819" i="47"/>
  <c r="H4820" i="47"/>
  <c r="I4819" i="47"/>
  <c r="J4819" i="47"/>
  <c r="E4737" i="47"/>
  <c r="B4737" i="47"/>
  <c r="D4737" i="47"/>
  <c r="A4738" i="47"/>
  <c r="C4737" i="47"/>
  <c r="F4737" i="47"/>
  <c r="L4820" i="47" l="1"/>
  <c r="I4820" i="47"/>
  <c r="K4820" i="47"/>
  <c r="J4820" i="47"/>
  <c r="H4821" i="47"/>
  <c r="M4820" i="47"/>
  <c r="F4738" i="47"/>
  <c r="B4738" i="47"/>
  <c r="D4738" i="47"/>
  <c r="E4738" i="47"/>
  <c r="C4738" i="47"/>
  <c r="A4739" i="47"/>
  <c r="H4822" i="47" l="1"/>
  <c r="M4821" i="47"/>
  <c r="K4821" i="47"/>
  <c r="L4821" i="47"/>
  <c r="I4821" i="47"/>
  <c r="J4821" i="47"/>
  <c r="C4739" i="47"/>
  <c r="D4739" i="47"/>
  <c r="A4740" i="47"/>
  <c r="F4739" i="47"/>
  <c r="B4739" i="47"/>
  <c r="E4739" i="47"/>
  <c r="J4822" i="47" l="1"/>
  <c r="M4822" i="47"/>
  <c r="L4822" i="47"/>
  <c r="K4822" i="47"/>
  <c r="I4822" i="47"/>
  <c r="H4823" i="47"/>
  <c r="E4740" i="47"/>
  <c r="D4740" i="47"/>
  <c r="F4740" i="47"/>
  <c r="C4740" i="47"/>
  <c r="B4740" i="47"/>
  <c r="A4741" i="47"/>
  <c r="M4823" i="47" l="1"/>
  <c r="L4823" i="47"/>
  <c r="K4823" i="47"/>
  <c r="J4823" i="47"/>
  <c r="I4823" i="47"/>
  <c r="H4824" i="47"/>
  <c r="D4741" i="47"/>
  <c r="A4742" i="47"/>
  <c r="F4741" i="47"/>
  <c r="C4741" i="47"/>
  <c r="E4741" i="47"/>
  <c r="B4741" i="47"/>
  <c r="M4824" i="47" l="1"/>
  <c r="K4824" i="47"/>
  <c r="L4824" i="47"/>
  <c r="J4824" i="47"/>
  <c r="H4825" i="47"/>
  <c r="I4824" i="47"/>
  <c r="B4742" i="47"/>
  <c r="D4742" i="47"/>
  <c r="E4742" i="47"/>
  <c r="C4742" i="47"/>
  <c r="A4743" i="47"/>
  <c r="F4742" i="47"/>
  <c r="K4825" i="47" l="1"/>
  <c r="J4825" i="47"/>
  <c r="L4825" i="47"/>
  <c r="M4825" i="47"/>
  <c r="H4826" i="47"/>
  <c r="I4825" i="47"/>
  <c r="C4743" i="47"/>
  <c r="D4743" i="47"/>
  <c r="F4743" i="47"/>
  <c r="A4744" i="47"/>
  <c r="E4743" i="47"/>
  <c r="B4743" i="47"/>
  <c r="I4826" i="47" l="1"/>
  <c r="K4826" i="47"/>
  <c r="L4826" i="47"/>
  <c r="J4826" i="47"/>
  <c r="H4827" i="47"/>
  <c r="M4826" i="47"/>
  <c r="D4744" i="47"/>
  <c r="F4744" i="47"/>
  <c r="C4744" i="47"/>
  <c r="B4744" i="47"/>
  <c r="A4745" i="47"/>
  <c r="E4744" i="47"/>
  <c r="K4827" i="47" l="1"/>
  <c r="J4827" i="47"/>
  <c r="L4827" i="47"/>
  <c r="M4827" i="47"/>
  <c r="H4828" i="47"/>
  <c r="I4827" i="47"/>
  <c r="E4745" i="47"/>
  <c r="B4745" i="47"/>
  <c r="A4746" i="47"/>
  <c r="F4745" i="47"/>
  <c r="D4745" i="47"/>
  <c r="C4745" i="47"/>
  <c r="K4828" i="47" l="1"/>
  <c r="J4828" i="47"/>
  <c r="M4828" i="47"/>
  <c r="L4828" i="47"/>
  <c r="I4828" i="47"/>
  <c r="H4829" i="47"/>
  <c r="B4746" i="47"/>
  <c r="D4746" i="47"/>
  <c r="E4746" i="47"/>
  <c r="C4746" i="47"/>
  <c r="A4747" i="47"/>
  <c r="F4746" i="47"/>
  <c r="J4829" i="47" l="1"/>
  <c r="L4829" i="47"/>
  <c r="M4829" i="47"/>
  <c r="K4829" i="47"/>
  <c r="H4830" i="47"/>
  <c r="I4829" i="47"/>
  <c r="C4747" i="47"/>
  <c r="D4747" i="47"/>
  <c r="F4747" i="47"/>
  <c r="B4747" i="47"/>
  <c r="A4748" i="47"/>
  <c r="E4747" i="47"/>
  <c r="K4830" i="47" l="1"/>
  <c r="L4830" i="47"/>
  <c r="J4830" i="47"/>
  <c r="H4831" i="47"/>
  <c r="M4830" i="47"/>
  <c r="I4830" i="47"/>
  <c r="F4748" i="47"/>
  <c r="C4748" i="47"/>
  <c r="B4748" i="47"/>
  <c r="E4748" i="47"/>
  <c r="D4748" i="47"/>
  <c r="A4749" i="47"/>
  <c r="M4831" i="47" l="1"/>
  <c r="K4831" i="47"/>
  <c r="L4831" i="47"/>
  <c r="I4831" i="47"/>
  <c r="J4831" i="47"/>
  <c r="H4832" i="47"/>
  <c r="C4749" i="47"/>
  <c r="E4749" i="47"/>
  <c r="B4749" i="47"/>
  <c r="D4749" i="47"/>
  <c r="A4750" i="47"/>
  <c r="F4749" i="47"/>
  <c r="J4832" i="47" l="1"/>
  <c r="M4832" i="47"/>
  <c r="L4832" i="47"/>
  <c r="I4832" i="47"/>
  <c r="H4833" i="47"/>
  <c r="K4832" i="47"/>
  <c r="C4750" i="47"/>
  <c r="A4751" i="47"/>
  <c r="B4750" i="47"/>
  <c r="F4750" i="47"/>
  <c r="D4750" i="47"/>
  <c r="E4750" i="47"/>
  <c r="L4833" i="47" l="1"/>
  <c r="H4834" i="47"/>
  <c r="M4833" i="47"/>
  <c r="K4833" i="47"/>
  <c r="I4833" i="47"/>
  <c r="J4833" i="47"/>
  <c r="B4751" i="47"/>
  <c r="A4752" i="47"/>
  <c r="E4751" i="47"/>
  <c r="C4751" i="47"/>
  <c r="D4751" i="47"/>
  <c r="F4751" i="47"/>
  <c r="H4835" i="47" l="1"/>
  <c r="M4834" i="47"/>
  <c r="K4834" i="47"/>
  <c r="I4834" i="47"/>
  <c r="J4834" i="47"/>
  <c r="L4834" i="47"/>
  <c r="B4752" i="47"/>
  <c r="A4753" i="47"/>
  <c r="E4752" i="47"/>
  <c r="D4752" i="47"/>
  <c r="C4752" i="47"/>
  <c r="F4752" i="47"/>
  <c r="H4836" i="47" l="1"/>
  <c r="K4835" i="47"/>
  <c r="M4835" i="47"/>
  <c r="I4835" i="47"/>
  <c r="J4835" i="47"/>
  <c r="L4835" i="47"/>
  <c r="C4753" i="47"/>
  <c r="F4753" i="47"/>
  <c r="E4753" i="47"/>
  <c r="B4753" i="47"/>
  <c r="D4753" i="47"/>
  <c r="A4754" i="47"/>
  <c r="J4836" i="47" l="1"/>
  <c r="M4836" i="47"/>
  <c r="L4836" i="47"/>
  <c r="K4836" i="47"/>
  <c r="I4836" i="47"/>
  <c r="H4837" i="47"/>
  <c r="D4754" i="47"/>
  <c r="E4754" i="47"/>
  <c r="C4754" i="47"/>
  <c r="A4755" i="47"/>
  <c r="F4754" i="47"/>
  <c r="B4754" i="47"/>
  <c r="J4837" i="47" l="1"/>
  <c r="L4837" i="47"/>
  <c r="M4837" i="47"/>
  <c r="K4837" i="47"/>
  <c r="H4838" i="47"/>
  <c r="I4837" i="47"/>
  <c r="B4755" i="47"/>
  <c r="E4755" i="47"/>
  <c r="F4755" i="47"/>
  <c r="C4755" i="47"/>
  <c r="D4755" i="47"/>
  <c r="A4756" i="47"/>
  <c r="I4838" i="47" l="1"/>
  <c r="J4838" i="47"/>
  <c r="L4838" i="47"/>
  <c r="M4838" i="47"/>
  <c r="H4839" i="47"/>
  <c r="K4838" i="47"/>
  <c r="B4756" i="47"/>
  <c r="A4757" i="47"/>
  <c r="E4756" i="47"/>
  <c r="D4756" i="47"/>
  <c r="C4756" i="47"/>
  <c r="F4756" i="47"/>
  <c r="H4840" i="47" l="1"/>
  <c r="M4839" i="47"/>
  <c r="J4839" i="47"/>
  <c r="I4839" i="47"/>
  <c r="K4839" i="47"/>
  <c r="L4839" i="47"/>
  <c r="C4757" i="47"/>
  <c r="F4757" i="47"/>
  <c r="D4757" i="47"/>
  <c r="A4758" i="47"/>
  <c r="E4757" i="47"/>
  <c r="B4757" i="47"/>
  <c r="J4840" i="47" l="1"/>
  <c r="M4840" i="47"/>
  <c r="L4840" i="47"/>
  <c r="I4840" i="47"/>
  <c r="H4841" i="47"/>
  <c r="K4840" i="47"/>
  <c r="D4758" i="47"/>
  <c r="E4758" i="47"/>
  <c r="C4758" i="47"/>
  <c r="A4759" i="47"/>
  <c r="F4758" i="47"/>
  <c r="B4758" i="47"/>
  <c r="M4841" i="47" l="1"/>
  <c r="K4841" i="47"/>
  <c r="I4841" i="47"/>
  <c r="J4841" i="47"/>
  <c r="L4841" i="47"/>
  <c r="H4842" i="47"/>
  <c r="B4759" i="47"/>
  <c r="C4759" i="47"/>
  <c r="D4759" i="47"/>
  <c r="F4759" i="47"/>
  <c r="A4760" i="47"/>
  <c r="E4759" i="47"/>
  <c r="K4842" i="47" l="1"/>
  <c r="L4842" i="47"/>
  <c r="M4842" i="47"/>
  <c r="I4842" i="47"/>
  <c r="J4842" i="47"/>
  <c r="H4843" i="47"/>
  <c r="F4760" i="47"/>
  <c r="C4760" i="47"/>
  <c r="B4760" i="47"/>
  <c r="E4760" i="47"/>
  <c r="D4760" i="47"/>
  <c r="A4761" i="47"/>
  <c r="H4844" i="47" l="1"/>
  <c r="M4843" i="47"/>
  <c r="K4843" i="47"/>
  <c r="L4843" i="47"/>
  <c r="I4843" i="47"/>
  <c r="J4843" i="47"/>
  <c r="C4761" i="47"/>
  <c r="E4761" i="47"/>
  <c r="B4761" i="47"/>
  <c r="F4761" i="47"/>
  <c r="D4761" i="47"/>
  <c r="A4762" i="47"/>
  <c r="K4844" i="47" l="1"/>
  <c r="L4844" i="47"/>
  <c r="M4844" i="47"/>
  <c r="I4844" i="47"/>
  <c r="J4844" i="47"/>
  <c r="H4845" i="47"/>
  <c r="D4762" i="47"/>
  <c r="E4762" i="47"/>
  <c r="C4762" i="47"/>
  <c r="A4763" i="47"/>
  <c r="F4762" i="47"/>
  <c r="B4762" i="47"/>
  <c r="M4845" i="47" l="1"/>
  <c r="J4845" i="47"/>
  <c r="I4845" i="47"/>
  <c r="H4846" i="47"/>
  <c r="L4845" i="47"/>
  <c r="K4845" i="47"/>
  <c r="B4763" i="47"/>
  <c r="A4764" i="47"/>
  <c r="E4763" i="47"/>
  <c r="C4763" i="47"/>
  <c r="D4763" i="47"/>
  <c r="F4763" i="47"/>
  <c r="K4846" i="47" l="1"/>
  <c r="L4846" i="47"/>
  <c r="J4846" i="47"/>
  <c r="H4847" i="47"/>
  <c r="M4846" i="47"/>
  <c r="I4846" i="47"/>
  <c r="F4764" i="47"/>
  <c r="C4764" i="47"/>
  <c r="E4764" i="47"/>
  <c r="D4764" i="47"/>
  <c r="B4764" i="47"/>
  <c r="A4765" i="47"/>
  <c r="J4847" i="47" l="1"/>
  <c r="L4847" i="47"/>
  <c r="M4847" i="47"/>
  <c r="K4847" i="47"/>
  <c r="H4848" i="47"/>
  <c r="I4847" i="47"/>
  <c r="C4765" i="47"/>
  <c r="D4765" i="47"/>
  <c r="F4765" i="47"/>
  <c r="E4765" i="47"/>
  <c r="B4765" i="47"/>
  <c r="A4766" i="47"/>
  <c r="M4848" i="47" l="1"/>
  <c r="I4848" i="47"/>
  <c r="K4848" i="47"/>
  <c r="L4848" i="47"/>
  <c r="J4848" i="47"/>
  <c r="H4849" i="47"/>
  <c r="D4766" i="47"/>
  <c r="E4766" i="47"/>
  <c r="A4767" i="47"/>
  <c r="F4766" i="47"/>
  <c r="B4766" i="47"/>
  <c r="C4766" i="47"/>
  <c r="K4849" i="47" l="1"/>
  <c r="L4849" i="47"/>
  <c r="M4849" i="47"/>
  <c r="J4849" i="47"/>
  <c r="H4850" i="47"/>
  <c r="I4849" i="47"/>
  <c r="B4767" i="47"/>
  <c r="E4767" i="47"/>
  <c r="C4767" i="47"/>
  <c r="D4767" i="47"/>
  <c r="F4767" i="47"/>
  <c r="A4768" i="47"/>
  <c r="M4850" i="47" l="1"/>
  <c r="L4850" i="47"/>
  <c r="J4850" i="47"/>
  <c r="I4850" i="47"/>
  <c r="H4851" i="47"/>
  <c r="K4850" i="47"/>
  <c r="B4768" i="47"/>
  <c r="A4769" i="47"/>
  <c r="E4768" i="47"/>
  <c r="D4768" i="47"/>
  <c r="C4768" i="47"/>
  <c r="F4768" i="47"/>
  <c r="L4851" i="47" l="1"/>
  <c r="H4852" i="47"/>
  <c r="M4851" i="47"/>
  <c r="K4851" i="47"/>
  <c r="I4851" i="47"/>
  <c r="J4851" i="47"/>
  <c r="C4769" i="47"/>
  <c r="F4769" i="47"/>
  <c r="E4769" i="47"/>
  <c r="B4769" i="47"/>
  <c r="A4770" i="47"/>
  <c r="D4769" i="47"/>
  <c r="K4852" i="47" l="1"/>
  <c r="J4852" i="47"/>
  <c r="M4852" i="47"/>
  <c r="L4852" i="47"/>
  <c r="I4852" i="47"/>
  <c r="H4853" i="47"/>
  <c r="C4770" i="47"/>
  <c r="A4771" i="47"/>
  <c r="B4770" i="47"/>
  <c r="E4770" i="47"/>
  <c r="F4770" i="47"/>
  <c r="D4770" i="47"/>
  <c r="L4853" i="47" l="1"/>
  <c r="H4854" i="47"/>
  <c r="M4853" i="47"/>
  <c r="K4853" i="47"/>
  <c r="I4853" i="47"/>
  <c r="J4853" i="47"/>
  <c r="B4771" i="47"/>
  <c r="C4771" i="47"/>
  <c r="D4771" i="47"/>
  <c r="E4771" i="47"/>
  <c r="F4771" i="47"/>
  <c r="A4772" i="47"/>
  <c r="K4854" i="47" l="1"/>
  <c r="L4854" i="47"/>
  <c r="J4854" i="47"/>
  <c r="H4855" i="47"/>
  <c r="M4854" i="47"/>
  <c r="I4854" i="47"/>
  <c r="B4772" i="47"/>
  <c r="A4773" i="47"/>
  <c r="D4772" i="47"/>
  <c r="F4772" i="47"/>
  <c r="C4772" i="47"/>
  <c r="E4772" i="47"/>
  <c r="H4856" i="47" l="1"/>
  <c r="M4855" i="47"/>
  <c r="K4855" i="47"/>
  <c r="I4855" i="47"/>
  <c r="J4855" i="47"/>
  <c r="L4855" i="47"/>
  <c r="C4773" i="47"/>
  <c r="A4774" i="47"/>
  <c r="F4773" i="47"/>
  <c r="E4773" i="47"/>
  <c r="B4773" i="47"/>
  <c r="D4773" i="47"/>
  <c r="H4857" i="47" l="1"/>
  <c r="I4856" i="47"/>
  <c r="K4856" i="47"/>
  <c r="J4856" i="47"/>
  <c r="L4856" i="47"/>
  <c r="M4856" i="47"/>
  <c r="C4774" i="47"/>
  <c r="A4775" i="47"/>
  <c r="F4774" i="47"/>
  <c r="B4774" i="47"/>
  <c r="D4774" i="47"/>
  <c r="E4774" i="47"/>
  <c r="K4857" i="47" l="1"/>
  <c r="M4857" i="47"/>
  <c r="J4857" i="47"/>
  <c r="L4857" i="47"/>
  <c r="I4857" i="47"/>
  <c r="H4858" i="47"/>
  <c r="C4775" i="47"/>
  <c r="D4775" i="47"/>
  <c r="B4775" i="47"/>
  <c r="F4775" i="47"/>
  <c r="A4776" i="47"/>
  <c r="E4775" i="47"/>
  <c r="K4858" i="47" l="1"/>
  <c r="L4858" i="47"/>
  <c r="J4858" i="47"/>
  <c r="H4859" i="47"/>
  <c r="M4858" i="47"/>
  <c r="I4858" i="47"/>
  <c r="E4776" i="47"/>
  <c r="D4776" i="47"/>
  <c r="F4776" i="47"/>
  <c r="C4776" i="47"/>
  <c r="B4776" i="47"/>
  <c r="A4777" i="47"/>
  <c r="I4859" i="47" l="1"/>
  <c r="K4859" i="47"/>
  <c r="L4859" i="47"/>
  <c r="J4859" i="47"/>
  <c r="H4860" i="47"/>
  <c r="M4859" i="47"/>
  <c r="E4777" i="47"/>
  <c r="B4777" i="47"/>
  <c r="D4777" i="47"/>
  <c r="A4778" i="47"/>
  <c r="C4777" i="47"/>
  <c r="F4777" i="47"/>
  <c r="M4860" i="47" l="1"/>
  <c r="K4860" i="47"/>
  <c r="L4860" i="47"/>
  <c r="I4860" i="47"/>
  <c r="J4860" i="47"/>
  <c r="H4861" i="47"/>
  <c r="F4778" i="47"/>
  <c r="B4778" i="47"/>
  <c r="D4778" i="47"/>
  <c r="E4778" i="47"/>
  <c r="C4778" i="47"/>
  <c r="A4779" i="47"/>
  <c r="I4861" i="47" l="1"/>
  <c r="J4861" i="47"/>
  <c r="L4861" i="47"/>
  <c r="M4861" i="47"/>
  <c r="H4862" i="47"/>
  <c r="K4861" i="47"/>
  <c r="C4779" i="47"/>
  <c r="D4779" i="47"/>
  <c r="F4779" i="47"/>
  <c r="A4780" i="47"/>
  <c r="B4779" i="47"/>
  <c r="E4779" i="47"/>
  <c r="L4862" i="47" l="1"/>
  <c r="K4862" i="47"/>
  <c r="J4862" i="47"/>
  <c r="H4863" i="47"/>
  <c r="M4862" i="47"/>
  <c r="I4862" i="47"/>
  <c r="D4780" i="47"/>
  <c r="B4780" i="47"/>
  <c r="A4781" i="47"/>
  <c r="E4780" i="47"/>
  <c r="F4780" i="47"/>
  <c r="C4780" i="47"/>
  <c r="M4863" i="47" l="1"/>
  <c r="K4863" i="47"/>
  <c r="I4863" i="47"/>
  <c r="J4863" i="47"/>
  <c r="L4863" i="47"/>
  <c r="H4864" i="47"/>
  <c r="E4781" i="47"/>
  <c r="B4781" i="47"/>
  <c r="F4781" i="47"/>
  <c r="D4781" i="47"/>
  <c r="A4782" i="47"/>
  <c r="C4781" i="47"/>
  <c r="L4864" i="47" l="1"/>
  <c r="H4865" i="47"/>
  <c r="M4864" i="47"/>
  <c r="K4864" i="47"/>
  <c r="I4864" i="47"/>
  <c r="J4864" i="47"/>
  <c r="B4782" i="47"/>
  <c r="D4782" i="47"/>
  <c r="E4782" i="47"/>
  <c r="F4782" i="47"/>
  <c r="C4782" i="47"/>
  <c r="A4783" i="47"/>
  <c r="L4865" i="47" l="1"/>
  <c r="M4865" i="47"/>
  <c r="K4865" i="47"/>
  <c r="H4866" i="47"/>
  <c r="I4865" i="47"/>
  <c r="J4865" i="47"/>
  <c r="C4783" i="47"/>
  <c r="D4783" i="47"/>
  <c r="F4783" i="47"/>
  <c r="A4784" i="47"/>
  <c r="B4783" i="47"/>
  <c r="E4783" i="47"/>
  <c r="L4866" i="47" l="1"/>
  <c r="M4866" i="47"/>
  <c r="H4867" i="47"/>
  <c r="I4866" i="47"/>
  <c r="K4866" i="47"/>
  <c r="J4866" i="47"/>
  <c r="E4784" i="47"/>
  <c r="D4784" i="47"/>
  <c r="F4784" i="47"/>
  <c r="C4784" i="47"/>
  <c r="B4784" i="47"/>
  <c r="A4785" i="47"/>
  <c r="K4867" i="47" l="1"/>
  <c r="J4867" i="47"/>
  <c r="M4867" i="47"/>
  <c r="L4867" i="47"/>
  <c r="I4867" i="47"/>
  <c r="H4868" i="47"/>
  <c r="D4785" i="47"/>
  <c r="A4786" i="47"/>
  <c r="F4785" i="47"/>
  <c r="E4785" i="47"/>
  <c r="B4785" i="47"/>
  <c r="C4785" i="47"/>
  <c r="M4868" i="47" l="1"/>
  <c r="J4868" i="47"/>
  <c r="I4868" i="47"/>
  <c r="H4869" i="47"/>
  <c r="L4868" i="47"/>
  <c r="K4868" i="47"/>
  <c r="F4786" i="47"/>
  <c r="B4786" i="47"/>
  <c r="D4786" i="47"/>
  <c r="E4786" i="47"/>
  <c r="A4787" i="47"/>
  <c r="C4786" i="47"/>
  <c r="K4869" i="47" l="1"/>
  <c r="J4869" i="47"/>
  <c r="L4869" i="47"/>
  <c r="M4869" i="47"/>
  <c r="H4870" i="47"/>
  <c r="I4869" i="47"/>
  <c r="F4787" i="47"/>
  <c r="A4788" i="47"/>
  <c r="E4787" i="47"/>
  <c r="C4787" i="47"/>
  <c r="D4787" i="47"/>
  <c r="B4787" i="47"/>
  <c r="K4870" i="47" l="1"/>
  <c r="H4871" i="47"/>
  <c r="J4870" i="47"/>
  <c r="I4870" i="47"/>
  <c r="L4870" i="47"/>
  <c r="M4870" i="47"/>
  <c r="E4788" i="47"/>
  <c r="F4788" i="47"/>
  <c r="C4788" i="47"/>
  <c r="B4788" i="47"/>
  <c r="A4789" i="47"/>
  <c r="D4788" i="47"/>
  <c r="M4871" i="47" l="1"/>
  <c r="K4871" i="47"/>
  <c r="L4871" i="47"/>
  <c r="J4871" i="47"/>
  <c r="H4872" i="47"/>
  <c r="I4871" i="47"/>
  <c r="E4789" i="47"/>
  <c r="B4789" i="47"/>
  <c r="D4789" i="47"/>
  <c r="C4789" i="47"/>
  <c r="F4789" i="47"/>
  <c r="A4790" i="47"/>
  <c r="M4872" i="47" l="1"/>
  <c r="L4872" i="47"/>
  <c r="I4872" i="47"/>
  <c r="H4873" i="47"/>
  <c r="K4872" i="47"/>
  <c r="J4872" i="47"/>
  <c r="E4790" i="47"/>
  <c r="D4790" i="47"/>
  <c r="C4790" i="47"/>
  <c r="A4791" i="47"/>
  <c r="F4790" i="47"/>
  <c r="B4790" i="47"/>
  <c r="K4873" i="47" l="1"/>
  <c r="J4873" i="47"/>
  <c r="L4873" i="47"/>
  <c r="M4873" i="47"/>
  <c r="H4874" i="47"/>
  <c r="I4873" i="47"/>
  <c r="C4791" i="47"/>
  <c r="D4791" i="47"/>
  <c r="B4791" i="47"/>
  <c r="E4791" i="47"/>
  <c r="F4791" i="47"/>
  <c r="A4792" i="47"/>
  <c r="K4874" i="47" l="1"/>
  <c r="J4874" i="47"/>
  <c r="M4874" i="47"/>
  <c r="L4874" i="47"/>
  <c r="I4874" i="47"/>
  <c r="H4875" i="47"/>
  <c r="E4792" i="47"/>
  <c r="D4792" i="47"/>
  <c r="F4792" i="47"/>
  <c r="C4792" i="47"/>
  <c r="B4792" i="47"/>
  <c r="A4793" i="47"/>
  <c r="M4875" i="47" l="1"/>
  <c r="K4875" i="47"/>
  <c r="I4875" i="47"/>
  <c r="J4875" i="47"/>
  <c r="L4875" i="47"/>
  <c r="H4876" i="47"/>
  <c r="E4793" i="47"/>
  <c r="B4793" i="47"/>
  <c r="D4793" i="47"/>
  <c r="A4794" i="47"/>
  <c r="C4793" i="47"/>
  <c r="F4793" i="47"/>
  <c r="J4876" i="47" l="1"/>
  <c r="M4876" i="47"/>
  <c r="L4876" i="47"/>
  <c r="I4876" i="47"/>
  <c r="H4877" i="47"/>
  <c r="K4876" i="47"/>
  <c r="D4794" i="47"/>
  <c r="E4794" i="47"/>
  <c r="C4794" i="47"/>
  <c r="A4795" i="47"/>
  <c r="F4794" i="47"/>
  <c r="B4794" i="47"/>
  <c r="J4877" i="47" l="1"/>
  <c r="L4877" i="47"/>
  <c r="M4877" i="47"/>
  <c r="H4878" i="47"/>
  <c r="I4877" i="47"/>
  <c r="K4877" i="47"/>
  <c r="D4795" i="47"/>
  <c r="F4795" i="47"/>
  <c r="A4796" i="47"/>
  <c r="B4795" i="47"/>
  <c r="E4795" i="47"/>
  <c r="C4795" i="47"/>
  <c r="H4879" i="47" l="1"/>
  <c r="M4878" i="47"/>
  <c r="K4878" i="47"/>
  <c r="I4878" i="47"/>
  <c r="J4878" i="47"/>
  <c r="L4878" i="47"/>
  <c r="E4796" i="47"/>
  <c r="D4796" i="47"/>
  <c r="F4796" i="47"/>
  <c r="C4796" i="47"/>
  <c r="B4796" i="47"/>
  <c r="A4797" i="47"/>
  <c r="H4880" i="47" l="1"/>
  <c r="M4879" i="47"/>
  <c r="K4879" i="47"/>
  <c r="I4879" i="47"/>
  <c r="J4879" i="47"/>
  <c r="L4879" i="47"/>
  <c r="D4797" i="47"/>
  <c r="A4798" i="47"/>
  <c r="F4797" i="47"/>
  <c r="E4797" i="47"/>
  <c r="B4797" i="47"/>
  <c r="C4797" i="47"/>
  <c r="L4880" i="47" l="1"/>
  <c r="K4880" i="47"/>
  <c r="M4880" i="47"/>
  <c r="J4880" i="47"/>
  <c r="I4880" i="47"/>
  <c r="H4881" i="47"/>
  <c r="F4798" i="47"/>
  <c r="E4798" i="47"/>
  <c r="D4798" i="47"/>
  <c r="C4798" i="47"/>
  <c r="A4799" i="47"/>
  <c r="B4798" i="47"/>
  <c r="K4881" i="47" l="1"/>
  <c r="L4881" i="47"/>
  <c r="M4881" i="47"/>
  <c r="I4881" i="47"/>
  <c r="J4881" i="47"/>
  <c r="H4882" i="47"/>
  <c r="C4799" i="47"/>
  <c r="D4799" i="47"/>
  <c r="B4799" i="47"/>
  <c r="E4799" i="47"/>
  <c r="F4799" i="47"/>
  <c r="A4800" i="47"/>
  <c r="L4882" i="47" l="1"/>
  <c r="H4883" i="47"/>
  <c r="M4882" i="47"/>
  <c r="K4882" i="47"/>
  <c r="J4882" i="47"/>
  <c r="I4882" i="47"/>
  <c r="E4800" i="47"/>
  <c r="D4800" i="47"/>
  <c r="F4800" i="47"/>
  <c r="C4800" i="47"/>
  <c r="B4800" i="47"/>
  <c r="A4801" i="47"/>
  <c r="L4883" i="47" l="1"/>
  <c r="H4884" i="47"/>
  <c r="M4883" i="47"/>
  <c r="K4883" i="47"/>
  <c r="I4883" i="47"/>
  <c r="J4883" i="47"/>
  <c r="E4801" i="47"/>
  <c r="B4801" i="47"/>
  <c r="A4802" i="47"/>
  <c r="C4801" i="47"/>
  <c r="F4801" i="47"/>
  <c r="D4801" i="47"/>
  <c r="L4884" i="47" l="1"/>
  <c r="H4885" i="47"/>
  <c r="M4884" i="47"/>
  <c r="K4884" i="47"/>
  <c r="I4884" i="47"/>
  <c r="J4884" i="47"/>
  <c r="E4802" i="47"/>
  <c r="D4802" i="47"/>
  <c r="C4802" i="47"/>
  <c r="A4803" i="47"/>
  <c r="F4802" i="47"/>
  <c r="B4802" i="47"/>
  <c r="L4885" i="47" l="1"/>
  <c r="J4885" i="47"/>
  <c r="H4886" i="47"/>
  <c r="I4885" i="47"/>
  <c r="M4885" i="47"/>
  <c r="K4885" i="47"/>
  <c r="C4803" i="47"/>
  <c r="D4803" i="47"/>
  <c r="B4803" i="47"/>
  <c r="E4803" i="47"/>
  <c r="F4803" i="47"/>
  <c r="A4804" i="47"/>
  <c r="L4886" i="47" l="1"/>
  <c r="H4887" i="47"/>
  <c r="M4886" i="47"/>
  <c r="K4886" i="47"/>
  <c r="I4886" i="47"/>
  <c r="J4886" i="47"/>
  <c r="C4804" i="47"/>
  <c r="D4804" i="47"/>
  <c r="F4804" i="47"/>
  <c r="B4804" i="47"/>
  <c r="A4805" i="47"/>
  <c r="E4804" i="47"/>
  <c r="K4887" i="47" l="1"/>
  <c r="L4887" i="47"/>
  <c r="M4887" i="47"/>
  <c r="I4887" i="47"/>
  <c r="J4887" i="47"/>
  <c r="H4888" i="47"/>
  <c r="E4805" i="47"/>
  <c r="B4805" i="47"/>
  <c r="D4805" i="47"/>
  <c r="A4806" i="47"/>
  <c r="C4805" i="47"/>
  <c r="F4805" i="47"/>
  <c r="H4889" i="47" l="1"/>
  <c r="M4888" i="47"/>
  <c r="K4888" i="47"/>
  <c r="I4888" i="47"/>
  <c r="J4888" i="47"/>
  <c r="L4888" i="47"/>
  <c r="D4806" i="47"/>
  <c r="E4806" i="47"/>
  <c r="C4806" i="47"/>
  <c r="A4807" i="47"/>
  <c r="F4806" i="47"/>
  <c r="B4806" i="47"/>
  <c r="L4889" i="47" l="1"/>
  <c r="M4889" i="47"/>
  <c r="J4889" i="47"/>
  <c r="H4890" i="47"/>
  <c r="I4889" i="47"/>
  <c r="K4889" i="47"/>
  <c r="F4807" i="47"/>
  <c r="A4808" i="47"/>
  <c r="B4807" i="47"/>
  <c r="E4807" i="47"/>
  <c r="C4807" i="47"/>
  <c r="D4807" i="47"/>
  <c r="K4890" i="47" l="1"/>
  <c r="J4890" i="47"/>
  <c r="M4890" i="47"/>
  <c r="L4890" i="47"/>
  <c r="I4890" i="47"/>
  <c r="H4891" i="47"/>
  <c r="F4808" i="47"/>
  <c r="C4808" i="47"/>
  <c r="B4808" i="47"/>
  <c r="A4809" i="47"/>
  <c r="E4808" i="47"/>
  <c r="D4808" i="47"/>
  <c r="J4891" i="47" l="1"/>
  <c r="L4891" i="47"/>
  <c r="M4891" i="47"/>
  <c r="H4892" i="47"/>
  <c r="I4891" i="47"/>
  <c r="K4891" i="47"/>
  <c r="E4809" i="47"/>
  <c r="B4809" i="47"/>
  <c r="C4809" i="47"/>
  <c r="F4809" i="47"/>
  <c r="D4809" i="47"/>
  <c r="A4810" i="47"/>
  <c r="H4893" i="47" l="1"/>
  <c r="M4892" i="47"/>
  <c r="K4892" i="47"/>
  <c r="L4892" i="47"/>
  <c r="I4892" i="47"/>
  <c r="J4892" i="47"/>
  <c r="D4810" i="47"/>
  <c r="E4810" i="47"/>
  <c r="C4810" i="47"/>
  <c r="A4811" i="47"/>
  <c r="F4810" i="47"/>
  <c r="B4810" i="47"/>
  <c r="K4893" i="47" l="1"/>
  <c r="I4893" i="47"/>
  <c r="J4893" i="47"/>
  <c r="H4894" i="47"/>
  <c r="M4893" i="47"/>
  <c r="L4893" i="47"/>
  <c r="C4811" i="47"/>
  <c r="D4811" i="47"/>
  <c r="F4811" i="47"/>
  <c r="B4811" i="47"/>
  <c r="E4811" i="47"/>
  <c r="A4812" i="47"/>
  <c r="J4894" i="47" l="1"/>
  <c r="M4894" i="47"/>
  <c r="L4894" i="47"/>
  <c r="I4894" i="47"/>
  <c r="H4895" i="47"/>
  <c r="K4894" i="47"/>
  <c r="F4812" i="47"/>
  <c r="C4812" i="47"/>
  <c r="B4812" i="47"/>
  <c r="A4813" i="47"/>
  <c r="E4812" i="47"/>
  <c r="D4812" i="47"/>
  <c r="K4895" i="47" l="1"/>
  <c r="L4895" i="47"/>
  <c r="M4895" i="47"/>
  <c r="J4895" i="47"/>
  <c r="H4896" i="47"/>
  <c r="I4895" i="47"/>
  <c r="D4813" i="47"/>
  <c r="A4814" i="47"/>
  <c r="C4813" i="47"/>
  <c r="F4813" i="47"/>
  <c r="E4813" i="47"/>
  <c r="B4813" i="47"/>
  <c r="J4896" i="47" l="1"/>
  <c r="I4896" i="47"/>
  <c r="M4896" i="47"/>
  <c r="L4896" i="47"/>
  <c r="H4897" i="47"/>
  <c r="K4896" i="47"/>
  <c r="D4814" i="47"/>
  <c r="E4814" i="47"/>
  <c r="C4814" i="47"/>
  <c r="A4815" i="47"/>
  <c r="F4814" i="47"/>
  <c r="B4814" i="47"/>
  <c r="H4898" i="47" l="1"/>
  <c r="M4897" i="47"/>
  <c r="K4897" i="47"/>
  <c r="I4897" i="47"/>
  <c r="J4897" i="47"/>
  <c r="L4897" i="47"/>
  <c r="C4815" i="47"/>
  <c r="D4815" i="47"/>
  <c r="F4815" i="47"/>
  <c r="A4816" i="47"/>
  <c r="B4815" i="47"/>
  <c r="E4815" i="47"/>
  <c r="I4898" i="47" l="1"/>
  <c r="K4898" i="47"/>
  <c r="L4898" i="47"/>
  <c r="M4898" i="47"/>
  <c r="J4898" i="47"/>
  <c r="H4899" i="47"/>
  <c r="E4816" i="47"/>
  <c r="D4816" i="47"/>
  <c r="F4816" i="47"/>
  <c r="C4816" i="47"/>
  <c r="B4816" i="47"/>
  <c r="A4817" i="47"/>
  <c r="H4900" i="47" l="1"/>
  <c r="M4899" i="47"/>
  <c r="J4899" i="47"/>
  <c r="I4899" i="47"/>
  <c r="K4899" i="47"/>
  <c r="L4899" i="47"/>
  <c r="E4817" i="47"/>
  <c r="B4817" i="47"/>
  <c r="D4817" i="47"/>
  <c r="A4818" i="47"/>
  <c r="F4817" i="47"/>
  <c r="C4817" i="47"/>
  <c r="K4900" i="47" l="1"/>
  <c r="J4900" i="47"/>
  <c r="L4900" i="47"/>
  <c r="M4900" i="47"/>
  <c r="H4901" i="47"/>
  <c r="I4900" i="47"/>
  <c r="F4818" i="47"/>
  <c r="D4818" i="47"/>
  <c r="B4818" i="47"/>
  <c r="C4818" i="47"/>
  <c r="A4819" i="47"/>
  <c r="E4818" i="47"/>
  <c r="K4901" i="47" l="1"/>
  <c r="I4901" i="47"/>
  <c r="J4901" i="47"/>
  <c r="L4901" i="47"/>
  <c r="M4901" i="47"/>
  <c r="H4902" i="47"/>
  <c r="F4819" i="47"/>
  <c r="A4820" i="47"/>
  <c r="E4819" i="47"/>
  <c r="D4819" i="47"/>
  <c r="B4819" i="47"/>
  <c r="C4819" i="47"/>
  <c r="K4902" i="47" l="1"/>
  <c r="J4902" i="47"/>
  <c r="L4902" i="47"/>
  <c r="M4902" i="47"/>
  <c r="H4903" i="47"/>
  <c r="I4902" i="47"/>
  <c r="E4820" i="47"/>
  <c r="F4820" i="47"/>
  <c r="C4820" i="47"/>
  <c r="B4820" i="47"/>
  <c r="A4821" i="47"/>
  <c r="D4820" i="47"/>
  <c r="K4903" i="47" l="1"/>
  <c r="J4903" i="47"/>
  <c r="M4903" i="47"/>
  <c r="L4903" i="47"/>
  <c r="I4903" i="47"/>
  <c r="H4904" i="47"/>
  <c r="E4821" i="47"/>
  <c r="B4821" i="47"/>
  <c r="F4821" i="47"/>
  <c r="D4821" i="47"/>
  <c r="A4822" i="47"/>
  <c r="C4821" i="47"/>
  <c r="L4904" i="47" l="1"/>
  <c r="H4905" i="47"/>
  <c r="M4904" i="47"/>
  <c r="J4904" i="47"/>
  <c r="I4904" i="47"/>
  <c r="K4904" i="47"/>
  <c r="F4822" i="47"/>
  <c r="B4822" i="47"/>
  <c r="D4822" i="47"/>
  <c r="E4822" i="47"/>
  <c r="C4822" i="47"/>
  <c r="A4823" i="47"/>
  <c r="H4906" i="47" l="1"/>
  <c r="M4905" i="47"/>
  <c r="J4905" i="47"/>
  <c r="L4905" i="47"/>
  <c r="I4905" i="47"/>
  <c r="K4905" i="47"/>
  <c r="C4823" i="47"/>
  <c r="D4823" i="47"/>
  <c r="B4823" i="47"/>
  <c r="E4823" i="47"/>
  <c r="F4823" i="47"/>
  <c r="A4824" i="47"/>
  <c r="M4906" i="47" l="1"/>
  <c r="J4906" i="47"/>
  <c r="L4906" i="47"/>
  <c r="I4906" i="47"/>
  <c r="K4906" i="47"/>
  <c r="H4907" i="47"/>
  <c r="D4824" i="47"/>
  <c r="F4824" i="47"/>
  <c r="C4824" i="47"/>
  <c r="B4824" i="47"/>
  <c r="A4825" i="47"/>
  <c r="E4824" i="47"/>
  <c r="M4907" i="47" l="1"/>
  <c r="J4907" i="47"/>
  <c r="L4907" i="47"/>
  <c r="I4907" i="47"/>
  <c r="H4908" i="47"/>
  <c r="K4907" i="47"/>
  <c r="E4825" i="47"/>
  <c r="B4825" i="47"/>
  <c r="D4825" i="47"/>
  <c r="A4826" i="47"/>
  <c r="C4825" i="47"/>
  <c r="F4825" i="47"/>
  <c r="J4908" i="47" l="1"/>
  <c r="M4908" i="47"/>
  <c r="L4908" i="47"/>
  <c r="I4908" i="47"/>
  <c r="K4908" i="47"/>
  <c r="H4909" i="47"/>
  <c r="B4826" i="47"/>
  <c r="D4826" i="47"/>
  <c r="E4826" i="47"/>
  <c r="C4826" i="47"/>
  <c r="A4827" i="47"/>
  <c r="F4826" i="47"/>
  <c r="M4909" i="47" l="1"/>
  <c r="K4909" i="47"/>
  <c r="H4910" i="47"/>
  <c r="I4909" i="47"/>
  <c r="J4909" i="47"/>
  <c r="L4909" i="47"/>
  <c r="C4827" i="47"/>
  <c r="D4827" i="47"/>
  <c r="F4827" i="47"/>
  <c r="A4828" i="47"/>
  <c r="B4827" i="47"/>
  <c r="E4827" i="47"/>
  <c r="K4910" i="47" l="1"/>
  <c r="J4910" i="47"/>
  <c r="L4910" i="47"/>
  <c r="M4910" i="47"/>
  <c r="H4911" i="47"/>
  <c r="I4910" i="47"/>
  <c r="E4828" i="47"/>
  <c r="D4828" i="47"/>
  <c r="F4828" i="47"/>
  <c r="C4828" i="47"/>
  <c r="B4828" i="47"/>
  <c r="A4829" i="47"/>
  <c r="H4912" i="47" l="1"/>
  <c r="M4911" i="47"/>
  <c r="K4911" i="47"/>
  <c r="I4911" i="47"/>
  <c r="J4911" i="47"/>
  <c r="L4911" i="47"/>
  <c r="E4829" i="47"/>
  <c r="B4829" i="47"/>
  <c r="D4829" i="47"/>
  <c r="A4830" i="47"/>
  <c r="C4829" i="47"/>
  <c r="F4829" i="47"/>
  <c r="M4912" i="47" l="1"/>
  <c r="L4912" i="47"/>
  <c r="I4912" i="47"/>
  <c r="H4913" i="47"/>
  <c r="K4912" i="47"/>
  <c r="J4912" i="47"/>
  <c r="F4830" i="47"/>
  <c r="D4830" i="47"/>
  <c r="E4830" i="47"/>
  <c r="B4830" i="47"/>
  <c r="C4830" i="47"/>
  <c r="A4831" i="47"/>
  <c r="M4913" i="47" l="1"/>
  <c r="K4913" i="47"/>
  <c r="L4913" i="47"/>
  <c r="H4914" i="47"/>
  <c r="I4913" i="47"/>
  <c r="J4913" i="47"/>
  <c r="C4831" i="47"/>
  <c r="D4831" i="47"/>
  <c r="F4831" i="47"/>
  <c r="A4832" i="47"/>
  <c r="B4831" i="47"/>
  <c r="E4831" i="47"/>
  <c r="H4915" i="47" l="1"/>
  <c r="M4914" i="47"/>
  <c r="J4914" i="47"/>
  <c r="I4914" i="47"/>
  <c r="K4914" i="47"/>
  <c r="L4914" i="47"/>
  <c r="E4832" i="47"/>
  <c r="A4833" i="47"/>
  <c r="D4832" i="47"/>
  <c r="F4832" i="47"/>
  <c r="C4832" i="47"/>
  <c r="B4832" i="47"/>
  <c r="J4915" i="47" l="1"/>
  <c r="K4915" i="47"/>
  <c r="M4915" i="47"/>
  <c r="L4915" i="47"/>
  <c r="I4915" i="47"/>
  <c r="H4916" i="47"/>
  <c r="E4833" i="47"/>
  <c r="B4833" i="47"/>
  <c r="C4833" i="47"/>
  <c r="F4833" i="47"/>
  <c r="D4833" i="47"/>
  <c r="A4834" i="47"/>
  <c r="I4916" i="47" l="1"/>
  <c r="K4916" i="47"/>
  <c r="L4916" i="47"/>
  <c r="J4916" i="47"/>
  <c r="H4917" i="47"/>
  <c r="M4916" i="47"/>
  <c r="F4834" i="47"/>
  <c r="B4834" i="47"/>
  <c r="D4834" i="47"/>
  <c r="E4834" i="47"/>
  <c r="C4834" i="47"/>
  <c r="A4835" i="47"/>
  <c r="K4917" i="47" l="1"/>
  <c r="M4917" i="47"/>
  <c r="J4917" i="47"/>
  <c r="L4917" i="47"/>
  <c r="H4918" i="47"/>
  <c r="I4917" i="47"/>
  <c r="C4835" i="47"/>
  <c r="D4835" i="47"/>
  <c r="F4835" i="47"/>
  <c r="A4836" i="47"/>
  <c r="B4835" i="47"/>
  <c r="E4835" i="47"/>
  <c r="J4918" i="47" l="1"/>
  <c r="L4918" i="47"/>
  <c r="M4918" i="47"/>
  <c r="K4918" i="47"/>
  <c r="H4919" i="47"/>
  <c r="I4918" i="47"/>
  <c r="D4836" i="47"/>
  <c r="F4836" i="47"/>
  <c r="C4836" i="47"/>
  <c r="B4836" i="47"/>
  <c r="A4837" i="47"/>
  <c r="E4836" i="47"/>
  <c r="L4919" i="47" l="1"/>
  <c r="H4920" i="47"/>
  <c r="M4919" i="47"/>
  <c r="K4919" i="47"/>
  <c r="I4919" i="47"/>
  <c r="J4919" i="47"/>
  <c r="E4837" i="47"/>
  <c r="B4837" i="47"/>
  <c r="D4837" i="47"/>
  <c r="A4838" i="47"/>
  <c r="C4837" i="47"/>
  <c r="F4837" i="47"/>
  <c r="K4920" i="47" l="1"/>
  <c r="J4920" i="47"/>
  <c r="L4920" i="47"/>
  <c r="M4920" i="47"/>
  <c r="H4921" i="47"/>
  <c r="I4920" i="47"/>
  <c r="F4838" i="47"/>
  <c r="D4838" i="47"/>
  <c r="E4838" i="47"/>
  <c r="B4838" i="47"/>
  <c r="C4838" i="47"/>
  <c r="A4839" i="47"/>
  <c r="L4921" i="47" l="1"/>
  <c r="K4921" i="47"/>
  <c r="I4921" i="47"/>
  <c r="J4921" i="47"/>
  <c r="H4922" i="47"/>
  <c r="M4921" i="47"/>
  <c r="C4839" i="47"/>
  <c r="D4839" i="47"/>
  <c r="B4839" i="47"/>
  <c r="F4839" i="47"/>
  <c r="A4840" i="47"/>
  <c r="E4839" i="47"/>
  <c r="L4922" i="47" l="1"/>
  <c r="M4922" i="47"/>
  <c r="K4922" i="47"/>
  <c r="J4922" i="47"/>
  <c r="H4923" i="47"/>
  <c r="I4922" i="47"/>
  <c r="E4840" i="47"/>
  <c r="A4841" i="47"/>
  <c r="D4840" i="47"/>
  <c r="F4840" i="47"/>
  <c r="C4840" i="47"/>
  <c r="B4840" i="47"/>
  <c r="K4923" i="47" l="1"/>
  <c r="M4923" i="47"/>
  <c r="J4923" i="47"/>
  <c r="I4923" i="47"/>
  <c r="H4924" i="47"/>
  <c r="L4923" i="47"/>
  <c r="E4841" i="47"/>
  <c r="B4841" i="47"/>
  <c r="D4841" i="47"/>
  <c r="A4842" i="47"/>
  <c r="C4841" i="47"/>
  <c r="F4841" i="47"/>
  <c r="J4924" i="47" l="1"/>
  <c r="L4924" i="47"/>
  <c r="M4924" i="47"/>
  <c r="H4925" i="47"/>
  <c r="I4924" i="47"/>
  <c r="K4924" i="47"/>
  <c r="B4842" i="47"/>
  <c r="D4842" i="47"/>
  <c r="E4842" i="47"/>
  <c r="C4842" i="47"/>
  <c r="A4843" i="47"/>
  <c r="F4842" i="47"/>
  <c r="L4925" i="47" l="1"/>
  <c r="H4926" i="47"/>
  <c r="M4925" i="47"/>
  <c r="J4925" i="47"/>
  <c r="I4925" i="47"/>
  <c r="K4925" i="47"/>
  <c r="C4843" i="47"/>
  <c r="D4843" i="47"/>
  <c r="F4843" i="47"/>
  <c r="A4844" i="47"/>
  <c r="B4843" i="47"/>
  <c r="E4843" i="47"/>
  <c r="H4927" i="47" l="1"/>
  <c r="M4926" i="47"/>
  <c r="K4926" i="47"/>
  <c r="I4926" i="47"/>
  <c r="J4926" i="47"/>
  <c r="L4926" i="47"/>
  <c r="E4844" i="47"/>
  <c r="B4844" i="47"/>
  <c r="A4845" i="47"/>
  <c r="D4844" i="47"/>
  <c r="F4844" i="47"/>
  <c r="C4844" i="47"/>
  <c r="L4927" i="47" l="1"/>
  <c r="H4928" i="47"/>
  <c r="M4927" i="47"/>
  <c r="K4927" i="47"/>
  <c r="I4927" i="47"/>
  <c r="J4927" i="47"/>
  <c r="E4845" i="47"/>
  <c r="B4845" i="47"/>
  <c r="A4846" i="47"/>
  <c r="C4845" i="47"/>
  <c r="F4845" i="47"/>
  <c r="D4845" i="47"/>
  <c r="L4928" i="47" l="1"/>
  <c r="M4928" i="47"/>
  <c r="H4929" i="47"/>
  <c r="I4928" i="47"/>
  <c r="K4928" i="47"/>
  <c r="J4928" i="47"/>
  <c r="F4846" i="47"/>
  <c r="A4847" i="47"/>
  <c r="B4846" i="47"/>
  <c r="D4846" i="47"/>
  <c r="E4846" i="47"/>
  <c r="C4846" i="47"/>
  <c r="J4929" i="47" l="1"/>
  <c r="L4929" i="47"/>
  <c r="M4929" i="47"/>
  <c r="K4929" i="47"/>
  <c r="H4930" i="47"/>
  <c r="I4929" i="47"/>
  <c r="C4847" i="47"/>
  <c r="D4847" i="47"/>
  <c r="A4848" i="47"/>
  <c r="B4847" i="47"/>
  <c r="E4847" i="47"/>
  <c r="F4847" i="47"/>
  <c r="J4930" i="47" l="1"/>
  <c r="L4930" i="47"/>
  <c r="M4930" i="47"/>
  <c r="H4931" i="47"/>
  <c r="I4930" i="47"/>
  <c r="K4930" i="47"/>
  <c r="E4848" i="47"/>
  <c r="D4848" i="47"/>
  <c r="F4848" i="47"/>
  <c r="C4848" i="47"/>
  <c r="B4848" i="47"/>
  <c r="A4849" i="47"/>
  <c r="L4931" i="47" l="1"/>
  <c r="H4932" i="47"/>
  <c r="M4931" i="47"/>
  <c r="K4931" i="47"/>
  <c r="I4931" i="47"/>
  <c r="J4931" i="47"/>
  <c r="E4849" i="47"/>
  <c r="B4849" i="47"/>
  <c r="C4849" i="47"/>
  <c r="F4849" i="47"/>
  <c r="D4849" i="47"/>
  <c r="A4850" i="47"/>
  <c r="M4932" i="47" l="1"/>
  <c r="I4932" i="47"/>
  <c r="J4932" i="47"/>
  <c r="H4933" i="47"/>
  <c r="K4932" i="47"/>
  <c r="L4932" i="47"/>
  <c r="F4850" i="47"/>
  <c r="A4851" i="47"/>
  <c r="B4850" i="47"/>
  <c r="D4850" i="47"/>
  <c r="E4850" i="47"/>
  <c r="C4850" i="47"/>
  <c r="J4933" i="47" l="1"/>
  <c r="L4933" i="47"/>
  <c r="M4933" i="47"/>
  <c r="K4933" i="47"/>
  <c r="H4934" i="47"/>
  <c r="I4933" i="47"/>
  <c r="C4851" i="47"/>
  <c r="D4851" i="47"/>
  <c r="F4851" i="47"/>
  <c r="B4851" i="47"/>
  <c r="E4851" i="47"/>
  <c r="A4852" i="47"/>
  <c r="K4934" i="47" l="1"/>
  <c r="M4934" i="47"/>
  <c r="J4934" i="47"/>
  <c r="H4935" i="47"/>
  <c r="I4934" i="47"/>
  <c r="L4934" i="47"/>
  <c r="E4852" i="47"/>
  <c r="A4853" i="47"/>
  <c r="D4852" i="47"/>
  <c r="F4852" i="47"/>
  <c r="C4852" i="47"/>
  <c r="B4852" i="47"/>
  <c r="K4935" i="47" l="1"/>
  <c r="J4935" i="47"/>
  <c r="L4935" i="47"/>
  <c r="M4935" i="47"/>
  <c r="H4936" i="47"/>
  <c r="I4935" i="47"/>
  <c r="E4853" i="47"/>
  <c r="B4853" i="47"/>
  <c r="A4854" i="47"/>
  <c r="C4853" i="47"/>
  <c r="D4853" i="47"/>
  <c r="F4853" i="47"/>
  <c r="J4936" i="47" l="1"/>
  <c r="K4936" i="47"/>
  <c r="I4936" i="47"/>
  <c r="L4936" i="47"/>
  <c r="M4936" i="47"/>
  <c r="H4937" i="47"/>
  <c r="F4854" i="47"/>
  <c r="B4854" i="47"/>
  <c r="D4854" i="47"/>
  <c r="E4854" i="47"/>
  <c r="C4854" i="47"/>
  <c r="A4855" i="47"/>
  <c r="K4937" i="47" l="1"/>
  <c r="J4937" i="47"/>
  <c r="L4937" i="47"/>
  <c r="M4937" i="47"/>
  <c r="H4938" i="47"/>
  <c r="I4937" i="47"/>
  <c r="C4855" i="47"/>
  <c r="D4855" i="47"/>
  <c r="A4856" i="47"/>
  <c r="B4855" i="47"/>
  <c r="F4855" i="47"/>
  <c r="E4855" i="47"/>
  <c r="M4938" i="47" l="1"/>
  <c r="I4938" i="47"/>
  <c r="K4938" i="47"/>
  <c r="L4938" i="47"/>
  <c r="J4938" i="47"/>
  <c r="H4939" i="47"/>
  <c r="D4856" i="47"/>
  <c r="F4856" i="47"/>
  <c r="C4856" i="47"/>
  <c r="B4856" i="47"/>
  <c r="A4857" i="47"/>
  <c r="E4856" i="47"/>
  <c r="L4939" i="47" l="1"/>
  <c r="M4939" i="47"/>
  <c r="H4940" i="47"/>
  <c r="I4939" i="47"/>
  <c r="K4939" i="47"/>
  <c r="J4939" i="47"/>
  <c r="E4857" i="47"/>
  <c r="B4857" i="47"/>
  <c r="D4857" i="47"/>
  <c r="A4858" i="47"/>
  <c r="C4857" i="47"/>
  <c r="F4857" i="47"/>
  <c r="M4940" i="47" l="1"/>
  <c r="J4940" i="47"/>
  <c r="I4940" i="47"/>
  <c r="H4941" i="47"/>
  <c r="L4940" i="47"/>
  <c r="K4940" i="47"/>
  <c r="B4858" i="47"/>
  <c r="D4858" i="47"/>
  <c r="E4858" i="47"/>
  <c r="C4858" i="47"/>
  <c r="A4859" i="47"/>
  <c r="F4858" i="47"/>
  <c r="M4941" i="47" l="1"/>
  <c r="J4941" i="47"/>
  <c r="I4941" i="47"/>
  <c r="K4941" i="47"/>
  <c r="L4941" i="47"/>
  <c r="H4942" i="47"/>
  <c r="F4859" i="47"/>
  <c r="A4860" i="47"/>
  <c r="B4859" i="47"/>
  <c r="E4859" i="47"/>
  <c r="D4859" i="47"/>
  <c r="C4859" i="47"/>
  <c r="L4942" i="47" l="1"/>
  <c r="K4942" i="47"/>
  <c r="H4943" i="47"/>
  <c r="M4942" i="47"/>
  <c r="J4942" i="47"/>
  <c r="I4942" i="47"/>
  <c r="E4860" i="47"/>
  <c r="D4860" i="47"/>
  <c r="F4860" i="47"/>
  <c r="C4860" i="47"/>
  <c r="B4860" i="47"/>
  <c r="A4861" i="47"/>
  <c r="L4943" i="47" l="1"/>
  <c r="H4944" i="47"/>
  <c r="M4943" i="47"/>
  <c r="K4943" i="47"/>
  <c r="I4943" i="47"/>
  <c r="J4943" i="47"/>
  <c r="E4861" i="47"/>
  <c r="B4861" i="47"/>
  <c r="A4862" i="47"/>
  <c r="C4861" i="47"/>
  <c r="F4861" i="47"/>
  <c r="D4861" i="47"/>
  <c r="M4944" i="47" l="1"/>
  <c r="L4944" i="47"/>
  <c r="I4944" i="47"/>
  <c r="H4945" i="47"/>
  <c r="K4944" i="47"/>
  <c r="J4944" i="47"/>
  <c r="B4862" i="47"/>
  <c r="D4862" i="47"/>
  <c r="E4862" i="47"/>
  <c r="C4862" i="47"/>
  <c r="A4863" i="47"/>
  <c r="F4862" i="47"/>
  <c r="K4945" i="47" l="1"/>
  <c r="J4945" i="47"/>
  <c r="M4945" i="47"/>
  <c r="L4945" i="47"/>
  <c r="I4945" i="47"/>
  <c r="H4946" i="47"/>
  <c r="C4863" i="47"/>
  <c r="D4863" i="47"/>
  <c r="F4863" i="47"/>
  <c r="A4864" i="47"/>
  <c r="B4863" i="47"/>
  <c r="E4863" i="47"/>
  <c r="M4946" i="47" l="1"/>
  <c r="K4946" i="47"/>
  <c r="H4947" i="47"/>
  <c r="I4946" i="47"/>
  <c r="J4946" i="47"/>
  <c r="L4946" i="47"/>
  <c r="D4864" i="47"/>
  <c r="F4864" i="47"/>
  <c r="C4864" i="47"/>
  <c r="B4864" i="47"/>
  <c r="A4865" i="47"/>
  <c r="E4864" i="47"/>
  <c r="L4947" i="47" l="1"/>
  <c r="H4948" i="47"/>
  <c r="M4947" i="47"/>
  <c r="J4947" i="47"/>
  <c r="I4947" i="47"/>
  <c r="K4947" i="47"/>
  <c r="E4865" i="47"/>
  <c r="B4865" i="47"/>
  <c r="D4865" i="47"/>
  <c r="C4865" i="47"/>
  <c r="A4866" i="47"/>
  <c r="F4865" i="47"/>
  <c r="J4948" i="47" l="1"/>
  <c r="L4948" i="47"/>
  <c r="M4948" i="47"/>
  <c r="H4949" i="47"/>
  <c r="I4948" i="47"/>
  <c r="K4948" i="47"/>
  <c r="F4866" i="47"/>
  <c r="B4866" i="47"/>
  <c r="D4866" i="47"/>
  <c r="E4866" i="47"/>
  <c r="C4866" i="47"/>
  <c r="A4867" i="47"/>
  <c r="M4949" i="47" l="1"/>
  <c r="K4949" i="47"/>
  <c r="I4949" i="47"/>
  <c r="J4949" i="47"/>
  <c r="L4949" i="47"/>
  <c r="H4950" i="47"/>
  <c r="C4867" i="47"/>
  <c r="D4867" i="47"/>
  <c r="F4867" i="47"/>
  <c r="A4868" i="47"/>
  <c r="E4867" i="47"/>
  <c r="B4867" i="47"/>
  <c r="M4950" i="47" l="1"/>
  <c r="H4951" i="47"/>
  <c r="K4950" i="47"/>
  <c r="I4950" i="47"/>
  <c r="J4950" i="47"/>
  <c r="L4950" i="47"/>
  <c r="E4868" i="47"/>
  <c r="D4868" i="47"/>
  <c r="F4868" i="47"/>
  <c r="C4868" i="47"/>
  <c r="B4868" i="47"/>
  <c r="A4869" i="47"/>
  <c r="J4951" i="47" l="1"/>
  <c r="H4952" i="47"/>
  <c r="M4951" i="47"/>
  <c r="I4951" i="47"/>
  <c r="K4951" i="47"/>
  <c r="L4951" i="47"/>
  <c r="E4869" i="47"/>
  <c r="B4869" i="47"/>
  <c r="D4869" i="47"/>
  <c r="A4870" i="47"/>
  <c r="C4869" i="47"/>
  <c r="F4869" i="47"/>
  <c r="K4952" i="47" l="1"/>
  <c r="J4952" i="47"/>
  <c r="H4953" i="47"/>
  <c r="M4952" i="47"/>
  <c r="L4952" i="47"/>
  <c r="I4952" i="47"/>
  <c r="F4870" i="47"/>
  <c r="D4870" i="47"/>
  <c r="E4870" i="47"/>
  <c r="B4870" i="47"/>
  <c r="C4870" i="47"/>
  <c r="A4871" i="47"/>
  <c r="H4954" i="47" l="1"/>
  <c r="M4953" i="47"/>
  <c r="J4953" i="47"/>
  <c r="L4953" i="47"/>
  <c r="I4953" i="47"/>
  <c r="K4953" i="47"/>
  <c r="C4871" i="47"/>
  <c r="D4871" i="47"/>
  <c r="A4872" i="47"/>
  <c r="B4871" i="47"/>
  <c r="E4871" i="47"/>
  <c r="F4871" i="47"/>
  <c r="L4954" i="47" l="1"/>
  <c r="I4954" i="47"/>
  <c r="K4954" i="47"/>
  <c r="J4954" i="47"/>
  <c r="H4955" i="47"/>
  <c r="M4954" i="47"/>
  <c r="E4872" i="47"/>
  <c r="F4872" i="47"/>
  <c r="C4872" i="47"/>
  <c r="D4872" i="47"/>
  <c r="B4872" i="47"/>
  <c r="A4873" i="47"/>
  <c r="K4955" i="47" l="1"/>
  <c r="M4955" i="47"/>
  <c r="L4955" i="47"/>
  <c r="J4955" i="47"/>
  <c r="I4955" i="47"/>
  <c r="H4956" i="47"/>
  <c r="E4873" i="47"/>
  <c r="B4873" i="47"/>
  <c r="F4873" i="47"/>
  <c r="D4873" i="47"/>
  <c r="A4874" i="47"/>
  <c r="C4873" i="47"/>
  <c r="M4956" i="47" l="1"/>
  <c r="H4957" i="47"/>
  <c r="I4956" i="47"/>
  <c r="J4956" i="47"/>
  <c r="K4956" i="47"/>
  <c r="L4956" i="47"/>
  <c r="B4874" i="47"/>
  <c r="D4874" i="47"/>
  <c r="E4874" i="47"/>
  <c r="C4874" i="47"/>
  <c r="A4875" i="47"/>
  <c r="F4874" i="47"/>
  <c r="H4958" i="47" l="1"/>
  <c r="M4957" i="47"/>
  <c r="K4957" i="47"/>
  <c r="L4957" i="47"/>
  <c r="I4957" i="47"/>
  <c r="J4957" i="47"/>
  <c r="C4875" i="47"/>
  <c r="D4875" i="47"/>
  <c r="B4875" i="47"/>
  <c r="E4875" i="47"/>
  <c r="F4875" i="47"/>
  <c r="A4876" i="47"/>
  <c r="J4958" i="47" l="1"/>
  <c r="M4958" i="47"/>
  <c r="H4959" i="47"/>
  <c r="L4958" i="47"/>
  <c r="I4958" i="47"/>
  <c r="K4958" i="47"/>
  <c r="E4876" i="47"/>
  <c r="F4876" i="47"/>
  <c r="C4876" i="47"/>
  <c r="B4876" i="47"/>
  <c r="A4877" i="47"/>
  <c r="D4876" i="47"/>
  <c r="K4959" i="47" l="1"/>
  <c r="L4959" i="47"/>
  <c r="M4959" i="47"/>
  <c r="I4959" i="47"/>
  <c r="J4959" i="47"/>
  <c r="H4960" i="47"/>
  <c r="D4877" i="47"/>
  <c r="A4878" i="47"/>
  <c r="F4877" i="47"/>
  <c r="B4877" i="47"/>
  <c r="C4877" i="47"/>
  <c r="E4877" i="47"/>
  <c r="M4960" i="47" l="1"/>
  <c r="J4960" i="47"/>
  <c r="L4960" i="47"/>
  <c r="I4960" i="47"/>
  <c r="H4961" i="47"/>
  <c r="K4960" i="47"/>
  <c r="F4878" i="47"/>
  <c r="D4878" i="47"/>
  <c r="E4878" i="47"/>
  <c r="B4878" i="47"/>
  <c r="C4878" i="47"/>
  <c r="A4879" i="47"/>
  <c r="K4961" i="47" l="1"/>
  <c r="H4962" i="47"/>
  <c r="M4961" i="47"/>
  <c r="J4961" i="47"/>
  <c r="I4961" i="47"/>
  <c r="L4961" i="47"/>
  <c r="C4879" i="47"/>
  <c r="D4879" i="47"/>
  <c r="F4879" i="47"/>
  <c r="A4880" i="47"/>
  <c r="B4879" i="47"/>
  <c r="E4879" i="47"/>
  <c r="M4962" i="47" l="1"/>
  <c r="K4962" i="47"/>
  <c r="I4962" i="47"/>
  <c r="J4962" i="47"/>
  <c r="L4962" i="47"/>
  <c r="H4963" i="47"/>
  <c r="D4880" i="47"/>
  <c r="F4880" i="47"/>
  <c r="C4880" i="47"/>
  <c r="B4880" i="47"/>
  <c r="A4881" i="47"/>
  <c r="E4880" i="47"/>
  <c r="J4963" i="47" l="1"/>
  <c r="L4963" i="47"/>
  <c r="M4963" i="47"/>
  <c r="H4964" i="47"/>
  <c r="I4963" i="47"/>
  <c r="K4963" i="47"/>
  <c r="E4881" i="47"/>
  <c r="B4881" i="47"/>
  <c r="C4881" i="47"/>
  <c r="F4881" i="47"/>
  <c r="D4881" i="47"/>
  <c r="A4882" i="47"/>
  <c r="K4964" i="47" l="1"/>
  <c r="M4964" i="47"/>
  <c r="J4964" i="47"/>
  <c r="I4964" i="47"/>
  <c r="H4965" i="47"/>
  <c r="L4964" i="47"/>
  <c r="F4882" i="47"/>
  <c r="D4882" i="47"/>
  <c r="B4882" i="47"/>
  <c r="C4882" i="47"/>
  <c r="A4883" i="47"/>
  <c r="E4882" i="47"/>
  <c r="M4965" i="47" l="1"/>
  <c r="J4965" i="47"/>
  <c r="H4966" i="47"/>
  <c r="K4965" i="47"/>
  <c r="L4965" i="47"/>
  <c r="I4965" i="47"/>
  <c r="C4883" i="47"/>
  <c r="D4883" i="47"/>
  <c r="F4883" i="47"/>
  <c r="A4884" i="47"/>
  <c r="B4883" i="47"/>
  <c r="E4883" i="47"/>
  <c r="K4966" i="47" l="1"/>
  <c r="J4966" i="47"/>
  <c r="I4966" i="47"/>
  <c r="H4967" i="47"/>
  <c r="M4966" i="47"/>
  <c r="L4966" i="47"/>
  <c r="E4884" i="47"/>
  <c r="D4884" i="47"/>
  <c r="F4884" i="47"/>
  <c r="C4884" i="47"/>
  <c r="B4884" i="47"/>
  <c r="A4885" i="47"/>
  <c r="M4967" i="47" l="1"/>
  <c r="K4967" i="47"/>
  <c r="H4968" i="47"/>
  <c r="I4967" i="47"/>
  <c r="J4967" i="47"/>
  <c r="L4967" i="47"/>
  <c r="E4885" i="47"/>
  <c r="B4885" i="47"/>
  <c r="F4885" i="47"/>
  <c r="D4885" i="47"/>
  <c r="A4886" i="47"/>
  <c r="C4885" i="47"/>
  <c r="L4968" i="47" l="1"/>
  <c r="M4968" i="47"/>
  <c r="H4969" i="47"/>
  <c r="I4968" i="47"/>
  <c r="K4968" i="47"/>
  <c r="J4968" i="47"/>
  <c r="F4886" i="47"/>
  <c r="B4886" i="47"/>
  <c r="D4886" i="47"/>
  <c r="E4886" i="47"/>
  <c r="C4886" i="47"/>
  <c r="A4887" i="47"/>
  <c r="L4969" i="47" l="1"/>
  <c r="H4970" i="47"/>
  <c r="M4969" i="47"/>
  <c r="K4969" i="47"/>
  <c r="I4969" i="47"/>
  <c r="J4969" i="47"/>
  <c r="C4887" i="47"/>
  <c r="D4887" i="47"/>
  <c r="F4887" i="47"/>
  <c r="B4887" i="47"/>
  <c r="E4887" i="47"/>
  <c r="A4888" i="47"/>
  <c r="I4970" i="47" l="1"/>
  <c r="K4970" i="47"/>
  <c r="L4970" i="47"/>
  <c r="J4970" i="47"/>
  <c r="H4971" i="47"/>
  <c r="M4970" i="47"/>
  <c r="E4888" i="47"/>
  <c r="F4888" i="47"/>
  <c r="C4888" i="47"/>
  <c r="A4889" i="47"/>
  <c r="D4888" i="47"/>
  <c r="B4888" i="47"/>
  <c r="L4971" i="47" l="1"/>
  <c r="M4971" i="47"/>
  <c r="K4971" i="47"/>
  <c r="I4971" i="47"/>
  <c r="H4972" i="47"/>
  <c r="J4971" i="47"/>
  <c r="E4889" i="47"/>
  <c r="B4889" i="47"/>
  <c r="D4889" i="47"/>
  <c r="A4890" i="47"/>
  <c r="C4889" i="47"/>
  <c r="F4889" i="47"/>
  <c r="H4973" i="47" l="1"/>
  <c r="M4972" i="47"/>
  <c r="K4972" i="47"/>
  <c r="L4972" i="47"/>
  <c r="I4972" i="47"/>
  <c r="J4972" i="47"/>
  <c r="F4890" i="47"/>
  <c r="D4890" i="47"/>
  <c r="E4890" i="47"/>
  <c r="C4890" i="47"/>
  <c r="A4891" i="47"/>
  <c r="B4890" i="47"/>
  <c r="L4973" i="47" l="1"/>
  <c r="K4973" i="47"/>
  <c r="H4974" i="47"/>
  <c r="M4973" i="47"/>
  <c r="I4973" i="47"/>
  <c r="J4973" i="47"/>
  <c r="C4891" i="47"/>
  <c r="D4891" i="47"/>
  <c r="B4891" i="47"/>
  <c r="E4891" i="47"/>
  <c r="F4891" i="47"/>
  <c r="A4892" i="47"/>
  <c r="M4974" i="47" l="1"/>
  <c r="I4974" i="47"/>
  <c r="J4974" i="47"/>
  <c r="H4975" i="47"/>
  <c r="K4974" i="47"/>
  <c r="L4974" i="47"/>
  <c r="E4892" i="47"/>
  <c r="D4892" i="47"/>
  <c r="F4892" i="47"/>
  <c r="C4892" i="47"/>
  <c r="B4892" i="47"/>
  <c r="A4893" i="47"/>
  <c r="H4976" i="47" l="1"/>
  <c r="M4975" i="47"/>
  <c r="J4975" i="47"/>
  <c r="I4975" i="47"/>
  <c r="K4975" i="47"/>
  <c r="L4975" i="47"/>
  <c r="E4893" i="47"/>
  <c r="B4893" i="47"/>
  <c r="A4894" i="47"/>
  <c r="C4893" i="47"/>
  <c r="D4893" i="47"/>
  <c r="F4893" i="47"/>
  <c r="L4976" i="47" l="1"/>
  <c r="I4976" i="47"/>
  <c r="K4976" i="47"/>
  <c r="J4976" i="47"/>
  <c r="H4977" i="47"/>
  <c r="M4976" i="47"/>
  <c r="B4894" i="47"/>
  <c r="D4894" i="47"/>
  <c r="E4894" i="47"/>
  <c r="C4894" i="47"/>
  <c r="A4895" i="47"/>
  <c r="F4894" i="47"/>
  <c r="K4977" i="47" l="1"/>
  <c r="L4977" i="47"/>
  <c r="J4977" i="47"/>
  <c r="H4978" i="47"/>
  <c r="M4977" i="47"/>
  <c r="I4977" i="47"/>
  <c r="C4895" i="47"/>
  <c r="D4895" i="47"/>
  <c r="A4896" i="47"/>
  <c r="B4895" i="47"/>
  <c r="F4895" i="47"/>
  <c r="E4895" i="47"/>
  <c r="K4978" i="47" l="1"/>
  <c r="J4978" i="47"/>
  <c r="L4978" i="47"/>
  <c r="M4978" i="47"/>
  <c r="H4979" i="47"/>
  <c r="I4978" i="47"/>
  <c r="D4896" i="47"/>
  <c r="F4896" i="47"/>
  <c r="C4896" i="47"/>
  <c r="B4896" i="47"/>
  <c r="A4897" i="47"/>
  <c r="E4896" i="47"/>
  <c r="L4979" i="47" l="1"/>
  <c r="H4980" i="47"/>
  <c r="M4979" i="47"/>
  <c r="J4979" i="47"/>
  <c r="I4979" i="47"/>
  <c r="K4979" i="47"/>
  <c r="E4897" i="47"/>
  <c r="B4897" i="47"/>
  <c r="C4897" i="47"/>
  <c r="F4897" i="47"/>
  <c r="D4897" i="47"/>
  <c r="A4898" i="47"/>
  <c r="J4980" i="47" l="1"/>
  <c r="L4980" i="47"/>
  <c r="M4980" i="47"/>
  <c r="K4980" i="47"/>
  <c r="H4981" i="47"/>
  <c r="I4980" i="47"/>
  <c r="F4898" i="47"/>
  <c r="B4898" i="47"/>
  <c r="D4898" i="47"/>
  <c r="E4898" i="47"/>
  <c r="C4898" i="47"/>
  <c r="A4899" i="47"/>
  <c r="M4981" i="47" l="1"/>
  <c r="L4981" i="47"/>
  <c r="H4982" i="47"/>
  <c r="I4981" i="47"/>
  <c r="K4981" i="47"/>
  <c r="J4981" i="47"/>
  <c r="C4899" i="47"/>
  <c r="D4899" i="47"/>
  <c r="E4899" i="47"/>
  <c r="F4899" i="47"/>
  <c r="A4900" i="47"/>
  <c r="B4899" i="47"/>
  <c r="K4982" i="47" l="1"/>
  <c r="J4982" i="47"/>
  <c r="M4982" i="47"/>
  <c r="L4982" i="47"/>
  <c r="I4982" i="47"/>
  <c r="H4983" i="47"/>
  <c r="D4900" i="47"/>
  <c r="F4900" i="47"/>
  <c r="C4900" i="47"/>
  <c r="B4900" i="47"/>
  <c r="A4901" i="47"/>
  <c r="E4900" i="47"/>
  <c r="L4983" i="47" l="1"/>
  <c r="M4983" i="47"/>
  <c r="H4984" i="47"/>
  <c r="K4983" i="47"/>
  <c r="I4983" i="47"/>
  <c r="J4983" i="47"/>
  <c r="E4901" i="47"/>
  <c r="B4901" i="47"/>
  <c r="F4901" i="47"/>
  <c r="D4901" i="47"/>
  <c r="A4902" i="47"/>
  <c r="C4901" i="47"/>
  <c r="H4985" i="47" l="1"/>
  <c r="M4984" i="47"/>
  <c r="J4984" i="47"/>
  <c r="L4984" i="47"/>
  <c r="I4984" i="47"/>
  <c r="K4984" i="47"/>
  <c r="B4902" i="47"/>
  <c r="D4902" i="47"/>
  <c r="E4902" i="47"/>
  <c r="C4902" i="47"/>
  <c r="A4903" i="47"/>
  <c r="F4902" i="47"/>
  <c r="I4985" i="47" l="1"/>
  <c r="J4985" i="47"/>
  <c r="H4986" i="47"/>
  <c r="M4985" i="47"/>
  <c r="K4985" i="47"/>
  <c r="L4985" i="47"/>
  <c r="F4903" i="47"/>
  <c r="A4904" i="47"/>
  <c r="B4903" i="47"/>
  <c r="E4903" i="47"/>
  <c r="C4903" i="47"/>
  <c r="D4903" i="47"/>
  <c r="I4986" i="47" l="1"/>
  <c r="K4986" i="47"/>
  <c r="L4986" i="47"/>
  <c r="M4986" i="47"/>
  <c r="J4986" i="47"/>
  <c r="H4987" i="47"/>
  <c r="E4904" i="47"/>
  <c r="D4904" i="47"/>
  <c r="F4904" i="47"/>
  <c r="C4904" i="47"/>
  <c r="B4904" i="47"/>
  <c r="A4905" i="47"/>
  <c r="M4987" i="47" l="1"/>
  <c r="J4987" i="47"/>
  <c r="L4987" i="47"/>
  <c r="I4987" i="47"/>
  <c r="H4988" i="47"/>
  <c r="K4987" i="47"/>
  <c r="E4905" i="47"/>
  <c r="B4905" i="47"/>
  <c r="D4905" i="47"/>
  <c r="A4906" i="47"/>
  <c r="C4905" i="47"/>
  <c r="F4905" i="47"/>
  <c r="M4988" i="47" l="1"/>
  <c r="I4988" i="47"/>
  <c r="K4988" i="47"/>
  <c r="L4988" i="47"/>
  <c r="J4988" i="47"/>
  <c r="H4989" i="47"/>
  <c r="F4906" i="47"/>
  <c r="B4906" i="47"/>
  <c r="D4906" i="47"/>
  <c r="E4906" i="47"/>
  <c r="C4906" i="47"/>
  <c r="A4907" i="47"/>
  <c r="H4990" i="47" l="1"/>
  <c r="M4989" i="47"/>
  <c r="K4989" i="47"/>
  <c r="I4989" i="47"/>
  <c r="J4989" i="47"/>
  <c r="L4989" i="47"/>
  <c r="C4907" i="47"/>
  <c r="D4907" i="47"/>
  <c r="F4907" i="47"/>
  <c r="A4908" i="47"/>
  <c r="B4907" i="47"/>
  <c r="E4907" i="47"/>
  <c r="L4990" i="47" l="1"/>
  <c r="M4990" i="47"/>
  <c r="J4990" i="47"/>
  <c r="K4990" i="47"/>
  <c r="I4990" i="47"/>
  <c r="H4991" i="47"/>
  <c r="E4908" i="47"/>
  <c r="F4908" i="47"/>
  <c r="C4908" i="47"/>
  <c r="D4908" i="47"/>
  <c r="B4908" i="47"/>
  <c r="A4909" i="47"/>
  <c r="J4991" i="47" l="1"/>
  <c r="H4992" i="47"/>
  <c r="M4991" i="47"/>
  <c r="I4991" i="47"/>
  <c r="K4991" i="47"/>
  <c r="L4991" i="47"/>
  <c r="E4909" i="47"/>
  <c r="B4909" i="47"/>
  <c r="D4909" i="47"/>
  <c r="A4910" i="47"/>
  <c r="C4909" i="47"/>
  <c r="F4909" i="47"/>
  <c r="I4992" i="47" l="1"/>
  <c r="K4992" i="47"/>
  <c r="L4992" i="47"/>
  <c r="M4992" i="47"/>
  <c r="J4992" i="47"/>
  <c r="H4993" i="47"/>
  <c r="F4910" i="47"/>
  <c r="D4910" i="47"/>
  <c r="E4910" i="47"/>
  <c r="C4910" i="47"/>
  <c r="A4911" i="47"/>
  <c r="B4910" i="47"/>
  <c r="L4993" i="47" l="1"/>
  <c r="M4993" i="47"/>
  <c r="H4994" i="47"/>
  <c r="I4993" i="47"/>
  <c r="J4993" i="47"/>
  <c r="K4993" i="47"/>
  <c r="F4911" i="47"/>
  <c r="A4912" i="47"/>
  <c r="B4911" i="47"/>
  <c r="E4911" i="47"/>
  <c r="D4911" i="47"/>
  <c r="C4911" i="47"/>
  <c r="L4994" i="47" l="1"/>
  <c r="M4994" i="47"/>
  <c r="H4995" i="47"/>
  <c r="I4994" i="47"/>
  <c r="K4994" i="47"/>
  <c r="J4994" i="47"/>
  <c r="D4912" i="47"/>
  <c r="F4912" i="47"/>
  <c r="C4912" i="47"/>
  <c r="B4912" i="47"/>
  <c r="A4913" i="47"/>
  <c r="E4912" i="47"/>
  <c r="L4995" i="47" l="1"/>
  <c r="H4996" i="47"/>
  <c r="M4995" i="47"/>
  <c r="J4995" i="47"/>
  <c r="I4995" i="47"/>
  <c r="K4995" i="47"/>
  <c r="E4913" i="47"/>
  <c r="B4913" i="47"/>
  <c r="D4913" i="47"/>
  <c r="A4914" i="47"/>
  <c r="C4913" i="47"/>
  <c r="F4913" i="47"/>
  <c r="M4996" i="47" l="1"/>
  <c r="L4996" i="47"/>
  <c r="I4996" i="47"/>
  <c r="H4997" i="47"/>
  <c r="K4996" i="47"/>
  <c r="J4996" i="47"/>
  <c r="B4914" i="47"/>
  <c r="D4914" i="47"/>
  <c r="E4914" i="47"/>
  <c r="C4914" i="47"/>
  <c r="A4915" i="47"/>
  <c r="F4914" i="47"/>
  <c r="H4998" i="47" l="1"/>
  <c r="K4997" i="47"/>
  <c r="I4997" i="47"/>
  <c r="J4997" i="47"/>
  <c r="L4997" i="47"/>
  <c r="M4997" i="47"/>
  <c r="C4915" i="47"/>
  <c r="D4915" i="47"/>
  <c r="B4915" i="47"/>
  <c r="E4915" i="47"/>
  <c r="F4915" i="47"/>
  <c r="A4916" i="47"/>
  <c r="M4998" i="47" l="1"/>
  <c r="L4998" i="47"/>
  <c r="I4998" i="47"/>
  <c r="H4999" i="47"/>
  <c r="K4998" i="47"/>
  <c r="J4998" i="47"/>
  <c r="E4916" i="47"/>
  <c r="F4916" i="47"/>
  <c r="C4916" i="47"/>
  <c r="D4916" i="47"/>
  <c r="B4916" i="47"/>
  <c r="A4917" i="47"/>
  <c r="J4999" i="47" l="1"/>
  <c r="M4999" i="47"/>
  <c r="L4999" i="47"/>
  <c r="K4999" i="47"/>
  <c r="I4999" i="47"/>
  <c r="H5000" i="47"/>
  <c r="E4917" i="47"/>
  <c r="B4917" i="47"/>
  <c r="F4917" i="47"/>
  <c r="D4917" i="47"/>
  <c r="A4918" i="47"/>
  <c r="C4917" i="47"/>
  <c r="J5000" i="47" l="1"/>
  <c r="L5000" i="47"/>
  <c r="M5000" i="47"/>
  <c r="H5001" i="47"/>
  <c r="I5000" i="47"/>
  <c r="K5000" i="47"/>
  <c r="B4918" i="47"/>
  <c r="D4918" i="47"/>
  <c r="E4918" i="47"/>
  <c r="C4918" i="47"/>
  <c r="A4919" i="47"/>
  <c r="F4918" i="47"/>
  <c r="L5001" i="47" l="1"/>
  <c r="M5001" i="47"/>
  <c r="H5002" i="47"/>
  <c r="I5001" i="47"/>
  <c r="K5001" i="47"/>
  <c r="J5001" i="47"/>
  <c r="C4919" i="47"/>
  <c r="D4919" i="47"/>
  <c r="F4919" i="47"/>
  <c r="A4920" i="47"/>
  <c r="B4919" i="47"/>
  <c r="E4919" i="47"/>
  <c r="I5002" i="47" l="1"/>
  <c r="K5002" i="47"/>
  <c r="L5002" i="47"/>
  <c r="J5002" i="47"/>
  <c r="H5003" i="47"/>
  <c r="M5002" i="47"/>
  <c r="D4920" i="47"/>
  <c r="F4920" i="47"/>
  <c r="C4920" i="47"/>
  <c r="B4920" i="47"/>
  <c r="A4921" i="47"/>
  <c r="E4920" i="47"/>
  <c r="L5003" i="47" l="1"/>
  <c r="H5004" i="47"/>
  <c r="M5003" i="47"/>
  <c r="K5003" i="47"/>
  <c r="I5003" i="47"/>
  <c r="J5003" i="47"/>
  <c r="E4921" i="47"/>
  <c r="B4921" i="47"/>
  <c r="D4921" i="47"/>
  <c r="A4922" i="47"/>
  <c r="C4921" i="47"/>
  <c r="F4921" i="47"/>
  <c r="K5004" i="47" l="1"/>
  <c r="J5004" i="47"/>
  <c r="M5004" i="47"/>
  <c r="L5004" i="47"/>
  <c r="I5004" i="47"/>
  <c r="H5005" i="47"/>
  <c r="F4922" i="47"/>
  <c r="B4922" i="47"/>
  <c r="D4922" i="47"/>
  <c r="E4922" i="47"/>
  <c r="C4922" i="47"/>
  <c r="A4923" i="47"/>
  <c r="M5005" i="47" l="1"/>
  <c r="I5005" i="47"/>
  <c r="H5006" i="47"/>
  <c r="K5005" i="47"/>
  <c r="L5005" i="47"/>
  <c r="J5005" i="47"/>
  <c r="F4923" i="47"/>
  <c r="A4924" i="47"/>
  <c r="B4923" i="47"/>
  <c r="E4923" i="47"/>
  <c r="C4923" i="47"/>
  <c r="D4923" i="47"/>
  <c r="K5006" i="47" l="1"/>
  <c r="J5006" i="47"/>
  <c r="L5006" i="47"/>
  <c r="M5006" i="47"/>
  <c r="H5007" i="47"/>
  <c r="I5006" i="47"/>
  <c r="E4924" i="47"/>
  <c r="D4924" i="47"/>
  <c r="F4924" i="47"/>
  <c r="C4924" i="47"/>
  <c r="B4924" i="47"/>
  <c r="A4925" i="47"/>
  <c r="L5007" i="47" l="1"/>
  <c r="M5007" i="47"/>
  <c r="K5007" i="47"/>
  <c r="H5008" i="47"/>
  <c r="I5007" i="47"/>
  <c r="J5007" i="47"/>
  <c r="E4925" i="47"/>
  <c r="B4925" i="47"/>
  <c r="A4926" i="47"/>
  <c r="C4925" i="47"/>
  <c r="F4925" i="47"/>
  <c r="D4925" i="47"/>
  <c r="I5008" i="47" l="1"/>
  <c r="K5008" i="47"/>
  <c r="L5008" i="47"/>
  <c r="J5008" i="47"/>
  <c r="H5009" i="47"/>
  <c r="M5008" i="47"/>
  <c r="F4926" i="47"/>
  <c r="C4926" i="47"/>
  <c r="A4927" i="47"/>
  <c r="B4926" i="47"/>
  <c r="D4926" i="47"/>
  <c r="E4926" i="47"/>
  <c r="L5009" i="47" l="1"/>
  <c r="K5009" i="47"/>
  <c r="H5010" i="47"/>
  <c r="M5009" i="47"/>
  <c r="I5009" i="47"/>
  <c r="J5009" i="47"/>
  <c r="C4927" i="47"/>
  <c r="D4927" i="47"/>
  <c r="A4928" i="47"/>
  <c r="F4927" i="47"/>
  <c r="B4927" i="47"/>
  <c r="E4927" i="47"/>
  <c r="J5010" i="47" l="1"/>
  <c r="M5010" i="47"/>
  <c r="L5010" i="47"/>
  <c r="I5010" i="47"/>
  <c r="H5011" i="47"/>
  <c r="K5010" i="47"/>
  <c r="D4928" i="47"/>
  <c r="F4928" i="47"/>
  <c r="C4928" i="47"/>
  <c r="B4928" i="47"/>
  <c r="A4929" i="47"/>
  <c r="E4928" i="47"/>
  <c r="L5011" i="47" l="1"/>
  <c r="M5011" i="47"/>
  <c r="I5011" i="47"/>
  <c r="H5012" i="47"/>
  <c r="K5011" i="47"/>
  <c r="J5011" i="47"/>
  <c r="E4929" i="47"/>
  <c r="B4929" i="47"/>
  <c r="D4929" i="47"/>
  <c r="C4929" i="47"/>
  <c r="F4929" i="47"/>
  <c r="A4930" i="47"/>
  <c r="K5012" i="47" l="1"/>
  <c r="L5012" i="47"/>
  <c r="J5012" i="47"/>
  <c r="H5013" i="47"/>
  <c r="M5012" i="47"/>
  <c r="I5012" i="47"/>
  <c r="F4930" i="47"/>
  <c r="D4930" i="47"/>
  <c r="E4930" i="47"/>
  <c r="B4930" i="47"/>
  <c r="C4930" i="47"/>
  <c r="A4931" i="47"/>
  <c r="K5013" i="47" l="1"/>
  <c r="J5013" i="47"/>
  <c r="L5013" i="47"/>
  <c r="M5013" i="47"/>
  <c r="H5014" i="47"/>
  <c r="I5013" i="47"/>
  <c r="C4931" i="47"/>
  <c r="D4931" i="47"/>
  <c r="F4931" i="47"/>
  <c r="A4932" i="47"/>
  <c r="B4931" i="47"/>
  <c r="E4931" i="47"/>
  <c r="L5014" i="47" l="1"/>
  <c r="H5015" i="47"/>
  <c r="M5014" i="47"/>
  <c r="K5014" i="47"/>
  <c r="I5014" i="47"/>
  <c r="J5014" i="47"/>
  <c r="D4932" i="47"/>
  <c r="F4932" i="47"/>
  <c r="C4932" i="47"/>
  <c r="B4932" i="47"/>
  <c r="A4933" i="47"/>
  <c r="E4932" i="47"/>
  <c r="L5015" i="47" l="1"/>
  <c r="J5015" i="47"/>
  <c r="H5016" i="47"/>
  <c r="I5015" i="47"/>
  <c r="M5015" i="47"/>
  <c r="K5015" i="47"/>
  <c r="E4933" i="47"/>
  <c r="B4933" i="47"/>
  <c r="D4933" i="47"/>
  <c r="A4934" i="47"/>
  <c r="C4933" i="47"/>
  <c r="F4933" i="47"/>
  <c r="L5016" i="47" l="1"/>
  <c r="K5016" i="47"/>
  <c r="J5016" i="47"/>
  <c r="M5016" i="47"/>
  <c r="I5016" i="47"/>
  <c r="H5017" i="47"/>
  <c r="B4934" i="47"/>
  <c r="D4934" i="47"/>
  <c r="E4934" i="47"/>
  <c r="C4934" i="47"/>
  <c r="A4935" i="47"/>
  <c r="F4934" i="47"/>
  <c r="H5018" i="47" l="1"/>
  <c r="I5017" i="47"/>
  <c r="K5017" i="47"/>
  <c r="L5017" i="47"/>
  <c r="M5017" i="47"/>
  <c r="J5017" i="47"/>
  <c r="C4935" i="47"/>
  <c r="D4935" i="47"/>
  <c r="F4935" i="47"/>
  <c r="A4936" i="47"/>
  <c r="B4935" i="47"/>
  <c r="E4935" i="47"/>
  <c r="J5018" i="47" l="1"/>
  <c r="M5018" i="47"/>
  <c r="L5018" i="47"/>
  <c r="K5018" i="47"/>
  <c r="I5018" i="47"/>
  <c r="H5019" i="47"/>
  <c r="E4936" i="47"/>
  <c r="D4936" i="47"/>
  <c r="F4936" i="47"/>
  <c r="C4936" i="47"/>
  <c r="B4936" i="47"/>
  <c r="A4937" i="47"/>
  <c r="M5019" i="47" l="1"/>
  <c r="I5019" i="47"/>
  <c r="K5019" i="47"/>
  <c r="L5019" i="47"/>
  <c r="J5019" i="47"/>
  <c r="H5020" i="47"/>
  <c r="D4937" i="47"/>
  <c r="A4938" i="47"/>
  <c r="F4937" i="47"/>
  <c r="E4937" i="47"/>
  <c r="C4937" i="47"/>
  <c r="B4937" i="47"/>
  <c r="K5020" i="47" l="1"/>
  <c r="J5020" i="47"/>
  <c r="M5020" i="47"/>
  <c r="L5020" i="47"/>
  <c r="I5020" i="47"/>
  <c r="H5021" i="47"/>
  <c r="B4938" i="47"/>
  <c r="D4938" i="47"/>
  <c r="E4938" i="47"/>
  <c r="C4938" i="47"/>
  <c r="A4939" i="47"/>
  <c r="F4938" i="47"/>
  <c r="K5021" i="47" l="1"/>
  <c r="J5021" i="47"/>
  <c r="L5021" i="47"/>
  <c r="M5021" i="47"/>
  <c r="H5022" i="47"/>
  <c r="I5021" i="47"/>
  <c r="F4939" i="47"/>
  <c r="A4940" i="47"/>
  <c r="B4939" i="47"/>
  <c r="E4939" i="47"/>
  <c r="D4939" i="47"/>
  <c r="C4939" i="47"/>
  <c r="I5022" i="47" l="1"/>
  <c r="K5022" i="47"/>
  <c r="L5022" i="47"/>
  <c r="J5022" i="47"/>
  <c r="H5023" i="47"/>
  <c r="M5022" i="47"/>
  <c r="D4940" i="47"/>
  <c r="F4940" i="47"/>
  <c r="C4940" i="47"/>
  <c r="B4940" i="47"/>
  <c r="A4941" i="47"/>
  <c r="E4940" i="47"/>
  <c r="K5023" i="47" l="1"/>
  <c r="M5023" i="47"/>
  <c r="J5023" i="47"/>
  <c r="L5023" i="47"/>
  <c r="H5024" i="47"/>
  <c r="I5023" i="47"/>
  <c r="E4941" i="47"/>
  <c r="B4941" i="47"/>
  <c r="D4941" i="47"/>
  <c r="A4942" i="47"/>
  <c r="C4941" i="47"/>
  <c r="F4941" i="47"/>
  <c r="M5024" i="47" l="1"/>
  <c r="K5024" i="47"/>
  <c r="L5024" i="47"/>
  <c r="J5024" i="47"/>
  <c r="H5025" i="47"/>
  <c r="I5024" i="47"/>
  <c r="F4942" i="47"/>
  <c r="B4942" i="47"/>
  <c r="D4942" i="47"/>
  <c r="E4942" i="47"/>
  <c r="C4942" i="47"/>
  <c r="A4943" i="47"/>
  <c r="H5026" i="47" l="1"/>
  <c r="M5025" i="47"/>
  <c r="K5025" i="47"/>
  <c r="L5025" i="47"/>
  <c r="I5025" i="47"/>
  <c r="J5025" i="47"/>
  <c r="C4943" i="47"/>
  <c r="D4943" i="47"/>
  <c r="E4943" i="47"/>
  <c r="F4943" i="47"/>
  <c r="A4944" i="47"/>
  <c r="B4943" i="47"/>
  <c r="K5026" i="47" l="1"/>
  <c r="L5026" i="47"/>
  <c r="J5026" i="47"/>
  <c r="H5027" i="47"/>
  <c r="M5026" i="47"/>
  <c r="I5026" i="47"/>
  <c r="E4944" i="47"/>
  <c r="D4944" i="47"/>
  <c r="F4944" i="47"/>
  <c r="C4944" i="47"/>
  <c r="B4944" i="47"/>
  <c r="A4945" i="47"/>
  <c r="L5027" i="47" l="1"/>
  <c r="H5028" i="47"/>
  <c r="M5027" i="47"/>
  <c r="K5027" i="47"/>
  <c r="I5027" i="47"/>
  <c r="J5027" i="47"/>
  <c r="E4945" i="47"/>
  <c r="B4945" i="47"/>
  <c r="D4945" i="47"/>
  <c r="A4946" i="47"/>
  <c r="C4945" i="47"/>
  <c r="F4945" i="47"/>
  <c r="K5028" i="47" l="1"/>
  <c r="M5028" i="47"/>
  <c r="J5028" i="47"/>
  <c r="L5028" i="47"/>
  <c r="I5028" i="47"/>
  <c r="H5029" i="47"/>
  <c r="F4946" i="47"/>
  <c r="D4946" i="47"/>
  <c r="E4946" i="47"/>
  <c r="B4946" i="47"/>
  <c r="C4946" i="47"/>
  <c r="A4947" i="47"/>
  <c r="L5029" i="47" l="1"/>
  <c r="M5029" i="47"/>
  <c r="H5030" i="47"/>
  <c r="I5029" i="47"/>
  <c r="K5029" i="47"/>
  <c r="J5029" i="47"/>
  <c r="C4947" i="47"/>
  <c r="D4947" i="47"/>
  <c r="F4947" i="47"/>
  <c r="A4948" i="47"/>
  <c r="B4947" i="47"/>
  <c r="E4947" i="47"/>
  <c r="I5030" i="47" l="1"/>
  <c r="K5030" i="47"/>
  <c r="L5030" i="47"/>
  <c r="M5030" i="47"/>
  <c r="J5030" i="47"/>
  <c r="H5031" i="47"/>
  <c r="D4948" i="47"/>
  <c r="F4948" i="47"/>
  <c r="C4948" i="47"/>
  <c r="B4948" i="47"/>
  <c r="A4949" i="47"/>
  <c r="E4948" i="47"/>
  <c r="H5032" i="47" l="1"/>
  <c r="M5031" i="47"/>
  <c r="K5031" i="47"/>
  <c r="L5031" i="47"/>
  <c r="I5031" i="47"/>
  <c r="J5031" i="47"/>
  <c r="E4949" i="47"/>
  <c r="B4949" i="47"/>
  <c r="D4949" i="47"/>
  <c r="A4950" i="47"/>
  <c r="C4949" i="47"/>
  <c r="F4949" i="47"/>
  <c r="K5032" i="47" l="1"/>
  <c r="L5032" i="47"/>
  <c r="J5032" i="47"/>
  <c r="H5033" i="47"/>
  <c r="M5032" i="47"/>
  <c r="I5032" i="47"/>
  <c r="B4950" i="47"/>
  <c r="D4950" i="47"/>
  <c r="E4950" i="47"/>
  <c r="C4950" i="47"/>
  <c r="A4951" i="47"/>
  <c r="F4950" i="47"/>
  <c r="J5033" i="47" l="1"/>
  <c r="L5033" i="47"/>
  <c r="M5033" i="47"/>
  <c r="K5033" i="47"/>
  <c r="H5034" i="47"/>
  <c r="I5033" i="47"/>
  <c r="C4951" i="47"/>
  <c r="D4951" i="47"/>
  <c r="F4951" i="47"/>
  <c r="A4952" i="47"/>
  <c r="B4951" i="47"/>
  <c r="E4951" i="47"/>
  <c r="K5034" i="47" l="1"/>
  <c r="J5034" i="47"/>
  <c r="M5034" i="47"/>
  <c r="L5034" i="47"/>
  <c r="I5034" i="47"/>
  <c r="H5035" i="47"/>
  <c r="D4952" i="47"/>
  <c r="F4952" i="47"/>
  <c r="C4952" i="47"/>
  <c r="B4952" i="47"/>
  <c r="A4953" i="47"/>
  <c r="E4952" i="47"/>
  <c r="K5035" i="47" l="1"/>
  <c r="J5035" i="47"/>
  <c r="M5035" i="47"/>
  <c r="L5035" i="47"/>
  <c r="I5035" i="47"/>
  <c r="H5036" i="47"/>
  <c r="E4953" i="47"/>
  <c r="B4953" i="47"/>
  <c r="D4953" i="47"/>
  <c r="A4954" i="47"/>
  <c r="F4953" i="47"/>
  <c r="C4953" i="47"/>
  <c r="L5036" i="47" l="1"/>
  <c r="M5036" i="47"/>
  <c r="H5037" i="47"/>
  <c r="I5036" i="47"/>
  <c r="K5036" i="47"/>
  <c r="J5036" i="47"/>
  <c r="F4954" i="47"/>
  <c r="B4954" i="47"/>
  <c r="D4954" i="47"/>
  <c r="E4954" i="47"/>
  <c r="C4954" i="47"/>
  <c r="A4955" i="47"/>
  <c r="K5037" i="47" l="1"/>
  <c r="M5037" i="47"/>
  <c r="J5037" i="47"/>
  <c r="H5038" i="47"/>
  <c r="L5037" i="47"/>
  <c r="I5037" i="47"/>
  <c r="F4955" i="47"/>
  <c r="A4956" i="47"/>
  <c r="E4955" i="47"/>
  <c r="C4955" i="47"/>
  <c r="D4955" i="47"/>
  <c r="B4955" i="47"/>
  <c r="L5038" i="47" l="1"/>
  <c r="M5038" i="47"/>
  <c r="K5038" i="47"/>
  <c r="I5038" i="47"/>
  <c r="J5038" i="47"/>
  <c r="H5039" i="47"/>
  <c r="D4956" i="47"/>
  <c r="F4956" i="47"/>
  <c r="C4956" i="47"/>
  <c r="B4956" i="47"/>
  <c r="A4957" i="47"/>
  <c r="E4956" i="47"/>
  <c r="H5040" i="47" l="1"/>
  <c r="K5039" i="47"/>
  <c r="M5039" i="47"/>
  <c r="J5039" i="47"/>
  <c r="L5039" i="47"/>
  <c r="I5039" i="47"/>
  <c r="E4957" i="47"/>
  <c r="B4957" i="47"/>
  <c r="F4957" i="47"/>
  <c r="D4957" i="47"/>
  <c r="A4958" i="47"/>
  <c r="C4957" i="47"/>
  <c r="I5040" i="47" l="1"/>
  <c r="K5040" i="47"/>
  <c r="L5040" i="47"/>
  <c r="J5040" i="47"/>
  <c r="H5041" i="47"/>
  <c r="M5040" i="47"/>
  <c r="B4958" i="47"/>
  <c r="D4958" i="47"/>
  <c r="E4958" i="47"/>
  <c r="C4958" i="47"/>
  <c r="A4959" i="47"/>
  <c r="F4958" i="47"/>
  <c r="H5042" i="47" l="1"/>
  <c r="K5041" i="47"/>
  <c r="M5041" i="47"/>
  <c r="J5041" i="47"/>
  <c r="I5041" i="47"/>
  <c r="L5041" i="47"/>
  <c r="C4959" i="47"/>
  <c r="D4959" i="47"/>
  <c r="A4960" i="47"/>
  <c r="E4959" i="47"/>
  <c r="F4959" i="47"/>
  <c r="B4959" i="47"/>
  <c r="J5042" i="47" l="1"/>
  <c r="M5042" i="47"/>
  <c r="L5042" i="47"/>
  <c r="I5042" i="47"/>
  <c r="H5043" i="47"/>
  <c r="K5042" i="47"/>
  <c r="E4960" i="47"/>
  <c r="F4960" i="47"/>
  <c r="C4960" i="47"/>
  <c r="B4960" i="47"/>
  <c r="A4961" i="47"/>
  <c r="D4960" i="47"/>
  <c r="K5043" i="47" l="1"/>
  <c r="L5043" i="47"/>
  <c r="M5043" i="47"/>
  <c r="J5043" i="47"/>
  <c r="H5044" i="47"/>
  <c r="I5043" i="47"/>
  <c r="E4961" i="47"/>
  <c r="B4961" i="47"/>
  <c r="A4962" i="47"/>
  <c r="C4961" i="47"/>
  <c r="F4961" i="47"/>
  <c r="D4961" i="47"/>
  <c r="M5044" i="47" l="1"/>
  <c r="K5044" i="47"/>
  <c r="I5044" i="47"/>
  <c r="J5044" i="47"/>
  <c r="L5044" i="47"/>
  <c r="H5045" i="47"/>
  <c r="F4962" i="47"/>
  <c r="D4962" i="47"/>
  <c r="E4962" i="47"/>
  <c r="B4962" i="47"/>
  <c r="C4962" i="47"/>
  <c r="A4963" i="47"/>
  <c r="L5045" i="47" l="1"/>
  <c r="M5045" i="47"/>
  <c r="H5046" i="47"/>
  <c r="I5045" i="47"/>
  <c r="K5045" i="47"/>
  <c r="J5045" i="47"/>
  <c r="C4963" i="47"/>
  <c r="D4963" i="47"/>
  <c r="B4963" i="47"/>
  <c r="E4963" i="47"/>
  <c r="F4963" i="47"/>
  <c r="A4964" i="47"/>
  <c r="I5046" i="47" l="1"/>
  <c r="K5046" i="47"/>
  <c r="L5046" i="47"/>
  <c r="J5046" i="47"/>
  <c r="H5047" i="47"/>
  <c r="M5046" i="47"/>
  <c r="E4964" i="47"/>
  <c r="D4964" i="47"/>
  <c r="B4964" i="47"/>
  <c r="A4965" i="47"/>
  <c r="F4964" i="47"/>
  <c r="C4964" i="47"/>
  <c r="H5048" i="47" l="1"/>
  <c r="M5047" i="47"/>
  <c r="K5047" i="47"/>
  <c r="L5047" i="47"/>
  <c r="I5047" i="47"/>
  <c r="J5047" i="47"/>
  <c r="E4965" i="47"/>
  <c r="B4965" i="47"/>
  <c r="D4965" i="47"/>
  <c r="A4966" i="47"/>
  <c r="C4965" i="47"/>
  <c r="F4965" i="47"/>
  <c r="J5048" i="47" l="1"/>
  <c r="M5048" i="47"/>
  <c r="L5048" i="47"/>
  <c r="K5048" i="47"/>
  <c r="I5048" i="47"/>
  <c r="H5049" i="47"/>
  <c r="B4966" i="47"/>
  <c r="D4966" i="47"/>
  <c r="E4966" i="47"/>
  <c r="C4966" i="47"/>
  <c r="A4967" i="47"/>
  <c r="F4966" i="47"/>
  <c r="J5049" i="47" l="1"/>
  <c r="L5049" i="47"/>
  <c r="M5049" i="47"/>
  <c r="H5050" i="47"/>
  <c r="I5049" i="47"/>
  <c r="K5049" i="47"/>
  <c r="C4967" i="47"/>
  <c r="D4967" i="47"/>
  <c r="F4967" i="47"/>
  <c r="A4968" i="47"/>
  <c r="E4967" i="47"/>
  <c r="B4967" i="47"/>
  <c r="I5050" i="47" l="1"/>
  <c r="K5050" i="47"/>
  <c r="L5050" i="47"/>
  <c r="M5050" i="47"/>
  <c r="J5050" i="47"/>
  <c r="H5051" i="47"/>
  <c r="E4968" i="47"/>
  <c r="D4968" i="47"/>
  <c r="F4968" i="47"/>
  <c r="C4968" i="47"/>
  <c r="B4968" i="47"/>
  <c r="A4969" i="47"/>
  <c r="K5051" i="47" l="1"/>
  <c r="M5051" i="47"/>
  <c r="J5051" i="47"/>
  <c r="I5051" i="47"/>
  <c r="L5051" i="47"/>
  <c r="H5052" i="47"/>
  <c r="E4969" i="47"/>
  <c r="B4969" i="47"/>
  <c r="F4969" i="47"/>
  <c r="D4969" i="47"/>
  <c r="A4970" i="47"/>
  <c r="C4969" i="47"/>
  <c r="M5052" i="47" l="1"/>
  <c r="I5052" i="47"/>
  <c r="K5052" i="47"/>
  <c r="L5052" i="47"/>
  <c r="J5052" i="47"/>
  <c r="H5053" i="47"/>
  <c r="B4970" i="47"/>
  <c r="D4970" i="47"/>
  <c r="E4970" i="47"/>
  <c r="F4970" i="47"/>
  <c r="C4970" i="47"/>
  <c r="A4971" i="47"/>
  <c r="M5053" i="47" l="1"/>
  <c r="K5053" i="47"/>
  <c r="I5053" i="47"/>
  <c r="J5053" i="47"/>
  <c r="L5053" i="47"/>
  <c r="H5054" i="47"/>
  <c r="C4971" i="47"/>
  <c r="D4971" i="47"/>
  <c r="F4971" i="47"/>
  <c r="A4972" i="47"/>
  <c r="E4971" i="47"/>
  <c r="B4971" i="47"/>
  <c r="K5054" i="47" l="1"/>
  <c r="J5054" i="47"/>
  <c r="M5054" i="47"/>
  <c r="L5054" i="47"/>
  <c r="I5054" i="47"/>
  <c r="H5055" i="47"/>
  <c r="D4972" i="47"/>
  <c r="F4972" i="47"/>
  <c r="C4972" i="47"/>
  <c r="B4972" i="47"/>
  <c r="A4973" i="47"/>
  <c r="E4972" i="47"/>
  <c r="M5055" i="47" l="1"/>
  <c r="I5055" i="47"/>
  <c r="K5055" i="47"/>
  <c r="L5055" i="47"/>
  <c r="J5055" i="47"/>
  <c r="H5056" i="47"/>
  <c r="E4973" i="47"/>
  <c r="B4973" i="47"/>
  <c r="D4973" i="47"/>
  <c r="A4974" i="47"/>
  <c r="C4973" i="47"/>
  <c r="F4973" i="47"/>
  <c r="J5056" i="47" l="1"/>
  <c r="M5056" i="47"/>
  <c r="L5056" i="47"/>
  <c r="I5056" i="47"/>
  <c r="H5057" i="47"/>
  <c r="K5056" i="47"/>
  <c r="F4974" i="47"/>
  <c r="B4974" i="47"/>
  <c r="D4974" i="47"/>
  <c r="E4974" i="47"/>
  <c r="C4974" i="47"/>
  <c r="A4975" i="47"/>
  <c r="K5057" i="47" l="1"/>
  <c r="J5057" i="47"/>
  <c r="L5057" i="47"/>
  <c r="M5057" i="47"/>
  <c r="H5058" i="47"/>
  <c r="I5057" i="47"/>
  <c r="C4975" i="47"/>
  <c r="D4975" i="47"/>
  <c r="F4975" i="47"/>
  <c r="A4976" i="47"/>
  <c r="B4975" i="47"/>
  <c r="E4975" i="47"/>
  <c r="M5058" i="47" l="1"/>
  <c r="J5058" i="47"/>
  <c r="I5058" i="47"/>
  <c r="H5059" i="47"/>
  <c r="L5058" i="47"/>
  <c r="K5058" i="47"/>
  <c r="D4976" i="47"/>
  <c r="F4976" i="47"/>
  <c r="C4976" i="47"/>
  <c r="B4976" i="47"/>
  <c r="A4977" i="47"/>
  <c r="E4976" i="47"/>
  <c r="I5059" i="47" l="1"/>
  <c r="K5059" i="47"/>
  <c r="L5059" i="47"/>
  <c r="J5059" i="47"/>
  <c r="H5060" i="47"/>
  <c r="M5059" i="47"/>
  <c r="E4977" i="47"/>
  <c r="B4977" i="47"/>
  <c r="D4977" i="47"/>
  <c r="A4978" i="47"/>
  <c r="C4977" i="47"/>
  <c r="F4977" i="47"/>
  <c r="K5060" i="47" l="1"/>
  <c r="L5060" i="47"/>
  <c r="M5060" i="47"/>
  <c r="H5061" i="47"/>
  <c r="I5060" i="47"/>
  <c r="J5060" i="47"/>
  <c r="B4978" i="47"/>
  <c r="D4978" i="47"/>
  <c r="E4978" i="47"/>
  <c r="C4978" i="47"/>
  <c r="A4979" i="47"/>
  <c r="F4978" i="47"/>
  <c r="I5061" i="47" l="1"/>
  <c r="K5061" i="47"/>
  <c r="L5061" i="47"/>
  <c r="M5061" i="47"/>
  <c r="J5061" i="47"/>
  <c r="H5062" i="47"/>
  <c r="C4979" i="47"/>
  <c r="D4979" i="47"/>
  <c r="F4979" i="47"/>
  <c r="A4980" i="47"/>
  <c r="B4979" i="47"/>
  <c r="E4979" i="47"/>
  <c r="I5062" i="47" l="1"/>
  <c r="K5062" i="47"/>
  <c r="L5062" i="47"/>
  <c r="J5062" i="47"/>
  <c r="H5063" i="47"/>
  <c r="M5062" i="47"/>
  <c r="E4980" i="47"/>
  <c r="F4980" i="47"/>
  <c r="C4980" i="47"/>
  <c r="D4980" i="47"/>
  <c r="B4980" i="47"/>
  <c r="A4981" i="47"/>
  <c r="M5063" i="47" l="1"/>
  <c r="I5063" i="47"/>
  <c r="K5063" i="47"/>
  <c r="L5063" i="47"/>
  <c r="J5063" i="47"/>
  <c r="H5064" i="47"/>
  <c r="D4981" i="47"/>
  <c r="A4982" i="47"/>
  <c r="C4981" i="47"/>
  <c r="F4981" i="47"/>
  <c r="E4981" i="47"/>
  <c r="B4981" i="47"/>
  <c r="M5064" i="47" l="1"/>
  <c r="I5064" i="47"/>
  <c r="K5064" i="47"/>
  <c r="L5064" i="47"/>
  <c r="J5064" i="47"/>
  <c r="H5065" i="47"/>
  <c r="F4982" i="47"/>
  <c r="D4982" i="47"/>
  <c r="E4982" i="47"/>
  <c r="C4982" i="47"/>
  <c r="A4983" i="47"/>
  <c r="B4982" i="47"/>
  <c r="K5065" i="47" l="1"/>
  <c r="J5065" i="47"/>
  <c r="L5065" i="47"/>
  <c r="M5065" i="47"/>
  <c r="H5066" i="47"/>
  <c r="I5065" i="47"/>
  <c r="C4983" i="47"/>
  <c r="D4983" i="47"/>
  <c r="B4983" i="47"/>
  <c r="E4983" i="47"/>
  <c r="F4983" i="47"/>
  <c r="A4984" i="47"/>
  <c r="H5067" i="47" l="1"/>
  <c r="M5066" i="47"/>
  <c r="K5066" i="47"/>
  <c r="I5066" i="47"/>
  <c r="J5066" i="47"/>
  <c r="L5066" i="47"/>
  <c r="E4984" i="47"/>
  <c r="F4984" i="47"/>
  <c r="C4984" i="47"/>
  <c r="B4984" i="47"/>
  <c r="A4985" i="47"/>
  <c r="D4984" i="47"/>
  <c r="K5067" i="47" l="1"/>
  <c r="J5067" i="47"/>
  <c r="M5067" i="47"/>
  <c r="L5067" i="47"/>
  <c r="I5067" i="47"/>
  <c r="H5068" i="47"/>
  <c r="E4985" i="47"/>
  <c r="B4985" i="47"/>
  <c r="C4985" i="47"/>
  <c r="D4985" i="47"/>
  <c r="A4986" i="47"/>
  <c r="F4985" i="47"/>
  <c r="M5068" i="47" l="1"/>
  <c r="I5068" i="47"/>
  <c r="K5068" i="47"/>
  <c r="L5068" i="47"/>
  <c r="J5068" i="47"/>
  <c r="H5069" i="47"/>
  <c r="B4986" i="47"/>
  <c r="D4986" i="47"/>
  <c r="E4986" i="47"/>
  <c r="C4986" i="47"/>
  <c r="A4987" i="47"/>
  <c r="F4986" i="47"/>
  <c r="K5069" i="47" l="1"/>
  <c r="J5069" i="47"/>
  <c r="L5069" i="47"/>
  <c r="M5069" i="47"/>
  <c r="H5070" i="47"/>
  <c r="I5069" i="47"/>
  <c r="C4987" i="47"/>
  <c r="D4987" i="47"/>
  <c r="F4987" i="47"/>
  <c r="E4987" i="47"/>
  <c r="A4988" i="47"/>
  <c r="B4987" i="47"/>
  <c r="K5070" i="47" l="1"/>
  <c r="L5070" i="47"/>
  <c r="J5070" i="47"/>
  <c r="H5071" i="47"/>
  <c r="M5070" i="47"/>
  <c r="I5070" i="47"/>
  <c r="D4988" i="47"/>
  <c r="F4988" i="47"/>
  <c r="C4988" i="47"/>
  <c r="B4988" i="47"/>
  <c r="A4989" i="47"/>
  <c r="E4988" i="47"/>
  <c r="L5071" i="47" l="1"/>
  <c r="H5072" i="47"/>
  <c r="M5071" i="47"/>
  <c r="K5071" i="47"/>
  <c r="I5071" i="47"/>
  <c r="J5071" i="47"/>
  <c r="E4989" i="47"/>
  <c r="B4989" i="47"/>
  <c r="D4989" i="47"/>
  <c r="A4990" i="47"/>
  <c r="C4989" i="47"/>
  <c r="F4989" i="47"/>
  <c r="M5072" i="47" l="1"/>
  <c r="K5072" i="47"/>
  <c r="L5072" i="47"/>
  <c r="J5072" i="47"/>
  <c r="H5073" i="47"/>
  <c r="I5072" i="47"/>
  <c r="B4990" i="47"/>
  <c r="D4990" i="47"/>
  <c r="E4990" i="47"/>
  <c r="C4990" i="47"/>
  <c r="A4991" i="47"/>
  <c r="F4990" i="47"/>
  <c r="M5073" i="47" l="1"/>
  <c r="H5074" i="47"/>
  <c r="I5073" i="47"/>
  <c r="J5073" i="47"/>
  <c r="K5073" i="47"/>
  <c r="L5073" i="47"/>
  <c r="C4991" i="47"/>
  <c r="D4991" i="47"/>
  <c r="A4992" i="47"/>
  <c r="B4991" i="47"/>
  <c r="F4991" i="47"/>
  <c r="E4991" i="47"/>
  <c r="J5074" i="47" l="1"/>
  <c r="M5074" i="47"/>
  <c r="L5074" i="47"/>
  <c r="K5074" i="47"/>
  <c r="I5074" i="47"/>
  <c r="H5075" i="47"/>
  <c r="E4992" i="47"/>
  <c r="D4992" i="47"/>
  <c r="F4992" i="47"/>
  <c r="C4992" i="47"/>
  <c r="B4992" i="47"/>
  <c r="A4993" i="47"/>
  <c r="J5075" i="47" l="1"/>
  <c r="L5075" i="47"/>
  <c r="M5075" i="47"/>
  <c r="H5076" i="47"/>
  <c r="I5075" i="47"/>
  <c r="K5075" i="47"/>
  <c r="E4993" i="47"/>
  <c r="B4993" i="47"/>
  <c r="C4993" i="47"/>
  <c r="F4993" i="47"/>
  <c r="D4993" i="47"/>
  <c r="A4994" i="47"/>
  <c r="J5076" i="47" l="1"/>
  <c r="L5076" i="47"/>
  <c r="M5076" i="47"/>
  <c r="H5077" i="47"/>
  <c r="I5076" i="47"/>
  <c r="K5076" i="47"/>
  <c r="B4994" i="47"/>
  <c r="D4994" i="47"/>
  <c r="E4994" i="47"/>
  <c r="C4994" i="47"/>
  <c r="A4995" i="47"/>
  <c r="F4994" i="47"/>
  <c r="J5077" i="47" l="1"/>
  <c r="L5077" i="47"/>
  <c r="M5077" i="47"/>
  <c r="H5078" i="47"/>
  <c r="I5077" i="47"/>
  <c r="K5077" i="47"/>
  <c r="F4995" i="47"/>
  <c r="A4996" i="47"/>
  <c r="B4995" i="47"/>
  <c r="E4995" i="47"/>
  <c r="C4995" i="47"/>
  <c r="D4995" i="47"/>
  <c r="I5078" i="47" l="1"/>
  <c r="K5078" i="47"/>
  <c r="L5078" i="47"/>
  <c r="J5078" i="47"/>
  <c r="H5079" i="47"/>
  <c r="M5078" i="47"/>
  <c r="D4996" i="47"/>
  <c r="F4996" i="47"/>
  <c r="C4996" i="47"/>
  <c r="B4996" i="47"/>
  <c r="A4997" i="47"/>
  <c r="E4996" i="47"/>
  <c r="J5079" i="47" l="1"/>
  <c r="L5079" i="47"/>
  <c r="M5079" i="47"/>
  <c r="K5079" i="47"/>
  <c r="H5080" i="47"/>
  <c r="I5079" i="47"/>
  <c r="E4997" i="47"/>
  <c r="B4997" i="47"/>
  <c r="A4998" i="47"/>
  <c r="C4997" i="47"/>
  <c r="D4997" i="47"/>
  <c r="F4997" i="47"/>
  <c r="J5080" i="47" l="1"/>
  <c r="L5080" i="47"/>
  <c r="K5080" i="47"/>
  <c r="M5080" i="47"/>
  <c r="I5080" i="47"/>
  <c r="H5081" i="47"/>
  <c r="C4998" i="47"/>
  <c r="A4999" i="47"/>
  <c r="F4998" i="47"/>
  <c r="B4998" i="47"/>
  <c r="E4998" i="47"/>
  <c r="D4998" i="47"/>
  <c r="I5081" i="47" l="1"/>
  <c r="K5081" i="47"/>
  <c r="L5081" i="47"/>
  <c r="J5081" i="47"/>
  <c r="H5082" i="47"/>
  <c r="M5081" i="47"/>
  <c r="B4999" i="47"/>
  <c r="C4999" i="47"/>
  <c r="D4999" i="47"/>
  <c r="E4999" i="47"/>
  <c r="F4999" i="47"/>
  <c r="A5000" i="47"/>
  <c r="M5082" i="47" l="1"/>
  <c r="J5082" i="47"/>
  <c r="I5082" i="47"/>
  <c r="H5083" i="47"/>
  <c r="L5082" i="47"/>
  <c r="K5082" i="47"/>
  <c r="F5000" i="47"/>
  <c r="C5000" i="47"/>
  <c r="B5000" i="47"/>
  <c r="E5000" i="47"/>
  <c r="D5000" i="47"/>
  <c r="A5001" i="47"/>
  <c r="K5083" i="47" l="1"/>
  <c r="J5083" i="47"/>
  <c r="L5083" i="47"/>
  <c r="M5083" i="47"/>
  <c r="H5084" i="47"/>
  <c r="I5083" i="47"/>
  <c r="C5001" i="47"/>
  <c r="F5001" i="47"/>
  <c r="E5001" i="47"/>
  <c r="B5001" i="47"/>
  <c r="D5001" i="47"/>
  <c r="A5002" i="47"/>
  <c r="I5084" i="47" l="1"/>
  <c r="K5084" i="47"/>
  <c r="L5084" i="47"/>
  <c r="J5084" i="47"/>
  <c r="H5085" i="47"/>
  <c r="M5084" i="47"/>
  <c r="D5002" i="47"/>
  <c r="E5002" i="47"/>
  <c r="A5003" i="47"/>
  <c r="C5002" i="47"/>
  <c r="F5002" i="47"/>
  <c r="B5002" i="47"/>
  <c r="L5085" i="47" l="1"/>
  <c r="M5085" i="47"/>
  <c r="H5086" i="47"/>
  <c r="I5085" i="47"/>
  <c r="K5085" i="47"/>
  <c r="J5085" i="47"/>
  <c r="B5003" i="47"/>
  <c r="A5004" i="47"/>
  <c r="E5003" i="47"/>
  <c r="C5003" i="47"/>
  <c r="D5003" i="47"/>
  <c r="F5003" i="47"/>
  <c r="J5086" i="47" l="1"/>
  <c r="M5086" i="47"/>
  <c r="L5086" i="47"/>
  <c r="K5086" i="47"/>
  <c r="I5086" i="47"/>
  <c r="H5087" i="47"/>
  <c r="B5004" i="47"/>
  <c r="A5005" i="47"/>
  <c r="E5004" i="47"/>
  <c r="D5004" i="47"/>
  <c r="F5004" i="47"/>
  <c r="C5004" i="47"/>
  <c r="K5087" i="47" l="1"/>
  <c r="J5087" i="47"/>
  <c r="L5087" i="47"/>
  <c r="M5087" i="47"/>
  <c r="H5088" i="47"/>
  <c r="I5087" i="47"/>
  <c r="C5005" i="47"/>
  <c r="F5005" i="47"/>
  <c r="A5006" i="47"/>
  <c r="E5005" i="47"/>
  <c r="B5005" i="47"/>
  <c r="D5005" i="47"/>
  <c r="K5088" i="47" l="1"/>
  <c r="J5088" i="47"/>
  <c r="L5088" i="47"/>
  <c r="M5088" i="47"/>
  <c r="H5089" i="47"/>
  <c r="I5088" i="47"/>
  <c r="D5006" i="47"/>
  <c r="E5006" i="47"/>
  <c r="F5006" i="47"/>
  <c r="B5006" i="47"/>
  <c r="C5006" i="47"/>
  <c r="A5007" i="47"/>
  <c r="K5089" i="47" l="1"/>
  <c r="J5089" i="47"/>
  <c r="L5089" i="47"/>
  <c r="M5089" i="47"/>
  <c r="H5090" i="47"/>
  <c r="I5089" i="47"/>
  <c r="E5007" i="47"/>
  <c r="C5007" i="47"/>
  <c r="D5007" i="47"/>
  <c r="F5007" i="47"/>
  <c r="A5008" i="47"/>
  <c r="B5007" i="47"/>
  <c r="K5090" i="47" l="1"/>
  <c r="L5090" i="47"/>
  <c r="J5090" i="47"/>
  <c r="H5091" i="47"/>
  <c r="M5090" i="47"/>
  <c r="I5090" i="47"/>
  <c r="F5008" i="47"/>
  <c r="C5008" i="47"/>
  <c r="B5008" i="47"/>
  <c r="A5009" i="47"/>
  <c r="E5008" i="47"/>
  <c r="D5008" i="47"/>
  <c r="J5091" i="47" l="1"/>
  <c r="L5091" i="47"/>
  <c r="M5091" i="47"/>
  <c r="I5091" i="47"/>
  <c r="H5092" i="47"/>
  <c r="K5091" i="47"/>
  <c r="E5009" i="47"/>
  <c r="B5009" i="47"/>
  <c r="D5009" i="47"/>
  <c r="A5010" i="47"/>
  <c r="F5009" i="47"/>
  <c r="C5009" i="47"/>
  <c r="K5092" i="47" l="1"/>
  <c r="J5092" i="47"/>
  <c r="M5092" i="47"/>
  <c r="L5092" i="47"/>
  <c r="I5092" i="47"/>
  <c r="H5093" i="47"/>
  <c r="B5010" i="47"/>
  <c r="D5010" i="47"/>
  <c r="E5010" i="47"/>
  <c r="C5010" i="47"/>
  <c r="A5011" i="47"/>
  <c r="F5010" i="47"/>
  <c r="M5093" i="47" l="1"/>
  <c r="H5094" i="47"/>
  <c r="K5093" i="47"/>
  <c r="I5093" i="47"/>
  <c r="J5093" i="47"/>
  <c r="L5093" i="47"/>
  <c r="C5011" i="47"/>
  <c r="D5011" i="47"/>
  <c r="B5011" i="47"/>
  <c r="F5011" i="47"/>
  <c r="A5012" i="47"/>
  <c r="E5011" i="47"/>
  <c r="M5094" i="47" l="1"/>
  <c r="K5094" i="47"/>
  <c r="L5094" i="47"/>
  <c r="I5094" i="47"/>
  <c r="J5094" i="47"/>
  <c r="H5095" i="47"/>
  <c r="E5012" i="47"/>
  <c r="D5012" i="47"/>
  <c r="F5012" i="47"/>
  <c r="C5012" i="47"/>
  <c r="B5012" i="47"/>
  <c r="A5013" i="47"/>
  <c r="K5095" i="47" l="1"/>
  <c r="J5095" i="47"/>
  <c r="L5095" i="47"/>
  <c r="M5095" i="47"/>
  <c r="H5096" i="47"/>
  <c r="I5095" i="47"/>
  <c r="E5013" i="47"/>
  <c r="B5013" i="47"/>
  <c r="A5014" i="47"/>
  <c r="C5013" i="47"/>
  <c r="D5013" i="47"/>
  <c r="F5013" i="47"/>
  <c r="L5096" i="47" l="1"/>
  <c r="M5096" i="47"/>
  <c r="K5096" i="47"/>
  <c r="H5097" i="47"/>
  <c r="I5096" i="47"/>
  <c r="J5096" i="47"/>
  <c r="B5014" i="47"/>
  <c r="D5014" i="47"/>
  <c r="E5014" i="47"/>
  <c r="C5014" i="47"/>
  <c r="A5015" i="47"/>
  <c r="F5014" i="47"/>
  <c r="H5098" i="47" l="1"/>
  <c r="M5097" i="47"/>
  <c r="K5097" i="47"/>
  <c r="L5097" i="47"/>
  <c r="I5097" i="47"/>
  <c r="J5097" i="47"/>
  <c r="C5015" i="47"/>
  <c r="D5015" i="47"/>
  <c r="B5015" i="47"/>
  <c r="F5015" i="47"/>
  <c r="A5016" i="47"/>
  <c r="E5015" i="47"/>
  <c r="L5098" i="47" l="1"/>
  <c r="H5099" i="47"/>
  <c r="M5098" i="47"/>
  <c r="K5098" i="47"/>
  <c r="I5098" i="47"/>
  <c r="J5098" i="47"/>
  <c r="D5016" i="47"/>
  <c r="F5016" i="47"/>
  <c r="C5016" i="47"/>
  <c r="B5016" i="47"/>
  <c r="A5017" i="47"/>
  <c r="E5016" i="47"/>
  <c r="H5100" i="47" l="1"/>
  <c r="M5099" i="47"/>
  <c r="K5099" i="47"/>
  <c r="J5099" i="47"/>
  <c r="L5099" i="47"/>
  <c r="I5099" i="47"/>
  <c r="E5017" i="47"/>
  <c r="B5017" i="47"/>
  <c r="A5018" i="47"/>
  <c r="C5017" i="47"/>
  <c r="F5017" i="47"/>
  <c r="D5017" i="47"/>
  <c r="K5100" i="47" l="1"/>
  <c r="M5100" i="47"/>
  <c r="J5100" i="47"/>
  <c r="I5100" i="47"/>
  <c r="H5101" i="47"/>
  <c r="L5100" i="47"/>
  <c r="F5018" i="47"/>
  <c r="B5018" i="47"/>
  <c r="D5018" i="47"/>
  <c r="E5018" i="47"/>
  <c r="C5018" i="47"/>
  <c r="A5019" i="47"/>
  <c r="J5101" i="47" l="1"/>
  <c r="M5101" i="47"/>
  <c r="L5101" i="47"/>
  <c r="I5101" i="47"/>
  <c r="H5102" i="47"/>
  <c r="K5101" i="47"/>
  <c r="C5019" i="47"/>
  <c r="D5019" i="47"/>
  <c r="B5019" i="47"/>
  <c r="E5019" i="47"/>
  <c r="F5019" i="47"/>
  <c r="A5020" i="47"/>
  <c r="M5102" i="47" l="1"/>
  <c r="K5102" i="47"/>
  <c r="H5103" i="47"/>
  <c r="I5102" i="47"/>
  <c r="J5102" i="47"/>
  <c r="L5102" i="47"/>
  <c r="D5020" i="47"/>
  <c r="F5020" i="47"/>
  <c r="C5020" i="47"/>
  <c r="B5020" i="47"/>
  <c r="A5021" i="47"/>
  <c r="E5020" i="47"/>
  <c r="J5103" i="47" l="1"/>
  <c r="M5103" i="47"/>
  <c r="K5103" i="47"/>
  <c r="L5103" i="47"/>
  <c r="I5103" i="47"/>
  <c r="H5104" i="47"/>
  <c r="E5021" i="47"/>
  <c r="B5021" i="47"/>
  <c r="D5021" i="47"/>
  <c r="C5021" i="47"/>
  <c r="F5021" i="47"/>
  <c r="A5022" i="47"/>
  <c r="H5105" i="47" l="1"/>
  <c r="M5104" i="47"/>
  <c r="K5104" i="47"/>
  <c r="I5104" i="47"/>
  <c r="J5104" i="47"/>
  <c r="L5104" i="47"/>
  <c r="B5022" i="47"/>
  <c r="D5022" i="47"/>
  <c r="E5022" i="47"/>
  <c r="C5022" i="47"/>
  <c r="A5023" i="47"/>
  <c r="F5022" i="47"/>
  <c r="K5105" i="47" l="1"/>
  <c r="M5105" i="47"/>
  <c r="J5105" i="47"/>
  <c r="L5105" i="47"/>
  <c r="I5105" i="47"/>
  <c r="H5106" i="47"/>
  <c r="F5023" i="47"/>
  <c r="A5024" i="47"/>
  <c r="B5023" i="47"/>
  <c r="E5023" i="47"/>
  <c r="D5023" i="47"/>
  <c r="C5023" i="47"/>
  <c r="L5106" i="47" l="1"/>
  <c r="J5106" i="47"/>
  <c r="H5107" i="47"/>
  <c r="I5106" i="47"/>
  <c r="M5106" i="47"/>
  <c r="K5106" i="47"/>
  <c r="D5024" i="47"/>
  <c r="F5024" i="47"/>
  <c r="C5024" i="47"/>
  <c r="B5024" i="47"/>
  <c r="A5025" i="47"/>
  <c r="E5024" i="47"/>
  <c r="J5107" i="47" l="1"/>
  <c r="M5107" i="47"/>
  <c r="L5107" i="47"/>
  <c r="K5107" i="47"/>
  <c r="I5107" i="47"/>
  <c r="H5108" i="47"/>
  <c r="D5025" i="47"/>
  <c r="A5026" i="47"/>
  <c r="C5025" i="47"/>
  <c r="F5025" i="47"/>
  <c r="E5025" i="47"/>
  <c r="B5025" i="47"/>
  <c r="K5108" i="47" l="1"/>
  <c r="L5108" i="47"/>
  <c r="J5108" i="47"/>
  <c r="H5109" i="47"/>
  <c r="M5108" i="47"/>
  <c r="I5108" i="47"/>
  <c r="B5026" i="47"/>
  <c r="D5026" i="47"/>
  <c r="E5026" i="47"/>
  <c r="C5026" i="47"/>
  <c r="A5027" i="47"/>
  <c r="F5026" i="47"/>
  <c r="M5109" i="47" l="1"/>
  <c r="K5109" i="47"/>
  <c r="I5109" i="47"/>
  <c r="J5109" i="47"/>
  <c r="L5109" i="47"/>
  <c r="H5110" i="47"/>
  <c r="C5027" i="47"/>
  <c r="D5027" i="47"/>
  <c r="A5028" i="47"/>
  <c r="E5027" i="47"/>
  <c r="F5027" i="47"/>
  <c r="B5027" i="47"/>
  <c r="J5110" i="47" l="1"/>
  <c r="K5110" i="47"/>
  <c r="M5110" i="47"/>
  <c r="I5110" i="47"/>
  <c r="L5110" i="47"/>
  <c r="H5111" i="47"/>
  <c r="D5028" i="47"/>
  <c r="F5028" i="47"/>
  <c r="C5028" i="47"/>
  <c r="B5028" i="47"/>
  <c r="A5029" i="47"/>
  <c r="E5028" i="47"/>
  <c r="M5111" i="47" l="1"/>
  <c r="J5111" i="47"/>
  <c r="K5111" i="47"/>
  <c r="I5111" i="47"/>
  <c r="H5112" i="47"/>
  <c r="L5111" i="47"/>
  <c r="E5029" i="47"/>
  <c r="B5029" i="47"/>
  <c r="D5029" i="47"/>
  <c r="C5029" i="47"/>
  <c r="F5029" i="47"/>
  <c r="A5030" i="47"/>
  <c r="J5112" i="47" l="1"/>
  <c r="M5112" i="47"/>
  <c r="L5112" i="47"/>
  <c r="K5112" i="47"/>
  <c r="I5112" i="47"/>
  <c r="H5113" i="47"/>
  <c r="F5030" i="47"/>
  <c r="D5030" i="47"/>
  <c r="E5030" i="47"/>
  <c r="B5030" i="47"/>
  <c r="C5030" i="47"/>
  <c r="A5031" i="47"/>
  <c r="M5113" i="47" l="1"/>
  <c r="J5113" i="47"/>
  <c r="H5114" i="47"/>
  <c r="I5113" i="47"/>
  <c r="L5113" i="47"/>
  <c r="K5113" i="47"/>
  <c r="C5031" i="47"/>
  <c r="D5031" i="47"/>
  <c r="F5031" i="47"/>
  <c r="A5032" i="47"/>
  <c r="B5031" i="47"/>
  <c r="E5031" i="47"/>
  <c r="K5114" i="47" l="1"/>
  <c r="H5115" i="47"/>
  <c r="M5114" i="47"/>
  <c r="I5114" i="47"/>
  <c r="J5114" i="47"/>
  <c r="L5114" i="47"/>
  <c r="D5032" i="47"/>
  <c r="F5032" i="47"/>
  <c r="C5032" i="47"/>
  <c r="B5032" i="47"/>
  <c r="A5033" i="47"/>
  <c r="E5032" i="47"/>
  <c r="M5115" i="47" l="1"/>
  <c r="K5115" i="47"/>
  <c r="H5116" i="47"/>
  <c r="I5115" i="47"/>
  <c r="J5115" i="47"/>
  <c r="L5115" i="47"/>
  <c r="E5033" i="47"/>
  <c r="B5033" i="47"/>
  <c r="D5033" i="47"/>
  <c r="A5034" i="47"/>
  <c r="F5033" i="47"/>
  <c r="C5033" i="47"/>
  <c r="H5117" i="47" l="1"/>
  <c r="M5116" i="47"/>
  <c r="K5116" i="47"/>
  <c r="I5116" i="47"/>
  <c r="J5116" i="47"/>
  <c r="L5116" i="47"/>
  <c r="B5034" i="47"/>
  <c r="D5034" i="47"/>
  <c r="E5034" i="47"/>
  <c r="C5034" i="47"/>
  <c r="A5035" i="47"/>
  <c r="F5034" i="47"/>
  <c r="L5117" i="47" l="1"/>
  <c r="H5118" i="47"/>
  <c r="M5117" i="47"/>
  <c r="K5117" i="47"/>
  <c r="I5117" i="47"/>
  <c r="J5117" i="47"/>
  <c r="C5035" i="47"/>
  <c r="D5035" i="47"/>
  <c r="A5036" i="47"/>
  <c r="B5035" i="47"/>
  <c r="E5035" i="47"/>
  <c r="F5035" i="47"/>
  <c r="H5119" i="47" l="1"/>
  <c r="M5118" i="47"/>
  <c r="K5118" i="47"/>
  <c r="I5118" i="47"/>
  <c r="J5118" i="47"/>
  <c r="L5118" i="47"/>
  <c r="E5036" i="47"/>
  <c r="F5036" i="47"/>
  <c r="C5036" i="47"/>
  <c r="A5037" i="47"/>
  <c r="D5036" i="47"/>
  <c r="B5036" i="47"/>
  <c r="L5119" i="47" l="1"/>
  <c r="M5119" i="47"/>
  <c r="H5120" i="47"/>
  <c r="I5119" i="47"/>
  <c r="K5119" i="47"/>
  <c r="J5119" i="47"/>
  <c r="E5037" i="47"/>
  <c r="B5037" i="47"/>
  <c r="D5037" i="47"/>
  <c r="C5037" i="47"/>
  <c r="F5037" i="47"/>
  <c r="A5038" i="47"/>
  <c r="L5120" i="47" l="1"/>
  <c r="M5120" i="47"/>
  <c r="J5120" i="47"/>
  <c r="I5120" i="47"/>
  <c r="K5120" i="47"/>
  <c r="H5121" i="47"/>
  <c r="F5038" i="47"/>
  <c r="B5038" i="47"/>
  <c r="D5038" i="47"/>
  <c r="E5038" i="47"/>
  <c r="C5038" i="47"/>
  <c r="A5039" i="47"/>
  <c r="H5122" i="47" l="1"/>
  <c r="M5121" i="47"/>
  <c r="J5121" i="47"/>
  <c r="L5121" i="47"/>
  <c r="I5121" i="47"/>
  <c r="K5121" i="47"/>
  <c r="C5039" i="47"/>
  <c r="D5039" i="47"/>
  <c r="F5039" i="47"/>
  <c r="B5039" i="47"/>
  <c r="E5039" i="47"/>
  <c r="A5040" i="47"/>
  <c r="I5122" i="47" l="1"/>
  <c r="K5122" i="47"/>
  <c r="L5122" i="47"/>
  <c r="M5122" i="47"/>
  <c r="J5122" i="47"/>
  <c r="H5123" i="47"/>
  <c r="E5040" i="47"/>
  <c r="C5040" i="47"/>
  <c r="D5040" i="47"/>
  <c r="B5040" i="47"/>
  <c r="A5041" i="47"/>
  <c r="F5040" i="47"/>
  <c r="M5123" i="47" l="1"/>
  <c r="K5123" i="47"/>
  <c r="I5123" i="47"/>
  <c r="L5123" i="47"/>
  <c r="J5123" i="47"/>
  <c r="H5124" i="47"/>
  <c r="E5041" i="47"/>
  <c r="B5041" i="47"/>
  <c r="C5041" i="47"/>
  <c r="F5041" i="47"/>
  <c r="D5041" i="47"/>
  <c r="A5042" i="47"/>
  <c r="H5125" i="47" l="1"/>
  <c r="M5124" i="47"/>
  <c r="K5124" i="47"/>
  <c r="L5124" i="47"/>
  <c r="I5124" i="47"/>
  <c r="J5124" i="47"/>
  <c r="F5042" i="47"/>
  <c r="D5042" i="47"/>
  <c r="E5042" i="47"/>
  <c r="B5042" i="47"/>
  <c r="C5042" i="47"/>
  <c r="A5043" i="47"/>
  <c r="H5126" i="47" l="1"/>
  <c r="M5125" i="47"/>
  <c r="K5125" i="47"/>
  <c r="I5125" i="47"/>
  <c r="J5125" i="47"/>
  <c r="L5125" i="47"/>
  <c r="C5043" i="47"/>
  <c r="D5043" i="47"/>
  <c r="B5043" i="47"/>
  <c r="F5043" i="47"/>
  <c r="A5044" i="47"/>
  <c r="E5043" i="47"/>
  <c r="J5126" i="47" l="1"/>
  <c r="L5126" i="47"/>
  <c r="M5126" i="47"/>
  <c r="K5126" i="47"/>
  <c r="H5127" i="47"/>
  <c r="I5126" i="47"/>
  <c r="E5044" i="47"/>
  <c r="F5044" i="47"/>
  <c r="C5044" i="47"/>
  <c r="B5044" i="47"/>
  <c r="A5045" i="47"/>
  <c r="D5044" i="47"/>
  <c r="L5127" i="47" l="1"/>
  <c r="I5127" i="47"/>
  <c r="K5127" i="47"/>
  <c r="J5127" i="47"/>
  <c r="H5128" i="47"/>
  <c r="M5127" i="47"/>
  <c r="D5045" i="47"/>
  <c r="A5046" i="47"/>
  <c r="F5045" i="47"/>
  <c r="C5045" i="47"/>
  <c r="E5045" i="47"/>
  <c r="B5045" i="47"/>
  <c r="M5128" i="47" l="1"/>
  <c r="L5128" i="47"/>
  <c r="I5128" i="47"/>
  <c r="K5128" i="47"/>
  <c r="H5129" i="47"/>
  <c r="J5128" i="47"/>
  <c r="F5046" i="47"/>
  <c r="A5047" i="47"/>
  <c r="B5046" i="47"/>
  <c r="D5046" i="47"/>
  <c r="E5046" i="47"/>
  <c r="C5046" i="47"/>
  <c r="M5129" i="47" l="1"/>
  <c r="K5129" i="47"/>
  <c r="L5129" i="47"/>
  <c r="H5130" i="47"/>
  <c r="I5129" i="47"/>
  <c r="J5129" i="47"/>
  <c r="C5047" i="47"/>
  <c r="D5047" i="47"/>
  <c r="A5048" i="47"/>
  <c r="B5047" i="47"/>
  <c r="F5047" i="47"/>
  <c r="E5047" i="47"/>
  <c r="J5130" i="47" l="1"/>
  <c r="M5130" i="47"/>
  <c r="L5130" i="47"/>
  <c r="I5130" i="47"/>
  <c r="H5131" i="47"/>
  <c r="K5130" i="47"/>
  <c r="D5048" i="47"/>
  <c r="F5048" i="47"/>
  <c r="C5048" i="47"/>
  <c r="B5048" i="47"/>
  <c r="A5049" i="47"/>
  <c r="E5048" i="47"/>
  <c r="L5131" i="47" l="1"/>
  <c r="M5131" i="47"/>
  <c r="H5132" i="47"/>
  <c r="I5131" i="47"/>
  <c r="K5131" i="47"/>
  <c r="J5131" i="47"/>
  <c r="D5049" i="47"/>
  <c r="A5050" i="47"/>
  <c r="F5049" i="47"/>
  <c r="C5049" i="47"/>
  <c r="E5049" i="47"/>
  <c r="B5049" i="47"/>
  <c r="J5132" i="47" l="1"/>
  <c r="L5132" i="47"/>
  <c r="M5132" i="47"/>
  <c r="H5133" i="47"/>
  <c r="I5132" i="47"/>
  <c r="K5132" i="47"/>
  <c r="F5050" i="47"/>
  <c r="D5050" i="47"/>
  <c r="E5050" i="47"/>
  <c r="C5050" i="47"/>
  <c r="A5051" i="47"/>
  <c r="B5050" i="47"/>
  <c r="J5133" i="47" l="1"/>
  <c r="M5133" i="47"/>
  <c r="L5133" i="47"/>
  <c r="K5133" i="47"/>
  <c r="I5133" i="47"/>
  <c r="H5134" i="47"/>
  <c r="C5051" i="47"/>
  <c r="D5051" i="47"/>
  <c r="A5052" i="47"/>
  <c r="F5051" i="47"/>
  <c r="B5051" i="47"/>
  <c r="E5051" i="47"/>
  <c r="I5134" i="47" l="1"/>
  <c r="K5134" i="47"/>
  <c r="L5134" i="47"/>
  <c r="M5134" i="47"/>
  <c r="J5134" i="47"/>
  <c r="H5135" i="47"/>
  <c r="D5052" i="47"/>
  <c r="F5052" i="47"/>
  <c r="C5052" i="47"/>
  <c r="B5052" i="47"/>
  <c r="A5053" i="47"/>
  <c r="E5052" i="47"/>
  <c r="M5135" i="47" l="1"/>
  <c r="H5136" i="47"/>
  <c r="I5135" i="47"/>
  <c r="K5135" i="47"/>
  <c r="J5135" i="47"/>
  <c r="L5135" i="47"/>
  <c r="D5053" i="47"/>
  <c r="A5054" i="47"/>
  <c r="C5053" i="47"/>
  <c r="F5053" i="47"/>
  <c r="B5053" i="47"/>
  <c r="E5053" i="47"/>
  <c r="K5136" i="47" l="1"/>
  <c r="J5136" i="47"/>
  <c r="L5136" i="47"/>
  <c r="M5136" i="47"/>
  <c r="H5137" i="47"/>
  <c r="I5136" i="47"/>
  <c r="B5054" i="47"/>
  <c r="D5054" i="47"/>
  <c r="E5054" i="47"/>
  <c r="C5054" i="47"/>
  <c r="A5055" i="47"/>
  <c r="F5054" i="47"/>
  <c r="L5137" i="47" l="1"/>
  <c r="I5137" i="47"/>
  <c r="H5138" i="47"/>
  <c r="J5137" i="47"/>
  <c r="M5137" i="47"/>
  <c r="K5137" i="47"/>
  <c r="C5055" i="47"/>
  <c r="D5055" i="47"/>
  <c r="B5055" i="47"/>
  <c r="E5055" i="47"/>
  <c r="F5055" i="47"/>
  <c r="A5056" i="47"/>
  <c r="J5138" i="47" l="1"/>
  <c r="L5138" i="47"/>
  <c r="M5138" i="47"/>
  <c r="K5138" i="47"/>
  <c r="H5139" i="47"/>
  <c r="I5138" i="47"/>
  <c r="E5056" i="47"/>
  <c r="D5056" i="47"/>
  <c r="F5056" i="47"/>
  <c r="C5056" i="47"/>
  <c r="B5056" i="47"/>
  <c r="A5057" i="47"/>
  <c r="M5139" i="47" l="1"/>
  <c r="J5139" i="47"/>
  <c r="L5139" i="47"/>
  <c r="I5139" i="47"/>
  <c r="H5140" i="47"/>
  <c r="K5139" i="47"/>
  <c r="E5057" i="47"/>
  <c r="B5057" i="47"/>
  <c r="C5057" i="47"/>
  <c r="F5057" i="47"/>
  <c r="D5057" i="47"/>
  <c r="A5058" i="47"/>
  <c r="J5140" i="47" l="1"/>
  <c r="L5140" i="47"/>
  <c r="M5140" i="47"/>
  <c r="H5141" i="47"/>
  <c r="I5140" i="47"/>
  <c r="K5140" i="47"/>
  <c r="B5058" i="47"/>
  <c r="D5058" i="47"/>
  <c r="E5058" i="47"/>
  <c r="C5058" i="47"/>
  <c r="A5059" i="47"/>
  <c r="F5058" i="47"/>
  <c r="K5141" i="47" l="1"/>
  <c r="M5141" i="47"/>
  <c r="J5141" i="47"/>
  <c r="I5141" i="47"/>
  <c r="H5142" i="47"/>
  <c r="L5141" i="47"/>
  <c r="C5059" i="47"/>
  <c r="D5059" i="47"/>
  <c r="F5059" i="47"/>
  <c r="A5060" i="47"/>
  <c r="B5059" i="47"/>
  <c r="E5059" i="47"/>
  <c r="J5142" i="47" l="1"/>
  <c r="L5142" i="47"/>
  <c r="M5142" i="47"/>
  <c r="H5143" i="47"/>
  <c r="I5142" i="47"/>
  <c r="K5142" i="47"/>
  <c r="D5060" i="47"/>
  <c r="F5060" i="47"/>
  <c r="C5060" i="47"/>
  <c r="B5060" i="47"/>
  <c r="A5061" i="47"/>
  <c r="E5060" i="47"/>
  <c r="M5143" i="47" l="1"/>
  <c r="K5143" i="47"/>
  <c r="I5143" i="47"/>
  <c r="J5143" i="47"/>
  <c r="L5143" i="47"/>
  <c r="H5144" i="47"/>
  <c r="E5061" i="47"/>
  <c r="B5061" i="47"/>
  <c r="D5061" i="47"/>
  <c r="A5062" i="47"/>
  <c r="C5061" i="47"/>
  <c r="F5061" i="47"/>
  <c r="I5144" i="47" l="1"/>
  <c r="M5144" i="47"/>
  <c r="K5144" i="47"/>
  <c r="L5144" i="47"/>
  <c r="J5144" i="47"/>
  <c r="H5145" i="47"/>
  <c r="B5062" i="47"/>
  <c r="D5062" i="47"/>
  <c r="E5062" i="47"/>
  <c r="C5062" i="47"/>
  <c r="A5063" i="47"/>
  <c r="F5062" i="47"/>
  <c r="M5145" i="47" l="1"/>
  <c r="J5145" i="47"/>
  <c r="L5145" i="47"/>
  <c r="H5146" i="47"/>
  <c r="I5145" i="47"/>
  <c r="K5145" i="47"/>
  <c r="C5063" i="47"/>
  <c r="D5063" i="47"/>
  <c r="F5063" i="47"/>
  <c r="B5063" i="47"/>
  <c r="E5063" i="47"/>
  <c r="A5064" i="47"/>
  <c r="I5146" i="47" l="1"/>
  <c r="J5146" i="47"/>
  <c r="H5147" i="47"/>
  <c r="K5146" i="47"/>
  <c r="L5146" i="47"/>
  <c r="M5146" i="47"/>
  <c r="D5064" i="47"/>
  <c r="F5064" i="47"/>
  <c r="C5064" i="47"/>
  <c r="B5064" i="47"/>
  <c r="A5065" i="47"/>
  <c r="E5064" i="47"/>
  <c r="M5147" i="47" l="1"/>
  <c r="J5147" i="47"/>
  <c r="K5147" i="47"/>
  <c r="L5147" i="47"/>
  <c r="I5147" i="47"/>
  <c r="H5148" i="47"/>
  <c r="E5065" i="47"/>
  <c r="B5065" i="47"/>
  <c r="D5065" i="47"/>
  <c r="C5065" i="47"/>
  <c r="F5065" i="47"/>
  <c r="A5066" i="47"/>
  <c r="J5148" i="47" l="1"/>
  <c r="L5148" i="47"/>
  <c r="M5148" i="47"/>
  <c r="H5149" i="47"/>
  <c r="I5148" i="47"/>
  <c r="K5148" i="47"/>
  <c r="B5066" i="47"/>
  <c r="D5066" i="47"/>
  <c r="E5066" i="47"/>
  <c r="C5066" i="47"/>
  <c r="A5067" i="47"/>
  <c r="F5066" i="47"/>
  <c r="K5149" i="47" l="1"/>
  <c r="J5149" i="47"/>
  <c r="M5149" i="47"/>
  <c r="L5149" i="47"/>
  <c r="I5149" i="47"/>
  <c r="H5150" i="47"/>
  <c r="C5067" i="47"/>
  <c r="D5067" i="47"/>
  <c r="F5067" i="47"/>
  <c r="A5068" i="47"/>
  <c r="B5067" i="47"/>
  <c r="E5067" i="47"/>
  <c r="L5150" i="47" l="1"/>
  <c r="K5150" i="47"/>
  <c r="M5150" i="47"/>
  <c r="J5150" i="47"/>
  <c r="I5150" i="47"/>
  <c r="H5151" i="47"/>
  <c r="E5068" i="47"/>
  <c r="F5068" i="47"/>
  <c r="C5068" i="47"/>
  <c r="D5068" i="47"/>
  <c r="B5068" i="47"/>
  <c r="A5069" i="47"/>
  <c r="J5151" i="47" l="1"/>
  <c r="L5151" i="47"/>
  <c r="M5151" i="47"/>
  <c r="K5151" i="47"/>
  <c r="H5152" i="47"/>
  <c r="I5151" i="47"/>
  <c r="E5069" i="47"/>
  <c r="B5069" i="47"/>
  <c r="D5069" i="47"/>
  <c r="A5070" i="47"/>
  <c r="F5069" i="47"/>
  <c r="C5069" i="47"/>
  <c r="I5152" i="47" l="1"/>
  <c r="K5152" i="47"/>
  <c r="L5152" i="47"/>
  <c r="J5152" i="47"/>
  <c r="H5153" i="47"/>
  <c r="M5152" i="47"/>
  <c r="B5070" i="47"/>
  <c r="D5070" i="47"/>
  <c r="E5070" i="47"/>
  <c r="F5070" i="47"/>
  <c r="C5070" i="47"/>
  <c r="A5071" i="47"/>
  <c r="L5153" i="47" l="1"/>
  <c r="K5153" i="47"/>
  <c r="M5153" i="47"/>
  <c r="J5153" i="47"/>
  <c r="I5153" i="47"/>
  <c r="H5154" i="47"/>
  <c r="C5071" i="47"/>
  <c r="D5071" i="47"/>
  <c r="A5072" i="47"/>
  <c r="F5071" i="47"/>
  <c r="B5071" i="47"/>
  <c r="E5071" i="47"/>
  <c r="K5154" i="47" l="1"/>
  <c r="M5154" i="47"/>
  <c r="J5154" i="47"/>
  <c r="I5154" i="47"/>
  <c r="H5155" i="47"/>
  <c r="L5154" i="47"/>
  <c r="D5072" i="47"/>
  <c r="F5072" i="47"/>
  <c r="C5072" i="47"/>
  <c r="B5072" i="47"/>
  <c r="A5073" i="47"/>
  <c r="E5072" i="47"/>
  <c r="K5155" i="47" l="1"/>
  <c r="L5155" i="47"/>
  <c r="J5155" i="47"/>
  <c r="H5156" i="47"/>
  <c r="M5155" i="47"/>
  <c r="I5155" i="47"/>
  <c r="E5073" i="47"/>
  <c r="B5073" i="47"/>
  <c r="D5073" i="47"/>
  <c r="A5074" i="47"/>
  <c r="C5073" i="47"/>
  <c r="F5073" i="47"/>
  <c r="I5156" i="47" l="1"/>
  <c r="K5156" i="47"/>
  <c r="L5156" i="47"/>
  <c r="J5156" i="47"/>
  <c r="H5157" i="47"/>
  <c r="M5156" i="47"/>
  <c r="F5074" i="47"/>
  <c r="A5075" i="47"/>
  <c r="B5074" i="47"/>
  <c r="D5074" i="47"/>
  <c r="E5074" i="47"/>
  <c r="C5074" i="47"/>
  <c r="K5157" i="47" l="1"/>
  <c r="L5157" i="47"/>
  <c r="M5157" i="47"/>
  <c r="J5157" i="47"/>
  <c r="H5158" i="47"/>
  <c r="I5157" i="47"/>
  <c r="C5075" i="47"/>
  <c r="D5075" i="47"/>
  <c r="F5075" i="47"/>
  <c r="A5076" i="47"/>
  <c r="B5075" i="47"/>
  <c r="E5075" i="47"/>
  <c r="M5158" i="47" l="1"/>
  <c r="L5158" i="47"/>
  <c r="K5158" i="47"/>
  <c r="I5158" i="47"/>
  <c r="H5159" i="47"/>
  <c r="J5158" i="47"/>
  <c r="E5076" i="47"/>
  <c r="F5076" i="47"/>
  <c r="C5076" i="47"/>
  <c r="D5076" i="47"/>
  <c r="B5076" i="47"/>
  <c r="A5077" i="47"/>
  <c r="K5159" i="47" l="1"/>
  <c r="M5159" i="47"/>
  <c r="J5159" i="47"/>
  <c r="I5159" i="47"/>
  <c r="H5160" i="47"/>
  <c r="L5159" i="47"/>
  <c r="E5077" i="47"/>
  <c r="B5077" i="47"/>
  <c r="D5077" i="47"/>
  <c r="A5078" i="47"/>
  <c r="C5077" i="47"/>
  <c r="F5077" i="47"/>
  <c r="K5160" i="47" l="1"/>
  <c r="L5160" i="47"/>
  <c r="J5160" i="47"/>
  <c r="H5161" i="47"/>
  <c r="M5160" i="47"/>
  <c r="I5160" i="47"/>
  <c r="B5078" i="47"/>
  <c r="D5078" i="47"/>
  <c r="E5078" i="47"/>
  <c r="C5078" i="47"/>
  <c r="A5079" i="47"/>
  <c r="F5078" i="47"/>
  <c r="J5161" i="47" l="1"/>
  <c r="L5161" i="47"/>
  <c r="M5161" i="47"/>
  <c r="H5162" i="47"/>
  <c r="I5161" i="47"/>
  <c r="K5161" i="47"/>
  <c r="C5079" i="47"/>
  <c r="D5079" i="47"/>
  <c r="B5079" i="47"/>
  <c r="E5079" i="47"/>
  <c r="F5079" i="47"/>
  <c r="A5080" i="47"/>
  <c r="I5162" i="47" l="1"/>
  <c r="K5162" i="47"/>
  <c r="L5162" i="47"/>
  <c r="M5162" i="47"/>
  <c r="J5162" i="47"/>
  <c r="H5163" i="47"/>
  <c r="E5080" i="47"/>
  <c r="F5080" i="47"/>
  <c r="C5080" i="47"/>
  <c r="D5080" i="47"/>
  <c r="B5080" i="47"/>
  <c r="A5081" i="47"/>
  <c r="L5163" i="47" l="1"/>
  <c r="H5164" i="47"/>
  <c r="M5163" i="47"/>
  <c r="K5163" i="47"/>
  <c r="I5163" i="47"/>
  <c r="J5163" i="47"/>
  <c r="D5081" i="47"/>
  <c r="A5082" i="47"/>
  <c r="F5081" i="47"/>
  <c r="C5081" i="47"/>
  <c r="E5081" i="47"/>
  <c r="B5081" i="47"/>
  <c r="L5164" i="47" l="1"/>
  <c r="H5165" i="47"/>
  <c r="M5164" i="47"/>
  <c r="K5164" i="47"/>
  <c r="I5164" i="47"/>
  <c r="J5164" i="47"/>
  <c r="B5082" i="47"/>
  <c r="D5082" i="47"/>
  <c r="E5082" i="47"/>
  <c r="C5082" i="47"/>
  <c r="A5083" i="47"/>
  <c r="F5082" i="47"/>
  <c r="L5165" i="47" l="1"/>
  <c r="H5166" i="47"/>
  <c r="M5165" i="47"/>
  <c r="K5165" i="47"/>
  <c r="I5165" i="47"/>
  <c r="J5165" i="47"/>
  <c r="C5083" i="47"/>
  <c r="D5083" i="47"/>
  <c r="B5083" i="47"/>
  <c r="E5083" i="47"/>
  <c r="F5083" i="47"/>
  <c r="A5084" i="47"/>
  <c r="I5166" i="47" l="1"/>
  <c r="K5166" i="47"/>
  <c r="L5166" i="47"/>
  <c r="J5166" i="47"/>
  <c r="H5167" i="47"/>
  <c r="M5166" i="47"/>
  <c r="E5084" i="47"/>
  <c r="F5084" i="47"/>
  <c r="C5084" i="47"/>
  <c r="D5084" i="47"/>
  <c r="B5084" i="47"/>
  <c r="A5085" i="47"/>
  <c r="L5167" i="47" l="1"/>
  <c r="H5168" i="47"/>
  <c r="M5167" i="47"/>
  <c r="K5167" i="47"/>
  <c r="I5167" i="47"/>
  <c r="J5167" i="47"/>
  <c r="E5085" i="47"/>
  <c r="B5085" i="47"/>
  <c r="D5085" i="47"/>
  <c r="A5086" i="47"/>
  <c r="C5085" i="47"/>
  <c r="F5085" i="47"/>
  <c r="H5169" i="47" l="1"/>
  <c r="M5168" i="47"/>
  <c r="K5168" i="47"/>
  <c r="I5168" i="47"/>
  <c r="J5168" i="47"/>
  <c r="L5168" i="47"/>
  <c r="B5086" i="47"/>
  <c r="D5086" i="47"/>
  <c r="E5086" i="47"/>
  <c r="C5086" i="47"/>
  <c r="A5087" i="47"/>
  <c r="F5086" i="47"/>
  <c r="M5169" i="47" l="1"/>
  <c r="K5169" i="47"/>
  <c r="I5169" i="47"/>
  <c r="J5169" i="47"/>
  <c r="L5169" i="47"/>
  <c r="H5170" i="47"/>
  <c r="C5087" i="47"/>
  <c r="D5087" i="47"/>
  <c r="A5088" i="47"/>
  <c r="B5087" i="47"/>
  <c r="E5087" i="47"/>
  <c r="F5087" i="47"/>
  <c r="K5170" i="47" l="1"/>
  <c r="L5170" i="47"/>
  <c r="J5170" i="47"/>
  <c r="H5171" i="47"/>
  <c r="M5170" i="47"/>
  <c r="I5170" i="47"/>
  <c r="D5088" i="47"/>
  <c r="F5088" i="47"/>
  <c r="C5088" i="47"/>
  <c r="B5088" i="47"/>
  <c r="A5089" i="47"/>
  <c r="E5088" i="47"/>
  <c r="M5171" i="47" l="1"/>
  <c r="L5171" i="47"/>
  <c r="H5172" i="47"/>
  <c r="I5171" i="47"/>
  <c r="K5171" i="47"/>
  <c r="J5171" i="47"/>
  <c r="E5089" i="47"/>
  <c r="B5089" i="47"/>
  <c r="A5090" i="47"/>
  <c r="C5089" i="47"/>
  <c r="F5089" i="47"/>
  <c r="D5089" i="47"/>
  <c r="I5172" i="47" l="1"/>
  <c r="K5172" i="47"/>
  <c r="L5172" i="47"/>
  <c r="J5172" i="47"/>
  <c r="H5173" i="47"/>
  <c r="M5172" i="47"/>
  <c r="B5090" i="47"/>
  <c r="D5090" i="47"/>
  <c r="E5090" i="47"/>
  <c r="C5090" i="47"/>
  <c r="A5091" i="47"/>
  <c r="F5090" i="47"/>
  <c r="L5173" i="47" l="1"/>
  <c r="M5173" i="47"/>
  <c r="H5174" i="47"/>
  <c r="I5173" i="47"/>
  <c r="K5173" i="47"/>
  <c r="J5173" i="47"/>
  <c r="C5091" i="47"/>
  <c r="D5091" i="47"/>
  <c r="F5091" i="47"/>
  <c r="B5091" i="47"/>
  <c r="E5091" i="47"/>
  <c r="A5092" i="47"/>
  <c r="I5174" i="47" l="1"/>
  <c r="K5174" i="47"/>
  <c r="L5174" i="47"/>
  <c r="J5174" i="47"/>
  <c r="H5175" i="47"/>
  <c r="M5174" i="47"/>
  <c r="D5092" i="47"/>
  <c r="F5092" i="47"/>
  <c r="C5092" i="47"/>
  <c r="B5092" i="47"/>
  <c r="A5093" i="47"/>
  <c r="E5092" i="47"/>
  <c r="K5175" i="47" l="1"/>
  <c r="J5175" i="47"/>
  <c r="M5175" i="47"/>
  <c r="L5175" i="47"/>
  <c r="I5175" i="47"/>
  <c r="H5176" i="47"/>
  <c r="E5093" i="47"/>
  <c r="B5093" i="47"/>
  <c r="D5093" i="47"/>
  <c r="A5094" i="47"/>
  <c r="C5093" i="47"/>
  <c r="F5093" i="47"/>
  <c r="I5176" i="47" l="1"/>
  <c r="K5176" i="47"/>
  <c r="L5176" i="47"/>
  <c r="J5176" i="47"/>
  <c r="H5177" i="47"/>
  <c r="M5176" i="47"/>
  <c r="F5094" i="47"/>
  <c r="B5094" i="47"/>
  <c r="D5094" i="47"/>
  <c r="E5094" i="47"/>
  <c r="C5094" i="47"/>
  <c r="A5095" i="47"/>
  <c r="K5177" i="47" l="1"/>
  <c r="J5177" i="47"/>
  <c r="M5177" i="47"/>
  <c r="L5177" i="47"/>
  <c r="I5177" i="47"/>
  <c r="H5178" i="47"/>
  <c r="C5095" i="47"/>
  <c r="D5095" i="47"/>
  <c r="F5095" i="47"/>
  <c r="B5095" i="47"/>
  <c r="E5095" i="47"/>
  <c r="A5096" i="47"/>
  <c r="I5178" i="47" l="1"/>
  <c r="K5178" i="47"/>
  <c r="L5178" i="47"/>
  <c r="J5178" i="47"/>
  <c r="H5179" i="47"/>
  <c r="M5178" i="47"/>
  <c r="D5096" i="47"/>
  <c r="F5096" i="47"/>
  <c r="C5096" i="47"/>
  <c r="B5096" i="47"/>
  <c r="A5097" i="47"/>
  <c r="E5096" i="47"/>
  <c r="J5179" i="47" l="1"/>
  <c r="H5180" i="47"/>
  <c r="I5179" i="47"/>
  <c r="K5179" i="47"/>
  <c r="L5179" i="47"/>
  <c r="M5179" i="47"/>
  <c r="E5097" i="47"/>
  <c r="B5097" i="47"/>
  <c r="A5098" i="47"/>
  <c r="D5097" i="47"/>
  <c r="C5097" i="47"/>
  <c r="F5097" i="47"/>
  <c r="H5181" i="47" l="1"/>
  <c r="M5180" i="47"/>
  <c r="K5180" i="47"/>
  <c r="I5180" i="47"/>
  <c r="J5180" i="47"/>
  <c r="L5180" i="47"/>
  <c r="B5098" i="47"/>
  <c r="D5098" i="47"/>
  <c r="E5098" i="47"/>
  <c r="C5098" i="47"/>
  <c r="A5099" i="47"/>
  <c r="F5098" i="47"/>
  <c r="I5181" i="47" l="1"/>
  <c r="J5181" i="47"/>
  <c r="H5182" i="47"/>
  <c r="M5181" i="47"/>
  <c r="K5181" i="47"/>
  <c r="L5181" i="47"/>
  <c r="C5099" i="47"/>
  <c r="D5099" i="47"/>
  <c r="E5099" i="47"/>
  <c r="F5099" i="47"/>
  <c r="A5100" i="47"/>
  <c r="B5099" i="47"/>
  <c r="J5182" i="47" l="1"/>
  <c r="M5182" i="47"/>
  <c r="L5182" i="47"/>
  <c r="K5182" i="47"/>
  <c r="I5182" i="47"/>
  <c r="H5183" i="47"/>
  <c r="D5100" i="47"/>
  <c r="F5100" i="47"/>
  <c r="C5100" i="47"/>
  <c r="B5100" i="47"/>
  <c r="A5101" i="47"/>
  <c r="E5100" i="47"/>
  <c r="K5183" i="47" l="1"/>
  <c r="M5183" i="47"/>
  <c r="I5183" i="47"/>
  <c r="H5184" i="47"/>
  <c r="L5183" i="47"/>
  <c r="J5183" i="47"/>
  <c r="E5101" i="47"/>
  <c r="B5101" i="47"/>
  <c r="D5101" i="47"/>
  <c r="A5102" i="47"/>
  <c r="F5101" i="47"/>
  <c r="C5101" i="47"/>
  <c r="M5184" i="47" l="1"/>
  <c r="I5184" i="47"/>
  <c r="K5184" i="47"/>
  <c r="L5184" i="47"/>
  <c r="J5184" i="47"/>
  <c r="H5185" i="47"/>
  <c r="B5102" i="47"/>
  <c r="D5102" i="47"/>
  <c r="E5102" i="47"/>
  <c r="C5102" i="47"/>
  <c r="A5103" i="47"/>
  <c r="F5102" i="47"/>
  <c r="M5185" i="47" l="1"/>
  <c r="K5185" i="47"/>
  <c r="L5185" i="47"/>
  <c r="I5185" i="47"/>
  <c r="J5185" i="47"/>
  <c r="H5186" i="47"/>
  <c r="C5103" i="47"/>
  <c r="D5103" i="47"/>
  <c r="F5103" i="47"/>
  <c r="B5103" i="47"/>
  <c r="E5103" i="47"/>
  <c r="A5104" i="47"/>
  <c r="H5187" i="47" l="1"/>
  <c r="K5186" i="47"/>
  <c r="M5186" i="47"/>
  <c r="I5186" i="47"/>
  <c r="J5186" i="47"/>
  <c r="L5186" i="47"/>
  <c r="D5104" i="47"/>
  <c r="F5104" i="47"/>
  <c r="C5104" i="47"/>
  <c r="B5104" i="47"/>
  <c r="A5105" i="47"/>
  <c r="E5104" i="47"/>
  <c r="I5187" i="47" l="1"/>
  <c r="K5187" i="47"/>
  <c r="L5187" i="47"/>
  <c r="H5188" i="47"/>
  <c r="M5187" i="47"/>
  <c r="J5187" i="47"/>
  <c r="E5105" i="47"/>
  <c r="B5105" i="47"/>
  <c r="A5106" i="47"/>
  <c r="D5105" i="47"/>
  <c r="C5105" i="47"/>
  <c r="F5105" i="47"/>
  <c r="J5188" i="47" l="1"/>
  <c r="M5188" i="47"/>
  <c r="L5188" i="47"/>
  <c r="K5188" i="47"/>
  <c r="I5188" i="47"/>
  <c r="H5189" i="47"/>
  <c r="F5106" i="47"/>
  <c r="D5106" i="47"/>
  <c r="E5106" i="47"/>
  <c r="B5106" i="47"/>
  <c r="C5106" i="47"/>
  <c r="A5107" i="47"/>
  <c r="K5189" i="47" l="1"/>
  <c r="H5190" i="47"/>
  <c r="M5189" i="47"/>
  <c r="I5189" i="47"/>
  <c r="J5189" i="47"/>
  <c r="L5189" i="47"/>
  <c r="C5107" i="47"/>
  <c r="D5107" i="47"/>
  <c r="A5108" i="47"/>
  <c r="B5107" i="47"/>
  <c r="F5107" i="47"/>
  <c r="E5107" i="47"/>
  <c r="J5190" i="47" l="1"/>
  <c r="L5190" i="47"/>
  <c r="M5190" i="47"/>
  <c r="H5191" i="47"/>
  <c r="I5190" i="47"/>
  <c r="K5190" i="47"/>
  <c r="E5108" i="47"/>
  <c r="F5108" i="47"/>
  <c r="C5108" i="47"/>
  <c r="B5108" i="47"/>
  <c r="A5109" i="47"/>
  <c r="D5108" i="47"/>
  <c r="H5192" i="47" l="1"/>
  <c r="M5191" i="47"/>
  <c r="K5191" i="47"/>
  <c r="I5191" i="47"/>
  <c r="J5191" i="47"/>
  <c r="L5191" i="47"/>
  <c r="E5109" i="47"/>
  <c r="B5109" i="47"/>
  <c r="A5110" i="47"/>
  <c r="C5109" i="47"/>
  <c r="F5109" i="47"/>
  <c r="D5109" i="47"/>
  <c r="J5192" i="47" l="1"/>
  <c r="M5192" i="47"/>
  <c r="L5192" i="47"/>
  <c r="K5192" i="47"/>
  <c r="I5192" i="47"/>
  <c r="H5193" i="47"/>
  <c r="B5110" i="47"/>
  <c r="D5110" i="47"/>
  <c r="E5110" i="47"/>
  <c r="C5110" i="47"/>
  <c r="A5111" i="47"/>
  <c r="F5110" i="47"/>
  <c r="M5193" i="47" l="1"/>
  <c r="L5193" i="47"/>
  <c r="J5193" i="47"/>
  <c r="I5193" i="47"/>
  <c r="H5194" i="47"/>
  <c r="K5193" i="47"/>
  <c r="C5111" i="47"/>
  <c r="D5111" i="47"/>
  <c r="A5112" i="47"/>
  <c r="B5111" i="47"/>
  <c r="E5111" i="47"/>
  <c r="F5111" i="47"/>
  <c r="H5195" i="47" l="1"/>
  <c r="M5194" i="47"/>
  <c r="K5194" i="47"/>
  <c r="I5194" i="47"/>
  <c r="J5194" i="47"/>
  <c r="L5194" i="47"/>
  <c r="E5112" i="47"/>
  <c r="D5112" i="47"/>
  <c r="F5112" i="47"/>
  <c r="C5112" i="47"/>
  <c r="B5112" i="47"/>
  <c r="A5113" i="47"/>
  <c r="L5195" i="47" l="1"/>
  <c r="H5196" i="47"/>
  <c r="K5195" i="47"/>
  <c r="I5195" i="47"/>
  <c r="M5195" i="47"/>
  <c r="J5195" i="47"/>
  <c r="E5113" i="47"/>
  <c r="B5113" i="47"/>
  <c r="F5113" i="47"/>
  <c r="D5113" i="47"/>
  <c r="A5114" i="47"/>
  <c r="C5113" i="47"/>
  <c r="M5196" i="47" l="1"/>
  <c r="J5196" i="47"/>
  <c r="K5196" i="47"/>
  <c r="I5196" i="47"/>
  <c r="H5197" i="47"/>
  <c r="L5196" i="47"/>
  <c r="F5114" i="47"/>
  <c r="D5114" i="47"/>
  <c r="E5114" i="47"/>
  <c r="C5114" i="47"/>
  <c r="A5115" i="47"/>
  <c r="B5114" i="47"/>
  <c r="K5197" i="47" l="1"/>
  <c r="J5197" i="47"/>
  <c r="M5197" i="47"/>
  <c r="I5197" i="47"/>
  <c r="L5197" i="47"/>
  <c r="H5198" i="47"/>
  <c r="C5115" i="47"/>
  <c r="D5115" i="47"/>
  <c r="F5115" i="47"/>
  <c r="A5116" i="47"/>
  <c r="B5115" i="47"/>
  <c r="E5115" i="47"/>
  <c r="I5198" i="47" l="1"/>
  <c r="K5198" i="47"/>
  <c r="L5198" i="47"/>
  <c r="J5198" i="47"/>
  <c r="H5199" i="47"/>
  <c r="M5198" i="47"/>
  <c r="D5116" i="47"/>
  <c r="F5116" i="47"/>
  <c r="C5116" i="47"/>
  <c r="B5116" i="47"/>
  <c r="A5117" i="47"/>
  <c r="E5116" i="47"/>
  <c r="L5199" i="47" l="1"/>
  <c r="H5200" i="47"/>
  <c r="M5199" i="47"/>
  <c r="K5199" i="47"/>
  <c r="I5199" i="47"/>
  <c r="J5199" i="47"/>
  <c r="E5117" i="47"/>
  <c r="B5117" i="47"/>
  <c r="D5117" i="47"/>
  <c r="A5118" i="47"/>
  <c r="C5117" i="47"/>
  <c r="F5117" i="47"/>
  <c r="K5200" i="47" l="1"/>
  <c r="L5200" i="47"/>
  <c r="J5200" i="47"/>
  <c r="H5201" i="47"/>
  <c r="M5200" i="47"/>
  <c r="I5200" i="47"/>
  <c r="F5118" i="47"/>
  <c r="D5118" i="47"/>
  <c r="E5118" i="47"/>
  <c r="B5118" i="47"/>
  <c r="C5118" i="47"/>
  <c r="A5119" i="47"/>
  <c r="L5201" i="47" l="1"/>
  <c r="H5202" i="47"/>
  <c r="M5201" i="47"/>
  <c r="K5201" i="47"/>
  <c r="I5201" i="47"/>
  <c r="J5201" i="47"/>
  <c r="C5119" i="47"/>
  <c r="D5119" i="47"/>
  <c r="F5119" i="47"/>
  <c r="A5120" i="47"/>
  <c r="B5119" i="47"/>
  <c r="E5119" i="47"/>
  <c r="K5202" i="47" l="1"/>
  <c r="J5202" i="47"/>
  <c r="L5202" i="47"/>
  <c r="M5202" i="47"/>
  <c r="H5203" i="47"/>
  <c r="I5202" i="47"/>
  <c r="D5120" i="47"/>
  <c r="F5120" i="47"/>
  <c r="C5120" i="47"/>
  <c r="B5120" i="47"/>
  <c r="A5121" i="47"/>
  <c r="E5120" i="47"/>
  <c r="K5203" i="47" l="1"/>
  <c r="M5203" i="47"/>
  <c r="L5203" i="47"/>
  <c r="H5204" i="47"/>
  <c r="J5203" i="47"/>
  <c r="I5203" i="47"/>
  <c r="E5121" i="47"/>
  <c r="B5121" i="47"/>
  <c r="D5121" i="47"/>
  <c r="A5122" i="47"/>
  <c r="C5121" i="47"/>
  <c r="F5121" i="47"/>
  <c r="I5204" i="47" l="1"/>
  <c r="K5204" i="47"/>
  <c r="L5204" i="47"/>
  <c r="J5204" i="47"/>
  <c r="H5205" i="47"/>
  <c r="M5204" i="47"/>
  <c r="F5122" i="47"/>
  <c r="D5122" i="47"/>
  <c r="E5122" i="47"/>
  <c r="B5122" i="47"/>
  <c r="C5122" i="47"/>
  <c r="A5123" i="47"/>
  <c r="M5205" i="47" l="1"/>
  <c r="K5205" i="47"/>
  <c r="L5205" i="47"/>
  <c r="I5205" i="47"/>
  <c r="J5205" i="47"/>
  <c r="H5206" i="47"/>
  <c r="C5123" i="47"/>
  <c r="D5123" i="47"/>
  <c r="A5124" i="47"/>
  <c r="B5123" i="47"/>
  <c r="E5123" i="47"/>
  <c r="F5123" i="47"/>
  <c r="H5207" i="47" l="1"/>
  <c r="M5206" i="47"/>
  <c r="J5206" i="47"/>
  <c r="I5206" i="47"/>
  <c r="K5206" i="47"/>
  <c r="L5206" i="47"/>
  <c r="D5124" i="47"/>
  <c r="F5124" i="47"/>
  <c r="C5124" i="47"/>
  <c r="B5124" i="47"/>
  <c r="A5125" i="47"/>
  <c r="E5124" i="47"/>
  <c r="J5207" i="47" l="1"/>
  <c r="L5207" i="47"/>
  <c r="M5207" i="47"/>
  <c r="K5207" i="47"/>
  <c r="H5208" i="47"/>
  <c r="I5207" i="47"/>
  <c r="E5125" i="47"/>
  <c r="B5125" i="47"/>
  <c r="A5126" i="47"/>
  <c r="C5125" i="47"/>
  <c r="D5125" i="47"/>
  <c r="F5125" i="47"/>
  <c r="K5208" i="47" l="1"/>
  <c r="J5208" i="47"/>
  <c r="L5208" i="47"/>
  <c r="M5208" i="47"/>
  <c r="H5209" i="47"/>
  <c r="I5208" i="47"/>
  <c r="B5126" i="47"/>
  <c r="D5126" i="47"/>
  <c r="E5126" i="47"/>
  <c r="C5126" i="47"/>
  <c r="A5127" i="47"/>
  <c r="F5126" i="47"/>
  <c r="H5210" i="47" l="1"/>
  <c r="K5209" i="47"/>
  <c r="M5209" i="47"/>
  <c r="J5209" i="47"/>
  <c r="L5209" i="47"/>
  <c r="I5209" i="47"/>
  <c r="C5127" i="47"/>
  <c r="D5127" i="47"/>
  <c r="A5128" i="47"/>
  <c r="F5127" i="47"/>
  <c r="B5127" i="47"/>
  <c r="E5127" i="47"/>
  <c r="I5210" i="47" l="1"/>
  <c r="K5210" i="47"/>
  <c r="L5210" i="47"/>
  <c r="J5210" i="47"/>
  <c r="H5211" i="47"/>
  <c r="M5210" i="47"/>
  <c r="D5128" i="47"/>
  <c r="F5128" i="47"/>
  <c r="C5128" i="47"/>
  <c r="B5128" i="47"/>
  <c r="A5129" i="47"/>
  <c r="E5128" i="47"/>
  <c r="J5211" i="47" l="1"/>
  <c r="L5211" i="47"/>
  <c r="M5211" i="47"/>
  <c r="H5212" i="47"/>
  <c r="I5211" i="47"/>
  <c r="K5211" i="47"/>
  <c r="E5129" i="47"/>
  <c r="B5129" i="47"/>
  <c r="D5129" i="47"/>
  <c r="A5130" i="47"/>
  <c r="F5129" i="47"/>
  <c r="C5129" i="47"/>
  <c r="K5212" i="47" l="1"/>
  <c r="L5212" i="47"/>
  <c r="J5212" i="47"/>
  <c r="H5213" i="47"/>
  <c r="M5212" i="47"/>
  <c r="I5212" i="47"/>
  <c r="B5130" i="47"/>
  <c r="D5130" i="47"/>
  <c r="E5130" i="47"/>
  <c r="C5130" i="47"/>
  <c r="A5131" i="47"/>
  <c r="F5130" i="47"/>
  <c r="I5213" i="47" l="1"/>
  <c r="J5213" i="47"/>
  <c r="L5213" i="47"/>
  <c r="H5214" i="47"/>
  <c r="M5213" i="47"/>
  <c r="K5213" i="47"/>
  <c r="C5131" i="47"/>
  <c r="D5131" i="47"/>
  <c r="F5131" i="47"/>
  <c r="A5132" i="47"/>
  <c r="B5131" i="47"/>
  <c r="E5131" i="47"/>
  <c r="I5214" i="47" l="1"/>
  <c r="K5214" i="47"/>
  <c r="L5214" i="47"/>
  <c r="J5214" i="47"/>
  <c r="H5215" i="47"/>
  <c r="M5214" i="47"/>
  <c r="E5132" i="47"/>
  <c r="F5132" i="47"/>
  <c r="C5132" i="47"/>
  <c r="D5132" i="47"/>
  <c r="B5132" i="47"/>
  <c r="A5133" i="47"/>
  <c r="K5215" i="47" l="1"/>
  <c r="J5215" i="47"/>
  <c r="M5215" i="47"/>
  <c r="L5215" i="47"/>
  <c r="I5215" i="47"/>
  <c r="H5216" i="47"/>
  <c r="E5133" i="47"/>
  <c r="B5133" i="47"/>
  <c r="A5134" i="47"/>
  <c r="C5133" i="47"/>
  <c r="F5133" i="47"/>
  <c r="D5133" i="47"/>
  <c r="J5216" i="47" l="1"/>
  <c r="L5216" i="47"/>
  <c r="M5216" i="47"/>
  <c r="H5217" i="47"/>
  <c r="I5216" i="47"/>
  <c r="K5216" i="47"/>
  <c r="B5134" i="47"/>
  <c r="D5134" i="47"/>
  <c r="E5134" i="47"/>
  <c r="C5134" i="47"/>
  <c r="A5135" i="47"/>
  <c r="F5134" i="47"/>
  <c r="H5218" i="47" l="1"/>
  <c r="M5217" i="47"/>
  <c r="K5217" i="47"/>
  <c r="L5217" i="47"/>
  <c r="I5217" i="47"/>
  <c r="J5217" i="47"/>
  <c r="C5135" i="47"/>
  <c r="D5135" i="47"/>
  <c r="A5136" i="47"/>
  <c r="B5135" i="47"/>
  <c r="E5135" i="47"/>
  <c r="F5135" i="47"/>
  <c r="J5218" i="47" l="1"/>
  <c r="M5218" i="47"/>
  <c r="L5218" i="47"/>
  <c r="I5218" i="47"/>
  <c r="H5219" i="47"/>
  <c r="K5218" i="47"/>
  <c r="D5136" i="47"/>
  <c r="F5136" i="47"/>
  <c r="C5136" i="47"/>
  <c r="B5136" i="47"/>
  <c r="A5137" i="47"/>
  <c r="E5136" i="47"/>
  <c r="L5219" i="47" l="1"/>
  <c r="H5220" i="47"/>
  <c r="M5219" i="47"/>
  <c r="K5219" i="47"/>
  <c r="I5219" i="47"/>
  <c r="J5219" i="47"/>
  <c r="D5137" i="47"/>
  <c r="A5138" i="47"/>
  <c r="C5137" i="47"/>
  <c r="F5137" i="47"/>
  <c r="B5137" i="47"/>
  <c r="E5137" i="47"/>
  <c r="I5220" i="47" l="1"/>
  <c r="K5220" i="47"/>
  <c r="L5220" i="47"/>
  <c r="J5220" i="47"/>
  <c r="H5221" i="47"/>
  <c r="M5220" i="47"/>
  <c r="B5138" i="47"/>
  <c r="D5138" i="47"/>
  <c r="E5138" i="47"/>
  <c r="C5138" i="47"/>
  <c r="A5139" i="47"/>
  <c r="F5138" i="47"/>
  <c r="H5222" i="47" l="1"/>
  <c r="K5221" i="47"/>
  <c r="M5221" i="47"/>
  <c r="J5221" i="47"/>
  <c r="L5221" i="47"/>
  <c r="I5221" i="47"/>
  <c r="C5139" i="47"/>
  <c r="D5139" i="47"/>
  <c r="F5139" i="47"/>
  <c r="A5140" i="47"/>
  <c r="E5139" i="47"/>
  <c r="B5139" i="47"/>
  <c r="I5222" i="47" l="1"/>
  <c r="K5222" i="47"/>
  <c r="L5222" i="47"/>
  <c r="J5222" i="47"/>
  <c r="H5223" i="47"/>
  <c r="M5222" i="47"/>
  <c r="D5140" i="47"/>
  <c r="F5140" i="47"/>
  <c r="C5140" i="47"/>
  <c r="B5140" i="47"/>
  <c r="A5141" i="47"/>
  <c r="E5140" i="47"/>
  <c r="K5223" i="47" l="1"/>
  <c r="M5223" i="47"/>
  <c r="J5223" i="47"/>
  <c r="L5223" i="47"/>
  <c r="I5223" i="47"/>
  <c r="H5224" i="47"/>
  <c r="E5141" i="47"/>
  <c r="B5141" i="47"/>
  <c r="D5141" i="47"/>
  <c r="A5142" i="47"/>
  <c r="C5141" i="47"/>
  <c r="F5141" i="47"/>
  <c r="H5225" i="47" l="1"/>
  <c r="M5224" i="47"/>
  <c r="K5224" i="47"/>
  <c r="I5224" i="47"/>
  <c r="J5224" i="47"/>
  <c r="L5224" i="47"/>
  <c r="B5142" i="47"/>
  <c r="D5142" i="47"/>
  <c r="E5142" i="47"/>
  <c r="C5142" i="47"/>
  <c r="A5143" i="47"/>
  <c r="F5142" i="47"/>
  <c r="M5225" i="47" l="1"/>
  <c r="I5225" i="47"/>
  <c r="K5225" i="47"/>
  <c r="L5225" i="47"/>
  <c r="J5225" i="47"/>
  <c r="H5226" i="47"/>
  <c r="C5143" i="47"/>
  <c r="D5143" i="47"/>
  <c r="B5143" i="47"/>
  <c r="F5143" i="47"/>
  <c r="A5144" i="47"/>
  <c r="E5143" i="47"/>
  <c r="I5226" i="47" l="1"/>
  <c r="K5226" i="47"/>
  <c r="L5226" i="47"/>
  <c r="M5226" i="47"/>
  <c r="J5226" i="47"/>
  <c r="H5227" i="47"/>
  <c r="E5144" i="47"/>
  <c r="D5144" i="47"/>
  <c r="F5144" i="47"/>
  <c r="C5144" i="47"/>
  <c r="B5144" i="47"/>
  <c r="A5145" i="47"/>
  <c r="K5227" i="47" l="1"/>
  <c r="J5227" i="47"/>
  <c r="L5227" i="47"/>
  <c r="M5227" i="47"/>
  <c r="H5228" i="47"/>
  <c r="I5227" i="47"/>
  <c r="E5145" i="47"/>
  <c r="B5145" i="47"/>
  <c r="D5145" i="47"/>
  <c r="A5146" i="47"/>
  <c r="C5145" i="47"/>
  <c r="F5145" i="47"/>
  <c r="J5228" i="47" l="1"/>
  <c r="L5228" i="47"/>
  <c r="M5228" i="47"/>
  <c r="K5228" i="47"/>
  <c r="H5229" i="47"/>
  <c r="I5228" i="47"/>
  <c r="B5146" i="47"/>
  <c r="D5146" i="47"/>
  <c r="E5146" i="47"/>
  <c r="C5146" i="47"/>
  <c r="A5147" i="47"/>
  <c r="F5146" i="47"/>
  <c r="K5229" i="47" l="1"/>
  <c r="J5229" i="47"/>
  <c r="L5229" i="47"/>
  <c r="M5229" i="47"/>
  <c r="H5230" i="47"/>
  <c r="I5229" i="47"/>
  <c r="C5147" i="47"/>
  <c r="D5147" i="47"/>
  <c r="F5147" i="47"/>
  <c r="A5148" i="47"/>
  <c r="B5147" i="47"/>
  <c r="E5147" i="47"/>
  <c r="M5230" i="47" l="1"/>
  <c r="L5230" i="47"/>
  <c r="J5230" i="47"/>
  <c r="I5230" i="47"/>
  <c r="H5231" i="47"/>
  <c r="K5230" i="47"/>
  <c r="D5148" i="47"/>
  <c r="F5148" i="47"/>
  <c r="C5148" i="47"/>
  <c r="B5148" i="47"/>
  <c r="A5149" i="47"/>
  <c r="E5148" i="47"/>
  <c r="M5231" i="47" l="1"/>
  <c r="K5231" i="47"/>
  <c r="L5231" i="47"/>
  <c r="I5231" i="47"/>
  <c r="J5231" i="47"/>
  <c r="H5232" i="47"/>
  <c r="E5149" i="47"/>
  <c r="B5149" i="47"/>
  <c r="D5149" i="47"/>
  <c r="A5150" i="47"/>
  <c r="C5149" i="47"/>
  <c r="F5149" i="47"/>
  <c r="I5232" i="47" l="1"/>
  <c r="K5232" i="47"/>
  <c r="L5232" i="47"/>
  <c r="M5232" i="47"/>
  <c r="J5232" i="47"/>
  <c r="H5233" i="47"/>
  <c r="F5150" i="47"/>
  <c r="B5150" i="47"/>
  <c r="D5150" i="47"/>
  <c r="E5150" i="47"/>
  <c r="C5150" i="47"/>
  <c r="A5151" i="47"/>
  <c r="K5233" i="47" l="1"/>
  <c r="L5233" i="47"/>
  <c r="M5233" i="47"/>
  <c r="I5233" i="47"/>
  <c r="H5234" i="47"/>
  <c r="J5233" i="47"/>
  <c r="F5151" i="47"/>
  <c r="A5152" i="47"/>
  <c r="B5151" i="47"/>
  <c r="E5151" i="47"/>
  <c r="D5151" i="47"/>
  <c r="C5151" i="47"/>
  <c r="M5234" i="47" l="1"/>
  <c r="L5234" i="47"/>
  <c r="I5234" i="47"/>
  <c r="H5235" i="47"/>
  <c r="K5234" i="47"/>
  <c r="J5234" i="47"/>
  <c r="D5152" i="47"/>
  <c r="F5152" i="47"/>
  <c r="C5152" i="47"/>
  <c r="B5152" i="47"/>
  <c r="A5153" i="47"/>
  <c r="E5152" i="47"/>
  <c r="H5236" i="47" l="1"/>
  <c r="K5235" i="47"/>
  <c r="M5235" i="47"/>
  <c r="J5235" i="47"/>
  <c r="L5235" i="47"/>
  <c r="I5235" i="47"/>
  <c r="E5153" i="47"/>
  <c r="B5153" i="47"/>
  <c r="A5154" i="47"/>
  <c r="C5153" i="47"/>
  <c r="F5153" i="47"/>
  <c r="D5153" i="47"/>
  <c r="I5236" i="47" l="1"/>
  <c r="K5236" i="47"/>
  <c r="L5236" i="47"/>
  <c r="M5236" i="47"/>
  <c r="J5236" i="47"/>
  <c r="H5237" i="47"/>
  <c r="B5154" i="47"/>
  <c r="D5154" i="47"/>
  <c r="E5154" i="47"/>
  <c r="C5154" i="47"/>
  <c r="A5155" i="47"/>
  <c r="F5154" i="47"/>
  <c r="L5237" i="47" l="1"/>
  <c r="H5238" i="47"/>
  <c r="M5237" i="47"/>
  <c r="K5237" i="47"/>
  <c r="I5237" i="47"/>
  <c r="J5237" i="47"/>
  <c r="C5155" i="47"/>
  <c r="D5155" i="47"/>
  <c r="F5155" i="47"/>
  <c r="A5156" i="47"/>
  <c r="E5155" i="47"/>
  <c r="B5155" i="47"/>
  <c r="I5238" i="47" l="1"/>
  <c r="K5238" i="47"/>
  <c r="L5238" i="47"/>
  <c r="M5238" i="47"/>
  <c r="J5238" i="47"/>
  <c r="H5239" i="47"/>
  <c r="E5156" i="47"/>
  <c r="D5156" i="47"/>
  <c r="F5156" i="47"/>
  <c r="C5156" i="47"/>
  <c r="B5156" i="47"/>
  <c r="A5157" i="47"/>
  <c r="K5239" i="47" l="1"/>
  <c r="M5239" i="47"/>
  <c r="J5239" i="47"/>
  <c r="H5240" i="47"/>
  <c r="L5239" i="47"/>
  <c r="I5239" i="47"/>
  <c r="E5157" i="47"/>
  <c r="B5157" i="47"/>
  <c r="F5157" i="47"/>
  <c r="D5157" i="47"/>
  <c r="A5158" i="47"/>
  <c r="C5157" i="47"/>
  <c r="K5240" i="47" l="1"/>
  <c r="L5240" i="47"/>
  <c r="J5240" i="47"/>
  <c r="H5241" i="47"/>
  <c r="M5240" i="47"/>
  <c r="I5240" i="47"/>
  <c r="B5158" i="47"/>
  <c r="D5158" i="47"/>
  <c r="E5158" i="47"/>
  <c r="C5158" i="47"/>
  <c r="A5159" i="47"/>
  <c r="F5158" i="47"/>
  <c r="H5242" i="47" l="1"/>
  <c r="M5241" i="47"/>
  <c r="J5241" i="47"/>
  <c r="I5241" i="47"/>
  <c r="K5241" i="47"/>
  <c r="L5241" i="47"/>
  <c r="C5159" i="47"/>
  <c r="D5159" i="47"/>
  <c r="F5159" i="47"/>
  <c r="A5160" i="47"/>
  <c r="E5159" i="47"/>
  <c r="B5159" i="47"/>
  <c r="I5242" i="47" l="1"/>
  <c r="K5242" i="47"/>
  <c r="L5242" i="47"/>
  <c r="J5242" i="47"/>
  <c r="H5243" i="47"/>
  <c r="M5242" i="47"/>
  <c r="E5160" i="47"/>
  <c r="D5160" i="47"/>
  <c r="F5160" i="47"/>
  <c r="C5160" i="47"/>
  <c r="B5160" i="47"/>
  <c r="A5161" i="47"/>
  <c r="I5243" i="47" l="1"/>
  <c r="K5243" i="47"/>
  <c r="L5243" i="47"/>
  <c r="M5243" i="47"/>
  <c r="J5243" i="47"/>
  <c r="H5244" i="47"/>
  <c r="E5161" i="47"/>
  <c r="B5161" i="47"/>
  <c r="A5162" i="47"/>
  <c r="C5161" i="47"/>
  <c r="D5161" i="47"/>
  <c r="F5161" i="47"/>
  <c r="K5244" i="47" l="1"/>
  <c r="M5244" i="47"/>
  <c r="L5244" i="47"/>
  <c r="J5244" i="47"/>
  <c r="I5244" i="47"/>
  <c r="H5245" i="47"/>
  <c r="B5162" i="47"/>
  <c r="D5162" i="47"/>
  <c r="E5162" i="47"/>
  <c r="C5162" i="47"/>
  <c r="A5163" i="47"/>
  <c r="F5162" i="47"/>
  <c r="K5245" i="47" l="1"/>
  <c r="L5245" i="47"/>
  <c r="M5245" i="47"/>
  <c r="H5246" i="47"/>
  <c r="I5245" i="47"/>
  <c r="J5245" i="47"/>
  <c r="C5163" i="47"/>
  <c r="D5163" i="47"/>
  <c r="B5163" i="47"/>
  <c r="F5163" i="47"/>
  <c r="A5164" i="47"/>
  <c r="E5163" i="47"/>
  <c r="M5246" i="47" l="1"/>
  <c r="K5246" i="47"/>
  <c r="I5246" i="47"/>
  <c r="J5246" i="47"/>
  <c r="L5246" i="47"/>
  <c r="H5247" i="47"/>
  <c r="D5164" i="47"/>
  <c r="F5164" i="47"/>
  <c r="C5164" i="47"/>
  <c r="B5164" i="47"/>
  <c r="A5165" i="47"/>
  <c r="E5164" i="47"/>
  <c r="H5248" i="47" l="1"/>
  <c r="M5247" i="47"/>
  <c r="K5247" i="47"/>
  <c r="I5247" i="47"/>
  <c r="J5247" i="47"/>
  <c r="L5247" i="47"/>
  <c r="E5165" i="47"/>
  <c r="B5165" i="47"/>
  <c r="A5166" i="47"/>
  <c r="C5165" i="47"/>
  <c r="D5165" i="47"/>
  <c r="F5165" i="47"/>
  <c r="I5248" i="47" l="1"/>
  <c r="K5248" i="47"/>
  <c r="L5248" i="47"/>
  <c r="J5248" i="47"/>
  <c r="H5249" i="47"/>
  <c r="M5248" i="47"/>
  <c r="B5166" i="47"/>
  <c r="D5166" i="47"/>
  <c r="E5166" i="47"/>
  <c r="C5166" i="47"/>
  <c r="A5167" i="47"/>
  <c r="F5166" i="47"/>
  <c r="J5249" i="47" l="1"/>
  <c r="M5249" i="47"/>
  <c r="L5249" i="47"/>
  <c r="K5249" i="47"/>
  <c r="I5249" i="47"/>
  <c r="H5250" i="47"/>
  <c r="C5167" i="47"/>
  <c r="D5167" i="47"/>
  <c r="A5168" i="47"/>
  <c r="B5167" i="47"/>
  <c r="F5167" i="47"/>
  <c r="E5167" i="47"/>
  <c r="M5250" i="47" l="1"/>
  <c r="I5250" i="47"/>
  <c r="K5250" i="47"/>
  <c r="L5250" i="47"/>
  <c r="J5250" i="47"/>
  <c r="H5251" i="47"/>
  <c r="D5168" i="47"/>
  <c r="F5168" i="47"/>
  <c r="C5168" i="47"/>
  <c r="B5168" i="47"/>
  <c r="A5169" i="47"/>
  <c r="E5168" i="47"/>
  <c r="J5251" i="47" l="1"/>
  <c r="L5251" i="47"/>
  <c r="M5251" i="47"/>
  <c r="H5252" i="47"/>
  <c r="I5251" i="47"/>
  <c r="K5251" i="47"/>
  <c r="E5169" i="47"/>
  <c r="B5169" i="47"/>
  <c r="D5169" i="47"/>
  <c r="A5170" i="47"/>
  <c r="F5169" i="47"/>
  <c r="C5169" i="47"/>
  <c r="M5252" i="47" l="1"/>
  <c r="K5252" i="47"/>
  <c r="L5252" i="47"/>
  <c r="J5252" i="47"/>
  <c r="H5253" i="47"/>
  <c r="I5252" i="47"/>
  <c r="F5170" i="47"/>
  <c r="D5170" i="47"/>
  <c r="E5170" i="47"/>
  <c r="B5170" i="47"/>
  <c r="C5170" i="47"/>
  <c r="A5171" i="47"/>
  <c r="J5253" i="47" l="1"/>
  <c r="L5253" i="47"/>
  <c r="M5253" i="47"/>
  <c r="H5254" i="47"/>
  <c r="I5253" i="47"/>
  <c r="K5253" i="47"/>
  <c r="C5171" i="47"/>
  <c r="D5171" i="47"/>
  <c r="B5171" i="47"/>
  <c r="F5171" i="47"/>
  <c r="A5172" i="47"/>
  <c r="E5171" i="47"/>
  <c r="I5254" i="47" l="1"/>
  <c r="K5254" i="47"/>
  <c r="L5254" i="47"/>
  <c r="J5254" i="47"/>
  <c r="H5255" i="47"/>
  <c r="M5254" i="47"/>
  <c r="D5172" i="47"/>
  <c r="F5172" i="47"/>
  <c r="C5172" i="47"/>
  <c r="B5172" i="47"/>
  <c r="A5173" i="47"/>
  <c r="E5172" i="47"/>
  <c r="I5255" i="47" l="1"/>
  <c r="M5255" i="47"/>
  <c r="K5255" i="47"/>
  <c r="L5255" i="47"/>
  <c r="J5255" i="47"/>
  <c r="H5256" i="47"/>
  <c r="E5173" i="47"/>
  <c r="B5173" i="47"/>
  <c r="A5174" i="47"/>
  <c r="C5173" i="47"/>
  <c r="D5173" i="47"/>
  <c r="F5173" i="47"/>
  <c r="J5256" i="47" l="1"/>
  <c r="M5256" i="47"/>
  <c r="L5256" i="47"/>
  <c r="K5256" i="47"/>
  <c r="I5256" i="47"/>
  <c r="H5257" i="47"/>
  <c r="B5174" i="47"/>
  <c r="D5174" i="47"/>
  <c r="E5174" i="47"/>
  <c r="C5174" i="47"/>
  <c r="A5175" i="47"/>
  <c r="F5174" i="47"/>
  <c r="I5257" i="47" l="1"/>
  <c r="K5257" i="47"/>
  <c r="L5257" i="47"/>
  <c r="J5257" i="47"/>
  <c r="H5258" i="47"/>
  <c r="M5257" i="47"/>
  <c r="C5175" i="47"/>
  <c r="D5175" i="47"/>
  <c r="B5175" i="47"/>
  <c r="E5175" i="47"/>
  <c r="F5175" i="47"/>
  <c r="A5176" i="47"/>
  <c r="M5258" i="47" l="1"/>
  <c r="K5258" i="47"/>
  <c r="L5258" i="47"/>
  <c r="J5258" i="47"/>
  <c r="H5259" i="47"/>
  <c r="I5258" i="47"/>
  <c r="D5176" i="47"/>
  <c r="F5176" i="47"/>
  <c r="C5176" i="47"/>
  <c r="B5176" i="47"/>
  <c r="A5177" i="47"/>
  <c r="E5176" i="47"/>
  <c r="H5260" i="47" l="1"/>
  <c r="M5259" i="47"/>
  <c r="K5259" i="47"/>
  <c r="I5259" i="47"/>
  <c r="J5259" i="47"/>
  <c r="L5259" i="47"/>
  <c r="E5177" i="47"/>
  <c r="B5177" i="47"/>
  <c r="A5178" i="47"/>
  <c r="D5177" i="47"/>
  <c r="C5177" i="47"/>
  <c r="F5177" i="47"/>
  <c r="K5260" i="47" l="1"/>
  <c r="L5260" i="47"/>
  <c r="H5261" i="47"/>
  <c r="J5260" i="47"/>
  <c r="M5260" i="47"/>
  <c r="I5260" i="47"/>
  <c r="B5178" i="47"/>
  <c r="D5178" i="47"/>
  <c r="E5178" i="47"/>
  <c r="C5178" i="47"/>
  <c r="A5179" i="47"/>
  <c r="F5178" i="47"/>
  <c r="M5261" i="47" l="1"/>
  <c r="I5261" i="47"/>
  <c r="K5261" i="47"/>
  <c r="L5261" i="47"/>
  <c r="J5261" i="47"/>
  <c r="H5262" i="47"/>
  <c r="C5179" i="47"/>
  <c r="D5179" i="47"/>
  <c r="F5179" i="47"/>
  <c r="A5180" i="47"/>
  <c r="B5179" i="47"/>
  <c r="E5179" i="47"/>
  <c r="J5262" i="47" l="1"/>
  <c r="M5262" i="47"/>
  <c r="L5262" i="47"/>
  <c r="K5262" i="47"/>
  <c r="I5262" i="47"/>
  <c r="H5263" i="47"/>
  <c r="D5180" i="47"/>
  <c r="F5180" i="47"/>
  <c r="C5180" i="47"/>
  <c r="B5180" i="47"/>
  <c r="A5181" i="47"/>
  <c r="E5180" i="47"/>
  <c r="J5263" i="47" l="1"/>
  <c r="L5263" i="47"/>
  <c r="M5263" i="47"/>
  <c r="H5264" i="47"/>
  <c r="I5263" i="47"/>
  <c r="K5263" i="47"/>
  <c r="D5181" i="47"/>
  <c r="A5182" i="47"/>
  <c r="F5181" i="47"/>
  <c r="B5181" i="47"/>
  <c r="C5181" i="47"/>
  <c r="E5181" i="47"/>
  <c r="M5264" i="47" l="1"/>
  <c r="K5264" i="47"/>
  <c r="L5264" i="47"/>
  <c r="J5264" i="47"/>
  <c r="H5265" i="47"/>
  <c r="I5264" i="47"/>
  <c r="F5182" i="47"/>
  <c r="B5182" i="47"/>
  <c r="D5182" i="47"/>
  <c r="E5182" i="47"/>
  <c r="C5182" i="47"/>
  <c r="A5183" i="47"/>
  <c r="M5265" i="47" l="1"/>
  <c r="K5265" i="47"/>
  <c r="I5265" i="47"/>
  <c r="J5265" i="47"/>
  <c r="L5265" i="47"/>
  <c r="H5266" i="47"/>
  <c r="C5183" i="47"/>
  <c r="D5183" i="47"/>
  <c r="E5183" i="47"/>
  <c r="F5183" i="47"/>
  <c r="A5184" i="47"/>
  <c r="B5183" i="47"/>
  <c r="I5266" i="47" l="1"/>
  <c r="K5266" i="47"/>
  <c r="L5266" i="47"/>
  <c r="M5266" i="47"/>
  <c r="J5266" i="47"/>
  <c r="H5267" i="47"/>
  <c r="D5184" i="47"/>
  <c r="F5184" i="47"/>
  <c r="C5184" i="47"/>
  <c r="B5184" i="47"/>
  <c r="A5185" i="47"/>
  <c r="E5184" i="47"/>
  <c r="H5268" i="47" l="1"/>
  <c r="M5267" i="47"/>
  <c r="K5267" i="47"/>
  <c r="I5267" i="47"/>
  <c r="J5267" i="47"/>
  <c r="L5267" i="47"/>
  <c r="E5185" i="47"/>
  <c r="B5185" i="47"/>
  <c r="D5185" i="47"/>
  <c r="C5185" i="47"/>
  <c r="A5186" i="47"/>
  <c r="F5185" i="47"/>
  <c r="J5268" i="47" l="1"/>
  <c r="L5268" i="47"/>
  <c r="M5268" i="47"/>
  <c r="H5269" i="47"/>
  <c r="I5268" i="47"/>
  <c r="K5268" i="47"/>
  <c r="B5186" i="47"/>
  <c r="D5186" i="47"/>
  <c r="E5186" i="47"/>
  <c r="C5186" i="47"/>
  <c r="A5187" i="47"/>
  <c r="F5186" i="47"/>
  <c r="J5269" i="47" l="1"/>
  <c r="L5269" i="47"/>
  <c r="M5269" i="47"/>
  <c r="K5269" i="47"/>
  <c r="H5270" i="47"/>
  <c r="I5269" i="47"/>
  <c r="C5187" i="47"/>
  <c r="D5187" i="47"/>
  <c r="F5187" i="47"/>
  <c r="A5188" i="47"/>
  <c r="E5187" i="47"/>
  <c r="B5187" i="47"/>
  <c r="I5270" i="47" l="1"/>
  <c r="K5270" i="47"/>
  <c r="L5270" i="47"/>
  <c r="J5270" i="47"/>
  <c r="H5271" i="47"/>
  <c r="M5270" i="47"/>
  <c r="E5188" i="47"/>
  <c r="F5188" i="47"/>
  <c r="C5188" i="47"/>
  <c r="D5188" i="47"/>
  <c r="B5188" i="47"/>
  <c r="A5189" i="47"/>
  <c r="L5271" i="47" l="1"/>
  <c r="M5271" i="47"/>
  <c r="H5272" i="47"/>
  <c r="I5271" i="47"/>
  <c r="K5271" i="47"/>
  <c r="J5271" i="47"/>
  <c r="E5189" i="47"/>
  <c r="B5189" i="47"/>
  <c r="D5189" i="47"/>
  <c r="A5190" i="47"/>
  <c r="C5189" i="47"/>
  <c r="F5189" i="47"/>
  <c r="H5273" i="47" l="1"/>
  <c r="M5272" i="47"/>
  <c r="K5272" i="47"/>
  <c r="J5272" i="47"/>
  <c r="L5272" i="47"/>
  <c r="I5272" i="47"/>
  <c r="B5190" i="47"/>
  <c r="D5190" i="47"/>
  <c r="E5190" i="47"/>
  <c r="C5190" i="47"/>
  <c r="A5191" i="47"/>
  <c r="F5190" i="47"/>
  <c r="H5274" i="47" l="1"/>
  <c r="M5273" i="47"/>
  <c r="K5273" i="47"/>
  <c r="I5273" i="47"/>
  <c r="J5273" i="47"/>
  <c r="L5273" i="47"/>
  <c r="B5191" i="47"/>
  <c r="D5191" i="47"/>
  <c r="E5191" i="47"/>
  <c r="F5191" i="47"/>
  <c r="A5192" i="47"/>
  <c r="C5191" i="47"/>
  <c r="I5274" i="47" l="1"/>
  <c r="K5274" i="47"/>
  <c r="L5274" i="47"/>
  <c r="J5274" i="47"/>
  <c r="H5275" i="47"/>
  <c r="M5274" i="47"/>
  <c r="B5192" i="47"/>
  <c r="A5193" i="47"/>
  <c r="D5192" i="47"/>
  <c r="F5192" i="47"/>
  <c r="E5192" i="47"/>
  <c r="C5192" i="47"/>
  <c r="I5275" i="47" l="1"/>
  <c r="K5275" i="47"/>
  <c r="L5275" i="47"/>
  <c r="M5275" i="47"/>
  <c r="J5275" i="47"/>
  <c r="H5276" i="47"/>
  <c r="C5193" i="47"/>
  <c r="A5194" i="47"/>
  <c r="F5193" i="47"/>
  <c r="E5193" i="47"/>
  <c r="B5193" i="47"/>
  <c r="D5193" i="47"/>
  <c r="I5276" i="47" l="1"/>
  <c r="K5276" i="47"/>
  <c r="L5276" i="47"/>
  <c r="J5276" i="47"/>
  <c r="H5277" i="47"/>
  <c r="M5276" i="47"/>
  <c r="D5194" i="47"/>
  <c r="E5194" i="47"/>
  <c r="C5194" i="47"/>
  <c r="F5194" i="47"/>
  <c r="B5194" i="47"/>
  <c r="A5195" i="47"/>
  <c r="L5277" i="47" l="1"/>
  <c r="H5278" i="47"/>
  <c r="M5277" i="47"/>
  <c r="K5277" i="47"/>
  <c r="I5277" i="47"/>
  <c r="J5277" i="47"/>
  <c r="E5195" i="47"/>
  <c r="C5195" i="47"/>
  <c r="D5195" i="47"/>
  <c r="F5195" i="47"/>
  <c r="A5196" i="47"/>
  <c r="B5195" i="47"/>
  <c r="I5278" i="47" l="1"/>
  <c r="K5278" i="47"/>
  <c r="L5278" i="47"/>
  <c r="J5278" i="47"/>
  <c r="H5279" i="47"/>
  <c r="M5278" i="47"/>
  <c r="B5196" i="47"/>
  <c r="A5197" i="47"/>
  <c r="D5196" i="47"/>
  <c r="E5196" i="47"/>
  <c r="F5196" i="47"/>
  <c r="C5196" i="47"/>
  <c r="H5280" i="47" l="1"/>
  <c r="M5279" i="47"/>
  <c r="K5279" i="47"/>
  <c r="L5279" i="47"/>
  <c r="I5279" i="47"/>
  <c r="J5279" i="47"/>
  <c r="C5197" i="47"/>
  <c r="A5198" i="47"/>
  <c r="F5197" i="47"/>
  <c r="E5197" i="47"/>
  <c r="B5197" i="47"/>
  <c r="D5197" i="47"/>
  <c r="I5280" i="47" l="1"/>
  <c r="K5280" i="47"/>
  <c r="M5280" i="47"/>
  <c r="L5280" i="47"/>
  <c r="J5280" i="47"/>
  <c r="H5281" i="47"/>
  <c r="D5198" i="47"/>
  <c r="E5198" i="47"/>
  <c r="C5198" i="47"/>
  <c r="A5199" i="47"/>
  <c r="F5198" i="47"/>
  <c r="B5198" i="47"/>
  <c r="H5282" i="47" l="1"/>
  <c r="M5281" i="47"/>
  <c r="K5281" i="47"/>
  <c r="L5281" i="47"/>
  <c r="I5281" i="47"/>
  <c r="J5281" i="47"/>
  <c r="B5199" i="47"/>
  <c r="E5199" i="47"/>
  <c r="F5199" i="47"/>
  <c r="A5200" i="47"/>
  <c r="C5199" i="47"/>
  <c r="D5199" i="47"/>
  <c r="K5282" i="47" l="1"/>
  <c r="J5282" i="47"/>
  <c r="M5282" i="47"/>
  <c r="L5282" i="47"/>
  <c r="I5282" i="47"/>
  <c r="H5283" i="47"/>
  <c r="B5200" i="47"/>
  <c r="A5201" i="47"/>
  <c r="D5200" i="47"/>
  <c r="F5200" i="47"/>
  <c r="C5200" i="47"/>
  <c r="E5200" i="47"/>
  <c r="K5283" i="47" l="1"/>
  <c r="L5283" i="47"/>
  <c r="I5283" i="47"/>
  <c r="J5283" i="47"/>
  <c r="H5284" i="47"/>
  <c r="M5283" i="47"/>
  <c r="F5201" i="47"/>
  <c r="E5201" i="47"/>
  <c r="B5201" i="47"/>
  <c r="D5201" i="47"/>
  <c r="A5202" i="47"/>
  <c r="C5201" i="47"/>
  <c r="M5284" i="47" l="1"/>
  <c r="I5284" i="47"/>
  <c r="K5284" i="47"/>
  <c r="L5284" i="47"/>
  <c r="J5284" i="47"/>
  <c r="H5285" i="47"/>
  <c r="C5202" i="47"/>
  <c r="A5203" i="47"/>
  <c r="B5202" i="47"/>
  <c r="E5202" i="47"/>
  <c r="F5202" i="47"/>
  <c r="D5202" i="47"/>
  <c r="H5286" i="47" l="1"/>
  <c r="M5285" i="47"/>
  <c r="K5285" i="47"/>
  <c r="I5285" i="47"/>
  <c r="J5285" i="47"/>
  <c r="L5285" i="47"/>
  <c r="B5203" i="47"/>
  <c r="C5203" i="47"/>
  <c r="E5203" i="47"/>
  <c r="F5203" i="47"/>
  <c r="A5204" i="47"/>
  <c r="D5203" i="47"/>
  <c r="I5286" i="47" l="1"/>
  <c r="K5286" i="47"/>
  <c r="L5286" i="47"/>
  <c r="J5286" i="47"/>
  <c r="H5287" i="47"/>
  <c r="M5286" i="47"/>
  <c r="B5204" i="47"/>
  <c r="A5205" i="47"/>
  <c r="E5204" i="47"/>
  <c r="D5204" i="47"/>
  <c r="C5204" i="47"/>
  <c r="F5204" i="47"/>
  <c r="H5288" i="47" l="1"/>
  <c r="K5287" i="47"/>
  <c r="I5287" i="47"/>
  <c r="J5287" i="47"/>
  <c r="L5287" i="47"/>
  <c r="M5287" i="47"/>
  <c r="C5205" i="47"/>
  <c r="F5205" i="47"/>
  <c r="D5205" i="47"/>
  <c r="A5206" i="47"/>
  <c r="E5205" i="47"/>
  <c r="B5205" i="47"/>
  <c r="I5288" i="47" l="1"/>
  <c r="K5288" i="47"/>
  <c r="L5288" i="47"/>
  <c r="M5288" i="47"/>
  <c r="J5288" i="47"/>
  <c r="H5289" i="47"/>
  <c r="C5206" i="47"/>
  <c r="A5207" i="47"/>
  <c r="F5206" i="47"/>
  <c r="B5206" i="47"/>
  <c r="D5206" i="47"/>
  <c r="E5206" i="47"/>
  <c r="K5289" i="47" l="1"/>
  <c r="H5290" i="47"/>
  <c r="M5289" i="47"/>
  <c r="J5289" i="47"/>
  <c r="L5289" i="47"/>
  <c r="I5289" i="47"/>
  <c r="B5207" i="47"/>
  <c r="A5208" i="47"/>
  <c r="E5207" i="47"/>
  <c r="C5207" i="47"/>
  <c r="D5207" i="47"/>
  <c r="F5207" i="47"/>
  <c r="L5290" i="47" l="1"/>
  <c r="K5290" i="47"/>
  <c r="J5290" i="47"/>
  <c r="H5291" i="47"/>
  <c r="M5290" i="47"/>
  <c r="I5290" i="47"/>
  <c r="F5208" i="47"/>
  <c r="C5208" i="47"/>
  <c r="B5208" i="47"/>
  <c r="E5208" i="47"/>
  <c r="D5208" i="47"/>
  <c r="A5209" i="47"/>
  <c r="J5291" i="47" l="1"/>
  <c r="L5291" i="47"/>
  <c r="M5291" i="47"/>
  <c r="H5292" i="47"/>
  <c r="I5291" i="47"/>
  <c r="K5291" i="47"/>
  <c r="F5209" i="47"/>
  <c r="E5209" i="47"/>
  <c r="B5209" i="47"/>
  <c r="D5209" i="47"/>
  <c r="A5210" i="47"/>
  <c r="C5209" i="47"/>
  <c r="H5293" i="47" l="1"/>
  <c r="M5292" i="47"/>
  <c r="I5292" i="47"/>
  <c r="K5292" i="47"/>
  <c r="J5292" i="47"/>
  <c r="L5292" i="47"/>
  <c r="C5210" i="47"/>
  <c r="A5211" i="47"/>
  <c r="B5210" i="47"/>
  <c r="D5210" i="47"/>
  <c r="E5210" i="47"/>
  <c r="F5210" i="47"/>
  <c r="H5294" i="47" l="1"/>
  <c r="M5293" i="47"/>
  <c r="K5293" i="47"/>
  <c r="L5293" i="47"/>
  <c r="I5293" i="47"/>
  <c r="J5293" i="47"/>
  <c r="B5211" i="47"/>
  <c r="E5211" i="47"/>
  <c r="F5211" i="47"/>
  <c r="A5212" i="47"/>
  <c r="C5211" i="47"/>
  <c r="D5211" i="47"/>
  <c r="J5294" i="47" l="1"/>
  <c r="L5294" i="47"/>
  <c r="M5294" i="47"/>
  <c r="K5294" i="47"/>
  <c r="H5295" i="47"/>
  <c r="I5294" i="47"/>
  <c r="B5212" i="47"/>
  <c r="A5213" i="47"/>
  <c r="D5212" i="47"/>
  <c r="C5212" i="47"/>
  <c r="E5212" i="47"/>
  <c r="F5212" i="47"/>
  <c r="H5296" i="47" l="1"/>
  <c r="K5295" i="47"/>
  <c r="I5295" i="47"/>
  <c r="J5295" i="47"/>
  <c r="L5295" i="47"/>
  <c r="M5295" i="47"/>
  <c r="C5213" i="47"/>
  <c r="F5213" i="47"/>
  <c r="E5213" i="47"/>
  <c r="B5213" i="47"/>
  <c r="D5213" i="47"/>
  <c r="A5214" i="47"/>
  <c r="K5296" i="47" l="1"/>
  <c r="L5296" i="47"/>
  <c r="I5296" i="47"/>
  <c r="J5296" i="47"/>
  <c r="H5297" i="47"/>
  <c r="M5296" i="47"/>
  <c r="C5214" i="47"/>
  <c r="A5215" i="47"/>
  <c r="B5214" i="47"/>
  <c r="E5214" i="47"/>
  <c r="F5214" i="47"/>
  <c r="D5214" i="47"/>
  <c r="K5297" i="47" l="1"/>
  <c r="L5297" i="47"/>
  <c r="I5297" i="47"/>
  <c r="J5297" i="47"/>
  <c r="H5298" i="47"/>
  <c r="M5297" i="47"/>
  <c r="B5215" i="47"/>
  <c r="E5215" i="47"/>
  <c r="F5215" i="47"/>
  <c r="A5216" i="47"/>
  <c r="C5215" i="47"/>
  <c r="D5215" i="47"/>
  <c r="K5298" i="47" l="1"/>
  <c r="L5298" i="47"/>
  <c r="J5298" i="47"/>
  <c r="H5299" i="47"/>
  <c r="M5298" i="47"/>
  <c r="I5298" i="47"/>
  <c r="B5216" i="47"/>
  <c r="A5217" i="47"/>
  <c r="E5216" i="47"/>
  <c r="D5216" i="47"/>
  <c r="C5216" i="47"/>
  <c r="F5216" i="47"/>
  <c r="H5300" i="47" l="1"/>
  <c r="M5299" i="47"/>
  <c r="K5299" i="47"/>
  <c r="I5299" i="47"/>
  <c r="J5299" i="47"/>
  <c r="L5299" i="47"/>
  <c r="C5217" i="47"/>
  <c r="A5218" i="47"/>
  <c r="F5217" i="47"/>
  <c r="E5217" i="47"/>
  <c r="B5217" i="47"/>
  <c r="D5217" i="47"/>
  <c r="M5300" i="47" l="1"/>
  <c r="L5300" i="47"/>
  <c r="I5300" i="47"/>
  <c r="H5301" i="47"/>
  <c r="K5300" i="47"/>
  <c r="J5300" i="47"/>
  <c r="C5218" i="47"/>
  <c r="A5219" i="47"/>
  <c r="F5218" i="47"/>
  <c r="B5218" i="47"/>
  <c r="E5218" i="47"/>
  <c r="D5218" i="47"/>
  <c r="L5301" i="47" l="1"/>
  <c r="H5302" i="47"/>
  <c r="M5301" i="47"/>
  <c r="K5301" i="47"/>
  <c r="I5301" i="47"/>
  <c r="J5301" i="47"/>
  <c r="B5219" i="47"/>
  <c r="E5219" i="47"/>
  <c r="C5219" i="47"/>
  <c r="D5219" i="47"/>
  <c r="A5220" i="47"/>
  <c r="F5219" i="47"/>
  <c r="I5302" i="47" l="1"/>
  <c r="K5302" i="47"/>
  <c r="L5302" i="47"/>
  <c r="J5302" i="47"/>
  <c r="H5303" i="47"/>
  <c r="M5302" i="47"/>
  <c r="F5220" i="47"/>
  <c r="C5220" i="47"/>
  <c r="B5220" i="47"/>
  <c r="A5221" i="47"/>
  <c r="E5220" i="47"/>
  <c r="D5220" i="47"/>
  <c r="L5303" i="47" l="1"/>
  <c r="M5303" i="47"/>
  <c r="H5304" i="47"/>
  <c r="I5303" i="47"/>
  <c r="K5303" i="47"/>
  <c r="J5303" i="47"/>
  <c r="F5221" i="47"/>
  <c r="E5221" i="47"/>
  <c r="B5221" i="47"/>
  <c r="D5221" i="47"/>
  <c r="A5222" i="47"/>
  <c r="C5221" i="47"/>
  <c r="M5304" i="47" l="1"/>
  <c r="K5304" i="47"/>
  <c r="I5304" i="47"/>
  <c r="J5304" i="47"/>
  <c r="L5304" i="47"/>
  <c r="H5305" i="47"/>
  <c r="C5222" i="47"/>
  <c r="A5223" i="47"/>
  <c r="B5222" i="47"/>
  <c r="F5222" i="47"/>
  <c r="D5222" i="47"/>
  <c r="E5222" i="47"/>
  <c r="K5305" i="47" l="1"/>
  <c r="M5305" i="47"/>
  <c r="J5305" i="47"/>
  <c r="H5306" i="47"/>
  <c r="L5305" i="47"/>
  <c r="I5305" i="47"/>
  <c r="E5223" i="47"/>
  <c r="C5223" i="47"/>
  <c r="D5223" i="47"/>
  <c r="F5223" i="47"/>
  <c r="A5224" i="47"/>
  <c r="B5223" i="47"/>
  <c r="L5306" i="47" l="1"/>
  <c r="H5307" i="47"/>
  <c r="M5306" i="47"/>
  <c r="K5306" i="47"/>
  <c r="I5306" i="47"/>
  <c r="J5306" i="47"/>
  <c r="B5224" i="47"/>
  <c r="A5225" i="47"/>
  <c r="E5224" i="47"/>
  <c r="D5224" i="47"/>
  <c r="C5224" i="47"/>
  <c r="F5224" i="47"/>
  <c r="J5307" i="47" l="1"/>
  <c r="L5307" i="47"/>
  <c r="M5307" i="47"/>
  <c r="K5307" i="47"/>
  <c r="H5308" i="47"/>
  <c r="I5307" i="47"/>
  <c r="C5225" i="47"/>
  <c r="F5225" i="47"/>
  <c r="A5226" i="47"/>
  <c r="E5225" i="47"/>
  <c r="B5225" i="47"/>
  <c r="D5225" i="47"/>
  <c r="M5308" i="47" l="1"/>
  <c r="J5308" i="47"/>
  <c r="I5308" i="47"/>
  <c r="K5308" i="47"/>
  <c r="L5308" i="47"/>
  <c r="H5309" i="47"/>
  <c r="D5226" i="47"/>
  <c r="E5226" i="47"/>
  <c r="C5226" i="47"/>
  <c r="A5227" i="47"/>
  <c r="F5226" i="47"/>
  <c r="B5226" i="47"/>
  <c r="L5309" i="47" l="1"/>
  <c r="M5309" i="47"/>
  <c r="H5310" i="47"/>
  <c r="I5309" i="47"/>
  <c r="K5309" i="47"/>
  <c r="J5309" i="47"/>
  <c r="B5227" i="47"/>
  <c r="E5227" i="47"/>
  <c r="C5227" i="47"/>
  <c r="D5227" i="47"/>
  <c r="F5227" i="47"/>
  <c r="A5228" i="47"/>
  <c r="K5310" i="47" l="1"/>
  <c r="J5310" i="47"/>
  <c r="L5310" i="47"/>
  <c r="M5310" i="47"/>
  <c r="H5311" i="47"/>
  <c r="I5310" i="47"/>
  <c r="B5228" i="47"/>
  <c r="A5229" i="47"/>
  <c r="E5228" i="47"/>
  <c r="D5228" i="47"/>
  <c r="C5228" i="47"/>
  <c r="F5228" i="47"/>
  <c r="L5311" i="47" l="1"/>
  <c r="I5311" i="47"/>
  <c r="K5311" i="47"/>
  <c r="J5311" i="47"/>
  <c r="H5312" i="47"/>
  <c r="M5311" i="47"/>
  <c r="F5229" i="47"/>
  <c r="E5229" i="47"/>
  <c r="B5229" i="47"/>
  <c r="D5229" i="47"/>
  <c r="A5230" i="47"/>
  <c r="C5229" i="47"/>
  <c r="L5312" i="47" l="1"/>
  <c r="M5312" i="47"/>
  <c r="K5312" i="47"/>
  <c r="H5313" i="47"/>
  <c r="J5312" i="47"/>
  <c r="I5312" i="47"/>
  <c r="D5230" i="47"/>
  <c r="E5230" i="47"/>
  <c r="C5230" i="47"/>
  <c r="A5231" i="47"/>
  <c r="F5230" i="47"/>
  <c r="B5230" i="47"/>
  <c r="M5313" i="47" l="1"/>
  <c r="I5313" i="47"/>
  <c r="K5313" i="47"/>
  <c r="L5313" i="47"/>
  <c r="J5313" i="47"/>
  <c r="H5314" i="47"/>
  <c r="B5231" i="47"/>
  <c r="C5231" i="47"/>
  <c r="D5231" i="47"/>
  <c r="A5232" i="47"/>
  <c r="E5231" i="47"/>
  <c r="F5231" i="47"/>
  <c r="L5314" i="47" l="1"/>
  <c r="M5314" i="47"/>
  <c r="K5314" i="47"/>
  <c r="J5314" i="47"/>
  <c r="H5315" i="47"/>
  <c r="I5314" i="47"/>
  <c r="F5232" i="47"/>
  <c r="C5232" i="47"/>
  <c r="B5232" i="47"/>
  <c r="E5232" i="47"/>
  <c r="D5232" i="47"/>
  <c r="A5233" i="47"/>
  <c r="K5315" i="47" l="1"/>
  <c r="J5315" i="47"/>
  <c r="L5315" i="47"/>
  <c r="M5315" i="47"/>
  <c r="H5316" i="47"/>
  <c r="I5315" i="47"/>
  <c r="F5233" i="47"/>
  <c r="E5233" i="47"/>
  <c r="B5233" i="47"/>
  <c r="D5233" i="47"/>
  <c r="A5234" i="47"/>
  <c r="C5233" i="47"/>
  <c r="K5316" i="47" l="1"/>
  <c r="J5316" i="47"/>
  <c r="H5317" i="47"/>
  <c r="M5316" i="47"/>
  <c r="L5316" i="47"/>
  <c r="I5316" i="47"/>
  <c r="D5234" i="47"/>
  <c r="E5234" i="47"/>
  <c r="C5234" i="47"/>
  <c r="A5235" i="47"/>
  <c r="F5234" i="47"/>
  <c r="B5234" i="47"/>
  <c r="L5317" i="47" l="1"/>
  <c r="I5317" i="47"/>
  <c r="K5317" i="47"/>
  <c r="J5317" i="47"/>
  <c r="H5318" i="47"/>
  <c r="M5317" i="47"/>
  <c r="B5235" i="47"/>
  <c r="C5235" i="47"/>
  <c r="D5235" i="47"/>
  <c r="E5235" i="47"/>
  <c r="F5235" i="47"/>
  <c r="A5236" i="47"/>
  <c r="M5318" i="47" l="1"/>
  <c r="J5318" i="47"/>
  <c r="I5318" i="47"/>
  <c r="H5319" i="47"/>
  <c r="L5318" i="47"/>
  <c r="K5318" i="47"/>
  <c r="F5236" i="47"/>
  <c r="C5236" i="47"/>
  <c r="A5237" i="47"/>
  <c r="B5236" i="47"/>
  <c r="E5236" i="47"/>
  <c r="D5236" i="47"/>
  <c r="H5320" i="47" l="1"/>
  <c r="M5319" i="47"/>
  <c r="K5319" i="47"/>
  <c r="I5319" i="47"/>
  <c r="J5319" i="47"/>
  <c r="L5319" i="47"/>
  <c r="C5237" i="47"/>
  <c r="A5238" i="47"/>
  <c r="F5237" i="47"/>
  <c r="E5237" i="47"/>
  <c r="B5237" i="47"/>
  <c r="D5237" i="47"/>
  <c r="K5320" i="47" l="1"/>
  <c r="J5320" i="47"/>
  <c r="M5320" i="47"/>
  <c r="L5320" i="47"/>
  <c r="I5320" i="47"/>
  <c r="H5321" i="47"/>
  <c r="D5238" i="47"/>
  <c r="E5238" i="47"/>
  <c r="A5239" i="47"/>
  <c r="F5238" i="47"/>
  <c r="B5238" i="47"/>
  <c r="C5238" i="47"/>
  <c r="J5321" i="47" l="1"/>
  <c r="L5321" i="47"/>
  <c r="M5321" i="47"/>
  <c r="K5321" i="47"/>
  <c r="H5322" i="47"/>
  <c r="I5321" i="47"/>
  <c r="E5239" i="47"/>
  <c r="C5239" i="47"/>
  <c r="D5239" i="47"/>
  <c r="F5239" i="47"/>
  <c r="A5240" i="47"/>
  <c r="B5239" i="47"/>
  <c r="M5322" i="47" l="1"/>
  <c r="K5322" i="47"/>
  <c r="I5322" i="47"/>
  <c r="J5322" i="47"/>
  <c r="L5322" i="47"/>
  <c r="H5323" i="47"/>
  <c r="F5240" i="47"/>
  <c r="C5240" i="47"/>
  <c r="B5240" i="47"/>
  <c r="E5240" i="47"/>
  <c r="D5240" i="47"/>
  <c r="A5241" i="47"/>
  <c r="H5324" i="47" l="1"/>
  <c r="M5323" i="47"/>
  <c r="K5323" i="47"/>
  <c r="L5323" i="47"/>
  <c r="I5323" i="47"/>
  <c r="J5323" i="47"/>
  <c r="F5241" i="47"/>
  <c r="E5241" i="47"/>
  <c r="B5241" i="47"/>
  <c r="D5241" i="47"/>
  <c r="A5242" i="47"/>
  <c r="C5241" i="47"/>
  <c r="K5324" i="47" l="1"/>
  <c r="M5324" i="47"/>
  <c r="J5324" i="47"/>
  <c r="L5324" i="47"/>
  <c r="I5324" i="47"/>
  <c r="H5325" i="47"/>
  <c r="D5242" i="47"/>
  <c r="E5242" i="47"/>
  <c r="C5242" i="47"/>
  <c r="A5243" i="47"/>
  <c r="F5242" i="47"/>
  <c r="B5242" i="47"/>
  <c r="L5325" i="47" l="1"/>
  <c r="K5325" i="47"/>
  <c r="M5325" i="47"/>
  <c r="J5325" i="47"/>
  <c r="I5325" i="47"/>
  <c r="H5326" i="47"/>
  <c r="B5243" i="47"/>
  <c r="A5244" i="47"/>
  <c r="E5243" i="47"/>
  <c r="C5243" i="47"/>
  <c r="D5243" i="47"/>
  <c r="F5243" i="47"/>
  <c r="L5326" i="47" l="1"/>
  <c r="H5327" i="47"/>
  <c r="M5326" i="47"/>
  <c r="K5326" i="47"/>
  <c r="I5326" i="47"/>
  <c r="J5326" i="47"/>
  <c r="F5244" i="47"/>
  <c r="C5244" i="47"/>
  <c r="A5245" i="47"/>
  <c r="E5244" i="47"/>
  <c r="D5244" i="47"/>
  <c r="B5244" i="47"/>
  <c r="K5327" i="47" l="1"/>
  <c r="L5327" i="47"/>
  <c r="M5327" i="47"/>
  <c r="I5327" i="47"/>
  <c r="J5327" i="47"/>
  <c r="H5328" i="47"/>
  <c r="C5245" i="47"/>
  <c r="E5245" i="47"/>
  <c r="B5245" i="47"/>
  <c r="D5245" i="47"/>
  <c r="A5246" i="47"/>
  <c r="F5245" i="47"/>
  <c r="K5328" i="47" l="1"/>
  <c r="J5328" i="47"/>
  <c r="L5328" i="47"/>
  <c r="M5328" i="47"/>
  <c r="H5329" i="47"/>
  <c r="I5328" i="47"/>
  <c r="D5246" i="47"/>
  <c r="E5246" i="47"/>
  <c r="F5246" i="47"/>
  <c r="B5246" i="47"/>
  <c r="C5246" i="47"/>
  <c r="A5247" i="47"/>
  <c r="J5329" i="47" l="1"/>
  <c r="M5329" i="47"/>
  <c r="H5330" i="47"/>
  <c r="K5329" i="47"/>
  <c r="L5329" i="47"/>
  <c r="I5329" i="47"/>
  <c r="E5247" i="47"/>
  <c r="C5247" i="47"/>
  <c r="D5247" i="47"/>
  <c r="F5247" i="47"/>
  <c r="A5248" i="47"/>
  <c r="B5247" i="47"/>
  <c r="M5330" i="47" l="1"/>
  <c r="K5330" i="47"/>
  <c r="I5330" i="47"/>
  <c r="J5330" i="47"/>
  <c r="L5330" i="47"/>
  <c r="H5331" i="47"/>
  <c r="F5248" i="47"/>
  <c r="C5248" i="47"/>
  <c r="B5248" i="47"/>
  <c r="A5249" i="47"/>
  <c r="E5248" i="47"/>
  <c r="D5248" i="47"/>
  <c r="M5331" i="47" l="1"/>
  <c r="L5331" i="47"/>
  <c r="I5331" i="47"/>
  <c r="H5332" i="47"/>
  <c r="J5331" i="47"/>
  <c r="K5331" i="47"/>
  <c r="C5249" i="47"/>
  <c r="D5249" i="47"/>
  <c r="A5250" i="47"/>
  <c r="F5249" i="47"/>
  <c r="E5249" i="47"/>
  <c r="B5249" i="47"/>
  <c r="K5332" i="47" l="1"/>
  <c r="L5332" i="47"/>
  <c r="M5332" i="47"/>
  <c r="J5332" i="47"/>
  <c r="H5333" i="47"/>
  <c r="I5332" i="47"/>
  <c r="D5250" i="47"/>
  <c r="E5250" i="47"/>
  <c r="C5250" i="47"/>
  <c r="A5251" i="47"/>
  <c r="F5250" i="47"/>
  <c r="B5250" i="47"/>
  <c r="M5333" i="47" l="1"/>
  <c r="I5333" i="47"/>
  <c r="K5333" i="47"/>
  <c r="L5333" i="47"/>
  <c r="J5333" i="47"/>
  <c r="H5334" i="47"/>
  <c r="B5251" i="47"/>
  <c r="C5251" i="47"/>
  <c r="D5251" i="47"/>
  <c r="F5251" i="47"/>
  <c r="A5252" i="47"/>
  <c r="E5251" i="47"/>
  <c r="L5334" i="47" l="1"/>
  <c r="K5334" i="47"/>
  <c r="M5334" i="47"/>
  <c r="J5334" i="47"/>
  <c r="I5334" i="47"/>
  <c r="H5335" i="47"/>
  <c r="F5252" i="47"/>
  <c r="C5252" i="47"/>
  <c r="E5252" i="47"/>
  <c r="D5252" i="47"/>
  <c r="B5252" i="47"/>
  <c r="A5253" i="47"/>
  <c r="M5335" i="47" l="1"/>
  <c r="K5335" i="47"/>
  <c r="L5335" i="47"/>
  <c r="J5335" i="47"/>
  <c r="H5336" i="47"/>
  <c r="I5335" i="47"/>
  <c r="C5253" i="47"/>
  <c r="D5253" i="47"/>
  <c r="A5254" i="47"/>
  <c r="F5253" i="47"/>
  <c r="E5253" i="47"/>
  <c r="B5253" i="47"/>
  <c r="K5336" i="47" l="1"/>
  <c r="J5336" i="47"/>
  <c r="M5336" i="47"/>
  <c r="L5336" i="47"/>
  <c r="I5336" i="47"/>
  <c r="H5337" i="47"/>
  <c r="D5254" i="47"/>
  <c r="E5254" i="47"/>
  <c r="C5254" i="47"/>
  <c r="F5254" i="47"/>
  <c r="B5254" i="47"/>
  <c r="A5255" i="47"/>
  <c r="L5337" i="47" l="1"/>
  <c r="H5338" i="47"/>
  <c r="M5337" i="47"/>
  <c r="K5337" i="47"/>
  <c r="I5337" i="47"/>
  <c r="J5337" i="47"/>
  <c r="B5255" i="47"/>
  <c r="E5255" i="47"/>
  <c r="C5255" i="47"/>
  <c r="D5255" i="47"/>
  <c r="F5255" i="47"/>
  <c r="A5256" i="47"/>
  <c r="K5338" i="47" l="1"/>
  <c r="L5338" i="47"/>
  <c r="M5338" i="47"/>
  <c r="J5338" i="47"/>
  <c r="H5339" i="47"/>
  <c r="I5338" i="47"/>
  <c r="F5256" i="47"/>
  <c r="C5256" i="47"/>
  <c r="E5256" i="47"/>
  <c r="D5256" i="47"/>
  <c r="B5256" i="47"/>
  <c r="A5257" i="47"/>
  <c r="K5339" i="47" l="1"/>
  <c r="J5339" i="47"/>
  <c r="L5339" i="47"/>
  <c r="I5339" i="47"/>
  <c r="H5340" i="47"/>
  <c r="M5339" i="47"/>
  <c r="F5257" i="47"/>
  <c r="E5257" i="47"/>
  <c r="B5257" i="47"/>
  <c r="D5257" i="47"/>
  <c r="A5258" i="47"/>
  <c r="C5257" i="47"/>
  <c r="H5341" i="47" l="1"/>
  <c r="M5340" i="47"/>
  <c r="K5340" i="47"/>
  <c r="L5340" i="47"/>
  <c r="I5340" i="47"/>
  <c r="J5340" i="47"/>
  <c r="D5258" i="47"/>
  <c r="E5258" i="47"/>
  <c r="C5258" i="47"/>
  <c r="A5259" i="47"/>
  <c r="B5258" i="47"/>
  <c r="F5258" i="47"/>
  <c r="K5341" i="47" l="1"/>
  <c r="L5341" i="47"/>
  <c r="M5341" i="47"/>
  <c r="H5342" i="47"/>
  <c r="I5341" i="47"/>
  <c r="J5341" i="47"/>
  <c r="E5259" i="47"/>
  <c r="C5259" i="47"/>
  <c r="D5259" i="47"/>
  <c r="F5259" i="47"/>
  <c r="A5260" i="47"/>
  <c r="B5259" i="47"/>
  <c r="K5342" i="47" l="1"/>
  <c r="J5342" i="47"/>
  <c r="L5342" i="47"/>
  <c r="M5342" i="47"/>
  <c r="I5342" i="47"/>
  <c r="H5343" i="47"/>
  <c r="F5260" i="47"/>
  <c r="C5260" i="47"/>
  <c r="B5260" i="47"/>
  <c r="A5261" i="47"/>
  <c r="E5260" i="47"/>
  <c r="D5260" i="47"/>
  <c r="K5343" i="47" l="1"/>
  <c r="J5343" i="47"/>
  <c r="L5343" i="47"/>
  <c r="M5343" i="47"/>
  <c r="H5344" i="47"/>
  <c r="I5343" i="47"/>
  <c r="F5261" i="47"/>
  <c r="E5261" i="47"/>
  <c r="B5261" i="47"/>
  <c r="D5261" i="47"/>
  <c r="A5262" i="47"/>
  <c r="C5261" i="47"/>
  <c r="H5345" i="47" l="1"/>
  <c r="M5344" i="47"/>
  <c r="K5344" i="47"/>
  <c r="I5344" i="47"/>
  <c r="J5344" i="47"/>
  <c r="L5344" i="47"/>
  <c r="D5262" i="47"/>
  <c r="E5262" i="47"/>
  <c r="C5262" i="47"/>
  <c r="A5263" i="47"/>
  <c r="F5262" i="47"/>
  <c r="B5262" i="47"/>
  <c r="K5345" i="47" l="1"/>
  <c r="J5345" i="47"/>
  <c r="L5345" i="47"/>
  <c r="M5345" i="47"/>
  <c r="H5346" i="47"/>
  <c r="I5345" i="47"/>
  <c r="B5263" i="47"/>
  <c r="C5263" i="47"/>
  <c r="D5263" i="47"/>
  <c r="E5263" i="47"/>
  <c r="F5263" i="47"/>
  <c r="A5264" i="47"/>
  <c r="J5346" i="47" l="1"/>
  <c r="L5346" i="47"/>
  <c r="M5346" i="47"/>
  <c r="H5347" i="47"/>
  <c r="I5346" i="47"/>
  <c r="K5346" i="47"/>
  <c r="E5264" i="47"/>
  <c r="A5265" i="47"/>
  <c r="D5264" i="47"/>
  <c r="F5264" i="47"/>
  <c r="C5264" i="47"/>
  <c r="B5264" i="47"/>
  <c r="K5347" i="47" l="1"/>
  <c r="J5347" i="47"/>
  <c r="L5347" i="47"/>
  <c r="M5347" i="47"/>
  <c r="I5347" i="47"/>
  <c r="H5348" i="47"/>
  <c r="E5265" i="47"/>
  <c r="B5265" i="47"/>
  <c r="A5266" i="47"/>
  <c r="C5265" i="47"/>
  <c r="F5265" i="47"/>
  <c r="D5265" i="47"/>
  <c r="K5348" i="47" l="1"/>
  <c r="J5348" i="47"/>
  <c r="M5348" i="47"/>
  <c r="H5349" i="47"/>
  <c r="L5348" i="47"/>
  <c r="I5348" i="47"/>
  <c r="F5266" i="47"/>
  <c r="D5266" i="47"/>
  <c r="E5266" i="47"/>
  <c r="B5266" i="47"/>
  <c r="C5266" i="47"/>
  <c r="A5267" i="47"/>
  <c r="K5349" i="47" l="1"/>
  <c r="M5349" i="47"/>
  <c r="J5349" i="47"/>
  <c r="I5349" i="47"/>
  <c r="H5350" i="47"/>
  <c r="L5349" i="47"/>
  <c r="F5267" i="47"/>
  <c r="A5268" i="47"/>
  <c r="E5267" i="47"/>
  <c r="B5267" i="47"/>
  <c r="C5267" i="47"/>
  <c r="D5267" i="47"/>
  <c r="L5350" i="47" l="1"/>
  <c r="H5351" i="47"/>
  <c r="M5350" i="47"/>
  <c r="K5350" i="47"/>
  <c r="I5350" i="47"/>
  <c r="J5350" i="47"/>
  <c r="E5268" i="47"/>
  <c r="D5268" i="47"/>
  <c r="F5268" i="47"/>
  <c r="C5268" i="47"/>
  <c r="B5268" i="47"/>
  <c r="A5269" i="47"/>
  <c r="I5351" i="47" l="1"/>
  <c r="L5351" i="47"/>
  <c r="K5351" i="47"/>
  <c r="M5351" i="47"/>
  <c r="J5351" i="47"/>
  <c r="H5352" i="47"/>
  <c r="E5269" i="47"/>
  <c r="B5269" i="47"/>
  <c r="C5269" i="47"/>
  <c r="D5269" i="47"/>
  <c r="A5270" i="47"/>
  <c r="F5269" i="47"/>
  <c r="H5353" i="47" l="1"/>
  <c r="K5352" i="47"/>
  <c r="L5352" i="47"/>
  <c r="M5352" i="47"/>
  <c r="I5352" i="47"/>
  <c r="J5352" i="47"/>
  <c r="F5270" i="47"/>
  <c r="B5270" i="47"/>
  <c r="D5270" i="47"/>
  <c r="E5270" i="47"/>
  <c r="C5270" i="47"/>
  <c r="A5271" i="47"/>
  <c r="I5353" i="47" l="1"/>
  <c r="K5353" i="47"/>
  <c r="L5353" i="47"/>
  <c r="J5353" i="47"/>
  <c r="H5354" i="47"/>
  <c r="M5353" i="47"/>
  <c r="F5271" i="47"/>
  <c r="A5272" i="47"/>
  <c r="B5271" i="47"/>
  <c r="E5271" i="47"/>
  <c r="C5271" i="47"/>
  <c r="D5271" i="47"/>
  <c r="K5354" i="47" l="1"/>
  <c r="J5354" i="47"/>
  <c r="L5354" i="47"/>
  <c r="M5354" i="47"/>
  <c r="H5355" i="47"/>
  <c r="I5354" i="47"/>
  <c r="E5272" i="47"/>
  <c r="D5272" i="47"/>
  <c r="F5272" i="47"/>
  <c r="C5272" i="47"/>
  <c r="B5272" i="47"/>
  <c r="A5273" i="47"/>
  <c r="L5355" i="47" l="1"/>
  <c r="H5356" i="47"/>
  <c r="M5355" i="47"/>
  <c r="K5355" i="47"/>
  <c r="I5355" i="47"/>
  <c r="J5355" i="47"/>
  <c r="E5273" i="47"/>
  <c r="B5273" i="47"/>
  <c r="D5273" i="47"/>
  <c r="A5274" i="47"/>
  <c r="F5273" i="47"/>
  <c r="C5273" i="47"/>
  <c r="L5356" i="47" l="1"/>
  <c r="H5357" i="47"/>
  <c r="M5356" i="47"/>
  <c r="K5356" i="47"/>
  <c r="I5356" i="47"/>
  <c r="J5356" i="47"/>
  <c r="F5274" i="47"/>
  <c r="D5274" i="47"/>
  <c r="E5274" i="47"/>
  <c r="B5274" i="47"/>
  <c r="C5274" i="47"/>
  <c r="A5275" i="47"/>
  <c r="I5357" i="47" l="1"/>
  <c r="K5357" i="47"/>
  <c r="J5357" i="47"/>
  <c r="H5358" i="47"/>
  <c r="M5357" i="47"/>
  <c r="L5357" i="47"/>
  <c r="C5275" i="47"/>
  <c r="D5275" i="47"/>
  <c r="F5275" i="47"/>
  <c r="A5276" i="47"/>
  <c r="B5275" i="47"/>
  <c r="E5275" i="47"/>
  <c r="J5358" i="47" l="1"/>
  <c r="M5358" i="47"/>
  <c r="L5358" i="47"/>
  <c r="I5358" i="47"/>
  <c r="H5359" i="47"/>
  <c r="K5358" i="47"/>
  <c r="E5276" i="47"/>
  <c r="F5276" i="47"/>
  <c r="D5276" i="47"/>
  <c r="B5276" i="47"/>
  <c r="A5277" i="47"/>
  <c r="C5276" i="47"/>
  <c r="K5359" i="47" l="1"/>
  <c r="L5359" i="47"/>
  <c r="M5359" i="47"/>
  <c r="J5359" i="47"/>
  <c r="H5360" i="47"/>
  <c r="I5359" i="47"/>
  <c r="D5277" i="47"/>
  <c r="A5278" i="47"/>
  <c r="C5277" i="47"/>
  <c r="F5277" i="47"/>
  <c r="E5277" i="47"/>
  <c r="B5277" i="47"/>
  <c r="J5360" i="47" l="1"/>
  <c r="L5360" i="47"/>
  <c r="M5360" i="47"/>
  <c r="H5361" i="47"/>
  <c r="I5360" i="47"/>
  <c r="K5360" i="47"/>
  <c r="F5278" i="47"/>
  <c r="B5278" i="47"/>
  <c r="D5278" i="47"/>
  <c r="E5278" i="47"/>
  <c r="C5278" i="47"/>
  <c r="A5279" i="47"/>
  <c r="H5362" i="47" l="1"/>
  <c r="M5361" i="47"/>
  <c r="K5361" i="47"/>
  <c r="I5361" i="47"/>
  <c r="J5361" i="47"/>
  <c r="L5361" i="47"/>
  <c r="F5279" i="47"/>
  <c r="A5280" i="47"/>
  <c r="B5279" i="47"/>
  <c r="E5279" i="47"/>
  <c r="C5279" i="47"/>
  <c r="D5279" i="47"/>
  <c r="H5363" i="47" l="1"/>
  <c r="M5362" i="47"/>
  <c r="K5362" i="47"/>
  <c r="I5362" i="47"/>
  <c r="J5362" i="47"/>
  <c r="L5362" i="47"/>
  <c r="E5280" i="47"/>
  <c r="D5280" i="47"/>
  <c r="B5280" i="47"/>
  <c r="A5281" i="47"/>
  <c r="F5280" i="47"/>
  <c r="C5280" i="47"/>
  <c r="M5363" i="47" l="1"/>
  <c r="I5363" i="47"/>
  <c r="K5363" i="47"/>
  <c r="L5363" i="47"/>
  <c r="H5364" i="47"/>
  <c r="J5363" i="47"/>
  <c r="E5281" i="47"/>
  <c r="B5281" i="47"/>
  <c r="D5281" i="47"/>
  <c r="A5282" i="47"/>
  <c r="C5281" i="47"/>
  <c r="F5281" i="47"/>
  <c r="J5364" i="47" l="1"/>
  <c r="M5364" i="47"/>
  <c r="L5364" i="47"/>
  <c r="I5364" i="47"/>
  <c r="H5365" i="47"/>
  <c r="K5364" i="47"/>
  <c r="F5282" i="47"/>
  <c r="D5282" i="47"/>
  <c r="B5282" i="47"/>
  <c r="C5282" i="47"/>
  <c r="A5283" i="47"/>
  <c r="E5282" i="47"/>
  <c r="L5365" i="47" l="1"/>
  <c r="H5366" i="47"/>
  <c r="I5365" i="47"/>
  <c r="J5365" i="47"/>
  <c r="M5365" i="47"/>
  <c r="K5365" i="47"/>
  <c r="F5283" i="47"/>
  <c r="A5284" i="47"/>
  <c r="B5283" i="47"/>
  <c r="E5283" i="47"/>
  <c r="C5283" i="47"/>
  <c r="D5283" i="47"/>
  <c r="J5366" i="47" l="1"/>
  <c r="L5366" i="47"/>
  <c r="M5366" i="47"/>
  <c r="H5367" i="47"/>
  <c r="I5366" i="47"/>
  <c r="K5366" i="47"/>
  <c r="E5284" i="47"/>
  <c r="D5284" i="47"/>
  <c r="F5284" i="47"/>
  <c r="C5284" i="47"/>
  <c r="B5284" i="47"/>
  <c r="A5285" i="47"/>
  <c r="H5368" i="47" l="1"/>
  <c r="M5367" i="47"/>
  <c r="K5367" i="47"/>
  <c r="I5367" i="47"/>
  <c r="J5367" i="47"/>
  <c r="L5367" i="47"/>
  <c r="D5285" i="47"/>
  <c r="A5286" i="47"/>
  <c r="F5285" i="47"/>
  <c r="C5285" i="47"/>
  <c r="E5285" i="47"/>
  <c r="B5285" i="47"/>
  <c r="L5368" i="47" l="1"/>
  <c r="H5369" i="47"/>
  <c r="M5368" i="47"/>
  <c r="K5368" i="47"/>
  <c r="I5368" i="47"/>
  <c r="J5368" i="47"/>
  <c r="F5286" i="47"/>
  <c r="A5287" i="47"/>
  <c r="B5286" i="47"/>
  <c r="D5286" i="47"/>
  <c r="E5286" i="47"/>
  <c r="C5286" i="47"/>
  <c r="I5369" i="47" l="1"/>
  <c r="K5369" i="47"/>
  <c r="L5369" i="47"/>
  <c r="J5369" i="47"/>
  <c r="H5370" i="47"/>
  <c r="M5369" i="47"/>
  <c r="C5287" i="47"/>
  <c r="D5287" i="47"/>
  <c r="B5287" i="47"/>
  <c r="F5287" i="47"/>
  <c r="A5288" i="47"/>
  <c r="E5287" i="47"/>
  <c r="I5370" i="47" l="1"/>
  <c r="K5370" i="47"/>
  <c r="L5370" i="47"/>
  <c r="M5370" i="47"/>
  <c r="J5370" i="47"/>
  <c r="H5371" i="47"/>
  <c r="E5288" i="47"/>
  <c r="A5289" i="47"/>
  <c r="D5288" i="47"/>
  <c r="F5288" i="47"/>
  <c r="C5288" i="47"/>
  <c r="B5288" i="47"/>
  <c r="I5371" i="47" l="1"/>
  <c r="M5371" i="47"/>
  <c r="K5371" i="47"/>
  <c r="L5371" i="47"/>
  <c r="J5371" i="47"/>
  <c r="H5372" i="47"/>
  <c r="D5289" i="47"/>
  <c r="A5290" i="47"/>
  <c r="F5289" i="47"/>
  <c r="C5289" i="47"/>
  <c r="E5289" i="47"/>
  <c r="B5289" i="47"/>
  <c r="H5373" i="47" l="1"/>
  <c r="M5372" i="47"/>
  <c r="J5372" i="47"/>
  <c r="I5372" i="47"/>
  <c r="K5372" i="47"/>
  <c r="L5372" i="47"/>
  <c r="F5290" i="47"/>
  <c r="D5290" i="47"/>
  <c r="E5290" i="47"/>
  <c r="B5290" i="47"/>
  <c r="C5290" i="47"/>
  <c r="A5291" i="47"/>
  <c r="M5373" i="47" l="1"/>
  <c r="K5373" i="47"/>
  <c r="L5373" i="47"/>
  <c r="H5374" i="47"/>
  <c r="I5373" i="47"/>
  <c r="J5373" i="47"/>
  <c r="C5291" i="47"/>
  <c r="D5291" i="47"/>
  <c r="A5292" i="47"/>
  <c r="E5291" i="47"/>
  <c r="F5291" i="47"/>
  <c r="B5291" i="47"/>
  <c r="L5374" i="47" l="1"/>
  <c r="H5375" i="47"/>
  <c r="M5374" i="47"/>
  <c r="J5374" i="47"/>
  <c r="I5374" i="47"/>
  <c r="K5374" i="47"/>
  <c r="E5292" i="47"/>
  <c r="F5292" i="47"/>
  <c r="C5292" i="47"/>
  <c r="D5292" i="47"/>
  <c r="B5292" i="47"/>
  <c r="A5293" i="47"/>
  <c r="J5375" i="47" l="1"/>
  <c r="M5375" i="47"/>
  <c r="L5375" i="47"/>
  <c r="I5375" i="47"/>
  <c r="H5376" i="47"/>
  <c r="K5375" i="47"/>
  <c r="E5293" i="47"/>
  <c r="B5293" i="47"/>
  <c r="D5293" i="47"/>
  <c r="C5293" i="47"/>
  <c r="F5293" i="47"/>
  <c r="A5294" i="47"/>
  <c r="L5376" i="47" l="1"/>
  <c r="M5376" i="47"/>
  <c r="I5376" i="47"/>
  <c r="H5377" i="47"/>
  <c r="K5376" i="47"/>
  <c r="J5376" i="47"/>
  <c r="F5294" i="47"/>
  <c r="B5294" i="47"/>
  <c r="D5294" i="47"/>
  <c r="E5294" i="47"/>
  <c r="C5294" i="47"/>
  <c r="A5295" i="47"/>
  <c r="K5377" i="47" l="1"/>
  <c r="H5378" i="47"/>
  <c r="M5377" i="47"/>
  <c r="J5377" i="47"/>
  <c r="L5377" i="47"/>
  <c r="I5377" i="47"/>
  <c r="F5295" i="47"/>
  <c r="A5296" i="47"/>
  <c r="E5295" i="47"/>
  <c r="C5295" i="47"/>
  <c r="D5295" i="47"/>
  <c r="B5295" i="47"/>
  <c r="L5378" i="47" l="1"/>
  <c r="M5378" i="47"/>
  <c r="K5378" i="47"/>
  <c r="H5379" i="47"/>
  <c r="I5378" i="47"/>
  <c r="J5378" i="47"/>
  <c r="E5296" i="47"/>
  <c r="B5296" i="47"/>
  <c r="D5296" i="47"/>
  <c r="F5296" i="47"/>
  <c r="C5296" i="47"/>
  <c r="A5297" i="47"/>
  <c r="L5379" i="47" l="1"/>
  <c r="K5379" i="47"/>
  <c r="M5379" i="47"/>
  <c r="J5379" i="47"/>
  <c r="I5379" i="47"/>
  <c r="H5380" i="47"/>
  <c r="D5297" i="47"/>
  <c r="A5298" i="47"/>
  <c r="F5297" i="47"/>
  <c r="C5297" i="47"/>
  <c r="E5297" i="47"/>
  <c r="B5297" i="47"/>
  <c r="K5380" i="47" l="1"/>
  <c r="I5380" i="47"/>
  <c r="L5380" i="47"/>
  <c r="H5381" i="47"/>
  <c r="M5380" i="47"/>
  <c r="J5380" i="47"/>
  <c r="F5298" i="47"/>
  <c r="A5299" i="47"/>
  <c r="B5298" i="47"/>
  <c r="D5298" i="47"/>
  <c r="E5298" i="47"/>
  <c r="C5298" i="47"/>
  <c r="M5381" i="47" l="1"/>
  <c r="J5381" i="47"/>
  <c r="I5381" i="47"/>
  <c r="H5382" i="47"/>
  <c r="K5381" i="47"/>
  <c r="L5381" i="47"/>
  <c r="F5299" i="47"/>
  <c r="A5300" i="47"/>
  <c r="E5299" i="47"/>
  <c r="B5299" i="47"/>
  <c r="C5299" i="47"/>
  <c r="D5299" i="47"/>
  <c r="L5382" i="47" l="1"/>
  <c r="M5382" i="47"/>
  <c r="K5382" i="47"/>
  <c r="J5382" i="47"/>
  <c r="I5382" i="47"/>
  <c r="H5383" i="47"/>
  <c r="E5300" i="47"/>
  <c r="A5301" i="47"/>
  <c r="D5300" i="47"/>
  <c r="F5300" i="47"/>
  <c r="C5300" i="47"/>
  <c r="B5300" i="47"/>
  <c r="K5383" i="47" l="1"/>
  <c r="J5383" i="47"/>
  <c r="L5383" i="47"/>
  <c r="M5383" i="47"/>
  <c r="H5384" i="47"/>
  <c r="I5383" i="47"/>
  <c r="E5301" i="47"/>
  <c r="B5301" i="47"/>
  <c r="D5301" i="47"/>
  <c r="A5302" i="47"/>
  <c r="C5301" i="47"/>
  <c r="F5301" i="47"/>
  <c r="L5384" i="47" l="1"/>
  <c r="H5385" i="47"/>
  <c r="M5384" i="47"/>
  <c r="K5384" i="47"/>
  <c r="I5384" i="47"/>
  <c r="J5384" i="47"/>
  <c r="F5302" i="47"/>
  <c r="B5302" i="47"/>
  <c r="D5302" i="47"/>
  <c r="E5302" i="47"/>
  <c r="C5302" i="47"/>
  <c r="A5303" i="47"/>
  <c r="K5385" i="47" l="1"/>
  <c r="L5385" i="47"/>
  <c r="M5385" i="47"/>
  <c r="H5386" i="47"/>
  <c r="I5385" i="47"/>
  <c r="J5385" i="47"/>
  <c r="C5303" i="47"/>
  <c r="D5303" i="47"/>
  <c r="A5304" i="47"/>
  <c r="B5303" i="47"/>
  <c r="E5303" i="47"/>
  <c r="F5303" i="47"/>
  <c r="L5386" i="47" l="1"/>
  <c r="H5387" i="47"/>
  <c r="M5386" i="47"/>
  <c r="K5386" i="47"/>
  <c r="I5386" i="47"/>
  <c r="J5386" i="47"/>
  <c r="E5304" i="47"/>
  <c r="D5304" i="47"/>
  <c r="F5304" i="47"/>
  <c r="C5304" i="47"/>
  <c r="B5304" i="47"/>
  <c r="A5305" i="47"/>
  <c r="L5387" i="47" l="1"/>
  <c r="H5388" i="47"/>
  <c r="M5387" i="47"/>
  <c r="J5387" i="47"/>
  <c r="I5387" i="47"/>
  <c r="K5387" i="47"/>
  <c r="E5305" i="47"/>
  <c r="B5305" i="47"/>
  <c r="C5305" i="47"/>
  <c r="F5305" i="47"/>
  <c r="D5305" i="47"/>
  <c r="A5306" i="47"/>
  <c r="M5388" i="47" l="1"/>
  <c r="I5388" i="47"/>
  <c r="K5388" i="47"/>
  <c r="L5388" i="47"/>
  <c r="J5388" i="47"/>
  <c r="H5389" i="47"/>
  <c r="F5306" i="47"/>
  <c r="B5306" i="47"/>
  <c r="D5306" i="47"/>
  <c r="E5306" i="47"/>
  <c r="C5306" i="47"/>
  <c r="A5307" i="47"/>
  <c r="L5389" i="47" l="1"/>
  <c r="H5390" i="47"/>
  <c r="M5389" i="47"/>
  <c r="K5389" i="47"/>
  <c r="I5389" i="47"/>
  <c r="J5389" i="47"/>
  <c r="F5307" i="47"/>
  <c r="A5308" i="47"/>
  <c r="E5307" i="47"/>
  <c r="B5307" i="47"/>
  <c r="C5307" i="47"/>
  <c r="D5307" i="47"/>
  <c r="K5390" i="47" l="1"/>
  <c r="L5390" i="47"/>
  <c r="M5390" i="47"/>
  <c r="J5390" i="47"/>
  <c r="H5391" i="47"/>
  <c r="I5390" i="47"/>
  <c r="E5308" i="47"/>
  <c r="F5308" i="47"/>
  <c r="C5308" i="47"/>
  <c r="B5308" i="47"/>
  <c r="A5309" i="47"/>
  <c r="D5308" i="47"/>
  <c r="L5391" i="47" l="1"/>
  <c r="K5391" i="47"/>
  <c r="M5391" i="47"/>
  <c r="J5391" i="47"/>
  <c r="I5391" i="47"/>
  <c r="H5392" i="47"/>
  <c r="E5309" i="47"/>
  <c r="B5309" i="47"/>
  <c r="D5309" i="47"/>
  <c r="C5309" i="47"/>
  <c r="F5309" i="47"/>
  <c r="A5310" i="47"/>
  <c r="K5392" i="47" l="1"/>
  <c r="J5392" i="47"/>
  <c r="L5392" i="47"/>
  <c r="M5392" i="47"/>
  <c r="H5393" i="47"/>
  <c r="I5392" i="47"/>
  <c r="F5310" i="47"/>
  <c r="B5310" i="47"/>
  <c r="D5310" i="47"/>
  <c r="E5310" i="47"/>
  <c r="C5310" i="47"/>
  <c r="A5311" i="47"/>
  <c r="K5393" i="47" l="1"/>
  <c r="L5393" i="47"/>
  <c r="M5393" i="47"/>
  <c r="H5394" i="47"/>
  <c r="I5393" i="47"/>
  <c r="J5393" i="47"/>
  <c r="C5311" i="47"/>
  <c r="D5311" i="47"/>
  <c r="A5312" i="47"/>
  <c r="F5311" i="47"/>
  <c r="B5311" i="47"/>
  <c r="E5311" i="47"/>
  <c r="H5395" i="47" l="1"/>
  <c r="I5394" i="47"/>
  <c r="J5394" i="47"/>
  <c r="M5394" i="47"/>
  <c r="L5394" i="47"/>
  <c r="K5394" i="47"/>
  <c r="E5312" i="47"/>
  <c r="D5312" i="47"/>
  <c r="F5312" i="47"/>
  <c r="C5312" i="47"/>
  <c r="B5312" i="47"/>
  <c r="A5313" i="47"/>
  <c r="M5395" i="47" l="1"/>
  <c r="K5395" i="47"/>
  <c r="I5395" i="47"/>
  <c r="J5395" i="47"/>
  <c r="L5395" i="47"/>
  <c r="H5396" i="47"/>
  <c r="E5313" i="47"/>
  <c r="B5313" i="47"/>
  <c r="D5313" i="47"/>
  <c r="A5314" i="47"/>
  <c r="C5313" i="47"/>
  <c r="F5313" i="47"/>
  <c r="L5396" i="47" l="1"/>
  <c r="H5397" i="47"/>
  <c r="M5396" i="47"/>
  <c r="K5396" i="47"/>
  <c r="I5396" i="47"/>
  <c r="J5396" i="47"/>
  <c r="B5314" i="47"/>
  <c r="D5314" i="47"/>
  <c r="E5314" i="47"/>
  <c r="C5314" i="47"/>
  <c r="A5315" i="47"/>
  <c r="F5314" i="47"/>
  <c r="L5397" i="47" l="1"/>
  <c r="M5397" i="47"/>
  <c r="J5397" i="47"/>
  <c r="I5397" i="47"/>
  <c r="H5398" i="47"/>
  <c r="K5397" i="47"/>
  <c r="C5315" i="47"/>
  <c r="D5315" i="47"/>
  <c r="B5315" i="47"/>
  <c r="E5315" i="47"/>
  <c r="F5315" i="47"/>
  <c r="A5316" i="47"/>
  <c r="L5398" i="47" l="1"/>
  <c r="H5399" i="47"/>
  <c r="M5398" i="47"/>
  <c r="K5398" i="47"/>
  <c r="I5398" i="47"/>
  <c r="J5398" i="47"/>
  <c r="E5316" i="47"/>
  <c r="F5316" i="47"/>
  <c r="C5316" i="47"/>
  <c r="B5316" i="47"/>
  <c r="A5317" i="47"/>
  <c r="D5316" i="47"/>
  <c r="K5399" i="47" l="1"/>
  <c r="L5399" i="47"/>
  <c r="M5399" i="47"/>
  <c r="J5399" i="47"/>
  <c r="H5400" i="47"/>
  <c r="I5399" i="47"/>
  <c r="E5317" i="47"/>
  <c r="B5317" i="47"/>
  <c r="D5317" i="47"/>
  <c r="A5318" i="47"/>
  <c r="C5317" i="47"/>
  <c r="F5317" i="47"/>
  <c r="K5400" i="47" l="1"/>
  <c r="M5400" i="47"/>
  <c r="J5400" i="47"/>
  <c r="L5400" i="47"/>
  <c r="I5400" i="47"/>
  <c r="H5401" i="47"/>
  <c r="F5318" i="47"/>
  <c r="B5318" i="47"/>
  <c r="D5318" i="47"/>
  <c r="E5318" i="47"/>
  <c r="C5318" i="47"/>
  <c r="A5319" i="47"/>
  <c r="L5401" i="47" l="1"/>
  <c r="J5401" i="47"/>
  <c r="H5402" i="47"/>
  <c r="I5401" i="47"/>
  <c r="M5401" i="47"/>
  <c r="K5401" i="47"/>
  <c r="C5319" i="47"/>
  <c r="D5319" i="47"/>
  <c r="A5320" i="47"/>
  <c r="E5319" i="47"/>
  <c r="F5319" i="47"/>
  <c r="B5319" i="47"/>
  <c r="H5403" i="47" l="1"/>
  <c r="M5402" i="47"/>
  <c r="K5402" i="47"/>
  <c r="I5402" i="47"/>
  <c r="J5402" i="47"/>
  <c r="L5402" i="47"/>
  <c r="D5320" i="47"/>
  <c r="F5320" i="47"/>
  <c r="C5320" i="47"/>
  <c r="B5320" i="47"/>
  <c r="A5321" i="47"/>
  <c r="E5320" i="47"/>
  <c r="L5403" i="47" l="1"/>
  <c r="H5404" i="47"/>
  <c r="K5403" i="47"/>
  <c r="M5403" i="47"/>
  <c r="I5403" i="47"/>
  <c r="J5403" i="47"/>
  <c r="E5321" i="47"/>
  <c r="B5321" i="47"/>
  <c r="D5321" i="47"/>
  <c r="A5322" i="47"/>
  <c r="C5321" i="47"/>
  <c r="F5321" i="47"/>
  <c r="L5404" i="47" l="1"/>
  <c r="M5404" i="47"/>
  <c r="K5404" i="47"/>
  <c r="H5405" i="47"/>
  <c r="I5404" i="47"/>
  <c r="J5404" i="47"/>
  <c r="F5322" i="47"/>
  <c r="B5322" i="47"/>
  <c r="D5322" i="47"/>
  <c r="E5322" i="47"/>
  <c r="C5322" i="47"/>
  <c r="A5323" i="47"/>
  <c r="H5406" i="47" l="1"/>
  <c r="M5405" i="47"/>
  <c r="K5405" i="47"/>
  <c r="I5405" i="47"/>
  <c r="J5405" i="47"/>
  <c r="L5405" i="47"/>
  <c r="C5323" i="47"/>
  <c r="D5323" i="47"/>
  <c r="B5323" i="47"/>
  <c r="E5323" i="47"/>
  <c r="F5323" i="47"/>
  <c r="A5324" i="47"/>
  <c r="K5406" i="47" l="1"/>
  <c r="L5406" i="47"/>
  <c r="M5406" i="47"/>
  <c r="J5406" i="47"/>
  <c r="H5407" i="47"/>
  <c r="I5406" i="47"/>
  <c r="E5324" i="47"/>
  <c r="F5324" i="47"/>
  <c r="C5324" i="47"/>
  <c r="B5324" i="47"/>
  <c r="A5325" i="47"/>
  <c r="D5324" i="47"/>
  <c r="J5407" i="47" l="1"/>
  <c r="K5407" i="47"/>
  <c r="M5407" i="47"/>
  <c r="L5407" i="47"/>
  <c r="I5407" i="47"/>
  <c r="H5408" i="47"/>
  <c r="D5325" i="47"/>
  <c r="A5326" i="47"/>
  <c r="C5325" i="47"/>
  <c r="F5325" i="47"/>
  <c r="E5325" i="47"/>
  <c r="B5325" i="47"/>
  <c r="L5408" i="47" l="1"/>
  <c r="H5409" i="47"/>
  <c r="M5408" i="47"/>
  <c r="K5408" i="47"/>
  <c r="I5408" i="47"/>
  <c r="J5408" i="47"/>
  <c r="F5326" i="47"/>
  <c r="D5326" i="47"/>
  <c r="E5326" i="47"/>
  <c r="B5326" i="47"/>
  <c r="C5326" i="47"/>
  <c r="A5327" i="47"/>
  <c r="L5409" i="47" l="1"/>
  <c r="M5409" i="47"/>
  <c r="H5410" i="47"/>
  <c r="K5409" i="47"/>
  <c r="I5409" i="47"/>
  <c r="J5409" i="47"/>
  <c r="C5327" i="47"/>
  <c r="D5327" i="47"/>
  <c r="F5327" i="47"/>
  <c r="A5328" i="47"/>
  <c r="B5327" i="47"/>
  <c r="E5327" i="47"/>
  <c r="K5410" i="47" l="1"/>
  <c r="M5410" i="47"/>
  <c r="J5410" i="47"/>
  <c r="I5410" i="47"/>
  <c r="H5411" i="47"/>
  <c r="L5410" i="47"/>
  <c r="E5328" i="47"/>
  <c r="F5328" i="47"/>
  <c r="C5328" i="47"/>
  <c r="D5328" i="47"/>
  <c r="B5328" i="47"/>
  <c r="A5329" i="47"/>
  <c r="L5411" i="47" l="1"/>
  <c r="H5412" i="47"/>
  <c r="M5411" i="47"/>
  <c r="K5411" i="47"/>
  <c r="J5411" i="47"/>
  <c r="I5411" i="47"/>
  <c r="E5329" i="47"/>
  <c r="B5329" i="47"/>
  <c r="A5330" i="47"/>
  <c r="D5329" i="47"/>
  <c r="C5329" i="47"/>
  <c r="F5329" i="47"/>
  <c r="L5412" i="47" l="1"/>
  <c r="M5412" i="47"/>
  <c r="K5412" i="47"/>
  <c r="J5412" i="47"/>
  <c r="H5413" i="47"/>
  <c r="I5412" i="47"/>
  <c r="F5330" i="47"/>
  <c r="B5330" i="47"/>
  <c r="D5330" i="47"/>
  <c r="E5330" i="47"/>
  <c r="C5330" i="47"/>
  <c r="A5331" i="47"/>
  <c r="J5413" i="47" l="1"/>
  <c r="L5413" i="47"/>
  <c r="M5413" i="47"/>
  <c r="K5413" i="47"/>
  <c r="H5414" i="47"/>
  <c r="I5413" i="47"/>
  <c r="C5331" i="47"/>
  <c r="D5331" i="47"/>
  <c r="A5332" i="47"/>
  <c r="B5331" i="47"/>
  <c r="E5331" i="47"/>
  <c r="F5331" i="47"/>
  <c r="K5414" i="47" l="1"/>
  <c r="M5414" i="47"/>
  <c r="J5414" i="47"/>
  <c r="L5414" i="47"/>
  <c r="I5414" i="47"/>
  <c r="H5415" i="47"/>
  <c r="E5332" i="47"/>
  <c r="F5332" i="47"/>
  <c r="C5332" i="47"/>
  <c r="D5332" i="47"/>
  <c r="B5332" i="47"/>
  <c r="A5333" i="47"/>
  <c r="L5415" i="47" l="1"/>
  <c r="M5415" i="47"/>
  <c r="K5415" i="47"/>
  <c r="H5416" i="47"/>
  <c r="I5415" i="47"/>
  <c r="J5415" i="47"/>
  <c r="E5333" i="47"/>
  <c r="B5333" i="47"/>
  <c r="C5333" i="47"/>
  <c r="F5333" i="47"/>
  <c r="D5333" i="47"/>
  <c r="A5334" i="47"/>
  <c r="L5416" i="47" l="1"/>
  <c r="H5417" i="47"/>
  <c r="M5416" i="47"/>
  <c r="K5416" i="47"/>
  <c r="I5416" i="47"/>
  <c r="J5416" i="47"/>
  <c r="F5334" i="47"/>
  <c r="D5334" i="47"/>
  <c r="E5334" i="47"/>
  <c r="B5334" i="47"/>
  <c r="C5334" i="47"/>
  <c r="A5335" i="47"/>
  <c r="K5417" i="47" l="1"/>
  <c r="J5417" i="47"/>
  <c r="L5417" i="47"/>
  <c r="M5417" i="47"/>
  <c r="I5417" i="47"/>
  <c r="H5418" i="47"/>
  <c r="C5335" i="47"/>
  <c r="D5335" i="47"/>
  <c r="F5335" i="47"/>
  <c r="A5336" i="47"/>
  <c r="B5335" i="47"/>
  <c r="E5335" i="47"/>
  <c r="J5418" i="47" l="1"/>
  <c r="L5418" i="47"/>
  <c r="M5418" i="47"/>
  <c r="H5419" i="47"/>
  <c r="I5418" i="47"/>
  <c r="K5418" i="47"/>
  <c r="E5336" i="47"/>
  <c r="F5336" i="47"/>
  <c r="C5336" i="47"/>
  <c r="B5336" i="47"/>
  <c r="A5337" i="47"/>
  <c r="D5336" i="47"/>
  <c r="L5419" i="47" l="1"/>
  <c r="M5419" i="47"/>
  <c r="J5419" i="47"/>
  <c r="I5419" i="47"/>
  <c r="H5420" i="47"/>
  <c r="K5419" i="47"/>
  <c r="E5337" i="47"/>
  <c r="B5337" i="47"/>
  <c r="D5337" i="47"/>
  <c r="A5338" i="47"/>
  <c r="C5337" i="47"/>
  <c r="F5337" i="47"/>
  <c r="K5420" i="47" l="1"/>
  <c r="J5420" i="47"/>
  <c r="L5420" i="47"/>
  <c r="M5420" i="47"/>
  <c r="H5421" i="47"/>
  <c r="I5420" i="47"/>
  <c r="F5338" i="47"/>
  <c r="D5338" i="47"/>
  <c r="E5338" i="47"/>
  <c r="C5338" i="47"/>
  <c r="A5339" i="47"/>
  <c r="B5338" i="47"/>
  <c r="K5421" i="47" l="1"/>
  <c r="M5421" i="47"/>
  <c r="J5421" i="47"/>
  <c r="H5422" i="47"/>
  <c r="L5421" i="47"/>
  <c r="I5421" i="47"/>
  <c r="C5339" i="47"/>
  <c r="D5339" i="47"/>
  <c r="F5339" i="47"/>
  <c r="A5340" i="47"/>
  <c r="B5339" i="47"/>
  <c r="E5339" i="47"/>
  <c r="L5422" i="47" l="1"/>
  <c r="M5422" i="47"/>
  <c r="K5422" i="47"/>
  <c r="H5423" i="47"/>
  <c r="I5422" i="47"/>
  <c r="J5422" i="47"/>
  <c r="E5340" i="47"/>
  <c r="F5340" i="47"/>
  <c r="C5340" i="47"/>
  <c r="D5340" i="47"/>
  <c r="B5340" i="47"/>
  <c r="A5341" i="47"/>
  <c r="H5424" i="47" l="1"/>
  <c r="M5423" i="47"/>
  <c r="J5423" i="47"/>
  <c r="L5423" i="47"/>
  <c r="I5423" i="47"/>
  <c r="K5423" i="47"/>
  <c r="E5341" i="47"/>
  <c r="B5341" i="47"/>
  <c r="D5341" i="47"/>
  <c r="A5342" i="47"/>
  <c r="C5341" i="47"/>
  <c r="F5341" i="47"/>
  <c r="K5424" i="47" l="1"/>
  <c r="L5424" i="47"/>
  <c r="M5424" i="47"/>
  <c r="H5425" i="47"/>
  <c r="I5424" i="47"/>
  <c r="J5424" i="47"/>
  <c r="F5342" i="47"/>
  <c r="B5342" i="47"/>
  <c r="D5342" i="47"/>
  <c r="E5342" i="47"/>
  <c r="C5342" i="47"/>
  <c r="A5343" i="47"/>
  <c r="L5425" i="47" l="1"/>
  <c r="H5426" i="47"/>
  <c r="M5425" i="47"/>
  <c r="K5425" i="47"/>
  <c r="I5425" i="47"/>
  <c r="J5425" i="47"/>
  <c r="C5343" i="47"/>
  <c r="D5343" i="47"/>
  <c r="F5343" i="47"/>
  <c r="A5344" i="47"/>
  <c r="B5343" i="47"/>
  <c r="E5343" i="47"/>
  <c r="K5426" i="47" l="1"/>
  <c r="J5426" i="47"/>
  <c r="L5426" i="47"/>
  <c r="M5426" i="47"/>
  <c r="H5427" i="47"/>
  <c r="I5426" i="47"/>
  <c r="E5344" i="47"/>
  <c r="F5344" i="47"/>
  <c r="C5344" i="47"/>
  <c r="B5344" i="47"/>
  <c r="A5345" i="47"/>
  <c r="D5344" i="47"/>
  <c r="J5427" i="47" l="1"/>
  <c r="L5427" i="47"/>
  <c r="M5427" i="47"/>
  <c r="K5427" i="47"/>
  <c r="H5428" i="47"/>
  <c r="I5427" i="47"/>
  <c r="E5345" i="47"/>
  <c r="B5345" i="47"/>
  <c r="D5345" i="47"/>
  <c r="A5346" i="47"/>
  <c r="C5345" i="47"/>
  <c r="F5345" i="47"/>
  <c r="I5428" i="47" l="1"/>
  <c r="K5428" i="47"/>
  <c r="L5428" i="47"/>
  <c r="J5428" i="47"/>
  <c r="H5429" i="47"/>
  <c r="M5428" i="47"/>
  <c r="B5346" i="47"/>
  <c r="D5346" i="47"/>
  <c r="E5346" i="47"/>
  <c r="C5346" i="47"/>
  <c r="A5347" i="47"/>
  <c r="F5346" i="47"/>
  <c r="K5429" i="47" l="1"/>
  <c r="H5430" i="47"/>
  <c r="J5429" i="47"/>
  <c r="L5429" i="47"/>
  <c r="M5429" i="47"/>
  <c r="I5429" i="47"/>
  <c r="C5347" i="47"/>
  <c r="D5347" i="47"/>
  <c r="F5347" i="47"/>
  <c r="A5348" i="47"/>
  <c r="B5347" i="47"/>
  <c r="E5347" i="47"/>
  <c r="L5430" i="47" l="1"/>
  <c r="H5431" i="47"/>
  <c r="M5430" i="47"/>
  <c r="K5430" i="47"/>
  <c r="I5430" i="47"/>
  <c r="J5430" i="47"/>
  <c r="E5348" i="47"/>
  <c r="F5348" i="47"/>
  <c r="C5348" i="47"/>
  <c r="D5348" i="47"/>
  <c r="B5348" i="47"/>
  <c r="A5349" i="47"/>
  <c r="K5431" i="47" l="1"/>
  <c r="J5431" i="47"/>
  <c r="H5432" i="47"/>
  <c r="M5431" i="47"/>
  <c r="L5431" i="47"/>
  <c r="I5431" i="47"/>
  <c r="E5349" i="47"/>
  <c r="B5349" i="47"/>
  <c r="D5349" i="47"/>
  <c r="A5350" i="47"/>
  <c r="C5349" i="47"/>
  <c r="F5349" i="47"/>
  <c r="M5432" i="47" l="1"/>
  <c r="I5432" i="47"/>
  <c r="K5432" i="47"/>
  <c r="L5432" i="47"/>
  <c r="J5432" i="47"/>
  <c r="H5433" i="47"/>
  <c r="F5350" i="47"/>
  <c r="D5350" i="47"/>
  <c r="E5350" i="47"/>
  <c r="C5350" i="47"/>
  <c r="A5351" i="47"/>
  <c r="B5350" i="47"/>
  <c r="L5433" i="47" l="1"/>
  <c r="M5433" i="47"/>
  <c r="J5433" i="47"/>
  <c r="H5434" i="47"/>
  <c r="I5433" i="47"/>
  <c r="K5433" i="47"/>
  <c r="C5351" i="47"/>
  <c r="D5351" i="47"/>
  <c r="A5352" i="47"/>
  <c r="F5351" i="47"/>
  <c r="E5351" i="47"/>
  <c r="B5351" i="47"/>
  <c r="J5434" i="47" l="1"/>
  <c r="M5434" i="47"/>
  <c r="L5434" i="47"/>
  <c r="H5435" i="47"/>
  <c r="I5434" i="47"/>
  <c r="K5434" i="47"/>
  <c r="D5352" i="47"/>
  <c r="F5352" i="47"/>
  <c r="C5352" i="47"/>
  <c r="B5352" i="47"/>
  <c r="A5353" i="47"/>
  <c r="E5352" i="47"/>
  <c r="K5435" i="47" l="1"/>
  <c r="H5436" i="47"/>
  <c r="M5435" i="47"/>
  <c r="J5435" i="47"/>
  <c r="I5435" i="47"/>
  <c r="L5435" i="47"/>
  <c r="E5353" i="47"/>
  <c r="B5353" i="47"/>
  <c r="D5353" i="47"/>
  <c r="A5354" i="47"/>
  <c r="C5353" i="47"/>
  <c r="F5353" i="47"/>
  <c r="I5436" i="47" l="1"/>
  <c r="K5436" i="47"/>
  <c r="L5436" i="47"/>
  <c r="J5436" i="47"/>
  <c r="H5437" i="47"/>
  <c r="M5436" i="47"/>
  <c r="B5354" i="47"/>
  <c r="D5354" i="47"/>
  <c r="E5354" i="47"/>
  <c r="C5354" i="47"/>
  <c r="A5355" i="47"/>
  <c r="F5354" i="47"/>
  <c r="L5437" i="47" l="1"/>
  <c r="M5437" i="47"/>
  <c r="K5437" i="47"/>
  <c r="H5438" i="47"/>
  <c r="I5437" i="47"/>
  <c r="J5437" i="47"/>
  <c r="C5355" i="47"/>
  <c r="D5355" i="47"/>
  <c r="A5356" i="47"/>
  <c r="B5355" i="47"/>
  <c r="F5355" i="47"/>
  <c r="E5355" i="47"/>
  <c r="K5438" i="47" l="1"/>
  <c r="J5438" i="47"/>
  <c r="L5438" i="47"/>
  <c r="M5438" i="47"/>
  <c r="H5439" i="47"/>
  <c r="I5438" i="47"/>
  <c r="E5356" i="47"/>
  <c r="D5356" i="47"/>
  <c r="F5356" i="47"/>
  <c r="C5356" i="47"/>
  <c r="B5356" i="47"/>
  <c r="A5357" i="47"/>
  <c r="J5439" i="47" l="1"/>
  <c r="L5439" i="47"/>
  <c r="M5439" i="47"/>
  <c r="K5439" i="47"/>
  <c r="H5440" i="47"/>
  <c r="I5439" i="47"/>
  <c r="E5357" i="47"/>
  <c r="B5357" i="47"/>
  <c r="A5358" i="47"/>
  <c r="C5357" i="47"/>
  <c r="D5357" i="47"/>
  <c r="F5357" i="47"/>
  <c r="L5440" i="47" l="1"/>
  <c r="M5440" i="47"/>
  <c r="J5440" i="47"/>
  <c r="K5440" i="47"/>
  <c r="I5440" i="47"/>
  <c r="H5441" i="47"/>
  <c r="B5358" i="47"/>
  <c r="D5358" i="47"/>
  <c r="E5358" i="47"/>
  <c r="C5358" i="47"/>
  <c r="A5359" i="47"/>
  <c r="F5358" i="47"/>
  <c r="L5441" i="47" l="1"/>
  <c r="J5441" i="47"/>
  <c r="H5442" i="47"/>
  <c r="I5441" i="47"/>
  <c r="M5441" i="47"/>
  <c r="K5441" i="47"/>
  <c r="C5359" i="47"/>
  <c r="D5359" i="47"/>
  <c r="A5360" i="47"/>
  <c r="B5359" i="47"/>
  <c r="F5359" i="47"/>
  <c r="E5359" i="47"/>
  <c r="L5442" i="47" l="1"/>
  <c r="H5443" i="47"/>
  <c r="I5442" i="47"/>
  <c r="M5442" i="47"/>
  <c r="K5442" i="47"/>
  <c r="J5442" i="47"/>
  <c r="E5360" i="47"/>
  <c r="D5360" i="47"/>
  <c r="F5360" i="47"/>
  <c r="C5360" i="47"/>
  <c r="B5360" i="47"/>
  <c r="A5361" i="47"/>
  <c r="L5443" i="47" l="1"/>
  <c r="H5444" i="47"/>
  <c r="M5443" i="47"/>
  <c r="K5443" i="47"/>
  <c r="I5443" i="47"/>
  <c r="J5443" i="47"/>
  <c r="E5361" i="47"/>
  <c r="B5361" i="47"/>
  <c r="D5361" i="47"/>
  <c r="A5362" i="47"/>
  <c r="C5361" i="47"/>
  <c r="F5361" i="47"/>
  <c r="J5444" i="47" l="1"/>
  <c r="L5444" i="47"/>
  <c r="M5444" i="47"/>
  <c r="H5445" i="47"/>
  <c r="I5444" i="47"/>
  <c r="K5444" i="47"/>
  <c r="B5362" i="47"/>
  <c r="D5362" i="47"/>
  <c r="E5362" i="47"/>
  <c r="C5362" i="47"/>
  <c r="A5363" i="47"/>
  <c r="F5362" i="47"/>
  <c r="L5445" i="47" l="1"/>
  <c r="H5446" i="47"/>
  <c r="M5445" i="47"/>
  <c r="K5445" i="47"/>
  <c r="I5445" i="47"/>
  <c r="J5445" i="47"/>
  <c r="C5363" i="47"/>
  <c r="D5363" i="47"/>
  <c r="A5364" i="47"/>
  <c r="B5363" i="47"/>
  <c r="E5363" i="47"/>
  <c r="F5363" i="47"/>
  <c r="H5447" i="47" l="1"/>
  <c r="M5446" i="47"/>
  <c r="K5446" i="47"/>
  <c r="L5446" i="47"/>
  <c r="I5446" i="47"/>
  <c r="J5446" i="47"/>
  <c r="E5364" i="47"/>
  <c r="D5364" i="47"/>
  <c r="F5364" i="47"/>
  <c r="C5364" i="47"/>
  <c r="B5364" i="47"/>
  <c r="A5365" i="47"/>
  <c r="L5447" i="47" l="1"/>
  <c r="H5448" i="47"/>
  <c r="M5447" i="47"/>
  <c r="J5447" i="47"/>
  <c r="I5447" i="47"/>
  <c r="K5447" i="47"/>
  <c r="E5365" i="47"/>
  <c r="B5365" i="47"/>
  <c r="D5365" i="47"/>
  <c r="A5366" i="47"/>
  <c r="F5365" i="47"/>
  <c r="C5365" i="47"/>
  <c r="M5448" i="47" l="1"/>
  <c r="I5448" i="47"/>
  <c r="K5448" i="47"/>
  <c r="L5448" i="47"/>
  <c r="J5448" i="47"/>
  <c r="H5449" i="47"/>
  <c r="F5366" i="47"/>
  <c r="B5366" i="47"/>
  <c r="D5366" i="47"/>
  <c r="E5366" i="47"/>
  <c r="C5366" i="47"/>
  <c r="A5367" i="47"/>
  <c r="K5449" i="47" l="1"/>
  <c r="J5449" i="47"/>
  <c r="L5449" i="47"/>
  <c r="H5450" i="47"/>
  <c r="I5449" i="47"/>
  <c r="M5449" i="47"/>
  <c r="C5367" i="47"/>
  <c r="D5367" i="47"/>
  <c r="E5367" i="47"/>
  <c r="F5367" i="47"/>
  <c r="A5368" i="47"/>
  <c r="B5367" i="47"/>
  <c r="M5450" i="47" l="1"/>
  <c r="I5450" i="47"/>
  <c r="K5450" i="47"/>
  <c r="L5450" i="47"/>
  <c r="J5450" i="47"/>
  <c r="H5451" i="47"/>
  <c r="E5368" i="47"/>
  <c r="F5368" i="47"/>
  <c r="C5368" i="47"/>
  <c r="B5368" i="47"/>
  <c r="A5369" i="47"/>
  <c r="D5368" i="47"/>
  <c r="K5451" i="47" l="1"/>
  <c r="J5451" i="47"/>
  <c r="L5451" i="47"/>
  <c r="M5451" i="47"/>
  <c r="H5452" i="47"/>
  <c r="I5451" i="47"/>
  <c r="E5369" i="47"/>
  <c r="B5369" i="47"/>
  <c r="A5370" i="47"/>
  <c r="D5369" i="47"/>
  <c r="C5369" i="47"/>
  <c r="F5369" i="47"/>
  <c r="L5452" i="47" l="1"/>
  <c r="H5453" i="47"/>
  <c r="I5452" i="47"/>
  <c r="M5452" i="47"/>
  <c r="K5452" i="47"/>
  <c r="J5452" i="47"/>
  <c r="F5370" i="47"/>
  <c r="B5370" i="47"/>
  <c r="D5370" i="47"/>
  <c r="E5370" i="47"/>
  <c r="C5370" i="47"/>
  <c r="A5371" i="47"/>
  <c r="M5453" i="47" l="1"/>
  <c r="I5453" i="47"/>
  <c r="K5453" i="47"/>
  <c r="L5453" i="47"/>
  <c r="J5453" i="47"/>
  <c r="H5454" i="47"/>
  <c r="C5371" i="47"/>
  <c r="D5371" i="47"/>
  <c r="F5371" i="47"/>
  <c r="A5372" i="47"/>
  <c r="B5371" i="47"/>
  <c r="E5371" i="47"/>
  <c r="J5454" i="47" l="1"/>
  <c r="M5454" i="47"/>
  <c r="I5454" i="47"/>
  <c r="H5455" i="47"/>
  <c r="K5454" i="47"/>
  <c r="L5454" i="47"/>
  <c r="E5372" i="47"/>
  <c r="D5372" i="47"/>
  <c r="F5372" i="47"/>
  <c r="C5372" i="47"/>
  <c r="B5372" i="47"/>
  <c r="A5373" i="47"/>
  <c r="L5455" i="47" l="1"/>
  <c r="H5456" i="47"/>
  <c r="M5455" i="47"/>
  <c r="J5455" i="47"/>
  <c r="I5455" i="47"/>
  <c r="K5455" i="47"/>
  <c r="E5373" i="47"/>
  <c r="B5373" i="47"/>
  <c r="D5373" i="47"/>
  <c r="A5374" i="47"/>
  <c r="C5373" i="47"/>
  <c r="F5373" i="47"/>
  <c r="M5456" i="47" l="1"/>
  <c r="I5456" i="47"/>
  <c r="K5456" i="47"/>
  <c r="L5456" i="47"/>
  <c r="J5456" i="47"/>
  <c r="H5457" i="47"/>
  <c r="B5374" i="47"/>
  <c r="D5374" i="47"/>
  <c r="E5374" i="47"/>
  <c r="C5374" i="47"/>
  <c r="A5375" i="47"/>
  <c r="F5374" i="47"/>
  <c r="M5457" i="47" l="1"/>
  <c r="I5457" i="47"/>
  <c r="K5457" i="47"/>
  <c r="L5457" i="47"/>
  <c r="J5457" i="47"/>
  <c r="H5458" i="47"/>
  <c r="C5375" i="47"/>
  <c r="D5375" i="47"/>
  <c r="A5376" i="47"/>
  <c r="F5375" i="47"/>
  <c r="B5375" i="47"/>
  <c r="E5375" i="47"/>
  <c r="K5458" i="47" l="1"/>
  <c r="L5458" i="47"/>
  <c r="J5458" i="47"/>
  <c r="H5459" i="47"/>
  <c r="M5458" i="47"/>
  <c r="I5458" i="47"/>
  <c r="D5376" i="47"/>
  <c r="F5376" i="47"/>
  <c r="C5376" i="47"/>
  <c r="B5376" i="47"/>
  <c r="A5377" i="47"/>
  <c r="E5376" i="47"/>
  <c r="H5460" i="47" l="1"/>
  <c r="M5459" i="47"/>
  <c r="K5459" i="47"/>
  <c r="I5459" i="47"/>
  <c r="J5459" i="47"/>
  <c r="L5459" i="47"/>
  <c r="E5377" i="47"/>
  <c r="B5377" i="47"/>
  <c r="A5378" i="47"/>
  <c r="C5377" i="47"/>
  <c r="D5377" i="47"/>
  <c r="F5377" i="47"/>
  <c r="L5460" i="47" l="1"/>
  <c r="H5461" i="47"/>
  <c r="M5460" i="47"/>
  <c r="K5460" i="47"/>
  <c r="I5460" i="47"/>
  <c r="J5460" i="47"/>
  <c r="F5378" i="47"/>
  <c r="B5378" i="47"/>
  <c r="D5378" i="47"/>
  <c r="E5378" i="47"/>
  <c r="C5378" i="47"/>
  <c r="A5379" i="47"/>
  <c r="K5461" i="47" l="1"/>
  <c r="J5461" i="47"/>
  <c r="L5461" i="47"/>
  <c r="M5461" i="47"/>
  <c r="H5462" i="47"/>
  <c r="I5461" i="47"/>
  <c r="C5379" i="47"/>
  <c r="D5379" i="47"/>
  <c r="F5379" i="47"/>
  <c r="A5380" i="47"/>
  <c r="B5379" i="47"/>
  <c r="E5379" i="47"/>
  <c r="M5462" i="47" l="1"/>
  <c r="I5462" i="47"/>
  <c r="K5462" i="47"/>
  <c r="L5462" i="47"/>
  <c r="J5462" i="47"/>
  <c r="H5463" i="47"/>
  <c r="E5380" i="47"/>
  <c r="D5380" i="47"/>
  <c r="F5380" i="47"/>
  <c r="C5380" i="47"/>
  <c r="B5380" i="47"/>
  <c r="A5381" i="47"/>
  <c r="H5464" i="47" l="1"/>
  <c r="K5463" i="47"/>
  <c r="M5463" i="47"/>
  <c r="J5463" i="47"/>
  <c r="I5463" i="47"/>
  <c r="L5463" i="47"/>
  <c r="E5381" i="47"/>
  <c r="B5381" i="47"/>
  <c r="D5381" i="47"/>
  <c r="A5382" i="47"/>
  <c r="C5381" i="47"/>
  <c r="F5381" i="47"/>
  <c r="J5464" i="47" l="1"/>
  <c r="L5464" i="47"/>
  <c r="M5464" i="47"/>
  <c r="H5465" i="47"/>
  <c r="I5464" i="47"/>
  <c r="K5464" i="47"/>
  <c r="B5382" i="47"/>
  <c r="D5382" i="47"/>
  <c r="E5382" i="47"/>
  <c r="C5382" i="47"/>
  <c r="A5383" i="47"/>
  <c r="F5382" i="47"/>
  <c r="L5465" i="47" l="1"/>
  <c r="H5466" i="47"/>
  <c r="M5465" i="47"/>
  <c r="J5465" i="47"/>
  <c r="I5465" i="47"/>
  <c r="K5465" i="47"/>
  <c r="C5383" i="47"/>
  <c r="D5383" i="47"/>
  <c r="A5384" i="47"/>
  <c r="F5383" i="47"/>
  <c r="E5383" i="47"/>
  <c r="B5383" i="47"/>
  <c r="M5466" i="47" l="1"/>
  <c r="I5466" i="47"/>
  <c r="L5466" i="47"/>
  <c r="J5466" i="47"/>
  <c r="K5466" i="47"/>
  <c r="H5467" i="47"/>
  <c r="D5384" i="47"/>
  <c r="F5384" i="47"/>
  <c r="C5384" i="47"/>
  <c r="B5384" i="47"/>
  <c r="A5385" i="47"/>
  <c r="E5384" i="47"/>
  <c r="K5467" i="47" l="1"/>
  <c r="M5467" i="47"/>
  <c r="J5467" i="47"/>
  <c r="L5467" i="47"/>
  <c r="I5467" i="47"/>
  <c r="H5468" i="47"/>
  <c r="E5385" i="47"/>
  <c r="B5385" i="47"/>
  <c r="D5385" i="47"/>
  <c r="A5386" i="47"/>
  <c r="F5385" i="47"/>
  <c r="C5385" i="47"/>
  <c r="K5468" i="47" l="1"/>
  <c r="L5468" i="47"/>
  <c r="M5468" i="47"/>
  <c r="H5469" i="47"/>
  <c r="I5468" i="47"/>
  <c r="J5468" i="47"/>
  <c r="F5386" i="47"/>
  <c r="B5386" i="47"/>
  <c r="D5386" i="47"/>
  <c r="E5386" i="47"/>
  <c r="C5386" i="47"/>
  <c r="A5387" i="47"/>
  <c r="K5469" i="47" l="1"/>
  <c r="H5470" i="47"/>
  <c r="M5469" i="47"/>
  <c r="J5469" i="47"/>
  <c r="L5469" i="47"/>
  <c r="I5469" i="47"/>
  <c r="C5387" i="47"/>
  <c r="D5387" i="47"/>
  <c r="F5387" i="47"/>
  <c r="A5388" i="47"/>
  <c r="B5387" i="47"/>
  <c r="E5387" i="47"/>
  <c r="K5470" i="47" l="1"/>
  <c r="L5470" i="47"/>
  <c r="J5470" i="47"/>
  <c r="H5471" i="47"/>
  <c r="M5470" i="47"/>
  <c r="I5470" i="47"/>
  <c r="D5388" i="47"/>
  <c r="F5388" i="47"/>
  <c r="C5388" i="47"/>
  <c r="B5388" i="47"/>
  <c r="A5389" i="47"/>
  <c r="E5388" i="47"/>
  <c r="H5472" i="47" l="1"/>
  <c r="K5471" i="47"/>
  <c r="M5471" i="47"/>
  <c r="L5471" i="47"/>
  <c r="I5471" i="47"/>
  <c r="J5471" i="47"/>
  <c r="E5389" i="47"/>
  <c r="B5389" i="47"/>
  <c r="A5390" i="47"/>
  <c r="C5389" i="47"/>
  <c r="F5389" i="47"/>
  <c r="D5389" i="47"/>
  <c r="K5472" i="47" l="1"/>
  <c r="J5472" i="47"/>
  <c r="M5472" i="47"/>
  <c r="L5472" i="47"/>
  <c r="I5472" i="47"/>
  <c r="H5473" i="47"/>
  <c r="B5390" i="47"/>
  <c r="D5390" i="47"/>
  <c r="E5390" i="47"/>
  <c r="C5390" i="47"/>
  <c r="A5391" i="47"/>
  <c r="F5390" i="47"/>
  <c r="H5474" i="47" l="1"/>
  <c r="I5473" i="47"/>
  <c r="K5473" i="47"/>
  <c r="J5473" i="47"/>
  <c r="L5473" i="47"/>
  <c r="M5473" i="47"/>
  <c r="C5391" i="47"/>
  <c r="D5391" i="47"/>
  <c r="F5391" i="47"/>
  <c r="A5392" i="47"/>
  <c r="B5391" i="47"/>
  <c r="E5391" i="47"/>
  <c r="K5474" i="47" l="1"/>
  <c r="L5474" i="47"/>
  <c r="M5474" i="47"/>
  <c r="J5474" i="47"/>
  <c r="H5475" i="47"/>
  <c r="I5474" i="47"/>
  <c r="D5392" i="47"/>
  <c r="F5392" i="47"/>
  <c r="C5392" i="47"/>
  <c r="B5392" i="47"/>
  <c r="A5393" i="47"/>
  <c r="E5392" i="47"/>
  <c r="L5475" i="47" l="1"/>
  <c r="M5475" i="47"/>
  <c r="K5475" i="47"/>
  <c r="H5476" i="47"/>
  <c r="I5475" i="47"/>
  <c r="J5475" i="47"/>
  <c r="E5393" i="47"/>
  <c r="B5393" i="47"/>
  <c r="C5393" i="47"/>
  <c r="F5393" i="47"/>
  <c r="D5393" i="47"/>
  <c r="A5394" i="47"/>
  <c r="K5476" i="47" l="1"/>
  <c r="J5476" i="47"/>
  <c r="M5476" i="47"/>
  <c r="L5476" i="47"/>
  <c r="I5476" i="47"/>
  <c r="H5477" i="47"/>
  <c r="F5394" i="47"/>
  <c r="D5394" i="47"/>
  <c r="E5394" i="47"/>
  <c r="B5394" i="47"/>
  <c r="C5394" i="47"/>
  <c r="A5395" i="47"/>
  <c r="L5477" i="47" l="1"/>
  <c r="H5478" i="47"/>
  <c r="J5477" i="47"/>
  <c r="M5477" i="47"/>
  <c r="I5477" i="47"/>
  <c r="K5477" i="47"/>
  <c r="C5395" i="47"/>
  <c r="D5395" i="47"/>
  <c r="A5396" i="47"/>
  <c r="B5395" i="47"/>
  <c r="E5395" i="47"/>
  <c r="F5395" i="47"/>
  <c r="K5478" i="47" l="1"/>
  <c r="J5478" i="47"/>
  <c r="H5479" i="47"/>
  <c r="M5478" i="47"/>
  <c r="L5478" i="47"/>
  <c r="I5478" i="47"/>
  <c r="D5396" i="47"/>
  <c r="F5396" i="47"/>
  <c r="C5396" i="47"/>
  <c r="B5396" i="47"/>
  <c r="A5397" i="47"/>
  <c r="E5396" i="47"/>
  <c r="I5479" i="47" l="1"/>
  <c r="K5479" i="47"/>
  <c r="L5479" i="47"/>
  <c r="J5479" i="47"/>
  <c r="H5480" i="47"/>
  <c r="M5479" i="47"/>
  <c r="E5397" i="47"/>
  <c r="B5397" i="47"/>
  <c r="A5398" i="47"/>
  <c r="C5397" i="47"/>
  <c r="D5397" i="47"/>
  <c r="F5397" i="47"/>
  <c r="M5480" i="47" l="1"/>
  <c r="I5480" i="47"/>
  <c r="K5480" i="47"/>
  <c r="L5480" i="47"/>
  <c r="J5480" i="47"/>
  <c r="H5481" i="47"/>
  <c r="F5398" i="47"/>
  <c r="B5398" i="47"/>
  <c r="D5398" i="47"/>
  <c r="E5398" i="47"/>
  <c r="C5398" i="47"/>
  <c r="A5399" i="47"/>
  <c r="K5481" i="47" l="1"/>
  <c r="M5481" i="47"/>
  <c r="J5481" i="47"/>
  <c r="H5482" i="47"/>
  <c r="L5481" i="47"/>
  <c r="I5481" i="47"/>
  <c r="C5399" i="47"/>
  <c r="D5399" i="47"/>
  <c r="F5399" i="47"/>
  <c r="A5400" i="47"/>
  <c r="B5399" i="47"/>
  <c r="E5399" i="47"/>
  <c r="J5482" i="47" l="1"/>
  <c r="K5482" i="47"/>
  <c r="L5482" i="47"/>
  <c r="M5482" i="47"/>
  <c r="H5483" i="47"/>
  <c r="I5482" i="47"/>
  <c r="D5400" i="47"/>
  <c r="F5400" i="47"/>
  <c r="C5400" i="47"/>
  <c r="B5400" i="47"/>
  <c r="A5401" i="47"/>
  <c r="E5400" i="47"/>
  <c r="K5483" i="47" l="1"/>
  <c r="J5483" i="47"/>
  <c r="L5483" i="47"/>
  <c r="M5483" i="47"/>
  <c r="H5484" i="47"/>
  <c r="I5483" i="47"/>
  <c r="E5401" i="47"/>
  <c r="B5401" i="47"/>
  <c r="D5401" i="47"/>
  <c r="C5401" i="47"/>
  <c r="F5401" i="47"/>
  <c r="A5402" i="47"/>
  <c r="K5484" i="47" l="1"/>
  <c r="J5484" i="47"/>
  <c r="M5484" i="47"/>
  <c r="L5484" i="47"/>
  <c r="I5484" i="47"/>
  <c r="H5485" i="47"/>
  <c r="F5402" i="47"/>
  <c r="B5402" i="47"/>
  <c r="D5402" i="47"/>
  <c r="E5402" i="47"/>
  <c r="C5402" i="47"/>
  <c r="A5403" i="47"/>
  <c r="L5485" i="47" l="1"/>
  <c r="J5485" i="47"/>
  <c r="M5485" i="47"/>
  <c r="H5486" i="47"/>
  <c r="I5485" i="47"/>
  <c r="K5485" i="47"/>
  <c r="C5403" i="47"/>
  <c r="D5403" i="47"/>
  <c r="E5403" i="47"/>
  <c r="F5403" i="47"/>
  <c r="A5404" i="47"/>
  <c r="B5403" i="47"/>
  <c r="M5486" i="47" l="1"/>
  <c r="I5486" i="47"/>
  <c r="L5486" i="47"/>
  <c r="J5486" i="47"/>
  <c r="H5487" i="47"/>
  <c r="K5486" i="47"/>
  <c r="E5404" i="47"/>
  <c r="D5404" i="47"/>
  <c r="F5404" i="47"/>
  <c r="C5404" i="47"/>
  <c r="B5404" i="47"/>
  <c r="A5405" i="47"/>
  <c r="K5487" i="47" l="1"/>
  <c r="M5487" i="47"/>
  <c r="J5487" i="47"/>
  <c r="H5488" i="47"/>
  <c r="L5487" i="47"/>
  <c r="I5487" i="47"/>
  <c r="D5405" i="47"/>
  <c r="A5406" i="47"/>
  <c r="F5405" i="47"/>
  <c r="B5405" i="47"/>
  <c r="C5405" i="47"/>
  <c r="E5405" i="47"/>
  <c r="M5488" i="47" l="1"/>
  <c r="K5488" i="47"/>
  <c r="L5488" i="47"/>
  <c r="I5488" i="47"/>
  <c r="J5488" i="47"/>
  <c r="H5489" i="47"/>
  <c r="B5406" i="47"/>
  <c r="D5406" i="47"/>
  <c r="E5406" i="47"/>
  <c r="C5406" i="47"/>
  <c r="A5407" i="47"/>
  <c r="F5406" i="47"/>
  <c r="K5489" i="47" l="1"/>
  <c r="L5489" i="47"/>
  <c r="I5489" i="47"/>
  <c r="J5489" i="47"/>
  <c r="M5489" i="47"/>
  <c r="H5490" i="47"/>
  <c r="C5407" i="47"/>
  <c r="D5407" i="47"/>
  <c r="F5407" i="47"/>
  <c r="A5408" i="47"/>
  <c r="E5407" i="47"/>
  <c r="B5407" i="47"/>
  <c r="L5490" i="47" l="1"/>
  <c r="H5491" i="47"/>
  <c r="M5490" i="47"/>
  <c r="K5490" i="47"/>
  <c r="I5490" i="47"/>
  <c r="J5490" i="47"/>
  <c r="E5408" i="47"/>
  <c r="D5408" i="47"/>
  <c r="F5408" i="47"/>
  <c r="C5408" i="47"/>
  <c r="B5408" i="47"/>
  <c r="A5409" i="47"/>
  <c r="I5491" i="47" l="1"/>
  <c r="K5491" i="47"/>
  <c r="L5491" i="47"/>
  <c r="J5491" i="47"/>
  <c r="H5492" i="47"/>
  <c r="M5491" i="47"/>
  <c r="E5409" i="47"/>
  <c r="B5409" i="47"/>
  <c r="D5409" i="47"/>
  <c r="A5410" i="47"/>
  <c r="C5409" i="47"/>
  <c r="F5409" i="47"/>
  <c r="K5492" i="47" l="1"/>
  <c r="M5492" i="47"/>
  <c r="L5492" i="47"/>
  <c r="J5492" i="47"/>
  <c r="I5492" i="47"/>
  <c r="H5493" i="47"/>
  <c r="D5410" i="47"/>
  <c r="E5410" i="47"/>
  <c r="A5411" i="47"/>
  <c r="F5410" i="47"/>
  <c r="B5410" i="47"/>
  <c r="C5410" i="47"/>
  <c r="L5493" i="47" l="1"/>
  <c r="H5494" i="47"/>
  <c r="J5493" i="47"/>
  <c r="I5493" i="47"/>
  <c r="K5493" i="47"/>
  <c r="M5493" i="47"/>
  <c r="B5411" i="47"/>
  <c r="A5412" i="47"/>
  <c r="E5411" i="47"/>
  <c r="C5411" i="47"/>
  <c r="D5411" i="47"/>
  <c r="F5411" i="47"/>
  <c r="I5494" i="47" l="1"/>
  <c r="K5494" i="47"/>
  <c r="L5494" i="47"/>
  <c r="J5494" i="47"/>
  <c r="H5495" i="47"/>
  <c r="M5494" i="47"/>
  <c r="B5412" i="47"/>
  <c r="A5413" i="47"/>
  <c r="E5412" i="47"/>
  <c r="D5412" i="47"/>
  <c r="F5412" i="47"/>
  <c r="C5412" i="47"/>
  <c r="L5495" i="47" l="1"/>
  <c r="H5496" i="47"/>
  <c r="M5495" i="47"/>
  <c r="K5495" i="47"/>
  <c r="I5495" i="47"/>
  <c r="J5495" i="47"/>
  <c r="C5413" i="47"/>
  <c r="F5413" i="47"/>
  <c r="D5413" i="47"/>
  <c r="A5414" i="47"/>
  <c r="E5413" i="47"/>
  <c r="B5413" i="47"/>
  <c r="M5496" i="47" l="1"/>
  <c r="I5496" i="47"/>
  <c r="K5496" i="47"/>
  <c r="L5496" i="47"/>
  <c r="J5496" i="47"/>
  <c r="H5497" i="47"/>
  <c r="C5414" i="47"/>
  <c r="A5415" i="47"/>
  <c r="F5414" i="47"/>
  <c r="B5414" i="47"/>
  <c r="D5414" i="47"/>
  <c r="E5414" i="47"/>
  <c r="L5497" i="47" l="1"/>
  <c r="M5497" i="47"/>
  <c r="K5497" i="47"/>
  <c r="H5498" i="47"/>
  <c r="I5497" i="47"/>
  <c r="J5497" i="47"/>
  <c r="B5415" i="47"/>
  <c r="E5415" i="47"/>
  <c r="F5415" i="47"/>
  <c r="A5416" i="47"/>
  <c r="C5415" i="47"/>
  <c r="D5415" i="47"/>
  <c r="M5498" i="47" l="1"/>
  <c r="L5498" i="47"/>
  <c r="I5498" i="47"/>
  <c r="H5499" i="47"/>
  <c r="K5498" i="47"/>
  <c r="J5498" i="47"/>
  <c r="F5416" i="47"/>
  <c r="C5416" i="47"/>
  <c r="A5417" i="47"/>
  <c r="E5416" i="47"/>
  <c r="D5416" i="47"/>
  <c r="B5416" i="47"/>
  <c r="H5500" i="47" l="1"/>
  <c r="M5499" i="47"/>
  <c r="J5499" i="47"/>
  <c r="K5499" i="47"/>
  <c r="L5499" i="47"/>
  <c r="I5499" i="47"/>
  <c r="C5417" i="47"/>
  <c r="F5417" i="47"/>
  <c r="E5417" i="47"/>
  <c r="B5417" i="47"/>
  <c r="D5417" i="47"/>
  <c r="A5418" i="47"/>
  <c r="M5500" i="47" l="1"/>
  <c r="K5500" i="47"/>
  <c r="L5500" i="47"/>
  <c r="J5500" i="47"/>
  <c r="H5501" i="47"/>
  <c r="I5500" i="47"/>
  <c r="D5418" i="47"/>
  <c r="E5418" i="47"/>
  <c r="A5419" i="47"/>
  <c r="F5418" i="47"/>
  <c r="B5418" i="47"/>
  <c r="C5418" i="47"/>
  <c r="L5501" i="47" l="1"/>
  <c r="H5502" i="47"/>
  <c r="M5501" i="47"/>
  <c r="K5501" i="47"/>
  <c r="I5501" i="47"/>
  <c r="J5501" i="47"/>
  <c r="B5419" i="47"/>
  <c r="E5419" i="47"/>
  <c r="C5419" i="47"/>
  <c r="D5419" i="47"/>
  <c r="F5419" i="47"/>
  <c r="A5420" i="47"/>
  <c r="I5502" i="47" l="1"/>
  <c r="K5502" i="47"/>
  <c r="L5502" i="47"/>
  <c r="J5502" i="47"/>
  <c r="H5503" i="47"/>
  <c r="M5502" i="47"/>
  <c r="B5420" i="47"/>
  <c r="A5421" i="47"/>
  <c r="F5420" i="47"/>
  <c r="C5420" i="47"/>
  <c r="E5420" i="47"/>
  <c r="D5420" i="47"/>
  <c r="M5503" i="47" l="1"/>
  <c r="I5503" i="47"/>
  <c r="K5503" i="47"/>
  <c r="L5503" i="47"/>
  <c r="J5503" i="47"/>
  <c r="H5504" i="47"/>
  <c r="C5421" i="47"/>
  <c r="F5421" i="47"/>
  <c r="D5421" i="47"/>
  <c r="A5422" i="47"/>
  <c r="E5421" i="47"/>
  <c r="B5421" i="47"/>
  <c r="M5504" i="47" l="1"/>
  <c r="I5504" i="47"/>
  <c r="K5504" i="47"/>
  <c r="L5504" i="47"/>
  <c r="J5504" i="47"/>
  <c r="H5505" i="47"/>
  <c r="C5422" i="47"/>
  <c r="A5423" i="47"/>
  <c r="B5422" i="47"/>
  <c r="E5422" i="47"/>
  <c r="F5422" i="47"/>
  <c r="D5422" i="47"/>
  <c r="H5506" i="47" l="1"/>
  <c r="M5505" i="47"/>
  <c r="K5505" i="47"/>
  <c r="I5505" i="47"/>
  <c r="J5505" i="47"/>
  <c r="L5505" i="47"/>
  <c r="B5423" i="47"/>
  <c r="F5423" i="47"/>
  <c r="E5423" i="47"/>
  <c r="C5423" i="47"/>
  <c r="D5423" i="47"/>
  <c r="A5424" i="47"/>
  <c r="K5506" i="47" l="1"/>
  <c r="J5506" i="47"/>
  <c r="M5506" i="47"/>
  <c r="L5506" i="47"/>
  <c r="I5506" i="47"/>
  <c r="H5507" i="47"/>
  <c r="F5424" i="47"/>
  <c r="C5424" i="47"/>
  <c r="B5424" i="47"/>
  <c r="A5425" i="47"/>
  <c r="E5424" i="47"/>
  <c r="D5424" i="47"/>
  <c r="K5507" i="47" l="1"/>
  <c r="M5507" i="47"/>
  <c r="L5507" i="47"/>
  <c r="J5507" i="47"/>
  <c r="H5508" i="47"/>
  <c r="I5507" i="47"/>
  <c r="C5425" i="47"/>
  <c r="F5425" i="47"/>
  <c r="E5425" i="47"/>
  <c r="B5425" i="47"/>
  <c r="D5425" i="47"/>
  <c r="A5426" i="47"/>
  <c r="M5508" i="47" l="1"/>
  <c r="I5508" i="47"/>
  <c r="K5508" i="47"/>
  <c r="L5508" i="47"/>
  <c r="J5508" i="47"/>
  <c r="H5509" i="47"/>
  <c r="C5426" i="47"/>
  <c r="A5427" i="47"/>
  <c r="F5426" i="47"/>
  <c r="B5426" i="47"/>
  <c r="D5426" i="47"/>
  <c r="E5426" i="47"/>
  <c r="L5509" i="47" l="1"/>
  <c r="M5509" i="47"/>
  <c r="K5509" i="47"/>
  <c r="J5509" i="47"/>
  <c r="I5509" i="47"/>
  <c r="H5510" i="47"/>
  <c r="B5427" i="47"/>
  <c r="C5427" i="47"/>
  <c r="E5427" i="47"/>
  <c r="F5427" i="47"/>
  <c r="A5428" i="47"/>
  <c r="D5427" i="47"/>
  <c r="J5510" i="47" l="1"/>
  <c r="M5510" i="47"/>
  <c r="L5510" i="47"/>
  <c r="I5510" i="47"/>
  <c r="H5511" i="47"/>
  <c r="K5510" i="47"/>
  <c r="B5428" i="47"/>
  <c r="A5429" i="47"/>
  <c r="D5428" i="47"/>
  <c r="C5428" i="47"/>
  <c r="E5428" i="47"/>
  <c r="F5428" i="47"/>
  <c r="L5511" i="47" l="1"/>
  <c r="H5512" i="47"/>
  <c r="M5511" i="47"/>
  <c r="J5511" i="47"/>
  <c r="K5511" i="47"/>
  <c r="I5511" i="47"/>
  <c r="C5429" i="47"/>
  <c r="D5429" i="47"/>
  <c r="F5429" i="47"/>
  <c r="E5429" i="47"/>
  <c r="B5429" i="47"/>
  <c r="A5430" i="47"/>
  <c r="K5512" i="47" l="1"/>
  <c r="L5512" i="47"/>
  <c r="M5512" i="47"/>
  <c r="J5512" i="47"/>
  <c r="H5513" i="47"/>
  <c r="I5512" i="47"/>
  <c r="C5430" i="47"/>
  <c r="A5431" i="47"/>
  <c r="F5430" i="47"/>
  <c r="B5430" i="47"/>
  <c r="E5430" i="47"/>
  <c r="D5430" i="47"/>
  <c r="J5513" i="47" l="1"/>
  <c r="M5513" i="47"/>
  <c r="L5513" i="47"/>
  <c r="K5513" i="47"/>
  <c r="I5513" i="47"/>
  <c r="H5514" i="47"/>
  <c r="B5431" i="47"/>
  <c r="E5431" i="47"/>
  <c r="C5431" i="47"/>
  <c r="D5431" i="47"/>
  <c r="F5431" i="47"/>
  <c r="A5432" i="47"/>
  <c r="K5514" i="47" l="1"/>
  <c r="M5514" i="47"/>
  <c r="L5514" i="47"/>
  <c r="J5514" i="47"/>
  <c r="I5514" i="47"/>
  <c r="H5515" i="47"/>
  <c r="F5432" i="47"/>
  <c r="C5432" i="47"/>
  <c r="B5432" i="47"/>
  <c r="E5432" i="47"/>
  <c r="D5432" i="47"/>
  <c r="A5433" i="47"/>
  <c r="K5515" i="47" l="1"/>
  <c r="I5515" i="47"/>
  <c r="J5515" i="47"/>
  <c r="L5515" i="47"/>
  <c r="M5515" i="47"/>
  <c r="H5516" i="47"/>
  <c r="C5433" i="47"/>
  <c r="F5433" i="47"/>
  <c r="D5433" i="47"/>
  <c r="A5434" i="47"/>
  <c r="E5433" i="47"/>
  <c r="B5433" i="47"/>
  <c r="K5516" i="47" l="1"/>
  <c r="M5516" i="47"/>
  <c r="J5516" i="47"/>
  <c r="I5516" i="47"/>
  <c r="H5517" i="47"/>
  <c r="L5516" i="47"/>
  <c r="C5434" i="47"/>
  <c r="A5435" i="47"/>
  <c r="F5434" i="47"/>
  <c r="B5434" i="47"/>
  <c r="D5434" i="47"/>
  <c r="E5434" i="47"/>
  <c r="K5517" i="47" l="1"/>
  <c r="L5517" i="47"/>
  <c r="M5517" i="47"/>
  <c r="H5518" i="47"/>
  <c r="I5517" i="47"/>
  <c r="J5517" i="47"/>
  <c r="B5435" i="47"/>
  <c r="E5435" i="47"/>
  <c r="F5435" i="47"/>
  <c r="A5436" i="47"/>
  <c r="C5435" i="47"/>
  <c r="D5435" i="47"/>
  <c r="I5518" i="47" l="1"/>
  <c r="K5518" i="47"/>
  <c r="L5518" i="47"/>
  <c r="J5518" i="47"/>
  <c r="H5519" i="47"/>
  <c r="M5518" i="47"/>
  <c r="F5436" i="47"/>
  <c r="C5436" i="47"/>
  <c r="A5437" i="47"/>
  <c r="E5436" i="47"/>
  <c r="D5436" i="47"/>
  <c r="B5436" i="47"/>
  <c r="L5519" i="47" l="1"/>
  <c r="M5519" i="47"/>
  <c r="J5519" i="47"/>
  <c r="I5519" i="47"/>
  <c r="K5519" i="47"/>
  <c r="H5520" i="47"/>
  <c r="C5437" i="47"/>
  <c r="A5438" i="47"/>
  <c r="F5437" i="47"/>
  <c r="E5437" i="47"/>
  <c r="B5437" i="47"/>
  <c r="D5437" i="47"/>
  <c r="J5520" i="47" l="1"/>
  <c r="M5520" i="47"/>
  <c r="L5520" i="47"/>
  <c r="I5520" i="47"/>
  <c r="H5521" i="47"/>
  <c r="K5520" i="47"/>
  <c r="C5438" i="47"/>
  <c r="A5439" i="47"/>
  <c r="B5438" i="47"/>
  <c r="D5438" i="47"/>
  <c r="F5438" i="47"/>
  <c r="E5438" i="47"/>
  <c r="H5522" i="47" l="1"/>
  <c r="M5521" i="47"/>
  <c r="K5521" i="47"/>
  <c r="I5521" i="47"/>
  <c r="J5521" i="47"/>
  <c r="L5521" i="47"/>
  <c r="B5439" i="47"/>
  <c r="C5439" i="47"/>
  <c r="D5439" i="47"/>
  <c r="F5439" i="47"/>
  <c r="A5440" i="47"/>
  <c r="E5439" i="47"/>
  <c r="L5522" i="47" l="1"/>
  <c r="H5523" i="47"/>
  <c r="M5522" i="47"/>
  <c r="K5522" i="47"/>
  <c r="I5522" i="47"/>
  <c r="J5522" i="47"/>
  <c r="F5440" i="47"/>
  <c r="C5440" i="47"/>
  <c r="E5440" i="47"/>
  <c r="D5440" i="47"/>
  <c r="B5440" i="47"/>
  <c r="A5441" i="47"/>
  <c r="K5523" i="47" l="1"/>
  <c r="J5523" i="47"/>
  <c r="L5523" i="47"/>
  <c r="M5523" i="47"/>
  <c r="H5524" i="47"/>
  <c r="I5523" i="47"/>
  <c r="F5441" i="47"/>
  <c r="E5441" i="47"/>
  <c r="B5441" i="47"/>
  <c r="D5441" i="47"/>
  <c r="A5442" i="47"/>
  <c r="C5441" i="47"/>
  <c r="L5524" i="47" l="1"/>
  <c r="H5525" i="47"/>
  <c r="M5524" i="47"/>
  <c r="K5524" i="47"/>
  <c r="I5524" i="47"/>
  <c r="J5524" i="47"/>
  <c r="D5442" i="47"/>
  <c r="E5442" i="47"/>
  <c r="C5442" i="47"/>
  <c r="F5442" i="47"/>
  <c r="B5442" i="47"/>
  <c r="A5443" i="47"/>
  <c r="K5525" i="47" l="1"/>
  <c r="J5525" i="47"/>
  <c r="L5525" i="47"/>
  <c r="M5525" i="47"/>
  <c r="H5526" i="47"/>
  <c r="I5525" i="47"/>
  <c r="B5443" i="47"/>
  <c r="C5443" i="47"/>
  <c r="D5443" i="47"/>
  <c r="F5443" i="47"/>
  <c r="A5444" i="47"/>
  <c r="E5443" i="47"/>
  <c r="L5526" i="47" l="1"/>
  <c r="H5527" i="47"/>
  <c r="M5526" i="47"/>
  <c r="K5526" i="47"/>
  <c r="I5526" i="47"/>
  <c r="J5526" i="47"/>
  <c r="B5444" i="47"/>
  <c r="A5445" i="47"/>
  <c r="D5444" i="47"/>
  <c r="E5444" i="47"/>
  <c r="F5444" i="47"/>
  <c r="C5444" i="47"/>
  <c r="H5528" i="47" l="1"/>
  <c r="M5527" i="47"/>
  <c r="K5527" i="47"/>
  <c r="I5527" i="47"/>
  <c r="J5527" i="47"/>
  <c r="L5527" i="47"/>
  <c r="C5445" i="47"/>
  <c r="D5445" i="47"/>
  <c r="F5445" i="47"/>
  <c r="E5445" i="47"/>
  <c r="B5445" i="47"/>
  <c r="A5446" i="47"/>
  <c r="H5529" i="47" l="1"/>
  <c r="M5528" i="47"/>
  <c r="K5528" i="47"/>
  <c r="I5528" i="47"/>
  <c r="J5528" i="47"/>
  <c r="L5528" i="47"/>
  <c r="D5446" i="47"/>
  <c r="E5446" i="47"/>
  <c r="F5446" i="47"/>
  <c r="B5446" i="47"/>
  <c r="C5446" i="47"/>
  <c r="A5447" i="47"/>
  <c r="H5530" i="47" l="1"/>
  <c r="K5529" i="47"/>
  <c r="M5529" i="47"/>
  <c r="L5529" i="47"/>
  <c r="I5529" i="47"/>
  <c r="J5529" i="47"/>
  <c r="B5447" i="47"/>
  <c r="E5447" i="47"/>
  <c r="C5447" i="47"/>
  <c r="D5447" i="47"/>
  <c r="F5447" i="47"/>
  <c r="A5448" i="47"/>
  <c r="L5530" i="47" l="1"/>
  <c r="H5531" i="47"/>
  <c r="M5530" i="47"/>
  <c r="K5530" i="47"/>
  <c r="I5530" i="47"/>
  <c r="J5530" i="47"/>
  <c r="F5448" i="47"/>
  <c r="C5448" i="47"/>
  <c r="E5448" i="47"/>
  <c r="B5448" i="47"/>
  <c r="A5449" i="47"/>
  <c r="D5448" i="47"/>
  <c r="J5531" i="47" l="1"/>
  <c r="K5531" i="47"/>
  <c r="L5531" i="47"/>
  <c r="M5531" i="47"/>
  <c r="H5532" i="47"/>
  <c r="I5531" i="47"/>
  <c r="C5449" i="47"/>
  <c r="E5449" i="47"/>
  <c r="B5449" i="47"/>
  <c r="A5450" i="47"/>
  <c r="F5449" i="47"/>
  <c r="D5449" i="47"/>
  <c r="K5532" i="47" l="1"/>
  <c r="M5532" i="47"/>
  <c r="J5532" i="47"/>
  <c r="I5532" i="47"/>
  <c r="L5532" i="47"/>
  <c r="H5533" i="47"/>
  <c r="D5450" i="47"/>
  <c r="E5450" i="47"/>
  <c r="F5450" i="47"/>
  <c r="B5450" i="47"/>
  <c r="C5450" i="47"/>
  <c r="A5451" i="47"/>
  <c r="H5534" i="47" l="1"/>
  <c r="M5533" i="47"/>
  <c r="J5533" i="47"/>
  <c r="L5533" i="47"/>
  <c r="I5533" i="47"/>
  <c r="K5533" i="47"/>
  <c r="B5451" i="47"/>
  <c r="E5451" i="47"/>
  <c r="C5451" i="47"/>
  <c r="D5451" i="47"/>
  <c r="F5451" i="47"/>
  <c r="A5452" i="47"/>
  <c r="M5534" i="47" l="1"/>
  <c r="K5534" i="47"/>
  <c r="I5534" i="47"/>
  <c r="J5534" i="47"/>
  <c r="L5534" i="47"/>
  <c r="H5535" i="47"/>
  <c r="F5452" i="47"/>
  <c r="C5452" i="47"/>
  <c r="B5452" i="47"/>
  <c r="A5453" i="47"/>
  <c r="E5452" i="47"/>
  <c r="D5452" i="47"/>
  <c r="J5535" i="47" l="1"/>
  <c r="M5535" i="47"/>
  <c r="L5535" i="47"/>
  <c r="K5535" i="47"/>
  <c r="I5535" i="47"/>
  <c r="H5536" i="47"/>
  <c r="C5453" i="47"/>
  <c r="A5454" i="47"/>
  <c r="F5453" i="47"/>
  <c r="E5453" i="47"/>
  <c r="B5453" i="47"/>
  <c r="D5453" i="47"/>
  <c r="J5536" i="47" l="1"/>
  <c r="L5536" i="47"/>
  <c r="H5537" i="47"/>
  <c r="I5536" i="47"/>
  <c r="K5536" i="47"/>
  <c r="M5536" i="47"/>
  <c r="D5454" i="47"/>
  <c r="E5454" i="47"/>
  <c r="B5454" i="47"/>
  <c r="C5454" i="47"/>
  <c r="A5455" i="47"/>
  <c r="F5454" i="47"/>
  <c r="K5537" i="47" l="1"/>
  <c r="M5537" i="47"/>
  <c r="J5537" i="47"/>
  <c r="L5537" i="47"/>
  <c r="I5537" i="47"/>
  <c r="H5538" i="47"/>
  <c r="B5455" i="47"/>
  <c r="C5455" i="47"/>
  <c r="D5455" i="47"/>
  <c r="F5455" i="47"/>
  <c r="A5456" i="47"/>
  <c r="E5455" i="47"/>
  <c r="H5539" i="47" l="1"/>
  <c r="K5538" i="47"/>
  <c r="M5538" i="47"/>
  <c r="J5538" i="47"/>
  <c r="I5538" i="47"/>
  <c r="L5538" i="47"/>
  <c r="F5456" i="47"/>
  <c r="C5456" i="47"/>
  <c r="B5456" i="47"/>
  <c r="E5456" i="47"/>
  <c r="D5456" i="47"/>
  <c r="A5457" i="47"/>
  <c r="I5539" i="47" l="1"/>
  <c r="K5539" i="47"/>
  <c r="L5539" i="47"/>
  <c r="H5540" i="47"/>
  <c r="J5539" i="47"/>
  <c r="M5539" i="47"/>
  <c r="C5457" i="47"/>
  <c r="E5457" i="47"/>
  <c r="B5457" i="47"/>
  <c r="F5457" i="47"/>
  <c r="D5457" i="47"/>
  <c r="A5458" i="47"/>
  <c r="H5541" i="47" l="1"/>
  <c r="K5540" i="47"/>
  <c r="M5540" i="47"/>
  <c r="J5540" i="47"/>
  <c r="I5540" i="47"/>
  <c r="L5540" i="47"/>
  <c r="D5458" i="47"/>
  <c r="E5458" i="47"/>
  <c r="C5458" i="47"/>
  <c r="A5459" i="47"/>
  <c r="F5458" i="47"/>
  <c r="B5458" i="47"/>
  <c r="J5541" i="47" l="1"/>
  <c r="L5541" i="47"/>
  <c r="M5541" i="47"/>
  <c r="H5542" i="47"/>
  <c r="I5541" i="47"/>
  <c r="K5541" i="47"/>
  <c r="B5459" i="47"/>
  <c r="E5459" i="47"/>
  <c r="C5459" i="47"/>
  <c r="D5459" i="47"/>
  <c r="F5459" i="47"/>
  <c r="A5460" i="47"/>
  <c r="H5543" i="47" l="1"/>
  <c r="M5542" i="47"/>
  <c r="J5542" i="47"/>
  <c r="K5542" i="47"/>
  <c r="I5542" i="47"/>
  <c r="L5542" i="47"/>
  <c r="F5460" i="47"/>
  <c r="C5460" i="47"/>
  <c r="B5460" i="47"/>
  <c r="A5461" i="47"/>
  <c r="E5460" i="47"/>
  <c r="D5460" i="47"/>
  <c r="K5543" i="47" l="1"/>
  <c r="J5543" i="47"/>
  <c r="L5543" i="47"/>
  <c r="M5543" i="47"/>
  <c r="H5544" i="47"/>
  <c r="I5543" i="47"/>
  <c r="C5461" i="47"/>
  <c r="E5461" i="47"/>
  <c r="B5461" i="47"/>
  <c r="F5461" i="47"/>
  <c r="D5461" i="47"/>
  <c r="A5462" i="47"/>
  <c r="H5545" i="47" l="1"/>
  <c r="M5544" i="47"/>
  <c r="K5544" i="47"/>
  <c r="I5544" i="47"/>
  <c r="J5544" i="47"/>
  <c r="L5544" i="47"/>
  <c r="D5462" i="47"/>
  <c r="E5462" i="47"/>
  <c r="C5462" i="47"/>
  <c r="A5463" i="47"/>
  <c r="B5462" i="47"/>
  <c r="F5462" i="47"/>
  <c r="L5545" i="47" l="1"/>
  <c r="M5545" i="47"/>
  <c r="H5546" i="47"/>
  <c r="I5545" i="47"/>
  <c r="K5545" i="47"/>
  <c r="J5545" i="47"/>
  <c r="B5463" i="47"/>
  <c r="E5463" i="47"/>
  <c r="C5463" i="47"/>
  <c r="D5463" i="47"/>
  <c r="F5463" i="47"/>
  <c r="A5464" i="47"/>
  <c r="H5547" i="47" l="1"/>
  <c r="M5546" i="47"/>
  <c r="K5546" i="47"/>
  <c r="L5546" i="47"/>
  <c r="I5546" i="47"/>
  <c r="J5546" i="47"/>
  <c r="F5464" i="47"/>
  <c r="C5464" i="47"/>
  <c r="B5464" i="47"/>
  <c r="A5465" i="47"/>
  <c r="E5464" i="47"/>
  <c r="D5464" i="47"/>
  <c r="K5547" i="47" l="1"/>
  <c r="J5547" i="47"/>
  <c r="L5547" i="47"/>
  <c r="M5547" i="47"/>
  <c r="H5548" i="47"/>
  <c r="I5547" i="47"/>
  <c r="F5465" i="47"/>
  <c r="E5465" i="47"/>
  <c r="B5465" i="47"/>
  <c r="D5465" i="47"/>
  <c r="A5466" i="47"/>
  <c r="C5465" i="47"/>
  <c r="K5548" i="47" l="1"/>
  <c r="J5548" i="47"/>
  <c r="H5549" i="47"/>
  <c r="M5548" i="47"/>
  <c r="L5548" i="47"/>
  <c r="I5548" i="47"/>
  <c r="D5466" i="47"/>
  <c r="E5466" i="47"/>
  <c r="C5466" i="47"/>
  <c r="A5467" i="47"/>
  <c r="F5466" i="47"/>
  <c r="B5466" i="47"/>
  <c r="K5549" i="47" l="1"/>
  <c r="J5549" i="47"/>
  <c r="L5549" i="47"/>
  <c r="M5549" i="47"/>
  <c r="H5550" i="47"/>
  <c r="I5549" i="47"/>
  <c r="B5467" i="47"/>
  <c r="E5467" i="47"/>
  <c r="C5467" i="47"/>
  <c r="D5467" i="47"/>
  <c r="F5467" i="47"/>
  <c r="A5468" i="47"/>
  <c r="H5551" i="47" l="1"/>
  <c r="M5550" i="47"/>
  <c r="K5550" i="47"/>
  <c r="L5550" i="47"/>
  <c r="I5550" i="47"/>
  <c r="J5550" i="47"/>
  <c r="F5468" i="47"/>
  <c r="C5468" i="47"/>
  <c r="E5468" i="47"/>
  <c r="D5468" i="47"/>
  <c r="B5468" i="47"/>
  <c r="A5469" i="47"/>
  <c r="K5551" i="47" l="1"/>
  <c r="I5551" i="47"/>
  <c r="J5551" i="47"/>
  <c r="H5552" i="47"/>
  <c r="L5551" i="47"/>
  <c r="M5551" i="47"/>
  <c r="C5469" i="47"/>
  <c r="F5469" i="47"/>
  <c r="E5469" i="47"/>
  <c r="B5469" i="47"/>
  <c r="D5469" i="47"/>
  <c r="A5470" i="47"/>
  <c r="H5553" i="47" l="1"/>
  <c r="M5552" i="47"/>
  <c r="K5552" i="47"/>
  <c r="L5552" i="47"/>
  <c r="I5552" i="47"/>
  <c r="J5552" i="47"/>
  <c r="D5470" i="47"/>
  <c r="E5470" i="47"/>
  <c r="C5470" i="47"/>
  <c r="F5470" i="47"/>
  <c r="B5470" i="47"/>
  <c r="A5471" i="47"/>
  <c r="K5553" i="47" l="1"/>
  <c r="I5553" i="47"/>
  <c r="J5553" i="47"/>
  <c r="H5554" i="47"/>
  <c r="M5553" i="47"/>
  <c r="L5553" i="47"/>
  <c r="B5471" i="47"/>
  <c r="F5471" i="47"/>
  <c r="E5471" i="47"/>
  <c r="C5471" i="47"/>
  <c r="D5471" i="47"/>
  <c r="A5472" i="47"/>
  <c r="H5555" i="47" l="1"/>
  <c r="M5554" i="47"/>
  <c r="K5554" i="47"/>
  <c r="L5554" i="47"/>
  <c r="I5554" i="47"/>
  <c r="J5554" i="47"/>
  <c r="F5472" i="47"/>
  <c r="C5472" i="47"/>
  <c r="E5472" i="47"/>
  <c r="D5472" i="47"/>
  <c r="B5472" i="47"/>
  <c r="A5473" i="47"/>
  <c r="K5555" i="47" l="1"/>
  <c r="J5555" i="47"/>
  <c r="L5555" i="47"/>
  <c r="M5555" i="47"/>
  <c r="H5556" i="47"/>
  <c r="I5555" i="47"/>
  <c r="C5473" i="47"/>
  <c r="D5473" i="47"/>
  <c r="F5473" i="47"/>
  <c r="E5473" i="47"/>
  <c r="B5473" i="47"/>
  <c r="A5474" i="47"/>
  <c r="K5556" i="47" l="1"/>
  <c r="L5556" i="47"/>
  <c r="J5556" i="47"/>
  <c r="M5556" i="47"/>
  <c r="H5557" i="47"/>
  <c r="I5556" i="47"/>
  <c r="D5474" i="47"/>
  <c r="E5474" i="47"/>
  <c r="A5475" i="47"/>
  <c r="F5474" i="47"/>
  <c r="C5474" i="47"/>
  <c r="B5474" i="47"/>
  <c r="J5557" i="47" l="1"/>
  <c r="M5557" i="47"/>
  <c r="L5557" i="47"/>
  <c r="I5557" i="47"/>
  <c r="H5558" i="47"/>
  <c r="K5557" i="47"/>
  <c r="B5475" i="47"/>
  <c r="E5475" i="47"/>
  <c r="C5475" i="47"/>
  <c r="D5475" i="47"/>
  <c r="A5476" i="47"/>
  <c r="F5475" i="47"/>
  <c r="H5559" i="47" l="1"/>
  <c r="M5558" i="47"/>
  <c r="K5558" i="47"/>
  <c r="I5558" i="47"/>
  <c r="J5558" i="47"/>
  <c r="L5558" i="47"/>
  <c r="F5476" i="47"/>
  <c r="C5476" i="47"/>
  <c r="B5476" i="47"/>
  <c r="A5477" i="47"/>
  <c r="D5476" i="47"/>
  <c r="E5476" i="47"/>
  <c r="L5559" i="47" l="1"/>
  <c r="H5560" i="47"/>
  <c r="M5559" i="47"/>
  <c r="K5559" i="47"/>
  <c r="I5559" i="47"/>
  <c r="J5559" i="47"/>
  <c r="F5477" i="47"/>
  <c r="E5477" i="47"/>
  <c r="B5477" i="47"/>
  <c r="D5477" i="47"/>
  <c r="A5478" i="47"/>
  <c r="C5477" i="47"/>
  <c r="J5560" i="47" l="1"/>
  <c r="L5560" i="47"/>
  <c r="M5560" i="47"/>
  <c r="H5561" i="47"/>
  <c r="I5560" i="47"/>
  <c r="K5560" i="47"/>
  <c r="D5478" i="47"/>
  <c r="E5478" i="47"/>
  <c r="C5478" i="47"/>
  <c r="A5479" i="47"/>
  <c r="F5478" i="47"/>
  <c r="B5478" i="47"/>
  <c r="K5561" i="47" l="1"/>
  <c r="J5561" i="47"/>
  <c r="L5561" i="47"/>
  <c r="M5561" i="47"/>
  <c r="H5562" i="47"/>
  <c r="I5561" i="47"/>
  <c r="E5479" i="47"/>
  <c r="C5479" i="47"/>
  <c r="D5479" i="47"/>
  <c r="F5479" i="47"/>
  <c r="A5480" i="47"/>
  <c r="B5479" i="47"/>
  <c r="H5563" i="47" l="1"/>
  <c r="M5562" i="47"/>
  <c r="K5562" i="47"/>
  <c r="I5562" i="47"/>
  <c r="J5562" i="47"/>
  <c r="L5562" i="47"/>
  <c r="F5480" i="47"/>
  <c r="C5480" i="47"/>
  <c r="E5480" i="47"/>
  <c r="D5480" i="47"/>
  <c r="B5480" i="47"/>
  <c r="A5481" i="47"/>
  <c r="L5563" i="47" l="1"/>
  <c r="K5563" i="47"/>
  <c r="M5563" i="47"/>
  <c r="J5563" i="47"/>
  <c r="I5563" i="47"/>
  <c r="H5564" i="47"/>
  <c r="F5481" i="47"/>
  <c r="D5481" i="47"/>
  <c r="A5482" i="47"/>
  <c r="C5481" i="47"/>
  <c r="E5481" i="47"/>
  <c r="B5481" i="47"/>
  <c r="I5564" i="47" l="1"/>
  <c r="M5564" i="47"/>
  <c r="K5564" i="47"/>
  <c r="L5564" i="47"/>
  <c r="J5564" i="47"/>
  <c r="H5565" i="47"/>
  <c r="D5482" i="47"/>
  <c r="E5482" i="47"/>
  <c r="C5482" i="47"/>
  <c r="A5483" i="47"/>
  <c r="F5482" i="47"/>
  <c r="B5482" i="47"/>
  <c r="J5565" i="47" l="1"/>
  <c r="M5565" i="47"/>
  <c r="L5565" i="47"/>
  <c r="I5565" i="47"/>
  <c r="H5566" i="47"/>
  <c r="K5565" i="47"/>
  <c r="B5483" i="47"/>
  <c r="E5483" i="47"/>
  <c r="C5483" i="47"/>
  <c r="D5483" i="47"/>
  <c r="F5483" i="47"/>
  <c r="A5484" i="47"/>
  <c r="J5566" i="47" l="1"/>
  <c r="M5566" i="47"/>
  <c r="K5566" i="47"/>
  <c r="L5566" i="47"/>
  <c r="H5567" i="47"/>
  <c r="I5566" i="47"/>
  <c r="F5484" i="47"/>
  <c r="C5484" i="47"/>
  <c r="B5484" i="47"/>
  <c r="A5485" i="47"/>
  <c r="E5484" i="47"/>
  <c r="D5484" i="47"/>
  <c r="M5567" i="47" l="1"/>
  <c r="K5567" i="47"/>
  <c r="L5567" i="47"/>
  <c r="I5567" i="47"/>
  <c r="J5567" i="47"/>
  <c r="H5568" i="47"/>
  <c r="C5485" i="47"/>
  <c r="F5485" i="47"/>
  <c r="E5485" i="47"/>
  <c r="B5485" i="47"/>
  <c r="D5485" i="47"/>
  <c r="A5486" i="47"/>
  <c r="H5569" i="47" l="1"/>
  <c r="M5568" i="47"/>
  <c r="L5568" i="47"/>
  <c r="I5568" i="47"/>
  <c r="J5568" i="47"/>
  <c r="K5568" i="47"/>
  <c r="E5486" i="47"/>
  <c r="C5486" i="47"/>
  <c r="A5487" i="47"/>
  <c r="F5486" i="47"/>
  <c r="B5486" i="47"/>
  <c r="D5486" i="47"/>
  <c r="H5570" i="47" l="1"/>
  <c r="K5569" i="47"/>
  <c r="L5569" i="47"/>
  <c r="M5569" i="47"/>
  <c r="I5569" i="47"/>
  <c r="J5569" i="47"/>
  <c r="B5487" i="47"/>
  <c r="E5487" i="47"/>
  <c r="C5487" i="47"/>
  <c r="D5487" i="47"/>
  <c r="F5487" i="47"/>
  <c r="A5488" i="47"/>
  <c r="K5570" i="47" l="1"/>
  <c r="L5570" i="47"/>
  <c r="M5570" i="47"/>
  <c r="I5570" i="47"/>
  <c r="J5570" i="47"/>
  <c r="H5571" i="47"/>
  <c r="F5488" i="47"/>
  <c r="C5488" i="47"/>
  <c r="B5488" i="47"/>
  <c r="A5489" i="47"/>
  <c r="E5488" i="47"/>
  <c r="D5488" i="47"/>
  <c r="L5571" i="47" l="1"/>
  <c r="M5571" i="47"/>
  <c r="K5571" i="47"/>
  <c r="I5571" i="47"/>
  <c r="J5571" i="47"/>
  <c r="H5572" i="47"/>
  <c r="B5489" i="47"/>
  <c r="E5489" i="47"/>
  <c r="D5489" i="47"/>
  <c r="A5490" i="47"/>
  <c r="C5489" i="47"/>
  <c r="F5489" i="47"/>
  <c r="L5572" i="47" l="1"/>
  <c r="H5573" i="47"/>
  <c r="M5572" i="47"/>
  <c r="J5572" i="47"/>
  <c r="I5572" i="47"/>
  <c r="K5572" i="47"/>
  <c r="E5490" i="47"/>
  <c r="C5490" i="47"/>
  <c r="A5491" i="47"/>
  <c r="F5490" i="47"/>
  <c r="B5490" i="47"/>
  <c r="D5490" i="47"/>
  <c r="H5574" i="47" l="1"/>
  <c r="M5573" i="47"/>
  <c r="K5573" i="47"/>
  <c r="I5573" i="47"/>
  <c r="J5573" i="47"/>
  <c r="L5573" i="47"/>
  <c r="B5491" i="47"/>
  <c r="E5491" i="47"/>
  <c r="C5491" i="47"/>
  <c r="D5491" i="47"/>
  <c r="F5491" i="47"/>
  <c r="A5492" i="47"/>
  <c r="L5574" i="47" l="1"/>
  <c r="H5575" i="47"/>
  <c r="M5574" i="47"/>
  <c r="K5574" i="47"/>
  <c r="I5574" i="47"/>
  <c r="J5574" i="47"/>
  <c r="B5492" i="47"/>
  <c r="A5493" i="47"/>
  <c r="E5492" i="47"/>
  <c r="D5492" i="47"/>
  <c r="C5492" i="47"/>
  <c r="F5492" i="47"/>
  <c r="K5575" i="47" l="1"/>
  <c r="J5575" i="47"/>
  <c r="M5575" i="47"/>
  <c r="L5575" i="47"/>
  <c r="I5575" i="47"/>
  <c r="H5576" i="47"/>
  <c r="F5493" i="47"/>
  <c r="E5493" i="47"/>
  <c r="B5493" i="47"/>
  <c r="D5493" i="47"/>
  <c r="A5494" i="47"/>
  <c r="C5493" i="47"/>
  <c r="H5577" i="47" l="1"/>
  <c r="J5576" i="47"/>
  <c r="M5576" i="47"/>
  <c r="L5576" i="47"/>
  <c r="I5576" i="47"/>
  <c r="K5576" i="47"/>
  <c r="D5494" i="47"/>
  <c r="E5494" i="47"/>
  <c r="C5494" i="47"/>
  <c r="F5494" i="47"/>
  <c r="B5494" i="47"/>
  <c r="A5495" i="47"/>
  <c r="I5577" i="47" l="1"/>
  <c r="K5577" i="47"/>
  <c r="L5577" i="47"/>
  <c r="M5577" i="47"/>
  <c r="J5577" i="47"/>
  <c r="H5578" i="47"/>
  <c r="C5495" i="47"/>
  <c r="D5495" i="47"/>
  <c r="F5495" i="47"/>
  <c r="A5496" i="47"/>
  <c r="B5495" i="47"/>
  <c r="E5495" i="47"/>
  <c r="K5578" i="47" l="1"/>
  <c r="L5578" i="47"/>
  <c r="M5578" i="47"/>
  <c r="J5578" i="47"/>
  <c r="H5579" i="47"/>
  <c r="I5578" i="47"/>
  <c r="B5496" i="47"/>
  <c r="A5497" i="47"/>
  <c r="E5496" i="47"/>
  <c r="D5496" i="47"/>
  <c r="F5496" i="47"/>
  <c r="C5496" i="47"/>
  <c r="K5579" i="47" l="1"/>
  <c r="M5579" i="47"/>
  <c r="L5579" i="47"/>
  <c r="J5579" i="47"/>
  <c r="I5579" i="47"/>
  <c r="H5580" i="47"/>
  <c r="C5497" i="47"/>
  <c r="F5497" i="47"/>
  <c r="E5497" i="47"/>
  <c r="B5497" i="47"/>
  <c r="D5497" i="47"/>
  <c r="A5498" i="47"/>
  <c r="J5580" i="47" l="1"/>
  <c r="L5580" i="47"/>
  <c r="M5580" i="47"/>
  <c r="H5581" i="47"/>
  <c r="I5580" i="47"/>
  <c r="K5580" i="47"/>
  <c r="D5498" i="47"/>
  <c r="E5498" i="47"/>
  <c r="B5498" i="47"/>
  <c r="C5498" i="47"/>
  <c r="A5499" i="47"/>
  <c r="F5498" i="47"/>
  <c r="H5582" i="47" l="1"/>
  <c r="M5581" i="47"/>
  <c r="K5581" i="47"/>
  <c r="I5581" i="47"/>
  <c r="J5581" i="47"/>
  <c r="L5581" i="47"/>
  <c r="B5499" i="47"/>
  <c r="E5499" i="47"/>
  <c r="C5499" i="47"/>
  <c r="D5499" i="47"/>
  <c r="A5500" i="47"/>
  <c r="F5499" i="47"/>
  <c r="J5582" i="47" l="1"/>
  <c r="M5582" i="47"/>
  <c r="L5582" i="47"/>
  <c r="I5582" i="47"/>
  <c r="H5583" i="47"/>
  <c r="K5582" i="47"/>
  <c r="B5500" i="47"/>
  <c r="A5501" i="47"/>
  <c r="E5500" i="47"/>
  <c r="D5500" i="47"/>
  <c r="F5500" i="47"/>
  <c r="C5500" i="47"/>
  <c r="H5584" i="47" l="1"/>
  <c r="M5583" i="47"/>
  <c r="K5583" i="47"/>
  <c r="I5583" i="47"/>
  <c r="J5583" i="47"/>
  <c r="L5583" i="47"/>
  <c r="C5501" i="47"/>
  <c r="F5501" i="47"/>
  <c r="E5501" i="47"/>
  <c r="B5501" i="47"/>
  <c r="A5502" i="47"/>
  <c r="D5501" i="47"/>
  <c r="H5585" i="47" l="1"/>
  <c r="M5584" i="47"/>
  <c r="K5584" i="47"/>
  <c r="I5584" i="47"/>
  <c r="J5584" i="47"/>
  <c r="L5584" i="47"/>
  <c r="D5502" i="47"/>
  <c r="E5502" i="47"/>
  <c r="C5502" i="47"/>
  <c r="A5503" i="47"/>
  <c r="F5502" i="47"/>
  <c r="B5502" i="47"/>
  <c r="K5585" i="47" l="1"/>
  <c r="M5585" i="47"/>
  <c r="L5585" i="47"/>
  <c r="J5585" i="47"/>
  <c r="I5585" i="47"/>
  <c r="H5586" i="47"/>
  <c r="E5503" i="47"/>
  <c r="C5503" i="47"/>
  <c r="D5503" i="47"/>
  <c r="B5503" i="47"/>
  <c r="F5503" i="47"/>
  <c r="A5504" i="47"/>
  <c r="H5587" i="47" l="1"/>
  <c r="M5586" i="47"/>
  <c r="K5586" i="47"/>
  <c r="I5586" i="47"/>
  <c r="J5586" i="47"/>
  <c r="L5586" i="47"/>
  <c r="B5504" i="47"/>
  <c r="A5505" i="47"/>
  <c r="E5504" i="47"/>
  <c r="D5504" i="47"/>
  <c r="F5504" i="47"/>
  <c r="C5504" i="47"/>
  <c r="K5587" i="47" l="1"/>
  <c r="L5587" i="47"/>
  <c r="J5587" i="47"/>
  <c r="H5588" i="47"/>
  <c r="M5587" i="47"/>
  <c r="I5587" i="47"/>
  <c r="C5505" i="47"/>
  <c r="F5505" i="47"/>
  <c r="E5505" i="47"/>
  <c r="B5505" i="47"/>
  <c r="D5505" i="47"/>
  <c r="A5506" i="47"/>
  <c r="K5588" i="47" l="1"/>
  <c r="J5588" i="47"/>
  <c r="I5588" i="47"/>
  <c r="L5588" i="47"/>
  <c r="M5588" i="47"/>
  <c r="H5589" i="47"/>
  <c r="D5506" i="47"/>
  <c r="E5506" i="47"/>
  <c r="F5506" i="47"/>
  <c r="B5506" i="47"/>
  <c r="C5506" i="47"/>
  <c r="A5507" i="47"/>
  <c r="I5589" i="47" l="1"/>
  <c r="L5589" i="47"/>
  <c r="K5589" i="47"/>
  <c r="M5589" i="47"/>
  <c r="J5589" i="47"/>
  <c r="H5590" i="47"/>
  <c r="C5507" i="47"/>
  <c r="D5507" i="47"/>
  <c r="F5507" i="47"/>
  <c r="A5508" i="47"/>
  <c r="B5507" i="47"/>
  <c r="E5507" i="47"/>
  <c r="I5590" i="47" l="1"/>
  <c r="K5590" i="47"/>
  <c r="L5590" i="47"/>
  <c r="J5590" i="47"/>
  <c r="H5591" i="47"/>
  <c r="M5590" i="47"/>
  <c r="F5508" i="47"/>
  <c r="C5508" i="47"/>
  <c r="E5508" i="47"/>
  <c r="D5508" i="47"/>
  <c r="B5508" i="47"/>
  <c r="A5509" i="47"/>
  <c r="J5591" i="47" l="1"/>
  <c r="L5591" i="47"/>
  <c r="M5591" i="47"/>
  <c r="I5591" i="47"/>
  <c r="K5591" i="47"/>
  <c r="H5592" i="47"/>
  <c r="C5509" i="47"/>
  <c r="E5509" i="47"/>
  <c r="B5509" i="47"/>
  <c r="D5509" i="47"/>
  <c r="A5510" i="47"/>
  <c r="F5509" i="47"/>
  <c r="J5592" i="47" l="1"/>
  <c r="M5592" i="47"/>
  <c r="L5592" i="47"/>
  <c r="K5592" i="47"/>
  <c r="I5592" i="47"/>
  <c r="H5593" i="47"/>
  <c r="D5510" i="47"/>
  <c r="E5510" i="47"/>
  <c r="C5510" i="47"/>
  <c r="A5511" i="47"/>
  <c r="B5510" i="47"/>
  <c r="F5510" i="47"/>
  <c r="M5593" i="47" l="1"/>
  <c r="J5593" i="47"/>
  <c r="L5593" i="47"/>
  <c r="I5593" i="47"/>
  <c r="H5594" i="47"/>
  <c r="K5593" i="47"/>
  <c r="B5511" i="47"/>
  <c r="E5511" i="47"/>
  <c r="C5511" i="47"/>
  <c r="D5511" i="47"/>
  <c r="F5511" i="47"/>
  <c r="A5512" i="47"/>
  <c r="H5595" i="47" l="1"/>
  <c r="M5594" i="47"/>
  <c r="K5594" i="47"/>
  <c r="I5594" i="47"/>
  <c r="J5594" i="47"/>
  <c r="L5594" i="47"/>
  <c r="F5512" i="47"/>
  <c r="C5512" i="47"/>
  <c r="B5512" i="47"/>
  <c r="A5513" i="47"/>
  <c r="E5512" i="47"/>
  <c r="D5512" i="47"/>
  <c r="L5595" i="47" l="1"/>
  <c r="H5596" i="47"/>
  <c r="I5595" i="47"/>
  <c r="M5595" i="47"/>
  <c r="K5595" i="47"/>
  <c r="J5595" i="47"/>
  <c r="D5513" i="47"/>
  <c r="A5514" i="47"/>
  <c r="C5513" i="47"/>
  <c r="F5513" i="47"/>
  <c r="E5513" i="47"/>
  <c r="B5513" i="47"/>
  <c r="M5596" i="47" l="1"/>
  <c r="J5596" i="47"/>
  <c r="I5596" i="47"/>
  <c r="K5596" i="47"/>
  <c r="L5596" i="47"/>
  <c r="H5597" i="47"/>
  <c r="F5514" i="47"/>
  <c r="B5514" i="47"/>
  <c r="D5514" i="47"/>
  <c r="E5514" i="47"/>
  <c r="C5514" i="47"/>
  <c r="A5515" i="47"/>
  <c r="L5597" i="47" l="1"/>
  <c r="H5598" i="47"/>
  <c r="M5597" i="47"/>
  <c r="K5597" i="47"/>
  <c r="I5597" i="47"/>
  <c r="J5597" i="47"/>
  <c r="F5515" i="47"/>
  <c r="A5516" i="47"/>
  <c r="B5515" i="47"/>
  <c r="E5515" i="47"/>
  <c r="C5515" i="47"/>
  <c r="D5515" i="47"/>
  <c r="K5598" i="47" l="1"/>
  <c r="M5598" i="47"/>
  <c r="J5598" i="47"/>
  <c r="L5598" i="47"/>
  <c r="I5598" i="47"/>
  <c r="H5599" i="47"/>
  <c r="E5516" i="47"/>
  <c r="D5516" i="47"/>
  <c r="F5516" i="47"/>
  <c r="C5516" i="47"/>
  <c r="B5516" i="47"/>
  <c r="A5517" i="47"/>
  <c r="K5599" i="47" l="1"/>
  <c r="M5599" i="47"/>
  <c r="L5599" i="47"/>
  <c r="I5599" i="47"/>
  <c r="H5600" i="47"/>
  <c r="J5599" i="47"/>
  <c r="D5517" i="47"/>
  <c r="A5518" i="47"/>
  <c r="C5517" i="47"/>
  <c r="F5517" i="47"/>
  <c r="E5517" i="47"/>
  <c r="B5517" i="47"/>
  <c r="K5600" i="47" l="1"/>
  <c r="J5600" i="47"/>
  <c r="L5600" i="47"/>
  <c r="M5600" i="47"/>
  <c r="I5600" i="47"/>
  <c r="H5601" i="47"/>
  <c r="D5518" i="47"/>
  <c r="E5518" i="47"/>
  <c r="C5518" i="47"/>
  <c r="A5519" i="47"/>
  <c r="F5518" i="47"/>
  <c r="B5518" i="47"/>
  <c r="J5601" i="47" l="1"/>
  <c r="L5601" i="47"/>
  <c r="M5601" i="47"/>
  <c r="H5602" i="47"/>
  <c r="I5601" i="47"/>
  <c r="K5601" i="47"/>
  <c r="C5519" i="47"/>
  <c r="D5519" i="47"/>
  <c r="F5519" i="47"/>
  <c r="A5520" i="47"/>
  <c r="B5519" i="47"/>
  <c r="E5519" i="47"/>
  <c r="H5603" i="47" l="1"/>
  <c r="M5602" i="47"/>
  <c r="K5602" i="47"/>
  <c r="L5602" i="47"/>
  <c r="I5602" i="47"/>
  <c r="J5602" i="47"/>
  <c r="E5520" i="47"/>
  <c r="A5521" i="47"/>
  <c r="D5520" i="47"/>
  <c r="F5520" i="47"/>
  <c r="C5520" i="47"/>
  <c r="B5520" i="47"/>
  <c r="K5603" i="47" l="1"/>
  <c r="L5603" i="47"/>
  <c r="M5603" i="47"/>
  <c r="H5604" i="47"/>
  <c r="I5603" i="47"/>
  <c r="J5603" i="47"/>
  <c r="E5521" i="47"/>
  <c r="B5521" i="47"/>
  <c r="C5521" i="47"/>
  <c r="F5521" i="47"/>
  <c r="D5521" i="47"/>
  <c r="A5522" i="47"/>
  <c r="L5604" i="47" l="1"/>
  <c r="K5604" i="47"/>
  <c r="M5604" i="47"/>
  <c r="J5604" i="47"/>
  <c r="I5604" i="47"/>
  <c r="H5605" i="47"/>
  <c r="F5522" i="47"/>
  <c r="B5522" i="47"/>
  <c r="D5522" i="47"/>
  <c r="E5522" i="47"/>
  <c r="C5522" i="47"/>
  <c r="A5523" i="47"/>
  <c r="J5605" i="47" l="1"/>
  <c r="L5605" i="47"/>
  <c r="M5605" i="47"/>
  <c r="H5606" i="47"/>
  <c r="I5605" i="47"/>
  <c r="K5605" i="47"/>
  <c r="C5523" i="47"/>
  <c r="D5523" i="47"/>
  <c r="B5523" i="47"/>
  <c r="E5523" i="47"/>
  <c r="F5523" i="47"/>
  <c r="A5524" i="47"/>
  <c r="L5606" i="47" l="1"/>
  <c r="M5606" i="47"/>
  <c r="K5606" i="47"/>
  <c r="I5606" i="47"/>
  <c r="J5606" i="47"/>
  <c r="H5607" i="47"/>
  <c r="C5524" i="47"/>
  <c r="D5524" i="47"/>
  <c r="F5524" i="47"/>
  <c r="B5524" i="47"/>
  <c r="A5525" i="47"/>
  <c r="E5524" i="47"/>
  <c r="J5607" i="47" l="1"/>
  <c r="L5607" i="47"/>
  <c r="M5607" i="47"/>
  <c r="H5608" i="47"/>
  <c r="I5607" i="47"/>
  <c r="K5607" i="47"/>
  <c r="E5525" i="47"/>
  <c r="B5525" i="47"/>
  <c r="C5525" i="47"/>
  <c r="F5525" i="47"/>
  <c r="D5525" i="47"/>
  <c r="A5526" i="47"/>
  <c r="K5608" i="47" l="1"/>
  <c r="L5608" i="47"/>
  <c r="M5608" i="47"/>
  <c r="J5608" i="47"/>
  <c r="H5609" i="47"/>
  <c r="I5608" i="47"/>
  <c r="F5526" i="47"/>
  <c r="B5526" i="47"/>
  <c r="D5526" i="47"/>
  <c r="E5526" i="47"/>
  <c r="C5526" i="47"/>
  <c r="A5527" i="47"/>
  <c r="K5609" i="47" l="1"/>
  <c r="L5609" i="47"/>
  <c r="I5609" i="47"/>
  <c r="J5609" i="47"/>
  <c r="M5609" i="47"/>
  <c r="H5610" i="47"/>
  <c r="C5527" i="47"/>
  <c r="D5527" i="47"/>
  <c r="A5528" i="47"/>
  <c r="F5527" i="47"/>
  <c r="B5527" i="47"/>
  <c r="E5527" i="47"/>
  <c r="I5610" i="47" l="1"/>
  <c r="K5610" i="47"/>
  <c r="L5610" i="47"/>
  <c r="J5610" i="47"/>
  <c r="H5611" i="47"/>
  <c r="M5610" i="47"/>
  <c r="E5528" i="47"/>
  <c r="D5528" i="47"/>
  <c r="F5528" i="47"/>
  <c r="B5528" i="47"/>
  <c r="A5529" i="47"/>
  <c r="C5528" i="47"/>
  <c r="M5611" i="47" l="1"/>
  <c r="I5611" i="47"/>
  <c r="K5611" i="47"/>
  <c r="L5611" i="47"/>
  <c r="J5611" i="47"/>
  <c r="H5612" i="47"/>
  <c r="E5529" i="47"/>
  <c r="B5529" i="47"/>
  <c r="C5529" i="47"/>
  <c r="F5529" i="47"/>
  <c r="D5529" i="47"/>
  <c r="A5530" i="47"/>
  <c r="L5612" i="47" l="1"/>
  <c r="M5612" i="47"/>
  <c r="K5612" i="47"/>
  <c r="I5612" i="47"/>
  <c r="J5612" i="47"/>
  <c r="H5613" i="47"/>
  <c r="F5530" i="47"/>
  <c r="D5530" i="47"/>
  <c r="E5530" i="47"/>
  <c r="A5531" i="47"/>
  <c r="B5530" i="47"/>
  <c r="C5530" i="47"/>
  <c r="M5613" i="47" l="1"/>
  <c r="I5613" i="47"/>
  <c r="K5613" i="47"/>
  <c r="L5613" i="47"/>
  <c r="J5613" i="47"/>
  <c r="H5614" i="47"/>
  <c r="F5531" i="47"/>
  <c r="A5532" i="47"/>
  <c r="E5531" i="47"/>
  <c r="C5531" i="47"/>
  <c r="D5531" i="47"/>
  <c r="B5531" i="47"/>
  <c r="K5614" i="47" l="1"/>
  <c r="L5614" i="47"/>
  <c r="M5614" i="47"/>
  <c r="H5615" i="47"/>
  <c r="I5614" i="47"/>
  <c r="J5614" i="47"/>
  <c r="F5532" i="47"/>
  <c r="C5532" i="47"/>
  <c r="B5532" i="47"/>
  <c r="A5533" i="47"/>
  <c r="E5532" i="47"/>
  <c r="D5532" i="47"/>
  <c r="L5615" i="47" l="1"/>
  <c r="H5616" i="47"/>
  <c r="M5615" i="47"/>
  <c r="K5615" i="47"/>
  <c r="I5615" i="47"/>
  <c r="J5615" i="47"/>
  <c r="E5533" i="47"/>
  <c r="B5533" i="47"/>
  <c r="D5533" i="47"/>
  <c r="A5534" i="47"/>
  <c r="F5533" i="47"/>
  <c r="C5533" i="47"/>
  <c r="H5617" i="47" l="1"/>
  <c r="M5616" i="47"/>
  <c r="K5616" i="47"/>
  <c r="I5616" i="47"/>
  <c r="J5616" i="47"/>
  <c r="L5616" i="47"/>
  <c r="F5534" i="47"/>
  <c r="D5534" i="47"/>
  <c r="E5534" i="47"/>
  <c r="B5534" i="47"/>
  <c r="C5534" i="47"/>
  <c r="A5535" i="47"/>
  <c r="L5617" i="47" l="1"/>
  <c r="M5617" i="47"/>
  <c r="K5617" i="47"/>
  <c r="I5617" i="47"/>
  <c r="J5617" i="47"/>
  <c r="H5618" i="47"/>
  <c r="C5535" i="47"/>
  <c r="D5535" i="47"/>
  <c r="B5535" i="47"/>
  <c r="E5535" i="47"/>
  <c r="F5535" i="47"/>
  <c r="A5536" i="47"/>
  <c r="H5619" i="47" l="1"/>
  <c r="M5618" i="47"/>
  <c r="K5618" i="47"/>
  <c r="L5618" i="47"/>
  <c r="I5618" i="47"/>
  <c r="J5618" i="47"/>
  <c r="E5536" i="47"/>
  <c r="D5536" i="47"/>
  <c r="F5536" i="47"/>
  <c r="C5536" i="47"/>
  <c r="B5536" i="47"/>
  <c r="A5537" i="47"/>
  <c r="L5619" i="47" l="1"/>
  <c r="H5620" i="47"/>
  <c r="M5619" i="47"/>
  <c r="K5619" i="47"/>
  <c r="I5619" i="47"/>
  <c r="J5619" i="47"/>
  <c r="D5537" i="47"/>
  <c r="A5538" i="47"/>
  <c r="C5537" i="47"/>
  <c r="F5537" i="47"/>
  <c r="E5537" i="47"/>
  <c r="B5537" i="47"/>
  <c r="H5621" i="47" l="1"/>
  <c r="M5620" i="47"/>
  <c r="J5620" i="47"/>
  <c r="K5620" i="47"/>
  <c r="L5620" i="47"/>
  <c r="I5620" i="47"/>
  <c r="F5538" i="47"/>
  <c r="D5538" i="47"/>
  <c r="E5538" i="47"/>
  <c r="C5538" i="47"/>
  <c r="A5539" i="47"/>
  <c r="B5538" i="47"/>
  <c r="K5621" i="47" l="1"/>
  <c r="L5621" i="47"/>
  <c r="J5621" i="47"/>
  <c r="H5622" i="47"/>
  <c r="M5621" i="47"/>
  <c r="I5621" i="47"/>
  <c r="F5539" i="47"/>
  <c r="A5540" i="47"/>
  <c r="B5539" i="47"/>
  <c r="E5539" i="47"/>
  <c r="D5539" i="47"/>
  <c r="C5539" i="47"/>
  <c r="J5622" i="47" l="1"/>
  <c r="L5622" i="47"/>
  <c r="M5622" i="47"/>
  <c r="H5623" i="47"/>
  <c r="I5622" i="47"/>
  <c r="K5622" i="47"/>
  <c r="E5540" i="47"/>
  <c r="D5540" i="47"/>
  <c r="F5540" i="47"/>
  <c r="C5540" i="47"/>
  <c r="B5540" i="47"/>
  <c r="A5541" i="47"/>
  <c r="L5623" i="47" l="1"/>
  <c r="H5624" i="47"/>
  <c r="K5623" i="47"/>
  <c r="M5623" i="47"/>
  <c r="I5623" i="47"/>
  <c r="J5623" i="47"/>
  <c r="E5541" i="47"/>
  <c r="B5541" i="47"/>
  <c r="A5542" i="47"/>
  <c r="C5541" i="47"/>
  <c r="F5541" i="47"/>
  <c r="D5541" i="47"/>
  <c r="H5625" i="47" l="1"/>
  <c r="M5624" i="47"/>
  <c r="K5624" i="47"/>
  <c r="I5624" i="47"/>
  <c r="J5624" i="47"/>
  <c r="L5624" i="47"/>
  <c r="F5542" i="47"/>
  <c r="D5542" i="47"/>
  <c r="E5542" i="47"/>
  <c r="C5542" i="47"/>
  <c r="A5543" i="47"/>
  <c r="B5542" i="47"/>
  <c r="M5625" i="47" l="1"/>
  <c r="L5625" i="47"/>
  <c r="I5625" i="47"/>
  <c r="H5626" i="47"/>
  <c r="K5625" i="47"/>
  <c r="J5625" i="47"/>
  <c r="C5543" i="47"/>
  <c r="D5543" i="47"/>
  <c r="A5544" i="47"/>
  <c r="B5543" i="47"/>
  <c r="E5543" i="47"/>
  <c r="F5543" i="47"/>
  <c r="J5626" i="47" l="1"/>
  <c r="I5626" i="47"/>
  <c r="H5627" i="47"/>
  <c r="K5626" i="47"/>
  <c r="M5626" i="47"/>
  <c r="L5626" i="47"/>
  <c r="E5544" i="47"/>
  <c r="D5544" i="47"/>
  <c r="F5544" i="47"/>
  <c r="C5544" i="47"/>
  <c r="B5544" i="47"/>
  <c r="A5545" i="47"/>
  <c r="K5627" i="47" l="1"/>
  <c r="J5627" i="47"/>
  <c r="L5627" i="47"/>
  <c r="M5627" i="47"/>
  <c r="I5627" i="47"/>
  <c r="H5628" i="47"/>
  <c r="D5545" i="47"/>
  <c r="A5546" i="47"/>
  <c r="C5545" i="47"/>
  <c r="F5545" i="47"/>
  <c r="E5545" i="47"/>
  <c r="B5545" i="47"/>
  <c r="J5628" i="47" l="1"/>
  <c r="L5628" i="47"/>
  <c r="M5628" i="47"/>
  <c r="K5628" i="47"/>
  <c r="H5629" i="47"/>
  <c r="I5628" i="47"/>
  <c r="F5546" i="47"/>
  <c r="D5546" i="47"/>
  <c r="E5546" i="47"/>
  <c r="B5546" i="47"/>
  <c r="C5546" i="47"/>
  <c r="A5547" i="47"/>
  <c r="K5629" i="47" l="1"/>
  <c r="J5629" i="47"/>
  <c r="M5629" i="47"/>
  <c r="L5629" i="47"/>
  <c r="I5629" i="47"/>
  <c r="H5630" i="47"/>
  <c r="E5547" i="47"/>
  <c r="C5547" i="47"/>
  <c r="D5547" i="47"/>
  <c r="F5547" i="47"/>
  <c r="A5548" i="47"/>
  <c r="B5547" i="47"/>
  <c r="K5630" i="47" l="1"/>
  <c r="I5630" i="47"/>
  <c r="J5630" i="47"/>
  <c r="L5630" i="47"/>
  <c r="M5630" i="47"/>
  <c r="H5631" i="47"/>
  <c r="F5548" i="47"/>
  <c r="C5548" i="47"/>
  <c r="B5548" i="47"/>
  <c r="A5549" i="47"/>
  <c r="D5548" i="47"/>
  <c r="E5548" i="47"/>
  <c r="K5631" i="47" l="1"/>
  <c r="L5631" i="47"/>
  <c r="M5631" i="47"/>
  <c r="H5632" i="47"/>
  <c r="I5631" i="47"/>
  <c r="J5631" i="47"/>
  <c r="C5549" i="47"/>
  <c r="F5549" i="47"/>
  <c r="E5549" i="47"/>
  <c r="B5549" i="47"/>
  <c r="D5549" i="47"/>
  <c r="A5550" i="47"/>
  <c r="K5632" i="47" l="1"/>
  <c r="M5632" i="47"/>
  <c r="J5632" i="47"/>
  <c r="I5632" i="47"/>
  <c r="H5633" i="47"/>
  <c r="L5632" i="47"/>
  <c r="D5550" i="47"/>
  <c r="E5550" i="47"/>
  <c r="C5550" i="47"/>
  <c r="A5551" i="47"/>
  <c r="B5550" i="47"/>
  <c r="F5550" i="47"/>
  <c r="K5633" i="47" l="1"/>
  <c r="J5633" i="47"/>
  <c r="I5633" i="47"/>
  <c r="H5634" i="47"/>
  <c r="M5633" i="47"/>
  <c r="L5633" i="47"/>
  <c r="B5551" i="47"/>
  <c r="C5551" i="47"/>
  <c r="D5551" i="47"/>
  <c r="F5551" i="47"/>
  <c r="A5552" i="47"/>
  <c r="E5551" i="47"/>
  <c r="K5634" i="47" l="1"/>
  <c r="H5635" i="47"/>
  <c r="I5634" i="47"/>
  <c r="J5634" i="47"/>
  <c r="L5634" i="47"/>
  <c r="M5634" i="47"/>
  <c r="F5552" i="47"/>
  <c r="C5552" i="47"/>
  <c r="E5552" i="47"/>
  <c r="D5552" i="47"/>
  <c r="B5552" i="47"/>
  <c r="A5553" i="47"/>
  <c r="K5635" i="47" l="1"/>
  <c r="M5635" i="47"/>
  <c r="L5635" i="47"/>
  <c r="I5635" i="47"/>
  <c r="H5636" i="47"/>
  <c r="J5635" i="47"/>
  <c r="C5553" i="47"/>
  <c r="F5553" i="47"/>
  <c r="E5553" i="47"/>
  <c r="B5553" i="47"/>
  <c r="D5553" i="47"/>
  <c r="A5554" i="47"/>
  <c r="I5636" i="47" l="1"/>
  <c r="K5636" i="47"/>
  <c r="J5636" i="47"/>
  <c r="H5637" i="47"/>
  <c r="M5636" i="47"/>
  <c r="L5636" i="47"/>
  <c r="D5554" i="47"/>
  <c r="E5554" i="47"/>
  <c r="A5555" i="47"/>
  <c r="F5554" i="47"/>
  <c r="B5554" i="47"/>
  <c r="C5554" i="47"/>
  <c r="K5637" i="47" l="1"/>
  <c r="L5637" i="47"/>
  <c r="M5637" i="47"/>
  <c r="H5638" i="47"/>
  <c r="I5637" i="47"/>
  <c r="J5637" i="47"/>
  <c r="C5555" i="47"/>
  <c r="D5555" i="47"/>
  <c r="F5555" i="47"/>
  <c r="A5556" i="47"/>
  <c r="B5555" i="47"/>
  <c r="E5555" i="47"/>
  <c r="L5638" i="47" l="1"/>
  <c r="M5638" i="47"/>
  <c r="K5638" i="47"/>
  <c r="H5639" i="47"/>
  <c r="I5638" i="47"/>
  <c r="J5638" i="47"/>
  <c r="B5556" i="47"/>
  <c r="A5557" i="47"/>
  <c r="E5556" i="47"/>
  <c r="D5556" i="47"/>
  <c r="F5556" i="47"/>
  <c r="C5556" i="47"/>
  <c r="H5640" i="47" l="1"/>
  <c r="K5639" i="47"/>
  <c r="M5639" i="47"/>
  <c r="J5639" i="47"/>
  <c r="L5639" i="47"/>
  <c r="I5639" i="47"/>
  <c r="C5557" i="47"/>
  <c r="F5557" i="47"/>
  <c r="E5557" i="47"/>
  <c r="B5557" i="47"/>
  <c r="D5557" i="47"/>
  <c r="A5558" i="47"/>
  <c r="K5640" i="47" l="1"/>
  <c r="J5640" i="47"/>
  <c r="L5640" i="47"/>
  <c r="M5640" i="47"/>
  <c r="H5641" i="47"/>
  <c r="I5640" i="47"/>
  <c r="D5558" i="47"/>
  <c r="E5558" i="47"/>
  <c r="C5558" i="47"/>
  <c r="F5558" i="47"/>
  <c r="B5558" i="47"/>
  <c r="A5559" i="47"/>
  <c r="K5641" i="47" l="1"/>
  <c r="J5641" i="47"/>
  <c r="L5641" i="47"/>
  <c r="M5641" i="47"/>
  <c r="H5642" i="47"/>
  <c r="I5641" i="47"/>
  <c r="B5559" i="47"/>
  <c r="E5559" i="47"/>
  <c r="C5559" i="47"/>
  <c r="D5559" i="47"/>
  <c r="F5559" i="47"/>
  <c r="A5560" i="47"/>
  <c r="M5642" i="47" l="1"/>
  <c r="K5642" i="47"/>
  <c r="L5642" i="47"/>
  <c r="J5642" i="47"/>
  <c r="H5643" i="47"/>
  <c r="I5642" i="47"/>
  <c r="F5560" i="47"/>
  <c r="C5560" i="47"/>
  <c r="B5560" i="47"/>
  <c r="E5560" i="47"/>
  <c r="D5560" i="47"/>
  <c r="A5561" i="47"/>
  <c r="L5643" i="47" l="1"/>
  <c r="H5644" i="47"/>
  <c r="M5643" i="47"/>
  <c r="K5643" i="47"/>
  <c r="I5643" i="47"/>
  <c r="J5643" i="47"/>
  <c r="C5561" i="47"/>
  <c r="E5561" i="47"/>
  <c r="B5561" i="47"/>
  <c r="F5561" i="47"/>
  <c r="D5561" i="47"/>
  <c r="A5562" i="47"/>
  <c r="K5644" i="47" l="1"/>
  <c r="J5644" i="47"/>
  <c r="L5644" i="47"/>
  <c r="M5644" i="47"/>
  <c r="H5645" i="47"/>
  <c r="I5644" i="47"/>
  <c r="C5562" i="47"/>
  <c r="A5563" i="47"/>
  <c r="B5562" i="47"/>
  <c r="D5562" i="47"/>
  <c r="E5562" i="47"/>
  <c r="F5562" i="47"/>
  <c r="L5645" i="47" l="1"/>
  <c r="H5646" i="47"/>
  <c r="M5645" i="47"/>
  <c r="K5645" i="47"/>
  <c r="I5645" i="47"/>
  <c r="J5645" i="47"/>
  <c r="B5563" i="47"/>
  <c r="E5563" i="47"/>
  <c r="C5563" i="47"/>
  <c r="D5563" i="47"/>
  <c r="F5563" i="47"/>
  <c r="A5564" i="47"/>
  <c r="L5646" i="47" l="1"/>
  <c r="H5647" i="47"/>
  <c r="M5646" i="47"/>
  <c r="K5646" i="47"/>
  <c r="I5646" i="47"/>
  <c r="J5646" i="47"/>
  <c r="F5564" i="47"/>
  <c r="C5564" i="47"/>
  <c r="E5564" i="47"/>
  <c r="D5564" i="47"/>
  <c r="B5564" i="47"/>
  <c r="A5565" i="47"/>
  <c r="K5647" i="47" l="1"/>
  <c r="M5647" i="47"/>
  <c r="J5647" i="47"/>
  <c r="I5647" i="47"/>
  <c r="L5647" i="47"/>
  <c r="H5648" i="47"/>
  <c r="C5565" i="47"/>
  <c r="F5565" i="47"/>
  <c r="D5565" i="47"/>
  <c r="A5566" i="47"/>
  <c r="E5565" i="47"/>
  <c r="B5565" i="47"/>
  <c r="K5648" i="47" l="1"/>
  <c r="J5648" i="47"/>
  <c r="M5648" i="47"/>
  <c r="L5648" i="47"/>
  <c r="I5648" i="47"/>
  <c r="H5649" i="47"/>
  <c r="C5566" i="47"/>
  <c r="A5567" i="47"/>
  <c r="F5566" i="47"/>
  <c r="B5566" i="47"/>
  <c r="D5566" i="47"/>
  <c r="E5566" i="47"/>
  <c r="J5649" i="47" l="1"/>
  <c r="M5649" i="47"/>
  <c r="L5649" i="47"/>
  <c r="I5649" i="47"/>
  <c r="H5650" i="47"/>
  <c r="K5649" i="47"/>
  <c r="B5567" i="47"/>
  <c r="E5567" i="47"/>
  <c r="C5567" i="47"/>
  <c r="D5567" i="47"/>
  <c r="F5567" i="47"/>
  <c r="A5568" i="47"/>
  <c r="I5650" i="47" l="1"/>
  <c r="K5650" i="47"/>
  <c r="L5650" i="47"/>
  <c r="J5650" i="47"/>
  <c r="H5651" i="47"/>
  <c r="M5650" i="47"/>
  <c r="F5568" i="47"/>
  <c r="C5568" i="47"/>
  <c r="A5569" i="47"/>
  <c r="B5568" i="47"/>
  <c r="E5568" i="47"/>
  <c r="D5568" i="47"/>
  <c r="M5651" i="47" l="1"/>
  <c r="K5651" i="47"/>
  <c r="I5651" i="47"/>
  <c r="J5651" i="47"/>
  <c r="L5651" i="47"/>
  <c r="H5652" i="47"/>
  <c r="F5569" i="47"/>
  <c r="E5569" i="47"/>
  <c r="B5569" i="47"/>
  <c r="D5569" i="47"/>
  <c r="A5570" i="47"/>
  <c r="C5569" i="47"/>
  <c r="H5653" i="47" l="1"/>
  <c r="M5652" i="47"/>
  <c r="K5652" i="47"/>
  <c r="I5652" i="47"/>
  <c r="J5652" i="47"/>
  <c r="L5652" i="47"/>
  <c r="D5570" i="47"/>
  <c r="E5570" i="47"/>
  <c r="C5570" i="47"/>
  <c r="A5571" i="47"/>
  <c r="B5570" i="47"/>
  <c r="F5570" i="47"/>
  <c r="H5654" i="47" l="1"/>
  <c r="M5653" i="47"/>
  <c r="K5653" i="47"/>
  <c r="I5653" i="47"/>
  <c r="J5653" i="47"/>
  <c r="L5653" i="47"/>
  <c r="B5571" i="47"/>
  <c r="A5572" i="47"/>
  <c r="E5571" i="47"/>
  <c r="C5571" i="47"/>
  <c r="D5571" i="47"/>
  <c r="F5571" i="47"/>
  <c r="I5654" i="47" l="1"/>
  <c r="K5654" i="47"/>
  <c r="L5654" i="47"/>
  <c r="J5654" i="47"/>
  <c r="H5655" i="47"/>
  <c r="M5654" i="47"/>
  <c r="F5572" i="47"/>
  <c r="C5572" i="47"/>
  <c r="E5572" i="47"/>
  <c r="D5572" i="47"/>
  <c r="B5572" i="47"/>
  <c r="A5573" i="47"/>
  <c r="L5655" i="47" l="1"/>
  <c r="M5655" i="47"/>
  <c r="K5655" i="47"/>
  <c r="H5656" i="47"/>
  <c r="I5655" i="47"/>
  <c r="J5655" i="47"/>
  <c r="C5573" i="47"/>
  <c r="F5573" i="47"/>
  <c r="E5573" i="47"/>
  <c r="B5573" i="47"/>
  <c r="D5573" i="47"/>
  <c r="A5574" i="47"/>
  <c r="K5656" i="47" l="1"/>
  <c r="L5656" i="47"/>
  <c r="M5656" i="47"/>
  <c r="J5656" i="47"/>
  <c r="H5657" i="47"/>
  <c r="I5656" i="47"/>
  <c r="D5574" i="47"/>
  <c r="E5574" i="47"/>
  <c r="C5574" i="47"/>
  <c r="F5574" i="47"/>
  <c r="B5574" i="47"/>
  <c r="A5575" i="47"/>
  <c r="K5657" i="47" l="1"/>
  <c r="M5657" i="47"/>
  <c r="J5657" i="47"/>
  <c r="L5657" i="47"/>
  <c r="I5657" i="47"/>
  <c r="H5658" i="47"/>
  <c r="E5575" i="47"/>
  <c r="C5575" i="47"/>
  <c r="D5575" i="47"/>
  <c r="F5575" i="47"/>
  <c r="A5576" i="47"/>
  <c r="B5575" i="47"/>
  <c r="K5658" i="47" l="1"/>
  <c r="J5658" i="47"/>
  <c r="M5658" i="47"/>
  <c r="L5658" i="47"/>
  <c r="I5658" i="47"/>
  <c r="H5659" i="47"/>
  <c r="B5576" i="47"/>
  <c r="A5577" i="47"/>
  <c r="E5576" i="47"/>
  <c r="D5576" i="47"/>
  <c r="F5576" i="47"/>
  <c r="C5576" i="47"/>
  <c r="I5659" i="47" l="1"/>
  <c r="K5659" i="47"/>
  <c r="L5659" i="47"/>
  <c r="J5659" i="47"/>
  <c r="H5660" i="47"/>
  <c r="M5659" i="47"/>
  <c r="C5577" i="47"/>
  <c r="F5577" i="47"/>
  <c r="E5577" i="47"/>
  <c r="B5577" i="47"/>
  <c r="A5578" i="47"/>
  <c r="D5577" i="47"/>
  <c r="H5661" i="47" l="1"/>
  <c r="M5660" i="47"/>
  <c r="J5660" i="47"/>
  <c r="L5660" i="47"/>
  <c r="I5660" i="47"/>
  <c r="K5660" i="47"/>
  <c r="D5578" i="47"/>
  <c r="E5578" i="47"/>
  <c r="F5578" i="47"/>
  <c r="B5578" i="47"/>
  <c r="C5578" i="47"/>
  <c r="A5579" i="47"/>
  <c r="H5662" i="47" l="1"/>
  <c r="M5661" i="47"/>
  <c r="K5661" i="47"/>
  <c r="L5661" i="47"/>
  <c r="I5661" i="47"/>
  <c r="J5661" i="47"/>
  <c r="D5579" i="47"/>
  <c r="E5579" i="47"/>
  <c r="C5579" i="47"/>
  <c r="F5579" i="47"/>
  <c r="A5580" i="47"/>
  <c r="B5579" i="47"/>
  <c r="J5662" i="47" l="1"/>
  <c r="L5662" i="47"/>
  <c r="M5662" i="47"/>
  <c r="H5663" i="47"/>
  <c r="I5662" i="47"/>
  <c r="K5662" i="47"/>
  <c r="B5580" i="47"/>
  <c r="A5581" i="47"/>
  <c r="D5580" i="47"/>
  <c r="F5580" i="47"/>
  <c r="C5580" i="47"/>
  <c r="E5580" i="47"/>
  <c r="M5663" i="47" l="1"/>
  <c r="I5663" i="47"/>
  <c r="K5663" i="47"/>
  <c r="L5663" i="47"/>
  <c r="J5663" i="47"/>
  <c r="H5664" i="47"/>
  <c r="C5581" i="47"/>
  <c r="B5581" i="47"/>
  <c r="F5581" i="47"/>
  <c r="D5581" i="47"/>
  <c r="A5582" i="47"/>
  <c r="E5581" i="47"/>
  <c r="K5664" i="47" l="1"/>
  <c r="J5664" i="47"/>
  <c r="M5664" i="47"/>
  <c r="L5664" i="47"/>
  <c r="I5664" i="47"/>
  <c r="H5665" i="47"/>
  <c r="D5582" i="47"/>
  <c r="E5582" i="47"/>
  <c r="F5582" i="47"/>
  <c r="B5582" i="47"/>
  <c r="C5582" i="47"/>
  <c r="A5583" i="47"/>
  <c r="L5665" i="47" l="1"/>
  <c r="M5665" i="47"/>
  <c r="K5665" i="47"/>
  <c r="I5665" i="47"/>
  <c r="J5665" i="47"/>
  <c r="H5666" i="47"/>
  <c r="B5583" i="47"/>
  <c r="C5583" i="47"/>
  <c r="D5583" i="47"/>
  <c r="E5583" i="47"/>
  <c r="F5583" i="47"/>
  <c r="A5584" i="47"/>
  <c r="L5666" i="47" l="1"/>
  <c r="H5667" i="47"/>
  <c r="M5666" i="47"/>
  <c r="K5666" i="47"/>
  <c r="I5666" i="47"/>
  <c r="J5666" i="47"/>
  <c r="F5584" i="47"/>
  <c r="C5584" i="47"/>
  <c r="E5584" i="47"/>
  <c r="D5584" i="47"/>
  <c r="B5584" i="47"/>
  <c r="A5585" i="47"/>
  <c r="H5668" i="47" l="1"/>
  <c r="K5667" i="47"/>
  <c r="L5667" i="47"/>
  <c r="M5667" i="47"/>
  <c r="I5667" i="47"/>
  <c r="J5667" i="47"/>
  <c r="C5585" i="47"/>
  <c r="F5585" i="47"/>
  <c r="E5585" i="47"/>
  <c r="B5585" i="47"/>
  <c r="D5585" i="47"/>
  <c r="A5586" i="47"/>
  <c r="H5669" i="47" l="1"/>
  <c r="M5668" i="47"/>
  <c r="I5668" i="47"/>
  <c r="J5668" i="47"/>
  <c r="L5668" i="47"/>
  <c r="K5668" i="47"/>
  <c r="D5586" i="47"/>
  <c r="E5586" i="47"/>
  <c r="C5586" i="47"/>
  <c r="A5587" i="47"/>
  <c r="F5586" i="47"/>
  <c r="B5586" i="47"/>
  <c r="K5669" i="47" l="1"/>
  <c r="M5669" i="47"/>
  <c r="J5669" i="47"/>
  <c r="L5669" i="47"/>
  <c r="I5669" i="47"/>
  <c r="H5670" i="47"/>
  <c r="B5587" i="47"/>
  <c r="C5587" i="47"/>
  <c r="D5587" i="47"/>
  <c r="F5587" i="47"/>
  <c r="A5588" i="47"/>
  <c r="E5587" i="47"/>
  <c r="L5670" i="47" l="1"/>
  <c r="H5671" i="47"/>
  <c r="M5670" i="47"/>
  <c r="K5670" i="47"/>
  <c r="I5670" i="47"/>
  <c r="J5670" i="47"/>
  <c r="F5588" i="47"/>
  <c r="C5588" i="47"/>
  <c r="A5589" i="47"/>
  <c r="B5588" i="47"/>
  <c r="D5588" i="47"/>
  <c r="E5588" i="47"/>
  <c r="J5671" i="47" l="1"/>
  <c r="M5671" i="47"/>
  <c r="L5671" i="47"/>
  <c r="I5671" i="47"/>
  <c r="H5672" i="47"/>
  <c r="K5671" i="47"/>
  <c r="F5589" i="47"/>
  <c r="E5589" i="47"/>
  <c r="B5589" i="47"/>
  <c r="D5589" i="47"/>
  <c r="A5590" i="47"/>
  <c r="C5589" i="47"/>
  <c r="J5672" i="47" l="1"/>
  <c r="M5672" i="47"/>
  <c r="L5672" i="47"/>
  <c r="I5672" i="47"/>
  <c r="H5673" i="47"/>
  <c r="K5672" i="47"/>
  <c r="D5590" i="47"/>
  <c r="E5590" i="47"/>
  <c r="C5590" i="47"/>
  <c r="F5590" i="47"/>
  <c r="B5590" i="47"/>
  <c r="A5591" i="47"/>
  <c r="L5673" i="47" l="1"/>
  <c r="M5673" i="47"/>
  <c r="K5673" i="47"/>
  <c r="H5674" i="47"/>
  <c r="I5673" i="47"/>
  <c r="J5673" i="47"/>
  <c r="C5591" i="47"/>
  <c r="D5591" i="47"/>
  <c r="F5591" i="47"/>
  <c r="A5592" i="47"/>
  <c r="B5591" i="47"/>
  <c r="E5591" i="47"/>
  <c r="L5674" i="47" l="1"/>
  <c r="M5674" i="47"/>
  <c r="K5674" i="47"/>
  <c r="I5674" i="47"/>
  <c r="J5674" i="47"/>
  <c r="H5675" i="47"/>
  <c r="F5592" i="47"/>
  <c r="B5592" i="47"/>
  <c r="A5593" i="47"/>
  <c r="E5592" i="47"/>
  <c r="D5592" i="47"/>
  <c r="C5592" i="47"/>
  <c r="J5675" i="47" l="1"/>
  <c r="L5675" i="47"/>
  <c r="M5675" i="47"/>
  <c r="H5676" i="47"/>
  <c r="I5675" i="47"/>
  <c r="K5675" i="47"/>
  <c r="C5593" i="47"/>
  <c r="F5593" i="47"/>
  <c r="E5593" i="47"/>
  <c r="B5593" i="47"/>
  <c r="D5593" i="47"/>
  <c r="A5594" i="47"/>
  <c r="J5676" i="47" l="1"/>
  <c r="L5676" i="47"/>
  <c r="K5676" i="47"/>
  <c r="M5676" i="47"/>
  <c r="I5676" i="47"/>
  <c r="H5677" i="47"/>
  <c r="D5594" i="47"/>
  <c r="E5594" i="47"/>
  <c r="C5594" i="47"/>
  <c r="F5594" i="47"/>
  <c r="B5594" i="47"/>
  <c r="A5595" i="47"/>
  <c r="H5678" i="47" l="1"/>
  <c r="M5677" i="47"/>
  <c r="J5677" i="47"/>
  <c r="I5677" i="47"/>
  <c r="K5677" i="47"/>
  <c r="L5677" i="47"/>
  <c r="B5595" i="47"/>
  <c r="C5595" i="47"/>
  <c r="D5595" i="47"/>
  <c r="E5595" i="47"/>
  <c r="F5595" i="47"/>
  <c r="A5596" i="47"/>
  <c r="K5678" i="47" l="1"/>
  <c r="J5678" i="47"/>
  <c r="M5678" i="47"/>
  <c r="L5678" i="47"/>
  <c r="I5678" i="47"/>
  <c r="H5679" i="47"/>
  <c r="F5596" i="47"/>
  <c r="C5596" i="47"/>
  <c r="B5596" i="47"/>
  <c r="E5596" i="47"/>
  <c r="D5596" i="47"/>
  <c r="A5597" i="47"/>
  <c r="K5679" i="47" l="1"/>
  <c r="J5679" i="47"/>
  <c r="M5679" i="47"/>
  <c r="L5679" i="47"/>
  <c r="I5679" i="47"/>
  <c r="H5680" i="47"/>
  <c r="C5597" i="47"/>
  <c r="F5597" i="47"/>
  <c r="E5597" i="47"/>
  <c r="B5597" i="47"/>
  <c r="D5597" i="47"/>
  <c r="A5598" i="47"/>
  <c r="H5681" i="47" l="1"/>
  <c r="I5680" i="47"/>
  <c r="J5680" i="47"/>
  <c r="L5680" i="47"/>
  <c r="M5680" i="47"/>
  <c r="K5680" i="47"/>
  <c r="D5598" i="47"/>
  <c r="E5598" i="47"/>
  <c r="F5598" i="47"/>
  <c r="B5598" i="47"/>
  <c r="C5598" i="47"/>
  <c r="A5599" i="47"/>
  <c r="M5681" i="47" l="1"/>
  <c r="I5681" i="47"/>
  <c r="K5681" i="47"/>
  <c r="L5681" i="47"/>
  <c r="J5681" i="47"/>
  <c r="H5682" i="47"/>
  <c r="B5599" i="47"/>
  <c r="E5599" i="47"/>
  <c r="C5599" i="47"/>
  <c r="D5599" i="47"/>
  <c r="F5599" i="47"/>
  <c r="A5600" i="47"/>
  <c r="L5682" i="47" l="1"/>
  <c r="H5683" i="47"/>
  <c r="M5682" i="47"/>
  <c r="K5682" i="47"/>
  <c r="I5682" i="47"/>
  <c r="J5682" i="47"/>
  <c r="F5600" i="47"/>
  <c r="C5600" i="47"/>
  <c r="B5600" i="47"/>
  <c r="A5601" i="47"/>
  <c r="E5600" i="47"/>
  <c r="D5600" i="47"/>
  <c r="L5683" i="47" l="1"/>
  <c r="H5684" i="47"/>
  <c r="M5683" i="47"/>
  <c r="K5683" i="47"/>
  <c r="I5683" i="47"/>
  <c r="J5683" i="47"/>
  <c r="E5601" i="47"/>
  <c r="B5601" i="47"/>
  <c r="D5601" i="47"/>
  <c r="A5602" i="47"/>
  <c r="C5601" i="47"/>
  <c r="F5601" i="47"/>
  <c r="L5684" i="47" l="1"/>
  <c r="M5684" i="47"/>
  <c r="J5684" i="47"/>
  <c r="K5684" i="47"/>
  <c r="I5684" i="47"/>
  <c r="H5685" i="47"/>
  <c r="D5602" i="47"/>
  <c r="E5602" i="47"/>
  <c r="A5603" i="47"/>
  <c r="F5602" i="47"/>
  <c r="B5602" i="47"/>
  <c r="C5602" i="47"/>
  <c r="J5685" i="47" l="1"/>
  <c r="M5685" i="47"/>
  <c r="I5685" i="47"/>
  <c r="H5686" i="47"/>
  <c r="K5685" i="47"/>
  <c r="L5685" i="47"/>
  <c r="B5603" i="47"/>
  <c r="F5603" i="47"/>
  <c r="E5603" i="47"/>
  <c r="C5603" i="47"/>
  <c r="D5603" i="47"/>
  <c r="A5604" i="47"/>
  <c r="K5686" i="47" l="1"/>
  <c r="M5686" i="47"/>
  <c r="L5686" i="47"/>
  <c r="J5686" i="47"/>
  <c r="I5686" i="47"/>
  <c r="H5687" i="47"/>
  <c r="F5604" i="47"/>
  <c r="C5604" i="47"/>
  <c r="B5604" i="47"/>
  <c r="E5604" i="47"/>
  <c r="D5604" i="47"/>
  <c r="A5605" i="47"/>
  <c r="K5687" i="47" l="1"/>
  <c r="J5687" i="47"/>
  <c r="L5687" i="47"/>
  <c r="M5687" i="47"/>
  <c r="H5688" i="47"/>
  <c r="I5687" i="47"/>
  <c r="C5605" i="47"/>
  <c r="F5605" i="47"/>
  <c r="E5605" i="47"/>
  <c r="B5605" i="47"/>
  <c r="D5605" i="47"/>
  <c r="A5606" i="47"/>
  <c r="H5689" i="47" l="1"/>
  <c r="M5688" i="47"/>
  <c r="K5688" i="47"/>
  <c r="I5688" i="47"/>
  <c r="J5688" i="47"/>
  <c r="L5688" i="47"/>
  <c r="D5606" i="47"/>
  <c r="E5606" i="47"/>
  <c r="A5607" i="47"/>
  <c r="B5606" i="47"/>
  <c r="C5606" i="47"/>
  <c r="F5606" i="47"/>
  <c r="I5689" i="47" l="1"/>
  <c r="J5689" i="47"/>
  <c r="L5689" i="47"/>
  <c r="M5689" i="47"/>
  <c r="H5690" i="47"/>
  <c r="K5689" i="47"/>
  <c r="E5607" i="47"/>
  <c r="C5607" i="47"/>
  <c r="D5607" i="47"/>
  <c r="F5607" i="47"/>
  <c r="A5608" i="47"/>
  <c r="B5607" i="47"/>
  <c r="K5690" i="47" l="1"/>
  <c r="J5690" i="47"/>
  <c r="L5690" i="47"/>
  <c r="M5690" i="47"/>
  <c r="H5691" i="47"/>
  <c r="I5690" i="47"/>
  <c r="F5608" i="47"/>
  <c r="C5608" i="47"/>
  <c r="D5608" i="47"/>
  <c r="B5608" i="47"/>
  <c r="A5609" i="47"/>
  <c r="E5608" i="47"/>
  <c r="K5691" i="47" l="1"/>
  <c r="J5691" i="47"/>
  <c r="L5691" i="47"/>
  <c r="M5691" i="47"/>
  <c r="I5691" i="47"/>
  <c r="H5692" i="47"/>
  <c r="C5609" i="47"/>
  <c r="E5609" i="47"/>
  <c r="B5609" i="47"/>
  <c r="D5609" i="47"/>
  <c r="A5610" i="47"/>
  <c r="F5609" i="47"/>
  <c r="L5692" i="47" l="1"/>
  <c r="H5693" i="47"/>
  <c r="M5692" i="47"/>
  <c r="K5692" i="47"/>
  <c r="I5692" i="47"/>
  <c r="J5692" i="47"/>
  <c r="D5610" i="47"/>
  <c r="E5610" i="47"/>
  <c r="F5610" i="47"/>
  <c r="B5610" i="47"/>
  <c r="C5610" i="47"/>
  <c r="A5611" i="47"/>
  <c r="M5693" i="47" l="1"/>
  <c r="I5693" i="47"/>
  <c r="K5693" i="47"/>
  <c r="L5693" i="47"/>
  <c r="J5693" i="47"/>
  <c r="H5694" i="47"/>
  <c r="C5611" i="47"/>
  <c r="D5611" i="47"/>
  <c r="F5611" i="47"/>
  <c r="A5612" i="47"/>
  <c r="B5611" i="47"/>
  <c r="E5611" i="47"/>
  <c r="K5694" i="47" l="1"/>
  <c r="J5694" i="47"/>
  <c r="M5694" i="47"/>
  <c r="L5694" i="47"/>
  <c r="I5694" i="47"/>
  <c r="H5695" i="47"/>
  <c r="F5612" i="47"/>
  <c r="C5612" i="47"/>
  <c r="E5612" i="47"/>
  <c r="D5612" i="47"/>
  <c r="B5612" i="47"/>
  <c r="A5613" i="47"/>
  <c r="J5695" i="47" l="1"/>
  <c r="L5695" i="47"/>
  <c r="M5695" i="47"/>
  <c r="H5696" i="47"/>
  <c r="I5695" i="47"/>
  <c r="K5695" i="47"/>
  <c r="F5613" i="47"/>
  <c r="E5613" i="47"/>
  <c r="B5613" i="47"/>
  <c r="D5613" i="47"/>
  <c r="A5614" i="47"/>
  <c r="C5613" i="47"/>
  <c r="J5696" i="47" l="1"/>
  <c r="M5696" i="47"/>
  <c r="L5696" i="47"/>
  <c r="H5697" i="47"/>
  <c r="I5696" i="47"/>
  <c r="K5696" i="47"/>
  <c r="D5614" i="47"/>
  <c r="E5614" i="47"/>
  <c r="C5614" i="47"/>
  <c r="F5614" i="47"/>
  <c r="B5614" i="47"/>
  <c r="A5615" i="47"/>
  <c r="H5698" i="47" l="1"/>
  <c r="K5697" i="47"/>
  <c r="M5697" i="47"/>
  <c r="I5697" i="47"/>
  <c r="J5697" i="47"/>
  <c r="L5697" i="47"/>
  <c r="E5615" i="47"/>
  <c r="C5615" i="47"/>
  <c r="D5615" i="47"/>
  <c r="F5615" i="47"/>
  <c r="A5616" i="47"/>
  <c r="B5615" i="47"/>
  <c r="J5698" i="47" l="1"/>
  <c r="L5698" i="47"/>
  <c r="M5698" i="47"/>
  <c r="H5699" i="47"/>
  <c r="I5698" i="47"/>
  <c r="K5698" i="47"/>
  <c r="F5616" i="47"/>
  <c r="C5616" i="47"/>
  <c r="E5616" i="47"/>
  <c r="D5616" i="47"/>
  <c r="B5616" i="47"/>
  <c r="A5617" i="47"/>
  <c r="H5700" i="47" l="1"/>
  <c r="I5699" i="47"/>
  <c r="J5699" i="47"/>
  <c r="K5699" i="47"/>
  <c r="L5699" i="47"/>
  <c r="M5699" i="47"/>
  <c r="F5617" i="47"/>
  <c r="E5617" i="47"/>
  <c r="B5617" i="47"/>
  <c r="D5617" i="47"/>
  <c r="A5618" i="47"/>
  <c r="C5617" i="47"/>
  <c r="L5700" i="47" l="1"/>
  <c r="H5701" i="47"/>
  <c r="M5700" i="47"/>
  <c r="K5700" i="47"/>
  <c r="I5700" i="47"/>
  <c r="J5700" i="47"/>
  <c r="D5618" i="47"/>
  <c r="E5618" i="47"/>
  <c r="C5618" i="47"/>
  <c r="A5619" i="47"/>
  <c r="F5618" i="47"/>
  <c r="B5618" i="47"/>
  <c r="M5701" i="47" l="1"/>
  <c r="K5701" i="47"/>
  <c r="L5701" i="47"/>
  <c r="I5701" i="47"/>
  <c r="J5701" i="47"/>
  <c r="H5702" i="47"/>
  <c r="E5619" i="47"/>
  <c r="C5619" i="47"/>
  <c r="D5619" i="47"/>
  <c r="F5619" i="47"/>
  <c r="A5620" i="47"/>
  <c r="B5619" i="47"/>
  <c r="L5702" i="47" l="1"/>
  <c r="H5703" i="47"/>
  <c r="M5702" i="47"/>
  <c r="K5702" i="47"/>
  <c r="I5702" i="47"/>
  <c r="J5702" i="47"/>
  <c r="F5620" i="47"/>
  <c r="C5620" i="47"/>
  <c r="A5621" i="47"/>
  <c r="E5620" i="47"/>
  <c r="D5620" i="47"/>
  <c r="B5620" i="47"/>
  <c r="K5703" i="47" l="1"/>
  <c r="J5703" i="47"/>
  <c r="L5703" i="47"/>
  <c r="M5703" i="47"/>
  <c r="H5704" i="47"/>
  <c r="I5703" i="47"/>
  <c r="C5621" i="47"/>
  <c r="F5621" i="47"/>
  <c r="E5621" i="47"/>
  <c r="B5621" i="47"/>
  <c r="D5621" i="47"/>
  <c r="A5622" i="47"/>
  <c r="H5705" i="47" l="1"/>
  <c r="K5704" i="47"/>
  <c r="M5704" i="47"/>
  <c r="J5704" i="47"/>
  <c r="L5704" i="47"/>
  <c r="I5704" i="47"/>
  <c r="D5622" i="47"/>
  <c r="E5622" i="47"/>
  <c r="C5622" i="47"/>
  <c r="A5623" i="47"/>
  <c r="F5622" i="47"/>
  <c r="B5622" i="47"/>
  <c r="J5705" i="47" l="1"/>
  <c r="L5705" i="47"/>
  <c r="M5705" i="47"/>
  <c r="H5706" i="47"/>
  <c r="I5705" i="47"/>
  <c r="K5705" i="47"/>
  <c r="C5623" i="47"/>
  <c r="D5623" i="47"/>
  <c r="F5623" i="47"/>
  <c r="A5624" i="47"/>
  <c r="B5623" i="47"/>
  <c r="E5623" i="47"/>
  <c r="K5706" i="47" l="1"/>
  <c r="J5706" i="47"/>
  <c r="M5706" i="47"/>
  <c r="L5706" i="47"/>
  <c r="I5706" i="47"/>
  <c r="H5707" i="47"/>
  <c r="F5624" i="47"/>
  <c r="C5624" i="47"/>
  <c r="B5624" i="47"/>
  <c r="A5625" i="47"/>
  <c r="D5624" i="47"/>
  <c r="E5624" i="47"/>
  <c r="J5707" i="47" l="1"/>
  <c r="M5707" i="47"/>
  <c r="L5707" i="47"/>
  <c r="I5707" i="47"/>
  <c r="H5708" i="47"/>
  <c r="K5707" i="47"/>
  <c r="F5625" i="47"/>
  <c r="E5625" i="47"/>
  <c r="B5625" i="47"/>
  <c r="D5625" i="47"/>
  <c r="A5626" i="47"/>
  <c r="C5625" i="47"/>
  <c r="K5708" i="47" l="1"/>
  <c r="M5708" i="47"/>
  <c r="L5708" i="47"/>
  <c r="H5709" i="47"/>
  <c r="I5708" i="47"/>
  <c r="J5708" i="47"/>
  <c r="D5626" i="47"/>
  <c r="E5626" i="47"/>
  <c r="C5626" i="47"/>
  <c r="A5627" i="47"/>
  <c r="F5626" i="47"/>
  <c r="B5626" i="47"/>
  <c r="L5709" i="47" l="1"/>
  <c r="M5709" i="47"/>
  <c r="K5709" i="47"/>
  <c r="I5709" i="47"/>
  <c r="J5709" i="47"/>
  <c r="H5710" i="47"/>
  <c r="E5627" i="47"/>
  <c r="C5627" i="47"/>
  <c r="D5627" i="47"/>
  <c r="F5627" i="47"/>
  <c r="A5628" i="47"/>
  <c r="B5627" i="47"/>
  <c r="K5710" i="47" l="1"/>
  <c r="J5710" i="47"/>
  <c r="L5710" i="47"/>
  <c r="M5710" i="47"/>
  <c r="H5711" i="47"/>
  <c r="I5710" i="47"/>
  <c r="F5628" i="47"/>
  <c r="C5628" i="47"/>
  <c r="E5628" i="47"/>
  <c r="D5628" i="47"/>
  <c r="B5628" i="47"/>
  <c r="A5629" i="47"/>
  <c r="H5712" i="47" l="1"/>
  <c r="M5711" i="47"/>
  <c r="K5711" i="47"/>
  <c r="L5711" i="47"/>
  <c r="I5711" i="47"/>
  <c r="J5711" i="47"/>
  <c r="C5629" i="47"/>
  <c r="F5629" i="47"/>
  <c r="E5629" i="47"/>
  <c r="B5629" i="47"/>
  <c r="D5629" i="47"/>
  <c r="A5630" i="47"/>
  <c r="J5712" i="47" l="1"/>
  <c r="M5712" i="47"/>
  <c r="K5712" i="47"/>
  <c r="L5712" i="47"/>
  <c r="H5713" i="47"/>
  <c r="I5712" i="47"/>
  <c r="D5630" i="47"/>
  <c r="E5630" i="47"/>
  <c r="C5630" i="47"/>
  <c r="A5631" i="47"/>
  <c r="F5630" i="47"/>
  <c r="B5630" i="47"/>
  <c r="K5713" i="47" l="1"/>
  <c r="J5713" i="47"/>
  <c r="I5713" i="47"/>
  <c r="L5713" i="47"/>
  <c r="M5713" i="47"/>
  <c r="H5714" i="47"/>
  <c r="B5631" i="47"/>
  <c r="E5631" i="47"/>
  <c r="C5631" i="47"/>
  <c r="D5631" i="47"/>
  <c r="F5631" i="47"/>
  <c r="A5632" i="47"/>
  <c r="H5715" i="47" l="1"/>
  <c r="K5714" i="47"/>
  <c r="M5714" i="47"/>
  <c r="J5714" i="47"/>
  <c r="L5714" i="47"/>
  <c r="I5714" i="47"/>
  <c r="F5632" i="47"/>
  <c r="C5632" i="47"/>
  <c r="E5632" i="47"/>
  <c r="D5632" i="47"/>
  <c r="B5632" i="47"/>
  <c r="A5633" i="47"/>
  <c r="J5715" i="47" l="1"/>
  <c r="M5715" i="47"/>
  <c r="L5715" i="47"/>
  <c r="I5715" i="47"/>
  <c r="H5716" i="47"/>
  <c r="K5715" i="47"/>
  <c r="C5633" i="47"/>
  <c r="F5633" i="47"/>
  <c r="E5633" i="47"/>
  <c r="B5633" i="47"/>
  <c r="D5633" i="47"/>
  <c r="A5634" i="47"/>
  <c r="K5716" i="47" l="1"/>
  <c r="J5716" i="47"/>
  <c r="H5717" i="47"/>
  <c r="M5716" i="47"/>
  <c r="L5716" i="47"/>
  <c r="I5716" i="47"/>
  <c r="D5634" i="47"/>
  <c r="E5634" i="47"/>
  <c r="C5634" i="47"/>
  <c r="A5635" i="47"/>
  <c r="F5634" i="47"/>
  <c r="B5634" i="47"/>
  <c r="L5717" i="47" l="1"/>
  <c r="M5717" i="47"/>
  <c r="J5717" i="47"/>
  <c r="H5718" i="47"/>
  <c r="K5717" i="47"/>
  <c r="I5717" i="47"/>
  <c r="C5635" i="47"/>
  <c r="D5635" i="47"/>
  <c r="F5635" i="47"/>
  <c r="A5636" i="47"/>
  <c r="B5635" i="47"/>
  <c r="E5635" i="47"/>
  <c r="H5719" i="47" l="1"/>
  <c r="M5718" i="47"/>
  <c r="K5718" i="47"/>
  <c r="I5718" i="47"/>
  <c r="J5718" i="47"/>
  <c r="L5718" i="47"/>
  <c r="F5636" i="47"/>
  <c r="C5636" i="47"/>
  <c r="E5636" i="47"/>
  <c r="D5636" i="47"/>
  <c r="B5636" i="47"/>
  <c r="A5637" i="47"/>
  <c r="J5719" i="47" l="1"/>
  <c r="L5719" i="47"/>
  <c r="M5719" i="47"/>
  <c r="H5720" i="47"/>
  <c r="I5719" i="47"/>
  <c r="K5719" i="47"/>
  <c r="C5637" i="47"/>
  <c r="F5637" i="47"/>
  <c r="E5637" i="47"/>
  <c r="B5637" i="47"/>
  <c r="D5637" i="47"/>
  <c r="A5638" i="47"/>
  <c r="I5720" i="47" l="1"/>
  <c r="M5720" i="47"/>
  <c r="K5720" i="47"/>
  <c r="L5720" i="47"/>
  <c r="J5720" i="47"/>
  <c r="H5721" i="47"/>
  <c r="D5638" i="47"/>
  <c r="E5638" i="47"/>
  <c r="C5638" i="47"/>
  <c r="A5639" i="47"/>
  <c r="B5638" i="47"/>
  <c r="F5638" i="47"/>
  <c r="K5721" i="47" l="1"/>
  <c r="J5721" i="47"/>
  <c r="L5721" i="47"/>
  <c r="M5721" i="47"/>
  <c r="H5722" i="47"/>
  <c r="I5721" i="47"/>
  <c r="B5639" i="47"/>
  <c r="E5639" i="47"/>
  <c r="C5639" i="47"/>
  <c r="D5639" i="47"/>
  <c r="F5639" i="47"/>
  <c r="A5640" i="47"/>
  <c r="J5722" i="47" l="1"/>
  <c r="L5722" i="47"/>
  <c r="M5722" i="47"/>
  <c r="K5722" i="47"/>
  <c r="H5723" i="47"/>
  <c r="I5722" i="47"/>
  <c r="F5640" i="47"/>
  <c r="C5640" i="47"/>
  <c r="B5640" i="47"/>
  <c r="A5641" i="47"/>
  <c r="D5640" i="47"/>
  <c r="E5640" i="47"/>
  <c r="K5723" i="47" l="1"/>
  <c r="J5723" i="47"/>
  <c r="L5723" i="47"/>
  <c r="M5723" i="47"/>
  <c r="H5724" i="47"/>
  <c r="I5723" i="47"/>
  <c r="C5641" i="47"/>
  <c r="E5641" i="47"/>
  <c r="B5641" i="47"/>
  <c r="D5641" i="47"/>
  <c r="A5642" i="47"/>
  <c r="F5641" i="47"/>
  <c r="K5724" i="47" l="1"/>
  <c r="J5724" i="47"/>
  <c r="L5724" i="47"/>
  <c r="M5724" i="47"/>
  <c r="H5725" i="47"/>
  <c r="I5724" i="47"/>
  <c r="D5642" i="47"/>
  <c r="E5642" i="47"/>
  <c r="F5642" i="47"/>
  <c r="B5642" i="47"/>
  <c r="C5642" i="47"/>
  <c r="A5643" i="47"/>
  <c r="M5725" i="47" l="1"/>
  <c r="I5725" i="47"/>
  <c r="J5725" i="47"/>
  <c r="K5725" i="47"/>
  <c r="L5725" i="47"/>
  <c r="H5726" i="47"/>
  <c r="B5643" i="47"/>
  <c r="E5643" i="47"/>
  <c r="C5643" i="47"/>
  <c r="D5643" i="47"/>
  <c r="F5643" i="47"/>
  <c r="A5644" i="47"/>
  <c r="K5726" i="47" l="1"/>
  <c r="M5726" i="47"/>
  <c r="J5726" i="47"/>
  <c r="L5726" i="47"/>
  <c r="I5726" i="47"/>
  <c r="H5727" i="47"/>
  <c r="F5644" i="47"/>
  <c r="C5644" i="47"/>
  <c r="B5644" i="47"/>
  <c r="A5645" i="47"/>
  <c r="E5644" i="47"/>
  <c r="D5644" i="47"/>
  <c r="M5727" i="47" l="1"/>
  <c r="I5727" i="47"/>
  <c r="K5727" i="47"/>
  <c r="L5727" i="47"/>
  <c r="J5727" i="47"/>
  <c r="H5728" i="47"/>
  <c r="C5645" i="47"/>
  <c r="F5645" i="47"/>
  <c r="E5645" i="47"/>
  <c r="B5645" i="47"/>
  <c r="D5645" i="47"/>
  <c r="A5646" i="47"/>
  <c r="K5728" i="47" l="1"/>
  <c r="M5728" i="47"/>
  <c r="L5728" i="47"/>
  <c r="J5728" i="47"/>
  <c r="I5728" i="47"/>
  <c r="H5729" i="47"/>
  <c r="C5646" i="47"/>
  <c r="A5647" i="47"/>
  <c r="B5646" i="47"/>
  <c r="F5646" i="47"/>
  <c r="D5646" i="47"/>
  <c r="E5646" i="47"/>
  <c r="I5729" i="47" l="1"/>
  <c r="K5729" i="47"/>
  <c r="L5729" i="47"/>
  <c r="M5729" i="47"/>
  <c r="J5729" i="47"/>
  <c r="H5730" i="47"/>
  <c r="E5647" i="47"/>
  <c r="C5647" i="47"/>
  <c r="D5647" i="47"/>
  <c r="F5647" i="47"/>
  <c r="A5648" i="47"/>
  <c r="B5647" i="47"/>
  <c r="J5730" i="47" l="1"/>
  <c r="L5730" i="47"/>
  <c r="M5730" i="47"/>
  <c r="K5730" i="47"/>
  <c r="H5731" i="47"/>
  <c r="I5730" i="47"/>
  <c r="F5648" i="47"/>
  <c r="C5648" i="47"/>
  <c r="B5648" i="47"/>
  <c r="A5649" i="47"/>
  <c r="E5648" i="47"/>
  <c r="D5648" i="47"/>
  <c r="J5731" i="47" l="1"/>
  <c r="L5731" i="47"/>
  <c r="M5731" i="47"/>
  <c r="K5731" i="47"/>
  <c r="H5732" i="47"/>
  <c r="I5731" i="47"/>
  <c r="C5649" i="47"/>
  <c r="F5649" i="47"/>
  <c r="E5649" i="47"/>
  <c r="B5649" i="47"/>
  <c r="D5649" i="47"/>
  <c r="A5650" i="47"/>
  <c r="H5733" i="47" l="1"/>
  <c r="M5732" i="47"/>
  <c r="K5732" i="47"/>
  <c r="I5732" i="47"/>
  <c r="J5732" i="47"/>
  <c r="L5732" i="47"/>
  <c r="D5650" i="47"/>
  <c r="E5650" i="47"/>
  <c r="C5650" i="47"/>
  <c r="F5650" i="47"/>
  <c r="B5650" i="47"/>
  <c r="A5651" i="47"/>
  <c r="L5733" i="47" l="1"/>
  <c r="H5734" i="47"/>
  <c r="M5733" i="47"/>
  <c r="K5733" i="47"/>
  <c r="I5733" i="47"/>
  <c r="J5733" i="47"/>
  <c r="E5651" i="47"/>
  <c r="C5651" i="47"/>
  <c r="D5651" i="47"/>
  <c r="F5651" i="47"/>
  <c r="A5652" i="47"/>
  <c r="B5651" i="47"/>
  <c r="K5734" i="47" l="1"/>
  <c r="J5734" i="47"/>
  <c r="L5734" i="47"/>
  <c r="M5734" i="47"/>
  <c r="H5735" i="47"/>
  <c r="I5734" i="47"/>
  <c r="F5652" i="47"/>
  <c r="C5652" i="47"/>
  <c r="E5652" i="47"/>
  <c r="D5652" i="47"/>
  <c r="B5652" i="47"/>
  <c r="A5653" i="47"/>
  <c r="K5735" i="47" l="1"/>
  <c r="L5735" i="47"/>
  <c r="M5735" i="47"/>
  <c r="H5736" i="47"/>
  <c r="I5735" i="47"/>
  <c r="J5735" i="47"/>
  <c r="F5653" i="47"/>
  <c r="E5653" i="47"/>
  <c r="B5653" i="47"/>
  <c r="D5653" i="47"/>
  <c r="A5654" i="47"/>
  <c r="C5653" i="47"/>
  <c r="M5736" i="47" l="1"/>
  <c r="I5736" i="47"/>
  <c r="K5736" i="47"/>
  <c r="L5736" i="47"/>
  <c r="J5736" i="47"/>
  <c r="H5737" i="47"/>
  <c r="D5654" i="47"/>
  <c r="E5654" i="47"/>
  <c r="C5654" i="47"/>
  <c r="A5655" i="47"/>
  <c r="F5654" i="47"/>
  <c r="B5654" i="47"/>
  <c r="L5737" i="47" l="1"/>
  <c r="M5737" i="47"/>
  <c r="K5737" i="47"/>
  <c r="H5738" i="47"/>
  <c r="I5737" i="47"/>
  <c r="J5737" i="47"/>
  <c r="E5655" i="47"/>
  <c r="C5655" i="47"/>
  <c r="D5655" i="47"/>
  <c r="F5655" i="47"/>
  <c r="A5656" i="47"/>
  <c r="B5655" i="47"/>
  <c r="J5738" i="47" l="1"/>
  <c r="K5738" i="47"/>
  <c r="L5738" i="47"/>
  <c r="M5738" i="47"/>
  <c r="H5739" i="47"/>
  <c r="I5738" i="47"/>
  <c r="F5656" i="47"/>
  <c r="C5656" i="47"/>
  <c r="B5656" i="47"/>
  <c r="A5657" i="47"/>
  <c r="E5656" i="47"/>
  <c r="D5656" i="47"/>
  <c r="M5739" i="47" l="1"/>
  <c r="I5739" i="47"/>
  <c r="K5739" i="47"/>
  <c r="L5739" i="47"/>
  <c r="J5739" i="47"/>
  <c r="H5740" i="47"/>
  <c r="F5657" i="47"/>
  <c r="E5657" i="47"/>
  <c r="B5657" i="47"/>
  <c r="D5657" i="47"/>
  <c r="A5658" i="47"/>
  <c r="C5657" i="47"/>
  <c r="H5741" i="47" l="1"/>
  <c r="M5740" i="47"/>
  <c r="K5740" i="47"/>
  <c r="I5740" i="47"/>
  <c r="J5740" i="47"/>
  <c r="L5740" i="47"/>
  <c r="D5658" i="47"/>
  <c r="E5658" i="47"/>
  <c r="F5658" i="47"/>
  <c r="C5658" i="47"/>
  <c r="A5659" i="47"/>
  <c r="B5658" i="47"/>
  <c r="M5741" i="47" l="1"/>
  <c r="L5741" i="47"/>
  <c r="K5741" i="47"/>
  <c r="J5741" i="47"/>
  <c r="I5741" i="47"/>
  <c r="H5742" i="47"/>
  <c r="B5659" i="47"/>
  <c r="E5659" i="47"/>
  <c r="C5659" i="47"/>
  <c r="D5659" i="47"/>
  <c r="F5659" i="47"/>
  <c r="A5660" i="47"/>
  <c r="J5742" i="47" l="1"/>
  <c r="L5742" i="47"/>
  <c r="M5742" i="47"/>
  <c r="H5743" i="47"/>
  <c r="I5742" i="47"/>
  <c r="K5742" i="47"/>
  <c r="F5660" i="47"/>
  <c r="C5660" i="47"/>
  <c r="B5660" i="47"/>
  <c r="A5661" i="47"/>
  <c r="D5660" i="47"/>
  <c r="E5660" i="47"/>
  <c r="L5743" i="47" l="1"/>
  <c r="H5744" i="47"/>
  <c r="K5743" i="47"/>
  <c r="I5743" i="47"/>
  <c r="J5743" i="47"/>
  <c r="M5743" i="47"/>
  <c r="C5661" i="47"/>
  <c r="A5662" i="47"/>
  <c r="F5661" i="47"/>
  <c r="E5661" i="47"/>
  <c r="B5661" i="47"/>
  <c r="D5661" i="47"/>
  <c r="L5744" i="47" l="1"/>
  <c r="K5744" i="47"/>
  <c r="M5744" i="47"/>
  <c r="J5744" i="47"/>
  <c r="I5744" i="47"/>
  <c r="H5745" i="47"/>
  <c r="D5662" i="47"/>
  <c r="E5662" i="47"/>
  <c r="C5662" i="47"/>
  <c r="A5663" i="47"/>
  <c r="B5662" i="47"/>
  <c r="F5662" i="47"/>
  <c r="K5745" i="47" l="1"/>
  <c r="J5745" i="47"/>
  <c r="L5745" i="47"/>
  <c r="M5745" i="47"/>
  <c r="I5745" i="47"/>
  <c r="H5746" i="47"/>
  <c r="E5663" i="47"/>
  <c r="C5663" i="47"/>
  <c r="D5663" i="47"/>
  <c r="F5663" i="47"/>
  <c r="A5664" i="47"/>
  <c r="B5663" i="47"/>
  <c r="J5746" i="47" l="1"/>
  <c r="M5746" i="47"/>
  <c r="L5746" i="47"/>
  <c r="K5746" i="47"/>
  <c r="H5747" i="47"/>
  <c r="I5746" i="47"/>
  <c r="F5664" i="47"/>
  <c r="C5664" i="47"/>
  <c r="A5665" i="47"/>
  <c r="B5664" i="47"/>
  <c r="E5664" i="47"/>
  <c r="D5664" i="47"/>
  <c r="K5747" i="47" l="1"/>
  <c r="J5747" i="47"/>
  <c r="L5747" i="47"/>
  <c r="M5747" i="47"/>
  <c r="H5748" i="47"/>
  <c r="I5747" i="47"/>
  <c r="F5665" i="47"/>
  <c r="E5665" i="47"/>
  <c r="B5665" i="47"/>
  <c r="D5665" i="47"/>
  <c r="A5666" i="47"/>
  <c r="C5665" i="47"/>
  <c r="K5748" i="47" l="1"/>
  <c r="M5748" i="47"/>
  <c r="J5748" i="47"/>
  <c r="L5748" i="47"/>
  <c r="I5748" i="47"/>
  <c r="H5749" i="47"/>
  <c r="D5666" i="47"/>
  <c r="E5666" i="47"/>
  <c r="A5667" i="47"/>
  <c r="F5666" i="47"/>
  <c r="B5666" i="47"/>
  <c r="C5666" i="47"/>
  <c r="M5749" i="47" l="1"/>
  <c r="L5749" i="47"/>
  <c r="K5749" i="47"/>
  <c r="J5749" i="47"/>
  <c r="I5749" i="47"/>
  <c r="H5750" i="47"/>
  <c r="B5667" i="47"/>
  <c r="E5667" i="47"/>
  <c r="C5667" i="47"/>
  <c r="D5667" i="47"/>
  <c r="F5667" i="47"/>
  <c r="A5668" i="47"/>
  <c r="J5750" i="47" l="1"/>
  <c r="L5750" i="47"/>
  <c r="M5750" i="47"/>
  <c r="H5751" i="47"/>
  <c r="I5750" i="47"/>
  <c r="K5750" i="47"/>
  <c r="F5668" i="47"/>
  <c r="C5668" i="47"/>
  <c r="B5668" i="47"/>
  <c r="A5669" i="47"/>
  <c r="D5668" i="47"/>
  <c r="E5668" i="47"/>
  <c r="K5751" i="47" l="1"/>
  <c r="M5751" i="47"/>
  <c r="L5751" i="47"/>
  <c r="I5751" i="47"/>
  <c r="H5752" i="47"/>
  <c r="J5751" i="47"/>
  <c r="C5669" i="47"/>
  <c r="E5669" i="47"/>
  <c r="B5669" i="47"/>
  <c r="F5669" i="47"/>
  <c r="D5669" i="47"/>
  <c r="A5670" i="47"/>
  <c r="K5752" i="47" l="1"/>
  <c r="L5752" i="47"/>
  <c r="M5752" i="47"/>
  <c r="J5752" i="47"/>
  <c r="H5753" i="47"/>
  <c r="I5752" i="47"/>
  <c r="D5670" i="47"/>
  <c r="E5670" i="47"/>
  <c r="F5670" i="47"/>
  <c r="B5670" i="47"/>
  <c r="C5670" i="47"/>
  <c r="A5671" i="47"/>
  <c r="M5753" i="47" l="1"/>
  <c r="K5753" i="47"/>
  <c r="L5753" i="47"/>
  <c r="I5753" i="47"/>
  <c r="J5753" i="47"/>
  <c r="H5754" i="47"/>
  <c r="B5671" i="47"/>
  <c r="C5671" i="47"/>
  <c r="D5671" i="47"/>
  <c r="E5671" i="47"/>
  <c r="F5671" i="47"/>
  <c r="A5672" i="47"/>
  <c r="H5755" i="47" l="1"/>
  <c r="M5754" i="47"/>
  <c r="K5754" i="47"/>
  <c r="I5754" i="47"/>
  <c r="J5754" i="47"/>
  <c r="L5754" i="47"/>
  <c r="F5672" i="47"/>
  <c r="C5672" i="47"/>
  <c r="D5672" i="47"/>
  <c r="B5672" i="47"/>
  <c r="A5673" i="47"/>
  <c r="E5672" i="47"/>
  <c r="H5756" i="47" l="1"/>
  <c r="M5755" i="47"/>
  <c r="K5755" i="47"/>
  <c r="J5755" i="47"/>
  <c r="I5755" i="47"/>
  <c r="L5755" i="47"/>
  <c r="C5673" i="47"/>
  <c r="F5673" i="47"/>
  <c r="A5674" i="47"/>
  <c r="E5673" i="47"/>
  <c r="B5673" i="47"/>
  <c r="D5673" i="47"/>
  <c r="K5756" i="47" l="1"/>
  <c r="L5756" i="47"/>
  <c r="M5756" i="47"/>
  <c r="H5757" i="47"/>
  <c r="I5756" i="47"/>
  <c r="J5756" i="47"/>
  <c r="D5674" i="47"/>
  <c r="E5674" i="47"/>
  <c r="F5674" i="47"/>
  <c r="B5674" i="47"/>
  <c r="C5674" i="47"/>
  <c r="A5675" i="47"/>
  <c r="L5757" i="47" l="1"/>
  <c r="M5757" i="47"/>
  <c r="K5757" i="47"/>
  <c r="I5757" i="47"/>
  <c r="J5757" i="47"/>
  <c r="H5758" i="47"/>
  <c r="D5675" i="47"/>
  <c r="C5675" i="47"/>
  <c r="F5675" i="47"/>
  <c r="A5676" i="47"/>
  <c r="B5675" i="47"/>
  <c r="E5675" i="47"/>
  <c r="L5758" i="47" l="1"/>
  <c r="H5759" i="47"/>
  <c r="I5758" i="47"/>
  <c r="M5758" i="47"/>
  <c r="K5758" i="47"/>
  <c r="J5758" i="47"/>
  <c r="F5676" i="47"/>
  <c r="C5676" i="47"/>
  <c r="B5676" i="47"/>
  <c r="A5677" i="47"/>
  <c r="E5676" i="47"/>
  <c r="D5676" i="47"/>
  <c r="K5759" i="47" l="1"/>
  <c r="M5759" i="47"/>
  <c r="J5759" i="47"/>
  <c r="H5760" i="47"/>
  <c r="L5759" i="47"/>
  <c r="I5759" i="47"/>
  <c r="E5677" i="47"/>
  <c r="B5677" i="47"/>
  <c r="D5677" i="47"/>
  <c r="A5678" i="47"/>
  <c r="C5677" i="47"/>
  <c r="F5677" i="47"/>
  <c r="J5760" i="47" l="1"/>
  <c r="L5760" i="47"/>
  <c r="M5760" i="47"/>
  <c r="H5761" i="47"/>
  <c r="I5760" i="47"/>
  <c r="K5760" i="47"/>
  <c r="D5678" i="47"/>
  <c r="E5678" i="47"/>
  <c r="C5678" i="47"/>
  <c r="A5679" i="47"/>
  <c r="B5678" i="47"/>
  <c r="F5678" i="47"/>
  <c r="K5761" i="47" l="1"/>
  <c r="J5761" i="47"/>
  <c r="M5761" i="47"/>
  <c r="L5761" i="47"/>
  <c r="I5761" i="47"/>
  <c r="H5762" i="47"/>
  <c r="F5679" i="47"/>
  <c r="A5680" i="47"/>
  <c r="B5679" i="47"/>
  <c r="E5679" i="47"/>
  <c r="D5679" i="47"/>
  <c r="C5679" i="47"/>
  <c r="M5762" i="47" l="1"/>
  <c r="K5762" i="47"/>
  <c r="I5762" i="47"/>
  <c r="J5762" i="47"/>
  <c r="L5762" i="47"/>
  <c r="H5763" i="47"/>
  <c r="E5680" i="47"/>
  <c r="F5680" i="47"/>
  <c r="C5680" i="47"/>
  <c r="B5680" i="47"/>
  <c r="A5681" i="47"/>
  <c r="D5680" i="47"/>
  <c r="I5763" i="47" l="1"/>
  <c r="L5763" i="47"/>
  <c r="K5763" i="47"/>
  <c r="J5763" i="47"/>
  <c r="H5764" i="47"/>
  <c r="M5763" i="47"/>
  <c r="E5681" i="47"/>
  <c r="B5681" i="47"/>
  <c r="D5681" i="47"/>
  <c r="C5681" i="47"/>
  <c r="F5681" i="47"/>
  <c r="A5682" i="47"/>
  <c r="L5764" i="47" l="1"/>
  <c r="K5764" i="47"/>
  <c r="M5764" i="47"/>
  <c r="J5764" i="47"/>
  <c r="I5764" i="47"/>
  <c r="H5765" i="47"/>
  <c r="F5682" i="47"/>
  <c r="A5683" i="47"/>
  <c r="B5682" i="47"/>
  <c r="D5682" i="47"/>
  <c r="E5682" i="47"/>
  <c r="C5682" i="47"/>
  <c r="K5765" i="47" l="1"/>
  <c r="L5765" i="47"/>
  <c r="M5765" i="47"/>
  <c r="J5765" i="47"/>
  <c r="H5766" i="47"/>
  <c r="I5765" i="47"/>
  <c r="C5683" i="47"/>
  <c r="D5683" i="47"/>
  <c r="F5683" i="47"/>
  <c r="A5684" i="47"/>
  <c r="E5683" i="47"/>
  <c r="B5683" i="47"/>
  <c r="K5766" i="47" l="1"/>
  <c r="L5766" i="47"/>
  <c r="M5766" i="47"/>
  <c r="J5766" i="47"/>
  <c r="H5767" i="47"/>
  <c r="I5766" i="47"/>
  <c r="E5684" i="47"/>
  <c r="F5684" i="47"/>
  <c r="C5684" i="47"/>
  <c r="D5684" i="47"/>
  <c r="B5684" i="47"/>
  <c r="A5685" i="47"/>
  <c r="M5767" i="47" l="1"/>
  <c r="I5767" i="47"/>
  <c r="L5767" i="47"/>
  <c r="J5767" i="47"/>
  <c r="H5768" i="47"/>
  <c r="K5767" i="47"/>
  <c r="D5685" i="47"/>
  <c r="A5686" i="47"/>
  <c r="C5685" i="47"/>
  <c r="F5685" i="47"/>
  <c r="E5685" i="47"/>
  <c r="B5685" i="47"/>
  <c r="K5768" i="47" l="1"/>
  <c r="J5768" i="47"/>
  <c r="M5768" i="47"/>
  <c r="H5769" i="47"/>
  <c r="I5768" i="47"/>
  <c r="L5768" i="47"/>
  <c r="F5686" i="47"/>
  <c r="C5686" i="47"/>
  <c r="B5686" i="47"/>
  <c r="D5686" i="47"/>
  <c r="E5686" i="47"/>
  <c r="A5687" i="47"/>
  <c r="M5769" i="47" l="1"/>
  <c r="I5769" i="47"/>
  <c r="K5769" i="47"/>
  <c r="L5769" i="47"/>
  <c r="J5769" i="47"/>
  <c r="H5770" i="47"/>
  <c r="C5687" i="47"/>
  <c r="D5687" i="47"/>
  <c r="B5687" i="47"/>
  <c r="E5687" i="47"/>
  <c r="F5687" i="47"/>
  <c r="A5688" i="47"/>
  <c r="K5770" i="47" l="1"/>
  <c r="L5770" i="47"/>
  <c r="M5770" i="47"/>
  <c r="H5771" i="47"/>
  <c r="I5770" i="47"/>
  <c r="J5770" i="47"/>
  <c r="F5688" i="47"/>
  <c r="C5688" i="47"/>
  <c r="B5688" i="47"/>
  <c r="A5689" i="47"/>
  <c r="E5688" i="47"/>
  <c r="D5688" i="47"/>
  <c r="J5771" i="47" l="1"/>
  <c r="M5771" i="47"/>
  <c r="L5771" i="47"/>
  <c r="K5771" i="47"/>
  <c r="I5771" i="47"/>
  <c r="H5772" i="47"/>
  <c r="D5689" i="47"/>
  <c r="A5690" i="47"/>
  <c r="C5689" i="47"/>
  <c r="F5689" i="47"/>
  <c r="E5689" i="47"/>
  <c r="B5689" i="47"/>
  <c r="K5772" i="47" l="1"/>
  <c r="L5772" i="47"/>
  <c r="M5772" i="47"/>
  <c r="H5773" i="47"/>
  <c r="I5772" i="47"/>
  <c r="J5772" i="47"/>
  <c r="F5690" i="47"/>
  <c r="B5690" i="47"/>
  <c r="D5690" i="47"/>
  <c r="E5690" i="47"/>
  <c r="C5690" i="47"/>
  <c r="A5691" i="47"/>
  <c r="K5773" i="47" l="1"/>
  <c r="M5773" i="47"/>
  <c r="J5773" i="47"/>
  <c r="L5773" i="47"/>
  <c r="I5773" i="47"/>
  <c r="H5774" i="47"/>
  <c r="F5691" i="47"/>
  <c r="A5692" i="47"/>
  <c r="B5691" i="47"/>
  <c r="E5691" i="47"/>
  <c r="C5691" i="47"/>
  <c r="D5691" i="47"/>
  <c r="J5774" i="47" l="1"/>
  <c r="L5774" i="47"/>
  <c r="M5774" i="47"/>
  <c r="H5775" i="47"/>
  <c r="I5774" i="47"/>
  <c r="K5774" i="47"/>
  <c r="E5692" i="47"/>
  <c r="D5692" i="47"/>
  <c r="F5692" i="47"/>
  <c r="C5692" i="47"/>
  <c r="B5692" i="47"/>
  <c r="A5693" i="47"/>
  <c r="I5775" i="47" l="1"/>
  <c r="K5775" i="47"/>
  <c r="L5775" i="47"/>
  <c r="J5775" i="47"/>
  <c r="H5776" i="47"/>
  <c r="M5775" i="47"/>
  <c r="D5693" i="47"/>
  <c r="A5694" i="47"/>
  <c r="F5693" i="47"/>
  <c r="B5693" i="47"/>
  <c r="C5693" i="47"/>
  <c r="E5693" i="47"/>
  <c r="H5777" i="47" l="1"/>
  <c r="I5776" i="47"/>
  <c r="K5776" i="47"/>
  <c r="M5776" i="47"/>
  <c r="J5776" i="47"/>
  <c r="L5776" i="47"/>
  <c r="F5694" i="47"/>
  <c r="B5694" i="47"/>
  <c r="D5694" i="47"/>
  <c r="E5694" i="47"/>
  <c r="C5694" i="47"/>
  <c r="A5695" i="47"/>
  <c r="L5777" i="47" l="1"/>
  <c r="H5778" i="47"/>
  <c r="M5777" i="47"/>
  <c r="K5777" i="47"/>
  <c r="I5777" i="47"/>
  <c r="J5777" i="47"/>
  <c r="F5695" i="47"/>
  <c r="A5696" i="47"/>
  <c r="E5695" i="47"/>
  <c r="C5695" i="47"/>
  <c r="D5695" i="47"/>
  <c r="B5695" i="47"/>
  <c r="L5778" i="47" l="1"/>
  <c r="H5779" i="47"/>
  <c r="K5778" i="47"/>
  <c r="J5778" i="47"/>
  <c r="M5778" i="47"/>
  <c r="I5778" i="47"/>
  <c r="D5696" i="47"/>
  <c r="F5696" i="47"/>
  <c r="C5696" i="47"/>
  <c r="B5696" i="47"/>
  <c r="A5697" i="47"/>
  <c r="E5696" i="47"/>
  <c r="K5779" i="47" l="1"/>
  <c r="J5779" i="47"/>
  <c r="L5779" i="47"/>
  <c r="M5779" i="47"/>
  <c r="H5780" i="47"/>
  <c r="I5779" i="47"/>
  <c r="E5697" i="47"/>
  <c r="B5697" i="47"/>
  <c r="C5697" i="47"/>
  <c r="F5697" i="47"/>
  <c r="D5697" i="47"/>
  <c r="A5698" i="47"/>
  <c r="L5780" i="47" l="1"/>
  <c r="H5781" i="47"/>
  <c r="M5780" i="47"/>
  <c r="J5780" i="47"/>
  <c r="I5780" i="47"/>
  <c r="K5780" i="47"/>
  <c r="F5698" i="47"/>
  <c r="B5698" i="47"/>
  <c r="D5698" i="47"/>
  <c r="E5698" i="47"/>
  <c r="C5698" i="47"/>
  <c r="A5699" i="47"/>
  <c r="M5781" i="47" l="1"/>
  <c r="K5781" i="47"/>
  <c r="I5781" i="47"/>
  <c r="J5781" i="47"/>
  <c r="L5781" i="47"/>
  <c r="H5782" i="47"/>
  <c r="C5699" i="47"/>
  <c r="D5699" i="47"/>
  <c r="F5699" i="47"/>
  <c r="A5700" i="47"/>
  <c r="B5699" i="47"/>
  <c r="E5699" i="47"/>
  <c r="H5783" i="47" l="1"/>
  <c r="M5782" i="47"/>
  <c r="K5782" i="47"/>
  <c r="J5782" i="47"/>
  <c r="I5782" i="47"/>
  <c r="L5782" i="47"/>
  <c r="E5700" i="47"/>
  <c r="D5700" i="47"/>
  <c r="F5700" i="47"/>
  <c r="C5700" i="47"/>
  <c r="B5700" i="47"/>
  <c r="A5701" i="47"/>
  <c r="I5783" i="47" l="1"/>
  <c r="M5783" i="47"/>
  <c r="L5783" i="47"/>
  <c r="J5783" i="47"/>
  <c r="K5783" i="47"/>
  <c r="H5784" i="47"/>
  <c r="D5701" i="47"/>
  <c r="A5702" i="47"/>
  <c r="C5701" i="47"/>
  <c r="F5701" i="47"/>
  <c r="B5701" i="47"/>
  <c r="E5701" i="47"/>
  <c r="J5784" i="47" l="1"/>
  <c r="L5784" i="47"/>
  <c r="M5784" i="47"/>
  <c r="H5785" i="47"/>
  <c r="I5784" i="47"/>
  <c r="K5784" i="47"/>
  <c r="F5702" i="47"/>
  <c r="E5702" i="47"/>
  <c r="B5702" i="47"/>
  <c r="C5702" i="47"/>
  <c r="A5703" i="47"/>
  <c r="D5702" i="47"/>
  <c r="L5785" i="47" l="1"/>
  <c r="M5785" i="47"/>
  <c r="K5785" i="47"/>
  <c r="I5785" i="47"/>
  <c r="J5785" i="47"/>
  <c r="H5786" i="47"/>
  <c r="F5703" i="47"/>
  <c r="A5704" i="47"/>
  <c r="E5703" i="47"/>
  <c r="D5703" i="47"/>
  <c r="B5703" i="47"/>
  <c r="C5703" i="47"/>
  <c r="K5786" i="47" l="1"/>
  <c r="M5786" i="47"/>
  <c r="L5786" i="47"/>
  <c r="I5786" i="47"/>
  <c r="H5787" i="47"/>
  <c r="J5786" i="47"/>
  <c r="E5704" i="47"/>
  <c r="F5704" i="47"/>
  <c r="D5704" i="47"/>
  <c r="B5704" i="47"/>
  <c r="A5705" i="47"/>
  <c r="C5704" i="47"/>
  <c r="J5787" i="47" l="1"/>
  <c r="L5787" i="47"/>
  <c r="M5787" i="47"/>
  <c r="H5788" i="47"/>
  <c r="I5787" i="47"/>
  <c r="K5787" i="47"/>
  <c r="E5705" i="47"/>
  <c r="B5705" i="47"/>
  <c r="D5705" i="47"/>
  <c r="A5706" i="47"/>
  <c r="C5705" i="47"/>
  <c r="F5705" i="47"/>
  <c r="J5788" i="47" l="1"/>
  <c r="L5788" i="47"/>
  <c r="M5788" i="47"/>
  <c r="H5789" i="47"/>
  <c r="I5788" i="47"/>
  <c r="K5788" i="47"/>
  <c r="F5706" i="47"/>
  <c r="B5706" i="47"/>
  <c r="D5706" i="47"/>
  <c r="E5706" i="47"/>
  <c r="C5706" i="47"/>
  <c r="A5707" i="47"/>
  <c r="K5789" i="47" l="1"/>
  <c r="L5789" i="47"/>
  <c r="M5789" i="47"/>
  <c r="J5789" i="47"/>
  <c r="H5790" i="47"/>
  <c r="I5789" i="47"/>
  <c r="C5707" i="47"/>
  <c r="D5707" i="47"/>
  <c r="B5707" i="47"/>
  <c r="E5707" i="47"/>
  <c r="F5707" i="47"/>
  <c r="A5708" i="47"/>
  <c r="J5790" i="47" l="1"/>
  <c r="H5791" i="47"/>
  <c r="I5790" i="47"/>
  <c r="K5790" i="47"/>
  <c r="L5790" i="47"/>
  <c r="M5790" i="47"/>
  <c r="E5708" i="47"/>
  <c r="D5708" i="47"/>
  <c r="F5708" i="47"/>
  <c r="C5708" i="47"/>
  <c r="B5708" i="47"/>
  <c r="A5709" i="47"/>
  <c r="M5791" i="47" l="1"/>
  <c r="K5791" i="47"/>
  <c r="I5791" i="47"/>
  <c r="J5791" i="47"/>
  <c r="L5791" i="47"/>
  <c r="H5792" i="47"/>
  <c r="E5709" i="47"/>
  <c r="B5709" i="47"/>
  <c r="C5709" i="47"/>
  <c r="F5709" i="47"/>
  <c r="D5709" i="47"/>
  <c r="A5710" i="47"/>
  <c r="M5792" i="47" l="1"/>
  <c r="I5792" i="47"/>
  <c r="K5792" i="47"/>
  <c r="L5792" i="47"/>
  <c r="J5792" i="47"/>
  <c r="H5793" i="47"/>
  <c r="B5710" i="47"/>
  <c r="D5710" i="47"/>
  <c r="E5710" i="47"/>
  <c r="C5710" i="47"/>
  <c r="A5711" i="47"/>
  <c r="F5710" i="47"/>
  <c r="M5793" i="47" l="1"/>
  <c r="J5793" i="47"/>
  <c r="L5793" i="47"/>
  <c r="I5793" i="47"/>
  <c r="H5794" i="47"/>
  <c r="K5793" i="47"/>
  <c r="C5711" i="47"/>
  <c r="D5711" i="47"/>
  <c r="F5711" i="47"/>
  <c r="B5711" i="47"/>
  <c r="E5711" i="47"/>
  <c r="A5712" i="47"/>
  <c r="H5795" i="47" l="1"/>
  <c r="M5794" i="47"/>
  <c r="K5794" i="47"/>
  <c r="I5794" i="47"/>
  <c r="J5794" i="47"/>
  <c r="L5794" i="47"/>
  <c r="F5712" i="47"/>
  <c r="C5712" i="47"/>
  <c r="B5712" i="47"/>
  <c r="A5713" i="47"/>
  <c r="E5712" i="47"/>
  <c r="D5712" i="47"/>
  <c r="J5795" i="47" l="1"/>
  <c r="L5795" i="47"/>
  <c r="M5795" i="47"/>
  <c r="H5796" i="47"/>
  <c r="I5795" i="47"/>
  <c r="K5795" i="47"/>
  <c r="E5713" i="47"/>
  <c r="B5713" i="47"/>
  <c r="D5713" i="47"/>
  <c r="A5714" i="47"/>
  <c r="C5713" i="47"/>
  <c r="F5713" i="47"/>
  <c r="H5797" i="47" l="1"/>
  <c r="K5796" i="47"/>
  <c r="M5796" i="47"/>
  <c r="J5796" i="47"/>
  <c r="I5796" i="47"/>
  <c r="L5796" i="47"/>
  <c r="F5714" i="47"/>
  <c r="B5714" i="47"/>
  <c r="D5714" i="47"/>
  <c r="E5714" i="47"/>
  <c r="C5714" i="47"/>
  <c r="A5715" i="47"/>
  <c r="K5797" i="47" l="1"/>
  <c r="M5797" i="47"/>
  <c r="J5797" i="47"/>
  <c r="I5797" i="47"/>
  <c r="H5798" i="47"/>
  <c r="L5797" i="47"/>
  <c r="C5715" i="47"/>
  <c r="D5715" i="47"/>
  <c r="E5715" i="47"/>
  <c r="F5715" i="47"/>
  <c r="A5716" i="47"/>
  <c r="B5715" i="47"/>
  <c r="H5799" i="47" l="1"/>
  <c r="M5798" i="47"/>
  <c r="J5798" i="47"/>
  <c r="K5798" i="47"/>
  <c r="L5798" i="47"/>
  <c r="I5798" i="47"/>
  <c r="E5716" i="47"/>
  <c r="D5716" i="47"/>
  <c r="F5716" i="47"/>
  <c r="C5716" i="47"/>
  <c r="B5716" i="47"/>
  <c r="A5717" i="47"/>
  <c r="L5799" i="47" l="1"/>
  <c r="H5800" i="47"/>
  <c r="M5799" i="47"/>
  <c r="K5799" i="47"/>
  <c r="I5799" i="47"/>
  <c r="J5799" i="47"/>
  <c r="E5717" i="47"/>
  <c r="B5717" i="47"/>
  <c r="D5717" i="47"/>
  <c r="A5718" i="47"/>
  <c r="C5717" i="47"/>
  <c r="F5717" i="47"/>
  <c r="L5800" i="47" l="1"/>
  <c r="M5800" i="47"/>
  <c r="J5800" i="47"/>
  <c r="I5800" i="47"/>
  <c r="K5800" i="47"/>
  <c r="H5801" i="47"/>
  <c r="B5718" i="47"/>
  <c r="D5718" i="47"/>
  <c r="E5718" i="47"/>
  <c r="C5718" i="47"/>
  <c r="A5719" i="47"/>
  <c r="F5718" i="47"/>
  <c r="K5801" i="47" l="1"/>
  <c r="J5801" i="47"/>
  <c r="M5801" i="47"/>
  <c r="L5801" i="47"/>
  <c r="I5801" i="47"/>
  <c r="H5802" i="47"/>
  <c r="C5719" i="47"/>
  <c r="D5719" i="47"/>
  <c r="B5719" i="47"/>
  <c r="E5719" i="47"/>
  <c r="F5719" i="47"/>
  <c r="A5720" i="47"/>
  <c r="J5802" i="47" l="1"/>
  <c r="L5802" i="47"/>
  <c r="M5802" i="47"/>
  <c r="K5802" i="47"/>
  <c r="H5803" i="47"/>
  <c r="I5802" i="47"/>
  <c r="E5720" i="47"/>
  <c r="D5720" i="47"/>
  <c r="F5720" i="47"/>
  <c r="C5720" i="47"/>
  <c r="B5720" i="47"/>
  <c r="A5721" i="47"/>
  <c r="K5803" i="47" l="1"/>
  <c r="J5803" i="47"/>
  <c r="M5803" i="47"/>
  <c r="H5804" i="47"/>
  <c r="I5803" i="47"/>
  <c r="L5803" i="47"/>
  <c r="D5721" i="47"/>
  <c r="A5722" i="47"/>
  <c r="C5721" i="47"/>
  <c r="F5721" i="47"/>
  <c r="E5721" i="47"/>
  <c r="B5721" i="47"/>
  <c r="H5805" i="47" l="1"/>
  <c r="M5804" i="47"/>
  <c r="K5804" i="47"/>
  <c r="L5804" i="47"/>
  <c r="I5804" i="47"/>
  <c r="J5804" i="47"/>
  <c r="D5722" i="47"/>
  <c r="E5722" i="47"/>
  <c r="C5722" i="47"/>
  <c r="A5723" i="47"/>
  <c r="F5722" i="47"/>
  <c r="B5722" i="47"/>
  <c r="K5805" i="47" l="1"/>
  <c r="M5805" i="47"/>
  <c r="J5805" i="47"/>
  <c r="H5806" i="47"/>
  <c r="I5805" i="47"/>
  <c r="L5805" i="47"/>
  <c r="C5723" i="47"/>
  <c r="D5723" i="47"/>
  <c r="F5723" i="47"/>
  <c r="A5724" i="47"/>
  <c r="B5723" i="47"/>
  <c r="E5723" i="47"/>
  <c r="K5806" i="47" l="1"/>
  <c r="M5806" i="47"/>
  <c r="I5806" i="47"/>
  <c r="H5807" i="47"/>
  <c r="L5806" i="47"/>
  <c r="J5806" i="47"/>
  <c r="E5724" i="47"/>
  <c r="F5724" i="47"/>
  <c r="C5724" i="47"/>
  <c r="B5724" i="47"/>
  <c r="A5725" i="47"/>
  <c r="D5724" i="47"/>
  <c r="L5807" i="47" l="1"/>
  <c r="H5808" i="47"/>
  <c r="M5807" i="47"/>
  <c r="K5807" i="47"/>
  <c r="I5807" i="47"/>
  <c r="J5807" i="47"/>
  <c r="E5725" i="47"/>
  <c r="B5725" i="47"/>
  <c r="C5725" i="47"/>
  <c r="F5725" i="47"/>
  <c r="D5725" i="47"/>
  <c r="A5726" i="47"/>
  <c r="M5808" i="47" l="1"/>
  <c r="K5808" i="47"/>
  <c r="L5808" i="47"/>
  <c r="I5808" i="47"/>
  <c r="J5808" i="47"/>
  <c r="H5809" i="47"/>
  <c r="F5726" i="47"/>
  <c r="B5726" i="47"/>
  <c r="D5726" i="47"/>
  <c r="E5726" i="47"/>
  <c r="C5726" i="47"/>
  <c r="A5727" i="47"/>
  <c r="M5809" i="47" l="1"/>
  <c r="J5809" i="47"/>
  <c r="I5809" i="47"/>
  <c r="H5810" i="47"/>
  <c r="L5809" i="47"/>
  <c r="K5809" i="47"/>
  <c r="C5727" i="47"/>
  <c r="D5727" i="47"/>
  <c r="F5727" i="47"/>
  <c r="A5728" i="47"/>
  <c r="B5727" i="47"/>
  <c r="E5727" i="47"/>
  <c r="H5811" i="47" l="1"/>
  <c r="K5810" i="47"/>
  <c r="M5810" i="47"/>
  <c r="J5810" i="47"/>
  <c r="I5810" i="47"/>
  <c r="L5810" i="47"/>
  <c r="F5728" i="47"/>
  <c r="C5728" i="47"/>
  <c r="B5728" i="47"/>
  <c r="A5729" i="47"/>
  <c r="E5728" i="47"/>
  <c r="D5728" i="47"/>
  <c r="K5811" i="47" l="1"/>
  <c r="J5811" i="47"/>
  <c r="L5811" i="47"/>
  <c r="M5811" i="47"/>
  <c r="H5812" i="47"/>
  <c r="I5811" i="47"/>
  <c r="E5729" i="47"/>
  <c r="B5729" i="47"/>
  <c r="D5729" i="47"/>
  <c r="C5729" i="47"/>
  <c r="F5729" i="47"/>
  <c r="A5730" i="47"/>
  <c r="K5812" i="47" l="1"/>
  <c r="J5812" i="47"/>
  <c r="L5812" i="47"/>
  <c r="M5812" i="47"/>
  <c r="I5812" i="47"/>
  <c r="H5813" i="47"/>
  <c r="F5730" i="47"/>
  <c r="B5730" i="47"/>
  <c r="D5730" i="47"/>
  <c r="E5730" i="47"/>
  <c r="C5730" i="47"/>
  <c r="A5731" i="47"/>
  <c r="L5813" i="47" l="1"/>
  <c r="J5813" i="47"/>
  <c r="H5814" i="47"/>
  <c r="M5813" i="47"/>
  <c r="K5813" i="47"/>
  <c r="I5813" i="47"/>
  <c r="C5731" i="47"/>
  <c r="D5731" i="47"/>
  <c r="F5731" i="47"/>
  <c r="B5731" i="47"/>
  <c r="E5731" i="47"/>
  <c r="A5732" i="47"/>
  <c r="M5814" i="47" l="1"/>
  <c r="I5814" i="47"/>
  <c r="K5814" i="47"/>
  <c r="L5814" i="47"/>
  <c r="J5814" i="47"/>
  <c r="H5815" i="47"/>
  <c r="E5732" i="47"/>
  <c r="D5732" i="47"/>
  <c r="F5732" i="47"/>
  <c r="C5732" i="47"/>
  <c r="B5732" i="47"/>
  <c r="A5733" i="47"/>
  <c r="M5815" i="47" l="1"/>
  <c r="H5816" i="47"/>
  <c r="J5815" i="47"/>
  <c r="L5815" i="47"/>
  <c r="I5815" i="47"/>
  <c r="K5815" i="47"/>
  <c r="E5733" i="47"/>
  <c r="B5733" i="47"/>
  <c r="D5733" i="47"/>
  <c r="A5734" i="47"/>
  <c r="C5733" i="47"/>
  <c r="F5733" i="47"/>
  <c r="K5816" i="47" l="1"/>
  <c r="L5816" i="47"/>
  <c r="M5816" i="47"/>
  <c r="J5816" i="47"/>
  <c r="H5817" i="47"/>
  <c r="I5816" i="47"/>
  <c r="F5734" i="47"/>
  <c r="B5734" i="47"/>
  <c r="D5734" i="47"/>
  <c r="E5734" i="47"/>
  <c r="C5734" i="47"/>
  <c r="A5735" i="47"/>
  <c r="K5817" i="47" l="1"/>
  <c r="J5817" i="47"/>
  <c r="M5817" i="47"/>
  <c r="I5817" i="47"/>
  <c r="L5817" i="47"/>
  <c r="H5818" i="47"/>
  <c r="C5735" i="47"/>
  <c r="D5735" i="47"/>
  <c r="F5735" i="47"/>
  <c r="A5736" i="47"/>
  <c r="B5735" i="47"/>
  <c r="E5735" i="47"/>
  <c r="K5818" i="47" l="1"/>
  <c r="H5819" i="47"/>
  <c r="M5818" i="47"/>
  <c r="J5818" i="47"/>
  <c r="L5818" i="47"/>
  <c r="I5818" i="47"/>
  <c r="E5736" i="47"/>
  <c r="D5736" i="47"/>
  <c r="F5736" i="47"/>
  <c r="C5736" i="47"/>
  <c r="B5736" i="47"/>
  <c r="A5737" i="47"/>
  <c r="J5819" i="47" l="1"/>
  <c r="M5819" i="47"/>
  <c r="L5819" i="47"/>
  <c r="I5819" i="47"/>
  <c r="H5820" i="47"/>
  <c r="K5819" i="47"/>
  <c r="E5737" i="47"/>
  <c r="B5737" i="47"/>
  <c r="D5737" i="47"/>
  <c r="A5738" i="47"/>
  <c r="C5737" i="47"/>
  <c r="F5737" i="47"/>
  <c r="K5820" i="47" l="1"/>
  <c r="L5820" i="47"/>
  <c r="M5820" i="47"/>
  <c r="H5821" i="47"/>
  <c r="I5820" i="47"/>
  <c r="J5820" i="47"/>
  <c r="F5738" i="47"/>
  <c r="D5738" i="47"/>
  <c r="E5738" i="47"/>
  <c r="B5738" i="47"/>
  <c r="C5738" i="47"/>
  <c r="A5739" i="47"/>
  <c r="J5821" i="47" l="1"/>
  <c r="H5822" i="47"/>
  <c r="I5821" i="47"/>
  <c r="K5821" i="47"/>
  <c r="L5821" i="47"/>
  <c r="M5821" i="47"/>
  <c r="C5739" i="47"/>
  <c r="D5739" i="47"/>
  <c r="F5739" i="47"/>
  <c r="B5739" i="47"/>
  <c r="E5739" i="47"/>
  <c r="A5740" i="47"/>
  <c r="K5822" i="47" l="1"/>
  <c r="J5822" i="47"/>
  <c r="L5822" i="47"/>
  <c r="M5822" i="47"/>
  <c r="H5823" i="47"/>
  <c r="I5822" i="47"/>
  <c r="D5740" i="47"/>
  <c r="F5740" i="47"/>
  <c r="C5740" i="47"/>
  <c r="B5740" i="47"/>
  <c r="A5741" i="47"/>
  <c r="E5740" i="47"/>
  <c r="K5823" i="47" l="1"/>
  <c r="M5823" i="47"/>
  <c r="L5823" i="47"/>
  <c r="H5824" i="47"/>
  <c r="I5823" i="47"/>
  <c r="J5823" i="47"/>
  <c r="E5741" i="47"/>
  <c r="B5741" i="47"/>
  <c r="D5741" i="47"/>
  <c r="A5742" i="47"/>
  <c r="C5741" i="47"/>
  <c r="F5741" i="47"/>
  <c r="J5824" i="47" l="1"/>
  <c r="L5824" i="47"/>
  <c r="M5824" i="47"/>
  <c r="K5824" i="47"/>
  <c r="H5825" i="47"/>
  <c r="I5824" i="47"/>
  <c r="B5742" i="47"/>
  <c r="D5742" i="47"/>
  <c r="E5742" i="47"/>
  <c r="C5742" i="47"/>
  <c r="A5743" i="47"/>
  <c r="F5742" i="47"/>
  <c r="K5825" i="47" l="1"/>
  <c r="L5825" i="47"/>
  <c r="M5825" i="47"/>
  <c r="J5825" i="47"/>
  <c r="H5826" i="47"/>
  <c r="I5825" i="47"/>
  <c r="C5743" i="47"/>
  <c r="D5743" i="47"/>
  <c r="F5743" i="47"/>
  <c r="A5744" i="47"/>
  <c r="E5743" i="47"/>
  <c r="B5743" i="47"/>
  <c r="K5826" i="47" l="1"/>
  <c r="J5826" i="47"/>
  <c r="L5826" i="47"/>
  <c r="M5826" i="47"/>
  <c r="H5827" i="47"/>
  <c r="I5826" i="47"/>
  <c r="E5744" i="47"/>
  <c r="D5744" i="47"/>
  <c r="F5744" i="47"/>
  <c r="C5744" i="47"/>
  <c r="B5744" i="47"/>
  <c r="A5745" i="47"/>
  <c r="K5827" i="47" l="1"/>
  <c r="J5827" i="47"/>
  <c r="L5827" i="47"/>
  <c r="M5827" i="47"/>
  <c r="H5828" i="47"/>
  <c r="I5827" i="47"/>
  <c r="E5745" i="47"/>
  <c r="B5745" i="47"/>
  <c r="D5745" i="47"/>
  <c r="A5746" i="47"/>
  <c r="C5745" i="47"/>
  <c r="F5745" i="47"/>
  <c r="K5828" i="47" l="1"/>
  <c r="H5829" i="47"/>
  <c r="J5828" i="47"/>
  <c r="M5828" i="47"/>
  <c r="L5828" i="47"/>
  <c r="I5828" i="47"/>
  <c r="D5746" i="47"/>
  <c r="E5746" i="47"/>
  <c r="C5746" i="47"/>
  <c r="A5747" i="47"/>
  <c r="F5746" i="47"/>
  <c r="B5746" i="47"/>
  <c r="L5829" i="47" l="1"/>
  <c r="M5829" i="47"/>
  <c r="K5829" i="47"/>
  <c r="I5829" i="47"/>
  <c r="J5829" i="47"/>
  <c r="H5830" i="47"/>
  <c r="C5747" i="47"/>
  <c r="D5747" i="47"/>
  <c r="B5747" i="47"/>
  <c r="E5747" i="47"/>
  <c r="F5747" i="47"/>
  <c r="A5748" i="47"/>
  <c r="I5830" i="47" l="1"/>
  <c r="L5830" i="47"/>
  <c r="K5830" i="47"/>
  <c r="J5830" i="47"/>
  <c r="H5831" i="47"/>
  <c r="M5830" i="47"/>
  <c r="D5748" i="47"/>
  <c r="F5748" i="47"/>
  <c r="C5748" i="47"/>
  <c r="B5748" i="47"/>
  <c r="A5749" i="47"/>
  <c r="E5748" i="47"/>
  <c r="K5831" i="47" l="1"/>
  <c r="J5831" i="47"/>
  <c r="I5831" i="47"/>
  <c r="M5831" i="47"/>
  <c r="L5831" i="47"/>
  <c r="H5832" i="47"/>
  <c r="E5749" i="47"/>
  <c r="B5749" i="47"/>
  <c r="D5749" i="47"/>
  <c r="A5750" i="47"/>
  <c r="C5749" i="47"/>
  <c r="F5749" i="47"/>
  <c r="K5832" i="47" l="1"/>
  <c r="M5832" i="47"/>
  <c r="J5832" i="47"/>
  <c r="L5832" i="47"/>
  <c r="I5832" i="47"/>
  <c r="H5833" i="47"/>
  <c r="F5750" i="47"/>
  <c r="B5750" i="47"/>
  <c r="D5750" i="47"/>
  <c r="E5750" i="47"/>
  <c r="C5750" i="47"/>
  <c r="A5751" i="47"/>
  <c r="J5833" i="47" l="1"/>
  <c r="M5833" i="47"/>
  <c r="L5833" i="47"/>
  <c r="I5833" i="47"/>
  <c r="H5834" i="47"/>
  <c r="K5833" i="47"/>
  <c r="C5751" i="47"/>
  <c r="D5751" i="47"/>
  <c r="A5752" i="47"/>
  <c r="E5751" i="47"/>
  <c r="F5751" i="47"/>
  <c r="B5751" i="47"/>
  <c r="J5834" i="47" l="1"/>
  <c r="L5834" i="47"/>
  <c r="M5834" i="47"/>
  <c r="H5835" i="47"/>
  <c r="I5834" i="47"/>
  <c r="K5834" i="47"/>
  <c r="E5752" i="47"/>
  <c r="D5752" i="47"/>
  <c r="F5752" i="47"/>
  <c r="C5752" i="47"/>
  <c r="B5752" i="47"/>
  <c r="A5753" i="47"/>
  <c r="H5836" i="47" l="1"/>
  <c r="K5835" i="47"/>
  <c r="M5835" i="47"/>
  <c r="J5835" i="47"/>
  <c r="I5835" i="47"/>
  <c r="L5835" i="47"/>
  <c r="D5753" i="47"/>
  <c r="A5754" i="47"/>
  <c r="F5753" i="47"/>
  <c r="E5753" i="47"/>
  <c r="B5753" i="47"/>
  <c r="C5753" i="47"/>
  <c r="M5836" i="47" l="1"/>
  <c r="I5836" i="47"/>
  <c r="K5836" i="47"/>
  <c r="L5836" i="47"/>
  <c r="J5836" i="47"/>
  <c r="H5837" i="47"/>
  <c r="F5754" i="47"/>
  <c r="B5754" i="47"/>
  <c r="D5754" i="47"/>
  <c r="E5754" i="47"/>
  <c r="C5754" i="47"/>
  <c r="A5755" i="47"/>
  <c r="K5837" i="47" l="1"/>
  <c r="L5837" i="47"/>
  <c r="M5837" i="47"/>
  <c r="J5837" i="47"/>
  <c r="H5838" i="47"/>
  <c r="I5837" i="47"/>
  <c r="C5755" i="47"/>
  <c r="D5755" i="47"/>
  <c r="E5755" i="47"/>
  <c r="F5755" i="47"/>
  <c r="A5756" i="47"/>
  <c r="B5755" i="47"/>
  <c r="H5839" i="47" l="1"/>
  <c r="K5838" i="47"/>
  <c r="M5838" i="47"/>
  <c r="J5838" i="47"/>
  <c r="I5838" i="47"/>
  <c r="L5838" i="47"/>
  <c r="D5756" i="47"/>
  <c r="F5756" i="47"/>
  <c r="C5756" i="47"/>
  <c r="B5756" i="47"/>
  <c r="A5757" i="47"/>
  <c r="E5756" i="47"/>
  <c r="K5839" i="47" l="1"/>
  <c r="L5839" i="47"/>
  <c r="M5839" i="47"/>
  <c r="J5839" i="47"/>
  <c r="H5840" i="47"/>
  <c r="I5839" i="47"/>
  <c r="E5757" i="47"/>
  <c r="B5757" i="47"/>
  <c r="C5757" i="47"/>
  <c r="F5757" i="47"/>
  <c r="D5757" i="47"/>
  <c r="A5758" i="47"/>
  <c r="M5840" i="47" l="1"/>
  <c r="K5840" i="47"/>
  <c r="L5840" i="47"/>
  <c r="J5840" i="47"/>
  <c r="H5841" i="47"/>
  <c r="I5840" i="47"/>
  <c r="F5758" i="47"/>
  <c r="B5758" i="47"/>
  <c r="D5758" i="47"/>
  <c r="E5758" i="47"/>
  <c r="C5758" i="47"/>
  <c r="A5759" i="47"/>
  <c r="J5841" i="47" l="1"/>
  <c r="L5841" i="47"/>
  <c r="M5841" i="47"/>
  <c r="I5841" i="47"/>
  <c r="H5842" i="47"/>
  <c r="K5841" i="47"/>
  <c r="C5759" i="47"/>
  <c r="D5759" i="47"/>
  <c r="B5759" i="47"/>
  <c r="E5759" i="47"/>
  <c r="F5759" i="47"/>
  <c r="A5760" i="47"/>
  <c r="H5843" i="47" l="1"/>
  <c r="J5842" i="47"/>
  <c r="L5842" i="47"/>
  <c r="K5842" i="47"/>
  <c r="M5842" i="47"/>
  <c r="I5842" i="47"/>
  <c r="E5760" i="47"/>
  <c r="D5760" i="47"/>
  <c r="F5760" i="47"/>
  <c r="C5760" i="47"/>
  <c r="B5760" i="47"/>
  <c r="A5761" i="47"/>
  <c r="H5844" i="47" l="1"/>
  <c r="M5843" i="47"/>
  <c r="K5843" i="47"/>
  <c r="I5843" i="47"/>
  <c r="J5843" i="47"/>
  <c r="L5843" i="47"/>
  <c r="E5761" i="47"/>
  <c r="B5761" i="47"/>
  <c r="A5762" i="47"/>
  <c r="D5761" i="47"/>
  <c r="F5761" i="47"/>
  <c r="C5761" i="47"/>
  <c r="H5845" i="47" l="1"/>
  <c r="K5844" i="47"/>
  <c r="M5844" i="47"/>
  <c r="J5844" i="47"/>
  <c r="I5844" i="47"/>
  <c r="L5844" i="47"/>
  <c r="B5762" i="47"/>
  <c r="D5762" i="47"/>
  <c r="E5762" i="47"/>
  <c r="C5762" i="47"/>
  <c r="A5763" i="47"/>
  <c r="F5762" i="47"/>
  <c r="J5845" i="47" l="1"/>
  <c r="L5845" i="47"/>
  <c r="M5845" i="47"/>
  <c r="K5845" i="47"/>
  <c r="H5846" i="47"/>
  <c r="I5845" i="47"/>
  <c r="C5763" i="47"/>
  <c r="D5763" i="47"/>
  <c r="B5763" i="47"/>
  <c r="E5763" i="47"/>
  <c r="F5763" i="47"/>
  <c r="A5764" i="47"/>
  <c r="K5846" i="47" l="1"/>
  <c r="M5846" i="47"/>
  <c r="J5846" i="47"/>
  <c r="L5846" i="47"/>
  <c r="I5846" i="47"/>
  <c r="H5847" i="47"/>
  <c r="F5764" i="47"/>
  <c r="C5764" i="47"/>
  <c r="B5764" i="47"/>
  <c r="A5765" i="47"/>
  <c r="E5764" i="47"/>
  <c r="D5764" i="47"/>
  <c r="J5847" i="47" l="1"/>
  <c r="L5847" i="47"/>
  <c r="M5847" i="47"/>
  <c r="H5848" i="47"/>
  <c r="I5847" i="47"/>
  <c r="K5847" i="47"/>
  <c r="E5765" i="47"/>
  <c r="B5765" i="47"/>
  <c r="D5765" i="47"/>
  <c r="A5766" i="47"/>
  <c r="F5765" i="47"/>
  <c r="C5765" i="47"/>
  <c r="H5849" i="47" l="1"/>
  <c r="M5848" i="47"/>
  <c r="K5848" i="47"/>
  <c r="I5848" i="47"/>
  <c r="J5848" i="47"/>
  <c r="L5848" i="47"/>
  <c r="F5766" i="47"/>
  <c r="A5767" i="47"/>
  <c r="B5766" i="47"/>
  <c r="D5766" i="47"/>
  <c r="E5766" i="47"/>
  <c r="C5766" i="47"/>
  <c r="K5849" i="47" l="1"/>
  <c r="J5849" i="47"/>
  <c r="L5849" i="47"/>
  <c r="M5849" i="47"/>
  <c r="H5850" i="47"/>
  <c r="I5849" i="47"/>
  <c r="C5767" i="47"/>
  <c r="D5767" i="47"/>
  <c r="F5767" i="47"/>
  <c r="B5767" i="47"/>
  <c r="E5767" i="47"/>
  <c r="A5768" i="47"/>
  <c r="J5850" i="47" l="1"/>
  <c r="M5850" i="47"/>
  <c r="L5850" i="47"/>
  <c r="I5850" i="47"/>
  <c r="H5851" i="47"/>
  <c r="K5850" i="47"/>
  <c r="E5768" i="47"/>
  <c r="F5768" i="47"/>
  <c r="C5768" i="47"/>
  <c r="B5768" i="47"/>
  <c r="A5769" i="47"/>
  <c r="D5768" i="47"/>
  <c r="J5851" i="47" l="1"/>
  <c r="L5851" i="47"/>
  <c r="M5851" i="47"/>
  <c r="H5852" i="47"/>
  <c r="I5851" i="47"/>
  <c r="K5851" i="47"/>
  <c r="E5769" i="47"/>
  <c r="B5769" i="47"/>
  <c r="C5769" i="47"/>
  <c r="F5769" i="47"/>
  <c r="D5769" i="47"/>
  <c r="A5770" i="47"/>
  <c r="I5852" i="47" l="1"/>
  <c r="K5852" i="47"/>
  <c r="L5852" i="47"/>
  <c r="H5853" i="47"/>
  <c r="J5852" i="47"/>
  <c r="M5852" i="47"/>
  <c r="F5770" i="47"/>
  <c r="B5770" i="47"/>
  <c r="D5770" i="47"/>
  <c r="E5770" i="47"/>
  <c r="C5770" i="47"/>
  <c r="A5771" i="47"/>
  <c r="J5853" i="47" l="1"/>
  <c r="L5853" i="47"/>
  <c r="M5853" i="47"/>
  <c r="H5854" i="47"/>
  <c r="I5853" i="47"/>
  <c r="K5853" i="47"/>
  <c r="C5771" i="47"/>
  <c r="D5771" i="47"/>
  <c r="F5771" i="47"/>
  <c r="A5772" i="47"/>
  <c r="B5771" i="47"/>
  <c r="E5771" i="47"/>
  <c r="J5854" i="47" l="1"/>
  <c r="L5854" i="47"/>
  <c r="M5854" i="47"/>
  <c r="K5854" i="47"/>
  <c r="H5855" i="47"/>
  <c r="I5854" i="47"/>
  <c r="E5772" i="47"/>
  <c r="D5772" i="47"/>
  <c r="F5772" i="47"/>
  <c r="C5772" i="47"/>
  <c r="B5772" i="47"/>
  <c r="A5773" i="47"/>
  <c r="K5855" i="47" l="1"/>
  <c r="J5855" i="47"/>
  <c r="M5855" i="47"/>
  <c r="H5856" i="47"/>
  <c r="I5855" i="47"/>
  <c r="L5855" i="47"/>
  <c r="E5773" i="47"/>
  <c r="B5773" i="47"/>
  <c r="F5773" i="47"/>
  <c r="D5773" i="47"/>
  <c r="A5774" i="47"/>
  <c r="C5773" i="47"/>
  <c r="K5856" i="47" l="1"/>
  <c r="M5856" i="47"/>
  <c r="I5856" i="47"/>
  <c r="H5857" i="47"/>
  <c r="L5856" i="47"/>
  <c r="J5856" i="47"/>
  <c r="F5774" i="47"/>
  <c r="B5774" i="47"/>
  <c r="D5774" i="47"/>
  <c r="E5774" i="47"/>
  <c r="C5774" i="47"/>
  <c r="A5775" i="47"/>
  <c r="I5857" i="47" l="1"/>
  <c r="K5857" i="47"/>
  <c r="L5857" i="47"/>
  <c r="J5857" i="47"/>
  <c r="H5858" i="47"/>
  <c r="M5857" i="47"/>
  <c r="C5775" i="47"/>
  <c r="D5775" i="47"/>
  <c r="F5775" i="47"/>
  <c r="A5776" i="47"/>
  <c r="E5775" i="47"/>
  <c r="B5775" i="47"/>
  <c r="I5858" i="47" l="1"/>
  <c r="L5858" i="47"/>
  <c r="M5858" i="47"/>
  <c r="K5858" i="47"/>
  <c r="H5859" i="47"/>
  <c r="J5858" i="47"/>
  <c r="E5776" i="47"/>
  <c r="F5776" i="47"/>
  <c r="C5776" i="47"/>
  <c r="D5776" i="47"/>
  <c r="B5776" i="47"/>
  <c r="A5777" i="47"/>
  <c r="L5859" i="47" l="1"/>
  <c r="H5860" i="47"/>
  <c r="M5859" i="47"/>
  <c r="K5859" i="47"/>
  <c r="I5859" i="47"/>
  <c r="J5859" i="47"/>
  <c r="E5777" i="47"/>
  <c r="B5777" i="47"/>
  <c r="C5777" i="47"/>
  <c r="F5777" i="47"/>
  <c r="D5777" i="47"/>
  <c r="A5778" i="47"/>
  <c r="K5860" i="47" l="1"/>
  <c r="J5860" i="47"/>
  <c r="L5860" i="47"/>
  <c r="M5860" i="47"/>
  <c r="H5861" i="47"/>
  <c r="I5860" i="47"/>
  <c r="F5778" i="47"/>
  <c r="B5778" i="47"/>
  <c r="D5778" i="47"/>
  <c r="E5778" i="47"/>
  <c r="C5778" i="47"/>
  <c r="A5779" i="47"/>
  <c r="K5861" i="47" l="1"/>
  <c r="I5861" i="47"/>
  <c r="J5861" i="47"/>
  <c r="L5861" i="47"/>
  <c r="M5861" i="47"/>
  <c r="H5862" i="47"/>
  <c r="C5779" i="47"/>
  <c r="D5779" i="47"/>
  <c r="B5779" i="47"/>
  <c r="E5779" i="47"/>
  <c r="F5779" i="47"/>
  <c r="A5780" i="47"/>
  <c r="I5862" i="47" l="1"/>
  <c r="M5862" i="47"/>
  <c r="L5862" i="47"/>
  <c r="J5862" i="47"/>
  <c r="H5863" i="47"/>
  <c r="K5862" i="47"/>
  <c r="D5780" i="47"/>
  <c r="F5780" i="47"/>
  <c r="C5780" i="47"/>
  <c r="B5780" i="47"/>
  <c r="A5781" i="47"/>
  <c r="E5780" i="47"/>
  <c r="L5863" i="47" l="1"/>
  <c r="H5864" i="47"/>
  <c r="M5863" i="47"/>
  <c r="K5863" i="47"/>
  <c r="I5863" i="47"/>
  <c r="J5863" i="47"/>
  <c r="E5781" i="47"/>
  <c r="B5781" i="47"/>
  <c r="F5781" i="47"/>
  <c r="D5781" i="47"/>
  <c r="A5782" i="47"/>
  <c r="C5781" i="47"/>
  <c r="L5864" i="47" l="1"/>
  <c r="H5865" i="47"/>
  <c r="M5864" i="47"/>
  <c r="K5864" i="47"/>
  <c r="I5864" i="47"/>
  <c r="J5864" i="47"/>
  <c r="F5782" i="47"/>
  <c r="D5782" i="47"/>
  <c r="E5782" i="47"/>
  <c r="C5782" i="47"/>
  <c r="A5783" i="47"/>
  <c r="B5782" i="47"/>
  <c r="H5866" i="47" l="1"/>
  <c r="L5865" i="47"/>
  <c r="M5865" i="47"/>
  <c r="K5865" i="47"/>
  <c r="J5865" i="47"/>
  <c r="I5865" i="47"/>
  <c r="C5783" i="47"/>
  <c r="D5783" i="47"/>
  <c r="F5783" i="47"/>
  <c r="A5784" i="47"/>
  <c r="E5783" i="47"/>
  <c r="B5783" i="47"/>
  <c r="L5866" i="47" l="1"/>
  <c r="H5867" i="47"/>
  <c r="M5866" i="47"/>
  <c r="K5866" i="47"/>
  <c r="J5866" i="47"/>
  <c r="I5866" i="47"/>
  <c r="E5784" i="47"/>
  <c r="A5785" i="47"/>
  <c r="D5784" i="47"/>
  <c r="F5784" i="47"/>
  <c r="C5784" i="47"/>
  <c r="B5784" i="47"/>
  <c r="M5867" i="47" l="1"/>
  <c r="I5867" i="47"/>
  <c r="K5867" i="47"/>
  <c r="L5867" i="47"/>
  <c r="J5867" i="47"/>
  <c r="H5868" i="47"/>
  <c r="E5785" i="47"/>
  <c r="B5785" i="47"/>
  <c r="C5785" i="47"/>
  <c r="F5785" i="47"/>
  <c r="D5785" i="47"/>
  <c r="A5786" i="47"/>
  <c r="M5868" i="47" l="1"/>
  <c r="I5868" i="47"/>
  <c r="K5868" i="47"/>
  <c r="L5868" i="47"/>
  <c r="J5868" i="47"/>
  <c r="H5869" i="47"/>
  <c r="B5786" i="47"/>
  <c r="D5786" i="47"/>
  <c r="E5786" i="47"/>
  <c r="C5786" i="47"/>
  <c r="A5787" i="47"/>
  <c r="F5786" i="47"/>
  <c r="L5869" i="47" l="1"/>
  <c r="M5869" i="47"/>
  <c r="K5869" i="47"/>
  <c r="H5870" i="47"/>
  <c r="J5869" i="47"/>
  <c r="I5869" i="47"/>
  <c r="C5787" i="47"/>
  <c r="D5787" i="47"/>
  <c r="A5788" i="47"/>
  <c r="F5787" i="47"/>
  <c r="E5787" i="47"/>
  <c r="B5787" i="47"/>
  <c r="I5870" i="47" l="1"/>
  <c r="L5870" i="47"/>
  <c r="M5870" i="47"/>
  <c r="H5871" i="47"/>
  <c r="J5870" i="47"/>
  <c r="K5870" i="47"/>
  <c r="E5788" i="47"/>
  <c r="D5788" i="47"/>
  <c r="F5788" i="47"/>
  <c r="C5788" i="47"/>
  <c r="B5788" i="47"/>
  <c r="A5789" i="47"/>
  <c r="L5871" i="47" l="1"/>
  <c r="M5871" i="47"/>
  <c r="K5871" i="47"/>
  <c r="I5871" i="47"/>
  <c r="J5871" i="47"/>
  <c r="H5872" i="47"/>
  <c r="E5789" i="47"/>
  <c r="B5789" i="47"/>
  <c r="A5790" i="47"/>
  <c r="D5789" i="47"/>
  <c r="C5789" i="47"/>
  <c r="F5789" i="47"/>
  <c r="K5872" i="47" l="1"/>
  <c r="M5872" i="47"/>
  <c r="L5872" i="47"/>
  <c r="I5872" i="47"/>
  <c r="J5872" i="47"/>
  <c r="H5873" i="47"/>
  <c r="F5790" i="47"/>
  <c r="B5790" i="47"/>
  <c r="D5790" i="47"/>
  <c r="E5790" i="47"/>
  <c r="C5790" i="47"/>
  <c r="A5791" i="47"/>
  <c r="H5874" i="47" l="1"/>
  <c r="K5873" i="47"/>
  <c r="L5873" i="47"/>
  <c r="M5873" i="47"/>
  <c r="J5873" i="47"/>
  <c r="I5873" i="47"/>
  <c r="C5791" i="47"/>
  <c r="D5791" i="47"/>
  <c r="F5791" i="47"/>
  <c r="A5792" i="47"/>
  <c r="B5791" i="47"/>
  <c r="E5791" i="47"/>
  <c r="M5874" i="47" l="1"/>
  <c r="K5874" i="47"/>
  <c r="L5874" i="47"/>
  <c r="I5874" i="47"/>
  <c r="H5875" i="47"/>
  <c r="J5874" i="47"/>
  <c r="F5792" i="47"/>
  <c r="C5792" i="47"/>
  <c r="B5792" i="47"/>
  <c r="A5793" i="47"/>
  <c r="E5792" i="47"/>
  <c r="D5792" i="47"/>
  <c r="L5875" i="47" l="1"/>
  <c r="H5876" i="47"/>
  <c r="M5875" i="47"/>
  <c r="K5875" i="47"/>
  <c r="J5875" i="47"/>
  <c r="I5875" i="47"/>
  <c r="D5793" i="47"/>
  <c r="A5794" i="47"/>
  <c r="C5793" i="47"/>
  <c r="F5793" i="47"/>
  <c r="E5793" i="47"/>
  <c r="B5793" i="47"/>
  <c r="K5876" i="47" l="1"/>
  <c r="L5876" i="47"/>
  <c r="M5876" i="47"/>
  <c r="H5877" i="47"/>
  <c r="J5876" i="47"/>
  <c r="I5876" i="47"/>
  <c r="F5794" i="47"/>
  <c r="B5794" i="47"/>
  <c r="D5794" i="47"/>
  <c r="E5794" i="47"/>
  <c r="C5794" i="47"/>
  <c r="A5795" i="47"/>
  <c r="K5877" i="47" l="1"/>
  <c r="J5877" i="47"/>
  <c r="I5877" i="47"/>
  <c r="H5878" i="47"/>
  <c r="L5877" i="47"/>
  <c r="M5877" i="47"/>
  <c r="C5795" i="47"/>
  <c r="D5795" i="47"/>
  <c r="F5795" i="47"/>
  <c r="A5796" i="47"/>
  <c r="B5795" i="47"/>
  <c r="E5795" i="47"/>
  <c r="L5878" i="47" l="1"/>
  <c r="K5878" i="47"/>
  <c r="M5878" i="47"/>
  <c r="I5878" i="47"/>
  <c r="J5878" i="47"/>
  <c r="H5879" i="47"/>
  <c r="F5796" i="47"/>
  <c r="C5796" i="47"/>
  <c r="B5796" i="47"/>
  <c r="A5797" i="47"/>
  <c r="E5796" i="47"/>
  <c r="D5796" i="47"/>
  <c r="J5879" i="47" l="1"/>
  <c r="M5879" i="47"/>
  <c r="L5879" i="47"/>
  <c r="I5879" i="47"/>
  <c r="H5880" i="47"/>
  <c r="K5879" i="47"/>
  <c r="E5797" i="47"/>
  <c r="B5797" i="47"/>
  <c r="D5797" i="47"/>
  <c r="C5797" i="47"/>
  <c r="F5797" i="47"/>
  <c r="A5798" i="47"/>
  <c r="K5880" i="47" l="1"/>
  <c r="M5880" i="47"/>
  <c r="L5880" i="47"/>
  <c r="J5880" i="47"/>
  <c r="H5881" i="47"/>
  <c r="I5880" i="47"/>
  <c r="F5798" i="47"/>
  <c r="D5798" i="47"/>
  <c r="E5798" i="47"/>
  <c r="C5798" i="47"/>
  <c r="A5799" i="47"/>
  <c r="B5798" i="47"/>
  <c r="I5881" i="47" l="1"/>
  <c r="L5881" i="47"/>
  <c r="M5881" i="47"/>
  <c r="K5881" i="47"/>
  <c r="H5882" i="47"/>
  <c r="J5881" i="47"/>
  <c r="C5799" i="47"/>
  <c r="D5799" i="47"/>
  <c r="B5799" i="47"/>
  <c r="F5799" i="47"/>
  <c r="A5800" i="47"/>
  <c r="E5799" i="47"/>
  <c r="K5882" i="47" l="1"/>
  <c r="I5882" i="47"/>
  <c r="H5883" i="47"/>
  <c r="M5882" i="47"/>
  <c r="J5882" i="47"/>
  <c r="L5882" i="47"/>
  <c r="D5800" i="47"/>
  <c r="F5800" i="47"/>
  <c r="C5800" i="47"/>
  <c r="B5800" i="47"/>
  <c r="A5801" i="47"/>
  <c r="E5800" i="47"/>
  <c r="J5883" i="47" l="1"/>
  <c r="L5883" i="47"/>
  <c r="M5883" i="47"/>
  <c r="K5883" i="47"/>
  <c r="H5884" i="47"/>
  <c r="I5883" i="47"/>
  <c r="E5801" i="47"/>
  <c r="B5801" i="47"/>
  <c r="D5801" i="47"/>
  <c r="A5802" i="47"/>
  <c r="C5801" i="47"/>
  <c r="F5801" i="47"/>
  <c r="K5884" i="47" l="1"/>
  <c r="I5884" i="47"/>
  <c r="M5884" i="47"/>
  <c r="L5884" i="47"/>
  <c r="J5884" i="47"/>
  <c r="H5885" i="47"/>
  <c r="F5802" i="47"/>
  <c r="A5803" i="47"/>
  <c r="B5802" i="47"/>
  <c r="D5802" i="47"/>
  <c r="E5802" i="47"/>
  <c r="C5802" i="47"/>
  <c r="K5885" i="47" l="1"/>
  <c r="I5885" i="47"/>
  <c r="M5885" i="47"/>
  <c r="H5886" i="47"/>
  <c r="J5885" i="47"/>
  <c r="L5885" i="47"/>
  <c r="C5803" i="47"/>
  <c r="D5803" i="47"/>
  <c r="A5804" i="47"/>
  <c r="F5803" i="47"/>
  <c r="E5803" i="47"/>
  <c r="B5803" i="47"/>
  <c r="K5886" i="47" l="1"/>
  <c r="L5886" i="47"/>
  <c r="M5886" i="47"/>
  <c r="I5886" i="47"/>
  <c r="H5887" i="47"/>
  <c r="J5886" i="47"/>
  <c r="E5804" i="47"/>
  <c r="D5804" i="47"/>
  <c r="F5804" i="47"/>
  <c r="C5804" i="47"/>
  <c r="B5804" i="47"/>
  <c r="A5805" i="47"/>
  <c r="H5888" i="47" l="1"/>
  <c r="M5887" i="47"/>
  <c r="K5887" i="47"/>
  <c r="I5887" i="47"/>
  <c r="J5887" i="47"/>
  <c r="L5887" i="47"/>
  <c r="E5805" i="47"/>
  <c r="B5805" i="47"/>
  <c r="C5805" i="47"/>
  <c r="F5805" i="47"/>
  <c r="D5805" i="47"/>
  <c r="A5806" i="47"/>
  <c r="I5888" i="47" l="1"/>
  <c r="L5888" i="47"/>
  <c r="M5888" i="47"/>
  <c r="H5889" i="47"/>
  <c r="J5888" i="47"/>
  <c r="K5888" i="47"/>
  <c r="B5806" i="47"/>
  <c r="D5806" i="47"/>
  <c r="E5806" i="47"/>
  <c r="C5806" i="47"/>
  <c r="A5807" i="47"/>
  <c r="F5806" i="47"/>
  <c r="I5889" i="47" l="1"/>
  <c r="M5889" i="47"/>
  <c r="L5889" i="47"/>
  <c r="K5889" i="47"/>
  <c r="J5889" i="47"/>
  <c r="H5890" i="47"/>
  <c r="C5807" i="47"/>
  <c r="D5807" i="47"/>
  <c r="A5808" i="47"/>
  <c r="B5807" i="47"/>
  <c r="E5807" i="47"/>
  <c r="F5807" i="47"/>
  <c r="K5890" i="47" l="1"/>
  <c r="I5890" i="47"/>
  <c r="M5890" i="47"/>
  <c r="J5890" i="47"/>
  <c r="H5891" i="47"/>
  <c r="L5890" i="47"/>
  <c r="E5808" i="47"/>
  <c r="F5808" i="47"/>
  <c r="C5808" i="47"/>
  <c r="B5808" i="47"/>
  <c r="A5809" i="47"/>
  <c r="D5808" i="47"/>
  <c r="K5891" i="47" l="1"/>
  <c r="J5891" i="47"/>
  <c r="L5891" i="47"/>
  <c r="M5891" i="47"/>
  <c r="H5892" i="47"/>
  <c r="I5891" i="47"/>
  <c r="E5809" i="47"/>
  <c r="B5809" i="47"/>
  <c r="F5809" i="47"/>
  <c r="D5809" i="47"/>
  <c r="A5810" i="47"/>
  <c r="C5809" i="47"/>
  <c r="M5892" i="47" l="1"/>
  <c r="J5892" i="47"/>
  <c r="K5892" i="47"/>
  <c r="L5892" i="47"/>
  <c r="I5892" i="47"/>
  <c r="H5893" i="47"/>
  <c r="F5810" i="47"/>
  <c r="D5810" i="47"/>
  <c r="E5810" i="47"/>
  <c r="C5810" i="47"/>
  <c r="A5811" i="47"/>
  <c r="B5810" i="47"/>
  <c r="K5893" i="47" l="1"/>
  <c r="I5893" i="47"/>
  <c r="L5893" i="47"/>
  <c r="M5893" i="47"/>
  <c r="H5894" i="47"/>
  <c r="J5893" i="47"/>
  <c r="F5811" i="47"/>
  <c r="A5812" i="47"/>
  <c r="E5811" i="47"/>
  <c r="D5811" i="47"/>
  <c r="B5811" i="47"/>
  <c r="C5811" i="47"/>
  <c r="J5894" i="47" l="1"/>
  <c r="K5894" i="47"/>
  <c r="L5894" i="47"/>
  <c r="I5894" i="47"/>
  <c r="H5895" i="47"/>
  <c r="M5894" i="47"/>
  <c r="E5812" i="47"/>
  <c r="F5812" i="47"/>
  <c r="C5812" i="47"/>
  <c r="B5812" i="47"/>
  <c r="A5813" i="47"/>
  <c r="D5812" i="47"/>
  <c r="H5896" i="47" l="1"/>
  <c r="M5895" i="47"/>
  <c r="I5895" i="47"/>
  <c r="K5895" i="47"/>
  <c r="L5895" i="47"/>
  <c r="J5895" i="47"/>
  <c r="E5813" i="47"/>
  <c r="B5813" i="47"/>
  <c r="D5813" i="47"/>
  <c r="A5814" i="47"/>
  <c r="F5813" i="47"/>
  <c r="C5813" i="47"/>
  <c r="L5896" i="47" l="1"/>
  <c r="K5896" i="47"/>
  <c r="M5896" i="47"/>
  <c r="J5896" i="47"/>
  <c r="H5897" i="47"/>
  <c r="I5896" i="47"/>
  <c r="F5814" i="47"/>
  <c r="B5814" i="47"/>
  <c r="D5814" i="47"/>
  <c r="E5814" i="47"/>
  <c r="C5814" i="47"/>
  <c r="A5815" i="47"/>
  <c r="L5897" i="47" l="1"/>
  <c r="H5898" i="47"/>
  <c r="K5897" i="47"/>
  <c r="M5897" i="47"/>
  <c r="J5897" i="47"/>
  <c r="I5897" i="47"/>
  <c r="C5815" i="47"/>
  <c r="D5815" i="47"/>
  <c r="B5815" i="47"/>
  <c r="E5815" i="47"/>
  <c r="F5815" i="47"/>
  <c r="A5816" i="47"/>
  <c r="J5898" i="47" l="1"/>
  <c r="K5898" i="47"/>
  <c r="L5898" i="47"/>
  <c r="M5898" i="47"/>
  <c r="I5898" i="47"/>
  <c r="H5899" i="47"/>
  <c r="E5816" i="47"/>
  <c r="F5816" i="47"/>
  <c r="C5816" i="47"/>
  <c r="B5816" i="47"/>
  <c r="A5817" i="47"/>
  <c r="D5816" i="47"/>
  <c r="H5900" i="47" l="1"/>
  <c r="L5899" i="47"/>
  <c r="M5899" i="47"/>
  <c r="K5899" i="47"/>
  <c r="I5899" i="47"/>
  <c r="J5899" i="47"/>
  <c r="E5817" i="47"/>
  <c r="B5817" i="47"/>
  <c r="C5817" i="47"/>
  <c r="F5817" i="47"/>
  <c r="D5817" i="47"/>
  <c r="A5818" i="47"/>
  <c r="K5900" i="47" l="1"/>
  <c r="M5900" i="47"/>
  <c r="L5900" i="47"/>
  <c r="J5900" i="47"/>
  <c r="H5901" i="47"/>
  <c r="I5900" i="47"/>
  <c r="B5818" i="47"/>
  <c r="D5818" i="47"/>
  <c r="E5818" i="47"/>
  <c r="C5818" i="47"/>
  <c r="A5819" i="47"/>
  <c r="F5818" i="47"/>
  <c r="H5902" i="47" l="1"/>
  <c r="M5901" i="47"/>
  <c r="K5901" i="47"/>
  <c r="L5901" i="47"/>
  <c r="J5901" i="47"/>
  <c r="I5901" i="47"/>
  <c r="F5819" i="47"/>
  <c r="A5820" i="47"/>
  <c r="B5819" i="47"/>
  <c r="E5819" i="47"/>
  <c r="C5819" i="47"/>
  <c r="D5819" i="47"/>
  <c r="I5902" i="47" l="1"/>
  <c r="L5902" i="47"/>
  <c r="K5902" i="47"/>
  <c r="M5902" i="47"/>
  <c r="J5902" i="47"/>
  <c r="H5903" i="47"/>
  <c r="D5820" i="47"/>
  <c r="F5820" i="47"/>
  <c r="C5820" i="47"/>
  <c r="B5820" i="47"/>
  <c r="A5821" i="47"/>
  <c r="E5820" i="47"/>
  <c r="J5903" i="47" l="1"/>
  <c r="L5903" i="47"/>
  <c r="M5903" i="47"/>
  <c r="K5903" i="47"/>
  <c r="H5904" i="47"/>
  <c r="I5903" i="47"/>
  <c r="E5821" i="47"/>
  <c r="B5821" i="47"/>
  <c r="A5822" i="47"/>
  <c r="D5821" i="47"/>
  <c r="C5821" i="47"/>
  <c r="F5821" i="47"/>
  <c r="J5904" i="47" l="1"/>
  <c r="K5904" i="47"/>
  <c r="L5904" i="47"/>
  <c r="I5904" i="47"/>
  <c r="H5905" i="47"/>
  <c r="M5904" i="47"/>
  <c r="F5822" i="47"/>
  <c r="B5822" i="47"/>
  <c r="D5822" i="47"/>
  <c r="E5822" i="47"/>
  <c r="C5822" i="47"/>
  <c r="A5823" i="47"/>
  <c r="K5905" i="47" l="1"/>
  <c r="M5905" i="47"/>
  <c r="L5905" i="47"/>
  <c r="I5905" i="47"/>
  <c r="J5905" i="47"/>
  <c r="H5906" i="47"/>
  <c r="C5823" i="47"/>
  <c r="D5823" i="47"/>
  <c r="B5823" i="47"/>
  <c r="E5823" i="47"/>
  <c r="F5823" i="47"/>
  <c r="A5824" i="47"/>
  <c r="K5906" i="47" l="1"/>
  <c r="M5906" i="47"/>
  <c r="L5906" i="47"/>
  <c r="J5906" i="47"/>
  <c r="H5907" i="47"/>
  <c r="I5906" i="47"/>
  <c r="D5824" i="47"/>
  <c r="F5824" i="47"/>
  <c r="C5824" i="47"/>
  <c r="B5824" i="47"/>
  <c r="A5825" i="47"/>
  <c r="E5824" i="47"/>
  <c r="J5907" i="47" l="1"/>
  <c r="L5907" i="47"/>
  <c r="M5907" i="47"/>
  <c r="K5907" i="47"/>
  <c r="H5908" i="47"/>
  <c r="I5907" i="47"/>
  <c r="E5825" i="47"/>
  <c r="B5825" i="47"/>
  <c r="A5826" i="47"/>
  <c r="C5825" i="47"/>
  <c r="F5825" i="47"/>
  <c r="D5825" i="47"/>
  <c r="I5908" i="47" l="1"/>
  <c r="M5908" i="47"/>
  <c r="L5908" i="47"/>
  <c r="H5909" i="47"/>
  <c r="J5908" i="47"/>
  <c r="K5908" i="47"/>
  <c r="F5826" i="47"/>
  <c r="D5826" i="47"/>
  <c r="E5826" i="47"/>
  <c r="B5826" i="47"/>
  <c r="C5826" i="47"/>
  <c r="A5827" i="47"/>
  <c r="K5909" i="47" l="1"/>
  <c r="I5909" i="47"/>
  <c r="L5909" i="47"/>
  <c r="M5909" i="47"/>
  <c r="H5910" i="47"/>
  <c r="J5909" i="47"/>
  <c r="C5827" i="47"/>
  <c r="D5827" i="47"/>
  <c r="F5827" i="47"/>
  <c r="A5828" i="47"/>
  <c r="B5827" i="47"/>
  <c r="E5827" i="47"/>
  <c r="M5910" i="47" l="1"/>
  <c r="K5910" i="47"/>
  <c r="L5910" i="47"/>
  <c r="I5910" i="47"/>
  <c r="H5911" i="47"/>
  <c r="J5910" i="47"/>
  <c r="F5828" i="47"/>
  <c r="C5828" i="47"/>
  <c r="B5828" i="47"/>
  <c r="A5829" i="47"/>
  <c r="E5828" i="47"/>
  <c r="D5828" i="47"/>
  <c r="I5911" i="47" l="1"/>
  <c r="K5911" i="47"/>
  <c r="L5911" i="47"/>
  <c r="J5911" i="47"/>
  <c r="H5912" i="47"/>
  <c r="M5911" i="47"/>
  <c r="E5829" i="47"/>
  <c r="B5829" i="47"/>
  <c r="A5830" i="47"/>
  <c r="D5829" i="47"/>
  <c r="C5829" i="47"/>
  <c r="F5829" i="47"/>
  <c r="J5912" i="47" l="1"/>
  <c r="K5912" i="47"/>
  <c r="L5912" i="47"/>
  <c r="I5912" i="47"/>
  <c r="H5913" i="47"/>
  <c r="M5912" i="47"/>
  <c r="F5830" i="47"/>
  <c r="B5830" i="47"/>
  <c r="D5830" i="47"/>
  <c r="E5830" i="47"/>
  <c r="C5830" i="47"/>
  <c r="A5831" i="47"/>
  <c r="L5913" i="47" l="1"/>
  <c r="M5913" i="47"/>
  <c r="H5914" i="47"/>
  <c r="J5913" i="47"/>
  <c r="K5913" i="47"/>
  <c r="I5913" i="47"/>
  <c r="C5831" i="47"/>
  <c r="D5831" i="47"/>
  <c r="F5831" i="47"/>
  <c r="A5832" i="47"/>
  <c r="B5831" i="47"/>
  <c r="E5831" i="47"/>
  <c r="H5915" i="47" l="1"/>
  <c r="M5914" i="47"/>
  <c r="K5914" i="47"/>
  <c r="L5914" i="47"/>
  <c r="J5914" i="47"/>
  <c r="I5914" i="47"/>
  <c r="E5832" i="47"/>
  <c r="F5832" i="47"/>
  <c r="C5832" i="47"/>
  <c r="B5832" i="47"/>
  <c r="A5833" i="47"/>
  <c r="D5832" i="47"/>
  <c r="H5916" i="47" l="1"/>
  <c r="K5915" i="47"/>
  <c r="M5915" i="47"/>
  <c r="I5915" i="47"/>
  <c r="J5915" i="47"/>
  <c r="L5915" i="47"/>
  <c r="E5833" i="47"/>
  <c r="B5833" i="47"/>
  <c r="A5834" i="47"/>
  <c r="D5833" i="47"/>
  <c r="C5833" i="47"/>
  <c r="F5833" i="47"/>
  <c r="K5916" i="47" l="1"/>
  <c r="I5916" i="47"/>
  <c r="M5916" i="47"/>
  <c r="L5916" i="47"/>
  <c r="J5916" i="47"/>
  <c r="H5917" i="47"/>
  <c r="F5834" i="47"/>
  <c r="A5835" i="47"/>
  <c r="B5834" i="47"/>
  <c r="D5834" i="47"/>
  <c r="E5834" i="47"/>
  <c r="C5834" i="47"/>
  <c r="I5917" i="47" l="1"/>
  <c r="L5917" i="47"/>
  <c r="K5917" i="47"/>
  <c r="M5917" i="47"/>
  <c r="H5918" i="47"/>
  <c r="J5917" i="47"/>
  <c r="C5835" i="47"/>
  <c r="D5835" i="47"/>
  <c r="B5835" i="47"/>
  <c r="E5835" i="47"/>
  <c r="F5835" i="47"/>
  <c r="A5836" i="47"/>
  <c r="J5918" i="47" l="1"/>
  <c r="K5918" i="47"/>
  <c r="L5918" i="47"/>
  <c r="M5918" i="47"/>
  <c r="I5918" i="47"/>
  <c r="H5919" i="47"/>
  <c r="D5836" i="47"/>
  <c r="F5836" i="47"/>
  <c r="C5836" i="47"/>
  <c r="B5836" i="47"/>
  <c r="A5837" i="47"/>
  <c r="E5836" i="47"/>
  <c r="H5920" i="47" l="1"/>
  <c r="K5919" i="47"/>
  <c r="M5919" i="47"/>
  <c r="J5919" i="47"/>
  <c r="L5919" i="47"/>
  <c r="I5919" i="47"/>
  <c r="D5837" i="47"/>
  <c r="A5838" i="47"/>
  <c r="F5837" i="47"/>
  <c r="C5837" i="47"/>
  <c r="E5837" i="47"/>
  <c r="B5837" i="47"/>
  <c r="J5920" i="47" l="1"/>
  <c r="K5920" i="47"/>
  <c r="L5920" i="47"/>
  <c r="I5920" i="47"/>
  <c r="H5921" i="47"/>
  <c r="M5920" i="47"/>
  <c r="B5838" i="47"/>
  <c r="D5838" i="47"/>
  <c r="E5838" i="47"/>
  <c r="C5838" i="47"/>
  <c r="A5839" i="47"/>
  <c r="F5838" i="47"/>
  <c r="K5921" i="47" l="1"/>
  <c r="I5921" i="47"/>
  <c r="L5921" i="47"/>
  <c r="M5921" i="47"/>
  <c r="H5922" i="47"/>
  <c r="J5921" i="47"/>
  <c r="C5839" i="47"/>
  <c r="D5839" i="47"/>
  <c r="E5839" i="47"/>
  <c r="F5839" i="47"/>
  <c r="A5840" i="47"/>
  <c r="B5839" i="47"/>
  <c r="J5922" i="47" l="1"/>
  <c r="L5922" i="47"/>
  <c r="K5922" i="47"/>
  <c r="I5922" i="47"/>
  <c r="H5923" i="47"/>
  <c r="M5922" i="47"/>
  <c r="E5840" i="47"/>
  <c r="D5840" i="47"/>
  <c r="F5840" i="47"/>
  <c r="C5840" i="47"/>
  <c r="B5840" i="47"/>
  <c r="A5841" i="47"/>
  <c r="H5924" i="47" l="1"/>
  <c r="L5923" i="47"/>
  <c r="M5923" i="47"/>
  <c r="K5923" i="47"/>
  <c r="I5923" i="47"/>
  <c r="J5923" i="47"/>
  <c r="E5841" i="47"/>
  <c r="B5841" i="47"/>
  <c r="F5841" i="47"/>
  <c r="D5841" i="47"/>
  <c r="A5842" i="47"/>
  <c r="C5841" i="47"/>
  <c r="M5924" i="47" l="1"/>
  <c r="J5924" i="47"/>
  <c r="K5924" i="47"/>
  <c r="L5924" i="47"/>
  <c r="I5924" i="47"/>
  <c r="H5925" i="47"/>
  <c r="F5842" i="47"/>
  <c r="D5842" i="47"/>
  <c r="E5842" i="47"/>
  <c r="C5842" i="47"/>
  <c r="A5843" i="47"/>
  <c r="B5842" i="47"/>
  <c r="K5925" i="47" l="1"/>
  <c r="I5925" i="47"/>
  <c r="L5925" i="47"/>
  <c r="M5925" i="47"/>
  <c r="H5926" i="47"/>
  <c r="J5925" i="47"/>
  <c r="C5843" i="47"/>
  <c r="D5843" i="47"/>
  <c r="B5843" i="47"/>
  <c r="E5843" i="47"/>
  <c r="F5843" i="47"/>
  <c r="A5844" i="47"/>
  <c r="K5926" i="47" l="1"/>
  <c r="M5926" i="47"/>
  <c r="L5926" i="47"/>
  <c r="J5926" i="47"/>
  <c r="H5927" i="47"/>
  <c r="I5926" i="47"/>
  <c r="D5844" i="47"/>
  <c r="F5844" i="47"/>
  <c r="C5844" i="47"/>
  <c r="B5844" i="47"/>
  <c r="A5845" i="47"/>
  <c r="E5844" i="47"/>
  <c r="J5927" i="47" l="1"/>
  <c r="M5927" i="47"/>
  <c r="I5927" i="47"/>
  <c r="H5928" i="47"/>
  <c r="K5927" i="47"/>
  <c r="L5927" i="47"/>
  <c r="D5845" i="47"/>
  <c r="A5846" i="47"/>
  <c r="C5845" i="47"/>
  <c r="F5845" i="47"/>
  <c r="E5845" i="47"/>
  <c r="B5845" i="47"/>
  <c r="J5928" i="47" l="1"/>
  <c r="K5928" i="47"/>
  <c r="L5928" i="47"/>
  <c r="I5928" i="47"/>
  <c r="H5929" i="47"/>
  <c r="M5928" i="47"/>
  <c r="B5846" i="47"/>
  <c r="C5846" i="47"/>
  <c r="A5847" i="47"/>
  <c r="F5846" i="47"/>
  <c r="D5846" i="47"/>
  <c r="E5846" i="47"/>
  <c r="K5929" i="47" l="1"/>
  <c r="I5929" i="47"/>
  <c r="L5929" i="47"/>
  <c r="M5929" i="47"/>
  <c r="J5929" i="47"/>
  <c r="H5930" i="47"/>
  <c r="F5847" i="47"/>
  <c r="A5848" i="47"/>
  <c r="E5847" i="47"/>
  <c r="C5847" i="47"/>
  <c r="D5847" i="47"/>
  <c r="B5847" i="47"/>
  <c r="K5930" i="47" l="1"/>
  <c r="L5930" i="47"/>
  <c r="I5930" i="47"/>
  <c r="H5931" i="47"/>
  <c r="M5930" i="47"/>
  <c r="J5930" i="47"/>
  <c r="D5848" i="47"/>
  <c r="F5848" i="47"/>
  <c r="C5848" i="47"/>
  <c r="B5848" i="47"/>
  <c r="A5849" i="47"/>
  <c r="E5848" i="47"/>
  <c r="J5931" i="47" l="1"/>
  <c r="K5931" i="47"/>
  <c r="M5931" i="47"/>
  <c r="L5931" i="47"/>
  <c r="I5931" i="47"/>
  <c r="H5932" i="47"/>
  <c r="E5849" i="47"/>
  <c r="B5849" i="47"/>
  <c r="D5849" i="47"/>
  <c r="A5850" i="47"/>
  <c r="C5849" i="47"/>
  <c r="F5849" i="47"/>
  <c r="J5932" i="47" l="1"/>
  <c r="K5932" i="47"/>
  <c r="L5932" i="47"/>
  <c r="I5932" i="47"/>
  <c r="H5933" i="47"/>
  <c r="M5932" i="47"/>
  <c r="F5850" i="47"/>
  <c r="B5850" i="47"/>
  <c r="D5850" i="47"/>
  <c r="E5850" i="47"/>
  <c r="C5850" i="47"/>
  <c r="A5851" i="47"/>
  <c r="H5934" i="47" l="1"/>
  <c r="M5933" i="47"/>
  <c r="K5933" i="47"/>
  <c r="J5933" i="47"/>
  <c r="I5933" i="47"/>
  <c r="L5933" i="47"/>
  <c r="C5851" i="47"/>
  <c r="D5851" i="47"/>
  <c r="F5851" i="47"/>
  <c r="A5852" i="47"/>
  <c r="E5851" i="47"/>
  <c r="B5851" i="47"/>
  <c r="I5934" i="47" l="1"/>
  <c r="M5934" i="47"/>
  <c r="L5934" i="47"/>
  <c r="K5934" i="47"/>
  <c r="J5934" i="47"/>
  <c r="H5935" i="47"/>
  <c r="E5852" i="47"/>
  <c r="D5852" i="47"/>
  <c r="F5852" i="47"/>
  <c r="C5852" i="47"/>
  <c r="B5852" i="47"/>
  <c r="A5853" i="47"/>
  <c r="L5935" i="47" l="1"/>
  <c r="K5935" i="47"/>
  <c r="M5935" i="47"/>
  <c r="J5935" i="47"/>
  <c r="I5935" i="47"/>
  <c r="H5936" i="47"/>
  <c r="E5853" i="47"/>
  <c r="B5853" i="47"/>
  <c r="D5853" i="47"/>
  <c r="C5853" i="47"/>
  <c r="F5853" i="47"/>
  <c r="A5854" i="47"/>
  <c r="I5936" i="47" l="1"/>
  <c r="L5936" i="47"/>
  <c r="M5936" i="47"/>
  <c r="H5937" i="47"/>
  <c r="J5936" i="47"/>
  <c r="K5936" i="47"/>
  <c r="F5854" i="47"/>
  <c r="B5854" i="47"/>
  <c r="D5854" i="47"/>
  <c r="E5854" i="47"/>
  <c r="C5854" i="47"/>
  <c r="A5855" i="47"/>
  <c r="L5937" i="47" l="1"/>
  <c r="M5937" i="47"/>
  <c r="H5938" i="47"/>
  <c r="J5937" i="47"/>
  <c r="K5937" i="47"/>
  <c r="I5937" i="47"/>
  <c r="C5855" i="47"/>
  <c r="D5855" i="47"/>
  <c r="B5855" i="47"/>
  <c r="E5855" i="47"/>
  <c r="F5855" i="47"/>
  <c r="A5856" i="47"/>
  <c r="L5938" i="47" l="1"/>
  <c r="H5939" i="47"/>
  <c r="M5938" i="47"/>
  <c r="K5938" i="47"/>
  <c r="J5938" i="47"/>
  <c r="I5938" i="47"/>
  <c r="D5856" i="47"/>
  <c r="F5856" i="47"/>
  <c r="C5856" i="47"/>
  <c r="B5856" i="47"/>
  <c r="A5857" i="47"/>
  <c r="E5856" i="47"/>
  <c r="J5939" i="47" l="1"/>
  <c r="M5939" i="47"/>
  <c r="H5940" i="47"/>
  <c r="L5939" i="47"/>
  <c r="I5939" i="47"/>
  <c r="K5939" i="47"/>
  <c r="E5857" i="47"/>
  <c r="B5857" i="47"/>
  <c r="D5857" i="47"/>
  <c r="A5858" i="47"/>
  <c r="C5857" i="47"/>
  <c r="F5857" i="47"/>
  <c r="K5940" i="47" l="1"/>
  <c r="M5940" i="47"/>
  <c r="I5940" i="47"/>
  <c r="L5940" i="47"/>
  <c r="J5940" i="47"/>
  <c r="H5941" i="47"/>
  <c r="F5858" i="47"/>
  <c r="B5858" i="47"/>
  <c r="D5858" i="47"/>
  <c r="E5858" i="47"/>
  <c r="C5858" i="47"/>
  <c r="A5859" i="47"/>
  <c r="J5941" i="47" l="1"/>
  <c r="H5942" i="47"/>
  <c r="L5941" i="47"/>
  <c r="M5941" i="47"/>
  <c r="I5941" i="47"/>
  <c r="K5941" i="47"/>
  <c r="C5859" i="47"/>
  <c r="D5859" i="47"/>
  <c r="A5860" i="47"/>
  <c r="B5859" i="47"/>
  <c r="E5859" i="47"/>
  <c r="F5859" i="47"/>
  <c r="M5942" i="47" l="1"/>
  <c r="L5942" i="47"/>
  <c r="K5942" i="47"/>
  <c r="I5942" i="47"/>
  <c r="J5942" i="47"/>
  <c r="H5943" i="47"/>
  <c r="E5860" i="47"/>
  <c r="D5860" i="47"/>
  <c r="F5860" i="47"/>
  <c r="C5860" i="47"/>
  <c r="B5860" i="47"/>
  <c r="A5861" i="47"/>
  <c r="K5943" i="47" l="1"/>
  <c r="L5943" i="47"/>
  <c r="M5943" i="47"/>
  <c r="H5944" i="47"/>
  <c r="I5943" i="47"/>
  <c r="J5943" i="47"/>
  <c r="E5861" i="47"/>
  <c r="B5861" i="47"/>
  <c r="D5861" i="47"/>
  <c r="A5862" i="47"/>
  <c r="C5861" i="47"/>
  <c r="F5861" i="47"/>
  <c r="M5944" i="47" l="1"/>
  <c r="K5944" i="47"/>
  <c r="L5944" i="47"/>
  <c r="I5944" i="47"/>
  <c r="J5944" i="47"/>
  <c r="H5945" i="47"/>
  <c r="F5862" i="47"/>
  <c r="B5862" i="47"/>
  <c r="D5862" i="47"/>
  <c r="E5862" i="47"/>
  <c r="C5862" i="47"/>
  <c r="A5863" i="47"/>
  <c r="H5946" i="47" l="1"/>
  <c r="I5945" i="47"/>
  <c r="K5945" i="47"/>
  <c r="L5945" i="47"/>
  <c r="J5945" i="47"/>
  <c r="M5945" i="47"/>
  <c r="B5863" i="47"/>
  <c r="C5863" i="47"/>
  <c r="E5863" i="47"/>
  <c r="F5863" i="47"/>
  <c r="A5864" i="47"/>
  <c r="D5863" i="47"/>
  <c r="M5946" i="47" l="1"/>
  <c r="I5946" i="47"/>
  <c r="L5946" i="47"/>
  <c r="J5946" i="47"/>
  <c r="H5947" i="47"/>
  <c r="K5946" i="47"/>
  <c r="F5864" i="47"/>
  <c r="C5864" i="47"/>
  <c r="E5864" i="47"/>
  <c r="D5864" i="47"/>
  <c r="B5864" i="47"/>
  <c r="A5865" i="47"/>
  <c r="L5947" i="47" l="1"/>
  <c r="H5948" i="47"/>
  <c r="M5947" i="47"/>
  <c r="K5947" i="47"/>
  <c r="I5947" i="47"/>
  <c r="J5947" i="47"/>
  <c r="C5865" i="47"/>
  <c r="F5865" i="47"/>
  <c r="E5865" i="47"/>
  <c r="B5865" i="47"/>
  <c r="D5865" i="47"/>
  <c r="A5866" i="47"/>
  <c r="M5948" i="47" l="1"/>
  <c r="J5948" i="47"/>
  <c r="K5948" i="47"/>
  <c r="L5948" i="47"/>
  <c r="I5948" i="47"/>
  <c r="H5949" i="47"/>
  <c r="D5866" i="47"/>
  <c r="E5866" i="47"/>
  <c r="C5866" i="47"/>
  <c r="B5866" i="47"/>
  <c r="A5867" i="47"/>
  <c r="F5866" i="47"/>
  <c r="L5949" i="47" l="1"/>
  <c r="M5949" i="47"/>
  <c r="I5949" i="47"/>
  <c r="J5949" i="47"/>
  <c r="H5950" i="47"/>
  <c r="K5949" i="47"/>
  <c r="B5867" i="47"/>
  <c r="E5867" i="47"/>
  <c r="F5867" i="47"/>
  <c r="A5868" i="47"/>
  <c r="C5867" i="47"/>
  <c r="D5867" i="47"/>
  <c r="K5950" i="47" l="1"/>
  <c r="L5950" i="47"/>
  <c r="I5950" i="47"/>
  <c r="H5951" i="47"/>
  <c r="M5950" i="47"/>
  <c r="J5950" i="47"/>
  <c r="F5868" i="47"/>
  <c r="C5868" i="47"/>
  <c r="B5868" i="47"/>
  <c r="A5869" i="47"/>
  <c r="E5868" i="47"/>
  <c r="D5868" i="47"/>
  <c r="M5951" i="47" l="1"/>
  <c r="I5951" i="47"/>
  <c r="J5951" i="47"/>
  <c r="K5951" i="47"/>
  <c r="L5951" i="47"/>
  <c r="H5952" i="47"/>
  <c r="C5869" i="47"/>
  <c r="F5869" i="47"/>
  <c r="E5869" i="47"/>
  <c r="B5869" i="47"/>
  <c r="D5869" i="47"/>
  <c r="A5870" i="47"/>
  <c r="K5952" i="47" l="1"/>
  <c r="M5952" i="47"/>
  <c r="L5952" i="47"/>
  <c r="I5952" i="47"/>
  <c r="J5952" i="47"/>
  <c r="H5953" i="47"/>
  <c r="C5870" i="47"/>
  <c r="A5871" i="47"/>
  <c r="D5870" i="47"/>
  <c r="E5870" i="47"/>
  <c r="F5870" i="47"/>
  <c r="B5870" i="47"/>
  <c r="J5953" i="47" l="1"/>
  <c r="L5953" i="47"/>
  <c r="K5953" i="47"/>
  <c r="I5953" i="47"/>
  <c r="H5954" i="47"/>
  <c r="M5953" i="47"/>
  <c r="D5871" i="47"/>
  <c r="E5871" i="47"/>
  <c r="C5871" i="47"/>
  <c r="F5871" i="47"/>
  <c r="A5872" i="47"/>
  <c r="B5871" i="47"/>
  <c r="J5954" i="47" l="1"/>
  <c r="K5954" i="47"/>
  <c r="L5954" i="47"/>
  <c r="I5954" i="47"/>
  <c r="H5955" i="47"/>
  <c r="M5954" i="47"/>
  <c r="F5872" i="47"/>
  <c r="C5872" i="47"/>
  <c r="B5872" i="47"/>
  <c r="E5872" i="47"/>
  <c r="D5872" i="47"/>
  <c r="A5873" i="47"/>
  <c r="K5955" i="47" l="1"/>
  <c r="J5955" i="47"/>
  <c r="L5955" i="47"/>
  <c r="M5955" i="47"/>
  <c r="H5956" i="47"/>
  <c r="I5955" i="47"/>
  <c r="E5873" i="47"/>
  <c r="B5873" i="47"/>
  <c r="D5873" i="47"/>
  <c r="A5874" i="47"/>
  <c r="C5873" i="47"/>
  <c r="F5873" i="47"/>
  <c r="J5956" i="47" l="1"/>
  <c r="K5956" i="47"/>
  <c r="L5956" i="47"/>
  <c r="I5956" i="47"/>
  <c r="H5957" i="47"/>
  <c r="M5956" i="47"/>
  <c r="C5874" i="47"/>
  <c r="A5875" i="47"/>
  <c r="F5874" i="47"/>
  <c r="B5874" i="47"/>
  <c r="D5874" i="47"/>
  <c r="E5874" i="47"/>
  <c r="K5957" i="47" l="1"/>
  <c r="M5957" i="47"/>
  <c r="I5957" i="47"/>
  <c r="L5957" i="47"/>
  <c r="J5957" i="47"/>
  <c r="H5958" i="47"/>
  <c r="B5875" i="47"/>
  <c r="C5875" i="47"/>
  <c r="D5875" i="47"/>
  <c r="A5876" i="47"/>
  <c r="F5875" i="47"/>
  <c r="E5875" i="47"/>
  <c r="H5959" i="47" l="1"/>
  <c r="M5958" i="47"/>
  <c r="K5958" i="47"/>
  <c r="J5958" i="47"/>
  <c r="I5958" i="47"/>
  <c r="L5958" i="47"/>
  <c r="B5876" i="47"/>
  <c r="A5877" i="47"/>
  <c r="D5876" i="47"/>
  <c r="E5876" i="47"/>
  <c r="F5876" i="47"/>
  <c r="C5876" i="47"/>
  <c r="L5959" i="47" l="1"/>
  <c r="H5960" i="47"/>
  <c r="M5959" i="47"/>
  <c r="K5959" i="47"/>
  <c r="I5959" i="47"/>
  <c r="J5959" i="47"/>
  <c r="F5877" i="47"/>
  <c r="E5877" i="47"/>
  <c r="B5877" i="47"/>
  <c r="D5877" i="47"/>
  <c r="A5878" i="47"/>
  <c r="C5877" i="47"/>
  <c r="K5960" i="47" l="1"/>
  <c r="L5960" i="47"/>
  <c r="M5960" i="47"/>
  <c r="H5961" i="47"/>
  <c r="J5960" i="47"/>
  <c r="I5960" i="47"/>
  <c r="D5878" i="47"/>
  <c r="E5878" i="47"/>
  <c r="A5879" i="47"/>
  <c r="F5878" i="47"/>
  <c r="B5878" i="47"/>
  <c r="C5878" i="47"/>
  <c r="H5962" i="47" l="1"/>
  <c r="M5961" i="47"/>
  <c r="K5961" i="47"/>
  <c r="L5961" i="47"/>
  <c r="J5961" i="47"/>
  <c r="I5961" i="47"/>
  <c r="B5879" i="47"/>
  <c r="E5879" i="47"/>
  <c r="C5879" i="47"/>
  <c r="D5879" i="47"/>
  <c r="F5879" i="47"/>
  <c r="A5880" i="47"/>
  <c r="H5963" i="47" l="1"/>
  <c r="M5962" i="47"/>
  <c r="K5962" i="47"/>
  <c r="J5962" i="47"/>
  <c r="I5962" i="47"/>
  <c r="L5962" i="47"/>
  <c r="B5880" i="47"/>
  <c r="A5881" i="47"/>
  <c r="E5880" i="47"/>
  <c r="D5880" i="47"/>
  <c r="F5880" i="47"/>
  <c r="C5880" i="47"/>
  <c r="H5964" i="47" l="1"/>
  <c r="M5963" i="47"/>
  <c r="K5963" i="47"/>
  <c r="L5963" i="47"/>
  <c r="I5963" i="47"/>
  <c r="J5963" i="47"/>
  <c r="C5881" i="47"/>
  <c r="F5881" i="47"/>
  <c r="E5881" i="47"/>
  <c r="B5881" i="47"/>
  <c r="D5881" i="47"/>
  <c r="A5882" i="47"/>
  <c r="I5964" i="47" l="1"/>
  <c r="M5964" i="47"/>
  <c r="L5964" i="47"/>
  <c r="J5964" i="47"/>
  <c r="H5965" i="47"/>
  <c r="K5964" i="47"/>
  <c r="C5882" i="47"/>
  <c r="A5883" i="47"/>
  <c r="B5882" i="47"/>
  <c r="F5882" i="47"/>
  <c r="D5882" i="47"/>
  <c r="E5882" i="47"/>
  <c r="L5965" i="47" l="1"/>
  <c r="M5965" i="47"/>
  <c r="K5965" i="47"/>
  <c r="H5966" i="47"/>
  <c r="J5965" i="47"/>
  <c r="I5965" i="47"/>
  <c r="B5883" i="47"/>
  <c r="C5883" i="47"/>
  <c r="D5883" i="47"/>
  <c r="F5883" i="47"/>
  <c r="A5884" i="47"/>
  <c r="E5883" i="47"/>
  <c r="I5966" i="47" l="1"/>
  <c r="M5966" i="47"/>
  <c r="L5966" i="47"/>
  <c r="J5966" i="47"/>
  <c r="H5967" i="47"/>
  <c r="K5966" i="47"/>
  <c r="F5884" i="47"/>
  <c r="C5884" i="47"/>
  <c r="B5884" i="47"/>
  <c r="A5885" i="47"/>
  <c r="E5884" i="47"/>
  <c r="D5884" i="47"/>
  <c r="L5967" i="47" l="1"/>
  <c r="H5968" i="47"/>
  <c r="M5967" i="47"/>
  <c r="K5967" i="47"/>
  <c r="I5967" i="47"/>
  <c r="J5967" i="47"/>
  <c r="C5885" i="47"/>
  <c r="E5885" i="47"/>
  <c r="B5885" i="47"/>
  <c r="A5886" i="47"/>
  <c r="F5885" i="47"/>
  <c r="D5885" i="47"/>
  <c r="M5968" i="47" l="1"/>
  <c r="H5969" i="47"/>
  <c r="J5968" i="47"/>
  <c r="I5968" i="47"/>
  <c r="K5968" i="47"/>
  <c r="L5968" i="47"/>
  <c r="C5886" i="47"/>
  <c r="A5887" i="47"/>
  <c r="F5886" i="47"/>
  <c r="B5886" i="47"/>
  <c r="D5886" i="47"/>
  <c r="E5886" i="47"/>
  <c r="H5970" i="47" l="1"/>
  <c r="M5969" i="47"/>
  <c r="I5969" i="47"/>
  <c r="J5969" i="47"/>
  <c r="K5969" i="47"/>
  <c r="L5969" i="47"/>
  <c r="B5887" i="47"/>
  <c r="E5887" i="47"/>
  <c r="C5887" i="47"/>
  <c r="D5887" i="47"/>
  <c r="F5887" i="47"/>
  <c r="A5888" i="47"/>
  <c r="I5970" i="47" l="1"/>
  <c r="M5970" i="47"/>
  <c r="L5970" i="47"/>
  <c r="J5970" i="47"/>
  <c r="H5971" i="47"/>
  <c r="K5970" i="47"/>
  <c r="F5888" i="47"/>
  <c r="C5888" i="47"/>
  <c r="B5888" i="47"/>
  <c r="A5889" i="47"/>
  <c r="E5888" i="47"/>
  <c r="D5888" i="47"/>
  <c r="H5972" i="47" l="1"/>
  <c r="M5971" i="47"/>
  <c r="K5971" i="47"/>
  <c r="L5971" i="47"/>
  <c r="I5971" i="47"/>
  <c r="J5971" i="47"/>
  <c r="C5889" i="47"/>
  <c r="F5889" i="47"/>
  <c r="E5889" i="47"/>
  <c r="B5889" i="47"/>
  <c r="D5889" i="47"/>
  <c r="A5890" i="47"/>
  <c r="K5972" i="47" l="1"/>
  <c r="I5972" i="47"/>
  <c r="M5972" i="47"/>
  <c r="L5972" i="47"/>
  <c r="J5972" i="47"/>
  <c r="H5973" i="47"/>
  <c r="D5890" i="47"/>
  <c r="E5890" i="47"/>
  <c r="C5890" i="47"/>
  <c r="F5890" i="47"/>
  <c r="B5890" i="47"/>
  <c r="A5891" i="47"/>
  <c r="K5973" i="47" l="1"/>
  <c r="I5973" i="47"/>
  <c r="L5973" i="47"/>
  <c r="J5973" i="47"/>
  <c r="M5973" i="47"/>
  <c r="H5974" i="47"/>
  <c r="B5891" i="47"/>
  <c r="E5891" i="47"/>
  <c r="C5891" i="47"/>
  <c r="D5891" i="47"/>
  <c r="F5891" i="47"/>
  <c r="A5892" i="47"/>
  <c r="I5974" i="47" l="1"/>
  <c r="M5974" i="47"/>
  <c r="L5974" i="47"/>
  <c r="J5974" i="47"/>
  <c r="H5975" i="47"/>
  <c r="K5974" i="47"/>
  <c r="F5892" i="47"/>
  <c r="C5892" i="47"/>
  <c r="E5892" i="47"/>
  <c r="D5892" i="47"/>
  <c r="B5892" i="47"/>
  <c r="A5893" i="47"/>
  <c r="M5975" i="47" l="1"/>
  <c r="I5975" i="47"/>
  <c r="K5975" i="47"/>
  <c r="L5975" i="47"/>
  <c r="J5975" i="47"/>
  <c r="H5976" i="47"/>
  <c r="C5893" i="47"/>
  <c r="E5893" i="47"/>
  <c r="B5893" i="47"/>
  <c r="F5893" i="47"/>
  <c r="D5893" i="47"/>
  <c r="A5894" i="47"/>
  <c r="K5976" i="47" l="1"/>
  <c r="M5976" i="47"/>
  <c r="L5976" i="47"/>
  <c r="J5976" i="47"/>
  <c r="H5977" i="47"/>
  <c r="I5976" i="47"/>
  <c r="C5894" i="47"/>
  <c r="A5895" i="47"/>
  <c r="E5894" i="47"/>
  <c r="F5894" i="47"/>
  <c r="B5894" i="47"/>
  <c r="D5894" i="47"/>
  <c r="H5978" i="47" l="1"/>
  <c r="M5977" i="47"/>
  <c r="K5977" i="47"/>
  <c r="L5977" i="47"/>
  <c r="J5977" i="47"/>
  <c r="I5977" i="47"/>
  <c r="B5895" i="47"/>
  <c r="A5896" i="47"/>
  <c r="E5895" i="47"/>
  <c r="C5895" i="47"/>
  <c r="D5895" i="47"/>
  <c r="F5895" i="47"/>
  <c r="J5978" i="47" l="1"/>
  <c r="K5978" i="47"/>
  <c r="L5978" i="47"/>
  <c r="M5978" i="47"/>
  <c r="I5978" i="47"/>
  <c r="H5979" i="47"/>
  <c r="F5896" i="47"/>
  <c r="C5896" i="47"/>
  <c r="B5896" i="47"/>
  <c r="E5896" i="47"/>
  <c r="D5896" i="47"/>
  <c r="A5897" i="47"/>
  <c r="K5979" i="47" l="1"/>
  <c r="J5979" i="47"/>
  <c r="L5979" i="47"/>
  <c r="M5979" i="47"/>
  <c r="H5980" i="47"/>
  <c r="I5979" i="47"/>
  <c r="C5897" i="47"/>
  <c r="F5897" i="47"/>
  <c r="E5897" i="47"/>
  <c r="B5897" i="47"/>
  <c r="D5897" i="47"/>
  <c r="A5898" i="47"/>
  <c r="M5980" i="47" l="1"/>
  <c r="K5980" i="47"/>
  <c r="H5981" i="47"/>
  <c r="J5980" i="47"/>
  <c r="I5980" i="47"/>
  <c r="L5980" i="47"/>
  <c r="D5898" i="47"/>
  <c r="E5898" i="47"/>
  <c r="F5898" i="47"/>
  <c r="B5898" i="47"/>
  <c r="C5898" i="47"/>
  <c r="A5899" i="47"/>
  <c r="L5981" i="47" l="1"/>
  <c r="M5981" i="47"/>
  <c r="I5981" i="47"/>
  <c r="H5982" i="47"/>
  <c r="J5981" i="47"/>
  <c r="K5981" i="47"/>
  <c r="B5899" i="47"/>
  <c r="E5899" i="47"/>
  <c r="C5899" i="47"/>
  <c r="D5899" i="47"/>
  <c r="F5899" i="47"/>
  <c r="A5900" i="47"/>
  <c r="M5982" i="47" l="1"/>
  <c r="L5982" i="47"/>
  <c r="J5982" i="47"/>
  <c r="H5983" i="47"/>
  <c r="K5982" i="47"/>
  <c r="I5982" i="47"/>
  <c r="F5900" i="47"/>
  <c r="C5900" i="47"/>
  <c r="B5900" i="47"/>
  <c r="A5901" i="47"/>
  <c r="E5900" i="47"/>
  <c r="D5900" i="47"/>
  <c r="L5983" i="47" l="1"/>
  <c r="M5983" i="47"/>
  <c r="H5984" i="47"/>
  <c r="I5983" i="47"/>
  <c r="K5983" i="47"/>
  <c r="J5983" i="47"/>
  <c r="F5901" i="47"/>
  <c r="E5901" i="47"/>
  <c r="B5901" i="47"/>
  <c r="D5901" i="47"/>
  <c r="A5902" i="47"/>
  <c r="C5901" i="47"/>
  <c r="L5984" i="47" l="1"/>
  <c r="M5984" i="47"/>
  <c r="H5985" i="47"/>
  <c r="J5984" i="47"/>
  <c r="K5984" i="47"/>
  <c r="I5984" i="47"/>
  <c r="D5902" i="47"/>
  <c r="E5902" i="47"/>
  <c r="A5903" i="47"/>
  <c r="F5902" i="47"/>
  <c r="B5902" i="47"/>
  <c r="C5902" i="47"/>
  <c r="L5985" i="47" l="1"/>
  <c r="H5986" i="47"/>
  <c r="M5985" i="47"/>
  <c r="K5985" i="47"/>
  <c r="J5985" i="47"/>
  <c r="I5985" i="47"/>
  <c r="C5903" i="47"/>
  <c r="D5903" i="47"/>
  <c r="F5903" i="47"/>
  <c r="A5904" i="47"/>
  <c r="B5903" i="47"/>
  <c r="E5903" i="47"/>
  <c r="L5986" i="47" l="1"/>
  <c r="M5986" i="47"/>
  <c r="K5986" i="47"/>
  <c r="H5987" i="47"/>
  <c r="J5986" i="47"/>
  <c r="I5986" i="47"/>
  <c r="B5904" i="47"/>
  <c r="A5905" i="47"/>
  <c r="E5904" i="47"/>
  <c r="D5904" i="47"/>
  <c r="F5904" i="47"/>
  <c r="C5904" i="47"/>
  <c r="M5987" i="47" l="1"/>
  <c r="K5987" i="47"/>
  <c r="I5987" i="47"/>
  <c r="J5987" i="47"/>
  <c r="L5987" i="47"/>
  <c r="H5988" i="47"/>
  <c r="E5905" i="47"/>
  <c r="B5905" i="47"/>
  <c r="A5906" i="47"/>
  <c r="D5905" i="47"/>
  <c r="F5905" i="47"/>
  <c r="C5905" i="47"/>
  <c r="L5988" i="47" l="1"/>
  <c r="K5988" i="47"/>
  <c r="M5988" i="47"/>
  <c r="I5988" i="47"/>
  <c r="J5988" i="47"/>
  <c r="H5989" i="47"/>
  <c r="F5906" i="47"/>
  <c r="B5906" i="47"/>
  <c r="D5906" i="47"/>
  <c r="E5906" i="47"/>
  <c r="C5906" i="47"/>
  <c r="A5907" i="47"/>
  <c r="L5989" i="47" l="1"/>
  <c r="M5989" i="47"/>
  <c r="H5990" i="47"/>
  <c r="J5989" i="47"/>
  <c r="K5989" i="47"/>
  <c r="I5989" i="47"/>
  <c r="C5907" i="47"/>
  <c r="D5907" i="47"/>
  <c r="B5907" i="47"/>
  <c r="E5907" i="47"/>
  <c r="F5907" i="47"/>
  <c r="A5908" i="47"/>
  <c r="L5990" i="47" l="1"/>
  <c r="H5991" i="47"/>
  <c r="M5990" i="47"/>
  <c r="K5990" i="47"/>
  <c r="J5990" i="47"/>
  <c r="I5990" i="47"/>
  <c r="E5908" i="47"/>
  <c r="F5908" i="47"/>
  <c r="C5908" i="47"/>
  <c r="D5908" i="47"/>
  <c r="B5908" i="47"/>
  <c r="A5909" i="47"/>
  <c r="J5991" i="47" l="1"/>
  <c r="L5991" i="47"/>
  <c r="M5991" i="47"/>
  <c r="H5992" i="47"/>
  <c r="I5991" i="47"/>
  <c r="K5991" i="47"/>
  <c r="D5909" i="47"/>
  <c r="A5910" i="47"/>
  <c r="C5909" i="47"/>
  <c r="F5909" i="47"/>
  <c r="E5909" i="47"/>
  <c r="B5909" i="47"/>
  <c r="K5992" i="47" l="1"/>
  <c r="J5992" i="47"/>
  <c r="L5992" i="47"/>
  <c r="H5993" i="47"/>
  <c r="M5992" i="47"/>
  <c r="I5992" i="47"/>
  <c r="D5910" i="47"/>
  <c r="E5910" i="47"/>
  <c r="C5910" i="47"/>
  <c r="A5911" i="47"/>
  <c r="F5910" i="47"/>
  <c r="B5910" i="47"/>
  <c r="H5994" i="47" l="1"/>
  <c r="M5993" i="47"/>
  <c r="K5993" i="47"/>
  <c r="L5993" i="47"/>
  <c r="J5993" i="47"/>
  <c r="I5993" i="47"/>
  <c r="C5911" i="47"/>
  <c r="D5911" i="47"/>
  <c r="A5912" i="47"/>
  <c r="E5911" i="47"/>
  <c r="F5911" i="47"/>
  <c r="B5911" i="47"/>
  <c r="K5994" i="47" l="1"/>
  <c r="I5994" i="47"/>
  <c r="M5994" i="47"/>
  <c r="L5994" i="47"/>
  <c r="J5994" i="47"/>
  <c r="H5995" i="47"/>
  <c r="D5912" i="47"/>
  <c r="F5912" i="47"/>
  <c r="C5912" i="47"/>
  <c r="B5912" i="47"/>
  <c r="A5913" i="47"/>
  <c r="E5912" i="47"/>
  <c r="I5995" i="47" l="1"/>
  <c r="K5995" i="47"/>
  <c r="L5995" i="47"/>
  <c r="J5995" i="47"/>
  <c r="H5996" i="47"/>
  <c r="M5995" i="47"/>
  <c r="E5913" i="47"/>
  <c r="B5913" i="47"/>
  <c r="A5914" i="47"/>
  <c r="D5913" i="47"/>
  <c r="F5913" i="47"/>
  <c r="C5913" i="47"/>
  <c r="L5996" i="47" l="1"/>
  <c r="M5996" i="47"/>
  <c r="H5997" i="47"/>
  <c r="J5996" i="47"/>
  <c r="K5996" i="47"/>
  <c r="I5996" i="47"/>
  <c r="F5914" i="47"/>
  <c r="D5914" i="47"/>
  <c r="E5914" i="47"/>
  <c r="B5914" i="47"/>
  <c r="C5914" i="47"/>
  <c r="A5915" i="47"/>
  <c r="K5997" i="47" l="1"/>
  <c r="L5997" i="47"/>
  <c r="I5997" i="47"/>
  <c r="M5997" i="47"/>
  <c r="H5998" i="47"/>
  <c r="J5997" i="47"/>
  <c r="F5915" i="47"/>
  <c r="A5916" i="47"/>
  <c r="B5915" i="47"/>
  <c r="E5915" i="47"/>
  <c r="D5915" i="47"/>
  <c r="C5915" i="47"/>
  <c r="M5998" i="47" l="1"/>
  <c r="I5998" i="47"/>
  <c r="J5998" i="47"/>
  <c r="H5999" i="47"/>
  <c r="L5998" i="47"/>
  <c r="K5998" i="47"/>
  <c r="E5916" i="47"/>
  <c r="F5916" i="47"/>
  <c r="D5916" i="47"/>
  <c r="B5916" i="47"/>
  <c r="A5917" i="47"/>
  <c r="C5916" i="47"/>
  <c r="L5999" i="47" l="1"/>
  <c r="M5999" i="47"/>
  <c r="H6000" i="47"/>
  <c r="I5999" i="47"/>
  <c r="K5999" i="47"/>
  <c r="J5999" i="47"/>
  <c r="E5917" i="47"/>
  <c r="B5917" i="47"/>
  <c r="A5918" i="47"/>
  <c r="C5917" i="47"/>
  <c r="F5917" i="47"/>
  <c r="D5917" i="47"/>
  <c r="I6000" i="47" l="1"/>
  <c r="L6000" i="47"/>
  <c r="M6000" i="47"/>
  <c r="H6001" i="47"/>
  <c r="J6000" i="47"/>
  <c r="K6000" i="47"/>
  <c r="F5918" i="47"/>
  <c r="D5918" i="47"/>
  <c r="E5918" i="47"/>
  <c r="C5918" i="47"/>
  <c r="A5919" i="47"/>
  <c r="B5918" i="47"/>
  <c r="L6001" i="47" l="1"/>
  <c r="H6002" i="47"/>
  <c r="M6001" i="47"/>
  <c r="K6001" i="47"/>
  <c r="J6001" i="47"/>
  <c r="I6001" i="47"/>
  <c r="C5919" i="47"/>
  <c r="D5919" i="47"/>
  <c r="B5919" i="47"/>
  <c r="E5919" i="47"/>
  <c r="F5919" i="47"/>
  <c r="A5920" i="47"/>
  <c r="I6002" i="47" l="1"/>
  <c r="L6002" i="47"/>
  <c r="M6002" i="47"/>
  <c r="H6003" i="47"/>
  <c r="J6002" i="47"/>
  <c r="K6002" i="47"/>
  <c r="F5920" i="47"/>
  <c r="C5920" i="47"/>
  <c r="B5920" i="47"/>
  <c r="A5921" i="47"/>
  <c r="E5920" i="47"/>
  <c r="D5920" i="47"/>
  <c r="L6003" i="47" l="1"/>
  <c r="K6003" i="47"/>
  <c r="M6003" i="47"/>
  <c r="J6003" i="47"/>
  <c r="I6003" i="47"/>
  <c r="H6004" i="47"/>
  <c r="D5921" i="47"/>
  <c r="A5922" i="47"/>
  <c r="C5921" i="47"/>
  <c r="F5921" i="47"/>
  <c r="E5921" i="47"/>
  <c r="B5921" i="47"/>
  <c r="L6004" i="47" l="1"/>
  <c r="I6004" i="47"/>
  <c r="M6004" i="47"/>
  <c r="J6004" i="47"/>
  <c r="H6005" i="47"/>
  <c r="K6004" i="47"/>
  <c r="F5922" i="47"/>
  <c r="B5922" i="47"/>
  <c r="D5922" i="47"/>
  <c r="E5922" i="47"/>
  <c r="C5922" i="47"/>
  <c r="A5923" i="47"/>
  <c r="M6005" i="47" l="1"/>
  <c r="K6005" i="47"/>
  <c r="J6005" i="47"/>
  <c r="I6005" i="47"/>
  <c r="L6005" i="47"/>
  <c r="H6006" i="47"/>
  <c r="C5923" i="47"/>
  <c r="D5923" i="47"/>
  <c r="F5923" i="47"/>
  <c r="A5924" i="47"/>
  <c r="B5923" i="47"/>
  <c r="E5923" i="47"/>
  <c r="K6006" i="47" l="1"/>
  <c r="I6006" i="47"/>
  <c r="J6006" i="47"/>
  <c r="M6006" i="47"/>
  <c r="L6006" i="47"/>
  <c r="H6007" i="47"/>
  <c r="E5924" i="47"/>
  <c r="F5924" i="47"/>
  <c r="C5924" i="47"/>
  <c r="B5924" i="47"/>
  <c r="A5925" i="47"/>
  <c r="D5924" i="47"/>
  <c r="J6007" i="47" l="1"/>
  <c r="H6008" i="47"/>
  <c r="I6007" i="47"/>
  <c r="K6007" i="47"/>
  <c r="L6007" i="47"/>
  <c r="M6007" i="47"/>
  <c r="E5925" i="47"/>
  <c r="B5925" i="47"/>
  <c r="A5926" i="47"/>
  <c r="C5925" i="47"/>
  <c r="F5925" i="47"/>
  <c r="D5925" i="47"/>
  <c r="I6008" i="47" l="1"/>
  <c r="L6008" i="47"/>
  <c r="M6008" i="47"/>
  <c r="H6009" i="47"/>
  <c r="J6008" i="47"/>
  <c r="K6008" i="47"/>
  <c r="F5926" i="47"/>
  <c r="A5927" i="47"/>
  <c r="B5926" i="47"/>
  <c r="D5926" i="47"/>
  <c r="E5926" i="47"/>
  <c r="C5926" i="47"/>
  <c r="L6009" i="47" l="1"/>
  <c r="M6009" i="47"/>
  <c r="H6010" i="47"/>
  <c r="J6009" i="47"/>
  <c r="K6009" i="47"/>
  <c r="I6009" i="47"/>
  <c r="C5927" i="47"/>
  <c r="D5927" i="47"/>
  <c r="B5927" i="47"/>
  <c r="E5927" i="47"/>
  <c r="F5927" i="47"/>
  <c r="A5928" i="47"/>
  <c r="K6010" i="47" l="1"/>
  <c r="I6010" i="47"/>
  <c r="M6010" i="47"/>
  <c r="L6010" i="47"/>
  <c r="J6010" i="47"/>
  <c r="H6011" i="47"/>
  <c r="E5928" i="47"/>
  <c r="F5928" i="47"/>
  <c r="C5928" i="47"/>
  <c r="B5928" i="47"/>
  <c r="A5929" i="47"/>
  <c r="D5928" i="47"/>
  <c r="M6011" i="47" l="1"/>
  <c r="L6011" i="47"/>
  <c r="I6011" i="47"/>
  <c r="H6012" i="47"/>
  <c r="K6011" i="47"/>
  <c r="J6011" i="47"/>
  <c r="E5929" i="47"/>
  <c r="B5929" i="47"/>
  <c r="A5930" i="47"/>
  <c r="C5929" i="47"/>
  <c r="F5929" i="47"/>
  <c r="D5929" i="47"/>
  <c r="M6012" i="47" l="1"/>
  <c r="K6012" i="47"/>
  <c r="J6012" i="47"/>
  <c r="I6012" i="47"/>
  <c r="L6012" i="47"/>
  <c r="H6013" i="47"/>
  <c r="F5930" i="47"/>
  <c r="D5930" i="47"/>
  <c r="E5930" i="47"/>
  <c r="C5930" i="47"/>
  <c r="A5931" i="47"/>
  <c r="B5930" i="47"/>
  <c r="M6013" i="47" l="1"/>
  <c r="K6013" i="47"/>
  <c r="L6013" i="47"/>
  <c r="J6013" i="47"/>
  <c r="I6013" i="47"/>
  <c r="H6014" i="47"/>
  <c r="C5931" i="47"/>
  <c r="D5931" i="47"/>
  <c r="B5931" i="47"/>
  <c r="E5931" i="47"/>
  <c r="F5931" i="47"/>
  <c r="A5932" i="47"/>
  <c r="H6015" i="47" l="1"/>
  <c r="M6014" i="47"/>
  <c r="K6014" i="47"/>
  <c r="J6014" i="47"/>
  <c r="I6014" i="47"/>
  <c r="L6014" i="47"/>
  <c r="E5932" i="47"/>
  <c r="D5932" i="47"/>
  <c r="F5932" i="47"/>
  <c r="C5932" i="47"/>
  <c r="B5932" i="47"/>
  <c r="A5933" i="47"/>
  <c r="I6015" i="47" l="1"/>
  <c r="J6015" i="47"/>
  <c r="L6015" i="47"/>
  <c r="H6016" i="47"/>
  <c r="M6015" i="47"/>
  <c r="K6015" i="47"/>
  <c r="E5933" i="47"/>
  <c r="B5933" i="47"/>
  <c r="A5934" i="47"/>
  <c r="C5933" i="47"/>
  <c r="F5933" i="47"/>
  <c r="D5933" i="47"/>
  <c r="M6016" i="47" l="1"/>
  <c r="I6016" i="47"/>
  <c r="J6016" i="47"/>
  <c r="H6017" i="47"/>
  <c r="L6016" i="47"/>
  <c r="K6016" i="47"/>
  <c r="D5934" i="47"/>
  <c r="E5934" i="47"/>
  <c r="C5934" i="47"/>
  <c r="A5935" i="47"/>
  <c r="F5934" i="47"/>
  <c r="B5934" i="47"/>
  <c r="M6017" i="47" l="1"/>
  <c r="K6017" i="47"/>
  <c r="J6017" i="47"/>
  <c r="I6017" i="47"/>
  <c r="L6017" i="47"/>
  <c r="H6018" i="47"/>
  <c r="C5935" i="47"/>
  <c r="D5935" i="47"/>
  <c r="B5935" i="47"/>
  <c r="E5935" i="47"/>
  <c r="F5935" i="47"/>
  <c r="A5936" i="47"/>
  <c r="L6018" i="47" l="1"/>
  <c r="M6018" i="47"/>
  <c r="K6018" i="47"/>
  <c r="H6019" i="47"/>
  <c r="J6018" i="47"/>
  <c r="I6018" i="47"/>
  <c r="F5936" i="47"/>
  <c r="C5936" i="47"/>
  <c r="B5936" i="47"/>
  <c r="A5937" i="47"/>
  <c r="E5936" i="47"/>
  <c r="D5936" i="47"/>
  <c r="L6019" i="47" l="1"/>
  <c r="K6019" i="47"/>
  <c r="I6019" i="47"/>
  <c r="H6020" i="47"/>
  <c r="M6019" i="47"/>
  <c r="J6019" i="47"/>
  <c r="E5937" i="47"/>
  <c r="B5937" i="47"/>
  <c r="C5937" i="47"/>
  <c r="F5937" i="47"/>
  <c r="D5937" i="47"/>
  <c r="A5938" i="47"/>
  <c r="I6020" i="47" l="1"/>
  <c r="M6020" i="47"/>
  <c r="L6020" i="47"/>
  <c r="J6020" i="47"/>
  <c r="H6021" i="47"/>
  <c r="K6020" i="47"/>
  <c r="F5938" i="47"/>
  <c r="B5938" i="47"/>
  <c r="D5938" i="47"/>
  <c r="E5938" i="47"/>
  <c r="C5938" i="47"/>
  <c r="A5939" i="47"/>
  <c r="M6021" i="47" l="1"/>
  <c r="L6021" i="47"/>
  <c r="J6021" i="47"/>
  <c r="H6022" i="47"/>
  <c r="K6021" i="47"/>
  <c r="I6021" i="47"/>
  <c r="F5939" i="47"/>
  <c r="A5940" i="47"/>
  <c r="E5939" i="47"/>
  <c r="C5939" i="47"/>
  <c r="D5939" i="47"/>
  <c r="B5939" i="47"/>
  <c r="L6022" i="47" l="1"/>
  <c r="M6022" i="47"/>
  <c r="H6023" i="47"/>
  <c r="J6022" i="47"/>
  <c r="K6022" i="47"/>
  <c r="I6022" i="47"/>
  <c r="E5940" i="47"/>
  <c r="D5940" i="47"/>
  <c r="B5940" i="47"/>
  <c r="A5941" i="47"/>
  <c r="F5940" i="47"/>
  <c r="C5940" i="47"/>
  <c r="K6023" i="47" l="1"/>
  <c r="M6023" i="47"/>
  <c r="J6023" i="47"/>
  <c r="L6023" i="47"/>
  <c r="I6023" i="47"/>
  <c r="H6024" i="47"/>
  <c r="E5941" i="47"/>
  <c r="B5941" i="47"/>
  <c r="D5941" i="47"/>
  <c r="A5942" i="47"/>
  <c r="F5941" i="47"/>
  <c r="C5941" i="47"/>
  <c r="J6024" i="47" l="1"/>
  <c r="K6024" i="47"/>
  <c r="L6024" i="47"/>
  <c r="I6024" i="47"/>
  <c r="H6025" i="47"/>
  <c r="M6024" i="47"/>
  <c r="F5942" i="47"/>
  <c r="B5942" i="47"/>
  <c r="D5942" i="47"/>
  <c r="E5942" i="47"/>
  <c r="C5942" i="47"/>
  <c r="A5943" i="47"/>
  <c r="L6025" i="47" l="1"/>
  <c r="M6025" i="47"/>
  <c r="K6025" i="47"/>
  <c r="J6025" i="47"/>
  <c r="I6025" i="47"/>
  <c r="H6026" i="47"/>
  <c r="C5943" i="47"/>
  <c r="D5943" i="47"/>
  <c r="B5943" i="47"/>
  <c r="E5943" i="47"/>
  <c r="F5943" i="47"/>
  <c r="A5944" i="47"/>
  <c r="I6026" i="47" l="1"/>
  <c r="M6026" i="47"/>
  <c r="L6026" i="47"/>
  <c r="J6026" i="47"/>
  <c r="H6027" i="47"/>
  <c r="K6026" i="47"/>
  <c r="E5944" i="47"/>
  <c r="D5944" i="47"/>
  <c r="F5944" i="47"/>
  <c r="C5944" i="47"/>
  <c r="B5944" i="47"/>
  <c r="A5945" i="47"/>
  <c r="L6027" i="47" l="1"/>
  <c r="M6027" i="47"/>
  <c r="H6028" i="47"/>
  <c r="I6027" i="47"/>
  <c r="K6027" i="47"/>
  <c r="J6027" i="47"/>
  <c r="E5945" i="47"/>
  <c r="B5945" i="47"/>
  <c r="D5945" i="47"/>
  <c r="C5945" i="47"/>
  <c r="F5945" i="47"/>
  <c r="A5946" i="47"/>
  <c r="J6028" i="47" l="1"/>
  <c r="K6028" i="47"/>
  <c r="L6028" i="47"/>
  <c r="I6028" i="47"/>
  <c r="H6029" i="47"/>
  <c r="M6028" i="47"/>
  <c r="D5946" i="47"/>
  <c r="E5946" i="47"/>
  <c r="C5946" i="47"/>
  <c r="A5947" i="47"/>
  <c r="F5946" i="47"/>
  <c r="B5946" i="47"/>
  <c r="H6030" i="47" l="1"/>
  <c r="M6029" i="47"/>
  <c r="K6029" i="47"/>
  <c r="J6029" i="47"/>
  <c r="I6029" i="47"/>
  <c r="L6029" i="47"/>
  <c r="C5947" i="47"/>
  <c r="D5947" i="47"/>
  <c r="F5947" i="47"/>
  <c r="A5948" i="47"/>
  <c r="B5947" i="47"/>
  <c r="E5947" i="47"/>
  <c r="J6030" i="47" l="1"/>
  <c r="K6030" i="47"/>
  <c r="L6030" i="47"/>
  <c r="M6030" i="47"/>
  <c r="I6030" i="47"/>
  <c r="H6031" i="47"/>
  <c r="E5948" i="47"/>
  <c r="A5949" i="47"/>
  <c r="D5948" i="47"/>
  <c r="F5948" i="47"/>
  <c r="C5948" i="47"/>
  <c r="B5948" i="47"/>
  <c r="H6032" i="47" l="1"/>
  <c r="M6031" i="47"/>
  <c r="K6031" i="47"/>
  <c r="L6031" i="47"/>
  <c r="I6031" i="47"/>
  <c r="J6031" i="47"/>
  <c r="E5949" i="47"/>
  <c r="B5949" i="47"/>
  <c r="A5950" i="47"/>
  <c r="C5949" i="47"/>
  <c r="D5949" i="47"/>
  <c r="F5949" i="47"/>
  <c r="K6032" i="47" l="1"/>
  <c r="I6032" i="47"/>
  <c r="L6032" i="47"/>
  <c r="M6032" i="47"/>
  <c r="H6033" i="47"/>
  <c r="J6032" i="47"/>
  <c r="B5950" i="47"/>
  <c r="D5950" i="47"/>
  <c r="E5950" i="47"/>
  <c r="C5950" i="47"/>
  <c r="A5951" i="47"/>
  <c r="F5950" i="47"/>
  <c r="M6033" i="47" l="1"/>
  <c r="I6033" i="47"/>
  <c r="H6034" i="47"/>
  <c r="J6033" i="47"/>
  <c r="L6033" i="47"/>
  <c r="K6033" i="47"/>
  <c r="C5951" i="47"/>
  <c r="D5951" i="47"/>
  <c r="A5952" i="47"/>
  <c r="B5951" i="47"/>
  <c r="F5951" i="47"/>
  <c r="E5951" i="47"/>
  <c r="K6034" i="47" l="1"/>
  <c r="I6034" i="47"/>
  <c r="L6034" i="47"/>
  <c r="M6034" i="47"/>
  <c r="H6035" i="47"/>
  <c r="J6034" i="47"/>
  <c r="F5952" i="47"/>
  <c r="C5952" i="47"/>
  <c r="B5952" i="47"/>
  <c r="A5953" i="47"/>
  <c r="E5952" i="47"/>
  <c r="D5952" i="47"/>
  <c r="M6035" i="47" l="1"/>
  <c r="H6036" i="47"/>
  <c r="I6035" i="47"/>
  <c r="K6035" i="47"/>
  <c r="J6035" i="47"/>
  <c r="L6035" i="47"/>
  <c r="E5953" i="47"/>
  <c r="B5953" i="47"/>
  <c r="D5953" i="47"/>
  <c r="A5954" i="47"/>
  <c r="C5953" i="47"/>
  <c r="F5953" i="47"/>
  <c r="I6036" i="47" l="1"/>
  <c r="K6036" i="47"/>
  <c r="L6036" i="47"/>
  <c r="M6036" i="47"/>
  <c r="H6037" i="47"/>
  <c r="J6036" i="47"/>
  <c r="F5954" i="47"/>
  <c r="B5954" i="47"/>
  <c r="D5954" i="47"/>
  <c r="E5954" i="47"/>
  <c r="C5954" i="47"/>
  <c r="A5955" i="47"/>
  <c r="H6038" i="47" l="1"/>
  <c r="K6037" i="47"/>
  <c r="M6037" i="47"/>
  <c r="I6037" i="47"/>
  <c r="L6037" i="47"/>
  <c r="J6037" i="47"/>
  <c r="C5955" i="47"/>
  <c r="D5955" i="47"/>
  <c r="E5955" i="47"/>
  <c r="F5955" i="47"/>
  <c r="A5956" i="47"/>
  <c r="B5955" i="47"/>
  <c r="M6038" i="47" l="1"/>
  <c r="I6038" i="47"/>
  <c r="L6038" i="47"/>
  <c r="J6038" i="47"/>
  <c r="H6039" i="47"/>
  <c r="K6038" i="47"/>
  <c r="D5956" i="47"/>
  <c r="F5956" i="47"/>
  <c r="C5956" i="47"/>
  <c r="B5956" i="47"/>
  <c r="A5957" i="47"/>
  <c r="E5956" i="47"/>
  <c r="J6039" i="47" l="1"/>
  <c r="L6039" i="47"/>
  <c r="M6039" i="47"/>
  <c r="H6040" i="47"/>
  <c r="I6039" i="47"/>
  <c r="K6039" i="47"/>
  <c r="E5957" i="47"/>
  <c r="B5957" i="47"/>
  <c r="A5958" i="47"/>
  <c r="C5957" i="47"/>
  <c r="F5957" i="47"/>
  <c r="D5957" i="47"/>
  <c r="I6040" i="47" l="1"/>
  <c r="L6040" i="47"/>
  <c r="M6040" i="47"/>
  <c r="H6041" i="47"/>
  <c r="J6040" i="47"/>
  <c r="K6040" i="47"/>
  <c r="F5958" i="47"/>
  <c r="A5959" i="47"/>
  <c r="B5958" i="47"/>
  <c r="D5958" i="47"/>
  <c r="E5958" i="47"/>
  <c r="C5958" i="47"/>
  <c r="K6041" i="47" l="1"/>
  <c r="L6041" i="47"/>
  <c r="J6041" i="47"/>
  <c r="H6042" i="47"/>
  <c r="M6041" i="47"/>
  <c r="I6041" i="47"/>
  <c r="C5959" i="47"/>
  <c r="D5959" i="47"/>
  <c r="F5959" i="47"/>
  <c r="A5960" i="47"/>
  <c r="B5959" i="47"/>
  <c r="E5959" i="47"/>
  <c r="J6042" i="47" l="1"/>
  <c r="K6042" i="47"/>
  <c r="L6042" i="47"/>
  <c r="M6042" i="47"/>
  <c r="I6042" i="47"/>
  <c r="H6043" i="47"/>
  <c r="E5960" i="47"/>
  <c r="D5960" i="47"/>
  <c r="F5960" i="47"/>
  <c r="C5960" i="47"/>
  <c r="B5960" i="47"/>
  <c r="A5961" i="47"/>
  <c r="K6043" i="47" l="1"/>
  <c r="J6043" i="47"/>
  <c r="M6043" i="47"/>
  <c r="L6043" i="47"/>
  <c r="I6043" i="47"/>
  <c r="H6044" i="47"/>
  <c r="E5961" i="47"/>
  <c r="B5961" i="47"/>
  <c r="D5961" i="47"/>
  <c r="A5962" i="47"/>
  <c r="F5961" i="47"/>
  <c r="C5961" i="47"/>
  <c r="K6044" i="47" l="1"/>
  <c r="I6044" i="47"/>
  <c r="L6044" i="47"/>
  <c r="M6044" i="47"/>
  <c r="H6045" i="47"/>
  <c r="J6044" i="47"/>
  <c r="B5962" i="47"/>
  <c r="D5962" i="47"/>
  <c r="E5962" i="47"/>
  <c r="C5962" i="47"/>
  <c r="A5963" i="47"/>
  <c r="F5962" i="47"/>
  <c r="L6045" i="47" l="1"/>
  <c r="M6045" i="47"/>
  <c r="H6046" i="47"/>
  <c r="J6045" i="47"/>
  <c r="I6045" i="47"/>
  <c r="K6045" i="47"/>
  <c r="C5963" i="47"/>
  <c r="D5963" i="47"/>
  <c r="B5963" i="47"/>
  <c r="F5963" i="47"/>
  <c r="A5964" i="47"/>
  <c r="E5963" i="47"/>
  <c r="I6046" i="47" l="1"/>
  <c r="L6046" i="47"/>
  <c r="M6046" i="47"/>
  <c r="K6046" i="47"/>
  <c r="H6047" i="47"/>
  <c r="J6046" i="47"/>
  <c r="E5964" i="47"/>
  <c r="D5964" i="47"/>
  <c r="F5964" i="47"/>
  <c r="C5964" i="47"/>
  <c r="B5964" i="47"/>
  <c r="A5965" i="47"/>
  <c r="J6047" i="47" l="1"/>
  <c r="L6047" i="47"/>
  <c r="M6047" i="47"/>
  <c r="H6048" i="47"/>
  <c r="I6047" i="47"/>
  <c r="K6047" i="47"/>
  <c r="E5965" i="47"/>
  <c r="B5965" i="47"/>
  <c r="C5965" i="47"/>
  <c r="F5965" i="47"/>
  <c r="D5965" i="47"/>
  <c r="A5966" i="47"/>
  <c r="L6048" i="47" l="1"/>
  <c r="M6048" i="47"/>
  <c r="H6049" i="47"/>
  <c r="J6048" i="47"/>
  <c r="K6048" i="47"/>
  <c r="I6048" i="47"/>
  <c r="B5966" i="47"/>
  <c r="D5966" i="47"/>
  <c r="E5966" i="47"/>
  <c r="C5966" i="47"/>
  <c r="A5967" i="47"/>
  <c r="F5966" i="47"/>
  <c r="H6050" i="47" l="1"/>
  <c r="M6049" i="47"/>
  <c r="K6049" i="47"/>
  <c r="J6049" i="47"/>
  <c r="I6049" i="47"/>
  <c r="L6049" i="47"/>
  <c r="C5967" i="47"/>
  <c r="D5967" i="47"/>
  <c r="A5968" i="47"/>
  <c r="F5967" i="47"/>
  <c r="B5967" i="47"/>
  <c r="E5967" i="47"/>
  <c r="I6050" i="47" l="1"/>
  <c r="M6050" i="47"/>
  <c r="L6050" i="47"/>
  <c r="J6050" i="47"/>
  <c r="H6051" i="47"/>
  <c r="K6050" i="47"/>
  <c r="E5968" i="47"/>
  <c r="D5968" i="47"/>
  <c r="F5968" i="47"/>
  <c r="C5968" i="47"/>
  <c r="B5968" i="47"/>
  <c r="A5969" i="47"/>
  <c r="L6051" i="47" l="1"/>
  <c r="M6051" i="47"/>
  <c r="K6051" i="47"/>
  <c r="H6052" i="47"/>
  <c r="I6051" i="47"/>
  <c r="J6051" i="47"/>
  <c r="E5969" i="47"/>
  <c r="B5969" i="47"/>
  <c r="D5969" i="47"/>
  <c r="A5970" i="47"/>
  <c r="C5969" i="47"/>
  <c r="F5969" i="47"/>
  <c r="I6052" i="47" l="1"/>
  <c r="L6052" i="47"/>
  <c r="M6052" i="47"/>
  <c r="H6053" i="47"/>
  <c r="J6052" i="47"/>
  <c r="K6052" i="47"/>
  <c r="F5970" i="47"/>
  <c r="D5970" i="47"/>
  <c r="E5970" i="47"/>
  <c r="C5970" i="47"/>
  <c r="A5971" i="47"/>
  <c r="B5970" i="47"/>
  <c r="H6054" i="47" l="1"/>
  <c r="K6053" i="47"/>
  <c r="J6053" i="47"/>
  <c r="I6053" i="47"/>
  <c r="L6053" i="47"/>
  <c r="M6053" i="47"/>
  <c r="C5971" i="47"/>
  <c r="D5971" i="47"/>
  <c r="B5971" i="47"/>
  <c r="F5971" i="47"/>
  <c r="A5972" i="47"/>
  <c r="E5971" i="47"/>
  <c r="M6054" i="47" l="1"/>
  <c r="K6054" i="47"/>
  <c r="L6054" i="47"/>
  <c r="H6055" i="47"/>
  <c r="J6054" i="47"/>
  <c r="I6054" i="47"/>
  <c r="F5972" i="47"/>
  <c r="C5972" i="47"/>
  <c r="A5973" i="47"/>
  <c r="B5972" i="47"/>
  <c r="D5972" i="47"/>
  <c r="E5972" i="47"/>
  <c r="H6056" i="47" l="1"/>
  <c r="K6055" i="47"/>
  <c r="M6055" i="47"/>
  <c r="J6055" i="47"/>
  <c r="L6055" i="47"/>
  <c r="I6055" i="47"/>
  <c r="C5973" i="47"/>
  <c r="F5973" i="47"/>
  <c r="E5973" i="47"/>
  <c r="B5973" i="47"/>
  <c r="D5973" i="47"/>
  <c r="A5974" i="47"/>
  <c r="L6056" i="47" l="1"/>
  <c r="M6056" i="47"/>
  <c r="H6057" i="47"/>
  <c r="K6056" i="47"/>
  <c r="J6056" i="47"/>
  <c r="I6056" i="47"/>
  <c r="D5974" i="47"/>
  <c r="E5974" i="47"/>
  <c r="A5975" i="47"/>
  <c r="C5974" i="47"/>
  <c r="B5974" i="47"/>
  <c r="F5974" i="47"/>
  <c r="K6057" i="47" l="1"/>
  <c r="M6057" i="47"/>
  <c r="I6057" i="47"/>
  <c r="L6057" i="47"/>
  <c r="J6057" i="47"/>
  <c r="H6058" i="47"/>
  <c r="B5975" i="47"/>
  <c r="C5975" i="47"/>
  <c r="D5975" i="47"/>
  <c r="F5975" i="47"/>
  <c r="A5976" i="47"/>
  <c r="E5975" i="47"/>
  <c r="L6058" i="47" l="1"/>
  <c r="M6058" i="47"/>
  <c r="H6059" i="47"/>
  <c r="J6058" i="47"/>
  <c r="K6058" i="47"/>
  <c r="I6058" i="47"/>
  <c r="F5976" i="47"/>
  <c r="C5976" i="47"/>
  <c r="B5976" i="47"/>
  <c r="A5977" i="47"/>
  <c r="E5976" i="47"/>
  <c r="D5976" i="47"/>
  <c r="I6059" i="47" l="1"/>
  <c r="K6059" i="47"/>
  <c r="L6059" i="47"/>
  <c r="J6059" i="47"/>
  <c r="H6060" i="47"/>
  <c r="M6059" i="47"/>
  <c r="C5977" i="47"/>
  <c r="E5977" i="47"/>
  <c r="B5977" i="47"/>
  <c r="F5977" i="47"/>
  <c r="D5977" i="47"/>
  <c r="A5978" i="47"/>
  <c r="K6060" i="47" l="1"/>
  <c r="M6060" i="47"/>
  <c r="I6060" i="47"/>
  <c r="J6060" i="47"/>
  <c r="L6060" i="47"/>
  <c r="H6061" i="47"/>
  <c r="D5978" i="47"/>
  <c r="E5978" i="47"/>
  <c r="C5978" i="47"/>
  <c r="A5979" i="47"/>
  <c r="F5978" i="47"/>
  <c r="B5978" i="47"/>
  <c r="H6062" i="47" l="1"/>
  <c r="M6061" i="47"/>
  <c r="K6061" i="47"/>
  <c r="L6061" i="47"/>
  <c r="J6061" i="47"/>
  <c r="I6061" i="47"/>
  <c r="C5979" i="47"/>
  <c r="D5979" i="47"/>
  <c r="F5979" i="47"/>
  <c r="B5979" i="47"/>
  <c r="A5980" i="47"/>
  <c r="E5979" i="47"/>
  <c r="M6062" i="47" l="1"/>
  <c r="J6062" i="47"/>
  <c r="I6062" i="47"/>
  <c r="H6063" i="47"/>
  <c r="K6062" i="47"/>
  <c r="L6062" i="47"/>
  <c r="E5980" i="47"/>
  <c r="F5980" i="47"/>
  <c r="C5980" i="47"/>
  <c r="B5980" i="47"/>
  <c r="A5981" i="47"/>
  <c r="D5980" i="47"/>
  <c r="K6063" i="47" l="1"/>
  <c r="L6063" i="47"/>
  <c r="M6063" i="47"/>
  <c r="H6064" i="47"/>
  <c r="I6063" i="47"/>
  <c r="J6063" i="47"/>
  <c r="E5981" i="47"/>
  <c r="B5981" i="47"/>
  <c r="D5981" i="47"/>
  <c r="A5982" i="47"/>
  <c r="C5981" i="47"/>
  <c r="F5981" i="47"/>
  <c r="K6064" i="47" l="1"/>
  <c r="L6064" i="47"/>
  <c r="I6064" i="47"/>
  <c r="H6065" i="47"/>
  <c r="J6064" i="47"/>
  <c r="M6064" i="47"/>
  <c r="F5982" i="47"/>
  <c r="D5982" i="47"/>
  <c r="E5982" i="47"/>
  <c r="C5982" i="47"/>
  <c r="A5983" i="47"/>
  <c r="B5982" i="47"/>
  <c r="I6065" i="47" l="1"/>
  <c r="L6065" i="47"/>
  <c r="M6065" i="47"/>
  <c r="H6066" i="47"/>
  <c r="J6065" i="47"/>
  <c r="K6065" i="47"/>
  <c r="C5983" i="47"/>
  <c r="D5983" i="47"/>
  <c r="F5983" i="47"/>
  <c r="B5983" i="47"/>
  <c r="E5983" i="47"/>
  <c r="A5984" i="47"/>
  <c r="H6067" i="47" l="1"/>
  <c r="M6066" i="47"/>
  <c r="K6066" i="47"/>
  <c r="L6066" i="47"/>
  <c r="J6066" i="47"/>
  <c r="I6066" i="47"/>
  <c r="E5984" i="47"/>
  <c r="A5985" i="47"/>
  <c r="D5984" i="47"/>
  <c r="F5984" i="47"/>
  <c r="C5984" i="47"/>
  <c r="B5984" i="47"/>
  <c r="M6067" i="47" l="1"/>
  <c r="L6067" i="47"/>
  <c r="I6067" i="47"/>
  <c r="H6068" i="47"/>
  <c r="J6067" i="47"/>
  <c r="K6067" i="47"/>
  <c r="E5985" i="47"/>
  <c r="B5985" i="47"/>
  <c r="A5986" i="47"/>
  <c r="D5985" i="47"/>
  <c r="F5985" i="47"/>
  <c r="C5985" i="47"/>
  <c r="J6068" i="47" l="1"/>
  <c r="K6068" i="47"/>
  <c r="L6068" i="47"/>
  <c r="M6068" i="47"/>
  <c r="I6068" i="47"/>
  <c r="H6069" i="47"/>
  <c r="F5986" i="47"/>
  <c r="D5986" i="47"/>
  <c r="E5986" i="47"/>
  <c r="B5986" i="47"/>
  <c r="C5986" i="47"/>
  <c r="A5987" i="47"/>
  <c r="H6070" i="47" l="1"/>
  <c r="M6069" i="47"/>
  <c r="K6069" i="47"/>
  <c r="L6069" i="47"/>
  <c r="J6069" i="47"/>
  <c r="I6069" i="47"/>
  <c r="C5987" i="47"/>
  <c r="D5987" i="47"/>
  <c r="F5987" i="47"/>
  <c r="A5988" i="47"/>
  <c r="B5987" i="47"/>
  <c r="E5987" i="47"/>
  <c r="K6070" i="47" l="1"/>
  <c r="I6070" i="47"/>
  <c r="J6070" i="47"/>
  <c r="H6071" i="47"/>
  <c r="M6070" i="47"/>
  <c r="L6070" i="47"/>
  <c r="E5988" i="47"/>
  <c r="D5988" i="47"/>
  <c r="F5988" i="47"/>
  <c r="C5988" i="47"/>
  <c r="B5988" i="47"/>
  <c r="A5989" i="47"/>
  <c r="L6071" i="47" l="1"/>
  <c r="H6072" i="47"/>
  <c r="M6071" i="47"/>
  <c r="J6071" i="47"/>
  <c r="I6071" i="47"/>
  <c r="K6071" i="47"/>
  <c r="E5989" i="47"/>
  <c r="B5989" i="47"/>
  <c r="C5989" i="47"/>
  <c r="D5989" i="47"/>
  <c r="A5990" i="47"/>
  <c r="F5989" i="47"/>
  <c r="I6072" i="47" l="1"/>
  <c r="M6072" i="47"/>
  <c r="L6072" i="47"/>
  <c r="J6072" i="47"/>
  <c r="H6073" i="47"/>
  <c r="K6072" i="47"/>
  <c r="F5990" i="47"/>
  <c r="A5991" i="47"/>
  <c r="B5990" i="47"/>
  <c r="D5990" i="47"/>
  <c r="E5990" i="47"/>
  <c r="C5990" i="47"/>
  <c r="L6073" i="47" l="1"/>
  <c r="H6074" i="47"/>
  <c r="M6073" i="47"/>
  <c r="K6073" i="47"/>
  <c r="J6073" i="47"/>
  <c r="I6073" i="47"/>
  <c r="C5991" i="47"/>
  <c r="D5991" i="47"/>
  <c r="F5991" i="47"/>
  <c r="A5992" i="47"/>
  <c r="E5991" i="47"/>
  <c r="B5991" i="47"/>
  <c r="K6074" i="47" l="1"/>
  <c r="L6074" i="47"/>
  <c r="M6074" i="47"/>
  <c r="J6074" i="47"/>
  <c r="I6074" i="47"/>
  <c r="H6075" i="47"/>
  <c r="E5992" i="47"/>
  <c r="D5992" i="47"/>
  <c r="F5992" i="47"/>
  <c r="C5992" i="47"/>
  <c r="B5992" i="47"/>
  <c r="A5993" i="47"/>
  <c r="K6075" i="47" l="1"/>
  <c r="J6075" i="47"/>
  <c r="L6075" i="47"/>
  <c r="M6075" i="47"/>
  <c r="H6076" i="47"/>
  <c r="I6075" i="47"/>
  <c r="D5993" i="47"/>
  <c r="A5994" i="47"/>
  <c r="C5993" i="47"/>
  <c r="F5993" i="47"/>
  <c r="E5993" i="47"/>
  <c r="B5993" i="47"/>
  <c r="M6076" i="47" l="1"/>
  <c r="K6076" i="47"/>
  <c r="H6077" i="47"/>
  <c r="J6076" i="47"/>
  <c r="I6076" i="47"/>
  <c r="L6076" i="47"/>
  <c r="B5994" i="47"/>
  <c r="D5994" i="47"/>
  <c r="E5994" i="47"/>
  <c r="C5994" i="47"/>
  <c r="A5995" i="47"/>
  <c r="F5994" i="47"/>
  <c r="H6078" i="47" l="1"/>
  <c r="K6077" i="47"/>
  <c r="M6077" i="47"/>
  <c r="I6077" i="47"/>
  <c r="L6077" i="47"/>
  <c r="J6077" i="47"/>
  <c r="C5995" i="47"/>
  <c r="D5995" i="47"/>
  <c r="A5996" i="47"/>
  <c r="B5995" i="47"/>
  <c r="E5995" i="47"/>
  <c r="F5995" i="47"/>
  <c r="K6078" i="47" l="1"/>
  <c r="H6079" i="47"/>
  <c r="J6078" i="47"/>
  <c r="I6078" i="47"/>
  <c r="L6078" i="47"/>
  <c r="M6078" i="47"/>
  <c r="E5996" i="47"/>
  <c r="F5996" i="47"/>
  <c r="C5996" i="47"/>
  <c r="D5996" i="47"/>
  <c r="B5996" i="47"/>
  <c r="A5997" i="47"/>
  <c r="H6080" i="47" l="1"/>
  <c r="M6079" i="47"/>
  <c r="K6079" i="47"/>
  <c r="L6079" i="47"/>
  <c r="I6079" i="47"/>
  <c r="J6079" i="47"/>
  <c r="E5997" i="47"/>
  <c r="B5997" i="47"/>
  <c r="D5997" i="47"/>
  <c r="A5998" i="47"/>
  <c r="F5997" i="47"/>
  <c r="C5997" i="47"/>
  <c r="L6080" i="47" l="1"/>
  <c r="H6081" i="47"/>
  <c r="M6080" i="47"/>
  <c r="K6080" i="47"/>
  <c r="J6080" i="47"/>
  <c r="I6080" i="47"/>
  <c r="F5998" i="47"/>
  <c r="B5998" i="47"/>
  <c r="D5998" i="47"/>
  <c r="E5998" i="47"/>
  <c r="C5998" i="47"/>
  <c r="A5999" i="47"/>
  <c r="I6081" i="47" l="1"/>
  <c r="L6081" i="47"/>
  <c r="M6081" i="47"/>
  <c r="K6081" i="47"/>
  <c r="H6082" i="47"/>
  <c r="J6081" i="47"/>
  <c r="C5999" i="47"/>
  <c r="D5999" i="47"/>
  <c r="F5999" i="47"/>
  <c r="A6000" i="47"/>
  <c r="E5999" i="47"/>
  <c r="B5999" i="47"/>
  <c r="L6082" i="47" l="1"/>
  <c r="M6082" i="47"/>
  <c r="H6083" i="47"/>
  <c r="J6082" i="47"/>
  <c r="K6082" i="47"/>
  <c r="I6082" i="47"/>
  <c r="D6000" i="47"/>
  <c r="F6000" i="47"/>
  <c r="C6000" i="47"/>
  <c r="B6000" i="47"/>
  <c r="A6001" i="47"/>
  <c r="E6000" i="47"/>
  <c r="L6083" i="47" l="1"/>
  <c r="M6083" i="47"/>
  <c r="H6084" i="47"/>
  <c r="I6083" i="47"/>
  <c r="K6083" i="47"/>
  <c r="J6083" i="47"/>
  <c r="D6001" i="47"/>
  <c r="A6002" i="47"/>
  <c r="C6001" i="47"/>
  <c r="F6001" i="47"/>
  <c r="E6001" i="47"/>
  <c r="B6001" i="47"/>
  <c r="L6084" i="47" l="1"/>
  <c r="H6085" i="47"/>
  <c r="M6084" i="47"/>
  <c r="K6084" i="47"/>
  <c r="J6084" i="47"/>
  <c r="I6084" i="47"/>
  <c r="F6002" i="47"/>
  <c r="B6002" i="47"/>
  <c r="D6002" i="47"/>
  <c r="E6002" i="47"/>
  <c r="C6002" i="47"/>
  <c r="A6003" i="47"/>
  <c r="K6085" i="47" l="1"/>
  <c r="I6085" i="47"/>
  <c r="L6085" i="47"/>
  <c r="M6085" i="47"/>
  <c r="H6086" i="47"/>
  <c r="J6085" i="47"/>
  <c r="C6003" i="47"/>
  <c r="D6003" i="47"/>
  <c r="A6004" i="47"/>
  <c r="B6003" i="47"/>
  <c r="E6003" i="47"/>
  <c r="F6003" i="47"/>
  <c r="M6086" i="47" l="1"/>
  <c r="K6086" i="47"/>
  <c r="J6086" i="47"/>
  <c r="I6086" i="47"/>
  <c r="L6086" i="47"/>
  <c r="H6087" i="47"/>
  <c r="D6004" i="47"/>
  <c r="F6004" i="47"/>
  <c r="C6004" i="47"/>
  <c r="B6004" i="47"/>
  <c r="A6005" i="47"/>
  <c r="E6004" i="47"/>
  <c r="M6087" i="47" l="1"/>
  <c r="I6087" i="47"/>
  <c r="K6087" i="47"/>
  <c r="L6087" i="47"/>
  <c r="J6087" i="47"/>
  <c r="H6088" i="47"/>
  <c r="E6005" i="47"/>
  <c r="B6005" i="47"/>
  <c r="C6005" i="47"/>
  <c r="D6005" i="47"/>
  <c r="A6006" i="47"/>
  <c r="F6005" i="47"/>
  <c r="M6088" i="47" l="1"/>
  <c r="K6088" i="47"/>
  <c r="J6088" i="47"/>
  <c r="I6088" i="47"/>
  <c r="L6088" i="47"/>
  <c r="H6089" i="47"/>
  <c r="F6006" i="47"/>
  <c r="B6006" i="47"/>
  <c r="D6006" i="47"/>
  <c r="E6006" i="47"/>
  <c r="C6006" i="47"/>
  <c r="A6007" i="47"/>
  <c r="K6089" i="47" l="1"/>
  <c r="M6089" i="47"/>
  <c r="I6089" i="47"/>
  <c r="L6089" i="47"/>
  <c r="J6089" i="47"/>
  <c r="H6090" i="47"/>
  <c r="C6007" i="47"/>
  <c r="D6007" i="47"/>
  <c r="E6007" i="47"/>
  <c r="F6007" i="47"/>
  <c r="A6008" i="47"/>
  <c r="B6007" i="47"/>
  <c r="I6090" i="47" l="1"/>
  <c r="M6090" i="47"/>
  <c r="L6090" i="47"/>
  <c r="H6091" i="47"/>
  <c r="J6090" i="47"/>
  <c r="K6090" i="47"/>
  <c r="D6008" i="47"/>
  <c r="F6008" i="47"/>
  <c r="C6008" i="47"/>
  <c r="B6008" i="47"/>
  <c r="A6009" i="47"/>
  <c r="E6008" i="47"/>
  <c r="L6091" i="47" l="1"/>
  <c r="M6091" i="47"/>
  <c r="H6092" i="47"/>
  <c r="I6091" i="47"/>
  <c r="K6091" i="47"/>
  <c r="J6091" i="47"/>
  <c r="D6009" i="47"/>
  <c r="A6010" i="47"/>
  <c r="F6009" i="47"/>
  <c r="E6009" i="47"/>
  <c r="B6009" i="47"/>
  <c r="C6009" i="47"/>
  <c r="M6092" i="47" l="1"/>
  <c r="J6092" i="47"/>
  <c r="K6092" i="47"/>
  <c r="L6092" i="47"/>
  <c r="I6092" i="47"/>
  <c r="H6093" i="47"/>
  <c r="F6010" i="47"/>
  <c r="E6010" i="47"/>
  <c r="B6010" i="47"/>
  <c r="C6010" i="47"/>
  <c r="A6011" i="47"/>
  <c r="D6010" i="47"/>
  <c r="L6093" i="47" l="1"/>
  <c r="H6094" i="47"/>
  <c r="M6093" i="47"/>
  <c r="I6093" i="47"/>
  <c r="J6093" i="47"/>
  <c r="K6093" i="47"/>
  <c r="C6011" i="47"/>
  <c r="D6011" i="47"/>
  <c r="A6012" i="47"/>
  <c r="B6011" i="47"/>
  <c r="E6011" i="47"/>
  <c r="F6011" i="47"/>
  <c r="J6094" i="47" l="1"/>
  <c r="K6094" i="47"/>
  <c r="L6094" i="47"/>
  <c r="I6094" i="47"/>
  <c r="H6095" i="47"/>
  <c r="M6094" i="47"/>
  <c r="E6012" i="47"/>
  <c r="D6012" i="47"/>
  <c r="F6012" i="47"/>
  <c r="B6012" i="47"/>
  <c r="A6013" i="47"/>
  <c r="C6012" i="47"/>
  <c r="L6095" i="47" l="1"/>
  <c r="M6095" i="47"/>
  <c r="K6095" i="47"/>
  <c r="I6095" i="47"/>
  <c r="H6096" i="47"/>
  <c r="J6095" i="47"/>
  <c r="D6013" i="47"/>
  <c r="A6014" i="47"/>
  <c r="F6013" i="47"/>
  <c r="B6013" i="47"/>
  <c r="C6013" i="47"/>
  <c r="E6013" i="47"/>
  <c r="M6096" i="47" l="1"/>
  <c r="K6096" i="47"/>
  <c r="J6096" i="47"/>
  <c r="I6096" i="47"/>
  <c r="L6096" i="47"/>
  <c r="H6097" i="47"/>
  <c r="F6014" i="47"/>
  <c r="B6014" i="47"/>
  <c r="D6014" i="47"/>
  <c r="E6014" i="47"/>
  <c r="C6014" i="47"/>
  <c r="A6015" i="47"/>
  <c r="H6098" i="47" l="1"/>
  <c r="M6097" i="47"/>
  <c r="K6097" i="47"/>
  <c r="J6097" i="47"/>
  <c r="I6097" i="47"/>
  <c r="L6097" i="47"/>
  <c r="C6015" i="47"/>
  <c r="D6015" i="47"/>
  <c r="F6015" i="47"/>
  <c r="B6015" i="47"/>
  <c r="E6015" i="47"/>
  <c r="A6016" i="47"/>
  <c r="K6098" i="47" l="1"/>
  <c r="I6098" i="47"/>
  <c r="H6099" i="47"/>
  <c r="J6098" i="47"/>
  <c r="L6098" i="47"/>
  <c r="M6098" i="47"/>
  <c r="E6016" i="47"/>
  <c r="D6016" i="47"/>
  <c r="F6016" i="47"/>
  <c r="C6016" i="47"/>
  <c r="B6016" i="47"/>
  <c r="A6017" i="47"/>
  <c r="L6099" i="47" l="1"/>
  <c r="I6099" i="47"/>
  <c r="K6099" i="47"/>
  <c r="J6099" i="47"/>
  <c r="H6100" i="47"/>
  <c r="M6099" i="47"/>
  <c r="D6017" i="47"/>
  <c r="A6018" i="47"/>
  <c r="C6017" i="47"/>
  <c r="F6017" i="47"/>
  <c r="E6017" i="47"/>
  <c r="B6017" i="47"/>
  <c r="K6100" i="47" l="1"/>
  <c r="M6100" i="47"/>
  <c r="I6100" i="47"/>
  <c r="J6100" i="47"/>
  <c r="L6100" i="47"/>
  <c r="H6101" i="47"/>
  <c r="B6018" i="47"/>
  <c r="D6018" i="47"/>
  <c r="E6018" i="47"/>
  <c r="C6018" i="47"/>
  <c r="A6019" i="47"/>
  <c r="F6018" i="47"/>
  <c r="K6101" i="47" l="1"/>
  <c r="I6101" i="47"/>
  <c r="L6101" i="47"/>
  <c r="M6101" i="47"/>
  <c r="H6102" i="47"/>
  <c r="J6101" i="47"/>
  <c r="C6019" i="47"/>
  <c r="D6019" i="47"/>
  <c r="A6020" i="47"/>
  <c r="F6019" i="47"/>
  <c r="B6019" i="47"/>
  <c r="E6019" i="47"/>
  <c r="H6103" i="47" l="1"/>
  <c r="M6102" i="47"/>
  <c r="K6102" i="47"/>
  <c r="I6102" i="47"/>
  <c r="L6102" i="47"/>
  <c r="J6102" i="47"/>
  <c r="D6020" i="47"/>
  <c r="F6020" i="47"/>
  <c r="C6020" i="47"/>
  <c r="B6020" i="47"/>
  <c r="A6021" i="47"/>
  <c r="E6020" i="47"/>
  <c r="K6103" i="47" l="1"/>
  <c r="J6103" i="47"/>
  <c r="L6103" i="47"/>
  <c r="M6103" i="47"/>
  <c r="H6104" i="47"/>
  <c r="I6103" i="47"/>
  <c r="E6021" i="47"/>
  <c r="B6021" i="47"/>
  <c r="C6021" i="47"/>
  <c r="F6021" i="47"/>
  <c r="D6021" i="47"/>
  <c r="A6022" i="47"/>
  <c r="M6104" i="47" l="1"/>
  <c r="K6104" i="47"/>
  <c r="H6105" i="47"/>
  <c r="J6104" i="47"/>
  <c r="I6104" i="47"/>
  <c r="L6104" i="47"/>
  <c r="F6022" i="47"/>
  <c r="D6022" i="47"/>
  <c r="E6022" i="47"/>
  <c r="A6023" i="47"/>
  <c r="C6022" i="47"/>
  <c r="B6022" i="47"/>
  <c r="H6106" i="47" l="1"/>
  <c r="M6105" i="47"/>
  <c r="I6105" i="47"/>
  <c r="L6105" i="47"/>
  <c r="J6105" i="47"/>
  <c r="K6105" i="47"/>
  <c r="B6023" i="47"/>
  <c r="E6023" i="47"/>
  <c r="F6023" i="47"/>
  <c r="A6024" i="47"/>
  <c r="C6023" i="47"/>
  <c r="D6023" i="47"/>
  <c r="I6106" i="47" l="1"/>
  <c r="M6106" i="47"/>
  <c r="J6106" i="47"/>
  <c r="K6106" i="47"/>
  <c r="H6107" i="47"/>
  <c r="L6106" i="47"/>
  <c r="F6024" i="47"/>
  <c r="C6024" i="47"/>
  <c r="B6024" i="47"/>
  <c r="A6025" i="47"/>
  <c r="E6024" i="47"/>
  <c r="D6024" i="47"/>
  <c r="L6107" i="47" l="1"/>
  <c r="H6108" i="47"/>
  <c r="M6107" i="47"/>
  <c r="K6107" i="47"/>
  <c r="I6107" i="47"/>
  <c r="J6107" i="47"/>
  <c r="C6025" i="47"/>
  <c r="A6026" i="47"/>
  <c r="F6025" i="47"/>
  <c r="E6025" i="47"/>
  <c r="B6025" i="47"/>
  <c r="D6025" i="47"/>
  <c r="H6109" i="47" l="1"/>
  <c r="M6108" i="47"/>
  <c r="K6108" i="47"/>
  <c r="J6108" i="47"/>
  <c r="I6108" i="47"/>
  <c r="L6108" i="47"/>
  <c r="D6026" i="47"/>
  <c r="E6026" i="47"/>
  <c r="F6026" i="47"/>
  <c r="B6026" i="47"/>
  <c r="C6026" i="47"/>
  <c r="A6027" i="47"/>
  <c r="K6109" i="47" l="1"/>
  <c r="I6109" i="47"/>
  <c r="L6109" i="47"/>
  <c r="M6109" i="47"/>
  <c r="H6110" i="47"/>
  <c r="J6109" i="47"/>
  <c r="E6027" i="47"/>
  <c r="C6027" i="47"/>
  <c r="D6027" i="47"/>
  <c r="F6027" i="47"/>
  <c r="A6028" i="47"/>
  <c r="B6027" i="47"/>
  <c r="I6110" i="47" l="1"/>
  <c r="L6110" i="47"/>
  <c r="M6110" i="47"/>
  <c r="K6110" i="47"/>
  <c r="H6111" i="47"/>
  <c r="J6110" i="47"/>
  <c r="F6028" i="47"/>
  <c r="C6028" i="47"/>
  <c r="A6029" i="47"/>
  <c r="E6028" i="47"/>
  <c r="D6028" i="47"/>
  <c r="B6028" i="47"/>
  <c r="K6111" i="47" l="1"/>
  <c r="J6111" i="47"/>
  <c r="L6111" i="47"/>
  <c r="M6111" i="47"/>
  <c r="H6112" i="47"/>
  <c r="I6111" i="47"/>
  <c r="C6029" i="47"/>
  <c r="F6029" i="47"/>
  <c r="E6029" i="47"/>
  <c r="B6029" i="47"/>
  <c r="D6029" i="47"/>
  <c r="A6030" i="47"/>
  <c r="M6112" i="47" l="1"/>
  <c r="J6112" i="47"/>
  <c r="K6112" i="47"/>
  <c r="L6112" i="47"/>
  <c r="I6112" i="47"/>
  <c r="H6113" i="47"/>
  <c r="D6030" i="47"/>
  <c r="E6030" i="47"/>
  <c r="C6030" i="47"/>
  <c r="F6030" i="47"/>
  <c r="B6030" i="47"/>
  <c r="A6031" i="47"/>
  <c r="I6113" i="47" l="1"/>
  <c r="M6113" i="47"/>
  <c r="L6113" i="47"/>
  <c r="K6113" i="47"/>
  <c r="J6113" i="47"/>
  <c r="H6114" i="47"/>
  <c r="B6031" i="47"/>
  <c r="C6031" i="47"/>
  <c r="D6031" i="47"/>
  <c r="E6031" i="47"/>
  <c r="F6031" i="47"/>
  <c r="A6032" i="47"/>
  <c r="K6114" i="47" l="1"/>
  <c r="I6114" i="47"/>
  <c r="M6114" i="47"/>
  <c r="L6114" i="47"/>
  <c r="J6114" i="47"/>
  <c r="H6115" i="47"/>
  <c r="B6032" i="47"/>
  <c r="A6033" i="47"/>
  <c r="E6032" i="47"/>
  <c r="D6032" i="47"/>
  <c r="F6032" i="47"/>
  <c r="C6032" i="47"/>
  <c r="J6115" i="47" l="1"/>
  <c r="M6115" i="47"/>
  <c r="L6115" i="47"/>
  <c r="I6115" i="47"/>
  <c r="H6116" i="47"/>
  <c r="K6115" i="47"/>
  <c r="E6033" i="47"/>
  <c r="B6033" i="47"/>
  <c r="C6033" i="47"/>
  <c r="F6033" i="47"/>
  <c r="D6033" i="47"/>
  <c r="A6034" i="47"/>
  <c r="J6116" i="47" l="1"/>
  <c r="K6116" i="47"/>
  <c r="L6116" i="47"/>
  <c r="M6116" i="47"/>
  <c r="I6116" i="47"/>
  <c r="H6117" i="47"/>
  <c r="F6034" i="47"/>
  <c r="D6034" i="47"/>
  <c r="E6034" i="47"/>
  <c r="B6034" i="47"/>
  <c r="C6034" i="47"/>
  <c r="A6035" i="47"/>
  <c r="I6117" i="47" l="1"/>
  <c r="L6117" i="47"/>
  <c r="M6117" i="47"/>
  <c r="H6118" i="47"/>
  <c r="J6117" i="47"/>
  <c r="K6117" i="47"/>
  <c r="C6035" i="47"/>
  <c r="D6035" i="47"/>
  <c r="E6035" i="47"/>
  <c r="F6035" i="47"/>
  <c r="A6036" i="47"/>
  <c r="B6035" i="47"/>
  <c r="K6118" i="47" l="1"/>
  <c r="I6118" i="47"/>
  <c r="L6118" i="47"/>
  <c r="M6118" i="47"/>
  <c r="H6119" i="47"/>
  <c r="J6118" i="47"/>
  <c r="E6036" i="47"/>
  <c r="D6036" i="47"/>
  <c r="F6036" i="47"/>
  <c r="C6036" i="47"/>
  <c r="B6036" i="47"/>
  <c r="A6037" i="47"/>
  <c r="L6119" i="47" l="1"/>
  <c r="M6119" i="47"/>
  <c r="H6120" i="47"/>
  <c r="I6119" i="47"/>
  <c r="K6119" i="47"/>
  <c r="J6119" i="47"/>
  <c r="E6037" i="47"/>
  <c r="B6037" i="47"/>
  <c r="D6037" i="47"/>
  <c r="A6038" i="47"/>
  <c r="C6037" i="47"/>
  <c r="F6037" i="47"/>
  <c r="K6120" i="47" l="1"/>
  <c r="L6120" i="47"/>
  <c r="I6120" i="47"/>
  <c r="H6121" i="47"/>
  <c r="M6120" i="47"/>
  <c r="J6120" i="47"/>
  <c r="B6038" i="47"/>
  <c r="D6038" i="47"/>
  <c r="E6038" i="47"/>
  <c r="C6038" i="47"/>
  <c r="A6039" i="47"/>
  <c r="F6038" i="47"/>
  <c r="L6121" i="47" l="1"/>
  <c r="K6121" i="47"/>
  <c r="M6121" i="47"/>
  <c r="I6121" i="47"/>
  <c r="J6121" i="47"/>
  <c r="H6122" i="47"/>
  <c r="C6039" i="47"/>
  <c r="D6039" i="47"/>
  <c r="F6039" i="47"/>
  <c r="A6040" i="47"/>
  <c r="B6039" i="47"/>
  <c r="E6039" i="47"/>
  <c r="L6122" i="47" l="1"/>
  <c r="M6122" i="47"/>
  <c r="I6122" i="47"/>
  <c r="H6123" i="47"/>
  <c r="J6122" i="47"/>
  <c r="K6122" i="47"/>
  <c r="E6040" i="47"/>
  <c r="D6040" i="47"/>
  <c r="F6040" i="47"/>
  <c r="C6040" i="47"/>
  <c r="B6040" i="47"/>
  <c r="A6041" i="47"/>
  <c r="L6123" i="47" l="1"/>
  <c r="H6124" i="47"/>
  <c r="M6123" i="47"/>
  <c r="K6123" i="47"/>
  <c r="I6123" i="47"/>
  <c r="J6123" i="47"/>
  <c r="E6041" i="47"/>
  <c r="B6041" i="47"/>
  <c r="C6041" i="47"/>
  <c r="D6041" i="47"/>
  <c r="A6042" i="47"/>
  <c r="F6041" i="47"/>
  <c r="K6124" i="47" l="1"/>
  <c r="I6124" i="47"/>
  <c r="L6124" i="47"/>
  <c r="M6124" i="47"/>
  <c r="H6125" i="47"/>
  <c r="J6124" i="47"/>
  <c r="B6042" i="47"/>
  <c r="D6042" i="47"/>
  <c r="E6042" i="47"/>
  <c r="C6042" i="47"/>
  <c r="A6043" i="47"/>
  <c r="F6042" i="47"/>
  <c r="I6125" i="47" l="1"/>
  <c r="M6125" i="47"/>
  <c r="L6125" i="47"/>
  <c r="J6125" i="47"/>
  <c r="H6126" i="47"/>
  <c r="K6125" i="47"/>
  <c r="F6043" i="47"/>
  <c r="A6044" i="47"/>
  <c r="B6043" i="47"/>
  <c r="E6043" i="47"/>
  <c r="D6043" i="47"/>
  <c r="C6043" i="47"/>
  <c r="K6126" i="47" l="1"/>
  <c r="I6126" i="47"/>
  <c r="L6126" i="47"/>
  <c r="M6126" i="47"/>
  <c r="H6127" i="47"/>
  <c r="J6126" i="47"/>
  <c r="E6044" i="47"/>
  <c r="F6044" i="47"/>
  <c r="C6044" i="47"/>
  <c r="D6044" i="47"/>
  <c r="B6044" i="47"/>
  <c r="A6045" i="47"/>
  <c r="L6127" i="47" l="1"/>
  <c r="M6127" i="47"/>
  <c r="I6127" i="47"/>
  <c r="H6128" i="47"/>
  <c r="K6127" i="47"/>
  <c r="J6127" i="47"/>
  <c r="D6045" i="47"/>
  <c r="A6046" i="47"/>
  <c r="F6045" i="47"/>
  <c r="C6045" i="47"/>
  <c r="E6045" i="47"/>
  <c r="B6045" i="47"/>
  <c r="M6128" i="47" l="1"/>
  <c r="K6128" i="47"/>
  <c r="J6128" i="47"/>
  <c r="I6128" i="47"/>
  <c r="L6128" i="47"/>
  <c r="H6129" i="47"/>
  <c r="B6046" i="47"/>
  <c r="D6046" i="47"/>
  <c r="E6046" i="47"/>
  <c r="C6046" i="47"/>
  <c r="A6047" i="47"/>
  <c r="F6046" i="47"/>
  <c r="I6129" i="47" l="1"/>
  <c r="L6129" i="47"/>
  <c r="M6129" i="47"/>
  <c r="K6129" i="47"/>
  <c r="H6130" i="47"/>
  <c r="J6129" i="47"/>
  <c r="C6047" i="47"/>
  <c r="D6047" i="47"/>
  <c r="F6047" i="47"/>
  <c r="A6048" i="47"/>
  <c r="B6047" i="47"/>
  <c r="E6047" i="47"/>
  <c r="K6130" i="47" l="1"/>
  <c r="I6130" i="47"/>
  <c r="L6130" i="47"/>
  <c r="M6130" i="47"/>
  <c r="H6131" i="47"/>
  <c r="J6130" i="47"/>
  <c r="D6048" i="47"/>
  <c r="F6048" i="47"/>
  <c r="C6048" i="47"/>
  <c r="B6048" i="47"/>
  <c r="A6049" i="47"/>
  <c r="E6048" i="47"/>
  <c r="H6132" i="47" l="1"/>
  <c r="M6131" i="47"/>
  <c r="L6131" i="47"/>
  <c r="I6131" i="47"/>
  <c r="J6131" i="47"/>
  <c r="K6131" i="47"/>
  <c r="E6049" i="47"/>
  <c r="B6049" i="47"/>
  <c r="A6050" i="47"/>
  <c r="C6049" i="47"/>
  <c r="F6049" i="47"/>
  <c r="D6049" i="47"/>
  <c r="J6132" i="47" l="1"/>
  <c r="K6132" i="47"/>
  <c r="L6132" i="47"/>
  <c r="I6132" i="47"/>
  <c r="H6133" i="47"/>
  <c r="M6132" i="47"/>
  <c r="B6050" i="47"/>
  <c r="D6050" i="47"/>
  <c r="E6050" i="47"/>
  <c r="F6050" i="47"/>
  <c r="C6050" i="47"/>
  <c r="A6051" i="47"/>
  <c r="L6133" i="47" l="1"/>
  <c r="H6134" i="47"/>
  <c r="M6133" i="47"/>
  <c r="K6133" i="47"/>
  <c r="J6133" i="47"/>
  <c r="I6133" i="47"/>
  <c r="C6051" i="47"/>
  <c r="D6051" i="47"/>
  <c r="B6051" i="47"/>
  <c r="E6051" i="47"/>
  <c r="F6051" i="47"/>
  <c r="A6052" i="47"/>
  <c r="L6134" i="47" l="1"/>
  <c r="M6134" i="47"/>
  <c r="H6135" i="47"/>
  <c r="J6134" i="47"/>
  <c r="K6134" i="47"/>
  <c r="I6134" i="47"/>
  <c r="E6052" i="47"/>
  <c r="F6052" i="47"/>
  <c r="C6052" i="47"/>
  <c r="B6052" i="47"/>
  <c r="A6053" i="47"/>
  <c r="D6052" i="47"/>
  <c r="L6135" i="47" l="1"/>
  <c r="M6135" i="47"/>
  <c r="H6136" i="47"/>
  <c r="I6135" i="47"/>
  <c r="K6135" i="47"/>
  <c r="J6135" i="47"/>
  <c r="E6053" i="47"/>
  <c r="B6053" i="47"/>
  <c r="D6053" i="47"/>
  <c r="C6053" i="47"/>
  <c r="F6053" i="47"/>
  <c r="A6054" i="47"/>
  <c r="I6136" i="47" l="1"/>
  <c r="L6136" i="47"/>
  <c r="M6136" i="47"/>
  <c r="H6137" i="47"/>
  <c r="J6136" i="47"/>
  <c r="K6136" i="47"/>
  <c r="F6054" i="47"/>
  <c r="B6054" i="47"/>
  <c r="D6054" i="47"/>
  <c r="E6054" i="47"/>
  <c r="C6054" i="47"/>
  <c r="A6055" i="47"/>
  <c r="I6137" i="47" l="1"/>
  <c r="L6137" i="47"/>
  <c r="M6137" i="47"/>
  <c r="H6138" i="47"/>
  <c r="J6137" i="47"/>
  <c r="K6137" i="47"/>
  <c r="C6055" i="47"/>
  <c r="D6055" i="47"/>
  <c r="A6056" i="47"/>
  <c r="B6055" i="47"/>
  <c r="E6055" i="47"/>
  <c r="F6055" i="47"/>
  <c r="I6138" i="47" l="1"/>
  <c r="M6138" i="47"/>
  <c r="L6138" i="47"/>
  <c r="K6138" i="47"/>
  <c r="H6139" i="47"/>
  <c r="J6138" i="47"/>
  <c r="D6056" i="47"/>
  <c r="F6056" i="47"/>
  <c r="C6056" i="47"/>
  <c r="B6056" i="47"/>
  <c r="A6057" i="47"/>
  <c r="E6056" i="47"/>
  <c r="M6139" i="47" l="1"/>
  <c r="I6139" i="47"/>
  <c r="K6139" i="47"/>
  <c r="L6139" i="47"/>
  <c r="J6139" i="47"/>
  <c r="H6140" i="47"/>
  <c r="E6057" i="47"/>
  <c r="B6057" i="47"/>
  <c r="D6057" i="47"/>
  <c r="A6058" i="47"/>
  <c r="C6057" i="47"/>
  <c r="F6057" i="47"/>
  <c r="L6140" i="47" l="1"/>
  <c r="H6141" i="47"/>
  <c r="M6140" i="47"/>
  <c r="K6140" i="47"/>
  <c r="J6140" i="47"/>
  <c r="I6140" i="47"/>
  <c r="B6058" i="47"/>
  <c r="D6058" i="47"/>
  <c r="E6058" i="47"/>
  <c r="C6058" i="47"/>
  <c r="A6059" i="47"/>
  <c r="F6058" i="47"/>
  <c r="M6141" i="47" l="1"/>
  <c r="K6141" i="47"/>
  <c r="J6141" i="47"/>
  <c r="I6141" i="47"/>
  <c r="L6141" i="47"/>
  <c r="H6142" i="47"/>
  <c r="C6059" i="47"/>
  <c r="D6059" i="47"/>
  <c r="B6059" i="47"/>
  <c r="E6059" i="47"/>
  <c r="F6059" i="47"/>
  <c r="A6060" i="47"/>
  <c r="K6142" i="47" l="1"/>
  <c r="H6143" i="47"/>
  <c r="M6142" i="47"/>
  <c r="J6142" i="47"/>
  <c r="I6142" i="47"/>
  <c r="L6142" i="47"/>
  <c r="E6060" i="47"/>
  <c r="D6060" i="47"/>
  <c r="F6060" i="47"/>
  <c r="C6060" i="47"/>
  <c r="B6060" i="47"/>
  <c r="A6061" i="47"/>
  <c r="M6143" i="47" l="1"/>
  <c r="I6143" i="47"/>
  <c r="H6144" i="47"/>
  <c r="K6143" i="47"/>
  <c r="J6143" i="47"/>
  <c r="L6143" i="47"/>
  <c r="E6061" i="47"/>
  <c r="B6061" i="47"/>
  <c r="D6061" i="47"/>
  <c r="A6062" i="47"/>
  <c r="C6061" i="47"/>
  <c r="F6061" i="47"/>
  <c r="H6145" i="47" l="1"/>
  <c r="M6144" i="47"/>
  <c r="K6144" i="47"/>
  <c r="J6144" i="47"/>
  <c r="I6144" i="47"/>
  <c r="L6144" i="47"/>
  <c r="F6062" i="47"/>
  <c r="B6062" i="47"/>
  <c r="D6062" i="47"/>
  <c r="E6062" i="47"/>
  <c r="C6062" i="47"/>
  <c r="A6063" i="47"/>
  <c r="L6145" i="47" l="1"/>
  <c r="H6146" i="47"/>
  <c r="M6145" i="47"/>
  <c r="K6145" i="47"/>
  <c r="J6145" i="47"/>
  <c r="I6145" i="47"/>
  <c r="C6063" i="47"/>
  <c r="D6063" i="47"/>
  <c r="B6063" i="47"/>
  <c r="E6063" i="47"/>
  <c r="F6063" i="47"/>
  <c r="A6064" i="47"/>
  <c r="H6147" i="47" l="1"/>
  <c r="L6146" i="47"/>
  <c r="M6146" i="47"/>
  <c r="K6146" i="47"/>
  <c r="J6146" i="47"/>
  <c r="I6146" i="47"/>
  <c r="E6064" i="47"/>
  <c r="D6064" i="47"/>
  <c r="F6064" i="47"/>
  <c r="C6064" i="47"/>
  <c r="B6064" i="47"/>
  <c r="A6065" i="47"/>
  <c r="M6147" i="47" l="1"/>
  <c r="L6147" i="47"/>
  <c r="K6147" i="47"/>
  <c r="I6147" i="47"/>
  <c r="J6147" i="47"/>
  <c r="H6148" i="47"/>
  <c r="D6065" i="47"/>
  <c r="A6066" i="47"/>
  <c r="F6065" i="47"/>
  <c r="B6065" i="47"/>
  <c r="C6065" i="47"/>
  <c r="E6065" i="47"/>
  <c r="K6148" i="47" l="1"/>
  <c r="M6148" i="47"/>
  <c r="I6148" i="47"/>
  <c r="J6148" i="47"/>
  <c r="H6149" i="47"/>
  <c r="L6148" i="47"/>
  <c r="F6066" i="47"/>
  <c r="B6066" i="47"/>
  <c r="C6066" i="47"/>
  <c r="A6067" i="47"/>
  <c r="D6066" i="47"/>
  <c r="E6066" i="47"/>
  <c r="L6149" i="47" l="1"/>
  <c r="H6150" i="47"/>
  <c r="M6149" i="47"/>
  <c r="K6149" i="47"/>
  <c r="J6149" i="47"/>
  <c r="I6149" i="47"/>
  <c r="C6067" i="47"/>
  <c r="D6067" i="47"/>
  <c r="B6067" i="47"/>
  <c r="E6067" i="47"/>
  <c r="F6067" i="47"/>
  <c r="A6068" i="47"/>
  <c r="L6150" i="47" l="1"/>
  <c r="M6150" i="47"/>
  <c r="H6151" i="47"/>
  <c r="J6150" i="47"/>
  <c r="K6150" i="47"/>
  <c r="I6150" i="47"/>
  <c r="F6068" i="47"/>
  <c r="C6068" i="47"/>
  <c r="B6068" i="47"/>
  <c r="A6069" i="47"/>
  <c r="E6068" i="47"/>
  <c r="D6068" i="47"/>
  <c r="J6151" i="47" l="1"/>
  <c r="L6151" i="47"/>
  <c r="M6151" i="47"/>
  <c r="K6151" i="47"/>
  <c r="H6152" i="47"/>
  <c r="I6151" i="47"/>
  <c r="E6069" i="47"/>
  <c r="B6069" i="47"/>
  <c r="C6069" i="47"/>
  <c r="F6069" i="47"/>
  <c r="D6069" i="47"/>
  <c r="A6070" i="47"/>
  <c r="L6152" i="47" l="1"/>
  <c r="H6153" i="47"/>
  <c r="M6152" i="47"/>
  <c r="K6152" i="47"/>
  <c r="J6152" i="47"/>
  <c r="I6152" i="47"/>
  <c r="F6070" i="47"/>
  <c r="B6070" i="47"/>
  <c r="D6070" i="47"/>
  <c r="E6070" i="47"/>
  <c r="C6070" i="47"/>
  <c r="A6071" i="47"/>
  <c r="L6153" i="47" l="1"/>
  <c r="M6153" i="47"/>
  <c r="H6154" i="47"/>
  <c r="J6153" i="47"/>
  <c r="K6153" i="47"/>
  <c r="I6153" i="47"/>
  <c r="C6071" i="47"/>
  <c r="D6071" i="47"/>
  <c r="B6071" i="47"/>
  <c r="E6071" i="47"/>
  <c r="F6071" i="47"/>
  <c r="A6072" i="47"/>
  <c r="K6154" i="47" l="1"/>
  <c r="L6154" i="47"/>
  <c r="M6154" i="47"/>
  <c r="J6154" i="47"/>
  <c r="I6154" i="47"/>
  <c r="H6155" i="47"/>
  <c r="E6072" i="47"/>
  <c r="D6072" i="47"/>
  <c r="F6072" i="47"/>
  <c r="C6072" i="47"/>
  <c r="B6072" i="47"/>
  <c r="A6073" i="47"/>
  <c r="M6155" i="47" l="1"/>
  <c r="K6155" i="47"/>
  <c r="H6156" i="47"/>
  <c r="I6155" i="47"/>
  <c r="J6155" i="47"/>
  <c r="L6155" i="47"/>
  <c r="D6073" i="47"/>
  <c r="A6074" i="47"/>
  <c r="C6073" i="47"/>
  <c r="F6073" i="47"/>
  <c r="B6073" i="47"/>
  <c r="E6073" i="47"/>
  <c r="L6156" i="47" l="1"/>
  <c r="H6157" i="47"/>
  <c r="M6156" i="47"/>
  <c r="K6156" i="47"/>
  <c r="J6156" i="47"/>
  <c r="I6156" i="47"/>
  <c r="F6074" i="47"/>
  <c r="B6074" i="47"/>
  <c r="D6074" i="47"/>
  <c r="E6074" i="47"/>
  <c r="C6074" i="47"/>
  <c r="A6075" i="47"/>
  <c r="K6157" i="47" l="1"/>
  <c r="I6157" i="47"/>
  <c r="M6157" i="47"/>
  <c r="L6157" i="47"/>
  <c r="J6157" i="47"/>
  <c r="H6158" i="47"/>
  <c r="F6075" i="47"/>
  <c r="A6076" i="47"/>
  <c r="B6075" i="47"/>
  <c r="E6075" i="47"/>
  <c r="C6075" i="47"/>
  <c r="D6075" i="47"/>
  <c r="M6158" i="47" l="1"/>
  <c r="L6158" i="47"/>
  <c r="J6158" i="47"/>
  <c r="K6158" i="47"/>
  <c r="I6158" i="47"/>
  <c r="H6159" i="47"/>
  <c r="D6076" i="47"/>
  <c r="F6076" i="47"/>
  <c r="C6076" i="47"/>
  <c r="B6076" i="47"/>
  <c r="A6077" i="47"/>
  <c r="E6076" i="47"/>
  <c r="L6159" i="47" l="1"/>
  <c r="H6160" i="47"/>
  <c r="M6159" i="47"/>
  <c r="K6159" i="47"/>
  <c r="I6159" i="47"/>
  <c r="J6159" i="47"/>
  <c r="E6077" i="47"/>
  <c r="B6077" i="47"/>
  <c r="A6078" i="47"/>
  <c r="C6077" i="47"/>
  <c r="F6077" i="47"/>
  <c r="D6077" i="47"/>
  <c r="M6160" i="47" l="1"/>
  <c r="K6160" i="47"/>
  <c r="L6160" i="47"/>
  <c r="I6160" i="47"/>
  <c r="H6161" i="47"/>
  <c r="J6160" i="47"/>
  <c r="F6078" i="47"/>
  <c r="D6078" i="47"/>
  <c r="E6078" i="47"/>
  <c r="C6078" i="47"/>
  <c r="A6079" i="47"/>
  <c r="B6078" i="47"/>
  <c r="L6161" i="47" l="1"/>
  <c r="J6161" i="47"/>
  <c r="K6161" i="47"/>
  <c r="I6161" i="47"/>
  <c r="H6162" i="47"/>
  <c r="M6161" i="47"/>
  <c r="F6079" i="47"/>
  <c r="A6080" i="47"/>
  <c r="B6079" i="47"/>
  <c r="E6079" i="47"/>
  <c r="C6079" i="47"/>
  <c r="D6079" i="47"/>
  <c r="L6162" i="47" l="1"/>
  <c r="M6162" i="47"/>
  <c r="H6163" i="47"/>
  <c r="J6162" i="47"/>
  <c r="K6162" i="47"/>
  <c r="I6162" i="47"/>
  <c r="D6080" i="47"/>
  <c r="F6080" i="47"/>
  <c r="C6080" i="47"/>
  <c r="B6080" i="47"/>
  <c r="A6081" i="47"/>
  <c r="E6080" i="47"/>
  <c r="K6163" i="47" l="1"/>
  <c r="H6164" i="47"/>
  <c r="M6163" i="47"/>
  <c r="I6163" i="47"/>
  <c r="J6163" i="47"/>
  <c r="L6163" i="47"/>
  <c r="E6081" i="47"/>
  <c r="B6081" i="47"/>
  <c r="D6081" i="47"/>
  <c r="A6082" i="47"/>
  <c r="C6081" i="47"/>
  <c r="F6081" i="47"/>
  <c r="L6164" i="47" l="1"/>
  <c r="M6164" i="47"/>
  <c r="K6164" i="47"/>
  <c r="H6165" i="47"/>
  <c r="J6164" i="47"/>
  <c r="I6164" i="47"/>
  <c r="F6082" i="47"/>
  <c r="D6082" i="47"/>
  <c r="E6082" i="47"/>
  <c r="C6082" i="47"/>
  <c r="A6083" i="47"/>
  <c r="B6082" i="47"/>
  <c r="M6165" i="47" l="1"/>
  <c r="L6165" i="47"/>
  <c r="J6165" i="47"/>
  <c r="H6166" i="47"/>
  <c r="K6165" i="47"/>
  <c r="I6165" i="47"/>
  <c r="C6083" i="47"/>
  <c r="D6083" i="47"/>
  <c r="F6083" i="47"/>
  <c r="B6083" i="47"/>
  <c r="E6083" i="47"/>
  <c r="A6084" i="47"/>
  <c r="I6166" i="47" l="1"/>
  <c r="L6166" i="47"/>
  <c r="M6166" i="47"/>
  <c r="H6167" i="47"/>
  <c r="J6166" i="47"/>
  <c r="K6166" i="47"/>
  <c r="E6084" i="47"/>
  <c r="D6084" i="47"/>
  <c r="F6084" i="47"/>
  <c r="C6084" i="47"/>
  <c r="B6084" i="47"/>
  <c r="A6085" i="47"/>
  <c r="K6167" i="47" l="1"/>
  <c r="M6167" i="47"/>
  <c r="J6167" i="47"/>
  <c r="L6167" i="47"/>
  <c r="I6167" i="47"/>
  <c r="H6168" i="47"/>
  <c r="E6085" i="47"/>
  <c r="B6085" i="47"/>
  <c r="A6086" i="47"/>
  <c r="D6085" i="47"/>
  <c r="C6085" i="47"/>
  <c r="F6085" i="47"/>
  <c r="I6168" i="47" l="1"/>
  <c r="K6168" i="47"/>
  <c r="L6168" i="47"/>
  <c r="M6168" i="47"/>
  <c r="H6169" i="47"/>
  <c r="J6168" i="47"/>
  <c r="B6086" i="47"/>
  <c r="D6086" i="47"/>
  <c r="E6086" i="47"/>
  <c r="C6086" i="47"/>
  <c r="A6087" i="47"/>
  <c r="F6086" i="47"/>
  <c r="L6169" i="47" l="1"/>
  <c r="M6169" i="47"/>
  <c r="K6169" i="47"/>
  <c r="I6169" i="47"/>
  <c r="H6170" i="47"/>
  <c r="J6169" i="47"/>
  <c r="C6087" i="47"/>
  <c r="D6087" i="47"/>
  <c r="B6087" i="47"/>
  <c r="E6087" i="47"/>
  <c r="F6087" i="47"/>
  <c r="A6088" i="47"/>
  <c r="J6170" i="47" l="1"/>
  <c r="K6170" i="47"/>
  <c r="L6170" i="47"/>
  <c r="I6170" i="47"/>
  <c r="H6171" i="47"/>
  <c r="M6170" i="47"/>
  <c r="F6088" i="47"/>
  <c r="C6088" i="47"/>
  <c r="B6088" i="47"/>
  <c r="A6089" i="47"/>
  <c r="E6088" i="47"/>
  <c r="D6088" i="47"/>
  <c r="K6171" i="47" l="1"/>
  <c r="L6171" i="47"/>
  <c r="M6171" i="47"/>
  <c r="J6171" i="47"/>
  <c r="H6172" i="47"/>
  <c r="I6171" i="47"/>
  <c r="E6089" i="47"/>
  <c r="B6089" i="47"/>
  <c r="D6089" i="47"/>
  <c r="C6089" i="47"/>
  <c r="F6089" i="47"/>
  <c r="A6090" i="47"/>
  <c r="K6172" i="47" l="1"/>
  <c r="M6172" i="47"/>
  <c r="I6172" i="47"/>
  <c r="J6172" i="47"/>
  <c r="H6173" i="47"/>
  <c r="L6172" i="47"/>
  <c r="B6090" i="47"/>
  <c r="D6090" i="47"/>
  <c r="E6090" i="47"/>
  <c r="C6090" i="47"/>
  <c r="A6091" i="47"/>
  <c r="F6090" i="47"/>
  <c r="L6173" i="47" l="1"/>
  <c r="M6173" i="47"/>
  <c r="H6174" i="47"/>
  <c r="J6173" i="47"/>
  <c r="K6173" i="47"/>
  <c r="I6173" i="47"/>
  <c r="C6091" i="47"/>
  <c r="D6091" i="47"/>
  <c r="B6091" i="47"/>
  <c r="E6091" i="47"/>
  <c r="F6091" i="47"/>
  <c r="A6092" i="47"/>
  <c r="K6174" i="47" l="1"/>
  <c r="M6174" i="47"/>
  <c r="H6175" i="47"/>
  <c r="I6174" i="47"/>
  <c r="L6174" i="47"/>
  <c r="J6174" i="47"/>
  <c r="C6092" i="47"/>
  <c r="F6092" i="47"/>
  <c r="B6092" i="47"/>
  <c r="A6093" i="47"/>
  <c r="E6092" i="47"/>
  <c r="D6092" i="47"/>
  <c r="I6175" i="47" l="1"/>
  <c r="J6175" i="47"/>
  <c r="L6175" i="47"/>
  <c r="H6176" i="47"/>
  <c r="M6175" i="47"/>
  <c r="K6175" i="47"/>
  <c r="E6093" i="47"/>
  <c r="B6093" i="47"/>
  <c r="D6093" i="47"/>
  <c r="A6094" i="47"/>
  <c r="C6093" i="47"/>
  <c r="F6093" i="47"/>
  <c r="I6176" i="47" l="1"/>
  <c r="M6176" i="47"/>
  <c r="L6176" i="47"/>
  <c r="K6176" i="47"/>
  <c r="J6176" i="47"/>
  <c r="H6177" i="47"/>
  <c r="B6094" i="47"/>
  <c r="D6094" i="47"/>
  <c r="E6094" i="47"/>
  <c r="C6094" i="47"/>
  <c r="A6095" i="47"/>
  <c r="F6094" i="47"/>
  <c r="H6178" i="47" l="1"/>
  <c r="M6177" i="47"/>
  <c r="J6177" i="47"/>
  <c r="I6177" i="47"/>
  <c r="L6177" i="47"/>
  <c r="K6177" i="47"/>
  <c r="C6095" i="47"/>
  <c r="D6095" i="47"/>
  <c r="A6096" i="47"/>
  <c r="F6095" i="47"/>
  <c r="B6095" i="47"/>
  <c r="E6095" i="47"/>
  <c r="L6178" i="47" l="1"/>
  <c r="H6179" i="47"/>
  <c r="M6178" i="47"/>
  <c r="I6178" i="47"/>
  <c r="J6178" i="47"/>
  <c r="K6178" i="47"/>
  <c r="D6096" i="47"/>
  <c r="F6096" i="47"/>
  <c r="C6096" i="47"/>
  <c r="B6096" i="47"/>
  <c r="A6097" i="47"/>
  <c r="E6096" i="47"/>
  <c r="L6179" i="47" l="1"/>
  <c r="J6179" i="47"/>
  <c r="M6179" i="47"/>
  <c r="K6179" i="47"/>
  <c r="I6179" i="47"/>
  <c r="H6180" i="47"/>
  <c r="E6097" i="47"/>
  <c r="B6097" i="47"/>
  <c r="A6098" i="47"/>
  <c r="C6097" i="47"/>
  <c r="F6097" i="47"/>
  <c r="D6097" i="47"/>
  <c r="I6180" i="47" l="1"/>
  <c r="L6180" i="47"/>
  <c r="M6180" i="47"/>
  <c r="H6181" i="47"/>
  <c r="J6180" i="47"/>
  <c r="K6180" i="47"/>
  <c r="F6098" i="47"/>
  <c r="B6098" i="47"/>
  <c r="D6098" i="47"/>
  <c r="E6098" i="47"/>
  <c r="C6098" i="47"/>
  <c r="A6099" i="47"/>
  <c r="M6181" i="47" l="1"/>
  <c r="I6181" i="47"/>
  <c r="L6181" i="47"/>
  <c r="H6182" i="47"/>
  <c r="J6181" i="47"/>
  <c r="K6181" i="47"/>
  <c r="C6099" i="47"/>
  <c r="D6099" i="47"/>
  <c r="F6099" i="47"/>
  <c r="B6099" i="47"/>
  <c r="A6100" i="47"/>
  <c r="E6099" i="47"/>
  <c r="K6182" i="47" l="1"/>
  <c r="L6182" i="47"/>
  <c r="I6182" i="47"/>
  <c r="M6182" i="47"/>
  <c r="J6182" i="47"/>
  <c r="H6183" i="47"/>
  <c r="E6100" i="47"/>
  <c r="D6100" i="47"/>
  <c r="F6100" i="47"/>
  <c r="C6100" i="47"/>
  <c r="B6100" i="47"/>
  <c r="A6101" i="47"/>
  <c r="J6183" i="47" l="1"/>
  <c r="M6183" i="47"/>
  <c r="L6183" i="47"/>
  <c r="I6183" i="47"/>
  <c r="H6184" i="47"/>
  <c r="K6183" i="47"/>
  <c r="E6101" i="47"/>
  <c r="B6101" i="47"/>
  <c r="C6101" i="47"/>
  <c r="F6101" i="47"/>
  <c r="D6101" i="47"/>
  <c r="A6102" i="47"/>
  <c r="I6184" i="47" l="1"/>
  <c r="M6184" i="47"/>
  <c r="L6184" i="47"/>
  <c r="J6184" i="47"/>
  <c r="H6185" i="47"/>
  <c r="K6184" i="47"/>
  <c r="F6102" i="47"/>
  <c r="D6102" i="47"/>
  <c r="E6102" i="47"/>
  <c r="B6102" i="47"/>
  <c r="C6102" i="47"/>
  <c r="A6103" i="47"/>
  <c r="H6186" i="47" l="1"/>
  <c r="K6185" i="47"/>
  <c r="M6185" i="47"/>
  <c r="J6185" i="47"/>
  <c r="I6185" i="47"/>
  <c r="L6185" i="47"/>
  <c r="C6103" i="47"/>
  <c r="D6103" i="47"/>
  <c r="F6103" i="47"/>
  <c r="A6104" i="47"/>
  <c r="B6103" i="47"/>
  <c r="E6103" i="47"/>
  <c r="K6186" i="47" l="1"/>
  <c r="M6186" i="47"/>
  <c r="I6186" i="47"/>
  <c r="J6186" i="47"/>
  <c r="H6187" i="47"/>
  <c r="L6186" i="47"/>
  <c r="E6104" i="47"/>
  <c r="D6104" i="47"/>
  <c r="F6104" i="47"/>
  <c r="C6104" i="47"/>
  <c r="B6104" i="47"/>
  <c r="A6105" i="47"/>
  <c r="I6187" i="47" l="1"/>
  <c r="J6187" i="47"/>
  <c r="L6187" i="47"/>
  <c r="H6188" i="47"/>
  <c r="M6187" i="47"/>
  <c r="K6187" i="47"/>
  <c r="E6105" i="47"/>
  <c r="B6105" i="47"/>
  <c r="D6105" i="47"/>
  <c r="A6106" i="47"/>
  <c r="C6105" i="47"/>
  <c r="F6105" i="47"/>
  <c r="M6188" i="47" l="1"/>
  <c r="J6188" i="47"/>
  <c r="K6188" i="47"/>
  <c r="L6188" i="47"/>
  <c r="I6188" i="47"/>
  <c r="H6189" i="47"/>
  <c r="F6106" i="47"/>
  <c r="B6106" i="47"/>
  <c r="D6106" i="47"/>
  <c r="E6106" i="47"/>
  <c r="C6106" i="47"/>
  <c r="A6107" i="47"/>
  <c r="L6189" i="47" l="1"/>
  <c r="M6189" i="47"/>
  <c r="H6190" i="47"/>
  <c r="J6189" i="47"/>
  <c r="I6189" i="47"/>
  <c r="K6189" i="47"/>
  <c r="C6107" i="47"/>
  <c r="D6107" i="47"/>
  <c r="F6107" i="47"/>
  <c r="A6108" i="47"/>
  <c r="B6107" i="47"/>
  <c r="E6107" i="47"/>
  <c r="K6190" i="47" l="1"/>
  <c r="L6190" i="47"/>
  <c r="J6190" i="47"/>
  <c r="I6190" i="47"/>
  <c r="H6191" i="47"/>
  <c r="M6190" i="47"/>
  <c r="E6108" i="47"/>
  <c r="D6108" i="47"/>
  <c r="F6108" i="47"/>
  <c r="C6108" i="47"/>
  <c r="B6108" i="47"/>
  <c r="A6109" i="47"/>
  <c r="J6191" i="47" l="1"/>
  <c r="M6191" i="47"/>
  <c r="L6191" i="47"/>
  <c r="I6191" i="47"/>
  <c r="H6192" i="47"/>
  <c r="K6191" i="47"/>
  <c r="E6109" i="47"/>
  <c r="B6109" i="47"/>
  <c r="C6109" i="47"/>
  <c r="F6109" i="47"/>
  <c r="D6109" i="47"/>
  <c r="A6110" i="47"/>
  <c r="K6192" i="47" l="1"/>
  <c r="L6192" i="47"/>
  <c r="I6192" i="47"/>
  <c r="H6193" i="47"/>
  <c r="M6192" i="47"/>
  <c r="J6192" i="47"/>
  <c r="D6110" i="47"/>
  <c r="E6110" i="47"/>
  <c r="C6110" i="47"/>
  <c r="A6111" i="47"/>
  <c r="F6110" i="47"/>
  <c r="B6110" i="47"/>
  <c r="I6193" i="47" l="1"/>
  <c r="L6193" i="47"/>
  <c r="M6193" i="47"/>
  <c r="K6193" i="47"/>
  <c r="H6194" i="47"/>
  <c r="J6193" i="47"/>
  <c r="C6111" i="47"/>
  <c r="D6111" i="47"/>
  <c r="F6111" i="47"/>
  <c r="A6112" i="47"/>
  <c r="B6111" i="47"/>
  <c r="E6111" i="47"/>
  <c r="K6194" i="47" l="1"/>
  <c r="L6194" i="47"/>
  <c r="I6194" i="47"/>
  <c r="H6195" i="47"/>
  <c r="M6194" i="47"/>
  <c r="J6194" i="47"/>
  <c r="E6112" i="47"/>
  <c r="D6112" i="47"/>
  <c r="F6112" i="47"/>
  <c r="C6112" i="47"/>
  <c r="B6112" i="47"/>
  <c r="A6113" i="47"/>
  <c r="H6196" i="47" l="1"/>
  <c r="M6195" i="47"/>
  <c r="L6195" i="47"/>
  <c r="I6195" i="47"/>
  <c r="J6195" i="47"/>
  <c r="K6195" i="47"/>
  <c r="E6113" i="47"/>
  <c r="B6113" i="47"/>
  <c r="D6113" i="47"/>
  <c r="C6113" i="47"/>
  <c r="F6113" i="47"/>
  <c r="A6114" i="47"/>
  <c r="M6196" i="47" l="1"/>
  <c r="K6196" i="47"/>
  <c r="L6196" i="47"/>
  <c r="J6196" i="47"/>
  <c r="I6196" i="47"/>
  <c r="H6197" i="47"/>
  <c r="B6114" i="47"/>
  <c r="D6114" i="47"/>
  <c r="E6114" i="47"/>
  <c r="C6114" i="47"/>
  <c r="A6115" i="47"/>
  <c r="F6114" i="47"/>
  <c r="K6197" i="47" l="1"/>
  <c r="M6197" i="47"/>
  <c r="I6197" i="47"/>
  <c r="H6198" i="47"/>
  <c r="L6197" i="47"/>
  <c r="J6197" i="47"/>
  <c r="C6115" i="47"/>
  <c r="D6115" i="47"/>
  <c r="F6115" i="47"/>
  <c r="A6116" i="47"/>
  <c r="B6115" i="47"/>
  <c r="E6115" i="47"/>
  <c r="J6198" i="47" l="1"/>
  <c r="K6198" i="47"/>
  <c r="L6198" i="47"/>
  <c r="I6198" i="47"/>
  <c r="H6199" i="47"/>
  <c r="M6198" i="47"/>
  <c r="D6116" i="47"/>
  <c r="F6116" i="47"/>
  <c r="C6116" i="47"/>
  <c r="B6116" i="47"/>
  <c r="A6117" i="47"/>
  <c r="E6116" i="47"/>
  <c r="K6199" i="47" l="1"/>
  <c r="J6199" i="47"/>
  <c r="L6199" i="47"/>
  <c r="M6199" i="47"/>
  <c r="H6200" i="47"/>
  <c r="I6199" i="47"/>
  <c r="E6117" i="47"/>
  <c r="B6117" i="47"/>
  <c r="D6117" i="47"/>
  <c r="A6118" i="47"/>
  <c r="C6117" i="47"/>
  <c r="F6117" i="47"/>
  <c r="L6200" i="47" l="1"/>
  <c r="H6201" i="47"/>
  <c r="M6200" i="47"/>
  <c r="K6200" i="47"/>
  <c r="J6200" i="47"/>
  <c r="I6200" i="47"/>
  <c r="F6118" i="47"/>
  <c r="B6118" i="47"/>
  <c r="D6118" i="47"/>
  <c r="E6118" i="47"/>
  <c r="C6118" i="47"/>
  <c r="A6119" i="47"/>
  <c r="I6201" i="47" l="1"/>
  <c r="M6201" i="47"/>
  <c r="L6201" i="47"/>
  <c r="K6201" i="47"/>
  <c r="J6201" i="47"/>
  <c r="H6202" i="47"/>
  <c r="C6119" i="47"/>
  <c r="D6119" i="47"/>
  <c r="A6120" i="47"/>
  <c r="F6119" i="47"/>
  <c r="E6119" i="47"/>
  <c r="B6119" i="47"/>
  <c r="M6202" i="47" l="1"/>
  <c r="J6202" i="47"/>
  <c r="K6202" i="47"/>
  <c r="L6202" i="47"/>
  <c r="I6202" i="47"/>
  <c r="H6203" i="47"/>
  <c r="D6120" i="47"/>
  <c r="F6120" i="47"/>
  <c r="C6120" i="47"/>
  <c r="B6120" i="47"/>
  <c r="A6121" i="47"/>
  <c r="E6120" i="47"/>
  <c r="M6203" i="47" l="1"/>
  <c r="K6203" i="47"/>
  <c r="L6203" i="47"/>
  <c r="H6204" i="47"/>
  <c r="I6203" i="47"/>
  <c r="J6203" i="47"/>
  <c r="E6121" i="47"/>
  <c r="B6121" i="47"/>
  <c r="C6121" i="47"/>
  <c r="F6121" i="47"/>
  <c r="D6121" i="47"/>
  <c r="A6122" i="47"/>
  <c r="K6204" i="47" l="1"/>
  <c r="I6204" i="47"/>
  <c r="L6204" i="47"/>
  <c r="M6204" i="47"/>
  <c r="H6205" i="47"/>
  <c r="J6204" i="47"/>
  <c r="E6122" i="47"/>
  <c r="D6122" i="47"/>
  <c r="C6122" i="47"/>
  <c r="A6123" i="47"/>
  <c r="F6122" i="47"/>
  <c r="B6122" i="47"/>
  <c r="K6205" i="47" l="1"/>
  <c r="I6205" i="47"/>
  <c r="L6205" i="47"/>
  <c r="M6205" i="47"/>
  <c r="H6206" i="47"/>
  <c r="J6205" i="47"/>
  <c r="C6123" i="47"/>
  <c r="D6123" i="47"/>
  <c r="F6123" i="47"/>
  <c r="A6124" i="47"/>
  <c r="B6123" i="47"/>
  <c r="E6123" i="47"/>
  <c r="J6206" i="47" l="1"/>
  <c r="K6206" i="47"/>
  <c r="L6206" i="47"/>
  <c r="M6206" i="47"/>
  <c r="I6206" i="47"/>
  <c r="H6207" i="47"/>
  <c r="E6124" i="47"/>
  <c r="D6124" i="47"/>
  <c r="F6124" i="47"/>
  <c r="C6124" i="47"/>
  <c r="B6124" i="47"/>
  <c r="A6125" i="47"/>
  <c r="H6208" i="47" l="1"/>
  <c r="K6207" i="47"/>
  <c r="M6207" i="47"/>
  <c r="J6207" i="47"/>
  <c r="L6207" i="47"/>
  <c r="I6207" i="47"/>
  <c r="E6125" i="47"/>
  <c r="B6125" i="47"/>
  <c r="D6125" i="47"/>
  <c r="A6126" i="47"/>
  <c r="C6125" i="47"/>
  <c r="F6125" i="47"/>
  <c r="K6208" i="47" l="1"/>
  <c r="L6208" i="47"/>
  <c r="I6208" i="47"/>
  <c r="H6209" i="47"/>
  <c r="M6208" i="47"/>
  <c r="J6208" i="47"/>
  <c r="F6126" i="47"/>
  <c r="A6127" i="47"/>
  <c r="B6126" i="47"/>
  <c r="D6126" i="47"/>
  <c r="E6126" i="47"/>
  <c r="C6126" i="47"/>
  <c r="K6209" i="47" l="1"/>
  <c r="M6209" i="47"/>
  <c r="I6209" i="47"/>
  <c r="L6209" i="47"/>
  <c r="J6209" i="47"/>
  <c r="H6210" i="47"/>
  <c r="C6127" i="47"/>
  <c r="D6127" i="47"/>
  <c r="A6128" i="47"/>
  <c r="B6127" i="47"/>
  <c r="E6127" i="47"/>
  <c r="F6127" i="47"/>
  <c r="K6210" i="47" l="1"/>
  <c r="M6210" i="47"/>
  <c r="I6210" i="47"/>
  <c r="J6210" i="47"/>
  <c r="H6211" i="47"/>
  <c r="L6210" i="47"/>
  <c r="D6128" i="47"/>
  <c r="F6128" i="47"/>
  <c r="C6128" i="47"/>
  <c r="B6128" i="47"/>
  <c r="A6129" i="47"/>
  <c r="E6128" i="47"/>
  <c r="K6211" i="47" l="1"/>
  <c r="I6211" i="47"/>
  <c r="H6212" i="47"/>
  <c r="J6211" i="47"/>
  <c r="L6211" i="47"/>
  <c r="M6211" i="47"/>
  <c r="E6129" i="47"/>
  <c r="B6129" i="47"/>
  <c r="D6129" i="47"/>
  <c r="A6130" i="47"/>
  <c r="C6129" i="47"/>
  <c r="F6129" i="47"/>
  <c r="L6212" i="47" l="1"/>
  <c r="H6213" i="47"/>
  <c r="M6212" i="47"/>
  <c r="K6212" i="47"/>
  <c r="J6212" i="47"/>
  <c r="I6212" i="47"/>
  <c r="F6130" i="47"/>
  <c r="B6130" i="47"/>
  <c r="D6130" i="47"/>
  <c r="E6130" i="47"/>
  <c r="C6130" i="47"/>
  <c r="A6131" i="47"/>
  <c r="K6213" i="47" l="1"/>
  <c r="I6213" i="47"/>
  <c r="M6213" i="47"/>
  <c r="L6213" i="47"/>
  <c r="J6213" i="47"/>
  <c r="H6214" i="47"/>
  <c r="C6131" i="47"/>
  <c r="D6131" i="47"/>
  <c r="F6131" i="47"/>
  <c r="B6131" i="47"/>
  <c r="E6131" i="47"/>
  <c r="A6132" i="47"/>
  <c r="M6214" i="47" l="1"/>
  <c r="L6214" i="47"/>
  <c r="J6214" i="47"/>
  <c r="H6215" i="47"/>
  <c r="K6214" i="47"/>
  <c r="I6214" i="47"/>
  <c r="D6132" i="47"/>
  <c r="F6132" i="47"/>
  <c r="C6132" i="47"/>
  <c r="B6132" i="47"/>
  <c r="A6133" i="47"/>
  <c r="E6132" i="47"/>
  <c r="K6215" i="47" l="1"/>
  <c r="J6215" i="47"/>
  <c r="L6215" i="47"/>
  <c r="M6215" i="47"/>
  <c r="H6216" i="47"/>
  <c r="I6215" i="47"/>
  <c r="E6133" i="47"/>
  <c r="B6133" i="47"/>
  <c r="D6133" i="47"/>
  <c r="A6134" i="47"/>
  <c r="C6133" i="47"/>
  <c r="F6133" i="47"/>
  <c r="L6216" i="47" l="1"/>
  <c r="H6217" i="47"/>
  <c r="M6216" i="47"/>
  <c r="I6216" i="47"/>
  <c r="J6216" i="47"/>
  <c r="K6216" i="47"/>
  <c r="B6134" i="47"/>
  <c r="D6134" i="47"/>
  <c r="E6134" i="47"/>
  <c r="C6134" i="47"/>
  <c r="A6135" i="47"/>
  <c r="F6134" i="47"/>
  <c r="J6217" i="47" l="1"/>
  <c r="I6217" i="47"/>
  <c r="L6217" i="47"/>
  <c r="H6218" i="47"/>
  <c r="M6217" i="47"/>
  <c r="K6217" i="47"/>
  <c r="C6135" i="47"/>
  <c r="D6135" i="47"/>
  <c r="A6136" i="47"/>
  <c r="B6135" i="47"/>
  <c r="F6135" i="47"/>
  <c r="E6135" i="47"/>
  <c r="I6218" i="47" l="1"/>
  <c r="L6218" i="47"/>
  <c r="M6218" i="47"/>
  <c r="K6218" i="47"/>
  <c r="H6219" i="47"/>
  <c r="J6218" i="47"/>
  <c r="E6136" i="47"/>
  <c r="F6136" i="47"/>
  <c r="C6136" i="47"/>
  <c r="B6136" i="47"/>
  <c r="A6137" i="47"/>
  <c r="D6136" i="47"/>
  <c r="I6219" i="47" l="1"/>
  <c r="K6219" i="47"/>
  <c r="L6219" i="47"/>
  <c r="M6219" i="47"/>
  <c r="J6219" i="47"/>
  <c r="H6220" i="47"/>
  <c r="D6137" i="47"/>
  <c r="A6138" i="47"/>
  <c r="E6137" i="47"/>
  <c r="B6137" i="47"/>
  <c r="C6137" i="47"/>
  <c r="F6137" i="47"/>
  <c r="M6220" i="47" l="1"/>
  <c r="L6220" i="47"/>
  <c r="J6220" i="47"/>
  <c r="H6221" i="47"/>
  <c r="K6220" i="47"/>
  <c r="I6220" i="47"/>
  <c r="D6138" i="47"/>
  <c r="E6138" i="47"/>
  <c r="C6138" i="47"/>
  <c r="A6139" i="47"/>
  <c r="F6138" i="47"/>
  <c r="B6138" i="47"/>
  <c r="M6221" i="47" l="1"/>
  <c r="I6221" i="47"/>
  <c r="J6221" i="47"/>
  <c r="H6222" i="47"/>
  <c r="L6221" i="47"/>
  <c r="K6221" i="47"/>
  <c r="C6139" i="47"/>
  <c r="D6139" i="47"/>
  <c r="F6139" i="47"/>
  <c r="A6140" i="47"/>
  <c r="B6139" i="47"/>
  <c r="E6139" i="47"/>
  <c r="L6222" i="47" l="1"/>
  <c r="H6223" i="47"/>
  <c r="M6222" i="47"/>
  <c r="J6222" i="47"/>
  <c r="K6222" i="47"/>
  <c r="I6222" i="47"/>
  <c r="C6140" i="47"/>
  <c r="F6140" i="47"/>
  <c r="B6140" i="47"/>
  <c r="A6141" i="47"/>
  <c r="E6140" i="47"/>
  <c r="D6140" i="47"/>
  <c r="K6223" i="47" l="1"/>
  <c r="J6223" i="47"/>
  <c r="L6223" i="47"/>
  <c r="M6223" i="47"/>
  <c r="H6224" i="47"/>
  <c r="I6223" i="47"/>
  <c r="E6141" i="47"/>
  <c r="B6141" i="47"/>
  <c r="D6141" i="47"/>
  <c r="A6142" i="47"/>
  <c r="C6141" i="47"/>
  <c r="F6141" i="47"/>
  <c r="I6224" i="47" l="1"/>
  <c r="M6224" i="47"/>
  <c r="L6224" i="47"/>
  <c r="J6224" i="47"/>
  <c r="H6225" i="47"/>
  <c r="K6224" i="47"/>
  <c r="F6142" i="47"/>
  <c r="B6142" i="47"/>
  <c r="D6142" i="47"/>
  <c r="E6142" i="47"/>
  <c r="A6143" i="47"/>
  <c r="C6142" i="47"/>
  <c r="K6225" i="47" l="1"/>
  <c r="I6225" i="47"/>
  <c r="M6225" i="47"/>
  <c r="H6226" i="47"/>
  <c r="J6225" i="47"/>
  <c r="L6225" i="47"/>
  <c r="C6143" i="47"/>
  <c r="D6143" i="47"/>
  <c r="E6143" i="47"/>
  <c r="F6143" i="47"/>
  <c r="A6144" i="47"/>
  <c r="B6143" i="47"/>
  <c r="J6226" i="47" l="1"/>
  <c r="M6226" i="47"/>
  <c r="K6226" i="47"/>
  <c r="L6226" i="47"/>
  <c r="I6226" i="47"/>
  <c r="H6227" i="47"/>
  <c r="E6144" i="47"/>
  <c r="D6144" i="47"/>
  <c r="F6144" i="47"/>
  <c r="C6144" i="47"/>
  <c r="B6144" i="47"/>
  <c r="A6145" i="47"/>
  <c r="K6227" i="47" l="1"/>
  <c r="J6227" i="47"/>
  <c r="L6227" i="47"/>
  <c r="M6227" i="47"/>
  <c r="H6228" i="47"/>
  <c r="I6227" i="47"/>
  <c r="E6145" i="47"/>
  <c r="B6145" i="47"/>
  <c r="F6145" i="47"/>
  <c r="D6145" i="47"/>
  <c r="A6146" i="47"/>
  <c r="C6145" i="47"/>
  <c r="M6228" i="47" l="1"/>
  <c r="J6228" i="47"/>
  <c r="K6228" i="47"/>
  <c r="L6228" i="47"/>
  <c r="I6228" i="47"/>
  <c r="H6229" i="47"/>
  <c r="D6146" i="47"/>
  <c r="E6146" i="47"/>
  <c r="C6146" i="47"/>
  <c r="A6147" i="47"/>
  <c r="F6146" i="47"/>
  <c r="B6146" i="47"/>
  <c r="M6229" i="47" l="1"/>
  <c r="J6229" i="47"/>
  <c r="K6229" i="47"/>
  <c r="L6229" i="47"/>
  <c r="I6229" i="47"/>
  <c r="H6230" i="47"/>
  <c r="C6147" i="47"/>
  <c r="D6147" i="47"/>
  <c r="A6148" i="47"/>
  <c r="B6147" i="47"/>
  <c r="E6147" i="47"/>
  <c r="F6147" i="47"/>
  <c r="K6230" i="47" l="1"/>
  <c r="I6230" i="47"/>
  <c r="M6230" i="47"/>
  <c r="L6230" i="47"/>
  <c r="J6230" i="47"/>
  <c r="H6231" i="47"/>
  <c r="E6148" i="47"/>
  <c r="A6149" i="47"/>
  <c r="D6148" i="47"/>
  <c r="F6148" i="47"/>
  <c r="C6148" i="47"/>
  <c r="B6148" i="47"/>
  <c r="L6231" i="47" l="1"/>
  <c r="K6231" i="47"/>
  <c r="M6231" i="47"/>
  <c r="H6232" i="47"/>
  <c r="I6231" i="47"/>
  <c r="J6231" i="47"/>
  <c r="E6149" i="47"/>
  <c r="B6149" i="47"/>
  <c r="D6149" i="47"/>
  <c r="A6150" i="47"/>
  <c r="C6149" i="47"/>
  <c r="F6149" i="47"/>
  <c r="J6232" i="47" l="1"/>
  <c r="K6232" i="47"/>
  <c r="L6232" i="47"/>
  <c r="M6232" i="47"/>
  <c r="I6232" i="47"/>
  <c r="H6233" i="47"/>
  <c r="F6150" i="47"/>
  <c r="B6150" i="47"/>
  <c r="D6150" i="47"/>
  <c r="E6150" i="47"/>
  <c r="C6150" i="47"/>
  <c r="A6151" i="47"/>
  <c r="H6234" i="47" l="1"/>
  <c r="M6233" i="47"/>
  <c r="K6233" i="47"/>
  <c r="J6233" i="47"/>
  <c r="I6233" i="47"/>
  <c r="L6233" i="47"/>
  <c r="C6151" i="47"/>
  <c r="D6151" i="47"/>
  <c r="B6151" i="47"/>
  <c r="E6151" i="47"/>
  <c r="F6151" i="47"/>
  <c r="A6152" i="47"/>
  <c r="L6234" i="47" l="1"/>
  <c r="M6234" i="47"/>
  <c r="K6234" i="47"/>
  <c r="H6235" i="47"/>
  <c r="J6234" i="47"/>
  <c r="I6234" i="47"/>
  <c r="D6152" i="47"/>
  <c r="F6152" i="47"/>
  <c r="C6152" i="47"/>
  <c r="B6152" i="47"/>
  <c r="A6153" i="47"/>
  <c r="E6152" i="47"/>
  <c r="J6235" i="47" l="1"/>
  <c r="L6235" i="47"/>
  <c r="M6235" i="47"/>
  <c r="K6235" i="47"/>
  <c r="H6236" i="47"/>
  <c r="I6235" i="47"/>
  <c r="E6153" i="47"/>
  <c r="B6153" i="47"/>
  <c r="A6154" i="47"/>
  <c r="D6153" i="47"/>
  <c r="F6153" i="47"/>
  <c r="C6153" i="47"/>
  <c r="K6236" i="47" l="1"/>
  <c r="M6236" i="47"/>
  <c r="L6236" i="47"/>
  <c r="I6236" i="47"/>
  <c r="J6236" i="47"/>
  <c r="H6237" i="47"/>
  <c r="B6154" i="47"/>
  <c r="D6154" i="47"/>
  <c r="E6154" i="47"/>
  <c r="C6154" i="47"/>
  <c r="A6155" i="47"/>
  <c r="F6154" i="47"/>
  <c r="H6238" i="47" l="1"/>
  <c r="J6237" i="47"/>
  <c r="K6237" i="47"/>
  <c r="I6237" i="47"/>
  <c r="L6237" i="47"/>
  <c r="M6237" i="47"/>
  <c r="C6155" i="47"/>
  <c r="D6155" i="47"/>
  <c r="F6155" i="47"/>
  <c r="A6156" i="47"/>
  <c r="B6155" i="47"/>
  <c r="E6155" i="47"/>
  <c r="L6238" i="47" l="1"/>
  <c r="M6238" i="47"/>
  <c r="I6238" i="47"/>
  <c r="H6239" i="47"/>
  <c r="J6238" i="47"/>
  <c r="K6238" i="47"/>
  <c r="E6156" i="47"/>
  <c r="D6156" i="47"/>
  <c r="F6156" i="47"/>
  <c r="C6156" i="47"/>
  <c r="B6156" i="47"/>
  <c r="A6157" i="47"/>
  <c r="H6240" i="47" l="1"/>
  <c r="L6239" i="47"/>
  <c r="K6239" i="47"/>
  <c r="I6239" i="47"/>
  <c r="M6239" i="47"/>
  <c r="J6239" i="47"/>
  <c r="E6157" i="47"/>
  <c r="B6157" i="47"/>
  <c r="D6157" i="47"/>
  <c r="A6158" i="47"/>
  <c r="C6157" i="47"/>
  <c r="F6157" i="47"/>
  <c r="K6240" i="47" l="1"/>
  <c r="L6240" i="47"/>
  <c r="I6240" i="47"/>
  <c r="H6241" i="47"/>
  <c r="M6240" i="47"/>
  <c r="J6240" i="47"/>
  <c r="F6158" i="47"/>
  <c r="B6158" i="47"/>
  <c r="D6158" i="47"/>
  <c r="E6158" i="47"/>
  <c r="C6158" i="47"/>
  <c r="A6159" i="47"/>
  <c r="L6241" i="47" l="1"/>
  <c r="M6241" i="47"/>
  <c r="K6241" i="47"/>
  <c r="I6241" i="47"/>
  <c r="H6242" i="47"/>
  <c r="J6241" i="47"/>
  <c r="C6159" i="47"/>
  <c r="D6159" i="47"/>
  <c r="B6159" i="47"/>
  <c r="E6159" i="47"/>
  <c r="F6159" i="47"/>
  <c r="A6160" i="47"/>
  <c r="K6242" i="47" l="1"/>
  <c r="I6242" i="47"/>
  <c r="M6242" i="47"/>
  <c r="L6242" i="47"/>
  <c r="J6242" i="47"/>
  <c r="H6243" i="47"/>
  <c r="E6160" i="47"/>
  <c r="D6160" i="47"/>
  <c r="F6160" i="47"/>
  <c r="C6160" i="47"/>
  <c r="B6160" i="47"/>
  <c r="A6161" i="47"/>
  <c r="L6243" i="47" l="1"/>
  <c r="J6243" i="47"/>
  <c r="M6243" i="47"/>
  <c r="K6243" i="47"/>
  <c r="I6243" i="47"/>
  <c r="H6244" i="47"/>
  <c r="E6161" i="47"/>
  <c r="B6161" i="47"/>
  <c r="F6161" i="47"/>
  <c r="D6161" i="47"/>
  <c r="A6162" i="47"/>
  <c r="C6161" i="47"/>
  <c r="I6244" i="47" l="1"/>
  <c r="L6244" i="47"/>
  <c r="M6244" i="47"/>
  <c r="K6244" i="47"/>
  <c r="H6245" i="47"/>
  <c r="J6244" i="47"/>
  <c r="F6162" i="47"/>
  <c r="D6162" i="47"/>
  <c r="E6162" i="47"/>
  <c r="B6162" i="47"/>
  <c r="C6162" i="47"/>
  <c r="A6163" i="47"/>
  <c r="I6245" i="47" l="1"/>
  <c r="M6245" i="47"/>
  <c r="K6245" i="47"/>
  <c r="L6245" i="47"/>
  <c r="H6246" i="47"/>
  <c r="J6245" i="47"/>
  <c r="C6163" i="47"/>
  <c r="D6163" i="47"/>
  <c r="F6163" i="47"/>
  <c r="A6164" i="47"/>
  <c r="B6163" i="47"/>
  <c r="E6163" i="47"/>
  <c r="M6246" i="47" l="1"/>
  <c r="J6246" i="47"/>
  <c r="K6246" i="47"/>
  <c r="L6246" i="47"/>
  <c r="I6246" i="47"/>
  <c r="H6247" i="47"/>
  <c r="E6164" i="47"/>
  <c r="F6164" i="47"/>
  <c r="C6164" i="47"/>
  <c r="A6165" i="47"/>
  <c r="D6164" i="47"/>
  <c r="B6164" i="47"/>
  <c r="H6248" i="47" l="1"/>
  <c r="M6247" i="47"/>
  <c r="K6247" i="47"/>
  <c r="L6247" i="47"/>
  <c r="I6247" i="47"/>
  <c r="J6247" i="47"/>
  <c r="E6165" i="47"/>
  <c r="B6165" i="47"/>
  <c r="C6165" i="47"/>
  <c r="F6165" i="47"/>
  <c r="D6165" i="47"/>
  <c r="A6166" i="47"/>
  <c r="K6248" i="47" l="1"/>
  <c r="L6248" i="47"/>
  <c r="I6248" i="47"/>
  <c r="H6249" i="47"/>
  <c r="M6248" i="47"/>
  <c r="J6248" i="47"/>
  <c r="B6166" i="47"/>
  <c r="D6166" i="47"/>
  <c r="E6166" i="47"/>
  <c r="C6166" i="47"/>
  <c r="A6167" i="47"/>
  <c r="F6166" i="47"/>
  <c r="M6249" i="47" l="1"/>
  <c r="K6249" i="47"/>
  <c r="J6249" i="47"/>
  <c r="I6249" i="47"/>
  <c r="L6249" i="47"/>
  <c r="H6250" i="47"/>
  <c r="C6167" i="47"/>
  <c r="F6167" i="47"/>
  <c r="A6168" i="47"/>
  <c r="B6167" i="47"/>
  <c r="E6167" i="47"/>
  <c r="D6167" i="47"/>
  <c r="L6250" i="47" l="1"/>
  <c r="M6250" i="47"/>
  <c r="H6251" i="47"/>
  <c r="J6250" i="47"/>
  <c r="K6250" i="47"/>
  <c r="I6250" i="47"/>
  <c r="E6168" i="47"/>
  <c r="F6168" i="47"/>
  <c r="C6168" i="47"/>
  <c r="A6169" i="47"/>
  <c r="D6168" i="47"/>
  <c r="B6168" i="47"/>
  <c r="J6251" i="47" l="1"/>
  <c r="L6251" i="47"/>
  <c r="M6251" i="47"/>
  <c r="H6252" i="47"/>
  <c r="I6251" i="47"/>
  <c r="K6251" i="47"/>
  <c r="E6169" i="47"/>
  <c r="B6169" i="47"/>
  <c r="C6169" i="47"/>
  <c r="F6169" i="47"/>
  <c r="D6169" i="47"/>
  <c r="A6170" i="47"/>
  <c r="L6252" i="47" l="1"/>
  <c r="M6252" i="47"/>
  <c r="H6253" i="47"/>
  <c r="J6252" i="47"/>
  <c r="K6252" i="47"/>
  <c r="I6252" i="47"/>
  <c r="F6170" i="47"/>
  <c r="B6170" i="47"/>
  <c r="D6170" i="47"/>
  <c r="E6170" i="47"/>
  <c r="C6170" i="47"/>
  <c r="A6171" i="47"/>
  <c r="H6254" i="47" l="1"/>
  <c r="M6253" i="47"/>
  <c r="K6253" i="47"/>
  <c r="I6253" i="47"/>
  <c r="J6253" i="47"/>
  <c r="L6253" i="47"/>
  <c r="C6171" i="47"/>
  <c r="D6171" i="47"/>
  <c r="F6171" i="47"/>
  <c r="A6172" i="47"/>
  <c r="B6171" i="47"/>
  <c r="E6171" i="47"/>
  <c r="M6254" i="47" l="1"/>
  <c r="K6254" i="47"/>
  <c r="L6254" i="47"/>
  <c r="J6254" i="47"/>
  <c r="I6254" i="47"/>
  <c r="H6255" i="47"/>
  <c r="D6172" i="47"/>
  <c r="F6172" i="47"/>
  <c r="C6172" i="47"/>
  <c r="B6172" i="47"/>
  <c r="A6173" i="47"/>
  <c r="E6172" i="47"/>
  <c r="L6255" i="47" l="1"/>
  <c r="M6255" i="47"/>
  <c r="K6255" i="47"/>
  <c r="J6255" i="47"/>
  <c r="H6256" i="47"/>
  <c r="I6255" i="47"/>
  <c r="E6173" i="47"/>
  <c r="B6173" i="47"/>
  <c r="A6174" i="47"/>
  <c r="D6173" i="47"/>
  <c r="C6173" i="47"/>
  <c r="F6173" i="47"/>
  <c r="K6256" i="47" l="1"/>
  <c r="I6256" i="47"/>
  <c r="L6256" i="47"/>
  <c r="M6256" i="47"/>
  <c r="H6257" i="47"/>
  <c r="J6256" i="47"/>
  <c r="B6174" i="47"/>
  <c r="D6174" i="47"/>
  <c r="E6174" i="47"/>
  <c r="C6174" i="47"/>
  <c r="A6175" i="47"/>
  <c r="F6174" i="47"/>
  <c r="I6257" i="47" l="1"/>
  <c r="H6258" i="47"/>
  <c r="M6257" i="47"/>
  <c r="J6257" i="47"/>
  <c r="K6257" i="47"/>
  <c r="L6257" i="47"/>
  <c r="C6175" i="47"/>
  <c r="D6175" i="47"/>
  <c r="F6175" i="47"/>
  <c r="A6176" i="47"/>
  <c r="B6175" i="47"/>
  <c r="E6175" i="47"/>
  <c r="K6258" i="47" l="1"/>
  <c r="L6258" i="47"/>
  <c r="I6258" i="47"/>
  <c r="M6258" i="47"/>
  <c r="H6259" i="47"/>
  <c r="J6258" i="47"/>
  <c r="E6176" i="47"/>
  <c r="A6177" i="47"/>
  <c r="D6176" i="47"/>
  <c r="F6176" i="47"/>
  <c r="C6176" i="47"/>
  <c r="B6176" i="47"/>
  <c r="K6259" i="47" l="1"/>
  <c r="H6260" i="47"/>
  <c r="M6259" i="47"/>
  <c r="L6259" i="47"/>
  <c r="I6259" i="47"/>
  <c r="J6259" i="47"/>
  <c r="E6177" i="47"/>
  <c r="B6177" i="47"/>
  <c r="D6177" i="47"/>
  <c r="A6178" i="47"/>
  <c r="F6177" i="47"/>
  <c r="C6177" i="47"/>
  <c r="H6261" i="47" l="1"/>
  <c r="M6260" i="47"/>
  <c r="K6260" i="47"/>
  <c r="J6260" i="47"/>
  <c r="I6260" i="47"/>
  <c r="L6260" i="47"/>
  <c r="F6178" i="47"/>
  <c r="B6178" i="47"/>
  <c r="D6178" i="47"/>
  <c r="E6178" i="47"/>
  <c r="C6178" i="47"/>
  <c r="A6179" i="47"/>
  <c r="J6261" i="47" l="1"/>
  <c r="K6261" i="47"/>
  <c r="L6261" i="47"/>
  <c r="M6261" i="47"/>
  <c r="I6261" i="47"/>
  <c r="H6262" i="47"/>
  <c r="C6179" i="47"/>
  <c r="D6179" i="47"/>
  <c r="F6179" i="47"/>
  <c r="A6180" i="47"/>
  <c r="E6179" i="47"/>
  <c r="B6179" i="47"/>
  <c r="I6262" i="47" l="1"/>
  <c r="M6262" i="47"/>
  <c r="L6262" i="47"/>
  <c r="K6262" i="47"/>
  <c r="J6262" i="47"/>
  <c r="H6263" i="47"/>
  <c r="D6180" i="47"/>
  <c r="F6180" i="47"/>
  <c r="C6180" i="47"/>
  <c r="B6180" i="47"/>
  <c r="A6181" i="47"/>
  <c r="E6180" i="47"/>
  <c r="L6263" i="47" l="1"/>
  <c r="H6264" i="47"/>
  <c r="M6263" i="47"/>
  <c r="K6263" i="47"/>
  <c r="I6263" i="47"/>
  <c r="J6263" i="47"/>
  <c r="D6181" i="47"/>
  <c r="A6182" i="47"/>
  <c r="F6181" i="47"/>
  <c r="C6181" i="47"/>
  <c r="E6181" i="47"/>
  <c r="B6181" i="47"/>
  <c r="J6264" i="47" l="1"/>
  <c r="K6264" i="47"/>
  <c r="L6264" i="47"/>
  <c r="I6264" i="47"/>
  <c r="H6265" i="47"/>
  <c r="M6264" i="47"/>
  <c r="D6182" i="47"/>
  <c r="E6182" i="47"/>
  <c r="C6182" i="47"/>
  <c r="A6183" i="47"/>
  <c r="F6182" i="47"/>
  <c r="B6182" i="47"/>
  <c r="L6265" i="47" l="1"/>
  <c r="H6266" i="47"/>
  <c r="M6265" i="47"/>
  <c r="K6265" i="47"/>
  <c r="J6265" i="47"/>
  <c r="I6265" i="47"/>
  <c r="F6183" i="47"/>
  <c r="A6184" i="47"/>
  <c r="B6183" i="47"/>
  <c r="E6183" i="47"/>
  <c r="C6183" i="47"/>
  <c r="D6183" i="47"/>
  <c r="K6266" i="47" l="1"/>
  <c r="L6266" i="47"/>
  <c r="I6266" i="47"/>
  <c r="H6267" i="47"/>
  <c r="M6266" i="47"/>
  <c r="J6266" i="47"/>
  <c r="E6184" i="47"/>
  <c r="D6184" i="47"/>
  <c r="F6184" i="47"/>
  <c r="C6184" i="47"/>
  <c r="B6184" i="47"/>
  <c r="A6185" i="47"/>
  <c r="K6267" i="47" l="1"/>
  <c r="J6267" i="47"/>
  <c r="L6267" i="47"/>
  <c r="M6267" i="47"/>
  <c r="I6267" i="47"/>
  <c r="H6268" i="47"/>
  <c r="E6185" i="47"/>
  <c r="D6185" i="47"/>
  <c r="A6186" i="47"/>
  <c r="C6185" i="47"/>
  <c r="F6185" i="47"/>
  <c r="B6185" i="47"/>
  <c r="M6268" i="47" l="1"/>
  <c r="L6268" i="47"/>
  <c r="K6268" i="47"/>
  <c r="I6268" i="47"/>
  <c r="J6268" i="47"/>
  <c r="H6269" i="47"/>
  <c r="F6186" i="47"/>
  <c r="D6186" i="47"/>
  <c r="E6186" i="47"/>
  <c r="B6186" i="47"/>
  <c r="C6186" i="47"/>
  <c r="A6187" i="47"/>
  <c r="L6269" i="47" l="1"/>
  <c r="M6269" i="47"/>
  <c r="K6269" i="47"/>
  <c r="H6270" i="47"/>
  <c r="J6269" i="47"/>
  <c r="I6269" i="47"/>
  <c r="F6187" i="47"/>
  <c r="A6188" i="47"/>
  <c r="B6187" i="47"/>
  <c r="E6187" i="47"/>
  <c r="C6187" i="47"/>
  <c r="D6187" i="47"/>
  <c r="I6270" i="47" l="1"/>
  <c r="M6270" i="47"/>
  <c r="L6270" i="47"/>
  <c r="J6270" i="47"/>
  <c r="H6271" i="47"/>
  <c r="K6270" i="47"/>
  <c r="E6188" i="47"/>
  <c r="D6188" i="47"/>
  <c r="F6188" i="47"/>
  <c r="C6188" i="47"/>
  <c r="B6188" i="47"/>
  <c r="A6189" i="47"/>
  <c r="M6271" i="47" l="1"/>
  <c r="L6271" i="47"/>
  <c r="H6272" i="47"/>
  <c r="I6271" i="47"/>
  <c r="K6271" i="47"/>
  <c r="J6271" i="47"/>
  <c r="E6189" i="47"/>
  <c r="B6189" i="47"/>
  <c r="A6190" i="47"/>
  <c r="C6189" i="47"/>
  <c r="F6189" i="47"/>
  <c r="D6189" i="47"/>
  <c r="L6272" i="47" l="1"/>
  <c r="H6273" i="47"/>
  <c r="M6272" i="47"/>
  <c r="K6272" i="47"/>
  <c r="J6272" i="47"/>
  <c r="I6272" i="47"/>
  <c r="B6190" i="47"/>
  <c r="D6190" i="47"/>
  <c r="E6190" i="47"/>
  <c r="C6190" i="47"/>
  <c r="A6191" i="47"/>
  <c r="F6190" i="47"/>
  <c r="K6273" i="47" l="1"/>
  <c r="L6273" i="47"/>
  <c r="M6273" i="47"/>
  <c r="J6273" i="47"/>
  <c r="I6273" i="47"/>
  <c r="H6274" i="47"/>
  <c r="C6191" i="47"/>
  <c r="D6191" i="47"/>
  <c r="A6192" i="47"/>
  <c r="B6191" i="47"/>
  <c r="F6191" i="47"/>
  <c r="E6191" i="47"/>
  <c r="L6274" i="47" l="1"/>
  <c r="K6274" i="47"/>
  <c r="H6275" i="47"/>
  <c r="M6274" i="47"/>
  <c r="I6274" i="47"/>
  <c r="J6274" i="47"/>
  <c r="D6192" i="47"/>
  <c r="F6192" i="47"/>
  <c r="C6192" i="47"/>
  <c r="B6192" i="47"/>
  <c r="A6193" i="47"/>
  <c r="E6192" i="47"/>
  <c r="K6275" i="47" l="1"/>
  <c r="H6276" i="47"/>
  <c r="I6275" i="47"/>
  <c r="M6275" i="47"/>
  <c r="J6275" i="47"/>
  <c r="L6275" i="47"/>
  <c r="E6193" i="47"/>
  <c r="B6193" i="47"/>
  <c r="D6193" i="47"/>
  <c r="C6193" i="47"/>
  <c r="A6194" i="47"/>
  <c r="F6193" i="47"/>
  <c r="L6276" i="47" l="1"/>
  <c r="M6276" i="47"/>
  <c r="H6277" i="47"/>
  <c r="J6276" i="47"/>
  <c r="K6276" i="47"/>
  <c r="I6276" i="47"/>
  <c r="F6194" i="47"/>
  <c r="D6194" i="47"/>
  <c r="E6194" i="47"/>
  <c r="C6194" i="47"/>
  <c r="A6195" i="47"/>
  <c r="B6194" i="47"/>
  <c r="M6277" i="47" l="1"/>
  <c r="I6277" i="47"/>
  <c r="J6277" i="47"/>
  <c r="K6277" i="47"/>
  <c r="L6277" i="47"/>
  <c r="H6278" i="47"/>
  <c r="C6195" i="47"/>
  <c r="D6195" i="47"/>
  <c r="F6195" i="47"/>
  <c r="A6196" i="47"/>
  <c r="E6195" i="47"/>
  <c r="B6195" i="47"/>
  <c r="K6278" i="47" l="1"/>
  <c r="M6278" i="47"/>
  <c r="I6278" i="47"/>
  <c r="L6278" i="47"/>
  <c r="J6278" i="47"/>
  <c r="H6279" i="47"/>
  <c r="E6196" i="47"/>
  <c r="F6196" i="47"/>
  <c r="C6196" i="47"/>
  <c r="B6196" i="47"/>
  <c r="A6197" i="47"/>
  <c r="D6196" i="47"/>
  <c r="H6280" i="47" l="1"/>
  <c r="I6279" i="47"/>
  <c r="J6279" i="47"/>
  <c r="L6279" i="47"/>
  <c r="M6279" i="47"/>
  <c r="K6279" i="47"/>
  <c r="E6197" i="47"/>
  <c r="B6197" i="47"/>
  <c r="D6197" i="47"/>
  <c r="A6198" i="47"/>
  <c r="C6197" i="47"/>
  <c r="F6197" i="47"/>
  <c r="K6280" i="47" l="1"/>
  <c r="I6280" i="47"/>
  <c r="L6280" i="47"/>
  <c r="M6280" i="47"/>
  <c r="H6281" i="47"/>
  <c r="J6280" i="47"/>
  <c r="F6198" i="47"/>
  <c r="D6198" i="47"/>
  <c r="E6198" i="47"/>
  <c r="C6198" i="47"/>
  <c r="A6199" i="47"/>
  <c r="B6198" i="47"/>
  <c r="L6281" i="47" l="1"/>
  <c r="H6282" i="47"/>
  <c r="M6281" i="47"/>
  <c r="K6281" i="47"/>
  <c r="J6281" i="47"/>
  <c r="I6281" i="47"/>
  <c r="F6199" i="47"/>
  <c r="A6200" i="47"/>
  <c r="E6199" i="47"/>
  <c r="D6199" i="47"/>
  <c r="B6199" i="47"/>
  <c r="C6199" i="47"/>
  <c r="K6282" i="47" l="1"/>
  <c r="H6283" i="47"/>
  <c r="M6282" i="47"/>
  <c r="J6282" i="47"/>
  <c r="I6282" i="47"/>
  <c r="L6282" i="47"/>
  <c r="E6200" i="47"/>
  <c r="D6200" i="47"/>
  <c r="F6200" i="47"/>
  <c r="C6200" i="47"/>
  <c r="B6200" i="47"/>
  <c r="A6201" i="47"/>
  <c r="J6283" i="47" l="1"/>
  <c r="L6283" i="47"/>
  <c r="M6283" i="47"/>
  <c r="K6283" i="47"/>
  <c r="H6284" i="47"/>
  <c r="I6283" i="47"/>
  <c r="E6201" i="47"/>
  <c r="B6201" i="47"/>
  <c r="F6201" i="47"/>
  <c r="D6201" i="47"/>
  <c r="A6202" i="47"/>
  <c r="C6201" i="47"/>
  <c r="M6284" i="47" l="1"/>
  <c r="J6284" i="47"/>
  <c r="L6284" i="47"/>
  <c r="I6284" i="47"/>
  <c r="H6285" i="47"/>
  <c r="K6284" i="47"/>
  <c r="F6202" i="47"/>
  <c r="B6202" i="47"/>
  <c r="D6202" i="47"/>
  <c r="E6202" i="47"/>
  <c r="C6202" i="47"/>
  <c r="A6203" i="47"/>
  <c r="H6286" i="47" l="1"/>
  <c r="K6285" i="47"/>
  <c r="M6285" i="47"/>
  <c r="I6285" i="47"/>
  <c r="L6285" i="47"/>
  <c r="J6285" i="47"/>
  <c r="C6203" i="47"/>
  <c r="D6203" i="47"/>
  <c r="B6203" i="47"/>
  <c r="E6203" i="47"/>
  <c r="F6203" i="47"/>
  <c r="A6204" i="47"/>
  <c r="J6286" i="47" l="1"/>
  <c r="K6286" i="47"/>
  <c r="L6286" i="47"/>
  <c r="I6286" i="47"/>
  <c r="H6287" i="47"/>
  <c r="M6286" i="47"/>
  <c r="D6204" i="47"/>
  <c r="F6204" i="47"/>
  <c r="C6204" i="47"/>
  <c r="E6204" i="47"/>
  <c r="B6204" i="47"/>
  <c r="A6205" i="47"/>
  <c r="H6288" i="47" l="1"/>
  <c r="M6287" i="47"/>
  <c r="K6287" i="47"/>
  <c r="L6287" i="47"/>
  <c r="I6287" i="47"/>
  <c r="J6287" i="47"/>
  <c r="E6205" i="47"/>
  <c r="B6205" i="47"/>
  <c r="D6205" i="47"/>
  <c r="A6206" i="47"/>
  <c r="C6205" i="47"/>
  <c r="F6205" i="47"/>
  <c r="H6289" i="47" l="1"/>
  <c r="M6288" i="47"/>
  <c r="K6288" i="47"/>
  <c r="L6288" i="47"/>
  <c r="J6288" i="47"/>
  <c r="I6288" i="47"/>
  <c r="F6206" i="47"/>
  <c r="B6206" i="47"/>
  <c r="D6206" i="47"/>
  <c r="E6206" i="47"/>
  <c r="C6206" i="47"/>
  <c r="A6207" i="47"/>
  <c r="L6289" i="47" l="1"/>
  <c r="M6289" i="47"/>
  <c r="H6290" i="47"/>
  <c r="J6289" i="47"/>
  <c r="K6289" i="47"/>
  <c r="I6289" i="47"/>
  <c r="C6207" i="47"/>
  <c r="D6207" i="47"/>
  <c r="F6207" i="47"/>
  <c r="A6208" i="47"/>
  <c r="B6207" i="47"/>
  <c r="E6207" i="47"/>
  <c r="M6290" i="47" l="1"/>
  <c r="L6290" i="47"/>
  <c r="J6290" i="47"/>
  <c r="H6291" i="47"/>
  <c r="K6290" i="47"/>
  <c r="I6290" i="47"/>
  <c r="E6208" i="47"/>
  <c r="F6208" i="47"/>
  <c r="C6208" i="47"/>
  <c r="B6208" i="47"/>
  <c r="A6209" i="47"/>
  <c r="D6208" i="47"/>
  <c r="H6292" i="47" l="1"/>
  <c r="M6291" i="47"/>
  <c r="J6291" i="47"/>
  <c r="I6291" i="47"/>
  <c r="K6291" i="47"/>
  <c r="L6291" i="47"/>
  <c r="E6209" i="47"/>
  <c r="B6209" i="47"/>
  <c r="D6209" i="47"/>
  <c r="A6210" i="47"/>
  <c r="C6209" i="47"/>
  <c r="F6209" i="47"/>
  <c r="J6292" i="47" l="1"/>
  <c r="K6292" i="47"/>
  <c r="L6292" i="47"/>
  <c r="I6292" i="47"/>
  <c r="H6293" i="47"/>
  <c r="M6292" i="47"/>
  <c r="B6210" i="47"/>
  <c r="D6210" i="47"/>
  <c r="E6210" i="47"/>
  <c r="F6210" i="47"/>
  <c r="C6210" i="47"/>
  <c r="A6211" i="47"/>
  <c r="K6293" i="47" l="1"/>
  <c r="I6293" i="47"/>
  <c r="M6293" i="47"/>
  <c r="L6293" i="47"/>
  <c r="J6293" i="47"/>
  <c r="H6294" i="47"/>
  <c r="C6211" i="47"/>
  <c r="D6211" i="47"/>
  <c r="A6212" i="47"/>
  <c r="B6211" i="47"/>
  <c r="E6211" i="47"/>
  <c r="F6211" i="47"/>
  <c r="M6294" i="47" l="1"/>
  <c r="I6294" i="47"/>
  <c r="J6294" i="47"/>
  <c r="K6294" i="47"/>
  <c r="L6294" i="47"/>
  <c r="H6295" i="47"/>
  <c r="D6212" i="47"/>
  <c r="F6212" i="47"/>
  <c r="C6212" i="47"/>
  <c r="B6212" i="47"/>
  <c r="A6213" i="47"/>
  <c r="E6212" i="47"/>
  <c r="L6295" i="47" l="1"/>
  <c r="K6295" i="47"/>
  <c r="M6295" i="47"/>
  <c r="J6295" i="47"/>
  <c r="I6295" i="47"/>
  <c r="H6296" i="47"/>
  <c r="E6213" i="47"/>
  <c r="B6213" i="47"/>
  <c r="D6213" i="47"/>
  <c r="C6213" i="47"/>
  <c r="A6214" i="47"/>
  <c r="F6213" i="47"/>
  <c r="M6296" i="47" l="1"/>
  <c r="K6296" i="47"/>
  <c r="L6296" i="47"/>
  <c r="H6297" i="47"/>
  <c r="J6296" i="47"/>
  <c r="I6296" i="47"/>
  <c r="D6214" i="47"/>
  <c r="E6214" i="47"/>
  <c r="C6214" i="47"/>
  <c r="F6214" i="47"/>
  <c r="B6214" i="47"/>
  <c r="A6215" i="47"/>
  <c r="H6298" i="47" l="1"/>
  <c r="I6297" i="47"/>
  <c r="K6297" i="47"/>
  <c r="M6297" i="47"/>
  <c r="L6297" i="47"/>
  <c r="J6297" i="47"/>
  <c r="B6215" i="47"/>
  <c r="E6215" i="47"/>
  <c r="C6215" i="47"/>
  <c r="D6215" i="47"/>
  <c r="F6215" i="47"/>
  <c r="A6216" i="47"/>
  <c r="K6298" i="47" l="1"/>
  <c r="M6298" i="47"/>
  <c r="I6298" i="47"/>
  <c r="J6298" i="47"/>
  <c r="H6299" i="47"/>
  <c r="L6298" i="47"/>
  <c r="F6216" i="47"/>
  <c r="C6216" i="47"/>
  <c r="B6216" i="47"/>
  <c r="A6217" i="47"/>
  <c r="E6216" i="47"/>
  <c r="D6216" i="47"/>
  <c r="L6299" i="47" l="1"/>
  <c r="H6300" i="47"/>
  <c r="M6299" i="47"/>
  <c r="K6299" i="47"/>
  <c r="I6299" i="47"/>
  <c r="J6299" i="47"/>
  <c r="E6217" i="47"/>
  <c r="B6217" i="47"/>
  <c r="D6217" i="47"/>
  <c r="A6218" i="47"/>
  <c r="F6217" i="47"/>
  <c r="C6217" i="47"/>
  <c r="M6300" i="47" l="1"/>
  <c r="L6300" i="47"/>
  <c r="K6300" i="47"/>
  <c r="I6300" i="47"/>
  <c r="J6300" i="47"/>
  <c r="H6301" i="47"/>
  <c r="B6218" i="47"/>
  <c r="D6218" i="47"/>
  <c r="E6218" i="47"/>
  <c r="C6218" i="47"/>
  <c r="A6219" i="47"/>
  <c r="F6218" i="47"/>
  <c r="H6302" i="47" l="1"/>
  <c r="K6301" i="47"/>
  <c r="I6301" i="47"/>
  <c r="M6301" i="47"/>
  <c r="L6301" i="47"/>
  <c r="J6301" i="47"/>
  <c r="C6219" i="47"/>
  <c r="D6219" i="47"/>
  <c r="F6219" i="47"/>
  <c r="A6220" i="47"/>
  <c r="B6219" i="47"/>
  <c r="E6219" i="47"/>
  <c r="J6302" i="47" l="1"/>
  <c r="K6302" i="47"/>
  <c r="L6302" i="47"/>
  <c r="I6302" i="47"/>
  <c r="H6303" i="47"/>
  <c r="M6302" i="47"/>
  <c r="F6220" i="47"/>
  <c r="C6220" i="47"/>
  <c r="D6220" i="47"/>
  <c r="B6220" i="47"/>
  <c r="A6221" i="47"/>
  <c r="E6220" i="47"/>
  <c r="K6303" i="47" l="1"/>
  <c r="M6303" i="47"/>
  <c r="J6303" i="47"/>
  <c r="L6303" i="47"/>
  <c r="I6303" i="47"/>
  <c r="H6304" i="47"/>
  <c r="C6221" i="47"/>
  <c r="F6221" i="47"/>
  <c r="E6221" i="47"/>
  <c r="B6221" i="47"/>
  <c r="D6221" i="47"/>
  <c r="A6222" i="47"/>
  <c r="M6304" i="47" l="1"/>
  <c r="K6304" i="47"/>
  <c r="J6304" i="47"/>
  <c r="I6304" i="47"/>
  <c r="L6304" i="47"/>
  <c r="H6305" i="47"/>
  <c r="F6222" i="47"/>
  <c r="D6222" i="47"/>
  <c r="E6222" i="47"/>
  <c r="C6222" i="47"/>
  <c r="A6223" i="47"/>
  <c r="B6222" i="47"/>
  <c r="M6305" i="47" l="1"/>
  <c r="J6305" i="47"/>
  <c r="K6305" i="47"/>
  <c r="L6305" i="47"/>
  <c r="I6305" i="47"/>
  <c r="H6306" i="47"/>
  <c r="C6223" i="47"/>
  <c r="D6223" i="47"/>
  <c r="A6224" i="47"/>
  <c r="B6223" i="47"/>
  <c r="F6223" i="47"/>
  <c r="E6223" i="47"/>
  <c r="M6306" i="47" l="1"/>
  <c r="J6306" i="47"/>
  <c r="K6306" i="47"/>
  <c r="L6306" i="47"/>
  <c r="I6306" i="47"/>
  <c r="H6307" i="47"/>
  <c r="E6224" i="47"/>
  <c r="D6224" i="47"/>
  <c r="F6224" i="47"/>
  <c r="C6224" i="47"/>
  <c r="B6224" i="47"/>
  <c r="A6225" i="47"/>
  <c r="M6307" i="47" l="1"/>
  <c r="I6307" i="47"/>
  <c r="L6307" i="47"/>
  <c r="K6307" i="47"/>
  <c r="J6307" i="47"/>
  <c r="H6308" i="47"/>
  <c r="E6225" i="47"/>
  <c r="B6225" i="47"/>
  <c r="D6225" i="47"/>
  <c r="C6225" i="47"/>
  <c r="F6225" i="47"/>
  <c r="A6226" i="47"/>
  <c r="J6308" i="47" l="1"/>
  <c r="K6308" i="47"/>
  <c r="L6308" i="47"/>
  <c r="I6308" i="47"/>
  <c r="H6309" i="47"/>
  <c r="M6308" i="47"/>
  <c r="F6226" i="47"/>
  <c r="D6226" i="47"/>
  <c r="E6226" i="47"/>
  <c r="B6226" i="47"/>
  <c r="C6226" i="47"/>
  <c r="A6227" i="47"/>
  <c r="H6310" i="47" l="1"/>
  <c r="M6309" i="47"/>
  <c r="K6309" i="47"/>
  <c r="L6309" i="47"/>
  <c r="J6309" i="47"/>
  <c r="I6309" i="47"/>
  <c r="C6227" i="47"/>
  <c r="F6227" i="47"/>
  <c r="A6228" i="47"/>
  <c r="B6227" i="47"/>
  <c r="E6227" i="47"/>
  <c r="D6227" i="47"/>
  <c r="K6310" i="47" l="1"/>
  <c r="J6310" i="47"/>
  <c r="I6310" i="47"/>
  <c r="L6310" i="47"/>
  <c r="M6310" i="47"/>
  <c r="H6311" i="47"/>
  <c r="D6228" i="47"/>
  <c r="F6228" i="47"/>
  <c r="C6228" i="47"/>
  <c r="B6228" i="47"/>
  <c r="A6229" i="47"/>
  <c r="E6228" i="47"/>
  <c r="M6311" i="47" l="1"/>
  <c r="L6311" i="47"/>
  <c r="I6311" i="47"/>
  <c r="H6312" i="47"/>
  <c r="K6311" i="47"/>
  <c r="J6311" i="47"/>
  <c r="D6229" i="47"/>
  <c r="A6230" i="47"/>
  <c r="C6229" i="47"/>
  <c r="F6229" i="47"/>
  <c r="E6229" i="47"/>
  <c r="B6229" i="47"/>
  <c r="K6312" i="47" l="1"/>
  <c r="M6312" i="47"/>
  <c r="L6312" i="47"/>
  <c r="H6313" i="47"/>
  <c r="I6312" i="47"/>
  <c r="J6312" i="47"/>
  <c r="F6230" i="47"/>
  <c r="B6230" i="47"/>
  <c r="D6230" i="47"/>
  <c r="E6230" i="47"/>
  <c r="C6230" i="47"/>
  <c r="A6231" i="47"/>
  <c r="J6313" i="47" l="1"/>
  <c r="I6313" i="47"/>
  <c r="L6313" i="47"/>
  <c r="H6314" i="47"/>
  <c r="M6313" i="47"/>
  <c r="K6313" i="47"/>
  <c r="F6231" i="47"/>
  <c r="A6232" i="47"/>
  <c r="B6231" i="47"/>
  <c r="E6231" i="47"/>
  <c r="C6231" i="47"/>
  <c r="D6231" i="47"/>
  <c r="M6314" i="47" l="1"/>
  <c r="L6314" i="47"/>
  <c r="K6314" i="47"/>
  <c r="J6314" i="47"/>
  <c r="H6315" i="47"/>
  <c r="I6314" i="47"/>
  <c r="E6232" i="47"/>
  <c r="D6232" i="47"/>
  <c r="F6232" i="47"/>
  <c r="C6232" i="47"/>
  <c r="B6232" i="47"/>
  <c r="A6233" i="47"/>
  <c r="M6315" i="47" l="1"/>
  <c r="L6315" i="47"/>
  <c r="I6315" i="47"/>
  <c r="H6316" i="47"/>
  <c r="K6315" i="47"/>
  <c r="J6315" i="47"/>
  <c r="E6233" i="47"/>
  <c r="B6233" i="47"/>
  <c r="A6234" i="47"/>
  <c r="F6233" i="47"/>
  <c r="D6233" i="47"/>
  <c r="C6233" i="47"/>
  <c r="K6316" i="47" l="1"/>
  <c r="I6316" i="47"/>
  <c r="L6316" i="47"/>
  <c r="M6316" i="47"/>
  <c r="H6317" i="47"/>
  <c r="J6316" i="47"/>
  <c r="B6234" i="47"/>
  <c r="D6234" i="47"/>
  <c r="E6234" i="47"/>
  <c r="C6234" i="47"/>
  <c r="A6235" i="47"/>
  <c r="F6234" i="47"/>
  <c r="K6317" i="47" l="1"/>
  <c r="I6317" i="47"/>
  <c r="L6317" i="47"/>
  <c r="M6317" i="47"/>
  <c r="H6318" i="47"/>
  <c r="J6317" i="47"/>
  <c r="C6235" i="47"/>
  <c r="D6235" i="47"/>
  <c r="A6236" i="47"/>
  <c r="F6235" i="47"/>
  <c r="B6235" i="47"/>
  <c r="E6235" i="47"/>
  <c r="H6319" i="47" l="1"/>
  <c r="M6318" i="47"/>
  <c r="K6318" i="47"/>
  <c r="J6318" i="47"/>
  <c r="I6318" i="47"/>
  <c r="L6318" i="47"/>
  <c r="D6236" i="47"/>
  <c r="F6236" i="47"/>
  <c r="C6236" i="47"/>
  <c r="E6236" i="47"/>
  <c r="B6236" i="47"/>
  <c r="A6237" i="47"/>
  <c r="K6319" i="47" l="1"/>
  <c r="L6319" i="47"/>
  <c r="J6319" i="47"/>
  <c r="H6320" i="47"/>
  <c r="M6319" i="47"/>
  <c r="I6319" i="47"/>
  <c r="E6237" i="47"/>
  <c r="B6237" i="47"/>
  <c r="D6237" i="47"/>
  <c r="A6238" i="47"/>
  <c r="C6237" i="47"/>
  <c r="F6237" i="47"/>
  <c r="M6320" i="47" l="1"/>
  <c r="J6320" i="47"/>
  <c r="K6320" i="47"/>
  <c r="L6320" i="47"/>
  <c r="I6320" i="47"/>
  <c r="H6321" i="47"/>
  <c r="F6238" i="47"/>
  <c r="D6238" i="47"/>
  <c r="E6238" i="47"/>
  <c r="C6238" i="47"/>
  <c r="A6239" i="47"/>
  <c r="B6238" i="47"/>
  <c r="M6321" i="47" l="1"/>
  <c r="I6321" i="47"/>
  <c r="J6321" i="47"/>
  <c r="K6321" i="47"/>
  <c r="L6321" i="47"/>
  <c r="H6322" i="47"/>
  <c r="F6239" i="47"/>
  <c r="A6240" i="47"/>
  <c r="B6239" i="47"/>
  <c r="E6239" i="47"/>
  <c r="C6239" i="47"/>
  <c r="D6239" i="47"/>
  <c r="K6322" i="47" l="1"/>
  <c r="I6322" i="47"/>
  <c r="M6322" i="47"/>
  <c r="L6322" i="47"/>
  <c r="J6322" i="47"/>
  <c r="H6323" i="47"/>
  <c r="E6240" i="47"/>
  <c r="D6240" i="47"/>
  <c r="F6240" i="47"/>
  <c r="C6240" i="47"/>
  <c r="B6240" i="47"/>
  <c r="A6241" i="47"/>
  <c r="K6323" i="47" l="1"/>
  <c r="J6323" i="47"/>
  <c r="H6324" i="47"/>
  <c r="I6323" i="47"/>
  <c r="M6323" i="47"/>
  <c r="L6323" i="47"/>
  <c r="E6241" i="47"/>
  <c r="B6241" i="47"/>
  <c r="C6241" i="47"/>
  <c r="F6241" i="47"/>
  <c r="D6241" i="47"/>
  <c r="A6242" i="47"/>
  <c r="J6324" i="47" l="1"/>
  <c r="K6324" i="47"/>
  <c r="L6324" i="47"/>
  <c r="M6324" i="47"/>
  <c r="I6324" i="47"/>
  <c r="H6325" i="47"/>
  <c r="F6242" i="47"/>
  <c r="B6242" i="47"/>
  <c r="D6242" i="47"/>
  <c r="E6242" i="47"/>
  <c r="C6242" i="47"/>
  <c r="A6243" i="47"/>
  <c r="K6325" i="47" l="1"/>
  <c r="I6325" i="47"/>
  <c r="L6325" i="47"/>
  <c r="M6325" i="47"/>
  <c r="H6326" i="47"/>
  <c r="J6325" i="47"/>
  <c r="C6243" i="47"/>
  <c r="D6243" i="47"/>
  <c r="F6243" i="47"/>
  <c r="A6244" i="47"/>
  <c r="B6243" i="47"/>
  <c r="E6243" i="47"/>
  <c r="L6326" i="47" l="1"/>
  <c r="H6327" i="47"/>
  <c r="M6326" i="47"/>
  <c r="K6326" i="47"/>
  <c r="J6326" i="47"/>
  <c r="I6326" i="47"/>
  <c r="E6244" i="47"/>
  <c r="F6244" i="47"/>
  <c r="C6244" i="47"/>
  <c r="B6244" i="47"/>
  <c r="A6245" i="47"/>
  <c r="D6244" i="47"/>
  <c r="K6327" i="47" l="1"/>
  <c r="J6327" i="47"/>
  <c r="M6327" i="47"/>
  <c r="L6327" i="47"/>
  <c r="I6327" i="47"/>
  <c r="H6328" i="47"/>
  <c r="E6245" i="47"/>
  <c r="B6245" i="47"/>
  <c r="F6245" i="47"/>
  <c r="D6245" i="47"/>
  <c r="A6246" i="47"/>
  <c r="C6245" i="47"/>
  <c r="K6328" i="47" l="1"/>
  <c r="L6328" i="47"/>
  <c r="M6328" i="47"/>
  <c r="I6328" i="47"/>
  <c r="H6329" i="47"/>
  <c r="J6328" i="47"/>
  <c r="B6246" i="47"/>
  <c r="D6246" i="47"/>
  <c r="E6246" i="47"/>
  <c r="F6246" i="47"/>
  <c r="C6246" i="47"/>
  <c r="A6247" i="47"/>
  <c r="M6329" i="47" l="1"/>
  <c r="L6329" i="47"/>
  <c r="H6330" i="47"/>
  <c r="J6329" i="47"/>
  <c r="K6329" i="47"/>
  <c r="I6329" i="47"/>
  <c r="C6247" i="47"/>
  <c r="D6247" i="47"/>
  <c r="F6247" i="47"/>
  <c r="A6248" i="47"/>
  <c r="B6247" i="47"/>
  <c r="E6247" i="47"/>
  <c r="K6330" i="47" l="1"/>
  <c r="L6330" i="47"/>
  <c r="J6330" i="47"/>
  <c r="I6330" i="47"/>
  <c r="H6331" i="47"/>
  <c r="M6330" i="47"/>
  <c r="F6248" i="47"/>
  <c r="C6248" i="47"/>
  <c r="B6248" i="47"/>
  <c r="A6249" i="47"/>
  <c r="E6248" i="47"/>
  <c r="D6248" i="47"/>
  <c r="L6331" i="47" l="1"/>
  <c r="M6331" i="47"/>
  <c r="H6332" i="47"/>
  <c r="I6331" i="47"/>
  <c r="K6331" i="47"/>
  <c r="J6331" i="47"/>
  <c r="E6249" i="47"/>
  <c r="B6249" i="47"/>
  <c r="A6250" i="47"/>
  <c r="C6249" i="47"/>
  <c r="F6249" i="47"/>
  <c r="D6249" i="47"/>
  <c r="L6332" i="47" l="1"/>
  <c r="M6332" i="47"/>
  <c r="H6333" i="47"/>
  <c r="J6332" i="47"/>
  <c r="K6332" i="47"/>
  <c r="I6332" i="47"/>
  <c r="B6250" i="47"/>
  <c r="D6250" i="47"/>
  <c r="E6250" i="47"/>
  <c r="C6250" i="47"/>
  <c r="A6251" i="47"/>
  <c r="F6250" i="47"/>
  <c r="K6333" i="47" l="1"/>
  <c r="I6333" i="47"/>
  <c r="M6333" i="47"/>
  <c r="L6333" i="47"/>
  <c r="J6333" i="47"/>
  <c r="H6334" i="47"/>
  <c r="F6251" i="47"/>
  <c r="A6252" i="47"/>
  <c r="B6251" i="47"/>
  <c r="E6251" i="47"/>
  <c r="C6251" i="47"/>
  <c r="D6251" i="47"/>
  <c r="M6334" i="47" l="1"/>
  <c r="K6334" i="47"/>
  <c r="L6334" i="47"/>
  <c r="J6334" i="47"/>
  <c r="I6334" i="47"/>
  <c r="H6335" i="47"/>
  <c r="F6252" i="47"/>
  <c r="C6252" i="47"/>
  <c r="B6252" i="47"/>
  <c r="E6252" i="47"/>
  <c r="D6252" i="47"/>
  <c r="A6253" i="47"/>
  <c r="K6335" i="47" l="1"/>
  <c r="M6335" i="47"/>
  <c r="J6335" i="47"/>
  <c r="L6335" i="47"/>
  <c r="I6335" i="47"/>
  <c r="H6336" i="47"/>
  <c r="C6253" i="47"/>
  <c r="F6253" i="47"/>
  <c r="E6253" i="47"/>
  <c r="B6253" i="47"/>
  <c r="D6253" i="47"/>
  <c r="A6254" i="47"/>
  <c r="K6336" i="47" l="1"/>
  <c r="I6336" i="47"/>
  <c r="M6336" i="47"/>
  <c r="L6336" i="47"/>
  <c r="J6336" i="47"/>
  <c r="H6337" i="47"/>
  <c r="D6254" i="47"/>
  <c r="E6254" i="47"/>
  <c r="C6254" i="47"/>
  <c r="A6255" i="47"/>
  <c r="B6254" i="47"/>
  <c r="F6254" i="47"/>
  <c r="K6337" i="47" l="1"/>
  <c r="L6337" i="47"/>
  <c r="I6337" i="47"/>
  <c r="M6337" i="47"/>
  <c r="J6337" i="47"/>
  <c r="H6338" i="47"/>
  <c r="B6255" i="47"/>
  <c r="E6255" i="47"/>
  <c r="C6255" i="47"/>
  <c r="D6255" i="47"/>
  <c r="F6255" i="47"/>
  <c r="A6256" i="47"/>
  <c r="L6338" i="47" l="1"/>
  <c r="K6338" i="47"/>
  <c r="M6338" i="47"/>
  <c r="I6338" i="47"/>
  <c r="J6338" i="47"/>
  <c r="H6339" i="47"/>
  <c r="B6256" i="47"/>
  <c r="A6257" i="47"/>
  <c r="E6256" i="47"/>
  <c r="D6256" i="47"/>
  <c r="C6256" i="47"/>
  <c r="F6256" i="47"/>
  <c r="I6339" i="47" l="1"/>
  <c r="J6339" i="47"/>
  <c r="K6339" i="47"/>
  <c r="H6340" i="47"/>
  <c r="M6339" i="47"/>
  <c r="L6339" i="47"/>
  <c r="C6257" i="47"/>
  <c r="F6257" i="47"/>
  <c r="E6257" i="47"/>
  <c r="B6257" i="47"/>
  <c r="D6257" i="47"/>
  <c r="A6258" i="47"/>
  <c r="I6340" i="47" l="1"/>
  <c r="L6340" i="47"/>
  <c r="M6340" i="47"/>
  <c r="H6341" i="47"/>
  <c r="J6340" i="47"/>
  <c r="K6340" i="47"/>
  <c r="C6258" i="47"/>
  <c r="A6259" i="47"/>
  <c r="F6258" i="47"/>
  <c r="B6258" i="47"/>
  <c r="E6258" i="47"/>
  <c r="D6258" i="47"/>
  <c r="I6341" i="47" l="1"/>
  <c r="M6341" i="47"/>
  <c r="J6341" i="47"/>
  <c r="H6342" i="47"/>
  <c r="L6341" i="47"/>
  <c r="K6341" i="47"/>
  <c r="B6259" i="47"/>
  <c r="E6259" i="47"/>
  <c r="C6259" i="47"/>
  <c r="D6259" i="47"/>
  <c r="F6259" i="47"/>
  <c r="A6260" i="47"/>
  <c r="M6342" i="47" l="1"/>
  <c r="L6342" i="47"/>
  <c r="I6342" i="47"/>
  <c r="J6342" i="47"/>
  <c r="H6343" i="47"/>
  <c r="K6342" i="47"/>
  <c r="B6260" i="47"/>
  <c r="A6261" i="47"/>
  <c r="E6260" i="47"/>
  <c r="D6260" i="47"/>
  <c r="F6260" i="47"/>
  <c r="C6260" i="47"/>
  <c r="L6343" i="47" l="1"/>
  <c r="M6343" i="47"/>
  <c r="K6343" i="47"/>
  <c r="H6344" i="47"/>
  <c r="I6343" i="47"/>
  <c r="J6343" i="47"/>
  <c r="C6261" i="47"/>
  <c r="B6261" i="47"/>
  <c r="F6261" i="47"/>
  <c r="D6261" i="47"/>
  <c r="A6262" i="47"/>
  <c r="E6261" i="47"/>
  <c r="K6344" i="47" l="1"/>
  <c r="I6344" i="47"/>
  <c r="M6344" i="47"/>
  <c r="L6344" i="47"/>
  <c r="J6344" i="47"/>
  <c r="H6345" i="47"/>
  <c r="D6262" i="47"/>
  <c r="E6262" i="47"/>
  <c r="F6262" i="47"/>
  <c r="B6262" i="47"/>
  <c r="C6262" i="47"/>
  <c r="A6263" i="47"/>
  <c r="H6346" i="47" l="1"/>
  <c r="K6345" i="47"/>
  <c r="M6345" i="47"/>
  <c r="I6345" i="47"/>
  <c r="L6345" i="47"/>
  <c r="J6345" i="47"/>
  <c r="B6263" i="47"/>
  <c r="D6263" i="47"/>
  <c r="C6263" i="47"/>
  <c r="F6263" i="47"/>
  <c r="A6264" i="47"/>
  <c r="E6263" i="47"/>
  <c r="M6346" i="47" l="1"/>
  <c r="J6346" i="47"/>
  <c r="K6346" i="47"/>
  <c r="L6346" i="47"/>
  <c r="H6347" i="47"/>
  <c r="I6346" i="47"/>
  <c r="F6264" i="47"/>
  <c r="C6264" i="47"/>
  <c r="A6265" i="47"/>
  <c r="E6264" i="47"/>
  <c r="D6264" i="47"/>
  <c r="B6264" i="47"/>
  <c r="L6347" i="47" l="1"/>
  <c r="H6348" i="47"/>
  <c r="M6347" i="47"/>
  <c r="K6347" i="47"/>
  <c r="I6347" i="47"/>
  <c r="J6347" i="47"/>
  <c r="F6265" i="47"/>
  <c r="D6265" i="47"/>
  <c r="A6266" i="47"/>
  <c r="C6265" i="47"/>
  <c r="E6265" i="47"/>
  <c r="B6265" i="47"/>
  <c r="L6348" i="47" l="1"/>
  <c r="J6348" i="47"/>
  <c r="I6348" i="47"/>
  <c r="H6349" i="47"/>
  <c r="M6348" i="47"/>
  <c r="K6348" i="47"/>
  <c r="C6266" i="47"/>
  <c r="A6267" i="47"/>
  <c r="B6266" i="47"/>
  <c r="D6266" i="47"/>
  <c r="E6266" i="47"/>
  <c r="F6266" i="47"/>
  <c r="K6349" i="47" l="1"/>
  <c r="L6349" i="47"/>
  <c r="M6349" i="47"/>
  <c r="I6349" i="47"/>
  <c r="H6350" i="47"/>
  <c r="J6349" i="47"/>
  <c r="B6267" i="47"/>
  <c r="C6267" i="47"/>
  <c r="D6267" i="47"/>
  <c r="F6267" i="47"/>
  <c r="A6268" i="47"/>
  <c r="E6267" i="47"/>
  <c r="J6350" i="47" l="1"/>
  <c r="K6350" i="47"/>
  <c r="L6350" i="47"/>
  <c r="I6350" i="47"/>
  <c r="H6351" i="47"/>
  <c r="M6350" i="47"/>
  <c r="F6268" i="47"/>
  <c r="C6268" i="47"/>
  <c r="E6268" i="47"/>
  <c r="D6268" i="47"/>
  <c r="B6268" i="47"/>
  <c r="A6269" i="47"/>
  <c r="K6351" i="47" l="1"/>
  <c r="J6351" i="47"/>
  <c r="L6351" i="47"/>
  <c r="I6351" i="47"/>
  <c r="H6352" i="47"/>
  <c r="M6351" i="47"/>
  <c r="E6269" i="47"/>
  <c r="B6269" i="47"/>
  <c r="D6269" i="47"/>
  <c r="A6270" i="47"/>
  <c r="C6269" i="47"/>
  <c r="F6269" i="47"/>
  <c r="M6352" i="47" l="1"/>
  <c r="L6352" i="47"/>
  <c r="I6352" i="47"/>
  <c r="J6352" i="47"/>
  <c r="H6353" i="47"/>
  <c r="K6352" i="47"/>
  <c r="D6270" i="47"/>
  <c r="E6270" i="47"/>
  <c r="C6270" i="47"/>
  <c r="F6270" i="47"/>
  <c r="B6270" i="47"/>
  <c r="A6271" i="47"/>
  <c r="I6353" i="47" l="1"/>
  <c r="L6353" i="47"/>
  <c r="M6353" i="47"/>
  <c r="K6353" i="47"/>
  <c r="H6354" i="47"/>
  <c r="J6353" i="47"/>
  <c r="B6271" i="47"/>
  <c r="E6271" i="47"/>
  <c r="C6271" i="47"/>
  <c r="F6271" i="47"/>
  <c r="A6272" i="47"/>
  <c r="D6271" i="47"/>
  <c r="L6354" i="47" l="1"/>
  <c r="K6354" i="47"/>
  <c r="M6354" i="47"/>
  <c r="I6354" i="47"/>
  <c r="J6354" i="47"/>
  <c r="H6355" i="47"/>
  <c r="B6272" i="47"/>
  <c r="A6273" i="47"/>
  <c r="E6272" i="47"/>
  <c r="D6272" i="47"/>
  <c r="C6272" i="47"/>
  <c r="F6272" i="47"/>
  <c r="J6355" i="47" l="1"/>
  <c r="L6355" i="47"/>
  <c r="M6355" i="47"/>
  <c r="H6356" i="47"/>
  <c r="I6355" i="47"/>
  <c r="K6355" i="47"/>
  <c r="C6273" i="47"/>
  <c r="F6273" i="47"/>
  <c r="D6273" i="47"/>
  <c r="A6274" i="47"/>
  <c r="E6273" i="47"/>
  <c r="B6273" i="47"/>
  <c r="M6356" i="47" l="1"/>
  <c r="J6356" i="47"/>
  <c r="K6356" i="47"/>
  <c r="L6356" i="47"/>
  <c r="I6356" i="47"/>
  <c r="H6357" i="47"/>
  <c r="D6274" i="47"/>
  <c r="E6274" i="47"/>
  <c r="F6274" i="47"/>
  <c r="B6274" i="47"/>
  <c r="C6274" i="47"/>
  <c r="A6275" i="47"/>
  <c r="I6357" i="47" l="1"/>
  <c r="L6357" i="47"/>
  <c r="M6357" i="47"/>
  <c r="H6358" i="47"/>
  <c r="J6357" i="47"/>
  <c r="K6357" i="47"/>
  <c r="B6275" i="47"/>
  <c r="E6275" i="47"/>
  <c r="C6275" i="47"/>
  <c r="D6275" i="47"/>
  <c r="F6275" i="47"/>
  <c r="A6276" i="47"/>
  <c r="H6359" i="47" l="1"/>
  <c r="M6358" i="47"/>
  <c r="I6358" i="47"/>
  <c r="J6358" i="47"/>
  <c r="K6358" i="47"/>
  <c r="L6358" i="47"/>
  <c r="B6276" i="47"/>
  <c r="A6277" i="47"/>
  <c r="D6276" i="47"/>
  <c r="C6276" i="47"/>
  <c r="E6276" i="47"/>
  <c r="F6276" i="47"/>
  <c r="K6359" i="47" l="1"/>
  <c r="J6359" i="47"/>
  <c r="L6359" i="47"/>
  <c r="M6359" i="47"/>
  <c r="H6360" i="47"/>
  <c r="I6359" i="47"/>
  <c r="C6277" i="47"/>
  <c r="E6277" i="47"/>
  <c r="B6277" i="47"/>
  <c r="F6277" i="47"/>
  <c r="D6277" i="47"/>
  <c r="A6278" i="47"/>
  <c r="L6360" i="47" l="1"/>
  <c r="M6360" i="47"/>
  <c r="H6361" i="47"/>
  <c r="J6360" i="47"/>
  <c r="K6360" i="47"/>
  <c r="I6360" i="47"/>
  <c r="D6278" i="47"/>
  <c r="E6278" i="47"/>
  <c r="F6278" i="47"/>
  <c r="B6278" i="47"/>
  <c r="C6278" i="47"/>
  <c r="A6279" i="47"/>
  <c r="K6361" i="47" l="1"/>
  <c r="M6361" i="47"/>
  <c r="I6361" i="47"/>
  <c r="H6362" i="47"/>
  <c r="L6361" i="47"/>
  <c r="J6361" i="47"/>
  <c r="D6279" i="47"/>
  <c r="C6279" i="47"/>
  <c r="F6279" i="47"/>
  <c r="A6280" i="47"/>
  <c r="B6279" i="47"/>
  <c r="E6279" i="47"/>
  <c r="K6362" i="47" l="1"/>
  <c r="L6362" i="47"/>
  <c r="J6362" i="47"/>
  <c r="I6362" i="47"/>
  <c r="H6363" i="47"/>
  <c r="M6362" i="47"/>
  <c r="F6280" i="47"/>
  <c r="C6280" i="47"/>
  <c r="E6280" i="47"/>
  <c r="D6280" i="47"/>
  <c r="B6280" i="47"/>
  <c r="A6281" i="47"/>
  <c r="H6364" i="47" l="1"/>
  <c r="M6363" i="47"/>
  <c r="K6363" i="47"/>
  <c r="I6363" i="47"/>
  <c r="J6363" i="47"/>
  <c r="L6363" i="47"/>
  <c r="C6281" i="47"/>
  <c r="A6282" i="47"/>
  <c r="F6281" i="47"/>
  <c r="E6281" i="47"/>
  <c r="B6281" i="47"/>
  <c r="D6281" i="47"/>
  <c r="M6364" i="47" l="1"/>
  <c r="L6364" i="47"/>
  <c r="I6364" i="47"/>
  <c r="J6364" i="47"/>
  <c r="H6365" i="47"/>
  <c r="K6364" i="47"/>
  <c r="C6282" i="47"/>
  <c r="A6283" i="47"/>
  <c r="F6282" i="47"/>
  <c r="B6282" i="47"/>
  <c r="D6282" i="47"/>
  <c r="E6282" i="47"/>
  <c r="L6365" i="47" l="1"/>
  <c r="H6366" i="47"/>
  <c r="M6365" i="47"/>
  <c r="K6365" i="47"/>
  <c r="J6365" i="47"/>
  <c r="I6365" i="47"/>
  <c r="E6283" i="47"/>
  <c r="C6283" i="47"/>
  <c r="D6283" i="47"/>
  <c r="F6283" i="47"/>
  <c r="A6284" i="47"/>
  <c r="B6283" i="47"/>
  <c r="L6366" i="47" l="1"/>
  <c r="M6366" i="47"/>
  <c r="K6366" i="47"/>
  <c r="I6366" i="47"/>
  <c r="H6367" i="47"/>
  <c r="J6366" i="47"/>
  <c r="F6284" i="47"/>
  <c r="C6284" i="47"/>
  <c r="B6284" i="47"/>
  <c r="E6284" i="47"/>
  <c r="D6284" i="47"/>
  <c r="A6285" i="47"/>
  <c r="L6367" i="47" l="1"/>
  <c r="H6368" i="47"/>
  <c r="M6367" i="47"/>
  <c r="K6367" i="47"/>
  <c r="I6367" i="47"/>
  <c r="J6367" i="47"/>
  <c r="C6285" i="47"/>
  <c r="F6285" i="47"/>
  <c r="E6285" i="47"/>
  <c r="B6285" i="47"/>
  <c r="D6285" i="47"/>
  <c r="A6286" i="47"/>
  <c r="I6368" i="47" l="1"/>
  <c r="M6368" i="47"/>
  <c r="J6368" i="47"/>
  <c r="H6369" i="47"/>
  <c r="L6368" i="47"/>
  <c r="K6368" i="47"/>
  <c r="D6286" i="47"/>
  <c r="E6286" i="47"/>
  <c r="A6287" i="47"/>
  <c r="C6286" i="47"/>
  <c r="B6286" i="47"/>
  <c r="F6286" i="47"/>
  <c r="K6369" i="47" l="1"/>
  <c r="I6369" i="47"/>
  <c r="L6369" i="47"/>
  <c r="M6369" i="47"/>
  <c r="H6370" i="47"/>
  <c r="J6369" i="47"/>
  <c r="B6287" i="47"/>
  <c r="E6287" i="47"/>
  <c r="F6287" i="47"/>
  <c r="A6288" i="47"/>
  <c r="C6287" i="47"/>
  <c r="D6287" i="47"/>
  <c r="H6371" i="47" l="1"/>
  <c r="M6370" i="47"/>
  <c r="K6370" i="47"/>
  <c r="J6370" i="47"/>
  <c r="I6370" i="47"/>
  <c r="L6370" i="47"/>
  <c r="B6288" i="47"/>
  <c r="A6289" i="47"/>
  <c r="E6288" i="47"/>
  <c r="D6288" i="47"/>
  <c r="C6288" i="47"/>
  <c r="F6288" i="47"/>
  <c r="M6371" i="47" l="1"/>
  <c r="L6371" i="47"/>
  <c r="K6371" i="47"/>
  <c r="H6372" i="47"/>
  <c r="I6371" i="47"/>
  <c r="J6371" i="47"/>
  <c r="C6289" i="47"/>
  <c r="E6289" i="47"/>
  <c r="B6289" i="47"/>
  <c r="F6289" i="47"/>
  <c r="D6289" i="47"/>
  <c r="A6290" i="47"/>
  <c r="M6372" i="47" l="1"/>
  <c r="I6372" i="47"/>
  <c r="J6372" i="47"/>
  <c r="H6373" i="47"/>
  <c r="L6372" i="47"/>
  <c r="K6372" i="47"/>
  <c r="D6290" i="47"/>
  <c r="E6290" i="47"/>
  <c r="F6290" i="47"/>
  <c r="B6290" i="47"/>
  <c r="C6290" i="47"/>
  <c r="A6291" i="47"/>
  <c r="J6373" i="47" l="1"/>
  <c r="K6373" i="47"/>
  <c r="L6373" i="47"/>
  <c r="I6373" i="47"/>
  <c r="H6374" i="47"/>
  <c r="M6373" i="47"/>
  <c r="C6291" i="47"/>
  <c r="D6291" i="47"/>
  <c r="F6291" i="47"/>
  <c r="A6292" i="47"/>
  <c r="B6291" i="47"/>
  <c r="E6291" i="47"/>
  <c r="K6374" i="47" l="1"/>
  <c r="I6374" i="47"/>
  <c r="M6374" i="47"/>
  <c r="L6374" i="47"/>
  <c r="J6374" i="47"/>
  <c r="H6375" i="47"/>
  <c r="F6292" i="47"/>
  <c r="C6292" i="47"/>
  <c r="B6292" i="47"/>
  <c r="A6293" i="47"/>
  <c r="D6292" i="47"/>
  <c r="E6292" i="47"/>
  <c r="M6375" i="47" l="1"/>
  <c r="I6375" i="47"/>
  <c r="K6375" i="47"/>
  <c r="L6375" i="47"/>
  <c r="J6375" i="47"/>
  <c r="H6376" i="47"/>
  <c r="B6293" i="47"/>
  <c r="E6293" i="47"/>
  <c r="D6293" i="47"/>
  <c r="A6294" i="47"/>
  <c r="C6293" i="47"/>
  <c r="F6293" i="47"/>
  <c r="L6376" i="47" l="1"/>
  <c r="J6376" i="47"/>
  <c r="H6377" i="47"/>
  <c r="I6376" i="47"/>
  <c r="M6376" i="47"/>
  <c r="K6376" i="47"/>
  <c r="D6294" i="47"/>
  <c r="E6294" i="47"/>
  <c r="A6295" i="47"/>
  <c r="F6294" i="47"/>
  <c r="B6294" i="47"/>
  <c r="C6294" i="47"/>
  <c r="L6377" i="47" l="1"/>
  <c r="H6378" i="47"/>
  <c r="M6377" i="47"/>
  <c r="K6377" i="47"/>
  <c r="J6377" i="47"/>
  <c r="I6377" i="47"/>
  <c r="B6295" i="47"/>
  <c r="C6295" i="47"/>
  <c r="D6295" i="47"/>
  <c r="F6295" i="47"/>
  <c r="A6296" i="47"/>
  <c r="E6295" i="47"/>
  <c r="K6378" i="47" l="1"/>
  <c r="M6378" i="47"/>
  <c r="I6378" i="47"/>
  <c r="J6378" i="47"/>
  <c r="H6379" i="47"/>
  <c r="L6378" i="47"/>
  <c r="F6296" i="47"/>
  <c r="C6296" i="47"/>
  <c r="B6296" i="47"/>
  <c r="E6296" i="47"/>
  <c r="D6296" i="47"/>
  <c r="A6297" i="47"/>
  <c r="M6379" i="47" l="1"/>
  <c r="H6380" i="47"/>
  <c r="I6379" i="47"/>
  <c r="K6379" i="47"/>
  <c r="L6379" i="47"/>
  <c r="J6379" i="47"/>
  <c r="C6297" i="47"/>
  <c r="F6297" i="47"/>
  <c r="E6297" i="47"/>
  <c r="B6297" i="47"/>
  <c r="D6297" i="47"/>
  <c r="A6298" i="47"/>
  <c r="M6380" i="47" l="1"/>
  <c r="K6380" i="47"/>
  <c r="J6380" i="47"/>
  <c r="I6380" i="47"/>
  <c r="L6380" i="47"/>
  <c r="H6381" i="47"/>
  <c r="D6298" i="47"/>
  <c r="E6298" i="47"/>
  <c r="F6298" i="47"/>
  <c r="B6298" i="47"/>
  <c r="C6298" i="47"/>
  <c r="A6299" i="47"/>
  <c r="H6382" i="47" l="1"/>
  <c r="K6381" i="47"/>
  <c r="L6381" i="47"/>
  <c r="M6381" i="47"/>
  <c r="J6381" i="47"/>
  <c r="I6381" i="47"/>
  <c r="E6299" i="47"/>
  <c r="C6299" i="47"/>
  <c r="D6299" i="47"/>
  <c r="F6299" i="47"/>
  <c r="A6300" i="47"/>
  <c r="B6299" i="47"/>
  <c r="H6383" i="47" l="1"/>
  <c r="M6382" i="47"/>
  <c r="K6382" i="47"/>
  <c r="L6382" i="47"/>
  <c r="J6382" i="47"/>
  <c r="I6382" i="47"/>
  <c r="F6300" i="47"/>
  <c r="C6300" i="47"/>
  <c r="A6301" i="47"/>
  <c r="E6300" i="47"/>
  <c r="D6300" i="47"/>
  <c r="B6300" i="47"/>
  <c r="K6383" i="47" l="1"/>
  <c r="L6383" i="47"/>
  <c r="M6383" i="47"/>
  <c r="J6383" i="47"/>
  <c r="H6384" i="47"/>
  <c r="I6383" i="47"/>
  <c r="C6301" i="47"/>
  <c r="F6301" i="47"/>
  <c r="E6301" i="47"/>
  <c r="B6301" i="47"/>
  <c r="D6301" i="47"/>
  <c r="A6302" i="47"/>
  <c r="M6384" i="47" l="1"/>
  <c r="J6384" i="47"/>
  <c r="H6385" i="47"/>
  <c r="L6384" i="47"/>
  <c r="K6384" i="47"/>
  <c r="I6384" i="47"/>
  <c r="D6302" i="47"/>
  <c r="E6302" i="47"/>
  <c r="C6302" i="47"/>
  <c r="F6302" i="47"/>
  <c r="B6302" i="47"/>
  <c r="A6303" i="47"/>
  <c r="H6386" i="47" l="1"/>
  <c r="M6385" i="47"/>
  <c r="I6385" i="47"/>
  <c r="L6385" i="47"/>
  <c r="J6385" i="47"/>
  <c r="K6385" i="47"/>
  <c r="B6303" i="47"/>
  <c r="C6303" i="47"/>
  <c r="E6303" i="47"/>
  <c r="F6303" i="47"/>
  <c r="A6304" i="47"/>
  <c r="D6303" i="47"/>
  <c r="I6386" i="47" l="1"/>
  <c r="M6386" i="47"/>
  <c r="L6386" i="47"/>
  <c r="J6386" i="47"/>
  <c r="H6387" i="47"/>
  <c r="K6386" i="47"/>
  <c r="F6304" i="47"/>
  <c r="C6304" i="47"/>
  <c r="B6304" i="47"/>
  <c r="A6305" i="47"/>
  <c r="E6304" i="47"/>
  <c r="D6304" i="47"/>
  <c r="M6387" i="47" l="1"/>
  <c r="L6387" i="47"/>
  <c r="K6387" i="47"/>
  <c r="H6388" i="47"/>
  <c r="I6387" i="47"/>
  <c r="J6387" i="47"/>
  <c r="F6305" i="47"/>
  <c r="E6305" i="47"/>
  <c r="B6305" i="47"/>
  <c r="D6305" i="47"/>
  <c r="A6306" i="47"/>
  <c r="C6305" i="47"/>
  <c r="M6388" i="47" l="1"/>
  <c r="L6388" i="47"/>
  <c r="I6388" i="47"/>
  <c r="J6388" i="47"/>
  <c r="H6389" i="47"/>
  <c r="K6388" i="47"/>
  <c r="D6306" i="47"/>
  <c r="E6306" i="47"/>
  <c r="C6306" i="47"/>
  <c r="F6306" i="47"/>
  <c r="B6306" i="47"/>
  <c r="A6307" i="47"/>
  <c r="I6389" i="47" l="1"/>
  <c r="K6389" i="47"/>
  <c r="L6389" i="47"/>
  <c r="M6389" i="47"/>
  <c r="H6390" i="47"/>
  <c r="J6389" i="47"/>
  <c r="B6307" i="47"/>
  <c r="E6307" i="47"/>
  <c r="C6307" i="47"/>
  <c r="D6307" i="47"/>
  <c r="F6307" i="47"/>
  <c r="A6308" i="47"/>
  <c r="K6390" i="47" l="1"/>
  <c r="I6390" i="47"/>
  <c r="M6390" i="47"/>
  <c r="L6390" i="47"/>
  <c r="J6390" i="47"/>
  <c r="H6391" i="47"/>
  <c r="F6308" i="47"/>
  <c r="C6308" i="47"/>
  <c r="E6308" i="47"/>
  <c r="D6308" i="47"/>
  <c r="B6308" i="47"/>
  <c r="A6309" i="47"/>
  <c r="L6391" i="47" l="1"/>
  <c r="M6391" i="47"/>
  <c r="H6392" i="47"/>
  <c r="I6391" i="47"/>
  <c r="K6391" i="47"/>
  <c r="J6391" i="47"/>
  <c r="C6309" i="47"/>
  <c r="F6309" i="47"/>
  <c r="E6309" i="47"/>
  <c r="B6309" i="47"/>
  <c r="D6309" i="47"/>
  <c r="A6310" i="47"/>
  <c r="L6392" i="47" l="1"/>
  <c r="H6393" i="47"/>
  <c r="J6392" i="47"/>
  <c r="I6392" i="47"/>
  <c r="M6392" i="47"/>
  <c r="K6392" i="47"/>
  <c r="D6310" i="47"/>
  <c r="E6310" i="47"/>
  <c r="C6310" i="47"/>
  <c r="A6311" i="47"/>
  <c r="B6310" i="47"/>
  <c r="F6310" i="47"/>
  <c r="H6394" i="47" l="1"/>
  <c r="M6393" i="47"/>
  <c r="K6393" i="47"/>
  <c r="L6393" i="47"/>
  <c r="J6393" i="47"/>
  <c r="I6393" i="47"/>
  <c r="B6311" i="47"/>
  <c r="A6312" i="47"/>
  <c r="E6311" i="47"/>
  <c r="C6311" i="47"/>
  <c r="D6311" i="47"/>
  <c r="F6311" i="47"/>
  <c r="K6394" i="47" l="1"/>
  <c r="I6394" i="47"/>
  <c r="M6394" i="47"/>
  <c r="L6394" i="47"/>
  <c r="J6394" i="47"/>
  <c r="H6395" i="47"/>
  <c r="F6312" i="47"/>
  <c r="C6312" i="47"/>
  <c r="A6313" i="47"/>
  <c r="E6312" i="47"/>
  <c r="D6312" i="47"/>
  <c r="B6312" i="47"/>
  <c r="I6395" i="47" l="1"/>
  <c r="K6395" i="47"/>
  <c r="L6395" i="47"/>
  <c r="J6395" i="47"/>
  <c r="H6396" i="47"/>
  <c r="M6395" i="47"/>
  <c r="C6313" i="47"/>
  <c r="F6313" i="47"/>
  <c r="E6313" i="47"/>
  <c r="B6313" i="47"/>
  <c r="D6313" i="47"/>
  <c r="A6314" i="47"/>
  <c r="K6396" i="47" l="1"/>
  <c r="I6396" i="47"/>
  <c r="M6396" i="47"/>
  <c r="L6396" i="47"/>
  <c r="J6396" i="47"/>
  <c r="H6397" i="47"/>
  <c r="D6314" i="47"/>
  <c r="E6314" i="47"/>
  <c r="C6314" i="47"/>
  <c r="A6315" i="47"/>
  <c r="F6314" i="47"/>
  <c r="B6314" i="47"/>
  <c r="M6397" i="47" l="1"/>
  <c r="L6397" i="47"/>
  <c r="J6397" i="47"/>
  <c r="H6398" i="47"/>
  <c r="K6397" i="47"/>
  <c r="I6397" i="47"/>
  <c r="D6315" i="47"/>
  <c r="C6315" i="47"/>
  <c r="F6315" i="47"/>
  <c r="A6316" i="47"/>
  <c r="B6315" i="47"/>
  <c r="E6315" i="47"/>
  <c r="M6398" i="47" l="1"/>
  <c r="I6398" i="47"/>
  <c r="L6398" i="47"/>
  <c r="J6398" i="47"/>
  <c r="H6399" i="47"/>
  <c r="K6398" i="47"/>
  <c r="F6316" i="47"/>
  <c r="C6316" i="47"/>
  <c r="A6317" i="47"/>
  <c r="E6316" i="47"/>
  <c r="D6316" i="47"/>
  <c r="B6316" i="47"/>
  <c r="M6399" i="47" l="1"/>
  <c r="J6399" i="47"/>
  <c r="I6399" i="47"/>
  <c r="K6399" i="47"/>
  <c r="L6399" i="47"/>
  <c r="H6400" i="47"/>
  <c r="C6317" i="47"/>
  <c r="D6317" i="47"/>
  <c r="F6317" i="47"/>
  <c r="E6317" i="47"/>
  <c r="B6317" i="47"/>
  <c r="A6318" i="47"/>
  <c r="L6400" i="47" l="1"/>
  <c r="M6400" i="47"/>
  <c r="K6400" i="47"/>
  <c r="H6401" i="47"/>
  <c r="J6400" i="47"/>
  <c r="I6400" i="47"/>
  <c r="D6318" i="47"/>
  <c r="E6318" i="47"/>
  <c r="C6318" i="47"/>
  <c r="A6319" i="47"/>
  <c r="F6318" i="47"/>
  <c r="B6318" i="47"/>
  <c r="I6401" i="47" l="1"/>
  <c r="J6401" i="47"/>
  <c r="H6402" i="47"/>
  <c r="K6401" i="47"/>
  <c r="M6401" i="47"/>
  <c r="L6401" i="47"/>
  <c r="B6319" i="47"/>
  <c r="C6319" i="47"/>
  <c r="D6319" i="47"/>
  <c r="E6319" i="47"/>
  <c r="F6319" i="47"/>
  <c r="A6320" i="47"/>
  <c r="K6402" i="47" l="1"/>
  <c r="I6402" i="47"/>
  <c r="H6403" i="47"/>
  <c r="J6402" i="47"/>
  <c r="L6402" i="47"/>
  <c r="M6402" i="47"/>
  <c r="F6320" i="47"/>
  <c r="C6320" i="47"/>
  <c r="B6320" i="47"/>
  <c r="A6321" i="47"/>
  <c r="E6320" i="47"/>
  <c r="D6320" i="47"/>
  <c r="H6404" i="47" l="1"/>
  <c r="M6403" i="47"/>
  <c r="J6403" i="47"/>
  <c r="I6403" i="47"/>
  <c r="L6403" i="47"/>
  <c r="K6403" i="47"/>
  <c r="C6321" i="47"/>
  <c r="F6321" i="47"/>
  <c r="E6321" i="47"/>
  <c r="B6321" i="47"/>
  <c r="D6321" i="47"/>
  <c r="A6322" i="47"/>
  <c r="L6404" i="47" l="1"/>
  <c r="M6404" i="47"/>
  <c r="K6404" i="47"/>
  <c r="H6405" i="47"/>
  <c r="J6404" i="47"/>
  <c r="I6404" i="47"/>
  <c r="D6322" i="47"/>
  <c r="E6322" i="47"/>
  <c r="F6322" i="47"/>
  <c r="B6322" i="47"/>
  <c r="C6322" i="47"/>
  <c r="A6323" i="47"/>
  <c r="I6405" i="47" l="1"/>
  <c r="L6405" i="47"/>
  <c r="M6405" i="47"/>
  <c r="H6406" i="47"/>
  <c r="J6405" i="47"/>
  <c r="K6405" i="47"/>
  <c r="B6323" i="47"/>
  <c r="E6323" i="47"/>
  <c r="C6323" i="47"/>
  <c r="D6323" i="47"/>
  <c r="F6323" i="47"/>
  <c r="A6324" i="47"/>
  <c r="L6406" i="47" l="1"/>
  <c r="H6407" i="47"/>
  <c r="M6406" i="47"/>
  <c r="K6406" i="47"/>
  <c r="J6406" i="47"/>
  <c r="I6406" i="47"/>
  <c r="F6324" i="47"/>
  <c r="C6324" i="47"/>
  <c r="B6324" i="47"/>
  <c r="A6325" i="47"/>
  <c r="D6324" i="47"/>
  <c r="E6324" i="47"/>
  <c r="L6407" i="47" l="1"/>
  <c r="M6407" i="47"/>
  <c r="H6408" i="47"/>
  <c r="I6407" i="47"/>
  <c r="K6407" i="47"/>
  <c r="J6407" i="47"/>
  <c r="C6325" i="47"/>
  <c r="F6325" i="47"/>
  <c r="E6325" i="47"/>
  <c r="B6325" i="47"/>
  <c r="D6325" i="47"/>
  <c r="A6326" i="47"/>
  <c r="L6408" i="47" l="1"/>
  <c r="H6409" i="47"/>
  <c r="M6408" i="47"/>
  <c r="K6408" i="47"/>
  <c r="J6408" i="47"/>
  <c r="I6408" i="47"/>
  <c r="D6326" i="47"/>
  <c r="E6326" i="47"/>
  <c r="C6326" i="47"/>
  <c r="A6327" i="47"/>
  <c r="F6326" i="47"/>
  <c r="B6326" i="47"/>
  <c r="M6409" i="47" l="1"/>
  <c r="H6410" i="47"/>
  <c r="K6409" i="47"/>
  <c r="J6409" i="47"/>
  <c r="I6409" i="47"/>
  <c r="L6409" i="47"/>
  <c r="C6327" i="47"/>
  <c r="D6327" i="47"/>
  <c r="F6327" i="47"/>
  <c r="A6328" i="47"/>
  <c r="B6327" i="47"/>
  <c r="E6327" i="47"/>
  <c r="K6410" i="47" l="1"/>
  <c r="M6410" i="47"/>
  <c r="I6410" i="47"/>
  <c r="L6410" i="47"/>
  <c r="J6410" i="47"/>
  <c r="H6411" i="47"/>
  <c r="F6328" i="47"/>
  <c r="C6328" i="47"/>
  <c r="E6328" i="47"/>
  <c r="D6328" i="47"/>
  <c r="B6328" i="47"/>
  <c r="A6329" i="47"/>
  <c r="I6411" i="47" l="1"/>
  <c r="K6411" i="47"/>
  <c r="L6411" i="47"/>
  <c r="J6411" i="47"/>
  <c r="H6412" i="47"/>
  <c r="M6411" i="47"/>
  <c r="C6329" i="47"/>
  <c r="F6329" i="47"/>
  <c r="E6329" i="47"/>
  <c r="B6329" i="47"/>
  <c r="D6329" i="47"/>
  <c r="A6330" i="47"/>
  <c r="M6412" i="47" l="1"/>
  <c r="K6412" i="47"/>
  <c r="J6412" i="47"/>
  <c r="I6412" i="47"/>
  <c r="L6412" i="47"/>
  <c r="H6413" i="47"/>
  <c r="D6330" i="47"/>
  <c r="E6330" i="47"/>
  <c r="C6330" i="47"/>
  <c r="A6331" i="47"/>
  <c r="F6330" i="47"/>
  <c r="B6330" i="47"/>
  <c r="L6413" i="47" l="1"/>
  <c r="H6414" i="47"/>
  <c r="M6413" i="47"/>
  <c r="K6413" i="47"/>
  <c r="J6413" i="47"/>
  <c r="I6413" i="47"/>
  <c r="B6331" i="47"/>
  <c r="A6332" i="47"/>
  <c r="E6331" i="47"/>
  <c r="C6331" i="47"/>
  <c r="D6331" i="47"/>
  <c r="F6331" i="47"/>
  <c r="L6414" i="47" l="1"/>
  <c r="H6415" i="47"/>
  <c r="M6414" i="47"/>
  <c r="K6414" i="47"/>
  <c r="I6414" i="47"/>
  <c r="J6414" i="47"/>
  <c r="F6332" i="47"/>
  <c r="B6332" i="47"/>
  <c r="A6333" i="47"/>
  <c r="E6332" i="47"/>
  <c r="D6332" i="47"/>
  <c r="C6332" i="47"/>
  <c r="M6415" i="47" l="1"/>
  <c r="J6415" i="47"/>
  <c r="L6415" i="47"/>
  <c r="H6416" i="47"/>
  <c r="I6415" i="47"/>
  <c r="K6415" i="47"/>
  <c r="F6333" i="47"/>
  <c r="E6333" i="47"/>
  <c r="B6333" i="47"/>
  <c r="D6333" i="47"/>
  <c r="A6334" i="47"/>
  <c r="C6333" i="47"/>
  <c r="I6416" i="47" l="1"/>
  <c r="L6416" i="47"/>
  <c r="M6416" i="47"/>
  <c r="K6416" i="47"/>
  <c r="H6417" i="47"/>
  <c r="J6416" i="47"/>
  <c r="D6334" i="47"/>
  <c r="E6334" i="47"/>
  <c r="C6334" i="47"/>
  <c r="A6335" i="47"/>
  <c r="F6334" i="47"/>
  <c r="B6334" i="47"/>
  <c r="M6417" i="47" l="1"/>
  <c r="J6417" i="47"/>
  <c r="K6417" i="47"/>
  <c r="L6417" i="47"/>
  <c r="I6417" i="47"/>
  <c r="H6418" i="47"/>
  <c r="B6335" i="47"/>
  <c r="C6335" i="47"/>
  <c r="D6335" i="47"/>
  <c r="E6335" i="47"/>
  <c r="F6335" i="47"/>
  <c r="A6336" i="47"/>
  <c r="M6418" i="47" l="1"/>
  <c r="L6418" i="47"/>
  <c r="I6418" i="47"/>
  <c r="J6418" i="47"/>
  <c r="H6419" i="47"/>
  <c r="K6418" i="47"/>
  <c r="F6336" i="47"/>
  <c r="C6336" i="47"/>
  <c r="B6336" i="47"/>
  <c r="A6337" i="47"/>
  <c r="E6336" i="47"/>
  <c r="D6336" i="47"/>
  <c r="K6419" i="47" l="1"/>
  <c r="J6419" i="47"/>
  <c r="M6419" i="47"/>
  <c r="L6419" i="47"/>
  <c r="I6419" i="47"/>
  <c r="H6420" i="47"/>
  <c r="F6337" i="47"/>
  <c r="E6337" i="47"/>
  <c r="B6337" i="47"/>
  <c r="D6337" i="47"/>
  <c r="A6338" i="47"/>
  <c r="C6337" i="47"/>
  <c r="H6421" i="47" l="1"/>
  <c r="J6420" i="47"/>
  <c r="I6420" i="47"/>
  <c r="K6420" i="47"/>
  <c r="L6420" i="47"/>
  <c r="M6420" i="47"/>
  <c r="D6338" i="47"/>
  <c r="E6338" i="47"/>
  <c r="A6339" i="47"/>
  <c r="B6338" i="47"/>
  <c r="C6338" i="47"/>
  <c r="F6338" i="47"/>
  <c r="K6421" i="47" l="1"/>
  <c r="M6421" i="47"/>
  <c r="J6421" i="47"/>
  <c r="I6421" i="47"/>
  <c r="L6421" i="47"/>
  <c r="H6422" i="47"/>
  <c r="B6339" i="47"/>
  <c r="C6339" i="47"/>
  <c r="D6339" i="47"/>
  <c r="F6339" i="47"/>
  <c r="A6340" i="47"/>
  <c r="E6339" i="47"/>
  <c r="L6422" i="47" l="1"/>
  <c r="H6423" i="47"/>
  <c r="M6422" i="47"/>
  <c r="K6422" i="47"/>
  <c r="J6422" i="47"/>
  <c r="I6422" i="47"/>
  <c r="F6340" i="47"/>
  <c r="C6340" i="47"/>
  <c r="E6340" i="47"/>
  <c r="D6340" i="47"/>
  <c r="B6340" i="47"/>
  <c r="A6341" i="47"/>
  <c r="H6424" i="47" l="1"/>
  <c r="M6423" i="47"/>
  <c r="K6423" i="47"/>
  <c r="I6423" i="47"/>
  <c r="J6423" i="47"/>
  <c r="L6423" i="47"/>
  <c r="F6341" i="47"/>
  <c r="E6341" i="47"/>
  <c r="B6341" i="47"/>
  <c r="D6341" i="47"/>
  <c r="A6342" i="47"/>
  <c r="C6341" i="47"/>
  <c r="L6424" i="47" l="1"/>
  <c r="H6425" i="47"/>
  <c r="M6424" i="47"/>
  <c r="K6424" i="47"/>
  <c r="J6424" i="47"/>
  <c r="I6424" i="47"/>
  <c r="D6342" i="47"/>
  <c r="E6342" i="47"/>
  <c r="A6343" i="47"/>
  <c r="F6342" i="47"/>
  <c r="C6342" i="47"/>
  <c r="B6342" i="47"/>
  <c r="K6425" i="47" l="1"/>
  <c r="I6425" i="47"/>
  <c r="L6425" i="47"/>
  <c r="M6425" i="47"/>
  <c r="H6426" i="47"/>
  <c r="J6425" i="47"/>
  <c r="E6343" i="47"/>
  <c r="C6343" i="47"/>
  <c r="D6343" i="47"/>
  <c r="F6343" i="47"/>
  <c r="A6344" i="47"/>
  <c r="B6343" i="47"/>
  <c r="L6426" i="47" l="1"/>
  <c r="H6427" i="47"/>
  <c r="M6426" i="47"/>
  <c r="K6426" i="47"/>
  <c r="J6426" i="47"/>
  <c r="I6426" i="47"/>
  <c r="F6344" i="47"/>
  <c r="C6344" i="47"/>
  <c r="E6344" i="47"/>
  <c r="D6344" i="47"/>
  <c r="B6344" i="47"/>
  <c r="A6345" i="47"/>
  <c r="J6427" i="47" l="1"/>
  <c r="L6427" i="47"/>
  <c r="M6427" i="47"/>
  <c r="H6428" i="47"/>
  <c r="I6427" i="47"/>
  <c r="K6427" i="47"/>
  <c r="E6345" i="47"/>
  <c r="B6345" i="47"/>
  <c r="D6345" i="47"/>
  <c r="A6346" i="47"/>
  <c r="C6345" i="47"/>
  <c r="F6345" i="47"/>
  <c r="K6428" i="47" l="1"/>
  <c r="M6428" i="47"/>
  <c r="I6428" i="47"/>
  <c r="L6428" i="47"/>
  <c r="J6428" i="47"/>
  <c r="H6429" i="47"/>
  <c r="D6346" i="47"/>
  <c r="E6346" i="47"/>
  <c r="F6346" i="47"/>
  <c r="B6346" i="47"/>
  <c r="C6346" i="47"/>
  <c r="A6347" i="47"/>
  <c r="H6430" i="47" l="1"/>
  <c r="M6429" i="47"/>
  <c r="K6429" i="47"/>
  <c r="J6429" i="47"/>
  <c r="I6429" i="47"/>
  <c r="L6429" i="47"/>
  <c r="B6347" i="47"/>
  <c r="E6347" i="47"/>
  <c r="C6347" i="47"/>
  <c r="D6347" i="47"/>
  <c r="F6347" i="47"/>
  <c r="A6348" i="47"/>
  <c r="M6430" i="47" l="1"/>
  <c r="K6430" i="47"/>
  <c r="L6430" i="47"/>
  <c r="H6431" i="47"/>
  <c r="J6430" i="47"/>
  <c r="I6430" i="47"/>
  <c r="F6348" i="47"/>
  <c r="C6348" i="47"/>
  <c r="B6348" i="47"/>
  <c r="A6349" i="47"/>
  <c r="D6348" i="47"/>
  <c r="E6348" i="47"/>
  <c r="J6431" i="47" l="1"/>
  <c r="L6431" i="47"/>
  <c r="M6431" i="47"/>
  <c r="H6432" i="47"/>
  <c r="I6431" i="47"/>
  <c r="K6431" i="47"/>
  <c r="C6349" i="47"/>
  <c r="E6349" i="47"/>
  <c r="B6349" i="47"/>
  <c r="A6350" i="47"/>
  <c r="F6349" i="47"/>
  <c r="D6349" i="47"/>
  <c r="H6433" i="47" l="1"/>
  <c r="J6432" i="47"/>
  <c r="K6432" i="47"/>
  <c r="I6432" i="47"/>
  <c r="L6432" i="47"/>
  <c r="M6432" i="47"/>
  <c r="D6350" i="47"/>
  <c r="E6350" i="47"/>
  <c r="B6350" i="47"/>
  <c r="C6350" i="47"/>
  <c r="A6351" i="47"/>
  <c r="F6350" i="47"/>
  <c r="I6433" i="47" l="1"/>
  <c r="M6433" i="47"/>
  <c r="L6433" i="47"/>
  <c r="K6433" i="47"/>
  <c r="J6433" i="47"/>
  <c r="H6434" i="47"/>
  <c r="B6351" i="47"/>
  <c r="C6351" i="47"/>
  <c r="D6351" i="47"/>
  <c r="F6351" i="47"/>
  <c r="A6352" i="47"/>
  <c r="E6351" i="47"/>
  <c r="K6434" i="47" l="1"/>
  <c r="I6434" i="47"/>
  <c r="L6434" i="47"/>
  <c r="M6434" i="47"/>
  <c r="H6435" i="47"/>
  <c r="J6434" i="47"/>
  <c r="F6352" i="47"/>
  <c r="C6352" i="47"/>
  <c r="B6352" i="47"/>
  <c r="A6353" i="47"/>
  <c r="D6352" i="47"/>
  <c r="E6352" i="47"/>
  <c r="L6435" i="47" l="1"/>
  <c r="J6435" i="47"/>
  <c r="K6435" i="47"/>
  <c r="M6435" i="47"/>
  <c r="H6436" i="47"/>
  <c r="I6435" i="47"/>
  <c r="C6353" i="47"/>
  <c r="F6353" i="47"/>
  <c r="E6353" i="47"/>
  <c r="B6353" i="47"/>
  <c r="D6353" i="47"/>
  <c r="A6354" i="47"/>
  <c r="M6436" i="47" l="1"/>
  <c r="K6436" i="47"/>
  <c r="J6436" i="47"/>
  <c r="I6436" i="47"/>
  <c r="L6436" i="47"/>
  <c r="H6437" i="47"/>
  <c r="D6354" i="47"/>
  <c r="E6354" i="47"/>
  <c r="A6355" i="47"/>
  <c r="F6354" i="47"/>
  <c r="B6354" i="47"/>
  <c r="C6354" i="47"/>
  <c r="M6437" i="47" l="1"/>
  <c r="K6437" i="47"/>
  <c r="L6437" i="47"/>
  <c r="H6438" i="47"/>
  <c r="J6437" i="47"/>
  <c r="I6437" i="47"/>
  <c r="B6355" i="47"/>
  <c r="C6355" i="47"/>
  <c r="D6355" i="47"/>
  <c r="F6355" i="47"/>
  <c r="A6356" i="47"/>
  <c r="E6355" i="47"/>
  <c r="I6438" i="47" l="1"/>
  <c r="L6438" i="47"/>
  <c r="M6438" i="47"/>
  <c r="H6439" i="47"/>
  <c r="J6438" i="47"/>
  <c r="K6438" i="47"/>
  <c r="F6356" i="47"/>
  <c r="C6356" i="47"/>
  <c r="B6356" i="47"/>
  <c r="A6357" i="47"/>
  <c r="D6356" i="47"/>
  <c r="E6356" i="47"/>
  <c r="K6439" i="47" l="1"/>
  <c r="J6439" i="47"/>
  <c r="L6439" i="47"/>
  <c r="M6439" i="47"/>
  <c r="H6440" i="47"/>
  <c r="I6439" i="47"/>
  <c r="C6357" i="47"/>
  <c r="F6357" i="47"/>
  <c r="E6357" i="47"/>
  <c r="B6357" i="47"/>
  <c r="D6357" i="47"/>
  <c r="A6358" i="47"/>
  <c r="I6440" i="47" l="1"/>
  <c r="M6440" i="47"/>
  <c r="L6440" i="47"/>
  <c r="K6440" i="47"/>
  <c r="J6440" i="47"/>
  <c r="H6441" i="47"/>
  <c r="D6358" i="47"/>
  <c r="E6358" i="47"/>
  <c r="C6358" i="47"/>
  <c r="A6359" i="47"/>
  <c r="F6358" i="47"/>
  <c r="B6358" i="47"/>
  <c r="I6441" i="47" l="1"/>
  <c r="M6441" i="47"/>
  <c r="L6441" i="47"/>
  <c r="J6441" i="47"/>
  <c r="H6442" i="47"/>
  <c r="K6441" i="47"/>
  <c r="B6359" i="47"/>
  <c r="E6359" i="47"/>
  <c r="C6359" i="47"/>
  <c r="D6359" i="47"/>
  <c r="F6359" i="47"/>
  <c r="A6360" i="47"/>
  <c r="J6442" i="47" l="1"/>
  <c r="K6442" i="47"/>
  <c r="L6442" i="47"/>
  <c r="M6442" i="47"/>
  <c r="I6442" i="47"/>
  <c r="H6443" i="47"/>
  <c r="F6360" i="47"/>
  <c r="C6360" i="47"/>
  <c r="A6361" i="47"/>
  <c r="E6360" i="47"/>
  <c r="D6360" i="47"/>
  <c r="B6360" i="47"/>
  <c r="L6443" i="47" l="1"/>
  <c r="H6444" i="47"/>
  <c r="M6443" i="47"/>
  <c r="K6443" i="47"/>
  <c r="I6443" i="47"/>
  <c r="J6443" i="47"/>
  <c r="B6361" i="47"/>
  <c r="E6361" i="47"/>
  <c r="D6361" i="47"/>
  <c r="A6362" i="47"/>
  <c r="C6361" i="47"/>
  <c r="F6361" i="47"/>
  <c r="K6444" i="47" l="1"/>
  <c r="M6444" i="47"/>
  <c r="I6444" i="47"/>
  <c r="L6444" i="47"/>
  <c r="J6444" i="47"/>
  <c r="H6445" i="47"/>
  <c r="D6362" i="47"/>
  <c r="E6362" i="47"/>
  <c r="C6362" i="47"/>
  <c r="A6363" i="47"/>
  <c r="F6362" i="47"/>
  <c r="B6362" i="47"/>
  <c r="K6445" i="47" l="1"/>
  <c r="I6445" i="47"/>
  <c r="L6445" i="47"/>
  <c r="M6445" i="47"/>
  <c r="H6446" i="47"/>
  <c r="J6445" i="47"/>
  <c r="B6363" i="47"/>
  <c r="E6363" i="47"/>
  <c r="C6363" i="47"/>
  <c r="D6363" i="47"/>
  <c r="F6363" i="47"/>
  <c r="A6364" i="47"/>
  <c r="L6446" i="47" l="1"/>
  <c r="H6447" i="47"/>
  <c r="M6446" i="47"/>
  <c r="I6446" i="47"/>
  <c r="J6446" i="47"/>
  <c r="K6446" i="47"/>
  <c r="F6364" i="47"/>
  <c r="C6364" i="47"/>
  <c r="B6364" i="47"/>
  <c r="E6364" i="47"/>
  <c r="A6365" i="47"/>
  <c r="D6364" i="47"/>
  <c r="M6447" i="47" l="1"/>
  <c r="K6447" i="47"/>
  <c r="I6447" i="47"/>
  <c r="J6447" i="47"/>
  <c r="L6447" i="47"/>
  <c r="H6448" i="47"/>
  <c r="C6365" i="47"/>
  <c r="F6365" i="47"/>
  <c r="E6365" i="47"/>
  <c r="B6365" i="47"/>
  <c r="D6365" i="47"/>
  <c r="A6366" i="47"/>
  <c r="L6448" i="47" l="1"/>
  <c r="H6449" i="47"/>
  <c r="M6448" i="47"/>
  <c r="K6448" i="47"/>
  <c r="J6448" i="47"/>
  <c r="I6448" i="47"/>
  <c r="D6366" i="47"/>
  <c r="E6366" i="47"/>
  <c r="C6366" i="47"/>
  <c r="A6367" i="47"/>
  <c r="F6366" i="47"/>
  <c r="B6366" i="47"/>
  <c r="M6449" i="47" l="1"/>
  <c r="J6449" i="47"/>
  <c r="K6449" i="47"/>
  <c r="L6449" i="47"/>
  <c r="I6449" i="47"/>
  <c r="H6450" i="47"/>
  <c r="B6367" i="47"/>
  <c r="E6367" i="47"/>
  <c r="C6367" i="47"/>
  <c r="D6367" i="47"/>
  <c r="F6367" i="47"/>
  <c r="A6368" i="47"/>
  <c r="I6450" i="47" l="1"/>
  <c r="L6450" i="47"/>
  <c r="M6450" i="47"/>
  <c r="H6451" i="47"/>
  <c r="J6450" i="47"/>
  <c r="K6450" i="47"/>
  <c r="F6368" i="47"/>
  <c r="C6368" i="47"/>
  <c r="B6368" i="47"/>
  <c r="A6369" i="47"/>
  <c r="E6368" i="47"/>
  <c r="D6368" i="47"/>
  <c r="H6452" i="47" l="1"/>
  <c r="L6451" i="47"/>
  <c r="I6451" i="47"/>
  <c r="J6451" i="47"/>
  <c r="K6451" i="47"/>
  <c r="M6451" i="47"/>
  <c r="C6369" i="47"/>
  <c r="E6369" i="47"/>
  <c r="B6369" i="47"/>
  <c r="F6369" i="47"/>
  <c r="D6369" i="47"/>
  <c r="A6370" i="47"/>
  <c r="K6452" i="47" l="1"/>
  <c r="L6452" i="47"/>
  <c r="M6452" i="47"/>
  <c r="I6452" i="47"/>
  <c r="H6453" i="47"/>
  <c r="J6452" i="47"/>
  <c r="D6370" i="47"/>
  <c r="E6370" i="47"/>
  <c r="F6370" i="47"/>
  <c r="B6370" i="47"/>
  <c r="C6370" i="47"/>
  <c r="A6371" i="47"/>
  <c r="K6453" i="47" l="1"/>
  <c r="L6453" i="47"/>
  <c r="I6453" i="47"/>
  <c r="H6454" i="47"/>
  <c r="M6453" i="47"/>
  <c r="J6453" i="47"/>
  <c r="E6371" i="47"/>
  <c r="C6371" i="47"/>
  <c r="D6371" i="47"/>
  <c r="F6371" i="47"/>
  <c r="A6372" i="47"/>
  <c r="B6371" i="47"/>
  <c r="H6455" i="47" l="1"/>
  <c r="M6454" i="47"/>
  <c r="K6454" i="47"/>
  <c r="J6454" i="47"/>
  <c r="I6454" i="47"/>
  <c r="L6454" i="47"/>
  <c r="F6372" i="47"/>
  <c r="C6372" i="47"/>
  <c r="D6372" i="47"/>
  <c r="B6372" i="47"/>
  <c r="A6373" i="47"/>
  <c r="E6372" i="47"/>
  <c r="K6455" i="47" l="1"/>
  <c r="L6455" i="47"/>
  <c r="I6455" i="47"/>
  <c r="J6455" i="47"/>
  <c r="H6456" i="47"/>
  <c r="M6455" i="47"/>
  <c r="C6373" i="47"/>
  <c r="F6373" i="47"/>
  <c r="E6373" i="47"/>
  <c r="B6373" i="47"/>
  <c r="A6374" i="47"/>
  <c r="D6373" i="47"/>
  <c r="L6456" i="47" l="1"/>
  <c r="H6457" i="47"/>
  <c r="M6456" i="47"/>
  <c r="K6456" i="47"/>
  <c r="J6456" i="47"/>
  <c r="I6456" i="47"/>
  <c r="D6374" i="47"/>
  <c r="E6374" i="47"/>
  <c r="B6374" i="47"/>
  <c r="C6374" i="47"/>
  <c r="A6375" i="47"/>
  <c r="F6374" i="47"/>
  <c r="L6457" i="47" l="1"/>
  <c r="M6457" i="47"/>
  <c r="I6457" i="47"/>
  <c r="H6458" i="47"/>
  <c r="J6457" i="47"/>
  <c r="K6457" i="47"/>
  <c r="E6375" i="47"/>
  <c r="C6375" i="47"/>
  <c r="D6375" i="47"/>
  <c r="B6375" i="47"/>
  <c r="F6375" i="47"/>
  <c r="A6376" i="47"/>
  <c r="K6458" i="47" l="1"/>
  <c r="I6458" i="47"/>
  <c r="L6458" i="47"/>
  <c r="M6458" i="47"/>
  <c r="H6459" i="47"/>
  <c r="J6458" i="47"/>
  <c r="F6376" i="47"/>
  <c r="C6376" i="47"/>
  <c r="B6376" i="47"/>
  <c r="A6377" i="47"/>
  <c r="E6376" i="47"/>
  <c r="D6376" i="47"/>
  <c r="J6459" i="47" l="1"/>
  <c r="L6459" i="47"/>
  <c r="M6459" i="47"/>
  <c r="K6459" i="47"/>
  <c r="H6460" i="47"/>
  <c r="I6459" i="47"/>
  <c r="C6377" i="47"/>
  <c r="F6377" i="47"/>
  <c r="E6377" i="47"/>
  <c r="B6377" i="47"/>
  <c r="D6377" i="47"/>
  <c r="A6378" i="47"/>
  <c r="L6460" i="47" l="1"/>
  <c r="M6460" i="47"/>
  <c r="H6461" i="47"/>
  <c r="J6460" i="47"/>
  <c r="K6460" i="47"/>
  <c r="I6460" i="47"/>
  <c r="D6378" i="47"/>
  <c r="E6378" i="47"/>
  <c r="C6378" i="47"/>
  <c r="F6378" i="47"/>
  <c r="B6378" i="47"/>
  <c r="A6379" i="47"/>
  <c r="I6461" i="47" l="1"/>
  <c r="L6461" i="47"/>
  <c r="M6461" i="47"/>
  <c r="H6462" i="47"/>
  <c r="J6461" i="47"/>
  <c r="K6461" i="47"/>
  <c r="E6379" i="47"/>
  <c r="C6379" i="47"/>
  <c r="D6379" i="47"/>
  <c r="F6379" i="47"/>
  <c r="A6380" i="47"/>
  <c r="B6379" i="47"/>
  <c r="J6462" i="47" l="1"/>
  <c r="K6462" i="47"/>
  <c r="L6462" i="47"/>
  <c r="M6462" i="47"/>
  <c r="I6462" i="47"/>
  <c r="H6463" i="47"/>
  <c r="F6380" i="47"/>
  <c r="C6380" i="47"/>
  <c r="E6380" i="47"/>
  <c r="D6380" i="47"/>
  <c r="B6380" i="47"/>
  <c r="A6381" i="47"/>
  <c r="H6464" i="47" l="1"/>
  <c r="M6463" i="47"/>
  <c r="J6463" i="47"/>
  <c r="L6463" i="47"/>
  <c r="I6463" i="47"/>
  <c r="K6463" i="47"/>
  <c r="F6381" i="47"/>
  <c r="E6381" i="47"/>
  <c r="B6381" i="47"/>
  <c r="D6381" i="47"/>
  <c r="A6382" i="47"/>
  <c r="C6381" i="47"/>
  <c r="I6464" i="47" l="1"/>
  <c r="L6464" i="47"/>
  <c r="M6464" i="47"/>
  <c r="K6464" i="47"/>
  <c r="H6465" i="47"/>
  <c r="J6464" i="47"/>
  <c r="D6382" i="47"/>
  <c r="E6382" i="47"/>
  <c r="A6383" i="47"/>
  <c r="F6382" i="47"/>
  <c r="B6382" i="47"/>
  <c r="C6382" i="47"/>
  <c r="L6465" i="47" l="1"/>
  <c r="K6465" i="47"/>
  <c r="H6466" i="47"/>
  <c r="M6465" i="47"/>
  <c r="I6465" i="47"/>
  <c r="J6465" i="47"/>
  <c r="B6383" i="47"/>
  <c r="E6383" i="47"/>
  <c r="C6383" i="47"/>
  <c r="D6383" i="47"/>
  <c r="F6383" i="47"/>
  <c r="A6384" i="47"/>
  <c r="I6466" i="47" l="1"/>
  <c r="M6466" i="47"/>
  <c r="L6466" i="47"/>
  <c r="J6466" i="47"/>
  <c r="H6467" i="47"/>
  <c r="K6466" i="47"/>
  <c r="F6384" i="47"/>
  <c r="C6384" i="47"/>
  <c r="E6384" i="47"/>
  <c r="D6384" i="47"/>
  <c r="B6384" i="47"/>
  <c r="A6385" i="47"/>
  <c r="K6467" i="47" l="1"/>
  <c r="J6467" i="47"/>
  <c r="H6468" i="47"/>
  <c r="M6467" i="47"/>
  <c r="L6467" i="47"/>
  <c r="I6467" i="47"/>
  <c r="C6385" i="47"/>
  <c r="F6385" i="47"/>
  <c r="E6385" i="47"/>
  <c r="B6385" i="47"/>
  <c r="D6385" i="47"/>
  <c r="A6386" i="47"/>
  <c r="I6468" i="47" l="1"/>
  <c r="M6468" i="47"/>
  <c r="J6468" i="47"/>
  <c r="K6468" i="47"/>
  <c r="L6468" i="47"/>
  <c r="H6469" i="47"/>
  <c r="C6386" i="47"/>
  <c r="A6387" i="47"/>
  <c r="F6386" i="47"/>
  <c r="B6386" i="47"/>
  <c r="D6386" i="47"/>
  <c r="E6386" i="47"/>
  <c r="H6470" i="47" l="1"/>
  <c r="M6469" i="47"/>
  <c r="K6469" i="47"/>
  <c r="J6469" i="47"/>
  <c r="I6469" i="47"/>
  <c r="L6469" i="47"/>
  <c r="B6387" i="47"/>
  <c r="E6387" i="47"/>
  <c r="C6387" i="47"/>
  <c r="D6387" i="47"/>
  <c r="F6387" i="47"/>
  <c r="A6388" i="47"/>
  <c r="L6470" i="47" l="1"/>
  <c r="H6471" i="47"/>
  <c r="M6470" i="47"/>
  <c r="K6470" i="47"/>
  <c r="J6470" i="47"/>
  <c r="I6470" i="47"/>
  <c r="B6388" i="47"/>
  <c r="A6389" i="47"/>
  <c r="F6388" i="47"/>
  <c r="C6388" i="47"/>
  <c r="E6388" i="47"/>
  <c r="D6388" i="47"/>
  <c r="J6471" i="47" l="1"/>
  <c r="M6471" i="47"/>
  <c r="L6471" i="47"/>
  <c r="K6471" i="47"/>
  <c r="I6471" i="47"/>
  <c r="H6472" i="47"/>
  <c r="F6389" i="47"/>
  <c r="E6389" i="47"/>
  <c r="B6389" i="47"/>
  <c r="D6389" i="47"/>
  <c r="A6390" i="47"/>
  <c r="C6389" i="47"/>
  <c r="L6472" i="47" l="1"/>
  <c r="H6473" i="47"/>
  <c r="M6472" i="47"/>
  <c r="K6472" i="47"/>
  <c r="J6472" i="47"/>
  <c r="I6472" i="47"/>
  <c r="D6390" i="47"/>
  <c r="E6390" i="47"/>
  <c r="A6391" i="47"/>
  <c r="C6390" i="47"/>
  <c r="B6390" i="47"/>
  <c r="F6390" i="47"/>
  <c r="M6473" i="47" l="1"/>
  <c r="J6473" i="47"/>
  <c r="K6473" i="47"/>
  <c r="I6473" i="47"/>
  <c r="H6474" i="47"/>
  <c r="L6473" i="47"/>
  <c r="B6391" i="47"/>
  <c r="E6391" i="47"/>
  <c r="C6391" i="47"/>
  <c r="D6391" i="47"/>
  <c r="F6391" i="47"/>
  <c r="A6392" i="47"/>
  <c r="K6474" i="47" l="1"/>
  <c r="I6474" i="47"/>
  <c r="L6474" i="47"/>
  <c r="M6474" i="47"/>
  <c r="H6475" i="47"/>
  <c r="J6474" i="47"/>
  <c r="F6392" i="47"/>
  <c r="C6392" i="47"/>
  <c r="A6393" i="47"/>
  <c r="E6392" i="47"/>
  <c r="D6392" i="47"/>
  <c r="B6392" i="47"/>
  <c r="L6475" i="47" l="1"/>
  <c r="M6475" i="47"/>
  <c r="I6475" i="47"/>
  <c r="H6476" i="47"/>
  <c r="K6475" i="47"/>
  <c r="J6475" i="47"/>
  <c r="F6393" i="47"/>
  <c r="E6393" i="47"/>
  <c r="B6393" i="47"/>
  <c r="D6393" i="47"/>
  <c r="A6394" i="47"/>
  <c r="C6393" i="47"/>
  <c r="M6476" i="47" l="1"/>
  <c r="L6476" i="47"/>
  <c r="H6477" i="47"/>
  <c r="J6476" i="47"/>
  <c r="K6476" i="47"/>
  <c r="I6476" i="47"/>
  <c r="D6394" i="47"/>
  <c r="E6394" i="47"/>
  <c r="A6395" i="47"/>
  <c r="C6394" i="47"/>
  <c r="B6394" i="47"/>
  <c r="F6394" i="47"/>
  <c r="M6477" i="47" l="1"/>
  <c r="L6477" i="47"/>
  <c r="K6477" i="47"/>
  <c r="I6477" i="47"/>
  <c r="J6477" i="47"/>
  <c r="H6478" i="47"/>
  <c r="C6395" i="47"/>
  <c r="D6395" i="47"/>
  <c r="F6395" i="47"/>
  <c r="A6396" i="47"/>
  <c r="B6395" i="47"/>
  <c r="E6395" i="47"/>
  <c r="L6478" i="47" l="1"/>
  <c r="H6479" i="47"/>
  <c r="M6478" i="47"/>
  <c r="K6478" i="47"/>
  <c r="J6478" i="47"/>
  <c r="I6478" i="47"/>
  <c r="F6396" i="47"/>
  <c r="C6396" i="47"/>
  <c r="A6397" i="47"/>
  <c r="E6396" i="47"/>
  <c r="B6396" i="47"/>
  <c r="D6396" i="47"/>
  <c r="K6479" i="47" l="1"/>
  <c r="M6479" i="47"/>
  <c r="J6479" i="47"/>
  <c r="I6479" i="47"/>
  <c r="L6479" i="47"/>
  <c r="H6480" i="47"/>
  <c r="E6397" i="47"/>
  <c r="B6397" i="47"/>
  <c r="D6397" i="47"/>
  <c r="A6398" i="47"/>
  <c r="C6397" i="47"/>
  <c r="F6397" i="47"/>
  <c r="I6480" i="47" l="1"/>
  <c r="L6480" i="47"/>
  <c r="M6480" i="47"/>
  <c r="H6481" i="47"/>
  <c r="J6480" i="47"/>
  <c r="K6480" i="47"/>
  <c r="D6398" i="47"/>
  <c r="E6398" i="47"/>
  <c r="C6398" i="47"/>
  <c r="A6399" i="47"/>
  <c r="F6398" i="47"/>
  <c r="B6398" i="47"/>
  <c r="L6481" i="47" l="1"/>
  <c r="K6481" i="47"/>
  <c r="M6481" i="47"/>
  <c r="I6481" i="47"/>
  <c r="J6481" i="47"/>
  <c r="H6482" i="47"/>
  <c r="B6399" i="47"/>
  <c r="E6399" i="47"/>
  <c r="C6399" i="47"/>
  <c r="D6399" i="47"/>
  <c r="F6399" i="47"/>
  <c r="A6400" i="47"/>
  <c r="L6482" i="47" l="1"/>
  <c r="H6483" i="47"/>
  <c r="M6482" i="47"/>
  <c r="K6482" i="47"/>
  <c r="J6482" i="47"/>
  <c r="I6482" i="47"/>
  <c r="F6400" i="47"/>
  <c r="C6400" i="47"/>
  <c r="B6400" i="47"/>
  <c r="A6401" i="47"/>
  <c r="E6400" i="47"/>
  <c r="D6400" i="47"/>
  <c r="I6483" i="47" l="1"/>
  <c r="K6483" i="47"/>
  <c r="L6483" i="47"/>
  <c r="J6483" i="47"/>
  <c r="H6484" i="47"/>
  <c r="M6483" i="47"/>
  <c r="C6401" i="47"/>
  <c r="F6401" i="47"/>
  <c r="E6401" i="47"/>
  <c r="B6401" i="47"/>
  <c r="D6401" i="47"/>
  <c r="A6402" i="47"/>
  <c r="J6484" i="47" l="1"/>
  <c r="I6484" i="47"/>
  <c r="H6485" i="47"/>
  <c r="M6484" i="47"/>
  <c r="K6484" i="47"/>
  <c r="L6484" i="47"/>
  <c r="C6402" i="47"/>
  <c r="A6403" i="47"/>
  <c r="B6402" i="47"/>
  <c r="F6402" i="47"/>
  <c r="D6402" i="47"/>
  <c r="E6402" i="47"/>
  <c r="I6485" i="47" l="1"/>
  <c r="L6485" i="47"/>
  <c r="M6485" i="47"/>
  <c r="K6485" i="47"/>
  <c r="H6486" i="47"/>
  <c r="J6485" i="47"/>
  <c r="B6403" i="47"/>
  <c r="C6403" i="47"/>
  <c r="D6403" i="47"/>
  <c r="F6403" i="47"/>
  <c r="A6404" i="47"/>
  <c r="E6403" i="47"/>
  <c r="J6486" i="47" l="1"/>
  <c r="K6486" i="47"/>
  <c r="L6486" i="47"/>
  <c r="I6486" i="47"/>
  <c r="H6487" i="47"/>
  <c r="M6486" i="47"/>
  <c r="F6404" i="47"/>
  <c r="C6404" i="47"/>
  <c r="B6404" i="47"/>
  <c r="A6405" i="47"/>
  <c r="E6404" i="47"/>
  <c r="D6404" i="47"/>
  <c r="H6488" i="47" l="1"/>
  <c r="M6487" i="47"/>
  <c r="K6487" i="47"/>
  <c r="L6487" i="47"/>
  <c r="I6487" i="47"/>
  <c r="J6487" i="47"/>
  <c r="C6405" i="47"/>
  <c r="E6405" i="47"/>
  <c r="B6405" i="47"/>
  <c r="D6405" i="47"/>
  <c r="A6406" i="47"/>
  <c r="F6405" i="47"/>
  <c r="I6488" i="47" l="1"/>
  <c r="L6488" i="47"/>
  <c r="M6488" i="47"/>
  <c r="H6489" i="47"/>
  <c r="J6488" i="47"/>
  <c r="K6488" i="47"/>
  <c r="D6406" i="47"/>
  <c r="E6406" i="47"/>
  <c r="C6406" i="47"/>
  <c r="A6407" i="47"/>
  <c r="F6406" i="47"/>
  <c r="B6406" i="47"/>
  <c r="K6489" i="47" l="1"/>
  <c r="I6489" i="47"/>
  <c r="L6489" i="47"/>
  <c r="M6489" i="47"/>
  <c r="H6490" i="47"/>
  <c r="J6489" i="47"/>
  <c r="B6407" i="47"/>
  <c r="E6407" i="47"/>
  <c r="C6407" i="47"/>
  <c r="D6407" i="47"/>
  <c r="F6407" i="47"/>
  <c r="A6408" i="47"/>
  <c r="H6491" i="47" l="1"/>
  <c r="M6490" i="47"/>
  <c r="K6490" i="47"/>
  <c r="L6490" i="47"/>
  <c r="J6490" i="47"/>
  <c r="I6490" i="47"/>
  <c r="F6408" i="47"/>
  <c r="C6408" i="47"/>
  <c r="E6408" i="47"/>
  <c r="D6408" i="47"/>
  <c r="B6408" i="47"/>
  <c r="A6409" i="47"/>
  <c r="K6491" i="47" l="1"/>
  <c r="J6491" i="47"/>
  <c r="L6491" i="47"/>
  <c r="M6491" i="47"/>
  <c r="H6492" i="47"/>
  <c r="I6491" i="47"/>
  <c r="C6409" i="47"/>
  <c r="F6409" i="47"/>
  <c r="E6409" i="47"/>
  <c r="B6409" i="47"/>
  <c r="D6409" i="47"/>
  <c r="A6410" i="47"/>
  <c r="M6492" i="47" l="1"/>
  <c r="H6493" i="47"/>
  <c r="K6492" i="47"/>
  <c r="J6492" i="47"/>
  <c r="I6492" i="47"/>
  <c r="L6492" i="47"/>
  <c r="C6410" i="47"/>
  <c r="A6411" i="47"/>
  <c r="F6410" i="47"/>
  <c r="B6410" i="47"/>
  <c r="D6410" i="47"/>
  <c r="E6410" i="47"/>
  <c r="M6493" i="47" l="1"/>
  <c r="J6493" i="47"/>
  <c r="K6493" i="47"/>
  <c r="L6493" i="47"/>
  <c r="I6493" i="47"/>
  <c r="H6494" i="47"/>
  <c r="E6411" i="47"/>
  <c r="C6411" i="47"/>
  <c r="D6411" i="47"/>
  <c r="F6411" i="47"/>
  <c r="A6412" i="47"/>
  <c r="B6411" i="47"/>
  <c r="H6495" i="47" l="1"/>
  <c r="K6494" i="47"/>
  <c r="M6494" i="47"/>
  <c r="I6494" i="47"/>
  <c r="L6494" i="47"/>
  <c r="J6494" i="47"/>
  <c r="B6412" i="47"/>
  <c r="A6413" i="47"/>
  <c r="E6412" i="47"/>
  <c r="D6412" i="47"/>
  <c r="F6412" i="47"/>
  <c r="C6412" i="47"/>
  <c r="J6495" i="47" l="1"/>
  <c r="M6495" i="47"/>
  <c r="L6495" i="47"/>
  <c r="K6495" i="47"/>
  <c r="I6495" i="47"/>
  <c r="H6496" i="47"/>
  <c r="C6413" i="47"/>
  <c r="E6413" i="47"/>
  <c r="B6413" i="47"/>
  <c r="F6413" i="47"/>
  <c r="D6413" i="47"/>
  <c r="A6414" i="47"/>
  <c r="K6496" i="47" l="1"/>
  <c r="M6496" i="47"/>
  <c r="I6496" i="47"/>
  <c r="J6496" i="47"/>
  <c r="H6497" i="47"/>
  <c r="L6496" i="47"/>
  <c r="D6414" i="47"/>
  <c r="E6414" i="47"/>
  <c r="B6414" i="47"/>
  <c r="C6414" i="47"/>
  <c r="A6415" i="47"/>
  <c r="F6414" i="47"/>
  <c r="I6497" i="47" l="1"/>
  <c r="M6497" i="47"/>
  <c r="L6497" i="47"/>
  <c r="J6497" i="47"/>
  <c r="H6498" i="47"/>
  <c r="K6497" i="47"/>
  <c r="B6415" i="47"/>
  <c r="C6415" i="47"/>
  <c r="D6415" i="47"/>
  <c r="E6415" i="47"/>
  <c r="F6415" i="47"/>
  <c r="A6416" i="47"/>
  <c r="K6498" i="47" l="1"/>
  <c r="I6498" i="47"/>
  <c r="M6498" i="47"/>
  <c r="L6498" i="47"/>
  <c r="J6498" i="47"/>
  <c r="H6499" i="47"/>
  <c r="F6416" i="47"/>
  <c r="C6416" i="47"/>
  <c r="B6416" i="47"/>
  <c r="E6416" i="47"/>
  <c r="D6416" i="47"/>
  <c r="A6417" i="47"/>
  <c r="M6499" i="47" l="1"/>
  <c r="K6499" i="47"/>
  <c r="I6499" i="47"/>
  <c r="H6500" i="47"/>
  <c r="L6499" i="47"/>
  <c r="J6499" i="47"/>
  <c r="F6417" i="47"/>
  <c r="E6417" i="47"/>
  <c r="B6417" i="47"/>
  <c r="D6417" i="47"/>
  <c r="A6418" i="47"/>
  <c r="C6417" i="47"/>
  <c r="L6500" i="47" l="1"/>
  <c r="H6501" i="47"/>
  <c r="M6500" i="47"/>
  <c r="K6500" i="47"/>
  <c r="J6500" i="47"/>
  <c r="I6500" i="47"/>
  <c r="D6418" i="47"/>
  <c r="E6418" i="47"/>
  <c r="C6418" i="47"/>
  <c r="A6419" i="47"/>
  <c r="B6418" i="47"/>
  <c r="F6418" i="47"/>
  <c r="I6501" i="47" l="1"/>
  <c r="L6501" i="47"/>
  <c r="M6501" i="47"/>
  <c r="K6501" i="47"/>
  <c r="H6502" i="47"/>
  <c r="J6501" i="47"/>
  <c r="E6419" i="47"/>
  <c r="C6419" i="47"/>
  <c r="D6419" i="47"/>
  <c r="F6419" i="47"/>
  <c r="A6420" i="47"/>
  <c r="B6419" i="47"/>
  <c r="M6502" i="47" l="1"/>
  <c r="K6502" i="47"/>
  <c r="L6502" i="47"/>
  <c r="H6503" i="47"/>
  <c r="J6502" i="47"/>
  <c r="I6502" i="47"/>
  <c r="F6420" i="47"/>
  <c r="C6420" i="47"/>
  <c r="A6421" i="47"/>
  <c r="E6420" i="47"/>
  <c r="D6420" i="47"/>
  <c r="B6420" i="47"/>
  <c r="M6503" i="47" l="1"/>
  <c r="K6503" i="47"/>
  <c r="L6503" i="47"/>
  <c r="I6503" i="47"/>
  <c r="J6503" i="47"/>
  <c r="H6504" i="47"/>
  <c r="C6421" i="47"/>
  <c r="F6421" i="47"/>
  <c r="E6421" i="47"/>
  <c r="B6421" i="47"/>
  <c r="D6421" i="47"/>
  <c r="A6422" i="47"/>
  <c r="K6504" i="47" l="1"/>
  <c r="M6504" i="47"/>
  <c r="I6504" i="47"/>
  <c r="H6505" i="47"/>
  <c r="L6504" i="47"/>
  <c r="J6504" i="47"/>
  <c r="D6422" i="47"/>
  <c r="E6422" i="47"/>
  <c r="F6422" i="47"/>
  <c r="B6422" i="47"/>
  <c r="C6422" i="47"/>
  <c r="A6423" i="47"/>
  <c r="M6505" i="47" l="1"/>
  <c r="J6505" i="47"/>
  <c r="K6505" i="47"/>
  <c r="L6505" i="47"/>
  <c r="I6505" i="47"/>
  <c r="H6506" i="47"/>
  <c r="C6423" i="47"/>
  <c r="D6423" i="47"/>
  <c r="F6423" i="47"/>
  <c r="A6424" i="47"/>
  <c r="B6423" i="47"/>
  <c r="E6423" i="47"/>
  <c r="M6506" i="47" l="1"/>
  <c r="K6506" i="47"/>
  <c r="J6506" i="47"/>
  <c r="I6506" i="47"/>
  <c r="L6506" i="47"/>
  <c r="H6507" i="47"/>
  <c r="F6424" i="47"/>
  <c r="C6424" i="47"/>
  <c r="B6424" i="47"/>
  <c r="A6425" i="47"/>
  <c r="E6424" i="47"/>
  <c r="D6424" i="47"/>
  <c r="J6507" i="47" l="1"/>
  <c r="L6507" i="47"/>
  <c r="M6507" i="47"/>
  <c r="H6508" i="47"/>
  <c r="I6507" i="47"/>
  <c r="K6507" i="47"/>
  <c r="E6425" i="47"/>
  <c r="B6425" i="47"/>
  <c r="D6425" i="47"/>
  <c r="A6426" i="47"/>
  <c r="C6425" i="47"/>
  <c r="F6425" i="47"/>
  <c r="M6508" i="47" l="1"/>
  <c r="K6508" i="47"/>
  <c r="L6508" i="47"/>
  <c r="H6509" i="47"/>
  <c r="J6508" i="47"/>
  <c r="I6508" i="47"/>
  <c r="D6426" i="47"/>
  <c r="E6426" i="47"/>
  <c r="C6426" i="47"/>
  <c r="A6427" i="47"/>
  <c r="F6426" i="47"/>
  <c r="B6426" i="47"/>
  <c r="H6510" i="47" l="1"/>
  <c r="M6509" i="47"/>
  <c r="K6509" i="47"/>
  <c r="J6509" i="47"/>
  <c r="I6509" i="47"/>
  <c r="L6509" i="47"/>
  <c r="B6427" i="47"/>
  <c r="E6427" i="47"/>
  <c r="C6427" i="47"/>
  <c r="D6427" i="47"/>
  <c r="F6427" i="47"/>
  <c r="A6428" i="47"/>
  <c r="K6510" i="47" l="1"/>
  <c r="J6510" i="47"/>
  <c r="I6510" i="47"/>
  <c r="H6511" i="47"/>
  <c r="L6510" i="47"/>
  <c r="M6510" i="47"/>
  <c r="F6428" i="47"/>
  <c r="C6428" i="47"/>
  <c r="B6428" i="47"/>
  <c r="A6429" i="47"/>
  <c r="E6428" i="47"/>
  <c r="D6428" i="47"/>
  <c r="M6511" i="47" l="1"/>
  <c r="L6511" i="47"/>
  <c r="I6511" i="47"/>
  <c r="H6512" i="47"/>
  <c r="K6511" i="47"/>
  <c r="J6511" i="47"/>
  <c r="C6429" i="47"/>
  <c r="E6429" i="47"/>
  <c r="B6429" i="47"/>
  <c r="F6429" i="47"/>
  <c r="D6429" i="47"/>
  <c r="A6430" i="47"/>
  <c r="L6512" i="47" l="1"/>
  <c r="H6513" i="47"/>
  <c r="M6512" i="47"/>
  <c r="K6512" i="47"/>
  <c r="J6512" i="47"/>
  <c r="I6512" i="47"/>
  <c r="D6430" i="47"/>
  <c r="E6430" i="47"/>
  <c r="A6431" i="47"/>
  <c r="F6430" i="47"/>
  <c r="B6430" i="47"/>
  <c r="C6430" i="47"/>
  <c r="L6513" i="47" l="1"/>
  <c r="K6513" i="47"/>
  <c r="M6513" i="47"/>
  <c r="I6513" i="47"/>
  <c r="J6513" i="47"/>
  <c r="H6514" i="47"/>
  <c r="E6431" i="47"/>
  <c r="C6431" i="47"/>
  <c r="D6431" i="47"/>
  <c r="F6431" i="47"/>
  <c r="A6432" i="47"/>
  <c r="B6431" i="47"/>
  <c r="L6514" i="47" l="1"/>
  <c r="M6514" i="47"/>
  <c r="K6514" i="47"/>
  <c r="H6515" i="47"/>
  <c r="J6514" i="47"/>
  <c r="I6514" i="47"/>
  <c r="F6432" i="47"/>
  <c r="B6432" i="47"/>
  <c r="A6433" i="47"/>
  <c r="E6432" i="47"/>
  <c r="D6432" i="47"/>
  <c r="C6432" i="47"/>
  <c r="M6515" i="47" l="1"/>
  <c r="I6515" i="47"/>
  <c r="L6515" i="47"/>
  <c r="K6515" i="47"/>
  <c r="J6515" i="47"/>
  <c r="H6516" i="47"/>
  <c r="C6433" i="47"/>
  <c r="A6434" i="47"/>
  <c r="F6433" i="47"/>
  <c r="E6433" i="47"/>
  <c r="B6433" i="47"/>
  <c r="D6433" i="47"/>
  <c r="M6516" i="47" l="1"/>
  <c r="K6516" i="47"/>
  <c r="L6516" i="47"/>
  <c r="I6516" i="47"/>
  <c r="H6517" i="47"/>
  <c r="J6516" i="47"/>
  <c r="D6434" i="47"/>
  <c r="E6434" i="47"/>
  <c r="A6435" i="47"/>
  <c r="F6434" i="47"/>
  <c r="C6434" i="47"/>
  <c r="B6434" i="47"/>
  <c r="M6517" i="47" l="1"/>
  <c r="J6517" i="47"/>
  <c r="K6517" i="47"/>
  <c r="L6517" i="47"/>
  <c r="I6517" i="47"/>
  <c r="H6518" i="47"/>
  <c r="B6435" i="47"/>
  <c r="E6435" i="47"/>
  <c r="C6435" i="47"/>
  <c r="D6435" i="47"/>
  <c r="F6435" i="47"/>
  <c r="A6436" i="47"/>
  <c r="I6518" i="47" l="1"/>
  <c r="L6518" i="47"/>
  <c r="M6518" i="47"/>
  <c r="H6519" i="47"/>
  <c r="J6518" i="47"/>
  <c r="K6518" i="47"/>
  <c r="F6436" i="47"/>
  <c r="C6436" i="47"/>
  <c r="A6437" i="47"/>
  <c r="B6436" i="47"/>
  <c r="D6436" i="47"/>
  <c r="E6436" i="47"/>
  <c r="K6519" i="47" l="1"/>
  <c r="J6519" i="47"/>
  <c r="M6519" i="47"/>
  <c r="L6519" i="47"/>
  <c r="I6519" i="47"/>
  <c r="H6520" i="47"/>
  <c r="C6437" i="47"/>
  <c r="B6437" i="47"/>
  <c r="E6437" i="47"/>
  <c r="D6437" i="47"/>
  <c r="A6438" i="47"/>
  <c r="F6437" i="47"/>
  <c r="I6520" i="47" l="1"/>
  <c r="M6520" i="47"/>
  <c r="L6520" i="47"/>
  <c r="J6520" i="47"/>
  <c r="H6521" i="47"/>
  <c r="K6520" i="47"/>
  <c r="D6438" i="47"/>
  <c r="E6438" i="47"/>
  <c r="C6438" i="47"/>
  <c r="A6439" i="47"/>
  <c r="F6438" i="47"/>
  <c r="B6438" i="47"/>
  <c r="I6521" i="47" l="1"/>
  <c r="M6521" i="47"/>
  <c r="L6521" i="47"/>
  <c r="J6521" i="47"/>
  <c r="H6522" i="47"/>
  <c r="K6521" i="47"/>
  <c r="B6439" i="47"/>
  <c r="E6439" i="47"/>
  <c r="C6439" i="47"/>
  <c r="D6439" i="47"/>
  <c r="F6439" i="47"/>
  <c r="A6440" i="47"/>
  <c r="K6522" i="47" l="1"/>
  <c r="I6522" i="47"/>
  <c r="H6523" i="47"/>
  <c r="J6522" i="47"/>
  <c r="L6522" i="47"/>
  <c r="M6522" i="47"/>
  <c r="F6440" i="47"/>
  <c r="C6440" i="47"/>
  <c r="B6440" i="47"/>
  <c r="A6441" i="47"/>
  <c r="E6440" i="47"/>
  <c r="D6440" i="47"/>
  <c r="K6523" i="47" l="1"/>
  <c r="L6523" i="47"/>
  <c r="I6523" i="47"/>
  <c r="J6523" i="47"/>
  <c r="H6524" i="47"/>
  <c r="M6523" i="47"/>
  <c r="C6441" i="47"/>
  <c r="F6441" i="47"/>
  <c r="E6441" i="47"/>
  <c r="B6441" i="47"/>
  <c r="D6441" i="47"/>
  <c r="A6442" i="47"/>
  <c r="L6524" i="47" l="1"/>
  <c r="H6525" i="47"/>
  <c r="M6524" i="47"/>
  <c r="K6524" i="47"/>
  <c r="J6524" i="47"/>
  <c r="I6524" i="47"/>
  <c r="D6442" i="47"/>
  <c r="E6442" i="47"/>
  <c r="A6443" i="47"/>
  <c r="C6442" i="47"/>
  <c r="F6442" i="47"/>
  <c r="B6442" i="47"/>
  <c r="M6525" i="47" l="1"/>
  <c r="K6525" i="47"/>
  <c r="H6526" i="47"/>
  <c r="J6525" i="47"/>
  <c r="I6525" i="47"/>
  <c r="L6525" i="47"/>
  <c r="E6443" i="47"/>
  <c r="C6443" i="47"/>
  <c r="D6443" i="47"/>
  <c r="F6443" i="47"/>
  <c r="A6444" i="47"/>
  <c r="B6443" i="47"/>
  <c r="I6526" i="47" l="1"/>
  <c r="L6526" i="47"/>
  <c r="M6526" i="47"/>
  <c r="H6527" i="47"/>
  <c r="J6526" i="47"/>
  <c r="K6526" i="47"/>
  <c r="F6444" i="47"/>
  <c r="C6444" i="47"/>
  <c r="D6444" i="47"/>
  <c r="B6444" i="47"/>
  <c r="A6445" i="47"/>
  <c r="E6444" i="47"/>
  <c r="K6527" i="47" l="1"/>
  <c r="M6527" i="47"/>
  <c r="L6527" i="47"/>
  <c r="I6527" i="47"/>
  <c r="H6528" i="47"/>
  <c r="J6527" i="47"/>
  <c r="C6445" i="47"/>
  <c r="F6445" i="47"/>
  <c r="E6445" i="47"/>
  <c r="B6445" i="47"/>
  <c r="D6445" i="47"/>
  <c r="A6446" i="47"/>
  <c r="K6528" i="47" l="1"/>
  <c r="I6528" i="47"/>
  <c r="L6528" i="47"/>
  <c r="M6528" i="47"/>
  <c r="H6529" i="47"/>
  <c r="J6528" i="47"/>
  <c r="D6446" i="47"/>
  <c r="E6446" i="47"/>
  <c r="F6446" i="47"/>
  <c r="B6446" i="47"/>
  <c r="C6446" i="47"/>
  <c r="A6447" i="47"/>
  <c r="M6529" i="47" l="1"/>
  <c r="J6529" i="47"/>
  <c r="K6529" i="47"/>
  <c r="L6529" i="47"/>
  <c r="I6529" i="47"/>
  <c r="H6530" i="47"/>
  <c r="B6447" i="47"/>
  <c r="E6447" i="47"/>
  <c r="C6447" i="47"/>
  <c r="D6447" i="47"/>
  <c r="F6447" i="47"/>
  <c r="A6448" i="47"/>
  <c r="L6530" i="47" l="1"/>
  <c r="K6530" i="47"/>
  <c r="H6531" i="47"/>
  <c r="M6530" i="47"/>
  <c r="J6530" i="47"/>
  <c r="I6530" i="47"/>
  <c r="F6448" i="47"/>
  <c r="C6448" i="47"/>
  <c r="B6448" i="47"/>
  <c r="E6448" i="47"/>
  <c r="D6448" i="47"/>
  <c r="A6449" i="47"/>
  <c r="I6531" i="47" l="1"/>
  <c r="J6531" i="47"/>
  <c r="H6532" i="47"/>
  <c r="L6531" i="47"/>
  <c r="K6531" i="47"/>
  <c r="M6531" i="47"/>
  <c r="C6449" i="47"/>
  <c r="F6449" i="47"/>
  <c r="E6449" i="47"/>
  <c r="B6449" i="47"/>
  <c r="D6449" i="47"/>
  <c r="A6450" i="47"/>
  <c r="H6533" i="47" l="1"/>
  <c r="M6532" i="47"/>
  <c r="K6532" i="47"/>
  <c r="J6532" i="47"/>
  <c r="I6532" i="47"/>
  <c r="L6532" i="47"/>
  <c r="D6450" i="47"/>
  <c r="E6450" i="47"/>
  <c r="C6450" i="47"/>
  <c r="A6451" i="47"/>
  <c r="F6450" i="47"/>
  <c r="B6450" i="47"/>
  <c r="L6533" i="47" l="1"/>
  <c r="I6533" i="47"/>
  <c r="M6533" i="47"/>
  <c r="J6533" i="47"/>
  <c r="H6534" i="47"/>
  <c r="K6533" i="47"/>
  <c r="B6451" i="47"/>
  <c r="E6451" i="47"/>
  <c r="C6451" i="47"/>
  <c r="D6451" i="47"/>
  <c r="F6451" i="47"/>
  <c r="A6452" i="47"/>
  <c r="H6535" i="47" l="1"/>
  <c r="M6534" i="47"/>
  <c r="K6534" i="47"/>
  <c r="J6534" i="47"/>
  <c r="I6534" i="47"/>
  <c r="L6534" i="47"/>
  <c r="C6452" i="47"/>
  <c r="B6452" i="47"/>
  <c r="A6453" i="47"/>
  <c r="E6452" i="47"/>
  <c r="D6452" i="47"/>
  <c r="F6452" i="47"/>
  <c r="J6535" i="47" l="1"/>
  <c r="L6535" i="47"/>
  <c r="M6535" i="47"/>
  <c r="H6536" i="47"/>
  <c r="I6535" i="47"/>
  <c r="K6535" i="47"/>
  <c r="E6453" i="47"/>
  <c r="B6453" i="47"/>
  <c r="D6453" i="47"/>
  <c r="A6454" i="47"/>
  <c r="C6453" i="47"/>
  <c r="F6453" i="47"/>
  <c r="L6536" i="47" l="1"/>
  <c r="H6537" i="47"/>
  <c r="M6536" i="47"/>
  <c r="K6536" i="47"/>
  <c r="J6536" i="47"/>
  <c r="I6536" i="47"/>
  <c r="D6454" i="47"/>
  <c r="E6454" i="47"/>
  <c r="A6455" i="47"/>
  <c r="F6454" i="47"/>
  <c r="B6454" i="47"/>
  <c r="C6454" i="47"/>
  <c r="L6537" i="47" l="1"/>
  <c r="M6537" i="47"/>
  <c r="K6537" i="47"/>
  <c r="H6538" i="47"/>
  <c r="J6537" i="47"/>
  <c r="I6537" i="47"/>
  <c r="E6455" i="47"/>
  <c r="C6455" i="47"/>
  <c r="D6455" i="47"/>
  <c r="F6455" i="47"/>
  <c r="A6456" i="47"/>
  <c r="B6455" i="47"/>
  <c r="K6538" i="47" l="1"/>
  <c r="M6538" i="47"/>
  <c r="I6538" i="47"/>
  <c r="H6539" i="47"/>
  <c r="J6538" i="47"/>
  <c r="L6538" i="47"/>
  <c r="F6456" i="47"/>
  <c r="C6456" i="47"/>
  <c r="B6456" i="47"/>
  <c r="A6457" i="47"/>
  <c r="D6456" i="47"/>
  <c r="E6456" i="47"/>
  <c r="K6539" i="47" l="1"/>
  <c r="M6539" i="47"/>
  <c r="I6539" i="47"/>
  <c r="J6539" i="47"/>
  <c r="L6539" i="47"/>
  <c r="H6540" i="47"/>
  <c r="F6457" i="47"/>
  <c r="E6457" i="47"/>
  <c r="B6457" i="47"/>
  <c r="C6457" i="47"/>
  <c r="D6457" i="47"/>
  <c r="A6458" i="47"/>
  <c r="I6540" i="47" l="1"/>
  <c r="L6540" i="47"/>
  <c r="M6540" i="47"/>
  <c r="K6540" i="47"/>
  <c r="H6541" i="47"/>
  <c r="J6540" i="47"/>
  <c r="D6458" i="47"/>
  <c r="E6458" i="47"/>
  <c r="C6458" i="47"/>
  <c r="A6459" i="47"/>
  <c r="F6458" i="47"/>
  <c r="B6458" i="47"/>
  <c r="M6541" i="47" l="1"/>
  <c r="L6541" i="47"/>
  <c r="J6541" i="47"/>
  <c r="H6542" i="47"/>
  <c r="K6541" i="47"/>
  <c r="I6541" i="47"/>
  <c r="C6459" i="47"/>
  <c r="D6459" i="47"/>
  <c r="F6459" i="47"/>
  <c r="A6460" i="47"/>
  <c r="B6459" i="47"/>
  <c r="E6459" i="47"/>
  <c r="L6542" i="47" l="1"/>
  <c r="H6543" i="47"/>
  <c r="M6542" i="47"/>
  <c r="K6542" i="47"/>
  <c r="J6542" i="47"/>
  <c r="I6542" i="47"/>
  <c r="F6460" i="47"/>
  <c r="C6460" i="47"/>
  <c r="E6460" i="47"/>
  <c r="D6460" i="47"/>
  <c r="B6460" i="47"/>
  <c r="A6461" i="47"/>
  <c r="M6543" i="47" l="1"/>
  <c r="K6543" i="47"/>
  <c r="H6544" i="47"/>
  <c r="I6543" i="47"/>
  <c r="L6543" i="47"/>
  <c r="J6543" i="47"/>
  <c r="C6461" i="47"/>
  <c r="F6461" i="47"/>
  <c r="E6461" i="47"/>
  <c r="B6461" i="47"/>
  <c r="D6461" i="47"/>
  <c r="A6462" i="47"/>
  <c r="H6545" i="47" l="1"/>
  <c r="M6544" i="47"/>
  <c r="K6544" i="47"/>
  <c r="J6544" i="47"/>
  <c r="I6544" i="47"/>
  <c r="L6544" i="47"/>
  <c r="D6462" i="47"/>
  <c r="E6462" i="47"/>
  <c r="C6462" i="47"/>
  <c r="A6463" i="47"/>
  <c r="F6462" i="47"/>
  <c r="B6462" i="47"/>
  <c r="H6546" i="47" l="1"/>
  <c r="M6545" i="47"/>
  <c r="K6545" i="47"/>
  <c r="J6545" i="47"/>
  <c r="I6545" i="47"/>
  <c r="L6545" i="47"/>
  <c r="B6463" i="47"/>
  <c r="E6463" i="47"/>
  <c r="C6463" i="47"/>
  <c r="D6463" i="47"/>
  <c r="F6463" i="47"/>
  <c r="A6464" i="47"/>
  <c r="H6547" i="47" l="1"/>
  <c r="I6546" i="47"/>
  <c r="L6546" i="47"/>
  <c r="J6546" i="47"/>
  <c r="K6546" i="47"/>
  <c r="M6546" i="47"/>
  <c r="F6464" i="47"/>
  <c r="C6464" i="47"/>
  <c r="A6465" i="47"/>
  <c r="B6464" i="47"/>
  <c r="D6464" i="47"/>
  <c r="E6464" i="47"/>
  <c r="L6547" i="47" l="1"/>
  <c r="M6547" i="47"/>
  <c r="H6548" i="47"/>
  <c r="I6547" i="47"/>
  <c r="K6547" i="47"/>
  <c r="J6547" i="47"/>
  <c r="C6465" i="47"/>
  <c r="E6465" i="47"/>
  <c r="B6465" i="47"/>
  <c r="D6465" i="47"/>
  <c r="A6466" i="47"/>
  <c r="F6465" i="47"/>
  <c r="L6548" i="47" l="1"/>
  <c r="H6549" i="47"/>
  <c r="M6548" i="47"/>
  <c r="K6548" i="47"/>
  <c r="J6548" i="47"/>
  <c r="I6548" i="47"/>
  <c r="D6466" i="47"/>
  <c r="E6466" i="47"/>
  <c r="C6466" i="47"/>
  <c r="A6467" i="47"/>
  <c r="B6466" i="47"/>
  <c r="F6466" i="47"/>
  <c r="M6549" i="47" l="1"/>
  <c r="J6549" i="47"/>
  <c r="K6549" i="47"/>
  <c r="L6549" i="47"/>
  <c r="I6549" i="47"/>
  <c r="H6550" i="47"/>
  <c r="B6467" i="47"/>
  <c r="E6467" i="47"/>
  <c r="C6467" i="47"/>
  <c r="D6467" i="47"/>
  <c r="F6467" i="47"/>
  <c r="A6468" i="47"/>
  <c r="M6550" i="47" l="1"/>
  <c r="L6550" i="47"/>
  <c r="H6551" i="47"/>
  <c r="J6550" i="47"/>
  <c r="K6550" i="47"/>
  <c r="I6550" i="47"/>
  <c r="F6468" i="47"/>
  <c r="C6468" i="47"/>
  <c r="E6468" i="47"/>
  <c r="D6468" i="47"/>
  <c r="B6468" i="47"/>
  <c r="A6469" i="47"/>
  <c r="K6551" i="47" l="1"/>
  <c r="M6551" i="47"/>
  <c r="I6551" i="47"/>
  <c r="J6551" i="47"/>
  <c r="L6551" i="47"/>
  <c r="H6552" i="47"/>
  <c r="F6469" i="47"/>
  <c r="E6469" i="47"/>
  <c r="B6469" i="47"/>
  <c r="C6469" i="47"/>
  <c r="D6469" i="47"/>
  <c r="A6470" i="47"/>
  <c r="H6553" i="47" l="1"/>
  <c r="L6552" i="47"/>
  <c r="M6552" i="47"/>
  <c r="K6552" i="47"/>
  <c r="J6552" i="47"/>
  <c r="I6552" i="47"/>
  <c r="D6470" i="47"/>
  <c r="E6470" i="47"/>
  <c r="A6471" i="47"/>
  <c r="F6470" i="47"/>
  <c r="C6470" i="47"/>
  <c r="B6470" i="47"/>
  <c r="M6553" i="47" l="1"/>
  <c r="I6553" i="47"/>
  <c r="H6554" i="47"/>
  <c r="K6553" i="47"/>
  <c r="L6553" i="47"/>
  <c r="J6553" i="47"/>
  <c r="B6471" i="47"/>
  <c r="C6471" i="47"/>
  <c r="D6471" i="47"/>
  <c r="F6471" i="47"/>
  <c r="A6472" i="47"/>
  <c r="E6471" i="47"/>
  <c r="K6554" i="47" l="1"/>
  <c r="M6554" i="47"/>
  <c r="I6554" i="47"/>
  <c r="H6555" i="47"/>
  <c r="L6554" i="47"/>
  <c r="J6554" i="47"/>
  <c r="F6472" i="47"/>
  <c r="C6472" i="47"/>
  <c r="E6472" i="47"/>
  <c r="D6472" i="47"/>
  <c r="B6472" i="47"/>
  <c r="A6473" i="47"/>
  <c r="I6555" i="47" l="1"/>
  <c r="K6555" i="47"/>
  <c r="L6555" i="47"/>
  <c r="J6555" i="47"/>
  <c r="H6556" i="47"/>
  <c r="M6555" i="47"/>
  <c r="E6473" i="47"/>
  <c r="B6473" i="47"/>
  <c r="D6473" i="47"/>
  <c r="A6474" i="47"/>
  <c r="C6473" i="47"/>
  <c r="F6473" i="47"/>
  <c r="K6556" i="47" l="1"/>
  <c r="I6556" i="47"/>
  <c r="L6556" i="47"/>
  <c r="M6556" i="47"/>
  <c r="H6557" i="47"/>
  <c r="J6556" i="47"/>
  <c r="D6474" i="47"/>
  <c r="E6474" i="47"/>
  <c r="C6474" i="47"/>
  <c r="A6475" i="47"/>
  <c r="F6474" i="47"/>
  <c r="B6474" i="47"/>
  <c r="M6557" i="47" l="1"/>
  <c r="I6557" i="47"/>
  <c r="K6557" i="47"/>
  <c r="J6557" i="47"/>
  <c r="H6558" i="47"/>
  <c r="L6557" i="47"/>
  <c r="B6475" i="47"/>
  <c r="E6475" i="47"/>
  <c r="C6475" i="47"/>
  <c r="D6475" i="47"/>
  <c r="F6475" i="47"/>
  <c r="A6476" i="47"/>
  <c r="H6559" i="47" l="1"/>
  <c r="M6558" i="47"/>
  <c r="J6558" i="47"/>
  <c r="I6558" i="47"/>
  <c r="L6558" i="47"/>
  <c r="K6558" i="47"/>
  <c r="F6476" i="47"/>
  <c r="C6476" i="47"/>
  <c r="B6476" i="47"/>
  <c r="A6477" i="47"/>
  <c r="E6476" i="47"/>
  <c r="D6476" i="47"/>
  <c r="M6559" i="47" l="1"/>
  <c r="J6559" i="47"/>
  <c r="K6559" i="47"/>
  <c r="I6559" i="47"/>
  <c r="H6560" i="47"/>
  <c r="L6559" i="47"/>
  <c r="C6477" i="47"/>
  <c r="E6477" i="47"/>
  <c r="B6477" i="47"/>
  <c r="F6477" i="47"/>
  <c r="D6477" i="47"/>
  <c r="A6478" i="47"/>
  <c r="H6561" i="47" l="1"/>
  <c r="M6560" i="47"/>
  <c r="K6560" i="47"/>
  <c r="L6560" i="47"/>
  <c r="J6560" i="47"/>
  <c r="I6560" i="47"/>
  <c r="D6478" i="47"/>
  <c r="E6478" i="47"/>
  <c r="C6478" i="47"/>
  <c r="A6479" i="47"/>
  <c r="F6478" i="47"/>
  <c r="B6478" i="47"/>
  <c r="H6562" i="47" l="1"/>
  <c r="M6561" i="47"/>
  <c r="I6561" i="47"/>
  <c r="J6561" i="47"/>
  <c r="K6561" i="47"/>
  <c r="L6561" i="47"/>
  <c r="B6479" i="47"/>
  <c r="C6479" i="47"/>
  <c r="D6479" i="47"/>
  <c r="E6479" i="47"/>
  <c r="F6479" i="47"/>
  <c r="A6480" i="47"/>
  <c r="K6562" i="47" l="1"/>
  <c r="J6562" i="47"/>
  <c r="I6562" i="47"/>
  <c r="L6562" i="47"/>
  <c r="M6562" i="47"/>
  <c r="H6563" i="47"/>
  <c r="D6480" i="47"/>
  <c r="B6480" i="47"/>
  <c r="A6481" i="47"/>
  <c r="E6480" i="47"/>
  <c r="F6480" i="47"/>
  <c r="C6480" i="47"/>
  <c r="J6563" i="47" l="1"/>
  <c r="I6563" i="47"/>
  <c r="M6563" i="47"/>
  <c r="K6563" i="47"/>
  <c r="L6563" i="47"/>
  <c r="H6564" i="47"/>
  <c r="D6481" i="47"/>
  <c r="A6482" i="47"/>
  <c r="F6481" i="47"/>
  <c r="C6481" i="47"/>
  <c r="E6481" i="47"/>
  <c r="B6481" i="47"/>
  <c r="K6564" i="47" l="1"/>
  <c r="M6564" i="47"/>
  <c r="I6564" i="47"/>
  <c r="H6565" i="47"/>
  <c r="L6564" i="47"/>
  <c r="J6564" i="47"/>
  <c r="B6482" i="47"/>
  <c r="D6482" i="47"/>
  <c r="E6482" i="47"/>
  <c r="C6482" i="47"/>
  <c r="A6483" i="47"/>
  <c r="F6482" i="47"/>
  <c r="L6565" i="47" l="1"/>
  <c r="M6565" i="47"/>
  <c r="H6566" i="47"/>
  <c r="J6565" i="47"/>
  <c r="K6565" i="47"/>
  <c r="I6565" i="47"/>
  <c r="C6483" i="47"/>
  <c r="D6483" i="47"/>
  <c r="B6483" i="47"/>
  <c r="E6483" i="47"/>
  <c r="F6483" i="47"/>
  <c r="A6484" i="47"/>
  <c r="K6566" i="47" l="1"/>
  <c r="M6566" i="47"/>
  <c r="I6566" i="47"/>
  <c r="H6567" i="47"/>
  <c r="L6566" i="47"/>
  <c r="J6566" i="47"/>
  <c r="F6484" i="47"/>
  <c r="C6484" i="47"/>
  <c r="E6484" i="47"/>
  <c r="D6484" i="47"/>
  <c r="B6484" i="47"/>
  <c r="A6485" i="47"/>
  <c r="L6567" i="47" l="1"/>
  <c r="M6567" i="47"/>
  <c r="H6568" i="47"/>
  <c r="I6567" i="47"/>
  <c r="K6567" i="47"/>
  <c r="J6567" i="47"/>
  <c r="E6485" i="47"/>
  <c r="B6485" i="47"/>
  <c r="D6485" i="47"/>
  <c r="A6486" i="47"/>
  <c r="C6485" i="47"/>
  <c r="F6485" i="47"/>
  <c r="M6568" i="47" l="1"/>
  <c r="J6568" i="47"/>
  <c r="K6568" i="47"/>
  <c r="L6568" i="47"/>
  <c r="I6568" i="47"/>
  <c r="H6569" i="47"/>
  <c r="D6486" i="47"/>
  <c r="E6486" i="47"/>
  <c r="F6486" i="47"/>
  <c r="B6486" i="47"/>
  <c r="C6486" i="47"/>
  <c r="A6487" i="47"/>
  <c r="H6570" i="47" l="1"/>
  <c r="M6569" i="47"/>
  <c r="K6569" i="47"/>
  <c r="L6569" i="47"/>
  <c r="J6569" i="47"/>
  <c r="I6569" i="47"/>
  <c r="B6487" i="47"/>
  <c r="E6487" i="47"/>
  <c r="C6487" i="47"/>
  <c r="D6487" i="47"/>
  <c r="F6487" i="47"/>
  <c r="A6488" i="47"/>
  <c r="H6571" i="47" l="1"/>
  <c r="M6570" i="47"/>
  <c r="I6570" i="47"/>
  <c r="J6570" i="47"/>
  <c r="K6570" i="47"/>
  <c r="L6570" i="47"/>
  <c r="F6488" i="47"/>
  <c r="C6488" i="47"/>
  <c r="A6489" i="47"/>
  <c r="B6488" i="47"/>
  <c r="E6488" i="47"/>
  <c r="D6488" i="47"/>
  <c r="M6571" i="47" l="1"/>
  <c r="L6571" i="47"/>
  <c r="H6572" i="47"/>
  <c r="I6571" i="47"/>
  <c r="K6571" i="47"/>
  <c r="J6571" i="47"/>
  <c r="E6489" i="47"/>
  <c r="B6489" i="47"/>
  <c r="D6489" i="47"/>
  <c r="A6490" i="47"/>
  <c r="C6489" i="47"/>
  <c r="F6489" i="47"/>
  <c r="L6572" i="47" l="1"/>
  <c r="H6573" i="47"/>
  <c r="M6572" i="47"/>
  <c r="K6572" i="47"/>
  <c r="J6572" i="47"/>
  <c r="I6572" i="47"/>
  <c r="D6490" i="47"/>
  <c r="E6490" i="47"/>
  <c r="A6491" i="47"/>
  <c r="F6490" i="47"/>
  <c r="B6490" i="47"/>
  <c r="C6490" i="47"/>
  <c r="K6573" i="47" l="1"/>
  <c r="M6573" i="47"/>
  <c r="J6573" i="47"/>
  <c r="I6573" i="47"/>
  <c r="L6573" i="47"/>
  <c r="H6574" i="47"/>
  <c r="B6491" i="47"/>
  <c r="E6491" i="47"/>
  <c r="C6491" i="47"/>
  <c r="D6491" i="47"/>
  <c r="F6491" i="47"/>
  <c r="A6492" i="47"/>
  <c r="M6574" i="47" l="1"/>
  <c r="I6574" i="47"/>
  <c r="J6574" i="47"/>
  <c r="K6574" i="47"/>
  <c r="L6574" i="47"/>
  <c r="H6575" i="47"/>
  <c r="F6492" i="47"/>
  <c r="C6492" i="47"/>
  <c r="B6492" i="47"/>
  <c r="A6493" i="47"/>
  <c r="E6492" i="47"/>
  <c r="D6492" i="47"/>
  <c r="L6575" i="47" l="1"/>
  <c r="K6575" i="47"/>
  <c r="H6576" i="47"/>
  <c r="M6575" i="47"/>
  <c r="I6575" i="47"/>
  <c r="J6575" i="47"/>
  <c r="C6493" i="47"/>
  <c r="F6493" i="47"/>
  <c r="E6493" i="47"/>
  <c r="B6493" i="47"/>
  <c r="D6493" i="47"/>
  <c r="A6494" i="47"/>
  <c r="M6576" i="47" l="1"/>
  <c r="H6577" i="47"/>
  <c r="J6576" i="47"/>
  <c r="I6576" i="47"/>
  <c r="K6576" i="47"/>
  <c r="L6576" i="47"/>
  <c r="D6494" i="47"/>
  <c r="E6494" i="47"/>
  <c r="C6494" i="47"/>
  <c r="A6495" i="47"/>
  <c r="F6494" i="47"/>
  <c r="B6494" i="47"/>
  <c r="K6577" i="47" l="1"/>
  <c r="L6577" i="47"/>
  <c r="M6577" i="47"/>
  <c r="J6577" i="47"/>
  <c r="I6577" i="47"/>
  <c r="H6578" i="47"/>
  <c r="B6495" i="47"/>
  <c r="E6495" i="47"/>
  <c r="C6495" i="47"/>
  <c r="D6495" i="47"/>
  <c r="F6495" i="47"/>
  <c r="A6496" i="47"/>
  <c r="I6578" i="47" l="1"/>
  <c r="L6578" i="47"/>
  <c r="M6578" i="47"/>
  <c r="K6578" i="47"/>
  <c r="H6579" i="47"/>
  <c r="J6578" i="47"/>
  <c r="F6496" i="47"/>
  <c r="C6496" i="47"/>
  <c r="B6496" i="47"/>
  <c r="A6497" i="47"/>
  <c r="E6496" i="47"/>
  <c r="D6496" i="47"/>
  <c r="L6579" i="47" l="1"/>
  <c r="M6579" i="47"/>
  <c r="J6579" i="47"/>
  <c r="K6579" i="47"/>
  <c r="I6579" i="47"/>
  <c r="H6580" i="47"/>
  <c r="C6497" i="47"/>
  <c r="F6497" i="47"/>
  <c r="E6497" i="47"/>
  <c r="B6497" i="47"/>
  <c r="D6497" i="47"/>
  <c r="A6498" i="47"/>
  <c r="H6581" i="47" l="1"/>
  <c r="M6580" i="47"/>
  <c r="K6580" i="47"/>
  <c r="J6580" i="47"/>
  <c r="I6580" i="47"/>
  <c r="L6580" i="47"/>
  <c r="D6498" i="47"/>
  <c r="E6498" i="47"/>
  <c r="F6498" i="47"/>
  <c r="B6498" i="47"/>
  <c r="C6498" i="47"/>
  <c r="A6499" i="47"/>
  <c r="M6581" i="47" l="1"/>
  <c r="L6581" i="47"/>
  <c r="K6581" i="47"/>
  <c r="J6581" i="47"/>
  <c r="H6582" i="47"/>
  <c r="I6581" i="47"/>
  <c r="D6499" i="47"/>
  <c r="C6499" i="47"/>
  <c r="F6499" i="47"/>
  <c r="A6500" i="47"/>
  <c r="B6499" i="47"/>
  <c r="E6499" i="47"/>
  <c r="H6583" i="47" l="1"/>
  <c r="M6582" i="47"/>
  <c r="I6582" i="47"/>
  <c r="K6582" i="47"/>
  <c r="L6582" i="47"/>
  <c r="J6582" i="47"/>
  <c r="C6500" i="47"/>
  <c r="B6500" i="47"/>
  <c r="A6501" i="47"/>
  <c r="E6500" i="47"/>
  <c r="D6500" i="47"/>
  <c r="F6500" i="47"/>
  <c r="L6583" i="47" l="1"/>
  <c r="M6583" i="47"/>
  <c r="H6584" i="47"/>
  <c r="I6583" i="47"/>
  <c r="K6583" i="47"/>
  <c r="J6583" i="47"/>
  <c r="C6501" i="47"/>
  <c r="F6501" i="47"/>
  <c r="E6501" i="47"/>
  <c r="B6501" i="47"/>
  <c r="A6502" i="47"/>
  <c r="D6501" i="47"/>
  <c r="L6584" i="47" l="1"/>
  <c r="H6585" i="47"/>
  <c r="M6584" i="47"/>
  <c r="K6584" i="47"/>
  <c r="J6584" i="47"/>
  <c r="I6584" i="47"/>
  <c r="D6502" i="47"/>
  <c r="C6502" i="47"/>
  <c r="A6503" i="47"/>
  <c r="F6502" i="47"/>
  <c r="B6502" i="47"/>
  <c r="E6502" i="47"/>
  <c r="L6585" i="47" l="1"/>
  <c r="M6585" i="47"/>
  <c r="I6585" i="47"/>
  <c r="H6586" i="47"/>
  <c r="J6585" i="47"/>
  <c r="K6585" i="47"/>
  <c r="E6503" i="47"/>
  <c r="C6503" i="47"/>
  <c r="D6503" i="47"/>
  <c r="F6503" i="47"/>
  <c r="A6504" i="47"/>
  <c r="B6503" i="47"/>
  <c r="M6586" i="47" l="1"/>
  <c r="J6586" i="47"/>
  <c r="K6586" i="47"/>
  <c r="L6586" i="47"/>
  <c r="I6586" i="47"/>
  <c r="H6587" i="47"/>
  <c r="F6504" i="47"/>
  <c r="C6504" i="47"/>
  <c r="B6504" i="47"/>
  <c r="D6504" i="47"/>
  <c r="A6505" i="47"/>
  <c r="E6504" i="47"/>
  <c r="M6587" i="47" l="1"/>
  <c r="J6587" i="47"/>
  <c r="H6588" i="47"/>
  <c r="I6587" i="47"/>
  <c r="L6587" i="47"/>
  <c r="K6587" i="47"/>
  <c r="C6505" i="47"/>
  <c r="F6505" i="47"/>
  <c r="E6505" i="47"/>
  <c r="B6505" i="47"/>
  <c r="A6506" i="47"/>
  <c r="D6505" i="47"/>
  <c r="K6588" i="47" l="1"/>
  <c r="L6588" i="47"/>
  <c r="M6588" i="47"/>
  <c r="J6588" i="47"/>
  <c r="I6588" i="47"/>
  <c r="H6589" i="47"/>
  <c r="D6506" i="47"/>
  <c r="E6506" i="47"/>
  <c r="F6506" i="47"/>
  <c r="B6506" i="47"/>
  <c r="C6506" i="47"/>
  <c r="A6507" i="47"/>
  <c r="L6589" i="47" l="1"/>
  <c r="H6590" i="47"/>
  <c r="M6589" i="47"/>
  <c r="K6589" i="47"/>
  <c r="J6589" i="47"/>
  <c r="I6589" i="47"/>
  <c r="D6507" i="47"/>
  <c r="C6507" i="47"/>
  <c r="F6507" i="47"/>
  <c r="A6508" i="47"/>
  <c r="B6507" i="47"/>
  <c r="E6507" i="47"/>
  <c r="I6590" i="47" l="1"/>
  <c r="L6590" i="47"/>
  <c r="M6590" i="47"/>
  <c r="K6590" i="47"/>
  <c r="H6591" i="47"/>
  <c r="J6590" i="47"/>
  <c r="F6508" i="47"/>
  <c r="C6508" i="47"/>
  <c r="B6508" i="47"/>
  <c r="A6509" i="47"/>
  <c r="E6508" i="47"/>
  <c r="D6508" i="47"/>
  <c r="L6591" i="47" l="1"/>
  <c r="H6592" i="47"/>
  <c r="M6591" i="47"/>
  <c r="I6591" i="47"/>
  <c r="J6591" i="47"/>
  <c r="K6591" i="47"/>
  <c r="C6509" i="47"/>
  <c r="F6509" i="47"/>
  <c r="E6509" i="47"/>
  <c r="B6509" i="47"/>
  <c r="D6509" i="47"/>
  <c r="A6510" i="47"/>
  <c r="K6592" i="47" l="1"/>
  <c r="M6592" i="47"/>
  <c r="I6592" i="47"/>
  <c r="L6592" i="47"/>
  <c r="J6592" i="47"/>
  <c r="H6593" i="47"/>
  <c r="D6510" i="47"/>
  <c r="E6510" i="47"/>
  <c r="C6510" i="47"/>
  <c r="A6511" i="47"/>
  <c r="F6510" i="47"/>
  <c r="B6510" i="47"/>
  <c r="H6594" i="47" l="1"/>
  <c r="M6593" i="47"/>
  <c r="K6593" i="47"/>
  <c r="J6593" i="47"/>
  <c r="I6593" i="47"/>
  <c r="L6593" i="47"/>
  <c r="B6511" i="47"/>
  <c r="E6511" i="47"/>
  <c r="C6511" i="47"/>
  <c r="D6511" i="47"/>
  <c r="F6511" i="47"/>
  <c r="A6512" i="47"/>
  <c r="K6594" i="47" l="1"/>
  <c r="I6594" i="47"/>
  <c r="L6594" i="47"/>
  <c r="M6594" i="47"/>
  <c r="H6595" i="47"/>
  <c r="J6594" i="47"/>
  <c r="F6512" i="47"/>
  <c r="C6512" i="47"/>
  <c r="B6512" i="47"/>
  <c r="A6513" i="47"/>
  <c r="E6512" i="47"/>
  <c r="D6512" i="47"/>
  <c r="L6595" i="47" l="1"/>
  <c r="H6596" i="47"/>
  <c r="M6595" i="47"/>
  <c r="I6595" i="47"/>
  <c r="J6595" i="47"/>
  <c r="K6595" i="47"/>
  <c r="C6513" i="47"/>
  <c r="E6513" i="47"/>
  <c r="B6513" i="47"/>
  <c r="D6513" i="47"/>
  <c r="A6514" i="47"/>
  <c r="F6513" i="47"/>
  <c r="L6596" i="47" l="1"/>
  <c r="M6596" i="47"/>
  <c r="I6596" i="47"/>
  <c r="H6597" i="47"/>
  <c r="J6596" i="47"/>
  <c r="K6596" i="47"/>
  <c r="C6514" i="47"/>
  <c r="A6515" i="47"/>
  <c r="F6514" i="47"/>
  <c r="B6514" i="47"/>
  <c r="D6514" i="47"/>
  <c r="E6514" i="47"/>
  <c r="L6597" i="47" l="1"/>
  <c r="H6598" i="47"/>
  <c r="M6597" i="47"/>
  <c r="I6597" i="47"/>
  <c r="J6597" i="47"/>
  <c r="K6597" i="47"/>
  <c r="B6515" i="47"/>
  <c r="E6515" i="47"/>
  <c r="C6515" i="47"/>
  <c r="D6515" i="47"/>
  <c r="A6516" i="47"/>
  <c r="F6515" i="47"/>
  <c r="K6598" i="47" l="1"/>
  <c r="I6598" i="47"/>
  <c r="L6598" i="47"/>
  <c r="M6598" i="47"/>
  <c r="H6599" i="47"/>
  <c r="J6598" i="47"/>
  <c r="F6516" i="47"/>
  <c r="C6516" i="47"/>
  <c r="B6516" i="47"/>
  <c r="A6517" i="47"/>
  <c r="D6516" i="47"/>
  <c r="E6516" i="47"/>
  <c r="L6599" i="47" l="1"/>
  <c r="H6600" i="47"/>
  <c r="M6599" i="47"/>
  <c r="J6599" i="47"/>
  <c r="I6599" i="47"/>
  <c r="K6599" i="47"/>
  <c r="C6517" i="47"/>
  <c r="F6517" i="47"/>
  <c r="E6517" i="47"/>
  <c r="B6517" i="47"/>
  <c r="D6517" i="47"/>
  <c r="A6518" i="47"/>
  <c r="L6600" i="47" l="1"/>
  <c r="M6600" i="47"/>
  <c r="K6600" i="47"/>
  <c r="H6601" i="47"/>
  <c r="J6600" i="47"/>
  <c r="I6600" i="47"/>
  <c r="D6518" i="47"/>
  <c r="E6518" i="47"/>
  <c r="C6518" i="47"/>
  <c r="A6519" i="47"/>
  <c r="F6518" i="47"/>
  <c r="B6518" i="47"/>
  <c r="K6601" i="47" l="1"/>
  <c r="I6601" i="47"/>
  <c r="L6601" i="47"/>
  <c r="M6601" i="47"/>
  <c r="H6602" i="47"/>
  <c r="J6601" i="47"/>
  <c r="C6519" i="47"/>
  <c r="D6519" i="47"/>
  <c r="F6519" i="47"/>
  <c r="A6520" i="47"/>
  <c r="B6519" i="47"/>
  <c r="E6519" i="47"/>
  <c r="K6602" i="47" l="1"/>
  <c r="I6602" i="47"/>
  <c r="M6602" i="47"/>
  <c r="H6603" i="47"/>
  <c r="L6602" i="47"/>
  <c r="J6602" i="47"/>
  <c r="E6520" i="47"/>
  <c r="D6520" i="47"/>
  <c r="F6520" i="47"/>
  <c r="C6520" i="47"/>
  <c r="B6520" i="47"/>
  <c r="A6521" i="47"/>
  <c r="J6603" i="47" l="1"/>
  <c r="M6603" i="47"/>
  <c r="L6603" i="47"/>
  <c r="I6603" i="47"/>
  <c r="H6604" i="47"/>
  <c r="K6603" i="47"/>
  <c r="E6521" i="47"/>
  <c r="B6521" i="47"/>
  <c r="C6521" i="47"/>
  <c r="F6521" i="47"/>
  <c r="D6521" i="47"/>
  <c r="A6522" i="47"/>
  <c r="M6604" i="47" l="1"/>
  <c r="J6604" i="47"/>
  <c r="K6604" i="47"/>
  <c r="L6604" i="47"/>
  <c r="I6604" i="47"/>
  <c r="H6605" i="47"/>
  <c r="D6522" i="47"/>
  <c r="E6522" i="47"/>
  <c r="C6522" i="47"/>
  <c r="A6523" i="47"/>
  <c r="F6522" i="47"/>
  <c r="B6522" i="47"/>
  <c r="L6605" i="47" l="1"/>
  <c r="M6605" i="47"/>
  <c r="K6605" i="47"/>
  <c r="J6605" i="47"/>
  <c r="I6605" i="47"/>
  <c r="H6606" i="47"/>
  <c r="C6523" i="47"/>
  <c r="D6523" i="47"/>
  <c r="A6524" i="47"/>
  <c r="E6523" i="47"/>
  <c r="F6523" i="47"/>
  <c r="B6523" i="47"/>
  <c r="L6606" i="47" l="1"/>
  <c r="H6607" i="47"/>
  <c r="M6606" i="47"/>
  <c r="K6606" i="47"/>
  <c r="J6606" i="47"/>
  <c r="I6606" i="47"/>
  <c r="F6524" i="47"/>
  <c r="C6524" i="47"/>
  <c r="B6524" i="47"/>
  <c r="A6525" i="47"/>
  <c r="E6524" i="47"/>
  <c r="D6524" i="47"/>
  <c r="M6607" i="47" l="1"/>
  <c r="J6607" i="47"/>
  <c r="I6607" i="47"/>
  <c r="H6608" i="47"/>
  <c r="L6607" i="47"/>
  <c r="K6607" i="47"/>
  <c r="E6525" i="47"/>
  <c r="B6525" i="47"/>
  <c r="C6525" i="47"/>
  <c r="F6525" i="47"/>
  <c r="D6525" i="47"/>
  <c r="A6526" i="47"/>
  <c r="K6608" i="47" l="1"/>
  <c r="I6608" i="47"/>
  <c r="L6608" i="47"/>
  <c r="M6608" i="47"/>
  <c r="H6609" i="47"/>
  <c r="J6608" i="47"/>
  <c r="B6526" i="47"/>
  <c r="C6526" i="47"/>
  <c r="A6527" i="47"/>
  <c r="F6526" i="47"/>
  <c r="D6526" i="47"/>
  <c r="E6526" i="47"/>
  <c r="H6610" i="47" l="1"/>
  <c r="K6609" i="47"/>
  <c r="M6609" i="47"/>
  <c r="I6609" i="47"/>
  <c r="L6609" i="47"/>
  <c r="J6609" i="47"/>
  <c r="C6527" i="47"/>
  <c r="D6527" i="47"/>
  <c r="E6527" i="47"/>
  <c r="F6527" i="47"/>
  <c r="A6528" i="47"/>
  <c r="B6527" i="47"/>
  <c r="L6610" i="47" l="1"/>
  <c r="M6610" i="47"/>
  <c r="I6610" i="47"/>
  <c r="H6611" i="47"/>
  <c r="K6610" i="47"/>
  <c r="J6610" i="47"/>
  <c r="E6528" i="47"/>
  <c r="F6528" i="47"/>
  <c r="C6528" i="47"/>
  <c r="D6528" i="47"/>
  <c r="B6528" i="47"/>
  <c r="A6529" i="47"/>
  <c r="L6611" i="47" l="1"/>
  <c r="H6612" i="47"/>
  <c r="M6611" i="47"/>
  <c r="K6611" i="47"/>
  <c r="I6611" i="47"/>
  <c r="J6611" i="47"/>
  <c r="E6529" i="47"/>
  <c r="B6529" i="47"/>
  <c r="A6530" i="47"/>
  <c r="C6529" i="47"/>
  <c r="F6529" i="47"/>
  <c r="D6529" i="47"/>
  <c r="L6612" i="47" l="1"/>
  <c r="M6612" i="47"/>
  <c r="K6612" i="47"/>
  <c r="H6613" i="47"/>
  <c r="J6612" i="47"/>
  <c r="I6612" i="47"/>
  <c r="F6530" i="47"/>
  <c r="B6530" i="47"/>
  <c r="D6530" i="47"/>
  <c r="E6530" i="47"/>
  <c r="C6530" i="47"/>
  <c r="A6531" i="47"/>
  <c r="K6613" i="47" l="1"/>
  <c r="L6613" i="47"/>
  <c r="M6613" i="47"/>
  <c r="H6614" i="47"/>
  <c r="J6613" i="47"/>
  <c r="I6613" i="47"/>
  <c r="C6531" i="47"/>
  <c r="D6531" i="47"/>
  <c r="F6531" i="47"/>
  <c r="A6532" i="47"/>
  <c r="B6531" i="47"/>
  <c r="E6531" i="47"/>
  <c r="K6614" i="47" l="1"/>
  <c r="L6614" i="47"/>
  <c r="M6614" i="47"/>
  <c r="H6615" i="47"/>
  <c r="J6614" i="47"/>
  <c r="I6614" i="47"/>
  <c r="E6532" i="47"/>
  <c r="A6533" i="47"/>
  <c r="D6532" i="47"/>
  <c r="F6532" i="47"/>
  <c r="C6532" i="47"/>
  <c r="B6532" i="47"/>
  <c r="J6615" i="47" l="1"/>
  <c r="L6615" i="47"/>
  <c r="M6615" i="47"/>
  <c r="H6616" i="47"/>
  <c r="I6615" i="47"/>
  <c r="K6615" i="47"/>
  <c r="E6533" i="47"/>
  <c r="B6533" i="47"/>
  <c r="D6533" i="47"/>
  <c r="C6533" i="47"/>
  <c r="F6533" i="47"/>
  <c r="A6534" i="47"/>
  <c r="J6616" i="47" l="1"/>
  <c r="K6616" i="47"/>
  <c r="L6616" i="47"/>
  <c r="I6616" i="47"/>
  <c r="H6617" i="47"/>
  <c r="M6616" i="47"/>
  <c r="F6534" i="47"/>
  <c r="B6534" i="47"/>
  <c r="C6534" i="47"/>
  <c r="D6534" i="47"/>
  <c r="E6534" i="47"/>
  <c r="A6535" i="47"/>
  <c r="I6617" i="47" l="1"/>
  <c r="L6617" i="47"/>
  <c r="M6617" i="47"/>
  <c r="K6617" i="47"/>
  <c r="H6618" i="47"/>
  <c r="J6617" i="47"/>
  <c r="C6535" i="47"/>
  <c r="D6535" i="47"/>
  <c r="B6535" i="47"/>
  <c r="E6535" i="47"/>
  <c r="F6535" i="47"/>
  <c r="A6536" i="47"/>
  <c r="L6618" i="47" l="1"/>
  <c r="H6619" i="47"/>
  <c r="M6618" i="47"/>
  <c r="K6618" i="47"/>
  <c r="J6618" i="47"/>
  <c r="I6618" i="47"/>
  <c r="E6536" i="47"/>
  <c r="F6536" i="47"/>
  <c r="C6536" i="47"/>
  <c r="B6536" i="47"/>
  <c r="A6537" i="47"/>
  <c r="D6536" i="47"/>
  <c r="L6619" i="47" l="1"/>
  <c r="H6620" i="47"/>
  <c r="M6619" i="47"/>
  <c r="K6619" i="47"/>
  <c r="I6619" i="47"/>
  <c r="J6619" i="47"/>
  <c r="E6537" i="47"/>
  <c r="B6537" i="47"/>
  <c r="D6537" i="47"/>
  <c r="C6537" i="47"/>
  <c r="A6538" i="47"/>
  <c r="F6537" i="47"/>
  <c r="K6620" i="47" l="1"/>
  <c r="I6620" i="47"/>
  <c r="L6620" i="47"/>
  <c r="M6620" i="47"/>
  <c r="H6621" i="47"/>
  <c r="J6620" i="47"/>
  <c r="F6538" i="47"/>
  <c r="D6538" i="47"/>
  <c r="B6538" i="47"/>
  <c r="C6538" i="47"/>
  <c r="A6539" i="47"/>
  <c r="E6538" i="47"/>
  <c r="L6621" i="47" l="1"/>
  <c r="H6622" i="47"/>
  <c r="M6621" i="47"/>
  <c r="K6621" i="47"/>
  <c r="J6621" i="47"/>
  <c r="I6621" i="47"/>
  <c r="F6539" i="47"/>
  <c r="A6540" i="47"/>
  <c r="E6539" i="47"/>
  <c r="B6539" i="47"/>
  <c r="C6539" i="47"/>
  <c r="D6539" i="47"/>
  <c r="L6622" i="47" l="1"/>
  <c r="H6623" i="47"/>
  <c r="M6622" i="47"/>
  <c r="K6622" i="47"/>
  <c r="J6622" i="47"/>
  <c r="I6622" i="47"/>
  <c r="E6540" i="47"/>
  <c r="D6540" i="47"/>
  <c r="F6540" i="47"/>
  <c r="B6540" i="47"/>
  <c r="A6541" i="47"/>
  <c r="C6540" i="47"/>
  <c r="M6623" i="47" l="1"/>
  <c r="J6623" i="47"/>
  <c r="I6623" i="47"/>
  <c r="H6624" i="47"/>
  <c r="L6623" i="47"/>
  <c r="K6623" i="47"/>
  <c r="D6541" i="47"/>
  <c r="A6542" i="47"/>
  <c r="F6541" i="47"/>
  <c r="B6541" i="47"/>
  <c r="C6541" i="47"/>
  <c r="E6541" i="47"/>
  <c r="M6624" i="47" l="1"/>
  <c r="J6624" i="47"/>
  <c r="K6624" i="47"/>
  <c r="L6624" i="47"/>
  <c r="I6624" i="47"/>
  <c r="H6625" i="47"/>
  <c r="F6542" i="47"/>
  <c r="B6542" i="47"/>
  <c r="D6542" i="47"/>
  <c r="E6542" i="47"/>
  <c r="C6542" i="47"/>
  <c r="A6543" i="47"/>
  <c r="K6625" i="47" l="1"/>
  <c r="L6625" i="47"/>
  <c r="I6625" i="47"/>
  <c r="H6626" i="47"/>
  <c r="M6625" i="47"/>
  <c r="J6625" i="47"/>
  <c r="F6543" i="47"/>
  <c r="A6544" i="47"/>
  <c r="B6543" i="47"/>
  <c r="E6543" i="47"/>
  <c r="C6543" i="47"/>
  <c r="D6543" i="47"/>
  <c r="H6627" i="47" l="1"/>
  <c r="M6626" i="47"/>
  <c r="K6626" i="47"/>
  <c r="J6626" i="47"/>
  <c r="I6626" i="47"/>
  <c r="L6626" i="47"/>
  <c r="F6544" i="47"/>
  <c r="C6544" i="47"/>
  <c r="B6544" i="47"/>
  <c r="A6545" i="47"/>
  <c r="E6544" i="47"/>
  <c r="D6544" i="47"/>
  <c r="J6627" i="47" l="1"/>
  <c r="K6627" i="47"/>
  <c r="M6627" i="47"/>
  <c r="H6628" i="47"/>
  <c r="I6627" i="47"/>
  <c r="L6627" i="47"/>
  <c r="B6545" i="47"/>
  <c r="D6545" i="47"/>
  <c r="A6546" i="47"/>
  <c r="C6545" i="47"/>
  <c r="F6545" i="47"/>
  <c r="E6545" i="47"/>
  <c r="H6629" i="47" l="1"/>
  <c r="M6628" i="47"/>
  <c r="K6628" i="47"/>
  <c r="J6628" i="47"/>
  <c r="I6628" i="47"/>
  <c r="L6628" i="47"/>
  <c r="F6546" i="47"/>
  <c r="B6546" i="47"/>
  <c r="D6546" i="47"/>
  <c r="E6546" i="47"/>
  <c r="C6546" i="47"/>
  <c r="A6547" i="47"/>
  <c r="M6629" i="47" l="1"/>
  <c r="I6629" i="47"/>
  <c r="J6629" i="47"/>
  <c r="K6629" i="47"/>
  <c r="L6629" i="47"/>
  <c r="H6630" i="47"/>
  <c r="C6547" i="47"/>
  <c r="D6547" i="47"/>
  <c r="B6547" i="47"/>
  <c r="E6547" i="47"/>
  <c r="F6547" i="47"/>
  <c r="A6548" i="47"/>
  <c r="K6630" i="47" l="1"/>
  <c r="L6630" i="47"/>
  <c r="M6630" i="47"/>
  <c r="H6631" i="47"/>
  <c r="J6630" i="47"/>
  <c r="I6630" i="47"/>
  <c r="E6548" i="47"/>
  <c r="D6548" i="47"/>
  <c r="F6548" i="47"/>
  <c r="C6548" i="47"/>
  <c r="B6548" i="47"/>
  <c r="A6549" i="47"/>
  <c r="I6631" i="47" l="1"/>
  <c r="K6631" i="47"/>
  <c r="L6631" i="47"/>
  <c r="J6631" i="47"/>
  <c r="H6632" i="47"/>
  <c r="M6631" i="47"/>
  <c r="E6549" i="47"/>
  <c r="B6549" i="47"/>
  <c r="C6549" i="47"/>
  <c r="F6549" i="47"/>
  <c r="D6549" i="47"/>
  <c r="A6550" i="47"/>
  <c r="M6632" i="47" l="1"/>
  <c r="K6632" i="47"/>
  <c r="J6632" i="47"/>
  <c r="I6632" i="47"/>
  <c r="L6632" i="47"/>
  <c r="H6633" i="47"/>
  <c r="D6550" i="47"/>
  <c r="E6550" i="47"/>
  <c r="A6551" i="47"/>
  <c r="C6550" i="47"/>
  <c r="F6550" i="47"/>
  <c r="B6550" i="47"/>
  <c r="H6634" i="47" l="1"/>
  <c r="M6633" i="47"/>
  <c r="I6633" i="47"/>
  <c r="J6633" i="47"/>
  <c r="K6633" i="47"/>
  <c r="L6633" i="47"/>
  <c r="E6551" i="47"/>
  <c r="C6551" i="47"/>
  <c r="D6551" i="47"/>
  <c r="F6551" i="47"/>
  <c r="A6552" i="47"/>
  <c r="B6551" i="47"/>
  <c r="H6635" i="47" l="1"/>
  <c r="M6634" i="47"/>
  <c r="K6634" i="47"/>
  <c r="L6634" i="47"/>
  <c r="J6634" i="47"/>
  <c r="I6634" i="47"/>
  <c r="F6552" i="47"/>
  <c r="C6552" i="47"/>
  <c r="E6552" i="47"/>
  <c r="D6552" i="47"/>
  <c r="B6552" i="47"/>
  <c r="A6553" i="47"/>
  <c r="L6635" i="47" l="1"/>
  <c r="I6635" i="47"/>
  <c r="H6636" i="47"/>
  <c r="J6635" i="47"/>
  <c r="M6635" i="47"/>
  <c r="K6635" i="47"/>
  <c r="C6553" i="47"/>
  <c r="F6553" i="47"/>
  <c r="E6553" i="47"/>
  <c r="B6553" i="47"/>
  <c r="D6553" i="47"/>
  <c r="A6554" i="47"/>
  <c r="L6636" i="47" l="1"/>
  <c r="H6637" i="47"/>
  <c r="M6636" i="47"/>
  <c r="K6636" i="47"/>
  <c r="J6636" i="47"/>
  <c r="I6636" i="47"/>
  <c r="D6554" i="47"/>
  <c r="E6554" i="47"/>
  <c r="A6555" i="47"/>
  <c r="C6554" i="47"/>
  <c r="F6554" i="47"/>
  <c r="B6554" i="47"/>
  <c r="M6637" i="47" l="1"/>
  <c r="I6637" i="47"/>
  <c r="L6637" i="47"/>
  <c r="J6637" i="47"/>
  <c r="H6638" i="47"/>
  <c r="K6637" i="47"/>
  <c r="D6555" i="47"/>
  <c r="C6555" i="47"/>
  <c r="F6555" i="47"/>
  <c r="A6556" i="47"/>
  <c r="B6555" i="47"/>
  <c r="E6555" i="47"/>
  <c r="L6638" i="47" l="1"/>
  <c r="J6638" i="47"/>
  <c r="I6638" i="47"/>
  <c r="H6639" i="47"/>
  <c r="M6638" i="47"/>
  <c r="K6638" i="47"/>
  <c r="F6556" i="47"/>
  <c r="C6556" i="47"/>
  <c r="A6557" i="47"/>
  <c r="B6556" i="47"/>
  <c r="D6556" i="47"/>
  <c r="E6556" i="47"/>
  <c r="K6639" i="47" l="1"/>
  <c r="L6639" i="47"/>
  <c r="J6639" i="47"/>
  <c r="H6640" i="47"/>
  <c r="M6639" i="47"/>
  <c r="I6639" i="47"/>
  <c r="C6557" i="47"/>
  <c r="F6557" i="47"/>
  <c r="E6557" i="47"/>
  <c r="B6557" i="47"/>
  <c r="D6557" i="47"/>
  <c r="A6558" i="47"/>
  <c r="H6641" i="47" l="1"/>
  <c r="J6640" i="47"/>
  <c r="K6640" i="47"/>
  <c r="I6640" i="47"/>
  <c r="L6640" i="47"/>
  <c r="M6640" i="47"/>
  <c r="D6558" i="47"/>
  <c r="E6558" i="47"/>
  <c r="C6558" i="47"/>
  <c r="A6559" i="47"/>
  <c r="F6558" i="47"/>
  <c r="B6558" i="47"/>
  <c r="K6641" i="47" l="1"/>
  <c r="M6641" i="47"/>
  <c r="I6641" i="47"/>
  <c r="L6641" i="47"/>
  <c r="J6641" i="47"/>
  <c r="H6642" i="47"/>
  <c r="B6559" i="47"/>
  <c r="C6559" i="47"/>
  <c r="D6559" i="47"/>
  <c r="F6559" i="47"/>
  <c r="A6560" i="47"/>
  <c r="E6559" i="47"/>
  <c r="M6642" i="47" l="1"/>
  <c r="K6642" i="47"/>
  <c r="L6642" i="47"/>
  <c r="H6643" i="47"/>
  <c r="J6642" i="47"/>
  <c r="I6642" i="47"/>
  <c r="F6560" i="47"/>
  <c r="C6560" i="47"/>
  <c r="B6560" i="47"/>
  <c r="A6561" i="47"/>
  <c r="E6560" i="47"/>
  <c r="D6560" i="47"/>
  <c r="J6643" i="47" l="1"/>
  <c r="H6644" i="47"/>
  <c r="M6643" i="47"/>
  <c r="I6643" i="47"/>
  <c r="L6643" i="47"/>
  <c r="K6643" i="47"/>
  <c r="C6561" i="47"/>
  <c r="F6561" i="47"/>
  <c r="E6561" i="47"/>
  <c r="B6561" i="47"/>
  <c r="D6561" i="47"/>
  <c r="A6562" i="47"/>
  <c r="K6644" i="47" l="1"/>
  <c r="I6644" i="47"/>
  <c r="L6644" i="47"/>
  <c r="M6644" i="47"/>
  <c r="H6645" i="47"/>
  <c r="J6644" i="47"/>
  <c r="D6562" i="47"/>
  <c r="E6562" i="47"/>
  <c r="A6563" i="47"/>
  <c r="C6562" i="47"/>
  <c r="F6562" i="47"/>
  <c r="B6562" i="47"/>
  <c r="K6645" i="47" l="1"/>
  <c r="I6645" i="47"/>
  <c r="M6645" i="47"/>
  <c r="L6645" i="47"/>
  <c r="J6645" i="47"/>
  <c r="H6646" i="47"/>
  <c r="C6563" i="47"/>
  <c r="D6563" i="47"/>
  <c r="B6563" i="47"/>
  <c r="E6563" i="47"/>
  <c r="F6563" i="47"/>
  <c r="A6564" i="47"/>
  <c r="K6646" i="47" l="1"/>
  <c r="H6647" i="47"/>
  <c r="I6646" i="47"/>
  <c r="J6646" i="47"/>
  <c r="M6646" i="47"/>
  <c r="L6646" i="47"/>
  <c r="E6564" i="47"/>
  <c r="D6564" i="47"/>
  <c r="F6564" i="47"/>
  <c r="B6564" i="47"/>
  <c r="A6565" i="47"/>
  <c r="C6564" i="47"/>
  <c r="K6647" i="47" l="1"/>
  <c r="J6647" i="47"/>
  <c r="M6647" i="47"/>
  <c r="L6647" i="47"/>
  <c r="I6647" i="47"/>
  <c r="H6648" i="47"/>
  <c r="D6565" i="47"/>
  <c r="A6566" i="47"/>
  <c r="E6565" i="47"/>
  <c r="B6565" i="47"/>
  <c r="C6565" i="47"/>
  <c r="F6565" i="47"/>
  <c r="I6648" i="47" l="1"/>
  <c r="L6648" i="47"/>
  <c r="M6648" i="47"/>
  <c r="K6648" i="47"/>
  <c r="H6649" i="47"/>
  <c r="J6648" i="47"/>
  <c r="D6566" i="47"/>
  <c r="E6566" i="47"/>
  <c r="C6566" i="47"/>
  <c r="A6567" i="47"/>
  <c r="F6566" i="47"/>
  <c r="B6566" i="47"/>
  <c r="K6649" i="47" l="1"/>
  <c r="L6649" i="47"/>
  <c r="I6649" i="47"/>
  <c r="H6650" i="47"/>
  <c r="M6649" i="47"/>
  <c r="J6649" i="47"/>
  <c r="C6567" i="47"/>
  <c r="D6567" i="47"/>
  <c r="F6567" i="47"/>
  <c r="A6568" i="47"/>
  <c r="B6567" i="47"/>
  <c r="E6567" i="47"/>
  <c r="K6650" i="47" l="1"/>
  <c r="I6650" i="47"/>
  <c r="L6650" i="47"/>
  <c r="M6650" i="47"/>
  <c r="H6651" i="47"/>
  <c r="J6650" i="47"/>
  <c r="F6568" i="47"/>
  <c r="C6568" i="47"/>
  <c r="B6568" i="47"/>
  <c r="A6569" i="47"/>
  <c r="E6568" i="47"/>
  <c r="D6568" i="47"/>
  <c r="M6651" i="47" l="1"/>
  <c r="K6651" i="47"/>
  <c r="L6651" i="47"/>
  <c r="H6652" i="47"/>
  <c r="I6651" i="47"/>
  <c r="J6651" i="47"/>
  <c r="E6569" i="47"/>
  <c r="B6569" i="47"/>
  <c r="A6570" i="47"/>
  <c r="D6569" i="47"/>
  <c r="C6569" i="47"/>
  <c r="F6569" i="47"/>
  <c r="M6652" i="47" l="1"/>
  <c r="J6652" i="47"/>
  <c r="K6652" i="47"/>
  <c r="L6652" i="47"/>
  <c r="I6652" i="47"/>
  <c r="H6653" i="47"/>
  <c r="F6570" i="47"/>
  <c r="B6570" i="47"/>
  <c r="D6570" i="47"/>
  <c r="E6570" i="47"/>
  <c r="C6570" i="47"/>
  <c r="A6571" i="47"/>
  <c r="K6653" i="47" l="1"/>
  <c r="I6653" i="47"/>
  <c r="M6653" i="47"/>
  <c r="L6653" i="47"/>
  <c r="J6653" i="47"/>
  <c r="H6654" i="47"/>
  <c r="C6571" i="47"/>
  <c r="D6571" i="47"/>
  <c r="F6571" i="47"/>
  <c r="A6572" i="47"/>
  <c r="B6571" i="47"/>
  <c r="E6571" i="47"/>
  <c r="I6654" i="47" l="1"/>
  <c r="L6654" i="47"/>
  <c r="M6654" i="47"/>
  <c r="H6655" i="47"/>
  <c r="J6654" i="47"/>
  <c r="K6654" i="47"/>
  <c r="E6572" i="47"/>
  <c r="F6572" i="47"/>
  <c r="C6572" i="47"/>
  <c r="B6572" i="47"/>
  <c r="A6573" i="47"/>
  <c r="D6572" i="47"/>
  <c r="M6655" i="47" l="1"/>
  <c r="K6655" i="47"/>
  <c r="H6656" i="47"/>
  <c r="I6655" i="47"/>
  <c r="J6655" i="47"/>
  <c r="L6655" i="47"/>
  <c r="E6573" i="47"/>
  <c r="B6573" i="47"/>
  <c r="D6573" i="47"/>
  <c r="A6574" i="47"/>
  <c r="C6573" i="47"/>
  <c r="F6573" i="47"/>
  <c r="L6656" i="47" l="1"/>
  <c r="H6657" i="47"/>
  <c r="M6656" i="47"/>
  <c r="K6656" i="47"/>
  <c r="J6656" i="47"/>
  <c r="I6656" i="47"/>
  <c r="F6574" i="47"/>
  <c r="B6574" i="47"/>
  <c r="D6574" i="47"/>
  <c r="E6574" i="47"/>
  <c r="C6574" i="47"/>
  <c r="A6575" i="47"/>
  <c r="H6658" i="47" l="1"/>
  <c r="K6657" i="47"/>
  <c r="M6657" i="47"/>
  <c r="I6657" i="47"/>
  <c r="L6657" i="47"/>
  <c r="J6657" i="47"/>
  <c r="F6575" i="47"/>
  <c r="A6576" i="47"/>
  <c r="B6575" i="47"/>
  <c r="E6575" i="47"/>
  <c r="C6575" i="47"/>
  <c r="D6575" i="47"/>
  <c r="I6658" i="47" l="1"/>
  <c r="L6658" i="47"/>
  <c r="M6658" i="47"/>
  <c r="J6658" i="47"/>
  <c r="H6659" i="47"/>
  <c r="K6658" i="47"/>
  <c r="B6576" i="47"/>
  <c r="A6577" i="47"/>
  <c r="E6576" i="47"/>
  <c r="D6576" i="47"/>
  <c r="F6576" i="47"/>
  <c r="C6576" i="47"/>
  <c r="K6659" i="47" l="1"/>
  <c r="I6659" i="47"/>
  <c r="J6659" i="47"/>
  <c r="H6660" i="47"/>
  <c r="M6659" i="47"/>
  <c r="L6659" i="47"/>
  <c r="C6577" i="47"/>
  <c r="E6577" i="47"/>
  <c r="B6577" i="47"/>
  <c r="F6577" i="47"/>
  <c r="D6577" i="47"/>
  <c r="A6578" i="47"/>
  <c r="L6660" i="47" l="1"/>
  <c r="M6660" i="47"/>
  <c r="K6660" i="47"/>
  <c r="H6661" i="47"/>
  <c r="J6660" i="47"/>
  <c r="I6660" i="47"/>
  <c r="C6578" i="47"/>
  <c r="A6579" i="47"/>
  <c r="B6578" i="47"/>
  <c r="E6578" i="47"/>
  <c r="F6578" i="47"/>
  <c r="D6578" i="47"/>
  <c r="H6662" i="47" l="1"/>
  <c r="K6661" i="47"/>
  <c r="M6661" i="47"/>
  <c r="I6661" i="47"/>
  <c r="J6661" i="47"/>
  <c r="L6661" i="47"/>
  <c r="B6579" i="47"/>
  <c r="E6579" i="47"/>
  <c r="C6579" i="47"/>
  <c r="D6579" i="47"/>
  <c r="F6579" i="47"/>
  <c r="A6580" i="47"/>
  <c r="L6662" i="47" l="1"/>
  <c r="H6663" i="47"/>
  <c r="M6662" i="47"/>
  <c r="K6662" i="47"/>
  <c r="J6662" i="47"/>
  <c r="I6662" i="47"/>
  <c r="F6580" i="47"/>
  <c r="C6580" i="47"/>
  <c r="E6580" i="47"/>
  <c r="D6580" i="47"/>
  <c r="B6580" i="47"/>
  <c r="A6581" i="47"/>
  <c r="J6663" i="47" l="1"/>
  <c r="L6663" i="47"/>
  <c r="M6663" i="47"/>
  <c r="K6663" i="47"/>
  <c r="H6664" i="47"/>
  <c r="I6663" i="47"/>
  <c r="C6581" i="47"/>
  <c r="F6581" i="47"/>
  <c r="E6581" i="47"/>
  <c r="B6581" i="47"/>
  <c r="D6581" i="47"/>
  <c r="A6582" i="47"/>
  <c r="K6664" i="47" l="1"/>
  <c r="I6664" i="47"/>
  <c r="L6664" i="47"/>
  <c r="M6664" i="47"/>
  <c r="H6665" i="47"/>
  <c r="J6664" i="47"/>
  <c r="C6582" i="47"/>
  <c r="A6583" i="47"/>
  <c r="F6582" i="47"/>
  <c r="B6582" i="47"/>
  <c r="D6582" i="47"/>
  <c r="E6582" i="47"/>
  <c r="I6665" i="47" l="1"/>
  <c r="L6665" i="47"/>
  <c r="M6665" i="47"/>
  <c r="H6666" i="47"/>
  <c r="J6665" i="47"/>
  <c r="K6665" i="47"/>
  <c r="B6583" i="47"/>
  <c r="E6583" i="47"/>
  <c r="C6583" i="47"/>
  <c r="D6583" i="47"/>
  <c r="F6583" i="47"/>
  <c r="A6584" i="47"/>
  <c r="H6667" i="47" l="1"/>
  <c r="M6666" i="47"/>
  <c r="K6666" i="47"/>
  <c r="J6666" i="47"/>
  <c r="I6666" i="47"/>
  <c r="L6666" i="47"/>
  <c r="F6584" i="47"/>
  <c r="C6584" i="47"/>
  <c r="A6585" i="47"/>
  <c r="E6584" i="47"/>
  <c r="D6584" i="47"/>
  <c r="B6584" i="47"/>
  <c r="K6667" i="47" l="1"/>
  <c r="I6667" i="47"/>
  <c r="J6667" i="47"/>
  <c r="L6667" i="47"/>
  <c r="M6667" i="47"/>
  <c r="H6668" i="47"/>
  <c r="C6585" i="47"/>
  <c r="F6585" i="47"/>
  <c r="E6585" i="47"/>
  <c r="B6585" i="47"/>
  <c r="D6585" i="47"/>
  <c r="A6586" i="47"/>
  <c r="L6668" i="47" l="1"/>
  <c r="H6669" i="47"/>
  <c r="M6668" i="47"/>
  <c r="K6668" i="47"/>
  <c r="J6668" i="47"/>
  <c r="I6668" i="47"/>
  <c r="D6586" i="47"/>
  <c r="E6586" i="47"/>
  <c r="C6586" i="47"/>
  <c r="A6587" i="47"/>
  <c r="F6586" i="47"/>
  <c r="B6586" i="47"/>
  <c r="I6669" i="47" l="1"/>
  <c r="M6669" i="47"/>
  <c r="L6669" i="47"/>
  <c r="J6669" i="47"/>
  <c r="H6670" i="47"/>
  <c r="K6669" i="47"/>
  <c r="B6587" i="47"/>
  <c r="E6587" i="47"/>
  <c r="C6587" i="47"/>
  <c r="D6587" i="47"/>
  <c r="F6587" i="47"/>
  <c r="A6588" i="47"/>
  <c r="K6670" i="47" l="1"/>
  <c r="L6670" i="47"/>
  <c r="M6670" i="47"/>
  <c r="H6671" i="47"/>
  <c r="J6670" i="47"/>
  <c r="I6670" i="47"/>
  <c r="F6588" i="47"/>
  <c r="C6588" i="47"/>
  <c r="B6588" i="47"/>
  <c r="E6588" i="47"/>
  <c r="D6588" i="47"/>
  <c r="A6589" i="47"/>
  <c r="M6671" i="47" l="1"/>
  <c r="I6671" i="47"/>
  <c r="K6671" i="47"/>
  <c r="L6671" i="47"/>
  <c r="J6671" i="47"/>
  <c r="H6672" i="47"/>
  <c r="F6589" i="47"/>
  <c r="E6589" i="47"/>
  <c r="B6589" i="47"/>
  <c r="D6589" i="47"/>
  <c r="A6590" i="47"/>
  <c r="C6589" i="47"/>
  <c r="L6672" i="47" l="1"/>
  <c r="M6672" i="47"/>
  <c r="H6673" i="47"/>
  <c r="J6672" i="47"/>
  <c r="K6672" i="47"/>
  <c r="I6672" i="47"/>
  <c r="D6590" i="47"/>
  <c r="E6590" i="47"/>
  <c r="C6590" i="47"/>
  <c r="A6591" i="47"/>
  <c r="B6590" i="47"/>
  <c r="F6590" i="47"/>
  <c r="I6673" i="47" l="1"/>
  <c r="L6673" i="47"/>
  <c r="M6673" i="47"/>
  <c r="H6674" i="47"/>
  <c r="J6673" i="47"/>
  <c r="K6673" i="47"/>
  <c r="B6591" i="47"/>
  <c r="C6591" i="47"/>
  <c r="D6591" i="47"/>
  <c r="F6591" i="47"/>
  <c r="A6592" i="47"/>
  <c r="E6591" i="47"/>
  <c r="L6674" i="47" l="1"/>
  <c r="H6675" i="47"/>
  <c r="M6674" i="47"/>
  <c r="K6674" i="47"/>
  <c r="J6674" i="47"/>
  <c r="I6674" i="47"/>
  <c r="F6592" i="47"/>
  <c r="C6592" i="47"/>
  <c r="A6593" i="47"/>
  <c r="B6592" i="47"/>
  <c r="E6592" i="47"/>
  <c r="D6592" i="47"/>
  <c r="K6675" i="47" l="1"/>
  <c r="M6675" i="47"/>
  <c r="L6675" i="47"/>
  <c r="I6675" i="47"/>
  <c r="H6676" i="47"/>
  <c r="J6675" i="47"/>
  <c r="C6593" i="47"/>
  <c r="F6593" i="47"/>
  <c r="E6593" i="47"/>
  <c r="B6593" i="47"/>
  <c r="D6593" i="47"/>
  <c r="A6594" i="47"/>
  <c r="J6676" i="47" l="1"/>
  <c r="K6676" i="47"/>
  <c r="L6676" i="47"/>
  <c r="M6676" i="47"/>
  <c r="I6676" i="47"/>
  <c r="H6677" i="47"/>
  <c r="D6594" i="47"/>
  <c r="E6594" i="47"/>
  <c r="F6594" i="47"/>
  <c r="C6594" i="47"/>
  <c r="A6595" i="47"/>
  <c r="B6594" i="47"/>
  <c r="L6677" i="47" l="1"/>
  <c r="H6678" i="47"/>
  <c r="M6677" i="47"/>
  <c r="K6677" i="47"/>
  <c r="J6677" i="47"/>
  <c r="I6677" i="47"/>
  <c r="B6595" i="47"/>
  <c r="C6595" i="47"/>
  <c r="D6595" i="47"/>
  <c r="F6595" i="47"/>
  <c r="A6596" i="47"/>
  <c r="E6595" i="47"/>
  <c r="L6678" i="47" l="1"/>
  <c r="H6679" i="47"/>
  <c r="M6678" i="47"/>
  <c r="K6678" i="47"/>
  <c r="J6678" i="47"/>
  <c r="I6678" i="47"/>
  <c r="B6596" i="47"/>
  <c r="A6597" i="47"/>
  <c r="E6596" i="47"/>
  <c r="D6596" i="47"/>
  <c r="F6596" i="47"/>
  <c r="C6596" i="47"/>
  <c r="I6679" i="47" l="1"/>
  <c r="K6679" i="47"/>
  <c r="L6679" i="47"/>
  <c r="J6679" i="47"/>
  <c r="H6680" i="47"/>
  <c r="M6679" i="47"/>
  <c r="F6597" i="47"/>
  <c r="E6597" i="47"/>
  <c r="B6597" i="47"/>
  <c r="D6597" i="47"/>
  <c r="A6598" i="47"/>
  <c r="C6597" i="47"/>
  <c r="I6680" i="47" l="1"/>
  <c r="L6680" i="47"/>
  <c r="M6680" i="47"/>
  <c r="K6680" i="47"/>
  <c r="H6681" i="47"/>
  <c r="J6680" i="47"/>
  <c r="D6598" i="47"/>
  <c r="E6598" i="47"/>
  <c r="C6598" i="47"/>
  <c r="A6599" i="47"/>
  <c r="B6598" i="47"/>
  <c r="F6598" i="47"/>
  <c r="K6681" i="47" l="1"/>
  <c r="M6681" i="47"/>
  <c r="I6681" i="47"/>
  <c r="L6681" i="47"/>
  <c r="J6681" i="47"/>
  <c r="H6682" i="47"/>
  <c r="B6599" i="47"/>
  <c r="C6599" i="47"/>
  <c r="D6599" i="47"/>
  <c r="F6599" i="47"/>
  <c r="A6600" i="47"/>
  <c r="E6599" i="47"/>
  <c r="M6682" i="47" l="1"/>
  <c r="K6682" i="47"/>
  <c r="J6682" i="47"/>
  <c r="I6682" i="47"/>
  <c r="L6682" i="47"/>
  <c r="H6683" i="47"/>
  <c r="F6600" i="47"/>
  <c r="C6600" i="47"/>
  <c r="A6601" i="47"/>
  <c r="E6600" i="47"/>
  <c r="B6600" i="47"/>
  <c r="D6600" i="47"/>
  <c r="K6683" i="47" l="1"/>
  <c r="L6683" i="47"/>
  <c r="J6683" i="47"/>
  <c r="H6684" i="47"/>
  <c r="M6683" i="47"/>
  <c r="I6683" i="47"/>
  <c r="C6601" i="47"/>
  <c r="E6601" i="47"/>
  <c r="B6601" i="47"/>
  <c r="F6601" i="47"/>
  <c r="D6601" i="47"/>
  <c r="A6602" i="47"/>
  <c r="K6684" i="47" l="1"/>
  <c r="L6684" i="47"/>
  <c r="M6684" i="47"/>
  <c r="H6685" i="47"/>
  <c r="J6684" i="47"/>
  <c r="I6684" i="47"/>
  <c r="C6602" i="47"/>
  <c r="A6603" i="47"/>
  <c r="F6602" i="47"/>
  <c r="B6602" i="47"/>
  <c r="D6602" i="47"/>
  <c r="E6602" i="47"/>
  <c r="H6686" i="47" l="1"/>
  <c r="M6685" i="47"/>
  <c r="K6685" i="47"/>
  <c r="J6685" i="47"/>
  <c r="I6685" i="47"/>
  <c r="L6685" i="47"/>
  <c r="B6603" i="47"/>
  <c r="E6603" i="47"/>
  <c r="C6603" i="47"/>
  <c r="D6603" i="47"/>
  <c r="F6603" i="47"/>
  <c r="A6604" i="47"/>
  <c r="M6686" i="47" l="1"/>
  <c r="I6686" i="47"/>
  <c r="L6686" i="47"/>
  <c r="H6687" i="47"/>
  <c r="J6686" i="47"/>
  <c r="K6686" i="47"/>
  <c r="F6604" i="47"/>
  <c r="C6604" i="47"/>
  <c r="A6605" i="47"/>
  <c r="B6604" i="47"/>
  <c r="D6604" i="47"/>
  <c r="E6604" i="47"/>
  <c r="J6687" i="47" l="1"/>
  <c r="M6687" i="47"/>
  <c r="L6687" i="47"/>
  <c r="I6687" i="47"/>
  <c r="H6688" i="47"/>
  <c r="K6687" i="47"/>
  <c r="C6605" i="47"/>
  <c r="A6606" i="47"/>
  <c r="F6605" i="47"/>
  <c r="E6605" i="47"/>
  <c r="B6605" i="47"/>
  <c r="D6605" i="47"/>
  <c r="H6689" i="47" l="1"/>
  <c r="L6688" i="47"/>
  <c r="M6688" i="47"/>
  <c r="I6688" i="47"/>
  <c r="J6688" i="47"/>
  <c r="K6688" i="47"/>
  <c r="D6606" i="47"/>
  <c r="E6606" i="47"/>
  <c r="C6606" i="47"/>
  <c r="A6607" i="47"/>
  <c r="B6606" i="47"/>
  <c r="F6606" i="47"/>
  <c r="H6690" i="47" l="1"/>
  <c r="M6689" i="47"/>
  <c r="K6689" i="47"/>
  <c r="J6689" i="47"/>
  <c r="I6689" i="47"/>
  <c r="L6689" i="47"/>
  <c r="B6607" i="47"/>
  <c r="E6607" i="47"/>
  <c r="F6607" i="47"/>
  <c r="A6608" i="47"/>
  <c r="C6607" i="47"/>
  <c r="D6607" i="47"/>
  <c r="J6690" i="47" l="1"/>
  <c r="I6690" i="47"/>
  <c r="L6690" i="47"/>
  <c r="H6691" i="47"/>
  <c r="M6690" i="47"/>
  <c r="K6690" i="47"/>
  <c r="F6608" i="47"/>
  <c r="C6608" i="47"/>
  <c r="E6608" i="47"/>
  <c r="D6608" i="47"/>
  <c r="B6608" i="47"/>
  <c r="A6609" i="47"/>
  <c r="L6691" i="47" l="1"/>
  <c r="J6691" i="47"/>
  <c r="M6691" i="47"/>
  <c r="K6691" i="47"/>
  <c r="I6691" i="47"/>
  <c r="H6692" i="47"/>
  <c r="C6609" i="47"/>
  <c r="F6609" i="47"/>
  <c r="E6609" i="47"/>
  <c r="B6609" i="47"/>
  <c r="D6609" i="47"/>
  <c r="A6610" i="47"/>
  <c r="M6692" i="47" l="1"/>
  <c r="K6692" i="47"/>
  <c r="J6692" i="47"/>
  <c r="I6692" i="47"/>
  <c r="L6692" i="47"/>
  <c r="H6693" i="47"/>
  <c r="C6610" i="47"/>
  <c r="A6611" i="47"/>
  <c r="B6610" i="47"/>
  <c r="E6610" i="47"/>
  <c r="F6610" i="47"/>
  <c r="D6610" i="47"/>
  <c r="L6693" i="47" l="1"/>
  <c r="K6693" i="47"/>
  <c r="M6693" i="47"/>
  <c r="I6693" i="47"/>
  <c r="J6693" i="47"/>
  <c r="H6694" i="47"/>
  <c r="B6611" i="47"/>
  <c r="E6611" i="47"/>
  <c r="C6611" i="47"/>
  <c r="D6611" i="47"/>
  <c r="F6611" i="47"/>
  <c r="A6612" i="47"/>
  <c r="K6694" i="47" l="1"/>
  <c r="I6694" i="47"/>
  <c r="J6694" i="47"/>
  <c r="H6695" i="47"/>
  <c r="M6694" i="47"/>
  <c r="L6694" i="47"/>
  <c r="F6612" i="47"/>
  <c r="C6612" i="47"/>
  <c r="B6612" i="47"/>
  <c r="A6613" i="47"/>
  <c r="E6612" i="47"/>
  <c r="D6612" i="47"/>
  <c r="H6696" i="47" l="1"/>
  <c r="K6695" i="47"/>
  <c r="M6695" i="47"/>
  <c r="J6695" i="47"/>
  <c r="I6695" i="47"/>
  <c r="L6695" i="47"/>
  <c r="C6613" i="47"/>
  <c r="F6613" i="47"/>
  <c r="E6613" i="47"/>
  <c r="B6613" i="47"/>
  <c r="D6613" i="47"/>
  <c r="A6614" i="47"/>
  <c r="H6697" i="47" l="1"/>
  <c r="K6696" i="47"/>
  <c r="M6696" i="47"/>
  <c r="I6696" i="47"/>
  <c r="L6696" i="47"/>
  <c r="J6696" i="47"/>
  <c r="D6614" i="47"/>
  <c r="E6614" i="47"/>
  <c r="C6614" i="47"/>
  <c r="A6615" i="47"/>
  <c r="F6614" i="47"/>
  <c r="B6614" i="47"/>
  <c r="H6698" i="47" l="1"/>
  <c r="I6697" i="47"/>
  <c r="L6697" i="47"/>
  <c r="M6697" i="47"/>
  <c r="J6697" i="47"/>
  <c r="K6697" i="47"/>
  <c r="C6615" i="47"/>
  <c r="D6615" i="47"/>
  <c r="F6615" i="47"/>
  <c r="A6616" i="47"/>
  <c r="B6615" i="47"/>
  <c r="E6615" i="47"/>
  <c r="L6698" i="47" l="1"/>
  <c r="M6698" i="47"/>
  <c r="H6699" i="47"/>
  <c r="J6698" i="47"/>
  <c r="K6698" i="47"/>
  <c r="I6698" i="47"/>
  <c r="F6616" i="47"/>
  <c r="C6616" i="47"/>
  <c r="B6616" i="47"/>
  <c r="E6616" i="47"/>
  <c r="D6616" i="47"/>
  <c r="A6617" i="47"/>
  <c r="M6699" i="47" l="1"/>
  <c r="K6699" i="47"/>
  <c r="I6699" i="47"/>
  <c r="J6699" i="47"/>
  <c r="L6699" i="47"/>
  <c r="H6700" i="47"/>
  <c r="C6617" i="47"/>
  <c r="F6617" i="47"/>
  <c r="E6617" i="47"/>
  <c r="B6617" i="47"/>
  <c r="D6617" i="47"/>
  <c r="A6618" i="47"/>
  <c r="M6700" i="47" l="1"/>
  <c r="K6700" i="47"/>
  <c r="H6701" i="47"/>
  <c r="J6700" i="47"/>
  <c r="I6700" i="47"/>
  <c r="L6700" i="47"/>
  <c r="D6618" i="47"/>
  <c r="E6618" i="47"/>
  <c r="C6618" i="47"/>
  <c r="F6618" i="47"/>
  <c r="B6618" i="47"/>
  <c r="A6619" i="47"/>
  <c r="K6701" i="47" l="1"/>
  <c r="L6701" i="47"/>
  <c r="I6701" i="47"/>
  <c r="H6702" i="47"/>
  <c r="M6701" i="47"/>
  <c r="J6701" i="47"/>
  <c r="B6619" i="47"/>
  <c r="E6619" i="47"/>
  <c r="C6619" i="47"/>
  <c r="D6619" i="47"/>
  <c r="F6619" i="47"/>
  <c r="A6620" i="47"/>
  <c r="K6702" i="47" l="1"/>
  <c r="I6702" i="47"/>
  <c r="L6702" i="47"/>
  <c r="M6702" i="47"/>
  <c r="H6703" i="47"/>
  <c r="J6702" i="47"/>
  <c r="F6620" i="47"/>
  <c r="C6620" i="47"/>
  <c r="B6620" i="47"/>
  <c r="E6620" i="47"/>
  <c r="D6620" i="47"/>
  <c r="A6621" i="47"/>
  <c r="K6703" i="47" l="1"/>
  <c r="J6703" i="47"/>
  <c r="L6703" i="47"/>
  <c r="M6703" i="47"/>
  <c r="H6704" i="47"/>
  <c r="I6703" i="47"/>
  <c r="C6621" i="47"/>
  <c r="F6621" i="47"/>
  <c r="E6621" i="47"/>
  <c r="B6621" i="47"/>
  <c r="D6621" i="47"/>
  <c r="A6622" i="47"/>
  <c r="H6705" i="47" l="1"/>
  <c r="K6704" i="47"/>
  <c r="M6704" i="47"/>
  <c r="I6704" i="47"/>
  <c r="L6704" i="47"/>
  <c r="J6704" i="47"/>
  <c r="D6622" i="47"/>
  <c r="E6622" i="47"/>
  <c r="C6622" i="47"/>
  <c r="A6623" i="47"/>
  <c r="F6622" i="47"/>
  <c r="B6622" i="47"/>
  <c r="I6705" i="47" l="1"/>
  <c r="M6705" i="47"/>
  <c r="L6705" i="47"/>
  <c r="K6705" i="47"/>
  <c r="J6705" i="47"/>
  <c r="H6706" i="47"/>
  <c r="B6623" i="47"/>
  <c r="E6623" i="47"/>
  <c r="C6623" i="47"/>
  <c r="D6623" i="47"/>
  <c r="F6623" i="47"/>
  <c r="A6624" i="47"/>
  <c r="M6706" i="47" l="1"/>
  <c r="K6706" i="47"/>
  <c r="L6706" i="47"/>
  <c r="J6706" i="47"/>
  <c r="I6706" i="47"/>
  <c r="H6707" i="47"/>
  <c r="F6624" i="47"/>
  <c r="C6624" i="47"/>
  <c r="A6625" i="47"/>
  <c r="B6624" i="47"/>
  <c r="E6624" i="47"/>
  <c r="D6624" i="47"/>
  <c r="K6707" i="47" l="1"/>
  <c r="M6707" i="47"/>
  <c r="L6707" i="47"/>
  <c r="H6708" i="47"/>
  <c r="I6707" i="47"/>
  <c r="J6707" i="47"/>
  <c r="C6625" i="47"/>
  <c r="E6625" i="47"/>
  <c r="B6625" i="47"/>
  <c r="D6625" i="47"/>
  <c r="A6626" i="47"/>
  <c r="F6625" i="47"/>
  <c r="K6708" i="47" l="1"/>
  <c r="H6709" i="47"/>
  <c r="M6708" i="47"/>
  <c r="J6708" i="47"/>
  <c r="I6708" i="47"/>
  <c r="L6708" i="47"/>
  <c r="D6626" i="47"/>
  <c r="E6626" i="47"/>
  <c r="F6626" i="47"/>
  <c r="B6626" i="47"/>
  <c r="C6626" i="47"/>
  <c r="A6627" i="47"/>
  <c r="K6709" i="47" l="1"/>
  <c r="L6709" i="47"/>
  <c r="I6709" i="47"/>
  <c r="H6710" i="47"/>
  <c r="M6709" i="47"/>
  <c r="J6709" i="47"/>
  <c r="F6627" i="47"/>
  <c r="A6628" i="47"/>
  <c r="B6627" i="47"/>
  <c r="E6627" i="47"/>
  <c r="C6627" i="47"/>
  <c r="D6627" i="47"/>
  <c r="M6710" i="47" l="1"/>
  <c r="J6710" i="47"/>
  <c r="K6710" i="47"/>
  <c r="L6710" i="47"/>
  <c r="I6710" i="47"/>
  <c r="H6711" i="47"/>
  <c r="E6628" i="47"/>
  <c r="D6628" i="47"/>
  <c r="F6628" i="47"/>
  <c r="C6628" i="47"/>
  <c r="B6628" i="47"/>
  <c r="A6629" i="47"/>
  <c r="J6711" i="47" l="1"/>
  <c r="L6711" i="47"/>
  <c r="M6711" i="47"/>
  <c r="H6712" i="47"/>
  <c r="I6711" i="47"/>
  <c r="K6711" i="47"/>
  <c r="D6629" i="47"/>
  <c r="A6630" i="47"/>
  <c r="F6629" i="47"/>
  <c r="C6629" i="47"/>
  <c r="E6629" i="47"/>
  <c r="B6629" i="47"/>
  <c r="K6712" i="47" l="1"/>
  <c r="M6712" i="47"/>
  <c r="I6712" i="47"/>
  <c r="H6713" i="47"/>
  <c r="L6712" i="47"/>
  <c r="J6712" i="47"/>
  <c r="F6630" i="47"/>
  <c r="D6630" i="47"/>
  <c r="B6630" i="47"/>
  <c r="C6630" i="47"/>
  <c r="A6631" i="47"/>
  <c r="E6630" i="47"/>
  <c r="M6713" i="47" l="1"/>
  <c r="L6713" i="47"/>
  <c r="I6713" i="47"/>
  <c r="J6713" i="47"/>
  <c r="H6714" i="47"/>
  <c r="K6713" i="47"/>
  <c r="C6631" i="47"/>
  <c r="D6631" i="47"/>
  <c r="F6631" i="47"/>
  <c r="B6631" i="47"/>
  <c r="E6631" i="47"/>
  <c r="A6632" i="47"/>
  <c r="L6714" i="47" l="1"/>
  <c r="H6715" i="47"/>
  <c r="J6714" i="47"/>
  <c r="I6714" i="47"/>
  <c r="M6714" i="47"/>
  <c r="K6714" i="47"/>
  <c r="D6632" i="47"/>
  <c r="F6632" i="47"/>
  <c r="C6632" i="47"/>
  <c r="E6632" i="47"/>
  <c r="B6632" i="47"/>
  <c r="A6633" i="47"/>
  <c r="J6715" i="47" l="1"/>
  <c r="M6715" i="47"/>
  <c r="L6715" i="47"/>
  <c r="I6715" i="47"/>
  <c r="H6716" i="47"/>
  <c r="K6715" i="47"/>
  <c r="D6633" i="47"/>
  <c r="A6634" i="47"/>
  <c r="F6633" i="47"/>
  <c r="C6633" i="47"/>
  <c r="E6633" i="47"/>
  <c r="B6633" i="47"/>
  <c r="K6716" i="47" l="1"/>
  <c r="M6716" i="47"/>
  <c r="J6716" i="47"/>
  <c r="I6716" i="47"/>
  <c r="L6716" i="47"/>
  <c r="H6717" i="47"/>
  <c r="F6634" i="47"/>
  <c r="B6634" i="47"/>
  <c r="D6634" i="47"/>
  <c r="E6634" i="47"/>
  <c r="C6634" i="47"/>
  <c r="A6635" i="47"/>
  <c r="M6717" i="47" l="1"/>
  <c r="H6718" i="47"/>
  <c r="J6717" i="47"/>
  <c r="K6717" i="47"/>
  <c r="I6717" i="47"/>
  <c r="L6717" i="47"/>
  <c r="F6635" i="47"/>
  <c r="A6636" i="47"/>
  <c r="B6635" i="47"/>
  <c r="E6635" i="47"/>
  <c r="C6635" i="47"/>
  <c r="D6635" i="47"/>
  <c r="K6718" i="47" l="1"/>
  <c r="L6718" i="47"/>
  <c r="I6718" i="47"/>
  <c r="H6719" i="47"/>
  <c r="M6718" i="47"/>
  <c r="J6718" i="47"/>
  <c r="E6636" i="47"/>
  <c r="D6636" i="47"/>
  <c r="F6636" i="47"/>
  <c r="C6636" i="47"/>
  <c r="B6636" i="47"/>
  <c r="A6637" i="47"/>
  <c r="M6719" i="47" l="1"/>
  <c r="J6719" i="47"/>
  <c r="I6719" i="47"/>
  <c r="K6719" i="47"/>
  <c r="L6719" i="47"/>
  <c r="H6720" i="47"/>
  <c r="D6637" i="47"/>
  <c r="A6638" i="47"/>
  <c r="C6637" i="47"/>
  <c r="F6637" i="47"/>
  <c r="B6637" i="47"/>
  <c r="E6637" i="47"/>
  <c r="I6720" i="47" l="1"/>
  <c r="M6720" i="47"/>
  <c r="L6720" i="47"/>
  <c r="J6720" i="47"/>
  <c r="H6721" i="47"/>
  <c r="K6720" i="47"/>
  <c r="B6638" i="47"/>
  <c r="C6638" i="47"/>
  <c r="A6639" i="47"/>
  <c r="F6638" i="47"/>
  <c r="D6638" i="47"/>
  <c r="E6638" i="47"/>
  <c r="M6721" i="47" l="1"/>
  <c r="K6721" i="47"/>
  <c r="J6721" i="47"/>
  <c r="I6721" i="47"/>
  <c r="L6721" i="47"/>
  <c r="H6722" i="47"/>
  <c r="C6639" i="47"/>
  <c r="D6639" i="47"/>
  <c r="B6639" i="47"/>
  <c r="E6639" i="47"/>
  <c r="F6639" i="47"/>
  <c r="A6640" i="47"/>
  <c r="M6722" i="47" l="1"/>
  <c r="K6722" i="47"/>
  <c r="J6722" i="47"/>
  <c r="I6722" i="47"/>
  <c r="L6722" i="47"/>
  <c r="H6723" i="47"/>
  <c r="E6640" i="47"/>
  <c r="D6640" i="47"/>
  <c r="F6640" i="47"/>
  <c r="C6640" i="47"/>
  <c r="B6640" i="47"/>
  <c r="A6641" i="47"/>
  <c r="M6723" i="47" l="1"/>
  <c r="K6723" i="47"/>
  <c r="I6723" i="47"/>
  <c r="H6724" i="47"/>
  <c r="L6723" i="47"/>
  <c r="J6723" i="47"/>
  <c r="E6641" i="47"/>
  <c r="B6641" i="47"/>
  <c r="C6641" i="47"/>
  <c r="F6641" i="47"/>
  <c r="D6641" i="47"/>
  <c r="A6642" i="47"/>
  <c r="K6724" i="47" l="1"/>
  <c r="L6724" i="47"/>
  <c r="M6724" i="47"/>
  <c r="H6725" i="47"/>
  <c r="J6724" i="47"/>
  <c r="I6724" i="47"/>
  <c r="F6642" i="47"/>
  <c r="D6642" i="47"/>
  <c r="E6642" i="47"/>
  <c r="B6642" i="47"/>
  <c r="C6642" i="47"/>
  <c r="A6643" i="47"/>
  <c r="K6725" i="47" l="1"/>
  <c r="M6725" i="47"/>
  <c r="J6725" i="47"/>
  <c r="I6725" i="47"/>
  <c r="L6725" i="47"/>
  <c r="H6726" i="47"/>
  <c r="C6643" i="47"/>
  <c r="D6643" i="47"/>
  <c r="F6643" i="47"/>
  <c r="A6644" i="47"/>
  <c r="B6643" i="47"/>
  <c r="E6643" i="47"/>
  <c r="K6726" i="47" l="1"/>
  <c r="L6726" i="47"/>
  <c r="I6726" i="47"/>
  <c r="H6727" i="47"/>
  <c r="M6726" i="47"/>
  <c r="J6726" i="47"/>
  <c r="E6644" i="47"/>
  <c r="D6644" i="47"/>
  <c r="F6644" i="47"/>
  <c r="C6644" i="47"/>
  <c r="B6644" i="47"/>
  <c r="A6645" i="47"/>
  <c r="K6727" i="47" l="1"/>
  <c r="J6727" i="47"/>
  <c r="L6727" i="47"/>
  <c r="M6727" i="47"/>
  <c r="H6728" i="47"/>
  <c r="I6727" i="47"/>
  <c r="E6645" i="47"/>
  <c r="B6645" i="47"/>
  <c r="A6646" i="47"/>
  <c r="F6645" i="47"/>
  <c r="D6645" i="47"/>
  <c r="C6645" i="47"/>
  <c r="K6728" i="47" l="1"/>
  <c r="I6728" i="47"/>
  <c r="M6728" i="47"/>
  <c r="L6728" i="47"/>
  <c r="J6728" i="47"/>
  <c r="H6729" i="47"/>
  <c r="B6646" i="47"/>
  <c r="D6646" i="47"/>
  <c r="E6646" i="47"/>
  <c r="C6646" i="47"/>
  <c r="A6647" i="47"/>
  <c r="F6646" i="47"/>
  <c r="M6729" i="47" l="1"/>
  <c r="K6729" i="47"/>
  <c r="J6729" i="47"/>
  <c r="I6729" i="47"/>
  <c r="L6729" i="47"/>
  <c r="H6730" i="47"/>
  <c r="C6647" i="47"/>
  <c r="D6647" i="47"/>
  <c r="B6647" i="47"/>
  <c r="E6647" i="47"/>
  <c r="F6647" i="47"/>
  <c r="A6648" i="47"/>
  <c r="M6730" i="47" l="1"/>
  <c r="K6730" i="47"/>
  <c r="L6730" i="47"/>
  <c r="J6730" i="47"/>
  <c r="I6730" i="47"/>
  <c r="H6731" i="47"/>
  <c r="F6648" i="47"/>
  <c r="C6648" i="47"/>
  <c r="B6648" i="47"/>
  <c r="E6648" i="47"/>
  <c r="D6648" i="47"/>
  <c r="A6649" i="47"/>
  <c r="M6731" i="47" l="1"/>
  <c r="L6731" i="47"/>
  <c r="I6731" i="47"/>
  <c r="H6732" i="47"/>
  <c r="K6731" i="47"/>
  <c r="J6731" i="47"/>
  <c r="E6649" i="47"/>
  <c r="B6649" i="47"/>
  <c r="D6649" i="47"/>
  <c r="A6650" i="47"/>
  <c r="C6649" i="47"/>
  <c r="F6649" i="47"/>
  <c r="I6732" i="47" l="1"/>
  <c r="M6732" i="47"/>
  <c r="L6732" i="47"/>
  <c r="J6732" i="47"/>
  <c r="H6733" i="47"/>
  <c r="K6732" i="47"/>
  <c r="C6650" i="47"/>
  <c r="A6651" i="47"/>
  <c r="B6650" i="47"/>
  <c r="D6650" i="47"/>
  <c r="E6650" i="47"/>
  <c r="F6650" i="47"/>
  <c r="H6734" i="47" l="1"/>
  <c r="M6733" i="47"/>
  <c r="K6733" i="47"/>
  <c r="L6733" i="47"/>
  <c r="J6733" i="47"/>
  <c r="I6733" i="47"/>
  <c r="B6651" i="47"/>
  <c r="E6651" i="47"/>
  <c r="C6651" i="47"/>
  <c r="D6651" i="47"/>
  <c r="F6651" i="47"/>
  <c r="A6652" i="47"/>
  <c r="M6734" i="47" l="1"/>
  <c r="J6734" i="47"/>
  <c r="K6734" i="47"/>
  <c r="L6734" i="47"/>
  <c r="I6734" i="47"/>
  <c r="H6735" i="47"/>
  <c r="F6652" i="47"/>
  <c r="C6652" i="47"/>
  <c r="B6652" i="47"/>
  <c r="A6653" i="47"/>
  <c r="D6652" i="47"/>
  <c r="E6652" i="47"/>
  <c r="H6736" i="47" l="1"/>
  <c r="K6735" i="47"/>
  <c r="M6735" i="47"/>
  <c r="J6735" i="47"/>
  <c r="I6735" i="47"/>
  <c r="L6735" i="47"/>
  <c r="C6653" i="47"/>
  <c r="F6653" i="47"/>
  <c r="E6653" i="47"/>
  <c r="B6653" i="47"/>
  <c r="D6653" i="47"/>
  <c r="A6654" i="47"/>
  <c r="K6736" i="47" l="1"/>
  <c r="M6736" i="47"/>
  <c r="I6736" i="47"/>
  <c r="L6736" i="47"/>
  <c r="J6736" i="47"/>
  <c r="H6737" i="47"/>
  <c r="D6654" i="47"/>
  <c r="E6654" i="47"/>
  <c r="C6654" i="47"/>
  <c r="A6655" i="47"/>
  <c r="B6654" i="47"/>
  <c r="F6654" i="47"/>
  <c r="K6737" i="47" l="1"/>
  <c r="L6737" i="47"/>
  <c r="J6737" i="47"/>
  <c r="I6737" i="47"/>
  <c r="H6738" i="47"/>
  <c r="M6737" i="47"/>
  <c r="C6655" i="47"/>
  <c r="D6655" i="47"/>
  <c r="F6655" i="47"/>
  <c r="A6656" i="47"/>
  <c r="B6655" i="47"/>
  <c r="E6655" i="47"/>
  <c r="M6738" i="47" l="1"/>
  <c r="K6738" i="47"/>
  <c r="J6738" i="47"/>
  <c r="I6738" i="47"/>
  <c r="L6738" i="47"/>
  <c r="H6739" i="47"/>
  <c r="F6656" i="47"/>
  <c r="C6656" i="47"/>
  <c r="B6656" i="47"/>
  <c r="A6657" i="47"/>
  <c r="E6656" i="47"/>
  <c r="D6656" i="47"/>
  <c r="K6739" i="47" l="1"/>
  <c r="J6739" i="47"/>
  <c r="L6739" i="47"/>
  <c r="M6739" i="47"/>
  <c r="H6740" i="47"/>
  <c r="I6739" i="47"/>
  <c r="C6657" i="47"/>
  <c r="E6657" i="47"/>
  <c r="B6657" i="47"/>
  <c r="D6657" i="47"/>
  <c r="A6658" i="47"/>
  <c r="F6657" i="47"/>
  <c r="K6740" i="47" l="1"/>
  <c r="I6740" i="47"/>
  <c r="M6740" i="47"/>
  <c r="L6740" i="47"/>
  <c r="J6740" i="47"/>
  <c r="H6741" i="47"/>
  <c r="D6658" i="47"/>
  <c r="E6658" i="47"/>
  <c r="C6658" i="47"/>
  <c r="A6659" i="47"/>
  <c r="F6658" i="47"/>
  <c r="B6658" i="47"/>
  <c r="H6742" i="47" l="1"/>
  <c r="M6741" i="47"/>
  <c r="K6741" i="47"/>
  <c r="J6741" i="47"/>
  <c r="I6741" i="47"/>
  <c r="L6741" i="47"/>
  <c r="B6659" i="47"/>
  <c r="C6659" i="47"/>
  <c r="D6659" i="47"/>
  <c r="F6659" i="47"/>
  <c r="A6660" i="47"/>
  <c r="E6659" i="47"/>
  <c r="M6742" i="47" l="1"/>
  <c r="K6742" i="47"/>
  <c r="L6742" i="47"/>
  <c r="J6742" i="47"/>
  <c r="I6742" i="47"/>
  <c r="H6743" i="47"/>
  <c r="F6660" i="47"/>
  <c r="C6660" i="47"/>
  <c r="A6661" i="47"/>
  <c r="B6660" i="47"/>
  <c r="E6660" i="47"/>
  <c r="D6660" i="47"/>
  <c r="M6743" i="47" l="1"/>
  <c r="K6743" i="47"/>
  <c r="L6743" i="47"/>
  <c r="H6744" i="47"/>
  <c r="I6743" i="47"/>
  <c r="J6743" i="47"/>
  <c r="C6661" i="47"/>
  <c r="E6661" i="47"/>
  <c r="B6661" i="47"/>
  <c r="D6661" i="47"/>
  <c r="A6662" i="47"/>
  <c r="F6661" i="47"/>
  <c r="L6744" i="47" l="1"/>
  <c r="M6744" i="47"/>
  <c r="K6744" i="47"/>
  <c r="I6744" i="47"/>
  <c r="H6745" i="47"/>
  <c r="J6744" i="47"/>
  <c r="D6662" i="47"/>
  <c r="E6662" i="47"/>
  <c r="A6663" i="47"/>
  <c r="F6662" i="47"/>
  <c r="B6662" i="47"/>
  <c r="C6662" i="47"/>
  <c r="L6745" i="47" l="1"/>
  <c r="H6746" i="47"/>
  <c r="M6745" i="47"/>
  <c r="K6745" i="47"/>
  <c r="J6745" i="47"/>
  <c r="I6745" i="47"/>
  <c r="E6663" i="47"/>
  <c r="C6663" i="47"/>
  <c r="D6663" i="47"/>
  <c r="F6663" i="47"/>
  <c r="A6664" i="47"/>
  <c r="B6663" i="47"/>
  <c r="L6746" i="47" l="1"/>
  <c r="K6746" i="47"/>
  <c r="I6746" i="47"/>
  <c r="M6746" i="47"/>
  <c r="J6746" i="47"/>
  <c r="H6747" i="47"/>
  <c r="F6664" i="47"/>
  <c r="C6664" i="47"/>
  <c r="E6664" i="47"/>
  <c r="D6664" i="47"/>
  <c r="B6664" i="47"/>
  <c r="A6665" i="47"/>
  <c r="J6747" i="47" l="1"/>
  <c r="L6747" i="47"/>
  <c r="M6747" i="47"/>
  <c r="H6748" i="47"/>
  <c r="I6747" i="47"/>
  <c r="K6747" i="47"/>
  <c r="E6665" i="47"/>
  <c r="B6665" i="47"/>
  <c r="D6665" i="47"/>
  <c r="A6666" i="47"/>
  <c r="C6665" i="47"/>
  <c r="F6665" i="47"/>
  <c r="L6748" i="47" l="1"/>
  <c r="M6748" i="47"/>
  <c r="I6748" i="47"/>
  <c r="H6749" i="47"/>
  <c r="J6748" i="47"/>
  <c r="K6748" i="47"/>
  <c r="D6666" i="47"/>
  <c r="E6666" i="47"/>
  <c r="C6666" i="47"/>
  <c r="A6667" i="47"/>
  <c r="F6666" i="47"/>
  <c r="B6666" i="47"/>
  <c r="H6750" i="47" l="1"/>
  <c r="K6749" i="47"/>
  <c r="L6749" i="47"/>
  <c r="M6749" i="47"/>
  <c r="J6749" i="47"/>
  <c r="I6749" i="47"/>
  <c r="E6667" i="47"/>
  <c r="C6667" i="47"/>
  <c r="D6667" i="47"/>
  <c r="F6667" i="47"/>
  <c r="A6668" i="47"/>
  <c r="B6667" i="47"/>
  <c r="H6751" i="47" l="1"/>
  <c r="M6750" i="47"/>
  <c r="K6750" i="47"/>
  <c r="J6750" i="47"/>
  <c r="I6750" i="47"/>
  <c r="L6750" i="47"/>
  <c r="B6668" i="47"/>
  <c r="A6669" i="47"/>
  <c r="E6668" i="47"/>
  <c r="C6668" i="47"/>
  <c r="D6668" i="47"/>
  <c r="F6668" i="47"/>
  <c r="J6751" i="47" l="1"/>
  <c r="L6751" i="47"/>
  <c r="M6751" i="47"/>
  <c r="H6752" i="47"/>
  <c r="I6751" i="47"/>
  <c r="K6751" i="47"/>
  <c r="C6669" i="47"/>
  <c r="F6669" i="47"/>
  <c r="E6669" i="47"/>
  <c r="B6669" i="47"/>
  <c r="D6669" i="47"/>
  <c r="A6670" i="47"/>
  <c r="K6752" i="47" l="1"/>
  <c r="I6752" i="47"/>
  <c r="L6752" i="47"/>
  <c r="M6752" i="47"/>
  <c r="H6753" i="47"/>
  <c r="J6752" i="47"/>
  <c r="D6670" i="47"/>
  <c r="E6670" i="47"/>
  <c r="C6670" i="47"/>
  <c r="A6671" i="47"/>
  <c r="B6670" i="47"/>
  <c r="F6670" i="47"/>
  <c r="I6753" i="47" l="1"/>
  <c r="M6753" i="47"/>
  <c r="L6753" i="47"/>
  <c r="J6753" i="47"/>
  <c r="H6754" i="47"/>
  <c r="K6753" i="47"/>
  <c r="B6671" i="47"/>
  <c r="C6671" i="47"/>
  <c r="D6671" i="47"/>
  <c r="A6672" i="47"/>
  <c r="E6671" i="47"/>
  <c r="F6671" i="47"/>
  <c r="M6754" i="47" l="1"/>
  <c r="L6754" i="47"/>
  <c r="J6754" i="47"/>
  <c r="H6755" i="47"/>
  <c r="K6754" i="47"/>
  <c r="I6754" i="47"/>
  <c r="F6672" i="47"/>
  <c r="C6672" i="47"/>
  <c r="E6672" i="47"/>
  <c r="D6672" i="47"/>
  <c r="B6672" i="47"/>
  <c r="A6673" i="47"/>
  <c r="H6756" i="47" l="1"/>
  <c r="M6755" i="47"/>
  <c r="L6755" i="47"/>
  <c r="I6755" i="47"/>
  <c r="J6755" i="47"/>
  <c r="K6755" i="47"/>
  <c r="C6673" i="47"/>
  <c r="F6673" i="47"/>
  <c r="E6673" i="47"/>
  <c r="B6673" i="47"/>
  <c r="A6674" i="47"/>
  <c r="D6673" i="47"/>
  <c r="K6756" i="47" l="1"/>
  <c r="I6756" i="47"/>
  <c r="M6756" i="47"/>
  <c r="L6756" i="47"/>
  <c r="J6756" i="47"/>
  <c r="H6757" i="47"/>
  <c r="D6674" i="47"/>
  <c r="E6674" i="47"/>
  <c r="F6674" i="47"/>
  <c r="B6674" i="47"/>
  <c r="C6674" i="47"/>
  <c r="A6675" i="47"/>
  <c r="H6758" i="47" l="1"/>
  <c r="M6757" i="47"/>
  <c r="K6757" i="47"/>
  <c r="J6757" i="47"/>
  <c r="I6757" i="47"/>
  <c r="L6757" i="47"/>
  <c r="B6675" i="47"/>
  <c r="C6675" i="47"/>
  <c r="D6675" i="47"/>
  <c r="A6676" i="47"/>
  <c r="E6675" i="47"/>
  <c r="F6675" i="47"/>
  <c r="K6758" i="47" l="1"/>
  <c r="I6758" i="47"/>
  <c r="L6758" i="47"/>
  <c r="M6758" i="47"/>
  <c r="H6759" i="47"/>
  <c r="J6758" i="47"/>
  <c r="F6676" i="47"/>
  <c r="C6676" i="47"/>
  <c r="B6676" i="47"/>
  <c r="A6677" i="47"/>
  <c r="E6676" i="47"/>
  <c r="D6676" i="47"/>
  <c r="M6759" i="47" l="1"/>
  <c r="L6759" i="47"/>
  <c r="I6759" i="47"/>
  <c r="H6760" i="47"/>
  <c r="K6759" i="47"/>
  <c r="J6759" i="47"/>
  <c r="C6677" i="47"/>
  <c r="E6677" i="47"/>
  <c r="B6677" i="47"/>
  <c r="D6677" i="47"/>
  <c r="A6678" i="47"/>
  <c r="F6677" i="47"/>
  <c r="I6760" i="47" l="1"/>
  <c r="L6760" i="47"/>
  <c r="M6760" i="47"/>
  <c r="K6760" i="47"/>
  <c r="H6761" i="47"/>
  <c r="J6760" i="47"/>
  <c r="D6678" i="47"/>
  <c r="E6678" i="47"/>
  <c r="F6678" i="47"/>
  <c r="B6678" i="47"/>
  <c r="C6678" i="47"/>
  <c r="A6679" i="47"/>
  <c r="K6761" i="47" l="1"/>
  <c r="I6761" i="47"/>
  <c r="L6761" i="47"/>
  <c r="M6761" i="47"/>
  <c r="H6762" i="47"/>
  <c r="J6761" i="47"/>
  <c r="B6679" i="47"/>
  <c r="C6679" i="47"/>
  <c r="D6679" i="47"/>
  <c r="F6679" i="47"/>
  <c r="A6680" i="47"/>
  <c r="E6679" i="47"/>
  <c r="L6762" i="47" l="1"/>
  <c r="H6763" i="47"/>
  <c r="M6762" i="47"/>
  <c r="K6762" i="47"/>
  <c r="J6762" i="47"/>
  <c r="I6762" i="47"/>
  <c r="F6680" i="47"/>
  <c r="C6680" i="47"/>
  <c r="B6680" i="47"/>
  <c r="A6681" i="47"/>
  <c r="D6680" i="47"/>
  <c r="E6680" i="47"/>
  <c r="H6764" i="47" l="1"/>
  <c r="M6763" i="47"/>
  <c r="K6763" i="47"/>
  <c r="L6763" i="47"/>
  <c r="I6763" i="47"/>
  <c r="J6763" i="47"/>
  <c r="C6681" i="47"/>
  <c r="F6681" i="47"/>
  <c r="E6681" i="47"/>
  <c r="B6681" i="47"/>
  <c r="D6681" i="47"/>
  <c r="A6682" i="47"/>
  <c r="L6764" i="47" l="1"/>
  <c r="M6764" i="47"/>
  <c r="I6764" i="47"/>
  <c r="H6765" i="47"/>
  <c r="J6764" i="47"/>
  <c r="K6764" i="47"/>
  <c r="D6682" i="47"/>
  <c r="E6682" i="47"/>
  <c r="F6682" i="47"/>
  <c r="B6682" i="47"/>
  <c r="C6682" i="47"/>
  <c r="A6683" i="47"/>
  <c r="I6765" i="47" l="1"/>
  <c r="K6765" i="47"/>
  <c r="L6765" i="47"/>
  <c r="M6765" i="47"/>
  <c r="H6766" i="47"/>
  <c r="J6765" i="47"/>
  <c r="B6683" i="47"/>
  <c r="E6683" i="47"/>
  <c r="C6683" i="47"/>
  <c r="F6683" i="47"/>
  <c r="A6684" i="47"/>
  <c r="D6683" i="47"/>
  <c r="K6766" i="47" l="1"/>
  <c r="I6766" i="47"/>
  <c r="L6766" i="47"/>
  <c r="M6766" i="47"/>
  <c r="H6767" i="47"/>
  <c r="J6766" i="47"/>
  <c r="B6684" i="47"/>
  <c r="A6685" i="47"/>
  <c r="E6684" i="47"/>
  <c r="D6684" i="47"/>
  <c r="F6684" i="47"/>
  <c r="C6684" i="47"/>
  <c r="H6768" i="47" l="1"/>
  <c r="M6767" i="47"/>
  <c r="J6767" i="47"/>
  <c r="I6767" i="47"/>
  <c r="K6767" i="47"/>
  <c r="L6767" i="47"/>
  <c r="C6685" i="47"/>
  <c r="F6685" i="47"/>
  <c r="E6685" i="47"/>
  <c r="B6685" i="47"/>
  <c r="D6685" i="47"/>
  <c r="A6686" i="47"/>
  <c r="I6768" i="47" l="1"/>
  <c r="L6768" i="47"/>
  <c r="M6768" i="47"/>
  <c r="H6769" i="47"/>
  <c r="J6768" i="47"/>
  <c r="K6768" i="47"/>
  <c r="D6686" i="47"/>
  <c r="E6686" i="47"/>
  <c r="A6687" i="47"/>
  <c r="F6686" i="47"/>
  <c r="B6686" i="47"/>
  <c r="C6686" i="47"/>
  <c r="J6769" i="47" l="1"/>
  <c r="K6769" i="47"/>
  <c r="L6769" i="47"/>
  <c r="I6769" i="47"/>
  <c r="H6770" i="47"/>
  <c r="M6769" i="47"/>
  <c r="B6687" i="47"/>
  <c r="E6687" i="47"/>
  <c r="C6687" i="47"/>
  <c r="D6687" i="47"/>
  <c r="F6687" i="47"/>
  <c r="A6688" i="47"/>
  <c r="L6770" i="47" l="1"/>
  <c r="H6771" i="47"/>
  <c r="M6770" i="47"/>
  <c r="I6770" i="47"/>
  <c r="J6770" i="47"/>
  <c r="K6770" i="47"/>
  <c r="F6688" i="47"/>
  <c r="C6688" i="47"/>
  <c r="B6688" i="47"/>
  <c r="E6688" i="47"/>
  <c r="D6688" i="47"/>
  <c r="A6689" i="47"/>
  <c r="J6771" i="47" l="1"/>
  <c r="K6771" i="47"/>
  <c r="M6771" i="47"/>
  <c r="H6772" i="47"/>
  <c r="I6771" i="47"/>
  <c r="L6771" i="47"/>
  <c r="C6689" i="47"/>
  <c r="F6689" i="47"/>
  <c r="E6689" i="47"/>
  <c r="B6689" i="47"/>
  <c r="D6689" i="47"/>
  <c r="A6690" i="47"/>
  <c r="M6772" i="47" l="1"/>
  <c r="I6772" i="47"/>
  <c r="L6772" i="47"/>
  <c r="J6772" i="47"/>
  <c r="H6773" i="47"/>
  <c r="K6772" i="47"/>
  <c r="D6690" i="47"/>
  <c r="E6690" i="47"/>
  <c r="C6690" i="47"/>
  <c r="A6691" i="47"/>
  <c r="F6690" i="47"/>
  <c r="B6690" i="47"/>
  <c r="J6773" i="47" l="1"/>
  <c r="K6773" i="47"/>
  <c r="L6773" i="47"/>
  <c r="M6773" i="47"/>
  <c r="I6773" i="47"/>
  <c r="H6774" i="47"/>
  <c r="B6691" i="47"/>
  <c r="E6691" i="47"/>
  <c r="C6691" i="47"/>
  <c r="D6691" i="47"/>
  <c r="A6692" i="47"/>
  <c r="F6691" i="47"/>
  <c r="M6774" i="47" l="1"/>
  <c r="K6774" i="47"/>
  <c r="J6774" i="47"/>
  <c r="I6774" i="47"/>
  <c r="L6774" i="47"/>
  <c r="H6775" i="47"/>
  <c r="C6692" i="47"/>
  <c r="B6692" i="47"/>
  <c r="A6693" i="47"/>
  <c r="E6692" i="47"/>
  <c r="D6692" i="47"/>
  <c r="F6692" i="47"/>
  <c r="M6775" i="47" l="1"/>
  <c r="I6775" i="47"/>
  <c r="K6775" i="47"/>
  <c r="L6775" i="47"/>
  <c r="J6775" i="47"/>
  <c r="H6776" i="47"/>
  <c r="C6693" i="47"/>
  <c r="F6693" i="47"/>
  <c r="E6693" i="47"/>
  <c r="B6693" i="47"/>
  <c r="D6693" i="47"/>
  <c r="A6694" i="47"/>
  <c r="K6776" i="47" l="1"/>
  <c r="H6777" i="47"/>
  <c r="I6776" i="47"/>
  <c r="J6776" i="47"/>
  <c r="M6776" i="47"/>
  <c r="L6776" i="47"/>
  <c r="D6694" i="47"/>
  <c r="C6694" i="47"/>
  <c r="A6695" i="47"/>
  <c r="F6694" i="47"/>
  <c r="B6694" i="47"/>
  <c r="E6694" i="47"/>
  <c r="L6777" i="47" l="1"/>
  <c r="H6778" i="47"/>
  <c r="M6777" i="47"/>
  <c r="K6777" i="47"/>
  <c r="J6777" i="47"/>
  <c r="I6777" i="47"/>
  <c r="E6695" i="47"/>
  <c r="C6695" i="47"/>
  <c r="D6695" i="47"/>
  <c r="B6695" i="47"/>
  <c r="F6695" i="47"/>
  <c r="A6696" i="47"/>
  <c r="L6778" i="47" l="1"/>
  <c r="M6778" i="47"/>
  <c r="H6779" i="47"/>
  <c r="J6778" i="47"/>
  <c r="K6778" i="47"/>
  <c r="I6778" i="47"/>
  <c r="F6696" i="47"/>
  <c r="C6696" i="47"/>
  <c r="A6697" i="47"/>
  <c r="B6696" i="47"/>
  <c r="E6696" i="47"/>
  <c r="D6696" i="47"/>
  <c r="K6779" i="47" l="1"/>
  <c r="J6779" i="47"/>
  <c r="L6779" i="47"/>
  <c r="M6779" i="47"/>
  <c r="H6780" i="47"/>
  <c r="I6779" i="47"/>
  <c r="F6697" i="47"/>
  <c r="E6697" i="47"/>
  <c r="B6697" i="47"/>
  <c r="D6697" i="47"/>
  <c r="A6698" i="47"/>
  <c r="C6697" i="47"/>
  <c r="K6780" i="47" l="1"/>
  <c r="I6780" i="47"/>
  <c r="M6780" i="47"/>
  <c r="L6780" i="47"/>
  <c r="J6780" i="47"/>
  <c r="H6781" i="47"/>
  <c r="D6698" i="47"/>
  <c r="C6698" i="47"/>
  <c r="A6699" i="47"/>
  <c r="F6698" i="47"/>
  <c r="B6698" i="47"/>
  <c r="E6698" i="47"/>
  <c r="I6781" i="47" l="1"/>
  <c r="M6781" i="47"/>
  <c r="L6781" i="47"/>
  <c r="J6781" i="47"/>
  <c r="H6782" i="47"/>
  <c r="K6781" i="47"/>
  <c r="B6699" i="47"/>
  <c r="E6699" i="47"/>
  <c r="C6699" i="47"/>
  <c r="D6699" i="47"/>
  <c r="F6699" i="47"/>
  <c r="A6700" i="47"/>
  <c r="I6782" i="47" l="1"/>
  <c r="L6782" i="47"/>
  <c r="M6782" i="47"/>
  <c r="H6783" i="47"/>
  <c r="J6782" i="47"/>
  <c r="K6782" i="47"/>
  <c r="F6700" i="47"/>
  <c r="C6700" i="47"/>
  <c r="A6701" i="47"/>
  <c r="E6700" i="47"/>
  <c r="D6700" i="47"/>
  <c r="B6700" i="47"/>
  <c r="K6783" i="47" l="1"/>
  <c r="J6783" i="47"/>
  <c r="L6783" i="47"/>
  <c r="M6783" i="47"/>
  <c r="H6784" i="47"/>
  <c r="I6783" i="47"/>
  <c r="F6701" i="47"/>
  <c r="E6701" i="47"/>
  <c r="B6701" i="47"/>
  <c r="D6701" i="47"/>
  <c r="A6702" i="47"/>
  <c r="C6701" i="47"/>
  <c r="L6784" i="47" l="1"/>
  <c r="H6785" i="47"/>
  <c r="M6784" i="47"/>
  <c r="K6784" i="47"/>
  <c r="I6784" i="47"/>
  <c r="J6784" i="47"/>
  <c r="D6702" i="47"/>
  <c r="E6702" i="47"/>
  <c r="C6702" i="47"/>
  <c r="A6703" i="47"/>
  <c r="F6702" i="47"/>
  <c r="B6702" i="47"/>
  <c r="H6786" i="47" l="1"/>
  <c r="K6785" i="47"/>
  <c r="I6785" i="47"/>
  <c r="J6785" i="47"/>
  <c r="L6785" i="47"/>
  <c r="M6785" i="47"/>
  <c r="B6703" i="47"/>
  <c r="E6703" i="47"/>
  <c r="C6703" i="47"/>
  <c r="D6703" i="47"/>
  <c r="F6703" i="47"/>
  <c r="A6704" i="47"/>
  <c r="L6786" i="47" l="1"/>
  <c r="K6786" i="47"/>
  <c r="M6786" i="47"/>
  <c r="I6786" i="47"/>
  <c r="H6787" i="47"/>
  <c r="J6786" i="47"/>
  <c r="F6704" i="47"/>
  <c r="C6704" i="47"/>
  <c r="A6705" i="47"/>
  <c r="B6704" i="47"/>
  <c r="E6704" i="47"/>
  <c r="D6704" i="47"/>
  <c r="J6787" i="47" l="1"/>
  <c r="K6787" i="47"/>
  <c r="M6787" i="47"/>
  <c r="L6787" i="47"/>
  <c r="H6788" i="47"/>
  <c r="I6787" i="47"/>
  <c r="F6705" i="47"/>
  <c r="E6705" i="47"/>
  <c r="B6705" i="47"/>
  <c r="D6705" i="47"/>
  <c r="A6706" i="47"/>
  <c r="C6705" i="47"/>
  <c r="K6788" i="47" l="1"/>
  <c r="L6788" i="47"/>
  <c r="M6788" i="47"/>
  <c r="H6789" i="47"/>
  <c r="I6788" i="47"/>
  <c r="J6788" i="47"/>
  <c r="D6706" i="47"/>
  <c r="E6706" i="47"/>
  <c r="C6706" i="47"/>
  <c r="A6707" i="47"/>
  <c r="F6706" i="47"/>
  <c r="B6706" i="47"/>
  <c r="I6789" i="47" l="1"/>
  <c r="L6789" i="47"/>
  <c r="M6789" i="47"/>
  <c r="K6789" i="47"/>
  <c r="H6790" i="47"/>
  <c r="J6789" i="47"/>
  <c r="D6707" i="47"/>
  <c r="C6707" i="47"/>
  <c r="F6707" i="47"/>
  <c r="A6708" i="47"/>
  <c r="B6707" i="47"/>
  <c r="E6707" i="47"/>
  <c r="L6790" i="47" l="1"/>
  <c r="K6790" i="47"/>
  <c r="J6790" i="47"/>
  <c r="I6790" i="47"/>
  <c r="H6791" i="47"/>
  <c r="M6790" i="47"/>
  <c r="B6708" i="47"/>
  <c r="A6709" i="47"/>
  <c r="E6708" i="47"/>
  <c r="D6708" i="47"/>
  <c r="F6708" i="47"/>
  <c r="C6708" i="47"/>
  <c r="I6791" i="47" l="1"/>
  <c r="K6791" i="47"/>
  <c r="L6791" i="47"/>
  <c r="J6791" i="47"/>
  <c r="H6792" i="47"/>
  <c r="M6791" i="47"/>
  <c r="C6709" i="47"/>
  <c r="F6709" i="47"/>
  <c r="E6709" i="47"/>
  <c r="B6709" i="47"/>
  <c r="D6709" i="47"/>
  <c r="A6710" i="47"/>
  <c r="L6792" i="47" l="1"/>
  <c r="H6793" i="47"/>
  <c r="M6792" i="47"/>
  <c r="K6792" i="47"/>
  <c r="I6792" i="47"/>
  <c r="J6792" i="47"/>
  <c r="D6710" i="47"/>
  <c r="E6710" i="47"/>
  <c r="F6710" i="47"/>
  <c r="B6710" i="47"/>
  <c r="C6710" i="47"/>
  <c r="A6711" i="47"/>
  <c r="H6794" i="47" l="1"/>
  <c r="M6793" i="47"/>
  <c r="K6793" i="47"/>
  <c r="I6793" i="47"/>
  <c r="J6793" i="47"/>
  <c r="L6793" i="47"/>
  <c r="E6711" i="47"/>
  <c r="C6711" i="47"/>
  <c r="D6711" i="47"/>
  <c r="F6711" i="47"/>
  <c r="A6712" i="47"/>
  <c r="B6711" i="47"/>
  <c r="L6794" i="47" l="1"/>
  <c r="H6795" i="47"/>
  <c r="M6794" i="47"/>
  <c r="K6794" i="47"/>
  <c r="I6794" i="47"/>
  <c r="J6794" i="47"/>
  <c r="F6712" i="47"/>
  <c r="C6712" i="47"/>
  <c r="B6712" i="47"/>
  <c r="E6712" i="47"/>
  <c r="D6712" i="47"/>
  <c r="A6713" i="47"/>
  <c r="I6795" i="47" l="1"/>
  <c r="L6795" i="47"/>
  <c r="K6795" i="47"/>
  <c r="J6795" i="47"/>
  <c r="H6796" i="47"/>
  <c r="M6795" i="47"/>
  <c r="C6713" i="47"/>
  <c r="D6713" i="47"/>
  <c r="A6714" i="47"/>
  <c r="F6713" i="47"/>
  <c r="E6713" i="47"/>
  <c r="B6713" i="47"/>
  <c r="J6796" i="47" l="1"/>
  <c r="L6796" i="47"/>
  <c r="M6796" i="47"/>
  <c r="H6797" i="47"/>
  <c r="I6796" i="47"/>
  <c r="K6796" i="47"/>
  <c r="D6714" i="47"/>
  <c r="E6714" i="47"/>
  <c r="A6715" i="47"/>
  <c r="B6714" i="47"/>
  <c r="C6714" i="47"/>
  <c r="F6714" i="47"/>
  <c r="K6797" i="47" l="1"/>
  <c r="J6797" i="47"/>
  <c r="M6797" i="47"/>
  <c r="L6797" i="47"/>
  <c r="I6797" i="47"/>
  <c r="H6798" i="47"/>
  <c r="B6715" i="47"/>
  <c r="E6715" i="47"/>
  <c r="C6715" i="47"/>
  <c r="D6715" i="47"/>
  <c r="F6715" i="47"/>
  <c r="A6716" i="47"/>
  <c r="L6798" i="47" l="1"/>
  <c r="H6799" i="47"/>
  <c r="M6798" i="47"/>
  <c r="K6798" i="47"/>
  <c r="I6798" i="47"/>
  <c r="J6798" i="47"/>
  <c r="F6716" i="47"/>
  <c r="C6716" i="47"/>
  <c r="B6716" i="47"/>
  <c r="A6717" i="47"/>
  <c r="E6716" i="47"/>
  <c r="D6716" i="47"/>
  <c r="J6799" i="47" l="1"/>
  <c r="L6799" i="47"/>
  <c r="M6799" i="47"/>
  <c r="H6800" i="47"/>
  <c r="I6799" i="47"/>
  <c r="K6799" i="47"/>
  <c r="F6717" i="47"/>
  <c r="E6717" i="47"/>
  <c r="B6717" i="47"/>
  <c r="D6717" i="47"/>
  <c r="A6718" i="47"/>
  <c r="C6717" i="47"/>
  <c r="L6800" i="47" l="1"/>
  <c r="H6801" i="47"/>
  <c r="M6800" i="47"/>
  <c r="K6800" i="47"/>
  <c r="I6800" i="47"/>
  <c r="J6800" i="47"/>
  <c r="D6718" i="47"/>
  <c r="E6718" i="47"/>
  <c r="C6718" i="47"/>
  <c r="A6719" i="47"/>
  <c r="F6718" i="47"/>
  <c r="B6718" i="47"/>
  <c r="H6802" i="47" l="1"/>
  <c r="M6801" i="47"/>
  <c r="K6801" i="47"/>
  <c r="I6801" i="47"/>
  <c r="J6801" i="47"/>
  <c r="L6801" i="47"/>
  <c r="C6719" i="47"/>
  <c r="D6719" i="47"/>
  <c r="F6719" i="47"/>
  <c r="A6720" i="47"/>
  <c r="B6719" i="47"/>
  <c r="E6719" i="47"/>
  <c r="K6802" i="47" l="1"/>
  <c r="L6802" i="47"/>
  <c r="M6802" i="47"/>
  <c r="J6802" i="47"/>
  <c r="H6803" i="47"/>
  <c r="I6802" i="47"/>
  <c r="F6720" i="47"/>
  <c r="C6720" i="47"/>
  <c r="B6720" i="47"/>
  <c r="E6720" i="47"/>
  <c r="D6720" i="47"/>
  <c r="A6721" i="47"/>
  <c r="I6803" i="47" l="1"/>
  <c r="L6803" i="47"/>
  <c r="K6803" i="47"/>
  <c r="J6803" i="47"/>
  <c r="H6804" i="47"/>
  <c r="M6803" i="47"/>
  <c r="F6721" i="47"/>
  <c r="E6721" i="47"/>
  <c r="B6721" i="47"/>
  <c r="D6721" i="47"/>
  <c r="A6722" i="47"/>
  <c r="C6721" i="47"/>
  <c r="L6804" i="47" l="1"/>
  <c r="H6805" i="47"/>
  <c r="M6804" i="47"/>
  <c r="K6804" i="47"/>
  <c r="I6804" i="47"/>
  <c r="J6804" i="47"/>
  <c r="D6722" i="47"/>
  <c r="E6722" i="47"/>
  <c r="C6722" i="47"/>
  <c r="A6723" i="47"/>
  <c r="F6722" i="47"/>
  <c r="B6722" i="47"/>
  <c r="L6805" i="47" l="1"/>
  <c r="K6805" i="47"/>
  <c r="M6805" i="47"/>
  <c r="J6805" i="47"/>
  <c r="H6806" i="47"/>
  <c r="I6805" i="47"/>
  <c r="D6723" i="47"/>
  <c r="C6723" i="47"/>
  <c r="F6723" i="47"/>
  <c r="A6724" i="47"/>
  <c r="B6723" i="47"/>
  <c r="E6723" i="47"/>
  <c r="H6807" i="47" l="1"/>
  <c r="K6806" i="47"/>
  <c r="M6806" i="47"/>
  <c r="J6806" i="47"/>
  <c r="L6806" i="47"/>
  <c r="I6806" i="47"/>
  <c r="B6724" i="47"/>
  <c r="A6725" i="47"/>
  <c r="E6724" i="47"/>
  <c r="D6724" i="47"/>
  <c r="F6724" i="47"/>
  <c r="C6724" i="47"/>
  <c r="H6808" i="47" l="1"/>
  <c r="K6807" i="47"/>
  <c r="L6807" i="47"/>
  <c r="M6807" i="47"/>
  <c r="J6807" i="47"/>
  <c r="I6807" i="47"/>
  <c r="C6725" i="47"/>
  <c r="E6725" i="47"/>
  <c r="B6725" i="47"/>
  <c r="D6725" i="47"/>
  <c r="A6726" i="47"/>
  <c r="F6725" i="47"/>
  <c r="L6808" i="47" l="1"/>
  <c r="H6809" i="47"/>
  <c r="M6808" i="47"/>
  <c r="K6808" i="47"/>
  <c r="I6808" i="47"/>
  <c r="J6808" i="47"/>
  <c r="D6726" i="47"/>
  <c r="E6726" i="47"/>
  <c r="C6726" i="47"/>
  <c r="A6727" i="47"/>
  <c r="F6726" i="47"/>
  <c r="B6726" i="47"/>
  <c r="M6809" i="47" l="1"/>
  <c r="I6809" i="47"/>
  <c r="K6809" i="47"/>
  <c r="L6809" i="47"/>
  <c r="J6809" i="47"/>
  <c r="H6810" i="47"/>
  <c r="B6727" i="47"/>
  <c r="C6727" i="47"/>
  <c r="D6727" i="47"/>
  <c r="F6727" i="47"/>
  <c r="A6728" i="47"/>
  <c r="E6727" i="47"/>
  <c r="H6811" i="47" l="1"/>
  <c r="M6810" i="47"/>
  <c r="K6810" i="47"/>
  <c r="I6810" i="47"/>
  <c r="J6810" i="47"/>
  <c r="L6810" i="47"/>
  <c r="F6728" i="47"/>
  <c r="C6728" i="47"/>
  <c r="B6728" i="47"/>
  <c r="A6729" i="47"/>
  <c r="E6728" i="47"/>
  <c r="D6728" i="47"/>
  <c r="H6812" i="47" l="1"/>
  <c r="M6811" i="47"/>
  <c r="K6811" i="47"/>
  <c r="L6811" i="47"/>
  <c r="I6811" i="47"/>
  <c r="J6811" i="47"/>
  <c r="F6729" i="47"/>
  <c r="E6729" i="47"/>
  <c r="B6729" i="47"/>
  <c r="C6729" i="47"/>
  <c r="D6729" i="47"/>
  <c r="A6730" i="47"/>
  <c r="L6812" i="47" l="1"/>
  <c r="H6813" i="47"/>
  <c r="M6812" i="47"/>
  <c r="K6812" i="47"/>
  <c r="I6812" i="47"/>
  <c r="J6812" i="47"/>
  <c r="D6730" i="47"/>
  <c r="E6730" i="47"/>
  <c r="A6731" i="47"/>
  <c r="F6730" i="47"/>
  <c r="B6730" i="47"/>
  <c r="C6730" i="47"/>
  <c r="M6813" i="47" l="1"/>
  <c r="I6813" i="47"/>
  <c r="K6813" i="47"/>
  <c r="L6813" i="47"/>
  <c r="J6813" i="47"/>
  <c r="H6814" i="47"/>
  <c r="C6731" i="47"/>
  <c r="D6731" i="47"/>
  <c r="F6731" i="47"/>
  <c r="A6732" i="47"/>
  <c r="B6731" i="47"/>
  <c r="E6731" i="47"/>
  <c r="H6815" i="47" l="1"/>
  <c r="M6814" i="47"/>
  <c r="K6814" i="47"/>
  <c r="L6814" i="47"/>
  <c r="I6814" i="47"/>
  <c r="J6814" i="47"/>
  <c r="F6732" i="47"/>
  <c r="C6732" i="47"/>
  <c r="B6732" i="47"/>
  <c r="A6733" i="47"/>
  <c r="E6732" i="47"/>
  <c r="D6732" i="47"/>
  <c r="J6815" i="47" l="1"/>
  <c r="L6815" i="47"/>
  <c r="M6815" i="47"/>
  <c r="H6816" i="47"/>
  <c r="I6815" i="47"/>
  <c r="K6815" i="47"/>
  <c r="E6733" i="47"/>
  <c r="B6733" i="47"/>
  <c r="D6733" i="47"/>
  <c r="A6734" i="47"/>
  <c r="C6733" i="47"/>
  <c r="F6733" i="47"/>
  <c r="H6817" i="47" l="1"/>
  <c r="M6816" i="47"/>
  <c r="J6816" i="47"/>
  <c r="I6816" i="47"/>
  <c r="K6816" i="47"/>
  <c r="L6816" i="47"/>
  <c r="D6734" i="47"/>
  <c r="E6734" i="47"/>
  <c r="C6734" i="47"/>
  <c r="A6735" i="47"/>
  <c r="F6734" i="47"/>
  <c r="B6734" i="47"/>
  <c r="M6817" i="47" l="1"/>
  <c r="K6817" i="47"/>
  <c r="L6817" i="47"/>
  <c r="J6817" i="47"/>
  <c r="H6818" i="47"/>
  <c r="I6817" i="47"/>
  <c r="B6735" i="47"/>
  <c r="E6735" i="47"/>
  <c r="C6735" i="47"/>
  <c r="D6735" i="47"/>
  <c r="F6735" i="47"/>
  <c r="A6736" i="47"/>
  <c r="J6818" i="47" l="1"/>
  <c r="M6818" i="47"/>
  <c r="L6818" i="47"/>
  <c r="K6818" i="47"/>
  <c r="H6819" i="47"/>
  <c r="I6818" i="47"/>
  <c r="F6736" i="47"/>
  <c r="C6736" i="47"/>
  <c r="B6736" i="47"/>
  <c r="A6737" i="47"/>
  <c r="E6736" i="47"/>
  <c r="D6736" i="47"/>
  <c r="J6819" i="47" l="1"/>
  <c r="K6819" i="47"/>
  <c r="M6819" i="47"/>
  <c r="H6820" i="47"/>
  <c r="I6819" i="47"/>
  <c r="L6819" i="47"/>
  <c r="C6737" i="47"/>
  <c r="E6737" i="47"/>
  <c r="B6737" i="47"/>
  <c r="F6737" i="47"/>
  <c r="D6737" i="47"/>
  <c r="A6738" i="47"/>
  <c r="L6820" i="47" l="1"/>
  <c r="M6820" i="47"/>
  <c r="K6820" i="47"/>
  <c r="I6820" i="47"/>
  <c r="J6820" i="47"/>
  <c r="H6821" i="47"/>
  <c r="D6738" i="47"/>
  <c r="E6738" i="47"/>
  <c r="C6738" i="47"/>
  <c r="A6739" i="47"/>
  <c r="F6738" i="47"/>
  <c r="B6738" i="47"/>
  <c r="L6821" i="47" l="1"/>
  <c r="M6821" i="47"/>
  <c r="K6821" i="47"/>
  <c r="H6822" i="47"/>
  <c r="I6821" i="47"/>
  <c r="J6821" i="47"/>
  <c r="E6739" i="47"/>
  <c r="C6739" i="47"/>
  <c r="D6739" i="47"/>
  <c r="F6739" i="47"/>
  <c r="A6740" i="47"/>
  <c r="B6739" i="47"/>
  <c r="J6822" i="47" l="1"/>
  <c r="L6822" i="47"/>
  <c r="M6822" i="47"/>
  <c r="K6822" i="47"/>
  <c r="H6823" i="47"/>
  <c r="I6822" i="47"/>
  <c r="F6740" i="47"/>
  <c r="C6740" i="47"/>
  <c r="B6740" i="47"/>
  <c r="A6741" i="47"/>
  <c r="D6740" i="47"/>
  <c r="E6740" i="47"/>
  <c r="J6823" i="47" l="1"/>
  <c r="L6823" i="47"/>
  <c r="M6823" i="47"/>
  <c r="H6824" i="47"/>
  <c r="I6823" i="47"/>
  <c r="K6823" i="47"/>
  <c r="C6741" i="47"/>
  <c r="F6741" i="47"/>
  <c r="E6741" i="47"/>
  <c r="B6741" i="47"/>
  <c r="D6741" i="47"/>
  <c r="A6742" i="47"/>
  <c r="H6825" i="47" l="1"/>
  <c r="L6824" i="47"/>
  <c r="M6824" i="47"/>
  <c r="K6824" i="47"/>
  <c r="I6824" i="47"/>
  <c r="J6824" i="47"/>
  <c r="D6742" i="47"/>
  <c r="E6742" i="47"/>
  <c r="C6742" i="47"/>
  <c r="A6743" i="47"/>
  <c r="F6742" i="47"/>
  <c r="B6742" i="47"/>
  <c r="M6825" i="47" l="1"/>
  <c r="K6825" i="47"/>
  <c r="I6825" i="47"/>
  <c r="J6825" i="47"/>
  <c r="L6825" i="47"/>
  <c r="H6826" i="47"/>
  <c r="E6743" i="47"/>
  <c r="C6743" i="47"/>
  <c r="D6743" i="47"/>
  <c r="F6743" i="47"/>
  <c r="A6744" i="47"/>
  <c r="B6743" i="47"/>
  <c r="H6827" i="47" l="1"/>
  <c r="K6826" i="47"/>
  <c r="M6826" i="47"/>
  <c r="J6826" i="47"/>
  <c r="L6826" i="47"/>
  <c r="I6826" i="47"/>
  <c r="F6744" i="47"/>
  <c r="C6744" i="47"/>
  <c r="A6745" i="47"/>
  <c r="B6744" i="47"/>
  <c r="E6744" i="47"/>
  <c r="D6744" i="47"/>
  <c r="K6827" i="47" l="1"/>
  <c r="J6827" i="47"/>
  <c r="M6827" i="47"/>
  <c r="L6827" i="47"/>
  <c r="I6827" i="47"/>
  <c r="H6828" i="47"/>
  <c r="C6745" i="47"/>
  <c r="F6745" i="47"/>
  <c r="E6745" i="47"/>
  <c r="B6745" i="47"/>
  <c r="D6745" i="47"/>
  <c r="A6746" i="47"/>
  <c r="M6828" i="47" l="1"/>
  <c r="K6828" i="47"/>
  <c r="L6828" i="47"/>
  <c r="I6828" i="47"/>
  <c r="J6828" i="47"/>
  <c r="H6829" i="47"/>
  <c r="D6746" i="47"/>
  <c r="E6746" i="47"/>
  <c r="F6746" i="47"/>
  <c r="B6746" i="47"/>
  <c r="C6746" i="47"/>
  <c r="A6747" i="47"/>
  <c r="K6829" i="47" l="1"/>
  <c r="J6829" i="47"/>
  <c r="L6829" i="47"/>
  <c r="M6829" i="47"/>
  <c r="H6830" i="47"/>
  <c r="I6829" i="47"/>
  <c r="B6747" i="47"/>
  <c r="E6747" i="47"/>
  <c r="C6747" i="47"/>
  <c r="D6747" i="47"/>
  <c r="F6747" i="47"/>
  <c r="A6748" i="47"/>
  <c r="H6831" i="47" l="1"/>
  <c r="L6830" i="47"/>
  <c r="M6830" i="47"/>
  <c r="K6830" i="47"/>
  <c r="I6830" i="47"/>
  <c r="J6830" i="47"/>
  <c r="F6748" i="47"/>
  <c r="C6748" i="47"/>
  <c r="A6749" i="47"/>
  <c r="E6748" i="47"/>
  <c r="D6748" i="47"/>
  <c r="B6748" i="47"/>
  <c r="K6831" i="47" l="1"/>
  <c r="J6831" i="47"/>
  <c r="L6831" i="47"/>
  <c r="M6831" i="47"/>
  <c r="H6832" i="47"/>
  <c r="I6831" i="47"/>
  <c r="C6749" i="47"/>
  <c r="F6749" i="47"/>
  <c r="E6749" i="47"/>
  <c r="B6749" i="47"/>
  <c r="D6749" i="47"/>
  <c r="A6750" i="47"/>
  <c r="J6832" i="47" l="1"/>
  <c r="L6832" i="47"/>
  <c r="M6832" i="47"/>
  <c r="K6832" i="47"/>
  <c r="H6833" i="47"/>
  <c r="I6832" i="47"/>
  <c r="D6750" i="47"/>
  <c r="E6750" i="47"/>
  <c r="C6750" i="47"/>
  <c r="F6750" i="47"/>
  <c r="B6750" i="47"/>
  <c r="A6751" i="47"/>
  <c r="J6833" i="47" l="1"/>
  <c r="L6833" i="47"/>
  <c r="M6833" i="47"/>
  <c r="H6834" i="47"/>
  <c r="I6833" i="47"/>
  <c r="K6833" i="47"/>
  <c r="E6751" i="47"/>
  <c r="F6751" i="47"/>
  <c r="A6752" i="47"/>
  <c r="B6751" i="47"/>
  <c r="C6751" i="47"/>
  <c r="D6751" i="47"/>
  <c r="L6834" i="47" l="1"/>
  <c r="H6835" i="47"/>
  <c r="M6834" i="47"/>
  <c r="K6834" i="47"/>
  <c r="I6834" i="47"/>
  <c r="J6834" i="47"/>
  <c r="F6752" i="47"/>
  <c r="B6752" i="47"/>
  <c r="A6753" i="47"/>
  <c r="E6752" i="47"/>
  <c r="D6752" i="47"/>
  <c r="C6752" i="47"/>
  <c r="K6835" i="47" l="1"/>
  <c r="M6835" i="47"/>
  <c r="H6836" i="47"/>
  <c r="I6835" i="47"/>
  <c r="L6835" i="47"/>
  <c r="J6835" i="47"/>
  <c r="C6753" i="47"/>
  <c r="F6753" i="47"/>
  <c r="E6753" i="47"/>
  <c r="B6753" i="47"/>
  <c r="D6753" i="47"/>
  <c r="A6754" i="47"/>
  <c r="M6836" i="47" l="1"/>
  <c r="K6836" i="47"/>
  <c r="I6836" i="47"/>
  <c r="J6836" i="47"/>
  <c r="L6836" i="47"/>
  <c r="H6837" i="47"/>
  <c r="D6754" i="47"/>
  <c r="E6754" i="47"/>
  <c r="B6754" i="47"/>
  <c r="C6754" i="47"/>
  <c r="A6755" i="47"/>
  <c r="F6754" i="47"/>
  <c r="I6837" i="47" l="1"/>
  <c r="K6837" i="47"/>
  <c r="L6837" i="47"/>
  <c r="J6837" i="47"/>
  <c r="H6838" i="47"/>
  <c r="M6837" i="47"/>
  <c r="E6755" i="47"/>
  <c r="C6755" i="47"/>
  <c r="D6755" i="47"/>
  <c r="B6755" i="47"/>
  <c r="F6755" i="47"/>
  <c r="A6756" i="47"/>
  <c r="M6838" i="47" l="1"/>
  <c r="I6838" i="47"/>
  <c r="K6838" i="47"/>
  <c r="L6838" i="47"/>
  <c r="J6838" i="47"/>
  <c r="H6839" i="47"/>
  <c r="F6756" i="47"/>
  <c r="C6756" i="47"/>
  <c r="A6757" i="47"/>
  <c r="D6756" i="47"/>
  <c r="B6756" i="47"/>
  <c r="E6756" i="47"/>
  <c r="M6839" i="47" l="1"/>
  <c r="I6839" i="47"/>
  <c r="K6839" i="47"/>
  <c r="L6839" i="47"/>
  <c r="J6839" i="47"/>
  <c r="H6840" i="47"/>
  <c r="C6757" i="47"/>
  <c r="F6757" i="47"/>
  <c r="E6757" i="47"/>
  <c r="B6757" i="47"/>
  <c r="D6757" i="47"/>
  <c r="A6758" i="47"/>
  <c r="K6840" i="47" l="1"/>
  <c r="J6840" i="47"/>
  <c r="L6840" i="47"/>
  <c r="M6840" i="47"/>
  <c r="H6841" i="47"/>
  <c r="I6840" i="47"/>
  <c r="D6758" i="47"/>
  <c r="E6758" i="47"/>
  <c r="C6758" i="47"/>
  <c r="A6759" i="47"/>
  <c r="F6758" i="47"/>
  <c r="B6758" i="47"/>
  <c r="L6841" i="47" l="1"/>
  <c r="J6841" i="47"/>
  <c r="H6842" i="47"/>
  <c r="I6841" i="47"/>
  <c r="M6841" i="47"/>
  <c r="K6841" i="47"/>
  <c r="E6759" i="47"/>
  <c r="C6759" i="47"/>
  <c r="D6759" i="47"/>
  <c r="F6759" i="47"/>
  <c r="A6760" i="47"/>
  <c r="B6759" i="47"/>
  <c r="H6843" i="47" l="1"/>
  <c r="K6842" i="47"/>
  <c r="M6842" i="47"/>
  <c r="J6842" i="47"/>
  <c r="L6842" i="47"/>
  <c r="I6842" i="47"/>
  <c r="F6760" i="47"/>
  <c r="C6760" i="47"/>
  <c r="B6760" i="47"/>
  <c r="E6760" i="47"/>
  <c r="A6761" i="47"/>
  <c r="D6760" i="47"/>
  <c r="K6843" i="47" l="1"/>
  <c r="M6843" i="47"/>
  <c r="I6843" i="47"/>
  <c r="J6843" i="47"/>
  <c r="L6843" i="47"/>
  <c r="H6844" i="47"/>
  <c r="C6761" i="47"/>
  <c r="F6761" i="47"/>
  <c r="E6761" i="47"/>
  <c r="B6761" i="47"/>
  <c r="D6761" i="47"/>
  <c r="A6762" i="47"/>
  <c r="J6844" i="47" l="1"/>
  <c r="L6844" i="47"/>
  <c r="M6844" i="47"/>
  <c r="H6845" i="47"/>
  <c r="I6844" i="47"/>
  <c r="K6844" i="47"/>
  <c r="D6762" i="47"/>
  <c r="E6762" i="47"/>
  <c r="C6762" i="47"/>
  <c r="F6762" i="47"/>
  <c r="B6762" i="47"/>
  <c r="A6763" i="47"/>
  <c r="L6845" i="47" l="1"/>
  <c r="M6845" i="47"/>
  <c r="H6846" i="47"/>
  <c r="I6845" i="47"/>
  <c r="K6845" i="47"/>
  <c r="J6845" i="47"/>
  <c r="E6763" i="47"/>
  <c r="C6763" i="47"/>
  <c r="D6763" i="47"/>
  <c r="B6763" i="47"/>
  <c r="F6763" i="47"/>
  <c r="A6764" i="47"/>
  <c r="H6847" i="47" l="1"/>
  <c r="M6846" i="47"/>
  <c r="J6846" i="47"/>
  <c r="I6846" i="47"/>
  <c r="K6846" i="47"/>
  <c r="L6846" i="47"/>
  <c r="F6764" i="47"/>
  <c r="C6764" i="47"/>
  <c r="B6764" i="47"/>
  <c r="A6765" i="47"/>
  <c r="D6764" i="47"/>
  <c r="E6764" i="47"/>
  <c r="L6847" i="47" l="1"/>
  <c r="M6847" i="47"/>
  <c r="J6847" i="47"/>
  <c r="H6848" i="47"/>
  <c r="I6847" i="47"/>
  <c r="K6847" i="47"/>
  <c r="C6765" i="47"/>
  <c r="F6765" i="47"/>
  <c r="E6765" i="47"/>
  <c r="B6765" i="47"/>
  <c r="D6765" i="47"/>
  <c r="A6766" i="47"/>
  <c r="M6848" i="47" l="1"/>
  <c r="I6848" i="47"/>
  <c r="K6848" i="47"/>
  <c r="L6848" i="47"/>
  <c r="J6848" i="47"/>
  <c r="H6849" i="47"/>
  <c r="D6766" i="47"/>
  <c r="E6766" i="47"/>
  <c r="C6766" i="47"/>
  <c r="A6767" i="47"/>
  <c r="F6766" i="47"/>
  <c r="B6766" i="47"/>
  <c r="J6849" i="47" l="1"/>
  <c r="L6849" i="47"/>
  <c r="M6849" i="47"/>
  <c r="I6849" i="47"/>
  <c r="H6850" i="47"/>
  <c r="K6849" i="47"/>
  <c r="B6767" i="47"/>
  <c r="E6767" i="47"/>
  <c r="C6767" i="47"/>
  <c r="D6767" i="47"/>
  <c r="F6767" i="47"/>
  <c r="A6768" i="47"/>
  <c r="L6850" i="47" l="1"/>
  <c r="M6850" i="47"/>
  <c r="K6850" i="47"/>
  <c r="J6850" i="47"/>
  <c r="H6851" i="47"/>
  <c r="I6850" i="47"/>
  <c r="F6768" i="47"/>
  <c r="C6768" i="47"/>
  <c r="E6768" i="47"/>
  <c r="D6768" i="47"/>
  <c r="B6768" i="47"/>
  <c r="A6769" i="47"/>
  <c r="I6851" i="47" l="1"/>
  <c r="L6851" i="47"/>
  <c r="K6851" i="47"/>
  <c r="J6851" i="47"/>
  <c r="H6852" i="47"/>
  <c r="M6851" i="47"/>
  <c r="C6769" i="47"/>
  <c r="F6769" i="47"/>
  <c r="E6769" i="47"/>
  <c r="B6769" i="47"/>
  <c r="D6769" i="47"/>
  <c r="A6770" i="47"/>
  <c r="L6852" i="47" l="1"/>
  <c r="H6853" i="47"/>
  <c r="M6852" i="47"/>
  <c r="J6852" i="47"/>
  <c r="I6852" i="47"/>
  <c r="K6852" i="47"/>
  <c r="D6770" i="47"/>
  <c r="E6770" i="47"/>
  <c r="A6771" i="47"/>
  <c r="C6770" i="47"/>
  <c r="B6770" i="47"/>
  <c r="F6770" i="47"/>
  <c r="M6853" i="47" l="1"/>
  <c r="H6854" i="47"/>
  <c r="I6853" i="47"/>
  <c r="J6853" i="47"/>
  <c r="L6853" i="47"/>
  <c r="K6853" i="47"/>
  <c r="B6771" i="47"/>
  <c r="E6771" i="47"/>
  <c r="C6771" i="47"/>
  <c r="D6771" i="47"/>
  <c r="F6771" i="47"/>
  <c r="A6772" i="47"/>
  <c r="K6854" i="47" l="1"/>
  <c r="J6854" i="47"/>
  <c r="L6854" i="47"/>
  <c r="M6854" i="47"/>
  <c r="H6855" i="47"/>
  <c r="I6854" i="47"/>
  <c r="F6772" i="47"/>
  <c r="C6772" i="47"/>
  <c r="B6772" i="47"/>
  <c r="A6773" i="47"/>
  <c r="D6772" i="47"/>
  <c r="E6772" i="47"/>
  <c r="M6855" i="47" l="1"/>
  <c r="I6855" i="47"/>
  <c r="K6855" i="47"/>
  <c r="L6855" i="47"/>
  <c r="J6855" i="47"/>
  <c r="H6856" i="47"/>
  <c r="C6773" i="47"/>
  <c r="E6773" i="47"/>
  <c r="B6773" i="47"/>
  <c r="D6773" i="47"/>
  <c r="A6774" i="47"/>
  <c r="F6773" i="47"/>
  <c r="H6857" i="47" l="1"/>
  <c r="K6856" i="47"/>
  <c r="J6856" i="47"/>
  <c r="L6856" i="47"/>
  <c r="M6856" i="47"/>
  <c r="I6856" i="47"/>
  <c r="D6774" i="47"/>
  <c r="E6774" i="47"/>
  <c r="A6775" i="47"/>
  <c r="C6774" i="47"/>
  <c r="B6774" i="47"/>
  <c r="F6774" i="47"/>
  <c r="M6857" i="47" l="1"/>
  <c r="K6857" i="47"/>
  <c r="I6857" i="47"/>
  <c r="J6857" i="47"/>
  <c r="L6857" i="47"/>
  <c r="H6858" i="47"/>
  <c r="B6775" i="47"/>
  <c r="C6775" i="47"/>
  <c r="D6775" i="47"/>
  <c r="F6775" i="47"/>
  <c r="A6776" i="47"/>
  <c r="E6775" i="47"/>
  <c r="L6858" i="47" l="1"/>
  <c r="H6859" i="47"/>
  <c r="M6858" i="47"/>
  <c r="K6858" i="47"/>
  <c r="I6858" i="47"/>
  <c r="J6858" i="47"/>
  <c r="F6776" i="47"/>
  <c r="C6776" i="47"/>
  <c r="A6777" i="47"/>
  <c r="D6776" i="47"/>
  <c r="B6776" i="47"/>
  <c r="E6776" i="47"/>
  <c r="M6859" i="47" l="1"/>
  <c r="K6859" i="47"/>
  <c r="I6859" i="47"/>
  <c r="J6859" i="47"/>
  <c r="L6859" i="47"/>
  <c r="H6860" i="47"/>
  <c r="C6777" i="47"/>
  <c r="F6777" i="47"/>
  <c r="E6777" i="47"/>
  <c r="B6777" i="47"/>
  <c r="D6777" i="47"/>
  <c r="A6778" i="47"/>
  <c r="I6860" i="47" l="1"/>
  <c r="J6860" i="47"/>
  <c r="L6860" i="47"/>
  <c r="H6861" i="47"/>
  <c r="M6860" i="47"/>
  <c r="K6860" i="47"/>
  <c r="D6778" i="47"/>
  <c r="E6778" i="47"/>
  <c r="A6779" i="47"/>
  <c r="C6778" i="47"/>
  <c r="F6778" i="47"/>
  <c r="B6778" i="47"/>
  <c r="K6861" i="47" l="1"/>
  <c r="M6861" i="47"/>
  <c r="L6861" i="47"/>
  <c r="I6861" i="47"/>
  <c r="H6862" i="47"/>
  <c r="J6861" i="47"/>
  <c r="D6779" i="47"/>
  <c r="C6779" i="47"/>
  <c r="F6779" i="47"/>
  <c r="A6780" i="47"/>
  <c r="B6779" i="47"/>
  <c r="E6779" i="47"/>
  <c r="L6862" i="47" l="1"/>
  <c r="K6862" i="47"/>
  <c r="M6862" i="47"/>
  <c r="J6862" i="47"/>
  <c r="I6862" i="47"/>
  <c r="H6863" i="47"/>
  <c r="F6780" i="47"/>
  <c r="C6780" i="47"/>
  <c r="A6781" i="47"/>
  <c r="B6780" i="47"/>
  <c r="E6780" i="47"/>
  <c r="D6780" i="47"/>
  <c r="K6863" i="47" l="1"/>
  <c r="M6863" i="47"/>
  <c r="J6863" i="47"/>
  <c r="L6863" i="47"/>
  <c r="I6863" i="47"/>
  <c r="H6864" i="47"/>
  <c r="F6781" i="47"/>
  <c r="E6781" i="47"/>
  <c r="B6781" i="47"/>
  <c r="D6781" i="47"/>
  <c r="A6782" i="47"/>
  <c r="C6781" i="47"/>
  <c r="L6864" i="47" l="1"/>
  <c r="K6864" i="47"/>
  <c r="M6864" i="47"/>
  <c r="H6865" i="47"/>
  <c r="I6864" i="47"/>
  <c r="J6864" i="47"/>
  <c r="D6782" i="47"/>
  <c r="E6782" i="47"/>
  <c r="A6783" i="47"/>
  <c r="F6782" i="47"/>
  <c r="C6782" i="47"/>
  <c r="B6782" i="47"/>
  <c r="H6866" i="47" l="1"/>
  <c r="M6865" i="47"/>
  <c r="K6865" i="47"/>
  <c r="I6865" i="47"/>
  <c r="J6865" i="47"/>
  <c r="L6865" i="47"/>
  <c r="F6783" i="47"/>
  <c r="A6784" i="47"/>
  <c r="B6783" i="47"/>
  <c r="E6783" i="47"/>
  <c r="C6783" i="47"/>
  <c r="D6783" i="47"/>
  <c r="M6866" i="47" l="1"/>
  <c r="K6866" i="47"/>
  <c r="L6866" i="47"/>
  <c r="J6866" i="47"/>
  <c r="H6867" i="47"/>
  <c r="I6866" i="47"/>
  <c r="F6784" i="47"/>
  <c r="C6784" i="47"/>
  <c r="B6784" i="47"/>
  <c r="A6785" i="47"/>
  <c r="E6784" i="47"/>
  <c r="D6784" i="47"/>
  <c r="L6867" i="47" l="1"/>
  <c r="M6867" i="47"/>
  <c r="K6867" i="47"/>
  <c r="H6868" i="47"/>
  <c r="I6867" i="47"/>
  <c r="J6867" i="47"/>
  <c r="C6785" i="47"/>
  <c r="E6785" i="47"/>
  <c r="B6785" i="47"/>
  <c r="D6785" i="47"/>
  <c r="A6786" i="47"/>
  <c r="F6785" i="47"/>
  <c r="H6869" i="47" l="1"/>
  <c r="L6868" i="47"/>
  <c r="K6868" i="47"/>
  <c r="I6868" i="47"/>
  <c r="M6868" i="47"/>
  <c r="J6868" i="47"/>
  <c r="D6786" i="47"/>
  <c r="E6786" i="47"/>
  <c r="A6787" i="47"/>
  <c r="F6786" i="47"/>
  <c r="B6786" i="47"/>
  <c r="C6786" i="47"/>
  <c r="L6869" i="47" l="1"/>
  <c r="H6870" i="47"/>
  <c r="M6869" i="47"/>
  <c r="K6869" i="47"/>
  <c r="I6869" i="47"/>
  <c r="J6869" i="47"/>
  <c r="D6787" i="47"/>
  <c r="C6787" i="47"/>
  <c r="F6787" i="47"/>
  <c r="A6788" i="47"/>
  <c r="B6787" i="47"/>
  <c r="E6787" i="47"/>
  <c r="H6871" i="47" l="1"/>
  <c r="I6870" i="47"/>
  <c r="K6870" i="47"/>
  <c r="J6870" i="47"/>
  <c r="L6870" i="47"/>
  <c r="M6870" i="47"/>
  <c r="F6788" i="47"/>
  <c r="C6788" i="47"/>
  <c r="B6788" i="47"/>
  <c r="A6789" i="47"/>
  <c r="E6788" i="47"/>
  <c r="D6788" i="47"/>
  <c r="I6871" i="47" l="1"/>
  <c r="K6871" i="47"/>
  <c r="L6871" i="47"/>
  <c r="J6871" i="47"/>
  <c r="H6872" i="47"/>
  <c r="M6871" i="47"/>
  <c r="C6789" i="47"/>
  <c r="B6789" i="47"/>
  <c r="F6789" i="47"/>
  <c r="D6789" i="47"/>
  <c r="A6790" i="47"/>
  <c r="E6789" i="47"/>
  <c r="I6872" i="47" l="1"/>
  <c r="K6872" i="47"/>
  <c r="L6872" i="47"/>
  <c r="J6872" i="47"/>
  <c r="H6873" i="47"/>
  <c r="M6872" i="47"/>
  <c r="D6790" i="47"/>
  <c r="E6790" i="47"/>
  <c r="C6790" i="47"/>
  <c r="A6791" i="47"/>
  <c r="F6790" i="47"/>
  <c r="B6790" i="47"/>
  <c r="K6873" i="47" l="1"/>
  <c r="M6873" i="47"/>
  <c r="L6873" i="47"/>
  <c r="I6873" i="47"/>
  <c r="H6874" i="47"/>
  <c r="J6873" i="47"/>
  <c r="C6791" i="47"/>
  <c r="D6791" i="47"/>
  <c r="F6791" i="47"/>
  <c r="A6792" i="47"/>
  <c r="B6791" i="47"/>
  <c r="E6791" i="47"/>
  <c r="L6874" i="47" l="1"/>
  <c r="H6875" i="47"/>
  <c r="M6874" i="47"/>
  <c r="K6874" i="47"/>
  <c r="I6874" i="47"/>
  <c r="J6874" i="47"/>
  <c r="B6792" i="47"/>
  <c r="A6793" i="47"/>
  <c r="E6792" i="47"/>
  <c r="D6792" i="47"/>
  <c r="F6792" i="47"/>
  <c r="C6792" i="47"/>
  <c r="H6876" i="47" l="1"/>
  <c r="L6875" i="47"/>
  <c r="K6875" i="47"/>
  <c r="M6875" i="47"/>
  <c r="I6875" i="47"/>
  <c r="J6875" i="47"/>
  <c r="C6793" i="47"/>
  <c r="F6793" i="47"/>
  <c r="E6793" i="47"/>
  <c r="B6793" i="47"/>
  <c r="A6794" i="47"/>
  <c r="D6793" i="47"/>
  <c r="J6876" i="47" l="1"/>
  <c r="I6876" i="47"/>
  <c r="M6876" i="47"/>
  <c r="L6876" i="47"/>
  <c r="K6876" i="47"/>
  <c r="H6877" i="47"/>
  <c r="D6794" i="47"/>
  <c r="E6794" i="47"/>
  <c r="F6794" i="47"/>
  <c r="B6794" i="47"/>
  <c r="C6794" i="47"/>
  <c r="A6795" i="47"/>
  <c r="K6877" i="47" l="1"/>
  <c r="J6877" i="47"/>
  <c r="M6877" i="47"/>
  <c r="L6877" i="47"/>
  <c r="I6877" i="47"/>
  <c r="H6878" i="47"/>
  <c r="B6795" i="47"/>
  <c r="E6795" i="47"/>
  <c r="C6795" i="47"/>
  <c r="D6795" i="47"/>
  <c r="F6795" i="47"/>
  <c r="A6796" i="47"/>
  <c r="I6878" i="47" l="1"/>
  <c r="K6878" i="47"/>
  <c r="L6878" i="47"/>
  <c r="M6878" i="47"/>
  <c r="J6878" i="47"/>
  <c r="H6879" i="47"/>
  <c r="F6796" i="47"/>
  <c r="C6796" i="47"/>
  <c r="A6797" i="47"/>
  <c r="B6796" i="47"/>
  <c r="D6796" i="47"/>
  <c r="E6796" i="47"/>
  <c r="H6880" i="47" l="1"/>
  <c r="M6879" i="47"/>
  <c r="K6879" i="47"/>
  <c r="L6879" i="47"/>
  <c r="I6879" i="47"/>
  <c r="J6879" i="47"/>
  <c r="C6797" i="47"/>
  <c r="F6797" i="47"/>
  <c r="E6797" i="47"/>
  <c r="B6797" i="47"/>
  <c r="D6797" i="47"/>
  <c r="A6798" i="47"/>
  <c r="L6880" i="47" l="1"/>
  <c r="H6881" i="47"/>
  <c r="M6880" i="47"/>
  <c r="K6880" i="47"/>
  <c r="I6880" i="47"/>
  <c r="J6880" i="47"/>
  <c r="C6798" i="47"/>
  <c r="A6799" i="47"/>
  <c r="D6798" i="47"/>
  <c r="E6798" i="47"/>
  <c r="F6798" i="47"/>
  <c r="B6798" i="47"/>
  <c r="L6881" i="47" l="1"/>
  <c r="H6882" i="47"/>
  <c r="M6881" i="47"/>
  <c r="K6881" i="47"/>
  <c r="I6881" i="47"/>
  <c r="J6881" i="47"/>
  <c r="C6799" i="47"/>
  <c r="D6799" i="47"/>
  <c r="F6799" i="47"/>
  <c r="A6800" i="47"/>
  <c r="B6799" i="47"/>
  <c r="E6799" i="47"/>
  <c r="J6882" i="47" l="1"/>
  <c r="M6882" i="47"/>
  <c r="L6882" i="47"/>
  <c r="I6882" i="47"/>
  <c r="H6883" i="47"/>
  <c r="K6882" i="47"/>
  <c r="F6800" i="47"/>
  <c r="C6800" i="47"/>
  <c r="E6800" i="47"/>
  <c r="D6800" i="47"/>
  <c r="B6800" i="47"/>
  <c r="A6801" i="47"/>
  <c r="J6883" i="47" l="1"/>
  <c r="M6883" i="47"/>
  <c r="K6883" i="47"/>
  <c r="L6883" i="47"/>
  <c r="I6883" i="47"/>
  <c r="H6884" i="47"/>
  <c r="E6801" i="47"/>
  <c r="B6801" i="47"/>
  <c r="D6801" i="47"/>
  <c r="A6802" i="47"/>
  <c r="C6801" i="47"/>
  <c r="F6801" i="47"/>
  <c r="L6884" i="47" l="1"/>
  <c r="M6884" i="47"/>
  <c r="J6884" i="47"/>
  <c r="H6885" i="47"/>
  <c r="I6884" i="47"/>
  <c r="K6884" i="47"/>
  <c r="C6802" i="47"/>
  <c r="A6803" i="47"/>
  <c r="F6802" i="47"/>
  <c r="B6802" i="47"/>
  <c r="D6802" i="47"/>
  <c r="E6802" i="47"/>
  <c r="L6885" i="47" l="1"/>
  <c r="M6885" i="47"/>
  <c r="K6885" i="47"/>
  <c r="H6886" i="47"/>
  <c r="I6885" i="47"/>
  <c r="J6885" i="47"/>
  <c r="C6803" i="47"/>
  <c r="D6803" i="47"/>
  <c r="F6803" i="47"/>
  <c r="A6804" i="47"/>
  <c r="B6803" i="47"/>
  <c r="E6803" i="47"/>
  <c r="H6887" i="47" l="1"/>
  <c r="M6886" i="47"/>
  <c r="I6886" i="47"/>
  <c r="L6886" i="47"/>
  <c r="J6886" i="47"/>
  <c r="K6886" i="47"/>
  <c r="E6804" i="47"/>
  <c r="C6804" i="47"/>
  <c r="B6804" i="47"/>
  <c r="A6805" i="47"/>
  <c r="D6804" i="47"/>
  <c r="F6804" i="47"/>
  <c r="K6887" i="47" l="1"/>
  <c r="J6887" i="47"/>
  <c r="L6887" i="47"/>
  <c r="M6887" i="47"/>
  <c r="H6888" i="47"/>
  <c r="I6887" i="47"/>
  <c r="D6805" i="47"/>
  <c r="C6805" i="47"/>
  <c r="F6805" i="47"/>
  <c r="A6806" i="47"/>
  <c r="B6805" i="47"/>
  <c r="E6805" i="47"/>
  <c r="M6888" i="47" l="1"/>
  <c r="K6888" i="47"/>
  <c r="L6888" i="47"/>
  <c r="H6889" i="47"/>
  <c r="I6888" i="47"/>
  <c r="J6888" i="47"/>
  <c r="F6806" i="47"/>
  <c r="C6806" i="47"/>
  <c r="B6806" i="47"/>
  <c r="A6807" i="47"/>
  <c r="D6806" i="47"/>
  <c r="E6806" i="47"/>
  <c r="L6889" i="47" l="1"/>
  <c r="H6890" i="47"/>
  <c r="M6889" i="47"/>
  <c r="K6889" i="47"/>
  <c r="I6889" i="47"/>
  <c r="J6889" i="47"/>
  <c r="E6807" i="47"/>
  <c r="B6807" i="47"/>
  <c r="D6807" i="47"/>
  <c r="A6808" i="47"/>
  <c r="C6807" i="47"/>
  <c r="F6807" i="47"/>
  <c r="K6890" i="47" l="1"/>
  <c r="L6890" i="47"/>
  <c r="M6890" i="47"/>
  <c r="H6891" i="47"/>
  <c r="I6890" i="47"/>
  <c r="J6890" i="47"/>
  <c r="D6808" i="47"/>
  <c r="E6808" i="47"/>
  <c r="C6808" i="47"/>
  <c r="A6809" i="47"/>
  <c r="F6808" i="47"/>
  <c r="B6808" i="47"/>
  <c r="L6891" i="47" l="1"/>
  <c r="M6891" i="47"/>
  <c r="J6891" i="47"/>
  <c r="H6892" i="47"/>
  <c r="I6891" i="47"/>
  <c r="K6891" i="47"/>
  <c r="D6809" i="47"/>
  <c r="C6809" i="47"/>
  <c r="F6809" i="47"/>
  <c r="A6810" i="47"/>
  <c r="B6809" i="47"/>
  <c r="E6809" i="47"/>
  <c r="L6892" i="47" l="1"/>
  <c r="H6893" i="47"/>
  <c r="M6892" i="47"/>
  <c r="K6892" i="47"/>
  <c r="I6892" i="47"/>
  <c r="J6892" i="47"/>
  <c r="F6810" i="47"/>
  <c r="C6810" i="47"/>
  <c r="B6810" i="47"/>
  <c r="A6811" i="47"/>
  <c r="E6810" i="47"/>
  <c r="D6810" i="47"/>
  <c r="M6893" i="47" l="1"/>
  <c r="I6893" i="47"/>
  <c r="K6893" i="47"/>
  <c r="L6893" i="47"/>
  <c r="J6893" i="47"/>
  <c r="H6894" i="47"/>
  <c r="F6811" i="47"/>
  <c r="E6811" i="47"/>
  <c r="B6811" i="47"/>
  <c r="D6811" i="47"/>
  <c r="A6812" i="47"/>
  <c r="C6811" i="47"/>
  <c r="H6895" i="47" l="1"/>
  <c r="M6894" i="47"/>
  <c r="K6894" i="47"/>
  <c r="L6894" i="47"/>
  <c r="I6894" i="47"/>
  <c r="J6894" i="47"/>
  <c r="D6812" i="47"/>
  <c r="E6812" i="47"/>
  <c r="A6813" i="47"/>
  <c r="F6812" i="47"/>
  <c r="C6812" i="47"/>
  <c r="B6812" i="47"/>
  <c r="K6895" i="47" l="1"/>
  <c r="M6895" i="47"/>
  <c r="J6895" i="47"/>
  <c r="H6896" i="47"/>
  <c r="I6895" i="47"/>
  <c r="L6895" i="47"/>
  <c r="E6813" i="47"/>
  <c r="C6813" i="47"/>
  <c r="D6813" i="47"/>
  <c r="F6813" i="47"/>
  <c r="A6814" i="47"/>
  <c r="B6813" i="47"/>
  <c r="H6897" i="47" l="1"/>
  <c r="M6896" i="47"/>
  <c r="K6896" i="47"/>
  <c r="I6896" i="47"/>
  <c r="J6896" i="47"/>
  <c r="L6896" i="47"/>
  <c r="F6814" i="47"/>
  <c r="C6814" i="47"/>
  <c r="A6815" i="47"/>
  <c r="E6814" i="47"/>
  <c r="B6814" i="47"/>
  <c r="D6814" i="47"/>
  <c r="J6897" i="47" l="1"/>
  <c r="K6897" i="47"/>
  <c r="M6897" i="47"/>
  <c r="H6898" i="47"/>
  <c r="L6897" i="47"/>
  <c r="I6897" i="47"/>
  <c r="C6815" i="47"/>
  <c r="F6815" i="47"/>
  <c r="E6815" i="47"/>
  <c r="B6815" i="47"/>
  <c r="D6815" i="47"/>
  <c r="A6816" i="47"/>
  <c r="H6899" i="47" l="1"/>
  <c r="M6898" i="47"/>
  <c r="K6898" i="47"/>
  <c r="I6898" i="47"/>
  <c r="J6898" i="47"/>
  <c r="L6898" i="47"/>
  <c r="D6816" i="47"/>
  <c r="E6816" i="47"/>
  <c r="C6816" i="47"/>
  <c r="A6817" i="47"/>
  <c r="F6816" i="47"/>
  <c r="B6816" i="47"/>
  <c r="L6899" i="47" l="1"/>
  <c r="J6899" i="47"/>
  <c r="K6899" i="47"/>
  <c r="M6899" i="47"/>
  <c r="H6900" i="47"/>
  <c r="I6899" i="47"/>
  <c r="B6817" i="47"/>
  <c r="A6818" i="47"/>
  <c r="E6817" i="47"/>
  <c r="C6817" i="47"/>
  <c r="D6817" i="47"/>
  <c r="F6817" i="47"/>
  <c r="K6900" i="47" l="1"/>
  <c r="J6900" i="47"/>
  <c r="L6900" i="47"/>
  <c r="M6900" i="47"/>
  <c r="I6900" i="47"/>
  <c r="H6901" i="47"/>
  <c r="F6818" i="47"/>
  <c r="C6818" i="47"/>
  <c r="A6819" i="47"/>
  <c r="E6818" i="47"/>
  <c r="B6818" i="47"/>
  <c r="D6818" i="47"/>
  <c r="J6901" i="47" l="1"/>
  <c r="L6901" i="47"/>
  <c r="M6901" i="47"/>
  <c r="H6902" i="47"/>
  <c r="I6901" i="47"/>
  <c r="K6901" i="47"/>
  <c r="F6819" i="47"/>
  <c r="E6819" i="47"/>
  <c r="B6819" i="47"/>
  <c r="C6819" i="47"/>
  <c r="D6819" i="47"/>
  <c r="A6820" i="47"/>
  <c r="L6902" i="47" l="1"/>
  <c r="H6903" i="47"/>
  <c r="M6902" i="47"/>
  <c r="K6902" i="47"/>
  <c r="I6902" i="47"/>
  <c r="J6902" i="47"/>
  <c r="D6820" i="47"/>
  <c r="E6820" i="47"/>
  <c r="A6821" i="47"/>
  <c r="F6820" i="47"/>
  <c r="C6820" i="47"/>
  <c r="B6820" i="47"/>
  <c r="H6904" i="47" l="1"/>
  <c r="M6903" i="47"/>
  <c r="J6903" i="47"/>
  <c r="I6903" i="47"/>
  <c r="K6903" i="47"/>
  <c r="L6903" i="47"/>
  <c r="B6821" i="47"/>
  <c r="C6821" i="47"/>
  <c r="D6821" i="47"/>
  <c r="F6821" i="47"/>
  <c r="A6822" i="47"/>
  <c r="E6821" i="47"/>
  <c r="H6905" i="47" l="1"/>
  <c r="M6904" i="47"/>
  <c r="K6904" i="47"/>
  <c r="L6904" i="47"/>
  <c r="I6904" i="47"/>
  <c r="J6904" i="47"/>
  <c r="F6822" i="47"/>
  <c r="C6822" i="47"/>
  <c r="D6822" i="47"/>
  <c r="B6822" i="47"/>
  <c r="A6823" i="47"/>
  <c r="E6822" i="47"/>
  <c r="M6905" i="47" l="1"/>
  <c r="I6905" i="47"/>
  <c r="K6905" i="47"/>
  <c r="L6905" i="47"/>
  <c r="J6905" i="47"/>
  <c r="H6906" i="47"/>
  <c r="F6823" i="47"/>
  <c r="E6823" i="47"/>
  <c r="B6823" i="47"/>
  <c r="D6823" i="47"/>
  <c r="A6824" i="47"/>
  <c r="C6823" i="47"/>
  <c r="K6906" i="47" l="1"/>
  <c r="M6906" i="47"/>
  <c r="J6906" i="47"/>
  <c r="L6906" i="47"/>
  <c r="I6906" i="47"/>
  <c r="H6907" i="47"/>
  <c r="D6824" i="47"/>
  <c r="E6824" i="47"/>
  <c r="A6825" i="47"/>
  <c r="F6824" i="47"/>
  <c r="C6824" i="47"/>
  <c r="B6824" i="47"/>
  <c r="M6907" i="47" l="1"/>
  <c r="J6907" i="47"/>
  <c r="I6907" i="47"/>
  <c r="H6908" i="47"/>
  <c r="L6907" i="47"/>
  <c r="K6907" i="47"/>
  <c r="B6825" i="47"/>
  <c r="E6825" i="47"/>
  <c r="F6825" i="47"/>
  <c r="A6826" i="47"/>
  <c r="C6825" i="47"/>
  <c r="D6825" i="47"/>
  <c r="K6908" i="47" l="1"/>
  <c r="J6908" i="47"/>
  <c r="L6908" i="47"/>
  <c r="M6908" i="47"/>
  <c r="H6909" i="47"/>
  <c r="I6908" i="47"/>
  <c r="F6826" i="47"/>
  <c r="C6826" i="47"/>
  <c r="D6826" i="47"/>
  <c r="B6826" i="47"/>
  <c r="A6827" i="47"/>
  <c r="E6826" i="47"/>
  <c r="H6910" i="47" l="1"/>
  <c r="M6909" i="47"/>
  <c r="K6909" i="47"/>
  <c r="I6909" i="47"/>
  <c r="J6909" i="47"/>
  <c r="L6909" i="47"/>
  <c r="F6827" i="47"/>
  <c r="E6827" i="47"/>
  <c r="B6827" i="47"/>
  <c r="D6827" i="47"/>
  <c r="A6828" i="47"/>
  <c r="C6827" i="47"/>
  <c r="H6911" i="47" l="1"/>
  <c r="M6910" i="47"/>
  <c r="K6910" i="47"/>
  <c r="I6910" i="47"/>
  <c r="J6910" i="47"/>
  <c r="L6910" i="47"/>
  <c r="D6828" i="47"/>
  <c r="E6828" i="47"/>
  <c r="C6828" i="47"/>
  <c r="A6829" i="47"/>
  <c r="F6828" i="47"/>
  <c r="B6828" i="47"/>
  <c r="H6912" i="47" l="1"/>
  <c r="M6911" i="47"/>
  <c r="K6911" i="47"/>
  <c r="I6911" i="47"/>
  <c r="J6911" i="47"/>
  <c r="L6911" i="47"/>
  <c r="B6829" i="47"/>
  <c r="E6829" i="47"/>
  <c r="C6829" i="47"/>
  <c r="D6829" i="47"/>
  <c r="F6829" i="47"/>
  <c r="A6830" i="47"/>
  <c r="J6912" i="47" l="1"/>
  <c r="L6912" i="47"/>
  <c r="M6912" i="47"/>
  <c r="K6912" i="47"/>
  <c r="H6913" i="47"/>
  <c r="I6912" i="47"/>
  <c r="F6830" i="47"/>
  <c r="C6830" i="47"/>
  <c r="B6830" i="47"/>
  <c r="A6831" i="47"/>
  <c r="E6830" i="47"/>
  <c r="D6830" i="47"/>
  <c r="H6914" i="47" l="1"/>
  <c r="M6913" i="47"/>
  <c r="J6913" i="47"/>
  <c r="I6913" i="47"/>
  <c r="K6913" i="47"/>
  <c r="L6913" i="47"/>
  <c r="F6831" i="47"/>
  <c r="E6831" i="47"/>
  <c r="B6831" i="47"/>
  <c r="D6831" i="47"/>
  <c r="A6832" i="47"/>
  <c r="C6831" i="47"/>
  <c r="K6914" i="47" l="1"/>
  <c r="J6914" i="47"/>
  <c r="L6914" i="47"/>
  <c r="M6914" i="47"/>
  <c r="H6915" i="47"/>
  <c r="I6914" i="47"/>
  <c r="D6832" i="47"/>
  <c r="E6832" i="47"/>
  <c r="C6832" i="47"/>
  <c r="A6833" i="47"/>
  <c r="F6832" i="47"/>
  <c r="B6832" i="47"/>
  <c r="L6915" i="47" l="1"/>
  <c r="J6915" i="47"/>
  <c r="K6915" i="47"/>
  <c r="M6915" i="47"/>
  <c r="H6916" i="47"/>
  <c r="I6915" i="47"/>
  <c r="B6833" i="47"/>
  <c r="C6833" i="47"/>
  <c r="D6833" i="47"/>
  <c r="E6833" i="47"/>
  <c r="F6833" i="47"/>
  <c r="A6834" i="47"/>
  <c r="H6917" i="47" l="1"/>
  <c r="M6916" i="47"/>
  <c r="K6916" i="47"/>
  <c r="I6916" i="47"/>
  <c r="J6916" i="47"/>
  <c r="L6916" i="47"/>
  <c r="F6834" i="47"/>
  <c r="C6834" i="47"/>
  <c r="B6834" i="47"/>
  <c r="A6835" i="47"/>
  <c r="E6834" i="47"/>
  <c r="D6834" i="47"/>
  <c r="I6917" i="47" l="1"/>
  <c r="L6917" i="47"/>
  <c r="M6917" i="47"/>
  <c r="K6917" i="47"/>
  <c r="J6917" i="47"/>
  <c r="H6918" i="47"/>
  <c r="C6835" i="47"/>
  <c r="E6835" i="47"/>
  <c r="B6835" i="47"/>
  <c r="D6835" i="47"/>
  <c r="A6836" i="47"/>
  <c r="F6835" i="47"/>
  <c r="L6918" i="47" l="1"/>
  <c r="H6919" i="47"/>
  <c r="M6918" i="47"/>
  <c r="J6918" i="47"/>
  <c r="I6918" i="47"/>
  <c r="K6918" i="47"/>
  <c r="D6836" i="47"/>
  <c r="E6836" i="47"/>
  <c r="C6836" i="47"/>
  <c r="A6837" i="47"/>
  <c r="F6836" i="47"/>
  <c r="B6836" i="47"/>
  <c r="I6919" i="47" l="1"/>
  <c r="K6919" i="47"/>
  <c r="L6919" i="47"/>
  <c r="M6919" i="47"/>
  <c r="J6919" i="47"/>
  <c r="H6920" i="47"/>
  <c r="B6837" i="47"/>
  <c r="A6838" i="47"/>
  <c r="E6837" i="47"/>
  <c r="C6837" i="47"/>
  <c r="D6837" i="47"/>
  <c r="F6837" i="47"/>
  <c r="H6921" i="47" l="1"/>
  <c r="M6920" i="47"/>
  <c r="J6920" i="47"/>
  <c r="L6920" i="47"/>
  <c r="I6920" i="47"/>
  <c r="K6920" i="47"/>
  <c r="F6838" i="47"/>
  <c r="C6838" i="47"/>
  <c r="A6839" i="47"/>
  <c r="E6838" i="47"/>
  <c r="D6838" i="47"/>
  <c r="B6838" i="47"/>
  <c r="J6921" i="47" l="1"/>
  <c r="L6921" i="47"/>
  <c r="M6921" i="47"/>
  <c r="K6921" i="47"/>
  <c r="H6922" i="47"/>
  <c r="I6921" i="47"/>
  <c r="C6839" i="47"/>
  <c r="F6839" i="47"/>
  <c r="E6839" i="47"/>
  <c r="B6839" i="47"/>
  <c r="D6839" i="47"/>
  <c r="A6840" i="47"/>
  <c r="K6922" i="47" l="1"/>
  <c r="J6922" i="47"/>
  <c r="L6922" i="47"/>
  <c r="M6922" i="47"/>
  <c r="H6923" i="47"/>
  <c r="I6922" i="47"/>
  <c r="D6840" i="47"/>
  <c r="E6840" i="47"/>
  <c r="C6840" i="47"/>
  <c r="A6841" i="47"/>
  <c r="F6840" i="47"/>
  <c r="B6840" i="47"/>
  <c r="I6923" i="47" l="1"/>
  <c r="K6923" i="47"/>
  <c r="J6923" i="47"/>
  <c r="H6924" i="47"/>
  <c r="M6923" i="47"/>
  <c r="L6923" i="47"/>
  <c r="B6841" i="47"/>
  <c r="E6841" i="47"/>
  <c r="C6841" i="47"/>
  <c r="D6841" i="47"/>
  <c r="F6841" i="47"/>
  <c r="A6842" i="47"/>
  <c r="H6925" i="47" l="1"/>
  <c r="K6924" i="47"/>
  <c r="M6924" i="47"/>
  <c r="J6924" i="47"/>
  <c r="L6924" i="47"/>
  <c r="I6924" i="47"/>
  <c r="F6842" i="47"/>
  <c r="C6842" i="47"/>
  <c r="B6842" i="47"/>
  <c r="A6843" i="47"/>
  <c r="D6842" i="47"/>
  <c r="E6842" i="47"/>
  <c r="J6925" i="47" l="1"/>
  <c r="L6925" i="47"/>
  <c r="M6925" i="47"/>
  <c r="H6926" i="47"/>
  <c r="I6925" i="47"/>
  <c r="K6925" i="47"/>
  <c r="C6843" i="47"/>
  <c r="F6843" i="47"/>
  <c r="E6843" i="47"/>
  <c r="B6843" i="47"/>
  <c r="D6843" i="47"/>
  <c r="A6844" i="47"/>
  <c r="K6926" i="47" l="1"/>
  <c r="M6926" i="47"/>
  <c r="J6926" i="47"/>
  <c r="H6927" i="47"/>
  <c r="L6926" i="47"/>
  <c r="I6926" i="47"/>
  <c r="D6844" i="47"/>
  <c r="E6844" i="47"/>
  <c r="C6844" i="47"/>
  <c r="A6845" i="47"/>
  <c r="B6844" i="47"/>
  <c r="F6844" i="47"/>
  <c r="M6927" i="47" l="1"/>
  <c r="L6927" i="47"/>
  <c r="K6927" i="47"/>
  <c r="I6927" i="47"/>
  <c r="H6928" i="47"/>
  <c r="J6927" i="47"/>
  <c r="B6845" i="47"/>
  <c r="E6845" i="47"/>
  <c r="C6845" i="47"/>
  <c r="D6845" i="47"/>
  <c r="F6845" i="47"/>
  <c r="A6846" i="47"/>
  <c r="J6928" i="47" l="1"/>
  <c r="L6928" i="47"/>
  <c r="M6928" i="47"/>
  <c r="H6929" i="47"/>
  <c r="I6928" i="47"/>
  <c r="K6928" i="47"/>
  <c r="F6846" i="47"/>
  <c r="C6846" i="47"/>
  <c r="B6846" i="47"/>
  <c r="A6847" i="47"/>
  <c r="D6846" i="47"/>
  <c r="E6846" i="47"/>
  <c r="K6929" i="47" l="1"/>
  <c r="J6929" i="47"/>
  <c r="M6929" i="47"/>
  <c r="L6929" i="47"/>
  <c r="I6929" i="47"/>
  <c r="H6930" i="47"/>
  <c r="C6847" i="47"/>
  <c r="F6847" i="47"/>
  <c r="E6847" i="47"/>
  <c r="B6847" i="47"/>
  <c r="D6847" i="47"/>
  <c r="A6848" i="47"/>
  <c r="L6930" i="47" l="1"/>
  <c r="H6931" i="47"/>
  <c r="M6930" i="47"/>
  <c r="K6930" i="47"/>
  <c r="I6930" i="47"/>
  <c r="J6930" i="47"/>
  <c r="D6848" i="47"/>
  <c r="E6848" i="47"/>
  <c r="A6849" i="47"/>
  <c r="C6848" i="47"/>
  <c r="B6848" i="47"/>
  <c r="F6848" i="47"/>
  <c r="L6931" i="47" l="1"/>
  <c r="I6931" i="47"/>
  <c r="J6931" i="47"/>
  <c r="H6932" i="47"/>
  <c r="M6931" i="47"/>
  <c r="K6931" i="47"/>
  <c r="E6849" i="47"/>
  <c r="C6849" i="47"/>
  <c r="D6849" i="47"/>
  <c r="F6849" i="47"/>
  <c r="A6850" i="47"/>
  <c r="B6849" i="47"/>
  <c r="H6933" i="47" l="1"/>
  <c r="K6932" i="47"/>
  <c r="M6932" i="47"/>
  <c r="J6932" i="47"/>
  <c r="L6932" i="47"/>
  <c r="I6932" i="47"/>
  <c r="F6850" i="47"/>
  <c r="C6850" i="47"/>
  <c r="E6850" i="47"/>
  <c r="D6850" i="47"/>
  <c r="B6850" i="47"/>
  <c r="A6851" i="47"/>
  <c r="K6933" i="47" l="1"/>
  <c r="J6933" i="47"/>
  <c r="L6933" i="47"/>
  <c r="M6933" i="47"/>
  <c r="H6934" i="47"/>
  <c r="I6933" i="47"/>
  <c r="C6851" i="47"/>
  <c r="F6851" i="47"/>
  <c r="E6851" i="47"/>
  <c r="B6851" i="47"/>
  <c r="D6851" i="47"/>
  <c r="A6852" i="47"/>
  <c r="I6934" i="47" l="1"/>
  <c r="K6934" i="47"/>
  <c r="L6934" i="47"/>
  <c r="J6934" i="47"/>
  <c r="H6935" i="47"/>
  <c r="M6934" i="47"/>
  <c r="D6852" i="47"/>
  <c r="E6852" i="47"/>
  <c r="A6853" i="47"/>
  <c r="F6852" i="47"/>
  <c r="B6852" i="47"/>
  <c r="C6852" i="47"/>
  <c r="K6935" i="47" l="1"/>
  <c r="J6935" i="47"/>
  <c r="L6935" i="47"/>
  <c r="M6935" i="47"/>
  <c r="H6936" i="47"/>
  <c r="I6935" i="47"/>
  <c r="B6853" i="47"/>
  <c r="E6853" i="47"/>
  <c r="C6853" i="47"/>
  <c r="D6853" i="47"/>
  <c r="F6853" i="47"/>
  <c r="A6854" i="47"/>
  <c r="L6936" i="47" l="1"/>
  <c r="H6937" i="47"/>
  <c r="J6936" i="47"/>
  <c r="M6936" i="47"/>
  <c r="K6936" i="47"/>
  <c r="I6936" i="47"/>
  <c r="F6854" i="47"/>
  <c r="C6854" i="47"/>
  <c r="B6854" i="47"/>
  <c r="A6855" i="47"/>
  <c r="E6854" i="47"/>
  <c r="D6854" i="47"/>
  <c r="L6937" i="47" l="1"/>
  <c r="M6937" i="47"/>
  <c r="H6938" i="47"/>
  <c r="I6937" i="47"/>
  <c r="K6937" i="47"/>
  <c r="J6937" i="47"/>
  <c r="C6855" i="47"/>
  <c r="F6855" i="47"/>
  <c r="E6855" i="47"/>
  <c r="B6855" i="47"/>
  <c r="D6855" i="47"/>
  <c r="A6856" i="47"/>
  <c r="J6938" i="47" l="1"/>
  <c r="L6938" i="47"/>
  <c r="M6938" i="47"/>
  <c r="H6939" i="47"/>
  <c r="I6938" i="47"/>
  <c r="K6938" i="47"/>
  <c r="D6856" i="47"/>
  <c r="E6856" i="47"/>
  <c r="B6856" i="47"/>
  <c r="C6856" i="47"/>
  <c r="A6857" i="47"/>
  <c r="F6856" i="47"/>
  <c r="I6939" i="47" l="1"/>
  <c r="K6939" i="47"/>
  <c r="L6939" i="47"/>
  <c r="J6939" i="47"/>
  <c r="H6940" i="47"/>
  <c r="M6939" i="47"/>
  <c r="B6857" i="47"/>
  <c r="D6857" i="47"/>
  <c r="C6857" i="47"/>
  <c r="F6857" i="47"/>
  <c r="A6858" i="47"/>
  <c r="E6857" i="47"/>
  <c r="M6940" i="47" l="1"/>
  <c r="J6940" i="47"/>
  <c r="L6940" i="47"/>
  <c r="H6941" i="47"/>
  <c r="I6940" i="47"/>
  <c r="K6940" i="47"/>
  <c r="F6858" i="47"/>
  <c r="C6858" i="47"/>
  <c r="B6858" i="47"/>
  <c r="A6859" i="47"/>
  <c r="E6858" i="47"/>
  <c r="D6858" i="47"/>
  <c r="M6941" i="47" l="1"/>
  <c r="L6941" i="47"/>
  <c r="I6941" i="47"/>
  <c r="H6942" i="47"/>
  <c r="K6941" i="47"/>
  <c r="J6941" i="47"/>
  <c r="C6859" i="47"/>
  <c r="F6859" i="47"/>
  <c r="E6859" i="47"/>
  <c r="B6859" i="47"/>
  <c r="D6859" i="47"/>
  <c r="A6860" i="47"/>
  <c r="H6943" i="47" l="1"/>
  <c r="L6942" i="47"/>
  <c r="M6942" i="47"/>
  <c r="J6942" i="47"/>
  <c r="I6942" i="47"/>
  <c r="K6942" i="47"/>
  <c r="C6860" i="47"/>
  <c r="A6861" i="47"/>
  <c r="F6860" i="47"/>
  <c r="B6860" i="47"/>
  <c r="D6860" i="47"/>
  <c r="E6860" i="47"/>
  <c r="K6943" i="47" l="1"/>
  <c r="L6943" i="47"/>
  <c r="J6943" i="47"/>
  <c r="H6944" i="47"/>
  <c r="M6943" i="47"/>
  <c r="I6943" i="47"/>
  <c r="E6861" i="47"/>
  <c r="C6861" i="47"/>
  <c r="D6861" i="47"/>
  <c r="B6861" i="47"/>
  <c r="F6861" i="47"/>
  <c r="A6862" i="47"/>
  <c r="K6944" i="47" l="1"/>
  <c r="J6944" i="47"/>
  <c r="L6944" i="47"/>
  <c r="M6944" i="47"/>
  <c r="H6945" i="47"/>
  <c r="I6944" i="47"/>
  <c r="F6862" i="47"/>
  <c r="C6862" i="47"/>
  <c r="E6862" i="47"/>
  <c r="B6862" i="47"/>
  <c r="A6863" i="47"/>
  <c r="D6862" i="47"/>
  <c r="K6945" i="47" l="1"/>
  <c r="M6945" i="47"/>
  <c r="L6945" i="47"/>
  <c r="J6945" i="47"/>
  <c r="I6945" i="47"/>
  <c r="H6946" i="47"/>
  <c r="C6863" i="47"/>
  <c r="F6863" i="47"/>
  <c r="E6863" i="47"/>
  <c r="B6863" i="47"/>
  <c r="D6863" i="47"/>
  <c r="A6864" i="47"/>
  <c r="I6946" i="47" l="1"/>
  <c r="K6946" i="47"/>
  <c r="L6946" i="47"/>
  <c r="J6946" i="47"/>
  <c r="H6947" i="47"/>
  <c r="M6946" i="47"/>
  <c r="C6864" i="47"/>
  <c r="A6865" i="47"/>
  <c r="B6864" i="47"/>
  <c r="E6864" i="47"/>
  <c r="F6864" i="47"/>
  <c r="D6864" i="47"/>
  <c r="I6947" i="47" l="1"/>
  <c r="L6947" i="47"/>
  <c r="K6947" i="47"/>
  <c r="M6947" i="47"/>
  <c r="J6947" i="47"/>
  <c r="H6948" i="47"/>
  <c r="E6865" i="47"/>
  <c r="C6865" i="47"/>
  <c r="D6865" i="47"/>
  <c r="F6865" i="47"/>
  <c r="A6866" i="47"/>
  <c r="B6865" i="47"/>
  <c r="M6948" i="47" l="1"/>
  <c r="J6948" i="47"/>
  <c r="I6948" i="47"/>
  <c r="H6949" i="47"/>
  <c r="K6948" i="47"/>
  <c r="L6948" i="47"/>
  <c r="F6866" i="47"/>
  <c r="C6866" i="47"/>
  <c r="D6866" i="47"/>
  <c r="B6866" i="47"/>
  <c r="A6867" i="47"/>
  <c r="E6866" i="47"/>
  <c r="M6949" i="47" l="1"/>
  <c r="J6949" i="47"/>
  <c r="I6949" i="47"/>
  <c r="H6950" i="47"/>
  <c r="L6949" i="47"/>
  <c r="K6949" i="47"/>
  <c r="E6867" i="47"/>
  <c r="B6867" i="47"/>
  <c r="D6867" i="47"/>
  <c r="A6868" i="47"/>
  <c r="C6867" i="47"/>
  <c r="F6867" i="47"/>
  <c r="L6950" i="47" l="1"/>
  <c r="H6951" i="47"/>
  <c r="M6950" i="47"/>
  <c r="K6950" i="47"/>
  <c r="I6950" i="47"/>
  <c r="J6950" i="47"/>
  <c r="D6868" i="47"/>
  <c r="E6868" i="47"/>
  <c r="A6869" i="47"/>
  <c r="C6868" i="47"/>
  <c r="B6868" i="47"/>
  <c r="F6868" i="47"/>
  <c r="K6951" i="47" l="1"/>
  <c r="L6951" i="47"/>
  <c r="I6951" i="47"/>
  <c r="H6952" i="47"/>
  <c r="J6951" i="47"/>
  <c r="M6951" i="47"/>
  <c r="E6869" i="47"/>
  <c r="C6869" i="47"/>
  <c r="D6869" i="47"/>
  <c r="F6869" i="47"/>
  <c r="A6870" i="47"/>
  <c r="B6869" i="47"/>
  <c r="H6953" i="47" l="1"/>
  <c r="M6952" i="47"/>
  <c r="K6952" i="47"/>
  <c r="I6952" i="47"/>
  <c r="J6952" i="47"/>
  <c r="L6952" i="47"/>
  <c r="F6870" i="47"/>
  <c r="C6870" i="47"/>
  <c r="B6870" i="47"/>
  <c r="A6871" i="47"/>
  <c r="E6870" i="47"/>
  <c r="D6870" i="47"/>
  <c r="M6953" i="47" l="1"/>
  <c r="K6953" i="47"/>
  <c r="I6953" i="47"/>
  <c r="J6953" i="47"/>
  <c r="L6953" i="47"/>
  <c r="H6954" i="47"/>
  <c r="C6871" i="47"/>
  <c r="F6871" i="47"/>
  <c r="E6871" i="47"/>
  <c r="B6871" i="47"/>
  <c r="A6872" i="47"/>
  <c r="D6871" i="47"/>
  <c r="K6954" i="47" l="1"/>
  <c r="L6954" i="47"/>
  <c r="M6954" i="47"/>
  <c r="I6954" i="47"/>
  <c r="J6954" i="47"/>
  <c r="H6955" i="47"/>
  <c r="D6872" i="47"/>
  <c r="E6872" i="47"/>
  <c r="C6872" i="47"/>
  <c r="A6873" i="47"/>
  <c r="B6872" i="47"/>
  <c r="F6872" i="47"/>
  <c r="H6956" i="47" l="1"/>
  <c r="M6955" i="47"/>
  <c r="K6955" i="47"/>
  <c r="I6955" i="47"/>
  <c r="J6955" i="47"/>
  <c r="L6955" i="47"/>
  <c r="E6873" i="47"/>
  <c r="C6873" i="47"/>
  <c r="D6873" i="47"/>
  <c r="B6873" i="47"/>
  <c r="F6873" i="47"/>
  <c r="A6874" i="47"/>
  <c r="K6956" i="47" l="1"/>
  <c r="J6956" i="47"/>
  <c r="L6956" i="47"/>
  <c r="M6956" i="47"/>
  <c r="H6957" i="47"/>
  <c r="I6956" i="47"/>
  <c r="F6874" i="47"/>
  <c r="C6874" i="47"/>
  <c r="B6874" i="47"/>
  <c r="A6875" i="47"/>
  <c r="E6874" i="47"/>
  <c r="D6874" i="47"/>
  <c r="L6957" i="47" l="1"/>
  <c r="K6957" i="47"/>
  <c r="M6957" i="47"/>
  <c r="J6957" i="47"/>
  <c r="I6957" i="47"/>
  <c r="H6958" i="47"/>
  <c r="E6875" i="47"/>
  <c r="B6875" i="47"/>
  <c r="D6875" i="47"/>
  <c r="A6876" i="47"/>
  <c r="C6875" i="47"/>
  <c r="F6875" i="47"/>
  <c r="H6959" i="47" l="1"/>
  <c r="M6958" i="47"/>
  <c r="K6958" i="47"/>
  <c r="I6958" i="47"/>
  <c r="J6958" i="47"/>
  <c r="L6958" i="47"/>
  <c r="D6876" i="47"/>
  <c r="E6876" i="47"/>
  <c r="C6876" i="47"/>
  <c r="F6876" i="47"/>
  <c r="B6876" i="47"/>
  <c r="A6877" i="47"/>
  <c r="L6959" i="47" l="1"/>
  <c r="H6960" i="47"/>
  <c r="M6959" i="47"/>
  <c r="K6959" i="47"/>
  <c r="I6959" i="47"/>
  <c r="J6959" i="47"/>
  <c r="B6877" i="47"/>
  <c r="E6877" i="47"/>
  <c r="C6877" i="47"/>
  <c r="D6877" i="47"/>
  <c r="F6877" i="47"/>
  <c r="A6878" i="47"/>
  <c r="H6961" i="47" l="1"/>
  <c r="M6960" i="47"/>
  <c r="K6960" i="47"/>
  <c r="L6960" i="47"/>
  <c r="I6960" i="47"/>
  <c r="J6960" i="47"/>
  <c r="F6878" i="47"/>
  <c r="C6878" i="47"/>
  <c r="B6878" i="47"/>
  <c r="E6878" i="47"/>
  <c r="A6879" i="47"/>
  <c r="D6878" i="47"/>
  <c r="I6961" i="47" l="1"/>
  <c r="K6961" i="47"/>
  <c r="L6961" i="47"/>
  <c r="J6961" i="47"/>
  <c r="H6962" i="47"/>
  <c r="M6961" i="47"/>
  <c r="C6879" i="47"/>
  <c r="F6879" i="47"/>
  <c r="E6879" i="47"/>
  <c r="B6879" i="47"/>
  <c r="D6879" i="47"/>
  <c r="A6880" i="47"/>
  <c r="K6962" i="47" l="1"/>
  <c r="J6962" i="47"/>
  <c r="L6962" i="47"/>
  <c r="M6962" i="47"/>
  <c r="H6963" i="47"/>
  <c r="I6962" i="47"/>
  <c r="D6880" i="47"/>
  <c r="E6880" i="47"/>
  <c r="C6880" i="47"/>
  <c r="A6881" i="47"/>
  <c r="F6880" i="47"/>
  <c r="B6880" i="47"/>
  <c r="M6963" i="47" l="1"/>
  <c r="K6963" i="47"/>
  <c r="L6963" i="47"/>
  <c r="J6963" i="47"/>
  <c r="I6963" i="47"/>
  <c r="H6964" i="47"/>
  <c r="B6881" i="47"/>
  <c r="E6881" i="47"/>
  <c r="C6881" i="47"/>
  <c r="D6881" i="47"/>
  <c r="F6881" i="47"/>
  <c r="A6882" i="47"/>
  <c r="H6965" i="47" l="1"/>
  <c r="K6964" i="47"/>
  <c r="M6964" i="47"/>
  <c r="J6964" i="47"/>
  <c r="L6964" i="47"/>
  <c r="I6964" i="47"/>
  <c r="F6882" i="47"/>
  <c r="C6882" i="47"/>
  <c r="B6882" i="47"/>
  <c r="A6883" i="47"/>
  <c r="E6882" i="47"/>
  <c r="D6882" i="47"/>
  <c r="J6965" i="47" l="1"/>
  <c r="M6965" i="47"/>
  <c r="L6965" i="47"/>
  <c r="K6965" i="47"/>
  <c r="I6965" i="47"/>
  <c r="H6966" i="47"/>
  <c r="C6883" i="47"/>
  <c r="F6883" i="47"/>
  <c r="E6883" i="47"/>
  <c r="B6883" i="47"/>
  <c r="D6883" i="47"/>
  <c r="A6884" i="47"/>
  <c r="K6966" i="47" l="1"/>
  <c r="J6966" i="47"/>
  <c r="L6966" i="47"/>
  <c r="M6966" i="47"/>
  <c r="H6967" i="47"/>
  <c r="I6966" i="47"/>
  <c r="D6884" i="47"/>
  <c r="E6884" i="47"/>
  <c r="B6884" i="47"/>
  <c r="C6884" i="47"/>
  <c r="A6885" i="47"/>
  <c r="F6884" i="47"/>
  <c r="K6967" i="47" l="1"/>
  <c r="M6967" i="47"/>
  <c r="L6967" i="47"/>
  <c r="I6967" i="47"/>
  <c r="H6968" i="47"/>
  <c r="J6967" i="47"/>
  <c r="B6885" i="47"/>
  <c r="C6885" i="47"/>
  <c r="D6885" i="47"/>
  <c r="F6885" i="47"/>
  <c r="A6886" i="47"/>
  <c r="E6885" i="47"/>
  <c r="I6968" i="47" l="1"/>
  <c r="K6968" i="47"/>
  <c r="L6968" i="47"/>
  <c r="M6968" i="47"/>
  <c r="J6968" i="47"/>
  <c r="H6969" i="47"/>
  <c r="F6886" i="47"/>
  <c r="C6886" i="47"/>
  <c r="E6886" i="47"/>
  <c r="D6886" i="47"/>
  <c r="B6886" i="47"/>
  <c r="A6887" i="47"/>
  <c r="M6969" i="47" l="1"/>
  <c r="I6969" i="47"/>
  <c r="K6969" i="47"/>
  <c r="L6969" i="47"/>
  <c r="J6969" i="47"/>
  <c r="H6970" i="47"/>
  <c r="C6887" i="47"/>
  <c r="F6887" i="47"/>
  <c r="E6887" i="47"/>
  <c r="B6887" i="47"/>
  <c r="D6887" i="47"/>
  <c r="A6888" i="47"/>
  <c r="J6970" i="47" l="1"/>
  <c r="M6970" i="47"/>
  <c r="K6970" i="47"/>
  <c r="L6970" i="47"/>
  <c r="H6971" i="47"/>
  <c r="I6970" i="47"/>
  <c r="D6888" i="47"/>
  <c r="E6888" i="47"/>
  <c r="C6888" i="47"/>
  <c r="A6889" i="47"/>
  <c r="B6888" i="47"/>
  <c r="F6888" i="47"/>
  <c r="M6971" i="47" l="1"/>
  <c r="L6971" i="47"/>
  <c r="K6971" i="47"/>
  <c r="I6971" i="47"/>
  <c r="H6972" i="47"/>
  <c r="J6971" i="47"/>
  <c r="B6889" i="47"/>
  <c r="C6889" i="47"/>
  <c r="D6889" i="47"/>
  <c r="F6889" i="47"/>
  <c r="A6890" i="47"/>
  <c r="E6889" i="47"/>
  <c r="K6972" i="47" l="1"/>
  <c r="J6972" i="47"/>
  <c r="L6972" i="47"/>
  <c r="M6972" i="47"/>
  <c r="H6973" i="47"/>
  <c r="I6972" i="47"/>
  <c r="F6890" i="47"/>
  <c r="C6890" i="47"/>
  <c r="B6890" i="47"/>
  <c r="A6891" i="47"/>
  <c r="E6890" i="47"/>
  <c r="D6890" i="47"/>
  <c r="M6973" i="47" l="1"/>
  <c r="L6973" i="47"/>
  <c r="K6973" i="47"/>
  <c r="I6973" i="47"/>
  <c r="H6974" i="47"/>
  <c r="J6973" i="47"/>
  <c r="E6891" i="47"/>
  <c r="B6891" i="47"/>
  <c r="D6891" i="47"/>
  <c r="A6892" i="47"/>
  <c r="C6891" i="47"/>
  <c r="F6891" i="47"/>
  <c r="J6974" i="47" l="1"/>
  <c r="L6974" i="47"/>
  <c r="M6974" i="47"/>
  <c r="K6974" i="47"/>
  <c r="H6975" i="47"/>
  <c r="I6974" i="47"/>
  <c r="D6892" i="47"/>
  <c r="E6892" i="47"/>
  <c r="C6892" i="47"/>
  <c r="A6893" i="47"/>
  <c r="B6892" i="47"/>
  <c r="F6892" i="47"/>
  <c r="J6975" i="47" l="1"/>
  <c r="M6975" i="47"/>
  <c r="L6975" i="47"/>
  <c r="H6976" i="47"/>
  <c r="I6975" i="47"/>
  <c r="K6975" i="47"/>
  <c r="B6893" i="47"/>
  <c r="C6893" i="47"/>
  <c r="D6893" i="47"/>
  <c r="F6893" i="47"/>
  <c r="A6894" i="47"/>
  <c r="E6893" i="47"/>
  <c r="M6976" i="47" l="1"/>
  <c r="J6976" i="47"/>
  <c r="I6976" i="47"/>
  <c r="H6977" i="47"/>
  <c r="L6976" i="47"/>
  <c r="K6976" i="47"/>
  <c r="B6894" i="47"/>
  <c r="A6895" i="47"/>
  <c r="E6894" i="47"/>
  <c r="D6894" i="47"/>
  <c r="C6894" i="47"/>
  <c r="F6894" i="47"/>
  <c r="L6977" i="47" l="1"/>
  <c r="M6977" i="47"/>
  <c r="K6977" i="47"/>
  <c r="H6978" i="47"/>
  <c r="I6977" i="47"/>
  <c r="J6977" i="47"/>
  <c r="F6895" i="47"/>
  <c r="E6895" i="47"/>
  <c r="B6895" i="47"/>
  <c r="D6895" i="47"/>
  <c r="A6896" i="47"/>
  <c r="C6895" i="47"/>
  <c r="I6978" i="47" l="1"/>
  <c r="L6978" i="47"/>
  <c r="M6978" i="47"/>
  <c r="K6978" i="47"/>
  <c r="J6978" i="47"/>
  <c r="H6979" i="47"/>
  <c r="D6896" i="47"/>
  <c r="E6896" i="47"/>
  <c r="A6897" i="47"/>
  <c r="F6896" i="47"/>
  <c r="C6896" i="47"/>
  <c r="B6896" i="47"/>
  <c r="J6979" i="47" l="1"/>
  <c r="K6979" i="47"/>
  <c r="M6979" i="47"/>
  <c r="L6979" i="47"/>
  <c r="H6980" i="47"/>
  <c r="I6979" i="47"/>
  <c r="B6897" i="47"/>
  <c r="C6897" i="47"/>
  <c r="D6897" i="47"/>
  <c r="F6897" i="47"/>
  <c r="A6898" i="47"/>
  <c r="E6897" i="47"/>
  <c r="H6981" i="47" l="1"/>
  <c r="K6980" i="47"/>
  <c r="M6980" i="47"/>
  <c r="J6980" i="47"/>
  <c r="L6980" i="47"/>
  <c r="I6980" i="47"/>
  <c r="F6898" i="47"/>
  <c r="C6898" i="47"/>
  <c r="B6898" i="47"/>
  <c r="A6899" i="47"/>
  <c r="E6898" i="47"/>
  <c r="D6898" i="47"/>
  <c r="J6981" i="47" l="1"/>
  <c r="L6981" i="47"/>
  <c r="M6981" i="47"/>
  <c r="K6981" i="47"/>
  <c r="H6982" i="47"/>
  <c r="I6981" i="47"/>
  <c r="C6899" i="47"/>
  <c r="F6899" i="47"/>
  <c r="E6899" i="47"/>
  <c r="B6899" i="47"/>
  <c r="D6899" i="47"/>
  <c r="A6900" i="47"/>
  <c r="L6982" i="47" l="1"/>
  <c r="H6983" i="47"/>
  <c r="M6982" i="47"/>
  <c r="K6982" i="47"/>
  <c r="I6982" i="47"/>
  <c r="J6982" i="47"/>
  <c r="C6900" i="47"/>
  <c r="A6901" i="47"/>
  <c r="B6900" i="47"/>
  <c r="F6900" i="47"/>
  <c r="D6900" i="47"/>
  <c r="E6900" i="47"/>
  <c r="K6983" i="47" l="1"/>
  <c r="L6983" i="47"/>
  <c r="J6983" i="47"/>
  <c r="H6984" i="47"/>
  <c r="M6983" i="47"/>
  <c r="I6983" i="47"/>
  <c r="B6901" i="47"/>
  <c r="C6901" i="47"/>
  <c r="D6901" i="47"/>
  <c r="E6901" i="47"/>
  <c r="F6901" i="47"/>
  <c r="A6902" i="47"/>
  <c r="K6984" i="47" l="1"/>
  <c r="J6984" i="47"/>
  <c r="L6984" i="47"/>
  <c r="M6984" i="47"/>
  <c r="H6985" i="47"/>
  <c r="I6984" i="47"/>
  <c r="F6902" i="47"/>
  <c r="C6902" i="47"/>
  <c r="E6902" i="47"/>
  <c r="D6902" i="47"/>
  <c r="B6902" i="47"/>
  <c r="A6903" i="47"/>
  <c r="J6985" i="47" l="1"/>
  <c r="M6985" i="47"/>
  <c r="L6985" i="47"/>
  <c r="I6985" i="47"/>
  <c r="H6986" i="47"/>
  <c r="K6985" i="47"/>
  <c r="F6903" i="47"/>
  <c r="E6903" i="47"/>
  <c r="B6903" i="47"/>
  <c r="D6903" i="47"/>
  <c r="A6904" i="47"/>
  <c r="C6903" i="47"/>
  <c r="J6986" i="47" l="1"/>
  <c r="H6987" i="47"/>
  <c r="M6986" i="47"/>
  <c r="I6986" i="47"/>
  <c r="K6986" i="47"/>
  <c r="L6986" i="47"/>
  <c r="C6904" i="47"/>
  <c r="A6905" i="47"/>
  <c r="B6904" i="47"/>
  <c r="F6904" i="47"/>
  <c r="D6904" i="47"/>
  <c r="E6904" i="47"/>
  <c r="J6987" i="47" l="1"/>
  <c r="L6987" i="47"/>
  <c r="M6987" i="47"/>
  <c r="H6988" i="47"/>
  <c r="I6987" i="47"/>
  <c r="K6987" i="47"/>
  <c r="B6905" i="47"/>
  <c r="A6906" i="47"/>
  <c r="E6905" i="47"/>
  <c r="C6905" i="47"/>
  <c r="D6905" i="47"/>
  <c r="F6905" i="47"/>
  <c r="L6988" i="47" l="1"/>
  <c r="K6988" i="47"/>
  <c r="M6988" i="47"/>
  <c r="J6988" i="47"/>
  <c r="I6988" i="47"/>
  <c r="H6989" i="47"/>
  <c r="F6906" i="47"/>
  <c r="C6906" i="47"/>
  <c r="B6906" i="47"/>
  <c r="A6907" i="47"/>
  <c r="E6906" i="47"/>
  <c r="D6906" i="47"/>
  <c r="M6989" i="47" l="1"/>
  <c r="L6989" i="47"/>
  <c r="I6989" i="47"/>
  <c r="H6990" i="47"/>
  <c r="K6989" i="47"/>
  <c r="J6989" i="47"/>
  <c r="F6907" i="47"/>
  <c r="E6907" i="47"/>
  <c r="B6907" i="47"/>
  <c r="D6907" i="47"/>
  <c r="A6908" i="47"/>
  <c r="C6907" i="47"/>
  <c r="L6990" i="47" l="1"/>
  <c r="K6990" i="47"/>
  <c r="J6990" i="47"/>
  <c r="H6991" i="47"/>
  <c r="M6990" i="47"/>
  <c r="I6990" i="47"/>
  <c r="D6908" i="47"/>
  <c r="E6908" i="47"/>
  <c r="C6908" i="47"/>
  <c r="A6909" i="47"/>
  <c r="B6908" i="47"/>
  <c r="F6908" i="47"/>
  <c r="M6991" i="47" l="1"/>
  <c r="L6991" i="47"/>
  <c r="I6991" i="47"/>
  <c r="H6992" i="47"/>
  <c r="K6991" i="47"/>
  <c r="J6991" i="47"/>
  <c r="E6909" i="47"/>
  <c r="C6909" i="47"/>
  <c r="D6909" i="47"/>
  <c r="F6909" i="47"/>
  <c r="A6910" i="47"/>
  <c r="B6909" i="47"/>
  <c r="J6992" i="47" l="1"/>
  <c r="L6992" i="47"/>
  <c r="M6992" i="47"/>
  <c r="I6992" i="47"/>
  <c r="H6993" i="47"/>
  <c r="K6992" i="47"/>
  <c r="F6910" i="47"/>
  <c r="C6910" i="47"/>
  <c r="B6910" i="47"/>
  <c r="A6911" i="47"/>
  <c r="E6910" i="47"/>
  <c r="D6910" i="47"/>
  <c r="J6993" i="47" l="1"/>
  <c r="M6993" i="47"/>
  <c r="L6993" i="47"/>
  <c r="I6993" i="47"/>
  <c r="H6994" i="47"/>
  <c r="K6993" i="47"/>
  <c r="C6911" i="47"/>
  <c r="F6911" i="47"/>
  <c r="E6911" i="47"/>
  <c r="B6911" i="47"/>
  <c r="D6911" i="47"/>
  <c r="A6912" i="47"/>
  <c r="L6994" i="47" l="1"/>
  <c r="M6994" i="47"/>
  <c r="K6994" i="47"/>
  <c r="J6994" i="47"/>
  <c r="H6995" i="47"/>
  <c r="I6994" i="47"/>
  <c r="D6912" i="47"/>
  <c r="E6912" i="47"/>
  <c r="C6912" i="47"/>
  <c r="A6913" i="47"/>
  <c r="F6912" i="47"/>
  <c r="B6912" i="47"/>
  <c r="M6995" i="47" l="1"/>
  <c r="L6995" i="47"/>
  <c r="I6995" i="47"/>
  <c r="H6996" i="47"/>
  <c r="K6995" i="47"/>
  <c r="J6995" i="47"/>
  <c r="B6913" i="47"/>
  <c r="A6914" i="47"/>
  <c r="E6913" i="47"/>
  <c r="C6913" i="47"/>
  <c r="D6913" i="47"/>
  <c r="F6913" i="47"/>
  <c r="M6996" i="47" l="1"/>
  <c r="I6996" i="47"/>
  <c r="K6996" i="47"/>
  <c r="L6996" i="47"/>
  <c r="J6996" i="47"/>
  <c r="H6997" i="47"/>
  <c r="F6914" i="47"/>
  <c r="C6914" i="47"/>
  <c r="B6914" i="47"/>
  <c r="E6914" i="47"/>
  <c r="D6914" i="47"/>
  <c r="A6915" i="47"/>
  <c r="I6997" i="47" l="1"/>
  <c r="K6997" i="47"/>
  <c r="L6997" i="47"/>
  <c r="J6997" i="47"/>
  <c r="H6998" i="47"/>
  <c r="M6997" i="47"/>
  <c r="C6915" i="47"/>
  <c r="F6915" i="47"/>
  <c r="E6915" i="47"/>
  <c r="B6915" i="47"/>
  <c r="D6915" i="47"/>
  <c r="A6916" i="47"/>
  <c r="J6998" i="47" l="1"/>
  <c r="M6998" i="47"/>
  <c r="L6998" i="47"/>
  <c r="I6998" i="47"/>
  <c r="H6999" i="47"/>
  <c r="K6998" i="47"/>
  <c r="C6916" i="47"/>
  <c r="A6917" i="47"/>
  <c r="F6916" i="47"/>
  <c r="B6916" i="47"/>
  <c r="D6916" i="47"/>
  <c r="E6916" i="47"/>
  <c r="L6999" i="47" l="1"/>
  <c r="H7000" i="47"/>
  <c r="M6999" i="47"/>
  <c r="K6999" i="47"/>
  <c r="I6999" i="47"/>
  <c r="J6999" i="47"/>
  <c r="B6917" i="47"/>
  <c r="C6917" i="47"/>
  <c r="D6917" i="47"/>
  <c r="F6917" i="47"/>
  <c r="A6918" i="47"/>
  <c r="E6917" i="47"/>
  <c r="J7000" i="47" l="1"/>
  <c r="L7000" i="47"/>
  <c r="M7000" i="47"/>
  <c r="K7000" i="47"/>
  <c r="H7001" i="47"/>
  <c r="I7000" i="47"/>
  <c r="F6918" i="47"/>
  <c r="C6918" i="47"/>
  <c r="B6918" i="47"/>
  <c r="A6919" i="47"/>
  <c r="E6918" i="47"/>
  <c r="D6918" i="47"/>
  <c r="M7001" i="47" l="1"/>
  <c r="I7001" i="47"/>
  <c r="K7001" i="47"/>
  <c r="L7001" i="47"/>
  <c r="J7001" i="47"/>
  <c r="H7002" i="47"/>
  <c r="E6919" i="47"/>
  <c r="B6919" i="47"/>
  <c r="D6919" i="47"/>
  <c r="A6920" i="47"/>
  <c r="C6919" i="47"/>
  <c r="F6919" i="47"/>
  <c r="I7002" i="47" l="1"/>
  <c r="K7002" i="47"/>
  <c r="L7002" i="47"/>
  <c r="M7002" i="47"/>
  <c r="J7002" i="47"/>
  <c r="H7003" i="47"/>
  <c r="D6920" i="47"/>
  <c r="E6920" i="47"/>
  <c r="C6920" i="47"/>
  <c r="A6921" i="47"/>
  <c r="B6920" i="47"/>
  <c r="F6920" i="47"/>
  <c r="K7003" i="47" l="1"/>
  <c r="J7003" i="47"/>
  <c r="L7003" i="47"/>
  <c r="M7003" i="47"/>
  <c r="H7004" i="47"/>
  <c r="I7003" i="47"/>
  <c r="B6921" i="47"/>
  <c r="C6921" i="47"/>
  <c r="D6921" i="47"/>
  <c r="F6921" i="47"/>
  <c r="A6922" i="47"/>
  <c r="E6921" i="47"/>
  <c r="M7004" i="47" l="1"/>
  <c r="J7004" i="47"/>
  <c r="I7004" i="47"/>
  <c r="K7004" i="47"/>
  <c r="L7004" i="47"/>
  <c r="H7005" i="47"/>
  <c r="B6922" i="47"/>
  <c r="A6923" i="47"/>
  <c r="D6922" i="47"/>
  <c r="E6922" i="47"/>
  <c r="F6922" i="47"/>
  <c r="C6922" i="47"/>
  <c r="K7005" i="47" l="1"/>
  <c r="L7005" i="47"/>
  <c r="J7005" i="47"/>
  <c r="H7006" i="47"/>
  <c r="M7005" i="47"/>
  <c r="I7005" i="47"/>
  <c r="F6923" i="47"/>
  <c r="E6923" i="47"/>
  <c r="B6923" i="47"/>
  <c r="D6923" i="47"/>
  <c r="A6924" i="47"/>
  <c r="C6923" i="47"/>
  <c r="H7007" i="47" l="1"/>
  <c r="M7006" i="47"/>
  <c r="K7006" i="47"/>
  <c r="I7006" i="47"/>
  <c r="J7006" i="47"/>
  <c r="L7006" i="47"/>
  <c r="D6924" i="47"/>
  <c r="E6924" i="47"/>
  <c r="C6924" i="47"/>
  <c r="A6925" i="47"/>
  <c r="F6924" i="47"/>
  <c r="B6924" i="47"/>
  <c r="I7007" i="47" l="1"/>
  <c r="K7007" i="47"/>
  <c r="L7007" i="47"/>
  <c r="J7007" i="47"/>
  <c r="H7008" i="47"/>
  <c r="M7007" i="47"/>
  <c r="D6925" i="47"/>
  <c r="C6925" i="47"/>
  <c r="F6925" i="47"/>
  <c r="A6926" i="47"/>
  <c r="B6925" i="47"/>
  <c r="E6925" i="47"/>
  <c r="L7008" i="47" l="1"/>
  <c r="H7009" i="47"/>
  <c r="M7008" i="47"/>
  <c r="K7008" i="47"/>
  <c r="I7008" i="47"/>
  <c r="J7008" i="47"/>
  <c r="F6926" i="47"/>
  <c r="C6926" i="47"/>
  <c r="A6927" i="47"/>
  <c r="B6926" i="47"/>
  <c r="E6926" i="47"/>
  <c r="D6926" i="47"/>
  <c r="K7009" i="47" l="1"/>
  <c r="L7009" i="47"/>
  <c r="M7009" i="47"/>
  <c r="I7009" i="47"/>
  <c r="J7009" i="47"/>
  <c r="H7010" i="47"/>
  <c r="F6927" i="47"/>
  <c r="E6927" i="47"/>
  <c r="B6927" i="47"/>
  <c r="D6927" i="47"/>
  <c r="A6928" i="47"/>
  <c r="C6927" i="47"/>
  <c r="K7010" i="47" l="1"/>
  <c r="L7010" i="47"/>
  <c r="M7010" i="47"/>
  <c r="J7010" i="47"/>
  <c r="H7011" i="47"/>
  <c r="I7010" i="47"/>
  <c r="D6928" i="47"/>
  <c r="E6928" i="47"/>
  <c r="B6928" i="47"/>
  <c r="C6928" i="47"/>
  <c r="A6929" i="47"/>
  <c r="F6928" i="47"/>
  <c r="J7011" i="47" l="1"/>
  <c r="M7011" i="47"/>
  <c r="K7011" i="47"/>
  <c r="L7011" i="47"/>
  <c r="I7011" i="47"/>
  <c r="H7012" i="47"/>
  <c r="B6929" i="47"/>
  <c r="E6929" i="47"/>
  <c r="C6929" i="47"/>
  <c r="D6929" i="47"/>
  <c r="F6929" i="47"/>
  <c r="A6930" i="47"/>
  <c r="M7012" i="47" l="1"/>
  <c r="K7012" i="47"/>
  <c r="L7012" i="47"/>
  <c r="H7013" i="47"/>
  <c r="I7012" i="47"/>
  <c r="J7012" i="47"/>
  <c r="F6930" i="47"/>
  <c r="C6930" i="47"/>
  <c r="D6930" i="47"/>
  <c r="B6930" i="47"/>
  <c r="A6931" i="47"/>
  <c r="E6930" i="47"/>
  <c r="J7013" i="47" l="1"/>
  <c r="M7013" i="47"/>
  <c r="L7013" i="47"/>
  <c r="I7013" i="47"/>
  <c r="H7014" i="47"/>
  <c r="K7013" i="47"/>
  <c r="F6931" i="47"/>
  <c r="E6931" i="47"/>
  <c r="B6931" i="47"/>
  <c r="D6931" i="47"/>
  <c r="A6932" i="47"/>
  <c r="C6931" i="47"/>
  <c r="H7015" i="47" l="1"/>
  <c r="M7014" i="47"/>
  <c r="K7014" i="47"/>
  <c r="L7014" i="47"/>
  <c r="I7014" i="47"/>
  <c r="J7014" i="47"/>
  <c r="D6932" i="47"/>
  <c r="E6932" i="47"/>
  <c r="F6932" i="47"/>
  <c r="B6932" i="47"/>
  <c r="C6932" i="47"/>
  <c r="A6933" i="47"/>
  <c r="I7015" i="47" l="1"/>
  <c r="K7015" i="47"/>
  <c r="L7015" i="47"/>
  <c r="M7015" i="47"/>
  <c r="J7015" i="47"/>
  <c r="H7016" i="47"/>
  <c r="B6933" i="47"/>
  <c r="E6933" i="47"/>
  <c r="C6933" i="47"/>
  <c r="D6933" i="47"/>
  <c r="F6933" i="47"/>
  <c r="A6934" i="47"/>
  <c r="I7016" i="47" l="1"/>
  <c r="H7017" i="47"/>
  <c r="K7016" i="47"/>
  <c r="J7016" i="47"/>
  <c r="M7016" i="47"/>
  <c r="L7016" i="47"/>
  <c r="F6934" i="47"/>
  <c r="C6934" i="47"/>
  <c r="B6934" i="47"/>
  <c r="A6935" i="47"/>
  <c r="E6934" i="47"/>
  <c r="D6934" i="47"/>
  <c r="H7018" i="47" l="1"/>
  <c r="M7017" i="47"/>
  <c r="K7017" i="47"/>
  <c r="I7017" i="47"/>
  <c r="J7017" i="47"/>
  <c r="L7017" i="47"/>
  <c r="F6935" i="47"/>
  <c r="E6935" i="47"/>
  <c r="B6935" i="47"/>
  <c r="D6935" i="47"/>
  <c r="A6936" i="47"/>
  <c r="C6935" i="47"/>
  <c r="J7018" i="47" l="1"/>
  <c r="L7018" i="47"/>
  <c r="M7018" i="47"/>
  <c r="K7018" i="47"/>
  <c r="H7019" i="47"/>
  <c r="I7018" i="47"/>
  <c r="D6936" i="47"/>
  <c r="E6936" i="47"/>
  <c r="C6936" i="47"/>
  <c r="F6936" i="47"/>
  <c r="A6937" i="47"/>
  <c r="B6936" i="47"/>
  <c r="K7019" i="47" l="1"/>
  <c r="L7019" i="47"/>
  <c r="M7019" i="47"/>
  <c r="J7019" i="47"/>
  <c r="H7020" i="47"/>
  <c r="I7019" i="47"/>
  <c r="B6937" i="47"/>
  <c r="C6937" i="47"/>
  <c r="D6937" i="47"/>
  <c r="F6937" i="47"/>
  <c r="A6938" i="47"/>
  <c r="E6937" i="47"/>
  <c r="K7020" i="47" l="1"/>
  <c r="J7020" i="47"/>
  <c r="L7020" i="47"/>
  <c r="M7020" i="47"/>
  <c r="H7021" i="47"/>
  <c r="I7020" i="47"/>
  <c r="F6938" i="47"/>
  <c r="C6938" i="47"/>
  <c r="B6938" i="47"/>
  <c r="A6939" i="47"/>
  <c r="E6938" i="47"/>
  <c r="D6938" i="47"/>
  <c r="K7021" i="47" l="1"/>
  <c r="I7021" i="47"/>
  <c r="J7021" i="47"/>
  <c r="H7022" i="47"/>
  <c r="L7021" i="47"/>
  <c r="M7021" i="47"/>
  <c r="C6939" i="47"/>
  <c r="E6939" i="47"/>
  <c r="B6939" i="47"/>
  <c r="D6939" i="47"/>
  <c r="A6940" i="47"/>
  <c r="F6939" i="47"/>
  <c r="K7022" i="47" l="1"/>
  <c r="J7022" i="47"/>
  <c r="L7022" i="47"/>
  <c r="M7022" i="47"/>
  <c r="H7023" i="47"/>
  <c r="I7022" i="47"/>
  <c r="D6940" i="47"/>
  <c r="E6940" i="47"/>
  <c r="F6940" i="47"/>
  <c r="B6940" i="47"/>
  <c r="C6940" i="47"/>
  <c r="A6941" i="47"/>
  <c r="M7023" i="47" l="1"/>
  <c r="L7023" i="47"/>
  <c r="K7023" i="47"/>
  <c r="I7023" i="47"/>
  <c r="H7024" i="47"/>
  <c r="J7023" i="47"/>
  <c r="B6941" i="47"/>
  <c r="E6941" i="47"/>
  <c r="C6941" i="47"/>
  <c r="D6941" i="47"/>
  <c r="F6941" i="47"/>
  <c r="A6942" i="47"/>
  <c r="K7024" i="47" l="1"/>
  <c r="J7024" i="47"/>
  <c r="L7024" i="47"/>
  <c r="M7024" i="47"/>
  <c r="H7025" i="47"/>
  <c r="I7024" i="47"/>
  <c r="F6942" i="47"/>
  <c r="C6942" i="47"/>
  <c r="B6942" i="47"/>
  <c r="A6943" i="47"/>
  <c r="E6942" i="47"/>
  <c r="D6942" i="47"/>
  <c r="J7025" i="47" l="1"/>
  <c r="M7025" i="47"/>
  <c r="L7025" i="47"/>
  <c r="K7025" i="47"/>
  <c r="I7025" i="47"/>
  <c r="H7026" i="47"/>
  <c r="C6943" i="47"/>
  <c r="E6943" i="47"/>
  <c r="B6943" i="47"/>
  <c r="D6943" i="47"/>
  <c r="A6944" i="47"/>
  <c r="F6943" i="47"/>
  <c r="J7026" i="47" l="1"/>
  <c r="K7026" i="47"/>
  <c r="L7026" i="47"/>
  <c r="M7026" i="47"/>
  <c r="H7027" i="47"/>
  <c r="I7026" i="47"/>
  <c r="D6944" i="47"/>
  <c r="E6944" i="47"/>
  <c r="C6944" i="47"/>
  <c r="A6945" i="47"/>
  <c r="B6944" i="47"/>
  <c r="F6944" i="47"/>
  <c r="H7028" i="47" l="1"/>
  <c r="M7027" i="47"/>
  <c r="L7027" i="47"/>
  <c r="I7027" i="47"/>
  <c r="J7027" i="47"/>
  <c r="K7027" i="47"/>
  <c r="E6945" i="47"/>
  <c r="C6945" i="47"/>
  <c r="D6945" i="47"/>
  <c r="F6945" i="47"/>
  <c r="A6946" i="47"/>
  <c r="B6945" i="47"/>
  <c r="K7028" i="47" l="1"/>
  <c r="J7028" i="47"/>
  <c r="L7028" i="47"/>
  <c r="M7028" i="47"/>
  <c r="H7029" i="47"/>
  <c r="I7028" i="47"/>
  <c r="B6946" i="47"/>
  <c r="A6947" i="47"/>
  <c r="E6946" i="47"/>
  <c r="D6946" i="47"/>
  <c r="F6946" i="47"/>
  <c r="C6946" i="47"/>
  <c r="I7029" i="47" l="1"/>
  <c r="K7029" i="47"/>
  <c r="L7029" i="47"/>
  <c r="J7029" i="47"/>
  <c r="H7030" i="47"/>
  <c r="M7029" i="47"/>
  <c r="F6947" i="47"/>
  <c r="E6947" i="47"/>
  <c r="B6947" i="47"/>
  <c r="D6947" i="47"/>
  <c r="A6948" i="47"/>
  <c r="C6947" i="47"/>
  <c r="L7030" i="47" l="1"/>
  <c r="H7031" i="47"/>
  <c r="M7030" i="47"/>
  <c r="K7030" i="47"/>
  <c r="I7030" i="47"/>
  <c r="J7030" i="47"/>
  <c r="D6948" i="47"/>
  <c r="E6948" i="47"/>
  <c r="A6949" i="47"/>
  <c r="C6948" i="47"/>
  <c r="F6948" i="47"/>
  <c r="B6948" i="47"/>
  <c r="J7031" i="47" l="1"/>
  <c r="L7031" i="47"/>
  <c r="M7031" i="47"/>
  <c r="H7032" i="47"/>
  <c r="I7031" i="47"/>
  <c r="K7031" i="47"/>
  <c r="B6949" i="47"/>
  <c r="E6949" i="47"/>
  <c r="C6949" i="47"/>
  <c r="D6949" i="47"/>
  <c r="F6949" i="47"/>
  <c r="A6950" i="47"/>
  <c r="K7032" i="47" l="1"/>
  <c r="J7032" i="47"/>
  <c r="L7032" i="47"/>
  <c r="M7032" i="47"/>
  <c r="H7033" i="47"/>
  <c r="I7032" i="47"/>
  <c r="F6950" i="47"/>
  <c r="C6950" i="47"/>
  <c r="B6950" i="47"/>
  <c r="A6951" i="47"/>
  <c r="E6950" i="47"/>
  <c r="D6950" i="47"/>
  <c r="I7033" i="47" l="1"/>
  <c r="K7033" i="47"/>
  <c r="L7033" i="47"/>
  <c r="M7033" i="47"/>
  <c r="J7033" i="47"/>
  <c r="H7034" i="47"/>
  <c r="C6951" i="47"/>
  <c r="E6951" i="47"/>
  <c r="B6951" i="47"/>
  <c r="F6951" i="47"/>
  <c r="D6951" i="47"/>
  <c r="A6952" i="47"/>
  <c r="H7035" i="47" l="1"/>
  <c r="M7034" i="47"/>
  <c r="K7034" i="47"/>
  <c r="L7034" i="47"/>
  <c r="I7034" i="47"/>
  <c r="J7034" i="47"/>
  <c r="D6952" i="47"/>
  <c r="E6952" i="47"/>
  <c r="C6952" i="47"/>
  <c r="A6953" i="47"/>
  <c r="F6952" i="47"/>
  <c r="B6952" i="47"/>
  <c r="I7035" i="47" l="1"/>
  <c r="K7035" i="47"/>
  <c r="L7035" i="47"/>
  <c r="M7035" i="47"/>
  <c r="J7035" i="47"/>
  <c r="H7036" i="47"/>
  <c r="B6953" i="47"/>
  <c r="E6953" i="47"/>
  <c r="C6953" i="47"/>
  <c r="D6953" i="47"/>
  <c r="F6953" i="47"/>
  <c r="A6954" i="47"/>
  <c r="L7036" i="47" l="1"/>
  <c r="H7037" i="47"/>
  <c r="M7036" i="47"/>
  <c r="K7036" i="47"/>
  <c r="I7036" i="47"/>
  <c r="J7036" i="47"/>
  <c r="F6954" i="47"/>
  <c r="C6954" i="47"/>
  <c r="B6954" i="47"/>
  <c r="A6955" i="47"/>
  <c r="E6954" i="47"/>
  <c r="D6954" i="47"/>
  <c r="J7037" i="47" l="1"/>
  <c r="L7037" i="47"/>
  <c r="M7037" i="47"/>
  <c r="H7038" i="47"/>
  <c r="I7037" i="47"/>
  <c r="K7037" i="47"/>
  <c r="F6955" i="47"/>
  <c r="E6955" i="47"/>
  <c r="B6955" i="47"/>
  <c r="D6955" i="47"/>
  <c r="A6956" i="47"/>
  <c r="C6955" i="47"/>
  <c r="I7038" i="47" l="1"/>
  <c r="J7038" i="47"/>
  <c r="L7038" i="47"/>
  <c r="H7039" i="47"/>
  <c r="M7038" i="47"/>
  <c r="K7038" i="47"/>
  <c r="D6956" i="47"/>
  <c r="E6956" i="47"/>
  <c r="B6956" i="47"/>
  <c r="C6956" i="47"/>
  <c r="A6957" i="47"/>
  <c r="F6956" i="47"/>
  <c r="K7039" i="47" l="1"/>
  <c r="J7039" i="47"/>
  <c r="L7039" i="47"/>
  <c r="M7039" i="47"/>
  <c r="H7040" i="47"/>
  <c r="I7039" i="47"/>
  <c r="B6957" i="47"/>
  <c r="E6957" i="47"/>
  <c r="C6957" i="47"/>
  <c r="D6957" i="47"/>
  <c r="F6957" i="47"/>
  <c r="A6958" i="47"/>
  <c r="M7040" i="47" l="1"/>
  <c r="I7040" i="47"/>
  <c r="K7040" i="47"/>
  <c r="L7040" i="47"/>
  <c r="J7040" i="47"/>
  <c r="H7041" i="47"/>
  <c r="F6958" i="47"/>
  <c r="C6958" i="47"/>
  <c r="B6958" i="47"/>
  <c r="A6959" i="47"/>
  <c r="D6958" i="47"/>
  <c r="E6958" i="47"/>
  <c r="M7041" i="47" l="1"/>
  <c r="K7041" i="47"/>
  <c r="H7042" i="47"/>
  <c r="I7041" i="47"/>
  <c r="J7041" i="47"/>
  <c r="L7041" i="47"/>
  <c r="F6959" i="47"/>
  <c r="E6959" i="47"/>
  <c r="B6959" i="47"/>
  <c r="C6959" i="47"/>
  <c r="D6959" i="47"/>
  <c r="A6960" i="47"/>
  <c r="I7042" i="47" l="1"/>
  <c r="L7042" i="47"/>
  <c r="M7042" i="47"/>
  <c r="K7042" i="47"/>
  <c r="J7042" i="47"/>
  <c r="H7043" i="47"/>
  <c r="D6960" i="47"/>
  <c r="E6960" i="47"/>
  <c r="C6960" i="47"/>
  <c r="A6961" i="47"/>
  <c r="B6960" i="47"/>
  <c r="F6960" i="47"/>
  <c r="K7043" i="47" l="1"/>
  <c r="M7043" i="47"/>
  <c r="H7044" i="47"/>
  <c r="I7043" i="47"/>
  <c r="L7043" i="47"/>
  <c r="J7043" i="47"/>
  <c r="E6961" i="47"/>
  <c r="C6961" i="47"/>
  <c r="D6961" i="47"/>
  <c r="F6961" i="47"/>
  <c r="A6962" i="47"/>
  <c r="B6961" i="47"/>
  <c r="K7044" i="47" l="1"/>
  <c r="M7044" i="47"/>
  <c r="J7044" i="47"/>
  <c r="L7044" i="47"/>
  <c r="I7044" i="47"/>
  <c r="H7045" i="47"/>
  <c r="F6962" i="47"/>
  <c r="C6962" i="47"/>
  <c r="B6962" i="47"/>
  <c r="A6963" i="47"/>
  <c r="D6962" i="47"/>
  <c r="E6962" i="47"/>
  <c r="K7045" i="47" l="1"/>
  <c r="J7045" i="47"/>
  <c r="M7045" i="47"/>
  <c r="L7045" i="47"/>
  <c r="I7045" i="47"/>
  <c r="H7046" i="47"/>
  <c r="C6963" i="47"/>
  <c r="F6963" i="47"/>
  <c r="E6963" i="47"/>
  <c r="B6963" i="47"/>
  <c r="D6963" i="47"/>
  <c r="A6964" i="47"/>
  <c r="J7046" i="47" l="1"/>
  <c r="L7046" i="47"/>
  <c r="M7046" i="47"/>
  <c r="H7047" i="47"/>
  <c r="I7046" i="47"/>
  <c r="K7046" i="47"/>
  <c r="D6964" i="47"/>
  <c r="E6964" i="47"/>
  <c r="F6964" i="47"/>
  <c r="B6964" i="47"/>
  <c r="C6964" i="47"/>
  <c r="A6965" i="47"/>
  <c r="M7047" i="47" l="1"/>
  <c r="I7047" i="47"/>
  <c r="K7047" i="47"/>
  <c r="L7047" i="47"/>
  <c r="J7047" i="47"/>
  <c r="H7048" i="47"/>
  <c r="B6965" i="47"/>
  <c r="E6965" i="47"/>
  <c r="C6965" i="47"/>
  <c r="D6965" i="47"/>
  <c r="F6965" i="47"/>
  <c r="A6966" i="47"/>
  <c r="M7048" i="47" l="1"/>
  <c r="K7048" i="47"/>
  <c r="L7048" i="47"/>
  <c r="I7048" i="47"/>
  <c r="J7048" i="47"/>
  <c r="H7049" i="47"/>
  <c r="B6966" i="47"/>
  <c r="A6967" i="47"/>
  <c r="F6966" i="47"/>
  <c r="C6966" i="47"/>
  <c r="E6966" i="47"/>
  <c r="D6966" i="47"/>
  <c r="M7049" i="47" l="1"/>
  <c r="J7049" i="47"/>
  <c r="L7049" i="47"/>
  <c r="H7050" i="47"/>
  <c r="I7049" i="47"/>
  <c r="K7049" i="47"/>
  <c r="E6967" i="47"/>
  <c r="B6967" i="47"/>
  <c r="D6967" i="47"/>
  <c r="A6968" i="47"/>
  <c r="C6967" i="47"/>
  <c r="F6967" i="47"/>
  <c r="J7050" i="47" l="1"/>
  <c r="M7050" i="47"/>
  <c r="L7050" i="47"/>
  <c r="K7050" i="47"/>
  <c r="I7050" i="47"/>
  <c r="H7051" i="47"/>
  <c r="E6968" i="47"/>
  <c r="C6968" i="47"/>
  <c r="A6969" i="47"/>
  <c r="F6968" i="47"/>
  <c r="B6968" i="47"/>
  <c r="D6968" i="47"/>
  <c r="K7051" i="47" l="1"/>
  <c r="M7051" i="47"/>
  <c r="J7051" i="47"/>
  <c r="I7051" i="47"/>
  <c r="H7052" i="47"/>
  <c r="L7051" i="47"/>
  <c r="E6969" i="47"/>
  <c r="C6969" i="47"/>
  <c r="D6969" i="47"/>
  <c r="B6969" i="47"/>
  <c r="F6969" i="47"/>
  <c r="A6970" i="47"/>
  <c r="J7052" i="47" l="1"/>
  <c r="L7052" i="47"/>
  <c r="M7052" i="47"/>
  <c r="K7052" i="47"/>
  <c r="H7053" i="47"/>
  <c r="I7052" i="47"/>
  <c r="F6970" i="47"/>
  <c r="C6970" i="47"/>
  <c r="B6970" i="47"/>
  <c r="A6971" i="47"/>
  <c r="E6970" i="47"/>
  <c r="D6970" i="47"/>
  <c r="M7053" i="47" l="1"/>
  <c r="K7053" i="47"/>
  <c r="I7053" i="47"/>
  <c r="J7053" i="47"/>
  <c r="L7053" i="47"/>
  <c r="H7054" i="47"/>
  <c r="C6971" i="47"/>
  <c r="E6971" i="47"/>
  <c r="B6971" i="47"/>
  <c r="D6971" i="47"/>
  <c r="A6972" i="47"/>
  <c r="F6971" i="47"/>
  <c r="L7054" i="47" l="1"/>
  <c r="M7054" i="47"/>
  <c r="H7055" i="47"/>
  <c r="I7054" i="47"/>
  <c r="K7054" i="47"/>
  <c r="J7054" i="47"/>
  <c r="C6972" i="47"/>
  <c r="A6973" i="47"/>
  <c r="F6972" i="47"/>
  <c r="B6972" i="47"/>
  <c r="D6972" i="47"/>
  <c r="E6972" i="47"/>
  <c r="K7055" i="47" l="1"/>
  <c r="L7055" i="47"/>
  <c r="J7055" i="47"/>
  <c r="H7056" i="47"/>
  <c r="M7055" i="47"/>
  <c r="I7055" i="47"/>
  <c r="E6973" i="47"/>
  <c r="C6973" i="47"/>
  <c r="D6973" i="47"/>
  <c r="B6973" i="47"/>
  <c r="F6973" i="47"/>
  <c r="A6974" i="47"/>
  <c r="M7056" i="47" l="1"/>
  <c r="K7056" i="47"/>
  <c r="H7057" i="47"/>
  <c r="I7056" i="47"/>
  <c r="J7056" i="47"/>
  <c r="L7056" i="47"/>
  <c r="B6974" i="47"/>
  <c r="A6975" i="47"/>
  <c r="F6974" i="47"/>
  <c r="C6974" i="47"/>
  <c r="E6974" i="47"/>
  <c r="D6974" i="47"/>
  <c r="I7057" i="47" l="1"/>
  <c r="K7057" i="47"/>
  <c r="L7057" i="47"/>
  <c r="J7057" i="47"/>
  <c r="H7058" i="47"/>
  <c r="M7057" i="47"/>
  <c r="C6975" i="47"/>
  <c r="F6975" i="47"/>
  <c r="E6975" i="47"/>
  <c r="B6975" i="47"/>
  <c r="D6975" i="47"/>
  <c r="A6976" i="47"/>
  <c r="M7058" i="47" l="1"/>
  <c r="K7058" i="47"/>
  <c r="I7058" i="47"/>
  <c r="J7058" i="47"/>
  <c r="L7058" i="47"/>
  <c r="H7059" i="47"/>
  <c r="D6976" i="47"/>
  <c r="E6976" i="47"/>
  <c r="C6976" i="47"/>
  <c r="A6977" i="47"/>
  <c r="B6976" i="47"/>
  <c r="F6976" i="47"/>
  <c r="K7059" i="47" l="1"/>
  <c r="L7059" i="47"/>
  <c r="J7059" i="47"/>
  <c r="H7060" i="47"/>
  <c r="M7059" i="47"/>
  <c r="I7059" i="47"/>
  <c r="E6977" i="47"/>
  <c r="C6977" i="47"/>
  <c r="D6977" i="47"/>
  <c r="F6977" i="47"/>
  <c r="A6978" i="47"/>
  <c r="B6977" i="47"/>
  <c r="H7061" i="47" l="1"/>
  <c r="K7060" i="47"/>
  <c r="M7060" i="47"/>
  <c r="J7060" i="47"/>
  <c r="L7060" i="47"/>
  <c r="I7060" i="47"/>
  <c r="F6978" i="47"/>
  <c r="C6978" i="47"/>
  <c r="A6979" i="47"/>
  <c r="E6978" i="47"/>
  <c r="D6978" i="47"/>
  <c r="B6978" i="47"/>
  <c r="K7061" i="47" l="1"/>
  <c r="M7061" i="47"/>
  <c r="J7061" i="47"/>
  <c r="I7061" i="47"/>
  <c r="H7062" i="47"/>
  <c r="L7061" i="47"/>
  <c r="C6979" i="47"/>
  <c r="E6979" i="47"/>
  <c r="B6979" i="47"/>
  <c r="D6979" i="47"/>
  <c r="A6980" i="47"/>
  <c r="F6979" i="47"/>
  <c r="M7062" i="47" l="1"/>
  <c r="J7062" i="47"/>
  <c r="L7062" i="47"/>
  <c r="H7063" i="47"/>
  <c r="I7062" i="47"/>
  <c r="K7062" i="47"/>
  <c r="D6980" i="47"/>
  <c r="E6980" i="47"/>
  <c r="C6980" i="47"/>
  <c r="A6981" i="47"/>
  <c r="F6980" i="47"/>
  <c r="B6980" i="47"/>
  <c r="H7064" i="47" l="1"/>
  <c r="M7063" i="47"/>
  <c r="K7063" i="47"/>
  <c r="I7063" i="47"/>
  <c r="J7063" i="47"/>
  <c r="L7063" i="47"/>
  <c r="E6981" i="47"/>
  <c r="C6981" i="47"/>
  <c r="D6981" i="47"/>
  <c r="B6981" i="47"/>
  <c r="F6981" i="47"/>
  <c r="A6982" i="47"/>
  <c r="K7064" i="47" l="1"/>
  <c r="L7064" i="47"/>
  <c r="M7064" i="47"/>
  <c r="J7064" i="47"/>
  <c r="H7065" i="47"/>
  <c r="I7064" i="47"/>
  <c r="F6982" i="47"/>
  <c r="C6982" i="47"/>
  <c r="B6982" i="47"/>
  <c r="A6983" i="47"/>
  <c r="E6982" i="47"/>
  <c r="D6982" i="47"/>
  <c r="L7065" i="47" l="1"/>
  <c r="H7066" i="47"/>
  <c r="M7065" i="47"/>
  <c r="K7065" i="47"/>
  <c r="I7065" i="47"/>
  <c r="J7065" i="47"/>
  <c r="F6983" i="47"/>
  <c r="E6983" i="47"/>
  <c r="B6983" i="47"/>
  <c r="D6983" i="47"/>
  <c r="A6984" i="47"/>
  <c r="C6983" i="47"/>
  <c r="J7066" i="47" l="1"/>
  <c r="L7066" i="47"/>
  <c r="M7066" i="47"/>
  <c r="K7066" i="47"/>
  <c r="H7067" i="47"/>
  <c r="I7066" i="47"/>
  <c r="D6984" i="47"/>
  <c r="E6984" i="47"/>
  <c r="C6984" i="47"/>
  <c r="A6985" i="47"/>
  <c r="F6984" i="47"/>
  <c r="B6984" i="47"/>
  <c r="M7067" i="47" l="1"/>
  <c r="K7067" i="47"/>
  <c r="L7067" i="47"/>
  <c r="J7067" i="47"/>
  <c r="H7068" i="47"/>
  <c r="I7067" i="47"/>
  <c r="B6985" i="47"/>
  <c r="E6985" i="47"/>
  <c r="C6985" i="47"/>
  <c r="D6985" i="47"/>
  <c r="F6985" i="47"/>
  <c r="A6986" i="47"/>
  <c r="I7068" i="47" l="1"/>
  <c r="K7068" i="47"/>
  <c r="L7068" i="47"/>
  <c r="M7068" i="47"/>
  <c r="J7068" i="47"/>
  <c r="H7069" i="47"/>
  <c r="F6986" i="47"/>
  <c r="C6986" i="47"/>
  <c r="B6986" i="47"/>
  <c r="A6987" i="47"/>
  <c r="E6986" i="47"/>
  <c r="D6986" i="47"/>
  <c r="J7069" i="47" l="1"/>
  <c r="M7069" i="47"/>
  <c r="L7069" i="47"/>
  <c r="I7069" i="47"/>
  <c r="H7070" i="47"/>
  <c r="K7069" i="47"/>
  <c r="E6987" i="47"/>
  <c r="B6987" i="47"/>
  <c r="D6987" i="47"/>
  <c r="A6988" i="47"/>
  <c r="C6987" i="47"/>
  <c r="F6987" i="47"/>
  <c r="K7070" i="47" l="1"/>
  <c r="J7070" i="47"/>
  <c r="L7070" i="47"/>
  <c r="M7070" i="47"/>
  <c r="H7071" i="47"/>
  <c r="I7070" i="47"/>
  <c r="D6988" i="47"/>
  <c r="E6988" i="47"/>
  <c r="C6988" i="47"/>
  <c r="A6989" i="47"/>
  <c r="B6988" i="47"/>
  <c r="F6988" i="47"/>
  <c r="L7071" i="47" l="1"/>
  <c r="K7071" i="47"/>
  <c r="M7071" i="47"/>
  <c r="J7071" i="47"/>
  <c r="I7071" i="47"/>
  <c r="H7072" i="47"/>
  <c r="B6989" i="47"/>
  <c r="C6989" i="47"/>
  <c r="D6989" i="47"/>
  <c r="F6989" i="47"/>
  <c r="A6990" i="47"/>
  <c r="E6989" i="47"/>
  <c r="K7072" i="47" l="1"/>
  <c r="J7072" i="47"/>
  <c r="L7072" i="47"/>
  <c r="M7072" i="47"/>
  <c r="H7073" i="47"/>
  <c r="I7072" i="47"/>
  <c r="F6990" i="47"/>
  <c r="C6990" i="47"/>
  <c r="A6991" i="47"/>
  <c r="B6990" i="47"/>
  <c r="E6990" i="47"/>
  <c r="D6990" i="47"/>
  <c r="M7073" i="47" l="1"/>
  <c r="K7073" i="47"/>
  <c r="L7073" i="47"/>
  <c r="J7073" i="47"/>
  <c r="H7074" i="47"/>
  <c r="I7073" i="47"/>
  <c r="C6991" i="47"/>
  <c r="E6991" i="47"/>
  <c r="B6991" i="47"/>
  <c r="D6991" i="47"/>
  <c r="A6992" i="47"/>
  <c r="F6991" i="47"/>
  <c r="J7074" i="47" l="1"/>
  <c r="H7075" i="47"/>
  <c r="I7074" i="47"/>
  <c r="L7074" i="47"/>
  <c r="M7074" i="47"/>
  <c r="K7074" i="47"/>
  <c r="D6992" i="47"/>
  <c r="E6992" i="47"/>
  <c r="A6993" i="47"/>
  <c r="F6992" i="47"/>
  <c r="C6992" i="47"/>
  <c r="B6992" i="47"/>
  <c r="H7076" i="47" l="1"/>
  <c r="M7075" i="47"/>
  <c r="L7075" i="47"/>
  <c r="I7075" i="47"/>
  <c r="J7075" i="47"/>
  <c r="K7075" i="47"/>
  <c r="B6993" i="47"/>
  <c r="E6993" i="47"/>
  <c r="C6993" i="47"/>
  <c r="D6993" i="47"/>
  <c r="F6993" i="47"/>
  <c r="A6994" i="47"/>
  <c r="L7076" i="47" l="1"/>
  <c r="H7077" i="47"/>
  <c r="I7076" i="47"/>
  <c r="J7076" i="47"/>
  <c r="M7076" i="47"/>
  <c r="K7076" i="47"/>
  <c r="B6994" i="47"/>
  <c r="A6995" i="47"/>
  <c r="E6994" i="47"/>
  <c r="D6994" i="47"/>
  <c r="F6994" i="47"/>
  <c r="C6994" i="47"/>
  <c r="J7077" i="47" l="1"/>
  <c r="I7077" i="47"/>
  <c r="H7078" i="47"/>
  <c r="K7077" i="47"/>
  <c r="M7077" i="47"/>
  <c r="L7077" i="47"/>
  <c r="E6995" i="47"/>
  <c r="B6995" i="47"/>
  <c r="D6995" i="47"/>
  <c r="A6996" i="47"/>
  <c r="C6995" i="47"/>
  <c r="F6995" i="47"/>
  <c r="J7078" i="47" l="1"/>
  <c r="K7078" i="47"/>
  <c r="L7078" i="47"/>
  <c r="M7078" i="47"/>
  <c r="H7079" i="47"/>
  <c r="I7078" i="47"/>
  <c r="D6996" i="47"/>
  <c r="E6996" i="47"/>
  <c r="C6996" i="47"/>
  <c r="A6997" i="47"/>
  <c r="F6996" i="47"/>
  <c r="B6996" i="47"/>
  <c r="K7079" i="47" l="1"/>
  <c r="J7079" i="47"/>
  <c r="L7079" i="47"/>
  <c r="M7079" i="47"/>
  <c r="H7080" i="47"/>
  <c r="I7079" i="47"/>
  <c r="B6997" i="47"/>
  <c r="E6997" i="47"/>
  <c r="C6997" i="47"/>
  <c r="D6997" i="47"/>
  <c r="F6997" i="47"/>
  <c r="A6998" i="47"/>
  <c r="K7080" i="47" l="1"/>
  <c r="L7080" i="47"/>
  <c r="I7080" i="47"/>
  <c r="H7081" i="47"/>
  <c r="M7080" i="47"/>
  <c r="J7080" i="47"/>
  <c r="F6998" i="47"/>
  <c r="C6998" i="47"/>
  <c r="D6998" i="47"/>
  <c r="B6998" i="47"/>
  <c r="A6999" i="47"/>
  <c r="E6998" i="47"/>
  <c r="J7081" i="47" l="1"/>
  <c r="I7081" i="47"/>
  <c r="M7081" i="47"/>
  <c r="L7081" i="47"/>
  <c r="H7082" i="47"/>
  <c r="K7081" i="47"/>
  <c r="F6999" i="47"/>
  <c r="E6999" i="47"/>
  <c r="B6999" i="47"/>
  <c r="D6999" i="47"/>
  <c r="A7000" i="47"/>
  <c r="C6999" i="47"/>
  <c r="M7082" i="47" l="1"/>
  <c r="I7082" i="47"/>
  <c r="J7082" i="47"/>
  <c r="H7083" i="47"/>
  <c r="K7082" i="47"/>
  <c r="L7082" i="47"/>
  <c r="D7000" i="47"/>
  <c r="E7000" i="47"/>
  <c r="B7000" i="47"/>
  <c r="C7000" i="47"/>
  <c r="A7001" i="47"/>
  <c r="F7000" i="47"/>
  <c r="I7083" i="47" l="1"/>
  <c r="K7083" i="47"/>
  <c r="L7083" i="47"/>
  <c r="J7083" i="47"/>
  <c r="H7084" i="47"/>
  <c r="M7083" i="47"/>
  <c r="B7001" i="47"/>
  <c r="C7001" i="47"/>
  <c r="D7001" i="47"/>
  <c r="E7001" i="47"/>
  <c r="F7001" i="47"/>
  <c r="A7002" i="47"/>
  <c r="K7084" i="47" l="1"/>
  <c r="J7084" i="47"/>
  <c r="M7084" i="47"/>
  <c r="L7084" i="47"/>
  <c r="I7084" i="47"/>
  <c r="H7085" i="47"/>
  <c r="F7002" i="47"/>
  <c r="C7002" i="47"/>
  <c r="B7002" i="47"/>
  <c r="E7002" i="47"/>
  <c r="D7002" i="47"/>
  <c r="A7003" i="47"/>
  <c r="K7085" i="47" l="1"/>
  <c r="M7085" i="47"/>
  <c r="I7085" i="47"/>
  <c r="J7085" i="47"/>
  <c r="L7085" i="47"/>
  <c r="H7086" i="47"/>
  <c r="E7003" i="47"/>
  <c r="B7003" i="47"/>
  <c r="D7003" i="47"/>
  <c r="A7004" i="47"/>
  <c r="C7003" i="47"/>
  <c r="F7003" i="47"/>
  <c r="J7086" i="47" l="1"/>
  <c r="K7086" i="47"/>
  <c r="M7086" i="47"/>
  <c r="L7086" i="47"/>
  <c r="I7086" i="47"/>
  <c r="H7087" i="47"/>
  <c r="D7004" i="47"/>
  <c r="E7004" i="47"/>
  <c r="C7004" i="47"/>
  <c r="A7005" i="47"/>
  <c r="F7004" i="47"/>
  <c r="B7004" i="47"/>
  <c r="J7087" i="47" l="1"/>
  <c r="L7087" i="47"/>
  <c r="M7087" i="47"/>
  <c r="H7088" i="47"/>
  <c r="I7087" i="47"/>
  <c r="K7087" i="47"/>
  <c r="B7005" i="47"/>
  <c r="A7006" i="47"/>
  <c r="E7005" i="47"/>
  <c r="C7005" i="47"/>
  <c r="D7005" i="47"/>
  <c r="F7005" i="47"/>
  <c r="K7088" i="47" l="1"/>
  <c r="J7088" i="47"/>
  <c r="H7089" i="47"/>
  <c r="I7088" i="47"/>
  <c r="L7088" i="47"/>
  <c r="M7088" i="47"/>
  <c r="F7006" i="47"/>
  <c r="C7006" i="47"/>
  <c r="A7007" i="47"/>
  <c r="D7006" i="47"/>
  <c r="B7006" i="47"/>
  <c r="E7006" i="47"/>
  <c r="M7089" i="47" l="1"/>
  <c r="I7089" i="47"/>
  <c r="K7089" i="47"/>
  <c r="L7089" i="47"/>
  <c r="J7089" i="47"/>
  <c r="H7090" i="47"/>
  <c r="C7007" i="47"/>
  <c r="F7007" i="47"/>
  <c r="E7007" i="47"/>
  <c r="B7007" i="47"/>
  <c r="D7007" i="47"/>
  <c r="A7008" i="47"/>
  <c r="L7090" i="47" l="1"/>
  <c r="H7091" i="47"/>
  <c r="I7090" i="47"/>
  <c r="J7090" i="47"/>
  <c r="M7090" i="47"/>
  <c r="K7090" i="47"/>
  <c r="D7008" i="47"/>
  <c r="E7008" i="47"/>
  <c r="B7008" i="47"/>
  <c r="C7008" i="47"/>
  <c r="A7009" i="47"/>
  <c r="F7008" i="47"/>
  <c r="I7091" i="47" l="1"/>
  <c r="L7091" i="47"/>
  <c r="K7091" i="47"/>
  <c r="J7091" i="47"/>
  <c r="H7092" i="47"/>
  <c r="M7091" i="47"/>
  <c r="E7009" i="47"/>
  <c r="C7009" i="47"/>
  <c r="D7009" i="47"/>
  <c r="F7009" i="47"/>
  <c r="A7010" i="47"/>
  <c r="B7009" i="47"/>
  <c r="K7092" i="47" l="1"/>
  <c r="J7092" i="47"/>
  <c r="L7092" i="47"/>
  <c r="M7092" i="47"/>
  <c r="H7093" i="47"/>
  <c r="I7092" i="47"/>
  <c r="F7010" i="47"/>
  <c r="C7010" i="47"/>
  <c r="A7011" i="47"/>
  <c r="E7010" i="47"/>
  <c r="D7010" i="47"/>
  <c r="B7010" i="47"/>
  <c r="K7093" i="47" l="1"/>
  <c r="J7093" i="47"/>
  <c r="M7093" i="47"/>
  <c r="L7093" i="47"/>
  <c r="I7093" i="47"/>
  <c r="H7094" i="47"/>
  <c r="C7011" i="47"/>
  <c r="E7011" i="47"/>
  <c r="B7011" i="47"/>
  <c r="D7011" i="47"/>
  <c r="A7012" i="47"/>
  <c r="F7011" i="47"/>
  <c r="K7094" i="47" l="1"/>
  <c r="J7094" i="47"/>
  <c r="L7094" i="47"/>
  <c r="M7094" i="47"/>
  <c r="H7095" i="47"/>
  <c r="I7094" i="47"/>
  <c r="D7012" i="47"/>
  <c r="E7012" i="47"/>
  <c r="C7012" i="47"/>
  <c r="F7012" i="47"/>
  <c r="B7012" i="47"/>
  <c r="A7013" i="47"/>
  <c r="M7095" i="47" l="1"/>
  <c r="J7095" i="47"/>
  <c r="H7096" i="47"/>
  <c r="I7095" i="47"/>
  <c r="K7095" i="47"/>
  <c r="L7095" i="47"/>
  <c r="C7013" i="47"/>
  <c r="D7013" i="47"/>
  <c r="F7013" i="47"/>
  <c r="A7014" i="47"/>
  <c r="B7013" i="47"/>
  <c r="E7013" i="47"/>
  <c r="K7096" i="47" l="1"/>
  <c r="L7096" i="47"/>
  <c r="M7096" i="47"/>
  <c r="J7096" i="47"/>
  <c r="H7097" i="47"/>
  <c r="I7096" i="47"/>
  <c r="F7014" i="47"/>
  <c r="C7014" i="47"/>
  <c r="B7014" i="47"/>
  <c r="A7015" i="47"/>
  <c r="D7014" i="47"/>
  <c r="E7014" i="47"/>
  <c r="L7097" i="47" l="1"/>
  <c r="H7098" i="47"/>
  <c r="M7097" i="47"/>
  <c r="K7097" i="47"/>
  <c r="I7097" i="47"/>
  <c r="J7097" i="47"/>
  <c r="F7015" i="47"/>
  <c r="E7015" i="47"/>
  <c r="B7015" i="47"/>
  <c r="D7015" i="47"/>
  <c r="A7016" i="47"/>
  <c r="C7015" i="47"/>
  <c r="L7098" i="47" l="1"/>
  <c r="M7098" i="47"/>
  <c r="K7098" i="47"/>
  <c r="I7098" i="47"/>
  <c r="J7098" i="47"/>
  <c r="H7099" i="47"/>
  <c r="D7016" i="47"/>
  <c r="C7016" i="47"/>
  <c r="A7017" i="47"/>
  <c r="F7016" i="47"/>
  <c r="B7016" i="47"/>
  <c r="E7016" i="47"/>
  <c r="J7099" i="47" l="1"/>
  <c r="L7099" i="47"/>
  <c r="M7099" i="47"/>
  <c r="H7100" i="47"/>
  <c r="I7099" i="47"/>
  <c r="K7099" i="47"/>
  <c r="E7017" i="47"/>
  <c r="C7017" i="47"/>
  <c r="D7017" i="47"/>
  <c r="F7017" i="47"/>
  <c r="A7018" i="47"/>
  <c r="B7017" i="47"/>
  <c r="J7100" i="47" l="1"/>
  <c r="H7101" i="47"/>
  <c r="I7100" i="47"/>
  <c r="K7100" i="47"/>
  <c r="L7100" i="47"/>
  <c r="M7100" i="47"/>
  <c r="F7018" i="47"/>
  <c r="C7018" i="47"/>
  <c r="B7018" i="47"/>
  <c r="A7019" i="47"/>
  <c r="E7018" i="47"/>
  <c r="D7018" i="47"/>
  <c r="M7101" i="47" l="1"/>
  <c r="K7101" i="47"/>
  <c r="L7101" i="47"/>
  <c r="J7101" i="47"/>
  <c r="H7102" i="47"/>
  <c r="I7101" i="47"/>
  <c r="C7019" i="47"/>
  <c r="F7019" i="47"/>
  <c r="E7019" i="47"/>
  <c r="B7019" i="47"/>
  <c r="D7019" i="47"/>
  <c r="A7020" i="47"/>
  <c r="L7102" i="47" l="1"/>
  <c r="M7102" i="47"/>
  <c r="H7103" i="47"/>
  <c r="I7102" i="47"/>
  <c r="J7102" i="47"/>
  <c r="K7102" i="47"/>
  <c r="D7020" i="47"/>
  <c r="E7020" i="47"/>
  <c r="B7020" i="47"/>
  <c r="C7020" i="47"/>
  <c r="A7021" i="47"/>
  <c r="F7020" i="47"/>
  <c r="M7103" i="47" l="1"/>
  <c r="L7103" i="47"/>
  <c r="H7104" i="47"/>
  <c r="I7103" i="47"/>
  <c r="K7103" i="47"/>
  <c r="J7103" i="47"/>
  <c r="E7021" i="47"/>
  <c r="C7021" i="47"/>
  <c r="D7021" i="47"/>
  <c r="B7021" i="47"/>
  <c r="F7021" i="47"/>
  <c r="A7022" i="47"/>
  <c r="H7105" i="47" l="1"/>
  <c r="L7104" i="47"/>
  <c r="M7104" i="47"/>
  <c r="K7104" i="47"/>
  <c r="I7104" i="47"/>
  <c r="J7104" i="47"/>
  <c r="F7022" i="47"/>
  <c r="C7022" i="47"/>
  <c r="A7023" i="47"/>
  <c r="E7022" i="47"/>
  <c r="B7022" i="47"/>
  <c r="D7022" i="47"/>
  <c r="K7105" i="47" l="1"/>
  <c r="M7105" i="47"/>
  <c r="L7105" i="47"/>
  <c r="I7105" i="47"/>
  <c r="H7106" i="47"/>
  <c r="J7105" i="47"/>
  <c r="C7023" i="47"/>
  <c r="F7023" i="47"/>
  <c r="E7023" i="47"/>
  <c r="B7023" i="47"/>
  <c r="D7023" i="47"/>
  <c r="A7024" i="47"/>
  <c r="L7106" i="47" l="1"/>
  <c r="H7107" i="47"/>
  <c r="I7106" i="47"/>
  <c r="K7106" i="47"/>
  <c r="M7106" i="47"/>
  <c r="J7106" i="47"/>
  <c r="D7024" i="47"/>
  <c r="E7024" i="47"/>
  <c r="A7025" i="47"/>
  <c r="C7024" i="47"/>
  <c r="B7024" i="47"/>
  <c r="F7024" i="47"/>
  <c r="L7107" i="47" l="1"/>
  <c r="J7107" i="47"/>
  <c r="H7108" i="47"/>
  <c r="I7107" i="47"/>
  <c r="K7107" i="47"/>
  <c r="M7107" i="47"/>
  <c r="B7025" i="47"/>
  <c r="F7025" i="47"/>
  <c r="E7025" i="47"/>
  <c r="C7025" i="47"/>
  <c r="D7025" i="47"/>
  <c r="A7026" i="47"/>
  <c r="K7108" i="47" l="1"/>
  <c r="J7108" i="47"/>
  <c r="H7109" i="47"/>
  <c r="I7108" i="47"/>
  <c r="L7108" i="47"/>
  <c r="M7108" i="47"/>
  <c r="E7026" i="47"/>
  <c r="D7026" i="47"/>
  <c r="F7026" i="47"/>
  <c r="C7026" i="47"/>
  <c r="B7026" i="47"/>
  <c r="A7027" i="47"/>
  <c r="K7109" i="47" l="1"/>
  <c r="M7109" i="47"/>
  <c r="J7109" i="47"/>
  <c r="I7109" i="47"/>
  <c r="H7110" i="47"/>
  <c r="L7109" i="47"/>
  <c r="D7027" i="47"/>
  <c r="A7028" i="47"/>
  <c r="C7027" i="47"/>
  <c r="F7027" i="47"/>
  <c r="B7027" i="47"/>
  <c r="E7027" i="47"/>
  <c r="M7110" i="47" l="1"/>
  <c r="I7110" i="47"/>
  <c r="K7110" i="47"/>
  <c r="L7110" i="47"/>
  <c r="J7110" i="47"/>
  <c r="H7111" i="47"/>
  <c r="D7028" i="47"/>
  <c r="E7028" i="47"/>
  <c r="C7028" i="47"/>
  <c r="A7029" i="47"/>
  <c r="F7028" i="47"/>
  <c r="B7028" i="47"/>
  <c r="M7111" i="47" l="1"/>
  <c r="K7111" i="47"/>
  <c r="L7111" i="47"/>
  <c r="J7111" i="47"/>
  <c r="H7112" i="47"/>
  <c r="I7111" i="47"/>
  <c r="E7029" i="47"/>
  <c r="C7029" i="47"/>
  <c r="D7029" i="47"/>
  <c r="F7029" i="47"/>
  <c r="A7030" i="47"/>
  <c r="B7029" i="47"/>
  <c r="K7112" i="47" l="1"/>
  <c r="L7112" i="47"/>
  <c r="I7112" i="47"/>
  <c r="H7113" i="47"/>
  <c r="M7112" i="47"/>
  <c r="J7112" i="47"/>
  <c r="F7030" i="47"/>
  <c r="B7030" i="47"/>
  <c r="A7031" i="47"/>
  <c r="E7030" i="47"/>
  <c r="D7030" i="47"/>
  <c r="C7030" i="47"/>
  <c r="K7113" i="47" l="1"/>
  <c r="J7113" i="47"/>
  <c r="M7113" i="47"/>
  <c r="L7113" i="47"/>
  <c r="I7113" i="47"/>
  <c r="H7114" i="47"/>
  <c r="B7031" i="47"/>
  <c r="E7031" i="47"/>
  <c r="D7031" i="47"/>
  <c r="A7032" i="47"/>
  <c r="C7031" i="47"/>
  <c r="F7031" i="47"/>
  <c r="I7114" i="47" l="1"/>
  <c r="J7114" i="47"/>
  <c r="L7114" i="47"/>
  <c r="H7115" i="47"/>
  <c r="M7114" i="47"/>
  <c r="K7114" i="47"/>
  <c r="D7032" i="47"/>
  <c r="E7032" i="47"/>
  <c r="C7032" i="47"/>
  <c r="F7032" i="47"/>
  <c r="B7032" i="47"/>
  <c r="A7033" i="47"/>
  <c r="L7115" i="47" l="1"/>
  <c r="M7115" i="47"/>
  <c r="H7116" i="47"/>
  <c r="I7115" i="47"/>
  <c r="K7115" i="47"/>
  <c r="J7115" i="47"/>
  <c r="B7033" i="47"/>
  <c r="E7033" i="47"/>
  <c r="C7033" i="47"/>
  <c r="D7033" i="47"/>
  <c r="F7033" i="47"/>
  <c r="A7034" i="47"/>
  <c r="K7116" i="47" l="1"/>
  <c r="J7116" i="47"/>
  <c r="M7116" i="47"/>
  <c r="H7117" i="47"/>
  <c r="I7116" i="47"/>
  <c r="L7116" i="47"/>
  <c r="F7034" i="47"/>
  <c r="C7034" i="47"/>
  <c r="B7034" i="47"/>
  <c r="A7035" i="47"/>
  <c r="E7034" i="47"/>
  <c r="D7034" i="47"/>
  <c r="M7117" i="47" l="1"/>
  <c r="J7117" i="47"/>
  <c r="I7117" i="47"/>
  <c r="L7117" i="47"/>
  <c r="H7118" i="47"/>
  <c r="K7117" i="47"/>
  <c r="C7035" i="47"/>
  <c r="F7035" i="47"/>
  <c r="E7035" i="47"/>
  <c r="B7035" i="47"/>
  <c r="D7035" i="47"/>
  <c r="A7036" i="47"/>
  <c r="L7118" i="47" l="1"/>
  <c r="H7119" i="47"/>
  <c r="M7118" i="47"/>
  <c r="K7118" i="47"/>
  <c r="I7118" i="47"/>
  <c r="J7118" i="47"/>
  <c r="C7036" i="47"/>
  <c r="A7037" i="47"/>
  <c r="D7036" i="47"/>
  <c r="F7036" i="47"/>
  <c r="B7036" i="47"/>
  <c r="E7036" i="47"/>
  <c r="J7119" i="47" l="1"/>
  <c r="L7119" i="47"/>
  <c r="M7119" i="47"/>
  <c r="H7120" i="47"/>
  <c r="I7119" i="47"/>
  <c r="K7119" i="47"/>
  <c r="B7037" i="47"/>
  <c r="E7037" i="47"/>
  <c r="C7037" i="47"/>
  <c r="D7037" i="47"/>
  <c r="F7037" i="47"/>
  <c r="A7038" i="47"/>
  <c r="J7120" i="47" l="1"/>
  <c r="L7120" i="47"/>
  <c r="M7120" i="47"/>
  <c r="H7121" i="47"/>
  <c r="I7120" i="47"/>
  <c r="K7120" i="47"/>
  <c r="B7038" i="47"/>
  <c r="A7039" i="47"/>
  <c r="E7038" i="47"/>
  <c r="D7038" i="47"/>
  <c r="F7038" i="47"/>
  <c r="C7038" i="47"/>
  <c r="I7121" i="47" l="1"/>
  <c r="K7121" i="47"/>
  <c r="L7121" i="47"/>
  <c r="M7121" i="47"/>
  <c r="J7121" i="47"/>
  <c r="H7122" i="47"/>
  <c r="E7039" i="47"/>
  <c r="B7039" i="47"/>
  <c r="D7039" i="47"/>
  <c r="A7040" i="47"/>
  <c r="C7039" i="47"/>
  <c r="F7039" i="47"/>
  <c r="L7122" i="47" l="1"/>
  <c r="H7123" i="47"/>
  <c r="M7122" i="47"/>
  <c r="K7122" i="47"/>
  <c r="I7122" i="47"/>
  <c r="J7122" i="47"/>
  <c r="D7040" i="47"/>
  <c r="E7040" i="47"/>
  <c r="F7040" i="47"/>
  <c r="B7040" i="47"/>
  <c r="C7040" i="47"/>
  <c r="A7041" i="47"/>
  <c r="L7123" i="47" l="1"/>
  <c r="K7123" i="47"/>
  <c r="J7123" i="47"/>
  <c r="H7124" i="47"/>
  <c r="M7123" i="47"/>
  <c r="I7123" i="47"/>
  <c r="B7041" i="47"/>
  <c r="E7041" i="47"/>
  <c r="C7041" i="47"/>
  <c r="D7041" i="47"/>
  <c r="F7041" i="47"/>
  <c r="A7042" i="47"/>
  <c r="J7124" i="47" l="1"/>
  <c r="L7124" i="47"/>
  <c r="M7124" i="47"/>
  <c r="H7125" i="47"/>
  <c r="I7124" i="47"/>
  <c r="K7124" i="47"/>
  <c r="F7042" i="47"/>
  <c r="C7042" i="47"/>
  <c r="B7042" i="47"/>
  <c r="A7043" i="47"/>
  <c r="D7042" i="47"/>
  <c r="E7042" i="47"/>
  <c r="L7125" i="47" l="1"/>
  <c r="M7125" i="47"/>
  <c r="H7126" i="47"/>
  <c r="I7125" i="47"/>
  <c r="K7125" i="47"/>
  <c r="J7125" i="47"/>
  <c r="C7043" i="47"/>
  <c r="E7043" i="47"/>
  <c r="B7043" i="47"/>
  <c r="F7043" i="47"/>
  <c r="D7043" i="47"/>
  <c r="A7044" i="47"/>
  <c r="M7126" i="47" l="1"/>
  <c r="K7126" i="47"/>
  <c r="I7126" i="47"/>
  <c r="J7126" i="47"/>
  <c r="L7126" i="47"/>
  <c r="H7127" i="47"/>
  <c r="D7044" i="47"/>
  <c r="E7044" i="47"/>
  <c r="A7045" i="47"/>
  <c r="F7044" i="47"/>
  <c r="C7044" i="47"/>
  <c r="B7044" i="47"/>
  <c r="M7127" i="47" l="1"/>
  <c r="I7127" i="47"/>
  <c r="K7127" i="47"/>
  <c r="L7127" i="47"/>
  <c r="J7127" i="47"/>
  <c r="H7128" i="47"/>
  <c r="B7045" i="47"/>
  <c r="C7045" i="47"/>
  <c r="D7045" i="47"/>
  <c r="E7045" i="47"/>
  <c r="F7045" i="47"/>
  <c r="A7046" i="47"/>
  <c r="H7129" i="47" l="1"/>
  <c r="K7128" i="47"/>
  <c r="M7128" i="47"/>
  <c r="J7128" i="47"/>
  <c r="L7128" i="47"/>
  <c r="I7128" i="47"/>
  <c r="B7046" i="47"/>
  <c r="A7047" i="47"/>
  <c r="E7046" i="47"/>
  <c r="D7046" i="47"/>
  <c r="F7046" i="47"/>
  <c r="C7046" i="47"/>
  <c r="M7129" i="47" l="1"/>
  <c r="I7129" i="47"/>
  <c r="K7129" i="47"/>
  <c r="L7129" i="47"/>
  <c r="J7129" i="47"/>
  <c r="H7130" i="47"/>
  <c r="F7047" i="47"/>
  <c r="E7047" i="47"/>
  <c r="B7047" i="47"/>
  <c r="D7047" i="47"/>
  <c r="A7048" i="47"/>
  <c r="C7047" i="47"/>
  <c r="L7130" i="47" l="1"/>
  <c r="M7130" i="47"/>
  <c r="H7131" i="47"/>
  <c r="I7130" i="47"/>
  <c r="K7130" i="47"/>
  <c r="J7130" i="47"/>
  <c r="D7048" i="47"/>
  <c r="E7048" i="47"/>
  <c r="C7048" i="47"/>
  <c r="A7049" i="47"/>
  <c r="F7048" i="47"/>
  <c r="B7048" i="47"/>
  <c r="M7131" i="47" l="1"/>
  <c r="J7131" i="47"/>
  <c r="I7131" i="47"/>
  <c r="L7131" i="47"/>
  <c r="H7132" i="47"/>
  <c r="K7131" i="47"/>
  <c r="E7049" i="47"/>
  <c r="C7049" i="47"/>
  <c r="D7049" i="47"/>
  <c r="F7049" i="47"/>
  <c r="A7050" i="47"/>
  <c r="B7049" i="47"/>
  <c r="M7132" i="47" l="1"/>
  <c r="I7132" i="47"/>
  <c r="K7132" i="47"/>
  <c r="L7132" i="47"/>
  <c r="J7132" i="47"/>
  <c r="H7133" i="47"/>
  <c r="F7050" i="47"/>
  <c r="C7050" i="47"/>
  <c r="E7050" i="47"/>
  <c r="D7050" i="47"/>
  <c r="B7050" i="47"/>
  <c r="A7051" i="47"/>
  <c r="L7133" i="47" l="1"/>
  <c r="J7133" i="47"/>
  <c r="M7133" i="47"/>
  <c r="I7133" i="47"/>
  <c r="H7134" i="47"/>
  <c r="K7133" i="47"/>
  <c r="C7051" i="47"/>
  <c r="F7051" i="47"/>
  <c r="E7051" i="47"/>
  <c r="B7051" i="47"/>
  <c r="D7051" i="47"/>
  <c r="A7052" i="47"/>
  <c r="I7134" i="47" l="1"/>
  <c r="J7134" i="47"/>
  <c r="L7134" i="47"/>
  <c r="H7135" i="47"/>
  <c r="M7134" i="47"/>
  <c r="K7134" i="47"/>
  <c r="D7052" i="47"/>
  <c r="E7052" i="47"/>
  <c r="A7053" i="47"/>
  <c r="C7052" i="47"/>
  <c r="F7052" i="47"/>
  <c r="B7052" i="47"/>
  <c r="M7135" i="47" l="1"/>
  <c r="L7135" i="47"/>
  <c r="J7135" i="47"/>
  <c r="I7135" i="47"/>
  <c r="H7136" i="47"/>
  <c r="K7135" i="47"/>
  <c r="E7053" i="47"/>
  <c r="C7053" i="47"/>
  <c r="D7053" i="47"/>
  <c r="F7053" i="47"/>
  <c r="A7054" i="47"/>
  <c r="B7053" i="47"/>
  <c r="J7136" i="47" l="1"/>
  <c r="L7136" i="47"/>
  <c r="M7136" i="47"/>
  <c r="K7136" i="47"/>
  <c r="H7137" i="47"/>
  <c r="I7136" i="47"/>
  <c r="F7054" i="47"/>
  <c r="C7054" i="47"/>
  <c r="B7054" i="47"/>
  <c r="A7055" i="47"/>
  <c r="E7054" i="47"/>
  <c r="D7054" i="47"/>
  <c r="H7138" i="47" l="1"/>
  <c r="M7137" i="47"/>
  <c r="K7137" i="47"/>
  <c r="I7137" i="47"/>
  <c r="J7137" i="47"/>
  <c r="L7137" i="47"/>
  <c r="F7055" i="47"/>
  <c r="E7055" i="47"/>
  <c r="B7055" i="47"/>
  <c r="D7055" i="47"/>
  <c r="A7056" i="47"/>
  <c r="C7055" i="47"/>
  <c r="K7138" i="47" l="1"/>
  <c r="M7138" i="47"/>
  <c r="J7138" i="47"/>
  <c r="L7138" i="47"/>
  <c r="I7138" i="47"/>
  <c r="H7139" i="47"/>
  <c r="D7056" i="47"/>
  <c r="E7056" i="47"/>
  <c r="C7056" i="47"/>
  <c r="A7057" i="47"/>
  <c r="F7056" i="47"/>
  <c r="B7056" i="47"/>
  <c r="K7139" i="47" l="1"/>
  <c r="M7139" i="47"/>
  <c r="H7140" i="47"/>
  <c r="I7139" i="47"/>
  <c r="L7139" i="47"/>
  <c r="J7139" i="47"/>
  <c r="C7057" i="47"/>
  <c r="D7057" i="47"/>
  <c r="F7057" i="47"/>
  <c r="A7058" i="47"/>
  <c r="B7057" i="47"/>
  <c r="E7057" i="47"/>
  <c r="H7141" i="47" l="1"/>
  <c r="M7140" i="47"/>
  <c r="K7140" i="47"/>
  <c r="I7140" i="47"/>
  <c r="J7140" i="47"/>
  <c r="L7140" i="47"/>
  <c r="B7058" i="47"/>
  <c r="A7059" i="47"/>
  <c r="E7058" i="47"/>
  <c r="D7058" i="47"/>
  <c r="F7058" i="47"/>
  <c r="C7058" i="47"/>
  <c r="I7141" i="47" l="1"/>
  <c r="K7141" i="47"/>
  <c r="L7141" i="47"/>
  <c r="M7141" i="47"/>
  <c r="J7141" i="47"/>
  <c r="H7142" i="47"/>
  <c r="C7059" i="47"/>
  <c r="E7059" i="47"/>
  <c r="B7059" i="47"/>
  <c r="A7060" i="47"/>
  <c r="F7059" i="47"/>
  <c r="D7059" i="47"/>
  <c r="L7142" i="47" l="1"/>
  <c r="I7142" i="47"/>
  <c r="H7143" i="47"/>
  <c r="J7142" i="47"/>
  <c r="M7142" i="47"/>
  <c r="K7142" i="47"/>
  <c r="D7060" i="47"/>
  <c r="C7060" i="47"/>
  <c r="A7061" i="47"/>
  <c r="F7060" i="47"/>
  <c r="B7060" i="47"/>
  <c r="E7060" i="47"/>
  <c r="J7143" i="47" l="1"/>
  <c r="L7143" i="47"/>
  <c r="M7143" i="47"/>
  <c r="H7144" i="47"/>
  <c r="I7143" i="47"/>
  <c r="K7143" i="47"/>
  <c r="C7061" i="47"/>
  <c r="D7061" i="47"/>
  <c r="F7061" i="47"/>
  <c r="A7062" i="47"/>
  <c r="B7061" i="47"/>
  <c r="E7061" i="47"/>
  <c r="L7144" i="47" l="1"/>
  <c r="H7145" i="47"/>
  <c r="M7144" i="47"/>
  <c r="K7144" i="47"/>
  <c r="I7144" i="47"/>
  <c r="J7144" i="47"/>
  <c r="F7062" i="47"/>
  <c r="C7062" i="47"/>
  <c r="B7062" i="47"/>
  <c r="A7063" i="47"/>
  <c r="E7062" i="47"/>
  <c r="D7062" i="47"/>
  <c r="J7145" i="47" l="1"/>
  <c r="M7145" i="47"/>
  <c r="L7145" i="47"/>
  <c r="K7145" i="47"/>
  <c r="I7145" i="47"/>
  <c r="H7146" i="47"/>
  <c r="E7063" i="47"/>
  <c r="B7063" i="47"/>
  <c r="D7063" i="47"/>
  <c r="A7064" i="47"/>
  <c r="C7063" i="47"/>
  <c r="F7063" i="47"/>
  <c r="J7146" i="47" l="1"/>
  <c r="L7146" i="47"/>
  <c r="M7146" i="47"/>
  <c r="K7146" i="47"/>
  <c r="H7147" i="47"/>
  <c r="I7146" i="47"/>
  <c r="D7064" i="47"/>
  <c r="E7064" i="47"/>
  <c r="F7064" i="47"/>
  <c r="B7064" i="47"/>
  <c r="C7064" i="47"/>
  <c r="A7065" i="47"/>
  <c r="H7148" i="47" l="1"/>
  <c r="M7147" i="47"/>
  <c r="J7147" i="47"/>
  <c r="L7147" i="47"/>
  <c r="I7147" i="47"/>
  <c r="K7147" i="47"/>
  <c r="B7065" i="47"/>
  <c r="E7065" i="47"/>
  <c r="C7065" i="47"/>
  <c r="D7065" i="47"/>
  <c r="F7065" i="47"/>
  <c r="A7066" i="47"/>
  <c r="M7148" i="47" l="1"/>
  <c r="K7148" i="47"/>
  <c r="L7148" i="47"/>
  <c r="H7149" i="47"/>
  <c r="I7148" i="47"/>
  <c r="J7148" i="47"/>
  <c r="F7066" i="47"/>
  <c r="C7066" i="47"/>
  <c r="B7066" i="47"/>
  <c r="A7067" i="47"/>
  <c r="E7066" i="47"/>
  <c r="D7066" i="47"/>
  <c r="K7149" i="47" l="1"/>
  <c r="J7149" i="47"/>
  <c r="M7149" i="47"/>
  <c r="L7149" i="47"/>
  <c r="I7149" i="47"/>
  <c r="H7150" i="47"/>
  <c r="F7067" i="47"/>
  <c r="E7067" i="47"/>
  <c r="B7067" i="47"/>
  <c r="D7067" i="47"/>
  <c r="A7068" i="47"/>
  <c r="C7067" i="47"/>
  <c r="L7150" i="47" l="1"/>
  <c r="I7150" i="47"/>
  <c r="K7150" i="47"/>
  <c r="J7150" i="47"/>
  <c r="M7150" i="47"/>
  <c r="H7151" i="47"/>
  <c r="D7068" i="47"/>
  <c r="E7068" i="47"/>
  <c r="A7069" i="47"/>
  <c r="F7068" i="47"/>
  <c r="B7068" i="47"/>
  <c r="C7068" i="47"/>
  <c r="K7151" i="47" l="1"/>
  <c r="J7151" i="47"/>
  <c r="L7151" i="47"/>
  <c r="M7151" i="47"/>
  <c r="H7152" i="47"/>
  <c r="I7151" i="47"/>
  <c r="B7069" i="47"/>
  <c r="A7070" i="47"/>
  <c r="E7069" i="47"/>
  <c r="C7069" i="47"/>
  <c r="D7069" i="47"/>
  <c r="F7069" i="47"/>
  <c r="L7152" i="47" l="1"/>
  <c r="H7153" i="47"/>
  <c r="M7152" i="47"/>
  <c r="K7152" i="47"/>
  <c r="I7152" i="47"/>
  <c r="J7152" i="47"/>
  <c r="F7070" i="47"/>
  <c r="C7070" i="47"/>
  <c r="B7070" i="47"/>
  <c r="A7071" i="47"/>
  <c r="E7070" i="47"/>
  <c r="D7070" i="47"/>
  <c r="L7153" i="47" l="1"/>
  <c r="M7153" i="47"/>
  <c r="K7153" i="47"/>
  <c r="H7154" i="47"/>
  <c r="I7153" i="47"/>
  <c r="J7153" i="47"/>
  <c r="C7071" i="47"/>
  <c r="E7071" i="47"/>
  <c r="B7071" i="47"/>
  <c r="F7071" i="47"/>
  <c r="D7071" i="47"/>
  <c r="A7072" i="47"/>
  <c r="L7154" i="47" l="1"/>
  <c r="M7154" i="47"/>
  <c r="H7155" i="47"/>
  <c r="I7154" i="47"/>
  <c r="K7154" i="47"/>
  <c r="J7154" i="47"/>
  <c r="D7072" i="47"/>
  <c r="E7072" i="47"/>
  <c r="C7072" i="47"/>
  <c r="A7073" i="47"/>
  <c r="F7072" i="47"/>
  <c r="B7072" i="47"/>
  <c r="J7155" i="47" l="1"/>
  <c r="M7155" i="47"/>
  <c r="K7155" i="47"/>
  <c r="I7155" i="47"/>
  <c r="H7156" i="47"/>
  <c r="L7155" i="47"/>
  <c r="B7073" i="47"/>
  <c r="E7073" i="47"/>
  <c r="C7073" i="47"/>
  <c r="D7073" i="47"/>
  <c r="F7073" i="47"/>
  <c r="A7074" i="47"/>
  <c r="H7157" i="47" l="1"/>
  <c r="K7156" i="47"/>
  <c r="M7156" i="47"/>
  <c r="J7156" i="47"/>
  <c r="L7156" i="47"/>
  <c r="I7156" i="47"/>
  <c r="F7074" i="47"/>
  <c r="C7074" i="47"/>
  <c r="B7074" i="47"/>
  <c r="E7074" i="47"/>
  <c r="D7074" i="47"/>
  <c r="A7075" i="47"/>
  <c r="J7157" i="47" l="1"/>
  <c r="M7157" i="47"/>
  <c r="L7157" i="47"/>
  <c r="K7157" i="47"/>
  <c r="I7157" i="47"/>
  <c r="H7158" i="47"/>
  <c r="C7075" i="47"/>
  <c r="F7075" i="47"/>
  <c r="E7075" i="47"/>
  <c r="B7075" i="47"/>
  <c r="D7075" i="47"/>
  <c r="A7076" i="47"/>
  <c r="K7158" i="47" l="1"/>
  <c r="M7158" i="47"/>
  <c r="L7158" i="47"/>
  <c r="I7158" i="47"/>
  <c r="H7159" i="47"/>
  <c r="J7158" i="47"/>
  <c r="D7076" i="47"/>
  <c r="E7076" i="47"/>
  <c r="C7076" i="47"/>
  <c r="A7077" i="47"/>
  <c r="F7076" i="47"/>
  <c r="B7076" i="47"/>
  <c r="J7159" i="47" l="1"/>
  <c r="L7159" i="47"/>
  <c r="M7159" i="47"/>
  <c r="H7160" i="47"/>
  <c r="I7159" i="47"/>
  <c r="K7159" i="47"/>
  <c r="B7077" i="47"/>
  <c r="E7077" i="47"/>
  <c r="C7077" i="47"/>
  <c r="D7077" i="47"/>
  <c r="F7077" i="47"/>
  <c r="A7078" i="47"/>
  <c r="J7160" i="47" l="1"/>
  <c r="L7160" i="47"/>
  <c r="M7160" i="47"/>
  <c r="K7160" i="47"/>
  <c r="H7161" i="47"/>
  <c r="I7160" i="47"/>
  <c r="F7078" i="47"/>
  <c r="C7078" i="47"/>
  <c r="E7078" i="47"/>
  <c r="D7078" i="47"/>
  <c r="B7078" i="47"/>
  <c r="A7079" i="47"/>
  <c r="K7161" i="47" l="1"/>
  <c r="M7161" i="47"/>
  <c r="L7161" i="47"/>
  <c r="I7161" i="47"/>
  <c r="H7162" i="47"/>
  <c r="J7161" i="47"/>
  <c r="E7079" i="47"/>
  <c r="B7079" i="47"/>
  <c r="D7079" i="47"/>
  <c r="A7080" i="47"/>
  <c r="C7079" i="47"/>
  <c r="F7079" i="47"/>
  <c r="L7162" i="47" l="1"/>
  <c r="H7163" i="47"/>
  <c r="M7162" i="47"/>
  <c r="K7162" i="47"/>
  <c r="I7162" i="47"/>
  <c r="J7162" i="47"/>
  <c r="C7080" i="47"/>
  <c r="A7081" i="47"/>
  <c r="F7080" i="47"/>
  <c r="B7080" i="47"/>
  <c r="D7080" i="47"/>
  <c r="E7080" i="47"/>
  <c r="K7163" i="47" l="1"/>
  <c r="J7163" i="47"/>
  <c r="M7163" i="47"/>
  <c r="L7163" i="47"/>
  <c r="I7163" i="47"/>
  <c r="H7164" i="47"/>
  <c r="B7081" i="47"/>
  <c r="C7081" i="47"/>
  <c r="D7081" i="47"/>
  <c r="E7081" i="47"/>
  <c r="F7081" i="47"/>
  <c r="A7082" i="47"/>
  <c r="H7165" i="47" l="1"/>
  <c r="K7164" i="47"/>
  <c r="M7164" i="47"/>
  <c r="J7164" i="47"/>
  <c r="L7164" i="47"/>
  <c r="I7164" i="47"/>
  <c r="F7082" i="47"/>
  <c r="C7082" i="47"/>
  <c r="D7082" i="47"/>
  <c r="B7082" i="47"/>
  <c r="A7083" i="47"/>
  <c r="E7082" i="47"/>
  <c r="K7165" i="47" l="1"/>
  <c r="L7165" i="47"/>
  <c r="M7165" i="47"/>
  <c r="J7165" i="47"/>
  <c r="H7166" i="47"/>
  <c r="I7165" i="47"/>
  <c r="C7083" i="47"/>
  <c r="E7083" i="47"/>
  <c r="B7083" i="47"/>
  <c r="D7083" i="47"/>
  <c r="A7084" i="47"/>
  <c r="F7083" i="47"/>
  <c r="H7167" i="47" l="1"/>
  <c r="L7166" i="47"/>
  <c r="M7166" i="47"/>
  <c r="K7166" i="47"/>
  <c r="I7166" i="47"/>
  <c r="J7166" i="47"/>
  <c r="D7084" i="47"/>
  <c r="E7084" i="47"/>
  <c r="C7084" i="47"/>
  <c r="A7085" i="47"/>
  <c r="F7084" i="47"/>
  <c r="B7084" i="47"/>
  <c r="M7167" i="47" l="1"/>
  <c r="I7167" i="47"/>
  <c r="K7167" i="47"/>
  <c r="L7167" i="47"/>
  <c r="J7167" i="47"/>
  <c r="H7168" i="47"/>
  <c r="E7085" i="47"/>
  <c r="C7085" i="47"/>
  <c r="D7085" i="47"/>
  <c r="F7085" i="47"/>
  <c r="A7086" i="47"/>
  <c r="B7085" i="47"/>
  <c r="L7168" i="47" l="1"/>
  <c r="M7168" i="47"/>
  <c r="H7169" i="47"/>
  <c r="I7168" i="47"/>
  <c r="K7168" i="47"/>
  <c r="J7168" i="47"/>
  <c r="F7086" i="47"/>
  <c r="C7086" i="47"/>
  <c r="D7086" i="47"/>
  <c r="B7086" i="47"/>
  <c r="A7087" i="47"/>
  <c r="E7086" i="47"/>
  <c r="H7170" i="47" l="1"/>
  <c r="M7169" i="47"/>
  <c r="K7169" i="47"/>
  <c r="L7169" i="47"/>
  <c r="I7169" i="47"/>
  <c r="J7169" i="47"/>
  <c r="F7087" i="47"/>
  <c r="E7087" i="47"/>
  <c r="B7087" i="47"/>
  <c r="D7087" i="47"/>
  <c r="A7088" i="47"/>
  <c r="C7087" i="47"/>
  <c r="M7170" i="47" l="1"/>
  <c r="K7170" i="47"/>
  <c r="I7170" i="47"/>
  <c r="J7170" i="47"/>
  <c r="L7170" i="47"/>
  <c r="H7171" i="47"/>
  <c r="D7088" i="47"/>
  <c r="E7088" i="47"/>
  <c r="C7088" i="47"/>
  <c r="F7088" i="47"/>
  <c r="B7088" i="47"/>
  <c r="A7089" i="47"/>
  <c r="K7171" i="47" l="1"/>
  <c r="M7171" i="47"/>
  <c r="L7171" i="47"/>
  <c r="J7171" i="47"/>
  <c r="H7172" i="47"/>
  <c r="I7171" i="47"/>
  <c r="C7089" i="47"/>
  <c r="D7089" i="47"/>
  <c r="F7089" i="47"/>
  <c r="A7090" i="47"/>
  <c r="B7089" i="47"/>
  <c r="E7089" i="47"/>
  <c r="K7172" i="47" l="1"/>
  <c r="M7172" i="47"/>
  <c r="I7172" i="47"/>
  <c r="H7173" i="47"/>
  <c r="L7172" i="47"/>
  <c r="J7172" i="47"/>
  <c r="F7090" i="47"/>
  <c r="C7090" i="47"/>
  <c r="B7090" i="47"/>
  <c r="E7090" i="47"/>
  <c r="D7090" i="47"/>
  <c r="A7091" i="47"/>
  <c r="J7173" i="47" l="1"/>
  <c r="L7173" i="47"/>
  <c r="M7173" i="47"/>
  <c r="K7173" i="47"/>
  <c r="H7174" i="47"/>
  <c r="I7173" i="47"/>
  <c r="F7091" i="47"/>
  <c r="E7091" i="47"/>
  <c r="B7091" i="47"/>
  <c r="D7091" i="47"/>
  <c r="A7092" i="47"/>
  <c r="C7091" i="47"/>
  <c r="H7175" i="47" l="1"/>
  <c r="L7174" i="47"/>
  <c r="M7174" i="47"/>
  <c r="J7174" i="47"/>
  <c r="I7174" i="47"/>
  <c r="K7174" i="47"/>
  <c r="D7092" i="47"/>
  <c r="E7092" i="47"/>
  <c r="A7093" i="47"/>
  <c r="B7092" i="47"/>
  <c r="C7092" i="47"/>
  <c r="F7092" i="47"/>
  <c r="H7176" i="47" l="1"/>
  <c r="M7175" i="47"/>
  <c r="J7175" i="47"/>
  <c r="I7175" i="47"/>
  <c r="K7175" i="47"/>
  <c r="L7175" i="47"/>
  <c r="B7093" i="47"/>
  <c r="E7093" i="47"/>
  <c r="C7093" i="47"/>
  <c r="D7093" i="47"/>
  <c r="F7093" i="47"/>
  <c r="A7094" i="47"/>
  <c r="K7176" i="47" l="1"/>
  <c r="H7177" i="47"/>
  <c r="M7176" i="47"/>
  <c r="I7176" i="47"/>
  <c r="J7176" i="47"/>
  <c r="L7176" i="47"/>
  <c r="F7094" i="47"/>
  <c r="C7094" i="47"/>
  <c r="B7094" i="47"/>
  <c r="A7095" i="47"/>
  <c r="D7094" i="47"/>
  <c r="E7094" i="47"/>
  <c r="J7177" i="47" l="1"/>
  <c r="M7177" i="47"/>
  <c r="L7177" i="47"/>
  <c r="K7177" i="47"/>
  <c r="I7177" i="47"/>
  <c r="H7178" i="47"/>
  <c r="C7095" i="47"/>
  <c r="F7095" i="47"/>
  <c r="E7095" i="47"/>
  <c r="B7095" i="47"/>
  <c r="D7095" i="47"/>
  <c r="A7096" i="47"/>
  <c r="K7178" i="47" l="1"/>
  <c r="L7178" i="47"/>
  <c r="J7178" i="47"/>
  <c r="H7179" i="47"/>
  <c r="M7178" i="47"/>
  <c r="I7178" i="47"/>
  <c r="D7096" i="47"/>
  <c r="E7096" i="47"/>
  <c r="C7096" i="47"/>
  <c r="F7096" i="47"/>
  <c r="B7096" i="47"/>
  <c r="A7097" i="47"/>
  <c r="M7179" i="47" l="1"/>
  <c r="I7179" i="47"/>
  <c r="K7179" i="47"/>
  <c r="L7179" i="47"/>
  <c r="J7179" i="47"/>
  <c r="H7180" i="47"/>
  <c r="B7097" i="47"/>
  <c r="E7097" i="47"/>
  <c r="C7097" i="47"/>
  <c r="D7097" i="47"/>
  <c r="F7097" i="47"/>
  <c r="A7098" i="47"/>
  <c r="L7180" i="47" l="1"/>
  <c r="M7180" i="47"/>
  <c r="J7180" i="47"/>
  <c r="H7181" i="47"/>
  <c r="K7180" i="47"/>
  <c r="I7180" i="47"/>
  <c r="F7098" i="47"/>
  <c r="C7098" i="47"/>
  <c r="A7099" i="47"/>
  <c r="E7098" i="47"/>
  <c r="D7098" i="47"/>
  <c r="B7098" i="47"/>
  <c r="J7181" i="47" l="1"/>
  <c r="M7181" i="47"/>
  <c r="L7181" i="47"/>
  <c r="I7181" i="47"/>
  <c r="H7182" i="47"/>
  <c r="K7181" i="47"/>
  <c r="C7099" i="47"/>
  <c r="F7099" i="47"/>
  <c r="D7099" i="47"/>
  <c r="A7100" i="47"/>
  <c r="E7099" i="47"/>
  <c r="B7099" i="47"/>
  <c r="K7182" i="47" l="1"/>
  <c r="J7182" i="47"/>
  <c r="L7182" i="47"/>
  <c r="M7182" i="47"/>
  <c r="H7183" i="47"/>
  <c r="I7182" i="47"/>
  <c r="D7100" i="47"/>
  <c r="E7100" i="47"/>
  <c r="C7100" i="47"/>
  <c r="A7101" i="47"/>
  <c r="B7100" i="47"/>
  <c r="F7100" i="47"/>
  <c r="L7183" i="47" l="1"/>
  <c r="H7184" i="47"/>
  <c r="M7183" i="47"/>
  <c r="K7183" i="47"/>
  <c r="I7183" i="47"/>
  <c r="J7183" i="47"/>
  <c r="B7101" i="47"/>
  <c r="E7101" i="47"/>
  <c r="C7101" i="47"/>
  <c r="D7101" i="47"/>
  <c r="F7101" i="47"/>
  <c r="A7102" i="47"/>
  <c r="H7185" i="47" l="1"/>
  <c r="M7184" i="47"/>
  <c r="K7184" i="47"/>
  <c r="L7184" i="47"/>
  <c r="I7184" i="47"/>
  <c r="J7184" i="47"/>
  <c r="F7102" i="47"/>
  <c r="C7102" i="47"/>
  <c r="A7103" i="47"/>
  <c r="E7102" i="47"/>
  <c r="D7102" i="47"/>
  <c r="B7102" i="47"/>
  <c r="I7185" i="47" l="1"/>
  <c r="L7185" i="47"/>
  <c r="M7185" i="47"/>
  <c r="K7185" i="47"/>
  <c r="H7186" i="47"/>
  <c r="J7185" i="47"/>
  <c r="C7103" i="47"/>
  <c r="F7103" i="47"/>
  <c r="E7103" i="47"/>
  <c r="B7103" i="47"/>
  <c r="D7103" i="47"/>
  <c r="A7104" i="47"/>
  <c r="M7186" i="47" l="1"/>
  <c r="K7186" i="47"/>
  <c r="I7186" i="47"/>
  <c r="J7186" i="47"/>
  <c r="L7186" i="47"/>
  <c r="H7187" i="47"/>
  <c r="C7104" i="47"/>
  <c r="A7105" i="47"/>
  <c r="F7104" i="47"/>
  <c r="B7104" i="47"/>
  <c r="D7104" i="47"/>
  <c r="E7104" i="47"/>
  <c r="M7187" i="47" l="1"/>
  <c r="L7187" i="47"/>
  <c r="I7187" i="47"/>
  <c r="H7188" i="47"/>
  <c r="K7187" i="47"/>
  <c r="J7187" i="47"/>
  <c r="B7105" i="47"/>
  <c r="E7105" i="47"/>
  <c r="C7105" i="47"/>
  <c r="D7105" i="47"/>
  <c r="F7105" i="47"/>
  <c r="A7106" i="47"/>
  <c r="L7188" i="47" l="1"/>
  <c r="H7189" i="47"/>
  <c r="J7188" i="47"/>
  <c r="I7188" i="47"/>
  <c r="K7188" i="47"/>
  <c r="M7188" i="47"/>
  <c r="F7106" i="47"/>
  <c r="C7106" i="47"/>
  <c r="B7106" i="47"/>
  <c r="A7107" i="47"/>
  <c r="E7106" i="47"/>
  <c r="D7106" i="47"/>
  <c r="K7189" i="47" l="1"/>
  <c r="J7189" i="47"/>
  <c r="M7189" i="47"/>
  <c r="L7189" i="47"/>
  <c r="I7189" i="47"/>
  <c r="H7190" i="47"/>
  <c r="C7107" i="47"/>
  <c r="E7107" i="47"/>
  <c r="B7107" i="47"/>
  <c r="A7108" i="47"/>
  <c r="F7107" i="47"/>
  <c r="D7107" i="47"/>
  <c r="K7190" i="47" l="1"/>
  <c r="L7190" i="47"/>
  <c r="M7190" i="47"/>
  <c r="J7190" i="47"/>
  <c r="I7190" i="47"/>
  <c r="H7191" i="47"/>
  <c r="D7108" i="47"/>
  <c r="E7108" i="47"/>
  <c r="C7108" i="47"/>
  <c r="A7109" i="47"/>
  <c r="F7108" i="47"/>
  <c r="B7108" i="47"/>
  <c r="L7191" i="47" l="1"/>
  <c r="M7191" i="47"/>
  <c r="J7191" i="47"/>
  <c r="H7192" i="47"/>
  <c r="I7191" i="47"/>
  <c r="K7191" i="47"/>
  <c r="B7109" i="47"/>
  <c r="E7109" i="47"/>
  <c r="C7109" i="47"/>
  <c r="D7109" i="47"/>
  <c r="F7109" i="47"/>
  <c r="A7110" i="47"/>
  <c r="H7193" i="47" l="1"/>
  <c r="M7192" i="47"/>
  <c r="K7192" i="47"/>
  <c r="L7192" i="47"/>
  <c r="I7192" i="47"/>
  <c r="J7192" i="47"/>
  <c r="F7110" i="47"/>
  <c r="C7110" i="47"/>
  <c r="B7110" i="47"/>
  <c r="A7111" i="47"/>
  <c r="E7110" i="47"/>
  <c r="D7110" i="47"/>
  <c r="M7193" i="47" l="1"/>
  <c r="J7193" i="47"/>
  <c r="L7193" i="47"/>
  <c r="K7193" i="47"/>
  <c r="I7193" i="47"/>
  <c r="H7194" i="47"/>
  <c r="C7111" i="47"/>
  <c r="F7111" i="47"/>
  <c r="E7111" i="47"/>
  <c r="B7111" i="47"/>
  <c r="D7111" i="47"/>
  <c r="A7112" i="47"/>
  <c r="K7194" i="47" l="1"/>
  <c r="L7194" i="47"/>
  <c r="M7194" i="47"/>
  <c r="H7195" i="47"/>
  <c r="I7194" i="47"/>
  <c r="J7194" i="47"/>
  <c r="D7112" i="47"/>
  <c r="E7112" i="47"/>
  <c r="C7112" i="47"/>
  <c r="F7112" i="47"/>
  <c r="B7112" i="47"/>
  <c r="A7113" i="47"/>
  <c r="M7195" i="47" l="1"/>
  <c r="I7195" i="47"/>
  <c r="K7195" i="47"/>
  <c r="L7195" i="47"/>
  <c r="J7195" i="47"/>
  <c r="H7196" i="47"/>
  <c r="B7113" i="47"/>
  <c r="E7113" i="47"/>
  <c r="C7113" i="47"/>
  <c r="D7113" i="47"/>
  <c r="F7113" i="47"/>
  <c r="A7114" i="47"/>
  <c r="L7196" i="47" l="1"/>
  <c r="H7197" i="47"/>
  <c r="M7196" i="47"/>
  <c r="J7196" i="47"/>
  <c r="I7196" i="47"/>
  <c r="K7196" i="47"/>
  <c r="B7114" i="47"/>
  <c r="A7115" i="47"/>
  <c r="E7114" i="47"/>
  <c r="D7114" i="47"/>
  <c r="F7114" i="47"/>
  <c r="C7114" i="47"/>
  <c r="K7197" i="47" l="1"/>
  <c r="L7197" i="47"/>
  <c r="M7197" i="47"/>
  <c r="J7197" i="47"/>
  <c r="H7198" i="47"/>
  <c r="I7197" i="47"/>
  <c r="E7115" i="47"/>
  <c r="B7115" i="47"/>
  <c r="D7115" i="47"/>
  <c r="A7116" i="47"/>
  <c r="C7115" i="47"/>
  <c r="F7115" i="47"/>
  <c r="H7199" i="47" l="1"/>
  <c r="I7198" i="47"/>
  <c r="J7198" i="47"/>
  <c r="K7198" i="47"/>
  <c r="L7198" i="47"/>
  <c r="M7198" i="47"/>
  <c r="D7116" i="47"/>
  <c r="E7116" i="47"/>
  <c r="A7117" i="47"/>
  <c r="F7116" i="47"/>
  <c r="B7116" i="47"/>
  <c r="C7116" i="47"/>
  <c r="K7199" i="47" l="1"/>
  <c r="L7199" i="47"/>
  <c r="J7199" i="47"/>
  <c r="H7200" i="47"/>
  <c r="M7199" i="47"/>
  <c r="I7199" i="47"/>
  <c r="B7117" i="47"/>
  <c r="E7117" i="47"/>
  <c r="C7117" i="47"/>
  <c r="D7117" i="47"/>
  <c r="F7117" i="47"/>
  <c r="A7118" i="47"/>
  <c r="J7200" i="47" l="1"/>
  <c r="K7200" i="47"/>
  <c r="M7200" i="47"/>
  <c r="L7200" i="47"/>
  <c r="I7200" i="47"/>
  <c r="H7201" i="47"/>
  <c r="F7118" i="47"/>
  <c r="C7118" i="47"/>
  <c r="B7118" i="47"/>
  <c r="A7119" i="47"/>
  <c r="E7118" i="47"/>
  <c r="D7118" i="47"/>
  <c r="L7201" i="47" l="1"/>
  <c r="M7201" i="47"/>
  <c r="K7201" i="47"/>
  <c r="J7201" i="47"/>
  <c r="H7202" i="47"/>
  <c r="I7201" i="47"/>
  <c r="C7119" i="47"/>
  <c r="E7119" i="47"/>
  <c r="B7119" i="47"/>
  <c r="D7119" i="47"/>
  <c r="A7120" i="47"/>
  <c r="F7119" i="47"/>
  <c r="H7203" i="47" l="1"/>
  <c r="M7202" i="47"/>
  <c r="K7202" i="47"/>
  <c r="I7202" i="47"/>
  <c r="J7202" i="47"/>
  <c r="L7202" i="47"/>
  <c r="C7120" i="47"/>
  <c r="A7121" i="47"/>
  <c r="F7120" i="47"/>
  <c r="B7120" i="47"/>
  <c r="D7120" i="47"/>
  <c r="E7120" i="47"/>
  <c r="M7203" i="47" l="1"/>
  <c r="L7203" i="47"/>
  <c r="K7203" i="47"/>
  <c r="I7203" i="47"/>
  <c r="J7203" i="47"/>
  <c r="H7204" i="47"/>
  <c r="B7121" i="47"/>
  <c r="E7121" i="47"/>
  <c r="C7121" i="47"/>
  <c r="D7121" i="47"/>
  <c r="F7121" i="47"/>
  <c r="A7122" i="47"/>
  <c r="K7204" i="47" l="1"/>
  <c r="M7204" i="47"/>
  <c r="I7204" i="47"/>
  <c r="J7204" i="47"/>
  <c r="L7204" i="47"/>
  <c r="H7205" i="47"/>
  <c r="F7122" i="47"/>
  <c r="C7122" i="47"/>
  <c r="B7122" i="47"/>
  <c r="A7123" i="47"/>
  <c r="E7122" i="47"/>
  <c r="D7122" i="47"/>
  <c r="K7205" i="47" l="1"/>
  <c r="J7205" i="47"/>
  <c r="L7205" i="47"/>
  <c r="M7205" i="47"/>
  <c r="H7206" i="47"/>
  <c r="I7205" i="47"/>
  <c r="F7123" i="47"/>
  <c r="E7123" i="47"/>
  <c r="B7123" i="47"/>
  <c r="D7123" i="47"/>
  <c r="A7124" i="47"/>
  <c r="C7123" i="47"/>
  <c r="H7207" i="47" l="1"/>
  <c r="M7206" i="47"/>
  <c r="K7206" i="47"/>
  <c r="L7206" i="47"/>
  <c r="I7206" i="47"/>
  <c r="J7206" i="47"/>
  <c r="C7124" i="47"/>
  <c r="A7125" i="47"/>
  <c r="F7124" i="47"/>
  <c r="B7124" i="47"/>
  <c r="D7124" i="47"/>
  <c r="E7124" i="47"/>
  <c r="J7207" i="47" l="1"/>
  <c r="M7207" i="47"/>
  <c r="L7207" i="47"/>
  <c r="I7207" i="47"/>
  <c r="H7208" i="47"/>
  <c r="K7207" i="47"/>
  <c r="E7125" i="47"/>
  <c r="C7125" i="47"/>
  <c r="D7125" i="47"/>
  <c r="F7125" i="47"/>
  <c r="A7126" i="47"/>
  <c r="B7125" i="47"/>
  <c r="L7208" i="47" l="1"/>
  <c r="H7209" i="47"/>
  <c r="M7208" i="47"/>
  <c r="K7208" i="47"/>
  <c r="I7208" i="47"/>
  <c r="J7208" i="47"/>
  <c r="F7126" i="47"/>
  <c r="C7126" i="47"/>
  <c r="B7126" i="47"/>
  <c r="E7126" i="47"/>
  <c r="D7126" i="47"/>
  <c r="A7127" i="47"/>
  <c r="J7209" i="47" l="1"/>
  <c r="M7209" i="47"/>
  <c r="L7209" i="47"/>
  <c r="I7209" i="47"/>
  <c r="H7210" i="47"/>
  <c r="K7209" i="47"/>
  <c r="C7127" i="47"/>
  <c r="F7127" i="47"/>
  <c r="E7127" i="47"/>
  <c r="B7127" i="47"/>
  <c r="D7127" i="47"/>
  <c r="A7128" i="47"/>
  <c r="M7210" i="47" l="1"/>
  <c r="J7210" i="47"/>
  <c r="L7210" i="47"/>
  <c r="I7210" i="47"/>
  <c r="H7211" i="47"/>
  <c r="K7210" i="47"/>
  <c r="D7128" i="47"/>
  <c r="E7128" i="47"/>
  <c r="A7129" i="47"/>
  <c r="F7128" i="47"/>
  <c r="B7128" i="47"/>
  <c r="C7128" i="47"/>
  <c r="K7211" i="47" l="1"/>
  <c r="J7211" i="47"/>
  <c r="L7211" i="47"/>
  <c r="M7211" i="47"/>
  <c r="H7212" i="47"/>
  <c r="I7211" i="47"/>
  <c r="E7129" i="47"/>
  <c r="C7129" i="47"/>
  <c r="D7129" i="47"/>
  <c r="F7129" i="47"/>
  <c r="A7130" i="47"/>
  <c r="B7129" i="47"/>
  <c r="K7212" i="47" l="1"/>
  <c r="L7212" i="47"/>
  <c r="M7212" i="47"/>
  <c r="J7212" i="47"/>
  <c r="H7213" i="47"/>
  <c r="I7212" i="47"/>
  <c r="F7130" i="47"/>
  <c r="C7130" i="47"/>
  <c r="E7130" i="47"/>
  <c r="B7130" i="47"/>
  <c r="A7131" i="47"/>
  <c r="D7130" i="47"/>
  <c r="H7214" i="47" l="1"/>
  <c r="M7213" i="47"/>
  <c r="K7213" i="47"/>
  <c r="I7213" i="47"/>
  <c r="J7213" i="47"/>
  <c r="L7213" i="47"/>
  <c r="C7131" i="47"/>
  <c r="F7131" i="47"/>
  <c r="E7131" i="47"/>
  <c r="B7131" i="47"/>
  <c r="D7131" i="47"/>
  <c r="A7132" i="47"/>
  <c r="M7214" i="47" l="1"/>
  <c r="J7214" i="47"/>
  <c r="H7215" i="47"/>
  <c r="K7214" i="47"/>
  <c r="L7214" i="47"/>
  <c r="I7214" i="47"/>
  <c r="D7132" i="47"/>
  <c r="E7132" i="47"/>
  <c r="F7132" i="47"/>
  <c r="C7132" i="47"/>
  <c r="A7133" i="47"/>
  <c r="B7132" i="47"/>
  <c r="J7215" i="47" l="1"/>
  <c r="M7215" i="47"/>
  <c r="L7215" i="47"/>
  <c r="K7215" i="47"/>
  <c r="I7215" i="47"/>
  <c r="H7216" i="47"/>
  <c r="B7133" i="47"/>
  <c r="E7133" i="47"/>
  <c r="C7133" i="47"/>
  <c r="D7133" i="47"/>
  <c r="F7133" i="47"/>
  <c r="A7134" i="47"/>
  <c r="M7216" i="47" l="1"/>
  <c r="K7216" i="47"/>
  <c r="I7216" i="47"/>
  <c r="J7216" i="47"/>
  <c r="L7216" i="47"/>
  <c r="H7217" i="47"/>
  <c r="F7134" i="47"/>
  <c r="C7134" i="47"/>
  <c r="B7134" i="47"/>
  <c r="E7134" i="47"/>
  <c r="D7134" i="47"/>
  <c r="A7135" i="47"/>
  <c r="J7217" i="47" l="1"/>
  <c r="M7217" i="47"/>
  <c r="L7217" i="47"/>
  <c r="K7217" i="47"/>
  <c r="I7217" i="47"/>
  <c r="H7218" i="47"/>
  <c r="C7135" i="47"/>
  <c r="B7135" i="47"/>
  <c r="E7135" i="47"/>
  <c r="D7135" i="47"/>
  <c r="A7136" i="47"/>
  <c r="F7135" i="47"/>
  <c r="L7218" i="47" l="1"/>
  <c r="H7219" i="47"/>
  <c r="M7218" i="47"/>
  <c r="K7218" i="47"/>
  <c r="I7218" i="47"/>
  <c r="J7218" i="47"/>
  <c r="D7136" i="47"/>
  <c r="E7136" i="47"/>
  <c r="C7136" i="47"/>
  <c r="A7137" i="47"/>
  <c r="F7136" i="47"/>
  <c r="B7136" i="47"/>
  <c r="J7219" i="47" l="1"/>
  <c r="K7219" i="47"/>
  <c r="M7219" i="47"/>
  <c r="L7219" i="47"/>
  <c r="H7220" i="47"/>
  <c r="I7219" i="47"/>
  <c r="B7137" i="47"/>
  <c r="E7137" i="47"/>
  <c r="C7137" i="47"/>
  <c r="D7137" i="47"/>
  <c r="F7137" i="47"/>
  <c r="A7138" i="47"/>
  <c r="I7220" i="47" l="1"/>
  <c r="K7220" i="47"/>
  <c r="L7220" i="47"/>
  <c r="J7220" i="47"/>
  <c r="H7221" i="47"/>
  <c r="M7220" i="47"/>
  <c r="F7138" i="47"/>
  <c r="C7138" i="47"/>
  <c r="B7138" i="47"/>
  <c r="A7139" i="47"/>
  <c r="E7138" i="47"/>
  <c r="D7138" i="47"/>
  <c r="K7221" i="47" l="1"/>
  <c r="J7221" i="47"/>
  <c r="M7221" i="47"/>
  <c r="L7221" i="47"/>
  <c r="I7221" i="47"/>
  <c r="H7222" i="47"/>
  <c r="C7139" i="47"/>
  <c r="F7139" i="47"/>
  <c r="E7139" i="47"/>
  <c r="B7139" i="47"/>
  <c r="D7139" i="47"/>
  <c r="A7140" i="47"/>
  <c r="J7222" i="47" l="1"/>
  <c r="L7222" i="47"/>
  <c r="M7222" i="47"/>
  <c r="H7223" i="47"/>
  <c r="I7222" i="47"/>
  <c r="K7222" i="47"/>
  <c r="D7140" i="47"/>
  <c r="E7140" i="47"/>
  <c r="B7140" i="47"/>
  <c r="C7140" i="47"/>
  <c r="A7141" i="47"/>
  <c r="F7140" i="47"/>
  <c r="M7223" i="47" l="1"/>
  <c r="J7223" i="47"/>
  <c r="I7223" i="47"/>
  <c r="H7224" i="47"/>
  <c r="L7223" i="47"/>
  <c r="K7223" i="47"/>
  <c r="B7141" i="47"/>
  <c r="D7141" i="47"/>
  <c r="C7141" i="47"/>
  <c r="F7141" i="47"/>
  <c r="A7142" i="47"/>
  <c r="E7141" i="47"/>
  <c r="L7224" i="47" l="1"/>
  <c r="M7224" i="47"/>
  <c r="J7224" i="47"/>
  <c r="H7225" i="47"/>
  <c r="I7224" i="47"/>
  <c r="K7224" i="47"/>
  <c r="F7142" i="47"/>
  <c r="C7142" i="47"/>
  <c r="B7142" i="47"/>
  <c r="E7142" i="47"/>
  <c r="D7142" i="47"/>
  <c r="A7143" i="47"/>
  <c r="K7225" i="47" l="1"/>
  <c r="M7225" i="47"/>
  <c r="L7225" i="47"/>
  <c r="I7225" i="47"/>
  <c r="H7226" i="47"/>
  <c r="J7225" i="47"/>
  <c r="E7143" i="47"/>
  <c r="B7143" i="47"/>
  <c r="D7143" i="47"/>
  <c r="A7144" i="47"/>
  <c r="C7143" i="47"/>
  <c r="F7143" i="47"/>
  <c r="J7226" i="47" l="1"/>
  <c r="L7226" i="47"/>
  <c r="M7226" i="47"/>
  <c r="K7226" i="47"/>
  <c r="H7227" i="47"/>
  <c r="I7226" i="47"/>
  <c r="D7144" i="47"/>
  <c r="E7144" i="47"/>
  <c r="C7144" i="47"/>
  <c r="A7145" i="47"/>
  <c r="B7144" i="47"/>
  <c r="F7144" i="47"/>
  <c r="K7227" i="47" l="1"/>
  <c r="J7227" i="47"/>
  <c r="L7227" i="47"/>
  <c r="M7227" i="47"/>
  <c r="H7228" i="47"/>
  <c r="I7227" i="47"/>
  <c r="B7145" i="47"/>
  <c r="E7145" i="47"/>
  <c r="C7145" i="47"/>
  <c r="D7145" i="47"/>
  <c r="F7145" i="47"/>
  <c r="A7146" i="47"/>
  <c r="H7229" i="47" l="1"/>
  <c r="K7228" i="47"/>
  <c r="M7228" i="47"/>
  <c r="J7228" i="47"/>
  <c r="L7228" i="47"/>
  <c r="I7228" i="47"/>
  <c r="F7146" i="47"/>
  <c r="C7146" i="47"/>
  <c r="A7147" i="47"/>
  <c r="B7146" i="47"/>
  <c r="D7146" i="47"/>
  <c r="E7146" i="47"/>
  <c r="M7229" i="47" l="1"/>
  <c r="L7229" i="47"/>
  <c r="I7229" i="47"/>
  <c r="H7230" i="47"/>
  <c r="K7229" i="47"/>
  <c r="J7229" i="47"/>
  <c r="C7147" i="47"/>
  <c r="E7147" i="47"/>
  <c r="B7147" i="47"/>
  <c r="D7147" i="47"/>
  <c r="A7148" i="47"/>
  <c r="F7147" i="47"/>
  <c r="H7231" i="47" l="1"/>
  <c r="M7230" i="47"/>
  <c r="K7230" i="47"/>
  <c r="I7230" i="47"/>
  <c r="J7230" i="47"/>
  <c r="L7230" i="47"/>
  <c r="D7148" i="47"/>
  <c r="E7148" i="47"/>
  <c r="A7149" i="47"/>
  <c r="C7148" i="47"/>
  <c r="B7148" i="47"/>
  <c r="F7148" i="47"/>
  <c r="M7231" i="47" l="1"/>
  <c r="I7231" i="47"/>
  <c r="K7231" i="47"/>
  <c r="L7231" i="47"/>
  <c r="J7231" i="47"/>
  <c r="H7232" i="47"/>
  <c r="B7149" i="47"/>
  <c r="E7149" i="47"/>
  <c r="C7149" i="47"/>
  <c r="D7149" i="47"/>
  <c r="F7149" i="47"/>
  <c r="A7150" i="47"/>
  <c r="L7232" i="47" l="1"/>
  <c r="H7233" i="47"/>
  <c r="M7232" i="47"/>
  <c r="K7232" i="47"/>
  <c r="I7232" i="47"/>
  <c r="J7232" i="47"/>
  <c r="F7150" i="47"/>
  <c r="C7150" i="47"/>
  <c r="B7150" i="47"/>
  <c r="A7151" i="47"/>
  <c r="D7150" i="47"/>
  <c r="E7150" i="47"/>
  <c r="H7234" i="47" l="1"/>
  <c r="K7233" i="47"/>
  <c r="M7233" i="47"/>
  <c r="J7233" i="47"/>
  <c r="I7233" i="47"/>
  <c r="L7233" i="47"/>
  <c r="C7151" i="47"/>
  <c r="F7151" i="47"/>
  <c r="E7151" i="47"/>
  <c r="B7151" i="47"/>
  <c r="D7151" i="47"/>
  <c r="A7152" i="47"/>
  <c r="K7234" i="47" l="1"/>
  <c r="J7234" i="47"/>
  <c r="L7234" i="47"/>
  <c r="M7234" i="47"/>
  <c r="H7235" i="47"/>
  <c r="I7234" i="47"/>
  <c r="D7152" i="47"/>
  <c r="E7152" i="47"/>
  <c r="C7152" i="47"/>
  <c r="A7153" i="47"/>
  <c r="F7152" i="47"/>
  <c r="B7152" i="47"/>
  <c r="M7235" i="47" l="1"/>
  <c r="L7235" i="47"/>
  <c r="I7235" i="47"/>
  <c r="J7235" i="47"/>
  <c r="K7235" i="47"/>
  <c r="H7236" i="47"/>
  <c r="B7153" i="47"/>
  <c r="E7153" i="47"/>
  <c r="C7153" i="47"/>
  <c r="D7153" i="47"/>
  <c r="F7153" i="47"/>
  <c r="A7154" i="47"/>
  <c r="L7236" i="47" l="1"/>
  <c r="M7236" i="47"/>
  <c r="H7237" i="47"/>
  <c r="J7236" i="47"/>
  <c r="I7236" i="47"/>
  <c r="K7236" i="47"/>
  <c r="F7154" i="47"/>
  <c r="C7154" i="47"/>
  <c r="A7155" i="47"/>
  <c r="E7154" i="47"/>
  <c r="D7154" i="47"/>
  <c r="B7154" i="47"/>
  <c r="I7237" i="47" l="1"/>
  <c r="K7237" i="47"/>
  <c r="L7237" i="47"/>
  <c r="J7237" i="47"/>
  <c r="H7238" i="47"/>
  <c r="M7237" i="47"/>
  <c r="C7155" i="47"/>
  <c r="F7155" i="47"/>
  <c r="E7155" i="47"/>
  <c r="B7155" i="47"/>
  <c r="D7155" i="47"/>
  <c r="A7156" i="47"/>
  <c r="H7239" i="47" l="1"/>
  <c r="M7238" i="47"/>
  <c r="K7238" i="47"/>
  <c r="L7238" i="47"/>
  <c r="I7238" i="47"/>
  <c r="J7238" i="47"/>
  <c r="E7156" i="47"/>
  <c r="C7156" i="47"/>
  <c r="A7157" i="47"/>
  <c r="F7156" i="47"/>
  <c r="B7156" i="47"/>
  <c r="D7156" i="47"/>
  <c r="K7239" i="47" l="1"/>
  <c r="M7239" i="47"/>
  <c r="J7239" i="47"/>
  <c r="L7239" i="47"/>
  <c r="I7239" i="47"/>
  <c r="H7240" i="47"/>
  <c r="E7157" i="47"/>
  <c r="C7157" i="47"/>
  <c r="D7157" i="47"/>
  <c r="B7157" i="47"/>
  <c r="F7157" i="47"/>
  <c r="A7158" i="47"/>
  <c r="K7240" i="47" l="1"/>
  <c r="M7240" i="47"/>
  <c r="J7240" i="47"/>
  <c r="H7241" i="47"/>
  <c r="L7240" i="47"/>
  <c r="I7240" i="47"/>
  <c r="F7158" i="47"/>
  <c r="C7158" i="47"/>
  <c r="B7158" i="47"/>
  <c r="E7158" i="47"/>
  <c r="D7158" i="47"/>
  <c r="A7159" i="47"/>
  <c r="K7241" i="47" l="1"/>
  <c r="L7241" i="47"/>
  <c r="M7241" i="47"/>
  <c r="I7241" i="47"/>
  <c r="J7241" i="47"/>
  <c r="H7242" i="47"/>
  <c r="C7159" i="47"/>
  <c r="F7159" i="47"/>
  <c r="E7159" i="47"/>
  <c r="B7159" i="47"/>
  <c r="D7159" i="47"/>
  <c r="A7160" i="47"/>
  <c r="I7242" i="47" l="1"/>
  <c r="M7242" i="47"/>
  <c r="K7242" i="47"/>
  <c r="L7242" i="47"/>
  <c r="J7242" i="47"/>
  <c r="H7243" i="47"/>
  <c r="D7160" i="47"/>
  <c r="E7160" i="47"/>
  <c r="C7160" i="47"/>
  <c r="A7161" i="47"/>
  <c r="F7160" i="47"/>
  <c r="B7160" i="47"/>
  <c r="K7243" i="47" l="1"/>
  <c r="J7243" i="47"/>
  <c r="M7243" i="47"/>
  <c r="L7243" i="47"/>
  <c r="I7243" i="47"/>
  <c r="H7244" i="47"/>
  <c r="B7161" i="47"/>
  <c r="E7161" i="47"/>
  <c r="C7161" i="47"/>
  <c r="D7161" i="47"/>
  <c r="F7161" i="47"/>
  <c r="A7162" i="47"/>
  <c r="I7244" i="47" l="1"/>
  <c r="J7244" i="47"/>
  <c r="H7245" i="47"/>
  <c r="M7244" i="47"/>
  <c r="K7244" i="47"/>
  <c r="L7244" i="47"/>
  <c r="F7162" i="47"/>
  <c r="C7162" i="47"/>
  <c r="B7162" i="47"/>
  <c r="A7163" i="47"/>
  <c r="E7162" i="47"/>
  <c r="D7162" i="47"/>
  <c r="M7245" i="47" l="1"/>
  <c r="L7245" i="47"/>
  <c r="I7245" i="47"/>
  <c r="H7246" i="47"/>
  <c r="K7245" i="47"/>
  <c r="J7245" i="47"/>
  <c r="F7163" i="47"/>
  <c r="E7163" i="47"/>
  <c r="B7163" i="47"/>
  <c r="D7163" i="47"/>
  <c r="A7164" i="47"/>
  <c r="C7163" i="47"/>
  <c r="L7246" i="47" l="1"/>
  <c r="H7247" i="47"/>
  <c r="M7246" i="47"/>
  <c r="K7246" i="47"/>
  <c r="I7246" i="47"/>
  <c r="J7246" i="47"/>
  <c r="D7164" i="47"/>
  <c r="E7164" i="47"/>
  <c r="F7164" i="47"/>
  <c r="B7164" i="47"/>
  <c r="C7164" i="47"/>
  <c r="A7165" i="47"/>
  <c r="J7247" i="47" l="1"/>
  <c r="H7248" i="47"/>
  <c r="M7247" i="47"/>
  <c r="K7247" i="47"/>
  <c r="I7247" i="47"/>
  <c r="L7247" i="47"/>
  <c r="B7165" i="47"/>
  <c r="E7165" i="47"/>
  <c r="C7165" i="47"/>
  <c r="D7165" i="47"/>
  <c r="F7165" i="47"/>
  <c r="A7166" i="47"/>
  <c r="M7248" i="47" l="1"/>
  <c r="H7249" i="47"/>
  <c r="I7248" i="47"/>
  <c r="J7248" i="47"/>
  <c r="K7248" i="47"/>
  <c r="L7248" i="47"/>
  <c r="F7166" i="47"/>
  <c r="C7166" i="47"/>
  <c r="A7167" i="47"/>
  <c r="D7166" i="47"/>
  <c r="B7166" i="47"/>
  <c r="E7166" i="47"/>
  <c r="L7249" i="47" l="1"/>
  <c r="K7249" i="47"/>
  <c r="M7249" i="47"/>
  <c r="J7249" i="47"/>
  <c r="H7250" i="47"/>
  <c r="I7249" i="47"/>
  <c r="F7167" i="47"/>
  <c r="E7167" i="47"/>
  <c r="B7167" i="47"/>
  <c r="D7167" i="47"/>
  <c r="A7168" i="47"/>
  <c r="C7167" i="47"/>
  <c r="M7250" i="47" l="1"/>
  <c r="I7250" i="47"/>
  <c r="K7250" i="47"/>
  <c r="L7250" i="47"/>
  <c r="J7250" i="47"/>
  <c r="H7251" i="47"/>
  <c r="C7168" i="47"/>
  <c r="A7169" i="47"/>
  <c r="B7168" i="47"/>
  <c r="E7168" i="47"/>
  <c r="F7168" i="47"/>
  <c r="D7168" i="47"/>
  <c r="K7251" i="47" l="1"/>
  <c r="M7251" i="47"/>
  <c r="L7251" i="47"/>
  <c r="H7252" i="47"/>
  <c r="J7251" i="47"/>
  <c r="I7251" i="47"/>
  <c r="B7169" i="47"/>
  <c r="E7169" i="47"/>
  <c r="C7169" i="47"/>
  <c r="D7169" i="47"/>
  <c r="F7169" i="47"/>
  <c r="A7170" i="47"/>
  <c r="H7253" i="47" l="1"/>
  <c r="M7252" i="47"/>
  <c r="J7252" i="47"/>
  <c r="K7252" i="47"/>
  <c r="L7252" i="47"/>
  <c r="I7252" i="47"/>
  <c r="B7170" i="47"/>
  <c r="A7171" i="47"/>
  <c r="E7170" i="47"/>
  <c r="D7170" i="47"/>
  <c r="F7170" i="47"/>
  <c r="C7170" i="47"/>
  <c r="M7253" i="47" l="1"/>
  <c r="I7253" i="47"/>
  <c r="K7253" i="47"/>
  <c r="L7253" i="47"/>
  <c r="H7254" i="47"/>
  <c r="J7253" i="47"/>
  <c r="E7171" i="47"/>
  <c r="B7171" i="47"/>
  <c r="D7171" i="47"/>
  <c r="A7172" i="47"/>
  <c r="C7171" i="47"/>
  <c r="F7171" i="47"/>
  <c r="K7254" i="47" l="1"/>
  <c r="L7254" i="47"/>
  <c r="M7254" i="47"/>
  <c r="I7254" i="47"/>
  <c r="H7255" i="47"/>
  <c r="J7254" i="47"/>
  <c r="D7172" i="47"/>
  <c r="E7172" i="47"/>
  <c r="F7172" i="47"/>
  <c r="B7172" i="47"/>
  <c r="C7172" i="47"/>
  <c r="A7173" i="47"/>
  <c r="M7255" i="47" l="1"/>
  <c r="I7255" i="47"/>
  <c r="K7255" i="47"/>
  <c r="L7255" i="47"/>
  <c r="J7255" i="47"/>
  <c r="H7256" i="47"/>
  <c r="E7173" i="47"/>
  <c r="C7173" i="47"/>
  <c r="D7173" i="47"/>
  <c r="F7173" i="47"/>
  <c r="A7174" i="47"/>
  <c r="B7173" i="47"/>
  <c r="K7256" i="47" l="1"/>
  <c r="J7256" i="47"/>
  <c r="M7256" i="47"/>
  <c r="L7256" i="47"/>
  <c r="I7256" i="47"/>
  <c r="H7257" i="47"/>
  <c r="F7174" i="47"/>
  <c r="C7174" i="47"/>
  <c r="B7174" i="47"/>
  <c r="A7175" i="47"/>
  <c r="D7174" i="47"/>
  <c r="E7174" i="47"/>
  <c r="L7257" i="47" l="1"/>
  <c r="H7258" i="47"/>
  <c r="M7257" i="47"/>
  <c r="K7257" i="47"/>
  <c r="I7257" i="47"/>
  <c r="J7257" i="47"/>
  <c r="C7175" i="47"/>
  <c r="F7175" i="47"/>
  <c r="E7175" i="47"/>
  <c r="B7175" i="47"/>
  <c r="D7175" i="47"/>
  <c r="A7176" i="47"/>
  <c r="H7259" i="47" l="1"/>
  <c r="M7258" i="47"/>
  <c r="I7258" i="47"/>
  <c r="L7258" i="47"/>
  <c r="J7258" i="47"/>
  <c r="K7258" i="47"/>
  <c r="D7176" i="47"/>
  <c r="E7176" i="47"/>
  <c r="A7177" i="47"/>
  <c r="C7176" i="47"/>
  <c r="F7176" i="47"/>
  <c r="B7176" i="47"/>
  <c r="M7259" i="47" l="1"/>
  <c r="I7259" i="47"/>
  <c r="K7259" i="47"/>
  <c r="L7259" i="47"/>
  <c r="J7259" i="47"/>
  <c r="H7260" i="47"/>
  <c r="B7177" i="47"/>
  <c r="C7177" i="47"/>
  <c r="D7177" i="47"/>
  <c r="F7177" i="47"/>
  <c r="A7178" i="47"/>
  <c r="E7177" i="47"/>
  <c r="K7260" i="47" l="1"/>
  <c r="M7260" i="47"/>
  <c r="J7260" i="47"/>
  <c r="L7260" i="47"/>
  <c r="I7260" i="47"/>
  <c r="H7261" i="47"/>
  <c r="B7178" i="47"/>
  <c r="A7179" i="47"/>
  <c r="E7178" i="47"/>
  <c r="D7178" i="47"/>
  <c r="F7178" i="47"/>
  <c r="C7178" i="47"/>
  <c r="H7262" i="47" l="1"/>
  <c r="M7261" i="47"/>
  <c r="K7261" i="47"/>
  <c r="L7261" i="47"/>
  <c r="I7261" i="47"/>
  <c r="J7261" i="47"/>
  <c r="F7179" i="47"/>
  <c r="E7179" i="47"/>
  <c r="B7179" i="47"/>
  <c r="D7179" i="47"/>
  <c r="A7180" i="47"/>
  <c r="C7179" i="47"/>
  <c r="I7262" i="47" l="1"/>
  <c r="K7262" i="47"/>
  <c r="L7262" i="47"/>
  <c r="J7262" i="47"/>
  <c r="H7263" i="47"/>
  <c r="M7262" i="47"/>
  <c r="D7180" i="47"/>
  <c r="E7180" i="47"/>
  <c r="A7181" i="47"/>
  <c r="F7180" i="47"/>
  <c r="B7180" i="47"/>
  <c r="C7180" i="47"/>
  <c r="K7263" i="47" l="1"/>
  <c r="J7263" i="47"/>
  <c r="M7263" i="47"/>
  <c r="L7263" i="47"/>
  <c r="I7263" i="47"/>
  <c r="H7264" i="47"/>
  <c r="B7181" i="47"/>
  <c r="E7181" i="47"/>
  <c r="C7181" i="47"/>
  <c r="D7181" i="47"/>
  <c r="F7181" i="47"/>
  <c r="A7182" i="47"/>
  <c r="K7264" i="47" l="1"/>
  <c r="L7264" i="47"/>
  <c r="M7264" i="47"/>
  <c r="J7264" i="47"/>
  <c r="H7265" i="47"/>
  <c r="I7264" i="47"/>
  <c r="F7182" i="47"/>
  <c r="C7182" i="47"/>
  <c r="A7183" i="47"/>
  <c r="B7182" i="47"/>
  <c r="D7182" i="47"/>
  <c r="E7182" i="47"/>
  <c r="K7265" i="47" l="1"/>
  <c r="M7265" i="47"/>
  <c r="L7265" i="47"/>
  <c r="I7265" i="47"/>
  <c r="J7265" i="47"/>
  <c r="H7266" i="47"/>
  <c r="C7183" i="47"/>
  <c r="E7183" i="47"/>
  <c r="B7183" i="47"/>
  <c r="D7183" i="47"/>
  <c r="A7184" i="47"/>
  <c r="F7183" i="47"/>
  <c r="H7267" i="47" l="1"/>
  <c r="K7266" i="47"/>
  <c r="M7266" i="47"/>
  <c r="I7266" i="47"/>
  <c r="J7266" i="47"/>
  <c r="L7266" i="47"/>
  <c r="D7184" i="47"/>
  <c r="E7184" i="47"/>
  <c r="F7184" i="47"/>
  <c r="C7184" i="47"/>
  <c r="A7185" i="47"/>
  <c r="B7184" i="47"/>
  <c r="L7267" i="47" l="1"/>
  <c r="M7267" i="47"/>
  <c r="K7267" i="47"/>
  <c r="J7267" i="47"/>
  <c r="I7267" i="47"/>
  <c r="H7268" i="47"/>
  <c r="E7185" i="47"/>
  <c r="C7185" i="47"/>
  <c r="D7185" i="47"/>
  <c r="F7185" i="47"/>
  <c r="A7186" i="47"/>
  <c r="B7185" i="47"/>
  <c r="K7268" i="47" l="1"/>
  <c r="M7268" i="47"/>
  <c r="J7268" i="47"/>
  <c r="L7268" i="47"/>
  <c r="I7268" i="47"/>
  <c r="H7269" i="47"/>
  <c r="F7186" i="47"/>
  <c r="C7186" i="47"/>
  <c r="E7186" i="47"/>
  <c r="D7186" i="47"/>
  <c r="B7186" i="47"/>
  <c r="A7187" i="47"/>
  <c r="J7269" i="47" l="1"/>
  <c r="M7269" i="47"/>
  <c r="L7269" i="47"/>
  <c r="H7270" i="47"/>
  <c r="I7269" i="47"/>
  <c r="K7269" i="47"/>
  <c r="C7187" i="47"/>
  <c r="E7187" i="47"/>
  <c r="B7187" i="47"/>
  <c r="F7187" i="47"/>
  <c r="D7187" i="47"/>
  <c r="A7188" i="47"/>
  <c r="J7270" i="47" l="1"/>
  <c r="M7270" i="47"/>
  <c r="L7270" i="47"/>
  <c r="H7271" i="47"/>
  <c r="I7270" i="47"/>
  <c r="K7270" i="47"/>
  <c r="D7188" i="47"/>
  <c r="E7188" i="47"/>
  <c r="B7188" i="47"/>
  <c r="C7188" i="47"/>
  <c r="A7189" i="47"/>
  <c r="F7188" i="47"/>
  <c r="K7271" i="47" l="1"/>
  <c r="M7271" i="47"/>
  <c r="L7271" i="47"/>
  <c r="J7271" i="47"/>
  <c r="I7271" i="47"/>
  <c r="H7272" i="47"/>
  <c r="B7189" i="47"/>
  <c r="E7189" i="47"/>
  <c r="C7189" i="47"/>
  <c r="D7189" i="47"/>
  <c r="F7189" i="47"/>
  <c r="A7190" i="47"/>
  <c r="K7272" i="47" l="1"/>
  <c r="J7272" i="47"/>
  <c r="L7272" i="47"/>
  <c r="M7272" i="47"/>
  <c r="H7273" i="47"/>
  <c r="I7272" i="47"/>
  <c r="F7190" i="47"/>
  <c r="C7190" i="47"/>
  <c r="A7191" i="47"/>
  <c r="D7190" i="47"/>
  <c r="B7190" i="47"/>
  <c r="E7190" i="47"/>
  <c r="K7273" i="47" l="1"/>
  <c r="M7273" i="47"/>
  <c r="L7273" i="47"/>
  <c r="J7273" i="47"/>
  <c r="I7273" i="47"/>
  <c r="H7274" i="47"/>
  <c r="C7191" i="47"/>
  <c r="F7191" i="47"/>
  <c r="E7191" i="47"/>
  <c r="B7191" i="47"/>
  <c r="D7191" i="47"/>
  <c r="A7192" i="47"/>
  <c r="I7274" i="47" l="1"/>
  <c r="K7274" i="47"/>
  <c r="L7274" i="47"/>
  <c r="J7274" i="47"/>
  <c r="H7275" i="47"/>
  <c r="M7274" i="47"/>
  <c r="D7192" i="47"/>
  <c r="E7192" i="47"/>
  <c r="A7193" i="47"/>
  <c r="F7192" i="47"/>
  <c r="C7192" i="47"/>
  <c r="B7192" i="47"/>
  <c r="K7275" i="47" l="1"/>
  <c r="L7275" i="47"/>
  <c r="I7275" i="47"/>
  <c r="J7275" i="47"/>
  <c r="H7276" i="47"/>
  <c r="M7275" i="47"/>
  <c r="B7193" i="47"/>
  <c r="C7193" i="47"/>
  <c r="D7193" i="47"/>
  <c r="F7193" i="47"/>
  <c r="A7194" i="47"/>
  <c r="E7193" i="47"/>
  <c r="L7276" i="47" l="1"/>
  <c r="H7277" i="47"/>
  <c r="M7276" i="47"/>
  <c r="K7276" i="47"/>
  <c r="I7276" i="47"/>
  <c r="J7276" i="47"/>
  <c r="F7194" i="47"/>
  <c r="C7194" i="47"/>
  <c r="A7195" i="47"/>
  <c r="E7194" i="47"/>
  <c r="B7194" i="47"/>
  <c r="D7194" i="47"/>
  <c r="K7277" i="47" l="1"/>
  <c r="M7277" i="47"/>
  <c r="L7277" i="47"/>
  <c r="H7278" i="47"/>
  <c r="J7277" i="47"/>
  <c r="I7277" i="47"/>
  <c r="C7195" i="47"/>
  <c r="F7195" i="47"/>
  <c r="E7195" i="47"/>
  <c r="B7195" i="47"/>
  <c r="D7195" i="47"/>
  <c r="A7196" i="47"/>
  <c r="L7278" i="47" l="1"/>
  <c r="H7279" i="47"/>
  <c r="M7278" i="47"/>
  <c r="K7278" i="47"/>
  <c r="I7278" i="47"/>
  <c r="J7278" i="47"/>
  <c r="D7196" i="47"/>
  <c r="E7196" i="47"/>
  <c r="F7196" i="47"/>
  <c r="B7196" i="47"/>
  <c r="C7196" i="47"/>
  <c r="A7197" i="47"/>
  <c r="H7280" i="47" l="1"/>
  <c r="K7279" i="47"/>
  <c r="M7279" i="47"/>
  <c r="J7279" i="47"/>
  <c r="L7279" i="47"/>
  <c r="I7279" i="47"/>
  <c r="B7197" i="47"/>
  <c r="C7197" i="47"/>
  <c r="D7197" i="47"/>
  <c r="F7197" i="47"/>
  <c r="A7198" i="47"/>
  <c r="E7197" i="47"/>
  <c r="J7280" i="47" l="1"/>
  <c r="L7280" i="47"/>
  <c r="M7280" i="47"/>
  <c r="H7281" i="47"/>
  <c r="I7280" i="47"/>
  <c r="K7280" i="47"/>
  <c r="F7198" i="47"/>
  <c r="C7198" i="47"/>
  <c r="D7198" i="47"/>
  <c r="B7198" i="47"/>
  <c r="A7199" i="47"/>
  <c r="E7198" i="47"/>
  <c r="K7281" i="47" l="1"/>
  <c r="M7281" i="47"/>
  <c r="L7281" i="47"/>
  <c r="I7281" i="47"/>
  <c r="H7282" i="47"/>
  <c r="J7281" i="47"/>
  <c r="C7199" i="47"/>
  <c r="F7199" i="47"/>
  <c r="E7199" i="47"/>
  <c r="B7199" i="47"/>
  <c r="D7199" i="47"/>
  <c r="A7200" i="47"/>
  <c r="J7282" i="47" l="1"/>
  <c r="L7282" i="47"/>
  <c r="M7282" i="47"/>
  <c r="H7283" i="47"/>
  <c r="I7282" i="47"/>
  <c r="K7282" i="47"/>
  <c r="D7200" i="47"/>
  <c r="E7200" i="47"/>
  <c r="B7200" i="47"/>
  <c r="C7200" i="47"/>
  <c r="A7201" i="47"/>
  <c r="F7200" i="47"/>
  <c r="H7284" i="47" l="1"/>
  <c r="M7283" i="47"/>
  <c r="J7283" i="47"/>
  <c r="I7283" i="47"/>
  <c r="L7283" i="47"/>
  <c r="K7283" i="47"/>
  <c r="E7201" i="47"/>
  <c r="C7201" i="47"/>
  <c r="D7201" i="47"/>
  <c r="B7201" i="47"/>
  <c r="F7201" i="47"/>
  <c r="A7202" i="47"/>
  <c r="K7284" i="47" l="1"/>
  <c r="J7284" i="47"/>
  <c r="M7284" i="47"/>
  <c r="L7284" i="47"/>
  <c r="I7284" i="47"/>
  <c r="H7285" i="47"/>
  <c r="F7202" i="47"/>
  <c r="C7202" i="47"/>
  <c r="B7202" i="47"/>
  <c r="A7203" i="47"/>
  <c r="E7202" i="47"/>
  <c r="D7202" i="47"/>
  <c r="M7285" i="47" l="1"/>
  <c r="H7286" i="47"/>
  <c r="I7285" i="47"/>
  <c r="K7285" i="47"/>
  <c r="L7285" i="47"/>
  <c r="J7285" i="47"/>
  <c r="C7203" i="47"/>
  <c r="E7203" i="47"/>
  <c r="B7203" i="47"/>
  <c r="D7203" i="47"/>
  <c r="A7204" i="47"/>
  <c r="F7203" i="47"/>
  <c r="K7286" i="47" l="1"/>
  <c r="M7286" i="47"/>
  <c r="L7286" i="47"/>
  <c r="J7286" i="47"/>
  <c r="I7286" i="47"/>
  <c r="H7287" i="47"/>
  <c r="D7204" i="47"/>
  <c r="E7204" i="47"/>
  <c r="C7204" i="47"/>
  <c r="A7205" i="47"/>
  <c r="F7204" i="47"/>
  <c r="B7204" i="47"/>
  <c r="J7287" i="47" l="1"/>
  <c r="M7287" i="47"/>
  <c r="L7287" i="47"/>
  <c r="I7287" i="47"/>
  <c r="H7288" i="47"/>
  <c r="K7287" i="47"/>
  <c r="E7205" i="47"/>
  <c r="C7205" i="47"/>
  <c r="D7205" i="47"/>
  <c r="F7205" i="47"/>
  <c r="A7206" i="47"/>
  <c r="B7205" i="47"/>
  <c r="H7289" i="47" l="1"/>
  <c r="K7288" i="47"/>
  <c r="L7288" i="47"/>
  <c r="I7288" i="47"/>
  <c r="M7288" i="47"/>
  <c r="J7288" i="47"/>
  <c r="F7206" i="47"/>
  <c r="C7206" i="47"/>
  <c r="B7206" i="47"/>
  <c r="A7207" i="47"/>
  <c r="E7206" i="47"/>
  <c r="D7206" i="47"/>
  <c r="I7289" i="47" l="1"/>
  <c r="K7289" i="47"/>
  <c r="L7289" i="47"/>
  <c r="J7289" i="47"/>
  <c r="H7290" i="47"/>
  <c r="M7289" i="47"/>
  <c r="C7207" i="47"/>
  <c r="E7207" i="47"/>
  <c r="B7207" i="47"/>
  <c r="D7207" i="47"/>
  <c r="A7208" i="47"/>
  <c r="F7207" i="47"/>
  <c r="J7290" i="47" l="1"/>
  <c r="L7290" i="47"/>
  <c r="K7290" i="47"/>
  <c r="M7290" i="47"/>
  <c r="H7291" i="47"/>
  <c r="I7290" i="47"/>
  <c r="D7208" i="47"/>
  <c r="E7208" i="47"/>
  <c r="C7208" i="47"/>
  <c r="A7209" i="47"/>
  <c r="F7208" i="47"/>
  <c r="B7208" i="47"/>
  <c r="I7291" i="47" l="1"/>
  <c r="K7291" i="47"/>
  <c r="J7291" i="47"/>
  <c r="H7292" i="47"/>
  <c r="M7291" i="47"/>
  <c r="L7291" i="47"/>
  <c r="B7209" i="47"/>
  <c r="E7209" i="47"/>
  <c r="C7209" i="47"/>
  <c r="D7209" i="47"/>
  <c r="F7209" i="47"/>
  <c r="A7210" i="47"/>
  <c r="L7292" i="47" l="1"/>
  <c r="M7292" i="47"/>
  <c r="K7292" i="47"/>
  <c r="H7293" i="47"/>
  <c r="I7292" i="47"/>
  <c r="J7292" i="47"/>
  <c r="F7210" i="47"/>
  <c r="C7210" i="47"/>
  <c r="A7211" i="47"/>
  <c r="E7210" i="47"/>
  <c r="D7210" i="47"/>
  <c r="B7210" i="47"/>
  <c r="K7293" i="47" l="1"/>
  <c r="M7293" i="47"/>
  <c r="L7293" i="47"/>
  <c r="J7293" i="47"/>
  <c r="I7293" i="47"/>
  <c r="H7294" i="47"/>
  <c r="F7211" i="47"/>
  <c r="E7211" i="47"/>
  <c r="B7211" i="47"/>
  <c r="D7211" i="47"/>
  <c r="A7212" i="47"/>
  <c r="C7211" i="47"/>
  <c r="L7294" i="47" l="1"/>
  <c r="M7294" i="47"/>
  <c r="K7294" i="47"/>
  <c r="H7295" i="47"/>
  <c r="I7294" i="47"/>
  <c r="J7294" i="47"/>
  <c r="D7212" i="47"/>
  <c r="E7212" i="47"/>
  <c r="C7212" i="47"/>
  <c r="A7213" i="47"/>
  <c r="F7212" i="47"/>
  <c r="B7212" i="47"/>
  <c r="M7295" i="47" l="1"/>
  <c r="I7295" i="47"/>
  <c r="K7295" i="47"/>
  <c r="L7295" i="47"/>
  <c r="J7295" i="47"/>
  <c r="H7296" i="47"/>
  <c r="B7213" i="47"/>
  <c r="E7213" i="47"/>
  <c r="C7213" i="47"/>
  <c r="D7213" i="47"/>
  <c r="F7213" i="47"/>
  <c r="A7214" i="47"/>
  <c r="I7296" i="47" l="1"/>
  <c r="M7296" i="47"/>
  <c r="K7296" i="47"/>
  <c r="L7296" i="47"/>
  <c r="J7296" i="47"/>
  <c r="H7297" i="47"/>
  <c r="F7214" i="47"/>
  <c r="C7214" i="47"/>
  <c r="D7214" i="47"/>
  <c r="B7214" i="47"/>
  <c r="A7215" i="47"/>
  <c r="E7214" i="47"/>
  <c r="I7297" i="47" l="1"/>
  <c r="K7297" i="47"/>
  <c r="L7297" i="47"/>
  <c r="J7297" i="47"/>
  <c r="H7298" i="47"/>
  <c r="M7297" i="47"/>
  <c r="C7215" i="47"/>
  <c r="F7215" i="47"/>
  <c r="E7215" i="47"/>
  <c r="B7215" i="47"/>
  <c r="D7215" i="47"/>
  <c r="A7216" i="47"/>
  <c r="H7299" i="47" l="1"/>
  <c r="M7298" i="47"/>
  <c r="K7298" i="47"/>
  <c r="L7298" i="47"/>
  <c r="I7298" i="47"/>
  <c r="J7298" i="47"/>
  <c r="D7216" i="47"/>
  <c r="E7216" i="47"/>
  <c r="C7216" i="47"/>
  <c r="F7216" i="47"/>
  <c r="B7216" i="47"/>
  <c r="A7217" i="47"/>
  <c r="L7299" i="47" l="1"/>
  <c r="J7299" i="47"/>
  <c r="M7299" i="47"/>
  <c r="K7299" i="47"/>
  <c r="I7299" i="47"/>
  <c r="H7300" i="47"/>
  <c r="E7217" i="47"/>
  <c r="C7217" i="47"/>
  <c r="D7217" i="47"/>
  <c r="F7217" i="47"/>
  <c r="A7218" i="47"/>
  <c r="B7217" i="47"/>
  <c r="K7300" i="47" l="1"/>
  <c r="I7300" i="47"/>
  <c r="J7300" i="47"/>
  <c r="H7301" i="47"/>
  <c r="L7300" i="47"/>
  <c r="M7300" i="47"/>
  <c r="F7218" i="47"/>
  <c r="B7218" i="47"/>
  <c r="A7219" i="47"/>
  <c r="E7218" i="47"/>
  <c r="D7218" i="47"/>
  <c r="C7218" i="47"/>
  <c r="L7301" i="47" l="1"/>
  <c r="M7301" i="47"/>
  <c r="K7301" i="47"/>
  <c r="H7302" i="47"/>
  <c r="I7301" i="47"/>
  <c r="J7301" i="47"/>
  <c r="E7219" i="47"/>
  <c r="B7219" i="47"/>
  <c r="D7219" i="47"/>
  <c r="A7220" i="47"/>
  <c r="C7219" i="47"/>
  <c r="F7219" i="47"/>
  <c r="H7303" i="47" l="1"/>
  <c r="K7302" i="47"/>
  <c r="J7302" i="47"/>
  <c r="M7302" i="47"/>
  <c r="I7302" i="47"/>
  <c r="L7302" i="47"/>
  <c r="D7220" i="47"/>
  <c r="E7220" i="47"/>
  <c r="C7220" i="47"/>
  <c r="A7221" i="47"/>
  <c r="F7220" i="47"/>
  <c r="B7220" i="47"/>
  <c r="K7303" i="47" l="1"/>
  <c r="J7303" i="47"/>
  <c r="M7303" i="47"/>
  <c r="L7303" i="47"/>
  <c r="I7303" i="47"/>
  <c r="H7304" i="47"/>
  <c r="E7221" i="47"/>
  <c r="C7221" i="47"/>
  <c r="D7221" i="47"/>
  <c r="B7221" i="47"/>
  <c r="F7221" i="47"/>
  <c r="A7222" i="47"/>
  <c r="M7304" i="47" l="1"/>
  <c r="I7304" i="47"/>
  <c r="L7304" i="47"/>
  <c r="J7304" i="47"/>
  <c r="H7305" i="47"/>
  <c r="K7304" i="47"/>
  <c r="B7222" i="47"/>
  <c r="A7223" i="47"/>
  <c r="E7222" i="47"/>
  <c r="D7222" i="47"/>
  <c r="F7222" i="47"/>
  <c r="C7222" i="47"/>
  <c r="K7305" i="47" l="1"/>
  <c r="J7305" i="47"/>
  <c r="L7305" i="47"/>
  <c r="M7305" i="47"/>
  <c r="H7306" i="47"/>
  <c r="I7305" i="47"/>
  <c r="C7223" i="47"/>
  <c r="F7223" i="47"/>
  <c r="E7223" i="47"/>
  <c r="B7223" i="47"/>
  <c r="D7223" i="47"/>
  <c r="A7224" i="47"/>
  <c r="H7307" i="47" l="1"/>
  <c r="M7306" i="47"/>
  <c r="K7306" i="47"/>
  <c r="L7306" i="47"/>
  <c r="I7306" i="47"/>
  <c r="J7306" i="47"/>
  <c r="D7224" i="47"/>
  <c r="E7224" i="47"/>
  <c r="F7224" i="47"/>
  <c r="B7224" i="47"/>
  <c r="C7224" i="47"/>
  <c r="A7225" i="47"/>
  <c r="J7307" i="47" l="1"/>
  <c r="M7307" i="47"/>
  <c r="L7307" i="47"/>
  <c r="I7307" i="47"/>
  <c r="H7308" i="47"/>
  <c r="K7307" i="47"/>
  <c r="B7225" i="47"/>
  <c r="E7225" i="47"/>
  <c r="C7225" i="47"/>
  <c r="D7225" i="47"/>
  <c r="F7225" i="47"/>
  <c r="A7226" i="47"/>
  <c r="K7308" i="47" l="1"/>
  <c r="H7309" i="47"/>
  <c r="J7308" i="47"/>
  <c r="I7308" i="47"/>
  <c r="M7308" i="47"/>
  <c r="L7308" i="47"/>
  <c r="B7226" i="47"/>
  <c r="A7227" i="47"/>
  <c r="E7226" i="47"/>
  <c r="D7226" i="47"/>
  <c r="C7226" i="47"/>
  <c r="F7226" i="47"/>
  <c r="M7309" i="47" l="1"/>
  <c r="I7309" i="47"/>
  <c r="H7310" i="47"/>
  <c r="K7309" i="47"/>
  <c r="L7309" i="47"/>
  <c r="J7309" i="47"/>
  <c r="E7227" i="47"/>
  <c r="B7227" i="47"/>
  <c r="D7227" i="47"/>
  <c r="A7228" i="47"/>
  <c r="C7227" i="47"/>
  <c r="F7227" i="47"/>
  <c r="J7310" i="47" l="1"/>
  <c r="M7310" i="47"/>
  <c r="K7310" i="47"/>
  <c r="L7310" i="47"/>
  <c r="H7311" i="47"/>
  <c r="I7310" i="47"/>
  <c r="D7228" i="47"/>
  <c r="E7228" i="47"/>
  <c r="A7229" i="47"/>
  <c r="F7228" i="47"/>
  <c r="B7228" i="47"/>
  <c r="C7228" i="47"/>
  <c r="M7311" i="47" l="1"/>
  <c r="L7311" i="47"/>
  <c r="I7311" i="47"/>
  <c r="H7312" i="47"/>
  <c r="K7311" i="47"/>
  <c r="J7311" i="47"/>
  <c r="C7229" i="47"/>
  <c r="D7229" i="47"/>
  <c r="F7229" i="47"/>
  <c r="A7230" i="47"/>
  <c r="B7229" i="47"/>
  <c r="E7229" i="47"/>
  <c r="L7312" i="47" l="1"/>
  <c r="I7312" i="47"/>
  <c r="H7313" i="47"/>
  <c r="J7312" i="47"/>
  <c r="K7312" i="47"/>
  <c r="M7312" i="47"/>
  <c r="F7230" i="47"/>
  <c r="C7230" i="47"/>
  <c r="B7230" i="47"/>
  <c r="A7231" i="47"/>
  <c r="E7230" i="47"/>
  <c r="D7230" i="47"/>
  <c r="J7313" i="47" l="1"/>
  <c r="M7313" i="47"/>
  <c r="L7313" i="47"/>
  <c r="I7313" i="47"/>
  <c r="H7314" i="47"/>
  <c r="K7313" i="47"/>
  <c r="F7231" i="47"/>
  <c r="E7231" i="47"/>
  <c r="B7231" i="47"/>
  <c r="D7231" i="47"/>
  <c r="A7232" i="47"/>
  <c r="C7231" i="47"/>
  <c r="H7315" i="47" l="1"/>
  <c r="M7314" i="47"/>
  <c r="K7314" i="47"/>
  <c r="I7314" i="47"/>
  <c r="J7314" i="47"/>
  <c r="L7314" i="47"/>
  <c r="D7232" i="47"/>
  <c r="E7232" i="47"/>
  <c r="C7232" i="47"/>
  <c r="A7233" i="47"/>
  <c r="F7232" i="47"/>
  <c r="B7232" i="47"/>
  <c r="K7315" i="47" l="1"/>
  <c r="L7315" i="47"/>
  <c r="J7315" i="47"/>
  <c r="H7316" i="47"/>
  <c r="M7315" i="47"/>
  <c r="I7315" i="47"/>
  <c r="B7233" i="47"/>
  <c r="C7233" i="47"/>
  <c r="D7233" i="47"/>
  <c r="F7233" i="47"/>
  <c r="A7234" i="47"/>
  <c r="E7233" i="47"/>
  <c r="L7316" i="47" l="1"/>
  <c r="H7317" i="47"/>
  <c r="M7316" i="47"/>
  <c r="J7316" i="47"/>
  <c r="I7316" i="47"/>
  <c r="K7316" i="47"/>
  <c r="F7234" i="47"/>
  <c r="C7234" i="47"/>
  <c r="E7234" i="47"/>
  <c r="D7234" i="47"/>
  <c r="B7234" i="47"/>
  <c r="A7235" i="47"/>
  <c r="I7317" i="47" l="1"/>
  <c r="K7317" i="47"/>
  <c r="L7317" i="47"/>
  <c r="M7317" i="47"/>
  <c r="J7317" i="47"/>
  <c r="H7318" i="47"/>
  <c r="F7235" i="47"/>
  <c r="E7235" i="47"/>
  <c r="B7235" i="47"/>
  <c r="D7235" i="47"/>
  <c r="A7236" i="47"/>
  <c r="C7235" i="47"/>
  <c r="K7318" i="47" l="1"/>
  <c r="J7318" i="47"/>
  <c r="L7318" i="47"/>
  <c r="M7318" i="47"/>
  <c r="H7319" i="47"/>
  <c r="I7318" i="47"/>
  <c r="C7236" i="47"/>
  <c r="A7237" i="47"/>
  <c r="F7236" i="47"/>
  <c r="B7236" i="47"/>
  <c r="D7236" i="47"/>
  <c r="E7236" i="47"/>
  <c r="M7319" i="47" l="1"/>
  <c r="I7319" i="47"/>
  <c r="K7319" i="47"/>
  <c r="L7319" i="47"/>
  <c r="J7319" i="47"/>
  <c r="H7320" i="47"/>
  <c r="B7237" i="47"/>
  <c r="E7237" i="47"/>
  <c r="C7237" i="47"/>
  <c r="D7237" i="47"/>
  <c r="F7237" i="47"/>
  <c r="A7238" i="47"/>
  <c r="H7321" i="47" l="1"/>
  <c r="M7320" i="47"/>
  <c r="J7320" i="47"/>
  <c r="L7320" i="47"/>
  <c r="I7320" i="47"/>
  <c r="K7320" i="47"/>
  <c r="B7238" i="47"/>
  <c r="A7239" i="47"/>
  <c r="E7238" i="47"/>
  <c r="D7238" i="47"/>
  <c r="C7238" i="47"/>
  <c r="F7238" i="47"/>
  <c r="J7321" i="47" l="1"/>
  <c r="M7321" i="47"/>
  <c r="L7321" i="47"/>
  <c r="I7321" i="47"/>
  <c r="H7322" i="47"/>
  <c r="K7321" i="47"/>
  <c r="C7239" i="47"/>
  <c r="E7239" i="47"/>
  <c r="B7239" i="47"/>
  <c r="D7239" i="47"/>
  <c r="A7240" i="47"/>
  <c r="F7239" i="47"/>
  <c r="L7322" i="47" l="1"/>
  <c r="H7323" i="47"/>
  <c r="M7322" i="47"/>
  <c r="K7322" i="47"/>
  <c r="I7322" i="47"/>
  <c r="J7322" i="47"/>
  <c r="D7240" i="47"/>
  <c r="E7240" i="47"/>
  <c r="A7241" i="47"/>
  <c r="C7240" i="47"/>
  <c r="B7240" i="47"/>
  <c r="F7240" i="47"/>
  <c r="J7323" i="47" l="1"/>
  <c r="L7323" i="47"/>
  <c r="M7323" i="47"/>
  <c r="H7324" i="47"/>
  <c r="I7323" i="47"/>
  <c r="K7323" i="47"/>
  <c r="E7241" i="47"/>
  <c r="C7241" i="47"/>
  <c r="D7241" i="47"/>
  <c r="F7241" i="47"/>
  <c r="A7242" i="47"/>
  <c r="B7241" i="47"/>
  <c r="K7324" i="47" l="1"/>
  <c r="L7324" i="47"/>
  <c r="J7324" i="47"/>
  <c r="H7325" i="47"/>
  <c r="M7324" i="47"/>
  <c r="I7324" i="47"/>
  <c r="F7242" i="47"/>
  <c r="C7242" i="47"/>
  <c r="D7242" i="47"/>
  <c r="B7242" i="47"/>
  <c r="A7243" i="47"/>
  <c r="E7242" i="47"/>
  <c r="J7325" i="47" l="1"/>
  <c r="M7325" i="47"/>
  <c r="L7325" i="47"/>
  <c r="I7325" i="47"/>
  <c r="H7326" i="47"/>
  <c r="K7325" i="47"/>
  <c r="F7243" i="47"/>
  <c r="E7243" i="47"/>
  <c r="B7243" i="47"/>
  <c r="D7243" i="47"/>
  <c r="A7244" i="47"/>
  <c r="C7243" i="47"/>
  <c r="K7326" i="47" l="1"/>
  <c r="J7326" i="47"/>
  <c r="L7326" i="47"/>
  <c r="M7326" i="47"/>
  <c r="H7327" i="47"/>
  <c r="I7326" i="47"/>
  <c r="D7244" i="47"/>
  <c r="E7244" i="47"/>
  <c r="B7244" i="47"/>
  <c r="C7244" i="47"/>
  <c r="A7245" i="47"/>
  <c r="F7244" i="47"/>
  <c r="M7327" i="47" l="1"/>
  <c r="J7327" i="47"/>
  <c r="K7327" i="47"/>
  <c r="I7327" i="47"/>
  <c r="H7328" i="47"/>
  <c r="L7327" i="47"/>
  <c r="E7245" i="47"/>
  <c r="C7245" i="47"/>
  <c r="D7245" i="47"/>
  <c r="F7245" i="47"/>
  <c r="A7246" i="47"/>
  <c r="B7245" i="47"/>
  <c r="J7328" i="47" l="1"/>
  <c r="L7328" i="47"/>
  <c r="M7328" i="47"/>
  <c r="K7328" i="47"/>
  <c r="H7329" i="47"/>
  <c r="I7328" i="47"/>
  <c r="F7246" i="47"/>
  <c r="C7246" i="47"/>
  <c r="D7246" i="47"/>
  <c r="B7246" i="47"/>
  <c r="A7247" i="47"/>
  <c r="E7246" i="47"/>
  <c r="I7329" i="47" l="1"/>
  <c r="K7329" i="47"/>
  <c r="L7329" i="47"/>
  <c r="J7329" i="47"/>
  <c r="H7330" i="47"/>
  <c r="M7329" i="47"/>
  <c r="C7247" i="47"/>
  <c r="F7247" i="47"/>
  <c r="E7247" i="47"/>
  <c r="B7247" i="47"/>
  <c r="D7247" i="47"/>
  <c r="A7248" i="47"/>
  <c r="H7331" i="47" l="1"/>
  <c r="M7330" i="47"/>
  <c r="K7330" i="47"/>
  <c r="I7330" i="47"/>
  <c r="J7330" i="47"/>
  <c r="L7330" i="47"/>
  <c r="D7248" i="47"/>
  <c r="E7248" i="47"/>
  <c r="C7248" i="47"/>
  <c r="A7249" i="47"/>
  <c r="F7248" i="47"/>
  <c r="B7248" i="47"/>
  <c r="L7331" i="47" l="1"/>
  <c r="J7331" i="47"/>
  <c r="K7331" i="47"/>
  <c r="M7331" i="47"/>
  <c r="I7331" i="47"/>
  <c r="H7332" i="47"/>
  <c r="B7249" i="47"/>
  <c r="E7249" i="47"/>
  <c r="C7249" i="47"/>
  <c r="D7249" i="47"/>
  <c r="F7249" i="47"/>
  <c r="A7250" i="47"/>
  <c r="J7332" i="47" l="1"/>
  <c r="L7332" i="47"/>
  <c r="M7332" i="47"/>
  <c r="H7333" i="47"/>
  <c r="I7332" i="47"/>
  <c r="K7332" i="47"/>
  <c r="F7250" i="47"/>
  <c r="C7250" i="47"/>
  <c r="B7250" i="47"/>
  <c r="A7251" i="47"/>
  <c r="E7250" i="47"/>
  <c r="D7250" i="47"/>
  <c r="J7333" i="47" l="1"/>
  <c r="M7333" i="47"/>
  <c r="L7333" i="47"/>
  <c r="I7333" i="47"/>
  <c r="H7334" i="47"/>
  <c r="K7333" i="47"/>
  <c r="C7251" i="47"/>
  <c r="E7251" i="47"/>
  <c r="B7251" i="47"/>
  <c r="F7251" i="47"/>
  <c r="D7251" i="47"/>
  <c r="A7252" i="47"/>
  <c r="J7334" i="47" l="1"/>
  <c r="M7334" i="47"/>
  <c r="L7334" i="47"/>
  <c r="I7334" i="47"/>
  <c r="H7335" i="47"/>
  <c r="K7334" i="47"/>
  <c r="E7252" i="47"/>
  <c r="C7252" i="47"/>
  <c r="A7253" i="47"/>
  <c r="F7252" i="47"/>
  <c r="B7252" i="47"/>
  <c r="D7252" i="47"/>
  <c r="J7335" i="47" l="1"/>
  <c r="M7335" i="47"/>
  <c r="L7335" i="47"/>
  <c r="I7335" i="47"/>
  <c r="H7336" i="47"/>
  <c r="K7335" i="47"/>
  <c r="C7253" i="47"/>
  <c r="D7253" i="47"/>
  <c r="F7253" i="47"/>
  <c r="A7254" i="47"/>
  <c r="B7253" i="47"/>
  <c r="E7253" i="47"/>
  <c r="J7336" i="47" l="1"/>
  <c r="L7336" i="47"/>
  <c r="M7336" i="47"/>
  <c r="K7336" i="47"/>
  <c r="H7337" i="47"/>
  <c r="I7336" i="47"/>
  <c r="F7254" i="47"/>
  <c r="C7254" i="47"/>
  <c r="B7254" i="47"/>
  <c r="E7254" i="47"/>
  <c r="D7254" i="47"/>
  <c r="A7255" i="47"/>
  <c r="M7337" i="47" l="1"/>
  <c r="L7337" i="47"/>
  <c r="I7337" i="47"/>
  <c r="H7338" i="47"/>
  <c r="K7337" i="47"/>
  <c r="J7337" i="47"/>
  <c r="F7255" i="47"/>
  <c r="E7255" i="47"/>
  <c r="B7255" i="47"/>
  <c r="D7255" i="47"/>
  <c r="A7256" i="47"/>
  <c r="C7255" i="47"/>
  <c r="H7339" i="47" l="1"/>
  <c r="M7338" i="47"/>
  <c r="K7338" i="47"/>
  <c r="L7338" i="47"/>
  <c r="I7338" i="47"/>
  <c r="J7338" i="47"/>
  <c r="D7256" i="47"/>
  <c r="E7256" i="47"/>
  <c r="B7256" i="47"/>
  <c r="C7256" i="47"/>
  <c r="A7257" i="47"/>
  <c r="F7256" i="47"/>
  <c r="L7339" i="47" l="1"/>
  <c r="M7339" i="47"/>
  <c r="J7339" i="47"/>
  <c r="H7340" i="47"/>
  <c r="I7339" i="47"/>
  <c r="K7339" i="47"/>
  <c r="B7257" i="47"/>
  <c r="E7257" i="47"/>
  <c r="C7257" i="47"/>
  <c r="D7257" i="47"/>
  <c r="F7257" i="47"/>
  <c r="A7258" i="47"/>
  <c r="H7341" i="47" l="1"/>
  <c r="M7340" i="47"/>
  <c r="K7340" i="47"/>
  <c r="I7340" i="47"/>
  <c r="J7340" i="47"/>
  <c r="L7340" i="47"/>
  <c r="F7258" i="47"/>
  <c r="C7258" i="47"/>
  <c r="B7258" i="47"/>
  <c r="A7259" i="47"/>
  <c r="D7258" i="47"/>
  <c r="E7258" i="47"/>
  <c r="J7341" i="47" l="1"/>
  <c r="L7341" i="47"/>
  <c r="M7341" i="47"/>
  <c r="H7342" i="47"/>
  <c r="I7341" i="47"/>
  <c r="K7341" i="47"/>
  <c r="C7259" i="47"/>
  <c r="E7259" i="47"/>
  <c r="B7259" i="47"/>
  <c r="D7259" i="47"/>
  <c r="A7260" i="47"/>
  <c r="F7259" i="47"/>
  <c r="L7342" i="47" l="1"/>
  <c r="H7343" i="47"/>
  <c r="M7342" i="47"/>
  <c r="J7342" i="47"/>
  <c r="I7342" i="47"/>
  <c r="K7342" i="47"/>
  <c r="D7260" i="47"/>
  <c r="E7260" i="47"/>
  <c r="C7260" i="47"/>
  <c r="A7261" i="47"/>
  <c r="F7260" i="47"/>
  <c r="B7260" i="47"/>
  <c r="M7343" i="47" l="1"/>
  <c r="I7343" i="47"/>
  <c r="K7343" i="47"/>
  <c r="L7343" i="47"/>
  <c r="J7343" i="47"/>
  <c r="H7344" i="47"/>
  <c r="B7261" i="47"/>
  <c r="E7261" i="47"/>
  <c r="C7261" i="47"/>
  <c r="D7261" i="47"/>
  <c r="F7261" i="47"/>
  <c r="A7262" i="47"/>
  <c r="M7344" i="47" l="1"/>
  <c r="K7344" i="47"/>
  <c r="L7344" i="47"/>
  <c r="H7345" i="47"/>
  <c r="I7344" i="47"/>
  <c r="J7344" i="47"/>
  <c r="F7262" i="47"/>
  <c r="C7262" i="47"/>
  <c r="E7262" i="47"/>
  <c r="D7262" i="47"/>
  <c r="B7262" i="47"/>
  <c r="A7263" i="47"/>
  <c r="I7345" i="47" l="1"/>
  <c r="K7345" i="47"/>
  <c r="L7345" i="47"/>
  <c r="J7345" i="47"/>
  <c r="H7346" i="47"/>
  <c r="M7345" i="47"/>
  <c r="E7263" i="47"/>
  <c r="B7263" i="47"/>
  <c r="D7263" i="47"/>
  <c r="A7264" i="47"/>
  <c r="C7263" i="47"/>
  <c r="F7263" i="47"/>
  <c r="J7346" i="47" l="1"/>
  <c r="M7346" i="47"/>
  <c r="L7346" i="47"/>
  <c r="I7346" i="47"/>
  <c r="H7347" i="47"/>
  <c r="K7346" i="47"/>
  <c r="D7264" i="47"/>
  <c r="E7264" i="47"/>
  <c r="C7264" i="47"/>
  <c r="A7265" i="47"/>
  <c r="F7264" i="47"/>
  <c r="B7264" i="47"/>
  <c r="M7347" i="47" l="1"/>
  <c r="I7347" i="47"/>
  <c r="L7347" i="47"/>
  <c r="K7347" i="47"/>
  <c r="J7347" i="47"/>
  <c r="H7348" i="47"/>
  <c r="B7265" i="47"/>
  <c r="F7265" i="47"/>
  <c r="E7265" i="47"/>
  <c r="C7265" i="47"/>
  <c r="D7265" i="47"/>
  <c r="A7266" i="47"/>
  <c r="L7348" i="47" l="1"/>
  <c r="K7348" i="47"/>
  <c r="M7348" i="47"/>
  <c r="J7348" i="47"/>
  <c r="I7348" i="47"/>
  <c r="H7349" i="47"/>
  <c r="F7266" i="47"/>
  <c r="C7266" i="47"/>
  <c r="B7266" i="47"/>
  <c r="E7266" i="47"/>
  <c r="D7266" i="47"/>
  <c r="A7267" i="47"/>
  <c r="J7349" i="47" l="1"/>
  <c r="M7349" i="47"/>
  <c r="L7349" i="47"/>
  <c r="I7349" i="47"/>
  <c r="H7350" i="47"/>
  <c r="K7349" i="47"/>
  <c r="C7267" i="47"/>
  <c r="F7267" i="47"/>
  <c r="E7267" i="47"/>
  <c r="B7267" i="47"/>
  <c r="D7267" i="47"/>
  <c r="A7268" i="47"/>
  <c r="K7350" i="47" l="1"/>
  <c r="J7350" i="47"/>
  <c r="M7350" i="47"/>
  <c r="L7350" i="47"/>
  <c r="I7350" i="47"/>
  <c r="H7351" i="47"/>
  <c r="D7268" i="47"/>
  <c r="E7268" i="47"/>
  <c r="B7268" i="47"/>
  <c r="C7268" i="47"/>
  <c r="A7269" i="47"/>
  <c r="F7268" i="47"/>
  <c r="K7351" i="47" l="1"/>
  <c r="L7351" i="47"/>
  <c r="I7351" i="47"/>
  <c r="J7351" i="47"/>
  <c r="H7352" i="47"/>
  <c r="M7351" i="47"/>
  <c r="E7269" i="47"/>
  <c r="C7269" i="47"/>
  <c r="D7269" i="47"/>
  <c r="F7269" i="47"/>
  <c r="A7270" i="47"/>
  <c r="B7269" i="47"/>
  <c r="H7353" i="47" l="1"/>
  <c r="I7352" i="47"/>
  <c r="K7352" i="47"/>
  <c r="M7352" i="47"/>
  <c r="J7352" i="47"/>
  <c r="L7352" i="47"/>
  <c r="F7270" i="47"/>
  <c r="C7270" i="47"/>
  <c r="B7270" i="47"/>
  <c r="A7271" i="47"/>
  <c r="D7270" i="47"/>
  <c r="E7270" i="47"/>
  <c r="M7353" i="47" l="1"/>
  <c r="I7353" i="47"/>
  <c r="K7353" i="47"/>
  <c r="L7353" i="47"/>
  <c r="J7353" i="47"/>
  <c r="H7354" i="47"/>
  <c r="F7271" i="47"/>
  <c r="E7271" i="47"/>
  <c r="B7271" i="47"/>
  <c r="D7271" i="47"/>
  <c r="A7272" i="47"/>
  <c r="C7271" i="47"/>
  <c r="L7354" i="47" l="1"/>
  <c r="H7355" i="47"/>
  <c r="M7354" i="47"/>
  <c r="K7354" i="47"/>
  <c r="I7354" i="47"/>
  <c r="J7354" i="47"/>
  <c r="D7272" i="47"/>
  <c r="E7272" i="47"/>
  <c r="A7273" i="47"/>
  <c r="F7272" i="47"/>
  <c r="B7272" i="47"/>
  <c r="C7272" i="47"/>
  <c r="M7355" i="47" l="1"/>
  <c r="I7355" i="47"/>
  <c r="K7355" i="47"/>
  <c r="L7355" i="47"/>
  <c r="J7355" i="47"/>
  <c r="H7356" i="47"/>
  <c r="B7273" i="47"/>
  <c r="E7273" i="47"/>
  <c r="C7273" i="47"/>
  <c r="D7273" i="47"/>
  <c r="F7273" i="47"/>
  <c r="A7274" i="47"/>
  <c r="K7356" i="47" l="1"/>
  <c r="L7356" i="47"/>
  <c r="M7356" i="47"/>
  <c r="J7356" i="47"/>
  <c r="H7357" i="47"/>
  <c r="I7356" i="47"/>
  <c r="E7274" i="47"/>
  <c r="D7274" i="47"/>
  <c r="F7274" i="47"/>
  <c r="C7274" i="47"/>
  <c r="A7275" i="47"/>
  <c r="B7274" i="47"/>
  <c r="I7357" i="47" l="1"/>
  <c r="K7357" i="47"/>
  <c r="L7357" i="47"/>
  <c r="H7358" i="47"/>
  <c r="J7357" i="47"/>
  <c r="M7357" i="47"/>
  <c r="E7275" i="47"/>
  <c r="B7275" i="47"/>
  <c r="C7275" i="47"/>
  <c r="F7275" i="47"/>
  <c r="D7275" i="47"/>
  <c r="A7276" i="47"/>
  <c r="I7358" i="47" l="1"/>
  <c r="K7358" i="47"/>
  <c r="L7358" i="47"/>
  <c r="J7358" i="47"/>
  <c r="H7359" i="47"/>
  <c r="M7358" i="47"/>
  <c r="F7276" i="47"/>
  <c r="B7276" i="47"/>
  <c r="D7276" i="47"/>
  <c r="E7276" i="47"/>
  <c r="A7277" i="47"/>
  <c r="C7276" i="47"/>
  <c r="J7359" i="47" l="1"/>
  <c r="M7359" i="47"/>
  <c r="L7359" i="47"/>
  <c r="K7359" i="47"/>
  <c r="I7359" i="47"/>
  <c r="H7360" i="47"/>
  <c r="D7277" i="47"/>
  <c r="F7277" i="47"/>
  <c r="A7278" i="47"/>
  <c r="B7277" i="47"/>
  <c r="E7277" i="47"/>
  <c r="C7277" i="47"/>
  <c r="H7361" i="47" l="1"/>
  <c r="M7360" i="47"/>
  <c r="K7360" i="47"/>
  <c r="L7360" i="47"/>
  <c r="I7360" i="47"/>
  <c r="J7360" i="47"/>
  <c r="E7278" i="47"/>
  <c r="F7278" i="47"/>
  <c r="D7278" i="47"/>
  <c r="B7278" i="47"/>
  <c r="A7279" i="47"/>
  <c r="C7278" i="47"/>
  <c r="K7361" i="47" l="1"/>
  <c r="M7361" i="47"/>
  <c r="J7361" i="47"/>
  <c r="I7361" i="47"/>
  <c r="H7362" i="47"/>
  <c r="L7361" i="47"/>
  <c r="D7279" i="47"/>
  <c r="A7280" i="47"/>
  <c r="F7279" i="47"/>
  <c r="C7279" i="47"/>
  <c r="E7279" i="47"/>
  <c r="B7279" i="47"/>
  <c r="I7362" i="47" l="1"/>
  <c r="J7362" i="47"/>
  <c r="L7362" i="47"/>
  <c r="H7363" i="47"/>
  <c r="M7362" i="47"/>
  <c r="K7362" i="47"/>
  <c r="B7280" i="47"/>
  <c r="D7280" i="47"/>
  <c r="E7280" i="47"/>
  <c r="C7280" i="47"/>
  <c r="A7281" i="47"/>
  <c r="F7280" i="47"/>
  <c r="M7363" i="47" l="1"/>
  <c r="L7363" i="47"/>
  <c r="K7363" i="47"/>
  <c r="I7363" i="47"/>
  <c r="J7363" i="47"/>
  <c r="H7364" i="47"/>
  <c r="F7281" i="47"/>
  <c r="A7282" i="47"/>
  <c r="B7281" i="47"/>
  <c r="E7281" i="47"/>
  <c r="D7281" i="47"/>
  <c r="C7281" i="47"/>
  <c r="K7364" i="47" l="1"/>
  <c r="M7364" i="47"/>
  <c r="J7364" i="47"/>
  <c r="L7364" i="47"/>
  <c r="I7364" i="47"/>
  <c r="H7365" i="47"/>
  <c r="D7282" i="47"/>
  <c r="F7282" i="47"/>
  <c r="C7282" i="47"/>
  <c r="B7282" i="47"/>
  <c r="A7283" i="47"/>
  <c r="E7282" i="47"/>
  <c r="K7365" i="47" l="1"/>
  <c r="I7365" i="47"/>
  <c r="J7365" i="47"/>
  <c r="L7365" i="47"/>
  <c r="M7365" i="47"/>
  <c r="H7366" i="47"/>
  <c r="D7283" i="47"/>
  <c r="A7284" i="47"/>
  <c r="C7283" i="47"/>
  <c r="F7283" i="47"/>
  <c r="E7283" i="47"/>
  <c r="B7283" i="47"/>
  <c r="H7367" i="47" l="1"/>
  <c r="M7366" i="47"/>
  <c r="K7366" i="47"/>
  <c r="L7366" i="47"/>
  <c r="I7366" i="47"/>
  <c r="J7366" i="47"/>
  <c r="B7284" i="47"/>
  <c r="D7284" i="47"/>
  <c r="E7284" i="47"/>
  <c r="C7284" i="47"/>
  <c r="A7285" i="47"/>
  <c r="F7284" i="47"/>
  <c r="M7367" i="47" l="1"/>
  <c r="I7367" i="47"/>
  <c r="J7367" i="47"/>
  <c r="H7368" i="47"/>
  <c r="K7367" i="47"/>
  <c r="L7367" i="47"/>
  <c r="C7285" i="47"/>
  <c r="D7285" i="47"/>
  <c r="F7285" i="47"/>
  <c r="A7286" i="47"/>
  <c r="B7285" i="47"/>
  <c r="E7285" i="47"/>
  <c r="I7368" i="47" l="1"/>
  <c r="K7368" i="47"/>
  <c r="L7368" i="47"/>
  <c r="M7368" i="47"/>
  <c r="J7368" i="47"/>
  <c r="H7369" i="47"/>
  <c r="E7286" i="47"/>
  <c r="A7287" i="47"/>
  <c r="D7286" i="47"/>
  <c r="F7286" i="47"/>
  <c r="C7286" i="47"/>
  <c r="B7286" i="47"/>
  <c r="L7369" i="47" l="1"/>
  <c r="H7370" i="47"/>
  <c r="M7369" i="47"/>
  <c r="K7369" i="47"/>
  <c r="I7369" i="47"/>
  <c r="J7369" i="47"/>
  <c r="E7287" i="47"/>
  <c r="B7287" i="47"/>
  <c r="D7287" i="47"/>
  <c r="C7287" i="47"/>
  <c r="F7287" i="47"/>
  <c r="A7288" i="47"/>
  <c r="K7370" i="47" l="1"/>
  <c r="J7370" i="47"/>
  <c r="L7370" i="47"/>
  <c r="M7370" i="47"/>
  <c r="H7371" i="47"/>
  <c r="I7370" i="47"/>
  <c r="F7288" i="47"/>
  <c r="A7289" i="47"/>
  <c r="B7288" i="47"/>
  <c r="D7288" i="47"/>
  <c r="E7288" i="47"/>
  <c r="C7288" i="47"/>
  <c r="K7371" i="47" l="1"/>
  <c r="L7371" i="47"/>
  <c r="M7371" i="47"/>
  <c r="J7371" i="47"/>
  <c r="H7372" i="47"/>
  <c r="I7371" i="47"/>
  <c r="C7289" i="47"/>
  <c r="D7289" i="47"/>
  <c r="F7289" i="47"/>
  <c r="B7289" i="47"/>
  <c r="E7289" i="47"/>
  <c r="A7290" i="47"/>
  <c r="J7372" i="47" l="1"/>
  <c r="L7372" i="47"/>
  <c r="M7372" i="47"/>
  <c r="H7373" i="47"/>
  <c r="I7372" i="47"/>
  <c r="K7372" i="47"/>
  <c r="E7290" i="47"/>
  <c r="D7290" i="47"/>
  <c r="B7290" i="47"/>
  <c r="A7291" i="47"/>
  <c r="F7290" i="47"/>
  <c r="C7290" i="47"/>
  <c r="L7373" i="47" l="1"/>
  <c r="K7373" i="47"/>
  <c r="M7373" i="47"/>
  <c r="J7373" i="47"/>
  <c r="I7373" i="47"/>
  <c r="H7374" i="47"/>
  <c r="E7291" i="47"/>
  <c r="B7291" i="47"/>
  <c r="F7291" i="47"/>
  <c r="D7291" i="47"/>
  <c r="A7292" i="47"/>
  <c r="C7291" i="47"/>
  <c r="H7375" i="47" l="1"/>
  <c r="M7374" i="47"/>
  <c r="K7374" i="47"/>
  <c r="L7374" i="47"/>
  <c r="I7374" i="47"/>
  <c r="J7374" i="47"/>
  <c r="F7292" i="47"/>
  <c r="D7292" i="47"/>
  <c r="E7292" i="47"/>
  <c r="B7292" i="47"/>
  <c r="C7292" i="47"/>
  <c r="A7293" i="47"/>
  <c r="J7375" i="47" l="1"/>
  <c r="L7375" i="47"/>
  <c r="M7375" i="47"/>
  <c r="H7376" i="47"/>
  <c r="I7375" i="47"/>
  <c r="K7375" i="47"/>
  <c r="F7293" i="47"/>
  <c r="A7294" i="47"/>
  <c r="E7293" i="47"/>
  <c r="C7293" i="47"/>
  <c r="D7293" i="47"/>
  <c r="B7293" i="47"/>
  <c r="K7376" i="47" l="1"/>
  <c r="M7376" i="47"/>
  <c r="I7376" i="47"/>
  <c r="J7376" i="47"/>
  <c r="L7376" i="47"/>
  <c r="H7377" i="47"/>
  <c r="D7294" i="47"/>
  <c r="F7294" i="47"/>
  <c r="C7294" i="47"/>
  <c r="B7294" i="47"/>
  <c r="A7295" i="47"/>
  <c r="E7294" i="47"/>
  <c r="M7377" i="47" l="1"/>
  <c r="L7377" i="47"/>
  <c r="I7377" i="47"/>
  <c r="H7378" i="47"/>
  <c r="K7377" i="47"/>
  <c r="J7377" i="47"/>
  <c r="E7295" i="47"/>
  <c r="B7295" i="47"/>
  <c r="C7295" i="47"/>
  <c r="F7295" i="47"/>
  <c r="D7295" i="47"/>
  <c r="A7296" i="47"/>
  <c r="M7378" i="47" l="1"/>
  <c r="L7378" i="47"/>
  <c r="I7378" i="47"/>
  <c r="H7379" i="47"/>
  <c r="K7378" i="47"/>
  <c r="J7378" i="47"/>
  <c r="F7296" i="47"/>
  <c r="B7296" i="47"/>
  <c r="D7296" i="47"/>
  <c r="E7296" i="47"/>
  <c r="C7296" i="47"/>
  <c r="A7297" i="47"/>
  <c r="M7379" i="47" l="1"/>
  <c r="L7379" i="47"/>
  <c r="I7379" i="47"/>
  <c r="H7380" i="47"/>
  <c r="K7379" i="47"/>
  <c r="J7379" i="47"/>
  <c r="F7297" i="47"/>
  <c r="A7298" i="47"/>
  <c r="C7297" i="47"/>
  <c r="D7297" i="47"/>
  <c r="B7297" i="47"/>
  <c r="E7297" i="47"/>
  <c r="M7380" i="47" l="1"/>
  <c r="I7380" i="47"/>
  <c r="K7380" i="47"/>
  <c r="L7380" i="47"/>
  <c r="J7380" i="47"/>
  <c r="H7381" i="47"/>
  <c r="F7298" i="47"/>
  <c r="C7298" i="47"/>
  <c r="B7298" i="47"/>
  <c r="A7299" i="47"/>
  <c r="E7298" i="47"/>
  <c r="D7298" i="47"/>
  <c r="M7381" i="47" l="1"/>
  <c r="K7381" i="47"/>
  <c r="L7381" i="47"/>
  <c r="I7381" i="47"/>
  <c r="J7381" i="47"/>
  <c r="H7382" i="47"/>
  <c r="E7299" i="47"/>
  <c r="B7299" i="47"/>
  <c r="D7299" i="47"/>
  <c r="A7300" i="47"/>
  <c r="C7299" i="47"/>
  <c r="F7299" i="47"/>
  <c r="L7382" i="47" l="1"/>
  <c r="H7383" i="47"/>
  <c r="M7382" i="47"/>
  <c r="J7382" i="47"/>
  <c r="I7382" i="47"/>
  <c r="K7382" i="47"/>
  <c r="D7300" i="47"/>
  <c r="E7300" i="47"/>
  <c r="F7300" i="47"/>
  <c r="B7300" i="47"/>
  <c r="C7300" i="47"/>
  <c r="A7301" i="47"/>
  <c r="M7383" i="47" l="1"/>
  <c r="I7383" i="47"/>
  <c r="K7383" i="47"/>
  <c r="L7383" i="47"/>
  <c r="J7383" i="47"/>
  <c r="H7384" i="47"/>
  <c r="B7301" i="47"/>
  <c r="E7301" i="47"/>
  <c r="C7301" i="47"/>
  <c r="D7301" i="47"/>
  <c r="F7301" i="47"/>
  <c r="A7302" i="47"/>
  <c r="K7384" i="47" l="1"/>
  <c r="M7384" i="47"/>
  <c r="J7384" i="47"/>
  <c r="L7384" i="47"/>
  <c r="I7384" i="47"/>
  <c r="H7385" i="47"/>
  <c r="F7302" i="47"/>
  <c r="C7302" i="47"/>
  <c r="B7302" i="47"/>
  <c r="A7303" i="47"/>
  <c r="D7302" i="47"/>
  <c r="E7302" i="47"/>
  <c r="H7386" i="47" l="1"/>
  <c r="M7385" i="47"/>
  <c r="K7385" i="47"/>
  <c r="I7385" i="47"/>
  <c r="J7385" i="47"/>
  <c r="L7385" i="47"/>
  <c r="C7303" i="47"/>
  <c r="F7303" i="47"/>
  <c r="E7303" i="47"/>
  <c r="B7303" i="47"/>
  <c r="D7303" i="47"/>
  <c r="A7304" i="47"/>
  <c r="K7386" i="47" l="1"/>
  <c r="J7386" i="47"/>
  <c r="L7386" i="47"/>
  <c r="M7386" i="47"/>
  <c r="H7387" i="47"/>
  <c r="I7386" i="47"/>
  <c r="D7304" i="47"/>
  <c r="E7304" i="47"/>
  <c r="C7304" i="47"/>
  <c r="F7304" i="47"/>
  <c r="B7304" i="47"/>
  <c r="A7305" i="47"/>
  <c r="L7387" i="47" l="1"/>
  <c r="H7388" i="47"/>
  <c r="M7387" i="47"/>
  <c r="K7387" i="47"/>
  <c r="I7387" i="47"/>
  <c r="J7387" i="47"/>
  <c r="B7305" i="47"/>
  <c r="E7305" i="47"/>
  <c r="C7305" i="47"/>
  <c r="D7305" i="47"/>
  <c r="F7305" i="47"/>
  <c r="A7306" i="47"/>
  <c r="K7388" i="47" l="1"/>
  <c r="I7388" i="47"/>
  <c r="J7388" i="47"/>
  <c r="H7389" i="47"/>
  <c r="L7388" i="47"/>
  <c r="M7388" i="47"/>
  <c r="B7306" i="47"/>
  <c r="A7307" i="47"/>
  <c r="D7306" i="47"/>
  <c r="E7306" i="47"/>
  <c r="F7306" i="47"/>
  <c r="C7306" i="47"/>
  <c r="L7389" i="47" l="1"/>
  <c r="H7390" i="47"/>
  <c r="M7389" i="47"/>
  <c r="K7389" i="47"/>
  <c r="I7389" i="47"/>
  <c r="J7389" i="47"/>
  <c r="F7307" i="47"/>
  <c r="E7307" i="47"/>
  <c r="B7307" i="47"/>
  <c r="D7307" i="47"/>
  <c r="A7308" i="47"/>
  <c r="C7307" i="47"/>
  <c r="K7390" i="47" l="1"/>
  <c r="L7390" i="47"/>
  <c r="I7390" i="47"/>
  <c r="J7390" i="47"/>
  <c r="H7391" i="47"/>
  <c r="M7390" i="47"/>
  <c r="D7308" i="47"/>
  <c r="E7308" i="47"/>
  <c r="A7309" i="47"/>
  <c r="C7308" i="47"/>
  <c r="F7308" i="47"/>
  <c r="B7308" i="47"/>
  <c r="M7391" i="47" l="1"/>
  <c r="K7391" i="47"/>
  <c r="I7391" i="47"/>
  <c r="J7391" i="47"/>
  <c r="L7391" i="47"/>
  <c r="H7392" i="47"/>
  <c r="E7309" i="47"/>
  <c r="C7309" i="47"/>
  <c r="D7309" i="47"/>
  <c r="F7309" i="47"/>
  <c r="A7310" i="47"/>
  <c r="B7309" i="47"/>
  <c r="I7392" i="47" l="1"/>
  <c r="K7392" i="47"/>
  <c r="L7392" i="47"/>
  <c r="M7392" i="47"/>
  <c r="J7392" i="47"/>
  <c r="H7393" i="47"/>
  <c r="F7310" i="47"/>
  <c r="B7310" i="47"/>
  <c r="A7311" i="47"/>
  <c r="E7310" i="47"/>
  <c r="D7310" i="47"/>
  <c r="C7310" i="47"/>
  <c r="M7393" i="47" l="1"/>
  <c r="J7393" i="47"/>
  <c r="L7393" i="47"/>
  <c r="K7393" i="47"/>
  <c r="I7393" i="47"/>
  <c r="H7394" i="47"/>
  <c r="B7311" i="47"/>
  <c r="E7311" i="47"/>
  <c r="D7311" i="47"/>
  <c r="A7312" i="47"/>
  <c r="C7311" i="47"/>
  <c r="F7311" i="47"/>
  <c r="K7394" i="47" l="1"/>
  <c r="L7394" i="47"/>
  <c r="J7394" i="47"/>
  <c r="H7395" i="47"/>
  <c r="M7394" i="47"/>
  <c r="I7394" i="47"/>
  <c r="C7312" i="47"/>
  <c r="A7313" i="47"/>
  <c r="D7312" i="47"/>
  <c r="E7312" i="47"/>
  <c r="F7312" i="47"/>
  <c r="B7312" i="47"/>
  <c r="M7395" i="47" l="1"/>
  <c r="J7395" i="47"/>
  <c r="I7395" i="47"/>
  <c r="L7395" i="47"/>
  <c r="K7395" i="47"/>
  <c r="H7396" i="47"/>
  <c r="C7313" i="47"/>
  <c r="D7313" i="47"/>
  <c r="F7313" i="47"/>
  <c r="A7314" i="47"/>
  <c r="B7313" i="47"/>
  <c r="E7313" i="47"/>
  <c r="J7396" i="47" l="1"/>
  <c r="L7396" i="47"/>
  <c r="M7396" i="47"/>
  <c r="H7397" i="47"/>
  <c r="I7396" i="47"/>
  <c r="K7396" i="47"/>
  <c r="B7314" i="47"/>
  <c r="A7315" i="47"/>
  <c r="E7314" i="47"/>
  <c r="D7314" i="47"/>
  <c r="F7314" i="47"/>
  <c r="C7314" i="47"/>
  <c r="J7397" i="47" l="1"/>
  <c r="L7397" i="47"/>
  <c r="M7397" i="47"/>
  <c r="H7398" i="47"/>
  <c r="I7397" i="47"/>
  <c r="K7397" i="47"/>
  <c r="C7315" i="47"/>
  <c r="F7315" i="47"/>
  <c r="E7315" i="47"/>
  <c r="B7315" i="47"/>
  <c r="D7315" i="47"/>
  <c r="A7316" i="47"/>
  <c r="H7399" i="47" l="1"/>
  <c r="K7398" i="47"/>
  <c r="M7398" i="47"/>
  <c r="J7398" i="47"/>
  <c r="L7398" i="47"/>
  <c r="I7398" i="47"/>
  <c r="C7316" i="47"/>
  <c r="A7317" i="47"/>
  <c r="B7316" i="47"/>
  <c r="F7316" i="47"/>
  <c r="D7316" i="47"/>
  <c r="E7316" i="47"/>
  <c r="J7399" i="47" l="1"/>
  <c r="M7399" i="47"/>
  <c r="L7399" i="47"/>
  <c r="I7399" i="47"/>
  <c r="H7400" i="47"/>
  <c r="K7399" i="47"/>
  <c r="B7317" i="47"/>
  <c r="C7317" i="47"/>
  <c r="D7317" i="47"/>
  <c r="E7317" i="47"/>
  <c r="F7317" i="47"/>
  <c r="A7318" i="47"/>
  <c r="L7400" i="47" l="1"/>
  <c r="H7401" i="47"/>
  <c r="M7400" i="47"/>
  <c r="K7400" i="47"/>
  <c r="I7400" i="47"/>
  <c r="J7400" i="47"/>
  <c r="B7318" i="47"/>
  <c r="A7319" i="47"/>
  <c r="D7318" i="47"/>
  <c r="C7318" i="47"/>
  <c r="E7318" i="47"/>
  <c r="F7318" i="47"/>
  <c r="L7401" i="47" l="1"/>
  <c r="M7401" i="47"/>
  <c r="K7401" i="47"/>
  <c r="H7402" i="47"/>
  <c r="I7401" i="47"/>
  <c r="J7401" i="47"/>
  <c r="E7319" i="47"/>
  <c r="B7319" i="47"/>
  <c r="D7319" i="47"/>
  <c r="A7320" i="47"/>
  <c r="C7319" i="47"/>
  <c r="F7319" i="47"/>
  <c r="J7402" i="47" l="1"/>
  <c r="L7402" i="47"/>
  <c r="M7402" i="47"/>
  <c r="H7403" i="47"/>
  <c r="I7402" i="47"/>
  <c r="K7402" i="47"/>
  <c r="C7320" i="47"/>
  <c r="A7321" i="47"/>
  <c r="F7320" i="47"/>
  <c r="B7320" i="47"/>
  <c r="D7320" i="47"/>
  <c r="E7320" i="47"/>
  <c r="M7403" i="47" l="1"/>
  <c r="I7403" i="47"/>
  <c r="L7403" i="47"/>
  <c r="K7403" i="47"/>
  <c r="J7403" i="47"/>
  <c r="H7404" i="47"/>
  <c r="B7321" i="47"/>
  <c r="C7321" i="47"/>
  <c r="D7321" i="47"/>
  <c r="E7321" i="47"/>
  <c r="F7321" i="47"/>
  <c r="A7322" i="47"/>
  <c r="K7404" i="47" l="1"/>
  <c r="J7404" i="47"/>
  <c r="L7404" i="47"/>
  <c r="M7404" i="47"/>
  <c r="H7405" i="47"/>
  <c r="I7404" i="47"/>
  <c r="B7322" i="47"/>
  <c r="A7323" i="47"/>
  <c r="D7322" i="47"/>
  <c r="E7322" i="47"/>
  <c r="F7322" i="47"/>
  <c r="C7322" i="47"/>
  <c r="L7405" i="47" l="1"/>
  <c r="H7406" i="47"/>
  <c r="M7405" i="47"/>
  <c r="K7405" i="47"/>
  <c r="I7405" i="47"/>
  <c r="J7405" i="47"/>
  <c r="C7323" i="47"/>
  <c r="F7323" i="47"/>
  <c r="E7323" i="47"/>
  <c r="B7323" i="47"/>
  <c r="D7323" i="47"/>
  <c r="A7324" i="47"/>
  <c r="J7406" i="47" l="1"/>
  <c r="L7406" i="47"/>
  <c r="M7406" i="47"/>
  <c r="K7406" i="47"/>
  <c r="H7407" i="47"/>
  <c r="I7406" i="47"/>
  <c r="D7324" i="47"/>
  <c r="E7324" i="47"/>
  <c r="C7324" i="47"/>
  <c r="A7325" i="47"/>
  <c r="F7324" i="47"/>
  <c r="B7324" i="47"/>
  <c r="M7407" i="47" l="1"/>
  <c r="K7407" i="47"/>
  <c r="I7407" i="47"/>
  <c r="J7407" i="47"/>
  <c r="L7407" i="47"/>
  <c r="H7408" i="47"/>
  <c r="B7325" i="47"/>
  <c r="C7325" i="47"/>
  <c r="D7325" i="47"/>
  <c r="F7325" i="47"/>
  <c r="A7326" i="47"/>
  <c r="E7325" i="47"/>
  <c r="J7408" i="47" l="1"/>
  <c r="M7408" i="47"/>
  <c r="I7408" i="47"/>
  <c r="L7408" i="47"/>
  <c r="H7409" i="47"/>
  <c r="K7408" i="47"/>
  <c r="F7326" i="47"/>
  <c r="C7326" i="47"/>
  <c r="B7326" i="47"/>
  <c r="A7327" i="47"/>
  <c r="E7326" i="47"/>
  <c r="D7326" i="47"/>
  <c r="L7409" i="47" l="1"/>
  <c r="J7409" i="47"/>
  <c r="H7410" i="47"/>
  <c r="M7409" i="47"/>
  <c r="K7409" i="47"/>
  <c r="I7409" i="47"/>
  <c r="C7327" i="47"/>
  <c r="F7327" i="47"/>
  <c r="E7327" i="47"/>
  <c r="B7327" i="47"/>
  <c r="D7327" i="47"/>
  <c r="A7328" i="47"/>
  <c r="K7410" i="47" l="1"/>
  <c r="L7410" i="47"/>
  <c r="J7410" i="47"/>
  <c r="H7411" i="47"/>
  <c r="M7410" i="47"/>
  <c r="I7410" i="47"/>
  <c r="D7328" i="47"/>
  <c r="E7328" i="47"/>
  <c r="A7329" i="47"/>
  <c r="C7328" i="47"/>
  <c r="B7328" i="47"/>
  <c r="F7328" i="47"/>
  <c r="M7411" i="47" l="1"/>
  <c r="L7411" i="47"/>
  <c r="H7412" i="47"/>
  <c r="I7411" i="47"/>
  <c r="J7411" i="47"/>
  <c r="K7411" i="47"/>
  <c r="E7329" i="47"/>
  <c r="C7329" i="47"/>
  <c r="D7329" i="47"/>
  <c r="F7329" i="47"/>
  <c r="A7330" i="47"/>
  <c r="B7329" i="47"/>
  <c r="K7412" i="47" l="1"/>
  <c r="M7412" i="47"/>
  <c r="J7412" i="47"/>
  <c r="I7412" i="47"/>
  <c r="L7412" i="47"/>
  <c r="H7413" i="47"/>
  <c r="F7330" i="47"/>
  <c r="C7330" i="47"/>
  <c r="E7330" i="47"/>
  <c r="D7330" i="47"/>
  <c r="B7330" i="47"/>
  <c r="A7331" i="47"/>
  <c r="L7413" i="47" l="1"/>
  <c r="M7413" i="47"/>
  <c r="K7413" i="47"/>
  <c r="J7413" i="47"/>
  <c r="H7414" i="47"/>
  <c r="I7413" i="47"/>
  <c r="E7331" i="47"/>
  <c r="B7331" i="47"/>
  <c r="D7331" i="47"/>
  <c r="A7332" i="47"/>
  <c r="C7331" i="47"/>
  <c r="F7331" i="47"/>
  <c r="K7414" i="47" l="1"/>
  <c r="J7414" i="47"/>
  <c r="L7414" i="47"/>
  <c r="M7414" i="47"/>
  <c r="H7415" i="47"/>
  <c r="I7414" i="47"/>
  <c r="C7332" i="47"/>
  <c r="A7333" i="47"/>
  <c r="F7332" i="47"/>
  <c r="B7332" i="47"/>
  <c r="D7332" i="47"/>
  <c r="E7332" i="47"/>
  <c r="K7415" i="47" l="1"/>
  <c r="M7415" i="47"/>
  <c r="L7415" i="47"/>
  <c r="J7415" i="47"/>
  <c r="I7415" i="47"/>
  <c r="H7416" i="47"/>
  <c r="B7333" i="47"/>
  <c r="C7333" i="47"/>
  <c r="D7333" i="47"/>
  <c r="E7333" i="47"/>
  <c r="F7333" i="47"/>
  <c r="A7334" i="47"/>
  <c r="K7416" i="47" l="1"/>
  <c r="J7416" i="47"/>
  <c r="M7416" i="47"/>
  <c r="L7416" i="47"/>
  <c r="I7416" i="47"/>
  <c r="H7417" i="47"/>
  <c r="F7334" i="47"/>
  <c r="C7334" i="47"/>
  <c r="E7334" i="47"/>
  <c r="D7334" i="47"/>
  <c r="B7334" i="47"/>
  <c r="A7335" i="47"/>
  <c r="M7417" i="47" l="1"/>
  <c r="J7417" i="47"/>
  <c r="L7417" i="47"/>
  <c r="H7418" i="47"/>
  <c r="I7417" i="47"/>
  <c r="K7417" i="47"/>
  <c r="C7335" i="47"/>
  <c r="E7335" i="47"/>
  <c r="B7335" i="47"/>
  <c r="F7335" i="47"/>
  <c r="D7335" i="47"/>
  <c r="A7336" i="47"/>
  <c r="L7418" i="47" l="1"/>
  <c r="K7418" i="47"/>
  <c r="H7419" i="47"/>
  <c r="I7418" i="47"/>
  <c r="M7418" i="47"/>
  <c r="J7418" i="47"/>
  <c r="D7336" i="47"/>
  <c r="E7336" i="47"/>
  <c r="A7337" i="47"/>
  <c r="C7336" i="47"/>
  <c r="B7336" i="47"/>
  <c r="F7336" i="47"/>
  <c r="L7419" i="47" l="1"/>
  <c r="I7419" i="47"/>
  <c r="K7419" i="47"/>
  <c r="J7419" i="47"/>
  <c r="H7420" i="47"/>
  <c r="M7419" i="47"/>
  <c r="B7337" i="47"/>
  <c r="E7337" i="47"/>
  <c r="C7337" i="47"/>
  <c r="D7337" i="47"/>
  <c r="F7337" i="47"/>
  <c r="A7338" i="47"/>
  <c r="M7420" i="47" l="1"/>
  <c r="H7421" i="47"/>
  <c r="K7420" i="47"/>
  <c r="I7420" i="47"/>
  <c r="J7420" i="47"/>
  <c r="L7420" i="47"/>
  <c r="F7338" i="47"/>
  <c r="C7338" i="47"/>
  <c r="B7338" i="47"/>
  <c r="E7338" i="47"/>
  <c r="D7338" i="47"/>
  <c r="A7339" i="47"/>
  <c r="M7421" i="47" l="1"/>
  <c r="I7421" i="47"/>
  <c r="K7421" i="47"/>
  <c r="L7421" i="47"/>
  <c r="J7421" i="47"/>
  <c r="H7422" i="47"/>
  <c r="C7339" i="47"/>
  <c r="E7339" i="47"/>
  <c r="B7339" i="47"/>
  <c r="D7339" i="47"/>
  <c r="A7340" i="47"/>
  <c r="F7339" i="47"/>
  <c r="M7422" i="47" l="1"/>
  <c r="J7422" i="47"/>
  <c r="L7422" i="47"/>
  <c r="I7422" i="47"/>
  <c r="H7423" i="47"/>
  <c r="K7422" i="47"/>
  <c r="D7340" i="47"/>
  <c r="E7340" i="47"/>
  <c r="B7340" i="47"/>
  <c r="C7340" i="47"/>
  <c r="A7341" i="47"/>
  <c r="F7340" i="47"/>
  <c r="M7423" i="47" l="1"/>
  <c r="J7423" i="47"/>
  <c r="I7423" i="47"/>
  <c r="K7423" i="47"/>
  <c r="L7423" i="47"/>
  <c r="H7424" i="47"/>
  <c r="B7341" i="47"/>
  <c r="E7341" i="47"/>
  <c r="C7341" i="47"/>
  <c r="D7341" i="47"/>
  <c r="F7341" i="47"/>
  <c r="A7342" i="47"/>
  <c r="M7424" i="47" l="1"/>
  <c r="L7424" i="47"/>
  <c r="I7424" i="47"/>
  <c r="H7425" i="47"/>
  <c r="K7424" i="47"/>
  <c r="J7424" i="47"/>
  <c r="F7342" i="47"/>
  <c r="C7342" i="47"/>
  <c r="B7342" i="47"/>
  <c r="A7343" i="47"/>
  <c r="D7342" i="47"/>
  <c r="E7342" i="47"/>
  <c r="J7425" i="47" l="1"/>
  <c r="L7425" i="47"/>
  <c r="M7425" i="47"/>
  <c r="H7426" i="47"/>
  <c r="I7425" i="47"/>
  <c r="K7425" i="47"/>
  <c r="C7343" i="47"/>
  <c r="E7343" i="47"/>
  <c r="B7343" i="47"/>
  <c r="D7343" i="47"/>
  <c r="A7344" i="47"/>
  <c r="F7343" i="47"/>
  <c r="J7426" i="47" l="1"/>
  <c r="M7426" i="47"/>
  <c r="L7426" i="47"/>
  <c r="I7426" i="47"/>
  <c r="H7427" i="47"/>
  <c r="K7426" i="47"/>
  <c r="D7344" i="47"/>
  <c r="E7344" i="47"/>
  <c r="C7344" i="47"/>
  <c r="A7345" i="47"/>
  <c r="F7344" i="47"/>
  <c r="B7344" i="47"/>
  <c r="K7427" i="47" l="1"/>
  <c r="M7427" i="47"/>
  <c r="H7428" i="47"/>
  <c r="I7427" i="47"/>
  <c r="L7427" i="47"/>
  <c r="J7427" i="47"/>
  <c r="B7345" i="47"/>
  <c r="E7345" i="47"/>
  <c r="C7345" i="47"/>
  <c r="D7345" i="47"/>
  <c r="F7345" i="47"/>
  <c r="A7346" i="47"/>
  <c r="M7428" i="47" l="1"/>
  <c r="L7428" i="47"/>
  <c r="I7428" i="47"/>
  <c r="H7429" i="47"/>
  <c r="K7428" i="47"/>
  <c r="J7428" i="47"/>
  <c r="F7346" i="47"/>
  <c r="C7346" i="47"/>
  <c r="A7347" i="47"/>
  <c r="E7346" i="47"/>
  <c r="D7346" i="47"/>
  <c r="B7346" i="47"/>
  <c r="J7429" i="47" l="1"/>
  <c r="L7429" i="47"/>
  <c r="M7429" i="47"/>
  <c r="H7430" i="47"/>
  <c r="I7429" i="47"/>
  <c r="K7429" i="47"/>
  <c r="F7347" i="47"/>
  <c r="E7347" i="47"/>
  <c r="B7347" i="47"/>
  <c r="D7347" i="47"/>
  <c r="A7348" i="47"/>
  <c r="C7347" i="47"/>
  <c r="H7431" i="47" l="1"/>
  <c r="M7430" i="47"/>
  <c r="K7430" i="47"/>
  <c r="L7430" i="47"/>
  <c r="I7430" i="47"/>
  <c r="J7430" i="47"/>
  <c r="D7348" i="47"/>
  <c r="E7348" i="47"/>
  <c r="F7348" i="47"/>
  <c r="C7348" i="47"/>
  <c r="A7349" i="47"/>
  <c r="B7348" i="47"/>
  <c r="L7431" i="47" l="1"/>
  <c r="H7432" i="47"/>
  <c r="M7431" i="47"/>
  <c r="J7431" i="47"/>
  <c r="I7431" i="47"/>
  <c r="K7431" i="47"/>
  <c r="B7349" i="47"/>
  <c r="E7349" i="47"/>
  <c r="C7349" i="47"/>
  <c r="D7349" i="47"/>
  <c r="F7349" i="47"/>
  <c r="A7350" i="47"/>
  <c r="H7433" i="47" l="1"/>
  <c r="M7432" i="47"/>
  <c r="K7432" i="47"/>
  <c r="I7432" i="47"/>
  <c r="J7432" i="47"/>
  <c r="L7432" i="47"/>
  <c r="F7350" i="47"/>
  <c r="C7350" i="47"/>
  <c r="B7350" i="47"/>
  <c r="E7350" i="47"/>
  <c r="D7350" i="47"/>
  <c r="A7351" i="47"/>
  <c r="J7433" i="47" l="1"/>
  <c r="L7433" i="47"/>
  <c r="M7433" i="47"/>
  <c r="H7434" i="47"/>
  <c r="I7433" i="47"/>
  <c r="K7433" i="47"/>
  <c r="C7351" i="47"/>
  <c r="F7351" i="47"/>
  <c r="E7351" i="47"/>
  <c r="B7351" i="47"/>
  <c r="D7351" i="47"/>
  <c r="A7352" i="47"/>
  <c r="J7434" i="47" l="1"/>
  <c r="L7434" i="47"/>
  <c r="M7434" i="47"/>
  <c r="H7435" i="47"/>
  <c r="I7434" i="47"/>
  <c r="K7434" i="47"/>
  <c r="D7352" i="47"/>
  <c r="E7352" i="47"/>
  <c r="F7352" i="47"/>
  <c r="B7352" i="47"/>
  <c r="C7352" i="47"/>
  <c r="A7353" i="47"/>
  <c r="M7435" i="47" l="1"/>
  <c r="I7435" i="47"/>
  <c r="J7435" i="47"/>
  <c r="L7435" i="47"/>
  <c r="H7436" i="47"/>
  <c r="K7435" i="47"/>
  <c r="B7353" i="47"/>
  <c r="E7353" i="47"/>
  <c r="C7353" i="47"/>
  <c r="D7353" i="47"/>
  <c r="F7353" i="47"/>
  <c r="A7354" i="47"/>
  <c r="K7436" i="47" l="1"/>
  <c r="I7436" i="47"/>
  <c r="J7436" i="47"/>
  <c r="H7437" i="47"/>
  <c r="L7436" i="47"/>
  <c r="M7436" i="47"/>
  <c r="F7354" i="47"/>
  <c r="C7354" i="47"/>
  <c r="E7354" i="47"/>
  <c r="D7354" i="47"/>
  <c r="B7354" i="47"/>
  <c r="A7355" i="47"/>
  <c r="I7437" i="47" l="1"/>
  <c r="K7437" i="47"/>
  <c r="L7437" i="47"/>
  <c r="J7437" i="47"/>
  <c r="H7438" i="47"/>
  <c r="M7437" i="47"/>
  <c r="C7355" i="47"/>
  <c r="E7355" i="47"/>
  <c r="B7355" i="47"/>
  <c r="F7355" i="47"/>
  <c r="D7355" i="47"/>
  <c r="A7356" i="47"/>
  <c r="J7438" i="47" l="1"/>
  <c r="L7438" i="47"/>
  <c r="M7438" i="47"/>
  <c r="K7438" i="47"/>
  <c r="H7439" i="47"/>
  <c r="I7438" i="47"/>
  <c r="D7356" i="47"/>
  <c r="E7356" i="47"/>
  <c r="A7357" i="47"/>
  <c r="F7356" i="47"/>
  <c r="B7356" i="47"/>
  <c r="C7356" i="47"/>
  <c r="L7439" i="47" l="1"/>
  <c r="M7439" i="47"/>
  <c r="K7439" i="47"/>
  <c r="I7439" i="47"/>
  <c r="J7439" i="47"/>
  <c r="H7440" i="47"/>
  <c r="B7357" i="47"/>
  <c r="E7357" i="47"/>
  <c r="C7357" i="47"/>
  <c r="D7357" i="47"/>
  <c r="F7357" i="47"/>
  <c r="A7358" i="47"/>
  <c r="J7440" i="47" l="1"/>
  <c r="M7440" i="47"/>
  <c r="L7440" i="47"/>
  <c r="I7440" i="47"/>
  <c r="H7441" i="47"/>
  <c r="K7440" i="47"/>
  <c r="F7358" i="47"/>
  <c r="C7358" i="47"/>
  <c r="B7358" i="47"/>
  <c r="A7359" i="47"/>
  <c r="E7358" i="47"/>
  <c r="D7358" i="47"/>
  <c r="K7441" i="47" l="1"/>
  <c r="L7441" i="47"/>
  <c r="J7441" i="47"/>
  <c r="H7442" i="47"/>
  <c r="M7441" i="47"/>
  <c r="I7441" i="47"/>
  <c r="E7359" i="47"/>
  <c r="B7359" i="47"/>
  <c r="D7359" i="47"/>
  <c r="A7360" i="47"/>
  <c r="C7359" i="47"/>
  <c r="F7359" i="47"/>
  <c r="K7442" i="47" l="1"/>
  <c r="J7442" i="47"/>
  <c r="L7442" i="47"/>
  <c r="M7442" i="47"/>
  <c r="H7443" i="47"/>
  <c r="I7442" i="47"/>
  <c r="D7360" i="47"/>
  <c r="E7360" i="47"/>
  <c r="C7360" i="47"/>
  <c r="A7361" i="47"/>
  <c r="F7360" i="47"/>
  <c r="B7360" i="47"/>
  <c r="L7443" i="47" l="1"/>
  <c r="M7443" i="47"/>
  <c r="H7444" i="47"/>
  <c r="I7443" i="47"/>
  <c r="K7443" i="47"/>
  <c r="J7443" i="47"/>
  <c r="B7361" i="47"/>
  <c r="E7361" i="47"/>
  <c r="C7361" i="47"/>
  <c r="D7361" i="47"/>
  <c r="F7361" i="47"/>
  <c r="A7362" i="47"/>
  <c r="M7444" i="47" l="1"/>
  <c r="H7445" i="47"/>
  <c r="I7444" i="47"/>
  <c r="K7444" i="47"/>
  <c r="J7444" i="47"/>
  <c r="L7444" i="47"/>
  <c r="F7362" i="47"/>
  <c r="C7362" i="47"/>
  <c r="A7363" i="47"/>
  <c r="B7362" i="47"/>
  <c r="D7362" i="47"/>
  <c r="E7362" i="47"/>
  <c r="H7446" i="47" l="1"/>
  <c r="M7445" i="47"/>
  <c r="K7445" i="47"/>
  <c r="I7445" i="47"/>
  <c r="J7445" i="47"/>
  <c r="L7445" i="47"/>
  <c r="F7363" i="47"/>
  <c r="E7363" i="47"/>
  <c r="B7363" i="47"/>
  <c r="D7363" i="47"/>
  <c r="A7364" i="47"/>
  <c r="C7363" i="47"/>
  <c r="K7446" i="47" l="1"/>
  <c r="J7446" i="47"/>
  <c r="M7446" i="47"/>
  <c r="L7446" i="47"/>
  <c r="I7446" i="47"/>
  <c r="H7447" i="47"/>
  <c r="D7364" i="47"/>
  <c r="E7364" i="47"/>
  <c r="C7364" i="47"/>
  <c r="A7365" i="47"/>
  <c r="F7364" i="47"/>
  <c r="B7364" i="47"/>
  <c r="M7447" i="47" l="1"/>
  <c r="J7447" i="47"/>
  <c r="I7447" i="47"/>
  <c r="H7448" i="47"/>
  <c r="L7447" i="47"/>
  <c r="K7447" i="47"/>
  <c r="B7365" i="47"/>
  <c r="E7365" i="47"/>
  <c r="C7365" i="47"/>
  <c r="D7365" i="47"/>
  <c r="F7365" i="47"/>
  <c r="A7366" i="47"/>
  <c r="L7448" i="47" l="1"/>
  <c r="H7449" i="47"/>
  <c r="M7448" i="47"/>
  <c r="K7448" i="47"/>
  <c r="I7448" i="47"/>
  <c r="J7448" i="47"/>
  <c r="F7366" i="47"/>
  <c r="C7366" i="47"/>
  <c r="B7366" i="47"/>
  <c r="A7367" i="47"/>
  <c r="E7366" i="47"/>
  <c r="D7366" i="47"/>
  <c r="H7450" i="47" l="1"/>
  <c r="M7449" i="47"/>
  <c r="K7449" i="47"/>
  <c r="I7449" i="47"/>
  <c r="J7449" i="47"/>
  <c r="L7449" i="47"/>
  <c r="F7367" i="47"/>
  <c r="E7367" i="47"/>
  <c r="B7367" i="47"/>
  <c r="C7367" i="47"/>
  <c r="D7367" i="47"/>
  <c r="A7368" i="47"/>
  <c r="J7450" i="47" l="1"/>
  <c r="L7450" i="47"/>
  <c r="K7450" i="47"/>
  <c r="M7450" i="47"/>
  <c r="I7450" i="47"/>
  <c r="H7451" i="47"/>
  <c r="D7368" i="47"/>
  <c r="E7368" i="47"/>
  <c r="C7368" i="47"/>
  <c r="A7369" i="47"/>
  <c r="F7368" i="47"/>
  <c r="B7368" i="47"/>
  <c r="K7451" i="47" l="1"/>
  <c r="L7451" i="47"/>
  <c r="J7451" i="47"/>
  <c r="H7452" i="47"/>
  <c r="M7451" i="47"/>
  <c r="I7451" i="47"/>
  <c r="B7369" i="47"/>
  <c r="F7369" i="47"/>
  <c r="E7369" i="47"/>
  <c r="C7369" i="47"/>
  <c r="D7369" i="47"/>
  <c r="A7370" i="47"/>
  <c r="J7452" i="47" l="1"/>
  <c r="L7452" i="47"/>
  <c r="M7452" i="47"/>
  <c r="H7453" i="47"/>
  <c r="I7452" i="47"/>
  <c r="K7452" i="47"/>
  <c r="F7370" i="47"/>
  <c r="C7370" i="47"/>
  <c r="B7370" i="47"/>
  <c r="A7371" i="47"/>
  <c r="E7370" i="47"/>
  <c r="D7370" i="47"/>
  <c r="M7453" i="47" l="1"/>
  <c r="K7453" i="47"/>
  <c r="L7453" i="47"/>
  <c r="H7454" i="47"/>
  <c r="I7453" i="47"/>
  <c r="J7453" i="47"/>
  <c r="C7371" i="47"/>
  <c r="E7371" i="47"/>
  <c r="B7371" i="47"/>
  <c r="D7371" i="47"/>
  <c r="A7372" i="47"/>
  <c r="F7371" i="47"/>
  <c r="L7454" i="47" l="1"/>
  <c r="M7454" i="47"/>
  <c r="K7454" i="47"/>
  <c r="H7455" i="47"/>
  <c r="I7454" i="47"/>
  <c r="J7454" i="47"/>
  <c r="D7372" i="47"/>
  <c r="E7372" i="47"/>
  <c r="F7372" i="47"/>
  <c r="B7372" i="47"/>
  <c r="C7372" i="47"/>
  <c r="A7373" i="47"/>
  <c r="I7455" i="47" l="1"/>
  <c r="K7455" i="47"/>
  <c r="L7455" i="47"/>
  <c r="J7455" i="47"/>
  <c r="H7456" i="47"/>
  <c r="M7455" i="47"/>
  <c r="C7373" i="47"/>
  <c r="D7373" i="47"/>
  <c r="F7373" i="47"/>
  <c r="A7374" i="47"/>
  <c r="B7373" i="47"/>
  <c r="E7373" i="47"/>
  <c r="L7456" i="47" l="1"/>
  <c r="M7456" i="47"/>
  <c r="K7456" i="47"/>
  <c r="H7457" i="47"/>
  <c r="I7456" i="47"/>
  <c r="J7456" i="47"/>
  <c r="F7374" i="47"/>
  <c r="C7374" i="47"/>
  <c r="B7374" i="47"/>
  <c r="A7375" i="47"/>
  <c r="E7374" i="47"/>
  <c r="D7374" i="47"/>
  <c r="H7458" i="47" l="1"/>
  <c r="M7457" i="47"/>
  <c r="K7457" i="47"/>
  <c r="L7457" i="47"/>
  <c r="I7457" i="47"/>
  <c r="J7457" i="47"/>
  <c r="C7375" i="47"/>
  <c r="E7375" i="47"/>
  <c r="B7375" i="47"/>
  <c r="F7375" i="47"/>
  <c r="D7375" i="47"/>
  <c r="A7376" i="47"/>
  <c r="L7458" i="47" l="1"/>
  <c r="M7458" i="47"/>
  <c r="K7458" i="47"/>
  <c r="H7459" i="47"/>
  <c r="I7458" i="47"/>
  <c r="J7458" i="47"/>
  <c r="D7376" i="47"/>
  <c r="E7376" i="47"/>
  <c r="F7376" i="47"/>
  <c r="B7376" i="47"/>
  <c r="C7376" i="47"/>
  <c r="A7377" i="47"/>
  <c r="L7459" i="47" l="1"/>
  <c r="K7459" i="47"/>
  <c r="J7459" i="47"/>
  <c r="H7460" i="47"/>
  <c r="M7459" i="47"/>
  <c r="I7459" i="47"/>
  <c r="E7377" i="47"/>
  <c r="C7377" i="47"/>
  <c r="D7377" i="47"/>
  <c r="F7377" i="47"/>
  <c r="A7378" i="47"/>
  <c r="B7377" i="47"/>
  <c r="M7460" i="47" l="1"/>
  <c r="I7460" i="47"/>
  <c r="K7460" i="47"/>
  <c r="L7460" i="47"/>
  <c r="J7460" i="47"/>
  <c r="H7461" i="47"/>
  <c r="B7378" i="47"/>
  <c r="A7379" i="47"/>
  <c r="D7378" i="47"/>
  <c r="E7378" i="47"/>
  <c r="F7378" i="47"/>
  <c r="C7378" i="47"/>
  <c r="H7462" i="47" l="1"/>
  <c r="M7461" i="47"/>
  <c r="K7461" i="47"/>
  <c r="I7461" i="47"/>
  <c r="J7461" i="47"/>
  <c r="L7461" i="47"/>
  <c r="C7379" i="47"/>
  <c r="F7379" i="47"/>
  <c r="E7379" i="47"/>
  <c r="B7379" i="47"/>
  <c r="D7379" i="47"/>
  <c r="A7380" i="47"/>
  <c r="L7462" i="47" l="1"/>
  <c r="H7463" i="47"/>
  <c r="M7462" i="47"/>
  <c r="K7462" i="47"/>
  <c r="I7462" i="47"/>
  <c r="J7462" i="47"/>
  <c r="D7380" i="47"/>
  <c r="E7380" i="47"/>
  <c r="B7380" i="47"/>
  <c r="C7380" i="47"/>
  <c r="A7381" i="47"/>
  <c r="F7380" i="47"/>
  <c r="K7463" i="47" l="1"/>
  <c r="J7463" i="47"/>
  <c r="M7463" i="47"/>
  <c r="L7463" i="47"/>
  <c r="I7463" i="47"/>
  <c r="H7464" i="47"/>
  <c r="E7381" i="47"/>
  <c r="C7381" i="47"/>
  <c r="D7381" i="47"/>
  <c r="F7381" i="47"/>
  <c r="A7382" i="47"/>
  <c r="B7381" i="47"/>
  <c r="K7464" i="47" l="1"/>
  <c r="J7464" i="47"/>
  <c r="L7464" i="47"/>
  <c r="I7464" i="47"/>
  <c r="H7465" i="47"/>
  <c r="M7464" i="47"/>
  <c r="F7382" i="47"/>
  <c r="C7382" i="47"/>
  <c r="B7382" i="47"/>
  <c r="A7383" i="47"/>
  <c r="D7382" i="47"/>
  <c r="E7382" i="47"/>
  <c r="L7465" i="47" l="1"/>
  <c r="H7466" i="47"/>
  <c r="M7465" i="47"/>
  <c r="K7465" i="47"/>
  <c r="I7465" i="47"/>
  <c r="J7465" i="47"/>
  <c r="C7383" i="47"/>
  <c r="E7383" i="47"/>
  <c r="B7383" i="47"/>
  <c r="D7383" i="47"/>
  <c r="A7384" i="47"/>
  <c r="F7383" i="47"/>
  <c r="L7466" i="47" l="1"/>
  <c r="M7466" i="47"/>
  <c r="H7467" i="47"/>
  <c r="I7466" i="47"/>
  <c r="K7466" i="47"/>
  <c r="J7466" i="47"/>
  <c r="D7384" i="47"/>
  <c r="E7384" i="47"/>
  <c r="A7385" i="47"/>
  <c r="F7384" i="47"/>
  <c r="B7384" i="47"/>
  <c r="C7384" i="47"/>
  <c r="H7468" i="47" l="1"/>
  <c r="M7467" i="47"/>
  <c r="K7467" i="47"/>
  <c r="I7467" i="47"/>
  <c r="J7467" i="47"/>
  <c r="L7467" i="47"/>
  <c r="E7385" i="47"/>
  <c r="C7385" i="47"/>
  <c r="D7385" i="47"/>
  <c r="F7385" i="47"/>
  <c r="A7386" i="47"/>
  <c r="B7385" i="47"/>
  <c r="K7468" i="47" l="1"/>
  <c r="M7468" i="47"/>
  <c r="I7468" i="47"/>
  <c r="J7468" i="47"/>
  <c r="L7468" i="47"/>
  <c r="H7469" i="47"/>
  <c r="B7386" i="47"/>
  <c r="A7387" i="47"/>
  <c r="E7386" i="47"/>
  <c r="C7386" i="47"/>
  <c r="D7386" i="47"/>
  <c r="F7386" i="47"/>
  <c r="M7469" i="47" l="1"/>
  <c r="L7469" i="47"/>
  <c r="K7469" i="47"/>
  <c r="J7469" i="47"/>
  <c r="I7469" i="47"/>
  <c r="H7470" i="47"/>
  <c r="C7387" i="47"/>
  <c r="E7387" i="47"/>
  <c r="B7387" i="47"/>
  <c r="D7387" i="47"/>
  <c r="A7388" i="47"/>
  <c r="F7387" i="47"/>
  <c r="H7471" i="47" l="1"/>
  <c r="M7470" i="47"/>
  <c r="K7470" i="47"/>
  <c r="I7470" i="47"/>
  <c r="J7470" i="47"/>
  <c r="L7470" i="47"/>
  <c r="D7388" i="47"/>
  <c r="E7388" i="47"/>
  <c r="F7388" i="47"/>
  <c r="B7388" i="47"/>
  <c r="C7388" i="47"/>
  <c r="A7389" i="47"/>
  <c r="H7472" i="47" l="1"/>
  <c r="M7471" i="47"/>
  <c r="J7471" i="47"/>
  <c r="I7471" i="47"/>
  <c r="K7471" i="47"/>
  <c r="L7471" i="47"/>
  <c r="B7389" i="47"/>
  <c r="E7389" i="47"/>
  <c r="C7389" i="47"/>
  <c r="D7389" i="47"/>
  <c r="F7389" i="47"/>
  <c r="A7390" i="47"/>
  <c r="J7472" i="47" l="1"/>
  <c r="M7472" i="47"/>
  <c r="L7472" i="47"/>
  <c r="K7472" i="47"/>
  <c r="H7473" i="47"/>
  <c r="I7472" i="47"/>
  <c r="F7390" i="47"/>
  <c r="C7390" i="47"/>
  <c r="B7390" i="47"/>
  <c r="A7391" i="47"/>
  <c r="E7390" i="47"/>
  <c r="D7390" i="47"/>
  <c r="J7473" i="47" l="1"/>
  <c r="M7473" i="47"/>
  <c r="L7473" i="47"/>
  <c r="I7473" i="47"/>
  <c r="H7474" i="47"/>
  <c r="K7473" i="47"/>
  <c r="C7391" i="47"/>
  <c r="F7391" i="47"/>
  <c r="E7391" i="47"/>
  <c r="B7391" i="47"/>
  <c r="D7391" i="47"/>
  <c r="A7392" i="47"/>
  <c r="I7474" i="47" l="1"/>
  <c r="J7474" i="47"/>
  <c r="L7474" i="47"/>
  <c r="H7475" i="47"/>
  <c r="M7474" i="47"/>
  <c r="K7474" i="47"/>
  <c r="D7392" i="47"/>
  <c r="E7392" i="47"/>
  <c r="F7392" i="47"/>
  <c r="B7392" i="47"/>
  <c r="C7392" i="47"/>
  <c r="A7393" i="47"/>
  <c r="J7475" i="47" l="1"/>
  <c r="K7475" i="47"/>
  <c r="M7475" i="47"/>
  <c r="H7476" i="47"/>
  <c r="I7475" i="47"/>
  <c r="L7475" i="47"/>
  <c r="B7393" i="47"/>
  <c r="E7393" i="47"/>
  <c r="C7393" i="47"/>
  <c r="D7393" i="47"/>
  <c r="F7393" i="47"/>
  <c r="A7394" i="47"/>
  <c r="J7476" i="47" l="1"/>
  <c r="M7476" i="47"/>
  <c r="I7476" i="47"/>
  <c r="K7476" i="47"/>
  <c r="L7476" i="47"/>
  <c r="H7477" i="47"/>
  <c r="F7394" i="47"/>
  <c r="C7394" i="47"/>
  <c r="D7394" i="47"/>
  <c r="B7394" i="47"/>
  <c r="A7395" i="47"/>
  <c r="E7394" i="47"/>
  <c r="H7478" i="47" l="1"/>
  <c r="M7477" i="47"/>
  <c r="K7477" i="47"/>
  <c r="I7477" i="47"/>
  <c r="J7477" i="47"/>
  <c r="L7477" i="47"/>
  <c r="C7395" i="47"/>
  <c r="E7395" i="47"/>
  <c r="B7395" i="47"/>
  <c r="D7395" i="47"/>
  <c r="A7396" i="47"/>
  <c r="F7395" i="47"/>
  <c r="H7479" i="47" l="1"/>
  <c r="M7478" i="47"/>
  <c r="K7478" i="47"/>
  <c r="I7478" i="47"/>
  <c r="J7478" i="47"/>
  <c r="L7478" i="47"/>
  <c r="D7396" i="47"/>
  <c r="E7396" i="47"/>
  <c r="C7396" i="47"/>
  <c r="A7397" i="47"/>
  <c r="F7396" i="47"/>
  <c r="B7396" i="47"/>
  <c r="L7479" i="47" l="1"/>
  <c r="H7480" i="47"/>
  <c r="M7479" i="47"/>
  <c r="K7479" i="47"/>
  <c r="I7479" i="47"/>
  <c r="J7479" i="47"/>
  <c r="B7397" i="47"/>
  <c r="E7397" i="47"/>
  <c r="C7397" i="47"/>
  <c r="D7397" i="47"/>
  <c r="F7397" i="47"/>
  <c r="A7398" i="47"/>
  <c r="H7481" i="47" l="1"/>
  <c r="M7480" i="47"/>
  <c r="J7480" i="47"/>
  <c r="L7480" i="47"/>
  <c r="I7480" i="47"/>
  <c r="K7480" i="47"/>
  <c r="F7398" i="47"/>
  <c r="C7398" i="47"/>
  <c r="B7398" i="47"/>
  <c r="A7399" i="47"/>
  <c r="D7398" i="47"/>
  <c r="E7398" i="47"/>
  <c r="J7481" i="47" l="1"/>
  <c r="M7481" i="47"/>
  <c r="L7481" i="47"/>
  <c r="K7481" i="47"/>
  <c r="I7481" i="47"/>
  <c r="H7482" i="47"/>
  <c r="C7399" i="47"/>
  <c r="E7399" i="47"/>
  <c r="B7399" i="47"/>
  <c r="D7399" i="47"/>
  <c r="A7400" i="47"/>
  <c r="F7399" i="47"/>
  <c r="K7482" i="47" l="1"/>
  <c r="I7482" i="47"/>
  <c r="J7482" i="47"/>
  <c r="L7482" i="47"/>
  <c r="M7482" i="47"/>
  <c r="H7483" i="47"/>
  <c r="D7400" i="47"/>
  <c r="E7400" i="47"/>
  <c r="A7401" i="47"/>
  <c r="F7400" i="47"/>
  <c r="B7400" i="47"/>
  <c r="C7400" i="47"/>
  <c r="L7483" i="47" l="1"/>
  <c r="M7483" i="47"/>
  <c r="K7483" i="47"/>
  <c r="I7483" i="47"/>
  <c r="J7483" i="47"/>
  <c r="H7484" i="47"/>
  <c r="E7401" i="47"/>
  <c r="C7401" i="47"/>
  <c r="D7401" i="47"/>
  <c r="F7401" i="47"/>
  <c r="A7402" i="47"/>
  <c r="B7401" i="47"/>
  <c r="M7484" i="47" l="1"/>
  <c r="K7484" i="47"/>
  <c r="H7485" i="47"/>
  <c r="I7484" i="47"/>
  <c r="J7484" i="47"/>
  <c r="L7484" i="47"/>
  <c r="F7402" i="47"/>
  <c r="C7402" i="47"/>
  <c r="A7403" i="47"/>
  <c r="B7402" i="47"/>
  <c r="E7402" i="47"/>
  <c r="D7402" i="47"/>
  <c r="J7485" i="47" l="1"/>
  <c r="L7485" i="47"/>
  <c r="M7485" i="47"/>
  <c r="K7485" i="47"/>
  <c r="H7486" i="47"/>
  <c r="I7485" i="47"/>
  <c r="E7403" i="47"/>
  <c r="B7403" i="47"/>
  <c r="D7403" i="47"/>
  <c r="A7404" i="47"/>
  <c r="C7403" i="47"/>
  <c r="F7403" i="47"/>
  <c r="K7486" i="47" l="1"/>
  <c r="J7486" i="47"/>
  <c r="L7486" i="47"/>
  <c r="M7486" i="47"/>
  <c r="H7487" i="47"/>
  <c r="I7486" i="47"/>
  <c r="D7404" i="47"/>
  <c r="E7404" i="47"/>
  <c r="A7405" i="47"/>
  <c r="C7404" i="47"/>
  <c r="B7404" i="47"/>
  <c r="F7404" i="47"/>
  <c r="M7487" i="47" l="1"/>
  <c r="K7487" i="47"/>
  <c r="L7487" i="47"/>
  <c r="H7488" i="47"/>
  <c r="I7487" i="47"/>
  <c r="J7487" i="47"/>
  <c r="B7405" i="47"/>
  <c r="C7405" i="47"/>
  <c r="D7405" i="47"/>
  <c r="F7405" i="47"/>
  <c r="A7406" i="47"/>
  <c r="E7405" i="47"/>
  <c r="K7488" i="47" l="1"/>
  <c r="M7488" i="47"/>
  <c r="J7488" i="47"/>
  <c r="H7489" i="47"/>
  <c r="I7488" i="47"/>
  <c r="L7488" i="47"/>
  <c r="F7406" i="47"/>
  <c r="C7406" i="47"/>
  <c r="B7406" i="47"/>
  <c r="A7407" i="47"/>
  <c r="D7406" i="47"/>
  <c r="E7406" i="47"/>
  <c r="H7490" i="47" l="1"/>
  <c r="I7489" i="47"/>
  <c r="J7489" i="47"/>
  <c r="M7489" i="47"/>
  <c r="K7489" i="47"/>
  <c r="L7489" i="47"/>
  <c r="C7407" i="47"/>
  <c r="F7407" i="47"/>
  <c r="E7407" i="47"/>
  <c r="B7407" i="47"/>
  <c r="D7407" i="47"/>
  <c r="A7408" i="47"/>
  <c r="I7490" i="47" l="1"/>
  <c r="J7490" i="47"/>
  <c r="L7490" i="47"/>
  <c r="H7491" i="47"/>
  <c r="M7490" i="47"/>
  <c r="K7490" i="47"/>
  <c r="D7408" i="47"/>
  <c r="E7408" i="47"/>
  <c r="F7408" i="47"/>
  <c r="C7408" i="47"/>
  <c r="A7409" i="47"/>
  <c r="B7408" i="47"/>
  <c r="J7491" i="47" l="1"/>
  <c r="M7491" i="47"/>
  <c r="K7491" i="47"/>
  <c r="I7491" i="47"/>
  <c r="H7492" i="47"/>
  <c r="L7491" i="47"/>
  <c r="F7409" i="47"/>
  <c r="A7410" i="47"/>
  <c r="E7409" i="47"/>
  <c r="B7409" i="47"/>
  <c r="C7409" i="47"/>
  <c r="D7409" i="47"/>
  <c r="K7492" i="47" l="1"/>
  <c r="L7492" i="47"/>
  <c r="M7492" i="47"/>
  <c r="J7492" i="47"/>
  <c r="H7493" i="47"/>
  <c r="I7492" i="47"/>
  <c r="E7410" i="47"/>
  <c r="F7410" i="47"/>
  <c r="C7410" i="47"/>
  <c r="B7410" i="47"/>
  <c r="A7411" i="47"/>
  <c r="D7410" i="47"/>
  <c r="K7493" i="47" l="1"/>
  <c r="J7493" i="47"/>
  <c r="L7493" i="47"/>
  <c r="M7493" i="47"/>
  <c r="H7494" i="47"/>
  <c r="I7493" i="47"/>
  <c r="E7411" i="47"/>
  <c r="B7411" i="47"/>
  <c r="A7412" i="47"/>
  <c r="D7411" i="47"/>
  <c r="C7411" i="47"/>
  <c r="F7411" i="47"/>
  <c r="K7494" i="47" l="1"/>
  <c r="J7494" i="47"/>
  <c r="L7494" i="47"/>
  <c r="M7494" i="47"/>
  <c r="H7495" i="47"/>
  <c r="I7494" i="47"/>
  <c r="F7412" i="47"/>
  <c r="B7412" i="47"/>
  <c r="D7412" i="47"/>
  <c r="E7412" i="47"/>
  <c r="C7412" i="47"/>
  <c r="A7413" i="47"/>
  <c r="I7495" i="47" l="1"/>
  <c r="K7495" i="47"/>
  <c r="L7495" i="47"/>
  <c r="J7495" i="47"/>
  <c r="H7496" i="47"/>
  <c r="M7495" i="47"/>
  <c r="C7413" i="47"/>
  <c r="D7413" i="47"/>
  <c r="F7413" i="47"/>
  <c r="A7414" i="47"/>
  <c r="B7413" i="47"/>
  <c r="E7413" i="47"/>
  <c r="H7497" i="47" l="1"/>
  <c r="K7496" i="47"/>
  <c r="M7496" i="47"/>
  <c r="J7496" i="47"/>
  <c r="L7496" i="47"/>
  <c r="I7496" i="47"/>
  <c r="E7414" i="47"/>
  <c r="F7414" i="47"/>
  <c r="C7414" i="47"/>
  <c r="B7414" i="47"/>
  <c r="A7415" i="47"/>
  <c r="D7414" i="47"/>
  <c r="K7497" i="47" l="1"/>
  <c r="L7497" i="47"/>
  <c r="J7497" i="47"/>
  <c r="H7498" i="47"/>
  <c r="M7497" i="47"/>
  <c r="I7497" i="47"/>
  <c r="D7415" i="47"/>
  <c r="A7416" i="47"/>
  <c r="E7415" i="47"/>
  <c r="B7415" i="47"/>
  <c r="C7415" i="47"/>
  <c r="F7415" i="47"/>
  <c r="H7499" i="47" l="1"/>
  <c r="M7498" i="47"/>
  <c r="K7498" i="47"/>
  <c r="I7498" i="47"/>
  <c r="J7498" i="47"/>
  <c r="L7498" i="47"/>
  <c r="D7416" i="47"/>
  <c r="E7416" i="47"/>
  <c r="C7416" i="47"/>
  <c r="A7417" i="47"/>
  <c r="F7416" i="47"/>
  <c r="B7416" i="47"/>
  <c r="L7499" i="47" l="1"/>
  <c r="M7499" i="47"/>
  <c r="H7500" i="47"/>
  <c r="I7499" i="47"/>
  <c r="K7499" i="47"/>
  <c r="J7499" i="47"/>
  <c r="C7417" i="47"/>
  <c r="D7417" i="47"/>
  <c r="B7417" i="47"/>
  <c r="E7417" i="47"/>
  <c r="F7417" i="47"/>
  <c r="A7418" i="47"/>
  <c r="H7501" i="47" l="1"/>
  <c r="K7500" i="47"/>
  <c r="I7500" i="47"/>
  <c r="J7500" i="47"/>
  <c r="L7500" i="47"/>
  <c r="M7500" i="47"/>
  <c r="E7418" i="47"/>
  <c r="D7418" i="47"/>
  <c r="F7418" i="47"/>
  <c r="C7418" i="47"/>
  <c r="B7418" i="47"/>
  <c r="A7419" i="47"/>
  <c r="L7501" i="47" l="1"/>
  <c r="H7502" i="47"/>
  <c r="M7501" i="47"/>
  <c r="K7501" i="47"/>
  <c r="I7501" i="47"/>
  <c r="J7501" i="47"/>
  <c r="D7419" i="47"/>
  <c r="A7420" i="47"/>
  <c r="C7419" i="47"/>
  <c r="F7419" i="47"/>
  <c r="B7419" i="47"/>
  <c r="E7419" i="47"/>
  <c r="L7502" i="47" l="1"/>
  <c r="H7503" i="47"/>
  <c r="M7502" i="47"/>
  <c r="J7502" i="47"/>
  <c r="I7502" i="47"/>
  <c r="K7502" i="47"/>
  <c r="F7420" i="47"/>
  <c r="A7421" i="47"/>
  <c r="B7420" i="47"/>
  <c r="D7420" i="47"/>
  <c r="E7420" i="47"/>
  <c r="C7420" i="47"/>
  <c r="K7503" i="47" l="1"/>
  <c r="J7503" i="47"/>
  <c r="M7503" i="47"/>
  <c r="L7503" i="47"/>
  <c r="I7503" i="47"/>
  <c r="H7504" i="47"/>
  <c r="D7421" i="47"/>
  <c r="F7421" i="47"/>
  <c r="A7422" i="47"/>
  <c r="B7421" i="47"/>
  <c r="E7421" i="47"/>
  <c r="C7421" i="47"/>
  <c r="K7504" i="47" l="1"/>
  <c r="M7504" i="47"/>
  <c r="J7504" i="47"/>
  <c r="L7504" i="47"/>
  <c r="I7504" i="47"/>
  <c r="H7505" i="47"/>
  <c r="E7422" i="47"/>
  <c r="D7422" i="47"/>
  <c r="B7422" i="47"/>
  <c r="A7423" i="47"/>
  <c r="F7422" i="47"/>
  <c r="C7422" i="47"/>
  <c r="L7505" i="47" l="1"/>
  <c r="M7505" i="47"/>
  <c r="H7506" i="47"/>
  <c r="I7505" i="47"/>
  <c r="K7505" i="47"/>
  <c r="J7505" i="47"/>
  <c r="D7423" i="47"/>
  <c r="A7424" i="47"/>
  <c r="C7423" i="47"/>
  <c r="F7423" i="47"/>
  <c r="E7423" i="47"/>
  <c r="B7423" i="47"/>
  <c r="K7506" i="47" l="1"/>
  <c r="J7506" i="47"/>
  <c r="L7506" i="47"/>
  <c r="M7506" i="47"/>
  <c r="H7507" i="47"/>
  <c r="I7506" i="47"/>
  <c r="F7424" i="47"/>
  <c r="D7424" i="47"/>
  <c r="E7424" i="47"/>
  <c r="C7424" i="47"/>
  <c r="A7425" i="47"/>
  <c r="B7424" i="47"/>
  <c r="K7507" i="47" l="1"/>
  <c r="J7507" i="47"/>
  <c r="H7508" i="47"/>
  <c r="M7507" i="47"/>
  <c r="I7507" i="47"/>
  <c r="L7507" i="47"/>
  <c r="F7425" i="47"/>
  <c r="A7426" i="47"/>
  <c r="E7425" i="47"/>
  <c r="B7425" i="47"/>
  <c r="C7425" i="47"/>
  <c r="D7425" i="47"/>
  <c r="J7508" i="47" l="1"/>
  <c r="L7508" i="47"/>
  <c r="H7509" i="47"/>
  <c r="I7508" i="47"/>
  <c r="K7508" i="47"/>
  <c r="M7508" i="47"/>
  <c r="E7426" i="47"/>
  <c r="F7426" i="47"/>
  <c r="C7426" i="47"/>
  <c r="B7426" i="47"/>
  <c r="A7427" i="47"/>
  <c r="D7426" i="47"/>
  <c r="M7509" i="47" l="1"/>
  <c r="K7509" i="47"/>
  <c r="I7509" i="47"/>
  <c r="J7509" i="47"/>
  <c r="L7509" i="47"/>
  <c r="H7510" i="47"/>
  <c r="E7427" i="47"/>
  <c r="B7427" i="47"/>
  <c r="A7428" i="47"/>
  <c r="C7427" i="47"/>
  <c r="F7427" i="47"/>
  <c r="D7427" i="47"/>
  <c r="K7510" i="47" l="1"/>
  <c r="L7510" i="47"/>
  <c r="J7510" i="47"/>
  <c r="H7511" i="47"/>
  <c r="M7510" i="47"/>
  <c r="I7510" i="47"/>
  <c r="F7428" i="47"/>
  <c r="A7429" i="47"/>
  <c r="B7428" i="47"/>
  <c r="D7428" i="47"/>
  <c r="E7428" i="47"/>
  <c r="C7428" i="47"/>
  <c r="K7511" i="47" l="1"/>
  <c r="J7511" i="47"/>
  <c r="L7511" i="47"/>
  <c r="M7511" i="47"/>
  <c r="H7512" i="47"/>
  <c r="I7511" i="47"/>
  <c r="C7429" i="47"/>
  <c r="D7429" i="47"/>
  <c r="B7429" i="47"/>
  <c r="E7429" i="47"/>
  <c r="F7429" i="47"/>
  <c r="A7430" i="47"/>
  <c r="H7513" i="47" l="1"/>
  <c r="M7512" i="47"/>
  <c r="J7512" i="47"/>
  <c r="K7512" i="47"/>
  <c r="L7512" i="47"/>
  <c r="I7512" i="47"/>
  <c r="E7430" i="47"/>
  <c r="F7430" i="47"/>
  <c r="C7430" i="47"/>
  <c r="B7430" i="47"/>
  <c r="A7431" i="47"/>
  <c r="D7430" i="47"/>
  <c r="K7513" i="47" l="1"/>
  <c r="I7513" i="47"/>
  <c r="L7513" i="47"/>
  <c r="J7513" i="47"/>
  <c r="H7514" i="47"/>
  <c r="M7513" i="47"/>
  <c r="E7431" i="47"/>
  <c r="B7431" i="47"/>
  <c r="C7431" i="47"/>
  <c r="F7431" i="47"/>
  <c r="D7431" i="47"/>
  <c r="A7432" i="47"/>
  <c r="H7515" i="47" l="1"/>
  <c r="K7514" i="47"/>
  <c r="M7514" i="47"/>
  <c r="I7514" i="47"/>
  <c r="J7514" i="47"/>
  <c r="L7514" i="47"/>
  <c r="B7432" i="47"/>
  <c r="D7432" i="47"/>
  <c r="E7432" i="47"/>
  <c r="C7432" i="47"/>
  <c r="A7433" i="47"/>
  <c r="F7432" i="47"/>
  <c r="M7515" i="47" l="1"/>
  <c r="J7515" i="47"/>
  <c r="L7515" i="47"/>
  <c r="H7516" i="47"/>
  <c r="I7515" i="47"/>
  <c r="K7515" i="47"/>
  <c r="F7433" i="47"/>
  <c r="A7434" i="47"/>
  <c r="B7433" i="47"/>
  <c r="E7433" i="47"/>
  <c r="D7433" i="47"/>
  <c r="C7433" i="47"/>
  <c r="K7516" i="47" l="1"/>
  <c r="H7517" i="47"/>
  <c r="M7516" i="47"/>
  <c r="I7516" i="47"/>
  <c r="J7516" i="47"/>
  <c r="L7516" i="47"/>
  <c r="E7434" i="47"/>
  <c r="D7434" i="47"/>
  <c r="F7434" i="47"/>
  <c r="C7434" i="47"/>
  <c r="B7434" i="47"/>
  <c r="A7435" i="47"/>
  <c r="M7517" i="47" l="1"/>
  <c r="K7517" i="47"/>
  <c r="L7517" i="47"/>
  <c r="J7517" i="47"/>
  <c r="H7518" i="47"/>
  <c r="I7517" i="47"/>
  <c r="E7435" i="47"/>
  <c r="B7435" i="47"/>
  <c r="D7435" i="47"/>
  <c r="C7435" i="47"/>
  <c r="F7435" i="47"/>
  <c r="A7436" i="47"/>
  <c r="M7518" i="47" l="1"/>
  <c r="I7518" i="47"/>
  <c r="K7518" i="47"/>
  <c r="L7518" i="47"/>
  <c r="J7518" i="47"/>
  <c r="H7519" i="47"/>
  <c r="F7436" i="47"/>
  <c r="B7436" i="47"/>
  <c r="D7436" i="47"/>
  <c r="E7436" i="47"/>
  <c r="C7436" i="47"/>
  <c r="A7437" i="47"/>
  <c r="M7519" i="47" l="1"/>
  <c r="L7519" i="47"/>
  <c r="I7519" i="47"/>
  <c r="H7520" i="47"/>
  <c r="K7519" i="47"/>
  <c r="J7519" i="47"/>
  <c r="F7437" i="47"/>
  <c r="A7438" i="47"/>
  <c r="B7437" i="47"/>
  <c r="E7437" i="47"/>
  <c r="C7437" i="47"/>
  <c r="D7437" i="47"/>
  <c r="J7520" i="47" l="1"/>
  <c r="L7520" i="47"/>
  <c r="M7520" i="47"/>
  <c r="H7521" i="47"/>
  <c r="I7520" i="47"/>
  <c r="K7520" i="47"/>
  <c r="E7438" i="47"/>
  <c r="D7438" i="47"/>
  <c r="B7438" i="47"/>
  <c r="A7439" i="47"/>
  <c r="F7438" i="47"/>
  <c r="C7438" i="47"/>
  <c r="M7521" i="47" l="1"/>
  <c r="L7521" i="47"/>
  <c r="I7521" i="47"/>
  <c r="H7522" i="47"/>
  <c r="K7521" i="47"/>
  <c r="J7521" i="47"/>
  <c r="D7439" i="47"/>
  <c r="A7440" i="47"/>
  <c r="F7439" i="47"/>
  <c r="C7439" i="47"/>
  <c r="E7439" i="47"/>
  <c r="B7439" i="47"/>
  <c r="J7522" i="47" l="1"/>
  <c r="L7522" i="47"/>
  <c r="M7522" i="47"/>
  <c r="K7522" i="47"/>
  <c r="H7523" i="47"/>
  <c r="I7522" i="47"/>
  <c r="F7440" i="47"/>
  <c r="B7440" i="47"/>
  <c r="C7440" i="47"/>
  <c r="A7441" i="47"/>
  <c r="D7440" i="47"/>
  <c r="E7440" i="47"/>
  <c r="H7524" i="47" l="1"/>
  <c r="L7523" i="47"/>
  <c r="M7523" i="47"/>
  <c r="J7523" i="47"/>
  <c r="K7523" i="47"/>
  <c r="I7523" i="47"/>
  <c r="C7441" i="47"/>
  <c r="D7441" i="47"/>
  <c r="E7441" i="47"/>
  <c r="F7441" i="47"/>
  <c r="A7442" i="47"/>
  <c r="B7441" i="47"/>
  <c r="L7524" i="47" l="1"/>
  <c r="M7524" i="47"/>
  <c r="H7525" i="47"/>
  <c r="I7524" i="47"/>
  <c r="K7524" i="47"/>
  <c r="J7524" i="47"/>
  <c r="E7442" i="47"/>
  <c r="D7442" i="47"/>
  <c r="F7442" i="47"/>
  <c r="C7442" i="47"/>
  <c r="B7442" i="47"/>
  <c r="A7443" i="47"/>
  <c r="L7525" i="47" l="1"/>
  <c r="M7525" i="47"/>
  <c r="H7526" i="47"/>
  <c r="I7525" i="47"/>
  <c r="K7525" i="47"/>
  <c r="J7525" i="47"/>
  <c r="D7443" i="47"/>
  <c r="A7444" i="47"/>
  <c r="C7443" i="47"/>
  <c r="F7443" i="47"/>
  <c r="E7443" i="47"/>
  <c r="B7443" i="47"/>
  <c r="K7526" i="47" l="1"/>
  <c r="L7526" i="47"/>
  <c r="I7526" i="47"/>
  <c r="J7526" i="47"/>
  <c r="H7527" i="47"/>
  <c r="M7526" i="47"/>
  <c r="F7444" i="47"/>
  <c r="B7444" i="47"/>
  <c r="D7444" i="47"/>
  <c r="E7444" i="47"/>
  <c r="C7444" i="47"/>
  <c r="A7445" i="47"/>
  <c r="M7527" i="47" l="1"/>
  <c r="L7527" i="47"/>
  <c r="I7527" i="47"/>
  <c r="H7528" i="47"/>
  <c r="K7527" i="47"/>
  <c r="J7527" i="47"/>
  <c r="C7445" i="47"/>
  <c r="D7445" i="47"/>
  <c r="F7445" i="47"/>
  <c r="A7446" i="47"/>
  <c r="B7445" i="47"/>
  <c r="E7445" i="47"/>
  <c r="K7528" i="47" l="1"/>
  <c r="L7528" i="47"/>
  <c r="M7528" i="47"/>
  <c r="J7528" i="47"/>
  <c r="H7529" i="47"/>
  <c r="I7528" i="47"/>
  <c r="D7446" i="47"/>
  <c r="F7446" i="47"/>
  <c r="C7446" i="47"/>
  <c r="B7446" i="47"/>
  <c r="A7447" i="47"/>
  <c r="E7446" i="47"/>
  <c r="K7529" i="47" l="1"/>
  <c r="J7529" i="47"/>
  <c r="M7529" i="47"/>
  <c r="L7529" i="47"/>
  <c r="I7529" i="47"/>
  <c r="H7530" i="47"/>
  <c r="E7447" i="47"/>
  <c r="B7447" i="47"/>
  <c r="D7447" i="47"/>
  <c r="A7448" i="47"/>
  <c r="C7447" i="47"/>
  <c r="F7447" i="47"/>
  <c r="L7530" i="47" l="1"/>
  <c r="H7531" i="47"/>
  <c r="M7530" i="47"/>
  <c r="K7530" i="47"/>
  <c r="I7530" i="47"/>
  <c r="J7530" i="47"/>
  <c r="F7448" i="47"/>
  <c r="B7448" i="47"/>
  <c r="D7448" i="47"/>
  <c r="E7448" i="47"/>
  <c r="C7448" i="47"/>
  <c r="A7449" i="47"/>
  <c r="H7532" i="47" l="1"/>
  <c r="M7531" i="47"/>
  <c r="K7531" i="47"/>
  <c r="I7531" i="47"/>
  <c r="J7531" i="47"/>
  <c r="L7531" i="47"/>
  <c r="C7449" i="47"/>
  <c r="D7449" i="47"/>
  <c r="F7449" i="47"/>
  <c r="B7449" i="47"/>
  <c r="E7449" i="47"/>
  <c r="A7450" i="47"/>
  <c r="K7532" i="47" l="1"/>
  <c r="H7533" i="47"/>
  <c r="M7532" i="47"/>
  <c r="I7532" i="47"/>
  <c r="J7532" i="47"/>
  <c r="L7532" i="47"/>
  <c r="E7450" i="47"/>
  <c r="D7450" i="47"/>
  <c r="F7450" i="47"/>
  <c r="C7450" i="47"/>
  <c r="B7450" i="47"/>
  <c r="A7451" i="47"/>
  <c r="M7533" i="47" l="1"/>
  <c r="K7533" i="47"/>
  <c r="I7533" i="47"/>
  <c r="J7533" i="47"/>
  <c r="L7533" i="47"/>
  <c r="H7534" i="47"/>
  <c r="E7451" i="47"/>
  <c r="B7451" i="47"/>
  <c r="D7451" i="47"/>
  <c r="A7452" i="47"/>
  <c r="C7451" i="47"/>
  <c r="F7451" i="47"/>
  <c r="I7534" i="47" l="1"/>
  <c r="K7534" i="47"/>
  <c r="L7534" i="47"/>
  <c r="J7534" i="47"/>
  <c r="H7535" i="47"/>
  <c r="M7534" i="47"/>
  <c r="B7452" i="47"/>
  <c r="D7452" i="47"/>
  <c r="E7452" i="47"/>
  <c r="C7452" i="47"/>
  <c r="A7453" i="47"/>
  <c r="F7452" i="47"/>
  <c r="L7535" i="47" l="1"/>
  <c r="H7536" i="47"/>
  <c r="M7535" i="47"/>
  <c r="K7535" i="47"/>
  <c r="I7535" i="47"/>
  <c r="J7535" i="47"/>
  <c r="C7453" i="47"/>
  <c r="D7453" i="47"/>
  <c r="F7453" i="47"/>
  <c r="B7453" i="47"/>
  <c r="E7453" i="47"/>
  <c r="A7454" i="47"/>
  <c r="J7536" i="47" l="1"/>
  <c r="L7536" i="47"/>
  <c r="M7536" i="47"/>
  <c r="I7536" i="47"/>
  <c r="H7537" i="47"/>
  <c r="K7536" i="47"/>
  <c r="E7454" i="47"/>
  <c r="B7454" i="47"/>
  <c r="D7454" i="47"/>
  <c r="F7454" i="47"/>
  <c r="C7454" i="47"/>
  <c r="A7455" i="47"/>
  <c r="M7537" i="47" l="1"/>
  <c r="K7537" i="47"/>
  <c r="L7537" i="47"/>
  <c r="H7538" i="47"/>
  <c r="I7537" i="47"/>
  <c r="J7537" i="47"/>
  <c r="E7455" i="47"/>
  <c r="B7455" i="47"/>
  <c r="D7455" i="47"/>
  <c r="A7456" i="47"/>
  <c r="C7455" i="47"/>
  <c r="F7455" i="47"/>
  <c r="M7538" i="47" l="1"/>
  <c r="K7538" i="47"/>
  <c r="I7538" i="47"/>
  <c r="J7538" i="47"/>
  <c r="L7538" i="47"/>
  <c r="H7539" i="47"/>
  <c r="F7456" i="47"/>
  <c r="D7456" i="47"/>
  <c r="E7456" i="47"/>
  <c r="C7456" i="47"/>
  <c r="A7457" i="47"/>
  <c r="B7456" i="47"/>
  <c r="M7539" i="47" l="1"/>
  <c r="L7539" i="47"/>
  <c r="K7539" i="47"/>
  <c r="H7540" i="47"/>
  <c r="I7539" i="47"/>
  <c r="J7539" i="47"/>
  <c r="C7457" i="47"/>
  <c r="D7457" i="47"/>
  <c r="B7457" i="47"/>
  <c r="E7457" i="47"/>
  <c r="F7457" i="47"/>
  <c r="A7458" i="47"/>
  <c r="M7540" i="47" l="1"/>
  <c r="J7540" i="47"/>
  <c r="I7540" i="47"/>
  <c r="L7540" i="47"/>
  <c r="H7541" i="47"/>
  <c r="K7540" i="47"/>
  <c r="E7458" i="47"/>
  <c r="F7458" i="47"/>
  <c r="C7458" i="47"/>
  <c r="D7458" i="47"/>
  <c r="B7458" i="47"/>
  <c r="A7459" i="47"/>
  <c r="J7541" i="47" l="1"/>
  <c r="M7541" i="47"/>
  <c r="L7541" i="47"/>
  <c r="K7541" i="47"/>
  <c r="I7541" i="47"/>
  <c r="H7542" i="47"/>
  <c r="E7459" i="47"/>
  <c r="B7459" i="47"/>
  <c r="D7459" i="47"/>
  <c r="A7460" i="47"/>
  <c r="C7459" i="47"/>
  <c r="F7459" i="47"/>
  <c r="I7542" i="47" l="1"/>
  <c r="L7542" i="47"/>
  <c r="K7542" i="47"/>
  <c r="J7542" i="47"/>
  <c r="H7543" i="47"/>
  <c r="M7542" i="47"/>
  <c r="F7460" i="47"/>
  <c r="B7460" i="47"/>
  <c r="D7460" i="47"/>
  <c r="E7460" i="47"/>
  <c r="C7460" i="47"/>
  <c r="A7461" i="47"/>
  <c r="K7543" i="47" l="1"/>
  <c r="M7543" i="47"/>
  <c r="L7543" i="47"/>
  <c r="J7543" i="47"/>
  <c r="I7543" i="47"/>
  <c r="H7544" i="47"/>
  <c r="C7461" i="47"/>
  <c r="D7461" i="47"/>
  <c r="F7461" i="47"/>
  <c r="A7462" i="47"/>
  <c r="B7461" i="47"/>
  <c r="E7461" i="47"/>
  <c r="I7544" i="47" l="1"/>
  <c r="K7544" i="47"/>
  <c r="L7544" i="47"/>
  <c r="J7544" i="47"/>
  <c r="H7545" i="47"/>
  <c r="M7544" i="47"/>
  <c r="D7462" i="47"/>
  <c r="F7462" i="47"/>
  <c r="C7462" i="47"/>
  <c r="B7462" i="47"/>
  <c r="A7463" i="47"/>
  <c r="E7462" i="47"/>
  <c r="J7545" i="47" l="1"/>
  <c r="L7545" i="47"/>
  <c r="M7545" i="47"/>
  <c r="H7546" i="47"/>
  <c r="I7545" i="47"/>
  <c r="K7545" i="47"/>
  <c r="E7463" i="47"/>
  <c r="B7463" i="47"/>
  <c r="C7463" i="47"/>
  <c r="F7463" i="47"/>
  <c r="D7463" i="47"/>
  <c r="A7464" i="47"/>
  <c r="L7546" i="47" l="1"/>
  <c r="M7546" i="47"/>
  <c r="K7546" i="47"/>
  <c r="I7546" i="47"/>
  <c r="J7546" i="47"/>
  <c r="H7547" i="47"/>
  <c r="B7464" i="47"/>
  <c r="D7464" i="47"/>
  <c r="E7464" i="47"/>
  <c r="C7464" i="47"/>
  <c r="A7465" i="47"/>
  <c r="F7464" i="47"/>
  <c r="L7547" i="47" l="1"/>
  <c r="H7548" i="47"/>
  <c r="M7547" i="47"/>
  <c r="K7547" i="47"/>
  <c r="I7547" i="47"/>
  <c r="J7547" i="47"/>
  <c r="C7465" i="47"/>
  <c r="D7465" i="47"/>
  <c r="A7466" i="47"/>
  <c r="B7465" i="47"/>
  <c r="E7465" i="47"/>
  <c r="F7465" i="47"/>
  <c r="K7548" i="47" l="1"/>
  <c r="M7548" i="47"/>
  <c r="J7548" i="47"/>
  <c r="I7548" i="47"/>
  <c r="L7548" i="47"/>
  <c r="H7549" i="47"/>
  <c r="E7466" i="47"/>
  <c r="F7466" i="47"/>
  <c r="C7466" i="47"/>
  <c r="B7466" i="47"/>
  <c r="A7467" i="47"/>
  <c r="D7466" i="47"/>
  <c r="L7549" i="47" l="1"/>
  <c r="M7549" i="47"/>
  <c r="J7549" i="47"/>
  <c r="K7549" i="47"/>
  <c r="I7549" i="47"/>
  <c r="H7550" i="47"/>
  <c r="E7467" i="47"/>
  <c r="B7467" i="47"/>
  <c r="C7467" i="47"/>
  <c r="F7467" i="47"/>
  <c r="D7467" i="47"/>
  <c r="A7468" i="47"/>
  <c r="J7550" i="47" l="1"/>
  <c r="L7550" i="47"/>
  <c r="M7550" i="47"/>
  <c r="H7551" i="47"/>
  <c r="I7550" i="47"/>
  <c r="K7550" i="47"/>
  <c r="B7468" i="47"/>
  <c r="D7468" i="47"/>
  <c r="E7468" i="47"/>
  <c r="C7468" i="47"/>
  <c r="A7469" i="47"/>
  <c r="F7468" i="47"/>
  <c r="L7551" i="47" l="1"/>
  <c r="H7552" i="47"/>
  <c r="M7551" i="47"/>
  <c r="K7551" i="47"/>
  <c r="I7551" i="47"/>
  <c r="J7551" i="47"/>
  <c r="C7469" i="47"/>
  <c r="D7469" i="47"/>
  <c r="A7470" i="47"/>
  <c r="B7469" i="47"/>
  <c r="E7469" i="47"/>
  <c r="F7469" i="47"/>
  <c r="H7553" i="47" l="1"/>
  <c r="L7552" i="47"/>
  <c r="M7552" i="47"/>
  <c r="J7552" i="47"/>
  <c r="I7552" i="47"/>
  <c r="K7552" i="47"/>
  <c r="D7470" i="47"/>
  <c r="F7470" i="47"/>
  <c r="C7470" i="47"/>
  <c r="B7470" i="47"/>
  <c r="A7471" i="47"/>
  <c r="E7470" i="47"/>
  <c r="H7554" i="47" l="1"/>
  <c r="K7553" i="47"/>
  <c r="I7553" i="47"/>
  <c r="J7553" i="47"/>
  <c r="L7553" i="47"/>
  <c r="M7553" i="47"/>
  <c r="E7471" i="47"/>
  <c r="B7471" i="47"/>
  <c r="D7471" i="47"/>
  <c r="A7472" i="47"/>
  <c r="C7471" i="47"/>
  <c r="F7471" i="47"/>
  <c r="L7554" i="47" l="1"/>
  <c r="M7554" i="47"/>
  <c r="K7554" i="47"/>
  <c r="H7555" i="47"/>
  <c r="I7554" i="47"/>
  <c r="J7554" i="47"/>
  <c r="D7472" i="47"/>
  <c r="E7472" i="47"/>
  <c r="C7472" i="47"/>
  <c r="A7473" i="47"/>
  <c r="F7472" i="47"/>
  <c r="B7472" i="47"/>
  <c r="K7555" i="47" l="1"/>
  <c r="H7556" i="47"/>
  <c r="M7555" i="47"/>
  <c r="L7555" i="47"/>
  <c r="I7555" i="47"/>
  <c r="J7555" i="47"/>
  <c r="C7473" i="47"/>
  <c r="D7473" i="47"/>
  <c r="B7473" i="47"/>
  <c r="E7473" i="47"/>
  <c r="F7473" i="47"/>
  <c r="A7474" i="47"/>
  <c r="K7556" i="47" l="1"/>
  <c r="J7556" i="47"/>
  <c r="M7556" i="47"/>
  <c r="L7556" i="47"/>
  <c r="I7556" i="47"/>
  <c r="H7557" i="47"/>
  <c r="F7474" i="47"/>
  <c r="C7474" i="47"/>
  <c r="B7474" i="47"/>
  <c r="A7475" i="47"/>
  <c r="E7474" i="47"/>
  <c r="D7474" i="47"/>
  <c r="L7557" i="47" l="1"/>
  <c r="H7558" i="47"/>
  <c r="M7557" i="47"/>
  <c r="K7557" i="47"/>
  <c r="J7557" i="47"/>
  <c r="I7557" i="47"/>
  <c r="E7475" i="47"/>
  <c r="B7475" i="47"/>
  <c r="D7475" i="47"/>
  <c r="A7476" i="47"/>
  <c r="C7475" i="47"/>
  <c r="F7475" i="47"/>
  <c r="M7558" i="47" l="1"/>
  <c r="I7558" i="47"/>
  <c r="L7558" i="47"/>
  <c r="J7558" i="47"/>
  <c r="H7559" i="47"/>
  <c r="K7558" i="47"/>
  <c r="F7476" i="47"/>
  <c r="B7476" i="47"/>
  <c r="D7476" i="47"/>
  <c r="E7476" i="47"/>
  <c r="C7476" i="47"/>
  <c r="A7477" i="47"/>
  <c r="L7559" i="47" l="1"/>
  <c r="H7560" i="47"/>
  <c r="M7559" i="47"/>
  <c r="J7559" i="47"/>
  <c r="I7559" i="47"/>
  <c r="K7559" i="47"/>
  <c r="C7477" i="47"/>
  <c r="D7477" i="47"/>
  <c r="F7477" i="47"/>
  <c r="A7478" i="47"/>
  <c r="B7477" i="47"/>
  <c r="E7477" i="47"/>
  <c r="H7561" i="47" l="1"/>
  <c r="L7560" i="47"/>
  <c r="M7560" i="47"/>
  <c r="K7560" i="47"/>
  <c r="I7560" i="47"/>
  <c r="J7560" i="47"/>
  <c r="E7478" i="47"/>
  <c r="B7478" i="47"/>
  <c r="D7478" i="47"/>
  <c r="F7478" i="47"/>
  <c r="C7478" i="47"/>
  <c r="A7479" i="47"/>
  <c r="J7561" i="47" l="1"/>
  <c r="L7561" i="47"/>
  <c r="M7561" i="47"/>
  <c r="K7561" i="47"/>
  <c r="H7562" i="47"/>
  <c r="I7561" i="47"/>
  <c r="D7479" i="47"/>
  <c r="A7480" i="47"/>
  <c r="F7479" i="47"/>
  <c r="C7479" i="47"/>
  <c r="E7479" i="47"/>
  <c r="B7479" i="47"/>
  <c r="H7563" i="47" l="1"/>
  <c r="M7562" i="47"/>
  <c r="K7562" i="47"/>
  <c r="I7562" i="47"/>
  <c r="J7562" i="47"/>
  <c r="L7562" i="47"/>
  <c r="F7480" i="47"/>
  <c r="B7480" i="47"/>
  <c r="D7480" i="47"/>
  <c r="E7480" i="47"/>
  <c r="C7480" i="47"/>
  <c r="A7481" i="47"/>
  <c r="K7563" i="47" l="1"/>
  <c r="J7563" i="47"/>
  <c r="L7563" i="47"/>
  <c r="M7563" i="47"/>
  <c r="H7564" i="47"/>
  <c r="I7563" i="47"/>
  <c r="C7481" i="47"/>
  <c r="D7481" i="47"/>
  <c r="F7481" i="47"/>
  <c r="B7481" i="47"/>
  <c r="E7481" i="47"/>
  <c r="A7482" i="47"/>
  <c r="M7564" i="47" l="1"/>
  <c r="I7564" i="47"/>
  <c r="K7564" i="47"/>
  <c r="L7564" i="47"/>
  <c r="J7564" i="47"/>
  <c r="H7565" i="47"/>
  <c r="E7482" i="47"/>
  <c r="D7482" i="47"/>
  <c r="F7482" i="47"/>
  <c r="C7482" i="47"/>
  <c r="B7482" i="47"/>
  <c r="A7483" i="47"/>
  <c r="K7565" i="47" l="1"/>
  <c r="J7565" i="47"/>
  <c r="M7565" i="47"/>
  <c r="L7565" i="47"/>
  <c r="I7565" i="47"/>
  <c r="H7566" i="47"/>
  <c r="E7483" i="47"/>
  <c r="B7483" i="47"/>
  <c r="F7483" i="47"/>
  <c r="D7483" i="47"/>
  <c r="A7484" i="47"/>
  <c r="C7483" i="47"/>
  <c r="H7567" i="47" l="1"/>
  <c r="M7566" i="47"/>
  <c r="K7566" i="47"/>
  <c r="I7566" i="47"/>
  <c r="J7566" i="47"/>
  <c r="L7566" i="47"/>
  <c r="B7484" i="47"/>
  <c r="D7484" i="47"/>
  <c r="E7484" i="47"/>
  <c r="C7484" i="47"/>
  <c r="A7485" i="47"/>
  <c r="F7484" i="47"/>
  <c r="L7567" i="47" l="1"/>
  <c r="M7567" i="47"/>
  <c r="K7567" i="47"/>
  <c r="I7567" i="47"/>
  <c r="J7567" i="47"/>
  <c r="H7568" i="47"/>
  <c r="C7485" i="47"/>
  <c r="D7485" i="47"/>
  <c r="F7485" i="47"/>
  <c r="B7485" i="47"/>
  <c r="A7486" i="47"/>
  <c r="E7485" i="47"/>
  <c r="J7568" i="47" l="1"/>
  <c r="L7568" i="47"/>
  <c r="M7568" i="47"/>
  <c r="K7568" i="47"/>
  <c r="H7569" i="47"/>
  <c r="I7568" i="47"/>
  <c r="E7486" i="47"/>
  <c r="D7486" i="47"/>
  <c r="F7486" i="47"/>
  <c r="C7486" i="47"/>
  <c r="B7486" i="47"/>
  <c r="A7487" i="47"/>
  <c r="H7570" i="47" l="1"/>
  <c r="M7569" i="47"/>
  <c r="K7569" i="47"/>
  <c r="I7569" i="47"/>
  <c r="J7569" i="47"/>
  <c r="L7569" i="47"/>
  <c r="E7487" i="47"/>
  <c r="B7487" i="47"/>
  <c r="D7487" i="47"/>
  <c r="C7487" i="47"/>
  <c r="F7487" i="47"/>
  <c r="A7488" i="47"/>
  <c r="H7571" i="47" l="1"/>
  <c r="M7570" i="47"/>
  <c r="K7570" i="47"/>
  <c r="I7570" i="47"/>
  <c r="J7570" i="47"/>
  <c r="L7570" i="47"/>
  <c r="F7488" i="47"/>
  <c r="B7488" i="47"/>
  <c r="D7488" i="47"/>
  <c r="E7488" i="47"/>
  <c r="C7488" i="47"/>
  <c r="A7489" i="47"/>
  <c r="J7571" i="47" l="1"/>
  <c r="L7571" i="47"/>
  <c r="M7571" i="47"/>
  <c r="H7572" i="47"/>
  <c r="I7571" i="47"/>
  <c r="K7571" i="47"/>
  <c r="C7489" i="47"/>
  <c r="D7489" i="47"/>
  <c r="A7490" i="47"/>
  <c r="F7489" i="47"/>
  <c r="E7489" i="47"/>
  <c r="B7489" i="47"/>
  <c r="L7572" i="47" l="1"/>
  <c r="K7572" i="47"/>
  <c r="M7572" i="47"/>
  <c r="J7572" i="47"/>
  <c r="I7572" i="47"/>
  <c r="H7573" i="47"/>
  <c r="D7490" i="47"/>
  <c r="F7490" i="47"/>
  <c r="C7490" i="47"/>
  <c r="B7490" i="47"/>
  <c r="A7491" i="47"/>
  <c r="E7490" i="47"/>
  <c r="L7573" i="47" l="1"/>
  <c r="M7573" i="47"/>
  <c r="K7573" i="47"/>
  <c r="I7573" i="47"/>
  <c r="J7573" i="47"/>
  <c r="H7574" i="47"/>
  <c r="E7491" i="47"/>
  <c r="B7491" i="47"/>
  <c r="C7491" i="47"/>
  <c r="F7491" i="47"/>
  <c r="D7491" i="47"/>
  <c r="A7492" i="47"/>
  <c r="K7574" i="47" l="1"/>
  <c r="I7574" i="47"/>
  <c r="J7574" i="47"/>
  <c r="L7574" i="47"/>
  <c r="M7574" i="47"/>
  <c r="H7575" i="47"/>
  <c r="F7492" i="47"/>
  <c r="D7492" i="47"/>
  <c r="E7492" i="47"/>
  <c r="C7492" i="47"/>
  <c r="A7493" i="47"/>
  <c r="B7492" i="47"/>
  <c r="M7575" i="47" l="1"/>
  <c r="K7575" i="47"/>
  <c r="I7575" i="47"/>
  <c r="J7575" i="47"/>
  <c r="L7575" i="47"/>
  <c r="H7576" i="47"/>
  <c r="C7493" i="47"/>
  <c r="F7493" i="47"/>
  <c r="A7494" i="47"/>
  <c r="B7493" i="47"/>
  <c r="E7493" i="47"/>
  <c r="D7493" i="47"/>
  <c r="J7576" i="47" l="1"/>
  <c r="L7576" i="47"/>
  <c r="M7576" i="47"/>
  <c r="K7576" i="47"/>
  <c r="H7577" i="47"/>
  <c r="I7576" i="47"/>
  <c r="D7494" i="47"/>
  <c r="F7494" i="47"/>
  <c r="C7494" i="47"/>
  <c r="E7494" i="47"/>
  <c r="B7494" i="47"/>
  <c r="A7495" i="47"/>
  <c r="H7578" i="47" l="1"/>
  <c r="K7577" i="47"/>
  <c r="M7577" i="47"/>
  <c r="J7577" i="47"/>
  <c r="L7577" i="47"/>
  <c r="I7577" i="47"/>
  <c r="E7495" i="47"/>
  <c r="B7495" i="47"/>
  <c r="A7496" i="47"/>
  <c r="C7495" i="47"/>
  <c r="F7495" i="47"/>
  <c r="D7495" i="47"/>
  <c r="I7578" i="47" l="1"/>
  <c r="J7578" i="47"/>
  <c r="H7579" i="47"/>
  <c r="M7578" i="47"/>
  <c r="K7578" i="47"/>
  <c r="L7578" i="47"/>
  <c r="E7496" i="47"/>
  <c r="D7496" i="47"/>
  <c r="C7496" i="47"/>
  <c r="A7497" i="47"/>
  <c r="F7496" i="47"/>
  <c r="B7496" i="47"/>
  <c r="L7579" i="47" l="1"/>
  <c r="H7580" i="47"/>
  <c r="I7579" i="47"/>
  <c r="J7579" i="47"/>
  <c r="M7579" i="47"/>
  <c r="K7579" i="47"/>
  <c r="F7497" i="47"/>
  <c r="A7498" i="47"/>
  <c r="B7497" i="47"/>
  <c r="E7497" i="47"/>
  <c r="C7497" i="47"/>
  <c r="D7497" i="47"/>
  <c r="M7580" i="47" l="1"/>
  <c r="K7580" i="47"/>
  <c r="L7580" i="47"/>
  <c r="J7580" i="47"/>
  <c r="H7581" i="47"/>
  <c r="I7580" i="47"/>
  <c r="E7498" i="47"/>
  <c r="D7498" i="47"/>
  <c r="F7498" i="47"/>
  <c r="C7498" i="47"/>
  <c r="B7498" i="47"/>
  <c r="A7499" i="47"/>
  <c r="H7582" i="47" l="1"/>
  <c r="K7581" i="47"/>
  <c r="M7581" i="47"/>
  <c r="J7581" i="47"/>
  <c r="L7581" i="47"/>
  <c r="I7581" i="47"/>
  <c r="E7499" i="47"/>
  <c r="B7499" i="47"/>
  <c r="D7499" i="47"/>
  <c r="A7500" i="47"/>
  <c r="C7499" i="47"/>
  <c r="F7499" i="47"/>
  <c r="K7582" i="47" l="1"/>
  <c r="L7582" i="47"/>
  <c r="M7582" i="47"/>
  <c r="J7582" i="47"/>
  <c r="H7583" i="47"/>
  <c r="I7582" i="47"/>
  <c r="B7500" i="47"/>
  <c r="D7500" i="47"/>
  <c r="E7500" i="47"/>
  <c r="C7500" i="47"/>
  <c r="A7501" i="47"/>
  <c r="F7500" i="47"/>
  <c r="K7583" i="47" l="1"/>
  <c r="J7583" i="47"/>
  <c r="L7583" i="47"/>
  <c r="M7583" i="47"/>
  <c r="H7584" i="47"/>
  <c r="I7583" i="47"/>
  <c r="C7501" i="47"/>
  <c r="D7501" i="47"/>
  <c r="A7502" i="47"/>
  <c r="B7501" i="47"/>
  <c r="E7501" i="47"/>
  <c r="F7501" i="47"/>
  <c r="H7585" i="47" l="1"/>
  <c r="M7584" i="47"/>
  <c r="J7584" i="47"/>
  <c r="I7584" i="47"/>
  <c r="K7584" i="47"/>
  <c r="L7584" i="47"/>
  <c r="D7502" i="47"/>
  <c r="F7502" i="47"/>
  <c r="C7502" i="47"/>
  <c r="B7502" i="47"/>
  <c r="A7503" i="47"/>
  <c r="E7502" i="47"/>
  <c r="H7586" i="47" l="1"/>
  <c r="M7585" i="47"/>
  <c r="K7585" i="47"/>
  <c r="I7585" i="47"/>
  <c r="J7585" i="47"/>
  <c r="L7585" i="47"/>
  <c r="E7503" i="47"/>
  <c r="B7503" i="47"/>
  <c r="D7503" i="47"/>
  <c r="A7504" i="47"/>
  <c r="C7503" i="47"/>
  <c r="F7503" i="47"/>
  <c r="J7586" i="47" l="1"/>
  <c r="L7586" i="47"/>
  <c r="M7586" i="47"/>
  <c r="K7586" i="47"/>
  <c r="H7587" i="47"/>
  <c r="I7586" i="47"/>
  <c r="B7504" i="47"/>
  <c r="D7504" i="47"/>
  <c r="E7504" i="47"/>
  <c r="C7504" i="47"/>
  <c r="A7505" i="47"/>
  <c r="F7504" i="47"/>
  <c r="L7587" i="47" l="1"/>
  <c r="J7587" i="47"/>
  <c r="K7587" i="47"/>
  <c r="M7587" i="47"/>
  <c r="H7588" i="47"/>
  <c r="I7587" i="47"/>
  <c r="C7505" i="47"/>
  <c r="D7505" i="47"/>
  <c r="F7505" i="47"/>
  <c r="B7505" i="47"/>
  <c r="E7505" i="47"/>
  <c r="A7506" i="47"/>
  <c r="H7589" i="47" l="1"/>
  <c r="M7588" i="47"/>
  <c r="K7588" i="47"/>
  <c r="I7588" i="47"/>
  <c r="J7588" i="47"/>
  <c r="L7588" i="47"/>
  <c r="D7506" i="47"/>
  <c r="F7506" i="47"/>
  <c r="C7506" i="47"/>
  <c r="E7506" i="47"/>
  <c r="B7506" i="47"/>
  <c r="A7507" i="47"/>
  <c r="H7590" i="47" l="1"/>
  <c r="L7589" i="47"/>
  <c r="M7589" i="47"/>
  <c r="K7589" i="47"/>
  <c r="I7589" i="47"/>
  <c r="J7589" i="47"/>
  <c r="E7507" i="47"/>
  <c r="B7507" i="47"/>
  <c r="D7507" i="47"/>
  <c r="A7508" i="47"/>
  <c r="C7507" i="47"/>
  <c r="F7507" i="47"/>
  <c r="H7591" i="47" l="1"/>
  <c r="K7590" i="47"/>
  <c r="M7590" i="47"/>
  <c r="I7590" i="47"/>
  <c r="J7590" i="47"/>
  <c r="L7590" i="47"/>
  <c r="B7508" i="47"/>
  <c r="D7508" i="47"/>
  <c r="E7508" i="47"/>
  <c r="F7508" i="47"/>
  <c r="C7508" i="47"/>
  <c r="A7509" i="47"/>
  <c r="H7592" i="47" l="1"/>
  <c r="K7591" i="47"/>
  <c r="M7591" i="47"/>
  <c r="I7591" i="47"/>
  <c r="J7591" i="47"/>
  <c r="L7591" i="47"/>
  <c r="C7509" i="47"/>
  <c r="D7509" i="47"/>
  <c r="A7510" i="47"/>
  <c r="B7509" i="47"/>
  <c r="F7509" i="47"/>
  <c r="E7509" i="47"/>
  <c r="J7592" i="47" l="1"/>
  <c r="M7592" i="47"/>
  <c r="L7592" i="47"/>
  <c r="H7593" i="47"/>
  <c r="I7592" i="47"/>
  <c r="K7592" i="47"/>
  <c r="E7510" i="47"/>
  <c r="A7511" i="47"/>
  <c r="D7510" i="47"/>
  <c r="F7510" i="47"/>
  <c r="C7510" i="47"/>
  <c r="B7510" i="47"/>
  <c r="K7593" i="47" l="1"/>
  <c r="M7593" i="47"/>
  <c r="J7593" i="47"/>
  <c r="L7593" i="47"/>
  <c r="I7593" i="47"/>
  <c r="H7594" i="47"/>
  <c r="E7511" i="47"/>
  <c r="B7511" i="47"/>
  <c r="A7512" i="47"/>
  <c r="C7511" i="47"/>
  <c r="F7511" i="47"/>
  <c r="D7511" i="47"/>
  <c r="J7594" i="47" l="1"/>
  <c r="M7594" i="47"/>
  <c r="L7594" i="47"/>
  <c r="K7594" i="47"/>
  <c r="I7594" i="47"/>
  <c r="H7595" i="47"/>
  <c r="F7512" i="47"/>
  <c r="B7512" i="47"/>
  <c r="D7512" i="47"/>
  <c r="E7512" i="47"/>
  <c r="C7512" i="47"/>
  <c r="A7513" i="47"/>
  <c r="J7595" i="47" l="1"/>
  <c r="L7595" i="47"/>
  <c r="H7596" i="47"/>
  <c r="I7595" i="47"/>
  <c r="K7595" i="47"/>
  <c r="M7595" i="47"/>
  <c r="C7513" i="47"/>
  <c r="D7513" i="47"/>
  <c r="A7514" i="47"/>
  <c r="F7513" i="47"/>
  <c r="B7513" i="47"/>
  <c r="E7513" i="47"/>
  <c r="J7596" i="47" l="1"/>
  <c r="H7597" i="47"/>
  <c r="I7596" i="47"/>
  <c r="K7596" i="47"/>
  <c r="L7596" i="47"/>
  <c r="M7596" i="47"/>
  <c r="E7514" i="47"/>
  <c r="D7514" i="47"/>
  <c r="F7514" i="47"/>
  <c r="C7514" i="47"/>
  <c r="B7514" i="47"/>
  <c r="A7515" i="47"/>
  <c r="K7597" i="47" l="1"/>
  <c r="H7598" i="47"/>
  <c r="I7597" i="47"/>
  <c r="J7597" i="47"/>
  <c r="L7597" i="47"/>
  <c r="M7597" i="47"/>
  <c r="D7515" i="47"/>
  <c r="A7516" i="47"/>
  <c r="C7515" i="47"/>
  <c r="F7515" i="47"/>
  <c r="E7515" i="47"/>
  <c r="B7515" i="47"/>
  <c r="K7598" i="47" l="1"/>
  <c r="M7598" i="47"/>
  <c r="J7598" i="47"/>
  <c r="I7598" i="47"/>
  <c r="L7598" i="47"/>
  <c r="H7599" i="47"/>
  <c r="D7516" i="47"/>
  <c r="E7516" i="47"/>
  <c r="C7516" i="47"/>
  <c r="A7517" i="47"/>
  <c r="F7516" i="47"/>
  <c r="B7516" i="47"/>
  <c r="H7600" i="47" l="1"/>
  <c r="M7599" i="47"/>
  <c r="K7599" i="47"/>
  <c r="I7599" i="47"/>
  <c r="J7599" i="47"/>
  <c r="L7599" i="47"/>
  <c r="C7517" i="47"/>
  <c r="D7517" i="47"/>
  <c r="F7517" i="47"/>
  <c r="A7518" i="47"/>
  <c r="B7517" i="47"/>
  <c r="E7517" i="47"/>
  <c r="K7600" i="47" l="1"/>
  <c r="J7600" i="47"/>
  <c r="M7600" i="47"/>
  <c r="L7600" i="47"/>
  <c r="I7600" i="47"/>
  <c r="H7601" i="47"/>
  <c r="E7518" i="47"/>
  <c r="F7518" i="47"/>
  <c r="C7518" i="47"/>
  <c r="B7518" i="47"/>
  <c r="A7519" i="47"/>
  <c r="D7518" i="47"/>
  <c r="M7601" i="47" l="1"/>
  <c r="J7601" i="47"/>
  <c r="L7601" i="47"/>
  <c r="I7601" i="47"/>
  <c r="H7602" i="47"/>
  <c r="K7601" i="47"/>
  <c r="E7519" i="47"/>
  <c r="B7519" i="47"/>
  <c r="D7519" i="47"/>
  <c r="A7520" i="47"/>
  <c r="C7519" i="47"/>
  <c r="F7519" i="47"/>
  <c r="M7602" i="47" l="1"/>
  <c r="I7602" i="47"/>
  <c r="K7602" i="47"/>
  <c r="L7602" i="47"/>
  <c r="J7602" i="47"/>
  <c r="H7603" i="47"/>
  <c r="F7520" i="47"/>
  <c r="D7520" i="47"/>
  <c r="E7520" i="47"/>
  <c r="C7520" i="47"/>
  <c r="A7521" i="47"/>
  <c r="B7520" i="47"/>
  <c r="M7603" i="47" l="1"/>
  <c r="H7604" i="47"/>
  <c r="I7603" i="47"/>
  <c r="J7603" i="47"/>
  <c r="K7603" i="47"/>
  <c r="L7603" i="47"/>
  <c r="F7521" i="47"/>
  <c r="A7522" i="47"/>
  <c r="B7521" i="47"/>
  <c r="E7521" i="47"/>
  <c r="D7521" i="47"/>
  <c r="C7521" i="47"/>
  <c r="M7604" i="47" l="1"/>
  <c r="I7604" i="47"/>
  <c r="K7604" i="47"/>
  <c r="L7604" i="47"/>
  <c r="J7604" i="47"/>
  <c r="H7605" i="47"/>
  <c r="E7522" i="47"/>
  <c r="D7522" i="47"/>
  <c r="F7522" i="47"/>
  <c r="C7522" i="47"/>
  <c r="B7522" i="47"/>
  <c r="A7523" i="47"/>
  <c r="K7605" i="47" l="1"/>
  <c r="M7605" i="47"/>
  <c r="I7605" i="47"/>
  <c r="J7605" i="47"/>
  <c r="L7605" i="47"/>
  <c r="H7606" i="47"/>
  <c r="D7523" i="47"/>
  <c r="A7524" i="47"/>
  <c r="C7523" i="47"/>
  <c r="F7523" i="47"/>
  <c r="E7523" i="47"/>
  <c r="B7523" i="47"/>
  <c r="K7606" i="47" l="1"/>
  <c r="J7606" i="47"/>
  <c r="L7606" i="47"/>
  <c r="M7606" i="47"/>
  <c r="H7607" i="47"/>
  <c r="I7606" i="47"/>
  <c r="F7524" i="47"/>
  <c r="D7524" i="47"/>
  <c r="E7524" i="47"/>
  <c r="C7524" i="47"/>
  <c r="A7525" i="47"/>
  <c r="B7524" i="47"/>
  <c r="K7607" i="47" l="1"/>
  <c r="M7607" i="47"/>
  <c r="J7607" i="47"/>
  <c r="L7607" i="47"/>
  <c r="I7607" i="47"/>
  <c r="H7608" i="47"/>
  <c r="C7525" i="47"/>
  <c r="D7525" i="47"/>
  <c r="B7525" i="47"/>
  <c r="E7525" i="47"/>
  <c r="F7525" i="47"/>
  <c r="A7526" i="47"/>
  <c r="K7608" i="47" l="1"/>
  <c r="M7608" i="47"/>
  <c r="L7608" i="47"/>
  <c r="J7608" i="47"/>
  <c r="I7608" i="47"/>
  <c r="H7609" i="47"/>
  <c r="E7526" i="47"/>
  <c r="D7526" i="47"/>
  <c r="F7526" i="47"/>
  <c r="C7526" i="47"/>
  <c r="B7526" i="47"/>
  <c r="A7527" i="47"/>
  <c r="J7609" i="47" l="1"/>
  <c r="L7609" i="47"/>
  <c r="M7609" i="47"/>
  <c r="I7609" i="47"/>
  <c r="H7610" i="47"/>
  <c r="K7609" i="47"/>
  <c r="E7527" i="47"/>
  <c r="B7527" i="47"/>
  <c r="F7527" i="47"/>
  <c r="D7527" i="47"/>
  <c r="A7528" i="47"/>
  <c r="C7527" i="47"/>
  <c r="K7610" i="47" l="1"/>
  <c r="J7610" i="47"/>
  <c r="L7610" i="47"/>
  <c r="M7610" i="47"/>
  <c r="H7611" i="47"/>
  <c r="I7610" i="47"/>
  <c r="B7528" i="47"/>
  <c r="D7528" i="47"/>
  <c r="E7528" i="47"/>
  <c r="C7528" i="47"/>
  <c r="A7529" i="47"/>
  <c r="F7528" i="47"/>
  <c r="L7611" i="47" l="1"/>
  <c r="M7611" i="47"/>
  <c r="K7611" i="47"/>
  <c r="I7611" i="47"/>
  <c r="J7611" i="47"/>
  <c r="H7612" i="47"/>
  <c r="C7529" i="47"/>
  <c r="D7529" i="47"/>
  <c r="B7529" i="47"/>
  <c r="E7529" i="47"/>
  <c r="F7529" i="47"/>
  <c r="A7530" i="47"/>
  <c r="L7612" i="47" l="1"/>
  <c r="M7612" i="47"/>
  <c r="H7613" i="47"/>
  <c r="I7612" i="47"/>
  <c r="K7612" i="47"/>
  <c r="J7612" i="47"/>
  <c r="D7530" i="47"/>
  <c r="F7530" i="47"/>
  <c r="C7530" i="47"/>
  <c r="E7530" i="47"/>
  <c r="B7530" i="47"/>
  <c r="A7531" i="47"/>
  <c r="H7614" i="47" l="1"/>
  <c r="M7613" i="47"/>
  <c r="J7613" i="47"/>
  <c r="I7613" i="47"/>
  <c r="K7613" i="47"/>
  <c r="L7613" i="47"/>
  <c r="E7531" i="47"/>
  <c r="B7531" i="47"/>
  <c r="A7532" i="47"/>
  <c r="F7531" i="47"/>
  <c r="D7531" i="47"/>
  <c r="C7531" i="47"/>
  <c r="I7614" i="47" l="1"/>
  <c r="K7614" i="47"/>
  <c r="L7614" i="47"/>
  <c r="J7614" i="47"/>
  <c r="H7615" i="47"/>
  <c r="M7614" i="47"/>
  <c r="F7532" i="47"/>
  <c r="B7532" i="47"/>
  <c r="D7532" i="47"/>
  <c r="E7532" i="47"/>
  <c r="C7532" i="47"/>
  <c r="A7533" i="47"/>
  <c r="K7615" i="47" l="1"/>
  <c r="L7615" i="47"/>
  <c r="M7615" i="47"/>
  <c r="J7615" i="47"/>
  <c r="H7616" i="47"/>
  <c r="I7615" i="47"/>
  <c r="D7533" i="47"/>
  <c r="F7533" i="47"/>
  <c r="A7534" i="47"/>
  <c r="B7533" i="47"/>
  <c r="E7533" i="47"/>
  <c r="C7533" i="47"/>
  <c r="M7616" i="47" l="1"/>
  <c r="K7616" i="47"/>
  <c r="L7616" i="47"/>
  <c r="J7616" i="47"/>
  <c r="H7617" i="47"/>
  <c r="I7616" i="47"/>
  <c r="E7534" i="47"/>
  <c r="A7535" i="47"/>
  <c r="D7534" i="47"/>
  <c r="F7534" i="47"/>
  <c r="C7534" i="47"/>
  <c r="B7534" i="47"/>
  <c r="K7617" i="47" l="1"/>
  <c r="M7617" i="47"/>
  <c r="J7617" i="47"/>
  <c r="L7617" i="47"/>
  <c r="I7617" i="47"/>
  <c r="H7618" i="47"/>
  <c r="E7535" i="47"/>
  <c r="B7535" i="47"/>
  <c r="D7535" i="47"/>
  <c r="A7536" i="47"/>
  <c r="C7535" i="47"/>
  <c r="F7535" i="47"/>
  <c r="H7619" i="47" l="1"/>
  <c r="K7618" i="47"/>
  <c r="M7618" i="47"/>
  <c r="I7618" i="47"/>
  <c r="J7618" i="47"/>
  <c r="L7618" i="47"/>
  <c r="E7536" i="47"/>
  <c r="D7536" i="47"/>
  <c r="C7536" i="47"/>
  <c r="A7537" i="47"/>
  <c r="F7536" i="47"/>
  <c r="B7536" i="47"/>
  <c r="I7619" i="47" l="1"/>
  <c r="L7619" i="47"/>
  <c r="K7619" i="47"/>
  <c r="J7619" i="47"/>
  <c r="H7620" i="47"/>
  <c r="M7619" i="47"/>
  <c r="D7537" i="47"/>
  <c r="F7537" i="47"/>
  <c r="A7538" i="47"/>
  <c r="B7537" i="47"/>
  <c r="E7537" i="47"/>
  <c r="C7537" i="47"/>
  <c r="K7620" i="47" l="1"/>
  <c r="H7621" i="47"/>
  <c r="M7620" i="47"/>
  <c r="I7620" i="47"/>
  <c r="J7620" i="47"/>
  <c r="L7620" i="47"/>
  <c r="D7538" i="47"/>
  <c r="F7538" i="47"/>
  <c r="C7538" i="47"/>
  <c r="E7538" i="47"/>
  <c r="B7538" i="47"/>
  <c r="A7539" i="47"/>
  <c r="K7621" i="47" l="1"/>
  <c r="M7621" i="47"/>
  <c r="J7621" i="47"/>
  <c r="L7621" i="47"/>
  <c r="I7621" i="47"/>
  <c r="H7622" i="47"/>
  <c r="E7539" i="47"/>
  <c r="B7539" i="47"/>
  <c r="D7539" i="47"/>
  <c r="A7540" i="47"/>
  <c r="C7539" i="47"/>
  <c r="F7539" i="47"/>
  <c r="H7623" i="47" l="1"/>
  <c r="M7622" i="47"/>
  <c r="K7622" i="47"/>
  <c r="I7622" i="47"/>
  <c r="J7622" i="47"/>
  <c r="L7622" i="47"/>
  <c r="B7540" i="47"/>
  <c r="D7540" i="47"/>
  <c r="E7540" i="47"/>
  <c r="F7540" i="47"/>
  <c r="C7540" i="47"/>
  <c r="A7541" i="47"/>
  <c r="L7623" i="47" l="1"/>
  <c r="M7623" i="47"/>
  <c r="H7624" i="47"/>
  <c r="K7623" i="47"/>
  <c r="I7623" i="47"/>
  <c r="J7623" i="47"/>
  <c r="C7541" i="47"/>
  <c r="D7541" i="47"/>
  <c r="A7542" i="47"/>
  <c r="F7541" i="47"/>
  <c r="E7541" i="47"/>
  <c r="B7541" i="47"/>
  <c r="J7624" i="47" l="1"/>
  <c r="M7624" i="47"/>
  <c r="L7624" i="47"/>
  <c r="I7624" i="47"/>
  <c r="H7625" i="47"/>
  <c r="K7624" i="47"/>
  <c r="D7542" i="47"/>
  <c r="F7542" i="47"/>
  <c r="C7542" i="47"/>
  <c r="B7542" i="47"/>
  <c r="A7543" i="47"/>
  <c r="E7542" i="47"/>
  <c r="H7626" i="47" l="1"/>
  <c r="M7625" i="47"/>
  <c r="J7625" i="47"/>
  <c r="K7625" i="47"/>
  <c r="L7625" i="47"/>
  <c r="I7625" i="47"/>
  <c r="E7543" i="47"/>
  <c r="B7543" i="47"/>
  <c r="D7543" i="47"/>
  <c r="C7543" i="47"/>
  <c r="F7543" i="47"/>
  <c r="A7544" i="47"/>
  <c r="H7627" i="47" l="1"/>
  <c r="M7626" i="47"/>
  <c r="K7626" i="47"/>
  <c r="L7626" i="47"/>
  <c r="I7626" i="47"/>
  <c r="J7626" i="47"/>
  <c r="D7544" i="47"/>
  <c r="E7544" i="47"/>
  <c r="C7544" i="47"/>
  <c r="A7545" i="47"/>
  <c r="F7544" i="47"/>
  <c r="B7544" i="47"/>
  <c r="K7627" i="47" l="1"/>
  <c r="J7627" i="47"/>
  <c r="L7627" i="47"/>
  <c r="M7627" i="47"/>
  <c r="H7628" i="47"/>
  <c r="I7627" i="47"/>
  <c r="F7545" i="47"/>
  <c r="A7546" i="47"/>
  <c r="B7545" i="47"/>
  <c r="E7545" i="47"/>
  <c r="C7545" i="47"/>
  <c r="D7545" i="47"/>
  <c r="K7628" i="47" l="1"/>
  <c r="J7628" i="47"/>
  <c r="H7629" i="47"/>
  <c r="I7628" i="47"/>
  <c r="L7628" i="47"/>
  <c r="M7628" i="47"/>
  <c r="E7546" i="47"/>
  <c r="D7546" i="47"/>
  <c r="F7546" i="47"/>
  <c r="C7546" i="47"/>
  <c r="B7546" i="47"/>
  <c r="A7547" i="47"/>
  <c r="M7629" i="47" l="1"/>
  <c r="I7629" i="47"/>
  <c r="K7629" i="47"/>
  <c r="L7629" i="47"/>
  <c r="J7629" i="47"/>
  <c r="H7630" i="47"/>
  <c r="E7547" i="47"/>
  <c r="B7547" i="47"/>
  <c r="D7547" i="47"/>
  <c r="C7547" i="47"/>
  <c r="F7547" i="47"/>
  <c r="A7548" i="47"/>
  <c r="I7630" i="47" l="1"/>
  <c r="K7630" i="47"/>
  <c r="L7630" i="47"/>
  <c r="J7630" i="47"/>
  <c r="H7631" i="47"/>
  <c r="M7630" i="47"/>
  <c r="D7548" i="47"/>
  <c r="E7548" i="47"/>
  <c r="C7548" i="47"/>
  <c r="A7549" i="47"/>
  <c r="F7548" i="47"/>
  <c r="B7548" i="47"/>
  <c r="K7631" i="47" l="1"/>
  <c r="I7631" i="47"/>
  <c r="J7631" i="47"/>
  <c r="L7631" i="47"/>
  <c r="M7631" i="47"/>
  <c r="H7632" i="47"/>
  <c r="C7549" i="47"/>
  <c r="D7549" i="47"/>
  <c r="F7549" i="47"/>
  <c r="A7550" i="47"/>
  <c r="B7549" i="47"/>
  <c r="E7549" i="47"/>
  <c r="I7632" i="47" l="1"/>
  <c r="K7632" i="47"/>
  <c r="L7632" i="47"/>
  <c r="J7632" i="47"/>
  <c r="H7633" i="47"/>
  <c r="M7632" i="47"/>
  <c r="F7550" i="47"/>
  <c r="C7550" i="47"/>
  <c r="B7550" i="47"/>
  <c r="A7551" i="47"/>
  <c r="E7550" i="47"/>
  <c r="D7550" i="47"/>
  <c r="H7634" i="47" l="1"/>
  <c r="I7633" i="47"/>
  <c r="J7633" i="47"/>
  <c r="L7633" i="47"/>
  <c r="M7633" i="47"/>
  <c r="K7633" i="47"/>
  <c r="E7551" i="47"/>
  <c r="B7551" i="47"/>
  <c r="D7551" i="47"/>
  <c r="C7551" i="47"/>
  <c r="F7551" i="47"/>
  <c r="A7552" i="47"/>
  <c r="K7634" i="47" l="1"/>
  <c r="J7634" i="47"/>
  <c r="L7634" i="47"/>
  <c r="M7634" i="47"/>
  <c r="I7634" i="47"/>
  <c r="H7635" i="47"/>
  <c r="F7552" i="47"/>
  <c r="B7552" i="47"/>
  <c r="D7552" i="47"/>
  <c r="E7552" i="47"/>
  <c r="C7552" i="47"/>
  <c r="A7553" i="47"/>
  <c r="J7635" i="47" l="1"/>
  <c r="L7635" i="47"/>
  <c r="M7635" i="47"/>
  <c r="H7636" i="47"/>
  <c r="I7635" i="47"/>
  <c r="K7635" i="47"/>
  <c r="C7553" i="47"/>
  <c r="D7553" i="47"/>
  <c r="F7553" i="47"/>
  <c r="A7554" i="47"/>
  <c r="B7553" i="47"/>
  <c r="E7553" i="47"/>
  <c r="M7636" i="47" l="1"/>
  <c r="K7636" i="47"/>
  <c r="L7636" i="47"/>
  <c r="J7636" i="47"/>
  <c r="H7637" i="47"/>
  <c r="I7636" i="47"/>
  <c r="E7554" i="47"/>
  <c r="D7554" i="47"/>
  <c r="F7554" i="47"/>
  <c r="C7554" i="47"/>
  <c r="B7554" i="47"/>
  <c r="A7555" i="47"/>
  <c r="J7637" i="47" l="1"/>
  <c r="M7637" i="47"/>
  <c r="I7637" i="47"/>
  <c r="H7638" i="47"/>
  <c r="L7637" i="47"/>
  <c r="K7637" i="47"/>
  <c r="E7555" i="47"/>
  <c r="B7555" i="47"/>
  <c r="D7555" i="47"/>
  <c r="A7556" i="47"/>
  <c r="F7555" i="47"/>
  <c r="C7555" i="47"/>
  <c r="H7639" i="47" l="1"/>
  <c r="L7638" i="47"/>
  <c r="M7638" i="47"/>
  <c r="J7638" i="47"/>
  <c r="I7638" i="47"/>
  <c r="K7638" i="47"/>
  <c r="B7556" i="47"/>
  <c r="D7556" i="47"/>
  <c r="E7556" i="47"/>
  <c r="C7556" i="47"/>
  <c r="A7557" i="47"/>
  <c r="F7556" i="47"/>
  <c r="L7639" i="47" l="1"/>
  <c r="H7640" i="47"/>
  <c r="K7639" i="47"/>
  <c r="M7639" i="47"/>
  <c r="I7639" i="47"/>
  <c r="J7639" i="47"/>
  <c r="B7557" i="47"/>
  <c r="E7557" i="47"/>
  <c r="A7558" i="47"/>
  <c r="C7557" i="47"/>
  <c r="D7557" i="47"/>
  <c r="F7557" i="47"/>
  <c r="L7640" i="47" l="1"/>
  <c r="M7640" i="47"/>
  <c r="H7641" i="47"/>
  <c r="K7640" i="47"/>
  <c r="I7640" i="47"/>
  <c r="J7640" i="47"/>
  <c r="B7558" i="47"/>
  <c r="A7559" i="47"/>
  <c r="D7558" i="47"/>
  <c r="E7558" i="47"/>
  <c r="F7558" i="47"/>
  <c r="C7558" i="47"/>
  <c r="H7642" i="47" l="1"/>
  <c r="M7641" i="47"/>
  <c r="I7641" i="47"/>
  <c r="J7641" i="47"/>
  <c r="L7641" i="47"/>
  <c r="K7641" i="47"/>
  <c r="C7559" i="47"/>
  <c r="E7559" i="47"/>
  <c r="B7559" i="47"/>
  <c r="F7559" i="47"/>
  <c r="D7559" i="47"/>
  <c r="A7560" i="47"/>
  <c r="L7642" i="47" l="1"/>
  <c r="M7642" i="47"/>
  <c r="J7642" i="47"/>
  <c r="H7643" i="47"/>
  <c r="I7642" i="47"/>
  <c r="K7642" i="47"/>
  <c r="D7560" i="47"/>
  <c r="E7560" i="47"/>
  <c r="C7560" i="47"/>
  <c r="A7561" i="47"/>
  <c r="F7560" i="47"/>
  <c r="B7560" i="47"/>
  <c r="L7643" i="47" l="1"/>
  <c r="M7643" i="47"/>
  <c r="K7643" i="47"/>
  <c r="H7644" i="47"/>
  <c r="I7643" i="47"/>
  <c r="J7643" i="47"/>
  <c r="B7561" i="47"/>
  <c r="C7561" i="47"/>
  <c r="D7561" i="47"/>
  <c r="E7561" i="47"/>
  <c r="F7561" i="47"/>
  <c r="A7562" i="47"/>
  <c r="L7644" i="47" l="1"/>
  <c r="H7645" i="47"/>
  <c r="M7644" i="47"/>
  <c r="K7644" i="47"/>
  <c r="I7644" i="47"/>
  <c r="J7644" i="47"/>
  <c r="B7562" i="47"/>
  <c r="A7563" i="47"/>
  <c r="E7562" i="47"/>
  <c r="D7562" i="47"/>
  <c r="F7562" i="47"/>
  <c r="C7562" i="47"/>
  <c r="H7646" i="47" l="1"/>
  <c r="M7645" i="47"/>
  <c r="K7645" i="47"/>
  <c r="I7645" i="47"/>
  <c r="L7645" i="47"/>
  <c r="J7645" i="47"/>
  <c r="C7563" i="47"/>
  <c r="F7563" i="47"/>
  <c r="E7563" i="47"/>
  <c r="B7563" i="47"/>
  <c r="D7563" i="47"/>
  <c r="A7564" i="47"/>
  <c r="K7646" i="47" l="1"/>
  <c r="M7646" i="47"/>
  <c r="J7646" i="47"/>
  <c r="L7646" i="47"/>
  <c r="I7646" i="47"/>
  <c r="H7647" i="47"/>
  <c r="D7564" i="47"/>
  <c r="E7564" i="47"/>
  <c r="C7564" i="47"/>
  <c r="A7565" i="47"/>
  <c r="B7564" i="47"/>
  <c r="F7564" i="47"/>
  <c r="M7647" i="47" l="1"/>
  <c r="K7647" i="47"/>
  <c r="L7647" i="47"/>
  <c r="J7647" i="47"/>
  <c r="H7648" i="47"/>
  <c r="I7647" i="47"/>
  <c r="B7565" i="47"/>
  <c r="E7565" i="47"/>
  <c r="C7565" i="47"/>
  <c r="D7565" i="47"/>
  <c r="F7565" i="47"/>
  <c r="A7566" i="47"/>
  <c r="L7648" i="47" l="1"/>
  <c r="M7648" i="47"/>
  <c r="H7649" i="47"/>
  <c r="I7648" i="47"/>
  <c r="K7648" i="47"/>
  <c r="J7648" i="47"/>
  <c r="B7566" i="47"/>
  <c r="A7567" i="47"/>
  <c r="E7566" i="47"/>
  <c r="D7566" i="47"/>
  <c r="C7566" i="47"/>
  <c r="F7566" i="47"/>
  <c r="H7650" i="47" l="1"/>
  <c r="M7649" i="47"/>
  <c r="I7649" i="47"/>
  <c r="J7649" i="47"/>
  <c r="L7649" i="47"/>
  <c r="K7649" i="47"/>
  <c r="C7567" i="47"/>
  <c r="E7567" i="47"/>
  <c r="B7567" i="47"/>
  <c r="F7567" i="47"/>
  <c r="D7567" i="47"/>
  <c r="A7568" i="47"/>
  <c r="L7650" i="47" l="1"/>
  <c r="M7650" i="47"/>
  <c r="K7650" i="47"/>
  <c r="J7650" i="47"/>
  <c r="I7650" i="47"/>
  <c r="H7651" i="47"/>
  <c r="D7568" i="47"/>
  <c r="E7568" i="47"/>
  <c r="F7568" i="47"/>
  <c r="B7568" i="47"/>
  <c r="C7568" i="47"/>
  <c r="A7569" i="47"/>
  <c r="L7651" i="47" l="1"/>
  <c r="I7651" i="47"/>
  <c r="J7651" i="47"/>
  <c r="K7651" i="47"/>
  <c r="M7651" i="47"/>
  <c r="H7652" i="47"/>
  <c r="B7569" i="47"/>
  <c r="D7569" i="47"/>
  <c r="E7569" i="47"/>
  <c r="F7569" i="47"/>
  <c r="A7570" i="47"/>
  <c r="C7569" i="47"/>
  <c r="K7652" i="47" l="1"/>
  <c r="M7652" i="47"/>
  <c r="L7652" i="47"/>
  <c r="H7653" i="47"/>
  <c r="J7652" i="47"/>
  <c r="I7652" i="47"/>
  <c r="F7570" i="47"/>
  <c r="C7570" i="47"/>
  <c r="B7570" i="47"/>
  <c r="A7571" i="47"/>
  <c r="D7570" i="47"/>
  <c r="E7570" i="47"/>
  <c r="L7653" i="47" l="1"/>
  <c r="H7654" i="47"/>
  <c r="M7653" i="47"/>
  <c r="K7653" i="47"/>
  <c r="I7653" i="47"/>
  <c r="J7653" i="47"/>
  <c r="C7571" i="47"/>
  <c r="F7571" i="47"/>
  <c r="D7571" i="47"/>
  <c r="A7572" i="47"/>
  <c r="E7571" i="47"/>
  <c r="B7571" i="47"/>
  <c r="M7654" i="47" l="1"/>
  <c r="I7654" i="47"/>
  <c r="L7654" i="47"/>
  <c r="K7654" i="47"/>
  <c r="J7654" i="47"/>
  <c r="H7655" i="47"/>
  <c r="D7572" i="47"/>
  <c r="E7572" i="47"/>
  <c r="C7572" i="47"/>
  <c r="F7572" i="47"/>
  <c r="B7572" i="47"/>
  <c r="A7573" i="47"/>
  <c r="L7655" i="47" l="1"/>
  <c r="H7656" i="47"/>
  <c r="M7655" i="47"/>
  <c r="K7655" i="47"/>
  <c r="I7655" i="47"/>
  <c r="J7655" i="47"/>
  <c r="B7573" i="47"/>
  <c r="E7573" i="47"/>
  <c r="A7574" i="47"/>
  <c r="C7573" i="47"/>
  <c r="D7573" i="47"/>
  <c r="F7573" i="47"/>
  <c r="K7656" i="47" l="1"/>
  <c r="L7656" i="47"/>
  <c r="J7656" i="47"/>
  <c r="H7657" i="47"/>
  <c r="I7656" i="47"/>
  <c r="M7656" i="47"/>
  <c r="F7574" i="47"/>
  <c r="C7574" i="47"/>
  <c r="B7574" i="47"/>
  <c r="A7575" i="47"/>
  <c r="D7574" i="47"/>
  <c r="E7574" i="47"/>
  <c r="J7657" i="47" l="1"/>
  <c r="L7657" i="47"/>
  <c r="H7658" i="47"/>
  <c r="I7657" i="47"/>
  <c r="K7657" i="47"/>
  <c r="M7657" i="47"/>
  <c r="C7575" i="47"/>
  <c r="F7575" i="47"/>
  <c r="E7575" i="47"/>
  <c r="D7575" i="47"/>
  <c r="A7576" i="47"/>
  <c r="B7575" i="47"/>
  <c r="K7658" i="47" l="1"/>
  <c r="J7658" i="47"/>
  <c r="M7658" i="47"/>
  <c r="L7658" i="47"/>
  <c r="I7658" i="47"/>
  <c r="H7659" i="47"/>
  <c r="D7576" i="47"/>
  <c r="E7576" i="47"/>
  <c r="F7576" i="47"/>
  <c r="B7576" i="47"/>
  <c r="C7576" i="47"/>
  <c r="A7577" i="47"/>
  <c r="L7659" i="47" l="1"/>
  <c r="M7659" i="47"/>
  <c r="K7659" i="47"/>
  <c r="I7659" i="47"/>
  <c r="J7659" i="47"/>
  <c r="H7660" i="47"/>
  <c r="B7577" i="47"/>
  <c r="F7577" i="47"/>
  <c r="A7578" i="47"/>
  <c r="E7577" i="47"/>
  <c r="C7577" i="47"/>
  <c r="D7577" i="47"/>
  <c r="L7660" i="47" l="1"/>
  <c r="H7661" i="47"/>
  <c r="M7660" i="47"/>
  <c r="J7660" i="47"/>
  <c r="I7660" i="47"/>
  <c r="K7660" i="47"/>
  <c r="F7578" i="47"/>
  <c r="C7578" i="47"/>
  <c r="B7578" i="47"/>
  <c r="A7579" i="47"/>
  <c r="E7578" i="47"/>
  <c r="D7578" i="47"/>
  <c r="L7661" i="47" l="1"/>
  <c r="H7662" i="47"/>
  <c r="M7661" i="47"/>
  <c r="K7661" i="47"/>
  <c r="I7661" i="47"/>
  <c r="J7661" i="47"/>
  <c r="F7579" i="47"/>
  <c r="D7579" i="47"/>
  <c r="A7580" i="47"/>
  <c r="C7579" i="47"/>
  <c r="E7579" i="47"/>
  <c r="B7579" i="47"/>
  <c r="L7662" i="47" l="1"/>
  <c r="M7662" i="47"/>
  <c r="K7662" i="47"/>
  <c r="I7662" i="47"/>
  <c r="J7662" i="47"/>
  <c r="H7663" i="47"/>
  <c r="C7580" i="47"/>
  <c r="A7581" i="47"/>
  <c r="B7580" i="47"/>
  <c r="E7580" i="47"/>
  <c r="F7580" i="47"/>
  <c r="D7580" i="47"/>
  <c r="K7663" i="47" l="1"/>
  <c r="J7663" i="47"/>
  <c r="L7663" i="47"/>
  <c r="M7663" i="47"/>
  <c r="H7664" i="47"/>
  <c r="I7663" i="47"/>
  <c r="C7581" i="47"/>
  <c r="D7581" i="47"/>
  <c r="F7581" i="47"/>
  <c r="A7582" i="47"/>
  <c r="B7581" i="47"/>
  <c r="E7581" i="47"/>
  <c r="K7664" i="47" l="1"/>
  <c r="J7664" i="47"/>
  <c r="M7664" i="47"/>
  <c r="L7664" i="47"/>
  <c r="H7665" i="47"/>
  <c r="I7664" i="47"/>
  <c r="F7582" i="47"/>
  <c r="C7582" i="47"/>
  <c r="A7583" i="47"/>
  <c r="B7582" i="47"/>
  <c r="E7582" i="47"/>
  <c r="D7582" i="47"/>
  <c r="L7665" i="47" l="1"/>
  <c r="H7666" i="47"/>
  <c r="M7665" i="47"/>
  <c r="K7665" i="47"/>
  <c r="I7665" i="47"/>
  <c r="J7665" i="47"/>
  <c r="E7583" i="47"/>
  <c r="B7583" i="47"/>
  <c r="D7583" i="47"/>
  <c r="A7584" i="47"/>
  <c r="C7583" i="47"/>
  <c r="F7583" i="47"/>
  <c r="K7666" i="47" l="1"/>
  <c r="J7666" i="47"/>
  <c r="L7666" i="47"/>
  <c r="M7666" i="47"/>
  <c r="H7667" i="47"/>
  <c r="I7666" i="47"/>
  <c r="D7584" i="47"/>
  <c r="E7584" i="47"/>
  <c r="F7584" i="47"/>
  <c r="B7584" i="47"/>
  <c r="C7584" i="47"/>
  <c r="A7585" i="47"/>
  <c r="M7667" i="47" l="1"/>
  <c r="I7667" i="47"/>
  <c r="L7667" i="47"/>
  <c r="K7667" i="47"/>
  <c r="J7667" i="47"/>
  <c r="H7668" i="47"/>
  <c r="B7585" i="47"/>
  <c r="E7585" i="47"/>
  <c r="C7585" i="47"/>
  <c r="D7585" i="47"/>
  <c r="F7585" i="47"/>
  <c r="A7586" i="47"/>
  <c r="M7668" i="47" l="1"/>
  <c r="K7668" i="47"/>
  <c r="L7668" i="47"/>
  <c r="J7668" i="47"/>
  <c r="H7669" i="47"/>
  <c r="I7668" i="47"/>
  <c r="F7586" i="47"/>
  <c r="C7586" i="47"/>
  <c r="A7587" i="47"/>
  <c r="B7586" i="47"/>
  <c r="E7586" i="47"/>
  <c r="D7586" i="47"/>
  <c r="L7669" i="47" l="1"/>
  <c r="H7670" i="47"/>
  <c r="M7669" i="47"/>
  <c r="K7669" i="47"/>
  <c r="I7669" i="47"/>
  <c r="J7669" i="47"/>
  <c r="C7587" i="47"/>
  <c r="A7588" i="47"/>
  <c r="F7587" i="47"/>
  <c r="E7587" i="47"/>
  <c r="B7587" i="47"/>
  <c r="D7587" i="47"/>
  <c r="M7670" i="47" l="1"/>
  <c r="K7670" i="47"/>
  <c r="I7670" i="47"/>
  <c r="J7670" i="47"/>
  <c r="L7670" i="47"/>
  <c r="H7671" i="47"/>
  <c r="D7588" i="47"/>
  <c r="E7588" i="47"/>
  <c r="A7589" i="47"/>
  <c r="C7588" i="47"/>
  <c r="F7588" i="47"/>
  <c r="B7588" i="47"/>
  <c r="H7672" i="47" l="1"/>
  <c r="L7671" i="47"/>
  <c r="M7671" i="47"/>
  <c r="K7671" i="47"/>
  <c r="I7671" i="47"/>
  <c r="J7671" i="47"/>
  <c r="B7589" i="47"/>
  <c r="C7589" i="47"/>
  <c r="D7589" i="47"/>
  <c r="F7589" i="47"/>
  <c r="A7590" i="47"/>
  <c r="E7589" i="47"/>
  <c r="K7672" i="47" l="1"/>
  <c r="J7672" i="47"/>
  <c r="M7672" i="47"/>
  <c r="L7672" i="47"/>
  <c r="I7672" i="47"/>
  <c r="H7673" i="47"/>
  <c r="F7590" i="47"/>
  <c r="C7590" i="47"/>
  <c r="A7591" i="47"/>
  <c r="E7590" i="47"/>
  <c r="D7590" i="47"/>
  <c r="B7590" i="47"/>
  <c r="L7673" i="47" l="1"/>
  <c r="H7674" i="47"/>
  <c r="M7673" i="47"/>
  <c r="K7673" i="47"/>
  <c r="I7673" i="47"/>
  <c r="J7673" i="47"/>
  <c r="C7591" i="47"/>
  <c r="A7592" i="47"/>
  <c r="F7591" i="47"/>
  <c r="E7591" i="47"/>
  <c r="B7591" i="47"/>
  <c r="D7591" i="47"/>
  <c r="L7674" i="47" l="1"/>
  <c r="H7675" i="47"/>
  <c r="M7674" i="47"/>
  <c r="K7674" i="47"/>
  <c r="I7674" i="47"/>
  <c r="J7674" i="47"/>
  <c r="D7592" i="47"/>
  <c r="E7592" i="47"/>
  <c r="C7592" i="47"/>
  <c r="A7593" i="47"/>
  <c r="F7592" i="47"/>
  <c r="B7592" i="47"/>
  <c r="K7675" i="47" l="1"/>
  <c r="L7675" i="47"/>
  <c r="M7675" i="47"/>
  <c r="J7675" i="47"/>
  <c r="H7676" i="47"/>
  <c r="I7675" i="47"/>
  <c r="B7593" i="47"/>
  <c r="A7594" i="47"/>
  <c r="E7593" i="47"/>
  <c r="C7593" i="47"/>
  <c r="D7593" i="47"/>
  <c r="F7593" i="47"/>
  <c r="J7676" i="47" l="1"/>
  <c r="L7676" i="47"/>
  <c r="M7676" i="47"/>
  <c r="I7676" i="47"/>
  <c r="H7677" i="47"/>
  <c r="K7676" i="47"/>
  <c r="B7594" i="47"/>
  <c r="A7595" i="47"/>
  <c r="E7594" i="47"/>
  <c r="D7594" i="47"/>
  <c r="F7594" i="47"/>
  <c r="C7594" i="47"/>
  <c r="M7677" i="47" l="1"/>
  <c r="L7677" i="47"/>
  <c r="H7678" i="47"/>
  <c r="I7677" i="47"/>
  <c r="K7677" i="47"/>
  <c r="J7677" i="47"/>
  <c r="B7595" i="47"/>
  <c r="F7595" i="47"/>
  <c r="E7595" i="47"/>
  <c r="D7595" i="47"/>
  <c r="A7596" i="47"/>
  <c r="C7595" i="47"/>
  <c r="M7678" i="47" l="1"/>
  <c r="I7678" i="47"/>
  <c r="J7678" i="47"/>
  <c r="L7678" i="47"/>
  <c r="H7679" i="47"/>
  <c r="K7678" i="47"/>
  <c r="D7596" i="47"/>
  <c r="E7596" i="47"/>
  <c r="C7596" i="47"/>
  <c r="A7597" i="47"/>
  <c r="F7596" i="47"/>
  <c r="B7596" i="47"/>
  <c r="H7680" i="47" l="1"/>
  <c r="L7679" i="47"/>
  <c r="M7679" i="47"/>
  <c r="K7679" i="47"/>
  <c r="I7679" i="47"/>
  <c r="J7679" i="47"/>
  <c r="C7597" i="47"/>
  <c r="D7597" i="47"/>
  <c r="F7597" i="47"/>
  <c r="A7598" i="47"/>
  <c r="B7597" i="47"/>
  <c r="E7597" i="47"/>
  <c r="K7680" i="47" l="1"/>
  <c r="J7680" i="47"/>
  <c r="M7680" i="47"/>
  <c r="L7680" i="47"/>
  <c r="I7680" i="47"/>
  <c r="H7681" i="47"/>
  <c r="B7598" i="47"/>
  <c r="A7599" i="47"/>
  <c r="E7598" i="47"/>
  <c r="D7598" i="47"/>
  <c r="F7598" i="47"/>
  <c r="C7598" i="47"/>
  <c r="K7681" i="47" l="1"/>
  <c r="J7681" i="47"/>
  <c r="L7681" i="47"/>
  <c r="M7681" i="47"/>
  <c r="H7682" i="47"/>
  <c r="I7681" i="47"/>
  <c r="C7599" i="47"/>
  <c r="F7599" i="47"/>
  <c r="E7599" i="47"/>
  <c r="B7599" i="47"/>
  <c r="A7600" i="47"/>
  <c r="D7599" i="47"/>
  <c r="L7682" i="47" l="1"/>
  <c r="H7683" i="47"/>
  <c r="M7682" i="47"/>
  <c r="K7682" i="47"/>
  <c r="I7682" i="47"/>
  <c r="J7682" i="47"/>
  <c r="D7600" i="47"/>
  <c r="E7600" i="47"/>
  <c r="C7600" i="47"/>
  <c r="A7601" i="47"/>
  <c r="F7600" i="47"/>
  <c r="B7600" i="47"/>
  <c r="H7684" i="47" l="1"/>
  <c r="M7683" i="47"/>
  <c r="J7683" i="47"/>
  <c r="I7683" i="47"/>
  <c r="L7683" i="47"/>
  <c r="K7683" i="47"/>
  <c r="C7601" i="47"/>
  <c r="D7601" i="47"/>
  <c r="F7601" i="47"/>
  <c r="A7602" i="47"/>
  <c r="B7601" i="47"/>
  <c r="E7601" i="47"/>
  <c r="J7684" i="47" l="1"/>
  <c r="L7684" i="47"/>
  <c r="M7684" i="47"/>
  <c r="H7685" i="47"/>
  <c r="I7684" i="47"/>
  <c r="K7684" i="47"/>
  <c r="B7602" i="47"/>
  <c r="A7603" i="47"/>
  <c r="E7602" i="47"/>
  <c r="D7602" i="47"/>
  <c r="F7602" i="47"/>
  <c r="C7602" i="47"/>
  <c r="H7686" i="47" l="1"/>
  <c r="M7685" i="47"/>
  <c r="K7685" i="47"/>
  <c r="I7685" i="47"/>
  <c r="J7685" i="47"/>
  <c r="L7685" i="47"/>
  <c r="C7603" i="47"/>
  <c r="F7603" i="47"/>
  <c r="E7603" i="47"/>
  <c r="B7603" i="47"/>
  <c r="D7603" i="47"/>
  <c r="A7604" i="47"/>
  <c r="J7686" i="47" l="1"/>
  <c r="L7686" i="47"/>
  <c r="M7686" i="47"/>
  <c r="I7686" i="47"/>
  <c r="H7687" i="47"/>
  <c r="K7686" i="47"/>
  <c r="D7604" i="47"/>
  <c r="E7604" i="47"/>
  <c r="C7604" i="47"/>
  <c r="A7605" i="47"/>
  <c r="F7604" i="47"/>
  <c r="B7604" i="47"/>
  <c r="K7687" i="47" l="1"/>
  <c r="I7687" i="47"/>
  <c r="J7687" i="47"/>
  <c r="H7688" i="47"/>
  <c r="L7687" i="47"/>
  <c r="M7687" i="47"/>
  <c r="B7605" i="47"/>
  <c r="E7605" i="47"/>
  <c r="C7605" i="47"/>
  <c r="D7605" i="47"/>
  <c r="F7605" i="47"/>
  <c r="A7606" i="47"/>
  <c r="M7688" i="47" l="1"/>
  <c r="J7688" i="47"/>
  <c r="I7688" i="47"/>
  <c r="H7689" i="47"/>
  <c r="L7688" i="47"/>
  <c r="K7688" i="47"/>
  <c r="F7606" i="47"/>
  <c r="C7606" i="47"/>
  <c r="E7606" i="47"/>
  <c r="D7606" i="47"/>
  <c r="B7606" i="47"/>
  <c r="A7607" i="47"/>
  <c r="I7689" i="47" l="1"/>
  <c r="L7689" i="47"/>
  <c r="J7689" i="47"/>
  <c r="K7689" i="47"/>
  <c r="M7689" i="47"/>
  <c r="H7690" i="47"/>
  <c r="F7607" i="47"/>
  <c r="E7607" i="47"/>
  <c r="B7607" i="47"/>
  <c r="D7607" i="47"/>
  <c r="A7608" i="47"/>
  <c r="C7607" i="47"/>
  <c r="K7690" i="47" l="1"/>
  <c r="J7690" i="47"/>
  <c r="L7690" i="47"/>
  <c r="M7690" i="47"/>
  <c r="H7691" i="47"/>
  <c r="I7690" i="47"/>
  <c r="D7608" i="47"/>
  <c r="E7608" i="47"/>
  <c r="C7608" i="47"/>
  <c r="A7609" i="47"/>
  <c r="F7608" i="47"/>
  <c r="B7608" i="47"/>
  <c r="M7691" i="47" l="1"/>
  <c r="L7691" i="47"/>
  <c r="I7691" i="47"/>
  <c r="J7691" i="47"/>
  <c r="H7692" i="47"/>
  <c r="K7691" i="47"/>
  <c r="B7609" i="47"/>
  <c r="A7610" i="47"/>
  <c r="E7609" i="47"/>
  <c r="C7609" i="47"/>
  <c r="D7609" i="47"/>
  <c r="F7609" i="47"/>
  <c r="L7692" i="47" l="1"/>
  <c r="H7693" i="47"/>
  <c r="M7692" i="47"/>
  <c r="K7692" i="47"/>
  <c r="I7692" i="47"/>
  <c r="J7692" i="47"/>
  <c r="F7610" i="47"/>
  <c r="C7610" i="47"/>
  <c r="B7610" i="47"/>
  <c r="A7611" i="47"/>
  <c r="E7610" i="47"/>
  <c r="D7610" i="47"/>
  <c r="H7694" i="47" l="1"/>
  <c r="I7693" i="47"/>
  <c r="J7693" i="47"/>
  <c r="L7693" i="47"/>
  <c r="M7693" i="47"/>
  <c r="K7693" i="47"/>
  <c r="C7611" i="47"/>
  <c r="E7611" i="47"/>
  <c r="B7611" i="47"/>
  <c r="F7611" i="47"/>
  <c r="D7611" i="47"/>
  <c r="A7612" i="47"/>
  <c r="H7695" i="47" l="1"/>
  <c r="M7694" i="47"/>
  <c r="K7694" i="47"/>
  <c r="L7694" i="47"/>
  <c r="I7694" i="47"/>
  <c r="J7694" i="47"/>
  <c r="D7612" i="47"/>
  <c r="E7612" i="47"/>
  <c r="C7612" i="47"/>
  <c r="A7613" i="47"/>
  <c r="F7612" i="47"/>
  <c r="B7612" i="47"/>
  <c r="L7695" i="47" l="1"/>
  <c r="H7696" i="47"/>
  <c r="M7695" i="47"/>
  <c r="K7695" i="47"/>
  <c r="I7695" i="47"/>
  <c r="J7695" i="47"/>
  <c r="E7613" i="47"/>
  <c r="C7613" i="47"/>
  <c r="D7613" i="47"/>
  <c r="B7613" i="47"/>
  <c r="F7613" i="47"/>
  <c r="A7614" i="47"/>
  <c r="L7696" i="47" l="1"/>
  <c r="H7697" i="47"/>
  <c r="M7696" i="47"/>
  <c r="K7696" i="47"/>
  <c r="I7696" i="47"/>
  <c r="J7696" i="47"/>
  <c r="F7614" i="47"/>
  <c r="C7614" i="47"/>
  <c r="B7614" i="47"/>
  <c r="E7614" i="47"/>
  <c r="D7614" i="47"/>
  <c r="A7615" i="47"/>
  <c r="L7697" i="47" l="1"/>
  <c r="M7697" i="47"/>
  <c r="K7697" i="47"/>
  <c r="I7697" i="47"/>
  <c r="J7697" i="47"/>
  <c r="H7698" i="47"/>
  <c r="F7615" i="47"/>
  <c r="D7615" i="47"/>
  <c r="A7616" i="47"/>
  <c r="C7615" i="47"/>
  <c r="E7615" i="47"/>
  <c r="B7615" i="47"/>
  <c r="H7699" i="47" l="1"/>
  <c r="M7698" i="47"/>
  <c r="K7698" i="47"/>
  <c r="L7698" i="47"/>
  <c r="I7698" i="47"/>
  <c r="J7698" i="47"/>
  <c r="D7616" i="47"/>
  <c r="E7616" i="47"/>
  <c r="C7616" i="47"/>
  <c r="A7617" i="47"/>
  <c r="F7616" i="47"/>
  <c r="B7616" i="47"/>
  <c r="J7699" i="47" l="1"/>
  <c r="M7699" i="47"/>
  <c r="L7699" i="47"/>
  <c r="I7699" i="47"/>
  <c r="H7700" i="47"/>
  <c r="K7699" i="47"/>
  <c r="B7617" i="47"/>
  <c r="C7617" i="47"/>
  <c r="D7617" i="47"/>
  <c r="E7617" i="47"/>
  <c r="F7617" i="47"/>
  <c r="A7618" i="47"/>
  <c r="H7701" i="47" l="1"/>
  <c r="K7700" i="47"/>
  <c r="M7700" i="47"/>
  <c r="J7700" i="47"/>
  <c r="L7700" i="47"/>
  <c r="I7700" i="47"/>
  <c r="F7618" i="47"/>
  <c r="C7618" i="47"/>
  <c r="B7618" i="47"/>
  <c r="A7619" i="47"/>
  <c r="E7618" i="47"/>
  <c r="D7618" i="47"/>
  <c r="J7701" i="47" l="1"/>
  <c r="H7702" i="47"/>
  <c r="I7701" i="47"/>
  <c r="K7701" i="47"/>
  <c r="L7701" i="47"/>
  <c r="M7701" i="47"/>
  <c r="C7619" i="47"/>
  <c r="D7619" i="47"/>
  <c r="F7619" i="47"/>
  <c r="E7619" i="47"/>
  <c r="B7619" i="47"/>
  <c r="A7620" i="47"/>
  <c r="I7702" i="47" l="1"/>
  <c r="K7702" i="47"/>
  <c r="L7702" i="47"/>
  <c r="M7702" i="47"/>
  <c r="J7702" i="47"/>
  <c r="H7703" i="47"/>
  <c r="D7620" i="47"/>
  <c r="E7620" i="47"/>
  <c r="C7620" i="47"/>
  <c r="A7621" i="47"/>
  <c r="F7620" i="47"/>
  <c r="B7620" i="47"/>
  <c r="K7703" i="47" l="1"/>
  <c r="M7703" i="47"/>
  <c r="L7703" i="47"/>
  <c r="I7703" i="47"/>
  <c r="H7704" i="47"/>
  <c r="J7703" i="47"/>
  <c r="B7621" i="47"/>
  <c r="E7621" i="47"/>
  <c r="C7621" i="47"/>
  <c r="D7621" i="47"/>
  <c r="F7621" i="47"/>
  <c r="A7622" i="47"/>
  <c r="L7704" i="47" l="1"/>
  <c r="M7704" i="47"/>
  <c r="J7704" i="47"/>
  <c r="H7705" i="47"/>
  <c r="I7704" i="47"/>
  <c r="K7704" i="47"/>
  <c r="F7622" i="47"/>
  <c r="C7622" i="47"/>
  <c r="B7622" i="47"/>
  <c r="E7622" i="47"/>
  <c r="D7622" i="47"/>
  <c r="A7623" i="47"/>
  <c r="L7705" i="47" l="1"/>
  <c r="H7706" i="47"/>
  <c r="M7705" i="47"/>
  <c r="K7705" i="47"/>
  <c r="I7705" i="47"/>
  <c r="J7705" i="47"/>
  <c r="C7623" i="47"/>
  <c r="E7623" i="47"/>
  <c r="B7623" i="47"/>
  <c r="D7623" i="47"/>
  <c r="A7624" i="47"/>
  <c r="F7623" i="47"/>
  <c r="L7706" i="47" l="1"/>
  <c r="K7706" i="47"/>
  <c r="M7706" i="47"/>
  <c r="J7706" i="47"/>
  <c r="I7706" i="47"/>
  <c r="H7707" i="47"/>
  <c r="D7624" i="47"/>
  <c r="E7624" i="47"/>
  <c r="C7624" i="47"/>
  <c r="A7625" i="47"/>
  <c r="F7624" i="47"/>
  <c r="B7624" i="47"/>
  <c r="J7707" i="47" l="1"/>
  <c r="L7707" i="47"/>
  <c r="M7707" i="47"/>
  <c r="H7708" i="47"/>
  <c r="I7707" i="47"/>
  <c r="K7707" i="47"/>
  <c r="B7625" i="47"/>
  <c r="E7625" i="47"/>
  <c r="C7625" i="47"/>
  <c r="D7625" i="47"/>
  <c r="A7626" i="47"/>
  <c r="F7625" i="47"/>
  <c r="J7708" i="47" l="1"/>
  <c r="L7708" i="47"/>
  <c r="M7708" i="47"/>
  <c r="K7708" i="47"/>
  <c r="H7709" i="47"/>
  <c r="I7708" i="47"/>
  <c r="F7626" i="47"/>
  <c r="C7626" i="47"/>
  <c r="B7626" i="47"/>
  <c r="E7626" i="47"/>
  <c r="D7626" i="47"/>
  <c r="A7627" i="47"/>
  <c r="M7709" i="47" l="1"/>
  <c r="K7709" i="47"/>
  <c r="L7709" i="47"/>
  <c r="H7710" i="47"/>
  <c r="I7709" i="47"/>
  <c r="J7709" i="47"/>
  <c r="F7627" i="47"/>
  <c r="E7627" i="47"/>
  <c r="B7627" i="47"/>
  <c r="D7627" i="47"/>
  <c r="A7628" i="47"/>
  <c r="C7627" i="47"/>
  <c r="H7711" i="47" l="1"/>
  <c r="M7710" i="47"/>
  <c r="K7710" i="47"/>
  <c r="L7710" i="47"/>
  <c r="I7710" i="47"/>
  <c r="J7710" i="47"/>
  <c r="D7628" i="47"/>
  <c r="E7628" i="47"/>
  <c r="C7628" i="47"/>
  <c r="A7629" i="47"/>
  <c r="F7628" i="47"/>
  <c r="B7628" i="47"/>
  <c r="I7711" i="47" l="1"/>
  <c r="K7711" i="47"/>
  <c r="L7711" i="47"/>
  <c r="J7711" i="47"/>
  <c r="M7711" i="47"/>
  <c r="H7712" i="47"/>
  <c r="B7629" i="47"/>
  <c r="C7629" i="47"/>
  <c r="D7629" i="47"/>
  <c r="E7629" i="47"/>
  <c r="F7629" i="47"/>
  <c r="A7630" i="47"/>
  <c r="L7712" i="47" l="1"/>
  <c r="M7712" i="47"/>
  <c r="H7713" i="47"/>
  <c r="I7712" i="47"/>
  <c r="K7712" i="47"/>
  <c r="J7712" i="47"/>
  <c r="F7630" i="47"/>
  <c r="C7630" i="47"/>
  <c r="A7631" i="47"/>
  <c r="B7630" i="47"/>
  <c r="D7630" i="47"/>
  <c r="E7630" i="47"/>
  <c r="K7713" i="47" l="1"/>
  <c r="L7713" i="47"/>
  <c r="M7713" i="47"/>
  <c r="H7714" i="47"/>
  <c r="I7713" i="47"/>
  <c r="J7713" i="47"/>
  <c r="C7631" i="47"/>
  <c r="B7631" i="47"/>
  <c r="E7631" i="47"/>
  <c r="D7631" i="47"/>
  <c r="A7632" i="47"/>
  <c r="F7631" i="47"/>
  <c r="K7714" i="47" l="1"/>
  <c r="J7714" i="47"/>
  <c r="L7714" i="47"/>
  <c r="M7714" i="47"/>
  <c r="H7715" i="47"/>
  <c r="I7714" i="47"/>
  <c r="D7632" i="47"/>
  <c r="E7632" i="47"/>
  <c r="C7632" i="47"/>
  <c r="A7633" i="47"/>
  <c r="F7632" i="47"/>
  <c r="B7632" i="47"/>
  <c r="L7715" i="47" l="1"/>
  <c r="J7715" i="47"/>
  <c r="K7715" i="47"/>
  <c r="M7715" i="47"/>
  <c r="H7716" i="47"/>
  <c r="I7715" i="47"/>
  <c r="B7633" i="47"/>
  <c r="E7633" i="47"/>
  <c r="C7633" i="47"/>
  <c r="D7633" i="47"/>
  <c r="F7633" i="47"/>
  <c r="A7634" i="47"/>
  <c r="L7716" i="47" l="1"/>
  <c r="H7717" i="47"/>
  <c r="M7716" i="47"/>
  <c r="J7716" i="47"/>
  <c r="I7716" i="47"/>
  <c r="K7716" i="47"/>
  <c r="F7634" i="47"/>
  <c r="C7634" i="47"/>
  <c r="B7634" i="47"/>
  <c r="A7635" i="47"/>
  <c r="E7634" i="47"/>
  <c r="D7634" i="47"/>
  <c r="J7717" i="47" l="1"/>
  <c r="L7717" i="47"/>
  <c r="M7717" i="47"/>
  <c r="H7718" i="47"/>
  <c r="I7717" i="47"/>
  <c r="K7717" i="47"/>
  <c r="C7635" i="47"/>
  <c r="A7636" i="47"/>
  <c r="F7635" i="47"/>
  <c r="E7635" i="47"/>
  <c r="B7635" i="47"/>
  <c r="D7635" i="47"/>
  <c r="L7718" i="47" l="1"/>
  <c r="H7719" i="47"/>
  <c r="M7718" i="47"/>
  <c r="K7718" i="47"/>
  <c r="I7718" i="47"/>
  <c r="J7718" i="47"/>
  <c r="D7636" i="47"/>
  <c r="E7636" i="47"/>
  <c r="C7636" i="47"/>
  <c r="A7637" i="47"/>
  <c r="F7636" i="47"/>
  <c r="B7636" i="47"/>
  <c r="K7719" i="47" l="1"/>
  <c r="J7719" i="47"/>
  <c r="L7719" i="47"/>
  <c r="M7719" i="47"/>
  <c r="H7720" i="47"/>
  <c r="I7719" i="47"/>
  <c r="E7637" i="47"/>
  <c r="C7637" i="47"/>
  <c r="D7637" i="47"/>
  <c r="F7637" i="47"/>
  <c r="A7638" i="47"/>
  <c r="B7637" i="47"/>
  <c r="H7721" i="47" l="1"/>
  <c r="I7720" i="47"/>
  <c r="J7720" i="47"/>
  <c r="L7720" i="47"/>
  <c r="M7720" i="47"/>
  <c r="K7720" i="47"/>
  <c r="F7638" i="47"/>
  <c r="C7638" i="47"/>
  <c r="D7638" i="47"/>
  <c r="B7638" i="47"/>
  <c r="A7639" i="47"/>
  <c r="E7638" i="47"/>
  <c r="K7721" i="47" l="1"/>
  <c r="M7721" i="47"/>
  <c r="J7721" i="47"/>
  <c r="I7721" i="47"/>
  <c r="H7722" i="47"/>
  <c r="L7721" i="47"/>
  <c r="C7639" i="47"/>
  <c r="F7639" i="47"/>
  <c r="E7639" i="47"/>
  <c r="B7639" i="47"/>
  <c r="D7639" i="47"/>
  <c r="A7640" i="47"/>
  <c r="M7722" i="47" l="1"/>
  <c r="I7722" i="47"/>
  <c r="K7722" i="47"/>
  <c r="L7722" i="47"/>
  <c r="J7722" i="47"/>
  <c r="H7723" i="47"/>
  <c r="D7640" i="47"/>
  <c r="E7640" i="47"/>
  <c r="C7640" i="47"/>
  <c r="A7641" i="47"/>
  <c r="F7640" i="47"/>
  <c r="B7640" i="47"/>
  <c r="K7723" i="47" l="1"/>
  <c r="M7723" i="47"/>
  <c r="J7723" i="47"/>
  <c r="H7724" i="47"/>
  <c r="L7723" i="47"/>
  <c r="I7723" i="47"/>
  <c r="B7641" i="47"/>
  <c r="E7641" i="47"/>
  <c r="C7641" i="47"/>
  <c r="D7641" i="47"/>
  <c r="F7641" i="47"/>
  <c r="A7642" i="47"/>
  <c r="K7724" i="47" l="1"/>
  <c r="J7724" i="47"/>
  <c r="L7724" i="47"/>
  <c r="M7724" i="47"/>
  <c r="H7725" i="47"/>
  <c r="I7724" i="47"/>
  <c r="F7642" i="47"/>
  <c r="C7642" i="47"/>
  <c r="D7642" i="47"/>
  <c r="B7642" i="47"/>
  <c r="A7643" i="47"/>
  <c r="E7642" i="47"/>
  <c r="J7725" i="47" l="1"/>
  <c r="M7725" i="47"/>
  <c r="L7725" i="47"/>
  <c r="I7725" i="47"/>
  <c r="H7726" i="47"/>
  <c r="K7725" i="47"/>
  <c r="C7643" i="47"/>
  <c r="F7643" i="47"/>
  <c r="E7643" i="47"/>
  <c r="B7643" i="47"/>
  <c r="D7643" i="47"/>
  <c r="A7644" i="47"/>
  <c r="L7726" i="47" l="1"/>
  <c r="M7726" i="47"/>
  <c r="K7726" i="47"/>
  <c r="H7727" i="47"/>
  <c r="I7726" i="47"/>
  <c r="J7726" i="47"/>
  <c r="D7644" i="47"/>
  <c r="E7644" i="47"/>
  <c r="C7644" i="47"/>
  <c r="F7644" i="47"/>
  <c r="B7644" i="47"/>
  <c r="A7645" i="47"/>
  <c r="K7727" i="47" l="1"/>
  <c r="M7727" i="47"/>
  <c r="J7727" i="47"/>
  <c r="H7728" i="47"/>
  <c r="L7727" i="47"/>
  <c r="I7727" i="47"/>
  <c r="B7645" i="47"/>
  <c r="E7645" i="47"/>
  <c r="C7645" i="47"/>
  <c r="D7645" i="47"/>
  <c r="F7645" i="47"/>
  <c r="A7646" i="47"/>
  <c r="J7728" i="47" l="1"/>
  <c r="L7728" i="47"/>
  <c r="M7728" i="47"/>
  <c r="K7728" i="47"/>
  <c r="H7729" i="47"/>
  <c r="I7728" i="47"/>
  <c r="F7646" i="47"/>
  <c r="C7646" i="47"/>
  <c r="B7646" i="47"/>
  <c r="A7647" i="47"/>
  <c r="E7646" i="47"/>
  <c r="D7646" i="47"/>
  <c r="L7729" i="47" l="1"/>
  <c r="H7730" i="47"/>
  <c r="M7729" i="47"/>
  <c r="K7729" i="47"/>
  <c r="I7729" i="47"/>
  <c r="J7729" i="47"/>
  <c r="E7647" i="47"/>
  <c r="B7647" i="47"/>
  <c r="D7647" i="47"/>
  <c r="A7648" i="47"/>
  <c r="C7647" i="47"/>
  <c r="F7647" i="47"/>
  <c r="J7730" i="47" l="1"/>
  <c r="L7730" i="47"/>
  <c r="M7730" i="47"/>
  <c r="K7730" i="47"/>
  <c r="H7731" i="47"/>
  <c r="I7730" i="47"/>
  <c r="D7648" i="47"/>
  <c r="E7648" i="47"/>
  <c r="C7648" i="47"/>
  <c r="A7649" i="47"/>
  <c r="B7648" i="47"/>
  <c r="F7648" i="47"/>
  <c r="L7731" i="47" l="1"/>
  <c r="H7732" i="47"/>
  <c r="J7731" i="47"/>
  <c r="M7731" i="47"/>
  <c r="K7731" i="47"/>
  <c r="I7731" i="47"/>
  <c r="B7649" i="47"/>
  <c r="C7649" i="47"/>
  <c r="D7649" i="47"/>
  <c r="E7649" i="47"/>
  <c r="F7649" i="47"/>
  <c r="A7650" i="47"/>
  <c r="H7733" i="47" l="1"/>
  <c r="M7732" i="47"/>
  <c r="J7732" i="47"/>
  <c r="I7732" i="47"/>
  <c r="K7732" i="47"/>
  <c r="L7732" i="47"/>
  <c r="F7650" i="47"/>
  <c r="C7650" i="47"/>
  <c r="A7651" i="47"/>
  <c r="B7650" i="47"/>
  <c r="E7650" i="47"/>
  <c r="D7650" i="47"/>
  <c r="J7733" i="47" l="1"/>
  <c r="M7733" i="47"/>
  <c r="L7733" i="47"/>
  <c r="I7733" i="47"/>
  <c r="H7734" i="47"/>
  <c r="K7733" i="47"/>
  <c r="C7651" i="47"/>
  <c r="F7651" i="47"/>
  <c r="E7651" i="47"/>
  <c r="B7651" i="47"/>
  <c r="D7651" i="47"/>
  <c r="A7652" i="47"/>
  <c r="L7734" i="47" l="1"/>
  <c r="H7735" i="47"/>
  <c r="M7734" i="47"/>
  <c r="K7734" i="47"/>
  <c r="I7734" i="47"/>
  <c r="J7734" i="47"/>
  <c r="D7652" i="47"/>
  <c r="E7652" i="47"/>
  <c r="F7652" i="47"/>
  <c r="B7652" i="47"/>
  <c r="C7652" i="47"/>
  <c r="A7653" i="47"/>
  <c r="K7735" i="47" l="1"/>
  <c r="L7735" i="47"/>
  <c r="J7735" i="47"/>
  <c r="H7736" i="47"/>
  <c r="M7735" i="47"/>
  <c r="I7735" i="47"/>
  <c r="E7653" i="47"/>
  <c r="F7653" i="47"/>
  <c r="A7654" i="47"/>
  <c r="B7653" i="47"/>
  <c r="C7653" i="47"/>
  <c r="D7653" i="47"/>
  <c r="K7736" i="47" l="1"/>
  <c r="J7736" i="47"/>
  <c r="L7736" i="47"/>
  <c r="M7736" i="47"/>
  <c r="H7737" i="47"/>
  <c r="I7736" i="47"/>
  <c r="F7654" i="47"/>
  <c r="C7654" i="47"/>
  <c r="A7655" i="47"/>
  <c r="B7654" i="47"/>
  <c r="D7654" i="47"/>
  <c r="E7654" i="47"/>
  <c r="I7737" i="47" l="1"/>
  <c r="K7737" i="47"/>
  <c r="L7737" i="47"/>
  <c r="M7737" i="47"/>
  <c r="J7737" i="47"/>
  <c r="H7738" i="47"/>
  <c r="C7655" i="47"/>
  <c r="F7655" i="47"/>
  <c r="E7655" i="47"/>
  <c r="B7655" i="47"/>
  <c r="D7655" i="47"/>
  <c r="A7656" i="47"/>
  <c r="K7738" i="47" l="1"/>
  <c r="J7738" i="47"/>
  <c r="L7738" i="47"/>
  <c r="M7738" i="47"/>
  <c r="H7739" i="47"/>
  <c r="I7738" i="47"/>
  <c r="D7656" i="47"/>
  <c r="E7656" i="47"/>
  <c r="C7656" i="47"/>
  <c r="A7657" i="47"/>
  <c r="B7656" i="47"/>
  <c r="F7656" i="47"/>
  <c r="K7739" i="47" l="1"/>
  <c r="L7739" i="47"/>
  <c r="J7739" i="47"/>
  <c r="H7740" i="47"/>
  <c r="M7739" i="47"/>
  <c r="I7739" i="47"/>
  <c r="B7657" i="47"/>
  <c r="E7657" i="47"/>
  <c r="C7657" i="47"/>
  <c r="D7657" i="47"/>
  <c r="A7658" i="47"/>
  <c r="F7657" i="47"/>
  <c r="H7741" i="47" l="1"/>
  <c r="M7740" i="47"/>
  <c r="K7740" i="47"/>
  <c r="L7740" i="47"/>
  <c r="I7740" i="47"/>
  <c r="J7740" i="47"/>
  <c r="F7658" i="47"/>
  <c r="C7658" i="47"/>
  <c r="B7658" i="47"/>
  <c r="A7659" i="47"/>
  <c r="D7658" i="47"/>
  <c r="E7658" i="47"/>
  <c r="M7741" i="47" l="1"/>
  <c r="J7741" i="47"/>
  <c r="I7741" i="47"/>
  <c r="H7742" i="47"/>
  <c r="L7741" i="47"/>
  <c r="K7741" i="47"/>
  <c r="C7659" i="47"/>
  <c r="E7659" i="47"/>
  <c r="B7659" i="47"/>
  <c r="A7660" i="47"/>
  <c r="F7659" i="47"/>
  <c r="D7659" i="47"/>
  <c r="H7743" i="47" l="1"/>
  <c r="K7742" i="47"/>
  <c r="M7742" i="47"/>
  <c r="J7742" i="47"/>
  <c r="L7742" i="47"/>
  <c r="I7742" i="47"/>
  <c r="D7660" i="47"/>
  <c r="E7660" i="47"/>
  <c r="F7660" i="47"/>
  <c r="B7660" i="47"/>
  <c r="C7660" i="47"/>
  <c r="A7661" i="47"/>
  <c r="M7743" i="47" l="1"/>
  <c r="H7744" i="47"/>
  <c r="I7743" i="47"/>
  <c r="J7743" i="47"/>
  <c r="K7743" i="47"/>
  <c r="L7743" i="47"/>
  <c r="B7661" i="47"/>
  <c r="E7661" i="47"/>
  <c r="C7661" i="47"/>
  <c r="D7661" i="47"/>
  <c r="F7661" i="47"/>
  <c r="A7662" i="47"/>
  <c r="K7744" i="47" l="1"/>
  <c r="J7744" i="47"/>
  <c r="L7744" i="47"/>
  <c r="M7744" i="47"/>
  <c r="H7745" i="47"/>
  <c r="I7744" i="47"/>
  <c r="F7662" i="47"/>
  <c r="C7662" i="47"/>
  <c r="A7663" i="47"/>
  <c r="B7662" i="47"/>
  <c r="D7662" i="47"/>
  <c r="E7662" i="47"/>
  <c r="M7745" i="47" l="1"/>
  <c r="L7745" i="47"/>
  <c r="I7745" i="47"/>
  <c r="H7746" i="47"/>
  <c r="K7745" i="47"/>
  <c r="J7745" i="47"/>
  <c r="F7663" i="47"/>
  <c r="E7663" i="47"/>
  <c r="B7663" i="47"/>
  <c r="D7663" i="47"/>
  <c r="A7664" i="47"/>
  <c r="C7663" i="47"/>
  <c r="L7746" i="47" l="1"/>
  <c r="H7747" i="47"/>
  <c r="M7746" i="47"/>
  <c r="K7746" i="47"/>
  <c r="I7746" i="47"/>
  <c r="J7746" i="47"/>
  <c r="D7664" i="47"/>
  <c r="E7664" i="47"/>
  <c r="F7664" i="47"/>
  <c r="B7664" i="47"/>
  <c r="C7664" i="47"/>
  <c r="A7665" i="47"/>
  <c r="K7747" i="47" l="1"/>
  <c r="L7747" i="47"/>
  <c r="M7747" i="47"/>
  <c r="J7747" i="47"/>
  <c r="I7747" i="47"/>
  <c r="H7748" i="47"/>
  <c r="B7665" i="47"/>
  <c r="E7665" i="47"/>
  <c r="C7665" i="47"/>
  <c r="D7665" i="47"/>
  <c r="F7665" i="47"/>
  <c r="A7666" i="47"/>
  <c r="L7748" i="47" l="1"/>
  <c r="H7749" i="47"/>
  <c r="M7748" i="47"/>
  <c r="K7748" i="47"/>
  <c r="I7748" i="47"/>
  <c r="J7748" i="47"/>
  <c r="B7666" i="47"/>
  <c r="A7667" i="47"/>
  <c r="E7666" i="47"/>
  <c r="D7666" i="47"/>
  <c r="F7666" i="47"/>
  <c r="C7666" i="47"/>
  <c r="K7749" i="47" l="1"/>
  <c r="J7749" i="47"/>
  <c r="L7749" i="47"/>
  <c r="M7749" i="47"/>
  <c r="H7750" i="47"/>
  <c r="I7749" i="47"/>
  <c r="E7667" i="47"/>
  <c r="B7667" i="47"/>
  <c r="D7667" i="47"/>
  <c r="A7668" i="47"/>
  <c r="C7667" i="47"/>
  <c r="F7667" i="47"/>
  <c r="M7750" i="47" l="1"/>
  <c r="I7750" i="47"/>
  <c r="K7750" i="47"/>
  <c r="L7750" i="47"/>
  <c r="J7750" i="47"/>
  <c r="H7751" i="47"/>
  <c r="D7668" i="47"/>
  <c r="E7668" i="47"/>
  <c r="A7669" i="47"/>
  <c r="F7668" i="47"/>
  <c r="B7668" i="47"/>
  <c r="C7668" i="47"/>
  <c r="L7751" i="47" l="1"/>
  <c r="M7751" i="47"/>
  <c r="H7752" i="47"/>
  <c r="I7751" i="47"/>
  <c r="K7751" i="47"/>
  <c r="J7751" i="47"/>
  <c r="E7669" i="47"/>
  <c r="C7669" i="47"/>
  <c r="D7669" i="47"/>
  <c r="F7669" i="47"/>
  <c r="A7670" i="47"/>
  <c r="B7669" i="47"/>
  <c r="J7752" i="47" l="1"/>
  <c r="L7752" i="47"/>
  <c r="M7752" i="47"/>
  <c r="H7753" i="47"/>
  <c r="I7752" i="47"/>
  <c r="K7752" i="47"/>
  <c r="F7670" i="47"/>
  <c r="C7670" i="47"/>
  <c r="A7671" i="47"/>
  <c r="D7670" i="47"/>
  <c r="B7670" i="47"/>
  <c r="E7670" i="47"/>
  <c r="K7753" i="47" l="1"/>
  <c r="M7753" i="47"/>
  <c r="J7753" i="47"/>
  <c r="I7753" i="47"/>
  <c r="L7753" i="47"/>
  <c r="H7754" i="47"/>
  <c r="C7671" i="47"/>
  <c r="F7671" i="47"/>
  <c r="E7671" i="47"/>
  <c r="B7671" i="47"/>
  <c r="D7671" i="47"/>
  <c r="A7672" i="47"/>
  <c r="L7754" i="47" l="1"/>
  <c r="M7754" i="47"/>
  <c r="K7754" i="47"/>
  <c r="J7754" i="47"/>
  <c r="H7755" i="47"/>
  <c r="I7754" i="47"/>
  <c r="C7672" i="47"/>
  <c r="A7673" i="47"/>
  <c r="F7672" i="47"/>
  <c r="B7672" i="47"/>
  <c r="D7672" i="47"/>
  <c r="E7672" i="47"/>
  <c r="K7755" i="47" l="1"/>
  <c r="J7755" i="47"/>
  <c r="M7755" i="47"/>
  <c r="L7755" i="47"/>
  <c r="I7755" i="47"/>
  <c r="H7756" i="47"/>
  <c r="B7673" i="47"/>
  <c r="C7673" i="47"/>
  <c r="D7673" i="47"/>
  <c r="A7674" i="47"/>
  <c r="F7673" i="47"/>
  <c r="E7673" i="47"/>
  <c r="M7756" i="47" l="1"/>
  <c r="K7756" i="47"/>
  <c r="I7756" i="47"/>
  <c r="J7756" i="47"/>
  <c r="L7756" i="47"/>
  <c r="H7757" i="47"/>
  <c r="F7674" i="47"/>
  <c r="C7674" i="47"/>
  <c r="D7674" i="47"/>
  <c r="B7674" i="47"/>
  <c r="A7675" i="47"/>
  <c r="E7674" i="47"/>
  <c r="K7757" i="47" l="1"/>
  <c r="J7757" i="47"/>
  <c r="M7757" i="47"/>
  <c r="L7757" i="47"/>
  <c r="I7757" i="47"/>
  <c r="H7758" i="47"/>
  <c r="F7675" i="47"/>
  <c r="E7675" i="47"/>
  <c r="B7675" i="47"/>
  <c r="D7675" i="47"/>
  <c r="A7676" i="47"/>
  <c r="C7675" i="47"/>
  <c r="H7759" i="47" l="1"/>
  <c r="I7758" i="47"/>
  <c r="K7758" i="47"/>
  <c r="J7758" i="47"/>
  <c r="L7758" i="47"/>
  <c r="M7758" i="47"/>
  <c r="C7676" i="47"/>
  <c r="A7677" i="47"/>
  <c r="B7676" i="47"/>
  <c r="D7676" i="47"/>
  <c r="E7676" i="47"/>
  <c r="F7676" i="47"/>
  <c r="J7759" i="47" l="1"/>
  <c r="L7759" i="47"/>
  <c r="M7759" i="47"/>
  <c r="H7760" i="47"/>
  <c r="I7759" i="47"/>
  <c r="K7759" i="47"/>
  <c r="B7677" i="47"/>
  <c r="C7677" i="47"/>
  <c r="D7677" i="47"/>
  <c r="E7677" i="47"/>
  <c r="F7677" i="47"/>
  <c r="A7678" i="47"/>
  <c r="K7760" i="47" l="1"/>
  <c r="J7760" i="47"/>
  <c r="L7760" i="47"/>
  <c r="M7760" i="47"/>
  <c r="H7761" i="47"/>
  <c r="I7760" i="47"/>
  <c r="F7678" i="47"/>
  <c r="C7678" i="47"/>
  <c r="B7678" i="47"/>
  <c r="A7679" i="47"/>
  <c r="E7678" i="47"/>
  <c r="D7678" i="47"/>
  <c r="M7761" i="47" l="1"/>
  <c r="L7761" i="47"/>
  <c r="I7761" i="47"/>
  <c r="H7762" i="47"/>
  <c r="K7761" i="47"/>
  <c r="J7761" i="47"/>
  <c r="C7679" i="47"/>
  <c r="F7679" i="47"/>
  <c r="E7679" i="47"/>
  <c r="B7679" i="47"/>
  <c r="D7679" i="47"/>
  <c r="A7680" i="47"/>
  <c r="M7762" i="47" l="1"/>
  <c r="J7762" i="47"/>
  <c r="L7762" i="47"/>
  <c r="I7762" i="47"/>
  <c r="H7763" i="47"/>
  <c r="K7762" i="47"/>
  <c r="C7680" i="47"/>
  <c r="A7681" i="47"/>
  <c r="B7680" i="47"/>
  <c r="F7680" i="47"/>
  <c r="D7680" i="47"/>
  <c r="E7680" i="47"/>
  <c r="K7763" i="47" l="1"/>
  <c r="M7763" i="47"/>
  <c r="L7763" i="47"/>
  <c r="J7763" i="47"/>
  <c r="I7763" i="47"/>
  <c r="H7764" i="47"/>
  <c r="B7681" i="47"/>
  <c r="C7681" i="47"/>
  <c r="D7681" i="47"/>
  <c r="F7681" i="47"/>
  <c r="A7682" i="47"/>
  <c r="E7681" i="47"/>
  <c r="H7765" i="47" l="1"/>
  <c r="M7764" i="47"/>
  <c r="K7764" i="47"/>
  <c r="I7764" i="47"/>
  <c r="J7764" i="47"/>
  <c r="L7764" i="47"/>
  <c r="F7682" i="47"/>
  <c r="C7682" i="47"/>
  <c r="B7682" i="47"/>
  <c r="A7683" i="47"/>
  <c r="E7682" i="47"/>
  <c r="D7682" i="47"/>
  <c r="H7766" i="47" l="1"/>
  <c r="M7765" i="47"/>
  <c r="K7765" i="47"/>
  <c r="I7765" i="47"/>
  <c r="J7765" i="47"/>
  <c r="L7765" i="47"/>
  <c r="C7683" i="47"/>
  <c r="E7683" i="47"/>
  <c r="B7683" i="47"/>
  <c r="D7683" i="47"/>
  <c r="A7684" i="47"/>
  <c r="F7683" i="47"/>
  <c r="M7766" i="47" l="1"/>
  <c r="K7766" i="47"/>
  <c r="L7766" i="47"/>
  <c r="H7767" i="47"/>
  <c r="I7766" i="47"/>
  <c r="J7766" i="47"/>
  <c r="D7684" i="47"/>
  <c r="E7684" i="47"/>
  <c r="C7684" i="47"/>
  <c r="A7685" i="47"/>
  <c r="F7684" i="47"/>
  <c r="B7684" i="47"/>
  <c r="K7767" i="47" l="1"/>
  <c r="M7767" i="47"/>
  <c r="L7767" i="47"/>
  <c r="I7767" i="47"/>
  <c r="H7768" i="47"/>
  <c r="J7767" i="47"/>
  <c r="B7685" i="47"/>
  <c r="E7685" i="47"/>
  <c r="C7685" i="47"/>
  <c r="D7685" i="47"/>
  <c r="F7685" i="47"/>
  <c r="A7686" i="47"/>
  <c r="L7768" i="47" l="1"/>
  <c r="H7769" i="47"/>
  <c r="M7768" i="47"/>
  <c r="J7768" i="47"/>
  <c r="I7768" i="47"/>
  <c r="K7768" i="47"/>
  <c r="F7686" i="47"/>
  <c r="C7686" i="47"/>
  <c r="B7686" i="47"/>
  <c r="A7687" i="47"/>
  <c r="E7686" i="47"/>
  <c r="D7686" i="47"/>
  <c r="K7769" i="47" l="1"/>
  <c r="L7769" i="47"/>
  <c r="J7769" i="47"/>
  <c r="H7770" i="47"/>
  <c r="M7769" i="47"/>
  <c r="I7769" i="47"/>
  <c r="C7687" i="47"/>
  <c r="E7687" i="47"/>
  <c r="B7687" i="47"/>
  <c r="D7687" i="47"/>
  <c r="A7688" i="47"/>
  <c r="F7687" i="47"/>
  <c r="M7770" i="47" l="1"/>
  <c r="J7770" i="47"/>
  <c r="I7770" i="47"/>
  <c r="K7770" i="47"/>
  <c r="L7770" i="47"/>
  <c r="H7771" i="47"/>
  <c r="D7688" i="47"/>
  <c r="E7688" i="47"/>
  <c r="C7688" i="47"/>
  <c r="F7688" i="47"/>
  <c r="B7688" i="47"/>
  <c r="A7689" i="47"/>
  <c r="J7771" i="47" l="1"/>
  <c r="L7771" i="47"/>
  <c r="M7771" i="47"/>
  <c r="H7772" i="47"/>
  <c r="I7771" i="47"/>
  <c r="K7771" i="47"/>
  <c r="B7689" i="47"/>
  <c r="C7689" i="47"/>
  <c r="D7689" i="47"/>
  <c r="F7689" i="47"/>
  <c r="A7690" i="47"/>
  <c r="E7689" i="47"/>
  <c r="J7772" i="47" l="1"/>
  <c r="M7772" i="47"/>
  <c r="L7772" i="47"/>
  <c r="K7772" i="47"/>
  <c r="I7772" i="47"/>
  <c r="H7773" i="47"/>
  <c r="F7690" i="47"/>
  <c r="C7690" i="47"/>
  <c r="B7690" i="47"/>
  <c r="E7690" i="47"/>
  <c r="D7690" i="47"/>
  <c r="A7691" i="47"/>
  <c r="K7773" i="47" l="1"/>
  <c r="M7773" i="47"/>
  <c r="J7773" i="47"/>
  <c r="H7774" i="47"/>
  <c r="I7773" i="47"/>
  <c r="L7773" i="47"/>
  <c r="C7691" i="47"/>
  <c r="F7691" i="47"/>
  <c r="D7691" i="47"/>
  <c r="A7692" i="47"/>
  <c r="E7691" i="47"/>
  <c r="B7691" i="47"/>
  <c r="L7774" i="47" l="1"/>
  <c r="H7775" i="47"/>
  <c r="M7774" i="47"/>
  <c r="K7774" i="47"/>
  <c r="I7774" i="47"/>
  <c r="J7774" i="47"/>
  <c r="D7692" i="47"/>
  <c r="E7692" i="47"/>
  <c r="C7692" i="47"/>
  <c r="B7692" i="47"/>
  <c r="A7693" i="47"/>
  <c r="F7692" i="47"/>
  <c r="J7775" i="47" l="1"/>
  <c r="L7775" i="47"/>
  <c r="M7775" i="47"/>
  <c r="H7776" i="47"/>
  <c r="I7775" i="47"/>
  <c r="K7775" i="47"/>
  <c r="B7693" i="47"/>
  <c r="C7693" i="47"/>
  <c r="D7693" i="47"/>
  <c r="E7693" i="47"/>
  <c r="F7693" i="47"/>
  <c r="A7694" i="47"/>
  <c r="L7776" i="47" l="1"/>
  <c r="H7777" i="47"/>
  <c r="M7776" i="47"/>
  <c r="K7776" i="47"/>
  <c r="I7776" i="47"/>
  <c r="J7776" i="47"/>
  <c r="F7694" i="47"/>
  <c r="C7694" i="47"/>
  <c r="B7694" i="47"/>
  <c r="A7695" i="47"/>
  <c r="D7694" i="47"/>
  <c r="E7694" i="47"/>
  <c r="H7778" i="47" l="1"/>
  <c r="M7777" i="47"/>
  <c r="K7777" i="47"/>
  <c r="I7777" i="47"/>
  <c r="J7777" i="47"/>
  <c r="L7777" i="47"/>
  <c r="F7695" i="47"/>
  <c r="E7695" i="47"/>
  <c r="B7695" i="47"/>
  <c r="D7695" i="47"/>
  <c r="A7696" i="47"/>
  <c r="C7695" i="47"/>
  <c r="L7778" i="47" l="1"/>
  <c r="H7779" i="47"/>
  <c r="M7778" i="47"/>
  <c r="K7778" i="47"/>
  <c r="I7778" i="47"/>
  <c r="J7778" i="47"/>
  <c r="D7696" i="47"/>
  <c r="E7696" i="47"/>
  <c r="C7696" i="47"/>
  <c r="A7697" i="47"/>
  <c r="B7696" i="47"/>
  <c r="F7696" i="47"/>
  <c r="J7779" i="47" l="1"/>
  <c r="K7779" i="47"/>
  <c r="M7779" i="47"/>
  <c r="H7780" i="47"/>
  <c r="I7779" i="47"/>
  <c r="L7779" i="47"/>
  <c r="B7697" i="47"/>
  <c r="E7697" i="47"/>
  <c r="C7697" i="47"/>
  <c r="D7697" i="47"/>
  <c r="F7697" i="47"/>
  <c r="A7698" i="47"/>
  <c r="M7780" i="47" l="1"/>
  <c r="K7780" i="47"/>
  <c r="I7780" i="47"/>
  <c r="J7780" i="47"/>
  <c r="L7780" i="47"/>
  <c r="H7781" i="47"/>
  <c r="F7698" i="47"/>
  <c r="C7698" i="47"/>
  <c r="A7699" i="47"/>
  <c r="E7698" i="47"/>
  <c r="D7698" i="47"/>
  <c r="B7698" i="47"/>
  <c r="M7781" i="47" l="1"/>
  <c r="I7781" i="47"/>
  <c r="K7781" i="47"/>
  <c r="L7781" i="47"/>
  <c r="J7781" i="47"/>
  <c r="H7782" i="47"/>
  <c r="F7699" i="47"/>
  <c r="E7699" i="47"/>
  <c r="B7699" i="47"/>
  <c r="D7699" i="47"/>
  <c r="A7700" i="47"/>
  <c r="C7699" i="47"/>
  <c r="M7782" i="47" l="1"/>
  <c r="K7782" i="47"/>
  <c r="L7782" i="47"/>
  <c r="I7782" i="47"/>
  <c r="J7782" i="47"/>
  <c r="H7783" i="47"/>
  <c r="D7700" i="47"/>
  <c r="E7700" i="47"/>
  <c r="A7701" i="47"/>
  <c r="F7700" i="47"/>
  <c r="B7700" i="47"/>
  <c r="C7700" i="47"/>
  <c r="J7783" i="47" l="1"/>
  <c r="M7783" i="47"/>
  <c r="L7783" i="47"/>
  <c r="I7783" i="47"/>
  <c r="H7784" i="47"/>
  <c r="K7783" i="47"/>
  <c r="E7701" i="47"/>
  <c r="C7701" i="47"/>
  <c r="D7701" i="47"/>
  <c r="F7701" i="47"/>
  <c r="A7702" i="47"/>
  <c r="B7701" i="47"/>
  <c r="L7784" i="47" l="1"/>
  <c r="M7784" i="47"/>
  <c r="H7785" i="47"/>
  <c r="J7784" i="47"/>
  <c r="I7784" i="47"/>
  <c r="K7784" i="47"/>
  <c r="F7702" i="47"/>
  <c r="C7702" i="47"/>
  <c r="E7702" i="47"/>
  <c r="D7702" i="47"/>
  <c r="B7702" i="47"/>
  <c r="A7703" i="47"/>
  <c r="J7785" i="47" l="1"/>
  <c r="L7785" i="47"/>
  <c r="M7785" i="47"/>
  <c r="K7785" i="47"/>
  <c r="H7786" i="47"/>
  <c r="I7785" i="47"/>
  <c r="C7703" i="47"/>
  <c r="F7703" i="47"/>
  <c r="E7703" i="47"/>
  <c r="B7703" i="47"/>
  <c r="D7703" i="47"/>
  <c r="A7704" i="47"/>
  <c r="K7786" i="47" l="1"/>
  <c r="J7786" i="47"/>
  <c r="L7786" i="47"/>
  <c r="M7786" i="47"/>
  <c r="I7786" i="47"/>
  <c r="H7787" i="47"/>
  <c r="D7704" i="47"/>
  <c r="E7704" i="47"/>
  <c r="F7704" i="47"/>
  <c r="B7704" i="47"/>
  <c r="C7704" i="47"/>
  <c r="A7705" i="47"/>
  <c r="L7787" i="47" l="1"/>
  <c r="M7787" i="47"/>
  <c r="H7788" i="47"/>
  <c r="I7787" i="47"/>
  <c r="K7787" i="47"/>
  <c r="J7787" i="47"/>
  <c r="B7705" i="47"/>
  <c r="E7705" i="47"/>
  <c r="C7705" i="47"/>
  <c r="D7705" i="47"/>
  <c r="F7705" i="47"/>
  <c r="A7706" i="47"/>
  <c r="I7788" i="47" l="1"/>
  <c r="J7788" i="47"/>
  <c r="L7788" i="47"/>
  <c r="H7789" i="47"/>
  <c r="M7788" i="47"/>
  <c r="K7788" i="47"/>
  <c r="F7706" i="47"/>
  <c r="C7706" i="47"/>
  <c r="A7707" i="47"/>
  <c r="E7706" i="47"/>
  <c r="D7706" i="47"/>
  <c r="B7706" i="47"/>
  <c r="J7789" i="47" l="1"/>
  <c r="M7789" i="47"/>
  <c r="L7789" i="47"/>
  <c r="I7789" i="47"/>
  <c r="H7790" i="47"/>
  <c r="K7789" i="47"/>
  <c r="F7707" i="47"/>
  <c r="E7707" i="47"/>
  <c r="B7707" i="47"/>
  <c r="D7707" i="47"/>
  <c r="A7708" i="47"/>
  <c r="C7707" i="47"/>
  <c r="I7790" i="47" l="1"/>
  <c r="J7790" i="47"/>
  <c r="L7790" i="47"/>
  <c r="H7791" i="47"/>
  <c r="M7790" i="47"/>
  <c r="K7790" i="47"/>
  <c r="D7708" i="47"/>
  <c r="E7708" i="47"/>
  <c r="A7709" i="47"/>
  <c r="F7708" i="47"/>
  <c r="C7708" i="47"/>
  <c r="B7708" i="47"/>
  <c r="J7791" i="47" l="1"/>
  <c r="M7791" i="47"/>
  <c r="L7791" i="47"/>
  <c r="I7791" i="47"/>
  <c r="H7792" i="47"/>
  <c r="K7791" i="47"/>
  <c r="B7709" i="47"/>
  <c r="E7709" i="47"/>
  <c r="C7709" i="47"/>
  <c r="D7709" i="47"/>
  <c r="F7709" i="47"/>
  <c r="A7710" i="47"/>
  <c r="K7792" i="47" l="1"/>
  <c r="H7793" i="47"/>
  <c r="M7792" i="47"/>
  <c r="I7792" i="47"/>
  <c r="J7792" i="47"/>
  <c r="L7792" i="47"/>
  <c r="F7710" i="47"/>
  <c r="C7710" i="47"/>
  <c r="B7710" i="47"/>
  <c r="A7711" i="47"/>
  <c r="E7710" i="47"/>
  <c r="D7710" i="47"/>
  <c r="K7793" i="47" l="1"/>
  <c r="L7793" i="47"/>
  <c r="M7793" i="47"/>
  <c r="I7793" i="47"/>
  <c r="J7793" i="47"/>
  <c r="H7794" i="47"/>
  <c r="C7711" i="47"/>
  <c r="F7711" i="47"/>
  <c r="E7711" i="47"/>
  <c r="B7711" i="47"/>
  <c r="D7711" i="47"/>
  <c r="A7712" i="47"/>
  <c r="K7794" i="47" l="1"/>
  <c r="J7794" i="47"/>
  <c r="L7794" i="47"/>
  <c r="M7794" i="47"/>
  <c r="H7795" i="47"/>
  <c r="I7794" i="47"/>
  <c r="C7712" i="47"/>
  <c r="A7713" i="47"/>
  <c r="F7712" i="47"/>
  <c r="B7712" i="47"/>
  <c r="E7712" i="47"/>
  <c r="D7712" i="47"/>
  <c r="M7795" i="47" l="1"/>
  <c r="J7795" i="47"/>
  <c r="K7795" i="47"/>
  <c r="H7796" i="47"/>
  <c r="I7795" i="47"/>
  <c r="L7795" i="47"/>
  <c r="E7713" i="47"/>
  <c r="C7713" i="47"/>
  <c r="D7713" i="47"/>
  <c r="F7713" i="47"/>
  <c r="A7714" i="47"/>
  <c r="B7713" i="47"/>
  <c r="L7796" i="47" l="1"/>
  <c r="K7796" i="47"/>
  <c r="H7797" i="47"/>
  <c r="I7796" i="47"/>
  <c r="M7796" i="47"/>
  <c r="J7796" i="47"/>
  <c r="F7714" i="47"/>
  <c r="C7714" i="47"/>
  <c r="E7714" i="47"/>
  <c r="D7714" i="47"/>
  <c r="B7714" i="47"/>
  <c r="A7715" i="47"/>
  <c r="H7798" i="47" l="1"/>
  <c r="I7797" i="47"/>
  <c r="M7797" i="47"/>
  <c r="K7797" i="47"/>
  <c r="J7797" i="47"/>
  <c r="L7797" i="47"/>
  <c r="C7715" i="47"/>
  <c r="E7715" i="47"/>
  <c r="B7715" i="47"/>
  <c r="D7715" i="47"/>
  <c r="A7716" i="47"/>
  <c r="F7715" i="47"/>
  <c r="L7798" i="47" l="1"/>
  <c r="H7799" i="47"/>
  <c r="M7798" i="47"/>
  <c r="K7798" i="47"/>
  <c r="I7798" i="47"/>
  <c r="J7798" i="47"/>
  <c r="D7716" i="47"/>
  <c r="E7716" i="47"/>
  <c r="C7716" i="47"/>
  <c r="A7717" i="47"/>
  <c r="B7716" i="47"/>
  <c r="F7716" i="47"/>
  <c r="I7799" i="47" l="1"/>
  <c r="J7799" i="47"/>
  <c r="L7799" i="47"/>
  <c r="M7799" i="47"/>
  <c r="H7800" i="47"/>
  <c r="K7799" i="47"/>
  <c r="B7717" i="47"/>
  <c r="C7717" i="47"/>
  <c r="D7717" i="47"/>
  <c r="F7717" i="47"/>
  <c r="A7718" i="47"/>
  <c r="E7717" i="47"/>
  <c r="K7800" i="47" l="1"/>
  <c r="J7800" i="47"/>
  <c r="L7800" i="47"/>
  <c r="M7800" i="47"/>
  <c r="H7801" i="47"/>
  <c r="I7800" i="47"/>
  <c r="F7718" i="47"/>
  <c r="C7718" i="47"/>
  <c r="E7718" i="47"/>
  <c r="D7718" i="47"/>
  <c r="B7718" i="47"/>
  <c r="A7719" i="47"/>
  <c r="K7801" i="47" l="1"/>
  <c r="L7801" i="47"/>
  <c r="I7801" i="47"/>
  <c r="J7801" i="47"/>
  <c r="H7802" i="47"/>
  <c r="M7801" i="47"/>
  <c r="F7719" i="47"/>
  <c r="E7719" i="47"/>
  <c r="B7719" i="47"/>
  <c r="D7719" i="47"/>
  <c r="A7720" i="47"/>
  <c r="C7719" i="47"/>
  <c r="H7803" i="47" l="1"/>
  <c r="M7802" i="47"/>
  <c r="K7802" i="47"/>
  <c r="I7802" i="47"/>
  <c r="J7802" i="47"/>
  <c r="L7802" i="47"/>
  <c r="D7720" i="47"/>
  <c r="E7720" i="47"/>
  <c r="A7721" i="47"/>
  <c r="C7720" i="47"/>
  <c r="F7720" i="47"/>
  <c r="B7720" i="47"/>
  <c r="J7803" i="47" l="1"/>
  <c r="L7803" i="47"/>
  <c r="M7803" i="47"/>
  <c r="H7804" i="47"/>
  <c r="I7803" i="47"/>
  <c r="K7803" i="47"/>
  <c r="E7721" i="47"/>
  <c r="C7721" i="47"/>
  <c r="D7721" i="47"/>
  <c r="B7721" i="47"/>
  <c r="F7721" i="47"/>
  <c r="A7722" i="47"/>
  <c r="M7804" i="47" l="1"/>
  <c r="J7804" i="47"/>
  <c r="L7804" i="47"/>
  <c r="H7805" i="47"/>
  <c r="I7804" i="47"/>
  <c r="K7804" i="47"/>
  <c r="F7722" i="47"/>
  <c r="C7722" i="47"/>
  <c r="A7723" i="47"/>
  <c r="B7722" i="47"/>
  <c r="D7722" i="47"/>
  <c r="E7722" i="47"/>
  <c r="J7805" i="47" l="1"/>
  <c r="L7805" i="47"/>
  <c r="M7805" i="47"/>
  <c r="I7805" i="47"/>
  <c r="H7806" i="47"/>
  <c r="K7805" i="47"/>
  <c r="C7723" i="47"/>
  <c r="E7723" i="47"/>
  <c r="B7723" i="47"/>
  <c r="D7723" i="47"/>
  <c r="A7724" i="47"/>
  <c r="F7723" i="47"/>
  <c r="H7807" i="47" l="1"/>
  <c r="M7806" i="47"/>
  <c r="K7806" i="47"/>
  <c r="L7806" i="47"/>
  <c r="I7806" i="47"/>
  <c r="J7806" i="47"/>
  <c r="E7724" i="47"/>
  <c r="C7724" i="47"/>
  <c r="A7725" i="47"/>
  <c r="F7724" i="47"/>
  <c r="B7724" i="47"/>
  <c r="D7724" i="47"/>
  <c r="I7807" i="47" l="1"/>
  <c r="K7807" i="47"/>
  <c r="L7807" i="47"/>
  <c r="M7807" i="47"/>
  <c r="J7807" i="47"/>
  <c r="H7808" i="47"/>
  <c r="B7725" i="47"/>
  <c r="E7725" i="47"/>
  <c r="C7725" i="47"/>
  <c r="D7725" i="47"/>
  <c r="F7725" i="47"/>
  <c r="A7726" i="47"/>
  <c r="J7808" i="47" l="1"/>
  <c r="L7808" i="47"/>
  <c r="M7808" i="47"/>
  <c r="K7808" i="47"/>
  <c r="H7809" i="47"/>
  <c r="I7808" i="47"/>
  <c r="F7726" i="47"/>
  <c r="C7726" i="47"/>
  <c r="B7726" i="47"/>
  <c r="A7727" i="47"/>
  <c r="E7726" i="47"/>
  <c r="D7726" i="47"/>
  <c r="K7809" i="47" l="1"/>
  <c r="M7809" i="47"/>
  <c r="J7809" i="47"/>
  <c r="L7809" i="47"/>
  <c r="I7809" i="47"/>
  <c r="H7810" i="47"/>
  <c r="F7727" i="47"/>
  <c r="D7727" i="47"/>
  <c r="A7728" i="47"/>
  <c r="C7727" i="47"/>
  <c r="E7727" i="47"/>
  <c r="B7727" i="47"/>
  <c r="H7811" i="47" l="1"/>
  <c r="K7810" i="47"/>
  <c r="M7810" i="47"/>
  <c r="J7810" i="47"/>
  <c r="L7810" i="47"/>
  <c r="I7810" i="47"/>
  <c r="D7728" i="47"/>
  <c r="E7728" i="47"/>
  <c r="F7728" i="47"/>
  <c r="B7728" i="47"/>
  <c r="C7728" i="47"/>
  <c r="A7729" i="47"/>
  <c r="M7811" i="47" l="1"/>
  <c r="H7812" i="47"/>
  <c r="I7811" i="47"/>
  <c r="L7811" i="47"/>
  <c r="K7811" i="47"/>
  <c r="J7811" i="47"/>
  <c r="B7729" i="47"/>
  <c r="A7730" i="47"/>
  <c r="E7729" i="47"/>
  <c r="C7729" i="47"/>
  <c r="D7729" i="47"/>
  <c r="F7729" i="47"/>
  <c r="H7813" i="47" l="1"/>
  <c r="I7812" i="47"/>
  <c r="K7812" i="47"/>
  <c r="L7812" i="47"/>
  <c r="M7812" i="47"/>
  <c r="J7812" i="47"/>
  <c r="B7730" i="47"/>
  <c r="A7731" i="47"/>
  <c r="E7730" i="47"/>
  <c r="D7730" i="47"/>
  <c r="F7730" i="47"/>
  <c r="C7730" i="47"/>
  <c r="I7813" i="47" l="1"/>
  <c r="K7813" i="47"/>
  <c r="L7813" i="47"/>
  <c r="M7813" i="47"/>
  <c r="J7813" i="47"/>
  <c r="H7814" i="47"/>
  <c r="C7731" i="47"/>
  <c r="F7731" i="47"/>
  <c r="E7731" i="47"/>
  <c r="B7731" i="47"/>
  <c r="D7731" i="47"/>
  <c r="A7732" i="47"/>
  <c r="J7814" i="47" l="1"/>
  <c r="K7814" i="47"/>
  <c r="L7814" i="47"/>
  <c r="M7814" i="47"/>
  <c r="H7815" i="47"/>
  <c r="I7814" i="47"/>
  <c r="D7732" i="47"/>
  <c r="E7732" i="47"/>
  <c r="B7732" i="47"/>
  <c r="C7732" i="47"/>
  <c r="A7733" i="47"/>
  <c r="F7732" i="47"/>
  <c r="K7815" i="47" l="1"/>
  <c r="M7815" i="47"/>
  <c r="L7815" i="47"/>
  <c r="J7815" i="47"/>
  <c r="I7815" i="47"/>
  <c r="H7816" i="47"/>
  <c r="E7733" i="47"/>
  <c r="C7733" i="47"/>
  <c r="D7733" i="47"/>
  <c r="F7733" i="47"/>
  <c r="A7734" i="47"/>
  <c r="B7733" i="47"/>
  <c r="L7816" i="47" l="1"/>
  <c r="H7817" i="47"/>
  <c r="M7816" i="47"/>
  <c r="K7816" i="47"/>
  <c r="I7816" i="47"/>
  <c r="J7816" i="47"/>
  <c r="F7734" i="47"/>
  <c r="C7734" i="47"/>
  <c r="A7735" i="47"/>
  <c r="B7734" i="47"/>
  <c r="D7734" i="47"/>
  <c r="E7734" i="47"/>
  <c r="L7817" i="47" l="1"/>
  <c r="H7818" i="47"/>
  <c r="M7817" i="47"/>
  <c r="K7817" i="47"/>
  <c r="I7817" i="47"/>
  <c r="J7817" i="47"/>
  <c r="C7735" i="47"/>
  <c r="E7735" i="47"/>
  <c r="B7735" i="47"/>
  <c r="D7735" i="47"/>
  <c r="A7736" i="47"/>
  <c r="F7735" i="47"/>
  <c r="K7818" i="47" l="1"/>
  <c r="M7818" i="47"/>
  <c r="J7818" i="47"/>
  <c r="L7818" i="47"/>
  <c r="I7818" i="47"/>
  <c r="H7819" i="47"/>
  <c r="D7736" i="47"/>
  <c r="E7736" i="47"/>
  <c r="A7737" i="47"/>
  <c r="F7736" i="47"/>
  <c r="C7736" i="47"/>
  <c r="B7736" i="47"/>
  <c r="L7819" i="47" l="1"/>
  <c r="M7819" i="47"/>
  <c r="H7820" i="47"/>
  <c r="I7819" i="47"/>
  <c r="K7819" i="47"/>
  <c r="J7819" i="47"/>
  <c r="E7737" i="47"/>
  <c r="C7737" i="47"/>
  <c r="D7737" i="47"/>
  <c r="F7737" i="47"/>
  <c r="A7738" i="47"/>
  <c r="B7737" i="47"/>
  <c r="K7820" i="47" l="1"/>
  <c r="M7820" i="47"/>
  <c r="J7820" i="47"/>
  <c r="L7820" i="47"/>
  <c r="I7820" i="47"/>
  <c r="H7821" i="47"/>
  <c r="F7738" i="47"/>
  <c r="C7738" i="47"/>
  <c r="A7739" i="47"/>
  <c r="B7738" i="47"/>
  <c r="E7738" i="47"/>
  <c r="D7738" i="47"/>
  <c r="M7821" i="47" l="1"/>
  <c r="K7821" i="47"/>
  <c r="H7822" i="47"/>
  <c r="I7821" i="47"/>
  <c r="J7821" i="47"/>
  <c r="L7821" i="47"/>
  <c r="F7739" i="47"/>
  <c r="E7739" i="47"/>
  <c r="B7739" i="47"/>
  <c r="D7739" i="47"/>
  <c r="A7740" i="47"/>
  <c r="C7739" i="47"/>
  <c r="J7822" i="47" l="1"/>
  <c r="L7822" i="47"/>
  <c r="M7822" i="47"/>
  <c r="H7823" i="47"/>
  <c r="I7822" i="47"/>
  <c r="K7822" i="47"/>
  <c r="D7740" i="47"/>
  <c r="E7740" i="47"/>
  <c r="C7740" i="47"/>
  <c r="A7741" i="47"/>
  <c r="F7740" i="47"/>
  <c r="B7740" i="47"/>
  <c r="H7824" i="47" l="1"/>
  <c r="M7823" i="47"/>
  <c r="K7823" i="47"/>
  <c r="I7823" i="47"/>
  <c r="J7823" i="47"/>
  <c r="L7823" i="47"/>
  <c r="B7741" i="47"/>
  <c r="C7741" i="47"/>
  <c r="D7741" i="47"/>
  <c r="F7741" i="47"/>
  <c r="A7742" i="47"/>
  <c r="E7741" i="47"/>
  <c r="I7824" i="47" l="1"/>
  <c r="J7824" i="47"/>
  <c r="L7824" i="47"/>
  <c r="H7825" i="47"/>
  <c r="M7824" i="47"/>
  <c r="K7824" i="47"/>
  <c r="F7742" i="47"/>
  <c r="C7742" i="47"/>
  <c r="E7742" i="47"/>
  <c r="D7742" i="47"/>
  <c r="B7742" i="47"/>
  <c r="A7743" i="47"/>
  <c r="I7825" i="47" l="1"/>
  <c r="K7825" i="47"/>
  <c r="L7825" i="47"/>
  <c r="J7825" i="47"/>
  <c r="H7826" i="47"/>
  <c r="M7825" i="47"/>
  <c r="C7743" i="47"/>
  <c r="F7743" i="47"/>
  <c r="E7743" i="47"/>
  <c r="B7743" i="47"/>
  <c r="D7743" i="47"/>
  <c r="A7744" i="47"/>
  <c r="I7826" i="47" l="1"/>
  <c r="J7826" i="47"/>
  <c r="L7826" i="47"/>
  <c r="H7827" i="47"/>
  <c r="M7826" i="47"/>
  <c r="K7826" i="47"/>
  <c r="D7744" i="47"/>
  <c r="E7744" i="47"/>
  <c r="C7744" i="47"/>
  <c r="A7745" i="47"/>
  <c r="F7744" i="47"/>
  <c r="B7744" i="47"/>
  <c r="I7827" i="47" l="1"/>
  <c r="K7827" i="47"/>
  <c r="L7827" i="47"/>
  <c r="J7827" i="47"/>
  <c r="H7828" i="47"/>
  <c r="M7827" i="47"/>
  <c r="E7745" i="47"/>
  <c r="C7745" i="47"/>
  <c r="D7745" i="47"/>
  <c r="F7745" i="47"/>
  <c r="A7746" i="47"/>
  <c r="B7745" i="47"/>
  <c r="M7828" i="47" l="1"/>
  <c r="K7828" i="47"/>
  <c r="I7828" i="47"/>
  <c r="J7828" i="47"/>
  <c r="L7828" i="47"/>
  <c r="H7829" i="47"/>
  <c r="F7746" i="47"/>
  <c r="C7746" i="47"/>
  <c r="B7746" i="47"/>
  <c r="A7747" i="47"/>
  <c r="E7746" i="47"/>
  <c r="D7746" i="47"/>
  <c r="L7829" i="47" l="1"/>
  <c r="I7829" i="47"/>
  <c r="K7829" i="47"/>
  <c r="J7829" i="47"/>
  <c r="H7830" i="47"/>
  <c r="M7829" i="47"/>
  <c r="C7747" i="47"/>
  <c r="F7747" i="47"/>
  <c r="E7747" i="47"/>
  <c r="B7747" i="47"/>
  <c r="D7747" i="47"/>
  <c r="A7748" i="47"/>
  <c r="L7830" i="47" l="1"/>
  <c r="H7831" i="47"/>
  <c r="M7830" i="47"/>
  <c r="K7830" i="47"/>
  <c r="I7830" i="47"/>
  <c r="J7830" i="47"/>
  <c r="D7748" i="47"/>
  <c r="E7748" i="47"/>
  <c r="C7748" i="47"/>
  <c r="A7749" i="47"/>
  <c r="F7748" i="47"/>
  <c r="B7748" i="47"/>
  <c r="K7831" i="47" l="1"/>
  <c r="L7831" i="47"/>
  <c r="M7831" i="47"/>
  <c r="I7831" i="47"/>
  <c r="J7831" i="47"/>
  <c r="H7832" i="47"/>
  <c r="B7749" i="47"/>
  <c r="E7749" i="47"/>
  <c r="C7749" i="47"/>
  <c r="D7749" i="47"/>
  <c r="F7749" i="47"/>
  <c r="A7750" i="47"/>
  <c r="L7832" i="47" l="1"/>
  <c r="H7833" i="47"/>
  <c r="M7832" i="47"/>
  <c r="K7832" i="47"/>
  <c r="I7832" i="47"/>
  <c r="J7832" i="47"/>
  <c r="F7750" i="47"/>
  <c r="C7750" i="47"/>
  <c r="B7750" i="47"/>
  <c r="A7751" i="47"/>
  <c r="E7750" i="47"/>
  <c r="D7750" i="47"/>
  <c r="M7833" i="47" l="1"/>
  <c r="L7833" i="47"/>
  <c r="I7833" i="47"/>
  <c r="H7834" i="47"/>
  <c r="K7833" i="47"/>
  <c r="J7833" i="47"/>
  <c r="F7751" i="47"/>
  <c r="E7751" i="47"/>
  <c r="B7751" i="47"/>
  <c r="D7751" i="47"/>
  <c r="A7752" i="47"/>
  <c r="C7751" i="47"/>
  <c r="K7834" i="47" l="1"/>
  <c r="L7834" i="47"/>
  <c r="J7834" i="47"/>
  <c r="M7834" i="47"/>
  <c r="H7835" i="47"/>
  <c r="I7834" i="47"/>
  <c r="D7752" i="47"/>
  <c r="E7752" i="47"/>
  <c r="C7752" i="47"/>
  <c r="A7753" i="47"/>
  <c r="F7752" i="47"/>
  <c r="B7752" i="47"/>
  <c r="I7835" i="47" l="1"/>
  <c r="K7835" i="47"/>
  <c r="L7835" i="47"/>
  <c r="J7835" i="47"/>
  <c r="H7836" i="47"/>
  <c r="M7835" i="47"/>
  <c r="E7753" i="47"/>
  <c r="C7753" i="47"/>
  <c r="D7753" i="47"/>
  <c r="F7753" i="47"/>
  <c r="A7754" i="47"/>
  <c r="B7753" i="47"/>
  <c r="L7836" i="47" l="1"/>
  <c r="M7836" i="47"/>
  <c r="K7836" i="47"/>
  <c r="H7837" i="47"/>
  <c r="I7836" i="47"/>
  <c r="J7836" i="47"/>
  <c r="F7754" i="47"/>
  <c r="C7754" i="47"/>
  <c r="D7754" i="47"/>
  <c r="B7754" i="47"/>
  <c r="A7755" i="47"/>
  <c r="E7754" i="47"/>
  <c r="M7837" i="47" l="1"/>
  <c r="L7837" i="47"/>
  <c r="I7837" i="47"/>
  <c r="H7838" i="47"/>
  <c r="K7837" i="47"/>
  <c r="J7837" i="47"/>
  <c r="F7755" i="47"/>
  <c r="E7755" i="47"/>
  <c r="B7755" i="47"/>
  <c r="D7755" i="47"/>
  <c r="A7756" i="47"/>
  <c r="C7755" i="47"/>
  <c r="L7838" i="47" l="1"/>
  <c r="H7839" i="47"/>
  <c r="M7838" i="47"/>
  <c r="K7838" i="47"/>
  <c r="I7838" i="47"/>
  <c r="J7838" i="47"/>
  <c r="D7756" i="47"/>
  <c r="E7756" i="47"/>
  <c r="A7757" i="47"/>
  <c r="F7756" i="47"/>
  <c r="B7756" i="47"/>
  <c r="C7756" i="47"/>
  <c r="M7839" i="47" l="1"/>
  <c r="J7839" i="47"/>
  <c r="K7839" i="47"/>
  <c r="L7839" i="47"/>
  <c r="I7839" i="47"/>
  <c r="H7840" i="47"/>
  <c r="E7757" i="47"/>
  <c r="C7757" i="47"/>
  <c r="D7757" i="47"/>
  <c r="F7757" i="47"/>
  <c r="A7758" i="47"/>
  <c r="B7757" i="47"/>
  <c r="L7840" i="47" l="1"/>
  <c r="H7841" i="47"/>
  <c r="M7840" i="47"/>
  <c r="K7840" i="47"/>
  <c r="I7840" i="47"/>
  <c r="J7840" i="47"/>
  <c r="F7758" i="47"/>
  <c r="C7758" i="47"/>
  <c r="E7758" i="47"/>
  <c r="D7758" i="47"/>
  <c r="B7758" i="47"/>
  <c r="A7759" i="47"/>
  <c r="J7841" i="47" l="1"/>
  <c r="M7841" i="47"/>
  <c r="L7841" i="47"/>
  <c r="I7841" i="47"/>
  <c r="H7842" i="47"/>
  <c r="K7841" i="47"/>
  <c r="C7759" i="47"/>
  <c r="E7759" i="47"/>
  <c r="B7759" i="47"/>
  <c r="D7759" i="47"/>
  <c r="A7760" i="47"/>
  <c r="F7759" i="47"/>
  <c r="L7842" i="47" l="1"/>
  <c r="J7842" i="47"/>
  <c r="M7842" i="47"/>
  <c r="H7843" i="47"/>
  <c r="I7842" i="47"/>
  <c r="K7842" i="47"/>
  <c r="E7760" i="47"/>
  <c r="C7760" i="47"/>
  <c r="A7761" i="47"/>
  <c r="F7760" i="47"/>
  <c r="B7760" i="47"/>
  <c r="D7760" i="47"/>
  <c r="J7843" i="47" l="1"/>
  <c r="K7843" i="47"/>
  <c r="M7843" i="47"/>
  <c r="H7844" i="47"/>
  <c r="I7843" i="47"/>
  <c r="L7843" i="47"/>
  <c r="E7761" i="47"/>
  <c r="C7761" i="47"/>
  <c r="D7761" i="47"/>
  <c r="F7761" i="47"/>
  <c r="A7762" i="47"/>
  <c r="B7761" i="47"/>
  <c r="I7844" i="47" l="1"/>
  <c r="K7844" i="47"/>
  <c r="L7844" i="47"/>
  <c r="J7844" i="47"/>
  <c r="H7845" i="47"/>
  <c r="M7844" i="47"/>
  <c r="F7762" i="47"/>
  <c r="C7762" i="47"/>
  <c r="A7763" i="47"/>
  <c r="D7762" i="47"/>
  <c r="B7762" i="47"/>
  <c r="E7762" i="47"/>
  <c r="K7845" i="47" l="1"/>
  <c r="J7845" i="47"/>
  <c r="M7845" i="47"/>
  <c r="I7845" i="47"/>
  <c r="L7845" i="47"/>
  <c r="H7846" i="47"/>
  <c r="C7763" i="47"/>
  <c r="E7763" i="47"/>
  <c r="B7763" i="47"/>
  <c r="F7763" i="47"/>
  <c r="D7763" i="47"/>
  <c r="A7764" i="47"/>
  <c r="K7846" i="47" l="1"/>
  <c r="M7846" i="47"/>
  <c r="J7846" i="47"/>
  <c r="L7846" i="47"/>
  <c r="I7846" i="47"/>
  <c r="H7847" i="47"/>
  <c r="D7764" i="47"/>
  <c r="E7764" i="47"/>
  <c r="B7764" i="47"/>
  <c r="C7764" i="47"/>
  <c r="A7765" i="47"/>
  <c r="F7764" i="47"/>
  <c r="I7847" i="47" l="1"/>
  <c r="K7847" i="47"/>
  <c r="L7847" i="47"/>
  <c r="J7847" i="47"/>
  <c r="H7848" i="47"/>
  <c r="M7847" i="47"/>
  <c r="B7765" i="47"/>
  <c r="C7765" i="47"/>
  <c r="D7765" i="47"/>
  <c r="E7765" i="47"/>
  <c r="F7765" i="47"/>
  <c r="A7766" i="47"/>
  <c r="M7848" i="47" l="1"/>
  <c r="J7848" i="47"/>
  <c r="L7848" i="47"/>
  <c r="I7848" i="47"/>
  <c r="H7849" i="47"/>
  <c r="K7848" i="47"/>
  <c r="F7766" i="47"/>
  <c r="C7766" i="47"/>
  <c r="A7767" i="47"/>
  <c r="E7766" i="47"/>
  <c r="D7766" i="47"/>
  <c r="B7766" i="47"/>
  <c r="M7849" i="47" l="1"/>
  <c r="I7849" i="47"/>
  <c r="K7849" i="47"/>
  <c r="L7849" i="47"/>
  <c r="J7849" i="47"/>
  <c r="H7850" i="47"/>
  <c r="C7767" i="47"/>
  <c r="F7767" i="47"/>
  <c r="E7767" i="47"/>
  <c r="B7767" i="47"/>
  <c r="A7768" i="47"/>
  <c r="D7767" i="47"/>
  <c r="H7851" i="47" l="1"/>
  <c r="L7850" i="47"/>
  <c r="I7850" i="47"/>
  <c r="K7850" i="47"/>
  <c r="M7850" i="47"/>
  <c r="J7850" i="47"/>
  <c r="D7768" i="47"/>
  <c r="E7768" i="47"/>
  <c r="C7768" i="47"/>
  <c r="A7769" i="47"/>
  <c r="F7768" i="47"/>
  <c r="B7768" i="47"/>
  <c r="I7851" i="47" l="1"/>
  <c r="K7851" i="47"/>
  <c r="L7851" i="47"/>
  <c r="J7851" i="47"/>
  <c r="H7852" i="47"/>
  <c r="M7851" i="47"/>
  <c r="B7769" i="47"/>
  <c r="C7769" i="47"/>
  <c r="D7769" i="47"/>
  <c r="F7769" i="47"/>
  <c r="A7770" i="47"/>
  <c r="E7769" i="47"/>
  <c r="L7852" i="47" l="1"/>
  <c r="H7853" i="47"/>
  <c r="M7852" i="47"/>
  <c r="K7852" i="47"/>
  <c r="I7852" i="47"/>
  <c r="J7852" i="47"/>
  <c r="B7770" i="47"/>
  <c r="A7771" i="47"/>
  <c r="E7770" i="47"/>
  <c r="D7770" i="47"/>
  <c r="C7770" i="47"/>
  <c r="F7770" i="47"/>
  <c r="K7853" i="47" l="1"/>
  <c r="L7853" i="47"/>
  <c r="I7853" i="47"/>
  <c r="J7853" i="47"/>
  <c r="H7854" i="47"/>
  <c r="M7853" i="47"/>
  <c r="F7771" i="47"/>
  <c r="E7771" i="47"/>
  <c r="B7771" i="47"/>
  <c r="D7771" i="47"/>
  <c r="A7772" i="47"/>
  <c r="C7771" i="47"/>
  <c r="J7854" i="47" l="1"/>
  <c r="L7854" i="47"/>
  <c r="M7854" i="47"/>
  <c r="H7855" i="47"/>
  <c r="I7854" i="47"/>
  <c r="K7854" i="47"/>
  <c r="D7772" i="47"/>
  <c r="E7772" i="47"/>
  <c r="F7772" i="47"/>
  <c r="C7772" i="47"/>
  <c r="A7773" i="47"/>
  <c r="B7772" i="47"/>
  <c r="M7855" i="47" l="1"/>
  <c r="L7855" i="47"/>
  <c r="I7855" i="47"/>
  <c r="H7856" i="47"/>
  <c r="K7855" i="47"/>
  <c r="J7855" i="47"/>
  <c r="E7773" i="47"/>
  <c r="C7773" i="47"/>
  <c r="D7773" i="47"/>
  <c r="F7773" i="47"/>
  <c r="A7774" i="47"/>
  <c r="B7773" i="47"/>
  <c r="H7857" i="47" l="1"/>
  <c r="M7856" i="47"/>
  <c r="K7856" i="47"/>
  <c r="I7856" i="47"/>
  <c r="J7856" i="47"/>
  <c r="L7856" i="47"/>
  <c r="F7774" i="47"/>
  <c r="C7774" i="47"/>
  <c r="A7775" i="47"/>
  <c r="E7774" i="47"/>
  <c r="B7774" i="47"/>
  <c r="D7774" i="47"/>
  <c r="I7857" i="47" l="1"/>
  <c r="K7857" i="47"/>
  <c r="L7857" i="47"/>
  <c r="J7857" i="47"/>
  <c r="H7858" i="47"/>
  <c r="M7857" i="47"/>
  <c r="F7775" i="47"/>
  <c r="E7775" i="47"/>
  <c r="B7775" i="47"/>
  <c r="D7775" i="47"/>
  <c r="A7776" i="47"/>
  <c r="C7775" i="47"/>
  <c r="H7859" i="47" l="1"/>
  <c r="M7858" i="47"/>
  <c r="J7858" i="47"/>
  <c r="L7858" i="47"/>
  <c r="I7858" i="47"/>
  <c r="K7858" i="47"/>
  <c r="D7776" i="47"/>
  <c r="E7776" i="47"/>
  <c r="C7776" i="47"/>
  <c r="A7777" i="47"/>
  <c r="F7776" i="47"/>
  <c r="B7776" i="47"/>
  <c r="J7859" i="47" l="1"/>
  <c r="M7859" i="47"/>
  <c r="K7859" i="47"/>
  <c r="I7859" i="47"/>
  <c r="H7860" i="47"/>
  <c r="L7859" i="47"/>
  <c r="E7777" i="47"/>
  <c r="C7777" i="47"/>
  <c r="D7777" i="47"/>
  <c r="F7777" i="47"/>
  <c r="A7778" i="47"/>
  <c r="B7777" i="47"/>
  <c r="M7860" i="47" l="1"/>
  <c r="J7860" i="47"/>
  <c r="I7860" i="47"/>
  <c r="K7860" i="47"/>
  <c r="L7860" i="47"/>
  <c r="H7861" i="47"/>
  <c r="F7778" i="47"/>
  <c r="C7778" i="47"/>
  <c r="B7778" i="47"/>
  <c r="A7779" i="47"/>
  <c r="D7778" i="47"/>
  <c r="E7778" i="47"/>
  <c r="K7861" i="47" l="1"/>
  <c r="M7861" i="47"/>
  <c r="J7861" i="47"/>
  <c r="L7861" i="47"/>
  <c r="I7861" i="47"/>
  <c r="H7862" i="47"/>
  <c r="F7779" i="47"/>
  <c r="E7779" i="47"/>
  <c r="B7779" i="47"/>
  <c r="D7779" i="47"/>
  <c r="A7780" i="47"/>
  <c r="C7779" i="47"/>
  <c r="H7863" i="47" l="1"/>
  <c r="M7862" i="47"/>
  <c r="J7862" i="47"/>
  <c r="I7862" i="47"/>
  <c r="K7862" i="47"/>
  <c r="L7862" i="47"/>
  <c r="D7780" i="47"/>
  <c r="E7780" i="47"/>
  <c r="F7780" i="47"/>
  <c r="B7780" i="47"/>
  <c r="C7780" i="47"/>
  <c r="A7781" i="47"/>
  <c r="I7863" i="47" l="1"/>
  <c r="K7863" i="47"/>
  <c r="L7863" i="47"/>
  <c r="J7863" i="47"/>
  <c r="H7864" i="47"/>
  <c r="M7863" i="47"/>
  <c r="B7781" i="47"/>
  <c r="C7781" i="47"/>
  <c r="D7781" i="47"/>
  <c r="F7781" i="47"/>
  <c r="A7782" i="47"/>
  <c r="E7781" i="47"/>
  <c r="H7865" i="47" l="1"/>
  <c r="L7864" i="47"/>
  <c r="M7864" i="47"/>
  <c r="K7864" i="47"/>
  <c r="I7864" i="47"/>
  <c r="J7864" i="47"/>
  <c r="F7782" i="47"/>
  <c r="C7782" i="47"/>
  <c r="B7782" i="47"/>
  <c r="A7783" i="47"/>
  <c r="E7782" i="47"/>
  <c r="D7782" i="47"/>
  <c r="I7865" i="47" l="1"/>
  <c r="K7865" i="47"/>
  <c r="L7865" i="47"/>
  <c r="M7865" i="47"/>
  <c r="J7865" i="47"/>
  <c r="H7866" i="47"/>
  <c r="F7783" i="47"/>
  <c r="E7783" i="47"/>
  <c r="B7783" i="47"/>
  <c r="D7783" i="47"/>
  <c r="A7784" i="47"/>
  <c r="C7783" i="47"/>
  <c r="I7866" i="47" l="1"/>
  <c r="K7866" i="47"/>
  <c r="L7866" i="47"/>
  <c r="M7866" i="47"/>
  <c r="J7866" i="47"/>
  <c r="H7867" i="47"/>
  <c r="D7784" i="47"/>
  <c r="E7784" i="47"/>
  <c r="C7784" i="47"/>
  <c r="A7785" i="47"/>
  <c r="B7784" i="47"/>
  <c r="F7784" i="47"/>
  <c r="I7867" i="47" l="1"/>
  <c r="L7867" i="47"/>
  <c r="K7867" i="47"/>
  <c r="J7867" i="47"/>
  <c r="H7868" i="47"/>
  <c r="M7867" i="47"/>
  <c r="B7785" i="47"/>
  <c r="C7785" i="47"/>
  <c r="D7785" i="47"/>
  <c r="F7785" i="47"/>
  <c r="A7786" i="47"/>
  <c r="E7785" i="47"/>
  <c r="L7868" i="47" l="1"/>
  <c r="M7868" i="47"/>
  <c r="K7868" i="47"/>
  <c r="H7869" i="47"/>
  <c r="I7868" i="47"/>
  <c r="J7868" i="47"/>
  <c r="F7786" i="47"/>
  <c r="C7786" i="47"/>
  <c r="A7787" i="47"/>
  <c r="B7786" i="47"/>
  <c r="E7786" i="47"/>
  <c r="D7786" i="47"/>
  <c r="I7869" i="47" l="1"/>
  <c r="K7869" i="47"/>
  <c r="L7869" i="47"/>
  <c r="J7869" i="47"/>
  <c r="H7870" i="47"/>
  <c r="M7869" i="47"/>
  <c r="C7787" i="47"/>
  <c r="E7787" i="47"/>
  <c r="B7787" i="47"/>
  <c r="D7787" i="47"/>
  <c r="A7788" i="47"/>
  <c r="F7787" i="47"/>
  <c r="H7871" i="47" l="1"/>
  <c r="K7870" i="47"/>
  <c r="I7870" i="47"/>
  <c r="J7870" i="47"/>
  <c r="L7870" i="47"/>
  <c r="M7870" i="47"/>
  <c r="D7788" i="47"/>
  <c r="E7788" i="47"/>
  <c r="A7789" i="47"/>
  <c r="C7788" i="47"/>
  <c r="B7788" i="47"/>
  <c r="F7788" i="47"/>
  <c r="I7871" i="47" l="1"/>
  <c r="K7871" i="47"/>
  <c r="L7871" i="47"/>
  <c r="M7871" i="47"/>
  <c r="J7871" i="47"/>
  <c r="H7872" i="47"/>
  <c r="F7789" i="47"/>
  <c r="A7790" i="47"/>
  <c r="B7789" i="47"/>
  <c r="E7789" i="47"/>
  <c r="C7789" i="47"/>
  <c r="D7789" i="47"/>
  <c r="H7873" i="47" l="1"/>
  <c r="M7872" i="47"/>
  <c r="K7872" i="47"/>
  <c r="L7872" i="47"/>
  <c r="I7872" i="47"/>
  <c r="J7872" i="47"/>
  <c r="E7790" i="47"/>
  <c r="A7791" i="47"/>
  <c r="D7790" i="47"/>
  <c r="F7790" i="47"/>
  <c r="C7790" i="47"/>
  <c r="B7790" i="47"/>
  <c r="I7873" i="47" l="1"/>
  <c r="K7873" i="47"/>
  <c r="L7873" i="47"/>
  <c r="J7873" i="47"/>
  <c r="H7874" i="47"/>
  <c r="M7873" i="47"/>
  <c r="D7791" i="47"/>
  <c r="A7792" i="47"/>
  <c r="F7791" i="47"/>
  <c r="E7791" i="47"/>
  <c r="B7791" i="47"/>
  <c r="C7791" i="47"/>
  <c r="H7875" i="47" l="1"/>
  <c r="M7874" i="47"/>
  <c r="J7874" i="47"/>
  <c r="K7874" i="47"/>
  <c r="L7874" i="47"/>
  <c r="I7874" i="47"/>
  <c r="B7792" i="47"/>
  <c r="D7792" i="47"/>
  <c r="E7792" i="47"/>
  <c r="C7792" i="47"/>
  <c r="A7793" i="47"/>
  <c r="F7792" i="47"/>
  <c r="M7875" i="47" l="1"/>
  <c r="K7875" i="47"/>
  <c r="L7875" i="47"/>
  <c r="J7875" i="47"/>
  <c r="I7875" i="47"/>
  <c r="H7876" i="47"/>
  <c r="F7793" i="47"/>
  <c r="A7794" i="47"/>
  <c r="B7793" i="47"/>
  <c r="E7793" i="47"/>
  <c r="D7793" i="47"/>
  <c r="C7793" i="47"/>
  <c r="M7876" i="47" l="1"/>
  <c r="H7877" i="47"/>
  <c r="I7876" i="47"/>
  <c r="J7876" i="47"/>
  <c r="K7876" i="47"/>
  <c r="L7876" i="47"/>
  <c r="E7794" i="47"/>
  <c r="F7794" i="47"/>
  <c r="D7794" i="47"/>
  <c r="B7794" i="47"/>
  <c r="A7795" i="47"/>
  <c r="C7794" i="47"/>
  <c r="J7877" i="47" l="1"/>
  <c r="M7877" i="47"/>
  <c r="L7877" i="47"/>
  <c r="K7877" i="47"/>
  <c r="I7877" i="47"/>
  <c r="H7878" i="47"/>
  <c r="D7795" i="47"/>
  <c r="A7796" i="47"/>
  <c r="F7795" i="47"/>
  <c r="C7795" i="47"/>
  <c r="E7795" i="47"/>
  <c r="B7795" i="47"/>
  <c r="H7879" i="47" l="1"/>
  <c r="K7878" i="47"/>
  <c r="M7878" i="47"/>
  <c r="J7878" i="47"/>
  <c r="L7878" i="47"/>
  <c r="I7878" i="47"/>
  <c r="D7796" i="47"/>
  <c r="E7796" i="47"/>
  <c r="C7796" i="47"/>
  <c r="A7797" i="47"/>
  <c r="F7796" i="47"/>
  <c r="B7796" i="47"/>
  <c r="K7879" i="47" l="1"/>
  <c r="L7879" i="47"/>
  <c r="M7879" i="47"/>
  <c r="J7879" i="47"/>
  <c r="H7880" i="47"/>
  <c r="I7879" i="47"/>
  <c r="E7797" i="47"/>
  <c r="C7797" i="47"/>
  <c r="D7797" i="47"/>
  <c r="F7797" i="47"/>
  <c r="A7798" i="47"/>
  <c r="B7797" i="47"/>
  <c r="M7880" i="47" l="1"/>
  <c r="K7880" i="47"/>
  <c r="I7880" i="47"/>
  <c r="J7880" i="47"/>
  <c r="L7880" i="47"/>
  <c r="H7881" i="47"/>
  <c r="F7798" i="47"/>
  <c r="B7798" i="47"/>
  <c r="A7799" i="47"/>
  <c r="E7798" i="47"/>
  <c r="D7798" i="47"/>
  <c r="C7798" i="47"/>
  <c r="M7881" i="47" l="1"/>
  <c r="I7881" i="47"/>
  <c r="K7881" i="47"/>
  <c r="L7881" i="47"/>
  <c r="J7881" i="47"/>
  <c r="H7882" i="47"/>
  <c r="F7799" i="47"/>
  <c r="E7799" i="47"/>
  <c r="B7799" i="47"/>
  <c r="D7799" i="47"/>
  <c r="A7800" i="47"/>
  <c r="C7799" i="47"/>
  <c r="H7883" i="47" l="1"/>
  <c r="M7882" i="47"/>
  <c r="K7882" i="47"/>
  <c r="L7882" i="47"/>
  <c r="I7882" i="47"/>
  <c r="J7882" i="47"/>
  <c r="D7800" i="47"/>
  <c r="E7800" i="47"/>
  <c r="B7800" i="47"/>
  <c r="C7800" i="47"/>
  <c r="A7801" i="47"/>
  <c r="F7800" i="47"/>
  <c r="L7883" i="47" l="1"/>
  <c r="M7883" i="47"/>
  <c r="K7883" i="47"/>
  <c r="H7884" i="47"/>
  <c r="I7883" i="47"/>
  <c r="J7883" i="47"/>
  <c r="C7801" i="47"/>
  <c r="D7801" i="47"/>
  <c r="F7801" i="47"/>
  <c r="A7802" i="47"/>
  <c r="B7801" i="47"/>
  <c r="E7801" i="47"/>
  <c r="J7884" i="47" l="1"/>
  <c r="L7884" i="47"/>
  <c r="M7884" i="47"/>
  <c r="H7885" i="47"/>
  <c r="I7884" i="47"/>
  <c r="K7884" i="47"/>
  <c r="B7802" i="47"/>
  <c r="A7803" i="47"/>
  <c r="E7802" i="47"/>
  <c r="D7802" i="47"/>
  <c r="F7802" i="47"/>
  <c r="C7802" i="47"/>
  <c r="K7885" i="47" l="1"/>
  <c r="L7885" i="47"/>
  <c r="I7885" i="47"/>
  <c r="J7885" i="47"/>
  <c r="H7886" i="47"/>
  <c r="M7885" i="47"/>
  <c r="C7803" i="47"/>
  <c r="F7803" i="47"/>
  <c r="E7803" i="47"/>
  <c r="B7803" i="47"/>
  <c r="D7803" i="47"/>
  <c r="A7804" i="47"/>
  <c r="K7886" i="47" l="1"/>
  <c r="M7886" i="47"/>
  <c r="J7886" i="47"/>
  <c r="H7887" i="47"/>
  <c r="L7886" i="47"/>
  <c r="I7886" i="47"/>
  <c r="D7804" i="47"/>
  <c r="C7804" i="47"/>
  <c r="A7805" i="47"/>
  <c r="F7804" i="47"/>
  <c r="B7804" i="47"/>
  <c r="E7804" i="47"/>
  <c r="I7887" i="47" l="1"/>
  <c r="K7887" i="47"/>
  <c r="L7887" i="47"/>
  <c r="M7887" i="47"/>
  <c r="J7887" i="47"/>
  <c r="H7888" i="47"/>
  <c r="F7805" i="47"/>
  <c r="A7806" i="47"/>
  <c r="E7805" i="47"/>
  <c r="B7805" i="47"/>
  <c r="C7805" i="47"/>
  <c r="D7805" i="47"/>
  <c r="L7888" i="47" l="1"/>
  <c r="M7888" i="47"/>
  <c r="H7889" i="47"/>
  <c r="I7888" i="47"/>
  <c r="K7888" i="47"/>
  <c r="J7888" i="47"/>
  <c r="E7806" i="47"/>
  <c r="A7807" i="47"/>
  <c r="D7806" i="47"/>
  <c r="F7806" i="47"/>
  <c r="C7806" i="47"/>
  <c r="B7806" i="47"/>
  <c r="K7889" i="47" l="1"/>
  <c r="L7889" i="47"/>
  <c r="I7889" i="47"/>
  <c r="J7889" i="47"/>
  <c r="H7890" i="47"/>
  <c r="M7889" i="47"/>
  <c r="D7807" i="47"/>
  <c r="A7808" i="47"/>
  <c r="E7807" i="47"/>
  <c r="B7807" i="47"/>
  <c r="C7807" i="47"/>
  <c r="F7807" i="47"/>
  <c r="H7891" i="47" l="1"/>
  <c r="M7890" i="47"/>
  <c r="K7890" i="47"/>
  <c r="L7890" i="47"/>
  <c r="I7890" i="47"/>
  <c r="J7890" i="47"/>
  <c r="D7808" i="47"/>
  <c r="E7808" i="47"/>
  <c r="C7808" i="47"/>
  <c r="A7809" i="47"/>
  <c r="F7808" i="47"/>
  <c r="B7808" i="47"/>
  <c r="M7891" i="47" l="1"/>
  <c r="I7891" i="47"/>
  <c r="K7891" i="47"/>
  <c r="L7891" i="47"/>
  <c r="J7891" i="47"/>
  <c r="H7892" i="47"/>
  <c r="F7809" i="47"/>
  <c r="A7810" i="47"/>
  <c r="B7809" i="47"/>
  <c r="E7809" i="47"/>
  <c r="D7809" i="47"/>
  <c r="C7809" i="47"/>
  <c r="H7893" i="47" l="1"/>
  <c r="K7892" i="47"/>
  <c r="M7892" i="47"/>
  <c r="J7892" i="47"/>
  <c r="L7892" i="47"/>
  <c r="I7892" i="47"/>
  <c r="D7810" i="47"/>
  <c r="F7810" i="47"/>
  <c r="C7810" i="47"/>
  <c r="B7810" i="47"/>
  <c r="A7811" i="47"/>
  <c r="E7810" i="47"/>
  <c r="K7893" i="47" l="1"/>
  <c r="L7893" i="47"/>
  <c r="J7893" i="47"/>
  <c r="H7894" i="47"/>
  <c r="M7893" i="47"/>
  <c r="I7893" i="47"/>
  <c r="D7811" i="47"/>
  <c r="A7812" i="47"/>
  <c r="F7811" i="47"/>
  <c r="B7811" i="47"/>
  <c r="C7811" i="47"/>
  <c r="E7811" i="47"/>
  <c r="L7894" i="47" l="1"/>
  <c r="I7894" i="47"/>
  <c r="H7895" i="47"/>
  <c r="J7894" i="47"/>
  <c r="M7894" i="47"/>
  <c r="K7894" i="47"/>
  <c r="F7812" i="47"/>
  <c r="B7812" i="47"/>
  <c r="D7812" i="47"/>
  <c r="C7812" i="47"/>
  <c r="A7813" i="47"/>
  <c r="E7812" i="47"/>
  <c r="M7895" i="47" l="1"/>
  <c r="I7895" i="47"/>
  <c r="K7895" i="47"/>
  <c r="L7895" i="47"/>
  <c r="J7895" i="47"/>
  <c r="H7896" i="47"/>
  <c r="C7813" i="47"/>
  <c r="F7813" i="47"/>
  <c r="A7814" i="47"/>
  <c r="E7813" i="47"/>
  <c r="B7813" i="47"/>
  <c r="D7813" i="47"/>
  <c r="L7896" i="47" l="1"/>
  <c r="I7896" i="47"/>
  <c r="K7896" i="47"/>
  <c r="J7896" i="47"/>
  <c r="H7897" i="47"/>
  <c r="M7896" i="47"/>
  <c r="E7814" i="47"/>
  <c r="D7814" i="47"/>
  <c r="F7814" i="47"/>
  <c r="C7814" i="47"/>
  <c r="B7814" i="47"/>
  <c r="A7815" i="47"/>
  <c r="K7897" i="47" l="1"/>
  <c r="L7897" i="47"/>
  <c r="J7897" i="47"/>
  <c r="H7898" i="47"/>
  <c r="M7897" i="47"/>
  <c r="I7897" i="47"/>
  <c r="D7815" i="47"/>
  <c r="A7816" i="47"/>
  <c r="C7815" i="47"/>
  <c r="F7815" i="47"/>
  <c r="E7815" i="47"/>
  <c r="B7815" i="47"/>
  <c r="H7899" i="47" l="1"/>
  <c r="M7898" i="47"/>
  <c r="K7898" i="47"/>
  <c r="L7898" i="47"/>
  <c r="I7898" i="47"/>
  <c r="J7898" i="47"/>
  <c r="F7816" i="47"/>
  <c r="B7816" i="47"/>
  <c r="D7816" i="47"/>
  <c r="E7816" i="47"/>
  <c r="C7816" i="47"/>
  <c r="A7817" i="47"/>
  <c r="K7899" i="47" l="1"/>
  <c r="L7899" i="47"/>
  <c r="I7899" i="47"/>
  <c r="J7899" i="47"/>
  <c r="H7900" i="47"/>
  <c r="M7899" i="47"/>
  <c r="F7817" i="47"/>
  <c r="A7818" i="47"/>
  <c r="C7817" i="47"/>
  <c r="D7817" i="47"/>
  <c r="B7817" i="47"/>
  <c r="E7817" i="47"/>
  <c r="H7901" i="47" l="1"/>
  <c r="M7900" i="47"/>
  <c r="K7900" i="47"/>
  <c r="L7900" i="47"/>
  <c r="I7900" i="47"/>
  <c r="J7900" i="47"/>
  <c r="F7818" i="47"/>
  <c r="C7818" i="47"/>
  <c r="B7818" i="47"/>
  <c r="A7819" i="47"/>
  <c r="E7818" i="47"/>
  <c r="D7818" i="47"/>
  <c r="H7902" i="47" l="1"/>
  <c r="M7901" i="47"/>
  <c r="K7901" i="47"/>
  <c r="I7901" i="47"/>
  <c r="J7901" i="47"/>
  <c r="L7901" i="47"/>
  <c r="D7819" i="47"/>
  <c r="A7820" i="47"/>
  <c r="C7819" i="47"/>
  <c r="F7819" i="47"/>
  <c r="E7819" i="47"/>
  <c r="B7819" i="47"/>
  <c r="J7902" i="47" l="1"/>
  <c r="L7902" i="47"/>
  <c r="M7902" i="47"/>
  <c r="H7903" i="47"/>
  <c r="I7902" i="47"/>
  <c r="K7902" i="47"/>
  <c r="F7820" i="47"/>
  <c r="B7820" i="47"/>
  <c r="D7820" i="47"/>
  <c r="E7820" i="47"/>
  <c r="C7820" i="47"/>
  <c r="A7821" i="47"/>
  <c r="L7903" i="47" l="1"/>
  <c r="K7903" i="47"/>
  <c r="M7903" i="47"/>
  <c r="J7903" i="47"/>
  <c r="I7903" i="47"/>
  <c r="H7904" i="47"/>
  <c r="F7821" i="47"/>
  <c r="A7822" i="47"/>
  <c r="B7821" i="47"/>
  <c r="E7821" i="47"/>
  <c r="C7821" i="47"/>
  <c r="D7821" i="47"/>
  <c r="L7904" i="47" l="1"/>
  <c r="M7904" i="47"/>
  <c r="K7904" i="47"/>
  <c r="J7904" i="47"/>
  <c r="H7905" i="47"/>
  <c r="I7904" i="47"/>
  <c r="E7822" i="47"/>
  <c r="D7822" i="47"/>
  <c r="F7822" i="47"/>
  <c r="C7822" i="47"/>
  <c r="B7822" i="47"/>
  <c r="A7823" i="47"/>
  <c r="K7905" i="47" l="1"/>
  <c r="J7905" i="47"/>
  <c r="M7905" i="47"/>
  <c r="L7905" i="47"/>
  <c r="I7905" i="47"/>
  <c r="H7906" i="47"/>
  <c r="D7823" i="47"/>
  <c r="A7824" i="47"/>
  <c r="F7823" i="47"/>
  <c r="C7823" i="47"/>
  <c r="E7823" i="47"/>
  <c r="B7823" i="47"/>
  <c r="I7906" i="47" l="1"/>
  <c r="K7906" i="47"/>
  <c r="J7906" i="47"/>
  <c r="H7907" i="47"/>
  <c r="M7906" i="47"/>
  <c r="L7906" i="47"/>
  <c r="F7824" i="47"/>
  <c r="B7824" i="47"/>
  <c r="C7824" i="47"/>
  <c r="A7825" i="47"/>
  <c r="D7824" i="47"/>
  <c r="E7824" i="47"/>
  <c r="K7907" i="47" l="1"/>
  <c r="L7907" i="47"/>
  <c r="M7907" i="47"/>
  <c r="J7907" i="47"/>
  <c r="I7907" i="47"/>
  <c r="H7908" i="47"/>
  <c r="F7825" i="47"/>
  <c r="A7826" i="47"/>
  <c r="E7825" i="47"/>
  <c r="B7825" i="47"/>
  <c r="C7825" i="47"/>
  <c r="D7825" i="47"/>
  <c r="I7908" i="47" l="1"/>
  <c r="K7908" i="47"/>
  <c r="L7908" i="47"/>
  <c r="M7908" i="47"/>
  <c r="J7908" i="47"/>
  <c r="H7909" i="47"/>
  <c r="E7826" i="47"/>
  <c r="C7826" i="47"/>
  <c r="D7826" i="47"/>
  <c r="B7826" i="47"/>
  <c r="A7827" i="47"/>
  <c r="F7826" i="47"/>
  <c r="I7909" i="47" l="1"/>
  <c r="K7909" i="47"/>
  <c r="L7909" i="47"/>
  <c r="M7909" i="47"/>
  <c r="J7909" i="47"/>
  <c r="H7910" i="47"/>
  <c r="E7827" i="47"/>
  <c r="B7827" i="47"/>
  <c r="D7827" i="47"/>
  <c r="C7827" i="47"/>
  <c r="F7827" i="47"/>
  <c r="A7828" i="47"/>
  <c r="H7911" i="47" l="1"/>
  <c r="K7910" i="47"/>
  <c r="M7910" i="47"/>
  <c r="L7910" i="47"/>
  <c r="I7910" i="47"/>
  <c r="J7910" i="47"/>
  <c r="F7828" i="47"/>
  <c r="D7828" i="47"/>
  <c r="E7828" i="47"/>
  <c r="B7828" i="47"/>
  <c r="C7828" i="47"/>
  <c r="A7829" i="47"/>
  <c r="K7911" i="47" l="1"/>
  <c r="L7911" i="47"/>
  <c r="M7911" i="47"/>
  <c r="J7911" i="47"/>
  <c r="H7912" i="47"/>
  <c r="I7911" i="47"/>
  <c r="C7829" i="47"/>
  <c r="D7829" i="47"/>
  <c r="F7829" i="47"/>
  <c r="A7830" i="47"/>
  <c r="B7829" i="47"/>
  <c r="E7829" i="47"/>
  <c r="J7912" i="47" l="1"/>
  <c r="L7912" i="47"/>
  <c r="M7912" i="47"/>
  <c r="K7912" i="47"/>
  <c r="H7913" i="47"/>
  <c r="I7912" i="47"/>
  <c r="D7830" i="47"/>
  <c r="F7830" i="47"/>
  <c r="C7830" i="47"/>
  <c r="B7830" i="47"/>
  <c r="A7831" i="47"/>
  <c r="E7830" i="47"/>
  <c r="M7913" i="47" l="1"/>
  <c r="L7913" i="47"/>
  <c r="H7914" i="47"/>
  <c r="I7913" i="47"/>
  <c r="K7913" i="47"/>
  <c r="J7913" i="47"/>
  <c r="E7831" i="47"/>
  <c r="B7831" i="47"/>
  <c r="D7831" i="47"/>
  <c r="A7832" i="47"/>
  <c r="C7831" i="47"/>
  <c r="F7831" i="47"/>
  <c r="L7914" i="47" l="1"/>
  <c r="M7914" i="47"/>
  <c r="H7915" i="47"/>
  <c r="I7914" i="47"/>
  <c r="K7914" i="47"/>
  <c r="J7914" i="47"/>
  <c r="B7832" i="47"/>
  <c r="D7832" i="47"/>
  <c r="E7832" i="47"/>
  <c r="C7832" i="47"/>
  <c r="A7833" i="47"/>
  <c r="F7832" i="47"/>
  <c r="K7915" i="47" l="1"/>
  <c r="J7915" i="47"/>
  <c r="M7915" i="47"/>
  <c r="L7915" i="47"/>
  <c r="I7915" i="47"/>
  <c r="H7916" i="47"/>
  <c r="C7833" i="47"/>
  <c r="D7833" i="47"/>
  <c r="A7834" i="47"/>
  <c r="B7833" i="47"/>
  <c r="E7833" i="47"/>
  <c r="F7833" i="47"/>
  <c r="K7916" i="47" l="1"/>
  <c r="M7916" i="47"/>
  <c r="J7916" i="47"/>
  <c r="L7916" i="47"/>
  <c r="I7916" i="47"/>
  <c r="H7917" i="47"/>
  <c r="E7834" i="47"/>
  <c r="A7835" i="47"/>
  <c r="D7834" i="47"/>
  <c r="F7834" i="47"/>
  <c r="C7834" i="47"/>
  <c r="B7834" i="47"/>
  <c r="M7917" i="47" l="1"/>
  <c r="J7917" i="47"/>
  <c r="I7917" i="47"/>
  <c r="H7918" i="47"/>
  <c r="L7917" i="47"/>
  <c r="K7917" i="47"/>
  <c r="D7835" i="47"/>
  <c r="A7836" i="47"/>
  <c r="F7835" i="47"/>
  <c r="C7835" i="47"/>
  <c r="E7835" i="47"/>
  <c r="B7835" i="47"/>
  <c r="M7918" i="47" l="1"/>
  <c r="J7918" i="47"/>
  <c r="L7918" i="47"/>
  <c r="K7918" i="47"/>
  <c r="I7918" i="47"/>
  <c r="H7919" i="47"/>
  <c r="F7836" i="47"/>
  <c r="B7836" i="47"/>
  <c r="C7836" i="47"/>
  <c r="A7837" i="47"/>
  <c r="D7836" i="47"/>
  <c r="E7836" i="47"/>
  <c r="H7920" i="47" l="1"/>
  <c r="K7919" i="47"/>
  <c r="M7919" i="47"/>
  <c r="J7919" i="47"/>
  <c r="I7919" i="47"/>
  <c r="L7919" i="47"/>
  <c r="F7837" i="47"/>
  <c r="A7838" i="47"/>
  <c r="E7837" i="47"/>
  <c r="D7837" i="47"/>
  <c r="B7837" i="47"/>
  <c r="C7837" i="47"/>
  <c r="H7921" i="47" l="1"/>
  <c r="M7920" i="47"/>
  <c r="K7920" i="47"/>
  <c r="I7920" i="47"/>
  <c r="J7920" i="47"/>
  <c r="L7920" i="47"/>
  <c r="D7838" i="47"/>
  <c r="F7838" i="47"/>
  <c r="C7838" i="47"/>
  <c r="B7838" i="47"/>
  <c r="A7839" i="47"/>
  <c r="E7838" i="47"/>
  <c r="K7921" i="47" l="1"/>
  <c r="M7921" i="47"/>
  <c r="J7921" i="47"/>
  <c r="L7921" i="47"/>
  <c r="I7921" i="47"/>
  <c r="H7922" i="47"/>
  <c r="E7839" i="47"/>
  <c r="B7839" i="47"/>
  <c r="D7839" i="47"/>
  <c r="A7840" i="47"/>
  <c r="F7839" i="47"/>
  <c r="C7839" i="47"/>
  <c r="J7922" i="47" l="1"/>
  <c r="L7922" i="47"/>
  <c r="M7922" i="47"/>
  <c r="H7923" i="47"/>
  <c r="I7922" i="47"/>
  <c r="K7922" i="47"/>
  <c r="F7840" i="47"/>
  <c r="D7840" i="47"/>
  <c r="E7840" i="47"/>
  <c r="A7841" i="47"/>
  <c r="B7840" i="47"/>
  <c r="C7840" i="47"/>
  <c r="K7923" i="47" l="1"/>
  <c r="M7923" i="47"/>
  <c r="H7924" i="47"/>
  <c r="I7923" i="47"/>
  <c r="L7923" i="47"/>
  <c r="J7923" i="47"/>
  <c r="C7841" i="47"/>
  <c r="D7841" i="47"/>
  <c r="B7841" i="47"/>
  <c r="E7841" i="47"/>
  <c r="F7841" i="47"/>
  <c r="A7842" i="47"/>
  <c r="K7924" i="47" l="1"/>
  <c r="L7924" i="47"/>
  <c r="M7924" i="47"/>
  <c r="I7924" i="47"/>
  <c r="J7924" i="47"/>
  <c r="H7925" i="47"/>
  <c r="D7842" i="47"/>
  <c r="B7842" i="47"/>
  <c r="A7843" i="47"/>
  <c r="E7842" i="47"/>
  <c r="F7842" i="47"/>
  <c r="C7842" i="47"/>
  <c r="L7925" i="47" l="1"/>
  <c r="H7926" i="47"/>
  <c r="M7925" i="47"/>
  <c r="K7925" i="47"/>
  <c r="I7925" i="47"/>
  <c r="J7925" i="47"/>
  <c r="E7843" i="47"/>
  <c r="B7843" i="47"/>
  <c r="D7843" i="47"/>
  <c r="A7844" i="47"/>
  <c r="C7843" i="47"/>
  <c r="F7843" i="47"/>
  <c r="L7926" i="47" l="1"/>
  <c r="H7927" i="47"/>
  <c r="M7926" i="47"/>
  <c r="K7926" i="47"/>
  <c r="I7926" i="47"/>
  <c r="J7926" i="47"/>
  <c r="D7844" i="47"/>
  <c r="E7844" i="47"/>
  <c r="C7844" i="47"/>
  <c r="A7845" i="47"/>
  <c r="F7844" i="47"/>
  <c r="B7844" i="47"/>
  <c r="M7927" i="47" l="1"/>
  <c r="J7927" i="47"/>
  <c r="L7927" i="47"/>
  <c r="K7927" i="47"/>
  <c r="I7927" i="47"/>
  <c r="H7928" i="47"/>
  <c r="C7845" i="47"/>
  <c r="D7845" i="47"/>
  <c r="F7845" i="47"/>
  <c r="A7846" i="47"/>
  <c r="B7845" i="47"/>
  <c r="E7845" i="47"/>
  <c r="J7928" i="47" l="1"/>
  <c r="M7928" i="47"/>
  <c r="L7928" i="47"/>
  <c r="K7928" i="47"/>
  <c r="I7928" i="47"/>
  <c r="H7929" i="47"/>
  <c r="E7846" i="47"/>
  <c r="D7846" i="47"/>
  <c r="F7846" i="47"/>
  <c r="C7846" i="47"/>
  <c r="B7846" i="47"/>
  <c r="A7847" i="47"/>
  <c r="K7929" i="47" l="1"/>
  <c r="M7929" i="47"/>
  <c r="J7929" i="47"/>
  <c r="L7929" i="47"/>
  <c r="I7929" i="47"/>
  <c r="H7930" i="47"/>
  <c r="E7847" i="47"/>
  <c r="B7847" i="47"/>
  <c r="D7847" i="47"/>
  <c r="C7847" i="47"/>
  <c r="F7847" i="47"/>
  <c r="A7848" i="47"/>
  <c r="K7930" i="47" l="1"/>
  <c r="J7930" i="47"/>
  <c r="L7930" i="47"/>
  <c r="M7930" i="47"/>
  <c r="H7931" i="47"/>
  <c r="I7930" i="47"/>
  <c r="B7848" i="47"/>
  <c r="D7848" i="47"/>
  <c r="E7848" i="47"/>
  <c r="C7848" i="47"/>
  <c r="A7849" i="47"/>
  <c r="F7848" i="47"/>
  <c r="L7931" i="47" l="1"/>
  <c r="K7931" i="47"/>
  <c r="H7932" i="47"/>
  <c r="M7931" i="47"/>
  <c r="I7931" i="47"/>
  <c r="J7931" i="47"/>
  <c r="C7849" i="47"/>
  <c r="D7849" i="47"/>
  <c r="F7849" i="47"/>
  <c r="B7849" i="47"/>
  <c r="E7849" i="47"/>
  <c r="A7850" i="47"/>
  <c r="L7932" i="47" l="1"/>
  <c r="I7932" i="47"/>
  <c r="H7933" i="47"/>
  <c r="K7932" i="47"/>
  <c r="M7932" i="47"/>
  <c r="J7932" i="47"/>
  <c r="D7850" i="47"/>
  <c r="F7850" i="47"/>
  <c r="C7850" i="47"/>
  <c r="B7850" i="47"/>
  <c r="A7851" i="47"/>
  <c r="E7850" i="47"/>
  <c r="K7933" i="47" l="1"/>
  <c r="M7933" i="47"/>
  <c r="J7933" i="47"/>
  <c r="L7933" i="47"/>
  <c r="I7933" i="47"/>
  <c r="H7934" i="47"/>
  <c r="E7851" i="47"/>
  <c r="B7851" i="47"/>
  <c r="C7851" i="47"/>
  <c r="F7851" i="47"/>
  <c r="D7851" i="47"/>
  <c r="A7852" i="47"/>
  <c r="L7934" i="47" l="1"/>
  <c r="H7935" i="47"/>
  <c r="M7934" i="47"/>
  <c r="K7934" i="47"/>
  <c r="I7934" i="47"/>
  <c r="J7934" i="47"/>
  <c r="F7852" i="47"/>
  <c r="B7852" i="47"/>
  <c r="D7852" i="47"/>
  <c r="E7852" i="47"/>
  <c r="C7852" i="47"/>
  <c r="A7853" i="47"/>
  <c r="L7935" i="47" l="1"/>
  <c r="M7935" i="47"/>
  <c r="K7935" i="47"/>
  <c r="H7936" i="47"/>
  <c r="I7935" i="47"/>
  <c r="J7935" i="47"/>
  <c r="C7853" i="47"/>
  <c r="D7853" i="47"/>
  <c r="F7853" i="47"/>
  <c r="B7853" i="47"/>
  <c r="E7853" i="47"/>
  <c r="A7854" i="47"/>
  <c r="M7936" i="47" l="1"/>
  <c r="K7936" i="47"/>
  <c r="H7937" i="47"/>
  <c r="I7936" i="47"/>
  <c r="J7936" i="47"/>
  <c r="L7936" i="47"/>
  <c r="E7854" i="47"/>
  <c r="F7854" i="47"/>
  <c r="C7854" i="47"/>
  <c r="B7854" i="47"/>
  <c r="A7855" i="47"/>
  <c r="D7854" i="47"/>
  <c r="M7937" i="47" l="1"/>
  <c r="K7937" i="47"/>
  <c r="I7937" i="47"/>
  <c r="J7937" i="47"/>
  <c r="L7937" i="47"/>
  <c r="H7938" i="47"/>
  <c r="E7855" i="47"/>
  <c r="B7855" i="47"/>
  <c r="C7855" i="47"/>
  <c r="F7855" i="47"/>
  <c r="D7855" i="47"/>
  <c r="A7856" i="47"/>
  <c r="J7938" i="47" l="1"/>
  <c r="L7938" i="47"/>
  <c r="M7938" i="47"/>
  <c r="H7939" i="47"/>
  <c r="I7938" i="47"/>
  <c r="K7938" i="47"/>
  <c r="F7856" i="47"/>
  <c r="A7857" i="47"/>
  <c r="B7856" i="47"/>
  <c r="D7856" i="47"/>
  <c r="E7856" i="47"/>
  <c r="C7856" i="47"/>
  <c r="K7939" i="47" l="1"/>
  <c r="J7939" i="47"/>
  <c r="M7939" i="47"/>
  <c r="I7939" i="47"/>
  <c r="H7940" i="47"/>
  <c r="L7939" i="47"/>
  <c r="B7857" i="47"/>
  <c r="C7857" i="47"/>
  <c r="D7857" i="47"/>
  <c r="F7857" i="47"/>
  <c r="A7858" i="47"/>
  <c r="E7857" i="47"/>
  <c r="J7940" i="47" l="1"/>
  <c r="M7940" i="47"/>
  <c r="L7940" i="47"/>
  <c r="I7940" i="47"/>
  <c r="H7941" i="47"/>
  <c r="K7940" i="47"/>
  <c r="F7858" i="47"/>
  <c r="C7858" i="47"/>
  <c r="B7858" i="47"/>
  <c r="A7859" i="47"/>
  <c r="D7858" i="47"/>
  <c r="E7858" i="47"/>
  <c r="K7941" i="47" l="1"/>
  <c r="L7941" i="47"/>
  <c r="J7941" i="47"/>
  <c r="H7942" i="47"/>
  <c r="M7941" i="47"/>
  <c r="I7941" i="47"/>
  <c r="F7859" i="47"/>
  <c r="E7859" i="47"/>
  <c r="B7859" i="47"/>
  <c r="D7859" i="47"/>
  <c r="A7860" i="47"/>
  <c r="C7859" i="47"/>
  <c r="H7943" i="47" l="1"/>
  <c r="I7942" i="47"/>
  <c r="J7942" i="47"/>
  <c r="L7942" i="47"/>
  <c r="M7942" i="47"/>
  <c r="K7942" i="47"/>
  <c r="D7860" i="47"/>
  <c r="E7860" i="47"/>
  <c r="F7860" i="47"/>
  <c r="B7860" i="47"/>
  <c r="C7860" i="47"/>
  <c r="A7861" i="47"/>
  <c r="L7943" i="47" l="1"/>
  <c r="M7943" i="47"/>
  <c r="H7944" i="47"/>
  <c r="I7943" i="47"/>
  <c r="K7943" i="47"/>
  <c r="J7943" i="47"/>
  <c r="C7861" i="47"/>
  <c r="D7861" i="47"/>
  <c r="F7861" i="47"/>
  <c r="A7862" i="47"/>
  <c r="B7861" i="47"/>
  <c r="E7861" i="47"/>
  <c r="L7944" i="47" l="1"/>
  <c r="I7944" i="47"/>
  <c r="K7944" i="47"/>
  <c r="J7944" i="47"/>
  <c r="H7945" i="47"/>
  <c r="M7944" i="47"/>
  <c r="F7862" i="47"/>
  <c r="C7862" i="47"/>
  <c r="A7863" i="47"/>
  <c r="B7862" i="47"/>
  <c r="E7862" i="47"/>
  <c r="D7862" i="47"/>
  <c r="M7945" i="47" l="1"/>
  <c r="K7945" i="47"/>
  <c r="H7946" i="47"/>
  <c r="I7945" i="47"/>
  <c r="J7945" i="47"/>
  <c r="L7945" i="47"/>
  <c r="C7863" i="47"/>
  <c r="F7863" i="47"/>
  <c r="E7863" i="47"/>
  <c r="B7863" i="47"/>
  <c r="D7863" i="47"/>
  <c r="A7864" i="47"/>
  <c r="L7946" i="47" l="1"/>
  <c r="H7947" i="47"/>
  <c r="I7946" i="47"/>
  <c r="J7946" i="47"/>
  <c r="M7946" i="47"/>
  <c r="K7946" i="47"/>
  <c r="C7864" i="47"/>
  <c r="A7865" i="47"/>
  <c r="F7864" i="47"/>
  <c r="B7864" i="47"/>
  <c r="E7864" i="47"/>
  <c r="D7864" i="47"/>
  <c r="H7948" i="47" l="1"/>
  <c r="M7947" i="47"/>
  <c r="K7947" i="47"/>
  <c r="I7947" i="47"/>
  <c r="J7947" i="47"/>
  <c r="L7947" i="47"/>
  <c r="B7865" i="47"/>
  <c r="E7865" i="47"/>
  <c r="C7865" i="47"/>
  <c r="D7865" i="47"/>
  <c r="F7865" i="47"/>
  <c r="A7866" i="47"/>
  <c r="L7948" i="47" l="1"/>
  <c r="H7949" i="47"/>
  <c r="M7948" i="47"/>
  <c r="K7948" i="47"/>
  <c r="I7948" i="47"/>
  <c r="J7948" i="47"/>
  <c r="F7866" i="47"/>
  <c r="C7866" i="47"/>
  <c r="E7866" i="47"/>
  <c r="D7866" i="47"/>
  <c r="B7866" i="47"/>
  <c r="A7867" i="47"/>
  <c r="H7950" i="47" l="1"/>
  <c r="K7949" i="47"/>
  <c r="M7949" i="47"/>
  <c r="J7949" i="47"/>
  <c r="I7949" i="47"/>
  <c r="L7949" i="47"/>
  <c r="C7867" i="47"/>
  <c r="A7868" i="47"/>
  <c r="F7867" i="47"/>
  <c r="E7867" i="47"/>
  <c r="B7867" i="47"/>
  <c r="D7867" i="47"/>
  <c r="K7950" i="47" l="1"/>
  <c r="L7950" i="47"/>
  <c r="M7950" i="47"/>
  <c r="I7950" i="47"/>
  <c r="J7950" i="47"/>
  <c r="H7951" i="47"/>
  <c r="C7868" i="47"/>
  <c r="A7869" i="47"/>
  <c r="F7868" i="47"/>
  <c r="B7868" i="47"/>
  <c r="E7868" i="47"/>
  <c r="D7868" i="47"/>
  <c r="K7951" i="47" l="1"/>
  <c r="M7951" i="47"/>
  <c r="J7951" i="47"/>
  <c r="L7951" i="47"/>
  <c r="H7952" i="47"/>
  <c r="I7951" i="47"/>
  <c r="B7869" i="47"/>
  <c r="A7870" i="47"/>
  <c r="E7869" i="47"/>
  <c r="C7869" i="47"/>
  <c r="D7869" i="47"/>
  <c r="F7869" i="47"/>
  <c r="J7952" i="47" l="1"/>
  <c r="L7952" i="47"/>
  <c r="M7952" i="47"/>
  <c r="H7953" i="47"/>
  <c r="I7952" i="47"/>
  <c r="K7952" i="47"/>
  <c r="B7870" i="47"/>
  <c r="A7871" i="47"/>
  <c r="D7870" i="47"/>
  <c r="E7870" i="47"/>
  <c r="F7870" i="47"/>
  <c r="C7870" i="47"/>
  <c r="K7953" i="47" l="1"/>
  <c r="H7954" i="47"/>
  <c r="M7953" i="47"/>
  <c r="I7953" i="47"/>
  <c r="J7953" i="47"/>
  <c r="L7953" i="47"/>
  <c r="C7871" i="47"/>
  <c r="E7871" i="47"/>
  <c r="F7871" i="47"/>
  <c r="D7871" i="47"/>
  <c r="A7872" i="47"/>
  <c r="B7871" i="47"/>
  <c r="M7954" i="47" l="1"/>
  <c r="K7954" i="47"/>
  <c r="I7954" i="47"/>
  <c r="J7954" i="47"/>
  <c r="L7954" i="47"/>
  <c r="H7955" i="47"/>
  <c r="D7872" i="47"/>
  <c r="E7872" i="47"/>
  <c r="C7872" i="47"/>
  <c r="A7873" i="47"/>
  <c r="F7872" i="47"/>
  <c r="B7872" i="47"/>
  <c r="J7955" i="47" l="1"/>
  <c r="L7955" i="47"/>
  <c r="M7955" i="47"/>
  <c r="K7955" i="47"/>
  <c r="H7956" i="47"/>
  <c r="I7955" i="47"/>
  <c r="B7873" i="47"/>
  <c r="C7873" i="47"/>
  <c r="D7873" i="47"/>
  <c r="E7873" i="47"/>
  <c r="F7873" i="47"/>
  <c r="A7874" i="47"/>
  <c r="M7956" i="47" l="1"/>
  <c r="K7956" i="47"/>
  <c r="I7956" i="47"/>
  <c r="J7956" i="47"/>
  <c r="L7956" i="47"/>
  <c r="H7957" i="47"/>
  <c r="F7874" i="47"/>
  <c r="C7874" i="47"/>
  <c r="A7875" i="47"/>
  <c r="B7874" i="47"/>
  <c r="D7874" i="47"/>
  <c r="E7874" i="47"/>
  <c r="L7957" i="47" l="1"/>
  <c r="H7958" i="47"/>
  <c r="M7957" i="47"/>
  <c r="J7957" i="47"/>
  <c r="I7957" i="47"/>
  <c r="K7957" i="47"/>
  <c r="C7875" i="47"/>
  <c r="E7875" i="47"/>
  <c r="B7875" i="47"/>
  <c r="F7875" i="47"/>
  <c r="D7875" i="47"/>
  <c r="A7876" i="47"/>
  <c r="M7958" i="47" l="1"/>
  <c r="K7958" i="47"/>
  <c r="L7958" i="47"/>
  <c r="H7959" i="47"/>
  <c r="I7958" i="47"/>
  <c r="J7958" i="47"/>
  <c r="C7876" i="47"/>
  <c r="A7877" i="47"/>
  <c r="F7876" i="47"/>
  <c r="B7876" i="47"/>
  <c r="E7876" i="47"/>
  <c r="D7876" i="47"/>
  <c r="L7959" i="47" l="1"/>
  <c r="H7960" i="47"/>
  <c r="M7959" i="47"/>
  <c r="K7959" i="47"/>
  <c r="I7959" i="47"/>
  <c r="J7959" i="47"/>
  <c r="B7877" i="47"/>
  <c r="E7877" i="47"/>
  <c r="A7878" i="47"/>
  <c r="C7877" i="47"/>
  <c r="D7877" i="47"/>
  <c r="F7877" i="47"/>
  <c r="K7960" i="47" l="1"/>
  <c r="L7960" i="47"/>
  <c r="J7960" i="47"/>
  <c r="H7961" i="47"/>
  <c r="M7960" i="47"/>
  <c r="I7960" i="47"/>
  <c r="F7878" i="47"/>
  <c r="C7878" i="47"/>
  <c r="B7878" i="47"/>
  <c r="A7879" i="47"/>
  <c r="D7878" i="47"/>
  <c r="E7878" i="47"/>
  <c r="K7961" i="47" l="1"/>
  <c r="M7961" i="47"/>
  <c r="L7961" i="47"/>
  <c r="J7961" i="47"/>
  <c r="I7961" i="47"/>
  <c r="H7962" i="47"/>
  <c r="C7879" i="47"/>
  <c r="F7879" i="47"/>
  <c r="E7879" i="47"/>
  <c r="B7879" i="47"/>
  <c r="D7879" i="47"/>
  <c r="A7880" i="47"/>
  <c r="I7962" i="47" l="1"/>
  <c r="K7962" i="47"/>
  <c r="L7962" i="47"/>
  <c r="M7962" i="47"/>
  <c r="J7962" i="47"/>
  <c r="H7963" i="47"/>
  <c r="D7880" i="47"/>
  <c r="C7880" i="47"/>
  <c r="A7881" i="47"/>
  <c r="F7880" i="47"/>
  <c r="B7880" i="47"/>
  <c r="E7880" i="47"/>
  <c r="L7963" i="47" l="1"/>
  <c r="K7963" i="47"/>
  <c r="H7964" i="47"/>
  <c r="M7963" i="47"/>
  <c r="I7963" i="47"/>
  <c r="J7963" i="47"/>
  <c r="B7881" i="47"/>
  <c r="E7881" i="47"/>
  <c r="C7881" i="47"/>
  <c r="D7881" i="47"/>
  <c r="F7881" i="47"/>
  <c r="A7882" i="47"/>
  <c r="L7964" i="47" l="1"/>
  <c r="M7964" i="47"/>
  <c r="K7964" i="47"/>
  <c r="I7964" i="47"/>
  <c r="J7964" i="47"/>
  <c r="H7965" i="47"/>
  <c r="F7882" i="47"/>
  <c r="C7882" i="47"/>
  <c r="B7882" i="47"/>
  <c r="A7883" i="47"/>
  <c r="E7882" i="47"/>
  <c r="D7882" i="47"/>
  <c r="M7965" i="47" l="1"/>
  <c r="J7965" i="47"/>
  <c r="I7965" i="47"/>
  <c r="H7966" i="47"/>
  <c r="L7965" i="47"/>
  <c r="K7965" i="47"/>
  <c r="C7883" i="47"/>
  <c r="A7884" i="47"/>
  <c r="F7883" i="47"/>
  <c r="E7883" i="47"/>
  <c r="B7883" i="47"/>
  <c r="D7883" i="47"/>
  <c r="M7966" i="47" l="1"/>
  <c r="I7966" i="47"/>
  <c r="K7966" i="47"/>
  <c r="L7966" i="47"/>
  <c r="J7966" i="47"/>
  <c r="H7967" i="47"/>
  <c r="D7884" i="47"/>
  <c r="E7884" i="47"/>
  <c r="C7884" i="47"/>
  <c r="A7885" i="47"/>
  <c r="F7884" i="47"/>
  <c r="B7884" i="47"/>
  <c r="K7967" i="47" l="1"/>
  <c r="L7967" i="47"/>
  <c r="M7967" i="47"/>
  <c r="H7968" i="47"/>
  <c r="I7967" i="47"/>
  <c r="J7967" i="47"/>
  <c r="C7885" i="47"/>
  <c r="D7885" i="47"/>
  <c r="F7885" i="47"/>
  <c r="A7886" i="47"/>
  <c r="B7885" i="47"/>
  <c r="E7885" i="47"/>
  <c r="L7968" i="47" l="1"/>
  <c r="H7969" i="47"/>
  <c r="M7968" i="47"/>
  <c r="K7968" i="47"/>
  <c r="I7968" i="47"/>
  <c r="J7968" i="47"/>
  <c r="B7886" i="47"/>
  <c r="A7887" i="47"/>
  <c r="D7886" i="47"/>
  <c r="F7886" i="47"/>
  <c r="C7886" i="47"/>
  <c r="E7886" i="47"/>
  <c r="K7969" i="47" l="1"/>
  <c r="J7969" i="47"/>
  <c r="L7969" i="47"/>
  <c r="M7969" i="47"/>
  <c r="H7970" i="47"/>
  <c r="I7969" i="47"/>
  <c r="E7887" i="47"/>
  <c r="B7887" i="47"/>
  <c r="D7887" i="47"/>
  <c r="A7888" i="47"/>
  <c r="C7887" i="47"/>
  <c r="F7887" i="47"/>
  <c r="K7970" i="47" l="1"/>
  <c r="I7970" i="47"/>
  <c r="J7970" i="47"/>
  <c r="L7970" i="47"/>
  <c r="H7971" i="47"/>
  <c r="M7970" i="47"/>
  <c r="C7888" i="47"/>
  <c r="A7889" i="47"/>
  <c r="F7888" i="47"/>
  <c r="B7888" i="47"/>
  <c r="D7888" i="47"/>
  <c r="E7888" i="47"/>
  <c r="M7971" i="47" l="1"/>
  <c r="K7971" i="47"/>
  <c r="H7972" i="47"/>
  <c r="I7971" i="47"/>
  <c r="L7971" i="47"/>
  <c r="J7971" i="47"/>
  <c r="B7889" i="47"/>
  <c r="C7889" i="47"/>
  <c r="D7889" i="47"/>
  <c r="E7889" i="47"/>
  <c r="F7889" i="47"/>
  <c r="A7890" i="47"/>
  <c r="K7972" i="47" l="1"/>
  <c r="M7972" i="47"/>
  <c r="L7972" i="47"/>
  <c r="J7972" i="47"/>
  <c r="I7972" i="47"/>
  <c r="H7973" i="47"/>
  <c r="F7890" i="47"/>
  <c r="C7890" i="47"/>
  <c r="E7890" i="47"/>
  <c r="D7890" i="47"/>
  <c r="B7890" i="47"/>
  <c r="A7891" i="47"/>
  <c r="L7973" i="47" l="1"/>
  <c r="M7973" i="47"/>
  <c r="H7974" i="47"/>
  <c r="I7973" i="47"/>
  <c r="K7973" i="47"/>
  <c r="J7973" i="47"/>
  <c r="C7891" i="47"/>
  <c r="F7891" i="47"/>
  <c r="E7891" i="47"/>
  <c r="B7891" i="47"/>
  <c r="D7891" i="47"/>
  <c r="A7892" i="47"/>
  <c r="L7974" i="47" l="1"/>
  <c r="M7974" i="47"/>
  <c r="K7974" i="47"/>
  <c r="H7975" i="47"/>
  <c r="I7974" i="47"/>
  <c r="J7974" i="47"/>
  <c r="C7892" i="47"/>
  <c r="A7893" i="47"/>
  <c r="F7892" i="47"/>
  <c r="B7892" i="47"/>
  <c r="E7892" i="47"/>
  <c r="D7892" i="47"/>
  <c r="K7975" i="47" l="1"/>
  <c r="I7975" i="47"/>
  <c r="J7975" i="47"/>
  <c r="H7976" i="47"/>
  <c r="L7975" i="47"/>
  <c r="M7975" i="47"/>
  <c r="B7893" i="47"/>
  <c r="C7893" i="47"/>
  <c r="D7893" i="47"/>
  <c r="F7893" i="47"/>
  <c r="A7894" i="47"/>
  <c r="E7893" i="47"/>
  <c r="M7976" i="47" l="1"/>
  <c r="K7976" i="47"/>
  <c r="I7976" i="47"/>
  <c r="J7976" i="47"/>
  <c r="L7976" i="47"/>
  <c r="H7977" i="47"/>
  <c r="F7894" i="47"/>
  <c r="C7894" i="47"/>
  <c r="B7894" i="47"/>
  <c r="A7895" i="47"/>
  <c r="E7894" i="47"/>
  <c r="D7894" i="47"/>
  <c r="K7977" i="47" l="1"/>
  <c r="J7977" i="47"/>
  <c r="M7977" i="47"/>
  <c r="L7977" i="47"/>
  <c r="I7977" i="47"/>
  <c r="H7978" i="47"/>
  <c r="F7895" i="47"/>
  <c r="E7895" i="47"/>
  <c r="B7895" i="47"/>
  <c r="D7895" i="47"/>
  <c r="A7896" i="47"/>
  <c r="C7895" i="47"/>
  <c r="J7978" i="47" l="1"/>
  <c r="L7978" i="47"/>
  <c r="M7978" i="47"/>
  <c r="H7979" i="47"/>
  <c r="I7978" i="47"/>
  <c r="K7978" i="47"/>
  <c r="D7896" i="47"/>
  <c r="E7896" i="47"/>
  <c r="C7896" i="47"/>
  <c r="A7897" i="47"/>
  <c r="F7896" i="47"/>
  <c r="B7896" i="47"/>
  <c r="M7979" i="47" l="1"/>
  <c r="K7979" i="47"/>
  <c r="I7979" i="47"/>
  <c r="J7979" i="47"/>
  <c r="L7979" i="47"/>
  <c r="H7980" i="47"/>
  <c r="E7897" i="47"/>
  <c r="C7897" i="47"/>
  <c r="D7897" i="47"/>
  <c r="B7897" i="47"/>
  <c r="F7897" i="47"/>
  <c r="A7898" i="47"/>
  <c r="M7980" i="47" l="1"/>
  <c r="K7980" i="47"/>
  <c r="H7981" i="47"/>
  <c r="I7980" i="47"/>
  <c r="J7980" i="47"/>
  <c r="L7980" i="47"/>
  <c r="F7898" i="47"/>
  <c r="C7898" i="47"/>
  <c r="B7898" i="47"/>
  <c r="A7899" i="47"/>
  <c r="E7898" i="47"/>
  <c r="D7898" i="47"/>
  <c r="K7981" i="47" l="1"/>
  <c r="H7982" i="47"/>
  <c r="M7981" i="47"/>
  <c r="I7981" i="47"/>
  <c r="J7981" i="47"/>
  <c r="L7981" i="47"/>
  <c r="C7899" i="47"/>
  <c r="D7899" i="47"/>
  <c r="F7899" i="47"/>
  <c r="E7899" i="47"/>
  <c r="B7899" i="47"/>
  <c r="A7900" i="47"/>
  <c r="M7982" i="47" l="1"/>
  <c r="K7982" i="47"/>
  <c r="I7982" i="47"/>
  <c r="J7982" i="47"/>
  <c r="L7982" i="47"/>
  <c r="H7983" i="47"/>
  <c r="D7900" i="47"/>
  <c r="E7900" i="47"/>
  <c r="A7901" i="47"/>
  <c r="C7900" i="47"/>
  <c r="F7900" i="47"/>
  <c r="B7900" i="47"/>
  <c r="I7983" i="47" l="1"/>
  <c r="K7983" i="47"/>
  <c r="L7983" i="47"/>
  <c r="J7983" i="47"/>
  <c r="H7984" i="47"/>
  <c r="M7983" i="47"/>
  <c r="B7901" i="47"/>
  <c r="E7901" i="47"/>
  <c r="C7901" i="47"/>
  <c r="D7901" i="47"/>
  <c r="F7901" i="47"/>
  <c r="A7902" i="47"/>
  <c r="J7984" i="47" l="1"/>
  <c r="L7984" i="47"/>
  <c r="M7984" i="47"/>
  <c r="K7984" i="47"/>
  <c r="H7985" i="47"/>
  <c r="I7984" i="47"/>
  <c r="F7902" i="47"/>
  <c r="C7902" i="47"/>
  <c r="B7902" i="47"/>
  <c r="E7902" i="47"/>
  <c r="D7902" i="47"/>
  <c r="A7903" i="47"/>
  <c r="J7985" i="47" l="1"/>
  <c r="L7985" i="47"/>
  <c r="M7985" i="47"/>
  <c r="H7986" i="47"/>
  <c r="I7985" i="47"/>
  <c r="K7985" i="47"/>
  <c r="E7903" i="47"/>
  <c r="B7903" i="47"/>
  <c r="D7903" i="47"/>
  <c r="A7904" i="47"/>
  <c r="C7903" i="47"/>
  <c r="F7903" i="47"/>
  <c r="H7987" i="47" l="1"/>
  <c r="K7986" i="47"/>
  <c r="M7986" i="47"/>
  <c r="J7986" i="47"/>
  <c r="L7986" i="47"/>
  <c r="I7986" i="47"/>
  <c r="D7904" i="47"/>
  <c r="E7904" i="47"/>
  <c r="C7904" i="47"/>
  <c r="A7905" i="47"/>
  <c r="F7904" i="47"/>
  <c r="B7904" i="47"/>
  <c r="M7987" i="47" l="1"/>
  <c r="K7987" i="47"/>
  <c r="L7987" i="47"/>
  <c r="I7987" i="47"/>
  <c r="H7988" i="47"/>
  <c r="J7987" i="47"/>
  <c r="B7905" i="47"/>
  <c r="C7905" i="47"/>
  <c r="D7905" i="47"/>
  <c r="A7906" i="47"/>
  <c r="E7905" i="47"/>
  <c r="F7905" i="47"/>
  <c r="L7988" i="47" l="1"/>
  <c r="J7988" i="47"/>
  <c r="K7988" i="47"/>
  <c r="M7988" i="47"/>
  <c r="I7988" i="47"/>
  <c r="H7989" i="47"/>
  <c r="F7906" i="47"/>
  <c r="C7906" i="47"/>
  <c r="B7906" i="47"/>
  <c r="A7907" i="47"/>
  <c r="E7906" i="47"/>
  <c r="D7906" i="47"/>
  <c r="M7989" i="47" l="1"/>
  <c r="K7989" i="47"/>
  <c r="I7989" i="47"/>
  <c r="J7989" i="47"/>
  <c r="L7989" i="47"/>
  <c r="H7990" i="47"/>
  <c r="E7907" i="47"/>
  <c r="B7907" i="47"/>
  <c r="D7907" i="47"/>
  <c r="A7908" i="47"/>
  <c r="C7907" i="47"/>
  <c r="F7907" i="47"/>
  <c r="H7991" i="47" l="1"/>
  <c r="M7990" i="47"/>
  <c r="K7990" i="47"/>
  <c r="I7990" i="47"/>
  <c r="J7990" i="47"/>
  <c r="L7990" i="47"/>
  <c r="D7908" i="47"/>
  <c r="E7908" i="47"/>
  <c r="C7908" i="47"/>
  <c r="A7909" i="47"/>
  <c r="F7908" i="47"/>
  <c r="B7908" i="47"/>
  <c r="H7992" i="47" l="1"/>
  <c r="M7991" i="47"/>
  <c r="K7991" i="47"/>
  <c r="I7991" i="47"/>
  <c r="J7991" i="47"/>
  <c r="L7991" i="47"/>
  <c r="B7909" i="47"/>
  <c r="E7909" i="47"/>
  <c r="C7909" i="47"/>
  <c r="D7909" i="47"/>
  <c r="F7909" i="47"/>
  <c r="A7910" i="47"/>
  <c r="H7993" i="47" l="1"/>
  <c r="K7992" i="47"/>
  <c r="M7992" i="47"/>
  <c r="J7992" i="47"/>
  <c r="L7992" i="47"/>
  <c r="I7992" i="47"/>
  <c r="F7910" i="47"/>
  <c r="C7910" i="47"/>
  <c r="B7910" i="47"/>
  <c r="A7911" i="47"/>
  <c r="D7910" i="47"/>
  <c r="E7910" i="47"/>
  <c r="L7993" i="47" l="1"/>
  <c r="K7993" i="47"/>
  <c r="M7993" i="47"/>
  <c r="J7993" i="47"/>
  <c r="I7993" i="47"/>
  <c r="H7994" i="47"/>
  <c r="C7911" i="47"/>
  <c r="F7911" i="47"/>
  <c r="E7911" i="47"/>
  <c r="B7911" i="47"/>
  <c r="D7911" i="47"/>
  <c r="A7912" i="47"/>
  <c r="J7994" i="47" l="1"/>
  <c r="L7994" i="47"/>
  <c r="M7994" i="47"/>
  <c r="K7994" i="47"/>
  <c r="H7995" i="47"/>
  <c r="I7994" i="47"/>
  <c r="D7912" i="47"/>
  <c r="E7912" i="47"/>
  <c r="B7912" i="47"/>
  <c r="C7912" i="47"/>
  <c r="A7913" i="47"/>
  <c r="F7912" i="47"/>
  <c r="K7995" i="47" l="1"/>
  <c r="J7995" i="47"/>
  <c r="M7995" i="47"/>
  <c r="L7995" i="47"/>
  <c r="I7995" i="47"/>
  <c r="H7996" i="47"/>
  <c r="B7913" i="47"/>
  <c r="E7913" i="47"/>
  <c r="C7913" i="47"/>
  <c r="D7913" i="47"/>
  <c r="F7913" i="47"/>
  <c r="A7914" i="47"/>
  <c r="L7996" i="47" l="1"/>
  <c r="M7996" i="47"/>
  <c r="K7996" i="47"/>
  <c r="H7997" i="47"/>
  <c r="I7996" i="47"/>
  <c r="J7996" i="47"/>
  <c r="F7914" i="47"/>
  <c r="C7914" i="47"/>
  <c r="B7914" i="47"/>
  <c r="A7915" i="47"/>
  <c r="E7914" i="47"/>
  <c r="D7914" i="47"/>
  <c r="K7997" i="47" l="1"/>
  <c r="J7997" i="47"/>
  <c r="L7997" i="47"/>
  <c r="M7997" i="47"/>
  <c r="H7998" i="47"/>
  <c r="I7997" i="47"/>
  <c r="C7915" i="47"/>
  <c r="F7915" i="47"/>
  <c r="E7915" i="47"/>
  <c r="D7915" i="47"/>
  <c r="A7916" i="47"/>
  <c r="B7915" i="47"/>
  <c r="H7999" i="47" l="1"/>
  <c r="M7998" i="47"/>
  <c r="K7998" i="47"/>
  <c r="L7998" i="47"/>
  <c r="I7998" i="47"/>
  <c r="J7998" i="47"/>
  <c r="D7916" i="47"/>
  <c r="E7916" i="47"/>
  <c r="A7917" i="47"/>
  <c r="C7916" i="47"/>
  <c r="B7916" i="47"/>
  <c r="F7916" i="47"/>
  <c r="J7999" i="47" l="1"/>
  <c r="L7999" i="47"/>
  <c r="M7999" i="47"/>
  <c r="K7999" i="47"/>
  <c r="H8000" i="47"/>
  <c r="I7999" i="47"/>
  <c r="B7917" i="47"/>
  <c r="C7917" i="47"/>
  <c r="D7917" i="47"/>
  <c r="F7917" i="47"/>
  <c r="A7918" i="47"/>
  <c r="E7917" i="47"/>
  <c r="J8000" i="47" l="1"/>
  <c r="K8000" i="47"/>
  <c r="M8000" i="47"/>
  <c r="L8000" i="47"/>
  <c r="I8000" i="47"/>
  <c r="H8001" i="47"/>
  <c r="F7918" i="47"/>
  <c r="C7918" i="47"/>
  <c r="E7918" i="47"/>
  <c r="B7918" i="47"/>
  <c r="A7919" i="47"/>
  <c r="D7918" i="47"/>
  <c r="L8001" i="47" l="1"/>
  <c r="M8001" i="47"/>
  <c r="H8002" i="47"/>
  <c r="I8001" i="47"/>
  <c r="K8001" i="47"/>
  <c r="J8001" i="47"/>
  <c r="C7919" i="47"/>
  <c r="F7919" i="47"/>
  <c r="E7919" i="47"/>
  <c r="B7919" i="47"/>
  <c r="D7919" i="47"/>
  <c r="A7920" i="47"/>
  <c r="H8003" i="47" l="1"/>
  <c r="M8002" i="47"/>
  <c r="K8002" i="47"/>
  <c r="I8002" i="47"/>
  <c r="J8002" i="47"/>
  <c r="L8002" i="47"/>
  <c r="D7920" i="47"/>
  <c r="E7920" i="47"/>
  <c r="C7920" i="47"/>
  <c r="A7921" i="47"/>
  <c r="B7920" i="47"/>
  <c r="F7920" i="47"/>
  <c r="K8003" i="47" l="1"/>
  <c r="M8003" i="47"/>
  <c r="L8003" i="47"/>
  <c r="H8004" i="47"/>
  <c r="I8003" i="47"/>
  <c r="J8003" i="47"/>
  <c r="B7921" i="47"/>
  <c r="E7921" i="47"/>
  <c r="C7921" i="47"/>
  <c r="D7921" i="47"/>
  <c r="A7922" i="47"/>
  <c r="F7921" i="47"/>
  <c r="L8004" i="47" l="1"/>
  <c r="H8005" i="47"/>
  <c r="K8004" i="47"/>
  <c r="J8004" i="47"/>
  <c r="M8004" i="47"/>
  <c r="I8004" i="47"/>
  <c r="F7922" i="47"/>
  <c r="C7922" i="47"/>
  <c r="B7922" i="47"/>
  <c r="A7923" i="47"/>
  <c r="D7922" i="47"/>
  <c r="E7922" i="47"/>
  <c r="I8005" i="47" l="1"/>
  <c r="K8005" i="47"/>
  <c r="L8005" i="47"/>
  <c r="J8005" i="47"/>
  <c r="H8006" i="47"/>
  <c r="M8005" i="47"/>
  <c r="C7923" i="47"/>
  <c r="F7923" i="47"/>
  <c r="E7923" i="47"/>
  <c r="B7923" i="47"/>
  <c r="D7923" i="47"/>
  <c r="A7924" i="47"/>
  <c r="L8006" i="47" l="1"/>
  <c r="M8006" i="47"/>
  <c r="H8007" i="47"/>
  <c r="I8006" i="47"/>
  <c r="K8006" i="47"/>
  <c r="J8006" i="47"/>
  <c r="D7924" i="47"/>
  <c r="E7924" i="47"/>
  <c r="C7924" i="47"/>
  <c r="A7925" i="47"/>
  <c r="F7924" i="47"/>
  <c r="B7924" i="47"/>
  <c r="I8007" i="47" l="1"/>
  <c r="K8007" i="47"/>
  <c r="L8007" i="47"/>
  <c r="M8007" i="47"/>
  <c r="J8007" i="47"/>
  <c r="H8008" i="47"/>
  <c r="B7925" i="47"/>
  <c r="A7926" i="47"/>
  <c r="E7925" i="47"/>
  <c r="C7925" i="47"/>
  <c r="D7925" i="47"/>
  <c r="F7925" i="47"/>
  <c r="I8008" i="47" l="1"/>
  <c r="K8008" i="47"/>
  <c r="L8008" i="47"/>
  <c r="J8008" i="47"/>
  <c r="H8009" i="47"/>
  <c r="M8008" i="47"/>
  <c r="F7926" i="47"/>
  <c r="C7926" i="47"/>
  <c r="B7926" i="47"/>
  <c r="A7927" i="47"/>
  <c r="E7926" i="47"/>
  <c r="D7926" i="47"/>
  <c r="K8009" i="47" l="1"/>
  <c r="L8009" i="47"/>
  <c r="J8009" i="47"/>
  <c r="I8009" i="47"/>
  <c r="H8010" i="47"/>
  <c r="M8009" i="47"/>
  <c r="C7927" i="47"/>
  <c r="F7927" i="47"/>
  <c r="E7927" i="47"/>
  <c r="B7927" i="47"/>
  <c r="D7927" i="47"/>
  <c r="A7928" i="47"/>
  <c r="K8010" i="47" l="1"/>
  <c r="J8010" i="47"/>
  <c r="L8010" i="47"/>
  <c r="M8010" i="47"/>
  <c r="H8011" i="47"/>
  <c r="I8010" i="47"/>
  <c r="D7928" i="47"/>
  <c r="E7928" i="47"/>
  <c r="F7928" i="47"/>
  <c r="B7928" i="47"/>
  <c r="C7928" i="47"/>
  <c r="A7929" i="47"/>
  <c r="M8011" i="47" l="1"/>
  <c r="K8011" i="47"/>
  <c r="I8011" i="47"/>
  <c r="J8011" i="47"/>
  <c r="L8011" i="47"/>
  <c r="H8012" i="47"/>
  <c r="B7929" i="47"/>
  <c r="E7929" i="47"/>
  <c r="C7929" i="47"/>
  <c r="D7929" i="47"/>
  <c r="F7929" i="47"/>
  <c r="A7930" i="47"/>
  <c r="H8013" i="47" l="1"/>
  <c r="M8012" i="47"/>
  <c r="J8012" i="47"/>
  <c r="K8012" i="47"/>
  <c r="L8012" i="47"/>
  <c r="I8012" i="47"/>
  <c r="F7930" i="47"/>
  <c r="C7930" i="47"/>
  <c r="E7930" i="47"/>
  <c r="D7930" i="47"/>
  <c r="B7930" i="47"/>
  <c r="A7931" i="47"/>
  <c r="L8013" i="47" l="1"/>
  <c r="H8014" i="47"/>
  <c r="M8013" i="47"/>
  <c r="K8013" i="47"/>
  <c r="I8013" i="47"/>
  <c r="J8013" i="47"/>
  <c r="F7931" i="47"/>
  <c r="E7931" i="47"/>
  <c r="B7931" i="47"/>
  <c r="D7931" i="47"/>
  <c r="A7932" i="47"/>
  <c r="C7931" i="47"/>
  <c r="L8014" i="47" l="1"/>
  <c r="H8015" i="47"/>
  <c r="M8014" i="47"/>
  <c r="K8014" i="47"/>
  <c r="I8014" i="47"/>
  <c r="J8014" i="47"/>
  <c r="D7932" i="47"/>
  <c r="E7932" i="47"/>
  <c r="A7933" i="47"/>
  <c r="C7932" i="47"/>
  <c r="F7932" i="47"/>
  <c r="B7932" i="47"/>
  <c r="M8015" i="47" l="1"/>
  <c r="L8015" i="47"/>
  <c r="H8016" i="47"/>
  <c r="I8015" i="47"/>
  <c r="K8015" i="47"/>
  <c r="J8015" i="47"/>
  <c r="E7933" i="47"/>
  <c r="C7933" i="47"/>
  <c r="D7933" i="47"/>
  <c r="F7933" i="47"/>
  <c r="A7934" i="47"/>
  <c r="B7933" i="47"/>
  <c r="K8016" i="47" l="1"/>
  <c r="J8016" i="47"/>
  <c r="L8016" i="47"/>
  <c r="M8016" i="47"/>
  <c r="H8017" i="47"/>
  <c r="I8016" i="47"/>
  <c r="F7934" i="47"/>
  <c r="C7934" i="47"/>
  <c r="B7934" i="47"/>
  <c r="A7935" i="47"/>
  <c r="D7934" i="47"/>
  <c r="E7934" i="47"/>
  <c r="J8017" i="47" l="1"/>
  <c r="L8017" i="47"/>
  <c r="M8017" i="47"/>
  <c r="H8018" i="47"/>
  <c r="I8017" i="47"/>
  <c r="K8017" i="47"/>
  <c r="C7935" i="47"/>
  <c r="F7935" i="47"/>
  <c r="E7935" i="47"/>
  <c r="B7935" i="47"/>
  <c r="D7935" i="47"/>
  <c r="A7936" i="47"/>
  <c r="M8018" i="47" l="1"/>
  <c r="J8018" i="47"/>
  <c r="I8018" i="47"/>
  <c r="K8018" i="47"/>
  <c r="L8018" i="47"/>
  <c r="H8019" i="47"/>
  <c r="C7936" i="47"/>
  <c r="A7937" i="47"/>
  <c r="F7936" i="47"/>
  <c r="B7936" i="47"/>
  <c r="D7936" i="47"/>
  <c r="E7936" i="47"/>
  <c r="L8019" i="47" l="1"/>
  <c r="M8019" i="47"/>
  <c r="J8019" i="47"/>
  <c r="H8020" i="47"/>
  <c r="I8019" i="47"/>
  <c r="K8019" i="47"/>
  <c r="B7937" i="47"/>
  <c r="E7937" i="47"/>
  <c r="C7937" i="47"/>
  <c r="D7937" i="47"/>
  <c r="A7938" i="47"/>
  <c r="F7937" i="47"/>
  <c r="H8021" i="47" l="1"/>
  <c r="M8020" i="47"/>
  <c r="K8020" i="47"/>
  <c r="J8020" i="47"/>
  <c r="L8020" i="47"/>
  <c r="I8020" i="47"/>
  <c r="F7938" i="47"/>
  <c r="C7938" i="47"/>
  <c r="B7938" i="47"/>
  <c r="A7939" i="47"/>
  <c r="E7938" i="47"/>
  <c r="D7938" i="47"/>
  <c r="H8022" i="47" l="1"/>
  <c r="M8021" i="47"/>
  <c r="K8021" i="47"/>
  <c r="I8021" i="47"/>
  <c r="J8021" i="47"/>
  <c r="L8021" i="47"/>
  <c r="C7939" i="47"/>
  <c r="F7939" i="47"/>
  <c r="D7939" i="47"/>
  <c r="A7940" i="47"/>
  <c r="E7939" i="47"/>
  <c r="B7939" i="47"/>
  <c r="M8022" i="47" l="1"/>
  <c r="H8023" i="47"/>
  <c r="I8022" i="47"/>
  <c r="K8022" i="47"/>
  <c r="J8022" i="47"/>
  <c r="L8022" i="47"/>
  <c r="D7940" i="47"/>
  <c r="E7940" i="47"/>
  <c r="F7940" i="47"/>
  <c r="B7940" i="47"/>
  <c r="C7940" i="47"/>
  <c r="A7941" i="47"/>
  <c r="K8023" i="47" l="1"/>
  <c r="M8023" i="47"/>
  <c r="J8023" i="47"/>
  <c r="I8023" i="47"/>
  <c r="H8024" i="47"/>
  <c r="L8023" i="47"/>
  <c r="B7941" i="47"/>
  <c r="A7942" i="47"/>
  <c r="E7941" i="47"/>
  <c r="C7941" i="47"/>
  <c r="D7941" i="47"/>
  <c r="F7941" i="47"/>
  <c r="K8024" i="47" l="1"/>
  <c r="J8024" i="47"/>
  <c r="L8024" i="47"/>
  <c r="M8024" i="47"/>
  <c r="H8025" i="47"/>
  <c r="I8024" i="47"/>
  <c r="F7942" i="47"/>
  <c r="C7942" i="47"/>
  <c r="A7943" i="47"/>
  <c r="B7942" i="47"/>
  <c r="E7942" i="47"/>
  <c r="D7942" i="47"/>
  <c r="K8025" i="47" l="1"/>
  <c r="J8025" i="47"/>
  <c r="L8025" i="47"/>
  <c r="M8025" i="47"/>
  <c r="H8026" i="47"/>
  <c r="I8025" i="47"/>
  <c r="C7943" i="47"/>
  <c r="F7943" i="47"/>
  <c r="E7943" i="47"/>
  <c r="B7943" i="47"/>
  <c r="D7943" i="47"/>
  <c r="A7944" i="47"/>
  <c r="M8026" i="47" l="1"/>
  <c r="J8026" i="47"/>
  <c r="H8027" i="47"/>
  <c r="I8026" i="47"/>
  <c r="K8026" i="47"/>
  <c r="L8026" i="47"/>
  <c r="D7944" i="47"/>
  <c r="E7944" i="47"/>
  <c r="C7944" i="47"/>
  <c r="A7945" i="47"/>
  <c r="F7944" i="47"/>
  <c r="B7944" i="47"/>
  <c r="I8027" i="47" l="1"/>
  <c r="K8027" i="47"/>
  <c r="L8027" i="47"/>
  <c r="J8027" i="47"/>
  <c r="H8028" i="47"/>
  <c r="M8027" i="47"/>
  <c r="B7945" i="47"/>
  <c r="A7946" i="47"/>
  <c r="E7945" i="47"/>
  <c r="C7945" i="47"/>
  <c r="D7945" i="47"/>
  <c r="F7945" i="47"/>
  <c r="H8029" i="47" l="1"/>
  <c r="K8028" i="47"/>
  <c r="L8028" i="47"/>
  <c r="M8028" i="47"/>
  <c r="I8028" i="47"/>
  <c r="J8028" i="47"/>
  <c r="F7946" i="47"/>
  <c r="C7946" i="47"/>
  <c r="B7946" i="47"/>
  <c r="A7947" i="47"/>
  <c r="E7946" i="47"/>
  <c r="D7946" i="47"/>
  <c r="I8029" i="47" l="1"/>
  <c r="K8029" i="47"/>
  <c r="L8029" i="47"/>
  <c r="M8029" i="47"/>
  <c r="J8029" i="47"/>
  <c r="H8030" i="47"/>
  <c r="C7947" i="47"/>
  <c r="F7947" i="47"/>
  <c r="E7947" i="47"/>
  <c r="B7947" i="47"/>
  <c r="D7947" i="47"/>
  <c r="A7948" i="47"/>
  <c r="M8030" i="47" l="1"/>
  <c r="K8030" i="47"/>
  <c r="I8030" i="47"/>
  <c r="J8030" i="47"/>
  <c r="L8030" i="47"/>
  <c r="H8031" i="47"/>
  <c r="D7948" i="47"/>
  <c r="E7948" i="47"/>
  <c r="A7949" i="47"/>
  <c r="C7948" i="47"/>
  <c r="B7948" i="47"/>
  <c r="F7948" i="47"/>
  <c r="J8031" i="47" l="1"/>
  <c r="M8031" i="47"/>
  <c r="L8031" i="47"/>
  <c r="I8031" i="47"/>
  <c r="H8032" i="47"/>
  <c r="K8031" i="47"/>
  <c r="B7949" i="47"/>
  <c r="C7949" i="47"/>
  <c r="D7949" i="47"/>
  <c r="F7949" i="47"/>
  <c r="A7950" i="47"/>
  <c r="E7949" i="47"/>
  <c r="K8032" i="47" l="1"/>
  <c r="J8032" i="47"/>
  <c r="L8032" i="47"/>
  <c r="M8032" i="47"/>
  <c r="H8033" i="47"/>
  <c r="I8032" i="47"/>
  <c r="B7950" i="47"/>
  <c r="A7951" i="47"/>
  <c r="E7950" i="47"/>
  <c r="D7950" i="47"/>
  <c r="C7950" i="47"/>
  <c r="F7950" i="47"/>
  <c r="K8033" i="47" l="1"/>
  <c r="J8033" i="47"/>
  <c r="L8033" i="47"/>
  <c r="M8033" i="47"/>
  <c r="H8034" i="47"/>
  <c r="I8033" i="47"/>
  <c r="C7951" i="47"/>
  <c r="F7951" i="47"/>
  <c r="E7951" i="47"/>
  <c r="B7951" i="47"/>
  <c r="D7951" i="47"/>
  <c r="A7952" i="47"/>
  <c r="M8034" i="47" l="1"/>
  <c r="L8034" i="47"/>
  <c r="I8034" i="47"/>
  <c r="K8034" i="47"/>
  <c r="J8034" i="47"/>
  <c r="H8035" i="47"/>
  <c r="D7952" i="47"/>
  <c r="E7952" i="47"/>
  <c r="B7952" i="47"/>
  <c r="C7952" i="47"/>
  <c r="A7953" i="47"/>
  <c r="F7952" i="47"/>
  <c r="K8035" i="47" l="1"/>
  <c r="M8035" i="47"/>
  <c r="H8036" i="47"/>
  <c r="I8035" i="47"/>
  <c r="L8035" i="47"/>
  <c r="J8035" i="47"/>
  <c r="E7953" i="47"/>
  <c r="C7953" i="47"/>
  <c r="D7953" i="47"/>
  <c r="F7953" i="47"/>
  <c r="A7954" i="47"/>
  <c r="B7953" i="47"/>
  <c r="L8036" i="47" l="1"/>
  <c r="H8037" i="47"/>
  <c r="M8036" i="47"/>
  <c r="K8036" i="47"/>
  <c r="I8036" i="47"/>
  <c r="J8036" i="47"/>
  <c r="F7954" i="47"/>
  <c r="C7954" i="47"/>
  <c r="A7955" i="47"/>
  <c r="E7954" i="47"/>
  <c r="D7954" i="47"/>
  <c r="B7954" i="47"/>
  <c r="M8037" i="47" l="1"/>
  <c r="L8037" i="47"/>
  <c r="I8037" i="47"/>
  <c r="H8038" i="47"/>
  <c r="K8037" i="47"/>
  <c r="J8037" i="47"/>
  <c r="F7955" i="47"/>
  <c r="E7955" i="47"/>
  <c r="B7955" i="47"/>
  <c r="D7955" i="47"/>
  <c r="A7956" i="47"/>
  <c r="C7955" i="47"/>
  <c r="H8039" i="47" l="1"/>
  <c r="I8038" i="47"/>
  <c r="K8038" i="47"/>
  <c r="J8038" i="47"/>
  <c r="L8038" i="47"/>
  <c r="M8038" i="47"/>
  <c r="C7956" i="47"/>
  <c r="A7957" i="47"/>
  <c r="F7956" i="47"/>
  <c r="B7956" i="47"/>
  <c r="D7956" i="47"/>
  <c r="E7956" i="47"/>
  <c r="K8039" i="47" l="1"/>
  <c r="M8039" i="47"/>
  <c r="J8039" i="47"/>
  <c r="L8039" i="47"/>
  <c r="I8039" i="47"/>
  <c r="H8040" i="47"/>
  <c r="B7957" i="47"/>
  <c r="D7957" i="47"/>
  <c r="F7957" i="47"/>
  <c r="A7958" i="47"/>
  <c r="E7957" i="47"/>
  <c r="C7957" i="47"/>
  <c r="L8040" i="47" l="1"/>
  <c r="H8041" i="47"/>
  <c r="M8040" i="47"/>
  <c r="K8040" i="47"/>
  <c r="I8040" i="47"/>
  <c r="J8040" i="47"/>
  <c r="F7958" i="47"/>
  <c r="C7958" i="47"/>
  <c r="B7958" i="47"/>
  <c r="A7959" i="47"/>
  <c r="E7958" i="47"/>
  <c r="D7958" i="47"/>
  <c r="K8041" i="47" l="1"/>
  <c r="J8041" i="47"/>
  <c r="I8041" i="47"/>
  <c r="M8041" i="47"/>
  <c r="L8041" i="47"/>
  <c r="H8042" i="47"/>
  <c r="F7959" i="47"/>
  <c r="E7959" i="47"/>
  <c r="B7959" i="47"/>
  <c r="D7959" i="47"/>
  <c r="A7960" i="47"/>
  <c r="C7959" i="47"/>
  <c r="K8042" i="47" l="1"/>
  <c r="L8042" i="47"/>
  <c r="M8042" i="47"/>
  <c r="I8042" i="47"/>
  <c r="J8042" i="47"/>
  <c r="H8043" i="47"/>
  <c r="D7960" i="47"/>
  <c r="E7960" i="47"/>
  <c r="F7960" i="47"/>
  <c r="C7960" i="47"/>
  <c r="A7961" i="47"/>
  <c r="B7960" i="47"/>
  <c r="M8043" i="47" l="1"/>
  <c r="J8043" i="47"/>
  <c r="L8043" i="47"/>
  <c r="H8044" i="47"/>
  <c r="I8043" i="47"/>
  <c r="K8043" i="47"/>
  <c r="B7961" i="47"/>
  <c r="E7961" i="47"/>
  <c r="C7961" i="47"/>
  <c r="D7961" i="47"/>
  <c r="F7961" i="47"/>
  <c r="A7962" i="47"/>
  <c r="H8045" i="47" l="1"/>
  <c r="M8044" i="47"/>
  <c r="K8044" i="47"/>
  <c r="I8044" i="47"/>
  <c r="J8044" i="47"/>
  <c r="L8044" i="47"/>
  <c r="F7962" i="47"/>
  <c r="C7962" i="47"/>
  <c r="A7963" i="47"/>
  <c r="E7962" i="47"/>
  <c r="B7962" i="47"/>
  <c r="D7962" i="47"/>
  <c r="I8045" i="47" l="1"/>
  <c r="K8045" i="47"/>
  <c r="L8045" i="47"/>
  <c r="J8045" i="47"/>
  <c r="H8046" i="47"/>
  <c r="M8045" i="47"/>
  <c r="C7963" i="47"/>
  <c r="E7963" i="47"/>
  <c r="B7963" i="47"/>
  <c r="F7963" i="47"/>
  <c r="D7963" i="47"/>
  <c r="A7964" i="47"/>
  <c r="J8046" i="47" l="1"/>
  <c r="L8046" i="47"/>
  <c r="M8046" i="47"/>
  <c r="K8046" i="47"/>
  <c r="H8047" i="47"/>
  <c r="I8046" i="47"/>
  <c r="D7964" i="47"/>
  <c r="E7964" i="47"/>
  <c r="C7964" i="47"/>
  <c r="F7964" i="47"/>
  <c r="A7965" i="47"/>
  <c r="B7964" i="47"/>
  <c r="H8048" i="47" l="1"/>
  <c r="M8047" i="47"/>
  <c r="K8047" i="47"/>
  <c r="L8047" i="47"/>
  <c r="I8047" i="47"/>
  <c r="J8047" i="47"/>
  <c r="B7965" i="47"/>
  <c r="C7965" i="47"/>
  <c r="D7965" i="47"/>
  <c r="F7965" i="47"/>
  <c r="A7966" i="47"/>
  <c r="E7965" i="47"/>
  <c r="L8048" i="47" l="1"/>
  <c r="H8049" i="47"/>
  <c r="M8048" i="47"/>
  <c r="K8048" i="47"/>
  <c r="I8048" i="47"/>
  <c r="J8048" i="47"/>
  <c r="F7966" i="47"/>
  <c r="C7966" i="47"/>
  <c r="B7966" i="47"/>
  <c r="A7967" i="47"/>
  <c r="E7966" i="47"/>
  <c r="D7966" i="47"/>
  <c r="I8049" i="47" l="1"/>
  <c r="K8049" i="47"/>
  <c r="L8049" i="47"/>
  <c r="J8049" i="47"/>
  <c r="H8050" i="47"/>
  <c r="M8049" i="47"/>
  <c r="C7967" i="47"/>
  <c r="E7967" i="47"/>
  <c r="B7967" i="47"/>
  <c r="D7967" i="47"/>
  <c r="A7968" i="47"/>
  <c r="F7967" i="47"/>
  <c r="L8050" i="47" l="1"/>
  <c r="M8050" i="47"/>
  <c r="J8050" i="47"/>
  <c r="I8050" i="47"/>
  <c r="K8050" i="47"/>
  <c r="H8051" i="47"/>
  <c r="F7968" i="47"/>
  <c r="D7968" i="47"/>
  <c r="E7968" i="47"/>
  <c r="B7968" i="47"/>
  <c r="C7968" i="47"/>
  <c r="A7969" i="47"/>
  <c r="L8051" i="47" l="1"/>
  <c r="I8051" i="47"/>
  <c r="J8051" i="47"/>
  <c r="K8051" i="47"/>
  <c r="M8051" i="47"/>
  <c r="H8052" i="47"/>
  <c r="F7969" i="47"/>
  <c r="A7970" i="47"/>
  <c r="B7969" i="47"/>
  <c r="E7969" i="47"/>
  <c r="D7969" i="47"/>
  <c r="C7969" i="47"/>
  <c r="K8052" i="47" l="1"/>
  <c r="L8052" i="47"/>
  <c r="M8052" i="47"/>
  <c r="H8053" i="47"/>
  <c r="I8052" i="47"/>
  <c r="J8052" i="47"/>
  <c r="E7970" i="47"/>
  <c r="D7970" i="47"/>
  <c r="B7970" i="47"/>
  <c r="A7971" i="47"/>
  <c r="F7970" i="47"/>
  <c r="C7970" i="47"/>
  <c r="K8053" i="47" l="1"/>
  <c r="M8053" i="47"/>
  <c r="J8053" i="47"/>
  <c r="I8053" i="47"/>
  <c r="H8054" i="47"/>
  <c r="L8053" i="47"/>
  <c r="D7971" i="47"/>
  <c r="A7972" i="47"/>
  <c r="F7971" i="47"/>
  <c r="C7971" i="47"/>
  <c r="E7971" i="47"/>
  <c r="B7971" i="47"/>
  <c r="K8054" i="47" l="1"/>
  <c r="L8054" i="47"/>
  <c r="M8054" i="47"/>
  <c r="H8055" i="47"/>
  <c r="I8054" i="47"/>
  <c r="J8054" i="47"/>
  <c r="F7972" i="47"/>
  <c r="B7972" i="47"/>
  <c r="D7972" i="47"/>
  <c r="E7972" i="47"/>
  <c r="C7972" i="47"/>
  <c r="A7973" i="47"/>
  <c r="K8055" i="47" l="1"/>
  <c r="M8055" i="47"/>
  <c r="J8055" i="47"/>
  <c r="H8056" i="47"/>
  <c r="I8055" i="47"/>
  <c r="L8055" i="47"/>
  <c r="B7973" i="47"/>
  <c r="E7973" i="47"/>
  <c r="C7973" i="47"/>
  <c r="D7973" i="47"/>
  <c r="F7973" i="47"/>
  <c r="A7974" i="47"/>
  <c r="K8056" i="47" l="1"/>
  <c r="J8056" i="47"/>
  <c r="L8056" i="47"/>
  <c r="M8056" i="47"/>
  <c r="H8057" i="47"/>
  <c r="I8056" i="47"/>
  <c r="F7974" i="47"/>
  <c r="C7974" i="47"/>
  <c r="B7974" i="47"/>
  <c r="A7975" i="47"/>
  <c r="E7974" i="47"/>
  <c r="D7974" i="47"/>
  <c r="J8057" i="47" l="1"/>
  <c r="M8057" i="47"/>
  <c r="L8057" i="47"/>
  <c r="K8057" i="47"/>
  <c r="I8057" i="47"/>
  <c r="H8058" i="47"/>
  <c r="C7975" i="47"/>
  <c r="F7975" i="47"/>
  <c r="E7975" i="47"/>
  <c r="B7975" i="47"/>
  <c r="D7975" i="47"/>
  <c r="A7976" i="47"/>
  <c r="H8059" i="47" l="1"/>
  <c r="M8058" i="47"/>
  <c r="K8058" i="47"/>
  <c r="I8058" i="47"/>
  <c r="J8058" i="47"/>
  <c r="L8058" i="47"/>
  <c r="C7976" i="47"/>
  <c r="A7977" i="47"/>
  <c r="F7976" i="47"/>
  <c r="B7976" i="47"/>
  <c r="D7976" i="47"/>
  <c r="E7976" i="47"/>
  <c r="M8059" i="47" l="1"/>
  <c r="L8059" i="47"/>
  <c r="I8059" i="47"/>
  <c r="H8060" i="47"/>
  <c r="K8059" i="47"/>
  <c r="J8059" i="47"/>
  <c r="B7977" i="47"/>
  <c r="E7977" i="47"/>
  <c r="C7977" i="47"/>
  <c r="D7977" i="47"/>
  <c r="F7977" i="47"/>
  <c r="A7978" i="47"/>
  <c r="L8060" i="47" l="1"/>
  <c r="K8060" i="47"/>
  <c r="M8060" i="47"/>
  <c r="H8061" i="47"/>
  <c r="I8060" i="47"/>
  <c r="J8060" i="47"/>
  <c r="F7978" i="47"/>
  <c r="C7978" i="47"/>
  <c r="B7978" i="47"/>
  <c r="A7979" i="47"/>
  <c r="E7978" i="47"/>
  <c r="D7978" i="47"/>
  <c r="K8061" i="47" l="1"/>
  <c r="L8061" i="47"/>
  <c r="J8061" i="47"/>
  <c r="H8062" i="47"/>
  <c r="M8061" i="47"/>
  <c r="I8061" i="47"/>
  <c r="C7979" i="47"/>
  <c r="E7979" i="47"/>
  <c r="B7979" i="47"/>
  <c r="F7979" i="47"/>
  <c r="D7979" i="47"/>
  <c r="A7980" i="47"/>
  <c r="K8062" i="47" l="1"/>
  <c r="J8062" i="47"/>
  <c r="L8062" i="47"/>
  <c r="M8062" i="47"/>
  <c r="H8063" i="47"/>
  <c r="I8062" i="47"/>
  <c r="D7980" i="47"/>
  <c r="E7980" i="47"/>
  <c r="A7981" i="47"/>
  <c r="F7980" i="47"/>
  <c r="B7980" i="47"/>
  <c r="C7980" i="47"/>
  <c r="J8063" i="47" l="1"/>
  <c r="M8063" i="47"/>
  <c r="L8063" i="47"/>
  <c r="I8063" i="47"/>
  <c r="H8064" i="47"/>
  <c r="K8063" i="47"/>
  <c r="B7981" i="47"/>
  <c r="E7981" i="47"/>
  <c r="C7981" i="47"/>
  <c r="D7981" i="47"/>
  <c r="F7981" i="47"/>
  <c r="A7982" i="47"/>
  <c r="M8064" i="47" l="1"/>
  <c r="I8064" i="47"/>
  <c r="K8064" i="47"/>
  <c r="L8064" i="47"/>
  <c r="J8064" i="47"/>
  <c r="H8065" i="47"/>
  <c r="F7982" i="47"/>
  <c r="C7982" i="47"/>
  <c r="D7982" i="47"/>
  <c r="B7982" i="47"/>
  <c r="A7983" i="47"/>
  <c r="E7982" i="47"/>
  <c r="M8065" i="47" l="1"/>
  <c r="I8065" i="47"/>
  <c r="K8065" i="47"/>
  <c r="L8065" i="47"/>
  <c r="H8066" i="47"/>
  <c r="J8065" i="47"/>
  <c r="C7983" i="47"/>
  <c r="E7983" i="47"/>
  <c r="B7983" i="47"/>
  <c r="A7984" i="47"/>
  <c r="F7983" i="47"/>
  <c r="D7983" i="47"/>
  <c r="K8066" i="47" l="1"/>
  <c r="M8066" i="47"/>
  <c r="J8066" i="47"/>
  <c r="H8067" i="47"/>
  <c r="L8066" i="47"/>
  <c r="I8066" i="47"/>
  <c r="D7984" i="47"/>
  <c r="E7984" i="47"/>
  <c r="A7985" i="47"/>
  <c r="C7984" i="47"/>
  <c r="F7984" i="47"/>
  <c r="B7984" i="47"/>
  <c r="M8067" i="47" l="1"/>
  <c r="H8068" i="47"/>
  <c r="I8067" i="47"/>
  <c r="L8067" i="47"/>
  <c r="K8067" i="47"/>
  <c r="J8067" i="47"/>
  <c r="B7985" i="47"/>
  <c r="C7985" i="47"/>
  <c r="D7985" i="47"/>
  <c r="F7985" i="47"/>
  <c r="A7986" i="47"/>
  <c r="E7985" i="47"/>
  <c r="K8068" i="47" l="1"/>
  <c r="M8068" i="47"/>
  <c r="J8068" i="47"/>
  <c r="L8068" i="47"/>
  <c r="I8068" i="47"/>
  <c r="H8069" i="47"/>
  <c r="F7986" i="47"/>
  <c r="C7986" i="47"/>
  <c r="E7986" i="47"/>
  <c r="D7986" i="47"/>
  <c r="B7986" i="47"/>
  <c r="A7987" i="47"/>
  <c r="M8069" i="47" l="1"/>
  <c r="K8069" i="47"/>
  <c r="I8069" i="47"/>
  <c r="J8069" i="47"/>
  <c r="L8069" i="47"/>
  <c r="H8070" i="47"/>
  <c r="F7987" i="47"/>
  <c r="E7987" i="47"/>
  <c r="B7987" i="47"/>
  <c r="D7987" i="47"/>
  <c r="A7988" i="47"/>
  <c r="C7987" i="47"/>
  <c r="L8070" i="47" l="1"/>
  <c r="H8071" i="47"/>
  <c r="M8070" i="47"/>
  <c r="J8070" i="47"/>
  <c r="I8070" i="47"/>
  <c r="K8070" i="47"/>
  <c r="D7988" i="47"/>
  <c r="E7988" i="47"/>
  <c r="C7988" i="47"/>
  <c r="F7988" i="47"/>
  <c r="B7988" i="47"/>
  <c r="A7989" i="47"/>
  <c r="I8071" i="47" l="1"/>
  <c r="K8071" i="47"/>
  <c r="L8071" i="47"/>
  <c r="J8071" i="47"/>
  <c r="H8072" i="47"/>
  <c r="M8071" i="47"/>
  <c r="B7989" i="47"/>
  <c r="E7989" i="47"/>
  <c r="C7989" i="47"/>
  <c r="D7989" i="47"/>
  <c r="A7990" i="47"/>
  <c r="F7989" i="47"/>
  <c r="J8072" i="47" l="1"/>
  <c r="L8072" i="47"/>
  <c r="M8072" i="47"/>
  <c r="K8072" i="47"/>
  <c r="H8073" i="47"/>
  <c r="I8072" i="47"/>
  <c r="F7990" i="47"/>
  <c r="B7990" i="47"/>
  <c r="A7991" i="47"/>
  <c r="D7990" i="47"/>
  <c r="E7990" i="47"/>
  <c r="C7990" i="47"/>
  <c r="L8073" i="47" l="1"/>
  <c r="H8074" i="47"/>
  <c r="M8073" i="47"/>
  <c r="K8073" i="47"/>
  <c r="I8073" i="47"/>
  <c r="J8073" i="47"/>
  <c r="C7991" i="47"/>
  <c r="F7991" i="47"/>
  <c r="E7991" i="47"/>
  <c r="B7991" i="47"/>
  <c r="D7991" i="47"/>
  <c r="A7992" i="47"/>
  <c r="H8075" i="47" l="1"/>
  <c r="L8074" i="47"/>
  <c r="K8074" i="47"/>
  <c r="J8074" i="47"/>
  <c r="M8074" i="47"/>
  <c r="I8074" i="47"/>
  <c r="D7992" i="47"/>
  <c r="E7992" i="47"/>
  <c r="C7992" i="47"/>
  <c r="A7993" i="47"/>
  <c r="B7992" i="47"/>
  <c r="F7992" i="47"/>
  <c r="J8075" i="47" l="1"/>
  <c r="M8075" i="47"/>
  <c r="L8075" i="47"/>
  <c r="I8075" i="47"/>
  <c r="H8076" i="47"/>
  <c r="K8075" i="47"/>
  <c r="B7993" i="47"/>
  <c r="E7993" i="47"/>
  <c r="C7993" i="47"/>
  <c r="D7993" i="47"/>
  <c r="F7993" i="47"/>
  <c r="A7994" i="47"/>
  <c r="K8076" i="47" l="1"/>
  <c r="M8076" i="47"/>
  <c r="L8076" i="47"/>
  <c r="I8076" i="47"/>
  <c r="H8077" i="47"/>
  <c r="J8076" i="47"/>
  <c r="F7994" i="47"/>
  <c r="C7994" i="47"/>
  <c r="B7994" i="47"/>
  <c r="A7995" i="47"/>
  <c r="E7994" i="47"/>
  <c r="D7994" i="47"/>
  <c r="J8077" i="47" l="1"/>
  <c r="L8077" i="47"/>
  <c r="M8077" i="47"/>
  <c r="H8078" i="47"/>
  <c r="I8077" i="47"/>
  <c r="K8077" i="47"/>
  <c r="C7995" i="47"/>
  <c r="F7995" i="47"/>
  <c r="E7995" i="47"/>
  <c r="B7995" i="47"/>
  <c r="D7995" i="47"/>
  <c r="A7996" i="47"/>
  <c r="L8078" i="47" l="1"/>
  <c r="M8078" i="47"/>
  <c r="H8079" i="47"/>
  <c r="I8078" i="47"/>
  <c r="K8078" i="47"/>
  <c r="J8078" i="47"/>
  <c r="D7996" i="47"/>
  <c r="E7996" i="47"/>
  <c r="A7997" i="47"/>
  <c r="C7996" i="47"/>
  <c r="B7996" i="47"/>
  <c r="F7996" i="47"/>
  <c r="I8079" i="47" l="1"/>
  <c r="K8079" i="47"/>
  <c r="L8079" i="47"/>
  <c r="J8079" i="47"/>
  <c r="H8080" i="47"/>
  <c r="M8079" i="47"/>
  <c r="E7997" i="47"/>
  <c r="C7997" i="47"/>
  <c r="D7997" i="47"/>
  <c r="F7997" i="47"/>
  <c r="A7998" i="47"/>
  <c r="B7997" i="47"/>
  <c r="K8080" i="47" l="1"/>
  <c r="J8080" i="47"/>
  <c r="L8080" i="47"/>
  <c r="M8080" i="47"/>
  <c r="H8081" i="47"/>
  <c r="I8080" i="47"/>
  <c r="B7998" i="47"/>
  <c r="A7999" i="47"/>
  <c r="E7998" i="47"/>
  <c r="D7998" i="47"/>
  <c r="C7998" i="47"/>
  <c r="F7998" i="47"/>
  <c r="M8081" i="47" l="1"/>
  <c r="J8081" i="47"/>
  <c r="I8081" i="47"/>
  <c r="H8082" i="47"/>
  <c r="L8081" i="47"/>
  <c r="K8081" i="47"/>
  <c r="C7999" i="47"/>
  <c r="F7999" i="47"/>
  <c r="E7999" i="47"/>
  <c r="B7999" i="47"/>
  <c r="D7999" i="47"/>
  <c r="A8000" i="47"/>
  <c r="H8083" i="47" l="1"/>
  <c r="M8082" i="47"/>
  <c r="K8082" i="47"/>
  <c r="L8082" i="47"/>
  <c r="I8082" i="47"/>
  <c r="J8082" i="47"/>
  <c r="D8000" i="47"/>
  <c r="E8000" i="47"/>
  <c r="C8000" i="47"/>
  <c r="A8001" i="47"/>
  <c r="F8000" i="47"/>
  <c r="B8000" i="47"/>
  <c r="L8083" i="47" l="1"/>
  <c r="M8083" i="47"/>
  <c r="K8083" i="47"/>
  <c r="H8084" i="47"/>
  <c r="I8083" i="47"/>
  <c r="J8083" i="47"/>
  <c r="C8001" i="47"/>
  <c r="D8001" i="47"/>
  <c r="F8001" i="47"/>
  <c r="A8002" i="47"/>
  <c r="B8001" i="47"/>
  <c r="E8001" i="47"/>
  <c r="L8084" i="47" l="1"/>
  <c r="K8084" i="47"/>
  <c r="M8084" i="47"/>
  <c r="J8084" i="47"/>
  <c r="I8084" i="47"/>
  <c r="H8085" i="47"/>
  <c r="B8002" i="47"/>
  <c r="A8003" i="47"/>
  <c r="D8002" i="47"/>
  <c r="E8002" i="47"/>
  <c r="F8002" i="47"/>
  <c r="C8002" i="47"/>
  <c r="J8085" i="47" l="1"/>
  <c r="M8085" i="47"/>
  <c r="L8085" i="47"/>
  <c r="I8085" i="47"/>
  <c r="H8086" i="47"/>
  <c r="K8085" i="47"/>
  <c r="F8003" i="47"/>
  <c r="E8003" i="47"/>
  <c r="B8003" i="47"/>
  <c r="D8003" i="47"/>
  <c r="A8004" i="47"/>
  <c r="C8003" i="47"/>
  <c r="J8086" i="47" l="1"/>
  <c r="H8087" i="47"/>
  <c r="I8086" i="47"/>
  <c r="K8086" i="47"/>
  <c r="L8086" i="47"/>
  <c r="M8086" i="47"/>
  <c r="D8004" i="47"/>
  <c r="E8004" i="47"/>
  <c r="A8005" i="47"/>
  <c r="C8004" i="47"/>
  <c r="B8004" i="47"/>
  <c r="F8004" i="47"/>
  <c r="J8087" i="47" l="1"/>
  <c r="L8087" i="47"/>
  <c r="M8087" i="47"/>
  <c r="I8087" i="47"/>
  <c r="H8088" i="47"/>
  <c r="K8087" i="47"/>
  <c r="E8005" i="47"/>
  <c r="C8005" i="47"/>
  <c r="D8005" i="47"/>
  <c r="F8005" i="47"/>
  <c r="A8006" i="47"/>
  <c r="B8005" i="47"/>
  <c r="J8088" i="47" l="1"/>
  <c r="L8088" i="47"/>
  <c r="M8088" i="47"/>
  <c r="H8089" i="47"/>
  <c r="I8088" i="47"/>
  <c r="K8088" i="47"/>
  <c r="F8006" i="47"/>
  <c r="C8006" i="47"/>
  <c r="E8006" i="47"/>
  <c r="D8006" i="47"/>
  <c r="B8006" i="47"/>
  <c r="A8007" i="47"/>
  <c r="J8089" i="47" l="1"/>
  <c r="M8089" i="47"/>
  <c r="L8089" i="47"/>
  <c r="I8089" i="47"/>
  <c r="H8090" i="47"/>
  <c r="K8089" i="47"/>
  <c r="C8007" i="47"/>
  <c r="E8007" i="47"/>
  <c r="B8007" i="47"/>
  <c r="D8007" i="47"/>
  <c r="A8008" i="47"/>
  <c r="F8007" i="47"/>
  <c r="J8090" i="47" l="1"/>
  <c r="L8090" i="47"/>
  <c r="M8090" i="47"/>
  <c r="K8090" i="47"/>
  <c r="H8091" i="47"/>
  <c r="I8090" i="47"/>
  <c r="D8008" i="47"/>
  <c r="E8008" i="47"/>
  <c r="B8008" i="47"/>
  <c r="C8008" i="47"/>
  <c r="A8009" i="47"/>
  <c r="F8008" i="47"/>
  <c r="H8092" i="47" l="1"/>
  <c r="M8091" i="47"/>
  <c r="K8091" i="47"/>
  <c r="I8091" i="47"/>
  <c r="J8091" i="47"/>
  <c r="L8091" i="47"/>
  <c r="B8009" i="47"/>
  <c r="C8009" i="47"/>
  <c r="D8009" i="47"/>
  <c r="A8010" i="47"/>
  <c r="E8009" i="47"/>
  <c r="F8009" i="47"/>
  <c r="J8092" i="47" l="1"/>
  <c r="M8092" i="47"/>
  <c r="L8092" i="47"/>
  <c r="I8092" i="47"/>
  <c r="H8093" i="47"/>
  <c r="K8092" i="47"/>
  <c r="F8010" i="47"/>
  <c r="C8010" i="47"/>
  <c r="A8011" i="47"/>
  <c r="E8010" i="47"/>
  <c r="D8010" i="47"/>
  <c r="B8010" i="47"/>
  <c r="J8093" i="47" l="1"/>
  <c r="L8093" i="47"/>
  <c r="M8093" i="47"/>
  <c r="I8093" i="47"/>
  <c r="H8094" i="47"/>
  <c r="K8093" i="47"/>
  <c r="C8011" i="47"/>
  <c r="F8011" i="47"/>
  <c r="E8011" i="47"/>
  <c r="B8011" i="47"/>
  <c r="D8011" i="47"/>
  <c r="A8012" i="47"/>
  <c r="I8094" i="47" l="1"/>
  <c r="K8094" i="47"/>
  <c r="L8094" i="47"/>
  <c r="J8094" i="47"/>
  <c r="H8095" i="47"/>
  <c r="M8094" i="47"/>
  <c r="D8012" i="47"/>
  <c r="E8012" i="47"/>
  <c r="B8012" i="47"/>
  <c r="C8012" i="47"/>
  <c r="A8013" i="47"/>
  <c r="F8012" i="47"/>
  <c r="H8096" i="47" l="1"/>
  <c r="M8095" i="47"/>
  <c r="K8095" i="47"/>
  <c r="I8095" i="47"/>
  <c r="J8095" i="47"/>
  <c r="L8095" i="47"/>
  <c r="B8013" i="47"/>
  <c r="E8013" i="47"/>
  <c r="C8013" i="47"/>
  <c r="D8013" i="47"/>
  <c r="F8013" i="47"/>
  <c r="A8014" i="47"/>
  <c r="K8096" i="47" l="1"/>
  <c r="H8097" i="47"/>
  <c r="L8096" i="47"/>
  <c r="M8096" i="47"/>
  <c r="I8096" i="47"/>
  <c r="J8096" i="47"/>
  <c r="F8014" i="47"/>
  <c r="C8014" i="47"/>
  <c r="A8015" i="47"/>
  <c r="E8014" i="47"/>
  <c r="D8014" i="47"/>
  <c r="B8014" i="47"/>
  <c r="I8097" i="47" l="1"/>
  <c r="K8097" i="47"/>
  <c r="L8097" i="47"/>
  <c r="J8097" i="47"/>
  <c r="H8098" i="47"/>
  <c r="M8097" i="47"/>
  <c r="E8015" i="47"/>
  <c r="B8015" i="47"/>
  <c r="D8015" i="47"/>
  <c r="A8016" i="47"/>
  <c r="C8015" i="47"/>
  <c r="F8015" i="47"/>
  <c r="K8098" i="47" l="1"/>
  <c r="M8098" i="47"/>
  <c r="J8098" i="47"/>
  <c r="L8098" i="47"/>
  <c r="I8098" i="47"/>
  <c r="H8099" i="47"/>
  <c r="D8016" i="47"/>
  <c r="E8016" i="47"/>
  <c r="C8016" i="47"/>
  <c r="A8017" i="47"/>
  <c r="B8016" i="47"/>
  <c r="F8016" i="47"/>
  <c r="I8099" i="47" l="1"/>
  <c r="L8099" i="47"/>
  <c r="K8099" i="47"/>
  <c r="M8099" i="47"/>
  <c r="J8099" i="47"/>
  <c r="H8100" i="47"/>
  <c r="B8017" i="47"/>
  <c r="E8017" i="47"/>
  <c r="C8017" i="47"/>
  <c r="D8017" i="47"/>
  <c r="F8017" i="47"/>
  <c r="A8018" i="47"/>
  <c r="L8100" i="47" l="1"/>
  <c r="K8100" i="47"/>
  <c r="M8100" i="47"/>
  <c r="J8100" i="47"/>
  <c r="I8100" i="47"/>
  <c r="H8101" i="47"/>
  <c r="F8018" i="47"/>
  <c r="C8018" i="47"/>
  <c r="E8018" i="47"/>
  <c r="D8018" i="47"/>
  <c r="B8018" i="47"/>
  <c r="A8019" i="47"/>
  <c r="K8101" i="47" l="1"/>
  <c r="L8101" i="47"/>
  <c r="J8101" i="47"/>
  <c r="H8102" i="47"/>
  <c r="M8101" i="47"/>
  <c r="I8101" i="47"/>
  <c r="C8019" i="47"/>
  <c r="F8019" i="47"/>
  <c r="E8019" i="47"/>
  <c r="B8019" i="47"/>
  <c r="D8019" i="47"/>
  <c r="A8020" i="47"/>
  <c r="H8103" i="47" l="1"/>
  <c r="M8102" i="47"/>
  <c r="K8102" i="47"/>
  <c r="L8102" i="47"/>
  <c r="I8102" i="47"/>
  <c r="J8102" i="47"/>
  <c r="C8020" i="47"/>
  <c r="A8021" i="47"/>
  <c r="B8020" i="47"/>
  <c r="D8020" i="47"/>
  <c r="E8020" i="47"/>
  <c r="F8020" i="47"/>
  <c r="M8103" i="47" l="1"/>
  <c r="L8103" i="47"/>
  <c r="K8103" i="47"/>
  <c r="J8103" i="47"/>
  <c r="I8103" i="47"/>
  <c r="H8104" i="47"/>
  <c r="B8021" i="47"/>
  <c r="A8022" i="47"/>
  <c r="E8021" i="47"/>
  <c r="C8021" i="47"/>
  <c r="D8021" i="47"/>
  <c r="F8021" i="47"/>
  <c r="I8104" i="47" l="1"/>
  <c r="K8104" i="47"/>
  <c r="L8104" i="47"/>
  <c r="H8105" i="47"/>
  <c r="M8104" i="47"/>
  <c r="J8104" i="47"/>
  <c r="F8022" i="47"/>
  <c r="C8022" i="47"/>
  <c r="B8022" i="47"/>
  <c r="A8023" i="47"/>
  <c r="E8022" i="47"/>
  <c r="D8022" i="47"/>
  <c r="K8105" i="47" l="1"/>
  <c r="J8105" i="47"/>
  <c r="L8105" i="47"/>
  <c r="M8105" i="47"/>
  <c r="H8106" i="47"/>
  <c r="I8105" i="47"/>
  <c r="F8023" i="47"/>
  <c r="E8023" i="47"/>
  <c r="B8023" i="47"/>
  <c r="D8023" i="47"/>
  <c r="A8024" i="47"/>
  <c r="C8023" i="47"/>
  <c r="J8106" i="47" l="1"/>
  <c r="L8106" i="47"/>
  <c r="M8106" i="47"/>
  <c r="K8106" i="47"/>
  <c r="H8107" i="47"/>
  <c r="I8106" i="47"/>
  <c r="D8024" i="47"/>
  <c r="E8024" i="47"/>
  <c r="A8025" i="47"/>
  <c r="F8024" i="47"/>
  <c r="B8024" i="47"/>
  <c r="C8024" i="47"/>
  <c r="M8107" i="47" l="1"/>
  <c r="L8107" i="47"/>
  <c r="I8107" i="47"/>
  <c r="H8108" i="47"/>
  <c r="K8107" i="47"/>
  <c r="J8107" i="47"/>
  <c r="E8025" i="47"/>
  <c r="C8025" i="47"/>
  <c r="D8025" i="47"/>
  <c r="F8025" i="47"/>
  <c r="A8026" i="47"/>
  <c r="B8025" i="47"/>
  <c r="M8108" i="47" l="1"/>
  <c r="K8108" i="47"/>
  <c r="H8109" i="47"/>
  <c r="I8108" i="47"/>
  <c r="J8108" i="47"/>
  <c r="L8108" i="47"/>
  <c r="F8026" i="47"/>
  <c r="C8026" i="47"/>
  <c r="E8026" i="47"/>
  <c r="D8026" i="47"/>
  <c r="B8026" i="47"/>
  <c r="A8027" i="47"/>
  <c r="M8109" i="47" l="1"/>
  <c r="I8109" i="47"/>
  <c r="K8109" i="47"/>
  <c r="L8109" i="47"/>
  <c r="J8109" i="47"/>
  <c r="H8110" i="47"/>
  <c r="F8027" i="47"/>
  <c r="E8027" i="47"/>
  <c r="B8027" i="47"/>
  <c r="C8027" i="47"/>
  <c r="D8027" i="47"/>
  <c r="A8028" i="47"/>
  <c r="J8110" i="47" l="1"/>
  <c r="L8110" i="47"/>
  <c r="M8110" i="47"/>
  <c r="I8110" i="47"/>
  <c r="K8110" i="47"/>
  <c r="H8111" i="47"/>
  <c r="D8028" i="47"/>
  <c r="E8028" i="47"/>
  <c r="A8029" i="47"/>
  <c r="F8028" i="47"/>
  <c r="B8028" i="47"/>
  <c r="C8028" i="47"/>
  <c r="M8111" i="47" l="1"/>
  <c r="L8111" i="47"/>
  <c r="J8111" i="47"/>
  <c r="I8111" i="47"/>
  <c r="H8112" i="47"/>
  <c r="K8111" i="47"/>
  <c r="B8029" i="47"/>
  <c r="E8029" i="47"/>
  <c r="C8029" i="47"/>
  <c r="D8029" i="47"/>
  <c r="F8029" i="47"/>
  <c r="A8030" i="47"/>
  <c r="J8112" i="47" l="1"/>
  <c r="L8112" i="47"/>
  <c r="M8112" i="47"/>
  <c r="H8113" i="47"/>
  <c r="I8112" i="47"/>
  <c r="K8112" i="47"/>
  <c r="F8030" i="47"/>
  <c r="C8030" i="47"/>
  <c r="B8030" i="47"/>
  <c r="A8031" i="47"/>
  <c r="D8030" i="47"/>
  <c r="E8030" i="47"/>
  <c r="H8114" i="47" l="1"/>
  <c r="M8113" i="47"/>
  <c r="K8113" i="47"/>
  <c r="I8113" i="47"/>
  <c r="J8113" i="47"/>
  <c r="L8113" i="47"/>
  <c r="C8031" i="47"/>
  <c r="F8031" i="47"/>
  <c r="E8031" i="47"/>
  <c r="B8031" i="47"/>
  <c r="D8031" i="47"/>
  <c r="A8032" i="47"/>
  <c r="J8114" i="47" l="1"/>
  <c r="L8114" i="47"/>
  <c r="M8114" i="47"/>
  <c r="H8115" i="47"/>
  <c r="I8114" i="47"/>
  <c r="K8114" i="47"/>
  <c r="D8032" i="47"/>
  <c r="E8032" i="47"/>
  <c r="C8032" i="47"/>
  <c r="A8033" i="47"/>
  <c r="B8032" i="47"/>
  <c r="F8032" i="47"/>
  <c r="I8115" i="47" l="1"/>
  <c r="L8115" i="47"/>
  <c r="K8115" i="47"/>
  <c r="J8115" i="47"/>
  <c r="H8116" i="47"/>
  <c r="M8115" i="47"/>
  <c r="B8033" i="47"/>
  <c r="E8033" i="47"/>
  <c r="C8033" i="47"/>
  <c r="D8033" i="47"/>
  <c r="F8033" i="47"/>
  <c r="A8034" i="47"/>
  <c r="K8116" i="47" l="1"/>
  <c r="H8117" i="47"/>
  <c r="M8116" i="47"/>
  <c r="I8116" i="47"/>
  <c r="J8116" i="47"/>
  <c r="L8116" i="47"/>
  <c r="F8034" i="47"/>
  <c r="C8034" i="47"/>
  <c r="E8034" i="47"/>
  <c r="B8034" i="47"/>
  <c r="A8035" i="47"/>
  <c r="D8034" i="47"/>
  <c r="L8117" i="47" l="1"/>
  <c r="M8117" i="47"/>
  <c r="J8117" i="47"/>
  <c r="H8118" i="47"/>
  <c r="I8117" i="47"/>
  <c r="K8117" i="47"/>
  <c r="F8035" i="47"/>
  <c r="E8035" i="47"/>
  <c r="B8035" i="47"/>
  <c r="D8035" i="47"/>
  <c r="A8036" i="47"/>
  <c r="C8035" i="47"/>
  <c r="K8118" i="47" l="1"/>
  <c r="J8118" i="47"/>
  <c r="L8118" i="47"/>
  <c r="M8118" i="47"/>
  <c r="H8119" i="47"/>
  <c r="I8118" i="47"/>
  <c r="D8036" i="47"/>
  <c r="E8036" i="47"/>
  <c r="C8036" i="47"/>
  <c r="F8036" i="47"/>
  <c r="B8036" i="47"/>
  <c r="A8037" i="47"/>
  <c r="M8119" i="47" l="1"/>
  <c r="I8119" i="47"/>
  <c r="K8119" i="47"/>
  <c r="L8119" i="47"/>
  <c r="J8119" i="47"/>
  <c r="H8120" i="47"/>
  <c r="C8037" i="47"/>
  <c r="D8037" i="47"/>
  <c r="F8037" i="47"/>
  <c r="A8038" i="47"/>
  <c r="B8037" i="47"/>
  <c r="E8037" i="47"/>
  <c r="M8120" i="47" l="1"/>
  <c r="I8120" i="47"/>
  <c r="K8120" i="47"/>
  <c r="L8120" i="47"/>
  <c r="J8120" i="47"/>
  <c r="H8121" i="47"/>
  <c r="F8038" i="47"/>
  <c r="C8038" i="47"/>
  <c r="B8038" i="47"/>
  <c r="A8039" i="47"/>
  <c r="E8038" i="47"/>
  <c r="D8038" i="47"/>
  <c r="J8121" i="47" l="1"/>
  <c r="L8121" i="47"/>
  <c r="M8121" i="47"/>
  <c r="K8121" i="47"/>
  <c r="H8122" i="47"/>
  <c r="I8121" i="47"/>
  <c r="C8039" i="47"/>
  <c r="F8039" i="47"/>
  <c r="A8040" i="47"/>
  <c r="E8039" i="47"/>
  <c r="B8039" i="47"/>
  <c r="D8039" i="47"/>
  <c r="L8122" i="47" l="1"/>
  <c r="H8123" i="47"/>
  <c r="M8122" i="47"/>
  <c r="K8122" i="47"/>
  <c r="I8122" i="47"/>
  <c r="J8122" i="47"/>
  <c r="D8040" i="47"/>
  <c r="E8040" i="47"/>
  <c r="C8040" i="47"/>
  <c r="A8041" i="47"/>
  <c r="F8040" i="47"/>
  <c r="B8040" i="47"/>
  <c r="M8123" i="47" l="1"/>
  <c r="L8123" i="47"/>
  <c r="I8123" i="47"/>
  <c r="H8124" i="47"/>
  <c r="K8123" i="47"/>
  <c r="J8123" i="47"/>
  <c r="E8041" i="47"/>
  <c r="C8041" i="47"/>
  <c r="D8041" i="47"/>
  <c r="F8041" i="47"/>
  <c r="A8042" i="47"/>
  <c r="B8041" i="47"/>
  <c r="J8124" i="47" l="1"/>
  <c r="L8124" i="47"/>
  <c r="M8124" i="47"/>
  <c r="H8125" i="47"/>
  <c r="I8124" i="47"/>
  <c r="K8124" i="47"/>
  <c r="F8042" i="47"/>
  <c r="C8042" i="47"/>
  <c r="A8043" i="47"/>
  <c r="E8042" i="47"/>
  <c r="B8042" i="47"/>
  <c r="D8042" i="47"/>
  <c r="H8126" i="47" l="1"/>
  <c r="M8125" i="47"/>
  <c r="K8125" i="47"/>
  <c r="I8125" i="47"/>
  <c r="J8125" i="47"/>
  <c r="L8125" i="47"/>
  <c r="F8043" i="47"/>
  <c r="E8043" i="47"/>
  <c r="B8043" i="47"/>
  <c r="D8043" i="47"/>
  <c r="A8044" i="47"/>
  <c r="C8043" i="47"/>
  <c r="K8126" i="47" l="1"/>
  <c r="M8126" i="47"/>
  <c r="J8126" i="47"/>
  <c r="L8126" i="47"/>
  <c r="I8126" i="47"/>
  <c r="H8127" i="47"/>
  <c r="D8044" i="47"/>
  <c r="E8044" i="47"/>
  <c r="C8044" i="47"/>
  <c r="A8045" i="47"/>
  <c r="F8044" i="47"/>
  <c r="B8044" i="47"/>
  <c r="J8127" i="47" l="1"/>
  <c r="L8127" i="47"/>
  <c r="M8127" i="47"/>
  <c r="K8127" i="47"/>
  <c r="H8128" i="47"/>
  <c r="I8127" i="47"/>
  <c r="E8045" i="47"/>
  <c r="C8045" i="47"/>
  <c r="D8045" i="47"/>
  <c r="F8045" i="47"/>
  <c r="A8046" i="47"/>
  <c r="B8045" i="47"/>
  <c r="J8128" i="47" l="1"/>
  <c r="L8128" i="47"/>
  <c r="M8128" i="47"/>
  <c r="K8128" i="47"/>
  <c r="H8129" i="47"/>
  <c r="I8128" i="47"/>
  <c r="B8046" i="47"/>
  <c r="A8047" i="47"/>
  <c r="E8046" i="47"/>
  <c r="D8046" i="47"/>
  <c r="C8046" i="47"/>
  <c r="F8046" i="47"/>
  <c r="J8129" i="47" l="1"/>
  <c r="M8129" i="47"/>
  <c r="L8129" i="47"/>
  <c r="H8130" i="47"/>
  <c r="K8129" i="47"/>
  <c r="I8129" i="47"/>
  <c r="C8047" i="47"/>
  <c r="F8047" i="47"/>
  <c r="E8047" i="47"/>
  <c r="B8047" i="47"/>
  <c r="D8047" i="47"/>
  <c r="A8048" i="47"/>
  <c r="J8130" i="47" l="1"/>
  <c r="L8130" i="47"/>
  <c r="M8130" i="47"/>
  <c r="K8130" i="47"/>
  <c r="H8131" i="47"/>
  <c r="I8130" i="47"/>
  <c r="D8048" i="47"/>
  <c r="E8048" i="47"/>
  <c r="A8049" i="47"/>
  <c r="F8048" i="47"/>
  <c r="C8048" i="47"/>
  <c r="B8048" i="47"/>
  <c r="M8131" i="47" l="1"/>
  <c r="K8131" i="47"/>
  <c r="I8131" i="47"/>
  <c r="H8132" i="47"/>
  <c r="L8131" i="47"/>
  <c r="J8131" i="47"/>
  <c r="C8049" i="47"/>
  <c r="D8049" i="47"/>
  <c r="F8049" i="47"/>
  <c r="A8050" i="47"/>
  <c r="B8049" i="47"/>
  <c r="E8049" i="47"/>
  <c r="K8132" i="47" l="1"/>
  <c r="J8132" i="47"/>
  <c r="M8132" i="47"/>
  <c r="L8132" i="47"/>
  <c r="I8132" i="47"/>
  <c r="H8133" i="47"/>
  <c r="B8050" i="47"/>
  <c r="A8051" i="47"/>
  <c r="E8050" i="47"/>
  <c r="D8050" i="47"/>
  <c r="C8050" i="47"/>
  <c r="F8050" i="47"/>
  <c r="H8134" i="47" l="1"/>
  <c r="M8133" i="47"/>
  <c r="K8133" i="47"/>
  <c r="L8133" i="47"/>
  <c r="I8133" i="47"/>
  <c r="J8133" i="47"/>
  <c r="C8051" i="47"/>
  <c r="F8051" i="47"/>
  <c r="E8051" i="47"/>
  <c r="B8051" i="47"/>
  <c r="D8051" i="47"/>
  <c r="A8052" i="47"/>
  <c r="J8134" i="47" l="1"/>
  <c r="L8134" i="47"/>
  <c r="M8134" i="47"/>
  <c r="K8134" i="47"/>
  <c r="H8135" i="47"/>
  <c r="I8134" i="47"/>
  <c r="D8052" i="47"/>
  <c r="E8052" i="47"/>
  <c r="C8052" i="47"/>
  <c r="A8053" i="47"/>
  <c r="F8052" i="47"/>
  <c r="B8052" i="47"/>
  <c r="J8135" i="47" l="1"/>
  <c r="L8135" i="47"/>
  <c r="M8135" i="47"/>
  <c r="H8136" i="47"/>
  <c r="I8135" i="47"/>
  <c r="K8135" i="47"/>
  <c r="B8053" i="47"/>
  <c r="A8054" i="47"/>
  <c r="E8053" i="47"/>
  <c r="C8053" i="47"/>
  <c r="D8053" i="47"/>
  <c r="F8053" i="47"/>
  <c r="H8137" i="47" l="1"/>
  <c r="K8136" i="47"/>
  <c r="M8136" i="47"/>
  <c r="I8136" i="47"/>
  <c r="L8136" i="47"/>
  <c r="J8136" i="47"/>
  <c r="F8054" i="47"/>
  <c r="C8054" i="47"/>
  <c r="B8054" i="47"/>
  <c r="A8055" i="47"/>
  <c r="D8054" i="47"/>
  <c r="E8054" i="47"/>
  <c r="M8137" i="47" l="1"/>
  <c r="I8137" i="47"/>
  <c r="K8137" i="47"/>
  <c r="L8137" i="47"/>
  <c r="J8137" i="47"/>
  <c r="H8138" i="47"/>
  <c r="F8055" i="47"/>
  <c r="E8055" i="47"/>
  <c r="B8055" i="47"/>
  <c r="D8055" i="47"/>
  <c r="A8056" i="47"/>
  <c r="C8055" i="47"/>
  <c r="L8138" i="47" l="1"/>
  <c r="H8139" i="47"/>
  <c r="M8138" i="47"/>
  <c r="K8138" i="47"/>
  <c r="I8138" i="47"/>
  <c r="J8138" i="47"/>
  <c r="D8056" i="47"/>
  <c r="E8056" i="47"/>
  <c r="C8056" i="47"/>
  <c r="A8057" i="47"/>
  <c r="F8056" i="47"/>
  <c r="B8056" i="47"/>
  <c r="K8139" i="47" l="1"/>
  <c r="L8139" i="47"/>
  <c r="M8139" i="47"/>
  <c r="J8139" i="47"/>
  <c r="I8139" i="47"/>
  <c r="H8140" i="47"/>
  <c r="B8057" i="47"/>
  <c r="C8057" i="47"/>
  <c r="D8057" i="47"/>
  <c r="F8057" i="47"/>
  <c r="A8058" i="47"/>
  <c r="E8057" i="47"/>
  <c r="L8140" i="47" l="1"/>
  <c r="H8141" i="47"/>
  <c r="M8140" i="47"/>
  <c r="K8140" i="47"/>
  <c r="I8140" i="47"/>
  <c r="J8140" i="47"/>
  <c r="F8058" i="47"/>
  <c r="C8058" i="47"/>
  <c r="B8058" i="47"/>
  <c r="E8058" i="47"/>
  <c r="D8058" i="47"/>
  <c r="A8059" i="47"/>
  <c r="K8141" i="47" l="1"/>
  <c r="J8141" i="47"/>
  <c r="M8141" i="47"/>
  <c r="L8141" i="47"/>
  <c r="I8141" i="47"/>
  <c r="H8142" i="47"/>
  <c r="E8059" i="47"/>
  <c r="B8059" i="47"/>
  <c r="D8059" i="47"/>
  <c r="A8060" i="47"/>
  <c r="C8059" i="47"/>
  <c r="F8059" i="47"/>
  <c r="K8142" i="47" l="1"/>
  <c r="J8142" i="47"/>
  <c r="L8142" i="47"/>
  <c r="M8142" i="47"/>
  <c r="H8143" i="47"/>
  <c r="I8142" i="47"/>
  <c r="D8060" i="47"/>
  <c r="E8060" i="47"/>
  <c r="C8060" i="47"/>
  <c r="A8061" i="47"/>
  <c r="B8060" i="47"/>
  <c r="F8060" i="47"/>
  <c r="M8143" i="47" l="1"/>
  <c r="K8143" i="47"/>
  <c r="I8143" i="47"/>
  <c r="J8143" i="47"/>
  <c r="L8143" i="47"/>
  <c r="H8144" i="47"/>
  <c r="E8061" i="47"/>
  <c r="C8061" i="47"/>
  <c r="D8061" i="47"/>
  <c r="F8061" i="47"/>
  <c r="A8062" i="47"/>
  <c r="B8061" i="47"/>
  <c r="L8144" i="47" l="1"/>
  <c r="H8145" i="47"/>
  <c r="M8144" i="47"/>
  <c r="K8144" i="47"/>
  <c r="I8144" i="47"/>
  <c r="J8144" i="47"/>
  <c r="F8062" i="47"/>
  <c r="C8062" i="47"/>
  <c r="E8062" i="47"/>
  <c r="B8062" i="47"/>
  <c r="A8063" i="47"/>
  <c r="D8062" i="47"/>
  <c r="K8145" i="47" l="1"/>
  <c r="M8145" i="47"/>
  <c r="L8145" i="47"/>
  <c r="H8146" i="47"/>
  <c r="I8145" i="47"/>
  <c r="J8145" i="47"/>
  <c r="F8063" i="47"/>
  <c r="E8063" i="47"/>
  <c r="B8063" i="47"/>
  <c r="D8063" i="47"/>
  <c r="A8064" i="47"/>
  <c r="C8063" i="47"/>
  <c r="M8146" i="47" l="1"/>
  <c r="I8146" i="47"/>
  <c r="K8146" i="47"/>
  <c r="L8146" i="47"/>
  <c r="J8146" i="47"/>
  <c r="H8147" i="47"/>
  <c r="D8064" i="47"/>
  <c r="E8064" i="47"/>
  <c r="A8065" i="47"/>
  <c r="F8064" i="47"/>
  <c r="B8064" i="47"/>
  <c r="C8064" i="47"/>
  <c r="K8147" i="47" l="1"/>
  <c r="L8147" i="47"/>
  <c r="M8147" i="47"/>
  <c r="J8147" i="47"/>
  <c r="H8148" i="47"/>
  <c r="I8147" i="47"/>
  <c r="B8065" i="47"/>
  <c r="E8065" i="47"/>
  <c r="C8065" i="47"/>
  <c r="D8065" i="47"/>
  <c r="F8065" i="47"/>
  <c r="A8066" i="47"/>
  <c r="M8148" i="47" l="1"/>
  <c r="K8148" i="47"/>
  <c r="I8148" i="47"/>
  <c r="J8148" i="47"/>
  <c r="L8148" i="47"/>
  <c r="H8149" i="47"/>
  <c r="F8066" i="47"/>
  <c r="C8066" i="47"/>
  <c r="B8066" i="47"/>
  <c r="A8067" i="47"/>
  <c r="E8066" i="47"/>
  <c r="D8066" i="47"/>
  <c r="K8149" i="47" l="1"/>
  <c r="J8149" i="47"/>
  <c r="L8149" i="47"/>
  <c r="M8149" i="47"/>
  <c r="H8150" i="47"/>
  <c r="I8149" i="47"/>
  <c r="C8067" i="47"/>
  <c r="E8067" i="47"/>
  <c r="B8067" i="47"/>
  <c r="F8067" i="47"/>
  <c r="D8067" i="47"/>
  <c r="A8068" i="47"/>
  <c r="J8150" i="47" l="1"/>
  <c r="L8150" i="47"/>
  <c r="M8150" i="47"/>
  <c r="K8150" i="47"/>
  <c r="H8151" i="47"/>
  <c r="I8150" i="47"/>
  <c r="D8068" i="47"/>
  <c r="E8068" i="47"/>
  <c r="C8068" i="47"/>
  <c r="A8069" i="47"/>
  <c r="B8068" i="47"/>
  <c r="F8068" i="47"/>
  <c r="L8151" i="47" l="1"/>
  <c r="M8151" i="47"/>
  <c r="K8151" i="47"/>
  <c r="I8151" i="47"/>
  <c r="J8151" i="47"/>
  <c r="H8152" i="47"/>
  <c r="B8069" i="47"/>
  <c r="E8069" i="47"/>
  <c r="C8069" i="47"/>
  <c r="D8069" i="47"/>
  <c r="F8069" i="47"/>
  <c r="A8070" i="47"/>
  <c r="K8152" i="47" l="1"/>
  <c r="L8152" i="47"/>
  <c r="M8152" i="47"/>
  <c r="I8152" i="47"/>
  <c r="J8152" i="47"/>
  <c r="H8153" i="47"/>
  <c r="B8070" i="47"/>
  <c r="A8071" i="47"/>
  <c r="E8070" i="47"/>
  <c r="D8070" i="47"/>
  <c r="F8070" i="47"/>
  <c r="C8070" i="47"/>
  <c r="M8153" i="47" l="1"/>
  <c r="I8153" i="47"/>
  <c r="K8153" i="47"/>
  <c r="L8153" i="47"/>
  <c r="J8153" i="47"/>
  <c r="H8154" i="47"/>
  <c r="E8071" i="47"/>
  <c r="B8071" i="47"/>
  <c r="D8071" i="47"/>
  <c r="A8072" i="47"/>
  <c r="C8071" i="47"/>
  <c r="F8071" i="47"/>
  <c r="L8154" i="47" l="1"/>
  <c r="H8155" i="47"/>
  <c r="K8154" i="47"/>
  <c r="M8154" i="47"/>
  <c r="I8154" i="47"/>
  <c r="J8154" i="47"/>
  <c r="C8072" i="47"/>
  <c r="A8073" i="47"/>
  <c r="F8072" i="47"/>
  <c r="B8072" i="47"/>
  <c r="D8072" i="47"/>
  <c r="E8072" i="47"/>
  <c r="K8155" i="47" l="1"/>
  <c r="I8155" i="47"/>
  <c r="J8155" i="47"/>
  <c r="H8156" i="47"/>
  <c r="L8155" i="47"/>
  <c r="M8155" i="47"/>
  <c r="B8073" i="47"/>
  <c r="E8073" i="47"/>
  <c r="C8073" i="47"/>
  <c r="D8073" i="47"/>
  <c r="F8073" i="47"/>
  <c r="A8074" i="47"/>
  <c r="K8156" i="47" l="1"/>
  <c r="J8156" i="47"/>
  <c r="L8156" i="47"/>
  <c r="M8156" i="47"/>
  <c r="H8157" i="47"/>
  <c r="I8156" i="47"/>
  <c r="F8074" i="47"/>
  <c r="C8074" i="47"/>
  <c r="E8074" i="47"/>
  <c r="D8074" i="47"/>
  <c r="B8074" i="47"/>
  <c r="A8075" i="47"/>
  <c r="I8157" i="47" l="1"/>
  <c r="K8157" i="47"/>
  <c r="L8157" i="47"/>
  <c r="J8157" i="47"/>
  <c r="H8158" i="47"/>
  <c r="M8157" i="47"/>
  <c r="C8075" i="47"/>
  <c r="F8075" i="47"/>
  <c r="E8075" i="47"/>
  <c r="B8075" i="47"/>
  <c r="D8075" i="47"/>
  <c r="A8076" i="47"/>
  <c r="J8158" i="47" l="1"/>
  <c r="L8158" i="47"/>
  <c r="M8158" i="47"/>
  <c r="H8159" i="47"/>
  <c r="I8158" i="47"/>
  <c r="K8158" i="47"/>
  <c r="D8076" i="47"/>
  <c r="E8076" i="47"/>
  <c r="C8076" i="47"/>
  <c r="A8077" i="47"/>
  <c r="B8076" i="47"/>
  <c r="F8076" i="47"/>
  <c r="M8159" i="47" l="1"/>
  <c r="L8159" i="47"/>
  <c r="I8159" i="47"/>
  <c r="H8160" i="47"/>
  <c r="K8159" i="47"/>
  <c r="J8159" i="47"/>
  <c r="E8077" i="47"/>
  <c r="F8077" i="47"/>
  <c r="A8078" i="47"/>
  <c r="B8077" i="47"/>
  <c r="C8077" i="47"/>
  <c r="D8077" i="47"/>
  <c r="H8161" i="47" l="1"/>
  <c r="K8160" i="47"/>
  <c r="M8160" i="47"/>
  <c r="J8160" i="47"/>
  <c r="L8160" i="47"/>
  <c r="I8160" i="47"/>
  <c r="C8078" i="47"/>
  <c r="B8078" i="47"/>
  <c r="A8079" i="47"/>
  <c r="E8078" i="47"/>
  <c r="D8078" i="47"/>
  <c r="F8078" i="47"/>
  <c r="K8161" i="47" l="1"/>
  <c r="L8161" i="47"/>
  <c r="M8161" i="47"/>
  <c r="J8161" i="47"/>
  <c r="H8162" i="47"/>
  <c r="I8161" i="47"/>
  <c r="C8079" i="47"/>
  <c r="F8079" i="47"/>
  <c r="E8079" i="47"/>
  <c r="B8079" i="47"/>
  <c r="D8079" i="47"/>
  <c r="A8080" i="47"/>
  <c r="K8162" i="47" l="1"/>
  <c r="L8162" i="47"/>
  <c r="M8162" i="47"/>
  <c r="H8163" i="47"/>
  <c r="I8162" i="47"/>
  <c r="J8162" i="47"/>
  <c r="D8080" i="47"/>
  <c r="E8080" i="47"/>
  <c r="C8080" i="47"/>
  <c r="A8081" i="47"/>
  <c r="F8080" i="47"/>
  <c r="B8080" i="47"/>
  <c r="L8163" i="47" l="1"/>
  <c r="J8163" i="47"/>
  <c r="M8163" i="47"/>
  <c r="K8163" i="47"/>
  <c r="I8163" i="47"/>
  <c r="H8164" i="47"/>
  <c r="B8081" i="47"/>
  <c r="E8081" i="47"/>
  <c r="C8081" i="47"/>
  <c r="D8081" i="47"/>
  <c r="F8081" i="47"/>
  <c r="A8082" i="47"/>
  <c r="J8164" i="47" l="1"/>
  <c r="L8164" i="47"/>
  <c r="M8164" i="47"/>
  <c r="K8164" i="47"/>
  <c r="H8165" i="47"/>
  <c r="I8164" i="47"/>
  <c r="F8082" i="47"/>
  <c r="C8082" i="47"/>
  <c r="B8082" i="47"/>
  <c r="A8083" i="47"/>
  <c r="D8082" i="47"/>
  <c r="E8082" i="47"/>
  <c r="L8165" i="47" l="1"/>
  <c r="H8166" i="47"/>
  <c r="M8165" i="47"/>
  <c r="K8165" i="47"/>
  <c r="I8165" i="47"/>
  <c r="J8165" i="47"/>
  <c r="F8083" i="47"/>
  <c r="E8083" i="47"/>
  <c r="B8083" i="47"/>
  <c r="D8083" i="47"/>
  <c r="A8084" i="47"/>
  <c r="C8083" i="47"/>
  <c r="L8166" i="47" l="1"/>
  <c r="H8167" i="47"/>
  <c r="J8166" i="47"/>
  <c r="M8166" i="47"/>
  <c r="K8166" i="47"/>
  <c r="I8166" i="47"/>
  <c r="D8084" i="47"/>
  <c r="E8084" i="47"/>
  <c r="F8084" i="47"/>
  <c r="B8084" i="47"/>
  <c r="C8084" i="47"/>
  <c r="A8085" i="47"/>
  <c r="M8167" i="47" l="1"/>
  <c r="K8167" i="47"/>
  <c r="I8167" i="47"/>
  <c r="L8167" i="47"/>
  <c r="J8167" i="47"/>
  <c r="H8168" i="47"/>
  <c r="B8085" i="47"/>
  <c r="E8085" i="47"/>
  <c r="C8085" i="47"/>
  <c r="D8085" i="47"/>
  <c r="F8085" i="47"/>
  <c r="A8086" i="47"/>
  <c r="J8168" i="47" l="1"/>
  <c r="L8168" i="47"/>
  <c r="M8168" i="47"/>
  <c r="H8169" i="47"/>
  <c r="I8168" i="47"/>
  <c r="K8168" i="47"/>
  <c r="F8086" i="47"/>
  <c r="C8086" i="47"/>
  <c r="B8086" i="47"/>
  <c r="A8087" i="47"/>
  <c r="E8086" i="47"/>
  <c r="D8086" i="47"/>
  <c r="I8169" i="47" l="1"/>
  <c r="J8169" i="47"/>
  <c r="H8170" i="47"/>
  <c r="M8169" i="47"/>
  <c r="K8169" i="47"/>
  <c r="L8169" i="47"/>
  <c r="C8087" i="47"/>
  <c r="F8087" i="47"/>
  <c r="E8087" i="47"/>
  <c r="B8087" i="47"/>
  <c r="D8087" i="47"/>
  <c r="A8088" i="47"/>
  <c r="K8170" i="47" l="1"/>
  <c r="J8170" i="47"/>
  <c r="H8171" i="47"/>
  <c r="L8170" i="47"/>
  <c r="M8170" i="47"/>
  <c r="I8170" i="47"/>
  <c r="D8088" i="47"/>
  <c r="E8088" i="47"/>
  <c r="C8088" i="47"/>
  <c r="A8089" i="47"/>
  <c r="F8088" i="47"/>
  <c r="B8088" i="47"/>
  <c r="L8171" i="47" l="1"/>
  <c r="M8171" i="47"/>
  <c r="K8171" i="47"/>
  <c r="H8172" i="47"/>
  <c r="I8171" i="47"/>
  <c r="J8171" i="47"/>
  <c r="D8089" i="47"/>
  <c r="C8089" i="47"/>
  <c r="F8089" i="47"/>
  <c r="A8090" i="47"/>
  <c r="B8089" i="47"/>
  <c r="E8089" i="47"/>
  <c r="K8172" i="47" l="1"/>
  <c r="J8172" i="47"/>
  <c r="L8172" i="47"/>
  <c r="M8172" i="47"/>
  <c r="H8173" i="47"/>
  <c r="I8172" i="47"/>
  <c r="F8090" i="47"/>
  <c r="C8090" i="47"/>
  <c r="A8091" i="47"/>
  <c r="D8090" i="47"/>
  <c r="B8090" i="47"/>
  <c r="E8090" i="47"/>
  <c r="L8173" i="47" l="1"/>
  <c r="M8173" i="47"/>
  <c r="H8174" i="47"/>
  <c r="I8173" i="47"/>
  <c r="K8173" i="47"/>
  <c r="J8173" i="47"/>
  <c r="C8091" i="47"/>
  <c r="E8091" i="47"/>
  <c r="B8091" i="47"/>
  <c r="F8091" i="47"/>
  <c r="D8091" i="47"/>
  <c r="A8092" i="47"/>
  <c r="M8174" i="47" l="1"/>
  <c r="K8174" i="47"/>
  <c r="L8174" i="47"/>
  <c r="J8174" i="47"/>
  <c r="H8175" i="47"/>
  <c r="I8174" i="47"/>
  <c r="C8092" i="47"/>
  <c r="A8093" i="47"/>
  <c r="F8092" i="47"/>
  <c r="B8092" i="47"/>
  <c r="D8092" i="47"/>
  <c r="E8092" i="47"/>
  <c r="M8175" i="47" l="1"/>
  <c r="K8175" i="47"/>
  <c r="L8175" i="47"/>
  <c r="I8175" i="47"/>
  <c r="J8175" i="47"/>
  <c r="H8176" i="47"/>
  <c r="E8093" i="47"/>
  <c r="C8093" i="47"/>
  <c r="D8093" i="47"/>
  <c r="B8093" i="47"/>
  <c r="F8093" i="47"/>
  <c r="A8094" i="47"/>
  <c r="H8177" i="47" l="1"/>
  <c r="K8176" i="47"/>
  <c r="M8176" i="47"/>
  <c r="J8176" i="47"/>
  <c r="L8176" i="47"/>
  <c r="I8176" i="47"/>
  <c r="F8094" i="47"/>
  <c r="C8094" i="47"/>
  <c r="A8095" i="47"/>
  <c r="B8094" i="47"/>
  <c r="E8094" i="47"/>
  <c r="D8094" i="47"/>
  <c r="L8177" i="47" l="1"/>
  <c r="H8178" i="47"/>
  <c r="M8177" i="47"/>
  <c r="K8177" i="47"/>
  <c r="J8177" i="47"/>
  <c r="I8177" i="47"/>
  <c r="C8095" i="47"/>
  <c r="F8095" i="47"/>
  <c r="E8095" i="47"/>
  <c r="B8095" i="47"/>
  <c r="D8095" i="47"/>
  <c r="A8096" i="47"/>
  <c r="K8178" i="47" l="1"/>
  <c r="J8178" i="47"/>
  <c r="L8178" i="47"/>
  <c r="M8178" i="47"/>
  <c r="H8179" i="47"/>
  <c r="I8178" i="47"/>
  <c r="D8096" i="47"/>
  <c r="E8096" i="47"/>
  <c r="F8096" i="47"/>
  <c r="B8096" i="47"/>
  <c r="C8096" i="47"/>
  <c r="A8097" i="47"/>
  <c r="L8179" i="47" l="1"/>
  <c r="J8179" i="47"/>
  <c r="M8179" i="47"/>
  <c r="I8179" i="47"/>
  <c r="H8180" i="47"/>
  <c r="K8179" i="47"/>
  <c r="B8097" i="47"/>
  <c r="A8098" i="47"/>
  <c r="E8097" i="47"/>
  <c r="C8097" i="47"/>
  <c r="D8097" i="47"/>
  <c r="F8097" i="47"/>
  <c r="H8181" i="47" l="1"/>
  <c r="M8180" i="47"/>
  <c r="K8180" i="47"/>
  <c r="I8180" i="47"/>
  <c r="J8180" i="47"/>
  <c r="L8180" i="47"/>
  <c r="F8098" i="47"/>
  <c r="C8098" i="47"/>
  <c r="A8099" i="47"/>
  <c r="D8098" i="47"/>
  <c r="B8098" i="47"/>
  <c r="E8098" i="47"/>
  <c r="K8181" i="47" l="1"/>
  <c r="M8181" i="47"/>
  <c r="L8181" i="47"/>
  <c r="J8181" i="47"/>
  <c r="I8181" i="47"/>
  <c r="H8182" i="47"/>
  <c r="F8099" i="47"/>
  <c r="E8099" i="47"/>
  <c r="B8099" i="47"/>
  <c r="D8099" i="47"/>
  <c r="A8100" i="47"/>
  <c r="C8099" i="47"/>
  <c r="L8182" i="47" l="1"/>
  <c r="M8182" i="47"/>
  <c r="H8183" i="47"/>
  <c r="I8182" i="47"/>
  <c r="K8182" i="47"/>
  <c r="J8182" i="47"/>
  <c r="C8100" i="47"/>
  <c r="A8101" i="47"/>
  <c r="B8100" i="47"/>
  <c r="F8100" i="47"/>
  <c r="D8100" i="47"/>
  <c r="E8100" i="47"/>
  <c r="K8183" i="47" l="1"/>
  <c r="L8183" i="47"/>
  <c r="M8183" i="47"/>
  <c r="J8183" i="47"/>
  <c r="H8184" i="47"/>
  <c r="I8183" i="47"/>
  <c r="E8101" i="47"/>
  <c r="F8101" i="47"/>
  <c r="A8102" i="47"/>
  <c r="B8101" i="47"/>
  <c r="C8101" i="47"/>
  <c r="D8101" i="47"/>
  <c r="J8184" i="47" l="1"/>
  <c r="M8184" i="47"/>
  <c r="L8184" i="47"/>
  <c r="K8184" i="47"/>
  <c r="I8184" i="47"/>
  <c r="H8185" i="47"/>
  <c r="F8102" i="47"/>
  <c r="C8102" i="47"/>
  <c r="A8103" i="47"/>
  <c r="D8102" i="47"/>
  <c r="B8102" i="47"/>
  <c r="E8102" i="47"/>
  <c r="K8185" i="47" l="1"/>
  <c r="M8185" i="47"/>
  <c r="L8185" i="47"/>
  <c r="J8185" i="47"/>
  <c r="I8185" i="47"/>
  <c r="H8186" i="47"/>
  <c r="C8103" i="47"/>
  <c r="E8103" i="47"/>
  <c r="B8103" i="47"/>
  <c r="D8103" i="47"/>
  <c r="A8104" i="47"/>
  <c r="F8103" i="47"/>
  <c r="H8187" i="47" l="1"/>
  <c r="M8186" i="47"/>
  <c r="K8186" i="47"/>
  <c r="I8186" i="47"/>
  <c r="J8186" i="47"/>
  <c r="L8186" i="47"/>
  <c r="E8104" i="47"/>
  <c r="C8104" i="47"/>
  <c r="A8105" i="47"/>
  <c r="F8104" i="47"/>
  <c r="B8104" i="47"/>
  <c r="D8104" i="47"/>
  <c r="J8187" i="47" l="1"/>
  <c r="L8187" i="47"/>
  <c r="M8187" i="47"/>
  <c r="H8188" i="47"/>
  <c r="I8187" i="47"/>
  <c r="K8187" i="47"/>
  <c r="B8105" i="47"/>
  <c r="E8105" i="47"/>
  <c r="C8105" i="47"/>
  <c r="D8105" i="47"/>
  <c r="A8106" i="47"/>
  <c r="F8105" i="47"/>
  <c r="H8189" i="47" l="1"/>
  <c r="J8188" i="47"/>
  <c r="M8188" i="47"/>
  <c r="I8188" i="47"/>
  <c r="K8188" i="47"/>
  <c r="L8188" i="47"/>
  <c r="F8106" i="47"/>
  <c r="C8106" i="47"/>
  <c r="B8106" i="47"/>
  <c r="E8106" i="47"/>
  <c r="A8107" i="47"/>
  <c r="D8106" i="47"/>
  <c r="L8189" i="47" l="1"/>
  <c r="M8189" i="47"/>
  <c r="K8189" i="47"/>
  <c r="I8189" i="47"/>
  <c r="J8189" i="47"/>
  <c r="H8190" i="47"/>
  <c r="C8107" i="47"/>
  <c r="F8107" i="47"/>
  <c r="E8107" i="47"/>
  <c r="B8107" i="47"/>
  <c r="D8107" i="47"/>
  <c r="A8108" i="47"/>
  <c r="L8190" i="47" l="1"/>
  <c r="M8190" i="47"/>
  <c r="H8191" i="47"/>
  <c r="I8190" i="47"/>
  <c r="J8190" i="47"/>
  <c r="K8190" i="47"/>
  <c r="D8108" i="47"/>
  <c r="E8108" i="47"/>
  <c r="C8108" i="47"/>
  <c r="F8108" i="47"/>
  <c r="B8108" i="47"/>
  <c r="A8109" i="47"/>
  <c r="J8191" i="47" l="1"/>
  <c r="L8191" i="47"/>
  <c r="M8191" i="47"/>
  <c r="I8191" i="47"/>
  <c r="H8192" i="47"/>
  <c r="K8191" i="47"/>
  <c r="B8109" i="47"/>
  <c r="E8109" i="47"/>
  <c r="C8109" i="47"/>
  <c r="D8109" i="47"/>
  <c r="F8109" i="47"/>
  <c r="A8110" i="47"/>
  <c r="K8192" i="47" l="1"/>
  <c r="L8192" i="47"/>
  <c r="M8192" i="47"/>
  <c r="H8193" i="47"/>
  <c r="I8192" i="47"/>
  <c r="J8192" i="47"/>
  <c r="F8110" i="47"/>
  <c r="C8110" i="47"/>
  <c r="B8110" i="47"/>
  <c r="A8111" i="47"/>
  <c r="D8110" i="47"/>
  <c r="E8110" i="47"/>
  <c r="L8193" i="47" l="1"/>
  <c r="M8193" i="47"/>
  <c r="K8193" i="47"/>
  <c r="I8193" i="47"/>
  <c r="J8193" i="47"/>
  <c r="H8194" i="47"/>
  <c r="C8111" i="47"/>
  <c r="F8111" i="47"/>
  <c r="E8111" i="47"/>
  <c r="B8111" i="47"/>
  <c r="D8111" i="47"/>
  <c r="A8112" i="47"/>
  <c r="J8194" i="47" l="1"/>
  <c r="L8194" i="47"/>
  <c r="M8194" i="47"/>
  <c r="H8195" i="47"/>
  <c r="I8194" i="47"/>
  <c r="K8194" i="47"/>
  <c r="D8112" i="47"/>
  <c r="E8112" i="47"/>
  <c r="C8112" i="47"/>
  <c r="A8113" i="47"/>
  <c r="F8112" i="47"/>
  <c r="B8112" i="47"/>
  <c r="M8195" i="47" l="1"/>
  <c r="I8195" i="47"/>
  <c r="L8195" i="47"/>
  <c r="K8195" i="47"/>
  <c r="J8195" i="47"/>
  <c r="H8196" i="47"/>
  <c r="B8113" i="47"/>
  <c r="E8113" i="47"/>
  <c r="C8113" i="47"/>
  <c r="D8113" i="47"/>
  <c r="F8113" i="47"/>
  <c r="A8114" i="47"/>
  <c r="J8196" i="47" l="1"/>
  <c r="L8196" i="47"/>
  <c r="M8196" i="47"/>
  <c r="I8196" i="47"/>
  <c r="H8197" i="47"/>
  <c r="K8196" i="47"/>
  <c r="F8114" i="47"/>
  <c r="C8114" i="47"/>
  <c r="B8114" i="47"/>
  <c r="A8115" i="47"/>
  <c r="E8114" i="47"/>
  <c r="D8114" i="47"/>
  <c r="M8197" i="47" l="1"/>
  <c r="L8197" i="47"/>
  <c r="I8197" i="47"/>
  <c r="H8198" i="47"/>
  <c r="K8197" i="47"/>
  <c r="J8197" i="47"/>
  <c r="C8115" i="47"/>
  <c r="F8115" i="47"/>
  <c r="B8115" i="47"/>
  <c r="D8115" i="47"/>
  <c r="A8116" i="47"/>
  <c r="E8115" i="47"/>
  <c r="M8198" i="47" l="1"/>
  <c r="L8198" i="47"/>
  <c r="I8198" i="47"/>
  <c r="J8198" i="47"/>
  <c r="H8199" i="47"/>
  <c r="K8198" i="47"/>
  <c r="D8116" i="47"/>
  <c r="E8116" i="47"/>
  <c r="C8116" i="47"/>
  <c r="A8117" i="47"/>
  <c r="F8116" i="47"/>
  <c r="B8116" i="47"/>
  <c r="H8200" i="47" l="1"/>
  <c r="M8199" i="47"/>
  <c r="K8199" i="47"/>
  <c r="I8199" i="47"/>
  <c r="J8199" i="47"/>
  <c r="L8199" i="47"/>
  <c r="B8117" i="47"/>
  <c r="C8117" i="47"/>
  <c r="D8117" i="47"/>
  <c r="A8118" i="47"/>
  <c r="E8117" i="47"/>
  <c r="F8117" i="47"/>
  <c r="K8200" i="47" l="1"/>
  <c r="J8200" i="47"/>
  <c r="I8200" i="47"/>
  <c r="L8200" i="47"/>
  <c r="M8200" i="47"/>
  <c r="H8201" i="47"/>
  <c r="F8118" i="47"/>
  <c r="C8118" i="47"/>
  <c r="D8118" i="47"/>
  <c r="B8118" i="47"/>
  <c r="A8119" i="47"/>
  <c r="E8118" i="47"/>
  <c r="K8201" i="47" l="1"/>
  <c r="L8201" i="47"/>
  <c r="M8201" i="47"/>
  <c r="J8201" i="47"/>
  <c r="H8202" i="47"/>
  <c r="I8201" i="47"/>
  <c r="C8119" i="47"/>
  <c r="F8119" i="47"/>
  <c r="E8119" i="47"/>
  <c r="B8119" i="47"/>
  <c r="D8119" i="47"/>
  <c r="A8120" i="47"/>
  <c r="K8202" i="47" l="1"/>
  <c r="M8202" i="47"/>
  <c r="J8202" i="47"/>
  <c r="L8202" i="47"/>
  <c r="I8202" i="47"/>
  <c r="H8203" i="47"/>
  <c r="E8120" i="47"/>
  <c r="C8120" i="47"/>
  <c r="A8121" i="47"/>
  <c r="F8120" i="47"/>
  <c r="B8120" i="47"/>
  <c r="D8120" i="47"/>
  <c r="K8203" i="47" l="1"/>
  <c r="M8203" i="47"/>
  <c r="L8203" i="47"/>
  <c r="J8203" i="47"/>
  <c r="I8203" i="47"/>
  <c r="H8204" i="47"/>
  <c r="E8121" i="47"/>
  <c r="C8121" i="47"/>
  <c r="D8121" i="47"/>
  <c r="B8121" i="47"/>
  <c r="F8121" i="47"/>
  <c r="A8122" i="47"/>
  <c r="J8204" i="47" l="1"/>
  <c r="L8204" i="47"/>
  <c r="M8204" i="47"/>
  <c r="K8204" i="47"/>
  <c r="H8205" i="47"/>
  <c r="I8204" i="47"/>
  <c r="F8122" i="47"/>
  <c r="C8122" i="47"/>
  <c r="B8122" i="47"/>
  <c r="A8123" i="47"/>
  <c r="E8122" i="47"/>
  <c r="D8122" i="47"/>
  <c r="L8205" i="47" l="1"/>
  <c r="H8206" i="47"/>
  <c r="M8205" i="47"/>
  <c r="I8205" i="47"/>
  <c r="J8205" i="47"/>
  <c r="K8205" i="47"/>
  <c r="C8123" i="47"/>
  <c r="E8123" i="47"/>
  <c r="B8123" i="47"/>
  <c r="D8123" i="47"/>
  <c r="A8124" i="47"/>
  <c r="F8123" i="47"/>
  <c r="H8207" i="47" l="1"/>
  <c r="M8206" i="47"/>
  <c r="L8206" i="47"/>
  <c r="K8206" i="47"/>
  <c r="I8206" i="47"/>
  <c r="J8206" i="47"/>
  <c r="D8124" i="47"/>
  <c r="E8124" i="47"/>
  <c r="C8124" i="47"/>
  <c r="A8125" i="47"/>
  <c r="F8124" i="47"/>
  <c r="B8124" i="47"/>
  <c r="J8207" i="47" l="1"/>
  <c r="M8207" i="47"/>
  <c r="L8207" i="47"/>
  <c r="K8207" i="47"/>
  <c r="I8207" i="47"/>
  <c r="H8208" i="47"/>
  <c r="B8125" i="47"/>
  <c r="C8125" i="47"/>
  <c r="D8125" i="47"/>
  <c r="F8125" i="47"/>
  <c r="A8126" i="47"/>
  <c r="E8125" i="47"/>
  <c r="L8208" i="47" l="1"/>
  <c r="M8208" i="47"/>
  <c r="K8208" i="47"/>
  <c r="H8209" i="47"/>
  <c r="I8208" i="47"/>
  <c r="J8208" i="47"/>
  <c r="B8126" i="47"/>
  <c r="A8127" i="47"/>
  <c r="E8126" i="47"/>
  <c r="D8126" i="47"/>
  <c r="F8126" i="47"/>
  <c r="C8126" i="47"/>
  <c r="K8209" i="47" l="1"/>
  <c r="J8209" i="47"/>
  <c r="M8209" i="47"/>
  <c r="L8209" i="47"/>
  <c r="I8209" i="47"/>
  <c r="H8210" i="47"/>
  <c r="C8127" i="47"/>
  <c r="F8127" i="47"/>
  <c r="E8127" i="47"/>
  <c r="B8127" i="47"/>
  <c r="D8127" i="47"/>
  <c r="A8128" i="47"/>
  <c r="H8211" i="47" l="1"/>
  <c r="K8210" i="47"/>
  <c r="M8210" i="47"/>
  <c r="J8210" i="47"/>
  <c r="L8210" i="47"/>
  <c r="I8210" i="47"/>
  <c r="D8128" i="47"/>
  <c r="E8128" i="47"/>
  <c r="F8128" i="47"/>
  <c r="B8128" i="47"/>
  <c r="C8128" i="47"/>
  <c r="A8129" i="47"/>
  <c r="K8211" i="47" l="1"/>
  <c r="L8211" i="47"/>
  <c r="M8211" i="47"/>
  <c r="H8212" i="47"/>
  <c r="I8211" i="47"/>
  <c r="J8211" i="47"/>
  <c r="B8129" i="47"/>
  <c r="D8129" i="47"/>
  <c r="C8129" i="47"/>
  <c r="F8129" i="47"/>
  <c r="A8130" i="47"/>
  <c r="E8129" i="47"/>
  <c r="H8213" i="47" l="1"/>
  <c r="M8212" i="47"/>
  <c r="K8212" i="47"/>
  <c r="L8212" i="47"/>
  <c r="I8212" i="47"/>
  <c r="J8212" i="47"/>
  <c r="F8130" i="47"/>
  <c r="C8130" i="47"/>
  <c r="B8130" i="47"/>
  <c r="A8131" i="47"/>
  <c r="E8130" i="47"/>
  <c r="D8130" i="47"/>
  <c r="L8213" i="47" l="1"/>
  <c r="M8213" i="47"/>
  <c r="K8213" i="47"/>
  <c r="H8214" i="47"/>
  <c r="I8213" i="47"/>
  <c r="J8213" i="47"/>
  <c r="E8131" i="47"/>
  <c r="B8131" i="47"/>
  <c r="D8131" i="47"/>
  <c r="A8132" i="47"/>
  <c r="C8131" i="47"/>
  <c r="F8131" i="47"/>
  <c r="H8215" i="47" l="1"/>
  <c r="M8214" i="47"/>
  <c r="K8214" i="47"/>
  <c r="L8214" i="47"/>
  <c r="I8214" i="47"/>
  <c r="J8214" i="47"/>
  <c r="D8132" i="47"/>
  <c r="C8132" i="47"/>
  <c r="A8133" i="47"/>
  <c r="F8132" i="47"/>
  <c r="B8132" i="47"/>
  <c r="E8132" i="47"/>
  <c r="H8216" i="47" l="1"/>
  <c r="I8215" i="47"/>
  <c r="J8215" i="47"/>
  <c r="L8215" i="47"/>
  <c r="M8215" i="47"/>
  <c r="K8215" i="47"/>
  <c r="B8133" i="47"/>
  <c r="E8133" i="47"/>
  <c r="C8133" i="47"/>
  <c r="D8133" i="47"/>
  <c r="F8133" i="47"/>
  <c r="A8134" i="47"/>
  <c r="L8216" i="47" l="1"/>
  <c r="M8216" i="47"/>
  <c r="K8216" i="47"/>
  <c r="I8216" i="47"/>
  <c r="J8216" i="47"/>
  <c r="H8217" i="47"/>
  <c r="F8134" i="47"/>
  <c r="C8134" i="47"/>
  <c r="B8134" i="47"/>
  <c r="A8135" i="47"/>
  <c r="E8134" i="47"/>
  <c r="D8134" i="47"/>
  <c r="M8217" i="47" l="1"/>
  <c r="K8217" i="47"/>
  <c r="L8217" i="47"/>
  <c r="I8217" i="47"/>
  <c r="J8217" i="47"/>
  <c r="H8218" i="47"/>
  <c r="C8135" i="47"/>
  <c r="E8135" i="47"/>
  <c r="B8135" i="47"/>
  <c r="F8135" i="47"/>
  <c r="D8135" i="47"/>
  <c r="A8136" i="47"/>
  <c r="I8218" i="47" l="1"/>
  <c r="K8218" i="47"/>
  <c r="L8218" i="47"/>
  <c r="H8219" i="47"/>
  <c r="M8218" i="47"/>
  <c r="J8218" i="47"/>
  <c r="D8136" i="47"/>
  <c r="E8136" i="47"/>
  <c r="C8136" i="47"/>
  <c r="A8137" i="47"/>
  <c r="F8136" i="47"/>
  <c r="B8136" i="47"/>
  <c r="K8219" i="47" l="1"/>
  <c r="J8219" i="47"/>
  <c r="H8220" i="47"/>
  <c r="M8219" i="47"/>
  <c r="L8219" i="47"/>
  <c r="I8219" i="47"/>
  <c r="E8137" i="47"/>
  <c r="C8137" i="47"/>
  <c r="D8137" i="47"/>
  <c r="B8137" i="47"/>
  <c r="F8137" i="47"/>
  <c r="A8138" i="47"/>
  <c r="J8220" i="47" l="1"/>
  <c r="K8220" i="47"/>
  <c r="M8220" i="47"/>
  <c r="L8220" i="47"/>
  <c r="I8220" i="47"/>
  <c r="H8221" i="47"/>
  <c r="F8138" i="47"/>
  <c r="C8138" i="47"/>
  <c r="B8138" i="47"/>
  <c r="A8139" i="47"/>
  <c r="E8138" i="47"/>
  <c r="D8138" i="47"/>
  <c r="J8221" i="47" l="1"/>
  <c r="L8221" i="47"/>
  <c r="M8221" i="47"/>
  <c r="H8222" i="47"/>
  <c r="I8221" i="47"/>
  <c r="K8221" i="47"/>
  <c r="C8139" i="47"/>
  <c r="F8139" i="47"/>
  <c r="D8139" i="47"/>
  <c r="A8140" i="47"/>
  <c r="E8139" i="47"/>
  <c r="B8139" i="47"/>
  <c r="J8222" i="47" l="1"/>
  <c r="M8222" i="47"/>
  <c r="L8222" i="47"/>
  <c r="H8223" i="47"/>
  <c r="I8222" i="47"/>
  <c r="K8222" i="47"/>
  <c r="D8140" i="47"/>
  <c r="E8140" i="47"/>
  <c r="C8140" i="47"/>
  <c r="A8141" i="47"/>
  <c r="F8140" i="47"/>
  <c r="B8140" i="47"/>
  <c r="H8224" i="47" l="1"/>
  <c r="M8223" i="47"/>
  <c r="K8223" i="47"/>
  <c r="I8223" i="47"/>
  <c r="J8223" i="47"/>
  <c r="L8223" i="47"/>
  <c r="B8141" i="47"/>
  <c r="E8141" i="47"/>
  <c r="C8141" i="47"/>
  <c r="D8141" i="47"/>
  <c r="F8141" i="47"/>
  <c r="A8142" i="47"/>
  <c r="H8225" i="47" l="1"/>
  <c r="M8224" i="47"/>
  <c r="L8224" i="47"/>
  <c r="J8224" i="47"/>
  <c r="I8224" i="47"/>
  <c r="K8224" i="47"/>
  <c r="F8142" i="47"/>
  <c r="C8142" i="47"/>
  <c r="B8142" i="47"/>
  <c r="A8143" i="47"/>
  <c r="E8142" i="47"/>
  <c r="D8142" i="47"/>
  <c r="L8225" i="47" l="1"/>
  <c r="H8226" i="47"/>
  <c r="M8225" i="47"/>
  <c r="K8225" i="47"/>
  <c r="I8225" i="47"/>
  <c r="J8225" i="47"/>
  <c r="F8143" i="47"/>
  <c r="E8143" i="47"/>
  <c r="B8143" i="47"/>
  <c r="D8143" i="47"/>
  <c r="A8144" i="47"/>
  <c r="C8143" i="47"/>
  <c r="K8226" i="47" l="1"/>
  <c r="L8226" i="47"/>
  <c r="J8226" i="47"/>
  <c r="M8226" i="47"/>
  <c r="H8227" i="47"/>
  <c r="I8226" i="47"/>
  <c r="C8144" i="47"/>
  <c r="A8145" i="47"/>
  <c r="F8144" i="47"/>
  <c r="B8144" i="47"/>
  <c r="D8144" i="47"/>
  <c r="E8144" i="47"/>
  <c r="L8227" i="47" l="1"/>
  <c r="K8227" i="47"/>
  <c r="J8227" i="47"/>
  <c r="H8228" i="47"/>
  <c r="I8227" i="47"/>
  <c r="M8227" i="47"/>
  <c r="C8145" i="47"/>
  <c r="D8145" i="47"/>
  <c r="F8145" i="47"/>
  <c r="A8146" i="47"/>
  <c r="B8145" i="47"/>
  <c r="E8145" i="47"/>
  <c r="L8228" i="47" l="1"/>
  <c r="M8228" i="47"/>
  <c r="K8228" i="47"/>
  <c r="H8229" i="47"/>
  <c r="I8228" i="47"/>
  <c r="J8228" i="47"/>
  <c r="F8146" i="47"/>
  <c r="C8146" i="47"/>
  <c r="B8146" i="47"/>
  <c r="A8147" i="47"/>
  <c r="E8146" i="47"/>
  <c r="D8146" i="47"/>
  <c r="K8229" i="47" l="1"/>
  <c r="J8229" i="47"/>
  <c r="I8229" i="47"/>
  <c r="L8229" i="47"/>
  <c r="M8229" i="47"/>
  <c r="H8230" i="47"/>
  <c r="C8147" i="47"/>
  <c r="E8147" i="47"/>
  <c r="B8147" i="47"/>
  <c r="D8147" i="47"/>
  <c r="A8148" i="47"/>
  <c r="F8147" i="47"/>
  <c r="K8230" i="47" l="1"/>
  <c r="J8230" i="47"/>
  <c r="L8230" i="47"/>
  <c r="M8230" i="47"/>
  <c r="H8231" i="47"/>
  <c r="I8230" i="47"/>
  <c r="D8148" i="47"/>
  <c r="E8148" i="47"/>
  <c r="C8148" i="47"/>
  <c r="A8149" i="47"/>
  <c r="F8148" i="47"/>
  <c r="B8148" i="47"/>
  <c r="J8231" i="47" l="1"/>
  <c r="M8231" i="47"/>
  <c r="L8231" i="47"/>
  <c r="I8231" i="47"/>
  <c r="H8232" i="47"/>
  <c r="K8231" i="47"/>
  <c r="B8149" i="47"/>
  <c r="E8149" i="47"/>
  <c r="C8149" i="47"/>
  <c r="D8149" i="47"/>
  <c r="A8150" i="47"/>
  <c r="F8149" i="47"/>
  <c r="H8233" i="47" l="1"/>
  <c r="K8232" i="47"/>
  <c r="L8232" i="47"/>
  <c r="M8232" i="47"/>
  <c r="I8232" i="47"/>
  <c r="J8232" i="47"/>
  <c r="B8150" i="47"/>
  <c r="A8151" i="47"/>
  <c r="E8150" i="47"/>
  <c r="D8150" i="47"/>
  <c r="F8150" i="47"/>
  <c r="C8150" i="47"/>
  <c r="L8233" i="47" l="1"/>
  <c r="M8233" i="47"/>
  <c r="K8233" i="47"/>
  <c r="J8233" i="47"/>
  <c r="I8233" i="47"/>
  <c r="H8234" i="47"/>
  <c r="C8151" i="47"/>
  <c r="F8151" i="47"/>
  <c r="E8151" i="47"/>
  <c r="B8151" i="47"/>
  <c r="D8151" i="47"/>
  <c r="A8152" i="47"/>
  <c r="H8235" i="47" l="1"/>
  <c r="M8234" i="47"/>
  <c r="K8234" i="47"/>
  <c r="I8234" i="47"/>
  <c r="J8234" i="47"/>
  <c r="L8234" i="47"/>
  <c r="D8152" i="47"/>
  <c r="E8152" i="47"/>
  <c r="B8152" i="47"/>
  <c r="C8152" i="47"/>
  <c r="A8153" i="47"/>
  <c r="F8152" i="47"/>
  <c r="H8236" i="47" l="1"/>
  <c r="K8235" i="47"/>
  <c r="J8235" i="47"/>
  <c r="L8235" i="47"/>
  <c r="M8235" i="47"/>
  <c r="I8235" i="47"/>
  <c r="E8153" i="47"/>
  <c r="C8153" i="47"/>
  <c r="D8153" i="47"/>
  <c r="B8153" i="47"/>
  <c r="F8153" i="47"/>
  <c r="A8154" i="47"/>
  <c r="L8236" i="47" l="1"/>
  <c r="H8237" i="47"/>
  <c r="M8236" i="47"/>
  <c r="K8236" i="47"/>
  <c r="I8236" i="47"/>
  <c r="J8236" i="47"/>
  <c r="F8154" i="47"/>
  <c r="C8154" i="47"/>
  <c r="B8154" i="47"/>
  <c r="A8155" i="47"/>
  <c r="E8154" i="47"/>
  <c r="D8154" i="47"/>
  <c r="K8237" i="47" l="1"/>
  <c r="L8237" i="47"/>
  <c r="M8237" i="47"/>
  <c r="J8237" i="47"/>
  <c r="H8238" i="47"/>
  <c r="I8237" i="47"/>
  <c r="C8155" i="47"/>
  <c r="F8155" i="47"/>
  <c r="E8155" i="47"/>
  <c r="B8155" i="47"/>
  <c r="D8155" i="47"/>
  <c r="A8156" i="47"/>
  <c r="H8239" i="47" l="1"/>
  <c r="K8238" i="47"/>
  <c r="L8238" i="47"/>
  <c r="M8238" i="47"/>
  <c r="I8238" i="47"/>
  <c r="J8238" i="47"/>
  <c r="C8156" i="47"/>
  <c r="A8157" i="47"/>
  <c r="F8156" i="47"/>
  <c r="E8156" i="47"/>
  <c r="B8156" i="47"/>
  <c r="D8156" i="47"/>
  <c r="K8239" i="47" l="1"/>
  <c r="J8239" i="47"/>
  <c r="M8239" i="47"/>
  <c r="L8239" i="47"/>
  <c r="I8239" i="47"/>
  <c r="H8240" i="47"/>
  <c r="B8157" i="47"/>
  <c r="E8157" i="47"/>
  <c r="C8157" i="47"/>
  <c r="D8157" i="47"/>
  <c r="F8157" i="47"/>
  <c r="A8158" i="47"/>
  <c r="K8240" i="47" l="1"/>
  <c r="M8240" i="47"/>
  <c r="J8240" i="47"/>
  <c r="I8240" i="47"/>
  <c r="L8240" i="47"/>
  <c r="H8241" i="47"/>
  <c r="F8158" i="47"/>
  <c r="C8158" i="47"/>
  <c r="A8159" i="47"/>
  <c r="D8158" i="47"/>
  <c r="B8158" i="47"/>
  <c r="E8158" i="47"/>
  <c r="M8241" i="47" l="1"/>
  <c r="I8241" i="47"/>
  <c r="K8241" i="47"/>
  <c r="L8241" i="47"/>
  <c r="H8242" i="47"/>
  <c r="J8241" i="47"/>
  <c r="C8159" i="47"/>
  <c r="E8159" i="47"/>
  <c r="B8159" i="47"/>
  <c r="F8159" i="47"/>
  <c r="D8159" i="47"/>
  <c r="A8160" i="47"/>
  <c r="J8242" i="47" l="1"/>
  <c r="M8242" i="47"/>
  <c r="K8242" i="47"/>
  <c r="L8242" i="47"/>
  <c r="H8243" i="47"/>
  <c r="I8242" i="47"/>
  <c r="D8160" i="47"/>
  <c r="E8160" i="47"/>
  <c r="C8160" i="47"/>
  <c r="F8160" i="47"/>
  <c r="A8161" i="47"/>
  <c r="B8160" i="47"/>
  <c r="J8243" i="47" l="1"/>
  <c r="K8243" i="47"/>
  <c r="H8244" i="47"/>
  <c r="I8243" i="47"/>
  <c r="L8243" i="47"/>
  <c r="M8243" i="47"/>
  <c r="E8161" i="47"/>
  <c r="C8161" i="47"/>
  <c r="D8161" i="47"/>
  <c r="F8161" i="47"/>
  <c r="A8162" i="47"/>
  <c r="B8161" i="47"/>
  <c r="L8244" i="47" l="1"/>
  <c r="M8244" i="47"/>
  <c r="K8244" i="47"/>
  <c r="H8245" i="47"/>
  <c r="I8244" i="47"/>
  <c r="J8244" i="47"/>
  <c r="F8162" i="47"/>
  <c r="C8162" i="47"/>
  <c r="B8162" i="47"/>
  <c r="A8163" i="47"/>
  <c r="D8162" i="47"/>
  <c r="E8162" i="47"/>
  <c r="K8245" i="47" l="1"/>
  <c r="J8245" i="47"/>
  <c r="L8245" i="47"/>
  <c r="M8245" i="47"/>
  <c r="H8246" i="47"/>
  <c r="I8245" i="47"/>
  <c r="C8163" i="47"/>
  <c r="F8163" i="47"/>
  <c r="E8163" i="47"/>
  <c r="B8163" i="47"/>
  <c r="D8163" i="47"/>
  <c r="A8164" i="47"/>
  <c r="I8246" i="47" l="1"/>
  <c r="K8246" i="47"/>
  <c r="L8246" i="47"/>
  <c r="H8247" i="47"/>
  <c r="J8246" i="47"/>
  <c r="M8246" i="47"/>
  <c r="D8164" i="47"/>
  <c r="E8164" i="47"/>
  <c r="C8164" i="47"/>
  <c r="A8165" i="47"/>
  <c r="F8164" i="47"/>
  <c r="B8164" i="47"/>
  <c r="M8247" i="47" l="1"/>
  <c r="L8247" i="47"/>
  <c r="H8248" i="47"/>
  <c r="I8247" i="47"/>
  <c r="K8247" i="47"/>
  <c r="J8247" i="47"/>
  <c r="B8165" i="47"/>
  <c r="E8165" i="47"/>
  <c r="C8165" i="47"/>
  <c r="D8165" i="47"/>
  <c r="F8165" i="47"/>
  <c r="A8166" i="47"/>
  <c r="K8248" i="47" l="1"/>
  <c r="J8248" i="47"/>
  <c r="L8248" i="47"/>
  <c r="M8248" i="47"/>
  <c r="H8249" i="47"/>
  <c r="I8248" i="47"/>
  <c r="F8166" i="47"/>
  <c r="C8166" i="47"/>
  <c r="B8166" i="47"/>
  <c r="A8167" i="47"/>
  <c r="D8166" i="47"/>
  <c r="E8166" i="47"/>
  <c r="H8250" i="47" l="1"/>
  <c r="M8249" i="47"/>
  <c r="K8249" i="47"/>
  <c r="I8249" i="47"/>
  <c r="J8249" i="47"/>
  <c r="L8249" i="47"/>
  <c r="C8167" i="47"/>
  <c r="F8167" i="47"/>
  <c r="E8167" i="47"/>
  <c r="B8167" i="47"/>
  <c r="D8167" i="47"/>
  <c r="A8168" i="47"/>
  <c r="H8251" i="47" l="1"/>
  <c r="M8250" i="47"/>
  <c r="J8250" i="47"/>
  <c r="L8250" i="47"/>
  <c r="I8250" i="47"/>
  <c r="K8250" i="47"/>
  <c r="D8168" i="47"/>
  <c r="E8168" i="47"/>
  <c r="A8169" i="47"/>
  <c r="C8168" i="47"/>
  <c r="B8168" i="47"/>
  <c r="F8168" i="47"/>
  <c r="K8251" i="47" l="1"/>
  <c r="J8251" i="47"/>
  <c r="L8251" i="47"/>
  <c r="M8251" i="47"/>
  <c r="H8252" i="47"/>
  <c r="I8251" i="47"/>
  <c r="F8169" i="47"/>
  <c r="A8170" i="47"/>
  <c r="B8169" i="47"/>
  <c r="E8169" i="47"/>
  <c r="C8169" i="47"/>
  <c r="D8169" i="47"/>
  <c r="K8252" i="47" l="1"/>
  <c r="J8252" i="47"/>
  <c r="L8252" i="47"/>
  <c r="M8252" i="47"/>
  <c r="H8253" i="47"/>
  <c r="I8252" i="47"/>
  <c r="E8170" i="47"/>
  <c r="D8170" i="47"/>
  <c r="F8170" i="47"/>
  <c r="B8170" i="47"/>
  <c r="A8171" i="47"/>
  <c r="C8170" i="47"/>
  <c r="K8253" i="47" l="1"/>
  <c r="M8253" i="47"/>
  <c r="J8253" i="47"/>
  <c r="I8253" i="47"/>
  <c r="H8254" i="47"/>
  <c r="L8253" i="47"/>
  <c r="E8171" i="47"/>
  <c r="B8171" i="47"/>
  <c r="C8171" i="47"/>
  <c r="F8171" i="47"/>
  <c r="D8171" i="47"/>
  <c r="A8172" i="47"/>
  <c r="H8255" i="47" l="1"/>
  <c r="M8254" i="47"/>
  <c r="K8254" i="47"/>
  <c r="I8254" i="47"/>
  <c r="J8254" i="47"/>
  <c r="L8254" i="47"/>
  <c r="F8172" i="47"/>
  <c r="B8172" i="47"/>
  <c r="D8172" i="47"/>
  <c r="E8172" i="47"/>
  <c r="C8172" i="47"/>
  <c r="A8173" i="47"/>
  <c r="M8255" i="47" l="1"/>
  <c r="J8255" i="47"/>
  <c r="H8256" i="47"/>
  <c r="I8255" i="47"/>
  <c r="K8255" i="47"/>
  <c r="L8255" i="47"/>
  <c r="C8173" i="47"/>
  <c r="D8173" i="47"/>
  <c r="B8173" i="47"/>
  <c r="E8173" i="47"/>
  <c r="F8173" i="47"/>
  <c r="A8174" i="47"/>
  <c r="L8256" i="47" l="1"/>
  <c r="H8257" i="47"/>
  <c r="M8256" i="47"/>
  <c r="K8256" i="47"/>
  <c r="I8256" i="47"/>
  <c r="J8256" i="47"/>
  <c r="E8174" i="47"/>
  <c r="D8174" i="47"/>
  <c r="F8174" i="47"/>
  <c r="C8174" i="47"/>
  <c r="B8174" i="47"/>
  <c r="A8175" i="47"/>
  <c r="I8257" i="47" l="1"/>
  <c r="K8257" i="47"/>
  <c r="L8257" i="47"/>
  <c r="J8257" i="47"/>
  <c r="H8258" i="47"/>
  <c r="M8257" i="47"/>
  <c r="E8175" i="47"/>
  <c r="B8175" i="47"/>
  <c r="C8175" i="47"/>
  <c r="F8175" i="47"/>
  <c r="D8175" i="47"/>
  <c r="A8176" i="47"/>
  <c r="H8259" i="47" l="1"/>
  <c r="J8258" i="47"/>
  <c r="M8258" i="47"/>
  <c r="I8258" i="47"/>
  <c r="K8258" i="47"/>
  <c r="L8258" i="47"/>
  <c r="F8176" i="47"/>
  <c r="B8176" i="47"/>
  <c r="D8176" i="47"/>
  <c r="E8176" i="47"/>
  <c r="C8176" i="47"/>
  <c r="A8177" i="47"/>
  <c r="I8259" i="47" l="1"/>
  <c r="L8259" i="47"/>
  <c r="K8259" i="47"/>
  <c r="J8259" i="47"/>
  <c r="H8260" i="47"/>
  <c r="M8259" i="47"/>
  <c r="C8177" i="47"/>
  <c r="D8177" i="47"/>
  <c r="E8177" i="47"/>
  <c r="F8177" i="47"/>
  <c r="A8178" i="47"/>
  <c r="B8177" i="47"/>
  <c r="H8261" i="47" l="1"/>
  <c r="M8260" i="47"/>
  <c r="K8260" i="47"/>
  <c r="I8260" i="47"/>
  <c r="J8260" i="47"/>
  <c r="L8260" i="47"/>
  <c r="E8178" i="47"/>
  <c r="D8178" i="47"/>
  <c r="F8178" i="47"/>
  <c r="C8178" i="47"/>
  <c r="B8178" i="47"/>
  <c r="A8179" i="47"/>
  <c r="M8261" i="47" l="1"/>
  <c r="I8261" i="47"/>
  <c r="K8261" i="47"/>
  <c r="L8261" i="47"/>
  <c r="J8261" i="47"/>
  <c r="H8262" i="47"/>
  <c r="E8179" i="47"/>
  <c r="B8179" i="47"/>
  <c r="A8180" i="47"/>
  <c r="C8179" i="47"/>
  <c r="F8179" i="47"/>
  <c r="D8179" i="47"/>
  <c r="L8262" i="47" l="1"/>
  <c r="M8262" i="47"/>
  <c r="H8263" i="47"/>
  <c r="I8262" i="47"/>
  <c r="K8262" i="47"/>
  <c r="J8262" i="47"/>
  <c r="F8180" i="47"/>
  <c r="B8180" i="47"/>
  <c r="D8180" i="47"/>
  <c r="E8180" i="47"/>
  <c r="C8180" i="47"/>
  <c r="A8181" i="47"/>
  <c r="K8263" i="47" l="1"/>
  <c r="L8263" i="47"/>
  <c r="J8263" i="47"/>
  <c r="I8263" i="47"/>
  <c r="H8264" i="47"/>
  <c r="M8263" i="47"/>
  <c r="F8181" i="47"/>
  <c r="A8182" i="47"/>
  <c r="C8181" i="47"/>
  <c r="B8181" i="47"/>
  <c r="E8181" i="47"/>
  <c r="D8181" i="47"/>
  <c r="M8264" i="47" l="1"/>
  <c r="K8264" i="47"/>
  <c r="L8264" i="47"/>
  <c r="H8265" i="47"/>
  <c r="J8264" i="47"/>
  <c r="I8264" i="47"/>
  <c r="F8182" i="47"/>
  <c r="C8182" i="47"/>
  <c r="B8182" i="47"/>
  <c r="A8183" i="47"/>
  <c r="E8182" i="47"/>
  <c r="D8182" i="47"/>
  <c r="K8265" i="47" l="1"/>
  <c r="M8265" i="47"/>
  <c r="J8265" i="47"/>
  <c r="I8265" i="47"/>
  <c r="H8266" i="47"/>
  <c r="L8265" i="47"/>
  <c r="D8183" i="47"/>
  <c r="A8184" i="47"/>
  <c r="C8183" i="47"/>
  <c r="F8183" i="47"/>
  <c r="E8183" i="47"/>
  <c r="B8183" i="47"/>
  <c r="H8267" i="47" l="1"/>
  <c r="M8266" i="47"/>
  <c r="K8266" i="47"/>
  <c r="L8266" i="47"/>
  <c r="I8266" i="47"/>
  <c r="J8266" i="47"/>
  <c r="F8184" i="47"/>
  <c r="B8184" i="47"/>
  <c r="D8184" i="47"/>
  <c r="E8184" i="47"/>
  <c r="C8184" i="47"/>
  <c r="A8185" i="47"/>
  <c r="K8267" i="47" l="1"/>
  <c r="M8267" i="47"/>
  <c r="J8267" i="47"/>
  <c r="I8267" i="47"/>
  <c r="H8268" i="47"/>
  <c r="L8267" i="47"/>
  <c r="F8185" i="47"/>
  <c r="A8186" i="47"/>
  <c r="E8185" i="47"/>
  <c r="D8185" i="47"/>
  <c r="B8185" i="47"/>
  <c r="C8185" i="47"/>
  <c r="H8269" i="47" l="1"/>
  <c r="M8268" i="47"/>
  <c r="K8268" i="47"/>
  <c r="I8268" i="47"/>
  <c r="J8268" i="47"/>
  <c r="L8268" i="47"/>
  <c r="E8186" i="47"/>
  <c r="D8186" i="47"/>
  <c r="F8186" i="47"/>
  <c r="C8186" i="47"/>
  <c r="B8186" i="47"/>
  <c r="A8187" i="47"/>
  <c r="L8269" i="47" l="1"/>
  <c r="H8270" i="47"/>
  <c r="M8269" i="47"/>
  <c r="K8269" i="47"/>
  <c r="I8269" i="47"/>
  <c r="J8269" i="47"/>
  <c r="D8187" i="47"/>
  <c r="A8188" i="47"/>
  <c r="C8187" i="47"/>
  <c r="F8187" i="47"/>
  <c r="E8187" i="47"/>
  <c r="B8187" i="47"/>
  <c r="K8270" i="47" l="1"/>
  <c r="M8270" i="47"/>
  <c r="I8270" i="47"/>
  <c r="J8270" i="47"/>
  <c r="L8270" i="47"/>
  <c r="H8271" i="47"/>
  <c r="F8188" i="47"/>
  <c r="B8188" i="47"/>
  <c r="D8188" i="47"/>
  <c r="E8188" i="47"/>
  <c r="C8188" i="47"/>
  <c r="A8189" i="47"/>
  <c r="J8271" i="47" l="1"/>
  <c r="L8271" i="47"/>
  <c r="M8271" i="47"/>
  <c r="H8272" i="47"/>
  <c r="I8271" i="47"/>
  <c r="K8271" i="47"/>
  <c r="C8189" i="47"/>
  <c r="D8189" i="47"/>
  <c r="B8189" i="47"/>
  <c r="E8189" i="47"/>
  <c r="F8189" i="47"/>
  <c r="A8190" i="47"/>
  <c r="K8272" i="47" l="1"/>
  <c r="L8272" i="47"/>
  <c r="J8272" i="47"/>
  <c r="M8272" i="47"/>
  <c r="H8273" i="47"/>
  <c r="I8272" i="47"/>
  <c r="D8190" i="47"/>
  <c r="F8190" i="47"/>
  <c r="C8190" i="47"/>
  <c r="B8190" i="47"/>
  <c r="A8191" i="47"/>
  <c r="E8190" i="47"/>
  <c r="I8273" i="47" l="1"/>
  <c r="K8273" i="47"/>
  <c r="L8273" i="47"/>
  <c r="J8273" i="47"/>
  <c r="H8274" i="47"/>
  <c r="M8273" i="47"/>
  <c r="E8191" i="47"/>
  <c r="B8191" i="47"/>
  <c r="D8191" i="47"/>
  <c r="A8192" i="47"/>
  <c r="C8191" i="47"/>
  <c r="F8191" i="47"/>
  <c r="J8274" i="47" l="1"/>
  <c r="L8274" i="47"/>
  <c r="M8274" i="47"/>
  <c r="H8275" i="47"/>
  <c r="I8274" i="47"/>
  <c r="K8274" i="47"/>
  <c r="F8192" i="47"/>
  <c r="A8193" i="47"/>
  <c r="B8192" i="47"/>
  <c r="D8192" i="47"/>
  <c r="E8192" i="47"/>
  <c r="C8192" i="47"/>
  <c r="J8275" i="47" l="1"/>
  <c r="M8275" i="47"/>
  <c r="L8275" i="47"/>
  <c r="I8275" i="47"/>
  <c r="H8276" i="47"/>
  <c r="K8275" i="47"/>
  <c r="C8193" i="47"/>
  <c r="D8193" i="47"/>
  <c r="B8193" i="47"/>
  <c r="E8193" i="47"/>
  <c r="F8193" i="47"/>
  <c r="A8194" i="47"/>
  <c r="H8277" i="47" l="1"/>
  <c r="M8276" i="47"/>
  <c r="I8276" i="47"/>
  <c r="J8276" i="47"/>
  <c r="L8276" i="47"/>
  <c r="K8276" i="47"/>
  <c r="E8194" i="47"/>
  <c r="D8194" i="47"/>
  <c r="F8194" i="47"/>
  <c r="C8194" i="47"/>
  <c r="A8195" i="47"/>
  <c r="B8194" i="47"/>
  <c r="L8277" i="47" l="1"/>
  <c r="M8277" i="47"/>
  <c r="J8277" i="47"/>
  <c r="K8277" i="47"/>
  <c r="I8277" i="47"/>
  <c r="H8278" i="47"/>
  <c r="E8195" i="47"/>
  <c r="B8195" i="47"/>
  <c r="C8195" i="47"/>
  <c r="F8195" i="47"/>
  <c r="D8195" i="47"/>
  <c r="A8196" i="47"/>
  <c r="M8278" i="47" l="1"/>
  <c r="K8278" i="47"/>
  <c r="I8278" i="47"/>
  <c r="J8278" i="47"/>
  <c r="L8278" i="47"/>
  <c r="H8279" i="47"/>
  <c r="E8196" i="47"/>
  <c r="B8196" i="47"/>
  <c r="D8196" i="47"/>
  <c r="C8196" i="47"/>
  <c r="A8197" i="47"/>
  <c r="F8196" i="47"/>
  <c r="K8279" i="47" l="1"/>
  <c r="J8279" i="47"/>
  <c r="M8279" i="47"/>
  <c r="L8279" i="47"/>
  <c r="I8279" i="47"/>
  <c r="H8280" i="47"/>
  <c r="C8197" i="47"/>
  <c r="D8197" i="47"/>
  <c r="A8198" i="47"/>
  <c r="B8197" i="47"/>
  <c r="E8197" i="47"/>
  <c r="F8197" i="47"/>
  <c r="K8280" i="47" l="1"/>
  <c r="M8280" i="47"/>
  <c r="J8280" i="47"/>
  <c r="L8280" i="47"/>
  <c r="I8280" i="47"/>
  <c r="H8281" i="47"/>
  <c r="D8198" i="47"/>
  <c r="F8198" i="47"/>
  <c r="C8198" i="47"/>
  <c r="B8198" i="47"/>
  <c r="A8199" i="47"/>
  <c r="E8198" i="47"/>
  <c r="K8281" i="47" l="1"/>
  <c r="M8281" i="47"/>
  <c r="J8281" i="47"/>
  <c r="L8281" i="47"/>
  <c r="I8281" i="47"/>
  <c r="H8282" i="47"/>
  <c r="D8199" i="47"/>
  <c r="A8200" i="47"/>
  <c r="C8199" i="47"/>
  <c r="F8199" i="47"/>
  <c r="B8199" i="47"/>
  <c r="E8199" i="47"/>
  <c r="K8282" i="47" l="1"/>
  <c r="J8282" i="47"/>
  <c r="L8282" i="47"/>
  <c r="M8282" i="47"/>
  <c r="H8283" i="47"/>
  <c r="I8282" i="47"/>
  <c r="F8200" i="47"/>
  <c r="A8201" i="47"/>
  <c r="B8200" i="47"/>
  <c r="D8200" i="47"/>
  <c r="E8200" i="47"/>
  <c r="C8200" i="47"/>
  <c r="J8283" i="47" l="1"/>
  <c r="M8283" i="47"/>
  <c r="L8283" i="47"/>
  <c r="I8283" i="47"/>
  <c r="H8284" i="47"/>
  <c r="K8283" i="47"/>
  <c r="C8201" i="47"/>
  <c r="D8201" i="47"/>
  <c r="F8201" i="47"/>
  <c r="A8202" i="47"/>
  <c r="B8201" i="47"/>
  <c r="E8201" i="47"/>
  <c r="J8284" i="47" l="1"/>
  <c r="M8284" i="47"/>
  <c r="K8284" i="47"/>
  <c r="L8284" i="47"/>
  <c r="H8285" i="47"/>
  <c r="I8284" i="47"/>
  <c r="E8202" i="47"/>
  <c r="D8202" i="47"/>
  <c r="F8202" i="47"/>
  <c r="C8202" i="47"/>
  <c r="B8202" i="47"/>
  <c r="A8203" i="47"/>
  <c r="L8285" i="47" l="1"/>
  <c r="M8285" i="47"/>
  <c r="K8285" i="47"/>
  <c r="I8285" i="47"/>
  <c r="J8285" i="47"/>
  <c r="H8286" i="47"/>
  <c r="E8203" i="47"/>
  <c r="B8203" i="47"/>
  <c r="D8203" i="47"/>
  <c r="C8203" i="47"/>
  <c r="F8203" i="47"/>
  <c r="A8204" i="47"/>
  <c r="M8286" i="47" l="1"/>
  <c r="L8286" i="47"/>
  <c r="I8286" i="47"/>
  <c r="H8287" i="47"/>
  <c r="K8286" i="47"/>
  <c r="J8286" i="47"/>
  <c r="F8204" i="47"/>
  <c r="A8205" i="47"/>
  <c r="B8204" i="47"/>
  <c r="D8204" i="47"/>
  <c r="E8204" i="47"/>
  <c r="C8204" i="47"/>
  <c r="K8287" i="47" l="1"/>
  <c r="J8287" i="47"/>
  <c r="M8287" i="47"/>
  <c r="L8287" i="47"/>
  <c r="I8287" i="47"/>
  <c r="H8288" i="47"/>
  <c r="C8205" i="47"/>
  <c r="D8205" i="47"/>
  <c r="F8205" i="47"/>
  <c r="A8206" i="47"/>
  <c r="B8205" i="47"/>
  <c r="E8205" i="47"/>
  <c r="L8288" i="47" l="1"/>
  <c r="M8288" i="47"/>
  <c r="H8289" i="47"/>
  <c r="I8288" i="47"/>
  <c r="K8288" i="47"/>
  <c r="J8288" i="47"/>
  <c r="E8206" i="47"/>
  <c r="D8206" i="47"/>
  <c r="B8206" i="47"/>
  <c r="A8207" i="47"/>
  <c r="F8206" i="47"/>
  <c r="C8206" i="47"/>
  <c r="M8289" i="47" l="1"/>
  <c r="I8289" i="47"/>
  <c r="K8289" i="47"/>
  <c r="L8289" i="47"/>
  <c r="J8289" i="47"/>
  <c r="H8290" i="47"/>
  <c r="E8207" i="47"/>
  <c r="B8207" i="47"/>
  <c r="C8207" i="47"/>
  <c r="F8207" i="47"/>
  <c r="D8207" i="47"/>
  <c r="A8208" i="47"/>
  <c r="J8290" i="47" l="1"/>
  <c r="L8290" i="47"/>
  <c r="M8290" i="47"/>
  <c r="H8291" i="47"/>
  <c r="I8290" i="47"/>
  <c r="K8290" i="47"/>
  <c r="F8208" i="47"/>
  <c r="B8208" i="47"/>
  <c r="D8208" i="47"/>
  <c r="E8208" i="47"/>
  <c r="C8208" i="47"/>
  <c r="A8209" i="47"/>
  <c r="H8292" i="47" l="1"/>
  <c r="K8291" i="47"/>
  <c r="M8291" i="47"/>
  <c r="J8291" i="47"/>
  <c r="L8291" i="47"/>
  <c r="I8291" i="47"/>
  <c r="C8209" i="47"/>
  <c r="D8209" i="47"/>
  <c r="F8209" i="47"/>
  <c r="A8210" i="47"/>
  <c r="E8209" i="47"/>
  <c r="B8209" i="47"/>
  <c r="J8292" i="47" l="1"/>
  <c r="L8292" i="47"/>
  <c r="M8292" i="47"/>
  <c r="H8293" i="47"/>
  <c r="I8292" i="47"/>
  <c r="K8292" i="47"/>
  <c r="C8210" i="47"/>
  <c r="F8210" i="47"/>
  <c r="B8210" i="47"/>
  <c r="A8211" i="47"/>
  <c r="E8210" i="47"/>
  <c r="D8210" i="47"/>
  <c r="M8293" i="47" l="1"/>
  <c r="L8293" i="47"/>
  <c r="I8293" i="47"/>
  <c r="H8294" i="47"/>
  <c r="K8293" i="47"/>
  <c r="J8293" i="47"/>
  <c r="E8211" i="47"/>
  <c r="B8211" i="47"/>
  <c r="D8211" i="47"/>
  <c r="C8211" i="47"/>
  <c r="F8211" i="47"/>
  <c r="A8212" i="47"/>
  <c r="K8294" i="47" l="1"/>
  <c r="J8294" i="47"/>
  <c r="L8294" i="47"/>
  <c r="M8294" i="47"/>
  <c r="H8295" i="47"/>
  <c r="I8294" i="47"/>
  <c r="F8212" i="47"/>
  <c r="B8212" i="47"/>
  <c r="D8212" i="47"/>
  <c r="E8212" i="47"/>
  <c r="C8212" i="47"/>
  <c r="A8213" i="47"/>
  <c r="L8295" i="47" l="1"/>
  <c r="M8295" i="47"/>
  <c r="J8295" i="47"/>
  <c r="K8295" i="47"/>
  <c r="I8295" i="47"/>
  <c r="H8296" i="47"/>
  <c r="C8213" i="47"/>
  <c r="D8213" i="47"/>
  <c r="F8213" i="47"/>
  <c r="A8214" i="47"/>
  <c r="B8213" i="47"/>
  <c r="E8213" i="47"/>
  <c r="J8296" i="47" l="1"/>
  <c r="L8296" i="47"/>
  <c r="M8296" i="47"/>
  <c r="K8296" i="47"/>
  <c r="H8297" i="47"/>
  <c r="I8296" i="47"/>
  <c r="E8214" i="47"/>
  <c r="D8214" i="47"/>
  <c r="F8214" i="47"/>
  <c r="C8214" i="47"/>
  <c r="B8214" i="47"/>
  <c r="A8215" i="47"/>
  <c r="L8297" i="47" l="1"/>
  <c r="K8297" i="47"/>
  <c r="M8297" i="47"/>
  <c r="J8297" i="47"/>
  <c r="I8297" i="47"/>
  <c r="H8298" i="47"/>
  <c r="D8215" i="47"/>
  <c r="A8216" i="47"/>
  <c r="C8215" i="47"/>
  <c r="F8215" i="47"/>
  <c r="E8215" i="47"/>
  <c r="B8215" i="47"/>
  <c r="K8298" i="47" l="1"/>
  <c r="L8298" i="47"/>
  <c r="M8298" i="47"/>
  <c r="H8299" i="47"/>
  <c r="I8298" i="47"/>
  <c r="J8298" i="47"/>
  <c r="F8216" i="47"/>
  <c r="B8216" i="47"/>
  <c r="D8216" i="47"/>
  <c r="E8216" i="47"/>
  <c r="C8216" i="47"/>
  <c r="A8217" i="47"/>
  <c r="K8299" i="47" l="1"/>
  <c r="J8299" i="47"/>
  <c r="M8299" i="47"/>
  <c r="L8299" i="47"/>
  <c r="I8299" i="47"/>
  <c r="H8300" i="47"/>
  <c r="C8217" i="47"/>
  <c r="D8217" i="47"/>
  <c r="F8217" i="47"/>
  <c r="A8218" i="47"/>
  <c r="B8217" i="47"/>
  <c r="E8217" i="47"/>
  <c r="L8300" i="47" l="1"/>
  <c r="H8301" i="47"/>
  <c r="M8300" i="47"/>
  <c r="K8300" i="47"/>
  <c r="I8300" i="47"/>
  <c r="J8300" i="47"/>
  <c r="F8218" i="47"/>
  <c r="C8218" i="47"/>
  <c r="B8218" i="47"/>
  <c r="A8219" i="47"/>
  <c r="E8218" i="47"/>
  <c r="D8218" i="47"/>
  <c r="L8301" i="47" l="1"/>
  <c r="K8301" i="47"/>
  <c r="M8301" i="47"/>
  <c r="J8301" i="47"/>
  <c r="I8301" i="47"/>
  <c r="H8302" i="47"/>
  <c r="E8219" i="47"/>
  <c r="B8219" i="47"/>
  <c r="D8219" i="47"/>
  <c r="A8220" i="47"/>
  <c r="C8219" i="47"/>
  <c r="F8219" i="47"/>
  <c r="J8302" i="47" l="1"/>
  <c r="L8302" i="47"/>
  <c r="M8302" i="47"/>
  <c r="H8303" i="47"/>
  <c r="I8302" i="47"/>
  <c r="K8302" i="47"/>
  <c r="F8220" i="47"/>
  <c r="B8220" i="47"/>
  <c r="D8220" i="47"/>
  <c r="E8220" i="47"/>
  <c r="C8220" i="47"/>
  <c r="A8221" i="47"/>
  <c r="K8303" i="47" l="1"/>
  <c r="J8303" i="47"/>
  <c r="M8303" i="47"/>
  <c r="L8303" i="47"/>
  <c r="H8304" i="47"/>
  <c r="I8303" i="47"/>
  <c r="C8221" i="47"/>
  <c r="D8221" i="47"/>
  <c r="F8221" i="47"/>
  <c r="A8222" i="47"/>
  <c r="B8221" i="47"/>
  <c r="E8221" i="47"/>
  <c r="K8304" i="47" l="1"/>
  <c r="M8304" i="47"/>
  <c r="J8304" i="47"/>
  <c r="H8305" i="47"/>
  <c r="L8304" i="47"/>
  <c r="I8304" i="47"/>
  <c r="E8222" i="47"/>
  <c r="F8222" i="47"/>
  <c r="C8222" i="47"/>
  <c r="B8222" i="47"/>
  <c r="A8223" i="47"/>
  <c r="D8222" i="47"/>
  <c r="K8305" i="47" l="1"/>
  <c r="J8305" i="47"/>
  <c r="M8305" i="47"/>
  <c r="L8305" i="47"/>
  <c r="I8305" i="47"/>
  <c r="H8306" i="47"/>
  <c r="E8223" i="47"/>
  <c r="B8223" i="47"/>
  <c r="D8223" i="47"/>
  <c r="A8224" i="47"/>
  <c r="C8223" i="47"/>
  <c r="F8223" i="47"/>
  <c r="M8306" i="47" l="1"/>
  <c r="I8306" i="47"/>
  <c r="K8306" i="47"/>
  <c r="L8306" i="47"/>
  <c r="J8306" i="47"/>
  <c r="H8307" i="47"/>
  <c r="D8224" i="47"/>
  <c r="E8224" i="47"/>
  <c r="C8224" i="47"/>
  <c r="A8225" i="47"/>
  <c r="F8224" i="47"/>
  <c r="B8224" i="47"/>
  <c r="K8307" i="47" l="1"/>
  <c r="L8307" i="47"/>
  <c r="M8307" i="47"/>
  <c r="J8307" i="47"/>
  <c r="H8308" i="47"/>
  <c r="I8307" i="47"/>
  <c r="C8225" i="47"/>
  <c r="D8225" i="47"/>
  <c r="F8225" i="47"/>
  <c r="A8226" i="47"/>
  <c r="B8225" i="47"/>
  <c r="E8225" i="47"/>
  <c r="M8308" i="47" l="1"/>
  <c r="I8308" i="47"/>
  <c r="K8308" i="47"/>
  <c r="L8308" i="47"/>
  <c r="J8308" i="47"/>
  <c r="H8309" i="47"/>
  <c r="F8226" i="47"/>
  <c r="B8226" i="47"/>
  <c r="A8227" i="47"/>
  <c r="E8226" i="47"/>
  <c r="D8226" i="47"/>
  <c r="C8226" i="47"/>
  <c r="L8309" i="47" l="1"/>
  <c r="H8310" i="47"/>
  <c r="M8309" i="47"/>
  <c r="K8309" i="47"/>
  <c r="I8309" i="47"/>
  <c r="J8309" i="47"/>
  <c r="E8227" i="47"/>
  <c r="B8227" i="47"/>
  <c r="D8227" i="47"/>
  <c r="A8228" i="47"/>
  <c r="C8227" i="47"/>
  <c r="F8227" i="47"/>
  <c r="M8310" i="47" l="1"/>
  <c r="I8310" i="47"/>
  <c r="K8310" i="47"/>
  <c r="L8310" i="47"/>
  <c r="J8310" i="47"/>
  <c r="H8311" i="47"/>
  <c r="B8228" i="47"/>
  <c r="D8228" i="47"/>
  <c r="E8228" i="47"/>
  <c r="C8228" i="47"/>
  <c r="A8229" i="47"/>
  <c r="F8228" i="47"/>
  <c r="K8311" i="47" l="1"/>
  <c r="M8311" i="47"/>
  <c r="J8311" i="47"/>
  <c r="L8311" i="47"/>
  <c r="I8311" i="47"/>
  <c r="H8312" i="47"/>
  <c r="C8229" i="47"/>
  <c r="D8229" i="47"/>
  <c r="E8229" i="47"/>
  <c r="F8229" i="47"/>
  <c r="A8230" i="47"/>
  <c r="B8229" i="47"/>
  <c r="K8312" i="47" l="1"/>
  <c r="J8312" i="47"/>
  <c r="M8312" i="47"/>
  <c r="L8312" i="47"/>
  <c r="I8312" i="47"/>
  <c r="H8313" i="47"/>
  <c r="E8230" i="47"/>
  <c r="D8230" i="47"/>
  <c r="F8230" i="47"/>
  <c r="C8230" i="47"/>
  <c r="B8230" i="47"/>
  <c r="A8231" i="47"/>
  <c r="M8313" i="47" l="1"/>
  <c r="K8313" i="47"/>
  <c r="L8313" i="47"/>
  <c r="I8313" i="47"/>
  <c r="J8313" i="47"/>
  <c r="H8314" i="47"/>
  <c r="E8231" i="47"/>
  <c r="B8231" i="47"/>
  <c r="C8231" i="47"/>
  <c r="F8231" i="47"/>
  <c r="D8231" i="47"/>
  <c r="A8232" i="47"/>
  <c r="L8314" i="47" l="1"/>
  <c r="M8314" i="47"/>
  <c r="J8314" i="47"/>
  <c r="K8314" i="47"/>
  <c r="I8314" i="47"/>
  <c r="H8315" i="47"/>
  <c r="F8232" i="47"/>
  <c r="B8232" i="47"/>
  <c r="D8232" i="47"/>
  <c r="E8232" i="47"/>
  <c r="C8232" i="47"/>
  <c r="A8233" i="47"/>
  <c r="J8315" i="47" l="1"/>
  <c r="M8315" i="47"/>
  <c r="L8315" i="47"/>
  <c r="K8315" i="47"/>
  <c r="I8315" i="47"/>
  <c r="H8316" i="47"/>
  <c r="C8233" i="47"/>
  <c r="D8233" i="47"/>
  <c r="F8233" i="47"/>
  <c r="A8234" i="47"/>
  <c r="B8233" i="47"/>
  <c r="E8233" i="47"/>
  <c r="K8316" i="47" l="1"/>
  <c r="M8316" i="47"/>
  <c r="L8316" i="47"/>
  <c r="I8316" i="47"/>
  <c r="H8317" i="47"/>
  <c r="J8316" i="47"/>
  <c r="D8234" i="47"/>
  <c r="F8234" i="47"/>
  <c r="C8234" i="47"/>
  <c r="B8234" i="47"/>
  <c r="A8235" i="47"/>
  <c r="E8234" i="47"/>
  <c r="K8317" i="47" l="1"/>
  <c r="J8317" i="47"/>
  <c r="L8317" i="47"/>
  <c r="M8317" i="47"/>
  <c r="H8318" i="47"/>
  <c r="I8317" i="47"/>
  <c r="E8235" i="47"/>
  <c r="D8235" i="47"/>
  <c r="A8236" i="47"/>
  <c r="C8235" i="47"/>
  <c r="F8235" i="47"/>
  <c r="B8235" i="47"/>
  <c r="L8318" i="47" l="1"/>
  <c r="M8318" i="47"/>
  <c r="H8319" i="47"/>
  <c r="I8318" i="47"/>
  <c r="K8318" i="47"/>
  <c r="J8318" i="47"/>
  <c r="F8236" i="47"/>
  <c r="B8236" i="47"/>
  <c r="D8236" i="47"/>
  <c r="E8236" i="47"/>
  <c r="C8236" i="47"/>
  <c r="A8237" i="47"/>
  <c r="K8319" i="47" l="1"/>
  <c r="M8319" i="47"/>
  <c r="L8319" i="47"/>
  <c r="H8320" i="47"/>
  <c r="I8319" i="47"/>
  <c r="J8319" i="47"/>
  <c r="C8237" i="47"/>
  <c r="D8237" i="47"/>
  <c r="F8237" i="47"/>
  <c r="A8238" i="47"/>
  <c r="B8237" i="47"/>
  <c r="E8237" i="47"/>
  <c r="L8320" i="47" l="1"/>
  <c r="H8321" i="47"/>
  <c r="M8320" i="47"/>
  <c r="K8320" i="47"/>
  <c r="I8320" i="47"/>
  <c r="J8320" i="47"/>
  <c r="E8238" i="47"/>
  <c r="D8238" i="47"/>
  <c r="F8238" i="47"/>
  <c r="C8238" i="47"/>
  <c r="B8238" i="47"/>
  <c r="A8239" i="47"/>
  <c r="K8321" i="47" l="1"/>
  <c r="J8321" i="47"/>
  <c r="L8321" i="47"/>
  <c r="M8321" i="47"/>
  <c r="H8322" i="47"/>
  <c r="I8321" i="47"/>
  <c r="E8239" i="47"/>
  <c r="D8239" i="47"/>
  <c r="A8240" i="47"/>
  <c r="C8239" i="47"/>
  <c r="F8239" i="47"/>
  <c r="B8239" i="47"/>
  <c r="M8322" i="47" l="1"/>
  <c r="J8322" i="47"/>
  <c r="I8322" i="47"/>
  <c r="K8322" i="47"/>
  <c r="L8322" i="47"/>
  <c r="H8323" i="47"/>
  <c r="F8240" i="47"/>
  <c r="B8240" i="47"/>
  <c r="D8240" i="47"/>
  <c r="E8240" i="47"/>
  <c r="A8241" i="47"/>
  <c r="C8240" i="47"/>
  <c r="K8323" i="47" l="1"/>
  <c r="J8323" i="47"/>
  <c r="M8323" i="47"/>
  <c r="L8323" i="47"/>
  <c r="I8323" i="47"/>
  <c r="H8324" i="47"/>
  <c r="C8241" i="47"/>
  <c r="D8241" i="47"/>
  <c r="B8241" i="47"/>
  <c r="E8241" i="47"/>
  <c r="F8241" i="47"/>
  <c r="A8242" i="47"/>
  <c r="K8324" i="47" l="1"/>
  <c r="M8324" i="47"/>
  <c r="J8324" i="47"/>
  <c r="I8324" i="47"/>
  <c r="H8325" i="47"/>
  <c r="L8324" i="47"/>
  <c r="C8242" i="47"/>
  <c r="F8242" i="47"/>
  <c r="B8242" i="47"/>
  <c r="A8243" i="47"/>
  <c r="E8242" i="47"/>
  <c r="D8242" i="47"/>
  <c r="K8325" i="47" l="1"/>
  <c r="J8325" i="47"/>
  <c r="L8325" i="47"/>
  <c r="M8325" i="47"/>
  <c r="H8326" i="47"/>
  <c r="I8325" i="47"/>
  <c r="E8243" i="47"/>
  <c r="B8243" i="47"/>
  <c r="D8243" i="47"/>
  <c r="A8244" i="47"/>
  <c r="C8243" i="47"/>
  <c r="F8243" i="47"/>
  <c r="L8326" i="47" l="1"/>
  <c r="J8326" i="47"/>
  <c r="I8326" i="47"/>
  <c r="H8327" i="47"/>
  <c r="K8326" i="47"/>
  <c r="M8326" i="47"/>
  <c r="F8244" i="47"/>
  <c r="B8244" i="47"/>
  <c r="D8244" i="47"/>
  <c r="E8244" i="47"/>
  <c r="C8244" i="47"/>
  <c r="A8245" i="47"/>
  <c r="L8327" i="47" l="1"/>
  <c r="H8328" i="47"/>
  <c r="M8327" i="47"/>
  <c r="K8327" i="47"/>
  <c r="I8327" i="47"/>
  <c r="J8327" i="47"/>
  <c r="C8245" i="47"/>
  <c r="D8245" i="47"/>
  <c r="A8246" i="47"/>
  <c r="B8245" i="47"/>
  <c r="E8245" i="47"/>
  <c r="F8245" i="47"/>
  <c r="K8328" i="47" l="1"/>
  <c r="M8328" i="47"/>
  <c r="L8328" i="47"/>
  <c r="H8329" i="47"/>
  <c r="J8328" i="47"/>
  <c r="I8328" i="47"/>
  <c r="E8246" i="47"/>
  <c r="D8246" i="47"/>
  <c r="F8246" i="47"/>
  <c r="C8246" i="47"/>
  <c r="B8246" i="47"/>
  <c r="A8247" i="47"/>
  <c r="K8329" i="47" l="1"/>
  <c r="J8329" i="47"/>
  <c r="L8329" i="47"/>
  <c r="M8329" i="47"/>
  <c r="H8330" i="47"/>
  <c r="I8329" i="47"/>
  <c r="E8247" i="47"/>
  <c r="B8247" i="47"/>
  <c r="F8247" i="47"/>
  <c r="D8247" i="47"/>
  <c r="A8248" i="47"/>
  <c r="C8247" i="47"/>
  <c r="K8330" i="47" l="1"/>
  <c r="L8330" i="47"/>
  <c r="M8330" i="47"/>
  <c r="J8330" i="47"/>
  <c r="H8331" i="47"/>
  <c r="I8330" i="47"/>
  <c r="F8248" i="47"/>
  <c r="B8248" i="47"/>
  <c r="D8248" i="47"/>
  <c r="E8248" i="47"/>
  <c r="C8248" i="47"/>
  <c r="A8249" i="47"/>
  <c r="L8331" i="47" l="1"/>
  <c r="H8332" i="47"/>
  <c r="M8331" i="47"/>
  <c r="K8331" i="47"/>
  <c r="J8331" i="47"/>
  <c r="I8331" i="47"/>
  <c r="C8249" i="47"/>
  <c r="D8249" i="47"/>
  <c r="A8250" i="47"/>
  <c r="B8249" i="47"/>
  <c r="E8249" i="47"/>
  <c r="F8249" i="47"/>
  <c r="J8332" i="47" l="1"/>
  <c r="L8332" i="47"/>
  <c r="K8332" i="47"/>
  <c r="M8332" i="47"/>
  <c r="I8332" i="47"/>
  <c r="H8333" i="47"/>
  <c r="E8250" i="47"/>
  <c r="D8250" i="47"/>
  <c r="F8250" i="47"/>
  <c r="C8250" i="47"/>
  <c r="B8250" i="47"/>
  <c r="A8251" i="47"/>
  <c r="J8333" i="47" l="1"/>
  <c r="K8333" i="47"/>
  <c r="L8333" i="47"/>
  <c r="M8333" i="47"/>
  <c r="H8334" i="47"/>
  <c r="I8333" i="47"/>
  <c r="D8251" i="47"/>
  <c r="A8252" i="47"/>
  <c r="C8251" i="47"/>
  <c r="F8251" i="47"/>
  <c r="E8251" i="47"/>
  <c r="B8251" i="47"/>
  <c r="M8334" i="47" l="1"/>
  <c r="J8334" i="47"/>
  <c r="I8334" i="47"/>
  <c r="K8334" i="47"/>
  <c r="L8334" i="47"/>
  <c r="H8335" i="47"/>
  <c r="F8252" i="47"/>
  <c r="B8252" i="47"/>
  <c r="D8252" i="47"/>
  <c r="E8252" i="47"/>
  <c r="A8253" i="47"/>
  <c r="C8252" i="47"/>
  <c r="J8335" i="47" l="1"/>
  <c r="L8335" i="47"/>
  <c r="M8335" i="47"/>
  <c r="H8336" i="47"/>
  <c r="I8335" i="47"/>
  <c r="K8335" i="47"/>
  <c r="C8253" i="47"/>
  <c r="D8253" i="47"/>
  <c r="F8253" i="47"/>
  <c r="A8254" i="47"/>
  <c r="B8253" i="47"/>
  <c r="E8253" i="47"/>
  <c r="K8336" i="47" l="1"/>
  <c r="J8336" i="47"/>
  <c r="L8336" i="47"/>
  <c r="M8336" i="47"/>
  <c r="H8337" i="47"/>
  <c r="I8336" i="47"/>
  <c r="F8254" i="47"/>
  <c r="C8254" i="47"/>
  <c r="B8254" i="47"/>
  <c r="A8255" i="47"/>
  <c r="E8254" i="47"/>
  <c r="D8254" i="47"/>
  <c r="J8337" i="47" l="1"/>
  <c r="L8337" i="47"/>
  <c r="M8337" i="47"/>
  <c r="K8337" i="47"/>
  <c r="H8338" i="47"/>
  <c r="I8337" i="47"/>
  <c r="B8255" i="47"/>
  <c r="D8255" i="47"/>
  <c r="A8256" i="47"/>
  <c r="C8255" i="47"/>
  <c r="F8255" i="47"/>
  <c r="E8255" i="47"/>
  <c r="H8339" i="47" l="1"/>
  <c r="M8338" i="47"/>
  <c r="K8338" i="47"/>
  <c r="I8338" i="47"/>
  <c r="J8338" i="47"/>
  <c r="L8338" i="47"/>
  <c r="F8256" i="47"/>
  <c r="B8256" i="47"/>
  <c r="D8256" i="47"/>
  <c r="E8256" i="47"/>
  <c r="C8256" i="47"/>
  <c r="A8257" i="47"/>
  <c r="J8339" i="47" l="1"/>
  <c r="L8339" i="47"/>
  <c r="M8339" i="47"/>
  <c r="H8340" i="47"/>
  <c r="I8339" i="47"/>
  <c r="K8339" i="47"/>
  <c r="C8257" i="47"/>
  <c r="D8257" i="47"/>
  <c r="E8257" i="47"/>
  <c r="F8257" i="47"/>
  <c r="A8258" i="47"/>
  <c r="B8257" i="47"/>
  <c r="M8340" i="47" l="1"/>
  <c r="K8340" i="47"/>
  <c r="L8340" i="47"/>
  <c r="I8340" i="47"/>
  <c r="J8340" i="47"/>
  <c r="H8341" i="47"/>
  <c r="E8258" i="47"/>
  <c r="D8258" i="47"/>
  <c r="F8258" i="47"/>
  <c r="C8258" i="47"/>
  <c r="B8258" i="47"/>
  <c r="A8259" i="47"/>
  <c r="M8341" i="47" l="1"/>
  <c r="I8341" i="47"/>
  <c r="K8341" i="47"/>
  <c r="L8341" i="47"/>
  <c r="J8341" i="47"/>
  <c r="H8342" i="47"/>
  <c r="B8259" i="47"/>
  <c r="D8259" i="47"/>
  <c r="A8260" i="47"/>
  <c r="C8259" i="47"/>
  <c r="F8259" i="47"/>
  <c r="E8259" i="47"/>
  <c r="J8342" i="47" l="1"/>
  <c r="L8342" i="47"/>
  <c r="M8342" i="47"/>
  <c r="H8343" i="47"/>
  <c r="I8342" i="47"/>
  <c r="K8342" i="47"/>
  <c r="B8260" i="47"/>
  <c r="D8260" i="47"/>
  <c r="E8260" i="47"/>
  <c r="F8260" i="47"/>
  <c r="C8260" i="47"/>
  <c r="A8261" i="47"/>
  <c r="L8343" i="47" l="1"/>
  <c r="K8343" i="47"/>
  <c r="M8343" i="47"/>
  <c r="J8343" i="47"/>
  <c r="I8343" i="47"/>
  <c r="H8344" i="47"/>
  <c r="C8261" i="47"/>
  <c r="D8261" i="47"/>
  <c r="E8261" i="47"/>
  <c r="F8261" i="47"/>
  <c r="A8262" i="47"/>
  <c r="B8261" i="47"/>
  <c r="J8344" i="47" l="1"/>
  <c r="L8344" i="47"/>
  <c r="M8344" i="47"/>
  <c r="K8344" i="47"/>
  <c r="H8345" i="47"/>
  <c r="I8344" i="47"/>
  <c r="E8262" i="47"/>
  <c r="D8262" i="47"/>
  <c r="F8262" i="47"/>
  <c r="C8262" i="47"/>
  <c r="B8262" i="47"/>
  <c r="A8263" i="47"/>
  <c r="J8345" i="47" l="1"/>
  <c r="M8345" i="47"/>
  <c r="L8345" i="47"/>
  <c r="H8346" i="47"/>
  <c r="I8345" i="47"/>
  <c r="K8345" i="47"/>
  <c r="E8263" i="47"/>
  <c r="B8263" i="47"/>
  <c r="D8263" i="47"/>
  <c r="A8264" i="47"/>
  <c r="C8263" i="47"/>
  <c r="F8263" i="47"/>
  <c r="I8346" i="47" l="1"/>
  <c r="L8346" i="47"/>
  <c r="J8346" i="47"/>
  <c r="H8347" i="47"/>
  <c r="M8346" i="47"/>
  <c r="K8346" i="47"/>
  <c r="F8264" i="47"/>
  <c r="B8264" i="47"/>
  <c r="C8264" i="47"/>
  <c r="A8265" i="47"/>
  <c r="D8264" i="47"/>
  <c r="E8264" i="47"/>
  <c r="H8348" i="47" l="1"/>
  <c r="M8347" i="47"/>
  <c r="K8347" i="47"/>
  <c r="I8347" i="47"/>
  <c r="J8347" i="47"/>
  <c r="L8347" i="47"/>
  <c r="C8265" i="47"/>
  <c r="D8265" i="47"/>
  <c r="F8265" i="47"/>
  <c r="A8266" i="47"/>
  <c r="E8265" i="47"/>
  <c r="B8265" i="47"/>
  <c r="M8348" i="47" l="1"/>
  <c r="L8348" i="47"/>
  <c r="I8348" i="47"/>
  <c r="H8349" i="47"/>
  <c r="K8348" i="47"/>
  <c r="J8348" i="47"/>
  <c r="D8266" i="47"/>
  <c r="F8266" i="47"/>
  <c r="C8266" i="47"/>
  <c r="E8266" i="47"/>
  <c r="B8266" i="47"/>
  <c r="A8267" i="47"/>
  <c r="L8349" i="47" l="1"/>
  <c r="M8349" i="47"/>
  <c r="J8349" i="47"/>
  <c r="I8349" i="47"/>
  <c r="K8349" i="47"/>
  <c r="H8350" i="47"/>
  <c r="D8267" i="47"/>
  <c r="A8268" i="47"/>
  <c r="F8267" i="47"/>
  <c r="E8267" i="47"/>
  <c r="B8267" i="47"/>
  <c r="C8267" i="47"/>
  <c r="K8350" i="47" l="1"/>
  <c r="J8350" i="47"/>
  <c r="M8350" i="47"/>
  <c r="L8350" i="47"/>
  <c r="I8350" i="47"/>
  <c r="H8351" i="47"/>
  <c r="D8268" i="47"/>
  <c r="E8268" i="47"/>
  <c r="C8268" i="47"/>
  <c r="A8269" i="47"/>
  <c r="F8268" i="47"/>
  <c r="B8268" i="47"/>
  <c r="L8351" i="47" l="1"/>
  <c r="M8351" i="47"/>
  <c r="K8351" i="47"/>
  <c r="I8351" i="47"/>
  <c r="J8351" i="47"/>
  <c r="H8352" i="47"/>
  <c r="C8269" i="47"/>
  <c r="D8269" i="47"/>
  <c r="A8270" i="47"/>
  <c r="B8269" i="47"/>
  <c r="E8269" i="47"/>
  <c r="F8269" i="47"/>
  <c r="I8352" i="47" l="1"/>
  <c r="K8352" i="47"/>
  <c r="J8352" i="47"/>
  <c r="H8353" i="47"/>
  <c r="M8352" i="47"/>
  <c r="L8352" i="47"/>
  <c r="E8270" i="47"/>
  <c r="F8270" i="47"/>
  <c r="C8270" i="47"/>
  <c r="D8270" i="47"/>
  <c r="B8270" i="47"/>
  <c r="A8271" i="47"/>
  <c r="K8353" i="47" l="1"/>
  <c r="J8353" i="47"/>
  <c r="M8353" i="47"/>
  <c r="H8354" i="47"/>
  <c r="I8353" i="47"/>
  <c r="L8353" i="47"/>
  <c r="E8271" i="47"/>
  <c r="B8271" i="47"/>
  <c r="F8271" i="47"/>
  <c r="D8271" i="47"/>
  <c r="A8272" i="47"/>
  <c r="C8271" i="47"/>
  <c r="K8354" i="47" l="1"/>
  <c r="J8354" i="47"/>
  <c r="M8354" i="47"/>
  <c r="I8354" i="47"/>
  <c r="L8354" i="47"/>
  <c r="H8355" i="47"/>
  <c r="B8272" i="47"/>
  <c r="D8272" i="47"/>
  <c r="E8272" i="47"/>
  <c r="C8272" i="47"/>
  <c r="A8273" i="47"/>
  <c r="F8272" i="47"/>
  <c r="J8355" i="47" l="1"/>
  <c r="L8355" i="47"/>
  <c r="M8355" i="47"/>
  <c r="K8355" i="47"/>
  <c r="H8356" i="47"/>
  <c r="I8355" i="47"/>
  <c r="C8273" i="47"/>
  <c r="D8273" i="47"/>
  <c r="F8273" i="47"/>
  <c r="A8274" i="47"/>
  <c r="E8273" i="47"/>
  <c r="B8273" i="47"/>
  <c r="K8356" i="47" l="1"/>
  <c r="M8356" i="47"/>
  <c r="L8356" i="47"/>
  <c r="H8357" i="47"/>
  <c r="J8356" i="47"/>
  <c r="I8356" i="47"/>
  <c r="E8274" i="47"/>
  <c r="D8274" i="47"/>
  <c r="F8274" i="47"/>
  <c r="C8274" i="47"/>
  <c r="B8274" i="47"/>
  <c r="A8275" i="47"/>
  <c r="H8358" i="47" l="1"/>
  <c r="M8357" i="47"/>
  <c r="K8357" i="47"/>
  <c r="I8357" i="47"/>
  <c r="J8357" i="47"/>
  <c r="L8357" i="47"/>
  <c r="E8275" i="47"/>
  <c r="B8275" i="47"/>
  <c r="D8275" i="47"/>
  <c r="A8276" i="47"/>
  <c r="C8275" i="47"/>
  <c r="F8275" i="47"/>
  <c r="L8358" i="47" l="1"/>
  <c r="M8358" i="47"/>
  <c r="K8358" i="47"/>
  <c r="H8359" i="47"/>
  <c r="I8358" i="47"/>
  <c r="J8358" i="47"/>
  <c r="F8276" i="47"/>
  <c r="B8276" i="47"/>
  <c r="D8276" i="47"/>
  <c r="E8276" i="47"/>
  <c r="C8276" i="47"/>
  <c r="A8277" i="47"/>
  <c r="K8359" i="47" l="1"/>
  <c r="L8359" i="47"/>
  <c r="J8359" i="47"/>
  <c r="H8360" i="47"/>
  <c r="M8359" i="47"/>
  <c r="I8359" i="47"/>
  <c r="C8277" i="47"/>
  <c r="D8277" i="47"/>
  <c r="E8277" i="47"/>
  <c r="F8277" i="47"/>
  <c r="A8278" i="47"/>
  <c r="B8277" i="47"/>
  <c r="K8360" i="47" l="1"/>
  <c r="J8360" i="47"/>
  <c r="L8360" i="47"/>
  <c r="M8360" i="47"/>
  <c r="H8361" i="47"/>
  <c r="I8360" i="47"/>
  <c r="D8278" i="47"/>
  <c r="F8278" i="47"/>
  <c r="C8278" i="47"/>
  <c r="B8278" i="47"/>
  <c r="A8279" i="47"/>
  <c r="E8278" i="47"/>
  <c r="L8361" i="47" l="1"/>
  <c r="H8362" i="47"/>
  <c r="M8361" i="47"/>
  <c r="K8361" i="47"/>
  <c r="I8361" i="47"/>
  <c r="J8361" i="47"/>
  <c r="E8279" i="47"/>
  <c r="B8279" i="47"/>
  <c r="C8279" i="47"/>
  <c r="F8279" i="47"/>
  <c r="D8279" i="47"/>
  <c r="A8280" i="47"/>
  <c r="J8362" i="47" l="1"/>
  <c r="M8362" i="47"/>
  <c r="L8362" i="47"/>
  <c r="I8362" i="47"/>
  <c r="H8363" i="47"/>
  <c r="K8362" i="47"/>
  <c r="F8280" i="47"/>
  <c r="A8281" i="47"/>
  <c r="B8280" i="47"/>
  <c r="D8280" i="47"/>
  <c r="E8280" i="47"/>
  <c r="C8280" i="47"/>
  <c r="H8364" i="47" l="1"/>
  <c r="M8363" i="47"/>
  <c r="K8363" i="47"/>
  <c r="L8363" i="47"/>
  <c r="I8363" i="47"/>
  <c r="J8363" i="47"/>
  <c r="C8281" i="47"/>
  <c r="D8281" i="47"/>
  <c r="A8282" i="47"/>
  <c r="F8281" i="47"/>
  <c r="E8281" i="47"/>
  <c r="B8281" i="47"/>
  <c r="M8364" i="47" l="1"/>
  <c r="I8364" i="47"/>
  <c r="K8364" i="47"/>
  <c r="L8364" i="47"/>
  <c r="J8364" i="47"/>
  <c r="H8365" i="47"/>
  <c r="E8282" i="47"/>
  <c r="F8282" i="47"/>
  <c r="C8282" i="47"/>
  <c r="B8282" i="47"/>
  <c r="A8283" i="47"/>
  <c r="D8282" i="47"/>
  <c r="J8365" i="47" l="1"/>
  <c r="L8365" i="47"/>
  <c r="M8365" i="47"/>
  <c r="K8365" i="47"/>
  <c r="H8366" i="47"/>
  <c r="I8365" i="47"/>
  <c r="E8283" i="47"/>
  <c r="B8283" i="47"/>
  <c r="D8283" i="47"/>
  <c r="A8284" i="47"/>
  <c r="C8283" i="47"/>
  <c r="F8283" i="47"/>
  <c r="K8366" i="47" l="1"/>
  <c r="J8366" i="47"/>
  <c r="M8366" i="47"/>
  <c r="H8367" i="47"/>
  <c r="I8366" i="47"/>
  <c r="L8366" i="47"/>
  <c r="F8284" i="47"/>
  <c r="B8284" i="47"/>
  <c r="D8284" i="47"/>
  <c r="E8284" i="47"/>
  <c r="C8284" i="47"/>
  <c r="A8285" i="47"/>
  <c r="L8367" i="47" l="1"/>
  <c r="H8368" i="47"/>
  <c r="J8367" i="47"/>
  <c r="M8367" i="47"/>
  <c r="K8367" i="47"/>
  <c r="I8367" i="47"/>
  <c r="F8285" i="47"/>
  <c r="A8286" i="47"/>
  <c r="B8285" i="47"/>
  <c r="E8285" i="47"/>
  <c r="C8285" i="47"/>
  <c r="D8285" i="47"/>
  <c r="J8368" i="47" l="1"/>
  <c r="M8368" i="47"/>
  <c r="L8368" i="47"/>
  <c r="I8368" i="47"/>
  <c r="H8369" i="47"/>
  <c r="K8368" i="47"/>
  <c r="E8286" i="47"/>
  <c r="F8286" i="47"/>
  <c r="C8286" i="47"/>
  <c r="B8286" i="47"/>
  <c r="A8287" i="47"/>
  <c r="D8286" i="47"/>
  <c r="L8369" i="47" l="1"/>
  <c r="M8369" i="47"/>
  <c r="H8370" i="47"/>
  <c r="I8369" i="47"/>
  <c r="K8369" i="47"/>
  <c r="J8369" i="47"/>
  <c r="E8287" i="47"/>
  <c r="D8287" i="47"/>
  <c r="A8288" i="47"/>
  <c r="C8287" i="47"/>
  <c r="F8287" i="47"/>
  <c r="B8287" i="47"/>
  <c r="J8370" i="47" l="1"/>
  <c r="M8370" i="47"/>
  <c r="L8370" i="47"/>
  <c r="K8370" i="47"/>
  <c r="I8370" i="47"/>
  <c r="H8371" i="47"/>
  <c r="F8288" i="47"/>
  <c r="D8288" i="47"/>
  <c r="E8288" i="47"/>
  <c r="B8288" i="47"/>
  <c r="C8288" i="47"/>
  <c r="A8289" i="47"/>
  <c r="K8371" i="47" l="1"/>
  <c r="J8371" i="47"/>
  <c r="M8371" i="47"/>
  <c r="H8372" i="47"/>
  <c r="L8371" i="47"/>
  <c r="I8371" i="47"/>
  <c r="C8289" i="47"/>
  <c r="D8289" i="47"/>
  <c r="F8289" i="47"/>
  <c r="A8290" i="47"/>
  <c r="B8289" i="47"/>
  <c r="E8289" i="47"/>
  <c r="M8372" i="47" l="1"/>
  <c r="L8372" i="47"/>
  <c r="I8372" i="47"/>
  <c r="H8373" i="47"/>
  <c r="K8372" i="47"/>
  <c r="J8372" i="47"/>
  <c r="D8290" i="47"/>
  <c r="F8290" i="47"/>
  <c r="C8290" i="47"/>
  <c r="B8290" i="47"/>
  <c r="A8291" i="47"/>
  <c r="E8290" i="47"/>
  <c r="K8373" i="47" l="1"/>
  <c r="J8373" i="47"/>
  <c r="L8373" i="47"/>
  <c r="M8373" i="47"/>
  <c r="H8374" i="47"/>
  <c r="I8373" i="47"/>
  <c r="D8291" i="47"/>
  <c r="A8292" i="47"/>
  <c r="C8291" i="47"/>
  <c r="F8291" i="47"/>
  <c r="E8291" i="47"/>
  <c r="B8291" i="47"/>
  <c r="K8374" i="47" l="1"/>
  <c r="I8374" i="47"/>
  <c r="H8375" i="47"/>
  <c r="J8374" i="47"/>
  <c r="M8374" i="47"/>
  <c r="L8374" i="47"/>
  <c r="F8292" i="47"/>
  <c r="B8292" i="47"/>
  <c r="D8292" i="47"/>
  <c r="E8292" i="47"/>
  <c r="C8292" i="47"/>
  <c r="A8293" i="47"/>
  <c r="K8375" i="47" l="1"/>
  <c r="J8375" i="47"/>
  <c r="L8375" i="47"/>
  <c r="M8375" i="47"/>
  <c r="H8376" i="47"/>
  <c r="I8375" i="47"/>
  <c r="C8293" i="47"/>
  <c r="D8293" i="47"/>
  <c r="A8294" i="47"/>
  <c r="B8293" i="47"/>
  <c r="E8293" i="47"/>
  <c r="F8293" i="47"/>
  <c r="J8376" i="47" l="1"/>
  <c r="L8376" i="47"/>
  <c r="I8376" i="47"/>
  <c r="M8376" i="47"/>
  <c r="K8376" i="47"/>
  <c r="H8377" i="47"/>
  <c r="E8294" i="47"/>
  <c r="D8294" i="47"/>
  <c r="F8294" i="47"/>
  <c r="C8294" i="47"/>
  <c r="B8294" i="47"/>
  <c r="A8295" i="47"/>
  <c r="K8377" i="47" l="1"/>
  <c r="M8377" i="47"/>
  <c r="J8377" i="47"/>
  <c r="H8378" i="47"/>
  <c r="I8377" i="47"/>
  <c r="L8377" i="47"/>
  <c r="D8295" i="47"/>
  <c r="A8296" i="47"/>
  <c r="C8295" i="47"/>
  <c r="F8295" i="47"/>
  <c r="E8295" i="47"/>
  <c r="B8295" i="47"/>
  <c r="K8378" i="47" l="1"/>
  <c r="M8378" i="47"/>
  <c r="L8378" i="47"/>
  <c r="I8378" i="47"/>
  <c r="H8379" i="47"/>
  <c r="J8378" i="47"/>
  <c r="F8296" i="47"/>
  <c r="D8296" i="47"/>
  <c r="E8296" i="47"/>
  <c r="C8296" i="47"/>
  <c r="A8297" i="47"/>
  <c r="B8296" i="47"/>
  <c r="L8379" i="47" l="1"/>
  <c r="H8380" i="47"/>
  <c r="M8379" i="47"/>
  <c r="K8379" i="47"/>
  <c r="I8379" i="47"/>
  <c r="J8379" i="47"/>
  <c r="C8297" i="47"/>
  <c r="D8297" i="47"/>
  <c r="F8297" i="47"/>
  <c r="B8297" i="47"/>
  <c r="E8297" i="47"/>
  <c r="A8298" i="47"/>
  <c r="L8380" i="47" l="1"/>
  <c r="H8381" i="47"/>
  <c r="M8380" i="47"/>
  <c r="K8380" i="47"/>
  <c r="I8380" i="47"/>
  <c r="J8380" i="47"/>
  <c r="E8298" i="47"/>
  <c r="F8298" i="47"/>
  <c r="C8298" i="47"/>
  <c r="B8298" i="47"/>
  <c r="A8299" i="47"/>
  <c r="D8298" i="47"/>
  <c r="L8381" i="47" l="1"/>
  <c r="H8382" i="47"/>
  <c r="M8381" i="47"/>
  <c r="K8381" i="47"/>
  <c r="I8381" i="47"/>
  <c r="J8381" i="47"/>
  <c r="D8299" i="47"/>
  <c r="A8300" i="47"/>
  <c r="F8299" i="47"/>
  <c r="C8299" i="47"/>
  <c r="E8299" i="47"/>
  <c r="B8299" i="47"/>
  <c r="K8382" i="47" l="1"/>
  <c r="I8382" i="47"/>
  <c r="H8383" i="47"/>
  <c r="L8382" i="47"/>
  <c r="M8382" i="47"/>
  <c r="J8382" i="47"/>
  <c r="F8300" i="47"/>
  <c r="B8300" i="47"/>
  <c r="D8300" i="47"/>
  <c r="E8300" i="47"/>
  <c r="C8300" i="47"/>
  <c r="A8301" i="47"/>
  <c r="J8383" i="47" l="1"/>
  <c r="L8383" i="47"/>
  <c r="M8383" i="47"/>
  <c r="H8384" i="47"/>
  <c r="I8383" i="47"/>
  <c r="K8383" i="47"/>
  <c r="C8301" i="47"/>
  <c r="D8301" i="47"/>
  <c r="F8301" i="47"/>
  <c r="A8302" i="47"/>
  <c r="B8301" i="47"/>
  <c r="E8301" i="47"/>
  <c r="I8384" i="47" l="1"/>
  <c r="K8384" i="47"/>
  <c r="L8384" i="47"/>
  <c r="J8384" i="47"/>
  <c r="H8385" i="47"/>
  <c r="M8384" i="47"/>
  <c r="E8302" i="47"/>
  <c r="D8302" i="47"/>
  <c r="F8302" i="47"/>
  <c r="C8302" i="47"/>
  <c r="B8302" i="47"/>
  <c r="A8303" i="47"/>
  <c r="L8385" i="47" l="1"/>
  <c r="H8386" i="47"/>
  <c r="M8385" i="47"/>
  <c r="K8385" i="47"/>
  <c r="I8385" i="47"/>
  <c r="J8385" i="47"/>
  <c r="E8303" i="47"/>
  <c r="B8303" i="47"/>
  <c r="A8304" i="47"/>
  <c r="C8303" i="47"/>
  <c r="F8303" i="47"/>
  <c r="D8303" i="47"/>
  <c r="J8386" i="47" l="1"/>
  <c r="L8386" i="47"/>
  <c r="K8386" i="47"/>
  <c r="M8386" i="47"/>
  <c r="I8386" i="47"/>
  <c r="H8387" i="47"/>
  <c r="F8304" i="47"/>
  <c r="B8304" i="47"/>
  <c r="D8304" i="47"/>
  <c r="E8304" i="47"/>
  <c r="C8304" i="47"/>
  <c r="A8305" i="47"/>
  <c r="K8387" i="47" l="1"/>
  <c r="L8387" i="47"/>
  <c r="M8387" i="47"/>
  <c r="J8387" i="47"/>
  <c r="H8388" i="47"/>
  <c r="I8387" i="47"/>
  <c r="C8305" i="47"/>
  <c r="D8305" i="47"/>
  <c r="F8305" i="47"/>
  <c r="B8305" i="47"/>
  <c r="E8305" i="47"/>
  <c r="A8306" i="47"/>
  <c r="L8388" i="47" l="1"/>
  <c r="M8388" i="47"/>
  <c r="K8388" i="47"/>
  <c r="I8388" i="47"/>
  <c r="J8388" i="47"/>
  <c r="H8389" i="47"/>
  <c r="E8306" i="47"/>
  <c r="D8306" i="47"/>
  <c r="F8306" i="47"/>
  <c r="C8306" i="47"/>
  <c r="B8306" i="47"/>
  <c r="A8307" i="47"/>
  <c r="K8389" i="47" l="1"/>
  <c r="J8389" i="47"/>
  <c r="L8389" i="47"/>
  <c r="M8389" i="47"/>
  <c r="H8390" i="47"/>
  <c r="I8389" i="47"/>
  <c r="E8307" i="47"/>
  <c r="B8307" i="47"/>
  <c r="D8307" i="47"/>
  <c r="C8307" i="47"/>
  <c r="F8307" i="47"/>
  <c r="A8308" i="47"/>
  <c r="M8390" i="47" l="1"/>
  <c r="I8390" i="47"/>
  <c r="J8390" i="47"/>
  <c r="H8391" i="47"/>
  <c r="K8390" i="47"/>
  <c r="L8390" i="47"/>
  <c r="F8308" i="47"/>
  <c r="B8308" i="47"/>
  <c r="D8308" i="47"/>
  <c r="E8308" i="47"/>
  <c r="C8308" i="47"/>
  <c r="A8309" i="47"/>
  <c r="L8391" i="47" l="1"/>
  <c r="H8392" i="47"/>
  <c r="M8391" i="47"/>
  <c r="I8391" i="47"/>
  <c r="K8391" i="47"/>
  <c r="J8391" i="47"/>
  <c r="F8309" i="47"/>
  <c r="A8310" i="47"/>
  <c r="B8309" i="47"/>
  <c r="E8309" i="47"/>
  <c r="D8309" i="47"/>
  <c r="C8309" i="47"/>
  <c r="K8392" i="47" l="1"/>
  <c r="M8392" i="47"/>
  <c r="J8392" i="47"/>
  <c r="L8392" i="47"/>
  <c r="I8392" i="47"/>
  <c r="H8393" i="47"/>
  <c r="D8310" i="47"/>
  <c r="F8310" i="47"/>
  <c r="C8310" i="47"/>
  <c r="B8310" i="47"/>
  <c r="A8311" i="47"/>
  <c r="E8310" i="47"/>
  <c r="K8393" i="47" l="1"/>
  <c r="L8393" i="47"/>
  <c r="M8393" i="47"/>
  <c r="H8394" i="47"/>
  <c r="I8393" i="47"/>
  <c r="J8393" i="47"/>
  <c r="E8311" i="47"/>
  <c r="B8311" i="47"/>
  <c r="F8311" i="47"/>
  <c r="D8311" i="47"/>
  <c r="A8312" i="47"/>
  <c r="C8311" i="47"/>
  <c r="M8394" i="47" l="1"/>
  <c r="I8394" i="47"/>
  <c r="K8394" i="47"/>
  <c r="L8394" i="47"/>
  <c r="H8395" i="47"/>
  <c r="J8394" i="47"/>
  <c r="F8312" i="47"/>
  <c r="B8312" i="47"/>
  <c r="D8312" i="47"/>
  <c r="E8312" i="47"/>
  <c r="C8312" i="47"/>
  <c r="A8313" i="47"/>
  <c r="K8395" i="47" l="1"/>
  <c r="J8395" i="47"/>
  <c r="L8395" i="47"/>
  <c r="M8395" i="47"/>
  <c r="H8396" i="47"/>
  <c r="I8395" i="47"/>
  <c r="C8313" i="47"/>
  <c r="D8313" i="47"/>
  <c r="E8313" i="47"/>
  <c r="F8313" i="47"/>
  <c r="A8314" i="47"/>
  <c r="B8313" i="47"/>
  <c r="K8396" i="47" l="1"/>
  <c r="M8396" i="47"/>
  <c r="L8396" i="47"/>
  <c r="J8396" i="47"/>
  <c r="I8396" i="47"/>
  <c r="H8397" i="47"/>
  <c r="E8314" i="47"/>
  <c r="D8314" i="47"/>
  <c r="F8314" i="47"/>
  <c r="C8314" i="47"/>
  <c r="B8314" i="47"/>
  <c r="A8315" i="47"/>
  <c r="L8397" i="47" l="1"/>
  <c r="H8398" i="47"/>
  <c r="M8397" i="47"/>
  <c r="K8397" i="47"/>
  <c r="I8397" i="47"/>
  <c r="J8397" i="47"/>
  <c r="D8315" i="47"/>
  <c r="A8316" i="47"/>
  <c r="C8315" i="47"/>
  <c r="F8315" i="47"/>
  <c r="E8315" i="47"/>
  <c r="B8315" i="47"/>
  <c r="L8398" i="47" l="1"/>
  <c r="I8398" i="47"/>
  <c r="H8399" i="47"/>
  <c r="M8398" i="47"/>
  <c r="K8398" i="47"/>
  <c r="J8398" i="47"/>
  <c r="B8316" i="47"/>
  <c r="D8316" i="47"/>
  <c r="E8316" i="47"/>
  <c r="C8316" i="47"/>
  <c r="A8317" i="47"/>
  <c r="F8316" i="47"/>
  <c r="H8400" i="47" l="1"/>
  <c r="K8399" i="47"/>
  <c r="M8399" i="47"/>
  <c r="I8399" i="47"/>
  <c r="L8399" i="47"/>
  <c r="J8399" i="47"/>
  <c r="C8317" i="47"/>
  <c r="D8317" i="47"/>
  <c r="F8317" i="47"/>
  <c r="B8317" i="47"/>
  <c r="E8317" i="47"/>
  <c r="A8318" i="47"/>
  <c r="K8400" i="47" l="1"/>
  <c r="M8400" i="47"/>
  <c r="J8400" i="47"/>
  <c r="I8400" i="47"/>
  <c r="L8400" i="47"/>
  <c r="H8401" i="47"/>
  <c r="E8318" i="47"/>
  <c r="F8318" i="47"/>
  <c r="C8318" i="47"/>
  <c r="B8318" i="47"/>
  <c r="A8319" i="47"/>
  <c r="D8318" i="47"/>
  <c r="L8401" i="47" l="1"/>
  <c r="H8402" i="47"/>
  <c r="M8401" i="47"/>
  <c r="K8401" i="47"/>
  <c r="J8401" i="47"/>
  <c r="I8401" i="47"/>
  <c r="D8319" i="47"/>
  <c r="A8320" i="47"/>
  <c r="C8319" i="47"/>
  <c r="F8319" i="47"/>
  <c r="E8319" i="47"/>
  <c r="B8319" i="47"/>
  <c r="H8403" i="47" l="1"/>
  <c r="M8402" i="47"/>
  <c r="I8402" i="47"/>
  <c r="J8402" i="47"/>
  <c r="L8402" i="47"/>
  <c r="K8402" i="47"/>
  <c r="F8320" i="47"/>
  <c r="B8320" i="47"/>
  <c r="D8320" i="47"/>
  <c r="E8320" i="47"/>
  <c r="C8320" i="47"/>
  <c r="A8321" i="47"/>
  <c r="H8404" i="47" l="1"/>
  <c r="M8403" i="47"/>
  <c r="K8403" i="47"/>
  <c r="I8403" i="47"/>
  <c r="J8403" i="47"/>
  <c r="L8403" i="47"/>
  <c r="C8321" i="47"/>
  <c r="D8321" i="47"/>
  <c r="F8321" i="47"/>
  <c r="A8322" i="47"/>
  <c r="E8321" i="47"/>
  <c r="B8321" i="47"/>
  <c r="H8405" i="47" l="1"/>
  <c r="M8404" i="47"/>
  <c r="J8404" i="47"/>
  <c r="I8404" i="47"/>
  <c r="L8404" i="47"/>
  <c r="K8404" i="47"/>
  <c r="E8322" i="47"/>
  <c r="F8322" i="47"/>
  <c r="C8322" i="47"/>
  <c r="B8322" i="47"/>
  <c r="A8323" i="47"/>
  <c r="D8322" i="47"/>
  <c r="I8405" i="47" l="1"/>
  <c r="L8405" i="47"/>
  <c r="J8405" i="47"/>
  <c r="H8406" i="47"/>
  <c r="M8405" i="47"/>
  <c r="K8405" i="47"/>
  <c r="E8323" i="47"/>
  <c r="B8323" i="47"/>
  <c r="D8323" i="47"/>
  <c r="A8324" i="47"/>
  <c r="C8323" i="47"/>
  <c r="F8323" i="47"/>
  <c r="K8406" i="47" l="1"/>
  <c r="J8406" i="47"/>
  <c r="M8406" i="47"/>
  <c r="L8406" i="47"/>
  <c r="I8406" i="47"/>
  <c r="H8407" i="47"/>
  <c r="F8324" i="47"/>
  <c r="B8324" i="47"/>
  <c r="D8324" i="47"/>
  <c r="E8324" i="47"/>
  <c r="C8324" i="47"/>
  <c r="A8325" i="47"/>
  <c r="H8408" i="47" l="1"/>
  <c r="M8407" i="47"/>
  <c r="J8407" i="47"/>
  <c r="I8407" i="47"/>
  <c r="K8407" i="47"/>
  <c r="L8407" i="47"/>
  <c r="C8325" i="47"/>
  <c r="D8325" i="47"/>
  <c r="B8325" i="47"/>
  <c r="E8325" i="47"/>
  <c r="F8325" i="47"/>
  <c r="A8326" i="47"/>
  <c r="L8408" i="47" l="1"/>
  <c r="H8409" i="47"/>
  <c r="M8408" i="47"/>
  <c r="K8408" i="47"/>
  <c r="I8408" i="47"/>
  <c r="J8408" i="47"/>
  <c r="E8326" i="47"/>
  <c r="F8326" i="47"/>
  <c r="C8326" i="47"/>
  <c r="D8326" i="47"/>
  <c r="B8326" i="47"/>
  <c r="A8327" i="47"/>
  <c r="L8409" i="47" l="1"/>
  <c r="H8410" i="47"/>
  <c r="M8409" i="47"/>
  <c r="K8409" i="47"/>
  <c r="I8409" i="47"/>
  <c r="J8409" i="47"/>
  <c r="B8327" i="47"/>
  <c r="D8327" i="47"/>
  <c r="A8328" i="47"/>
  <c r="C8327" i="47"/>
  <c r="F8327" i="47"/>
  <c r="E8327" i="47"/>
  <c r="L8410" i="47" l="1"/>
  <c r="H8411" i="47"/>
  <c r="I8410" i="47"/>
  <c r="K8410" i="47"/>
  <c r="J8410" i="47"/>
  <c r="M8410" i="47"/>
  <c r="B8328" i="47"/>
  <c r="D8328" i="47"/>
  <c r="E8328" i="47"/>
  <c r="F8328" i="47"/>
  <c r="C8328" i="47"/>
  <c r="A8329" i="47"/>
  <c r="K8411" i="47" l="1"/>
  <c r="M8411" i="47"/>
  <c r="J8411" i="47"/>
  <c r="L8411" i="47"/>
  <c r="I8411" i="47"/>
  <c r="H8412" i="47"/>
  <c r="C8329" i="47"/>
  <c r="D8329" i="47"/>
  <c r="F8329" i="47"/>
  <c r="A8330" i="47"/>
  <c r="B8329" i="47"/>
  <c r="E8329" i="47"/>
  <c r="H8413" i="47" l="1"/>
  <c r="M8412" i="47"/>
  <c r="K8412" i="47"/>
  <c r="L8412" i="47"/>
  <c r="I8412" i="47"/>
  <c r="J8412" i="47"/>
  <c r="E8330" i="47"/>
  <c r="F8330" i="47"/>
  <c r="C8330" i="47"/>
  <c r="B8330" i="47"/>
  <c r="A8331" i="47"/>
  <c r="D8330" i="47"/>
  <c r="L8413" i="47" l="1"/>
  <c r="J8413" i="47"/>
  <c r="I8413" i="47"/>
  <c r="K8413" i="47"/>
  <c r="H8414" i="47"/>
  <c r="M8413" i="47"/>
  <c r="E8331" i="47"/>
  <c r="B8331" i="47"/>
  <c r="D8331" i="47"/>
  <c r="A8332" i="47"/>
  <c r="C8331" i="47"/>
  <c r="F8331" i="47"/>
  <c r="L8414" i="47" l="1"/>
  <c r="H8415" i="47"/>
  <c r="M8414" i="47"/>
  <c r="J8414" i="47"/>
  <c r="K8414" i="47"/>
  <c r="I8414" i="47"/>
  <c r="D8332" i="47"/>
  <c r="E8332" i="47"/>
  <c r="C8332" i="47"/>
  <c r="A8333" i="47"/>
  <c r="F8332" i="47"/>
  <c r="B8332" i="47"/>
  <c r="M8415" i="47" l="1"/>
  <c r="L8415" i="47"/>
  <c r="I8415" i="47"/>
  <c r="H8416" i="47"/>
  <c r="J8415" i="47"/>
  <c r="K8415" i="47"/>
  <c r="C8333" i="47"/>
  <c r="D8333" i="47"/>
  <c r="F8333" i="47"/>
  <c r="B8333" i="47"/>
  <c r="E8333" i="47"/>
  <c r="A8334" i="47"/>
  <c r="L8416" i="47" l="1"/>
  <c r="H8417" i="47"/>
  <c r="M8416" i="47"/>
  <c r="K8416" i="47"/>
  <c r="I8416" i="47"/>
  <c r="J8416" i="47"/>
  <c r="E8334" i="47"/>
  <c r="D8334" i="47"/>
  <c r="F8334" i="47"/>
  <c r="C8334" i="47"/>
  <c r="B8334" i="47"/>
  <c r="A8335" i="47"/>
  <c r="H8418" i="47" l="1"/>
  <c r="K8417" i="47"/>
  <c r="M8417" i="47"/>
  <c r="J8417" i="47"/>
  <c r="I8417" i="47"/>
  <c r="L8417" i="47"/>
  <c r="E8335" i="47"/>
  <c r="B8335" i="47"/>
  <c r="C8335" i="47"/>
  <c r="F8335" i="47"/>
  <c r="D8335" i="47"/>
  <c r="A8336" i="47"/>
  <c r="L8418" i="47" l="1"/>
  <c r="H8419" i="47"/>
  <c r="M8418" i="47"/>
  <c r="K8418" i="47"/>
  <c r="I8418" i="47"/>
  <c r="J8418" i="47"/>
  <c r="B8336" i="47"/>
  <c r="D8336" i="47"/>
  <c r="E8336" i="47"/>
  <c r="F8336" i="47"/>
  <c r="C8336" i="47"/>
  <c r="A8337" i="47"/>
  <c r="L8419" i="47" l="1"/>
  <c r="M8419" i="47"/>
  <c r="J8419" i="47"/>
  <c r="H8420" i="47"/>
  <c r="I8419" i="47"/>
  <c r="K8419" i="47"/>
  <c r="C8337" i="47"/>
  <c r="D8337" i="47"/>
  <c r="F8337" i="47"/>
  <c r="B8337" i="47"/>
  <c r="E8337" i="47"/>
  <c r="A8338" i="47"/>
  <c r="H8421" i="47" l="1"/>
  <c r="M8420" i="47"/>
  <c r="J8420" i="47"/>
  <c r="L8420" i="47"/>
  <c r="I8420" i="47"/>
  <c r="K8420" i="47"/>
  <c r="E8338" i="47"/>
  <c r="F8338" i="47"/>
  <c r="C8338" i="47"/>
  <c r="B8338" i="47"/>
  <c r="A8339" i="47"/>
  <c r="D8338" i="47"/>
  <c r="H8422" i="47" l="1"/>
  <c r="K8421" i="47"/>
  <c r="M8421" i="47"/>
  <c r="L8421" i="47"/>
  <c r="I8421" i="47"/>
  <c r="J8421" i="47"/>
  <c r="E8339" i="47"/>
  <c r="B8339" i="47"/>
  <c r="D8339" i="47"/>
  <c r="A8340" i="47"/>
  <c r="C8339" i="47"/>
  <c r="F8339" i="47"/>
  <c r="J8422" i="47" l="1"/>
  <c r="L8422" i="47"/>
  <c r="M8422" i="47"/>
  <c r="K8422" i="47"/>
  <c r="H8423" i="47"/>
  <c r="I8422" i="47"/>
  <c r="F8340" i="47"/>
  <c r="D8340" i="47"/>
  <c r="E8340" i="47"/>
  <c r="C8340" i="47"/>
  <c r="A8341" i="47"/>
  <c r="B8340" i="47"/>
  <c r="H8424" i="47" l="1"/>
  <c r="K8423" i="47"/>
  <c r="M8423" i="47"/>
  <c r="J8423" i="47"/>
  <c r="I8423" i="47"/>
  <c r="L8423" i="47"/>
  <c r="C8341" i="47"/>
  <c r="D8341" i="47"/>
  <c r="A8342" i="47"/>
  <c r="E8341" i="47"/>
  <c r="F8341" i="47"/>
  <c r="B8341" i="47"/>
  <c r="H8425" i="47" l="1"/>
  <c r="M8424" i="47"/>
  <c r="K8424" i="47"/>
  <c r="I8424" i="47"/>
  <c r="L8424" i="47"/>
  <c r="J8424" i="47"/>
  <c r="E8342" i="47"/>
  <c r="D8342" i="47"/>
  <c r="F8342" i="47"/>
  <c r="C8342" i="47"/>
  <c r="B8342" i="47"/>
  <c r="A8343" i="47"/>
  <c r="H8426" i="47" l="1"/>
  <c r="M8425" i="47"/>
  <c r="K8425" i="47"/>
  <c r="L8425" i="47"/>
  <c r="I8425" i="47"/>
  <c r="J8425" i="47"/>
  <c r="E8343" i="47"/>
  <c r="B8343" i="47"/>
  <c r="C8343" i="47"/>
  <c r="F8343" i="47"/>
  <c r="D8343" i="47"/>
  <c r="A8344" i="47"/>
  <c r="H8427" i="47" l="1"/>
  <c r="M8426" i="47"/>
  <c r="K8426" i="47"/>
  <c r="I8426" i="47"/>
  <c r="J8426" i="47"/>
  <c r="L8426" i="47"/>
  <c r="D8344" i="47"/>
  <c r="E8344" i="47"/>
  <c r="C8344" i="47"/>
  <c r="A8345" i="47"/>
  <c r="F8344" i="47"/>
  <c r="B8344" i="47"/>
  <c r="K8427" i="47" l="1"/>
  <c r="L8427" i="47"/>
  <c r="M8427" i="47"/>
  <c r="I8427" i="47"/>
  <c r="J8427" i="47"/>
  <c r="H8428" i="47"/>
  <c r="C8345" i="47"/>
  <c r="D8345" i="47"/>
  <c r="F8345" i="47"/>
  <c r="B8345" i="47"/>
  <c r="E8345" i="47"/>
  <c r="A8346" i="47"/>
  <c r="H8429" i="47" l="1"/>
  <c r="K8428" i="47"/>
  <c r="L8428" i="47"/>
  <c r="M8428" i="47"/>
  <c r="I8428" i="47"/>
  <c r="J8428" i="47"/>
  <c r="E8346" i="47"/>
  <c r="D8346" i="47"/>
  <c r="F8346" i="47"/>
  <c r="C8346" i="47"/>
  <c r="B8346" i="47"/>
  <c r="A8347" i="47"/>
  <c r="L8429" i="47" l="1"/>
  <c r="H8430" i="47"/>
  <c r="M8429" i="47"/>
  <c r="J8429" i="47"/>
  <c r="I8429" i="47"/>
  <c r="K8429" i="47"/>
  <c r="E8347" i="47"/>
  <c r="B8347" i="47"/>
  <c r="D8347" i="47"/>
  <c r="A8348" i="47"/>
  <c r="C8347" i="47"/>
  <c r="F8347" i="47"/>
  <c r="H8431" i="47" l="1"/>
  <c r="M8430" i="47"/>
  <c r="K8430" i="47"/>
  <c r="L8430" i="47"/>
  <c r="I8430" i="47"/>
  <c r="J8430" i="47"/>
  <c r="B8348" i="47"/>
  <c r="D8348" i="47"/>
  <c r="E8348" i="47"/>
  <c r="C8348" i="47"/>
  <c r="A8349" i="47"/>
  <c r="F8348" i="47"/>
  <c r="L8431" i="47" l="1"/>
  <c r="M8431" i="47"/>
  <c r="J8431" i="47"/>
  <c r="I8431" i="47"/>
  <c r="K8431" i="47"/>
  <c r="H8432" i="47"/>
  <c r="F8349" i="47"/>
  <c r="A8350" i="47"/>
  <c r="E8349" i="47"/>
  <c r="B8349" i="47"/>
  <c r="C8349" i="47"/>
  <c r="D8349" i="47"/>
  <c r="J8432" i="47" l="1"/>
  <c r="L8432" i="47"/>
  <c r="H8433" i="47"/>
  <c r="I8432" i="47"/>
  <c r="K8432" i="47"/>
  <c r="M8432" i="47"/>
  <c r="F8350" i="47"/>
  <c r="C8350" i="47"/>
  <c r="B8350" i="47"/>
  <c r="A8351" i="47"/>
  <c r="E8350" i="47"/>
  <c r="D8350" i="47"/>
  <c r="L8433" i="47" l="1"/>
  <c r="J8433" i="47"/>
  <c r="I8433" i="47"/>
  <c r="H8434" i="47"/>
  <c r="K8433" i="47"/>
  <c r="M8433" i="47"/>
  <c r="D8351" i="47"/>
  <c r="A8352" i="47"/>
  <c r="C8351" i="47"/>
  <c r="F8351" i="47"/>
  <c r="E8351" i="47"/>
  <c r="B8351" i="47"/>
  <c r="H8435" i="47" l="1"/>
  <c r="K8434" i="47"/>
  <c r="M8434" i="47"/>
  <c r="L8434" i="47"/>
  <c r="I8434" i="47"/>
  <c r="J8434" i="47"/>
  <c r="D8352" i="47"/>
  <c r="E8352" i="47"/>
  <c r="C8352" i="47"/>
  <c r="A8353" i="47"/>
  <c r="F8352" i="47"/>
  <c r="B8352" i="47"/>
  <c r="L8435" i="47" l="1"/>
  <c r="H8436" i="47"/>
  <c r="M8435" i="47"/>
  <c r="J8435" i="47"/>
  <c r="I8435" i="47"/>
  <c r="K8435" i="47"/>
  <c r="C8353" i="47"/>
  <c r="D8353" i="47"/>
  <c r="F8353" i="47"/>
  <c r="B8353" i="47"/>
  <c r="E8353" i="47"/>
  <c r="A8354" i="47"/>
  <c r="J8436" i="47" l="1"/>
  <c r="L8436" i="47"/>
  <c r="H8437" i="47"/>
  <c r="I8436" i="47"/>
  <c r="K8436" i="47"/>
  <c r="M8436" i="47"/>
  <c r="D8354" i="47"/>
  <c r="F8354" i="47"/>
  <c r="C8354" i="47"/>
  <c r="B8354" i="47"/>
  <c r="A8355" i="47"/>
  <c r="E8354" i="47"/>
  <c r="L8437" i="47" l="1"/>
  <c r="K8437" i="47"/>
  <c r="M8437" i="47"/>
  <c r="J8437" i="47"/>
  <c r="I8437" i="47"/>
  <c r="H8438" i="47"/>
  <c r="E8355" i="47"/>
  <c r="B8355" i="47"/>
  <c r="D8355" i="47"/>
  <c r="A8356" i="47"/>
  <c r="C8355" i="47"/>
  <c r="F8355" i="47"/>
  <c r="J8438" i="47" l="1"/>
  <c r="L8438" i="47"/>
  <c r="M8438" i="47"/>
  <c r="H8439" i="47"/>
  <c r="I8438" i="47"/>
  <c r="K8438" i="47"/>
  <c r="B8356" i="47"/>
  <c r="C8356" i="47"/>
  <c r="A8357" i="47"/>
  <c r="F8356" i="47"/>
  <c r="D8356" i="47"/>
  <c r="E8356" i="47"/>
  <c r="H8440" i="47" l="1"/>
  <c r="M8439" i="47"/>
  <c r="I8439" i="47"/>
  <c r="J8439" i="47"/>
  <c r="K8439" i="47"/>
  <c r="L8439" i="47"/>
  <c r="C8357" i="47"/>
  <c r="D8357" i="47"/>
  <c r="B8357" i="47"/>
  <c r="E8357" i="47"/>
  <c r="F8357" i="47"/>
  <c r="A8358" i="47"/>
  <c r="K8440" i="47" l="1"/>
  <c r="L8440" i="47"/>
  <c r="M8440" i="47"/>
  <c r="H8441" i="47"/>
  <c r="J8440" i="47"/>
  <c r="I8440" i="47"/>
  <c r="E8358" i="47"/>
  <c r="D8358" i="47"/>
  <c r="F8358" i="47"/>
  <c r="C8358" i="47"/>
  <c r="B8358" i="47"/>
  <c r="A8359" i="47"/>
  <c r="L8441" i="47" l="1"/>
  <c r="H8442" i="47"/>
  <c r="M8441" i="47"/>
  <c r="K8441" i="47"/>
  <c r="I8441" i="47"/>
  <c r="J8441" i="47"/>
  <c r="E8359" i="47"/>
  <c r="B8359" i="47"/>
  <c r="D8359" i="47"/>
  <c r="A8360" i="47"/>
  <c r="F8359" i="47"/>
  <c r="C8359" i="47"/>
  <c r="J8442" i="47" l="1"/>
  <c r="M8442" i="47"/>
  <c r="K8442" i="47"/>
  <c r="L8442" i="47"/>
  <c r="H8443" i="47"/>
  <c r="I8442" i="47"/>
  <c r="B8360" i="47"/>
  <c r="D8360" i="47"/>
  <c r="E8360" i="47"/>
  <c r="C8360" i="47"/>
  <c r="A8361" i="47"/>
  <c r="F8360" i="47"/>
  <c r="K8443" i="47" l="1"/>
  <c r="L8443" i="47"/>
  <c r="J8443" i="47"/>
  <c r="H8444" i="47"/>
  <c r="M8443" i="47"/>
  <c r="I8443" i="47"/>
  <c r="C8361" i="47"/>
  <c r="D8361" i="47"/>
  <c r="A8362" i="47"/>
  <c r="B8361" i="47"/>
  <c r="F8361" i="47"/>
  <c r="E8361" i="47"/>
  <c r="J8444" i="47" l="1"/>
  <c r="L8444" i="47"/>
  <c r="M8444" i="47"/>
  <c r="H8445" i="47"/>
  <c r="I8444" i="47"/>
  <c r="K8444" i="47"/>
  <c r="E8362" i="47"/>
  <c r="D8362" i="47"/>
  <c r="F8362" i="47"/>
  <c r="C8362" i="47"/>
  <c r="B8362" i="47"/>
  <c r="A8363" i="47"/>
  <c r="L8445" i="47" l="1"/>
  <c r="H8446" i="47"/>
  <c r="M8445" i="47"/>
  <c r="K8445" i="47"/>
  <c r="J8445" i="47"/>
  <c r="I8445" i="47"/>
  <c r="E8363" i="47"/>
  <c r="B8363" i="47"/>
  <c r="D8363" i="47"/>
  <c r="A8364" i="47"/>
  <c r="C8363" i="47"/>
  <c r="F8363" i="47"/>
  <c r="L8446" i="47" l="1"/>
  <c r="H8447" i="47"/>
  <c r="K8446" i="47"/>
  <c r="I8446" i="47"/>
  <c r="J8446" i="47"/>
  <c r="M8446" i="47"/>
  <c r="F8364" i="47"/>
  <c r="D8364" i="47"/>
  <c r="E8364" i="47"/>
  <c r="C8364" i="47"/>
  <c r="A8365" i="47"/>
  <c r="B8364" i="47"/>
  <c r="J8447" i="47" l="1"/>
  <c r="L8447" i="47"/>
  <c r="M8447" i="47"/>
  <c r="K8447" i="47"/>
  <c r="H8448" i="47"/>
  <c r="I8447" i="47"/>
  <c r="C8365" i="47"/>
  <c r="D8365" i="47"/>
  <c r="F8365" i="47"/>
  <c r="A8366" i="47"/>
  <c r="B8365" i="47"/>
  <c r="E8365" i="47"/>
  <c r="K8448" i="47" l="1"/>
  <c r="I8448" i="47"/>
  <c r="J8448" i="47"/>
  <c r="L8448" i="47"/>
  <c r="M8448" i="47"/>
  <c r="H8449" i="47"/>
  <c r="E8366" i="47"/>
  <c r="F8366" i="47"/>
  <c r="C8366" i="47"/>
  <c r="B8366" i="47"/>
  <c r="A8367" i="47"/>
  <c r="D8366" i="47"/>
  <c r="L8449" i="47" l="1"/>
  <c r="K8449" i="47"/>
  <c r="M8449" i="47"/>
  <c r="J8449" i="47"/>
  <c r="I8449" i="47"/>
  <c r="H8450" i="47"/>
  <c r="E8367" i="47"/>
  <c r="B8367" i="47"/>
  <c r="F8367" i="47"/>
  <c r="D8367" i="47"/>
  <c r="A8368" i="47"/>
  <c r="C8367" i="47"/>
  <c r="J8450" i="47" l="1"/>
  <c r="H8451" i="47"/>
  <c r="I8450" i="47"/>
  <c r="K8450" i="47"/>
  <c r="L8450" i="47"/>
  <c r="M8450" i="47"/>
  <c r="B8368" i="47"/>
  <c r="D8368" i="47"/>
  <c r="E8368" i="47"/>
  <c r="C8368" i="47"/>
  <c r="A8369" i="47"/>
  <c r="F8368" i="47"/>
  <c r="M8451" i="47" l="1"/>
  <c r="H8452" i="47"/>
  <c r="I8451" i="47"/>
  <c r="J8451" i="47"/>
  <c r="K8451" i="47"/>
  <c r="L8451" i="47"/>
  <c r="C8369" i="47"/>
  <c r="D8369" i="47"/>
  <c r="A8370" i="47"/>
  <c r="E8369" i="47"/>
  <c r="F8369" i="47"/>
  <c r="B8369" i="47"/>
  <c r="K8452" i="47" l="1"/>
  <c r="L8452" i="47"/>
  <c r="M8452" i="47"/>
  <c r="H8453" i="47"/>
  <c r="I8452" i="47"/>
  <c r="J8452" i="47"/>
  <c r="E8370" i="47"/>
  <c r="B8370" i="47"/>
  <c r="D8370" i="47"/>
  <c r="F8370" i="47"/>
  <c r="C8370" i="47"/>
  <c r="A8371" i="47"/>
  <c r="L8453" i="47" l="1"/>
  <c r="M8453" i="47"/>
  <c r="H8454" i="47"/>
  <c r="K8453" i="47"/>
  <c r="I8453" i="47"/>
  <c r="J8453" i="47"/>
  <c r="E8371" i="47"/>
  <c r="B8371" i="47"/>
  <c r="D8371" i="47"/>
  <c r="A8372" i="47"/>
  <c r="C8371" i="47"/>
  <c r="F8371" i="47"/>
  <c r="L8454" i="47" l="1"/>
  <c r="M8454" i="47"/>
  <c r="J8454" i="47"/>
  <c r="I8454" i="47"/>
  <c r="H8455" i="47"/>
  <c r="K8454" i="47"/>
  <c r="F8372" i="47"/>
  <c r="D8372" i="47"/>
  <c r="E8372" i="47"/>
  <c r="C8372" i="47"/>
  <c r="A8373" i="47"/>
  <c r="B8372" i="47"/>
  <c r="J8455" i="47" l="1"/>
  <c r="M8455" i="47"/>
  <c r="L8455" i="47"/>
  <c r="I8455" i="47"/>
  <c r="H8456" i="47"/>
  <c r="K8455" i="47"/>
  <c r="C8373" i="47"/>
  <c r="D8373" i="47"/>
  <c r="F8373" i="47"/>
  <c r="A8374" i="47"/>
  <c r="E8373" i="47"/>
  <c r="B8373" i="47"/>
  <c r="H8457" i="47" l="1"/>
  <c r="M8456" i="47"/>
  <c r="J8456" i="47"/>
  <c r="I8456" i="47"/>
  <c r="K8456" i="47"/>
  <c r="L8456" i="47"/>
  <c r="E8374" i="47"/>
  <c r="F8374" i="47"/>
  <c r="C8374" i="47"/>
  <c r="B8374" i="47"/>
  <c r="A8375" i="47"/>
  <c r="D8374" i="47"/>
  <c r="L8457" i="47" l="1"/>
  <c r="M8457" i="47"/>
  <c r="K8457" i="47"/>
  <c r="I8457" i="47"/>
  <c r="J8457" i="47"/>
  <c r="H8458" i="47"/>
  <c r="E8375" i="47"/>
  <c r="B8375" i="47"/>
  <c r="C8375" i="47"/>
  <c r="F8375" i="47"/>
  <c r="D8375" i="47"/>
  <c r="A8376" i="47"/>
  <c r="H8459" i="47" l="1"/>
  <c r="M8458" i="47"/>
  <c r="K8458" i="47"/>
  <c r="I8458" i="47"/>
  <c r="J8458" i="47"/>
  <c r="L8458" i="47"/>
  <c r="F8376" i="47"/>
  <c r="B8376" i="47"/>
  <c r="D8376" i="47"/>
  <c r="E8376" i="47"/>
  <c r="C8376" i="47"/>
  <c r="A8377" i="47"/>
  <c r="J8459" i="47" l="1"/>
  <c r="L8459" i="47"/>
  <c r="M8459" i="47"/>
  <c r="H8460" i="47"/>
  <c r="I8459" i="47"/>
  <c r="K8459" i="47"/>
  <c r="C8377" i="47"/>
  <c r="D8377" i="47"/>
  <c r="F8377" i="47"/>
  <c r="A8378" i="47"/>
  <c r="E8377" i="47"/>
  <c r="B8377" i="47"/>
  <c r="M8460" i="47" l="1"/>
  <c r="I8460" i="47"/>
  <c r="K8460" i="47"/>
  <c r="L8460" i="47"/>
  <c r="J8460" i="47"/>
  <c r="H8461" i="47"/>
  <c r="D8378" i="47"/>
  <c r="F8378" i="47"/>
  <c r="C8378" i="47"/>
  <c r="B8378" i="47"/>
  <c r="A8379" i="47"/>
  <c r="E8378" i="47"/>
  <c r="K8461" i="47" l="1"/>
  <c r="M8461" i="47"/>
  <c r="J8461" i="47"/>
  <c r="L8461" i="47"/>
  <c r="H8462" i="47"/>
  <c r="I8461" i="47"/>
  <c r="E8379" i="47"/>
  <c r="B8379" i="47"/>
  <c r="D8379" i="47"/>
  <c r="A8380" i="47"/>
  <c r="C8379" i="47"/>
  <c r="F8379" i="47"/>
  <c r="J8462" i="47" l="1"/>
  <c r="L8462" i="47"/>
  <c r="M8462" i="47"/>
  <c r="I8462" i="47"/>
  <c r="H8463" i="47"/>
  <c r="K8462" i="47"/>
  <c r="F8380" i="47"/>
  <c r="D8380" i="47"/>
  <c r="E8380" i="47"/>
  <c r="C8380" i="47"/>
  <c r="A8381" i="47"/>
  <c r="B8380" i="47"/>
  <c r="K8463" i="47" l="1"/>
  <c r="J8463" i="47"/>
  <c r="L8463" i="47"/>
  <c r="M8463" i="47"/>
  <c r="H8464" i="47"/>
  <c r="I8463" i="47"/>
  <c r="C8381" i="47"/>
  <c r="D8381" i="47"/>
  <c r="B8381" i="47"/>
  <c r="E8381" i="47"/>
  <c r="F8381" i="47"/>
  <c r="A8382" i="47"/>
  <c r="J8464" i="47" l="1"/>
  <c r="L8464" i="47"/>
  <c r="M8464" i="47"/>
  <c r="K8464" i="47"/>
  <c r="H8465" i="47"/>
  <c r="I8464" i="47"/>
  <c r="E8382" i="47"/>
  <c r="D8382" i="47"/>
  <c r="F8382" i="47"/>
  <c r="C8382" i="47"/>
  <c r="B8382" i="47"/>
  <c r="A8383" i="47"/>
  <c r="M8465" i="47" l="1"/>
  <c r="L8465" i="47"/>
  <c r="J8465" i="47"/>
  <c r="I8465" i="47"/>
  <c r="H8466" i="47"/>
  <c r="K8465" i="47"/>
  <c r="E8383" i="47"/>
  <c r="B8383" i="47"/>
  <c r="C8383" i="47"/>
  <c r="F8383" i="47"/>
  <c r="D8383" i="47"/>
  <c r="A8384" i="47"/>
  <c r="M8466" i="47" l="1"/>
  <c r="I8466" i="47"/>
  <c r="K8466" i="47"/>
  <c r="L8466" i="47"/>
  <c r="J8466" i="47"/>
  <c r="H8467" i="47"/>
  <c r="F8384" i="47"/>
  <c r="D8384" i="47"/>
  <c r="E8384" i="47"/>
  <c r="C8384" i="47"/>
  <c r="A8385" i="47"/>
  <c r="B8384" i="47"/>
  <c r="L8467" i="47" l="1"/>
  <c r="H8468" i="47"/>
  <c r="M8467" i="47"/>
  <c r="K8467" i="47"/>
  <c r="I8467" i="47"/>
  <c r="J8467" i="47"/>
  <c r="C8385" i="47"/>
  <c r="D8385" i="47"/>
  <c r="A8386" i="47"/>
  <c r="F8385" i="47"/>
  <c r="B8385" i="47"/>
  <c r="E8385" i="47"/>
  <c r="K8468" i="47" l="1"/>
  <c r="M8468" i="47"/>
  <c r="J8468" i="47"/>
  <c r="L8468" i="47"/>
  <c r="I8468" i="47"/>
  <c r="H8469" i="47"/>
  <c r="D8386" i="47"/>
  <c r="F8386" i="47"/>
  <c r="C8386" i="47"/>
  <c r="B8386" i="47"/>
  <c r="A8387" i="47"/>
  <c r="E8386" i="47"/>
  <c r="K8469" i="47" l="1"/>
  <c r="J8469" i="47"/>
  <c r="M8469" i="47"/>
  <c r="I8469" i="47"/>
  <c r="L8469" i="47"/>
  <c r="H8470" i="47"/>
  <c r="E8387" i="47"/>
  <c r="B8387" i="47"/>
  <c r="D8387" i="47"/>
  <c r="A8388" i="47"/>
  <c r="C8387" i="47"/>
  <c r="F8387" i="47"/>
  <c r="H8471" i="47" l="1"/>
  <c r="M8470" i="47"/>
  <c r="K8470" i="47"/>
  <c r="I8470" i="47"/>
  <c r="J8470" i="47"/>
  <c r="L8470" i="47"/>
  <c r="F8388" i="47"/>
  <c r="B8388" i="47"/>
  <c r="D8388" i="47"/>
  <c r="E8388" i="47"/>
  <c r="C8388" i="47"/>
  <c r="A8389" i="47"/>
  <c r="L8471" i="47" l="1"/>
  <c r="M8471" i="47"/>
  <c r="J8471" i="47"/>
  <c r="H8472" i="47"/>
  <c r="I8471" i="47"/>
  <c r="K8471" i="47"/>
  <c r="C8389" i="47"/>
  <c r="D8389" i="47"/>
  <c r="F8389" i="47"/>
  <c r="B8389" i="47"/>
  <c r="E8389" i="47"/>
  <c r="A8390" i="47"/>
  <c r="M8472" i="47" l="1"/>
  <c r="I8472" i="47"/>
  <c r="K8472" i="47"/>
  <c r="L8472" i="47"/>
  <c r="J8472" i="47"/>
  <c r="H8473" i="47"/>
  <c r="E8390" i="47"/>
  <c r="D8390" i="47"/>
  <c r="F8390" i="47"/>
  <c r="C8390" i="47"/>
  <c r="B8390" i="47"/>
  <c r="A8391" i="47"/>
  <c r="M8473" i="47" l="1"/>
  <c r="K8473" i="47"/>
  <c r="I8473" i="47"/>
  <c r="J8473" i="47"/>
  <c r="L8473" i="47"/>
  <c r="H8474" i="47"/>
  <c r="E8391" i="47"/>
  <c r="B8391" i="47"/>
  <c r="D8391" i="47"/>
  <c r="C8391" i="47"/>
  <c r="F8391" i="47"/>
  <c r="A8392" i="47"/>
  <c r="K8474" i="47" l="1"/>
  <c r="M8474" i="47"/>
  <c r="J8474" i="47"/>
  <c r="I8474" i="47"/>
  <c r="L8474" i="47"/>
  <c r="H8475" i="47"/>
  <c r="F8392" i="47"/>
  <c r="B8392" i="47"/>
  <c r="D8392" i="47"/>
  <c r="E8392" i="47"/>
  <c r="C8392" i="47"/>
  <c r="A8393" i="47"/>
  <c r="H8476" i="47" l="1"/>
  <c r="M8475" i="47"/>
  <c r="K8475" i="47"/>
  <c r="I8475" i="47"/>
  <c r="J8475" i="47"/>
  <c r="L8475" i="47"/>
  <c r="C8393" i="47"/>
  <c r="D8393" i="47"/>
  <c r="A8394" i="47"/>
  <c r="F8393" i="47"/>
  <c r="B8393" i="47"/>
  <c r="E8393" i="47"/>
  <c r="I8476" i="47" l="1"/>
  <c r="K8476" i="47"/>
  <c r="L8476" i="47"/>
  <c r="J8476" i="47"/>
  <c r="H8477" i="47"/>
  <c r="M8476" i="47"/>
  <c r="E8394" i="47"/>
  <c r="D8394" i="47"/>
  <c r="B8394" i="47"/>
  <c r="A8395" i="47"/>
  <c r="F8394" i="47"/>
  <c r="C8394" i="47"/>
  <c r="J8477" i="47" l="1"/>
  <c r="L8477" i="47"/>
  <c r="M8477" i="47"/>
  <c r="K8477" i="47"/>
  <c r="H8478" i="47"/>
  <c r="I8477" i="47"/>
  <c r="E8395" i="47"/>
  <c r="B8395" i="47"/>
  <c r="C8395" i="47"/>
  <c r="F8395" i="47"/>
  <c r="D8395" i="47"/>
  <c r="A8396" i="47"/>
  <c r="H8479" i="47" l="1"/>
  <c r="M8478" i="47"/>
  <c r="K8478" i="47"/>
  <c r="I8478" i="47"/>
  <c r="J8478" i="47"/>
  <c r="L8478" i="47"/>
  <c r="F8396" i="47"/>
  <c r="B8396" i="47"/>
  <c r="D8396" i="47"/>
  <c r="E8396" i="47"/>
  <c r="C8396" i="47"/>
  <c r="A8397" i="47"/>
  <c r="K8479" i="47" l="1"/>
  <c r="J8479" i="47"/>
  <c r="L8479" i="47"/>
  <c r="M8479" i="47"/>
  <c r="H8480" i="47"/>
  <c r="I8479" i="47"/>
  <c r="C8397" i="47"/>
  <c r="D8397" i="47"/>
  <c r="F8397" i="47"/>
  <c r="A8398" i="47"/>
  <c r="E8397" i="47"/>
  <c r="B8397" i="47"/>
  <c r="L8480" i="47" l="1"/>
  <c r="M8480" i="47"/>
  <c r="H8481" i="47"/>
  <c r="I8480" i="47"/>
  <c r="K8480" i="47"/>
  <c r="J8480" i="47"/>
  <c r="D8398" i="47"/>
  <c r="F8398" i="47"/>
  <c r="C8398" i="47"/>
  <c r="E8398" i="47"/>
  <c r="B8398" i="47"/>
  <c r="A8399" i="47"/>
  <c r="L8481" i="47" l="1"/>
  <c r="M8481" i="47"/>
  <c r="K8481" i="47"/>
  <c r="I8481" i="47"/>
  <c r="J8481" i="47"/>
  <c r="H8482" i="47"/>
  <c r="E8399" i="47"/>
  <c r="B8399" i="47"/>
  <c r="A8400" i="47"/>
  <c r="C8399" i="47"/>
  <c r="D8399" i="47"/>
  <c r="F8399" i="47"/>
  <c r="M8482" i="47" l="1"/>
  <c r="L8482" i="47"/>
  <c r="I8482" i="47"/>
  <c r="H8483" i="47"/>
  <c r="K8482" i="47"/>
  <c r="J8482" i="47"/>
  <c r="F8400" i="47"/>
  <c r="D8400" i="47"/>
  <c r="E8400" i="47"/>
  <c r="C8400" i="47"/>
  <c r="A8401" i="47"/>
  <c r="B8400" i="47"/>
  <c r="K8483" i="47" l="1"/>
  <c r="J8483" i="47"/>
  <c r="L8483" i="47"/>
  <c r="M8483" i="47"/>
  <c r="H8484" i="47"/>
  <c r="I8483" i="47"/>
  <c r="C8401" i="47"/>
  <c r="D8401" i="47"/>
  <c r="E8401" i="47"/>
  <c r="F8401" i="47"/>
  <c r="A8402" i="47"/>
  <c r="B8401" i="47"/>
  <c r="M8484" i="47" l="1"/>
  <c r="I8484" i="47"/>
  <c r="K8484" i="47"/>
  <c r="L8484" i="47"/>
  <c r="J8484" i="47"/>
  <c r="H8485" i="47"/>
  <c r="D8402" i="47"/>
  <c r="F8402" i="47"/>
  <c r="C8402" i="47"/>
  <c r="B8402" i="47"/>
  <c r="A8403" i="47"/>
  <c r="E8402" i="47"/>
  <c r="J8485" i="47" l="1"/>
  <c r="L8485" i="47"/>
  <c r="M8485" i="47"/>
  <c r="K8485" i="47"/>
  <c r="H8486" i="47"/>
  <c r="I8485" i="47"/>
  <c r="E8403" i="47"/>
  <c r="B8403" i="47"/>
  <c r="A8404" i="47"/>
  <c r="C8403" i="47"/>
  <c r="F8403" i="47"/>
  <c r="D8403" i="47"/>
  <c r="K8486" i="47" l="1"/>
  <c r="L8486" i="47"/>
  <c r="M8486" i="47"/>
  <c r="I8486" i="47"/>
  <c r="J8486" i="47"/>
  <c r="H8487" i="47"/>
  <c r="B8404" i="47"/>
  <c r="D8404" i="47"/>
  <c r="E8404" i="47"/>
  <c r="C8404" i="47"/>
  <c r="A8405" i="47"/>
  <c r="F8404" i="47"/>
  <c r="K8487" i="47" l="1"/>
  <c r="J8487" i="47"/>
  <c r="M8487" i="47"/>
  <c r="L8487" i="47"/>
  <c r="I8487" i="47"/>
  <c r="H8488" i="47"/>
  <c r="F8405" i="47"/>
  <c r="A8406" i="47"/>
  <c r="E8405" i="47"/>
  <c r="B8405" i="47"/>
  <c r="C8405" i="47"/>
  <c r="D8405" i="47"/>
  <c r="K8488" i="47" l="1"/>
  <c r="J8488" i="47"/>
  <c r="I8488" i="47"/>
  <c r="H8489" i="47"/>
  <c r="M8488" i="47"/>
  <c r="L8488" i="47"/>
  <c r="E8406" i="47"/>
  <c r="D8406" i="47"/>
  <c r="F8406" i="47"/>
  <c r="C8406" i="47"/>
  <c r="B8406" i="47"/>
  <c r="A8407" i="47"/>
  <c r="H8490" i="47" l="1"/>
  <c r="M8489" i="47"/>
  <c r="J8489" i="47"/>
  <c r="I8489" i="47"/>
  <c r="K8489" i="47"/>
  <c r="L8489" i="47"/>
  <c r="E8407" i="47"/>
  <c r="B8407" i="47"/>
  <c r="C8407" i="47"/>
  <c r="F8407" i="47"/>
  <c r="D8407" i="47"/>
  <c r="A8408" i="47"/>
  <c r="J8490" i="47" l="1"/>
  <c r="L8490" i="47"/>
  <c r="M8490" i="47"/>
  <c r="H8491" i="47"/>
  <c r="I8490" i="47"/>
  <c r="K8490" i="47"/>
  <c r="F8408" i="47"/>
  <c r="B8408" i="47"/>
  <c r="D8408" i="47"/>
  <c r="E8408" i="47"/>
  <c r="C8408" i="47"/>
  <c r="A8409" i="47"/>
  <c r="J8491" i="47" l="1"/>
  <c r="L8491" i="47"/>
  <c r="M8491" i="47"/>
  <c r="H8492" i="47"/>
  <c r="I8491" i="47"/>
  <c r="K8491" i="47"/>
  <c r="D8409" i="47"/>
  <c r="F8409" i="47"/>
  <c r="A8410" i="47"/>
  <c r="B8409" i="47"/>
  <c r="E8409" i="47"/>
  <c r="C8409" i="47"/>
  <c r="J8492" i="47" l="1"/>
  <c r="L8492" i="47"/>
  <c r="M8492" i="47"/>
  <c r="H8493" i="47"/>
  <c r="I8492" i="47"/>
  <c r="K8492" i="47"/>
  <c r="D8410" i="47"/>
  <c r="F8410" i="47"/>
  <c r="C8410" i="47"/>
  <c r="E8410" i="47"/>
  <c r="B8410" i="47"/>
  <c r="A8411" i="47"/>
  <c r="H8494" i="47" l="1"/>
  <c r="M8493" i="47"/>
  <c r="K8493" i="47"/>
  <c r="I8493" i="47"/>
  <c r="J8493" i="47"/>
  <c r="L8493" i="47"/>
  <c r="E8411" i="47"/>
  <c r="B8411" i="47"/>
  <c r="A8412" i="47"/>
  <c r="D8411" i="47"/>
  <c r="C8411" i="47"/>
  <c r="F8411" i="47"/>
  <c r="J8494" i="47" l="1"/>
  <c r="M8494" i="47"/>
  <c r="L8494" i="47"/>
  <c r="I8494" i="47"/>
  <c r="H8495" i="47"/>
  <c r="K8494" i="47"/>
  <c r="B8412" i="47"/>
  <c r="D8412" i="47"/>
  <c r="E8412" i="47"/>
  <c r="C8412" i="47"/>
  <c r="A8413" i="47"/>
  <c r="F8412" i="47"/>
  <c r="L8495" i="47" l="1"/>
  <c r="M8495" i="47"/>
  <c r="J8495" i="47"/>
  <c r="H8496" i="47"/>
  <c r="I8495" i="47"/>
  <c r="K8495" i="47"/>
  <c r="C8413" i="47"/>
  <c r="D8413" i="47"/>
  <c r="B8413" i="47"/>
  <c r="E8413" i="47"/>
  <c r="F8413" i="47"/>
  <c r="A8414" i="47"/>
  <c r="L8496" i="47" l="1"/>
  <c r="M8496" i="47"/>
  <c r="H8497" i="47"/>
  <c r="I8496" i="47"/>
  <c r="K8496" i="47"/>
  <c r="J8496" i="47"/>
  <c r="E8414" i="47"/>
  <c r="D8414" i="47"/>
  <c r="F8414" i="47"/>
  <c r="C8414" i="47"/>
  <c r="B8414" i="47"/>
  <c r="A8415" i="47"/>
  <c r="H8498" i="47" l="1"/>
  <c r="K8497" i="47"/>
  <c r="M8497" i="47"/>
  <c r="J8497" i="47"/>
  <c r="L8497" i="47"/>
  <c r="I8497" i="47"/>
  <c r="E8415" i="47"/>
  <c r="B8415" i="47"/>
  <c r="D8415" i="47"/>
  <c r="A8416" i="47"/>
  <c r="C8415" i="47"/>
  <c r="F8415" i="47"/>
  <c r="M8498" i="47" l="1"/>
  <c r="I8498" i="47"/>
  <c r="K8498" i="47"/>
  <c r="L8498" i="47"/>
  <c r="J8498" i="47"/>
  <c r="H8499" i="47"/>
  <c r="B8416" i="47"/>
  <c r="D8416" i="47"/>
  <c r="E8416" i="47"/>
  <c r="F8416" i="47"/>
  <c r="C8416" i="47"/>
  <c r="A8417" i="47"/>
  <c r="J8499" i="47" l="1"/>
  <c r="L8499" i="47"/>
  <c r="M8499" i="47"/>
  <c r="H8500" i="47"/>
  <c r="I8499" i="47"/>
  <c r="K8499" i="47"/>
  <c r="C8417" i="47"/>
  <c r="D8417" i="47"/>
  <c r="A8418" i="47"/>
  <c r="F8417" i="47"/>
  <c r="B8417" i="47"/>
  <c r="E8417" i="47"/>
  <c r="L8500" i="47" l="1"/>
  <c r="M8500" i="47"/>
  <c r="H8501" i="47"/>
  <c r="I8500" i="47"/>
  <c r="K8500" i="47"/>
  <c r="J8500" i="47"/>
  <c r="D8418" i="47"/>
  <c r="B8418" i="47"/>
  <c r="A8419" i="47"/>
  <c r="E8418" i="47"/>
  <c r="F8418" i="47"/>
  <c r="C8418" i="47"/>
  <c r="K8501" i="47" l="1"/>
  <c r="M8501" i="47"/>
  <c r="J8501" i="47"/>
  <c r="I8501" i="47"/>
  <c r="H8502" i="47"/>
  <c r="L8501" i="47"/>
  <c r="E8419" i="47"/>
  <c r="B8419" i="47"/>
  <c r="C8419" i="47"/>
  <c r="F8419" i="47"/>
  <c r="D8419" i="47"/>
  <c r="A8420" i="47"/>
  <c r="K8502" i="47" l="1"/>
  <c r="M8502" i="47"/>
  <c r="J8502" i="47"/>
  <c r="I8502" i="47"/>
  <c r="H8503" i="47"/>
  <c r="L8502" i="47"/>
  <c r="F8420" i="47"/>
  <c r="B8420" i="47"/>
  <c r="D8420" i="47"/>
  <c r="E8420" i="47"/>
  <c r="C8420" i="47"/>
  <c r="A8421" i="47"/>
  <c r="K8503" i="47" l="1"/>
  <c r="J8503" i="47"/>
  <c r="L8503" i="47"/>
  <c r="M8503" i="47"/>
  <c r="H8504" i="47"/>
  <c r="I8503" i="47"/>
  <c r="C8421" i="47"/>
  <c r="D8421" i="47"/>
  <c r="B8421" i="47"/>
  <c r="E8421" i="47"/>
  <c r="F8421" i="47"/>
  <c r="A8422" i="47"/>
  <c r="M8504" i="47" l="1"/>
  <c r="J8504" i="47"/>
  <c r="L8504" i="47"/>
  <c r="I8504" i="47"/>
  <c r="H8505" i="47"/>
  <c r="K8504" i="47"/>
  <c r="E8422" i="47"/>
  <c r="D8422" i="47"/>
  <c r="F8422" i="47"/>
  <c r="C8422" i="47"/>
  <c r="B8422" i="47"/>
  <c r="A8423" i="47"/>
  <c r="H8506" i="47" l="1"/>
  <c r="M8505" i="47"/>
  <c r="K8505" i="47"/>
  <c r="L8505" i="47"/>
  <c r="I8505" i="47"/>
  <c r="J8505" i="47"/>
  <c r="E8423" i="47"/>
  <c r="B8423" i="47"/>
  <c r="D8423" i="47"/>
  <c r="A8424" i="47"/>
  <c r="C8423" i="47"/>
  <c r="F8423" i="47"/>
  <c r="L8506" i="47" l="1"/>
  <c r="M8506" i="47"/>
  <c r="K8506" i="47"/>
  <c r="H8507" i="47"/>
  <c r="I8506" i="47"/>
  <c r="J8506" i="47"/>
  <c r="B8424" i="47"/>
  <c r="D8424" i="47"/>
  <c r="E8424" i="47"/>
  <c r="C8424" i="47"/>
  <c r="A8425" i="47"/>
  <c r="F8424" i="47"/>
  <c r="L8507" i="47" l="1"/>
  <c r="I8507" i="47"/>
  <c r="H8508" i="47"/>
  <c r="J8507" i="47"/>
  <c r="M8507" i="47"/>
  <c r="K8507" i="47"/>
  <c r="C8425" i="47"/>
  <c r="D8425" i="47"/>
  <c r="A8426" i="47"/>
  <c r="F8425" i="47"/>
  <c r="B8425" i="47"/>
  <c r="E8425" i="47"/>
  <c r="I8508" i="47" l="1"/>
  <c r="K8508" i="47"/>
  <c r="L8508" i="47"/>
  <c r="H8509" i="47"/>
  <c r="M8508" i="47"/>
  <c r="J8508" i="47"/>
  <c r="E8426" i="47"/>
  <c r="F8426" i="47"/>
  <c r="C8426" i="47"/>
  <c r="B8426" i="47"/>
  <c r="A8427" i="47"/>
  <c r="D8426" i="47"/>
  <c r="L8509" i="47" l="1"/>
  <c r="M8509" i="47"/>
  <c r="H8510" i="47"/>
  <c r="I8509" i="47"/>
  <c r="K8509" i="47"/>
  <c r="J8509" i="47"/>
  <c r="E8427" i="47"/>
  <c r="B8427" i="47"/>
  <c r="D8427" i="47"/>
  <c r="A8428" i="47"/>
  <c r="C8427" i="47"/>
  <c r="F8427" i="47"/>
  <c r="M8510" i="47" l="1"/>
  <c r="L8510" i="47"/>
  <c r="I8510" i="47"/>
  <c r="H8511" i="47"/>
  <c r="K8510" i="47"/>
  <c r="J8510" i="47"/>
  <c r="F8428" i="47"/>
  <c r="D8428" i="47"/>
  <c r="E8428" i="47"/>
  <c r="C8428" i="47"/>
  <c r="A8429" i="47"/>
  <c r="B8428" i="47"/>
  <c r="H8512" i="47" l="1"/>
  <c r="K8511" i="47"/>
  <c r="M8511" i="47"/>
  <c r="J8511" i="47"/>
  <c r="L8511" i="47"/>
  <c r="I8511" i="47"/>
  <c r="C8429" i="47"/>
  <c r="D8429" i="47"/>
  <c r="F8429" i="47"/>
  <c r="A8430" i="47"/>
  <c r="B8429" i="47"/>
  <c r="E8429" i="47"/>
  <c r="K8512" i="47" l="1"/>
  <c r="L8512" i="47"/>
  <c r="J8512" i="47"/>
  <c r="H8513" i="47"/>
  <c r="M8512" i="47"/>
  <c r="I8512" i="47"/>
  <c r="E8430" i="47"/>
  <c r="F8430" i="47"/>
  <c r="C8430" i="47"/>
  <c r="B8430" i="47"/>
  <c r="A8431" i="47"/>
  <c r="D8430" i="47"/>
  <c r="I8513" i="47" l="1"/>
  <c r="M8513" i="47"/>
  <c r="K8513" i="47"/>
  <c r="L8513" i="47"/>
  <c r="J8513" i="47"/>
  <c r="H8514" i="47"/>
  <c r="E8431" i="47"/>
  <c r="B8431" i="47"/>
  <c r="D8431" i="47"/>
  <c r="A8432" i="47"/>
  <c r="C8431" i="47"/>
  <c r="F8431" i="47"/>
  <c r="I8514" i="47" l="1"/>
  <c r="K8514" i="47"/>
  <c r="L8514" i="47"/>
  <c r="J8514" i="47"/>
  <c r="H8515" i="47"/>
  <c r="M8514" i="47"/>
  <c r="F8432" i="47"/>
  <c r="B8432" i="47"/>
  <c r="D8432" i="47"/>
  <c r="E8432" i="47"/>
  <c r="C8432" i="47"/>
  <c r="A8433" i="47"/>
  <c r="L8515" i="47" l="1"/>
  <c r="I8515" i="47"/>
  <c r="H8516" i="47"/>
  <c r="K8515" i="47"/>
  <c r="M8515" i="47"/>
  <c r="J8515" i="47"/>
  <c r="C8433" i="47"/>
  <c r="D8433" i="47"/>
  <c r="B8433" i="47"/>
  <c r="E8433" i="47"/>
  <c r="F8433" i="47"/>
  <c r="A8434" i="47"/>
  <c r="M8516" i="47" l="1"/>
  <c r="I8516" i="47"/>
  <c r="K8516" i="47"/>
  <c r="L8516" i="47"/>
  <c r="J8516" i="47"/>
  <c r="H8517" i="47"/>
  <c r="E8434" i="47"/>
  <c r="D8434" i="47"/>
  <c r="F8434" i="47"/>
  <c r="C8434" i="47"/>
  <c r="B8434" i="47"/>
  <c r="A8435" i="47"/>
  <c r="J8517" i="47" l="1"/>
  <c r="M8517" i="47"/>
  <c r="L8517" i="47"/>
  <c r="K8517" i="47"/>
  <c r="I8517" i="47"/>
  <c r="H8518" i="47"/>
  <c r="E8435" i="47"/>
  <c r="B8435" i="47"/>
  <c r="F8435" i="47"/>
  <c r="D8435" i="47"/>
  <c r="A8436" i="47"/>
  <c r="C8435" i="47"/>
  <c r="H8519" i="47" l="1"/>
  <c r="M8518" i="47"/>
  <c r="K8518" i="47"/>
  <c r="I8518" i="47"/>
  <c r="J8518" i="47"/>
  <c r="L8518" i="47"/>
  <c r="F8436" i="47"/>
  <c r="B8436" i="47"/>
  <c r="D8436" i="47"/>
  <c r="E8436" i="47"/>
  <c r="C8436" i="47"/>
  <c r="A8437" i="47"/>
  <c r="H8520" i="47" l="1"/>
  <c r="M8519" i="47"/>
  <c r="K8519" i="47"/>
  <c r="L8519" i="47"/>
  <c r="I8519" i="47"/>
  <c r="J8519" i="47"/>
  <c r="C8437" i="47"/>
  <c r="F8437" i="47"/>
  <c r="A8438" i="47"/>
  <c r="B8437" i="47"/>
  <c r="E8437" i="47"/>
  <c r="D8437" i="47"/>
  <c r="J8520" i="47" l="1"/>
  <c r="M8520" i="47"/>
  <c r="L8520" i="47"/>
  <c r="I8520" i="47"/>
  <c r="H8521" i="47"/>
  <c r="K8520" i="47"/>
  <c r="D8438" i="47"/>
  <c r="F8438" i="47"/>
  <c r="C8438" i="47"/>
  <c r="B8438" i="47"/>
  <c r="A8439" i="47"/>
  <c r="E8438" i="47"/>
  <c r="L8521" i="47" l="1"/>
  <c r="H8522" i="47"/>
  <c r="K8521" i="47"/>
  <c r="J8521" i="47"/>
  <c r="M8521" i="47"/>
  <c r="I8521" i="47"/>
  <c r="D8439" i="47"/>
  <c r="A8440" i="47"/>
  <c r="C8439" i="47"/>
  <c r="F8439" i="47"/>
  <c r="B8439" i="47"/>
  <c r="E8439" i="47"/>
  <c r="L8522" i="47" l="1"/>
  <c r="H8523" i="47"/>
  <c r="M8522" i="47"/>
  <c r="K8522" i="47"/>
  <c r="I8522" i="47"/>
  <c r="J8522" i="47"/>
  <c r="B8440" i="47"/>
  <c r="D8440" i="47"/>
  <c r="E8440" i="47"/>
  <c r="C8440" i="47"/>
  <c r="A8441" i="47"/>
  <c r="F8440" i="47"/>
  <c r="M8523" i="47" l="1"/>
  <c r="H8524" i="47"/>
  <c r="K8523" i="47"/>
  <c r="I8523" i="47"/>
  <c r="J8523" i="47"/>
  <c r="L8523" i="47"/>
  <c r="C8441" i="47"/>
  <c r="D8441" i="47"/>
  <c r="B8441" i="47"/>
  <c r="E8441" i="47"/>
  <c r="F8441" i="47"/>
  <c r="A8442" i="47"/>
  <c r="M8524" i="47" l="1"/>
  <c r="I8524" i="47"/>
  <c r="K8524" i="47"/>
  <c r="L8524" i="47"/>
  <c r="J8524" i="47"/>
  <c r="H8525" i="47"/>
  <c r="D8442" i="47"/>
  <c r="F8442" i="47"/>
  <c r="C8442" i="47"/>
  <c r="B8442" i="47"/>
  <c r="A8443" i="47"/>
  <c r="E8442" i="47"/>
  <c r="L8525" i="47" l="1"/>
  <c r="K8525" i="47"/>
  <c r="M8525" i="47"/>
  <c r="J8525" i="47"/>
  <c r="I8525" i="47"/>
  <c r="H8526" i="47"/>
  <c r="E8443" i="47"/>
  <c r="B8443" i="47"/>
  <c r="D8443" i="47"/>
  <c r="C8443" i="47"/>
  <c r="F8443" i="47"/>
  <c r="A8444" i="47"/>
  <c r="J8526" i="47" l="1"/>
  <c r="M8526" i="47"/>
  <c r="L8526" i="47"/>
  <c r="I8526" i="47"/>
  <c r="H8527" i="47"/>
  <c r="K8526" i="47"/>
  <c r="D8444" i="47"/>
  <c r="E8444" i="47"/>
  <c r="C8444" i="47"/>
  <c r="A8445" i="47"/>
  <c r="F8444" i="47"/>
  <c r="B8444" i="47"/>
  <c r="H8528" i="47" l="1"/>
  <c r="M8527" i="47"/>
  <c r="K8527" i="47"/>
  <c r="I8527" i="47"/>
  <c r="J8527" i="47"/>
  <c r="L8527" i="47"/>
  <c r="C8445" i="47"/>
  <c r="D8445" i="47"/>
  <c r="B8445" i="47"/>
  <c r="E8445" i="47"/>
  <c r="F8445" i="47"/>
  <c r="A8446" i="47"/>
  <c r="K8528" i="47" l="1"/>
  <c r="M8528" i="47"/>
  <c r="J8528" i="47"/>
  <c r="I8528" i="47"/>
  <c r="H8529" i="47"/>
  <c r="L8528" i="47"/>
  <c r="F8446" i="47"/>
  <c r="C8446" i="47"/>
  <c r="B8446" i="47"/>
  <c r="A8447" i="47"/>
  <c r="E8446" i="47"/>
  <c r="D8446" i="47"/>
  <c r="H8530" i="47" l="1"/>
  <c r="K8529" i="47"/>
  <c r="M8529" i="47"/>
  <c r="J8529" i="47"/>
  <c r="L8529" i="47"/>
  <c r="I8529" i="47"/>
  <c r="E8447" i="47"/>
  <c r="D8447" i="47"/>
  <c r="A8448" i="47"/>
  <c r="C8447" i="47"/>
  <c r="F8447" i="47"/>
  <c r="B8447" i="47"/>
  <c r="H8531" i="47" l="1"/>
  <c r="M8530" i="47"/>
  <c r="J8530" i="47"/>
  <c r="L8530" i="47"/>
  <c r="I8530" i="47"/>
  <c r="K8530" i="47"/>
  <c r="E8448" i="47"/>
  <c r="D8448" i="47"/>
  <c r="C8448" i="47"/>
  <c r="A8449" i="47"/>
  <c r="F8448" i="47"/>
  <c r="B8448" i="47"/>
  <c r="L8531" i="47" l="1"/>
  <c r="M8531" i="47"/>
  <c r="K8531" i="47"/>
  <c r="I8531" i="47"/>
  <c r="J8531" i="47"/>
  <c r="H8532" i="47"/>
  <c r="C8449" i="47"/>
  <c r="D8449" i="47"/>
  <c r="F8449" i="47"/>
  <c r="A8450" i="47"/>
  <c r="B8449" i="47"/>
  <c r="E8449" i="47"/>
  <c r="J8532" i="47" l="1"/>
  <c r="M8532" i="47"/>
  <c r="L8532" i="47"/>
  <c r="I8532" i="47"/>
  <c r="H8533" i="47"/>
  <c r="K8532" i="47"/>
  <c r="D8450" i="47"/>
  <c r="F8450" i="47"/>
  <c r="C8450" i="47"/>
  <c r="B8450" i="47"/>
  <c r="A8451" i="47"/>
  <c r="E8450" i="47"/>
  <c r="M8533" i="47" l="1"/>
  <c r="K8533" i="47"/>
  <c r="H8534" i="47"/>
  <c r="I8533" i="47"/>
  <c r="J8533" i="47"/>
  <c r="L8533" i="47"/>
  <c r="E8451" i="47"/>
  <c r="B8451" i="47"/>
  <c r="D8451" i="47"/>
  <c r="A8452" i="47"/>
  <c r="C8451" i="47"/>
  <c r="F8451" i="47"/>
  <c r="K8534" i="47" l="1"/>
  <c r="J8534" i="47"/>
  <c r="M8534" i="47"/>
  <c r="L8534" i="47"/>
  <c r="I8534" i="47"/>
  <c r="H8535" i="47"/>
  <c r="F8452" i="47"/>
  <c r="B8452" i="47"/>
  <c r="D8452" i="47"/>
  <c r="E8452" i="47"/>
  <c r="C8452" i="47"/>
  <c r="A8453" i="47"/>
  <c r="L8535" i="47" l="1"/>
  <c r="M8535" i="47"/>
  <c r="K8535" i="47"/>
  <c r="J8535" i="47"/>
  <c r="H8536" i="47"/>
  <c r="I8535" i="47"/>
  <c r="C8453" i="47"/>
  <c r="D8453" i="47"/>
  <c r="A8454" i="47"/>
  <c r="F8453" i="47"/>
  <c r="B8453" i="47"/>
  <c r="E8453" i="47"/>
  <c r="I8536" i="47" l="1"/>
  <c r="K8536" i="47"/>
  <c r="L8536" i="47"/>
  <c r="M8536" i="47"/>
  <c r="J8536" i="47"/>
  <c r="H8537" i="47"/>
  <c r="C8454" i="47"/>
  <c r="F8454" i="47"/>
  <c r="B8454" i="47"/>
  <c r="A8455" i="47"/>
  <c r="E8454" i="47"/>
  <c r="D8454" i="47"/>
  <c r="L8537" i="47" l="1"/>
  <c r="I8537" i="47"/>
  <c r="J8537" i="47"/>
  <c r="K8537" i="47"/>
  <c r="M8537" i="47"/>
  <c r="H8538" i="47"/>
  <c r="E8455" i="47"/>
  <c r="B8455" i="47"/>
  <c r="A8456" i="47"/>
  <c r="C8455" i="47"/>
  <c r="F8455" i="47"/>
  <c r="D8455" i="47"/>
  <c r="I8538" i="47" l="1"/>
  <c r="M8538" i="47"/>
  <c r="K8538" i="47"/>
  <c r="L8538" i="47"/>
  <c r="J8538" i="47"/>
  <c r="H8539" i="47"/>
  <c r="F8456" i="47"/>
  <c r="B8456" i="47"/>
  <c r="D8456" i="47"/>
  <c r="C8456" i="47"/>
  <c r="A8457" i="47"/>
  <c r="E8456" i="47"/>
  <c r="K8539" i="47" l="1"/>
  <c r="L8539" i="47"/>
  <c r="M8539" i="47"/>
  <c r="J8539" i="47"/>
  <c r="H8540" i="47"/>
  <c r="I8539" i="47"/>
  <c r="C8457" i="47"/>
  <c r="D8457" i="47"/>
  <c r="F8457" i="47"/>
  <c r="A8458" i="47"/>
  <c r="B8457" i="47"/>
  <c r="E8457" i="47"/>
  <c r="J8540" i="47" l="1"/>
  <c r="L8540" i="47"/>
  <c r="M8540" i="47"/>
  <c r="H8541" i="47"/>
  <c r="I8540" i="47"/>
  <c r="K8540" i="47"/>
  <c r="E8458" i="47"/>
  <c r="F8458" i="47"/>
  <c r="C8458" i="47"/>
  <c r="B8458" i="47"/>
  <c r="A8459" i="47"/>
  <c r="D8458" i="47"/>
  <c r="L8541" i="47" l="1"/>
  <c r="M8541" i="47"/>
  <c r="H8542" i="47"/>
  <c r="J8541" i="47"/>
  <c r="I8541" i="47"/>
  <c r="K8541" i="47"/>
  <c r="E8459" i="47"/>
  <c r="B8459" i="47"/>
  <c r="C8459" i="47"/>
  <c r="F8459" i="47"/>
  <c r="D8459" i="47"/>
  <c r="A8460" i="47"/>
  <c r="K8542" i="47" l="1"/>
  <c r="L8542" i="47"/>
  <c r="J8542" i="47"/>
  <c r="H8543" i="47"/>
  <c r="M8542" i="47"/>
  <c r="I8542" i="47"/>
  <c r="D8460" i="47"/>
  <c r="E8460" i="47"/>
  <c r="C8460" i="47"/>
  <c r="A8461" i="47"/>
  <c r="F8460" i="47"/>
  <c r="B8460" i="47"/>
  <c r="L8543" i="47" l="1"/>
  <c r="H8544" i="47"/>
  <c r="M8543" i="47"/>
  <c r="J8543" i="47"/>
  <c r="I8543" i="47"/>
  <c r="K8543" i="47"/>
  <c r="F8461" i="47"/>
  <c r="A8462" i="47"/>
  <c r="B8461" i="47"/>
  <c r="E8461" i="47"/>
  <c r="C8461" i="47"/>
  <c r="D8461" i="47"/>
  <c r="K8544" i="47" l="1"/>
  <c r="J8544" i="47"/>
  <c r="L8544" i="47"/>
  <c r="M8544" i="47"/>
  <c r="I8544" i="47"/>
  <c r="H8545" i="47"/>
  <c r="E8462" i="47"/>
  <c r="D8462" i="47"/>
  <c r="F8462" i="47"/>
  <c r="C8462" i="47"/>
  <c r="B8462" i="47"/>
  <c r="A8463" i="47"/>
  <c r="I8545" i="47" l="1"/>
  <c r="J8545" i="47"/>
  <c r="L8545" i="47"/>
  <c r="H8546" i="47"/>
  <c r="M8545" i="47"/>
  <c r="K8545" i="47"/>
  <c r="E8463" i="47"/>
  <c r="B8463" i="47"/>
  <c r="D8463" i="47"/>
  <c r="A8464" i="47"/>
  <c r="C8463" i="47"/>
  <c r="F8463" i="47"/>
  <c r="J8546" i="47" l="1"/>
  <c r="M8546" i="47"/>
  <c r="L8546" i="47"/>
  <c r="I8546" i="47"/>
  <c r="H8547" i="47"/>
  <c r="K8546" i="47"/>
  <c r="B8464" i="47"/>
  <c r="D8464" i="47"/>
  <c r="E8464" i="47"/>
  <c r="F8464" i="47"/>
  <c r="C8464" i="47"/>
  <c r="A8465" i="47"/>
  <c r="I8547" i="47" l="1"/>
  <c r="K8547" i="47"/>
  <c r="L8547" i="47"/>
  <c r="M8547" i="47"/>
  <c r="J8547" i="47"/>
  <c r="H8548" i="47"/>
  <c r="C8465" i="47"/>
  <c r="D8465" i="47"/>
  <c r="A8466" i="47"/>
  <c r="F8465" i="47"/>
  <c r="E8465" i="47"/>
  <c r="B8465" i="47"/>
  <c r="J8548" i="47" l="1"/>
  <c r="M8548" i="47"/>
  <c r="L8548" i="47"/>
  <c r="I8548" i="47"/>
  <c r="H8549" i="47"/>
  <c r="K8548" i="47"/>
  <c r="D8466" i="47"/>
  <c r="F8466" i="47"/>
  <c r="C8466" i="47"/>
  <c r="B8466" i="47"/>
  <c r="A8467" i="47"/>
  <c r="E8466" i="47"/>
  <c r="J8549" i="47" l="1"/>
  <c r="M8549" i="47"/>
  <c r="L8549" i="47"/>
  <c r="I8549" i="47"/>
  <c r="H8550" i="47"/>
  <c r="K8549" i="47"/>
  <c r="E8467" i="47"/>
  <c r="B8467" i="47"/>
  <c r="D8467" i="47"/>
  <c r="A8468" i="47"/>
  <c r="C8467" i="47"/>
  <c r="F8467" i="47"/>
  <c r="I8550" i="47" l="1"/>
  <c r="K8550" i="47"/>
  <c r="L8550" i="47"/>
  <c r="J8550" i="47"/>
  <c r="H8551" i="47"/>
  <c r="M8550" i="47"/>
  <c r="C8468" i="47"/>
  <c r="A8469" i="47"/>
  <c r="B8468" i="47"/>
  <c r="F8468" i="47"/>
  <c r="D8468" i="47"/>
  <c r="E8468" i="47"/>
  <c r="M8551" i="47" l="1"/>
  <c r="H8552" i="47"/>
  <c r="J8551" i="47"/>
  <c r="L8551" i="47"/>
  <c r="I8551" i="47"/>
  <c r="K8551" i="47"/>
  <c r="B8469" i="47"/>
  <c r="E8469" i="47"/>
  <c r="C8469" i="47"/>
  <c r="D8469" i="47"/>
  <c r="F8469" i="47"/>
  <c r="A8470" i="47"/>
  <c r="K8552" i="47" l="1"/>
  <c r="L8552" i="47"/>
  <c r="M8552" i="47"/>
  <c r="J8552" i="47"/>
  <c r="H8553" i="47"/>
  <c r="I8552" i="47"/>
  <c r="F8470" i="47"/>
  <c r="C8470" i="47"/>
  <c r="B8470" i="47"/>
  <c r="A8471" i="47"/>
  <c r="E8470" i="47"/>
  <c r="D8470" i="47"/>
  <c r="K8553" i="47" l="1"/>
  <c r="J8553" i="47"/>
  <c r="L8553" i="47"/>
  <c r="M8553" i="47"/>
  <c r="H8554" i="47"/>
  <c r="I8553" i="47"/>
  <c r="C8471" i="47"/>
  <c r="E8471" i="47"/>
  <c r="B8471" i="47"/>
  <c r="F8471" i="47"/>
  <c r="D8471" i="47"/>
  <c r="A8472" i="47"/>
  <c r="M8554" i="47" l="1"/>
  <c r="I8554" i="47"/>
  <c r="K8554" i="47"/>
  <c r="L8554" i="47"/>
  <c r="J8554" i="47"/>
  <c r="H8555" i="47"/>
  <c r="D8472" i="47"/>
  <c r="E8472" i="47"/>
  <c r="F8472" i="47"/>
  <c r="B8472" i="47"/>
  <c r="C8472" i="47"/>
  <c r="A8473" i="47"/>
  <c r="J8555" i="47" l="1"/>
  <c r="L8555" i="47"/>
  <c r="M8555" i="47"/>
  <c r="H8556" i="47"/>
  <c r="I8555" i="47"/>
  <c r="K8555" i="47"/>
  <c r="E8473" i="47"/>
  <c r="C8473" i="47"/>
  <c r="D8473" i="47"/>
  <c r="F8473" i="47"/>
  <c r="A8474" i="47"/>
  <c r="B8473" i="47"/>
  <c r="J8556" i="47" l="1"/>
  <c r="L8556" i="47"/>
  <c r="M8556" i="47"/>
  <c r="H8557" i="47"/>
  <c r="I8556" i="47"/>
  <c r="K8556" i="47"/>
  <c r="F8474" i="47"/>
  <c r="C8474" i="47"/>
  <c r="B8474" i="47"/>
  <c r="E8474" i="47"/>
  <c r="D8474" i="47"/>
  <c r="A8475" i="47"/>
  <c r="H8558" i="47" l="1"/>
  <c r="K8557" i="47"/>
  <c r="M8557" i="47"/>
  <c r="I8557" i="47"/>
  <c r="J8557" i="47"/>
  <c r="L8557" i="47"/>
  <c r="C8475" i="47"/>
  <c r="F8475" i="47"/>
  <c r="E8475" i="47"/>
  <c r="D8475" i="47"/>
  <c r="A8476" i="47"/>
  <c r="B8475" i="47"/>
  <c r="K8558" i="47" l="1"/>
  <c r="J8558" i="47"/>
  <c r="L8558" i="47"/>
  <c r="M8558" i="47"/>
  <c r="H8559" i="47"/>
  <c r="I8558" i="47"/>
  <c r="C8476" i="47"/>
  <c r="A8477" i="47"/>
  <c r="F8476" i="47"/>
  <c r="B8476" i="47"/>
  <c r="E8476" i="47"/>
  <c r="D8476" i="47"/>
  <c r="M8559" i="47" l="1"/>
  <c r="I8559" i="47"/>
  <c r="L8559" i="47"/>
  <c r="J8559" i="47"/>
  <c r="H8560" i="47"/>
  <c r="K8559" i="47"/>
  <c r="C8477" i="47"/>
  <c r="D8477" i="47"/>
  <c r="F8477" i="47"/>
  <c r="A8478" i="47"/>
  <c r="B8477" i="47"/>
  <c r="E8477" i="47"/>
  <c r="J8560" i="47" l="1"/>
  <c r="L8560" i="47"/>
  <c r="M8560" i="47"/>
  <c r="H8561" i="47"/>
  <c r="I8560" i="47"/>
  <c r="K8560" i="47"/>
  <c r="B8478" i="47"/>
  <c r="A8479" i="47"/>
  <c r="F8478" i="47"/>
  <c r="C8478" i="47"/>
  <c r="E8478" i="47"/>
  <c r="D8478" i="47"/>
  <c r="K8561" i="47" l="1"/>
  <c r="J8561" i="47"/>
  <c r="L8561" i="47"/>
  <c r="M8561" i="47"/>
  <c r="H8562" i="47"/>
  <c r="I8561" i="47"/>
  <c r="E8479" i="47"/>
  <c r="B8479" i="47"/>
  <c r="D8479" i="47"/>
  <c r="A8480" i="47"/>
  <c r="C8479" i="47"/>
  <c r="F8479" i="47"/>
  <c r="K8562" i="47" l="1"/>
  <c r="L8562" i="47"/>
  <c r="M8562" i="47"/>
  <c r="J8562" i="47"/>
  <c r="H8563" i="47"/>
  <c r="I8562" i="47"/>
  <c r="C8480" i="47"/>
  <c r="A8481" i="47"/>
  <c r="B8480" i="47"/>
  <c r="F8480" i="47"/>
  <c r="D8480" i="47"/>
  <c r="E8480" i="47"/>
  <c r="H8564" i="47" l="1"/>
  <c r="M8563" i="47"/>
  <c r="J8563" i="47"/>
  <c r="I8563" i="47"/>
  <c r="K8563" i="47"/>
  <c r="L8563" i="47"/>
  <c r="B8481" i="47"/>
  <c r="E8481" i="47"/>
  <c r="C8481" i="47"/>
  <c r="D8481" i="47"/>
  <c r="F8481" i="47"/>
  <c r="A8482" i="47"/>
  <c r="M8564" i="47" l="1"/>
  <c r="K8564" i="47"/>
  <c r="I8564" i="47"/>
  <c r="J8564" i="47"/>
  <c r="L8564" i="47"/>
  <c r="H8565" i="47"/>
  <c r="F8482" i="47"/>
  <c r="B8482" i="47"/>
  <c r="A8483" i="47"/>
  <c r="E8482" i="47"/>
  <c r="D8482" i="47"/>
  <c r="C8482" i="47"/>
  <c r="K8565" i="47" l="1"/>
  <c r="M8565" i="47"/>
  <c r="J8565" i="47"/>
  <c r="H8566" i="47"/>
  <c r="L8565" i="47"/>
  <c r="I8565" i="47"/>
  <c r="C8483" i="47"/>
  <c r="F8483" i="47"/>
  <c r="E8483" i="47"/>
  <c r="B8483" i="47"/>
  <c r="D8483" i="47"/>
  <c r="A8484" i="47"/>
  <c r="L8566" i="47" l="1"/>
  <c r="M8566" i="47"/>
  <c r="H8567" i="47"/>
  <c r="I8566" i="47"/>
  <c r="K8566" i="47"/>
  <c r="J8566" i="47"/>
  <c r="D8484" i="47"/>
  <c r="E8484" i="47"/>
  <c r="C8484" i="47"/>
  <c r="F8484" i="47"/>
  <c r="A8485" i="47"/>
  <c r="B8484" i="47"/>
  <c r="K8567" i="47" l="1"/>
  <c r="M8567" i="47"/>
  <c r="J8567" i="47"/>
  <c r="H8568" i="47"/>
  <c r="L8567" i="47"/>
  <c r="I8567" i="47"/>
  <c r="B8485" i="47"/>
  <c r="E8485" i="47"/>
  <c r="D8485" i="47"/>
  <c r="F8485" i="47"/>
  <c r="A8486" i="47"/>
  <c r="C8485" i="47"/>
  <c r="M8568" i="47" l="1"/>
  <c r="I8568" i="47"/>
  <c r="K8568" i="47"/>
  <c r="L8568" i="47"/>
  <c r="J8568" i="47"/>
  <c r="H8569" i="47"/>
  <c r="F8486" i="47"/>
  <c r="C8486" i="47"/>
  <c r="B8486" i="47"/>
  <c r="A8487" i="47"/>
  <c r="D8486" i="47"/>
  <c r="E8486" i="47"/>
  <c r="K8569" i="47" l="1"/>
  <c r="J8569" i="47"/>
  <c r="L8569" i="47"/>
  <c r="M8569" i="47"/>
  <c r="H8570" i="47"/>
  <c r="I8569" i="47"/>
  <c r="C8487" i="47"/>
  <c r="A8488" i="47"/>
  <c r="F8487" i="47"/>
  <c r="E8487" i="47"/>
  <c r="B8487" i="47"/>
  <c r="D8487" i="47"/>
  <c r="I8570" i="47" l="1"/>
  <c r="K8570" i="47"/>
  <c r="L8570" i="47"/>
  <c r="M8570" i="47"/>
  <c r="J8570" i="47"/>
  <c r="H8571" i="47"/>
  <c r="C8488" i="47"/>
  <c r="A8489" i="47"/>
  <c r="D8488" i="47"/>
  <c r="E8488" i="47"/>
  <c r="F8488" i="47"/>
  <c r="B8488" i="47"/>
  <c r="H8572" i="47" l="1"/>
  <c r="K8571" i="47"/>
  <c r="M8571" i="47"/>
  <c r="J8571" i="47"/>
  <c r="L8571" i="47"/>
  <c r="I8571" i="47"/>
  <c r="B8489" i="47"/>
  <c r="E8489" i="47"/>
  <c r="C8489" i="47"/>
  <c r="D8489" i="47"/>
  <c r="F8489" i="47"/>
  <c r="A8490" i="47"/>
  <c r="J8572" i="47" l="1"/>
  <c r="L8572" i="47"/>
  <c r="M8572" i="47"/>
  <c r="H8573" i="47"/>
  <c r="I8572" i="47"/>
  <c r="K8572" i="47"/>
  <c r="F8490" i="47"/>
  <c r="C8490" i="47"/>
  <c r="E8490" i="47"/>
  <c r="D8490" i="47"/>
  <c r="B8490" i="47"/>
  <c r="A8491" i="47"/>
  <c r="K8573" i="47" l="1"/>
  <c r="J8573" i="47"/>
  <c r="L8573" i="47"/>
  <c r="M8573" i="47"/>
  <c r="H8574" i="47"/>
  <c r="I8573" i="47"/>
  <c r="F8491" i="47"/>
  <c r="D8491" i="47"/>
  <c r="A8492" i="47"/>
  <c r="C8491" i="47"/>
  <c r="E8491" i="47"/>
  <c r="B8491" i="47"/>
  <c r="L8574" i="47" l="1"/>
  <c r="J8574" i="47"/>
  <c r="K8574" i="47"/>
  <c r="M8574" i="47"/>
  <c r="I8574" i="47"/>
  <c r="H8575" i="47"/>
  <c r="D8492" i="47"/>
  <c r="E8492" i="47"/>
  <c r="B8492" i="47"/>
  <c r="C8492" i="47"/>
  <c r="A8493" i="47"/>
  <c r="F8492" i="47"/>
  <c r="J8575" i="47" l="1"/>
  <c r="L8575" i="47"/>
  <c r="M8575" i="47"/>
  <c r="H8576" i="47"/>
  <c r="I8575" i="47"/>
  <c r="K8575" i="47"/>
  <c r="B8493" i="47"/>
  <c r="E8493" i="47"/>
  <c r="C8493" i="47"/>
  <c r="F8493" i="47"/>
  <c r="A8494" i="47"/>
  <c r="D8493" i="47"/>
  <c r="M8576" i="47" l="1"/>
  <c r="L8576" i="47"/>
  <c r="I8576" i="47"/>
  <c r="J8576" i="47"/>
  <c r="K8576" i="47"/>
  <c r="H8577" i="47"/>
  <c r="B8494" i="47"/>
  <c r="A8495" i="47"/>
  <c r="D8494" i="47"/>
  <c r="E8494" i="47"/>
  <c r="F8494" i="47"/>
  <c r="C8494" i="47"/>
  <c r="L8577" i="47" l="1"/>
  <c r="H8578" i="47"/>
  <c r="M8577" i="47"/>
  <c r="K8577" i="47"/>
  <c r="I8577" i="47"/>
  <c r="J8577" i="47"/>
  <c r="C8495" i="47"/>
  <c r="F8495" i="47"/>
  <c r="E8495" i="47"/>
  <c r="B8495" i="47"/>
  <c r="D8495" i="47"/>
  <c r="A8496" i="47"/>
  <c r="K8578" i="47" l="1"/>
  <c r="L8578" i="47"/>
  <c r="I8578" i="47"/>
  <c r="J8578" i="47"/>
  <c r="H8579" i="47"/>
  <c r="M8578" i="47"/>
  <c r="E8496" i="47"/>
  <c r="C8496" i="47"/>
  <c r="A8497" i="47"/>
  <c r="F8496" i="47"/>
  <c r="B8496" i="47"/>
  <c r="D8496" i="47"/>
  <c r="L8579" i="47" l="1"/>
  <c r="H8580" i="47"/>
  <c r="M8579" i="47"/>
  <c r="K8579" i="47"/>
  <c r="I8579" i="47"/>
  <c r="J8579" i="47"/>
  <c r="B8497" i="47"/>
  <c r="E8497" i="47"/>
  <c r="C8497" i="47"/>
  <c r="D8497" i="47"/>
  <c r="F8497" i="47"/>
  <c r="A8498" i="47"/>
  <c r="J8580" i="47" l="1"/>
  <c r="M8580" i="47"/>
  <c r="L8580" i="47"/>
  <c r="I8580" i="47"/>
  <c r="H8581" i="47"/>
  <c r="K8580" i="47"/>
  <c r="F8498" i="47"/>
  <c r="C8498" i="47"/>
  <c r="B8498" i="47"/>
  <c r="A8499" i="47"/>
  <c r="D8498" i="47"/>
  <c r="E8498" i="47"/>
  <c r="H8582" i="47" l="1"/>
  <c r="L8581" i="47"/>
  <c r="M8581" i="47"/>
  <c r="K8581" i="47"/>
  <c r="I8581" i="47"/>
  <c r="J8581" i="47"/>
  <c r="C8499" i="47"/>
  <c r="F8499" i="47"/>
  <c r="E8499" i="47"/>
  <c r="B8499" i="47"/>
  <c r="D8499" i="47"/>
  <c r="A8500" i="47"/>
  <c r="K8582" i="47" l="1"/>
  <c r="L8582" i="47"/>
  <c r="M8582" i="47"/>
  <c r="H8583" i="47"/>
  <c r="I8582" i="47"/>
  <c r="J8582" i="47"/>
  <c r="D8500" i="47"/>
  <c r="E8500" i="47"/>
  <c r="F8500" i="47"/>
  <c r="B8500" i="47"/>
  <c r="C8500" i="47"/>
  <c r="A8501" i="47"/>
  <c r="L8583" i="47" l="1"/>
  <c r="K8583" i="47"/>
  <c r="I8583" i="47"/>
  <c r="H8584" i="47"/>
  <c r="M8583" i="47"/>
  <c r="J8583" i="47"/>
  <c r="B8501" i="47"/>
  <c r="E8501" i="47"/>
  <c r="C8501" i="47"/>
  <c r="D8501" i="47"/>
  <c r="F8501" i="47"/>
  <c r="A8502" i="47"/>
  <c r="M8584" i="47" l="1"/>
  <c r="L8584" i="47"/>
  <c r="I8584" i="47"/>
  <c r="H8585" i="47"/>
  <c r="K8584" i="47"/>
  <c r="J8584" i="47"/>
  <c r="F8502" i="47"/>
  <c r="C8502" i="47"/>
  <c r="E8502" i="47"/>
  <c r="D8502" i="47"/>
  <c r="B8502" i="47"/>
  <c r="A8503" i="47"/>
  <c r="L8585" i="47" l="1"/>
  <c r="M8585" i="47"/>
  <c r="H8586" i="47"/>
  <c r="I8585" i="47"/>
  <c r="K8585" i="47"/>
  <c r="J8585" i="47"/>
  <c r="C8503" i="47"/>
  <c r="E8503" i="47"/>
  <c r="B8503" i="47"/>
  <c r="F8503" i="47"/>
  <c r="D8503" i="47"/>
  <c r="A8504" i="47"/>
  <c r="K8586" i="47" l="1"/>
  <c r="J8586" i="47"/>
  <c r="L8586" i="47"/>
  <c r="M8586" i="47"/>
  <c r="H8587" i="47"/>
  <c r="I8586" i="47"/>
  <c r="C8504" i="47"/>
  <c r="A8505" i="47"/>
  <c r="D8504" i="47"/>
  <c r="E8504" i="47"/>
  <c r="F8504" i="47"/>
  <c r="B8504" i="47"/>
  <c r="K8587" i="47" l="1"/>
  <c r="J8587" i="47"/>
  <c r="L8587" i="47"/>
  <c r="M8587" i="47"/>
  <c r="H8588" i="47"/>
  <c r="I8587" i="47"/>
  <c r="B8505" i="47"/>
  <c r="E8505" i="47"/>
  <c r="C8505" i="47"/>
  <c r="D8505" i="47"/>
  <c r="F8505" i="47"/>
  <c r="A8506" i="47"/>
  <c r="H8589" i="47" l="1"/>
  <c r="K8588" i="47"/>
  <c r="M8588" i="47"/>
  <c r="J8588" i="47"/>
  <c r="I8588" i="47"/>
  <c r="L8588" i="47"/>
  <c r="F8506" i="47"/>
  <c r="C8506" i="47"/>
  <c r="B8506" i="47"/>
  <c r="A8507" i="47"/>
  <c r="E8506" i="47"/>
  <c r="D8506" i="47"/>
  <c r="K8589" i="47" l="1"/>
  <c r="L8589" i="47"/>
  <c r="M8589" i="47"/>
  <c r="I8589" i="47"/>
  <c r="J8589" i="47"/>
  <c r="H8590" i="47"/>
  <c r="C8507" i="47"/>
  <c r="E8507" i="47"/>
  <c r="B8507" i="47"/>
  <c r="D8507" i="47"/>
  <c r="A8508" i="47"/>
  <c r="F8507" i="47"/>
  <c r="L8590" i="47" l="1"/>
  <c r="K8590" i="47"/>
  <c r="M8590" i="47"/>
  <c r="J8590" i="47"/>
  <c r="I8590" i="47"/>
  <c r="H8591" i="47"/>
  <c r="D8508" i="47"/>
  <c r="E8508" i="47"/>
  <c r="A8509" i="47"/>
  <c r="F8508" i="47"/>
  <c r="C8508" i="47"/>
  <c r="B8508" i="47"/>
  <c r="K8591" i="47" l="1"/>
  <c r="J8591" i="47"/>
  <c r="L8591" i="47"/>
  <c r="M8591" i="47"/>
  <c r="H8592" i="47"/>
  <c r="I8591" i="47"/>
  <c r="B8509" i="47"/>
  <c r="C8509" i="47"/>
  <c r="D8509" i="47"/>
  <c r="F8509" i="47"/>
  <c r="A8510" i="47"/>
  <c r="E8509" i="47"/>
  <c r="K8592" i="47" l="1"/>
  <c r="M8592" i="47"/>
  <c r="J8592" i="47"/>
  <c r="I8592" i="47"/>
  <c r="H8593" i="47"/>
  <c r="L8592" i="47"/>
  <c r="F8510" i="47"/>
  <c r="C8510" i="47"/>
  <c r="E8510" i="47"/>
  <c r="D8510" i="47"/>
  <c r="B8510" i="47"/>
  <c r="A8511" i="47"/>
  <c r="H8594" i="47" l="1"/>
  <c r="M8593" i="47"/>
  <c r="K8593" i="47"/>
  <c r="L8593" i="47"/>
  <c r="I8593" i="47"/>
  <c r="J8593" i="47"/>
  <c r="F8511" i="47"/>
  <c r="E8511" i="47"/>
  <c r="B8511" i="47"/>
  <c r="D8511" i="47"/>
  <c r="A8512" i="47"/>
  <c r="C8511" i="47"/>
  <c r="M8594" i="47" l="1"/>
  <c r="K8594" i="47"/>
  <c r="I8594" i="47"/>
  <c r="J8594" i="47"/>
  <c r="L8594" i="47"/>
  <c r="H8595" i="47"/>
  <c r="D8512" i="47"/>
  <c r="E8512" i="47"/>
  <c r="C8512" i="47"/>
  <c r="A8513" i="47"/>
  <c r="F8512" i="47"/>
  <c r="B8512" i="47"/>
  <c r="M8595" i="47" l="1"/>
  <c r="J8595" i="47"/>
  <c r="I8595" i="47"/>
  <c r="H8596" i="47"/>
  <c r="L8595" i="47"/>
  <c r="K8595" i="47"/>
  <c r="B8513" i="47"/>
  <c r="E8513" i="47"/>
  <c r="C8513" i="47"/>
  <c r="D8513" i="47"/>
  <c r="F8513" i="47"/>
  <c r="A8514" i="47"/>
  <c r="M8596" i="47" l="1"/>
  <c r="I8596" i="47"/>
  <c r="K8596" i="47"/>
  <c r="L8596" i="47"/>
  <c r="J8596" i="47"/>
  <c r="H8597" i="47"/>
  <c r="F8514" i="47"/>
  <c r="C8514" i="47"/>
  <c r="B8514" i="47"/>
  <c r="A8515" i="47"/>
  <c r="E8514" i="47"/>
  <c r="D8514" i="47"/>
  <c r="I8597" i="47" l="1"/>
  <c r="K8597" i="47"/>
  <c r="L8597" i="47"/>
  <c r="M8597" i="47"/>
  <c r="J8597" i="47"/>
  <c r="H8598" i="47"/>
  <c r="C8515" i="47"/>
  <c r="F8515" i="47"/>
  <c r="E8515" i="47"/>
  <c r="B8515" i="47"/>
  <c r="D8515" i="47"/>
  <c r="A8516" i="47"/>
  <c r="J8598" i="47" l="1"/>
  <c r="L8598" i="47"/>
  <c r="M8598" i="47"/>
  <c r="H8599" i="47"/>
  <c r="I8598" i="47"/>
  <c r="K8598" i="47"/>
  <c r="D8516" i="47"/>
  <c r="E8516" i="47"/>
  <c r="C8516" i="47"/>
  <c r="A8517" i="47"/>
  <c r="F8516" i="47"/>
  <c r="B8516" i="47"/>
  <c r="H8600" i="47" l="1"/>
  <c r="M8599" i="47"/>
  <c r="K8599" i="47"/>
  <c r="L8599" i="47"/>
  <c r="I8599" i="47"/>
  <c r="J8599" i="47"/>
  <c r="B8517" i="47"/>
  <c r="E8517" i="47"/>
  <c r="C8517" i="47"/>
  <c r="D8517" i="47"/>
  <c r="F8517" i="47"/>
  <c r="A8518" i="47"/>
  <c r="M8600" i="47" l="1"/>
  <c r="J8600" i="47"/>
  <c r="I8600" i="47"/>
  <c r="H8601" i="47"/>
  <c r="L8600" i="47"/>
  <c r="K8600" i="47"/>
  <c r="F8518" i="47"/>
  <c r="C8518" i="47"/>
  <c r="B8518" i="47"/>
  <c r="E8518" i="47"/>
  <c r="D8518" i="47"/>
  <c r="A8519" i="47"/>
  <c r="L8601" i="47" l="1"/>
  <c r="M8601" i="47"/>
  <c r="K8601" i="47"/>
  <c r="J8601" i="47"/>
  <c r="H8602" i="47"/>
  <c r="I8601" i="47"/>
  <c r="C8519" i="47"/>
  <c r="F8519" i="47"/>
  <c r="E8519" i="47"/>
  <c r="B8519" i="47"/>
  <c r="D8519" i="47"/>
  <c r="A8520" i="47"/>
  <c r="K8602" i="47" l="1"/>
  <c r="M8602" i="47"/>
  <c r="L8602" i="47"/>
  <c r="J8602" i="47"/>
  <c r="I8602" i="47"/>
  <c r="H8603" i="47"/>
  <c r="D8520" i="47"/>
  <c r="E8520" i="47"/>
  <c r="A8521" i="47"/>
  <c r="F8520" i="47"/>
  <c r="B8520" i="47"/>
  <c r="C8520" i="47"/>
  <c r="H8604" i="47" l="1"/>
  <c r="K8603" i="47"/>
  <c r="M8603" i="47"/>
  <c r="J8603" i="47"/>
  <c r="L8603" i="47"/>
  <c r="I8603" i="47"/>
  <c r="B8521" i="47"/>
  <c r="E8521" i="47"/>
  <c r="C8521" i="47"/>
  <c r="D8521" i="47"/>
  <c r="F8521" i="47"/>
  <c r="A8522" i="47"/>
  <c r="M8604" i="47" l="1"/>
  <c r="K8604" i="47"/>
  <c r="L8604" i="47"/>
  <c r="I8604" i="47"/>
  <c r="J8604" i="47"/>
  <c r="H8605" i="47"/>
  <c r="B8522" i="47"/>
  <c r="A8523" i="47"/>
  <c r="E8522" i="47"/>
  <c r="D8522" i="47"/>
  <c r="F8522" i="47"/>
  <c r="C8522" i="47"/>
  <c r="K8605" i="47" l="1"/>
  <c r="L8605" i="47"/>
  <c r="J8605" i="47"/>
  <c r="H8606" i="47"/>
  <c r="M8605" i="47"/>
  <c r="I8605" i="47"/>
  <c r="F8523" i="47"/>
  <c r="E8523" i="47"/>
  <c r="B8523" i="47"/>
  <c r="D8523" i="47"/>
  <c r="A8524" i="47"/>
  <c r="C8523" i="47"/>
  <c r="H8607" i="47" l="1"/>
  <c r="K8606" i="47"/>
  <c r="M8606" i="47"/>
  <c r="J8606" i="47"/>
  <c r="I8606" i="47"/>
  <c r="L8606" i="47"/>
  <c r="D8524" i="47"/>
  <c r="E8524" i="47"/>
  <c r="C8524" i="47"/>
  <c r="A8525" i="47"/>
  <c r="F8524" i="47"/>
  <c r="B8524" i="47"/>
  <c r="H8608" i="47" l="1"/>
  <c r="K8607" i="47"/>
  <c r="I8607" i="47"/>
  <c r="J8607" i="47"/>
  <c r="L8607" i="47"/>
  <c r="M8607" i="47"/>
  <c r="B8525" i="47"/>
  <c r="E8525" i="47"/>
  <c r="C8525" i="47"/>
  <c r="D8525" i="47"/>
  <c r="F8525" i="47"/>
  <c r="A8526" i="47"/>
  <c r="L8608" i="47" l="1"/>
  <c r="H8609" i="47"/>
  <c r="M8608" i="47"/>
  <c r="K8608" i="47"/>
  <c r="I8608" i="47"/>
  <c r="J8608" i="47"/>
  <c r="F8526" i="47"/>
  <c r="C8526" i="47"/>
  <c r="B8526" i="47"/>
  <c r="A8527" i="47"/>
  <c r="E8526" i="47"/>
  <c r="D8526" i="47"/>
  <c r="M8609" i="47" l="1"/>
  <c r="J8609" i="47"/>
  <c r="I8609" i="47"/>
  <c r="H8610" i="47"/>
  <c r="L8609" i="47"/>
  <c r="K8609" i="47"/>
  <c r="C8527" i="47"/>
  <c r="F8527" i="47"/>
  <c r="E8527" i="47"/>
  <c r="B8527" i="47"/>
  <c r="D8527" i="47"/>
  <c r="A8528" i="47"/>
  <c r="I8610" i="47" l="1"/>
  <c r="K8610" i="47"/>
  <c r="L8610" i="47"/>
  <c r="J8610" i="47"/>
  <c r="H8611" i="47"/>
  <c r="M8610" i="47"/>
  <c r="D8528" i="47"/>
  <c r="E8528" i="47"/>
  <c r="C8528" i="47"/>
  <c r="A8529" i="47"/>
  <c r="F8528" i="47"/>
  <c r="B8528" i="47"/>
  <c r="M8611" i="47" l="1"/>
  <c r="L8611" i="47"/>
  <c r="K8611" i="47"/>
  <c r="J8611" i="47"/>
  <c r="I8611" i="47"/>
  <c r="H8612" i="47"/>
  <c r="B8529" i="47"/>
  <c r="E8529" i="47"/>
  <c r="C8529" i="47"/>
  <c r="F8529" i="47"/>
  <c r="A8530" i="47"/>
  <c r="D8529" i="47"/>
  <c r="M8612" i="47" l="1"/>
  <c r="L8612" i="47"/>
  <c r="J8612" i="47"/>
  <c r="I8612" i="47"/>
  <c r="H8613" i="47"/>
  <c r="K8612" i="47"/>
  <c r="B8530" i="47"/>
  <c r="A8531" i="47"/>
  <c r="F8530" i="47"/>
  <c r="C8530" i="47"/>
  <c r="E8530" i="47"/>
  <c r="D8530" i="47"/>
  <c r="J8613" i="47" l="1"/>
  <c r="M8613" i="47"/>
  <c r="L8613" i="47"/>
  <c r="I8613" i="47"/>
  <c r="H8614" i="47"/>
  <c r="K8613" i="47"/>
  <c r="C8531" i="47"/>
  <c r="F8531" i="47"/>
  <c r="E8531" i="47"/>
  <c r="B8531" i="47"/>
  <c r="D8531" i="47"/>
  <c r="A8532" i="47"/>
  <c r="J8614" i="47" l="1"/>
  <c r="M8614" i="47"/>
  <c r="L8614" i="47"/>
  <c r="K8614" i="47"/>
  <c r="I8614" i="47"/>
  <c r="H8615" i="47"/>
  <c r="D8532" i="47"/>
  <c r="E8532" i="47"/>
  <c r="C8532" i="47"/>
  <c r="A8533" i="47"/>
  <c r="F8532" i="47"/>
  <c r="B8532" i="47"/>
  <c r="L8615" i="47" l="1"/>
  <c r="H8616" i="47"/>
  <c r="M8615" i="47"/>
  <c r="K8615" i="47"/>
  <c r="I8615" i="47"/>
  <c r="J8615" i="47"/>
  <c r="D8533" i="47"/>
  <c r="C8533" i="47"/>
  <c r="F8533" i="47"/>
  <c r="A8534" i="47"/>
  <c r="B8533" i="47"/>
  <c r="E8533" i="47"/>
  <c r="J8616" i="47" l="1"/>
  <c r="L8616" i="47"/>
  <c r="M8616" i="47"/>
  <c r="K8616" i="47"/>
  <c r="H8617" i="47"/>
  <c r="I8616" i="47"/>
  <c r="F8534" i="47"/>
  <c r="C8534" i="47"/>
  <c r="A8535" i="47"/>
  <c r="E8534" i="47"/>
  <c r="D8534" i="47"/>
  <c r="B8534" i="47"/>
  <c r="M8617" i="47" l="1"/>
  <c r="K8617" i="47"/>
  <c r="I8617" i="47"/>
  <c r="J8617" i="47"/>
  <c r="L8617" i="47"/>
  <c r="H8618" i="47"/>
  <c r="C8535" i="47"/>
  <c r="F8535" i="47"/>
  <c r="E8535" i="47"/>
  <c r="B8535" i="47"/>
  <c r="D8535" i="47"/>
  <c r="A8536" i="47"/>
  <c r="J8618" i="47" l="1"/>
  <c r="L8618" i="47"/>
  <c r="M8618" i="47"/>
  <c r="K8618" i="47"/>
  <c r="H8619" i="47"/>
  <c r="I8618" i="47"/>
  <c r="D8536" i="47"/>
  <c r="E8536" i="47"/>
  <c r="B8536" i="47"/>
  <c r="C8536" i="47"/>
  <c r="A8537" i="47"/>
  <c r="F8536" i="47"/>
  <c r="I8619" i="47" l="1"/>
  <c r="K8619" i="47"/>
  <c r="L8619" i="47"/>
  <c r="J8619" i="47"/>
  <c r="H8620" i="47"/>
  <c r="M8619" i="47"/>
  <c r="B8537" i="47"/>
  <c r="E8537" i="47"/>
  <c r="C8537" i="47"/>
  <c r="D8537" i="47"/>
  <c r="F8537" i="47"/>
  <c r="A8538" i="47"/>
  <c r="L8620" i="47" l="1"/>
  <c r="H8621" i="47"/>
  <c r="M8620" i="47"/>
  <c r="K8620" i="47"/>
  <c r="I8620" i="47"/>
  <c r="J8620" i="47"/>
  <c r="F8538" i="47"/>
  <c r="C8538" i="47"/>
  <c r="E8538" i="47"/>
  <c r="D8538" i="47"/>
  <c r="B8538" i="47"/>
  <c r="A8539" i="47"/>
  <c r="J8621" i="47" l="1"/>
  <c r="L8621" i="47"/>
  <c r="M8621" i="47"/>
  <c r="H8622" i="47"/>
  <c r="I8621" i="47"/>
  <c r="K8621" i="47"/>
  <c r="E8539" i="47"/>
  <c r="B8539" i="47"/>
  <c r="D8539" i="47"/>
  <c r="A8540" i="47"/>
  <c r="C8539" i="47"/>
  <c r="F8539" i="47"/>
  <c r="K8622" i="47" l="1"/>
  <c r="M8622" i="47"/>
  <c r="L8622" i="47"/>
  <c r="J8622" i="47"/>
  <c r="I8622" i="47"/>
  <c r="H8623" i="47"/>
  <c r="D8540" i="47"/>
  <c r="E8540" i="47"/>
  <c r="F8540" i="47"/>
  <c r="B8540" i="47"/>
  <c r="C8540" i="47"/>
  <c r="A8541" i="47"/>
  <c r="I8623" i="47" l="1"/>
  <c r="K8623" i="47"/>
  <c r="L8623" i="47"/>
  <c r="M8623" i="47"/>
  <c r="J8623" i="47"/>
  <c r="H8624" i="47"/>
  <c r="B8541" i="47"/>
  <c r="E8541" i="47"/>
  <c r="C8541" i="47"/>
  <c r="D8541" i="47"/>
  <c r="F8541" i="47"/>
  <c r="A8542" i="47"/>
  <c r="J8624" i="47" l="1"/>
  <c r="L8624" i="47"/>
  <c r="M8624" i="47"/>
  <c r="H8625" i="47"/>
  <c r="I8624" i="47"/>
  <c r="K8624" i="47"/>
  <c r="F8542" i="47"/>
  <c r="C8542" i="47"/>
  <c r="B8542" i="47"/>
  <c r="A8543" i="47"/>
  <c r="E8542" i="47"/>
  <c r="D8542" i="47"/>
  <c r="M8625" i="47" l="1"/>
  <c r="J8625" i="47"/>
  <c r="K8625" i="47"/>
  <c r="L8625" i="47"/>
  <c r="I8625" i="47"/>
  <c r="H8626" i="47"/>
  <c r="E8543" i="47"/>
  <c r="B8543" i="47"/>
  <c r="D8543" i="47"/>
  <c r="A8544" i="47"/>
  <c r="C8543" i="47"/>
  <c r="F8543" i="47"/>
  <c r="J8626" i="47" l="1"/>
  <c r="L8626" i="47"/>
  <c r="M8626" i="47"/>
  <c r="K8626" i="47"/>
  <c r="H8627" i="47"/>
  <c r="I8626" i="47"/>
  <c r="D8544" i="47"/>
  <c r="C8544" i="47"/>
  <c r="A8545" i="47"/>
  <c r="F8544" i="47"/>
  <c r="B8544" i="47"/>
  <c r="E8544" i="47"/>
  <c r="K8627" i="47" l="1"/>
  <c r="J8627" i="47"/>
  <c r="M8627" i="47"/>
  <c r="L8627" i="47"/>
  <c r="I8627" i="47"/>
  <c r="H8628" i="47"/>
  <c r="B8545" i="47"/>
  <c r="E8545" i="47"/>
  <c r="C8545" i="47"/>
  <c r="D8545" i="47"/>
  <c r="F8545" i="47"/>
  <c r="A8546" i="47"/>
  <c r="K8628" i="47" l="1"/>
  <c r="L8628" i="47"/>
  <c r="J8628" i="47"/>
  <c r="H8629" i="47"/>
  <c r="M8628" i="47"/>
  <c r="I8628" i="47"/>
  <c r="F8546" i="47"/>
  <c r="C8546" i="47"/>
  <c r="B8546" i="47"/>
  <c r="A8547" i="47"/>
  <c r="E8546" i="47"/>
  <c r="D8546" i="47"/>
  <c r="L8629" i="47" l="1"/>
  <c r="H8630" i="47"/>
  <c r="I8629" i="47"/>
  <c r="M8629" i="47"/>
  <c r="K8629" i="47"/>
  <c r="J8629" i="47"/>
  <c r="F8547" i="47"/>
  <c r="E8547" i="47"/>
  <c r="B8547" i="47"/>
  <c r="D8547" i="47"/>
  <c r="A8548" i="47"/>
  <c r="C8547" i="47"/>
  <c r="J8630" i="47" l="1"/>
  <c r="L8630" i="47"/>
  <c r="M8630" i="47"/>
  <c r="H8631" i="47"/>
  <c r="I8630" i="47"/>
  <c r="K8630" i="47"/>
  <c r="D8548" i="47"/>
  <c r="E8548" i="47"/>
  <c r="A8549" i="47"/>
  <c r="F8548" i="47"/>
  <c r="B8548" i="47"/>
  <c r="C8548" i="47"/>
  <c r="M8631" i="47" l="1"/>
  <c r="L8631" i="47"/>
  <c r="I8631" i="47"/>
  <c r="H8632" i="47"/>
  <c r="K8631" i="47"/>
  <c r="J8631" i="47"/>
  <c r="E8549" i="47"/>
  <c r="C8549" i="47"/>
  <c r="D8549" i="47"/>
  <c r="F8549" i="47"/>
  <c r="A8550" i="47"/>
  <c r="B8549" i="47"/>
  <c r="L8632" i="47" l="1"/>
  <c r="K8632" i="47"/>
  <c r="J8632" i="47"/>
  <c r="H8633" i="47"/>
  <c r="M8632" i="47"/>
  <c r="I8632" i="47"/>
  <c r="F8550" i="47"/>
  <c r="C8550" i="47"/>
  <c r="D8550" i="47"/>
  <c r="B8550" i="47"/>
  <c r="A8551" i="47"/>
  <c r="E8550" i="47"/>
  <c r="J8633" i="47" l="1"/>
  <c r="M8633" i="47"/>
  <c r="L8633" i="47"/>
  <c r="K8633" i="47"/>
  <c r="I8633" i="47"/>
  <c r="H8634" i="47"/>
  <c r="C8551" i="47"/>
  <c r="F8551" i="47"/>
  <c r="E8551" i="47"/>
  <c r="B8551" i="47"/>
  <c r="D8551" i="47"/>
  <c r="A8552" i="47"/>
  <c r="L8634" i="47" l="1"/>
  <c r="H8635" i="47"/>
  <c r="M8634" i="47"/>
  <c r="K8634" i="47"/>
  <c r="I8634" i="47"/>
  <c r="J8634" i="47"/>
  <c r="D8552" i="47"/>
  <c r="E8552" i="47"/>
  <c r="B8552" i="47"/>
  <c r="C8552" i="47"/>
  <c r="A8553" i="47"/>
  <c r="F8552" i="47"/>
  <c r="K8635" i="47" l="1"/>
  <c r="L8635" i="47"/>
  <c r="I8635" i="47"/>
  <c r="J8635" i="47"/>
  <c r="H8636" i="47"/>
  <c r="M8635" i="47"/>
  <c r="B8553" i="47"/>
  <c r="E8553" i="47"/>
  <c r="C8553" i="47"/>
  <c r="D8553" i="47"/>
  <c r="A8554" i="47"/>
  <c r="F8553" i="47"/>
  <c r="J8636" i="47" l="1"/>
  <c r="L8636" i="47"/>
  <c r="M8636" i="47"/>
  <c r="H8637" i="47"/>
  <c r="I8636" i="47"/>
  <c r="K8636" i="47"/>
  <c r="F8554" i="47"/>
  <c r="C8554" i="47"/>
  <c r="D8554" i="47"/>
  <c r="B8554" i="47"/>
  <c r="A8555" i="47"/>
  <c r="E8554" i="47"/>
  <c r="J8637" i="47" l="1"/>
  <c r="L8637" i="47"/>
  <c r="M8637" i="47"/>
  <c r="K8637" i="47"/>
  <c r="H8638" i="47"/>
  <c r="I8637" i="47"/>
  <c r="C8555" i="47"/>
  <c r="F8555" i="47"/>
  <c r="E8555" i="47"/>
  <c r="B8555" i="47"/>
  <c r="A8556" i="47"/>
  <c r="D8555" i="47"/>
  <c r="J8638" i="47" l="1"/>
  <c r="L8638" i="47"/>
  <c r="M8638" i="47"/>
  <c r="H8639" i="47"/>
  <c r="I8638" i="47"/>
  <c r="K8638" i="47"/>
  <c r="D8556" i="47"/>
  <c r="E8556" i="47"/>
  <c r="C8556" i="47"/>
  <c r="A8557" i="47"/>
  <c r="F8556" i="47"/>
  <c r="B8556" i="47"/>
  <c r="H8640" i="47" l="1"/>
  <c r="M8639" i="47"/>
  <c r="K8639" i="47"/>
  <c r="I8639" i="47"/>
  <c r="J8639" i="47"/>
  <c r="L8639" i="47"/>
  <c r="B8557" i="47"/>
  <c r="E8557" i="47"/>
  <c r="C8557" i="47"/>
  <c r="D8557" i="47"/>
  <c r="F8557" i="47"/>
  <c r="A8558" i="47"/>
  <c r="J8640" i="47" l="1"/>
  <c r="L8640" i="47"/>
  <c r="M8640" i="47"/>
  <c r="H8641" i="47"/>
  <c r="I8640" i="47"/>
  <c r="K8640" i="47"/>
  <c r="F8558" i="47"/>
  <c r="C8558" i="47"/>
  <c r="B8558" i="47"/>
  <c r="A8559" i="47"/>
  <c r="E8558" i="47"/>
  <c r="D8558" i="47"/>
  <c r="I8641" i="47" l="1"/>
  <c r="J8641" i="47"/>
  <c r="H8642" i="47"/>
  <c r="M8641" i="47"/>
  <c r="K8641" i="47"/>
  <c r="L8641" i="47"/>
  <c r="E8559" i="47"/>
  <c r="B8559" i="47"/>
  <c r="D8559" i="47"/>
  <c r="A8560" i="47"/>
  <c r="C8559" i="47"/>
  <c r="F8559" i="47"/>
  <c r="K8642" i="47" l="1"/>
  <c r="M8642" i="47"/>
  <c r="J8642" i="47"/>
  <c r="L8642" i="47"/>
  <c r="I8642" i="47"/>
  <c r="H8643" i="47"/>
  <c r="D8560" i="47"/>
  <c r="E8560" i="47"/>
  <c r="C8560" i="47"/>
  <c r="F8560" i="47"/>
  <c r="B8560" i="47"/>
  <c r="A8561" i="47"/>
  <c r="H8644" i="47" l="1"/>
  <c r="M8643" i="47"/>
  <c r="K8643" i="47"/>
  <c r="I8643" i="47"/>
  <c r="J8643" i="47"/>
  <c r="L8643" i="47"/>
  <c r="B8561" i="47"/>
  <c r="E8561" i="47"/>
  <c r="C8561" i="47"/>
  <c r="D8561" i="47"/>
  <c r="F8561" i="47"/>
  <c r="A8562" i="47"/>
  <c r="K8644" i="47" l="1"/>
  <c r="J8644" i="47"/>
  <c r="H8645" i="47"/>
  <c r="I8644" i="47"/>
  <c r="L8644" i="47"/>
  <c r="M8644" i="47"/>
  <c r="F8562" i="47"/>
  <c r="C8562" i="47"/>
  <c r="B8562" i="47"/>
  <c r="A8563" i="47"/>
  <c r="D8562" i="47"/>
  <c r="E8562" i="47"/>
  <c r="J8645" i="47" l="1"/>
  <c r="L8645" i="47"/>
  <c r="M8645" i="47"/>
  <c r="K8645" i="47"/>
  <c r="H8646" i="47"/>
  <c r="I8645" i="47"/>
  <c r="C8563" i="47"/>
  <c r="F8563" i="47"/>
  <c r="E8563" i="47"/>
  <c r="B8563" i="47"/>
  <c r="D8563" i="47"/>
  <c r="A8564" i="47"/>
  <c r="L8646" i="47" l="1"/>
  <c r="H8647" i="47"/>
  <c r="M8646" i="47"/>
  <c r="K8646" i="47"/>
  <c r="I8646" i="47"/>
  <c r="J8646" i="47"/>
  <c r="D8564" i="47"/>
  <c r="E8564" i="47"/>
  <c r="C8564" i="47"/>
  <c r="A8565" i="47"/>
  <c r="B8564" i="47"/>
  <c r="F8564" i="47"/>
  <c r="L8647" i="47" l="1"/>
  <c r="H8648" i="47"/>
  <c r="M8647" i="47"/>
  <c r="K8647" i="47"/>
  <c r="I8647" i="47"/>
  <c r="J8647" i="47"/>
  <c r="C8565" i="47"/>
  <c r="D8565" i="47"/>
  <c r="B8565" i="47"/>
  <c r="E8565" i="47"/>
  <c r="F8565" i="47"/>
  <c r="A8566" i="47"/>
  <c r="M8648" i="47" l="1"/>
  <c r="I8648" i="47"/>
  <c r="K8648" i="47"/>
  <c r="L8648" i="47"/>
  <c r="J8648" i="47"/>
  <c r="H8649" i="47"/>
  <c r="E8566" i="47"/>
  <c r="D8566" i="47"/>
  <c r="F8566" i="47"/>
  <c r="C8566" i="47"/>
  <c r="B8566" i="47"/>
  <c r="A8567" i="47"/>
  <c r="K8649" i="47" l="1"/>
  <c r="I8649" i="47"/>
  <c r="H8650" i="47"/>
  <c r="J8649" i="47"/>
  <c r="M8649" i="47"/>
  <c r="L8649" i="47"/>
  <c r="D8567" i="47"/>
  <c r="A8568" i="47"/>
  <c r="C8567" i="47"/>
  <c r="F8567" i="47"/>
  <c r="E8567" i="47"/>
  <c r="B8567" i="47"/>
  <c r="M8650" i="47" l="1"/>
  <c r="J8650" i="47"/>
  <c r="H8651" i="47"/>
  <c r="I8650" i="47"/>
  <c r="L8650" i="47"/>
  <c r="K8650" i="47"/>
  <c r="F8568" i="47"/>
  <c r="B8568" i="47"/>
  <c r="D8568" i="47"/>
  <c r="E8568" i="47"/>
  <c r="C8568" i="47"/>
  <c r="A8569" i="47"/>
  <c r="M8651" i="47" l="1"/>
  <c r="K8651" i="47"/>
  <c r="L8651" i="47"/>
  <c r="H8652" i="47"/>
  <c r="I8651" i="47"/>
  <c r="J8651" i="47"/>
  <c r="C8569" i="47"/>
  <c r="D8569" i="47"/>
  <c r="B8569" i="47"/>
  <c r="E8569" i="47"/>
  <c r="F8569" i="47"/>
  <c r="A8570" i="47"/>
  <c r="K8652" i="47" l="1"/>
  <c r="L8652" i="47"/>
  <c r="J8652" i="47"/>
  <c r="M8652" i="47"/>
  <c r="I8652" i="47"/>
  <c r="H8653" i="47"/>
  <c r="E8570" i="47"/>
  <c r="D8570" i="47"/>
  <c r="F8570" i="47"/>
  <c r="C8570" i="47"/>
  <c r="B8570" i="47"/>
  <c r="A8571" i="47"/>
  <c r="H8654" i="47" l="1"/>
  <c r="K8653" i="47"/>
  <c r="M8653" i="47"/>
  <c r="J8653" i="47"/>
  <c r="I8653" i="47"/>
  <c r="L8653" i="47"/>
  <c r="E8571" i="47"/>
  <c r="B8571" i="47"/>
  <c r="D8571" i="47"/>
  <c r="A8572" i="47"/>
  <c r="C8571" i="47"/>
  <c r="F8571" i="47"/>
  <c r="L8654" i="47" l="1"/>
  <c r="H8655" i="47"/>
  <c r="M8654" i="47"/>
  <c r="K8654" i="47"/>
  <c r="I8654" i="47"/>
  <c r="J8654" i="47"/>
  <c r="B8572" i="47"/>
  <c r="C8572" i="47"/>
  <c r="A8573" i="47"/>
  <c r="F8572" i="47"/>
  <c r="D8572" i="47"/>
  <c r="E8572" i="47"/>
  <c r="L8655" i="47" l="1"/>
  <c r="M8655" i="47"/>
  <c r="H8656" i="47"/>
  <c r="I8655" i="47"/>
  <c r="K8655" i="47"/>
  <c r="J8655" i="47"/>
  <c r="C8573" i="47"/>
  <c r="D8573" i="47"/>
  <c r="A8574" i="47"/>
  <c r="B8573" i="47"/>
  <c r="E8573" i="47"/>
  <c r="F8573" i="47"/>
  <c r="M8656" i="47" l="1"/>
  <c r="J8656" i="47"/>
  <c r="L8656" i="47"/>
  <c r="I8656" i="47"/>
  <c r="H8657" i="47"/>
  <c r="K8656" i="47"/>
  <c r="D8574" i="47"/>
  <c r="F8574" i="47"/>
  <c r="C8574" i="47"/>
  <c r="B8574" i="47"/>
  <c r="A8575" i="47"/>
  <c r="E8574" i="47"/>
  <c r="M8657" i="47" l="1"/>
  <c r="L8657" i="47"/>
  <c r="I8657" i="47"/>
  <c r="H8658" i="47"/>
  <c r="K8657" i="47"/>
  <c r="J8657" i="47"/>
  <c r="E8575" i="47"/>
  <c r="B8575" i="47"/>
  <c r="A8576" i="47"/>
  <c r="C8575" i="47"/>
  <c r="F8575" i="47"/>
  <c r="D8575" i="47"/>
  <c r="L8658" i="47" l="1"/>
  <c r="H8659" i="47"/>
  <c r="I8658" i="47"/>
  <c r="K8658" i="47"/>
  <c r="J8658" i="47"/>
  <c r="M8658" i="47"/>
  <c r="F8576" i="47"/>
  <c r="D8576" i="47"/>
  <c r="E8576" i="47"/>
  <c r="C8576" i="47"/>
  <c r="A8577" i="47"/>
  <c r="B8576" i="47"/>
  <c r="K8659" i="47" l="1"/>
  <c r="L8659" i="47"/>
  <c r="J8659" i="47"/>
  <c r="H8660" i="47"/>
  <c r="M8659" i="47"/>
  <c r="I8659" i="47"/>
  <c r="C8577" i="47"/>
  <c r="D8577" i="47"/>
  <c r="F8577" i="47"/>
  <c r="A8578" i="47"/>
  <c r="E8577" i="47"/>
  <c r="B8577" i="47"/>
  <c r="L8660" i="47" l="1"/>
  <c r="M8660" i="47"/>
  <c r="K8660" i="47"/>
  <c r="I8660" i="47"/>
  <c r="J8660" i="47"/>
  <c r="H8661" i="47"/>
  <c r="E8578" i="47"/>
  <c r="F8578" i="47"/>
  <c r="C8578" i="47"/>
  <c r="B8578" i="47"/>
  <c r="A8579" i="47"/>
  <c r="D8578" i="47"/>
  <c r="K8661" i="47" l="1"/>
  <c r="J8661" i="47"/>
  <c r="L8661" i="47"/>
  <c r="M8661" i="47"/>
  <c r="H8662" i="47"/>
  <c r="I8661" i="47"/>
  <c r="E8579" i="47"/>
  <c r="B8579" i="47"/>
  <c r="D8579" i="47"/>
  <c r="A8580" i="47"/>
  <c r="C8579" i="47"/>
  <c r="F8579" i="47"/>
  <c r="J8662" i="47" l="1"/>
  <c r="H8663" i="47"/>
  <c r="M8662" i="47"/>
  <c r="I8662" i="47"/>
  <c r="K8662" i="47"/>
  <c r="L8662" i="47"/>
  <c r="F8580" i="47"/>
  <c r="A8581" i="47"/>
  <c r="B8580" i="47"/>
  <c r="D8580" i="47"/>
  <c r="E8580" i="47"/>
  <c r="C8580" i="47"/>
  <c r="I8663" i="47" l="1"/>
  <c r="H8664" i="47"/>
  <c r="K8663" i="47"/>
  <c r="J8663" i="47"/>
  <c r="M8663" i="47"/>
  <c r="L8663" i="47"/>
  <c r="C8581" i="47"/>
  <c r="D8581" i="47"/>
  <c r="F8581" i="47"/>
  <c r="A8582" i="47"/>
  <c r="B8581" i="47"/>
  <c r="E8581" i="47"/>
  <c r="J8664" i="47" l="1"/>
  <c r="L8664" i="47"/>
  <c r="M8664" i="47"/>
  <c r="K8664" i="47"/>
  <c r="H8665" i="47"/>
  <c r="I8664" i="47"/>
  <c r="E8582" i="47"/>
  <c r="D8582" i="47"/>
  <c r="B8582" i="47"/>
  <c r="A8583" i="47"/>
  <c r="F8582" i="47"/>
  <c r="C8582" i="47"/>
  <c r="K8665" i="47" l="1"/>
  <c r="L8665" i="47"/>
  <c r="J8665" i="47"/>
  <c r="M8665" i="47"/>
  <c r="H8666" i="47"/>
  <c r="I8665" i="47"/>
  <c r="E8583" i="47"/>
  <c r="B8583" i="47"/>
  <c r="D8583" i="47"/>
  <c r="C8583" i="47"/>
  <c r="F8583" i="47"/>
  <c r="A8584" i="47"/>
  <c r="I8666" i="47" l="1"/>
  <c r="K8666" i="47"/>
  <c r="L8666" i="47"/>
  <c r="J8666" i="47"/>
  <c r="H8667" i="47"/>
  <c r="M8666" i="47"/>
  <c r="F8584" i="47"/>
  <c r="B8584" i="47"/>
  <c r="D8584" i="47"/>
  <c r="E8584" i="47"/>
  <c r="C8584" i="47"/>
  <c r="A8585" i="47"/>
  <c r="M8667" i="47" l="1"/>
  <c r="I8667" i="47"/>
  <c r="K8667" i="47"/>
  <c r="L8667" i="47"/>
  <c r="J8667" i="47"/>
  <c r="H8668" i="47"/>
  <c r="F8585" i="47"/>
  <c r="A8586" i="47"/>
  <c r="C8585" i="47"/>
  <c r="D8585" i="47"/>
  <c r="B8585" i="47"/>
  <c r="E8585" i="47"/>
  <c r="L8668" i="47" l="1"/>
  <c r="M8668" i="47"/>
  <c r="K8668" i="47"/>
  <c r="I8668" i="47"/>
  <c r="J8668" i="47"/>
  <c r="H8669" i="47"/>
  <c r="E8586" i="47"/>
  <c r="F8586" i="47"/>
  <c r="D8586" i="47"/>
  <c r="B8586" i="47"/>
  <c r="A8587" i="47"/>
  <c r="C8586" i="47"/>
  <c r="J8669" i="47" l="1"/>
  <c r="L8669" i="47"/>
  <c r="M8669" i="47"/>
  <c r="K8669" i="47"/>
  <c r="H8670" i="47"/>
  <c r="I8669" i="47"/>
  <c r="D8587" i="47"/>
  <c r="A8588" i="47"/>
  <c r="C8587" i="47"/>
  <c r="F8587" i="47"/>
  <c r="E8587" i="47"/>
  <c r="B8587" i="47"/>
  <c r="L8670" i="47" l="1"/>
  <c r="M8670" i="47"/>
  <c r="H8671" i="47"/>
  <c r="I8670" i="47"/>
  <c r="K8670" i="47"/>
  <c r="J8670" i="47"/>
  <c r="B8588" i="47"/>
  <c r="D8588" i="47"/>
  <c r="E8588" i="47"/>
  <c r="C8588" i="47"/>
  <c r="A8589" i="47"/>
  <c r="F8588" i="47"/>
  <c r="K8671" i="47" l="1"/>
  <c r="L8671" i="47"/>
  <c r="M8671" i="47"/>
  <c r="J8671" i="47"/>
  <c r="H8672" i="47"/>
  <c r="I8671" i="47"/>
  <c r="C8589" i="47"/>
  <c r="D8589" i="47"/>
  <c r="F8589" i="47"/>
  <c r="A8590" i="47"/>
  <c r="B8589" i="47"/>
  <c r="E8589" i="47"/>
  <c r="L8672" i="47" l="1"/>
  <c r="H8673" i="47"/>
  <c r="M8672" i="47"/>
  <c r="K8672" i="47"/>
  <c r="I8672" i="47"/>
  <c r="J8672" i="47"/>
  <c r="D8590" i="47"/>
  <c r="F8590" i="47"/>
  <c r="C8590" i="47"/>
  <c r="B8590" i="47"/>
  <c r="A8591" i="47"/>
  <c r="E8590" i="47"/>
  <c r="L8673" i="47" l="1"/>
  <c r="M8673" i="47"/>
  <c r="H8674" i="47"/>
  <c r="I8673" i="47"/>
  <c r="K8673" i="47"/>
  <c r="J8673" i="47"/>
  <c r="D8591" i="47"/>
  <c r="A8592" i="47"/>
  <c r="C8591" i="47"/>
  <c r="F8591" i="47"/>
  <c r="E8591" i="47"/>
  <c r="B8591" i="47"/>
  <c r="J8674" i="47" l="1"/>
  <c r="L8674" i="47"/>
  <c r="M8674" i="47"/>
  <c r="K8674" i="47"/>
  <c r="H8675" i="47"/>
  <c r="I8674" i="47"/>
  <c r="E8592" i="47"/>
  <c r="C8592" i="47"/>
  <c r="A8593" i="47"/>
  <c r="F8592" i="47"/>
  <c r="B8592" i="47"/>
  <c r="D8592" i="47"/>
  <c r="I8675" i="47" l="1"/>
  <c r="J8675" i="47"/>
  <c r="H8676" i="47"/>
  <c r="L8675" i="47"/>
  <c r="M8675" i="47"/>
  <c r="K8675" i="47"/>
  <c r="B8593" i="47"/>
  <c r="E8593" i="47"/>
  <c r="C8593" i="47"/>
  <c r="D8593" i="47"/>
  <c r="F8593" i="47"/>
  <c r="A8594" i="47"/>
  <c r="H8677" i="47" l="1"/>
  <c r="M8676" i="47"/>
  <c r="K8676" i="47"/>
  <c r="I8676" i="47"/>
  <c r="J8676" i="47"/>
  <c r="L8676" i="47"/>
  <c r="F8594" i="47"/>
  <c r="C8594" i="47"/>
  <c r="B8594" i="47"/>
  <c r="A8595" i="47"/>
  <c r="D8594" i="47"/>
  <c r="E8594" i="47"/>
  <c r="K8677" i="47" l="1"/>
  <c r="M8677" i="47"/>
  <c r="J8677" i="47"/>
  <c r="H8678" i="47"/>
  <c r="I8677" i="47"/>
  <c r="L8677" i="47"/>
  <c r="E8595" i="47"/>
  <c r="B8595" i="47"/>
  <c r="D8595" i="47"/>
  <c r="A8596" i="47"/>
  <c r="C8595" i="47"/>
  <c r="F8595" i="47"/>
  <c r="K8678" i="47" l="1"/>
  <c r="H8679" i="47"/>
  <c r="M8678" i="47"/>
  <c r="I8678" i="47"/>
  <c r="J8678" i="47"/>
  <c r="L8678" i="47"/>
  <c r="D8596" i="47"/>
  <c r="E8596" i="47"/>
  <c r="A8597" i="47"/>
  <c r="C8596" i="47"/>
  <c r="F8596" i="47"/>
  <c r="B8596" i="47"/>
  <c r="H8680" i="47" l="1"/>
  <c r="K8679" i="47"/>
  <c r="M8679" i="47"/>
  <c r="J8679" i="47"/>
  <c r="I8679" i="47"/>
  <c r="L8679" i="47"/>
  <c r="B8597" i="47"/>
  <c r="A8598" i="47"/>
  <c r="E8597" i="47"/>
  <c r="C8597" i="47"/>
  <c r="D8597" i="47"/>
  <c r="F8597" i="47"/>
  <c r="H8681" i="47" l="1"/>
  <c r="M8680" i="47"/>
  <c r="K8680" i="47"/>
  <c r="I8680" i="47"/>
  <c r="J8680" i="47"/>
  <c r="L8680" i="47"/>
  <c r="F8598" i="47"/>
  <c r="C8598" i="47"/>
  <c r="B8598" i="47"/>
  <c r="A8599" i="47"/>
  <c r="E8598" i="47"/>
  <c r="D8598" i="47"/>
  <c r="M8681" i="47" l="1"/>
  <c r="L8681" i="47"/>
  <c r="I8681" i="47"/>
  <c r="H8682" i="47"/>
  <c r="K8681" i="47"/>
  <c r="J8681" i="47"/>
  <c r="C8599" i="47"/>
  <c r="B8599" i="47"/>
  <c r="E8599" i="47"/>
  <c r="D8599" i="47"/>
  <c r="A8600" i="47"/>
  <c r="F8599" i="47"/>
  <c r="K8682" i="47" l="1"/>
  <c r="J8682" i="47"/>
  <c r="L8682" i="47"/>
  <c r="M8682" i="47"/>
  <c r="H8683" i="47"/>
  <c r="I8682" i="47"/>
  <c r="D8600" i="47"/>
  <c r="E8600" i="47"/>
  <c r="A8601" i="47"/>
  <c r="B8600" i="47"/>
  <c r="C8600" i="47"/>
  <c r="F8600" i="47"/>
  <c r="L8683" i="47" l="1"/>
  <c r="M8683" i="47"/>
  <c r="H8684" i="47"/>
  <c r="I8683" i="47"/>
  <c r="K8683" i="47"/>
  <c r="J8683" i="47"/>
  <c r="B8601" i="47"/>
  <c r="E8601" i="47"/>
  <c r="C8601" i="47"/>
  <c r="D8601" i="47"/>
  <c r="F8601" i="47"/>
  <c r="A8602" i="47"/>
  <c r="L8684" i="47" l="1"/>
  <c r="H8685" i="47"/>
  <c r="M8684" i="47"/>
  <c r="K8684" i="47"/>
  <c r="I8684" i="47"/>
  <c r="J8684" i="47"/>
  <c r="F8602" i="47"/>
  <c r="C8602" i="47"/>
  <c r="A8603" i="47"/>
  <c r="B8602" i="47"/>
  <c r="E8602" i="47"/>
  <c r="D8602" i="47"/>
  <c r="L8685" i="47" l="1"/>
  <c r="J8685" i="47"/>
  <c r="H8686" i="47"/>
  <c r="I8685" i="47"/>
  <c r="M8685" i="47"/>
  <c r="K8685" i="47"/>
  <c r="C8603" i="47"/>
  <c r="E8603" i="47"/>
  <c r="B8603" i="47"/>
  <c r="D8603" i="47"/>
  <c r="A8604" i="47"/>
  <c r="F8603" i="47"/>
  <c r="I8686" i="47" l="1"/>
  <c r="K8686" i="47"/>
  <c r="L8686" i="47"/>
  <c r="J8686" i="47"/>
  <c r="H8687" i="47"/>
  <c r="M8686" i="47"/>
  <c r="D8604" i="47"/>
  <c r="E8604" i="47"/>
  <c r="A8605" i="47"/>
  <c r="F8604" i="47"/>
  <c r="B8604" i="47"/>
  <c r="C8604" i="47"/>
  <c r="L8687" i="47" l="1"/>
  <c r="H8688" i="47"/>
  <c r="M8687" i="47"/>
  <c r="K8687" i="47"/>
  <c r="I8687" i="47"/>
  <c r="J8687" i="47"/>
  <c r="B8605" i="47"/>
  <c r="C8605" i="47"/>
  <c r="D8605" i="47"/>
  <c r="F8605" i="47"/>
  <c r="A8606" i="47"/>
  <c r="E8605" i="47"/>
  <c r="I8688" i="47" l="1"/>
  <c r="K8688" i="47"/>
  <c r="L8688" i="47"/>
  <c r="M8688" i="47"/>
  <c r="J8688" i="47"/>
  <c r="H8689" i="47"/>
  <c r="F8606" i="47"/>
  <c r="C8606" i="47"/>
  <c r="E8606" i="47"/>
  <c r="D8606" i="47"/>
  <c r="B8606" i="47"/>
  <c r="A8607" i="47"/>
  <c r="J8689" i="47" l="1"/>
  <c r="L8689" i="47"/>
  <c r="M8689" i="47"/>
  <c r="H8690" i="47"/>
  <c r="I8689" i="47"/>
  <c r="K8689" i="47"/>
  <c r="C8607" i="47"/>
  <c r="E8607" i="47"/>
  <c r="B8607" i="47"/>
  <c r="F8607" i="47"/>
  <c r="D8607" i="47"/>
  <c r="A8608" i="47"/>
  <c r="H8691" i="47" l="1"/>
  <c r="K8690" i="47"/>
  <c r="I8690" i="47"/>
  <c r="J8690" i="47"/>
  <c r="L8690" i="47"/>
  <c r="M8690" i="47"/>
  <c r="D8608" i="47"/>
  <c r="E8608" i="47"/>
  <c r="F8608" i="47"/>
  <c r="B8608" i="47"/>
  <c r="C8608" i="47"/>
  <c r="A8609" i="47"/>
  <c r="M8691" i="47" l="1"/>
  <c r="L8691" i="47"/>
  <c r="H8692" i="47"/>
  <c r="I8691" i="47"/>
  <c r="K8691" i="47"/>
  <c r="J8691" i="47"/>
  <c r="B8609" i="47"/>
  <c r="E8609" i="47"/>
  <c r="C8609" i="47"/>
  <c r="D8609" i="47"/>
  <c r="F8609" i="47"/>
  <c r="A8610" i="47"/>
  <c r="L8692" i="47" l="1"/>
  <c r="I8692" i="47"/>
  <c r="H8693" i="47"/>
  <c r="K8692" i="47"/>
  <c r="J8692" i="47"/>
  <c r="M8692" i="47"/>
  <c r="F8610" i="47"/>
  <c r="C8610" i="47"/>
  <c r="E8610" i="47"/>
  <c r="D8610" i="47"/>
  <c r="B8610" i="47"/>
  <c r="A8611" i="47"/>
  <c r="J8693" i="47" l="1"/>
  <c r="L8693" i="47"/>
  <c r="M8693" i="47"/>
  <c r="H8694" i="47"/>
  <c r="I8693" i="47"/>
  <c r="K8693" i="47"/>
  <c r="C8611" i="47"/>
  <c r="B8611" i="47"/>
  <c r="F8611" i="47"/>
  <c r="D8611" i="47"/>
  <c r="A8612" i="47"/>
  <c r="E8611" i="47"/>
  <c r="L8694" i="47" l="1"/>
  <c r="H8695" i="47"/>
  <c r="M8694" i="47"/>
  <c r="J8694" i="47"/>
  <c r="I8694" i="47"/>
  <c r="K8694" i="47"/>
  <c r="E8612" i="47"/>
  <c r="C8612" i="47"/>
  <c r="A8613" i="47"/>
  <c r="F8612" i="47"/>
  <c r="B8612" i="47"/>
  <c r="D8612" i="47"/>
  <c r="H8696" i="47" l="1"/>
  <c r="M8695" i="47"/>
  <c r="K8695" i="47"/>
  <c r="I8695" i="47"/>
  <c r="J8695" i="47"/>
  <c r="L8695" i="47"/>
  <c r="E8613" i="47"/>
  <c r="F8613" i="47"/>
  <c r="A8614" i="47"/>
  <c r="B8613" i="47"/>
  <c r="C8613" i="47"/>
  <c r="D8613" i="47"/>
  <c r="M8696" i="47" l="1"/>
  <c r="K8696" i="47"/>
  <c r="L8696" i="47"/>
  <c r="I8696" i="47"/>
  <c r="J8696" i="47"/>
  <c r="H8697" i="47"/>
  <c r="B8614" i="47"/>
  <c r="A8615" i="47"/>
  <c r="D8614" i="47"/>
  <c r="E8614" i="47"/>
  <c r="F8614" i="47"/>
  <c r="C8614" i="47"/>
  <c r="J8697" i="47" l="1"/>
  <c r="L8697" i="47"/>
  <c r="M8697" i="47"/>
  <c r="H8698" i="47"/>
  <c r="I8697" i="47"/>
  <c r="K8697" i="47"/>
  <c r="C8615" i="47"/>
  <c r="F8615" i="47"/>
  <c r="E8615" i="47"/>
  <c r="B8615" i="47"/>
  <c r="D8615" i="47"/>
  <c r="A8616" i="47"/>
  <c r="K8698" i="47" l="1"/>
  <c r="J8698" i="47"/>
  <c r="L8698" i="47"/>
  <c r="M8698" i="47"/>
  <c r="H8699" i="47"/>
  <c r="I8698" i="47"/>
  <c r="C8616" i="47"/>
  <c r="A8617" i="47"/>
  <c r="D8616" i="47"/>
  <c r="E8616" i="47"/>
  <c r="F8616" i="47"/>
  <c r="B8616" i="47"/>
  <c r="L8699" i="47" l="1"/>
  <c r="M8699" i="47"/>
  <c r="H8700" i="47"/>
  <c r="I8699" i="47"/>
  <c r="K8699" i="47"/>
  <c r="J8699" i="47"/>
  <c r="B8617" i="47"/>
  <c r="E8617" i="47"/>
  <c r="C8617" i="47"/>
  <c r="D8617" i="47"/>
  <c r="F8617" i="47"/>
  <c r="A8618" i="47"/>
  <c r="M8700" i="47" l="1"/>
  <c r="L8700" i="47"/>
  <c r="H8701" i="47"/>
  <c r="I8700" i="47"/>
  <c r="K8700" i="47"/>
  <c r="J8700" i="47"/>
  <c r="F8618" i="47"/>
  <c r="C8618" i="47"/>
  <c r="B8618" i="47"/>
  <c r="E8618" i="47"/>
  <c r="D8618" i="47"/>
  <c r="A8619" i="47"/>
  <c r="M8701" i="47" l="1"/>
  <c r="I8701" i="47"/>
  <c r="K8701" i="47"/>
  <c r="L8701" i="47"/>
  <c r="H8702" i="47"/>
  <c r="J8701" i="47"/>
  <c r="C8619" i="47"/>
  <c r="F8619" i="47"/>
  <c r="E8619" i="47"/>
  <c r="B8619" i="47"/>
  <c r="D8619" i="47"/>
  <c r="A8620" i="47"/>
  <c r="K8702" i="47" l="1"/>
  <c r="J8702" i="47"/>
  <c r="L8702" i="47"/>
  <c r="M8702" i="47"/>
  <c r="H8703" i="47"/>
  <c r="I8702" i="47"/>
  <c r="D8620" i="47"/>
  <c r="E8620" i="47"/>
  <c r="A8621" i="47"/>
  <c r="B8620" i="47"/>
  <c r="C8620" i="47"/>
  <c r="F8620" i="47"/>
  <c r="H8704" i="47" l="1"/>
  <c r="M8703" i="47"/>
  <c r="K8703" i="47"/>
  <c r="I8703" i="47"/>
  <c r="J8703" i="47"/>
  <c r="L8703" i="47"/>
  <c r="B8621" i="47"/>
  <c r="C8621" i="47"/>
  <c r="D8621" i="47"/>
  <c r="F8621" i="47"/>
  <c r="A8622" i="47"/>
  <c r="E8621" i="47"/>
  <c r="L8704" i="47" l="1"/>
  <c r="H8705" i="47"/>
  <c r="M8704" i="47"/>
  <c r="K8704" i="47"/>
  <c r="I8704" i="47"/>
  <c r="J8704" i="47"/>
  <c r="F8622" i="47"/>
  <c r="C8622" i="47"/>
  <c r="A8623" i="47"/>
  <c r="E8622" i="47"/>
  <c r="D8622" i="47"/>
  <c r="B8622" i="47"/>
  <c r="L8705" i="47" l="1"/>
  <c r="H8706" i="47"/>
  <c r="M8705" i="47"/>
  <c r="K8705" i="47"/>
  <c r="I8705" i="47"/>
  <c r="J8705" i="47"/>
  <c r="C8623" i="47"/>
  <c r="E8623" i="47"/>
  <c r="B8623" i="47"/>
  <c r="F8623" i="47"/>
  <c r="D8623" i="47"/>
  <c r="A8624" i="47"/>
  <c r="L8706" i="47" l="1"/>
  <c r="H8707" i="47"/>
  <c r="M8706" i="47"/>
  <c r="J8706" i="47"/>
  <c r="I8706" i="47"/>
  <c r="K8706" i="47"/>
  <c r="E8624" i="47"/>
  <c r="C8624" i="47"/>
  <c r="A8625" i="47"/>
  <c r="F8624" i="47"/>
  <c r="B8624" i="47"/>
  <c r="D8624" i="47"/>
  <c r="K8707" i="47" l="1"/>
  <c r="I8707" i="47"/>
  <c r="J8707" i="47"/>
  <c r="L8707" i="47"/>
  <c r="H8708" i="47"/>
  <c r="M8707" i="47"/>
  <c r="C8625" i="47"/>
  <c r="D8625" i="47"/>
  <c r="F8625" i="47"/>
  <c r="A8626" i="47"/>
  <c r="B8625" i="47"/>
  <c r="E8625" i="47"/>
  <c r="K8708" i="47" l="1"/>
  <c r="H8709" i="47"/>
  <c r="M8708" i="47"/>
  <c r="I8708" i="47"/>
  <c r="J8708" i="47"/>
  <c r="L8708" i="47"/>
  <c r="B8626" i="47"/>
  <c r="A8627" i="47"/>
  <c r="E8626" i="47"/>
  <c r="D8626" i="47"/>
  <c r="F8626" i="47"/>
  <c r="C8626" i="47"/>
  <c r="H8710" i="47" l="1"/>
  <c r="M8709" i="47"/>
  <c r="K8709" i="47"/>
  <c r="J8709" i="47"/>
  <c r="I8709" i="47"/>
  <c r="L8709" i="47"/>
  <c r="C8627" i="47"/>
  <c r="F8627" i="47"/>
  <c r="E8627" i="47"/>
  <c r="B8627" i="47"/>
  <c r="D8627" i="47"/>
  <c r="A8628" i="47"/>
  <c r="K8710" i="47" l="1"/>
  <c r="J8710" i="47"/>
  <c r="L8710" i="47"/>
  <c r="M8710" i="47"/>
  <c r="H8711" i="47"/>
  <c r="I8710" i="47"/>
  <c r="C8628" i="47"/>
  <c r="A8629" i="47"/>
  <c r="F8628" i="47"/>
  <c r="B8628" i="47"/>
  <c r="E8628" i="47"/>
  <c r="D8628" i="47"/>
  <c r="I8711" i="47" l="1"/>
  <c r="K8711" i="47"/>
  <c r="L8711" i="47"/>
  <c r="M8711" i="47"/>
  <c r="J8711" i="47"/>
  <c r="H8712" i="47"/>
  <c r="B8629" i="47"/>
  <c r="E8629" i="47"/>
  <c r="C8629" i="47"/>
  <c r="D8629" i="47"/>
  <c r="F8629" i="47"/>
  <c r="A8630" i="47"/>
  <c r="K8712" i="47" l="1"/>
  <c r="L8712" i="47"/>
  <c r="M8712" i="47"/>
  <c r="H8713" i="47"/>
  <c r="I8712" i="47"/>
  <c r="J8712" i="47"/>
  <c r="F8630" i="47"/>
  <c r="C8630" i="47"/>
  <c r="B8630" i="47"/>
  <c r="A8631" i="47"/>
  <c r="E8630" i="47"/>
  <c r="D8630" i="47"/>
  <c r="M8713" i="47" l="1"/>
  <c r="K8713" i="47"/>
  <c r="I8713" i="47"/>
  <c r="J8713" i="47"/>
  <c r="L8713" i="47"/>
  <c r="H8714" i="47"/>
  <c r="E8631" i="47"/>
  <c r="B8631" i="47"/>
  <c r="D8631" i="47"/>
  <c r="A8632" i="47"/>
  <c r="C8631" i="47"/>
  <c r="F8631" i="47"/>
  <c r="H8715" i="47" l="1"/>
  <c r="M8714" i="47"/>
  <c r="K8714" i="47"/>
  <c r="I8714" i="47"/>
  <c r="J8714" i="47"/>
  <c r="L8714" i="47"/>
  <c r="D8632" i="47"/>
  <c r="E8632" i="47"/>
  <c r="C8632" i="47"/>
  <c r="A8633" i="47"/>
  <c r="F8632" i="47"/>
  <c r="B8632" i="47"/>
  <c r="M8715" i="47" l="1"/>
  <c r="I8715" i="47"/>
  <c r="K8715" i="47"/>
  <c r="L8715" i="47"/>
  <c r="J8715" i="47"/>
  <c r="H8716" i="47"/>
  <c r="B8633" i="47"/>
  <c r="E8633" i="47"/>
  <c r="A8634" i="47"/>
  <c r="C8633" i="47"/>
  <c r="D8633" i="47"/>
  <c r="F8633" i="47"/>
  <c r="M8716" i="47" l="1"/>
  <c r="J8716" i="47"/>
  <c r="L8716" i="47"/>
  <c r="I8716" i="47"/>
  <c r="H8717" i="47"/>
  <c r="K8716" i="47"/>
  <c r="F8634" i="47"/>
  <c r="C8634" i="47"/>
  <c r="A8635" i="47"/>
  <c r="E8634" i="47"/>
  <c r="B8634" i="47"/>
  <c r="D8634" i="47"/>
  <c r="J8717" i="47" l="1"/>
  <c r="L8717" i="47"/>
  <c r="M8717" i="47"/>
  <c r="K8717" i="47"/>
  <c r="H8718" i="47"/>
  <c r="I8717" i="47"/>
  <c r="C8635" i="47"/>
  <c r="E8635" i="47"/>
  <c r="B8635" i="47"/>
  <c r="D8635" i="47"/>
  <c r="A8636" i="47"/>
  <c r="F8635" i="47"/>
  <c r="K8718" i="47" l="1"/>
  <c r="J8718" i="47"/>
  <c r="L8718" i="47"/>
  <c r="M8718" i="47"/>
  <c r="H8719" i="47"/>
  <c r="I8718" i="47"/>
  <c r="D8636" i="47"/>
  <c r="E8636" i="47"/>
  <c r="C8636" i="47"/>
  <c r="A8637" i="47"/>
  <c r="B8636" i="47"/>
  <c r="F8636" i="47"/>
  <c r="L8719" i="47" l="1"/>
  <c r="M8719" i="47"/>
  <c r="J8719" i="47"/>
  <c r="H8720" i="47"/>
  <c r="I8719" i="47"/>
  <c r="K8719" i="47"/>
  <c r="E8637" i="47"/>
  <c r="C8637" i="47"/>
  <c r="D8637" i="47"/>
  <c r="F8637" i="47"/>
  <c r="A8638" i="47"/>
  <c r="B8637" i="47"/>
  <c r="L8720" i="47" l="1"/>
  <c r="H8721" i="47"/>
  <c r="K8720" i="47"/>
  <c r="J8720" i="47"/>
  <c r="M8720" i="47"/>
  <c r="I8720" i="47"/>
  <c r="F8638" i="47"/>
  <c r="C8638" i="47"/>
  <c r="A8639" i="47"/>
  <c r="E8638" i="47"/>
  <c r="D8638" i="47"/>
  <c r="B8638" i="47"/>
  <c r="J8721" i="47" l="1"/>
  <c r="L8721" i="47"/>
  <c r="M8721" i="47"/>
  <c r="K8721" i="47"/>
  <c r="H8722" i="47"/>
  <c r="I8721" i="47"/>
  <c r="C8639" i="47"/>
  <c r="E8639" i="47"/>
  <c r="B8639" i="47"/>
  <c r="D8639" i="47"/>
  <c r="A8640" i="47"/>
  <c r="F8639" i="47"/>
  <c r="H8723" i="47" l="1"/>
  <c r="M8722" i="47"/>
  <c r="K8722" i="47"/>
  <c r="L8722" i="47"/>
  <c r="I8722" i="47"/>
  <c r="J8722" i="47"/>
  <c r="D8640" i="47"/>
  <c r="E8640" i="47"/>
  <c r="C8640" i="47"/>
  <c r="A8641" i="47"/>
  <c r="F8640" i="47"/>
  <c r="B8640" i="47"/>
  <c r="M8723" i="47" l="1"/>
  <c r="I8723" i="47"/>
  <c r="K8723" i="47"/>
  <c r="L8723" i="47"/>
  <c r="J8723" i="47"/>
  <c r="H8724" i="47"/>
  <c r="E8641" i="47"/>
  <c r="C8641" i="47"/>
  <c r="D8641" i="47"/>
  <c r="F8641" i="47"/>
  <c r="A8642" i="47"/>
  <c r="B8641" i="47"/>
  <c r="L8724" i="47" l="1"/>
  <c r="H8725" i="47"/>
  <c r="M8724" i="47"/>
  <c r="K8724" i="47"/>
  <c r="I8724" i="47"/>
  <c r="J8724" i="47"/>
  <c r="F8642" i="47"/>
  <c r="C8642" i="47"/>
  <c r="B8642" i="47"/>
  <c r="A8643" i="47"/>
  <c r="E8642" i="47"/>
  <c r="D8642" i="47"/>
  <c r="K8725" i="47" l="1"/>
  <c r="M8725" i="47"/>
  <c r="J8725" i="47"/>
  <c r="L8725" i="47"/>
  <c r="I8725" i="47"/>
  <c r="H8726" i="47"/>
  <c r="F8643" i="47"/>
  <c r="E8643" i="47"/>
  <c r="B8643" i="47"/>
  <c r="D8643" i="47"/>
  <c r="A8644" i="47"/>
  <c r="C8643" i="47"/>
  <c r="J8726" i="47" l="1"/>
  <c r="L8726" i="47"/>
  <c r="M8726" i="47"/>
  <c r="K8726" i="47"/>
  <c r="H8727" i="47"/>
  <c r="I8726" i="47"/>
  <c r="D8644" i="47"/>
  <c r="E8644" i="47"/>
  <c r="A8645" i="47"/>
  <c r="F8644" i="47"/>
  <c r="B8644" i="47"/>
  <c r="C8644" i="47"/>
  <c r="J8727" i="47" l="1"/>
  <c r="L8727" i="47"/>
  <c r="M8727" i="47"/>
  <c r="H8728" i="47"/>
  <c r="I8727" i="47"/>
  <c r="K8727" i="47"/>
  <c r="C8645" i="47"/>
  <c r="D8645" i="47"/>
  <c r="F8645" i="47"/>
  <c r="A8646" i="47"/>
  <c r="B8645" i="47"/>
  <c r="E8645" i="47"/>
  <c r="J8728" i="47" l="1"/>
  <c r="L8728" i="47"/>
  <c r="M8728" i="47"/>
  <c r="H8729" i="47"/>
  <c r="I8728" i="47"/>
  <c r="K8728" i="47"/>
  <c r="F8646" i="47"/>
  <c r="C8646" i="47"/>
  <c r="E8646" i="47"/>
  <c r="D8646" i="47"/>
  <c r="B8646" i="47"/>
  <c r="A8647" i="47"/>
  <c r="H8730" i="47" l="1"/>
  <c r="M8729" i="47"/>
  <c r="K8729" i="47"/>
  <c r="L8729" i="47"/>
  <c r="I8729" i="47"/>
  <c r="J8729" i="47"/>
  <c r="E8647" i="47"/>
  <c r="B8647" i="47"/>
  <c r="D8647" i="47"/>
  <c r="A8648" i="47"/>
  <c r="C8647" i="47"/>
  <c r="F8647" i="47"/>
  <c r="J8730" i="47" l="1"/>
  <c r="L8730" i="47"/>
  <c r="M8730" i="47"/>
  <c r="K8730" i="47"/>
  <c r="H8731" i="47"/>
  <c r="I8730" i="47"/>
  <c r="D8648" i="47"/>
  <c r="E8648" i="47"/>
  <c r="C8648" i="47"/>
  <c r="A8649" i="47"/>
  <c r="F8648" i="47"/>
  <c r="B8648" i="47"/>
  <c r="J8731" i="47" l="1"/>
  <c r="L8731" i="47"/>
  <c r="M8731" i="47"/>
  <c r="H8732" i="47"/>
  <c r="I8731" i="47"/>
  <c r="K8731" i="47"/>
  <c r="E8649" i="47"/>
  <c r="C8649" i="47"/>
  <c r="D8649" i="47"/>
  <c r="F8649" i="47"/>
  <c r="A8650" i="47"/>
  <c r="B8649" i="47"/>
  <c r="L8732" i="47" l="1"/>
  <c r="H8733" i="47"/>
  <c r="M8732" i="47"/>
  <c r="K8732" i="47"/>
  <c r="I8732" i="47"/>
  <c r="J8732" i="47"/>
  <c r="F8650" i="47"/>
  <c r="C8650" i="47"/>
  <c r="E8650" i="47"/>
  <c r="D8650" i="47"/>
  <c r="B8650" i="47"/>
  <c r="A8651" i="47"/>
  <c r="I8733" i="47" l="1"/>
  <c r="K8733" i="47"/>
  <c r="L8733" i="47"/>
  <c r="J8733" i="47"/>
  <c r="H8734" i="47"/>
  <c r="M8733" i="47"/>
  <c r="C8651" i="47"/>
  <c r="F8651" i="47"/>
  <c r="B8651" i="47"/>
  <c r="D8651" i="47"/>
  <c r="A8652" i="47"/>
  <c r="E8651" i="47"/>
  <c r="H8735" i="47" l="1"/>
  <c r="K8734" i="47"/>
  <c r="M8734" i="47"/>
  <c r="I8734" i="47"/>
  <c r="L8734" i="47"/>
  <c r="J8734" i="47"/>
  <c r="D8652" i="47"/>
  <c r="E8652" i="47"/>
  <c r="C8652" i="47"/>
  <c r="A8653" i="47"/>
  <c r="F8652" i="47"/>
  <c r="B8652" i="47"/>
  <c r="J8735" i="47" l="1"/>
  <c r="H8736" i="47"/>
  <c r="I8735" i="47"/>
  <c r="L8735" i="47"/>
  <c r="M8735" i="47"/>
  <c r="K8735" i="47"/>
  <c r="C8653" i="47"/>
  <c r="D8653" i="47"/>
  <c r="F8653" i="47"/>
  <c r="A8654" i="47"/>
  <c r="B8653" i="47"/>
  <c r="E8653" i="47"/>
  <c r="H8737" i="47" l="1"/>
  <c r="J8736" i="47"/>
  <c r="K8736" i="47"/>
  <c r="M8736" i="47"/>
  <c r="L8736" i="47"/>
  <c r="I8736" i="47"/>
  <c r="F8654" i="47"/>
  <c r="C8654" i="47"/>
  <c r="B8654" i="47"/>
  <c r="E8654" i="47"/>
  <c r="D8654" i="47"/>
  <c r="A8655" i="47"/>
  <c r="K8737" i="47" l="1"/>
  <c r="J8737" i="47"/>
  <c r="L8737" i="47"/>
  <c r="M8737" i="47"/>
  <c r="H8738" i="47"/>
  <c r="I8737" i="47"/>
  <c r="C8655" i="47"/>
  <c r="F8655" i="47"/>
  <c r="E8655" i="47"/>
  <c r="B8655" i="47"/>
  <c r="D8655" i="47"/>
  <c r="A8656" i="47"/>
  <c r="L8738" i="47" l="1"/>
  <c r="M8738" i="47"/>
  <c r="H8739" i="47"/>
  <c r="J8738" i="47"/>
  <c r="I8738" i="47"/>
  <c r="K8738" i="47"/>
  <c r="D8656" i="47"/>
  <c r="E8656" i="47"/>
  <c r="F8656" i="47"/>
  <c r="B8656" i="47"/>
  <c r="C8656" i="47"/>
  <c r="A8657" i="47"/>
  <c r="H8740" i="47" l="1"/>
  <c r="M8739" i="47"/>
  <c r="K8739" i="47"/>
  <c r="I8739" i="47"/>
  <c r="J8739" i="47"/>
  <c r="L8739" i="47"/>
  <c r="B8657" i="47"/>
  <c r="E8657" i="47"/>
  <c r="C8657" i="47"/>
  <c r="D8657" i="47"/>
  <c r="F8657" i="47"/>
  <c r="A8658" i="47"/>
  <c r="M8740" i="47" l="1"/>
  <c r="J8740" i="47"/>
  <c r="H8741" i="47"/>
  <c r="I8740" i="47"/>
  <c r="L8740" i="47"/>
  <c r="K8740" i="47"/>
  <c r="F8658" i="47"/>
  <c r="C8658" i="47"/>
  <c r="D8658" i="47"/>
  <c r="B8658" i="47"/>
  <c r="A8659" i="47"/>
  <c r="E8658" i="47"/>
  <c r="K8741" i="47" l="1"/>
  <c r="M8741" i="47"/>
  <c r="J8741" i="47"/>
  <c r="I8741" i="47"/>
  <c r="H8742" i="47"/>
  <c r="L8741" i="47"/>
  <c r="F8659" i="47"/>
  <c r="E8659" i="47"/>
  <c r="B8659" i="47"/>
  <c r="D8659" i="47"/>
  <c r="A8660" i="47"/>
  <c r="C8659" i="47"/>
  <c r="L8742" i="47" l="1"/>
  <c r="H8743" i="47"/>
  <c r="M8742" i="47"/>
  <c r="K8742" i="47"/>
  <c r="I8742" i="47"/>
  <c r="J8742" i="47"/>
  <c r="D8660" i="47"/>
  <c r="E8660" i="47"/>
  <c r="C8660" i="47"/>
  <c r="A8661" i="47"/>
  <c r="F8660" i="47"/>
  <c r="B8660" i="47"/>
  <c r="K8743" i="47" l="1"/>
  <c r="J8743" i="47"/>
  <c r="L8743" i="47"/>
  <c r="M8743" i="47"/>
  <c r="H8744" i="47"/>
  <c r="I8743" i="47"/>
  <c r="C8661" i="47"/>
  <c r="D8661" i="47"/>
  <c r="F8661" i="47"/>
  <c r="A8662" i="47"/>
  <c r="B8661" i="47"/>
  <c r="E8661" i="47"/>
  <c r="H8745" i="47" l="1"/>
  <c r="M8744" i="47"/>
  <c r="J8744" i="47"/>
  <c r="L8744" i="47"/>
  <c r="I8744" i="47"/>
  <c r="K8744" i="47"/>
  <c r="F8662" i="47"/>
  <c r="C8662" i="47"/>
  <c r="B8662" i="47"/>
  <c r="A8663" i="47"/>
  <c r="E8662" i="47"/>
  <c r="D8662" i="47"/>
  <c r="H8746" i="47" l="1"/>
  <c r="M8745" i="47"/>
  <c r="K8745" i="47"/>
  <c r="L8745" i="47"/>
  <c r="I8745" i="47"/>
  <c r="J8745" i="47"/>
  <c r="C8663" i="47"/>
  <c r="F8663" i="47"/>
  <c r="E8663" i="47"/>
  <c r="B8663" i="47"/>
  <c r="D8663" i="47"/>
  <c r="A8664" i="47"/>
  <c r="M8746" i="47" l="1"/>
  <c r="J8746" i="47"/>
  <c r="L8746" i="47"/>
  <c r="I8746" i="47"/>
  <c r="H8747" i="47"/>
  <c r="K8746" i="47"/>
  <c r="D8664" i="47"/>
  <c r="E8664" i="47"/>
  <c r="C8664" i="47"/>
  <c r="A8665" i="47"/>
  <c r="F8664" i="47"/>
  <c r="B8664" i="47"/>
  <c r="J8747" i="47" l="1"/>
  <c r="L8747" i="47"/>
  <c r="M8747" i="47"/>
  <c r="K8747" i="47"/>
  <c r="H8748" i="47"/>
  <c r="I8747" i="47"/>
  <c r="B8665" i="47"/>
  <c r="C8665" i="47"/>
  <c r="D8665" i="47"/>
  <c r="F8665" i="47"/>
  <c r="A8666" i="47"/>
  <c r="E8665" i="47"/>
  <c r="K8748" i="47" l="1"/>
  <c r="J8748" i="47"/>
  <c r="L8748" i="47"/>
  <c r="H8749" i="47"/>
  <c r="I8748" i="47"/>
  <c r="M8748" i="47"/>
  <c r="F8666" i="47"/>
  <c r="C8666" i="47"/>
  <c r="B8666" i="47"/>
  <c r="A8667" i="47"/>
  <c r="E8666" i="47"/>
  <c r="D8666" i="47"/>
  <c r="I8749" i="47" l="1"/>
  <c r="L8749" i="47"/>
  <c r="M8749" i="47"/>
  <c r="K8749" i="47"/>
  <c r="J8749" i="47"/>
  <c r="H8750" i="47"/>
  <c r="C8667" i="47"/>
  <c r="E8667" i="47"/>
  <c r="B8667" i="47"/>
  <c r="D8667" i="47"/>
  <c r="A8668" i="47"/>
  <c r="F8667" i="47"/>
  <c r="L8750" i="47" l="1"/>
  <c r="H8751" i="47"/>
  <c r="M8750" i="47"/>
  <c r="K8750" i="47"/>
  <c r="I8750" i="47"/>
  <c r="J8750" i="47"/>
  <c r="D8668" i="47"/>
  <c r="E8668" i="47"/>
  <c r="A8669" i="47"/>
  <c r="C8668" i="47"/>
  <c r="F8668" i="47"/>
  <c r="B8668" i="47"/>
  <c r="J8751" i="47" l="1"/>
  <c r="M8751" i="47"/>
  <c r="K8751" i="47"/>
  <c r="L8751" i="47"/>
  <c r="H8752" i="47"/>
  <c r="I8751" i="47"/>
  <c r="B8669" i="47"/>
  <c r="E8669" i="47"/>
  <c r="C8669" i="47"/>
  <c r="D8669" i="47"/>
  <c r="F8669" i="47"/>
  <c r="A8670" i="47"/>
  <c r="J8752" i="47" l="1"/>
  <c r="K8752" i="47"/>
  <c r="L8752" i="47"/>
  <c r="M8752" i="47"/>
  <c r="H8753" i="47"/>
  <c r="I8752" i="47"/>
  <c r="F8670" i="47"/>
  <c r="C8670" i="47"/>
  <c r="B8670" i="47"/>
  <c r="A8671" i="47"/>
  <c r="D8670" i="47"/>
  <c r="E8670" i="47"/>
  <c r="I8753" i="47" l="1"/>
  <c r="K8753" i="47"/>
  <c r="L8753" i="47"/>
  <c r="J8753" i="47"/>
  <c r="H8754" i="47"/>
  <c r="M8753" i="47"/>
  <c r="C8671" i="47"/>
  <c r="B8671" i="47"/>
  <c r="F8671" i="47"/>
  <c r="D8671" i="47"/>
  <c r="A8672" i="47"/>
  <c r="E8671" i="47"/>
  <c r="H8755" i="47" l="1"/>
  <c r="M8754" i="47"/>
  <c r="J8754" i="47"/>
  <c r="L8754" i="47"/>
  <c r="I8754" i="47"/>
  <c r="K8754" i="47"/>
  <c r="D8672" i="47"/>
  <c r="E8672" i="47"/>
  <c r="C8672" i="47"/>
  <c r="A8673" i="47"/>
  <c r="F8672" i="47"/>
  <c r="B8672" i="47"/>
  <c r="M8755" i="47" l="1"/>
  <c r="I8755" i="47"/>
  <c r="K8755" i="47"/>
  <c r="L8755" i="47"/>
  <c r="J8755" i="47"/>
  <c r="H8756" i="47"/>
  <c r="E8673" i="47"/>
  <c r="C8673" i="47"/>
  <c r="D8673" i="47"/>
  <c r="F8673" i="47"/>
  <c r="A8674" i="47"/>
  <c r="B8673" i="47"/>
  <c r="K8756" i="47" l="1"/>
  <c r="M8756" i="47"/>
  <c r="L8756" i="47"/>
  <c r="I8756" i="47"/>
  <c r="J8756" i="47"/>
  <c r="H8757" i="47"/>
  <c r="F8674" i="47"/>
  <c r="C8674" i="47"/>
  <c r="B8674" i="47"/>
  <c r="A8675" i="47"/>
  <c r="E8674" i="47"/>
  <c r="D8674" i="47"/>
  <c r="K8757" i="47" l="1"/>
  <c r="L8757" i="47"/>
  <c r="M8757" i="47"/>
  <c r="H8758" i="47"/>
  <c r="I8757" i="47"/>
  <c r="J8757" i="47"/>
  <c r="F8675" i="47"/>
  <c r="E8675" i="47"/>
  <c r="B8675" i="47"/>
  <c r="C8675" i="47"/>
  <c r="D8675" i="47"/>
  <c r="A8676" i="47"/>
  <c r="K8758" i="47" l="1"/>
  <c r="M8758" i="47"/>
  <c r="J8758" i="47"/>
  <c r="L8758" i="47"/>
  <c r="I8758" i="47"/>
  <c r="H8759" i="47"/>
  <c r="D8676" i="47"/>
  <c r="E8676" i="47"/>
  <c r="A8677" i="47"/>
  <c r="F8676" i="47"/>
  <c r="B8676" i="47"/>
  <c r="C8676" i="47"/>
  <c r="J8759" i="47" l="1"/>
  <c r="L8759" i="47"/>
  <c r="M8759" i="47"/>
  <c r="H8760" i="47"/>
  <c r="I8759" i="47"/>
  <c r="K8759" i="47"/>
  <c r="B8677" i="47"/>
  <c r="E8677" i="47"/>
  <c r="C8677" i="47"/>
  <c r="D8677" i="47"/>
  <c r="F8677" i="47"/>
  <c r="A8678" i="47"/>
  <c r="H8761" i="47" l="1"/>
  <c r="M8760" i="47"/>
  <c r="K8760" i="47"/>
  <c r="L8760" i="47"/>
  <c r="I8760" i="47"/>
  <c r="J8760" i="47"/>
  <c r="F8678" i="47"/>
  <c r="C8678" i="47"/>
  <c r="B8678" i="47"/>
  <c r="A8679" i="47"/>
  <c r="D8678" i="47"/>
  <c r="E8678" i="47"/>
  <c r="J8761" i="47" l="1"/>
  <c r="K8761" i="47"/>
  <c r="L8761" i="47"/>
  <c r="M8761" i="47"/>
  <c r="H8762" i="47"/>
  <c r="I8761" i="47"/>
  <c r="F8679" i="47"/>
  <c r="E8679" i="47"/>
  <c r="B8679" i="47"/>
  <c r="D8679" i="47"/>
  <c r="A8680" i="47"/>
  <c r="C8679" i="47"/>
  <c r="H8763" i="47" l="1"/>
  <c r="K8762" i="47"/>
  <c r="L8762" i="47"/>
  <c r="M8762" i="47"/>
  <c r="I8762" i="47"/>
  <c r="J8762" i="47"/>
  <c r="D8680" i="47"/>
  <c r="E8680" i="47"/>
  <c r="C8680" i="47"/>
  <c r="A8681" i="47"/>
  <c r="F8680" i="47"/>
  <c r="B8680" i="47"/>
  <c r="K8763" i="47" l="1"/>
  <c r="L8763" i="47"/>
  <c r="J8763" i="47"/>
  <c r="H8764" i="47"/>
  <c r="M8763" i="47"/>
  <c r="I8763" i="47"/>
  <c r="E8681" i="47"/>
  <c r="C8681" i="47"/>
  <c r="D8681" i="47"/>
  <c r="B8681" i="47"/>
  <c r="F8681" i="47"/>
  <c r="A8682" i="47"/>
  <c r="L8764" i="47" l="1"/>
  <c r="H8765" i="47"/>
  <c r="M8764" i="47"/>
  <c r="J8764" i="47"/>
  <c r="I8764" i="47"/>
  <c r="K8764" i="47"/>
  <c r="F8682" i="47"/>
  <c r="C8682" i="47"/>
  <c r="B8682" i="47"/>
  <c r="A8683" i="47"/>
  <c r="E8682" i="47"/>
  <c r="D8682" i="47"/>
  <c r="K8765" i="47" l="1"/>
  <c r="I8765" i="47"/>
  <c r="J8765" i="47"/>
  <c r="L8765" i="47"/>
  <c r="M8765" i="47"/>
  <c r="H8766" i="47"/>
  <c r="C8683" i="47"/>
  <c r="F8683" i="47"/>
  <c r="E8683" i="47"/>
  <c r="B8683" i="47"/>
  <c r="D8683" i="47"/>
  <c r="A8684" i="47"/>
  <c r="L8766" i="47" l="1"/>
  <c r="M8766" i="47"/>
  <c r="H8767" i="47"/>
  <c r="I8766" i="47"/>
  <c r="K8766" i="47"/>
  <c r="J8766" i="47"/>
  <c r="D8684" i="47"/>
  <c r="E8684" i="47"/>
  <c r="C8684" i="47"/>
  <c r="A8685" i="47"/>
  <c r="F8684" i="47"/>
  <c r="B8684" i="47"/>
  <c r="L8767" i="47" l="1"/>
  <c r="H8768" i="47"/>
  <c r="M8767" i="47"/>
  <c r="K8767" i="47"/>
  <c r="I8767" i="47"/>
  <c r="J8767" i="47"/>
  <c r="B8685" i="47"/>
  <c r="E8685" i="47"/>
  <c r="C8685" i="47"/>
  <c r="D8685" i="47"/>
  <c r="F8685" i="47"/>
  <c r="A8686" i="47"/>
  <c r="H8769" i="47" l="1"/>
  <c r="K8768" i="47"/>
  <c r="M8768" i="47"/>
  <c r="L8768" i="47"/>
  <c r="I8768" i="47"/>
  <c r="J8768" i="47"/>
  <c r="F8686" i="47"/>
  <c r="C8686" i="47"/>
  <c r="B8686" i="47"/>
  <c r="A8687" i="47"/>
  <c r="D8686" i="47"/>
  <c r="E8686" i="47"/>
  <c r="K8769" i="47" l="1"/>
  <c r="M8769" i="47"/>
  <c r="J8769" i="47"/>
  <c r="I8769" i="47"/>
  <c r="H8770" i="47"/>
  <c r="L8769" i="47"/>
  <c r="F8687" i="47"/>
  <c r="E8687" i="47"/>
  <c r="B8687" i="47"/>
  <c r="D8687" i="47"/>
  <c r="A8688" i="47"/>
  <c r="C8687" i="47"/>
  <c r="I8770" i="47" l="1"/>
  <c r="K8770" i="47"/>
  <c r="L8770" i="47"/>
  <c r="M8770" i="47"/>
  <c r="J8770" i="47"/>
  <c r="H8771" i="47"/>
  <c r="D8688" i="47"/>
  <c r="E8688" i="47"/>
  <c r="F8688" i="47"/>
  <c r="B8688" i="47"/>
  <c r="C8688" i="47"/>
  <c r="A8689" i="47"/>
  <c r="M8771" i="47" l="1"/>
  <c r="I8771" i="47"/>
  <c r="K8771" i="47"/>
  <c r="L8771" i="47"/>
  <c r="J8771" i="47"/>
  <c r="H8772" i="47"/>
  <c r="E8689" i="47"/>
  <c r="C8689" i="47"/>
  <c r="D8689" i="47"/>
  <c r="F8689" i="47"/>
  <c r="A8690" i="47"/>
  <c r="B8689" i="47"/>
  <c r="L8772" i="47" l="1"/>
  <c r="H8773" i="47"/>
  <c r="M8772" i="47"/>
  <c r="J8772" i="47"/>
  <c r="I8772" i="47"/>
  <c r="K8772" i="47"/>
  <c r="F8690" i="47"/>
  <c r="C8690" i="47"/>
  <c r="A8691" i="47"/>
  <c r="B8690" i="47"/>
  <c r="E8690" i="47"/>
  <c r="D8690" i="47"/>
  <c r="K8773" i="47" l="1"/>
  <c r="J8773" i="47"/>
  <c r="L8773" i="47"/>
  <c r="M8773" i="47"/>
  <c r="H8774" i="47"/>
  <c r="I8773" i="47"/>
  <c r="C8691" i="47"/>
  <c r="F8691" i="47"/>
  <c r="E8691" i="47"/>
  <c r="B8691" i="47"/>
  <c r="D8691" i="47"/>
  <c r="A8692" i="47"/>
  <c r="K8774" i="47" l="1"/>
  <c r="M8774" i="47"/>
  <c r="J8774" i="47"/>
  <c r="L8774" i="47"/>
  <c r="H8775" i="47"/>
  <c r="I8774" i="47"/>
  <c r="D8692" i="47"/>
  <c r="E8692" i="47"/>
  <c r="C8692" i="47"/>
  <c r="A8693" i="47"/>
  <c r="F8692" i="47"/>
  <c r="B8692" i="47"/>
  <c r="K8775" i="47" l="1"/>
  <c r="J8775" i="47"/>
  <c r="M8775" i="47"/>
  <c r="L8775" i="47"/>
  <c r="I8775" i="47"/>
  <c r="H8776" i="47"/>
  <c r="B8693" i="47"/>
  <c r="E8693" i="47"/>
  <c r="C8693" i="47"/>
  <c r="D8693" i="47"/>
  <c r="F8693" i="47"/>
  <c r="A8694" i="47"/>
  <c r="H8777" i="47" l="1"/>
  <c r="K8776" i="47"/>
  <c r="L8776" i="47"/>
  <c r="M8776" i="47"/>
  <c r="I8776" i="47"/>
  <c r="J8776" i="47"/>
  <c r="F8694" i="47"/>
  <c r="C8694" i="47"/>
  <c r="E8694" i="47"/>
  <c r="D8694" i="47"/>
  <c r="B8694" i="47"/>
  <c r="A8695" i="47"/>
  <c r="I8777" i="47" l="1"/>
  <c r="K8777" i="47"/>
  <c r="L8777" i="47"/>
  <c r="J8777" i="47"/>
  <c r="H8778" i="47"/>
  <c r="M8777" i="47"/>
  <c r="E8695" i="47"/>
  <c r="B8695" i="47"/>
  <c r="D8695" i="47"/>
  <c r="A8696" i="47"/>
  <c r="C8695" i="47"/>
  <c r="F8695" i="47"/>
  <c r="L8778" i="47" l="1"/>
  <c r="M8778" i="47"/>
  <c r="K8778" i="47"/>
  <c r="I8778" i="47"/>
  <c r="J8778" i="47"/>
  <c r="H8779" i="47"/>
  <c r="C8696" i="47"/>
  <c r="A8697" i="47"/>
  <c r="F8696" i="47"/>
  <c r="B8696" i="47"/>
  <c r="D8696" i="47"/>
  <c r="E8696" i="47"/>
  <c r="M8779" i="47" l="1"/>
  <c r="K8779" i="47"/>
  <c r="L8779" i="47"/>
  <c r="J8779" i="47"/>
  <c r="H8780" i="47"/>
  <c r="I8779" i="47"/>
  <c r="E8697" i="47"/>
  <c r="C8697" i="47"/>
  <c r="D8697" i="47"/>
  <c r="F8697" i="47"/>
  <c r="A8698" i="47"/>
  <c r="B8697" i="47"/>
  <c r="K8780" i="47" l="1"/>
  <c r="L8780" i="47"/>
  <c r="M8780" i="47"/>
  <c r="H8781" i="47"/>
  <c r="I8780" i="47"/>
  <c r="J8780" i="47"/>
  <c r="F8698" i="47"/>
  <c r="C8698" i="47"/>
  <c r="A8699" i="47"/>
  <c r="B8698" i="47"/>
  <c r="D8698" i="47"/>
  <c r="E8698" i="47"/>
  <c r="H8782" i="47" l="1"/>
  <c r="M8781" i="47"/>
  <c r="I8781" i="47"/>
  <c r="J8781" i="47"/>
  <c r="L8781" i="47"/>
  <c r="K8781" i="47"/>
  <c r="C8699" i="47"/>
  <c r="F8699" i="47"/>
  <c r="E8699" i="47"/>
  <c r="B8699" i="47"/>
  <c r="D8699" i="47"/>
  <c r="A8700" i="47"/>
  <c r="H8783" i="47" l="1"/>
  <c r="L8782" i="47"/>
  <c r="M8782" i="47"/>
  <c r="K8782" i="47"/>
  <c r="I8782" i="47"/>
  <c r="J8782" i="47"/>
  <c r="D8700" i="47"/>
  <c r="E8700" i="47"/>
  <c r="C8700" i="47"/>
  <c r="A8701" i="47"/>
  <c r="B8700" i="47"/>
  <c r="F8700" i="47"/>
  <c r="K8783" i="47" l="1"/>
  <c r="L8783" i="47"/>
  <c r="J8783" i="47"/>
  <c r="H8784" i="47"/>
  <c r="M8783" i="47"/>
  <c r="I8783" i="47"/>
  <c r="B8701" i="47"/>
  <c r="E8701" i="47"/>
  <c r="C8701" i="47"/>
  <c r="D8701" i="47"/>
  <c r="F8701" i="47"/>
  <c r="A8702" i="47"/>
  <c r="H8785" i="47" l="1"/>
  <c r="M8784" i="47"/>
  <c r="K8784" i="47"/>
  <c r="L8784" i="47"/>
  <c r="I8784" i="47"/>
  <c r="J8784" i="47"/>
  <c r="F8702" i="47"/>
  <c r="C8702" i="47"/>
  <c r="A8703" i="47"/>
  <c r="B8702" i="47"/>
  <c r="D8702" i="47"/>
  <c r="E8702" i="47"/>
  <c r="I8785" i="47" l="1"/>
  <c r="K8785" i="47"/>
  <c r="L8785" i="47"/>
  <c r="M8785" i="47"/>
  <c r="J8785" i="47"/>
  <c r="H8786" i="47"/>
  <c r="F8703" i="47"/>
  <c r="E8703" i="47"/>
  <c r="B8703" i="47"/>
  <c r="D8703" i="47"/>
  <c r="A8704" i="47"/>
  <c r="C8703" i="47"/>
  <c r="M8786" i="47" l="1"/>
  <c r="K8786" i="47"/>
  <c r="I8786" i="47"/>
  <c r="J8786" i="47"/>
  <c r="L8786" i="47"/>
  <c r="H8787" i="47"/>
  <c r="D8704" i="47"/>
  <c r="E8704" i="47"/>
  <c r="B8704" i="47"/>
  <c r="C8704" i="47"/>
  <c r="A8705" i="47"/>
  <c r="F8704" i="47"/>
  <c r="M8787" i="47" l="1"/>
  <c r="H8788" i="47"/>
  <c r="I8787" i="47"/>
  <c r="J8787" i="47"/>
  <c r="K8787" i="47"/>
  <c r="L8787" i="47"/>
  <c r="E8705" i="47"/>
  <c r="C8705" i="47"/>
  <c r="D8705" i="47"/>
  <c r="F8705" i="47"/>
  <c r="A8706" i="47"/>
  <c r="B8705" i="47"/>
  <c r="L8788" i="47" l="1"/>
  <c r="H8789" i="47"/>
  <c r="I8788" i="47"/>
  <c r="J8788" i="47"/>
  <c r="M8788" i="47"/>
  <c r="K8788" i="47"/>
  <c r="F8706" i="47"/>
  <c r="C8706" i="47"/>
  <c r="A8707" i="47"/>
  <c r="E8706" i="47"/>
  <c r="D8706" i="47"/>
  <c r="B8706" i="47"/>
  <c r="J8789" i="47" l="1"/>
  <c r="L8789" i="47"/>
  <c r="H8790" i="47"/>
  <c r="I8789" i="47"/>
  <c r="K8789" i="47"/>
  <c r="M8789" i="47"/>
  <c r="C8707" i="47"/>
  <c r="F8707" i="47"/>
  <c r="E8707" i="47"/>
  <c r="B8707" i="47"/>
  <c r="D8707" i="47"/>
  <c r="A8708" i="47"/>
  <c r="H8791" i="47" l="1"/>
  <c r="M8790" i="47"/>
  <c r="K8790" i="47"/>
  <c r="L8790" i="47"/>
  <c r="I8790" i="47"/>
  <c r="J8790" i="47"/>
  <c r="D8708" i="47"/>
  <c r="E8708" i="47"/>
  <c r="B8708" i="47"/>
  <c r="C8708" i="47"/>
  <c r="A8709" i="47"/>
  <c r="F8708" i="47"/>
  <c r="M8791" i="47" l="1"/>
  <c r="I8791" i="47"/>
  <c r="K8791" i="47"/>
  <c r="L8791" i="47"/>
  <c r="J8791" i="47"/>
  <c r="H8792" i="47"/>
  <c r="E8709" i="47"/>
  <c r="C8709" i="47"/>
  <c r="D8709" i="47"/>
  <c r="F8709" i="47"/>
  <c r="A8710" i="47"/>
  <c r="B8709" i="47"/>
  <c r="J8792" i="47" l="1"/>
  <c r="L8792" i="47"/>
  <c r="M8792" i="47"/>
  <c r="H8793" i="47"/>
  <c r="I8792" i="47"/>
  <c r="K8792" i="47"/>
  <c r="F8710" i="47"/>
  <c r="C8710" i="47"/>
  <c r="B8710" i="47"/>
  <c r="E8710" i="47"/>
  <c r="A8711" i="47"/>
  <c r="D8710" i="47"/>
  <c r="K8793" i="47" l="1"/>
  <c r="M8793" i="47"/>
  <c r="L8793" i="47"/>
  <c r="I8793" i="47"/>
  <c r="H8794" i="47"/>
  <c r="J8793" i="47"/>
  <c r="F8711" i="47"/>
  <c r="E8711" i="47"/>
  <c r="B8711" i="47"/>
  <c r="D8711" i="47"/>
  <c r="A8712" i="47"/>
  <c r="C8711" i="47"/>
  <c r="L8794" i="47" l="1"/>
  <c r="M8794" i="47"/>
  <c r="J8794" i="47"/>
  <c r="I8794" i="47"/>
  <c r="K8794" i="47"/>
  <c r="H8795" i="47"/>
  <c r="D8712" i="47"/>
  <c r="E8712" i="47"/>
  <c r="B8712" i="47"/>
  <c r="C8712" i="47"/>
  <c r="A8713" i="47"/>
  <c r="F8712" i="47"/>
  <c r="L8795" i="47" l="1"/>
  <c r="M8795" i="47"/>
  <c r="K8795" i="47"/>
  <c r="I8795" i="47"/>
  <c r="J8795" i="47"/>
  <c r="H8796" i="47"/>
  <c r="B8713" i="47"/>
  <c r="C8713" i="47"/>
  <c r="D8713" i="47"/>
  <c r="F8713" i="47"/>
  <c r="A8714" i="47"/>
  <c r="E8713" i="47"/>
  <c r="K8796" i="47" l="1"/>
  <c r="L8796" i="47"/>
  <c r="M8796" i="47"/>
  <c r="H8797" i="47"/>
  <c r="I8796" i="47"/>
  <c r="J8796" i="47"/>
  <c r="F8714" i="47"/>
  <c r="C8714" i="47"/>
  <c r="B8714" i="47"/>
  <c r="A8715" i="47"/>
  <c r="E8714" i="47"/>
  <c r="D8714" i="47"/>
  <c r="K8797" i="47" l="1"/>
  <c r="J8797" i="47"/>
  <c r="M8797" i="47"/>
  <c r="I8797" i="47"/>
  <c r="H8798" i="47"/>
  <c r="L8797" i="47"/>
  <c r="C8715" i="47"/>
  <c r="F8715" i="47"/>
  <c r="E8715" i="47"/>
  <c r="B8715" i="47"/>
  <c r="D8715" i="47"/>
  <c r="A8716" i="47"/>
  <c r="H8799" i="47" l="1"/>
  <c r="M8798" i="47"/>
  <c r="K8798" i="47"/>
  <c r="I8798" i="47"/>
  <c r="J8798" i="47"/>
  <c r="L8798" i="47"/>
  <c r="D8716" i="47"/>
  <c r="E8716" i="47"/>
  <c r="C8716" i="47"/>
  <c r="A8717" i="47"/>
  <c r="B8716" i="47"/>
  <c r="F8716" i="47"/>
  <c r="M8799" i="47" l="1"/>
  <c r="I8799" i="47"/>
  <c r="L8799" i="47"/>
  <c r="K8799" i="47"/>
  <c r="J8799" i="47"/>
  <c r="H8800" i="47"/>
  <c r="E8717" i="47"/>
  <c r="C8717" i="47"/>
  <c r="D8717" i="47"/>
  <c r="F8717" i="47"/>
  <c r="A8718" i="47"/>
  <c r="B8717" i="47"/>
  <c r="H8801" i="47" l="1"/>
  <c r="M8800" i="47"/>
  <c r="K8800" i="47"/>
  <c r="I8800" i="47"/>
  <c r="J8800" i="47"/>
  <c r="L8800" i="47"/>
  <c r="F8718" i="47"/>
  <c r="C8718" i="47"/>
  <c r="D8718" i="47"/>
  <c r="B8718" i="47"/>
  <c r="A8719" i="47"/>
  <c r="E8718" i="47"/>
  <c r="I8801" i="47" l="1"/>
  <c r="K8801" i="47"/>
  <c r="L8801" i="47"/>
  <c r="J8801" i="47"/>
  <c r="H8802" i="47"/>
  <c r="M8801" i="47"/>
  <c r="C8719" i="47"/>
  <c r="F8719" i="47"/>
  <c r="E8719" i="47"/>
  <c r="B8719" i="47"/>
  <c r="A8720" i="47"/>
  <c r="D8719" i="47"/>
  <c r="K8802" i="47" l="1"/>
  <c r="M8802" i="47"/>
  <c r="I8802" i="47"/>
  <c r="L8802" i="47"/>
  <c r="J8802" i="47"/>
  <c r="H8803" i="47"/>
  <c r="D8720" i="47"/>
  <c r="E8720" i="47"/>
  <c r="B8720" i="47"/>
  <c r="C8720" i="47"/>
  <c r="A8721" i="47"/>
  <c r="F8720" i="47"/>
  <c r="L8803" i="47" l="1"/>
  <c r="M8803" i="47"/>
  <c r="K8803" i="47"/>
  <c r="I8803" i="47"/>
  <c r="J8803" i="47"/>
  <c r="H8804" i="47"/>
  <c r="B8721" i="47"/>
  <c r="E8721" i="47"/>
  <c r="C8721" i="47"/>
  <c r="D8721" i="47"/>
  <c r="F8721" i="47"/>
  <c r="A8722" i="47"/>
  <c r="L8804" i="47" l="1"/>
  <c r="H8805" i="47"/>
  <c r="M8804" i="47"/>
  <c r="J8804" i="47"/>
  <c r="I8804" i="47"/>
  <c r="K8804" i="47"/>
  <c r="F8722" i="47"/>
  <c r="C8722" i="47"/>
  <c r="D8722" i="47"/>
  <c r="B8722" i="47"/>
  <c r="A8723" i="47"/>
  <c r="E8722" i="47"/>
  <c r="K8805" i="47" l="1"/>
  <c r="M8805" i="47"/>
  <c r="J8805" i="47"/>
  <c r="I8805" i="47"/>
  <c r="L8805" i="47"/>
  <c r="H8806" i="47"/>
  <c r="E8723" i="47"/>
  <c r="B8723" i="47"/>
  <c r="D8723" i="47"/>
  <c r="A8724" i="47"/>
  <c r="C8723" i="47"/>
  <c r="F8723" i="47"/>
  <c r="H8807" i="47" l="1"/>
  <c r="M8806" i="47"/>
  <c r="K8806" i="47"/>
  <c r="J8806" i="47"/>
  <c r="I8806" i="47"/>
  <c r="L8806" i="47"/>
  <c r="D8724" i="47"/>
  <c r="E8724" i="47"/>
  <c r="A8725" i="47"/>
  <c r="B8724" i="47"/>
  <c r="C8724" i="47"/>
  <c r="F8724" i="47"/>
  <c r="K8807" i="47" l="1"/>
  <c r="L8807" i="47"/>
  <c r="M8807" i="47"/>
  <c r="J8807" i="47"/>
  <c r="H8808" i="47"/>
  <c r="I8807" i="47"/>
  <c r="E8725" i="47"/>
  <c r="C8725" i="47"/>
  <c r="D8725" i="47"/>
  <c r="F8725" i="47"/>
  <c r="A8726" i="47"/>
  <c r="B8725" i="47"/>
  <c r="H8809" i="47" l="1"/>
  <c r="M8808" i="47"/>
  <c r="K8808" i="47"/>
  <c r="I8808" i="47"/>
  <c r="J8808" i="47"/>
  <c r="L8808" i="47"/>
  <c r="F8726" i="47"/>
  <c r="C8726" i="47"/>
  <c r="E8726" i="47"/>
  <c r="D8726" i="47"/>
  <c r="B8726" i="47"/>
  <c r="A8727" i="47"/>
  <c r="K8809" i="47" l="1"/>
  <c r="M8809" i="47"/>
  <c r="I8809" i="47"/>
  <c r="H8810" i="47"/>
  <c r="L8809" i="47"/>
  <c r="J8809" i="47"/>
  <c r="C8727" i="47"/>
  <c r="F8727" i="47"/>
  <c r="E8727" i="47"/>
  <c r="B8727" i="47"/>
  <c r="D8727" i="47"/>
  <c r="A8728" i="47"/>
  <c r="H8811" i="47" l="1"/>
  <c r="M8810" i="47"/>
  <c r="J8810" i="47"/>
  <c r="L8810" i="47"/>
  <c r="I8810" i="47"/>
  <c r="K8810" i="47"/>
  <c r="D8728" i="47"/>
  <c r="E8728" i="47"/>
  <c r="C8728" i="47"/>
  <c r="A8729" i="47"/>
  <c r="F8728" i="47"/>
  <c r="B8728" i="47"/>
  <c r="L8811" i="47" l="1"/>
  <c r="K8811" i="47"/>
  <c r="M8811" i="47"/>
  <c r="J8811" i="47"/>
  <c r="I8811" i="47"/>
  <c r="H8812" i="47"/>
  <c r="B8729" i="47"/>
  <c r="E8729" i="47"/>
  <c r="C8729" i="47"/>
  <c r="D8729" i="47"/>
  <c r="F8729" i="47"/>
  <c r="A8730" i="47"/>
  <c r="L8812" i="47" l="1"/>
  <c r="M8812" i="47"/>
  <c r="J8812" i="47"/>
  <c r="H8813" i="47"/>
  <c r="I8812" i="47"/>
  <c r="K8812" i="47"/>
  <c r="F8730" i="47"/>
  <c r="C8730" i="47"/>
  <c r="D8730" i="47"/>
  <c r="B8730" i="47"/>
  <c r="A8731" i="47"/>
  <c r="E8730" i="47"/>
  <c r="K8813" i="47" l="1"/>
  <c r="J8813" i="47"/>
  <c r="L8813" i="47"/>
  <c r="M8813" i="47"/>
  <c r="I8813" i="47"/>
  <c r="H8814" i="47"/>
  <c r="C8731" i="47"/>
  <c r="F8731" i="47"/>
  <c r="E8731" i="47"/>
  <c r="B8731" i="47"/>
  <c r="D8731" i="47"/>
  <c r="A8732" i="47"/>
  <c r="H8815" i="47" l="1"/>
  <c r="K8814" i="47"/>
  <c r="M8814" i="47"/>
  <c r="I8814" i="47"/>
  <c r="J8814" i="47"/>
  <c r="L8814" i="47"/>
  <c r="D8732" i="47"/>
  <c r="E8732" i="47"/>
  <c r="F8732" i="47"/>
  <c r="B8732" i="47"/>
  <c r="C8732" i="47"/>
  <c r="A8733" i="47"/>
  <c r="I8815" i="47" l="1"/>
  <c r="K8815" i="47"/>
  <c r="L8815" i="47"/>
  <c r="J8815" i="47"/>
  <c r="H8816" i="47"/>
  <c r="M8815" i="47"/>
  <c r="B8733" i="47"/>
  <c r="E8733" i="47"/>
  <c r="C8733" i="47"/>
  <c r="D8733" i="47"/>
  <c r="F8733" i="47"/>
  <c r="A8734" i="47"/>
  <c r="J8816" i="47" l="1"/>
  <c r="L8816" i="47"/>
  <c r="H8817" i="47"/>
  <c r="I8816" i="47"/>
  <c r="K8816" i="47"/>
  <c r="M8816" i="47"/>
  <c r="F8734" i="47"/>
  <c r="C8734" i="47"/>
  <c r="B8734" i="47"/>
  <c r="A8735" i="47"/>
  <c r="E8734" i="47"/>
  <c r="D8734" i="47"/>
  <c r="K8817" i="47" l="1"/>
  <c r="J8817" i="47"/>
  <c r="L8817" i="47"/>
  <c r="M8817" i="47"/>
  <c r="H8818" i="47"/>
  <c r="I8817" i="47"/>
  <c r="F8735" i="47"/>
  <c r="E8735" i="47"/>
  <c r="B8735" i="47"/>
  <c r="D8735" i="47"/>
  <c r="A8736" i="47"/>
  <c r="C8735" i="47"/>
  <c r="H8819" i="47" l="1"/>
  <c r="M8818" i="47"/>
  <c r="K8818" i="47"/>
  <c r="L8818" i="47"/>
  <c r="I8818" i="47"/>
  <c r="J8818" i="47"/>
  <c r="D8736" i="47"/>
  <c r="E8736" i="47"/>
  <c r="F8736" i="47"/>
  <c r="C8736" i="47"/>
  <c r="A8737" i="47"/>
  <c r="B8736" i="47"/>
  <c r="M8819" i="47" l="1"/>
  <c r="L8819" i="47"/>
  <c r="I8819" i="47"/>
  <c r="H8820" i="47"/>
  <c r="K8819" i="47"/>
  <c r="J8819" i="47"/>
  <c r="B8737" i="47"/>
  <c r="E8737" i="47"/>
  <c r="C8737" i="47"/>
  <c r="D8737" i="47"/>
  <c r="A8738" i="47"/>
  <c r="F8737" i="47"/>
  <c r="K8820" i="47" l="1"/>
  <c r="J8820" i="47"/>
  <c r="L8820" i="47"/>
  <c r="M8820" i="47"/>
  <c r="I8820" i="47"/>
  <c r="H8821" i="47"/>
  <c r="F8738" i="47"/>
  <c r="C8738" i="47"/>
  <c r="B8738" i="47"/>
  <c r="A8739" i="47"/>
  <c r="E8738" i="47"/>
  <c r="D8738" i="47"/>
  <c r="M8821" i="47" l="1"/>
  <c r="I8821" i="47"/>
  <c r="K8821" i="47"/>
  <c r="L8821" i="47"/>
  <c r="J8821" i="47"/>
  <c r="H8822" i="47"/>
  <c r="C8739" i="47"/>
  <c r="F8739" i="47"/>
  <c r="E8739" i="47"/>
  <c r="B8739" i="47"/>
  <c r="A8740" i="47"/>
  <c r="D8739" i="47"/>
  <c r="J8822" i="47" l="1"/>
  <c r="L8822" i="47"/>
  <c r="M8822" i="47"/>
  <c r="H8823" i="47"/>
  <c r="I8822" i="47"/>
  <c r="K8822" i="47"/>
  <c r="D8740" i="47"/>
  <c r="C8740" i="47"/>
  <c r="A8741" i="47"/>
  <c r="F8740" i="47"/>
  <c r="B8740" i="47"/>
  <c r="E8740" i="47"/>
  <c r="M8823" i="47" l="1"/>
  <c r="I8823" i="47"/>
  <c r="K8823" i="47"/>
  <c r="L8823" i="47"/>
  <c r="J8823" i="47"/>
  <c r="H8824" i="47"/>
  <c r="E8741" i="47"/>
  <c r="C8741" i="47"/>
  <c r="D8741" i="47"/>
  <c r="F8741" i="47"/>
  <c r="A8742" i="47"/>
  <c r="B8741" i="47"/>
  <c r="K8824" i="47" l="1"/>
  <c r="J8824" i="47"/>
  <c r="L8824" i="47"/>
  <c r="M8824" i="47"/>
  <c r="H8825" i="47"/>
  <c r="I8824" i="47"/>
  <c r="B8742" i="47"/>
  <c r="A8743" i="47"/>
  <c r="D8742" i="47"/>
  <c r="C8742" i="47"/>
  <c r="E8742" i="47"/>
  <c r="F8742" i="47"/>
  <c r="J8825" i="47" l="1"/>
  <c r="L8825" i="47"/>
  <c r="M8825" i="47"/>
  <c r="I8825" i="47"/>
  <c r="K8825" i="47"/>
  <c r="H8826" i="47"/>
  <c r="F8743" i="47"/>
  <c r="E8743" i="47"/>
  <c r="B8743" i="47"/>
  <c r="D8743" i="47"/>
  <c r="A8744" i="47"/>
  <c r="C8743" i="47"/>
  <c r="H8827" i="47" l="1"/>
  <c r="M8826" i="47"/>
  <c r="K8826" i="47"/>
  <c r="I8826" i="47"/>
  <c r="J8826" i="47"/>
  <c r="L8826" i="47"/>
  <c r="D8744" i="47"/>
  <c r="E8744" i="47"/>
  <c r="C8744" i="47"/>
  <c r="A8745" i="47"/>
  <c r="F8744" i="47"/>
  <c r="B8744" i="47"/>
  <c r="L8827" i="47" l="1"/>
  <c r="H8828" i="47"/>
  <c r="J8827" i="47"/>
  <c r="M8827" i="47"/>
  <c r="K8827" i="47"/>
  <c r="I8827" i="47"/>
  <c r="B8745" i="47"/>
  <c r="C8745" i="47"/>
  <c r="D8745" i="47"/>
  <c r="F8745" i="47"/>
  <c r="A8746" i="47"/>
  <c r="E8745" i="47"/>
  <c r="L8828" i="47" l="1"/>
  <c r="H8829" i="47"/>
  <c r="M8828" i="47"/>
  <c r="K8828" i="47"/>
  <c r="J8828" i="47"/>
  <c r="I8828" i="47"/>
  <c r="B8746" i="47"/>
  <c r="A8747" i="47"/>
  <c r="E8746" i="47"/>
  <c r="D8746" i="47"/>
  <c r="F8746" i="47"/>
  <c r="C8746" i="47"/>
  <c r="M8829" i="47" l="1"/>
  <c r="K8829" i="47"/>
  <c r="L8829" i="47"/>
  <c r="I8829" i="47"/>
  <c r="J8829" i="47"/>
  <c r="H8830" i="47"/>
  <c r="F8747" i="47"/>
  <c r="E8747" i="47"/>
  <c r="B8747" i="47"/>
  <c r="D8747" i="47"/>
  <c r="A8748" i="47"/>
  <c r="C8747" i="47"/>
  <c r="L8830" i="47" l="1"/>
  <c r="J8830" i="47"/>
  <c r="H8831" i="47"/>
  <c r="I8830" i="47"/>
  <c r="M8830" i="47"/>
  <c r="K8830" i="47"/>
  <c r="C8748" i="47"/>
  <c r="A8749" i="47"/>
  <c r="B8748" i="47"/>
  <c r="F8748" i="47"/>
  <c r="D8748" i="47"/>
  <c r="E8748" i="47"/>
  <c r="L8831" i="47" l="1"/>
  <c r="M8831" i="47"/>
  <c r="H8832" i="47"/>
  <c r="I8831" i="47"/>
  <c r="K8831" i="47"/>
  <c r="J8831" i="47"/>
  <c r="B8749" i="47"/>
  <c r="E8749" i="47"/>
  <c r="C8749" i="47"/>
  <c r="D8749" i="47"/>
  <c r="F8749" i="47"/>
  <c r="A8750" i="47"/>
  <c r="K8832" i="47" l="1"/>
  <c r="J8832" i="47"/>
  <c r="L8832" i="47"/>
  <c r="M8832" i="47"/>
  <c r="H8833" i="47"/>
  <c r="I8832" i="47"/>
  <c r="B8750" i="47"/>
  <c r="A8751" i="47"/>
  <c r="E8750" i="47"/>
  <c r="D8750" i="47"/>
  <c r="F8750" i="47"/>
  <c r="C8750" i="47"/>
  <c r="K8833" i="47" l="1"/>
  <c r="M8833" i="47"/>
  <c r="L8833" i="47"/>
  <c r="I8833" i="47"/>
  <c r="H8834" i="47"/>
  <c r="J8833" i="47"/>
  <c r="F8751" i="47"/>
  <c r="E8751" i="47"/>
  <c r="B8751" i="47"/>
  <c r="C8751" i="47"/>
  <c r="D8751" i="47"/>
  <c r="A8752" i="47"/>
  <c r="J8834" i="47" l="1"/>
  <c r="M8834" i="47"/>
  <c r="K8834" i="47"/>
  <c r="L8834" i="47"/>
  <c r="H8835" i="47"/>
  <c r="I8834" i="47"/>
  <c r="D8752" i="47"/>
  <c r="E8752" i="47"/>
  <c r="C8752" i="47"/>
  <c r="A8753" i="47"/>
  <c r="B8752" i="47"/>
  <c r="F8752" i="47"/>
  <c r="K8835" i="47" l="1"/>
  <c r="L8835" i="47"/>
  <c r="M8835" i="47"/>
  <c r="H8836" i="47"/>
  <c r="I8835" i="47"/>
  <c r="J8835" i="47"/>
  <c r="B8753" i="47"/>
  <c r="E8753" i="47"/>
  <c r="C8753" i="47"/>
  <c r="D8753" i="47"/>
  <c r="F8753" i="47"/>
  <c r="A8754" i="47"/>
  <c r="K8836" i="47" l="1"/>
  <c r="M8836" i="47"/>
  <c r="J8836" i="47"/>
  <c r="L8836" i="47"/>
  <c r="I8836" i="47"/>
  <c r="H8837" i="47"/>
  <c r="F8754" i="47"/>
  <c r="C8754" i="47"/>
  <c r="B8754" i="47"/>
  <c r="A8755" i="47"/>
  <c r="E8754" i="47"/>
  <c r="D8754" i="47"/>
  <c r="M8837" i="47" l="1"/>
  <c r="K8837" i="47"/>
  <c r="L8837" i="47"/>
  <c r="I8837" i="47"/>
  <c r="J8837" i="47"/>
  <c r="H8838" i="47"/>
  <c r="C8755" i="47"/>
  <c r="F8755" i="47"/>
  <c r="E8755" i="47"/>
  <c r="B8755" i="47"/>
  <c r="D8755" i="47"/>
  <c r="A8756" i="47"/>
  <c r="L8838" i="47" l="1"/>
  <c r="M8838" i="47"/>
  <c r="K8838" i="47"/>
  <c r="I8838" i="47"/>
  <c r="J8838" i="47"/>
  <c r="H8839" i="47"/>
  <c r="C8756" i="47"/>
  <c r="A8757" i="47"/>
  <c r="D8756" i="47"/>
  <c r="E8756" i="47"/>
  <c r="F8756" i="47"/>
  <c r="B8756" i="47"/>
  <c r="H8840" i="47" l="1"/>
  <c r="K8839" i="47"/>
  <c r="I8839" i="47"/>
  <c r="L8839" i="47"/>
  <c r="M8839" i="47"/>
  <c r="J8839" i="47"/>
  <c r="B8757" i="47"/>
  <c r="E8757" i="47"/>
  <c r="C8757" i="47"/>
  <c r="D8757" i="47"/>
  <c r="F8757" i="47"/>
  <c r="A8758" i="47"/>
  <c r="H8841" i="47" l="1"/>
  <c r="M8840" i="47"/>
  <c r="J8840" i="47"/>
  <c r="I8840" i="47"/>
  <c r="K8840" i="47"/>
  <c r="L8840" i="47"/>
  <c r="B8758" i="47"/>
  <c r="A8759" i="47"/>
  <c r="E8758" i="47"/>
  <c r="D8758" i="47"/>
  <c r="F8758" i="47"/>
  <c r="C8758" i="47"/>
  <c r="J8841" i="47" l="1"/>
  <c r="M8841" i="47"/>
  <c r="L8841" i="47"/>
  <c r="K8841" i="47"/>
  <c r="I8841" i="47"/>
  <c r="H8842" i="47"/>
  <c r="C8759" i="47"/>
  <c r="E8759" i="47"/>
  <c r="B8759" i="47"/>
  <c r="F8759" i="47"/>
  <c r="D8759" i="47"/>
  <c r="A8760" i="47"/>
  <c r="I8842" i="47" l="1"/>
  <c r="K8842" i="47"/>
  <c r="L8842" i="47"/>
  <c r="J8842" i="47"/>
  <c r="H8843" i="47"/>
  <c r="M8842" i="47"/>
  <c r="C8760" i="47"/>
  <c r="A8761" i="47"/>
  <c r="B8760" i="47"/>
  <c r="F8760" i="47"/>
  <c r="D8760" i="47"/>
  <c r="E8760" i="47"/>
  <c r="K8843" i="47" l="1"/>
  <c r="J8843" i="47"/>
  <c r="M8843" i="47"/>
  <c r="L8843" i="47"/>
  <c r="I8843" i="47"/>
  <c r="H8844" i="47"/>
  <c r="B8761" i="47"/>
  <c r="E8761" i="47"/>
  <c r="C8761" i="47"/>
  <c r="D8761" i="47"/>
  <c r="F8761" i="47"/>
  <c r="A8762" i="47"/>
  <c r="L8844" i="47" l="1"/>
  <c r="M8844" i="47"/>
  <c r="J8844" i="47"/>
  <c r="K8844" i="47"/>
  <c r="I8844" i="47"/>
  <c r="H8845" i="47"/>
  <c r="F8762" i="47"/>
  <c r="C8762" i="47"/>
  <c r="A8763" i="47"/>
  <c r="E8762" i="47"/>
  <c r="D8762" i="47"/>
  <c r="B8762" i="47"/>
  <c r="K8845" i="47" l="1"/>
  <c r="M8845" i="47"/>
  <c r="L8845" i="47"/>
  <c r="I8845" i="47"/>
  <c r="H8846" i="47"/>
  <c r="J8845" i="47"/>
  <c r="C8763" i="47"/>
  <c r="F8763" i="47"/>
  <c r="E8763" i="47"/>
  <c r="B8763" i="47"/>
  <c r="D8763" i="47"/>
  <c r="A8764" i="47"/>
  <c r="K8846" i="47" l="1"/>
  <c r="J8846" i="47"/>
  <c r="L8846" i="47"/>
  <c r="M8846" i="47"/>
  <c r="H8847" i="47"/>
  <c r="I8846" i="47"/>
  <c r="D8764" i="47"/>
  <c r="E8764" i="47"/>
  <c r="F8764" i="47"/>
  <c r="B8764" i="47"/>
  <c r="C8764" i="47"/>
  <c r="A8765" i="47"/>
  <c r="I8847" i="47" l="1"/>
  <c r="K8847" i="47"/>
  <c r="L8847" i="47"/>
  <c r="J8847" i="47"/>
  <c r="H8848" i="47"/>
  <c r="M8847" i="47"/>
  <c r="B8765" i="47"/>
  <c r="C8765" i="47"/>
  <c r="D8765" i="47"/>
  <c r="F8765" i="47"/>
  <c r="A8766" i="47"/>
  <c r="E8765" i="47"/>
  <c r="J8848" i="47" l="1"/>
  <c r="L8848" i="47"/>
  <c r="M8848" i="47"/>
  <c r="H8849" i="47"/>
  <c r="I8848" i="47"/>
  <c r="K8848" i="47"/>
  <c r="F8766" i="47"/>
  <c r="C8766" i="47"/>
  <c r="A8767" i="47"/>
  <c r="B8766" i="47"/>
  <c r="D8766" i="47"/>
  <c r="E8766" i="47"/>
  <c r="K8849" i="47" l="1"/>
  <c r="J8849" i="47"/>
  <c r="L8849" i="47"/>
  <c r="M8849" i="47"/>
  <c r="H8850" i="47"/>
  <c r="I8849" i="47"/>
  <c r="C8767" i="47"/>
  <c r="E8767" i="47"/>
  <c r="B8767" i="47"/>
  <c r="D8767" i="47"/>
  <c r="A8768" i="47"/>
  <c r="F8767" i="47"/>
  <c r="H8851" i="47" l="1"/>
  <c r="M8850" i="47"/>
  <c r="K8850" i="47"/>
  <c r="I8850" i="47"/>
  <c r="J8850" i="47"/>
  <c r="L8850" i="47"/>
  <c r="C8768" i="47"/>
  <c r="A8769" i="47"/>
  <c r="F8768" i="47"/>
  <c r="B8768" i="47"/>
  <c r="E8768" i="47"/>
  <c r="D8768" i="47"/>
  <c r="M8851" i="47" l="1"/>
  <c r="K8851" i="47"/>
  <c r="L8851" i="47"/>
  <c r="I8851" i="47"/>
  <c r="J8851" i="47"/>
  <c r="H8852" i="47"/>
  <c r="B8769" i="47"/>
  <c r="E8769" i="47"/>
  <c r="C8769" i="47"/>
  <c r="D8769" i="47"/>
  <c r="F8769" i="47"/>
  <c r="A8770" i="47"/>
  <c r="H8853" i="47" l="1"/>
  <c r="M8852" i="47"/>
  <c r="J8852" i="47"/>
  <c r="L8852" i="47"/>
  <c r="I8852" i="47"/>
  <c r="K8852" i="47"/>
  <c r="F8770" i="47"/>
  <c r="C8770" i="47"/>
  <c r="B8770" i="47"/>
  <c r="A8771" i="47"/>
  <c r="E8770" i="47"/>
  <c r="D8770" i="47"/>
  <c r="I8853" i="47" l="1"/>
  <c r="K8853" i="47"/>
  <c r="L8853" i="47"/>
  <c r="J8853" i="47"/>
  <c r="H8854" i="47"/>
  <c r="M8853" i="47"/>
  <c r="C8771" i="47"/>
  <c r="F8771" i="47"/>
  <c r="E8771" i="47"/>
  <c r="B8771" i="47"/>
  <c r="D8771" i="47"/>
  <c r="A8772" i="47"/>
  <c r="H8855" i="47" l="1"/>
  <c r="K8854" i="47"/>
  <c r="M8854" i="47"/>
  <c r="J8854" i="47"/>
  <c r="I8854" i="47"/>
  <c r="L8854" i="47"/>
  <c r="D8772" i="47"/>
  <c r="E8772" i="47"/>
  <c r="C8772" i="47"/>
  <c r="A8773" i="47"/>
  <c r="F8772" i="47"/>
  <c r="B8772" i="47"/>
  <c r="I8855" i="47" l="1"/>
  <c r="M8855" i="47"/>
  <c r="K8855" i="47"/>
  <c r="L8855" i="47"/>
  <c r="J8855" i="47"/>
  <c r="H8856" i="47"/>
  <c r="E8773" i="47"/>
  <c r="C8773" i="47"/>
  <c r="D8773" i="47"/>
  <c r="B8773" i="47"/>
  <c r="F8773" i="47"/>
  <c r="A8774" i="47"/>
  <c r="K8856" i="47" l="1"/>
  <c r="M8856" i="47"/>
  <c r="J8856" i="47"/>
  <c r="L8856" i="47"/>
  <c r="H8857" i="47"/>
  <c r="I8856" i="47"/>
  <c r="B8774" i="47"/>
  <c r="A8775" i="47"/>
  <c r="E8774" i="47"/>
  <c r="D8774" i="47"/>
  <c r="F8774" i="47"/>
  <c r="C8774" i="47"/>
  <c r="I8857" i="47" l="1"/>
  <c r="K8857" i="47"/>
  <c r="L8857" i="47"/>
  <c r="J8857" i="47"/>
  <c r="H8858" i="47"/>
  <c r="M8857" i="47"/>
  <c r="F8775" i="47"/>
  <c r="E8775" i="47"/>
  <c r="B8775" i="47"/>
  <c r="D8775" i="47"/>
  <c r="A8776" i="47"/>
  <c r="C8775" i="47"/>
  <c r="L8858" i="47" l="1"/>
  <c r="M8858" i="47"/>
  <c r="H8859" i="47"/>
  <c r="I8858" i="47"/>
  <c r="K8858" i="47"/>
  <c r="J8858" i="47"/>
  <c r="D8776" i="47"/>
  <c r="E8776" i="47"/>
  <c r="A8777" i="47"/>
  <c r="C8776" i="47"/>
  <c r="B8776" i="47"/>
  <c r="F8776" i="47"/>
  <c r="M8859" i="47" l="1"/>
  <c r="K8859" i="47"/>
  <c r="L8859" i="47"/>
  <c r="I8859" i="47"/>
  <c r="J8859" i="47"/>
  <c r="H8860" i="47"/>
  <c r="E8777" i="47"/>
  <c r="C8777" i="47"/>
  <c r="D8777" i="47"/>
  <c r="F8777" i="47"/>
  <c r="A8778" i="47"/>
  <c r="B8777" i="47"/>
  <c r="H8861" i="47" l="1"/>
  <c r="M8860" i="47"/>
  <c r="K8860" i="47"/>
  <c r="L8860" i="47"/>
  <c r="I8860" i="47"/>
  <c r="J8860" i="47"/>
  <c r="F8778" i="47"/>
  <c r="C8778" i="47"/>
  <c r="B8778" i="47"/>
  <c r="A8779" i="47"/>
  <c r="E8778" i="47"/>
  <c r="D8778" i="47"/>
  <c r="H8862" i="47" l="1"/>
  <c r="M8861" i="47"/>
  <c r="K8861" i="47"/>
  <c r="I8861" i="47"/>
  <c r="J8861" i="47"/>
  <c r="L8861" i="47"/>
  <c r="F8779" i="47"/>
  <c r="E8779" i="47"/>
  <c r="B8779" i="47"/>
  <c r="D8779" i="47"/>
  <c r="A8780" i="47"/>
  <c r="C8779" i="47"/>
  <c r="K8862" i="47" l="1"/>
  <c r="M8862" i="47"/>
  <c r="J8862" i="47"/>
  <c r="H8863" i="47"/>
  <c r="L8862" i="47"/>
  <c r="I8862" i="47"/>
  <c r="D8780" i="47"/>
  <c r="E8780" i="47"/>
  <c r="F8780" i="47"/>
  <c r="B8780" i="47"/>
  <c r="C8780" i="47"/>
  <c r="A8781" i="47"/>
  <c r="M8863" i="47" l="1"/>
  <c r="L8863" i="47"/>
  <c r="I8863" i="47"/>
  <c r="H8864" i="47"/>
  <c r="K8863" i="47"/>
  <c r="J8863" i="47"/>
  <c r="B8781" i="47"/>
  <c r="E8781" i="47"/>
  <c r="C8781" i="47"/>
  <c r="D8781" i="47"/>
  <c r="F8781" i="47"/>
  <c r="A8782" i="47"/>
  <c r="J8864" i="47" l="1"/>
  <c r="L8864" i="47"/>
  <c r="M8864" i="47"/>
  <c r="H8865" i="47"/>
  <c r="I8864" i="47"/>
  <c r="K8864" i="47"/>
  <c r="F8782" i="47"/>
  <c r="C8782" i="47"/>
  <c r="B8782" i="47"/>
  <c r="A8783" i="47"/>
  <c r="E8782" i="47"/>
  <c r="D8782" i="47"/>
  <c r="J8865" i="47" l="1"/>
  <c r="M8865" i="47"/>
  <c r="L8865" i="47"/>
  <c r="K8865" i="47"/>
  <c r="I8865" i="47"/>
  <c r="H8866" i="47"/>
  <c r="F8783" i="47"/>
  <c r="E8783" i="47"/>
  <c r="B8783" i="47"/>
  <c r="C8783" i="47"/>
  <c r="D8783" i="47"/>
  <c r="A8784" i="47"/>
  <c r="J8866" i="47" l="1"/>
  <c r="L8866" i="47"/>
  <c r="M8866" i="47"/>
  <c r="H8867" i="47"/>
  <c r="I8866" i="47"/>
  <c r="K8866" i="47"/>
  <c r="D8784" i="47"/>
  <c r="E8784" i="47"/>
  <c r="F8784" i="47"/>
  <c r="B8784" i="47"/>
  <c r="C8784" i="47"/>
  <c r="A8785" i="47"/>
  <c r="K8867" i="47" l="1"/>
  <c r="M8867" i="47"/>
  <c r="L8867" i="47"/>
  <c r="I8867" i="47"/>
  <c r="H8868" i="47"/>
  <c r="J8867" i="47"/>
  <c r="E8785" i="47"/>
  <c r="C8785" i="47"/>
  <c r="D8785" i="47"/>
  <c r="F8785" i="47"/>
  <c r="A8786" i="47"/>
  <c r="B8785" i="47"/>
  <c r="K8868" i="47" l="1"/>
  <c r="H8869" i="47"/>
  <c r="M8868" i="47"/>
  <c r="J8868" i="47"/>
  <c r="I8868" i="47"/>
  <c r="L8868" i="47"/>
  <c r="F8786" i="47"/>
  <c r="C8786" i="47"/>
  <c r="B8786" i="47"/>
  <c r="A8787" i="47"/>
  <c r="E8786" i="47"/>
  <c r="D8786" i="47"/>
  <c r="J8869" i="47" l="1"/>
  <c r="L8869" i="47"/>
  <c r="M8869" i="47"/>
  <c r="K8869" i="47"/>
  <c r="I8869" i="47"/>
  <c r="H8870" i="47"/>
  <c r="E8787" i="47"/>
  <c r="B8787" i="47"/>
  <c r="D8787" i="47"/>
  <c r="A8788" i="47"/>
  <c r="C8787" i="47"/>
  <c r="F8787" i="47"/>
  <c r="K8870" i="47" l="1"/>
  <c r="J8870" i="47"/>
  <c r="M8870" i="47"/>
  <c r="L8870" i="47"/>
  <c r="I8870" i="47"/>
  <c r="H8871" i="47"/>
  <c r="D8788" i="47"/>
  <c r="E8788" i="47"/>
  <c r="C8788" i="47"/>
  <c r="A8789" i="47"/>
  <c r="F8788" i="47"/>
  <c r="B8788" i="47"/>
  <c r="L8871" i="47" l="1"/>
  <c r="K8871" i="47"/>
  <c r="M8871" i="47"/>
  <c r="J8871" i="47"/>
  <c r="I8871" i="47"/>
  <c r="H8872" i="47"/>
  <c r="B8789" i="47"/>
  <c r="C8789" i="47"/>
  <c r="D8789" i="47"/>
  <c r="F8789" i="47"/>
  <c r="A8790" i="47"/>
  <c r="E8789" i="47"/>
  <c r="J8872" i="47" l="1"/>
  <c r="L8872" i="47"/>
  <c r="M8872" i="47"/>
  <c r="H8873" i="47"/>
  <c r="I8872" i="47"/>
  <c r="K8872" i="47"/>
  <c r="F8790" i="47"/>
  <c r="C8790" i="47"/>
  <c r="B8790" i="47"/>
  <c r="A8791" i="47"/>
  <c r="E8790" i="47"/>
  <c r="D8790" i="47"/>
  <c r="K8873" i="47" l="1"/>
  <c r="J8873" i="47"/>
  <c r="M8873" i="47"/>
  <c r="L8873" i="47"/>
  <c r="I8873" i="47"/>
  <c r="H8874" i="47"/>
  <c r="C8791" i="47"/>
  <c r="B8791" i="47"/>
  <c r="E8791" i="47"/>
  <c r="D8791" i="47"/>
  <c r="A8792" i="47"/>
  <c r="F8791" i="47"/>
  <c r="L8874" i="47" l="1"/>
  <c r="J8874" i="47"/>
  <c r="H8875" i="47"/>
  <c r="M8874" i="47"/>
  <c r="K8874" i="47"/>
  <c r="I8874" i="47"/>
  <c r="D8792" i="47"/>
  <c r="E8792" i="47"/>
  <c r="A8793" i="47"/>
  <c r="C8792" i="47"/>
  <c r="F8792" i="47"/>
  <c r="B8792" i="47"/>
  <c r="J8875" i="47" l="1"/>
  <c r="M8875" i="47"/>
  <c r="L8875" i="47"/>
  <c r="I8875" i="47"/>
  <c r="H8876" i="47"/>
  <c r="K8875" i="47"/>
  <c r="D8793" i="47"/>
  <c r="C8793" i="47"/>
  <c r="F8793" i="47"/>
  <c r="A8794" i="47"/>
  <c r="B8793" i="47"/>
  <c r="E8793" i="47"/>
  <c r="I8876" i="47" l="1"/>
  <c r="J8876" i="47"/>
  <c r="H8877" i="47"/>
  <c r="K8876" i="47"/>
  <c r="L8876" i="47"/>
  <c r="M8876" i="47"/>
  <c r="F8794" i="47"/>
  <c r="C8794" i="47"/>
  <c r="B8794" i="47"/>
  <c r="A8795" i="47"/>
  <c r="E8794" i="47"/>
  <c r="D8794" i="47"/>
  <c r="M8877" i="47" l="1"/>
  <c r="I8877" i="47"/>
  <c r="L8877" i="47"/>
  <c r="K8877" i="47"/>
  <c r="J8877" i="47"/>
  <c r="H8878" i="47"/>
  <c r="E8795" i="47"/>
  <c r="D8795" i="47"/>
  <c r="A8796" i="47"/>
  <c r="C8795" i="47"/>
  <c r="F8795" i="47"/>
  <c r="B8795" i="47"/>
  <c r="L8878" i="47" l="1"/>
  <c r="M8878" i="47"/>
  <c r="K8878" i="47"/>
  <c r="H8879" i="47"/>
  <c r="I8878" i="47"/>
  <c r="J8878" i="47"/>
  <c r="D8796" i="47"/>
  <c r="E8796" i="47"/>
  <c r="C8796" i="47"/>
  <c r="A8797" i="47"/>
  <c r="F8796" i="47"/>
  <c r="B8796" i="47"/>
  <c r="M8879" i="47" l="1"/>
  <c r="I8879" i="47"/>
  <c r="K8879" i="47"/>
  <c r="L8879" i="47"/>
  <c r="J8879" i="47"/>
  <c r="H8880" i="47"/>
  <c r="D8797" i="47"/>
  <c r="C8797" i="47"/>
  <c r="F8797" i="47"/>
  <c r="A8798" i="47"/>
  <c r="B8797" i="47"/>
  <c r="E8797" i="47"/>
  <c r="K8880" i="47" l="1"/>
  <c r="I8880" i="47"/>
  <c r="J8880" i="47"/>
  <c r="H8881" i="47"/>
  <c r="L8880" i="47"/>
  <c r="M8880" i="47"/>
  <c r="F8798" i="47"/>
  <c r="C8798" i="47"/>
  <c r="B8798" i="47"/>
  <c r="A8799" i="47"/>
  <c r="E8798" i="47"/>
  <c r="D8798" i="47"/>
  <c r="H8882" i="47" l="1"/>
  <c r="M8881" i="47"/>
  <c r="J8881" i="47"/>
  <c r="I8881" i="47"/>
  <c r="L8881" i="47"/>
  <c r="K8881" i="47"/>
  <c r="E8799" i="47"/>
  <c r="B8799" i="47"/>
  <c r="C8799" i="47"/>
  <c r="F8799" i="47"/>
  <c r="D8799" i="47"/>
  <c r="A8800" i="47"/>
  <c r="L8882" i="47" l="1"/>
  <c r="H8883" i="47"/>
  <c r="M8882" i="47"/>
  <c r="K8882" i="47"/>
  <c r="I8882" i="47"/>
  <c r="J8882" i="47"/>
  <c r="F8800" i="47"/>
  <c r="B8800" i="47"/>
  <c r="D8800" i="47"/>
  <c r="C8800" i="47"/>
  <c r="A8801" i="47"/>
  <c r="E8800" i="47"/>
  <c r="H8884" i="47" l="1"/>
  <c r="M8883" i="47"/>
  <c r="K8883" i="47"/>
  <c r="L8883" i="47"/>
  <c r="I8883" i="47"/>
  <c r="J8883" i="47"/>
  <c r="C8801" i="47"/>
  <c r="D8801" i="47"/>
  <c r="F8801" i="47"/>
  <c r="B8801" i="47"/>
  <c r="E8801" i="47"/>
  <c r="A8802" i="47"/>
  <c r="M8884" i="47" l="1"/>
  <c r="L8884" i="47"/>
  <c r="I8884" i="47"/>
  <c r="K8884" i="47"/>
  <c r="J8884" i="47"/>
  <c r="H8885" i="47"/>
  <c r="E8802" i="47"/>
  <c r="D8802" i="47"/>
  <c r="F8802" i="47"/>
  <c r="C8802" i="47"/>
  <c r="B8802" i="47"/>
  <c r="A8803" i="47"/>
  <c r="H8886" i="47" l="1"/>
  <c r="M8885" i="47"/>
  <c r="J8885" i="47"/>
  <c r="I8885" i="47"/>
  <c r="L8885" i="47"/>
  <c r="K8885" i="47"/>
  <c r="D8803" i="47"/>
  <c r="A8804" i="47"/>
  <c r="C8803" i="47"/>
  <c r="F8803" i="47"/>
  <c r="E8803" i="47"/>
  <c r="B8803" i="47"/>
  <c r="K8886" i="47" l="1"/>
  <c r="J8886" i="47"/>
  <c r="M8886" i="47"/>
  <c r="L8886" i="47"/>
  <c r="I8886" i="47"/>
  <c r="H8887" i="47"/>
  <c r="B8804" i="47"/>
  <c r="C8804" i="47"/>
  <c r="A8805" i="47"/>
  <c r="F8804" i="47"/>
  <c r="D8804" i="47"/>
  <c r="E8804" i="47"/>
  <c r="M8887" i="47" l="1"/>
  <c r="K8887" i="47"/>
  <c r="L8887" i="47"/>
  <c r="I8887" i="47"/>
  <c r="J8887" i="47"/>
  <c r="H8888" i="47"/>
  <c r="D8805" i="47"/>
  <c r="F8805" i="47"/>
  <c r="A8806" i="47"/>
  <c r="B8805" i="47"/>
  <c r="E8805" i="47"/>
  <c r="C8805" i="47"/>
  <c r="L8888" i="47" l="1"/>
  <c r="H8889" i="47"/>
  <c r="M8888" i="47"/>
  <c r="K8888" i="47"/>
  <c r="I8888" i="47"/>
  <c r="J8888" i="47"/>
  <c r="E8806" i="47"/>
  <c r="D8806" i="47"/>
  <c r="F8806" i="47"/>
  <c r="C8806" i="47"/>
  <c r="B8806" i="47"/>
  <c r="A8807" i="47"/>
  <c r="I8889" i="47" l="1"/>
  <c r="J8889" i="47"/>
  <c r="H8890" i="47"/>
  <c r="M8889" i="47"/>
  <c r="K8889" i="47"/>
  <c r="L8889" i="47"/>
  <c r="E8807" i="47"/>
  <c r="B8807" i="47"/>
  <c r="C8807" i="47"/>
  <c r="F8807" i="47"/>
  <c r="D8807" i="47"/>
  <c r="A8808" i="47"/>
  <c r="M8890" i="47" l="1"/>
  <c r="K8890" i="47"/>
  <c r="L8890" i="47"/>
  <c r="I8890" i="47"/>
  <c r="J8890" i="47"/>
  <c r="H8891" i="47"/>
  <c r="F8808" i="47"/>
  <c r="B8808" i="47"/>
  <c r="D8808" i="47"/>
  <c r="E8808" i="47"/>
  <c r="C8808" i="47"/>
  <c r="A8809" i="47"/>
  <c r="I8891" i="47" l="1"/>
  <c r="L8891" i="47"/>
  <c r="J8891" i="47"/>
  <c r="H8892" i="47"/>
  <c r="M8891" i="47"/>
  <c r="K8891" i="47"/>
  <c r="C8809" i="47"/>
  <c r="D8809" i="47"/>
  <c r="F8809" i="47"/>
  <c r="B8809" i="47"/>
  <c r="E8809" i="47"/>
  <c r="A8810" i="47"/>
  <c r="K8892" i="47" l="1"/>
  <c r="J8892" i="47"/>
  <c r="M8892" i="47"/>
  <c r="L8892" i="47"/>
  <c r="I8892" i="47"/>
  <c r="H8893" i="47"/>
  <c r="E8810" i="47"/>
  <c r="D8810" i="47"/>
  <c r="F8810" i="47"/>
  <c r="C8810" i="47"/>
  <c r="B8810" i="47"/>
  <c r="A8811" i="47"/>
  <c r="K8893" i="47" l="1"/>
  <c r="M8893" i="47"/>
  <c r="J8893" i="47"/>
  <c r="H8894" i="47"/>
  <c r="I8893" i="47"/>
  <c r="L8893" i="47"/>
  <c r="E8811" i="47"/>
  <c r="B8811" i="47"/>
  <c r="D8811" i="47"/>
  <c r="A8812" i="47"/>
  <c r="C8811" i="47"/>
  <c r="F8811" i="47"/>
  <c r="K8894" i="47" l="1"/>
  <c r="J8894" i="47"/>
  <c r="L8894" i="47"/>
  <c r="M8894" i="47"/>
  <c r="H8895" i="47"/>
  <c r="I8894" i="47"/>
  <c r="F8812" i="47"/>
  <c r="D8812" i="47"/>
  <c r="E8812" i="47"/>
  <c r="B8812" i="47"/>
  <c r="C8812" i="47"/>
  <c r="A8813" i="47"/>
  <c r="K8895" i="47" l="1"/>
  <c r="J8895" i="47"/>
  <c r="M8895" i="47"/>
  <c r="L8895" i="47"/>
  <c r="I8895" i="47"/>
  <c r="H8896" i="47"/>
  <c r="F8813" i="47"/>
  <c r="A8814" i="47"/>
  <c r="B8813" i="47"/>
  <c r="E8813" i="47"/>
  <c r="C8813" i="47"/>
  <c r="D8813" i="47"/>
  <c r="L8896" i="47" l="1"/>
  <c r="H8897" i="47"/>
  <c r="M8896" i="47"/>
  <c r="K8896" i="47"/>
  <c r="I8896" i="47"/>
  <c r="J8896" i="47"/>
  <c r="E8814" i="47"/>
  <c r="F8814" i="47"/>
  <c r="C8814" i="47"/>
  <c r="D8814" i="47"/>
  <c r="B8814" i="47"/>
  <c r="A8815" i="47"/>
  <c r="M8897" i="47" l="1"/>
  <c r="I8897" i="47"/>
  <c r="K8897" i="47"/>
  <c r="L8897" i="47"/>
  <c r="J8897" i="47"/>
  <c r="H8898" i="47"/>
  <c r="D8815" i="47"/>
  <c r="A8816" i="47"/>
  <c r="E8815" i="47"/>
  <c r="B8815" i="47"/>
  <c r="C8815" i="47"/>
  <c r="F8815" i="47"/>
  <c r="M8898" i="47" l="1"/>
  <c r="I8898" i="47"/>
  <c r="K8898" i="47"/>
  <c r="L8898" i="47"/>
  <c r="J8898" i="47"/>
  <c r="H8899" i="47"/>
  <c r="F8816" i="47"/>
  <c r="B8816" i="47"/>
  <c r="D8816" i="47"/>
  <c r="E8816" i="47"/>
  <c r="C8816" i="47"/>
  <c r="A8817" i="47"/>
  <c r="K8899" i="47" l="1"/>
  <c r="J8899" i="47"/>
  <c r="L8899" i="47"/>
  <c r="M8899" i="47"/>
  <c r="H8900" i="47"/>
  <c r="I8899" i="47"/>
  <c r="F8817" i="47"/>
  <c r="A8818" i="47"/>
  <c r="E8817" i="47"/>
  <c r="B8817" i="47"/>
  <c r="C8817" i="47"/>
  <c r="D8817" i="47"/>
  <c r="L8900" i="47" l="1"/>
  <c r="H8901" i="47"/>
  <c r="M8900" i="47"/>
  <c r="K8900" i="47"/>
  <c r="J8900" i="47"/>
  <c r="I8900" i="47"/>
  <c r="E8818" i="47"/>
  <c r="D8818" i="47"/>
  <c r="F8818" i="47"/>
  <c r="C8818" i="47"/>
  <c r="B8818" i="47"/>
  <c r="A8819" i="47"/>
  <c r="M8901" i="47" l="1"/>
  <c r="I8901" i="47"/>
  <c r="J8901" i="47"/>
  <c r="H8902" i="47"/>
  <c r="K8901" i="47"/>
  <c r="L8901" i="47"/>
  <c r="E8819" i="47"/>
  <c r="B8819" i="47"/>
  <c r="C8819" i="47"/>
  <c r="F8819" i="47"/>
  <c r="D8819" i="47"/>
  <c r="A8820" i="47"/>
  <c r="J8902" i="47" l="1"/>
  <c r="L8902" i="47"/>
  <c r="M8902" i="47"/>
  <c r="H8903" i="47"/>
  <c r="I8902" i="47"/>
  <c r="K8902" i="47"/>
  <c r="F8820" i="47"/>
  <c r="B8820" i="47"/>
  <c r="D8820" i="47"/>
  <c r="E8820" i="47"/>
  <c r="C8820" i="47"/>
  <c r="A8821" i="47"/>
  <c r="L8903" i="47" l="1"/>
  <c r="M8903" i="47"/>
  <c r="H8904" i="47"/>
  <c r="I8903" i="47"/>
  <c r="K8903" i="47"/>
  <c r="J8903" i="47"/>
  <c r="C8821" i="47"/>
  <c r="D8821" i="47"/>
  <c r="B8821" i="47"/>
  <c r="E8821" i="47"/>
  <c r="F8821" i="47"/>
  <c r="A8822" i="47"/>
  <c r="H8905" i="47" l="1"/>
  <c r="K8904" i="47"/>
  <c r="M8904" i="47"/>
  <c r="J8904" i="47"/>
  <c r="L8904" i="47"/>
  <c r="I8904" i="47"/>
  <c r="E8822" i="47"/>
  <c r="D8822" i="47"/>
  <c r="F8822" i="47"/>
  <c r="C8822" i="47"/>
  <c r="B8822" i="47"/>
  <c r="A8823" i="47"/>
  <c r="L8905" i="47" l="1"/>
  <c r="M8905" i="47"/>
  <c r="K8905" i="47"/>
  <c r="H8906" i="47"/>
  <c r="I8905" i="47"/>
  <c r="J8905" i="47"/>
  <c r="D8823" i="47"/>
  <c r="A8824" i="47"/>
  <c r="C8823" i="47"/>
  <c r="F8823" i="47"/>
  <c r="B8823" i="47"/>
  <c r="E8823" i="47"/>
  <c r="K8906" i="47" l="1"/>
  <c r="J8906" i="47"/>
  <c r="L8906" i="47"/>
  <c r="M8906" i="47"/>
  <c r="H8907" i="47"/>
  <c r="I8906" i="47"/>
  <c r="F8824" i="47"/>
  <c r="B8824" i="47"/>
  <c r="D8824" i="47"/>
  <c r="E8824" i="47"/>
  <c r="C8824" i="47"/>
  <c r="A8825" i="47"/>
  <c r="H8908" i="47" l="1"/>
  <c r="M8907" i="47"/>
  <c r="K8907" i="47"/>
  <c r="I8907" i="47"/>
  <c r="J8907" i="47"/>
  <c r="L8907" i="47"/>
  <c r="C8825" i="47"/>
  <c r="D8825" i="47"/>
  <c r="A8826" i="47"/>
  <c r="E8825" i="47"/>
  <c r="F8825" i="47"/>
  <c r="B8825" i="47"/>
  <c r="K8908" i="47" l="1"/>
  <c r="L8908" i="47"/>
  <c r="M8908" i="47"/>
  <c r="H8909" i="47"/>
  <c r="I8908" i="47"/>
  <c r="J8908" i="47"/>
  <c r="E8826" i="47"/>
  <c r="A8827" i="47"/>
  <c r="D8826" i="47"/>
  <c r="F8826" i="47"/>
  <c r="C8826" i="47"/>
  <c r="B8826" i="47"/>
  <c r="K8909" i="47" l="1"/>
  <c r="L8909" i="47"/>
  <c r="M8909" i="47"/>
  <c r="H8910" i="47"/>
  <c r="I8909" i="47"/>
  <c r="J8909" i="47"/>
  <c r="D8827" i="47"/>
  <c r="A8828" i="47"/>
  <c r="E8827" i="47"/>
  <c r="B8827" i="47"/>
  <c r="C8827" i="47"/>
  <c r="F8827" i="47"/>
  <c r="L8910" i="47" l="1"/>
  <c r="H8911" i="47"/>
  <c r="M8910" i="47"/>
  <c r="K8910" i="47"/>
  <c r="I8910" i="47"/>
  <c r="J8910" i="47"/>
  <c r="F8828" i="47"/>
  <c r="B8828" i="47"/>
  <c r="D8828" i="47"/>
  <c r="E8828" i="47"/>
  <c r="C8828" i="47"/>
  <c r="A8829" i="47"/>
  <c r="K8911" i="47" l="1"/>
  <c r="M8911" i="47"/>
  <c r="J8911" i="47"/>
  <c r="I8911" i="47"/>
  <c r="H8912" i="47"/>
  <c r="L8911" i="47"/>
  <c r="F8829" i="47"/>
  <c r="A8830" i="47"/>
  <c r="B8829" i="47"/>
  <c r="E8829" i="47"/>
  <c r="C8829" i="47"/>
  <c r="D8829" i="47"/>
  <c r="I8912" i="47" l="1"/>
  <c r="K8912" i="47"/>
  <c r="L8912" i="47"/>
  <c r="M8912" i="47"/>
  <c r="J8912" i="47"/>
  <c r="H8913" i="47"/>
  <c r="E8830" i="47"/>
  <c r="F8830" i="47"/>
  <c r="C8830" i="47"/>
  <c r="D8830" i="47"/>
  <c r="B8830" i="47"/>
  <c r="A8831" i="47"/>
  <c r="K8913" i="47" l="1"/>
  <c r="J8913" i="47"/>
  <c r="M8913" i="47"/>
  <c r="L8913" i="47"/>
  <c r="I8913" i="47"/>
  <c r="H8914" i="47"/>
  <c r="E8831" i="47"/>
  <c r="B8831" i="47"/>
  <c r="D8831" i="47"/>
  <c r="A8832" i="47"/>
  <c r="F8831" i="47"/>
  <c r="C8831" i="47"/>
  <c r="J8914" i="47" l="1"/>
  <c r="M8914" i="47"/>
  <c r="L8914" i="47"/>
  <c r="I8914" i="47"/>
  <c r="H8915" i="47"/>
  <c r="K8914" i="47"/>
  <c r="F8832" i="47"/>
  <c r="A8833" i="47"/>
  <c r="B8832" i="47"/>
  <c r="D8832" i="47"/>
  <c r="E8832" i="47"/>
  <c r="C8832" i="47"/>
  <c r="L8915" i="47" l="1"/>
  <c r="M8915" i="47"/>
  <c r="H8916" i="47"/>
  <c r="I8915" i="47"/>
  <c r="K8915" i="47"/>
  <c r="J8915" i="47"/>
  <c r="C8833" i="47"/>
  <c r="D8833" i="47"/>
  <c r="A8834" i="47"/>
  <c r="E8833" i="47"/>
  <c r="F8833" i="47"/>
  <c r="B8833" i="47"/>
  <c r="L8916" i="47" l="1"/>
  <c r="H8917" i="47"/>
  <c r="M8916" i="47"/>
  <c r="K8916" i="47"/>
  <c r="I8916" i="47"/>
  <c r="J8916" i="47"/>
  <c r="E8834" i="47"/>
  <c r="D8834" i="47"/>
  <c r="F8834" i="47"/>
  <c r="C8834" i="47"/>
  <c r="B8834" i="47"/>
  <c r="A8835" i="47"/>
  <c r="L8917" i="47" l="1"/>
  <c r="H8918" i="47"/>
  <c r="M8917" i="47"/>
  <c r="K8917" i="47"/>
  <c r="I8917" i="47"/>
  <c r="J8917" i="47"/>
  <c r="D8835" i="47"/>
  <c r="A8836" i="47"/>
  <c r="C8835" i="47"/>
  <c r="F8835" i="47"/>
  <c r="E8835" i="47"/>
  <c r="B8835" i="47"/>
  <c r="L8918" i="47" l="1"/>
  <c r="H8919" i="47"/>
  <c r="M8918" i="47"/>
  <c r="K8918" i="47"/>
  <c r="I8918" i="47"/>
  <c r="J8918" i="47"/>
  <c r="F8836" i="47"/>
  <c r="B8836" i="47"/>
  <c r="A8837" i="47"/>
  <c r="D8836" i="47"/>
  <c r="E8836" i="47"/>
  <c r="C8836" i="47"/>
  <c r="J8919" i="47" l="1"/>
  <c r="M8919" i="47"/>
  <c r="L8919" i="47"/>
  <c r="I8919" i="47"/>
  <c r="H8920" i="47"/>
  <c r="K8919" i="47"/>
  <c r="C8837" i="47"/>
  <c r="D8837" i="47"/>
  <c r="B8837" i="47"/>
  <c r="E8837" i="47"/>
  <c r="F8837" i="47"/>
  <c r="A8838" i="47"/>
  <c r="K8920" i="47" l="1"/>
  <c r="M8920" i="47"/>
  <c r="L8920" i="47"/>
  <c r="J8920" i="47"/>
  <c r="I8920" i="47"/>
  <c r="H8921" i="47"/>
  <c r="D8838" i="47"/>
  <c r="F8838" i="47"/>
  <c r="C8838" i="47"/>
  <c r="B8838" i="47"/>
  <c r="A8839" i="47"/>
  <c r="E8838" i="47"/>
  <c r="L8921" i="47" l="1"/>
  <c r="H8922" i="47"/>
  <c r="M8921" i="47"/>
  <c r="K8921" i="47"/>
  <c r="I8921" i="47"/>
  <c r="J8921" i="47"/>
  <c r="E8839" i="47"/>
  <c r="B8839" i="47"/>
  <c r="D8839" i="47"/>
  <c r="C8839" i="47"/>
  <c r="F8839" i="47"/>
  <c r="A8840" i="47"/>
  <c r="J8922" i="47" l="1"/>
  <c r="L8922" i="47"/>
  <c r="M8922" i="47"/>
  <c r="H8923" i="47"/>
  <c r="I8922" i="47"/>
  <c r="K8922" i="47"/>
  <c r="F8840" i="47"/>
  <c r="B8840" i="47"/>
  <c r="D8840" i="47"/>
  <c r="E8840" i="47"/>
  <c r="C8840" i="47"/>
  <c r="A8841" i="47"/>
  <c r="K8923" i="47" l="1"/>
  <c r="M8923" i="47"/>
  <c r="H8924" i="47"/>
  <c r="I8923" i="47"/>
  <c r="J8923" i="47"/>
  <c r="L8923" i="47"/>
  <c r="C8841" i="47"/>
  <c r="D8841" i="47"/>
  <c r="B8841" i="47"/>
  <c r="E8841" i="47"/>
  <c r="F8841" i="47"/>
  <c r="A8842" i="47"/>
  <c r="L8924" i="47" l="1"/>
  <c r="M8924" i="47"/>
  <c r="K8924" i="47"/>
  <c r="H8925" i="47"/>
  <c r="I8924" i="47"/>
  <c r="J8924" i="47"/>
  <c r="E8842" i="47"/>
  <c r="D8842" i="47"/>
  <c r="B8842" i="47"/>
  <c r="A8843" i="47"/>
  <c r="F8842" i="47"/>
  <c r="C8842" i="47"/>
  <c r="M8925" i="47" l="1"/>
  <c r="L8925" i="47"/>
  <c r="K8925" i="47"/>
  <c r="J8925" i="47"/>
  <c r="I8925" i="47"/>
  <c r="H8926" i="47"/>
  <c r="E8843" i="47"/>
  <c r="D8843" i="47"/>
  <c r="A8844" i="47"/>
  <c r="C8843" i="47"/>
  <c r="F8843" i="47"/>
  <c r="B8843" i="47"/>
  <c r="L8926" i="47" l="1"/>
  <c r="H8927" i="47"/>
  <c r="M8926" i="47"/>
  <c r="K8926" i="47"/>
  <c r="I8926" i="47"/>
  <c r="J8926" i="47"/>
  <c r="F8844" i="47"/>
  <c r="B8844" i="47"/>
  <c r="D8844" i="47"/>
  <c r="E8844" i="47"/>
  <c r="C8844" i="47"/>
  <c r="A8845" i="47"/>
  <c r="H8928" i="47" l="1"/>
  <c r="M8927" i="47"/>
  <c r="K8927" i="47"/>
  <c r="I8927" i="47"/>
  <c r="J8927" i="47"/>
  <c r="L8927" i="47"/>
  <c r="C8845" i="47"/>
  <c r="D8845" i="47"/>
  <c r="B8845" i="47"/>
  <c r="E8845" i="47"/>
  <c r="F8845" i="47"/>
  <c r="A8846" i="47"/>
  <c r="L8928" i="47" l="1"/>
  <c r="M8928" i="47"/>
  <c r="K8928" i="47"/>
  <c r="I8928" i="47"/>
  <c r="J8928" i="47"/>
  <c r="H8929" i="47"/>
  <c r="E8846" i="47"/>
  <c r="D8846" i="47"/>
  <c r="F8846" i="47"/>
  <c r="C8846" i="47"/>
  <c r="B8846" i="47"/>
  <c r="A8847" i="47"/>
  <c r="H8930" i="47" l="1"/>
  <c r="M8929" i="47"/>
  <c r="K8929" i="47"/>
  <c r="I8929" i="47"/>
  <c r="J8929" i="47"/>
  <c r="L8929" i="47"/>
  <c r="E8847" i="47"/>
  <c r="B8847" i="47"/>
  <c r="D8847" i="47"/>
  <c r="A8848" i="47"/>
  <c r="F8847" i="47"/>
  <c r="C8847" i="47"/>
  <c r="L8930" i="47" l="1"/>
  <c r="I8930" i="47"/>
  <c r="J8930" i="47"/>
  <c r="H8931" i="47"/>
  <c r="M8930" i="47"/>
  <c r="K8930" i="47"/>
  <c r="F8848" i="47"/>
  <c r="B8848" i="47"/>
  <c r="D8848" i="47"/>
  <c r="E8848" i="47"/>
  <c r="C8848" i="47"/>
  <c r="A8849" i="47"/>
  <c r="L8931" i="47" l="1"/>
  <c r="K8931" i="47"/>
  <c r="I8931" i="47"/>
  <c r="H8932" i="47"/>
  <c r="M8931" i="47"/>
  <c r="J8931" i="47"/>
  <c r="C8849" i="47"/>
  <c r="D8849" i="47"/>
  <c r="F8849" i="47"/>
  <c r="A8850" i="47"/>
  <c r="E8849" i="47"/>
  <c r="B8849" i="47"/>
  <c r="L8932" i="47" l="1"/>
  <c r="H8933" i="47"/>
  <c r="I8932" i="47"/>
  <c r="J8932" i="47"/>
  <c r="M8932" i="47"/>
  <c r="K8932" i="47"/>
  <c r="E8850" i="47"/>
  <c r="D8850" i="47"/>
  <c r="F8850" i="47"/>
  <c r="C8850" i="47"/>
  <c r="B8850" i="47"/>
  <c r="A8851" i="47"/>
  <c r="K8933" i="47" l="1"/>
  <c r="J8933" i="47"/>
  <c r="M8933" i="47"/>
  <c r="L8933" i="47"/>
  <c r="H8934" i="47"/>
  <c r="I8933" i="47"/>
  <c r="E8851" i="47"/>
  <c r="B8851" i="47"/>
  <c r="D8851" i="47"/>
  <c r="A8852" i="47"/>
  <c r="C8851" i="47"/>
  <c r="F8851" i="47"/>
  <c r="K8934" i="47" l="1"/>
  <c r="J8934" i="47"/>
  <c r="M8934" i="47"/>
  <c r="L8934" i="47"/>
  <c r="I8934" i="47"/>
  <c r="H8935" i="47"/>
  <c r="F8852" i="47"/>
  <c r="B8852" i="47"/>
  <c r="D8852" i="47"/>
  <c r="E8852" i="47"/>
  <c r="C8852" i="47"/>
  <c r="A8853" i="47"/>
  <c r="H8936" i="47" l="1"/>
  <c r="M8935" i="47"/>
  <c r="K8935" i="47"/>
  <c r="I8935" i="47"/>
  <c r="J8935" i="47"/>
  <c r="L8935" i="47"/>
  <c r="C8853" i="47"/>
  <c r="D8853" i="47"/>
  <c r="F8853" i="47"/>
  <c r="A8854" i="47"/>
  <c r="B8853" i="47"/>
  <c r="E8853" i="47"/>
  <c r="K8936" i="47" l="1"/>
  <c r="M8936" i="47"/>
  <c r="L8936" i="47"/>
  <c r="I8936" i="47"/>
  <c r="H8937" i="47"/>
  <c r="J8936" i="47"/>
  <c r="E8854" i="47"/>
  <c r="D8854" i="47"/>
  <c r="F8854" i="47"/>
  <c r="C8854" i="47"/>
  <c r="B8854" i="47"/>
  <c r="A8855" i="47"/>
  <c r="K8937" i="47" l="1"/>
  <c r="M8937" i="47"/>
  <c r="I8937" i="47"/>
  <c r="H8938" i="47"/>
  <c r="L8937" i="47"/>
  <c r="J8937" i="47"/>
  <c r="E8855" i="47"/>
  <c r="B8855" i="47"/>
  <c r="D8855" i="47"/>
  <c r="A8856" i="47"/>
  <c r="C8855" i="47"/>
  <c r="F8855" i="47"/>
  <c r="K8938" i="47" l="1"/>
  <c r="J8938" i="47"/>
  <c r="L8938" i="47"/>
  <c r="M8938" i="47"/>
  <c r="H8939" i="47"/>
  <c r="I8938" i="47"/>
  <c r="D8856" i="47"/>
  <c r="E8856" i="47"/>
  <c r="C8856" i="47"/>
  <c r="A8857" i="47"/>
  <c r="F8856" i="47"/>
  <c r="B8856" i="47"/>
  <c r="H8940" i="47" l="1"/>
  <c r="M8939" i="47"/>
  <c r="K8939" i="47"/>
  <c r="I8939" i="47"/>
  <c r="J8939" i="47"/>
  <c r="L8939" i="47"/>
  <c r="C8857" i="47"/>
  <c r="D8857" i="47"/>
  <c r="B8857" i="47"/>
  <c r="E8857" i="47"/>
  <c r="F8857" i="47"/>
  <c r="A8858" i="47"/>
  <c r="K8940" i="47" l="1"/>
  <c r="L8940" i="47"/>
  <c r="M8940" i="47"/>
  <c r="J8940" i="47"/>
  <c r="H8941" i="47"/>
  <c r="I8940" i="47"/>
  <c r="E8858" i="47"/>
  <c r="D8858" i="47"/>
  <c r="F8858" i="47"/>
  <c r="C8858" i="47"/>
  <c r="B8858" i="47"/>
  <c r="A8859" i="47"/>
  <c r="K8941" i="47" l="1"/>
  <c r="M8941" i="47"/>
  <c r="J8941" i="47"/>
  <c r="L8941" i="47"/>
  <c r="I8941" i="47"/>
  <c r="H8942" i="47"/>
  <c r="E8859" i="47"/>
  <c r="B8859" i="47"/>
  <c r="C8859" i="47"/>
  <c r="F8859" i="47"/>
  <c r="D8859" i="47"/>
  <c r="A8860" i="47"/>
  <c r="J8942" i="47" l="1"/>
  <c r="M8942" i="47"/>
  <c r="L8942" i="47"/>
  <c r="I8942" i="47"/>
  <c r="H8943" i="47"/>
  <c r="K8942" i="47"/>
  <c r="F8860" i="47"/>
  <c r="B8860" i="47"/>
  <c r="D8860" i="47"/>
  <c r="E8860" i="47"/>
  <c r="A8861" i="47"/>
  <c r="C8860" i="47"/>
  <c r="H8944" i="47" l="1"/>
  <c r="M8943" i="47"/>
  <c r="K8943" i="47"/>
  <c r="L8943" i="47"/>
  <c r="I8943" i="47"/>
  <c r="J8943" i="47"/>
  <c r="C8861" i="47"/>
  <c r="D8861" i="47"/>
  <c r="F8861" i="47"/>
  <c r="A8862" i="47"/>
  <c r="B8861" i="47"/>
  <c r="E8861" i="47"/>
  <c r="J8944" i="47" l="1"/>
  <c r="M8944" i="47"/>
  <c r="L8944" i="47"/>
  <c r="I8944" i="47"/>
  <c r="H8945" i="47"/>
  <c r="K8944" i="47"/>
  <c r="E8862" i="47"/>
  <c r="D8862" i="47"/>
  <c r="F8862" i="47"/>
  <c r="C8862" i="47"/>
  <c r="B8862" i="47"/>
  <c r="A8863" i="47"/>
  <c r="L8945" i="47" l="1"/>
  <c r="H8946" i="47"/>
  <c r="K8945" i="47"/>
  <c r="J8945" i="47"/>
  <c r="M8945" i="47"/>
  <c r="I8945" i="47"/>
  <c r="E8863" i="47"/>
  <c r="B8863" i="47"/>
  <c r="D8863" i="47"/>
  <c r="A8864" i="47"/>
  <c r="C8863" i="47"/>
  <c r="F8863" i="47"/>
  <c r="J8946" i="47" l="1"/>
  <c r="K8946" i="47"/>
  <c r="L8946" i="47"/>
  <c r="M8946" i="47"/>
  <c r="H8947" i="47"/>
  <c r="I8946" i="47"/>
  <c r="D8864" i="47"/>
  <c r="E8864" i="47"/>
  <c r="C8864" i="47"/>
  <c r="A8865" i="47"/>
  <c r="F8864" i="47"/>
  <c r="B8864" i="47"/>
  <c r="H8948" i="47" l="1"/>
  <c r="M8947" i="47"/>
  <c r="I8947" i="47"/>
  <c r="J8947" i="47"/>
  <c r="L8947" i="47"/>
  <c r="K8947" i="47"/>
  <c r="C8865" i="47"/>
  <c r="D8865" i="47"/>
  <c r="F8865" i="47"/>
  <c r="A8866" i="47"/>
  <c r="E8865" i="47"/>
  <c r="B8865" i="47"/>
  <c r="K8948" i="47" l="1"/>
  <c r="M8948" i="47"/>
  <c r="J8948" i="47"/>
  <c r="H8949" i="47"/>
  <c r="L8948" i="47"/>
  <c r="I8948" i="47"/>
  <c r="E8866" i="47"/>
  <c r="F8866" i="47"/>
  <c r="C8866" i="47"/>
  <c r="B8866" i="47"/>
  <c r="A8867" i="47"/>
  <c r="D8866" i="47"/>
  <c r="K8949" i="47" l="1"/>
  <c r="L8949" i="47"/>
  <c r="M8949" i="47"/>
  <c r="J8949" i="47"/>
  <c r="H8950" i="47"/>
  <c r="I8949" i="47"/>
  <c r="E8867" i="47"/>
  <c r="B8867" i="47"/>
  <c r="C8867" i="47"/>
  <c r="F8867" i="47"/>
  <c r="D8867" i="47"/>
  <c r="A8868" i="47"/>
  <c r="J8950" i="47" l="1"/>
  <c r="K8950" i="47"/>
  <c r="L8950" i="47"/>
  <c r="M8950" i="47"/>
  <c r="H8951" i="47"/>
  <c r="I8950" i="47"/>
  <c r="F8868" i="47"/>
  <c r="B8868" i="47"/>
  <c r="D8868" i="47"/>
  <c r="E8868" i="47"/>
  <c r="C8868" i="47"/>
  <c r="A8869" i="47"/>
  <c r="H8952" i="47" l="1"/>
  <c r="K8951" i="47"/>
  <c r="M8951" i="47"/>
  <c r="L8951" i="47"/>
  <c r="I8951" i="47"/>
  <c r="J8951" i="47"/>
  <c r="C8869" i="47"/>
  <c r="D8869" i="47"/>
  <c r="F8869" i="47"/>
  <c r="A8870" i="47"/>
  <c r="B8869" i="47"/>
  <c r="E8869" i="47"/>
  <c r="J8952" i="47" l="1"/>
  <c r="H8953" i="47"/>
  <c r="I8952" i="47"/>
  <c r="K8952" i="47"/>
  <c r="L8952" i="47"/>
  <c r="M8952" i="47"/>
  <c r="E8870" i="47"/>
  <c r="D8870" i="47"/>
  <c r="F8870" i="47"/>
  <c r="C8870" i="47"/>
  <c r="B8870" i="47"/>
  <c r="A8871" i="47"/>
  <c r="L8953" i="47" l="1"/>
  <c r="H8954" i="47"/>
  <c r="M8953" i="47"/>
  <c r="K8953" i="47"/>
  <c r="I8953" i="47"/>
  <c r="J8953" i="47"/>
  <c r="E8871" i="47"/>
  <c r="B8871" i="47"/>
  <c r="D8871" i="47"/>
  <c r="A8872" i="47"/>
  <c r="C8871" i="47"/>
  <c r="F8871" i="47"/>
  <c r="H8955" i="47" l="1"/>
  <c r="M8954" i="47"/>
  <c r="L8954" i="47"/>
  <c r="J8954" i="47"/>
  <c r="I8954" i="47"/>
  <c r="K8954" i="47"/>
  <c r="E8872" i="47"/>
  <c r="D8872" i="47"/>
  <c r="C8872" i="47"/>
  <c r="A8873" i="47"/>
  <c r="F8872" i="47"/>
  <c r="B8872" i="47"/>
  <c r="H8956" i="47" l="1"/>
  <c r="L8955" i="47"/>
  <c r="M8955" i="47"/>
  <c r="K8955" i="47"/>
  <c r="I8955" i="47"/>
  <c r="J8955" i="47"/>
  <c r="C8873" i="47"/>
  <c r="D8873" i="47"/>
  <c r="F8873" i="47"/>
  <c r="B8873" i="47"/>
  <c r="E8873" i="47"/>
  <c r="A8874" i="47"/>
  <c r="I8956" i="47" l="1"/>
  <c r="M8956" i="47"/>
  <c r="L8956" i="47"/>
  <c r="K8956" i="47"/>
  <c r="H8957" i="47"/>
  <c r="J8956" i="47"/>
  <c r="C8874" i="47"/>
  <c r="D8874" i="47"/>
  <c r="F8874" i="47"/>
  <c r="B8874" i="47"/>
  <c r="A8875" i="47"/>
  <c r="E8874" i="47"/>
  <c r="J8957" i="47" l="1"/>
  <c r="L8957" i="47"/>
  <c r="M8957" i="47"/>
  <c r="H8958" i="47"/>
  <c r="I8957" i="47"/>
  <c r="K8957" i="47"/>
  <c r="E8875" i="47"/>
  <c r="B8875" i="47"/>
  <c r="C8875" i="47"/>
  <c r="F8875" i="47"/>
  <c r="D8875" i="47"/>
  <c r="A8876" i="47"/>
  <c r="J8958" i="47" l="1"/>
  <c r="M8958" i="47"/>
  <c r="L8958" i="47"/>
  <c r="I8958" i="47"/>
  <c r="H8959" i="47"/>
  <c r="K8958" i="47"/>
  <c r="B8876" i="47"/>
  <c r="D8876" i="47"/>
  <c r="E8876" i="47"/>
  <c r="C8876" i="47"/>
  <c r="A8877" i="47"/>
  <c r="F8876" i="47"/>
  <c r="M8959" i="47" l="1"/>
  <c r="I8959" i="47"/>
  <c r="K8959" i="47"/>
  <c r="L8959" i="47"/>
  <c r="J8959" i="47"/>
  <c r="H8960" i="47"/>
  <c r="C8877" i="47"/>
  <c r="D8877" i="47"/>
  <c r="F8877" i="47"/>
  <c r="B8877" i="47"/>
  <c r="E8877" i="47"/>
  <c r="A8878" i="47"/>
  <c r="M8960" i="47" l="1"/>
  <c r="K8960" i="47"/>
  <c r="I8960" i="47"/>
  <c r="J8960" i="47"/>
  <c r="L8960" i="47"/>
  <c r="H8961" i="47"/>
  <c r="E8878" i="47"/>
  <c r="F8878" i="47"/>
  <c r="C8878" i="47"/>
  <c r="B8878" i="47"/>
  <c r="A8879" i="47"/>
  <c r="D8878" i="47"/>
  <c r="L8961" i="47" l="1"/>
  <c r="H8962" i="47"/>
  <c r="M8961" i="47"/>
  <c r="J8961" i="47"/>
  <c r="I8961" i="47"/>
  <c r="K8961" i="47"/>
  <c r="E8879" i="47"/>
  <c r="B8879" i="47"/>
  <c r="C8879" i="47"/>
  <c r="F8879" i="47"/>
  <c r="D8879" i="47"/>
  <c r="A8880" i="47"/>
  <c r="J8962" i="47" l="1"/>
  <c r="M8962" i="47"/>
  <c r="L8962" i="47"/>
  <c r="K8962" i="47"/>
  <c r="I8962" i="47"/>
  <c r="H8963" i="47"/>
  <c r="F8880" i="47"/>
  <c r="B8880" i="47"/>
  <c r="D8880" i="47"/>
  <c r="E8880" i="47"/>
  <c r="C8880" i="47"/>
  <c r="A8881" i="47"/>
  <c r="J8963" i="47" l="1"/>
  <c r="L8963" i="47"/>
  <c r="M8963" i="47"/>
  <c r="H8964" i="47"/>
  <c r="I8963" i="47"/>
  <c r="K8963" i="47"/>
  <c r="C8881" i="47"/>
  <c r="D8881" i="47"/>
  <c r="A8882" i="47"/>
  <c r="B8881" i="47"/>
  <c r="F8881" i="47"/>
  <c r="E8881" i="47"/>
  <c r="J8964" i="47" l="1"/>
  <c r="M8964" i="47"/>
  <c r="L8964" i="47"/>
  <c r="K8964" i="47"/>
  <c r="I8964" i="47"/>
  <c r="H8965" i="47"/>
  <c r="E8882" i="47"/>
  <c r="D8882" i="47"/>
  <c r="F8882" i="47"/>
  <c r="C8882" i="47"/>
  <c r="B8882" i="47"/>
  <c r="A8883" i="47"/>
  <c r="L8965" i="47" l="1"/>
  <c r="K8965" i="47"/>
  <c r="H8966" i="47"/>
  <c r="M8965" i="47"/>
  <c r="J8965" i="47"/>
  <c r="I8965" i="47"/>
  <c r="E8883" i="47"/>
  <c r="B8883" i="47"/>
  <c r="C8883" i="47"/>
  <c r="F8883" i="47"/>
  <c r="D8883" i="47"/>
  <c r="A8884" i="47"/>
  <c r="J8966" i="47" l="1"/>
  <c r="M8966" i="47"/>
  <c r="L8966" i="47"/>
  <c r="I8966" i="47"/>
  <c r="H8967" i="47"/>
  <c r="K8966" i="47"/>
  <c r="F8884" i="47"/>
  <c r="D8884" i="47"/>
  <c r="E8884" i="47"/>
  <c r="C8884" i="47"/>
  <c r="A8885" i="47"/>
  <c r="B8884" i="47"/>
  <c r="L8967" i="47" l="1"/>
  <c r="H8968" i="47"/>
  <c r="M8967" i="47"/>
  <c r="J8967" i="47"/>
  <c r="I8967" i="47"/>
  <c r="K8967" i="47"/>
  <c r="C8885" i="47"/>
  <c r="D8885" i="47"/>
  <c r="E8885" i="47"/>
  <c r="F8885" i="47"/>
  <c r="A8886" i="47"/>
  <c r="B8885" i="47"/>
  <c r="J8968" i="47" l="1"/>
  <c r="M8968" i="47"/>
  <c r="L8968" i="47"/>
  <c r="H8969" i="47"/>
  <c r="I8968" i="47"/>
  <c r="K8968" i="47"/>
  <c r="E8886" i="47"/>
  <c r="D8886" i="47"/>
  <c r="F8886" i="47"/>
  <c r="C8886" i="47"/>
  <c r="B8886" i="47"/>
  <c r="A8887" i="47"/>
  <c r="K8969" i="47" l="1"/>
  <c r="J8969" i="47"/>
  <c r="L8969" i="47"/>
  <c r="M8969" i="47"/>
  <c r="H8970" i="47"/>
  <c r="I8969" i="47"/>
  <c r="E8887" i="47"/>
  <c r="B8887" i="47"/>
  <c r="D8887" i="47"/>
  <c r="A8888" i="47"/>
  <c r="C8887" i="47"/>
  <c r="F8887" i="47"/>
  <c r="M8970" i="47" l="1"/>
  <c r="K8970" i="47"/>
  <c r="H8971" i="47"/>
  <c r="I8970" i="47"/>
  <c r="J8970" i="47"/>
  <c r="L8970" i="47"/>
  <c r="F8888" i="47"/>
  <c r="B8888" i="47"/>
  <c r="D8888" i="47"/>
  <c r="E8888" i="47"/>
  <c r="C8888" i="47"/>
  <c r="A8889" i="47"/>
  <c r="L8971" i="47" l="1"/>
  <c r="H8972" i="47"/>
  <c r="K8971" i="47"/>
  <c r="I8971" i="47"/>
  <c r="M8971" i="47"/>
  <c r="J8971" i="47"/>
  <c r="C8889" i="47"/>
  <c r="D8889" i="47"/>
  <c r="E8889" i="47"/>
  <c r="F8889" i="47"/>
  <c r="A8890" i="47"/>
  <c r="B8889" i="47"/>
  <c r="K8972" i="47" l="1"/>
  <c r="L8972" i="47"/>
  <c r="J8972" i="47"/>
  <c r="H8973" i="47"/>
  <c r="M8972" i="47"/>
  <c r="I8972" i="47"/>
  <c r="E8890" i="47"/>
  <c r="D8890" i="47"/>
  <c r="F8890" i="47"/>
  <c r="C8890" i="47"/>
  <c r="B8890" i="47"/>
  <c r="A8891" i="47"/>
  <c r="M8973" i="47" l="1"/>
  <c r="K8973" i="47"/>
  <c r="I8973" i="47"/>
  <c r="J8973" i="47"/>
  <c r="L8973" i="47"/>
  <c r="H8974" i="47"/>
  <c r="E8891" i="47"/>
  <c r="B8891" i="47"/>
  <c r="F8891" i="47"/>
  <c r="D8891" i="47"/>
  <c r="A8892" i="47"/>
  <c r="C8891" i="47"/>
  <c r="H8975" i="47" l="1"/>
  <c r="M8974" i="47"/>
  <c r="K8974" i="47"/>
  <c r="I8974" i="47"/>
  <c r="J8974" i="47"/>
  <c r="L8974" i="47"/>
  <c r="F8892" i="47"/>
  <c r="B8892" i="47"/>
  <c r="D8892" i="47"/>
  <c r="E8892" i="47"/>
  <c r="C8892" i="47"/>
  <c r="A8893" i="47"/>
  <c r="H8976" i="47" l="1"/>
  <c r="M8975" i="47"/>
  <c r="K8975" i="47"/>
  <c r="I8975" i="47"/>
  <c r="J8975" i="47"/>
  <c r="L8975" i="47"/>
  <c r="C8893" i="47"/>
  <c r="D8893" i="47"/>
  <c r="E8893" i="47"/>
  <c r="F8893" i="47"/>
  <c r="A8894" i="47"/>
  <c r="B8893" i="47"/>
  <c r="M8976" i="47" l="1"/>
  <c r="J8976" i="47"/>
  <c r="I8976" i="47"/>
  <c r="K8976" i="47"/>
  <c r="L8976" i="47"/>
  <c r="H8977" i="47"/>
  <c r="E8894" i="47"/>
  <c r="D8894" i="47"/>
  <c r="F8894" i="47"/>
  <c r="C8894" i="47"/>
  <c r="B8894" i="47"/>
  <c r="A8895" i="47"/>
  <c r="L8977" i="47" l="1"/>
  <c r="H8978" i="47"/>
  <c r="M8977" i="47"/>
  <c r="K8977" i="47"/>
  <c r="I8977" i="47"/>
  <c r="J8977" i="47"/>
  <c r="E8895" i="47"/>
  <c r="B8895" i="47"/>
  <c r="D8895" i="47"/>
  <c r="A8896" i="47"/>
  <c r="C8895" i="47"/>
  <c r="F8895" i="47"/>
  <c r="L8978" i="47" l="1"/>
  <c r="K8978" i="47"/>
  <c r="J8978" i="47"/>
  <c r="H8979" i="47"/>
  <c r="M8978" i="47"/>
  <c r="I8978" i="47"/>
  <c r="F8896" i="47"/>
  <c r="B8896" i="47"/>
  <c r="D8896" i="47"/>
  <c r="E8896" i="47"/>
  <c r="C8896" i="47"/>
  <c r="A8897" i="47"/>
  <c r="K8979" i="47" l="1"/>
  <c r="M8979" i="47"/>
  <c r="J8979" i="47"/>
  <c r="I8979" i="47"/>
  <c r="H8980" i="47"/>
  <c r="L8979" i="47"/>
  <c r="C8897" i="47"/>
  <c r="D8897" i="47"/>
  <c r="B8897" i="47"/>
  <c r="E8897" i="47"/>
  <c r="F8897" i="47"/>
  <c r="A8898" i="47"/>
  <c r="M8980" i="47" l="1"/>
  <c r="L8980" i="47"/>
  <c r="I8980" i="47"/>
  <c r="H8981" i="47"/>
  <c r="K8980" i="47"/>
  <c r="J8980" i="47"/>
  <c r="D8898" i="47"/>
  <c r="F8898" i="47"/>
  <c r="C8898" i="47"/>
  <c r="B8898" i="47"/>
  <c r="A8899" i="47"/>
  <c r="E8898" i="47"/>
  <c r="K8981" i="47" l="1"/>
  <c r="L8981" i="47"/>
  <c r="M8981" i="47"/>
  <c r="I8981" i="47"/>
  <c r="H8982" i="47"/>
  <c r="J8981" i="47"/>
  <c r="E8899" i="47"/>
  <c r="B8899" i="47"/>
  <c r="A8900" i="47"/>
  <c r="D8899" i="47"/>
  <c r="F8899" i="47"/>
  <c r="C8899" i="47"/>
  <c r="L8982" i="47" l="1"/>
  <c r="M8982" i="47"/>
  <c r="H8983" i="47"/>
  <c r="I8982" i="47"/>
  <c r="K8982" i="47"/>
  <c r="J8982" i="47"/>
  <c r="F8900" i="47"/>
  <c r="D8900" i="47"/>
  <c r="E8900" i="47"/>
  <c r="C8900" i="47"/>
  <c r="A8901" i="47"/>
  <c r="B8900" i="47"/>
  <c r="H8984" i="47" l="1"/>
  <c r="M8983" i="47"/>
  <c r="K8983" i="47"/>
  <c r="L8983" i="47"/>
  <c r="I8983" i="47"/>
  <c r="J8983" i="47"/>
  <c r="C8901" i="47"/>
  <c r="D8901" i="47"/>
  <c r="F8901" i="47"/>
  <c r="A8902" i="47"/>
  <c r="E8901" i="47"/>
  <c r="B8901" i="47"/>
  <c r="L8984" i="47" l="1"/>
  <c r="M8984" i="47"/>
  <c r="H8985" i="47"/>
  <c r="I8984" i="47"/>
  <c r="K8984" i="47"/>
  <c r="J8984" i="47"/>
  <c r="E8902" i="47"/>
  <c r="D8902" i="47"/>
  <c r="F8902" i="47"/>
  <c r="C8902" i="47"/>
  <c r="B8902" i="47"/>
  <c r="A8903" i="47"/>
  <c r="K8985" i="47" l="1"/>
  <c r="M8985" i="47"/>
  <c r="J8985" i="47"/>
  <c r="L8985" i="47"/>
  <c r="I8985" i="47"/>
  <c r="H8986" i="47"/>
  <c r="E8903" i="47"/>
  <c r="B8903" i="47"/>
  <c r="A8904" i="47"/>
  <c r="D8903" i="47"/>
  <c r="C8903" i="47"/>
  <c r="F8903" i="47"/>
  <c r="M8986" i="47" l="1"/>
  <c r="I8986" i="47"/>
  <c r="K8986" i="47"/>
  <c r="L8986" i="47"/>
  <c r="J8986" i="47"/>
  <c r="H8987" i="47"/>
  <c r="F8904" i="47"/>
  <c r="B8904" i="47"/>
  <c r="D8904" i="47"/>
  <c r="E8904" i="47"/>
  <c r="C8904" i="47"/>
  <c r="A8905" i="47"/>
  <c r="L8987" i="47" l="1"/>
  <c r="M8987" i="47"/>
  <c r="H8988" i="47"/>
  <c r="I8987" i="47"/>
  <c r="K8987" i="47"/>
  <c r="J8987" i="47"/>
  <c r="C8905" i="47"/>
  <c r="D8905" i="47"/>
  <c r="F8905" i="47"/>
  <c r="A8906" i="47"/>
  <c r="B8905" i="47"/>
  <c r="E8905" i="47"/>
  <c r="I8988" i="47" l="1"/>
  <c r="K8988" i="47"/>
  <c r="L8988" i="47"/>
  <c r="J8988" i="47"/>
  <c r="H8989" i="47"/>
  <c r="M8988" i="47"/>
  <c r="F8906" i="47"/>
  <c r="C8906" i="47"/>
  <c r="B8906" i="47"/>
  <c r="A8907" i="47"/>
  <c r="E8906" i="47"/>
  <c r="D8906" i="47"/>
  <c r="K8989" i="47" l="1"/>
  <c r="J8989" i="47"/>
  <c r="L8989" i="47"/>
  <c r="M8989" i="47"/>
  <c r="H8990" i="47"/>
  <c r="I8989" i="47"/>
  <c r="D8907" i="47"/>
  <c r="A8908" i="47"/>
  <c r="C8907" i="47"/>
  <c r="F8907" i="47"/>
  <c r="E8907" i="47"/>
  <c r="B8907" i="47"/>
  <c r="I8990" i="47" l="1"/>
  <c r="K8990" i="47"/>
  <c r="L8990" i="47"/>
  <c r="J8990" i="47"/>
  <c r="H8991" i="47"/>
  <c r="M8990" i="47"/>
  <c r="F8908" i="47"/>
  <c r="B8908" i="47"/>
  <c r="D8908" i="47"/>
  <c r="E8908" i="47"/>
  <c r="C8908" i="47"/>
  <c r="A8909" i="47"/>
  <c r="H8992" i="47" l="1"/>
  <c r="L8991" i="47"/>
  <c r="M8991" i="47"/>
  <c r="K8991" i="47"/>
  <c r="I8991" i="47"/>
  <c r="J8991" i="47"/>
  <c r="C8909" i="47"/>
  <c r="D8909" i="47"/>
  <c r="E8909" i="47"/>
  <c r="F8909" i="47"/>
  <c r="A8910" i="47"/>
  <c r="B8909" i="47"/>
  <c r="M8992" i="47" l="1"/>
  <c r="L8992" i="47"/>
  <c r="H8993" i="47"/>
  <c r="I8992" i="47"/>
  <c r="K8992" i="47"/>
  <c r="J8992" i="47"/>
  <c r="E8910" i="47"/>
  <c r="D8910" i="47"/>
  <c r="F8910" i="47"/>
  <c r="C8910" i="47"/>
  <c r="B8910" i="47"/>
  <c r="A8911" i="47"/>
  <c r="I8993" i="47" l="1"/>
  <c r="J8993" i="47"/>
  <c r="L8993" i="47"/>
  <c r="H8994" i="47"/>
  <c r="M8993" i="47"/>
  <c r="K8993" i="47"/>
  <c r="E8911" i="47"/>
  <c r="B8911" i="47"/>
  <c r="D8911" i="47"/>
  <c r="A8912" i="47"/>
  <c r="C8911" i="47"/>
  <c r="F8911" i="47"/>
  <c r="M8994" i="47" l="1"/>
  <c r="L8994" i="47"/>
  <c r="K8994" i="47"/>
  <c r="I8994" i="47"/>
  <c r="H8995" i="47"/>
  <c r="J8994" i="47"/>
  <c r="F8912" i="47"/>
  <c r="B8912" i="47"/>
  <c r="D8912" i="47"/>
  <c r="E8912" i="47"/>
  <c r="C8912" i="47"/>
  <c r="A8913" i="47"/>
  <c r="J8995" i="47" l="1"/>
  <c r="L8995" i="47"/>
  <c r="M8995" i="47"/>
  <c r="K8995" i="47"/>
  <c r="H8996" i="47"/>
  <c r="I8995" i="47"/>
  <c r="C8913" i="47"/>
  <c r="D8913" i="47"/>
  <c r="F8913" i="47"/>
  <c r="A8914" i="47"/>
  <c r="B8913" i="47"/>
  <c r="E8913" i="47"/>
  <c r="J8996" i="47" l="1"/>
  <c r="L8996" i="47"/>
  <c r="I8996" i="47"/>
  <c r="K8996" i="47"/>
  <c r="M8996" i="47"/>
  <c r="H8997" i="47"/>
  <c r="D8914" i="47"/>
  <c r="F8914" i="47"/>
  <c r="C8914" i="47"/>
  <c r="B8914" i="47"/>
  <c r="A8915" i="47"/>
  <c r="E8914" i="47"/>
  <c r="K8997" i="47" l="1"/>
  <c r="J8997" i="47"/>
  <c r="L8997" i="47"/>
  <c r="M8997" i="47"/>
  <c r="H8998" i="47"/>
  <c r="I8997" i="47"/>
  <c r="E8915" i="47"/>
  <c r="B8915" i="47"/>
  <c r="C8915" i="47"/>
  <c r="F8915" i="47"/>
  <c r="D8915" i="47"/>
  <c r="A8916" i="47"/>
  <c r="L8998" i="47" l="1"/>
  <c r="H8999" i="47"/>
  <c r="M8998" i="47"/>
  <c r="K8998" i="47"/>
  <c r="I8998" i="47"/>
  <c r="J8998" i="47"/>
  <c r="B8916" i="47"/>
  <c r="D8916" i="47"/>
  <c r="E8916" i="47"/>
  <c r="F8916" i="47"/>
  <c r="C8916" i="47"/>
  <c r="A8917" i="47"/>
  <c r="H9000" i="47" l="1"/>
  <c r="K8999" i="47"/>
  <c r="M8999" i="47"/>
  <c r="I8999" i="47"/>
  <c r="J8999" i="47"/>
  <c r="L8999" i="47"/>
  <c r="C8917" i="47"/>
  <c r="D8917" i="47"/>
  <c r="F8917" i="47"/>
  <c r="A8918" i="47"/>
  <c r="B8917" i="47"/>
  <c r="E8917" i="47"/>
  <c r="M9000" i="47" l="1"/>
  <c r="L9000" i="47"/>
  <c r="I9000" i="47"/>
  <c r="H9001" i="47"/>
  <c r="K9000" i="47"/>
  <c r="J9000" i="47"/>
  <c r="E8918" i="47"/>
  <c r="D8918" i="47"/>
  <c r="F8918" i="47"/>
  <c r="C8918" i="47"/>
  <c r="B8918" i="47"/>
  <c r="A8919" i="47"/>
  <c r="M9001" i="47" l="1"/>
  <c r="I9001" i="47"/>
  <c r="K9001" i="47"/>
  <c r="L9001" i="47"/>
  <c r="J9001" i="47"/>
  <c r="H9002" i="47"/>
  <c r="E8919" i="47"/>
  <c r="B8919" i="47"/>
  <c r="A8920" i="47"/>
  <c r="C8919" i="47"/>
  <c r="D8919" i="47"/>
  <c r="F8919" i="47"/>
  <c r="K9002" i="47" l="1"/>
  <c r="J9002" i="47"/>
  <c r="M9002" i="47"/>
  <c r="L9002" i="47"/>
  <c r="I9002" i="47"/>
  <c r="H9003" i="47"/>
  <c r="F8920" i="47"/>
  <c r="B8920" i="47"/>
  <c r="D8920" i="47"/>
  <c r="E8920" i="47"/>
  <c r="C8920" i="47"/>
  <c r="A8921" i="47"/>
  <c r="I9003" i="47" l="1"/>
  <c r="L9003" i="47"/>
  <c r="M9003" i="47"/>
  <c r="K9003" i="47"/>
  <c r="J9003" i="47"/>
  <c r="H9004" i="47"/>
  <c r="C8921" i="47"/>
  <c r="D8921" i="47"/>
  <c r="B8921" i="47"/>
  <c r="E8921" i="47"/>
  <c r="F8921" i="47"/>
  <c r="A8922" i="47"/>
  <c r="H9005" i="47" l="1"/>
  <c r="M9004" i="47"/>
  <c r="K9004" i="47"/>
  <c r="I9004" i="47"/>
  <c r="J9004" i="47"/>
  <c r="L9004" i="47"/>
  <c r="E8922" i="47"/>
  <c r="D8922" i="47"/>
  <c r="F8922" i="47"/>
  <c r="C8922" i="47"/>
  <c r="B8922" i="47"/>
  <c r="A8923" i="47"/>
  <c r="J9005" i="47" l="1"/>
  <c r="L9005" i="47"/>
  <c r="M9005" i="47"/>
  <c r="H9006" i="47"/>
  <c r="I9005" i="47"/>
  <c r="K9005" i="47"/>
  <c r="D8923" i="47"/>
  <c r="A8924" i="47"/>
  <c r="E8923" i="47"/>
  <c r="B8923" i="47"/>
  <c r="C8923" i="47"/>
  <c r="F8923" i="47"/>
  <c r="L9006" i="47" l="1"/>
  <c r="H9007" i="47"/>
  <c r="M9006" i="47"/>
  <c r="K9006" i="47"/>
  <c r="I9006" i="47"/>
  <c r="J9006" i="47"/>
  <c r="D8924" i="47"/>
  <c r="E8924" i="47"/>
  <c r="C8924" i="47"/>
  <c r="A8925" i="47"/>
  <c r="F8924" i="47"/>
  <c r="B8924" i="47"/>
  <c r="K9007" i="47" l="1"/>
  <c r="J9007" i="47"/>
  <c r="L9007" i="47"/>
  <c r="M9007" i="47"/>
  <c r="H9008" i="47"/>
  <c r="I9007" i="47"/>
  <c r="C8925" i="47"/>
  <c r="D8925" i="47"/>
  <c r="F8925" i="47"/>
  <c r="A8926" i="47"/>
  <c r="B8925" i="47"/>
  <c r="E8925" i="47"/>
  <c r="K9008" i="47" l="1"/>
  <c r="I9008" i="47"/>
  <c r="H9009" i="47"/>
  <c r="J9008" i="47"/>
  <c r="M9008" i="47"/>
  <c r="L9008" i="47"/>
  <c r="E8926" i="47"/>
  <c r="D8926" i="47"/>
  <c r="F8926" i="47"/>
  <c r="C8926" i="47"/>
  <c r="B8926" i="47"/>
  <c r="A8927" i="47"/>
  <c r="K9009" i="47" l="1"/>
  <c r="M9009" i="47"/>
  <c r="J9009" i="47"/>
  <c r="I9009" i="47"/>
  <c r="H9010" i="47"/>
  <c r="L9009" i="47"/>
  <c r="F8927" i="47"/>
  <c r="E8927" i="47"/>
  <c r="B8927" i="47"/>
  <c r="D8927" i="47"/>
  <c r="A8928" i="47"/>
  <c r="C8927" i="47"/>
  <c r="K9010" i="47" l="1"/>
  <c r="L9010" i="47"/>
  <c r="J9010" i="47"/>
  <c r="H9011" i="47"/>
  <c r="M9010" i="47"/>
  <c r="I9010" i="47"/>
  <c r="D8928" i="47"/>
  <c r="E8928" i="47"/>
  <c r="A8929" i="47"/>
  <c r="F8928" i="47"/>
  <c r="B8928" i="47"/>
  <c r="C8928" i="47"/>
  <c r="K9011" i="47" l="1"/>
  <c r="L9011" i="47"/>
  <c r="I9011" i="47"/>
  <c r="J9011" i="47"/>
  <c r="H9012" i="47"/>
  <c r="M9011" i="47"/>
  <c r="E8929" i="47"/>
  <c r="C8929" i="47"/>
  <c r="D8929" i="47"/>
  <c r="F8929" i="47"/>
  <c r="A8930" i="47"/>
  <c r="B8929" i="47"/>
  <c r="M9012" i="47" l="1"/>
  <c r="K9012" i="47"/>
  <c r="L9012" i="47"/>
  <c r="H9013" i="47"/>
  <c r="I9012" i="47"/>
  <c r="J9012" i="47"/>
  <c r="F8930" i="47"/>
  <c r="C8930" i="47"/>
  <c r="B8930" i="47"/>
  <c r="A8931" i="47"/>
  <c r="E8930" i="47"/>
  <c r="D8930" i="47"/>
  <c r="L9013" i="47" l="1"/>
  <c r="H9014" i="47"/>
  <c r="M9013" i="47"/>
  <c r="J9013" i="47"/>
  <c r="I9013" i="47"/>
  <c r="K9013" i="47"/>
  <c r="F8931" i="47"/>
  <c r="E8931" i="47"/>
  <c r="B8931" i="47"/>
  <c r="D8931" i="47"/>
  <c r="A8932" i="47"/>
  <c r="C8931" i="47"/>
  <c r="L9014" i="47" l="1"/>
  <c r="H9015" i="47"/>
  <c r="M9014" i="47"/>
  <c r="J9014" i="47"/>
  <c r="I9014" i="47"/>
  <c r="K9014" i="47"/>
  <c r="D8932" i="47"/>
  <c r="E8932" i="47"/>
  <c r="F8932" i="47"/>
  <c r="B8932" i="47"/>
  <c r="C8932" i="47"/>
  <c r="A8933" i="47"/>
  <c r="H9016" i="47" l="1"/>
  <c r="K9015" i="47"/>
  <c r="M9015" i="47"/>
  <c r="J9015" i="47"/>
  <c r="L9015" i="47"/>
  <c r="I9015" i="47"/>
  <c r="B8933" i="47"/>
  <c r="E8933" i="47"/>
  <c r="C8933" i="47"/>
  <c r="D8933" i="47"/>
  <c r="F8933" i="47"/>
  <c r="A8934" i="47"/>
  <c r="K9016" i="47" l="1"/>
  <c r="M9016" i="47"/>
  <c r="L9016" i="47"/>
  <c r="J9016" i="47"/>
  <c r="I9016" i="47"/>
  <c r="H9017" i="47"/>
  <c r="F8934" i="47"/>
  <c r="C8934" i="47"/>
  <c r="B8934" i="47"/>
  <c r="A8935" i="47"/>
  <c r="E8934" i="47"/>
  <c r="D8934" i="47"/>
  <c r="J9017" i="47" l="1"/>
  <c r="L9017" i="47"/>
  <c r="M9017" i="47"/>
  <c r="H9018" i="47"/>
  <c r="I9017" i="47"/>
  <c r="K9017" i="47"/>
  <c r="C8935" i="47"/>
  <c r="E8935" i="47"/>
  <c r="B8935" i="47"/>
  <c r="D8935" i="47"/>
  <c r="A8936" i="47"/>
  <c r="F8935" i="47"/>
  <c r="J9018" i="47" l="1"/>
  <c r="L9018" i="47"/>
  <c r="M9018" i="47"/>
  <c r="H9019" i="47"/>
  <c r="I9018" i="47"/>
  <c r="K9018" i="47"/>
  <c r="C8936" i="47"/>
  <c r="A8937" i="47"/>
  <c r="F8936" i="47"/>
  <c r="B8936" i="47"/>
  <c r="E8936" i="47"/>
  <c r="D8936" i="47"/>
  <c r="J9019" i="47" l="1"/>
  <c r="M9019" i="47"/>
  <c r="L9019" i="47"/>
  <c r="K9019" i="47"/>
  <c r="I9019" i="47"/>
  <c r="H9020" i="47"/>
  <c r="B8937" i="47"/>
  <c r="D8937" i="47"/>
  <c r="E8937" i="47"/>
  <c r="F8937" i="47"/>
  <c r="A8938" i="47"/>
  <c r="C8937" i="47"/>
  <c r="K9020" i="47" l="1"/>
  <c r="J9020" i="47"/>
  <c r="L9020" i="47"/>
  <c r="M9020" i="47"/>
  <c r="H9021" i="47"/>
  <c r="I9020" i="47"/>
  <c r="B8938" i="47"/>
  <c r="A8939" i="47"/>
  <c r="E8938" i="47"/>
  <c r="D8938" i="47"/>
  <c r="F8938" i="47"/>
  <c r="C8938" i="47"/>
  <c r="J9021" i="47" l="1"/>
  <c r="L9021" i="47"/>
  <c r="M9021" i="47"/>
  <c r="H9022" i="47"/>
  <c r="I9021" i="47"/>
  <c r="K9021" i="47"/>
  <c r="C8939" i="47"/>
  <c r="D8939" i="47"/>
  <c r="F8939" i="47"/>
  <c r="E8939" i="47"/>
  <c r="B8939" i="47"/>
  <c r="A8940" i="47"/>
  <c r="L9022" i="47" l="1"/>
  <c r="H9023" i="47"/>
  <c r="M9022" i="47"/>
  <c r="I9022" i="47"/>
  <c r="J9022" i="47"/>
  <c r="K9022" i="47"/>
  <c r="D8940" i="47"/>
  <c r="E8940" i="47"/>
  <c r="F8940" i="47"/>
  <c r="B8940" i="47"/>
  <c r="C8940" i="47"/>
  <c r="A8941" i="47"/>
  <c r="K9023" i="47" l="1"/>
  <c r="J9023" i="47"/>
  <c r="L9023" i="47"/>
  <c r="M9023" i="47"/>
  <c r="H9024" i="47"/>
  <c r="I9023" i="47"/>
  <c r="B8941" i="47"/>
  <c r="C8941" i="47"/>
  <c r="D8941" i="47"/>
  <c r="E8941" i="47"/>
  <c r="F8941" i="47"/>
  <c r="A8942" i="47"/>
  <c r="J9024" i="47" l="1"/>
  <c r="M9024" i="47"/>
  <c r="L9024" i="47"/>
  <c r="K9024" i="47"/>
  <c r="I9024" i="47"/>
  <c r="H9025" i="47"/>
  <c r="F8942" i="47"/>
  <c r="C8942" i="47"/>
  <c r="B8942" i="47"/>
  <c r="A8943" i="47"/>
  <c r="D8942" i="47"/>
  <c r="E8942" i="47"/>
  <c r="K9025" i="47" l="1"/>
  <c r="J9025" i="47"/>
  <c r="H9026" i="47"/>
  <c r="I9025" i="47"/>
  <c r="L9025" i="47"/>
  <c r="M9025" i="47"/>
  <c r="C8943" i="47"/>
  <c r="D8943" i="47"/>
  <c r="F8943" i="47"/>
  <c r="E8943" i="47"/>
  <c r="B8943" i="47"/>
  <c r="A8944" i="47"/>
  <c r="K9026" i="47" l="1"/>
  <c r="J9026" i="47"/>
  <c r="L9026" i="47"/>
  <c r="M9026" i="47"/>
  <c r="H9027" i="47"/>
  <c r="I9026" i="47"/>
  <c r="D8944" i="47"/>
  <c r="E8944" i="47"/>
  <c r="A8945" i="47"/>
  <c r="F8944" i="47"/>
  <c r="C8944" i="47"/>
  <c r="B8944" i="47"/>
  <c r="K9027" i="47" l="1"/>
  <c r="M9027" i="47"/>
  <c r="J9027" i="47"/>
  <c r="I9027" i="47"/>
  <c r="H9028" i="47"/>
  <c r="L9027" i="47"/>
  <c r="B8945" i="47"/>
  <c r="C8945" i="47"/>
  <c r="D8945" i="47"/>
  <c r="E8945" i="47"/>
  <c r="F8945" i="47"/>
  <c r="A8946" i="47"/>
  <c r="K9028" i="47" l="1"/>
  <c r="J9028" i="47"/>
  <c r="L9028" i="47"/>
  <c r="M9028" i="47"/>
  <c r="H9029" i="47"/>
  <c r="I9028" i="47"/>
  <c r="F8946" i="47"/>
  <c r="C8946" i="47"/>
  <c r="B8946" i="47"/>
  <c r="A8947" i="47"/>
  <c r="D8946" i="47"/>
  <c r="E8946" i="47"/>
  <c r="K9029" i="47" l="1"/>
  <c r="J9029" i="47"/>
  <c r="L9029" i="47"/>
  <c r="M9029" i="47"/>
  <c r="H9030" i="47"/>
  <c r="I9029" i="47"/>
  <c r="F8947" i="47"/>
  <c r="E8947" i="47"/>
  <c r="B8947" i="47"/>
  <c r="D8947" i="47"/>
  <c r="A8948" i="47"/>
  <c r="C8947" i="47"/>
  <c r="M9030" i="47" l="1"/>
  <c r="L9030" i="47"/>
  <c r="I9030" i="47"/>
  <c r="H9031" i="47"/>
  <c r="K9030" i="47"/>
  <c r="J9030" i="47"/>
  <c r="D8948" i="47"/>
  <c r="E8948" i="47"/>
  <c r="F8948" i="47"/>
  <c r="B8948" i="47"/>
  <c r="C8948" i="47"/>
  <c r="A8949" i="47"/>
  <c r="M9031" i="47" l="1"/>
  <c r="K9031" i="47"/>
  <c r="I9031" i="47"/>
  <c r="J9031" i="47"/>
  <c r="L9031" i="47"/>
  <c r="H9032" i="47"/>
  <c r="B8949" i="47"/>
  <c r="E8949" i="47"/>
  <c r="C8949" i="47"/>
  <c r="D8949" i="47"/>
  <c r="F8949" i="47"/>
  <c r="A8950" i="47"/>
  <c r="J9032" i="47" l="1"/>
  <c r="M9032" i="47"/>
  <c r="L9032" i="47"/>
  <c r="K9032" i="47"/>
  <c r="I9032" i="47"/>
  <c r="H9033" i="47"/>
  <c r="F8950" i="47"/>
  <c r="C8950" i="47"/>
  <c r="B8950" i="47"/>
  <c r="A8951" i="47"/>
  <c r="E8950" i="47"/>
  <c r="D8950" i="47"/>
  <c r="K9033" i="47" l="1"/>
  <c r="M9033" i="47"/>
  <c r="L9033" i="47"/>
  <c r="J9033" i="47"/>
  <c r="I9033" i="47"/>
  <c r="H9034" i="47"/>
  <c r="C8951" i="47"/>
  <c r="F8951" i="47"/>
  <c r="E8951" i="47"/>
  <c r="B8951" i="47"/>
  <c r="D8951" i="47"/>
  <c r="A8952" i="47"/>
  <c r="L9034" i="47" l="1"/>
  <c r="H9035" i="47"/>
  <c r="M9034" i="47"/>
  <c r="K9034" i="47"/>
  <c r="I9034" i="47"/>
  <c r="J9034" i="47"/>
  <c r="C8952" i="47"/>
  <c r="A8953" i="47"/>
  <c r="D8952" i="47"/>
  <c r="E8952" i="47"/>
  <c r="F8952" i="47"/>
  <c r="B8952" i="47"/>
  <c r="L9035" i="47" l="1"/>
  <c r="H9036" i="47"/>
  <c r="M9035" i="47"/>
  <c r="K9035" i="47"/>
  <c r="I9035" i="47"/>
  <c r="J9035" i="47"/>
  <c r="C8953" i="47"/>
  <c r="D8953" i="47"/>
  <c r="F8953" i="47"/>
  <c r="A8954" i="47"/>
  <c r="B8953" i="47"/>
  <c r="E8953" i="47"/>
  <c r="H9037" i="47" l="1"/>
  <c r="M9036" i="47"/>
  <c r="J9036" i="47"/>
  <c r="L9036" i="47"/>
  <c r="I9036" i="47"/>
  <c r="K9036" i="47"/>
  <c r="F8954" i="47"/>
  <c r="C8954" i="47"/>
  <c r="E8954" i="47"/>
  <c r="D8954" i="47"/>
  <c r="B8954" i="47"/>
  <c r="A8955" i="47"/>
  <c r="I9037" i="47" l="1"/>
  <c r="K9037" i="47"/>
  <c r="L9037" i="47"/>
  <c r="M9037" i="47"/>
  <c r="J9037" i="47"/>
  <c r="H9038" i="47"/>
  <c r="C8955" i="47"/>
  <c r="F8955" i="47"/>
  <c r="E8955" i="47"/>
  <c r="B8955" i="47"/>
  <c r="D8955" i="47"/>
  <c r="A8956" i="47"/>
  <c r="H9039" i="47" l="1"/>
  <c r="M9038" i="47"/>
  <c r="K9038" i="47"/>
  <c r="I9038" i="47"/>
  <c r="J9038" i="47"/>
  <c r="L9038" i="47"/>
  <c r="D8956" i="47"/>
  <c r="E8956" i="47"/>
  <c r="C8956" i="47"/>
  <c r="A8957" i="47"/>
  <c r="B8956" i="47"/>
  <c r="F8956" i="47"/>
  <c r="M9039" i="47" l="1"/>
  <c r="K9039" i="47"/>
  <c r="L9039" i="47"/>
  <c r="J9039" i="47"/>
  <c r="H9040" i="47"/>
  <c r="I9039" i="47"/>
  <c r="D8957" i="47"/>
  <c r="E8957" i="47"/>
  <c r="C8957" i="47"/>
  <c r="F8957" i="47"/>
  <c r="A8958" i="47"/>
  <c r="B8957" i="47"/>
  <c r="H9041" i="47" l="1"/>
  <c r="M9040" i="47"/>
  <c r="K9040" i="47"/>
  <c r="L9040" i="47"/>
  <c r="I9040" i="47"/>
  <c r="J9040" i="47"/>
  <c r="F8958" i="47"/>
  <c r="C8958" i="47"/>
  <c r="E8958" i="47"/>
  <c r="D8958" i="47"/>
  <c r="B8958" i="47"/>
  <c r="A8959" i="47"/>
  <c r="K9041" i="47" l="1"/>
  <c r="L9041" i="47"/>
  <c r="J9041" i="47"/>
  <c r="H9042" i="47"/>
  <c r="M9041" i="47"/>
  <c r="I9041" i="47"/>
  <c r="C8959" i="47"/>
  <c r="F8959" i="47"/>
  <c r="E8959" i="47"/>
  <c r="B8959" i="47"/>
  <c r="D8959" i="47"/>
  <c r="A8960" i="47"/>
  <c r="K9042" i="47" l="1"/>
  <c r="J9042" i="47"/>
  <c r="L9042" i="47"/>
  <c r="M9042" i="47"/>
  <c r="H9043" i="47"/>
  <c r="I9042" i="47"/>
  <c r="D8960" i="47"/>
  <c r="E8960" i="47"/>
  <c r="C8960" i="47"/>
  <c r="A8961" i="47"/>
  <c r="F8960" i="47"/>
  <c r="B8960" i="47"/>
  <c r="I9043" i="47" l="1"/>
  <c r="K9043" i="47"/>
  <c r="L9043" i="47"/>
  <c r="M9043" i="47"/>
  <c r="J9043" i="47"/>
  <c r="H9044" i="47"/>
  <c r="B8961" i="47"/>
  <c r="E8961" i="47"/>
  <c r="C8961" i="47"/>
  <c r="D8961" i="47"/>
  <c r="A8962" i="47"/>
  <c r="F8961" i="47"/>
  <c r="K9044" i="47" l="1"/>
  <c r="J9044" i="47"/>
  <c r="L9044" i="47"/>
  <c r="M9044" i="47"/>
  <c r="H9045" i="47"/>
  <c r="I9044" i="47"/>
  <c r="F8962" i="47"/>
  <c r="C8962" i="47"/>
  <c r="B8962" i="47"/>
  <c r="A8963" i="47"/>
  <c r="E8962" i="47"/>
  <c r="D8962" i="47"/>
  <c r="M9045" i="47" l="1"/>
  <c r="J9045" i="47"/>
  <c r="I9045" i="47"/>
  <c r="H9046" i="47"/>
  <c r="L9045" i="47"/>
  <c r="K9045" i="47"/>
  <c r="C8963" i="47"/>
  <c r="F8963" i="47"/>
  <c r="E8963" i="47"/>
  <c r="B8963" i="47"/>
  <c r="D8963" i="47"/>
  <c r="A8964" i="47"/>
  <c r="K9046" i="47" l="1"/>
  <c r="J9046" i="47"/>
  <c r="L9046" i="47"/>
  <c r="M9046" i="47"/>
  <c r="H9047" i="47"/>
  <c r="I9046" i="47"/>
  <c r="D8964" i="47"/>
  <c r="E8964" i="47"/>
  <c r="F8964" i="47"/>
  <c r="B8964" i="47"/>
  <c r="C8964" i="47"/>
  <c r="A8965" i="47"/>
  <c r="I9047" i="47" l="1"/>
  <c r="K9047" i="47"/>
  <c r="L9047" i="47"/>
  <c r="M9047" i="47"/>
  <c r="J9047" i="47"/>
  <c r="H9048" i="47"/>
  <c r="E8965" i="47"/>
  <c r="C8965" i="47"/>
  <c r="D8965" i="47"/>
  <c r="F8965" i="47"/>
  <c r="A8966" i="47"/>
  <c r="B8965" i="47"/>
  <c r="J9048" i="47" l="1"/>
  <c r="M9048" i="47"/>
  <c r="L9048" i="47"/>
  <c r="K9048" i="47"/>
  <c r="I9048" i="47"/>
  <c r="H9049" i="47"/>
  <c r="F8966" i="47"/>
  <c r="C8966" i="47"/>
  <c r="B8966" i="47"/>
  <c r="E8966" i="47"/>
  <c r="D8966" i="47"/>
  <c r="A8967" i="47"/>
  <c r="I9049" i="47" l="1"/>
  <c r="K9049" i="47"/>
  <c r="L9049" i="47"/>
  <c r="J9049" i="47"/>
  <c r="H9050" i="47"/>
  <c r="M9049" i="47"/>
  <c r="F8967" i="47"/>
  <c r="E8967" i="47"/>
  <c r="B8967" i="47"/>
  <c r="D8967" i="47"/>
  <c r="A8968" i="47"/>
  <c r="C8967" i="47"/>
  <c r="J9050" i="47" l="1"/>
  <c r="M9050" i="47"/>
  <c r="L9050" i="47"/>
  <c r="H9051" i="47"/>
  <c r="K9050" i="47"/>
  <c r="I9050" i="47"/>
  <c r="D8968" i="47"/>
  <c r="E8968" i="47"/>
  <c r="A8969" i="47"/>
  <c r="C8968" i="47"/>
  <c r="F8968" i="47"/>
  <c r="B8968" i="47"/>
  <c r="K9051" i="47" l="1"/>
  <c r="M9051" i="47"/>
  <c r="J9051" i="47"/>
  <c r="L9051" i="47"/>
  <c r="I9051" i="47"/>
  <c r="H9052" i="47"/>
  <c r="E8969" i="47"/>
  <c r="C8969" i="47"/>
  <c r="D8969" i="47"/>
  <c r="F8969" i="47"/>
  <c r="A8970" i="47"/>
  <c r="B8969" i="47"/>
  <c r="L9052" i="47" l="1"/>
  <c r="H9053" i="47"/>
  <c r="M9052" i="47"/>
  <c r="K9052" i="47"/>
  <c r="I9052" i="47"/>
  <c r="J9052" i="47"/>
  <c r="F8970" i="47"/>
  <c r="C8970" i="47"/>
  <c r="B8970" i="47"/>
  <c r="E8970" i="47"/>
  <c r="D8970" i="47"/>
  <c r="A8971" i="47"/>
  <c r="L9053" i="47" l="1"/>
  <c r="H9054" i="47"/>
  <c r="M9053" i="47"/>
  <c r="K9053" i="47"/>
  <c r="I9053" i="47"/>
  <c r="J9053" i="47"/>
  <c r="C8971" i="47"/>
  <c r="F8971" i="47"/>
  <c r="E8971" i="47"/>
  <c r="B8971" i="47"/>
  <c r="D8971" i="47"/>
  <c r="A8972" i="47"/>
  <c r="L9054" i="47" l="1"/>
  <c r="M9054" i="47"/>
  <c r="K9054" i="47"/>
  <c r="J9054" i="47"/>
  <c r="H9055" i="47"/>
  <c r="I9054" i="47"/>
  <c r="D8972" i="47"/>
  <c r="E8972" i="47"/>
  <c r="C8972" i="47"/>
  <c r="A8973" i="47"/>
  <c r="B8972" i="47"/>
  <c r="F8972" i="47"/>
  <c r="J9055" i="47" l="1"/>
  <c r="M9055" i="47"/>
  <c r="L9055" i="47"/>
  <c r="I9055" i="47"/>
  <c r="H9056" i="47"/>
  <c r="K9055" i="47"/>
  <c r="E8973" i="47"/>
  <c r="C8973" i="47"/>
  <c r="D8973" i="47"/>
  <c r="F8973" i="47"/>
  <c r="A8974" i="47"/>
  <c r="B8973" i="47"/>
  <c r="M9056" i="47" l="1"/>
  <c r="J9056" i="47"/>
  <c r="L9056" i="47"/>
  <c r="I9056" i="47"/>
  <c r="H9057" i="47"/>
  <c r="K9056" i="47"/>
  <c r="F8974" i="47"/>
  <c r="C8974" i="47"/>
  <c r="B8974" i="47"/>
  <c r="E8974" i="47"/>
  <c r="D8974" i="47"/>
  <c r="A8975" i="47"/>
  <c r="J9057" i="47" l="1"/>
  <c r="L9057" i="47"/>
  <c r="M9057" i="47"/>
  <c r="K9057" i="47"/>
  <c r="H9058" i="47"/>
  <c r="I9057" i="47"/>
  <c r="F8975" i="47"/>
  <c r="E8975" i="47"/>
  <c r="B8975" i="47"/>
  <c r="D8975" i="47"/>
  <c r="A8976" i="47"/>
  <c r="C8975" i="47"/>
  <c r="L9058" i="47" l="1"/>
  <c r="I9058" i="47"/>
  <c r="H9059" i="47"/>
  <c r="J9058" i="47"/>
  <c r="M9058" i="47"/>
  <c r="K9058" i="47"/>
  <c r="D8976" i="47"/>
  <c r="E8976" i="47"/>
  <c r="F8976" i="47"/>
  <c r="B8976" i="47"/>
  <c r="C8976" i="47"/>
  <c r="A8977" i="47"/>
  <c r="I9059" i="47" l="1"/>
  <c r="K9059" i="47"/>
  <c r="L9059" i="47"/>
  <c r="M9059" i="47"/>
  <c r="J9059" i="47"/>
  <c r="H9060" i="47"/>
  <c r="B8977" i="47"/>
  <c r="C8977" i="47"/>
  <c r="D8977" i="47"/>
  <c r="E8977" i="47"/>
  <c r="F8977" i="47"/>
  <c r="A8978" i="47"/>
  <c r="L9060" i="47" l="1"/>
  <c r="M9060" i="47"/>
  <c r="H9061" i="47"/>
  <c r="I9060" i="47"/>
  <c r="K9060" i="47"/>
  <c r="J9060" i="47"/>
  <c r="F8978" i="47"/>
  <c r="C8978" i="47"/>
  <c r="E8978" i="47"/>
  <c r="D8978" i="47"/>
  <c r="B8978" i="47"/>
  <c r="A8979" i="47"/>
  <c r="H9062" i="47" l="1"/>
  <c r="K9061" i="47"/>
  <c r="M9061" i="47"/>
  <c r="J9061" i="47"/>
  <c r="I9061" i="47"/>
  <c r="L9061" i="47"/>
  <c r="C8979" i="47"/>
  <c r="E8979" i="47"/>
  <c r="B8979" i="47"/>
  <c r="F8979" i="47"/>
  <c r="D8979" i="47"/>
  <c r="A8980" i="47"/>
  <c r="L9062" i="47" l="1"/>
  <c r="H9063" i="47"/>
  <c r="M9062" i="47"/>
  <c r="K9062" i="47"/>
  <c r="I9062" i="47"/>
  <c r="J9062" i="47"/>
  <c r="D8980" i="47"/>
  <c r="E8980" i="47"/>
  <c r="B8980" i="47"/>
  <c r="C8980" i="47"/>
  <c r="A8981" i="47"/>
  <c r="F8980" i="47"/>
  <c r="J9063" i="47" l="1"/>
  <c r="M9063" i="47"/>
  <c r="L9063" i="47"/>
  <c r="I9063" i="47"/>
  <c r="H9064" i="47"/>
  <c r="K9063" i="47"/>
  <c r="B8981" i="47"/>
  <c r="C8981" i="47"/>
  <c r="D8981" i="47"/>
  <c r="F8981" i="47"/>
  <c r="A8982" i="47"/>
  <c r="E8981" i="47"/>
  <c r="J9064" i="47" l="1"/>
  <c r="M9064" i="47"/>
  <c r="L9064" i="47"/>
  <c r="I9064" i="47"/>
  <c r="H9065" i="47"/>
  <c r="K9064" i="47"/>
  <c r="F8982" i="47"/>
  <c r="C8982" i="47"/>
  <c r="B8982" i="47"/>
  <c r="A8983" i="47"/>
  <c r="E8982" i="47"/>
  <c r="D8982" i="47"/>
  <c r="J9065" i="47" l="1"/>
  <c r="L9065" i="47"/>
  <c r="M9065" i="47"/>
  <c r="K9065" i="47"/>
  <c r="H9066" i="47"/>
  <c r="I9065" i="47"/>
  <c r="C8983" i="47"/>
  <c r="E8983" i="47"/>
  <c r="B8983" i="47"/>
  <c r="D8983" i="47"/>
  <c r="A8984" i="47"/>
  <c r="F8983" i="47"/>
  <c r="M9066" i="47" l="1"/>
  <c r="H9067" i="47"/>
  <c r="K9066" i="47"/>
  <c r="I9066" i="47"/>
  <c r="J9066" i="47"/>
  <c r="L9066" i="47"/>
  <c r="D8984" i="47"/>
  <c r="E8984" i="47"/>
  <c r="C8984" i="47"/>
  <c r="A8985" i="47"/>
  <c r="B8984" i="47"/>
  <c r="F8984" i="47"/>
  <c r="M9067" i="47" l="1"/>
  <c r="J9067" i="47"/>
  <c r="I9067" i="47"/>
  <c r="H9068" i="47"/>
  <c r="L9067" i="47"/>
  <c r="K9067" i="47"/>
  <c r="E8985" i="47"/>
  <c r="C8985" i="47"/>
  <c r="D8985" i="47"/>
  <c r="F8985" i="47"/>
  <c r="A8986" i="47"/>
  <c r="B8985" i="47"/>
  <c r="L9068" i="47" l="1"/>
  <c r="I9068" i="47"/>
  <c r="K9068" i="47"/>
  <c r="J9068" i="47"/>
  <c r="H9069" i="47"/>
  <c r="M9068" i="47"/>
  <c r="F8986" i="47"/>
  <c r="C8986" i="47"/>
  <c r="E8986" i="47"/>
  <c r="D8986" i="47"/>
  <c r="B8986" i="47"/>
  <c r="A8987" i="47"/>
  <c r="K9069" i="47" l="1"/>
  <c r="L9069" i="47"/>
  <c r="M9069" i="47"/>
  <c r="I9069" i="47"/>
  <c r="J9069" i="47"/>
  <c r="H9070" i="47"/>
  <c r="E8987" i="47"/>
  <c r="B8987" i="47"/>
  <c r="D8987" i="47"/>
  <c r="A8988" i="47"/>
  <c r="C8987" i="47"/>
  <c r="F8987" i="47"/>
  <c r="J9070" i="47" l="1"/>
  <c r="M9070" i="47"/>
  <c r="L9070" i="47"/>
  <c r="I9070" i="47"/>
  <c r="H9071" i="47"/>
  <c r="K9070" i="47"/>
  <c r="C8988" i="47"/>
  <c r="A8989" i="47"/>
  <c r="F8988" i="47"/>
  <c r="B8988" i="47"/>
  <c r="D8988" i="47"/>
  <c r="E8988" i="47"/>
  <c r="J9071" i="47" l="1"/>
  <c r="M9071" i="47"/>
  <c r="L9071" i="47"/>
  <c r="K9071" i="47"/>
  <c r="I9071" i="47"/>
  <c r="H9072" i="47"/>
  <c r="F8989" i="47"/>
  <c r="B8989" i="47"/>
  <c r="E8989" i="47"/>
  <c r="C8989" i="47"/>
  <c r="D8989" i="47"/>
  <c r="A8990" i="47"/>
  <c r="K9072" i="47" l="1"/>
  <c r="J9072" i="47"/>
  <c r="L9072" i="47"/>
  <c r="M9072" i="47"/>
  <c r="H9073" i="47"/>
  <c r="I9072" i="47"/>
  <c r="D8990" i="47"/>
  <c r="E8990" i="47"/>
  <c r="F8990" i="47"/>
  <c r="B8990" i="47"/>
  <c r="C8990" i="47"/>
  <c r="A8991" i="47"/>
  <c r="I9073" i="47" l="1"/>
  <c r="K9073" i="47"/>
  <c r="L9073" i="47"/>
  <c r="J9073" i="47"/>
  <c r="H9074" i="47"/>
  <c r="M9073" i="47"/>
  <c r="B8991" i="47"/>
  <c r="E8991" i="47"/>
  <c r="C8991" i="47"/>
  <c r="D8991" i="47"/>
  <c r="F8991" i="47"/>
  <c r="A8992" i="47"/>
  <c r="L9074" i="47" l="1"/>
  <c r="H9075" i="47"/>
  <c r="M9074" i="47"/>
  <c r="K9074" i="47"/>
  <c r="I9074" i="47"/>
  <c r="J9074" i="47"/>
  <c r="F8992" i="47"/>
  <c r="C8992" i="47"/>
  <c r="B8992" i="47"/>
  <c r="A8993" i="47"/>
  <c r="D8992" i="47"/>
  <c r="E8992" i="47"/>
  <c r="J9075" i="47" l="1"/>
  <c r="L9075" i="47"/>
  <c r="M9075" i="47"/>
  <c r="H9076" i="47"/>
  <c r="I9075" i="47"/>
  <c r="K9075" i="47"/>
  <c r="C8993" i="47"/>
  <c r="F8993" i="47"/>
  <c r="E8993" i="47"/>
  <c r="B8993" i="47"/>
  <c r="D8993" i="47"/>
  <c r="A8994" i="47"/>
  <c r="M9076" i="47" l="1"/>
  <c r="J9076" i="47"/>
  <c r="I9076" i="47"/>
  <c r="H9077" i="47"/>
  <c r="L9076" i="47"/>
  <c r="K9076" i="47"/>
  <c r="D8994" i="47"/>
  <c r="E8994" i="47"/>
  <c r="B8994" i="47"/>
  <c r="C8994" i="47"/>
  <c r="A8995" i="47"/>
  <c r="F8994" i="47"/>
  <c r="I9077" i="47" l="1"/>
  <c r="K9077" i="47"/>
  <c r="L9077" i="47"/>
  <c r="M9077" i="47"/>
  <c r="J9077" i="47"/>
  <c r="H9078" i="47"/>
  <c r="E8995" i="47"/>
  <c r="C8995" i="47"/>
  <c r="D8995" i="47"/>
  <c r="F8995" i="47"/>
  <c r="A8996" i="47"/>
  <c r="B8995" i="47"/>
  <c r="H9079" i="47" l="1"/>
  <c r="M9078" i="47"/>
  <c r="K9078" i="47"/>
  <c r="I9078" i="47"/>
  <c r="J9078" i="47"/>
  <c r="L9078" i="47"/>
  <c r="F8996" i="47"/>
  <c r="C8996" i="47"/>
  <c r="B8996" i="47"/>
  <c r="A8997" i="47"/>
  <c r="E8996" i="47"/>
  <c r="D8996" i="47"/>
  <c r="K9079" i="47" l="1"/>
  <c r="L9079" i="47"/>
  <c r="I9079" i="47"/>
  <c r="J9079" i="47"/>
  <c r="H9080" i="47"/>
  <c r="M9079" i="47"/>
  <c r="C8997" i="47"/>
  <c r="F8997" i="47"/>
  <c r="E8997" i="47"/>
  <c r="B8997" i="47"/>
  <c r="D8997" i="47"/>
  <c r="A8998" i="47"/>
  <c r="M9080" i="47" l="1"/>
  <c r="J9080" i="47"/>
  <c r="L9080" i="47"/>
  <c r="I9080" i="47"/>
  <c r="H9081" i="47"/>
  <c r="K9080" i="47"/>
  <c r="D8998" i="47"/>
  <c r="E8998" i="47"/>
  <c r="A8999" i="47"/>
  <c r="C8998" i="47"/>
  <c r="B8998" i="47"/>
  <c r="F8998" i="47"/>
  <c r="K9081" i="47" l="1"/>
  <c r="L9081" i="47"/>
  <c r="J9081" i="47"/>
  <c r="H9082" i="47"/>
  <c r="M9081" i="47"/>
  <c r="I9081" i="47"/>
  <c r="E8999" i="47"/>
  <c r="C8999" i="47"/>
  <c r="D8999" i="47"/>
  <c r="F8999" i="47"/>
  <c r="A9000" i="47"/>
  <c r="B8999" i="47"/>
  <c r="L9082" i="47" l="1"/>
  <c r="H9083" i="47"/>
  <c r="M9082" i="47"/>
  <c r="K9082" i="47"/>
  <c r="I9082" i="47"/>
  <c r="J9082" i="47"/>
  <c r="F9000" i="47"/>
  <c r="C9000" i="47"/>
  <c r="B9000" i="47"/>
  <c r="A9001" i="47"/>
  <c r="E9000" i="47"/>
  <c r="D9000" i="47"/>
  <c r="L9083" i="47" l="1"/>
  <c r="H9084" i="47"/>
  <c r="M9083" i="47"/>
  <c r="K9083" i="47"/>
  <c r="I9083" i="47"/>
  <c r="J9083" i="47"/>
  <c r="C9001" i="47"/>
  <c r="F9001" i="47"/>
  <c r="E9001" i="47"/>
  <c r="B9001" i="47"/>
  <c r="D9001" i="47"/>
  <c r="A9002" i="47"/>
  <c r="H9085" i="47" l="1"/>
  <c r="M9084" i="47"/>
  <c r="K9084" i="47"/>
  <c r="I9084" i="47"/>
  <c r="J9084" i="47"/>
  <c r="L9084" i="47"/>
  <c r="D9002" i="47"/>
  <c r="E9002" i="47"/>
  <c r="F9002" i="47"/>
  <c r="B9002" i="47"/>
  <c r="C9002" i="47"/>
  <c r="A9003" i="47"/>
  <c r="I9085" i="47" l="1"/>
  <c r="K9085" i="47"/>
  <c r="L9085" i="47"/>
  <c r="J9085" i="47"/>
  <c r="H9086" i="47"/>
  <c r="M9085" i="47"/>
  <c r="B9003" i="47"/>
  <c r="E9003" i="47"/>
  <c r="C9003" i="47"/>
  <c r="D9003" i="47"/>
  <c r="F9003" i="47"/>
  <c r="A9004" i="47"/>
  <c r="J9086" i="47" l="1"/>
  <c r="L9086" i="47"/>
  <c r="K9086" i="47"/>
  <c r="M9086" i="47"/>
  <c r="I9086" i="47"/>
  <c r="H9087" i="47"/>
  <c r="F9004" i="47"/>
  <c r="C9004" i="47"/>
  <c r="B9004" i="47"/>
  <c r="A9005" i="47"/>
  <c r="E9004" i="47"/>
  <c r="D9004" i="47"/>
  <c r="M9087" i="47" l="1"/>
  <c r="I9087" i="47"/>
  <c r="K9087" i="47"/>
  <c r="L9087" i="47"/>
  <c r="J9087" i="47"/>
  <c r="H9088" i="47"/>
  <c r="F9005" i="47"/>
  <c r="E9005" i="47"/>
  <c r="B9005" i="47"/>
  <c r="D9005" i="47"/>
  <c r="A9006" i="47"/>
  <c r="C9005" i="47"/>
  <c r="L9088" i="47" l="1"/>
  <c r="H9089" i="47"/>
  <c r="M9088" i="47"/>
  <c r="K9088" i="47"/>
  <c r="I9088" i="47"/>
  <c r="J9088" i="47"/>
  <c r="D9006" i="47"/>
  <c r="E9006" i="47"/>
  <c r="C9006" i="47"/>
  <c r="A9007" i="47"/>
  <c r="F9006" i="47"/>
  <c r="B9006" i="47"/>
  <c r="K9089" i="47" l="1"/>
  <c r="J9089" i="47"/>
  <c r="M9089" i="47"/>
  <c r="L9089" i="47"/>
  <c r="I9089" i="47"/>
  <c r="H9090" i="47"/>
  <c r="B9007" i="47"/>
  <c r="E9007" i="47"/>
  <c r="C9007" i="47"/>
  <c r="D9007" i="47"/>
  <c r="F9007" i="47"/>
  <c r="A9008" i="47"/>
  <c r="H9091" i="47" l="1"/>
  <c r="K9090" i="47"/>
  <c r="M9090" i="47"/>
  <c r="J9090" i="47"/>
  <c r="L9090" i="47"/>
  <c r="I9090" i="47"/>
  <c r="F9008" i="47"/>
  <c r="C9008" i="47"/>
  <c r="E9008" i="47"/>
  <c r="D9008" i="47"/>
  <c r="B9008" i="47"/>
  <c r="A9009" i="47"/>
  <c r="M9091" i="47" l="1"/>
  <c r="J9091" i="47"/>
  <c r="I9091" i="47"/>
  <c r="L9091" i="47"/>
  <c r="H9092" i="47"/>
  <c r="K9091" i="47"/>
  <c r="E9009" i="47"/>
  <c r="B9009" i="47"/>
  <c r="D9009" i="47"/>
  <c r="A9010" i="47"/>
  <c r="C9009" i="47"/>
  <c r="F9009" i="47"/>
  <c r="K9092" i="47" l="1"/>
  <c r="L9092" i="47"/>
  <c r="M9092" i="47"/>
  <c r="I9092" i="47"/>
  <c r="J9092" i="47"/>
  <c r="H9093" i="47"/>
  <c r="D9010" i="47"/>
  <c r="E9010" i="47"/>
  <c r="A9011" i="47"/>
  <c r="C9010" i="47"/>
  <c r="B9010" i="47"/>
  <c r="F9010" i="47"/>
  <c r="M9093" i="47" l="1"/>
  <c r="I9093" i="47"/>
  <c r="K9093" i="47"/>
  <c r="L9093" i="47"/>
  <c r="J9093" i="47"/>
  <c r="H9094" i="47"/>
  <c r="E9011" i="47"/>
  <c r="C9011" i="47"/>
  <c r="D9011" i="47"/>
  <c r="F9011" i="47"/>
  <c r="A9012" i="47"/>
  <c r="B9011" i="47"/>
  <c r="K9094" i="47" l="1"/>
  <c r="J9094" i="47"/>
  <c r="L9094" i="47"/>
  <c r="M9094" i="47"/>
  <c r="H9095" i="47"/>
  <c r="I9094" i="47"/>
  <c r="F9012" i="47"/>
  <c r="C9012" i="47"/>
  <c r="B9012" i="47"/>
  <c r="A9013" i="47"/>
  <c r="E9012" i="47"/>
  <c r="D9012" i="47"/>
  <c r="M9095" i="47" l="1"/>
  <c r="K9095" i="47"/>
  <c r="L9095" i="47"/>
  <c r="J9095" i="47"/>
  <c r="H9096" i="47"/>
  <c r="I9095" i="47"/>
  <c r="C9013" i="47"/>
  <c r="F9013" i="47"/>
  <c r="E9013" i="47"/>
  <c r="B9013" i="47"/>
  <c r="D9013" i="47"/>
  <c r="A9014" i="47"/>
  <c r="H9097" i="47" l="1"/>
  <c r="M9096" i="47"/>
  <c r="K9096" i="47"/>
  <c r="L9096" i="47"/>
  <c r="I9096" i="47"/>
  <c r="J9096" i="47"/>
  <c r="D9014" i="47"/>
  <c r="E9014" i="47"/>
  <c r="F9014" i="47"/>
  <c r="B9014" i="47"/>
  <c r="C9014" i="47"/>
  <c r="A9015" i="47"/>
  <c r="M9097" i="47" l="1"/>
  <c r="I9097" i="47"/>
  <c r="K9097" i="47"/>
  <c r="L9097" i="47"/>
  <c r="J9097" i="47"/>
  <c r="H9098" i="47"/>
  <c r="B9015" i="47"/>
  <c r="E9015" i="47"/>
  <c r="C9015" i="47"/>
  <c r="D9015" i="47"/>
  <c r="F9015" i="47"/>
  <c r="A9016" i="47"/>
  <c r="K9098" i="47" l="1"/>
  <c r="J9098" i="47"/>
  <c r="M9098" i="47"/>
  <c r="L9098" i="47"/>
  <c r="I9098" i="47"/>
  <c r="H9099" i="47"/>
  <c r="F9016" i="47"/>
  <c r="C9016" i="47"/>
  <c r="E9016" i="47"/>
  <c r="D9016" i="47"/>
  <c r="B9016" i="47"/>
  <c r="A9017" i="47"/>
  <c r="K9099" i="47" l="1"/>
  <c r="J9099" i="47"/>
  <c r="L9099" i="47"/>
  <c r="M9099" i="47"/>
  <c r="H9100" i="47"/>
  <c r="I9099" i="47"/>
  <c r="C9017" i="47"/>
  <c r="F9017" i="47"/>
  <c r="E9017" i="47"/>
  <c r="B9017" i="47"/>
  <c r="D9017" i="47"/>
  <c r="A9018" i="47"/>
  <c r="K9100" i="47" l="1"/>
  <c r="L9100" i="47"/>
  <c r="M9100" i="47"/>
  <c r="H9101" i="47"/>
  <c r="I9100" i="47"/>
  <c r="J9100" i="47"/>
  <c r="C9018" i="47"/>
  <c r="A9019" i="47"/>
  <c r="B9018" i="47"/>
  <c r="E9018" i="47"/>
  <c r="F9018" i="47"/>
  <c r="D9018" i="47"/>
  <c r="J9101" i="47" l="1"/>
  <c r="M9101" i="47"/>
  <c r="L9101" i="47"/>
  <c r="I9101" i="47"/>
  <c r="H9102" i="47"/>
  <c r="K9101" i="47"/>
  <c r="E9019" i="47"/>
  <c r="C9019" i="47"/>
  <c r="D9019" i="47"/>
  <c r="F9019" i="47"/>
  <c r="A9020" i="47"/>
  <c r="B9019" i="47"/>
  <c r="H9103" i="47" l="1"/>
  <c r="K9102" i="47"/>
  <c r="M9102" i="47"/>
  <c r="J9102" i="47"/>
  <c r="L9102" i="47"/>
  <c r="I9102" i="47"/>
  <c r="F9020" i="47"/>
  <c r="C9020" i="47"/>
  <c r="B9020" i="47"/>
  <c r="A9021" i="47"/>
  <c r="D9020" i="47"/>
  <c r="E9020" i="47"/>
  <c r="J9103" i="47" l="1"/>
  <c r="M9103" i="47"/>
  <c r="L9103" i="47"/>
  <c r="I9103" i="47"/>
  <c r="H9104" i="47"/>
  <c r="K9103" i="47"/>
  <c r="F9021" i="47"/>
  <c r="E9021" i="47"/>
  <c r="B9021" i="47"/>
  <c r="D9021" i="47"/>
  <c r="A9022" i="47"/>
  <c r="C9021" i="47"/>
  <c r="L9104" i="47" l="1"/>
  <c r="H9105" i="47"/>
  <c r="M9104" i="47"/>
  <c r="J9104" i="47"/>
  <c r="I9104" i="47"/>
  <c r="K9104" i="47"/>
  <c r="D9022" i="47"/>
  <c r="E9022" i="47"/>
  <c r="C9022" i="47"/>
  <c r="A9023" i="47"/>
  <c r="B9022" i="47"/>
  <c r="F9022" i="47"/>
  <c r="L9105" i="47" l="1"/>
  <c r="M9105" i="47"/>
  <c r="J9105" i="47"/>
  <c r="H9106" i="47"/>
  <c r="I9105" i="47"/>
  <c r="K9105" i="47"/>
  <c r="E9023" i="47"/>
  <c r="C9023" i="47"/>
  <c r="D9023" i="47"/>
  <c r="F9023" i="47"/>
  <c r="A9024" i="47"/>
  <c r="B9023" i="47"/>
  <c r="H9107" i="47" l="1"/>
  <c r="I9106" i="47"/>
  <c r="J9106" i="47"/>
  <c r="L9106" i="47"/>
  <c r="M9106" i="47"/>
  <c r="K9106" i="47"/>
  <c r="F9024" i="47"/>
  <c r="C9024" i="47"/>
  <c r="E9024" i="47"/>
  <c r="D9024" i="47"/>
  <c r="B9024" i="47"/>
  <c r="A9025" i="47"/>
  <c r="K9107" i="47" l="1"/>
  <c r="L9107" i="47"/>
  <c r="J9107" i="47"/>
  <c r="H9108" i="47"/>
  <c r="M9107" i="47"/>
  <c r="I9107" i="47"/>
  <c r="C9025" i="47"/>
  <c r="F9025" i="47"/>
  <c r="E9025" i="47"/>
  <c r="B9025" i="47"/>
  <c r="D9025" i="47"/>
  <c r="A9026" i="47"/>
  <c r="L9108" i="47" l="1"/>
  <c r="M9108" i="47"/>
  <c r="H9109" i="47"/>
  <c r="I9108" i="47"/>
  <c r="K9108" i="47"/>
  <c r="J9108" i="47"/>
  <c r="D9026" i="47"/>
  <c r="E9026" i="47"/>
  <c r="F9026" i="47"/>
  <c r="B9026" i="47"/>
  <c r="C9026" i="47"/>
  <c r="A9027" i="47"/>
  <c r="J9109" i="47" l="1"/>
  <c r="M9109" i="47"/>
  <c r="L9109" i="47"/>
  <c r="I9109" i="47"/>
  <c r="H9110" i="47"/>
  <c r="K9109" i="47"/>
  <c r="B9027" i="47"/>
  <c r="E9027" i="47"/>
  <c r="C9027" i="47"/>
  <c r="D9027" i="47"/>
  <c r="F9027" i="47"/>
  <c r="A9028" i="47"/>
  <c r="H9111" i="47" l="1"/>
  <c r="K9110" i="47"/>
  <c r="M9110" i="47"/>
  <c r="J9110" i="47"/>
  <c r="L9110" i="47"/>
  <c r="I9110" i="47"/>
  <c r="F9028" i="47"/>
  <c r="C9028" i="47"/>
  <c r="E9028" i="47"/>
  <c r="D9028" i="47"/>
  <c r="B9028" i="47"/>
  <c r="A9029" i="47"/>
  <c r="I9111" i="47" l="1"/>
  <c r="K9111" i="47"/>
  <c r="L9111" i="47"/>
  <c r="H9112" i="47"/>
  <c r="M9111" i="47"/>
  <c r="J9111" i="47"/>
  <c r="C9029" i="47"/>
  <c r="F9029" i="47"/>
  <c r="E9029" i="47"/>
  <c r="B9029" i="47"/>
  <c r="D9029" i="47"/>
  <c r="A9030" i="47"/>
  <c r="I9112" i="47" l="1"/>
  <c r="K9112" i="47"/>
  <c r="L9112" i="47"/>
  <c r="M9112" i="47"/>
  <c r="J9112" i="47"/>
  <c r="H9113" i="47"/>
  <c r="E9030" i="47"/>
  <c r="C9030" i="47"/>
  <c r="A9031" i="47"/>
  <c r="F9030" i="47"/>
  <c r="B9030" i="47"/>
  <c r="D9030" i="47"/>
  <c r="H9114" i="47" l="1"/>
  <c r="M9113" i="47"/>
  <c r="K9113" i="47"/>
  <c r="I9113" i="47"/>
  <c r="J9113" i="47"/>
  <c r="L9113" i="47"/>
  <c r="C9031" i="47"/>
  <c r="D9031" i="47"/>
  <c r="F9031" i="47"/>
  <c r="A9032" i="47"/>
  <c r="B9031" i="47"/>
  <c r="E9031" i="47"/>
  <c r="K9114" i="47" l="1"/>
  <c r="M9114" i="47"/>
  <c r="J9114" i="47"/>
  <c r="I9114" i="47"/>
  <c r="L9114" i="47"/>
  <c r="H9115" i="47"/>
  <c r="C9032" i="47"/>
  <c r="B9032" i="47"/>
  <c r="A9033" i="47"/>
  <c r="E9032" i="47"/>
  <c r="D9032" i="47"/>
  <c r="F9032" i="47"/>
  <c r="M9115" i="47" l="1"/>
  <c r="L9115" i="47"/>
  <c r="I9115" i="47"/>
  <c r="H9116" i="47"/>
  <c r="K9115" i="47"/>
  <c r="J9115" i="47"/>
  <c r="F9033" i="47"/>
  <c r="E9033" i="47"/>
  <c r="B9033" i="47"/>
  <c r="C9033" i="47"/>
  <c r="D9033" i="47"/>
  <c r="A9034" i="47"/>
  <c r="M9116" i="47" l="1"/>
  <c r="J9116" i="47"/>
  <c r="L9116" i="47"/>
  <c r="H9117" i="47"/>
  <c r="I9116" i="47"/>
  <c r="K9116" i="47"/>
  <c r="D9034" i="47"/>
  <c r="E9034" i="47"/>
  <c r="A9035" i="47"/>
  <c r="C9034" i="47"/>
  <c r="B9034" i="47"/>
  <c r="F9034" i="47"/>
  <c r="I9117" i="47" l="1"/>
  <c r="K9117" i="47"/>
  <c r="L9117" i="47"/>
  <c r="J9117" i="47"/>
  <c r="H9118" i="47"/>
  <c r="M9117" i="47"/>
  <c r="B9035" i="47"/>
  <c r="E9035" i="47"/>
  <c r="C9035" i="47"/>
  <c r="D9035" i="47"/>
  <c r="F9035" i="47"/>
  <c r="A9036" i="47"/>
  <c r="M9118" i="47" l="1"/>
  <c r="K9118" i="47"/>
  <c r="L9118" i="47"/>
  <c r="H9119" i="47"/>
  <c r="I9118" i="47"/>
  <c r="J9118" i="47"/>
  <c r="F9036" i="47"/>
  <c r="C9036" i="47"/>
  <c r="A9037" i="47"/>
  <c r="E9036" i="47"/>
  <c r="B9036" i="47"/>
  <c r="D9036" i="47"/>
  <c r="K9119" i="47" l="1"/>
  <c r="J9119" i="47"/>
  <c r="M9119" i="47"/>
  <c r="L9119" i="47"/>
  <c r="I9119" i="47"/>
  <c r="H9120" i="47"/>
  <c r="C9037" i="47"/>
  <c r="F9037" i="47"/>
  <c r="E9037" i="47"/>
  <c r="B9037" i="47"/>
  <c r="D9037" i="47"/>
  <c r="A9038" i="47"/>
  <c r="J9120" i="47" l="1"/>
  <c r="M9120" i="47"/>
  <c r="L9120" i="47"/>
  <c r="I9120" i="47"/>
  <c r="H9121" i="47"/>
  <c r="K9120" i="47"/>
  <c r="D9038" i="47"/>
  <c r="E9038" i="47"/>
  <c r="C9038" i="47"/>
  <c r="A9039" i="47"/>
  <c r="B9038" i="47"/>
  <c r="F9038" i="47"/>
  <c r="J9121" i="47" l="1"/>
  <c r="L9121" i="47"/>
  <c r="M9121" i="47"/>
  <c r="K9121" i="47"/>
  <c r="H9122" i="47"/>
  <c r="I9121" i="47"/>
  <c r="B9039" i="47"/>
  <c r="C9039" i="47"/>
  <c r="D9039" i="47"/>
  <c r="F9039" i="47"/>
  <c r="A9040" i="47"/>
  <c r="E9039" i="47"/>
  <c r="L9122" i="47" l="1"/>
  <c r="H9123" i="47"/>
  <c r="M9122" i="47"/>
  <c r="K9122" i="47"/>
  <c r="I9122" i="47"/>
  <c r="J9122" i="47"/>
  <c r="F9040" i="47"/>
  <c r="C9040" i="47"/>
  <c r="B9040" i="47"/>
  <c r="E9040" i="47"/>
  <c r="D9040" i="47"/>
  <c r="A9041" i="47"/>
  <c r="M9123" i="47" l="1"/>
  <c r="I9123" i="47"/>
  <c r="K9123" i="47"/>
  <c r="L9123" i="47"/>
  <c r="J9123" i="47"/>
  <c r="H9124" i="47"/>
  <c r="C9041" i="47"/>
  <c r="E9041" i="47"/>
  <c r="B9041" i="47"/>
  <c r="D9041" i="47"/>
  <c r="A9042" i="47"/>
  <c r="F9041" i="47"/>
  <c r="L9124" i="47" l="1"/>
  <c r="H9125" i="47"/>
  <c r="I9124" i="47"/>
  <c r="J9124" i="47"/>
  <c r="M9124" i="47"/>
  <c r="K9124" i="47"/>
  <c r="D9042" i="47"/>
  <c r="E9042" i="47"/>
  <c r="A9043" i="47"/>
  <c r="C9042" i="47"/>
  <c r="F9042" i="47"/>
  <c r="B9042" i="47"/>
  <c r="H9126" i="47" l="1"/>
  <c r="M9125" i="47"/>
  <c r="K9125" i="47"/>
  <c r="I9125" i="47"/>
  <c r="J9125" i="47"/>
  <c r="L9125" i="47"/>
  <c r="E9043" i="47"/>
  <c r="C9043" i="47"/>
  <c r="D9043" i="47"/>
  <c r="F9043" i="47"/>
  <c r="A9044" i="47"/>
  <c r="B9043" i="47"/>
  <c r="H9127" i="47" l="1"/>
  <c r="I9126" i="47"/>
  <c r="K9126" i="47"/>
  <c r="J9126" i="47"/>
  <c r="M9126" i="47"/>
  <c r="L9126" i="47"/>
  <c r="F9044" i="47"/>
  <c r="C9044" i="47"/>
  <c r="B9044" i="47"/>
  <c r="A9045" i="47"/>
  <c r="E9044" i="47"/>
  <c r="D9044" i="47"/>
  <c r="M9127" i="47" l="1"/>
  <c r="K9127" i="47"/>
  <c r="I9127" i="47"/>
  <c r="J9127" i="47"/>
  <c r="L9127" i="47"/>
  <c r="H9128" i="47"/>
  <c r="C9045" i="47"/>
  <c r="F9045" i="47"/>
  <c r="E9045" i="47"/>
  <c r="B9045" i="47"/>
  <c r="D9045" i="47"/>
  <c r="A9046" i="47"/>
  <c r="L9128" i="47" l="1"/>
  <c r="H9129" i="47"/>
  <c r="M9128" i="47"/>
  <c r="K9128" i="47"/>
  <c r="I9128" i="47"/>
  <c r="J9128" i="47"/>
  <c r="D9046" i="47"/>
  <c r="E9046" i="47"/>
  <c r="F9046" i="47"/>
  <c r="B9046" i="47"/>
  <c r="C9046" i="47"/>
  <c r="A9047" i="47"/>
  <c r="J9129" i="47" l="1"/>
  <c r="M9129" i="47"/>
  <c r="L9129" i="47"/>
  <c r="K9129" i="47"/>
  <c r="I9129" i="47"/>
  <c r="H9130" i="47"/>
  <c r="B9047" i="47"/>
  <c r="E9047" i="47"/>
  <c r="C9047" i="47"/>
  <c r="D9047" i="47"/>
  <c r="F9047" i="47"/>
  <c r="A9048" i="47"/>
  <c r="M9130" i="47" l="1"/>
  <c r="L9130" i="47"/>
  <c r="I9130" i="47"/>
  <c r="H9131" i="47"/>
  <c r="K9130" i="47"/>
  <c r="J9130" i="47"/>
  <c r="F9048" i="47"/>
  <c r="C9048" i="47"/>
  <c r="A9049" i="47"/>
  <c r="E9048" i="47"/>
  <c r="D9048" i="47"/>
  <c r="B9048" i="47"/>
  <c r="I9131" i="47" l="1"/>
  <c r="K9131" i="47"/>
  <c r="L9131" i="47"/>
  <c r="J9131" i="47"/>
  <c r="H9132" i="47"/>
  <c r="M9131" i="47"/>
  <c r="C9049" i="47"/>
  <c r="F9049" i="47"/>
  <c r="E9049" i="47"/>
  <c r="B9049" i="47"/>
  <c r="D9049" i="47"/>
  <c r="A9050" i="47"/>
  <c r="I9132" i="47" l="1"/>
  <c r="K9132" i="47"/>
  <c r="L9132" i="47"/>
  <c r="J9132" i="47"/>
  <c r="H9133" i="47"/>
  <c r="M9132" i="47"/>
  <c r="D9050" i="47"/>
  <c r="E9050" i="47"/>
  <c r="C9050" i="47"/>
  <c r="A9051" i="47"/>
  <c r="B9050" i="47"/>
  <c r="F9050" i="47"/>
  <c r="I9133" i="47" l="1"/>
  <c r="K9133" i="47"/>
  <c r="L9133" i="47"/>
  <c r="H9134" i="47"/>
  <c r="M9133" i="47"/>
  <c r="J9133" i="47"/>
  <c r="B9051" i="47"/>
  <c r="E9051" i="47"/>
  <c r="C9051" i="47"/>
  <c r="D9051" i="47"/>
  <c r="F9051" i="47"/>
  <c r="A9052" i="47"/>
  <c r="K9134" i="47" l="1"/>
  <c r="J9134" i="47"/>
  <c r="L9134" i="47"/>
  <c r="M9134" i="47"/>
  <c r="H9135" i="47"/>
  <c r="I9134" i="47"/>
  <c r="F9052" i="47"/>
  <c r="C9052" i="47"/>
  <c r="A9053" i="47"/>
  <c r="E9052" i="47"/>
  <c r="D9052" i="47"/>
  <c r="B9052" i="47"/>
  <c r="L9135" i="47" l="1"/>
  <c r="M9135" i="47"/>
  <c r="H9136" i="47"/>
  <c r="I9135" i="47"/>
  <c r="K9135" i="47"/>
  <c r="J9135" i="47"/>
  <c r="C9053" i="47"/>
  <c r="F9053" i="47"/>
  <c r="E9053" i="47"/>
  <c r="B9053" i="47"/>
  <c r="D9053" i="47"/>
  <c r="A9054" i="47"/>
  <c r="H9137" i="47" l="1"/>
  <c r="K9136" i="47"/>
  <c r="M9136" i="47"/>
  <c r="J9136" i="47"/>
  <c r="L9136" i="47"/>
  <c r="I9136" i="47"/>
  <c r="D9054" i="47"/>
  <c r="E9054" i="47"/>
  <c r="F9054" i="47"/>
  <c r="B9054" i="47"/>
  <c r="C9054" i="47"/>
  <c r="A9055" i="47"/>
  <c r="M9137" i="47" l="1"/>
  <c r="L9137" i="47"/>
  <c r="I9137" i="47"/>
  <c r="H9138" i="47"/>
  <c r="K9137" i="47"/>
  <c r="J9137" i="47"/>
  <c r="B9055" i="47"/>
  <c r="E9055" i="47"/>
  <c r="C9055" i="47"/>
  <c r="D9055" i="47"/>
  <c r="F9055" i="47"/>
  <c r="A9056" i="47"/>
  <c r="K9138" i="47" l="1"/>
  <c r="M9138" i="47"/>
  <c r="J9138" i="47"/>
  <c r="I9138" i="47"/>
  <c r="H9139" i="47"/>
  <c r="L9138" i="47"/>
  <c r="F9056" i="47"/>
  <c r="C9056" i="47"/>
  <c r="B9056" i="47"/>
  <c r="A9057" i="47"/>
  <c r="E9056" i="47"/>
  <c r="D9056" i="47"/>
  <c r="J9139" i="47" l="1"/>
  <c r="M9139" i="47"/>
  <c r="L9139" i="47"/>
  <c r="I9139" i="47"/>
  <c r="H9140" i="47"/>
  <c r="K9139" i="47"/>
  <c r="C9057" i="47"/>
  <c r="F9057" i="47"/>
  <c r="E9057" i="47"/>
  <c r="B9057" i="47"/>
  <c r="D9057" i="47"/>
  <c r="A9058" i="47"/>
  <c r="K9140" i="47" l="1"/>
  <c r="J9140" i="47"/>
  <c r="L9140" i="47"/>
  <c r="M9140" i="47"/>
  <c r="H9141" i="47"/>
  <c r="I9140" i="47"/>
  <c r="C9058" i="47"/>
  <c r="A9059" i="47"/>
  <c r="F9058" i="47"/>
  <c r="B9058" i="47"/>
  <c r="D9058" i="47"/>
  <c r="E9058" i="47"/>
  <c r="K9141" i="47" l="1"/>
  <c r="J9141" i="47"/>
  <c r="M9141" i="47"/>
  <c r="L9141" i="47"/>
  <c r="I9141" i="47"/>
  <c r="H9142" i="47"/>
  <c r="E9059" i="47"/>
  <c r="C9059" i="47"/>
  <c r="D9059" i="47"/>
  <c r="F9059" i="47"/>
  <c r="A9060" i="47"/>
  <c r="B9059" i="47"/>
  <c r="H9143" i="47" l="1"/>
  <c r="M9142" i="47"/>
  <c r="K9142" i="47"/>
  <c r="I9142" i="47"/>
  <c r="J9142" i="47"/>
  <c r="L9142" i="47"/>
  <c r="F9060" i="47"/>
  <c r="C9060" i="47"/>
  <c r="A9061" i="47"/>
  <c r="E9060" i="47"/>
  <c r="B9060" i="47"/>
  <c r="D9060" i="47"/>
  <c r="M9143" i="47" l="1"/>
  <c r="J9143" i="47"/>
  <c r="L9143" i="47"/>
  <c r="H9144" i="47"/>
  <c r="I9143" i="47"/>
  <c r="K9143" i="47"/>
  <c r="F9061" i="47"/>
  <c r="E9061" i="47"/>
  <c r="B9061" i="47"/>
  <c r="D9061" i="47"/>
  <c r="A9062" i="47"/>
  <c r="C9061" i="47"/>
  <c r="M9144" i="47" l="1"/>
  <c r="J9144" i="47"/>
  <c r="H9145" i="47"/>
  <c r="K9144" i="47"/>
  <c r="L9144" i="47"/>
  <c r="I9144" i="47"/>
  <c r="D9062" i="47"/>
  <c r="E9062" i="47"/>
  <c r="C9062" i="47"/>
  <c r="F9062" i="47"/>
  <c r="B9062" i="47"/>
  <c r="A9063" i="47"/>
  <c r="M9145" i="47" l="1"/>
  <c r="L9145" i="47"/>
  <c r="I9145" i="47"/>
  <c r="H9146" i="47"/>
  <c r="K9145" i="47"/>
  <c r="J9145" i="47"/>
  <c r="B9063" i="47"/>
  <c r="C9063" i="47"/>
  <c r="D9063" i="47"/>
  <c r="E9063" i="47"/>
  <c r="F9063" i="47"/>
  <c r="A9064" i="47"/>
  <c r="H9147" i="47" l="1"/>
  <c r="K9146" i="47"/>
  <c r="M9146" i="47"/>
  <c r="J9146" i="47"/>
  <c r="L9146" i="47"/>
  <c r="I9146" i="47"/>
  <c r="F9064" i="47"/>
  <c r="C9064" i="47"/>
  <c r="E9064" i="47"/>
  <c r="D9064" i="47"/>
  <c r="B9064" i="47"/>
  <c r="A9065" i="47"/>
  <c r="J9147" i="47" l="1"/>
  <c r="L9147" i="47"/>
  <c r="M9147" i="47"/>
  <c r="H9148" i="47"/>
  <c r="I9147" i="47"/>
  <c r="K9147" i="47"/>
  <c r="C9065" i="47"/>
  <c r="F9065" i="47"/>
  <c r="E9065" i="47"/>
  <c r="B9065" i="47"/>
  <c r="D9065" i="47"/>
  <c r="A9066" i="47"/>
  <c r="K9148" i="47" l="1"/>
  <c r="L9148" i="47"/>
  <c r="M9148" i="47"/>
  <c r="H9149" i="47"/>
  <c r="I9148" i="47"/>
  <c r="J9148" i="47"/>
  <c r="D9066" i="47"/>
  <c r="E9066" i="47"/>
  <c r="C9066" i="47"/>
  <c r="A9067" i="47"/>
  <c r="B9066" i="47"/>
  <c r="F9066" i="47"/>
  <c r="H9150" i="47" l="1"/>
  <c r="M9149" i="47"/>
  <c r="K9149" i="47"/>
  <c r="I9149" i="47"/>
  <c r="J9149" i="47"/>
  <c r="L9149" i="47"/>
  <c r="B9067" i="47"/>
  <c r="E9067" i="47"/>
  <c r="C9067" i="47"/>
  <c r="D9067" i="47"/>
  <c r="F9067" i="47"/>
  <c r="A9068" i="47"/>
  <c r="H9151" i="47" l="1"/>
  <c r="K9150" i="47"/>
  <c r="M9150" i="47"/>
  <c r="I9150" i="47"/>
  <c r="J9150" i="47"/>
  <c r="L9150" i="47"/>
  <c r="F9068" i="47"/>
  <c r="C9068" i="47"/>
  <c r="E9068" i="47"/>
  <c r="D9068" i="47"/>
  <c r="B9068" i="47"/>
  <c r="A9069" i="47"/>
  <c r="I9151" i="47" l="1"/>
  <c r="K9151" i="47"/>
  <c r="L9151" i="47"/>
  <c r="J9151" i="47"/>
  <c r="H9152" i="47"/>
  <c r="M9151" i="47"/>
  <c r="C9069" i="47"/>
  <c r="F9069" i="47"/>
  <c r="D9069" i="47"/>
  <c r="E9069" i="47"/>
  <c r="B9069" i="47"/>
  <c r="A9070" i="47"/>
  <c r="M9152" i="47" l="1"/>
  <c r="L9152" i="47"/>
  <c r="I9152" i="47"/>
  <c r="H9153" i="47"/>
  <c r="K9152" i="47"/>
  <c r="J9152" i="47"/>
  <c r="D9070" i="47"/>
  <c r="E9070" i="47"/>
  <c r="A9071" i="47"/>
  <c r="F9070" i="47"/>
  <c r="B9070" i="47"/>
  <c r="C9070" i="47"/>
  <c r="I9153" i="47" l="1"/>
  <c r="K9153" i="47"/>
  <c r="L9153" i="47"/>
  <c r="J9153" i="47"/>
  <c r="H9154" i="47"/>
  <c r="M9153" i="47"/>
  <c r="C9071" i="47"/>
  <c r="D9071" i="47"/>
  <c r="F9071" i="47"/>
  <c r="A9072" i="47"/>
  <c r="B9071" i="47"/>
  <c r="E9071" i="47"/>
  <c r="M9154" i="47" l="1"/>
  <c r="K9154" i="47"/>
  <c r="L9154" i="47"/>
  <c r="H9155" i="47"/>
  <c r="I9154" i="47"/>
  <c r="J9154" i="47"/>
  <c r="F9072" i="47"/>
  <c r="C9072" i="47"/>
  <c r="A9073" i="47"/>
  <c r="E9072" i="47"/>
  <c r="D9072" i="47"/>
  <c r="B9072" i="47"/>
  <c r="I9155" i="47" l="1"/>
  <c r="K9155" i="47"/>
  <c r="L9155" i="47"/>
  <c r="J9155" i="47"/>
  <c r="H9156" i="47"/>
  <c r="M9155" i="47"/>
  <c r="C9073" i="47"/>
  <c r="F9073" i="47"/>
  <c r="E9073" i="47"/>
  <c r="B9073" i="47"/>
  <c r="D9073" i="47"/>
  <c r="A9074" i="47"/>
  <c r="K9156" i="47" l="1"/>
  <c r="J9156" i="47"/>
  <c r="L9156" i="47"/>
  <c r="M9156" i="47"/>
  <c r="H9157" i="47"/>
  <c r="I9156" i="47"/>
  <c r="D9074" i="47"/>
  <c r="C9074" i="47"/>
  <c r="A9075" i="47"/>
  <c r="F9074" i="47"/>
  <c r="B9074" i="47"/>
  <c r="E9074" i="47"/>
  <c r="L9157" i="47" l="1"/>
  <c r="H9158" i="47"/>
  <c r="M9157" i="47"/>
  <c r="K9157" i="47"/>
  <c r="I9157" i="47"/>
  <c r="J9157" i="47"/>
  <c r="B9075" i="47"/>
  <c r="C9075" i="47"/>
  <c r="D9075" i="47"/>
  <c r="F9075" i="47"/>
  <c r="A9076" i="47"/>
  <c r="E9075" i="47"/>
  <c r="H9159" i="47" l="1"/>
  <c r="M9158" i="47"/>
  <c r="K9158" i="47"/>
  <c r="L9158" i="47"/>
  <c r="I9158" i="47"/>
  <c r="J9158" i="47"/>
  <c r="F9076" i="47"/>
  <c r="C9076" i="47"/>
  <c r="B9076" i="47"/>
  <c r="A9077" i="47"/>
  <c r="E9076" i="47"/>
  <c r="D9076" i="47"/>
  <c r="M9159" i="47" l="1"/>
  <c r="L9159" i="47"/>
  <c r="K9159" i="47"/>
  <c r="J9159" i="47"/>
  <c r="I9159" i="47"/>
  <c r="H9160" i="47"/>
  <c r="F9077" i="47"/>
  <c r="E9077" i="47"/>
  <c r="B9077" i="47"/>
  <c r="D9077" i="47"/>
  <c r="A9078" i="47"/>
  <c r="C9077" i="47"/>
  <c r="H9161" i="47" l="1"/>
  <c r="M9160" i="47"/>
  <c r="K9160" i="47"/>
  <c r="I9160" i="47"/>
  <c r="J9160" i="47"/>
  <c r="L9160" i="47"/>
  <c r="D9078" i="47"/>
  <c r="E9078" i="47"/>
  <c r="F9078" i="47"/>
  <c r="B9078" i="47"/>
  <c r="C9078" i="47"/>
  <c r="A9079" i="47"/>
  <c r="K9161" i="47" l="1"/>
  <c r="J9161" i="47"/>
  <c r="M9161" i="47"/>
  <c r="L9161" i="47"/>
  <c r="I9161" i="47"/>
  <c r="H9162" i="47"/>
  <c r="B9079" i="47"/>
  <c r="E9079" i="47"/>
  <c r="C9079" i="47"/>
  <c r="D9079" i="47"/>
  <c r="F9079" i="47"/>
  <c r="A9080" i="47"/>
  <c r="J9162" i="47" l="1"/>
  <c r="L9162" i="47"/>
  <c r="M9162" i="47"/>
  <c r="H9163" i="47"/>
  <c r="I9162" i="47"/>
  <c r="K9162" i="47"/>
  <c r="F9080" i="47"/>
  <c r="C9080" i="47"/>
  <c r="A9081" i="47"/>
  <c r="D9080" i="47"/>
  <c r="B9080" i="47"/>
  <c r="E9080" i="47"/>
  <c r="M9163" i="47" l="1"/>
  <c r="L9163" i="47"/>
  <c r="K9163" i="47"/>
  <c r="J9163" i="47"/>
  <c r="I9163" i="47"/>
  <c r="H9164" i="47"/>
  <c r="C9081" i="47"/>
  <c r="F9081" i="47"/>
  <c r="E9081" i="47"/>
  <c r="B9081" i="47"/>
  <c r="D9081" i="47"/>
  <c r="A9082" i="47"/>
  <c r="H9165" i="47" l="1"/>
  <c r="K9164" i="47"/>
  <c r="M9164" i="47"/>
  <c r="J9164" i="47"/>
  <c r="L9164" i="47"/>
  <c r="I9164" i="47"/>
  <c r="D9082" i="47"/>
  <c r="E9082" i="47"/>
  <c r="C9082" i="47"/>
  <c r="A9083" i="47"/>
  <c r="B9082" i="47"/>
  <c r="F9082" i="47"/>
  <c r="M9165" i="47" l="1"/>
  <c r="J9165" i="47"/>
  <c r="L9165" i="47"/>
  <c r="K9165" i="47"/>
  <c r="I9165" i="47"/>
  <c r="H9166" i="47"/>
  <c r="B9083" i="47"/>
  <c r="C9083" i="47"/>
  <c r="D9083" i="47"/>
  <c r="F9083" i="47"/>
  <c r="A9084" i="47"/>
  <c r="E9083" i="47"/>
  <c r="H9167" i="47" l="1"/>
  <c r="K9166" i="47"/>
  <c r="L9166" i="47"/>
  <c r="M9166" i="47"/>
  <c r="I9166" i="47"/>
  <c r="J9166" i="47"/>
  <c r="F9084" i="47"/>
  <c r="C9084" i="47"/>
  <c r="B9084" i="47"/>
  <c r="A9085" i="47"/>
  <c r="E9084" i="47"/>
  <c r="D9084" i="47"/>
  <c r="J9167" i="47" l="1"/>
  <c r="M9167" i="47"/>
  <c r="L9167" i="47"/>
  <c r="I9167" i="47"/>
  <c r="H9168" i="47"/>
  <c r="K9167" i="47"/>
  <c r="C9085" i="47"/>
  <c r="F9085" i="47"/>
  <c r="E9085" i="47"/>
  <c r="B9085" i="47"/>
  <c r="D9085" i="47"/>
  <c r="A9086" i="47"/>
  <c r="K9168" i="47" l="1"/>
  <c r="L9168" i="47"/>
  <c r="M9168" i="47"/>
  <c r="I9168" i="47"/>
  <c r="J9168" i="47"/>
  <c r="H9169" i="47"/>
  <c r="D9086" i="47"/>
  <c r="E9086" i="47"/>
  <c r="C9086" i="47"/>
  <c r="A9087" i="47"/>
  <c r="F9086" i="47"/>
  <c r="B9086" i="47"/>
  <c r="L9169" i="47" l="1"/>
  <c r="M9169" i="47"/>
  <c r="J9169" i="47"/>
  <c r="H9170" i="47"/>
  <c r="K9169" i="47"/>
  <c r="I9169" i="47"/>
  <c r="C9087" i="47"/>
  <c r="D9087" i="47"/>
  <c r="F9087" i="47"/>
  <c r="A9088" i="47"/>
  <c r="B9087" i="47"/>
  <c r="E9087" i="47"/>
  <c r="K9170" i="47" l="1"/>
  <c r="I9170" i="47"/>
  <c r="J9170" i="47"/>
  <c r="H9171" i="47"/>
  <c r="L9170" i="47"/>
  <c r="M9170" i="47"/>
  <c r="F9088" i="47"/>
  <c r="C9088" i="47"/>
  <c r="B9088" i="47"/>
  <c r="A9089" i="47"/>
  <c r="D9088" i="47"/>
  <c r="E9088" i="47"/>
  <c r="L9171" i="47" l="1"/>
  <c r="M9171" i="47"/>
  <c r="H9172" i="47"/>
  <c r="I9171" i="47"/>
  <c r="K9171" i="47"/>
  <c r="J9171" i="47"/>
  <c r="C9089" i="47"/>
  <c r="E9089" i="47"/>
  <c r="B9089" i="47"/>
  <c r="D9089" i="47"/>
  <c r="A9090" i="47"/>
  <c r="F9089" i="47"/>
  <c r="K9172" i="47" l="1"/>
  <c r="M9172" i="47"/>
  <c r="J9172" i="47"/>
  <c r="H9173" i="47"/>
  <c r="L9172" i="47"/>
  <c r="I9172" i="47"/>
  <c r="D9090" i="47"/>
  <c r="E9090" i="47"/>
  <c r="A9091" i="47"/>
  <c r="F9090" i="47"/>
  <c r="C9090" i="47"/>
  <c r="B9090" i="47"/>
  <c r="I9173" i="47" l="1"/>
  <c r="K9173" i="47"/>
  <c r="L9173" i="47"/>
  <c r="J9173" i="47"/>
  <c r="H9174" i="47"/>
  <c r="M9173" i="47"/>
  <c r="B9091" i="47"/>
  <c r="E9091" i="47"/>
  <c r="C9091" i="47"/>
  <c r="D9091" i="47"/>
  <c r="F9091" i="47"/>
  <c r="A9092" i="47"/>
  <c r="K9174" i="47" l="1"/>
  <c r="J9174" i="47"/>
  <c r="M9174" i="47"/>
  <c r="L9174" i="47"/>
  <c r="I9174" i="47"/>
  <c r="H9175" i="47"/>
  <c r="F9092" i="47"/>
  <c r="C9092" i="47"/>
  <c r="E9092" i="47"/>
  <c r="D9092" i="47"/>
  <c r="B9092" i="47"/>
  <c r="A9093" i="47"/>
  <c r="M9175" i="47" l="1"/>
  <c r="L9175" i="47"/>
  <c r="I9175" i="47"/>
  <c r="H9176" i="47"/>
  <c r="K9175" i="47"/>
  <c r="J9175" i="47"/>
  <c r="E9093" i="47"/>
  <c r="B9093" i="47"/>
  <c r="D9093" i="47"/>
  <c r="A9094" i="47"/>
  <c r="C9093" i="47"/>
  <c r="F9093" i="47"/>
  <c r="H9177" i="47" l="1"/>
  <c r="M9176" i="47"/>
  <c r="K9176" i="47"/>
  <c r="L9176" i="47"/>
  <c r="I9176" i="47"/>
  <c r="J9176" i="47"/>
  <c r="D9094" i="47"/>
  <c r="E9094" i="47"/>
  <c r="C9094" i="47"/>
  <c r="A9095" i="47"/>
  <c r="B9094" i="47"/>
  <c r="F9094" i="47"/>
  <c r="K9177" i="47" l="1"/>
  <c r="J9177" i="47"/>
  <c r="M9177" i="47"/>
  <c r="L9177" i="47"/>
  <c r="I9177" i="47"/>
  <c r="H9178" i="47"/>
  <c r="B9095" i="47"/>
  <c r="C9095" i="47"/>
  <c r="D9095" i="47"/>
  <c r="F9095" i="47"/>
  <c r="A9096" i="47"/>
  <c r="E9095" i="47"/>
  <c r="J9178" i="47" l="1"/>
  <c r="L9178" i="47"/>
  <c r="M9178" i="47"/>
  <c r="H9179" i="47"/>
  <c r="I9178" i="47"/>
  <c r="K9178" i="47"/>
  <c r="F9096" i="47"/>
  <c r="C9096" i="47"/>
  <c r="B9096" i="47"/>
  <c r="A9097" i="47"/>
  <c r="E9096" i="47"/>
  <c r="D9096" i="47"/>
  <c r="J9179" i="47" l="1"/>
  <c r="L9179" i="47"/>
  <c r="M9179" i="47"/>
  <c r="H9180" i="47"/>
  <c r="I9179" i="47"/>
  <c r="K9179" i="47"/>
  <c r="F9097" i="47"/>
  <c r="E9097" i="47"/>
  <c r="B9097" i="47"/>
  <c r="D9097" i="47"/>
  <c r="A9098" i="47"/>
  <c r="C9097" i="47"/>
  <c r="L9180" i="47" l="1"/>
  <c r="H9181" i="47"/>
  <c r="I9180" i="47"/>
  <c r="J9180" i="47"/>
  <c r="M9180" i="47"/>
  <c r="K9180" i="47"/>
  <c r="D9098" i="47"/>
  <c r="E9098" i="47"/>
  <c r="C9098" i="47"/>
  <c r="A9099" i="47"/>
  <c r="B9098" i="47"/>
  <c r="F9098" i="47"/>
  <c r="M9181" i="47" l="1"/>
  <c r="L9181" i="47"/>
  <c r="I9181" i="47"/>
  <c r="H9182" i="47"/>
  <c r="K9181" i="47"/>
  <c r="J9181" i="47"/>
  <c r="E9099" i="47"/>
  <c r="C9099" i="47"/>
  <c r="D9099" i="47"/>
  <c r="F9099" i="47"/>
  <c r="A9100" i="47"/>
  <c r="B9099" i="47"/>
  <c r="L9182" i="47" l="1"/>
  <c r="K9182" i="47"/>
  <c r="I9182" i="47"/>
  <c r="H9183" i="47"/>
  <c r="M9182" i="47"/>
  <c r="J9182" i="47"/>
  <c r="F9100" i="47"/>
  <c r="C9100" i="47"/>
  <c r="E9100" i="47"/>
  <c r="D9100" i="47"/>
  <c r="B9100" i="47"/>
  <c r="A9101" i="47"/>
  <c r="L9183" i="47" l="1"/>
  <c r="H9184" i="47"/>
  <c r="I9183" i="47"/>
  <c r="J9183" i="47"/>
  <c r="M9183" i="47"/>
  <c r="K9183" i="47"/>
  <c r="C9101" i="47"/>
  <c r="F9101" i="47"/>
  <c r="E9101" i="47"/>
  <c r="B9101" i="47"/>
  <c r="D9101" i="47"/>
  <c r="A9102" i="47"/>
  <c r="L9184" i="47" l="1"/>
  <c r="K9184" i="47"/>
  <c r="H9185" i="47"/>
  <c r="I9184" i="47"/>
  <c r="J9184" i="47"/>
  <c r="M9184" i="47"/>
  <c r="D9102" i="47"/>
  <c r="E9102" i="47"/>
  <c r="A9103" i="47"/>
  <c r="F9102" i="47"/>
  <c r="B9102" i="47"/>
  <c r="C9102" i="47"/>
  <c r="H9186" i="47" l="1"/>
  <c r="M9185" i="47"/>
  <c r="K9185" i="47"/>
  <c r="I9185" i="47"/>
  <c r="J9185" i="47"/>
  <c r="L9185" i="47"/>
  <c r="B9103" i="47"/>
  <c r="C9103" i="47"/>
  <c r="D9103" i="47"/>
  <c r="F9103" i="47"/>
  <c r="A9104" i="47"/>
  <c r="E9103" i="47"/>
  <c r="K9186" i="47" l="1"/>
  <c r="J9186" i="47"/>
  <c r="L9186" i="47"/>
  <c r="M9186" i="47"/>
  <c r="H9187" i="47"/>
  <c r="I9186" i="47"/>
  <c r="F9104" i="47"/>
  <c r="C9104" i="47"/>
  <c r="D9104" i="47"/>
  <c r="B9104" i="47"/>
  <c r="A9105" i="47"/>
  <c r="E9104" i="47"/>
  <c r="J9187" i="47" l="1"/>
  <c r="L9187" i="47"/>
  <c r="M9187" i="47"/>
  <c r="H9188" i="47"/>
  <c r="I9187" i="47"/>
  <c r="K9187" i="47"/>
  <c r="C9105" i="47"/>
  <c r="F9105" i="47"/>
  <c r="E9105" i="47"/>
  <c r="B9105" i="47"/>
  <c r="D9105" i="47"/>
  <c r="A9106" i="47"/>
  <c r="L9188" i="47" l="1"/>
  <c r="H9189" i="47"/>
  <c r="M9188" i="47"/>
  <c r="J9188" i="47"/>
  <c r="I9188" i="47"/>
  <c r="K9188" i="47"/>
  <c r="D9106" i="47"/>
  <c r="E9106" i="47"/>
  <c r="A9107" i="47"/>
  <c r="F9106" i="47"/>
  <c r="B9106" i="47"/>
  <c r="C9106" i="47"/>
  <c r="H9190" i="47" l="1"/>
  <c r="M9189" i="47"/>
  <c r="K9189" i="47"/>
  <c r="I9189" i="47"/>
  <c r="J9189" i="47"/>
  <c r="L9189" i="47"/>
  <c r="D9107" i="47"/>
  <c r="C9107" i="47"/>
  <c r="F9107" i="47"/>
  <c r="A9108" i="47"/>
  <c r="B9107" i="47"/>
  <c r="E9107" i="47"/>
  <c r="M9190" i="47" l="1"/>
  <c r="L9190" i="47"/>
  <c r="I9190" i="47"/>
  <c r="H9191" i="47"/>
  <c r="K9190" i="47"/>
  <c r="J9190" i="47"/>
  <c r="F9108" i="47"/>
  <c r="C9108" i="47"/>
  <c r="B9108" i="47"/>
  <c r="A9109" i="47"/>
  <c r="E9108" i="47"/>
  <c r="D9108" i="47"/>
  <c r="L9191" i="47" l="1"/>
  <c r="M9191" i="47"/>
  <c r="J9191" i="47"/>
  <c r="H9192" i="47"/>
  <c r="I9191" i="47"/>
  <c r="K9191" i="47"/>
  <c r="C9109" i="47"/>
  <c r="F9109" i="47"/>
  <c r="E9109" i="47"/>
  <c r="B9109" i="47"/>
  <c r="D9109" i="47"/>
  <c r="A9110" i="47"/>
  <c r="L9192" i="47" l="1"/>
  <c r="J9192" i="47"/>
  <c r="I9192" i="47"/>
  <c r="M9192" i="47"/>
  <c r="K9192" i="47"/>
  <c r="H9193" i="47"/>
  <c r="D9110" i="47"/>
  <c r="E9110" i="47"/>
  <c r="B9110" i="47"/>
  <c r="C9110" i="47"/>
  <c r="A9111" i="47"/>
  <c r="F9110" i="47"/>
  <c r="H9194" i="47" l="1"/>
  <c r="M9193" i="47"/>
  <c r="K9193" i="47"/>
  <c r="I9193" i="47"/>
  <c r="J9193" i="47"/>
  <c r="L9193" i="47"/>
  <c r="B9111" i="47"/>
  <c r="C9111" i="47"/>
  <c r="D9111" i="47"/>
  <c r="F9111" i="47"/>
  <c r="A9112" i="47"/>
  <c r="E9111" i="47"/>
  <c r="I9194" i="47" l="1"/>
  <c r="M9194" i="47"/>
  <c r="L9194" i="47"/>
  <c r="K9194" i="47"/>
  <c r="H9195" i="47"/>
  <c r="J9194" i="47"/>
  <c r="F9112" i="47"/>
  <c r="C9112" i="47"/>
  <c r="A9113" i="47"/>
  <c r="E9112" i="47"/>
  <c r="D9112" i="47"/>
  <c r="B9112" i="47"/>
  <c r="M9195" i="47" l="1"/>
  <c r="K9195" i="47"/>
  <c r="L9195" i="47"/>
  <c r="H9196" i="47"/>
  <c r="I9195" i="47"/>
  <c r="J9195" i="47"/>
  <c r="F9113" i="47"/>
  <c r="E9113" i="47"/>
  <c r="B9113" i="47"/>
  <c r="D9113" i="47"/>
  <c r="A9114" i="47"/>
  <c r="C9113" i="47"/>
  <c r="K9196" i="47" l="1"/>
  <c r="J9196" i="47"/>
  <c r="L9196" i="47"/>
  <c r="M9196" i="47"/>
  <c r="H9197" i="47"/>
  <c r="I9196" i="47"/>
  <c r="D9114" i="47"/>
  <c r="E9114" i="47"/>
  <c r="B9114" i="47"/>
  <c r="C9114" i="47"/>
  <c r="A9115" i="47"/>
  <c r="F9114" i="47"/>
  <c r="K9197" i="47" l="1"/>
  <c r="J9197" i="47"/>
  <c r="M9197" i="47"/>
  <c r="L9197" i="47"/>
  <c r="I9197" i="47"/>
  <c r="H9198" i="47"/>
  <c r="E9115" i="47"/>
  <c r="C9115" i="47"/>
  <c r="D9115" i="47"/>
  <c r="F9115" i="47"/>
  <c r="A9116" i="47"/>
  <c r="B9115" i="47"/>
  <c r="L9198" i="47" l="1"/>
  <c r="I9198" i="47"/>
  <c r="K9198" i="47"/>
  <c r="H9199" i="47"/>
  <c r="M9198" i="47"/>
  <c r="J9198" i="47"/>
  <c r="F9116" i="47"/>
  <c r="C9116" i="47"/>
  <c r="B9116" i="47"/>
  <c r="A9117" i="47"/>
  <c r="E9116" i="47"/>
  <c r="D9116" i="47"/>
  <c r="K9199" i="47" l="1"/>
  <c r="I9199" i="47"/>
  <c r="J9199" i="47"/>
  <c r="L9199" i="47"/>
  <c r="M9199" i="47"/>
  <c r="H9200" i="47"/>
  <c r="C9117" i="47"/>
  <c r="E9117" i="47"/>
  <c r="B9117" i="47"/>
  <c r="D9117" i="47"/>
  <c r="A9118" i="47"/>
  <c r="F9117" i="47"/>
  <c r="K9200" i="47" l="1"/>
  <c r="L9200" i="47"/>
  <c r="M9200" i="47"/>
  <c r="H9201" i="47"/>
  <c r="I9200" i="47"/>
  <c r="J9200" i="47"/>
  <c r="D9118" i="47"/>
  <c r="E9118" i="47"/>
  <c r="B9118" i="47"/>
  <c r="C9118" i="47"/>
  <c r="A9119" i="47"/>
  <c r="F9118" i="47"/>
  <c r="I9201" i="47" l="1"/>
  <c r="L9201" i="47"/>
  <c r="K9201" i="47"/>
  <c r="J9201" i="47"/>
  <c r="H9202" i="47"/>
  <c r="M9201" i="47"/>
  <c r="B9119" i="47"/>
  <c r="C9119" i="47"/>
  <c r="D9119" i="47"/>
  <c r="E9119" i="47"/>
  <c r="F9119" i="47"/>
  <c r="A9120" i="47"/>
  <c r="K9202" i="47" l="1"/>
  <c r="M9202" i="47"/>
  <c r="L9202" i="47"/>
  <c r="J9202" i="47"/>
  <c r="H9203" i="47"/>
  <c r="I9202" i="47"/>
  <c r="F9120" i="47"/>
  <c r="C9120" i="47"/>
  <c r="D9120" i="47"/>
  <c r="B9120" i="47"/>
  <c r="A9121" i="47"/>
  <c r="E9120" i="47"/>
  <c r="K9203" i="47" l="1"/>
  <c r="J9203" i="47"/>
  <c r="M9203" i="47"/>
  <c r="L9203" i="47"/>
  <c r="I9203" i="47"/>
  <c r="H9204" i="47"/>
  <c r="F9121" i="47"/>
  <c r="E9121" i="47"/>
  <c r="B9121" i="47"/>
  <c r="D9121" i="47"/>
  <c r="A9122" i="47"/>
  <c r="C9121" i="47"/>
  <c r="K9204" i="47" l="1"/>
  <c r="J9204" i="47"/>
  <c r="M9204" i="47"/>
  <c r="I9204" i="47"/>
  <c r="H9205" i="47"/>
  <c r="L9204" i="47"/>
  <c r="D9122" i="47"/>
  <c r="E9122" i="47"/>
  <c r="A9123" i="47"/>
  <c r="F9122" i="47"/>
  <c r="C9122" i="47"/>
  <c r="B9122" i="47"/>
  <c r="H9206" i="47" l="1"/>
  <c r="M9205" i="47"/>
  <c r="J9205" i="47"/>
  <c r="I9205" i="47"/>
  <c r="K9205" i="47"/>
  <c r="L9205" i="47"/>
  <c r="B9123" i="47"/>
  <c r="C9123" i="47"/>
  <c r="D9123" i="47"/>
  <c r="F9123" i="47"/>
  <c r="A9124" i="47"/>
  <c r="E9123" i="47"/>
  <c r="L9206" i="47" l="1"/>
  <c r="H9207" i="47"/>
  <c r="M9206" i="47"/>
  <c r="K9206" i="47"/>
  <c r="I9206" i="47"/>
  <c r="J9206" i="47"/>
  <c r="F9124" i="47"/>
  <c r="C9124" i="47"/>
  <c r="B9124" i="47"/>
  <c r="A9125" i="47"/>
  <c r="E9124" i="47"/>
  <c r="D9124" i="47"/>
  <c r="M9207" i="47" l="1"/>
  <c r="K9207" i="47"/>
  <c r="I9207" i="47"/>
  <c r="J9207" i="47"/>
  <c r="L9207" i="47"/>
  <c r="H9208" i="47"/>
  <c r="C9125" i="47"/>
  <c r="F9125" i="47"/>
  <c r="E9125" i="47"/>
  <c r="B9125" i="47"/>
  <c r="D9125" i="47"/>
  <c r="A9126" i="47"/>
  <c r="K9208" i="47" l="1"/>
  <c r="J9208" i="47"/>
  <c r="L9208" i="47"/>
  <c r="M9208" i="47"/>
  <c r="H9209" i="47"/>
  <c r="I9208" i="47"/>
  <c r="D9126" i="47"/>
  <c r="E9126" i="47"/>
  <c r="C9126" i="47"/>
  <c r="A9127" i="47"/>
  <c r="F9126" i="47"/>
  <c r="B9126" i="47"/>
  <c r="I9209" i="47" l="1"/>
  <c r="K9209" i="47"/>
  <c r="L9209" i="47"/>
  <c r="J9209" i="47"/>
  <c r="H9210" i="47"/>
  <c r="M9209" i="47"/>
  <c r="E9127" i="47"/>
  <c r="C9127" i="47"/>
  <c r="D9127" i="47"/>
  <c r="F9127" i="47"/>
  <c r="A9128" i="47"/>
  <c r="B9127" i="47"/>
  <c r="H9211" i="47" l="1"/>
  <c r="M9210" i="47"/>
  <c r="J9210" i="47"/>
  <c r="I9210" i="47"/>
  <c r="K9210" i="47"/>
  <c r="L9210" i="47"/>
  <c r="F9128" i="47"/>
  <c r="C9128" i="47"/>
  <c r="B9128" i="47"/>
  <c r="A9129" i="47"/>
  <c r="E9128" i="47"/>
  <c r="D9128" i="47"/>
  <c r="I9211" i="47" l="1"/>
  <c r="J9211" i="47"/>
  <c r="L9211" i="47"/>
  <c r="M9211" i="47"/>
  <c r="H9212" i="47"/>
  <c r="K9211" i="47"/>
  <c r="C9129" i="47"/>
  <c r="F9129" i="47"/>
  <c r="D9129" i="47"/>
  <c r="A9130" i="47"/>
  <c r="E9129" i="47"/>
  <c r="B9129" i="47"/>
  <c r="H9213" i="47" l="1"/>
  <c r="K9212" i="47"/>
  <c r="L9212" i="47"/>
  <c r="M9212" i="47"/>
  <c r="I9212" i="47"/>
  <c r="J9212" i="47"/>
  <c r="D9130" i="47"/>
  <c r="E9130" i="47"/>
  <c r="F9130" i="47"/>
  <c r="B9130" i="47"/>
  <c r="C9130" i="47"/>
  <c r="A9131" i="47"/>
  <c r="K9213" i="47" l="1"/>
  <c r="M9213" i="47"/>
  <c r="J9213" i="47"/>
  <c r="I9213" i="47"/>
  <c r="H9214" i="47"/>
  <c r="L9213" i="47"/>
  <c r="B9131" i="47"/>
  <c r="E9131" i="47"/>
  <c r="C9131" i="47"/>
  <c r="D9131" i="47"/>
  <c r="F9131" i="47"/>
  <c r="A9132" i="47"/>
  <c r="H9215" i="47" l="1"/>
  <c r="M9214" i="47"/>
  <c r="I9214" i="47"/>
  <c r="L9214" i="47"/>
  <c r="J9214" i="47"/>
  <c r="K9214" i="47"/>
  <c r="F9132" i="47"/>
  <c r="C9132" i="47"/>
  <c r="D9132" i="47"/>
  <c r="B9132" i="47"/>
  <c r="A9133" i="47"/>
  <c r="E9132" i="47"/>
  <c r="K9215" i="47" l="1"/>
  <c r="J9215" i="47"/>
  <c r="L9215" i="47"/>
  <c r="M9215" i="47"/>
  <c r="H9216" i="47"/>
  <c r="I9215" i="47"/>
  <c r="F9133" i="47"/>
  <c r="E9133" i="47"/>
  <c r="B9133" i="47"/>
  <c r="C9133" i="47"/>
  <c r="D9133" i="47"/>
  <c r="A9134" i="47"/>
  <c r="I9216" i="47" l="1"/>
  <c r="K9216" i="47"/>
  <c r="L9216" i="47"/>
  <c r="M9216" i="47"/>
  <c r="J9216" i="47"/>
  <c r="H9217" i="47"/>
  <c r="D9134" i="47"/>
  <c r="E9134" i="47"/>
  <c r="C9134" i="47"/>
  <c r="A9135" i="47"/>
  <c r="F9134" i="47"/>
  <c r="B9134" i="47"/>
  <c r="J9217" i="47" l="1"/>
  <c r="M9217" i="47"/>
  <c r="L9217" i="47"/>
  <c r="K9217" i="47"/>
  <c r="I9217" i="47"/>
  <c r="H9218" i="47"/>
  <c r="E9135" i="47"/>
  <c r="C9135" i="47"/>
  <c r="D9135" i="47"/>
  <c r="F9135" i="47"/>
  <c r="A9136" i="47"/>
  <c r="B9135" i="47"/>
  <c r="H9219" i="47" l="1"/>
  <c r="M9218" i="47"/>
  <c r="K9218" i="47"/>
  <c r="L9218" i="47"/>
  <c r="I9218" i="47"/>
  <c r="J9218" i="47"/>
  <c r="F9136" i="47"/>
  <c r="C9136" i="47"/>
  <c r="D9136" i="47"/>
  <c r="B9136" i="47"/>
  <c r="A9137" i="47"/>
  <c r="E9136" i="47"/>
  <c r="J9219" i="47" l="1"/>
  <c r="M9219" i="47"/>
  <c r="L9219" i="47"/>
  <c r="K9219" i="47"/>
  <c r="H9220" i="47"/>
  <c r="I9219" i="47"/>
  <c r="F9137" i="47"/>
  <c r="E9137" i="47"/>
  <c r="B9137" i="47"/>
  <c r="C9137" i="47"/>
  <c r="D9137" i="47"/>
  <c r="A9138" i="47"/>
  <c r="H9221" i="47" l="1"/>
  <c r="I9220" i="47"/>
  <c r="K9220" i="47"/>
  <c r="L9220" i="47"/>
  <c r="M9220" i="47"/>
  <c r="J9220" i="47"/>
  <c r="D9138" i="47"/>
  <c r="E9138" i="47"/>
  <c r="C9138" i="47"/>
  <c r="A9139" i="47"/>
  <c r="F9138" i="47"/>
  <c r="B9138" i="47"/>
  <c r="H9222" i="47" l="1"/>
  <c r="M9221" i="47"/>
  <c r="K9221" i="47"/>
  <c r="I9221" i="47"/>
  <c r="J9221" i="47"/>
  <c r="L9221" i="47"/>
  <c r="B9139" i="47"/>
  <c r="C9139" i="47"/>
  <c r="D9139" i="47"/>
  <c r="F9139" i="47"/>
  <c r="A9140" i="47"/>
  <c r="E9139" i="47"/>
  <c r="I9222" i="47" l="1"/>
  <c r="K9222" i="47"/>
  <c r="L9222" i="47"/>
  <c r="J9222" i="47"/>
  <c r="H9223" i="47"/>
  <c r="M9222" i="47"/>
  <c r="F9140" i="47"/>
  <c r="C9140" i="47"/>
  <c r="A9141" i="47"/>
  <c r="E9140" i="47"/>
  <c r="B9140" i="47"/>
  <c r="D9140" i="47"/>
  <c r="M9223" i="47" l="1"/>
  <c r="I9223" i="47"/>
  <c r="K9223" i="47"/>
  <c r="L9223" i="47"/>
  <c r="J9223" i="47"/>
  <c r="H9224" i="47"/>
  <c r="F9141" i="47"/>
  <c r="E9141" i="47"/>
  <c r="B9141" i="47"/>
  <c r="C9141" i="47"/>
  <c r="D9141" i="47"/>
  <c r="A9142" i="47"/>
  <c r="L9224" i="47" l="1"/>
  <c r="M9224" i="47"/>
  <c r="K9224" i="47"/>
  <c r="H9225" i="47"/>
  <c r="I9224" i="47"/>
  <c r="J9224" i="47"/>
  <c r="C9142" i="47"/>
  <c r="A9143" i="47"/>
  <c r="E9142" i="47"/>
  <c r="F9142" i="47"/>
  <c r="B9142" i="47"/>
  <c r="D9142" i="47"/>
  <c r="K9225" i="47" l="1"/>
  <c r="L9225" i="47"/>
  <c r="J9225" i="47"/>
  <c r="H9226" i="47"/>
  <c r="M9225" i="47"/>
  <c r="I9225" i="47"/>
  <c r="C9143" i="47"/>
  <c r="D9143" i="47"/>
  <c r="F9143" i="47"/>
  <c r="A9144" i="47"/>
  <c r="B9143" i="47"/>
  <c r="E9143" i="47"/>
  <c r="I9226" i="47" l="1"/>
  <c r="K9226" i="47"/>
  <c r="L9226" i="47"/>
  <c r="J9226" i="47"/>
  <c r="H9227" i="47"/>
  <c r="M9226" i="47"/>
  <c r="B9144" i="47"/>
  <c r="A9145" i="47"/>
  <c r="E9144" i="47"/>
  <c r="D9144" i="47"/>
  <c r="F9144" i="47"/>
  <c r="C9144" i="47"/>
  <c r="J9227" i="47" l="1"/>
  <c r="L9227" i="47"/>
  <c r="M9227" i="47"/>
  <c r="H9228" i="47"/>
  <c r="I9227" i="47"/>
  <c r="K9227" i="47"/>
  <c r="C9145" i="47"/>
  <c r="F9145" i="47"/>
  <c r="E9145" i="47"/>
  <c r="B9145" i="47"/>
  <c r="D9145" i="47"/>
  <c r="A9146" i="47"/>
  <c r="H9229" i="47" l="1"/>
  <c r="M9228" i="47"/>
  <c r="K9228" i="47"/>
  <c r="L9228" i="47"/>
  <c r="I9228" i="47"/>
  <c r="J9228" i="47"/>
  <c r="D9146" i="47"/>
  <c r="E9146" i="47"/>
  <c r="A9147" i="47"/>
  <c r="C9146" i="47"/>
  <c r="B9146" i="47"/>
  <c r="F9146" i="47"/>
  <c r="J9229" i="47" l="1"/>
  <c r="L9229" i="47"/>
  <c r="M9229" i="47"/>
  <c r="H9230" i="47"/>
  <c r="I9229" i="47"/>
  <c r="K9229" i="47"/>
  <c r="B9147" i="47"/>
  <c r="E9147" i="47"/>
  <c r="C9147" i="47"/>
  <c r="D9147" i="47"/>
  <c r="F9147" i="47"/>
  <c r="A9148" i="47"/>
  <c r="I9230" i="47" l="1"/>
  <c r="L9230" i="47"/>
  <c r="K9230" i="47"/>
  <c r="J9230" i="47"/>
  <c r="H9231" i="47"/>
  <c r="M9230" i="47"/>
  <c r="B9148" i="47"/>
  <c r="A9149" i="47"/>
  <c r="D9148" i="47"/>
  <c r="F9148" i="47"/>
  <c r="C9148" i="47"/>
  <c r="E9148" i="47"/>
  <c r="K9231" i="47" l="1"/>
  <c r="J9231" i="47"/>
  <c r="M9231" i="47"/>
  <c r="L9231" i="47"/>
  <c r="H9232" i="47"/>
  <c r="I9231" i="47"/>
  <c r="C9149" i="47"/>
  <c r="F9149" i="47"/>
  <c r="E9149" i="47"/>
  <c r="B9149" i="47"/>
  <c r="D9149" i="47"/>
  <c r="A9150" i="47"/>
  <c r="K9232" i="47" l="1"/>
  <c r="M9232" i="47"/>
  <c r="I9232" i="47"/>
  <c r="J9232" i="47"/>
  <c r="L9232" i="47"/>
  <c r="H9233" i="47"/>
  <c r="D9150" i="47"/>
  <c r="E9150" i="47"/>
  <c r="C9150" i="47"/>
  <c r="A9151" i="47"/>
  <c r="F9150" i="47"/>
  <c r="B9150" i="47"/>
  <c r="K9233" i="47" l="1"/>
  <c r="J9233" i="47"/>
  <c r="H9234" i="47"/>
  <c r="L9233" i="47"/>
  <c r="M9233" i="47"/>
  <c r="I9233" i="47"/>
  <c r="E9151" i="47"/>
  <c r="C9151" i="47"/>
  <c r="D9151" i="47"/>
  <c r="F9151" i="47"/>
  <c r="A9152" i="47"/>
  <c r="B9151" i="47"/>
  <c r="K9234" i="47" l="1"/>
  <c r="M9234" i="47"/>
  <c r="J9234" i="47"/>
  <c r="L9234" i="47"/>
  <c r="I9234" i="47"/>
  <c r="H9235" i="47"/>
  <c r="B9152" i="47"/>
  <c r="A9153" i="47"/>
  <c r="E9152" i="47"/>
  <c r="D9152" i="47"/>
  <c r="C9152" i="47"/>
  <c r="F9152" i="47"/>
  <c r="M9235" i="47" l="1"/>
  <c r="I9235" i="47"/>
  <c r="K9235" i="47"/>
  <c r="L9235" i="47"/>
  <c r="J9235" i="47"/>
  <c r="H9236" i="47"/>
  <c r="F9153" i="47"/>
  <c r="E9153" i="47"/>
  <c r="B9153" i="47"/>
  <c r="D9153" i="47"/>
  <c r="A9154" i="47"/>
  <c r="C9153" i="47"/>
  <c r="I9236" i="47" l="1"/>
  <c r="L9236" i="47"/>
  <c r="K9236" i="47"/>
  <c r="M9236" i="47"/>
  <c r="J9236" i="47"/>
  <c r="H9237" i="47"/>
  <c r="D9154" i="47"/>
  <c r="E9154" i="47"/>
  <c r="A9155" i="47"/>
  <c r="F9154" i="47"/>
  <c r="C9154" i="47"/>
  <c r="B9154" i="47"/>
  <c r="L9237" i="47" l="1"/>
  <c r="K9237" i="47"/>
  <c r="M9237" i="47"/>
  <c r="J9237" i="47"/>
  <c r="I9237" i="47"/>
  <c r="H9238" i="47"/>
  <c r="E9155" i="47"/>
  <c r="C9155" i="47"/>
  <c r="D9155" i="47"/>
  <c r="F9155" i="47"/>
  <c r="A9156" i="47"/>
  <c r="B9155" i="47"/>
  <c r="K9238" i="47" l="1"/>
  <c r="J9238" i="47"/>
  <c r="L9238" i="47"/>
  <c r="M9238" i="47"/>
  <c r="H9239" i="47"/>
  <c r="I9238" i="47"/>
  <c r="B9156" i="47"/>
  <c r="A9157" i="47"/>
  <c r="D9156" i="47"/>
  <c r="E9156" i="47"/>
  <c r="F9156" i="47"/>
  <c r="C9156" i="47"/>
  <c r="I9239" i="47" l="1"/>
  <c r="K9239" i="47"/>
  <c r="L9239" i="47"/>
  <c r="J9239" i="47"/>
  <c r="H9240" i="47"/>
  <c r="M9239" i="47"/>
  <c r="E9157" i="47"/>
  <c r="B9157" i="47"/>
  <c r="D9157" i="47"/>
  <c r="A9158" i="47"/>
  <c r="C9157" i="47"/>
  <c r="F9157" i="47"/>
  <c r="L9240" i="47" l="1"/>
  <c r="M9240" i="47"/>
  <c r="K9240" i="47"/>
  <c r="H9241" i="47"/>
  <c r="I9240" i="47"/>
  <c r="J9240" i="47"/>
  <c r="C9158" i="47"/>
  <c r="A9159" i="47"/>
  <c r="D9158" i="47"/>
  <c r="E9158" i="47"/>
  <c r="F9158" i="47"/>
  <c r="B9158" i="47"/>
  <c r="K9241" i="47" l="1"/>
  <c r="J9241" i="47"/>
  <c r="M9241" i="47"/>
  <c r="L9241" i="47"/>
  <c r="I9241" i="47"/>
  <c r="H9242" i="47"/>
  <c r="E9159" i="47"/>
  <c r="C9159" i="47"/>
  <c r="D9159" i="47"/>
  <c r="F9159" i="47"/>
  <c r="A9160" i="47"/>
  <c r="B9159" i="47"/>
  <c r="L9242" i="47" l="1"/>
  <c r="H9243" i="47"/>
  <c r="M9242" i="47"/>
  <c r="K9242" i="47"/>
  <c r="I9242" i="47"/>
  <c r="J9242" i="47"/>
  <c r="F9160" i="47"/>
  <c r="C9160" i="47"/>
  <c r="B9160" i="47"/>
  <c r="E9160" i="47"/>
  <c r="D9160" i="47"/>
  <c r="A9161" i="47"/>
  <c r="L9243" i="47" l="1"/>
  <c r="M9243" i="47"/>
  <c r="J9243" i="47"/>
  <c r="H9244" i="47"/>
  <c r="I9243" i="47"/>
  <c r="K9243" i="47"/>
  <c r="F9161" i="47"/>
  <c r="E9161" i="47"/>
  <c r="B9161" i="47"/>
  <c r="D9161" i="47"/>
  <c r="A9162" i="47"/>
  <c r="C9161" i="47"/>
  <c r="J9244" i="47" l="1"/>
  <c r="H9245" i="47"/>
  <c r="M9244" i="47"/>
  <c r="I9244" i="47"/>
  <c r="K9244" i="47"/>
  <c r="L9244" i="47"/>
  <c r="D9162" i="47"/>
  <c r="E9162" i="47"/>
  <c r="A9163" i="47"/>
  <c r="C9162" i="47"/>
  <c r="F9162" i="47"/>
  <c r="B9162" i="47"/>
  <c r="K9245" i="47" l="1"/>
  <c r="M9245" i="47"/>
  <c r="L9245" i="47"/>
  <c r="I9245" i="47"/>
  <c r="H9246" i="47"/>
  <c r="J9245" i="47"/>
  <c r="B9163" i="47"/>
  <c r="C9163" i="47"/>
  <c r="D9163" i="47"/>
  <c r="F9163" i="47"/>
  <c r="A9164" i="47"/>
  <c r="E9163" i="47"/>
  <c r="H9247" i="47" l="1"/>
  <c r="M9246" i="47"/>
  <c r="K9246" i="47"/>
  <c r="L9246" i="47"/>
  <c r="I9246" i="47"/>
  <c r="J9246" i="47"/>
  <c r="F9164" i="47"/>
  <c r="C9164" i="47"/>
  <c r="A9165" i="47"/>
  <c r="E9164" i="47"/>
  <c r="B9164" i="47"/>
  <c r="D9164" i="47"/>
  <c r="I9247" i="47" l="1"/>
  <c r="M9247" i="47"/>
  <c r="K9247" i="47"/>
  <c r="L9247" i="47"/>
  <c r="J9247" i="47"/>
  <c r="H9248" i="47"/>
  <c r="F9165" i="47"/>
  <c r="E9165" i="47"/>
  <c r="B9165" i="47"/>
  <c r="D9165" i="47"/>
  <c r="A9166" i="47"/>
  <c r="C9165" i="47"/>
  <c r="M9248" i="47" l="1"/>
  <c r="I9248" i="47"/>
  <c r="K9248" i="47"/>
  <c r="L9248" i="47"/>
  <c r="J9248" i="47"/>
  <c r="H9249" i="47"/>
  <c r="D9166" i="47"/>
  <c r="E9166" i="47"/>
  <c r="B9166" i="47"/>
  <c r="C9166" i="47"/>
  <c r="A9167" i="47"/>
  <c r="F9166" i="47"/>
  <c r="L9249" i="47" l="1"/>
  <c r="K9249" i="47"/>
  <c r="M9249" i="47"/>
  <c r="J9249" i="47"/>
  <c r="I9249" i="47"/>
  <c r="H9250" i="47"/>
  <c r="B9167" i="47"/>
  <c r="E9167" i="47"/>
  <c r="C9167" i="47"/>
  <c r="D9167" i="47"/>
  <c r="F9167" i="47"/>
  <c r="A9168" i="47"/>
  <c r="L9250" i="47" l="1"/>
  <c r="H9251" i="47"/>
  <c r="M9250" i="47"/>
  <c r="K9250" i="47"/>
  <c r="I9250" i="47"/>
  <c r="J9250" i="47"/>
  <c r="F9168" i="47"/>
  <c r="C9168" i="47"/>
  <c r="E9168" i="47"/>
  <c r="D9168" i="47"/>
  <c r="B9168" i="47"/>
  <c r="A9169" i="47"/>
  <c r="M9251" i="47" l="1"/>
  <c r="I9251" i="47"/>
  <c r="K9251" i="47"/>
  <c r="L9251" i="47"/>
  <c r="J9251" i="47"/>
  <c r="H9252" i="47"/>
  <c r="C9169" i="47"/>
  <c r="E9169" i="47"/>
  <c r="B9169" i="47"/>
  <c r="D9169" i="47"/>
  <c r="A9170" i="47"/>
  <c r="F9169" i="47"/>
  <c r="M9252" i="47" l="1"/>
  <c r="I9252" i="47"/>
  <c r="K9252" i="47"/>
  <c r="L9252" i="47"/>
  <c r="J9252" i="47"/>
  <c r="H9253" i="47"/>
  <c r="C9170" i="47"/>
  <c r="A9171" i="47"/>
  <c r="B9170" i="47"/>
  <c r="E9170" i="47"/>
  <c r="F9170" i="47"/>
  <c r="D9170" i="47"/>
  <c r="J9253" i="47" l="1"/>
  <c r="M9253" i="47"/>
  <c r="L9253" i="47"/>
  <c r="I9253" i="47"/>
  <c r="H9254" i="47"/>
  <c r="K9253" i="47"/>
  <c r="B9171" i="47"/>
  <c r="C9171" i="47"/>
  <c r="D9171" i="47"/>
  <c r="F9171" i="47"/>
  <c r="A9172" i="47"/>
  <c r="E9171" i="47"/>
  <c r="J9254" i="47" l="1"/>
  <c r="L9254" i="47"/>
  <c r="M9254" i="47"/>
  <c r="I9254" i="47"/>
  <c r="H9255" i="47"/>
  <c r="K9254" i="47"/>
  <c r="F9172" i="47"/>
  <c r="C9172" i="47"/>
  <c r="B9172" i="47"/>
  <c r="A9173" i="47"/>
  <c r="E9172" i="47"/>
  <c r="D9172" i="47"/>
  <c r="J9255" i="47" l="1"/>
  <c r="L9255" i="47"/>
  <c r="M9255" i="47"/>
  <c r="H9256" i="47"/>
  <c r="I9255" i="47"/>
  <c r="K9255" i="47"/>
  <c r="F9173" i="47"/>
  <c r="E9173" i="47"/>
  <c r="B9173" i="47"/>
  <c r="D9173" i="47"/>
  <c r="A9174" i="47"/>
  <c r="C9173" i="47"/>
  <c r="L9256" i="47" l="1"/>
  <c r="M9256" i="47"/>
  <c r="K9256" i="47"/>
  <c r="H9257" i="47"/>
  <c r="I9256" i="47"/>
  <c r="J9256" i="47"/>
  <c r="C9174" i="47"/>
  <c r="A9175" i="47"/>
  <c r="F9174" i="47"/>
  <c r="B9174" i="47"/>
  <c r="E9174" i="47"/>
  <c r="D9174" i="47"/>
  <c r="K9257" i="47" l="1"/>
  <c r="M9257" i="47"/>
  <c r="L9257" i="47"/>
  <c r="I9257" i="47"/>
  <c r="H9258" i="47"/>
  <c r="J9257" i="47"/>
  <c r="B9175" i="47"/>
  <c r="E9175" i="47"/>
  <c r="C9175" i="47"/>
  <c r="D9175" i="47"/>
  <c r="F9175" i="47"/>
  <c r="A9176" i="47"/>
  <c r="L9258" i="47" l="1"/>
  <c r="H9259" i="47"/>
  <c r="M9258" i="47"/>
  <c r="K9258" i="47"/>
  <c r="I9258" i="47"/>
  <c r="J9258" i="47"/>
  <c r="F9176" i="47"/>
  <c r="C9176" i="47"/>
  <c r="D9176" i="47"/>
  <c r="B9176" i="47"/>
  <c r="A9177" i="47"/>
  <c r="E9176" i="47"/>
  <c r="K9259" i="47" l="1"/>
  <c r="M9259" i="47"/>
  <c r="L9259" i="47"/>
  <c r="J9259" i="47"/>
  <c r="I9259" i="47"/>
  <c r="H9260" i="47"/>
  <c r="F9177" i="47"/>
  <c r="E9177" i="47"/>
  <c r="B9177" i="47"/>
  <c r="D9177" i="47"/>
  <c r="A9178" i="47"/>
  <c r="C9177" i="47"/>
  <c r="M9260" i="47" l="1"/>
  <c r="K9260" i="47"/>
  <c r="I9260" i="47"/>
  <c r="J9260" i="47"/>
  <c r="L9260" i="47"/>
  <c r="H9261" i="47"/>
  <c r="D9178" i="47"/>
  <c r="E9178" i="47"/>
  <c r="A9179" i="47"/>
  <c r="B9178" i="47"/>
  <c r="C9178" i="47"/>
  <c r="F9178" i="47"/>
  <c r="J9261" i="47" l="1"/>
  <c r="M9261" i="47"/>
  <c r="L9261" i="47"/>
  <c r="I9261" i="47"/>
  <c r="H9262" i="47"/>
  <c r="K9261" i="47"/>
  <c r="B9179" i="47"/>
  <c r="E9179" i="47"/>
  <c r="C9179" i="47"/>
  <c r="D9179" i="47"/>
  <c r="F9179" i="47"/>
  <c r="A9180" i="47"/>
  <c r="L9262" i="47" l="1"/>
  <c r="H9263" i="47"/>
  <c r="M9262" i="47"/>
  <c r="J9262" i="47"/>
  <c r="I9262" i="47"/>
  <c r="K9262" i="47"/>
  <c r="F9180" i="47"/>
  <c r="C9180" i="47"/>
  <c r="B9180" i="47"/>
  <c r="A9181" i="47"/>
  <c r="E9180" i="47"/>
  <c r="D9180" i="47"/>
  <c r="M9263" i="47" l="1"/>
  <c r="I9263" i="47"/>
  <c r="K9263" i="47"/>
  <c r="L9263" i="47"/>
  <c r="J9263" i="47"/>
  <c r="H9264" i="47"/>
  <c r="C9181" i="47"/>
  <c r="A9182" i="47"/>
  <c r="F9181" i="47"/>
  <c r="E9181" i="47"/>
  <c r="B9181" i="47"/>
  <c r="D9181" i="47"/>
  <c r="L9264" i="47" l="1"/>
  <c r="H9265" i="47"/>
  <c r="M9264" i="47"/>
  <c r="K9264" i="47"/>
  <c r="I9264" i="47"/>
  <c r="J9264" i="47"/>
  <c r="D9182" i="47"/>
  <c r="E9182" i="47"/>
  <c r="C9182" i="47"/>
  <c r="A9183" i="47"/>
  <c r="F9182" i="47"/>
  <c r="B9182" i="47"/>
  <c r="K9265" i="47" l="1"/>
  <c r="I9265" i="47"/>
  <c r="J9265" i="47"/>
  <c r="L9265" i="47"/>
  <c r="M9265" i="47"/>
  <c r="H9266" i="47"/>
  <c r="B9183" i="47"/>
  <c r="E9183" i="47"/>
  <c r="C9183" i="47"/>
  <c r="D9183" i="47"/>
  <c r="F9183" i="47"/>
  <c r="A9184" i="47"/>
  <c r="M9266" i="47" l="1"/>
  <c r="K9266" i="47"/>
  <c r="I9266" i="47"/>
  <c r="J9266" i="47"/>
  <c r="L9266" i="47"/>
  <c r="H9267" i="47"/>
  <c r="F9184" i="47"/>
  <c r="C9184" i="47"/>
  <c r="A9185" i="47"/>
  <c r="B9184" i="47"/>
  <c r="E9184" i="47"/>
  <c r="D9184" i="47"/>
  <c r="M9267" i="47" l="1"/>
  <c r="K9267" i="47"/>
  <c r="L9267" i="47"/>
  <c r="J9267" i="47"/>
  <c r="H9268" i="47"/>
  <c r="I9267" i="47"/>
  <c r="C9185" i="47"/>
  <c r="F9185" i="47"/>
  <c r="E9185" i="47"/>
  <c r="B9185" i="47"/>
  <c r="D9185" i="47"/>
  <c r="A9186" i="47"/>
  <c r="L9268" i="47" l="1"/>
  <c r="H9269" i="47"/>
  <c r="M9268" i="47"/>
  <c r="K9268" i="47"/>
  <c r="J9268" i="47"/>
  <c r="I9268" i="47"/>
  <c r="D9186" i="47"/>
  <c r="E9186" i="47"/>
  <c r="F9186" i="47"/>
  <c r="B9186" i="47"/>
  <c r="C9186" i="47"/>
  <c r="A9187" i="47"/>
  <c r="J9269" i="47" l="1"/>
  <c r="L9269" i="47"/>
  <c r="M9269" i="47"/>
  <c r="H9270" i="47"/>
  <c r="I9269" i="47"/>
  <c r="K9269" i="47"/>
  <c r="B9187" i="47"/>
  <c r="E9187" i="47"/>
  <c r="C9187" i="47"/>
  <c r="D9187" i="47"/>
  <c r="F9187" i="47"/>
  <c r="A9188" i="47"/>
  <c r="L9270" i="47" l="1"/>
  <c r="M9270" i="47"/>
  <c r="J9270" i="47"/>
  <c r="H9271" i="47"/>
  <c r="K9270" i="47"/>
  <c r="I9270" i="47"/>
  <c r="F9188" i="47"/>
  <c r="C9188" i="47"/>
  <c r="B9188" i="47"/>
  <c r="A9189" i="47"/>
  <c r="D9188" i="47"/>
  <c r="E9188" i="47"/>
  <c r="M9271" i="47" l="1"/>
  <c r="I9271" i="47"/>
  <c r="K9271" i="47"/>
  <c r="L9271" i="47"/>
  <c r="J9271" i="47"/>
  <c r="H9272" i="47"/>
  <c r="F9189" i="47"/>
  <c r="E9189" i="47"/>
  <c r="B9189" i="47"/>
  <c r="D9189" i="47"/>
  <c r="A9190" i="47"/>
  <c r="C9189" i="47"/>
  <c r="L9272" i="47" l="1"/>
  <c r="H9273" i="47"/>
  <c r="M9272" i="47"/>
  <c r="K9272" i="47"/>
  <c r="I9272" i="47"/>
  <c r="J9272" i="47"/>
  <c r="D9190" i="47"/>
  <c r="E9190" i="47"/>
  <c r="C9190" i="47"/>
  <c r="A9191" i="47"/>
  <c r="F9190" i="47"/>
  <c r="B9190" i="47"/>
  <c r="M9273" i="47" l="1"/>
  <c r="I9273" i="47"/>
  <c r="K9273" i="47"/>
  <c r="L9273" i="47"/>
  <c r="J9273" i="47"/>
  <c r="H9274" i="47"/>
  <c r="E9191" i="47"/>
  <c r="C9191" i="47"/>
  <c r="D9191" i="47"/>
  <c r="F9191" i="47"/>
  <c r="A9192" i="47"/>
  <c r="B9191" i="47"/>
  <c r="L9274" i="47" l="1"/>
  <c r="M9274" i="47"/>
  <c r="K9274" i="47"/>
  <c r="I9274" i="47"/>
  <c r="J9274" i="47"/>
  <c r="H9275" i="47"/>
  <c r="F9192" i="47"/>
  <c r="C9192" i="47"/>
  <c r="E9192" i="47"/>
  <c r="B9192" i="47"/>
  <c r="A9193" i="47"/>
  <c r="D9192" i="47"/>
  <c r="I9275" i="47" l="1"/>
  <c r="K9275" i="47"/>
  <c r="L9275" i="47"/>
  <c r="J9275" i="47"/>
  <c r="H9276" i="47"/>
  <c r="M9275" i="47"/>
  <c r="F9193" i="47"/>
  <c r="E9193" i="47"/>
  <c r="B9193" i="47"/>
  <c r="D9193" i="47"/>
  <c r="A9194" i="47"/>
  <c r="C9193" i="47"/>
  <c r="L9276" i="47" l="1"/>
  <c r="M9276" i="47"/>
  <c r="K9276" i="47"/>
  <c r="I9276" i="47"/>
  <c r="J9276" i="47"/>
  <c r="H9277" i="47"/>
  <c r="D9194" i="47"/>
  <c r="E9194" i="47"/>
  <c r="C9194" i="47"/>
  <c r="F9194" i="47"/>
  <c r="B9194" i="47"/>
  <c r="A9195" i="47"/>
  <c r="M9277" i="47" l="1"/>
  <c r="I9277" i="47"/>
  <c r="K9277" i="47"/>
  <c r="L9277" i="47"/>
  <c r="J9277" i="47"/>
  <c r="H9278" i="47"/>
  <c r="B9195" i="47"/>
  <c r="E9195" i="47"/>
  <c r="C9195" i="47"/>
  <c r="D9195" i="47"/>
  <c r="F9195" i="47"/>
  <c r="A9196" i="47"/>
  <c r="K9278" i="47" l="1"/>
  <c r="J9278" i="47"/>
  <c r="M9278" i="47"/>
  <c r="H9279" i="47"/>
  <c r="I9278" i="47"/>
  <c r="L9278" i="47"/>
  <c r="F9196" i="47"/>
  <c r="C9196" i="47"/>
  <c r="B9196" i="47"/>
  <c r="A9197" i="47"/>
  <c r="E9196" i="47"/>
  <c r="D9196" i="47"/>
  <c r="H9280" i="47" l="1"/>
  <c r="M9279" i="47"/>
  <c r="K9279" i="47"/>
  <c r="I9279" i="47"/>
  <c r="J9279" i="47"/>
  <c r="L9279" i="47"/>
  <c r="F9197" i="47"/>
  <c r="E9197" i="47"/>
  <c r="B9197" i="47"/>
  <c r="D9197" i="47"/>
  <c r="A9198" i="47"/>
  <c r="C9197" i="47"/>
  <c r="K9280" i="47" l="1"/>
  <c r="J9280" i="47"/>
  <c r="L9280" i="47"/>
  <c r="M9280" i="47"/>
  <c r="I9280" i="47"/>
  <c r="H9281" i="47"/>
  <c r="D9198" i="47"/>
  <c r="E9198" i="47"/>
  <c r="C9198" i="47"/>
  <c r="A9199" i="47"/>
  <c r="F9198" i="47"/>
  <c r="B9198" i="47"/>
  <c r="M9281" i="47" l="1"/>
  <c r="K9281" i="47"/>
  <c r="L9281" i="47"/>
  <c r="I9281" i="47"/>
  <c r="J9281" i="47"/>
  <c r="H9282" i="47"/>
  <c r="E9199" i="47"/>
  <c r="C9199" i="47"/>
  <c r="D9199" i="47"/>
  <c r="F9199" i="47"/>
  <c r="A9200" i="47"/>
  <c r="B9199" i="47"/>
  <c r="L9282" i="47" l="1"/>
  <c r="H9283" i="47"/>
  <c r="M9282" i="47"/>
  <c r="K9282" i="47"/>
  <c r="I9282" i="47"/>
  <c r="J9282" i="47"/>
  <c r="F9200" i="47"/>
  <c r="C9200" i="47"/>
  <c r="E9200" i="47"/>
  <c r="D9200" i="47"/>
  <c r="B9200" i="47"/>
  <c r="A9201" i="47"/>
  <c r="I9283" i="47" l="1"/>
  <c r="K9283" i="47"/>
  <c r="L9283" i="47"/>
  <c r="M9283" i="47"/>
  <c r="H9284" i="47"/>
  <c r="J9283" i="47"/>
  <c r="F9201" i="47"/>
  <c r="E9201" i="47"/>
  <c r="B9201" i="47"/>
  <c r="D9201" i="47"/>
  <c r="A9202" i="47"/>
  <c r="C9201" i="47"/>
  <c r="L9284" i="47" l="1"/>
  <c r="H9285" i="47"/>
  <c r="M9284" i="47"/>
  <c r="J9284" i="47"/>
  <c r="I9284" i="47"/>
  <c r="K9284" i="47"/>
  <c r="E9202" i="47"/>
  <c r="C9202" i="47"/>
  <c r="A9203" i="47"/>
  <c r="F9202" i="47"/>
  <c r="B9202" i="47"/>
  <c r="D9202" i="47"/>
  <c r="M9285" i="47" l="1"/>
  <c r="I9285" i="47"/>
  <c r="K9285" i="47"/>
  <c r="L9285" i="47"/>
  <c r="J9285" i="47"/>
  <c r="H9286" i="47"/>
  <c r="E9203" i="47"/>
  <c r="F9203" i="47"/>
  <c r="A9204" i="47"/>
  <c r="B9203" i="47"/>
  <c r="C9203" i="47"/>
  <c r="D9203" i="47"/>
  <c r="H9287" i="47" l="1"/>
  <c r="L9286" i="47"/>
  <c r="M9286" i="47"/>
  <c r="J9286" i="47"/>
  <c r="I9286" i="47"/>
  <c r="K9286" i="47"/>
  <c r="F9204" i="47"/>
  <c r="B9204" i="47"/>
  <c r="A9205" i="47"/>
  <c r="D9204" i="47"/>
  <c r="E9204" i="47"/>
  <c r="C9204" i="47"/>
  <c r="H9288" i="47" l="1"/>
  <c r="M9287" i="47"/>
  <c r="K9287" i="47"/>
  <c r="I9287" i="47"/>
  <c r="J9287" i="47"/>
  <c r="L9287" i="47"/>
  <c r="C9205" i="47"/>
  <c r="F9205" i="47"/>
  <c r="E9205" i="47"/>
  <c r="B9205" i="47"/>
  <c r="D9205" i="47"/>
  <c r="A9206" i="47"/>
  <c r="K9288" i="47" l="1"/>
  <c r="L9288" i="47"/>
  <c r="M9288" i="47"/>
  <c r="J9288" i="47"/>
  <c r="H9289" i="47"/>
  <c r="I9288" i="47"/>
  <c r="D9206" i="47"/>
  <c r="E9206" i="47"/>
  <c r="A9207" i="47"/>
  <c r="F9206" i="47"/>
  <c r="B9206" i="47"/>
  <c r="C9206" i="47"/>
  <c r="M9289" i="47" l="1"/>
  <c r="K9289" i="47"/>
  <c r="L9289" i="47"/>
  <c r="J9289" i="47"/>
  <c r="H9290" i="47"/>
  <c r="I9289" i="47"/>
  <c r="E9207" i="47"/>
  <c r="C9207" i="47"/>
  <c r="D9207" i="47"/>
  <c r="B9207" i="47"/>
  <c r="F9207" i="47"/>
  <c r="A9208" i="47"/>
  <c r="M9290" i="47" l="1"/>
  <c r="J9290" i="47"/>
  <c r="L9290" i="47"/>
  <c r="I9290" i="47"/>
  <c r="H9291" i="47"/>
  <c r="K9290" i="47"/>
  <c r="F9208" i="47"/>
  <c r="C9208" i="47"/>
  <c r="A9209" i="47"/>
  <c r="E9208" i="47"/>
  <c r="D9208" i="47"/>
  <c r="B9208" i="47"/>
  <c r="K9291" i="47" l="1"/>
  <c r="M9291" i="47"/>
  <c r="J9291" i="47"/>
  <c r="H9292" i="47"/>
  <c r="L9291" i="47"/>
  <c r="I9291" i="47"/>
  <c r="F9209" i="47"/>
  <c r="E9209" i="47"/>
  <c r="B9209" i="47"/>
  <c r="D9209" i="47"/>
  <c r="A9210" i="47"/>
  <c r="C9209" i="47"/>
  <c r="K9292" i="47" l="1"/>
  <c r="J9292" i="47"/>
  <c r="L9292" i="47"/>
  <c r="M9292" i="47"/>
  <c r="H9293" i="47"/>
  <c r="I9292" i="47"/>
  <c r="D9210" i="47"/>
  <c r="E9210" i="47"/>
  <c r="C9210" i="47"/>
  <c r="A9211" i="47"/>
  <c r="B9210" i="47"/>
  <c r="F9210" i="47"/>
  <c r="L9293" i="47" l="1"/>
  <c r="H9294" i="47"/>
  <c r="M9293" i="47"/>
  <c r="K9293" i="47"/>
  <c r="I9293" i="47"/>
  <c r="J9293" i="47"/>
  <c r="E9211" i="47"/>
  <c r="C9211" i="47"/>
  <c r="D9211" i="47"/>
  <c r="F9211" i="47"/>
  <c r="A9212" i="47"/>
  <c r="B9211" i="47"/>
  <c r="H9295" i="47" l="1"/>
  <c r="L9294" i="47"/>
  <c r="M9294" i="47"/>
  <c r="K9294" i="47"/>
  <c r="I9294" i="47"/>
  <c r="J9294" i="47"/>
  <c r="F9212" i="47"/>
  <c r="C9212" i="47"/>
  <c r="B9212" i="47"/>
  <c r="A9213" i="47"/>
  <c r="E9212" i="47"/>
  <c r="D9212" i="47"/>
  <c r="J9295" i="47" l="1"/>
  <c r="M9295" i="47"/>
  <c r="L9295" i="47"/>
  <c r="K9295" i="47"/>
  <c r="I9295" i="47"/>
  <c r="H9296" i="47"/>
  <c r="E9213" i="47"/>
  <c r="B9213" i="47"/>
  <c r="D9213" i="47"/>
  <c r="A9214" i="47"/>
  <c r="C9213" i="47"/>
  <c r="F9213" i="47"/>
  <c r="K9296" i="47" l="1"/>
  <c r="M9296" i="47"/>
  <c r="J9296" i="47"/>
  <c r="L9296" i="47"/>
  <c r="I9296" i="47"/>
  <c r="H9297" i="47"/>
  <c r="E9214" i="47"/>
  <c r="C9214" i="47"/>
  <c r="A9215" i="47"/>
  <c r="F9214" i="47"/>
  <c r="B9214" i="47"/>
  <c r="D9214" i="47"/>
  <c r="L9297" i="47" l="1"/>
  <c r="H9298" i="47"/>
  <c r="M9297" i="47"/>
  <c r="J9297" i="47"/>
  <c r="I9297" i="47"/>
  <c r="K9297" i="47"/>
  <c r="B9215" i="47"/>
  <c r="E9215" i="47"/>
  <c r="C9215" i="47"/>
  <c r="D9215" i="47"/>
  <c r="F9215" i="47"/>
  <c r="A9216" i="47"/>
  <c r="H9299" i="47" l="1"/>
  <c r="K9298" i="47"/>
  <c r="M9298" i="47"/>
  <c r="I9298" i="47"/>
  <c r="J9298" i="47"/>
  <c r="L9298" i="47"/>
  <c r="F9216" i="47"/>
  <c r="C9216" i="47"/>
  <c r="A9217" i="47"/>
  <c r="E9216" i="47"/>
  <c r="D9216" i="47"/>
  <c r="B9216" i="47"/>
  <c r="J9299" i="47" l="1"/>
  <c r="M9299" i="47"/>
  <c r="L9299" i="47"/>
  <c r="I9299" i="47"/>
  <c r="H9300" i="47"/>
  <c r="K9299" i="47"/>
  <c r="C9217" i="47"/>
  <c r="F9217" i="47"/>
  <c r="E9217" i="47"/>
  <c r="B9217" i="47"/>
  <c r="A9218" i="47"/>
  <c r="D9217" i="47"/>
  <c r="K9300" i="47" l="1"/>
  <c r="J9300" i="47"/>
  <c r="L9300" i="47"/>
  <c r="M9300" i="47"/>
  <c r="H9301" i="47"/>
  <c r="I9300" i="47"/>
  <c r="E9218" i="47"/>
  <c r="C9218" i="47"/>
  <c r="A9219" i="47"/>
  <c r="F9218" i="47"/>
  <c r="B9218" i="47"/>
  <c r="D9218" i="47"/>
  <c r="K9301" i="47" l="1"/>
  <c r="L9301" i="47"/>
  <c r="M9301" i="47"/>
  <c r="J9301" i="47"/>
  <c r="H9302" i="47"/>
  <c r="I9301" i="47"/>
  <c r="B9219" i="47"/>
  <c r="E9219" i="47"/>
  <c r="C9219" i="47"/>
  <c r="D9219" i="47"/>
  <c r="F9219" i="47"/>
  <c r="A9220" i="47"/>
  <c r="J9302" i="47" l="1"/>
  <c r="L9302" i="47"/>
  <c r="I9302" i="47"/>
  <c r="M9302" i="47"/>
  <c r="K9302" i="47"/>
  <c r="H9303" i="47"/>
  <c r="F9220" i="47"/>
  <c r="C9220" i="47"/>
  <c r="B9220" i="47"/>
  <c r="A9221" i="47"/>
  <c r="E9220" i="47"/>
  <c r="D9220" i="47"/>
  <c r="M9303" i="47" l="1"/>
  <c r="I9303" i="47"/>
  <c r="L9303" i="47"/>
  <c r="K9303" i="47"/>
  <c r="J9303" i="47"/>
  <c r="H9304" i="47"/>
  <c r="C9221" i="47"/>
  <c r="F9221" i="47"/>
  <c r="E9221" i="47"/>
  <c r="B9221" i="47"/>
  <c r="D9221" i="47"/>
  <c r="A9222" i="47"/>
  <c r="K9304" i="47" l="1"/>
  <c r="J9304" i="47"/>
  <c r="L9304" i="47"/>
  <c r="M9304" i="47"/>
  <c r="H9305" i="47"/>
  <c r="I9304" i="47"/>
  <c r="D9222" i="47"/>
  <c r="E9222" i="47"/>
  <c r="C9222" i="47"/>
  <c r="A9223" i="47"/>
  <c r="F9222" i="47"/>
  <c r="B9222" i="47"/>
  <c r="K9305" i="47" l="1"/>
  <c r="L9305" i="47"/>
  <c r="I9305" i="47"/>
  <c r="J9305" i="47"/>
  <c r="H9306" i="47"/>
  <c r="M9305" i="47"/>
  <c r="D9223" i="47"/>
  <c r="C9223" i="47"/>
  <c r="F9223" i="47"/>
  <c r="A9224" i="47"/>
  <c r="B9223" i="47"/>
  <c r="E9223" i="47"/>
  <c r="J9306" i="47" l="1"/>
  <c r="K9306" i="47"/>
  <c r="L9306" i="47"/>
  <c r="M9306" i="47"/>
  <c r="H9307" i="47"/>
  <c r="I9306" i="47"/>
  <c r="F9224" i="47"/>
  <c r="C9224" i="47"/>
  <c r="B9224" i="47"/>
  <c r="A9225" i="47"/>
  <c r="E9224" i="47"/>
  <c r="D9224" i="47"/>
  <c r="J9307" i="47" l="1"/>
  <c r="M9307" i="47"/>
  <c r="L9307" i="47"/>
  <c r="I9307" i="47"/>
  <c r="H9308" i="47"/>
  <c r="K9307" i="47"/>
  <c r="C9225" i="47"/>
  <c r="B9225" i="47"/>
  <c r="E9225" i="47"/>
  <c r="D9225" i="47"/>
  <c r="A9226" i="47"/>
  <c r="F9225" i="47"/>
  <c r="M9308" i="47" l="1"/>
  <c r="I9308" i="47"/>
  <c r="L9308" i="47"/>
  <c r="K9308" i="47"/>
  <c r="J9308" i="47"/>
  <c r="H9309" i="47"/>
  <c r="C9226" i="47"/>
  <c r="A9227" i="47"/>
  <c r="F9226" i="47"/>
  <c r="B9226" i="47"/>
  <c r="D9226" i="47"/>
  <c r="E9226" i="47"/>
  <c r="K9309" i="47" l="1"/>
  <c r="J9309" i="47"/>
  <c r="L9309" i="47"/>
  <c r="M9309" i="47"/>
  <c r="H9310" i="47"/>
  <c r="I9309" i="47"/>
  <c r="E9227" i="47"/>
  <c r="C9227" i="47"/>
  <c r="D9227" i="47"/>
  <c r="B9227" i="47"/>
  <c r="F9227" i="47"/>
  <c r="A9228" i="47"/>
  <c r="K9310" i="47" l="1"/>
  <c r="L9310" i="47"/>
  <c r="M9310" i="47"/>
  <c r="J9310" i="47"/>
  <c r="H9311" i="47"/>
  <c r="I9310" i="47"/>
  <c r="F9228" i="47"/>
  <c r="C9228" i="47"/>
  <c r="A9229" i="47"/>
  <c r="B9228" i="47"/>
  <c r="D9228" i="47"/>
  <c r="E9228" i="47"/>
  <c r="M9311" i="47" l="1"/>
  <c r="K9311" i="47"/>
  <c r="L9311" i="47"/>
  <c r="I9311" i="47"/>
  <c r="J9311" i="47"/>
  <c r="H9312" i="47"/>
  <c r="F9229" i="47"/>
  <c r="E9229" i="47"/>
  <c r="B9229" i="47"/>
  <c r="D9229" i="47"/>
  <c r="A9230" i="47"/>
  <c r="C9229" i="47"/>
  <c r="H9313" i="47" l="1"/>
  <c r="M9312" i="47"/>
  <c r="K9312" i="47"/>
  <c r="L9312" i="47"/>
  <c r="I9312" i="47"/>
  <c r="J9312" i="47"/>
  <c r="C9230" i="47"/>
  <c r="A9231" i="47"/>
  <c r="F9230" i="47"/>
  <c r="B9230" i="47"/>
  <c r="D9230" i="47"/>
  <c r="E9230" i="47"/>
  <c r="M9313" i="47" l="1"/>
  <c r="I9313" i="47"/>
  <c r="K9313" i="47"/>
  <c r="L9313" i="47"/>
  <c r="J9313" i="47"/>
  <c r="H9314" i="47"/>
  <c r="E9231" i="47"/>
  <c r="C9231" i="47"/>
  <c r="D9231" i="47"/>
  <c r="F9231" i="47"/>
  <c r="A9232" i="47"/>
  <c r="B9231" i="47"/>
  <c r="H9315" i="47" l="1"/>
  <c r="M9314" i="47"/>
  <c r="K9314" i="47"/>
  <c r="L9314" i="47"/>
  <c r="I9314" i="47"/>
  <c r="J9314" i="47"/>
  <c r="F9232" i="47"/>
  <c r="C9232" i="47"/>
  <c r="B9232" i="47"/>
  <c r="A9233" i="47"/>
  <c r="E9232" i="47"/>
  <c r="D9232" i="47"/>
  <c r="K9315" i="47" l="1"/>
  <c r="M9315" i="47"/>
  <c r="J9315" i="47"/>
  <c r="H9316" i="47"/>
  <c r="L9315" i="47"/>
  <c r="I9315" i="47"/>
  <c r="E9233" i="47"/>
  <c r="B9233" i="47"/>
  <c r="D9233" i="47"/>
  <c r="A9234" i="47"/>
  <c r="C9233" i="47"/>
  <c r="F9233" i="47"/>
  <c r="H9317" i="47" l="1"/>
  <c r="K9316" i="47"/>
  <c r="M9316" i="47"/>
  <c r="J9316" i="47"/>
  <c r="L9316" i="47"/>
  <c r="I9316" i="47"/>
  <c r="D9234" i="47"/>
  <c r="E9234" i="47"/>
  <c r="A9235" i="47"/>
  <c r="C9234" i="47"/>
  <c r="F9234" i="47"/>
  <c r="B9234" i="47"/>
  <c r="K9317" i="47" l="1"/>
  <c r="J9317" i="47"/>
  <c r="M9317" i="47"/>
  <c r="L9317" i="47"/>
  <c r="I9317" i="47"/>
  <c r="H9318" i="47"/>
  <c r="E9235" i="47"/>
  <c r="C9235" i="47"/>
  <c r="D9235" i="47"/>
  <c r="F9235" i="47"/>
  <c r="A9236" i="47"/>
  <c r="B9235" i="47"/>
  <c r="L9318" i="47" l="1"/>
  <c r="M9318" i="47"/>
  <c r="H9319" i="47"/>
  <c r="I9318" i="47"/>
  <c r="J9318" i="47"/>
  <c r="K9318" i="47"/>
  <c r="F9236" i="47"/>
  <c r="C9236" i="47"/>
  <c r="B9236" i="47"/>
  <c r="A9237" i="47"/>
  <c r="E9236" i="47"/>
  <c r="D9236" i="47"/>
  <c r="K9319" i="47" l="1"/>
  <c r="L9319" i="47"/>
  <c r="M9319" i="47"/>
  <c r="J9319" i="47"/>
  <c r="H9320" i="47"/>
  <c r="I9319" i="47"/>
  <c r="F9237" i="47"/>
  <c r="E9237" i="47"/>
  <c r="B9237" i="47"/>
  <c r="C9237" i="47"/>
  <c r="D9237" i="47"/>
  <c r="A9238" i="47"/>
  <c r="K9320" i="47" l="1"/>
  <c r="M9320" i="47"/>
  <c r="J9320" i="47"/>
  <c r="H9321" i="47"/>
  <c r="L9320" i="47"/>
  <c r="I9320" i="47"/>
  <c r="D9238" i="47"/>
  <c r="E9238" i="47"/>
  <c r="C9238" i="47"/>
  <c r="A9239" i="47"/>
  <c r="F9238" i="47"/>
  <c r="B9238" i="47"/>
  <c r="M9321" i="47" l="1"/>
  <c r="K9321" i="47"/>
  <c r="L9321" i="47"/>
  <c r="J9321" i="47"/>
  <c r="H9322" i="47"/>
  <c r="I9321" i="47"/>
  <c r="E9239" i="47"/>
  <c r="C9239" i="47"/>
  <c r="D9239" i="47"/>
  <c r="F9239" i="47"/>
  <c r="A9240" i="47"/>
  <c r="B9239" i="47"/>
  <c r="J9322" i="47" l="1"/>
  <c r="L9322" i="47"/>
  <c r="M9322" i="47"/>
  <c r="K9322" i="47"/>
  <c r="H9323" i="47"/>
  <c r="I9322" i="47"/>
  <c r="F9240" i="47"/>
  <c r="B9240" i="47"/>
  <c r="A9241" i="47"/>
  <c r="E9240" i="47"/>
  <c r="D9240" i="47"/>
  <c r="C9240" i="47"/>
  <c r="I9323" i="47" l="1"/>
  <c r="K9323" i="47"/>
  <c r="L9323" i="47"/>
  <c r="J9323" i="47"/>
  <c r="H9324" i="47"/>
  <c r="M9323" i="47"/>
  <c r="F9241" i="47"/>
  <c r="D9241" i="47"/>
  <c r="A9242" i="47"/>
  <c r="C9241" i="47"/>
  <c r="E9241" i="47"/>
  <c r="B9241" i="47"/>
  <c r="J9324" i="47" l="1"/>
  <c r="L9324" i="47"/>
  <c r="M9324" i="47"/>
  <c r="I9324" i="47"/>
  <c r="K9324" i="47"/>
  <c r="H9325" i="47"/>
  <c r="D9242" i="47"/>
  <c r="E9242" i="47"/>
  <c r="C9242" i="47"/>
  <c r="A9243" i="47"/>
  <c r="F9242" i="47"/>
  <c r="B9242" i="47"/>
  <c r="K9325" i="47" l="1"/>
  <c r="L9325" i="47"/>
  <c r="M9325" i="47"/>
  <c r="J9325" i="47"/>
  <c r="H9326" i="47"/>
  <c r="I9325" i="47"/>
  <c r="D9243" i="47"/>
  <c r="C9243" i="47"/>
  <c r="F9243" i="47"/>
  <c r="A9244" i="47"/>
  <c r="B9243" i="47"/>
  <c r="E9243" i="47"/>
  <c r="L9326" i="47" l="1"/>
  <c r="K9326" i="47"/>
  <c r="I9326" i="47"/>
  <c r="J9326" i="47"/>
  <c r="H9327" i="47"/>
  <c r="M9326" i="47"/>
  <c r="F9244" i="47"/>
  <c r="C9244" i="47"/>
  <c r="A9245" i="47"/>
  <c r="E9244" i="47"/>
  <c r="B9244" i="47"/>
  <c r="D9244" i="47"/>
  <c r="H9328" i="47" l="1"/>
  <c r="M9327" i="47"/>
  <c r="K9327" i="47"/>
  <c r="I9327" i="47"/>
  <c r="J9327" i="47"/>
  <c r="L9327" i="47"/>
  <c r="C9245" i="47"/>
  <c r="F9245" i="47"/>
  <c r="E9245" i="47"/>
  <c r="B9245" i="47"/>
  <c r="A9246" i="47"/>
  <c r="D9245" i="47"/>
  <c r="L9328" i="47" l="1"/>
  <c r="H9329" i="47"/>
  <c r="J9328" i="47"/>
  <c r="M9328" i="47"/>
  <c r="K9328" i="47"/>
  <c r="I9328" i="47"/>
  <c r="D9246" i="47"/>
  <c r="E9246" i="47"/>
  <c r="C9246" i="47"/>
  <c r="A9247" i="47"/>
  <c r="B9246" i="47"/>
  <c r="F9246" i="47"/>
  <c r="I9329" i="47" l="1"/>
  <c r="K9329" i="47"/>
  <c r="L9329" i="47"/>
  <c r="J9329" i="47"/>
  <c r="H9330" i="47"/>
  <c r="M9329" i="47"/>
  <c r="B9247" i="47"/>
  <c r="E9247" i="47"/>
  <c r="C9247" i="47"/>
  <c r="D9247" i="47"/>
  <c r="F9247" i="47"/>
  <c r="A9248" i="47"/>
  <c r="H9331" i="47" l="1"/>
  <c r="M9330" i="47"/>
  <c r="K9330" i="47"/>
  <c r="I9330" i="47"/>
  <c r="J9330" i="47"/>
  <c r="L9330" i="47"/>
  <c r="F9248" i="47"/>
  <c r="C9248" i="47"/>
  <c r="B9248" i="47"/>
  <c r="A9249" i="47"/>
  <c r="E9248" i="47"/>
  <c r="D9248" i="47"/>
  <c r="K9331" i="47" l="1"/>
  <c r="M9331" i="47"/>
  <c r="J9331" i="47"/>
  <c r="I9331" i="47"/>
  <c r="L9331" i="47"/>
  <c r="H9332" i="47"/>
  <c r="F9249" i="47"/>
  <c r="E9249" i="47"/>
  <c r="B9249" i="47"/>
  <c r="D9249" i="47"/>
  <c r="A9250" i="47"/>
  <c r="C9249" i="47"/>
  <c r="K9332" i="47" l="1"/>
  <c r="J9332" i="47"/>
  <c r="L9332" i="47"/>
  <c r="M9332" i="47"/>
  <c r="H9333" i="47"/>
  <c r="I9332" i="47"/>
  <c r="D9250" i="47"/>
  <c r="E9250" i="47"/>
  <c r="C9250" i="47"/>
  <c r="A9251" i="47"/>
  <c r="F9250" i="47"/>
  <c r="B9250" i="47"/>
  <c r="J9333" i="47" l="1"/>
  <c r="M9333" i="47"/>
  <c r="L9333" i="47"/>
  <c r="I9333" i="47"/>
  <c r="H9334" i="47"/>
  <c r="K9333" i="47"/>
  <c r="B9251" i="47"/>
  <c r="E9251" i="47"/>
  <c r="C9251" i="47"/>
  <c r="D9251" i="47"/>
  <c r="F9251" i="47"/>
  <c r="A9252" i="47"/>
  <c r="L9334" i="47" l="1"/>
  <c r="H9335" i="47"/>
  <c r="M9334" i="47"/>
  <c r="J9334" i="47"/>
  <c r="I9334" i="47"/>
  <c r="K9334" i="47"/>
  <c r="F9252" i="47"/>
  <c r="C9252" i="47"/>
  <c r="A9253" i="47"/>
  <c r="E9252" i="47"/>
  <c r="D9252" i="47"/>
  <c r="B9252" i="47"/>
  <c r="J9335" i="47" l="1"/>
  <c r="L9335" i="47"/>
  <c r="M9335" i="47"/>
  <c r="K9335" i="47"/>
  <c r="H9336" i="47"/>
  <c r="I9335" i="47"/>
  <c r="C9253" i="47"/>
  <c r="F9253" i="47"/>
  <c r="E9253" i="47"/>
  <c r="B9253" i="47"/>
  <c r="D9253" i="47"/>
  <c r="A9254" i="47"/>
  <c r="H9337" i="47" l="1"/>
  <c r="M9336" i="47"/>
  <c r="K9336" i="47"/>
  <c r="L9336" i="47"/>
  <c r="I9336" i="47"/>
  <c r="J9336" i="47"/>
  <c r="D9254" i="47"/>
  <c r="E9254" i="47"/>
  <c r="B9254" i="47"/>
  <c r="C9254" i="47"/>
  <c r="A9255" i="47"/>
  <c r="F9254" i="47"/>
  <c r="J9337" i="47" l="1"/>
  <c r="L9337" i="47"/>
  <c r="M9337" i="47"/>
  <c r="H9338" i="47"/>
  <c r="I9337" i="47"/>
  <c r="K9337" i="47"/>
  <c r="B9255" i="47"/>
  <c r="E9255" i="47"/>
  <c r="C9255" i="47"/>
  <c r="D9255" i="47"/>
  <c r="F9255" i="47"/>
  <c r="A9256" i="47"/>
  <c r="L9338" i="47" l="1"/>
  <c r="H9339" i="47"/>
  <c r="M9338" i="47"/>
  <c r="J9338" i="47"/>
  <c r="I9338" i="47"/>
  <c r="K9338" i="47"/>
  <c r="F9256" i="47"/>
  <c r="C9256" i="47"/>
  <c r="A9257" i="47"/>
  <c r="E9256" i="47"/>
  <c r="D9256" i="47"/>
  <c r="B9256" i="47"/>
  <c r="K9339" i="47" l="1"/>
  <c r="J9339" i="47"/>
  <c r="M9339" i="47"/>
  <c r="L9339" i="47"/>
  <c r="I9339" i="47"/>
  <c r="H9340" i="47"/>
  <c r="C9257" i="47"/>
  <c r="F9257" i="47"/>
  <c r="E9257" i="47"/>
  <c r="B9257" i="47"/>
  <c r="D9257" i="47"/>
  <c r="A9258" i="47"/>
  <c r="K9340" i="47" l="1"/>
  <c r="H9341" i="47"/>
  <c r="M9340" i="47"/>
  <c r="I9340" i="47"/>
  <c r="L9340" i="47"/>
  <c r="J9340" i="47"/>
  <c r="D9258" i="47"/>
  <c r="E9258" i="47"/>
  <c r="C9258" i="47"/>
  <c r="A9259" i="47"/>
  <c r="B9258" i="47"/>
  <c r="F9258" i="47"/>
  <c r="I9341" i="47" l="1"/>
  <c r="K9341" i="47"/>
  <c r="L9341" i="47"/>
  <c r="M9341" i="47"/>
  <c r="J9341" i="47"/>
  <c r="H9342" i="47"/>
  <c r="B9259" i="47"/>
  <c r="E9259" i="47"/>
  <c r="C9259" i="47"/>
  <c r="D9259" i="47"/>
  <c r="F9259" i="47"/>
  <c r="A9260" i="47"/>
  <c r="L9342" i="47" l="1"/>
  <c r="M9342" i="47"/>
  <c r="H9343" i="47"/>
  <c r="I9342" i="47"/>
  <c r="K9342" i="47"/>
  <c r="J9342" i="47"/>
  <c r="F9260" i="47"/>
  <c r="C9260" i="47"/>
  <c r="D9260" i="47"/>
  <c r="B9260" i="47"/>
  <c r="A9261" i="47"/>
  <c r="E9260" i="47"/>
  <c r="I9343" i="47" l="1"/>
  <c r="K9343" i="47"/>
  <c r="L9343" i="47"/>
  <c r="J9343" i="47"/>
  <c r="H9344" i="47"/>
  <c r="M9343" i="47"/>
  <c r="C9261" i="47"/>
  <c r="F9261" i="47"/>
  <c r="E9261" i="47"/>
  <c r="B9261" i="47"/>
  <c r="D9261" i="47"/>
  <c r="A9262" i="47"/>
  <c r="J9344" i="47" l="1"/>
  <c r="L9344" i="47"/>
  <c r="K9344" i="47"/>
  <c r="M9344" i="47"/>
  <c r="I9344" i="47"/>
  <c r="H9345" i="47"/>
  <c r="D9262" i="47"/>
  <c r="E9262" i="47"/>
  <c r="B9262" i="47"/>
  <c r="C9262" i="47"/>
  <c r="A9263" i="47"/>
  <c r="F9262" i="47"/>
  <c r="K9345" i="47" l="1"/>
  <c r="J9345" i="47"/>
  <c r="L9345" i="47"/>
  <c r="M9345" i="47"/>
  <c r="H9346" i="47"/>
  <c r="I9345" i="47"/>
  <c r="E9263" i="47"/>
  <c r="C9263" i="47"/>
  <c r="D9263" i="47"/>
  <c r="B9263" i="47"/>
  <c r="F9263" i="47"/>
  <c r="A9264" i="47"/>
  <c r="L9346" i="47" l="1"/>
  <c r="H9347" i="47"/>
  <c r="M9346" i="47"/>
  <c r="K9346" i="47"/>
  <c r="I9346" i="47"/>
  <c r="J9346" i="47"/>
  <c r="F9264" i="47"/>
  <c r="C9264" i="47"/>
  <c r="B9264" i="47"/>
  <c r="E9264" i="47"/>
  <c r="D9264" i="47"/>
  <c r="A9265" i="47"/>
  <c r="M9347" i="47" l="1"/>
  <c r="I9347" i="47"/>
  <c r="K9347" i="47"/>
  <c r="L9347" i="47"/>
  <c r="J9347" i="47"/>
  <c r="H9348" i="47"/>
  <c r="E9265" i="47"/>
  <c r="B9265" i="47"/>
  <c r="D9265" i="47"/>
  <c r="A9266" i="47"/>
  <c r="C9265" i="47"/>
  <c r="F9265" i="47"/>
  <c r="L9348" i="47" l="1"/>
  <c r="H9349" i="47"/>
  <c r="M9348" i="47"/>
  <c r="K9348" i="47"/>
  <c r="I9348" i="47"/>
  <c r="J9348" i="47"/>
  <c r="D9266" i="47"/>
  <c r="C9266" i="47"/>
  <c r="A9267" i="47"/>
  <c r="F9266" i="47"/>
  <c r="B9266" i="47"/>
  <c r="E9266" i="47"/>
  <c r="K9349" i="47" l="1"/>
  <c r="J9349" i="47"/>
  <c r="L9349" i="47"/>
  <c r="M9349" i="47"/>
  <c r="H9350" i="47"/>
  <c r="I9349" i="47"/>
  <c r="B9267" i="47"/>
  <c r="E9267" i="47"/>
  <c r="C9267" i="47"/>
  <c r="D9267" i="47"/>
  <c r="F9267" i="47"/>
  <c r="A9268" i="47"/>
  <c r="L9350" i="47" l="1"/>
  <c r="H9351" i="47"/>
  <c r="I9350" i="47"/>
  <c r="J9350" i="47"/>
  <c r="M9350" i="47"/>
  <c r="K9350" i="47"/>
  <c r="F9268" i="47"/>
  <c r="C9268" i="47"/>
  <c r="B9268" i="47"/>
  <c r="A9269" i="47"/>
  <c r="E9268" i="47"/>
  <c r="D9268" i="47"/>
  <c r="I9351" i="47" l="1"/>
  <c r="K9351" i="47"/>
  <c r="L9351" i="47"/>
  <c r="J9351" i="47"/>
  <c r="H9352" i="47"/>
  <c r="M9351" i="47"/>
  <c r="F9269" i="47"/>
  <c r="E9269" i="47"/>
  <c r="B9269" i="47"/>
  <c r="D9269" i="47"/>
  <c r="A9270" i="47"/>
  <c r="C9269" i="47"/>
  <c r="M9352" i="47" l="1"/>
  <c r="J9352" i="47"/>
  <c r="L9352" i="47"/>
  <c r="I9352" i="47"/>
  <c r="H9353" i="47"/>
  <c r="K9352" i="47"/>
  <c r="D9270" i="47"/>
  <c r="E9270" i="47"/>
  <c r="C9270" i="47"/>
  <c r="A9271" i="47"/>
  <c r="F9270" i="47"/>
  <c r="B9270" i="47"/>
  <c r="H9354" i="47" l="1"/>
  <c r="M9353" i="47"/>
  <c r="K9353" i="47"/>
  <c r="L9353" i="47"/>
  <c r="I9353" i="47"/>
  <c r="J9353" i="47"/>
  <c r="B9271" i="47"/>
  <c r="E9271" i="47"/>
  <c r="C9271" i="47"/>
  <c r="D9271" i="47"/>
  <c r="F9271" i="47"/>
  <c r="A9272" i="47"/>
  <c r="K9354" i="47" l="1"/>
  <c r="J9354" i="47"/>
  <c r="L9354" i="47"/>
  <c r="M9354" i="47"/>
  <c r="H9355" i="47"/>
  <c r="I9354" i="47"/>
  <c r="F9272" i="47"/>
  <c r="C9272" i="47"/>
  <c r="B9272" i="47"/>
  <c r="A9273" i="47"/>
  <c r="E9272" i="47"/>
  <c r="D9272" i="47"/>
  <c r="K9355" i="47" l="1"/>
  <c r="J9355" i="47"/>
  <c r="M9355" i="47"/>
  <c r="L9355" i="47"/>
  <c r="H9356" i="47"/>
  <c r="I9355" i="47"/>
  <c r="F9273" i="47"/>
  <c r="E9273" i="47"/>
  <c r="B9273" i="47"/>
  <c r="C9273" i="47"/>
  <c r="D9273" i="47"/>
  <c r="A9274" i="47"/>
  <c r="H9357" i="47" l="1"/>
  <c r="K9356" i="47"/>
  <c r="M9356" i="47"/>
  <c r="J9356" i="47"/>
  <c r="L9356" i="47"/>
  <c r="I9356" i="47"/>
  <c r="D9274" i="47"/>
  <c r="E9274" i="47"/>
  <c r="A9275" i="47"/>
  <c r="C9274" i="47"/>
  <c r="B9274" i="47"/>
  <c r="F9274" i="47"/>
  <c r="M9357" i="47" l="1"/>
  <c r="I9357" i="47"/>
  <c r="K9357" i="47"/>
  <c r="L9357" i="47"/>
  <c r="J9357" i="47"/>
  <c r="H9358" i="47"/>
  <c r="B9275" i="47"/>
  <c r="C9275" i="47"/>
  <c r="D9275" i="47"/>
  <c r="F9275" i="47"/>
  <c r="A9276" i="47"/>
  <c r="E9275" i="47"/>
  <c r="L9358" i="47" l="1"/>
  <c r="M9358" i="47"/>
  <c r="K9358" i="47"/>
  <c r="H9359" i="47"/>
  <c r="I9358" i="47"/>
  <c r="J9358" i="47"/>
  <c r="F9276" i="47"/>
  <c r="C9276" i="47"/>
  <c r="A9277" i="47"/>
  <c r="B9276" i="47"/>
  <c r="D9276" i="47"/>
  <c r="E9276" i="47"/>
  <c r="H9360" i="47" l="1"/>
  <c r="M9359" i="47"/>
  <c r="K9359" i="47"/>
  <c r="L9359" i="47"/>
  <c r="I9359" i="47"/>
  <c r="J9359" i="47"/>
  <c r="C9277" i="47"/>
  <c r="F9277" i="47"/>
  <c r="E9277" i="47"/>
  <c r="B9277" i="47"/>
  <c r="D9277" i="47"/>
  <c r="A9278" i="47"/>
  <c r="H9361" i="47" l="1"/>
  <c r="K9360" i="47"/>
  <c r="M9360" i="47"/>
  <c r="L9360" i="47"/>
  <c r="I9360" i="47"/>
  <c r="J9360" i="47"/>
  <c r="D9278" i="47"/>
  <c r="E9278" i="47"/>
  <c r="C9278" i="47"/>
  <c r="A9279" i="47"/>
  <c r="F9278" i="47"/>
  <c r="B9278" i="47"/>
  <c r="I9361" i="47" l="1"/>
  <c r="K9361" i="47"/>
  <c r="L9361" i="47"/>
  <c r="M9361" i="47"/>
  <c r="J9361" i="47"/>
  <c r="H9362" i="47"/>
  <c r="D9279" i="47"/>
  <c r="E9279" i="47"/>
  <c r="C9279" i="47"/>
  <c r="F9279" i="47"/>
  <c r="A9280" i="47"/>
  <c r="B9279" i="47"/>
  <c r="I9362" i="47" l="1"/>
  <c r="K9362" i="47"/>
  <c r="L9362" i="47"/>
  <c r="M9362" i="47"/>
  <c r="J9362" i="47"/>
  <c r="H9363" i="47"/>
  <c r="B9280" i="47"/>
  <c r="A9281" i="47"/>
  <c r="E9280" i="47"/>
  <c r="D9280" i="47"/>
  <c r="F9280" i="47"/>
  <c r="C9280" i="47"/>
  <c r="J9363" i="47" l="1"/>
  <c r="M9363" i="47"/>
  <c r="L9363" i="47"/>
  <c r="I9363" i="47"/>
  <c r="H9364" i="47"/>
  <c r="K9363" i="47"/>
  <c r="C9281" i="47"/>
  <c r="F9281" i="47"/>
  <c r="E9281" i="47"/>
  <c r="B9281" i="47"/>
  <c r="D9281" i="47"/>
  <c r="A9282" i="47"/>
  <c r="K9364" i="47" l="1"/>
  <c r="M9364" i="47"/>
  <c r="I9364" i="47"/>
  <c r="L9364" i="47"/>
  <c r="J9364" i="47"/>
  <c r="H9365" i="47"/>
  <c r="D9282" i="47"/>
  <c r="E9282" i="47"/>
  <c r="F9282" i="47"/>
  <c r="B9282" i="47"/>
  <c r="C9282" i="47"/>
  <c r="A9283" i="47"/>
  <c r="K9365" i="47" l="1"/>
  <c r="M9365" i="47"/>
  <c r="L9365" i="47"/>
  <c r="J9365" i="47"/>
  <c r="I9365" i="47"/>
  <c r="H9366" i="47"/>
  <c r="E9283" i="47"/>
  <c r="C9283" i="47"/>
  <c r="D9283" i="47"/>
  <c r="F9283" i="47"/>
  <c r="A9284" i="47"/>
  <c r="B9283" i="47"/>
  <c r="M9366" i="47" l="1"/>
  <c r="I9366" i="47"/>
  <c r="K9366" i="47"/>
  <c r="L9366" i="47"/>
  <c r="J9366" i="47"/>
  <c r="H9367" i="47"/>
  <c r="B9284" i="47"/>
  <c r="A9285" i="47"/>
  <c r="E9284" i="47"/>
  <c r="D9284" i="47"/>
  <c r="F9284" i="47"/>
  <c r="C9284" i="47"/>
  <c r="H9368" i="47" l="1"/>
  <c r="M9367" i="47"/>
  <c r="I9367" i="47"/>
  <c r="J9367" i="47"/>
  <c r="L9367" i="47"/>
  <c r="K9367" i="47"/>
  <c r="C9285" i="47"/>
  <c r="E9285" i="47"/>
  <c r="B9285" i="47"/>
  <c r="A9286" i="47"/>
  <c r="F9285" i="47"/>
  <c r="D9285" i="47"/>
  <c r="K9368" i="47" l="1"/>
  <c r="M9368" i="47"/>
  <c r="J9368" i="47"/>
  <c r="H9369" i="47"/>
  <c r="L9368" i="47"/>
  <c r="I9368" i="47"/>
  <c r="D9286" i="47"/>
  <c r="E9286" i="47"/>
  <c r="C9286" i="47"/>
  <c r="A9287" i="47"/>
  <c r="B9286" i="47"/>
  <c r="F9286" i="47"/>
  <c r="J9369" i="47" l="1"/>
  <c r="M9369" i="47"/>
  <c r="L9369" i="47"/>
  <c r="I9369" i="47"/>
  <c r="H9370" i="47"/>
  <c r="K9369" i="47"/>
  <c r="E9287" i="47"/>
  <c r="C9287" i="47"/>
  <c r="D9287" i="47"/>
  <c r="B9287" i="47"/>
  <c r="F9287" i="47"/>
  <c r="A9288" i="47"/>
  <c r="M9370" i="47" l="1"/>
  <c r="J9370" i="47"/>
  <c r="I9370" i="47"/>
  <c r="K9370" i="47"/>
  <c r="L9370" i="47"/>
  <c r="H9371" i="47"/>
  <c r="F9288" i="47"/>
  <c r="C9288" i="47"/>
  <c r="A9289" i="47"/>
  <c r="B9288" i="47"/>
  <c r="E9288" i="47"/>
  <c r="D9288" i="47"/>
  <c r="K9371" i="47" l="1"/>
  <c r="M9371" i="47"/>
  <c r="J9371" i="47"/>
  <c r="I9371" i="47"/>
  <c r="H9372" i="47"/>
  <c r="L9371" i="47"/>
  <c r="C9289" i="47"/>
  <c r="E9289" i="47"/>
  <c r="B9289" i="47"/>
  <c r="D9289" i="47"/>
  <c r="A9290" i="47"/>
  <c r="F9289" i="47"/>
  <c r="K9372" i="47" l="1"/>
  <c r="J9372" i="47"/>
  <c r="L9372" i="47"/>
  <c r="M9372" i="47"/>
  <c r="H9373" i="47"/>
  <c r="I9372" i="47"/>
  <c r="D9290" i="47"/>
  <c r="E9290" i="47"/>
  <c r="A9291" i="47"/>
  <c r="F9290" i="47"/>
  <c r="B9290" i="47"/>
  <c r="C9290" i="47"/>
  <c r="K9373" i="47" l="1"/>
  <c r="M9373" i="47"/>
  <c r="L9373" i="47"/>
  <c r="I9373" i="47"/>
  <c r="H9374" i="47"/>
  <c r="J9373" i="47"/>
  <c r="C9291" i="47"/>
  <c r="D9291" i="47"/>
  <c r="F9291" i="47"/>
  <c r="A9292" i="47"/>
  <c r="B9291" i="47"/>
  <c r="E9291" i="47"/>
  <c r="K9374" i="47" l="1"/>
  <c r="J9374" i="47"/>
  <c r="L9374" i="47"/>
  <c r="M9374" i="47"/>
  <c r="H9375" i="47"/>
  <c r="I9374" i="47"/>
  <c r="B9292" i="47"/>
  <c r="A9293" i="47"/>
  <c r="E9292" i="47"/>
  <c r="D9292" i="47"/>
  <c r="F9292" i="47"/>
  <c r="C9292" i="47"/>
  <c r="H9376" i="47" l="1"/>
  <c r="M9375" i="47"/>
  <c r="K9375" i="47"/>
  <c r="L9375" i="47"/>
  <c r="I9375" i="47"/>
  <c r="J9375" i="47"/>
  <c r="C9293" i="47"/>
  <c r="F9293" i="47"/>
  <c r="E9293" i="47"/>
  <c r="B9293" i="47"/>
  <c r="D9293" i="47"/>
  <c r="A9294" i="47"/>
  <c r="L9376" i="47" l="1"/>
  <c r="K9376" i="47"/>
  <c r="M9376" i="47"/>
  <c r="J9376" i="47"/>
  <c r="I9376" i="47"/>
  <c r="H9377" i="47"/>
  <c r="D9294" i="47"/>
  <c r="E9294" i="47"/>
  <c r="C9294" i="47"/>
  <c r="A9295" i="47"/>
  <c r="F9294" i="47"/>
  <c r="B9294" i="47"/>
  <c r="J9377" i="47" l="1"/>
  <c r="L9377" i="47"/>
  <c r="M9377" i="47"/>
  <c r="H9378" i="47"/>
  <c r="I9377" i="47"/>
  <c r="K9377" i="47"/>
  <c r="D9295" i="47"/>
  <c r="C9295" i="47"/>
  <c r="F9295" i="47"/>
  <c r="A9296" i="47"/>
  <c r="B9295" i="47"/>
  <c r="E9295" i="47"/>
  <c r="K9378" i="47" l="1"/>
  <c r="L9378" i="47"/>
  <c r="M9378" i="47"/>
  <c r="H9379" i="47"/>
  <c r="I9378" i="47"/>
  <c r="J9378" i="47"/>
  <c r="F9296" i="47"/>
  <c r="C9296" i="47"/>
  <c r="A9297" i="47"/>
  <c r="B9296" i="47"/>
  <c r="D9296" i="47"/>
  <c r="E9296" i="47"/>
  <c r="J9379" i="47" l="1"/>
  <c r="M9379" i="47"/>
  <c r="L9379" i="47"/>
  <c r="K9379" i="47"/>
  <c r="I9379" i="47"/>
  <c r="H9380" i="47"/>
  <c r="B9297" i="47"/>
  <c r="E9297" i="47"/>
  <c r="D9297" i="47"/>
  <c r="A9298" i="47"/>
  <c r="C9297" i="47"/>
  <c r="F9297" i="47"/>
  <c r="H9381" i="47" l="1"/>
  <c r="M9380" i="47"/>
  <c r="J9380" i="47"/>
  <c r="I9380" i="47"/>
  <c r="K9380" i="47"/>
  <c r="L9380" i="47"/>
  <c r="C9298" i="47"/>
  <c r="A9299" i="47"/>
  <c r="F9298" i="47"/>
  <c r="B9298" i="47"/>
  <c r="D9298" i="47"/>
  <c r="E9298" i="47"/>
  <c r="K9381" i="47" l="1"/>
  <c r="H9382" i="47"/>
  <c r="I9381" i="47"/>
  <c r="J9381" i="47"/>
  <c r="L9381" i="47"/>
  <c r="M9381" i="47"/>
  <c r="B9299" i="47"/>
  <c r="C9299" i="47"/>
  <c r="D9299" i="47"/>
  <c r="E9299" i="47"/>
  <c r="F9299" i="47"/>
  <c r="A9300" i="47"/>
  <c r="L9382" i="47" l="1"/>
  <c r="H9383" i="47"/>
  <c r="M9382" i="47"/>
  <c r="K9382" i="47"/>
  <c r="I9382" i="47"/>
  <c r="J9382" i="47"/>
  <c r="C9300" i="47"/>
  <c r="B9300" i="47"/>
  <c r="A9301" i="47"/>
  <c r="E9300" i="47"/>
  <c r="D9300" i="47"/>
  <c r="F9300" i="47"/>
  <c r="K9383" i="47" l="1"/>
  <c r="M9383" i="47"/>
  <c r="J9383" i="47"/>
  <c r="H9384" i="47"/>
  <c r="I9383" i="47"/>
  <c r="L9383" i="47"/>
  <c r="C9301" i="47"/>
  <c r="F9301" i="47"/>
  <c r="E9301" i="47"/>
  <c r="B9301" i="47"/>
  <c r="D9301" i="47"/>
  <c r="A9302" i="47"/>
  <c r="K9384" i="47" l="1"/>
  <c r="L9384" i="47"/>
  <c r="M9384" i="47"/>
  <c r="J9384" i="47"/>
  <c r="H9385" i="47"/>
  <c r="I9384" i="47"/>
  <c r="D9302" i="47"/>
  <c r="E9302" i="47"/>
  <c r="F9302" i="47"/>
  <c r="B9302" i="47"/>
  <c r="C9302" i="47"/>
  <c r="A9303" i="47"/>
  <c r="K9385" i="47" l="1"/>
  <c r="M9385" i="47"/>
  <c r="L9385" i="47"/>
  <c r="I9385" i="47"/>
  <c r="H9386" i="47"/>
  <c r="J9385" i="47"/>
  <c r="B9303" i="47"/>
  <c r="E9303" i="47"/>
  <c r="C9303" i="47"/>
  <c r="D9303" i="47"/>
  <c r="F9303" i="47"/>
  <c r="A9304" i="47"/>
  <c r="L9386" i="47" l="1"/>
  <c r="H9387" i="47"/>
  <c r="M9386" i="47"/>
  <c r="K9386" i="47"/>
  <c r="I9386" i="47"/>
  <c r="J9386" i="47"/>
  <c r="F9304" i="47"/>
  <c r="C9304" i="47"/>
  <c r="B9304" i="47"/>
  <c r="A9305" i="47"/>
  <c r="E9304" i="47"/>
  <c r="D9304" i="47"/>
  <c r="M9387" i="47" l="1"/>
  <c r="I9387" i="47"/>
  <c r="L9387" i="47"/>
  <c r="K9387" i="47"/>
  <c r="J9387" i="47"/>
  <c r="H9388" i="47"/>
  <c r="C9305" i="47"/>
  <c r="F9305" i="47"/>
  <c r="E9305" i="47"/>
  <c r="B9305" i="47"/>
  <c r="D9305" i="47"/>
  <c r="A9306" i="47"/>
  <c r="H9389" i="47" l="1"/>
  <c r="M9388" i="47"/>
  <c r="K9388" i="47"/>
  <c r="I9388" i="47"/>
  <c r="J9388" i="47"/>
  <c r="L9388" i="47"/>
  <c r="C9306" i="47"/>
  <c r="A9307" i="47"/>
  <c r="F9306" i="47"/>
  <c r="B9306" i="47"/>
  <c r="D9306" i="47"/>
  <c r="E9306" i="47"/>
  <c r="J9389" i="47" l="1"/>
  <c r="L9389" i="47"/>
  <c r="M9389" i="47"/>
  <c r="H9390" i="47"/>
  <c r="I9389" i="47"/>
  <c r="K9389" i="47"/>
  <c r="E9307" i="47"/>
  <c r="C9307" i="47"/>
  <c r="D9307" i="47"/>
  <c r="B9307" i="47"/>
  <c r="F9307" i="47"/>
  <c r="A9308" i="47"/>
  <c r="M9390" i="47" l="1"/>
  <c r="K9390" i="47"/>
  <c r="L9390" i="47"/>
  <c r="J9390" i="47"/>
  <c r="H9391" i="47"/>
  <c r="I9390" i="47"/>
  <c r="F9308" i="47"/>
  <c r="C9308" i="47"/>
  <c r="A9309" i="47"/>
  <c r="B9308" i="47"/>
  <c r="E9308" i="47"/>
  <c r="D9308" i="47"/>
  <c r="M9391" i="47" l="1"/>
  <c r="I9391" i="47"/>
  <c r="K9391" i="47"/>
  <c r="L9391" i="47"/>
  <c r="J9391" i="47"/>
  <c r="H9392" i="47"/>
  <c r="B9309" i="47"/>
  <c r="E9309" i="47"/>
  <c r="D9309" i="47"/>
  <c r="A9310" i="47"/>
  <c r="C9309" i="47"/>
  <c r="F9309" i="47"/>
  <c r="H9393" i="47" l="1"/>
  <c r="M9392" i="47"/>
  <c r="K9392" i="47"/>
  <c r="L9392" i="47"/>
  <c r="I9392" i="47"/>
  <c r="J9392" i="47"/>
  <c r="D9310" i="47"/>
  <c r="E9310" i="47"/>
  <c r="C9310" i="47"/>
  <c r="F9310" i="47"/>
  <c r="A9311" i="47"/>
  <c r="B9310" i="47"/>
  <c r="K9393" i="47" l="1"/>
  <c r="J9393" i="47"/>
  <c r="M9393" i="47"/>
  <c r="L9393" i="47"/>
  <c r="I9393" i="47"/>
  <c r="H9394" i="47"/>
  <c r="B9311" i="47"/>
  <c r="E9311" i="47"/>
  <c r="C9311" i="47"/>
  <c r="D9311" i="47"/>
  <c r="F9311" i="47"/>
  <c r="A9312" i="47"/>
  <c r="L9394" i="47" l="1"/>
  <c r="H9395" i="47"/>
  <c r="M9394" i="47"/>
  <c r="K9394" i="47"/>
  <c r="I9394" i="47"/>
  <c r="J9394" i="47"/>
  <c r="F9312" i="47"/>
  <c r="C9312" i="47"/>
  <c r="B9312" i="47"/>
  <c r="A9313" i="47"/>
  <c r="E9312" i="47"/>
  <c r="D9312" i="47"/>
  <c r="M9395" i="47" l="1"/>
  <c r="I9395" i="47"/>
  <c r="K9395" i="47"/>
  <c r="L9395" i="47"/>
  <c r="J9395" i="47"/>
  <c r="H9396" i="47"/>
  <c r="C9313" i="47"/>
  <c r="F9313" i="47"/>
  <c r="E9313" i="47"/>
  <c r="B9313" i="47"/>
  <c r="D9313" i="47"/>
  <c r="A9314" i="47"/>
  <c r="J9396" i="47" l="1"/>
  <c r="M9396" i="47"/>
  <c r="L9396" i="47"/>
  <c r="I9396" i="47"/>
  <c r="H9397" i="47"/>
  <c r="K9396" i="47"/>
  <c r="D9314" i="47"/>
  <c r="E9314" i="47"/>
  <c r="A9315" i="47"/>
  <c r="F9314" i="47"/>
  <c r="C9314" i="47"/>
  <c r="B9314" i="47"/>
  <c r="L9397" i="47" l="1"/>
  <c r="H9398" i="47"/>
  <c r="M9397" i="47"/>
  <c r="J9397" i="47"/>
  <c r="I9397" i="47"/>
  <c r="K9397" i="47"/>
  <c r="B9315" i="47"/>
  <c r="E9315" i="47"/>
  <c r="C9315" i="47"/>
  <c r="D9315" i="47"/>
  <c r="A9316" i="47"/>
  <c r="F9315" i="47"/>
  <c r="J9398" i="47" l="1"/>
  <c r="L9398" i="47"/>
  <c r="M9398" i="47"/>
  <c r="H9399" i="47"/>
  <c r="I9398" i="47"/>
  <c r="K9398" i="47"/>
  <c r="F9316" i="47"/>
  <c r="C9316" i="47"/>
  <c r="B9316" i="47"/>
  <c r="A9317" i="47"/>
  <c r="E9316" i="47"/>
  <c r="D9316" i="47"/>
  <c r="L9399" i="47" l="1"/>
  <c r="H9400" i="47"/>
  <c r="M9399" i="47"/>
  <c r="K9399" i="47"/>
  <c r="J9399" i="47"/>
  <c r="I9399" i="47"/>
  <c r="C9317" i="47"/>
  <c r="F9317" i="47"/>
  <c r="E9317" i="47"/>
  <c r="B9317" i="47"/>
  <c r="D9317" i="47"/>
  <c r="A9318" i="47"/>
  <c r="K9400" i="47" l="1"/>
  <c r="M9400" i="47"/>
  <c r="I9400" i="47"/>
  <c r="L9400" i="47"/>
  <c r="J9400" i="47"/>
  <c r="H9401" i="47"/>
  <c r="D9318" i="47"/>
  <c r="E9318" i="47"/>
  <c r="C9318" i="47"/>
  <c r="A9319" i="47"/>
  <c r="F9318" i="47"/>
  <c r="B9318" i="47"/>
  <c r="M9401" i="47" l="1"/>
  <c r="I9401" i="47"/>
  <c r="K9401" i="47"/>
  <c r="L9401" i="47"/>
  <c r="J9401" i="47"/>
  <c r="H9402" i="47"/>
  <c r="B9319" i="47"/>
  <c r="C9319" i="47"/>
  <c r="D9319" i="47"/>
  <c r="F9319" i="47"/>
  <c r="A9320" i="47"/>
  <c r="E9319" i="47"/>
  <c r="I9402" i="47" l="1"/>
  <c r="K9402" i="47"/>
  <c r="L9402" i="47"/>
  <c r="J9402" i="47"/>
  <c r="H9403" i="47"/>
  <c r="M9402" i="47"/>
  <c r="F9320" i="47"/>
  <c r="C9320" i="47"/>
  <c r="B9320" i="47"/>
  <c r="A9321" i="47"/>
  <c r="E9320" i="47"/>
  <c r="D9320" i="47"/>
  <c r="L9403" i="47" l="1"/>
  <c r="M9403" i="47"/>
  <c r="J9403" i="47"/>
  <c r="I9403" i="47"/>
  <c r="H9404" i="47"/>
  <c r="K9403" i="47"/>
  <c r="F9321" i="47"/>
  <c r="E9321" i="47"/>
  <c r="B9321" i="47"/>
  <c r="D9321" i="47"/>
  <c r="A9322" i="47"/>
  <c r="C9321" i="47"/>
  <c r="L9404" i="47" l="1"/>
  <c r="M9404" i="47"/>
  <c r="H9405" i="47"/>
  <c r="I9404" i="47"/>
  <c r="K9404" i="47"/>
  <c r="J9404" i="47"/>
  <c r="D9322" i="47"/>
  <c r="E9322" i="47"/>
  <c r="C9322" i="47"/>
  <c r="A9323" i="47"/>
  <c r="F9322" i="47"/>
  <c r="B9322" i="47"/>
  <c r="M9405" i="47" l="1"/>
  <c r="K9405" i="47"/>
  <c r="L9405" i="47"/>
  <c r="H9406" i="47"/>
  <c r="I9405" i="47"/>
  <c r="J9405" i="47"/>
  <c r="B9323" i="47"/>
  <c r="E9323" i="47"/>
  <c r="C9323" i="47"/>
  <c r="D9323" i="47"/>
  <c r="F9323" i="47"/>
  <c r="A9324" i="47"/>
  <c r="K9406" i="47" l="1"/>
  <c r="L9406" i="47"/>
  <c r="M9406" i="47"/>
  <c r="H9407" i="47"/>
  <c r="J9406" i="47"/>
  <c r="I9406" i="47"/>
  <c r="F9324" i="47"/>
  <c r="C9324" i="47"/>
  <c r="A9325" i="47"/>
  <c r="B9324" i="47"/>
  <c r="D9324" i="47"/>
  <c r="E9324" i="47"/>
  <c r="K9407" i="47" l="1"/>
  <c r="J9407" i="47"/>
  <c r="L9407" i="47"/>
  <c r="M9407" i="47"/>
  <c r="H9408" i="47"/>
  <c r="I9407" i="47"/>
  <c r="C9325" i="47"/>
  <c r="F9325" i="47"/>
  <c r="E9325" i="47"/>
  <c r="B9325" i="47"/>
  <c r="D9325" i="47"/>
  <c r="A9326" i="47"/>
  <c r="H9409" i="47" l="1"/>
  <c r="M9408" i="47"/>
  <c r="J9408" i="47"/>
  <c r="K9408" i="47"/>
  <c r="L9408" i="47"/>
  <c r="I9408" i="47"/>
  <c r="D9326" i="47"/>
  <c r="E9326" i="47"/>
  <c r="A9327" i="47"/>
  <c r="F9326" i="47"/>
  <c r="B9326" i="47"/>
  <c r="C9326" i="47"/>
  <c r="K9409" i="47" l="1"/>
  <c r="L9409" i="47"/>
  <c r="M9409" i="47"/>
  <c r="J9409" i="47"/>
  <c r="H9410" i="47"/>
  <c r="I9409" i="47"/>
  <c r="B9327" i="47"/>
  <c r="E9327" i="47"/>
  <c r="C9327" i="47"/>
  <c r="D9327" i="47"/>
  <c r="F9327" i="47"/>
  <c r="A9328" i="47"/>
  <c r="H9411" i="47" l="1"/>
  <c r="L9410" i="47"/>
  <c r="M9410" i="47"/>
  <c r="K9410" i="47"/>
  <c r="I9410" i="47"/>
  <c r="J9410" i="47"/>
  <c r="F9328" i="47"/>
  <c r="C9328" i="47"/>
  <c r="A9329" i="47"/>
  <c r="E9328" i="47"/>
  <c r="B9328" i="47"/>
  <c r="D9328" i="47"/>
  <c r="J9411" i="47" l="1"/>
  <c r="M9411" i="47"/>
  <c r="L9411" i="47"/>
  <c r="I9411" i="47"/>
  <c r="H9412" i="47"/>
  <c r="K9411" i="47"/>
  <c r="C9329" i="47"/>
  <c r="F9329" i="47"/>
  <c r="E9329" i="47"/>
  <c r="B9329" i="47"/>
  <c r="D9329" i="47"/>
  <c r="A9330" i="47"/>
  <c r="L9412" i="47" l="1"/>
  <c r="H9413" i="47"/>
  <c r="M9412" i="47"/>
  <c r="K9412" i="47"/>
  <c r="I9412" i="47"/>
  <c r="J9412" i="47"/>
  <c r="D9330" i="47"/>
  <c r="E9330" i="47"/>
  <c r="F9330" i="47"/>
  <c r="B9330" i="47"/>
  <c r="C9330" i="47"/>
  <c r="A9331" i="47"/>
  <c r="K9413" i="47" l="1"/>
  <c r="J9413" i="47"/>
  <c r="M9413" i="47"/>
  <c r="L9413" i="47"/>
  <c r="I9413" i="47"/>
  <c r="H9414" i="47"/>
  <c r="B9331" i="47"/>
  <c r="E9331" i="47"/>
  <c r="C9331" i="47"/>
  <c r="D9331" i="47"/>
  <c r="F9331" i="47"/>
  <c r="A9332" i="47"/>
  <c r="L9414" i="47" l="1"/>
  <c r="H9415" i="47"/>
  <c r="M9414" i="47"/>
  <c r="K9414" i="47"/>
  <c r="I9414" i="47"/>
  <c r="J9414" i="47"/>
  <c r="F9332" i="47"/>
  <c r="C9332" i="47"/>
  <c r="B9332" i="47"/>
  <c r="A9333" i="47"/>
  <c r="E9332" i="47"/>
  <c r="D9332" i="47"/>
  <c r="J9415" i="47" l="1"/>
  <c r="M9415" i="47"/>
  <c r="L9415" i="47"/>
  <c r="I9415" i="47"/>
  <c r="H9416" i="47"/>
  <c r="K9415" i="47"/>
  <c r="C9333" i="47"/>
  <c r="F9333" i="47"/>
  <c r="E9333" i="47"/>
  <c r="B9333" i="47"/>
  <c r="D9333" i="47"/>
  <c r="A9334" i="47"/>
  <c r="H9417" i="47" l="1"/>
  <c r="M9416" i="47"/>
  <c r="K9416" i="47"/>
  <c r="I9416" i="47"/>
  <c r="J9416" i="47"/>
  <c r="L9416" i="47"/>
  <c r="D9334" i="47"/>
  <c r="C9334" i="47"/>
  <c r="A9335" i="47"/>
  <c r="F9334" i="47"/>
  <c r="B9334" i="47"/>
  <c r="E9334" i="47"/>
  <c r="J9417" i="47" l="1"/>
  <c r="M9417" i="47"/>
  <c r="L9417" i="47"/>
  <c r="I9417" i="47"/>
  <c r="H9418" i="47"/>
  <c r="K9417" i="47"/>
  <c r="B9335" i="47"/>
  <c r="A9336" i="47"/>
  <c r="E9335" i="47"/>
  <c r="C9335" i="47"/>
  <c r="D9335" i="47"/>
  <c r="F9335" i="47"/>
  <c r="K9418" i="47" l="1"/>
  <c r="M9418" i="47"/>
  <c r="J9418" i="47"/>
  <c r="L9418" i="47"/>
  <c r="H9419" i="47"/>
  <c r="I9418" i="47"/>
  <c r="F9336" i="47"/>
  <c r="C9336" i="47"/>
  <c r="B9336" i="47"/>
  <c r="A9337" i="47"/>
  <c r="E9336" i="47"/>
  <c r="D9336" i="47"/>
  <c r="J9419" i="47" l="1"/>
  <c r="L9419" i="47"/>
  <c r="M9419" i="47"/>
  <c r="H9420" i="47"/>
  <c r="I9419" i="47"/>
  <c r="K9419" i="47"/>
  <c r="C9337" i="47"/>
  <c r="E9337" i="47"/>
  <c r="B9337" i="47"/>
  <c r="D9337" i="47"/>
  <c r="A9338" i="47"/>
  <c r="F9337" i="47"/>
  <c r="L9420" i="47" l="1"/>
  <c r="M9420" i="47"/>
  <c r="K9420" i="47"/>
  <c r="H9421" i="47"/>
  <c r="I9420" i="47"/>
  <c r="J9420" i="47"/>
  <c r="D9338" i="47"/>
  <c r="E9338" i="47"/>
  <c r="A9339" i="47"/>
  <c r="F9338" i="47"/>
  <c r="B9338" i="47"/>
  <c r="C9338" i="47"/>
  <c r="L9421" i="47" l="1"/>
  <c r="H9422" i="47"/>
  <c r="M9421" i="47"/>
  <c r="K9421" i="47"/>
  <c r="I9421" i="47"/>
  <c r="J9421" i="47"/>
  <c r="B9339" i="47"/>
  <c r="E9339" i="47"/>
  <c r="C9339" i="47"/>
  <c r="D9339" i="47"/>
  <c r="A9340" i="47"/>
  <c r="F9339" i="47"/>
  <c r="J9422" i="47" l="1"/>
  <c r="L9422" i="47"/>
  <c r="M9422" i="47"/>
  <c r="K9422" i="47"/>
  <c r="H9423" i="47"/>
  <c r="I9422" i="47"/>
  <c r="F9340" i="47"/>
  <c r="C9340" i="47"/>
  <c r="E9340" i="47"/>
  <c r="D9340" i="47"/>
  <c r="B9340" i="47"/>
  <c r="A9341" i="47"/>
  <c r="J9423" i="47" l="1"/>
  <c r="M9423" i="47"/>
  <c r="I9423" i="47"/>
  <c r="H9424" i="47"/>
  <c r="K9423" i="47"/>
  <c r="L9423" i="47"/>
  <c r="E9341" i="47"/>
  <c r="B9341" i="47"/>
  <c r="D9341" i="47"/>
  <c r="A9342" i="47"/>
  <c r="C9341" i="47"/>
  <c r="F9341" i="47"/>
  <c r="J9424" i="47" l="1"/>
  <c r="L9424" i="47"/>
  <c r="M9424" i="47"/>
  <c r="H9425" i="47"/>
  <c r="I9424" i="47"/>
  <c r="K9424" i="47"/>
  <c r="D9342" i="47"/>
  <c r="E9342" i="47"/>
  <c r="C9342" i="47"/>
  <c r="A9343" i="47"/>
  <c r="F9342" i="47"/>
  <c r="B9342" i="47"/>
  <c r="J9425" i="47" l="1"/>
  <c r="M9425" i="47"/>
  <c r="L9425" i="47"/>
  <c r="I9425" i="47"/>
  <c r="H9426" i="47"/>
  <c r="K9425" i="47"/>
  <c r="B9343" i="47"/>
  <c r="E9343" i="47"/>
  <c r="C9343" i="47"/>
  <c r="D9343" i="47"/>
  <c r="F9343" i="47"/>
  <c r="A9344" i="47"/>
  <c r="H9427" i="47" l="1"/>
  <c r="K9426" i="47"/>
  <c r="M9426" i="47"/>
  <c r="I9426" i="47"/>
  <c r="L9426" i="47"/>
  <c r="J9426" i="47"/>
  <c r="F9344" i="47"/>
  <c r="C9344" i="47"/>
  <c r="B9344" i="47"/>
  <c r="A9345" i="47"/>
  <c r="E9344" i="47"/>
  <c r="D9344" i="47"/>
  <c r="H9428" i="47" l="1"/>
  <c r="K9427" i="47"/>
  <c r="I9427" i="47"/>
  <c r="J9427" i="47"/>
  <c r="L9427" i="47"/>
  <c r="M9427" i="47"/>
  <c r="E9345" i="47"/>
  <c r="B9345" i="47"/>
  <c r="D9345" i="47"/>
  <c r="A9346" i="47"/>
  <c r="C9345" i="47"/>
  <c r="F9345" i="47"/>
  <c r="K9428" i="47" l="1"/>
  <c r="J9428" i="47"/>
  <c r="L9428" i="47"/>
  <c r="M9428" i="47"/>
  <c r="H9429" i="47"/>
  <c r="I9428" i="47"/>
  <c r="C9346" i="47"/>
  <c r="A9347" i="47"/>
  <c r="F9346" i="47"/>
  <c r="B9346" i="47"/>
  <c r="D9346" i="47"/>
  <c r="E9346" i="47"/>
  <c r="L9429" i="47" l="1"/>
  <c r="M9429" i="47"/>
  <c r="K9429" i="47"/>
  <c r="J9429" i="47"/>
  <c r="H9430" i="47"/>
  <c r="I9429" i="47"/>
  <c r="B9347" i="47"/>
  <c r="A9348" i="47"/>
  <c r="E9347" i="47"/>
  <c r="C9347" i="47"/>
  <c r="D9347" i="47"/>
  <c r="F9347" i="47"/>
  <c r="I9430" i="47" l="1"/>
  <c r="K9430" i="47"/>
  <c r="L9430" i="47"/>
  <c r="J9430" i="47"/>
  <c r="H9431" i="47"/>
  <c r="M9430" i="47"/>
  <c r="B9348" i="47"/>
  <c r="A9349" i="47"/>
  <c r="F9348" i="47"/>
  <c r="C9348" i="47"/>
  <c r="E9348" i="47"/>
  <c r="D9348" i="47"/>
  <c r="M9431" i="47" l="1"/>
  <c r="H9432" i="47"/>
  <c r="I9431" i="47"/>
  <c r="K9431" i="47"/>
  <c r="L9431" i="47"/>
  <c r="J9431" i="47"/>
  <c r="C9349" i="47"/>
  <c r="F9349" i="47"/>
  <c r="E9349" i="47"/>
  <c r="B9349" i="47"/>
  <c r="D9349" i="47"/>
  <c r="A9350" i="47"/>
  <c r="L9432" i="47" l="1"/>
  <c r="M9432" i="47"/>
  <c r="K9432" i="47"/>
  <c r="I9432" i="47"/>
  <c r="J9432" i="47"/>
  <c r="H9433" i="47"/>
  <c r="D9350" i="47"/>
  <c r="E9350" i="47"/>
  <c r="B9350" i="47"/>
  <c r="C9350" i="47"/>
  <c r="A9351" i="47"/>
  <c r="F9350" i="47"/>
  <c r="I9433" i="47" l="1"/>
  <c r="K9433" i="47"/>
  <c r="L9433" i="47"/>
  <c r="J9433" i="47"/>
  <c r="H9434" i="47"/>
  <c r="M9433" i="47"/>
  <c r="B9351" i="47"/>
  <c r="E9351" i="47"/>
  <c r="C9351" i="47"/>
  <c r="D9351" i="47"/>
  <c r="A9352" i="47"/>
  <c r="F9351" i="47"/>
  <c r="H9435" i="47" l="1"/>
  <c r="M9434" i="47"/>
  <c r="K9434" i="47"/>
  <c r="L9434" i="47"/>
  <c r="I9434" i="47"/>
  <c r="J9434" i="47"/>
  <c r="F9352" i="47"/>
  <c r="C9352" i="47"/>
  <c r="E9352" i="47"/>
  <c r="D9352" i="47"/>
  <c r="B9352" i="47"/>
  <c r="A9353" i="47"/>
  <c r="J9435" i="47" l="1"/>
  <c r="M9435" i="47"/>
  <c r="L9435" i="47"/>
  <c r="K9435" i="47"/>
  <c r="I9435" i="47"/>
  <c r="H9436" i="47"/>
  <c r="C9353" i="47"/>
  <c r="F9353" i="47"/>
  <c r="E9353" i="47"/>
  <c r="B9353" i="47"/>
  <c r="D9353" i="47"/>
  <c r="A9354" i="47"/>
  <c r="K9436" i="47" l="1"/>
  <c r="M9436" i="47"/>
  <c r="J9436" i="47"/>
  <c r="L9436" i="47"/>
  <c r="I9436" i="47"/>
  <c r="H9437" i="47"/>
  <c r="D9354" i="47"/>
  <c r="E9354" i="47"/>
  <c r="A9355" i="47"/>
  <c r="B9354" i="47"/>
  <c r="C9354" i="47"/>
  <c r="F9354" i="47"/>
  <c r="J9437" i="47" l="1"/>
  <c r="M9437" i="47"/>
  <c r="L9437" i="47"/>
  <c r="I9437" i="47"/>
  <c r="H9438" i="47"/>
  <c r="K9437" i="47"/>
  <c r="B9355" i="47"/>
  <c r="E9355" i="47"/>
  <c r="C9355" i="47"/>
  <c r="D9355" i="47"/>
  <c r="F9355" i="47"/>
  <c r="A9356" i="47"/>
  <c r="H9439" i="47" l="1"/>
  <c r="K9438" i="47"/>
  <c r="M9438" i="47"/>
  <c r="J9438" i="47"/>
  <c r="L9438" i="47"/>
  <c r="I9438" i="47"/>
  <c r="F9356" i="47"/>
  <c r="C9356" i="47"/>
  <c r="A9357" i="47"/>
  <c r="B9356" i="47"/>
  <c r="D9356" i="47"/>
  <c r="E9356" i="47"/>
  <c r="K9439" i="47" l="1"/>
  <c r="M9439" i="47"/>
  <c r="L9439" i="47"/>
  <c r="I9439" i="47"/>
  <c r="H9440" i="47"/>
  <c r="J9439" i="47"/>
  <c r="F9357" i="47"/>
  <c r="E9357" i="47"/>
  <c r="B9357" i="47"/>
  <c r="D9357" i="47"/>
  <c r="A9358" i="47"/>
  <c r="C9357" i="47"/>
  <c r="M9440" i="47" l="1"/>
  <c r="K9440" i="47"/>
  <c r="I9440" i="47"/>
  <c r="J9440" i="47"/>
  <c r="L9440" i="47"/>
  <c r="H9441" i="47"/>
  <c r="D9358" i="47"/>
  <c r="E9358" i="47"/>
  <c r="B9358" i="47"/>
  <c r="C9358" i="47"/>
  <c r="A9359" i="47"/>
  <c r="F9358" i="47"/>
  <c r="K9441" i="47" l="1"/>
  <c r="M9441" i="47"/>
  <c r="J9441" i="47"/>
  <c r="L9441" i="47"/>
  <c r="I9441" i="47"/>
  <c r="H9442" i="47"/>
  <c r="E9359" i="47"/>
  <c r="C9359" i="47"/>
  <c r="D9359" i="47"/>
  <c r="B9359" i="47"/>
  <c r="F9359" i="47"/>
  <c r="A9360" i="47"/>
  <c r="K9442" i="47" l="1"/>
  <c r="J9442" i="47"/>
  <c r="L9442" i="47"/>
  <c r="M9442" i="47"/>
  <c r="H9443" i="47"/>
  <c r="I9442" i="47"/>
  <c r="F9360" i="47"/>
  <c r="C9360" i="47"/>
  <c r="A9361" i="47"/>
  <c r="B9360" i="47"/>
  <c r="E9360" i="47"/>
  <c r="D9360" i="47"/>
  <c r="K9443" i="47" l="1"/>
  <c r="L9443" i="47"/>
  <c r="M9443" i="47"/>
  <c r="H9444" i="47"/>
  <c r="I9443" i="47"/>
  <c r="J9443" i="47"/>
  <c r="C9361" i="47"/>
  <c r="B9361" i="47"/>
  <c r="E9361" i="47"/>
  <c r="D9361" i="47"/>
  <c r="A9362" i="47"/>
  <c r="F9361" i="47"/>
  <c r="K9444" i="47" l="1"/>
  <c r="L9444" i="47"/>
  <c r="M9444" i="47"/>
  <c r="H9445" i="47"/>
  <c r="I9444" i="47"/>
  <c r="J9444" i="47"/>
  <c r="D9362" i="47"/>
  <c r="E9362" i="47"/>
  <c r="C9362" i="47"/>
  <c r="A9363" i="47"/>
  <c r="F9362" i="47"/>
  <c r="B9362" i="47"/>
  <c r="J9445" i="47" l="1"/>
  <c r="M9445" i="47"/>
  <c r="L9445" i="47"/>
  <c r="I9445" i="47"/>
  <c r="H9446" i="47"/>
  <c r="K9445" i="47"/>
  <c r="B9363" i="47"/>
  <c r="E9363" i="47"/>
  <c r="C9363" i="47"/>
  <c r="D9363" i="47"/>
  <c r="A9364" i="47"/>
  <c r="F9363" i="47"/>
  <c r="H9447" i="47" l="1"/>
  <c r="M9446" i="47"/>
  <c r="K9446" i="47"/>
  <c r="I9446" i="47"/>
  <c r="J9446" i="47"/>
  <c r="L9446" i="47"/>
  <c r="F9364" i="47"/>
  <c r="C9364" i="47"/>
  <c r="B9364" i="47"/>
  <c r="A9365" i="47"/>
  <c r="E9364" i="47"/>
  <c r="D9364" i="47"/>
  <c r="H9448" i="47" l="1"/>
  <c r="M9447" i="47"/>
  <c r="J9447" i="47"/>
  <c r="I9447" i="47"/>
  <c r="K9447" i="47"/>
  <c r="L9447" i="47"/>
  <c r="C9365" i="47"/>
  <c r="F9365" i="47"/>
  <c r="E9365" i="47"/>
  <c r="B9365" i="47"/>
  <c r="D9365" i="47"/>
  <c r="A9366" i="47"/>
  <c r="M9448" i="47" l="1"/>
  <c r="K9448" i="47"/>
  <c r="L9448" i="47"/>
  <c r="J9448" i="47"/>
  <c r="H9449" i="47"/>
  <c r="I9448" i="47"/>
  <c r="D9366" i="47"/>
  <c r="E9366" i="47"/>
  <c r="C9366" i="47"/>
  <c r="A9367" i="47"/>
  <c r="F9366" i="47"/>
  <c r="B9366" i="47"/>
  <c r="K9449" i="47" l="1"/>
  <c r="J9449" i="47"/>
  <c r="L9449" i="47"/>
  <c r="M9449" i="47"/>
  <c r="H9450" i="47"/>
  <c r="I9449" i="47"/>
  <c r="C9367" i="47"/>
  <c r="D9367" i="47"/>
  <c r="F9367" i="47"/>
  <c r="A9368" i="47"/>
  <c r="B9367" i="47"/>
  <c r="E9367" i="47"/>
  <c r="H9451" i="47" l="1"/>
  <c r="L9450" i="47"/>
  <c r="M9450" i="47"/>
  <c r="K9450" i="47"/>
  <c r="I9450" i="47"/>
  <c r="J9450" i="47"/>
  <c r="F9368" i="47"/>
  <c r="C9368" i="47"/>
  <c r="E9368" i="47"/>
  <c r="D9368" i="47"/>
  <c r="B9368" i="47"/>
  <c r="A9369" i="47"/>
  <c r="K9451" i="47" l="1"/>
  <c r="J9451" i="47"/>
  <c r="I9451" i="47"/>
  <c r="L9451" i="47"/>
  <c r="M9451" i="47"/>
  <c r="H9452" i="47"/>
  <c r="C9369" i="47"/>
  <c r="F9369" i="47"/>
  <c r="E9369" i="47"/>
  <c r="B9369" i="47"/>
  <c r="D9369" i="47"/>
  <c r="A9370" i="47"/>
  <c r="K9452" i="47" l="1"/>
  <c r="J9452" i="47"/>
  <c r="M9452" i="47"/>
  <c r="L9452" i="47"/>
  <c r="I9452" i="47"/>
  <c r="H9453" i="47"/>
  <c r="D9370" i="47"/>
  <c r="E9370" i="47"/>
  <c r="A9371" i="47"/>
  <c r="C9370" i="47"/>
  <c r="F9370" i="47"/>
  <c r="B9370" i="47"/>
  <c r="J9453" i="47" l="1"/>
  <c r="L9453" i="47"/>
  <c r="M9453" i="47"/>
  <c r="K9453" i="47"/>
  <c r="I9453" i="47"/>
  <c r="H9454" i="47"/>
  <c r="D9371" i="47"/>
  <c r="C9371" i="47"/>
  <c r="F9371" i="47"/>
  <c r="A9372" i="47"/>
  <c r="B9371" i="47"/>
  <c r="E9371" i="47"/>
  <c r="H9455" i="47" l="1"/>
  <c r="L9454" i="47"/>
  <c r="M9454" i="47"/>
  <c r="K9454" i="47"/>
  <c r="I9454" i="47"/>
  <c r="J9454" i="47"/>
  <c r="F9372" i="47"/>
  <c r="B9372" i="47"/>
  <c r="A9373" i="47"/>
  <c r="E9372" i="47"/>
  <c r="D9372" i="47"/>
  <c r="C9372" i="47"/>
  <c r="J9455" i="47" l="1"/>
  <c r="I9455" i="47"/>
  <c r="H9456" i="47"/>
  <c r="K9455" i="47"/>
  <c r="M9455" i="47"/>
  <c r="L9455" i="47"/>
  <c r="C9373" i="47"/>
  <c r="E9373" i="47"/>
  <c r="D9373" i="47"/>
  <c r="A9374" i="47"/>
  <c r="F9373" i="47"/>
  <c r="B9373" i="47"/>
  <c r="H9457" i="47" l="1"/>
  <c r="K9456" i="47"/>
  <c r="M9456" i="47"/>
  <c r="L9456" i="47"/>
  <c r="I9456" i="47"/>
  <c r="J9456" i="47"/>
  <c r="D9374" i="47"/>
  <c r="E9374" i="47"/>
  <c r="C9374" i="47"/>
  <c r="A9375" i="47"/>
  <c r="F9374" i="47"/>
  <c r="B9374" i="47"/>
  <c r="J9457" i="47" l="1"/>
  <c r="L9457" i="47"/>
  <c r="M9457" i="47"/>
  <c r="K9457" i="47"/>
  <c r="H9458" i="47"/>
  <c r="I9457" i="47"/>
  <c r="B9375" i="47"/>
  <c r="E9375" i="47"/>
  <c r="C9375" i="47"/>
  <c r="D9375" i="47"/>
  <c r="F9375" i="47"/>
  <c r="A9376" i="47"/>
  <c r="L9458" i="47" l="1"/>
  <c r="M9458" i="47"/>
  <c r="H9459" i="47"/>
  <c r="I9458" i="47"/>
  <c r="K9458" i="47"/>
  <c r="J9458" i="47"/>
  <c r="F9376" i="47"/>
  <c r="C9376" i="47"/>
  <c r="B9376" i="47"/>
  <c r="A9377" i="47"/>
  <c r="E9376" i="47"/>
  <c r="D9376" i="47"/>
  <c r="L9459" i="47" l="1"/>
  <c r="M9459" i="47"/>
  <c r="J9459" i="47"/>
  <c r="K9459" i="47"/>
  <c r="I9459" i="47"/>
  <c r="H9460" i="47"/>
  <c r="F9377" i="47"/>
  <c r="E9377" i="47"/>
  <c r="B9377" i="47"/>
  <c r="D9377" i="47"/>
  <c r="A9378" i="47"/>
  <c r="C9377" i="47"/>
  <c r="J9460" i="47" l="1"/>
  <c r="M9460" i="47"/>
  <c r="H9461" i="47"/>
  <c r="I9460" i="47"/>
  <c r="K9460" i="47"/>
  <c r="L9460" i="47"/>
  <c r="D9378" i="47"/>
  <c r="E9378" i="47"/>
  <c r="C9378" i="47"/>
  <c r="A9379" i="47"/>
  <c r="B9378" i="47"/>
  <c r="F9378" i="47"/>
  <c r="K9461" i="47" l="1"/>
  <c r="J9461" i="47"/>
  <c r="M9461" i="47"/>
  <c r="L9461" i="47"/>
  <c r="I9461" i="47"/>
  <c r="H9462" i="47"/>
  <c r="B9379" i="47"/>
  <c r="E9379" i="47"/>
  <c r="C9379" i="47"/>
  <c r="D9379" i="47"/>
  <c r="F9379" i="47"/>
  <c r="A9380" i="47"/>
  <c r="J9462" i="47" l="1"/>
  <c r="M9462" i="47"/>
  <c r="L9462" i="47"/>
  <c r="H9463" i="47"/>
  <c r="I9462" i="47"/>
  <c r="K9462" i="47"/>
  <c r="F9380" i="47"/>
  <c r="C9380" i="47"/>
  <c r="B9380" i="47"/>
  <c r="A9381" i="47"/>
  <c r="E9380" i="47"/>
  <c r="D9380" i="47"/>
  <c r="M9463" i="47" l="1"/>
  <c r="I9463" i="47"/>
  <c r="K9463" i="47"/>
  <c r="L9463" i="47"/>
  <c r="J9463" i="47"/>
  <c r="H9464" i="47"/>
  <c r="C9381" i="47"/>
  <c r="E9381" i="47"/>
  <c r="B9381" i="47"/>
  <c r="D9381" i="47"/>
  <c r="A9382" i="47"/>
  <c r="F9381" i="47"/>
  <c r="K9464" i="47" l="1"/>
  <c r="M9464" i="47"/>
  <c r="J9464" i="47"/>
  <c r="L9464" i="47"/>
  <c r="I9464" i="47"/>
  <c r="H9465" i="47"/>
  <c r="D9382" i="47"/>
  <c r="E9382" i="47"/>
  <c r="C9382" i="47"/>
  <c r="A9383" i="47"/>
  <c r="F9382" i="47"/>
  <c r="B9382" i="47"/>
  <c r="H9466" i="47" l="1"/>
  <c r="M9465" i="47"/>
  <c r="K9465" i="47"/>
  <c r="I9465" i="47"/>
  <c r="J9465" i="47"/>
  <c r="L9465" i="47"/>
  <c r="B9383" i="47"/>
  <c r="E9383" i="47"/>
  <c r="C9383" i="47"/>
  <c r="D9383" i="47"/>
  <c r="F9383" i="47"/>
  <c r="A9384" i="47"/>
  <c r="H9467" i="47" l="1"/>
  <c r="M9466" i="47"/>
  <c r="K9466" i="47"/>
  <c r="L9466" i="47"/>
  <c r="I9466" i="47"/>
  <c r="J9466" i="47"/>
  <c r="F9384" i="47"/>
  <c r="C9384" i="47"/>
  <c r="A9385" i="47"/>
  <c r="E9384" i="47"/>
  <c r="D9384" i="47"/>
  <c r="B9384" i="47"/>
  <c r="K9467" i="47" l="1"/>
  <c r="J9467" i="47"/>
  <c r="M9467" i="47"/>
  <c r="L9467" i="47"/>
  <c r="I9467" i="47"/>
  <c r="H9468" i="47"/>
  <c r="C9385" i="47"/>
  <c r="E9385" i="47"/>
  <c r="B9385" i="47"/>
  <c r="F9385" i="47"/>
  <c r="D9385" i="47"/>
  <c r="A9386" i="47"/>
  <c r="K9468" i="47" l="1"/>
  <c r="M9468" i="47"/>
  <c r="J9468" i="47"/>
  <c r="H9469" i="47"/>
  <c r="L9468" i="47"/>
  <c r="I9468" i="47"/>
  <c r="D9386" i="47"/>
  <c r="E9386" i="47"/>
  <c r="C9386" i="47"/>
  <c r="A9387" i="47"/>
  <c r="F9386" i="47"/>
  <c r="B9386" i="47"/>
  <c r="K9469" i="47" l="1"/>
  <c r="J9469" i="47"/>
  <c r="L9469" i="47"/>
  <c r="M9469" i="47"/>
  <c r="H9470" i="47"/>
  <c r="I9469" i="47"/>
  <c r="B9387" i="47"/>
  <c r="C9387" i="47"/>
  <c r="D9387" i="47"/>
  <c r="F9387" i="47"/>
  <c r="A9388" i="47"/>
  <c r="E9387" i="47"/>
  <c r="I9470" i="47" l="1"/>
  <c r="K9470" i="47"/>
  <c r="L9470" i="47"/>
  <c r="J9470" i="47"/>
  <c r="H9471" i="47"/>
  <c r="M9470" i="47"/>
  <c r="B9388" i="47"/>
  <c r="A9389" i="47"/>
  <c r="F9388" i="47"/>
  <c r="C9388" i="47"/>
  <c r="E9388" i="47"/>
  <c r="D9388" i="47"/>
  <c r="L9471" i="47" l="1"/>
  <c r="M9471" i="47"/>
  <c r="J9471" i="47"/>
  <c r="K9471" i="47"/>
  <c r="I9471" i="47"/>
  <c r="H9472" i="47"/>
  <c r="C9389" i="47"/>
  <c r="F9389" i="47"/>
  <c r="E9389" i="47"/>
  <c r="B9389" i="47"/>
  <c r="D9389" i="47"/>
  <c r="A9390" i="47"/>
  <c r="H9473" i="47" l="1"/>
  <c r="K9472" i="47"/>
  <c r="M9472" i="47"/>
  <c r="I9472" i="47"/>
  <c r="J9472" i="47"/>
  <c r="L9472" i="47"/>
  <c r="D9390" i="47"/>
  <c r="E9390" i="47"/>
  <c r="C9390" i="47"/>
  <c r="F9390" i="47"/>
  <c r="B9390" i="47"/>
  <c r="A9391" i="47"/>
  <c r="I9473" i="47" l="1"/>
  <c r="K9473" i="47"/>
  <c r="L9473" i="47"/>
  <c r="M9473" i="47"/>
  <c r="J9473" i="47"/>
  <c r="H9474" i="47"/>
  <c r="B9391" i="47"/>
  <c r="E9391" i="47"/>
  <c r="C9391" i="47"/>
  <c r="D9391" i="47"/>
  <c r="F9391" i="47"/>
  <c r="A9392" i="47"/>
  <c r="J9474" i="47" l="1"/>
  <c r="K9474" i="47"/>
  <c r="L9474" i="47"/>
  <c r="M9474" i="47"/>
  <c r="H9475" i="47"/>
  <c r="I9474" i="47"/>
  <c r="F9392" i="47"/>
  <c r="C9392" i="47"/>
  <c r="B9392" i="47"/>
  <c r="A9393" i="47"/>
  <c r="E9392" i="47"/>
  <c r="D9392" i="47"/>
  <c r="M9475" i="47" l="1"/>
  <c r="K9475" i="47"/>
  <c r="L9475" i="47"/>
  <c r="J9475" i="47"/>
  <c r="H9476" i="47"/>
  <c r="I9475" i="47"/>
  <c r="C9393" i="47"/>
  <c r="F9393" i="47"/>
  <c r="E9393" i="47"/>
  <c r="B9393" i="47"/>
  <c r="D9393" i="47"/>
  <c r="A9394" i="47"/>
  <c r="H9477" i="47" l="1"/>
  <c r="M9476" i="47"/>
  <c r="J9476" i="47"/>
  <c r="I9476" i="47"/>
  <c r="K9476" i="47"/>
  <c r="L9476" i="47"/>
  <c r="D9394" i="47"/>
  <c r="E9394" i="47"/>
  <c r="B9394" i="47"/>
  <c r="C9394" i="47"/>
  <c r="A9395" i="47"/>
  <c r="F9394" i="47"/>
  <c r="J9477" i="47" l="1"/>
  <c r="M9477" i="47"/>
  <c r="L9477" i="47"/>
  <c r="I9477" i="47"/>
  <c r="H9478" i="47"/>
  <c r="K9477" i="47"/>
  <c r="F9395" i="47"/>
  <c r="A9396" i="47"/>
  <c r="E9395" i="47"/>
  <c r="B9395" i="47"/>
  <c r="C9395" i="47"/>
  <c r="D9395" i="47"/>
  <c r="L9478" i="47" l="1"/>
  <c r="H9479" i="47"/>
  <c r="M9478" i="47"/>
  <c r="J9478" i="47"/>
  <c r="I9478" i="47"/>
  <c r="K9478" i="47"/>
  <c r="D9396" i="47"/>
  <c r="F9396" i="47"/>
  <c r="C9396" i="47"/>
  <c r="B9396" i="47"/>
  <c r="A9397" i="47"/>
  <c r="E9396" i="47"/>
  <c r="K9479" i="47" l="1"/>
  <c r="J9479" i="47"/>
  <c r="L9479" i="47"/>
  <c r="M9479" i="47"/>
  <c r="H9480" i="47"/>
  <c r="I9479" i="47"/>
  <c r="E9397" i="47"/>
  <c r="B9397" i="47"/>
  <c r="D9397" i="47"/>
  <c r="A9398" i="47"/>
  <c r="F9397" i="47"/>
  <c r="C9397" i="47"/>
  <c r="J9480" i="47" l="1"/>
  <c r="H9481" i="47"/>
  <c r="I9480" i="47"/>
  <c r="K9480" i="47"/>
  <c r="L9480" i="47"/>
  <c r="M9480" i="47"/>
  <c r="E9398" i="47"/>
  <c r="B9398" i="47"/>
  <c r="D9398" i="47"/>
  <c r="C9398" i="47"/>
  <c r="A9399" i="47"/>
  <c r="F9398" i="47"/>
  <c r="K9481" i="47" l="1"/>
  <c r="M9481" i="47"/>
  <c r="L9481" i="47"/>
  <c r="I9481" i="47"/>
  <c r="H9482" i="47"/>
  <c r="J9481" i="47"/>
  <c r="F9399" i="47"/>
  <c r="A9400" i="47"/>
  <c r="B9399" i="47"/>
  <c r="E9399" i="47"/>
  <c r="C9399" i="47"/>
  <c r="D9399" i="47"/>
  <c r="K9482" i="47" l="1"/>
  <c r="I9482" i="47"/>
  <c r="H9483" i="47"/>
  <c r="M9482" i="47"/>
  <c r="L9482" i="47"/>
  <c r="J9482" i="47"/>
  <c r="E9400" i="47"/>
  <c r="D9400" i="47"/>
  <c r="A9401" i="47"/>
  <c r="F9400" i="47"/>
  <c r="C9400" i="47"/>
  <c r="B9400" i="47"/>
  <c r="J9483" i="47" l="1"/>
  <c r="L9483" i="47"/>
  <c r="M9483" i="47"/>
  <c r="H9484" i="47"/>
  <c r="I9483" i="47"/>
  <c r="K9483" i="47"/>
  <c r="D9401" i="47"/>
  <c r="A9402" i="47"/>
  <c r="F9401" i="47"/>
  <c r="C9401" i="47"/>
  <c r="E9401" i="47"/>
  <c r="B9401" i="47"/>
  <c r="H9485" i="47" l="1"/>
  <c r="M9484" i="47"/>
  <c r="K9484" i="47"/>
  <c r="I9484" i="47"/>
  <c r="J9484" i="47"/>
  <c r="L9484" i="47"/>
  <c r="F9402" i="47"/>
  <c r="B9402" i="47"/>
  <c r="D9402" i="47"/>
  <c r="E9402" i="47"/>
  <c r="C9402" i="47"/>
  <c r="A9403" i="47"/>
  <c r="J9485" i="47" l="1"/>
  <c r="L9485" i="47"/>
  <c r="M9485" i="47"/>
  <c r="H9486" i="47"/>
  <c r="I9485" i="47"/>
  <c r="K9485" i="47"/>
  <c r="C9403" i="47"/>
  <c r="D9403" i="47"/>
  <c r="F9403" i="47"/>
  <c r="A9404" i="47"/>
  <c r="B9403" i="47"/>
  <c r="E9403" i="47"/>
  <c r="K9486" i="47" l="1"/>
  <c r="M9486" i="47"/>
  <c r="L9486" i="47"/>
  <c r="I9486" i="47"/>
  <c r="H9487" i="47"/>
  <c r="J9486" i="47"/>
  <c r="E9404" i="47"/>
  <c r="D9404" i="47"/>
  <c r="A9405" i="47"/>
  <c r="F9404" i="47"/>
  <c r="C9404" i="47"/>
  <c r="B9404" i="47"/>
  <c r="H9488" i="47" l="1"/>
  <c r="L9487" i="47"/>
  <c r="M9487" i="47"/>
  <c r="K9487" i="47"/>
  <c r="I9487" i="47"/>
  <c r="J9487" i="47"/>
  <c r="E9405" i="47"/>
  <c r="B9405" i="47"/>
  <c r="D9405" i="47"/>
  <c r="C9405" i="47"/>
  <c r="A9406" i="47"/>
  <c r="F9405" i="47"/>
  <c r="L9488" i="47" l="1"/>
  <c r="M9488" i="47"/>
  <c r="J9488" i="47"/>
  <c r="I9488" i="47"/>
  <c r="K9488" i="47"/>
  <c r="H9489" i="47"/>
  <c r="B9406" i="47"/>
  <c r="D9406" i="47"/>
  <c r="E9406" i="47"/>
  <c r="C9406" i="47"/>
  <c r="A9407" i="47"/>
  <c r="F9406" i="47"/>
  <c r="I9489" i="47" l="1"/>
  <c r="K9489" i="47"/>
  <c r="L9489" i="47"/>
  <c r="J9489" i="47"/>
  <c r="H9490" i="47"/>
  <c r="M9489" i="47"/>
  <c r="C9407" i="47"/>
  <c r="D9407" i="47"/>
  <c r="F9407" i="47"/>
  <c r="A9408" i="47"/>
  <c r="B9407" i="47"/>
  <c r="E9407" i="47"/>
  <c r="M9490" i="47" l="1"/>
  <c r="I9490" i="47"/>
  <c r="K9490" i="47"/>
  <c r="L9490" i="47"/>
  <c r="J9490" i="47"/>
  <c r="H9491" i="47"/>
  <c r="E9408" i="47"/>
  <c r="D9408" i="47"/>
  <c r="B9408" i="47"/>
  <c r="A9409" i="47"/>
  <c r="F9408" i="47"/>
  <c r="C9408" i="47"/>
  <c r="J9491" i="47" l="1"/>
  <c r="M9491" i="47"/>
  <c r="H9492" i="47"/>
  <c r="I9491" i="47"/>
  <c r="K9491" i="47"/>
  <c r="L9491" i="47"/>
  <c r="E9409" i="47"/>
  <c r="B9409" i="47"/>
  <c r="D9409" i="47"/>
  <c r="A9410" i="47"/>
  <c r="F9409" i="47"/>
  <c r="C9409" i="47"/>
  <c r="J9492" i="47" l="1"/>
  <c r="L9492" i="47"/>
  <c r="M9492" i="47"/>
  <c r="K9492" i="47"/>
  <c r="H9493" i="47"/>
  <c r="I9492" i="47"/>
  <c r="F9410" i="47"/>
  <c r="B9410" i="47"/>
  <c r="D9410" i="47"/>
  <c r="E9410" i="47"/>
  <c r="C9410" i="47"/>
  <c r="A9411" i="47"/>
  <c r="M9493" i="47" l="1"/>
  <c r="I9493" i="47"/>
  <c r="K9493" i="47"/>
  <c r="L9493" i="47"/>
  <c r="J9493" i="47"/>
  <c r="H9494" i="47"/>
  <c r="C9411" i="47"/>
  <c r="D9411" i="47"/>
  <c r="A9412" i="47"/>
  <c r="F9411" i="47"/>
  <c r="B9411" i="47"/>
  <c r="E9411" i="47"/>
  <c r="I9494" i="47" l="1"/>
  <c r="M9494" i="47"/>
  <c r="K9494" i="47"/>
  <c r="L9494" i="47"/>
  <c r="J9494" i="47"/>
  <c r="H9495" i="47"/>
  <c r="E9412" i="47"/>
  <c r="A9413" i="47"/>
  <c r="D9412" i="47"/>
  <c r="F9412" i="47"/>
  <c r="C9412" i="47"/>
  <c r="B9412" i="47"/>
  <c r="J9495" i="47" l="1"/>
  <c r="M9495" i="47"/>
  <c r="L9495" i="47"/>
  <c r="I9495" i="47"/>
  <c r="H9496" i="47"/>
  <c r="K9495" i="47"/>
  <c r="E9413" i="47"/>
  <c r="B9413" i="47"/>
  <c r="D9413" i="47"/>
  <c r="A9414" i="47"/>
  <c r="F9413" i="47"/>
  <c r="C9413" i="47"/>
  <c r="L9496" i="47" l="1"/>
  <c r="H9497" i="47"/>
  <c r="M9496" i="47"/>
  <c r="K9496" i="47"/>
  <c r="I9496" i="47"/>
  <c r="J9496" i="47"/>
  <c r="F9414" i="47"/>
  <c r="A9415" i="47"/>
  <c r="B9414" i="47"/>
  <c r="D9414" i="47"/>
  <c r="E9414" i="47"/>
  <c r="C9414" i="47"/>
  <c r="J9497" i="47" l="1"/>
  <c r="M9497" i="47"/>
  <c r="L9497" i="47"/>
  <c r="K9497" i="47"/>
  <c r="I9497" i="47"/>
  <c r="H9498" i="47"/>
  <c r="F9415" i="47"/>
  <c r="A9416" i="47"/>
  <c r="C9415" i="47"/>
  <c r="D9415" i="47"/>
  <c r="B9415" i="47"/>
  <c r="E9415" i="47"/>
  <c r="L9498" i="47" l="1"/>
  <c r="M9498" i="47"/>
  <c r="J9498" i="47"/>
  <c r="H9499" i="47"/>
  <c r="I9498" i="47"/>
  <c r="K9498" i="47"/>
  <c r="E9416" i="47"/>
  <c r="D9416" i="47"/>
  <c r="F9416" i="47"/>
  <c r="C9416" i="47"/>
  <c r="B9416" i="47"/>
  <c r="A9417" i="47"/>
  <c r="M9499" i="47" l="1"/>
  <c r="I9499" i="47"/>
  <c r="K9499" i="47"/>
  <c r="L9499" i="47"/>
  <c r="J9499" i="47"/>
  <c r="H9500" i="47"/>
  <c r="E9417" i="47"/>
  <c r="B9417" i="47"/>
  <c r="D9417" i="47"/>
  <c r="A9418" i="47"/>
  <c r="C9417" i="47"/>
  <c r="F9417" i="47"/>
  <c r="J9500" i="47" l="1"/>
  <c r="L9500" i="47"/>
  <c r="M9500" i="47"/>
  <c r="H9501" i="47"/>
  <c r="I9500" i="47"/>
  <c r="K9500" i="47"/>
  <c r="D9418" i="47"/>
  <c r="E9418" i="47"/>
  <c r="C9418" i="47"/>
  <c r="A9419" i="47"/>
  <c r="B9418" i="47"/>
  <c r="F9418" i="47"/>
  <c r="L9501" i="47" l="1"/>
  <c r="K9501" i="47"/>
  <c r="M9501" i="47"/>
  <c r="J9501" i="47"/>
  <c r="I9501" i="47"/>
  <c r="H9502" i="47"/>
  <c r="E9419" i="47"/>
  <c r="C9419" i="47"/>
  <c r="D9419" i="47"/>
  <c r="B9419" i="47"/>
  <c r="F9419" i="47"/>
  <c r="A9420" i="47"/>
  <c r="L9502" i="47" l="1"/>
  <c r="K9502" i="47"/>
  <c r="M9502" i="47"/>
  <c r="J9502" i="47"/>
  <c r="I9502" i="47"/>
  <c r="H9503" i="47"/>
  <c r="F9420" i="47"/>
  <c r="C9420" i="47"/>
  <c r="B9420" i="47"/>
  <c r="A9421" i="47"/>
  <c r="D9420" i="47"/>
  <c r="E9420" i="47"/>
  <c r="K9503" i="47" l="1"/>
  <c r="J9503" i="47"/>
  <c r="M9503" i="47"/>
  <c r="L9503" i="47"/>
  <c r="I9503" i="47"/>
  <c r="H9504" i="47"/>
  <c r="E9421" i="47"/>
  <c r="B9421" i="47"/>
  <c r="D9421" i="47"/>
  <c r="A9422" i="47"/>
  <c r="C9421" i="47"/>
  <c r="F9421" i="47"/>
  <c r="M9504" i="47" l="1"/>
  <c r="I9504" i="47"/>
  <c r="K9504" i="47"/>
  <c r="L9504" i="47"/>
  <c r="J9504" i="47"/>
  <c r="H9505" i="47"/>
  <c r="D9422" i="47"/>
  <c r="E9422" i="47"/>
  <c r="A9423" i="47"/>
  <c r="F9422" i="47"/>
  <c r="B9422" i="47"/>
  <c r="C9422" i="47"/>
  <c r="L9505" i="47" l="1"/>
  <c r="H9506" i="47"/>
  <c r="M9505" i="47"/>
  <c r="K9505" i="47"/>
  <c r="I9505" i="47"/>
  <c r="J9505" i="47"/>
  <c r="B9423" i="47"/>
  <c r="C9423" i="47"/>
  <c r="D9423" i="47"/>
  <c r="E9423" i="47"/>
  <c r="F9423" i="47"/>
  <c r="A9424" i="47"/>
  <c r="K9506" i="47" l="1"/>
  <c r="J9506" i="47"/>
  <c r="L9506" i="47"/>
  <c r="M9506" i="47"/>
  <c r="H9507" i="47"/>
  <c r="I9506" i="47"/>
  <c r="F9424" i="47"/>
  <c r="C9424" i="47"/>
  <c r="B9424" i="47"/>
  <c r="A9425" i="47"/>
  <c r="D9424" i="47"/>
  <c r="E9424" i="47"/>
  <c r="K9507" i="47" l="1"/>
  <c r="M9507" i="47"/>
  <c r="L9507" i="47"/>
  <c r="J9507" i="47"/>
  <c r="I9507" i="47"/>
  <c r="H9508" i="47"/>
  <c r="F9425" i="47"/>
  <c r="E9425" i="47"/>
  <c r="B9425" i="47"/>
  <c r="D9425" i="47"/>
  <c r="A9426" i="47"/>
  <c r="C9425" i="47"/>
  <c r="M9508" i="47" l="1"/>
  <c r="K9508" i="47"/>
  <c r="I9508" i="47"/>
  <c r="L9508" i="47"/>
  <c r="J9508" i="47"/>
  <c r="H9509" i="47"/>
  <c r="D9426" i="47"/>
  <c r="E9426" i="47"/>
  <c r="F9426" i="47"/>
  <c r="B9426" i="47"/>
  <c r="C9426" i="47"/>
  <c r="A9427" i="47"/>
  <c r="L9509" i="47" l="1"/>
  <c r="H9510" i="47"/>
  <c r="M9509" i="47"/>
  <c r="J9509" i="47"/>
  <c r="I9509" i="47"/>
  <c r="K9509" i="47"/>
  <c r="C9427" i="47"/>
  <c r="D9427" i="47"/>
  <c r="F9427" i="47"/>
  <c r="A9428" i="47"/>
  <c r="B9427" i="47"/>
  <c r="E9427" i="47"/>
  <c r="L9510" i="47" l="1"/>
  <c r="M9510" i="47"/>
  <c r="K9510" i="47"/>
  <c r="H9511" i="47"/>
  <c r="I9510" i="47"/>
  <c r="J9510" i="47"/>
  <c r="F9428" i="47"/>
  <c r="C9428" i="47"/>
  <c r="E9428" i="47"/>
  <c r="D9428" i="47"/>
  <c r="B9428" i="47"/>
  <c r="A9429" i="47"/>
  <c r="H9512" i="47" l="1"/>
  <c r="M9511" i="47"/>
  <c r="J9511" i="47"/>
  <c r="K9511" i="47"/>
  <c r="I9511" i="47"/>
  <c r="L9511" i="47"/>
  <c r="E9429" i="47"/>
  <c r="B9429" i="47"/>
  <c r="D9429" i="47"/>
  <c r="A9430" i="47"/>
  <c r="C9429" i="47"/>
  <c r="F9429" i="47"/>
  <c r="L9512" i="47" l="1"/>
  <c r="H9513" i="47"/>
  <c r="M9512" i="47"/>
  <c r="K9512" i="47"/>
  <c r="I9512" i="47"/>
  <c r="J9512" i="47"/>
  <c r="C9430" i="47"/>
  <c r="A9431" i="47"/>
  <c r="F9430" i="47"/>
  <c r="B9430" i="47"/>
  <c r="D9430" i="47"/>
  <c r="E9430" i="47"/>
  <c r="H9514" i="47" l="1"/>
  <c r="M9513" i="47"/>
  <c r="J9513" i="47"/>
  <c r="I9513" i="47"/>
  <c r="K9513" i="47"/>
  <c r="L9513" i="47"/>
  <c r="B9431" i="47"/>
  <c r="E9431" i="47"/>
  <c r="C9431" i="47"/>
  <c r="D9431" i="47"/>
  <c r="F9431" i="47"/>
  <c r="A9432" i="47"/>
  <c r="L9514" i="47" l="1"/>
  <c r="H9515" i="47"/>
  <c r="M9514" i="47"/>
  <c r="K9514" i="47"/>
  <c r="I9514" i="47"/>
  <c r="J9514" i="47"/>
  <c r="C9432" i="47"/>
  <c r="B9432" i="47"/>
  <c r="A9433" i="47"/>
  <c r="E9432" i="47"/>
  <c r="D9432" i="47"/>
  <c r="F9432" i="47"/>
  <c r="K9515" i="47" l="1"/>
  <c r="J9515" i="47"/>
  <c r="L9515" i="47"/>
  <c r="M9515" i="47"/>
  <c r="H9516" i="47"/>
  <c r="I9515" i="47"/>
  <c r="C9433" i="47"/>
  <c r="E9433" i="47"/>
  <c r="B9433" i="47"/>
  <c r="F9433" i="47"/>
  <c r="D9433" i="47"/>
  <c r="A9434" i="47"/>
  <c r="L9516" i="47" l="1"/>
  <c r="H9517" i="47"/>
  <c r="M9516" i="47"/>
  <c r="K9516" i="47"/>
  <c r="I9516" i="47"/>
  <c r="J9516" i="47"/>
  <c r="C9434" i="47"/>
  <c r="A9435" i="47"/>
  <c r="B9434" i="47"/>
  <c r="E9434" i="47"/>
  <c r="F9434" i="47"/>
  <c r="D9434" i="47"/>
  <c r="M9517" i="47" l="1"/>
  <c r="I9517" i="47"/>
  <c r="K9517" i="47"/>
  <c r="L9517" i="47"/>
  <c r="J9517" i="47"/>
  <c r="H9518" i="47"/>
  <c r="B9435" i="47"/>
  <c r="F9435" i="47"/>
  <c r="E9435" i="47"/>
  <c r="C9435" i="47"/>
  <c r="D9435" i="47"/>
  <c r="A9436" i="47"/>
  <c r="K9518" i="47" l="1"/>
  <c r="J9518" i="47"/>
  <c r="L9518" i="47"/>
  <c r="M9518" i="47"/>
  <c r="H9519" i="47"/>
  <c r="I9518" i="47"/>
  <c r="B9436" i="47"/>
  <c r="A9437" i="47"/>
  <c r="E9436" i="47"/>
  <c r="D9436" i="47"/>
  <c r="C9436" i="47"/>
  <c r="F9436" i="47"/>
  <c r="J9519" i="47" l="1"/>
  <c r="L9519" i="47"/>
  <c r="M9519" i="47"/>
  <c r="K9519" i="47"/>
  <c r="H9520" i="47"/>
  <c r="I9519" i="47"/>
  <c r="C9437" i="47"/>
  <c r="E9437" i="47"/>
  <c r="B9437" i="47"/>
  <c r="A9438" i="47"/>
  <c r="F9437" i="47"/>
  <c r="D9437" i="47"/>
  <c r="M9520" i="47" l="1"/>
  <c r="J9520" i="47"/>
  <c r="H9521" i="47"/>
  <c r="I9520" i="47"/>
  <c r="K9520" i="47"/>
  <c r="L9520" i="47"/>
  <c r="D9438" i="47"/>
  <c r="E9438" i="47"/>
  <c r="F9438" i="47"/>
  <c r="B9438" i="47"/>
  <c r="C9438" i="47"/>
  <c r="A9439" i="47"/>
  <c r="J9521" i="47" l="1"/>
  <c r="H9522" i="47"/>
  <c r="I9521" i="47"/>
  <c r="K9521" i="47"/>
  <c r="L9521" i="47"/>
  <c r="M9521" i="47"/>
  <c r="B9439" i="47"/>
  <c r="C9439" i="47"/>
  <c r="D9439" i="47"/>
  <c r="E9439" i="47"/>
  <c r="F9439" i="47"/>
  <c r="A9440" i="47"/>
  <c r="L9522" i="47" l="1"/>
  <c r="K9522" i="47"/>
  <c r="H9523" i="47"/>
  <c r="M9522" i="47"/>
  <c r="J9522" i="47"/>
  <c r="I9522" i="47"/>
  <c r="F9440" i="47"/>
  <c r="C9440" i="47"/>
  <c r="B9440" i="47"/>
  <c r="A9441" i="47"/>
  <c r="E9440" i="47"/>
  <c r="D9440" i="47"/>
  <c r="H9524" i="47" l="1"/>
  <c r="M9523" i="47"/>
  <c r="K9523" i="47"/>
  <c r="I9523" i="47"/>
  <c r="J9523" i="47"/>
  <c r="L9523" i="47"/>
  <c r="C9441" i="47"/>
  <c r="A9442" i="47"/>
  <c r="F9441" i="47"/>
  <c r="E9441" i="47"/>
  <c r="B9441" i="47"/>
  <c r="D9441" i="47"/>
  <c r="L9524" i="47" l="1"/>
  <c r="K9524" i="47"/>
  <c r="M9524" i="47"/>
  <c r="J9524" i="47"/>
  <c r="I9524" i="47"/>
  <c r="H9525" i="47"/>
  <c r="D9442" i="47"/>
  <c r="E9442" i="47"/>
  <c r="A9443" i="47"/>
  <c r="F9442" i="47"/>
  <c r="B9442" i="47"/>
  <c r="C9442" i="47"/>
  <c r="K9525" i="47" l="1"/>
  <c r="J9525" i="47"/>
  <c r="L9525" i="47"/>
  <c r="M9525" i="47"/>
  <c r="H9526" i="47"/>
  <c r="I9525" i="47"/>
  <c r="E9443" i="47"/>
  <c r="C9443" i="47"/>
  <c r="D9443" i="47"/>
  <c r="F9443" i="47"/>
  <c r="A9444" i="47"/>
  <c r="B9443" i="47"/>
  <c r="K9526" i="47" l="1"/>
  <c r="M9526" i="47"/>
  <c r="J9526" i="47"/>
  <c r="I9526" i="47"/>
  <c r="L9526" i="47"/>
  <c r="H9527" i="47"/>
  <c r="B9444" i="47"/>
  <c r="A9445" i="47"/>
  <c r="E9444" i="47"/>
  <c r="D9444" i="47"/>
  <c r="C9444" i="47"/>
  <c r="F9444" i="47"/>
  <c r="J9527" i="47" l="1"/>
  <c r="K9527" i="47"/>
  <c r="L9527" i="47"/>
  <c r="M9527" i="47"/>
  <c r="H9528" i="47"/>
  <c r="I9527" i="47"/>
  <c r="C9445" i="47"/>
  <c r="F9445" i="47"/>
  <c r="A9446" i="47"/>
  <c r="E9445" i="47"/>
  <c r="B9445" i="47"/>
  <c r="D9445" i="47"/>
  <c r="H9529" i="47" l="1"/>
  <c r="J9528" i="47"/>
  <c r="K9528" i="47"/>
  <c r="I9528" i="47"/>
  <c r="L9528" i="47"/>
  <c r="M9528" i="47"/>
  <c r="D9446" i="47"/>
  <c r="E9446" i="47"/>
  <c r="B9446" i="47"/>
  <c r="C9446" i="47"/>
  <c r="A9447" i="47"/>
  <c r="F9446" i="47"/>
  <c r="L9529" i="47" l="1"/>
  <c r="M9529" i="47"/>
  <c r="H9530" i="47"/>
  <c r="I9529" i="47"/>
  <c r="K9529" i="47"/>
  <c r="J9529" i="47"/>
  <c r="C9447" i="47"/>
  <c r="D9447" i="47"/>
  <c r="A9448" i="47"/>
  <c r="F9447" i="47"/>
  <c r="E9447" i="47"/>
  <c r="B9447" i="47"/>
  <c r="K9530" i="47" l="1"/>
  <c r="J9530" i="47"/>
  <c r="L9530" i="47"/>
  <c r="M9530" i="47"/>
  <c r="H9531" i="47"/>
  <c r="I9530" i="47"/>
  <c r="E9448" i="47"/>
  <c r="F9448" i="47"/>
  <c r="C9448" i="47"/>
  <c r="B9448" i="47"/>
  <c r="A9449" i="47"/>
  <c r="D9448" i="47"/>
  <c r="J9531" i="47" l="1"/>
  <c r="L9531" i="47"/>
  <c r="M9531" i="47"/>
  <c r="H9532" i="47"/>
  <c r="I9531" i="47"/>
  <c r="K9531" i="47"/>
  <c r="E9449" i="47"/>
  <c r="B9449" i="47"/>
  <c r="A9450" i="47"/>
  <c r="C9449" i="47"/>
  <c r="F9449" i="47"/>
  <c r="D9449" i="47"/>
  <c r="L9532" i="47" l="1"/>
  <c r="M9532" i="47"/>
  <c r="J9532" i="47"/>
  <c r="I9532" i="47"/>
  <c r="K9532" i="47"/>
  <c r="H9533" i="47"/>
  <c r="D9450" i="47"/>
  <c r="E9450" i="47"/>
  <c r="F9450" i="47"/>
  <c r="B9450" i="47"/>
  <c r="C9450" i="47"/>
  <c r="A9451" i="47"/>
  <c r="I9533" i="47" l="1"/>
  <c r="K9533" i="47"/>
  <c r="L9533" i="47"/>
  <c r="J9533" i="47"/>
  <c r="H9534" i="47"/>
  <c r="M9533" i="47"/>
  <c r="B9451" i="47"/>
  <c r="E9451" i="47"/>
  <c r="F9451" i="47"/>
  <c r="C9451" i="47"/>
  <c r="D9451" i="47"/>
  <c r="A9452" i="47"/>
  <c r="M9534" i="47" l="1"/>
  <c r="J9534" i="47"/>
  <c r="L9534" i="47"/>
  <c r="I9534" i="47"/>
  <c r="H9535" i="47"/>
  <c r="K9534" i="47"/>
  <c r="F9452" i="47"/>
  <c r="C9452" i="47"/>
  <c r="E9452" i="47"/>
  <c r="D9452" i="47"/>
  <c r="B9452" i="47"/>
  <c r="A9453" i="47"/>
  <c r="H9536" i="47" l="1"/>
  <c r="K9535" i="47"/>
  <c r="L9535" i="47"/>
  <c r="M9535" i="47"/>
  <c r="I9535" i="47"/>
  <c r="J9535" i="47"/>
  <c r="C9453" i="47"/>
  <c r="E9453" i="47"/>
  <c r="B9453" i="47"/>
  <c r="F9453" i="47"/>
  <c r="D9453" i="47"/>
  <c r="A9454" i="47"/>
  <c r="H9537" i="47" l="1"/>
  <c r="K9536" i="47"/>
  <c r="L9536" i="47"/>
  <c r="M9536" i="47"/>
  <c r="I9536" i="47"/>
  <c r="J9536" i="47"/>
  <c r="D9454" i="47"/>
  <c r="E9454" i="47"/>
  <c r="F9454" i="47"/>
  <c r="B9454" i="47"/>
  <c r="C9454" i="47"/>
  <c r="A9455" i="47"/>
  <c r="M9537" i="47" l="1"/>
  <c r="K9537" i="47"/>
  <c r="I9537" i="47"/>
  <c r="L9537" i="47"/>
  <c r="J9537" i="47"/>
  <c r="H9538" i="47"/>
  <c r="B9455" i="47"/>
  <c r="E9455" i="47"/>
  <c r="C9455" i="47"/>
  <c r="D9455" i="47"/>
  <c r="F9455" i="47"/>
  <c r="A9456" i="47"/>
  <c r="J9538" i="47" l="1"/>
  <c r="L9538" i="47"/>
  <c r="M9538" i="47"/>
  <c r="H9539" i="47"/>
  <c r="I9538" i="47"/>
  <c r="K9538" i="47"/>
  <c r="F9456" i="47"/>
  <c r="C9456" i="47"/>
  <c r="D9456" i="47"/>
  <c r="B9456" i="47"/>
  <c r="A9457" i="47"/>
  <c r="E9456" i="47"/>
  <c r="K9539" i="47" l="1"/>
  <c r="J9539" i="47"/>
  <c r="L9539" i="47"/>
  <c r="M9539" i="47"/>
  <c r="H9540" i="47"/>
  <c r="I9539" i="47"/>
  <c r="C9457" i="47"/>
  <c r="E9457" i="47"/>
  <c r="B9457" i="47"/>
  <c r="F9457" i="47"/>
  <c r="D9457" i="47"/>
  <c r="A9458" i="47"/>
  <c r="L9540" i="47" l="1"/>
  <c r="M9540" i="47"/>
  <c r="K9540" i="47"/>
  <c r="I9540" i="47"/>
  <c r="J9540" i="47"/>
  <c r="H9541" i="47"/>
  <c r="D9458" i="47"/>
  <c r="E9458" i="47"/>
  <c r="C9458" i="47"/>
  <c r="A9459" i="47"/>
  <c r="F9458" i="47"/>
  <c r="B9458" i="47"/>
  <c r="J9541" i="47" l="1"/>
  <c r="L9541" i="47"/>
  <c r="M9541" i="47"/>
  <c r="H9542" i="47"/>
  <c r="I9541" i="47"/>
  <c r="K9541" i="47"/>
  <c r="B9459" i="47"/>
  <c r="E9459" i="47"/>
  <c r="C9459" i="47"/>
  <c r="D9459" i="47"/>
  <c r="F9459" i="47"/>
  <c r="A9460" i="47"/>
  <c r="J9542" i="47" l="1"/>
  <c r="L9542" i="47"/>
  <c r="M9542" i="47"/>
  <c r="H9543" i="47"/>
  <c r="I9542" i="47"/>
  <c r="K9542" i="47"/>
  <c r="F9460" i="47"/>
  <c r="C9460" i="47"/>
  <c r="B9460" i="47"/>
  <c r="A9461" i="47"/>
  <c r="E9460" i="47"/>
  <c r="D9460" i="47"/>
  <c r="H9544" i="47" l="1"/>
  <c r="M9543" i="47"/>
  <c r="K9543" i="47"/>
  <c r="I9543" i="47"/>
  <c r="J9543" i="47"/>
  <c r="L9543" i="47"/>
  <c r="C9461" i="47"/>
  <c r="F9461" i="47"/>
  <c r="E9461" i="47"/>
  <c r="B9461" i="47"/>
  <c r="D9461" i="47"/>
  <c r="A9462" i="47"/>
  <c r="H9545" i="47" l="1"/>
  <c r="M9544" i="47"/>
  <c r="I9544" i="47"/>
  <c r="J9544" i="47"/>
  <c r="L9544" i="47"/>
  <c r="K9544" i="47"/>
  <c r="D9462" i="47"/>
  <c r="E9462" i="47"/>
  <c r="C9462" i="47"/>
  <c r="A9463" i="47"/>
  <c r="F9462" i="47"/>
  <c r="B9462" i="47"/>
  <c r="M9545" i="47" l="1"/>
  <c r="K9545" i="47"/>
  <c r="L9545" i="47"/>
  <c r="I9545" i="47"/>
  <c r="J9545" i="47"/>
  <c r="H9546" i="47"/>
  <c r="E9463" i="47"/>
  <c r="C9463" i="47"/>
  <c r="D9463" i="47"/>
  <c r="B9463" i="47"/>
  <c r="F9463" i="47"/>
  <c r="A9464" i="47"/>
  <c r="H9547" i="47" l="1"/>
  <c r="K9546" i="47"/>
  <c r="L9546" i="47"/>
  <c r="M9546" i="47"/>
  <c r="J9546" i="47"/>
  <c r="I9546" i="47"/>
  <c r="F9464" i="47"/>
  <c r="C9464" i="47"/>
  <c r="B9464" i="47"/>
  <c r="A9465" i="47"/>
  <c r="E9464" i="47"/>
  <c r="D9464" i="47"/>
  <c r="H9548" i="47" l="1"/>
  <c r="M9547" i="47"/>
  <c r="K9547" i="47"/>
  <c r="I9547" i="47"/>
  <c r="J9547" i="47"/>
  <c r="L9547" i="47"/>
  <c r="C9465" i="47"/>
  <c r="F9465" i="47"/>
  <c r="E9465" i="47"/>
  <c r="B9465" i="47"/>
  <c r="D9465" i="47"/>
  <c r="A9466" i="47"/>
  <c r="J9548" i="47" l="1"/>
  <c r="M9548" i="47"/>
  <c r="H9549" i="47"/>
  <c r="L9548" i="47"/>
  <c r="I9548" i="47"/>
  <c r="K9548" i="47"/>
  <c r="D9466" i="47"/>
  <c r="E9466" i="47"/>
  <c r="C9466" i="47"/>
  <c r="A9467" i="47"/>
  <c r="F9466" i="47"/>
  <c r="B9466" i="47"/>
  <c r="L9549" i="47" l="1"/>
  <c r="M9549" i="47"/>
  <c r="H9550" i="47"/>
  <c r="I9549" i="47"/>
  <c r="K9549" i="47"/>
  <c r="J9549" i="47"/>
  <c r="B9467" i="47"/>
  <c r="E9467" i="47"/>
  <c r="C9467" i="47"/>
  <c r="D9467" i="47"/>
  <c r="F9467" i="47"/>
  <c r="A9468" i="47"/>
  <c r="H9551" i="47" l="1"/>
  <c r="K9550" i="47"/>
  <c r="L9550" i="47"/>
  <c r="I9550" i="47"/>
  <c r="M9550" i="47"/>
  <c r="J9550" i="47"/>
  <c r="F9468" i="47"/>
  <c r="C9468" i="47"/>
  <c r="B9468" i="47"/>
  <c r="A9469" i="47"/>
  <c r="E9468" i="47"/>
  <c r="D9468" i="47"/>
  <c r="H9552" i="47" l="1"/>
  <c r="M9551" i="47"/>
  <c r="K9551" i="47"/>
  <c r="I9551" i="47"/>
  <c r="J9551" i="47"/>
  <c r="L9551" i="47"/>
  <c r="E9469" i="47"/>
  <c r="B9469" i="47"/>
  <c r="D9469" i="47"/>
  <c r="A9470" i="47"/>
  <c r="C9469" i="47"/>
  <c r="F9469" i="47"/>
  <c r="J9552" i="47" l="1"/>
  <c r="M9552" i="47"/>
  <c r="K9552" i="47"/>
  <c r="L9552" i="47"/>
  <c r="H9553" i="47"/>
  <c r="I9552" i="47"/>
  <c r="D9470" i="47"/>
  <c r="E9470" i="47"/>
  <c r="A9471" i="47"/>
  <c r="F9470" i="47"/>
  <c r="B9470" i="47"/>
  <c r="C9470" i="47"/>
  <c r="K9553" i="47" l="1"/>
  <c r="J9553" i="47"/>
  <c r="M9553" i="47"/>
  <c r="L9553" i="47"/>
  <c r="I9553" i="47"/>
  <c r="H9554" i="47"/>
  <c r="B9471" i="47"/>
  <c r="E9471" i="47"/>
  <c r="C9471" i="47"/>
  <c r="D9471" i="47"/>
  <c r="F9471" i="47"/>
  <c r="A9472" i="47"/>
  <c r="K9554" i="47" l="1"/>
  <c r="H9555" i="47"/>
  <c r="M9554" i="47"/>
  <c r="J9554" i="47"/>
  <c r="L9554" i="47"/>
  <c r="I9554" i="47"/>
  <c r="F9472" i="47"/>
  <c r="C9472" i="47"/>
  <c r="B9472" i="47"/>
  <c r="A9473" i="47"/>
  <c r="E9472" i="47"/>
  <c r="D9472" i="47"/>
  <c r="I9555" i="47" l="1"/>
  <c r="K9555" i="47"/>
  <c r="J9555" i="47"/>
  <c r="H9556" i="47"/>
  <c r="M9555" i="47"/>
  <c r="L9555" i="47"/>
  <c r="B9473" i="47"/>
  <c r="E9473" i="47"/>
  <c r="D9473" i="47"/>
  <c r="A9474" i="47"/>
  <c r="C9473" i="47"/>
  <c r="F9473" i="47"/>
  <c r="J9556" i="47" l="1"/>
  <c r="L9556" i="47"/>
  <c r="M9556" i="47"/>
  <c r="H9557" i="47"/>
  <c r="I9556" i="47"/>
  <c r="K9556" i="47"/>
  <c r="D9474" i="47"/>
  <c r="E9474" i="47"/>
  <c r="C9474" i="47"/>
  <c r="A9475" i="47"/>
  <c r="F9474" i="47"/>
  <c r="B9474" i="47"/>
  <c r="H9558" i="47" l="1"/>
  <c r="K9557" i="47"/>
  <c r="L9557" i="47"/>
  <c r="I9557" i="47"/>
  <c r="M9557" i="47"/>
  <c r="J9557" i="47"/>
  <c r="B9475" i="47"/>
  <c r="E9475" i="47"/>
  <c r="C9475" i="47"/>
  <c r="D9475" i="47"/>
  <c r="F9475" i="47"/>
  <c r="A9476" i="47"/>
  <c r="H9559" i="47" l="1"/>
  <c r="M9558" i="47"/>
  <c r="K9558" i="47"/>
  <c r="J9558" i="47"/>
  <c r="L9558" i="47"/>
  <c r="I9558" i="47"/>
  <c r="F9476" i="47"/>
  <c r="C9476" i="47"/>
  <c r="B9476" i="47"/>
  <c r="E9476" i="47"/>
  <c r="D9476" i="47"/>
  <c r="A9477" i="47"/>
  <c r="H9560" i="47" l="1"/>
  <c r="M9559" i="47"/>
  <c r="K9559" i="47"/>
  <c r="L9559" i="47"/>
  <c r="I9559" i="47"/>
  <c r="J9559" i="47"/>
  <c r="C9477" i="47"/>
  <c r="E9477" i="47"/>
  <c r="B9477" i="47"/>
  <c r="D9477" i="47"/>
  <c r="A9478" i="47"/>
  <c r="F9477" i="47"/>
  <c r="M9560" i="47" l="1"/>
  <c r="I9560" i="47"/>
  <c r="K9560" i="47"/>
  <c r="L9560" i="47"/>
  <c r="J9560" i="47"/>
  <c r="H9561" i="47"/>
  <c r="D9478" i="47"/>
  <c r="E9478" i="47"/>
  <c r="B9478" i="47"/>
  <c r="C9478" i="47"/>
  <c r="A9479" i="47"/>
  <c r="F9478" i="47"/>
  <c r="M9561" i="47" l="1"/>
  <c r="K9561" i="47"/>
  <c r="I9561" i="47"/>
  <c r="J9561" i="47"/>
  <c r="L9561" i="47"/>
  <c r="H9562" i="47"/>
  <c r="B9479" i="47"/>
  <c r="C9479" i="47"/>
  <c r="D9479" i="47"/>
  <c r="A9480" i="47"/>
  <c r="E9479" i="47"/>
  <c r="F9479" i="47"/>
  <c r="K9562" i="47" l="1"/>
  <c r="J9562" i="47"/>
  <c r="L9562" i="47"/>
  <c r="M9562" i="47"/>
  <c r="H9563" i="47"/>
  <c r="I9562" i="47"/>
  <c r="F9480" i="47"/>
  <c r="C9480" i="47"/>
  <c r="B9480" i="47"/>
  <c r="A9481" i="47"/>
  <c r="E9480" i="47"/>
  <c r="D9480" i="47"/>
  <c r="L9563" i="47" l="1"/>
  <c r="H9564" i="47"/>
  <c r="M9563" i="47"/>
  <c r="K9563" i="47"/>
  <c r="I9563" i="47"/>
  <c r="J9563" i="47"/>
  <c r="F9481" i="47"/>
  <c r="E9481" i="47"/>
  <c r="B9481" i="47"/>
  <c r="D9481" i="47"/>
  <c r="A9482" i="47"/>
  <c r="C9481" i="47"/>
  <c r="L9564" i="47" l="1"/>
  <c r="K9564" i="47"/>
  <c r="H9565" i="47"/>
  <c r="M9564" i="47"/>
  <c r="J9564" i="47"/>
  <c r="I9564" i="47"/>
  <c r="D9482" i="47"/>
  <c r="E9482" i="47"/>
  <c r="C9482" i="47"/>
  <c r="A9483" i="47"/>
  <c r="F9482" i="47"/>
  <c r="B9482" i="47"/>
  <c r="J9565" i="47" l="1"/>
  <c r="L9565" i="47"/>
  <c r="M9565" i="47"/>
  <c r="H9566" i="47"/>
  <c r="I9565" i="47"/>
  <c r="K9565" i="47"/>
  <c r="B9483" i="47"/>
  <c r="E9483" i="47"/>
  <c r="C9483" i="47"/>
  <c r="D9483" i="47"/>
  <c r="F9483" i="47"/>
  <c r="A9484" i="47"/>
  <c r="J9566" i="47" l="1"/>
  <c r="L9566" i="47"/>
  <c r="H9567" i="47"/>
  <c r="I9566" i="47"/>
  <c r="K9566" i="47"/>
  <c r="M9566" i="47"/>
  <c r="B9484" i="47"/>
  <c r="A9485" i="47"/>
  <c r="E9484" i="47"/>
  <c r="D9484" i="47"/>
  <c r="F9484" i="47"/>
  <c r="C9484" i="47"/>
  <c r="H9568" i="47" l="1"/>
  <c r="M9567" i="47"/>
  <c r="K9567" i="47"/>
  <c r="L9567" i="47"/>
  <c r="I9567" i="47"/>
  <c r="J9567" i="47"/>
  <c r="B9485" i="47"/>
  <c r="F9485" i="47"/>
  <c r="E9485" i="47"/>
  <c r="D9485" i="47"/>
  <c r="A9486" i="47"/>
  <c r="C9485" i="47"/>
  <c r="K9568" i="47" l="1"/>
  <c r="L9568" i="47"/>
  <c r="M9568" i="47"/>
  <c r="I9568" i="47"/>
  <c r="J9568" i="47"/>
  <c r="H9569" i="47"/>
  <c r="C9486" i="47"/>
  <c r="A9487" i="47"/>
  <c r="F9486" i="47"/>
  <c r="B9486" i="47"/>
  <c r="D9486" i="47"/>
  <c r="E9486" i="47"/>
  <c r="L9569" i="47" l="1"/>
  <c r="H9570" i="47"/>
  <c r="M9569" i="47"/>
  <c r="K9569" i="47"/>
  <c r="I9569" i="47"/>
  <c r="J9569" i="47"/>
  <c r="B9487" i="47"/>
  <c r="E9487" i="47"/>
  <c r="C9487" i="47"/>
  <c r="F9487" i="47"/>
  <c r="A9488" i="47"/>
  <c r="D9487" i="47"/>
  <c r="L9570" i="47" l="1"/>
  <c r="H9571" i="47"/>
  <c r="M9570" i="47"/>
  <c r="K9570" i="47"/>
  <c r="I9570" i="47"/>
  <c r="J9570" i="47"/>
  <c r="F9488" i="47"/>
  <c r="C9488" i="47"/>
  <c r="A9489" i="47"/>
  <c r="E9488" i="47"/>
  <c r="D9488" i="47"/>
  <c r="B9488" i="47"/>
  <c r="L9571" i="47" l="1"/>
  <c r="M9571" i="47"/>
  <c r="K9571" i="47"/>
  <c r="H9572" i="47"/>
  <c r="I9571" i="47"/>
  <c r="J9571" i="47"/>
  <c r="C9489" i="47"/>
  <c r="E9489" i="47"/>
  <c r="B9489" i="47"/>
  <c r="D9489" i="47"/>
  <c r="A9490" i="47"/>
  <c r="F9489" i="47"/>
  <c r="I9572" i="47" l="1"/>
  <c r="K9572" i="47"/>
  <c r="L9572" i="47"/>
  <c r="M9572" i="47"/>
  <c r="J9572" i="47"/>
  <c r="H9573" i="47"/>
  <c r="D9490" i="47"/>
  <c r="E9490" i="47"/>
  <c r="C9490" i="47"/>
  <c r="A9491" i="47"/>
  <c r="B9490" i="47"/>
  <c r="F9490" i="47"/>
  <c r="L9573" i="47" l="1"/>
  <c r="J9573" i="47"/>
  <c r="H9574" i="47"/>
  <c r="M9573" i="47"/>
  <c r="K9573" i="47"/>
  <c r="I9573" i="47"/>
  <c r="B9491" i="47"/>
  <c r="C9491" i="47"/>
  <c r="D9491" i="47"/>
  <c r="F9491" i="47"/>
  <c r="A9492" i="47"/>
  <c r="E9491" i="47"/>
  <c r="K9574" i="47" l="1"/>
  <c r="L9574" i="47"/>
  <c r="M9574" i="47"/>
  <c r="J9574" i="47"/>
  <c r="H9575" i="47"/>
  <c r="I9574" i="47"/>
  <c r="F9492" i="47"/>
  <c r="C9492" i="47"/>
  <c r="B9492" i="47"/>
  <c r="A9493" i="47"/>
  <c r="E9492" i="47"/>
  <c r="D9492" i="47"/>
  <c r="J9575" i="47" l="1"/>
  <c r="M9575" i="47"/>
  <c r="L9575" i="47"/>
  <c r="I9575" i="47"/>
  <c r="H9576" i="47"/>
  <c r="K9575" i="47"/>
  <c r="C9493" i="47"/>
  <c r="E9493" i="47"/>
  <c r="B9493" i="47"/>
  <c r="D9493" i="47"/>
  <c r="A9494" i="47"/>
  <c r="F9493" i="47"/>
  <c r="M9576" i="47" l="1"/>
  <c r="I9576" i="47"/>
  <c r="K9576" i="47"/>
  <c r="L9576" i="47"/>
  <c r="H9577" i="47"/>
  <c r="J9576" i="47"/>
  <c r="C9494" i="47"/>
  <c r="A9495" i="47"/>
  <c r="F9494" i="47"/>
  <c r="B9494" i="47"/>
  <c r="E9494" i="47"/>
  <c r="D9494" i="47"/>
  <c r="M9577" i="47" l="1"/>
  <c r="L9577" i="47"/>
  <c r="J9577" i="47"/>
  <c r="I9577" i="47"/>
  <c r="H9578" i="47"/>
  <c r="K9577" i="47"/>
  <c r="B9495" i="47"/>
  <c r="E9495" i="47"/>
  <c r="C9495" i="47"/>
  <c r="D9495" i="47"/>
  <c r="F9495" i="47"/>
  <c r="A9496" i="47"/>
  <c r="H9579" i="47" l="1"/>
  <c r="M9578" i="47"/>
  <c r="K9578" i="47"/>
  <c r="I9578" i="47"/>
  <c r="J9578" i="47"/>
  <c r="L9578" i="47"/>
  <c r="F9496" i="47"/>
  <c r="C9496" i="47"/>
  <c r="B9496" i="47"/>
  <c r="A9497" i="47"/>
  <c r="E9496" i="47"/>
  <c r="D9496" i="47"/>
  <c r="L9579" i="47" l="1"/>
  <c r="H9580" i="47"/>
  <c r="M9579" i="47"/>
  <c r="K9579" i="47"/>
  <c r="I9579" i="47"/>
  <c r="J9579" i="47"/>
  <c r="C9497" i="47"/>
  <c r="F9497" i="47"/>
  <c r="E9497" i="47"/>
  <c r="B9497" i="47"/>
  <c r="D9497" i="47"/>
  <c r="A9498" i="47"/>
  <c r="L9580" i="47" l="1"/>
  <c r="M9580" i="47"/>
  <c r="K9580" i="47"/>
  <c r="H9581" i="47"/>
  <c r="I9580" i="47"/>
  <c r="J9580" i="47"/>
  <c r="D9498" i="47"/>
  <c r="E9498" i="47"/>
  <c r="C9498" i="47"/>
  <c r="A9499" i="47"/>
  <c r="B9498" i="47"/>
  <c r="F9498" i="47"/>
  <c r="L9581" i="47" l="1"/>
  <c r="H9582" i="47"/>
  <c r="M9581" i="47"/>
  <c r="K9581" i="47"/>
  <c r="I9581" i="47"/>
  <c r="J9581" i="47"/>
  <c r="B9499" i="47"/>
  <c r="C9499" i="47"/>
  <c r="D9499" i="47"/>
  <c r="E9499" i="47"/>
  <c r="F9499" i="47"/>
  <c r="A9500" i="47"/>
  <c r="L9582" i="47" l="1"/>
  <c r="H9583" i="47"/>
  <c r="M9582" i="47"/>
  <c r="K9582" i="47"/>
  <c r="I9582" i="47"/>
  <c r="J9582" i="47"/>
  <c r="F9500" i="47"/>
  <c r="C9500" i="47"/>
  <c r="D9500" i="47"/>
  <c r="B9500" i="47"/>
  <c r="A9501" i="47"/>
  <c r="E9500" i="47"/>
  <c r="J9583" i="47" l="1"/>
  <c r="I9583" i="47"/>
  <c r="L9583" i="47"/>
  <c r="M9583" i="47"/>
  <c r="H9584" i="47"/>
  <c r="K9583" i="47"/>
  <c r="C9501" i="47"/>
  <c r="F9501" i="47"/>
  <c r="E9501" i="47"/>
  <c r="B9501" i="47"/>
  <c r="A9502" i="47"/>
  <c r="D9501" i="47"/>
  <c r="J9584" i="47" l="1"/>
  <c r="L9584" i="47"/>
  <c r="M9584" i="47"/>
  <c r="H9585" i="47"/>
  <c r="I9584" i="47"/>
  <c r="K9584" i="47"/>
  <c r="D9502" i="47"/>
  <c r="E9502" i="47"/>
  <c r="C9502" i="47"/>
  <c r="A9503" i="47"/>
  <c r="F9502" i="47"/>
  <c r="B9502" i="47"/>
  <c r="H9586" i="47" l="1"/>
  <c r="M9585" i="47"/>
  <c r="J9585" i="47"/>
  <c r="I9585" i="47"/>
  <c r="K9585" i="47"/>
  <c r="L9585" i="47"/>
  <c r="B9503" i="47"/>
  <c r="E9503" i="47"/>
  <c r="C9503" i="47"/>
  <c r="D9503" i="47"/>
  <c r="F9503" i="47"/>
  <c r="A9504" i="47"/>
  <c r="J9586" i="47" l="1"/>
  <c r="M9586" i="47"/>
  <c r="L9586" i="47"/>
  <c r="K9586" i="47"/>
  <c r="H9587" i="47"/>
  <c r="I9586" i="47"/>
  <c r="F9504" i="47"/>
  <c r="C9504" i="47"/>
  <c r="B9504" i="47"/>
  <c r="A9505" i="47"/>
  <c r="E9504" i="47"/>
  <c r="D9504" i="47"/>
  <c r="L9587" i="47" l="1"/>
  <c r="H9588" i="47"/>
  <c r="M9587" i="47"/>
  <c r="K9587" i="47"/>
  <c r="I9587" i="47"/>
  <c r="J9587" i="47"/>
  <c r="C9505" i="47"/>
  <c r="F9505" i="47"/>
  <c r="E9505" i="47"/>
  <c r="B9505" i="47"/>
  <c r="A9506" i="47"/>
  <c r="D9505" i="47"/>
  <c r="K9588" i="47" l="1"/>
  <c r="M9588" i="47"/>
  <c r="J9588" i="47"/>
  <c r="I9588" i="47"/>
  <c r="H9589" i="47"/>
  <c r="L9588" i="47"/>
  <c r="C9506" i="47"/>
  <c r="A9507" i="47"/>
  <c r="F9506" i="47"/>
  <c r="B9506" i="47"/>
  <c r="D9506" i="47"/>
  <c r="E9506" i="47"/>
  <c r="K9589" i="47" l="1"/>
  <c r="L9589" i="47"/>
  <c r="M9589" i="47"/>
  <c r="I9589" i="47"/>
  <c r="J9589" i="47"/>
  <c r="H9590" i="47"/>
  <c r="B9507" i="47"/>
  <c r="E9507" i="47"/>
  <c r="C9507" i="47"/>
  <c r="D9507" i="47"/>
  <c r="F9507" i="47"/>
  <c r="A9508" i="47"/>
  <c r="M9590" i="47" l="1"/>
  <c r="K9590" i="47"/>
  <c r="L9590" i="47"/>
  <c r="H9591" i="47"/>
  <c r="I9590" i="47"/>
  <c r="J9590" i="47"/>
  <c r="F9508" i="47"/>
  <c r="C9508" i="47"/>
  <c r="B9508" i="47"/>
  <c r="A9509" i="47"/>
  <c r="E9508" i="47"/>
  <c r="D9508" i="47"/>
  <c r="H9592" i="47" l="1"/>
  <c r="M9591" i="47"/>
  <c r="K9591" i="47"/>
  <c r="L9591" i="47"/>
  <c r="I9591" i="47"/>
  <c r="J9591" i="47"/>
  <c r="C9509" i="47"/>
  <c r="E9509" i="47"/>
  <c r="B9509" i="47"/>
  <c r="D9509" i="47"/>
  <c r="A9510" i="47"/>
  <c r="F9509" i="47"/>
  <c r="L9592" i="47" l="1"/>
  <c r="J9592" i="47"/>
  <c r="K9592" i="47"/>
  <c r="H9593" i="47"/>
  <c r="M9592" i="47"/>
  <c r="I9592" i="47"/>
  <c r="D9510" i="47"/>
  <c r="E9510" i="47"/>
  <c r="A9511" i="47"/>
  <c r="C9510" i="47"/>
  <c r="B9510" i="47"/>
  <c r="F9510" i="47"/>
  <c r="J9593" i="47" l="1"/>
  <c r="L9593" i="47"/>
  <c r="M9593" i="47"/>
  <c r="H9594" i="47"/>
  <c r="I9593" i="47"/>
  <c r="K9593" i="47"/>
  <c r="B9511" i="47"/>
  <c r="E9511" i="47"/>
  <c r="C9511" i="47"/>
  <c r="D9511" i="47"/>
  <c r="F9511" i="47"/>
  <c r="A9512" i="47"/>
  <c r="J9594" i="47" l="1"/>
  <c r="K9594" i="47"/>
  <c r="L9594" i="47"/>
  <c r="M9594" i="47"/>
  <c r="H9595" i="47"/>
  <c r="I9594" i="47"/>
  <c r="F9512" i="47"/>
  <c r="C9512" i="47"/>
  <c r="B9512" i="47"/>
  <c r="A9513" i="47"/>
  <c r="D9512" i="47"/>
  <c r="E9512" i="47"/>
  <c r="J9595" i="47" l="1"/>
  <c r="L9595" i="47"/>
  <c r="M9595" i="47"/>
  <c r="H9596" i="47"/>
  <c r="I9595" i="47"/>
  <c r="K9595" i="47"/>
  <c r="B9513" i="47"/>
  <c r="E9513" i="47"/>
  <c r="D9513" i="47"/>
  <c r="A9514" i="47"/>
  <c r="C9513" i="47"/>
  <c r="F9513" i="47"/>
  <c r="J9596" i="47" l="1"/>
  <c r="M9596" i="47"/>
  <c r="L9596" i="47"/>
  <c r="I9596" i="47"/>
  <c r="H9597" i="47"/>
  <c r="K9596" i="47"/>
  <c r="D9514" i="47"/>
  <c r="E9514" i="47"/>
  <c r="C9514" i="47"/>
  <c r="A9515" i="47"/>
  <c r="F9514" i="47"/>
  <c r="B9514" i="47"/>
  <c r="M9597" i="47" l="1"/>
  <c r="K9597" i="47"/>
  <c r="L9597" i="47"/>
  <c r="I9597" i="47"/>
  <c r="J9597" i="47"/>
  <c r="H9598" i="47"/>
  <c r="E9515" i="47"/>
  <c r="C9515" i="47"/>
  <c r="D9515" i="47"/>
  <c r="F9515" i="47"/>
  <c r="A9516" i="47"/>
  <c r="B9515" i="47"/>
  <c r="L9598" i="47" l="1"/>
  <c r="H9599" i="47"/>
  <c r="J9598" i="47"/>
  <c r="M9598" i="47"/>
  <c r="K9598" i="47"/>
  <c r="I9598" i="47"/>
  <c r="B9516" i="47"/>
  <c r="A9517" i="47"/>
  <c r="D9516" i="47"/>
  <c r="E9516" i="47"/>
  <c r="F9516" i="47"/>
  <c r="C9516" i="47"/>
  <c r="I9599" i="47" l="1"/>
  <c r="K9599" i="47"/>
  <c r="L9599" i="47"/>
  <c r="J9599" i="47"/>
  <c r="H9600" i="47"/>
  <c r="M9599" i="47"/>
  <c r="C9517" i="47"/>
  <c r="D9517" i="47"/>
  <c r="F9517" i="47"/>
  <c r="E9517" i="47"/>
  <c r="B9517" i="47"/>
  <c r="A9518" i="47"/>
  <c r="H9601" i="47" l="1"/>
  <c r="K9600" i="47"/>
  <c r="J9600" i="47"/>
  <c r="M9600" i="47"/>
  <c r="L9600" i="47"/>
  <c r="I9600" i="47"/>
  <c r="D9518" i="47"/>
  <c r="E9518" i="47"/>
  <c r="A9519" i="47"/>
  <c r="C9518" i="47"/>
  <c r="F9518" i="47"/>
  <c r="B9518" i="47"/>
  <c r="K9601" i="47" l="1"/>
  <c r="J9601" i="47"/>
  <c r="L9601" i="47"/>
  <c r="M9601" i="47"/>
  <c r="H9602" i="47"/>
  <c r="I9601" i="47"/>
  <c r="E9519" i="47"/>
  <c r="C9519" i="47"/>
  <c r="D9519" i="47"/>
  <c r="F9519" i="47"/>
  <c r="A9520" i="47"/>
  <c r="B9519" i="47"/>
  <c r="H9603" i="47" l="1"/>
  <c r="L9602" i="47"/>
  <c r="M9602" i="47"/>
  <c r="K9602" i="47"/>
  <c r="I9602" i="47"/>
  <c r="J9602" i="47"/>
  <c r="F9520" i="47"/>
  <c r="C9520" i="47"/>
  <c r="D9520" i="47"/>
  <c r="B9520" i="47"/>
  <c r="A9521" i="47"/>
  <c r="E9520" i="47"/>
  <c r="K9603" i="47" l="1"/>
  <c r="J9603" i="47"/>
  <c r="L9603" i="47"/>
  <c r="M9603" i="47"/>
  <c r="H9604" i="47"/>
  <c r="I9603" i="47"/>
  <c r="C9521" i="47"/>
  <c r="F9521" i="47"/>
  <c r="E9521" i="47"/>
  <c r="B9521" i="47"/>
  <c r="D9521" i="47"/>
  <c r="A9522" i="47"/>
  <c r="H9605" i="47" l="1"/>
  <c r="M9604" i="47"/>
  <c r="J9604" i="47"/>
  <c r="I9604" i="47"/>
  <c r="K9604" i="47"/>
  <c r="L9604" i="47"/>
  <c r="D9522" i="47"/>
  <c r="E9522" i="47"/>
  <c r="C9522" i="47"/>
  <c r="A9523" i="47"/>
  <c r="F9522" i="47"/>
  <c r="B9522" i="47"/>
  <c r="M9605" i="47" l="1"/>
  <c r="K9605" i="47"/>
  <c r="L9605" i="47"/>
  <c r="J9605" i="47"/>
  <c r="H9606" i="47"/>
  <c r="I9605" i="47"/>
  <c r="E9523" i="47"/>
  <c r="C9523" i="47"/>
  <c r="D9523" i="47"/>
  <c r="B9523" i="47"/>
  <c r="F9523" i="47"/>
  <c r="A9524" i="47"/>
  <c r="L9606" i="47" l="1"/>
  <c r="M9606" i="47"/>
  <c r="I9606" i="47"/>
  <c r="H9607" i="47"/>
  <c r="K9606" i="47"/>
  <c r="J9606" i="47"/>
  <c r="F9524" i="47"/>
  <c r="C9524" i="47"/>
  <c r="B9524" i="47"/>
  <c r="A9525" i="47"/>
  <c r="E9524" i="47"/>
  <c r="D9524" i="47"/>
  <c r="L9607" i="47" l="1"/>
  <c r="H9608" i="47"/>
  <c r="M9607" i="47"/>
  <c r="K9607" i="47"/>
  <c r="I9607" i="47"/>
  <c r="J9607" i="47"/>
  <c r="F9525" i="47"/>
  <c r="E9525" i="47"/>
  <c r="B9525" i="47"/>
  <c r="D9525" i="47"/>
  <c r="A9526" i="47"/>
  <c r="C9525" i="47"/>
  <c r="J9608" i="47" l="1"/>
  <c r="L9608" i="47"/>
  <c r="M9608" i="47"/>
  <c r="I9608" i="47"/>
  <c r="H9609" i="47"/>
  <c r="K9608" i="47"/>
  <c r="D9526" i="47"/>
  <c r="C9526" i="47"/>
  <c r="A9527" i="47"/>
  <c r="F9526" i="47"/>
  <c r="B9526" i="47"/>
  <c r="E9526" i="47"/>
  <c r="J9609" i="47" l="1"/>
  <c r="L9609" i="47"/>
  <c r="M9609" i="47"/>
  <c r="H9610" i="47"/>
  <c r="I9609" i="47"/>
  <c r="K9609" i="47"/>
  <c r="E9527" i="47"/>
  <c r="F9527" i="47"/>
  <c r="A9528" i="47"/>
  <c r="B9527" i="47"/>
  <c r="C9527" i="47"/>
  <c r="D9527" i="47"/>
  <c r="J9610" i="47" l="1"/>
  <c r="L9610" i="47"/>
  <c r="M9610" i="47"/>
  <c r="H9611" i="47"/>
  <c r="I9610" i="47"/>
  <c r="K9610" i="47"/>
  <c r="F9528" i="47"/>
  <c r="C9528" i="47"/>
  <c r="B9528" i="47"/>
  <c r="A9529" i="47"/>
  <c r="E9528" i="47"/>
  <c r="D9528" i="47"/>
  <c r="L9611" i="47" l="1"/>
  <c r="K9611" i="47"/>
  <c r="M9611" i="47"/>
  <c r="J9611" i="47"/>
  <c r="I9611" i="47"/>
  <c r="H9612" i="47"/>
  <c r="C9529" i="47"/>
  <c r="F9529" i="47"/>
  <c r="E9529" i="47"/>
  <c r="B9529" i="47"/>
  <c r="D9529" i="47"/>
  <c r="A9530" i="47"/>
  <c r="I9612" i="47" l="1"/>
  <c r="L9612" i="47"/>
  <c r="M9612" i="47"/>
  <c r="K9612" i="47"/>
  <c r="J9612" i="47"/>
  <c r="H9613" i="47"/>
  <c r="D9530" i="47"/>
  <c r="E9530" i="47"/>
  <c r="C9530" i="47"/>
  <c r="A9531" i="47"/>
  <c r="F9530" i="47"/>
  <c r="B9530" i="47"/>
  <c r="J9613" i="47" l="1"/>
  <c r="L9613" i="47"/>
  <c r="M9613" i="47"/>
  <c r="H9614" i="47"/>
  <c r="I9613" i="47"/>
  <c r="K9613" i="47"/>
  <c r="E9531" i="47"/>
  <c r="C9531" i="47"/>
  <c r="D9531" i="47"/>
  <c r="B9531" i="47"/>
  <c r="F9531" i="47"/>
  <c r="A9532" i="47"/>
  <c r="L9614" i="47" l="1"/>
  <c r="H9615" i="47"/>
  <c r="M9614" i="47"/>
  <c r="J9614" i="47"/>
  <c r="I9614" i="47"/>
  <c r="K9614" i="47"/>
  <c r="F9532" i="47"/>
  <c r="C9532" i="47"/>
  <c r="B9532" i="47"/>
  <c r="A9533" i="47"/>
  <c r="D9532" i="47"/>
  <c r="E9532" i="47"/>
  <c r="L9615" i="47" l="1"/>
  <c r="M9615" i="47"/>
  <c r="K9615" i="47"/>
  <c r="I9615" i="47"/>
  <c r="J9615" i="47"/>
  <c r="H9616" i="47"/>
  <c r="E9533" i="47"/>
  <c r="B9533" i="47"/>
  <c r="D9533" i="47"/>
  <c r="A9534" i="47"/>
  <c r="C9533" i="47"/>
  <c r="F9533" i="47"/>
  <c r="J9616" i="47" l="1"/>
  <c r="L9616" i="47"/>
  <c r="M9616" i="47"/>
  <c r="H9617" i="47"/>
  <c r="I9616" i="47"/>
  <c r="K9616" i="47"/>
  <c r="C9534" i="47"/>
  <c r="A9535" i="47"/>
  <c r="F9534" i="47"/>
  <c r="B9534" i="47"/>
  <c r="D9534" i="47"/>
  <c r="E9534" i="47"/>
  <c r="M9617" i="47" l="1"/>
  <c r="I9617" i="47"/>
  <c r="K9617" i="47"/>
  <c r="L9617" i="47"/>
  <c r="J9617" i="47"/>
  <c r="H9618" i="47"/>
  <c r="C9535" i="47"/>
  <c r="D9535" i="47"/>
  <c r="F9535" i="47"/>
  <c r="A9536" i="47"/>
  <c r="B9535" i="47"/>
  <c r="E9535" i="47"/>
  <c r="H9619" i="47" l="1"/>
  <c r="M9618" i="47"/>
  <c r="K9618" i="47"/>
  <c r="I9618" i="47"/>
  <c r="J9618" i="47"/>
  <c r="L9618" i="47"/>
  <c r="F9536" i="47"/>
  <c r="C9536" i="47"/>
  <c r="B9536" i="47"/>
  <c r="A9537" i="47"/>
  <c r="E9536" i="47"/>
  <c r="D9536" i="47"/>
  <c r="J9619" i="47" l="1"/>
  <c r="M9619" i="47"/>
  <c r="L9619" i="47"/>
  <c r="I9619" i="47"/>
  <c r="H9620" i="47"/>
  <c r="K9619" i="47"/>
  <c r="C9537" i="47"/>
  <c r="F9537" i="47"/>
  <c r="D9537" i="47"/>
  <c r="A9538" i="47"/>
  <c r="E9537" i="47"/>
  <c r="B9537" i="47"/>
  <c r="L9620" i="47" l="1"/>
  <c r="M9620" i="47"/>
  <c r="K9620" i="47"/>
  <c r="H9621" i="47"/>
  <c r="I9620" i="47"/>
  <c r="J9620" i="47"/>
  <c r="C9538" i="47"/>
  <c r="A9539" i="47"/>
  <c r="F9538" i="47"/>
  <c r="B9538" i="47"/>
  <c r="D9538" i="47"/>
  <c r="E9538" i="47"/>
  <c r="M9621" i="47" l="1"/>
  <c r="K9621" i="47"/>
  <c r="L9621" i="47"/>
  <c r="H9622" i="47"/>
  <c r="I9621" i="47"/>
  <c r="J9621" i="47"/>
  <c r="B9539" i="47"/>
  <c r="E9539" i="47"/>
  <c r="C9539" i="47"/>
  <c r="D9539" i="47"/>
  <c r="F9539" i="47"/>
  <c r="A9540" i="47"/>
  <c r="L9622" i="47" l="1"/>
  <c r="M9622" i="47"/>
  <c r="K9622" i="47"/>
  <c r="J9622" i="47"/>
  <c r="I9622" i="47"/>
  <c r="H9623" i="47"/>
  <c r="F9540" i="47"/>
  <c r="C9540" i="47"/>
  <c r="B9540" i="47"/>
  <c r="A9541" i="47"/>
  <c r="E9540" i="47"/>
  <c r="D9540" i="47"/>
  <c r="L9623" i="47" l="1"/>
  <c r="K9623" i="47"/>
  <c r="M9623" i="47"/>
  <c r="J9623" i="47"/>
  <c r="I9623" i="47"/>
  <c r="H9624" i="47"/>
  <c r="C9541" i="47"/>
  <c r="F9541" i="47"/>
  <c r="E9541" i="47"/>
  <c r="B9541" i="47"/>
  <c r="A9542" i="47"/>
  <c r="D9541" i="47"/>
  <c r="L9624" i="47" l="1"/>
  <c r="H9625" i="47"/>
  <c r="M9624" i="47"/>
  <c r="K9624" i="47"/>
  <c r="I9624" i="47"/>
  <c r="J9624" i="47"/>
  <c r="D9542" i="47"/>
  <c r="E9542" i="47"/>
  <c r="C9542" i="47"/>
  <c r="A9543" i="47"/>
  <c r="F9542" i="47"/>
  <c r="B9542" i="47"/>
  <c r="K9625" i="47" l="1"/>
  <c r="L9625" i="47"/>
  <c r="M9625" i="47"/>
  <c r="J9625" i="47"/>
  <c r="H9626" i="47"/>
  <c r="I9625" i="47"/>
  <c r="E9543" i="47"/>
  <c r="C9543" i="47"/>
  <c r="D9543" i="47"/>
  <c r="B9543" i="47"/>
  <c r="F9543" i="47"/>
  <c r="A9544" i="47"/>
  <c r="H9627" i="47" l="1"/>
  <c r="J9626" i="47"/>
  <c r="M9626" i="47"/>
  <c r="L9626" i="47"/>
  <c r="I9626" i="47"/>
  <c r="K9626" i="47"/>
  <c r="F9544" i="47"/>
  <c r="C9544" i="47"/>
  <c r="B9544" i="47"/>
  <c r="A9545" i="47"/>
  <c r="E9544" i="47"/>
  <c r="D9544" i="47"/>
  <c r="I9627" i="47" l="1"/>
  <c r="K9627" i="47"/>
  <c r="L9627" i="47"/>
  <c r="M9627" i="47"/>
  <c r="J9627" i="47"/>
  <c r="H9628" i="47"/>
  <c r="B9545" i="47"/>
  <c r="E9545" i="47"/>
  <c r="D9545" i="47"/>
  <c r="A9546" i="47"/>
  <c r="C9545" i="47"/>
  <c r="F9545" i="47"/>
  <c r="L9628" i="47" l="1"/>
  <c r="K9628" i="47"/>
  <c r="M9628" i="47"/>
  <c r="J9628" i="47"/>
  <c r="I9628" i="47"/>
  <c r="H9629" i="47"/>
  <c r="D9546" i="47"/>
  <c r="E9546" i="47"/>
  <c r="C9546" i="47"/>
  <c r="A9547" i="47"/>
  <c r="F9546" i="47"/>
  <c r="B9546" i="47"/>
  <c r="L9629" i="47" l="1"/>
  <c r="H9630" i="47"/>
  <c r="M9629" i="47"/>
  <c r="K9629" i="47"/>
  <c r="I9629" i="47"/>
  <c r="J9629" i="47"/>
  <c r="F9547" i="47"/>
  <c r="A9548" i="47"/>
  <c r="E9547" i="47"/>
  <c r="C9547" i="47"/>
  <c r="D9547" i="47"/>
  <c r="B9547" i="47"/>
  <c r="L9630" i="47" l="1"/>
  <c r="H9631" i="47"/>
  <c r="M9630" i="47"/>
  <c r="K9630" i="47"/>
  <c r="I9630" i="47"/>
  <c r="J9630" i="47"/>
  <c r="E9548" i="47"/>
  <c r="F9548" i="47"/>
  <c r="C9548" i="47"/>
  <c r="D9548" i="47"/>
  <c r="B9548" i="47"/>
  <c r="A9549" i="47"/>
  <c r="I9631" i="47" l="1"/>
  <c r="K9631" i="47"/>
  <c r="L9631" i="47"/>
  <c r="J9631" i="47"/>
  <c r="H9632" i="47"/>
  <c r="M9631" i="47"/>
  <c r="E9549" i="47"/>
  <c r="B9549" i="47"/>
  <c r="A9550" i="47"/>
  <c r="C9549" i="47"/>
  <c r="F9549" i="47"/>
  <c r="D9549" i="47"/>
  <c r="M9632" i="47" l="1"/>
  <c r="I9632" i="47"/>
  <c r="K9632" i="47"/>
  <c r="L9632" i="47"/>
  <c r="J9632" i="47"/>
  <c r="H9633" i="47"/>
  <c r="F9550" i="47"/>
  <c r="B9550" i="47"/>
  <c r="D9550" i="47"/>
  <c r="E9550" i="47"/>
  <c r="C9550" i="47"/>
  <c r="A9551" i="47"/>
  <c r="J9633" i="47" l="1"/>
  <c r="M9633" i="47"/>
  <c r="L9633" i="47"/>
  <c r="I9633" i="47"/>
  <c r="H9634" i="47"/>
  <c r="K9633" i="47"/>
  <c r="C9551" i="47"/>
  <c r="D9551" i="47"/>
  <c r="B9551" i="47"/>
  <c r="E9551" i="47"/>
  <c r="F9551" i="47"/>
  <c r="A9552" i="47"/>
  <c r="J9634" i="47" l="1"/>
  <c r="K9634" i="47"/>
  <c r="L9634" i="47"/>
  <c r="M9634" i="47"/>
  <c r="H9635" i="47"/>
  <c r="I9634" i="47"/>
  <c r="E9552" i="47"/>
  <c r="A9553" i="47"/>
  <c r="D9552" i="47"/>
  <c r="F9552" i="47"/>
  <c r="C9552" i="47"/>
  <c r="B9552" i="47"/>
  <c r="K9635" i="47" l="1"/>
  <c r="J9635" i="47"/>
  <c r="M9635" i="47"/>
  <c r="L9635" i="47"/>
  <c r="I9635" i="47"/>
  <c r="H9636" i="47"/>
  <c r="D9553" i="47"/>
  <c r="A9554" i="47"/>
  <c r="E9553" i="47"/>
  <c r="B9553" i="47"/>
  <c r="C9553" i="47"/>
  <c r="F9553" i="47"/>
  <c r="L9636" i="47" l="1"/>
  <c r="H9637" i="47"/>
  <c r="M9636" i="47"/>
  <c r="J9636" i="47"/>
  <c r="K9636" i="47"/>
  <c r="I9636" i="47"/>
  <c r="F9554" i="47"/>
  <c r="D9554" i="47"/>
  <c r="E9554" i="47"/>
  <c r="B9554" i="47"/>
  <c r="C9554" i="47"/>
  <c r="A9555" i="47"/>
  <c r="H9638" i="47" l="1"/>
  <c r="K9637" i="47"/>
  <c r="I9637" i="47"/>
  <c r="J9637" i="47"/>
  <c r="L9637" i="47"/>
  <c r="M9637" i="47"/>
  <c r="C9555" i="47"/>
  <c r="D9555" i="47"/>
  <c r="B9555" i="47"/>
  <c r="E9555" i="47"/>
  <c r="F9555" i="47"/>
  <c r="A9556" i="47"/>
  <c r="L9638" i="47" l="1"/>
  <c r="M9638" i="47"/>
  <c r="K9638" i="47"/>
  <c r="I9638" i="47"/>
  <c r="J9638" i="47"/>
  <c r="H9639" i="47"/>
  <c r="C9556" i="47"/>
  <c r="D9556" i="47"/>
  <c r="F9556" i="47"/>
  <c r="B9556" i="47"/>
  <c r="A9557" i="47"/>
  <c r="E9556" i="47"/>
  <c r="H9640" i="47" l="1"/>
  <c r="M9639" i="47"/>
  <c r="K9639" i="47"/>
  <c r="I9639" i="47"/>
  <c r="J9639" i="47"/>
  <c r="L9639" i="47"/>
  <c r="D9557" i="47"/>
  <c r="A9558" i="47"/>
  <c r="C9557" i="47"/>
  <c r="F9557" i="47"/>
  <c r="E9557" i="47"/>
  <c r="B9557" i="47"/>
  <c r="L9640" i="47" l="1"/>
  <c r="H9641" i="47"/>
  <c r="M9640" i="47"/>
  <c r="K9640" i="47"/>
  <c r="I9640" i="47"/>
  <c r="J9640" i="47"/>
  <c r="B9558" i="47"/>
  <c r="D9558" i="47"/>
  <c r="E9558" i="47"/>
  <c r="C9558" i="47"/>
  <c r="A9559" i="47"/>
  <c r="F9558" i="47"/>
  <c r="J9641" i="47" l="1"/>
  <c r="M9641" i="47"/>
  <c r="L9641" i="47"/>
  <c r="I9641" i="47"/>
  <c r="H9642" i="47"/>
  <c r="K9641" i="47"/>
  <c r="C9559" i="47"/>
  <c r="D9559" i="47"/>
  <c r="B9559" i="47"/>
  <c r="E9559" i="47"/>
  <c r="F9559" i="47"/>
  <c r="A9560" i="47"/>
  <c r="H9643" i="47" l="1"/>
  <c r="M9642" i="47"/>
  <c r="J9642" i="47"/>
  <c r="I9642" i="47"/>
  <c r="K9642" i="47"/>
  <c r="L9642" i="47"/>
  <c r="E9560" i="47"/>
  <c r="D9560" i="47"/>
  <c r="F9560" i="47"/>
  <c r="C9560" i="47"/>
  <c r="B9560" i="47"/>
  <c r="A9561" i="47"/>
  <c r="K9643" i="47" l="1"/>
  <c r="J9643" i="47"/>
  <c r="M9643" i="47"/>
  <c r="L9643" i="47"/>
  <c r="I9643" i="47"/>
  <c r="H9644" i="47"/>
  <c r="E9561" i="47"/>
  <c r="B9561" i="47"/>
  <c r="D9561" i="47"/>
  <c r="A9562" i="47"/>
  <c r="C9561" i="47"/>
  <c r="F9561" i="47"/>
  <c r="L9644" i="47" l="1"/>
  <c r="M9644" i="47"/>
  <c r="K9644" i="47"/>
  <c r="J9644" i="47"/>
  <c r="H9645" i="47"/>
  <c r="I9644" i="47"/>
  <c r="F9562" i="47"/>
  <c r="B9562" i="47"/>
  <c r="D9562" i="47"/>
  <c r="E9562" i="47"/>
  <c r="C9562" i="47"/>
  <c r="A9563" i="47"/>
  <c r="J9645" i="47" l="1"/>
  <c r="L9645" i="47"/>
  <c r="M9645" i="47"/>
  <c r="H9646" i="47"/>
  <c r="I9645" i="47"/>
  <c r="K9645" i="47"/>
  <c r="F9563" i="47"/>
  <c r="A9564" i="47"/>
  <c r="B9563" i="47"/>
  <c r="D9563" i="47"/>
  <c r="E9563" i="47"/>
  <c r="C9563" i="47"/>
  <c r="K9646" i="47" l="1"/>
  <c r="L9646" i="47"/>
  <c r="M9646" i="47"/>
  <c r="J9646" i="47"/>
  <c r="H9647" i="47"/>
  <c r="I9646" i="47"/>
  <c r="E9564" i="47"/>
  <c r="C9564" i="47"/>
  <c r="D9564" i="47"/>
  <c r="B9564" i="47"/>
  <c r="A9565" i="47"/>
  <c r="F9564" i="47"/>
  <c r="J9647" i="47" l="1"/>
  <c r="L9647" i="47"/>
  <c r="M9647" i="47"/>
  <c r="H9648" i="47"/>
  <c r="I9647" i="47"/>
  <c r="K9647" i="47"/>
  <c r="E9565" i="47"/>
  <c r="B9565" i="47"/>
  <c r="D9565" i="47"/>
  <c r="C9565" i="47"/>
  <c r="F9565" i="47"/>
  <c r="A9566" i="47"/>
  <c r="L9648" i="47" l="1"/>
  <c r="M9648" i="47"/>
  <c r="K9648" i="47"/>
  <c r="I9648" i="47"/>
  <c r="J9648" i="47"/>
  <c r="H9649" i="47"/>
  <c r="F9566" i="47"/>
  <c r="B9566" i="47"/>
  <c r="D9566" i="47"/>
  <c r="E9566" i="47"/>
  <c r="C9566" i="47"/>
  <c r="A9567" i="47"/>
  <c r="J9649" i="47" l="1"/>
  <c r="L9649" i="47"/>
  <c r="M9649" i="47"/>
  <c r="H9650" i="47"/>
  <c r="I9649" i="47"/>
  <c r="K9649" i="47"/>
  <c r="C9567" i="47"/>
  <c r="D9567" i="47"/>
  <c r="B9567" i="47"/>
  <c r="E9567" i="47"/>
  <c r="F9567" i="47"/>
  <c r="A9568" i="47"/>
  <c r="H9651" i="47" l="1"/>
  <c r="M9650" i="47"/>
  <c r="I9650" i="47"/>
  <c r="J9650" i="47"/>
  <c r="L9650" i="47"/>
  <c r="K9650" i="47"/>
  <c r="E9568" i="47"/>
  <c r="B9568" i="47"/>
  <c r="A9569" i="47"/>
  <c r="D9568" i="47"/>
  <c r="F9568" i="47"/>
  <c r="C9568" i="47"/>
  <c r="L9651" i="47" l="1"/>
  <c r="M9651" i="47"/>
  <c r="K9651" i="47"/>
  <c r="H9652" i="47"/>
  <c r="I9651" i="47"/>
  <c r="J9651" i="47"/>
  <c r="E9569" i="47"/>
  <c r="B9569" i="47"/>
  <c r="C9569" i="47"/>
  <c r="F9569" i="47"/>
  <c r="D9569" i="47"/>
  <c r="A9570" i="47"/>
  <c r="H9653" i="47" l="1"/>
  <c r="M9652" i="47"/>
  <c r="J9652" i="47"/>
  <c r="I9652" i="47"/>
  <c r="K9652" i="47"/>
  <c r="L9652" i="47"/>
  <c r="F9570" i="47"/>
  <c r="B9570" i="47"/>
  <c r="D9570" i="47"/>
  <c r="E9570" i="47"/>
  <c r="C9570" i="47"/>
  <c r="A9571" i="47"/>
  <c r="M9653" i="47" l="1"/>
  <c r="I9653" i="47"/>
  <c r="K9653" i="47"/>
  <c r="L9653" i="47"/>
  <c r="J9653" i="47"/>
  <c r="H9654" i="47"/>
  <c r="C9571" i="47"/>
  <c r="D9571" i="47"/>
  <c r="F9571" i="47"/>
  <c r="A9572" i="47"/>
  <c r="E9571" i="47"/>
  <c r="B9571" i="47"/>
  <c r="J9654" i="47" l="1"/>
  <c r="L9654" i="47"/>
  <c r="M9654" i="47"/>
  <c r="H9655" i="47"/>
  <c r="I9654" i="47"/>
  <c r="K9654" i="47"/>
  <c r="E9572" i="47"/>
  <c r="F9572" i="47"/>
  <c r="C9572" i="47"/>
  <c r="A9573" i="47"/>
  <c r="D9572" i="47"/>
  <c r="B9572" i="47"/>
  <c r="K9655" i="47" l="1"/>
  <c r="J9655" i="47"/>
  <c r="M9655" i="47"/>
  <c r="L9655" i="47"/>
  <c r="I9655" i="47"/>
  <c r="H9656" i="47"/>
  <c r="E9573" i="47"/>
  <c r="B9573" i="47"/>
  <c r="F9573" i="47"/>
  <c r="D9573" i="47"/>
  <c r="A9574" i="47"/>
  <c r="C9573" i="47"/>
  <c r="K9656" i="47" l="1"/>
  <c r="J9656" i="47"/>
  <c r="L9656" i="47"/>
  <c r="M9656" i="47"/>
  <c r="H9657" i="47"/>
  <c r="I9656" i="47"/>
  <c r="F9574" i="47"/>
  <c r="A9575" i="47"/>
  <c r="B9574" i="47"/>
  <c r="D9574" i="47"/>
  <c r="E9574" i="47"/>
  <c r="C9574" i="47"/>
  <c r="K9657" i="47" l="1"/>
  <c r="J9657" i="47"/>
  <c r="L9657" i="47"/>
  <c r="M9657" i="47"/>
  <c r="H9658" i="47"/>
  <c r="I9657" i="47"/>
  <c r="C9575" i="47"/>
  <c r="D9575" i="47"/>
  <c r="F9575" i="47"/>
  <c r="A9576" i="47"/>
  <c r="B9575" i="47"/>
  <c r="E9575" i="47"/>
  <c r="H9659" i="47" l="1"/>
  <c r="M9658" i="47"/>
  <c r="K9658" i="47"/>
  <c r="I9658" i="47"/>
  <c r="J9658" i="47"/>
  <c r="L9658" i="47"/>
  <c r="E9576" i="47"/>
  <c r="D9576" i="47"/>
  <c r="F9576" i="47"/>
  <c r="C9576" i="47"/>
  <c r="B9576" i="47"/>
  <c r="A9577" i="47"/>
  <c r="J9659" i="47" l="1"/>
  <c r="L9659" i="47"/>
  <c r="M9659" i="47"/>
  <c r="H9660" i="47"/>
  <c r="I9659" i="47"/>
  <c r="K9659" i="47"/>
  <c r="E9577" i="47"/>
  <c r="B9577" i="47"/>
  <c r="C9577" i="47"/>
  <c r="F9577" i="47"/>
  <c r="D9577" i="47"/>
  <c r="A9578" i="47"/>
  <c r="H9661" i="47" l="1"/>
  <c r="M9660" i="47"/>
  <c r="K9660" i="47"/>
  <c r="I9660" i="47"/>
  <c r="J9660" i="47"/>
  <c r="L9660" i="47"/>
  <c r="F9578" i="47"/>
  <c r="A9579" i="47"/>
  <c r="B9578" i="47"/>
  <c r="D9578" i="47"/>
  <c r="E9578" i="47"/>
  <c r="C9578" i="47"/>
  <c r="H9662" i="47" l="1"/>
  <c r="M9661" i="47"/>
  <c r="J9661" i="47"/>
  <c r="K9661" i="47"/>
  <c r="L9661" i="47"/>
  <c r="I9661" i="47"/>
  <c r="F9579" i="47"/>
  <c r="A9580" i="47"/>
  <c r="B9579" i="47"/>
  <c r="E9579" i="47"/>
  <c r="C9579" i="47"/>
  <c r="D9579" i="47"/>
  <c r="L9662" i="47" l="1"/>
  <c r="H9663" i="47"/>
  <c r="M9662" i="47"/>
  <c r="I9662" i="47"/>
  <c r="K9662" i="47"/>
  <c r="J9662" i="47"/>
  <c r="E9580" i="47"/>
  <c r="D9580" i="47"/>
  <c r="F9580" i="47"/>
  <c r="C9580" i="47"/>
  <c r="B9580" i="47"/>
  <c r="A9581" i="47"/>
  <c r="K9663" i="47" l="1"/>
  <c r="M9663" i="47"/>
  <c r="L9663" i="47"/>
  <c r="J9663" i="47"/>
  <c r="I9663" i="47"/>
  <c r="H9664" i="47"/>
  <c r="E9581" i="47"/>
  <c r="B9581" i="47"/>
  <c r="D9581" i="47"/>
  <c r="A9582" i="47"/>
  <c r="C9581" i="47"/>
  <c r="F9581" i="47"/>
  <c r="H9665" i="47" l="1"/>
  <c r="M9664" i="47"/>
  <c r="K9664" i="47"/>
  <c r="L9664" i="47"/>
  <c r="I9664" i="47"/>
  <c r="J9664" i="47"/>
  <c r="F9582" i="47"/>
  <c r="B9582" i="47"/>
  <c r="D9582" i="47"/>
  <c r="E9582" i="47"/>
  <c r="C9582" i="47"/>
  <c r="A9583" i="47"/>
  <c r="K9665" i="47" l="1"/>
  <c r="M9665" i="47"/>
  <c r="H9666" i="47"/>
  <c r="L9665" i="47"/>
  <c r="J9665" i="47"/>
  <c r="I9665" i="47"/>
  <c r="C9583" i="47"/>
  <c r="D9583" i="47"/>
  <c r="E9583" i="47"/>
  <c r="F9583" i="47"/>
  <c r="A9584" i="47"/>
  <c r="B9583" i="47"/>
  <c r="J9666" i="47" l="1"/>
  <c r="L9666" i="47"/>
  <c r="M9666" i="47"/>
  <c r="H9667" i="47"/>
  <c r="I9666" i="47"/>
  <c r="K9666" i="47"/>
  <c r="E9584" i="47"/>
  <c r="A9585" i="47"/>
  <c r="D9584" i="47"/>
  <c r="F9584" i="47"/>
  <c r="C9584" i="47"/>
  <c r="B9584" i="47"/>
  <c r="L9667" i="47" l="1"/>
  <c r="K9667" i="47"/>
  <c r="M9667" i="47"/>
  <c r="J9667" i="47"/>
  <c r="I9667" i="47"/>
  <c r="H9668" i="47"/>
  <c r="E9585" i="47"/>
  <c r="B9585" i="47"/>
  <c r="D9585" i="47"/>
  <c r="A9586" i="47"/>
  <c r="C9585" i="47"/>
  <c r="F9585" i="47"/>
  <c r="I9668" i="47" l="1"/>
  <c r="J9668" i="47"/>
  <c r="H9669" i="47"/>
  <c r="M9668" i="47"/>
  <c r="K9668" i="47"/>
  <c r="L9668" i="47"/>
  <c r="F9586" i="47"/>
  <c r="D9586" i="47"/>
  <c r="E9586" i="47"/>
  <c r="B9586" i="47"/>
  <c r="C9586" i="47"/>
  <c r="A9587" i="47"/>
  <c r="J9669" i="47" l="1"/>
  <c r="M9669" i="47"/>
  <c r="I9669" i="47"/>
  <c r="H9670" i="47"/>
  <c r="K9669" i="47"/>
  <c r="L9669" i="47"/>
  <c r="C9587" i="47"/>
  <c r="D9587" i="47"/>
  <c r="E9587" i="47"/>
  <c r="F9587" i="47"/>
  <c r="A9588" i="47"/>
  <c r="B9587" i="47"/>
  <c r="L9670" i="47" l="1"/>
  <c r="H9671" i="47"/>
  <c r="M9670" i="47"/>
  <c r="K9670" i="47"/>
  <c r="I9670" i="47"/>
  <c r="J9670" i="47"/>
  <c r="E9588" i="47"/>
  <c r="D9588" i="47"/>
  <c r="F9588" i="47"/>
  <c r="C9588" i="47"/>
  <c r="B9588" i="47"/>
  <c r="A9589" i="47"/>
  <c r="L9671" i="47" l="1"/>
  <c r="M9671" i="47"/>
  <c r="J9671" i="47"/>
  <c r="K9671" i="47"/>
  <c r="I9671" i="47"/>
  <c r="H9672" i="47"/>
  <c r="E9589" i="47"/>
  <c r="B9589" i="47"/>
  <c r="D9589" i="47"/>
  <c r="C9589" i="47"/>
  <c r="F9589" i="47"/>
  <c r="A9590" i="47"/>
  <c r="J9672" i="47" l="1"/>
  <c r="L9672" i="47"/>
  <c r="H9673" i="47"/>
  <c r="I9672" i="47"/>
  <c r="K9672" i="47"/>
  <c r="M9672" i="47"/>
  <c r="F9590" i="47"/>
  <c r="D9590" i="47"/>
  <c r="E9590" i="47"/>
  <c r="C9590" i="47"/>
  <c r="A9591" i="47"/>
  <c r="B9590" i="47"/>
  <c r="L9673" i="47" l="1"/>
  <c r="H9674" i="47"/>
  <c r="M9673" i="47"/>
  <c r="I9673" i="47"/>
  <c r="J9673" i="47"/>
  <c r="K9673" i="47"/>
  <c r="C9591" i="47"/>
  <c r="D9591" i="47"/>
  <c r="F9591" i="47"/>
  <c r="A9592" i="47"/>
  <c r="B9591" i="47"/>
  <c r="E9591" i="47"/>
  <c r="L9674" i="47" l="1"/>
  <c r="K9674" i="47"/>
  <c r="H9675" i="47"/>
  <c r="M9674" i="47"/>
  <c r="I9674" i="47"/>
  <c r="J9674" i="47"/>
  <c r="F9592" i="47"/>
  <c r="C9592" i="47"/>
  <c r="B9592" i="47"/>
  <c r="A9593" i="47"/>
  <c r="E9592" i="47"/>
  <c r="D9592" i="47"/>
  <c r="L9675" i="47" l="1"/>
  <c r="M9675" i="47"/>
  <c r="J9675" i="47"/>
  <c r="K9675" i="47"/>
  <c r="I9675" i="47"/>
  <c r="H9676" i="47"/>
  <c r="E9593" i="47"/>
  <c r="B9593" i="47"/>
  <c r="C9593" i="47"/>
  <c r="F9593" i="47"/>
  <c r="D9593" i="47"/>
  <c r="A9594" i="47"/>
  <c r="M9676" i="47" l="1"/>
  <c r="L9676" i="47"/>
  <c r="I9676" i="47"/>
  <c r="J9676" i="47"/>
  <c r="H9677" i="47"/>
  <c r="K9676" i="47"/>
  <c r="B9594" i="47"/>
  <c r="D9594" i="47"/>
  <c r="E9594" i="47"/>
  <c r="C9594" i="47"/>
  <c r="A9595" i="47"/>
  <c r="F9594" i="47"/>
  <c r="K9677" i="47" l="1"/>
  <c r="J9677" i="47"/>
  <c r="M9677" i="47"/>
  <c r="L9677" i="47"/>
  <c r="I9677" i="47"/>
  <c r="H9678" i="47"/>
  <c r="C9595" i="47"/>
  <c r="D9595" i="47"/>
  <c r="F9595" i="47"/>
  <c r="B9595" i="47"/>
  <c r="E9595" i="47"/>
  <c r="A9596" i="47"/>
  <c r="L9678" i="47" l="1"/>
  <c r="H9679" i="47"/>
  <c r="M9678" i="47"/>
  <c r="K9678" i="47"/>
  <c r="J9678" i="47"/>
  <c r="I9678" i="47"/>
  <c r="D9596" i="47"/>
  <c r="F9596" i="47"/>
  <c r="C9596" i="47"/>
  <c r="B9596" i="47"/>
  <c r="A9597" i="47"/>
  <c r="E9596" i="47"/>
  <c r="L9679" i="47" l="1"/>
  <c r="H9680" i="47"/>
  <c r="M9679" i="47"/>
  <c r="K9679" i="47"/>
  <c r="I9679" i="47"/>
  <c r="J9679" i="47"/>
  <c r="E9597" i="47"/>
  <c r="B9597" i="47"/>
  <c r="A9598" i="47"/>
  <c r="C9597" i="47"/>
  <c r="F9597" i="47"/>
  <c r="D9597" i="47"/>
  <c r="H9681" i="47" l="1"/>
  <c r="K9680" i="47"/>
  <c r="M9680" i="47"/>
  <c r="J9680" i="47"/>
  <c r="L9680" i="47"/>
  <c r="I9680" i="47"/>
  <c r="F9598" i="47"/>
  <c r="D9598" i="47"/>
  <c r="E9598" i="47"/>
  <c r="B9598" i="47"/>
  <c r="C9598" i="47"/>
  <c r="A9599" i="47"/>
  <c r="K9681" i="47" l="1"/>
  <c r="J9681" i="47"/>
  <c r="L9681" i="47"/>
  <c r="M9681" i="47"/>
  <c r="H9682" i="47"/>
  <c r="I9681" i="47"/>
  <c r="C9599" i="47"/>
  <c r="D9599" i="47"/>
  <c r="F9599" i="47"/>
  <c r="A9600" i="47"/>
  <c r="E9599" i="47"/>
  <c r="B9599" i="47"/>
  <c r="J9682" i="47" l="1"/>
  <c r="L9682" i="47"/>
  <c r="M9682" i="47"/>
  <c r="K9682" i="47"/>
  <c r="H9683" i="47"/>
  <c r="I9682" i="47"/>
  <c r="F9600" i="47"/>
  <c r="C9600" i="47"/>
  <c r="B9600" i="47"/>
  <c r="A9601" i="47"/>
  <c r="E9600" i="47"/>
  <c r="D9600" i="47"/>
  <c r="M9683" i="47" l="1"/>
  <c r="I9683" i="47"/>
  <c r="K9683" i="47"/>
  <c r="L9683" i="47"/>
  <c r="J9683" i="47"/>
  <c r="H9684" i="47"/>
  <c r="C9601" i="47"/>
  <c r="E9601" i="47"/>
  <c r="B9601" i="47"/>
  <c r="F9601" i="47"/>
  <c r="D9601" i="47"/>
  <c r="A9602" i="47"/>
  <c r="H9685" i="47" l="1"/>
  <c r="M9684" i="47"/>
  <c r="J9684" i="47"/>
  <c r="L9684" i="47"/>
  <c r="I9684" i="47"/>
  <c r="K9684" i="47"/>
  <c r="C9602" i="47"/>
  <c r="A9603" i="47"/>
  <c r="F9602" i="47"/>
  <c r="E9602" i="47"/>
  <c r="B9602" i="47"/>
  <c r="D9602" i="47"/>
  <c r="M9685" i="47" l="1"/>
  <c r="K9685" i="47"/>
  <c r="L9685" i="47"/>
  <c r="J9685" i="47"/>
  <c r="H9686" i="47"/>
  <c r="I9685" i="47"/>
  <c r="B9603" i="47"/>
  <c r="E9603" i="47"/>
  <c r="C9603" i="47"/>
  <c r="D9603" i="47"/>
  <c r="F9603" i="47"/>
  <c r="A9604" i="47"/>
  <c r="K9686" i="47" l="1"/>
  <c r="L9686" i="47"/>
  <c r="M9686" i="47"/>
  <c r="H9687" i="47"/>
  <c r="I9686" i="47"/>
  <c r="J9686" i="47"/>
  <c r="F9604" i="47"/>
  <c r="C9604" i="47"/>
  <c r="E9604" i="47"/>
  <c r="D9604" i="47"/>
  <c r="B9604" i="47"/>
  <c r="A9605" i="47"/>
  <c r="K9687" i="47" l="1"/>
  <c r="J9687" i="47"/>
  <c r="L9687" i="47"/>
  <c r="M9687" i="47"/>
  <c r="H9688" i="47"/>
  <c r="I9687" i="47"/>
  <c r="C9605" i="47"/>
  <c r="F9605" i="47"/>
  <c r="E9605" i="47"/>
  <c r="B9605" i="47"/>
  <c r="D9605" i="47"/>
  <c r="A9606" i="47"/>
  <c r="H9689" i="47" l="1"/>
  <c r="I9688" i="47"/>
  <c r="J9688" i="47"/>
  <c r="L9688" i="47"/>
  <c r="M9688" i="47"/>
  <c r="K9688" i="47"/>
  <c r="D9606" i="47"/>
  <c r="E9606" i="47"/>
  <c r="C9606" i="47"/>
  <c r="A9607" i="47"/>
  <c r="F9606" i="47"/>
  <c r="B9606" i="47"/>
  <c r="J9689" i="47" l="1"/>
  <c r="M9689" i="47"/>
  <c r="L9689" i="47"/>
  <c r="K9689" i="47"/>
  <c r="I9689" i="47"/>
  <c r="H9690" i="47"/>
  <c r="B9607" i="47"/>
  <c r="C9607" i="47"/>
  <c r="D9607" i="47"/>
  <c r="F9607" i="47"/>
  <c r="A9608" i="47"/>
  <c r="E9607" i="47"/>
  <c r="H9691" i="47" l="1"/>
  <c r="K9690" i="47"/>
  <c r="M9690" i="47"/>
  <c r="J9690" i="47"/>
  <c r="I9690" i="47"/>
  <c r="L9690" i="47"/>
  <c r="F9608" i="47"/>
  <c r="C9608" i="47"/>
  <c r="B9608" i="47"/>
  <c r="A9609" i="47"/>
  <c r="E9608" i="47"/>
  <c r="D9608" i="47"/>
  <c r="H9692" i="47" l="1"/>
  <c r="K9691" i="47"/>
  <c r="M9691" i="47"/>
  <c r="J9691" i="47"/>
  <c r="I9691" i="47"/>
  <c r="L9691" i="47"/>
  <c r="C9609" i="47"/>
  <c r="F9609" i="47"/>
  <c r="A9610" i="47"/>
  <c r="E9609" i="47"/>
  <c r="B9609" i="47"/>
  <c r="D9609" i="47"/>
  <c r="H9693" i="47" l="1"/>
  <c r="I9692" i="47"/>
  <c r="J9692" i="47"/>
  <c r="L9692" i="47"/>
  <c r="M9692" i="47"/>
  <c r="K9692" i="47"/>
  <c r="D9610" i="47"/>
  <c r="E9610" i="47"/>
  <c r="C9610" i="47"/>
  <c r="F9610" i="47"/>
  <c r="A9611" i="47"/>
  <c r="B9610" i="47"/>
  <c r="J9693" i="47" l="1"/>
  <c r="L9693" i="47"/>
  <c r="M9693" i="47"/>
  <c r="H9694" i="47"/>
  <c r="I9693" i="47"/>
  <c r="K9693" i="47"/>
  <c r="F9611" i="47"/>
  <c r="A9612" i="47"/>
  <c r="B9611" i="47"/>
  <c r="E9611" i="47"/>
  <c r="D9611" i="47"/>
  <c r="C9611" i="47"/>
  <c r="L9694" i="47" l="1"/>
  <c r="K9694" i="47"/>
  <c r="M9694" i="47"/>
  <c r="J9694" i="47"/>
  <c r="I9694" i="47"/>
  <c r="H9695" i="47"/>
  <c r="E9612" i="47"/>
  <c r="F9612" i="47"/>
  <c r="C9612" i="47"/>
  <c r="D9612" i="47"/>
  <c r="B9612" i="47"/>
  <c r="A9613" i="47"/>
  <c r="J9695" i="47" l="1"/>
  <c r="L9695" i="47"/>
  <c r="M9695" i="47"/>
  <c r="H9696" i="47"/>
  <c r="I9695" i="47"/>
  <c r="K9695" i="47"/>
  <c r="E9613" i="47"/>
  <c r="B9613" i="47"/>
  <c r="D9613" i="47"/>
  <c r="A9614" i="47"/>
  <c r="C9613" i="47"/>
  <c r="F9613" i="47"/>
  <c r="H9697" i="47" l="1"/>
  <c r="M9696" i="47"/>
  <c r="K9696" i="47"/>
  <c r="L9696" i="47"/>
  <c r="I9696" i="47"/>
  <c r="J9696" i="47"/>
  <c r="D9614" i="47"/>
  <c r="E9614" i="47"/>
  <c r="C9614" i="47"/>
  <c r="A9615" i="47"/>
  <c r="F9614" i="47"/>
  <c r="B9614" i="47"/>
  <c r="K9697" i="47" l="1"/>
  <c r="J9697" i="47"/>
  <c r="L9697" i="47"/>
  <c r="M9697" i="47"/>
  <c r="H9698" i="47"/>
  <c r="I9697" i="47"/>
  <c r="C9615" i="47"/>
  <c r="D9615" i="47"/>
  <c r="F9615" i="47"/>
  <c r="A9616" i="47"/>
  <c r="B9615" i="47"/>
  <c r="E9615" i="47"/>
  <c r="J9698" i="47" l="1"/>
  <c r="M9698" i="47"/>
  <c r="L9698" i="47"/>
  <c r="K9698" i="47"/>
  <c r="I9698" i="47"/>
  <c r="H9699" i="47"/>
  <c r="E9616" i="47"/>
  <c r="F9616" i="47"/>
  <c r="C9616" i="47"/>
  <c r="D9616" i="47"/>
  <c r="B9616" i="47"/>
  <c r="A9617" i="47"/>
  <c r="I9699" i="47" l="1"/>
  <c r="K9699" i="47"/>
  <c r="L9699" i="47"/>
  <c r="J9699" i="47"/>
  <c r="H9700" i="47"/>
  <c r="M9699" i="47"/>
  <c r="E9617" i="47"/>
  <c r="B9617" i="47"/>
  <c r="D9617" i="47"/>
  <c r="A9618" i="47"/>
  <c r="C9617" i="47"/>
  <c r="F9617" i="47"/>
  <c r="H9701" i="47" l="1"/>
  <c r="K9700" i="47"/>
  <c r="M9700" i="47"/>
  <c r="I9700" i="47"/>
  <c r="J9700" i="47"/>
  <c r="L9700" i="47"/>
  <c r="F9618" i="47"/>
  <c r="D9618" i="47"/>
  <c r="E9618" i="47"/>
  <c r="C9618" i="47"/>
  <c r="A9619" i="47"/>
  <c r="B9618" i="47"/>
  <c r="K9701" i="47" l="1"/>
  <c r="J9701" i="47"/>
  <c r="L9701" i="47"/>
  <c r="M9701" i="47"/>
  <c r="H9702" i="47"/>
  <c r="I9701" i="47"/>
  <c r="C9619" i="47"/>
  <c r="D9619" i="47"/>
  <c r="A9620" i="47"/>
  <c r="B9619" i="47"/>
  <c r="F9619" i="47"/>
  <c r="E9619" i="47"/>
  <c r="K9702" i="47" l="1"/>
  <c r="J9702" i="47"/>
  <c r="L9702" i="47"/>
  <c r="M9702" i="47"/>
  <c r="H9703" i="47"/>
  <c r="I9702" i="47"/>
  <c r="F9620" i="47"/>
  <c r="C9620" i="47"/>
  <c r="B9620" i="47"/>
  <c r="A9621" i="47"/>
  <c r="E9620" i="47"/>
  <c r="D9620" i="47"/>
  <c r="J9703" i="47" l="1"/>
  <c r="L9703" i="47"/>
  <c r="M9703" i="47"/>
  <c r="H9704" i="47"/>
  <c r="I9703" i="47"/>
  <c r="K9703" i="47"/>
  <c r="D9621" i="47"/>
  <c r="A9622" i="47"/>
  <c r="C9621" i="47"/>
  <c r="F9621" i="47"/>
  <c r="E9621" i="47"/>
  <c r="B9621" i="47"/>
  <c r="J9704" i="47" l="1"/>
  <c r="L9704" i="47"/>
  <c r="M9704" i="47"/>
  <c r="K9704" i="47"/>
  <c r="H9705" i="47"/>
  <c r="I9704" i="47"/>
  <c r="F9622" i="47"/>
  <c r="B9622" i="47"/>
  <c r="D9622" i="47"/>
  <c r="E9622" i="47"/>
  <c r="A9623" i="47"/>
  <c r="C9622" i="47"/>
  <c r="J9705" i="47" l="1"/>
  <c r="M9705" i="47"/>
  <c r="L9705" i="47"/>
  <c r="K9705" i="47"/>
  <c r="I9705" i="47"/>
  <c r="H9706" i="47"/>
  <c r="C9623" i="47"/>
  <c r="D9623" i="47"/>
  <c r="F9623" i="47"/>
  <c r="A9624" i="47"/>
  <c r="B9623" i="47"/>
  <c r="E9623" i="47"/>
  <c r="J9706" i="47" l="1"/>
  <c r="L9706" i="47"/>
  <c r="M9706" i="47"/>
  <c r="H9707" i="47"/>
  <c r="I9706" i="47"/>
  <c r="K9706" i="47"/>
  <c r="E9624" i="47"/>
  <c r="F9624" i="47"/>
  <c r="C9624" i="47"/>
  <c r="D9624" i="47"/>
  <c r="B9624" i="47"/>
  <c r="A9625" i="47"/>
  <c r="J9707" i="47" l="1"/>
  <c r="K9707" i="47"/>
  <c r="M9707" i="47"/>
  <c r="L9707" i="47"/>
  <c r="I9707" i="47"/>
  <c r="H9708" i="47"/>
  <c r="D9625" i="47"/>
  <c r="A9626" i="47"/>
  <c r="F9625" i="47"/>
  <c r="C9625" i="47"/>
  <c r="E9625" i="47"/>
  <c r="B9625" i="47"/>
  <c r="I9708" i="47" l="1"/>
  <c r="K9708" i="47"/>
  <c r="L9708" i="47"/>
  <c r="H9709" i="47"/>
  <c r="J9708" i="47"/>
  <c r="M9708" i="47"/>
  <c r="F9626" i="47"/>
  <c r="B9626" i="47"/>
  <c r="D9626" i="47"/>
  <c r="E9626" i="47"/>
  <c r="C9626" i="47"/>
  <c r="A9627" i="47"/>
  <c r="L9709" i="47" l="1"/>
  <c r="H9710" i="47"/>
  <c r="M9709" i="47"/>
  <c r="K9709" i="47"/>
  <c r="I9709" i="47"/>
  <c r="J9709" i="47"/>
  <c r="C9627" i="47"/>
  <c r="D9627" i="47"/>
  <c r="F9627" i="47"/>
  <c r="B9627" i="47"/>
  <c r="E9627" i="47"/>
  <c r="A9628" i="47"/>
  <c r="K9710" i="47" l="1"/>
  <c r="J9710" i="47"/>
  <c r="L9710" i="47"/>
  <c r="M9710" i="47"/>
  <c r="H9711" i="47"/>
  <c r="I9710" i="47"/>
  <c r="D9628" i="47"/>
  <c r="F9628" i="47"/>
  <c r="C9628" i="47"/>
  <c r="B9628" i="47"/>
  <c r="A9629" i="47"/>
  <c r="E9628" i="47"/>
  <c r="K9711" i="47" l="1"/>
  <c r="M9711" i="47"/>
  <c r="J9711" i="47"/>
  <c r="L9711" i="47"/>
  <c r="H9712" i="47"/>
  <c r="I9711" i="47"/>
  <c r="E9629" i="47"/>
  <c r="B9629" i="47"/>
  <c r="D9629" i="47"/>
  <c r="A9630" i="47"/>
  <c r="C9629" i="47"/>
  <c r="F9629" i="47"/>
  <c r="I9712" i="47" l="1"/>
  <c r="K9712" i="47"/>
  <c r="L9712" i="47"/>
  <c r="J9712" i="47"/>
  <c r="H9713" i="47"/>
  <c r="M9712" i="47"/>
  <c r="F9630" i="47"/>
  <c r="B9630" i="47"/>
  <c r="D9630" i="47"/>
  <c r="E9630" i="47"/>
  <c r="C9630" i="47"/>
  <c r="A9631" i="47"/>
  <c r="L9713" i="47" l="1"/>
  <c r="H9714" i="47"/>
  <c r="M9713" i="47"/>
  <c r="K9713" i="47"/>
  <c r="I9713" i="47"/>
  <c r="J9713" i="47"/>
  <c r="C9631" i="47"/>
  <c r="D9631" i="47"/>
  <c r="B9631" i="47"/>
  <c r="E9631" i="47"/>
  <c r="F9631" i="47"/>
  <c r="A9632" i="47"/>
  <c r="K9714" i="47" l="1"/>
  <c r="J9714" i="47"/>
  <c r="L9714" i="47"/>
  <c r="M9714" i="47"/>
  <c r="H9715" i="47"/>
  <c r="I9714" i="47"/>
  <c r="D9632" i="47"/>
  <c r="F9632" i="47"/>
  <c r="C9632" i="47"/>
  <c r="E9632" i="47"/>
  <c r="B9632" i="47"/>
  <c r="A9633" i="47"/>
  <c r="L9715" i="47" l="1"/>
  <c r="M9715" i="47"/>
  <c r="J9715" i="47"/>
  <c r="K9715" i="47"/>
  <c r="I9715" i="47"/>
  <c r="H9716" i="47"/>
  <c r="E9633" i="47"/>
  <c r="B9633" i="47"/>
  <c r="A9634" i="47"/>
  <c r="C9633" i="47"/>
  <c r="F9633" i="47"/>
  <c r="D9633" i="47"/>
  <c r="K9716" i="47" l="1"/>
  <c r="J9716" i="47"/>
  <c r="I9716" i="47"/>
  <c r="H9717" i="47"/>
  <c r="M9716" i="47"/>
  <c r="L9716" i="47"/>
  <c r="B9634" i="47"/>
  <c r="D9634" i="47"/>
  <c r="E9634" i="47"/>
  <c r="C9634" i="47"/>
  <c r="A9635" i="47"/>
  <c r="F9634" i="47"/>
  <c r="L9717" i="47" l="1"/>
  <c r="M9717" i="47"/>
  <c r="J9717" i="47"/>
  <c r="K9717" i="47"/>
  <c r="I9717" i="47"/>
  <c r="H9718" i="47"/>
  <c r="C9635" i="47"/>
  <c r="F9635" i="47"/>
  <c r="A9636" i="47"/>
  <c r="B9635" i="47"/>
  <c r="E9635" i="47"/>
  <c r="D9635" i="47"/>
  <c r="H9719" i="47" l="1"/>
  <c r="M9718" i="47"/>
  <c r="J9718" i="47"/>
  <c r="I9718" i="47"/>
  <c r="K9718" i="47"/>
  <c r="L9718" i="47"/>
  <c r="E9636" i="47"/>
  <c r="C9636" i="47"/>
  <c r="F9636" i="47"/>
  <c r="B9636" i="47"/>
  <c r="A9637" i="47"/>
  <c r="D9636" i="47"/>
  <c r="I9719" i="47" l="1"/>
  <c r="M9719" i="47"/>
  <c r="K9719" i="47"/>
  <c r="L9719" i="47"/>
  <c r="J9719" i="47"/>
  <c r="H9720" i="47"/>
  <c r="E9637" i="47"/>
  <c r="B9637" i="47"/>
  <c r="D9637" i="47"/>
  <c r="A9638" i="47"/>
  <c r="C9637" i="47"/>
  <c r="F9637" i="47"/>
  <c r="J9720" i="47" l="1"/>
  <c r="L9720" i="47"/>
  <c r="M9720" i="47"/>
  <c r="H9721" i="47"/>
  <c r="I9720" i="47"/>
  <c r="K9720" i="47"/>
  <c r="F9638" i="47"/>
  <c r="B9638" i="47"/>
  <c r="D9638" i="47"/>
  <c r="E9638" i="47"/>
  <c r="C9638" i="47"/>
  <c r="A9639" i="47"/>
  <c r="L9721" i="47" l="1"/>
  <c r="H9722" i="47"/>
  <c r="M9721" i="47"/>
  <c r="K9721" i="47"/>
  <c r="I9721" i="47"/>
  <c r="J9721" i="47"/>
  <c r="C9639" i="47"/>
  <c r="D9639" i="47"/>
  <c r="F9639" i="47"/>
  <c r="A9640" i="47"/>
  <c r="B9639" i="47"/>
  <c r="E9639" i="47"/>
  <c r="K9722" i="47" l="1"/>
  <c r="J9722" i="47"/>
  <c r="L9722" i="47"/>
  <c r="M9722" i="47"/>
  <c r="H9723" i="47"/>
  <c r="I9722" i="47"/>
  <c r="E9640" i="47"/>
  <c r="F9640" i="47"/>
  <c r="C9640" i="47"/>
  <c r="D9640" i="47"/>
  <c r="B9640" i="47"/>
  <c r="A9641" i="47"/>
  <c r="K9723" i="47" l="1"/>
  <c r="J9723" i="47"/>
  <c r="M9723" i="47"/>
  <c r="L9723" i="47"/>
  <c r="I9723" i="47"/>
  <c r="H9724" i="47"/>
  <c r="E9641" i="47"/>
  <c r="B9641" i="47"/>
  <c r="C9641" i="47"/>
  <c r="F9641" i="47"/>
  <c r="D9641" i="47"/>
  <c r="A9642" i="47"/>
  <c r="L9724" i="47" l="1"/>
  <c r="K9724" i="47"/>
  <c r="M9724" i="47"/>
  <c r="J9724" i="47"/>
  <c r="H9725" i="47"/>
  <c r="I9724" i="47"/>
  <c r="D9642" i="47"/>
  <c r="E9642" i="47"/>
  <c r="C9642" i="47"/>
  <c r="A9643" i="47"/>
  <c r="F9642" i="47"/>
  <c r="B9642" i="47"/>
  <c r="K9725" i="47" l="1"/>
  <c r="L9725" i="47"/>
  <c r="M9725" i="47"/>
  <c r="H9726" i="47"/>
  <c r="I9725" i="47"/>
  <c r="J9725" i="47"/>
  <c r="C9643" i="47"/>
  <c r="D9643" i="47"/>
  <c r="F9643" i="47"/>
  <c r="A9644" i="47"/>
  <c r="B9643" i="47"/>
  <c r="E9643" i="47"/>
  <c r="J9726" i="47" l="1"/>
  <c r="L9726" i="47"/>
  <c r="M9726" i="47"/>
  <c r="H9727" i="47"/>
  <c r="I9726" i="47"/>
  <c r="K9726" i="47"/>
  <c r="E9644" i="47"/>
  <c r="D9644" i="47"/>
  <c r="F9644" i="47"/>
  <c r="C9644" i="47"/>
  <c r="B9644" i="47"/>
  <c r="A9645" i="47"/>
  <c r="K9727" i="47" l="1"/>
  <c r="L9727" i="47"/>
  <c r="M9727" i="47"/>
  <c r="J9727" i="47"/>
  <c r="H9728" i="47"/>
  <c r="I9727" i="47"/>
  <c r="D9645" i="47"/>
  <c r="A9646" i="47"/>
  <c r="C9645" i="47"/>
  <c r="F9645" i="47"/>
  <c r="B9645" i="47"/>
  <c r="E9645" i="47"/>
  <c r="L9728" i="47" l="1"/>
  <c r="K9728" i="47"/>
  <c r="M9728" i="47"/>
  <c r="J9728" i="47"/>
  <c r="I9728" i="47"/>
  <c r="H9729" i="47"/>
  <c r="F9646" i="47"/>
  <c r="B9646" i="47"/>
  <c r="A9647" i="47"/>
  <c r="D9646" i="47"/>
  <c r="E9646" i="47"/>
  <c r="C9646" i="47"/>
  <c r="K9729" i="47" l="1"/>
  <c r="J9729" i="47"/>
  <c r="L9729" i="47"/>
  <c r="M9729" i="47"/>
  <c r="H9730" i="47"/>
  <c r="I9729" i="47"/>
  <c r="C9647" i="47"/>
  <c r="D9647" i="47"/>
  <c r="B9647" i="47"/>
  <c r="F9647" i="47"/>
  <c r="A9648" i="47"/>
  <c r="E9647" i="47"/>
  <c r="I9730" i="47" l="1"/>
  <c r="K9730" i="47"/>
  <c r="L9730" i="47"/>
  <c r="J9730" i="47"/>
  <c r="H9731" i="47"/>
  <c r="M9730" i="47"/>
  <c r="D9648" i="47"/>
  <c r="F9648" i="47"/>
  <c r="C9648" i="47"/>
  <c r="B9648" i="47"/>
  <c r="A9649" i="47"/>
  <c r="E9648" i="47"/>
  <c r="M9731" i="47" l="1"/>
  <c r="J9731" i="47"/>
  <c r="H9732" i="47"/>
  <c r="L9731" i="47"/>
  <c r="I9731" i="47"/>
  <c r="K9731" i="47"/>
  <c r="E9649" i="47"/>
  <c r="B9649" i="47"/>
  <c r="D9649" i="47"/>
  <c r="A9650" i="47"/>
  <c r="C9649" i="47"/>
  <c r="F9649" i="47"/>
  <c r="J9732" i="47" l="1"/>
  <c r="L9732" i="47"/>
  <c r="M9732" i="47"/>
  <c r="K9732" i="47"/>
  <c r="H9733" i="47"/>
  <c r="I9732" i="47"/>
  <c r="E9650" i="47"/>
  <c r="D9650" i="47"/>
  <c r="C9650" i="47"/>
  <c r="A9651" i="47"/>
  <c r="F9650" i="47"/>
  <c r="B9650" i="47"/>
  <c r="K9733" i="47" l="1"/>
  <c r="I9733" i="47"/>
  <c r="H9734" i="47"/>
  <c r="J9733" i="47"/>
  <c r="M9733" i="47"/>
  <c r="L9733" i="47"/>
  <c r="C9651" i="47"/>
  <c r="D9651" i="47"/>
  <c r="F9651" i="47"/>
  <c r="A9652" i="47"/>
  <c r="B9651" i="47"/>
  <c r="E9651" i="47"/>
  <c r="M9734" i="47" l="1"/>
  <c r="I9734" i="47"/>
  <c r="K9734" i="47"/>
  <c r="L9734" i="47"/>
  <c r="J9734" i="47"/>
  <c r="H9735" i="47"/>
  <c r="E9652" i="47"/>
  <c r="D9652" i="47"/>
  <c r="F9652" i="47"/>
  <c r="C9652" i="47"/>
  <c r="B9652" i="47"/>
  <c r="A9653" i="47"/>
  <c r="L9735" i="47" l="1"/>
  <c r="H9736" i="47"/>
  <c r="M9735" i="47"/>
  <c r="K9735" i="47"/>
  <c r="I9735" i="47"/>
  <c r="J9735" i="47"/>
  <c r="E9653" i="47"/>
  <c r="D9653" i="47"/>
  <c r="A9654" i="47"/>
  <c r="F9653" i="47"/>
  <c r="B9653" i="47"/>
  <c r="C9653" i="47"/>
  <c r="L9736" i="47" l="1"/>
  <c r="H9737" i="47"/>
  <c r="M9736" i="47"/>
  <c r="K9736" i="47"/>
  <c r="I9736" i="47"/>
  <c r="J9736" i="47"/>
  <c r="F9654" i="47"/>
  <c r="D9654" i="47"/>
  <c r="E9654" i="47"/>
  <c r="B9654" i="47"/>
  <c r="C9654" i="47"/>
  <c r="A9655" i="47"/>
  <c r="H9738" i="47" l="1"/>
  <c r="M9737" i="47"/>
  <c r="K9737" i="47"/>
  <c r="I9737" i="47"/>
  <c r="J9737" i="47"/>
  <c r="L9737" i="47"/>
  <c r="C9655" i="47"/>
  <c r="D9655" i="47"/>
  <c r="F9655" i="47"/>
  <c r="A9656" i="47"/>
  <c r="E9655" i="47"/>
  <c r="B9655" i="47"/>
  <c r="J9738" i="47" l="1"/>
  <c r="L9738" i="47"/>
  <c r="M9738" i="47"/>
  <c r="I9738" i="47"/>
  <c r="H9739" i="47"/>
  <c r="K9738" i="47"/>
  <c r="D9656" i="47"/>
  <c r="F9656" i="47"/>
  <c r="C9656" i="47"/>
  <c r="E9656" i="47"/>
  <c r="B9656" i="47"/>
  <c r="A9657" i="47"/>
  <c r="J9739" i="47" l="1"/>
  <c r="M9739" i="47"/>
  <c r="L9739" i="47"/>
  <c r="K9739" i="47"/>
  <c r="I9739" i="47"/>
  <c r="H9740" i="47"/>
  <c r="E9657" i="47"/>
  <c r="B9657" i="47"/>
  <c r="A9658" i="47"/>
  <c r="C9657" i="47"/>
  <c r="F9657" i="47"/>
  <c r="D9657" i="47"/>
  <c r="J9740" i="47" l="1"/>
  <c r="L9740" i="47"/>
  <c r="M9740" i="47"/>
  <c r="K9740" i="47"/>
  <c r="H9741" i="47"/>
  <c r="I9740" i="47"/>
  <c r="F9658" i="47"/>
  <c r="A9659" i="47"/>
  <c r="B9658" i="47"/>
  <c r="D9658" i="47"/>
  <c r="E9658" i="47"/>
  <c r="C9658" i="47"/>
  <c r="K9741" i="47" l="1"/>
  <c r="J9741" i="47"/>
  <c r="M9741" i="47"/>
  <c r="L9741" i="47"/>
  <c r="H9742" i="47"/>
  <c r="I9741" i="47"/>
  <c r="C9659" i="47"/>
  <c r="D9659" i="47"/>
  <c r="F9659" i="47"/>
  <c r="B9659" i="47"/>
  <c r="E9659" i="47"/>
  <c r="A9660" i="47"/>
  <c r="H9743" i="47" l="1"/>
  <c r="K9742" i="47"/>
  <c r="M9742" i="47"/>
  <c r="J9742" i="47"/>
  <c r="I9742" i="47"/>
  <c r="L9742" i="47"/>
  <c r="D9660" i="47"/>
  <c r="F9660" i="47"/>
  <c r="C9660" i="47"/>
  <c r="B9660" i="47"/>
  <c r="A9661" i="47"/>
  <c r="E9660" i="47"/>
  <c r="K9743" i="47" l="1"/>
  <c r="J9743" i="47"/>
  <c r="L9743" i="47"/>
  <c r="M9743" i="47"/>
  <c r="H9744" i="47"/>
  <c r="I9743" i="47"/>
  <c r="E9661" i="47"/>
  <c r="B9661" i="47"/>
  <c r="D9661" i="47"/>
  <c r="A9662" i="47"/>
  <c r="F9661" i="47"/>
  <c r="C9661" i="47"/>
  <c r="L9744" i="47" l="1"/>
  <c r="K9744" i="47"/>
  <c r="M9744" i="47"/>
  <c r="J9744" i="47"/>
  <c r="I9744" i="47"/>
  <c r="H9745" i="47"/>
  <c r="D9662" i="47"/>
  <c r="E9662" i="47"/>
  <c r="C9662" i="47"/>
  <c r="A9663" i="47"/>
  <c r="F9662" i="47"/>
  <c r="B9662" i="47"/>
  <c r="H9746" i="47" l="1"/>
  <c r="M9745" i="47"/>
  <c r="K9745" i="47"/>
  <c r="L9745" i="47"/>
  <c r="I9745" i="47"/>
  <c r="J9745" i="47"/>
  <c r="C9663" i="47"/>
  <c r="D9663" i="47"/>
  <c r="F9663" i="47"/>
  <c r="A9664" i="47"/>
  <c r="B9663" i="47"/>
  <c r="E9663" i="47"/>
  <c r="M9746" i="47" l="1"/>
  <c r="I9746" i="47"/>
  <c r="K9746" i="47"/>
  <c r="L9746" i="47"/>
  <c r="J9746" i="47"/>
  <c r="H9747" i="47"/>
  <c r="F9664" i="47"/>
  <c r="C9664" i="47"/>
  <c r="E9664" i="47"/>
  <c r="D9664" i="47"/>
  <c r="B9664" i="47"/>
  <c r="A9665" i="47"/>
  <c r="L9747" i="47" l="1"/>
  <c r="H9748" i="47"/>
  <c r="M9747" i="47"/>
  <c r="K9747" i="47"/>
  <c r="I9747" i="47"/>
  <c r="J9747" i="47"/>
  <c r="C9665" i="47"/>
  <c r="F9665" i="47"/>
  <c r="E9665" i="47"/>
  <c r="B9665" i="47"/>
  <c r="D9665" i="47"/>
  <c r="A9666" i="47"/>
  <c r="I9748" i="47" l="1"/>
  <c r="K9748" i="47"/>
  <c r="L9748" i="47"/>
  <c r="J9748" i="47"/>
  <c r="H9749" i="47"/>
  <c r="M9748" i="47"/>
  <c r="C9666" i="47"/>
  <c r="A9667" i="47"/>
  <c r="B9666" i="47"/>
  <c r="F9666" i="47"/>
  <c r="D9666" i="47"/>
  <c r="E9666" i="47"/>
  <c r="J9749" i="47" l="1"/>
  <c r="L9749" i="47"/>
  <c r="M9749" i="47"/>
  <c r="H9750" i="47"/>
  <c r="I9749" i="47"/>
  <c r="K9749" i="47"/>
  <c r="B9667" i="47"/>
  <c r="A9668" i="47"/>
  <c r="E9667" i="47"/>
  <c r="C9667" i="47"/>
  <c r="D9667" i="47"/>
  <c r="F9667" i="47"/>
  <c r="J9750" i="47" l="1"/>
  <c r="L9750" i="47"/>
  <c r="M9750" i="47"/>
  <c r="I9750" i="47"/>
  <c r="H9751" i="47"/>
  <c r="K9750" i="47"/>
  <c r="F9668" i="47"/>
  <c r="C9668" i="47"/>
  <c r="B9668" i="47"/>
  <c r="A9669" i="47"/>
  <c r="D9668" i="47"/>
  <c r="E9668" i="47"/>
  <c r="J9751" i="47" l="1"/>
  <c r="K9751" i="47"/>
  <c r="L9751" i="47"/>
  <c r="M9751" i="47"/>
  <c r="H9752" i="47"/>
  <c r="I9751" i="47"/>
  <c r="C9669" i="47"/>
  <c r="E9669" i="47"/>
  <c r="B9669" i="47"/>
  <c r="D9669" i="47"/>
  <c r="A9670" i="47"/>
  <c r="F9669" i="47"/>
  <c r="K9752" i="47" l="1"/>
  <c r="M9752" i="47"/>
  <c r="L9752" i="47"/>
  <c r="J9752" i="47"/>
  <c r="I9752" i="47"/>
  <c r="H9753" i="47"/>
  <c r="D9670" i="47"/>
  <c r="E9670" i="47"/>
  <c r="C9670" i="47"/>
  <c r="F9670" i="47"/>
  <c r="B9670" i="47"/>
  <c r="A9671" i="47"/>
  <c r="H9754" i="47" l="1"/>
  <c r="L9753" i="47"/>
  <c r="M9753" i="47"/>
  <c r="K9753" i="47"/>
  <c r="I9753" i="47"/>
  <c r="J9753" i="47"/>
  <c r="B9671" i="47"/>
  <c r="C9671" i="47"/>
  <c r="E9671" i="47"/>
  <c r="F9671" i="47"/>
  <c r="A9672" i="47"/>
  <c r="D9671" i="47"/>
  <c r="K9754" i="47" l="1"/>
  <c r="L9754" i="47"/>
  <c r="M9754" i="47"/>
  <c r="J9754" i="47"/>
  <c r="H9755" i="47"/>
  <c r="I9754" i="47"/>
  <c r="B9672" i="47"/>
  <c r="A9673" i="47"/>
  <c r="D9672" i="47"/>
  <c r="E9672" i="47"/>
  <c r="F9672" i="47"/>
  <c r="C9672" i="47"/>
  <c r="K9755" i="47" l="1"/>
  <c r="J9755" i="47"/>
  <c r="L9755" i="47"/>
  <c r="M9755" i="47"/>
  <c r="I9755" i="47"/>
  <c r="H9756" i="47"/>
  <c r="F9673" i="47"/>
  <c r="D9673" i="47"/>
  <c r="A9674" i="47"/>
  <c r="C9673" i="47"/>
  <c r="E9673" i="47"/>
  <c r="B9673" i="47"/>
  <c r="H9757" i="47" l="1"/>
  <c r="K9756" i="47"/>
  <c r="M9756" i="47"/>
  <c r="J9756" i="47"/>
  <c r="I9756" i="47"/>
  <c r="L9756" i="47"/>
  <c r="D9674" i="47"/>
  <c r="C9674" i="47"/>
  <c r="A9675" i="47"/>
  <c r="B9674" i="47"/>
  <c r="F9674" i="47"/>
  <c r="E9674" i="47"/>
  <c r="J9757" i="47" l="1"/>
  <c r="L9757" i="47"/>
  <c r="M9757" i="47"/>
  <c r="H9758" i="47"/>
  <c r="I9757" i="47"/>
  <c r="K9757" i="47"/>
  <c r="B9675" i="47"/>
  <c r="E9675" i="47"/>
  <c r="C9675" i="47"/>
  <c r="D9675" i="47"/>
  <c r="F9675" i="47"/>
  <c r="A9676" i="47"/>
  <c r="K9758" i="47" l="1"/>
  <c r="H9759" i="47"/>
  <c r="M9758" i="47"/>
  <c r="J9758" i="47"/>
  <c r="L9758" i="47"/>
  <c r="I9758" i="47"/>
  <c r="F9676" i="47"/>
  <c r="C9676" i="47"/>
  <c r="E9676" i="47"/>
  <c r="D9676" i="47"/>
  <c r="B9676" i="47"/>
  <c r="A9677" i="47"/>
  <c r="J9759" i="47" l="1"/>
  <c r="M9759" i="47"/>
  <c r="L9759" i="47"/>
  <c r="H9760" i="47"/>
  <c r="I9759" i="47"/>
  <c r="K9759" i="47"/>
  <c r="C9677" i="47"/>
  <c r="F9677" i="47"/>
  <c r="E9677" i="47"/>
  <c r="B9677" i="47"/>
  <c r="D9677" i="47"/>
  <c r="A9678" i="47"/>
  <c r="M9760" i="47" l="1"/>
  <c r="K9760" i="47"/>
  <c r="L9760" i="47"/>
  <c r="J9760" i="47"/>
  <c r="H9761" i="47"/>
  <c r="I9760" i="47"/>
  <c r="D9678" i="47"/>
  <c r="E9678" i="47"/>
  <c r="C9678" i="47"/>
  <c r="A9679" i="47"/>
  <c r="F9678" i="47"/>
  <c r="B9678" i="47"/>
  <c r="J9761" i="47" l="1"/>
  <c r="L9761" i="47"/>
  <c r="M9761" i="47"/>
  <c r="K9761" i="47"/>
  <c r="H9762" i="47"/>
  <c r="I9761" i="47"/>
  <c r="B9679" i="47"/>
  <c r="C9679" i="47"/>
  <c r="D9679" i="47"/>
  <c r="F9679" i="47"/>
  <c r="A9680" i="47"/>
  <c r="E9679" i="47"/>
  <c r="J9762" i="47" l="1"/>
  <c r="L9762" i="47"/>
  <c r="M9762" i="47"/>
  <c r="H9763" i="47"/>
  <c r="I9762" i="47"/>
  <c r="K9762" i="47"/>
  <c r="F9680" i="47"/>
  <c r="C9680" i="47"/>
  <c r="B9680" i="47"/>
  <c r="A9681" i="47"/>
  <c r="E9680" i="47"/>
  <c r="D9680" i="47"/>
  <c r="K9763" i="47" l="1"/>
  <c r="J9763" i="47"/>
  <c r="L9763" i="47"/>
  <c r="M9763" i="47"/>
  <c r="H9764" i="47"/>
  <c r="I9763" i="47"/>
  <c r="C9681" i="47"/>
  <c r="F9681" i="47"/>
  <c r="E9681" i="47"/>
  <c r="B9681" i="47"/>
  <c r="D9681" i="47"/>
  <c r="A9682" i="47"/>
  <c r="H9765" i="47" l="1"/>
  <c r="K9764" i="47"/>
  <c r="M9764" i="47"/>
  <c r="I9764" i="47"/>
  <c r="J9764" i="47"/>
  <c r="L9764" i="47"/>
  <c r="D9682" i="47"/>
  <c r="E9682" i="47"/>
  <c r="F9682" i="47"/>
  <c r="B9682" i="47"/>
  <c r="C9682" i="47"/>
  <c r="A9683" i="47"/>
  <c r="L9765" i="47" l="1"/>
  <c r="H9766" i="47"/>
  <c r="M9765" i="47"/>
  <c r="K9765" i="47"/>
  <c r="I9765" i="47"/>
  <c r="J9765" i="47"/>
  <c r="B9683" i="47"/>
  <c r="C9683" i="47"/>
  <c r="D9683" i="47"/>
  <c r="F9683" i="47"/>
  <c r="A9684" i="47"/>
  <c r="E9683" i="47"/>
  <c r="K9766" i="47" l="1"/>
  <c r="J9766" i="47"/>
  <c r="M9766" i="47"/>
  <c r="L9766" i="47"/>
  <c r="I9766" i="47"/>
  <c r="H9767" i="47"/>
  <c r="F9684" i="47"/>
  <c r="C9684" i="47"/>
  <c r="B9684" i="47"/>
  <c r="A9685" i="47"/>
  <c r="E9684" i="47"/>
  <c r="D9684" i="47"/>
  <c r="L9767" i="47" l="1"/>
  <c r="H9768" i="47"/>
  <c r="M9767" i="47"/>
  <c r="J9767" i="47"/>
  <c r="I9767" i="47"/>
  <c r="K9767" i="47"/>
  <c r="C9685" i="47"/>
  <c r="F9685" i="47"/>
  <c r="E9685" i="47"/>
  <c r="B9685" i="47"/>
  <c r="D9685" i="47"/>
  <c r="A9686" i="47"/>
  <c r="J9768" i="47" l="1"/>
  <c r="K9768" i="47"/>
  <c r="M9768" i="47"/>
  <c r="L9768" i="47"/>
  <c r="I9768" i="47"/>
  <c r="H9769" i="47"/>
  <c r="C9686" i="47"/>
  <c r="A9687" i="47"/>
  <c r="F9686" i="47"/>
  <c r="B9686" i="47"/>
  <c r="D9686" i="47"/>
  <c r="E9686" i="47"/>
  <c r="K9769" i="47" l="1"/>
  <c r="M9769" i="47"/>
  <c r="J9769" i="47"/>
  <c r="L9769" i="47"/>
  <c r="I9769" i="47"/>
  <c r="H9770" i="47"/>
  <c r="B9687" i="47"/>
  <c r="E9687" i="47"/>
  <c r="C9687" i="47"/>
  <c r="D9687" i="47"/>
  <c r="F9687" i="47"/>
  <c r="A9688" i="47"/>
  <c r="L9770" i="47" l="1"/>
  <c r="M9770" i="47"/>
  <c r="H9771" i="47"/>
  <c r="K9770" i="47"/>
  <c r="I9770" i="47"/>
  <c r="J9770" i="47"/>
  <c r="F9688" i="47"/>
  <c r="C9688" i="47"/>
  <c r="A9689" i="47"/>
  <c r="B9688" i="47"/>
  <c r="D9688" i="47"/>
  <c r="E9688" i="47"/>
  <c r="H9772" i="47" l="1"/>
  <c r="M9771" i="47"/>
  <c r="K9771" i="47"/>
  <c r="I9771" i="47"/>
  <c r="J9771" i="47"/>
  <c r="L9771" i="47"/>
  <c r="C9689" i="47"/>
  <c r="A9690" i="47"/>
  <c r="F9689" i="47"/>
  <c r="E9689" i="47"/>
  <c r="B9689" i="47"/>
  <c r="D9689" i="47"/>
  <c r="I9772" i="47" l="1"/>
  <c r="K9772" i="47"/>
  <c r="L9772" i="47"/>
  <c r="J9772" i="47"/>
  <c r="H9773" i="47"/>
  <c r="M9772" i="47"/>
  <c r="D9690" i="47"/>
  <c r="E9690" i="47"/>
  <c r="F9690" i="47"/>
  <c r="B9690" i="47"/>
  <c r="C9690" i="47"/>
  <c r="A9691" i="47"/>
  <c r="K9773" i="47" l="1"/>
  <c r="L9773" i="47"/>
  <c r="M9773" i="47"/>
  <c r="I9773" i="47"/>
  <c r="J9773" i="47"/>
  <c r="H9774" i="47"/>
  <c r="B9691" i="47"/>
  <c r="D9691" i="47"/>
  <c r="E9691" i="47"/>
  <c r="F9691" i="47"/>
  <c r="A9692" i="47"/>
  <c r="C9691" i="47"/>
  <c r="K9774" i="47" l="1"/>
  <c r="J9774" i="47"/>
  <c r="M9774" i="47"/>
  <c r="L9774" i="47"/>
  <c r="H9775" i="47"/>
  <c r="I9774" i="47"/>
  <c r="F9692" i="47"/>
  <c r="C9692" i="47"/>
  <c r="E9692" i="47"/>
  <c r="D9692" i="47"/>
  <c r="B9692" i="47"/>
  <c r="A9693" i="47"/>
  <c r="L9775" i="47" l="1"/>
  <c r="H9776" i="47"/>
  <c r="M9775" i="47"/>
  <c r="J9775" i="47"/>
  <c r="I9775" i="47"/>
  <c r="K9775" i="47"/>
  <c r="C9693" i="47"/>
  <c r="A9694" i="47"/>
  <c r="F9693" i="47"/>
  <c r="E9693" i="47"/>
  <c r="B9693" i="47"/>
  <c r="D9693" i="47"/>
  <c r="L9776" i="47" l="1"/>
  <c r="M9776" i="47"/>
  <c r="K9776" i="47"/>
  <c r="H9777" i="47"/>
  <c r="I9776" i="47"/>
  <c r="J9776" i="47"/>
  <c r="D9694" i="47"/>
  <c r="E9694" i="47"/>
  <c r="F9694" i="47"/>
  <c r="B9694" i="47"/>
  <c r="C9694" i="47"/>
  <c r="A9695" i="47"/>
  <c r="H9778" i="47" l="1"/>
  <c r="M9777" i="47"/>
  <c r="K9777" i="47"/>
  <c r="I9777" i="47"/>
  <c r="J9777" i="47"/>
  <c r="L9777" i="47"/>
  <c r="B9695" i="47"/>
  <c r="D9695" i="47"/>
  <c r="E9695" i="47"/>
  <c r="F9695" i="47"/>
  <c r="A9696" i="47"/>
  <c r="C9695" i="47"/>
  <c r="J9778" i="47" l="1"/>
  <c r="M9778" i="47"/>
  <c r="H9779" i="47"/>
  <c r="I9778" i="47"/>
  <c r="K9778" i="47"/>
  <c r="L9778" i="47"/>
  <c r="F9696" i="47"/>
  <c r="C9696" i="47"/>
  <c r="E9696" i="47"/>
  <c r="D9696" i="47"/>
  <c r="B9696" i="47"/>
  <c r="A9697" i="47"/>
  <c r="J9779" i="47" l="1"/>
  <c r="M9779" i="47"/>
  <c r="L9779" i="47"/>
  <c r="I9779" i="47"/>
  <c r="H9780" i="47"/>
  <c r="K9779" i="47"/>
  <c r="C9697" i="47"/>
  <c r="E9697" i="47"/>
  <c r="B9697" i="47"/>
  <c r="D9697" i="47"/>
  <c r="A9698" i="47"/>
  <c r="F9697" i="47"/>
  <c r="I9780" i="47" l="1"/>
  <c r="K9780" i="47"/>
  <c r="L9780" i="47"/>
  <c r="J9780" i="47"/>
  <c r="H9781" i="47"/>
  <c r="M9780" i="47"/>
  <c r="C9698" i="47"/>
  <c r="A9699" i="47"/>
  <c r="F9698" i="47"/>
  <c r="B9698" i="47"/>
  <c r="D9698" i="47"/>
  <c r="E9698" i="47"/>
  <c r="M9781" i="47" l="1"/>
  <c r="K9781" i="47"/>
  <c r="L9781" i="47"/>
  <c r="I9781" i="47"/>
  <c r="J9781" i="47"/>
  <c r="H9782" i="47"/>
  <c r="B9699" i="47"/>
  <c r="E9699" i="47"/>
  <c r="C9699" i="47"/>
  <c r="D9699" i="47"/>
  <c r="F9699" i="47"/>
  <c r="A9700" i="47"/>
  <c r="J9782" i="47" l="1"/>
  <c r="M9782" i="47"/>
  <c r="L9782" i="47"/>
  <c r="I9782" i="47"/>
  <c r="H9783" i="47"/>
  <c r="K9782" i="47"/>
  <c r="F9700" i="47"/>
  <c r="C9700" i="47"/>
  <c r="B9700" i="47"/>
  <c r="A9701" i="47"/>
  <c r="E9700" i="47"/>
  <c r="D9700" i="47"/>
  <c r="M9783" i="47" l="1"/>
  <c r="I9783" i="47"/>
  <c r="K9783" i="47"/>
  <c r="L9783" i="47"/>
  <c r="J9783" i="47"/>
  <c r="H9784" i="47"/>
  <c r="C9701" i="47"/>
  <c r="F9701" i="47"/>
  <c r="E9701" i="47"/>
  <c r="B9701" i="47"/>
  <c r="D9701" i="47"/>
  <c r="A9702" i="47"/>
  <c r="K9784" i="47" l="1"/>
  <c r="J9784" i="47"/>
  <c r="M9784" i="47"/>
  <c r="L9784" i="47"/>
  <c r="I9784" i="47"/>
  <c r="H9785" i="47"/>
  <c r="D9702" i="47"/>
  <c r="E9702" i="47"/>
  <c r="F9702" i="47"/>
  <c r="B9702" i="47"/>
  <c r="C9702" i="47"/>
  <c r="A9703" i="47"/>
  <c r="H9786" i="47" l="1"/>
  <c r="M9785" i="47"/>
  <c r="K9785" i="47"/>
  <c r="L9785" i="47"/>
  <c r="I9785" i="47"/>
  <c r="J9785" i="47"/>
  <c r="C9703" i="47"/>
  <c r="D9703" i="47"/>
  <c r="F9703" i="47"/>
  <c r="A9704" i="47"/>
  <c r="B9703" i="47"/>
  <c r="E9703" i="47"/>
  <c r="K9786" i="47" l="1"/>
  <c r="L9786" i="47"/>
  <c r="I9786" i="47"/>
  <c r="H9787" i="47"/>
  <c r="M9786" i="47"/>
  <c r="J9786" i="47"/>
  <c r="E9704" i="47"/>
  <c r="F9704" i="47"/>
  <c r="C9704" i="47"/>
  <c r="D9704" i="47"/>
  <c r="B9704" i="47"/>
  <c r="A9705" i="47"/>
  <c r="J9787" i="47" l="1"/>
  <c r="L9787" i="47"/>
  <c r="M9787" i="47"/>
  <c r="K9787" i="47"/>
  <c r="H9788" i="47"/>
  <c r="I9787" i="47"/>
  <c r="E9705" i="47"/>
  <c r="B9705" i="47"/>
  <c r="D9705" i="47"/>
  <c r="A9706" i="47"/>
  <c r="C9705" i="47"/>
  <c r="F9705" i="47"/>
  <c r="K9788" i="47" l="1"/>
  <c r="J9788" i="47"/>
  <c r="M9788" i="47"/>
  <c r="L9788" i="47"/>
  <c r="I9788" i="47"/>
  <c r="H9789" i="47"/>
  <c r="F9706" i="47"/>
  <c r="A9707" i="47"/>
  <c r="B9706" i="47"/>
  <c r="D9706" i="47"/>
  <c r="E9706" i="47"/>
  <c r="C9706" i="47"/>
  <c r="K9789" i="47" l="1"/>
  <c r="L9789" i="47"/>
  <c r="M9789" i="47"/>
  <c r="H9790" i="47"/>
  <c r="I9789" i="47"/>
  <c r="J9789" i="47"/>
  <c r="F9707" i="47"/>
  <c r="A9708" i="47"/>
  <c r="B9707" i="47"/>
  <c r="E9707" i="47"/>
  <c r="D9707" i="47"/>
  <c r="C9707" i="47"/>
  <c r="J9790" i="47" l="1"/>
  <c r="K9790" i="47"/>
  <c r="L9790" i="47"/>
  <c r="M9790" i="47"/>
  <c r="H9791" i="47"/>
  <c r="I9790" i="47"/>
  <c r="E9708" i="47"/>
  <c r="D9708" i="47"/>
  <c r="F9708" i="47"/>
  <c r="C9708" i="47"/>
  <c r="B9708" i="47"/>
  <c r="A9709" i="47"/>
  <c r="L9791" i="47" l="1"/>
  <c r="M9791" i="47"/>
  <c r="H9792" i="47"/>
  <c r="I9791" i="47"/>
  <c r="K9791" i="47"/>
  <c r="J9791" i="47"/>
  <c r="D9709" i="47"/>
  <c r="A9710" i="47"/>
  <c r="F9709" i="47"/>
  <c r="E9709" i="47"/>
  <c r="B9709" i="47"/>
  <c r="C9709" i="47"/>
  <c r="L9792" i="47" l="1"/>
  <c r="M9792" i="47"/>
  <c r="K9792" i="47"/>
  <c r="H9793" i="47"/>
  <c r="I9792" i="47"/>
  <c r="J9792" i="47"/>
  <c r="F9710" i="47"/>
  <c r="D9710" i="47"/>
  <c r="E9710" i="47"/>
  <c r="B9710" i="47"/>
  <c r="C9710" i="47"/>
  <c r="A9711" i="47"/>
  <c r="J9793" i="47" l="1"/>
  <c r="L9793" i="47"/>
  <c r="M9793" i="47"/>
  <c r="K9793" i="47"/>
  <c r="H9794" i="47"/>
  <c r="I9793" i="47"/>
  <c r="C9711" i="47"/>
  <c r="D9711" i="47"/>
  <c r="A9712" i="47"/>
  <c r="B9711" i="47"/>
  <c r="F9711" i="47"/>
  <c r="E9711" i="47"/>
  <c r="K9794" i="47" l="1"/>
  <c r="J9794" i="47"/>
  <c r="M9794" i="47"/>
  <c r="L9794" i="47"/>
  <c r="I9794" i="47"/>
  <c r="H9795" i="47"/>
  <c r="E9712" i="47"/>
  <c r="D9712" i="47"/>
  <c r="B9712" i="47"/>
  <c r="A9713" i="47"/>
  <c r="F9712" i="47"/>
  <c r="C9712" i="47"/>
  <c r="I9795" i="47" l="1"/>
  <c r="M9795" i="47"/>
  <c r="K9795" i="47"/>
  <c r="L9795" i="47"/>
  <c r="J9795" i="47"/>
  <c r="H9796" i="47"/>
  <c r="E9713" i="47"/>
  <c r="B9713" i="47"/>
  <c r="C9713" i="47"/>
  <c r="F9713" i="47"/>
  <c r="D9713" i="47"/>
  <c r="A9714" i="47"/>
  <c r="K9796" i="47" l="1"/>
  <c r="J9796" i="47"/>
  <c r="L9796" i="47"/>
  <c r="M9796" i="47"/>
  <c r="H9797" i="47"/>
  <c r="I9796" i="47"/>
  <c r="F9714" i="47"/>
  <c r="B9714" i="47"/>
  <c r="D9714" i="47"/>
  <c r="E9714" i="47"/>
  <c r="C9714" i="47"/>
  <c r="A9715" i="47"/>
  <c r="K9797" i="47" l="1"/>
  <c r="J9797" i="47"/>
  <c r="L9797" i="47"/>
  <c r="M9797" i="47"/>
  <c r="H9798" i="47"/>
  <c r="I9797" i="47"/>
  <c r="C9715" i="47"/>
  <c r="D9715" i="47"/>
  <c r="B9715" i="47"/>
  <c r="E9715" i="47"/>
  <c r="F9715" i="47"/>
  <c r="A9716" i="47"/>
  <c r="H9799" i="47" l="1"/>
  <c r="M9798" i="47"/>
  <c r="K9798" i="47"/>
  <c r="I9798" i="47"/>
  <c r="J9798" i="47"/>
  <c r="L9798" i="47"/>
  <c r="E9716" i="47"/>
  <c r="D9716" i="47"/>
  <c r="F9716" i="47"/>
  <c r="C9716" i="47"/>
  <c r="B9716" i="47"/>
  <c r="A9717" i="47"/>
  <c r="K9799" i="47" l="1"/>
  <c r="M9799" i="47"/>
  <c r="J9799" i="47"/>
  <c r="H9800" i="47"/>
  <c r="I9799" i="47"/>
  <c r="L9799" i="47"/>
  <c r="D9717" i="47"/>
  <c r="A9718" i="47"/>
  <c r="C9717" i="47"/>
  <c r="B9717" i="47"/>
  <c r="F9717" i="47"/>
  <c r="E9717" i="47"/>
  <c r="H9801" i="47" l="1"/>
  <c r="K9800" i="47"/>
  <c r="M9800" i="47"/>
  <c r="I9800" i="47"/>
  <c r="L9800" i="47"/>
  <c r="J9800" i="47"/>
  <c r="F9718" i="47"/>
  <c r="A9719" i="47"/>
  <c r="B9718" i="47"/>
  <c r="D9718" i="47"/>
  <c r="E9718" i="47"/>
  <c r="C9718" i="47"/>
  <c r="K9801" i="47" l="1"/>
  <c r="M9801" i="47"/>
  <c r="J9801" i="47"/>
  <c r="I9801" i="47"/>
  <c r="H9802" i="47"/>
  <c r="L9801" i="47"/>
  <c r="C9719" i="47"/>
  <c r="D9719" i="47"/>
  <c r="B9719" i="47"/>
  <c r="E9719" i="47"/>
  <c r="F9719" i="47"/>
  <c r="A9720" i="47"/>
  <c r="K9802" i="47" l="1"/>
  <c r="M9802" i="47"/>
  <c r="L9802" i="47"/>
  <c r="J9802" i="47"/>
  <c r="I9802" i="47"/>
  <c r="H9803" i="47"/>
  <c r="E9720" i="47"/>
  <c r="F9720" i="47"/>
  <c r="C9720" i="47"/>
  <c r="D9720" i="47"/>
  <c r="B9720" i="47"/>
  <c r="A9721" i="47"/>
  <c r="K9803" i="47" l="1"/>
  <c r="L9803" i="47"/>
  <c r="J9803" i="47"/>
  <c r="H9804" i="47"/>
  <c r="M9803" i="47"/>
  <c r="I9803" i="47"/>
  <c r="D9721" i="47"/>
  <c r="A9722" i="47"/>
  <c r="C9721" i="47"/>
  <c r="F9721" i="47"/>
  <c r="E9721" i="47"/>
  <c r="B9721" i="47"/>
  <c r="K9804" i="47" l="1"/>
  <c r="J9804" i="47"/>
  <c r="M9804" i="47"/>
  <c r="L9804" i="47"/>
  <c r="I9804" i="47"/>
  <c r="H9805" i="47"/>
  <c r="F9722" i="47"/>
  <c r="B9722" i="47"/>
  <c r="D9722" i="47"/>
  <c r="E9722" i="47"/>
  <c r="C9722" i="47"/>
  <c r="A9723" i="47"/>
  <c r="K9805" i="47" l="1"/>
  <c r="M9805" i="47"/>
  <c r="J9805" i="47"/>
  <c r="I9805" i="47"/>
  <c r="H9806" i="47"/>
  <c r="L9805" i="47"/>
  <c r="C9723" i="47"/>
  <c r="D9723" i="47"/>
  <c r="F9723" i="47"/>
  <c r="A9724" i="47"/>
  <c r="B9723" i="47"/>
  <c r="E9723" i="47"/>
  <c r="J9806" i="47" l="1"/>
  <c r="M9806" i="47"/>
  <c r="L9806" i="47"/>
  <c r="I9806" i="47"/>
  <c r="H9807" i="47"/>
  <c r="K9806" i="47"/>
  <c r="E9724" i="47"/>
  <c r="F9724" i="47"/>
  <c r="C9724" i="47"/>
  <c r="D9724" i="47"/>
  <c r="B9724" i="47"/>
  <c r="A9725" i="47"/>
  <c r="L9807" i="47" l="1"/>
  <c r="H9808" i="47"/>
  <c r="M9807" i="47"/>
  <c r="K9807" i="47"/>
  <c r="I9807" i="47"/>
  <c r="J9807" i="47"/>
  <c r="E9725" i="47"/>
  <c r="B9725" i="47"/>
  <c r="C9725" i="47"/>
  <c r="F9725" i="47"/>
  <c r="D9725" i="47"/>
  <c r="A9726" i="47"/>
  <c r="K9808" i="47" l="1"/>
  <c r="M9808" i="47"/>
  <c r="J9808" i="47"/>
  <c r="L9808" i="47"/>
  <c r="I9808" i="47"/>
  <c r="H9809" i="47"/>
  <c r="F9726" i="47"/>
  <c r="D9726" i="47"/>
  <c r="E9726" i="47"/>
  <c r="B9726" i="47"/>
  <c r="C9726" i="47"/>
  <c r="A9727" i="47"/>
  <c r="I9809" i="47" l="1"/>
  <c r="K9809" i="47"/>
  <c r="L9809" i="47"/>
  <c r="J9809" i="47"/>
  <c r="H9810" i="47"/>
  <c r="M9809" i="47"/>
  <c r="C9727" i="47"/>
  <c r="D9727" i="47"/>
  <c r="F9727" i="47"/>
  <c r="A9728" i="47"/>
  <c r="B9727" i="47"/>
  <c r="E9727" i="47"/>
  <c r="L9810" i="47" l="1"/>
  <c r="M9810" i="47"/>
  <c r="K9810" i="47"/>
  <c r="H9811" i="47"/>
  <c r="I9810" i="47"/>
  <c r="J9810" i="47"/>
  <c r="E9728" i="47"/>
  <c r="D9728" i="47"/>
  <c r="F9728" i="47"/>
  <c r="C9728" i="47"/>
  <c r="B9728" i="47"/>
  <c r="A9729" i="47"/>
  <c r="H9812" i="47" l="1"/>
  <c r="K9811" i="47"/>
  <c r="M9811" i="47"/>
  <c r="J9811" i="47"/>
  <c r="I9811" i="47"/>
  <c r="L9811" i="47"/>
  <c r="D9729" i="47"/>
  <c r="A9730" i="47"/>
  <c r="E9729" i="47"/>
  <c r="C9729" i="47"/>
  <c r="F9729" i="47"/>
  <c r="B9729" i="47"/>
  <c r="L9812" i="47" l="1"/>
  <c r="H9813" i="47"/>
  <c r="I9812" i="47"/>
  <c r="K9812" i="47"/>
  <c r="J9812" i="47"/>
  <c r="M9812" i="47"/>
  <c r="D9730" i="47"/>
  <c r="E9730" i="47"/>
  <c r="C9730" i="47"/>
  <c r="A9731" i="47"/>
  <c r="F9730" i="47"/>
  <c r="B9730" i="47"/>
  <c r="K9813" i="47" l="1"/>
  <c r="J9813" i="47"/>
  <c r="M9813" i="47"/>
  <c r="H9814" i="47"/>
  <c r="I9813" i="47"/>
  <c r="L9813" i="47"/>
  <c r="C9731" i="47"/>
  <c r="D9731" i="47"/>
  <c r="F9731" i="47"/>
  <c r="A9732" i="47"/>
  <c r="B9731" i="47"/>
  <c r="E9731" i="47"/>
  <c r="K9814" i="47" l="1"/>
  <c r="J9814" i="47"/>
  <c r="L9814" i="47"/>
  <c r="M9814" i="47"/>
  <c r="H9815" i="47"/>
  <c r="I9814" i="47"/>
  <c r="E9732" i="47"/>
  <c r="F9732" i="47"/>
  <c r="C9732" i="47"/>
  <c r="B9732" i="47"/>
  <c r="A9733" i="47"/>
  <c r="D9732" i="47"/>
  <c r="K9815" i="47" l="1"/>
  <c r="L9815" i="47"/>
  <c r="M9815" i="47"/>
  <c r="I9815" i="47"/>
  <c r="J9815" i="47"/>
  <c r="H9816" i="47"/>
  <c r="D9733" i="47"/>
  <c r="A9734" i="47"/>
  <c r="F9733" i="47"/>
  <c r="C9733" i="47"/>
  <c r="E9733" i="47"/>
  <c r="B9733" i="47"/>
  <c r="K9816" i="47" l="1"/>
  <c r="J9816" i="47"/>
  <c r="M9816" i="47"/>
  <c r="L9816" i="47"/>
  <c r="I9816" i="47"/>
  <c r="H9817" i="47"/>
  <c r="F9734" i="47"/>
  <c r="D9734" i="47"/>
  <c r="E9734" i="47"/>
  <c r="C9734" i="47"/>
  <c r="A9735" i="47"/>
  <c r="B9734" i="47"/>
  <c r="J9817" i="47" l="1"/>
  <c r="L9817" i="47"/>
  <c r="M9817" i="47"/>
  <c r="I9817" i="47"/>
  <c r="K9817" i="47"/>
  <c r="H9818" i="47"/>
  <c r="F9735" i="47"/>
  <c r="A9736" i="47"/>
  <c r="E9735" i="47"/>
  <c r="B9735" i="47"/>
  <c r="C9735" i="47"/>
  <c r="D9735" i="47"/>
  <c r="J9818" i="47" l="1"/>
  <c r="I9818" i="47"/>
  <c r="M9818" i="47"/>
  <c r="L9818" i="47"/>
  <c r="K9818" i="47"/>
  <c r="H9819" i="47"/>
  <c r="E9736" i="47"/>
  <c r="F9736" i="47"/>
  <c r="C9736" i="47"/>
  <c r="D9736" i="47"/>
  <c r="B9736" i="47"/>
  <c r="A9737" i="47"/>
  <c r="J9819" i="47" l="1"/>
  <c r="M9819" i="47"/>
  <c r="L9819" i="47"/>
  <c r="I9819" i="47"/>
  <c r="H9820" i="47"/>
  <c r="K9819" i="47"/>
  <c r="E9737" i="47"/>
  <c r="B9737" i="47"/>
  <c r="C9737" i="47"/>
  <c r="F9737" i="47"/>
  <c r="D9737" i="47"/>
  <c r="A9738" i="47"/>
  <c r="K9820" i="47" l="1"/>
  <c r="J9820" i="47"/>
  <c r="L9820" i="47"/>
  <c r="M9820" i="47"/>
  <c r="H9821" i="47"/>
  <c r="I9820" i="47"/>
  <c r="F9738" i="47"/>
  <c r="B9738" i="47"/>
  <c r="D9738" i="47"/>
  <c r="E9738" i="47"/>
  <c r="C9738" i="47"/>
  <c r="A9739" i="47"/>
  <c r="H9822" i="47" l="1"/>
  <c r="K9821" i="47"/>
  <c r="M9821" i="47"/>
  <c r="J9821" i="47"/>
  <c r="I9821" i="47"/>
  <c r="L9821" i="47"/>
  <c r="C9739" i="47"/>
  <c r="D9739" i="47"/>
  <c r="B9739" i="47"/>
  <c r="E9739" i="47"/>
  <c r="F9739" i="47"/>
  <c r="A9740" i="47"/>
  <c r="K9822" i="47" l="1"/>
  <c r="I9822" i="47"/>
  <c r="J9822" i="47"/>
  <c r="L9822" i="47"/>
  <c r="M9822" i="47"/>
  <c r="H9823" i="47"/>
  <c r="E9740" i="47"/>
  <c r="F9740" i="47"/>
  <c r="C9740" i="47"/>
  <c r="B9740" i="47"/>
  <c r="A9741" i="47"/>
  <c r="D9740" i="47"/>
  <c r="M9823" i="47" l="1"/>
  <c r="K9823" i="47"/>
  <c r="I9823" i="47"/>
  <c r="J9823" i="47"/>
  <c r="L9823" i="47"/>
  <c r="H9824" i="47"/>
  <c r="E9741" i="47"/>
  <c r="B9741" i="47"/>
  <c r="A9742" i="47"/>
  <c r="D9741" i="47"/>
  <c r="F9741" i="47"/>
  <c r="C9741" i="47"/>
  <c r="K9824" i="47" l="1"/>
  <c r="L9824" i="47"/>
  <c r="M9824" i="47"/>
  <c r="J9824" i="47"/>
  <c r="H9825" i="47"/>
  <c r="I9824" i="47"/>
  <c r="F9742" i="47"/>
  <c r="D9742" i="47"/>
  <c r="E9742" i="47"/>
  <c r="C9742" i="47"/>
  <c r="A9743" i="47"/>
  <c r="B9742" i="47"/>
  <c r="K9825" i="47" l="1"/>
  <c r="M9825" i="47"/>
  <c r="L9825" i="47"/>
  <c r="J9825" i="47"/>
  <c r="I9825" i="47"/>
  <c r="H9826" i="47"/>
  <c r="C9743" i="47"/>
  <c r="D9743" i="47"/>
  <c r="A9744" i="47"/>
  <c r="F9743" i="47"/>
  <c r="E9743" i="47"/>
  <c r="B9743" i="47"/>
  <c r="K9826" i="47" l="1"/>
  <c r="J9826" i="47"/>
  <c r="M9826" i="47"/>
  <c r="L9826" i="47"/>
  <c r="I9826" i="47"/>
  <c r="H9827" i="47"/>
  <c r="E9744" i="47"/>
  <c r="F9744" i="47"/>
  <c r="C9744" i="47"/>
  <c r="D9744" i="47"/>
  <c r="B9744" i="47"/>
  <c r="A9745" i="47"/>
  <c r="J9827" i="47" l="1"/>
  <c r="M9827" i="47"/>
  <c r="L9827" i="47"/>
  <c r="I9827" i="47"/>
  <c r="H9828" i="47"/>
  <c r="K9827" i="47"/>
  <c r="E9745" i="47"/>
  <c r="B9745" i="47"/>
  <c r="D9745" i="47"/>
  <c r="A9746" i="47"/>
  <c r="C9745" i="47"/>
  <c r="F9745" i="47"/>
  <c r="J9828" i="47" l="1"/>
  <c r="M9828" i="47"/>
  <c r="L9828" i="47"/>
  <c r="K9828" i="47"/>
  <c r="I9828" i="47"/>
  <c r="H9829" i="47"/>
  <c r="F9746" i="47"/>
  <c r="D9746" i="47"/>
  <c r="E9746" i="47"/>
  <c r="C9746" i="47"/>
  <c r="A9747" i="47"/>
  <c r="B9746" i="47"/>
  <c r="H9830" i="47" l="1"/>
  <c r="M9829" i="47"/>
  <c r="K9829" i="47"/>
  <c r="I9829" i="47"/>
  <c r="J9829" i="47"/>
  <c r="L9829" i="47"/>
  <c r="C9747" i="47"/>
  <c r="D9747" i="47"/>
  <c r="F9747" i="47"/>
  <c r="B9747" i="47"/>
  <c r="E9747" i="47"/>
  <c r="A9748" i="47"/>
  <c r="L9830" i="47" l="1"/>
  <c r="M9830" i="47"/>
  <c r="K9830" i="47"/>
  <c r="H9831" i="47"/>
  <c r="I9830" i="47"/>
  <c r="J9830" i="47"/>
  <c r="F9748" i="47"/>
  <c r="C9748" i="47"/>
  <c r="B9748" i="47"/>
  <c r="A9749" i="47"/>
  <c r="E9748" i="47"/>
  <c r="D9748" i="47"/>
  <c r="K9831" i="47" l="1"/>
  <c r="J9831" i="47"/>
  <c r="M9831" i="47"/>
  <c r="L9831" i="47"/>
  <c r="I9831" i="47"/>
  <c r="H9832" i="47"/>
  <c r="E9749" i="47"/>
  <c r="D9749" i="47"/>
  <c r="A9750" i="47"/>
  <c r="C9749" i="47"/>
  <c r="F9749" i="47"/>
  <c r="B9749" i="47"/>
  <c r="J9832" i="47" l="1"/>
  <c r="L9832" i="47"/>
  <c r="M9832" i="47"/>
  <c r="H9833" i="47"/>
  <c r="I9832" i="47"/>
  <c r="K9832" i="47"/>
  <c r="F9750" i="47"/>
  <c r="B9750" i="47"/>
  <c r="D9750" i="47"/>
  <c r="E9750" i="47"/>
  <c r="C9750" i="47"/>
  <c r="A9751" i="47"/>
  <c r="L9833" i="47" l="1"/>
  <c r="H9834" i="47"/>
  <c r="M9833" i="47"/>
  <c r="K9833" i="47"/>
  <c r="J9833" i="47"/>
  <c r="I9833" i="47"/>
  <c r="C9751" i="47"/>
  <c r="D9751" i="47"/>
  <c r="B9751" i="47"/>
  <c r="E9751" i="47"/>
  <c r="F9751" i="47"/>
  <c r="A9752" i="47"/>
  <c r="L9834" i="47" l="1"/>
  <c r="K9834" i="47"/>
  <c r="M9834" i="47"/>
  <c r="J9834" i="47"/>
  <c r="I9834" i="47"/>
  <c r="H9835" i="47"/>
  <c r="E9752" i="47"/>
  <c r="F9752" i="47"/>
  <c r="C9752" i="47"/>
  <c r="D9752" i="47"/>
  <c r="B9752" i="47"/>
  <c r="A9753" i="47"/>
  <c r="I9835" i="47" l="1"/>
  <c r="M9835" i="47"/>
  <c r="K9835" i="47"/>
  <c r="L9835" i="47"/>
  <c r="J9835" i="47"/>
  <c r="H9836" i="47"/>
  <c r="E9753" i="47"/>
  <c r="B9753" i="47"/>
  <c r="C9753" i="47"/>
  <c r="F9753" i="47"/>
  <c r="D9753" i="47"/>
  <c r="A9754" i="47"/>
  <c r="L9836" i="47" l="1"/>
  <c r="M9836" i="47"/>
  <c r="J9836" i="47"/>
  <c r="H9837" i="47"/>
  <c r="K9836" i="47"/>
  <c r="I9836" i="47"/>
  <c r="F9754" i="47"/>
  <c r="B9754" i="47"/>
  <c r="D9754" i="47"/>
  <c r="E9754" i="47"/>
  <c r="C9754" i="47"/>
  <c r="A9755" i="47"/>
  <c r="K9837" i="47" l="1"/>
  <c r="M9837" i="47"/>
  <c r="J9837" i="47"/>
  <c r="L9837" i="47"/>
  <c r="I9837" i="47"/>
  <c r="H9838" i="47"/>
  <c r="C9755" i="47"/>
  <c r="D9755" i="47"/>
  <c r="F9755" i="47"/>
  <c r="A9756" i="47"/>
  <c r="B9755" i="47"/>
  <c r="E9755" i="47"/>
  <c r="K9838" i="47" l="1"/>
  <c r="J9838" i="47"/>
  <c r="H9839" i="47"/>
  <c r="M9838" i="47"/>
  <c r="L9838" i="47"/>
  <c r="I9838" i="47"/>
  <c r="E9756" i="47"/>
  <c r="F9756" i="47"/>
  <c r="C9756" i="47"/>
  <c r="A9757" i="47"/>
  <c r="D9756" i="47"/>
  <c r="B9756" i="47"/>
  <c r="K9839" i="47" l="1"/>
  <c r="J9839" i="47"/>
  <c r="L9839" i="47"/>
  <c r="M9839" i="47"/>
  <c r="H9840" i="47"/>
  <c r="I9839" i="47"/>
  <c r="E9757" i="47"/>
  <c r="B9757" i="47"/>
  <c r="C9757" i="47"/>
  <c r="F9757" i="47"/>
  <c r="D9757" i="47"/>
  <c r="A9758" i="47"/>
  <c r="K9840" i="47" l="1"/>
  <c r="M9840" i="47"/>
  <c r="L9840" i="47"/>
  <c r="I9840" i="47"/>
  <c r="H9841" i="47"/>
  <c r="J9840" i="47"/>
  <c r="F9758" i="47"/>
  <c r="D9758" i="47"/>
  <c r="E9758" i="47"/>
  <c r="B9758" i="47"/>
  <c r="C9758" i="47"/>
  <c r="A9759" i="47"/>
  <c r="L9841" i="47" l="1"/>
  <c r="M9841" i="47"/>
  <c r="K9841" i="47"/>
  <c r="H9842" i="47"/>
  <c r="I9841" i="47"/>
  <c r="J9841" i="47"/>
  <c r="C9759" i="47"/>
  <c r="D9759" i="47"/>
  <c r="F9759" i="47"/>
  <c r="A9760" i="47"/>
  <c r="B9759" i="47"/>
  <c r="E9759" i="47"/>
  <c r="K9842" i="47" l="1"/>
  <c r="L9842" i="47"/>
  <c r="M9842" i="47"/>
  <c r="H9843" i="47"/>
  <c r="I9842" i="47"/>
  <c r="J9842" i="47"/>
  <c r="E9760" i="47"/>
  <c r="F9760" i="47"/>
  <c r="C9760" i="47"/>
  <c r="B9760" i="47"/>
  <c r="A9761" i="47"/>
  <c r="D9760" i="47"/>
  <c r="M9843" i="47" l="1"/>
  <c r="K9843" i="47"/>
  <c r="L9843" i="47"/>
  <c r="I9843" i="47"/>
  <c r="J9843" i="47"/>
  <c r="H9844" i="47"/>
  <c r="E9761" i="47"/>
  <c r="B9761" i="47"/>
  <c r="D9761" i="47"/>
  <c r="A9762" i="47"/>
  <c r="C9761" i="47"/>
  <c r="F9761" i="47"/>
  <c r="K9844" i="47" l="1"/>
  <c r="L9844" i="47"/>
  <c r="H9845" i="47"/>
  <c r="J9844" i="47"/>
  <c r="M9844" i="47"/>
  <c r="I9844" i="47"/>
  <c r="F9762" i="47"/>
  <c r="B9762" i="47"/>
  <c r="D9762" i="47"/>
  <c r="E9762" i="47"/>
  <c r="C9762" i="47"/>
  <c r="A9763" i="47"/>
  <c r="L9845" i="47" l="1"/>
  <c r="M9845" i="47"/>
  <c r="K9845" i="47"/>
  <c r="H9846" i="47"/>
  <c r="I9845" i="47"/>
  <c r="J9845" i="47"/>
  <c r="C9763" i="47"/>
  <c r="D9763" i="47"/>
  <c r="F9763" i="47"/>
  <c r="A9764" i="47"/>
  <c r="E9763" i="47"/>
  <c r="B9763" i="47"/>
  <c r="M9846" i="47" l="1"/>
  <c r="L9846" i="47"/>
  <c r="I9846" i="47"/>
  <c r="K9846" i="47"/>
  <c r="J9846" i="47"/>
  <c r="H9847" i="47"/>
  <c r="E9764" i="47"/>
  <c r="F9764" i="47"/>
  <c r="C9764" i="47"/>
  <c r="D9764" i="47"/>
  <c r="B9764" i="47"/>
  <c r="A9765" i="47"/>
  <c r="H9848" i="47" l="1"/>
  <c r="M9847" i="47"/>
  <c r="K9847" i="47"/>
  <c r="I9847" i="47"/>
  <c r="J9847" i="47"/>
  <c r="L9847" i="47"/>
  <c r="E9765" i="47"/>
  <c r="B9765" i="47"/>
  <c r="D9765" i="47"/>
  <c r="A9766" i="47"/>
  <c r="F9765" i="47"/>
  <c r="C9765" i="47"/>
  <c r="J9848" i="47" l="1"/>
  <c r="M9848" i="47"/>
  <c r="L9848" i="47"/>
  <c r="I9848" i="47"/>
  <c r="H9849" i="47"/>
  <c r="K9848" i="47"/>
  <c r="F9766" i="47"/>
  <c r="B9766" i="47"/>
  <c r="D9766" i="47"/>
  <c r="E9766" i="47"/>
  <c r="C9766" i="47"/>
  <c r="A9767" i="47"/>
  <c r="K9849" i="47" l="1"/>
  <c r="J9849" i="47"/>
  <c r="H9850" i="47"/>
  <c r="M9849" i="47"/>
  <c r="L9849" i="47"/>
  <c r="I9849" i="47"/>
  <c r="C9767" i="47"/>
  <c r="D9767" i="47"/>
  <c r="F9767" i="47"/>
  <c r="B9767" i="47"/>
  <c r="E9767" i="47"/>
  <c r="A9768" i="47"/>
  <c r="K9850" i="47" l="1"/>
  <c r="J9850" i="47"/>
  <c r="I9850" i="47"/>
  <c r="H9851" i="47"/>
  <c r="M9850" i="47"/>
  <c r="L9850" i="47"/>
  <c r="E9768" i="47"/>
  <c r="D9768" i="47"/>
  <c r="F9768" i="47"/>
  <c r="C9768" i="47"/>
  <c r="B9768" i="47"/>
  <c r="A9769" i="47"/>
  <c r="K9851" i="47" l="1"/>
  <c r="J9851" i="47"/>
  <c r="L9851" i="47"/>
  <c r="M9851" i="47"/>
  <c r="H9852" i="47"/>
  <c r="I9851" i="47"/>
  <c r="E9769" i="47"/>
  <c r="B9769" i="47"/>
  <c r="A9770" i="47"/>
  <c r="D9769" i="47"/>
  <c r="C9769" i="47"/>
  <c r="F9769" i="47"/>
  <c r="K9852" i="47" l="1"/>
  <c r="L9852" i="47"/>
  <c r="M9852" i="47"/>
  <c r="H9853" i="47"/>
  <c r="I9852" i="47"/>
  <c r="J9852" i="47"/>
  <c r="B9770" i="47"/>
  <c r="D9770" i="47"/>
  <c r="E9770" i="47"/>
  <c r="C9770" i="47"/>
  <c r="A9771" i="47"/>
  <c r="F9770" i="47"/>
  <c r="L9853" i="47" l="1"/>
  <c r="H9854" i="47"/>
  <c r="I9853" i="47"/>
  <c r="M9853" i="47"/>
  <c r="K9853" i="47"/>
  <c r="J9853" i="47"/>
  <c r="C9771" i="47"/>
  <c r="D9771" i="47"/>
  <c r="F9771" i="47"/>
  <c r="A9772" i="47"/>
  <c r="B9771" i="47"/>
  <c r="E9771" i="47"/>
  <c r="K9854" i="47" l="1"/>
  <c r="L9854" i="47"/>
  <c r="J9854" i="47"/>
  <c r="H9855" i="47"/>
  <c r="M9854" i="47"/>
  <c r="I9854" i="47"/>
  <c r="D9772" i="47"/>
  <c r="F9772" i="47"/>
  <c r="C9772" i="47"/>
  <c r="E9772" i="47"/>
  <c r="B9772" i="47"/>
  <c r="A9773" i="47"/>
  <c r="K9855" i="47" l="1"/>
  <c r="M9855" i="47"/>
  <c r="J9855" i="47"/>
  <c r="H9856" i="47"/>
  <c r="L9855" i="47"/>
  <c r="I9855" i="47"/>
  <c r="E9773" i="47"/>
  <c r="B9773" i="47"/>
  <c r="D9773" i="47"/>
  <c r="C9773" i="47"/>
  <c r="F9773" i="47"/>
  <c r="A9774" i="47"/>
  <c r="K9856" i="47" l="1"/>
  <c r="J9856" i="47"/>
  <c r="M9856" i="47"/>
  <c r="L9856" i="47"/>
  <c r="I9856" i="47"/>
  <c r="H9857" i="47"/>
  <c r="F9774" i="47"/>
  <c r="D9774" i="47"/>
  <c r="E9774" i="47"/>
  <c r="C9774" i="47"/>
  <c r="A9775" i="47"/>
  <c r="B9774" i="47"/>
  <c r="K9857" i="47" l="1"/>
  <c r="J9857" i="47"/>
  <c r="H9858" i="47"/>
  <c r="I9857" i="47"/>
  <c r="L9857" i="47"/>
  <c r="M9857" i="47"/>
  <c r="C9775" i="47"/>
  <c r="D9775" i="47"/>
  <c r="B9775" i="47"/>
  <c r="E9775" i="47"/>
  <c r="F9775" i="47"/>
  <c r="A9776" i="47"/>
  <c r="M9858" i="47" l="1"/>
  <c r="J9858" i="47"/>
  <c r="H9859" i="47"/>
  <c r="I9858" i="47"/>
  <c r="K9858" i="47"/>
  <c r="L9858" i="47"/>
  <c r="F9776" i="47"/>
  <c r="C9776" i="47"/>
  <c r="B9776" i="47"/>
  <c r="A9777" i="47"/>
  <c r="E9776" i="47"/>
  <c r="D9776" i="47"/>
  <c r="J9859" i="47" l="1"/>
  <c r="M9859" i="47"/>
  <c r="L9859" i="47"/>
  <c r="I9859" i="47"/>
  <c r="H9860" i="47"/>
  <c r="K9859" i="47"/>
  <c r="E9777" i="47"/>
  <c r="B9777" i="47"/>
  <c r="D9777" i="47"/>
  <c r="A9778" i="47"/>
  <c r="C9777" i="47"/>
  <c r="F9777" i="47"/>
  <c r="K9860" i="47" l="1"/>
  <c r="J9860" i="47"/>
  <c r="I9860" i="47"/>
  <c r="L9860" i="47"/>
  <c r="M9860" i="47"/>
  <c r="H9861" i="47"/>
  <c r="B9778" i="47"/>
  <c r="D9778" i="47"/>
  <c r="E9778" i="47"/>
  <c r="C9778" i="47"/>
  <c r="A9779" i="47"/>
  <c r="F9778" i="47"/>
  <c r="L9861" i="47" l="1"/>
  <c r="H9862" i="47"/>
  <c r="M9861" i="47"/>
  <c r="K9861" i="47"/>
  <c r="I9861" i="47"/>
  <c r="J9861" i="47"/>
  <c r="C9779" i="47"/>
  <c r="D9779" i="47"/>
  <c r="E9779" i="47"/>
  <c r="F9779" i="47"/>
  <c r="A9780" i="47"/>
  <c r="B9779" i="47"/>
  <c r="L9862" i="47" l="1"/>
  <c r="H9863" i="47"/>
  <c r="M9862" i="47"/>
  <c r="K9862" i="47"/>
  <c r="J9862" i="47"/>
  <c r="I9862" i="47"/>
  <c r="D9780" i="47"/>
  <c r="F9780" i="47"/>
  <c r="C9780" i="47"/>
  <c r="B9780" i="47"/>
  <c r="A9781" i="47"/>
  <c r="E9780" i="47"/>
  <c r="K9863" i="47" l="1"/>
  <c r="J9863" i="47"/>
  <c r="L9863" i="47"/>
  <c r="M9863" i="47"/>
  <c r="H9864" i="47"/>
  <c r="I9863" i="47"/>
  <c r="E9781" i="47"/>
  <c r="D9781" i="47"/>
  <c r="A9782" i="47"/>
  <c r="C9781" i="47"/>
  <c r="F9781" i="47"/>
  <c r="B9781" i="47"/>
  <c r="H9865" i="47" l="1"/>
  <c r="M9864" i="47"/>
  <c r="J9864" i="47"/>
  <c r="K9864" i="47"/>
  <c r="I9864" i="47"/>
  <c r="L9864" i="47"/>
  <c r="F9782" i="47"/>
  <c r="D9782" i="47"/>
  <c r="E9782" i="47"/>
  <c r="C9782" i="47"/>
  <c r="A9783" i="47"/>
  <c r="B9782" i="47"/>
  <c r="J9865" i="47" l="1"/>
  <c r="M9865" i="47"/>
  <c r="I9865" i="47"/>
  <c r="L9865" i="47"/>
  <c r="H9866" i="47"/>
  <c r="K9865" i="47"/>
  <c r="C9783" i="47"/>
  <c r="D9783" i="47"/>
  <c r="A9784" i="47"/>
  <c r="F9783" i="47"/>
  <c r="E9783" i="47"/>
  <c r="B9783" i="47"/>
  <c r="H9867" i="47" l="1"/>
  <c r="M9866" i="47"/>
  <c r="K9866" i="47"/>
  <c r="L9866" i="47"/>
  <c r="I9866" i="47"/>
  <c r="J9866" i="47"/>
  <c r="D9784" i="47"/>
  <c r="F9784" i="47"/>
  <c r="C9784" i="47"/>
  <c r="B9784" i="47"/>
  <c r="A9785" i="47"/>
  <c r="E9784" i="47"/>
  <c r="L9867" i="47" l="1"/>
  <c r="H9868" i="47"/>
  <c r="M9867" i="47"/>
  <c r="K9867" i="47"/>
  <c r="I9867" i="47"/>
  <c r="J9867" i="47"/>
  <c r="E9785" i="47"/>
  <c r="B9785" i="47"/>
  <c r="C9785" i="47"/>
  <c r="F9785" i="47"/>
  <c r="D9785" i="47"/>
  <c r="A9786" i="47"/>
  <c r="K9868" i="47" l="1"/>
  <c r="L9868" i="47"/>
  <c r="M9868" i="47"/>
  <c r="H9869" i="47"/>
  <c r="I9868" i="47"/>
  <c r="J9868" i="47"/>
  <c r="F9786" i="47"/>
  <c r="B9786" i="47"/>
  <c r="D9786" i="47"/>
  <c r="E9786" i="47"/>
  <c r="C9786" i="47"/>
  <c r="A9787" i="47"/>
  <c r="L9869" i="47" l="1"/>
  <c r="M9869" i="47"/>
  <c r="K9869" i="47"/>
  <c r="J9869" i="47"/>
  <c r="H9870" i="47"/>
  <c r="I9869" i="47"/>
  <c r="B9787" i="47"/>
  <c r="E9787" i="47"/>
  <c r="F9787" i="47"/>
  <c r="A9788" i="47"/>
  <c r="C9787" i="47"/>
  <c r="D9787" i="47"/>
  <c r="J9870" i="47" l="1"/>
  <c r="M9870" i="47"/>
  <c r="L9870" i="47"/>
  <c r="I9870" i="47"/>
  <c r="H9871" i="47"/>
  <c r="K9870" i="47"/>
  <c r="F9788" i="47"/>
  <c r="C9788" i="47"/>
  <c r="B9788" i="47"/>
  <c r="A9789" i="47"/>
  <c r="D9788" i="47"/>
  <c r="E9788" i="47"/>
  <c r="K9871" i="47" l="1"/>
  <c r="J9871" i="47"/>
  <c r="L9871" i="47"/>
  <c r="M9871" i="47"/>
  <c r="H9872" i="47"/>
  <c r="I9871" i="47"/>
  <c r="E9789" i="47"/>
  <c r="B9789" i="47"/>
  <c r="D9789" i="47"/>
  <c r="A9790" i="47"/>
  <c r="C9789" i="47"/>
  <c r="F9789" i="47"/>
  <c r="I9872" i="47" l="1"/>
  <c r="K9872" i="47"/>
  <c r="L9872" i="47"/>
  <c r="J9872" i="47"/>
  <c r="H9873" i="47"/>
  <c r="M9872" i="47"/>
  <c r="D9790" i="47"/>
  <c r="E9790" i="47"/>
  <c r="F9790" i="47"/>
  <c r="B9790" i="47"/>
  <c r="C9790" i="47"/>
  <c r="A9791" i="47"/>
  <c r="J9873" i="47" l="1"/>
  <c r="K9873" i="47"/>
  <c r="L9873" i="47"/>
  <c r="M9873" i="47"/>
  <c r="H9874" i="47"/>
  <c r="I9873" i="47"/>
  <c r="B9791" i="47"/>
  <c r="E9791" i="47"/>
  <c r="C9791" i="47"/>
  <c r="D9791" i="47"/>
  <c r="F9791" i="47"/>
  <c r="A9792" i="47"/>
  <c r="K9874" i="47" l="1"/>
  <c r="M9874" i="47"/>
  <c r="J9874" i="47"/>
  <c r="I9874" i="47"/>
  <c r="H9875" i="47"/>
  <c r="L9874" i="47"/>
  <c r="F9792" i="47"/>
  <c r="C9792" i="47"/>
  <c r="B9792" i="47"/>
  <c r="E9792" i="47"/>
  <c r="D9792" i="47"/>
  <c r="A9793" i="47"/>
  <c r="L9875" i="47" l="1"/>
  <c r="M9875" i="47"/>
  <c r="K9875" i="47"/>
  <c r="J9875" i="47"/>
  <c r="H9876" i="47"/>
  <c r="I9875" i="47"/>
  <c r="E9793" i="47"/>
  <c r="B9793" i="47"/>
  <c r="D9793" i="47"/>
  <c r="A9794" i="47"/>
  <c r="F9793" i="47"/>
  <c r="C9793" i="47"/>
  <c r="H9877" i="47" l="1"/>
  <c r="J9876" i="47"/>
  <c r="L9876" i="47"/>
  <c r="K9876" i="47"/>
  <c r="M9876" i="47"/>
  <c r="I9876" i="47"/>
  <c r="F9794" i="47"/>
  <c r="C9794" i="47"/>
  <c r="A9795" i="47"/>
  <c r="B9794" i="47"/>
  <c r="D9794" i="47"/>
  <c r="E9794" i="47"/>
  <c r="I9877" i="47" l="1"/>
  <c r="M9877" i="47"/>
  <c r="K9877" i="47"/>
  <c r="L9877" i="47"/>
  <c r="J9877" i="47"/>
  <c r="H9878" i="47"/>
  <c r="C9795" i="47"/>
  <c r="D9795" i="47"/>
  <c r="F9795" i="47"/>
  <c r="A9796" i="47"/>
  <c r="E9795" i="47"/>
  <c r="B9795" i="47"/>
  <c r="J9878" i="47" l="1"/>
  <c r="M9878" i="47"/>
  <c r="K9878" i="47"/>
  <c r="L9878" i="47"/>
  <c r="I9878" i="47"/>
  <c r="H9879" i="47"/>
  <c r="E9796" i="47"/>
  <c r="D9796" i="47"/>
  <c r="F9796" i="47"/>
  <c r="C9796" i="47"/>
  <c r="B9796" i="47"/>
  <c r="A9797" i="47"/>
  <c r="L9879" i="47" l="1"/>
  <c r="K9879" i="47"/>
  <c r="M9879" i="47"/>
  <c r="J9879" i="47"/>
  <c r="I9879" i="47"/>
  <c r="H9880" i="47"/>
  <c r="B9797" i="47"/>
  <c r="D9797" i="47"/>
  <c r="A9798" i="47"/>
  <c r="C9797" i="47"/>
  <c r="F9797" i="47"/>
  <c r="E9797" i="47"/>
  <c r="J9880" i="47" l="1"/>
  <c r="M9880" i="47"/>
  <c r="L9880" i="47"/>
  <c r="I9880" i="47"/>
  <c r="H9881" i="47"/>
  <c r="K9880" i="47"/>
  <c r="B9798" i="47"/>
  <c r="D9798" i="47"/>
  <c r="E9798" i="47"/>
  <c r="F9798" i="47"/>
  <c r="C9798" i="47"/>
  <c r="A9799" i="47"/>
  <c r="M9881" i="47" l="1"/>
  <c r="K9881" i="47"/>
  <c r="J9881" i="47"/>
  <c r="H9882" i="47"/>
  <c r="I9881" i="47"/>
  <c r="L9881" i="47"/>
  <c r="C9799" i="47"/>
  <c r="D9799" i="47"/>
  <c r="F9799" i="47"/>
  <c r="A9800" i="47"/>
  <c r="B9799" i="47"/>
  <c r="E9799" i="47"/>
  <c r="I9882" i="47" l="1"/>
  <c r="K9882" i="47"/>
  <c r="L9882" i="47"/>
  <c r="M9882" i="47"/>
  <c r="J9882" i="47"/>
  <c r="H9883" i="47"/>
  <c r="C9800" i="47"/>
  <c r="F9800" i="47"/>
  <c r="B9800" i="47"/>
  <c r="A9801" i="47"/>
  <c r="E9800" i="47"/>
  <c r="D9800" i="47"/>
  <c r="H9884" i="47" l="1"/>
  <c r="K9883" i="47"/>
  <c r="L9883" i="47"/>
  <c r="M9883" i="47"/>
  <c r="I9883" i="47"/>
  <c r="J9883" i="47"/>
  <c r="E9801" i="47"/>
  <c r="B9801" i="47"/>
  <c r="D9801" i="47"/>
  <c r="A9802" i="47"/>
  <c r="C9801" i="47"/>
  <c r="F9801" i="47"/>
  <c r="J9884" i="47" l="1"/>
  <c r="K9884" i="47"/>
  <c r="L9884" i="47"/>
  <c r="M9884" i="47"/>
  <c r="H9885" i="47"/>
  <c r="I9884" i="47"/>
  <c r="E9802" i="47"/>
  <c r="D9802" i="47"/>
  <c r="C9802" i="47"/>
  <c r="A9803" i="47"/>
  <c r="F9802" i="47"/>
  <c r="B9802" i="47"/>
  <c r="L9885" i="47" l="1"/>
  <c r="M9885" i="47"/>
  <c r="K9885" i="47"/>
  <c r="H9886" i="47"/>
  <c r="I9885" i="47"/>
  <c r="J9885" i="47"/>
  <c r="C9803" i="47"/>
  <c r="D9803" i="47"/>
  <c r="A9804" i="47"/>
  <c r="F9803" i="47"/>
  <c r="E9803" i="47"/>
  <c r="B9803" i="47"/>
  <c r="K9886" i="47" l="1"/>
  <c r="J9886" i="47"/>
  <c r="L9886" i="47"/>
  <c r="M9886" i="47"/>
  <c r="H9887" i="47"/>
  <c r="I9886" i="47"/>
  <c r="C9804" i="47"/>
  <c r="F9804" i="47"/>
  <c r="B9804" i="47"/>
  <c r="A9805" i="47"/>
  <c r="E9804" i="47"/>
  <c r="D9804" i="47"/>
  <c r="L9887" i="47" l="1"/>
  <c r="M9887" i="47"/>
  <c r="K9887" i="47"/>
  <c r="I9887" i="47"/>
  <c r="J9887" i="47"/>
  <c r="H9888" i="47"/>
  <c r="E9805" i="47"/>
  <c r="B9805" i="47"/>
  <c r="C9805" i="47"/>
  <c r="F9805" i="47"/>
  <c r="D9805" i="47"/>
  <c r="A9806" i="47"/>
  <c r="H9889" i="47" l="1"/>
  <c r="M9888" i="47"/>
  <c r="K9888" i="47"/>
  <c r="I9888" i="47"/>
  <c r="J9888" i="47"/>
  <c r="L9888" i="47"/>
  <c r="F9806" i="47"/>
  <c r="D9806" i="47"/>
  <c r="E9806" i="47"/>
  <c r="C9806" i="47"/>
  <c r="A9807" i="47"/>
  <c r="B9806" i="47"/>
  <c r="L9889" i="47" l="1"/>
  <c r="H9890" i="47"/>
  <c r="I9889" i="47"/>
  <c r="M9889" i="47"/>
  <c r="K9889" i="47"/>
  <c r="J9889" i="47"/>
  <c r="F9807" i="47"/>
  <c r="A9808" i="47"/>
  <c r="B9807" i="47"/>
  <c r="E9807" i="47"/>
  <c r="C9807" i="47"/>
  <c r="D9807" i="47"/>
  <c r="M9890" i="47" l="1"/>
  <c r="I9890" i="47"/>
  <c r="L9890" i="47"/>
  <c r="K9890" i="47"/>
  <c r="J9890" i="47"/>
  <c r="H9891" i="47"/>
  <c r="E9808" i="47"/>
  <c r="D9808" i="47"/>
  <c r="F9808" i="47"/>
  <c r="C9808" i="47"/>
  <c r="B9808" i="47"/>
  <c r="A9809" i="47"/>
  <c r="J9891" i="47" l="1"/>
  <c r="K9891" i="47"/>
  <c r="L9891" i="47"/>
  <c r="M9891" i="47"/>
  <c r="H9892" i="47"/>
  <c r="I9891" i="47"/>
  <c r="E9809" i="47"/>
  <c r="B9809" i="47"/>
  <c r="D9809" i="47"/>
  <c r="A9810" i="47"/>
  <c r="F9809" i="47"/>
  <c r="C9809" i="47"/>
  <c r="I9892" i="47" l="1"/>
  <c r="M9892" i="47"/>
  <c r="K9892" i="47"/>
  <c r="L9892" i="47"/>
  <c r="J9892" i="47"/>
  <c r="H9893" i="47"/>
  <c r="E9810" i="47"/>
  <c r="D9810" i="47"/>
  <c r="C9810" i="47"/>
  <c r="A9811" i="47"/>
  <c r="F9810" i="47"/>
  <c r="B9810" i="47"/>
  <c r="L9893" i="47" l="1"/>
  <c r="H9894" i="47"/>
  <c r="M9893" i="47"/>
  <c r="K9893" i="47"/>
  <c r="I9893" i="47"/>
  <c r="J9893" i="47"/>
  <c r="C9811" i="47"/>
  <c r="D9811" i="47"/>
  <c r="F9811" i="47"/>
  <c r="B9811" i="47"/>
  <c r="E9811" i="47"/>
  <c r="A9812" i="47"/>
  <c r="M9894" i="47" l="1"/>
  <c r="I9894" i="47"/>
  <c r="K9894" i="47"/>
  <c r="L9894" i="47"/>
  <c r="J9894" i="47"/>
  <c r="H9895" i="47"/>
  <c r="D9812" i="47"/>
  <c r="F9812" i="47"/>
  <c r="C9812" i="47"/>
  <c r="B9812" i="47"/>
  <c r="A9813" i="47"/>
  <c r="E9812" i="47"/>
  <c r="M9895" i="47" l="1"/>
  <c r="K9895" i="47"/>
  <c r="I9895" i="47"/>
  <c r="J9895" i="47"/>
  <c r="L9895" i="47"/>
  <c r="H9896" i="47"/>
  <c r="E9813" i="47"/>
  <c r="B9813" i="47"/>
  <c r="D9813" i="47"/>
  <c r="A9814" i="47"/>
  <c r="F9813" i="47"/>
  <c r="C9813" i="47"/>
  <c r="I9896" i="47" l="1"/>
  <c r="K9896" i="47"/>
  <c r="L9896" i="47"/>
  <c r="M9896" i="47"/>
  <c r="J9896" i="47"/>
  <c r="H9897" i="47"/>
  <c r="F9814" i="47"/>
  <c r="B9814" i="47"/>
  <c r="D9814" i="47"/>
  <c r="E9814" i="47"/>
  <c r="C9814" i="47"/>
  <c r="A9815" i="47"/>
  <c r="K9897" i="47" l="1"/>
  <c r="L9897" i="47"/>
  <c r="M9897" i="47"/>
  <c r="H9898" i="47"/>
  <c r="I9897" i="47"/>
  <c r="J9897" i="47"/>
  <c r="C9815" i="47"/>
  <c r="D9815" i="47"/>
  <c r="F9815" i="47"/>
  <c r="A9816" i="47"/>
  <c r="B9815" i="47"/>
  <c r="E9815" i="47"/>
  <c r="L9898" i="47" l="1"/>
  <c r="H9899" i="47"/>
  <c r="M9898" i="47"/>
  <c r="K9898" i="47"/>
  <c r="I9898" i="47"/>
  <c r="J9898" i="47"/>
  <c r="D9816" i="47"/>
  <c r="F9816" i="47"/>
  <c r="C9816" i="47"/>
  <c r="E9816" i="47"/>
  <c r="B9816" i="47"/>
  <c r="A9817" i="47"/>
  <c r="J9899" i="47" l="1"/>
  <c r="M9899" i="47"/>
  <c r="K9899" i="47"/>
  <c r="L9899" i="47"/>
  <c r="H9900" i="47"/>
  <c r="I9899" i="47"/>
  <c r="D9817" i="47"/>
  <c r="A9818" i="47"/>
  <c r="F9817" i="47"/>
  <c r="C9817" i="47"/>
  <c r="E9817" i="47"/>
  <c r="B9817" i="47"/>
  <c r="K9900" i="47" l="1"/>
  <c r="L9900" i="47"/>
  <c r="M9900" i="47"/>
  <c r="J9900" i="47"/>
  <c r="H9901" i="47"/>
  <c r="I9900" i="47"/>
  <c r="F9818" i="47"/>
  <c r="B9818" i="47"/>
  <c r="D9818" i="47"/>
  <c r="E9818" i="47"/>
  <c r="C9818" i="47"/>
  <c r="A9819" i="47"/>
  <c r="K9901" i="47" l="1"/>
  <c r="L9901" i="47"/>
  <c r="M9901" i="47"/>
  <c r="J9901" i="47"/>
  <c r="H9902" i="47"/>
  <c r="I9901" i="47"/>
  <c r="C9819" i="47"/>
  <c r="F9819" i="47"/>
  <c r="A9820" i="47"/>
  <c r="B9819" i="47"/>
  <c r="E9819" i="47"/>
  <c r="D9819" i="47"/>
  <c r="K9902" i="47" l="1"/>
  <c r="M9902" i="47"/>
  <c r="L9902" i="47"/>
  <c r="I9902" i="47"/>
  <c r="H9903" i="47"/>
  <c r="J9902" i="47"/>
  <c r="D9820" i="47"/>
  <c r="F9820" i="47"/>
  <c r="C9820" i="47"/>
  <c r="E9820" i="47"/>
  <c r="B9820" i="47"/>
  <c r="A9821" i="47"/>
  <c r="K9903" i="47" l="1"/>
  <c r="L9903" i="47"/>
  <c r="M9903" i="47"/>
  <c r="J9903" i="47"/>
  <c r="H9904" i="47"/>
  <c r="I9903" i="47"/>
  <c r="E9821" i="47"/>
  <c r="B9821" i="47"/>
  <c r="D9821" i="47"/>
  <c r="A9822" i="47"/>
  <c r="C9821" i="47"/>
  <c r="F9821" i="47"/>
  <c r="K9904" i="47" l="1"/>
  <c r="M9904" i="47"/>
  <c r="L9904" i="47"/>
  <c r="J9904" i="47"/>
  <c r="I9904" i="47"/>
  <c r="H9905" i="47"/>
  <c r="B9822" i="47"/>
  <c r="D9822" i="47"/>
  <c r="E9822" i="47"/>
  <c r="F9822" i="47"/>
  <c r="C9822" i="47"/>
  <c r="A9823" i="47"/>
  <c r="L9905" i="47" l="1"/>
  <c r="H9906" i="47"/>
  <c r="M9905" i="47"/>
  <c r="I9905" i="47"/>
  <c r="K9905" i="47"/>
  <c r="J9905" i="47"/>
  <c r="C9823" i="47"/>
  <c r="D9823" i="47"/>
  <c r="F9823" i="47"/>
  <c r="B9823" i="47"/>
  <c r="E9823" i="47"/>
  <c r="A9824" i="47"/>
  <c r="L9906" i="47" l="1"/>
  <c r="H9907" i="47"/>
  <c r="M9906" i="47"/>
  <c r="K9906" i="47"/>
  <c r="I9906" i="47"/>
  <c r="J9906" i="47"/>
  <c r="E9824" i="47"/>
  <c r="D9824" i="47"/>
  <c r="F9824" i="47"/>
  <c r="C9824" i="47"/>
  <c r="B9824" i="47"/>
  <c r="A9825" i="47"/>
  <c r="H9908" i="47" l="1"/>
  <c r="M9907" i="47"/>
  <c r="K9907" i="47"/>
  <c r="I9907" i="47"/>
  <c r="J9907" i="47"/>
  <c r="L9907" i="47"/>
  <c r="E9825" i="47"/>
  <c r="B9825" i="47"/>
  <c r="D9825" i="47"/>
  <c r="A9826" i="47"/>
  <c r="C9825" i="47"/>
  <c r="F9825" i="47"/>
  <c r="K9908" i="47" l="1"/>
  <c r="M9908" i="47"/>
  <c r="J9908" i="47"/>
  <c r="I9908" i="47"/>
  <c r="H9909" i="47"/>
  <c r="L9908" i="47"/>
  <c r="F9826" i="47"/>
  <c r="A9827" i="47"/>
  <c r="B9826" i="47"/>
  <c r="D9826" i="47"/>
  <c r="E9826" i="47"/>
  <c r="C9826" i="47"/>
  <c r="K9909" i="47" l="1"/>
  <c r="M9909" i="47"/>
  <c r="J9909" i="47"/>
  <c r="L9909" i="47"/>
  <c r="I9909" i="47"/>
  <c r="H9910" i="47"/>
  <c r="C9827" i="47"/>
  <c r="D9827" i="47"/>
  <c r="E9827" i="47"/>
  <c r="F9827" i="47"/>
  <c r="A9828" i="47"/>
  <c r="B9827" i="47"/>
  <c r="J9910" i="47" l="1"/>
  <c r="L9910" i="47"/>
  <c r="M9910" i="47"/>
  <c r="H9911" i="47"/>
  <c r="I9910" i="47"/>
  <c r="K9910" i="47"/>
  <c r="C9828" i="47"/>
  <c r="F9828" i="47"/>
  <c r="B9828" i="47"/>
  <c r="A9829" i="47"/>
  <c r="E9828" i="47"/>
  <c r="D9828" i="47"/>
  <c r="H9912" i="47" l="1"/>
  <c r="K9911" i="47"/>
  <c r="M9911" i="47"/>
  <c r="I9911" i="47"/>
  <c r="J9911" i="47"/>
  <c r="L9911" i="47"/>
  <c r="E9829" i="47"/>
  <c r="B9829" i="47"/>
  <c r="A9830" i="47"/>
  <c r="C9829" i="47"/>
  <c r="F9829" i="47"/>
  <c r="D9829" i="47"/>
  <c r="K9912" i="47" l="1"/>
  <c r="L9912" i="47"/>
  <c r="M9912" i="47"/>
  <c r="H9913" i="47"/>
  <c r="I9912" i="47"/>
  <c r="J9912" i="47"/>
  <c r="F9830" i="47"/>
  <c r="D9830" i="47"/>
  <c r="E9830" i="47"/>
  <c r="C9830" i="47"/>
  <c r="A9831" i="47"/>
  <c r="B9830" i="47"/>
  <c r="K9913" i="47" l="1"/>
  <c r="J9913" i="47"/>
  <c r="H9914" i="47"/>
  <c r="I9913" i="47"/>
  <c r="L9913" i="47"/>
  <c r="M9913" i="47"/>
  <c r="C9831" i="47"/>
  <c r="D9831" i="47"/>
  <c r="F9831" i="47"/>
  <c r="A9832" i="47"/>
  <c r="B9831" i="47"/>
  <c r="E9831" i="47"/>
  <c r="K9914" i="47" l="1"/>
  <c r="L9914" i="47"/>
  <c r="M9914" i="47"/>
  <c r="H9915" i="47"/>
  <c r="I9914" i="47"/>
  <c r="J9914" i="47"/>
  <c r="E9832" i="47"/>
  <c r="F9832" i="47"/>
  <c r="C9832" i="47"/>
  <c r="D9832" i="47"/>
  <c r="B9832" i="47"/>
  <c r="A9833" i="47"/>
  <c r="K9915" i="47" l="1"/>
  <c r="M9915" i="47"/>
  <c r="J9915" i="47"/>
  <c r="H9916" i="47"/>
  <c r="L9915" i="47"/>
  <c r="I9915" i="47"/>
  <c r="E9833" i="47"/>
  <c r="B9833" i="47"/>
  <c r="A9834" i="47"/>
  <c r="F9833" i="47"/>
  <c r="D9833" i="47"/>
  <c r="C9833" i="47"/>
  <c r="K9916" i="47" l="1"/>
  <c r="J9916" i="47"/>
  <c r="L9916" i="47"/>
  <c r="M9916" i="47"/>
  <c r="H9917" i="47"/>
  <c r="I9916" i="47"/>
  <c r="F9834" i="47"/>
  <c r="B9834" i="47"/>
  <c r="D9834" i="47"/>
  <c r="E9834" i="47"/>
  <c r="C9834" i="47"/>
  <c r="A9835" i="47"/>
  <c r="H9918" i="47" l="1"/>
  <c r="M9917" i="47"/>
  <c r="K9917" i="47"/>
  <c r="I9917" i="47"/>
  <c r="J9917" i="47"/>
  <c r="L9917" i="47"/>
  <c r="C9835" i="47"/>
  <c r="D9835" i="47"/>
  <c r="F9835" i="47"/>
  <c r="A9836" i="47"/>
  <c r="B9835" i="47"/>
  <c r="E9835" i="47"/>
  <c r="M9918" i="47" l="1"/>
  <c r="K9918" i="47"/>
  <c r="L9918" i="47"/>
  <c r="J9918" i="47"/>
  <c r="H9919" i="47"/>
  <c r="I9918" i="47"/>
  <c r="C9836" i="47"/>
  <c r="F9836" i="47"/>
  <c r="B9836" i="47"/>
  <c r="A9837" i="47"/>
  <c r="E9836" i="47"/>
  <c r="D9836" i="47"/>
  <c r="J9919" i="47" l="1"/>
  <c r="M9919" i="47"/>
  <c r="L9919" i="47"/>
  <c r="I9919" i="47"/>
  <c r="H9920" i="47"/>
  <c r="K9919" i="47"/>
  <c r="E9837" i="47"/>
  <c r="B9837" i="47"/>
  <c r="D9837" i="47"/>
  <c r="A9838" i="47"/>
  <c r="C9837" i="47"/>
  <c r="F9837" i="47"/>
  <c r="K9920" i="47" l="1"/>
  <c r="J9920" i="47"/>
  <c r="L9920" i="47"/>
  <c r="M9920" i="47"/>
  <c r="H9921" i="47"/>
  <c r="I9920" i="47"/>
  <c r="F9838" i="47"/>
  <c r="B9838" i="47"/>
  <c r="D9838" i="47"/>
  <c r="E9838" i="47"/>
  <c r="C9838" i="47"/>
  <c r="A9839" i="47"/>
  <c r="J9921" i="47" l="1"/>
  <c r="L9921" i="47"/>
  <c r="M9921" i="47"/>
  <c r="K9921" i="47"/>
  <c r="H9922" i="47"/>
  <c r="I9921" i="47"/>
  <c r="C9839" i="47"/>
  <c r="D9839" i="47"/>
  <c r="F9839" i="47"/>
  <c r="A9840" i="47"/>
  <c r="E9839" i="47"/>
  <c r="B9839" i="47"/>
  <c r="K9922" i="47" l="1"/>
  <c r="J9922" i="47"/>
  <c r="L9922" i="47"/>
  <c r="M9922" i="47"/>
  <c r="H9923" i="47"/>
  <c r="I9922" i="47"/>
  <c r="E9840" i="47"/>
  <c r="D9840" i="47"/>
  <c r="F9840" i="47"/>
  <c r="C9840" i="47"/>
  <c r="B9840" i="47"/>
  <c r="A9841" i="47"/>
  <c r="L9923" i="47" l="1"/>
  <c r="K9923" i="47"/>
  <c r="M9923" i="47"/>
  <c r="J9923" i="47"/>
  <c r="I9923" i="47"/>
  <c r="H9924" i="47"/>
  <c r="E9841" i="47"/>
  <c r="B9841" i="47"/>
  <c r="C9841" i="47"/>
  <c r="F9841" i="47"/>
  <c r="D9841" i="47"/>
  <c r="A9842" i="47"/>
  <c r="I9924" i="47" l="1"/>
  <c r="K9924" i="47"/>
  <c r="L9924" i="47"/>
  <c r="J9924" i="47"/>
  <c r="H9925" i="47"/>
  <c r="M9924" i="47"/>
  <c r="F9842" i="47"/>
  <c r="B9842" i="47"/>
  <c r="D9842" i="47"/>
  <c r="E9842" i="47"/>
  <c r="C9842" i="47"/>
  <c r="A9843" i="47"/>
  <c r="J9925" i="47" l="1"/>
  <c r="M9925" i="47"/>
  <c r="K9925" i="47"/>
  <c r="L9925" i="47"/>
  <c r="H9926" i="47"/>
  <c r="I9925" i="47"/>
  <c r="C9843" i="47"/>
  <c r="D9843" i="47"/>
  <c r="B9843" i="47"/>
  <c r="E9843" i="47"/>
  <c r="F9843" i="47"/>
  <c r="A9844" i="47"/>
  <c r="J9926" i="47" l="1"/>
  <c r="M9926" i="47"/>
  <c r="L9926" i="47"/>
  <c r="K9926" i="47"/>
  <c r="I9926" i="47"/>
  <c r="H9927" i="47"/>
  <c r="D9844" i="47"/>
  <c r="F9844" i="47"/>
  <c r="C9844" i="47"/>
  <c r="B9844" i="47"/>
  <c r="A9845" i="47"/>
  <c r="E9844" i="47"/>
  <c r="H9928" i="47" l="1"/>
  <c r="L9927" i="47"/>
  <c r="M9927" i="47"/>
  <c r="K9927" i="47"/>
  <c r="I9927" i="47"/>
  <c r="J9927" i="47"/>
  <c r="E9845" i="47"/>
  <c r="B9845" i="47"/>
  <c r="D9845" i="47"/>
  <c r="C9845" i="47"/>
  <c r="F9845" i="47"/>
  <c r="A9846" i="47"/>
  <c r="K9928" i="47" l="1"/>
  <c r="J9928" i="47"/>
  <c r="L9928" i="47"/>
  <c r="M9928" i="47"/>
  <c r="H9929" i="47"/>
  <c r="I9928" i="47"/>
  <c r="D9846" i="47"/>
  <c r="E9846" i="47"/>
  <c r="C9846" i="47"/>
  <c r="A9847" i="47"/>
  <c r="F9846" i="47"/>
  <c r="B9846" i="47"/>
  <c r="J9929" i="47" l="1"/>
  <c r="K9929" i="47"/>
  <c r="L9929" i="47"/>
  <c r="M9929" i="47"/>
  <c r="H9930" i="47"/>
  <c r="I9929" i="47"/>
  <c r="F9847" i="47"/>
  <c r="A9848" i="47"/>
  <c r="B9847" i="47"/>
  <c r="E9847" i="47"/>
  <c r="C9847" i="47"/>
  <c r="D9847" i="47"/>
  <c r="J9930" i="47" l="1"/>
  <c r="M9930" i="47"/>
  <c r="L9930" i="47"/>
  <c r="I9930" i="47"/>
  <c r="H9931" i="47"/>
  <c r="K9930" i="47"/>
  <c r="E9848" i="47"/>
  <c r="D9848" i="47"/>
  <c r="F9848" i="47"/>
  <c r="C9848" i="47"/>
  <c r="B9848" i="47"/>
  <c r="A9849" i="47"/>
  <c r="K9931" i="47" l="1"/>
  <c r="M9931" i="47"/>
  <c r="H9932" i="47"/>
  <c r="L9931" i="47"/>
  <c r="I9931" i="47"/>
  <c r="J9931" i="47"/>
  <c r="E9849" i="47"/>
  <c r="B9849" i="47"/>
  <c r="C9849" i="47"/>
  <c r="F9849" i="47"/>
  <c r="D9849" i="47"/>
  <c r="A9850" i="47"/>
  <c r="K9932" i="47" l="1"/>
  <c r="M9932" i="47"/>
  <c r="J9932" i="47"/>
  <c r="I9932" i="47"/>
  <c r="L9932" i="47"/>
  <c r="H9933" i="47"/>
  <c r="B9850" i="47"/>
  <c r="D9850" i="47"/>
  <c r="E9850" i="47"/>
  <c r="C9850" i="47"/>
  <c r="A9851" i="47"/>
  <c r="F9850" i="47"/>
  <c r="H9934" i="47" l="1"/>
  <c r="M9933" i="47"/>
  <c r="K9933" i="47"/>
  <c r="I9933" i="47"/>
  <c r="J9933" i="47"/>
  <c r="L9933" i="47"/>
  <c r="C9851" i="47"/>
  <c r="D9851" i="47"/>
  <c r="A9852" i="47"/>
  <c r="F9851" i="47"/>
  <c r="E9851" i="47"/>
  <c r="B9851" i="47"/>
  <c r="L9934" i="47" l="1"/>
  <c r="M9934" i="47"/>
  <c r="K9934" i="47"/>
  <c r="I9934" i="47"/>
  <c r="J9934" i="47"/>
  <c r="H9935" i="47"/>
  <c r="E9852" i="47"/>
  <c r="F9852" i="47"/>
  <c r="C9852" i="47"/>
  <c r="B9852" i="47"/>
  <c r="A9853" i="47"/>
  <c r="D9852" i="47"/>
  <c r="K9935" i="47" l="1"/>
  <c r="M9935" i="47"/>
  <c r="J9935" i="47"/>
  <c r="H9936" i="47"/>
  <c r="I9935" i="47"/>
  <c r="L9935" i="47"/>
  <c r="E9853" i="47"/>
  <c r="B9853" i="47"/>
  <c r="D9853" i="47"/>
  <c r="A9854" i="47"/>
  <c r="F9853" i="47"/>
  <c r="C9853" i="47"/>
  <c r="J9936" i="47" l="1"/>
  <c r="M9936" i="47"/>
  <c r="L9936" i="47"/>
  <c r="K9936" i="47"/>
  <c r="I9936" i="47"/>
  <c r="H9937" i="47"/>
  <c r="F9854" i="47"/>
  <c r="D9854" i="47"/>
  <c r="E9854" i="47"/>
  <c r="C9854" i="47"/>
  <c r="A9855" i="47"/>
  <c r="B9854" i="47"/>
  <c r="I9937" i="47" l="1"/>
  <c r="K9937" i="47"/>
  <c r="L9937" i="47"/>
  <c r="J9937" i="47"/>
  <c r="H9938" i="47"/>
  <c r="M9937" i="47"/>
  <c r="C9855" i="47"/>
  <c r="D9855" i="47"/>
  <c r="F9855" i="47"/>
  <c r="A9856" i="47"/>
  <c r="B9855" i="47"/>
  <c r="E9855" i="47"/>
  <c r="J9938" i="47" l="1"/>
  <c r="M9938" i="47"/>
  <c r="L9938" i="47"/>
  <c r="I9938" i="47"/>
  <c r="H9939" i="47"/>
  <c r="K9938" i="47"/>
  <c r="E9856" i="47"/>
  <c r="F9856" i="47"/>
  <c r="C9856" i="47"/>
  <c r="B9856" i="47"/>
  <c r="A9857" i="47"/>
  <c r="D9856" i="47"/>
  <c r="K9939" i="47" l="1"/>
  <c r="L9939" i="47"/>
  <c r="M9939" i="47"/>
  <c r="H9940" i="47"/>
  <c r="I9939" i="47"/>
  <c r="J9939" i="47"/>
  <c r="E9857" i="47"/>
  <c r="B9857" i="47"/>
  <c r="D9857" i="47"/>
  <c r="A9858" i="47"/>
  <c r="C9857" i="47"/>
  <c r="F9857" i="47"/>
  <c r="K9940" i="47" l="1"/>
  <c r="J9940" i="47"/>
  <c r="L9940" i="47"/>
  <c r="M9940" i="47"/>
  <c r="H9941" i="47"/>
  <c r="I9940" i="47"/>
  <c r="D9858" i="47"/>
  <c r="E9858" i="47"/>
  <c r="C9858" i="47"/>
  <c r="A9859" i="47"/>
  <c r="F9858" i="47"/>
  <c r="B9858" i="47"/>
  <c r="H9942" i="47" l="1"/>
  <c r="M9941" i="47"/>
  <c r="K9941" i="47"/>
  <c r="I9941" i="47"/>
  <c r="J9941" i="47"/>
  <c r="L9941" i="47"/>
  <c r="C9859" i="47"/>
  <c r="D9859" i="47"/>
  <c r="A9860" i="47"/>
  <c r="F9859" i="47"/>
  <c r="E9859" i="47"/>
  <c r="B9859" i="47"/>
  <c r="M9942" i="47" l="1"/>
  <c r="K9942" i="47"/>
  <c r="L9942" i="47"/>
  <c r="J9942" i="47"/>
  <c r="H9943" i="47"/>
  <c r="I9942" i="47"/>
  <c r="E9860" i="47"/>
  <c r="F9860" i="47"/>
  <c r="C9860" i="47"/>
  <c r="B9860" i="47"/>
  <c r="A9861" i="47"/>
  <c r="D9860" i="47"/>
  <c r="K9943" i="47" l="1"/>
  <c r="J9943" i="47"/>
  <c r="I9943" i="47"/>
  <c r="L9943" i="47"/>
  <c r="M9943" i="47"/>
  <c r="H9944" i="47"/>
  <c r="E9861" i="47"/>
  <c r="B9861" i="47"/>
  <c r="A9862" i="47"/>
  <c r="C9861" i="47"/>
  <c r="F9861" i="47"/>
  <c r="D9861" i="47"/>
  <c r="L9944" i="47" l="1"/>
  <c r="M9944" i="47"/>
  <c r="J9944" i="47"/>
  <c r="I9944" i="47"/>
  <c r="H9945" i="47"/>
  <c r="K9944" i="47"/>
  <c r="F9862" i="47"/>
  <c r="D9862" i="47"/>
  <c r="E9862" i="47"/>
  <c r="C9862" i="47"/>
  <c r="A9863" i="47"/>
  <c r="B9862" i="47"/>
  <c r="H9946" i="47" l="1"/>
  <c r="L9945" i="47"/>
  <c r="M9945" i="47"/>
  <c r="K9945" i="47"/>
  <c r="I9945" i="47"/>
  <c r="J9945" i="47"/>
  <c r="C9863" i="47"/>
  <c r="D9863" i="47"/>
  <c r="A9864" i="47"/>
  <c r="E9863" i="47"/>
  <c r="F9863" i="47"/>
  <c r="B9863" i="47"/>
  <c r="J9946" i="47" l="1"/>
  <c r="K9946" i="47"/>
  <c r="M9946" i="47"/>
  <c r="L9946" i="47"/>
  <c r="I9946" i="47"/>
  <c r="H9947" i="47"/>
  <c r="E9864" i="47"/>
  <c r="F9864" i="47"/>
  <c r="C9864" i="47"/>
  <c r="D9864" i="47"/>
  <c r="B9864" i="47"/>
  <c r="A9865" i="47"/>
  <c r="K9947" i="47" l="1"/>
  <c r="J9947" i="47"/>
  <c r="M9947" i="47"/>
  <c r="I9947" i="47"/>
  <c r="L9947" i="47"/>
  <c r="H9948" i="47"/>
  <c r="D9865" i="47"/>
  <c r="A9866" i="47"/>
  <c r="C9865" i="47"/>
  <c r="F9865" i="47"/>
  <c r="B9865" i="47"/>
  <c r="E9865" i="47"/>
  <c r="J9948" i="47" l="1"/>
  <c r="K9948" i="47"/>
  <c r="L9948" i="47"/>
  <c r="M9948" i="47"/>
  <c r="H9949" i="47"/>
  <c r="I9948" i="47"/>
  <c r="F9866" i="47"/>
  <c r="B9866" i="47"/>
  <c r="D9866" i="47"/>
  <c r="E9866" i="47"/>
  <c r="C9866" i="47"/>
  <c r="A9867" i="47"/>
  <c r="H9950" i="47" l="1"/>
  <c r="M9949" i="47"/>
  <c r="J9949" i="47"/>
  <c r="I9949" i="47"/>
  <c r="K9949" i="47"/>
  <c r="L9949" i="47"/>
  <c r="C9867" i="47"/>
  <c r="D9867" i="47"/>
  <c r="B9867" i="47"/>
  <c r="E9867" i="47"/>
  <c r="F9867" i="47"/>
  <c r="A9868" i="47"/>
  <c r="K9950" i="47" l="1"/>
  <c r="H9951" i="47"/>
  <c r="M9950" i="47"/>
  <c r="J9950" i="47"/>
  <c r="I9950" i="47"/>
  <c r="L9950" i="47"/>
  <c r="D9868" i="47"/>
  <c r="F9868" i="47"/>
  <c r="C9868" i="47"/>
  <c r="B9868" i="47"/>
  <c r="A9869" i="47"/>
  <c r="E9868" i="47"/>
  <c r="K9951" i="47" l="1"/>
  <c r="L9951" i="47"/>
  <c r="M9951" i="47"/>
  <c r="H9952" i="47"/>
  <c r="I9951" i="47"/>
  <c r="J9951" i="47"/>
  <c r="E9869" i="47"/>
  <c r="B9869" i="47"/>
  <c r="F9869" i="47"/>
  <c r="D9869" i="47"/>
  <c r="A9870" i="47"/>
  <c r="C9869" i="47"/>
  <c r="J9952" i="47" l="1"/>
  <c r="M9952" i="47"/>
  <c r="L9952" i="47"/>
  <c r="I9952" i="47"/>
  <c r="H9953" i="47"/>
  <c r="K9952" i="47"/>
  <c r="F9870" i="47"/>
  <c r="B9870" i="47"/>
  <c r="D9870" i="47"/>
  <c r="E9870" i="47"/>
  <c r="C9870" i="47"/>
  <c r="A9871" i="47"/>
  <c r="J9953" i="47" l="1"/>
  <c r="L9953" i="47"/>
  <c r="M9953" i="47"/>
  <c r="K9953" i="47"/>
  <c r="H9954" i="47"/>
  <c r="I9953" i="47"/>
  <c r="C9871" i="47"/>
  <c r="D9871" i="47"/>
  <c r="F9871" i="47"/>
  <c r="A9872" i="47"/>
  <c r="B9871" i="47"/>
  <c r="E9871" i="47"/>
  <c r="H9955" i="47" l="1"/>
  <c r="K9954" i="47"/>
  <c r="M9954" i="47"/>
  <c r="J9954" i="47"/>
  <c r="L9954" i="47"/>
  <c r="I9954" i="47"/>
  <c r="E9872" i="47"/>
  <c r="D9872" i="47"/>
  <c r="F9872" i="47"/>
  <c r="C9872" i="47"/>
  <c r="B9872" i="47"/>
  <c r="A9873" i="47"/>
  <c r="K9955" i="47" l="1"/>
  <c r="L9955" i="47"/>
  <c r="M9955" i="47"/>
  <c r="H9956" i="47"/>
  <c r="I9955" i="47"/>
  <c r="J9955" i="47"/>
  <c r="E9873" i="47"/>
  <c r="B9873" i="47"/>
  <c r="A9874" i="47"/>
  <c r="F9873" i="47"/>
  <c r="D9873" i="47"/>
  <c r="C9873" i="47"/>
  <c r="K9956" i="47" l="1"/>
  <c r="L9956" i="47"/>
  <c r="M9956" i="47"/>
  <c r="J9956" i="47"/>
  <c r="H9957" i="47"/>
  <c r="I9956" i="47"/>
  <c r="F9874" i="47"/>
  <c r="A9875" i="47"/>
  <c r="B9874" i="47"/>
  <c r="D9874" i="47"/>
  <c r="E9874" i="47"/>
  <c r="C9874" i="47"/>
  <c r="K9957" i="47" l="1"/>
  <c r="I9957" i="47"/>
  <c r="J9957" i="47"/>
  <c r="H9958" i="47"/>
  <c r="L9957" i="47"/>
  <c r="M9957" i="47"/>
  <c r="C9875" i="47"/>
  <c r="D9875" i="47"/>
  <c r="A9876" i="47"/>
  <c r="E9875" i="47"/>
  <c r="F9875" i="47"/>
  <c r="B9875" i="47"/>
  <c r="L9958" i="47" l="1"/>
  <c r="M9958" i="47"/>
  <c r="H9959" i="47"/>
  <c r="I9958" i="47"/>
  <c r="K9958" i="47"/>
  <c r="J9958" i="47"/>
  <c r="E9876" i="47"/>
  <c r="F9876" i="47"/>
  <c r="C9876" i="47"/>
  <c r="B9876" i="47"/>
  <c r="A9877" i="47"/>
  <c r="D9876" i="47"/>
  <c r="L9959" i="47" l="1"/>
  <c r="K9959" i="47"/>
  <c r="J9959" i="47"/>
  <c r="I9959" i="47"/>
  <c r="H9960" i="47"/>
  <c r="M9959" i="47"/>
  <c r="E9877" i="47"/>
  <c r="B9877" i="47"/>
  <c r="D9877" i="47"/>
  <c r="A9878" i="47"/>
  <c r="C9877" i="47"/>
  <c r="F9877" i="47"/>
  <c r="J9960" i="47" l="1"/>
  <c r="M9960" i="47"/>
  <c r="L9960" i="47"/>
  <c r="I9960" i="47"/>
  <c r="H9961" i="47"/>
  <c r="K9960" i="47"/>
  <c r="F9878" i="47"/>
  <c r="B9878" i="47"/>
  <c r="D9878" i="47"/>
  <c r="E9878" i="47"/>
  <c r="C9878" i="47"/>
  <c r="A9879" i="47"/>
  <c r="K9961" i="47" l="1"/>
  <c r="M9961" i="47"/>
  <c r="J9961" i="47"/>
  <c r="H9962" i="47"/>
  <c r="I9961" i="47"/>
  <c r="L9961" i="47"/>
  <c r="C9879" i="47"/>
  <c r="D9879" i="47"/>
  <c r="B9879" i="47"/>
  <c r="E9879" i="47"/>
  <c r="F9879" i="47"/>
  <c r="A9880" i="47"/>
  <c r="K9962" i="47" l="1"/>
  <c r="L9962" i="47"/>
  <c r="M9962" i="47"/>
  <c r="I9962" i="47"/>
  <c r="J9962" i="47"/>
  <c r="H9963" i="47"/>
  <c r="C9880" i="47"/>
  <c r="F9880" i="47"/>
  <c r="B9880" i="47"/>
  <c r="A9881" i="47"/>
  <c r="E9880" i="47"/>
  <c r="D9880" i="47"/>
  <c r="H9964" i="47" l="1"/>
  <c r="K9963" i="47"/>
  <c r="M9963" i="47"/>
  <c r="J9963" i="47"/>
  <c r="L9963" i="47"/>
  <c r="I9963" i="47"/>
  <c r="E9881" i="47"/>
  <c r="B9881" i="47"/>
  <c r="C9881" i="47"/>
  <c r="F9881" i="47"/>
  <c r="D9881" i="47"/>
  <c r="A9882" i="47"/>
  <c r="I9964" i="47" l="1"/>
  <c r="K9964" i="47"/>
  <c r="L9964" i="47"/>
  <c r="J9964" i="47"/>
  <c r="H9965" i="47"/>
  <c r="M9964" i="47"/>
  <c r="F9882" i="47"/>
  <c r="B9882" i="47"/>
  <c r="D9882" i="47"/>
  <c r="E9882" i="47"/>
  <c r="C9882" i="47"/>
  <c r="A9883" i="47"/>
  <c r="K9965" i="47" l="1"/>
  <c r="J9965" i="47"/>
  <c r="M9965" i="47"/>
  <c r="H9966" i="47"/>
  <c r="I9965" i="47"/>
  <c r="L9965" i="47"/>
  <c r="C9883" i="47"/>
  <c r="D9883" i="47"/>
  <c r="F9883" i="47"/>
  <c r="B9883" i="47"/>
  <c r="E9883" i="47"/>
  <c r="A9884" i="47"/>
  <c r="M9966" i="47" l="1"/>
  <c r="I9966" i="47"/>
  <c r="K9966" i="47"/>
  <c r="L9966" i="47"/>
  <c r="J9966" i="47"/>
  <c r="H9967" i="47"/>
  <c r="E9884" i="47"/>
  <c r="A9885" i="47"/>
  <c r="D9884" i="47"/>
  <c r="F9884" i="47"/>
  <c r="C9884" i="47"/>
  <c r="B9884" i="47"/>
  <c r="H9968" i="47" l="1"/>
  <c r="M9967" i="47"/>
  <c r="K9967" i="47"/>
  <c r="L9967" i="47"/>
  <c r="I9967" i="47"/>
  <c r="J9967" i="47"/>
  <c r="E9885" i="47"/>
  <c r="B9885" i="47"/>
  <c r="D9885" i="47"/>
  <c r="A9886" i="47"/>
  <c r="C9885" i="47"/>
  <c r="F9885" i="47"/>
  <c r="I9968" i="47" l="1"/>
  <c r="K9968" i="47"/>
  <c r="L9968" i="47"/>
  <c r="J9968" i="47"/>
  <c r="H9969" i="47"/>
  <c r="M9968" i="47"/>
  <c r="F9886" i="47"/>
  <c r="D9886" i="47"/>
  <c r="E9886" i="47"/>
  <c r="C9886" i="47"/>
  <c r="A9887" i="47"/>
  <c r="B9886" i="47"/>
  <c r="K9969" i="47" l="1"/>
  <c r="J9969" i="47"/>
  <c r="L9969" i="47"/>
  <c r="M9969" i="47"/>
  <c r="H9970" i="47"/>
  <c r="I9969" i="47"/>
  <c r="C9887" i="47"/>
  <c r="D9887" i="47"/>
  <c r="F9887" i="47"/>
  <c r="B9887" i="47"/>
  <c r="E9887" i="47"/>
  <c r="A9888" i="47"/>
  <c r="K9970" i="47" l="1"/>
  <c r="L9970" i="47"/>
  <c r="M9970" i="47"/>
  <c r="J9970" i="47"/>
  <c r="H9971" i="47"/>
  <c r="I9970" i="47"/>
  <c r="D9888" i="47"/>
  <c r="F9888" i="47"/>
  <c r="C9888" i="47"/>
  <c r="B9888" i="47"/>
  <c r="A9889" i="47"/>
  <c r="E9888" i="47"/>
  <c r="K9971" i="47" l="1"/>
  <c r="M9971" i="47"/>
  <c r="J9971" i="47"/>
  <c r="H9972" i="47"/>
  <c r="L9971" i="47"/>
  <c r="I9971" i="47"/>
  <c r="E9889" i="47"/>
  <c r="B9889" i="47"/>
  <c r="D9889" i="47"/>
  <c r="A9890" i="47"/>
  <c r="C9889" i="47"/>
  <c r="F9889" i="47"/>
  <c r="J9972" i="47" l="1"/>
  <c r="L9972" i="47"/>
  <c r="M9972" i="47"/>
  <c r="H9973" i="47"/>
  <c r="I9972" i="47"/>
  <c r="K9972" i="47"/>
  <c r="B9890" i="47"/>
  <c r="D9890" i="47"/>
  <c r="E9890" i="47"/>
  <c r="C9890" i="47"/>
  <c r="A9891" i="47"/>
  <c r="F9890" i="47"/>
  <c r="L9973" i="47" l="1"/>
  <c r="H9974" i="47"/>
  <c r="M9973" i="47"/>
  <c r="K9973" i="47"/>
  <c r="I9973" i="47"/>
  <c r="J9973" i="47"/>
  <c r="C9891" i="47"/>
  <c r="D9891" i="47"/>
  <c r="E9891" i="47"/>
  <c r="F9891" i="47"/>
  <c r="A9892" i="47"/>
  <c r="B9891" i="47"/>
  <c r="M9974" i="47" l="1"/>
  <c r="I9974" i="47"/>
  <c r="K9974" i="47"/>
  <c r="L9974" i="47"/>
  <c r="J9974" i="47"/>
  <c r="H9975" i="47"/>
  <c r="D9892" i="47"/>
  <c r="F9892" i="47"/>
  <c r="C9892" i="47"/>
  <c r="E9892" i="47"/>
  <c r="B9892" i="47"/>
  <c r="A9893" i="47"/>
  <c r="H9976" i="47" l="1"/>
  <c r="M9975" i="47"/>
  <c r="J9975" i="47"/>
  <c r="K9975" i="47"/>
  <c r="L9975" i="47"/>
  <c r="I9975" i="47"/>
  <c r="E9893" i="47"/>
  <c r="B9893" i="47"/>
  <c r="A9894" i="47"/>
  <c r="D9893" i="47"/>
  <c r="F9893" i="47"/>
  <c r="C9893" i="47"/>
  <c r="K9976" i="47" l="1"/>
  <c r="M9976" i="47"/>
  <c r="J9976" i="47"/>
  <c r="H9977" i="47"/>
  <c r="L9976" i="47"/>
  <c r="I9976" i="47"/>
  <c r="B9894" i="47"/>
  <c r="D9894" i="47"/>
  <c r="E9894" i="47"/>
  <c r="C9894" i="47"/>
  <c r="A9895" i="47"/>
  <c r="F9894" i="47"/>
  <c r="J9977" i="47" l="1"/>
  <c r="M9977" i="47"/>
  <c r="L9977" i="47"/>
  <c r="I9977" i="47"/>
  <c r="H9978" i="47"/>
  <c r="K9977" i="47"/>
  <c r="C9895" i="47"/>
  <c r="D9895" i="47"/>
  <c r="F9895" i="47"/>
  <c r="A9896" i="47"/>
  <c r="B9895" i="47"/>
  <c r="E9895" i="47"/>
  <c r="K9978" i="47" l="1"/>
  <c r="J9978" i="47"/>
  <c r="L9978" i="47"/>
  <c r="M9978" i="47"/>
  <c r="I9978" i="47"/>
  <c r="H9979" i="47"/>
  <c r="E9896" i="47"/>
  <c r="D9896" i="47"/>
  <c r="F9896" i="47"/>
  <c r="C9896" i="47"/>
  <c r="B9896" i="47"/>
  <c r="A9897" i="47"/>
  <c r="L9979" i="47" l="1"/>
  <c r="K9979" i="47"/>
  <c r="I9979" i="47"/>
  <c r="H9980" i="47"/>
  <c r="M9979" i="47"/>
  <c r="J9979" i="47"/>
  <c r="E9897" i="47"/>
  <c r="B9897" i="47"/>
  <c r="D9897" i="47"/>
  <c r="A9898" i="47"/>
  <c r="C9897" i="47"/>
  <c r="F9897" i="47"/>
  <c r="M9980" i="47" l="1"/>
  <c r="I9980" i="47"/>
  <c r="K9980" i="47"/>
  <c r="L9980" i="47"/>
  <c r="J9980" i="47"/>
  <c r="H9981" i="47"/>
  <c r="F9898" i="47"/>
  <c r="D9898" i="47"/>
  <c r="E9898" i="47"/>
  <c r="B9898" i="47"/>
  <c r="C9898" i="47"/>
  <c r="A9899" i="47"/>
  <c r="M9981" i="47" l="1"/>
  <c r="K9981" i="47"/>
  <c r="L9981" i="47"/>
  <c r="I9981" i="47"/>
  <c r="J9981" i="47"/>
  <c r="H9982" i="47"/>
  <c r="C9899" i="47"/>
  <c r="D9899" i="47"/>
  <c r="F9899" i="47"/>
  <c r="A9900" i="47"/>
  <c r="B9899" i="47"/>
  <c r="E9899" i="47"/>
  <c r="K9982" i="47" l="1"/>
  <c r="M9982" i="47"/>
  <c r="L9982" i="47"/>
  <c r="J9982" i="47"/>
  <c r="I9982" i="47"/>
  <c r="H9983" i="47"/>
  <c r="D9900" i="47"/>
  <c r="F9900" i="47"/>
  <c r="C9900" i="47"/>
  <c r="E9900" i="47"/>
  <c r="B9900" i="47"/>
  <c r="A9901" i="47"/>
  <c r="I9983" i="47" l="1"/>
  <c r="K9983" i="47"/>
  <c r="L9983" i="47"/>
  <c r="J9983" i="47"/>
  <c r="H9984" i="47"/>
  <c r="M9983" i="47"/>
  <c r="E9901" i="47"/>
  <c r="B9901" i="47"/>
  <c r="A9902" i="47"/>
  <c r="C9901" i="47"/>
  <c r="F9901" i="47"/>
  <c r="D9901" i="47"/>
  <c r="K9984" i="47" l="1"/>
  <c r="J9984" i="47"/>
  <c r="L9984" i="47"/>
  <c r="I9984" i="47"/>
  <c r="H9985" i="47"/>
  <c r="M9984" i="47"/>
  <c r="D9902" i="47"/>
  <c r="E9902" i="47"/>
  <c r="C9902" i="47"/>
  <c r="A9903" i="47"/>
  <c r="F9902" i="47"/>
  <c r="B9902" i="47"/>
  <c r="L9985" i="47" l="1"/>
  <c r="M9985" i="47"/>
  <c r="H9986" i="47"/>
  <c r="I9985" i="47"/>
  <c r="J9985" i="47"/>
  <c r="K9985" i="47"/>
  <c r="C9903" i="47"/>
  <c r="D9903" i="47"/>
  <c r="F9903" i="47"/>
  <c r="A9904" i="47"/>
  <c r="B9903" i="47"/>
  <c r="E9903" i="47"/>
  <c r="L9986" i="47" l="1"/>
  <c r="K9986" i="47"/>
  <c r="M9986" i="47"/>
  <c r="J9986" i="47"/>
  <c r="I9986" i="47"/>
  <c r="H9987" i="47"/>
  <c r="E9904" i="47"/>
  <c r="D9904" i="47"/>
  <c r="F9904" i="47"/>
  <c r="C9904" i="47"/>
  <c r="B9904" i="47"/>
  <c r="A9905" i="47"/>
  <c r="L9987" i="47" l="1"/>
  <c r="H9988" i="47"/>
  <c r="M9987" i="47"/>
  <c r="K9987" i="47"/>
  <c r="I9987" i="47"/>
  <c r="J9987" i="47"/>
  <c r="E9905" i="47"/>
  <c r="B9905" i="47"/>
  <c r="D9905" i="47"/>
  <c r="A9906" i="47"/>
  <c r="C9905" i="47"/>
  <c r="F9905" i="47"/>
  <c r="M9988" i="47" l="1"/>
  <c r="K9988" i="47"/>
  <c r="L9988" i="47"/>
  <c r="J9988" i="47"/>
  <c r="H9989" i="47"/>
  <c r="I9988" i="47"/>
  <c r="B9906" i="47"/>
  <c r="D9906" i="47"/>
  <c r="E9906" i="47"/>
  <c r="C9906" i="47"/>
  <c r="A9907" i="47"/>
  <c r="F9906" i="47"/>
  <c r="L9989" i="47" l="1"/>
  <c r="H9990" i="47"/>
  <c r="M9989" i="47"/>
  <c r="K9989" i="47"/>
  <c r="I9989" i="47"/>
  <c r="J9989" i="47"/>
  <c r="F9907" i="47"/>
  <c r="A9908" i="47"/>
  <c r="B9907" i="47"/>
  <c r="E9907" i="47"/>
  <c r="D9907" i="47"/>
  <c r="C9907" i="47"/>
  <c r="K9990" i="47" l="1"/>
  <c r="M9990" i="47"/>
  <c r="L9990" i="47"/>
  <c r="J9990" i="47"/>
  <c r="I9990" i="47"/>
  <c r="H9991" i="47"/>
  <c r="E9908" i="47"/>
  <c r="F9908" i="47"/>
  <c r="C9908" i="47"/>
  <c r="B9908" i="47"/>
  <c r="A9909" i="47"/>
  <c r="D9908" i="47"/>
  <c r="K9991" i="47" l="1"/>
  <c r="M9991" i="47"/>
  <c r="J9991" i="47"/>
  <c r="H9992" i="47"/>
  <c r="L9991" i="47"/>
  <c r="I9991" i="47"/>
  <c r="E9909" i="47"/>
  <c r="B9909" i="47"/>
  <c r="D9909" i="47"/>
  <c r="A9910" i="47"/>
  <c r="C9909" i="47"/>
  <c r="F9909" i="47"/>
  <c r="K9992" i="47" l="1"/>
  <c r="J9992" i="47"/>
  <c r="L9992" i="47"/>
  <c r="M9992" i="47"/>
  <c r="H9993" i="47"/>
  <c r="I9992" i="47"/>
  <c r="F9910" i="47"/>
  <c r="B9910" i="47"/>
  <c r="D9910" i="47"/>
  <c r="E9910" i="47"/>
  <c r="C9910" i="47"/>
  <c r="A9911" i="47"/>
  <c r="L9993" i="47" l="1"/>
  <c r="K9993" i="47"/>
  <c r="H9994" i="47"/>
  <c r="M9993" i="47"/>
  <c r="I9993" i="47"/>
  <c r="J9993" i="47"/>
  <c r="C9911" i="47"/>
  <c r="D9911" i="47"/>
  <c r="F9911" i="47"/>
  <c r="A9912" i="47"/>
  <c r="B9911" i="47"/>
  <c r="E9911" i="47"/>
  <c r="L9994" i="47" l="1"/>
  <c r="M9994" i="47"/>
  <c r="K9994" i="47"/>
  <c r="H9995" i="47"/>
  <c r="I9994" i="47"/>
  <c r="J9994" i="47"/>
  <c r="E9912" i="47"/>
  <c r="F9912" i="47"/>
  <c r="C9912" i="47"/>
  <c r="D9912" i="47"/>
  <c r="B9912" i="47"/>
  <c r="A9913" i="47"/>
  <c r="K9995" i="47" l="1"/>
  <c r="J9995" i="47"/>
  <c r="L9995" i="47"/>
  <c r="M9995" i="47"/>
  <c r="H9996" i="47"/>
  <c r="I9995" i="47"/>
  <c r="E9913" i="47"/>
  <c r="B9913" i="47"/>
  <c r="A9914" i="47"/>
  <c r="C9913" i="47"/>
  <c r="F9913" i="47"/>
  <c r="D9913" i="47"/>
  <c r="K9996" i="47" l="1"/>
  <c r="J9996" i="47"/>
  <c r="M9996" i="47"/>
  <c r="I9996" i="47"/>
  <c r="L9996" i="47"/>
  <c r="H9997" i="47"/>
  <c r="B9914" i="47"/>
  <c r="D9914" i="47"/>
  <c r="E9914" i="47"/>
  <c r="C9914" i="47"/>
  <c r="A9915" i="47"/>
  <c r="F9914" i="47"/>
  <c r="J9997" i="47" l="1"/>
  <c r="M9997" i="47"/>
  <c r="I9997" i="47"/>
  <c r="K9997" i="47"/>
  <c r="L9997" i="47"/>
  <c r="H9998" i="47"/>
  <c r="C9915" i="47"/>
  <c r="D9915" i="47"/>
  <c r="F9915" i="47"/>
  <c r="A9916" i="47"/>
  <c r="B9915" i="47"/>
  <c r="E9915" i="47"/>
  <c r="K9998" i="47" l="1"/>
  <c r="J9998" i="47"/>
  <c r="L9998" i="47"/>
  <c r="M9998" i="47"/>
  <c r="H9999" i="47"/>
  <c r="I9998" i="47"/>
  <c r="E9916" i="47"/>
  <c r="F9916" i="47"/>
  <c r="C9916" i="47"/>
  <c r="B9916" i="47"/>
  <c r="A9917" i="47"/>
  <c r="D9916" i="47"/>
  <c r="K9999" i="47" l="1"/>
  <c r="J9999" i="47"/>
  <c r="L9999" i="47"/>
  <c r="H10000" i="47"/>
  <c r="M9999" i="47"/>
  <c r="I9999" i="47"/>
  <c r="E9917" i="47"/>
  <c r="B9917" i="47"/>
  <c r="A9918" i="47"/>
  <c r="C9917" i="47"/>
  <c r="F9917" i="47"/>
  <c r="D9917" i="47"/>
  <c r="I10000" i="47" l="1"/>
  <c r="K10000" i="47"/>
  <c r="L10000" i="47"/>
  <c r="J10000" i="47"/>
  <c r="H10001" i="47"/>
  <c r="M10000" i="47"/>
  <c r="F9918" i="47"/>
  <c r="B9918" i="47"/>
  <c r="A9919" i="47"/>
  <c r="D9918" i="47"/>
  <c r="E9918" i="47"/>
  <c r="C9918" i="47"/>
  <c r="L10001" i="47" l="1"/>
  <c r="K10001" i="47"/>
  <c r="M10001" i="47"/>
  <c r="J10001" i="47"/>
  <c r="I10001" i="47"/>
  <c r="C9919" i="47"/>
  <c r="D9919" i="47"/>
  <c r="A9920" i="47"/>
  <c r="B9919" i="47"/>
  <c r="E9919" i="47"/>
  <c r="F9919" i="47"/>
  <c r="E9920" i="47" l="1"/>
  <c r="D9920" i="47"/>
  <c r="F9920" i="47"/>
  <c r="C9920" i="47"/>
  <c r="B9920" i="47"/>
  <c r="A9921" i="47"/>
  <c r="E9921" i="47" l="1"/>
  <c r="B9921" i="47"/>
  <c r="C9921" i="47"/>
  <c r="F9921" i="47"/>
  <c r="D9921" i="47"/>
  <c r="A9922" i="47"/>
  <c r="D9922" i="47" l="1"/>
  <c r="E9922" i="47"/>
  <c r="C9922" i="47"/>
  <c r="A9923" i="47"/>
  <c r="F9922" i="47"/>
  <c r="B9922" i="47"/>
  <c r="C9923" i="47" l="1"/>
  <c r="D9923" i="47"/>
  <c r="A9924" i="47"/>
  <c r="F9923" i="47"/>
  <c r="E9923" i="47"/>
  <c r="B9923" i="47"/>
  <c r="D9924" i="47" l="1"/>
  <c r="F9924" i="47"/>
  <c r="C9924" i="47"/>
  <c r="B9924" i="47"/>
  <c r="A9925" i="47"/>
  <c r="E9924" i="47"/>
  <c r="E9925" i="47" l="1"/>
  <c r="B9925" i="47"/>
  <c r="C9925" i="47"/>
  <c r="F9925" i="47"/>
  <c r="D9925" i="47"/>
  <c r="A9926" i="47"/>
  <c r="B9926" i="47" l="1"/>
  <c r="D9926" i="47"/>
  <c r="E9926" i="47"/>
  <c r="C9926" i="47"/>
  <c r="A9927" i="47"/>
  <c r="F9926" i="47"/>
  <c r="F9927" i="47" l="1"/>
  <c r="A9928" i="47"/>
  <c r="B9927" i="47"/>
  <c r="D9927" i="47"/>
  <c r="E9927" i="47"/>
  <c r="C9927" i="47"/>
  <c r="D9928" i="47" l="1"/>
  <c r="F9928" i="47"/>
  <c r="C9928" i="47"/>
  <c r="B9928" i="47"/>
  <c r="A9929" i="47"/>
  <c r="E9928" i="47"/>
  <c r="F9929" i="47" l="1"/>
  <c r="E9929" i="47"/>
  <c r="B9929" i="47"/>
  <c r="D9929" i="47"/>
  <c r="A9930" i="47"/>
  <c r="C9929" i="47"/>
  <c r="F9930" i="47" l="1"/>
  <c r="D9930" i="47"/>
  <c r="C9930" i="47"/>
  <c r="A9931" i="47"/>
  <c r="B9930" i="47"/>
  <c r="E9930" i="47"/>
  <c r="B9931" i="47" l="1"/>
  <c r="C9931" i="47"/>
  <c r="D9931" i="47"/>
  <c r="E9931" i="47"/>
  <c r="F9931" i="47"/>
  <c r="A9932" i="47"/>
  <c r="D9932" i="47" l="1"/>
  <c r="F9932" i="47"/>
  <c r="C9932" i="47"/>
  <c r="E9932" i="47"/>
  <c r="B9932" i="47"/>
  <c r="A9933" i="47"/>
  <c r="C9933" i="47" l="1"/>
  <c r="F9933" i="47"/>
  <c r="B9933" i="47"/>
  <c r="D9933" i="47"/>
  <c r="E9933" i="47"/>
  <c r="A9934" i="47"/>
  <c r="F9934" i="47" l="1"/>
  <c r="D9934" i="47"/>
  <c r="C9934" i="47"/>
  <c r="A9935" i="47"/>
  <c r="B9934" i="47"/>
  <c r="E9934" i="47"/>
  <c r="E9935" i="47" l="1"/>
  <c r="C9935" i="47"/>
  <c r="D9935" i="47"/>
  <c r="F9935" i="47"/>
  <c r="A9936" i="47"/>
  <c r="B9935" i="47"/>
  <c r="E9936" i="47" l="1"/>
  <c r="D9936" i="47"/>
  <c r="F9936" i="47"/>
  <c r="C9936" i="47"/>
  <c r="B9936" i="47"/>
  <c r="A9937" i="47"/>
  <c r="C9937" i="47" l="1"/>
  <c r="F9937" i="47"/>
  <c r="B9937" i="47"/>
  <c r="D9937" i="47"/>
  <c r="A9938" i="47"/>
  <c r="E9937" i="47"/>
  <c r="F9938" i="47" l="1"/>
  <c r="B9938" i="47"/>
  <c r="E9938" i="47"/>
  <c r="D9938" i="47"/>
  <c r="C9938" i="47"/>
  <c r="A9939" i="47"/>
  <c r="E9939" i="47" l="1"/>
  <c r="C9939" i="47"/>
  <c r="D9939" i="47"/>
  <c r="F9939" i="47"/>
  <c r="A9940" i="47"/>
  <c r="B9939" i="47"/>
  <c r="E9940" i="47" l="1"/>
  <c r="D9940" i="47"/>
  <c r="F9940" i="47"/>
  <c r="C9940" i="47"/>
  <c r="B9940" i="47"/>
  <c r="A9941" i="47"/>
  <c r="C9941" i="47" l="1"/>
  <c r="F9941" i="47"/>
  <c r="E9941" i="47"/>
  <c r="B9941" i="47"/>
  <c r="D9941" i="47"/>
  <c r="A9942" i="47"/>
  <c r="C9942" i="47" l="1"/>
  <c r="A9943" i="47"/>
  <c r="F9942" i="47"/>
  <c r="B9942" i="47"/>
  <c r="D9942" i="47"/>
  <c r="E9942" i="47"/>
  <c r="E9943" i="47" l="1"/>
  <c r="C9943" i="47"/>
  <c r="D9943" i="47"/>
  <c r="F9943" i="47"/>
  <c r="A9944" i="47"/>
  <c r="B9943" i="47"/>
  <c r="F9944" i="47" l="1"/>
  <c r="C9944" i="47"/>
  <c r="A9945" i="47"/>
  <c r="E9944" i="47"/>
  <c r="D9944" i="47"/>
  <c r="B9944" i="47"/>
  <c r="C9945" i="47" l="1"/>
  <c r="F9945" i="47"/>
  <c r="A9946" i="47"/>
  <c r="E9945" i="47"/>
  <c r="B9945" i="47"/>
  <c r="D9945" i="47"/>
  <c r="B9946" i="47" l="1"/>
  <c r="D9946" i="47"/>
  <c r="E9946" i="47"/>
  <c r="C9946" i="47"/>
  <c r="A9947" i="47"/>
  <c r="F9946" i="47"/>
  <c r="E9947" i="47" l="1"/>
  <c r="C9947" i="47"/>
  <c r="D9947" i="47"/>
  <c r="F9947" i="47"/>
  <c r="A9948" i="47"/>
  <c r="B9947" i="47"/>
  <c r="E9948" i="47" l="1"/>
  <c r="D9948" i="47"/>
  <c r="F9948" i="47"/>
  <c r="C9948" i="47"/>
  <c r="B9948" i="47"/>
  <c r="A9949" i="47"/>
  <c r="C9949" i="47" l="1"/>
  <c r="F9949" i="47"/>
  <c r="E9949" i="47"/>
  <c r="D9949" i="47"/>
  <c r="A9950" i="47"/>
  <c r="B9949" i="47"/>
  <c r="F9950" i="47" l="1"/>
  <c r="B9950" i="47"/>
  <c r="D9950" i="47"/>
  <c r="A9951" i="47"/>
  <c r="E9950" i="47"/>
  <c r="C9950" i="47"/>
  <c r="B9951" i="47" l="1"/>
  <c r="E9951" i="47"/>
  <c r="C9951" i="47"/>
  <c r="D9951" i="47"/>
  <c r="F9951" i="47"/>
  <c r="A9952" i="47"/>
  <c r="D9952" i="47" l="1"/>
  <c r="F9952" i="47"/>
  <c r="C9952" i="47"/>
  <c r="B9952" i="47"/>
  <c r="A9953" i="47"/>
  <c r="E9952" i="47"/>
  <c r="C9953" i="47" l="1"/>
  <c r="F9953" i="47"/>
  <c r="E9953" i="47"/>
  <c r="B9953" i="47"/>
  <c r="D9953" i="47"/>
  <c r="A9954" i="47"/>
  <c r="B9954" i="47" l="1"/>
  <c r="D9954" i="47"/>
  <c r="E9954" i="47"/>
  <c r="A9955" i="47"/>
  <c r="F9954" i="47"/>
  <c r="C9954" i="47"/>
  <c r="B9955" i="47" l="1"/>
  <c r="E9955" i="47"/>
  <c r="C9955" i="47"/>
  <c r="A9956" i="47"/>
  <c r="D9955" i="47"/>
  <c r="F9955" i="47"/>
  <c r="E9956" i="47" l="1"/>
  <c r="F9956" i="47"/>
  <c r="C9956" i="47"/>
  <c r="D9956" i="47"/>
  <c r="B9956" i="47"/>
  <c r="A9957" i="47"/>
  <c r="C9957" i="47" l="1"/>
  <c r="E9957" i="47"/>
  <c r="B9957" i="47"/>
  <c r="F9957" i="47"/>
  <c r="D9957" i="47"/>
  <c r="A9958" i="47"/>
  <c r="F9958" i="47" l="1"/>
  <c r="B9958" i="47"/>
  <c r="D9958" i="47"/>
  <c r="E9958" i="47"/>
  <c r="C9958" i="47"/>
  <c r="A9959" i="47"/>
  <c r="B9959" i="47" l="1"/>
  <c r="E9959" i="47"/>
  <c r="C9959" i="47"/>
  <c r="D9959" i="47"/>
  <c r="A9960" i="47"/>
  <c r="F9959" i="47"/>
  <c r="E9960" i="47" l="1"/>
  <c r="D9960" i="47"/>
  <c r="B9960" i="47"/>
  <c r="F9960" i="47"/>
  <c r="C9960" i="47"/>
  <c r="A9961" i="47"/>
  <c r="F9961" i="47" l="1"/>
  <c r="E9961" i="47"/>
  <c r="B9961" i="47"/>
  <c r="D9961" i="47"/>
  <c r="A9962" i="47"/>
  <c r="C9961" i="47"/>
  <c r="B9962" i="47" l="1"/>
  <c r="D9962" i="47"/>
  <c r="E9962" i="47"/>
  <c r="C9962" i="47"/>
  <c r="A9963" i="47"/>
  <c r="F9962" i="47"/>
  <c r="B9963" i="47" l="1"/>
  <c r="C9963" i="47"/>
  <c r="F9963" i="47"/>
  <c r="A9964" i="47"/>
  <c r="E9963" i="47"/>
  <c r="D9963" i="47"/>
  <c r="D9964" i="47" l="1"/>
  <c r="F9964" i="47"/>
  <c r="C9964" i="47"/>
  <c r="E9964" i="47"/>
  <c r="B9964" i="47"/>
  <c r="A9965" i="47"/>
  <c r="C9965" i="47" l="1"/>
  <c r="F9965" i="47"/>
  <c r="A9966" i="47"/>
  <c r="E9965" i="47"/>
  <c r="B9965" i="47"/>
  <c r="D9965" i="47"/>
  <c r="B9966" i="47" l="1"/>
  <c r="D9966" i="47"/>
  <c r="E9966" i="47"/>
  <c r="C9966" i="47"/>
  <c r="A9967" i="47"/>
  <c r="F9966" i="47"/>
  <c r="E9967" i="47" l="1"/>
  <c r="C9967" i="47"/>
  <c r="D9967" i="47"/>
  <c r="F9967" i="47"/>
  <c r="A9968" i="47"/>
  <c r="B9967" i="47"/>
  <c r="D9968" i="47" l="1"/>
  <c r="F9968" i="47"/>
  <c r="C9968" i="47"/>
  <c r="B9968" i="47"/>
  <c r="A9969" i="47"/>
  <c r="E9968" i="47"/>
  <c r="C9969" i="47" l="1"/>
  <c r="F9969" i="47"/>
  <c r="E9969" i="47"/>
  <c r="B9969" i="47"/>
  <c r="D9969" i="47"/>
  <c r="A9970" i="47"/>
  <c r="C9970" i="47" l="1"/>
  <c r="A9971" i="47"/>
  <c r="F9970" i="47"/>
  <c r="B9970" i="47"/>
  <c r="D9970" i="47"/>
  <c r="E9970" i="47"/>
  <c r="F9971" i="47" l="1"/>
  <c r="A9972" i="47"/>
  <c r="B9971" i="47"/>
  <c r="E9971" i="47"/>
  <c r="C9971" i="47"/>
  <c r="D9971" i="47"/>
  <c r="D9972" i="47" l="1"/>
  <c r="F9972" i="47"/>
  <c r="C9972" i="47"/>
  <c r="B9972" i="47"/>
  <c r="A9973" i="47"/>
  <c r="E9972" i="47"/>
  <c r="F9973" i="47" l="1"/>
  <c r="E9973" i="47"/>
  <c r="B9973" i="47"/>
  <c r="A9974" i="47"/>
  <c r="C9973" i="47"/>
  <c r="D9973" i="47"/>
  <c r="F9974" i="47" l="1"/>
  <c r="B9974" i="47"/>
  <c r="A9975" i="47"/>
  <c r="D9974" i="47"/>
  <c r="E9974" i="47"/>
  <c r="C9974" i="47"/>
  <c r="E9975" i="47" l="1"/>
  <c r="C9975" i="47"/>
  <c r="D9975" i="47"/>
  <c r="F9975" i="47"/>
  <c r="A9976" i="47"/>
  <c r="B9975" i="47"/>
  <c r="B9976" i="47" l="1"/>
  <c r="A9977" i="47"/>
  <c r="E9976" i="47"/>
  <c r="D9976" i="47"/>
  <c r="F9976" i="47"/>
  <c r="C9976" i="47"/>
  <c r="F9977" i="47" l="1"/>
  <c r="B9977" i="47"/>
  <c r="E9977" i="47"/>
  <c r="D9977" i="47"/>
  <c r="A9978" i="47"/>
  <c r="C9977" i="47"/>
  <c r="F9978" i="47" l="1"/>
  <c r="B9978" i="47"/>
  <c r="D9978" i="47"/>
  <c r="E9978" i="47"/>
  <c r="A9979" i="47"/>
  <c r="C9978" i="47"/>
  <c r="B9979" i="47" l="1"/>
  <c r="D9979" i="47"/>
  <c r="F9979" i="47"/>
  <c r="A9980" i="47"/>
  <c r="E9979" i="47"/>
  <c r="C9979" i="47"/>
  <c r="E9980" i="47" l="1"/>
  <c r="D9980" i="47"/>
  <c r="A9981" i="47"/>
  <c r="F9980" i="47"/>
  <c r="C9980" i="47"/>
  <c r="B9980" i="47"/>
  <c r="F9981" i="47" l="1"/>
  <c r="E9981" i="47"/>
  <c r="B9981" i="47"/>
  <c r="D9981" i="47"/>
  <c r="A9982" i="47"/>
  <c r="C9981" i="47"/>
  <c r="B9982" i="47" l="1"/>
  <c r="D9982" i="47"/>
  <c r="E9982" i="47"/>
  <c r="C9982" i="47"/>
  <c r="A9983" i="47"/>
  <c r="F9982" i="47"/>
  <c r="E9983" i="47" l="1"/>
  <c r="C9983" i="47"/>
  <c r="D9983" i="47"/>
  <c r="F9983" i="47"/>
  <c r="A9984" i="47"/>
  <c r="B9983" i="47"/>
  <c r="D9984" i="47" l="1"/>
  <c r="F9984" i="47"/>
  <c r="C9984" i="47"/>
  <c r="B9984" i="47"/>
  <c r="A9985" i="47"/>
  <c r="E9984" i="47"/>
  <c r="C9985" i="47" l="1"/>
  <c r="F9985" i="47"/>
  <c r="E9985" i="47"/>
  <c r="B9985" i="47"/>
  <c r="D9985" i="47"/>
  <c r="A9986" i="47"/>
  <c r="F9986" i="47" l="1"/>
  <c r="B9986" i="47"/>
  <c r="D9986" i="47"/>
  <c r="E9986" i="47"/>
  <c r="C9986" i="47"/>
  <c r="A9987" i="47"/>
  <c r="C9987" i="47" l="1"/>
  <c r="D9987" i="47"/>
  <c r="A9988" i="47"/>
  <c r="B9987" i="47"/>
  <c r="E9987" i="47"/>
  <c r="F9987" i="47"/>
  <c r="E9988" i="47" l="1"/>
  <c r="A9989" i="47"/>
  <c r="D9988" i="47"/>
  <c r="F9988" i="47"/>
  <c r="C9988" i="47"/>
  <c r="B9988" i="47"/>
  <c r="D9989" i="47" l="1"/>
  <c r="A9990" i="47"/>
  <c r="C9989" i="47"/>
  <c r="F9989" i="47"/>
  <c r="E9989" i="47"/>
  <c r="B9989" i="47"/>
  <c r="B9990" i="47" l="1"/>
  <c r="D9990" i="47"/>
  <c r="E9990" i="47"/>
  <c r="F9990" i="47"/>
  <c r="C9990" i="47"/>
  <c r="A9991" i="47"/>
  <c r="B9991" i="47" l="1"/>
  <c r="E9991" i="47"/>
  <c r="C9991" i="47"/>
  <c r="D9991" i="47"/>
  <c r="A9992" i="47"/>
  <c r="F9991" i="47"/>
  <c r="E9992" i="47" l="1"/>
  <c r="F9992" i="47"/>
  <c r="B9992" i="47"/>
  <c r="D9992" i="47"/>
  <c r="A9993" i="47"/>
  <c r="C9992" i="47"/>
  <c r="C9993" i="47" l="1"/>
  <c r="E9993" i="47"/>
  <c r="A9994" i="47"/>
  <c r="F9993" i="47"/>
  <c r="D9993" i="47"/>
  <c r="B9993" i="47"/>
  <c r="F9994" i="47" l="1"/>
  <c r="B9994" i="47"/>
  <c r="D9994" i="47"/>
  <c r="E9994" i="47"/>
  <c r="A9995" i="47"/>
  <c r="C9994" i="47"/>
  <c r="B9995" i="47" l="1"/>
  <c r="E9995" i="47"/>
  <c r="C9995" i="47"/>
  <c r="A9996" i="47"/>
  <c r="D9995" i="47"/>
  <c r="F9995" i="47"/>
  <c r="F9996" i="47" l="1"/>
  <c r="B9996" i="47"/>
  <c r="A9997" i="47"/>
  <c r="E9996" i="47"/>
  <c r="D9996" i="47"/>
  <c r="C9996" i="47"/>
  <c r="F9997" i="47" l="1"/>
  <c r="E9997" i="47"/>
  <c r="B9997" i="47"/>
  <c r="C9997" i="47"/>
  <c r="D9997" i="47"/>
  <c r="A9998" i="47"/>
  <c r="F9998" i="47" l="1"/>
  <c r="B9998" i="47"/>
  <c r="D9998" i="47"/>
  <c r="E9998" i="47"/>
  <c r="C9998" i="47"/>
  <c r="A9999" i="47"/>
  <c r="E9999" i="47" l="1"/>
  <c r="D9999" i="47"/>
  <c r="C9999" i="47"/>
  <c r="F9999" i="47"/>
  <c r="A10000" i="47"/>
  <c r="B9999" i="47"/>
  <c r="D10000" i="47" l="1"/>
  <c r="C10000" i="47"/>
  <c r="F10000" i="47"/>
  <c r="B10000" i="47"/>
  <c r="A10001" i="47"/>
  <c r="E10000" i="47"/>
  <c r="C10001" i="47" l="1"/>
  <c r="F10001" i="47"/>
  <c r="B10001" i="47"/>
  <c r="D10001" i="47"/>
  <c r="E10001" i="4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Bank" description="Connection to the 'Bank' query in the workbook." type="100" refreshedVersion="5" minRefreshableVersion="5">
    <extLst>
      <ext xmlns:x15="http://schemas.microsoft.com/office/spreadsheetml/2010/11/main" uri="{DE250136-89BD-433C-8126-D09CA5730AF9}">
        <x15:connection id="2fdb61cb-2fa2-4255-993f-a205bf55cf55">
          <x15:oledbPr connection="provider=Microsoft.Mashup.OleDb.1;data source=$EmbeddedMashup(985f5da5-a00d-4e94-ba47-da5a72c2524a)$;location=Bank;extended properties=UEsDBBQAAgAIAG1fu1aZfUCOrAAAAPoAAAASABwAQ29uZmlnL1BhY2thZ2UueG1sIKIYACigFAAAAAAAAAAAAAAAAAAAAAAAAAAAAIWPzwqCQBjEX0X27rfrivaHz/VQlyAhCKLrsm66pGvomr5bhx6pVygoo1u3mWF+MPO43TEd68q76rYzjU1IAIx42qomN7ZISO9O/pykAndSnWWhvVfZdsuxMwkpnbssKR2GAYYQmragnLGAHrPtXpW6lr6xnZNWafKl8v8UEXh4jxEcYg4R5xxmLEA6xZgZO+kAIgj5IgaG9CfGVV+5vtXC5P5mjXSySD8/xBNQSwMEFAACAAgAbV+7Vg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G1fu1Y9hXg1JAEAAIYCAAATABwARm9ybXVsYXMvU2VjdGlvbjEubSCiGAAooBQAAAAAAAAAAAAAAAAAAAAAAAAAAAB1kU+LgzAQxe+C32HIXiyIVNv9W7xUt1DaW132UMuS2tlVjEkxESzS777put3tweQy5PdeZt4QiZkqBIdNX/2ZbdmWzGmNB5hTXkIIDJVtgT4b0dQZavLaZsi8d1GXeyFKZ1Ew9CLBFXIlHRK/pAtRV7CmR1FTDotllAbjYJquRNXwQlGZrt/g7wKxHj8XshSgXROvZbIlIxd4w5gLqm5w5PbzL3k+Njmi0hn6MN12qbAKyUUi7qrgh5D8OMjuvI2porvft3ckyin/0lslpyMS3SChex070Qnlp44bCdZU/CJK53+Q23WkV3yiw2gVKD+dXbji4IoVtuqGT4btU4P93sAfDPxxuP3TMH4exv7YwA27+oGBG5b1p7f8PLKtgg/+xuwbUEsBAi0AFAACAAgAbV+7Vpl9QI6sAAAA+gAAABIAAAAAAAAAAAAAAAAAAAAAAENvbmZpZy9QYWNrYWdlLnhtbFBLAQItABQAAgAIAG1fu1YPyumrpAAAAOkAAAATAAAAAAAAAAAAAAAAAPgAAABbQ29udGVudF9UeXBlc10ueG1sUEsBAi0AFAACAAgAbV+7Vj2FeDUkAQAAhgIAABMAAAAAAAAAAAAAAAAA6QEAAEZvcm11bGFzL1NlY3Rpb24xLm1QSwUGAAAAAAMAAwDCAAAAWgMAAAAA">
            <x15:dbTables>
              <x15:dbTable name="Bank"/>
            </x15:dbTables>
          </x15:oledbPr>
        </x15:connection>
      </ext>
    </extLst>
  </connection>
  <connection id="2" xr16:uid="{00000000-0015-0000-FFFF-FFFF01000000}" name="Query - Kas Harian" description="Connection to the 'Kas Harian' query in the workbook." type="100" refreshedVersion="5" minRefreshableVersion="5">
    <extLst>
      <ext xmlns:x15="http://schemas.microsoft.com/office/spreadsheetml/2010/11/main" uri="{DE250136-89BD-433C-8126-D09CA5730AF9}">
        <x15:connection id="beb0877d-2e63-4bd3-a068-6ac8b15469bb">
          <x15:oledbPr connection="provider=Microsoft.Mashup.OleDb.1;data source=$EmbeddedMashup(985f5da5-a00d-4e94-ba47-da5a72c2524a)$;location=&quot;Kas Harian&quot;;extended properties=&quot;UEsDBBQAAgAIAG1fu1aZfUCOrAAAAPoAAAASABwAQ29uZmlnL1BhY2thZ2UueG1sIKIYACigFAAAAAAAAAAAAAAAAAAAAAAAAAAAAIWPzwqCQBjEX0X27rfrivaHz/VQlyAhCKLrsm66pGvomr5bhx6pVygoo1u3mWF+MPO43TEd68q76rYzjU1IAIx42qomN7ZISO9O/pykAndSnWWhvVfZdsuxMwkpnbssKR2GAYYQmragnLGAHrPtXpW6lr6xnZNWafKl8v8UEXh4jxEcYg4R5xxmLEA6xZgZO+kAIgj5IgaG9CfGVV+5vtXC5P5mjXSySD8/xBNQSwMEFAACAAgAbV+7Vg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G1fu1aP82SoIgEAAI4CAAATABwARm9ybXVsYXMvU2VjdGlvbjEubSCiGAAooBQAAAAAAAAAAAAAAAAAAAAAAAAAAAB1kF1rwjAUhu8L/Q+H7EahiK3OfYg3aycTvWvHLqyMWM9mMU0kSaFS+t8XKUoHaW5CnrycPG8UZjoXHOJ29+eu4zrqSCUe4IGsqYIPKnPKCSyAoXYdMCsWpczQkPcqQzb6EvK0F+I0WOYMR6HgGrlWAxK9pkshC9jQs5CUw3IVpsE4mKZrUZQ811Slm0+4HyAyHm9CnQSY1GRUMVWRoQe8ZMwDLUsceu37XbHv+Iior3qtVb1daSwWXXVvnfPDgrTBXbONqKa7+6jwSPmvaZtczngdk9C9aZEYYfVj7EPByoJfL9XA8q5X16SN+MRImhhQfmk8uOHAjid2PL1hjZXu8McePuvhT/bxz3b8Ysf+uIf3VPV7uvr/yjZD18m59ffnf1BLAQItABQAAgAIAG1fu1aZfUCOrAAAAPoAAAASAAAAAAAAAAAAAAAAAAAAAABDb25maWcvUGFja2FnZS54bWxQSwECLQAUAAIACABtX7tWD8rpq6QAAADpAAAAEwAAAAAAAAAAAAAAAAD4AAAAW0NvbnRlbnRfVHlwZXNdLnhtbFBLAQItABQAAgAIAG1fu1aP82SoIgEAAI4CAAATAAAAAAAAAAAAAAAAAOkBAABGb3JtdWxhcy9TZWN0aW9uMS5tUEsFBgAAAAADAAMAwgAAAFgDAAAAAA==&quot;">
            <x15:dbTables>
              <x15:dbTable name="Kas Harian"/>
            </x15:dbTables>
          </x15:oledbPr>
        </x15:connection>
      </ext>
    </extLst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<sst xmlns="http://schemas.openxmlformats.org/spreadsheetml/2006/main" count="1288" uniqueCount="218">
  <si>
    <t>KETERANGAN</t>
  </si>
  <si>
    <t>JUMLAH</t>
  </si>
  <si>
    <t>SALDO</t>
  </si>
  <si>
    <t>JUMLAH SEMUA</t>
  </si>
  <si>
    <t>Bulan ini</t>
  </si>
  <si>
    <t>PENERIMAAN  KOMUNITAS :</t>
  </si>
  <si>
    <t>REKENING UMUM</t>
  </si>
  <si>
    <t>BEBAN KOMUNITAS :</t>
  </si>
  <si>
    <t>REKENING PRIBADI</t>
  </si>
  <si>
    <t>Semua</t>
  </si>
  <si>
    <t>JUMLAH PENERIMAAN KOMUNITAS</t>
  </si>
  <si>
    <t xml:space="preserve">JUMLAH BRUDER </t>
  </si>
  <si>
    <t>Mengetahui :</t>
  </si>
  <si>
    <t>ANGGARAN</t>
  </si>
  <si>
    <t xml:space="preserve">% </t>
  </si>
  <si>
    <t>KODE PERKIRAAN</t>
  </si>
  <si>
    <t>POS</t>
  </si>
  <si>
    <t>A</t>
  </si>
  <si>
    <t>B</t>
  </si>
  <si>
    <t>C</t>
  </si>
  <si>
    <t>D</t>
  </si>
  <si>
    <t>E</t>
  </si>
  <si>
    <t>F</t>
  </si>
  <si>
    <t>G</t>
  </si>
  <si>
    <t>H</t>
  </si>
  <si>
    <t>I</t>
  </si>
  <si>
    <t xml:space="preserve">Sumbangan </t>
  </si>
  <si>
    <t>PENERIMAAN</t>
  </si>
  <si>
    <t>NAMA PERKIRAAN</t>
  </si>
  <si>
    <t>NAMA  PERKIRAAN</t>
  </si>
  <si>
    <t>Nama</t>
  </si>
  <si>
    <t>Dihitung:</t>
  </si>
  <si>
    <t>Anggaran</t>
  </si>
  <si>
    <t>Saldo</t>
  </si>
  <si>
    <t>JUMLAH BRUDER :</t>
  </si>
  <si>
    <t>Bulan ke :</t>
  </si>
  <si>
    <t>Per Bulan</t>
  </si>
  <si>
    <t>Per Bruder Per Bulan</t>
  </si>
  <si>
    <t xml:space="preserve">Saldo awal bulan </t>
  </si>
  <si>
    <t>Keterangan</t>
  </si>
  <si>
    <t>Budget Khusus</t>
  </si>
  <si>
    <t>Jumlah s.d Bulan ini</t>
  </si>
  <si>
    <t>Jumlah s.d Bulan Lalu</t>
  </si>
  <si>
    <t>Jumlah Anggota Komunitas</t>
  </si>
  <si>
    <t>Pemimpin Lokal</t>
  </si>
  <si>
    <t>NO</t>
  </si>
  <si>
    <t>Penambahan/Pengurangan bln ini</t>
  </si>
  <si>
    <t>Pemimpin Komunitas</t>
  </si>
  <si>
    <t>NAMA</t>
  </si>
  <si>
    <t>Jumlah Penambahan (Pengurangan)</t>
  </si>
  <si>
    <t>No</t>
  </si>
  <si>
    <t>:</t>
  </si>
  <si>
    <t>Penambahan (Pengurangan) bulan ini</t>
  </si>
  <si>
    <t>Jumlah</t>
  </si>
  <si>
    <t xml:space="preserve">PERSETUJUAN BUDGET </t>
  </si>
  <si>
    <t>Pos</t>
  </si>
  <si>
    <t>Kode Perkiraan</t>
  </si>
  <si>
    <t>Nama Perkiraan</t>
  </si>
  <si>
    <t>Jumlah Semua</t>
  </si>
  <si>
    <t>Penerimaan</t>
  </si>
  <si>
    <t>Pengeluaran</t>
  </si>
  <si>
    <t>Realisasi</t>
  </si>
  <si>
    <t>Pemeliharaan Rumah</t>
  </si>
  <si>
    <t xml:space="preserve">Makanan </t>
  </si>
  <si>
    <t>Air</t>
  </si>
  <si>
    <t>Listrik</t>
  </si>
  <si>
    <t xml:space="preserve">LAPORAN KAS HARIAN </t>
  </si>
  <si>
    <t xml:space="preserve">LAPORAN BANK HARIAN </t>
  </si>
  <si>
    <t>LAPORAN KEUANGAN</t>
  </si>
  <si>
    <t>PERUBAHAN JUMLAH BRUDER</t>
  </si>
  <si>
    <t xml:space="preserve">JUMLAH BEBAN KOMUNITAS </t>
  </si>
  <si>
    <t>EVALUASI KEUANGAN</t>
  </si>
  <si>
    <t>Tgl</t>
  </si>
  <si>
    <t>Rincian Saldo</t>
  </si>
  <si>
    <t>Saldo Kas Harian</t>
  </si>
  <si>
    <t>Saldo Bank</t>
  </si>
  <si>
    <t>Saldo Kas dan Bank</t>
  </si>
  <si>
    <t>Rincian Saldo:</t>
  </si>
  <si>
    <t xml:space="preserve">JUMLAH PENERIMAAN </t>
  </si>
  <si>
    <t>JUMLAH PENGELUARAN</t>
  </si>
  <si>
    <t>PENGELUARAN</t>
  </si>
  <si>
    <t>Bendahara Komunitas</t>
  </si>
  <si>
    <t>Saldo awal tahun</t>
  </si>
  <si>
    <t>ANGGARAN PENDAPATAN DAN BELANJA</t>
  </si>
  <si>
    <t>Tgl Penambahan</t>
  </si>
  <si>
    <t xml:space="preserve"> Tgl Pengurangan</t>
  </si>
  <si>
    <t xml:space="preserve"> Datang</t>
  </si>
  <si>
    <t>Pergi</t>
  </si>
  <si>
    <t xml:space="preserve"> Pergi</t>
  </si>
  <si>
    <t xml:space="preserve"> Pulang</t>
  </si>
  <si>
    <t>Penerimaan dari DP</t>
  </si>
  <si>
    <t>Kegiatan Lansia</t>
  </si>
  <si>
    <t>Perayaan Syukur</t>
  </si>
  <si>
    <t>Mesin dan Peralatan</t>
  </si>
  <si>
    <t>Budget Khusus Lainnya</t>
  </si>
  <si>
    <t>Saldo Awal</t>
  </si>
  <si>
    <t>BERITA ACARA PERHITUNGAN KAS</t>
  </si>
  <si>
    <t>Pada hari ini</t>
  </si>
  <si>
    <t>tanggal</t>
  </si>
  <si>
    <t>waktu</t>
  </si>
  <si>
    <t>telah diadakan peritungan saldo kas harian milik Bruderan FIC</t>
  </si>
  <si>
    <t xml:space="preserve">yang terletak di </t>
  </si>
  <si>
    <t>dengan hasil sebagai berikut:</t>
  </si>
  <si>
    <t>I.</t>
  </si>
  <si>
    <t xml:space="preserve">Saldo kas menurut catatan  pada tanggal </t>
  </si>
  <si>
    <t>II.</t>
  </si>
  <si>
    <t>Kas kecil (uang saku)  para Bruder</t>
  </si>
  <si>
    <t>Saldo Kas Di Bendahara</t>
  </si>
  <si>
    <t>III.</t>
  </si>
  <si>
    <t>Hasil perhitungan kas tersebut adalah sebagai berikut :</t>
  </si>
  <si>
    <t>1.</t>
  </si>
  <si>
    <t>Uang Kertas</t>
  </si>
  <si>
    <t>2.</t>
  </si>
  <si>
    <t>Uang Logam</t>
  </si>
  <si>
    <t>Jumlah Menurut Hasil Perhitungan</t>
  </si>
  <si>
    <t>Selisih Lebih (Kurang)</t>
  </si>
  <si>
    <t>Reff</t>
  </si>
  <si>
    <t>Pertemuan DP</t>
  </si>
  <si>
    <t>Kegiatan Acc  DP</t>
  </si>
  <si>
    <t>BUDGET KHUSUS</t>
  </si>
  <si>
    <t>BULAN JANUARI 2017</t>
  </si>
  <si>
    <t>BULAN FEBRUARI 2017</t>
  </si>
  <si>
    <t>BULAN MARET 2017</t>
  </si>
  <si>
    <t>BULAN APRIL 2017</t>
  </si>
  <si>
    <t>BULAN MEI 2017</t>
  </si>
  <si>
    <t>BULAN JUNI 2017</t>
  </si>
  <si>
    <t>BULAN JULI 2017</t>
  </si>
  <si>
    <t>BULAN AGUSTUS 2017</t>
  </si>
  <si>
    <t>BULAN SEPTEMBER 2017</t>
  </si>
  <si>
    <t>BULAN OKTOBER 2017</t>
  </si>
  <si>
    <t>BULAN NOVEMBER 2017</t>
  </si>
  <si>
    <t>BULAN DESEMBER 2017</t>
  </si>
  <si>
    <t>Semarang, 31 Januari 2017</t>
  </si>
  <si>
    <t>Semarang, 28 Februari 2017</t>
  </si>
  <si>
    <t>Semarang, 31 Maret 2017</t>
  </si>
  <si>
    <t>Semarang, 30 April 2017</t>
  </si>
  <si>
    <t>Semarang, 31 Mei 2017</t>
  </si>
  <si>
    <t>Semarang, 30 Juni 2017</t>
  </si>
  <si>
    <t>Semarang, 31 Juli 2017</t>
  </si>
  <si>
    <t>Semarang, 31 Agustus 2017</t>
  </si>
  <si>
    <t>Semarang, 30 September 2017</t>
  </si>
  <si>
    <t>Semarang, 31 Oktober 2017</t>
  </si>
  <si>
    <t>Semarang, 30 November 2017</t>
  </si>
  <si>
    <t>BIAYA DP</t>
  </si>
  <si>
    <t>Pos DP</t>
  </si>
  <si>
    <t xml:space="preserve">Budget Khusus </t>
  </si>
  <si>
    <t>Satu Tahun</t>
  </si>
  <si>
    <t>Jumlah Budget Khusus dan Pos DP</t>
  </si>
  <si>
    <t>Administrasi Komunitas</t>
  </si>
  <si>
    <t>Bank...</t>
  </si>
  <si>
    <t>A.n ...</t>
  </si>
  <si>
    <t>No. ...</t>
  </si>
  <si>
    <t>Administrasi Bank</t>
  </si>
  <si>
    <t>Penunjang Kesehatan Lansia</t>
  </si>
  <si>
    <t>Kegiatan Bruder Lansia</t>
  </si>
  <si>
    <t>LANSIA</t>
  </si>
  <si>
    <t>Penerimaan Lainnya</t>
  </si>
  <si>
    <t>Pemeliharaan Kebun Dan Piaraan</t>
  </si>
  <si>
    <t>Pemeliharaan Mesin Dan Peralatan</t>
  </si>
  <si>
    <t>Telepon Dan Internet</t>
  </si>
  <si>
    <t>Pensiun Bruder</t>
  </si>
  <si>
    <t>Hasil Kebun Dan Piaraan</t>
  </si>
  <si>
    <t>Budget Khusus Dan Pos DP</t>
  </si>
  <si>
    <t>Pajak Bunga Bank</t>
  </si>
  <si>
    <t xml:space="preserve">KODE PERKIRAAN PEMBUKUAN </t>
  </si>
  <si>
    <t>KOMUNITAS BRUDER FIC</t>
  </si>
  <si>
    <t>Pemeliharaan Rohani Lansia</t>
  </si>
  <si>
    <t>Bunga Tabungan</t>
  </si>
  <si>
    <t>Pakaian Dan Perlengkapan Pribadi</t>
  </si>
  <si>
    <t>Hiburan / Rekreasi</t>
  </si>
  <si>
    <t>Perabot Rumah Tangga</t>
  </si>
  <si>
    <t>Perlengkapan Cuci dan Kebersihan</t>
  </si>
  <si>
    <t>Pemeliharaan Kendaraan</t>
  </si>
  <si>
    <t xml:space="preserve">Bank </t>
  </si>
  <si>
    <t xml:space="preserve">Gaji/Pendapatan Bruder </t>
  </si>
  <si>
    <t xml:space="preserve">Pemeriksaan Dan Pengobatan </t>
  </si>
  <si>
    <t>Transport Harian</t>
  </si>
  <si>
    <t>Studi Pribadi</t>
  </si>
  <si>
    <t>Bahan Bakar Dapur</t>
  </si>
  <si>
    <t>Keperluan Ibadah</t>
  </si>
  <si>
    <t>Buku, Majalah, Koran</t>
  </si>
  <si>
    <t xml:space="preserve">Legal dan Perijinan </t>
  </si>
  <si>
    <t>Pajak Kendaraan Dan PBB</t>
  </si>
  <si>
    <t>Transport Pertemuan</t>
  </si>
  <si>
    <t>Kas Kecil Komunitas</t>
  </si>
  <si>
    <t xml:space="preserve">Iuran Hidup Bermasyarakat Dan Menggereja </t>
  </si>
  <si>
    <t>Kas Kecil DP</t>
  </si>
  <si>
    <t>Insentif ART</t>
  </si>
  <si>
    <t>Lansia</t>
  </si>
  <si>
    <t xml:space="preserve">Kas </t>
  </si>
  <si>
    <t xml:space="preserve">KOMUNITAS FIC </t>
  </si>
  <si>
    <t>Nama Kota</t>
  </si>
  <si>
    <t xml:space="preserve">TAHUN </t>
  </si>
  <si>
    <t xml:space="preserve">, </t>
  </si>
  <si>
    <t xml:space="preserve">31 Januari </t>
  </si>
  <si>
    <t xml:space="preserve">28 Februari </t>
  </si>
  <si>
    <t xml:space="preserve">31 Maret </t>
  </si>
  <si>
    <t xml:space="preserve">30 April </t>
  </si>
  <si>
    <t xml:space="preserve">31 Mei </t>
  </si>
  <si>
    <t xml:space="preserve">30 Juni </t>
  </si>
  <si>
    <t xml:space="preserve">31 Juli </t>
  </si>
  <si>
    <t xml:space="preserve">31 Agustus </t>
  </si>
  <si>
    <t xml:space="preserve">30 September </t>
  </si>
  <si>
    <t xml:space="preserve">31 Oktober </t>
  </si>
  <si>
    <t xml:space="preserve">30 November </t>
  </si>
  <si>
    <t xml:space="preserve">31 Desember </t>
  </si>
  <si>
    <t>LAPORAN BUKU BESAR DARI KAS HARIAN</t>
  </si>
  <si>
    <t>LAPORAN BUKU BESAR DARI BANK HARIAN</t>
  </si>
  <si>
    <t>Kode :</t>
  </si>
  <si>
    <t>Pos :</t>
  </si>
  <si>
    <t>Nama :</t>
  </si>
  <si>
    <t>Jml Baris :</t>
  </si>
  <si>
    <t>Kode</t>
  </si>
  <si>
    <t>Tanggal</t>
  </si>
  <si>
    <t>Ref</t>
  </si>
  <si>
    <t>Akun</t>
  </si>
  <si>
    <t>Semarang</t>
  </si>
  <si>
    <t>CANDI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</si>
</sst>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&quot;Rp&quot;* #,##0_);_(&quot;Rp&quot;* \(#,##0\);_(&quot;Rp&quot;* &quot;-&quot;_);_(@_)"/>
    <numFmt numFmtId="165" formatCode="_(* #,##0_);_(* \(#,##0\);_(* &quot;-&quot;_);_(@_)"/>
    <numFmt numFmtId="166" formatCode="_(* #,##0.00_);_(* \(#,##0.00\);_(* &quot;-&quot;??_);_(@_)"/>
    <numFmt numFmtId="167" formatCode="_(&quot;$&quot;* #,##0_);_(&quot;$&quot;* \(#,##0\);_(&quot;$&quot;* &quot;-&quot;_);_(@_)"/>
    <numFmt numFmtId="168" formatCode="_(* #,##0_);_(* \(#,##0\);_(* &quot;-&quot;??_);_(@_)"/>
    <numFmt numFmtId="169" formatCode="[$-421]dd\ mmmm\ yyyy;@"/>
    <numFmt numFmtId="170" formatCode="[$-409]d\-mmm;@"/>
  </numFmts>
  <fonts count="39" x14ac:knownFonts="1">
    <font>
      <sz val="10"/>
      <name val="Arial"/>
    </font>
    <font>
      <sz val="12"/>
      <color theme="1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 Narrow"/>
      <family val="2"/>
    </font>
    <font>
      <b/>
      <sz val="11"/>
      <name val="Arial Narrow"/>
      <family val="2"/>
    </font>
    <font>
      <b/>
      <sz val="14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sz val="10"/>
      <name val="Arial"/>
      <family val="2"/>
    </font>
    <font>
      <sz val="12"/>
      <color indexed="8"/>
      <name val="Arial Narrow"/>
      <family val="2"/>
    </font>
    <font>
      <b/>
      <sz val="12"/>
      <color indexed="8"/>
      <name val="Arial"/>
      <family val="2"/>
    </font>
    <font>
      <sz val="8"/>
      <name val="Arial"/>
      <family val="2"/>
    </font>
    <font>
      <sz val="16"/>
      <name val="Arial"/>
      <family val="2"/>
    </font>
    <font>
      <sz val="12"/>
      <color indexed="12"/>
      <name val="Arial Narrow"/>
      <family val="2"/>
    </font>
    <font>
      <b/>
      <sz val="14"/>
      <name val="Arial"/>
      <family val="2"/>
    </font>
    <font>
      <sz val="10"/>
      <name val="Arial"/>
      <family val="2"/>
    </font>
    <font>
      <sz val="12"/>
      <color theme="1"/>
      <name val="Arial Narrow"/>
      <family val="2"/>
    </font>
    <font>
      <b/>
      <sz val="16"/>
      <name val="Arial"/>
      <family val="2"/>
    </font>
    <font>
      <b/>
      <sz val="12"/>
      <color theme="1"/>
      <name val="Arial"/>
      <family val="2"/>
    </font>
    <font>
      <sz val="11"/>
      <color indexed="8"/>
      <name val="Arial Narrow"/>
      <family val="2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6"/>
      <color theme="1"/>
      <name val="Times New Roman"/>
      <family val="1"/>
    </font>
    <font>
      <i/>
      <sz val="11"/>
      <color theme="1"/>
      <name val="Times New Roman"/>
      <family val="1"/>
    </font>
    <font>
      <i/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1"/>
      <name val="Arial"/>
      <family val="2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b/>
      <sz val="14"/>
      <name val="Arial Narrow"/>
      <family val="2"/>
    </font>
    <font>
      <sz val="12"/>
      <name val="Arial Narrow"/>
      <family val="2"/>
    </font>
    <font>
      <sz val="11"/>
      <name val="Arial Narrow"/>
      <family val="2"/>
    </font>
    <font>
      <b/>
      <sz val="11"/>
      <name val="Arial Narrow"/>
      <family val="2"/>
    </font>
    <font>
      <b/>
      <sz val="12"/>
      <name val="Arial Narrow"/>
      <family val="2"/>
    </font>
    <font>
      <sz val="10"/>
      <name val="Arial"/>
      <family val="2"/>
    </font>
    <font>
      <sz val="12"/>
      <color rgb="FF2B00FE"/>
      <name val="Arial Narrow"/>
      <family val="2"/>
    </font>
    <font>
      <b/>
      <sz val="10"/>
      <name val="Arial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2">
    <xf numFmtId="0" fontId="0" fillId="0" borderId="0"/>
    <xf numFmtId="166" fontId="2" fillId="0" borderId="0" applyFont="0" applyFill="0" applyBorder="0" applyAlignment="0" applyProtection="0"/>
    <xf numFmtId="167" fontId="10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2" fillId="0" borderId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30" fillId="0" borderId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" fillId="0" borderId="0"/>
  </cellStyleXfs>
  <cellXfs count="438">
    <xf numFmtId="0" fontId="0" fillId="0" borderId="0" xfId="0"/>
    <xf numFmtId="0" fontId="5" fillId="0" borderId="0" xfId="0" applyFont="1"/>
    <xf numFmtId="0" fontId="8" fillId="0" borderId="0" xfId="0" applyFont="1"/>
    <xf numFmtId="0" fontId="8" fillId="0" borderId="4" xfId="0" applyFont="1" applyBorder="1"/>
    <xf numFmtId="0" fontId="8" fillId="0" borderId="2" xfId="0" applyFont="1" applyBorder="1"/>
    <xf numFmtId="0" fontId="5" fillId="0" borderId="2" xfId="0" applyFont="1" applyBorder="1" applyAlignment="1">
      <alignment horizontal="center"/>
    </xf>
    <xf numFmtId="0" fontId="8" fillId="0" borderId="5" xfId="0" applyFont="1" applyBorder="1"/>
    <xf numFmtId="0" fontId="5" fillId="0" borderId="0" xfId="0" applyFont="1" applyAlignment="1">
      <alignment horizontal="center"/>
    </xf>
    <xf numFmtId="0" fontId="6" fillId="0" borderId="9" xfId="0" applyFont="1" applyBorder="1" applyAlignment="1">
      <alignment horizontal="left"/>
    </xf>
    <xf numFmtId="0" fontId="6" fillId="0" borderId="10" xfId="0" applyFont="1" applyBorder="1" applyAlignment="1">
      <alignment horizontal="left"/>
    </xf>
    <xf numFmtId="0" fontId="6" fillId="0" borderId="11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8" fillId="0" borderId="2" xfId="0" applyFont="1" applyBorder="1" applyAlignment="1">
      <alignment horizontal="center"/>
    </xf>
    <xf numFmtId="0" fontId="6" fillId="0" borderId="17" xfId="0" applyFont="1" applyBorder="1"/>
    <xf numFmtId="0" fontId="5" fillId="0" borderId="2" xfId="0" applyFont="1" applyBorder="1" applyAlignment="1">
      <alignment horizontal="left"/>
    </xf>
    <xf numFmtId="165" fontId="0" fillId="0" borderId="0" xfId="0" applyNumberFormat="1"/>
    <xf numFmtId="0" fontId="11" fillId="0" borderId="2" xfId="0" applyFont="1" applyBorder="1" applyAlignment="1">
      <alignment horizontal="center"/>
    </xf>
    <xf numFmtId="166" fontId="8" fillId="0" borderId="4" xfId="0" applyNumberFormat="1" applyFont="1" applyBorder="1"/>
    <xf numFmtId="166" fontId="8" fillId="0" borderId="2" xfId="0" applyNumberFormat="1" applyFont="1" applyBorder="1"/>
    <xf numFmtId="168" fontId="5" fillId="0" borderId="20" xfId="2" applyNumberFormat="1" applyFont="1" applyBorder="1"/>
    <xf numFmtId="168" fontId="5" fillId="0" borderId="5" xfId="2" applyNumberFormat="1" applyFont="1" applyBorder="1"/>
    <xf numFmtId="168" fontId="5" fillId="0" borderId="2" xfId="2" applyNumberFormat="1" applyFont="1" applyBorder="1"/>
    <xf numFmtId="168" fontId="8" fillId="0" borderId="4" xfId="0" applyNumberFormat="1" applyFont="1" applyBorder="1"/>
    <xf numFmtId="168" fontId="8" fillId="0" borderId="3" xfId="1" applyNumberFormat="1" applyFont="1" applyBorder="1"/>
    <xf numFmtId="168" fontId="8" fillId="0" borderId="0" xfId="0" applyNumberFormat="1" applyFont="1"/>
    <xf numFmtId="168" fontId="9" fillId="0" borderId="3" xfId="1" applyNumberFormat="1" applyFont="1" applyBorder="1"/>
    <xf numFmtId="168" fontId="0" fillId="0" borderId="0" xfId="0" applyNumberFormat="1"/>
    <xf numFmtId="168" fontId="0" fillId="0" borderId="0" xfId="1" applyNumberFormat="1" applyFont="1"/>
    <xf numFmtId="0" fontId="8" fillId="0" borderId="0" xfId="0" applyFont="1" applyAlignment="1">
      <alignment horizontal="left"/>
    </xf>
    <xf numFmtId="0" fontId="8" fillId="0" borderId="7" xfId="0" applyFont="1" applyBorder="1" applyAlignment="1">
      <alignment horizontal="center"/>
    </xf>
    <xf numFmtId="49" fontId="14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57" xfId="0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59" xfId="0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60" xfId="0" applyFont="1" applyBorder="1" applyAlignment="1">
      <alignment horizontal="center"/>
    </xf>
    <xf numFmtId="0" fontId="5" fillId="0" borderId="7" xfId="0" applyFont="1" applyBorder="1" applyAlignment="1">
      <alignment horizontal="left"/>
    </xf>
    <xf numFmtId="168" fontId="5" fillId="0" borderId="7" xfId="2" applyNumberFormat="1" applyFont="1" applyBorder="1"/>
    <xf numFmtId="0" fontId="8" fillId="0" borderId="60" xfId="0" applyFont="1" applyBorder="1" applyAlignment="1">
      <alignment horizontal="center"/>
    </xf>
    <xf numFmtId="0" fontId="5" fillId="0" borderId="60" xfId="0" applyFont="1" applyBorder="1" applyAlignment="1">
      <alignment horizontal="left"/>
    </xf>
    <xf numFmtId="168" fontId="5" fillId="0" borderId="60" xfId="2" applyNumberFormat="1" applyFont="1" applyBorder="1"/>
    <xf numFmtId="168" fontId="5" fillId="0" borderId="60" xfId="2" applyNumberFormat="1" applyFont="1" applyFill="1" applyBorder="1"/>
    <xf numFmtId="168" fontId="8" fillId="0" borderId="4" xfId="0" applyNumberFormat="1" applyFont="1" applyBorder="1" applyProtection="1">
      <protection locked="0"/>
    </xf>
    <xf numFmtId="168" fontId="5" fillId="2" borderId="2" xfId="2" applyNumberFormat="1" applyFont="1" applyFill="1" applyBorder="1" applyProtection="1">
      <protection locked="0"/>
    </xf>
    <xf numFmtId="166" fontId="8" fillId="0" borderId="4" xfId="0" applyNumberFormat="1" applyFont="1" applyBorder="1" applyProtection="1">
      <protection locked="0"/>
    </xf>
    <xf numFmtId="166" fontId="8" fillId="0" borderId="2" xfId="0" applyNumberFormat="1" applyFont="1" applyBorder="1" applyProtection="1">
      <protection locked="0"/>
    </xf>
    <xf numFmtId="168" fontId="5" fillId="2" borderId="20" xfId="2" applyNumberFormat="1" applyFont="1" applyFill="1" applyBorder="1" applyProtection="1">
      <protection locked="0"/>
    </xf>
    <xf numFmtId="168" fontId="5" fillId="2" borderId="2" xfId="2" applyNumberFormat="1" applyFont="1" applyFill="1" applyBorder="1" applyAlignment="1" applyProtection="1">
      <protection locked="0"/>
    </xf>
    <xf numFmtId="0" fontId="0" fillId="0" borderId="0" xfId="0" applyProtection="1">
      <protection locked="0"/>
    </xf>
    <xf numFmtId="0" fontId="14" fillId="0" borderId="0" xfId="0" applyFont="1" applyAlignment="1">
      <alignment horizontal="center"/>
    </xf>
    <xf numFmtId="168" fontId="5" fillId="0" borderId="21" xfId="2" applyNumberFormat="1" applyFont="1" applyFill="1" applyBorder="1" applyProtection="1">
      <protection locked="0"/>
    </xf>
    <xf numFmtId="168" fontId="8" fillId="0" borderId="2" xfId="1" applyNumberFormat="1" applyFont="1" applyFill="1" applyBorder="1" applyProtection="1">
      <protection locked="0"/>
    </xf>
    <xf numFmtId="168" fontId="5" fillId="0" borderId="7" xfId="2" applyNumberFormat="1" applyFont="1" applyFill="1" applyBorder="1" applyProtection="1">
      <protection locked="0"/>
    </xf>
    <xf numFmtId="168" fontId="5" fillId="0" borderId="2" xfId="2" applyNumberFormat="1" applyFont="1" applyFill="1" applyBorder="1" applyProtection="1">
      <protection locked="0"/>
    </xf>
    <xf numFmtId="168" fontId="5" fillId="0" borderId="5" xfId="2" applyNumberFormat="1" applyFont="1" applyFill="1" applyBorder="1"/>
    <xf numFmtId="168" fontId="5" fillId="0" borderId="20" xfId="2" applyNumberFormat="1" applyFont="1" applyFill="1" applyBorder="1"/>
    <xf numFmtId="0" fontId="5" fillId="0" borderId="2" xfId="0" applyFont="1" applyBorder="1"/>
    <xf numFmtId="168" fontId="8" fillId="0" borderId="2" xfId="1" applyNumberFormat="1" applyFont="1" applyFill="1" applyBorder="1"/>
    <xf numFmtId="168" fontId="8" fillId="0" borderId="0" xfId="1" applyNumberFormat="1" applyFont="1" applyFill="1" applyAlignment="1"/>
    <xf numFmtId="0" fontId="8" fillId="0" borderId="1" xfId="0" applyFont="1" applyBorder="1" applyProtection="1">
      <protection locked="0"/>
    </xf>
    <xf numFmtId="168" fontId="8" fillId="0" borderId="16" xfId="1" applyNumberFormat="1" applyFont="1" applyFill="1" applyBorder="1" applyAlignment="1">
      <alignment horizontal="center"/>
    </xf>
    <xf numFmtId="168" fontId="8" fillId="0" borderId="19" xfId="1" applyNumberFormat="1" applyFont="1" applyFill="1" applyBorder="1" applyAlignment="1">
      <alignment horizontal="center"/>
    </xf>
    <xf numFmtId="168" fontId="8" fillId="0" borderId="18" xfId="1" applyNumberFormat="1" applyFont="1" applyFill="1" applyBorder="1" applyAlignment="1"/>
    <xf numFmtId="0" fontId="8" fillId="0" borderId="0" xfId="0" applyFont="1" applyAlignment="1">
      <alignment horizontal="right"/>
    </xf>
    <xf numFmtId="168" fontId="8" fillId="0" borderId="25" xfId="0" applyNumberFormat="1" applyFont="1" applyBorder="1" applyAlignment="1">
      <alignment horizontal="right"/>
    </xf>
    <xf numFmtId="0" fontId="8" fillId="0" borderId="0" xfId="0" applyFont="1" applyProtection="1">
      <protection locked="0"/>
    </xf>
    <xf numFmtId="0" fontId="8" fillId="0" borderId="33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5" xfId="0" applyFont="1" applyBorder="1" applyAlignment="1" applyProtection="1">
      <alignment vertical="center"/>
      <protection locked="0"/>
    </xf>
    <xf numFmtId="0" fontId="8" fillId="0" borderId="15" xfId="0" applyFont="1" applyBorder="1" applyAlignment="1" applyProtection="1">
      <alignment horizontal="center" vertical="center"/>
      <protection locked="0"/>
    </xf>
    <xf numFmtId="0" fontId="8" fillId="0" borderId="50" xfId="0" applyFont="1" applyBorder="1" applyAlignment="1" applyProtection="1">
      <alignment horizontal="center" vertical="center"/>
      <protection locked="0"/>
    </xf>
    <xf numFmtId="0" fontId="8" fillId="0" borderId="49" xfId="0" applyFont="1" applyBorder="1" applyAlignment="1" applyProtection="1">
      <alignment horizontal="center" vertical="center"/>
      <protection locked="0"/>
    </xf>
    <xf numFmtId="0" fontId="8" fillId="0" borderId="16" xfId="0" applyFont="1" applyBorder="1" applyAlignment="1">
      <alignment horizontal="center"/>
    </xf>
    <xf numFmtId="0" fontId="8" fillId="0" borderId="16" xfId="0" applyFont="1" applyBorder="1" applyProtection="1">
      <protection locked="0"/>
    </xf>
    <xf numFmtId="0" fontId="8" fillId="0" borderId="16" xfId="0" applyFont="1" applyBorder="1" applyAlignment="1" applyProtection="1">
      <alignment horizontal="center"/>
      <protection locked="0"/>
    </xf>
    <xf numFmtId="0" fontId="8" fillId="0" borderId="41" xfId="0" applyFont="1" applyBorder="1" applyAlignment="1" applyProtection="1">
      <alignment horizontal="center"/>
      <protection locked="0"/>
    </xf>
    <xf numFmtId="0" fontId="8" fillId="0" borderId="44" xfId="0" applyFont="1" applyBorder="1" applyAlignment="1" applyProtection="1">
      <alignment horizontal="center"/>
      <protection locked="0"/>
    </xf>
    <xf numFmtId="0" fontId="8" fillId="0" borderId="1" xfId="0" applyFont="1" applyBorder="1" applyAlignment="1" applyProtection="1">
      <alignment horizontal="center"/>
      <protection locked="0"/>
    </xf>
    <xf numFmtId="0" fontId="8" fillId="0" borderId="42" xfId="0" applyFont="1" applyBorder="1" applyAlignment="1" applyProtection="1">
      <alignment horizontal="center"/>
      <protection locked="0"/>
    </xf>
    <xf numFmtId="0" fontId="8" fillId="0" borderId="45" xfId="0" applyFont="1" applyBorder="1" applyAlignment="1" applyProtection="1">
      <alignment horizontal="center"/>
      <protection locked="0"/>
    </xf>
    <xf numFmtId="0" fontId="8" fillId="0" borderId="14" xfId="0" applyFont="1" applyBorder="1" applyProtection="1">
      <protection locked="0"/>
    </xf>
    <xf numFmtId="0" fontId="8" fillId="0" borderId="1" xfId="0" applyFont="1" applyBorder="1" applyAlignment="1">
      <alignment horizontal="center"/>
    </xf>
    <xf numFmtId="0" fontId="8" fillId="0" borderId="19" xfId="0" applyFont="1" applyBorder="1" applyProtection="1">
      <protection locked="0"/>
    </xf>
    <xf numFmtId="0" fontId="8" fillId="0" borderId="40" xfId="0" applyFont="1" applyBorder="1" applyAlignment="1" applyProtection="1">
      <alignment horizontal="center"/>
      <protection locked="0"/>
    </xf>
    <xf numFmtId="0" fontId="8" fillId="0" borderId="43" xfId="0" applyFont="1" applyBorder="1" applyAlignment="1" applyProtection="1">
      <alignment horizontal="center"/>
      <protection locked="0"/>
    </xf>
    <xf numFmtId="0" fontId="8" fillId="0" borderId="46" xfId="0" applyFont="1" applyBorder="1" applyAlignment="1" applyProtection="1">
      <alignment horizontal="center"/>
      <protection locked="0"/>
    </xf>
    <xf numFmtId="0" fontId="9" fillId="0" borderId="0" xfId="0" applyFont="1"/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50" xfId="0" applyFont="1" applyBorder="1" applyAlignment="1" applyProtection="1">
      <alignment vertical="center"/>
      <protection locked="0"/>
    </xf>
    <xf numFmtId="0" fontId="8" fillId="0" borderId="49" xfId="0" applyFont="1" applyBorder="1" applyAlignment="1" applyProtection="1">
      <alignment vertical="center"/>
      <protection locked="0"/>
    </xf>
    <xf numFmtId="0" fontId="8" fillId="0" borderId="16" xfId="0" applyFont="1" applyBorder="1" applyAlignment="1" applyProtection="1">
      <alignment vertical="center"/>
      <protection locked="0"/>
    </xf>
    <xf numFmtId="0" fontId="8" fillId="0" borderId="41" xfId="0" applyFont="1" applyBorder="1" applyAlignment="1" applyProtection="1">
      <alignment vertical="center"/>
      <protection locked="0"/>
    </xf>
    <xf numFmtId="0" fontId="8" fillId="0" borderId="44" xfId="0" applyFont="1" applyBorder="1" applyAlignment="1" applyProtection="1">
      <alignment vertical="center"/>
      <protection locked="0"/>
    </xf>
    <xf numFmtId="0" fontId="8" fillId="0" borderId="41" xfId="0" applyFont="1" applyBorder="1" applyProtection="1">
      <protection locked="0"/>
    </xf>
    <xf numFmtId="0" fontId="8" fillId="0" borderId="44" xfId="0" applyFont="1" applyBorder="1" applyProtection="1">
      <protection locked="0"/>
    </xf>
    <xf numFmtId="0" fontId="8" fillId="0" borderId="42" xfId="0" applyFont="1" applyBorder="1" applyProtection="1">
      <protection locked="0"/>
    </xf>
    <xf numFmtId="0" fontId="8" fillId="0" borderId="45" xfId="0" applyFont="1" applyBorder="1" applyProtection="1">
      <protection locked="0"/>
    </xf>
    <xf numFmtId="0" fontId="8" fillId="0" borderId="52" xfId="0" applyFont="1" applyBorder="1" applyProtection="1">
      <protection locked="0"/>
    </xf>
    <xf numFmtId="0" fontId="8" fillId="0" borderId="55" xfId="0" applyFont="1" applyBorder="1" applyProtection="1">
      <protection locked="0"/>
    </xf>
    <xf numFmtId="0" fontId="8" fillId="0" borderId="53" xfId="0" applyFont="1" applyBorder="1" applyProtection="1">
      <protection locked="0"/>
    </xf>
    <xf numFmtId="0" fontId="8" fillId="0" borderId="40" xfId="0" applyFont="1" applyBorder="1" applyProtection="1">
      <protection locked="0"/>
    </xf>
    <xf numFmtId="0" fontId="8" fillId="0" borderId="43" xfId="0" applyFont="1" applyBorder="1" applyProtection="1">
      <protection locked="0"/>
    </xf>
    <xf numFmtId="0" fontId="8" fillId="0" borderId="46" xfId="0" applyFont="1" applyBorder="1" applyProtection="1">
      <protection locked="0"/>
    </xf>
    <xf numFmtId="168" fontId="8" fillId="0" borderId="0" xfId="0" applyNumberFormat="1" applyFont="1" applyProtection="1">
      <protection locked="0"/>
    </xf>
    <xf numFmtId="166" fontId="8" fillId="0" borderId="0" xfId="0" applyNumberFormat="1" applyFont="1" applyProtection="1">
      <protection locked="0"/>
    </xf>
    <xf numFmtId="0" fontId="8" fillId="0" borderId="54" xfId="0" applyFont="1" applyBorder="1" applyAlignment="1" applyProtection="1">
      <alignment vertical="center"/>
      <protection locked="0"/>
    </xf>
    <xf numFmtId="168" fontId="8" fillId="0" borderId="1" xfId="1" applyNumberFormat="1" applyFont="1" applyFill="1" applyBorder="1" applyAlignment="1">
      <alignment horizontal="center"/>
    </xf>
    <xf numFmtId="168" fontId="8" fillId="0" borderId="56" xfId="1" applyNumberFormat="1" applyFont="1" applyFill="1" applyBorder="1" applyAlignment="1">
      <alignment horizontal="center"/>
    </xf>
    <xf numFmtId="0" fontId="8" fillId="3" borderId="0" xfId="0" applyFont="1" applyFill="1" applyAlignment="1" applyProtection="1">
      <alignment horizontal="right"/>
      <protection locked="0"/>
    </xf>
    <xf numFmtId="0" fontId="9" fillId="0" borderId="1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168" fontId="8" fillId="0" borderId="1" xfId="1" applyNumberFormat="1" applyFont="1" applyFill="1" applyBorder="1" applyProtection="1">
      <protection locked="0"/>
    </xf>
    <xf numFmtId="168" fontId="8" fillId="0" borderId="36" xfId="0" applyNumberFormat="1" applyFont="1" applyBorder="1"/>
    <xf numFmtId="168" fontId="8" fillId="0" borderId="31" xfId="0" applyNumberFormat="1" applyFont="1" applyBorder="1"/>
    <xf numFmtId="168" fontId="8" fillId="0" borderId="13" xfId="0" applyNumberFormat="1" applyFont="1" applyBorder="1"/>
    <xf numFmtId="168" fontId="8" fillId="0" borderId="26" xfId="0" applyNumberFormat="1" applyFont="1" applyBorder="1"/>
    <xf numFmtId="168" fontId="8" fillId="0" borderId="37" xfId="0" applyNumberFormat="1" applyFont="1" applyBorder="1"/>
    <xf numFmtId="168" fontId="8" fillId="0" borderId="0" xfId="1" applyNumberFormat="1" applyFont="1" applyFill="1" applyAlignment="1" applyProtection="1">
      <alignment horizontal="center"/>
    </xf>
    <xf numFmtId="165" fontId="15" fillId="0" borderId="0" xfId="0" applyNumberFormat="1" applyFont="1"/>
    <xf numFmtId="168" fontId="8" fillId="0" borderId="0" xfId="1" applyNumberFormat="1" applyFont="1" applyFill="1" applyProtection="1"/>
    <xf numFmtId="168" fontId="8" fillId="0" borderId="0" xfId="1" applyNumberFormat="1" applyFont="1" applyFill="1" applyAlignment="1" applyProtection="1">
      <alignment horizontal="right"/>
    </xf>
    <xf numFmtId="165" fontId="8" fillId="0" borderId="0" xfId="0" applyNumberFormat="1" applyFont="1"/>
    <xf numFmtId="169" fontId="8" fillId="0" borderId="0" xfId="0" applyNumberFormat="1" applyFont="1" applyAlignment="1">
      <alignment horizontal="left"/>
    </xf>
    <xf numFmtId="169" fontId="8" fillId="0" borderId="0" xfId="0" applyNumberFormat="1" applyFont="1" applyAlignment="1" applyProtection="1">
      <alignment horizontal="left"/>
      <protection locked="0"/>
    </xf>
    <xf numFmtId="0" fontId="8" fillId="0" borderId="0" xfId="0" applyFont="1" applyAlignment="1" applyProtection="1">
      <alignment horizontal="left"/>
      <protection locked="0"/>
    </xf>
    <xf numFmtId="0" fontId="3" fillId="0" borderId="0" xfId="0" applyFont="1"/>
    <xf numFmtId="49" fontId="4" fillId="0" borderId="0" xfId="0" applyNumberFormat="1" applyFont="1" applyAlignment="1">
      <alignment horizontal="center"/>
    </xf>
    <xf numFmtId="49" fontId="12" fillId="0" borderId="15" xfId="0" applyNumberFormat="1" applyFont="1" applyBorder="1" applyAlignment="1">
      <alignment horizontal="center"/>
    </xf>
    <xf numFmtId="168" fontId="18" fillId="0" borderId="1" xfId="1" applyNumberFormat="1" applyFont="1" applyBorder="1" applyAlignment="1" applyProtection="1">
      <alignment horizontal="left"/>
      <protection locked="0"/>
    </xf>
    <xf numFmtId="0" fontId="8" fillId="0" borderId="1" xfId="0" applyFont="1" applyBorder="1" applyAlignment="1" applyProtection="1">
      <alignment horizontal="left"/>
      <protection locked="0"/>
    </xf>
    <xf numFmtId="0" fontId="4" fillId="0" borderId="42" xfId="0" applyFont="1" applyBorder="1" applyAlignment="1" applyProtection="1">
      <alignment horizontal="center"/>
      <protection locked="0"/>
    </xf>
    <xf numFmtId="0" fontId="4" fillId="0" borderId="1" xfId="0" applyFont="1" applyBorder="1"/>
    <xf numFmtId="0" fontId="4" fillId="0" borderId="1" xfId="0" applyFont="1" applyBorder="1" applyAlignment="1">
      <alignment horizontal="left"/>
    </xf>
    <xf numFmtId="0" fontId="2" fillId="0" borderId="0" xfId="0" applyFont="1"/>
    <xf numFmtId="0" fontId="3" fillId="0" borderId="13" xfId="0" applyFont="1" applyBorder="1" applyAlignment="1">
      <alignment horizontal="center" vertical="center" wrapText="1"/>
    </xf>
    <xf numFmtId="49" fontId="3" fillId="0" borderId="13" xfId="0" applyNumberFormat="1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 applyProtection="1">
      <alignment horizontal="center"/>
      <protection locked="0"/>
    </xf>
    <xf numFmtId="0" fontId="8" fillId="0" borderId="25" xfId="0" applyFont="1" applyBorder="1" applyAlignment="1">
      <alignment horizontal="center"/>
    </xf>
    <xf numFmtId="0" fontId="20" fillId="0" borderId="42" xfId="0" applyFont="1" applyBorder="1"/>
    <xf numFmtId="165" fontId="8" fillId="0" borderId="0" xfId="3" applyFont="1" applyFill="1" applyBorder="1" applyProtection="1">
      <protection locked="0"/>
    </xf>
    <xf numFmtId="0" fontId="8" fillId="0" borderId="33" xfId="0" applyFont="1" applyBorder="1" applyAlignment="1" applyProtection="1">
      <alignment horizontal="center" vertical="center"/>
      <protection locked="0"/>
    </xf>
    <xf numFmtId="0" fontId="8" fillId="0" borderId="33" xfId="0" applyFont="1" applyBorder="1" applyAlignment="1" applyProtection="1">
      <alignment horizontal="center"/>
      <protection locked="0"/>
    </xf>
    <xf numFmtId="0" fontId="11" fillId="0" borderId="15" xfId="0" applyFont="1" applyBorder="1" applyAlignment="1" applyProtection="1">
      <alignment horizontal="left"/>
      <protection locked="0"/>
    </xf>
    <xf numFmtId="165" fontId="11" fillId="0" borderId="15" xfId="1" applyNumberFormat="1" applyFont="1" applyFill="1" applyBorder="1" applyProtection="1">
      <protection locked="0"/>
    </xf>
    <xf numFmtId="168" fontId="8" fillId="0" borderId="15" xfId="1" applyNumberFormat="1" applyFont="1" applyFill="1" applyBorder="1" applyAlignment="1" applyProtection="1">
      <alignment vertical="center"/>
      <protection locked="0"/>
    </xf>
    <xf numFmtId="0" fontId="8" fillId="0" borderId="1" xfId="0" applyFont="1" applyBorder="1" applyAlignment="1" applyProtection="1">
      <alignment horizontal="center" vertical="center"/>
      <protection locked="0"/>
    </xf>
    <xf numFmtId="168" fontId="8" fillId="0" borderId="1" xfId="1" applyNumberFormat="1" applyFont="1" applyFill="1" applyBorder="1" applyAlignment="1" applyProtection="1">
      <alignment vertical="center"/>
      <protection locked="0"/>
    </xf>
    <xf numFmtId="0" fontId="8" fillId="0" borderId="0" xfId="0" applyFont="1" applyAlignment="1" applyProtection="1">
      <alignment horizontal="center"/>
      <protection locked="0"/>
    </xf>
    <xf numFmtId="0" fontId="8" fillId="0" borderId="15" xfId="0" applyFont="1" applyBorder="1" applyAlignment="1">
      <alignment horizontal="center"/>
    </xf>
    <xf numFmtId="168" fontId="8" fillId="0" borderId="0" xfId="0" applyNumberFormat="1" applyFont="1" applyAlignment="1">
      <alignment horizontal="right"/>
    </xf>
    <xf numFmtId="0" fontId="9" fillId="0" borderId="0" xfId="0" applyFont="1" applyAlignment="1">
      <alignment horizontal="left"/>
    </xf>
    <xf numFmtId="165" fontId="8" fillId="0" borderId="0" xfId="1" applyNumberFormat="1" applyFont="1" applyFill="1" applyBorder="1" applyProtection="1"/>
    <xf numFmtId="168" fontId="8" fillId="0" borderId="25" xfId="0" applyNumberFormat="1" applyFont="1" applyBorder="1"/>
    <xf numFmtId="168" fontId="9" fillId="0" borderId="0" xfId="0" applyNumberFormat="1" applyFont="1"/>
    <xf numFmtId="168" fontId="8" fillId="0" borderId="0" xfId="1" applyNumberFormat="1" applyFont="1" applyFill="1" applyAlignment="1" applyProtection="1">
      <alignment horizontal="left"/>
    </xf>
    <xf numFmtId="165" fontId="8" fillId="0" borderId="0" xfId="0" applyNumberFormat="1" applyFont="1" applyAlignment="1">
      <alignment horizontal="left"/>
    </xf>
    <xf numFmtId="0" fontId="11" fillId="0" borderId="15" xfId="0" applyFont="1" applyBorder="1" applyAlignment="1">
      <alignment horizontal="left"/>
    </xf>
    <xf numFmtId="165" fontId="8" fillId="0" borderId="15" xfId="1" applyNumberFormat="1" applyFont="1" applyFill="1" applyBorder="1" applyProtection="1"/>
    <xf numFmtId="0" fontId="8" fillId="0" borderId="0" xfId="0" applyFont="1" applyAlignment="1" applyProtection="1">
      <alignment horizontal="right"/>
      <protection locked="0"/>
    </xf>
    <xf numFmtId="168" fontId="8" fillId="0" borderId="0" xfId="0" applyNumberFormat="1" applyFont="1" applyAlignment="1">
      <alignment horizontal="left" vertical="top"/>
    </xf>
    <xf numFmtId="0" fontId="4" fillId="0" borderId="1" xfId="0" applyFont="1" applyBorder="1" applyAlignment="1">
      <alignment horizontal="left" indent="2"/>
    </xf>
    <xf numFmtId="0" fontId="3" fillId="0" borderId="1" xfId="0" applyFont="1" applyBorder="1"/>
    <xf numFmtId="0" fontId="4" fillId="0" borderId="14" xfId="0" applyFont="1" applyBorder="1" applyAlignment="1">
      <alignment horizontal="center"/>
    </xf>
    <xf numFmtId="0" fontId="4" fillId="0" borderId="61" xfId="0" applyFont="1" applyBorder="1" applyAlignment="1">
      <alignment horizontal="center"/>
    </xf>
    <xf numFmtId="0" fontId="21" fillId="0" borderId="15" xfId="0" applyFont="1" applyBorder="1" applyAlignment="1" applyProtection="1">
      <alignment horizontal="left"/>
      <protection locked="0"/>
    </xf>
    <xf numFmtId="165" fontId="21" fillId="0" borderId="15" xfId="1" applyNumberFormat="1" applyFont="1" applyFill="1" applyBorder="1" applyProtection="1">
      <protection locked="0"/>
    </xf>
    <xf numFmtId="168" fontId="5" fillId="0" borderId="15" xfId="1" applyNumberFormat="1" applyFont="1" applyFill="1" applyBorder="1" applyAlignment="1" applyProtection="1">
      <alignment vertical="center"/>
      <protection locked="0"/>
    </xf>
    <xf numFmtId="0" fontId="6" fillId="0" borderId="1" xfId="0" applyFont="1" applyBorder="1" applyAlignment="1" applyProtection="1">
      <alignment horizontal="left"/>
      <protection locked="0"/>
    </xf>
    <xf numFmtId="168" fontId="5" fillId="0" borderId="1" xfId="1" applyNumberFormat="1" applyFont="1" applyFill="1" applyBorder="1" applyAlignment="1" applyProtection="1">
      <alignment vertical="center"/>
      <protection locked="0"/>
    </xf>
    <xf numFmtId="168" fontId="5" fillId="0" borderId="1" xfId="1" applyNumberFormat="1" applyFont="1" applyFill="1" applyBorder="1" applyProtection="1">
      <protection locked="0"/>
    </xf>
    <xf numFmtId="0" fontId="5" fillId="0" borderId="1" xfId="0" applyFont="1" applyBorder="1" applyAlignment="1" applyProtection="1">
      <alignment horizontal="left" vertical="center"/>
      <protection locked="0"/>
    </xf>
    <xf numFmtId="0" fontId="5" fillId="0" borderId="1" xfId="0" applyFont="1" applyBorder="1" applyAlignment="1" applyProtection="1">
      <alignment horizontal="left"/>
      <protection locked="0"/>
    </xf>
    <xf numFmtId="0" fontId="5" fillId="0" borderId="1" xfId="0" applyFont="1" applyBorder="1" applyProtection="1">
      <protection locked="0"/>
    </xf>
    <xf numFmtId="0" fontId="9" fillId="0" borderId="1" xfId="0" applyFont="1" applyBorder="1" applyAlignment="1" applyProtection="1">
      <alignment horizontal="left"/>
      <protection locked="0"/>
    </xf>
    <xf numFmtId="0" fontId="2" fillId="0" borderId="1" xfId="0" applyFont="1" applyBorder="1" applyAlignment="1" applyProtection="1">
      <alignment horizontal="center"/>
      <protection locked="0"/>
    </xf>
    <xf numFmtId="0" fontId="5" fillId="0" borderId="1" xfId="0" applyFont="1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5" fillId="0" borderId="1" xfId="0" applyFont="1" applyBorder="1" applyAlignment="1" applyProtection="1">
      <alignment vertical="center"/>
      <protection locked="0"/>
    </xf>
    <xf numFmtId="0" fontId="22" fillId="0" borderId="0" xfId="0" applyFont="1"/>
    <xf numFmtId="0" fontId="23" fillId="0" borderId="0" xfId="0" applyFont="1"/>
    <xf numFmtId="0" fontId="22" fillId="0" borderId="62" xfId="0" applyFont="1" applyBorder="1"/>
    <xf numFmtId="0" fontId="23" fillId="0" borderId="62" xfId="0" applyFont="1" applyBorder="1"/>
    <xf numFmtId="0" fontId="24" fillId="0" borderId="0" xfId="0" applyFont="1" applyAlignment="1">
      <alignment horizontal="center"/>
    </xf>
    <xf numFmtId="0" fontId="22" fillId="0" borderId="0" xfId="0" applyFont="1" applyAlignment="1">
      <alignment horizontal="left"/>
    </xf>
    <xf numFmtId="0" fontId="25" fillId="0" borderId="0" xfId="0" applyFont="1"/>
    <xf numFmtId="0" fontId="25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15" fontId="25" fillId="0" borderId="0" xfId="0" applyNumberFormat="1" applyFont="1"/>
    <xf numFmtId="15" fontId="26" fillId="0" borderId="0" xfId="0" applyNumberFormat="1" applyFont="1" applyAlignment="1">
      <alignment horizontal="center"/>
    </xf>
    <xf numFmtId="164" fontId="22" fillId="0" borderId="13" xfId="0" applyNumberFormat="1" applyFont="1" applyBorder="1" applyProtection="1">
      <protection locked="0"/>
    </xf>
    <xf numFmtId="164" fontId="22" fillId="0" borderId="0" xfId="0" applyNumberFormat="1" applyFont="1"/>
    <xf numFmtId="0" fontId="22" fillId="0" borderId="0" xfId="0" applyFont="1" applyProtection="1">
      <protection hidden="1"/>
    </xf>
    <xf numFmtId="164" fontId="27" fillId="0" borderId="3" xfId="2" applyNumberFormat="1" applyFont="1" applyBorder="1" applyProtection="1">
      <protection hidden="1"/>
    </xf>
    <xf numFmtId="0" fontId="22" fillId="0" borderId="0" xfId="0" applyFont="1" applyAlignment="1">
      <alignment horizontal="right"/>
    </xf>
    <xf numFmtId="0" fontId="22" fillId="0" borderId="63" xfId="0" applyFont="1" applyBorder="1" applyAlignment="1" applyProtection="1">
      <alignment horizontal="center"/>
      <protection locked="0"/>
    </xf>
    <xf numFmtId="164" fontId="22" fillId="0" borderId="0" xfId="0" applyNumberFormat="1" applyFont="1" applyAlignment="1" applyProtection="1">
      <alignment horizontal="center"/>
      <protection hidden="1"/>
    </xf>
    <xf numFmtId="164" fontId="27" fillId="0" borderId="0" xfId="0" applyNumberFormat="1" applyFont="1" applyAlignment="1" applyProtection="1">
      <alignment horizontal="center"/>
      <protection hidden="1"/>
    </xf>
    <xf numFmtId="164" fontId="27" fillId="0" borderId="3" xfId="0" applyNumberFormat="1" applyFont="1" applyBorder="1" applyAlignment="1" applyProtection="1">
      <alignment horizontal="center"/>
      <protection hidden="1"/>
    </xf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left" indent="2"/>
    </xf>
    <xf numFmtId="0" fontId="8" fillId="0" borderId="35" xfId="0" applyFont="1" applyBorder="1" applyAlignment="1">
      <alignment horizontal="center"/>
    </xf>
    <xf numFmtId="0" fontId="8" fillId="0" borderId="30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165" fontId="8" fillId="0" borderId="0" xfId="1" applyNumberFormat="1" applyFont="1" applyFill="1" applyBorder="1" applyAlignment="1" applyProtection="1">
      <alignment horizontal="center"/>
    </xf>
    <xf numFmtId="0" fontId="6" fillId="0" borderId="2" xfId="0" applyFont="1" applyBorder="1" applyAlignment="1">
      <alignment horizontal="left"/>
    </xf>
    <xf numFmtId="0" fontId="4" fillId="0" borderId="61" xfId="0" applyFont="1" applyBorder="1" applyAlignment="1" applyProtection="1">
      <alignment horizontal="center"/>
      <protection locked="0"/>
    </xf>
    <xf numFmtId="0" fontId="8" fillId="0" borderId="56" xfId="0" applyFont="1" applyBorder="1" applyAlignment="1">
      <alignment horizontal="left"/>
    </xf>
    <xf numFmtId="168" fontId="8" fillId="0" borderId="56" xfId="1" applyNumberFormat="1" applyFont="1" applyFill="1" applyBorder="1" applyProtection="1"/>
    <xf numFmtId="0" fontId="8" fillId="0" borderId="19" xfId="0" applyFont="1" applyBorder="1" applyAlignment="1" applyProtection="1">
      <alignment horizontal="center" vertical="center"/>
      <protection locked="0"/>
    </xf>
    <xf numFmtId="0" fontId="8" fillId="0" borderId="19" xfId="0" applyFont="1" applyBorder="1" applyAlignment="1" applyProtection="1">
      <alignment horizontal="center"/>
      <protection locked="0"/>
    </xf>
    <xf numFmtId="168" fontId="8" fillId="0" borderId="19" xfId="1" applyNumberFormat="1" applyFont="1" applyFill="1" applyBorder="1" applyAlignment="1" applyProtection="1">
      <alignment vertical="center"/>
      <protection locked="0"/>
    </xf>
    <xf numFmtId="168" fontId="8" fillId="0" borderId="19" xfId="1" applyNumberFormat="1" applyFont="1" applyFill="1" applyBorder="1" applyProtection="1">
      <protection locked="0"/>
    </xf>
    <xf numFmtId="0" fontId="0" fillId="0" borderId="43" xfId="0" applyBorder="1" applyAlignment="1" applyProtection="1">
      <alignment horizontal="center"/>
      <protection locked="0"/>
    </xf>
    <xf numFmtId="0" fontId="8" fillId="0" borderId="19" xfId="0" applyFont="1" applyBorder="1" applyAlignment="1" applyProtection="1">
      <alignment horizontal="left"/>
      <protection locked="0"/>
    </xf>
    <xf numFmtId="168" fontId="5" fillId="0" borderId="19" xfId="1" applyNumberFormat="1" applyFont="1" applyFill="1" applyBorder="1" applyAlignment="1" applyProtection="1">
      <alignment vertical="center"/>
      <protection locked="0"/>
    </xf>
    <xf numFmtId="168" fontId="5" fillId="0" borderId="19" xfId="1" applyNumberFormat="1" applyFont="1" applyFill="1" applyBorder="1" applyProtection="1">
      <protection locked="0"/>
    </xf>
    <xf numFmtId="0" fontId="8" fillId="0" borderId="62" xfId="0" applyFont="1" applyBorder="1" applyAlignment="1" applyProtection="1">
      <alignment horizontal="center"/>
      <protection locked="0"/>
    </xf>
    <xf numFmtId="0" fontId="3" fillId="0" borderId="1" xfId="0" applyFont="1" applyBorder="1" applyAlignment="1" applyProtection="1">
      <alignment horizontal="left"/>
      <protection locked="0"/>
    </xf>
    <xf numFmtId="0" fontId="4" fillId="0" borderId="0" xfId="0" applyFont="1" applyProtection="1">
      <protection locked="0"/>
    </xf>
    <xf numFmtId="0" fontId="4" fillId="0" borderId="0" xfId="0" applyFont="1"/>
    <xf numFmtId="0" fontId="16" fillId="0" borderId="0" xfId="0" applyFont="1"/>
    <xf numFmtId="0" fontId="28" fillId="0" borderId="0" xfId="0" applyFont="1"/>
    <xf numFmtId="0" fontId="4" fillId="0" borderId="0" xfId="0" applyFont="1" applyAlignment="1">
      <alignment horizontal="left"/>
    </xf>
    <xf numFmtId="0" fontId="3" fillId="0" borderId="13" xfId="0" applyFont="1" applyBorder="1" applyAlignment="1">
      <alignment horizontal="center" vertical="center"/>
    </xf>
    <xf numFmtId="0" fontId="4" fillId="0" borderId="15" xfId="0" applyFont="1" applyBorder="1" applyAlignment="1">
      <alignment horizontal="left"/>
    </xf>
    <xf numFmtId="168" fontId="4" fillId="0" borderId="1" xfId="1" applyNumberFormat="1" applyFont="1" applyFill="1" applyBorder="1" applyProtection="1"/>
    <xf numFmtId="0" fontId="4" fillId="0" borderId="0" xfId="0" applyFont="1" applyAlignment="1" applyProtection="1">
      <alignment horizontal="center"/>
      <protection locked="0"/>
    </xf>
    <xf numFmtId="0" fontId="3" fillId="0" borderId="1" xfId="0" applyFont="1" applyBorder="1" applyAlignment="1">
      <alignment horizontal="left"/>
    </xf>
    <xf numFmtId="0" fontId="4" fillId="0" borderId="61" xfId="0" applyFont="1" applyBorder="1" applyAlignment="1">
      <alignment horizontal="left"/>
    </xf>
    <xf numFmtId="168" fontId="4" fillId="0" borderId="13" xfId="1" applyNumberFormat="1" applyFont="1" applyBorder="1" applyAlignment="1" applyProtection="1"/>
    <xf numFmtId="168" fontId="4" fillId="0" borderId="13" xfId="0" applyNumberFormat="1" applyFont="1" applyBorder="1"/>
    <xf numFmtId="168" fontId="4" fillId="0" borderId="0" xfId="0" applyNumberFormat="1" applyFont="1" applyProtection="1">
      <protection locked="0"/>
    </xf>
    <xf numFmtId="0" fontId="29" fillId="0" borderId="0" xfId="0" applyFont="1"/>
    <xf numFmtId="168" fontId="4" fillId="0" borderId="0" xfId="0" applyNumberFormat="1" applyFont="1"/>
    <xf numFmtId="0" fontId="4" fillId="0" borderId="0" xfId="0" applyFont="1" applyAlignment="1">
      <alignment horizontal="left" indent="4"/>
    </xf>
    <xf numFmtId="0" fontId="29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168" fontId="28" fillId="0" borderId="0" xfId="0" applyNumberFormat="1" applyFont="1"/>
    <xf numFmtId="169" fontId="4" fillId="0" borderId="0" xfId="0" applyNumberFormat="1" applyFont="1" applyAlignment="1">
      <alignment horizontal="left"/>
    </xf>
    <xf numFmtId="0" fontId="28" fillId="0" borderId="0" xfId="0" applyFont="1" applyAlignment="1">
      <alignment horizontal="center" vertical="center" wrapText="1"/>
    </xf>
    <xf numFmtId="168" fontId="28" fillId="0" borderId="13" xfId="1" applyNumberFormat="1" applyFont="1" applyBorder="1" applyAlignment="1" applyProtection="1"/>
    <xf numFmtId="168" fontId="28" fillId="0" borderId="13" xfId="0" applyNumberFormat="1" applyFont="1" applyBorder="1"/>
    <xf numFmtId="169" fontId="4" fillId="0" borderId="0" xfId="0" applyNumberFormat="1" applyFont="1"/>
    <xf numFmtId="0" fontId="5" fillId="0" borderId="2" xfId="2" applyNumberFormat="1" applyFont="1" applyBorder="1"/>
    <xf numFmtId="0" fontId="21" fillId="0" borderId="16" xfId="0" applyFont="1" applyBorder="1" applyAlignment="1" applyProtection="1">
      <alignment horizontal="left"/>
      <protection locked="0"/>
    </xf>
    <xf numFmtId="165" fontId="21" fillId="0" borderId="16" xfId="1" applyNumberFormat="1" applyFont="1" applyFill="1" applyBorder="1" applyProtection="1">
      <protection locked="0"/>
    </xf>
    <xf numFmtId="168" fontId="5" fillId="0" borderId="16" xfId="1" applyNumberFormat="1" applyFont="1" applyFill="1" applyBorder="1" applyAlignment="1" applyProtection="1">
      <alignment vertical="center"/>
      <protection locked="0"/>
    </xf>
    <xf numFmtId="0" fontId="8" fillId="0" borderId="15" xfId="0" applyFont="1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1" fillId="0" borderId="14" xfId="0" applyFont="1" applyBorder="1"/>
    <xf numFmtId="0" fontId="7" fillId="0" borderId="0" xfId="0" applyFont="1" applyAlignment="1">
      <alignment horizontal="center"/>
    </xf>
    <xf numFmtId="0" fontId="9" fillId="0" borderId="0" xfId="0" applyFont="1" applyAlignment="1" applyProtection="1">
      <alignment horizontal="left"/>
      <protection locked="0"/>
    </xf>
    <xf numFmtId="0" fontId="9" fillId="0" borderId="25" xfId="0" applyFont="1" applyBorder="1" applyAlignment="1" applyProtection="1">
      <alignment horizontal="left"/>
      <protection locked="0"/>
    </xf>
    <xf numFmtId="0" fontId="1" fillId="0" borderId="1" xfId="0" applyFont="1" applyBorder="1"/>
    <xf numFmtId="0" fontId="3" fillId="0" borderId="14" xfId="0" applyFont="1" applyBorder="1" applyAlignment="1" applyProtection="1">
      <alignment horizontal="left"/>
      <protection locked="0"/>
    </xf>
    <xf numFmtId="165" fontId="8" fillId="0" borderId="0" xfId="3" applyFont="1" applyFill="1" applyAlignment="1" applyProtection="1">
      <alignment horizontal="right"/>
      <protection locked="0"/>
    </xf>
    <xf numFmtId="168" fontId="18" fillId="0" borderId="1" xfId="1" applyNumberFormat="1" applyFont="1" applyFill="1" applyBorder="1" applyAlignment="1" applyProtection="1">
      <alignment horizontal="left"/>
      <protection locked="0"/>
    </xf>
    <xf numFmtId="0" fontId="8" fillId="0" borderId="16" xfId="0" applyFont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9" fillId="0" borderId="16" xfId="0" applyFont="1" applyBorder="1" applyAlignment="1">
      <alignment horizontal="left"/>
    </xf>
    <xf numFmtId="0" fontId="8" fillId="0" borderId="16" xfId="0" applyFont="1" applyBorder="1" applyAlignment="1">
      <alignment horizontal="left"/>
    </xf>
    <xf numFmtId="168" fontId="5" fillId="0" borderId="16" xfId="1" applyNumberFormat="1" applyFont="1" applyFill="1" applyBorder="1" applyAlignment="1" applyProtection="1">
      <alignment vertical="center"/>
    </xf>
    <xf numFmtId="168" fontId="5" fillId="0" borderId="16" xfId="1" applyNumberFormat="1" applyFont="1" applyFill="1" applyBorder="1" applyProtection="1"/>
    <xf numFmtId="0" fontId="1" fillId="0" borderId="1" xfId="0" applyFont="1" applyBorder="1" applyAlignment="1">
      <alignment horizontal="center" vertical="center"/>
    </xf>
    <xf numFmtId="0" fontId="32" fillId="0" borderId="0" xfId="0" applyFont="1" applyProtection="1">
      <protection locked="0"/>
    </xf>
    <xf numFmtId="0" fontId="32" fillId="0" borderId="0" xfId="0" applyFont="1"/>
    <xf numFmtId="0" fontId="33" fillId="0" borderId="0" xfId="0" applyFont="1"/>
    <xf numFmtId="0" fontId="32" fillId="0" borderId="0" xfId="0" applyFont="1" applyAlignment="1">
      <alignment horizontal="left"/>
    </xf>
    <xf numFmtId="168" fontId="33" fillId="0" borderId="0" xfId="1" applyNumberFormat="1" applyFont="1" applyFill="1"/>
    <xf numFmtId="168" fontId="33" fillId="0" borderId="0" xfId="1" applyNumberFormat="1" applyFont="1"/>
    <xf numFmtId="168" fontId="33" fillId="0" borderId="0" xfId="1" applyNumberFormat="1" applyFont="1" applyAlignment="1">
      <alignment horizontal="right"/>
    </xf>
    <xf numFmtId="168" fontId="32" fillId="0" borderId="0" xfId="1" applyNumberFormat="1" applyFont="1" applyAlignment="1">
      <alignment horizontal="left"/>
    </xf>
    <xf numFmtId="168" fontId="34" fillId="0" borderId="13" xfId="1" applyNumberFormat="1" applyFont="1" applyFill="1" applyBorder="1" applyAlignment="1">
      <alignment horizontal="center" vertical="center"/>
    </xf>
    <xf numFmtId="168" fontId="34" fillId="0" borderId="13" xfId="1" applyNumberFormat="1" applyFont="1" applyBorder="1" applyAlignment="1">
      <alignment horizontal="center" vertical="center"/>
    </xf>
    <xf numFmtId="0" fontId="33" fillId="0" borderId="1" xfId="0" applyFont="1" applyBorder="1" applyAlignment="1">
      <alignment horizontal="center"/>
    </xf>
    <xf numFmtId="0" fontId="33" fillId="0" borderId="1" xfId="0" applyFont="1" applyBorder="1" applyAlignment="1">
      <alignment horizontal="left"/>
    </xf>
    <xf numFmtId="168" fontId="33" fillId="0" borderId="1" xfId="1" applyNumberFormat="1" applyFont="1" applyFill="1" applyBorder="1"/>
    <xf numFmtId="168" fontId="33" fillId="0" borderId="1" xfId="1" applyNumberFormat="1" applyFont="1" applyBorder="1" applyAlignment="1">
      <alignment horizontal="center"/>
    </xf>
    <xf numFmtId="168" fontId="33" fillId="0" borderId="1" xfId="1" applyNumberFormat="1" applyFont="1" applyBorder="1"/>
    <xf numFmtId="168" fontId="33" fillId="0" borderId="1" xfId="1" applyNumberFormat="1" applyFont="1" applyBorder="1" applyAlignment="1">
      <alignment horizontal="center" vertical="center"/>
    </xf>
    <xf numFmtId="168" fontId="32" fillId="0" borderId="1" xfId="1" applyNumberFormat="1" applyFont="1" applyBorder="1" applyAlignment="1">
      <alignment horizontal="center"/>
    </xf>
    <xf numFmtId="165" fontId="32" fillId="0" borderId="0" xfId="0" applyNumberFormat="1" applyFont="1" applyProtection="1">
      <protection locked="0"/>
    </xf>
    <xf numFmtId="168" fontId="33" fillId="0" borderId="13" xfId="1" applyNumberFormat="1" applyFont="1" applyFill="1" applyBorder="1"/>
    <xf numFmtId="168" fontId="32" fillId="0" borderId="13" xfId="1" applyNumberFormat="1" applyFont="1" applyBorder="1" applyAlignment="1">
      <alignment horizontal="center"/>
    </xf>
    <xf numFmtId="0" fontId="34" fillId="0" borderId="1" xfId="0" applyFont="1" applyBorder="1" applyAlignment="1">
      <alignment horizontal="left"/>
    </xf>
    <xf numFmtId="0" fontId="32" fillId="0" borderId="1" xfId="0" applyFont="1" applyBorder="1" applyAlignment="1">
      <alignment horizontal="center"/>
    </xf>
    <xf numFmtId="0" fontId="33" fillId="0" borderId="1" xfId="0" applyFont="1" applyBorder="1"/>
    <xf numFmtId="0" fontId="33" fillId="0" borderId="14" xfId="0" applyFont="1" applyBorder="1" applyAlignment="1">
      <alignment horizontal="center"/>
    </xf>
    <xf numFmtId="168" fontId="35" fillId="0" borderId="0" xfId="1" applyNumberFormat="1" applyFont="1" applyBorder="1" applyAlignment="1"/>
    <xf numFmtId="168" fontId="36" fillId="0" borderId="0" xfId="1" applyNumberFormat="1" applyFont="1" applyAlignment="1">
      <alignment horizontal="center"/>
    </xf>
    <xf numFmtId="168" fontId="34" fillId="0" borderId="0" xfId="1" applyNumberFormat="1" applyFont="1" applyBorder="1" applyAlignment="1">
      <alignment horizontal="center"/>
    </xf>
    <xf numFmtId="168" fontId="34" fillId="0" borderId="0" xfId="1" applyNumberFormat="1" applyFont="1" applyFill="1" applyBorder="1" applyAlignment="1">
      <alignment horizontal="center" vertical="center"/>
    </xf>
    <xf numFmtId="168" fontId="34" fillId="0" borderId="0" xfId="1" applyNumberFormat="1" applyFont="1" applyBorder="1" applyAlignment="1"/>
    <xf numFmtId="168" fontId="32" fillId="0" borderId="0" xfId="1" applyNumberFormat="1" applyFont="1"/>
    <xf numFmtId="168" fontId="32" fillId="0" borderId="0" xfId="1" applyNumberFormat="1" applyFont="1" applyBorder="1" applyAlignment="1">
      <alignment horizontal="left"/>
    </xf>
    <xf numFmtId="165" fontId="33" fillId="0" borderId="0" xfId="3" applyFont="1" applyBorder="1" applyAlignment="1"/>
    <xf numFmtId="168" fontId="32" fillId="0" borderId="25" xfId="1" applyNumberFormat="1" applyFont="1" applyBorder="1" applyAlignment="1">
      <alignment horizontal="left"/>
    </xf>
    <xf numFmtId="168" fontId="36" fillId="0" borderId="25" xfId="1" applyNumberFormat="1" applyFont="1" applyBorder="1" applyAlignment="1">
      <alignment horizontal="center"/>
    </xf>
    <xf numFmtId="0" fontId="32" fillId="0" borderId="25" xfId="0" applyFont="1" applyBorder="1"/>
    <xf numFmtId="165" fontId="33" fillId="0" borderId="25" xfId="3" applyFont="1" applyBorder="1" applyAlignment="1"/>
    <xf numFmtId="168" fontId="33" fillId="0" borderId="0" xfId="1" applyNumberFormat="1" applyFont="1" applyBorder="1" applyAlignment="1">
      <alignment horizontal="left" indent="3"/>
    </xf>
    <xf numFmtId="168" fontId="32" fillId="0" borderId="0" xfId="1" applyNumberFormat="1" applyFont="1" applyBorder="1"/>
    <xf numFmtId="168" fontId="33" fillId="0" borderId="13" xfId="1" applyNumberFormat="1" applyFont="1" applyBorder="1" applyAlignment="1">
      <alignment horizontal="center"/>
    </xf>
    <xf numFmtId="168" fontId="33" fillId="0" borderId="13" xfId="1" applyNumberFormat="1" applyFont="1" applyBorder="1"/>
    <xf numFmtId="168" fontId="32" fillId="0" borderId="0" xfId="0" applyNumberFormat="1" applyFont="1" applyProtection="1">
      <protection locked="0"/>
    </xf>
    <xf numFmtId="0" fontId="4" fillId="0" borderId="1" xfId="0" applyFont="1" applyBorder="1" applyProtection="1">
      <protection locked="0"/>
    </xf>
    <xf numFmtId="0" fontId="1" fillId="0" borderId="1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61" xfId="0" applyFont="1" applyBorder="1"/>
    <xf numFmtId="0" fontId="1" fillId="0" borderId="1" xfId="0" applyFont="1" applyBorder="1" applyAlignment="1">
      <alignment horizontal="left"/>
    </xf>
    <xf numFmtId="168" fontId="5" fillId="0" borderId="2" xfId="2" applyNumberFormat="1" applyFont="1" applyFill="1" applyBorder="1" applyAlignment="1" applyProtection="1">
      <protection locked="0"/>
    </xf>
    <xf numFmtId="0" fontId="0" fillId="0" borderId="58" xfId="0" applyBorder="1" applyAlignment="1">
      <alignment horizontal="center"/>
    </xf>
    <xf numFmtId="49" fontId="0" fillId="0" borderId="0" xfId="0" applyNumberFormat="1" applyProtection="1">
      <protection locked="0"/>
    </xf>
    <xf numFmtId="49" fontId="8" fillId="0" borderId="0" xfId="0" applyNumberFormat="1" applyFont="1" applyProtection="1">
      <protection hidden="1"/>
    </xf>
    <xf numFmtId="0" fontId="2" fillId="0" borderId="0" xfId="0" applyFont="1" applyProtection="1">
      <protection hidden="1"/>
    </xf>
    <xf numFmtId="0" fontId="37" fillId="0" borderId="15" xfId="0" applyFont="1" applyBorder="1"/>
    <xf numFmtId="0" fontId="8" fillId="2" borderId="0" xfId="0" applyFont="1" applyFill="1" applyAlignment="1" applyProtection="1">
      <alignment horizontal="left"/>
      <protection locked="0"/>
    </xf>
    <xf numFmtId="0" fontId="9" fillId="0" borderId="13" xfId="0" applyFont="1" applyBorder="1" applyAlignment="1">
      <alignment horizontal="center"/>
    </xf>
    <xf numFmtId="0" fontId="9" fillId="4" borderId="13" xfId="0" applyFont="1" applyFill="1" applyBorder="1" applyAlignment="1">
      <alignment horizontal="center"/>
    </xf>
    <xf numFmtId="0" fontId="9" fillId="4" borderId="13" xfId="0" applyFont="1" applyFill="1" applyBorder="1" applyAlignment="1">
      <alignment horizontal="center" vertical="center"/>
    </xf>
    <xf numFmtId="170" fontId="8" fillId="0" borderId="0" xfId="0" applyNumberFormat="1" applyFont="1" applyAlignment="1">
      <alignment horizontal="center"/>
    </xf>
    <xf numFmtId="165" fontId="8" fillId="0" borderId="0" xfId="6" applyFont="1"/>
    <xf numFmtId="0" fontId="8" fillId="0" borderId="67" xfId="0" applyFont="1" applyBorder="1" applyAlignment="1">
      <alignment horizontal="center"/>
    </xf>
    <xf numFmtId="170" fontId="8" fillId="0" borderId="67" xfId="0" applyNumberFormat="1" applyFont="1" applyBorder="1" applyAlignment="1">
      <alignment horizontal="center"/>
    </xf>
    <xf numFmtId="0" fontId="8" fillId="0" borderId="67" xfId="0" applyFont="1" applyBorder="1"/>
    <xf numFmtId="165" fontId="8" fillId="0" borderId="67" xfId="6" applyFont="1" applyBorder="1"/>
    <xf numFmtId="49" fontId="0" fillId="0" borderId="0" xfId="0" applyNumberFormat="1" applyAlignment="1" applyProtection="1">
      <alignment horizontal="left"/>
      <protection locked="0"/>
    </xf>
    <xf numFmtId="0" fontId="21" fillId="0" borderId="15" xfId="0" applyFont="1" applyBorder="1" applyAlignment="1" applyProtection="1">
      <alignment horizontal="center"/>
      <protection locked="0"/>
    </xf>
    <xf numFmtId="165" fontId="5" fillId="0" borderId="15" xfId="1" applyNumberFormat="1" applyFont="1" applyFill="1" applyBorder="1" applyProtection="1">
      <protection locked="0"/>
    </xf>
    <xf numFmtId="0" fontId="21" fillId="0" borderId="16" xfId="0" applyFont="1" applyBorder="1" applyAlignment="1" applyProtection="1">
      <alignment horizontal="center"/>
      <protection locked="0"/>
    </xf>
    <xf numFmtId="165" fontId="5" fillId="0" borderId="16" xfId="1" applyNumberFormat="1" applyFont="1" applyFill="1" applyBorder="1" applyProtection="1">
      <protection locked="0"/>
    </xf>
    <xf numFmtId="0" fontId="37" fillId="0" borderId="16" xfId="0" applyFont="1" applyBorder="1"/>
    <xf numFmtId="0" fontId="8" fillId="5" borderId="0" xfId="0" applyFont="1" applyFill="1"/>
    <xf numFmtId="0" fontId="8" fillId="5" borderId="67" xfId="0" applyFont="1" applyFill="1" applyBorder="1"/>
    <xf numFmtId="0" fontId="8" fillId="0" borderId="19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37" fillId="0" borderId="19" xfId="0" applyFont="1" applyBorder="1"/>
    <xf numFmtId="0" fontId="8" fillId="0" borderId="19" xfId="0" applyFont="1" applyBorder="1" applyAlignment="1">
      <alignment horizontal="left"/>
    </xf>
    <xf numFmtId="168" fontId="5" fillId="0" borderId="19" xfId="1" applyNumberFormat="1" applyFont="1" applyFill="1" applyBorder="1" applyAlignment="1" applyProtection="1">
      <alignment vertical="center"/>
    </xf>
    <xf numFmtId="168" fontId="5" fillId="0" borderId="19" xfId="1" applyNumberFormat="1" applyFont="1" applyFill="1" applyBorder="1" applyProtection="1"/>
    <xf numFmtId="0" fontId="37" fillId="0" borderId="1" xfId="0" applyFont="1" applyBorder="1"/>
    <xf numFmtId="168" fontId="8" fillId="0" borderId="19" xfId="1" applyNumberFormat="1" applyFont="1" applyFill="1" applyBorder="1" applyAlignment="1" applyProtection="1">
      <alignment vertical="center"/>
    </xf>
    <xf numFmtId="168" fontId="8" fillId="0" borderId="19" xfId="1" applyNumberFormat="1" applyFont="1" applyFill="1" applyBorder="1" applyProtection="1"/>
    <xf numFmtId="0" fontId="8" fillId="0" borderId="1" xfId="0" applyFont="1" applyBorder="1" applyAlignment="1">
      <alignment horizontal="center" vertical="center"/>
    </xf>
    <xf numFmtId="0" fontId="8" fillId="0" borderId="1" xfId="0" applyFont="1" applyBorder="1"/>
    <xf numFmtId="168" fontId="8" fillId="0" borderId="1" xfId="1" applyNumberFormat="1" applyFont="1" applyFill="1" applyBorder="1" applyAlignment="1" applyProtection="1">
      <alignment vertical="center"/>
    </xf>
    <xf numFmtId="168" fontId="8" fillId="0" borderId="1" xfId="1" applyNumberFormat="1" applyFont="1" applyFill="1" applyBorder="1" applyProtection="1"/>
    <xf numFmtId="0" fontId="37" fillId="0" borderId="1" xfId="0" applyFont="1" applyBorder="1" applyProtection="1">
      <protection locked="0"/>
    </xf>
    <xf numFmtId="0" fontId="38" fillId="0" borderId="0" xfId="0" applyFont="1" applyProtection="1">
      <protection locked="0"/>
    </xf>
    <xf numFmtId="0" fontId="2" fillId="0" borderId="0" xfId="0" applyFont="1" applyProtection="1">
      <protection locked="0"/>
    </xf>
    <xf numFmtId="0" fontId="9" fillId="0" borderId="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0" fontId="4" fillId="2" borderId="57" xfId="0" applyFont="1" applyFill="1" applyBorder="1" applyAlignment="1" applyProtection="1">
      <alignment horizontal="left"/>
      <protection locked="0"/>
    </xf>
    <xf numFmtId="0" fontId="4" fillId="0" borderId="57" xfId="0" applyFont="1" applyBorder="1" applyAlignment="1">
      <alignment horizontal="left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9" fillId="0" borderId="8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" fillId="0" borderId="59" xfId="0" applyFont="1" applyBorder="1" applyAlignment="1">
      <alignment horizontal="left"/>
    </xf>
    <xf numFmtId="0" fontId="7" fillId="0" borderId="0" xfId="0" applyFont="1" applyAlignment="1">
      <alignment horizontal="center"/>
    </xf>
    <xf numFmtId="0" fontId="4" fillId="0" borderId="58" xfId="0" applyFont="1" applyBorder="1" applyAlignment="1">
      <alignment horizontal="left"/>
    </xf>
    <xf numFmtId="0" fontId="4" fillId="2" borderId="58" xfId="0" applyFont="1" applyFill="1" applyBorder="1" applyAlignment="1" applyProtection="1">
      <alignment horizontal="left"/>
      <protection locked="0"/>
    </xf>
    <xf numFmtId="166" fontId="9" fillId="0" borderId="8" xfId="0" applyNumberFormat="1" applyFont="1" applyBorder="1" applyAlignment="1">
      <alignment horizontal="center" vertical="center" wrapText="1"/>
    </xf>
    <xf numFmtId="166" fontId="9" fillId="0" borderId="6" xfId="0" applyNumberFormat="1" applyFont="1" applyBorder="1" applyAlignment="1">
      <alignment horizontal="center" vertical="center" wrapText="1"/>
    </xf>
    <xf numFmtId="0" fontId="4" fillId="2" borderId="59" xfId="0" applyFont="1" applyFill="1" applyBorder="1" applyAlignment="1" applyProtection="1">
      <alignment horizontal="left"/>
      <protection locked="0"/>
    </xf>
    <xf numFmtId="0" fontId="16" fillId="2" borderId="0" xfId="0" applyFont="1" applyFill="1" applyAlignment="1" applyProtection="1">
      <alignment horizontal="left"/>
      <protection locked="0"/>
    </xf>
    <xf numFmtId="0" fontId="16" fillId="0" borderId="0" xfId="0" applyFont="1" applyAlignment="1" applyProtection="1">
      <alignment horizontal="right"/>
      <protection locked="0"/>
    </xf>
    <xf numFmtId="0" fontId="16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8" fillId="0" borderId="26" xfId="0" applyFont="1" applyBorder="1" applyAlignment="1">
      <alignment horizontal="center"/>
    </xf>
    <xf numFmtId="0" fontId="8" fillId="0" borderId="30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7" fillId="0" borderId="0" xfId="0" applyFont="1" applyAlignment="1" applyProtection="1">
      <alignment horizontal="center"/>
      <protection locked="0"/>
    </xf>
    <xf numFmtId="0" fontId="8" fillId="0" borderId="34" xfId="0" applyFont="1" applyBorder="1" applyAlignment="1">
      <alignment horizontal="center"/>
    </xf>
    <xf numFmtId="0" fontId="8" fillId="0" borderId="38" xfId="0" applyFont="1" applyBorder="1" applyAlignment="1">
      <alignment horizontal="center"/>
    </xf>
    <xf numFmtId="0" fontId="8" fillId="0" borderId="35" xfId="0" applyFont="1" applyBorder="1" applyAlignment="1">
      <alignment horizontal="center"/>
    </xf>
    <xf numFmtId="0" fontId="8" fillId="0" borderId="28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29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32" xfId="0" applyFont="1" applyBorder="1" applyAlignment="1">
      <alignment horizontal="center"/>
    </xf>
    <xf numFmtId="0" fontId="8" fillId="0" borderId="64" xfId="0" applyFont="1" applyBorder="1" applyAlignment="1">
      <alignment horizontal="center"/>
    </xf>
    <xf numFmtId="0" fontId="8" fillId="0" borderId="65" xfId="0" applyFont="1" applyBorder="1" applyAlignment="1">
      <alignment horizontal="center"/>
    </xf>
    <xf numFmtId="0" fontId="8" fillId="0" borderId="66" xfId="0" applyFont="1" applyBorder="1" applyAlignment="1">
      <alignment horizontal="center"/>
    </xf>
    <xf numFmtId="0" fontId="9" fillId="0" borderId="0" xfId="0" applyFont="1" applyAlignment="1">
      <alignment horizontal="center"/>
    </xf>
    <xf numFmtId="168" fontId="8" fillId="0" borderId="31" xfId="1" applyNumberFormat="1" applyFont="1" applyFill="1" applyBorder="1" applyAlignment="1">
      <alignment horizontal="center" vertical="center"/>
    </xf>
    <xf numFmtId="168" fontId="8" fillId="0" borderId="47" xfId="1" applyNumberFormat="1" applyFont="1" applyFill="1" applyBorder="1" applyAlignment="1">
      <alignment horizontal="center" vertical="center"/>
    </xf>
    <xf numFmtId="168" fontId="8" fillId="0" borderId="51" xfId="1" applyNumberFormat="1" applyFont="1" applyFill="1" applyBorder="1" applyAlignment="1">
      <alignment horizontal="center" vertical="center"/>
    </xf>
    <xf numFmtId="168" fontId="8" fillId="0" borderId="32" xfId="1" applyNumberFormat="1" applyFont="1" applyFill="1" applyBorder="1" applyAlignment="1">
      <alignment horizontal="center" vertical="center"/>
    </xf>
    <xf numFmtId="168" fontId="8" fillId="0" borderId="33" xfId="1" applyNumberFormat="1" applyFont="1" applyFill="1" applyBorder="1" applyAlignment="1">
      <alignment horizontal="center" vertical="center"/>
    </xf>
    <xf numFmtId="168" fontId="8" fillId="0" borderId="18" xfId="1" applyNumberFormat="1" applyFont="1" applyFill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35" fillId="0" borderId="13" xfId="0" applyFont="1" applyBorder="1" applyAlignment="1">
      <alignment horizontal="center" vertical="center" wrapText="1"/>
    </xf>
    <xf numFmtId="168" fontId="35" fillId="0" borderId="13" xfId="1" applyNumberFormat="1" applyFont="1" applyBorder="1" applyAlignment="1">
      <alignment horizontal="center" vertical="center" wrapText="1"/>
    </xf>
    <xf numFmtId="0" fontId="34" fillId="0" borderId="13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34" fillId="0" borderId="13" xfId="0" applyFont="1" applyBorder="1" applyAlignment="1">
      <alignment horizontal="center" vertical="center"/>
    </xf>
    <xf numFmtId="0" fontId="34" fillId="0" borderId="13" xfId="0" applyFont="1" applyBorder="1" applyAlignment="1">
      <alignment horizontal="center" vertical="center" wrapText="1"/>
    </xf>
    <xf numFmtId="168" fontId="34" fillId="0" borderId="31" xfId="1" applyNumberFormat="1" applyFont="1" applyBorder="1" applyAlignment="1">
      <alignment horizontal="center" vertical="center"/>
    </xf>
    <xf numFmtId="168" fontId="34" fillId="0" borderId="32" xfId="1" applyNumberFormat="1" applyFont="1" applyBorder="1" applyAlignment="1">
      <alignment horizontal="center" vertical="center"/>
    </xf>
    <xf numFmtId="164" fontId="22" fillId="0" borderId="0" xfId="0" applyNumberFormat="1" applyFont="1" applyAlignment="1" applyProtection="1">
      <alignment horizontal="center"/>
      <protection hidden="1"/>
    </xf>
    <xf numFmtId="164" fontId="27" fillId="0" borderId="23" xfId="0" applyNumberFormat="1" applyFont="1" applyBorder="1" applyAlignment="1" applyProtection="1">
      <alignment horizontal="center"/>
      <protection hidden="1"/>
    </xf>
    <xf numFmtId="164" fontId="27" fillId="0" borderId="22" xfId="0" applyNumberFormat="1" applyFont="1" applyBorder="1" applyAlignment="1" applyProtection="1">
      <alignment horizontal="center"/>
      <protection hidden="1"/>
    </xf>
    <xf numFmtId="0" fontId="27" fillId="0" borderId="0" xfId="0" applyFont="1" applyAlignment="1">
      <alignment horizontal="right"/>
    </xf>
    <xf numFmtId="0" fontId="22" fillId="0" borderId="31" xfId="0" applyFont="1" applyBorder="1" applyAlignment="1" applyProtection="1">
      <alignment horizontal="left"/>
      <protection locked="0"/>
    </xf>
    <xf numFmtId="0" fontId="22" fillId="0" borderId="32" xfId="0" applyFont="1" applyBorder="1" applyAlignment="1" applyProtection="1">
      <alignment horizontal="left"/>
      <protection locked="0"/>
    </xf>
    <xf numFmtId="0" fontId="22" fillId="0" borderId="31" xfId="0" applyFont="1" applyBorder="1" applyAlignment="1" applyProtection="1">
      <alignment horizontal="center"/>
      <protection locked="0"/>
    </xf>
    <xf numFmtId="0" fontId="22" fillId="0" borderId="9" xfId="0" applyFont="1" applyBorder="1" applyAlignment="1" applyProtection="1">
      <alignment horizontal="center"/>
      <protection locked="0"/>
    </xf>
    <xf numFmtId="0" fontId="22" fillId="0" borderId="32" xfId="0" applyFont="1" applyBorder="1" applyAlignment="1" applyProtection="1">
      <alignment horizontal="center"/>
      <protection locked="0"/>
    </xf>
    <xf numFmtId="0" fontId="22" fillId="0" borderId="9" xfId="0" applyFont="1" applyBorder="1" applyAlignment="1" applyProtection="1">
      <alignment horizontal="left"/>
      <protection locked="0"/>
    </xf>
    <xf numFmtId="15" fontId="26" fillId="0" borderId="31" xfId="0" applyNumberFormat="1" applyFont="1" applyBorder="1" applyAlignment="1" applyProtection="1">
      <alignment horizontal="center"/>
      <protection locked="0"/>
    </xf>
    <xf numFmtId="15" fontId="26" fillId="0" borderId="9" xfId="0" applyNumberFormat="1" applyFont="1" applyBorder="1" applyAlignment="1" applyProtection="1">
      <alignment horizontal="center"/>
      <protection locked="0"/>
    </xf>
    <xf numFmtId="15" fontId="26" fillId="0" borderId="32" xfId="0" applyNumberFormat="1" applyFont="1" applyBorder="1" applyAlignment="1" applyProtection="1">
      <alignment horizontal="center"/>
      <protection locked="0"/>
    </xf>
    <xf numFmtId="0" fontId="24" fillId="0" borderId="0" xfId="0" applyFont="1" applyAlignment="1">
      <alignment horizontal="center"/>
    </xf>
    <xf numFmtId="0" fontId="23" fillId="0" borderId="0" xfId="0" applyFont="1" applyAlignment="1">
      <alignment horizontal="right"/>
    </xf>
    <xf numFmtId="0" fontId="25" fillId="0" borderId="0" xfId="0" applyFont="1" applyAlignment="1">
      <alignment horizontal="center"/>
    </xf>
    <xf numFmtId="0" fontId="23" fillId="0" borderId="0" xfId="0" applyFont="1" applyAlignment="1">
      <alignment horizontal="left" wrapText="1"/>
    </xf>
  </cellXfs>
  <cellStyles count="12">
    <cellStyle name="Comma" xfId="1" builtinId="3"/>
    <cellStyle name="Comma [0]" xfId="3" builtinId="6"/>
    <cellStyle name="Comma [0] 2" xfId="6" xr:uid="{00000000-0005-0000-0000-000002000000}"/>
    <cellStyle name="Comma [0] 3" xfId="9" xr:uid="{00000000-0005-0000-0000-000003000000}"/>
    <cellStyle name="Comma 2" xfId="8" xr:uid="{00000000-0005-0000-0000-000004000000}"/>
    <cellStyle name="Comma 3" xfId="10" xr:uid="{00000000-0005-0000-0000-000005000000}"/>
    <cellStyle name="Currency [0]" xfId="2" builtinId="7"/>
    <cellStyle name="Currency [0] 2" xfId="5" xr:uid="{00000000-0005-0000-0000-000007000000}"/>
    <cellStyle name="Normal" xfId="0" builtinId="0"/>
    <cellStyle name="Normal 2" xfId="4" xr:uid="{00000000-0005-0000-0000-000009000000}"/>
    <cellStyle name="Normal 2 2" xfId="11" xr:uid="{00000000-0005-0000-0000-00000A000000}"/>
    <cellStyle name="Normal 3" xfId="7" xr:uid="{00000000-0005-0000-0000-00000B000000}"/>
  </cellStyles>
  <dxfs count="4">
    <dxf>
      <border>
        <left style="thin">
          <color auto="1"/>
        </left>
        <right style="thin">
          <color auto="1"/>
        </right>
        <top style="dashed">
          <color auto="1"/>
        </top>
        <bottom style="dashed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hair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dashed">
          <color auto="1"/>
        </top>
        <bottom style="dashed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hair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104775</xdr:rowOff>
    </xdr:from>
    <xdr:to>
      <xdr:col>2</xdr:col>
      <xdr:colOff>438150</xdr:colOff>
      <xdr:row>3</xdr:row>
      <xdr:rowOff>76199</xdr:rowOff>
    </xdr:to>
    <xdr:pic>
      <xdr:nvPicPr>
        <xdr:cNvPr id="2" name="Picture 1" descr="Logo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104775"/>
          <a:ext cx="781050" cy="5714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0</xdr:colOff>
      <xdr:row>0</xdr:row>
      <xdr:rowOff>76200</xdr:rowOff>
    </xdr:from>
    <xdr:to>
      <xdr:col>9</xdr:col>
      <xdr:colOff>66675</xdr:colOff>
      <xdr:row>3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1038225" y="76200"/>
          <a:ext cx="3305175" cy="6381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t"/>
        <a:lstStyle/>
        <a:p>
          <a:pPr algn="l"/>
          <a:r>
            <a:rPr lang="en-US" sz="1400" b="1">
              <a:latin typeface="Times New Roman" pitchFamily="18" charset="0"/>
              <a:cs typeface="Times New Roman" pitchFamily="18" charset="0"/>
            </a:rPr>
            <a:t>KONGREGASI BRUDER</a:t>
          </a:r>
          <a:r>
            <a:rPr lang="en-US" sz="1400" b="1" baseline="0">
              <a:latin typeface="Times New Roman" pitchFamily="18" charset="0"/>
              <a:cs typeface="Times New Roman" pitchFamily="18" charset="0"/>
            </a:rPr>
            <a:t> </a:t>
          </a:r>
          <a:r>
            <a:rPr lang="en-US" sz="1400" b="1">
              <a:latin typeface="Times New Roman" pitchFamily="18" charset="0"/>
              <a:cs typeface="Times New Roman" pitchFamily="18" charset="0"/>
            </a:rPr>
            <a:t>FIC</a:t>
          </a:r>
        </a:p>
        <a:p>
          <a:pPr algn="l"/>
          <a:r>
            <a:rPr lang="en-US" sz="1400" b="0">
              <a:latin typeface="Times New Roman" pitchFamily="18" charset="0"/>
              <a:cs typeface="Times New Roman" pitchFamily="18" charset="0"/>
            </a:rPr>
            <a:t>Jl.</a:t>
          </a:r>
          <a:r>
            <a:rPr lang="en-US" sz="1400" b="0" baseline="0">
              <a:latin typeface="Times New Roman" pitchFamily="18" charset="0"/>
              <a:cs typeface="Times New Roman" pitchFamily="18" charset="0"/>
            </a:rPr>
            <a:t> Sultan Agung 133</a:t>
          </a:r>
        </a:p>
        <a:p>
          <a:pPr algn="l"/>
          <a:r>
            <a:rPr lang="en-US" sz="1400" b="0" baseline="0">
              <a:latin typeface="Times New Roman" pitchFamily="18" charset="0"/>
              <a:cs typeface="Times New Roman" pitchFamily="18" charset="0"/>
            </a:rPr>
            <a:t>Semarang</a:t>
          </a:r>
          <a:endParaRPr lang="en-US" sz="1400" b="0"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0</xdr:col>
      <xdr:colOff>85725</xdr:colOff>
      <xdr:row>48</xdr:row>
      <xdr:rowOff>104775</xdr:rowOff>
    </xdr:from>
    <xdr:to>
      <xdr:col>2</xdr:col>
      <xdr:colOff>438150</xdr:colOff>
      <xdr:row>51</xdr:row>
      <xdr:rowOff>76199</xdr:rowOff>
    </xdr:to>
    <xdr:pic>
      <xdr:nvPicPr>
        <xdr:cNvPr id="4" name="Picture 3" descr="Logo">
          <a:extLst>
            <a:ext uri="{FF2B5EF4-FFF2-40B4-BE49-F238E27FC236}">
              <a16:creationId xmlns:a16="http://schemas.microsoft.com/office/drawing/2014/main" id="{488F1E48-D70E-4A6E-98E4-CDDF049BD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104775"/>
          <a:ext cx="781050" cy="5714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0</xdr:colOff>
      <xdr:row>48</xdr:row>
      <xdr:rowOff>76200</xdr:rowOff>
    </xdr:from>
    <xdr:to>
      <xdr:col>9</xdr:col>
      <xdr:colOff>66675</xdr:colOff>
      <xdr:row>51</xdr:row>
      <xdr:rowOff>114300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CCB44E3-70F4-4347-BBA7-D731AAA6010E}"/>
            </a:ext>
          </a:extLst>
        </xdr:cNvPr>
        <xdr:cNvSpPr/>
      </xdr:nvSpPr>
      <xdr:spPr bwMode="auto">
        <a:xfrm>
          <a:off x="1038225" y="76200"/>
          <a:ext cx="3305175" cy="6381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t"/>
        <a:lstStyle/>
        <a:p>
          <a:pPr algn="l"/>
          <a:r>
            <a:rPr lang="en-US" sz="1400" b="1">
              <a:latin typeface="Times New Roman" pitchFamily="18" charset="0"/>
              <a:cs typeface="Times New Roman" pitchFamily="18" charset="0"/>
            </a:rPr>
            <a:t>KONGREGASI BRUDER</a:t>
          </a:r>
          <a:r>
            <a:rPr lang="en-US" sz="1400" b="1" baseline="0">
              <a:latin typeface="Times New Roman" pitchFamily="18" charset="0"/>
              <a:cs typeface="Times New Roman" pitchFamily="18" charset="0"/>
            </a:rPr>
            <a:t> </a:t>
          </a:r>
          <a:r>
            <a:rPr lang="en-US" sz="1400" b="1">
              <a:latin typeface="Times New Roman" pitchFamily="18" charset="0"/>
              <a:cs typeface="Times New Roman" pitchFamily="18" charset="0"/>
            </a:rPr>
            <a:t>FIC</a:t>
          </a:r>
        </a:p>
        <a:p>
          <a:pPr algn="l"/>
          <a:r>
            <a:rPr lang="en-US" sz="1400" b="0">
              <a:latin typeface="Times New Roman" pitchFamily="18" charset="0"/>
              <a:cs typeface="Times New Roman" pitchFamily="18" charset="0"/>
            </a:rPr>
            <a:t>Jl.</a:t>
          </a:r>
          <a:r>
            <a:rPr lang="en-US" sz="1400" b="0" baseline="0">
              <a:latin typeface="Times New Roman" pitchFamily="18" charset="0"/>
              <a:cs typeface="Times New Roman" pitchFamily="18" charset="0"/>
            </a:rPr>
            <a:t> Sultan Agung 133</a:t>
          </a:r>
        </a:p>
        <a:p>
          <a:pPr algn="l"/>
          <a:r>
            <a:rPr lang="en-US" sz="1400" b="0" baseline="0">
              <a:latin typeface="Times New Roman" pitchFamily="18" charset="0"/>
              <a:cs typeface="Times New Roman" pitchFamily="18" charset="0"/>
            </a:rPr>
            <a:t>Semarang</a:t>
          </a:r>
          <a:endParaRPr lang="en-US" sz="1400" b="0"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0</xdr:col>
      <xdr:colOff>85725</xdr:colOff>
      <xdr:row>96</xdr:row>
      <xdr:rowOff>104775</xdr:rowOff>
    </xdr:from>
    <xdr:to>
      <xdr:col>2</xdr:col>
      <xdr:colOff>438150</xdr:colOff>
      <xdr:row>99</xdr:row>
      <xdr:rowOff>76199</xdr:rowOff>
    </xdr:to>
    <xdr:pic>
      <xdr:nvPicPr>
        <xdr:cNvPr id="6" name="Picture 5" descr="Logo">
          <a:extLst>
            <a:ext uri="{FF2B5EF4-FFF2-40B4-BE49-F238E27FC236}">
              <a16:creationId xmlns:a16="http://schemas.microsoft.com/office/drawing/2014/main" id="{D417999B-D0C0-43AC-BE53-F6465C739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104775"/>
          <a:ext cx="781050" cy="5714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0</xdr:colOff>
      <xdr:row>96</xdr:row>
      <xdr:rowOff>76200</xdr:rowOff>
    </xdr:from>
    <xdr:to>
      <xdr:col>9</xdr:col>
      <xdr:colOff>66675</xdr:colOff>
      <xdr:row>99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8D9EAB3-250C-4A94-901C-408CD9059679}"/>
            </a:ext>
          </a:extLst>
        </xdr:cNvPr>
        <xdr:cNvSpPr/>
      </xdr:nvSpPr>
      <xdr:spPr bwMode="auto">
        <a:xfrm>
          <a:off x="1038225" y="76200"/>
          <a:ext cx="3305175" cy="6381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t"/>
        <a:lstStyle/>
        <a:p>
          <a:pPr algn="l"/>
          <a:r>
            <a:rPr lang="en-US" sz="1400" b="1">
              <a:latin typeface="Times New Roman" pitchFamily="18" charset="0"/>
              <a:cs typeface="Times New Roman" pitchFamily="18" charset="0"/>
            </a:rPr>
            <a:t>KONGREGASI BRUDER</a:t>
          </a:r>
          <a:r>
            <a:rPr lang="en-US" sz="1400" b="1" baseline="0">
              <a:latin typeface="Times New Roman" pitchFamily="18" charset="0"/>
              <a:cs typeface="Times New Roman" pitchFamily="18" charset="0"/>
            </a:rPr>
            <a:t> </a:t>
          </a:r>
          <a:r>
            <a:rPr lang="en-US" sz="1400" b="1">
              <a:latin typeface="Times New Roman" pitchFamily="18" charset="0"/>
              <a:cs typeface="Times New Roman" pitchFamily="18" charset="0"/>
            </a:rPr>
            <a:t>FIC</a:t>
          </a:r>
        </a:p>
        <a:p>
          <a:pPr algn="l"/>
          <a:r>
            <a:rPr lang="en-US" sz="1400" b="0">
              <a:latin typeface="Times New Roman" pitchFamily="18" charset="0"/>
              <a:cs typeface="Times New Roman" pitchFamily="18" charset="0"/>
            </a:rPr>
            <a:t>Jl.</a:t>
          </a:r>
          <a:r>
            <a:rPr lang="en-US" sz="1400" b="0" baseline="0">
              <a:latin typeface="Times New Roman" pitchFamily="18" charset="0"/>
              <a:cs typeface="Times New Roman" pitchFamily="18" charset="0"/>
            </a:rPr>
            <a:t> Sultan Agung 133</a:t>
          </a:r>
        </a:p>
        <a:p>
          <a:pPr algn="l"/>
          <a:r>
            <a:rPr lang="en-US" sz="1400" b="0" baseline="0">
              <a:latin typeface="Times New Roman" pitchFamily="18" charset="0"/>
              <a:cs typeface="Times New Roman" pitchFamily="18" charset="0"/>
            </a:rPr>
            <a:t>Semarang</a:t>
          </a:r>
          <a:endParaRPr lang="en-US" sz="1400" b="0"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0</xdr:col>
      <xdr:colOff>85725</xdr:colOff>
      <xdr:row>144</xdr:row>
      <xdr:rowOff>104775</xdr:rowOff>
    </xdr:from>
    <xdr:to>
      <xdr:col>2</xdr:col>
      <xdr:colOff>438150</xdr:colOff>
      <xdr:row>147</xdr:row>
      <xdr:rowOff>76199</xdr:rowOff>
    </xdr:to>
    <xdr:pic>
      <xdr:nvPicPr>
        <xdr:cNvPr id="8" name="Picture 7" descr="Logo">
          <a:extLst>
            <a:ext uri="{FF2B5EF4-FFF2-40B4-BE49-F238E27FC236}">
              <a16:creationId xmlns:a16="http://schemas.microsoft.com/office/drawing/2014/main" id="{4622B42E-504F-4C5B-BF65-C60457D4A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104775"/>
          <a:ext cx="781050" cy="5714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0</xdr:colOff>
      <xdr:row>144</xdr:row>
      <xdr:rowOff>76200</xdr:rowOff>
    </xdr:from>
    <xdr:to>
      <xdr:col>9</xdr:col>
      <xdr:colOff>66675</xdr:colOff>
      <xdr:row>147</xdr:row>
      <xdr:rowOff>114300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40BB041-C9F6-4394-8255-D7851C8E0C36}"/>
            </a:ext>
          </a:extLst>
        </xdr:cNvPr>
        <xdr:cNvSpPr/>
      </xdr:nvSpPr>
      <xdr:spPr bwMode="auto">
        <a:xfrm>
          <a:off x="1038225" y="76200"/>
          <a:ext cx="3305175" cy="6381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t"/>
        <a:lstStyle/>
        <a:p>
          <a:pPr algn="l"/>
          <a:r>
            <a:rPr lang="en-US" sz="1400" b="1">
              <a:latin typeface="Times New Roman" pitchFamily="18" charset="0"/>
              <a:cs typeface="Times New Roman" pitchFamily="18" charset="0"/>
            </a:rPr>
            <a:t>KONGREGASI BRUDER</a:t>
          </a:r>
          <a:r>
            <a:rPr lang="en-US" sz="1400" b="1" baseline="0">
              <a:latin typeface="Times New Roman" pitchFamily="18" charset="0"/>
              <a:cs typeface="Times New Roman" pitchFamily="18" charset="0"/>
            </a:rPr>
            <a:t> </a:t>
          </a:r>
          <a:r>
            <a:rPr lang="en-US" sz="1400" b="1">
              <a:latin typeface="Times New Roman" pitchFamily="18" charset="0"/>
              <a:cs typeface="Times New Roman" pitchFamily="18" charset="0"/>
            </a:rPr>
            <a:t>FIC</a:t>
          </a:r>
        </a:p>
        <a:p>
          <a:pPr algn="l"/>
          <a:r>
            <a:rPr lang="en-US" sz="1400" b="0">
              <a:latin typeface="Times New Roman" pitchFamily="18" charset="0"/>
              <a:cs typeface="Times New Roman" pitchFamily="18" charset="0"/>
            </a:rPr>
            <a:t>Jl.</a:t>
          </a:r>
          <a:r>
            <a:rPr lang="en-US" sz="1400" b="0" baseline="0">
              <a:latin typeface="Times New Roman" pitchFamily="18" charset="0"/>
              <a:cs typeface="Times New Roman" pitchFamily="18" charset="0"/>
            </a:rPr>
            <a:t> Sultan Agung 133</a:t>
          </a:r>
        </a:p>
        <a:p>
          <a:pPr algn="l"/>
          <a:r>
            <a:rPr lang="en-US" sz="1400" b="0" baseline="0">
              <a:latin typeface="Times New Roman" pitchFamily="18" charset="0"/>
              <a:cs typeface="Times New Roman" pitchFamily="18" charset="0"/>
            </a:rPr>
            <a:t>Semarang</a:t>
          </a:r>
          <a:endParaRPr lang="en-US" sz="1400" b="0"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0</xdr:col>
      <xdr:colOff>85725</xdr:colOff>
      <xdr:row>192</xdr:row>
      <xdr:rowOff>104775</xdr:rowOff>
    </xdr:from>
    <xdr:to>
      <xdr:col>2</xdr:col>
      <xdr:colOff>438150</xdr:colOff>
      <xdr:row>195</xdr:row>
      <xdr:rowOff>76199</xdr:rowOff>
    </xdr:to>
    <xdr:pic>
      <xdr:nvPicPr>
        <xdr:cNvPr id="10" name="Picture 9" descr="Logo">
          <a:extLst>
            <a:ext uri="{FF2B5EF4-FFF2-40B4-BE49-F238E27FC236}">
              <a16:creationId xmlns:a16="http://schemas.microsoft.com/office/drawing/2014/main" id="{B70D6199-FFCF-4553-A763-CC56B1D46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104775"/>
          <a:ext cx="781050" cy="5714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0</xdr:colOff>
      <xdr:row>192</xdr:row>
      <xdr:rowOff>76200</xdr:rowOff>
    </xdr:from>
    <xdr:to>
      <xdr:col>9</xdr:col>
      <xdr:colOff>66675</xdr:colOff>
      <xdr:row>195</xdr:row>
      <xdr:rowOff>114300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9219152C-06DA-43C5-B542-67D0C3C79D2C}"/>
            </a:ext>
          </a:extLst>
        </xdr:cNvPr>
        <xdr:cNvSpPr/>
      </xdr:nvSpPr>
      <xdr:spPr bwMode="auto">
        <a:xfrm>
          <a:off x="1038225" y="76200"/>
          <a:ext cx="3305175" cy="6381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t"/>
        <a:lstStyle/>
        <a:p>
          <a:pPr algn="l"/>
          <a:r>
            <a:rPr lang="en-US" sz="1400" b="1">
              <a:latin typeface="Times New Roman" pitchFamily="18" charset="0"/>
              <a:cs typeface="Times New Roman" pitchFamily="18" charset="0"/>
            </a:rPr>
            <a:t>KONGREGASI BRUDER</a:t>
          </a:r>
          <a:r>
            <a:rPr lang="en-US" sz="1400" b="1" baseline="0">
              <a:latin typeface="Times New Roman" pitchFamily="18" charset="0"/>
              <a:cs typeface="Times New Roman" pitchFamily="18" charset="0"/>
            </a:rPr>
            <a:t> </a:t>
          </a:r>
          <a:r>
            <a:rPr lang="en-US" sz="1400" b="1">
              <a:latin typeface="Times New Roman" pitchFamily="18" charset="0"/>
              <a:cs typeface="Times New Roman" pitchFamily="18" charset="0"/>
            </a:rPr>
            <a:t>FIC</a:t>
          </a:r>
        </a:p>
        <a:p>
          <a:pPr algn="l"/>
          <a:r>
            <a:rPr lang="en-US" sz="1400" b="0">
              <a:latin typeface="Times New Roman" pitchFamily="18" charset="0"/>
              <a:cs typeface="Times New Roman" pitchFamily="18" charset="0"/>
            </a:rPr>
            <a:t>Jl.</a:t>
          </a:r>
          <a:r>
            <a:rPr lang="en-US" sz="1400" b="0" baseline="0">
              <a:latin typeface="Times New Roman" pitchFamily="18" charset="0"/>
              <a:cs typeface="Times New Roman" pitchFamily="18" charset="0"/>
            </a:rPr>
            <a:t> Sultan Agung 133</a:t>
          </a:r>
        </a:p>
        <a:p>
          <a:pPr algn="l"/>
          <a:r>
            <a:rPr lang="en-US" sz="1400" b="0" baseline="0">
              <a:latin typeface="Times New Roman" pitchFamily="18" charset="0"/>
              <a:cs typeface="Times New Roman" pitchFamily="18" charset="0"/>
            </a:rPr>
            <a:t>Semarang</a:t>
          </a:r>
          <a:endParaRPr lang="en-US" sz="1400" b="0"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0</xdr:col>
      <xdr:colOff>85725</xdr:colOff>
      <xdr:row>240</xdr:row>
      <xdr:rowOff>104775</xdr:rowOff>
    </xdr:from>
    <xdr:to>
      <xdr:col>2</xdr:col>
      <xdr:colOff>438150</xdr:colOff>
      <xdr:row>243</xdr:row>
      <xdr:rowOff>76199</xdr:rowOff>
    </xdr:to>
    <xdr:pic>
      <xdr:nvPicPr>
        <xdr:cNvPr id="12" name="Picture 11" descr="Logo">
          <a:extLst>
            <a:ext uri="{FF2B5EF4-FFF2-40B4-BE49-F238E27FC236}">
              <a16:creationId xmlns:a16="http://schemas.microsoft.com/office/drawing/2014/main" id="{FCF85CB5-BCAE-4217-9B9A-E670AB03E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104775"/>
          <a:ext cx="781050" cy="5714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0</xdr:colOff>
      <xdr:row>240</xdr:row>
      <xdr:rowOff>76200</xdr:rowOff>
    </xdr:from>
    <xdr:to>
      <xdr:col>9</xdr:col>
      <xdr:colOff>66675</xdr:colOff>
      <xdr:row>243</xdr:row>
      <xdr:rowOff>114300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DCB4676-385F-4F66-95C7-B949ED17A914}"/>
            </a:ext>
          </a:extLst>
        </xdr:cNvPr>
        <xdr:cNvSpPr/>
      </xdr:nvSpPr>
      <xdr:spPr bwMode="auto">
        <a:xfrm>
          <a:off x="1038225" y="76200"/>
          <a:ext cx="3305175" cy="6381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t"/>
        <a:lstStyle/>
        <a:p>
          <a:pPr algn="l"/>
          <a:r>
            <a:rPr lang="en-US" sz="1400" b="1">
              <a:latin typeface="Times New Roman" pitchFamily="18" charset="0"/>
              <a:cs typeface="Times New Roman" pitchFamily="18" charset="0"/>
            </a:rPr>
            <a:t>KONGREGASI BRUDER</a:t>
          </a:r>
          <a:r>
            <a:rPr lang="en-US" sz="1400" b="1" baseline="0">
              <a:latin typeface="Times New Roman" pitchFamily="18" charset="0"/>
              <a:cs typeface="Times New Roman" pitchFamily="18" charset="0"/>
            </a:rPr>
            <a:t> </a:t>
          </a:r>
          <a:r>
            <a:rPr lang="en-US" sz="1400" b="1">
              <a:latin typeface="Times New Roman" pitchFamily="18" charset="0"/>
              <a:cs typeface="Times New Roman" pitchFamily="18" charset="0"/>
            </a:rPr>
            <a:t>FIC</a:t>
          </a:r>
        </a:p>
        <a:p>
          <a:pPr algn="l"/>
          <a:r>
            <a:rPr lang="en-US" sz="1400" b="0">
              <a:latin typeface="Times New Roman" pitchFamily="18" charset="0"/>
              <a:cs typeface="Times New Roman" pitchFamily="18" charset="0"/>
            </a:rPr>
            <a:t>Jl.</a:t>
          </a:r>
          <a:r>
            <a:rPr lang="en-US" sz="1400" b="0" baseline="0">
              <a:latin typeface="Times New Roman" pitchFamily="18" charset="0"/>
              <a:cs typeface="Times New Roman" pitchFamily="18" charset="0"/>
            </a:rPr>
            <a:t> Sultan Agung 133</a:t>
          </a:r>
        </a:p>
        <a:p>
          <a:pPr algn="l"/>
          <a:r>
            <a:rPr lang="en-US" sz="1400" b="0" baseline="0">
              <a:latin typeface="Times New Roman" pitchFamily="18" charset="0"/>
              <a:cs typeface="Times New Roman" pitchFamily="18" charset="0"/>
            </a:rPr>
            <a:t>Semarang</a:t>
          </a:r>
          <a:endParaRPr lang="en-US" sz="1400" b="0"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0</xdr:col>
      <xdr:colOff>85725</xdr:colOff>
      <xdr:row>288</xdr:row>
      <xdr:rowOff>104775</xdr:rowOff>
    </xdr:from>
    <xdr:to>
      <xdr:col>2</xdr:col>
      <xdr:colOff>438150</xdr:colOff>
      <xdr:row>291</xdr:row>
      <xdr:rowOff>76199</xdr:rowOff>
    </xdr:to>
    <xdr:pic>
      <xdr:nvPicPr>
        <xdr:cNvPr id="14" name="Picture 13" descr="Logo">
          <a:extLst>
            <a:ext uri="{FF2B5EF4-FFF2-40B4-BE49-F238E27FC236}">
              <a16:creationId xmlns:a16="http://schemas.microsoft.com/office/drawing/2014/main" id="{17C82184-A8AA-40C1-AF3A-8A391568A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104775"/>
          <a:ext cx="781050" cy="5714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0</xdr:colOff>
      <xdr:row>288</xdr:row>
      <xdr:rowOff>76200</xdr:rowOff>
    </xdr:from>
    <xdr:to>
      <xdr:col>9</xdr:col>
      <xdr:colOff>66675</xdr:colOff>
      <xdr:row>291</xdr:row>
      <xdr:rowOff>114300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33755C6-FEFC-410A-B93D-E5230C193C3B}"/>
            </a:ext>
          </a:extLst>
        </xdr:cNvPr>
        <xdr:cNvSpPr/>
      </xdr:nvSpPr>
      <xdr:spPr bwMode="auto">
        <a:xfrm>
          <a:off x="1038225" y="76200"/>
          <a:ext cx="3305175" cy="6381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t"/>
        <a:lstStyle/>
        <a:p>
          <a:pPr algn="l"/>
          <a:r>
            <a:rPr lang="en-US" sz="1400" b="1">
              <a:latin typeface="Times New Roman" pitchFamily="18" charset="0"/>
              <a:cs typeface="Times New Roman" pitchFamily="18" charset="0"/>
            </a:rPr>
            <a:t>KONGREGASI BRUDER</a:t>
          </a:r>
          <a:r>
            <a:rPr lang="en-US" sz="1400" b="1" baseline="0">
              <a:latin typeface="Times New Roman" pitchFamily="18" charset="0"/>
              <a:cs typeface="Times New Roman" pitchFamily="18" charset="0"/>
            </a:rPr>
            <a:t> </a:t>
          </a:r>
          <a:r>
            <a:rPr lang="en-US" sz="1400" b="1">
              <a:latin typeface="Times New Roman" pitchFamily="18" charset="0"/>
              <a:cs typeface="Times New Roman" pitchFamily="18" charset="0"/>
            </a:rPr>
            <a:t>FIC</a:t>
          </a:r>
        </a:p>
        <a:p>
          <a:pPr algn="l"/>
          <a:r>
            <a:rPr lang="en-US" sz="1400" b="0">
              <a:latin typeface="Times New Roman" pitchFamily="18" charset="0"/>
              <a:cs typeface="Times New Roman" pitchFamily="18" charset="0"/>
            </a:rPr>
            <a:t>Jl.</a:t>
          </a:r>
          <a:r>
            <a:rPr lang="en-US" sz="1400" b="0" baseline="0">
              <a:latin typeface="Times New Roman" pitchFamily="18" charset="0"/>
              <a:cs typeface="Times New Roman" pitchFamily="18" charset="0"/>
            </a:rPr>
            <a:t> Sultan Agung 133</a:t>
          </a:r>
        </a:p>
        <a:p>
          <a:pPr algn="l"/>
          <a:r>
            <a:rPr lang="en-US" sz="1400" b="0" baseline="0">
              <a:latin typeface="Times New Roman" pitchFamily="18" charset="0"/>
              <a:cs typeface="Times New Roman" pitchFamily="18" charset="0"/>
            </a:rPr>
            <a:t>Semarang</a:t>
          </a:r>
          <a:endParaRPr lang="en-US" sz="1400" b="0"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0</xdr:col>
      <xdr:colOff>85725</xdr:colOff>
      <xdr:row>336</xdr:row>
      <xdr:rowOff>104775</xdr:rowOff>
    </xdr:from>
    <xdr:to>
      <xdr:col>2</xdr:col>
      <xdr:colOff>438150</xdr:colOff>
      <xdr:row>339</xdr:row>
      <xdr:rowOff>76199</xdr:rowOff>
    </xdr:to>
    <xdr:pic>
      <xdr:nvPicPr>
        <xdr:cNvPr id="16" name="Picture 15" descr="Logo">
          <a:extLst>
            <a:ext uri="{FF2B5EF4-FFF2-40B4-BE49-F238E27FC236}">
              <a16:creationId xmlns:a16="http://schemas.microsoft.com/office/drawing/2014/main" id="{EE73608D-E29C-4585-B6B5-5B8793029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104775"/>
          <a:ext cx="781050" cy="5714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0</xdr:colOff>
      <xdr:row>336</xdr:row>
      <xdr:rowOff>76200</xdr:rowOff>
    </xdr:from>
    <xdr:to>
      <xdr:col>9</xdr:col>
      <xdr:colOff>66675</xdr:colOff>
      <xdr:row>339</xdr:row>
      <xdr:rowOff>114300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119848C9-06E2-4F2E-9AF4-60F21309BEFB}"/>
            </a:ext>
          </a:extLst>
        </xdr:cNvPr>
        <xdr:cNvSpPr/>
      </xdr:nvSpPr>
      <xdr:spPr bwMode="auto">
        <a:xfrm>
          <a:off x="1038225" y="76200"/>
          <a:ext cx="3305175" cy="6381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t"/>
        <a:lstStyle/>
        <a:p>
          <a:pPr algn="l"/>
          <a:r>
            <a:rPr lang="en-US" sz="1400" b="1">
              <a:latin typeface="Times New Roman" pitchFamily="18" charset="0"/>
              <a:cs typeface="Times New Roman" pitchFamily="18" charset="0"/>
            </a:rPr>
            <a:t>KONGREGASI BRUDER</a:t>
          </a:r>
          <a:r>
            <a:rPr lang="en-US" sz="1400" b="1" baseline="0">
              <a:latin typeface="Times New Roman" pitchFamily="18" charset="0"/>
              <a:cs typeface="Times New Roman" pitchFamily="18" charset="0"/>
            </a:rPr>
            <a:t> </a:t>
          </a:r>
          <a:r>
            <a:rPr lang="en-US" sz="1400" b="1">
              <a:latin typeface="Times New Roman" pitchFamily="18" charset="0"/>
              <a:cs typeface="Times New Roman" pitchFamily="18" charset="0"/>
            </a:rPr>
            <a:t>FIC</a:t>
          </a:r>
        </a:p>
        <a:p>
          <a:pPr algn="l"/>
          <a:r>
            <a:rPr lang="en-US" sz="1400" b="0">
              <a:latin typeface="Times New Roman" pitchFamily="18" charset="0"/>
              <a:cs typeface="Times New Roman" pitchFamily="18" charset="0"/>
            </a:rPr>
            <a:t>Jl.</a:t>
          </a:r>
          <a:r>
            <a:rPr lang="en-US" sz="1400" b="0" baseline="0">
              <a:latin typeface="Times New Roman" pitchFamily="18" charset="0"/>
              <a:cs typeface="Times New Roman" pitchFamily="18" charset="0"/>
            </a:rPr>
            <a:t> Sultan Agung 133</a:t>
          </a:r>
        </a:p>
        <a:p>
          <a:pPr algn="l"/>
          <a:r>
            <a:rPr lang="en-US" sz="1400" b="0" baseline="0">
              <a:latin typeface="Times New Roman" pitchFamily="18" charset="0"/>
              <a:cs typeface="Times New Roman" pitchFamily="18" charset="0"/>
            </a:rPr>
            <a:t>Semarang</a:t>
          </a:r>
          <a:endParaRPr lang="en-US" sz="1400" b="0"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0</xdr:col>
      <xdr:colOff>85725</xdr:colOff>
      <xdr:row>384</xdr:row>
      <xdr:rowOff>104775</xdr:rowOff>
    </xdr:from>
    <xdr:to>
      <xdr:col>2</xdr:col>
      <xdr:colOff>438150</xdr:colOff>
      <xdr:row>387</xdr:row>
      <xdr:rowOff>76199</xdr:rowOff>
    </xdr:to>
    <xdr:pic>
      <xdr:nvPicPr>
        <xdr:cNvPr id="18" name="Picture 17" descr="Logo">
          <a:extLst>
            <a:ext uri="{FF2B5EF4-FFF2-40B4-BE49-F238E27FC236}">
              <a16:creationId xmlns:a16="http://schemas.microsoft.com/office/drawing/2014/main" id="{EEB9A9EF-E239-4B87-8591-98BE37F7A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104775"/>
          <a:ext cx="781050" cy="5714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0</xdr:colOff>
      <xdr:row>384</xdr:row>
      <xdr:rowOff>76200</xdr:rowOff>
    </xdr:from>
    <xdr:to>
      <xdr:col>9</xdr:col>
      <xdr:colOff>66675</xdr:colOff>
      <xdr:row>387</xdr:row>
      <xdr:rowOff>114300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BB990AB-B831-4271-9CCC-7F4700B09727}"/>
            </a:ext>
          </a:extLst>
        </xdr:cNvPr>
        <xdr:cNvSpPr/>
      </xdr:nvSpPr>
      <xdr:spPr bwMode="auto">
        <a:xfrm>
          <a:off x="1038225" y="76200"/>
          <a:ext cx="3305175" cy="6381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t"/>
        <a:lstStyle/>
        <a:p>
          <a:pPr algn="l"/>
          <a:r>
            <a:rPr lang="en-US" sz="1400" b="1">
              <a:latin typeface="Times New Roman" pitchFamily="18" charset="0"/>
              <a:cs typeface="Times New Roman" pitchFamily="18" charset="0"/>
            </a:rPr>
            <a:t>KONGREGASI BRUDER</a:t>
          </a:r>
          <a:r>
            <a:rPr lang="en-US" sz="1400" b="1" baseline="0">
              <a:latin typeface="Times New Roman" pitchFamily="18" charset="0"/>
              <a:cs typeface="Times New Roman" pitchFamily="18" charset="0"/>
            </a:rPr>
            <a:t> </a:t>
          </a:r>
          <a:r>
            <a:rPr lang="en-US" sz="1400" b="1">
              <a:latin typeface="Times New Roman" pitchFamily="18" charset="0"/>
              <a:cs typeface="Times New Roman" pitchFamily="18" charset="0"/>
            </a:rPr>
            <a:t>FIC</a:t>
          </a:r>
        </a:p>
        <a:p>
          <a:pPr algn="l"/>
          <a:r>
            <a:rPr lang="en-US" sz="1400" b="0">
              <a:latin typeface="Times New Roman" pitchFamily="18" charset="0"/>
              <a:cs typeface="Times New Roman" pitchFamily="18" charset="0"/>
            </a:rPr>
            <a:t>Jl.</a:t>
          </a:r>
          <a:r>
            <a:rPr lang="en-US" sz="1400" b="0" baseline="0">
              <a:latin typeface="Times New Roman" pitchFamily="18" charset="0"/>
              <a:cs typeface="Times New Roman" pitchFamily="18" charset="0"/>
            </a:rPr>
            <a:t> Sultan Agung 133</a:t>
          </a:r>
        </a:p>
        <a:p>
          <a:pPr algn="l"/>
          <a:r>
            <a:rPr lang="en-US" sz="1400" b="0" baseline="0">
              <a:latin typeface="Times New Roman" pitchFamily="18" charset="0"/>
              <a:cs typeface="Times New Roman" pitchFamily="18" charset="0"/>
            </a:rPr>
            <a:t>Semarang</a:t>
          </a:r>
          <a:endParaRPr lang="en-US" sz="1400" b="0"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0</xdr:col>
      <xdr:colOff>85725</xdr:colOff>
      <xdr:row>432</xdr:row>
      <xdr:rowOff>104775</xdr:rowOff>
    </xdr:from>
    <xdr:to>
      <xdr:col>2</xdr:col>
      <xdr:colOff>438150</xdr:colOff>
      <xdr:row>435</xdr:row>
      <xdr:rowOff>76199</xdr:rowOff>
    </xdr:to>
    <xdr:pic>
      <xdr:nvPicPr>
        <xdr:cNvPr id="20" name="Picture 19" descr="Logo">
          <a:extLst>
            <a:ext uri="{FF2B5EF4-FFF2-40B4-BE49-F238E27FC236}">
              <a16:creationId xmlns:a16="http://schemas.microsoft.com/office/drawing/2014/main" id="{AE413C71-05AA-41A0-B033-CEA6B4EDC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104775"/>
          <a:ext cx="781050" cy="5714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0</xdr:colOff>
      <xdr:row>432</xdr:row>
      <xdr:rowOff>76200</xdr:rowOff>
    </xdr:from>
    <xdr:to>
      <xdr:col>9</xdr:col>
      <xdr:colOff>66675</xdr:colOff>
      <xdr:row>435</xdr:row>
      <xdr:rowOff>114300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10C5E42C-2E0E-4F2D-B90A-AB33F0E0D508}"/>
            </a:ext>
          </a:extLst>
        </xdr:cNvPr>
        <xdr:cNvSpPr/>
      </xdr:nvSpPr>
      <xdr:spPr bwMode="auto">
        <a:xfrm>
          <a:off x="1038225" y="76200"/>
          <a:ext cx="3305175" cy="6381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t"/>
        <a:lstStyle/>
        <a:p>
          <a:pPr algn="l"/>
          <a:r>
            <a:rPr lang="en-US" sz="1400" b="1">
              <a:latin typeface="Times New Roman" pitchFamily="18" charset="0"/>
              <a:cs typeface="Times New Roman" pitchFamily="18" charset="0"/>
            </a:rPr>
            <a:t>KONGREGASI BRUDER</a:t>
          </a:r>
          <a:r>
            <a:rPr lang="en-US" sz="1400" b="1" baseline="0">
              <a:latin typeface="Times New Roman" pitchFamily="18" charset="0"/>
              <a:cs typeface="Times New Roman" pitchFamily="18" charset="0"/>
            </a:rPr>
            <a:t> </a:t>
          </a:r>
          <a:r>
            <a:rPr lang="en-US" sz="1400" b="1">
              <a:latin typeface="Times New Roman" pitchFamily="18" charset="0"/>
              <a:cs typeface="Times New Roman" pitchFamily="18" charset="0"/>
            </a:rPr>
            <a:t>FIC</a:t>
          </a:r>
        </a:p>
        <a:p>
          <a:pPr algn="l"/>
          <a:r>
            <a:rPr lang="en-US" sz="1400" b="0">
              <a:latin typeface="Times New Roman" pitchFamily="18" charset="0"/>
              <a:cs typeface="Times New Roman" pitchFamily="18" charset="0"/>
            </a:rPr>
            <a:t>Jl.</a:t>
          </a:r>
          <a:r>
            <a:rPr lang="en-US" sz="1400" b="0" baseline="0">
              <a:latin typeface="Times New Roman" pitchFamily="18" charset="0"/>
              <a:cs typeface="Times New Roman" pitchFamily="18" charset="0"/>
            </a:rPr>
            <a:t> Sultan Agung 133</a:t>
          </a:r>
        </a:p>
        <a:p>
          <a:pPr algn="l"/>
          <a:r>
            <a:rPr lang="en-US" sz="1400" b="0" baseline="0">
              <a:latin typeface="Times New Roman" pitchFamily="18" charset="0"/>
              <a:cs typeface="Times New Roman" pitchFamily="18" charset="0"/>
            </a:rPr>
            <a:t>Semarang</a:t>
          </a:r>
          <a:endParaRPr lang="en-US" sz="1400" b="0"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0</xdr:col>
      <xdr:colOff>85725</xdr:colOff>
      <xdr:row>480</xdr:row>
      <xdr:rowOff>104775</xdr:rowOff>
    </xdr:from>
    <xdr:to>
      <xdr:col>2</xdr:col>
      <xdr:colOff>438150</xdr:colOff>
      <xdr:row>483</xdr:row>
      <xdr:rowOff>76199</xdr:rowOff>
    </xdr:to>
    <xdr:pic>
      <xdr:nvPicPr>
        <xdr:cNvPr id="22" name="Picture 21" descr="Logo">
          <a:extLst>
            <a:ext uri="{FF2B5EF4-FFF2-40B4-BE49-F238E27FC236}">
              <a16:creationId xmlns:a16="http://schemas.microsoft.com/office/drawing/2014/main" id="{9675AE62-DB47-4205-BD0C-09E4BEACB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104775"/>
          <a:ext cx="781050" cy="5714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0</xdr:colOff>
      <xdr:row>480</xdr:row>
      <xdr:rowOff>76200</xdr:rowOff>
    </xdr:from>
    <xdr:to>
      <xdr:col>9</xdr:col>
      <xdr:colOff>66675</xdr:colOff>
      <xdr:row>483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2EAC2F84-3897-4B6F-BB6C-E6BA746D6087}"/>
            </a:ext>
          </a:extLst>
        </xdr:cNvPr>
        <xdr:cNvSpPr/>
      </xdr:nvSpPr>
      <xdr:spPr bwMode="auto">
        <a:xfrm>
          <a:off x="1038225" y="76200"/>
          <a:ext cx="3305175" cy="6381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t"/>
        <a:lstStyle/>
        <a:p>
          <a:pPr algn="l"/>
          <a:r>
            <a:rPr lang="en-US" sz="1400" b="1">
              <a:latin typeface="Times New Roman" pitchFamily="18" charset="0"/>
              <a:cs typeface="Times New Roman" pitchFamily="18" charset="0"/>
            </a:rPr>
            <a:t>KONGREGASI BRUDER</a:t>
          </a:r>
          <a:r>
            <a:rPr lang="en-US" sz="1400" b="1" baseline="0">
              <a:latin typeface="Times New Roman" pitchFamily="18" charset="0"/>
              <a:cs typeface="Times New Roman" pitchFamily="18" charset="0"/>
            </a:rPr>
            <a:t> </a:t>
          </a:r>
          <a:r>
            <a:rPr lang="en-US" sz="1400" b="1">
              <a:latin typeface="Times New Roman" pitchFamily="18" charset="0"/>
              <a:cs typeface="Times New Roman" pitchFamily="18" charset="0"/>
            </a:rPr>
            <a:t>FIC</a:t>
          </a:r>
        </a:p>
        <a:p>
          <a:pPr algn="l"/>
          <a:r>
            <a:rPr lang="en-US" sz="1400" b="0">
              <a:latin typeface="Times New Roman" pitchFamily="18" charset="0"/>
              <a:cs typeface="Times New Roman" pitchFamily="18" charset="0"/>
            </a:rPr>
            <a:t>Jl.</a:t>
          </a:r>
          <a:r>
            <a:rPr lang="en-US" sz="1400" b="0" baseline="0">
              <a:latin typeface="Times New Roman" pitchFamily="18" charset="0"/>
              <a:cs typeface="Times New Roman" pitchFamily="18" charset="0"/>
            </a:rPr>
            <a:t> Sultan Agung 133</a:t>
          </a:r>
        </a:p>
        <a:p>
          <a:pPr algn="l"/>
          <a:r>
            <a:rPr lang="en-US" sz="1400" b="0" baseline="0">
              <a:latin typeface="Times New Roman" pitchFamily="18" charset="0"/>
              <a:cs typeface="Times New Roman" pitchFamily="18" charset="0"/>
            </a:rPr>
            <a:t>Semarang</a:t>
          </a:r>
          <a:endParaRPr lang="en-US" sz="1400" b="0"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0</xdr:col>
      <xdr:colOff>85725</xdr:colOff>
      <xdr:row>528</xdr:row>
      <xdr:rowOff>104775</xdr:rowOff>
    </xdr:from>
    <xdr:to>
      <xdr:col>2</xdr:col>
      <xdr:colOff>438150</xdr:colOff>
      <xdr:row>531</xdr:row>
      <xdr:rowOff>76199</xdr:rowOff>
    </xdr:to>
    <xdr:pic>
      <xdr:nvPicPr>
        <xdr:cNvPr id="24" name="Picture 23" descr="Logo">
          <a:extLst>
            <a:ext uri="{FF2B5EF4-FFF2-40B4-BE49-F238E27FC236}">
              <a16:creationId xmlns:a16="http://schemas.microsoft.com/office/drawing/2014/main" id="{285FEF76-9683-4302-8173-7FDB461B9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104775"/>
          <a:ext cx="781050" cy="5714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0</xdr:colOff>
      <xdr:row>528</xdr:row>
      <xdr:rowOff>76200</xdr:rowOff>
    </xdr:from>
    <xdr:to>
      <xdr:col>9</xdr:col>
      <xdr:colOff>66675</xdr:colOff>
      <xdr:row>531</xdr:row>
      <xdr:rowOff>114300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8F881852-99BB-4575-B8F3-B26F61411F17}"/>
            </a:ext>
          </a:extLst>
        </xdr:cNvPr>
        <xdr:cNvSpPr/>
      </xdr:nvSpPr>
      <xdr:spPr bwMode="auto">
        <a:xfrm>
          <a:off x="1038225" y="76200"/>
          <a:ext cx="3305175" cy="6381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t"/>
        <a:lstStyle/>
        <a:p>
          <a:pPr algn="l"/>
          <a:r>
            <a:rPr lang="en-US" sz="1400" b="1">
              <a:latin typeface="Times New Roman" pitchFamily="18" charset="0"/>
              <a:cs typeface="Times New Roman" pitchFamily="18" charset="0"/>
            </a:rPr>
            <a:t>KONGREGASI BRUDER</a:t>
          </a:r>
          <a:r>
            <a:rPr lang="en-US" sz="1400" b="1" baseline="0">
              <a:latin typeface="Times New Roman" pitchFamily="18" charset="0"/>
              <a:cs typeface="Times New Roman" pitchFamily="18" charset="0"/>
            </a:rPr>
            <a:t> </a:t>
          </a:r>
          <a:r>
            <a:rPr lang="en-US" sz="1400" b="1">
              <a:latin typeface="Times New Roman" pitchFamily="18" charset="0"/>
              <a:cs typeface="Times New Roman" pitchFamily="18" charset="0"/>
            </a:rPr>
            <a:t>FIC</a:t>
          </a:r>
        </a:p>
        <a:p>
          <a:pPr algn="l"/>
          <a:r>
            <a:rPr lang="en-US" sz="1400" b="0">
              <a:latin typeface="Times New Roman" pitchFamily="18" charset="0"/>
              <a:cs typeface="Times New Roman" pitchFamily="18" charset="0"/>
            </a:rPr>
            <a:t>Jl.</a:t>
          </a:r>
          <a:r>
            <a:rPr lang="en-US" sz="1400" b="0" baseline="0">
              <a:latin typeface="Times New Roman" pitchFamily="18" charset="0"/>
              <a:cs typeface="Times New Roman" pitchFamily="18" charset="0"/>
            </a:rPr>
            <a:t> Sultan Agung 133</a:t>
          </a:r>
        </a:p>
        <a:p>
          <a:pPr algn="l"/>
          <a:r>
            <a:rPr lang="en-US" sz="1400" b="0" baseline="0">
              <a:latin typeface="Times New Roman" pitchFamily="18" charset="0"/>
              <a:cs typeface="Times New Roman" pitchFamily="18" charset="0"/>
            </a:rPr>
            <a:t>Semarang</a:t>
          </a:r>
          <a:endParaRPr lang="en-US" sz="1400" b="0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L1001"/>
  <sheetViews>
    <sheetView tabSelected="1" workbookViewId="0">
      <selection activeCell="C62" sqref="C62"/>
    </sheetView>
  </sheetViews>
  <sheetFormatPr defaultRowHeight="12.75" x14ac:dyDescent="0.2"/>
  <cols>
    <col min="1" max="1" width="6" customWidth="1"/>
    <col min="2" max="2" width="11.5703125" customWidth="1"/>
    <col min="3" max="3" width="36.7109375" customWidth="1"/>
    <col min="4" max="4" width="18.85546875" customWidth="1"/>
    <col min="5" max="5" width="21.28515625" customWidth="1"/>
    <col min="6" max="6" width="8.85546875" customWidth="1"/>
    <col min="7" max="7" width="15.140625" style="322" hidden="1" customWidth="1"/>
    <col min="8" max="38" width="9" style="50"/>
  </cols>
  <sheetData>
    <row r="1" spans="1:7" ht="18" x14ac:dyDescent="0.25">
      <c r="A1" s="382" t="s">
        <v>83</v>
      </c>
      <c r="B1" s="382"/>
      <c r="C1" s="382"/>
      <c r="D1" s="382"/>
      <c r="E1" s="382"/>
      <c r="G1" s="323" t="s">
        <v>194</v>
      </c>
    </row>
    <row r="2" spans="1:7" ht="18" x14ac:dyDescent="0.25">
      <c r="A2" s="381" t="s">
        <v>190</v>
      </c>
      <c r="B2" s="381"/>
      <c r="C2" s="381"/>
      <c r="D2" s="380" t="s">
        <v>217</v>
      </c>
      <c r="E2" s="380"/>
      <c r="G2" s="323" t="s">
        <v>195</v>
      </c>
    </row>
    <row r="3" spans="1:7" ht="18" customHeight="1" x14ac:dyDescent="0.25">
      <c r="A3" s="381" t="s">
        <v>192</v>
      </c>
      <c r="B3" s="381"/>
      <c r="C3" s="381"/>
      <c r="D3" s="380">
        <v>2025</v>
      </c>
      <c r="E3" s="380"/>
      <c r="G3" s="323" t="s">
        <v>196</v>
      </c>
    </row>
    <row r="4" spans="1:7" ht="15.75" customHeight="1" thickBot="1" x14ac:dyDescent="0.3">
      <c r="G4" s="323" t="s">
        <v>197</v>
      </c>
    </row>
    <row r="5" spans="1:7" ht="16.5" customHeight="1" thickBot="1" x14ac:dyDescent="0.3">
      <c r="A5" s="34" t="s">
        <v>45</v>
      </c>
      <c r="B5" s="363" t="s">
        <v>0</v>
      </c>
      <c r="C5" s="363"/>
      <c r="D5" s="363" t="s">
        <v>48</v>
      </c>
      <c r="E5" s="363"/>
      <c r="G5" s="323" t="s">
        <v>198</v>
      </c>
    </row>
    <row r="6" spans="1:7" ht="16.5" customHeight="1" x14ac:dyDescent="0.25">
      <c r="A6" s="33">
        <v>1</v>
      </c>
      <c r="B6" s="365" t="s">
        <v>44</v>
      </c>
      <c r="C6" s="365"/>
      <c r="D6" s="364"/>
      <c r="E6" s="364"/>
      <c r="G6" s="323" t="s">
        <v>199</v>
      </c>
    </row>
    <row r="7" spans="1:7" ht="16.5" customHeight="1" x14ac:dyDescent="0.25">
      <c r="A7" s="35">
        <v>2</v>
      </c>
      <c r="B7" s="373" t="s">
        <v>81</v>
      </c>
      <c r="C7" s="373"/>
      <c r="D7" s="379"/>
      <c r="E7" s="379"/>
      <c r="G7" s="323" t="s">
        <v>200</v>
      </c>
    </row>
    <row r="8" spans="1:7" ht="16.5" customHeight="1" thickBot="1" x14ac:dyDescent="0.3">
      <c r="A8" s="321">
        <v>3</v>
      </c>
      <c r="B8" s="375" t="s">
        <v>191</v>
      </c>
      <c r="C8" s="375"/>
      <c r="D8" s="376" t="s">
        <v>216</v>
      </c>
      <c r="E8" s="376"/>
      <c r="G8" s="323" t="s">
        <v>201</v>
      </c>
    </row>
    <row r="9" spans="1:7" ht="15.75" x14ac:dyDescent="0.25">
      <c r="G9" s="323" t="s">
        <v>202</v>
      </c>
    </row>
    <row r="10" spans="1:7" ht="15.75" x14ac:dyDescent="0.25">
      <c r="G10" s="323" t="s">
        <v>203</v>
      </c>
    </row>
    <row r="11" spans="1:7" ht="18" x14ac:dyDescent="0.25">
      <c r="A11" s="374" t="s">
        <v>54</v>
      </c>
      <c r="B11" s="374"/>
      <c r="C11" s="374"/>
      <c r="D11" s="374"/>
      <c r="E11" s="374"/>
      <c r="G11" s="323" t="s">
        <v>204</v>
      </c>
    </row>
    <row r="12" spans="1:7" ht="19.5" customHeight="1" thickBot="1" x14ac:dyDescent="0.3">
      <c r="A12" s="2"/>
      <c r="B12" s="2"/>
      <c r="C12" s="2"/>
      <c r="D12" s="2"/>
      <c r="E12" s="2"/>
      <c r="G12" s="323" t="s">
        <v>205</v>
      </c>
    </row>
    <row r="13" spans="1:7" ht="12.75" customHeight="1" x14ac:dyDescent="0.2">
      <c r="A13" s="369" t="s">
        <v>16</v>
      </c>
      <c r="B13" s="371" t="s">
        <v>15</v>
      </c>
      <c r="C13" s="371" t="s">
        <v>28</v>
      </c>
      <c r="D13" s="361" t="s">
        <v>13</v>
      </c>
      <c r="E13" s="361" t="s">
        <v>0</v>
      </c>
      <c r="G13" s="324" t="s">
        <v>193</v>
      </c>
    </row>
    <row r="14" spans="1:7" ht="20.25" customHeight="1" thickBot="1" x14ac:dyDescent="0.25">
      <c r="A14" s="370"/>
      <c r="B14" s="372"/>
      <c r="C14" s="372"/>
      <c r="D14" s="362"/>
      <c r="E14" s="362"/>
    </row>
    <row r="15" spans="1:7" ht="16.5" x14ac:dyDescent="0.25">
      <c r="A15" s="6"/>
      <c r="B15" s="10" t="s">
        <v>5</v>
      </c>
      <c r="C15" s="11"/>
      <c r="D15" s="44"/>
      <c r="E15" s="23"/>
    </row>
    <row r="16" spans="1:7" ht="16.5" x14ac:dyDescent="0.3">
      <c r="A16" s="13" t="s">
        <v>19</v>
      </c>
      <c r="B16" s="5">
        <f>VLOOKUP(A16,Perkiraan!$A$6:$C$65,2,0)</f>
        <v>410101</v>
      </c>
      <c r="C16" s="15" t="str">
        <f>VLOOKUP(A16,Perkiraan!$A$6:$C$65,3,0)</f>
        <v xml:space="preserve">Gaji/Pendapatan Bruder </v>
      </c>
      <c r="D16" s="45"/>
      <c r="E16" s="22" t="s">
        <v>36</v>
      </c>
      <c r="G16" s="230" t="s">
        <v>17</v>
      </c>
    </row>
    <row r="17" spans="1:7" ht="16.5" x14ac:dyDescent="0.3">
      <c r="A17" s="13" t="s">
        <v>20</v>
      </c>
      <c r="B17" s="5">
        <f>VLOOKUP(A17,Perkiraan!$A$6:$C$65,2,0)</f>
        <v>410102</v>
      </c>
      <c r="C17" s="15" t="str">
        <f>VLOOKUP(A17,Perkiraan!$A$6:$C$65,3,0)</f>
        <v>Pensiun Bruder</v>
      </c>
      <c r="D17" s="45"/>
      <c r="E17" s="22" t="s">
        <v>36</v>
      </c>
      <c r="G17" s="230" t="s">
        <v>18</v>
      </c>
    </row>
    <row r="18" spans="1:7" ht="16.5" x14ac:dyDescent="0.3">
      <c r="A18" s="13" t="s">
        <v>21</v>
      </c>
      <c r="B18" s="5">
        <f>VLOOKUP(A18,Perkiraan!$A$6:$C$65,2,0)</f>
        <v>430101</v>
      </c>
      <c r="C18" s="15" t="str">
        <f>VLOOKUP(A18,Perkiraan!$A$6:$C$65,3,0)</f>
        <v>Hasil Kebun Dan Piaraan</v>
      </c>
      <c r="D18" s="45"/>
      <c r="E18" s="22" t="s">
        <v>36</v>
      </c>
      <c r="G18" s="230" t="s">
        <v>19</v>
      </c>
    </row>
    <row r="19" spans="1:7" ht="16.5" x14ac:dyDescent="0.3">
      <c r="A19" s="13" t="s">
        <v>22</v>
      </c>
      <c r="B19" s="5">
        <f>VLOOKUP(A19,Perkiraan!$A$6:$C$65,2,0)</f>
        <v>420101</v>
      </c>
      <c r="C19" s="15" t="str">
        <f>VLOOKUP(A19,Perkiraan!$A$6:$C$65,3,0)</f>
        <v>Bunga Tabungan</v>
      </c>
      <c r="D19" s="45"/>
      <c r="E19" s="22" t="s">
        <v>36</v>
      </c>
      <c r="G19" s="230" t="s">
        <v>20</v>
      </c>
    </row>
    <row r="20" spans="1:7" ht="16.5" x14ac:dyDescent="0.3">
      <c r="A20" s="13" t="s">
        <v>23</v>
      </c>
      <c r="B20" s="5">
        <f>VLOOKUP(A20,Perkiraan!$A$6:$C$65,2,0)</f>
        <v>410202</v>
      </c>
      <c r="C20" s="15" t="str">
        <f>VLOOKUP(A20,Perkiraan!$A$6:$C$65,3,0)</f>
        <v xml:space="preserve">Sumbangan </v>
      </c>
      <c r="D20" s="45"/>
      <c r="E20" s="22" t="s">
        <v>36</v>
      </c>
      <c r="G20" s="230" t="s">
        <v>21</v>
      </c>
    </row>
    <row r="21" spans="1:7" ht="16.5" x14ac:dyDescent="0.3">
      <c r="A21" s="13" t="s">
        <v>24</v>
      </c>
      <c r="B21" s="5">
        <f>VLOOKUP(A21,Perkiraan!$A$6:$C$65,2,0)</f>
        <v>430103</v>
      </c>
      <c r="C21" s="15" t="str">
        <f>VLOOKUP(A21,Perkiraan!$A$6:$C$65,3,0)</f>
        <v>Penerimaan Lainnya</v>
      </c>
      <c r="D21" s="45"/>
      <c r="E21" s="22" t="s">
        <v>36</v>
      </c>
      <c r="G21" s="230" t="s">
        <v>22</v>
      </c>
    </row>
    <row r="22" spans="1:7" ht="16.5" x14ac:dyDescent="0.3">
      <c r="A22" s="13" t="s">
        <v>25</v>
      </c>
      <c r="B22" s="5">
        <f>VLOOKUP(A22,Perkiraan!$A$6:$C$65,2,0)</f>
        <v>610100</v>
      </c>
      <c r="C22" s="15" t="str">
        <f>VLOOKUP(A22,Perkiraan!$A$6:$C$65,3,0)</f>
        <v>Penerimaan dari DP</v>
      </c>
      <c r="D22" s="45"/>
      <c r="E22" s="22" t="s">
        <v>36</v>
      </c>
      <c r="G22" s="230" t="s">
        <v>23</v>
      </c>
    </row>
    <row r="23" spans="1:7" ht="16.5" x14ac:dyDescent="0.3">
      <c r="A23" s="13"/>
      <c r="B23" s="5"/>
      <c r="C23" s="15"/>
      <c r="D23" s="15"/>
      <c r="E23" s="22"/>
      <c r="G23" s="230" t="s">
        <v>24</v>
      </c>
    </row>
    <row r="24" spans="1:7" ht="17.25" thickBot="1" x14ac:dyDescent="0.35">
      <c r="A24" s="17"/>
      <c r="B24" s="5"/>
      <c r="C24" s="15"/>
      <c r="D24" s="55"/>
      <c r="E24" s="22"/>
      <c r="G24" s="230" t="s">
        <v>25</v>
      </c>
    </row>
    <row r="25" spans="1:7" ht="17.25" thickBot="1" x14ac:dyDescent="0.35">
      <c r="A25" s="366" t="s">
        <v>10</v>
      </c>
      <c r="B25" s="367"/>
      <c r="C25" s="368"/>
      <c r="D25" s="26">
        <f>SUM(D16:D24)</f>
        <v>0</v>
      </c>
      <c r="E25" s="26"/>
      <c r="G25" s="230"/>
    </row>
    <row r="26" spans="1:7" ht="17.25" customHeight="1" thickBot="1" x14ac:dyDescent="0.35">
      <c r="A26" s="2"/>
      <c r="B26" s="7"/>
      <c r="C26" s="1"/>
      <c r="D26" s="25"/>
      <c r="E26" s="25"/>
      <c r="G26" s="230">
        <v>1</v>
      </c>
    </row>
    <row r="27" spans="1:7" ht="19.5" customHeight="1" x14ac:dyDescent="0.2">
      <c r="A27" s="369" t="s">
        <v>16</v>
      </c>
      <c r="B27" s="371" t="s">
        <v>15</v>
      </c>
      <c r="C27" s="371" t="s">
        <v>29</v>
      </c>
      <c r="D27" s="377" t="s">
        <v>13</v>
      </c>
      <c r="E27" s="361" t="s">
        <v>0</v>
      </c>
      <c r="G27" s="230">
        <f t="shared" ref="G27:G56" si="0">G26+1</f>
        <v>2</v>
      </c>
    </row>
    <row r="28" spans="1:7" ht="17.25" customHeight="1" thickBot="1" x14ac:dyDescent="0.25">
      <c r="A28" s="370"/>
      <c r="B28" s="372"/>
      <c r="C28" s="372"/>
      <c r="D28" s="378"/>
      <c r="E28" s="362"/>
      <c r="G28" s="230">
        <f t="shared" si="0"/>
        <v>3</v>
      </c>
    </row>
    <row r="29" spans="1:7" ht="16.5" x14ac:dyDescent="0.3">
      <c r="A29" s="3"/>
      <c r="B29" s="14" t="s">
        <v>7</v>
      </c>
      <c r="C29" s="12"/>
      <c r="D29" s="46"/>
      <c r="E29" s="18"/>
      <c r="G29" s="230">
        <f t="shared" si="0"/>
        <v>4</v>
      </c>
    </row>
    <row r="30" spans="1:7" ht="16.5" x14ac:dyDescent="0.3">
      <c r="A30" s="4"/>
      <c r="B30" s="8" t="s">
        <v>8</v>
      </c>
      <c r="C30" s="9"/>
      <c r="D30" s="47"/>
      <c r="E30" s="19"/>
      <c r="G30" s="230">
        <f t="shared" si="0"/>
        <v>5</v>
      </c>
    </row>
    <row r="31" spans="1:7" ht="16.5" x14ac:dyDescent="0.3">
      <c r="A31" s="13">
        <v>1</v>
      </c>
      <c r="B31" s="5">
        <f>VLOOKUP(A31,Perkiraan!$A$6:$C$65,2,0)</f>
        <v>510101</v>
      </c>
      <c r="C31" s="15" t="str">
        <f>VLOOKUP(A31,Perkiraan!$A$6:$C$65,3,0)</f>
        <v xml:space="preserve">Makanan </v>
      </c>
      <c r="D31" s="48"/>
      <c r="E31" s="20" t="s">
        <v>37</v>
      </c>
      <c r="G31" s="230">
        <f t="shared" si="0"/>
        <v>6</v>
      </c>
    </row>
    <row r="32" spans="1:7" ht="16.5" x14ac:dyDescent="0.3">
      <c r="A32" s="13">
        <v>2</v>
      </c>
      <c r="B32" s="5">
        <f>VLOOKUP(A32,Perkiraan!$A$6:$C$65,2,0)</f>
        <v>510201</v>
      </c>
      <c r="C32" s="15" t="str">
        <f>VLOOKUP(A32,Perkiraan!$A$6:$C$65,3,0)</f>
        <v>Pakaian Dan Perlengkapan Pribadi</v>
      </c>
      <c r="D32" s="48"/>
      <c r="E32" s="20" t="s">
        <v>37</v>
      </c>
      <c r="G32" s="230">
        <f t="shared" si="0"/>
        <v>7</v>
      </c>
    </row>
    <row r="33" spans="1:7" ht="16.5" x14ac:dyDescent="0.3">
      <c r="A33" s="13">
        <v>3</v>
      </c>
      <c r="B33" s="5">
        <f>VLOOKUP(A33,Perkiraan!$A$6:$C$65,2,0)</f>
        <v>510301</v>
      </c>
      <c r="C33" s="15" t="str">
        <f>VLOOKUP(A33,Perkiraan!$A$6:$C$65,3,0)</f>
        <v xml:space="preserve">Pemeriksaan Dan Pengobatan </v>
      </c>
      <c r="D33" s="48"/>
      <c r="E33" s="20" t="s">
        <v>37</v>
      </c>
      <c r="G33" s="230">
        <f t="shared" si="0"/>
        <v>8</v>
      </c>
    </row>
    <row r="34" spans="1:7" ht="16.5" x14ac:dyDescent="0.3">
      <c r="A34" s="13">
        <v>4</v>
      </c>
      <c r="B34" s="5">
        <f>VLOOKUP(A34,Perkiraan!$A$6:$C$65,2,0)</f>
        <v>510303</v>
      </c>
      <c r="C34" s="15" t="str">
        <f>VLOOKUP(A34,Perkiraan!$A$6:$C$65,3,0)</f>
        <v>Hiburan / Rekreasi</v>
      </c>
      <c r="D34" s="48"/>
      <c r="E34" s="20" t="s">
        <v>37</v>
      </c>
      <c r="G34" s="230">
        <f t="shared" si="0"/>
        <v>9</v>
      </c>
    </row>
    <row r="35" spans="1:7" ht="16.5" customHeight="1" x14ac:dyDescent="0.3">
      <c r="A35" s="13">
        <v>5</v>
      </c>
      <c r="B35" s="5">
        <f>VLOOKUP(A35,Perkiraan!$A$6:$C$65,2,0)</f>
        <v>510501</v>
      </c>
      <c r="C35" s="15" t="str">
        <f>VLOOKUP(A35,Perkiraan!$A$6:$C$65,3,0)</f>
        <v>Transport Harian</v>
      </c>
      <c r="D35" s="48"/>
      <c r="E35" s="20" t="s">
        <v>37</v>
      </c>
      <c r="G35" s="230">
        <f t="shared" si="0"/>
        <v>10</v>
      </c>
    </row>
    <row r="36" spans="1:7" ht="16.5" x14ac:dyDescent="0.3">
      <c r="A36" s="13">
        <v>6</v>
      </c>
      <c r="B36" s="5">
        <f>VLOOKUP(A36,Perkiraan!$A$6:$C$65,2,0)</f>
        <v>520401</v>
      </c>
      <c r="C36" s="15" t="str">
        <f>VLOOKUP(A36,Perkiraan!$A$6:$C$65,3,0)</f>
        <v>Studi Pribadi</v>
      </c>
      <c r="D36" s="48"/>
      <c r="E36" s="20" t="s">
        <v>37</v>
      </c>
      <c r="G36" s="230">
        <f t="shared" si="0"/>
        <v>11</v>
      </c>
    </row>
    <row r="37" spans="1:7" ht="16.5" x14ac:dyDescent="0.3">
      <c r="A37" s="13"/>
      <c r="B37" s="5"/>
      <c r="C37" s="15"/>
      <c r="D37" s="52"/>
      <c r="E37" s="57"/>
      <c r="G37" s="230">
        <f t="shared" si="0"/>
        <v>12</v>
      </c>
    </row>
    <row r="38" spans="1:7" ht="16.5" x14ac:dyDescent="0.3">
      <c r="A38" s="4"/>
      <c r="B38" s="8" t="s">
        <v>6</v>
      </c>
      <c r="C38" s="58"/>
      <c r="D38" s="53"/>
      <c r="E38" s="59"/>
      <c r="G38" s="230">
        <f t="shared" si="0"/>
        <v>13</v>
      </c>
    </row>
    <row r="39" spans="1:7" ht="16.5" x14ac:dyDescent="0.3">
      <c r="A39" s="13">
        <v>7</v>
      </c>
      <c r="B39" s="5">
        <f>VLOOKUP(A39,Perkiraan!$A$6:$C$65,2,0)</f>
        <v>510102</v>
      </c>
      <c r="C39" s="15" t="str">
        <f>VLOOKUP(A39,Perkiraan!$A$6:$C$65,3,0)</f>
        <v>Bahan Bakar Dapur</v>
      </c>
      <c r="D39" s="49"/>
      <c r="E39" s="22" t="s">
        <v>36</v>
      </c>
      <c r="G39" s="230">
        <f t="shared" si="0"/>
        <v>14</v>
      </c>
    </row>
    <row r="40" spans="1:7" ht="16.5" x14ac:dyDescent="0.3">
      <c r="A40" s="13">
        <v>8</v>
      </c>
      <c r="B40" s="5">
        <f>VLOOKUP(A40,Perkiraan!$A$6:$C$65,2,0)</f>
        <v>510103</v>
      </c>
      <c r="C40" s="15" t="str">
        <f>VLOOKUP(A40,Perkiraan!$A$6:$C$65,3,0)</f>
        <v>Perlengkapan Cuci dan Kebersihan</v>
      </c>
      <c r="D40" s="49"/>
      <c r="E40" s="22" t="s">
        <v>36</v>
      </c>
      <c r="G40" s="230">
        <f t="shared" si="0"/>
        <v>15</v>
      </c>
    </row>
    <row r="41" spans="1:7" ht="16.5" x14ac:dyDescent="0.3">
      <c r="A41" s="13">
        <v>9</v>
      </c>
      <c r="B41" s="5">
        <f>VLOOKUP(A41,Perkiraan!$A$6:$C$65,2,0)</f>
        <v>510104</v>
      </c>
      <c r="C41" s="15" t="str">
        <f>VLOOKUP(A41,Perkiraan!$A$6:$C$65,3,0)</f>
        <v>Perabot Rumah Tangga</v>
      </c>
      <c r="D41" s="49"/>
      <c r="E41" s="22" t="s">
        <v>36</v>
      </c>
      <c r="G41" s="230">
        <f t="shared" si="0"/>
        <v>16</v>
      </c>
    </row>
    <row r="42" spans="1:7" ht="16.5" x14ac:dyDescent="0.3">
      <c r="A42" s="13">
        <v>10</v>
      </c>
      <c r="B42" s="5">
        <f>VLOOKUP(A41,Perkiraan!$A$6:$C$65,2,0)</f>
        <v>510104</v>
      </c>
      <c r="C42" s="15" t="str">
        <f>VLOOKUP(A42,Perkiraan!$A$6:$C$65,3,0)</f>
        <v xml:space="preserve">Iuran Hidup Bermasyarakat Dan Menggereja </v>
      </c>
      <c r="D42" s="49"/>
      <c r="E42" s="22" t="s">
        <v>36</v>
      </c>
      <c r="G42" s="230">
        <f t="shared" si="0"/>
        <v>17</v>
      </c>
    </row>
    <row r="43" spans="1:7" ht="16.5" x14ac:dyDescent="0.3">
      <c r="A43" s="13">
        <v>11</v>
      </c>
      <c r="B43" s="5">
        <f>VLOOKUP(A42,Perkiraan!$A$6:$C$65,2,0)</f>
        <v>510105</v>
      </c>
      <c r="C43" s="15" t="str">
        <f>VLOOKUP(A43,Perkiraan!$A$6:$C$65,3,0)</f>
        <v>Listrik</v>
      </c>
      <c r="D43" s="49"/>
      <c r="E43" s="22" t="s">
        <v>36</v>
      </c>
      <c r="G43" s="230">
        <f t="shared" si="0"/>
        <v>18</v>
      </c>
    </row>
    <row r="44" spans="1:7" ht="16.5" x14ac:dyDescent="0.3">
      <c r="A44" s="13">
        <v>12</v>
      </c>
      <c r="B44" s="5">
        <f>VLOOKUP(A43,Perkiraan!$A$6:$C$65,2,0)</f>
        <v>510401</v>
      </c>
      <c r="C44" s="15" t="str">
        <f>VLOOKUP(A44,Perkiraan!$A$6:$C$65,3,0)</f>
        <v>Air</v>
      </c>
      <c r="D44" s="49"/>
      <c r="E44" s="22" t="s">
        <v>36</v>
      </c>
      <c r="G44" s="230">
        <f t="shared" si="0"/>
        <v>19</v>
      </c>
    </row>
    <row r="45" spans="1:7" ht="16.5" x14ac:dyDescent="0.3">
      <c r="A45" s="13">
        <v>13</v>
      </c>
      <c r="B45" s="5">
        <f>VLOOKUP(A45,Perkiraan!$A$6:$C$65,2,0)</f>
        <v>510403</v>
      </c>
      <c r="C45" s="15" t="str">
        <f>VLOOKUP(A45,Perkiraan!$A$6:$C$65,3,0)</f>
        <v>Telepon Dan Internet</v>
      </c>
      <c r="D45" s="49"/>
      <c r="E45" s="22" t="s">
        <v>36</v>
      </c>
      <c r="G45" s="230">
        <f t="shared" si="0"/>
        <v>20</v>
      </c>
    </row>
    <row r="46" spans="1:7" ht="16.5" x14ac:dyDescent="0.3">
      <c r="A46" s="13">
        <v>14</v>
      </c>
      <c r="B46" s="5">
        <f>VLOOKUP(A46,Perkiraan!$A$6:$C$65,2,0)</f>
        <v>520201</v>
      </c>
      <c r="C46" s="15" t="str">
        <f>VLOOKUP(A46,Perkiraan!$A$6:$C$65,3,0)</f>
        <v>Keperluan Ibadah</v>
      </c>
      <c r="D46" s="49"/>
      <c r="E46" s="22" t="s">
        <v>36</v>
      </c>
      <c r="G46" s="230">
        <f t="shared" si="0"/>
        <v>21</v>
      </c>
    </row>
    <row r="47" spans="1:7" ht="16.5" x14ac:dyDescent="0.3">
      <c r="A47" s="13">
        <v>15</v>
      </c>
      <c r="B47" s="5">
        <f>VLOOKUP(A47,Perkiraan!$A$6:$C$65,2,0)</f>
        <v>530303</v>
      </c>
      <c r="C47" s="15" t="str">
        <f>VLOOKUP(A47,Perkiraan!$A$6:$C$65,3,0)</f>
        <v xml:space="preserve">Sumbangan </v>
      </c>
      <c r="D47" s="49"/>
      <c r="E47" s="22" t="s">
        <v>36</v>
      </c>
      <c r="G47" s="230">
        <f t="shared" si="0"/>
        <v>22</v>
      </c>
    </row>
    <row r="48" spans="1:7" ht="16.5" x14ac:dyDescent="0.3">
      <c r="A48" s="13">
        <v>16</v>
      </c>
      <c r="B48" s="5">
        <f>VLOOKUP(A48,Perkiraan!$A$6:$C$65,2,0)</f>
        <v>540101</v>
      </c>
      <c r="C48" s="15" t="str">
        <f>VLOOKUP(A48,Perkiraan!$A$6:$C$65,3,0)</f>
        <v>Insentif ART</v>
      </c>
      <c r="D48" s="49"/>
      <c r="E48" s="22" t="s">
        <v>36</v>
      </c>
      <c r="G48" s="230">
        <f t="shared" si="0"/>
        <v>23</v>
      </c>
    </row>
    <row r="49" spans="1:7" ht="16.5" x14ac:dyDescent="0.3">
      <c r="A49" s="13">
        <v>17</v>
      </c>
      <c r="B49" s="5">
        <f>VLOOKUP(A49,Perkiraan!$A$6:$C$65,2,0)</f>
        <v>540201</v>
      </c>
      <c r="C49" s="15" t="str">
        <f>VLOOKUP(A49,Perkiraan!$A$6:$C$65,3,0)</f>
        <v>Pemeliharaan Rumah</v>
      </c>
      <c r="D49" s="49"/>
      <c r="E49" s="22" t="s">
        <v>36</v>
      </c>
      <c r="G49" s="230">
        <f t="shared" si="0"/>
        <v>24</v>
      </c>
    </row>
    <row r="50" spans="1:7" ht="16.5" x14ac:dyDescent="0.3">
      <c r="A50" s="13">
        <v>18</v>
      </c>
      <c r="B50" s="5">
        <f>VLOOKUP(A50,Perkiraan!$A$6:$C$65,2,0)</f>
        <v>540202</v>
      </c>
      <c r="C50" s="15" t="str">
        <f>VLOOKUP(A50,Perkiraan!$A$6:$C$65,3,0)</f>
        <v>Pemeliharaan Kebun Dan Piaraan</v>
      </c>
      <c r="D50" s="49"/>
      <c r="E50" s="22" t="s">
        <v>36</v>
      </c>
      <c r="G50" s="230">
        <f t="shared" si="0"/>
        <v>25</v>
      </c>
    </row>
    <row r="51" spans="1:7" ht="16.5" x14ac:dyDescent="0.3">
      <c r="A51" s="13">
        <v>19</v>
      </c>
      <c r="B51" s="5">
        <f>VLOOKUP(A51,Perkiraan!$A$6:$C$65,2,0)</f>
        <v>540203</v>
      </c>
      <c r="C51" s="15" t="str">
        <f>VLOOKUP(A51,Perkiraan!$A$6:$C$65,3,0)</f>
        <v>Pemeliharaan Kendaraan</v>
      </c>
      <c r="D51" s="49"/>
      <c r="E51" s="22" t="s">
        <v>36</v>
      </c>
      <c r="F51" s="27"/>
      <c r="G51" s="230">
        <f t="shared" si="0"/>
        <v>26</v>
      </c>
    </row>
    <row r="52" spans="1:7" ht="16.5" x14ac:dyDescent="0.3">
      <c r="A52" s="13">
        <v>20</v>
      </c>
      <c r="B52" s="5">
        <f>VLOOKUP(A52,Perkiraan!$A$6:$C$65,2,0)</f>
        <v>540204</v>
      </c>
      <c r="C52" s="15" t="str">
        <f>VLOOKUP(A52,Perkiraan!$A$6:$C$65,3,0)</f>
        <v>Pemeliharaan Mesin Dan Peralatan</v>
      </c>
      <c r="D52" s="49"/>
      <c r="E52" s="22" t="s">
        <v>36</v>
      </c>
      <c r="G52" s="230">
        <f t="shared" si="0"/>
        <v>27</v>
      </c>
    </row>
    <row r="53" spans="1:7" ht="16.5" x14ac:dyDescent="0.3">
      <c r="A53" s="13">
        <v>21</v>
      </c>
      <c r="B53" s="5">
        <f>VLOOKUP(A53,Perkiraan!$A$6:$C$65,2,0)</f>
        <v>550101</v>
      </c>
      <c r="C53" s="15" t="str">
        <f>VLOOKUP(A53,Perkiraan!$A$6:$C$65,3,0)</f>
        <v>Administrasi Komunitas</v>
      </c>
      <c r="D53" s="49"/>
      <c r="E53" s="22" t="s">
        <v>36</v>
      </c>
      <c r="G53" s="230">
        <f t="shared" si="0"/>
        <v>28</v>
      </c>
    </row>
    <row r="54" spans="1:7" ht="16.5" x14ac:dyDescent="0.3">
      <c r="A54" s="13">
        <v>22</v>
      </c>
      <c r="B54" s="5">
        <f>VLOOKUP(A54,Perkiraan!$A$6:$C$65,2,0)</f>
        <v>550105</v>
      </c>
      <c r="C54" s="15" t="str">
        <f>VLOOKUP(A54,Perkiraan!$A$6:$C$65,3,0)</f>
        <v xml:space="preserve">Legal dan Perijinan </v>
      </c>
      <c r="D54" s="49"/>
      <c r="E54" s="22" t="s">
        <v>36</v>
      </c>
      <c r="G54" s="230">
        <f t="shared" si="0"/>
        <v>29</v>
      </c>
    </row>
    <row r="55" spans="1:7" ht="16.5" x14ac:dyDescent="0.3">
      <c r="A55" s="13">
        <v>23</v>
      </c>
      <c r="B55" s="5">
        <f>VLOOKUP(A55,Perkiraan!$A$6:$C$65,2,0)</f>
        <v>550106</v>
      </c>
      <c r="C55" s="15" t="str">
        <f>VLOOKUP(A55,Perkiraan!$A$6:$C$65,3,0)</f>
        <v>Buku, Majalah, Koran</v>
      </c>
      <c r="D55" s="49"/>
      <c r="E55" s="22" t="s">
        <v>36</v>
      </c>
      <c r="G55" s="230">
        <f t="shared" si="0"/>
        <v>30</v>
      </c>
    </row>
    <row r="56" spans="1:7" ht="16.5" x14ac:dyDescent="0.3">
      <c r="A56" s="13">
        <v>24</v>
      </c>
      <c r="B56" s="5">
        <f>VLOOKUP(A56,Perkiraan!$A$6:$C$65,2,0)</f>
        <v>550107</v>
      </c>
      <c r="C56" s="15" t="str">
        <f>VLOOKUP(A56,Perkiraan!$A$6:$C$65,3,0)</f>
        <v>Administrasi Bank</v>
      </c>
      <c r="D56" s="49"/>
      <c r="E56" s="22" t="s">
        <v>36</v>
      </c>
      <c r="G56" s="230">
        <f t="shared" si="0"/>
        <v>31</v>
      </c>
    </row>
    <row r="57" spans="1:7" ht="16.5" x14ac:dyDescent="0.3">
      <c r="A57" s="13">
        <v>25</v>
      </c>
      <c r="B57" s="5">
        <f>VLOOKUP(A57,Perkiraan!$A$6:$C$65,2,0)</f>
        <v>550201</v>
      </c>
      <c r="C57" s="15" t="str">
        <f>VLOOKUP(A57,Perkiraan!$A$6:$C$65,3,0)</f>
        <v>Pajak Bunga Bank</v>
      </c>
      <c r="D57" s="49"/>
      <c r="E57" s="22" t="s">
        <v>36</v>
      </c>
      <c r="G57" s="230">
        <v>32</v>
      </c>
    </row>
    <row r="58" spans="1:7" ht="16.5" x14ac:dyDescent="0.3">
      <c r="A58" s="13">
        <v>26</v>
      </c>
      <c r="B58" s="5">
        <f>VLOOKUP(A58,Perkiraan!$A$6:$C$65,2,0)</f>
        <v>550202</v>
      </c>
      <c r="C58" s="15" t="str">
        <f>VLOOKUP(A58,Perkiraan!$A$6:$C$65,3,0)</f>
        <v>Pajak Kendaraan Dan PBB</v>
      </c>
      <c r="D58" s="49"/>
      <c r="E58" s="22" t="s">
        <v>36</v>
      </c>
      <c r="G58" s="230">
        <f t="shared" ref="G58:G63" si="1">G57+1</f>
        <v>33</v>
      </c>
    </row>
    <row r="59" spans="1:7" ht="16.5" x14ac:dyDescent="0.3">
      <c r="A59" s="13">
        <v>29</v>
      </c>
      <c r="B59" s="5">
        <f>VLOOKUP(A59,Perkiraan!$A$6:$C$65,2,0)</f>
        <v>520501</v>
      </c>
      <c r="C59" s="15" t="str">
        <f>VLOOKUP(A59,Perkiraan!$A$6:$C$65,3,0)</f>
        <v>Penunjang Kesehatan Lansia</v>
      </c>
      <c r="D59" s="49"/>
      <c r="E59" s="22" t="s">
        <v>36</v>
      </c>
      <c r="G59" s="230">
        <f t="shared" si="1"/>
        <v>34</v>
      </c>
    </row>
    <row r="60" spans="1:7" ht="16.5" x14ac:dyDescent="0.3">
      <c r="A60" s="13">
        <v>30</v>
      </c>
      <c r="B60" s="5">
        <f>VLOOKUP(A60,Perkiraan!$A$6:$C$65,2,0)</f>
        <v>520502</v>
      </c>
      <c r="C60" s="15" t="str">
        <f>VLOOKUP(A60,Perkiraan!$A$6:$C$65,3,0)</f>
        <v>Pemeliharaan Rohani Lansia</v>
      </c>
      <c r="D60" s="49"/>
      <c r="E60" s="22" t="s">
        <v>36</v>
      </c>
      <c r="G60" s="230">
        <f t="shared" si="1"/>
        <v>35</v>
      </c>
    </row>
    <row r="61" spans="1:7" ht="16.5" x14ac:dyDescent="0.3">
      <c r="A61" s="13">
        <v>31</v>
      </c>
      <c r="B61" s="5">
        <f>VLOOKUP(A61,Perkiraan!$A$6:$C$65,2,0)</f>
        <v>520503</v>
      </c>
      <c r="C61" s="15" t="str">
        <f>VLOOKUP(A61,Perkiraan!$A$6:$C$65,3,0)</f>
        <v>Kegiatan Bruder Lansia</v>
      </c>
      <c r="D61" s="49"/>
      <c r="E61" s="22" t="s">
        <v>36</v>
      </c>
      <c r="G61" s="230">
        <f t="shared" si="1"/>
        <v>36</v>
      </c>
    </row>
    <row r="62" spans="1:7" ht="16.5" x14ac:dyDescent="0.3">
      <c r="A62" s="13"/>
      <c r="B62" s="5"/>
      <c r="C62" s="15"/>
      <c r="D62" s="49"/>
      <c r="E62" s="56"/>
      <c r="G62" s="230">
        <f t="shared" si="1"/>
        <v>37</v>
      </c>
    </row>
    <row r="63" spans="1:7" ht="16.5" x14ac:dyDescent="0.3">
      <c r="A63" s="13"/>
      <c r="B63" s="212" t="s">
        <v>119</v>
      </c>
      <c r="C63" s="15"/>
      <c r="D63" s="49"/>
      <c r="E63" s="21"/>
      <c r="G63" s="230">
        <f t="shared" si="1"/>
        <v>38</v>
      </c>
    </row>
    <row r="64" spans="1:7" ht="16.5" x14ac:dyDescent="0.3">
      <c r="A64" s="13">
        <v>32</v>
      </c>
      <c r="B64" s="5">
        <v>130300</v>
      </c>
      <c r="C64" s="15" t="str">
        <f>VLOOKUP(A64,Perkiraan!$A$6:$C$65,3,0)</f>
        <v>Mesin dan Peralatan</v>
      </c>
      <c r="D64" s="49"/>
      <c r="E64" s="253" t="s">
        <v>146</v>
      </c>
      <c r="G64" s="230">
        <f>G61+1</f>
        <v>37</v>
      </c>
    </row>
    <row r="65" spans="1:7" ht="16.5" x14ac:dyDescent="0.3">
      <c r="A65" s="13">
        <v>33</v>
      </c>
      <c r="B65" s="5">
        <v>130400</v>
      </c>
      <c r="C65" s="15" t="str">
        <f>VLOOKUP(A65,Perkiraan!$A$6:$C$65,3,0)</f>
        <v>Perabot Rumah Tangga</v>
      </c>
      <c r="D65" s="49"/>
      <c r="E65" s="253" t="s">
        <v>146</v>
      </c>
      <c r="G65" s="230">
        <f>G64+1</f>
        <v>38</v>
      </c>
    </row>
    <row r="66" spans="1:7" ht="16.5" x14ac:dyDescent="0.3">
      <c r="A66" s="13">
        <v>34</v>
      </c>
      <c r="B66" s="5">
        <v>520100</v>
      </c>
      <c r="C66" s="15" t="str">
        <f>VLOOKUP(A66,Perkiraan!$A$6:$C$65,3,0)</f>
        <v>Transport Pertemuan</v>
      </c>
      <c r="D66" s="49"/>
      <c r="E66" s="253" t="s">
        <v>146</v>
      </c>
      <c r="G66" s="230">
        <f>G65+1</f>
        <v>39</v>
      </c>
    </row>
    <row r="67" spans="1:7" ht="16.5" x14ac:dyDescent="0.3">
      <c r="A67" s="13">
        <v>35</v>
      </c>
      <c r="B67" s="5">
        <v>520200</v>
      </c>
      <c r="C67" s="15" t="str">
        <f>VLOOKUP(A67,Perkiraan!$A$6:$C$65,3,0)</f>
        <v>Perayaan Syukur</v>
      </c>
      <c r="D67" s="49"/>
      <c r="E67" s="253" t="s">
        <v>146</v>
      </c>
      <c r="G67" s="230">
        <f t="shared" ref="G67:G68" si="2">G66+1</f>
        <v>40</v>
      </c>
    </row>
    <row r="68" spans="1:7" ht="16.5" x14ac:dyDescent="0.3">
      <c r="A68" s="13">
        <v>36</v>
      </c>
      <c r="B68" s="5">
        <v>510501</v>
      </c>
      <c r="C68" s="15" t="str">
        <f>VLOOKUP(A68,Perkiraan!$A$6:$C$65,3,0)</f>
        <v>Kegiatan Lansia</v>
      </c>
      <c r="D68" s="49"/>
      <c r="E68" s="253" t="s">
        <v>146</v>
      </c>
      <c r="G68" s="230">
        <f t="shared" si="2"/>
        <v>41</v>
      </c>
    </row>
    <row r="69" spans="1:7" ht="16.5" x14ac:dyDescent="0.3">
      <c r="A69" s="13">
        <v>37</v>
      </c>
      <c r="B69" s="5">
        <v>540501</v>
      </c>
      <c r="C69" s="15" t="str">
        <f>VLOOKUP(A69,Perkiraan!$A$6:$C$65,3,0)</f>
        <v>Pemeliharaan Rumah</v>
      </c>
      <c r="D69" s="49"/>
      <c r="E69" s="253" t="s">
        <v>146</v>
      </c>
      <c r="G69" s="230"/>
    </row>
    <row r="70" spans="1:7" ht="16.5" x14ac:dyDescent="0.3">
      <c r="A70" s="13">
        <v>38</v>
      </c>
      <c r="B70" s="5">
        <v>540300</v>
      </c>
      <c r="C70" s="15" t="str">
        <f>VLOOKUP(A70,Perkiraan!$A$6:$C$65,3,0)</f>
        <v>Budget Khusus Lainnya</v>
      </c>
      <c r="D70" s="49"/>
      <c r="E70" s="253" t="s">
        <v>146</v>
      </c>
      <c r="G70" s="336"/>
    </row>
    <row r="71" spans="1:7" ht="16.5" x14ac:dyDescent="0.3">
      <c r="A71" s="13"/>
      <c r="B71" s="5"/>
      <c r="C71" s="15"/>
      <c r="D71" s="320"/>
      <c r="E71" s="253"/>
      <c r="G71" s="336"/>
    </row>
    <row r="72" spans="1:7" ht="17.25" thickBot="1" x14ac:dyDescent="0.35">
      <c r="A72" s="30"/>
      <c r="B72" s="36"/>
      <c r="C72" s="38"/>
      <c r="D72" s="54"/>
      <c r="E72" s="39"/>
      <c r="G72" s="336"/>
    </row>
    <row r="73" spans="1:7" ht="17.25" thickBot="1" x14ac:dyDescent="0.35">
      <c r="A73" s="366" t="s">
        <v>70</v>
      </c>
      <c r="B73" s="367"/>
      <c r="C73" s="368"/>
      <c r="D73" s="24">
        <f>SUM(D29:D72)</f>
        <v>0</v>
      </c>
      <c r="E73" s="24"/>
      <c r="G73" s="336"/>
    </row>
    <row r="74" spans="1:7" ht="16.5" x14ac:dyDescent="0.3">
      <c r="A74" s="40"/>
      <c r="B74" s="37"/>
      <c r="C74" s="41"/>
      <c r="D74" s="43"/>
      <c r="E74" s="42"/>
      <c r="G74" s="336"/>
    </row>
    <row r="75" spans="1:7" x14ac:dyDescent="0.2">
      <c r="G75" s="336"/>
    </row>
    <row r="76" spans="1:7" x14ac:dyDescent="0.2">
      <c r="G76" s="336"/>
    </row>
    <row r="77" spans="1:7" x14ac:dyDescent="0.2">
      <c r="C77" s="28"/>
      <c r="D77" s="16"/>
      <c r="G77" s="336"/>
    </row>
    <row r="78" spans="1:7" x14ac:dyDescent="0.2">
      <c r="C78" s="28"/>
      <c r="D78" s="16"/>
      <c r="G78" s="336"/>
    </row>
    <row r="79" spans="1:7" x14ac:dyDescent="0.2">
      <c r="C79" s="28"/>
      <c r="D79" s="16"/>
      <c r="G79" s="336"/>
    </row>
    <row r="80" spans="1:7" x14ac:dyDescent="0.2">
      <c r="C80" s="28"/>
      <c r="D80" s="16"/>
      <c r="G80" s="336"/>
    </row>
    <row r="81" spans="3:7" x14ac:dyDescent="0.2">
      <c r="C81" s="28"/>
      <c r="D81" s="16"/>
      <c r="G81" s="336"/>
    </row>
    <row r="82" spans="3:7" x14ac:dyDescent="0.2">
      <c r="C82" s="28"/>
      <c r="D82" s="16"/>
      <c r="G82" s="336"/>
    </row>
    <row r="83" spans="3:7" x14ac:dyDescent="0.2">
      <c r="C83" s="28"/>
      <c r="D83" s="16"/>
      <c r="G83" s="336"/>
    </row>
    <row r="84" spans="3:7" x14ac:dyDescent="0.2">
      <c r="C84" s="28"/>
      <c r="D84" s="16"/>
      <c r="G84" s="336"/>
    </row>
    <row r="85" spans="3:7" x14ac:dyDescent="0.2">
      <c r="C85" s="28"/>
      <c r="D85" s="16"/>
      <c r="G85" s="336"/>
    </row>
    <row r="86" spans="3:7" x14ac:dyDescent="0.2">
      <c r="C86" s="28"/>
      <c r="D86" s="16"/>
      <c r="G86" s="336"/>
    </row>
    <row r="87" spans="3:7" x14ac:dyDescent="0.2">
      <c r="C87" s="28"/>
      <c r="D87" s="16"/>
      <c r="G87" s="336"/>
    </row>
    <row r="88" spans="3:7" x14ac:dyDescent="0.2">
      <c r="D88" s="16"/>
      <c r="G88" s="336"/>
    </row>
    <row r="89" spans="3:7" x14ac:dyDescent="0.2">
      <c r="G89" s="336"/>
    </row>
    <row r="90" spans="3:7" x14ac:dyDescent="0.2">
      <c r="D90" s="16"/>
      <c r="G90" s="336"/>
    </row>
    <row r="91" spans="3:7" x14ac:dyDescent="0.2">
      <c r="G91" s="336"/>
    </row>
    <row r="92" spans="3:7" x14ac:dyDescent="0.2">
      <c r="G92" s="336"/>
    </row>
    <row r="93" spans="3:7" x14ac:dyDescent="0.2">
      <c r="G93" s="336"/>
    </row>
    <row r="94" spans="3:7" x14ac:dyDescent="0.2">
      <c r="G94" s="336"/>
    </row>
    <row r="95" spans="3:7" x14ac:dyDescent="0.2">
      <c r="G95" s="336"/>
    </row>
    <row r="96" spans="3:7" x14ac:dyDescent="0.2">
      <c r="G96" s="336"/>
    </row>
    <row r="97" spans="7:7" x14ac:dyDescent="0.2">
      <c r="G97" s="336"/>
    </row>
    <row r="98" spans="7:7" x14ac:dyDescent="0.2">
      <c r="G98" s="336"/>
    </row>
    <row r="99" spans="7:7" x14ac:dyDescent="0.2">
      <c r="G99" s="336"/>
    </row>
    <row r="100" spans="7:7" x14ac:dyDescent="0.2">
      <c r="G100" s="336"/>
    </row>
    <row r="101" spans="7:7" x14ac:dyDescent="0.2">
      <c r="G101" s="336"/>
    </row>
    <row r="102" spans="7:7" x14ac:dyDescent="0.2">
      <c r="G102" s="336"/>
    </row>
    <row r="103" spans="7:7" x14ac:dyDescent="0.2">
      <c r="G103" s="336"/>
    </row>
    <row r="104" spans="7:7" x14ac:dyDescent="0.2">
      <c r="G104" s="336"/>
    </row>
    <row r="105" spans="7:7" x14ac:dyDescent="0.2">
      <c r="G105" s="336"/>
    </row>
    <row r="106" spans="7:7" x14ac:dyDescent="0.2">
      <c r="G106" s="336"/>
    </row>
    <row r="107" spans="7:7" x14ac:dyDescent="0.2">
      <c r="G107" s="336"/>
    </row>
    <row r="108" spans="7:7" x14ac:dyDescent="0.2">
      <c r="G108" s="336"/>
    </row>
    <row r="109" spans="7:7" x14ac:dyDescent="0.2">
      <c r="G109" s="336"/>
    </row>
    <row r="110" spans="7:7" ht="12.75" customHeight="1" x14ac:dyDescent="0.2">
      <c r="G110" s="336"/>
    </row>
    <row r="111" spans="7:7" ht="13.7" customHeight="1" x14ac:dyDescent="0.2">
      <c r="G111" s="336"/>
    </row>
    <row r="112" spans="7:7" x14ac:dyDescent="0.2">
      <c r="G112" s="336"/>
    </row>
    <row r="113" spans="7:7" x14ac:dyDescent="0.2">
      <c r="G113" s="336"/>
    </row>
    <row r="114" spans="7:7" x14ac:dyDescent="0.2">
      <c r="G114" s="336"/>
    </row>
    <row r="115" spans="7:7" x14ac:dyDescent="0.2">
      <c r="G115" s="336"/>
    </row>
    <row r="116" spans="7:7" x14ac:dyDescent="0.2">
      <c r="G116" s="336"/>
    </row>
    <row r="117" spans="7:7" x14ac:dyDescent="0.2">
      <c r="G117" s="336"/>
    </row>
    <row r="118" spans="7:7" x14ac:dyDescent="0.2">
      <c r="G118" s="336"/>
    </row>
    <row r="119" spans="7:7" x14ac:dyDescent="0.2">
      <c r="G119" s="336"/>
    </row>
    <row r="120" spans="7:7" x14ac:dyDescent="0.2">
      <c r="G120" s="336"/>
    </row>
    <row r="121" spans="7:7" x14ac:dyDescent="0.2">
      <c r="G121" s="336"/>
    </row>
    <row r="122" spans="7:7" x14ac:dyDescent="0.2">
      <c r="G122" s="336"/>
    </row>
    <row r="123" spans="7:7" x14ac:dyDescent="0.2">
      <c r="G123" s="336"/>
    </row>
    <row r="124" spans="7:7" x14ac:dyDescent="0.2">
      <c r="G124" s="336"/>
    </row>
    <row r="125" spans="7:7" x14ac:dyDescent="0.2">
      <c r="G125" s="336"/>
    </row>
    <row r="126" spans="7:7" x14ac:dyDescent="0.2">
      <c r="G126" s="336"/>
    </row>
    <row r="127" spans="7:7" x14ac:dyDescent="0.2">
      <c r="G127" s="336"/>
    </row>
    <row r="128" spans="7:7" x14ac:dyDescent="0.2">
      <c r="G128" s="336"/>
    </row>
    <row r="129" spans="7:7" x14ac:dyDescent="0.2">
      <c r="G129" s="336"/>
    </row>
    <row r="130" spans="7:7" x14ac:dyDescent="0.2">
      <c r="G130" s="336"/>
    </row>
    <row r="131" spans="7:7" x14ac:dyDescent="0.2">
      <c r="G131" s="336"/>
    </row>
    <row r="132" spans="7:7" x14ac:dyDescent="0.2">
      <c r="G132" s="336"/>
    </row>
    <row r="133" spans="7:7" x14ac:dyDescent="0.2">
      <c r="G133" s="336"/>
    </row>
    <row r="134" spans="7:7" x14ac:dyDescent="0.2">
      <c r="G134" s="336"/>
    </row>
    <row r="135" spans="7:7" x14ac:dyDescent="0.2">
      <c r="G135" s="336"/>
    </row>
    <row r="136" spans="7:7" x14ac:dyDescent="0.2">
      <c r="G136" s="336"/>
    </row>
    <row r="137" spans="7:7" x14ac:dyDescent="0.2">
      <c r="G137" s="336"/>
    </row>
    <row r="138" spans="7:7" x14ac:dyDescent="0.2">
      <c r="G138" s="336"/>
    </row>
    <row r="139" spans="7:7" x14ac:dyDescent="0.2">
      <c r="G139" s="336"/>
    </row>
    <row r="140" spans="7:7" x14ac:dyDescent="0.2">
      <c r="G140" s="336"/>
    </row>
    <row r="141" spans="7:7" x14ac:dyDescent="0.2">
      <c r="G141" s="336"/>
    </row>
    <row r="142" spans="7:7" x14ac:dyDescent="0.2">
      <c r="G142" s="336"/>
    </row>
    <row r="143" spans="7:7" x14ac:dyDescent="0.2">
      <c r="G143" s="336"/>
    </row>
    <row r="144" spans="7:7" x14ac:dyDescent="0.2">
      <c r="G144" s="336"/>
    </row>
    <row r="145" spans="7:7" x14ac:dyDescent="0.2">
      <c r="G145" s="336"/>
    </row>
    <row r="146" spans="7:7" x14ac:dyDescent="0.2">
      <c r="G146" s="336"/>
    </row>
    <row r="147" spans="7:7" x14ac:dyDescent="0.2">
      <c r="G147" s="336"/>
    </row>
    <row r="148" spans="7:7" x14ac:dyDescent="0.2">
      <c r="G148" s="336"/>
    </row>
    <row r="149" spans="7:7" x14ac:dyDescent="0.2">
      <c r="G149" s="336"/>
    </row>
    <row r="150" spans="7:7" x14ac:dyDescent="0.2">
      <c r="G150" s="336"/>
    </row>
    <row r="151" spans="7:7" x14ac:dyDescent="0.2">
      <c r="G151" s="336"/>
    </row>
    <row r="152" spans="7:7" x14ac:dyDescent="0.2">
      <c r="G152" s="336"/>
    </row>
    <row r="153" spans="7:7" x14ac:dyDescent="0.2">
      <c r="G153" s="336"/>
    </row>
    <row r="154" spans="7:7" x14ac:dyDescent="0.2">
      <c r="G154" s="336"/>
    </row>
    <row r="155" spans="7:7" x14ac:dyDescent="0.2">
      <c r="G155" s="336"/>
    </row>
    <row r="156" spans="7:7" x14ac:dyDescent="0.2">
      <c r="G156" s="336"/>
    </row>
    <row r="157" spans="7:7" x14ac:dyDescent="0.2">
      <c r="G157" s="336"/>
    </row>
    <row r="158" spans="7:7" x14ac:dyDescent="0.2">
      <c r="G158" s="336"/>
    </row>
    <row r="159" spans="7:7" x14ac:dyDescent="0.2">
      <c r="G159" s="336"/>
    </row>
    <row r="160" spans="7:7" x14ac:dyDescent="0.2">
      <c r="G160" s="336"/>
    </row>
    <row r="161" spans="7:7" x14ac:dyDescent="0.2">
      <c r="G161" s="336"/>
    </row>
    <row r="162" spans="7:7" x14ac:dyDescent="0.2">
      <c r="G162" s="336"/>
    </row>
    <row r="163" spans="7:7" x14ac:dyDescent="0.2">
      <c r="G163" s="336"/>
    </row>
    <row r="173" spans="7:7" ht="12.75" customHeight="1" x14ac:dyDescent="0.2"/>
    <row r="174" spans="7:7" ht="13.7" customHeight="1" x14ac:dyDescent="0.2"/>
    <row r="199" ht="12.75" customHeight="1" x14ac:dyDescent="0.2"/>
    <row r="200" ht="13.7" customHeight="1" x14ac:dyDescent="0.2"/>
    <row r="262" ht="12.75" customHeight="1" x14ac:dyDescent="0.2"/>
    <row r="263" ht="13.7" customHeight="1" x14ac:dyDescent="0.2"/>
    <row r="288" ht="12.75" customHeight="1" x14ac:dyDescent="0.2"/>
    <row r="289" ht="13.7" customHeight="1" x14ac:dyDescent="0.2"/>
    <row r="351" ht="12.75" customHeight="1" x14ac:dyDescent="0.2"/>
    <row r="352" ht="13.7" customHeight="1" x14ac:dyDescent="0.2"/>
    <row r="377" ht="12.75" customHeight="1" x14ac:dyDescent="0.2"/>
    <row r="378" ht="13.7" customHeight="1" x14ac:dyDescent="0.2"/>
    <row r="440" ht="12.75" customHeight="1" x14ac:dyDescent="0.2"/>
    <row r="441" ht="13.7" customHeight="1" x14ac:dyDescent="0.2"/>
    <row r="466" ht="12.75" customHeight="1" x14ac:dyDescent="0.2"/>
    <row r="467" ht="13.7" customHeight="1" x14ac:dyDescent="0.2"/>
    <row r="529" ht="12.75" customHeight="1" x14ac:dyDescent="0.2"/>
    <row r="530" ht="13.7" customHeight="1" x14ac:dyDescent="0.2"/>
    <row r="555" ht="12.75" customHeight="1" x14ac:dyDescent="0.2"/>
    <row r="556" ht="13.7" customHeight="1" x14ac:dyDescent="0.2"/>
    <row r="618" ht="12.75" customHeight="1" x14ac:dyDescent="0.2"/>
    <row r="619" ht="13.7" customHeight="1" x14ac:dyDescent="0.2"/>
    <row r="644" ht="12.75" customHeight="1" x14ac:dyDescent="0.2"/>
    <row r="645" ht="13.7" customHeight="1" x14ac:dyDescent="0.2"/>
    <row r="707" ht="12.75" customHeight="1" x14ac:dyDescent="0.2"/>
    <row r="708" ht="13.7" customHeight="1" x14ac:dyDescent="0.2"/>
    <row r="733" ht="12.75" customHeight="1" x14ac:dyDescent="0.2"/>
    <row r="734" ht="13.7" customHeight="1" x14ac:dyDescent="0.2"/>
    <row r="796" ht="12.75" customHeight="1" x14ac:dyDescent="0.2"/>
    <row r="797" ht="13.7" customHeight="1" x14ac:dyDescent="0.2"/>
    <row r="822" ht="12.75" customHeight="1" x14ac:dyDescent="0.2"/>
    <row r="823" ht="13.7" customHeight="1" x14ac:dyDescent="0.2"/>
    <row r="885" ht="12.75" customHeight="1" x14ac:dyDescent="0.2"/>
    <row r="886" ht="13.7" customHeight="1" x14ac:dyDescent="0.2"/>
    <row r="911" ht="12.75" customHeight="1" x14ac:dyDescent="0.2"/>
    <row r="912" ht="13.7" customHeight="1" x14ac:dyDescent="0.2"/>
    <row r="974" ht="12.75" customHeight="1" x14ac:dyDescent="0.2"/>
    <row r="975" ht="13.7" customHeight="1" x14ac:dyDescent="0.2"/>
    <row r="1000" ht="12.75" customHeight="1" x14ac:dyDescent="0.2"/>
    <row r="1001" ht="13.7" customHeight="1" x14ac:dyDescent="0.2"/>
  </sheetData>
  <sheetProtection algorithmName="SHA-512" hashValue="NAZrX1soq6lEFKDSblvAEtFCN7yQk/X5PO902YKotYzyWeErbFboShPavNZ2e8cBrF/kA0Z8p5llm6VktNmcYw==" saltValue="kZOqyVZweDnW2aU660Njww==" spinCount="100000" sheet="1" objects="1" scenarios="1"/>
  <sortState xmlns:xlrd2="http://schemas.microsoft.com/office/spreadsheetml/2017/richdata2" ref="C64:C65">
    <sortCondition ref="C64"/>
  </sortState>
  <mergeCells count="26">
    <mergeCell ref="D2:E2"/>
    <mergeCell ref="A2:C2"/>
    <mergeCell ref="A3:C3"/>
    <mergeCell ref="D3:E3"/>
    <mergeCell ref="A1:E1"/>
    <mergeCell ref="A73:C73"/>
    <mergeCell ref="A25:C25"/>
    <mergeCell ref="A27:A28"/>
    <mergeCell ref="B27:B28"/>
    <mergeCell ref="B7:C7"/>
    <mergeCell ref="A11:E11"/>
    <mergeCell ref="E13:E14"/>
    <mergeCell ref="E27:E28"/>
    <mergeCell ref="B8:C8"/>
    <mergeCell ref="D8:E8"/>
    <mergeCell ref="D27:D28"/>
    <mergeCell ref="C27:C28"/>
    <mergeCell ref="D7:E7"/>
    <mergeCell ref="A13:A14"/>
    <mergeCell ref="B13:B14"/>
    <mergeCell ref="C13:C14"/>
    <mergeCell ref="D13:D14"/>
    <mergeCell ref="D5:E5"/>
    <mergeCell ref="D6:E6"/>
    <mergeCell ref="B5:C5"/>
    <mergeCell ref="B6:C6"/>
  </mergeCells>
  <phoneticPr fontId="13" type="noConversion"/>
  <pageMargins left="0.7" right="0.7" top="0.75" bottom="0.75" header="0.3" footer="0.3"/>
  <pageSetup paperSize="9" scale="95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/>
  <dimension ref="A1:C65"/>
  <sheetViews>
    <sheetView workbookViewId="0">
      <selection activeCell="F53" sqref="F53"/>
    </sheetView>
  </sheetViews>
  <sheetFormatPr defaultColWidth="9.140625" defaultRowHeight="12.75" x14ac:dyDescent="0.2"/>
  <cols>
    <col min="1" max="1" width="6.5703125" style="138" customWidth="1"/>
    <col min="2" max="2" width="16.140625" style="32" customWidth="1"/>
    <col min="3" max="3" width="55.28515625" style="138" customWidth="1"/>
    <col min="4" max="4" width="8.85546875" style="138" customWidth="1"/>
    <col min="5" max="16384" width="9.140625" style="138"/>
  </cols>
  <sheetData>
    <row r="1" spans="1:3" ht="20.25" x14ac:dyDescent="0.3">
      <c r="A1" s="383" t="s">
        <v>164</v>
      </c>
      <c r="B1" s="383"/>
      <c r="C1" s="383"/>
    </row>
    <row r="2" spans="1:3" ht="20.25" x14ac:dyDescent="0.3">
      <c r="A2" s="383" t="s">
        <v>165</v>
      </c>
      <c r="B2" s="383"/>
      <c r="C2" s="383"/>
    </row>
    <row r="3" spans="1:3" ht="17.25" customHeight="1" x14ac:dyDescent="0.3">
      <c r="A3" s="51"/>
      <c r="B3" s="31"/>
      <c r="C3" s="51"/>
    </row>
    <row r="4" spans="1:3" ht="20.25" customHeight="1" x14ac:dyDescent="0.25">
      <c r="A4" s="130"/>
      <c r="B4" s="131"/>
    </row>
    <row r="5" spans="1:3" ht="31.5" x14ac:dyDescent="0.2">
      <c r="A5" s="139" t="s">
        <v>16</v>
      </c>
      <c r="B5" s="140" t="s">
        <v>15</v>
      </c>
      <c r="C5" s="139" t="s">
        <v>28</v>
      </c>
    </row>
    <row r="6" spans="1:3" ht="18" customHeight="1" x14ac:dyDescent="0.25">
      <c r="A6" s="141"/>
      <c r="B6" s="132" t="s">
        <v>27</v>
      </c>
      <c r="C6" s="141"/>
    </row>
    <row r="7" spans="1:3" ht="17.25" customHeight="1" x14ac:dyDescent="0.2">
      <c r="A7" s="143" t="s">
        <v>17</v>
      </c>
      <c r="B7" s="273">
        <v>110100</v>
      </c>
      <c r="C7" s="263" t="s">
        <v>189</v>
      </c>
    </row>
    <row r="8" spans="1:3" ht="17.25" customHeight="1" x14ac:dyDescent="0.2">
      <c r="A8" s="143" t="s">
        <v>18</v>
      </c>
      <c r="B8" s="273">
        <v>110301</v>
      </c>
      <c r="C8" s="263" t="s">
        <v>173</v>
      </c>
    </row>
    <row r="9" spans="1:3" ht="17.25" customHeight="1" x14ac:dyDescent="0.2">
      <c r="A9" s="143" t="s">
        <v>19</v>
      </c>
      <c r="B9" s="273">
        <v>410101</v>
      </c>
      <c r="C9" s="263" t="s">
        <v>174</v>
      </c>
    </row>
    <row r="10" spans="1:3" ht="17.25" customHeight="1" x14ac:dyDescent="0.2">
      <c r="A10" s="143" t="s">
        <v>20</v>
      </c>
      <c r="B10" s="273">
        <v>410102</v>
      </c>
      <c r="C10" s="263" t="s">
        <v>160</v>
      </c>
    </row>
    <row r="11" spans="1:3" ht="17.25" customHeight="1" x14ac:dyDescent="0.2">
      <c r="A11" s="143" t="s">
        <v>21</v>
      </c>
      <c r="B11" s="273">
        <v>430101</v>
      </c>
      <c r="C11" s="136" t="s">
        <v>161</v>
      </c>
    </row>
    <row r="12" spans="1:3" ht="17.25" customHeight="1" x14ac:dyDescent="0.2">
      <c r="A12" s="143" t="s">
        <v>22</v>
      </c>
      <c r="B12" s="273">
        <v>420101</v>
      </c>
      <c r="C12" s="263" t="s">
        <v>167</v>
      </c>
    </row>
    <row r="13" spans="1:3" ht="17.25" customHeight="1" x14ac:dyDescent="0.2">
      <c r="A13" s="143" t="s">
        <v>23</v>
      </c>
      <c r="B13" s="273">
        <v>410202</v>
      </c>
      <c r="C13" s="263" t="s">
        <v>26</v>
      </c>
    </row>
    <row r="14" spans="1:3" ht="17.25" customHeight="1" x14ac:dyDescent="0.2">
      <c r="A14" s="143" t="s">
        <v>24</v>
      </c>
      <c r="B14" s="273">
        <v>430103</v>
      </c>
      <c r="C14" s="315" t="s">
        <v>156</v>
      </c>
    </row>
    <row r="15" spans="1:3" ht="17.25" customHeight="1" x14ac:dyDescent="0.2">
      <c r="A15" s="143" t="s">
        <v>25</v>
      </c>
      <c r="B15" s="273">
        <v>610100</v>
      </c>
      <c r="C15" s="136" t="s">
        <v>90</v>
      </c>
    </row>
    <row r="16" spans="1:3" ht="17.25" customHeight="1" x14ac:dyDescent="0.2">
      <c r="A16" s="143"/>
      <c r="B16" s="135"/>
      <c r="C16" s="136"/>
    </row>
    <row r="17" spans="1:3" ht="17.25" customHeight="1" x14ac:dyDescent="0.25">
      <c r="A17" s="143"/>
      <c r="B17" s="146" t="s">
        <v>80</v>
      </c>
      <c r="C17" s="136"/>
    </row>
    <row r="18" spans="1:3" ht="17.25" customHeight="1" x14ac:dyDescent="0.2">
      <c r="A18" s="143">
        <v>1</v>
      </c>
      <c r="B18" s="273">
        <v>510101</v>
      </c>
      <c r="C18" s="263" t="s">
        <v>63</v>
      </c>
    </row>
    <row r="19" spans="1:3" ht="17.25" customHeight="1" x14ac:dyDescent="0.2">
      <c r="A19" s="143">
        <f>A18+1</f>
        <v>2</v>
      </c>
      <c r="B19" s="273">
        <v>510201</v>
      </c>
      <c r="C19" s="263" t="s">
        <v>168</v>
      </c>
    </row>
    <row r="20" spans="1:3" ht="17.25" customHeight="1" x14ac:dyDescent="0.2">
      <c r="A20" s="143">
        <f t="shared" ref="A20:A45" si="0">A19+1</f>
        <v>3</v>
      </c>
      <c r="B20" s="273">
        <v>510301</v>
      </c>
      <c r="C20" s="263" t="s">
        <v>175</v>
      </c>
    </row>
    <row r="21" spans="1:3" ht="17.25" customHeight="1" x14ac:dyDescent="0.2">
      <c r="A21" s="143">
        <f t="shared" si="0"/>
        <v>4</v>
      </c>
      <c r="B21" s="273">
        <v>510303</v>
      </c>
      <c r="C21" s="263" t="s">
        <v>169</v>
      </c>
    </row>
    <row r="22" spans="1:3" ht="17.25" customHeight="1" x14ac:dyDescent="0.2">
      <c r="A22" s="143">
        <f t="shared" si="0"/>
        <v>5</v>
      </c>
      <c r="B22" s="273">
        <v>510501</v>
      </c>
      <c r="C22" s="315" t="s">
        <v>176</v>
      </c>
    </row>
    <row r="23" spans="1:3" ht="17.25" customHeight="1" x14ac:dyDescent="0.2">
      <c r="A23" s="143">
        <f t="shared" si="0"/>
        <v>6</v>
      </c>
      <c r="B23" s="273">
        <v>520401</v>
      </c>
      <c r="C23" s="263" t="s">
        <v>177</v>
      </c>
    </row>
    <row r="24" spans="1:3" ht="17.25" customHeight="1" x14ac:dyDescent="0.2">
      <c r="A24" s="143">
        <f t="shared" si="0"/>
        <v>7</v>
      </c>
      <c r="B24" s="273">
        <v>510102</v>
      </c>
      <c r="C24" s="263" t="s">
        <v>178</v>
      </c>
    </row>
    <row r="25" spans="1:3" ht="17.25" customHeight="1" x14ac:dyDescent="0.2">
      <c r="A25" s="143">
        <f t="shared" si="0"/>
        <v>8</v>
      </c>
      <c r="B25" s="273">
        <v>510103</v>
      </c>
      <c r="C25" s="315" t="s">
        <v>171</v>
      </c>
    </row>
    <row r="26" spans="1:3" ht="17.25" customHeight="1" x14ac:dyDescent="0.2">
      <c r="A26" s="143">
        <f t="shared" si="0"/>
        <v>9</v>
      </c>
      <c r="B26" s="273">
        <v>510104</v>
      </c>
      <c r="C26" s="263" t="s">
        <v>170</v>
      </c>
    </row>
    <row r="27" spans="1:3" ht="17.25" customHeight="1" x14ac:dyDescent="0.2">
      <c r="A27" s="143">
        <f t="shared" si="0"/>
        <v>10</v>
      </c>
      <c r="B27" s="273">
        <v>510105</v>
      </c>
      <c r="C27" s="319" t="s">
        <v>185</v>
      </c>
    </row>
    <row r="28" spans="1:3" ht="17.25" customHeight="1" x14ac:dyDescent="0.2">
      <c r="A28" s="143">
        <f t="shared" si="0"/>
        <v>11</v>
      </c>
      <c r="B28" s="273">
        <v>510401</v>
      </c>
      <c r="C28" s="263" t="s">
        <v>65</v>
      </c>
    </row>
    <row r="29" spans="1:3" ht="17.25" customHeight="1" x14ac:dyDescent="0.2">
      <c r="A29" s="143">
        <f t="shared" si="0"/>
        <v>12</v>
      </c>
      <c r="B29" s="273">
        <v>510402</v>
      </c>
      <c r="C29" s="263" t="s">
        <v>64</v>
      </c>
    </row>
    <row r="30" spans="1:3" ht="17.25" customHeight="1" x14ac:dyDescent="0.2">
      <c r="A30" s="143">
        <f t="shared" si="0"/>
        <v>13</v>
      </c>
      <c r="B30" s="273">
        <v>510403</v>
      </c>
      <c r="C30" s="263" t="s">
        <v>159</v>
      </c>
    </row>
    <row r="31" spans="1:3" ht="17.25" customHeight="1" x14ac:dyDescent="0.2">
      <c r="A31" s="143">
        <f t="shared" si="0"/>
        <v>14</v>
      </c>
      <c r="B31" s="273">
        <v>520201</v>
      </c>
      <c r="C31" s="315" t="s">
        <v>179</v>
      </c>
    </row>
    <row r="32" spans="1:3" ht="17.25" customHeight="1" x14ac:dyDescent="0.2">
      <c r="A32" s="143">
        <f t="shared" si="0"/>
        <v>15</v>
      </c>
      <c r="B32" s="273">
        <v>530303</v>
      </c>
      <c r="C32" s="263" t="s">
        <v>26</v>
      </c>
    </row>
    <row r="33" spans="1:3" ht="17.25" customHeight="1" x14ac:dyDescent="0.2">
      <c r="A33" s="143">
        <f t="shared" si="0"/>
        <v>16</v>
      </c>
      <c r="B33" s="273">
        <v>540101</v>
      </c>
      <c r="C33" s="263" t="s">
        <v>187</v>
      </c>
    </row>
    <row r="34" spans="1:3" ht="17.25" customHeight="1" x14ac:dyDescent="0.2">
      <c r="A34" s="143">
        <f t="shared" si="0"/>
        <v>17</v>
      </c>
      <c r="B34" s="273">
        <v>540201</v>
      </c>
      <c r="C34" s="263" t="s">
        <v>62</v>
      </c>
    </row>
    <row r="35" spans="1:3" ht="17.25" customHeight="1" x14ac:dyDescent="0.2">
      <c r="A35" s="143">
        <f t="shared" si="0"/>
        <v>18</v>
      </c>
      <c r="B35" s="273">
        <v>540202</v>
      </c>
      <c r="C35" s="263" t="s">
        <v>157</v>
      </c>
    </row>
    <row r="36" spans="1:3" ht="17.25" customHeight="1" x14ac:dyDescent="0.2">
      <c r="A36" s="143">
        <f t="shared" si="0"/>
        <v>19</v>
      </c>
      <c r="B36" s="273">
        <v>540203</v>
      </c>
      <c r="C36" s="263" t="s">
        <v>172</v>
      </c>
    </row>
    <row r="37" spans="1:3" ht="17.25" customHeight="1" x14ac:dyDescent="0.2">
      <c r="A37" s="143">
        <f t="shared" si="0"/>
        <v>20</v>
      </c>
      <c r="B37" s="273">
        <v>540204</v>
      </c>
      <c r="C37" s="263" t="s">
        <v>158</v>
      </c>
    </row>
    <row r="38" spans="1:3" ht="17.25" customHeight="1" x14ac:dyDescent="0.2">
      <c r="A38" s="143">
        <f t="shared" si="0"/>
        <v>21</v>
      </c>
      <c r="B38" s="273">
        <v>550101</v>
      </c>
      <c r="C38" s="263" t="s">
        <v>148</v>
      </c>
    </row>
    <row r="39" spans="1:3" ht="17.25" customHeight="1" x14ac:dyDescent="0.2">
      <c r="A39" s="143">
        <f t="shared" si="0"/>
        <v>22</v>
      </c>
      <c r="B39" s="273">
        <v>550105</v>
      </c>
      <c r="C39" s="263" t="s">
        <v>181</v>
      </c>
    </row>
    <row r="40" spans="1:3" ht="17.25" customHeight="1" x14ac:dyDescent="0.2">
      <c r="A40" s="143">
        <f t="shared" si="0"/>
        <v>23</v>
      </c>
      <c r="B40" s="273">
        <v>550106</v>
      </c>
      <c r="C40" s="263" t="s">
        <v>180</v>
      </c>
    </row>
    <row r="41" spans="1:3" ht="17.25" customHeight="1" x14ac:dyDescent="0.2">
      <c r="A41" s="143">
        <f t="shared" si="0"/>
        <v>24</v>
      </c>
      <c r="B41" s="273">
        <v>550107</v>
      </c>
      <c r="C41" s="263" t="s">
        <v>152</v>
      </c>
    </row>
    <row r="42" spans="1:3" ht="17.25" customHeight="1" x14ac:dyDescent="0.2">
      <c r="A42" s="143">
        <f t="shared" si="0"/>
        <v>25</v>
      </c>
      <c r="B42" s="273">
        <v>550201</v>
      </c>
      <c r="C42" s="263" t="s">
        <v>163</v>
      </c>
    </row>
    <row r="43" spans="1:3" ht="17.25" customHeight="1" x14ac:dyDescent="0.2">
      <c r="A43" s="143">
        <f t="shared" si="0"/>
        <v>26</v>
      </c>
      <c r="B43" s="273">
        <v>550202</v>
      </c>
      <c r="C43" s="263" t="s">
        <v>182</v>
      </c>
    </row>
    <row r="44" spans="1:3" ht="17.25" customHeight="1" x14ac:dyDescent="0.2">
      <c r="A44" s="143">
        <f t="shared" si="0"/>
        <v>27</v>
      </c>
      <c r="B44" s="273">
        <v>110202</v>
      </c>
      <c r="C44" s="263" t="s">
        <v>186</v>
      </c>
    </row>
    <row r="45" spans="1:3" ht="17.25" customHeight="1" x14ac:dyDescent="0.2">
      <c r="A45" s="143">
        <f t="shared" si="0"/>
        <v>28</v>
      </c>
      <c r="B45" s="273">
        <v>110201</v>
      </c>
      <c r="C45" s="263" t="s">
        <v>184</v>
      </c>
    </row>
    <row r="46" spans="1:3" ht="17.25" customHeight="1" x14ac:dyDescent="0.2">
      <c r="A46" s="170"/>
      <c r="B46" s="316"/>
      <c r="C46" s="259"/>
    </row>
    <row r="47" spans="1:3" ht="17.25" customHeight="1" x14ac:dyDescent="0.25">
      <c r="A47" s="170"/>
      <c r="B47" s="264" t="s">
        <v>155</v>
      </c>
      <c r="C47" s="259"/>
    </row>
    <row r="48" spans="1:3" ht="17.25" customHeight="1" x14ac:dyDescent="0.2">
      <c r="A48" s="143">
        <v>29</v>
      </c>
      <c r="B48" s="273">
        <v>520501</v>
      </c>
      <c r="C48" s="263" t="s">
        <v>153</v>
      </c>
    </row>
    <row r="49" spans="1:3" ht="17.25" customHeight="1" x14ac:dyDescent="0.2">
      <c r="A49" s="143">
        <v>30</v>
      </c>
      <c r="B49" s="273">
        <v>520502</v>
      </c>
      <c r="C49" s="315" t="s">
        <v>166</v>
      </c>
    </row>
    <row r="50" spans="1:3" ht="17.25" customHeight="1" x14ac:dyDescent="0.2">
      <c r="A50" s="143">
        <v>31</v>
      </c>
      <c r="B50" s="273">
        <v>520503</v>
      </c>
      <c r="C50" s="263" t="s">
        <v>154</v>
      </c>
    </row>
    <row r="51" spans="1:3" ht="17.25" customHeight="1" x14ac:dyDescent="0.2">
      <c r="A51" s="143"/>
      <c r="B51" s="144"/>
      <c r="C51" s="263"/>
    </row>
    <row r="52" spans="1:3" ht="17.25" customHeight="1" x14ac:dyDescent="0.25">
      <c r="A52" s="143"/>
      <c r="B52" s="225" t="s">
        <v>119</v>
      </c>
      <c r="C52" s="169"/>
    </row>
    <row r="53" spans="1:3" ht="17.25" customHeight="1" x14ac:dyDescent="0.2">
      <c r="A53" s="143">
        <v>32</v>
      </c>
      <c r="B53" s="273">
        <v>130400</v>
      </c>
      <c r="C53" s="136" t="s">
        <v>93</v>
      </c>
    </row>
    <row r="54" spans="1:3" ht="17.25" customHeight="1" x14ac:dyDescent="0.2">
      <c r="A54" s="143">
        <f>A53+1</f>
        <v>33</v>
      </c>
      <c r="B54" s="273">
        <v>510100</v>
      </c>
      <c r="C54" s="263" t="s">
        <v>170</v>
      </c>
    </row>
    <row r="55" spans="1:3" ht="17.25" customHeight="1" x14ac:dyDescent="0.2">
      <c r="A55" s="143">
        <f t="shared" ref="A55:A59" si="1">A54+1</f>
        <v>34</v>
      </c>
      <c r="B55" s="273">
        <v>510502</v>
      </c>
      <c r="C55" s="136" t="s">
        <v>183</v>
      </c>
    </row>
    <row r="56" spans="1:3" ht="17.25" customHeight="1" x14ac:dyDescent="0.2">
      <c r="A56" s="143">
        <f t="shared" si="1"/>
        <v>35</v>
      </c>
      <c r="B56" s="273">
        <v>520302</v>
      </c>
      <c r="C56" s="136" t="s">
        <v>92</v>
      </c>
    </row>
    <row r="57" spans="1:3" ht="17.25" customHeight="1" x14ac:dyDescent="0.2">
      <c r="A57" s="143">
        <f t="shared" si="1"/>
        <v>36</v>
      </c>
      <c r="B57" s="273">
        <v>520500</v>
      </c>
      <c r="C57" s="136" t="s">
        <v>91</v>
      </c>
    </row>
    <row r="58" spans="1:3" ht="17.25" customHeight="1" x14ac:dyDescent="0.2">
      <c r="A58" s="143">
        <f t="shared" si="1"/>
        <v>37</v>
      </c>
      <c r="B58" s="273">
        <v>540200</v>
      </c>
      <c r="C58" s="136" t="s">
        <v>62</v>
      </c>
    </row>
    <row r="59" spans="1:3" ht="17.25" customHeight="1" x14ac:dyDescent="0.2">
      <c r="A59" s="143">
        <f t="shared" si="1"/>
        <v>38</v>
      </c>
      <c r="B59" s="273">
        <v>550100</v>
      </c>
      <c r="C59" s="136" t="s">
        <v>94</v>
      </c>
    </row>
    <row r="60" spans="1:3" ht="17.25" customHeight="1" x14ac:dyDescent="0.2">
      <c r="A60" s="143"/>
      <c r="B60" s="317"/>
      <c r="C60" s="168"/>
    </row>
    <row r="61" spans="1:3" ht="17.25" customHeight="1" x14ac:dyDescent="0.25">
      <c r="A61" s="143"/>
      <c r="B61" s="225" t="s">
        <v>143</v>
      </c>
      <c r="C61" s="169"/>
    </row>
    <row r="62" spans="1:3" ht="17.25" customHeight="1" x14ac:dyDescent="0.2">
      <c r="A62" s="143">
        <f>A59+1</f>
        <v>39</v>
      </c>
      <c r="B62" s="273">
        <v>510300</v>
      </c>
      <c r="C62" s="263" t="s">
        <v>175</v>
      </c>
    </row>
    <row r="63" spans="1:3" ht="17.25" customHeight="1" x14ac:dyDescent="0.2">
      <c r="A63" s="143">
        <f>A62+1</f>
        <v>40</v>
      </c>
      <c r="B63" s="273">
        <v>530201</v>
      </c>
      <c r="C63" s="136" t="s">
        <v>117</v>
      </c>
    </row>
    <row r="64" spans="1:3" ht="17.25" customHeight="1" x14ac:dyDescent="0.2">
      <c r="A64" s="143">
        <f t="shared" ref="A64" si="2">A63+1</f>
        <v>41</v>
      </c>
      <c r="B64" s="273">
        <v>530100</v>
      </c>
      <c r="C64" s="136" t="s">
        <v>118</v>
      </c>
    </row>
    <row r="65" spans="1:3" ht="17.25" customHeight="1" x14ac:dyDescent="0.2">
      <c r="A65" s="171"/>
      <c r="B65" s="213"/>
      <c r="C65" s="318"/>
    </row>
  </sheetData>
  <sheetProtection algorithmName="SHA-512" hashValue="MpiHQNZe7s94pItMo1bAJXyyhrXg7UJ4UNUTOh/pp2xc0lxmQtqq7XHoAX6EJuQHKD2Mih1CnSaTPFup18xDGg==" saltValue="ct3s6fMYgAl8Rz34HNV2ww==" spinCount="100000" sheet="1" objects="1" scenarios="1"/>
  <mergeCells count="2">
    <mergeCell ref="A1:C1"/>
    <mergeCell ref="A2:C2"/>
  </mergeCells>
  <phoneticPr fontId="13" type="noConversion"/>
  <pageMargins left="0.25" right="0.24" top="0.28000000000000003" bottom="0.5" header="0.3" footer="0.5"/>
  <pageSetup paperSize="5" scale="9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J1720"/>
  <sheetViews>
    <sheetView workbookViewId="0">
      <selection activeCell="E1588" sqref="E1588"/>
    </sheetView>
  </sheetViews>
  <sheetFormatPr defaultColWidth="9.140625" defaultRowHeight="16.5" customHeight="1" x14ac:dyDescent="0.25"/>
  <cols>
    <col min="1" max="1" width="6.5703125" style="155" customWidth="1"/>
    <col min="2" max="2" width="5.5703125" style="155" customWidth="1"/>
    <col min="3" max="4" width="11.5703125" style="67" customWidth="1"/>
    <col min="5" max="5" width="42.42578125" style="67" customWidth="1"/>
    <col min="6" max="6" width="9" style="67" customWidth="1"/>
    <col min="7" max="7" width="15.7109375" style="67" customWidth="1"/>
    <col min="8" max="8" width="15.7109375" style="166" customWidth="1"/>
    <col min="9" max="9" width="10.5703125" style="67" customWidth="1"/>
    <col min="10" max="10" width="12.140625" style="67" customWidth="1"/>
    <col min="11" max="11" width="11.28515625" style="67" bestFit="1" customWidth="1"/>
    <col min="12" max="13" width="10.42578125" style="67" bestFit="1" customWidth="1"/>
    <col min="14" max="14" width="12.85546875" style="67" bestFit="1" customWidth="1"/>
    <col min="15" max="58" width="9" style="67"/>
    <col min="59" max="16384" width="9.140625" style="67"/>
  </cols>
  <sheetData>
    <row r="1" spans="1:8" ht="16.5" customHeight="1" x14ac:dyDescent="0.25">
      <c r="A1" s="387" t="str">
        <f>CONCATENATE(Data!A2,Data!D2)</f>
        <v>KOMUNITAS FIC CANDI</v>
      </c>
      <c r="B1" s="387"/>
      <c r="C1" s="387"/>
      <c r="D1" s="387"/>
      <c r="E1" s="387"/>
      <c r="F1" s="387"/>
      <c r="G1" s="387"/>
      <c r="H1" s="387"/>
    </row>
    <row r="2" spans="1:8" ht="16.5" customHeight="1" x14ac:dyDescent="0.25">
      <c r="A2" s="387" t="s">
        <v>66</v>
      </c>
      <c r="B2" s="387"/>
      <c r="C2" s="387"/>
      <c r="D2" s="387"/>
      <c r="E2" s="387"/>
      <c r="F2" s="387"/>
      <c r="G2" s="387"/>
      <c r="H2" s="387"/>
    </row>
    <row r="3" spans="1:8" ht="16.5" customHeight="1" x14ac:dyDescent="0.25">
      <c r="A3" s="387" t="str">
        <f>CONCATENATE("BULAN JANUARI"," ",Data!D3)</f>
        <v>BULAN JANUARI 2025</v>
      </c>
      <c r="B3" s="387"/>
      <c r="C3" s="387"/>
      <c r="D3" s="387"/>
      <c r="E3" s="387"/>
      <c r="F3" s="387"/>
      <c r="G3" s="387"/>
      <c r="H3" s="387"/>
    </row>
    <row r="4" spans="1:8" ht="16.5" customHeight="1" x14ac:dyDescent="0.25">
      <c r="A4" s="145"/>
      <c r="B4" s="145"/>
      <c r="C4" s="145"/>
      <c r="D4" s="145"/>
      <c r="E4" s="145"/>
      <c r="F4" s="145"/>
      <c r="G4" s="145"/>
      <c r="H4" s="145"/>
    </row>
    <row r="5" spans="1:8" ht="33.75" customHeight="1" x14ac:dyDescent="0.25">
      <c r="A5" s="114" t="s">
        <v>72</v>
      </c>
      <c r="B5" s="114" t="s">
        <v>55</v>
      </c>
      <c r="C5" s="115" t="s">
        <v>56</v>
      </c>
      <c r="D5" s="115" t="s">
        <v>215</v>
      </c>
      <c r="E5" s="114" t="s">
        <v>39</v>
      </c>
      <c r="F5" s="114" t="s">
        <v>116</v>
      </c>
      <c r="G5" s="114" t="s">
        <v>59</v>
      </c>
      <c r="H5" s="114" t="s">
        <v>60</v>
      </c>
    </row>
    <row r="6" spans="1:8" ht="16.5" customHeight="1" x14ac:dyDescent="0.3">
      <c r="A6" s="73">
        <v>1</v>
      </c>
      <c r="B6" s="257" t="s">
        <v>17</v>
      </c>
      <c r="C6" s="81">
        <f>IF(B6&gt;0,VLOOKUP(B6,Perkiraan!$A$6:$C$51,2,0),"-")</f>
        <v>110100</v>
      </c>
      <c r="D6" s="325" t="str">
        <f>IF(B6&lt;&gt;"",C6&amp;"-"&amp;COUNTIF($C$5:C6,C6),"")</f>
        <v>110100-1</v>
      </c>
      <c r="E6" s="172" t="s">
        <v>95</v>
      </c>
      <c r="F6" s="337"/>
      <c r="G6" s="338"/>
      <c r="H6" s="174"/>
    </row>
    <row r="7" spans="1:8" ht="16.5" customHeight="1" x14ac:dyDescent="0.3">
      <c r="A7" s="153"/>
      <c r="B7" s="81"/>
      <c r="C7" s="81" t="str">
        <f>IF(B7&gt;0,VLOOKUP(B7,Perkiraan!$A$6:$C$51,2,0),"-")</f>
        <v>-</v>
      </c>
      <c r="D7" s="358" t="str">
        <f>IF(B7&lt;&gt;"",C7&amp;"-"&amp;COUNTIF($C$5:C7,C7),"")</f>
        <v/>
      </c>
      <c r="E7" s="254"/>
      <c r="F7" s="254"/>
      <c r="G7" s="255"/>
      <c r="H7" s="256"/>
    </row>
    <row r="8" spans="1:8" ht="16.5" customHeight="1" x14ac:dyDescent="0.3">
      <c r="A8" s="153"/>
      <c r="B8" s="81"/>
      <c r="C8" s="81" t="str">
        <f>IF(B8&gt;0,VLOOKUP(B8,Perkiraan!$A$6:$C$51,2,0),"-")</f>
        <v>-</v>
      </c>
      <c r="D8" s="358" t="str">
        <f>IF(B8&lt;&gt;"",C8&amp;"-"&amp;COUNTIF($C$5:C8,C8),"")</f>
        <v/>
      </c>
      <c r="E8" s="254"/>
      <c r="F8" s="254"/>
      <c r="G8" s="255"/>
      <c r="H8" s="256"/>
    </row>
    <row r="9" spans="1:8" ht="16.5" customHeight="1" x14ac:dyDescent="0.3">
      <c r="A9" s="153"/>
      <c r="B9" s="81"/>
      <c r="C9" s="81" t="str">
        <f>IF(B9&gt;0,VLOOKUP(B9,Perkiraan!$A$6:$C$51,2,0),"-")</f>
        <v>-</v>
      </c>
      <c r="D9" s="358" t="str">
        <f>IF(B9&lt;&gt;"",C9&amp;"-"&amp;COUNTIF($C$5:C9,C9),"")</f>
        <v/>
      </c>
      <c r="E9" s="254"/>
      <c r="F9" s="254"/>
      <c r="G9" s="255"/>
      <c r="H9" s="256"/>
    </row>
    <row r="10" spans="1:8" ht="16.5" customHeight="1" x14ac:dyDescent="0.3">
      <c r="A10" s="153"/>
      <c r="B10" s="81"/>
      <c r="C10" s="81" t="str">
        <f>IF(B10&gt;0,VLOOKUP(B10,Perkiraan!$A$6:$C$51,2,0),"-")</f>
        <v>-</v>
      </c>
      <c r="D10" s="358" t="str">
        <f>IF(B10&lt;&gt;"",C10&amp;"-"&amp;COUNTIF($C$5:C10,C10),"")</f>
        <v/>
      </c>
      <c r="E10" s="254"/>
      <c r="F10" s="254"/>
      <c r="G10" s="255"/>
      <c r="H10" s="256"/>
    </row>
    <row r="11" spans="1:8" ht="16.5" customHeight="1" x14ac:dyDescent="0.3">
      <c r="A11" s="153"/>
      <c r="B11" s="81"/>
      <c r="C11" s="81" t="str">
        <f>IF(B11&gt;0,VLOOKUP(B11,Perkiraan!$A$6:$C$51,2,0),"-")</f>
        <v>-</v>
      </c>
      <c r="D11" s="358" t="str">
        <f>IF(B11&lt;&gt;"",C11&amp;"-"&amp;COUNTIF($C$5:C11,C11),"")</f>
        <v/>
      </c>
      <c r="E11" s="254"/>
      <c r="F11" s="254"/>
      <c r="G11" s="255"/>
      <c r="H11" s="256"/>
    </row>
    <row r="12" spans="1:8" ht="16.5" customHeight="1" x14ac:dyDescent="0.3">
      <c r="A12" s="153"/>
      <c r="B12" s="81"/>
      <c r="C12" s="81" t="str">
        <f>IF(B12&gt;0,VLOOKUP(B12,Perkiraan!$A$6:$C$51,2,0),"-")</f>
        <v>-</v>
      </c>
      <c r="D12" s="358" t="str">
        <f>IF(B12&lt;&gt;"",C12&amp;"-"&amp;COUNTIF($C$5:C12,C12),"")</f>
        <v/>
      </c>
      <c r="E12" s="254"/>
      <c r="F12" s="254"/>
      <c r="G12" s="255"/>
      <c r="H12" s="256"/>
    </row>
    <row r="13" spans="1:8" ht="16.5" customHeight="1" x14ac:dyDescent="0.3">
      <c r="A13" s="153"/>
      <c r="B13" s="81"/>
      <c r="C13" s="81" t="str">
        <f>IF(B13&gt;0,VLOOKUP(B13,Perkiraan!$A$6:$C$51,2,0),"-")</f>
        <v>-</v>
      </c>
      <c r="D13" s="358" t="str">
        <f>IF(B13&lt;&gt;"",C13&amp;"-"&amp;COUNTIF($C$5:C13,C13),"")</f>
        <v/>
      </c>
      <c r="E13" s="254"/>
      <c r="F13" s="254"/>
      <c r="G13" s="255"/>
      <c r="H13" s="256"/>
    </row>
    <row r="14" spans="1:8" ht="16.5" customHeight="1" x14ac:dyDescent="0.3">
      <c r="A14" s="153"/>
      <c r="B14" s="81"/>
      <c r="C14" s="81" t="str">
        <f>IF(B14&gt;0,VLOOKUP(B14,Perkiraan!$A$6:$C$51,2,0),"-")</f>
        <v>-</v>
      </c>
      <c r="D14" s="358" t="str">
        <f>IF(B14&lt;&gt;"",C14&amp;"-"&amp;COUNTIF($C$5:C14,C14),"")</f>
        <v/>
      </c>
      <c r="E14" s="254"/>
      <c r="F14" s="254"/>
      <c r="G14" s="255"/>
      <c r="H14" s="256"/>
    </row>
    <row r="15" spans="1:8" ht="16.5" customHeight="1" x14ac:dyDescent="0.3">
      <c r="A15" s="153"/>
      <c r="B15" s="81"/>
      <c r="C15" s="81" t="str">
        <f>IF(B15&gt;0,VLOOKUP(B15,Perkiraan!$A$6:$C$51,2,0),"-")</f>
        <v>-</v>
      </c>
      <c r="D15" s="358" t="str">
        <f>IF(B15&lt;&gt;"",C15&amp;"-"&amp;COUNTIF($C$5:C15,C15),"")</f>
        <v/>
      </c>
      <c r="E15" s="254"/>
      <c r="F15" s="254"/>
      <c r="G15" s="255"/>
      <c r="H15" s="256"/>
    </row>
    <row r="16" spans="1:8" ht="16.5" customHeight="1" x14ac:dyDescent="0.3">
      <c r="A16" s="153"/>
      <c r="B16" s="81"/>
      <c r="C16" s="81" t="str">
        <f>IF(B16&gt;0,VLOOKUP(B16,Perkiraan!$A$6:$C$51,2,0),"-")</f>
        <v>-</v>
      </c>
      <c r="D16" s="358" t="str">
        <f>IF(B16&lt;&gt;"",C16&amp;"-"&amp;COUNTIF($C$5:C16,C16),"")</f>
        <v/>
      </c>
      <c r="E16" s="254"/>
      <c r="F16" s="254"/>
      <c r="G16" s="255"/>
      <c r="H16" s="256"/>
    </row>
    <row r="17" spans="1:8" ht="16.5" customHeight="1" x14ac:dyDescent="0.3">
      <c r="A17" s="153"/>
      <c r="B17" s="81"/>
      <c r="C17" s="81" t="str">
        <f>IF(B17&gt;0,VLOOKUP(B17,Perkiraan!$A$6:$C$51,2,0),"-")</f>
        <v>-</v>
      </c>
      <c r="D17" s="358" t="str">
        <f>IF(B17&lt;&gt;"",C17&amp;"-"&amp;COUNTIF($C$5:C17,C17),"")</f>
        <v/>
      </c>
      <c r="E17" s="254"/>
      <c r="F17" s="254"/>
      <c r="G17" s="255"/>
      <c r="H17" s="256"/>
    </row>
    <row r="18" spans="1:8" ht="16.5" customHeight="1" x14ac:dyDescent="0.3">
      <c r="A18" s="153"/>
      <c r="B18" s="81"/>
      <c r="C18" s="81" t="str">
        <f>IF(B18&gt;0,VLOOKUP(B18,Perkiraan!$A$6:$C$51,2,0),"-")</f>
        <v>-</v>
      </c>
      <c r="D18" s="358" t="str">
        <f>IF(B18&lt;&gt;"",C18&amp;"-"&amp;COUNTIF($C$5:C18,C18),"")</f>
        <v/>
      </c>
      <c r="E18" s="254"/>
      <c r="F18" s="254"/>
      <c r="G18" s="255"/>
      <c r="H18" s="256"/>
    </row>
    <row r="19" spans="1:8" ht="16.5" customHeight="1" x14ac:dyDescent="0.3">
      <c r="A19" s="153"/>
      <c r="B19" s="81"/>
      <c r="C19" s="81" t="str">
        <f>IF(B19&gt;0,VLOOKUP(B19,Perkiraan!$A$6:$C$51,2,0),"-")</f>
        <v>-</v>
      </c>
      <c r="D19" s="358" t="str">
        <f>IF(B19&lt;&gt;"",C19&amp;"-"&amp;COUNTIF($C$5:C19,C19),"")</f>
        <v/>
      </c>
      <c r="E19" s="254"/>
      <c r="F19" s="254"/>
      <c r="G19" s="255"/>
      <c r="H19" s="256"/>
    </row>
    <row r="20" spans="1:8" ht="16.5" customHeight="1" x14ac:dyDescent="0.3">
      <c r="A20" s="153"/>
      <c r="B20" s="81"/>
      <c r="C20" s="81" t="str">
        <f>IF(B20&gt;0,VLOOKUP(B20,Perkiraan!$A$6:$C$51,2,0),"-")</f>
        <v>-</v>
      </c>
      <c r="D20" s="358" t="str">
        <f>IF(B20&lt;&gt;"",C20&amp;"-"&amp;COUNTIF($C$5:C20,C20),"")</f>
        <v/>
      </c>
      <c r="E20" s="254"/>
      <c r="F20" s="254"/>
      <c r="G20" s="255"/>
      <c r="H20" s="256"/>
    </row>
    <row r="21" spans="1:8" ht="16.5" customHeight="1" x14ac:dyDescent="0.3">
      <c r="A21" s="153"/>
      <c r="B21" s="81"/>
      <c r="C21" s="81" t="str">
        <f>IF(B21&gt;0,VLOOKUP(B21,Perkiraan!$A$6:$C$51,2,0),"-")</f>
        <v>-</v>
      </c>
      <c r="D21" s="358" t="str">
        <f>IF(B21&lt;&gt;"",C21&amp;"-"&amp;COUNTIF($C$5:C21,C21),"")</f>
        <v/>
      </c>
      <c r="E21" s="254"/>
      <c r="F21" s="254"/>
      <c r="G21" s="255"/>
      <c r="H21" s="256"/>
    </row>
    <row r="22" spans="1:8" ht="16.5" customHeight="1" x14ac:dyDescent="0.3">
      <c r="A22" s="153"/>
      <c r="B22" s="81"/>
      <c r="C22" s="81" t="str">
        <f>IF(B22&gt;0,VLOOKUP(B22,Perkiraan!$A$6:$C$51,2,0),"-")</f>
        <v>-</v>
      </c>
      <c r="D22" s="358" t="str">
        <f>IF(B22&lt;&gt;"",C22&amp;"-"&amp;COUNTIF($C$5:C22,C22),"")</f>
        <v/>
      </c>
      <c r="E22" s="254"/>
      <c r="F22" s="254"/>
      <c r="G22" s="255"/>
      <c r="H22" s="256"/>
    </row>
    <row r="23" spans="1:8" ht="16.5" customHeight="1" x14ac:dyDescent="0.3">
      <c r="A23" s="153"/>
      <c r="B23" s="81"/>
      <c r="C23" s="81" t="str">
        <f>IF(B23&gt;0,VLOOKUP(B23,Perkiraan!$A$6:$C$51,2,0),"-")</f>
        <v>-</v>
      </c>
      <c r="D23" s="358" t="str">
        <f>IF(B23&lt;&gt;"",C23&amp;"-"&amp;COUNTIF($C$5:C23,C23),"")</f>
        <v/>
      </c>
      <c r="E23" s="254"/>
      <c r="F23" s="254"/>
      <c r="G23" s="255"/>
      <c r="H23" s="256"/>
    </row>
    <row r="24" spans="1:8" ht="16.5" customHeight="1" x14ac:dyDescent="0.3">
      <c r="A24" s="153"/>
      <c r="B24" s="81"/>
      <c r="C24" s="81" t="str">
        <f>IF(B24&gt;0,VLOOKUP(B24,Perkiraan!$A$6:$C$51,2,0),"-")</f>
        <v>-</v>
      </c>
      <c r="D24" s="358" t="str">
        <f>IF(B24&lt;&gt;"",C24&amp;"-"&amp;COUNTIF($C$5:C24,C24),"")</f>
        <v/>
      </c>
      <c r="E24" s="254"/>
      <c r="F24" s="254"/>
      <c r="G24" s="255"/>
      <c r="H24" s="256"/>
    </row>
    <row r="25" spans="1:8" ht="16.5" customHeight="1" x14ac:dyDescent="0.3">
      <c r="A25" s="153"/>
      <c r="B25" s="81"/>
      <c r="C25" s="81" t="str">
        <f>IF(B25&gt;0,VLOOKUP(B25,Perkiraan!$A$6:$C$51,2,0),"-")</f>
        <v>-</v>
      </c>
      <c r="D25" s="358" t="str">
        <f>IF(B25&lt;&gt;"",C25&amp;"-"&amp;COUNTIF($C$5:C25,C25),"")</f>
        <v/>
      </c>
      <c r="E25" s="254"/>
      <c r="F25" s="254"/>
      <c r="G25" s="255"/>
      <c r="H25" s="256"/>
    </row>
    <row r="26" spans="1:8" ht="16.5" customHeight="1" x14ac:dyDescent="0.3">
      <c r="A26" s="153"/>
      <c r="B26" s="81"/>
      <c r="C26" s="81" t="str">
        <f>IF(B26&gt;0,VLOOKUP(B26,Perkiraan!$A$6:$C$51,2,0),"-")</f>
        <v>-</v>
      </c>
      <c r="D26" s="358" t="str">
        <f>IF(B26&lt;&gt;"",C26&amp;"-"&amp;COUNTIF($C$5:C26,C26),"")</f>
        <v/>
      </c>
      <c r="E26" s="254"/>
      <c r="F26" s="254"/>
      <c r="G26" s="255"/>
      <c r="H26" s="256"/>
    </row>
    <row r="27" spans="1:8" ht="16.5" customHeight="1" x14ac:dyDescent="0.3">
      <c r="A27" s="153"/>
      <c r="B27" s="81"/>
      <c r="C27" s="81" t="str">
        <f>IF(B27&gt;0,VLOOKUP(B27,Perkiraan!$A$6:$C$51,2,0),"-")</f>
        <v>-</v>
      </c>
      <c r="D27" s="358" t="str">
        <f>IF(B27&lt;&gt;"",C27&amp;"-"&amp;COUNTIF($C$5:C27,C27),"")</f>
        <v/>
      </c>
      <c r="E27" s="254"/>
      <c r="F27" s="254"/>
      <c r="G27" s="255"/>
      <c r="H27" s="256"/>
    </row>
    <row r="28" spans="1:8" ht="16.5" customHeight="1" x14ac:dyDescent="0.3">
      <c r="A28" s="153"/>
      <c r="B28" s="81"/>
      <c r="C28" s="81" t="str">
        <f>IF(B28&gt;0,VLOOKUP(B28,Perkiraan!$A$6:$C$51,2,0),"-")</f>
        <v>-</v>
      </c>
      <c r="D28" s="358" t="str">
        <f>IF(B28&lt;&gt;"",C28&amp;"-"&amp;COUNTIF($C$5:C28,C28),"")</f>
        <v/>
      </c>
      <c r="E28" s="254"/>
      <c r="F28" s="254"/>
      <c r="G28" s="255"/>
      <c r="H28" s="256"/>
    </row>
    <row r="29" spans="1:8" ht="16.5" customHeight="1" x14ac:dyDescent="0.3">
      <c r="A29" s="153"/>
      <c r="B29" s="81"/>
      <c r="C29" s="81" t="str">
        <f>IF(B29&gt;0,VLOOKUP(B29,Perkiraan!$A$6:$C$51,2,0),"-")</f>
        <v>-</v>
      </c>
      <c r="D29" s="358" t="str">
        <f>IF(B29&lt;&gt;"",C29&amp;"-"&amp;COUNTIF($C$5:C29,C29),"")</f>
        <v/>
      </c>
      <c r="E29" s="254"/>
      <c r="F29" s="254"/>
      <c r="G29" s="255"/>
      <c r="H29" s="256"/>
    </row>
    <row r="30" spans="1:8" ht="16.5" customHeight="1" x14ac:dyDescent="0.3">
      <c r="A30" s="153"/>
      <c r="B30" s="81"/>
      <c r="C30" s="81" t="str">
        <f>IF(B30&gt;0,VLOOKUP(B30,Perkiraan!$A$6:$C$51,2,0),"-")</f>
        <v>-</v>
      </c>
      <c r="D30" s="358" t="str">
        <f>IF(B30&lt;&gt;"",C30&amp;"-"&amp;COUNTIF($C$5:C30,C30),"")</f>
        <v/>
      </c>
      <c r="E30" s="254"/>
      <c r="F30" s="254"/>
      <c r="G30" s="255"/>
      <c r="H30" s="256"/>
    </row>
    <row r="31" spans="1:8" ht="16.5" customHeight="1" x14ac:dyDescent="0.3">
      <c r="A31" s="153"/>
      <c r="B31" s="81"/>
      <c r="C31" s="81" t="str">
        <f>IF(B31&gt;0,VLOOKUP(B31,Perkiraan!$A$6:$C$51,2,0),"-")</f>
        <v>-</v>
      </c>
      <c r="D31" s="358" t="str">
        <f>IF(B31&lt;&gt;"",C31&amp;"-"&amp;COUNTIF($C$5:C31,C31),"")</f>
        <v/>
      </c>
      <c r="E31" s="254"/>
      <c r="F31" s="254"/>
      <c r="G31" s="255"/>
      <c r="H31" s="256"/>
    </row>
    <row r="32" spans="1:8" ht="16.5" customHeight="1" x14ac:dyDescent="0.3">
      <c r="A32" s="153"/>
      <c r="B32" s="81"/>
      <c r="C32" s="81" t="str">
        <f>IF(B32&gt;0,VLOOKUP(B32,Perkiraan!$A$6:$C$51,2,0),"-")</f>
        <v>-</v>
      </c>
      <c r="D32" s="358" t="str">
        <f>IF(B32&lt;&gt;"",C32&amp;"-"&amp;COUNTIF($C$5:C32,C32),"")</f>
        <v/>
      </c>
      <c r="E32" s="254"/>
      <c r="F32" s="254"/>
      <c r="G32" s="255"/>
      <c r="H32" s="256"/>
    </row>
    <row r="33" spans="1:8" ht="16.5" customHeight="1" x14ac:dyDescent="0.3">
      <c r="A33" s="153"/>
      <c r="B33" s="81"/>
      <c r="C33" s="81" t="str">
        <f>IF(B33&gt;0,VLOOKUP(B33,Perkiraan!$A$6:$C$51,2,0),"-")</f>
        <v>-</v>
      </c>
      <c r="D33" s="358" t="str">
        <f>IF(B33&lt;&gt;"",C33&amp;"-"&amp;COUNTIF($C$5:C33,C33),"")</f>
        <v/>
      </c>
      <c r="E33" s="254"/>
      <c r="F33" s="254"/>
      <c r="G33" s="255"/>
      <c r="H33" s="256"/>
    </row>
    <row r="34" spans="1:8" ht="16.5" customHeight="1" x14ac:dyDescent="0.3">
      <c r="A34" s="153"/>
      <c r="B34" s="81"/>
      <c r="C34" s="81" t="str">
        <f>IF(B34&gt;0,VLOOKUP(B34,Perkiraan!$A$6:$C$51,2,0),"-")</f>
        <v>-</v>
      </c>
      <c r="D34" s="358" t="str">
        <f>IF(B34&lt;&gt;"",C34&amp;"-"&amp;COUNTIF($C$5:C34,C34),"")</f>
        <v/>
      </c>
      <c r="E34" s="254"/>
      <c r="F34" s="254"/>
      <c r="G34" s="255"/>
      <c r="H34" s="256"/>
    </row>
    <row r="35" spans="1:8" ht="16.5" customHeight="1" x14ac:dyDescent="0.3">
      <c r="A35" s="153"/>
      <c r="B35" s="81"/>
      <c r="C35" s="81" t="str">
        <f>IF(B35&gt;0,VLOOKUP(B35,Perkiraan!$A$6:$C$51,2,0),"-")</f>
        <v>-</v>
      </c>
      <c r="D35" s="358" t="str">
        <f>IF(B35&lt;&gt;"",C35&amp;"-"&amp;COUNTIF($C$5:C35,C35),"")</f>
        <v/>
      </c>
      <c r="E35" s="254"/>
      <c r="F35" s="254"/>
      <c r="G35" s="255"/>
      <c r="H35" s="256"/>
    </row>
    <row r="36" spans="1:8" ht="16.5" customHeight="1" x14ac:dyDescent="0.3">
      <c r="A36" s="153"/>
      <c r="B36" s="81"/>
      <c r="C36" s="81" t="str">
        <f>IF(B36&gt;0,VLOOKUP(B36,Perkiraan!$A$6:$C$51,2,0),"-")</f>
        <v>-</v>
      </c>
      <c r="D36" s="358" t="str">
        <f>IF(B36&lt;&gt;"",C36&amp;"-"&amp;COUNTIF($C$5:C36,C36),"")</f>
        <v/>
      </c>
      <c r="E36" s="254"/>
      <c r="F36" s="254"/>
      <c r="G36" s="255"/>
      <c r="H36" s="256"/>
    </row>
    <row r="37" spans="1:8" ht="16.5" customHeight="1" x14ac:dyDescent="0.3">
      <c r="A37" s="153"/>
      <c r="B37" s="81"/>
      <c r="C37" s="81" t="str">
        <f>IF(B37&gt;0,VLOOKUP(B37,Perkiraan!$A$6:$C$51,2,0),"-")</f>
        <v>-</v>
      </c>
      <c r="D37" s="358" t="str">
        <f>IF(B37&lt;&gt;"",C37&amp;"-"&amp;COUNTIF($C$5:C37,C37),"")</f>
        <v/>
      </c>
      <c r="E37" s="254"/>
      <c r="F37" s="254"/>
      <c r="G37" s="255"/>
      <c r="H37" s="256"/>
    </row>
    <row r="38" spans="1:8" ht="16.5" customHeight="1" x14ac:dyDescent="0.3">
      <c r="A38" s="153"/>
      <c r="B38" s="81"/>
      <c r="C38" s="81" t="str">
        <f>IF(B38&gt;0,VLOOKUP(B38,Perkiraan!$A$6:$C$51,2,0),"-")</f>
        <v>-</v>
      </c>
      <c r="D38" s="358" t="str">
        <f>IF(B38&lt;&gt;"",C38&amp;"-"&amp;COUNTIF($C$5:C38,C38),"")</f>
        <v/>
      </c>
      <c r="E38" s="254"/>
      <c r="F38" s="254"/>
      <c r="G38" s="255"/>
      <c r="H38" s="256"/>
    </row>
    <row r="39" spans="1:8" ht="16.5" customHeight="1" x14ac:dyDescent="0.3">
      <c r="A39" s="153"/>
      <c r="B39" s="81"/>
      <c r="C39" s="81" t="str">
        <f>IF(B39&gt;0,VLOOKUP(B39,Perkiraan!$A$6:$C$51,2,0),"-")</f>
        <v>-</v>
      </c>
      <c r="D39" s="358" t="str">
        <f>IF(B39&lt;&gt;"",C39&amp;"-"&amp;COUNTIF($C$5:C39,C39),"")</f>
        <v/>
      </c>
      <c r="E39" s="254"/>
      <c r="F39" s="254"/>
      <c r="G39" s="255"/>
      <c r="H39" s="256"/>
    </row>
    <row r="40" spans="1:8" ht="16.5" customHeight="1" x14ac:dyDescent="0.3">
      <c r="A40" s="153"/>
      <c r="B40" s="81"/>
      <c r="C40" s="81" t="str">
        <f>IF(B40&gt;0,VLOOKUP(B40,Perkiraan!$A$6:$C$51,2,0),"-")</f>
        <v>-</v>
      </c>
      <c r="D40" s="358" t="str">
        <f>IF(B40&lt;&gt;"",C40&amp;"-"&amp;COUNTIF($C$5:C40,C40),"")</f>
        <v/>
      </c>
      <c r="E40" s="254"/>
      <c r="F40" s="254"/>
      <c r="G40" s="255"/>
      <c r="H40" s="256"/>
    </row>
    <row r="41" spans="1:8" ht="16.5" customHeight="1" x14ac:dyDescent="0.3">
      <c r="A41" s="153"/>
      <c r="B41" s="81"/>
      <c r="C41" s="81" t="str">
        <f>IF(B41&gt;0,VLOOKUP(B41,Perkiraan!$A$6:$C$51,2,0),"-")</f>
        <v>-</v>
      </c>
      <c r="D41" s="358" t="str">
        <f>IF(B41&lt;&gt;"",C41&amp;"-"&amp;COUNTIF($C$5:C41,C41),"")</f>
        <v/>
      </c>
      <c r="E41" s="254"/>
      <c r="F41" s="254"/>
      <c r="G41" s="255"/>
      <c r="H41" s="256"/>
    </row>
    <row r="42" spans="1:8" ht="16.5" customHeight="1" x14ac:dyDescent="0.3">
      <c r="A42" s="153"/>
      <c r="B42" s="81"/>
      <c r="C42" s="81" t="str">
        <f>IF(B42&gt;0,VLOOKUP(B42,Perkiraan!$A$6:$C$51,2,0),"-")</f>
        <v>-</v>
      </c>
      <c r="D42" s="358" t="str">
        <f>IF(B42&lt;&gt;"",C42&amp;"-"&amp;COUNTIF($C$5:C42,C42),"")</f>
        <v/>
      </c>
      <c r="E42" s="254"/>
      <c r="F42" s="254"/>
      <c r="G42" s="255"/>
      <c r="H42" s="256"/>
    </row>
    <row r="43" spans="1:8" ht="16.5" customHeight="1" x14ac:dyDescent="0.3">
      <c r="A43" s="153"/>
      <c r="B43" s="81"/>
      <c r="C43" s="81" t="str">
        <f>IF(B43&gt;0,VLOOKUP(B43,Perkiraan!$A$6:$C$51,2,0),"-")</f>
        <v>-</v>
      </c>
      <c r="D43" s="358" t="str">
        <f>IF(B43&lt;&gt;"",C43&amp;"-"&amp;COUNTIF($C$5:C43,C43),"")</f>
        <v/>
      </c>
      <c r="E43" s="254"/>
      <c r="F43" s="254"/>
      <c r="G43" s="255"/>
      <c r="H43" s="256"/>
    </row>
    <row r="44" spans="1:8" ht="16.5" customHeight="1" x14ac:dyDescent="0.3">
      <c r="A44" s="153"/>
      <c r="B44" s="81"/>
      <c r="C44" s="81" t="str">
        <f>IF(B44&gt;0,VLOOKUP(B44,Perkiraan!$A$6:$C$51,2,0),"-")</f>
        <v>-</v>
      </c>
      <c r="D44" s="358" t="str">
        <f>IF(B44&lt;&gt;"",C44&amp;"-"&amp;COUNTIF($C$5:C44,C44),"")</f>
        <v/>
      </c>
      <c r="E44" s="254"/>
      <c r="F44" s="254"/>
      <c r="G44" s="255"/>
      <c r="H44" s="256"/>
    </row>
    <row r="45" spans="1:8" ht="16.5" customHeight="1" x14ac:dyDescent="0.3">
      <c r="A45" s="153"/>
      <c r="B45" s="81"/>
      <c r="C45" s="81" t="str">
        <f>IF(B45&gt;0,VLOOKUP(B45,Perkiraan!$A$6:$C$51,2,0),"-")</f>
        <v>-</v>
      </c>
      <c r="D45" s="358" t="str">
        <f>IF(B45&lt;&gt;"",C45&amp;"-"&amp;COUNTIF($C$5:C45,C45),"")</f>
        <v/>
      </c>
      <c r="E45" s="254"/>
      <c r="F45" s="254"/>
      <c r="G45" s="255"/>
      <c r="H45" s="256"/>
    </row>
    <row r="46" spans="1:8" ht="16.5" customHeight="1" x14ac:dyDescent="0.3">
      <c r="A46" s="153"/>
      <c r="B46" s="81"/>
      <c r="C46" s="81" t="str">
        <f>IF(B46&gt;0,VLOOKUP(B46,Perkiraan!$A$6:$C$51,2,0),"-")</f>
        <v>-</v>
      </c>
      <c r="D46" s="358" t="str">
        <f>IF(B46&lt;&gt;"",C46&amp;"-"&amp;COUNTIF($C$5:C46,C46),"")</f>
        <v/>
      </c>
      <c r="E46" s="254"/>
      <c r="F46" s="254"/>
      <c r="G46" s="255"/>
      <c r="H46" s="256"/>
    </row>
    <row r="47" spans="1:8" ht="16.5" customHeight="1" x14ac:dyDescent="0.3">
      <c r="A47" s="153"/>
      <c r="B47" s="81"/>
      <c r="C47" s="81" t="str">
        <f>IF(B47&gt;0,VLOOKUP(B47,Perkiraan!$A$6:$C$51,2,0),"-")</f>
        <v>-</v>
      </c>
      <c r="D47" s="358" t="str">
        <f>IF(B47&lt;&gt;"",C47&amp;"-"&amp;COUNTIF($C$5:C47,C47),"")</f>
        <v/>
      </c>
      <c r="E47" s="254"/>
      <c r="F47" s="254"/>
      <c r="G47" s="255"/>
      <c r="H47" s="256"/>
    </row>
    <row r="48" spans="1:8" ht="16.5" customHeight="1" x14ac:dyDescent="0.3">
      <c r="A48" s="153"/>
      <c r="B48" s="81"/>
      <c r="C48" s="81" t="str">
        <f>IF(B48&gt;0,VLOOKUP(B48,Perkiraan!$A$6:$C$51,2,0),"-")</f>
        <v>-</v>
      </c>
      <c r="D48" s="358" t="str">
        <f>IF(B48&lt;&gt;"",C48&amp;"-"&amp;COUNTIF($C$5:C48,C48),"")</f>
        <v/>
      </c>
      <c r="E48" s="254"/>
      <c r="F48" s="254"/>
      <c r="G48" s="255"/>
      <c r="H48" s="256"/>
    </row>
    <row r="49" spans="1:8" ht="16.5" customHeight="1" x14ac:dyDescent="0.3">
      <c r="A49" s="153"/>
      <c r="B49" s="81"/>
      <c r="C49" s="81" t="str">
        <f>IF(B49&gt;0,VLOOKUP(B49,Perkiraan!$A$6:$C$51,2,0),"-")</f>
        <v>-</v>
      </c>
      <c r="D49" s="358" t="str">
        <f>IF(B49&lt;&gt;"",C49&amp;"-"&amp;COUNTIF($C$5:C49,C49),"")</f>
        <v/>
      </c>
      <c r="E49" s="254"/>
      <c r="F49" s="254"/>
      <c r="G49" s="255"/>
      <c r="H49" s="256"/>
    </row>
    <row r="50" spans="1:8" ht="16.5" customHeight="1" x14ac:dyDescent="0.3">
      <c r="A50" s="153"/>
      <c r="B50" s="81"/>
      <c r="C50" s="81" t="str">
        <f>IF(B50&gt;0,VLOOKUP(B50,Perkiraan!$A$6:$C$51,2,0),"-")</f>
        <v>-</v>
      </c>
      <c r="D50" s="358" t="str">
        <f>IF(B50&lt;&gt;"",C50&amp;"-"&amp;COUNTIF($C$5:C50,C50),"")</f>
        <v/>
      </c>
      <c r="E50" s="254"/>
      <c r="F50" s="254"/>
      <c r="G50" s="255"/>
      <c r="H50" s="256"/>
    </row>
    <row r="51" spans="1:8" ht="16.5" customHeight="1" x14ac:dyDescent="0.3">
      <c r="A51" s="153"/>
      <c r="B51" s="81"/>
      <c r="C51" s="81" t="str">
        <f>IF(B51&gt;0,VLOOKUP(B51,Perkiraan!$A$6:$C$51,2,0),"-")</f>
        <v>-</v>
      </c>
      <c r="D51" s="358" t="str">
        <f>IF(B51&lt;&gt;"",C51&amp;"-"&amp;COUNTIF($C$5:C51,C51),"")</f>
        <v/>
      </c>
      <c r="E51" s="254"/>
      <c r="F51" s="254"/>
      <c r="G51" s="255"/>
      <c r="H51" s="256"/>
    </row>
    <row r="52" spans="1:8" ht="16.5" customHeight="1" x14ac:dyDescent="0.3">
      <c r="A52" s="153"/>
      <c r="B52" s="81"/>
      <c r="C52" s="81" t="str">
        <f>IF(B52&gt;0,VLOOKUP(B52,Perkiraan!$A$6:$C$51,2,0),"-")</f>
        <v>-</v>
      </c>
      <c r="D52" s="358" t="str">
        <f>IF(B52&lt;&gt;"",C52&amp;"-"&amp;COUNTIF($C$5:C52,C52),"")</f>
        <v/>
      </c>
      <c r="E52" s="254"/>
      <c r="F52" s="254"/>
      <c r="G52" s="255"/>
      <c r="H52" s="256"/>
    </row>
    <row r="53" spans="1:8" ht="16.5" customHeight="1" x14ac:dyDescent="0.3">
      <c r="A53" s="153"/>
      <c r="B53" s="81"/>
      <c r="C53" s="81" t="str">
        <f>IF(B53&gt;0,VLOOKUP(B53,Perkiraan!$A$6:$C$51,2,0),"-")</f>
        <v>-</v>
      </c>
      <c r="D53" s="358" t="str">
        <f>IF(B53&lt;&gt;"",C53&amp;"-"&amp;COUNTIF($C$5:C53,C53),"")</f>
        <v/>
      </c>
      <c r="E53" s="254"/>
      <c r="F53" s="254"/>
      <c r="G53" s="255"/>
      <c r="H53" s="256"/>
    </row>
    <row r="54" spans="1:8" ht="16.5" customHeight="1" x14ac:dyDescent="0.3">
      <c r="A54" s="153"/>
      <c r="B54" s="81"/>
      <c r="C54" s="81" t="str">
        <f>IF(B54&gt;0,VLOOKUP(B54,Perkiraan!$A$6:$C$51,2,0),"-")</f>
        <v>-</v>
      </c>
      <c r="D54" s="358" t="str">
        <f>IF(B54&lt;&gt;"",C54&amp;"-"&amp;COUNTIF($C$5:C54,C54),"")</f>
        <v/>
      </c>
      <c r="E54" s="254"/>
      <c r="F54" s="254"/>
      <c r="G54" s="255"/>
      <c r="H54" s="256"/>
    </row>
    <row r="55" spans="1:8" ht="16.5" customHeight="1" x14ac:dyDescent="0.3">
      <c r="A55" s="153"/>
      <c r="B55" s="81"/>
      <c r="C55" s="81" t="str">
        <f>IF(B55&gt;0,VLOOKUP(B55,Perkiraan!$A$6:$C$51,2,0),"-")</f>
        <v>-</v>
      </c>
      <c r="D55" s="358" t="str">
        <f>IF(B55&lt;&gt;"",C55&amp;"-"&amp;COUNTIF($C$5:C55,C55),"")</f>
        <v/>
      </c>
      <c r="E55" s="254"/>
      <c r="F55" s="254"/>
      <c r="G55" s="255"/>
      <c r="H55" s="256"/>
    </row>
    <row r="56" spans="1:8" ht="16.5" customHeight="1" x14ac:dyDescent="0.3">
      <c r="A56" s="153"/>
      <c r="B56" s="81"/>
      <c r="C56" s="81" t="str">
        <f>IF(B56&gt;0,VLOOKUP(B56,Perkiraan!$A$6:$C$51,2,0),"-")</f>
        <v>-</v>
      </c>
      <c r="D56" s="358" t="str">
        <f>IF(B56&lt;&gt;"",C56&amp;"-"&amp;COUNTIF($C$5:C56,C56),"")</f>
        <v/>
      </c>
      <c r="E56" s="254"/>
      <c r="F56" s="254"/>
      <c r="G56" s="255"/>
      <c r="H56" s="256"/>
    </row>
    <row r="57" spans="1:8" ht="16.5" customHeight="1" x14ac:dyDescent="0.3">
      <c r="A57" s="153"/>
      <c r="B57" s="81"/>
      <c r="C57" s="81" t="str">
        <f>IF(B57&gt;0,VLOOKUP(B57,Perkiraan!$A$6:$C$51,2,0),"-")</f>
        <v>-</v>
      </c>
      <c r="D57" s="358" t="str">
        <f>IF(B57&lt;&gt;"",C57&amp;"-"&amp;COUNTIF($C$5:C57,C57),"")</f>
        <v/>
      </c>
      <c r="E57" s="254"/>
      <c r="F57" s="254"/>
      <c r="G57" s="255"/>
      <c r="H57" s="256"/>
    </row>
    <row r="58" spans="1:8" ht="16.5" customHeight="1" x14ac:dyDescent="0.3">
      <c r="A58" s="153"/>
      <c r="B58" s="81"/>
      <c r="C58" s="81" t="str">
        <f>IF(B58&gt;0,VLOOKUP(B58,Perkiraan!$A$6:$C$51,2,0),"-")</f>
        <v>-</v>
      </c>
      <c r="D58" s="358" t="str">
        <f>IF(B58&lt;&gt;"",C58&amp;"-"&amp;COUNTIF($C$5:C58,C58),"")</f>
        <v/>
      </c>
      <c r="E58" s="254"/>
      <c r="F58" s="254"/>
      <c r="G58" s="255"/>
      <c r="H58" s="256"/>
    </row>
    <row r="59" spans="1:8" ht="16.5" customHeight="1" x14ac:dyDescent="0.3">
      <c r="A59" s="153"/>
      <c r="B59" s="81"/>
      <c r="C59" s="81" t="str">
        <f>IF(B59&gt;0,VLOOKUP(B59,Perkiraan!$A$6:$C$51,2,0),"-")</f>
        <v>-</v>
      </c>
      <c r="D59" s="358" t="str">
        <f>IF(B59&lt;&gt;"",C59&amp;"-"&amp;COUNTIF($C$5:C59,C59),"")</f>
        <v/>
      </c>
      <c r="E59" s="254"/>
      <c r="F59" s="254"/>
      <c r="G59" s="255"/>
      <c r="H59" s="256"/>
    </row>
    <row r="60" spans="1:8" ht="16.5" customHeight="1" x14ac:dyDescent="0.3">
      <c r="A60" s="153"/>
      <c r="B60" s="81"/>
      <c r="C60" s="81" t="str">
        <f>IF(B60&gt;0,VLOOKUP(B60,Perkiraan!$A$6:$C$51,2,0),"-")</f>
        <v>-</v>
      </c>
      <c r="D60" s="358" t="str">
        <f>IF(B60&lt;&gt;"",C60&amp;"-"&amp;COUNTIF($C$5:C60,C60),"")</f>
        <v/>
      </c>
      <c r="E60" s="254"/>
      <c r="F60" s="254"/>
      <c r="G60" s="255"/>
      <c r="H60" s="256"/>
    </row>
    <row r="61" spans="1:8" ht="16.5" customHeight="1" x14ac:dyDescent="0.3">
      <c r="A61" s="153"/>
      <c r="B61" s="81"/>
      <c r="C61" s="81" t="str">
        <f>IF(B61&gt;0,VLOOKUP(B61,Perkiraan!$A$6:$C$51,2,0),"-")</f>
        <v>-</v>
      </c>
      <c r="D61" s="358" t="str">
        <f>IF(B61&lt;&gt;"",C61&amp;"-"&amp;COUNTIF($C$5:C61,C61),"")</f>
        <v/>
      </c>
      <c r="E61" s="254"/>
      <c r="F61" s="254"/>
      <c r="G61" s="255"/>
      <c r="H61" s="256"/>
    </row>
    <row r="62" spans="1:8" ht="16.5" customHeight="1" x14ac:dyDescent="0.3">
      <c r="A62" s="153"/>
      <c r="B62" s="81"/>
      <c r="C62" s="81" t="str">
        <f>IF(B62&gt;0,VLOOKUP(B62,Perkiraan!$A$6:$C$51,2,0),"-")</f>
        <v>-</v>
      </c>
      <c r="D62" s="358" t="str">
        <f>IF(B62&lt;&gt;"",C62&amp;"-"&amp;COUNTIF($C$5:C62,C62),"")</f>
        <v/>
      </c>
      <c r="E62" s="254"/>
      <c r="F62" s="254"/>
      <c r="G62" s="255"/>
      <c r="H62" s="256"/>
    </row>
    <row r="63" spans="1:8" ht="16.5" customHeight="1" x14ac:dyDescent="0.3">
      <c r="A63" s="153"/>
      <c r="B63" s="81"/>
      <c r="C63" s="81" t="str">
        <f>IF(B63&gt;0,VLOOKUP(B63,Perkiraan!$A$6:$C$51,2,0),"-")</f>
        <v>-</v>
      </c>
      <c r="D63" s="358" t="str">
        <f>IF(B63&lt;&gt;"",C63&amp;"-"&amp;COUNTIF($C$5:C63,C63),"")</f>
        <v/>
      </c>
      <c r="E63" s="254"/>
      <c r="F63" s="254"/>
      <c r="G63" s="255"/>
      <c r="H63" s="256"/>
    </row>
    <row r="64" spans="1:8" ht="16.5" customHeight="1" x14ac:dyDescent="0.3">
      <c r="A64" s="153"/>
      <c r="B64" s="81"/>
      <c r="C64" s="81" t="str">
        <f>IF(B64&gt;0,VLOOKUP(B64,Perkiraan!$A$6:$C$51,2,0),"-")</f>
        <v>-</v>
      </c>
      <c r="D64" s="358" t="str">
        <f>IF(B64&lt;&gt;"",C64&amp;"-"&amp;COUNTIF($C$5:C64,C64),"")</f>
        <v/>
      </c>
      <c r="E64" s="254"/>
      <c r="F64" s="254"/>
      <c r="G64" s="255"/>
      <c r="H64" s="256"/>
    </row>
    <row r="65" spans="1:8" ht="16.5" customHeight="1" x14ac:dyDescent="0.3">
      <c r="A65" s="153"/>
      <c r="B65" s="81"/>
      <c r="C65" s="81" t="str">
        <f>IF(B65&gt;0,VLOOKUP(B65,Perkiraan!$A$6:$C$51,2,0),"-")</f>
        <v>-</v>
      </c>
      <c r="D65" s="358" t="str">
        <f>IF(B65&lt;&gt;"",C65&amp;"-"&amp;COUNTIF($C$5:C65,C65),"")</f>
        <v/>
      </c>
      <c r="E65" s="254"/>
      <c r="F65" s="254"/>
      <c r="G65" s="255"/>
      <c r="H65" s="256"/>
    </row>
    <row r="66" spans="1:8" ht="16.5" customHeight="1" x14ac:dyDescent="0.3">
      <c r="A66" s="153"/>
      <c r="B66" s="81"/>
      <c r="C66" s="81" t="str">
        <f>IF(B66&gt;0,VLOOKUP(B66,Perkiraan!$A$6:$C$51,2,0),"-")</f>
        <v>-</v>
      </c>
      <c r="D66" s="358" t="str">
        <f>IF(B66&lt;&gt;"",C66&amp;"-"&amp;COUNTIF($C$5:C66,C66),"")</f>
        <v/>
      </c>
      <c r="E66" s="254"/>
      <c r="F66" s="254"/>
      <c r="G66" s="255"/>
      <c r="H66" s="256"/>
    </row>
    <row r="67" spans="1:8" ht="16.5" customHeight="1" x14ac:dyDescent="0.3">
      <c r="A67" s="153"/>
      <c r="B67" s="81"/>
      <c r="C67" s="81" t="str">
        <f>IF(B67&gt;0,VLOOKUP(B67,Perkiraan!$A$6:$C$51,2,0),"-")</f>
        <v>-</v>
      </c>
      <c r="D67" s="358" t="str">
        <f>IF(B67&lt;&gt;"",C67&amp;"-"&amp;COUNTIF($C$5:C67,C67),"")</f>
        <v/>
      </c>
      <c r="E67" s="254"/>
      <c r="F67" s="254"/>
      <c r="G67" s="255"/>
      <c r="H67" s="256"/>
    </row>
    <row r="68" spans="1:8" ht="16.5" customHeight="1" x14ac:dyDescent="0.3">
      <c r="A68" s="153"/>
      <c r="B68" s="81"/>
      <c r="C68" s="81" t="str">
        <f>IF(B68&gt;0,VLOOKUP(B68,Perkiraan!$A$6:$C$51,2,0),"-")</f>
        <v>-</v>
      </c>
      <c r="D68" s="358" t="str">
        <f>IF(B68&lt;&gt;"",C68&amp;"-"&amp;COUNTIF($C$5:C68,C68),"")</f>
        <v/>
      </c>
      <c r="E68" s="254"/>
      <c r="F68" s="254"/>
      <c r="G68" s="255"/>
      <c r="H68" s="256"/>
    </row>
    <row r="69" spans="1:8" ht="16.5" customHeight="1" x14ac:dyDescent="0.3">
      <c r="A69" s="153"/>
      <c r="B69" s="81"/>
      <c r="C69" s="81" t="str">
        <f>IF(B69&gt;0,VLOOKUP(B69,Perkiraan!$A$6:$C$51,2,0),"-")</f>
        <v>-</v>
      </c>
      <c r="D69" s="358" t="str">
        <f>IF(B69&lt;&gt;"",C69&amp;"-"&amp;COUNTIF($C$5:C69,C69),"")</f>
        <v/>
      </c>
      <c r="E69" s="254"/>
      <c r="F69" s="254"/>
      <c r="G69" s="255"/>
      <c r="H69" s="256"/>
    </row>
    <row r="70" spans="1:8" ht="16.5" customHeight="1" x14ac:dyDescent="0.3">
      <c r="A70" s="153"/>
      <c r="B70" s="81"/>
      <c r="C70" s="81" t="str">
        <f>IF(B70&gt;0,VLOOKUP(B70,Perkiraan!$A$6:$C$51,2,0),"-")</f>
        <v>-</v>
      </c>
      <c r="D70" s="358" t="str">
        <f>IF(B70&lt;&gt;"",C70&amp;"-"&amp;COUNTIF($C$5:C70,C70),"")</f>
        <v/>
      </c>
      <c r="E70" s="254"/>
      <c r="F70" s="254"/>
      <c r="G70" s="255"/>
      <c r="H70" s="256"/>
    </row>
    <row r="71" spans="1:8" ht="16.5" customHeight="1" x14ac:dyDescent="0.3">
      <c r="A71" s="153"/>
      <c r="B71" s="81"/>
      <c r="C71" s="81" t="str">
        <f>IF(B71&gt;0,VLOOKUP(B71,Perkiraan!$A$6:$C$51,2,0),"-")</f>
        <v>-</v>
      </c>
      <c r="D71" s="358" t="str">
        <f>IF(B71&lt;&gt;"",C71&amp;"-"&amp;COUNTIF($C$5:C71,C71),"")</f>
        <v/>
      </c>
      <c r="E71" s="254"/>
      <c r="F71" s="254"/>
      <c r="G71" s="255"/>
      <c r="H71" s="256"/>
    </row>
    <row r="72" spans="1:8" ht="16.5" customHeight="1" x14ac:dyDescent="0.3">
      <c r="A72" s="153"/>
      <c r="B72" s="81"/>
      <c r="C72" s="81" t="str">
        <f>IF(B72&gt;0,VLOOKUP(B72,Perkiraan!$A$6:$C$51,2,0),"-")</f>
        <v>-</v>
      </c>
      <c r="D72" s="358" t="str">
        <f>IF(B72&lt;&gt;"",C72&amp;"-"&amp;COUNTIF($C$5:C72,C72),"")</f>
        <v/>
      </c>
      <c r="E72" s="254"/>
      <c r="F72" s="254"/>
      <c r="G72" s="255"/>
      <c r="H72" s="256"/>
    </row>
    <row r="73" spans="1:8" ht="16.5" customHeight="1" x14ac:dyDescent="0.3">
      <c r="A73" s="153"/>
      <c r="B73" s="81"/>
      <c r="C73" s="81" t="str">
        <f>IF(B73&gt;0,VLOOKUP(B73,Perkiraan!$A$6:$C$51,2,0),"-")</f>
        <v>-</v>
      </c>
      <c r="D73" s="358" t="str">
        <f>IF(B73&lt;&gt;"",C73&amp;"-"&amp;COUNTIF($C$5:C73,C73),"")</f>
        <v/>
      </c>
      <c r="E73" s="254"/>
      <c r="F73" s="254"/>
      <c r="G73" s="255"/>
      <c r="H73" s="256"/>
    </row>
    <row r="74" spans="1:8" ht="16.5" customHeight="1" x14ac:dyDescent="0.3">
      <c r="A74" s="153"/>
      <c r="B74" s="81"/>
      <c r="C74" s="81" t="str">
        <f>IF(B74&gt;0,VLOOKUP(B74,Perkiraan!$A$6:$C$51,2,0),"-")</f>
        <v>-</v>
      </c>
      <c r="D74" s="358" t="str">
        <f>IF(B74&lt;&gt;"",C74&amp;"-"&amp;COUNTIF($C$5:C74,C74),"")</f>
        <v/>
      </c>
      <c r="E74" s="254"/>
      <c r="F74" s="254"/>
      <c r="G74" s="255"/>
      <c r="H74" s="256"/>
    </row>
    <row r="75" spans="1:8" ht="16.5" customHeight="1" x14ac:dyDescent="0.3">
      <c r="A75" s="153"/>
      <c r="B75" s="81"/>
      <c r="C75" s="81" t="str">
        <f>IF(B75&gt;0,VLOOKUP(B75,Perkiraan!$A$6:$C$51,2,0),"-")</f>
        <v>-</v>
      </c>
      <c r="D75" s="358" t="str">
        <f>IF(B75&lt;&gt;"",C75&amp;"-"&amp;COUNTIF($C$5:C75,C75),"")</f>
        <v/>
      </c>
      <c r="E75" s="254"/>
      <c r="F75" s="254"/>
      <c r="G75" s="255"/>
      <c r="H75" s="256"/>
    </row>
    <row r="76" spans="1:8" ht="16.5" customHeight="1" x14ac:dyDescent="0.3">
      <c r="A76" s="153"/>
      <c r="B76" s="81"/>
      <c r="C76" s="81" t="str">
        <f>IF(B76&gt;0,VLOOKUP(B76,Perkiraan!$A$6:$C$51,2,0),"-")</f>
        <v>-</v>
      </c>
      <c r="D76" s="358" t="str">
        <f>IF(B76&lt;&gt;"",C76&amp;"-"&amp;COUNTIF($C$5:C76,C76),"")</f>
        <v/>
      </c>
      <c r="E76" s="254"/>
      <c r="F76" s="254"/>
      <c r="G76" s="255"/>
      <c r="H76" s="256"/>
    </row>
    <row r="77" spans="1:8" ht="16.5" customHeight="1" x14ac:dyDescent="0.3">
      <c r="A77" s="153"/>
      <c r="B77" s="81"/>
      <c r="C77" s="81" t="str">
        <f>IF(B77&gt;0,VLOOKUP(B77,Perkiraan!$A$6:$C$51,2,0),"-")</f>
        <v>-</v>
      </c>
      <c r="D77" s="358" t="str">
        <f>IF(B77&lt;&gt;"",C77&amp;"-"&amp;COUNTIF($C$5:C77,C77),"")</f>
        <v/>
      </c>
      <c r="E77" s="254"/>
      <c r="F77" s="254"/>
      <c r="G77" s="255"/>
      <c r="H77" s="256"/>
    </row>
    <row r="78" spans="1:8" ht="16.5" customHeight="1" x14ac:dyDescent="0.3">
      <c r="A78" s="153"/>
      <c r="B78" s="81"/>
      <c r="C78" s="81" t="str">
        <f>IF(B78&gt;0,VLOOKUP(B78,Perkiraan!$A$6:$C$51,2,0),"-")</f>
        <v>-</v>
      </c>
      <c r="D78" s="358" t="str">
        <f>IF(B78&lt;&gt;"",C78&amp;"-"&amp;COUNTIF($C$5:C78,C78),"")</f>
        <v/>
      </c>
      <c r="E78" s="254"/>
      <c r="F78" s="254"/>
      <c r="G78" s="255"/>
      <c r="H78" s="256"/>
    </row>
    <row r="79" spans="1:8" ht="16.5" customHeight="1" x14ac:dyDescent="0.3">
      <c r="A79" s="153"/>
      <c r="B79" s="81"/>
      <c r="C79" s="81" t="str">
        <f>IF(B79&gt;0,VLOOKUP(B79,Perkiraan!$A$6:$C$51,2,0),"-")</f>
        <v>-</v>
      </c>
      <c r="D79" s="358" t="str">
        <f>IF(B79&lt;&gt;"",C79&amp;"-"&amp;COUNTIF($C$5:C79,C79),"")</f>
        <v/>
      </c>
      <c r="E79" s="254"/>
      <c r="F79" s="254"/>
      <c r="G79" s="255"/>
      <c r="H79" s="256"/>
    </row>
    <row r="80" spans="1:8" ht="16.5" customHeight="1" x14ac:dyDescent="0.3">
      <c r="A80" s="153"/>
      <c r="B80" s="81"/>
      <c r="C80" s="81" t="str">
        <f>IF(B80&gt;0,VLOOKUP(B80,Perkiraan!$A$6:$C$51,2,0),"-")</f>
        <v>-</v>
      </c>
      <c r="D80" s="358" t="str">
        <f>IF(B80&lt;&gt;"",C80&amp;"-"&amp;COUNTIF($C$5:C80,C80),"")</f>
        <v/>
      </c>
      <c r="E80" s="254"/>
      <c r="F80" s="254"/>
      <c r="G80" s="255"/>
      <c r="H80" s="256"/>
    </row>
    <row r="81" spans="1:8" ht="16.5" customHeight="1" x14ac:dyDescent="0.3">
      <c r="A81" s="153"/>
      <c r="B81" s="81"/>
      <c r="C81" s="81" t="str">
        <f>IF(B81&gt;0,VLOOKUP(B81,Perkiraan!$A$6:$C$51,2,0),"-")</f>
        <v>-</v>
      </c>
      <c r="D81" s="358" t="str">
        <f>IF(B81&lt;&gt;"",C81&amp;"-"&amp;COUNTIF($C$5:C81,C81),"")</f>
        <v/>
      </c>
      <c r="E81" s="254"/>
      <c r="F81" s="254"/>
      <c r="G81" s="255"/>
      <c r="H81" s="256"/>
    </row>
    <row r="82" spans="1:8" ht="16.5" customHeight="1" x14ac:dyDescent="0.3">
      <c r="A82" s="153"/>
      <c r="B82" s="81"/>
      <c r="C82" s="81" t="str">
        <f>IF(B82&gt;0,VLOOKUP(B82,Perkiraan!$A$6:$C$51,2,0),"-")</f>
        <v>-</v>
      </c>
      <c r="D82" s="358" t="str">
        <f>IF(B82&lt;&gt;"",C82&amp;"-"&amp;COUNTIF($C$5:C82,C82),"")</f>
        <v/>
      </c>
      <c r="E82" s="254"/>
      <c r="F82" s="254"/>
      <c r="G82" s="255"/>
      <c r="H82" s="256"/>
    </row>
    <row r="83" spans="1:8" ht="16.5" customHeight="1" x14ac:dyDescent="0.3">
      <c r="A83" s="153"/>
      <c r="B83" s="81"/>
      <c r="C83" s="81" t="str">
        <f>IF(B83&gt;0,VLOOKUP(B83,Perkiraan!$A$6:$C$51,2,0),"-")</f>
        <v>-</v>
      </c>
      <c r="D83" s="358" t="str">
        <f>IF(B83&lt;&gt;"",C83&amp;"-"&amp;COUNTIF($C$5:C83,C83),"")</f>
        <v/>
      </c>
      <c r="E83" s="254"/>
      <c r="F83" s="254"/>
      <c r="G83" s="255"/>
      <c r="H83" s="256"/>
    </row>
    <row r="84" spans="1:8" ht="16.5" customHeight="1" x14ac:dyDescent="0.3">
      <c r="A84" s="153"/>
      <c r="B84" s="81"/>
      <c r="C84" s="81" t="str">
        <f>IF(B84&gt;0,VLOOKUP(B84,Perkiraan!$A$6:$C$51,2,0),"-")</f>
        <v>-</v>
      </c>
      <c r="D84" s="358" t="str">
        <f>IF(B84&lt;&gt;"",C84&amp;"-"&amp;COUNTIF($C$5:C84,C84),"")</f>
        <v/>
      </c>
      <c r="E84" s="254"/>
      <c r="F84" s="254"/>
      <c r="G84" s="255"/>
      <c r="H84" s="256"/>
    </row>
    <row r="85" spans="1:8" ht="16.5" customHeight="1" x14ac:dyDescent="0.3">
      <c r="A85" s="153"/>
      <c r="B85" s="81"/>
      <c r="C85" s="81" t="str">
        <f>IF(B85&gt;0,VLOOKUP(B85,Perkiraan!$A$6:$C$51,2,0),"-")</f>
        <v>-</v>
      </c>
      <c r="D85" s="358" t="str">
        <f>IF(B85&lt;&gt;"",C85&amp;"-"&amp;COUNTIF($C$5:C85,C85),"")</f>
        <v/>
      </c>
      <c r="E85" s="254"/>
      <c r="F85" s="254"/>
      <c r="G85" s="255"/>
      <c r="H85" s="256"/>
    </row>
    <row r="86" spans="1:8" ht="16.5" customHeight="1" x14ac:dyDescent="0.3">
      <c r="A86" s="153"/>
      <c r="B86" s="81"/>
      <c r="C86" s="81" t="str">
        <f>IF(B86&gt;0,VLOOKUP(B86,Perkiraan!$A$6:$C$51,2,0),"-")</f>
        <v>-</v>
      </c>
      <c r="D86" s="358" t="str">
        <f>IF(B86&lt;&gt;"",C86&amp;"-"&amp;COUNTIF($C$5:C86,C86),"")</f>
        <v/>
      </c>
      <c r="E86" s="254"/>
      <c r="F86" s="254"/>
      <c r="G86" s="255"/>
      <c r="H86" s="256"/>
    </row>
    <row r="87" spans="1:8" ht="16.5" customHeight="1" x14ac:dyDescent="0.3">
      <c r="A87" s="153"/>
      <c r="B87" s="81"/>
      <c r="C87" s="81" t="str">
        <f>IF(B87&gt;0,VLOOKUP(B87,Perkiraan!$A$6:$C$51,2,0),"-")</f>
        <v>-</v>
      </c>
      <c r="D87" s="358" t="str">
        <f>IF(B87&lt;&gt;"",C87&amp;"-"&amp;COUNTIF($C$5:C87,C87),"")</f>
        <v/>
      </c>
      <c r="E87" s="254"/>
      <c r="F87" s="254"/>
      <c r="G87" s="255"/>
      <c r="H87" s="256"/>
    </row>
    <row r="88" spans="1:8" ht="16.5" customHeight="1" x14ac:dyDescent="0.3">
      <c r="A88" s="153"/>
      <c r="B88" s="81"/>
      <c r="C88" s="81" t="str">
        <f>IF(B88&gt;0,VLOOKUP(B88,Perkiraan!$A$6:$C$51,2,0),"-")</f>
        <v>-</v>
      </c>
      <c r="D88" s="358" t="str">
        <f>IF(B88&lt;&gt;"",C88&amp;"-"&amp;COUNTIF($C$5:C88,C88),"")</f>
        <v/>
      </c>
      <c r="E88" s="254"/>
      <c r="F88" s="254"/>
      <c r="G88" s="255"/>
      <c r="H88" s="256"/>
    </row>
    <row r="89" spans="1:8" ht="16.5" customHeight="1" x14ac:dyDescent="0.3">
      <c r="A89" s="153"/>
      <c r="B89" s="81"/>
      <c r="C89" s="81" t="str">
        <f>IF(B89&gt;0,VLOOKUP(B89,Perkiraan!$A$6:$C$51,2,0),"-")</f>
        <v>-</v>
      </c>
      <c r="D89" s="358" t="str">
        <f>IF(B89&lt;&gt;"",C89&amp;"-"&amp;COUNTIF($C$5:C89,C89),"")</f>
        <v/>
      </c>
      <c r="E89" s="254"/>
      <c r="F89" s="254"/>
      <c r="G89" s="255"/>
      <c r="H89" s="256"/>
    </row>
    <row r="90" spans="1:8" ht="16.5" customHeight="1" x14ac:dyDescent="0.3">
      <c r="A90" s="153"/>
      <c r="B90" s="81"/>
      <c r="C90" s="81" t="str">
        <f>IF(B90&gt;0,VLOOKUP(B90,Perkiraan!$A$6:$C$51,2,0),"-")</f>
        <v>-</v>
      </c>
      <c r="D90" s="358" t="str">
        <f>IF(B90&lt;&gt;"",C90&amp;"-"&amp;COUNTIF($C$5:C90,C90),"")</f>
        <v/>
      </c>
      <c r="E90" s="254"/>
      <c r="F90" s="254"/>
      <c r="G90" s="255"/>
      <c r="H90" s="256"/>
    </row>
    <row r="91" spans="1:8" ht="16.5" customHeight="1" x14ac:dyDescent="0.3">
      <c r="A91" s="153"/>
      <c r="B91" s="81"/>
      <c r="C91" s="81" t="str">
        <f>IF(B91&gt;0,VLOOKUP(B91,Perkiraan!$A$6:$C$51,2,0),"-")</f>
        <v>-</v>
      </c>
      <c r="D91" s="358" t="str">
        <f>IF(B91&lt;&gt;"",C91&amp;"-"&amp;COUNTIF($C$5:C91,C91),"")</f>
        <v/>
      </c>
      <c r="E91" s="254"/>
      <c r="F91" s="254"/>
      <c r="G91" s="255"/>
      <c r="H91" s="256"/>
    </row>
    <row r="92" spans="1:8" ht="16.5" customHeight="1" x14ac:dyDescent="0.3">
      <c r="A92" s="153"/>
      <c r="B92" s="81"/>
      <c r="C92" s="81" t="str">
        <f>IF(B92&gt;0,VLOOKUP(B92,Perkiraan!$A$6:$C$51,2,0),"-")</f>
        <v>-</v>
      </c>
      <c r="D92" s="358" t="str">
        <f>IF(B92&lt;&gt;"",C92&amp;"-"&amp;COUNTIF($C$5:C92,C92),"")</f>
        <v/>
      </c>
      <c r="E92" s="254"/>
      <c r="F92" s="254"/>
      <c r="G92" s="255"/>
      <c r="H92" s="256"/>
    </row>
    <row r="93" spans="1:8" ht="16.5" customHeight="1" x14ac:dyDescent="0.3">
      <c r="A93" s="153"/>
      <c r="B93" s="81"/>
      <c r="C93" s="81" t="str">
        <f>IF(B93&gt;0,VLOOKUP(B93,Perkiraan!$A$6:$C$51,2,0),"-")</f>
        <v>-</v>
      </c>
      <c r="D93" s="358" t="str">
        <f>IF(B93&lt;&gt;"",C93&amp;"-"&amp;COUNTIF($C$5:C93,C93),"")</f>
        <v/>
      </c>
      <c r="E93" s="254"/>
      <c r="F93" s="254"/>
      <c r="G93" s="255"/>
      <c r="H93" s="256"/>
    </row>
    <row r="94" spans="1:8" ht="16.5" customHeight="1" x14ac:dyDescent="0.3">
      <c r="A94" s="153"/>
      <c r="B94" s="81"/>
      <c r="C94" s="81" t="str">
        <f>IF(B94&gt;0,VLOOKUP(B94,Perkiraan!$A$6:$C$51,2,0),"-")</f>
        <v>-</v>
      </c>
      <c r="D94" s="358" t="str">
        <f>IF(B94&lt;&gt;"",C94&amp;"-"&amp;COUNTIF($C$5:C94,C94),"")</f>
        <v/>
      </c>
      <c r="E94" s="254"/>
      <c r="F94" s="254"/>
      <c r="G94" s="255"/>
      <c r="H94" s="256"/>
    </row>
    <row r="95" spans="1:8" ht="16.5" customHeight="1" x14ac:dyDescent="0.3">
      <c r="A95" s="153"/>
      <c r="B95" s="81"/>
      <c r="C95" s="81" t="str">
        <f>IF(B95&gt;0,VLOOKUP(B95,Perkiraan!$A$6:$C$51,2,0),"-")</f>
        <v>-</v>
      </c>
      <c r="D95" s="358" t="str">
        <f>IF(B95&lt;&gt;"",C95&amp;"-"&amp;COUNTIF($C$5:C95,C95),"")</f>
        <v/>
      </c>
      <c r="E95" s="254"/>
      <c r="F95" s="254"/>
      <c r="G95" s="255"/>
      <c r="H95" s="256"/>
    </row>
    <row r="96" spans="1:8" ht="16.5" customHeight="1" x14ac:dyDescent="0.3">
      <c r="A96" s="153"/>
      <c r="B96" s="81"/>
      <c r="C96" s="81" t="str">
        <f>IF(B96&gt;0,VLOOKUP(B96,Perkiraan!$A$6:$C$51,2,0),"-")</f>
        <v>-</v>
      </c>
      <c r="D96" s="358" t="str">
        <f>IF(B96&lt;&gt;"",C96&amp;"-"&amp;COUNTIF($C$5:C96,C96),"")</f>
        <v/>
      </c>
      <c r="E96" s="254"/>
      <c r="F96" s="254"/>
      <c r="G96" s="255"/>
      <c r="H96" s="256"/>
    </row>
    <row r="97" spans="1:8" ht="16.5" customHeight="1" x14ac:dyDescent="0.3">
      <c r="A97" s="153"/>
      <c r="B97" s="182"/>
      <c r="C97" s="81" t="str">
        <f>IF(B97&gt;0,VLOOKUP(B97,Perkiraan!$A$6:$C$51,2,0),"-")</f>
        <v>-</v>
      </c>
      <c r="D97" s="358" t="str">
        <f>IF(B97&lt;&gt;"",C97&amp;"-"&amp;COUNTIF($C$5:C97,C97),"")</f>
        <v/>
      </c>
      <c r="E97" s="175"/>
      <c r="F97" s="175"/>
      <c r="G97" s="176"/>
      <c r="H97" s="177"/>
    </row>
    <row r="98" spans="1:8" ht="16.5" customHeight="1" x14ac:dyDescent="0.3">
      <c r="A98" s="153"/>
      <c r="B98" s="182"/>
      <c r="C98" s="81" t="str">
        <f>IF(B98&gt;0,VLOOKUP(B98,Perkiraan!$A$6:$C$51,2,0),"-")</f>
        <v>-</v>
      </c>
      <c r="D98" s="358" t="str">
        <f>IF(B98&lt;&gt;"",C98&amp;"-"&amp;COUNTIF($C$5:C98,C98),"")</f>
        <v/>
      </c>
      <c r="E98" s="178"/>
      <c r="F98" s="178"/>
      <c r="G98" s="116"/>
      <c r="H98" s="177"/>
    </row>
    <row r="99" spans="1:8" ht="16.5" customHeight="1" x14ac:dyDescent="0.3">
      <c r="A99" s="153"/>
      <c r="B99" s="182"/>
      <c r="C99" s="81" t="str">
        <f>IF(B99&gt;0,VLOOKUP(B99,Perkiraan!$A$6:$C$51,2,0),"-")</f>
        <v>-</v>
      </c>
      <c r="D99" s="358" t="str">
        <f>IF(B99&lt;&gt;"",C99&amp;"-"&amp;COUNTIF($C$5:C99,C99),"")</f>
        <v/>
      </c>
      <c r="E99" s="179"/>
      <c r="F99" s="179"/>
      <c r="G99" s="176"/>
      <c r="H99" s="177"/>
    </row>
    <row r="100" spans="1:8" ht="16.5" customHeight="1" x14ac:dyDescent="0.3">
      <c r="A100" s="153"/>
      <c r="B100" s="182"/>
      <c r="C100" s="81" t="str">
        <f>IF(B100&gt;0,VLOOKUP(B100,Perkiraan!$A$6:$C$51,2,0),"-")</f>
        <v>-</v>
      </c>
      <c r="D100" s="358" t="str">
        <f>IF(B100&lt;&gt;"",C100&amp;"-"&amp;COUNTIF($C$5:C100,C100),"")</f>
        <v/>
      </c>
      <c r="E100" s="179"/>
      <c r="F100" s="179"/>
      <c r="G100" s="116"/>
      <c r="H100" s="177"/>
    </row>
    <row r="101" spans="1:8" ht="16.5" customHeight="1" x14ac:dyDescent="0.3">
      <c r="A101" s="153"/>
      <c r="B101" s="182"/>
      <c r="C101" s="81" t="str">
        <f>IF(B101&gt;0,VLOOKUP(B101,Perkiraan!$A$6:$C$51,2,0),"-")</f>
        <v>-</v>
      </c>
      <c r="D101" s="358" t="str">
        <f>IF(B101&lt;&gt;"",C101&amp;"-"&amp;COUNTIF($C$5:C101,C101),"")</f>
        <v/>
      </c>
      <c r="E101" s="179"/>
      <c r="F101" s="179"/>
      <c r="G101" s="176"/>
      <c r="H101" s="176"/>
    </row>
    <row r="102" spans="1:8" ht="16.5" customHeight="1" x14ac:dyDescent="0.3">
      <c r="A102" s="153"/>
      <c r="B102" s="182"/>
      <c r="C102" s="81" t="str">
        <f>IF(B102&gt;0,VLOOKUP(B102,Perkiraan!$A$6:$C$51,2,0),"-")</f>
        <v>-</v>
      </c>
      <c r="D102" s="358" t="str">
        <f>IF(B102&lt;&gt;"",C102&amp;"-"&amp;COUNTIF($C$5:C102,C102),"")</f>
        <v/>
      </c>
      <c r="E102" s="179"/>
      <c r="F102" s="179"/>
      <c r="G102" s="116"/>
      <c r="H102" s="116"/>
    </row>
    <row r="103" spans="1:8" ht="16.5" customHeight="1" x14ac:dyDescent="0.3">
      <c r="A103" s="153"/>
      <c r="B103" s="182"/>
      <c r="C103" s="81" t="str">
        <f>IF(B103&gt;0,VLOOKUP(B103,Perkiraan!$A$6:$C$51,2,0),"-")</f>
        <v>-</v>
      </c>
      <c r="D103" s="358" t="str">
        <f>IF(B103&lt;&gt;"",C103&amp;"-"&amp;COUNTIF($C$5:C103,C103),"")</f>
        <v/>
      </c>
      <c r="E103" s="179"/>
      <c r="F103" s="179"/>
      <c r="G103" s="176"/>
      <c r="H103" s="176"/>
    </row>
    <row r="104" spans="1:8" ht="16.5" customHeight="1" x14ac:dyDescent="0.3">
      <c r="A104" s="153"/>
      <c r="B104" s="182"/>
      <c r="C104" s="81" t="str">
        <f>IF(B104&gt;0,VLOOKUP(B104,Perkiraan!$A$6:$C$51,2,0),"-")</f>
        <v>-</v>
      </c>
      <c r="D104" s="358" t="str">
        <f>IF(B104&lt;&gt;"",C104&amp;"-"&amp;COUNTIF($C$5:C104,C104),"")</f>
        <v/>
      </c>
      <c r="E104" s="179"/>
      <c r="F104" s="179"/>
      <c r="G104" s="116"/>
      <c r="H104" s="116"/>
    </row>
    <row r="105" spans="1:8" ht="16.5" customHeight="1" x14ac:dyDescent="0.3">
      <c r="A105" s="153"/>
      <c r="B105" s="183"/>
      <c r="C105" s="81" t="str">
        <f>IF(B105&gt;0,VLOOKUP(B105,Perkiraan!$A$6:$C$51,2,0),"-")</f>
        <v>-</v>
      </c>
      <c r="D105" s="358" t="str">
        <f>IF(B105&lt;&gt;"",C105&amp;"-"&amp;COUNTIF($C$5:C105,C105),"")</f>
        <v/>
      </c>
      <c r="E105" s="180"/>
      <c r="F105" s="180"/>
      <c r="G105" s="176"/>
      <c r="H105" s="177"/>
    </row>
    <row r="106" spans="1:8" ht="16.5" customHeight="1" x14ac:dyDescent="0.3">
      <c r="A106" s="153"/>
      <c r="B106" s="182"/>
      <c r="C106" s="81" t="str">
        <f>IF(B106&gt;0,VLOOKUP(B106,Perkiraan!$A$6:$C$51,2,0),"-")</f>
        <v>-</v>
      </c>
      <c r="D106" s="358" t="str">
        <f>IF(B106&lt;&gt;"",C106&amp;"-"&amp;COUNTIF($C$5:C106,C106),"")</f>
        <v/>
      </c>
      <c r="E106" s="133"/>
      <c r="F106" s="133"/>
      <c r="G106" s="116"/>
      <c r="H106" s="177"/>
    </row>
    <row r="107" spans="1:8" ht="16.5" customHeight="1" x14ac:dyDescent="0.3">
      <c r="A107" s="153"/>
      <c r="B107" s="182"/>
      <c r="C107" s="81" t="str">
        <f>IF(B107&gt;0,VLOOKUP(B107,Perkiraan!$A$6:$C$51,2,0),"-")</f>
        <v>-</v>
      </c>
      <c r="D107" s="358" t="str">
        <f>IF(B107&lt;&gt;"",C107&amp;"-"&amp;COUNTIF($C$5:C107,C107),"")</f>
        <v/>
      </c>
      <c r="E107" s="133"/>
      <c r="F107" s="133"/>
      <c r="G107" s="176"/>
      <c r="H107" s="177"/>
    </row>
    <row r="108" spans="1:8" ht="16.5" customHeight="1" x14ac:dyDescent="0.3">
      <c r="A108" s="153"/>
      <c r="B108" s="182"/>
      <c r="C108" s="81" t="str">
        <f>IF(B108&gt;0,VLOOKUP(B108,Perkiraan!$A$6:$C$51,2,0),"-")</f>
        <v>-</v>
      </c>
      <c r="D108" s="358" t="str">
        <f>IF(B108&lt;&gt;"",C108&amp;"-"&amp;COUNTIF($C$5:C108,C108),"")</f>
        <v/>
      </c>
      <c r="E108" s="134"/>
      <c r="F108" s="134"/>
      <c r="G108" s="116"/>
      <c r="H108" s="177"/>
    </row>
    <row r="109" spans="1:8" ht="16.5" customHeight="1" x14ac:dyDescent="0.3">
      <c r="A109" s="153"/>
      <c r="B109" s="182"/>
      <c r="C109" s="81" t="str">
        <f>IF(B109&gt;0,VLOOKUP(B109,Perkiraan!$A$6:$C$51,2,0),"-")</f>
        <v>-</v>
      </c>
      <c r="D109" s="358" t="str">
        <f>IF(B109&lt;&gt;"",C109&amp;"-"&amp;COUNTIF($C$5:C109,C109),"")</f>
        <v/>
      </c>
      <c r="E109" s="134"/>
      <c r="F109" s="134"/>
      <c r="G109" s="176"/>
      <c r="H109" s="177"/>
    </row>
    <row r="110" spans="1:8" ht="16.5" customHeight="1" x14ac:dyDescent="0.3">
      <c r="A110" s="153"/>
      <c r="B110" s="182"/>
      <c r="C110" s="81" t="str">
        <f>IF(B110&gt;0,VLOOKUP(B110,Perkiraan!$A$6:$C$51,2,0),"-")</f>
        <v>-</v>
      </c>
      <c r="D110" s="358" t="str">
        <f>IF(B110&lt;&gt;"",C110&amp;"-"&amp;COUNTIF($C$5:C110,C110),"")</f>
        <v/>
      </c>
      <c r="E110" s="134"/>
      <c r="F110" s="134"/>
      <c r="G110" s="116"/>
      <c r="H110" s="177"/>
    </row>
    <row r="111" spans="1:8" ht="16.5" customHeight="1" x14ac:dyDescent="0.3">
      <c r="A111" s="153"/>
      <c r="B111" s="182"/>
      <c r="C111" s="81" t="str">
        <f>IF(B111&gt;0,VLOOKUP(B111,Perkiraan!$A$6:$C$51,2,0),"-")</f>
        <v>-</v>
      </c>
      <c r="D111" s="358" t="str">
        <f>IF(B111&lt;&gt;"",C111&amp;"-"&amp;COUNTIF($C$5:C111,C111),"")</f>
        <v/>
      </c>
      <c r="E111" s="134"/>
      <c r="F111" s="134"/>
      <c r="G111" s="176"/>
      <c r="H111" s="177"/>
    </row>
    <row r="112" spans="1:8" ht="16.5" customHeight="1" x14ac:dyDescent="0.3">
      <c r="A112" s="153"/>
      <c r="B112" s="182"/>
      <c r="C112" s="81" t="str">
        <f>IF(B112&gt;0,VLOOKUP(B112,Perkiraan!$A$6:$C$51,2,0),"-")</f>
        <v>-</v>
      </c>
      <c r="D112" s="358" t="str">
        <f>IF(B112&lt;&gt;"",C112&amp;"-"&amp;COUNTIF($C$5:C112,C112),"")</f>
        <v/>
      </c>
      <c r="E112" s="134"/>
      <c r="F112" s="134"/>
      <c r="G112" s="116"/>
      <c r="H112" s="177"/>
    </row>
    <row r="113" spans="1:8" ht="16.5" customHeight="1" x14ac:dyDescent="0.3">
      <c r="A113" s="153"/>
      <c r="B113" s="183"/>
      <c r="C113" s="81" t="str">
        <f>IF(B113&gt;0,VLOOKUP(B113,Perkiraan!$A$6:$C$51,2,0),"-")</f>
        <v>-</v>
      </c>
      <c r="D113" s="358" t="str">
        <f>IF(B113&lt;&gt;"",C113&amp;"-"&amp;COUNTIF($C$5:C113,C113),"")</f>
        <v/>
      </c>
      <c r="E113" s="134"/>
      <c r="F113" s="134"/>
      <c r="G113" s="176"/>
      <c r="H113" s="177"/>
    </row>
    <row r="114" spans="1:8" ht="16.5" customHeight="1" x14ac:dyDescent="0.3">
      <c r="A114" s="153"/>
      <c r="B114" s="183"/>
      <c r="C114" s="81" t="str">
        <f>IF(B114&gt;0,VLOOKUP(B114,Perkiraan!$A$6:$C$51,2,0),"-")</f>
        <v>-</v>
      </c>
      <c r="D114" s="358" t="str">
        <f>IF(B114&lt;&gt;"",C114&amp;"-"&amp;COUNTIF($C$5:C114,C114),"")</f>
        <v/>
      </c>
      <c r="E114" s="181"/>
      <c r="F114" s="181"/>
      <c r="G114" s="176"/>
      <c r="H114" s="177"/>
    </row>
    <row r="115" spans="1:8" ht="16.5" customHeight="1" x14ac:dyDescent="0.3">
      <c r="A115" s="153"/>
      <c r="B115" s="258"/>
      <c r="C115" s="81" t="str">
        <f>IF(B115&gt;0,VLOOKUP(B115,Perkiraan!$A$6:$C$51,2,0),"-")</f>
        <v>-</v>
      </c>
      <c r="D115" s="358" t="str">
        <f>IF(B115&lt;&gt;"",C115&amp;"-"&amp;COUNTIF($C$5:C115,C115),"")</f>
        <v/>
      </c>
      <c r="E115" s="134"/>
      <c r="F115" s="134"/>
      <c r="G115" s="176"/>
      <c r="H115" s="177"/>
    </row>
    <row r="116" spans="1:8" ht="16.5" customHeight="1" x14ac:dyDescent="0.3">
      <c r="A116" s="153"/>
      <c r="B116" s="183"/>
      <c r="C116" s="81" t="str">
        <f>IF(B116&gt;0,VLOOKUP(B116,Perkiraan!$A$6:$C$51,2,0),"-")</f>
        <v>-</v>
      </c>
      <c r="D116" s="358" t="str">
        <f>IF(B116&lt;&gt;"",C116&amp;"-"&amp;COUNTIF($C$5:C116,C116),"")</f>
        <v/>
      </c>
      <c r="E116" s="134"/>
      <c r="F116" s="134"/>
      <c r="G116" s="176"/>
      <c r="H116" s="177"/>
    </row>
    <row r="117" spans="1:8" ht="16.5" customHeight="1" x14ac:dyDescent="0.3">
      <c r="A117" s="153"/>
      <c r="B117" s="258"/>
      <c r="C117" s="81" t="str">
        <f>IF(B117&gt;0,VLOOKUP(B117,Perkiraan!$A$6:$C$51,2,0),"-")</f>
        <v>-</v>
      </c>
      <c r="D117" s="358" t="str">
        <f>IF(B117&lt;&gt;"",C117&amp;"-"&amp;COUNTIF($C$5:C117,C117),"")</f>
        <v/>
      </c>
      <c r="E117" s="134"/>
      <c r="F117" s="134"/>
      <c r="G117" s="176"/>
      <c r="H117" s="177"/>
    </row>
    <row r="118" spans="1:8" ht="16.5" customHeight="1" x14ac:dyDescent="0.3">
      <c r="A118" s="153"/>
      <c r="B118" s="183"/>
      <c r="C118" s="81" t="str">
        <f>IF(B118&gt;0,VLOOKUP(B118,Perkiraan!$A$6:$C$51,2,0),"-")</f>
        <v>-</v>
      </c>
      <c r="D118" s="358" t="str">
        <f>IF(B118&lt;&gt;"",C118&amp;"-"&amp;COUNTIF($C$5:C118,C118),"")</f>
        <v/>
      </c>
      <c r="E118" s="134"/>
      <c r="F118" s="134"/>
      <c r="G118" s="176"/>
      <c r="H118" s="177"/>
    </row>
    <row r="119" spans="1:8" ht="16.5" customHeight="1" x14ac:dyDescent="0.3">
      <c r="A119" s="153"/>
      <c r="B119" s="258"/>
      <c r="C119" s="81" t="str">
        <f>IF(B119&gt;0,VLOOKUP(B119,Perkiraan!$A$6:$C$51,2,0),"-")</f>
        <v>-</v>
      </c>
      <c r="D119" s="358" t="str">
        <f>IF(B119&lt;&gt;"",C119&amp;"-"&amp;COUNTIF($C$5:C119,C119),"")</f>
        <v/>
      </c>
      <c r="E119" s="134"/>
      <c r="F119" s="134"/>
      <c r="G119" s="176"/>
      <c r="H119" s="177"/>
    </row>
    <row r="120" spans="1:8" ht="16.5" customHeight="1" thickBot="1" x14ac:dyDescent="0.35">
      <c r="A120" s="344"/>
      <c r="B120" s="345"/>
      <c r="C120" s="346" t="str">
        <f>IF(B120&gt;0,VLOOKUP(B120,Perkiraan!$A$6:$C$51,2,0),"-")</f>
        <v>-</v>
      </c>
      <c r="D120" s="347" t="str">
        <f>IF(B120&lt;&gt;"",C120&amp;"-"&amp;COUNTIF($C$5:C120,C120),"")</f>
        <v/>
      </c>
      <c r="E120" s="348"/>
      <c r="F120" s="348"/>
      <c r="G120" s="349"/>
      <c r="H120" s="350"/>
    </row>
    <row r="121" spans="1:8" ht="16.5" customHeight="1" thickTop="1" x14ac:dyDescent="0.3">
      <c r="A121" s="267"/>
      <c r="B121" s="268"/>
      <c r="C121" s="76" t="str">
        <f>IF(B121&gt;0,VLOOKUP(B121,Perkiraan!$A$53:$C$65,2,0),"-")</f>
        <v>-</v>
      </c>
      <c r="D121" s="341" t="str">
        <f>IF(B121&lt;&gt;"",C121&amp;"-"&amp;COUNTIF($C$5:C121,C121),"")</f>
        <v/>
      </c>
      <c r="E121" s="269" t="s">
        <v>162</v>
      </c>
      <c r="F121" s="270"/>
      <c r="G121" s="271"/>
      <c r="H121" s="272"/>
    </row>
    <row r="122" spans="1:8" ht="16.5" customHeight="1" x14ac:dyDescent="0.3">
      <c r="A122" s="153"/>
      <c r="B122" s="183"/>
      <c r="C122" s="78" t="str">
        <f>IF(B122&gt;0,VLOOKUP(B122,Perkiraan!$A$53:$C$65,2,0),"-")</f>
        <v>-</v>
      </c>
      <c r="D122" s="358" t="str">
        <f>IF(B122&lt;&gt;"",C122&amp;"-"&amp;COUNTIF($C$5:C122,C122),"")</f>
        <v/>
      </c>
      <c r="E122" s="134"/>
      <c r="F122" s="134"/>
      <c r="G122" s="176"/>
      <c r="H122" s="177"/>
    </row>
    <row r="123" spans="1:8" ht="16.5" customHeight="1" x14ac:dyDescent="0.3">
      <c r="A123" s="153"/>
      <c r="B123" s="183"/>
      <c r="C123" s="78" t="str">
        <f>IF(B123&gt;0,VLOOKUP(B123,Perkiraan!$A$53:$C$65,2,0),"-")</f>
        <v>-</v>
      </c>
      <c r="D123" s="358" t="str">
        <f>IF(B123&lt;&gt;"",C123&amp;"-"&amp;COUNTIF($C$5:C123,C123),"")</f>
        <v/>
      </c>
      <c r="E123" s="134"/>
      <c r="F123" s="134"/>
      <c r="G123" s="176"/>
      <c r="H123" s="177"/>
    </row>
    <row r="124" spans="1:8" ht="16.5" customHeight="1" x14ac:dyDescent="0.3">
      <c r="A124" s="153"/>
      <c r="B124" s="183"/>
      <c r="C124" s="78" t="str">
        <f>IF(B124&gt;0,VLOOKUP(B124,Perkiraan!$A$53:$C$65,2,0),"-")</f>
        <v>-</v>
      </c>
      <c r="D124" s="358" t="str">
        <f>IF(B124&lt;&gt;"",C124&amp;"-"&amp;COUNTIF($C$5:C124,C124),"")</f>
        <v/>
      </c>
      <c r="E124" s="181"/>
      <c r="F124" s="181"/>
      <c r="G124" s="176"/>
      <c r="H124" s="177"/>
    </row>
    <row r="125" spans="1:8" ht="16.5" customHeight="1" x14ac:dyDescent="0.3">
      <c r="A125" s="153"/>
      <c r="B125" s="183"/>
      <c r="C125" s="78" t="str">
        <f>IF(B125&gt;0,VLOOKUP(B125,Perkiraan!$A$53:$C$65,2,0),"-")</f>
        <v>-</v>
      </c>
      <c r="D125" s="358" t="str">
        <f>IF(B125&lt;&gt;"",C125&amp;"-"&amp;COUNTIF($C$5:C125,C125),"")</f>
        <v/>
      </c>
      <c r="E125" s="134"/>
      <c r="F125" s="134"/>
      <c r="G125" s="176"/>
      <c r="H125" s="177"/>
    </row>
    <row r="126" spans="1:8" ht="16.5" customHeight="1" thickBot="1" x14ac:dyDescent="0.3">
      <c r="A126" s="344"/>
      <c r="B126" s="346"/>
      <c r="C126" s="76" t="str">
        <f>IF(B126&gt;0,VLOOKUP(B126,Perkiraan!$A$53:$C$65,2,0),"-")</f>
        <v>-</v>
      </c>
      <c r="D126" s="351" t="str">
        <f>IF(B126&lt;&gt;"",C126&amp;"-"&amp;COUNTIF($C$5:C126,C126),"")</f>
        <v/>
      </c>
      <c r="E126" s="348"/>
      <c r="F126" s="348"/>
      <c r="G126" s="352"/>
      <c r="H126" s="353"/>
    </row>
    <row r="127" spans="1:8" ht="16.5" customHeight="1" thickTop="1" x14ac:dyDescent="0.25">
      <c r="A127" s="388" t="s">
        <v>1</v>
      </c>
      <c r="B127" s="389"/>
      <c r="C127" s="389"/>
      <c r="D127" s="389"/>
      <c r="E127" s="390"/>
      <c r="F127" s="208"/>
      <c r="G127" s="117">
        <f>SUM(G6:G126)</f>
        <v>0</v>
      </c>
      <c r="H127" s="117">
        <f>SUM(H6:H126)</f>
        <v>0</v>
      </c>
    </row>
    <row r="128" spans="1:8" ht="16.5" customHeight="1" x14ac:dyDescent="0.25">
      <c r="A128" s="394" t="s">
        <v>2</v>
      </c>
      <c r="B128" s="395"/>
      <c r="C128" s="395"/>
      <c r="D128" s="395"/>
      <c r="E128" s="396"/>
      <c r="F128" s="210"/>
      <c r="G128" s="118">
        <f>IF(G127-H127&lt;0,H127-G127,0)</f>
        <v>0</v>
      </c>
      <c r="H128" s="119">
        <f>IF((G127-H127)&gt;0,G127-H127,0)</f>
        <v>0</v>
      </c>
    </row>
    <row r="129" spans="1:8" ht="16.5" customHeight="1" thickBot="1" x14ac:dyDescent="0.3">
      <c r="A129" s="384" t="s">
        <v>3</v>
      </c>
      <c r="B129" s="385"/>
      <c r="C129" s="385"/>
      <c r="D129" s="385"/>
      <c r="E129" s="386"/>
      <c r="F129" s="209"/>
      <c r="G129" s="120">
        <f>SUM(G127:G128)</f>
        <v>0</v>
      </c>
      <c r="H129" s="121">
        <f>SUM(H127:H128)</f>
        <v>0</v>
      </c>
    </row>
    <row r="130" spans="1:8" ht="16.5" customHeight="1" thickTop="1" x14ac:dyDescent="0.25">
      <c r="A130" s="91"/>
      <c r="B130" s="91"/>
      <c r="C130" s="91"/>
      <c r="D130" s="91"/>
      <c r="E130" s="2"/>
      <c r="F130" s="2"/>
      <c r="G130" s="25"/>
      <c r="H130" s="157"/>
    </row>
    <row r="131" spans="1:8" ht="16.5" customHeight="1" x14ac:dyDescent="0.25">
      <c r="A131" s="158" t="s">
        <v>77</v>
      </c>
      <c r="B131" s="91"/>
      <c r="C131" s="91"/>
      <c r="D131" s="91"/>
      <c r="E131" s="2"/>
      <c r="F131" s="2"/>
      <c r="G131" s="25"/>
      <c r="H131" s="157"/>
    </row>
    <row r="132" spans="1:8" ht="16.5" customHeight="1" x14ac:dyDescent="0.25">
      <c r="A132" s="91">
        <v>1</v>
      </c>
      <c r="B132" s="29" t="s">
        <v>74</v>
      </c>
      <c r="C132" s="91"/>
      <c r="D132" s="91"/>
      <c r="E132" s="2"/>
      <c r="F132" s="2"/>
      <c r="G132" s="159">
        <f>IF(H128&gt;0,H128,-G128)</f>
        <v>0</v>
      </c>
      <c r="H132" s="157"/>
    </row>
    <row r="133" spans="1:8" ht="16.5" customHeight="1" x14ac:dyDescent="0.25">
      <c r="A133" s="91">
        <v>2</v>
      </c>
      <c r="B133" s="29" t="s">
        <v>75</v>
      </c>
      <c r="C133" s="91"/>
      <c r="D133" s="91"/>
      <c r="E133" s="2"/>
      <c r="F133" s="2"/>
      <c r="G133" s="160">
        <f>Bank!H34</f>
        <v>0</v>
      </c>
      <c r="H133" s="157"/>
    </row>
    <row r="134" spans="1:8" ht="16.5" customHeight="1" x14ac:dyDescent="0.25">
      <c r="A134" s="91"/>
      <c r="B134" s="158" t="s">
        <v>76</v>
      </c>
      <c r="C134" s="92"/>
      <c r="D134" s="92"/>
      <c r="E134" s="2"/>
      <c r="F134" s="2"/>
      <c r="G134" s="161">
        <f>SUM(G132:G133)</f>
        <v>0</v>
      </c>
      <c r="H134" s="157"/>
    </row>
    <row r="135" spans="1:8" ht="16.5" customHeight="1" x14ac:dyDescent="0.25">
      <c r="A135" s="91"/>
      <c r="B135" s="91"/>
      <c r="C135" s="91"/>
      <c r="D135" s="91"/>
      <c r="E135" s="2"/>
      <c r="F135" s="2"/>
      <c r="G135" s="25"/>
      <c r="H135" s="157"/>
    </row>
    <row r="136" spans="1:8" ht="16.5" customHeight="1" x14ac:dyDescent="0.25">
      <c r="A136" s="91"/>
      <c r="B136" s="25"/>
      <c r="C136" s="25"/>
      <c r="D136" s="25"/>
      <c r="E136" s="25"/>
      <c r="F136" s="25"/>
      <c r="G136" s="129" t="str">
        <f>CONCATENATE(Data!D8,Data!G13,Data!G1,Data!D3)</f>
        <v>Semarang, 31 Januari 2025</v>
      </c>
      <c r="H136" s="67"/>
    </row>
    <row r="137" spans="1:8" ht="16.5" customHeight="1" x14ac:dyDescent="0.25">
      <c r="A137" s="91"/>
      <c r="B137" s="29" t="s">
        <v>12</v>
      </c>
      <c r="C137" s="2"/>
      <c r="D137" s="2"/>
      <c r="E137" s="122"/>
      <c r="F137" s="122"/>
      <c r="G137" s="29"/>
      <c r="H137" s="157"/>
    </row>
    <row r="138" spans="1:8" ht="16.5" customHeight="1" x14ac:dyDescent="0.25">
      <c r="A138" s="91"/>
      <c r="B138" s="29" t="s">
        <v>47</v>
      </c>
      <c r="C138" s="2"/>
      <c r="D138" s="2"/>
      <c r="E138" s="123"/>
      <c r="F138" s="123"/>
      <c r="G138" s="29" t="s">
        <v>81</v>
      </c>
      <c r="H138" s="2"/>
    </row>
    <row r="139" spans="1:8" ht="16.5" customHeight="1" x14ac:dyDescent="0.25">
      <c r="A139" s="91"/>
      <c r="B139" s="29"/>
      <c r="C139" s="2"/>
      <c r="D139" s="2"/>
      <c r="E139" s="124"/>
      <c r="F139" s="124"/>
      <c r="G139" s="162"/>
      <c r="H139" s="124"/>
    </row>
    <row r="140" spans="1:8" ht="16.5" customHeight="1" x14ac:dyDescent="0.25">
      <c r="A140" s="91"/>
      <c r="B140" s="29"/>
      <c r="C140" s="2"/>
      <c r="D140" s="2"/>
      <c r="E140" s="25"/>
      <c r="F140" s="25"/>
      <c r="G140" s="163"/>
      <c r="H140" s="65"/>
    </row>
    <row r="141" spans="1:8" ht="16.5" customHeight="1" x14ac:dyDescent="0.25">
      <c r="A141" s="91"/>
      <c r="B141" s="29"/>
      <c r="C141" s="2"/>
      <c r="D141" s="2"/>
      <c r="E141" s="126"/>
      <c r="F141" s="126"/>
      <c r="G141" s="163"/>
      <c r="H141" s="157"/>
    </row>
    <row r="142" spans="1:8" ht="16.5" customHeight="1" x14ac:dyDescent="0.25">
      <c r="A142" s="91"/>
      <c r="B142" s="29">
        <f>Data!D6</f>
        <v>0</v>
      </c>
      <c r="C142" s="2"/>
      <c r="D142" s="2"/>
      <c r="E142" s="2"/>
      <c r="F142" s="2"/>
      <c r="G142" s="29">
        <f>Data!D7</f>
        <v>0</v>
      </c>
      <c r="H142" s="2"/>
    </row>
    <row r="143" spans="1:8" ht="16.5" customHeight="1" x14ac:dyDescent="0.25">
      <c r="A143" s="91"/>
      <c r="B143" s="91"/>
      <c r="C143" s="91"/>
      <c r="D143" s="91"/>
      <c r="E143" s="2"/>
      <c r="F143" s="2"/>
      <c r="G143" s="25"/>
      <c r="H143" s="157"/>
    </row>
    <row r="144" spans="1:8" ht="16.5" customHeight="1" x14ac:dyDescent="0.25">
      <c r="A144" s="374" t="str">
        <f>A1</f>
        <v>KOMUNITAS FIC CANDI</v>
      </c>
      <c r="B144" s="374"/>
      <c r="C144" s="374"/>
      <c r="D144" s="374"/>
      <c r="E144" s="374"/>
      <c r="F144" s="374"/>
      <c r="G144" s="374"/>
      <c r="H144" s="374"/>
    </row>
    <row r="145" spans="1:8" ht="16.5" customHeight="1" x14ac:dyDescent="0.25">
      <c r="A145" s="374" t="str">
        <f>A2</f>
        <v xml:space="preserve">LAPORAN KAS HARIAN </v>
      </c>
      <c r="B145" s="374"/>
      <c r="C145" s="374"/>
      <c r="D145" s="374"/>
      <c r="E145" s="374"/>
      <c r="F145" s="374"/>
      <c r="G145" s="374"/>
      <c r="H145" s="374"/>
    </row>
    <row r="146" spans="1:8" ht="16.5" customHeight="1" x14ac:dyDescent="0.25">
      <c r="A146" s="387" t="str">
        <f>CONCATENATE("BULAN FEBRUARI"," ",Data!D3)</f>
        <v>BULAN FEBRUARI 2025</v>
      </c>
      <c r="B146" s="387"/>
      <c r="C146" s="387"/>
      <c r="D146" s="387"/>
      <c r="E146" s="387"/>
      <c r="F146" s="387"/>
      <c r="G146" s="387"/>
      <c r="H146" s="387"/>
    </row>
    <row r="147" spans="1:8" ht="16.5" customHeight="1" x14ac:dyDescent="0.25">
      <c r="A147" s="145"/>
      <c r="B147" s="145"/>
      <c r="C147" s="145"/>
      <c r="D147" s="145"/>
      <c r="E147" s="145"/>
      <c r="F147" s="145"/>
      <c r="G147" s="145"/>
      <c r="H147" s="145"/>
    </row>
    <row r="148" spans="1:8" ht="31.5" x14ac:dyDescent="0.25">
      <c r="A148" s="114" t="str">
        <f t="shared" ref="A148:H148" si="0">A5</f>
        <v>Tgl</v>
      </c>
      <c r="B148" s="114" t="str">
        <f t="shared" si="0"/>
        <v>Pos</v>
      </c>
      <c r="C148" s="115" t="str">
        <f t="shared" si="0"/>
        <v>Kode Perkiraan</v>
      </c>
      <c r="D148" s="115" t="str">
        <f t="shared" si="0"/>
        <v>Akun</v>
      </c>
      <c r="E148" s="114" t="str">
        <f t="shared" si="0"/>
        <v>Keterangan</v>
      </c>
      <c r="F148" s="114" t="str">
        <f t="shared" si="0"/>
        <v>Reff</v>
      </c>
      <c r="G148" s="114" t="str">
        <f t="shared" si="0"/>
        <v>Penerimaan</v>
      </c>
      <c r="H148" s="114" t="str">
        <f t="shared" si="0"/>
        <v>Pengeluaran</v>
      </c>
    </row>
    <row r="149" spans="1:8" ht="16.5" customHeight="1" x14ac:dyDescent="0.25">
      <c r="A149" s="73">
        <v>1</v>
      </c>
      <c r="B149" s="257" t="s">
        <v>17</v>
      </c>
      <c r="C149" s="257">
        <f>IF(B149&gt;0,VLOOKUP(B149,Perkiraan!$A$6:$C$51,2,0),"-")</f>
        <v>110100</v>
      </c>
      <c r="D149" s="325" t="str">
        <f>IF(B149&lt;&gt;"",C149&amp;"-"&amp;COUNTIF($C$5:C149,C149),"")</f>
        <v>110100-2</v>
      </c>
      <c r="E149" s="164" t="s">
        <v>38</v>
      </c>
      <c r="F149" s="164"/>
      <c r="G149" s="165">
        <f>IF(H128&gt;0,H128,0)</f>
        <v>0</v>
      </c>
      <c r="H149" s="165">
        <f>IF(G128&gt;0,G128,0)</f>
        <v>0</v>
      </c>
    </row>
    <row r="150" spans="1:8" ht="16.5" customHeight="1" x14ac:dyDescent="0.3">
      <c r="A150" s="153"/>
      <c r="B150" s="81"/>
      <c r="C150" s="81" t="str">
        <f>IF(B150&gt;0,VLOOKUP(B150,Perkiraan!$A$6:$C$51,2,0),"-")</f>
        <v>-</v>
      </c>
      <c r="D150" s="358" t="str">
        <f>IF(B150&lt;&gt;"",C150&amp;"-"&amp;COUNTIF($C$5:C150,C150),"")</f>
        <v/>
      </c>
      <c r="E150" s="254"/>
      <c r="F150" s="254"/>
      <c r="G150" s="255"/>
      <c r="H150" s="256"/>
    </row>
    <row r="151" spans="1:8" ht="16.5" customHeight="1" x14ac:dyDescent="0.3">
      <c r="A151" s="153"/>
      <c r="B151" s="81"/>
      <c r="C151" s="81" t="str">
        <f>IF(B151&gt;0,VLOOKUP(B151,Perkiraan!$A$6:$C$51,2,0),"-")</f>
        <v>-</v>
      </c>
      <c r="D151" s="358" t="str">
        <f>IF(B151&lt;&gt;"",C151&amp;"-"&amp;COUNTIF($C$5:C151,C151),"")</f>
        <v/>
      </c>
      <c r="E151" s="254"/>
      <c r="F151" s="254"/>
      <c r="G151" s="255"/>
      <c r="H151" s="256"/>
    </row>
    <row r="152" spans="1:8" ht="16.5" customHeight="1" x14ac:dyDescent="0.3">
      <c r="A152" s="153"/>
      <c r="B152" s="81"/>
      <c r="C152" s="81" t="str">
        <f>IF(B152&gt;0,VLOOKUP(B152,Perkiraan!$A$6:$C$51,2,0),"-")</f>
        <v>-</v>
      </c>
      <c r="D152" s="358" t="str">
        <f>IF(B152&lt;&gt;"",C152&amp;"-"&amp;COUNTIF($C$5:C152,C152),"")</f>
        <v/>
      </c>
      <c r="E152" s="254"/>
      <c r="F152" s="254"/>
      <c r="G152" s="255"/>
      <c r="H152" s="256"/>
    </row>
    <row r="153" spans="1:8" ht="16.5" customHeight="1" x14ac:dyDescent="0.3">
      <c r="A153" s="153"/>
      <c r="B153" s="81"/>
      <c r="C153" s="81" t="str">
        <f>IF(B153&gt;0,VLOOKUP(B153,Perkiraan!$A$6:$C$51,2,0),"-")</f>
        <v>-</v>
      </c>
      <c r="D153" s="358" t="str">
        <f>IF(B153&lt;&gt;"",C153&amp;"-"&amp;COUNTIF($C$5:C153,C153),"")</f>
        <v/>
      </c>
      <c r="E153" s="254"/>
      <c r="F153" s="254"/>
      <c r="G153" s="255"/>
      <c r="H153" s="256"/>
    </row>
    <row r="154" spans="1:8" ht="16.5" customHeight="1" x14ac:dyDescent="0.3">
      <c r="A154" s="153"/>
      <c r="B154" s="81"/>
      <c r="C154" s="81" t="str">
        <f>IF(B154&gt;0,VLOOKUP(B154,Perkiraan!$A$6:$C$51,2,0),"-")</f>
        <v>-</v>
      </c>
      <c r="D154" s="358" t="str">
        <f>IF(B154&lt;&gt;"",C154&amp;"-"&amp;COUNTIF($C$5:C154,C154),"")</f>
        <v/>
      </c>
      <c r="E154" s="254"/>
      <c r="F154" s="254"/>
      <c r="G154" s="255"/>
      <c r="H154" s="256"/>
    </row>
    <row r="155" spans="1:8" ht="16.5" customHeight="1" x14ac:dyDescent="0.3">
      <c r="A155" s="153"/>
      <c r="B155" s="81"/>
      <c r="C155" s="81" t="str">
        <f>IF(B155&gt;0,VLOOKUP(B155,Perkiraan!$A$6:$C$51,2,0),"-")</f>
        <v>-</v>
      </c>
      <c r="D155" s="358" t="str">
        <f>IF(B155&lt;&gt;"",C155&amp;"-"&amp;COUNTIF($C$5:C155,C155),"")</f>
        <v/>
      </c>
      <c r="E155" s="254"/>
      <c r="F155" s="254"/>
      <c r="G155" s="255"/>
      <c r="H155" s="256"/>
    </row>
    <row r="156" spans="1:8" ht="16.5" customHeight="1" x14ac:dyDescent="0.3">
      <c r="A156" s="153"/>
      <c r="B156" s="81"/>
      <c r="C156" s="81" t="str">
        <f>IF(B156&gt;0,VLOOKUP(B156,Perkiraan!$A$6:$C$51,2,0),"-")</f>
        <v>-</v>
      </c>
      <c r="D156" s="358" t="str">
        <f>IF(B156&lt;&gt;"",C156&amp;"-"&amp;COUNTIF($C$5:C156,C156),"")</f>
        <v/>
      </c>
      <c r="E156" s="254"/>
      <c r="F156" s="254"/>
      <c r="G156" s="255"/>
      <c r="H156" s="256"/>
    </row>
    <row r="157" spans="1:8" ht="16.5" customHeight="1" x14ac:dyDescent="0.3">
      <c r="A157" s="153"/>
      <c r="B157" s="81"/>
      <c r="C157" s="81" t="str">
        <f>IF(B157&gt;0,VLOOKUP(B157,Perkiraan!$A$6:$C$51,2,0),"-")</f>
        <v>-</v>
      </c>
      <c r="D157" s="358" t="str">
        <f>IF(B157&lt;&gt;"",C157&amp;"-"&amp;COUNTIF($C$5:C157,C157),"")</f>
        <v/>
      </c>
      <c r="E157" s="254"/>
      <c r="F157" s="254"/>
      <c r="G157" s="255"/>
      <c r="H157" s="256"/>
    </row>
    <row r="158" spans="1:8" ht="16.5" customHeight="1" x14ac:dyDescent="0.3">
      <c r="A158" s="153"/>
      <c r="B158" s="81"/>
      <c r="C158" s="81" t="str">
        <f>IF(B158&gt;0,VLOOKUP(B158,Perkiraan!$A$6:$C$51,2,0),"-")</f>
        <v>-</v>
      </c>
      <c r="D158" s="358" t="str">
        <f>IF(B158&lt;&gt;"",C158&amp;"-"&amp;COUNTIF($C$5:C158,C158),"")</f>
        <v/>
      </c>
      <c r="E158" s="254"/>
      <c r="F158" s="254"/>
      <c r="G158" s="255"/>
      <c r="H158" s="256"/>
    </row>
    <row r="159" spans="1:8" ht="16.5" customHeight="1" x14ac:dyDescent="0.3">
      <c r="A159" s="153"/>
      <c r="B159" s="81"/>
      <c r="C159" s="81" t="str">
        <f>IF(B159&gt;0,VLOOKUP(B159,Perkiraan!$A$6:$C$51,2,0),"-")</f>
        <v>-</v>
      </c>
      <c r="D159" s="358" t="str">
        <f>IF(B159&lt;&gt;"",C159&amp;"-"&amp;COUNTIF($C$5:C159,C159),"")</f>
        <v/>
      </c>
      <c r="E159" s="254"/>
      <c r="F159" s="254"/>
      <c r="G159" s="255"/>
      <c r="H159" s="256"/>
    </row>
    <row r="160" spans="1:8" ht="16.5" customHeight="1" x14ac:dyDescent="0.3">
      <c r="A160" s="153"/>
      <c r="B160" s="81"/>
      <c r="C160" s="81" t="str">
        <f>IF(B160&gt;0,VLOOKUP(B160,Perkiraan!$A$6:$C$51,2,0),"-")</f>
        <v>-</v>
      </c>
      <c r="D160" s="358" t="str">
        <f>IF(B160&lt;&gt;"",C160&amp;"-"&amp;COUNTIF($C$5:C160,C160),"")</f>
        <v/>
      </c>
      <c r="E160" s="254"/>
      <c r="F160" s="254"/>
      <c r="G160" s="255"/>
      <c r="H160" s="256"/>
    </row>
    <row r="161" spans="1:8" ht="16.5" customHeight="1" x14ac:dyDescent="0.3">
      <c r="A161" s="153"/>
      <c r="B161" s="81"/>
      <c r="C161" s="81" t="str">
        <f>IF(B161&gt;0,VLOOKUP(B161,Perkiraan!$A$6:$C$51,2,0),"-")</f>
        <v>-</v>
      </c>
      <c r="D161" s="358" t="str">
        <f>IF(B161&lt;&gt;"",C161&amp;"-"&amp;COUNTIF($C$5:C161,C161),"")</f>
        <v/>
      </c>
      <c r="E161" s="254"/>
      <c r="F161" s="254"/>
      <c r="G161" s="255"/>
      <c r="H161" s="256"/>
    </row>
    <row r="162" spans="1:8" ht="16.5" customHeight="1" x14ac:dyDescent="0.3">
      <c r="A162" s="153"/>
      <c r="B162" s="81"/>
      <c r="C162" s="81" t="str">
        <f>IF(B162&gt;0,VLOOKUP(B162,Perkiraan!$A$6:$C$51,2,0),"-")</f>
        <v>-</v>
      </c>
      <c r="D162" s="358" t="str">
        <f>IF(B162&lt;&gt;"",C162&amp;"-"&amp;COUNTIF($C$5:C162,C162),"")</f>
        <v/>
      </c>
      <c r="E162" s="254"/>
      <c r="F162" s="254"/>
      <c r="G162" s="255"/>
      <c r="H162" s="256"/>
    </row>
    <row r="163" spans="1:8" ht="16.5" customHeight="1" x14ac:dyDescent="0.3">
      <c r="A163" s="153"/>
      <c r="B163" s="81"/>
      <c r="C163" s="81" t="str">
        <f>IF(B163&gt;0,VLOOKUP(B163,Perkiraan!$A$6:$C$51,2,0),"-")</f>
        <v>-</v>
      </c>
      <c r="D163" s="358" t="str">
        <f>IF(B163&lt;&gt;"",C163&amp;"-"&amp;COUNTIF($C$5:C163,C163),"")</f>
        <v/>
      </c>
      <c r="E163" s="254"/>
      <c r="F163" s="254"/>
      <c r="G163" s="255"/>
      <c r="H163" s="256"/>
    </row>
    <row r="164" spans="1:8" ht="16.5" customHeight="1" x14ac:dyDescent="0.3">
      <c r="A164" s="153"/>
      <c r="B164" s="81"/>
      <c r="C164" s="81" t="str">
        <f>IF(B164&gt;0,VLOOKUP(B164,Perkiraan!$A$6:$C$51,2,0),"-")</f>
        <v>-</v>
      </c>
      <c r="D164" s="358" t="str">
        <f>IF(B164&lt;&gt;"",C164&amp;"-"&amp;COUNTIF($C$5:C164,C164),"")</f>
        <v/>
      </c>
      <c r="E164" s="254"/>
      <c r="F164" s="254"/>
      <c r="G164" s="255"/>
      <c r="H164" s="256"/>
    </row>
    <row r="165" spans="1:8" ht="16.5" customHeight="1" x14ac:dyDescent="0.3">
      <c r="A165" s="153"/>
      <c r="B165" s="81"/>
      <c r="C165" s="81" t="str">
        <f>IF(B165&gt;0,VLOOKUP(B165,Perkiraan!$A$6:$C$51,2,0),"-")</f>
        <v>-</v>
      </c>
      <c r="D165" s="358" t="str">
        <f>IF(B165&lt;&gt;"",C165&amp;"-"&amp;COUNTIF($C$5:C165,C165),"")</f>
        <v/>
      </c>
      <c r="E165" s="254"/>
      <c r="F165" s="254"/>
      <c r="G165" s="255"/>
      <c r="H165" s="256"/>
    </row>
    <row r="166" spans="1:8" ht="16.5" customHeight="1" x14ac:dyDescent="0.3">
      <c r="A166" s="153"/>
      <c r="B166" s="81"/>
      <c r="C166" s="81" t="str">
        <f>IF(B166&gt;0,VLOOKUP(B166,Perkiraan!$A$6:$C$51,2,0),"-")</f>
        <v>-</v>
      </c>
      <c r="D166" s="358" t="str">
        <f>IF(B166&lt;&gt;"",C166&amp;"-"&amp;COUNTIF($C$5:C166,C166),"")</f>
        <v/>
      </c>
      <c r="E166" s="254"/>
      <c r="F166" s="254"/>
      <c r="G166" s="255"/>
      <c r="H166" s="256"/>
    </row>
    <row r="167" spans="1:8" ht="16.5" customHeight="1" x14ac:dyDescent="0.3">
      <c r="A167" s="153"/>
      <c r="B167" s="81"/>
      <c r="C167" s="81" t="str">
        <f>IF(B167&gt;0,VLOOKUP(B167,Perkiraan!$A$6:$C$51,2,0),"-")</f>
        <v>-</v>
      </c>
      <c r="D167" s="358" t="str">
        <f>IF(B167&lt;&gt;"",C167&amp;"-"&amp;COUNTIF($C$5:C167,C167),"")</f>
        <v/>
      </c>
      <c r="E167" s="254"/>
      <c r="F167" s="254"/>
      <c r="G167" s="255"/>
      <c r="H167" s="256"/>
    </row>
    <row r="168" spans="1:8" ht="16.5" customHeight="1" x14ac:dyDescent="0.3">
      <c r="A168" s="153"/>
      <c r="B168" s="81"/>
      <c r="C168" s="81" t="str">
        <f>IF(B168&gt;0,VLOOKUP(B168,Perkiraan!$A$6:$C$51,2,0),"-")</f>
        <v>-</v>
      </c>
      <c r="D168" s="358" t="str">
        <f>IF(B168&lt;&gt;"",C168&amp;"-"&amp;COUNTIF($C$5:C168,C168),"")</f>
        <v/>
      </c>
      <c r="E168" s="254"/>
      <c r="F168" s="254"/>
      <c r="G168" s="255"/>
      <c r="H168" s="256"/>
    </row>
    <row r="169" spans="1:8" ht="16.5" customHeight="1" x14ac:dyDescent="0.3">
      <c r="A169" s="153"/>
      <c r="B169" s="81"/>
      <c r="C169" s="81" t="str">
        <f>IF(B169&gt;0,VLOOKUP(B169,Perkiraan!$A$6:$C$51,2,0),"-")</f>
        <v>-</v>
      </c>
      <c r="D169" s="358" t="str">
        <f>IF(B169&lt;&gt;"",C169&amp;"-"&amp;COUNTIF($C$5:C169,C169),"")</f>
        <v/>
      </c>
      <c r="E169" s="254"/>
      <c r="F169" s="254"/>
      <c r="G169" s="255"/>
      <c r="H169" s="256"/>
    </row>
    <row r="170" spans="1:8" ht="16.5" customHeight="1" x14ac:dyDescent="0.3">
      <c r="A170" s="153"/>
      <c r="B170" s="81"/>
      <c r="C170" s="81" t="str">
        <f>IF(B170&gt;0,VLOOKUP(B170,Perkiraan!$A$6:$C$51,2,0),"-")</f>
        <v>-</v>
      </c>
      <c r="D170" s="358" t="str">
        <f>IF(B170&lt;&gt;"",C170&amp;"-"&amp;COUNTIF($C$5:C170,C170),"")</f>
        <v/>
      </c>
      <c r="E170" s="254"/>
      <c r="F170" s="254"/>
      <c r="G170" s="255"/>
      <c r="H170" s="256"/>
    </row>
    <row r="171" spans="1:8" ht="16.5" customHeight="1" x14ac:dyDescent="0.3">
      <c r="A171" s="153"/>
      <c r="B171" s="81"/>
      <c r="C171" s="81" t="str">
        <f>IF(B171&gt;0,VLOOKUP(B171,Perkiraan!$A$6:$C$51,2,0),"-")</f>
        <v>-</v>
      </c>
      <c r="D171" s="358" t="str">
        <f>IF(B171&lt;&gt;"",C171&amp;"-"&amp;COUNTIF($C$5:C171,C171),"")</f>
        <v/>
      </c>
      <c r="E171" s="254"/>
      <c r="F171" s="254"/>
      <c r="G171" s="255"/>
      <c r="H171" s="256"/>
    </row>
    <row r="172" spans="1:8" ht="16.5" customHeight="1" x14ac:dyDescent="0.3">
      <c r="A172" s="153"/>
      <c r="B172" s="81"/>
      <c r="C172" s="81" t="str">
        <f>IF(B172&gt;0,VLOOKUP(B172,Perkiraan!$A$6:$C$51,2,0),"-")</f>
        <v>-</v>
      </c>
      <c r="D172" s="358" t="str">
        <f>IF(B172&lt;&gt;"",C172&amp;"-"&amp;COUNTIF($C$5:C172,C172),"")</f>
        <v/>
      </c>
      <c r="E172" s="254"/>
      <c r="F172" s="254"/>
      <c r="G172" s="255"/>
      <c r="H172" s="256"/>
    </row>
    <row r="173" spans="1:8" ht="16.5" customHeight="1" x14ac:dyDescent="0.3">
      <c r="A173" s="153"/>
      <c r="B173" s="81"/>
      <c r="C173" s="81" t="str">
        <f>IF(B173&gt;0,VLOOKUP(B173,Perkiraan!$A$6:$C$51,2,0),"-")</f>
        <v>-</v>
      </c>
      <c r="D173" s="358" t="str">
        <f>IF(B173&lt;&gt;"",C173&amp;"-"&amp;COUNTIF($C$5:C173,C173),"")</f>
        <v/>
      </c>
      <c r="E173" s="254"/>
      <c r="F173" s="254"/>
      <c r="G173" s="255"/>
      <c r="H173" s="256"/>
    </row>
    <row r="174" spans="1:8" ht="16.5" customHeight="1" x14ac:dyDescent="0.3">
      <c r="A174" s="153"/>
      <c r="B174" s="81"/>
      <c r="C174" s="81" t="str">
        <f>IF(B174&gt;0,VLOOKUP(B174,Perkiraan!$A$6:$C$51,2,0),"-")</f>
        <v>-</v>
      </c>
      <c r="D174" s="358" t="str">
        <f>IF(B174&lt;&gt;"",C174&amp;"-"&amp;COUNTIF($C$5:C174,C174),"")</f>
        <v/>
      </c>
      <c r="E174" s="254"/>
      <c r="F174" s="254"/>
      <c r="G174" s="255"/>
      <c r="H174" s="256"/>
    </row>
    <row r="175" spans="1:8" ht="16.5" customHeight="1" x14ac:dyDescent="0.3">
      <c r="A175" s="153"/>
      <c r="B175" s="81"/>
      <c r="C175" s="81" t="str">
        <f>IF(B175&gt;0,VLOOKUP(B175,Perkiraan!$A$6:$C$51,2,0),"-")</f>
        <v>-</v>
      </c>
      <c r="D175" s="358" t="str">
        <f>IF(B175&lt;&gt;"",C175&amp;"-"&amp;COUNTIF($C$5:C175,C175),"")</f>
        <v/>
      </c>
      <c r="E175" s="254"/>
      <c r="F175" s="254"/>
      <c r="G175" s="255"/>
      <c r="H175" s="256"/>
    </row>
    <row r="176" spans="1:8" ht="16.5" customHeight="1" x14ac:dyDescent="0.3">
      <c r="A176" s="153"/>
      <c r="B176" s="81"/>
      <c r="C176" s="81" t="str">
        <f>IF(B176&gt;0,VLOOKUP(B176,Perkiraan!$A$6:$C$51,2,0),"-")</f>
        <v>-</v>
      </c>
      <c r="D176" s="358" t="str">
        <f>IF(B176&lt;&gt;"",C176&amp;"-"&amp;COUNTIF($C$5:C176,C176),"")</f>
        <v/>
      </c>
      <c r="E176" s="254"/>
      <c r="F176" s="254"/>
      <c r="G176" s="255"/>
      <c r="H176" s="256"/>
    </row>
    <row r="177" spans="1:8" ht="16.5" customHeight="1" x14ac:dyDescent="0.3">
      <c r="A177" s="153"/>
      <c r="B177" s="81"/>
      <c r="C177" s="81" t="str">
        <f>IF(B177&gt;0,VLOOKUP(B177,Perkiraan!$A$6:$C$51,2,0),"-")</f>
        <v>-</v>
      </c>
      <c r="D177" s="358" t="str">
        <f>IF(B177&lt;&gt;"",C177&amp;"-"&amp;COUNTIF($C$5:C177,C177),"")</f>
        <v/>
      </c>
      <c r="E177" s="254"/>
      <c r="F177" s="254"/>
      <c r="G177" s="255"/>
      <c r="H177" s="256"/>
    </row>
    <row r="178" spans="1:8" ht="16.5" customHeight="1" x14ac:dyDescent="0.3">
      <c r="A178" s="153"/>
      <c r="B178" s="81"/>
      <c r="C178" s="81" t="str">
        <f>IF(B178&gt;0,VLOOKUP(B178,Perkiraan!$A$6:$C$51,2,0),"-")</f>
        <v>-</v>
      </c>
      <c r="D178" s="358" t="str">
        <f>IF(B178&lt;&gt;"",C178&amp;"-"&amp;COUNTIF($C$5:C178,C178),"")</f>
        <v/>
      </c>
      <c r="E178" s="254"/>
      <c r="F178" s="254"/>
      <c r="G178" s="255"/>
      <c r="H178" s="256"/>
    </row>
    <row r="179" spans="1:8" ht="16.5" customHeight="1" x14ac:dyDescent="0.3">
      <c r="A179" s="153"/>
      <c r="B179" s="81"/>
      <c r="C179" s="81" t="str">
        <f>IF(B179&gt;0,VLOOKUP(B179,Perkiraan!$A$6:$C$51,2,0),"-")</f>
        <v>-</v>
      </c>
      <c r="D179" s="358" t="str">
        <f>IF(B179&lt;&gt;"",C179&amp;"-"&amp;COUNTIF($C$5:C179,C179),"")</f>
        <v/>
      </c>
      <c r="E179" s="254"/>
      <c r="F179" s="254"/>
      <c r="G179" s="255"/>
      <c r="H179" s="256"/>
    </row>
    <row r="180" spans="1:8" ht="16.5" customHeight="1" x14ac:dyDescent="0.3">
      <c r="A180" s="153"/>
      <c r="B180" s="81"/>
      <c r="C180" s="81" t="str">
        <f>IF(B180&gt;0,VLOOKUP(B180,Perkiraan!$A$6:$C$51,2,0),"-")</f>
        <v>-</v>
      </c>
      <c r="D180" s="358" t="str">
        <f>IF(B180&lt;&gt;"",C180&amp;"-"&amp;COUNTIF($C$5:C180,C180),"")</f>
        <v/>
      </c>
      <c r="E180" s="254"/>
      <c r="F180" s="254"/>
      <c r="G180" s="255"/>
      <c r="H180" s="256"/>
    </row>
    <row r="181" spans="1:8" ht="16.5" customHeight="1" x14ac:dyDescent="0.3">
      <c r="A181" s="153"/>
      <c r="B181" s="81"/>
      <c r="C181" s="81" t="str">
        <f>IF(B181&gt;0,VLOOKUP(B181,Perkiraan!$A$6:$C$51,2,0),"-")</f>
        <v>-</v>
      </c>
      <c r="D181" s="358" t="str">
        <f>IF(B181&lt;&gt;"",C181&amp;"-"&amp;COUNTIF($C$5:C181,C181),"")</f>
        <v/>
      </c>
      <c r="E181" s="254"/>
      <c r="F181" s="254"/>
      <c r="G181" s="255"/>
      <c r="H181" s="256"/>
    </row>
    <row r="182" spans="1:8" ht="16.5" customHeight="1" x14ac:dyDescent="0.3">
      <c r="A182" s="153"/>
      <c r="B182" s="81"/>
      <c r="C182" s="81" t="str">
        <f>IF(B182&gt;0,VLOOKUP(B182,Perkiraan!$A$6:$C$51,2,0),"-")</f>
        <v>-</v>
      </c>
      <c r="D182" s="358" t="str">
        <f>IF(B182&lt;&gt;"",C182&amp;"-"&amp;COUNTIF($C$5:C182,C182),"")</f>
        <v/>
      </c>
      <c r="E182" s="254"/>
      <c r="F182" s="254"/>
      <c r="G182" s="255"/>
      <c r="H182" s="256"/>
    </row>
    <row r="183" spans="1:8" ht="16.5" customHeight="1" x14ac:dyDescent="0.3">
      <c r="A183" s="153"/>
      <c r="B183" s="81"/>
      <c r="C183" s="81" t="str">
        <f>IF(B183&gt;0,VLOOKUP(B183,Perkiraan!$A$6:$C$51,2,0),"-")</f>
        <v>-</v>
      </c>
      <c r="D183" s="358" t="str">
        <f>IF(B183&lt;&gt;"",C183&amp;"-"&amp;COUNTIF($C$5:C183,C183),"")</f>
        <v/>
      </c>
      <c r="E183" s="254"/>
      <c r="F183" s="254"/>
      <c r="G183" s="255"/>
      <c r="H183" s="256"/>
    </row>
    <row r="184" spans="1:8" ht="16.5" customHeight="1" x14ac:dyDescent="0.3">
      <c r="A184" s="153"/>
      <c r="B184" s="81"/>
      <c r="C184" s="81" t="str">
        <f>IF(B184&gt;0,VLOOKUP(B184,Perkiraan!$A$6:$C$51,2,0),"-")</f>
        <v>-</v>
      </c>
      <c r="D184" s="358" t="str">
        <f>IF(B184&lt;&gt;"",C184&amp;"-"&amp;COUNTIF($C$5:C184,C184),"")</f>
        <v/>
      </c>
      <c r="E184" s="254"/>
      <c r="F184" s="254"/>
      <c r="G184" s="255"/>
      <c r="H184" s="256"/>
    </row>
    <row r="185" spans="1:8" ht="16.5" customHeight="1" x14ac:dyDescent="0.3">
      <c r="A185" s="153"/>
      <c r="B185" s="81"/>
      <c r="C185" s="81" t="str">
        <f>IF(B185&gt;0,VLOOKUP(B185,Perkiraan!$A$6:$C$51,2,0),"-")</f>
        <v>-</v>
      </c>
      <c r="D185" s="358" t="str">
        <f>IF(B185&lt;&gt;"",C185&amp;"-"&amp;COUNTIF($C$5:C185,C185),"")</f>
        <v/>
      </c>
      <c r="E185" s="254"/>
      <c r="F185" s="254"/>
      <c r="G185" s="255"/>
      <c r="H185" s="256"/>
    </row>
    <row r="186" spans="1:8" ht="16.5" customHeight="1" x14ac:dyDescent="0.3">
      <c r="A186" s="153"/>
      <c r="B186" s="81"/>
      <c r="C186" s="81" t="str">
        <f>IF(B186&gt;0,VLOOKUP(B186,Perkiraan!$A$6:$C$51,2,0),"-")</f>
        <v>-</v>
      </c>
      <c r="D186" s="358" t="str">
        <f>IF(B186&lt;&gt;"",C186&amp;"-"&amp;COUNTIF($C$5:C186,C186),"")</f>
        <v/>
      </c>
      <c r="E186" s="254"/>
      <c r="F186" s="254"/>
      <c r="G186" s="255"/>
      <c r="H186" s="256"/>
    </row>
    <row r="187" spans="1:8" ht="16.5" customHeight="1" x14ac:dyDescent="0.3">
      <c r="A187" s="153"/>
      <c r="B187" s="81"/>
      <c r="C187" s="81" t="str">
        <f>IF(B187&gt;0,VLOOKUP(B187,Perkiraan!$A$6:$C$51,2,0),"-")</f>
        <v>-</v>
      </c>
      <c r="D187" s="358" t="str">
        <f>IF(B187&lt;&gt;"",C187&amp;"-"&amp;COUNTIF($C$5:C187,C187),"")</f>
        <v/>
      </c>
      <c r="E187" s="254"/>
      <c r="F187" s="254"/>
      <c r="G187" s="255"/>
      <c r="H187" s="256"/>
    </row>
    <row r="188" spans="1:8" ht="16.5" customHeight="1" x14ac:dyDescent="0.3">
      <c r="A188" s="153"/>
      <c r="B188" s="81"/>
      <c r="C188" s="81" t="str">
        <f>IF(B188&gt;0,VLOOKUP(B188,Perkiraan!$A$6:$C$51,2,0),"-")</f>
        <v>-</v>
      </c>
      <c r="D188" s="358" t="str">
        <f>IF(B188&lt;&gt;"",C188&amp;"-"&amp;COUNTIF($C$5:C188,C188),"")</f>
        <v/>
      </c>
      <c r="E188" s="254"/>
      <c r="F188" s="254"/>
      <c r="G188" s="255"/>
      <c r="H188" s="256"/>
    </row>
    <row r="189" spans="1:8" ht="16.5" customHeight="1" x14ac:dyDescent="0.3">
      <c r="A189" s="153"/>
      <c r="B189" s="81"/>
      <c r="C189" s="81" t="str">
        <f>IF(B189&gt;0,VLOOKUP(B189,Perkiraan!$A$6:$C$51,2,0),"-")</f>
        <v>-</v>
      </c>
      <c r="D189" s="358" t="str">
        <f>IF(B189&lt;&gt;"",C189&amp;"-"&amp;COUNTIF($C$5:C189,C189),"")</f>
        <v/>
      </c>
      <c r="E189" s="254"/>
      <c r="F189" s="254"/>
      <c r="G189" s="255"/>
      <c r="H189" s="256"/>
    </row>
    <row r="190" spans="1:8" ht="16.5" customHeight="1" x14ac:dyDescent="0.3">
      <c r="A190" s="153"/>
      <c r="B190" s="81"/>
      <c r="C190" s="81" t="str">
        <f>IF(B190&gt;0,VLOOKUP(B190,Perkiraan!$A$6:$C$51,2,0),"-")</f>
        <v>-</v>
      </c>
      <c r="D190" s="358" t="str">
        <f>IF(B190&lt;&gt;"",C190&amp;"-"&amp;COUNTIF($C$5:C190,C190),"")</f>
        <v/>
      </c>
      <c r="E190" s="254"/>
      <c r="F190" s="254"/>
      <c r="G190" s="255"/>
      <c r="H190" s="256"/>
    </row>
    <row r="191" spans="1:8" ht="16.5" customHeight="1" x14ac:dyDescent="0.3">
      <c r="A191" s="153"/>
      <c r="B191" s="81"/>
      <c r="C191" s="81" t="str">
        <f>IF(B191&gt;0,VLOOKUP(B191,Perkiraan!$A$6:$C$51,2,0),"-")</f>
        <v>-</v>
      </c>
      <c r="D191" s="358" t="str">
        <f>IF(B191&lt;&gt;"",C191&amp;"-"&amp;COUNTIF($C$5:C191,C191),"")</f>
        <v/>
      </c>
      <c r="E191" s="254"/>
      <c r="F191" s="254"/>
      <c r="G191" s="255"/>
      <c r="H191" s="256"/>
    </row>
    <row r="192" spans="1:8" ht="16.5" customHeight="1" x14ac:dyDescent="0.3">
      <c r="A192" s="153"/>
      <c r="B192" s="81"/>
      <c r="C192" s="81" t="str">
        <f>IF(B192&gt;0,VLOOKUP(B192,Perkiraan!$A$6:$C$51,2,0),"-")</f>
        <v>-</v>
      </c>
      <c r="D192" s="358" t="str">
        <f>IF(B192&lt;&gt;"",C192&amp;"-"&amp;COUNTIF($C$5:C192,C192),"")</f>
        <v/>
      </c>
      <c r="E192" s="254"/>
      <c r="F192" s="254"/>
      <c r="G192" s="255"/>
      <c r="H192" s="256"/>
    </row>
    <row r="193" spans="1:8" ht="16.5" customHeight="1" x14ac:dyDescent="0.3">
      <c r="A193" s="153"/>
      <c r="B193" s="81"/>
      <c r="C193" s="81" t="str">
        <f>IF(B193&gt;0,VLOOKUP(B193,Perkiraan!$A$6:$C$51,2,0),"-")</f>
        <v>-</v>
      </c>
      <c r="D193" s="358" t="str">
        <f>IF(B193&lt;&gt;"",C193&amp;"-"&amp;COUNTIF($C$5:C193,C193),"")</f>
        <v/>
      </c>
      <c r="E193" s="254"/>
      <c r="F193" s="254"/>
      <c r="G193" s="255"/>
      <c r="H193" s="256"/>
    </row>
    <row r="194" spans="1:8" ht="16.5" customHeight="1" x14ac:dyDescent="0.3">
      <c r="A194" s="153"/>
      <c r="B194" s="81"/>
      <c r="C194" s="81" t="str">
        <f>IF(B194&gt;0,VLOOKUP(B194,Perkiraan!$A$6:$C$51,2,0),"-")</f>
        <v>-</v>
      </c>
      <c r="D194" s="358" t="str">
        <f>IF(B194&lt;&gt;"",C194&amp;"-"&amp;COUNTIF($C$5:C194,C194),"")</f>
        <v/>
      </c>
      <c r="E194" s="254"/>
      <c r="F194" s="254"/>
      <c r="G194" s="255"/>
      <c r="H194" s="256"/>
    </row>
    <row r="195" spans="1:8" ht="16.5" customHeight="1" x14ac:dyDescent="0.3">
      <c r="A195" s="153"/>
      <c r="B195" s="81"/>
      <c r="C195" s="81" t="str">
        <f>IF(B195&gt;0,VLOOKUP(B195,Perkiraan!$A$6:$C$51,2,0),"-")</f>
        <v>-</v>
      </c>
      <c r="D195" s="358" t="str">
        <f>IF(B195&lt;&gt;"",C195&amp;"-"&amp;COUNTIF($C$5:C195,C195),"")</f>
        <v/>
      </c>
      <c r="E195" s="254"/>
      <c r="F195" s="254"/>
      <c r="G195" s="255"/>
      <c r="H195" s="256"/>
    </row>
    <row r="196" spans="1:8" ht="16.5" customHeight="1" x14ac:dyDescent="0.3">
      <c r="A196" s="153"/>
      <c r="B196" s="81"/>
      <c r="C196" s="81" t="str">
        <f>IF(B196&gt;0,VLOOKUP(B196,Perkiraan!$A$6:$C$51,2,0),"-")</f>
        <v>-</v>
      </c>
      <c r="D196" s="358" t="str">
        <f>IF(B196&lt;&gt;"",C196&amp;"-"&amp;COUNTIF($C$5:C196,C196),"")</f>
        <v/>
      </c>
      <c r="E196" s="254"/>
      <c r="F196" s="254"/>
      <c r="G196" s="255"/>
      <c r="H196" s="256"/>
    </row>
    <row r="197" spans="1:8" ht="16.5" customHeight="1" x14ac:dyDescent="0.3">
      <c r="A197" s="153"/>
      <c r="B197" s="81"/>
      <c r="C197" s="81" t="str">
        <f>IF(B197&gt;0,VLOOKUP(B197,Perkiraan!$A$6:$C$51,2,0),"-")</f>
        <v>-</v>
      </c>
      <c r="D197" s="358" t="str">
        <f>IF(B197&lt;&gt;"",C197&amp;"-"&amp;COUNTIF($C$5:C197,C197),"")</f>
        <v/>
      </c>
      <c r="E197" s="254"/>
      <c r="F197" s="254"/>
      <c r="G197" s="255"/>
      <c r="H197" s="256"/>
    </row>
    <row r="198" spans="1:8" ht="16.5" customHeight="1" x14ac:dyDescent="0.3">
      <c r="A198" s="153"/>
      <c r="B198" s="81"/>
      <c r="C198" s="81" t="str">
        <f>IF(B198&gt;0,VLOOKUP(B198,Perkiraan!$A$6:$C$51,2,0),"-")</f>
        <v>-</v>
      </c>
      <c r="D198" s="358" t="str">
        <f>IF(B198&lt;&gt;"",C198&amp;"-"&amp;COUNTIF($C$5:C198,C198),"")</f>
        <v/>
      </c>
      <c r="E198" s="254"/>
      <c r="F198" s="254"/>
      <c r="G198" s="255"/>
      <c r="H198" s="256"/>
    </row>
    <row r="199" spans="1:8" ht="16.5" customHeight="1" x14ac:dyDescent="0.3">
      <c r="A199" s="153"/>
      <c r="B199" s="81"/>
      <c r="C199" s="81" t="str">
        <f>IF(B199&gt;0,VLOOKUP(B199,Perkiraan!$A$6:$C$51,2,0),"-")</f>
        <v>-</v>
      </c>
      <c r="D199" s="358" t="str">
        <f>IF(B199&lt;&gt;"",C199&amp;"-"&amp;COUNTIF($C$5:C199,C199),"")</f>
        <v/>
      </c>
      <c r="E199" s="254"/>
      <c r="F199" s="254"/>
      <c r="G199" s="255"/>
      <c r="H199" s="256"/>
    </row>
    <row r="200" spans="1:8" ht="16.5" customHeight="1" x14ac:dyDescent="0.3">
      <c r="A200" s="153"/>
      <c r="B200" s="81"/>
      <c r="C200" s="81" t="str">
        <f>IF(B200&gt;0,VLOOKUP(B200,Perkiraan!$A$6:$C$51,2,0),"-")</f>
        <v>-</v>
      </c>
      <c r="D200" s="358" t="str">
        <f>IF(B200&lt;&gt;"",C200&amp;"-"&amp;COUNTIF($C$5:C200,C200),"")</f>
        <v/>
      </c>
      <c r="E200" s="254"/>
      <c r="F200" s="254"/>
      <c r="G200" s="255"/>
      <c r="H200" s="256"/>
    </row>
    <row r="201" spans="1:8" ht="16.5" customHeight="1" x14ac:dyDescent="0.3">
      <c r="A201" s="153"/>
      <c r="B201" s="81"/>
      <c r="C201" s="81" t="str">
        <f>IF(B201&gt;0,VLOOKUP(B201,Perkiraan!$A$6:$C$51,2,0),"-")</f>
        <v>-</v>
      </c>
      <c r="D201" s="358" t="str">
        <f>IF(B201&lt;&gt;"",C201&amp;"-"&amp;COUNTIF($C$5:C201,C201),"")</f>
        <v/>
      </c>
      <c r="E201" s="254"/>
      <c r="F201" s="254"/>
      <c r="G201" s="255"/>
      <c r="H201" s="256"/>
    </row>
    <row r="202" spans="1:8" ht="16.5" customHeight="1" x14ac:dyDescent="0.3">
      <c r="A202" s="153"/>
      <c r="B202" s="81"/>
      <c r="C202" s="81" t="str">
        <f>IF(B202&gt;0,VLOOKUP(B202,Perkiraan!$A$6:$C$51,2,0),"-")</f>
        <v>-</v>
      </c>
      <c r="D202" s="358" t="str">
        <f>IF(B202&lt;&gt;"",C202&amp;"-"&amp;COUNTIF($C$5:C202,C202),"")</f>
        <v/>
      </c>
      <c r="E202" s="254"/>
      <c r="F202" s="254"/>
      <c r="G202" s="255"/>
      <c r="H202" s="256"/>
    </row>
    <row r="203" spans="1:8" ht="16.5" customHeight="1" x14ac:dyDescent="0.3">
      <c r="A203" s="153"/>
      <c r="B203" s="81"/>
      <c r="C203" s="81" t="str">
        <f>IF(B203&gt;0,VLOOKUP(B203,Perkiraan!$A$6:$C$51,2,0),"-")</f>
        <v>-</v>
      </c>
      <c r="D203" s="358" t="str">
        <f>IF(B203&lt;&gt;"",C203&amp;"-"&amp;COUNTIF($C$5:C203,C203),"")</f>
        <v/>
      </c>
      <c r="E203" s="254"/>
      <c r="F203" s="254"/>
      <c r="G203" s="255"/>
      <c r="H203" s="256"/>
    </row>
    <row r="204" spans="1:8" ht="16.5" customHeight="1" x14ac:dyDescent="0.3">
      <c r="A204" s="153"/>
      <c r="B204" s="81"/>
      <c r="C204" s="81" t="str">
        <f>IF(B204&gt;0,VLOOKUP(B204,Perkiraan!$A$6:$C$51,2,0),"-")</f>
        <v>-</v>
      </c>
      <c r="D204" s="358" t="str">
        <f>IF(B204&lt;&gt;"",C204&amp;"-"&amp;COUNTIF($C$5:C204,C204),"")</f>
        <v/>
      </c>
      <c r="E204" s="254"/>
      <c r="F204" s="254"/>
      <c r="G204" s="255"/>
      <c r="H204" s="256"/>
    </row>
    <row r="205" spans="1:8" ht="16.5" customHeight="1" x14ac:dyDescent="0.3">
      <c r="A205" s="153"/>
      <c r="B205" s="81"/>
      <c r="C205" s="81" t="str">
        <f>IF(B205&gt;0,VLOOKUP(B205,Perkiraan!$A$6:$C$51,2,0),"-")</f>
        <v>-</v>
      </c>
      <c r="D205" s="358" t="str">
        <f>IF(B205&lt;&gt;"",C205&amp;"-"&amp;COUNTIF($C$5:C205,C205),"")</f>
        <v/>
      </c>
      <c r="E205" s="254"/>
      <c r="F205" s="254"/>
      <c r="G205" s="255"/>
      <c r="H205" s="256"/>
    </row>
    <row r="206" spans="1:8" ht="16.5" customHeight="1" x14ac:dyDescent="0.3">
      <c r="A206" s="153"/>
      <c r="B206" s="81"/>
      <c r="C206" s="81" t="str">
        <f>IF(B206&gt;0,VLOOKUP(B206,Perkiraan!$A$6:$C$51,2,0),"-")</f>
        <v>-</v>
      </c>
      <c r="D206" s="358" t="str">
        <f>IF(B206&lt;&gt;"",C206&amp;"-"&amp;COUNTIF($C$5:C206,C206),"")</f>
        <v/>
      </c>
      <c r="E206" s="254"/>
      <c r="F206" s="254"/>
      <c r="G206" s="255"/>
      <c r="H206" s="256"/>
    </row>
    <row r="207" spans="1:8" ht="16.5" customHeight="1" x14ac:dyDescent="0.3">
      <c r="A207" s="153"/>
      <c r="B207" s="81"/>
      <c r="C207" s="81" t="str">
        <f>IF(B207&gt;0,VLOOKUP(B207,Perkiraan!$A$6:$C$51,2,0),"-")</f>
        <v>-</v>
      </c>
      <c r="D207" s="358" t="str">
        <f>IF(B207&lt;&gt;"",C207&amp;"-"&amp;COUNTIF($C$5:C207,C207),"")</f>
        <v/>
      </c>
      <c r="E207" s="254"/>
      <c r="F207" s="254"/>
      <c r="G207" s="255"/>
      <c r="H207" s="256"/>
    </row>
    <row r="208" spans="1:8" ht="16.5" customHeight="1" x14ac:dyDescent="0.3">
      <c r="A208" s="153"/>
      <c r="B208" s="81"/>
      <c r="C208" s="81" t="str">
        <f>IF(B208&gt;0,VLOOKUP(B208,Perkiraan!$A$6:$C$51,2,0),"-")</f>
        <v>-</v>
      </c>
      <c r="D208" s="358" t="str">
        <f>IF(B208&lt;&gt;"",C208&amp;"-"&amp;COUNTIF($C$5:C208,C208),"")</f>
        <v/>
      </c>
      <c r="E208" s="254"/>
      <c r="F208" s="254"/>
      <c r="G208" s="255"/>
      <c r="H208" s="256"/>
    </row>
    <row r="209" spans="1:10" ht="16.5" customHeight="1" x14ac:dyDescent="0.3">
      <c r="A209" s="153"/>
      <c r="B209" s="81"/>
      <c r="C209" s="81" t="str">
        <f>IF(B209&gt;0,VLOOKUP(B209,Perkiraan!$A$6:$C$51,2,0),"-")</f>
        <v>-</v>
      </c>
      <c r="D209" s="358" t="str">
        <f>IF(B209&lt;&gt;"",C209&amp;"-"&amp;COUNTIF($C$5:C209,C209),"")</f>
        <v/>
      </c>
      <c r="E209" s="254"/>
      <c r="F209" s="254"/>
      <c r="G209" s="255"/>
      <c r="H209" s="256"/>
    </row>
    <row r="210" spans="1:10" ht="16.5" customHeight="1" x14ac:dyDescent="0.3">
      <c r="A210" s="153"/>
      <c r="B210" s="81"/>
      <c r="C210" s="81" t="str">
        <f>IF(B210&gt;0,VLOOKUP(B210,Perkiraan!$A$6:$C$51,2,0),"-")</f>
        <v>-</v>
      </c>
      <c r="D210" s="358" t="str">
        <f>IF(B210&lt;&gt;"",C210&amp;"-"&amp;COUNTIF($C$5:C210,C210),"")</f>
        <v/>
      </c>
      <c r="E210" s="254"/>
      <c r="F210" s="254"/>
      <c r="G210" s="255"/>
      <c r="H210" s="256"/>
    </row>
    <row r="211" spans="1:10" ht="16.5" customHeight="1" x14ac:dyDescent="0.3">
      <c r="A211" s="153"/>
      <c r="B211" s="81"/>
      <c r="C211" s="81" t="str">
        <f>IF(B211&gt;0,VLOOKUP(B211,Perkiraan!$A$6:$C$51,2,0),"-")</f>
        <v>-</v>
      </c>
      <c r="D211" s="358" t="str">
        <f>IF(B211&lt;&gt;"",C211&amp;"-"&amp;COUNTIF($C$5:C211,C211),"")</f>
        <v/>
      </c>
      <c r="E211" s="254"/>
      <c r="F211" s="254"/>
      <c r="G211" s="255"/>
      <c r="H211" s="256"/>
    </row>
    <row r="212" spans="1:10" ht="16.5" customHeight="1" x14ac:dyDescent="0.3">
      <c r="A212" s="153"/>
      <c r="B212" s="81"/>
      <c r="C212" s="81" t="str">
        <f>IF(B212&gt;0,VLOOKUP(B212,Perkiraan!$A$6:$C$51,2,0),"-")</f>
        <v>-</v>
      </c>
      <c r="D212" s="358" t="str">
        <f>IF(B212&lt;&gt;"",C212&amp;"-"&amp;COUNTIF($C$5:C212,C212),"")</f>
        <v/>
      </c>
      <c r="E212" s="254"/>
      <c r="F212" s="254"/>
      <c r="G212" s="255"/>
      <c r="H212" s="256"/>
    </row>
    <row r="213" spans="1:10" ht="16.5" customHeight="1" x14ac:dyDescent="0.3">
      <c r="A213" s="153"/>
      <c r="B213" s="81"/>
      <c r="C213" s="81" t="str">
        <f>IF(B213&gt;0,VLOOKUP(B213,Perkiraan!$A$6:$C$51,2,0),"-")</f>
        <v>-</v>
      </c>
      <c r="D213" s="358" t="str">
        <f>IF(B213&lt;&gt;"",C213&amp;"-"&amp;COUNTIF($C$5:C213,C213),"")</f>
        <v/>
      </c>
      <c r="E213" s="254"/>
      <c r="F213" s="254"/>
      <c r="G213" s="255"/>
      <c r="H213" s="256"/>
    </row>
    <row r="214" spans="1:10" ht="16.5" customHeight="1" x14ac:dyDescent="0.3">
      <c r="A214" s="153"/>
      <c r="B214" s="81"/>
      <c r="C214" s="81" t="str">
        <f>IF(B214&gt;0,VLOOKUP(B214,Perkiraan!$A$6:$C$51,2,0),"-")</f>
        <v>-</v>
      </c>
      <c r="D214" s="358" t="str">
        <f>IF(B214&lt;&gt;"",C214&amp;"-"&amp;COUNTIF($C$5:C214,C214),"")</f>
        <v/>
      </c>
      <c r="E214" s="254"/>
      <c r="F214" s="254"/>
      <c r="G214" s="255"/>
      <c r="H214" s="256"/>
    </row>
    <row r="215" spans="1:10" ht="16.5" customHeight="1" x14ac:dyDescent="0.3">
      <c r="A215" s="153"/>
      <c r="B215" s="81"/>
      <c r="C215" s="81" t="str">
        <f>IF(B215&gt;0,VLOOKUP(B215,Perkiraan!$A$6:$C$51,2,0),"-")</f>
        <v>-</v>
      </c>
      <c r="D215" s="358" t="str">
        <f>IF(B215&lt;&gt;"",C215&amp;"-"&amp;COUNTIF($C$5:C215,C215),"")</f>
        <v/>
      </c>
      <c r="E215" s="254"/>
      <c r="F215" s="254"/>
      <c r="G215" s="255"/>
      <c r="H215" s="256"/>
      <c r="J215" s="108"/>
    </row>
    <row r="216" spans="1:10" ht="16.5" customHeight="1" x14ac:dyDescent="0.3">
      <c r="A216" s="153"/>
      <c r="B216" s="81"/>
      <c r="C216" s="81" t="str">
        <f>IF(B216&gt;0,VLOOKUP(B216,Perkiraan!$A$6:$C$51,2,0),"-")</f>
        <v>-</v>
      </c>
      <c r="D216" s="358" t="str">
        <f>IF(B216&lt;&gt;"",C216&amp;"-"&amp;COUNTIF($C$5:C216,C216),"")</f>
        <v/>
      </c>
      <c r="E216" s="254"/>
      <c r="F216" s="254"/>
      <c r="G216" s="255"/>
      <c r="H216" s="256"/>
    </row>
    <row r="217" spans="1:10" ht="16.5" customHeight="1" x14ac:dyDescent="0.3">
      <c r="A217" s="153"/>
      <c r="B217" s="81"/>
      <c r="C217" s="81" t="str">
        <f>IF(B217&gt;0,VLOOKUP(B217,Perkiraan!$A$6:$C$51,2,0),"-")</f>
        <v>-</v>
      </c>
      <c r="D217" s="358" t="str">
        <f>IF(B217&lt;&gt;"",C217&amp;"-"&amp;COUNTIF($C$5:C217,C217),"")</f>
        <v/>
      </c>
      <c r="E217" s="254"/>
      <c r="F217" s="254"/>
      <c r="G217" s="255"/>
      <c r="H217" s="256"/>
    </row>
    <row r="218" spans="1:10" ht="16.5" customHeight="1" x14ac:dyDescent="0.3">
      <c r="A218" s="153"/>
      <c r="B218" s="81"/>
      <c r="C218" s="81" t="str">
        <f>IF(B218&gt;0,VLOOKUP(B218,Perkiraan!$A$6:$C$51,2,0),"-")</f>
        <v>-</v>
      </c>
      <c r="D218" s="358" t="str">
        <f>IF(B218&lt;&gt;"",C218&amp;"-"&amp;COUNTIF($C$5:C218,C218),"")</f>
        <v/>
      </c>
      <c r="E218" s="254"/>
      <c r="F218" s="254"/>
      <c r="G218" s="255"/>
      <c r="H218" s="256"/>
    </row>
    <row r="219" spans="1:10" ht="16.5" customHeight="1" x14ac:dyDescent="0.3">
      <c r="A219" s="153"/>
      <c r="B219" s="81"/>
      <c r="C219" s="81" t="str">
        <f>IF(B219&gt;0,VLOOKUP(B219,Perkiraan!$A$6:$C$51,2,0),"-")</f>
        <v>-</v>
      </c>
      <c r="D219" s="358" t="str">
        <f>IF(B219&lt;&gt;"",C219&amp;"-"&amp;COUNTIF($C$5:C219,C219),"")</f>
        <v/>
      </c>
      <c r="E219" s="254"/>
      <c r="F219" s="254"/>
      <c r="G219" s="255"/>
      <c r="H219" s="256"/>
      <c r="J219" s="108"/>
    </row>
    <row r="220" spans="1:10" ht="16.5" customHeight="1" x14ac:dyDescent="0.3">
      <c r="A220" s="153"/>
      <c r="B220" s="81"/>
      <c r="C220" s="81" t="str">
        <f>IF(B220&gt;0,VLOOKUP(B220,Perkiraan!$A$6:$C$51,2,0),"-")</f>
        <v>-</v>
      </c>
      <c r="D220" s="358" t="str">
        <f>IF(B220&lt;&gt;"",C220&amp;"-"&amp;COUNTIF($C$5:C220,C220),"")</f>
        <v/>
      </c>
      <c r="E220" s="254"/>
      <c r="F220" s="254"/>
      <c r="G220" s="255"/>
      <c r="H220" s="256"/>
    </row>
    <row r="221" spans="1:10" ht="16.5" customHeight="1" x14ac:dyDescent="0.3">
      <c r="A221" s="153"/>
      <c r="B221" s="81"/>
      <c r="C221" s="81" t="str">
        <f>IF(B221&gt;0,VLOOKUP(B221,Perkiraan!$A$6:$C$51,2,0),"-")</f>
        <v>-</v>
      </c>
      <c r="D221" s="358" t="str">
        <f>IF(B221&lt;&gt;"",C221&amp;"-"&amp;COUNTIF($C$5:C221,C221),"")</f>
        <v/>
      </c>
      <c r="E221" s="254"/>
      <c r="F221" s="254"/>
      <c r="G221" s="255"/>
      <c r="H221" s="256"/>
    </row>
    <row r="222" spans="1:10" ht="16.5" customHeight="1" x14ac:dyDescent="0.3">
      <c r="A222" s="153"/>
      <c r="B222" s="81"/>
      <c r="C222" s="81" t="str">
        <f>IF(B222&gt;0,VLOOKUP(B222,Perkiraan!$A$6:$C$51,2,0),"-")</f>
        <v>-</v>
      </c>
      <c r="D222" s="358" t="str">
        <f>IF(B222&lt;&gt;"",C222&amp;"-"&amp;COUNTIF($C$5:C222,C222),"")</f>
        <v/>
      </c>
      <c r="E222" s="254"/>
      <c r="F222" s="254"/>
      <c r="G222" s="255"/>
      <c r="H222" s="256"/>
    </row>
    <row r="223" spans="1:10" ht="16.5" customHeight="1" x14ac:dyDescent="0.3">
      <c r="A223" s="153"/>
      <c r="B223" s="81"/>
      <c r="C223" s="81" t="str">
        <f>IF(B223&gt;0,VLOOKUP(B223,Perkiraan!$A$6:$C$51,2,0),"-")</f>
        <v>-</v>
      </c>
      <c r="D223" s="358" t="str">
        <f>IF(B223&lt;&gt;"",C223&amp;"-"&amp;COUNTIF($C$5:C223,C223),"")</f>
        <v/>
      </c>
      <c r="E223" s="254"/>
      <c r="F223" s="254"/>
      <c r="G223" s="255"/>
      <c r="H223" s="256"/>
    </row>
    <row r="224" spans="1:10" ht="16.5" customHeight="1" x14ac:dyDescent="0.3">
      <c r="A224" s="153"/>
      <c r="B224" s="81"/>
      <c r="C224" s="81" t="str">
        <f>IF(B224&gt;0,VLOOKUP(B224,Perkiraan!$A$6:$C$51,2,0),"-")</f>
        <v>-</v>
      </c>
      <c r="D224" s="358" t="str">
        <f>IF(B224&lt;&gt;"",C224&amp;"-"&amp;COUNTIF($C$5:C224,C224),"")</f>
        <v/>
      </c>
      <c r="E224" s="254"/>
      <c r="F224" s="254"/>
      <c r="G224" s="255"/>
      <c r="H224" s="256"/>
    </row>
    <row r="225" spans="1:8" ht="16.5" customHeight="1" x14ac:dyDescent="0.3">
      <c r="A225" s="153"/>
      <c r="B225" s="81"/>
      <c r="C225" s="81" t="str">
        <f>IF(B225&gt;0,VLOOKUP(B225,Perkiraan!$A$6:$C$51,2,0),"-")</f>
        <v>-</v>
      </c>
      <c r="D225" s="358" t="str">
        <f>IF(B225&lt;&gt;"",C225&amp;"-"&amp;COUNTIF($C$5:C225,C225),"")</f>
        <v/>
      </c>
      <c r="E225" s="254"/>
      <c r="F225" s="254"/>
      <c r="G225" s="255"/>
      <c r="H225" s="256"/>
    </row>
    <row r="226" spans="1:8" ht="16.5" customHeight="1" x14ac:dyDescent="0.3">
      <c r="A226" s="153"/>
      <c r="B226" s="81"/>
      <c r="C226" s="81" t="str">
        <f>IF(B226&gt;0,VLOOKUP(B226,Perkiraan!$A$6:$C$51,2,0),"-")</f>
        <v>-</v>
      </c>
      <c r="D226" s="358" t="str">
        <f>IF(B226&lt;&gt;"",C226&amp;"-"&amp;COUNTIF($C$5:C226,C226),"")</f>
        <v/>
      </c>
      <c r="E226" s="254"/>
      <c r="F226" s="254"/>
      <c r="G226" s="255"/>
      <c r="H226" s="256"/>
    </row>
    <row r="227" spans="1:8" ht="16.5" customHeight="1" x14ac:dyDescent="0.3">
      <c r="A227" s="153"/>
      <c r="B227" s="81"/>
      <c r="C227" s="81" t="str">
        <f>IF(B227&gt;0,VLOOKUP(B227,Perkiraan!$A$6:$C$51,2,0),"-")</f>
        <v>-</v>
      </c>
      <c r="D227" s="358" t="str">
        <f>IF(B227&lt;&gt;"",C227&amp;"-"&amp;COUNTIF($C$5:C227,C227),"")</f>
        <v/>
      </c>
      <c r="E227" s="254"/>
      <c r="F227" s="254"/>
      <c r="G227" s="255"/>
      <c r="H227" s="256"/>
    </row>
    <row r="228" spans="1:8" ht="16.5" customHeight="1" x14ac:dyDescent="0.3">
      <c r="A228" s="153"/>
      <c r="B228" s="81"/>
      <c r="C228" s="81" t="str">
        <f>IF(B228&gt;0,VLOOKUP(B228,Perkiraan!$A$6:$C$51,2,0),"-")</f>
        <v>-</v>
      </c>
      <c r="D228" s="358" t="str">
        <f>IF(B228&lt;&gt;"",C228&amp;"-"&amp;COUNTIF($C$5:C228,C228),"")</f>
        <v/>
      </c>
      <c r="E228" s="254"/>
      <c r="F228" s="254"/>
      <c r="G228" s="255"/>
      <c r="H228" s="256"/>
    </row>
    <row r="229" spans="1:8" ht="16.5" customHeight="1" x14ac:dyDescent="0.3">
      <c r="A229" s="153"/>
      <c r="B229" s="81"/>
      <c r="C229" s="81" t="str">
        <f>IF(B229&gt;0,VLOOKUP(B229,Perkiraan!$A$6:$C$51,2,0),"-")</f>
        <v>-</v>
      </c>
      <c r="D229" s="358" t="str">
        <f>IF(B229&lt;&gt;"",C229&amp;"-"&amp;COUNTIF($C$5:C229,C229),"")</f>
        <v/>
      </c>
      <c r="E229" s="254"/>
      <c r="F229" s="254"/>
      <c r="G229" s="255"/>
      <c r="H229" s="256"/>
    </row>
    <row r="230" spans="1:8" ht="16.5" customHeight="1" x14ac:dyDescent="0.3">
      <c r="A230" s="153"/>
      <c r="B230" s="81"/>
      <c r="C230" s="81" t="str">
        <f>IF(B230&gt;0,VLOOKUP(B230,Perkiraan!$A$6:$C$51,2,0),"-")</f>
        <v>-</v>
      </c>
      <c r="D230" s="358" t="str">
        <f>IF(B230&lt;&gt;"",C230&amp;"-"&amp;COUNTIF($C$5:C230,C230),"")</f>
        <v/>
      </c>
      <c r="E230" s="254"/>
      <c r="F230" s="254"/>
      <c r="G230" s="255"/>
      <c r="H230" s="256"/>
    </row>
    <row r="231" spans="1:8" ht="16.5" customHeight="1" x14ac:dyDescent="0.3">
      <c r="A231" s="153"/>
      <c r="B231" s="81"/>
      <c r="C231" s="81" t="str">
        <f>IF(B231&gt;0,VLOOKUP(B231,Perkiraan!$A$6:$C$51,2,0),"-")</f>
        <v>-</v>
      </c>
      <c r="D231" s="358" t="str">
        <f>IF(B231&lt;&gt;"",C231&amp;"-"&amp;COUNTIF($C$5:C231,C231),"")</f>
        <v/>
      </c>
      <c r="E231" s="254"/>
      <c r="F231" s="254"/>
      <c r="G231" s="255"/>
      <c r="H231" s="256"/>
    </row>
    <row r="232" spans="1:8" ht="16.5" customHeight="1" x14ac:dyDescent="0.3">
      <c r="A232" s="153"/>
      <c r="B232" s="81"/>
      <c r="C232" s="81" t="str">
        <f>IF(B232&gt;0,VLOOKUP(B232,Perkiraan!$A$6:$C$51,2,0),"-")</f>
        <v>-</v>
      </c>
      <c r="D232" s="358" t="str">
        <f>IF(B232&lt;&gt;"",C232&amp;"-"&amp;COUNTIF($C$5:C232,C232),"")</f>
        <v/>
      </c>
      <c r="E232" s="254"/>
      <c r="F232" s="254"/>
      <c r="G232" s="255"/>
      <c r="H232" s="256"/>
    </row>
    <row r="233" spans="1:8" ht="16.5" customHeight="1" x14ac:dyDescent="0.3">
      <c r="A233" s="153"/>
      <c r="B233" s="81"/>
      <c r="C233" s="81" t="str">
        <f>IF(B233&gt;0,VLOOKUP(B233,Perkiraan!$A$6:$C$51,2,0),"-")</f>
        <v>-</v>
      </c>
      <c r="D233" s="358" t="str">
        <f>IF(B233&lt;&gt;"",C233&amp;"-"&amp;COUNTIF($C$5:C233,C233),"")</f>
        <v/>
      </c>
      <c r="E233" s="254"/>
      <c r="F233" s="254"/>
      <c r="G233" s="255"/>
      <c r="H233" s="256"/>
    </row>
    <row r="234" spans="1:8" ht="16.5" customHeight="1" x14ac:dyDescent="0.3">
      <c r="A234" s="153"/>
      <c r="B234" s="81"/>
      <c r="C234" s="81" t="str">
        <f>IF(B234&gt;0,VLOOKUP(B234,Perkiraan!$A$6:$C$51,2,0),"-")</f>
        <v>-</v>
      </c>
      <c r="D234" s="358" t="str">
        <f>IF(B234&lt;&gt;"",C234&amp;"-"&amp;COUNTIF($C$5:C234,C234),"")</f>
        <v/>
      </c>
      <c r="E234" s="254"/>
      <c r="F234" s="254"/>
      <c r="G234" s="255"/>
      <c r="H234" s="256"/>
    </row>
    <row r="235" spans="1:8" ht="16.5" customHeight="1" x14ac:dyDescent="0.3">
      <c r="A235" s="153"/>
      <c r="B235" s="81"/>
      <c r="C235" s="81" t="str">
        <f>IF(B235&gt;0,VLOOKUP(B235,Perkiraan!$A$6:$C$51,2,0),"-")</f>
        <v>-</v>
      </c>
      <c r="D235" s="358" t="str">
        <f>IF(B235&lt;&gt;"",C235&amp;"-"&amp;COUNTIF($C$5:C235,C235),"")</f>
        <v/>
      </c>
      <c r="E235" s="254"/>
      <c r="F235" s="254"/>
      <c r="G235" s="255"/>
      <c r="H235" s="256"/>
    </row>
    <row r="236" spans="1:8" ht="16.5" customHeight="1" x14ac:dyDescent="0.3">
      <c r="A236" s="153"/>
      <c r="B236" s="81"/>
      <c r="C236" s="81" t="str">
        <f>IF(B236&gt;0,VLOOKUP(B236,Perkiraan!$A$6:$C$51,2,0),"-")</f>
        <v>-</v>
      </c>
      <c r="D236" s="358" t="str">
        <f>IF(B236&lt;&gt;"",C236&amp;"-"&amp;COUNTIF($C$5:C236,C236),"")</f>
        <v/>
      </c>
      <c r="E236" s="254"/>
      <c r="F236" s="254"/>
      <c r="G236" s="255"/>
      <c r="H236" s="256"/>
    </row>
    <row r="237" spans="1:8" ht="16.5" customHeight="1" x14ac:dyDescent="0.3">
      <c r="A237" s="153"/>
      <c r="B237" s="81"/>
      <c r="C237" s="81" t="str">
        <f>IF(B237&gt;0,VLOOKUP(B237,Perkiraan!$A$6:$C$51,2,0),"-")</f>
        <v>-</v>
      </c>
      <c r="D237" s="358" t="str">
        <f>IF(B237&lt;&gt;"",C237&amp;"-"&amp;COUNTIF($C$5:C237,C237),"")</f>
        <v/>
      </c>
      <c r="E237" s="254"/>
      <c r="F237" s="254"/>
      <c r="G237" s="255"/>
      <c r="H237" s="256"/>
    </row>
    <row r="238" spans="1:8" ht="16.5" customHeight="1" x14ac:dyDescent="0.3">
      <c r="A238" s="153"/>
      <c r="B238" s="81"/>
      <c r="C238" s="81" t="str">
        <f>IF(B238&gt;0,VLOOKUP(B238,Perkiraan!$A$6:$C$51,2,0),"-")</f>
        <v>-</v>
      </c>
      <c r="D238" s="358" t="str">
        <f>IF(B238&lt;&gt;"",C238&amp;"-"&amp;COUNTIF($C$5:C238,C238),"")</f>
        <v/>
      </c>
      <c r="E238" s="254"/>
      <c r="F238" s="254"/>
      <c r="G238" s="255"/>
      <c r="H238" s="256"/>
    </row>
    <row r="239" spans="1:8" ht="16.5" customHeight="1" x14ac:dyDescent="0.3">
      <c r="A239" s="153"/>
      <c r="B239" s="81"/>
      <c r="C239" s="81" t="str">
        <f>IF(B239&gt;0,VLOOKUP(B239,Perkiraan!$A$6:$C$51,2,0),"-")</f>
        <v>-</v>
      </c>
      <c r="D239" s="358" t="str">
        <f>IF(B239&lt;&gt;"",C239&amp;"-"&amp;COUNTIF($C$5:C239,C239),"")</f>
        <v/>
      </c>
      <c r="E239" s="254"/>
      <c r="F239" s="254"/>
      <c r="G239" s="255"/>
      <c r="H239" s="256"/>
    </row>
    <row r="240" spans="1:8" ht="16.5" customHeight="1" x14ac:dyDescent="0.3">
      <c r="A240" s="153"/>
      <c r="B240" s="182"/>
      <c r="C240" s="81" t="str">
        <f>IF(B240&gt;0,VLOOKUP(B240,Perkiraan!$A$6:$C$51,2,0),"-")</f>
        <v>-</v>
      </c>
      <c r="D240" s="358" t="str">
        <f>IF(B240&lt;&gt;"",C240&amp;"-"&amp;COUNTIF($C$5:C240,C240),"")</f>
        <v/>
      </c>
      <c r="E240" s="175"/>
      <c r="F240" s="175"/>
      <c r="G240" s="176"/>
      <c r="H240" s="177"/>
    </row>
    <row r="241" spans="1:8" ht="16.5" customHeight="1" x14ac:dyDescent="0.3">
      <c r="A241" s="153"/>
      <c r="B241" s="182"/>
      <c r="C241" s="81" t="str">
        <f>IF(B241&gt;0,VLOOKUP(B241,Perkiraan!$A$6:$C$51,2,0),"-")</f>
        <v>-</v>
      </c>
      <c r="D241" s="358" t="str">
        <f>IF(B241&lt;&gt;"",C241&amp;"-"&amp;COUNTIF($C$5:C241,C241),"")</f>
        <v/>
      </c>
      <c r="E241" s="178"/>
      <c r="F241" s="178"/>
      <c r="G241" s="116"/>
      <c r="H241" s="177"/>
    </row>
    <row r="242" spans="1:8" ht="16.5" customHeight="1" x14ac:dyDescent="0.3">
      <c r="A242" s="153"/>
      <c r="B242" s="182"/>
      <c r="C242" s="81" t="str">
        <f>IF(B242&gt;0,VLOOKUP(B242,Perkiraan!$A$6:$C$51,2,0),"-")</f>
        <v>-</v>
      </c>
      <c r="D242" s="358" t="str">
        <f>IF(B242&lt;&gt;"",C242&amp;"-"&amp;COUNTIF($C$5:C242,C242),"")</f>
        <v/>
      </c>
      <c r="E242" s="179"/>
      <c r="F242" s="179"/>
      <c r="G242" s="176"/>
      <c r="H242" s="177"/>
    </row>
    <row r="243" spans="1:8" ht="16.5" customHeight="1" x14ac:dyDescent="0.3">
      <c r="A243" s="153"/>
      <c r="B243" s="182"/>
      <c r="C243" s="81" t="str">
        <f>IF(B243&gt;0,VLOOKUP(B243,Perkiraan!$A$6:$C$51,2,0),"-")</f>
        <v>-</v>
      </c>
      <c r="D243" s="358" t="str">
        <f>IF(B243&lt;&gt;"",C243&amp;"-"&amp;COUNTIF($C$5:C243,C243),"")</f>
        <v/>
      </c>
      <c r="E243" s="179"/>
      <c r="F243" s="179"/>
      <c r="G243" s="116"/>
      <c r="H243" s="177"/>
    </row>
    <row r="244" spans="1:8" ht="16.5" customHeight="1" x14ac:dyDescent="0.3">
      <c r="A244" s="153"/>
      <c r="B244" s="182"/>
      <c r="C244" s="81" t="str">
        <f>IF(B244&gt;0,VLOOKUP(B244,Perkiraan!$A$6:$C$51,2,0),"-")</f>
        <v>-</v>
      </c>
      <c r="D244" s="358" t="str">
        <f>IF(B244&lt;&gt;"",C244&amp;"-"&amp;COUNTIF($C$5:C244,C244),"")</f>
        <v/>
      </c>
      <c r="E244" s="179"/>
      <c r="F244" s="179"/>
      <c r="G244" s="176"/>
      <c r="H244" s="176"/>
    </row>
    <row r="245" spans="1:8" ht="16.5" customHeight="1" x14ac:dyDescent="0.3">
      <c r="A245" s="153"/>
      <c r="B245" s="182"/>
      <c r="C245" s="81" t="str">
        <f>IF(B245&gt;0,VLOOKUP(B245,Perkiraan!$A$6:$C$51,2,0),"-")</f>
        <v>-</v>
      </c>
      <c r="D245" s="358" t="str">
        <f>IF(B245&lt;&gt;"",C245&amp;"-"&amp;COUNTIF($C$5:C245,C245),"")</f>
        <v/>
      </c>
      <c r="E245" s="179"/>
      <c r="F245" s="179"/>
      <c r="G245" s="116"/>
      <c r="H245" s="116"/>
    </row>
    <row r="246" spans="1:8" ht="16.5" customHeight="1" x14ac:dyDescent="0.3">
      <c r="A246" s="153"/>
      <c r="B246" s="182"/>
      <c r="C246" s="81" t="str">
        <f>IF(B246&gt;0,VLOOKUP(B246,Perkiraan!$A$6:$C$51,2,0),"-")</f>
        <v>-</v>
      </c>
      <c r="D246" s="358" t="str">
        <f>IF(B246&lt;&gt;"",C246&amp;"-"&amp;COUNTIF($C$5:C246,C246),"")</f>
        <v/>
      </c>
      <c r="E246" s="179"/>
      <c r="F246" s="179"/>
      <c r="G246" s="176"/>
      <c r="H246" s="176"/>
    </row>
    <row r="247" spans="1:8" ht="16.5" customHeight="1" x14ac:dyDescent="0.3">
      <c r="A247" s="153"/>
      <c r="B247" s="182"/>
      <c r="C247" s="81" t="str">
        <f>IF(B247&gt;0,VLOOKUP(B247,Perkiraan!$A$6:$C$51,2,0),"-")</f>
        <v>-</v>
      </c>
      <c r="D247" s="358" t="str">
        <f>IF(B247&lt;&gt;"",C247&amp;"-"&amp;COUNTIF($C$5:C247,C247),"")</f>
        <v/>
      </c>
      <c r="E247" s="179"/>
      <c r="F247" s="179"/>
      <c r="G247" s="116"/>
      <c r="H247" s="116"/>
    </row>
    <row r="248" spans="1:8" ht="16.5" customHeight="1" x14ac:dyDescent="0.3">
      <c r="A248" s="153"/>
      <c r="B248" s="183"/>
      <c r="C248" s="81" t="str">
        <f>IF(B248&gt;0,VLOOKUP(B248,Perkiraan!$A$6:$C$51,2,0),"-")</f>
        <v>-</v>
      </c>
      <c r="D248" s="358" t="str">
        <f>IF(B248&lt;&gt;"",C248&amp;"-"&amp;COUNTIF($C$5:C248,C248),"")</f>
        <v/>
      </c>
      <c r="E248" s="180"/>
      <c r="F248" s="180"/>
      <c r="G248" s="176"/>
      <c r="H248" s="177"/>
    </row>
    <row r="249" spans="1:8" ht="16.5" customHeight="1" x14ac:dyDescent="0.3">
      <c r="A249" s="153"/>
      <c r="B249" s="182"/>
      <c r="C249" s="81" t="str">
        <f>IF(B249&gt;0,VLOOKUP(B249,Perkiraan!$A$6:$C$51,2,0),"-")</f>
        <v>-</v>
      </c>
      <c r="D249" s="358" t="str">
        <f>IF(B249&lt;&gt;"",C249&amp;"-"&amp;COUNTIF($C$5:C249,C249),"")</f>
        <v/>
      </c>
      <c r="E249" s="133"/>
      <c r="F249" s="133"/>
      <c r="G249" s="116"/>
      <c r="H249" s="177"/>
    </row>
    <row r="250" spans="1:8" ht="16.5" customHeight="1" x14ac:dyDescent="0.3">
      <c r="A250" s="153"/>
      <c r="B250" s="182"/>
      <c r="C250" s="81" t="str">
        <f>IF(B250&gt;0,VLOOKUP(B250,Perkiraan!$A$6:$C$51,2,0),"-")</f>
        <v>-</v>
      </c>
      <c r="D250" s="358" t="str">
        <f>IF(B250&lt;&gt;"",C250&amp;"-"&amp;COUNTIF($C$5:C250,C250),"")</f>
        <v/>
      </c>
      <c r="E250" s="133"/>
      <c r="F250" s="133"/>
      <c r="G250" s="176"/>
      <c r="H250" s="177"/>
    </row>
    <row r="251" spans="1:8" ht="16.5" customHeight="1" x14ac:dyDescent="0.3">
      <c r="A251" s="153"/>
      <c r="B251" s="182"/>
      <c r="C251" s="81" t="str">
        <f>IF(B251&gt;0,VLOOKUP(B251,Perkiraan!$A$6:$C$51,2,0),"-")</f>
        <v>-</v>
      </c>
      <c r="D251" s="358" t="str">
        <f>IF(B251&lt;&gt;"",C251&amp;"-"&amp;COUNTIF($C$5:C251,C251),"")</f>
        <v/>
      </c>
      <c r="E251" s="134"/>
      <c r="F251" s="134"/>
      <c r="G251" s="116"/>
      <c r="H251" s="177"/>
    </row>
    <row r="252" spans="1:8" ht="16.5" customHeight="1" x14ac:dyDescent="0.3">
      <c r="A252" s="153"/>
      <c r="B252" s="182"/>
      <c r="C252" s="81" t="str">
        <f>IF(B252&gt;0,VLOOKUP(B252,Perkiraan!$A$6:$C$51,2,0),"-")</f>
        <v>-</v>
      </c>
      <c r="D252" s="358" t="str">
        <f>IF(B252&lt;&gt;"",C252&amp;"-"&amp;COUNTIF($C$5:C252,C252),"")</f>
        <v/>
      </c>
      <c r="E252" s="134"/>
      <c r="F252" s="134"/>
      <c r="G252" s="176"/>
      <c r="H252" s="177"/>
    </row>
    <row r="253" spans="1:8" ht="16.5" customHeight="1" x14ac:dyDescent="0.3">
      <c r="A253" s="153"/>
      <c r="B253" s="182"/>
      <c r="C253" s="81" t="str">
        <f>IF(B253&gt;0,VLOOKUP(B253,Perkiraan!$A$6:$C$51,2,0),"-")</f>
        <v>-</v>
      </c>
      <c r="D253" s="358" t="str">
        <f>IF(B253&lt;&gt;"",C253&amp;"-"&amp;COUNTIF($C$5:C253,C253),"")</f>
        <v/>
      </c>
      <c r="E253" s="134"/>
      <c r="F253" s="134"/>
      <c r="G253" s="116"/>
      <c r="H253" s="177"/>
    </row>
    <row r="254" spans="1:8" ht="16.5" customHeight="1" x14ac:dyDescent="0.3">
      <c r="A254" s="153"/>
      <c r="B254" s="182"/>
      <c r="C254" s="81" t="str">
        <f>IF(B254&gt;0,VLOOKUP(B254,Perkiraan!$A$6:$C$51,2,0),"-")</f>
        <v>-</v>
      </c>
      <c r="D254" s="358" t="str">
        <f>IF(B254&lt;&gt;"",C254&amp;"-"&amp;COUNTIF($C$5:C254,C254),"")</f>
        <v/>
      </c>
      <c r="E254" s="134"/>
      <c r="F254" s="134"/>
      <c r="G254" s="176"/>
      <c r="H254" s="177"/>
    </row>
    <row r="255" spans="1:8" x14ac:dyDescent="0.3">
      <c r="A255" s="153"/>
      <c r="B255" s="182"/>
      <c r="C255" s="81" t="str">
        <f>IF(B255&gt;0,VLOOKUP(B255,Perkiraan!$A$6:$C$51,2,0),"-")</f>
        <v>-</v>
      </c>
      <c r="D255" s="358" t="str">
        <f>IF(B255&lt;&gt;"",C255&amp;"-"&amp;COUNTIF($C$5:C255,C255),"")</f>
        <v/>
      </c>
      <c r="E255" s="134"/>
      <c r="F255" s="134"/>
      <c r="G255" s="116"/>
      <c r="H255" s="177"/>
    </row>
    <row r="256" spans="1:8" ht="16.5" customHeight="1" x14ac:dyDescent="0.3">
      <c r="A256" s="153"/>
      <c r="B256" s="183"/>
      <c r="C256" s="81" t="str">
        <f>IF(B256&gt;0,VLOOKUP(B256,Perkiraan!$A$6:$C$51,2,0),"-")</f>
        <v>-</v>
      </c>
      <c r="D256" s="358" t="str">
        <f>IF(B256&lt;&gt;"",C256&amp;"-"&amp;COUNTIF($C$5:C256,C256),"")</f>
        <v/>
      </c>
      <c r="E256" s="134"/>
      <c r="F256" s="134"/>
      <c r="G256" s="176"/>
      <c r="H256" s="177"/>
    </row>
    <row r="257" spans="1:8" ht="16.5" customHeight="1" x14ac:dyDescent="0.3">
      <c r="A257" s="153"/>
      <c r="B257" s="183"/>
      <c r="C257" s="81" t="str">
        <f>IF(B257&gt;0,VLOOKUP(B257,Perkiraan!$A$6:$C$51,2,0),"-")</f>
        <v>-</v>
      </c>
      <c r="D257" s="358" t="str">
        <f>IF(B257&lt;&gt;"",C257&amp;"-"&amp;COUNTIF($C$5:C257,C257),"")</f>
        <v/>
      </c>
      <c r="E257" s="181"/>
      <c r="F257" s="181"/>
      <c r="G257" s="176"/>
      <c r="H257" s="177"/>
    </row>
    <row r="258" spans="1:8" ht="16.5" customHeight="1" x14ac:dyDescent="0.3">
      <c r="A258" s="153"/>
      <c r="B258" s="258"/>
      <c r="C258" s="81" t="str">
        <f>IF(B258&gt;0,VLOOKUP(B258,Perkiraan!$A$6:$C$51,2,0),"-")</f>
        <v>-</v>
      </c>
      <c r="D258" s="358" t="str">
        <f>IF(B258&lt;&gt;"",C258&amp;"-"&amp;COUNTIF($C$5:C258,C258),"")</f>
        <v/>
      </c>
      <c r="E258" s="134"/>
      <c r="F258" s="134"/>
      <c r="G258" s="176"/>
      <c r="H258" s="177"/>
    </row>
    <row r="259" spans="1:8" ht="16.5" customHeight="1" x14ac:dyDescent="0.3">
      <c r="A259" s="153"/>
      <c r="B259" s="183"/>
      <c r="C259" s="81" t="str">
        <f>IF(B259&gt;0,VLOOKUP(B259,Perkiraan!$A$6:$C$51,2,0),"-")</f>
        <v>-</v>
      </c>
      <c r="D259" s="358" t="str">
        <f>IF(B259&lt;&gt;"",C259&amp;"-"&amp;COUNTIF($C$5:C259,C259),"")</f>
        <v/>
      </c>
      <c r="E259" s="134"/>
      <c r="F259" s="134"/>
      <c r="G259" s="176"/>
      <c r="H259" s="177"/>
    </row>
    <row r="260" spans="1:8" ht="16.5" customHeight="1" x14ac:dyDescent="0.3">
      <c r="A260" s="153"/>
      <c r="B260" s="258"/>
      <c r="C260" s="81" t="str">
        <f>IF(B260&gt;0,VLOOKUP(B260,Perkiraan!$A$6:$C$51,2,0),"-")</f>
        <v>-</v>
      </c>
      <c r="D260" s="358" t="str">
        <f>IF(B260&lt;&gt;"",C260&amp;"-"&amp;COUNTIF($C$5:C260,C260),"")</f>
        <v/>
      </c>
      <c r="E260" s="134"/>
      <c r="F260" s="134"/>
      <c r="G260" s="176"/>
      <c r="H260" s="177"/>
    </row>
    <row r="261" spans="1:8" ht="16.5" customHeight="1" x14ac:dyDescent="0.3">
      <c r="A261" s="153"/>
      <c r="B261" s="183"/>
      <c r="C261" s="81" t="str">
        <f>IF(B261&gt;0,VLOOKUP(B261,Perkiraan!$A$6:$C$51,2,0),"-")</f>
        <v>-</v>
      </c>
      <c r="D261" s="358" t="str">
        <f>IF(B261&lt;&gt;"",C261&amp;"-"&amp;COUNTIF($C$5:C261,C261),"")</f>
        <v/>
      </c>
      <c r="E261" s="134"/>
      <c r="F261" s="134"/>
      <c r="G261" s="176"/>
      <c r="H261" s="177"/>
    </row>
    <row r="262" spans="1:8" ht="16.5" customHeight="1" x14ac:dyDescent="0.3">
      <c r="A262" s="153"/>
      <c r="B262" s="258"/>
      <c r="C262" s="81" t="str">
        <f>IF(B262&gt;0,VLOOKUP(B262,Perkiraan!$A$6:$C$51,2,0),"-")</f>
        <v>-</v>
      </c>
      <c r="D262" s="358" t="str">
        <f>IF(B262&lt;&gt;"",C262&amp;"-"&amp;COUNTIF($C$5:C262,C262),"")</f>
        <v/>
      </c>
      <c r="E262" s="134"/>
      <c r="F262" s="134"/>
      <c r="G262" s="176"/>
      <c r="H262" s="177"/>
    </row>
    <row r="263" spans="1:8" ht="16.5" customHeight="1" thickBot="1" x14ac:dyDescent="0.35">
      <c r="A263" s="344"/>
      <c r="B263" s="345"/>
      <c r="C263" s="346" t="str">
        <f>IF(B263&gt;0,VLOOKUP(B263,Perkiraan!$A$6:$C$51,2,0),"-")</f>
        <v>-</v>
      </c>
      <c r="D263" s="347" t="str">
        <f>IF(B263&lt;&gt;"",C263&amp;"-"&amp;COUNTIF($C$5:C263,C263),"")</f>
        <v/>
      </c>
      <c r="E263" s="348"/>
      <c r="F263" s="348"/>
      <c r="G263" s="349"/>
      <c r="H263" s="350"/>
    </row>
    <row r="264" spans="1:8" ht="16.5" customHeight="1" thickTop="1" x14ac:dyDescent="0.3">
      <c r="A264" s="267"/>
      <c r="B264" s="268"/>
      <c r="C264" s="76" t="str">
        <f>IF(B264&gt;0,VLOOKUP(B264,Perkiraan!$A$53:$C$65,2,0),"-")</f>
        <v>-</v>
      </c>
      <c r="D264" s="341" t="str">
        <f>IF(B264&lt;&gt;"",C264&amp;"-"&amp;COUNTIF($C$5:C264,C264),"")</f>
        <v/>
      </c>
      <c r="E264" s="269" t="s">
        <v>162</v>
      </c>
      <c r="F264" s="270"/>
      <c r="G264" s="271"/>
      <c r="H264" s="272"/>
    </row>
    <row r="265" spans="1:8" ht="16.5" customHeight="1" x14ac:dyDescent="0.3">
      <c r="A265" s="153"/>
      <c r="B265" s="183"/>
      <c r="C265" s="78" t="str">
        <f>IF(B265&gt;0,VLOOKUP(B265,Perkiraan!$A$53:$C$65,2,0),"-")</f>
        <v>-</v>
      </c>
      <c r="D265" s="358" t="str">
        <f>IF(B265&lt;&gt;"",C265&amp;"-"&amp;COUNTIF($C$5:C265,C265),"")</f>
        <v/>
      </c>
      <c r="E265" s="134"/>
      <c r="F265" s="134"/>
      <c r="G265" s="176"/>
      <c r="H265" s="177"/>
    </row>
    <row r="266" spans="1:8" ht="16.5" customHeight="1" x14ac:dyDescent="0.3">
      <c r="A266" s="153"/>
      <c r="B266" s="183"/>
      <c r="C266" s="78" t="str">
        <f>IF(B266&gt;0,VLOOKUP(B266,Perkiraan!$A$53:$C$65,2,0),"-")</f>
        <v>-</v>
      </c>
      <c r="D266" s="358" t="str">
        <f>IF(B266&lt;&gt;"",C266&amp;"-"&amp;COUNTIF($C$5:C266,C266),"")</f>
        <v/>
      </c>
      <c r="E266" s="134"/>
      <c r="F266" s="134"/>
      <c r="G266" s="176"/>
      <c r="H266" s="177"/>
    </row>
    <row r="267" spans="1:8" ht="16.5" customHeight="1" x14ac:dyDescent="0.3">
      <c r="A267" s="153"/>
      <c r="B267" s="183"/>
      <c r="C267" s="78" t="str">
        <f>IF(B267&gt;0,VLOOKUP(B267,Perkiraan!$A$53:$C$65,2,0),"-")</f>
        <v>-</v>
      </c>
      <c r="D267" s="358" t="str">
        <f>IF(B267&lt;&gt;"",C267&amp;"-"&amp;COUNTIF($C$5:C267,C267),"")</f>
        <v/>
      </c>
      <c r="E267" s="181"/>
      <c r="F267" s="181"/>
      <c r="G267" s="176"/>
      <c r="H267" s="177"/>
    </row>
    <row r="268" spans="1:8" ht="16.5" customHeight="1" x14ac:dyDescent="0.3">
      <c r="A268" s="153"/>
      <c r="B268" s="183"/>
      <c r="C268" s="78" t="str">
        <f>IF(B268&gt;0,VLOOKUP(B268,Perkiraan!$A$53:$C$65,2,0),"-")</f>
        <v>-</v>
      </c>
      <c r="D268" s="358" t="str">
        <f>IF(B268&lt;&gt;"",C268&amp;"-"&amp;COUNTIF($C$5:C268,C268),"")</f>
        <v/>
      </c>
      <c r="E268" s="134"/>
      <c r="F268" s="134"/>
      <c r="G268" s="176"/>
      <c r="H268" s="177"/>
    </row>
    <row r="269" spans="1:8" ht="16.5" customHeight="1" thickBot="1" x14ac:dyDescent="0.3">
      <c r="A269" s="344"/>
      <c r="B269" s="346"/>
      <c r="C269" s="76" t="str">
        <f>IF(B269&gt;0,VLOOKUP(B269,Perkiraan!$A$53:$C$65,2,0),"-")</f>
        <v>-</v>
      </c>
      <c r="D269" s="351" t="str">
        <f>IF(B269&lt;&gt;"",C269&amp;"-"&amp;COUNTIF($C$5:C269,C269),"")</f>
        <v/>
      </c>
      <c r="E269" s="348"/>
      <c r="F269" s="348"/>
      <c r="G269" s="352"/>
      <c r="H269" s="353"/>
    </row>
    <row r="270" spans="1:8" ht="16.5" customHeight="1" thickTop="1" x14ac:dyDescent="0.25">
      <c r="A270" s="388" t="s">
        <v>1</v>
      </c>
      <c r="B270" s="389"/>
      <c r="C270" s="389"/>
      <c r="D270" s="389"/>
      <c r="E270" s="390"/>
      <c r="F270" s="208"/>
      <c r="G270" s="117">
        <f>SUM(G149:G269)</f>
        <v>0</v>
      </c>
      <c r="H270" s="117">
        <f>SUM(H149:H269)</f>
        <v>0</v>
      </c>
    </row>
    <row r="271" spans="1:8" ht="16.5" customHeight="1" x14ac:dyDescent="0.25">
      <c r="A271" s="394" t="s">
        <v>2</v>
      </c>
      <c r="B271" s="395"/>
      <c r="C271" s="395"/>
      <c r="D271" s="395"/>
      <c r="E271" s="396"/>
      <c r="F271" s="210"/>
      <c r="G271" s="118">
        <f>IF(G270-H270&lt;0,H270-G270,0)</f>
        <v>0</v>
      </c>
      <c r="H271" s="119">
        <f>IF((G270-H270)&gt;0,G270-H270,0)</f>
        <v>0</v>
      </c>
    </row>
    <row r="272" spans="1:8" ht="16.5" customHeight="1" thickBot="1" x14ac:dyDescent="0.3">
      <c r="A272" s="384" t="s">
        <v>3</v>
      </c>
      <c r="B272" s="385"/>
      <c r="C272" s="385"/>
      <c r="D272" s="385"/>
      <c r="E272" s="386"/>
      <c r="F272" s="209"/>
      <c r="G272" s="120">
        <f>SUM(G270:G271)</f>
        <v>0</v>
      </c>
      <c r="H272" s="121">
        <f>SUM(H270:H271)</f>
        <v>0</v>
      </c>
    </row>
    <row r="273" spans="1:8" ht="16.5" customHeight="1" thickTop="1" x14ac:dyDescent="0.25">
      <c r="A273" s="91"/>
      <c r="B273" s="91"/>
      <c r="C273" s="91"/>
      <c r="D273" s="91"/>
      <c r="E273" s="2"/>
      <c r="F273" s="2"/>
      <c r="G273" s="25"/>
      <c r="H273" s="157"/>
    </row>
    <row r="274" spans="1:8" ht="16.5" customHeight="1" x14ac:dyDescent="0.25">
      <c r="A274" s="158" t="s">
        <v>77</v>
      </c>
      <c r="B274" s="91"/>
      <c r="C274" s="91"/>
      <c r="D274" s="91"/>
      <c r="E274" s="2"/>
      <c r="F274" s="2"/>
      <c r="G274" s="25"/>
      <c r="H274" s="157"/>
    </row>
    <row r="275" spans="1:8" ht="16.5" customHeight="1" x14ac:dyDescent="0.25">
      <c r="A275" s="91">
        <v>1</v>
      </c>
      <c r="B275" s="29" t="s">
        <v>74</v>
      </c>
      <c r="C275" s="91"/>
      <c r="D275" s="91"/>
      <c r="E275" s="2"/>
      <c r="F275" s="2"/>
      <c r="G275" s="159">
        <f>IF(H271&gt;0,H271,-G271)</f>
        <v>0</v>
      </c>
      <c r="H275" s="157"/>
    </row>
    <row r="276" spans="1:8" ht="16.5" customHeight="1" x14ac:dyDescent="0.25">
      <c r="A276" s="91">
        <v>2</v>
      </c>
      <c r="B276" s="29" t="s">
        <v>75</v>
      </c>
      <c r="C276" s="91"/>
      <c r="D276" s="91"/>
      <c r="E276" s="2"/>
      <c r="F276" s="2"/>
      <c r="G276" s="160">
        <f>Bank!H78</f>
        <v>0</v>
      </c>
      <c r="H276" s="157"/>
    </row>
    <row r="277" spans="1:8" ht="16.5" customHeight="1" x14ac:dyDescent="0.25">
      <c r="A277" s="91"/>
      <c r="B277" s="158" t="s">
        <v>76</v>
      </c>
      <c r="C277" s="92"/>
      <c r="D277" s="92"/>
      <c r="E277" s="2"/>
      <c r="F277" s="2"/>
      <c r="G277" s="161">
        <f>SUM(G275:G276)</f>
        <v>0</v>
      </c>
      <c r="H277" s="157"/>
    </row>
    <row r="278" spans="1:8" ht="16.5" customHeight="1" x14ac:dyDescent="0.25">
      <c r="A278" s="91"/>
      <c r="B278" s="91"/>
      <c r="C278" s="91"/>
      <c r="D278" s="91"/>
      <c r="E278" s="2"/>
      <c r="F278" s="2"/>
      <c r="G278" s="25"/>
      <c r="H278" s="157"/>
    </row>
    <row r="279" spans="1:8" ht="16.5" customHeight="1" x14ac:dyDescent="0.25">
      <c r="A279" s="91"/>
      <c r="B279" s="25"/>
      <c r="C279" s="25"/>
      <c r="D279" s="25"/>
      <c r="E279" s="25"/>
      <c r="F279" s="25"/>
      <c r="G279" s="128" t="str">
        <f>CONCATENATE(Data!D8,Data!G13,Data!G2,Data!D3)</f>
        <v>Semarang, 28 Februari 2025</v>
      </c>
    </row>
    <row r="280" spans="1:8" ht="16.5" customHeight="1" x14ac:dyDescent="0.25">
      <c r="A280" s="91"/>
      <c r="B280" s="29" t="str">
        <f>B137</f>
        <v>Mengetahui :</v>
      </c>
      <c r="C280" s="91"/>
      <c r="D280" s="91"/>
      <c r="E280" s="122"/>
      <c r="F280" s="122"/>
      <c r="G280" s="29"/>
      <c r="H280" s="157"/>
    </row>
    <row r="281" spans="1:8" ht="16.5" customHeight="1" x14ac:dyDescent="0.25">
      <c r="A281" s="91"/>
      <c r="B281" s="29" t="str">
        <f>B138</f>
        <v>Pemimpin Komunitas</v>
      </c>
      <c r="C281" s="2"/>
      <c r="D281" s="2"/>
      <c r="E281" s="123"/>
      <c r="F281" s="123"/>
      <c r="G281" s="29" t="str">
        <f>G138</f>
        <v>Bendahara Komunitas</v>
      </c>
      <c r="H281" s="2"/>
    </row>
    <row r="282" spans="1:8" ht="16.5" customHeight="1" x14ac:dyDescent="0.25">
      <c r="A282" s="91"/>
      <c r="B282" s="29"/>
      <c r="C282" s="2"/>
      <c r="D282" s="2"/>
      <c r="E282" s="124"/>
      <c r="F282" s="124"/>
      <c r="G282" s="162"/>
      <c r="H282" s="124"/>
    </row>
    <row r="283" spans="1:8" ht="16.5" customHeight="1" x14ac:dyDescent="0.25">
      <c r="A283" s="91"/>
      <c r="B283" s="29"/>
      <c r="C283" s="124"/>
      <c r="D283" s="124"/>
      <c r="E283" s="25"/>
      <c r="F283" s="25"/>
      <c r="G283" s="163"/>
      <c r="H283" s="65"/>
    </row>
    <row r="284" spans="1:8" ht="16.5" customHeight="1" x14ac:dyDescent="0.25">
      <c r="A284" s="91"/>
      <c r="B284" s="29"/>
      <c r="C284" s="25"/>
      <c r="D284" s="25"/>
      <c r="E284" s="126"/>
      <c r="F284" s="126"/>
      <c r="G284" s="163"/>
      <c r="H284" s="157"/>
    </row>
    <row r="285" spans="1:8" ht="16.5" customHeight="1" x14ac:dyDescent="0.25">
      <c r="A285" s="91"/>
      <c r="B285" s="29">
        <f>B142</f>
        <v>0</v>
      </c>
      <c r="C285" s="25"/>
      <c r="D285" s="25"/>
      <c r="E285" s="2"/>
      <c r="F285" s="2"/>
      <c r="G285" s="29">
        <f>G142</f>
        <v>0</v>
      </c>
      <c r="H285" s="2"/>
    </row>
    <row r="286" spans="1:8" ht="16.5" customHeight="1" x14ac:dyDescent="0.25">
      <c r="A286" s="91"/>
      <c r="B286" s="91"/>
      <c r="C286" s="2"/>
      <c r="D286" s="2"/>
      <c r="E286" s="2"/>
      <c r="F286" s="2"/>
      <c r="G286" s="2"/>
      <c r="H286" s="65"/>
    </row>
    <row r="287" spans="1:8" ht="16.5" customHeight="1" x14ac:dyDescent="0.25">
      <c r="A287" s="374" t="str">
        <f>A144</f>
        <v>KOMUNITAS FIC CANDI</v>
      </c>
      <c r="B287" s="374"/>
      <c r="C287" s="374"/>
      <c r="D287" s="374"/>
      <c r="E287" s="374"/>
      <c r="F287" s="374"/>
      <c r="G287" s="374"/>
      <c r="H287" s="374"/>
    </row>
    <row r="288" spans="1:8" ht="16.5" customHeight="1" x14ac:dyDescent="0.25">
      <c r="A288" s="374" t="str">
        <f>A145</f>
        <v xml:space="preserve">LAPORAN KAS HARIAN </v>
      </c>
      <c r="B288" s="374"/>
      <c r="C288" s="374"/>
      <c r="D288" s="374"/>
      <c r="E288" s="374"/>
      <c r="F288" s="374"/>
      <c r="G288" s="374"/>
      <c r="H288" s="374"/>
    </row>
    <row r="289" spans="1:8" ht="16.5" customHeight="1" x14ac:dyDescent="0.25">
      <c r="A289" s="387" t="str">
        <f>CONCATENATE("BULAN MARET"," ",Data!D3)</f>
        <v>BULAN MARET 2025</v>
      </c>
      <c r="B289" s="387"/>
      <c r="C289" s="387"/>
      <c r="D289" s="387"/>
      <c r="E289" s="387"/>
      <c r="F289" s="387"/>
      <c r="G289" s="387"/>
      <c r="H289" s="387"/>
    </row>
    <row r="290" spans="1:8" ht="16.5" customHeight="1" x14ac:dyDescent="0.25">
      <c r="A290" s="145"/>
      <c r="B290" s="145"/>
      <c r="C290" s="145"/>
      <c r="D290" s="145"/>
      <c r="E290" s="145"/>
      <c r="F290" s="145"/>
      <c r="G290" s="145"/>
      <c r="H290" s="145"/>
    </row>
    <row r="291" spans="1:8" ht="31.5" x14ac:dyDescent="0.25">
      <c r="A291" s="114" t="str">
        <f t="shared" ref="A291:H291" si="1">A148</f>
        <v>Tgl</v>
      </c>
      <c r="B291" s="114" t="str">
        <f t="shared" si="1"/>
        <v>Pos</v>
      </c>
      <c r="C291" s="115" t="str">
        <f t="shared" si="1"/>
        <v>Kode Perkiraan</v>
      </c>
      <c r="D291" s="115" t="str">
        <f t="shared" si="1"/>
        <v>Akun</v>
      </c>
      <c r="E291" s="114" t="str">
        <f t="shared" si="1"/>
        <v>Keterangan</v>
      </c>
      <c r="F291" s="114" t="str">
        <f t="shared" si="1"/>
        <v>Reff</v>
      </c>
      <c r="G291" s="114" t="str">
        <f t="shared" si="1"/>
        <v>Penerimaan</v>
      </c>
      <c r="H291" s="114" t="str">
        <f t="shared" si="1"/>
        <v>Pengeluaran</v>
      </c>
    </row>
    <row r="292" spans="1:8" ht="16.5" customHeight="1" x14ac:dyDescent="0.25">
      <c r="A292" s="73">
        <v>1</v>
      </c>
      <c r="B292" s="257" t="s">
        <v>17</v>
      </c>
      <c r="C292" s="257">
        <f>IF(B292&gt;0,VLOOKUP(B292,Perkiraan!$A$6:$C$51,2,0),"-")</f>
        <v>110100</v>
      </c>
      <c r="D292" s="325" t="str">
        <f>IF(B292&lt;&gt;"",C292&amp;"-"&amp;COUNTIF($C$5:C292,C292),"")</f>
        <v>110100-3</v>
      </c>
      <c r="E292" s="164" t="s">
        <v>38</v>
      </c>
      <c r="F292" s="164"/>
      <c r="G292" s="165">
        <f>IF(H271&gt;0,H271,0)</f>
        <v>0</v>
      </c>
      <c r="H292" s="165">
        <f>IF(G271&gt;0,G271,0)</f>
        <v>0</v>
      </c>
    </row>
    <row r="293" spans="1:8" ht="16.5" customHeight="1" x14ac:dyDescent="0.3">
      <c r="A293" s="153"/>
      <c r="B293" s="81"/>
      <c r="C293" s="81" t="str">
        <f>IF(B293&gt;0,VLOOKUP(B293,Perkiraan!$A$6:$C$51,2,0),"-")</f>
        <v>-</v>
      </c>
      <c r="D293" s="358" t="str">
        <f>IF(B293&lt;&gt;"",C293&amp;"-"&amp;COUNTIF($C$5:C293,C293),"")</f>
        <v/>
      </c>
      <c r="E293" s="254"/>
      <c r="F293" s="254"/>
      <c r="G293" s="255"/>
      <c r="H293" s="256"/>
    </row>
    <row r="294" spans="1:8" ht="16.5" customHeight="1" x14ac:dyDescent="0.3">
      <c r="A294" s="153"/>
      <c r="B294" s="81"/>
      <c r="C294" s="81" t="str">
        <f>IF(B294&gt;0,VLOOKUP(B294,Perkiraan!$A$6:$C$51,2,0),"-")</f>
        <v>-</v>
      </c>
      <c r="D294" s="358" t="str">
        <f>IF(B294&lt;&gt;"",C294&amp;"-"&amp;COUNTIF($C$5:C294,C294),"")</f>
        <v/>
      </c>
      <c r="E294" s="254"/>
      <c r="F294" s="254"/>
      <c r="G294" s="255"/>
      <c r="H294" s="256"/>
    </row>
    <row r="295" spans="1:8" ht="16.5" customHeight="1" x14ac:dyDescent="0.3">
      <c r="A295" s="153"/>
      <c r="B295" s="81"/>
      <c r="C295" s="81" t="str">
        <f>IF(B295&gt;0,VLOOKUP(B295,Perkiraan!$A$6:$C$51,2,0),"-")</f>
        <v>-</v>
      </c>
      <c r="D295" s="358" t="str">
        <f>IF(B295&lt;&gt;"",C295&amp;"-"&amp;COUNTIF($C$5:C295,C295),"")</f>
        <v/>
      </c>
      <c r="E295" s="254"/>
      <c r="F295" s="254"/>
      <c r="G295" s="255"/>
      <c r="H295" s="256"/>
    </row>
    <row r="296" spans="1:8" ht="16.5" customHeight="1" x14ac:dyDescent="0.3">
      <c r="A296" s="153"/>
      <c r="B296" s="81"/>
      <c r="C296" s="81" t="str">
        <f>IF(B296&gt;0,VLOOKUP(B296,Perkiraan!$A$6:$C$51,2,0),"-")</f>
        <v>-</v>
      </c>
      <c r="D296" s="358" t="str">
        <f>IF(B296&lt;&gt;"",C296&amp;"-"&amp;COUNTIF($C$5:C296,C296),"")</f>
        <v/>
      </c>
      <c r="E296" s="254"/>
      <c r="F296" s="254"/>
      <c r="G296" s="255"/>
      <c r="H296" s="256"/>
    </row>
    <row r="297" spans="1:8" ht="16.5" customHeight="1" x14ac:dyDescent="0.3">
      <c r="A297" s="153"/>
      <c r="B297" s="81"/>
      <c r="C297" s="81" t="str">
        <f>IF(B297&gt;0,VLOOKUP(B297,Perkiraan!$A$6:$C$51,2,0),"-")</f>
        <v>-</v>
      </c>
      <c r="D297" s="358" t="str">
        <f>IF(B297&lt;&gt;"",C297&amp;"-"&amp;COUNTIF($C$5:C297,C297),"")</f>
        <v/>
      </c>
      <c r="E297" s="254"/>
      <c r="F297" s="254"/>
      <c r="G297" s="255"/>
      <c r="H297" s="256"/>
    </row>
    <row r="298" spans="1:8" ht="16.5" customHeight="1" x14ac:dyDescent="0.3">
      <c r="A298" s="153"/>
      <c r="B298" s="81"/>
      <c r="C298" s="81" t="str">
        <f>IF(B298&gt;0,VLOOKUP(B298,Perkiraan!$A$6:$C$51,2,0),"-")</f>
        <v>-</v>
      </c>
      <c r="D298" s="358" t="str">
        <f>IF(B298&lt;&gt;"",C298&amp;"-"&amp;COUNTIF($C$5:C298,C298),"")</f>
        <v/>
      </c>
      <c r="E298" s="254"/>
      <c r="F298" s="254"/>
      <c r="G298" s="255"/>
      <c r="H298" s="256"/>
    </row>
    <row r="299" spans="1:8" ht="16.5" customHeight="1" x14ac:dyDescent="0.3">
      <c r="A299" s="153"/>
      <c r="B299" s="81"/>
      <c r="C299" s="81" t="str">
        <f>IF(B299&gt;0,VLOOKUP(B299,Perkiraan!$A$6:$C$51,2,0),"-")</f>
        <v>-</v>
      </c>
      <c r="D299" s="358" t="str">
        <f>IF(B299&lt;&gt;"",C299&amp;"-"&amp;COUNTIF($C$5:C299,C299),"")</f>
        <v/>
      </c>
      <c r="E299" s="254"/>
      <c r="F299" s="254"/>
      <c r="G299" s="255"/>
      <c r="H299" s="256"/>
    </row>
    <row r="300" spans="1:8" ht="16.5" customHeight="1" x14ac:dyDescent="0.3">
      <c r="A300" s="153"/>
      <c r="B300" s="81"/>
      <c r="C300" s="81" t="str">
        <f>IF(B300&gt;0,VLOOKUP(B300,Perkiraan!$A$6:$C$51,2,0),"-")</f>
        <v>-</v>
      </c>
      <c r="D300" s="358" t="str">
        <f>IF(B300&lt;&gt;"",C300&amp;"-"&amp;COUNTIF($C$5:C300,C300),"")</f>
        <v/>
      </c>
      <c r="E300" s="254"/>
      <c r="F300" s="254"/>
      <c r="G300" s="255"/>
      <c r="H300" s="256"/>
    </row>
    <row r="301" spans="1:8" ht="16.5" customHeight="1" x14ac:dyDescent="0.3">
      <c r="A301" s="153"/>
      <c r="B301" s="81"/>
      <c r="C301" s="81" t="str">
        <f>IF(B301&gt;0,VLOOKUP(B301,Perkiraan!$A$6:$C$51,2,0),"-")</f>
        <v>-</v>
      </c>
      <c r="D301" s="358" t="str">
        <f>IF(B301&lt;&gt;"",C301&amp;"-"&amp;COUNTIF($C$5:C301,C301),"")</f>
        <v/>
      </c>
      <c r="E301" s="254"/>
      <c r="F301" s="254"/>
      <c r="G301" s="255"/>
      <c r="H301" s="256"/>
    </row>
    <row r="302" spans="1:8" ht="16.5" customHeight="1" x14ac:dyDescent="0.3">
      <c r="A302" s="153"/>
      <c r="B302" s="81"/>
      <c r="C302" s="81" t="str">
        <f>IF(B302&gt;0,VLOOKUP(B302,Perkiraan!$A$6:$C$51,2,0),"-")</f>
        <v>-</v>
      </c>
      <c r="D302" s="358" t="str">
        <f>IF(B302&lt;&gt;"",C302&amp;"-"&amp;COUNTIF($C$5:C302,C302),"")</f>
        <v/>
      </c>
      <c r="E302" s="254"/>
      <c r="F302" s="254"/>
      <c r="G302" s="255"/>
      <c r="H302" s="256"/>
    </row>
    <row r="303" spans="1:8" ht="16.5" customHeight="1" x14ac:dyDescent="0.3">
      <c r="A303" s="153"/>
      <c r="B303" s="81"/>
      <c r="C303" s="81" t="str">
        <f>IF(B303&gt;0,VLOOKUP(B303,Perkiraan!$A$6:$C$51,2,0),"-")</f>
        <v>-</v>
      </c>
      <c r="D303" s="358" t="str">
        <f>IF(B303&lt;&gt;"",C303&amp;"-"&amp;COUNTIF($C$5:C303,C303),"")</f>
        <v/>
      </c>
      <c r="E303" s="254"/>
      <c r="F303" s="254"/>
      <c r="G303" s="255"/>
      <c r="H303" s="256"/>
    </row>
    <row r="304" spans="1:8" ht="16.5" customHeight="1" x14ac:dyDescent="0.3">
      <c r="A304" s="153"/>
      <c r="B304" s="81"/>
      <c r="C304" s="81" t="str">
        <f>IF(B304&gt;0,VLOOKUP(B304,Perkiraan!$A$6:$C$51,2,0),"-")</f>
        <v>-</v>
      </c>
      <c r="D304" s="358" t="str">
        <f>IF(B304&lt;&gt;"",C304&amp;"-"&amp;COUNTIF($C$5:C304,C304),"")</f>
        <v/>
      </c>
      <c r="E304" s="254"/>
      <c r="F304" s="254"/>
      <c r="G304" s="255"/>
      <c r="H304" s="256"/>
    </row>
    <row r="305" spans="1:8" ht="16.5" customHeight="1" x14ac:dyDescent="0.3">
      <c r="A305" s="153"/>
      <c r="B305" s="81"/>
      <c r="C305" s="81" t="str">
        <f>IF(B305&gt;0,VLOOKUP(B305,Perkiraan!$A$6:$C$51,2,0),"-")</f>
        <v>-</v>
      </c>
      <c r="D305" s="358" t="str">
        <f>IF(B305&lt;&gt;"",C305&amp;"-"&amp;COUNTIF($C$5:C305,C305),"")</f>
        <v/>
      </c>
      <c r="E305" s="254"/>
      <c r="F305" s="254"/>
      <c r="G305" s="255"/>
      <c r="H305" s="256"/>
    </row>
    <row r="306" spans="1:8" ht="16.5" customHeight="1" x14ac:dyDescent="0.3">
      <c r="A306" s="153"/>
      <c r="B306" s="81"/>
      <c r="C306" s="81" t="str">
        <f>IF(B306&gt;0,VLOOKUP(B306,Perkiraan!$A$6:$C$51,2,0),"-")</f>
        <v>-</v>
      </c>
      <c r="D306" s="358" t="str">
        <f>IF(B306&lt;&gt;"",C306&amp;"-"&amp;COUNTIF($C$5:C306,C306),"")</f>
        <v/>
      </c>
      <c r="E306" s="254"/>
      <c r="F306" s="254"/>
      <c r="G306" s="255"/>
      <c r="H306" s="256"/>
    </row>
    <row r="307" spans="1:8" ht="16.5" customHeight="1" x14ac:dyDescent="0.3">
      <c r="A307" s="153"/>
      <c r="B307" s="81"/>
      <c r="C307" s="81" t="str">
        <f>IF(B307&gt;0,VLOOKUP(B307,Perkiraan!$A$6:$C$51,2,0),"-")</f>
        <v>-</v>
      </c>
      <c r="D307" s="358" t="str">
        <f>IF(B307&lt;&gt;"",C307&amp;"-"&amp;COUNTIF($C$5:C307,C307),"")</f>
        <v/>
      </c>
      <c r="E307" s="254"/>
      <c r="F307" s="254"/>
      <c r="G307" s="255"/>
      <c r="H307" s="256"/>
    </row>
    <row r="308" spans="1:8" ht="16.5" customHeight="1" x14ac:dyDescent="0.3">
      <c r="A308" s="153"/>
      <c r="B308" s="81"/>
      <c r="C308" s="81" t="str">
        <f>IF(B308&gt;0,VLOOKUP(B308,Perkiraan!$A$6:$C$51,2,0),"-")</f>
        <v>-</v>
      </c>
      <c r="D308" s="358" t="str">
        <f>IF(B308&lt;&gt;"",C308&amp;"-"&amp;COUNTIF($C$5:C308,C308),"")</f>
        <v/>
      </c>
      <c r="E308" s="254"/>
      <c r="F308" s="254"/>
      <c r="G308" s="255"/>
      <c r="H308" s="256"/>
    </row>
    <row r="309" spans="1:8" ht="16.5" customHeight="1" x14ac:dyDescent="0.3">
      <c r="A309" s="153"/>
      <c r="B309" s="81"/>
      <c r="C309" s="81" t="str">
        <f>IF(B309&gt;0,VLOOKUP(B309,Perkiraan!$A$6:$C$51,2,0),"-")</f>
        <v>-</v>
      </c>
      <c r="D309" s="358" t="str">
        <f>IF(B309&lt;&gt;"",C309&amp;"-"&amp;COUNTIF($C$5:C309,C309),"")</f>
        <v/>
      </c>
      <c r="E309" s="254"/>
      <c r="F309" s="254"/>
      <c r="G309" s="255"/>
      <c r="H309" s="256"/>
    </row>
    <row r="310" spans="1:8" ht="16.5" customHeight="1" x14ac:dyDescent="0.3">
      <c r="A310" s="153"/>
      <c r="B310" s="81"/>
      <c r="C310" s="81" t="str">
        <f>IF(B310&gt;0,VLOOKUP(B310,Perkiraan!$A$6:$C$51,2,0),"-")</f>
        <v>-</v>
      </c>
      <c r="D310" s="358" t="str">
        <f>IF(B310&lt;&gt;"",C310&amp;"-"&amp;COUNTIF($C$5:C310,C310),"")</f>
        <v/>
      </c>
      <c r="E310" s="254"/>
      <c r="F310" s="254"/>
      <c r="G310" s="255"/>
      <c r="H310" s="256"/>
    </row>
    <row r="311" spans="1:8" ht="16.5" customHeight="1" x14ac:dyDescent="0.3">
      <c r="A311" s="153"/>
      <c r="B311" s="81"/>
      <c r="C311" s="81" t="str">
        <f>IF(B311&gt;0,VLOOKUP(B311,Perkiraan!$A$6:$C$51,2,0),"-")</f>
        <v>-</v>
      </c>
      <c r="D311" s="358" t="str">
        <f>IF(B311&lt;&gt;"",C311&amp;"-"&amp;COUNTIF($C$5:C311,C311),"")</f>
        <v/>
      </c>
      <c r="E311" s="254"/>
      <c r="F311" s="254"/>
      <c r="G311" s="255"/>
      <c r="H311" s="256"/>
    </row>
    <row r="312" spans="1:8" ht="16.5" customHeight="1" x14ac:dyDescent="0.3">
      <c r="A312" s="153"/>
      <c r="B312" s="81"/>
      <c r="C312" s="81" t="str">
        <f>IF(B312&gt;0,VLOOKUP(B312,Perkiraan!$A$6:$C$51,2,0),"-")</f>
        <v>-</v>
      </c>
      <c r="D312" s="358" t="str">
        <f>IF(B312&lt;&gt;"",C312&amp;"-"&amp;COUNTIF($C$5:C312,C312),"")</f>
        <v/>
      </c>
      <c r="E312" s="254"/>
      <c r="F312" s="254"/>
      <c r="G312" s="255"/>
      <c r="H312" s="256"/>
    </row>
    <row r="313" spans="1:8" ht="16.5" customHeight="1" x14ac:dyDescent="0.3">
      <c r="A313" s="153"/>
      <c r="B313" s="81"/>
      <c r="C313" s="81" t="str">
        <f>IF(B313&gt;0,VLOOKUP(B313,Perkiraan!$A$6:$C$51,2,0),"-")</f>
        <v>-</v>
      </c>
      <c r="D313" s="358" t="str">
        <f>IF(B313&lt;&gt;"",C313&amp;"-"&amp;COUNTIF($C$5:C313,C313),"")</f>
        <v/>
      </c>
      <c r="E313" s="254"/>
      <c r="F313" s="254"/>
      <c r="G313" s="255"/>
      <c r="H313" s="256"/>
    </row>
    <row r="314" spans="1:8" ht="16.5" customHeight="1" x14ac:dyDescent="0.3">
      <c r="A314" s="153"/>
      <c r="B314" s="81"/>
      <c r="C314" s="81" t="str">
        <f>IF(B314&gt;0,VLOOKUP(B314,Perkiraan!$A$6:$C$51,2,0),"-")</f>
        <v>-</v>
      </c>
      <c r="D314" s="358" t="str">
        <f>IF(B314&lt;&gt;"",C314&amp;"-"&amp;COUNTIF($C$5:C314,C314),"")</f>
        <v/>
      </c>
      <c r="E314" s="254"/>
      <c r="F314" s="254"/>
      <c r="G314" s="255"/>
      <c r="H314" s="256"/>
    </row>
    <row r="315" spans="1:8" ht="16.5" customHeight="1" x14ac:dyDescent="0.3">
      <c r="A315" s="153"/>
      <c r="B315" s="81"/>
      <c r="C315" s="81" t="str">
        <f>IF(B315&gt;0,VLOOKUP(B315,Perkiraan!$A$6:$C$51,2,0),"-")</f>
        <v>-</v>
      </c>
      <c r="D315" s="358" t="str">
        <f>IF(B315&lt;&gt;"",C315&amp;"-"&amp;COUNTIF($C$5:C315,C315),"")</f>
        <v/>
      </c>
      <c r="E315" s="254"/>
      <c r="F315" s="254"/>
      <c r="G315" s="255"/>
      <c r="H315" s="256"/>
    </row>
    <row r="316" spans="1:8" ht="16.5" customHeight="1" x14ac:dyDescent="0.3">
      <c r="A316" s="153"/>
      <c r="B316" s="81"/>
      <c r="C316" s="81" t="str">
        <f>IF(B316&gt;0,VLOOKUP(B316,Perkiraan!$A$6:$C$51,2,0),"-")</f>
        <v>-</v>
      </c>
      <c r="D316" s="358" t="str">
        <f>IF(B316&lt;&gt;"",C316&amp;"-"&amp;COUNTIF($C$5:C316,C316),"")</f>
        <v/>
      </c>
      <c r="E316" s="254"/>
      <c r="F316" s="254"/>
      <c r="G316" s="255"/>
      <c r="H316" s="256"/>
    </row>
    <row r="317" spans="1:8" ht="16.5" customHeight="1" x14ac:dyDescent="0.3">
      <c r="A317" s="153"/>
      <c r="B317" s="81"/>
      <c r="C317" s="81" t="str">
        <f>IF(B317&gt;0,VLOOKUP(B317,Perkiraan!$A$6:$C$51,2,0),"-")</f>
        <v>-</v>
      </c>
      <c r="D317" s="358" t="str">
        <f>IF(B317&lt;&gt;"",C317&amp;"-"&amp;COUNTIF($C$5:C317,C317),"")</f>
        <v/>
      </c>
      <c r="E317" s="254"/>
      <c r="F317" s="254"/>
      <c r="G317" s="255"/>
      <c r="H317" s="256"/>
    </row>
    <row r="318" spans="1:8" ht="16.5" customHeight="1" x14ac:dyDescent="0.3">
      <c r="A318" s="153"/>
      <c r="B318" s="81"/>
      <c r="C318" s="81" t="str">
        <f>IF(B318&gt;0,VLOOKUP(B318,Perkiraan!$A$6:$C$51,2,0),"-")</f>
        <v>-</v>
      </c>
      <c r="D318" s="358" t="str">
        <f>IF(B318&lt;&gt;"",C318&amp;"-"&amp;COUNTIF($C$5:C318,C318),"")</f>
        <v/>
      </c>
      <c r="E318" s="254"/>
      <c r="F318" s="254"/>
      <c r="G318" s="255"/>
      <c r="H318" s="256"/>
    </row>
    <row r="319" spans="1:8" ht="16.5" customHeight="1" x14ac:dyDescent="0.3">
      <c r="A319" s="153"/>
      <c r="B319" s="81"/>
      <c r="C319" s="81" t="str">
        <f>IF(B319&gt;0,VLOOKUP(B319,Perkiraan!$A$6:$C$51,2,0),"-")</f>
        <v>-</v>
      </c>
      <c r="D319" s="358" t="str">
        <f>IF(B319&lt;&gt;"",C319&amp;"-"&amp;COUNTIF($C$5:C319,C319),"")</f>
        <v/>
      </c>
      <c r="E319" s="254"/>
      <c r="F319" s="254"/>
      <c r="G319" s="255"/>
      <c r="H319" s="256"/>
    </row>
    <row r="320" spans="1:8" ht="16.5" customHeight="1" x14ac:dyDescent="0.3">
      <c r="A320" s="153"/>
      <c r="B320" s="81"/>
      <c r="C320" s="81" t="str">
        <f>IF(B320&gt;0,VLOOKUP(B320,Perkiraan!$A$6:$C$51,2,0),"-")</f>
        <v>-</v>
      </c>
      <c r="D320" s="358" t="str">
        <f>IF(B320&lt;&gt;"",C320&amp;"-"&amp;COUNTIF($C$5:C320,C320),"")</f>
        <v/>
      </c>
      <c r="E320" s="254"/>
      <c r="F320" s="254"/>
      <c r="G320" s="255"/>
      <c r="H320" s="256"/>
    </row>
    <row r="321" spans="1:8" ht="16.5" customHeight="1" x14ac:dyDescent="0.3">
      <c r="A321" s="153"/>
      <c r="B321" s="81"/>
      <c r="C321" s="81" t="str">
        <f>IF(B321&gt;0,VLOOKUP(B321,Perkiraan!$A$6:$C$51,2,0),"-")</f>
        <v>-</v>
      </c>
      <c r="D321" s="358" t="str">
        <f>IF(B321&lt;&gt;"",C321&amp;"-"&amp;COUNTIF($C$5:C321,C321),"")</f>
        <v/>
      </c>
      <c r="E321" s="254"/>
      <c r="F321" s="254"/>
      <c r="G321" s="255"/>
      <c r="H321" s="256"/>
    </row>
    <row r="322" spans="1:8" ht="16.5" customHeight="1" x14ac:dyDescent="0.3">
      <c r="A322" s="153"/>
      <c r="B322" s="81"/>
      <c r="C322" s="81" t="str">
        <f>IF(B322&gt;0,VLOOKUP(B322,Perkiraan!$A$6:$C$51,2,0),"-")</f>
        <v>-</v>
      </c>
      <c r="D322" s="358" t="str">
        <f>IF(B322&lt;&gt;"",C322&amp;"-"&amp;COUNTIF($C$5:C322,C322),"")</f>
        <v/>
      </c>
      <c r="E322" s="254"/>
      <c r="F322" s="254"/>
      <c r="G322" s="255"/>
      <c r="H322" s="256"/>
    </row>
    <row r="323" spans="1:8" ht="16.5" customHeight="1" x14ac:dyDescent="0.3">
      <c r="A323" s="153"/>
      <c r="B323" s="81"/>
      <c r="C323" s="81" t="str">
        <f>IF(B323&gt;0,VLOOKUP(B323,Perkiraan!$A$6:$C$51,2,0),"-")</f>
        <v>-</v>
      </c>
      <c r="D323" s="358" t="str">
        <f>IF(B323&lt;&gt;"",C323&amp;"-"&amp;COUNTIF($C$5:C323,C323),"")</f>
        <v/>
      </c>
      <c r="E323" s="254"/>
      <c r="F323" s="254"/>
      <c r="G323" s="255"/>
      <c r="H323" s="256"/>
    </row>
    <row r="324" spans="1:8" ht="16.5" customHeight="1" x14ac:dyDescent="0.3">
      <c r="A324" s="153"/>
      <c r="B324" s="81"/>
      <c r="C324" s="81" t="str">
        <f>IF(B324&gt;0,VLOOKUP(B324,Perkiraan!$A$6:$C$51,2,0),"-")</f>
        <v>-</v>
      </c>
      <c r="D324" s="358" t="str">
        <f>IF(B324&lt;&gt;"",C324&amp;"-"&amp;COUNTIF($C$5:C324,C324),"")</f>
        <v/>
      </c>
      <c r="E324" s="254"/>
      <c r="F324" s="254"/>
      <c r="G324" s="255"/>
      <c r="H324" s="256"/>
    </row>
    <row r="325" spans="1:8" ht="16.5" customHeight="1" x14ac:dyDescent="0.3">
      <c r="A325" s="153"/>
      <c r="B325" s="81"/>
      <c r="C325" s="81" t="str">
        <f>IF(B325&gt;0,VLOOKUP(B325,Perkiraan!$A$6:$C$51,2,0),"-")</f>
        <v>-</v>
      </c>
      <c r="D325" s="358" t="str">
        <f>IF(B325&lt;&gt;"",C325&amp;"-"&amp;COUNTIF($C$5:C325,C325),"")</f>
        <v/>
      </c>
      <c r="E325" s="254"/>
      <c r="F325" s="254"/>
      <c r="G325" s="255"/>
      <c r="H325" s="256"/>
    </row>
    <row r="326" spans="1:8" ht="16.5" customHeight="1" x14ac:dyDescent="0.3">
      <c r="A326" s="153"/>
      <c r="B326" s="81"/>
      <c r="C326" s="81" t="str">
        <f>IF(B326&gt;0,VLOOKUP(B326,Perkiraan!$A$6:$C$51,2,0),"-")</f>
        <v>-</v>
      </c>
      <c r="D326" s="358" t="str">
        <f>IF(B326&lt;&gt;"",C326&amp;"-"&amp;COUNTIF($C$5:C326,C326),"")</f>
        <v/>
      </c>
      <c r="E326" s="254"/>
      <c r="F326" s="254"/>
      <c r="G326" s="255"/>
      <c r="H326" s="256"/>
    </row>
    <row r="327" spans="1:8" ht="16.5" customHeight="1" x14ac:dyDescent="0.3">
      <c r="A327" s="153"/>
      <c r="B327" s="81"/>
      <c r="C327" s="81" t="str">
        <f>IF(B327&gt;0,VLOOKUP(B327,Perkiraan!$A$6:$C$51,2,0),"-")</f>
        <v>-</v>
      </c>
      <c r="D327" s="358" t="str">
        <f>IF(B327&lt;&gt;"",C327&amp;"-"&amp;COUNTIF($C$5:C327,C327),"")</f>
        <v/>
      </c>
      <c r="E327" s="254"/>
      <c r="F327" s="254"/>
      <c r="G327" s="255"/>
      <c r="H327" s="256"/>
    </row>
    <row r="328" spans="1:8" ht="16.5" customHeight="1" x14ac:dyDescent="0.3">
      <c r="A328" s="153"/>
      <c r="B328" s="81"/>
      <c r="C328" s="81" t="str">
        <f>IF(B328&gt;0,VLOOKUP(B328,Perkiraan!$A$6:$C$51,2,0),"-")</f>
        <v>-</v>
      </c>
      <c r="D328" s="358" t="str">
        <f>IF(B328&lt;&gt;"",C328&amp;"-"&amp;COUNTIF($C$5:C328,C328),"")</f>
        <v/>
      </c>
      <c r="E328" s="254"/>
      <c r="F328" s="254"/>
      <c r="G328" s="255"/>
      <c r="H328" s="256"/>
    </row>
    <row r="329" spans="1:8" ht="16.5" customHeight="1" x14ac:dyDescent="0.3">
      <c r="A329" s="153"/>
      <c r="B329" s="81"/>
      <c r="C329" s="81" t="str">
        <f>IF(B329&gt;0,VLOOKUP(B329,Perkiraan!$A$6:$C$51,2,0),"-")</f>
        <v>-</v>
      </c>
      <c r="D329" s="358" t="str">
        <f>IF(B329&lt;&gt;"",C329&amp;"-"&amp;COUNTIF($C$5:C329,C329),"")</f>
        <v/>
      </c>
      <c r="E329" s="254"/>
      <c r="F329" s="254"/>
      <c r="G329" s="255"/>
      <c r="H329" s="256"/>
    </row>
    <row r="330" spans="1:8" ht="16.5" customHeight="1" x14ac:dyDescent="0.3">
      <c r="A330" s="153"/>
      <c r="B330" s="81"/>
      <c r="C330" s="81" t="str">
        <f>IF(B330&gt;0,VLOOKUP(B330,Perkiraan!$A$6:$C$51,2,0),"-")</f>
        <v>-</v>
      </c>
      <c r="D330" s="358" t="str">
        <f>IF(B330&lt;&gt;"",C330&amp;"-"&amp;COUNTIF($C$5:C330,C330),"")</f>
        <v/>
      </c>
      <c r="E330" s="254"/>
      <c r="F330" s="254"/>
      <c r="G330" s="255"/>
      <c r="H330" s="256"/>
    </row>
    <row r="331" spans="1:8" ht="16.5" customHeight="1" x14ac:dyDescent="0.3">
      <c r="A331" s="153"/>
      <c r="B331" s="81"/>
      <c r="C331" s="81" t="str">
        <f>IF(B331&gt;0,VLOOKUP(B331,Perkiraan!$A$6:$C$51,2,0),"-")</f>
        <v>-</v>
      </c>
      <c r="D331" s="358" t="str">
        <f>IF(B331&lt;&gt;"",C331&amp;"-"&amp;COUNTIF($C$5:C331,C331),"")</f>
        <v/>
      </c>
      <c r="E331" s="254"/>
      <c r="F331" s="254"/>
      <c r="G331" s="255"/>
      <c r="H331" s="256"/>
    </row>
    <row r="332" spans="1:8" ht="16.5" customHeight="1" x14ac:dyDescent="0.3">
      <c r="A332" s="153"/>
      <c r="B332" s="81"/>
      <c r="C332" s="81" t="str">
        <f>IF(B332&gt;0,VLOOKUP(B332,Perkiraan!$A$6:$C$51,2,0),"-")</f>
        <v>-</v>
      </c>
      <c r="D332" s="358" t="str">
        <f>IF(B332&lt;&gt;"",C332&amp;"-"&amp;COUNTIF($C$5:C332,C332),"")</f>
        <v/>
      </c>
      <c r="E332" s="254"/>
      <c r="F332" s="254"/>
      <c r="G332" s="255"/>
      <c r="H332" s="256"/>
    </row>
    <row r="333" spans="1:8" ht="16.5" customHeight="1" x14ac:dyDescent="0.3">
      <c r="A333" s="153"/>
      <c r="B333" s="81"/>
      <c r="C333" s="81" t="str">
        <f>IF(B333&gt;0,VLOOKUP(B333,Perkiraan!$A$6:$C$51,2,0),"-")</f>
        <v>-</v>
      </c>
      <c r="D333" s="358" t="str">
        <f>IF(B333&lt;&gt;"",C333&amp;"-"&amp;COUNTIF($C$5:C333,C333),"")</f>
        <v/>
      </c>
      <c r="E333" s="254"/>
      <c r="F333" s="254"/>
      <c r="G333" s="255"/>
      <c r="H333" s="256"/>
    </row>
    <row r="334" spans="1:8" ht="16.5" customHeight="1" x14ac:dyDescent="0.3">
      <c r="A334" s="153"/>
      <c r="B334" s="81"/>
      <c r="C334" s="81" t="str">
        <f>IF(B334&gt;0,VLOOKUP(B334,Perkiraan!$A$6:$C$51,2,0),"-")</f>
        <v>-</v>
      </c>
      <c r="D334" s="358" t="str">
        <f>IF(B334&lt;&gt;"",C334&amp;"-"&amp;COUNTIF($C$5:C334,C334),"")</f>
        <v/>
      </c>
      <c r="E334" s="254"/>
      <c r="F334" s="254"/>
      <c r="G334" s="255"/>
      <c r="H334" s="256"/>
    </row>
    <row r="335" spans="1:8" ht="16.5" customHeight="1" x14ac:dyDescent="0.3">
      <c r="A335" s="153"/>
      <c r="B335" s="81"/>
      <c r="C335" s="81" t="str">
        <f>IF(B335&gt;0,VLOOKUP(B335,Perkiraan!$A$6:$C$51,2,0),"-")</f>
        <v>-</v>
      </c>
      <c r="D335" s="358" t="str">
        <f>IF(B335&lt;&gt;"",C335&amp;"-"&amp;COUNTIF($C$5:C335,C335),"")</f>
        <v/>
      </c>
      <c r="E335" s="254"/>
      <c r="F335" s="254"/>
      <c r="G335" s="255"/>
      <c r="H335" s="256"/>
    </row>
    <row r="336" spans="1:8" ht="16.5" customHeight="1" x14ac:dyDescent="0.3">
      <c r="A336" s="153"/>
      <c r="B336" s="81"/>
      <c r="C336" s="81" t="str">
        <f>IF(B336&gt;0,VLOOKUP(B336,Perkiraan!$A$6:$C$51,2,0),"-")</f>
        <v>-</v>
      </c>
      <c r="D336" s="358" t="str">
        <f>IF(B336&lt;&gt;"",C336&amp;"-"&amp;COUNTIF($C$5:C336,C336),"")</f>
        <v/>
      </c>
      <c r="E336" s="254"/>
      <c r="F336" s="254"/>
      <c r="G336" s="255"/>
      <c r="H336" s="256"/>
    </row>
    <row r="337" spans="1:8" ht="16.5" customHeight="1" x14ac:dyDescent="0.3">
      <c r="A337" s="153"/>
      <c r="B337" s="81"/>
      <c r="C337" s="81" t="str">
        <f>IF(B337&gt;0,VLOOKUP(B337,Perkiraan!$A$6:$C$51,2,0),"-")</f>
        <v>-</v>
      </c>
      <c r="D337" s="358" t="str">
        <f>IF(B337&lt;&gt;"",C337&amp;"-"&amp;COUNTIF($C$5:C337,C337),"")</f>
        <v/>
      </c>
      <c r="E337" s="254"/>
      <c r="F337" s="254"/>
      <c r="G337" s="255"/>
      <c r="H337" s="256"/>
    </row>
    <row r="338" spans="1:8" ht="16.5" customHeight="1" x14ac:dyDescent="0.3">
      <c r="A338" s="153"/>
      <c r="B338" s="81"/>
      <c r="C338" s="81" t="str">
        <f>IF(B338&gt;0,VLOOKUP(B338,Perkiraan!$A$6:$C$51,2,0),"-")</f>
        <v>-</v>
      </c>
      <c r="D338" s="358" t="str">
        <f>IF(B338&lt;&gt;"",C338&amp;"-"&amp;COUNTIF($C$5:C338,C338),"")</f>
        <v/>
      </c>
      <c r="E338" s="254"/>
      <c r="F338" s="254"/>
      <c r="G338" s="255"/>
      <c r="H338" s="256"/>
    </row>
    <row r="339" spans="1:8" ht="16.5" customHeight="1" x14ac:dyDescent="0.3">
      <c r="A339" s="153"/>
      <c r="B339" s="81"/>
      <c r="C339" s="81" t="str">
        <f>IF(B339&gt;0,VLOOKUP(B339,Perkiraan!$A$6:$C$51,2,0),"-")</f>
        <v>-</v>
      </c>
      <c r="D339" s="358" t="str">
        <f>IF(B339&lt;&gt;"",C339&amp;"-"&amp;COUNTIF($C$5:C339,C339),"")</f>
        <v/>
      </c>
      <c r="E339" s="254"/>
      <c r="F339" s="254"/>
      <c r="G339" s="255"/>
      <c r="H339" s="256"/>
    </row>
    <row r="340" spans="1:8" ht="16.5" customHeight="1" x14ac:dyDescent="0.3">
      <c r="A340" s="153"/>
      <c r="B340" s="81"/>
      <c r="C340" s="81" t="str">
        <f>IF(B340&gt;0,VLOOKUP(B340,Perkiraan!$A$6:$C$51,2,0),"-")</f>
        <v>-</v>
      </c>
      <c r="D340" s="358" t="str">
        <f>IF(B340&lt;&gt;"",C340&amp;"-"&amp;COUNTIF($C$5:C340,C340),"")</f>
        <v/>
      </c>
      <c r="E340" s="254"/>
      <c r="F340" s="254"/>
      <c r="G340" s="255"/>
      <c r="H340" s="256"/>
    </row>
    <row r="341" spans="1:8" ht="16.5" customHeight="1" x14ac:dyDescent="0.3">
      <c r="A341" s="153"/>
      <c r="B341" s="81"/>
      <c r="C341" s="81" t="str">
        <f>IF(B341&gt;0,VLOOKUP(B341,Perkiraan!$A$6:$C$51,2,0),"-")</f>
        <v>-</v>
      </c>
      <c r="D341" s="358" t="str">
        <f>IF(B341&lt;&gt;"",C341&amp;"-"&amp;COUNTIF($C$5:C341,C341),"")</f>
        <v/>
      </c>
      <c r="E341" s="254"/>
      <c r="F341" s="254"/>
      <c r="G341" s="255"/>
      <c r="H341" s="256"/>
    </row>
    <row r="342" spans="1:8" ht="16.5" customHeight="1" x14ac:dyDescent="0.3">
      <c r="A342" s="153"/>
      <c r="B342" s="81"/>
      <c r="C342" s="81" t="str">
        <f>IF(B342&gt;0,VLOOKUP(B342,Perkiraan!$A$6:$C$51,2,0),"-")</f>
        <v>-</v>
      </c>
      <c r="D342" s="358" t="str">
        <f>IF(B342&lt;&gt;"",C342&amp;"-"&amp;COUNTIF($C$5:C342,C342),"")</f>
        <v/>
      </c>
      <c r="E342" s="254"/>
      <c r="F342" s="254"/>
      <c r="G342" s="255"/>
      <c r="H342" s="256"/>
    </row>
    <row r="343" spans="1:8" ht="16.5" customHeight="1" x14ac:dyDescent="0.3">
      <c r="A343" s="153"/>
      <c r="B343" s="81"/>
      <c r="C343" s="81" t="str">
        <f>IF(B343&gt;0,VLOOKUP(B343,Perkiraan!$A$6:$C$51,2,0),"-")</f>
        <v>-</v>
      </c>
      <c r="D343" s="358" t="str">
        <f>IF(B343&lt;&gt;"",C343&amp;"-"&amp;COUNTIF($C$5:C343,C343),"")</f>
        <v/>
      </c>
      <c r="E343" s="254"/>
      <c r="F343" s="254"/>
      <c r="G343" s="255"/>
      <c r="H343" s="256"/>
    </row>
    <row r="344" spans="1:8" ht="16.5" customHeight="1" x14ac:dyDescent="0.3">
      <c r="A344" s="153"/>
      <c r="B344" s="81"/>
      <c r="C344" s="81" t="str">
        <f>IF(B344&gt;0,VLOOKUP(B344,Perkiraan!$A$6:$C$51,2,0),"-")</f>
        <v>-</v>
      </c>
      <c r="D344" s="358" t="str">
        <f>IF(B344&lt;&gt;"",C344&amp;"-"&amp;COUNTIF($C$5:C344,C344),"")</f>
        <v/>
      </c>
      <c r="E344" s="254"/>
      <c r="F344" s="254"/>
      <c r="G344" s="255"/>
      <c r="H344" s="256"/>
    </row>
    <row r="345" spans="1:8" ht="16.5" customHeight="1" x14ac:dyDescent="0.3">
      <c r="A345" s="153"/>
      <c r="B345" s="81"/>
      <c r="C345" s="81" t="str">
        <f>IF(B345&gt;0,VLOOKUP(B345,Perkiraan!$A$6:$C$51,2,0),"-")</f>
        <v>-</v>
      </c>
      <c r="D345" s="358" t="str">
        <f>IF(B345&lt;&gt;"",C345&amp;"-"&amp;COUNTIF($C$5:C345,C345),"")</f>
        <v/>
      </c>
      <c r="E345" s="254"/>
      <c r="F345" s="254"/>
      <c r="G345" s="255"/>
      <c r="H345" s="256"/>
    </row>
    <row r="346" spans="1:8" ht="16.5" customHeight="1" x14ac:dyDescent="0.3">
      <c r="A346" s="153"/>
      <c r="B346" s="81"/>
      <c r="C346" s="81" t="str">
        <f>IF(B346&gt;0,VLOOKUP(B346,Perkiraan!$A$6:$C$51,2,0),"-")</f>
        <v>-</v>
      </c>
      <c r="D346" s="358" t="str">
        <f>IF(B346&lt;&gt;"",C346&amp;"-"&amp;COUNTIF($C$5:C346,C346),"")</f>
        <v/>
      </c>
      <c r="E346" s="254"/>
      <c r="F346" s="254"/>
      <c r="G346" s="255"/>
      <c r="H346" s="256"/>
    </row>
    <row r="347" spans="1:8" ht="16.5" customHeight="1" x14ac:dyDescent="0.3">
      <c r="A347" s="153"/>
      <c r="B347" s="81"/>
      <c r="C347" s="81" t="str">
        <f>IF(B347&gt;0,VLOOKUP(B347,Perkiraan!$A$6:$C$51,2,0),"-")</f>
        <v>-</v>
      </c>
      <c r="D347" s="358" t="str">
        <f>IF(B347&lt;&gt;"",C347&amp;"-"&amp;COUNTIF($C$5:C347,C347),"")</f>
        <v/>
      </c>
      <c r="E347" s="254"/>
      <c r="F347" s="254"/>
      <c r="G347" s="255"/>
      <c r="H347" s="256"/>
    </row>
    <row r="348" spans="1:8" ht="16.5" customHeight="1" x14ac:dyDescent="0.3">
      <c r="A348" s="153"/>
      <c r="B348" s="81"/>
      <c r="C348" s="81" t="str">
        <f>IF(B348&gt;0,VLOOKUP(B348,Perkiraan!$A$6:$C$51,2,0),"-")</f>
        <v>-</v>
      </c>
      <c r="D348" s="358" t="str">
        <f>IF(B348&lt;&gt;"",C348&amp;"-"&amp;COUNTIF($C$5:C348,C348),"")</f>
        <v/>
      </c>
      <c r="E348" s="254"/>
      <c r="F348" s="254"/>
      <c r="G348" s="255"/>
      <c r="H348" s="256"/>
    </row>
    <row r="349" spans="1:8" ht="16.5" customHeight="1" x14ac:dyDescent="0.3">
      <c r="A349" s="153"/>
      <c r="B349" s="81"/>
      <c r="C349" s="81" t="str">
        <f>IF(B349&gt;0,VLOOKUP(B349,Perkiraan!$A$6:$C$51,2,0),"-")</f>
        <v>-</v>
      </c>
      <c r="D349" s="358" t="str">
        <f>IF(B349&lt;&gt;"",C349&amp;"-"&amp;COUNTIF($C$5:C349,C349),"")</f>
        <v/>
      </c>
      <c r="E349" s="254"/>
      <c r="F349" s="254"/>
      <c r="G349" s="255"/>
      <c r="H349" s="256"/>
    </row>
    <row r="350" spans="1:8" ht="16.5" customHeight="1" x14ac:dyDescent="0.3">
      <c r="A350" s="153"/>
      <c r="B350" s="81"/>
      <c r="C350" s="81" t="str">
        <f>IF(B350&gt;0,VLOOKUP(B350,Perkiraan!$A$6:$C$51,2,0),"-")</f>
        <v>-</v>
      </c>
      <c r="D350" s="358" t="str">
        <f>IF(B350&lt;&gt;"",C350&amp;"-"&amp;COUNTIF($C$5:C350,C350),"")</f>
        <v/>
      </c>
      <c r="E350" s="254"/>
      <c r="F350" s="254"/>
      <c r="G350" s="255"/>
      <c r="H350" s="256"/>
    </row>
    <row r="351" spans="1:8" ht="16.5" customHeight="1" x14ac:dyDescent="0.3">
      <c r="A351" s="153"/>
      <c r="B351" s="81"/>
      <c r="C351" s="81" t="str">
        <f>IF(B351&gt;0,VLOOKUP(B351,Perkiraan!$A$6:$C$51,2,0),"-")</f>
        <v>-</v>
      </c>
      <c r="D351" s="358" t="str">
        <f>IF(B351&lt;&gt;"",C351&amp;"-"&amp;COUNTIF($C$5:C351,C351),"")</f>
        <v/>
      </c>
      <c r="E351" s="254"/>
      <c r="F351" s="254"/>
      <c r="G351" s="255"/>
      <c r="H351" s="256"/>
    </row>
    <row r="352" spans="1:8" ht="16.5" customHeight="1" x14ac:dyDescent="0.3">
      <c r="A352" s="153"/>
      <c r="B352" s="81"/>
      <c r="C352" s="81" t="str">
        <f>IF(B352&gt;0,VLOOKUP(B352,Perkiraan!$A$6:$C$51,2,0),"-")</f>
        <v>-</v>
      </c>
      <c r="D352" s="358" t="str">
        <f>IF(B352&lt;&gt;"",C352&amp;"-"&amp;COUNTIF($C$5:C352,C352),"")</f>
        <v/>
      </c>
      <c r="E352" s="254"/>
      <c r="F352" s="254"/>
      <c r="G352" s="255"/>
      <c r="H352" s="256"/>
    </row>
    <row r="353" spans="1:8" ht="16.5" customHeight="1" x14ac:dyDescent="0.3">
      <c r="A353" s="153"/>
      <c r="B353" s="81"/>
      <c r="C353" s="81" t="str">
        <f>IF(B353&gt;0,VLOOKUP(B353,Perkiraan!$A$6:$C$51,2,0),"-")</f>
        <v>-</v>
      </c>
      <c r="D353" s="358" t="str">
        <f>IF(B353&lt;&gt;"",C353&amp;"-"&amp;COUNTIF($C$5:C353,C353),"")</f>
        <v/>
      </c>
      <c r="E353" s="254"/>
      <c r="F353" s="254"/>
      <c r="G353" s="255"/>
      <c r="H353" s="256"/>
    </row>
    <row r="354" spans="1:8" ht="16.5" customHeight="1" x14ac:dyDescent="0.3">
      <c r="A354" s="153"/>
      <c r="B354" s="81"/>
      <c r="C354" s="81" t="str">
        <f>IF(B354&gt;0,VLOOKUP(B354,Perkiraan!$A$6:$C$51,2,0),"-")</f>
        <v>-</v>
      </c>
      <c r="D354" s="358" t="str">
        <f>IF(B354&lt;&gt;"",C354&amp;"-"&amp;COUNTIF($C$5:C354,C354),"")</f>
        <v/>
      </c>
      <c r="E354" s="254"/>
      <c r="F354" s="254"/>
      <c r="G354" s="255"/>
      <c r="H354" s="256"/>
    </row>
    <row r="355" spans="1:8" ht="16.5" customHeight="1" x14ac:dyDescent="0.3">
      <c r="A355" s="153"/>
      <c r="B355" s="81"/>
      <c r="C355" s="81" t="str">
        <f>IF(B355&gt;0,VLOOKUP(B355,Perkiraan!$A$6:$C$51,2,0),"-")</f>
        <v>-</v>
      </c>
      <c r="D355" s="358" t="str">
        <f>IF(B355&lt;&gt;"",C355&amp;"-"&amp;COUNTIF($C$5:C355,C355),"")</f>
        <v/>
      </c>
      <c r="E355" s="254"/>
      <c r="F355" s="254"/>
      <c r="G355" s="255"/>
      <c r="H355" s="256"/>
    </row>
    <row r="356" spans="1:8" ht="16.5" customHeight="1" x14ac:dyDescent="0.3">
      <c r="A356" s="153"/>
      <c r="B356" s="81"/>
      <c r="C356" s="81" t="str">
        <f>IF(B356&gt;0,VLOOKUP(B356,Perkiraan!$A$6:$C$51,2,0),"-")</f>
        <v>-</v>
      </c>
      <c r="D356" s="358" t="str">
        <f>IF(B356&lt;&gt;"",C356&amp;"-"&amp;COUNTIF($C$5:C356,C356),"")</f>
        <v/>
      </c>
      <c r="E356" s="254"/>
      <c r="F356" s="254"/>
      <c r="G356" s="255"/>
      <c r="H356" s="256"/>
    </row>
    <row r="357" spans="1:8" ht="16.5" customHeight="1" x14ac:dyDescent="0.3">
      <c r="A357" s="153"/>
      <c r="B357" s="81"/>
      <c r="C357" s="81" t="str">
        <f>IF(B357&gt;0,VLOOKUP(B357,Perkiraan!$A$6:$C$51,2,0),"-")</f>
        <v>-</v>
      </c>
      <c r="D357" s="358" t="str">
        <f>IF(B357&lt;&gt;"",C357&amp;"-"&amp;COUNTIF($C$5:C357,C357),"")</f>
        <v/>
      </c>
      <c r="E357" s="254"/>
      <c r="F357" s="254"/>
      <c r="G357" s="255"/>
      <c r="H357" s="256"/>
    </row>
    <row r="358" spans="1:8" ht="16.5" customHeight="1" x14ac:dyDescent="0.3">
      <c r="A358" s="153"/>
      <c r="B358" s="81"/>
      <c r="C358" s="81" t="str">
        <f>IF(B358&gt;0,VLOOKUP(B358,Perkiraan!$A$6:$C$51,2,0),"-")</f>
        <v>-</v>
      </c>
      <c r="D358" s="358" t="str">
        <f>IF(B358&lt;&gt;"",C358&amp;"-"&amp;COUNTIF($C$5:C358,C358),"")</f>
        <v/>
      </c>
      <c r="E358" s="254"/>
      <c r="F358" s="254"/>
      <c r="G358" s="255"/>
      <c r="H358" s="256"/>
    </row>
    <row r="359" spans="1:8" ht="16.5" customHeight="1" x14ac:dyDescent="0.3">
      <c r="A359" s="153"/>
      <c r="B359" s="81"/>
      <c r="C359" s="81" t="str">
        <f>IF(B359&gt;0,VLOOKUP(B359,Perkiraan!$A$6:$C$51,2,0),"-")</f>
        <v>-</v>
      </c>
      <c r="D359" s="358" t="str">
        <f>IF(B359&lt;&gt;"",C359&amp;"-"&amp;COUNTIF($C$5:C359,C359),"")</f>
        <v/>
      </c>
      <c r="E359" s="254"/>
      <c r="F359" s="254"/>
      <c r="G359" s="255"/>
      <c r="H359" s="256"/>
    </row>
    <row r="360" spans="1:8" ht="16.5" customHeight="1" x14ac:dyDescent="0.3">
      <c r="A360" s="153"/>
      <c r="B360" s="81"/>
      <c r="C360" s="81" t="str">
        <f>IF(B360&gt;0,VLOOKUP(B360,Perkiraan!$A$6:$C$51,2,0),"-")</f>
        <v>-</v>
      </c>
      <c r="D360" s="358" t="str">
        <f>IF(B360&lt;&gt;"",C360&amp;"-"&amp;COUNTIF($C$5:C360,C360),"")</f>
        <v/>
      </c>
      <c r="E360" s="254"/>
      <c r="F360" s="254"/>
      <c r="G360" s="255"/>
      <c r="H360" s="256"/>
    </row>
    <row r="361" spans="1:8" ht="16.5" customHeight="1" x14ac:dyDescent="0.3">
      <c r="A361" s="153"/>
      <c r="B361" s="81"/>
      <c r="C361" s="81" t="str">
        <f>IF(B361&gt;0,VLOOKUP(B361,Perkiraan!$A$6:$C$51,2,0),"-")</f>
        <v>-</v>
      </c>
      <c r="D361" s="358" t="str">
        <f>IF(B361&lt;&gt;"",C361&amp;"-"&amp;COUNTIF($C$5:C361,C361),"")</f>
        <v/>
      </c>
      <c r="E361" s="254"/>
      <c r="F361" s="254"/>
      <c r="G361" s="255"/>
      <c r="H361" s="256"/>
    </row>
    <row r="362" spans="1:8" ht="16.5" customHeight="1" x14ac:dyDescent="0.3">
      <c r="A362" s="153"/>
      <c r="B362" s="81"/>
      <c r="C362" s="81" t="str">
        <f>IF(B362&gt;0,VLOOKUP(B362,Perkiraan!$A$6:$C$51,2,0),"-")</f>
        <v>-</v>
      </c>
      <c r="D362" s="358" t="str">
        <f>IF(B362&lt;&gt;"",C362&amp;"-"&amp;COUNTIF($C$5:C362,C362),"")</f>
        <v/>
      </c>
      <c r="E362" s="254"/>
      <c r="F362" s="254"/>
      <c r="G362" s="255"/>
      <c r="H362" s="256"/>
    </row>
    <row r="363" spans="1:8" ht="16.5" customHeight="1" x14ac:dyDescent="0.3">
      <c r="A363" s="153"/>
      <c r="B363" s="81"/>
      <c r="C363" s="81" t="str">
        <f>IF(B363&gt;0,VLOOKUP(B363,Perkiraan!$A$6:$C$51,2,0),"-")</f>
        <v>-</v>
      </c>
      <c r="D363" s="358" t="str">
        <f>IF(B363&lt;&gt;"",C363&amp;"-"&amp;COUNTIF($C$5:C363,C363),"")</f>
        <v/>
      </c>
      <c r="E363" s="254"/>
      <c r="F363" s="254"/>
      <c r="G363" s="255"/>
      <c r="H363" s="256"/>
    </row>
    <row r="364" spans="1:8" ht="16.5" customHeight="1" x14ac:dyDescent="0.3">
      <c r="A364" s="153"/>
      <c r="B364" s="81"/>
      <c r="C364" s="81" t="str">
        <f>IF(B364&gt;0,VLOOKUP(B364,Perkiraan!$A$6:$C$51,2,0),"-")</f>
        <v>-</v>
      </c>
      <c r="D364" s="358" t="str">
        <f>IF(B364&lt;&gt;"",C364&amp;"-"&amp;COUNTIF($C$5:C364,C364),"")</f>
        <v/>
      </c>
      <c r="E364" s="254"/>
      <c r="F364" s="254"/>
      <c r="G364" s="255"/>
      <c r="H364" s="256"/>
    </row>
    <row r="365" spans="1:8" ht="16.5" customHeight="1" x14ac:dyDescent="0.3">
      <c r="A365" s="153"/>
      <c r="B365" s="81"/>
      <c r="C365" s="81" t="str">
        <f>IF(B365&gt;0,VLOOKUP(B365,Perkiraan!$A$6:$C$51,2,0),"-")</f>
        <v>-</v>
      </c>
      <c r="D365" s="358" t="str">
        <f>IF(B365&lt;&gt;"",C365&amp;"-"&amp;COUNTIF($C$5:C365,C365),"")</f>
        <v/>
      </c>
      <c r="E365" s="254"/>
      <c r="F365" s="254"/>
      <c r="G365" s="255"/>
      <c r="H365" s="256"/>
    </row>
    <row r="366" spans="1:8" ht="16.5" customHeight="1" x14ac:dyDescent="0.3">
      <c r="A366" s="153"/>
      <c r="B366" s="81"/>
      <c r="C366" s="81" t="str">
        <f>IF(B366&gt;0,VLOOKUP(B366,Perkiraan!$A$6:$C$51,2,0),"-")</f>
        <v>-</v>
      </c>
      <c r="D366" s="358" t="str">
        <f>IF(B366&lt;&gt;"",C366&amp;"-"&amp;COUNTIF($C$5:C366,C366),"")</f>
        <v/>
      </c>
      <c r="E366" s="254"/>
      <c r="F366" s="254"/>
      <c r="G366" s="255"/>
      <c r="H366" s="256"/>
    </row>
    <row r="367" spans="1:8" ht="16.5" customHeight="1" x14ac:dyDescent="0.3">
      <c r="A367" s="153"/>
      <c r="B367" s="81"/>
      <c r="C367" s="81" t="str">
        <f>IF(B367&gt;0,VLOOKUP(B367,Perkiraan!$A$6:$C$51,2,0),"-")</f>
        <v>-</v>
      </c>
      <c r="D367" s="358" t="str">
        <f>IF(B367&lt;&gt;"",C367&amp;"-"&amp;COUNTIF($C$5:C367,C367),"")</f>
        <v/>
      </c>
      <c r="E367" s="254"/>
      <c r="F367" s="254"/>
      <c r="G367" s="255"/>
      <c r="H367" s="256"/>
    </row>
    <row r="368" spans="1:8" ht="16.5" customHeight="1" x14ac:dyDescent="0.3">
      <c r="A368" s="153"/>
      <c r="B368" s="81"/>
      <c r="C368" s="81" t="str">
        <f>IF(B368&gt;0,VLOOKUP(B368,Perkiraan!$A$6:$C$51,2,0),"-")</f>
        <v>-</v>
      </c>
      <c r="D368" s="358" t="str">
        <f>IF(B368&lt;&gt;"",C368&amp;"-"&amp;COUNTIF($C$5:C368,C368),"")</f>
        <v/>
      </c>
      <c r="E368" s="254"/>
      <c r="F368" s="254"/>
      <c r="G368" s="255"/>
      <c r="H368" s="256"/>
    </row>
    <row r="369" spans="1:8" ht="16.5" customHeight="1" x14ac:dyDescent="0.3">
      <c r="A369" s="153"/>
      <c r="B369" s="81"/>
      <c r="C369" s="81" t="str">
        <f>IF(B369&gt;0,VLOOKUP(B369,Perkiraan!$A$6:$C$51,2,0),"-")</f>
        <v>-</v>
      </c>
      <c r="D369" s="358" t="str">
        <f>IF(B369&lt;&gt;"",C369&amp;"-"&amp;COUNTIF($C$5:C369,C369),"")</f>
        <v/>
      </c>
      <c r="E369" s="254"/>
      <c r="F369" s="254"/>
      <c r="G369" s="255"/>
      <c r="H369" s="256"/>
    </row>
    <row r="370" spans="1:8" ht="16.5" customHeight="1" x14ac:dyDescent="0.3">
      <c r="A370" s="153"/>
      <c r="B370" s="81"/>
      <c r="C370" s="81" t="str">
        <f>IF(B370&gt;0,VLOOKUP(B370,Perkiraan!$A$6:$C$51,2,0),"-")</f>
        <v>-</v>
      </c>
      <c r="D370" s="358" t="str">
        <f>IF(B370&lt;&gt;"",C370&amp;"-"&amp;COUNTIF($C$5:C370,C370),"")</f>
        <v/>
      </c>
      <c r="E370" s="254"/>
      <c r="F370" s="254"/>
      <c r="G370" s="255"/>
      <c r="H370" s="256"/>
    </row>
    <row r="371" spans="1:8" ht="16.5" customHeight="1" x14ac:dyDescent="0.3">
      <c r="A371" s="153"/>
      <c r="B371" s="81"/>
      <c r="C371" s="81" t="str">
        <f>IF(B371&gt;0,VLOOKUP(B371,Perkiraan!$A$6:$C$51,2,0),"-")</f>
        <v>-</v>
      </c>
      <c r="D371" s="358" t="str">
        <f>IF(B371&lt;&gt;"",C371&amp;"-"&amp;COUNTIF($C$5:C371,C371),"")</f>
        <v/>
      </c>
      <c r="E371" s="254"/>
      <c r="F371" s="254"/>
      <c r="G371" s="255"/>
      <c r="H371" s="256"/>
    </row>
    <row r="372" spans="1:8" ht="16.5" customHeight="1" x14ac:dyDescent="0.3">
      <c r="A372" s="153"/>
      <c r="B372" s="81"/>
      <c r="C372" s="81" t="str">
        <f>IF(B372&gt;0,VLOOKUP(B372,Perkiraan!$A$6:$C$51,2,0),"-")</f>
        <v>-</v>
      </c>
      <c r="D372" s="358" t="str">
        <f>IF(B372&lt;&gt;"",C372&amp;"-"&amp;COUNTIF($C$5:C372,C372),"")</f>
        <v/>
      </c>
      <c r="E372" s="254"/>
      <c r="F372" s="254"/>
      <c r="G372" s="255"/>
      <c r="H372" s="256"/>
    </row>
    <row r="373" spans="1:8" ht="16.5" customHeight="1" x14ac:dyDescent="0.3">
      <c r="A373" s="153"/>
      <c r="B373" s="81"/>
      <c r="C373" s="81" t="str">
        <f>IF(B373&gt;0,VLOOKUP(B373,Perkiraan!$A$6:$C$51,2,0),"-")</f>
        <v>-</v>
      </c>
      <c r="D373" s="358" t="str">
        <f>IF(B373&lt;&gt;"",C373&amp;"-"&amp;COUNTIF($C$5:C373,C373),"")</f>
        <v/>
      </c>
      <c r="E373" s="254"/>
      <c r="F373" s="254"/>
      <c r="G373" s="255"/>
      <c r="H373" s="256"/>
    </row>
    <row r="374" spans="1:8" ht="16.5" customHeight="1" x14ac:dyDescent="0.3">
      <c r="A374" s="153"/>
      <c r="B374" s="81"/>
      <c r="C374" s="81" t="str">
        <f>IF(B374&gt;0,VLOOKUP(B374,Perkiraan!$A$6:$C$51,2,0),"-")</f>
        <v>-</v>
      </c>
      <c r="D374" s="358" t="str">
        <f>IF(B374&lt;&gt;"",C374&amp;"-"&amp;COUNTIF($C$5:C374,C374),"")</f>
        <v/>
      </c>
      <c r="E374" s="254"/>
      <c r="F374" s="254"/>
      <c r="G374" s="255"/>
      <c r="H374" s="256"/>
    </row>
    <row r="375" spans="1:8" ht="16.5" customHeight="1" x14ac:dyDescent="0.3">
      <c r="A375" s="153"/>
      <c r="B375" s="81"/>
      <c r="C375" s="81" t="str">
        <f>IF(B375&gt;0,VLOOKUP(B375,Perkiraan!$A$6:$C$51,2,0),"-")</f>
        <v>-</v>
      </c>
      <c r="D375" s="358" t="str">
        <f>IF(B375&lt;&gt;"",C375&amp;"-"&amp;COUNTIF($C$5:C375,C375),"")</f>
        <v/>
      </c>
      <c r="E375" s="254"/>
      <c r="F375" s="254"/>
      <c r="G375" s="255"/>
      <c r="H375" s="256"/>
    </row>
    <row r="376" spans="1:8" ht="16.5" customHeight="1" x14ac:dyDescent="0.3">
      <c r="A376" s="153"/>
      <c r="B376" s="81"/>
      <c r="C376" s="81" t="str">
        <f>IF(B376&gt;0,VLOOKUP(B376,Perkiraan!$A$6:$C$51,2,0),"-")</f>
        <v>-</v>
      </c>
      <c r="D376" s="358" t="str">
        <f>IF(B376&lt;&gt;"",C376&amp;"-"&amp;COUNTIF($C$5:C376,C376),"")</f>
        <v/>
      </c>
      <c r="E376" s="254"/>
      <c r="F376" s="254"/>
      <c r="G376" s="255"/>
      <c r="H376" s="256"/>
    </row>
    <row r="377" spans="1:8" ht="16.5" customHeight="1" x14ac:dyDescent="0.3">
      <c r="A377" s="153"/>
      <c r="B377" s="81"/>
      <c r="C377" s="81" t="str">
        <f>IF(B377&gt;0,VLOOKUP(B377,Perkiraan!$A$6:$C$51,2,0),"-")</f>
        <v>-</v>
      </c>
      <c r="D377" s="358" t="str">
        <f>IF(B377&lt;&gt;"",C377&amp;"-"&amp;COUNTIF($C$5:C377,C377),"")</f>
        <v/>
      </c>
      <c r="E377" s="254"/>
      <c r="F377" s="254"/>
      <c r="G377" s="255"/>
      <c r="H377" s="256"/>
    </row>
    <row r="378" spans="1:8" ht="16.5" customHeight="1" x14ac:dyDescent="0.3">
      <c r="A378" s="153"/>
      <c r="B378" s="81"/>
      <c r="C378" s="81" t="str">
        <f>IF(B378&gt;0,VLOOKUP(B378,Perkiraan!$A$6:$C$51,2,0),"-")</f>
        <v>-</v>
      </c>
      <c r="D378" s="358" t="str">
        <f>IF(B378&lt;&gt;"",C378&amp;"-"&amp;COUNTIF($C$5:C378,C378),"")</f>
        <v/>
      </c>
      <c r="E378" s="254"/>
      <c r="F378" s="254"/>
      <c r="G378" s="255"/>
      <c r="H378" s="256"/>
    </row>
    <row r="379" spans="1:8" ht="16.5" customHeight="1" x14ac:dyDescent="0.3">
      <c r="A379" s="153"/>
      <c r="B379" s="81"/>
      <c r="C379" s="81" t="str">
        <f>IF(B379&gt;0,VLOOKUP(B379,Perkiraan!$A$6:$C$51,2,0),"-")</f>
        <v>-</v>
      </c>
      <c r="D379" s="358" t="str">
        <f>IF(B379&lt;&gt;"",C379&amp;"-"&amp;COUNTIF($C$5:C379,C379),"")</f>
        <v/>
      </c>
      <c r="E379" s="254"/>
      <c r="F379" s="254"/>
      <c r="G379" s="255"/>
      <c r="H379" s="256"/>
    </row>
    <row r="380" spans="1:8" ht="16.5" customHeight="1" x14ac:dyDescent="0.3">
      <c r="A380" s="153"/>
      <c r="B380" s="81"/>
      <c r="C380" s="81" t="str">
        <f>IF(B380&gt;0,VLOOKUP(B380,Perkiraan!$A$6:$C$51,2,0),"-")</f>
        <v>-</v>
      </c>
      <c r="D380" s="358" t="str">
        <f>IF(B380&lt;&gt;"",C380&amp;"-"&amp;COUNTIF($C$5:C380,C380),"")</f>
        <v/>
      </c>
      <c r="E380" s="254"/>
      <c r="F380" s="254"/>
      <c r="G380" s="255"/>
      <c r="H380" s="256"/>
    </row>
    <row r="381" spans="1:8" x14ac:dyDescent="0.3">
      <c r="A381" s="153"/>
      <c r="B381" s="81"/>
      <c r="C381" s="81" t="str">
        <f>IF(B381&gt;0,VLOOKUP(B381,Perkiraan!$A$6:$C$51,2,0),"-")</f>
        <v>-</v>
      </c>
      <c r="D381" s="358" t="str">
        <f>IF(B381&lt;&gt;"",C381&amp;"-"&amp;COUNTIF($C$5:C381,C381),"")</f>
        <v/>
      </c>
      <c r="E381" s="254"/>
      <c r="F381" s="254"/>
      <c r="G381" s="255"/>
      <c r="H381" s="256"/>
    </row>
    <row r="382" spans="1:8" ht="16.5" customHeight="1" x14ac:dyDescent="0.3">
      <c r="A382" s="153"/>
      <c r="B382" s="81"/>
      <c r="C382" s="81" t="str">
        <f>IF(B382&gt;0,VLOOKUP(B382,Perkiraan!$A$6:$C$51,2,0),"-")</f>
        <v>-</v>
      </c>
      <c r="D382" s="358" t="str">
        <f>IF(B382&lt;&gt;"",C382&amp;"-"&amp;COUNTIF($C$5:C382,C382),"")</f>
        <v/>
      </c>
      <c r="E382" s="254"/>
      <c r="F382" s="254"/>
      <c r="G382" s="255"/>
      <c r="H382" s="256"/>
    </row>
    <row r="383" spans="1:8" ht="16.5" customHeight="1" x14ac:dyDescent="0.3">
      <c r="A383" s="153"/>
      <c r="B383" s="182"/>
      <c r="C383" s="81" t="str">
        <f>IF(B383&gt;0,VLOOKUP(B383,Perkiraan!$A$6:$C$51,2,0),"-")</f>
        <v>-</v>
      </c>
      <c r="D383" s="358" t="str">
        <f>IF(B383&lt;&gt;"",C383&amp;"-"&amp;COUNTIF($C$5:C383,C383),"")</f>
        <v/>
      </c>
      <c r="E383" s="175"/>
      <c r="F383" s="175"/>
      <c r="G383" s="176"/>
      <c r="H383" s="177"/>
    </row>
    <row r="384" spans="1:8" ht="16.5" customHeight="1" x14ac:dyDescent="0.3">
      <c r="A384" s="153"/>
      <c r="B384" s="182"/>
      <c r="C384" s="81" t="str">
        <f>IF(B384&gt;0,VLOOKUP(B384,Perkiraan!$A$6:$C$51,2,0),"-")</f>
        <v>-</v>
      </c>
      <c r="D384" s="358" t="str">
        <f>IF(B384&lt;&gt;"",C384&amp;"-"&amp;COUNTIF($C$5:C384,C384),"")</f>
        <v/>
      </c>
      <c r="E384" s="178"/>
      <c r="F384" s="178"/>
      <c r="G384" s="116"/>
      <c r="H384" s="177"/>
    </row>
    <row r="385" spans="1:8" ht="16.5" customHeight="1" x14ac:dyDescent="0.3">
      <c r="A385" s="153"/>
      <c r="B385" s="182"/>
      <c r="C385" s="81" t="str">
        <f>IF(B385&gt;0,VLOOKUP(B385,Perkiraan!$A$6:$C$51,2,0),"-")</f>
        <v>-</v>
      </c>
      <c r="D385" s="358" t="str">
        <f>IF(B385&lt;&gt;"",C385&amp;"-"&amp;COUNTIF($C$5:C385,C385),"")</f>
        <v/>
      </c>
      <c r="E385" s="179"/>
      <c r="F385" s="179"/>
      <c r="G385" s="176"/>
      <c r="H385" s="177"/>
    </row>
    <row r="386" spans="1:8" ht="16.5" customHeight="1" x14ac:dyDescent="0.3">
      <c r="A386" s="153"/>
      <c r="B386" s="182"/>
      <c r="C386" s="81" t="str">
        <f>IF(B386&gt;0,VLOOKUP(B386,Perkiraan!$A$6:$C$51,2,0),"-")</f>
        <v>-</v>
      </c>
      <c r="D386" s="358" t="str">
        <f>IF(B386&lt;&gt;"",C386&amp;"-"&amp;COUNTIF($C$5:C386,C386),"")</f>
        <v/>
      </c>
      <c r="E386" s="179"/>
      <c r="F386" s="179"/>
      <c r="G386" s="116"/>
      <c r="H386" s="177"/>
    </row>
    <row r="387" spans="1:8" ht="16.5" customHeight="1" x14ac:dyDescent="0.3">
      <c r="A387" s="153"/>
      <c r="B387" s="182"/>
      <c r="C387" s="81" t="str">
        <f>IF(B387&gt;0,VLOOKUP(B387,Perkiraan!$A$6:$C$51,2,0),"-")</f>
        <v>-</v>
      </c>
      <c r="D387" s="358" t="str">
        <f>IF(B387&lt;&gt;"",C387&amp;"-"&amp;COUNTIF($C$5:C387,C387),"")</f>
        <v/>
      </c>
      <c r="E387" s="179"/>
      <c r="F387" s="179"/>
      <c r="G387" s="176"/>
      <c r="H387" s="176"/>
    </row>
    <row r="388" spans="1:8" ht="16.5" customHeight="1" x14ac:dyDescent="0.3">
      <c r="A388" s="153"/>
      <c r="B388" s="182"/>
      <c r="C388" s="81" t="str">
        <f>IF(B388&gt;0,VLOOKUP(B388,Perkiraan!$A$6:$C$51,2,0),"-")</f>
        <v>-</v>
      </c>
      <c r="D388" s="358" t="str">
        <f>IF(B388&lt;&gt;"",C388&amp;"-"&amp;COUNTIF($C$5:C388,C388),"")</f>
        <v/>
      </c>
      <c r="E388" s="179"/>
      <c r="F388" s="179"/>
      <c r="G388" s="116"/>
      <c r="H388" s="116"/>
    </row>
    <row r="389" spans="1:8" ht="16.5" customHeight="1" x14ac:dyDescent="0.3">
      <c r="A389" s="153"/>
      <c r="B389" s="182"/>
      <c r="C389" s="81" t="str">
        <f>IF(B389&gt;0,VLOOKUP(B389,Perkiraan!$A$6:$C$51,2,0),"-")</f>
        <v>-</v>
      </c>
      <c r="D389" s="358" t="str">
        <f>IF(B389&lt;&gt;"",C389&amp;"-"&amp;COUNTIF($C$5:C389,C389),"")</f>
        <v/>
      </c>
      <c r="E389" s="179"/>
      <c r="F389" s="179"/>
      <c r="G389" s="176"/>
      <c r="H389" s="176"/>
    </row>
    <row r="390" spans="1:8" ht="16.5" customHeight="1" x14ac:dyDescent="0.3">
      <c r="A390" s="153"/>
      <c r="B390" s="182"/>
      <c r="C390" s="81" t="str">
        <f>IF(B390&gt;0,VLOOKUP(B390,Perkiraan!$A$6:$C$51,2,0),"-")</f>
        <v>-</v>
      </c>
      <c r="D390" s="358" t="str">
        <f>IF(B390&lt;&gt;"",C390&amp;"-"&amp;COUNTIF($C$5:C390,C390),"")</f>
        <v/>
      </c>
      <c r="E390" s="179"/>
      <c r="F390" s="179"/>
      <c r="G390" s="116"/>
      <c r="H390" s="116"/>
    </row>
    <row r="391" spans="1:8" ht="16.5" customHeight="1" x14ac:dyDescent="0.3">
      <c r="A391" s="153"/>
      <c r="B391" s="183"/>
      <c r="C391" s="81" t="str">
        <f>IF(B391&gt;0,VLOOKUP(B391,Perkiraan!$A$6:$C$51,2,0),"-")</f>
        <v>-</v>
      </c>
      <c r="D391" s="358" t="str">
        <f>IF(B391&lt;&gt;"",C391&amp;"-"&amp;COUNTIF($C$5:C391,C391),"")</f>
        <v/>
      </c>
      <c r="E391" s="180"/>
      <c r="F391" s="180"/>
      <c r="G391" s="176"/>
      <c r="H391" s="177"/>
    </row>
    <row r="392" spans="1:8" ht="16.5" customHeight="1" x14ac:dyDescent="0.3">
      <c r="A392" s="153"/>
      <c r="B392" s="182"/>
      <c r="C392" s="81" t="str">
        <f>IF(B392&gt;0,VLOOKUP(B392,Perkiraan!$A$6:$C$51,2,0),"-")</f>
        <v>-</v>
      </c>
      <c r="D392" s="358" t="str">
        <f>IF(B392&lt;&gt;"",C392&amp;"-"&amp;COUNTIF($C$5:C392,C392),"")</f>
        <v/>
      </c>
      <c r="E392" s="133"/>
      <c r="F392" s="133"/>
      <c r="G392" s="116"/>
      <c r="H392" s="177"/>
    </row>
    <row r="393" spans="1:8" ht="16.5" customHeight="1" x14ac:dyDescent="0.3">
      <c r="A393" s="153"/>
      <c r="B393" s="182"/>
      <c r="C393" s="81" t="str">
        <f>IF(B393&gt;0,VLOOKUP(B393,Perkiraan!$A$6:$C$51,2,0),"-")</f>
        <v>-</v>
      </c>
      <c r="D393" s="358" t="str">
        <f>IF(B393&lt;&gt;"",C393&amp;"-"&amp;COUNTIF($C$5:C393,C393),"")</f>
        <v/>
      </c>
      <c r="E393" s="133"/>
      <c r="F393" s="133"/>
      <c r="G393" s="176"/>
      <c r="H393" s="177"/>
    </row>
    <row r="394" spans="1:8" ht="16.5" customHeight="1" x14ac:dyDescent="0.3">
      <c r="A394" s="153"/>
      <c r="B394" s="182"/>
      <c r="C394" s="81" t="str">
        <f>IF(B394&gt;0,VLOOKUP(B394,Perkiraan!$A$6:$C$51,2,0),"-")</f>
        <v>-</v>
      </c>
      <c r="D394" s="358" t="str">
        <f>IF(B394&lt;&gt;"",C394&amp;"-"&amp;COUNTIF($C$5:C394,C394),"")</f>
        <v/>
      </c>
      <c r="E394" s="134"/>
      <c r="F394" s="134"/>
      <c r="G394" s="116"/>
      <c r="H394" s="177"/>
    </row>
    <row r="395" spans="1:8" ht="16.5" customHeight="1" x14ac:dyDescent="0.3">
      <c r="A395" s="153"/>
      <c r="B395" s="182"/>
      <c r="C395" s="81" t="str">
        <f>IF(B395&gt;0,VLOOKUP(B395,Perkiraan!$A$6:$C$51,2,0),"-")</f>
        <v>-</v>
      </c>
      <c r="D395" s="358" t="str">
        <f>IF(B395&lt;&gt;"",C395&amp;"-"&amp;COUNTIF($C$5:C395,C395),"")</f>
        <v/>
      </c>
      <c r="E395" s="134"/>
      <c r="F395" s="134"/>
      <c r="G395" s="176"/>
      <c r="H395" s="177"/>
    </row>
    <row r="396" spans="1:8" ht="16.5" customHeight="1" x14ac:dyDescent="0.3">
      <c r="A396" s="153"/>
      <c r="B396" s="182"/>
      <c r="C396" s="81" t="str">
        <f>IF(B396&gt;0,VLOOKUP(B396,Perkiraan!$A$6:$C$51,2,0),"-")</f>
        <v>-</v>
      </c>
      <c r="D396" s="358" t="str">
        <f>IF(B396&lt;&gt;"",C396&amp;"-"&amp;COUNTIF($C$5:C396,C396),"")</f>
        <v/>
      </c>
      <c r="E396" s="134"/>
      <c r="F396" s="134"/>
      <c r="G396" s="116"/>
      <c r="H396" s="177"/>
    </row>
    <row r="397" spans="1:8" ht="16.5" customHeight="1" x14ac:dyDescent="0.3">
      <c r="A397" s="153"/>
      <c r="B397" s="182"/>
      <c r="C397" s="81" t="str">
        <f>IF(B397&gt;0,VLOOKUP(B397,Perkiraan!$A$6:$C$51,2,0),"-")</f>
        <v>-</v>
      </c>
      <c r="D397" s="358" t="str">
        <f>IF(B397&lt;&gt;"",C397&amp;"-"&amp;COUNTIF($C$5:C397,C397),"")</f>
        <v/>
      </c>
      <c r="E397" s="134"/>
      <c r="F397" s="134"/>
      <c r="G397" s="176"/>
      <c r="H397" s="177"/>
    </row>
    <row r="398" spans="1:8" ht="16.5" customHeight="1" x14ac:dyDescent="0.3">
      <c r="A398" s="153"/>
      <c r="B398" s="182"/>
      <c r="C398" s="81" t="str">
        <f>IF(B398&gt;0,VLOOKUP(B398,Perkiraan!$A$6:$C$51,2,0),"-")</f>
        <v>-</v>
      </c>
      <c r="D398" s="358" t="str">
        <f>IF(B398&lt;&gt;"",C398&amp;"-"&amp;COUNTIF($C$5:C398,C398),"")</f>
        <v/>
      </c>
      <c r="E398" s="134"/>
      <c r="F398" s="134"/>
      <c r="G398" s="116"/>
      <c r="H398" s="177"/>
    </row>
    <row r="399" spans="1:8" ht="16.5" customHeight="1" x14ac:dyDescent="0.3">
      <c r="A399" s="153"/>
      <c r="B399" s="183"/>
      <c r="C399" s="81" t="str">
        <f>IF(B399&gt;0,VLOOKUP(B399,Perkiraan!$A$6:$C$51,2,0),"-")</f>
        <v>-</v>
      </c>
      <c r="D399" s="358" t="str">
        <f>IF(B399&lt;&gt;"",C399&amp;"-"&amp;COUNTIF($C$5:C399,C399),"")</f>
        <v/>
      </c>
      <c r="E399" s="134"/>
      <c r="F399" s="134"/>
      <c r="G399" s="176"/>
      <c r="H399" s="177"/>
    </row>
    <row r="400" spans="1:8" ht="16.5" customHeight="1" x14ac:dyDescent="0.3">
      <c r="A400" s="153"/>
      <c r="B400" s="183"/>
      <c r="C400" s="81" t="str">
        <f>IF(B400&gt;0,VLOOKUP(B400,Perkiraan!$A$6:$C$51,2,0),"-")</f>
        <v>-</v>
      </c>
      <c r="D400" s="358" t="str">
        <f>IF(B400&lt;&gt;"",C400&amp;"-"&amp;COUNTIF($C$5:C400,C400),"")</f>
        <v/>
      </c>
      <c r="E400" s="181"/>
      <c r="F400" s="181"/>
      <c r="G400" s="176"/>
      <c r="H400" s="177"/>
    </row>
    <row r="401" spans="1:8" ht="16.5" customHeight="1" x14ac:dyDescent="0.3">
      <c r="A401" s="153"/>
      <c r="B401" s="258"/>
      <c r="C401" s="81" t="str">
        <f>IF(B401&gt;0,VLOOKUP(B401,Perkiraan!$A$6:$C$51,2,0),"-")</f>
        <v>-</v>
      </c>
      <c r="D401" s="358" t="str">
        <f>IF(B401&lt;&gt;"",C401&amp;"-"&amp;COUNTIF($C$5:C401,C401),"")</f>
        <v/>
      </c>
      <c r="E401" s="134"/>
      <c r="F401" s="134"/>
      <c r="G401" s="176"/>
      <c r="H401" s="177"/>
    </row>
    <row r="402" spans="1:8" ht="16.5" customHeight="1" x14ac:dyDescent="0.3">
      <c r="A402" s="153"/>
      <c r="B402" s="183"/>
      <c r="C402" s="81" t="str">
        <f>IF(B402&gt;0,VLOOKUP(B402,Perkiraan!$A$6:$C$51,2,0),"-")</f>
        <v>-</v>
      </c>
      <c r="D402" s="358" t="str">
        <f>IF(B402&lt;&gt;"",C402&amp;"-"&amp;COUNTIF($C$5:C402,C402),"")</f>
        <v/>
      </c>
      <c r="E402" s="134"/>
      <c r="F402" s="134"/>
      <c r="G402" s="176"/>
      <c r="H402" s="177"/>
    </row>
    <row r="403" spans="1:8" ht="16.5" customHeight="1" x14ac:dyDescent="0.3">
      <c r="A403" s="153"/>
      <c r="B403" s="258"/>
      <c r="C403" s="81" t="str">
        <f>IF(B403&gt;0,VLOOKUP(B403,Perkiraan!$A$6:$C$51,2,0),"-")</f>
        <v>-</v>
      </c>
      <c r="D403" s="358" t="str">
        <f>IF(B403&lt;&gt;"",C403&amp;"-"&amp;COUNTIF($C$5:C403,C403),"")</f>
        <v/>
      </c>
      <c r="E403" s="134"/>
      <c r="F403" s="134"/>
      <c r="G403" s="176"/>
      <c r="H403" s="177"/>
    </row>
    <row r="404" spans="1:8" ht="16.5" customHeight="1" x14ac:dyDescent="0.3">
      <c r="A404" s="153"/>
      <c r="B404" s="183"/>
      <c r="C404" s="81" t="str">
        <f>IF(B404&gt;0,VLOOKUP(B404,Perkiraan!$A$6:$C$51,2,0),"-")</f>
        <v>-</v>
      </c>
      <c r="D404" s="358" t="str">
        <f>IF(B404&lt;&gt;"",C404&amp;"-"&amp;COUNTIF($C$5:C404,C404),"")</f>
        <v/>
      </c>
      <c r="E404" s="134"/>
      <c r="F404" s="134"/>
      <c r="G404" s="176"/>
      <c r="H404" s="177"/>
    </row>
    <row r="405" spans="1:8" ht="16.5" customHeight="1" x14ac:dyDescent="0.3">
      <c r="A405" s="153"/>
      <c r="B405" s="258"/>
      <c r="C405" s="81" t="str">
        <f>IF(B405&gt;0,VLOOKUP(B405,Perkiraan!$A$6:$C$51,2,0),"-")</f>
        <v>-</v>
      </c>
      <c r="D405" s="358" t="str">
        <f>IF(B405&lt;&gt;"",C405&amp;"-"&amp;COUNTIF($C$5:C405,C405),"")</f>
        <v/>
      </c>
      <c r="E405" s="134"/>
      <c r="F405" s="134"/>
      <c r="G405" s="176"/>
      <c r="H405" s="177"/>
    </row>
    <row r="406" spans="1:8" ht="16.5" customHeight="1" thickBot="1" x14ac:dyDescent="0.35">
      <c r="A406" s="344"/>
      <c r="B406" s="345"/>
      <c r="C406" s="346" t="str">
        <f>IF(B406&gt;0,VLOOKUP(B406,Perkiraan!$A$6:$C$51,2,0),"-")</f>
        <v>-</v>
      </c>
      <c r="D406" s="347" t="str">
        <f>IF(B406&lt;&gt;"",C406&amp;"-"&amp;COUNTIF($C$5:C406,C406),"")</f>
        <v/>
      </c>
      <c r="E406" s="348"/>
      <c r="F406" s="348"/>
      <c r="G406" s="349"/>
      <c r="H406" s="350"/>
    </row>
    <row r="407" spans="1:8" ht="16.5" customHeight="1" thickTop="1" x14ac:dyDescent="0.3">
      <c r="A407" s="267"/>
      <c r="B407" s="268"/>
      <c r="C407" s="76" t="str">
        <f>IF(B407&gt;0,VLOOKUP(B407,Perkiraan!$A$53:$C$65,2,0),"-")</f>
        <v>-</v>
      </c>
      <c r="D407" s="341" t="str">
        <f>IF(B407&lt;&gt;"",C407&amp;"-"&amp;COUNTIF($C$5:C407,C407),"")</f>
        <v/>
      </c>
      <c r="E407" s="269" t="s">
        <v>162</v>
      </c>
      <c r="F407" s="270"/>
      <c r="G407" s="271"/>
      <c r="H407" s="272"/>
    </row>
    <row r="408" spans="1:8" ht="16.5" customHeight="1" x14ac:dyDescent="0.3">
      <c r="A408" s="153"/>
      <c r="B408" s="183"/>
      <c r="C408" s="78" t="str">
        <f>IF(B408&gt;0,VLOOKUP(B408,Perkiraan!$A$53:$C$65,2,0),"-")</f>
        <v>-</v>
      </c>
      <c r="D408" s="358" t="str">
        <f>IF(B408&lt;&gt;"",C408&amp;"-"&amp;COUNTIF($C$5:C408,C408),"")</f>
        <v/>
      </c>
      <c r="E408" s="134"/>
      <c r="F408" s="134"/>
      <c r="G408" s="176"/>
      <c r="H408" s="177"/>
    </row>
    <row r="409" spans="1:8" ht="16.5" customHeight="1" x14ac:dyDescent="0.3">
      <c r="A409" s="153"/>
      <c r="B409" s="183"/>
      <c r="C409" s="78" t="str">
        <f>IF(B409&gt;0,VLOOKUP(B409,Perkiraan!$A$53:$C$65,2,0),"-")</f>
        <v>-</v>
      </c>
      <c r="D409" s="358" t="str">
        <f>IF(B409&lt;&gt;"",C409&amp;"-"&amp;COUNTIF($C$5:C409,C409),"")</f>
        <v/>
      </c>
      <c r="E409" s="134"/>
      <c r="F409" s="134"/>
      <c r="G409" s="176"/>
      <c r="H409" s="177"/>
    </row>
    <row r="410" spans="1:8" ht="16.5" customHeight="1" x14ac:dyDescent="0.3">
      <c r="A410" s="153"/>
      <c r="B410" s="183"/>
      <c r="C410" s="78" t="str">
        <f>IF(B410&gt;0,VLOOKUP(B410,Perkiraan!$A$53:$C$65,2,0),"-")</f>
        <v>-</v>
      </c>
      <c r="D410" s="358" t="str">
        <f>IF(B410&lt;&gt;"",C410&amp;"-"&amp;COUNTIF($C$5:C410,C410),"")</f>
        <v/>
      </c>
      <c r="E410" s="181"/>
      <c r="F410" s="181"/>
      <c r="G410" s="176"/>
      <c r="H410" s="177"/>
    </row>
    <row r="411" spans="1:8" ht="16.5" customHeight="1" x14ac:dyDescent="0.3">
      <c r="A411" s="153"/>
      <c r="B411" s="183"/>
      <c r="C411" s="78" t="str">
        <f>IF(B411&gt;0,VLOOKUP(B411,Perkiraan!$A$53:$C$65,2,0),"-")</f>
        <v>-</v>
      </c>
      <c r="D411" s="358" t="str">
        <f>IF(B411&lt;&gt;"",C411&amp;"-"&amp;COUNTIF($C$5:C411,C411),"")</f>
        <v/>
      </c>
      <c r="E411" s="134"/>
      <c r="F411" s="134"/>
      <c r="G411" s="176"/>
      <c r="H411" s="177"/>
    </row>
    <row r="412" spans="1:8" ht="16.5" customHeight="1" thickBot="1" x14ac:dyDescent="0.3">
      <c r="A412" s="344"/>
      <c r="B412" s="346"/>
      <c r="C412" s="76" t="str">
        <f>IF(B412&gt;0,VLOOKUP(B412,Perkiraan!$A$53:$C$65,2,0),"-")</f>
        <v>-</v>
      </c>
      <c r="D412" s="351" t="str">
        <f>IF(B412&lt;&gt;"",C412&amp;"-"&amp;COUNTIF($C$5:C412,C412),"")</f>
        <v/>
      </c>
      <c r="E412" s="348"/>
      <c r="F412" s="348"/>
      <c r="G412" s="352"/>
      <c r="H412" s="353"/>
    </row>
    <row r="413" spans="1:8" ht="16.5" customHeight="1" thickTop="1" x14ac:dyDescent="0.25">
      <c r="A413" s="388" t="s">
        <v>1</v>
      </c>
      <c r="B413" s="389"/>
      <c r="C413" s="389"/>
      <c r="D413" s="389"/>
      <c r="E413" s="390"/>
      <c r="F413" s="208"/>
      <c r="G413" s="117">
        <f>SUM(G292:G412)</f>
        <v>0</v>
      </c>
      <c r="H413" s="117">
        <f>SUM(H292:H412)</f>
        <v>0</v>
      </c>
    </row>
    <row r="414" spans="1:8" ht="16.5" customHeight="1" x14ac:dyDescent="0.25">
      <c r="A414" s="394" t="s">
        <v>2</v>
      </c>
      <c r="B414" s="395"/>
      <c r="C414" s="395"/>
      <c r="D414" s="395"/>
      <c r="E414" s="396"/>
      <c r="F414" s="210"/>
      <c r="G414" s="118">
        <f>IF(G413-H413&lt;0,H413-G413,0)</f>
        <v>0</v>
      </c>
      <c r="H414" s="119">
        <f>IF((G413-H413)&gt;0,G413-H413,0)</f>
        <v>0</v>
      </c>
    </row>
    <row r="415" spans="1:8" ht="16.5" customHeight="1" thickBot="1" x14ac:dyDescent="0.3">
      <c r="A415" s="384" t="s">
        <v>3</v>
      </c>
      <c r="B415" s="385"/>
      <c r="C415" s="385"/>
      <c r="D415" s="385"/>
      <c r="E415" s="386"/>
      <c r="F415" s="209"/>
      <c r="G415" s="120">
        <f>SUM(G413:G414)</f>
        <v>0</v>
      </c>
      <c r="H415" s="121">
        <f>SUM(H413:H414)</f>
        <v>0</v>
      </c>
    </row>
    <row r="416" spans="1:8" ht="16.5" customHeight="1" thickTop="1" x14ac:dyDescent="0.25">
      <c r="A416" s="91"/>
      <c r="B416" s="91"/>
      <c r="C416" s="91"/>
      <c r="D416" s="91"/>
      <c r="E416" s="2"/>
      <c r="F416" s="2"/>
      <c r="G416" s="25"/>
      <c r="H416" s="157"/>
    </row>
    <row r="417" spans="1:8" ht="16.5" customHeight="1" x14ac:dyDescent="0.25">
      <c r="A417" s="158" t="s">
        <v>77</v>
      </c>
      <c r="B417" s="91"/>
      <c r="C417" s="91"/>
      <c r="D417" s="91"/>
      <c r="E417" s="2"/>
      <c r="F417" s="2"/>
      <c r="G417" s="25"/>
      <c r="H417" s="157"/>
    </row>
    <row r="418" spans="1:8" ht="16.5" customHeight="1" x14ac:dyDescent="0.25">
      <c r="A418" s="91">
        <v>1</v>
      </c>
      <c r="B418" s="29" t="s">
        <v>74</v>
      </c>
      <c r="C418" s="91"/>
      <c r="D418" s="91"/>
      <c r="E418" s="2"/>
      <c r="F418" s="2"/>
      <c r="G418" s="159">
        <f>IF(H414&gt;0,H414,-G414)</f>
        <v>0</v>
      </c>
      <c r="H418" s="157"/>
    </row>
    <row r="419" spans="1:8" ht="16.5" customHeight="1" x14ac:dyDescent="0.25">
      <c r="A419" s="91">
        <v>2</v>
      </c>
      <c r="B419" s="29" t="s">
        <v>75</v>
      </c>
      <c r="C419" s="91"/>
      <c r="D419" s="91"/>
      <c r="E419" s="2"/>
      <c r="F419" s="2"/>
      <c r="G419" s="160">
        <f>Bank!H122</f>
        <v>0</v>
      </c>
      <c r="H419" s="157"/>
    </row>
    <row r="420" spans="1:8" ht="16.5" customHeight="1" x14ac:dyDescent="0.25">
      <c r="A420" s="91"/>
      <c r="B420" s="158" t="s">
        <v>76</v>
      </c>
      <c r="C420" s="92"/>
      <c r="D420" s="92"/>
      <c r="E420" s="2"/>
      <c r="F420" s="2"/>
      <c r="G420" s="161">
        <f>SUM(G418:G419)</f>
        <v>0</v>
      </c>
      <c r="H420" s="157"/>
    </row>
    <row r="421" spans="1:8" ht="16.5" customHeight="1" x14ac:dyDescent="0.25">
      <c r="A421" s="91"/>
      <c r="B421" s="91"/>
      <c r="C421" s="91"/>
      <c r="D421" s="91"/>
      <c r="E421" s="2"/>
      <c r="F421" s="2"/>
      <c r="G421" s="25"/>
      <c r="H421" s="157"/>
    </row>
    <row r="422" spans="1:8" ht="16.5" customHeight="1" x14ac:dyDescent="0.25">
      <c r="A422" s="91"/>
      <c r="B422" s="25"/>
      <c r="C422" s="25"/>
      <c r="D422" s="25"/>
      <c r="E422" s="25"/>
      <c r="F422" s="25"/>
      <c r="G422" s="129" t="str">
        <f>CONCATENATE(Data!D8,Data!G13,Data!G3,Data!D3)</f>
        <v>Semarang, 31 Maret 2025</v>
      </c>
      <c r="H422" s="129"/>
    </row>
    <row r="423" spans="1:8" ht="16.5" customHeight="1" x14ac:dyDescent="0.25">
      <c r="A423" s="91"/>
      <c r="B423" s="29" t="str">
        <f>B280</f>
        <v>Mengetahui :</v>
      </c>
      <c r="C423" s="91"/>
      <c r="D423" s="91"/>
      <c r="E423" s="122"/>
      <c r="F423" s="122"/>
      <c r="G423" s="29"/>
      <c r="H423" s="157"/>
    </row>
    <row r="424" spans="1:8" ht="16.5" customHeight="1" x14ac:dyDescent="0.25">
      <c r="A424" s="91"/>
      <c r="B424" s="29" t="str">
        <f>B281</f>
        <v>Pemimpin Komunitas</v>
      </c>
      <c r="C424" s="2"/>
      <c r="D424" s="2"/>
      <c r="E424" s="123"/>
      <c r="F424" s="123"/>
      <c r="G424" s="29" t="str">
        <f>G281</f>
        <v>Bendahara Komunitas</v>
      </c>
      <c r="H424" s="2"/>
    </row>
    <row r="425" spans="1:8" ht="16.5" customHeight="1" x14ac:dyDescent="0.25">
      <c r="A425" s="91"/>
      <c r="B425" s="29"/>
      <c r="C425" s="2"/>
      <c r="D425" s="2"/>
      <c r="E425" s="124"/>
      <c r="F425" s="124"/>
      <c r="G425" s="162"/>
      <c r="H425" s="124"/>
    </row>
    <row r="426" spans="1:8" ht="16.5" customHeight="1" x14ac:dyDescent="0.25">
      <c r="A426" s="91"/>
      <c r="B426" s="29"/>
      <c r="C426" s="124"/>
      <c r="D426" s="124"/>
      <c r="E426" s="25"/>
      <c r="F426" s="25"/>
      <c r="G426" s="163"/>
      <c r="H426" s="65"/>
    </row>
    <row r="427" spans="1:8" ht="16.5" customHeight="1" x14ac:dyDescent="0.25">
      <c r="A427" s="91"/>
      <c r="B427" s="29"/>
      <c r="C427" s="25"/>
      <c r="D427" s="25"/>
      <c r="E427" s="126"/>
      <c r="F427" s="126"/>
      <c r="G427" s="163"/>
      <c r="H427" s="157"/>
    </row>
    <row r="428" spans="1:8" ht="16.5" customHeight="1" x14ac:dyDescent="0.25">
      <c r="A428" s="91"/>
      <c r="B428" s="29">
        <f>B285</f>
        <v>0</v>
      </c>
      <c r="C428" s="25"/>
      <c r="D428" s="25"/>
      <c r="E428" s="2"/>
      <c r="F428" s="2"/>
      <c r="G428" s="29">
        <f>G285</f>
        <v>0</v>
      </c>
      <c r="H428" s="2"/>
    </row>
    <row r="429" spans="1:8" ht="16.5" customHeight="1" x14ac:dyDescent="0.25">
      <c r="A429" s="91"/>
      <c r="B429" s="91"/>
      <c r="C429" s="2"/>
      <c r="D429" s="2"/>
      <c r="E429" s="2"/>
      <c r="F429" s="2"/>
      <c r="G429" s="2"/>
      <c r="H429" s="65"/>
    </row>
    <row r="430" spans="1:8" ht="16.5" customHeight="1" x14ac:dyDescent="0.25">
      <c r="A430" s="374" t="str">
        <f>A287</f>
        <v>KOMUNITAS FIC CANDI</v>
      </c>
      <c r="B430" s="374"/>
      <c r="C430" s="374"/>
      <c r="D430" s="374"/>
      <c r="E430" s="374"/>
      <c r="F430" s="374"/>
      <c r="G430" s="374"/>
      <c r="H430" s="374"/>
    </row>
    <row r="431" spans="1:8" ht="16.5" customHeight="1" x14ac:dyDescent="0.25">
      <c r="A431" s="374" t="str">
        <f>A288</f>
        <v xml:space="preserve">LAPORAN KAS HARIAN </v>
      </c>
      <c r="B431" s="374"/>
      <c r="C431" s="374"/>
      <c r="D431" s="374"/>
      <c r="E431" s="374"/>
      <c r="F431" s="374"/>
      <c r="G431" s="374"/>
      <c r="H431" s="374"/>
    </row>
    <row r="432" spans="1:8" ht="16.5" customHeight="1" x14ac:dyDescent="0.25">
      <c r="A432" s="387" t="str">
        <f>CONCATENATE("BULAN APRIL"," ",Data!D3)</f>
        <v>BULAN APRIL 2025</v>
      </c>
      <c r="B432" s="387"/>
      <c r="C432" s="387"/>
      <c r="D432" s="387"/>
      <c r="E432" s="387"/>
      <c r="F432" s="387"/>
      <c r="G432" s="387"/>
      <c r="H432" s="387"/>
    </row>
    <row r="433" spans="1:8" ht="16.5" customHeight="1" x14ac:dyDescent="0.25">
      <c r="A433" s="145"/>
      <c r="B433" s="145"/>
      <c r="C433" s="145"/>
      <c r="D433" s="145"/>
      <c r="E433" s="145"/>
      <c r="F433" s="145"/>
      <c r="G433" s="145"/>
      <c r="H433" s="145"/>
    </row>
    <row r="434" spans="1:8" ht="31.5" x14ac:dyDescent="0.25">
      <c r="A434" s="114" t="str">
        <f t="shared" ref="A434:H434" si="2">A291</f>
        <v>Tgl</v>
      </c>
      <c r="B434" s="114" t="str">
        <f t="shared" si="2"/>
        <v>Pos</v>
      </c>
      <c r="C434" s="115" t="str">
        <f t="shared" si="2"/>
        <v>Kode Perkiraan</v>
      </c>
      <c r="D434" s="115" t="str">
        <f t="shared" si="2"/>
        <v>Akun</v>
      </c>
      <c r="E434" s="114" t="str">
        <f t="shared" si="2"/>
        <v>Keterangan</v>
      </c>
      <c r="F434" s="114" t="str">
        <f t="shared" si="2"/>
        <v>Reff</v>
      </c>
      <c r="G434" s="114" t="str">
        <f t="shared" si="2"/>
        <v>Penerimaan</v>
      </c>
      <c r="H434" s="114" t="str">
        <f t="shared" si="2"/>
        <v>Pengeluaran</v>
      </c>
    </row>
    <row r="435" spans="1:8" ht="16.5" customHeight="1" x14ac:dyDescent="0.25">
      <c r="A435" s="73">
        <v>1</v>
      </c>
      <c r="B435" s="257" t="s">
        <v>17</v>
      </c>
      <c r="C435" s="257">
        <f>IF(B435&gt;0,VLOOKUP(B435,Perkiraan!$A$6:$C$51,2,0),"-")</f>
        <v>110100</v>
      </c>
      <c r="D435" s="325" t="str">
        <f>IF(B435&lt;&gt;"",C435&amp;"-"&amp;COUNTIF($C$5:C435,C435),"")</f>
        <v>110100-4</v>
      </c>
      <c r="E435" s="164" t="s">
        <v>38</v>
      </c>
      <c r="F435" s="164"/>
      <c r="G435" s="165">
        <f>IF(H414&gt;0,H414,0)</f>
        <v>0</v>
      </c>
      <c r="H435" s="165">
        <f>IF(G414&gt;0,G414,0)</f>
        <v>0</v>
      </c>
    </row>
    <row r="436" spans="1:8" ht="16.5" customHeight="1" x14ac:dyDescent="0.3">
      <c r="A436" s="153"/>
      <c r="B436" s="81"/>
      <c r="C436" s="81" t="str">
        <f>IF(B436&gt;0,VLOOKUP(B436,Perkiraan!$A$6:$C$51,2,0),"-")</f>
        <v>-</v>
      </c>
      <c r="D436" s="358" t="str">
        <f>IF(B436&lt;&gt;"",C436&amp;"-"&amp;COUNTIF($C$5:C436,C436),"")</f>
        <v/>
      </c>
      <c r="E436" s="254"/>
      <c r="F436" s="254"/>
      <c r="G436" s="255"/>
      <c r="H436" s="256"/>
    </row>
    <row r="437" spans="1:8" ht="16.5" customHeight="1" x14ac:dyDescent="0.3">
      <c r="A437" s="153"/>
      <c r="B437" s="81"/>
      <c r="C437" s="81" t="str">
        <f>IF(B437&gt;0,VLOOKUP(B437,Perkiraan!$A$6:$C$51,2,0),"-")</f>
        <v>-</v>
      </c>
      <c r="D437" s="358" t="str">
        <f>IF(B437&lt;&gt;"",C437&amp;"-"&amp;COUNTIF($C$5:C437,C437),"")</f>
        <v/>
      </c>
      <c r="E437" s="254"/>
      <c r="F437" s="254"/>
      <c r="G437" s="255"/>
      <c r="H437" s="256"/>
    </row>
    <row r="438" spans="1:8" ht="16.5" customHeight="1" x14ac:dyDescent="0.3">
      <c r="A438" s="153"/>
      <c r="B438" s="81"/>
      <c r="C438" s="81" t="str">
        <f>IF(B438&gt;0,VLOOKUP(B438,Perkiraan!$A$6:$C$51,2,0),"-")</f>
        <v>-</v>
      </c>
      <c r="D438" s="358" t="str">
        <f>IF(B438&lt;&gt;"",C438&amp;"-"&amp;COUNTIF($C$5:C438,C438),"")</f>
        <v/>
      </c>
      <c r="E438" s="254"/>
      <c r="F438" s="254"/>
      <c r="G438" s="255"/>
      <c r="H438" s="256"/>
    </row>
    <row r="439" spans="1:8" ht="16.5" customHeight="1" x14ac:dyDescent="0.3">
      <c r="A439" s="153"/>
      <c r="B439" s="81"/>
      <c r="C439" s="81" t="str">
        <f>IF(B439&gt;0,VLOOKUP(B439,Perkiraan!$A$6:$C$51,2,0),"-")</f>
        <v>-</v>
      </c>
      <c r="D439" s="358" t="str">
        <f>IF(B439&lt;&gt;"",C439&amp;"-"&amp;COUNTIF($C$5:C439,C439),"")</f>
        <v/>
      </c>
      <c r="E439" s="254"/>
      <c r="F439" s="254"/>
      <c r="G439" s="255"/>
      <c r="H439" s="256"/>
    </row>
    <row r="440" spans="1:8" ht="16.5" customHeight="1" x14ac:dyDescent="0.3">
      <c r="A440" s="153"/>
      <c r="B440" s="81"/>
      <c r="C440" s="81" t="str">
        <f>IF(B440&gt;0,VLOOKUP(B440,Perkiraan!$A$6:$C$51,2,0),"-")</f>
        <v>-</v>
      </c>
      <c r="D440" s="358" t="str">
        <f>IF(B440&lt;&gt;"",C440&amp;"-"&amp;COUNTIF($C$5:C440,C440),"")</f>
        <v/>
      </c>
      <c r="E440" s="254"/>
      <c r="F440" s="254"/>
      <c r="G440" s="255"/>
      <c r="H440" s="256"/>
    </row>
    <row r="441" spans="1:8" ht="16.5" customHeight="1" x14ac:dyDescent="0.3">
      <c r="A441" s="153"/>
      <c r="B441" s="81"/>
      <c r="C441" s="81" t="str">
        <f>IF(B441&gt;0,VLOOKUP(B441,Perkiraan!$A$6:$C$51,2,0),"-")</f>
        <v>-</v>
      </c>
      <c r="D441" s="358" t="str">
        <f>IF(B441&lt;&gt;"",C441&amp;"-"&amp;COUNTIF($C$5:C441,C441),"")</f>
        <v/>
      </c>
      <c r="E441" s="254"/>
      <c r="F441" s="254"/>
      <c r="G441" s="255"/>
      <c r="H441" s="256"/>
    </row>
    <row r="442" spans="1:8" ht="16.5" customHeight="1" x14ac:dyDescent="0.3">
      <c r="A442" s="153"/>
      <c r="B442" s="81"/>
      <c r="C442" s="81" t="str">
        <f>IF(B442&gt;0,VLOOKUP(B442,Perkiraan!$A$6:$C$51,2,0),"-")</f>
        <v>-</v>
      </c>
      <c r="D442" s="358" t="str">
        <f>IF(B442&lt;&gt;"",C442&amp;"-"&amp;COUNTIF($C$5:C442,C442),"")</f>
        <v/>
      </c>
      <c r="E442" s="254"/>
      <c r="F442" s="254"/>
      <c r="G442" s="255"/>
      <c r="H442" s="256"/>
    </row>
    <row r="443" spans="1:8" ht="16.5" customHeight="1" x14ac:dyDescent="0.3">
      <c r="A443" s="153"/>
      <c r="B443" s="81"/>
      <c r="C443" s="81" t="str">
        <f>IF(B443&gt;0,VLOOKUP(B443,Perkiraan!$A$6:$C$51,2,0),"-")</f>
        <v>-</v>
      </c>
      <c r="D443" s="358" t="str">
        <f>IF(B443&lt;&gt;"",C443&amp;"-"&amp;COUNTIF($C$5:C443,C443),"")</f>
        <v/>
      </c>
      <c r="E443" s="254"/>
      <c r="F443" s="254"/>
      <c r="G443" s="255"/>
      <c r="H443" s="256"/>
    </row>
    <row r="444" spans="1:8" ht="16.5" customHeight="1" x14ac:dyDescent="0.3">
      <c r="A444" s="153"/>
      <c r="B444" s="81"/>
      <c r="C444" s="81" t="str">
        <f>IF(B444&gt;0,VLOOKUP(B444,Perkiraan!$A$6:$C$51,2,0),"-")</f>
        <v>-</v>
      </c>
      <c r="D444" s="358" t="str">
        <f>IF(B444&lt;&gt;"",C444&amp;"-"&amp;COUNTIF($C$5:C444,C444),"")</f>
        <v/>
      </c>
      <c r="E444" s="254"/>
      <c r="F444" s="254"/>
      <c r="G444" s="255"/>
      <c r="H444" s="256"/>
    </row>
    <row r="445" spans="1:8" ht="16.5" customHeight="1" x14ac:dyDescent="0.3">
      <c r="A445" s="153"/>
      <c r="B445" s="81"/>
      <c r="C445" s="81" t="str">
        <f>IF(B445&gt;0,VLOOKUP(B445,Perkiraan!$A$6:$C$51,2,0),"-")</f>
        <v>-</v>
      </c>
      <c r="D445" s="358" t="str">
        <f>IF(B445&lt;&gt;"",C445&amp;"-"&amp;COUNTIF($C$5:C445,C445),"")</f>
        <v/>
      </c>
      <c r="E445" s="254"/>
      <c r="F445" s="254"/>
      <c r="G445" s="255"/>
      <c r="H445" s="256"/>
    </row>
    <row r="446" spans="1:8" ht="16.5" customHeight="1" x14ac:dyDescent="0.3">
      <c r="A446" s="153"/>
      <c r="B446" s="81"/>
      <c r="C446" s="81" t="str">
        <f>IF(B446&gt;0,VLOOKUP(B446,Perkiraan!$A$6:$C$51,2,0),"-")</f>
        <v>-</v>
      </c>
      <c r="D446" s="358" t="str">
        <f>IF(B446&lt;&gt;"",C446&amp;"-"&amp;COUNTIF($C$5:C446,C446),"")</f>
        <v/>
      </c>
      <c r="E446" s="254"/>
      <c r="F446" s="254"/>
      <c r="G446" s="255"/>
      <c r="H446" s="256"/>
    </row>
    <row r="447" spans="1:8" ht="16.5" customHeight="1" x14ac:dyDescent="0.3">
      <c r="A447" s="153"/>
      <c r="B447" s="81"/>
      <c r="C447" s="81" t="str">
        <f>IF(B447&gt;0,VLOOKUP(B447,Perkiraan!$A$6:$C$51,2,0),"-")</f>
        <v>-</v>
      </c>
      <c r="D447" s="358" t="str">
        <f>IF(B447&lt;&gt;"",C447&amp;"-"&amp;COUNTIF($C$5:C447,C447),"")</f>
        <v/>
      </c>
      <c r="E447" s="254"/>
      <c r="F447" s="254"/>
      <c r="G447" s="255"/>
      <c r="H447" s="256"/>
    </row>
    <row r="448" spans="1:8" ht="16.5" customHeight="1" x14ac:dyDescent="0.3">
      <c r="A448" s="153"/>
      <c r="B448" s="81"/>
      <c r="C448" s="81" t="str">
        <f>IF(B448&gt;0,VLOOKUP(B448,Perkiraan!$A$6:$C$51,2,0),"-")</f>
        <v>-</v>
      </c>
      <c r="D448" s="358" t="str">
        <f>IF(B448&lt;&gt;"",C448&amp;"-"&amp;COUNTIF($C$5:C448,C448),"")</f>
        <v/>
      </c>
      <c r="E448" s="254"/>
      <c r="F448" s="254"/>
      <c r="G448" s="255"/>
      <c r="H448" s="256"/>
    </row>
    <row r="449" spans="1:8" ht="16.5" customHeight="1" x14ac:dyDescent="0.3">
      <c r="A449" s="153"/>
      <c r="B449" s="81"/>
      <c r="C449" s="81" t="str">
        <f>IF(B449&gt;0,VLOOKUP(B449,Perkiraan!$A$6:$C$51,2,0),"-")</f>
        <v>-</v>
      </c>
      <c r="D449" s="358" t="str">
        <f>IF(B449&lt;&gt;"",C449&amp;"-"&amp;COUNTIF($C$5:C449,C449),"")</f>
        <v/>
      </c>
      <c r="E449" s="254"/>
      <c r="F449" s="254"/>
      <c r="G449" s="255"/>
      <c r="H449" s="256"/>
    </row>
    <row r="450" spans="1:8" ht="16.5" customHeight="1" x14ac:dyDescent="0.3">
      <c r="A450" s="153"/>
      <c r="B450" s="81"/>
      <c r="C450" s="81" t="str">
        <f>IF(B450&gt;0,VLOOKUP(B450,Perkiraan!$A$6:$C$51,2,0),"-")</f>
        <v>-</v>
      </c>
      <c r="D450" s="358" t="str">
        <f>IF(B450&lt;&gt;"",C450&amp;"-"&amp;COUNTIF($C$5:C450,C450),"")</f>
        <v/>
      </c>
      <c r="E450" s="254"/>
      <c r="F450" s="254"/>
      <c r="G450" s="255"/>
      <c r="H450" s="256"/>
    </row>
    <row r="451" spans="1:8" ht="16.5" customHeight="1" x14ac:dyDescent="0.3">
      <c r="A451" s="153"/>
      <c r="B451" s="81"/>
      <c r="C451" s="81" t="str">
        <f>IF(B451&gt;0,VLOOKUP(B451,Perkiraan!$A$6:$C$51,2,0),"-")</f>
        <v>-</v>
      </c>
      <c r="D451" s="358" t="str">
        <f>IF(B451&lt;&gt;"",C451&amp;"-"&amp;COUNTIF($C$5:C451,C451),"")</f>
        <v/>
      </c>
      <c r="E451" s="254"/>
      <c r="F451" s="254"/>
      <c r="G451" s="255"/>
      <c r="H451" s="256"/>
    </row>
    <row r="452" spans="1:8" ht="16.5" customHeight="1" x14ac:dyDescent="0.3">
      <c r="A452" s="153"/>
      <c r="B452" s="81"/>
      <c r="C452" s="81" t="str">
        <f>IF(B452&gt;0,VLOOKUP(B452,Perkiraan!$A$6:$C$51,2,0),"-")</f>
        <v>-</v>
      </c>
      <c r="D452" s="358" t="str">
        <f>IF(B452&lt;&gt;"",C452&amp;"-"&amp;COUNTIF($C$5:C452,C452),"")</f>
        <v/>
      </c>
      <c r="E452" s="254"/>
      <c r="F452" s="254"/>
      <c r="G452" s="255"/>
      <c r="H452" s="256"/>
    </row>
    <row r="453" spans="1:8" ht="16.5" customHeight="1" x14ac:dyDescent="0.3">
      <c r="A453" s="153"/>
      <c r="B453" s="81"/>
      <c r="C453" s="81" t="str">
        <f>IF(B453&gt;0,VLOOKUP(B453,Perkiraan!$A$6:$C$51,2,0),"-")</f>
        <v>-</v>
      </c>
      <c r="D453" s="358" t="str">
        <f>IF(B453&lt;&gt;"",C453&amp;"-"&amp;COUNTIF($C$5:C453,C453),"")</f>
        <v/>
      </c>
      <c r="E453" s="254"/>
      <c r="F453" s="254"/>
      <c r="G453" s="255"/>
      <c r="H453" s="256"/>
    </row>
    <row r="454" spans="1:8" ht="16.5" customHeight="1" x14ac:dyDescent="0.3">
      <c r="A454" s="153"/>
      <c r="B454" s="81"/>
      <c r="C454" s="81" t="str">
        <f>IF(B454&gt;0,VLOOKUP(B454,Perkiraan!$A$6:$C$51,2,0),"-")</f>
        <v>-</v>
      </c>
      <c r="D454" s="358" t="str">
        <f>IF(B454&lt;&gt;"",C454&amp;"-"&amp;COUNTIF($C$5:C454,C454),"")</f>
        <v/>
      </c>
      <c r="E454" s="254"/>
      <c r="F454" s="254"/>
      <c r="G454" s="255"/>
      <c r="H454" s="256"/>
    </row>
    <row r="455" spans="1:8" ht="16.5" customHeight="1" x14ac:dyDescent="0.3">
      <c r="A455" s="153"/>
      <c r="B455" s="81"/>
      <c r="C455" s="81" t="str">
        <f>IF(B455&gt;0,VLOOKUP(B455,Perkiraan!$A$6:$C$51,2,0),"-")</f>
        <v>-</v>
      </c>
      <c r="D455" s="358" t="str">
        <f>IF(B455&lt;&gt;"",C455&amp;"-"&amp;COUNTIF($C$5:C455,C455),"")</f>
        <v/>
      </c>
      <c r="E455" s="254"/>
      <c r="F455" s="254"/>
      <c r="G455" s="255"/>
      <c r="H455" s="256"/>
    </row>
    <row r="456" spans="1:8" ht="16.5" customHeight="1" x14ac:dyDescent="0.3">
      <c r="A456" s="153"/>
      <c r="B456" s="81"/>
      <c r="C456" s="81" t="str">
        <f>IF(B456&gt;0,VLOOKUP(B456,Perkiraan!$A$6:$C$51,2,0),"-")</f>
        <v>-</v>
      </c>
      <c r="D456" s="358" t="str">
        <f>IF(B456&lt;&gt;"",C456&amp;"-"&amp;COUNTIF($C$5:C456,C456),"")</f>
        <v/>
      </c>
      <c r="E456" s="254"/>
      <c r="F456" s="254"/>
      <c r="G456" s="255"/>
      <c r="H456" s="256"/>
    </row>
    <row r="457" spans="1:8" ht="16.5" customHeight="1" x14ac:dyDescent="0.3">
      <c r="A457" s="153"/>
      <c r="B457" s="81"/>
      <c r="C457" s="81" t="str">
        <f>IF(B457&gt;0,VLOOKUP(B457,Perkiraan!$A$6:$C$51,2,0),"-")</f>
        <v>-</v>
      </c>
      <c r="D457" s="358" t="str">
        <f>IF(B457&lt;&gt;"",C457&amp;"-"&amp;COUNTIF($C$5:C457,C457),"")</f>
        <v/>
      </c>
      <c r="E457" s="254"/>
      <c r="F457" s="254"/>
      <c r="G457" s="255"/>
      <c r="H457" s="256"/>
    </row>
    <row r="458" spans="1:8" ht="16.5" customHeight="1" x14ac:dyDescent="0.3">
      <c r="A458" s="153"/>
      <c r="B458" s="81"/>
      <c r="C458" s="81" t="str">
        <f>IF(B458&gt;0,VLOOKUP(B458,Perkiraan!$A$6:$C$51,2,0),"-")</f>
        <v>-</v>
      </c>
      <c r="D458" s="358" t="str">
        <f>IF(B458&lt;&gt;"",C458&amp;"-"&amp;COUNTIF($C$5:C458,C458),"")</f>
        <v/>
      </c>
      <c r="E458" s="254"/>
      <c r="F458" s="254"/>
      <c r="G458" s="255"/>
      <c r="H458" s="256"/>
    </row>
    <row r="459" spans="1:8" ht="16.5" customHeight="1" x14ac:dyDescent="0.3">
      <c r="A459" s="153"/>
      <c r="B459" s="81"/>
      <c r="C459" s="81" t="str">
        <f>IF(B459&gt;0,VLOOKUP(B459,Perkiraan!$A$6:$C$51,2,0),"-")</f>
        <v>-</v>
      </c>
      <c r="D459" s="358" t="str">
        <f>IF(B459&lt;&gt;"",C459&amp;"-"&amp;COUNTIF($C$5:C459,C459),"")</f>
        <v/>
      </c>
      <c r="E459" s="254"/>
      <c r="F459" s="254"/>
      <c r="G459" s="255"/>
      <c r="H459" s="256"/>
    </row>
    <row r="460" spans="1:8" ht="16.5" customHeight="1" x14ac:dyDescent="0.3">
      <c r="A460" s="153"/>
      <c r="B460" s="81"/>
      <c r="C460" s="81" t="str">
        <f>IF(B460&gt;0,VLOOKUP(B460,Perkiraan!$A$6:$C$51,2,0),"-")</f>
        <v>-</v>
      </c>
      <c r="D460" s="358" t="str">
        <f>IF(B460&lt;&gt;"",C460&amp;"-"&amp;COUNTIF($C$5:C460,C460),"")</f>
        <v/>
      </c>
      <c r="E460" s="254"/>
      <c r="F460" s="254"/>
      <c r="G460" s="255"/>
      <c r="H460" s="256"/>
    </row>
    <row r="461" spans="1:8" ht="16.5" customHeight="1" x14ac:dyDescent="0.3">
      <c r="A461" s="153"/>
      <c r="B461" s="81"/>
      <c r="C461" s="81" t="str">
        <f>IF(B461&gt;0,VLOOKUP(B461,Perkiraan!$A$6:$C$51,2,0),"-")</f>
        <v>-</v>
      </c>
      <c r="D461" s="358" t="str">
        <f>IF(B461&lt;&gt;"",C461&amp;"-"&amp;COUNTIF($C$5:C461,C461),"")</f>
        <v/>
      </c>
      <c r="E461" s="254"/>
      <c r="F461" s="254"/>
      <c r="G461" s="255"/>
      <c r="H461" s="256"/>
    </row>
    <row r="462" spans="1:8" ht="16.5" customHeight="1" x14ac:dyDescent="0.3">
      <c r="A462" s="153"/>
      <c r="B462" s="81"/>
      <c r="C462" s="81" t="str">
        <f>IF(B462&gt;0,VLOOKUP(B462,Perkiraan!$A$6:$C$51,2,0),"-")</f>
        <v>-</v>
      </c>
      <c r="D462" s="358" t="str">
        <f>IF(B462&lt;&gt;"",C462&amp;"-"&amp;COUNTIF($C$5:C462,C462),"")</f>
        <v/>
      </c>
      <c r="E462" s="254"/>
      <c r="F462" s="254"/>
      <c r="G462" s="255"/>
      <c r="H462" s="256"/>
    </row>
    <row r="463" spans="1:8" ht="16.5" customHeight="1" x14ac:dyDescent="0.3">
      <c r="A463" s="153"/>
      <c r="B463" s="81"/>
      <c r="C463" s="81" t="str">
        <f>IF(B463&gt;0,VLOOKUP(B463,Perkiraan!$A$6:$C$51,2,0),"-")</f>
        <v>-</v>
      </c>
      <c r="D463" s="358" t="str">
        <f>IF(B463&lt;&gt;"",C463&amp;"-"&amp;COUNTIF($C$5:C463,C463),"")</f>
        <v/>
      </c>
      <c r="E463" s="254"/>
      <c r="F463" s="254"/>
      <c r="G463" s="255"/>
      <c r="H463" s="256"/>
    </row>
    <row r="464" spans="1:8" ht="16.5" customHeight="1" x14ac:dyDescent="0.3">
      <c r="A464" s="153"/>
      <c r="B464" s="81"/>
      <c r="C464" s="81" t="str">
        <f>IF(B464&gt;0,VLOOKUP(B464,Perkiraan!$A$6:$C$51,2,0),"-")</f>
        <v>-</v>
      </c>
      <c r="D464" s="358" t="str">
        <f>IF(B464&lt;&gt;"",C464&amp;"-"&amp;COUNTIF($C$5:C464,C464),"")</f>
        <v/>
      </c>
      <c r="E464" s="254"/>
      <c r="F464" s="254"/>
      <c r="G464" s="255"/>
      <c r="H464" s="256"/>
    </row>
    <row r="465" spans="1:8" ht="16.5" customHeight="1" x14ac:dyDescent="0.3">
      <c r="A465" s="153"/>
      <c r="B465" s="81"/>
      <c r="C465" s="81" t="str">
        <f>IF(B465&gt;0,VLOOKUP(B465,Perkiraan!$A$6:$C$51,2,0),"-")</f>
        <v>-</v>
      </c>
      <c r="D465" s="358" t="str">
        <f>IF(B465&lt;&gt;"",C465&amp;"-"&amp;COUNTIF($C$5:C465,C465),"")</f>
        <v/>
      </c>
      <c r="E465" s="254"/>
      <c r="F465" s="254"/>
      <c r="G465" s="255"/>
      <c r="H465" s="256"/>
    </row>
    <row r="466" spans="1:8" ht="16.5" customHeight="1" x14ac:dyDescent="0.3">
      <c r="A466" s="153"/>
      <c r="B466" s="81"/>
      <c r="C466" s="81" t="str">
        <f>IF(B466&gt;0,VLOOKUP(B466,Perkiraan!$A$6:$C$51,2,0),"-")</f>
        <v>-</v>
      </c>
      <c r="D466" s="358" t="str">
        <f>IF(B466&lt;&gt;"",C466&amp;"-"&amp;COUNTIF($C$5:C466,C466),"")</f>
        <v/>
      </c>
      <c r="E466" s="254"/>
      <c r="F466" s="254"/>
      <c r="G466" s="255"/>
      <c r="H466" s="256"/>
    </row>
    <row r="467" spans="1:8" ht="16.5" customHeight="1" x14ac:dyDescent="0.3">
      <c r="A467" s="153"/>
      <c r="B467" s="81"/>
      <c r="C467" s="81" t="str">
        <f>IF(B467&gt;0,VLOOKUP(B467,Perkiraan!$A$6:$C$51,2,0),"-")</f>
        <v>-</v>
      </c>
      <c r="D467" s="358" t="str">
        <f>IF(B467&lt;&gt;"",C467&amp;"-"&amp;COUNTIF($C$5:C467,C467),"")</f>
        <v/>
      </c>
      <c r="E467" s="254"/>
      <c r="F467" s="254"/>
      <c r="G467" s="255"/>
      <c r="H467" s="256"/>
    </row>
    <row r="468" spans="1:8" ht="16.5" customHeight="1" x14ac:dyDescent="0.3">
      <c r="A468" s="153"/>
      <c r="B468" s="81"/>
      <c r="C468" s="81" t="str">
        <f>IF(B468&gt;0,VLOOKUP(B468,Perkiraan!$A$6:$C$51,2,0),"-")</f>
        <v>-</v>
      </c>
      <c r="D468" s="358" t="str">
        <f>IF(B468&lt;&gt;"",C468&amp;"-"&amp;COUNTIF($C$5:C468,C468),"")</f>
        <v/>
      </c>
      <c r="E468" s="254"/>
      <c r="F468" s="254"/>
      <c r="G468" s="255"/>
      <c r="H468" s="256"/>
    </row>
    <row r="469" spans="1:8" ht="16.5" customHeight="1" x14ac:dyDescent="0.3">
      <c r="A469" s="153"/>
      <c r="B469" s="81"/>
      <c r="C469" s="81" t="str">
        <f>IF(B469&gt;0,VLOOKUP(B469,Perkiraan!$A$6:$C$51,2,0),"-")</f>
        <v>-</v>
      </c>
      <c r="D469" s="358" t="str">
        <f>IF(B469&lt;&gt;"",C469&amp;"-"&amp;COUNTIF($C$5:C469,C469),"")</f>
        <v/>
      </c>
      <c r="E469" s="254"/>
      <c r="F469" s="254"/>
      <c r="G469" s="255"/>
      <c r="H469" s="256"/>
    </row>
    <row r="470" spans="1:8" ht="16.5" customHeight="1" x14ac:dyDescent="0.3">
      <c r="A470" s="153"/>
      <c r="B470" s="81"/>
      <c r="C470" s="81" t="str">
        <f>IF(B470&gt;0,VLOOKUP(B470,Perkiraan!$A$6:$C$51,2,0),"-")</f>
        <v>-</v>
      </c>
      <c r="D470" s="358" t="str">
        <f>IF(B470&lt;&gt;"",C470&amp;"-"&amp;COUNTIF($C$5:C470,C470),"")</f>
        <v/>
      </c>
      <c r="E470" s="254"/>
      <c r="F470" s="254"/>
      <c r="G470" s="255"/>
      <c r="H470" s="256"/>
    </row>
    <row r="471" spans="1:8" ht="16.5" customHeight="1" x14ac:dyDescent="0.3">
      <c r="A471" s="153"/>
      <c r="B471" s="81"/>
      <c r="C471" s="81" t="str">
        <f>IF(B471&gt;0,VLOOKUP(B471,Perkiraan!$A$6:$C$51,2,0),"-")</f>
        <v>-</v>
      </c>
      <c r="D471" s="358" t="str">
        <f>IF(B471&lt;&gt;"",C471&amp;"-"&amp;COUNTIF($C$5:C471,C471),"")</f>
        <v/>
      </c>
      <c r="E471" s="254"/>
      <c r="F471" s="254"/>
      <c r="G471" s="255"/>
      <c r="H471" s="256"/>
    </row>
    <row r="472" spans="1:8" ht="16.5" customHeight="1" x14ac:dyDescent="0.3">
      <c r="A472" s="153"/>
      <c r="B472" s="81"/>
      <c r="C472" s="81" t="str">
        <f>IF(B472&gt;0,VLOOKUP(B472,Perkiraan!$A$6:$C$51,2,0),"-")</f>
        <v>-</v>
      </c>
      <c r="D472" s="358" t="str">
        <f>IF(B472&lt;&gt;"",C472&amp;"-"&amp;COUNTIF($C$5:C472,C472),"")</f>
        <v/>
      </c>
      <c r="E472" s="254"/>
      <c r="F472" s="254"/>
      <c r="G472" s="255"/>
      <c r="H472" s="256"/>
    </row>
    <row r="473" spans="1:8" ht="16.5" customHeight="1" x14ac:dyDescent="0.3">
      <c r="A473" s="153"/>
      <c r="B473" s="81"/>
      <c r="C473" s="81" t="str">
        <f>IF(B473&gt;0,VLOOKUP(B473,Perkiraan!$A$6:$C$51,2,0),"-")</f>
        <v>-</v>
      </c>
      <c r="D473" s="358" t="str">
        <f>IF(B473&lt;&gt;"",C473&amp;"-"&amp;COUNTIF($C$5:C473,C473),"")</f>
        <v/>
      </c>
      <c r="E473" s="254"/>
      <c r="F473" s="254"/>
      <c r="G473" s="255"/>
      <c r="H473" s="256"/>
    </row>
    <row r="474" spans="1:8" ht="16.5" customHeight="1" x14ac:dyDescent="0.3">
      <c r="A474" s="153"/>
      <c r="B474" s="81"/>
      <c r="C474" s="81" t="str">
        <f>IF(B474&gt;0,VLOOKUP(B474,Perkiraan!$A$6:$C$51,2,0),"-")</f>
        <v>-</v>
      </c>
      <c r="D474" s="358" t="str">
        <f>IF(B474&lt;&gt;"",C474&amp;"-"&amp;COUNTIF($C$5:C474,C474),"")</f>
        <v/>
      </c>
      <c r="E474" s="254"/>
      <c r="F474" s="254"/>
      <c r="G474" s="255"/>
      <c r="H474" s="256"/>
    </row>
    <row r="475" spans="1:8" ht="16.5" customHeight="1" x14ac:dyDescent="0.3">
      <c r="A475" s="153"/>
      <c r="B475" s="81"/>
      <c r="C475" s="81" t="str">
        <f>IF(B475&gt;0,VLOOKUP(B475,Perkiraan!$A$6:$C$51,2,0),"-")</f>
        <v>-</v>
      </c>
      <c r="D475" s="358" t="str">
        <f>IF(B475&lt;&gt;"",C475&amp;"-"&amp;COUNTIF($C$5:C475,C475),"")</f>
        <v/>
      </c>
      <c r="E475" s="254"/>
      <c r="F475" s="254"/>
      <c r="G475" s="255"/>
      <c r="H475" s="256"/>
    </row>
    <row r="476" spans="1:8" ht="16.5" customHeight="1" x14ac:dyDescent="0.3">
      <c r="A476" s="153"/>
      <c r="B476" s="81"/>
      <c r="C476" s="81" t="str">
        <f>IF(B476&gt;0,VLOOKUP(B476,Perkiraan!$A$6:$C$51,2,0),"-")</f>
        <v>-</v>
      </c>
      <c r="D476" s="358" t="str">
        <f>IF(B476&lt;&gt;"",C476&amp;"-"&amp;COUNTIF($C$5:C476,C476),"")</f>
        <v/>
      </c>
      <c r="E476" s="254"/>
      <c r="F476" s="254"/>
      <c r="G476" s="255"/>
      <c r="H476" s="256"/>
    </row>
    <row r="477" spans="1:8" ht="16.5" customHeight="1" x14ac:dyDescent="0.3">
      <c r="A477" s="153"/>
      <c r="B477" s="81"/>
      <c r="C477" s="81" t="str">
        <f>IF(B477&gt;0,VLOOKUP(B477,Perkiraan!$A$6:$C$51,2,0),"-")</f>
        <v>-</v>
      </c>
      <c r="D477" s="358" t="str">
        <f>IF(B477&lt;&gt;"",C477&amp;"-"&amp;COUNTIF($C$5:C477,C477),"")</f>
        <v/>
      </c>
      <c r="E477" s="254"/>
      <c r="F477" s="254"/>
      <c r="G477" s="255"/>
      <c r="H477" s="256"/>
    </row>
    <row r="478" spans="1:8" ht="16.5" customHeight="1" x14ac:dyDescent="0.3">
      <c r="A478" s="153"/>
      <c r="B478" s="81"/>
      <c r="C478" s="81" t="str">
        <f>IF(B478&gt;0,VLOOKUP(B478,Perkiraan!$A$6:$C$51,2,0),"-")</f>
        <v>-</v>
      </c>
      <c r="D478" s="358" t="str">
        <f>IF(B478&lt;&gt;"",C478&amp;"-"&amp;COUNTIF($C$5:C478,C478),"")</f>
        <v/>
      </c>
      <c r="E478" s="254"/>
      <c r="F478" s="254"/>
      <c r="G478" s="255"/>
      <c r="H478" s="256"/>
    </row>
    <row r="479" spans="1:8" ht="16.5" customHeight="1" x14ac:dyDescent="0.3">
      <c r="A479" s="153"/>
      <c r="B479" s="81"/>
      <c r="C479" s="81" t="str">
        <f>IF(B479&gt;0,VLOOKUP(B479,Perkiraan!$A$6:$C$51,2,0),"-")</f>
        <v>-</v>
      </c>
      <c r="D479" s="358" t="str">
        <f>IF(B479&lt;&gt;"",C479&amp;"-"&amp;COUNTIF($C$5:C479,C479),"")</f>
        <v/>
      </c>
      <c r="E479" s="254"/>
      <c r="F479" s="254"/>
      <c r="G479" s="255"/>
      <c r="H479" s="256"/>
    </row>
    <row r="480" spans="1:8" ht="16.5" customHeight="1" x14ac:dyDescent="0.3">
      <c r="A480" s="153"/>
      <c r="B480" s="81"/>
      <c r="C480" s="81" t="str">
        <f>IF(B480&gt;0,VLOOKUP(B480,Perkiraan!$A$6:$C$51,2,0),"-")</f>
        <v>-</v>
      </c>
      <c r="D480" s="358" t="str">
        <f>IF(B480&lt;&gt;"",C480&amp;"-"&amp;COUNTIF($C$5:C480,C480),"")</f>
        <v/>
      </c>
      <c r="E480" s="254"/>
      <c r="F480" s="254"/>
      <c r="G480" s="255"/>
      <c r="H480" s="256"/>
    </row>
    <row r="481" spans="1:8" ht="16.5" customHeight="1" x14ac:dyDescent="0.3">
      <c r="A481" s="153"/>
      <c r="B481" s="81"/>
      <c r="C481" s="81" t="str">
        <f>IF(B481&gt;0,VLOOKUP(B481,Perkiraan!$A$6:$C$51,2,0),"-")</f>
        <v>-</v>
      </c>
      <c r="D481" s="358" t="str">
        <f>IF(B481&lt;&gt;"",C481&amp;"-"&amp;COUNTIF($C$5:C481,C481),"")</f>
        <v/>
      </c>
      <c r="E481" s="254"/>
      <c r="F481" s="254"/>
      <c r="G481" s="255"/>
      <c r="H481" s="256"/>
    </row>
    <row r="482" spans="1:8" ht="16.5" customHeight="1" x14ac:dyDescent="0.3">
      <c r="A482" s="153"/>
      <c r="B482" s="81"/>
      <c r="C482" s="81" t="str">
        <f>IF(B482&gt;0,VLOOKUP(B482,Perkiraan!$A$6:$C$51,2,0),"-")</f>
        <v>-</v>
      </c>
      <c r="D482" s="358" t="str">
        <f>IF(B482&lt;&gt;"",C482&amp;"-"&amp;COUNTIF($C$5:C482,C482),"")</f>
        <v/>
      </c>
      <c r="E482" s="254"/>
      <c r="F482" s="254"/>
      <c r="G482" s="255"/>
      <c r="H482" s="256"/>
    </row>
    <row r="483" spans="1:8" ht="16.5" customHeight="1" x14ac:dyDescent="0.3">
      <c r="A483" s="153"/>
      <c r="B483" s="81"/>
      <c r="C483" s="81" t="str">
        <f>IF(B483&gt;0,VLOOKUP(B483,Perkiraan!$A$6:$C$51,2,0),"-")</f>
        <v>-</v>
      </c>
      <c r="D483" s="358" t="str">
        <f>IF(B483&lt;&gt;"",C483&amp;"-"&amp;COUNTIF($C$5:C483,C483),"")</f>
        <v/>
      </c>
      <c r="E483" s="254"/>
      <c r="F483" s="254"/>
      <c r="G483" s="255"/>
      <c r="H483" s="256"/>
    </row>
    <row r="484" spans="1:8" ht="16.5" customHeight="1" x14ac:dyDescent="0.3">
      <c r="A484" s="153"/>
      <c r="B484" s="81"/>
      <c r="C484" s="81" t="str">
        <f>IF(B484&gt;0,VLOOKUP(B484,Perkiraan!$A$6:$C$51,2,0),"-")</f>
        <v>-</v>
      </c>
      <c r="D484" s="358" t="str">
        <f>IF(B484&lt;&gt;"",C484&amp;"-"&amp;COUNTIF($C$5:C484,C484),"")</f>
        <v/>
      </c>
      <c r="E484" s="254"/>
      <c r="F484" s="254"/>
      <c r="G484" s="255"/>
      <c r="H484" s="256"/>
    </row>
    <row r="485" spans="1:8" ht="16.5" customHeight="1" x14ac:dyDescent="0.3">
      <c r="A485" s="153"/>
      <c r="B485" s="81"/>
      <c r="C485" s="81" t="str">
        <f>IF(B485&gt;0,VLOOKUP(B485,Perkiraan!$A$6:$C$51,2,0),"-")</f>
        <v>-</v>
      </c>
      <c r="D485" s="358" t="str">
        <f>IF(B485&lt;&gt;"",C485&amp;"-"&amp;COUNTIF($C$5:C485,C485),"")</f>
        <v/>
      </c>
      <c r="E485" s="254"/>
      <c r="F485" s="254"/>
      <c r="G485" s="255"/>
      <c r="H485" s="256"/>
    </row>
    <row r="486" spans="1:8" ht="16.5" customHeight="1" x14ac:dyDescent="0.3">
      <c r="A486" s="153"/>
      <c r="B486" s="81"/>
      <c r="C486" s="81" t="str">
        <f>IF(B486&gt;0,VLOOKUP(B486,Perkiraan!$A$6:$C$51,2,0),"-")</f>
        <v>-</v>
      </c>
      <c r="D486" s="358" t="str">
        <f>IF(B486&lt;&gt;"",C486&amp;"-"&amp;COUNTIF($C$5:C486,C486),"")</f>
        <v/>
      </c>
      <c r="E486" s="254"/>
      <c r="F486" s="254"/>
      <c r="G486" s="255"/>
      <c r="H486" s="256"/>
    </row>
    <row r="487" spans="1:8" ht="16.5" customHeight="1" x14ac:dyDescent="0.3">
      <c r="A487" s="153"/>
      <c r="B487" s="81"/>
      <c r="C487" s="81" t="str">
        <f>IF(B487&gt;0,VLOOKUP(B487,Perkiraan!$A$6:$C$51,2,0),"-")</f>
        <v>-</v>
      </c>
      <c r="D487" s="358" t="str">
        <f>IF(B487&lt;&gt;"",C487&amp;"-"&amp;COUNTIF($C$5:C487,C487),"")</f>
        <v/>
      </c>
      <c r="E487" s="254"/>
      <c r="F487" s="254"/>
      <c r="G487" s="255"/>
      <c r="H487" s="256"/>
    </row>
    <row r="488" spans="1:8" ht="16.5" customHeight="1" x14ac:dyDescent="0.3">
      <c r="A488" s="153"/>
      <c r="B488" s="81"/>
      <c r="C488" s="81" t="str">
        <f>IF(B488&gt;0,VLOOKUP(B488,Perkiraan!$A$6:$C$51,2,0),"-")</f>
        <v>-</v>
      </c>
      <c r="D488" s="358" t="str">
        <f>IF(B488&lt;&gt;"",C488&amp;"-"&amp;COUNTIF($C$5:C488,C488),"")</f>
        <v/>
      </c>
      <c r="E488" s="254"/>
      <c r="F488" s="254"/>
      <c r="G488" s="255"/>
      <c r="H488" s="256"/>
    </row>
    <row r="489" spans="1:8" ht="16.5" customHeight="1" x14ac:dyDescent="0.3">
      <c r="A489" s="153"/>
      <c r="B489" s="81"/>
      <c r="C489" s="81" t="str">
        <f>IF(B489&gt;0,VLOOKUP(B489,Perkiraan!$A$6:$C$51,2,0),"-")</f>
        <v>-</v>
      </c>
      <c r="D489" s="358" t="str">
        <f>IF(B489&lt;&gt;"",C489&amp;"-"&amp;COUNTIF($C$5:C489,C489),"")</f>
        <v/>
      </c>
      <c r="E489" s="254"/>
      <c r="F489" s="254"/>
      <c r="G489" s="255"/>
      <c r="H489" s="256"/>
    </row>
    <row r="490" spans="1:8" ht="16.5" customHeight="1" x14ac:dyDescent="0.3">
      <c r="A490" s="153"/>
      <c r="B490" s="81"/>
      <c r="C490" s="81" t="str">
        <f>IF(B490&gt;0,VLOOKUP(B490,Perkiraan!$A$6:$C$51,2,0),"-")</f>
        <v>-</v>
      </c>
      <c r="D490" s="358" t="str">
        <f>IF(B490&lt;&gt;"",C490&amp;"-"&amp;COUNTIF($C$5:C490,C490),"")</f>
        <v/>
      </c>
      <c r="E490" s="254"/>
      <c r="F490" s="254"/>
      <c r="G490" s="255"/>
      <c r="H490" s="256"/>
    </row>
    <row r="491" spans="1:8" ht="16.5" customHeight="1" x14ac:dyDescent="0.3">
      <c r="A491" s="153"/>
      <c r="B491" s="81"/>
      <c r="C491" s="81" t="str">
        <f>IF(B491&gt;0,VLOOKUP(B491,Perkiraan!$A$6:$C$51,2,0),"-")</f>
        <v>-</v>
      </c>
      <c r="D491" s="358" t="str">
        <f>IF(B491&lt;&gt;"",C491&amp;"-"&amp;COUNTIF($C$5:C491,C491),"")</f>
        <v/>
      </c>
      <c r="E491" s="254"/>
      <c r="F491" s="254"/>
      <c r="G491" s="255"/>
      <c r="H491" s="256"/>
    </row>
    <row r="492" spans="1:8" ht="16.5" customHeight="1" x14ac:dyDescent="0.3">
      <c r="A492" s="153"/>
      <c r="B492" s="81"/>
      <c r="C492" s="81" t="str">
        <f>IF(B492&gt;0,VLOOKUP(B492,Perkiraan!$A$6:$C$51,2,0),"-")</f>
        <v>-</v>
      </c>
      <c r="D492" s="358" t="str">
        <f>IF(B492&lt;&gt;"",C492&amp;"-"&amp;COUNTIF($C$5:C492,C492),"")</f>
        <v/>
      </c>
      <c r="E492" s="254"/>
      <c r="F492" s="254"/>
      <c r="G492" s="255"/>
      <c r="H492" s="256"/>
    </row>
    <row r="493" spans="1:8" ht="16.5" customHeight="1" x14ac:dyDescent="0.3">
      <c r="A493" s="153"/>
      <c r="B493" s="81"/>
      <c r="C493" s="81" t="str">
        <f>IF(B493&gt;0,VLOOKUP(B493,Perkiraan!$A$6:$C$51,2,0),"-")</f>
        <v>-</v>
      </c>
      <c r="D493" s="358" t="str">
        <f>IF(B493&lt;&gt;"",C493&amp;"-"&amp;COUNTIF($C$5:C493,C493),"")</f>
        <v/>
      </c>
      <c r="E493" s="254"/>
      <c r="F493" s="254"/>
      <c r="G493" s="255"/>
      <c r="H493" s="256"/>
    </row>
    <row r="494" spans="1:8" ht="16.5" customHeight="1" x14ac:dyDescent="0.3">
      <c r="A494" s="153"/>
      <c r="B494" s="81"/>
      <c r="C494" s="81" t="str">
        <f>IF(B494&gt;0,VLOOKUP(B494,Perkiraan!$A$6:$C$51,2,0),"-")</f>
        <v>-</v>
      </c>
      <c r="D494" s="358" t="str">
        <f>IF(B494&lt;&gt;"",C494&amp;"-"&amp;COUNTIF($C$5:C494,C494),"")</f>
        <v/>
      </c>
      <c r="E494" s="254"/>
      <c r="F494" s="254"/>
      <c r="G494" s="255"/>
      <c r="H494" s="256"/>
    </row>
    <row r="495" spans="1:8" ht="16.5" customHeight="1" x14ac:dyDescent="0.3">
      <c r="A495" s="153"/>
      <c r="B495" s="81"/>
      <c r="C495" s="81" t="str">
        <f>IF(B495&gt;0,VLOOKUP(B495,Perkiraan!$A$6:$C$51,2,0),"-")</f>
        <v>-</v>
      </c>
      <c r="D495" s="358" t="str">
        <f>IF(B495&lt;&gt;"",C495&amp;"-"&amp;COUNTIF($C$5:C495,C495),"")</f>
        <v/>
      </c>
      <c r="E495" s="254"/>
      <c r="F495" s="254"/>
      <c r="G495" s="255"/>
      <c r="H495" s="256"/>
    </row>
    <row r="496" spans="1:8" ht="16.5" customHeight="1" x14ac:dyDescent="0.3">
      <c r="A496" s="153"/>
      <c r="B496" s="81"/>
      <c r="C496" s="81" t="str">
        <f>IF(B496&gt;0,VLOOKUP(B496,Perkiraan!$A$6:$C$51,2,0),"-")</f>
        <v>-</v>
      </c>
      <c r="D496" s="358" t="str">
        <f>IF(B496&lt;&gt;"",C496&amp;"-"&amp;COUNTIF($C$5:C496,C496),"")</f>
        <v/>
      </c>
      <c r="E496" s="254"/>
      <c r="F496" s="254"/>
      <c r="G496" s="255"/>
      <c r="H496" s="256"/>
    </row>
    <row r="497" spans="1:8" ht="16.5" customHeight="1" x14ac:dyDescent="0.3">
      <c r="A497" s="153"/>
      <c r="B497" s="81"/>
      <c r="C497" s="81" t="str">
        <f>IF(B497&gt;0,VLOOKUP(B497,Perkiraan!$A$6:$C$51,2,0),"-")</f>
        <v>-</v>
      </c>
      <c r="D497" s="358" t="str">
        <f>IF(B497&lt;&gt;"",C497&amp;"-"&amp;COUNTIF($C$5:C497,C497),"")</f>
        <v/>
      </c>
      <c r="E497" s="254"/>
      <c r="F497" s="254"/>
      <c r="G497" s="255"/>
      <c r="H497" s="256"/>
    </row>
    <row r="498" spans="1:8" ht="16.5" customHeight="1" x14ac:dyDescent="0.3">
      <c r="A498" s="153"/>
      <c r="B498" s="81"/>
      <c r="C498" s="81" t="str">
        <f>IF(B498&gt;0,VLOOKUP(B498,Perkiraan!$A$6:$C$51,2,0),"-")</f>
        <v>-</v>
      </c>
      <c r="D498" s="358" t="str">
        <f>IF(B498&lt;&gt;"",C498&amp;"-"&amp;COUNTIF($C$5:C498,C498),"")</f>
        <v/>
      </c>
      <c r="E498" s="254"/>
      <c r="F498" s="254"/>
      <c r="G498" s="255"/>
      <c r="H498" s="256"/>
    </row>
    <row r="499" spans="1:8" ht="16.5" customHeight="1" x14ac:dyDescent="0.3">
      <c r="A499" s="153"/>
      <c r="B499" s="81"/>
      <c r="C499" s="81" t="str">
        <f>IF(B499&gt;0,VLOOKUP(B499,Perkiraan!$A$6:$C$51,2,0),"-")</f>
        <v>-</v>
      </c>
      <c r="D499" s="358" t="str">
        <f>IF(B499&lt;&gt;"",C499&amp;"-"&amp;COUNTIF($C$5:C499,C499),"")</f>
        <v/>
      </c>
      <c r="E499" s="254"/>
      <c r="F499" s="254"/>
      <c r="G499" s="255"/>
      <c r="H499" s="256"/>
    </row>
    <row r="500" spans="1:8" ht="16.5" customHeight="1" x14ac:dyDescent="0.3">
      <c r="A500" s="153"/>
      <c r="B500" s="81"/>
      <c r="C500" s="81" t="str">
        <f>IF(B500&gt;0,VLOOKUP(B500,Perkiraan!$A$6:$C$51,2,0),"-")</f>
        <v>-</v>
      </c>
      <c r="D500" s="358" t="str">
        <f>IF(B500&lt;&gt;"",C500&amp;"-"&amp;COUNTIF($C$5:C500,C500),"")</f>
        <v/>
      </c>
      <c r="E500" s="254"/>
      <c r="F500" s="254"/>
      <c r="G500" s="255"/>
      <c r="H500" s="256"/>
    </row>
    <row r="501" spans="1:8" ht="16.5" customHeight="1" x14ac:dyDescent="0.3">
      <c r="A501" s="153"/>
      <c r="B501" s="81"/>
      <c r="C501" s="81" t="str">
        <f>IF(B501&gt;0,VLOOKUP(B501,Perkiraan!$A$6:$C$51,2,0),"-")</f>
        <v>-</v>
      </c>
      <c r="D501" s="358" t="str">
        <f>IF(B501&lt;&gt;"",C501&amp;"-"&amp;COUNTIF($C$5:C501,C501),"")</f>
        <v/>
      </c>
      <c r="E501" s="254"/>
      <c r="F501" s="254"/>
      <c r="G501" s="255"/>
      <c r="H501" s="256"/>
    </row>
    <row r="502" spans="1:8" ht="16.5" customHeight="1" x14ac:dyDescent="0.3">
      <c r="A502" s="153"/>
      <c r="B502" s="81"/>
      <c r="C502" s="81" t="str">
        <f>IF(B502&gt;0,VLOOKUP(B502,Perkiraan!$A$6:$C$51,2,0),"-")</f>
        <v>-</v>
      </c>
      <c r="D502" s="358" t="str">
        <f>IF(B502&lt;&gt;"",C502&amp;"-"&amp;COUNTIF($C$5:C502,C502),"")</f>
        <v/>
      </c>
      <c r="E502" s="254"/>
      <c r="F502" s="254"/>
      <c r="G502" s="255"/>
      <c r="H502" s="256"/>
    </row>
    <row r="503" spans="1:8" ht="16.5" customHeight="1" x14ac:dyDescent="0.3">
      <c r="A503" s="153"/>
      <c r="B503" s="81"/>
      <c r="C503" s="81" t="str">
        <f>IF(B503&gt;0,VLOOKUP(B503,Perkiraan!$A$6:$C$51,2,0),"-")</f>
        <v>-</v>
      </c>
      <c r="D503" s="358" t="str">
        <f>IF(B503&lt;&gt;"",C503&amp;"-"&amp;COUNTIF($C$5:C503,C503),"")</f>
        <v/>
      </c>
      <c r="E503" s="254"/>
      <c r="F503" s="254"/>
      <c r="G503" s="255"/>
      <c r="H503" s="256"/>
    </row>
    <row r="504" spans="1:8" ht="16.5" customHeight="1" x14ac:dyDescent="0.3">
      <c r="A504" s="153"/>
      <c r="B504" s="81"/>
      <c r="C504" s="81" t="str">
        <f>IF(B504&gt;0,VLOOKUP(B504,Perkiraan!$A$6:$C$51,2,0),"-")</f>
        <v>-</v>
      </c>
      <c r="D504" s="358" t="str">
        <f>IF(B504&lt;&gt;"",C504&amp;"-"&amp;COUNTIF($C$5:C504,C504),"")</f>
        <v/>
      </c>
      <c r="E504" s="254"/>
      <c r="F504" s="254"/>
      <c r="G504" s="255"/>
      <c r="H504" s="256"/>
    </row>
    <row r="505" spans="1:8" ht="16.5" customHeight="1" x14ac:dyDescent="0.3">
      <c r="A505" s="153"/>
      <c r="B505" s="81"/>
      <c r="C505" s="81" t="str">
        <f>IF(B505&gt;0,VLOOKUP(B505,Perkiraan!$A$6:$C$51,2,0),"-")</f>
        <v>-</v>
      </c>
      <c r="D505" s="358" t="str">
        <f>IF(B505&lt;&gt;"",C505&amp;"-"&amp;COUNTIF($C$5:C505,C505),"")</f>
        <v/>
      </c>
      <c r="E505" s="254"/>
      <c r="F505" s="254"/>
      <c r="G505" s="255"/>
      <c r="H505" s="256"/>
    </row>
    <row r="506" spans="1:8" ht="16.5" customHeight="1" x14ac:dyDescent="0.3">
      <c r="A506" s="153"/>
      <c r="B506" s="81"/>
      <c r="C506" s="81" t="str">
        <f>IF(B506&gt;0,VLOOKUP(B506,Perkiraan!$A$6:$C$51,2,0),"-")</f>
        <v>-</v>
      </c>
      <c r="D506" s="358" t="str">
        <f>IF(B506&lt;&gt;"",C506&amp;"-"&amp;COUNTIF($C$5:C506,C506),"")</f>
        <v/>
      </c>
      <c r="E506" s="254"/>
      <c r="F506" s="254"/>
      <c r="G506" s="255"/>
      <c r="H506" s="256"/>
    </row>
    <row r="507" spans="1:8" ht="16.5" customHeight="1" x14ac:dyDescent="0.3">
      <c r="A507" s="153"/>
      <c r="B507" s="81"/>
      <c r="C507" s="81" t="str">
        <f>IF(B507&gt;0,VLOOKUP(B507,Perkiraan!$A$6:$C$51,2,0),"-")</f>
        <v>-</v>
      </c>
      <c r="D507" s="358" t="str">
        <f>IF(B507&lt;&gt;"",C507&amp;"-"&amp;COUNTIF($C$5:C507,C507),"")</f>
        <v/>
      </c>
      <c r="E507" s="254"/>
      <c r="F507" s="254"/>
      <c r="G507" s="255"/>
      <c r="H507" s="256"/>
    </row>
    <row r="508" spans="1:8" ht="16.5" customHeight="1" x14ac:dyDescent="0.3">
      <c r="A508" s="153"/>
      <c r="B508" s="81"/>
      <c r="C508" s="81" t="str">
        <f>IF(B508&gt;0,VLOOKUP(B508,Perkiraan!$A$6:$C$51,2,0),"-")</f>
        <v>-</v>
      </c>
      <c r="D508" s="358" t="str">
        <f>IF(B508&lt;&gt;"",C508&amp;"-"&amp;COUNTIF($C$5:C508,C508),"")</f>
        <v/>
      </c>
      <c r="E508" s="254"/>
      <c r="F508" s="254"/>
      <c r="G508" s="255"/>
      <c r="H508" s="256"/>
    </row>
    <row r="509" spans="1:8" ht="16.5" customHeight="1" x14ac:dyDescent="0.3">
      <c r="A509" s="153"/>
      <c r="B509" s="81"/>
      <c r="C509" s="81" t="str">
        <f>IF(B509&gt;0,VLOOKUP(B509,Perkiraan!$A$6:$C$51,2,0),"-")</f>
        <v>-</v>
      </c>
      <c r="D509" s="358" t="str">
        <f>IF(B509&lt;&gt;"",C509&amp;"-"&amp;COUNTIF($C$5:C509,C509),"")</f>
        <v/>
      </c>
      <c r="E509" s="254"/>
      <c r="F509" s="254"/>
      <c r="G509" s="255"/>
      <c r="H509" s="256"/>
    </row>
    <row r="510" spans="1:8" ht="16.5" customHeight="1" x14ac:dyDescent="0.3">
      <c r="A510" s="153"/>
      <c r="B510" s="81"/>
      <c r="C510" s="81" t="str">
        <f>IF(B510&gt;0,VLOOKUP(B510,Perkiraan!$A$6:$C$51,2,0),"-")</f>
        <v>-</v>
      </c>
      <c r="D510" s="358" t="str">
        <f>IF(B510&lt;&gt;"",C510&amp;"-"&amp;COUNTIF($C$5:C510,C510),"")</f>
        <v/>
      </c>
      <c r="E510" s="254"/>
      <c r="F510" s="254"/>
      <c r="G510" s="255"/>
      <c r="H510" s="256"/>
    </row>
    <row r="511" spans="1:8" ht="16.5" customHeight="1" x14ac:dyDescent="0.3">
      <c r="A511" s="153"/>
      <c r="B511" s="81"/>
      <c r="C511" s="81" t="str">
        <f>IF(B511&gt;0,VLOOKUP(B511,Perkiraan!$A$6:$C$51,2,0),"-")</f>
        <v>-</v>
      </c>
      <c r="D511" s="358" t="str">
        <f>IF(B511&lt;&gt;"",C511&amp;"-"&amp;COUNTIF($C$5:C511,C511),"")</f>
        <v/>
      </c>
      <c r="E511" s="254"/>
      <c r="F511" s="254"/>
      <c r="G511" s="255"/>
      <c r="H511" s="256"/>
    </row>
    <row r="512" spans="1:8" ht="16.5" customHeight="1" x14ac:dyDescent="0.3">
      <c r="A512" s="153"/>
      <c r="B512" s="81"/>
      <c r="C512" s="81" t="str">
        <f>IF(B512&gt;0,VLOOKUP(B512,Perkiraan!$A$6:$C$51,2,0),"-")</f>
        <v>-</v>
      </c>
      <c r="D512" s="358" t="str">
        <f>IF(B512&lt;&gt;"",C512&amp;"-"&amp;COUNTIF($C$5:C512,C512),"")</f>
        <v/>
      </c>
      <c r="E512" s="254"/>
      <c r="F512" s="254"/>
      <c r="G512" s="255"/>
      <c r="H512" s="256"/>
    </row>
    <row r="513" spans="1:8" ht="16.5" customHeight="1" x14ac:dyDescent="0.3">
      <c r="A513" s="153"/>
      <c r="B513" s="81"/>
      <c r="C513" s="81" t="str">
        <f>IF(B513&gt;0,VLOOKUP(B513,Perkiraan!$A$6:$C$51,2,0),"-")</f>
        <v>-</v>
      </c>
      <c r="D513" s="358" t="str">
        <f>IF(B513&lt;&gt;"",C513&amp;"-"&amp;COUNTIF($C$5:C513,C513),"")</f>
        <v/>
      </c>
      <c r="E513" s="254"/>
      <c r="F513" s="254"/>
      <c r="G513" s="255"/>
      <c r="H513" s="256"/>
    </row>
    <row r="514" spans="1:8" ht="16.5" customHeight="1" x14ac:dyDescent="0.3">
      <c r="A514" s="153"/>
      <c r="B514" s="81"/>
      <c r="C514" s="81" t="str">
        <f>IF(B514&gt;0,VLOOKUP(B514,Perkiraan!$A$6:$C$51,2,0),"-")</f>
        <v>-</v>
      </c>
      <c r="D514" s="358" t="str">
        <f>IF(B514&lt;&gt;"",C514&amp;"-"&amp;COUNTIF($C$5:C514,C514),"")</f>
        <v/>
      </c>
      <c r="E514" s="254"/>
      <c r="F514" s="254"/>
      <c r="G514" s="255"/>
      <c r="H514" s="256"/>
    </row>
    <row r="515" spans="1:8" ht="16.5" customHeight="1" x14ac:dyDescent="0.3">
      <c r="A515" s="153"/>
      <c r="B515" s="81"/>
      <c r="C515" s="81" t="str">
        <f>IF(B515&gt;0,VLOOKUP(B515,Perkiraan!$A$6:$C$51,2,0),"-")</f>
        <v>-</v>
      </c>
      <c r="D515" s="358" t="str">
        <f>IF(B515&lt;&gt;"",C515&amp;"-"&amp;COUNTIF($C$5:C515,C515),"")</f>
        <v/>
      </c>
      <c r="E515" s="254"/>
      <c r="F515" s="254"/>
      <c r="G515" s="255"/>
      <c r="H515" s="256"/>
    </row>
    <row r="516" spans="1:8" ht="16.5" customHeight="1" x14ac:dyDescent="0.3">
      <c r="A516" s="153"/>
      <c r="B516" s="81"/>
      <c r="C516" s="81" t="str">
        <f>IF(B516&gt;0,VLOOKUP(B516,Perkiraan!$A$6:$C$51,2,0),"-")</f>
        <v>-</v>
      </c>
      <c r="D516" s="358" t="str">
        <f>IF(B516&lt;&gt;"",C516&amp;"-"&amp;COUNTIF($C$5:C516,C516),"")</f>
        <v/>
      </c>
      <c r="E516" s="254"/>
      <c r="F516" s="254"/>
      <c r="G516" s="255"/>
      <c r="H516" s="256"/>
    </row>
    <row r="517" spans="1:8" ht="16.5" customHeight="1" x14ac:dyDescent="0.3">
      <c r="A517" s="153"/>
      <c r="B517" s="81"/>
      <c r="C517" s="81" t="str">
        <f>IF(B517&gt;0,VLOOKUP(B517,Perkiraan!$A$6:$C$51,2,0),"-")</f>
        <v>-</v>
      </c>
      <c r="D517" s="358" t="str">
        <f>IF(B517&lt;&gt;"",C517&amp;"-"&amp;COUNTIF($C$5:C517,C517),"")</f>
        <v/>
      </c>
      <c r="E517" s="254"/>
      <c r="F517" s="254"/>
      <c r="G517" s="255"/>
      <c r="H517" s="256"/>
    </row>
    <row r="518" spans="1:8" ht="16.5" customHeight="1" x14ac:dyDescent="0.3">
      <c r="A518" s="153"/>
      <c r="B518" s="81"/>
      <c r="C518" s="81" t="str">
        <f>IF(B518&gt;0,VLOOKUP(B518,Perkiraan!$A$6:$C$51,2,0),"-")</f>
        <v>-</v>
      </c>
      <c r="D518" s="358" t="str">
        <f>IF(B518&lt;&gt;"",C518&amp;"-"&amp;COUNTIF($C$5:C518,C518),"")</f>
        <v/>
      </c>
      <c r="E518" s="254"/>
      <c r="F518" s="254"/>
      <c r="G518" s="255"/>
      <c r="H518" s="256"/>
    </row>
    <row r="519" spans="1:8" ht="16.5" customHeight="1" x14ac:dyDescent="0.3">
      <c r="A519" s="153"/>
      <c r="B519" s="81"/>
      <c r="C519" s="81" t="str">
        <f>IF(B519&gt;0,VLOOKUP(B519,Perkiraan!$A$6:$C$51,2,0),"-")</f>
        <v>-</v>
      </c>
      <c r="D519" s="358" t="str">
        <f>IF(B519&lt;&gt;"",C519&amp;"-"&amp;COUNTIF($C$5:C519,C519),"")</f>
        <v/>
      </c>
      <c r="E519" s="254"/>
      <c r="F519" s="254"/>
      <c r="G519" s="255"/>
      <c r="H519" s="256"/>
    </row>
    <row r="520" spans="1:8" ht="16.5" customHeight="1" x14ac:dyDescent="0.3">
      <c r="A520" s="153"/>
      <c r="B520" s="81"/>
      <c r="C520" s="81" t="str">
        <f>IF(B520&gt;0,VLOOKUP(B520,Perkiraan!$A$6:$C$51,2,0),"-")</f>
        <v>-</v>
      </c>
      <c r="D520" s="358" t="str">
        <f>IF(B520&lt;&gt;"",C520&amp;"-"&amp;COUNTIF($C$5:C520,C520),"")</f>
        <v/>
      </c>
      <c r="E520" s="254"/>
      <c r="F520" s="254"/>
      <c r="G520" s="255"/>
      <c r="H520" s="256"/>
    </row>
    <row r="521" spans="1:8" ht="16.5" customHeight="1" x14ac:dyDescent="0.3">
      <c r="A521" s="153"/>
      <c r="B521" s="81"/>
      <c r="C521" s="81" t="str">
        <f>IF(B521&gt;0,VLOOKUP(B521,Perkiraan!$A$6:$C$51,2,0),"-")</f>
        <v>-</v>
      </c>
      <c r="D521" s="358" t="str">
        <f>IF(B521&lt;&gt;"",C521&amp;"-"&amp;COUNTIF($C$5:C521,C521),"")</f>
        <v/>
      </c>
      <c r="E521" s="254"/>
      <c r="F521" s="254"/>
      <c r="G521" s="255"/>
      <c r="H521" s="256"/>
    </row>
    <row r="522" spans="1:8" ht="16.5" customHeight="1" x14ac:dyDescent="0.3">
      <c r="A522" s="153"/>
      <c r="B522" s="81"/>
      <c r="C522" s="81" t="str">
        <f>IF(B522&gt;0,VLOOKUP(B522,Perkiraan!$A$6:$C$51,2,0),"-")</f>
        <v>-</v>
      </c>
      <c r="D522" s="358" t="str">
        <f>IF(B522&lt;&gt;"",C522&amp;"-"&amp;COUNTIF($C$5:C522,C522),"")</f>
        <v/>
      </c>
      <c r="E522" s="254"/>
      <c r="F522" s="254"/>
      <c r="G522" s="255"/>
      <c r="H522" s="256"/>
    </row>
    <row r="523" spans="1:8" ht="16.5" customHeight="1" x14ac:dyDescent="0.3">
      <c r="A523" s="153"/>
      <c r="B523" s="81"/>
      <c r="C523" s="81" t="str">
        <f>IF(B523&gt;0,VLOOKUP(B523,Perkiraan!$A$6:$C$51,2,0),"-")</f>
        <v>-</v>
      </c>
      <c r="D523" s="358" t="str">
        <f>IF(B523&lt;&gt;"",C523&amp;"-"&amp;COUNTIF($C$5:C523,C523),"")</f>
        <v/>
      </c>
      <c r="E523" s="254"/>
      <c r="F523" s="254"/>
      <c r="G523" s="255"/>
      <c r="H523" s="256"/>
    </row>
    <row r="524" spans="1:8" ht="16.5" customHeight="1" x14ac:dyDescent="0.3">
      <c r="A524" s="153"/>
      <c r="B524" s="81"/>
      <c r="C524" s="81" t="str">
        <f>IF(B524&gt;0,VLOOKUP(B524,Perkiraan!$A$6:$C$51,2,0),"-")</f>
        <v>-</v>
      </c>
      <c r="D524" s="358" t="str">
        <f>IF(B524&lt;&gt;"",C524&amp;"-"&amp;COUNTIF($C$5:C524,C524),"")</f>
        <v/>
      </c>
      <c r="E524" s="254"/>
      <c r="F524" s="254"/>
      <c r="G524" s="255"/>
      <c r="H524" s="256"/>
    </row>
    <row r="525" spans="1:8" ht="16.5" customHeight="1" x14ac:dyDescent="0.3">
      <c r="A525" s="153"/>
      <c r="B525" s="81"/>
      <c r="C525" s="81" t="str">
        <f>IF(B525&gt;0,VLOOKUP(B525,Perkiraan!$A$6:$C$51,2,0),"-")</f>
        <v>-</v>
      </c>
      <c r="D525" s="358" t="str">
        <f>IF(B525&lt;&gt;"",C525&amp;"-"&amp;COUNTIF($C$5:C525,C525),"")</f>
        <v/>
      </c>
      <c r="E525" s="254"/>
      <c r="F525" s="254"/>
      <c r="G525" s="255"/>
      <c r="H525" s="256"/>
    </row>
    <row r="526" spans="1:8" ht="16.5" customHeight="1" x14ac:dyDescent="0.3">
      <c r="A526" s="153"/>
      <c r="B526" s="182"/>
      <c r="C526" s="81" t="str">
        <f>IF(B526&gt;0,VLOOKUP(B526,Perkiraan!$A$6:$C$51,2,0),"-")</f>
        <v>-</v>
      </c>
      <c r="D526" s="358" t="str">
        <f>IF(B526&lt;&gt;"",C526&amp;"-"&amp;COUNTIF($C$5:C526,C526),"")</f>
        <v/>
      </c>
      <c r="E526" s="175"/>
      <c r="F526" s="175"/>
      <c r="G526" s="176"/>
      <c r="H526" s="177"/>
    </row>
    <row r="527" spans="1:8" ht="16.5" customHeight="1" x14ac:dyDescent="0.3">
      <c r="A527" s="153"/>
      <c r="B527" s="182"/>
      <c r="C527" s="81" t="str">
        <f>IF(B527&gt;0,VLOOKUP(B527,Perkiraan!$A$6:$C$51,2,0),"-")</f>
        <v>-</v>
      </c>
      <c r="D527" s="358" t="str">
        <f>IF(B527&lt;&gt;"",C527&amp;"-"&amp;COUNTIF($C$5:C527,C527),"")</f>
        <v/>
      </c>
      <c r="E527" s="178"/>
      <c r="F527" s="178"/>
      <c r="G527" s="116"/>
      <c r="H527" s="177"/>
    </row>
    <row r="528" spans="1:8" ht="16.5" customHeight="1" x14ac:dyDescent="0.3">
      <c r="A528" s="153"/>
      <c r="B528" s="182"/>
      <c r="C528" s="81" t="str">
        <f>IF(B528&gt;0,VLOOKUP(B528,Perkiraan!$A$6:$C$51,2,0),"-")</f>
        <v>-</v>
      </c>
      <c r="D528" s="358" t="str">
        <f>IF(B528&lt;&gt;"",C528&amp;"-"&amp;COUNTIF($C$5:C528,C528),"")</f>
        <v/>
      </c>
      <c r="E528" s="179"/>
      <c r="F528" s="179"/>
      <c r="G528" s="176"/>
      <c r="H528" s="177"/>
    </row>
    <row r="529" spans="1:8" ht="16.5" customHeight="1" x14ac:dyDescent="0.3">
      <c r="A529" s="153"/>
      <c r="B529" s="182"/>
      <c r="C529" s="81" t="str">
        <f>IF(B529&gt;0,VLOOKUP(B529,Perkiraan!$A$6:$C$51,2,0),"-")</f>
        <v>-</v>
      </c>
      <c r="D529" s="358" t="str">
        <f>IF(B529&lt;&gt;"",C529&amp;"-"&amp;COUNTIF($C$5:C529,C529),"")</f>
        <v/>
      </c>
      <c r="E529" s="179"/>
      <c r="F529" s="179"/>
      <c r="G529" s="116"/>
      <c r="H529" s="177"/>
    </row>
    <row r="530" spans="1:8" ht="16.5" customHeight="1" x14ac:dyDescent="0.3">
      <c r="A530" s="153"/>
      <c r="B530" s="182"/>
      <c r="C530" s="81" t="str">
        <f>IF(B530&gt;0,VLOOKUP(B530,Perkiraan!$A$6:$C$51,2,0),"-")</f>
        <v>-</v>
      </c>
      <c r="D530" s="358" t="str">
        <f>IF(B530&lt;&gt;"",C530&amp;"-"&amp;COUNTIF($C$5:C530,C530),"")</f>
        <v/>
      </c>
      <c r="E530" s="179"/>
      <c r="F530" s="179"/>
      <c r="G530" s="176"/>
      <c r="H530" s="176"/>
    </row>
    <row r="531" spans="1:8" ht="16.5" customHeight="1" x14ac:dyDescent="0.3">
      <c r="A531" s="153"/>
      <c r="B531" s="182"/>
      <c r="C531" s="81" t="str">
        <f>IF(B531&gt;0,VLOOKUP(B531,Perkiraan!$A$6:$C$51,2,0),"-")</f>
        <v>-</v>
      </c>
      <c r="D531" s="358" t="str">
        <f>IF(B531&lt;&gt;"",C531&amp;"-"&amp;COUNTIF($C$5:C531,C531),"")</f>
        <v/>
      </c>
      <c r="E531" s="179"/>
      <c r="F531" s="179"/>
      <c r="G531" s="116"/>
      <c r="H531" s="116"/>
    </row>
    <row r="532" spans="1:8" ht="16.5" customHeight="1" x14ac:dyDescent="0.3">
      <c r="A532" s="153"/>
      <c r="B532" s="182"/>
      <c r="C532" s="81" t="str">
        <f>IF(B532&gt;0,VLOOKUP(B532,Perkiraan!$A$6:$C$51,2,0),"-")</f>
        <v>-</v>
      </c>
      <c r="D532" s="358" t="str">
        <f>IF(B532&lt;&gt;"",C532&amp;"-"&amp;COUNTIF($C$5:C532,C532),"")</f>
        <v/>
      </c>
      <c r="E532" s="179"/>
      <c r="F532" s="179"/>
      <c r="G532" s="176"/>
      <c r="H532" s="176"/>
    </row>
    <row r="533" spans="1:8" ht="16.5" customHeight="1" x14ac:dyDescent="0.3">
      <c r="A533" s="153"/>
      <c r="B533" s="182"/>
      <c r="C533" s="81" t="str">
        <f>IF(B533&gt;0,VLOOKUP(B533,Perkiraan!$A$6:$C$51,2,0),"-")</f>
        <v>-</v>
      </c>
      <c r="D533" s="358" t="str">
        <f>IF(B533&lt;&gt;"",C533&amp;"-"&amp;COUNTIF($C$5:C533,C533),"")</f>
        <v/>
      </c>
      <c r="E533" s="179"/>
      <c r="F533" s="179"/>
      <c r="G533" s="116"/>
      <c r="H533" s="116"/>
    </row>
    <row r="534" spans="1:8" ht="16.5" customHeight="1" x14ac:dyDescent="0.3">
      <c r="A534" s="153"/>
      <c r="B534" s="183"/>
      <c r="C534" s="81" t="str">
        <f>IF(B534&gt;0,VLOOKUP(B534,Perkiraan!$A$6:$C$51,2,0),"-")</f>
        <v>-</v>
      </c>
      <c r="D534" s="358" t="str">
        <f>IF(B534&lt;&gt;"",C534&amp;"-"&amp;COUNTIF($C$5:C534,C534),"")</f>
        <v/>
      </c>
      <c r="E534" s="180"/>
      <c r="F534" s="180"/>
      <c r="G534" s="176"/>
      <c r="H534" s="177"/>
    </row>
    <row r="535" spans="1:8" ht="16.5" customHeight="1" x14ac:dyDescent="0.3">
      <c r="A535" s="153"/>
      <c r="B535" s="182"/>
      <c r="C535" s="81" t="str">
        <f>IF(B535&gt;0,VLOOKUP(B535,Perkiraan!$A$6:$C$51,2,0),"-")</f>
        <v>-</v>
      </c>
      <c r="D535" s="358" t="str">
        <f>IF(B535&lt;&gt;"",C535&amp;"-"&amp;COUNTIF($C$5:C535,C535),"")</f>
        <v/>
      </c>
      <c r="E535" s="133"/>
      <c r="F535" s="133"/>
      <c r="G535" s="116"/>
      <c r="H535" s="177"/>
    </row>
    <row r="536" spans="1:8" ht="16.5" customHeight="1" x14ac:dyDescent="0.3">
      <c r="A536" s="153"/>
      <c r="B536" s="182"/>
      <c r="C536" s="81" t="str">
        <f>IF(B536&gt;0,VLOOKUP(B536,Perkiraan!$A$6:$C$51,2,0),"-")</f>
        <v>-</v>
      </c>
      <c r="D536" s="358" t="str">
        <f>IF(B536&lt;&gt;"",C536&amp;"-"&amp;COUNTIF($C$5:C536,C536),"")</f>
        <v/>
      </c>
      <c r="E536" s="133"/>
      <c r="F536" s="133"/>
      <c r="G536" s="176"/>
      <c r="H536" s="177"/>
    </row>
    <row r="537" spans="1:8" ht="16.5" customHeight="1" x14ac:dyDescent="0.3">
      <c r="A537" s="153"/>
      <c r="B537" s="182"/>
      <c r="C537" s="81" t="str">
        <f>IF(B537&gt;0,VLOOKUP(B537,Perkiraan!$A$6:$C$51,2,0),"-")</f>
        <v>-</v>
      </c>
      <c r="D537" s="358" t="str">
        <f>IF(B537&lt;&gt;"",C537&amp;"-"&amp;COUNTIF($C$5:C537,C537),"")</f>
        <v/>
      </c>
      <c r="E537" s="134"/>
      <c r="F537" s="134"/>
      <c r="G537" s="116"/>
      <c r="H537" s="177"/>
    </row>
    <row r="538" spans="1:8" ht="16.5" customHeight="1" x14ac:dyDescent="0.3">
      <c r="A538" s="153"/>
      <c r="B538" s="182"/>
      <c r="C538" s="81" t="str">
        <f>IF(B538&gt;0,VLOOKUP(B538,Perkiraan!$A$6:$C$51,2,0),"-")</f>
        <v>-</v>
      </c>
      <c r="D538" s="358" t="str">
        <f>IF(B538&lt;&gt;"",C538&amp;"-"&amp;COUNTIF($C$5:C538,C538),"")</f>
        <v/>
      </c>
      <c r="E538" s="134"/>
      <c r="F538" s="134"/>
      <c r="G538" s="176"/>
      <c r="H538" s="177"/>
    </row>
    <row r="539" spans="1:8" ht="16.5" customHeight="1" x14ac:dyDescent="0.3">
      <c r="A539" s="153"/>
      <c r="B539" s="182"/>
      <c r="C539" s="81" t="str">
        <f>IF(B539&gt;0,VLOOKUP(B539,Perkiraan!$A$6:$C$51,2,0),"-")</f>
        <v>-</v>
      </c>
      <c r="D539" s="358" t="str">
        <f>IF(B539&lt;&gt;"",C539&amp;"-"&amp;COUNTIF($C$5:C539,C539),"")</f>
        <v/>
      </c>
      <c r="E539" s="134"/>
      <c r="F539" s="134"/>
      <c r="G539" s="116"/>
      <c r="H539" s="177"/>
    </row>
    <row r="540" spans="1:8" ht="16.5" customHeight="1" x14ac:dyDescent="0.3">
      <c r="A540" s="153"/>
      <c r="B540" s="182"/>
      <c r="C540" s="81" t="str">
        <f>IF(B540&gt;0,VLOOKUP(B540,Perkiraan!$A$6:$C$51,2,0),"-")</f>
        <v>-</v>
      </c>
      <c r="D540" s="358" t="str">
        <f>IF(B540&lt;&gt;"",C540&amp;"-"&amp;COUNTIF($C$5:C540,C540),"")</f>
        <v/>
      </c>
      <c r="E540" s="134"/>
      <c r="F540" s="134"/>
      <c r="G540" s="176"/>
      <c r="H540" s="177"/>
    </row>
    <row r="541" spans="1:8" ht="16.5" customHeight="1" x14ac:dyDescent="0.3">
      <c r="A541" s="153"/>
      <c r="B541" s="182"/>
      <c r="C541" s="81" t="str">
        <f>IF(B541&gt;0,VLOOKUP(B541,Perkiraan!$A$6:$C$51,2,0),"-")</f>
        <v>-</v>
      </c>
      <c r="D541" s="358" t="str">
        <f>IF(B541&lt;&gt;"",C541&amp;"-"&amp;COUNTIF($C$5:C541,C541),"")</f>
        <v/>
      </c>
      <c r="E541" s="134"/>
      <c r="F541" s="134"/>
      <c r="G541" s="116"/>
      <c r="H541" s="177"/>
    </row>
    <row r="542" spans="1:8" ht="16.5" customHeight="1" x14ac:dyDescent="0.3">
      <c r="A542" s="153"/>
      <c r="B542" s="183"/>
      <c r="C542" s="81" t="str">
        <f>IF(B542&gt;0,VLOOKUP(B542,Perkiraan!$A$6:$C$51,2,0),"-")</f>
        <v>-</v>
      </c>
      <c r="D542" s="358" t="str">
        <f>IF(B542&lt;&gt;"",C542&amp;"-"&amp;COUNTIF($C$5:C542,C542),"")</f>
        <v/>
      </c>
      <c r="E542" s="134"/>
      <c r="F542" s="134"/>
      <c r="G542" s="176"/>
      <c r="H542" s="177"/>
    </row>
    <row r="543" spans="1:8" ht="16.5" customHeight="1" x14ac:dyDescent="0.3">
      <c r="A543" s="153"/>
      <c r="B543" s="183"/>
      <c r="C543" s="81" t="str">
        <f>IF(B543&gt;0,VLOOKUP(B543,Perkiraan!$A$6:$C$51,2,0),"-")</f>
        <v>-</v>
      </c>
      <c r="D543" s="358" t="str">
        <f>IF(B543&lt;&gt;"",C543&amp;"-"&amp;COUNTIF($C$5:C543,C543),"")</f>
        <v/>
      </c>
      <c r="E543" s="181"/>
      <c r="F543" s="181"/>
      <c r="G543" s="176"/>
      <c r="H543" s="177"/>
    </row>
    <row r="544" spans="1:8" ht="16.5" customHeight="1" x14ac:dyDescent="0.3">
      <c r="A544" s="153"/>
      <c r="B544" s="258"/>
      <c r="C544" s="81" t="str">
        <f>IF(B544&gt;0,VLOOKUP(B544,Perkiraan!$A$6:$C$51,2,0),"-")</f>
        <v>-</v>
      </c>
      <c r="D544" s="358" t="str">
        <f>IF(B544&lt;&gt;"",C544&amp;"-"&amp;COUNTIF($C$5:C544,C544),"")</f>
        <v/>
      </c>
      <c r="E544" s="134"/>
      <c r="F544" s="134"/>
      <c r="G544" s="176"/>
      <c r="H544" s="177"/>
    </row>
    <row r="545" spans="1:8" ht="16.5" customHeight="1" x14ac:dyDescent="0.3">
      <c r="A545" s="153"/>
      <c r="B545" s="183"/>
      <c r="C545" s="81" t="str">
        <f>IF(B545&gt;0,VLOOKUP(B545,Perkiraan!$A$6:$C$51,2,0),"-")</f>
        <v>-</v>
      </c>
      <c r="D545" s="358" t="str">
        <f>IF(B545&lt;&gt;"",C545&amp;"-"&amp;COUNTIF($C$5:C545,C545),"")</f>
        <v/>
      </c>
      <c r="E545" s="134"/>
      <c r="F545" s="134"/>
      <c r="G545" s="176"/>
      <c r="H545" s="177"/>
    </row>
    <row r="546" spans="1:8" ht="16.5" customHeight="1" x14ac:dyDescent="0.3">
      <c r="A546" s="153"/>
      <c r="B546" s="258"/>
      <c r="C546" s="81" t="str">
        <f>IF(B546&gt;0,VLOOKUP(B546,Perkiraan!$A$6:$C$51,2,0),"-")</f>
        <v>-</v>
      </c>
      <c r="D546" s="358" t="str">
        <f>IF(B546&lt;&gt;"",C546&amp;"-"&amp;COUNTIF($C$5:C546,C546),"")</f>
        <v/>
      </c>
      <c r="E546" s="134"/>
      <c r="F546" s="134"/>
      <c r="G546" s="176"/>
      <c r="H546" s="177"/>
    </row>
    <row r="547" spans="1:8" ht="16.5" customHeight="1" x14ac:dyDescent="0.3">
      <c r="A547" s="153"/>
      <c r="B547" s="183"/>
      <c r="C547" s="81" t="str">
        <f>IF(B547&gt;0,VLOOKUP(B547,Perkiraan!$A$6:$C$51,2,0),"-")</f>
        <v>-</v>
      </c>
      <c r="D547" s="358" t="str">
        <f>IF(B547&lt;&gt;"",C547&amp;"-"&amp;COUNTIF($C$5:C547,C547),"")</f>
        <v/>
      </c>
      <c r="E547" s="134"/>
      <c r="F547" s="134"/>
      <c r="G547" s="176"/>
      <c r="H547" s="177"/>
    </row>
    <row r="548" spans="1:8" ht="16.5" customHeight="1" x14ac:dyDescent="0.3">
      <c r="A548" s="153"/>
      <c r="B548" s="258"/>
      <c r="C548" s="81" t="str">
        <f>IF(B548&gt;0,VLOOKUP(B548,Perkiraan!$A$6:$C$51,2,0),"-")</f>
        <v>-</v>
      </c>
      <c r="D548" s="358" t="str">
        <f>IF(B548&lt;&gt;"",C548&amp;"-"&amp;COUNTIF($C$5:C548,C548),"")</f>
        <v/>
      </c>
      <c r="E548" s="134"/>
      <c r="F548" s="134"/>
      <c r="G548" s="176"/>
      <c r="H548" s="177"/>
    </row>
    <row r="549" spans="1:8" ht="16.5" customHeight="1" thickBot="1" x14ac:dyDescent="0.35">
      <c r="A549" s="344"/>
      <c r="B549" s="345"/>
      <c r="C549" s="346" t="str">
        <f>IF(B549&gt;0,VLOOKUP(B549,Perkiraan!$A$6:$C$51,2,0),"-")</f>
        <v>-</v>
      </c>
      <c r="D549" s="347" t="str">
        <f>IF(B549&lt;&gt;"",C549&amp;"-"&amp;COUNTIF($C$5:C549,C549),"")</f>
        <v/>
      </c>
      <c r="E549" s="348"/>
      <c r="F549" s="348"/>
      <c r="G549" s="349"/>
      <c r="H549" s="350"/>
    </row>
    <row r="550" spans="1:8" ht="16.5" customHeight="1" thickTop="1" x14ac:dyDescent="0.3">
      <c r="A550" s="267"/>
      <c r="B550" s="268"/>
      <c r="C550" s="76" t="str">
        <f>IF(B550&gt;0,VLOOKUP(B550,Perkiraan!$A$53:$C$65,2,0),"-")</f>
        <v>-</v>
      </c>
      <c r="D550" s="341" t="str">
        <f>IF(B550&lt;&gt;"",C550&amp;"-"&amp;COUNTIF($C$5:C550,C550),"")</f>
        <v/>
      </c>
      <c r="E550" s="269" t="s">
        <v>162</v>
      </c>
      <c r="F550" s="270"/>
      <c r="G550" s="271"/>
      <c r="H550" s="272"/>
    </row>
    <row r="551" spans="1:8" ht="16.5" customHeight="1" x14ac:dyDescent="0.3">
      <c r="A551" s="153"/>
      <c r="B551" s="183"/>
      <c r="C551" s="78" t="str">
        <f>IF(B551&gt;0,VLOOKUP(B551,Perkiraan!$A$53:$C$65,2,0),"-")</f>
        <v>-</v>
      </c>
      <c r="D551" s="358" t="str">
        <f>IF(B551&lt;&gt;"",C551&amp;"-"&amp;COUNTIF($C$5:C551,C551),"")</f>
        <v/>
      </c>
      <c r="E551" s="134"/>
      <c r="F551" s="134"/>
      <c r="G551" s="176"/>
      <c r="H551" s="177"/>
    </row>
    <row r="552" spans="1:8" ht="16.5" customHeight="1" x14ac:dyDescent="0.3">
      <c r="A552" s="153"/>
      <c r="B552" s="183"/>
      <c r="C552" s="78" t="str">
        <f>IF(B552&gt;0,VLOOKUP(B552,Perkiraan!$A$53:$C$65,2,0),"-")</f>
        <v>-</v>
      </c>
      <c r="D552" s="358" t="str">
        <f>IF(B552&lt;&gt;"",C552&amp;"-"&amp;COUNTIF($C$5:C552,C552),"")</f>
        <v/>
      </c>
      <c r="E552" s="134"/>
      <c r="F552" s="134"/>
      <c r="G552" s="176"/>
      <c r="H552" s="177"/>
    </row>
    <row r="553" spans="1:8" ht="16.5" customHeight="1" x14ac:dyDescent="0.3">
      <c r="A553" s="153"/>
      <c r="B553" s="183"/>
      <c r="C553" s="78" t="str">
        <f>IF(B553&gt;0,VLOOKUP(B553,Perkiraan!$A$53:$C$65,2,0),"-")</f>
        <v>-</v>
      </c>
      <c r="D553" s="358" t="str">
        <f>IF(B553&lt;&gt;"",C553&amp;"-"&amp;COUNTIF($C$5:C553,C553),"")</f>
        <v/>
      </c>
      <c r="E553" s="181"/>
      <c r="F553" s="181"/>
      <c r="G553" s="176"/>
      <c r="H553" s="177"/>
    </row>
    <row r="554" spans="1:8" ht="16.5" customHeight="1" x14ac:dyDescent="0.3">
      <c r="A554" s="153"/>
      <c r="B554" s="183"/>
      <c r="C554" s="78" t="str">
        <f>IF(B554&gt;0,VLOOKUP(B554,Perkiraan!$A$53:$C$65,2,0),"-")</f>
        <v>-</v>
      </c>
      <c r="D554" s="358" t="str">
        <f>IF(B554&lt;&gt;"",C554&amp;"-"&amp;COUNTIF($C$5:C554,C554),"")</f>
        <v/>
      </c>
      <c r="E554" s="134"/>
      <c r="F554" s="134"/>
      <c r="G554" s="176"/>
      <c r="H554" s="177"/>
    </row>
    <row r="555" spans="1:8" ht="16.5" customHeight="1" thickBot="1" x14ac:dyDescent="0.3">
      <c r="A555" s="344"/>
      <c r="B555" s="346"/>
      <c r="C555" s="76" t="str">
        <f>IF(B555&gt;0,VLOOKUP(B555,Perkiraan!$A$53:$C$65,2,0),"-")</f>
        <v>-</v>
      </c>
      <c r="D555" s="351" t="str">
        <f>IF(B555&lt;&gt;"",C555&amp;"-"&amp;COUNTIF($C$5:C555,C555),"")</f>
        <v/>
      </c>
      <c r="E555" s="348"/>
      <c r="F555" s="348"/>
      <c r="G555" s="352"/>
      <c r="H555" s="353"/>
    </row>
    <row r="556" spans="1:8" ht="16.5" customHeight="1" thickTop="1" x14ac:dyDescent="0.25">
      <c r="A556" s="388" t="s">
        <v>1</v>
      </c>
      <c r="B556" s="389"/>
      <c r="C556" s="389"/>
      <c r="D556" s="389"/>
      <c r="E556" s="390"/>
      <c r="F556" s="208"/>
      <c r="G556" s="117">
        <f>SUM(G435:G555)</f>
        <v>0</v>
      </c>
      <c r="H556" s="117">
        <f>SUM(H435:H555)</f>
        <v>0</v>
      </c>
    </row>
    <row r="557" spans="1:8" ht="16.5" customHeight="1" x14ac:dyDescent="0.25">
      <c r="A557" s="391" t="s">
        <v>2</v>
      </c>
      <c r="B557" s="392"/>
      <c r="C557" s="392"/>
      <c r="D557" s="392"/>
      <c r="E557" s="393"/>
      <c r="F557" s="145"/>
      <c r="G557" s="118">
        <f>IF(G556-H556&lt;0,H556-G556,0)</f>
        <v>0</v>
      </c>
      <c r="H557" s="119">
        <f>IF((G556-H556)&gt;0,G556-H556,0)</f>
        <v>0</v>
      </c>
    </row>
    <row r="558" spans="1:8" ht="16.5" customHeight="1" thickBot="1" x14ac:dyDescent="0.3">
      <c r="A558" s="384" t="s">
        <v>3</v>
      </c>
      <c r="B558" s="385"/>
      <c r="C558" s="385"/>
      <c r="D558" s="385"/>
      <c r="E558" s="386"/>
      <c r="F558" s="209"/>
      <c r="G558" s="120">
        <f>SUM(G556:G557)</f>
        <v>0</v>
      </c>
      <c r="H558" s="121">
        <f>SUM(H556:H557)</f>
        <v>0</v>
      </c>
    </row>
    <row r="559" spans="1:8" ht="16.5" customHeight="1" thickTop="1" x14ac:dyDescent="0.25">
      <c r="A559" s="91"/>
      <c r="B559" s="91"/>
      <c r="C559" s="91"/>
      <c r="D559" s="91"/>
      <c r="E559" s="2"/>
      <c r="F559" s="2"/>
      <c r="G559" s="25"/>
      <c r="H559" s="157"/>
    </row>
    <row r="560" spans="1:8" ht="16.5" customHeight="1" x14ac:dyDescent="0.25">
      <c r="A560" s="158" t="s">
        <v>77</v>
      </c>
      <c r="B560" s="91"/>
      <c r="C560" s="91"/>
      <c r="D560" s="91"/>
      <c r="E560" s="2"/>
      <c r="F560" s="2"/>
      <c r="G560" s="25"/>
      <c r="H560" s="157"/>
    </row>
    <row r="561" spans="1:8" ht="16.5" customHeight="1" x14ac:dyDescent="0.25">
      <c r="A561" s="91">
        <v>1</v>
      </c>
      <c r="B561" s="29" t="s">
        <v>74</v>
      </c>
      <c r="C561" s="91"/>
      <c r="D561" s="91"/>
      <c r="E561" s="2"/>
      <c r="F561" s="2"/>
      <c r="G561" s="159">
        <f>IF(H557&gt;0,H557,-G557)</f>
        <v>0</v>
      </c>
      <c r="H561" s="157"/>
    </row>
    <row r="562" spans="1:8" ht="16.5" customHeight="1" x14ac:dyDescent="0.25">
      <c r="A562" s="91">
        <v>2</v>
      </c>
      <c r="B562" s="29" t="s">
        <v>75</v>
      </c>
      <c r="C562" s="91"/>
      <c r="D562" s="91"/>
      <c r="E562" s="2"/>
      <c r="F562" s="2"/>
      <c r="G562" s="160">
        <f>Bank!H166</f>
        <v>0</v>
      </c>
      <c r="H562" s="157"/>
    </row>
    <row r="563" spans="1:8" ht="16.5" customHeight="1" x14ac:dyDescent="0.25">
      <c r="A563" s="91"/>
      <c r="B563" s="158" t="s">
        <v>76</v>
      </c>
      <c r="C563" s="92"/>
      <c r="D563" s="92"/>
      <c r="E563" s="2"/>
      <c r="F563" s="2"/>
      <c r="G563" s="161">
        <f>SUM(G561:G562)</f>
        <v>0</v>
      </c>
      <c r="H563" s="157"/>
    </row>
    <row r="564" spans="1:8" ht="16.5" customHeight="1" x14ac:dyDescent="0.25">
      <c r="A564" s="91"/>
      <c r="B564" s="91"/>
      <c r="C564" s="91"/>
      <c r="D564" s="91"/>
      <c r="E564" s="2"/>
      <c r="F564" s="2"/>
      <c r="G564" s="25"/>
      <c r="H564" s="157"/>
    </row>
    <row r="565" spans="1:8" ht="16.5" customHeight="1" x14ac:dyDescent="0.25">
      <c r="A565" s="91"/>
      <c r="B565" s="25"/>
      <c r="C565" s="25"/>
      <c r="D565" s="25"/>
      <c r="E565" s="25"/>
      <c r="F565" s="25"/>
      <c r="G565" s="129" t="str">
        <f>CONCATENATE(Data!D8,Data!G13,Data!G4,Data!D3)</f>
        <v>Semarang, 30 April 2025</v>
      </c>
      <c r="H565" s="128"/>
    </row>
    <row r="566" spans="1:8" ht="16.5" customHeight="1" x14ac:dyDescent="0.25">
      <c r="A566" s="91"/>
      <c r="B566" s="29" t="str">
        <f>B423</f>
        <v>Mengetahui :</v>
      </c>
      <c r="C566" s="91"/>
      <c r="D566" s="91"/>
      <c r="E566" s="122"/>
      <c r="F566" s="122"/>
      <c r="G566" s="29"/>
      <c r="H566" s="157"/>
    </row>
    <row r="567" spans="1:8" ht="16.5" customHeight="1" x14ac:dyDescent="0.25">
      <c r="A567" s="91"/>
      <c r="B567" s="29" t="str">
        <f>B424</f>
        <v>Pemimpin Komunitas</v>
      </c>
      <c r="C567" s="2"/>
      <c r="D567" s="2"/>
      <c r="E567" s="123"/>
      <c r="F567" s="123"/>
      <c r="G567" s="29" t="str">
        <f>G424</f>
        <v>Bendahara Komunitas</v>
      </c>
      <c r="H567" s="2"/>
    </row>
    <row r="568" spans="1:8" ht="16.5" customHeight="1" x14ac:dyDescent="0.25">
      <c r="A568" s="91"/>
      <c r="B568" s="29"/>
      <c r="C568" s="2"/>
      <c r="D568" s="2"/>
      <c r="E568" s="124"/>
      <c r="F568" s="124"/>
      <c r="G568" s="162"/>
      <c r="H568" s="124"/>
    </row>
    <row r="569" spans="1:8" ht="16.5" customHeight="1" x14ac:dyDescent="0.25">
      <c r="A569" s="91"/>
      <c r="B569" s="29"/>
      <c r="C569" s="124"/>
      <c r="D569" s="124"/>
      <c r="E569" s="25"/>
      <c r="F569" s="25"/>
      <c r="G569" s="163"/>
      <c r="H569" s="65"/>
    </row>
    <row r="570" spans="1:8" ht="16.5" customHeight="1" x14ac:dyDescent="0.25">
      <c r="A570" s="91"/>
      <c r="B570" s="29"/>
      <c r="C570" s="25"/>
      <c r="D570" s="25"/>
      <c r="E570" s="126"/>
      <c r="F570" s="126"/>
      <c r="G570" s="163"/>
      <c r="H570" s="157"/>
    </row>
    <row r="571" spans="1:8" ht="16.5" customHeight="1" x14ac:dyDescent="0.25">
      <c r="A571" s="91"/>
      <c r="B571" s="29">
        <f>B428</f>
        <v>0</v>
      </c>
      <c r="C571" s="25"/>
      <c r="D571" s="25"/>
      <c r="E571" s="2"/>
      <c r="F571" s="2"/>
      <c r="G571" s="29">
        <f>G428</f>
        <v>0</v>
      </c>
      <c r="H571" s="2"/>
    </row>
    <row r="572" spans="1:8" ht="16.5" customHeight="1" x14ac:dyDescent="0.25">
      <c r="A572" s="91"/>
      <c r="B572" s="91"/>
      <c r="C572" s="2"/>
      <c r="D572" s="2"/>
      <c r="E572" s="2"/>
      <c r="F572" s="2"/>
      <c r="G572" s="2"/>
      <c r="H572" s="65"/>
    </row>
    <row r="573" spans="1:8" ht="16.5" customHeight="1" x14ac:dyDescent="0.25">
      <c r="A573" s="374" t="str">
        <f>A430</f>
        <v>KOMUNITAS FIC CANDI</v>
      </c>
      <c r="B573" s="374"/>
      <c r="C573" s="374"/>
      <c r="D573" s="374"/>
      <c r="E573" s="374"/>
      <c r="F573" s="374"/>
      <c r="G573" s="374"/>
      <c r="H573" s="374"/>
    </row>
    <row r="574" spans="1:8" ht="16.5" customHeight="1" x14ac:dyDescent="0.25">
      <c r="A574" s="374" t="str">
        <f>A431</f>
        <v xml:space="preserve">LAPORAN KAS HARIAN </v>
      </c>
      <c r="B574" s="374"/>
      <c r="C574" s="374"/>
      <c r="D574" s="374"/>
      <c r="E574" s="374"/>
      <c r="F574" s="374"/>
      <c r="G574" s="374"/>
      <c r="H574" s="374"/>
    </row>
    <row r="575" spans="1:8" ht="16.5" customHeight="1" x14ac:dyDescent="0.25">
      <c r="A575" s="387" t="str">
        <f>CONCATENATE("BULAN MEI"," ",Data!D3)</f>
        <v>BULAN MEI 2025</v>
      </c>
      <c r="B575" s="387"/>
      <c r="C575" s="387"/>
      <c r="D575" s="387"/>
      <c r="E575" s="387"/>
      <c r="F575" s="387"/>
      <c r="G575" s="387"/>
      <c r="H575" s="387"/>
    </row>
    <row r="576" spans="1:8" ht="16.5" customHeight="1" x14ac:dyDescent="0.25">
      <c r="A576" s="145"/>
      <c r="B576" s="145"/>
      <c r="C576" s="145"/>
      <c r="D576" s="145"/>
      <c r="E576" s="145"/>
      <c r="F576" s="145"/>
      <c r="G576" s="145"/>
      <c r="H576" s="145"/>
    </row>
    <row r="577" spans="1:8" ht="31.5" x14ac:dyDescent="0.25">
      <c r="A577" s="114" t="str">
        <f t="shared" ref="A577:H577" si="3">A434</f>
        <v>Tgl</v>
      </c>
      <c r="B577" s="114" t="str">
        <f t="shared" si="3"/>
        <v>Pos</v>
      </c>
      <c r="C577" s="115" t="str">
        <f t="shared" si="3"/>
        <v>Kode Perkiraan</v>
      </c>
      <c r="D577" s="115" t="str">
        <f t="shared" si="3"/>
        <v>Akun</v>
      </c>
      <c r="E577" s="114" t="str">
        <f t="shared" si="3"/>
        <v>Keterangan</v>
      </c>
      <c r="F577" s="114" t="str">
        <f t="shared" si="3"/>
        <v>Reff</v>
      </c>
      <c r="G577" s="114" t="str">
        <f t="shared" si="3"/>
        <v>Penerimaan</v>
      </c>
      <c r="H577" s="114" t="str">
        <f t="shared" si="3"/>
        <v>Pengeluaran</v>
      </c>
    </row>
    <row r="578" spans="1:8" ht="16.5" customHeight="1" x14ac:dyDescent="0.25">
      <c r="A578" s="73">
        <v>1</v>
      </c>
      <c r="B578" s="257" t="s">
        <v>17</v>
      </c>
      <c r="C578" s="257">
        <f>IF(B578&gt;0,VLOOKUP(B578,Perkiraan!$A$6:$C$51,2,0),"-")</f>
        <v>110100</v>
      </c>
      <c r="D578" s="325" t="str">
        <f>IF(B578&lt;&gt;"",C578&amp;"-"&amp;COUNTIF($C$5:C578,C578),"")</f>
        <v>110100-5</v>
      </c>
      <c r="E578" s="164" t="s">
        <v>38</v>
      </c>
      <c r="F578" s="164"/>
      <c r="G578" s="165">
        <f>IF(H557&gt;0,H557,0)</f>
        <v>0</v>
      </c>
      <c r="H578" s="165">
        <f>IF(G557&gt;0,G557,0)</f>
        <v>0</v>
      </c>
    </row>
    <row r="579" spans="1:8" ht="16.5" customHeight="1" x14ac:dyDescent="0.3">
      <c r="A579" s="153"/>
      <c r="B579" s="81"/>
      <c r="C579" s="81" t="str">
        <f>IF(B579&gt;0,VLOOKUP(B579,Perkiraan!$A$6:$C$51,2,0),"-")</f>
        <v>-</v>
      </c>
      <c r="D579" s="358" t="str">
        <f>IF(B579&lt;&gt;"",C579&amp;"-"&amp;COUNTIF($C$5:C579,C579),"")</f>
        <v/>
      </c>
      <c r="E579" s="254"/>
      <c r="F579" s="254"/>
      <c r="G579" s="255"/>
      <c r="H579" s="256"/>
    </row>
    <row r="580" spans="1:8" ht="16.5" customHeight="1" x14ac:dyDescent="0.3">
      <c r="A580" s="153"/>
      <c r="B580" s="81"/>
      <c r="C580" s="81" t="str">
        <f>IF(B580&gt;0,VLOOKUP(B580,Perkiraan!$A$6:$C$51,2,0),"-")</f>
        <v>-</v>
      </c>
      <c r="D580" s="358" t="str">
        <f>IF(B580&lt;&gt;"",C580&amp;"-"&amp;COUNTIF($C$5:C580,C580),"")</f>
        <v/>
      </c>
      <c r="E580" s="254"/>
      <c r="F580" s="254"/>
      <c r="G580" s="255"/>
      <c r="H580" s="256"/>
    </row>
    <row r="581" spans="1:8" ht="16.5" customHeight="1" x14ac:dyDescent="0.3">
      <c r="A581" s="153"/>
      <c r="B581" s="81"/>
      <c r="C581" s="81" t="str">
        <f>IF(B581&gt;0,VLOOKUP(B581,Perkiraan!$A$6:$C$51,2,0),"-")</f>
        <v>-</v>
      </c>
      <c r="D581" s="358" t="str">
        <f>IF(B581&lt;&gt;"",C581&amp;"-"&amp;COUNTIF($C$5:C581,C581),"")</f>
        <v/>
      </c>
      <c r="E581" s="254"/>
      <c r="F581" s="254"/>
      <c r="G581" s="255"/>
      <c r="H581" s="256"/>
    </row>
    <row r="582" spans="1:8" ht="16.5" customHeight="1" x14ac:dyDescent="0.3">
      <c r="A582" s="153"/>
      <c r="B582" s="81"/>
      <c r="C582" s="81" t="str">
        <f>IF(B582&gt;0,VLOOKUP(B582,Perkiraan!$A$6:$C$51,2,0),"-")</f>
        <v>-</v>
      </c>
      <c r="D582" s="358" t="str">
        <f>IF(B582&lt;&gt;"",C582&amp;"-"&amp;COUNTIF($C$5:C582,C582),"")</f>
        <v/>
      </c>
      <c r="E582" s="254"/>
      <c r="F582" s="254"/>
      <c r="G582" s="255"/>
      <c r="H582" s="256"/>
    </row>
    <row r="583" spans="1:8" ht="16.5" customHeight="1" x14ac:dyDescent="0.3">
      <c r="A583" s="153"/>
      <c r="B583" s="81"/>
      <c r="C583" s="81" t="str">
        <f>IF(B583&gt;0,VLOOKUP(B583,Perkiraan!$A$6:$C$51,2,0),"-")</f>
        <v>-</v>
      </c>
      <c r="D583" s="358" t="str">
        <f>IF(B583&lt;&gt;"",C583&amp;"-"&amp;COUNTIF($C$5:C583,C583),"")</f>
        <v/>
      </c>
      <c r="E583" s="254"/>
      <c r="F583" s="254"/>
      <c r="G583" s="255"/>
      <c r="H583" s="256"/>
    </row>
    <row r="584" spans="1:8" ht="16.5" customHeight="1" x14ac:dyDescent="0.3">
      <c r="A584" s="153"/>
      <c r="B584" s="81"/>
      <c r="C584" s="81" t="str">
        <f>IF(B584&gt;0,VLOOKUP(B584,Perkiraan!$A$6:$C$51,2,0),"-")</f>
        <v>-</v>
      </c>
      <c r="D584" s="358" t="str">
        <f>IF(B584&lt;&gt;"",C584&amp;"-"&amp;COUNTIF($C$5:C584,C584),"")</f>
        <v/>
      </c>
      <c r="E584" s="254"/>
      <c r="F584" s="254"/>
      <c r="G584" s="255"/>
      <c r="H584" s="256"/>
    </row>
    <row r="585" spans="1:8" ht="16.5" customHeight="1" x14ac:dyDescent="0.3">
      <c r="A585" s="153"/>
      <c r="B585" s="81"/>
      <c r="C585" s="81" t="str">
        <f>IF(B585&gt;0,VLOOKUP(B585,Perkiraan!$A$6:$C$51,2,0),"-")</f>
        <v>-</v>
      </c>
      <c r="D585" s="358" t="str">
        <f>IF(B585&lt;&gt;"",C585&amp;"-"&amp;COUNTIF($C$5:C585,C585),"")</f>
        <v/>
      </c>
      <c r="E585" s="254"/>
      <c r="F585" s="254"/>
      <c r="G585" s="255"/>
      <c r="H585" s="256"/>
    </row>
    <row r="586" spans="1:8" ht="16.5" customHeight="1" x14ac:dyDescent="0.3">
      <c r="A586" s="153"/>
      <c r="B586" s="81"/>
      <c r="C586" s="81" t="str">
        <f>IF(B586&gt;0,VLOOKUP(B586,Perkiraan!$A$6:$C$51,2,0),"-")</f>
        <v>-</v>
      </c>
      <c r="D586" s="358" t="str">
        <f>IF(B586&lt;&gt;"",C586&amp;"-"&amp;COUNTIF($C$5:C586,C586),"")</f>
        <v/>
      </c>
      <c r="E586" s="254"/>
      <c r="F586" s="254"/>
      <c r="G586" s="255"/>
      <c r="H586" s="256"/>
    </row>
    <row r="587" spans="1:8" ht="16.5" customHeight="1" x14ac:dyDescent="0.3">
      <c r="A587" s="153"/>
      <c r="B587" s="81"/>
      <c r="C587" s="81" t="str">
        <f>IF(B587&gt;0,VLOOKUP(B587,Perkiraan!$A$6:$C$51,2,0),"-")</f>
        <v>-</v>
      </c>
      <c r="D587" s="358" t="str">
        <f>IF(B587&lt;&gt;"",C587&amp;"-"&amp;COUNTIF($C$5:C587,C587),"")</f>
        <v/>
      </c>
      <c r="E587" s="254"/>
      <c r="F587" s="254"/>
      <c r="G587" s="255"/>
      <c r="H587" s="256"/>
    </row>
    <row r="588" spans="1:8" ht="16.5" customHeight="1" x14ac:dyDescent="0.3">
      <c r="A588" s="153"/>
      <c r="B588" s="81"/>
      <c r="C588" s="81" t="str">
        <f>IF(B588&gt;0,VLOOKUP(B588,Perkiraan!$A$6:$C$51,2,0),"-")</f>
        <v>-</v>
      </c>
      <c r="D588" s="358" t="str">
        <f>IF(B588&lt;&gt;"",C588&amp;"-"&amp;COUNTIF($C$5:C588,C588),"")</f>
        <v/>
      </c>
      <c r="E588" s="254"/>
      <c r="F588" s="254"/>
      <c r="G588" s="255"/>
      <c r="H588" s="256"/>
    </row>
    <row r="589" spans="1:8" ht="16.5" customHeight="1" x14ac:dyDescent="0.3">
      <c r="A589" s="153"/>
      <c r="B589" s="81"/>
      <c r="C589" s="81" t="str">
        <f>IF(B589&gt;0,VLOOKUP(B589,Perkiraan!$A$6:$C$51,2,0),"-")</f>
        <v>-</v>
      </c>
      <c r="D589" s="358" t="str">
        <f>IF(B589&lt;&gt;"",C589&amp;"-"&amp;COUNTIF($C$5:C589,C589),"")</f>
        <v/>
      </c>
      <c r="E589" s="254"/>
      <c r="F589" s="254"/>
      <c r="G589" s="255"/>
      <c r="H589" s="256"/>
    </row>
    <row r="590" spans="1:8" ht="16.5" customHeight="1" x14ac:dyDescent="0.3">
      <c r="A590" s="153"/>
      <c r="B590" s="81"/>
      <c r="C590" s="81" t="str">
        <f>IF(B590&gt;0,VLOOKUP(B590,Perkiraan!$A$6:$C$51,2,0),"-")</f>
        <v>-</v>
      </c>
      <c r="D590" s="358" t="str">
        <f>IF(B590&lt;&gt;"",C590&amp;"-"&amp;COUNTIF($C$5:C590,C590),"")</f>
        <v/>
      </c>
      <c r="E590" s="254"/>
      <c r="F590" s="254"/>
      <c r="G590" s="255"/>
      <c r="H590" s="256"/>
    </row>
    <row r="591" spans="1:8" ht="16.5" customHeight="1" x14ac:dyDescent="0.3">
      <c r="A591" s="153"/>
      <c r="B591" s="81"/>
      <c r="C591" s="81" t="str">
        <f>IF(B591&gt;0,VLOOKUP(B591,Perkiraan!$A$6:$C$51,2,0),"-")</f>
        <v>-</v>
      </c>
      <c r="D591" s="358" t="str">
        <f>IF(B591&lt;&gt;"",C591&amp;"-"&amp;COUNTIF($C$5:C591,C591),"")</f>
        <v/>
      </c>
      <c r="E591" s="254"/>
      <c r="F591" s="254"/>
      <c r="G591" s="255"/>
      <c r="H591" s="256"/>
    </row>
    <row r="592" spans="1:8" ht="16.5" customHeight="1" x14ac:dyDescent="0.3">
      <c r="A592" s="153"/>
      <c r="B592" s="81"/>
      <c r="C592" s="81" t="str">
        <f>IF(B592&gt;0,VLOOKUP(B592,Perkiraan!$A$6:$C$51,2,0),"-")</f>
        <v>-</v>
      </c>
      <c r="D592" s="358" t="str">
        <f>IF(B592&lt;&gt;"",C592&amp;"-"&amp;COUNTIF($C$5:C592,C592),"")</f>
        <v/>
      </c>
      <c r="E592" s="254"/>
      <c r="F592" s="254"/>
      <c r="G592" s="255"/>
      <c r="H592" s="256"/>
    </row>
    <row r="593" spans="1:8" ht="16.5" customHeight="1" x14ac:dyDescent="0.3">
      <c r="A593" s="153"/>
      <c r="B593" s="81"/>
      <c r="C593" s="81" t="str">
        <f>IF(B593&gt;0,VLOOKUP(B593,Perkiraan!$A$6:$C$51,2,0),"-")</f>
        <v>-</v>
      </c>
      <c r="D593" s="358" t="str">
        <f>IF(B593&lt;&gt;"",C593&amp;"-"&amp;COUNTIF($C$5:C593,C593),"")</f>
        <v/>
      </c>
      <c r="E593" s="254"/>
      <c r="F593" s="254"/>
      <c r="G593" s="255"/>
      <c r="H593" s="256"/>
    </row>
    <row r="594" spans="1:8" ht="16.5" customHeight="1" x14ac:dyDescent="0.3">
      <c r="A594" s="153"/>
      <c r="B594" s="81"/>
      <c r="C594" s="81" t="str">
        <f>IF(B594&gt;0,VLOOKUP(B594,Perkiraan!$A$6:$C$51,2,0),"-")</f>
        <v>-</v>
      </c>
      <c r="D594" s="358" t="str">
        <f>IF(B594&lt;&gt;"",C594&amp;"-"&amp;COUNTIF($C$5:C594,C594),"")</f>
        <v/>
      </c>
      <c r="E594" s="254"/>
      <c r="F594" s="254"/>
      <c r="G594" s="255"/>
      <c r="H594" s="256"/>
    </row>
    <row r="595" spans="1:8" ht="16.5" customHeight="1" x14ac:dyDescent="0.3">
      <c r="A595" s="153"/>
      <c r="B595" s="81"/>
      <c r="C595" s="81" t="str">
        <f>IF(B595&gt;0,VLOOKUP(B595,Perkiraan!$A$6:$C$51,2,0),"-")</f>
        <v>-</v>
      </c>
      <c r="D595" s="358" t="str">
        <f>IF(B595&lt;&gt;"",C595&amp;"-"&amp;COUNTIF($C$5:C595,C595),"")</f>
        <v/>
      </c>
      <c r="E595" s="254"/>
      <c r="F595" s="254"/>
      <c r="G595" s="255"/>
      <c r="H595" s="256"/>
    </row>
    <row r="596" spans="1:8" ht="16.5" customHeight="1" x14ac:dyDescent="0.3">
      <c r="A596" s="153"/>
      <c r="B596" s="81"/>
      <c r="C596" s="81" t="str">
        <f>IF(B596&gt;0,VLOOKUP(B596,Perkiraan!$A$6:$C$51,2,0),"-")</f>
        <v>-</v>
      </c>
      <c r="D596" s="358" t="str">
        <f>IF(B596&lt;&gt;"",C596&amp;"-"&amp;COUNTIF($C$5:C596,C596),"")</f>
        <v/>
      </c>
      <c r="E596" s="254"/>
      <c r="F596" s="254"/>
      <c r="G596" s="255"/>
      <c r="H596" s="256"/>
    </row>
    <row r="597" spans="1:8" ht="16.5" customHeight="1" x14ac:dyDescent="0.3">
      <c r="A597" s="153"/>
      <c r="B597" s="81"/>
      <c r="C597" s="81" t="str">
        <f>IF(B597&gt;0,VLOOKUP(B597,Perkiraan!$A$6:$C$51,2,0),"-")</f>
        <v>-</v>
      </c>
      <c r="D597" s="358" t="str">
        <f>IF(B597&lt;&gt;"",C597&amp;"-"&amp;COUNTIF($C$5:C597,C597),"")</f>
        <v/>
      </c>
      <c r="E597" s="254"/>
      <c r="F597" s="254"/>
      <c r="G597" s="255"/>
      <c r="H597" s="256"/>
    </row>
    <row r="598" spans="1:8" ht="16.5" customHeight="1" x14ac:dyDescent="0.3">
      <c r="A598" s="153"/>
      <c r="B598" s="81"/>
      <c r="C598" s="81" t="str">
        <f>IF(B598&gt;0,VLOOKUP(B598,Perkiraan!$A$6:$C$51,2,0),"-")</f>
        <v>-</v>
      </c>
      <c r="D598" s="358" t="str">
        <f>IF(B598&lt;&gt;"",C598&amp;"-"&amp;COUNTIF($C$5:C598,C598),"")</f>
        <v/>
      </c>
      <c r="E598" s="254"/>
      <c r="F598" s="254"/>
      <c r="G598" s="255"/>
      <c r="H598" s="256"/>
    </row>
    <row r="599" spans="1:8" ht="16.5" customHeight="1" x14ac:dyDescent="0.3">
      <c r="A599" s="153"/>
      <c r="B599" s="81"/>
      <c r="C599" s="81" t="str">
        <f>IF(B599&gt;0,VLOOKUP(B599,Perkiraan!$A$6:$C$51,2,0),"-")</f>
        <v>-</v>
      </c>
      <c r="D599" s="358" t="str">
        <f>IF(B599&lt;&gt;"",C599&amp;"-"&amp;COUNTIF($C$5:C599,C599),"")</f>
        <v/>
      </c>
      <c r="E599" s="254"/>
      <c r="F599" s="254"/>
      <c r="G599" s="255"/>
      <c r="H599" s="256"/>
    </row>
    <row r="600" spans="1:8" ht="16.5" customHeight="1" x14ac:dyDescent="0.3">
      <c r="A600" s="153"/>
      <c r="B600" s="81"/>
      <c r="C600" s="81" t="str">
        <f>IF(B600&gt;0,VLOOKUP(B600,Perkiraan!$A$6:$C$51,2,0),"-")</f>
        <v>-</v>
      </c>
      <c r="D600" s="358" t="str">
        <f>IF(B600&lt;&gt;"",C600&amp;"-"&amp;COUNTIF($C$5:C600,C600),"")</f>
        <v/>
      </c>
      <c r="E600" s="254"/>
      <c r="F600" s="254"/>
      <c r="G600" s="255"/>
      <c r="H600" s="256"/>
    </row>
    <row r="601" spans="1:8" ht="16.5" customHeight="1" x14ac:dyDescent="0.3">
      <c r="A601" s="153"/>
      <c r="B601" s="81"/>
      <c r="C601" s="81" t="str">
        <f>IF(B601&gt;0,VLOOKUP(B601,Perkiraan!$A$6:$C$51,2,0),"-")</f>
        <v>-</v>
      </c>
      <c r="D601" s="358" t="str">
        <f>IF(B601&lt;&gt;"",C601&amp;"-"&amp;COUNTIF($C$5:C601,C601),"")</f>
        <v/>
      </c>
      <c r="E601" s="254"/>
      <c r="F601" s="254"/>
      <c r="G601" s="255"/>
      <c r="H601" s="256"/>
    </row>
    <row r="602" spans="1:8" ht="16.5" customHeight="1" x14ac:dyDescent="0.3">
      <c r="A602" s="153"/>
      <c r="B602" s="81"/>
      <c r="C602" s="81" t="str">
        <f>IF(B602&gt;0,VLOOKUP(B602,Perkiraan!$A$6:$C$51,2,0),"-")</f>
        <v>-</v>
      </c>
      <c r="D602" s="358" t="str">
        <f>IF(B602&lt;&gt;"",C602&amp;"-"&amp;COUNTIF($C$5:C602,C602),"")</f>
        <v/>
      </c>
      <c r="E602" s="254"/>
      <c r="F602" s="254"/>
      <c r="G602" s="255"/>
      <c r="H602" s="256"/>
    </row>
    <row r="603" spans="1:8" ht="16.5" customHeight="1" x14ac:dyDescent="0.3">
      <c r="A603" s="153"/>
      <c r="B603" s="81"/>
      <c r="C603" s="81" t="str">
        <f>IF(B603&gt;0,VLOOKUP(B603,Perkiraan!$A$6:$C$51,2,0),"-")</f>
        <v>-</v>
      </c>
      <c r="D603" s="358" t="str">
        <f>IF(B603&lt;&gt;"",C603&amp;"-"&amp;COUNTIF($C$5:C603,C603),"")</f>
        <v/>
      </c>
      <c r="E603" s="254"/>
      <c r="F603" s="254"/>
      <c r="G603" s="255"/>
      <c r="H603" s="256"/>
    </row>
    <row r="604" spans="1:8" ht="16.5" customHeight="1" x14ac:dyDescent="0.3">
      <c r="A604" s="153"/>
      <c r="B604" s="81"/>
      <c r="C604" s="81" t="str">
        <f>IF(B604&gt;0,VLOOKUP(B604,Perkiraan!$A$6:$C$51,2,0),"-")</f>
        <v>-</v>
      </c>
      <c r="D604" s="358" t="str">
        <f>IF(B604&lt;&gt;"",C604&amp;"-"&amp;COUNTIF($C$5:C604,C604),"")</f>
        <v/>
      </c>
      <c r="E604" s="254"/>
      <c r="F604" s="254"/>
      <c r="G604" s="255"/>
      <c r="H604" s="256"/>
    </row>
    <row r="605" spans="1:8" ht="16.5" customHeight="1" x14ac:dyDescent="0.3">
      <c r="A605" s="153"/>
      <c r="B605" s="81"/>
      <c r="C605" s="81" t="str">
        <f>IF(B605&gt;0,VLOOKUP(B605,Perkiraan!$A$6:$C$51,2,0),"-")</f>
        <v>-</v>
      </c>
      <c r="D605" s="358" t="str">
        <f>IF(B605&lt;&gt;"",C605&amp;"-"&amp;COUNTIF($C$5:C605,C605),"")</f>
        <v/>
      </c>
      <c r="E605" s="254"/>
      <c r="F605" s="254"/>
      <c r="G605" s="255"/>
      <c r="H605" s="256"/>
    </row>
    <row r="606" spans="1:8" ht="16.5" customHeight="1" x14ac:dyDescent="0.3">
      <c r="A606" s="153"/>
      <c r="B606" s="81"/>
      <c r="C606" s="81" t="str">
        <f>IF(B606&gt;0,VLOOKUP(B606,Perkiraan!$A$6:$C$51,2,0),"-")</f>
        <v>-</v>
      </c>
      <c r="D606" s="358" t="str">
        <f>IF(B606&lt;&gt;"",C606&amp;"-"&amp;COUNTIF($C$5:C606,C606),"")</f>
        <v/>
      </c>
      <c r="E606" s="254"/>
      <c r="F606" s="254"/>
      <c r="G606" s="255"/>
      <c r="H606" s="256"/>
    </row>
    <row r="607" spans="1:8" ht="16.5" customHeight="1" x14ac:dyDescent="0.3">
      <c r="A607" s="153"/>
      <c r="B607" s="81"/>
      <c r="C607" s="81" t="str">
        <f>IF(B607&gt;0,VLOOKUP(B607,Perkiraan!$A$6:$C$51,2,0),"-")</f>
        <v>-</v>
      </c>
      <c r="D607" s="358" t="str">
        <f>IF(B607&lt;&gt;"",C607&amp;"-"&amp;COUNTIF($C$5:C607,C607),"")</f>
        <v/>
      </c>
      <c r="E607" s="254"/>
      <c r="F607" s="254"/>
      <c r="G607" s="255"/>
      <c r="H607" s="256"/>
    </row>
    <row r="608" spans="1:8" ht="16.5" customHeight="1" x14ac:dyDescent="0.3">
      <c r="A608" s="153"/>
      <c r="B608" s="81"/>
      <c r="C608" s="81" t="str">
        <f>IF(B608&gt;0,VLOOKUP(B608,Perkiraan!$A$6:$C$51,2,0),"-")</f>
        <v>-</v>
      </c>
      <c r="D608" s="358" t="str">
        <f>IF(B608&lt;&gt;"",C608&amp;"-"&amp;COUNTIF($C$5:C608,C608),"")</f>
        <v/>
      </c>
      <c r="E608" s="254"/>
      <c r="F608" s="254"/>
      <c r="G608" s="255"/>
      <c r="H608" s="256"/>
    </row>
    <row r="609" spans="1:8" ht="16.5" customHeight="1" x14ac:dyDescent="0.3">
      <c r="A609" s="153"/>
      <c r="B609" s="81"/>
      <c r="C609" s="81" t="str">
        <f>IF(B609&gt;0,VLOOKUP(B609,Perkiraan!$A$6:$C$51,2,0),"-")</f>
        <v>-</v>
      </c>
      <c r="D609" s="358" t="str">
        <f>IF(B609&lt;&gt;"",C609&amp;"-"&amp;COUNTIF($C$5:C609,C609),"")</f>
        <v/>
      </c>
      <c r="E609" s="254"/>
      <c r="F609" s="254"/>
      <c r="G609" s="255"/>
      <c r="H609" s="256"/>
    </row>
    <row r="610" spans="1:8" ht="16.5" customHeight="1" x14ac:dyDescent="0.3">
      <c r="A610" s="153"/>
      <c r="B610" s="81"/>
      <c r="C610" s="81" t="str">
        <f>IF(B610&gt;0,VLOOKUP(B610,Perkiraan!$A$6:$C$51,2,0),"-")</f>
        <v>-</v>
      </c>
      <c r="D610" s="358" t="str">
        <f>IF(B610&lt;&gt;"",C610&amp;"-"&amp;COUNTIF($C$5:C610,C610),"")</f>
        <v/>
      </c>
      <c r="E610" s="254"/>
      <c r="F610" s="254"/>
      <c r="G610" s="255"/>
      <c r="H610" s="256"/>
    </row>
    <row r="611" spans="1:8" ht="16.5" customHeight="1" x14ac:dyDescent="0.3">
      <c r="A611" s="153"/>
      <c r="B611" s="81"/>
      <c r="C611" s="81" t="str">
        <f>IF(B611&gt;0,VLOOKUP(B611,Perkiraan!$A$6:$C$51,2,0),"-")</f>
        <v>-</v>
      </c>
      <c r="D611" s="358" t="str">
        <f>IF(B611&lt;&gt;"",C611&amp;"-"&amp;COUNTIF($C$5:C611,C611),"")</f>
        <v/>
      </c>
      <c r="E611" s="254"/>
      <c r="F611" s="254"/>
      <c r="G611" s="255"/>
      <c r="H611" s="256"/>
    </row>
    <row r="612" spans="1:8" ht="16.5" customHeight="1" x14ac:dyDescent="0.3">
      <c r="A612" s="153"/>
      <c r="B612" s="81"/>
      <c r="C612" s="81" t="str">
        <f>IF(B612&gt;0,VLOOKUP(B612,Perkiraan!$A$6:$C$51,2,0),"-")</f>
        <v>-</v>
      </c>
      <c r="D612" s="358" t="str">
        <f>IF(B612&lt;&gt;"",C612&amp;"-"&amp;COUNTIF($C$5:C612,C612),"")</f>
        <v/>
      </c>
      <c r="E612" s="254"/>
      <c r="F612" s="254"/>
      <c r="G612" s="255"/>
      <c r="H612" s="256"/>
    </row>
    <row r="613" spans="1:8" ht="16.5" customHeight="1" x14ac:dyDescent="0.3">
      <c r="A613" s="153"/>
      <c r="B613" s="81"/>
      <c r="C613" s="81" t="str">
        <f>IF(B613&gt;0,VLOOKUP(B613,Perkiraan!$A$6:$C$51,2,0),"-")</f>
        <v>-</v>
      </c>
      <c r="D613" s="358" t="str">
        <f>IF(B613&lt;&gt;"",C613&amp;"-"&amp;COUNTIF($C$5:C613,C613),"")</f>
        <v/>
      </c>
      <c r="E613" s="254"/>
      <c r="F613" s="254"/>
      <c r="G613" s="255"/>
      <c r="H613" s="256"/>
    </row>
    <row r="614" spans="1:8" ht="16.5" customHeight="1" x14ac:dyDescent="0.3">
      <c r="A614" s="153"/>
      <c r="B614" s="81"/>
      <c r="C614" s="81" t="str">
        <f>IF(B614&gt;0,VLOOKUP(B614,Perkiraan!$A$6:$C$51,2,0),"-")</f>
        <v>-</v>
      </c>
      <c r="D614" s="358" t="str">
        <f>IF(B614&lt;&gt;"",C614&amp;"-"&amp;COUNTIF($C$5:C614,C614),"")</f>
        <v/>
      </c>
      <c r="E614" s="254"/>
      <c r="F614" s="254"/>
      <c r="G614" s="255"/>
      <c r="H614" s="256"/>
    </row>
    <row r="615" spans="1:8" ht="16.5" customHeight="1" x14ac:dyDescent="0.3">
      <c r="A615" s="153"/>
      <c r="B615" s="81"/>
      <c r="C615" s="81" t="str">
        <f>IF(B615&gt;0,VLOOKUP(B615,Perkiraan!$A$6:$C$51,2,0),"-")</f>
        <v>-</v>
      </c>
      <c r="D615" s="358" t="str">
        <f>IF(B615&lt;&gt;"",C615&amp;"-"&amp;COUNTIF($C$5:C615,C615),"")</f>
        <v/>
      </c>
      <c r="E615" s="254"/>
      <c r="F615" s="254"/>
      <c r="G615" s="255"/>
      <c r="H615" s="256"/>
    </row>
    <row r="616" spans="1:8" ht="16.5" customHeight="1" x14ac:dyDescent="0.3">
      <c r="A616" s="153"/>
      <c r="B616" s="81"/>
      <c r="C616" s="81" t="str">
        <f>IF(B616&gt;0,VLOOKUP(B616,Perkiraan!$A$6:$C$51,2,0),"-")</f>
        <v>-</v>
      </c>
      <c r="D616" s="358" t="str">
        <f>IF(B616&lt;&gt;"",C616&amp;"-"&amp;COUNTIF($C$5:C616,C616),"")</f>
        <v/>
      </c>
      <c r="E616" s="254"/>
      <c r="F616" s="254"/>
      <c r="G616" s="255"/>
      <c r="H616" s="256"/>
    </row>
    <row r="617" spans="1:8" ht="16.5" customHeight="1" x14ac:dyDescent="0.3">
      <c r="A617" s="153"/>
      <c r="B617" s="81"/>
      <c r="C617" s="81" t="str">
        <f>IF(B617&gt;0,VLOOKUP(B617,Perkiraan!$A$6:$C$51,2,0),"-")</f>
        <v>-</v>
      </c>
      <c r="D617" s="358" t="str">
        <f>IF(B617&lt;&gt;"",C617&amp;"-"&amp;COUNTIF($C$5:C617,C617),"")</f>
        <v/>
      </c>
      <c r="E617" s="254"/>
      <c r="F617" s="254"/>
      <c r="G617" s="255"/>
      <c r="H617" s="256"/>
    </row>
    <row r="618" spans="1:8" ht="16.5" customHeight="1" x14ac:dyDescent="0.3">
      <c r="A618" s="153"/>
      <c r="B618" s="81"/>
      <c r="C618" s="81" t="str">
        <f>IF(B618&gt;0,VLOOKUP(B618,Perkiraan!$A$6:$C$51,2,0),"-")</f>
        <v>-</v>
      </c>
      <c r="D618" s="358" t="str">
        <f>IF(B618&lt;&gt;"",C618&amp;"-"&amp;COUNTIF($C$5:C618,C618),"")</f>
        <v/>
      </c>
      <c r="E618" s="254"/>
      <c r="F618" s="254"/>
      <c r="G618" s="255"/>
      <c r="H618" s="256"/>
    </row>
    <row r="619" spans="1:8" ht="16.5" customHeight="1" x14ac:dyDescent="0.3">
      <c r="A619" s="153"/>
      <c r="B619" s="81"/>
      <c r="C619" s="81" t="str">
        <f>IF(B619&gt;0,VLOOKUP(B619,Perkiraan!$A$6:$C$51,2,0),"-")</f>
        <v>-</v>
      </c>
      <c r="D619" s="358" t="str">
        <f>IF(B619&lt;&gt;"",C619&amp;"-"&amp;COUNTIF($C$5:C619,C619),"")</f>
        <v/>
      </c>
      <c r="E619" s="254"/>
      <c r="F619" s="254"/>
      <c r="G619" s="255"/>
      <c r="H619" s="256"/>
    </row>
    <row r="620" spans="1:8" ht="16.5" customHeight="1" x14ac:dyDescent="0.3">
      <c r="A620" s="153"/>
      <c r="B620" s="81"/>
      <c r="C620" s="81" t="str">
        <f>IF(B620&gt;0,VLOOKUP(B620,Perkiraan!$A$6:$C$51,2,0),"-")</f>
        <v>-</v>
      </c>
      <c r="D620" s="358" t="str">
        <f>IF(B620&lt;&gt;"",C620&amp;"-"&amp;COUNTIF($C$5:C620,C620),"")</f>
        <v/>
      </c>
      <c r="E620" s="254"/>
      <c r="F620" s="254"/>
      <c r="G620" s="255"/>
      <c r="H620" s="256"/>
    </row>
    <row r="621" spans="1:8" ht="16.5" customHeight="1" x14ac:dyDescent="0.3">
      <c r="A621" s="153"/>
      <c r="B621" s="81"/>
      <c r="C621" s="81" t="str">
        <f>IF(B621&gt;0,VLOOKUP(B621,Perkiraan!$A$6:$C$51,2,0),"-")</f>
        <v>-</v>
      </c>
      <c r="D621" s="358" t="str">
        <f>IF(B621&lt;&gt;"",C621&amp;"-"&amp;COUNTIF($C$5:C621,C621),"")</f>
        <v/>
      </c>
      <c r="E621" s="254"/>
      <c r="F621" s="254"/>
      <c r="G621" s="255"/>
      <c r="H621" s="256"/>
    </row>
    <row r="622" spans="1:8" ht="16.5" customHeight="1" x14ac:dyDescent="0.3">
      <c r="A622" s="153"/>
      <c r="B622" s="81"/>
      <c r="C622" s="81" t="str">
        <f>IF(B622&gt;0,VLOOKUP(B622,Perkiraan!$A$6:$C$51,2,0),"-")</f>
        <v>-</v>
      </c>
      <c r="D622" s="358" t="str">
        <f>IF(B622&lt;&gt;"",C622&amp;"-"&amp;COUNTIF($C$5:C622,C622),"")</f>
        <v/>
      </c>
      <c r="E622" s="254"/>
      <c r="F622" s="254"/>
      <c r="G622" s="255"/>
      <c r="H622" s="256"/>
    </row>
    <row r="623" spans="1:8" ht="16.5" customHeight="1" x14ac:dyDescent="0.3">
      <c r="A623" s="153"/>
      <c r="B623" s="81"/>
      <c r="C623" s="81" t="str">
        <f>IF(B623&gt;0,VLOOKUP(B623,Perkiraan!$A$6:$C$51,2,0),"-")</f>
        <v>-</v>
      </c>
      <c r="D623" s="358" t="str">
        <f>IF(B623&lt;&gt;"",C623&amp;"-"&amp;COUNTIF($C$5:C623,C623),"")</f>
        <v/>
      </c>
      <c r="E623" s="254"/>
      <c r="F623" s="254"/>
      <c r="G623" s="255"/>
      <c r="H623" s="256"/>
    </row>
    <row r="624" spans="1:8" ht="16.5" customHeight="1" x14ac:dyDescent="0.3">
      <c r="A624" s="153"/>
      <c r="B624" s="81"/>
      <c r="C624" s="81" t="str">
        <f>IF(B624&gt;0,VLOOKUP(B624,Perkiraan!$A$6:$C$51,2,0),"-")</f>
        <v>-</v>
      </c>
      <c r="D624" s="358" t="str">
        <f>IF(B624&lt;&gt;"",C624&amp;"-"&amp;COUNTIF($C$5:C624,C624),"")</f>
        <v/>
      </c>
      <c r="E624" s="254"/>
      <c r="F624" s="254"/>
      <c r="G624" s="255"/>
      <c r="H624" s="256"/>
    </row>
    <row r="625" spans="1:8" ht="16.5" customHeight="1" x14ac:dyDescent="0.3">
      <c r="A625" s="153"/>
      <c r="B625" s="81"/>
      <c r="C625" s="81" t="str">
        <f>IF(B625&gt;0,VLOOKUP(B625,Perkiraan!$A$6:$C$51,2,0),"-")</f>
        <v>-</v>
      </c>
      <c r="D625" s="358" t="str">
        <f>IF(B625&lt;&gt;"",C625&amp;"-"&amp;COUNTIF($C$5:C625,C625),"")</f>
        <v/>
      </c>
      <c r="E625" s="254"/>
      <c r="F625" s="254"/>
      <c r="G625" s="255"/>
      <c r="H625" s="256"/>
    </row>
    <row r="626" spans="1:8" ht="16.5" customHeight="1" x14ac:dyDescent="0.3">
      <c r="A626" s="153"/>
      <c r="B626" s="81"/>
      <c r="C626" s="81" t="str">
        <f>IF(B626&gt;0,VLOOKUP(B626,Perkiraan!$A$6:$C$51,2,0),"-")</f>
        <v>-</v>
      </c>
      <c r="D626" s="358" t="str">
        <f>IF(B626&lt;&gt;"",C626&amp;"-"&amp;COUNTIF($C$5:C626,C626),"")</f>
        <v/>
      </c>
      <c r="E626" s="254"/>
      <c r="F626" s="254"/>
      <c r="G626" s="255"/>
      <c r="H626" s="256"/>
    </row>
    <row r="627" spans="1:8" ht="16.5" customHeight="1" x14ac:dyDescent="0.3">
      <c r="A627" s="153"/>
      <c r="B627" s="81"/>
      <c r="C627" s="81" t="str">
        <f>IF(B627&gt;0,VLOOKUP(B627,Perkiraan!$A$6:$C$51,2,0),"-")</f>
        <v>-</v>
      </c>
      <c r="D627" s="358" t="str">
        <f>IF(B627&lt;&gt;"",C627&amp;"-"&amp;COUNTIF($C$5:C627,C627),"")</f>
        <v/>
      </c>
      <c r="E627" s="254"/>
      <c r="F627" s="254"/>
      <c r="G627" s="255"/>
      <c r="H627" s="256"/>
    </row>
    <row r="628" spans="1:8" ht="16.5" customHeight="1" x14ac:dyDescent="0.3">
      <c r="A628" s="153"/>
      <c r="B628" s="81"/>
      <c r="C628" s="81" t="str">
        <f>IF(B628&gt;0,VLOOKUP(B628,Perkiraan!$A$6:$C$51,2,0),"-")</f>
        <v>-</v>
      </c>
      <c r="D628" s="358" t="str">
        <f>IF(B628&lt;&gt;"",C628&amp;"-"&amp;COUNTIF($C$5:C628,C628),"")</f>
        <v/>
      </c>
      <c r="E628" s="254"/>
      <c r="F628" s="254"/>
      <c r="G628" s="255"/>
      <c r="H628" s="256"/>
    </row>
    <row r="629" spans="1:8" ht="16.5" customHeight="1" x14ac:dyDescent="0.3">
      <c r="A629" s="153"/>
      <c r="B629" s="81"/>
      <c r="C629" s="81" t="str">
        <f>IF(B629&gt;0,VLOOKUP(B629,Perkiraan!$A$6:$C$51,2,0),"-")</f>
        <v>-</v>
      </c>
      <c r="D629" s="358" t="str">
        <f>IF(B629&lt;&gt;"",C629&amp;"-"&amp;COUNTIF($C$5:C629,C629),"")</f>
        <v/>
      </c>
      <c r="E629" s="254"/>
      <c r="F629" s="254"/>
      <c r="G629" s="255"/>
      <c r="H629" s="256"/>
    </row>
    <row r="630" spans="1:8" ht="16.5" customHeight="1" x14ac:dyDescent="0.3">
      <c r="A630" s="153"/>
      <c r="B630" s="81"/>
      <c r="C630" s="81" t="str">
        <f>IF(B630&gt;0,VLOOKUP(B630,Perkiraan!$A$6:$C$51,2,0),"-")</f>
        <v>-</v>
      </c>
      <c r="D630" s="358" t="str">
        <f>IF(B630&lt;&gt;"",C630&amp;"-"&amp;COUNTIF($C$5:C630,C630),"")</f>
        <v/>
      </c>
      <c r="E630" s="254"/>
      <c r="F630" s="254"/>
      <c r="G630" s="255"/>
      <c r="H630" s="256"/>
    </row>
    <row r="631" spans="1:8" ht="16.5" customHeight="1" x14ac:dyDescent="0.3">
      <c r="A631" s="153"/>
      <c r="B631" s="81"/>
      <c r="C631" s="81" t="str">
        <f>IF(B631&gt;0,VLOOKUP(B631,Perkiraan!$A$6:$C$51,2,0),"-")</f>
        <v>-</v>
      </c>
      <c r="D631" s="358" t="str">
        <f>IF(B631&lt;&gt;"",C631&amp;"-"&amp;COUNTIF($C$5:C631,C631),"")</f>
        <v/>
      </c>
      <c r="E631" s="254"/>
      <c r="F631" s="254"/>
      <c r="G631" s="255"/>
      <c r="H631" s="256"/>
    </row>
    <row r="632" spans="1:8" ht="16.5" customHeight="1" x14ac:dyDescent="0.3">
      <c r="A632" s="153"/>
      <c r="B632" s="81"/>
      <c r="C632" s="81" t="str">
        <f>IF(B632&gt;0,VLOOKUP(B632,Perkiraan!$A$6:$C$51,2,0),"-")</f>
        <v>-</v>
      </c>
      <c r="D632" s="358" t="str">
        <f>IF(B632&lt;&gt;"",C632&amp;"-"&amp;COUNTIF($C$5:C632,C632),"")</f>
        <v/>
      </c>
      <c r="E632" s="254"/>
      <c r="F632" s="254"/>
      <c r="G632" s="255"/>
      <c r="H632" s="256"/>
    </row>
    <row r="633" spans="1:8" ht="16.5" customHeight="1" x14ac:dyDescent="0.3">
      <c r="A633" s="153"/>
      <c r="B633" s="81"/>
      <c r="C633" s="81" t="str">
        <f>IF(B633&gt;0,VLOOKUP(B633,Perkiraan!$A$6:$C$51,2,0),"-")</f>
        <v>-</v>
      </c>
      <c r="D633" s="358" t="str">
        <f>IF(B633&lt;&gt;"",C633&amp;"-"&amp;COUNTIF($C$5:C633,C633),"")</f>
        <v/>
      </c>
      <c r="E633" s="254"/>
      <c r="F633" s="254"/>
      <c r="G633" s="255"/>
      <c r="H633" s="256"/>
    </row>
    <row r="634" spans="1:8" ht="16.5" customHeight="1" x14ac:dyDescent="0.3">
      <c r="A634" s="153"/>
      <c r="B634" s="81"/>
      <c r="C634" s="81" t="str">
        <f>IF(B634&gt;0,VLOOKUP(B634,Perkiraan!$A$6:$C$51,2,0),"-")</f>
        <v>-</v>
      </c>
      <c r="D634" s="358" t="str">
        <f>IF(B634&lt;&gt;"",C634&amp;"-"&amp;COUNTIF($C$5:C634,C634),"")</f>
        <v/>
      </c>
      <c r="E634" s="254"/>
      <c r="F634" s="254"/>
      <c r="G634" s="255"/>
      <c r="H634" s="256"/>
    </row>
    <row r="635" spans="1:8" ht="16.5" customHeight="1" x14ac:dyDescent="0.3">
      <c r="A635" s="153"/>
      <c r="B635" s="81"/>
      <c r="C635" s="81" t="str">
        <f>IF(B635&gt;0,VLOOKUP(B635,Perkiraan!$A$6:$C$51,2,0),"-")</f>
        <v>-</v>
      </c>
      <c r="D635" s="358" t="str">
        <f>IF(B635&lt;&gt;"",C635&amp;"-"&amp;COUNTIF($C$5:C635,C635),"")</f>
        <v/>
      </c>
      <c r="E635" s="254"/>
      <c r="F635" s="254"/>
      <c r="G635" s="255"/>
      <c r="H635" s="256"/>
    </row>
    <row r="636" spans="1:8" ht="16.5" customHeight="1" x14ac:dyDescent="0.3">
      <c r="A636" s="153"/>
      <c r="B636" s="81"/>
      <c r="C636" s="81" t="str">
        <f>IF(B636&gt;0,VLOOKUP(B636,Perkiraan!$A$6:$C$51,2,0),"-")</f>
        <v>-</v>
      </c>
      <c r="D636" s="358" t="str">
        <f>IF(B636&lt;&gt;"",C636&amp;"-"&amp;COUNTIF($C$5:C636,C636),"")</f>
        <v/>
      </c>
      <c r="E636" s="254"/>
      <c r="F636" s="254"/>
      <c r="G636" s="255"/>
      <c r="H636" s="256"/>
    </row>
    <row r="637" spans="1:8" ht="16.5" customHeight="1" x14ac:dyDescent="0.3">
      <c r="A637" s="153"/>
      <c r="B637" s="81"/>
      <c r="C637" s="81" t="str">
        <f>IF(B637&gt;0,VLOOKUP(B637,Perkiraan!$A$6:$C$51,2,0),"-")</f>
        <v>-</v>
      </c>
      <c r="D637" s="358" t="str">
        <f>IF(B637&lt;&gt;"",C637&amp;"-"&amp;COUNTIF($C$5:C637,C637),"")</f>
        <v/>
      </c>
      <c r="E637" s="254"/>
      <c r="F637" s="254"/>
      <c r="G637" s="255"/>
      <c r="H637" s="256"/>
    </row>
    <row r="638" spans="1:8" ht="16.5" customHeight="1" x14ac:dyDescent="0.3">
      <c r="A638" s="153"/>
      <c r="B638" s="81"/>
      <c r="C638" s="81" t="str">
        <f>IF(B638&gt;0,VLOOKUP(B638,Perkiraan!$A$6:$C$51,2,0),"-")</f>
        <v>-</v>
      </c>
      <c r="D638" s="358" t="str">
        <f>IF(B638&lt;&gt;"",C638&amp;"-"&amp;COUNTIF($C$5:C638,C638),"")</f>
        <v/>
      </c>
      <c r="E638" s="254"/>
      <c r="F638" s="254"/>
      <c r="G638" s="255"/>
      <c r="H638" s="256"/>
    </row>
    <row r="639" spans="1:8" ht="16.5" customHeight="1" x14ac:dyDescent="0.3">
      <c r="A639" s="153"/>
      <c r="B639" s="81"/>
      <c r="C639" s="81" t="str">
        <f>IF(B639&gt;0,VLOOKUP(B639,Perkiraan!$A$6:$C$51,2,0),"-")</f>
        <v>-</v>
      </c>
      <c r="D639" s="358" t="str">
        <f>IF(B639&lt;&gt;"",C639&amp;"-"&amp;COUNTIF($C$5:C639,C639),"")</f>
        <v/>
      </c>
      <c r="E639" s="254"/>
      <c r="F639" s="254"/>
      <c r="G639" s="255"/>
      <c r="H639" s="256"/>
    </row>
    <row r="640" spans="1:8" ht="16.5" customHeight="1" x14ac:dyDescent="0.3">
      <c r="A640" s="153"/>
      <c r="B640" s="81"/>
      <c r="C640" s="81" t="str">
        <f>IF(B640&gt;0,VLOOKUP(B640,Perkiraan!$A$6:$C$51,2,0),"-")</f>
        <v>-</v>
      </c>
      <c r="D640" s="358" t="str">
        <f>IF(B640&lt;&gt;"",C640&amp;"-"&amp;COUNTIF($C$5:C640,C640),"")</f>
        <v/>
      </c>
      <c r="E640" s="254"/>
      <c r="F640" s="254"/>
      <c r="G640" s="255"/>
      <c r="H640" s="256"/>
    </row>
    <row r="641" spans="1:8" ht="16.5" customHeight="1" x14ac:dyDescent="0.3">
      <c r="A641" s="153"/>
      <c r="B641" s="81"/>
      <c r="C641" s="81" t="str">
        <f>IF(B641&gt;0,VLOOKUP(B641,Perkiraan!$A$6:$C$51,2,0),"-")</f>
        <v>-</v>
      </c>
      <c r="D641" s="358" t="str">
        <f>IF(B641&lt;&gt;"",C641&amp;"-"&amp;COUNTIF($C$5:C641,C641),"")</f>
        <v/>
      </c>
      <c r="E641" s="254"/>
      <c r="F641" s="254"/>
      <c r="G641" s="255"/>
      <c r="H641" s="256"/>
    </row>
    <row r="642" spans="1:8" ht="16.5" customHeight="1" x14ac:dyDescent="0.3">
      <c r="A642" s="153"/>
      <c r="B642" s="81"/>
      <c r="C642" s="81" t="str">
        <f>IF(B642&gt;0,VLOOKUP(B642,Perkiraan!$A$6:$C$51,2,0),"-")</f>
        <v>-</v>
      </c>
      <c r="D642" s="358" t="str">
        <f>IF(B642&lt;&gt;"",C642&amp;"-"&amp;COUNTIF($C$5:C642,C642),"")</f>
        <v/>
      </c>
      <c r="E642" s="254"/>
      <c r="F642" s="254"/>
      <c r="G642" s="255"/>
      <c r="H642" s="256"/>
    </row>
    <row r="643" spans="1:8" ht="16.5" customHeight="1" x14ac:dyDescent="0.3">
      <c r="A643" s="153"/>
      <c r="B643" s="81"/>
      <c r="C643" s="81" t="str">
        <f>IF(B643&gt;0,VLOOKUP(B643,Perkiraan!$A$6:$C$51,2,0),"-")</f>
        <v>-</v>
      </c>
      <c r="D643" s="358" t="str">
        <f>IF(B643&lt;&gt;"",C643&amp;"-"&amp;COUNTIF($C$5:C643,C643),"")</f>
        <v/>
      </c>
      <c r="E643" s="254"/>
      <c r="F643" s="254"/>
      <c r="G643" s="255"/>
      <c r="H643" s="256"/>
    </row>
    <row r="644" spans="1:8" ht="16.5" customHeight="1" x14ac:dyDescent="0.3">
      <c r="A644" s="153"/>
      <c r="B644" s="81"/>
      <c r="C644" s="81" t="str">
        <f>IF(B644&gt;0,VLOOKUP(B644,Perkiraan!$A$6:$C$51,2,0),"-")</f>
        <v>-</v>
      </c>
      <c r="D644" s="358" t="str">
        <f>IF(B644&lt;&gt;"",C644&amp;"-"&amp;COUNTIF($C$5:C644,C644),"")</f>
        <v/>
      </c>
      <c r="E644" s="254"/>
      <c r="F644" s="254"/>
      <c r="G644" s="255"/>
      <c r="H644" s="256"/>
    </row>
    <row r="645" spans="1:8" ht="16.5" customHeight="1" x14ac:dyDescent="0.3">
      <c r="A645" s="153"/>
      <c r="B645" s="81"/>
      <c r="C645" s="81" t="str">
        <f>IF(B645&gt;0,VLOOKUP(B645,Perkiraan!$A$6:$C$51,2,0),"-")</f>
        <v>-</v>
      </c>
      <c r="D645" s="358" t="str">
        <f>IF(B645&lt;&gt;"",C645&amp;"-"&amp;COUNTIF($C$5:C645,C645),"")</f>
        <v/>
      </c>
      <c r="E645" s="254"/>
      <c r="F645" s="254"/>
      <c r="G645" s="255"/>
      <c r="H645" s="256"/>
    </row>
    <row r="646" spans="1:8" ht="16.5" customHeight="1" x14ac:dyDescent="0.3">
      <c r="A646" s="153"/>
      <c r="B646" s="81"/>
      <c r="C646" s="81" t="str">
        <f>IF(B646&gt;0,VLOOKUP(B646,Perkiraan!$A$6:$C$51,2,0),"-")</f>
        <v>-</v>
      </c>
      <c r="D646" s="358" t="str">
        <f>IF(B646&lt;&gt;"",C646&amp;"-"&amp;COUNTIF($C$5:C646,C646),"")</f>
        <v/>
      </c>
      <c r="E646" s="254"/>
      <c r="F646" s="254"/>
      <c r="G646" s="255"/>
      <c r="H646" s="256"/>
    </row>
    <row r="647" spans="1:8" ht="16.5" customHeight="1" x14ac:dyDescent="0.3">
      <c r="A647" s="153"/>
      <c r="B647" s="81"/>
      <c r="C647" s="81" t="str">
        <f>IF(B647&gt;0,VLOOKUP(B647,Perkiraan!$A$6:$C$51,2,0),"-")</f>
        <v>-</v>
      </c>
      <c r="D647" s="358" t="str">
        <f>IF(B647&lt;&gt;"",C647&amp;"-"&amp;COUNTIF($C$5:C647,C647),"")</f>
        <v/>
      </c>
      <c r="E647" s="254"/>
      <c r="F647" s="254"/>
      <c r="G647" s="255"/>
      <c r="H647" s="256"/>
    </row>
    <row r="648" spans="1:8" ht="16.5" customHeight="1" x14ac:dyDescent="0.3">
      <c r="A648" s="153"/>
      <c r="B648" s="81"/>
      <c r="C648" s="81" t="str">
        <f>IF(B648&gt;0,VLOOKUP(B648,Perkiraan!$A$6:$C$51,2,0),"-")</f>
        <v>-</v>
      </c>
      <c r="D648" s="358" t="str">
        <f>IF(B648&lt;&gt;"",C648&amp;"-"&amp;COUNTIF($C$5:C648,C648),"")</f>
        <v/>
      </c>
      <c r="E648" s="254"/>
      <c r="F648" s="254"/>
      <c r="G648" s="255"/>
      <c r="H648" s="256"/>
    </row>
    <row r="649" spans="1:8" ht="16.5" customHeight="1" x14ac:dyDescent="0.3">
      <c r="A649" s="153"/>
      <c r="B649" s="81"/>
      <c r="C649" s="81" t="str">
        <f>IF(B649&gt;0,VLOOKUP(B649,Perkiraan!$A$6:$C$51,2,0),"-")</f>
        <v>-</v>
      </c>
      <c r="D649" s="358" t="str">
        <f>IF(B649&lt;&gt;"",C649&amp;"-"&amp;COUNTIF($C$5:C649,C649),"")</f>
        <v/>
      </c>
      <c r="E649" s="254"/>
      <c r="F649" s="254"/>
      <c r="G649" s="255"/>
      <c r="H649" s="256"/>
    </row>
    <row r="650" spans="1:8" ht="16.5" customHeight="1" x14ac:dyDescent="0.3">
      <c r="A650" s="153"/>
      <c r="B650" s="81"/>
      <c r="C650" s="81" t="str">
        <f>IF(B650&gt;0,VLOOKUP(B650,Perkiraan!$A$6:$C$51,2,0),"-")</f>
        <v>-</v>
      </c>
      <c r="D650" s="358" t="str">
        <f>IF(B650&lt;&gt;"",C650&amp;"-"&amp;COUNTIF($C$5:C650,C650),"")</f>
        <v/>
      </c>
      <c r="E650" s="254"/>
      <c r="F650" s="254"/>
      <c r="G650" s="255"/>
      <c r="H650" s="256"/>
    </row>
    <row r="651" spans="1:8" ht="16.5" customHeight="1" x14ac:dyDescent="0.3">
      <c r="A651" s="153"/>
      <c r="B651" s="81"/>
      <c r="C651" s="81" t="str">
        <f>IF(B651&gt;0,VLOOKUP(B651,Perkiraan!$A$6:$C$51,2,0),"-")</f>
        <v>-</v>
      </c>
      <c r="D651" s="358" t="str">
        <f>IF(B651&lt;&gt;"",C651&amp;"-"&amp;COUNTIF($C$5:C651,C651),"")</f>
        <v/>
      </c>
      <c r="E651" s="254"/>
      <c r="F651" s="254"/>
      <c r="G651" s="255"/>
      <c r="H651" s="256"/>
    </row>
    <row r="652" spans="1:8" ht="16.5" customHeight="1" x14ac:dyDescent="0.3">
      <c r="A652" s="153"/>
      <c r="B652" s="81"/>
      <c r="C652" s="81" t="str">
        <f>IF(B652&gt;0,VLOOKUP(B652,Perkiraan!$A$6:$C$51,2,0),"-")</f>
        <v>-</v>
      </c>
      <c r="D652" s="358" t="str">
        <f>IF(B652&lt;&gt;"",C652&amp;"-"&amp;COUNTIF($C$5:C652,C652),"")</f>
        <v/>
      </c>
      <c r="E652" s="254"/>
      <c r="F652" s="254"/>
      <c r="G652" s="255"/>
      <c r="H652" s="256"/>
    </row>
    <row r="653" spans="1:8" ht="16.5" customHeight="1" x14ac:dyDescent="0.3">
      <c r="A653" s="153"/>
      <c r="B653" s="81"/>
      <c r="C653" s="81" t="str">
        <f>IF(B653&gt;0,VLOOKUP(B653,Perkiraan!$A$6:$C$51,2,0),"-")</f>
        <v>-</v>
      </c>
      <c r="D653" s="358" t="str">
        <f>IF(B653&lt;&gt;"",C653&amp;"-"&amp;COUNTIF($C$5:C653,C653),"")</f>
        <v/>
      </c>
      <c r="E653" s="254"/>
      <c r="F653" s="254"/>
      <c r="G653" s="255"/>
      <c r="H653" s="256"/>
    </row>
    <row r="654" spans="1:8" ht="16.5" customHeight="1" x14ac:dyDescent="0.3">
      <c r="A654" s="153"/>
      <c r="B654" s="81"/>
      <c r="C654" s="81" t="str">
        <f>IF(B654&gt;0,VLOOKUP(B654,Perkiraan!$A$6:$C$51,2,0),"-")</f>
        <v>-</v>
      </c>
      <c r="D654" s="358" t="str">
        <f>IF(B654&lt;&gt;"",C654&amp;"-"&amp;COUNTIF($C$5:C654,C654),"")</f>
        <v/>
      </c>
      <c r="E654" s="254"/>
      <c r="F654" s="254"/>
      <c r="G654" s="255"/>
      <c r="H654" s="256"/>
    </row>
    <row r="655" spans="1:8" ht="16.5" customHeight="1" x14ac:dyDescent="0.3">
      <c r="A655" s="153"/>
      <c r="B655" s="81"/>
      <c r="C655" s="81" t="str">
        <f>IF(B655&gt;0,VLOOKUP(B655,Perkiraan!$A$6:$C$51,2,0),"-")</f>
        <v>-</v>
      </c>
      <c r="D655" s="358" t="str">
        <f>IF(B655&lt;&gt;"",C655&amp;"-"&amp;COUNTIF($C$5:C655,C655),"")</f>
        <v/>
      </c>
      <c r="E655" s="254"/>
      <c r="F655" s="254"/>
      <c r="G655" s="255"/>
      <c r="H655" s="256"/>
    </row>
    <row r="656" spans="1:8" ht="16.5" customHeight="1" x14ac:dyDescent="0.3">
      <c r="A656" s="153"/>
      <c r="B656" s="81"/>
      <c r="C656" s="81" t="str">
        <f>IF(B656&gt;0,VLOOKUP(B656,Perkiraan!$A$6:$C$51,2,0),"-")</f>
        <v>-</v>
      </c>
      <c r="D656" s="358" t="str">
        <f>IF(B656&lt;&gt;"",C656&amp;"-"&amp;COUNTIF($C$5:C656,C656),"")</f>
        <v/>
      </c>
      <c r="E656" s="254"/>
      <c r="F656" s="254"/>
      <c r="G656" s="255"/>
      <c r="H656" s="256"/>
    </row>
    <row r="657" spans="1:8" ht="16.5" customHeight="1" x14ac:dyDescent="0.3">
      <c r="A657" s="153"/>
      <c r="B657" s="81"/>
      <c r="C657" s="81" t="str">
        <f>IF(B657&gt;0,VLOOKUP(B657,Perkiraan!$A$6:$C$51,2,0),"-")</f>
        <v>-</v>
      </c>
      <c r="D657" s="358" t="str">
        <f>IF(B657&lt;&gt;"",C657&amp;"-"&amp;COUNTIF($C$5:C657,C657),"")</f>
        <v/>
      </c>
      <c r="E657" s="254"/>
      <c r="F657" s="254"/>
      <c r="G657" s="255"/>
      <c r="H657" s="256"/>
    </row>
    <row r="658" spans="1:8" ht="16.5" customHeight="1" x14ac:dyDescent="0.3">
      <c r="A658" s="153"/>
      <c r="B658" s="81"/>
      <c r="C658" s="81" t="str">
        <f>IF(B658&gt;0,VLOOKUP(B658,Perkiraan!$A$6:$C$51,2,0),"-")</f>
        <v>-</v>
      </c>
      <c r="D658" s="358" t="str">
        <f>IF(B658&lt;&gt;"",C658&amp;"-"&amp;COUNTIF($C$5:C658,C658),"")</f>
        <v/>
      </c>
      <c r="E658" s="254"/>
      <c r="F658" s="254"/>
      <c r="G658" s="255"/>
      <c r="H658" s="256"/>
    </row>
    <row r="659" spans="1:8" ht="16.5" customHeight="1" x14ac:dyDescent="0.3">
      <c r="A659" s="153"/>
      <c r="B659" s="81"/>
      <c r="C659" s="81" t="str">
        <f>IF(B659&gt;0,VLOOKUP(B659,Perkiraan!$A$6:$C$51,2,0),"-")</f>
        <v>-</v>
      </c>
      <c r="D659" s="358" t="str">
        <f>IF(B659&lt;&gt;"",C659&amp;"-"&amp;COUNTIF($C$5:C659,C659),"")</f>
        <v/>
      </c>
      <c r="E659" s="254"/>
      <c r="F659" s="254"/>
      <c r="G659" s="255"/>
      <c r="H659" s="256"/>
    </row>
    <row r="660" spans="1:8" ht="16.5" customHeight="1" x14ac:dyDescent="0.3">
      <c r="A660" s="153"/>
      <c r="B660" s="81"/>
      <c r="C660" s="81" t="str">
        <f>IF(B660&gt;0,VLOOKUP(B660,Perkiraan!$A$6:$C$51,2,0),"-")</f>
        <v>-</v>
      </c>
      <c r="D660" s="358" t="str">
        <f>IF(B660&lt;&gt;"",C660&amp;"-"&amp;COUNTIF($C$5:C660,C660),"")</f>
        <v/>
      </c>
      <c r="E660" s="254"/>
      <c r="F660" s="254"/>
      <c r="G660" s="255"/>
      <c r="H660" s="256"/>
    </row>
    <row r="661" spans="1:8" ht="16.5" customHeight="1" x14ac:dyDescent="0.3">
      <c r="A661" s="153"/>
      <c r="B661" s="81"/>
      <c r="C661" s="81" t="str">
        <f>IF(B661&gt;0,VLOOKUP(B661,Perkiraan!$A$6:$C$51,2,0),"-")</f>
        <v>-</v>
      </c>
      <c r="D661" s="358" t="str">
        <f>IF(B661&lt;&gt;"",C661&amp;"-"&amp;COUNTIF($C$5:C661,C661),"")</f>
        <v/>
      </c>
      <c r="E661" s="254"/>
      <c r="F661" s="254"/>
      <c r="G661" s="255"/>
      <c r="H661" s="256"/>
    </row>
    <row r="662" spans="1:8" ht="16.5" customHeight="1" x14ac:dyDescent="0.3">
      <c r="A662" s="153"/>
      <c r="B662" s="81"/>
      <c r="C662" s="81" t="str">
        <f>IF(B662&gt;0,VLOOKUP(B662,Perkiraan!$A$6:$C$51,2,0),"-")</f>
        <v>-</v>
      </c>
      <c r="D662" s="358" t="str">
        <f>IF(B662&lt;&gt;"",C662&amp;"-"&amp;COUNTIF($C$5:C662,C662),"")</f>
        <v/>
      </c>
      <c r="E662" s="254"/>
      <c r="F662" s="254"/>
      <c r="G662" s="255"/>
      <c r="H662" s="256"/>
    </row>
    <row r="663" spans="1:8" ht="16.5" customHeight="1" x14ac:dyDescent="0.3">
      <c r="A663" s="153"/>
      <c r="B663" s="81"/>
      <c r="C663" s="81" t="str">
        <f>IF(B663&gt;0,VLOOKUP(B663,Perkiraan!$A$6:$C$51,2,0),"-")</f>
        <v>-</v>
      </c>
      <c r="D663" s="358" t="str">
        <f>IF(B663&lt;&gt;"",C663&amp;"-"&amp;COUNTIF($C$5:C663,C663),"")</f>
        <v/>
      </c>
      <c r="E663" s="254"/>
      <c r="F663" s="254"/>
      <c r="G663" s="255"/>
      <c r="H663" s="256"/>
    </row>
    <row r="664" spans="1:8" ht="16.5" customHeight="1" x14ac:dyDescent="0.3">
      <c r="A664" s="153"/>
      <c r="B664" s="81"/>
      <c r="C664" s="81" t="str">
        <f>IF(B664&gt;0,VLOOKUP(B664,Perkiraan!$A$6:$C$51,2,0),"-")</f>
        <v>-</v>
      </c>
      <c r="D664" s="358" t="str">
        <f>IF(B664&lt;&gt;"",C664&amp;"-"&amp;COUNTIF($C$5:C664,C664),"")</f>
        <v/>
      </c>
      <c r="E664" s="254"/>
      <c r="F664" s="254"/>
      <c r="G664" s="255"/>
      <c r="H664" s="256"/>
    </row>
    <row r="665" spans="1:8" ht="16.5" customHeight="1" x14ac:dyDescent="0.3">
      <c r="A665" s="153"/>
      <c r="B665" s="81"/>
      <c r="C665" s="81" t="str">
        <f>IF(B665&gt;0,VLOOKUP(B665,Perkiraan!$A$6:$C$51,2,0),"-")</f>
        <v>-</v>
      </c>
      <c r="D665" s="358" t="str">
        <f>IF(B665&lt;&gt;"",C665&amp;"-"&amp;COUNTIF($C$5:C665,C665),"")</f>
        <v/>
      </c>
      <c r="E665" s="254"/>
      <c r="F665" s="254"/>
      <c r="G665" s="255"/>
      <c r="H665" s="256"/>
    </row>
    <row r="666" spans="1:8" ht="16.5" customHeight="1" x14ac:dyDescent="0.3">
      <c r="A666" s="153"/>
      <c r="B666" s="81"/>
      <c r="C666" s="81" t="str">
        <f>IF(B666&gt;0,VLOOKUP(B666,Perkiraan!$A$6:$C$51,2,0),"-")</f>
        <v>-</v>
      </c>
      <c r="D666" s="358" t="str">
        <f>IF(B666&lt;&gt;"",C666&amp;"-"&amp;COUNTIF($C$5:C666,C666),"")</f>
        <v/>
      </c>
      <c r="E666" s="254"/>
      <c r="F666" s="254"/>
      <c r="G666" s="255"/>
      <c r="H666" s="256"/>
    </row>
    <row r="667" spans="1:8" ht="16.5" customHeight="1" x14ac:dyDescent="0.3">
      <c r="A667" s="153"/>
      <c r="B667" s="81"/>
      <c r="C667" s="81" t="str">
        <f>IF(B667&gt;0,VLOOKUP(B667,Perkiraan!$A$6:$C$51,2,0),"-")</f>
        <v>-</v>
      </c>
      <c r="D667" s="358" t="str">
        <f>IF(B667&lt;&gt;"",C667&amp;"-"&amp;COUNTIF($C$5:C667,C667),"")</f>
        <v/>
      </c>
      <c r="E667" s="254"/>
      <c r="F667" s="254"/>
      <c r="G667" s="255"/>
      <c r="H667" s="256"/>
    </row>
    <row r="668" spans="1:8" ht="16.5" customHeight="1" x14ac:dyDescent="0.3">
      <c r="A668" s="153"/>
      <c r="B668" s="81"/>
      <c r="C668" s="81" t="str">
        <f>IF(B668&gt;0,VLOOKUP(B668,Perkiraan!$A$6:$C$51,2,0),"-")</f>
        <v>-</v>
      </c>
      <c r="D668" s="358" t="str">
        <f>IF(B668&lt;&gt;"",C668&amp;"-"&amp;COUNTIF($C$5:C668,C668),"")</f>
        <v/>
      </c>
      <c r="E668" s="254"/>
      <c r="F668" s="254"/>
      <c r="G668" s="255"/>
      <c r="H668" s="256"/>
    </row>
    <row r="669" spans="1:8" ht="16.5" customHeight="1" x14ac:dyDescent="0.3">
      <c r="A669" s="153"/>
      <c r="B669" s="182"/>
      <c r="C669" s="81" t="str">
        <f>IF(B669&gt;0,VLOOKUP(B669,Perkiraan!$A$6:$C$51,2,0),"-")</f>
        <v>-</v>
      </c>
      <c r="D669" s="358" t="str">
        <f>IF(B669&lt;&gt;"",C669&amp;"-"&amp;COUNTIF($C$5:C669,C669),"")</f>
        <v/>
      </c>
      <c r="E669" s="175"/>
      <c r="F669" s="175"/>
      <c r="G669" s="176"/>
      <c r="H669" s="177"/>
    </row>
    <row r="670" spans="1:8" ht="16.5" customHeight="1" x14ac:dyDescent="0.3">
      <c r="A670" s="153"/>
      <c r="B670" s="182"/>
      <c r="C670" s="81" t="str">
        <f>IF(B670&gt;0,VLOOKUP(B670,Perkiraan!$A$6:$C$51,2,0),"-")</f>
        <v>-</v>
      </c>
      <c r="D670" s="358" t="str">
        <f>IF(B670&lt;&gt;"",C670&amp;"-"&amp;COUNTIF($C$5:C670,C670),"")</f>
        <v/>
      </c>
      <c r="E670" s="178"/>
      <c r="F670" s="178"/>
      <c r="G670" s="116"/>
      <c r="H670" s="177"/>
    </row>
    <row r="671" spans="1:8" ht="16.5" customHeight="1" x14ac:dyDescent="0.3">
      <c r="A671" s="153"/>
      <c r="B671" s="182"/>
      <c r="C671" s="81" t="str">
        <f>IF(B671&gt;0,VLOOKUP(B671,Perkiraan!$A$6:$C$51,2,0),"-")</f>
        <v>-</v>
      </c>
      <c r="D671" s="358" t="str">
        <f>IF(B671&lt;&gt;"",C671&amp;"-"&amp;COUNTIF($C$5:C671,C671),"")</f>
        <v/>
      </c>
      <c r="E671" s="179"/>
      <c r="F671" s="179"/>
      <c r="G671" s="176"/>
      <c r="H671" s="177"/>
    </row>
    <row r="672" spans="1:8" ht="16.5" customHeight="1" x14ac:dyDescent="0.3">
      <c r="A672" s="153"/>
      <c r="B672" s="182"/>
      <c r="C672" s="81" t="str">
        <f>IF(B672&gt;0,VLOOKUP(B672,Perkiraan!$A$6:$C$51,2,0),"-")</f>
        <v>-</v>
      </c>
      <c r="D672" s="358" t="str">
        <f>IF(B672&lt;&gt;"",C672&amp;"-"&amp;COUNTIF($C$5:C672,C672),"")</f>
        <v/>
      </c>
      <c r="E672" s="179"/>
      <c r="F672" s="179"/>
      <c r="G672" s="116"/>
      <c r="H672" s="177"/>
    </row>
    <row r="673" spans="1:8" ht="16.5" customHeight="1" x14ac:dyDescent="0.3">
      <c r="A673" s="153"/>
      <c r="B673" s="182"/>
      <c r="C673" s="81" t="str">
        <f>IF(B673&gt;0,VLOOKUP(B673,Perkiraan!$A$6:$C$51,2,0),"-")</f>
        <v>-</v>
      </c>
      <c r="D673" s="358" t="str">
        <f>IF(B673&lt;&gt;"",C673&amp;"-"&amp;COUNTIF($C$5:C673,C673),"")</f>
        <v/>
      </c>
      <c r="E673" s="179"/>
      <c r="F673" s="179"/>
      <c r="G673" s="176"/>
      <c r="H673" s="176"/>
    </row>
    <row r="674" spans="1:8" ht="16.5" customHeight="1" x14ac:dyDescent="0.3">
      <c r="A674" s="153"/>
      <c r="B674" s="182"/>
      <c r="C674" s="81" t="str">
        <f>IF(B674&gt;0,VLOOKUP(B674,Perkiraan!$A$6:$C$51,2,0),"-")</f>
        <v>-</v>
      </c>
      <c r="D674" s="358" t="str">
        <f>IF(B674&lt;&gt;"",C674&amp;"-"&amp;COUNTIF($C$5:C674,C674),"")</f>
        <v/>
      </c>
      <c r="E674" s="179"/>
      <c r="F674" s="179"/>
      <c r="G674" s="116"/>
      <c r="H674" s="116"/>
    </row>
    <row r="675" spans="1:8" ht="16.5" customHeight="1" x14ac:dyDescent="0.3">
      <c r="A675" s="153"/>
      <c r="B675" s="182"/>
      <c r="C675" s="81" t="str">
        <f>IF(B675&gt;0,VLOOKUP(B675,Perkiraan!$A$6:$C$51,2,0),"-")</f>
        <v>-</v>
      </c>
      <c r="D675" s="358" t="str">
        <f>IF(B675&lt;&gt;"",C675&amp;"-"&amp;COUNTIF($C$5:C675,C675),"")</f>
        <v/>
      </c>
      <c r="E675" s="179"/>
      <c r="F675" s="179"/>
      <c r="G675" s="176"/>
      <c r="H675" s="176"/>
    </row>
    <row r="676" spans="1:8" ht="16.5" customHeight="1" x14ac:dyDescent="0.3">
      <c r="A676" s="153"/>
      <c r="B676" s="182"/>
      <c r="C676" s="81" t="str">
        <f>IF(B676&gt;0,VLOOKUP(B676,Perkiraan!$A$6:$C$51,2,0),"-")</f>
        <v>-</v>
      </c>
      <c r="D676" s="358" t="str">
        <f>IF(B676&lt;&gt;"",C676&amp;"-"&amp;COUNTIF($C$5:C676,C676),"")</f>
        <v/>
      </c>
      <c r="E676" s="179"/>
      <c r="F676" s="179"/>
      <c r="G676" s="116"/>
      <c r="H676" s="116"/>
    </row>
    <row r="677" spans="1:8" ht="16.5" customHeight="1" x14ac:dyDescent="0.3">
      <c r="A677" s="153"/>
      <c r="B677" s="183"/>
      <c r="C677" s="81" t="str">
        <f>IF(B677&gt;0,VLOOKUP(B677,Perkiraan!$A$6:$C$51,2,0),"-")</f>
        <v>-</v>
      </c>
      <c r="D677" s="358" t="str">
        <f>IF(B677&lt;&gt;"",C677&amp;"-"&amp;COUNTIF($C$5:C677,C677),"")</f>
        <v/>
      </c>
      <c r="E677" s="180"/>
      <c r="F677" s="180"/>
      <c r="G677" s="176"/>
      <c r="H677" s="177"/>
    </row>
    <row r="678" spans="1:8" ht="16.5" customHeight="1" x14ac:dyDescent="0.3">
      <c r="A678" s="153"/>
      <c r="B678" s="182"/>
      <c r="C678" s="81" t="str">
        <f>IF(B678&gt;0,VLOOKUP(B678,Perkiraan!$A$6:$C$51,2,0),"-")</f>
        <v>-</v>
      </c>
      <c r="D678" s="358" t="str">
        <f>IF(B678&lt;&gt;"",C678&amp;"-"&amp;COUNTIF($C$5:C678,C678),"")</f>
        <v/>
      </c>
      <c r="E678" s="133"/>
      <c r="F678" s="133"/>
      <c r="G678" s="116"/>
      <c r="H678" s="177"/>
    </row>
    <row r="679" spans="1:8" ht="16.5" customHeight="1" x14ac:dyDescent="0.3">
      <c r="A679" s="153"/>
      <c r="B679" s="182"/>
      <c r="C679" s="81" t="str">
        <f>IF(B679&gt;0,VLOOKUP(B679,Perkiraan!$A$6:$C$51,2,0),"-")</f>
        <v>-</v>
      </c>
      <c r="D679" s="358" t="str">
        <f>IF(B679&lt;&gt;"",C679&amp;"-"&amp;COUNTIF($C$5:C679,C679),"")</f>
        <v/>
      </c>
      <c r="E679" s="133"/>
      <c r="F679" s="133"/>
      <c r="G679" s="176"/>
      <c r="H679" s="177"/>
    </row>
    <row r="680" spans="1:8" ht="16.5" customHeight="1" x14ac:dyDescent="0.3">
      <c r="A680" s="153"/>
      <c r="B680" s="182"/>
      <c r="C680" s="81" t="str">
        <f>IF(B680&gt;0,VLOOKUP(B680,Perkiraan!$A$6:$C$51,2,0),"-")</f>
        <v>-</v>
      </c>
      <c r="D680" s="358" t="str">
        <f>IF(B680&lt;&gt;"",C680&amp;"-"&amp;COUNTIF($C$5:C680,C680),"")</f>
        <v/>
      </c>
      <c r="E680" s="134"/>
      <c r="F680" s="134"/>
      <c r="G680" s="116"/>
      <c r="H680" s="177"/>
    </row>
    <row r="681" spans="1:8" ht="16.5" customHeight="1" x14ac:dyDescent="0.3">
      <c r="A681" s="153"/>
      <c r="B681" s="182"/>
      <c r="C681" s="81" t="str">
        <f>IF(B681&gt;0,VLOOKUP(B681,Perkiraan!$A$6:$C$51,2,0),"-")</f>
        <v>-</v>
      </c>
      <c r="D681" s="358" t="str">
        <f>IF(B681&lt;&gt;"",C681&amp;"-"&amp;COUNTIF($C$5:C681,C681),"")</f>
        <v/>
      </c>
      <c r="E681" s="134"/>
      <c r="F681" s="134"/>
      <c r="G681" s="176"/>
      <c r="H681" s="177"/>
    </row>
    <row r="682" spans="1:8" ht="16.5" customHeight="1" x14ac:dyDescent="0.3">
      <c r="A682" s="153"/>
      <c r="B682" s="182"/>
      <c r="C682" s="81" t="str">
        <f>IF(B682&gt;0,VLOOKUP(B682,Perkiraan!$A$6:$C$51,2,0),"-")</f>
        <v>-</v>
      </c>
      <c r="D682" s="358" t="str">
        <f>IF(B682&lt;&gt;"",C682&amp;"-"&amp;COUNTIF($C$5:C682,C682),"")</f>
        <v/>
      </c>
      <c r="E682" s="134"/>
      <c r="F682" s="134"/>
      <c r="G682" s="116"/>
      <c r="H682" s="177"/>
    </row>
    <row r="683" spans="1:8" ht="16.5" customHeight="1" x14ac:dyDescent="0.3">
      <c r="A683" s="153"/>
      <c r="B683" s="182"/>
      <c r="C683" s="81" t="str">
        <f>IF(B683&gt;0,VLOOKUP(B683,Perkiraan!$A$6:$C$51,2,0),"-")</f>
        <v>-</v>
      </c>
      <c r="D683" s="358" t="str">
        <f>IF(B683&lt;&gt;"",C683&amp;"-"&amp;COUNTIF($C$5:C683,C683),"")</f>
        <v/>
      </c>
      <c r="E683" s="134"/>
      <c r="F683" s="134"/>
      <c r="G683" s="176"/>
      <c r="H683" s="177"/>
    </row>
    <row r="684" spans="1:8" ht="16.5" customHeight="1" x14ac:dyDescent="0.3">
      <c r="A684" s="153"/>
      <c r="B684" s="182"/>
      <c r="C684" s="81" t="str">
        <f>IF(B684&gt;0,VLOOKUP(B684,Perkiraan!$A$6:$C$51,2,0),"-")</f>
        <v>-</v>
      </c>
      <c r="D684" s="358" t="str">
        <f>IF(B684&lt;&gt;"",C684&amp;"-"&amp;COUNTIF($C$5:C684,C684),"")</f>
        <v/>
      </c>
      <c r="E684" s="134"/>
      <c r="F684" s="134"/>
      <c r="G684" s="116"/>
      <c r="H684" s="177"/>
    </row>
    <row r="685" spans="1:8" ht="16.5" customHeight="1" x14ac:dyDescent="0.3">
      <c r="A685" s="153"/>
      <c r="B685" s="183"/>
      <c r="C685" s="81" t="str">
        <f>IF(B685&gt;0,VLOOKUP(B685,Perkiraan!$A$6:$C$51,2,0),"-")</f>
        <v>-</v>
      </c>
      <c r="D685" s="358" t="str">
        <f>IF(B685&lt;&gt;"",C685&amp;"-"&amp;COUNTIF($C$5:C685,C685),"")</f>
        <v/>
      </c>
      <c r="E685" s="134"/>
      <c r="F685" s="134"/>
      <c r="G685" s="176"/>
      <c r="H685" s="177"/>
    </row>
    <row r="686" spans="1:8" ht="16.5" customHeight="1" x14ac:dyDescent="0.3">
      <c r="A686" s="153"/>
      <c r="B686" s="183"/>
      <c r="C686" s="81" t="str">
        <f>IF(B686&gt;0,VLOOKUP(B686,Perkiraan!$A$6:$C$51,2,0),"-")</f>
        <v>-</v>
      </c>
      <c r="D686" s="358" t="str">
        <f>IF(B686&lt;&gt;"",C686&amp;"-"&amp;COUNTIF($C$5:C686,C686),"")</f>
        <v/>
      </c>
      <c r="E686" s="181"/>
      <c r="F686" s="181"/>
      <c r="G686" s="176"/>
      <c r="H686" s="177"/>
    </row>
    <row r="687" spans="1:8" ht="16.5" customHeight="1" x14ac:dyDescent="0.3">
      <c r="A687" s="153"/>
      <c r="B687" s="258"/>
      <c r="C687" s="81" t="str">
        <f>IF(B687&gt;0,VLOOKUP(B687,Perkiraan!$A$6:$C$51,2,0),"-")</f>
        <v>-</v>
      </c>
      <c r="D687" s="358" t="str">
        <f>IF(B687&lt;&gt;"",C687&amp;"-"&amp;COUNTIF($C$5:C687,C687),"")</f>
        <v/>
      </c>
      <c r="E687" s="134"/>
      <c r="F687" s="134"/>
      <c r="G687" s="176"/>
      <c r="H687" s="177"/>
    </row>
    <row r="688" spans="1:8" ht="16.5" customHeight="1" x14ac:dyDescent="0.3">
      <c r="A688" s="153"/>
      <c r="B688" s="183"/>
      <c r="C688" s="81" t="str">
        <f>IF(B688&gt;0,VLOOKUP(B688,Perkiraan!$A$6:$C$51,2,0),"-")</f>
        <v>-</v>
      </c>
      <c r="D688" s="358" t="str">
        <f>IF(B688&lt;&gt;"",C688&amp;"-"&amp;COUNTIF($C$5:C688,C688),"")</f>
        <v/>
      </c>
      <c r="E688" s="134"/>
      <c r="F688" s="134"/>
      <c r="G688" s="176"/>
      <c r="H688" s="177"/>
    </row>
    <row r="689" spans="1:8" ht="16.5" customHeight="1" x14ac:dyDescent="0.3">
      <c r="A689" s="153"/>
      <c r="B689" s="258"/>
      <c r="C689" s="81" t="str">
        <f>IF(B689&gt;0,VLOOKUP(B689,Perkiraan!$A$6:$C$51,2,0),"-")</f>
        <v>-</v>
      </c>
      <c r="D689" s="358" t="str">
        <f>IF(B689&lt;&gt;"",C689&amp;"-"&amp;COUNTIF($C$5:C689,C689),"")</f>
        <v/>
      </c>
      <c r="E689" s="134"/>
      <c r="F689" s="134"/>
      <c r="G689" s="176"/>
      <c r="H689" s="177"/>
    </row>
    <row r="690" spans="1:8" ht="16.5" customHeight="1" x14ac:dyDescent="0.3">
      <c r="A690" s="153"/>
      <c r="B690" s="183"/>
      <c r="C690" s="81" t="str">
        <f>IF(B690&gt;0,VLOOKUP(B690,Perkiraan!$A$6:$C$51,2,0),"-")</f>
        <v>-</v>
      </c>
      <c r="D690" s="358" t="str">
        <f>IF(B690&lt;&gt;"",C690&amp;"-"&amp;COUNTIF($C$5:C690,C690),"")</f>
        <v/>
      </c>
      <c r="E690" s="134"/>
      <c r="F690" s="134"/>
      <c r="G690" s="176"/>
      <c r="H690" s="177"/>
    </row>
    <row r="691" spans="1:8" ht="16.5" customHeight="1" x14ac:dyDescent="0.3">
      <c r="A691" s="153"/>
      <c r="B691" s="258"/>
      <c r="C691" s="81" t="str">
        <f>IF(B691&gt;0,VLOOKUP(B691,Perkiraan!$A$6:$C$51,2,0),"-")</f>
        <v>-</v>
      </c>
      <c r="D691" s="358" t="str">
        <f>IF(B691&lt;&gt;"",C691&amp;"-"&amp;COUNTIF($C$5:C691,C691),"")</f>
        <v/>
      </c>
      <c r="E691" s="134"/>
      <c r="F691" s="134"/>
      <c r="G691" s="176"/>
      <c r="H691" s="177"/>
    </row>
    <row r="692" spans="1:8" ht="16.5" customHeight="1" thickBot="1" x14ac:dyDescent="0.35">
      <c r="A692" s="344"/>
      <c r="B692" s="345"/>
      <c r="C692" s="346" t="str">
        <f>IF(B692&gt;0,VLOOKUP(B692,Perkiraan!$A$6:$C$51,2,0),"-")</f>
        <v>-</v>
      </c>
      <c r="D692" s="347" t="str">
        <f>IF(B692&lt;&gt;"",C692&amp;"-"&amp;COUNTIF($C$5:C692,C692),"")</f>
        <v/>
      </c>
      <c r="E692" s="348"/>
      <c r="F692" s="348"/>
      <c r="G692" s="349"/>
      <c r="H692" s="350"/>
    </row>
    <row r="693" spans="1:8" ht="16.5" customHeight="1" thickTop="1" x14ac:dyDescent="0.3">
      <c r="A693" s="267"/>
      <c r="B693" s="268"/>
      <c r="C693" s="76" t="str">
        <f>IF(B693&gt;0,VLOOKUP(B693,Perkiraan!$A$53:$C$65,2,0),"-")</f>
        <v>-</v>
      </c>
      <c r="D693" s="341" t="str">
        <f>IF(B693&lt;&gt;"",C693&amp;"-"&amp;COUNTIF($C$5:C693,C693),"")</f>
        <v/>
      </c>
      <c r="E693" s="269" t="s">
        <v>162</v>
      </c>
      <c r="F693" s="270"/>
      <c r="G693" s="271"/>
      <c r="H693" s="272"/>
    </row>
    <row r="694" spans="1:8" ht="16.5" customHeight="1" x14ac:dyDescent="0.3">
      <c r="A694" s="153"/>
      <c r="B694" s="183"/>
      <c r="C694" s="78" t="str">
        <f>IF(B694&gt;0,VLOOKUP(B694,Perkiraan!$A$53:$C$65,2,0),"-")</f>
        <v>-</v>
      </c>
      <c r="D694" s="358" t="str">
        <f>IF(B694&lt;&gt;"",C694&amp;"-"&amp;COUNTIF($C$5:C694,C694),"")</f>
        <v/>
      </c>
      <c r="E694" s="134"/>
      <c r="F694" s="134"/>
      <c r="G694" s="176"/>
      <c r="H694" s="177"/>
    </row>
    <row r="695" spans="1:8" ht="16.5" customHeight="1" x14ac:dyDescent="0.3">
      <c r="A695" s="153"/>
      <c r="B695" s="183"/>
      <c r="C695" s="78" t="str">
        <f>IF(B695&gt;0,VLOOKUP(B695,Perkiraan!$A$53:$C$65,2,0),"-")</f>
        <v>-</v>
      </c>
      <c r="D695" s="358" t="str">
        <f>IF(B695&lt;&gt;"",C695&amp;"-"&amp;COUNTIF($C$5:C695,C695),"")</f>
        <v/>
      </c>
      <c r="E695" s="134"/>
      <c r="F695" s="134"/>
      <c r="G695" s="176"/>
      <c r="H695" s="177"/>
    </row>
    <row r="696" spans="1:8" ht="16.5" customHeight="1" x14ac:dyDescent="0.3">
      <c r="A696" s="153"/>
      <c r="B696" s="183"/>
      <c r="C696" s="78" t="str">
        <f>IF(B696&gt;0,VLOOKUP(B696,Perkiraan!$A$53:$C$65,2,0),"-")</f>
        <v>-</v>
      </c>
      <c r="D696" s="358" t="str">
        <f>IF(B696&lt;&gt;"",C696&amp;"-"&amp;COUNTIF($C$5:C696,C696),"")</f>
        <v/>
      </c>
      <c r="E696" s="181"/>
      <c r="F696" s="181"/>
      <c r="G696" s="176"/>
      <c r="H696" s="177"/>
    </row>
    <row r="697" spans="1:8" ht="16.5" customHeight="1" x14ac:dyDescent="0.3">
      <c r="A697" s="153"/>
      <c r="B697" s="183"/>
      <c r="C697" s="78" t="str">
        <f>IF(B697&gt;0,VLOOKUP(B697,Perkiraan!$A$53:$C$65,2,0),"-")</f>
        <v>-</v>
      </c>
      <c r="D697" s="358" t="str">
        <f>IF(B697&lt;&gt;"",C697&amp;"-"&amp;COUNTIF($C$5:C697,C697),"")</f>
        <v/>
      </c>
      <c r="E697" s="134"/>
      <c r="F697" s="134"/>
      <c r="G697" s="176"/>
      <c r="H697" s="177"/>
    </row>
    <row r="698" spans="1:8" ht="16.5" customHeight="1" thickBot="1" x14ac:dyDescent="0.3">
      <c r="A698" s="344"/>
      <c r="B698" s="346"/>
      <c r="C698" s="76" t="str">
        <f>IF(B698&gt;0,VLOOKUP(B698,Perkiraan!$A$53:$C$65,2,0),"-")</f>
        <v>-</v>
      </c>
      <c r="D698" s="351" t="str">
        <f>IF(B698&lt;&gt;"",C698&amp;"-"&amp;COUNTIF($C$5:C698,C698),"")</f>
        <v/>
      </c>
      <c r="E698" s="348"/>
      <c r="F698" s="348"/>
      <c r="G698" s="352"/>
      <c r="H698" s="353"/>
    </row>
    <row r="699" spans="1:8" ht="16.5" customHeight="1" thickTop="1" x14ac:dyDescent="0.25">
      <c r="A699" s="388" t="s">
        <v>1</v>
      </c>
      <c r="B699" s="389"/>
      <c r="C699" s="389"/>
      <c r="D699" s="389"/>
      <c r="E699" s="390"/>
      <c r="F699" s="208"/>
      <c r="G699" s="117">
        <f>SUM(G578:G698)</f>
        <v>0</v>
      </c>
      <c r="H699" s="117">
        <f>SUM(H578:H698)</f>
        <v>0</v>
      </c>
    </row>
    <row r="700" spans="1:8" ht="16.5" customHeight="1" x14ac:dyDescent="0.25">
      <c r="A700" s="394" t="s">
        <v>2</v>
      </c>
      <c r="B700" s="395"/>
      <c r="C700" s="395"/>
      <c r="D700" s="395"/>
      <c r="E700" s="396"/>
      <c r="F700" s="210"/>
      <c r="G700" s="118">
        <f>IF(G699-H699&lt;0,H699-G699,0)</f>
        <v>0</v>
      </c>
      <c r="H700" s="119">
        <f>IF((G699-H699)&gt;0,G699-H699,0)</f>
        <v>0</v>
      </c>
    </row>
    <row r="701" spans="1:8" ht="16.5" customHeight="1" thickBot="1" x14ac:dyDescent="0.3">
      <c r="A701" s="384" t="s">
        <v>3</v>
      </c>
      <c r="B701" s="385"/>
      <c r="C701" s="385"/>
      <c r="D701" s="385"/>
      <c r="E701" s="386"/>
      <c r="F701" s="209"/>
      <c r="G701" s="120">
        <f>SUM(G699:G700)</f>
        <v>0</v>
      </c>
      <c r="H701" s="121">
        <f>SUM(H699:H700)</f>
        <v>0</v>
      </c>
    </row>
    <row r="702" spans="1:8" ht="16.5" customHeight="1" thickTop="1" x14ac:dyDescent="0.25">
      <c r="A702" s="91"/>
      <c r="B702" s="91"/>
      <c r="C702" s="91"/>
      <c r="D702" s="91"/>
      <c r="E702" s="2"/>
      <c r="F702" s="2"/>
      <c r="G702" s="25"/>
      <c r="H702" s="157"/>
    </row>
    <row r="703" spans="1:8" ht="16.5" customHeight="1" x14ac:dyDescent="0.25">
      <c r="A703" s="158" t="s">
        <v>77</v>
      </c>
      <c r="B703" s="91"/>
      <c r="C703" s="91"/>
      <c r="D703" s="91"/>
      <c r="E703" s="2"/>
      <c r="F703" s="2"/>
      <c r="G703" s="25"/>
      <c r="H703" s="157"/>
    </row>
    <row r="704" spans="1:8" ht="16.5" customHeight="1" x14ac:dyDescent="0.25">
      <c r="A704" s="91">
        <v>1</v>
      </c>
      <c r="B704" s="29" t="s">
        <v>74</v>
      </c>
      <c r="C704" s="91"/>
      <c r="D704" s="91"/>
      <c r="E704" s="2"/>
      <c r="F704" s="2"/>
      <c r="G704" s="159">
        <f>IF(H700&gt;0,H700,-G700)</f>
        <v>0</v>
      </c>
      <c r="H704" s="157"/>
    </row>
    <row r="705" spans="1:8" ht="16.5" customHeight="1" x14ac:dyDescent="0.25">
      <c r="A705" s="91">
        <v>2</v>
      </c>
      <c r="B705" s="29" t="s">
        <v>75</v>
      </c>
      <c r="C705" s="91"/>
      <c r="D705" s="91"/>
      <c r="E705" s="2"/>
      <c r="F705" s="2"/>
      <c r="G705" s="160">
        <f>Bank!H210</f>
        <v>0</v>
      </c>
      <c r="H705" s="157"/>
    </row>
    <row r="706" spans="1:8" ht="16.5" customHeight="1" x14ac:dyDescent="0.25">
      <c r="A706" s="91"/>
      <c r="B706" s="158" t="s">
        <v>76</v>
      </c>
      <c r="C706" s="92"/>
      <c r="D706" s="92"/>
      <c r="E706" s="2"/>
      <c r="F706" s="2"/>
      <c r="G706" s="161">
        <f>SUM(G704:G705)</f>
        <v>0</v>
      </c>
      <c r="H706" s="157"/>
    </row>
    <row r="707" spans="1:8" ht="16.5" customHeight="1" x14ac:dyDescent="0.25">
      <c r="A707" s="91"/>
      <c r="B707" s="91"/>
      <c r="C707" s="91"/>
      <c r="D707" s="91"/>
      <c r="E707" s="2"/>
      <c r="F707" s="2"/>
      <c r="G707" s="25"/>
      <c r="H707" s="157"/>
    </row>
    <row r="708" spans="1:8" ht="16.5" customHeight="1" x14ac:dyDescent="0.25">
      <c r="A708" s="91"/>
      <c r="B708" s="25"/>
      <c r="C708" s="25"/>
      <c r="D708" s="25"/>
      <c r="E708" s="25"/>
      <c r="F708" s="25"/>
      <c r="G708" s="129" t="str">
        <f>CONCATENATE(Data!D8,Data!G13,Data!G5,Data!D3)</f>
        <v>Semarang, 31 Mei 2025</v>
      </c>
      <c r="H708" s="128"/>
    </row>
    <row r="709" spans="1:8" ht="16.5" customHeight="1" x14ac:dyDescent="0.25">
      <c r="A709" s="91"/>
      <c r="B709" s="29" t="str">
        <f>B566</f>
        <v>Mengetahui :</v>
      </c>
      <c r="C709" s="91"/>
      <c r="D709" s="91"/>
      <c r="E709" s="122"/>
      <c r="F709" s="122"/>
      <c r="G709" s="29"/>
      <c r="H709" s="157"/>
    </row>
    <row r="710" spans="1:8" ht="16.5" customHeight="1" x14ac:dyDescent="0.25">
      <c r="A710" s="91"/>
      <c r="B710" s="29" t="str">
        <f>B567</f>
        <v>Pemimpin Komunitas</v>
      </c>
      <c r="C710" s="2"/>
      <c r="D710" s="2"/>
      <c r="E710" s="123"/>
      <c r="F710" s="123"/>
      <c r="G710" s="29" t="str">
        <f>G567</f>
        <v>Bendahara Komunitas</v>
      </c>
      <c r="H710" s="2"/>
    </row>
    <row r="711" spans="1:8" ht="16.5" customHeight="1" x14ac:dyDescent="0.25">
      <c r="A711" s="91"/>
      <c r="B711" s="29"/>
      <c r="C711" s="2"/>
      <c r="D711" s="2"/>
      <c r="E711" s="124"/>
      <c r="F711" s="124"/>
      <c r="G711" s="162"/>
      <c r="H711" s="124"/>
    </row>
    <row r="712" spans="1:8" ht="16.5" customHeight="1" x14ac:dyDescent="0.25">
      <c r="A712" s="91"/>
      <c r="B712" s="29"/>
      <c r="C712" s="124"/>
      <c r="D712" s="124"/>
      <c r="E712" s="25"/>
      <c r="F712" s="25"/>
      <c r="G712" s="163"/>
      <c r="H712" s="65"/>
    </row>
    <row r="713" spans="1:8" ht="16.5" customHeight="1" x14ac:dyDescent="0.25">
      <c r="A713" s="91"/>
      <c r="B713" s="29"/>
      <c r="C713" s="25"/>
      <c r="D713" s="25"/>
      <c r="E713" s="126"/>
      <c r="F713" s="126"/>
      <c r="G713" s="163"/>
      <c r="H713" s="157"/>
    </row>
    <row r="714" spans="1:8" ht="16.5" customHeight="1" x14ac:dyDescent="0.25">
      <c r="A714" s="91"/>
      <c r="B714" s="29">
        <f>B571</f>
        <v>0</v>
      </c>
      <c r="C714" s="25"/>
      <c r="D714" s="25"/>
      <c r="E714" s="2"/>
      <c r="F714" s="2"/>
      <c r="G714" s="29">
        <f>G571</f>
        <v>0</v>
      </c>
      <c r="H714" s="2"/>
    </row>
    <row r="715" spans="1:8" ht="16.5" customHeight="1" x14ac:dyDescent="0.25">
      <c r="A715" s="91"/>
      <c r="B715" s="91"/>
      <c r="C715" s="2"/>
      <c r="D715" s="2"/>
      <c r="E715" s="2"/>
      <c r="F715" s="2"/>
      <c r="G715" s="2"/>
      <c r="H715" s="65"/>
    </row>
    <row r="716" spans="1:8" ht="16.5" customHeight="1" x14ac:dyDescent="0.25">
      <c r="A716" s="374" t="str">
        <f>A573</f>
        <v>KOMUNITAS FIC CANDI</v>
      </c>
      <c r="B716" s="374"/>
      <c r="C716" s="374"/>
      <c r="D716" s="374"/>
      <c r="E716" s="374"/>
      <c r="F716" s="374"/>
      <c r="G716" s="374"/>
      <c r="H716" s="374"/>
    </row>
    <row r="717" spans="1:8" ht="16.5" customHeight="1" x14ac:dyDescent="0.25">
      <c r="A717" s="374" t="str">
        <f>A574</f>
        <v xml:space="preserve">LAPORAN KAS HARIAN </v>
      </c>
      <c r="B717" s="374"/>
      <c r="C717" s="374"/>
      <c r="D717" s="374"/>
      <c r="E717" s="374"/>
      <c r="F717" s="374"/>
      <c r="G717" s="374"/>
      <c r="H717" s="374"/>
    </row>
    <row r="718" spans="1:8" ht="16.5" customHeight="1" x14ac:dyDescent="0.25">
      <c r="A718" s="387" t="str">
        <f>CONCATENATE("BULAN JUNI"," ",Data!D3)</f>
        <v>BULAN JUNI 2025</v>
      </c>
      <c r="B718" s="387"/>
      <c r="C718" s="387"/>
      <c r="D718" s="387"/>
      <c r="E718" s="387"/>
      <c r="F718" s="387"/>
      <c r="G718" s="387"/>
      <c r="H718" s="387"/>
    </row>
    <row r="719" spans="1:8" ht="16.5" customHeight="1" x14ac:dyDescent="0.25">
      <c r="A719" s="145"/>
      <c r="B719" s="145"/>
      <c r="C719" s="145"/>
      <c r="D719" s="145"/>
      <c r="E719" s="145"/>
      <c r="F719" s="145"/>
      <c r="G719" s="145"/>
      <c r="H719" s="145"/>
    </row>
    <row r="720" spans="1:8" ht="31.5" x14ac:dyDescent="0.25">
      <c r="A720" s="114" t="str">
        <f t="shared" ref="A720:H720" si="4">A577</f>
        <v>Tgl</v>
      </c>
      <c r="B720" s="114" t="str">
        <f t="shared" si="4"/>
        <v>Pos</v>
      </c>
      <c r="C720" s="115" t="str">
        <f t="shared" si="4"/>
        <v>Kode Perkiraan</v>
      </c>
      <c r="D720" s="115" t="str">
        <f t="shared" si="4"/>
        <v>Akun</v>
      </c>
      <c r="E720" s="114" t="str">
        <f t="shared" si="4"/>
        <v>Keterangan</v>
      </c>
      <c r="F720" s="114" t="str">
        <f t="shared" si="4"/>
        <v>Reff</v>
      </c>
      <c r="G720" s="114" t="str">
        <f t="shared" si="4"/>
        <v>Penerimaan</v>
      </c>
      <c r="H720" s="114" t="str">
        <f t="shared" si="4"/>
        <v>Pengeluaran</v>
      </c>
    </row>
    <row r="721" spans="1:8" ht="16.5" customHeight="1" x14ac:dyDescent="0.25">
      <c r="A721" s="73">
        <v>1</v>
      </c>
      <c r="B721" s="257" t="s">
        <v>17</v>
      </c>
      <c r="C721" s="257">
        <f>IF(B721&gt;0,VLOOKUP(B721,Perkiraan!$A$6:$C$51,2,0),"-")</f>
        <v>110100</v>
      </c>
      <c r="D721" s="325" t="str">
        <f>IF(B721&lt;&gt;"",C721&amp;"-"&amp;COUNTIF($C$5:C721,C721),"")</f>
        <v>110100-6</v>
      </c>
      <c r="E721" s="164" t="s">
        <v>38</v>
      </c>
      <c r="F721" s="164"/>
      <c r="G721" s="165">
        <f>IF(H700&gt;0,H700,0)</f>
        <v>0</v>
      </c>
      <c r="H721" s="165">
        <f>IF(G700&gt;0,G700,0)</f>
        <v>0</v>
      </c>
    </row>
    <row r="722" spans="1:8" ht="16.5" customHeight="1" x14ac:dyDescent="0.3">
      <c r="A722" s="153"/>
      <c r="B722" s="81"/>
      <c r="C722" s="81" t="str">
        <f>IF(B722&gt;0,VLOOKUP(B722,Perkiraan!$A$6:$C$51,2,0),"-")</f>
        <v>-</v>
      </c>
      <c r="D722" s="358" t="str">
        <f>IF(B722&lt;&gt;"",C722&amp;"-"&amp;COUNTIF($C$5:C722,C722),"")</f>
        <v/>
      </c>
      <c r="E722" s="254"/>
      <c r="F722" s="254"/>
      <c r="G722" s="255"/>
      <c r="H722" s="256"/>
    </row>
    <row r="723" spans="1:8" ht="16.5" customHeight="1" x14ac:dyDescent="0.3">
      <c r="A723" s="153"/>
      <c r="B723" s="81"/>
      <c r="C723" s="81" t="str">
        <f>IF(B723&gt;0,VLOOKUP(B723,Perkiraan!$A$6:$C$51,2,0),"-")</f>
        <v>-</v>
      </c>
      <c r="D723" s="358" t="str">
        <f>IF(B723&lt;&gt;"",C723&amp;"-"&amp;COUNTIF($C$5:C723,C723),"")</f>
        <v/>
      </c>
      <c r="E723" s="254"/>
      <c r="F723" s="254"/>
      <c r="G723" s="255"/>
      <c r="H723" s="256"/>
    </row>
    <row r="724" spans="1:8" ht="16.5" customHeight="1" x14ac:dyDescent="0.3">
      <c r="A724" s="153"/>
      <c r="B724" s="81"/>
      <c r="C724" s="81" t="str">
        <f>IF(B724&gt;0,VLOOKUP(B724,Perkiraan!$A$6:$C$51,2,0),"-")</f>
        <v>-</v>
      </c>
      <c r="D724" s="358" t="str">
        <f>IF(B724&lt;&gt;"",C724&amp;"-"&amp;COUNTIF($C$5:C724,C724),"")</f>
        <v/>
      </c>
      <c r="E724" s="254"/>
      <c r="F724" s="254"/>
      <c r="G724" s="255"/>
      <c r="H724" s="256"/>
    </row>
    <row r="725" spans="1:8" ht="16.5" customHeight="1" x14ac:dyDescent="0.3">
      <c r="A725" s="153"/>
      <c r="B725" s="81"/>
      <c r="C725" s="81" t="str">
        <f>IF(B725&gt;0,VLOOKUP(B725,Perkiraan!$A$6:$C$51,2,0),"-")</f>
        <v>-</v>
      </c>
      <c r="D725" s="358" t="str">
        <f>IF(B725&lt;&gt;"",C725&amp;"-"&amp;COUNTIF($C$5:C725,C725),"")</f>
        <v/>
      </c>
      <c r="E725" s="254"/>
      <c r="F725" s="254"/>
      <c r="G725" s="255"/>
      <c r="H725" s="256"/>
    </row>
    <row r="726" spans="1:8" ht="16.5" customHeight="1" x14ac:dyDescent="0.3">
      <c r="A726" s="153"/>
      <c r="B726" s="81"/>
      <c r="C726" s="81" t="str">
        <f>IF(B726&gt;0,VLOOKUP(B726,Perkiraan!$A$6:$C$51,2,0),"-")</f>
        <v>-</v>
      </c>
      <c r="D726" s="358" t="str">
        <f>IF(B726&lt;&gt;"",C726&amp;"-"&amp;COUNTIF($C$5:C726,C726),"")</f>
        <v/>
      </c>
      <c r="E726" s="254"/>
      <c r="F726" s="254"/>
      <c r="G726" s="255"/>
      <c r="H726" s="256"/>
    </row>
    <row r="727" spans="1:8" ht="16.5" customHeight="1" x14ac:dyDescent="0.3">
      <c r="A727" s="153"/>
      <c r="B727" s="81"/>
      <c r="C727" s="81" t="str">
        <f>IF(B727&gt;0,VLOOKUP(B727,Perkiraan!$A$6:$C$51,2,0),"-")</f>
        <v>-</v>
      </c>
      <c r="D727" s="358" t="str">
        <f>IF(B727&lt;&gt;"",C727&amp;"-"&amp;COUNTIF($C$5:C727,C727),"")</f>
        <v/>
      </c>
      <c r="E727" s="254"/>
      <c r="F727" s="254"/>
      <c r="G727" s="255"/>
      <c r="H727" s="256"/>
    </row>
    <row r="728" spans="1:8" ht="16.5" customHeight="1" x14ac:dyDescent="0.3">
      <c r="A728" s="153"/>
      <c r="B728" s="81"/>
      <c r="C728" s="81" t="str">
        <f>IF(B728&gt;0,VLOOKUP(B728,Perkiraan!$A$6:$C$51,2,0),"-")</f>
        <v>-</v>
      </c>
      <c r="D728" s="358" t="str">
        <f>IF(B728&lt;&gt;"",C728&amp;"-"&amp;COUNTIF($C$5:C728,C728),"")</f>
        <v/>
      </c>
      <c r="E728" s="254"/>
      <c r="F728" s="254"/>
      <c r="G728" s="255"/>
      <c r="H728" s="256"/>
    </row>
    <row r="729" spans="1:8" ht="16.5" customHeight="1" x14ac:dyDescent="0.3">
      <c r="A729" s="153"/>
      <c r="B729" s="81"/>
      <c r="C729" s="81" t="str">
        <f>IF(B729&gt;0,VLOOKUP(B729,Perkiraan!$A$6:$C$51,2,0),"-")</f>
        <v>-</v>
      </c>
      <c r="D729" s="358" t="str">
        <f>IF(B729&lt;&gt;"",C729&amp;"-"&amp;COUNTIF($C$5:C729,C729),"")</f>
        <v/>
      </c>
      <c r="E729" s="254"/>
      <c r="F729" s="254"/>
      <c r="G729" s="255"/>
      <c r="H729" s="256"/>
    </row>
    <row r="730" spans="1:8" ht="16.5" customHeight="1" x14ac:dyDescent="0.3">
      <c r="A730" s="153"/>
      <c r="B730" s="81"/>
      <c r="C730" s="81" t="str">
        <f>IF(B730&gt;0,VLOOKUP(B730,Perkiraan!$A$6:$C$51,2,0),"-")</f>
        <v>-</v>
      </c>
      <c r="D730" s="358" t="str">
        <f>IF(B730&lt;&gt;"",C730&amp;"-"&amp;COUNTIF($C$5:C730,C730),"")</f>
        <v/>
      </c>
      <c r="E730" s="254"/>
      <c r="F730" s="254"/>
      <c r="G730" s="255"/>
      <c r="H730" s="256"/>
    </row>
    <row r="731" spans="1:8" ht="16.5" customHeight="1" x14ac:dyDescent="0.3">
      <c r="A731" s="153"/>
      <c r="B731" s="81"/>
      <c r="C731" s="81" t="str">
        <f>IF(B731&gt;0,VLOOKUP(B731,Perkiraan!$A$6:$C$51,2,0),"-")</f>
        <v>-</v>
      </c>
      <c r="D731" s="358" t="str">
        <f>IF(B731&lt;&gt;"",C731&amp;"-"&amp;COUNTIF($C$5:C731,C731),"")</f>
        <v/>
      </c>
      <c r="E731" s="254"/>
      <c r="F731" s="254"/>
      <c r="G731" s="255"/>
      <c r="H731" s="256"/>
    </row>
    <row r="732" spans="1:8" ht="16.5" customHeight="1" x14ac:dyDescent="0.3">
      <c r="A732" s="153"/>
      <c r="B732" s="81"/>
      <c r="C732" s="81" t="str">
        <f>IF(B732&gt;0,VLOOKUP(B732,Perkiraan!$A$6:$C$51,2,0),"-")</f>
        <v>-</v>
      </c>
      <c r="D732" s="358" t="str">
        <f>IF(B732&lt;&gt;"",C732&amp;"-"&amp;COUNTIF($C$5:C732,C732),"")</f>
        <v/>
      </c>
      <c r="E732" s="254"/>
      <c r="F732" s="254"/>
      <c r="G732" s="255"/>
      <c r="H732" s="256"/>
    </row>
    <row r="733" spans="1:8" ht="16.5" customHeight="1" x14ac:dyDescent="0.3">
      <c r="A733" s="153"/>
      <c r="B733" s="81"/>
      <c r="C733" s="81" t="str">
        <f>IF(B733&gt;0,VLOOKUP(B733,Perkiraan!$A$6:$C$51,2,0),"-")</f>
        <v>-</v>
      </c>
      <c r="D733" s="358" t="str">
        <f>IF(B733&lt;&gt;"",C733&amp;"-"&amp;COUNTIF($C$5:C733,C733),"")</f>
        <v/>
      </c>
      <c r="E733" s="254"/>
      <c r="F733" s="254"/>
      <c r="G733" s="255"/>
      <c r="H733" s="256"/>
    </row>
    <row r="734" spans="1:8" ht="16.5" customHeight="1" x14ac:dyDescent="0.3">
      <c r="A734" s="153"/>
      <c r="B734" s="81"/>
      <c r="C734" s="81" t="str">
        <f>IF(B734&gt;0,VLOOKUP(B734,Perkiraan!$A$6:$C$51,2,0),"-")</f>
        <v>-</v>
      </c>
      <c r="D734" s="358" t="str">
        <f>IF(B734&lt;&gt;"",C734&amp;"-"&amp;COUNTIF($C$5:C734,C734),"")</f>
        <v/>
      </c>
      <c r="E734" s="254"/>
      <c r="F734" s="254"/>
      <c r="G734" s="255"/>
      <c r="H734" s="256"/>
    </row>
    <row r="735" spans="1:8" ht="16.5" customHeight="1" x14ac:dyDescent="0.3">
      <c r="A735" s="153"/>
      <c r="B735" s="81"/>
      <c r="C735" s="81" t="str">
        <f>IF(B735&gt;0,VLOOKUP(B735,Perkiraan!$A$6:$C$51,2,0),"-")</f>
        <v>-</v>
      </c>
      <c r="D735" s="358" t="str">
        <f>IF(B735&lt;&gt;"",C735&amp;"-"&amp;COUNTIF($C$5:C735,C735),"")</f>
        <v/>
      </c>
      <c r="E735" s="254"/>
      <c r="F735" s="254"/>
      <c r="G735" s="255"/>
      <c r="H735" s="256"/>
    </row>
    <row r="736" spans="1:8" ht="16.5" customHeight="1" x14ac:dyDescent="0.3">
      <c r="A736" s="153"/>
      <c r="B736" s="81"/>
      <c r="C736" s="81" t="str">
        <f>IF(B736&gt;0,VLOOKUP(B736,Perkiraan!$A$6:$C$51,2,0),"-")</f>
        <v>-</v>
      </c>
      <c r="D736" s="358" t="str">
        <f>IF(B736&lt;&gt;"",C736&amp;"-"&amp;COUNTIF($C$5:C736,C736),"")</f>
        <v/>
      </c>
      <c r="E736" s="254"/>
      <c r="F736" s="254"/>
      <c r="G736" s="255"/>
      <c r="H736" s="256"/>
    </row>
    <row r="737" spans="1:8" ht="16.5" customHeight="1" x14ac:dyDescent="0.3">
      <c r="A737" s="153"/>
      <c r="B737" s="81"/>
      <c r="C737" s="81" t="str">
        <f>IF(B737&gt;0,VLOOKUP(B737,Perkiraan!$A$6:$C$51,2,0),"-")</f>
        <v>-</v>
      </c>
      <c r="D737" s="358" t="str">
        <f>IF(B737&lt;&gt;"",C737&amp;"-"&amp;COUNTIF($C$5:C737,C737),"")</f>
        <v/>
      </c>
      <c r="E737" s="254"/>
      <c r="F737" s="254"/>
      <c r="G737" s="255"/>
      <c r="H737" s="256"/>
    </row>
    <row r="738" spans="1:8" ht="16.5" customHeight="1" x14ac:dyDescent="0.3">
      <c r="A738" s="153"/>
      <c r="B738" s="81"/>
      <c r="C738" s="81" t="str">
        <f>IF(B738&gt;0,VLOOKUP(B738,Perkiraan!$A$6:$C$51,2,0),"-")</f>
        <v>-</v>
      </c>
      <c r="D738" s="358" t="str">
        <f>IF(B738&lt;&gt;"",C738&amp;"-"&amp;COUNTIF($C$5:C738,C738),"")</f>
        <v/>
      </c>
      <c r="E738" s="254"/>
      <c r="F738" s="254"/>
      <c r="G738" s="255"/>
      <c r="H738" s="256"/>
    </row>
    <row r="739" spans="1:8" ht="16.5" customHeight="1" x14ac:dyDescent="0.3">
      <c r="A739" s="153"/>
      <c r="B739" s="81"/>
      <c r="C739" s="81" t="str">
        <f>IF(B739&gt;0,VLOOKUP(B739,Perkiraan!$A$6:$C$51,2,0),"-")</f>
        <v>-</v>
      </c>
      <c r="D739" s="358" t="str">
        <f>IF(B739&lt;&gt;"",C739&amp;"-"&amp;COUNTIF($C$5:C739,C739),"")</f>
        <v/>
      </c>
      <c r="E739" s="254"/>
      <c r="F739" s="254"/>
      <c r="G739" s="255"/>
      <c r="H739" s="256"/>
    </row>
    <row r="740" spans="1:8" ht="16.5" customHeight="1" x14ac:dyDescent="0.3">
      <c r="A740" s="153"/>
      <c r="B740" s="81"/>
      <c r="C740" s="81" t="str">
        <f>IF(B740&gt;0,VLOOKUP(B740,Perkiraan!$A$6:$C$51,2,0),"-")</f>
        <v>-</v>
      </c>
      <c r="D740" s="358" t="str">
        <f>IF(B740&lt;&gt;"",C740&amp;"-"&amp;COUNTIF($C$5:C740,C740),"")</f>
        <v/>
      </c>
      <c r="E740" s="254"/>
      <c r="F740" s="254"/>
      <c r="G740" s="255"/>
      <c r="H740" s="256"/>
    </row>
    <row r="741" spans="1:8" ht="16.5" customHeight="1" x14ac:dyDescent="0.3">
      <c r="A741" s="153"/>
      <c r="B741" s="81"/>
      <c r="C741" s="81" t="str">
        <f>IF(B741&gt;0,VLOOKUP(B741,Perkiraan!$A$6:$C$51,2,0),"-")</f>
        <v>-</v>
      </c>
      <c r="D741" s="358" t="str">
        <f>IF(B741&lt;&gt;"",C741&amp;"-"&amp;COUNTIF($C$5:C741,C741),"")</f>
        <v/>
      </c>
      <c r="E741" s="254"/>
      <c r="F741" s="254"/>
      <c r="G741" s="255"/>
      <c r="H741" s="256"/>
    </row>
    <row r="742" spans="1:8" ht="16.5" customHeight="1" x14ac:dyDescent="0.3">
      <c r="A742" s="153"/>
      <c r="B742" s="81"/>
      <c r="C742" s="81" t="str">
        <f>IF(B742&gt;0,VLOOKUP(B742,Perkiraan!$A$6:$C$51,2,0),"-")</f>
        <v>-</v>
      </c>
      <c r="D742" s="358" t="str">
        <f>IF(B742&lt;&gt;"",C742&amp;"-"&amp;COUNTIF($C$5:C742,C742),"")</f>
        <v/>
      </c>
      <c r="E742" s="254"/>
      <c r="F742" s="254"/>
      <c r="G742" s="255"/>
      <c r="H742" s="256"/>
    </row>
    <row r="743" spans="1:8" ht="16.5" customHeight="1" x14ac:dyDescent="0.3">
      <c r="A743" s="153"/>
      <c r="B743" s="81"/>
      <c r="C743" s="81" t="str">
        <f>IF(B743&gt;0,VLOOKUP(B743,Perkiraan!$A$6:$C$51,2,0),"-")</f>
        <v>-</v>
      </c>
      <c r="D743" s="358" t="str">
        <f>IF(B743&lt;&gt;"",C743&amp;"-"&amp;COUNTIF($C$5:C743,C743),"")</f>
        <v/>
      </c>
      <c r="E743" s="254"/>
      <c r="F743" s="254"/>
      <c r="G743" s="255"/>
      <c r="H743" s="256"/>
    </row>
    <row r="744" spans="1:8" ht="16.5" customHeight="1" x14ac:dyDescent="0.3">
      <c r="A744" s="153"/>
      <c r="B744" s="81"/>
      <c r="C744" s="81" t="str">
        <f>IF(B744&gt;0,VLOOKUP(B744,Perkiraan!$A$6:$C$51,2,0),"-")</f>
        <v>-</v>
      </c>
      <c r="D744" s="358" t="str">
        <f>IF(B744&lt;&gt;"",C744&amp;"-"&amp;COUNTIF($C$5:C744,C744),"")</f>
        <v/>
      </c>
      <c r="E744" s="254"/>
      <c r="F744" s="254"/>
      <c r="G744" s="255"/>
      <c r="H744" s="256"/>
    </row>
    <row r="745" spans="1:8" ht="16.5" customHeight="1" x14ac:dyDescent="0.3">
      <c r="A745" s="153"/>
      <c r="B745" s="81"/>
      <c r="C745" s="81" t="str">
        <f>IF(B745&gt;0,VLOOKUP(B745,Perkiraan!$A$6:$C$51,2,0),"-")</f>
        <v>-</v>
      </c>
      <c r="D745" s="358" t="str">
        <f>IF(B745&lt;&gt;"",C745&amp;"-"&amp;COUNTIF($C$5:C745,C745),"")</f>
        <v/>
      </c>
      <c r="E745" s="254"/>
      <c r="F745" s="254"/>
      <c r="G745" s="255"/>
      <c r="H745" s="256"/>
    </row>
    <row r="746" spans="1:8" ht="16.5" customHeight="1" x14ac:dyDescent="0.3">
      <c r="A746" s="153"/>
      <c r="B746" s="81"/>
      <c r="C746" s="81" t="str">
        <f>IF(B746&gt;0,VLOOKUP(B746,Perkiraan!$A$6:$C$51,2,0),"-")</f>
        <v>-</v>
      </c>
      <c r="D746" s="358" t="str">
        <f>IF(B746&lt;&gt;"",C746&amp;"-"&amp;COUNTIF($C$5:C746,C746),"")</f>
        <v/>
      </c>
      <c r="E746" s="254"/>
      <c r="F746" s="254"/>
      <c r="G746" s="255"/>
      <c r="H746" s="256"/>
    </row>
    <row r="747" spans="1:8" ht="16.5" customHeight="1" x14ac:dyDescent="0.3">
      <c r="A747" s="153"/>
      <c r="B747" s="81"/>
      <c r="C747" s="81" t="str">
        <f>IF(B747&gt;0,VLOOKUP(B747,Perkiraan!$A$6:$C$51,2,0),"-")</f>
        <v>-</v>
      </c>
      <c r="D747" s="358" t="str">
        <f>IF(B747&lt;&gt;"",C747&amp;"-"&amp;COUNTIF($C$5:C747,C747),"")</f>
        <v/>
      </c>
      <c r="E747" s="254"/>
      <c r="F747" s="254"/>
      <c r="G747" s="255"/>
      <c r="H747" s="256"/>
    </row>
    <row r="748" spans="1:8" ht="16.5" customHeight="1" x14ac:dyDescent="0.3">
      <c r="A748" s="153"/>
      <c r="B748" s="81"/>
      <c r="C748" s="81" t="str">
        <f>IF(B748&gt;0,VLOOKUP(B748,Perkiraan!$A$6:$C$51,2,0),"-")</f>
        <v>-</v>
      </c>
      <c r="D748" s="358" t="str">
        <f>IF(B748&lt;&gt;"",C748&amp;"-"&amp;COUNTIF($C$5:C748,C748),"")</f>
        <v/>
      </c>
      <c r="E748" s="254"/>
      <c r="F748" s="254"/>
      <c r="G748" s="255"/>
      <c r="H748" s="256"/>
    </row>
    <row r="749" spans="1:8" ht="16.5" customHeight="1" x14ac:dyDescent="0.3">
      <c r="A749" s="153"/>
      <c r="B749" s="81"/>
      <c r="C749" s="81" t="str">
        <f>IF(B749&gt;0,VLOOKUP(B749,Perkiraan!$A$6:$C$51,2,0),"-")</f>
        <v>-</v>
      </c>
      <c r="D749" s="358" t="str">
        <f>IF(B749&lt;&gt;"",C749&amp;"-"&amp;COUNTIF($C$5:C749,C749),"")</f>
        <v/>
      </c>
      <c r="E749" s="254"/>
      <c r="F749" s="254"/>
      <c r="G749" s="255"/>
      <c r="H749" s="256"/>
    </row>
    <row r="750" spans="1:8" ht="16.5" customHeight="1" x14ac:dyDescent="0.3">
      <c r="A750" s="153"/>
      <c r="B750" s="81"/>
      <c r="C750" s="81" t="str">
        <f>IF(B750&gt;0,VLOOKUP(B750,Perkiraan!$A$6:$C$51,2,0),"-")</f>
        <v>-</v>
      </c>
      <c r="D750" s="358" t="str">
        <f>IF(B750&lt;&gt;"",C750&amp;"-"&amp;COUNTIF($C$5:C750,C750),"")</f>
        <v/>
      </c>
      <c r="E750" s="254"/>
      <c r="F750" s="254"/>
      <c r="G750" s="255"/>
      <c r="H750" s="256"/>
    </row>
    <row r="751" spans="1:8" ht="16.5" customHeight="1" x14ac:dyDescent="0.3">
      <c r="A751" s="153"/>
      <c r="B751" s="81"/>
      <c r="C751" s="81" t="str">
        <f>IF(B751&gt;0,VLOOKUP(B751,Perkiraan!$A$6:$C$51,2,0),"-")</f>
        <v>-</v>
      </c>
      <c r="D751" s="358" t="str">
        <f>IF(B751&lt;&gt;"",C751&amp;"-"&amp;COUNTIF($C$5:C751,C751),"")</f>
        <v/>
      </c>
      <c r="E751" s="254"/>
      <c r="F751" s="254"/>
      <c r="G751" s="255"/>
      <c r="H751" s="256"/>
    </row>
    <row r="752" spans="1:8" ht="16.5" customHeight="1" x14ac:dyDescent="0.3">
      <c r="A752" s="153"/>
      <c r="B752" s="81"/>
      <c r="C752" s="81" t="str">
        <f>IF(B752&gt;0,VLOOKUP(B752,Perkiraan!$A$6:$C$51,2,0),"-")</f>
        <v>-</v>
      </c>
      <c r="D752" s="358" t="str">
        <f>IF(B752&lt;&gt;"",C752&amp;"-"&amp;COUNTIF($C$5:C752,C752),"")</f>
        <v/>
      </c>
      <c r="E752" s="254"/>
      <c r="F752" s="254"/>
      <c r="G752" s="255"/>
      <c r="H752" s="256"/>
    </row>
    <row r="753" spans="1:8" ht="16.5" customHeight="1" x14ac:dyDescent="0.3">
      <c r="A753" s="153"/>
      <c r="B753" s="81"/>
      <c r="C753" s="81" t="str">
        <f>IF(B753&gt;0,VLOOKUP(B753,Perkiraan!$A$6:$C$51,2,0),"-")</f>
        <v>-</v>
      </c>
      <c r="D753" s="358" t="str">
        <f>IF(B753&lt;&gt;"",C753&amp;"-"&amp;COUNTIF($C$5:C753,C753),"")</f>
        <v/>
      </c>
      <c r="E753" s="254"/>
      <c r="F753" s="254"/>
      <c r="G753" s="255"/>
      <c r="H753" s="256"/>
    </row>
    <row r="754" spans="1:8" ht="16.5" customHeight="1" x14ac:dyDescent="0.3">
      <c r="A754" s="153"/>
      <c r="B754" s="81"/>
      <c r="C754" s="81" t="str">
        <f>IF(B754&gt;0,VLOOKUP(B754,Perkiraan!$A$6:$C$51,2,0),"-")</f>
        <v>-</v>
      </c>
      <c r="D754" s="358" t="str">
        <f>IF(B754&lt;&gt;"",C754&amp;"-"&amp;COUNTIF($C$5:C754,C754),"")</f>
        <v/>
      </c>
      <c r="E754" s="254"/>
      <c r="F754" s="254"/>
      <c r="G754" s="255"/>
      <c r="H754" s="256"/>
    </row>
    <row r="755" spans="1:8" ht="16.5" customHeight="1" x14ac:dyDescent="0.3">
      <c r="A755" s="153"/>
      <c r="B755" s="81"/>
      <c r="C755" s="81" t="str">
        <f>IF(B755&gt;0,VLOOKUP(B755,Perkiraan!$A$6:$C$51,2,0),"-")</f>
        <v>-</v>
      </c>
      <c r="D755" s="358" t="str">
        <f>IF(B755&lt;&gt;"",C755&amp;"-"&amp;COUNTIF($C$5:C755,C755),"")</f>
        <v/>
      </c>
      <c r="E755" s="254"/>
      <c r="F755" s="254"/>
      <c r="G755" s="255"/>
      <c r="H755" s="256"/>
    </row>
    <row r="756" spans="1:8" ht="16.5" customHeight="1" x14ac:dyDescent="0.3">
      <c r="A756" s="153"/>
      <c r="B756" s="81"/>
      <c r="C756" s="81" t="str">
        <f>IF(B756&gt;0,VLOOKUP(B756,Perkiraan!$A$6:$C$51,2,0),"-")</f>
        <v>-</v>
      </c>
      <c r="D756" s="358" t="str">
        <f>IF(B756&lt;&gt;"",C756&amp;"-"&amp;COUNTIF($C$5:C756,C756),"")</f>
        <v/>
      </c>
      <c r="E756" s="254"/>
      <c r="F756" s="254"/>
      <c r="G756" s="255"/>
      <c r="H756" s="256"/>
    </row>
    <row r="757" spans="1:8" ht="16.5" customHeight="1" x14ac:dyDescent="0.3">
      <c r="A757" s="153"/>
      <c r="B757" s="81"/>
      <c r="C757" s="81" t="str">
        <f>IF(B757&gt;0,VLOOKUP(B757,Perkiraan!$A$6:$C$51,2,0),"-")</f>
        <v>-</v>
      </c>
      <c r="D757" s="358" t="str">
        <f>IF(B757&lt;&gt;"",C757&amp;"-"&amp;COUNTIF($C$5:C757,C757),"")</f>
        <v/>
      </c>
      <c r="E757" s="254"/>
      <c r="F757" s="254"/>
      <c r="G757" s="255"/>
      <c r="H757" s="256"/>
    </row>
    <row r="758" spans="1:8" ht="16.5" customHeight="1" x14ac:dyDescent="0.3">
      <c r="A758" s="153"/>
      <c r="B758" s="81"/>
      <c r="C758" s="81" t="str">
        <f>IF(B758&gt;0,VLOOKUP(B758,Perkiraan!$A$6:$C$51,2,0),"-")</f>
        <v>-</v>
      </c>
      <c r="D758" s="358" t="str">
        <f>IF(B758&lt;&gt;"",C758&amp;"-"&amp;COUNTIF($C$5:C758,C758),"")</f>
        <v/>
      </c>
      <c r="E758" s="254"/>
      <c r="F758" s="254"/>
      <c r="G758" s="255"/>
      <c r="H758" s="256"/>
    </row>
    <row r="759" spans="1:8" ht="16.5" customHeight="1" x14ac:dyDescent="0.3">
      <c r="A759" s="153"/>
      <c r="B759" s="81"/>
      <c r="C759" s="81" t="str">
        <f>IF(B759&gt;0,VLOOKUP(B759,Perkiraan!$A$6:$C$51,2,0),"-")</f>
        <v>-</v>
      </c>
      <c r="D759" s="358" t="str">
        <f>IF(B759&lt;&gt;"",C759&amp;"-"&amp;COUNTIF($C$5:C759,C759),"")</f>
        <v/>
      </c>
      <c r="E759" s="254"/>
      <c r="F759" s="254"/>
      <c r="G759" s="255"/>
      <c r="H759" s="256"/>
    </row>
    <row r="760" spans="1:8" ht="16.5" customHeight="1" x14ac:dyDescent="0.3">
      <c r="A760" s="153"/>
      <c r="B760" s="81"/>
      <c r="C760" s="81" t="str">
        <f>IF(B760&gt;0,VLOOKUP(B760,Perkiraan!$A$6:$C$51,2,0),"-")</f>
        <v>-</v>
      </c>
      <c r="D760" s="358" t="str">
        <f>IF(B760&lt;&gt;"",C760&amp;"-"&amp;COUNTIF($C$5:C760,C760),"")</f>
        <v/>
      </c>
      <c r="E760" s="254"/>
      <c r="F760" s="254"/>
      <c r="G760" s="255"/>
      <c r="H760" s="256"/>
    </row>
    <row r="761" spans="1:8" ht="16.5" customHeight="1" x14ac:dyDescent="0.3">
      <c r="A761" s="153"/>
      <c r="B761" s="81"/>
      <c r="C761" s="81" t="str">
        <f>IF(B761&gt;0,VLOOKUP(B761,Perkiraan!$A$6:$C$51,2,0),"-")</f>
        <v>-</v>
      </c>
      <c r="D761" s="358" t="str">
        <f>IF(B761&lt;&gt;"",C761&amp;"-"&amp;COUNTIF($C$5:C761,C761),"")</f>
        <v/>
      </c>
      <c r="E761" s="254"/>
      <c r="F761" s="254"/>
      <c r="G761" s="255"/>
      <c r="H761" s="256"/>
    </row>
    <row r="762" spans="1:8" ht="16.5" customHeight="1" x14ac:dyDescent="0.3">
      <c r="A762" s="153"/>
      <c r="B762" s="81"/>
      <c r="C762" s="81" t="str">
        <f>IF(B762&gt;0,VLOOKUP(B762,Perkiraan!$A$6:$C$51,2,0),"-")</f>
        <v>-</v>
      </c>
      <c r="D762" s="358" t="str">
        <f>IF(B762&lt;&gt;"",C762&amp;"-"&amp;COUNTIF($C$5:C762,C762),"")</f>
        <v/>
      </c>
      <c r="E762" s="254"/>
      <c r="F762" s="254"/>
      <c r="G762" s="255"/>
      <c r="H762" s="256"/>
    </row>
    <row r="763" spans="1:8" ht="16.5" customHeight="1" x14ac:dyDescent="0.3">
      <c r="A763" s="153"/>
      <c r="B763" s="81"/>
      <c r="C763" s="81" t="str">
        <f>IF(B763&gt;0,VLOOKUP(B763,Perkiraan!$A$6:$C$51,2,0),"-")</f>
        <v>-</v>
      </c>
      <c r="D763" s="358" t="str">
        <f>IF(B763&lt;&gt;"",C763&amp;"-"&amp;COUNTIF($C$5:C763,C763),"")</f>
        <v/>
      </c>
      <c r="E763" s="254"/>
      <c r="F763" s="254"/>
      <c r="G763" s="255"/>
      <c r="H763" s="256"/>
    </row>
    <row r="764" spans="1:8" ht="16.5" customHeight="1" x14ac:dyDescent="0.3">
      <c r="A764" s="153"/>
      <c r="B764" s="81"/>
      <c r="C764" s="81" t="str">
        <f>IF(B764&gt;0,VLOOKUP(B764,Perkiraan!$A$6:$C$51,2,0),"-")</f>
        <v>-</v>
      </c>
      <c r="D764" s="358" t="str">
        <f>IF(B764&lt;&gt;"",C764&amp;"-"&amp;COUNTIF($C$5:C764,C764),"")</f>
        <v/>
      </c>
      <c r="E764" s="254"/>
      <c r="F764" s="254"/>
      <c r="G764" s="255"/>
      <c r="H764" s="256"/>
    </row>
    <row r="765" spans="1:8" ht="16.5" customHeight="1" x14ac:dyDescent="0.3">
      <c r="A765" s="153"/>
      <c r="B765" s="81"/>
      <c r="C765" s="81" t="str">
        <f>IF(B765&gt;0,VLOOKUP(B765,Perkiraan!$A$6:$C$51,2,0),"-")</f>
        <v>-</v>
      </c>
      <c r="D765" s="358" t="str">
        <f>IF(B765&lt;&gt;"",C765&amp;"-"&amp;COUNTIF($C$5:C765,C765),"")</f>
        <v/>
      </c>
      <c r="E765" s="254"/>
      <c r="F765" s="254"/>
      <c r="G765" s="255"/>
      <c r="H765" s="256"/>
    </row>
    <row r="766" spans="1:8" ht="16.5" customHeight="1" x14ac:dyDescent="0.3">
      <c r="A766" s="153"/>
      <c r="B766" s="81"/>
      <c r="C766" s="81" t="str">
        <f>IF(B766&gt;0,VLOOKUP(B766,Perkiraan!$A$6:$C$51,2,0),"-")</f>
        <v>-</v>
      </c>
      <c r="D766" s="358" t="str">
        <f>IF(B766&lt;&gt;"",C766&amp;"-"&amp;COUNTIF($C$5:C766,C766),"")</f>
        <v/>
      </c>
      <c r="E766" s="254"/>
      <c r="F766" s="254"/>
      <c r="G766" s="255"/>
      <c r="H766" s="256"/>
    </row>
    <row r="767" spans="1:8" ht="16.5" customHeight="1" x14ac:dyDescent="0.3">
      <c r="A767" s="153"/>
      <c r="B767" s="81"/>
      <c r="C767" s="81" t="str">
        <f>IF(B767&gt;0,VLOOKUP(B767,Perkiraan!$A$6:$C$51,2,0),"-")</f>
        <v>-</v>
      </c>
      <c r="D767" s="358" t="str">
        <f>IF(B767&lt;&gt;"",C767&amp;"-"&amp;COUNTIF($C$5:C767,C767),"")</f>
        <v/>
      </c>
      <c r="E767" s="254"/>
      <c r="F767" s="254"/>
      <c r="G767" s="255"/>
      <c r="H767" s="256"/>
    </row>
    <row r="768" spans="1:8" ht="16.5" customHeight="1" x14ac:dyDescent="0.3">
      <c r="A768" s="153"/>
      <c r="B768" s="81"/>
      <c r="C768" s="81" t="str">
        <f>IF(B768&gt;0,VLOOKUP(B768,Perkiraan!$A$6:$C$51,2,0),"-")</f>
        <v>-</v>
      </c>
      <c r="D768" s="358" t="str">
        <f>IF(B768&lt;&gt;"",C768&amp;"-"&amp;COUNTIF($C$5:C768,C768),"")</f>
        <v/>
      </c>
      <c r="E768" s="254"/>
      <c r="F768" s="254"/>
      <c r="G768" s="255"/>
      <c r="H768" s="256"/>
    </row>
    <row r="769" spans="1:8" ht="16.5" customHeight="1" x14ac:dyDescent="0.3">
      <c r="A769" s="153"/>
      <c r="B769" s="81"/>
      <c r="C769" s="81" t="str">
        <f>IF(B769&gt;0,VLOOKUP(B769,Perkiraan!$A$6:$C$51,2,0),"-")</f>
        <v>-</v>
      </c>
      <c r="D769" s="358" t="str">
        <f>IF(B769&lt;&gt;"",C769&amp;"-"&amp;COUNTIF($C$5:C769,C769),"")</f>
        <v/>
      </c>
      <c r="E769" s="254"/>
      <c r="F769" s="254"/>
      <c r="G769" s="255"/>
      <c r="H769" s="256"/>
    </row>
    <row r="770" spans="1:8" ht="16.5" customHeight="1" x14ac:dyDescent="0.3">
      <c r="A770" s="153"/>
      <c r="B770" s="81"/>
      <c r="C770" s="81" t="str">
        <f>IF(B770&gt;0,VLOOKUP(B770,Perkiraan!$A$6:$C$51,2,0),"-")</f>
        <v>-</v>
      </c>
      <c r="D770" s="358" t="str">
        <f>IF(B770&lt;&gt;"",C770&amp;"-"&amp;COUNTIF($C$5:C770,C770),"")</f>
        <v/>
      </c>
      <c r="E770" s="254"/>
      <c r="F770" s="254"/>
      <c r="G770" s="255"/>
      <c r="H770" s="256"/>
    </row>
    <row r="771" spans="1:8" ht="16.5" customHeight="1" x14ac:dyDescent="0.3">
      <c r="A771" s="153"/>
      <c r="B771" s="81"/>
      <c r="C771" s="81" t="str">
        <f>IF(B771&gt;0,VLOOKUP(B771,Perkiraan!$A$6:$C$51,2,0),"-")</f>
        <v>-</v>
      </c>
      <c r="D771" s="358" t="str">
        <f>IF(B771&lt;&gt;"",C771&amp;"-"&amp;COUNTIF($C$5:C771,C771),"")</f>
        <v/>
      </c>
      <c r="E771" s="254"/>
      <c r="F771" s="254"/>
      <c r="G771" s="255"/>
      <c r="H771" s="256"/>
    </row>
    <row r="772" spans="1:8" ht="16.5" customHeight="1" x14ac:dyDescent="0.3">
      <c r="A772" s="153"/>
      <c r="B772" s="81"/>
      <c r="C772" s="81" t="str">
        <f>IF(B772&gt;0,VLOOKUP(B772,Perkiraan!$A$6:$C$51,2,0),"-")</f>
        <v>-</v>
      </c>
      <c r="D772" s="358" t="str">
        <f>IF(B772&lt;&gt;"",C772&amp;"-"&amp;COUNTIF($C$5:C772,C772),"")</f>
        <v/>
      </c>
      <c r="E772" s="254"/>
      <c r="F772" s="254"/>
      <c r="G772" s="255"/>
      <c r="H772" s="256"/>
    </row>
    <row r="773" spans="1:8" ht="16.5" customHeight="1" x14ac:dyDescent="0.3">
      <c r="A773" s="153"/>
      <c r="B773" s="81"/>
      <c r="C773" s="81" t="str">
        <f>IF(B773&gt;0,VLOOKUP(B773,Perkiraan!$A$6:$C$51,2,0),"-")</f>
        <v>-</v>
      </c>
      <c r="D773" s="358" t="str">
        <f>IF(B773&lt;&gt;"",C773&amp;"-"&amp;COUNTIF($C$5:C773,C773),"")</f>
        <v/>
      </c>
      <c r="E773" s="254"/>
      <c r="F773" s="254"/>
      <c r="G773" s="255"/>
      <c r="H773" s="256"/>
    </row>
    <row r="774" spans="1:8" ht="16.5" customHeight="1" x14ac:dyDescent="0.3">
      <c r="A774" s="153"/>
      <c r="B774" s="81"/>
      <c r="C774" s="81" t="str">
        <f>IF(B774&gt;0,VLOOKUP(B774,Perkiraan!$A$6:$C$51,2,0),"-")</f>
        <v>-</v>
      </c>
      <c r="D774" s="358" t="str">
        <f>IF(B774&lt;&gt;"",C774&amp;"-"&amp;COUNTIF($C$5:C774,C774),"")</f>
        <v/>
      </c>
      <c r="E774" s="254"/>
      <c r="F774" s="254"/>
      <c r="G774" s="255"/>
      <c r="H774" s="256"/>
    </row>
    <row r="775" spans="1:8" ht="16.5" customHeight="1" x14ac:dyDescent="0.3">
      <c r="A775" s="153"/>
      <c r="B775" s="81"/>
      <c r="C775" s="81" t="str">
        <f>IF(B775&gt;0,VLOOKUP(B775,Perkiraan!$A$6:$C$51,2,0),"-")</f>
        <v>-</v>
      </c>
      <c r="D775" s="358" t="str">
        <f>IF(B775&lt;&gt;"",C775&amp;"-"&amp;COUNTIF($C$5:C775,C775),"")</f>
        <v/>
      </c>
      <c r="E775" s="254"/>
      <c r="F775" s="254"/>
      <c r="G775" s="255"/>
      <c r="H775" s="256"/>
    </row>
    <row r="776" spans="1:8" ht="16.5" customHeight="1" x14ac:dyDescent="0.3">
      <c r="A776" s="153"/>
      <c r="B776" s="81"/>
      <c r="C776" s="81" t="str">
        <f>IF(B776&gt;0,VLOOKUP(B776,Perkiraan!$A$6:$C$51,2,0),"-")</f>
        <v>-</v>
      </c>
      <c r="D776" s="358" t="str">
        <f>IF(B776&lt;&gt;"",C776&amp;"-"&amp;COUNTIF($C$5:C776,C776),"")</f>
        <v/>
      </c>
      <c r="E776" s="254"/>
      <c r="F776" s="254"/>
      <c r="G776" s="255"/>
      <c r="H776" s="256"/>
    </row>
    <row r="777" spans="1:8" ht="16.5" customHeight="1" x14ac:dyDescent="0.3">
      <c r="A777" s="153"/>
      <c r="B777" s="81"/>
      <c r="C777" s="81" t="str">
        <f>IF(B777&gt;0,VLOOKUP(B777,Perkiraan!$A$6:$C$51,2,0),"-")</f>
        <v>-</v>
      </c>
      <c r="D777" s="358" t="str">
        <f>IF(B777&lt;&gt;"",C777&amp;"-"&amp;COUNTIF($C$5:C777,C777),"")</f>
        <v/>
      </c>
      <c r="E777" s="254"/>
      <c r="F777" s="254"/>
      <c r="G777" s="255"/>
      <c r="H777" s="256"/>
    </row>
    <row r="778" spans="1:8" ht="16.5" customHeight="1" x14ac:dyDescent="0.3">
      <c r="A778" s="153"/>
      <c r="B778" s="81"/>
      <c r="C778" s="81" t="str">
        <f>IF(B778&gt;0,VLOOKUP(B778,Perkiraan!$A$6:$C$51,2,0),"-")</f>
        <v>-</v>
      </c>
      <c r="D778" s="358" t="str">
        <f>IF(B778&lt;&gt;"",C778&amp;"-"&amp;COUNTIF($C$5:C778,C778),"")</f>
        <v/>
      </c>
      <c r="E778" s="254"/>
      <c r="F778" s="254"/>
      <c r="G778" s="255"/>
      <c r="H778" s="256"/>
    </row>
    <row r="779" spans="1:8" ht="16.5" customHeight="1" x14ac:dyDescent="0.3">
      <c r="A779" s="153"/>
      <c r="B779" s="81"/>
      <c r="C779" s="81" t="str">
        <f>IF(B779&gt;0,VLOOKUP(B779,Perkiraan!$A$6:$C$51,2,0),"-")</f>
        <v>-</v>
      </c>
      <c r="D779" s="358" t="str">
        <f>IF(B779&lt;&gt;"",C779&amp;"-"&amp;COUNTIF($C$5:C779,C779),"")</f>
        <v/>
      </c>
      <c r="E779" s="254"/>
      <c r="F779" s="254"/>
      <c r="G779" s="255"/>
      <c r="H779" s="256"/>
    </row>
    <row r="780" spans="1:8" ht="16.5" customHeight="1" x14ac:dyDescent="0.3">
      <c r="A780" s="153"/>
      <c r="B780" s="81"/>
      <c r="C780" s="81" t="str">
        <f>IF(B780&gt;0,VLOOKUP(B780,Perkiraan!$A$6:$C$51,2,0),"-")</f>
        <v>-</v>
      </c>
      <c r="D780" s="358" t="str">
        <f>IF(B780&lt;&gt;"",C780&amp;"-"&amp;COUNTIF($C$5:C780,C780),"")</f>
        <v/>
      </c>
      <c r="E780" s="254"/>
      <c r="F780" s="254"/>
      <c r="G780" s="255"/>
      <c r="H780" s="256"/>
    </row>
    <row r="781" spans="1:8" ht="16.5" customHeight="1" x14ac:dyDescent="0.3">
      <c r="A781" s="153"/>
      <c r="B781" s="81"/>
      <c r="C781" s="81" t="str">
        <f>IF(B781&gt;0,VLOOKUP(B781,Perkiraan!$A$6:$C$51,2,0),"-")</f>
        <v>-</v>
      </c>
      <c r="D781" s="358" t="str">
        <f>IF(B781&lt;&gt;"",C781&amp;"-"&amp;COUNTIF($C$5:C781,C781),"")</f>
        <v/>
      </c>
      <c r="E781" s="254"/>
      <c r="F781" s="254"/>
      <c r="G781" s="255"/>
      <c r="H781" s="256"/>
    </row>
    <row r="782" spans="1:8" ht="16.5" customHeight="1" x14ac:dyDescent="0.3">
      <c r="A782" s="153"/>
      <c r="B782" s="81"/>
      <c r="C782" s="81" t="str">
        <f>IF(B782&gt;0,VLOOKUP(B782,Perkiraan!$A$6:$C$51,2,0),"-")</f>
        <v>-</v>
      </c>
      <c r="D782" s="358" t="str">
        <f>IF(B782&lt;&gt;"",C782&amp;"-"&amp;COUNTIF($C$5:C782,C782),"")</f>
        <v/>
      </c>
      <c r="E782" s="254"/>
      <c r="F782" s="254"/>
      <c r="G782" s="255"/>
      <c r="H782" s="256"/>
    </row>
    <row r="783" spans="1:8" ht="16.5" customHeight="1" x14ac:dyDescent="0.3">
      <c r="A783" s="153"/>
      <c r="B783" s="81"/>
      <c r="C783" s="81" t="str">
        <f>IF(B783&gt;0,VLOOKUP(B783,Perkiraan!$A$6:$C$51,2,0),"-")</f>
        <v>-</v>
      </c>
      <c r="D783" s="358" t="str">
        <f>IF(B783&lt;&gt;"",C783&amp;"-"&amp;COUNTIF($C$5:C783,C783),"")</f>
        <v/>
      </c>
      <c r="E783" s="254"/>
      <c r="F783" s="254"/>
      <c r="G783" s="255"/>
      <c r="H783" s="256"/>
    </row>
    <row r="784" spans="1:8" ht="16.5" customHeight="1" x14ac:dyDescent="0.3">
      <c r="A784" s="153"/>
      <c r="B784" s="81"/>
      <c r="C784" s="81" t="str">
        <f>IF(B784&gt;0,VLOOKUP(B784,Perkiraan!$A$6:$C$51,2,0),"-")</f>
        <v>-</v>
      </c>
      <c r="D784" s="358" t="str">
        <f>IF(B784&lt;&gt;"",C784&amp;"-"&amp;COUNTIF($C$5:C784,C784),"")</f>
        <v/>
      </c>
      <c r="E784" s="254"/>
      <c r="F784" s="254"/>
      <c r="G784" s="255"/>
      <c r="H784" s="256"/>
    </row>
    <row r="785" spans="1:8" ht="16.5" customHeight="1" x14ac:dyDescent="0.3">
      <c r="A785" s="153"/>
      <c r="B785" s="81"/>
      <c r="C785" s="81" t="str">
        <f>IF(B785&gt;0,VLOOKUP(B785,Perkiraan!$A$6:$C$51,2,0),"-")</f>
        <v>-</v>
      </c>
      <c r="D785" s="358" t="str">
        <f>IF(B785&lt;&gt;"",C785&amp;"-"&amp;COUNTIF($C$5:C785,C785),"")</f>
        <v/>
      </c>
      <c r="E785" s="254"/>
      <c r="F785" s="254"/>
      <c r="G785" s="255"/>
      <c r="H785" s="256"/>
    </row>
    <row r="786" spans="1:8" ht="16.5" customHeight="1" x14ac:dyDescent="0.3">
      <c r="A786" s="153"/>
      <c r="B786" s="81"/>
      <c r="C786" s="81" t="str">
        <f>IF(B786&gt;0,VLOOKUP(B786,Perkiraan!$A$6:$C$51,2,0),"-")</f>
        <v>-</v>
      </c>
      <c r="D786" s="358" t="str">
        <f>IF(B786&lt;&gt;"",C786&amp;"-"&amp;COUNTIF($C$5:C786,C786),"")</f>
        <v/>
      </c>
      <c r="E786" s="254"/>
      <c r="F786" s="254"/>
      <c r="G786" s="255"/>
      <c r="H786" s="256"/>
    </row>
    <row r="787" spans="1:8" ht="16.5" customHeight="1" x14ac:dyDescent="0.3">
      <c r="A787" s="153"/>
      <c r="B787" s="81"/>
      <c r="C787" s="81" t="str">
        <f>IF(B787&gt;0,VLOOKUP(B787,Perkiraan!$A$6:$C$51,2,0),"-")</f>
        <v>-</v>
      </c>
      <c r="D787" s="358" t="str">
        <f>IF(B787&lt;&gt;"",C787&amp;"-"&amp;COUNTIF($C$5:C787,C787),"")</f>
        <v/>
      </c>
      <c r="E787" s="254"/>
      <c r="F787" s="254"/>
      <c r="G787" s="255"/>
      <c r="H787" s="256"/>
    </row>
    <row r="788" spans="1:8" ht="16.5" customHeight="1" x14ac:dyDescent="0.3">
      <c r="A788" s="153"/>
      <c r="B788" s="81"/>
      <c r="C788" s="81" t="str">
        <f>IF(B788&gt;0,VLOOKUP(B788,Perkiraan!$A$6:$C$51,2,0),"-")</f>
        <v>-</v>
      </c>
      <c r="D788" s="358" t="str">
        <f>IF(B788&lt;&gt;"",C788&amp;"-"&amp;COUNTIF($C$5:C788,C788),"")</f>
        <v/>
      </c>
      <c r="E788" s="254"/>
      <c r="F788" s="254"/>
      <c r="G788" s="255"/>
      <c r="H788" s="256"/>
    </row>
    <row r="789" spans="1:8" ht="16.5" customHeight="1" x14ac:dyDescent="0.3">
      <c r="A789" s="153"/>
      <c r="B789" s="81"/>
      <c r="C789" s="81" t="str">
        <f>IF(B789&gt;0,VLOOKUP(B789,Perkiraan!$A$6:$C$51,2,0),"-")</f>
        <v>-</v>
      </c>
      <c r="D789" s="358" t="str">
        <f>IF(B789&lt;&gt;"",C789&amp;"-"&amp;COUNTIF($C$5:C789,C789),"")</f>
        <v/>
      </c>
      <c r="E789" s="254"/>
      <c r="F789" s="254"/>
      <c r="G789" s="255"/>
      <c r="H789" s="256"/>
    </row>
    <row r="790" spans="1:8" ht="16.5" customHeight="1" x14ac:dyDescent="0.3">
      <c r="A790" s="153"/>
      <c r="B790" s="81"/>
      <c r="C790" s="81" t="str">
        <f>IF(B790&gt;0,VLOOKUP(B790,Perkiraan!$A$6:$C$51,2,0),"-")</f>
        <v>-</v>
      </c>
      <c r="D790" s="358" t="str">
        <f>IF(B790&lt;&gt;"",C790&amp;"-"&amp;COUNTIF($C$5:C790,C790),"")</f>
        <v/>
      </c>
      <c r="E790" s="254"/>
      <c r="F790" s="254"/>
      <c r="G790" s="255"/>
      <c r="H790" s="256"/>
    </row>
    <row r="791" spans="1:8" ht="16.5" customHeight="1" x14ac:dyDescent="0.3">
      <c r="A791" s="153"/>
      <c r="B791" s="81"/>
      <c r="C791" s="81" t="str">
        <f>IF(B791&gt;0,VLOOKUP(B791,Perkiraan!$A$6:$C$51,2,0),"-")</f>
        <v>-</v>
      </c>
      <c r="D791" s="358" t="str">
        <f>IF(B791&lt;&gt;"",C791&amp;"-"&amp;COUNTIF($C$5:C791,C791),"")</f>
        <v/>
      </c>
      <c r="E791" s="254"/>
      <c r="F791" s="254"/>
      <c r="G791" s="255"/>
      <c r="H791" s="256"/>
    </row>
    <row r="792" spans="1:8" ht="16.5" customHeight="1" x14ac:dyDescent="0.3">
      <c r="A792" s="153"/>
      <c r="B792" s="81"/>
      <c r="C792" s="81" t="str">
        <f>IF(B792&gt;0,VLOOKUP(B792,Perkiraan!$A$6:$C$51,2,0),"-")</f>
        <v>-</v>
      </c>
      <c r="D792" s="358" t="str">
        <f>IF(B792&lt;&gt;"",C792&amp;"-"&amp;COUNTIF($C$5:C792,C792),"")</f>
        <v/>
      </c>
      <c r="E792" s="254"/>
      <c r="F792" s="254"/>
      <c r="G792" s="255"/>
      <c r="H792" s="256"/>
    </row>
    <row r="793" spans="1:8" ht="16.5" customHeight="1" x14ac:dyDescent="0.3">
      <c r="A793" s="153"/>
      <c r="B793" s="81"/>
      <c r="C793" s="81" t="str">
        <f>IF(B793&gt;0,VLOOKUP(B793,Perkiraan!$A$6:$C$51,2,0),"-")</f>
        <v>-</v>
      </c>
      <c r="D793" s="358" t="str">
        <f>IF(B793&lt;&gt;"",C793&amp;"-"&amp;COUNTIF($C$5:C793,C793),"")</f>
        <v/>
      </c>
      <c r="E793" s="254"/>
      <c r="F793" s="254"/>
      <c r="G793" s="255"/>
      <c r="H793" s="256"/>
    </row>
    <row r="794" spans="1:8" ht="16.5" customHeight="1" x14ac:dyDescent="0.3">
      <c r="A794" s="153"/>
      <c r="B794" s="81"/>
      <c r="C794" s="81" t="str">
        <f>IF(B794&gt;0,VLOOKUP(B794,Perkiraan!$A$6:$C$51,2,0),"-")</f>
        <v>-</v>
      </c>
      <c r="D794" s="358" t="str">
        <f>IF(B794&lt;&gt;"",C794&amp;"-"&amp;COUNTIF($C$5:C794,C794),"")</f>
        <v/>
      </c>
      <c r="E794" s="254"/>
      <c r="F794" s="254"/>
      <c r="G794" s="255"/>
      <c r="H794" s="256"/>
    </row>
    <row r="795" spans="1:8" ht="16.5" customHeight="1" x14ac:dyDescent="0.3">
      <c r="A795" s="153"/>
      <c r="B795" s="81"/>
      <c r="C795" s="81" t="str">
        <f>IF(B795&gt;0,VLOOKUP(B795,Perkiraan!$A$6:$C$51,2,0),"-")</f>
        <v>-</v>
      </c>
      <c r="D795" s="358" t="str">
        <f>IF(B795&lt;&gt;"",C795&amp;"-"&amp;COUNTIF($C$5:C795,C795),"")</f>
        <v/>
      </c>
      <c r="E795" s="254"/>
      <c r="F795" s="254"/>
      <c r="G795" s="255"/>
      <c r="H795" s="256"/>
    </row>
    <row r="796" spans="1:8" ht="16.5" customHeight="1" x14ac:dyDescent="0.3">
      <c r="A796" s="153"/>
      <c r="B796" s="81"/>
      <c r="C796" s="81" t="str">
        <f>IF(B796&gt;0,VLOOKUP(B796,Perkiraan!$A$6:$C$51,2,0),"-")</f>
        <v>-</v>
      </c>
      <c r="D796" s="358" t="str">
        <f>IF(B796&lt;&gt;"",C796&amp;"-"&amp;COUNTIF($C$5:C796,C796),"")</f>
        <v/>
      </c>
      <c r="E796" s="254"/>
      <c r="F796" s="254"/>
      <c r="G796" s="255"/>
      <c r="H796" s="256"/>
    </row>
    <row r="797" spans="1:8" ht="16.5" customHeight="1" x14ac:dyDescent="0.3">
      <c r="A797" s="153"/>
      <c r="B797" s="81"/>
      <c r="C797" s="81" t="str">
        <f>IF(B797&gt;0,VLOOKUP(B797,Perkiraan!$A$6:$C$51,2,0),"-")</f>
        <v>-</v>
      </c>
      <c r="D797" s="358" t="str">
        <f>IF(B797&lt;&gt;"",C797&amp;"-"&amp;COUNTIF($C$5:C797,C797),"")</f>
        <v/>
      </c>
      <c r="E797" s="254"/>
      <c r="F797" s="254"/>
      <c r="G797" s="255"/>
      <c r="H797" s="256"/>
    </row>
    <row r="798" spans="1:8" ht="16.5" customHeight="1" x14ac:dyDescent="0.3">
      <c r="A798" s="153"/>
      <c r="B798" s="81"/>
      <c r="C798" s="81" t="str">
        <f>IF(B798&gt;0,VLOOKUP(B798,Perkiraan!$A$6:$C$51,2,0),"-")</f>
        <v>-</v>
      </c>
      <c r="D798" s="358" t="str">
        <f>IF(B798&lt;&gt;"",C798&amp;"-"&amp;COUNTIF($C$5:C798,C798),"")</f>
        <v/>
      </c>
      <c r="E798" s="254"/>
      <c r="F798" s="254"/>
      <c r="G798" s="255"/>
      <c r="H798" s="256"/>
    </row>
    <row r="799" spans="1:8" ht="16.5" customHeight="1" x14ac:dyDescent="0.3">
      <c r="A799" s="153"/>
      <c r="B799" s="81"/>
      <c r="C799" s="81" t="str">
        <f>IF(B799&gt;0,VLOOKUP(B799,Perkiraan!$A$6:$C$51,2,0),"-")</f>
        <v>-</v>
      </c>
      <c r="D799" s="358" t="str">
        <f>IF(B799&lt;&gt;"",C799&amp;"-"&amp;COUNTIF($C$5:C799,C799),"")</f>
        <v/>
      </c>
      <c r="E799" s="254"/>
      <c r="F799" s="254"/>
      <c r="G799" s="255"/>
      <c r="H799" s="256"/>
    </row>
    <row r="800" spans="1:8" ht="16.5" customHeight="1" x14ac:dyDescent="0.3">
      <c r="A800" s="153"/>
      <c r="B800" s="81"/>
      <c r="C800" s="81" t="str">
        <f>IF(B800&gt;0,VLOOKUP(B800,Perkiraan!$A$6:$C$51,2,0),"-")</f>
        <v>-</v>
      </c>
      <c r="D800" s="358" t="str">
        <f>IF(B800&lt;&gt;"",C800&amp;"-"&amp;COUNTIF($C$5:C800,C800),"")</f>
        <v/>
      </c>
      <c r="E800" s="254"/>
      <c r="F800" s="254"/>
      <c r="G800" s="255"/>
      <c r="H800" s="256"/>
    </row>
    <row r="801" spans="1:8" ht="16.5" customHeight="1" x14ac:dyDescent="0.3">
      <c r="A801" s="153"/>
      <c r="B801" s="81"/>
      <c r="C801" s="81" t="str">
        <f>IF(B801&gt;0,VLOOKUP(B801,Perkiraan!$A$6:$C$51,2,0),"-")</f>
        <v>-</v>
      </c>
      <c r="D801" s="358" t="str">
        <f>IF(B801&lt;&gt;"",C801&amp;"-"&amp;COUNTIF($C$5:C801,C801),"")</f>
        <v/>
      </c>
      <c r="E801" s="254"/>
      <c r="F801" s="254"/>
      <c r="G801" s="255"/>
      <c r="H801" s="256"/>
    </row>
    <row r="802" spans="1:8" ht="16.5" customHeight="1" x14ac:dyDescent="0.3">
      <c r="A802" s="153"/>
      <c r="B802" s="81"/>
      <c r="C802" s="81" t="str">
        <f>IF(B802&gt;0,VLOOKUP(B802,Perkiraan!$A$6:$C$51,2,0),"-")</f>
        <v>-</v>
      </c>
      <c r="D802" s="358" t="str">
        <f>IF(B802&lt;&gt;"",C802&amp;"-"&amp;COUNTIF($C$5:C802,C802),"")</f>
        <v/>
      </c>
      <c r="E802" s="254"/>
      <c r="F802" s="254"/>
      <c r="G802" s="255"/>
      <c r="H802" s="256"/>
    </row>
    <row r="803" spans="1:8" ht="16.5" customHeight="1" x14ac:dyDescent="0.3">
      <c r="A803" s="153"/>
      <c r="B803" s="81"/>
      <c r="C803" s="81" t="str">
        <f>IF(B803&gt;0,VLOOKUP(B803,Perkiraan!$A$6:$C$51,2,0),"-")</f>
        <v>-</v>
      </c>
      <c r="D803" s="358" t="str">
        <f>IF(B803&lt;&gt;"",C803&amp;"-"&amp;COUNTIF($C$5:C803,C803),"")</f>
        <v/>
      </c>
      <c r="E803" s="254"/>
      <c r="F803" s="254"/>
      <c r="G803" s="255"/>
      <c r="H803" s="256"/>
    </row>
    <row r="804" spans="1:8" ht="16.5" customHeight="1" x14ac:dyDescent="0.3">
      <c r="A804" s="153"/>
      <c r="B804" s="81"/>
      <c r="C804" s="81" t="str">
        <f>IF(B804&gt;0,VLOOKUP(B804,Perkiraan!$A$6:$C$51,2,0),"-")</f>
        <v>-</v>
      </c>
      <c r="D804" s="358" t="str">
        <f>IF(B804&lt;&gt;"",C804&amp;"-"&amp;COUNTIF($C$5:C804,C804),"")</f>
        <v/>
      </c>
      <c r="E804" s="254"/>
      <c r="F804" s="254"/>
      <c r="G804" s="255"/>
      <c r="H804" s="256"/>
    </row>
    <row r="805" spans="1:8" ht="16.5" customHeight="1" x14ac:dyDescent="0.3">
      <c r="A805" s="153"/>
      <c r="B805" s="81"/>
      <c r="C805" s="81" t="str">
        <f>IF(B805&gt;0,VLOOKUP(B805,Perkiraan!$A$6:$C$51,2,0),"-")</f>
        <v>-</v>
      </c>
      <c r="D805" s="358" t="str">
        <f>IF(B805&lt;&gt;"",C805&amp;"-"&amp;COUNTIF($C$5:C805,C805),"")</f>
        <v/>
      </c>
      <c r="E805" s="254"/>
      <c r="F805" s="254"/>
      <c r="G805" s="255"/>
      <c r="H805" s="256"/>
    </row>
    <row r="806" spans="1:8" ht="16.5" customHeight="1" x14ac:dyDescent="0.3">
      <c r="A806" s="153"/>
      <c r="B806" s="81"/>
      <c r="C806" s="81" t="str">
        <f>IF(B806&gt;0,VLOOKUP(B806,Perkiraan!$A$6:$C$51,2,0),"-")</f>
        <v>-</v>
      </c>
      <c r="D806" s="358" t="str">
        <f>IF(B806&lt;&gt;"",C806&amp;"-"&amp;COUNTIF($C$5:C806,C806),"")</f>
        <v/>
      </c>
      <c r="E806" s="254"/>
      <c r="F806" s="254"/>
      <c r="G806" s="255"/>
      <c r="H806" s="256"/>
    </row>
    <row r="807" spans="1:8" ht="16.5" customHeight="1" x14ac:dyDescent="0.3">
      <c r="A807" s="153"/>
      <c r="B807" s="81"/>
      <c r="C807" s="81" t="str">
        <f>IF(B807&gt;0,VLOOKUP(B807,Perkiraan!$A$6:$C$51,2,0),"-")</f>
        <v>-</v>
      </c>
      <c r="D807" s="358" t="str">
        <f>IF(B807&lt;&gt;"",C807&amp;"-"&amp;COUNTIF($C$5:C807,C807),"")</f>
        <v/>
      </c>
      <c r="E807" s="254"/>
      <c r="F807" s="254"/>
      <c r="G807" s="255"/>
      <c r="H807" s="256"/>
    </row>
    <row r="808" spans="1:8" ht="16.5" customHeight="1" x14ac:dyDescent="0.3">
      <c r="A808" s="153"/>
      <c r="B808" s="81"/>
      <c r="C808" s="81" t="str">
        <f>IF(B808&gt;0,VLOOKUP(B808,Perkiraan!$A$6:$C$51,2,0),"-")</f>
        <v>-</v>
      </c>
      <c r="D808" s="358" t="str">
        <f>IF(B808&lt;&gt;"",C808&amp;"-"&amp;COUNTIF($C$5:C808,C808),"")</f>
        <v/>
      </c>
      <c r="E808" s="254"/>
      <c r="F808" s="254"/>
      <c r="G808" s="255"/>
      <c r="H808" s="256"/>
    </row>
    <row r="809" spans="1:8" ht="16.5" customHeight="1" x14ac:dyDescent="0.3">
      <c r="A809" s="153"/>
      <c r="B809" s="81"/>
      <c r="C809" s="81" t="str">
        <f>IF(B809&gt;0,VLOOKUP(B809,Perkiraan!$A$6:$C$51,2,0),"-")</f>
        <v>-</v>
      </c>
      <c r="D809" s="358" t="str">
        <f>IF(B809&lt;&gt;"",C809&amp;"-"&amp;COUNTIF($C$5:C809,C809),"")</f>
        <v/>
      </c>
      <c r="E809" s="254"/>
      <c r="F809" s="254"/>
      <c r="G809" s="255"/>
      <c r="H809" s="256"/>
    </row>
    <row r="810" spans="1:8" ht="16.5" customHeight="1" x14ac:dyDescent="0.3">
      <c r="A810" s="153"/>
      <c r="B810" s="81"/>
      <c r="C810" s="81" t="str">
        <f>IF(B810&gt;0,VLOOKUP(B810,Perkiraan!$A$6:$C$51,2,0),"-")</f>
        <v>-</v>
      </c>
      <c r="D810" s="358" t="str">
        <f>IF(B810&lt;&gt;"",C810&amp;"-"&amp;COUNTIF($C$5:C810,C810),"")</f>
        <v/>
      </c>
      <c r="E810" s="254"/>
      <c r="F810" s="254"/>
      <c r="G810" s="255"/>
      <c r="H810" s="256"/>
    </row>
    <row r="811" spans="1:8" ht="16.5" customHeight="1" x14ac:dyDescent="0.3">
      <c r="A811" s="153"/>
      <c r="B811" s="81"/>
      <c r="C811" s="81" t="str">
        <f>IF(B811&gt;0,VLOOKUP(B811,Perkiraan!$A$6:$C$51,2,0),"-")</f>
        <v>-</v>
      </c>
      <c r="D811" s="358" t="str">
        <f>IF(B811&lt;&gt;"",C811&amp;"-"&amp;COUNTIF($C$5:C811,C811),"")</f>
        <v/>
      </c>
      <c r="E811" s="254"/>
      <c r="F811" s="254"/>
      <c r="G811" s="255"/>
      <c r="H811" s="256"/>
    </row>
    <row r="812" spans="1:8" ht="16.5" customHeight="1" x14ac:dyDescent="0.3">
      <c r="A812" s="153"/>
      <c r="B812" s="182"/>
      <c r="C812" s="81" t="str">
        <f>IF(B812&gt;0,VLOOKUP(B812,Perkiraan!$A$6:$C$51,2,0),"-")</f>
        <v>-</v>
      </c>
      <c r="D812" s="358" t="str">
        <f>IF(B812&lt;&gt;"",C812&amp;"-"&amp;COUNTIF($C$5:C812,C812),"")</f>
        <v/>
      </c>
      <c r="E812" s="175"/>
      <c r="F812" s="175"/>
      <c r="G812" s="176"/>
      <c r="H812" s="177"/>
    </row>
    <row r="813" spans="1:8" ht="16.5" customHeight="1" x14ac:dyDescent="0.3">
      <c r="A813" s="153"/>
      <c r="B813" s="182"/>
      <c r="C813" s="81" t="str">
        <f>IF(B813&gt;0,VLOOKUP(B813,Perkiraan!$A$6:$C$51,2,0),"-")</f>
        <v>-</v>
      </c>
      <c r="D813" s="358" t="str">
        <f>IF(B813&lt;&gt;"",C813&amp;"-"&amp;COUNTIF($C$5:C813,C813),"")</f>
        <v/>
      </c>
      <c r="E813" s="178"/>
      <c r="F813" s="178"/>
      <c r="G813" s="116"/>
      <c r="H813" s="177"/>
    </row>
    <row r="814" spans="1:8" ht="16.5" customHeight="1" x14ac:dyDescent="0.3">
      <c r="A814" s="153"/>
      <c r="B814" s="182"/>
      <c r="C814" s="81" t="str">
        <f>IF(B814&gt;0,VLOOKUP(B814,Perkiraan!$A$6:$C$51,2,0),"-")</f>
        <v>-</v>
      </c>
      <c r="D814" s="358" t="str">
        <f>IF(B814&lt;&gt;"",C814&amp;"-"&amp;COUNTIF($C$5:C814,C814),"")</f>
        <v/>
      </c>
      <c r="E814" s="179"/>
      <c r="F814" s="179"/>
      <c r="G814" s="176"/>
      <c r="H814" s="177"/>
    </row>
    <row r="815" spans="1:8" ht="16.5" customHeight="1" x14ac:dyDescent="0.3">
      <c r="A815" s="153"/>
      <c r="B815" s="182"/>
      <c r="C815" s="81" t="str">
        <f>IF(B815&gt;0,VLOOKUP(B815,Perkiraan!$A$6:$C$51,2,0),"-")</f>
        <v>-</v>
      </c>
      <c r="D815" s="358" t="str">
        <f>IF(B815&lt;&gt;"",C815&amp;"-"&amp;COUNTIF($C$5:C815,C815),"")</f>
        <v/>
      </c>
      <c r="E815" s="179"/>
      <c r="F815" s="179"/>
      <c r="G815" s="116"/>
      <c r="H815" s="177"/>
    </row>
    <row r="816" spans="1:8" ht="16.5" customHeight="1" x14ac:dyDescent="0.3">
      <c r="A816" s="153"/>
      <c r="B816" s="182"/>
      <c r="C816" s="81" t="str">
        <f>IF(B816&gt;0,VLOOKUP(B816,Perkiraan!$A$6:$C$51,2,0),"-")</f>
        <v>-</v>
      </c>
      <c r="D816" s="358" t="str">
        <f>IF(B816&lt;&gt;"",C816&amp;"-"&amp;COUNTIF($C$5:C816,C816),"")</f>
        <v/>
      </c>
      <c r="E816" s="179"/>
      <c r="F816" s="179"/>
      <c r="G816" s="176"/>
      <c r="H816" s="176"/>
    </row>
    <row r="817" spans="1:8" ht="16.5" customHeight="1" x14ac:dyDescent="0.3">
      <c r="A817" s="153"/>
      <c r="B817" s="182"/>
      <c r="C817" s="81" t="str">
        <f>IF(B817&gt;0,VLOOKUP(B817,Perkiraan!$A$6:$C$51,2,0),"-")</f>
        <v>-</v>
      </c>
      <c r="D817" s="358" t="str">
        <f>IF(B817&lt;&gt;"",C817&amp;"-"&amp;COUNTIF($C$5:C817,C817),"")</f>
        <v/>
      </c>
      <c r="E817" s="179"/>
      <c r="F817" s="179"/>
      <c r="G817" s="116"/>
      <c r="H817" s="116"/>
    </row>
    <row r="818" spans="1:8" ht="16.5" customHeight="1" x14ac:dyDescent="0.3">
      <c r="A818" s="153"/>
      <c r="B818" s="182"/>
      <c r="C818" s="81" t="str">
        <f>IF(B818&gt;0,VLOOKUP(B818,Perkiraan!$A$6:$C$51,2,0),"-")</f>
        <v>-</v>
      </c>
      <c r="D818" s="358" t="str">
        <f>IF(B818&lt;&gt;"",C818&amp;"-"&amp;COUNTIF($C$5:C818,C818),"")</f>
        <v/>
      </c>
      <c r="E818" s="179"/>
      <c r="F818" s="179"/>
      <c r="G818" s="176"/>
      <c r="H818" s="176"/>
    </row>
    <row r="819" spans="1:8" ht="16.5" customHeight="1" x14ac:dyDescent="0.3">
      <c r="A819" s="153"/>
      <c r="B819" s="182"/>
      <c r="C819" s="81" t="str">
        <f>IF(B819&gt;0,VLOOKUP(B819,Perkiraan!$A$6:$C$51,2,0),"-")</f>
        <v>-</v>
      </c>
      <c r="D819" s="358" t="str">
        <f>IF(B819&lt;&gt;"",C819&amp;"-"&amp;COUNTIF($C$5:C819,C819),"")</f>
        <v/>
      </c>
      <c r="E819" s="179"/>
      <c r="F819" s="179"/>
      <c r="G819" s="116"/>
      <c r="H819" s="116"/>
    </row>
    <row r="820" spans="1:8" ht="16.5" customHeight="1" x14ac:dyDescent="0.3">
      <c r="A820" s="153"/>
      <c r="B820" s="183"/>
      <c r="C820" s="81" t="str">
        <f>IF(B820&gt;0,VLOOKUP(B820,Perkiraan!$A$6:$C$51,2,0),"-")</f>
        <v>-</v>
      </c>
      <c r="D820" s="358" t="str">
        <f>IF(B820&lt;&gt;"",C820&amp;"-"&amp;COUNTIF($C$5:C820,C820),"")</f>
        <v/>
      </c>
      <c r="E820" s="180"/>
      <c r="F820" s="180"/>
      <c r="G820" s="176"/>
      <c r="H820" s="177"/>
    </row>
    <row r="821" spans="1:8" ht="16.5" customHeight="1" x14ac:dyDescent="0.3">
      <c r="A821" s="153"/>
      <c r="B821" s="182"/>
      <c r="C821" s="81" t="str">
        <f>IF(B821&gt;0,VLOOKUP(B821,Perkiraan!$A$6:$C$51,2,0),"-")</f>
        <v>-</v>
      </c>
      <c r="D821" s="358" t="str">
        <f>IF(B821&lt;&gt;"",C821&amp;"-"&amp;COUNTIF($C$5:C821,C821),"")</f>
        <v/>
      </c>
      <c r="E821" s="133"/>
      <c r="F821" s="133"/>
      <c r="G821" s="116"/>
      <c r="H821" s="177"/>
    </row>
    <row r="822" spans="1:8" ht="16.5" customHeight="1" x14ac:dyDescent="0.3">
      <c r="A822" s="153"/>
      <c r="B822" s="182"/>
      <c r="C822" s="81" t="str">
        <f>IF(B822&gt;0,VLOOKUP(B822,Perkiraan!$A$6:$C$51,2,0),"-")</f>
        <v>-</v>
      </c>
      <c r="D822" s="358" t="str">
        <f>IF(B822&lt;&gt;"",C822&amp;"-"&amp;COUNTIF($C$5:C822,C822),"")</f>
        <v/>
      </c>
      <c r="E822" s="133"/>
      <c r="F822" s="133"/>
      <c r="G822" s="176"/>
      <c r="H822" s="177"/>
    </row>
    <row r="823" spans="1:8" ht="16.5" customHeight="1" x14ac:dyDescent="0.3">
      <c r="A823" s="153"/>
      <c r="B823" s="182"/>
      <c r="C823" s="81" t="str">
        <f>IF(B823&gt;0,VLOOKUP(B823,Perkiraan!$A$6:$C$51,2,0),"-")</f>
        <v>-</v>
      </c>
      <c r="D823" s="358" t="str">
        <f>IF(B823&lt;&gt;"",C823&amp;"-"&amp;COUNTIF($C$5:C823,C823),"")</f>
        <v/>
      </c>
      <c r="E823" s="134"/>
      <c r="F823" s="134"/>
      <c r="G823" s="116"/>
      <c r="H823" s="177"/>
    </row>
    <row r="824" spans="1:8" ht="16.5" customHeight="1" x14ac:dyDescent="0.3">
      <c r="A824" s="153"/>
      <c r="B824" s="182"/>
      <c r="C824" s="81" t="str">
        <f>IF(B824&gt;0,VLOOKUP(B824,Perkiraan!$A$6:$C$51,2,0),"-")</f>
        <v>-</v>
      </c>
      <c r="D824" s="358" t="str">
        <f>IF(B824&lt;&gt;"",C824&amp;"-"&amp;COUNTIF($C$5:C824,C824),"")</f>
        <v/>
      </c>
      <c r="E824" s="134"/>
      <c r="F824" s="134"/>
      <c r="G824" s="176"/>
      <c r="H824" s="177"/>
    </row>
    <row r="825" spans="1:8" ht="16.5" customHeight="1" x14ac:dyDescent="0.3">
      <c r="A825" s="153"/>
      <c r="B825" s="182"/>
      <c r="C825" s="81" t="str">
        <f>IF(B825&gt;0,VLOOKUP(B825,Perkiraan!$A$6:$C$51,2,0),"-")</f>
        <v>-</v>
      </c>
      <c r="D825" s="358" t="str">
        <f>IF(B825&lt;&gt;"",C825&amp;"-"&amp;COUNTIF($C$5:C825,C825),"")</f>
        <v/>
      </c>
      <c r="E825" s="134"/>
      <c r="F825" s="134"/>
      <c r="G825" s="116"/>
      <c r="H825" s="177"/>
    </row>
    <row r="826" spans="1:8" ht="16.5" customHeight="1" x14ac:dyDescent="0.3">
      <c r="A826" s="153"/>
      <c r="B826" s="182"/>
      <c r="C826" s="81" t="str">
        <f>IF(B826&gt;0,VLOOKUP(B826,Perkiraan!$A$6:$C$51,2,0),"-")</f>
        <v>-</v>
      </c>
      <c r="D826" s="358" t="str">
        <f>IF(B826&lt;&gt;"",C826&amp;"-"&amp;COUNTIF($C$5:C826,C826),"")</f>
        <v/>
      </c>
      <c r="E826" s="134"/>
      <c r="F826" s="134"/>
      <c r="G826" s="176"/>
      <c r="H826" s="177"/>
    </row>
    <row r="827" spans="1:8" ht="16.5" customHeight="1" x14ac:dyDescent="0.3">
      <c r="A827" s="153"/>
      <c r="B827" s="182"/>
      <c r="C827" s="81" t="str">
        <f>IF(B827&gt;0,VLOOKUP(B827,Perkiraan!$A$6:$C$51,2,0),"-")</f>
        <v>-</v>
      </c>
      <c r="D827" s="358" t="str">
        <f>IF(B827&lt;&gt;"",C827&amp;"-"&amp;COUNTIF($C$5:C827,C827),"")</f>
        <v/>
      </c>
      <c r="E827" s="134"/>
      <c r="F827" s="134"/>
      <c r="G827" s="116"/>
      <c r="H827" s="177"/>
    </row>
    <row r="828" spans="1:8" ht="16.5" customHeight="1" x14ac:dyDescent="0.3">
      <c r="A828" s="153"/>
      <c r="B828" s="183"/>
      <c r="C828" s="81" t="str">
        <f>IF(B828&gt;0,VLOOKUP(B828,Perkiraan!$A$6:$C$51,2,0),"-")</f>
        <v>-</v>
      </c>
      <c r="D828" s="358" t="str">
        <f>IF(B828&lt;&gt;"",C828&amp;"-"&amp;COUNTIF($C$5:C828,C828),"")</f>
        <v/>
      </c>
      <c r="E828" s="134"/>
      <c r="F828" s="134"/>
      <c r="G828" s="176"/>
      <c r="H828" s="177"/>
    </row>
    <row r="829" spans="1:8" ht="16.5" customHeight="1" x14ac:dyDescent="0.3">
      <c r="A829" s="153"/>
      <c r="B829" s="183"/>
      <c r="C829" s="81" t="str">
        <f>IF(B829&gt;0,VLOOKUP(B829,Perkiraan!$A$6:$C$51,2,0),"-")</f>
        <v>-</v>
      </c>
      <c r="D829" s="358" t="str">
        <f>IF(B829&lt;&gt;"",C829&amp;"-"&amp;COUNTIF($C$5:C829,C829),"")</f>
        <v/>
      </c>
      <c r="E829" s="181"/>
      <c r="F829" s="181"/>
      <c r="G829" s="176"/>
      <c r="H829" s="177"/>
    </row>
    <row r="830" spans="1:8" ht="16.5" customHeight="1" x14ac:dyDescent="0.3">
      <c r="A830" s="153"/>
      <c r="B830" s="258"/>
      <c r="C830" s="81" t="str">
        <f>IF(B830&gt;0,VLOOKUP(B830,Perkiraan!$A$6:$C$51,2,0),"-")</f>
        <v>-</v>
      </c>
      <c r="D830" s="358" t="str">
        <f>IF(B830&lt;&gt;"",C830&amp;"-"&amp;COUNTIF($C$5:C830,C830),"")</f>
        <v/>
      </c>
      <c r="E830" s="134"/>
      <c r="F830" s="134"/>
      <c r="G830" s="176"/>
      <c r="H830" s="177"/>
    </row>
    <row r="831" spans="1:8" ht="16.5" customHeight="1" x14ac:dyDescent="0.3">
      <c r="A831" s="153"/>
      <c r="B831" s="183"/>
      <c r="C831" s="81" t="str">
        <f>IF(B831&gt;0,VLOOKUP(B831,Perkiraan!$A$6:$C$51,2,0),"-")</f>
        <v>-</v>
      </c>
      <c r="D831" s="358" t="str">
        <f>IF(B831&lt;&gt;"",C831&amp;"-"&amp;COUNTIF($C$5:C831,C831),"")</f>
        <v/>
      </c>
      <c r="E831" s="134"/>
      <c r="F831" s="134"/>
      <c r="G831" s="176"/>
      <c r="H831" s="177"/>
    </row>
    <row r="832" spans="1:8" ht="16.5" customHeight="1" x14ac:dyDescent="0.3">
      <c r="A832" s="153"/>
      <c r="B832" s="258"/>
      <c r="C832" s="81" t="str">
        <f>IF(B832&gt;0,VLOOKUP(B832,Perkiraan!$A$6:$C$51,2,0),"-")</f>
        <v>-</v>
      </c>
      <c r="D832" s="358" t="str">
        <f>IF(B832&lt;&gt;"",C832&amp;"-"&amp;COUNTIF($C$5:C832,C832),"")</f>
        <v/>
      </c>
      <c r="E832" s="134"/>
      <c r="F832" s="134"/>
      <c r="G832" s="176"/>
      <c r="H832" s="177"/>
    </row>
    <row r="833" spans="1:8" ht="16.5" customHeight="1" x14ac:dyDescent="0.3">
      <c r="A833" s="153"/>
      <c r="B833" s="183"/>
      <c r="C833" s="81" t="str">
        <f>IF(B833&gt;0,VLOOKUP(B833,Perkiraan!$A$6:$C$51,2,0),"-")</f>
        <v>-</v>
      </c>
      <c r="D833" s="358" t="str">
        <f>IF(B833&lt;&gt;"",C833&amp;"-"&amp;COUNTIF($C$5:C833,C833),"")</f>
        <v/>
      </c>
      <c r="E833" s="134"/>
      <c r="F833" s="134"/>
      <c r="G833" s="176"/>
      <c r="H833" s="177"/>
    </row>
    <row r="834" spans="1:8" ht="16.5" customHeight="1" x14ac:dyDescent="0.3">
      <c r="A834" s="153"/>
      <c r="B834" s="258"/>
      <c r="C834" s="81" t="str">
        <f>IF(B834&gt;0,VLOOKUP(B834,Perkiraan!$A$6:$C$51,2,0),"-")</f>
        <v>-</v>
      </c>
      <c r="D834" s="358" t="str">
        <f>IF(B834&lt;&gt;"",C834&amp;"-"&amp;COUNTIF($C$5:C834,C834),"")</f>
        <v/>
      </c>
      <c r="E834" s="134"/>
      <c r="F834" s="134"/>
      <c r="G834" s="176"/>
      <c r="H834" s="177"/>
    </row>
    <row r="835" spans="1:8" ht="16.5" customHeight="1" thickBot="1" x14ac:dyDescent="0.35">
      <c r="A835" s="344"/>
      <c r="B835" s="345"/>
      <c r="C835" s="346" t="str">
        <f>IF(B835&gt;0,VLOOKUP(B835,Perkiraan!$A$6:$C$51,2,0),"-")</f>
        <v>-</v>
      </c>
      <c r="D835" s="347" t="str">
        <f>IF(B835&lt;&gt;"",C835&amp;"-"&amp;COUNTIF($C$5:C835,C835),"")</f>
        <v/>
      </c>
      <c r="E835" s="348"/>
      <c r="F835" s="348"/>
      <c r="G835" s="349"/>
      <c r="H835" s="350"/>
    </row>
    <row r="836" spans="1:8" ht="16.5" customHeight="1" thickTop="1" x14ac:dyDescent="0.3">
      <c r="A836" s="267"/>
      <c r="B836" s="268"/>
      <c r="C836" s="76" t="str">
        <f>IF(B836&gt;0,VLOOKUP(B836,Perkiraan!$A$53:$C$65,2,0),"-")</f>
        <v>-</v>
      </c>
      <c r="D836" s="341" t="str">
        <f>IF(B836&lt;&gt;"",C836&amp;"-"&amp;COUNTIF($C$5:C836,C836),"")</f>
        <v/>
      </c>
      <c r="E836" s="269" t="s">
        <v>162</v>
      </c>
      <c r="F836" s="270"/>
      <c r="G836" s="271"/>
      <c r="H836" s="272"/>
    </row>
    <row r="837" spans="1:8" ht="16.5" customHeight="1" x14ac:dyDescent="0.3">
      <c r="A837" s="153"/>
      <c r="B837" s="183"/>
      <c r="C837" s="78" t="str">
        <f>IF(B837&gt;0,VLOOKUP(B837,Perkiraan!$A$53:$C$65,2,0),"-")</f>
        <v>-</v>
      </c>
      <c r="D837" s="358" t="str">
        <f>IF(B837&lt;&gt;"",C837&amp;"-"&amp;COUNTIF($C$5:C837,C837),"")</f>
        <v/>
      </c>
      <c r="E837" s="134"/>
      <c r="F837" s="134"/>
      <c r="G837" s="176"/>
      <c r="H837" s="177"/>
    </row>
    <row r="838" spans="1:8" ht="16.5" customHeight="1" x14ac:dyDescent="0.3">
      <c r="A838" s="153"/>
      <c r="B838" s="183"/>
      <c r="C838" s="78" t="str">
        <f>IF(B838&gt;0,VLOOKUP(B838,Perkiraan!$A$53:$C$65,2,0),"-")</f>
        <v>-</v>
      </c>
      <c r="D838" s="358" t="str">
        <f>IF(B838&lt;&gt;"",C838&amp;"-"&amp;COUNTIF($C$5:C838,C838),"")</f>
        <v/>
      </c>
      <c r="E838" s="134"/>
      <c r="F838" s="134"/>
      <c r="G838" s="176"/>
      <c r="H838" s="177"/>
    </row>
    <row r="839" spans="1:8" ht="16.5" customHeight="1" x14ac:dyDescent="0.3">
      <c r="A839" s="153"/>
      <c r="B839" s="183"/>
      <c r="C839" s="78" t="str">
        <f>IF(B839&gt;0,VLOOKUP(B839,Perkiraan!$A$53:$C$65,2,0),"-")</f>
        <v>-</v>
      </c>
      <c r="D839" s="358" t="str">
        <f>IF(B839&lt;&gt;"",C839&amp;"-"&amp;COUNTIF($C$5:C839,C839),"")</f>
        <v/>
      </c>
      <c r="E839" s="181"/>
      <c r="F839" s="181"/>
      <c r="G839" s="176"/>
      <c r="H839" s="177"/>
    </row>
    <row r="840" spans="1:8" ht="16.5" customHeight="1" x14ac:dyDescent="0.3">
      <c r="A840" s="153"/>
      <c r="B840" s="183"/>
      <c r="C840" s="78" t="str">
        <f>IF(B840&gt;0,VLOOKUP(B840,Perkiraan!$A$53:$C$65,2,0),"-")</f>
        <v>-</v>
      </c>
      <c r="D840" s="358" t="str">
        <f>IF(B840&lt;&gt;"",C840&amp;"-"&amp;COUNTIF($C$5:C840,C840),"")</f>
        <v/>
      </c>
      <c r="E840" s="134"/>
      <c r="F840" s="134"/>
      <c r="G840" s="176"/>
      <c r="H840" s="177"/>
    </row>
    <row r="841" spans="1:8" ht="16.5" customHeight="1" thickBot="1" x14ac:dyDescent="0.3">
      <c r="A841" s="344"/>
      <c r="B841" s="346"/>
      <c r="C841" s="76" t="str">
        <f>IF(B841&gt;0,VLOOKUP(B841,Perkiraan!$A$53:$C$65,2,0),"-")</f>
        <v>-</v>
      </c>
      <c r="D841" s="351" t="str">
        <f>IF(B841&lt;&gt;"",C841&amp;"-"&amp;COUNTIF($C$5:C841,C841),"")</f>
        <v/>
      </c>
      <c r="E841" s="348"/>
      <c r="F841" s="348"/>
      <c r="G841" s="352"/>
      <c r="H841" s="353"/>
    </row>
    <row r="842" spans="1:8" ht="16.5" customHeight="1" thickTop="1" x14ac:dyDescent="0.25">
      <c r="A842" s="388" t="s">
        <v>1</v>
      </c>
      <c r="B842" s="389"/>
      <c r="C842" s="389"/>
      <c r="D842" s="389"/>
      <c r="E842" s="390"/>
      <c r="F842" s="208"/>
      <c r="G842" s="117">
        <f>SUM(G721:G841)</f>
        <v>0</v>
      </c>
      <c r="H842" s="117">
        <f>SUM(H721:H841)</f>
        <v>0</v>
      </c>
    </row>
    <row r="843" spans="1:8" ht="16.5" customHeight="1" x14ac:dyDescent="0.25">
      <c r="A843" s="391" t="s">
        <v>2</v>
      </c>
      <c r="B843" s="392"/>
      <c r="C843" s="392"/>
      <c r="D843" s="392"/>
      <c r="E843" s="393"/>
      <c r="F843" s="145"/>
      <c r="G843" s="118">
        <f>IF(G842-H842&lt;0,H842-G842,0)</f>
        <v>0</v>
      </c>
      <c r="H843" s="119">
        <f>IF((G842-H842)&gt;0,G842-H842,0)</f>
        <v>0</v>
      </c>
    </row>
    <row r="844" spans="1:8" ht="16.5" customHeight="1" thickBot="1" x14ac:dyDescent="0.3">
      <c r="A844" s="384" t="s">
        <v>3</v>
      </c>
      <c r="B844" s="385"/>
      <c r="C844" s="385"/>
      <c r="D844" s="385"/>
      <c r="E844" s="386"/>
      <c r="F844" s="209"/>
      <c r="G844" s="120">
        <f>SUM(G842:G843)</f>
        <v>0</v>
      </c>
      <c r="H844" s="121">
        <f>SUM(H842:H843)</f>
        <v>0</v>
      </c>
    </row>
    <row r="845" spans="1:8" ht="16.5" customHeight="1" thickTop="1" x14ac:dyDescent="0.25">
      <c r="A845" s="91"/>
      <c r="B845" s="91"/>
      <c r="C845" s="91"/>
      <c r="D845" s="91"/>
      <c r="E845" s="2"/>
      <c r="F845" s="2"/>
      <c r="G845" s="25"/>
      <c r="H845" s="157"/>
    </row>
    <row r="846" spans="1:8" ht="16.5" customHeight="1" x14ac:dyDescent="0.25">
      <c r="A846" s="158" t="s">
        <v>77</v>
      </c>
      <c r="B846" s="91"/>
      <c r="C846" s="91"/>
      <c r="D846" s="91"/>
      <c r="E846" s="2"/>
      <c r="F846" s="2"/>
      <c r="G846" s="25"/>
      <c r="H846" s="157"/>
    </row>
    <row r="847" spans="1:8" ht="16.5" customHeight="1" x14ac:dyDescent="0.25">
      <c r="A847" s="91">
        <v>1</v>
      </c>
      <c r="B847" s="29" t="s">
        <v>74</v>
      </c>
      <c r="C847" s="91"/>
      <c r="D847" s="91"/>
      <c r="E847" s="2"/>
      <c r="F847" s="2"/>
      <c r="G847" s="159">
        <f>IF(H843&gt;0,H843,-G843)</f>
        <v>0</v>
      </c>
      <c r="H847" s="157"/>
    </row>
    <row r="848" spans="1:8" ht="16.5" customHeight="1" x14ac:dyDescent="0.25">
      <c r="A848" s="91">
        <v>2</v>
      </c>
      <c r="B848" s="29" t="s">
        <v>75</v>
      </c>
      <c r="C848" s="91"/>
      <c r="D848" s="91"/>
      <c r="E848" s="2"/>
      <c r="F848" s="2"/>
      <c r="G848" s="160">
        <f>Bank!H254</f>
        <v>0</v>
      </c>
      <c r="H848" s="157"/>
    </row>
    <row r="849" spans="1:8" ht="16.5" customHeight="1" x14ac:dyDescent="0.25">
      <c r="A849" s="91"/>
      <c r="B849" s="158" t="s">
        <v>76</v>
      </c>
      <c r="C849" s="92"/>
      <c r="D849" s="92"/>
      <c r="E849" s="2"/>
      <c r="F849" s="2"/>
      <c r="G849" s="161">
        <f>SUM(G847:G848)</f>
        <v>0</v>
      </c>
      <c r="H849" s="157"/>
    </row>
    <row r="850" spans="1:8" ht="16.5" customHeight="1" x14ac:dyDescent="0.25">
      <c r="A850" s="91"/>
      <c r="B850" s="91"/>
      <c r="C850" s="91"/>
      <c r="D850" s="91"/>
      <c r="E850" s="2"/>
      <c r="F850" s="2"/>
      <c r="G850" s="25"/>
      <c r="H850" s="157"/>
    </row>
    <row r="851" spans="1:8" ht="16.5" customHeight="1" x14ac:dyDescent="0.25">
      <c r="A851" s="91"/>
      <c r="B851" s="25"/>
      <c r="C851" s="25"/>
      <c r="D851" s="25"/>
      <c r="E851" s="25"/>
      <c r="F851" s="25"/>
      <c r="G851" s="129" t="str">
        <f>CONCATENATE(Data!D8,Data!G13,Data!G6,Data!D3)</f>
        <v>Semarang, 30 Juni 2025</v>
      </c>
      <c r="H851" s="128"/>
    </row>
    <row r="852" spans="1:8" ht="16.5" customHeight="1" x14ac:dyDescent="0.25">
      <c r="A852" s="91"/>
      <c r="B852" s="29" t="str">
        <f>B709</f>
        <v>Mengetahui :</v>
      </c>
      <c r="C852" s="91"/>
      <c r="D852" s="91"/>
      <c r="E852" s="122"/>
      <c r="F852" s="122"/>
      <c r="G852" s="29"/>
      <c r="H852" s="157"/>
    </row>
    <row r="853" spans="1:8" ht="16.5" customHeight="1" x14ac:dyDescent="0.25">
      <c r="A853" s="91"/>
      <c r="B853" s="29" t="str">
        <f>B710</f>
        <v>Pemimpin Komunitas</v>
      </c>
      <c r="C853" s="2"/>
      <c r="D853" s="2"/>
      <c r="E853" s="123"/>
      <c r="F853" s="123"/>
      <c r="G853" s="29" t="str">
        <f>G710</f>
        <v>Bendahara Komunitas</v>
      </c>
      <c r="H853" s="2"/>
    </row>
    <row r="854" spans="1:8" ht="16.5" customHeight="1" x14ac:dyDescent="0.25">
      <c r="A854" s="91"/>
      <c r="B854" s="29"/>
      <c r="C854" s="2"/>
      <c r="D854" s="2"/>
      <c r="E854" s="124"/>
      <c r="F854" s="124"/>
      <c r="G854" s="162"/>
      <c r="H854" s="124"/>
    </row>
    <row r="855" spans="1:8" ht="16.5" customHeight="1" x14ac:dyDescent="0.25">
      <c r="A855" s="91"/>
      <c r="B855" s="29"/>
      <c r="C855" s="124"/>
      <c r="D855" s="124"/>
      <c r="E855" s="25"/>
      <c r="F855" s="25"/>
      <c r="G855" s="163"/>
      <c r="H855" s="65"/>
    </row>
    <row r="856" spans="1:8" ht="16.5" customHeight="1" x14ac:dyDescent="0.25">
      <c r="A856" s="91"/>
      <c r="B856" s="29"/>
      <c r="C856" s="25"/>
      <c r="D856" s="25"/>
      <c r="E856" s="126"/>
      <c r="F856" s="126"/>
      <c r="G856" s="163"/>
      <c r="H856" s="157"/>
    </row>
    <row r="857" spans="1:8" ht="16.5" customHeight="1" x14ac:dyDescent="0.25">
      <c r="A857" s="91"/>
      <c r="B857" s="29">
        <f>B714</f>
        <v>0</v>
      </c>
      <c r="C857" s="25"/>
      <c r="D857" s="25"/>
      <c r="E857" s="2"/>
      <c r="F857" s="2"/>
      <c r="G857" s="29">
        <f>G714</f>
        <v>0</v>
      </c>
      <c r="H857" s="2"/>
    </row>
    <row r="858" spans="1:8" ht="16.5" customHeight="1" x14ac:dyDescent="0.25">
      <c r="A858" s="91"/>
      <c r="B858" s="91"/>
      <c r="C858" s="2"/>
      <c r="D858" s="2"/>
      <c r="E858" s="2"/>
      <c r="F858" s="2"/>
      <c r="G858" s="2"/>
      <c r="H858" s="65"/>
    </row>
    <row r="859" spans="1:8" ht="16.5" customHeight="1" x14ac:dyDescent="0.25">
      <c r="A859" s="374" t="str">
        <f>A716</f>
        <v>KOMUNITAS FIC CANDI</v>
      </c>
      <c r="B859" s="374"/>
      <c r="C859" s="374"/>
      <c r="D859" s="374"/>
      <c r="E859" s="374"/>
      <c r="F859" s="374"/>
      <c r="G859" s="374"/>
      <c r="H859" s="374"/>
    </row>
    <row r="860" spans="1:8" ht="16.5" customHeight="1" x14ac:dyDescent="0.25">
      <c r="A860" s="374" t="str">
        <f>A717</f>
        <v xml:space="preserve">LAPORAN KAS HARIAN </v>
      </c>
      <c r="B860" s="374"/>
      <c r="C860" s="374"/>
      <c r="D860" s="374"/>
      <c r="E860" s="374"/>
      <c r="F860" s="374"/>
      <c r="G860" s="374"/>
      <c r="H860" s="374"/>
    </row>
    <row r="861" spans="1:8" ht="16.5" customHeight="1" x14ac:dyDescent="0.25">
      <c r="A861" s="387" t="str">
        <f>CONCATENATE("BULAN JULI"," ",Data!D3)</f>
        <v>BULAN JULI 2025</v>
      </c>
      <c r="B861" s="387"/>
      <c r="C861" s="387"/>
      <c r="D861" s="387"/>
      <c r="E861" s="387"/>
      <c r="F861" s="387"/>
      <c r="G861" s="387"/>
      <c r="H861" s="387"/>
    </row>
    <row r="862" spans="1:8" ht="16.5" customHeight="1" x14ac:dyDescent="0.25">
      <c r="A862" s="145"/>
      <c r="B862" s="145"/>
      <c r="C862" s="145"/>
      <c r="D862" s="145"/>
      <c r="E862" s="145"/>
      <c r="F862" s="145"/>
      <c r="G862" s="145"/>
      <c r="H862" s="145"/>
    </row>
    <row r="863" spans="1:8" ht="31.5" x14ac:dyDescent="0.25">
      <c r="A863" s="114" t="str">
        <f t="shared" ref="A863:H863" si="5">A720</f>
        <v>Tgl</v>
      </c>
      <c r="B863" s="114" t="str">
        <f t="shared" si="5"/>
        <v>Pos</v>
      </c>
      <c r="C863" s="115" t="str">
        <f t="shared" si="5"/>
        <v>Kode Perkiraan</v>
      </c>
      <c r="D863" s="115" t="str">
        <f t="shared" si="5"/>
        <v>Akun</v>
      </c>
      <c r="E863" s="114" t="str">
        <f t="shared" si="5"/>
        <v>Keterangan</v>
      </c>
      <c r="F863" s="114" t="str">
        <f t="shared" si="5"/>
        <v>Reff</v>
      </c>
      <c r="G863" s="114" t="str">
        <f t="shared" si="5"/>
        <v>Penerimaan</v>
      </c>
      <c r="H863" s="114" t="str">
        <f t="shared" si="5"/>
        <v>Pengeluaran</v>
      </c>
    </row>
    <row r="864" spans="1:8" ht="16.5" customHeight="1" x14ac:dyDescent="0.25">
      <c r="A864" s="73">
        <v>1</v>
      </c>
      <c r="B864" s="257" t="s">
        <v>17</v>
      </c>
      <c r="C864" s="257">
        <f>IF(B864&gt;0,VLOOKUP(B864,Perkiraan!$A$6:$C$51,2,0),"-")</f>
        <v>110100</v>
      </c>
      <c r="D864" s="325" t="str">
        <f>IF(B864&lt;&gt;"",C864&amp;"-"&amp;COUNTIF($C$5:C864,C864),"")</f>
        <v>110100-7</v>
      </c>
      <c r="E864" s="164" t="s">
        <v>38</v>
      </c>
      <c r="F864" s="164"/>
      <c r="G864" s="165">
        <f>IF(H843&gt;0,H843,0)</f>
        <v>0</v>
      </c>
      <c r="H864" s="165">
        <f>IF(G843&gt;0,G843,0)</f>
        <v>0</v>
      </c>
    </row>
    <row r="865" spans="1:8" ht="16.5" customHeight="1" x14ac:dyDescent="0.3">
      <c r="A865" s="153"/>
      <c r="B865" s="81"/>
      <c r="C865" s="81" t="str">
        <f>IF(B865&gt;0,VLOOKUP(B865,Perkiraan!$A$6:$C$51,2,0),"-")</f>
        <v>-</v>
      </c>
      <c r="D865" s="358" t="str">
        <f>IF(B865&lt;&gt;"",C865&amp;"-"&amp;COUNTIF($C$5:C865,C865),"")</f>
        <v/>
      </c>
      <c r="E865" s="254"/>
      <c r="F865" s="254"/>
      <c r="G865" s="255"/>
      <c r="H865" s="256"/>
    </row>
    <row r="866" spans="1:8" ht="16.5" customHeight="1" x14ac:dyDescent="0.3">
      <c r="A866" s="153"/>
      <c r="B866" s="81"/>
      <c r="C866" s="81" t="str">
        <f>IF(B866&gt;0,VLOOKUP(B866,Perkiraan!$A$6:$C$51,2,0),"-")</f>
        <v>-</v>
      </c>
      <c r="D866" s="358" t="str">
        <f>IF(B866&lt;&gt;"",C866&amp;"-"&amp;COUNTIF($C$5:C866,C866),"")</f>
        <v/>
      </c>
      <c r="E866" s="254"/>
      <c r="F866" s="254"/>
      <c r="G866" s="255"/>
      <c r="H866" s="256"/>
    </row>
    <row r="867" spans="1:8" ht="16.5" customHeight="1" x14ac:dyDescent="0.3">
      <c r="A867" s="153"/>
      <c r="B867" s="81"/>
      <c r="C867" s="81" t="str">
        <f>IF(B867&gt;0,VLOOKUP(B867,Perkiraan!$A$6:$C$51,2,0),"-")</f>
        <v>-</v>
      </c>
      <c r="D867" s="358" t="str">
        <f>IF(B867&lt;&gt;"",C867&amp;"-"&amp;COUNTIF($C$5:C867,C867),"")</f>
        <v/>
      </c>
      <c r="E867" s="254"/>
      <c r="F867" s="254"/>
      <c r="G867" s="255"/>
      <c r="H867" s="256"/>
    </row>
    <row r="868" spans="1:8" ht="16.5" customHeight="1" x14ac:dyDescent="0.3">
      <c r="A868" s="153"/>
      <c r="B868" s="81"/>
      <c r="C868" s="81" t="str">
        <f>IF(B868&gt;0,VLOOKUP(B868,Perkiraan!$A$6:$C$51,2,0),"-")</f>
        <v>-</v>
      </c>
      <c r="D868" s="358" t="str">
        <f>IF(B868&lt;&gt;"",C868&amp;"-"&amp;COUNTIF($C$5:C868,C868),"")</f>
        <v/>
      </c>
      <c r="E868" s="254"/>
      <c r="F868" s="254"/>
      <c r="G868" s="255"/>
      <c r="H868" s="256"/>
    </row>
    <row r="869" spans="1:8" ht="16.5" customHeight="1" x14ac:dyDescent="0.3">
      <c r="A869" s="153"/>
      <c r="B869" s="81"/>
      <c r="C869" s="81" t="str">
        <f>IF(B869&gt;0,VLOOKUP(B869,Perkiraan!$A$6:$C$51,2,0),"-")</f>
        <v>-</v>
      </c>
      <c r="D869" s="358" t="str">
        <f>IF(B869&lt;&gt;"",C869&amp;"-"&amp;COUNTIF($C$5:C869,C869),"")</f>
        <v/>
      </c>
      <c r="E869" s="254"/>
      <c r="F869" s="254"/>
      <c r="G869" s="255"/>
      <c r="H869" s="256"/>
    </row>
    <row r="870" spans="1:8" ht="16.5" customHeight="1" x14ac:dyDescent="0.3">
      <c r="A870" s="153"/>
      <c r="B870" s="81"/>
      <c r="C870" s="81" t="str">
        <f>IF(B870&gt;0,VLOOKUP(B870,Perkiraan!$A$6:$C$51,2,0),"-")</f>
        <v>-</v>
      </c>
      <c r="D870" s="358" t="str">
        <f>IF(B870&lt;&gt;"",C870&amp;"-"&amp;COUNTIF($C$5:C870,C870),"")</f>
        <v/>
      </c>
      <c r="E870" s="254"/>
      <c r="F870" s="254"/>
      <c r="G870" s="255"/>
      <c r="H870" s="256"/>
    </row>
    <row r="871" spans="1:8" ht="16.5" customHeight="1" x14ac:dyDescent="0.3">
      <c r="A871" s="153"/>
      <c r="B871" s="81"/>
      <c r="C871" s="81" t="str">
        <f>IF(B871&gt;0,VLOOKUP(B871,Perkiraan!$A$6:$C$51,2,0),"-")</f>
        <v>-</v>
      </c>
      <c r="D871" s="358" t="str">
        <f>IF(B871&lt;&gt;"",C871&amp;"-"&amp;COUNTIF($C$5:C871,C871),"")</f>
        <v/>
      </c>
      <c r="E871" s="254"/>
      <c r="F871" s="254"/>
      <c r="G871" s="255"/>
      <c r="H871" s="256"/>
    </row>
    <row r="872" spans="1:8" ht="16.5" customHeight="1" x14ac:dyDescent="0.3">
      <c r="A872" s="153"/>
      <c r="B872" s="81"/>
      <c r="C872" s="81" t="str">
        <f>IF(B872&gt;0,VLOOKUP(B872,Perkiraan!$A$6:$C$51,2,0),"-")</f>
        <v>-</v>
      </c>
      <c r="D872" s="358" t="str">
        <f>IF(B872&lt;&gt;"",C872&amp;"-"&amp;COUNTIF($C$5:C872,C872),"")</f>
        <v/>
      </c>
      <c r="E872" s="254"/>
      <c r="F872" s="254"/>
      <c r="G872" s="255"/>
      <c r="H872" s="256"/>
    </row>
    <row r="873" spans="1:8" ht="16.5" customHeight="1" x14ac:dyDescent="0.3">
      <c r="A873" s="153"/>
      <c r="B873" s="81"/>
      <c r="C873" s="81" t="str">
        <f>IF(B873&gt;0,VLOOKUP(B873,Perkiraan!$A$6:$C$51,2,0),"-")</f>
        <v>-</v>
      </c>
      <c r="D873" s="358" t="str">
        <f>IF(B873&lt;&gt;"",C873&amp;"-"&amp;COUNTIF($C$5:C873,C873),"")</f>
        <v/>
      </c>
      <c r="E873" s="254"/>
      <c r="F873" s="254"/>
      <c r="G873" s="255"/>
      <c r="H873" s="256"/>
    </row>
    <row r="874" spans="1:8" ht="16.5" customHeight="1" x14ac:dyDescent="0.3">
      <c r="A874" s="153"/>
      <c r="B874" s="81"/>
      <c r="C874" s="81" t="str">
        <f>IF(B874&gt;0,VLOOKUP(B874,Perkiraan!$A$6:$C$51,2,0),"-")</f>
        <v>-</v>
      </c>
      <c r="D874" s="358" t="str">
        <f>IF(B874&lt;&gt;"",C874&amp;"-"&amp;COUNTIF($C$5:C874,C874),"")</f>
        <v/>
      </c>
      <c r="E874" s="254"/>
      <c r="F874" s="254"/>
      <c r="G874" s="255"/>
      <c r="H874" s="256"/>
    </row>
    <row r="875" spans="1:8" ht="16.5" customHeight="1" x14ac:dyDescent="0.3">
      <c r="A875" s="153"/>
      <c r="B875" s="81"/>
      <c r="C875" s="81" t="str">
        <f>IF(B875&gt;0,VLOOKUP(B875,Perkiraan!$A$6:$C$51,2,0),"-")</f>
        <v>-</v>
      </c>
      <c r="D875" s="358" t="str">
        <f>IF(B875&lt;&gt;"",C875&amp;"-"&amp;COUNTIF($C$5:C875,C875),"")</f>
        <v/>
      </c>
      <c r="E875" s="254"/>
      <c r="F875" s="254"/>
      <c r="G875" s="255"/>
      <c r="H875" s="256"/>
    </row>
    <row r="876" spans="1:8" ht="16.5" customHeight="1" x14ac:dyDescent="0.3">
      <c r="A876" s="153"/>
      <c r="B876" s="81"/>
      <c r="C876" s="81" t="str">
        <f>IF(B876&gt;0,VLOOKUP(B876,Perkiraan!$A$6:$C$51,2,0),"-")</f>
        <v>-</v>
      </c>
      <c r="D876" s="358" t="str">
        <f>IF(B876&lt;&gt;"",C876&amp;"-"&amp;COUNTIF($C$5:C876,C876),"")</f>
        <v/>
      </c>
      <c r="E876" s="254"/>
      <c r="F876" s="254"/>
      <c r="G876" s="255"/>
      <c r="H876" s="256"/>
    </row>
    <row r="877" spans="1:8" ht="16.5" customHeight="1" x14ac:dyDescent="0.3">
      <c r="A877" s="153"/>
      <c r="B877" s="81"/>
      <c r="C877" s="81" t="str">
        <f>IF(B877&gt;0,VLOOKUP(B877,Perkiraan!$A$6:$C$51,2,0),"-")</f>
        <v>-</v>
      </c>
      <c r="D877" s="358" t="str">
        <f>IF(B877&lt;&gt;"",C877&amp;"-"&amp;COUNTIF($C$5:C877,C877),"")</f>
        <v/>
      </c>
      <c r="E877" s="254"/>
      <c r="F877" s="254"/>
      <c r="G877" s="255"/>
      <c r="H877" s="256"/>
    </row>
    <row r="878" spans="1:8" ht="16.5" customHeight="1" x14ac:dyDescent="0.3">
      <c r="A878" s="153"/>
      <c r="B878" s="81"/>
      <c r="C878" s="81" t="str">
        <f>IF(B878&gt;0,VLOOKUP(B878,Perkiraan!$A$6:$C$51,2,0),"-")</f>
        <v>-</v>
      </c>
      <c r="D878" s="358" t="str">
        <f>IF(B878&lt;&gt;"",C878&amp;"-"&amp;COUNTIF($C$5:C878,C878),"")</f>
        <v/>
      </c>
      <c r="E878" s="254"/>
      <c r="F878" s="254"/>
      <c r="G878" s="255"/>
      <c r="H878" s="256"/>
    </row>
    <row r="879" spans="1:8" ht="16.5" customHeight="1" x14ac:dyDescent="0.3">
      <c r="A879" s="153"/>
      <c r="B879" s="81"/>
      <c r="C879" s="81" t="str">
        <f>IF(B879&gt;0,VLOOKUP(B879,Perkiraan!$A$6:$C$51,2,0),"-")</f>
        <v>-</v>
      </c>
      <c r="D879" s="358" t="str">
        <f>IF(B879&lt;&gt;"",C879&amp;"-"&amp;COUNTIF($C$5:C879,C879),"")</f>
        <v/>
      </c>
      <c r="E879" s="254"/>
      <c r="F879" s="254"/>
      <c r="G879" s="255"/>
      <c r="H879" s="256"/>
    </row>
    <row r="880" spans="1:8" ht="16.5" customHeight="1" x14ac:dyDescent="0.3">
      <c r="A880" s="153"/>
      <c r="B880" s="81"/>
      <c r="C880" s="81" t="str">
        <f>IF(B880&gt;0,VLOOKUP(B880,Perkiraan!$A$6:$C$51,2,0),"-")</f>
        <v>-</v>
      </c>
      <c r="D880" s="358" t="str">
        <f>IF(B880&lt;&gt;"",C880&amp;"-"&amp;COUNTIF($C$5:C880,C880),"")</f>
        <v/>
      </c>
      <c r="E880" s="254"/>
      <c r="F880" s="254"/>
      <c r="G880" s="255"/>
      <c r="H880" s="256"/>
    </row>
    <row r="881" spans="1:8" ht="16.5" customHeight="1" x14ac:dyDescent="0.3">
      <c r="A881" s="153"/>
      <c r="B881" s="81"/>
      <c r="C881" s="81" t="str">
        <f>IF(B881&gt;0,VLOOKUP(B881,Perkiraan!$A$6:$C$51,2,0),"-")</f>
        <v>-</v>
      </c>
      <c r="D881" s="358" t="str">
        <f>IF(B881&lt;&gt;"",C881&amp;"-"&amp;COUNTIF($C$5:C881,C881),"")</f>
        <v/>
      </c>
      <c r="E881" s="254"/>
      <c r="F881" s="254"/>
      <c r="G881" s="255"/>
      <c r="H881" s="256"/>
    </row>
    <row r="882" spans="1:8" ht="16.5" customHeight="1" x14ac:dyDescent="0.3">
      <c r="A882" s="153"/>
      <c r="B882" s="81"/>
      <c r="C882" s="81" t="str">
        <f>IF(B882&gt;0,VLOOKUP(B882,Perkiraan!$A$6:$C$51,2,0),"-")</f>
        <v>-</v>
      </c>
      <c r="D882" s="358" t="str">
        <f>IF(B882&lt;&gt;"",C882&amp;"-"&amp;COUNTIF($C$5:C882,C882),"")</f>
        <v/>
      </c>
      <c r="E882" s="254"/>
      <c r="F882" s="254"/>
      <c r="G882" s="255"/>
      <c r="H882" s="256"/>
    </row>
    <row r="883" spans="1:8" ht="16.5" customHeight="1" x14ac:dyDescent="0.3">
      <c r="A883" s="153"/>
      <c r="B883" s="81"/>
      <c r="C883" s="81" t="str">
        <f>IF(B883&gt;0,VLOOKUP(B883,Perkiraan!$A$6:$C$51,2,0),"-")</f>
        <v>-</v>
      </c>
      <c r="D883" s="358" t="str">
        <f>IF(B883&lt;&gt;"",C883&amp;"-"&amp;COUNTIF($C$5:C883,C883),"")</f>
        <v/>
      </c>
      <c r="E883" s="254"/>
      <c r="F883" s="254"/>
      <c r="G883" s="255"/>
      <c r="H883" s="256"/>
    </row>
    <row r="884" spans="1:8" ht="16.5" customHeight="1" x14ac:dyDescent="0.3">
      <c r="A884" s="153"/>
      <c r="B884" s="81"/>
      <c r="C884" s="81" t="str">
        <f>IF(B884&gt;0,VLOOKUP(B884,Perkiraan!$A$6:$C$51,2,0),"-")</f>
        <v>-</v>
      </c>
      <c r="D884" s="358" t="str">
        <f>IF(B884&lt;&gt;"",C884&amp;"-"&amp;COUNTIF($C$5:C884,C884),"")</f>
        <v/>
      </c>
      <c r="E884" s="254"/>
      <c r="F884" s="254"/>
      <c r="G884" s="255"/>
      <c r="H884" s="256"/>
    </row>
    <row r="885" spans="1:8" ht="16.5" customHeight="1" x14ac:dyDescent="0.3">
      <c r="A885" s="153"/>
      <c r="B885" s="81"/>
      <c r="C885" s="81" t="str">
        <f>IF(B885&gt;0,VLOOKUP(B885,Perkiraan!$A$6:$C$51,2,0),"-")</f>
        <v>-</v>
      </c>
      <c r="D885" s="358" t="str">
        <f>IF(B885&lt;&gt;"",C885&amp;"-"&amp;COUNTIF($C$5:C885,C885),"")</f>
        <v/>
      </c>
      <c r="E885" s="254"/>
      <c r="F885" s="254"/>
      <c r="G885" s="255"/>
      <c r="H885" s="256"/>
    </row>
    <row r="886" spans="1:8" ht="16.5" customHeight="1" x14ac:dyDescent="0.3">
      <c r="A886" s="153"/>
      <c r="B886" s="81"/>
      <c r="C886" s="81" t="str">
        <f>IF(B886&gt;0,VLOOKUP(B886,Perkiraan!$A$6:$C$51,2,0),"-")</f>
        <v>-</v>
      </c>
      <c r="D886" s="358" t="str">
        <f>IF(B886&lt;&gt;"",C886&amp;"-"&amp;COUNTIF($C$5:C886,C886),"")</f>
        <v/>
      </c>
      <c r="E886" s="254"/>
      <c r="F886" s="254"/>
      <c r="G886" s="255"/>
      <c r="H886" s="256"/>
    </row>
    <row r="887" spans="1:8" ht="16.5" customHeight="1" x14ac:dyDescent="0.3">
      <c r="A887" s="153"/>
      <c r="B887" s="81"/>
      <c r="C887" s="81" t="str">
        <f>IF(B887&gt;0,VLOOKUP(B887,Perkiraan!$A$6:$C$51,2,0),"-")</f>
        <v>-</v>
      </c>
      <c r="D887" s="358" t="str">
        <f>IF(B887&lt;&gt;"",C887&amp;"-"&amp;COUNTIF($C$5:C887,C887),"")</f>
        <v/>
      </c>
      <c r="E887" s="254"/>
      <c r="F887" s="254"/>
      <c r="G887" s="255"/>
      <c r="H887" s="256"/>
    </row>
    <row r="888" spans="1:8" ht="16.5" customHeight="1" x14ac:dyDescent="0.3">
      <c r="A888" s="153"/>
      <c r="B888" s="81"/>
      <c r="C888" s="81" t="str">
        <f>IF(B888&gt;0,VLOOKUP(B888,Perkiraan!$A$6:$C$51,2,0),"-")</f>
        <v>-</v>
      </c>
      <c r="D888" s="358" t="str">
        <f>IF(B888&lt;&gt;"",C888&amp;"-"&amp;COUNTIF($C$5:C888,C888),"")</f>
        <v/>
      </c>
      <c r="E888" s="254"/>
      <c r="F888" s="254"/>
      <c r="G888" s="255"/>
      <c r="H888" s="256"/>
    </row>
    <row r="889" spans="1:8" ht="16.5" customHeight="1" x14ac:dyDescent="0.3">
      <c r="A889" s="153"/>
      <c r="B889" s="81"/>
      <c r="C889" s="81" t="str">
        <f>IF(B889&gt;0,VLOOKUP(B889,Perkiraan!$A$6:$C$51,2,0),"-")</f>
        <v>-</v>
      </c>
      <c r="D889" s="358" t="str">
        <f>IF(B889&lt;&gt;"",C889&amp;"-"&amp;COUNTIF($C$5:C889,C889),"")</f>
        <v/>
      </c>
      <c r="E889" s="254"/>
      <c r="F889" s="254"/>
      <c r="G889" s="255"/>
      <c r="H889" s="256"/>
    </row>
    <row r="890" spans="1:8" ht="16.5" customHeight="1" x14ac:dyDescent="0.3">
      <c r="A890" s="153"/>
      <c r="B890" s="81"/>
      <c r="C890" s="81" t="str">
        <f>IF(B890&gt;0,VLOOKUP(B890,Perkiraan!$A$6:$C$51,2,0),"-")</f>
        <v>-</v>
      </c>
      <c r="D890" s="358" t="str">
        <f>IF(B890&lt;&gt;"",C890&amp;"-"&amp;COUNTIF($C$5:C890,C890),"")</f>
        <v/>
      </c>
      <c r="E890" s="254"/>
      <c r="F890" s="254"/>
      <c r="G890" s="255"/>
      <c r="H890" s="256"/>
    </row>
    <row r="891" spans="1:8" ht="16.5" customHeight="1" x14ac:dyDescent="0.3">
      <c r="A891" s="153"/>
      <c r="B891" s="81"/>
      <c r="C891" s="81" t="str">
        <f>IF(B891&gt;0,VLOOKUP(B891,Perkiraan!$A$6:$C$51,2,0),"-")</f>
        <v>-</v>
      </c>
      <c r="D891" s="358" t="str">
        <f>IF(B891&lt;&gt;"",C891&amp;"-"&amp;COUNTIF($C$5:C891,C891),"")</f>
        <v/>
      </c>
      <c r="E891" s="254"/>
      <c r="F891" s="254"/>
      <c r="G891" s="255"/>
      <c r="H891" s="256"/>
    </row>
    <row r="892" spans="1:8" ht="16.5" customHeight="1" x14ac:dyDescent="0.3">
      <c r="A892" s="153"/>
      <c r="B892" s="81"/>
      <c r="C892" s="81" t="str">
        <f>IF(B892&gt;0,VLOOKUP(B892,Perkiraan!$A$6:$C$51,2,0),"-")</f>
        <v>-</v>
      </c>
      <c r="D892" s="358" t="str">
        <f>IF(B892&lt;&gt;"",C892&amp;"-"&amp;COUNTIF($C$5:C892,C892),"")</f>
        <v/>
      </c>
      <c r="E892" s="254"/>
      <c r="F892" s="254"/>
      <c r="G892" s="255"/>
      <c r="H892" s="256"/>
    </row>
    <row r="893" spans="1:8" ht="16.5" customHeight="1" x14ac:dyDescent="0.3">
      <c r="A893" s="153"/>
      <c r="B893" s="81"/>
      <c r="C893" s="81" t="str">
        <f>IF(B893&gt;0,VLOOKUP(B893,Perkiraan!$A$6:$C$51,2,0),"-")</f>
        <v>-</v>
      </c>
      <c r="D893" s="358" t="str">
        <f>IF(B893&lt;&gt;"",C893&amp;"-"&amp;COUNTIF($C$5:C893,C893),"")</f>
        <v/>
      </c>
      <c r="E893" s="254"/>
      <c r="F893" s="254"/>
      <c r="G893" s="255"/>
      <c r="H893" s="256"/>
    </row>
    <row r="894" spans="1:8" ht="16.5" customHeight="1" x14ac:dyDescent="0.3">
      <c r="A894" s="153"/>
      <c r="B894" s="81"/>
      <c r="C894" s="81" t="str">
        <f>IF(B894&gt;0,VLOOKUP(B894,Perkiraan!$A$6:$C$51,2,0),"-")</f>
        <v>-</v>
      </c>
      <c r="D894" s="358" t="str">
        <f>IF(B894&lt;&gt;"",C894&amp;"-"&amp;COUNTIF($C$5:C894,C894),"")</f>
        <v/>
      </c>
      <c r="E894" s="254"/>
      <c r="F894" s="254"/>
      <c r="G894" s="255"/>
      <c r="H894" s="256"/>
    </row>
    <row r="895" spans="1:8" ht="16.5" customHeight="1" x14ac:dyDescent="0.3">
      <c r="A895" s="153"/>
      <c r="B895" s="81"/>
      <c r="C895" s="81" t="str">
        <f>IF(B895&gt;0,VLOOKUP(B895,Perkiraan!$A$6:$C$51,2,0),"-")</f>
        <v>-</v>
      </c>
      <c r="D895" s="358" t="str">
        <f>IF(B895&lt;&gt;"",C895&amp;"-"&amp;COUNTIF($C$5:C895,C895),"")</f>
        <v/>
      </c>
      <c r="E895" s="254"/>
      <c r="F895" s="254"/>
      <c r="G895" s="255"/>
      <c r="H895" s="256"/>
    </row>
    <row r="896" spans="1:8" ht="16.5" customHeight="1" x14ac:dyDescent="0.3">
      <c r="A896" s="153"/>
      <c r="B896" s="81"/>
      <c r="C896" s="81" t="str">
        <f>IF(B896&gt;0,VLOOKUP(B896,Perkiraan!$A$6:$C$51,2,0),"-")</f>
        <v>-</v>
      </c>
      <c r="D896" s="358" t="str">
        <f>IF(B896&lt;&gt;"",C896&amp;"-"&amp;COUNTIF($C$5:C896,C896),"")</f>
        <v/>
      </c>
      <c r="E896" s="254"/>
      <c r="F896" s="254"/>
      <c r="G896" s="255"/>
      <c r="H896" s="256"/>
    </row>
    <row r="897" spans="1:8" ht="16.5" customHeight="1" x14ac:dyDescent="0.3">
      <c r="A897" s="153"/>
      <c r="B897" s="81"/>
      <c r="C897" s="81" t="str">
        <f>IF(B897&gt;0,VLOOKUP(B897,Perkiraan!$A$6:$C$51,2,0),"-")</f>
        <v>-</v>
      </c>
      <c r="D897" s="358" t="str">
        <f>IF(B897&lt;&gt;"",C897&amp;"-"&amp;COUNTIF($C$5:C897,C897),"")</f>
        <v/>
      </c>
      <c r="E897" s="254"/>
      <c r="F897" s="254"/>
      <c r="G897" s="255"/>
      <c r="H897" s="256"/>
    </row>
    <row r="898" spans="1:8" ht="16.5" customHeight="1" x14ac:dyDescent="0.3">
      <c r="A898" s="153"/>
      <c r="B898" s="81"/>
      <c r="C898" s="81" t="str">
        <f>IF(B898&gt;0,VLOOKUP(B898,Perkiraan!$A$6:$C$51,2,0),"-")</f>
        <v>-</v>
      </c>
      <c r="D898" s="358" t="str">
        <f>IF(B898&lt;&gt;"",C898&amp;"-"&amp;COUNTIF($C$5:C898,C898),"")</f>
        <v/>
      </c>
      <c r="E898" s="254"/>
      <c r="F898" s="254"/>
      <c r="G898" s="255"/>
      <c r="H898" s="256"/>
    </row>
    <row r="899" spans="1:8" ht="16.5" customHeight="1" x14ac:dyDescent="0.3">
      <c r="A899" s="153"/>
      <c r="B899" s="81"/>
      <c r="C899" s="81" t="str">
        <f>IF(B899&gt;0,VLOOKUP(B899,Perkiraan!$A$6:$C$51,2,0),"-")</f>
        <v>-</v>
      </c>
      <c r="D899" s="358" t="str">
        <f>IF(B899&lt;&gt;"",C899&amp;"-"&amp;COUNTIF($C$5:C899,C899),"")</f>
        <v/>
      </c>
      <c r="E899" s="254"/>
      <c r="F899" s="254"/>
      <c r="G899" s="255"/>
      <c r="H899" s="256"/>
    </row>
    <row r="900" spans="1:8" ht="16.5" customHeight="1" x14ac:dyDescent="0.3">
      <c r="A900" s="153"/>
      <c r="B900" s="81"/>
      <c r="C900" s="81" t="str">
        <f>IF(B900&gt;0,VLOOKUP(B900,Perkiraan!$A$6:$C$51,2,0),"-")</f>
        <v>-</v>
      </c>
      <c r="D900" s="358" t="str">
        <f>IF(B900&lt;&gt;"",C900&amp;"-"&amp;COUNTIF($C$5:C900,C900),"")</f>
        <v/>
      </c>
      <c r="E900" s="254"/>
      <c r="F900" s="254"/>
      <c r="G900" s="255"/>
      <c r="H900" s="256"/>
    </row>
    <row r="901" spans="1:8" ht="16.5" customHeight="1" x14ac:dyDescent="0.3">
      <c r="A901" s="153"/>
      <c r="B901" s="81"/>
      <c r="C901" s="81" t="str">
        <f>IF(B901&gt;0,VLOOKUP(B901,Perkiraan!$A$6:$C$51,2,0),"-")</f>
        <v>-</v>
      </c>
      <c r="D901" s="358" t="str">
        <f>IF(B901&lt;&gt;"",C901&amp;"-"&amp;COUNTIF($C$5:C901,C901),"")</f>
        <v/>
      </c>
      <c r="E901" s="254"/>
      <c r="F901" s="254"/>
      <c r="G901" s="255"/>
      <c r="H901" s="256"/>
    </row>
    <row r="902" spans="1:8" ht="16.5" customHeight="1" x14ac:dyDescent="0.3">
      <c r="A902" s="153"/>
      <c r="B902" s="81"/>
      <c r="C902" s="81" t="str">
        <f>IF(B902&gt;0,VLOOKUP(B902,Perkiraan!$A$6:$C$51,2,0),"-")</f>
        <v>-</v>
      </c>
      <c r="D902" s="358" t="str">
        <f>IF(B902&lt;&gt;"",C902&amp;"-"&amp;COUNTIF($C$5:C902,C902),"")</f>
        <v/>
      </c>
      <c r="E902" s="254"/>
      <c r="F902" s="254"/>
      <c r="G902" s="255"/>
      <c r="H902" s="256"/>
    </row>
    <row r="903" spans="1:8" ht="16.5" customHeight="1" x14ac:dyDescent="0.3">
      <c r="A903" s="153"/>
      <c r="B903" s="81"/>
      <c r="C903" s="81" t="str">
        <f>IF(B903&gt;0,VLOOKUP(B903,Perkiraan!$A$6:$C$51,2,0),"-")</f>
        <v>-</v>
      </c>
      <c r="D903" s="358" t="str">
        <f>IF(B903&lt;&gt;"",C903&amp;"-"&amp;COUNTIF($C$5:C903,C903),"")</f>
        <v/>
      </c>
      <c r="E903" s="254"/>
      <c r="F903" s="254"/>
      <c r="G903" s="255"/>
      <c r="H903" s="256"/>
    </row>
    <row r="904" spans="1:8" ht="16.5" customHeight="1" x14ac:dyDescent="0.3">
      <c r="A904" s="153"/>
      <c r="B904" s="81"/>
      <c r="C904" s="81" t="str">
        <f>IF(B904&gt;0,VLOOKUP(B904,Perkiraan!$A$6:$C$51,2,0),"-")</f>
        <v>-</v>
      </c>
      <c r="D904" s="358" t="str">
        <f>IF(B904&lt;&gt;"",C904&amp;"-"&amp;COUNTIF($C$5:C904,C904),"")</f>
        <v/>
      </c>
      <c r="E904" s="254"/>
      <c r="F904" s="254"/>
      <c r="G904" s="255"/>
      <c r="H904" s="256"/>
    </row>
    <row r="905" spans="1:8" ht="16.5" customHeight="1" x14ac:dyDescent="0.3">
      <c r="A905" s="153"/>
      <c r="B905" s="81"/>
      <c r="C905" s="81" t="str">
        <f>IF(B905&gt;0,VLOOKUP(B905,Perkiraan!$A$6:$C$51,2,0),"-")</f>
        <v>-</v>
      </c>
      <c r="D905" s="358" t="str">
        <f>IF(B905&lt;&gt;"",C905&amp;"-"&amp;COUNTIF($C$5:C905,C905),"")</f>
        <v/>
      </c>
      <c r="E905" s="254"/>
      <c r="F905" s="254"/>
      <c r="G905" s="255"/>
      <c r="H905" s="256"/>
    </row>
    <row r="906" spans="1:8" ht="16.5" customHeight="1" x14ac:dyDescent="0.3">
      <c r="A906" s="153"/>
      <c r="B906" s="81"/>
      <c r="C906" s="81" t="str">
        <f>IF(B906&gt;0,VLOOKUP(B906,Perkiraan!$A$6:$C$51,2,0),"-")</f>
        <v>-</v>
      </c>
      <c r="D906" s="358" t="str">
        <f>IF(B906&lt;&gt;"",C906&amp;"-"&amp;COUNTIF($C$5:C906,C906),"")</f>
        <v/>
      </c>
      <c r="E906" s="254"/>
      <c r="F906" s="254"/>
      <c r="G906" s="255"/>
      <c r="H906" s="256"/>
    </row>
    <row r="907" spans="1:8" ht="16.5" customHeight="1" x14ac:dyDescent="0.3">
      <c r="A907" s="153"/>
      <c r="B907" s="81"/>
      <c r="C907" s="81" t="str">
        <f>IF(B907&gt;0,VLOOKUP(B907,Perkiraan!$A$6:$C$51,2,0),"-")</f>
        <v>-</v>
      </c>
      <c r="D907" s="358" t="str">
        <f>IF(B907&lt;&gt;"",C907&amp;"-"&amp;COUNTIF($C$5:C907,C907),"")</f>
        <v/>
      </c>
      <c r="E907" s="254"/>
      <c r="F907" s="254"/>
      <c r="G907" s="255"/>
      <c r="H907" s="256"/>
    </row>
    <row r="908" spans="1:8" ht="16.5" customHeight="1" x14ac:dyDescent="0.3">
      <c r="A908" s="153"/>
      <c r="B908" s="81"/>
      <c r="C908" s="81" t="str">
        <f>IF(B908&gt;0,VLOOKUP(B908,Perkiraan!$A$6:$C$51,2,0),"-")</f>
        <v>-</v>
      </c>
      <c r="D908" s="358" t="str">
        <f>IF(B908&lt;&gt;"",C908&amp;"-"&amp;COUNTIF($C$5:C908,C908),"")</f>
        <v/>
      </c>
      <c r="E908" s="254"/>
      <c r="F908" s="254"/>
      <c r="G908" s="255"/>
      <c r="H908" s="256"/>
    </row>
    <row r="909" spans="1:8" ht="16.5" customHeight="1" x14ac:dyDescent="0.3">
      <c r="A909" s="153"/>
      <c r="B909" s="81"/>
      <c r="C909" s="81" t="str">
        <f>IF(B909&gt;0,VLOOKUP(B909,Perkiraan!$A$6:$C$51,2,0),"-")</f>
        <v>-</v>
      </c>
      <c r="D909" s="358" t="str">
        <f>IF(B909&lt;&gt;"",C909&amp;"-"&amp;COUNTIF($C$5:C909,C909),"")</f>
        <v/>
      </c>
      <c r="E909" s="254"/>
      <c r="F909" s="254"/>
      <c r="G909" s="255"/>
      <c r="H909" s="256"/>
    </row>
    <row r="910" spans="1:8" ht="16.5" customHeight="1" x14ac:dyDescent="0.3">
      <c r="A910" s="153"/>
      <c r="B910" s="81"/>
      <c r="C910" s="81" t="str">
        <f>IF(B910&gt;0,VLOOKUP(B910,Perkiraan!$A$6:$C$51,2,0),"-")</f>
        <v>-</v>
      </c>
      <c r="D910" s="358" t="str">
        <f>IF(B910&lt;&gt;"",C910&amp;"-"&amp;COUNTIF($C$5:C910,C910),"")</f>
        <v/>
      </c>
      <c r="E910" s="254"/>
      <c r="F910" s="254"/>
      <c r="G910" s="255"/>
      <c r="H910" s="256"/>
    </row>
    <row r="911" spans="1:8" ht="16.5" customHeight="1" x14ac:dyDescent="0.3">
      <c r="A911" s="153"/>
      <c r="B911" s="81"/>
      <c r="C911" s="81" t="str">
        <f>IF(B911&gt;0,VLOOKUP(B911,Perkiraan!$A$6:$C$51,2,0),"-")</f>
        <v>-</v>
      </c>
      <c r="D911" s="358" t="str">
        <f>IF(B911&lt;&gt;"",C911&amp;"-"&amp;COUNTIF($C$5:C911,C911),"")</f>
        <v/>
      </c>
      <c r="E911" s="254"/>
      <c r="F911" s="254"/>
      <c r="G911" s="255"/>
      <c r="H911" s="256"/>
    </row>
    <row r="912" spans="1:8" ht="16.5" customHeight="1" x14ac:dyDescent="0.3">
      <c r="A912" s="153"/>
      <c r="B912" s="81"/>
      <c r="C912" s="81" t="str">
        <f>IF(B912&gt;0,VLOOKUP(B912,Perkiraan!$A$6:$C$51,2,0),"-")</f>
        <v>-</v>
      </c>
      <c r="D912" s="358" t="str">
        <f>IF(B912&lt;&gt;"",C912&amp;"-"&amp;COUNTIF($C$5:C912,C912),"")</f>
        <v/>
      </c>
      <c r="E912" s="254"/>
      <c r="F912" s="254"/>
      <c r="G912" s="255"/>
      <c r="H912" s="256"/>
    </row>
    <row r="913" spans="1:8" ht="16.5" customHeight="1" x14ac:dyDescent="0.3">
      <c r="A913" s="153"/>
      <c r="B913" s="81"/>
      <c r="C913" s="81" t="str">
        <f>IF(B913&gt;0,VLOOKUP(B913,Perkiraan!$A$6:$C$51,2,0),"-")</f>
        <v>-</v>
      </c>
      <c r="D913" s="358" t="str">
        <f>IF(B913&lt;&gt;"",C913&amp;"-"&amp;COUNTIF($C$5:C913,C913),"")</f>
        <v/>
      </c>
      <c r="E913" s="254"/>
      <c r="F913" s="254"/>
      <c r="G913" s="255"/>
      <c r="H913" s="256"/>
    </row>
    <row r="914" spans="1:8" ht="16.5" customHeight="1" x14ac:dyDescent="0.3">
      <c r="A914" s="153"/>
      <c r="B914" s="81"/>
      <c r="C914" s="81" t="str">
        <f>IF(B914&gt;0,VLOOKUP(B914,Perkiraan!$A$6:$C$51,2,0),"-")</f>
        <v>-</v>
      </c>
      <c r="D914" s="358" t="str">
        <f>IF(B914&lt;&gt;"",C914&amp;"-"&amp;COUNTIF($C$5:C914,C914),"")</f>
        <v/>
      </c>
      <c r="E914" s="254"/>
      <c r="F914" s="254"/>
      <c r="G914" s="255"/>
      <c r="H914" s="256"/>
    </row>
    <row r="915" spans="1:8" ht="16.5" customHeight="1" x14ac:dyDescent="0.3">
      <c r="A915" s="153"/>
      <c r="B915" s="81"/>
      <c r="C915" s="81" t="str">
        <f>IF(B915&gt;0,VLOOKUP(B915,Perkiraan!$A$6:$C$51,2,0),"-")</f>
        <v>-</v>
      </c>
      <c r="D915" s="358" t="str">
        <f>IF(B915&lt;&gt;"",C915&amp;"-"&amp;COUNTIF($C$5:C915,C915),"")</f>
        <v/>
      </c>
      <c r="E915" s="254"/>
      <c r="F915" s="254"/>
      <c r="G915" s="255"/>
      <c r="H915" s="256"/>
    </row>
    <row r="916" spans="1:8" ht="16.5" customHeight="1" x14ac:dyDescent="0.3">
      <c r="A916" s="153"/>
      <c r="B916" s="81"/>
      <c r="C916" s="81" t="str">
        <f>IF(B916&gt;0,VLOOKUP(B916,Perkiraan!$A$6:$C$51,2,0),"-")</f>
        <v>-</v>
      </c>
      <c r="D916" s="358" t="str">
        <f>IF(B916&lt;&gt;"",C916&amp;"-"&amp;COUNTIF($C$5:C916,C916),"")</f>
        <v/>
      </c>
      <c r="E916" s="254"/>
      <c r="F916" s="254"/>
      <c r="G916" s="255"/>
      <c r="H916" s="256"/>
    </row>
    <row r="917" spans="1:8" ht="16.5" customHeight="1" x14ac:dyDescent="0.3">
      <c r="A917" s="153"/>
      <c r="B917" s="81"/>
      <c r="C917" s="81" t="str">
        <f>IF(B917&gt;0,VLOOKUP(B917,Perkiraan!$A$6:$C$51,2,0),"-")</f>
        <v>-</v>
      </c>
      <c r="D917" s="358" t="str">
        <f>IF(B917&lt;&gt;"",C917&amp;"-"&amp;COUNTIF($C$5:C917,C917),"")</f>
        <v/>
      </c>
      <c r="E917" s="254"/>
      <c r="F917" s="254"/>
      <c r="G917" s="255"/>
      <c r="H917" s="256"/>
    </row>
    <row r="918" spans="1:8" ht="16.5" customHeight="1" x14ac:dyDescent="0.3">
      <c r="A918" s="153"/>
      <c r="B918" s="81"/>
      <c r="C918" s="81" t="str">
        <f>IF(B918&gt;0,VLOOKUP(B918,Perkiraan!$A$6:$C$51,2,0),"-")</f>
        <v>-</v>
      </c>
      <c r="D918" s="358" t="str">
        <f>IF(B918&lt;&gt;"",C918&amp;"-"&amp;COUNTIF($C$5:C918,C918),"")</f>
        <v/>
      </c>
      <c r="E918" s="254"/>
      <c r="F918" s="254"/>
      <c r="G918" s="255"/>
      <c r="H918" s="256"/>
    </row>
    <row r="919" spans="1:8" ht="16.5" customHeight="1" x14ac:dyDescent="0.3">
      <c r="A919" s="153"/>
      <c r="B919" s="81"/>
      <c r="C919" s="81" t="str">
        <f>IF(B919&gt;0,VLOOKUP(B919,Perkiraan!$A$6:$C$51,2,0),"-")</f>
        <v>-</v>
      </c>
      <c r="D919" s="358" t="str">
        <f>IF(B919&lt;&gt;"",C919&amp;"-"&amp;COUNTIF($C$5:C919,C919),"")</f>
        <v/>
      </c>
      <c r="E919" s="254"/>
      <c r="F919" s="254"/>
      <c r="G919" s="255"/>
      <c r="H919" s="256"/>
    </row>
    <row r="920" spans="1:8" ht="16.5" customHeight="1" x14ac:dyDescent="0.3">
      <c r="A920" s="153"/>
      <c r="B920" s="81"/>
      <c r="C920" s="81" t="str">
        <f>IF(B920&gt;0,VLOOKUP(B920,Perkiraan!$A$6:$C$51,2,0),"-")</f>
        <v>-</v>
      </c>
      <c r="D920" s="358" t="str">
        <f>IF(B920&lt;&gt;"",C920&amp;"-"&amp;COUNTIF($C$5:C920,C920),"")</f>
        <v/>
      </c>
      <c r="E920" s="254"/>
      <c r="F920" s="254"/>
      <c r="G920" s="255"/>
      <c r="H920" s="256"/>
    </row>
    <row r="921" spans="1:8" ht="16.5" customHeight="1" x14ac:dyDescent="0.3">
      <c r="A921" s="153"/>
      <c r="B921" s="81"/>
      <c r="C921" s="81" t="str">
        <f>IF(B921&gt;0,VLOOKUP(B921,Perkiraan!$A$6:$C$51,2,0),"-")</f>
        <v>-</v>
      </c>
      <c r="D921" s="358" t="str">
        <f>IF(B921&lt;&gt;"",C921&amp;"-"&amp;COUNTIF($C$5:C921,C921),"")</f>
        <v/>
      </c>
      <c r="E921" s="254"/>
      <c r="F921" s="254"/>
      <c r="G921" s="255"/>
      <c r="H921" s="256"/>
    </row>
    <row r="922" spans="1:8" ht="16.5" customHeight="1" x14ac:dyDescent="0.3">
      <c r="A922" s="153"/>
      <c r="B922" s="81"/>
      <c r="C922" s="81" t="str">
        <f>IF(B922&gt;0,VLOOKUP(B922,Perkiraan!$A$6:$C$51,2,0),"-")</f>
        <v>-</v>
      </c>
      <c r="D922" s="358" t="str">
        <f>IF(B922&lt;&gt;"",C922&amp;"-"&amp;COUNTIF($C$5:C922,C922),"")</f>
        <v/>
      </c>
      <c r="E922" s="254"/>
      <c r="F922" s="254"/>
      <c r="G922" s="255"/>
      <c r="H922" s="256"/>
    </row>
    <row r="923" spans="1:8" ht="16.5" customHeight="1" x14ac:dyDescent="0.3">
      <c r="A923" s="153"/>
      <c r="B923" s="81"/>
      <c r="C923" s="81" t="str">
        <f>IF(B923&gt;0,VLOOKUP(B923,Perkiraan!$A$6:$C$51,2,0),"-")</f>
        <v>-</v>
      </c>
      <c r="D923" s="358" t="str">
        <f>IF(B923&lt;&gt;"",C923&amp;"-"&amp;COUNTIF($C$5:C923,C923),"")</f>
        <v/>
      </c>
      <c r="E923" s="254"/>
      <c r="F923" s="254"/>
      <c r="G923" s="255"/>
      <c r="H923" s="256"/>
    </row>
    <row r="924" spans="1:8" ht="16.5" customHeight="1" x14ac:dyDescent="0.3">
      <c r="A924" s="153"/>
      <c r="B924" s="81"/>
      <c r="C924" s="81" t="str">
        <f>IF(B924&gt;0,VLOOKUP(B924,Perkiraan!$A$6:$C$51,2,0),"-")</f>
        <v>-</v>
      </c>
      <c r="D924" s="358" t="str">
        <f>IF(B924&lt;&gt;"",C924&amp;"-"&amp;COUNTIF($C$5:C924,C924),"")</f>
        <v/>
      </c>
      <c r="E924" s="254"/>
      <c r="F924" s="254"/>
      <c r="G924" s="255"/>
      <c r="H924" s="256"/>
    </row>
    <row r="925" spans="1:8" ht="16.5" customHeight="1" x14ac:dyDescent="0.3">
      <c r="A925" s="153"/>
      <c r="B925" s="81"/>
      <c r="C925" s="81" t="str">
        <f>IF(B925&gt;0,VLOOKUP(B925,Perkiraan!$A$6:$C$51,2,0),"-")</f>
        <v>-</v>
      </c>
      <c r="D925" s="358" t="str">
        <f>IF(B925&lt;&gt;"",C925&amp;"-"&amp;COUNTIF($C$5:C925,C925),"")</f>
        <v/>
      </c>
      <c r="E925" s="254"/>
      <c r="F925" s="254"/>
      <c r="G925" s="255"/>
      <c r="H925" s="256"/>
    </row>
    <row r="926" spans="1:8" ht="16.5" customHeight="1" x14ac:dyDescent="0.3">
      <c r="A926" s="153"/>
      <c r="B926" s="81"/>
      <c r="C926" s="81" t="str">
        <f>IF(B926&gt;0,VLOOKUP(B926,Perkiraan!$A$6:$C$51,2,0),"-")</f>
        <v>-</v>
      </c>
      <c r="D926" s="358" t="str">
        <f>IF(B926&lt;&gt;"",C926&amp;"-"&amp;COUNTIF($C$5:C926,C926),"")</f>
        <v/>
      </c>
      <c r="E926" s="254"/>
      <c r="F926" s="254"/>
      <c r="G926" s="255"/>
      <c r="H926" s="256"/>
    </row>
    <row r="927" spans="1:8" ht="16.5" customHeight="1" x14ac:dyDescent="0.3">
      <c r="A927" s="153"/>
      <c r="B927" s="81"/>
      <c r="C927" s="81" t="str">
        <f>IF(B927&gt;0,VLOOKUP(B927,Perkiraan!$A$6:$C$51,2,0),"-")</f>
        <v>-</v>
      </c>
      <c r="D927" s="358" t="str">
        <f>IF(B927&lt;&gt;"",C927&amp;"-"&amp;COUNTIF($C$5:C927,C927),"")</f>
        <v/>
      </c>
      <c r="E927" s="254"/>
      <c r="F927" s="254"/>
      <c r="G927" s="255"/>
      <c r="H927" s="256"/>
    </row>
    <row r="928" spans="1:8" ht="16.5" customHeight="1" x14ac:dyDescent="0.3">
      <c r="A928" s="153"/>
      <c r="B928" s="81"/>
      <c r="C928" s="81" t="str">
        <f>IF(B928&gt;0,VLOOKUP(B928,Perkiraan!$A$6:$C$51,2,0),"-")</f>
        <v>-</v>
      </c>
      <c r="D928" s="358" t="str">
        <f>IF(B928&lt;&gt;"",C928&amp;"-"&amp;COUNTIF($C$5:C928,C928),"")</f>
        <v/>
      </c>
      <c r="E928" s="254"/>
      <c r="F928" s="254"/>
      <c r="G928" s="255"/>
      <c r="H928" s="256"/>
    </row>
    <row r="929" spans="1:8" ht="16.5" customHeight="1" x14ac:dyDescent="0.3">
      <c r="A929" s="153"/>
      <c r="B929" s="81"/>
      <c r="C929" s="81" t="str">
        <f>IF(B929&gt;0,VLOOKUP(B929,Perkiraan!$A$6:$C$51,2,0),"-")</f>
        <v>-</v>
      </c>
      <c r="D929" s="358" t="str">
        <f>IF(B929&lt;&gt;"",C929&amp;"-"&amp;COUNTIF($C$5:C929,C929),"")</f>
        <v/>
      </c>
      <c r="E929" s="254"/>
      <c r="F929" s="254"/>
      <c r="G929" s="255"/>
      <c r="H929" s="256"/>
    </row>
    <row r="930" spans="1:8" ht="16.5" customHeight="1" x14ac:dyDescent="0.3">
      <c r="A930" s="153"/>
      <c r="B930" s="81"/>
      <c r="C930" s="81" t="str">
        <f>IF(B930&gt;0,VLOOKUP(B930,Perkiraan!$A$6:$C$51,2,0),"-")</f>
        <v>-</v>
      </c>
      <c r="D930" s="358" t="str">
        <f>IF(B930&lt;&gt;"",C930&amp;"-"&amp;COUNTIF($C$5:C930,C930),"")</f>
        <v/>
      </c>
      <c r="E930" s="254"/>
      <c r="F930" s="254"/>
      <c r="G930" s="255"/>
      <c r="H930" s="256"/>
    </row>
    <row r="931" spans="1:8" ht="16.5" customHeight="1" x14ac:dyDescent="0.3">
      <c r="A931" s="153"/>
      <c r="B931" s="81"/>
      <c r="C931" s="81" t="str">
        <f>IF(B931&gt;0,VLOOKUP(B931,Perkiraan!$A$6:$C$51,2,0),"-")</f>
        <v>-</v>
      </c>
      <c r="D931" s="358" t="str">
        <f>IF(B931&lt;&gt;"",C931&amp;"-"&amp;COUNTIF($C$5:C931,C931),"")</f>
        <v/>
      </c>
      <c r="E931" s="254"/>
      <c r="F931" s="254"/>
      <c r="G931" s="255"/>
      <c r="H931" s="256"/>
    </row>
    <row r="932" spans="1:8" ht="16.5" customHeight="1" x14ac:dyDescent="0.3">
      <c r="A932" s="153"/>
      <c r="B932" s="81"/>
      <c r="C932" s="81" t="str">
        <f>IF(B932&gt;0,VLOOKUP(B932,Perkiraan!$A$6:$C$51,2,0),"-")</f>
        <v>-</v>
      </c>
      <c r="D932" s="358" t="str">
        <f>IF(B932&lt;&gt;"",C932&amp;"-"&amp;COUNTIF($C$5:C932,C932),"")</f>
        <v/>
      </c>
      <c r="E932" s="254"/>
      <c r="F932" s="254"/>
      <c r="G932" s="255"/>
      <c r="H932" s="256"/>
    </row>
    <row r="933" spans="1:8" ht="16.5" customHeight="1" x14ac:dyDescent="0.3">
      <c r="A933" s="153"/>
      <c r="B933" s="81"/>
      <c r="C933" s="81" t="str">
        <f>IF(B933&gt;0,VLOOKUP(B933,Perkiraan!$A$6:$C$51,2,0),"-")</f>
        <v>-</v>
      </c>
      <c r="D933" s="358" t="str">
        <f>IF(B933&lt;&gt;"",C933&amp;"-"&amp;COUNTIF($C$5:C933,C933),"")</f>
        <v/>
      </c>
      <c r="E933" s="254"/>
      <c r="F933" s="254"/>
      <c r="G933" s="255"/>
      <c r="H933" s="256"/>
    </row>
    <row r="934" spans="1:8" ht="16.5" customHeight="1" x14ac:dyDescent="0.3">
      <c r="A934" s="153"/>
      <c r="B934" s="81"/>
      <c r="C934" s="81" t="str">
        <f>IF(B934&gt;0,VLOOKUP(B934,Perkiraan!$A$6:$C$51,2,0),"-")</f>
        <v>-</v>
      </c>
      <c r="D934" s="358" t="str">
        <f>IF(B934&lt;&gt;"",C934&amp;"-"&amp;COUNTIF($C$5:C934,C934),"")</f>
        <v/>
      </c>
      <c r="E934" s="254"/>
      <c r="F934" s="254"/>
      <c r="G934" s="255"/>
      <c r="H934" s="256"/>
    </row>
    <row r="935" spans="1:8" ht="16.5" customHeight="1" x14ac:dyDescent="0.3">
      <c r="A935" s="153"/>
      <c r="B935" s="81"/>
      <c r="C935" s="81" t="str">
        <f>IF(B935&gt;0,VLOOKUP(B935,Perkiraan!$A$6:$C$51,2,0),"-")</f>
        <v>-</v>
      </c>
      <c r="D935" s="358" t="str">
        <f>IF(B935&lt;&gt;"",C935&amp;"-"&amp;COUNTIF($C$5:C935,C935),"")</f>
        <v/>
      </c>
      <c r="E935" s="254"/>
      <c r="F935" s="254"/>
      <c r="G935" s="255"/>
      <c r="H935" s="256"/>
    </row>
    <row r="936" spans="1:8" ht="16.5" customHeight="1" x14ac:dyDescent="0.3">
      <c r="A936" s="153"/>
      <c r="B936" s="81"/>
      <c r="C936" s="81" t="str">
        <f>IF(B936&gt;0,VLOOKUP(B936,Perkiraan!$A$6:$C$51,2,0),"-")</f>
        <v>-</v>
      </c>
      <c r="D936" s="358" t="str">
        <f>IF(B936&lt;&gt;"",C936&amp;"-"&amp;COUNTIF($C$5:C936,C936),"")</f>
        <v/>
      </c>
      <c r="E936" s="254"/>
      <c r="F936" s="254"/>
      <c r="G936" s="255"/>
      <c r="H936" s="256"/>
    </row>
    <row r="937" spans="1:8" ht="16.5" customHeight="1" x14ac:dyDescent="0.3">
      <c r="A937" s="153"/>
      <c r="B937" s="81"/>
      <c r="C937" s="81" t="str">
        <f>IF(B937&gt;0,VLOOKUP(B937,Perkiraan!$A$6:$C$51,2,0),"-")</f>
        <v>-</v>
      </c>
      <c r="D937" s="358" t="str">
        <f>IF(B937&lt;&gt;"",C937&amp;"-"&amp;COUNTIF($C$5:C937,C937),"")</f>
        <v/>
      </c>
      <c r="E937" s="254"/>
      <c r="F937" s="254"/>
      <c r="G937" s="255"/>
      <c r="H937" s="256"/>
    </row>
    <row r="938" spans="1:8" ht="16.5" customHeight="1" x14ac:dyDescent="0.3">
      <c r="A938" s="153"/>
      <c r="B938" s="81"/>
      <c r="C938" s="81" t="str">
        <f>IF(B938&gt;0,VLOOKUP(B938,Perkiraan!$A$6:$C$51,2,0),"-")</f>
        <v>-</v>
      </c>
      <c r="D938" s="358" t="str">
        <f>IF(B938&lt;&gt;"",C938&amp;"-"&amp;COUNTIF($C$5:C938,C938),"")</f>
        <v/>
      </c>
      <c r="E938" s="254"/>
      <c r="F938" s="254"/>
      <c r="G938" s="255"/>
      <c r="H938" s="256"/>
    </row>
    <row r="939" spans="1:8" ht="16.5" customHeight="1" x14ac:dyDescent="0.3">
      <c r="A939" s="153"/>
      <c r="B939" s="81"/>
      <c r="C939" s="81" t="str">
        <f>IF(B939&gt;0,VLOOKUP(B939,Perkiraan!$A$6:$C$51,2,0),"-")</f>
        <v>-</v>
      </c>
      <c r="D939" s="358" t="str">
        <f>IF(B939&lt;&gt;"",C939&amp;"-"&amp;COUNTIF($C$5:C939,C939),"")</f>
        <v/>
      </c>
      <c r="E939" s="254"/>
      <c r="F939" s="254"/>
      <c r="G939" s="255"/>
      <c r="H939" s="256"/>
    </row>
    <row r="940" spans="1:8" ht="16.5" customHeight="1" x14ac:dyDescent="0.3">
      <c r="A940" s="153"/>
      <c r="B940" s="81"/>
      <c r="C940" s="81" t="str">
        <f>IF(B940&gt;0,VLOOKUP(B940,Perkiraan!$A$6:$C$51,2,0),"-")</f>
        <v>-</v>
      </c>
      <c r="D940" s="358" t="str">
        <f>IF(B940&lt;&gt;"",C940&amp;"-"&amp;COUNTIF($C$5:C940,C940),"")</f>
        <v/>
      </c>
      <c r="E940" s="254"/>
      <c r="F940" s="254"/>
      <c r="G940" s="255"/>
      <c r="H940" s="256"/>
    </row>
    <row r="941" spans="1:8" ht="16.5" customHeight="1" x14ac:dyDescent="0.3">
      <c r="A941" s="153"/>
      <c r="B941" s="81"/>
      <c r="C941" s="81" t="str">
        <f>IF(B941&gt;0,VLOOKUP(B941,Perkiraan!$A$6:$C$51,2,0),"-")</f>
        <v>-</v>
      </c>
      <c r="D941" s="358" t="str">
        <f>IF(B941&lt;&gt;"",C941&amp;"-"&amp;COUNTIF($C$5:C941,C941),"")</f>
        <v/>
      </c>
      <c r="E941" s="254"/>
      <c r="F941" s="254"/>
      <c r="G941" s="255"/>
      <c r="H941" s="256"/>
    </row>
    <row r="942" spans="1:8" ht="16.5" customHeight="1" x14ac:dyDescent="0.3">
      <c r="A942" s="153"/>
      <c r="B942" s="81"/>
      <c r="C942" s="81" t="str">
        <f>IF(B942&gt;0,VLOOKUP(B942,Perkiraan!$A$6:$C$51,2,0),"-")</f>
        <v>-</v>
      </c>
      <c r="D942" s="358" t="str">
        <f>IF(B942&lt;&gt;"",C942&amp;"-"&amp;COUNTIF($C$5:C942,C942),"")</f>
        <v/>
      </c>
      <c r="E942" s="254"/>
      <c r="F942" s="254"/>
      <c r="G942" s="255"/>
      <c r="H942" s="256"/>
    </row>
    <row r="943" spans="1:8" ht="16.5" customHeight="1" x14ac:dyDescent="0.3">
      <c r="A943" s="153"/>
      <c r="B943" s="81"/>
      <c r="C943" s="81" t="str">
        <f>IF(B943&gt;0,VLOOKUP(B943,Perkiraan!$A$6:$C$51,2,0),"-")</f>
        <v>-</v>
      </c>
      <c r="D943" s="358" t="str">
        <f>IF(B943&lt;&gt;"",C943&amp;"-"&amp;COUNTIF($C$5:C943,C943),"")</f>
        <v/>
      </c>
      <c r="E943" s="254"/>
      <c r="F943" s="254"/>
      <c r="G943" s="255"/>
      <c r="H943" s="256"/>
    </row>
    <row r="944" spans="1:8" ht="16.5" customHeight="1" x14ac:dyDescent="0.3">
      <c r="A944" s="153"/>
      <c r="B944" s="81"/>
      <c r="C944" s="81" t="str">
        <f>IF(B944&gt;0,VLOOKUP(B944,Perkiraan!$A$6:$C$51,2,0),"-")</f>
        <v>-</v>
      </c>
      <c r="D944" s="358" t="str">
        <f>IF(B944&lt;&gt;"",C944&amp;"-"&amp;COUNTIF($C$5:C944,C944),"")</f>
        <v/>
      </c>
      <c r="E944" s="254"/>
      <c r="F944" s="254"/>
      <c r="G944" s="255"/>
      <c r="H944" s="256"/>
    </row>
    <row r="945" spans="1:8" ht="16.5" customHeight="1" x14ac:dyDescent="0.3">
      <c r="A945" s="153"/>
      <c r="B945" s="81"/>
      <c r="C945" s="81" t="str">
        <f>IF(B945&gt;0,VLOOKUP(B945,Perkiraan!$A$6:$C$51,2,0),"-")</f>
        <v>-</v>
      </c>
      <c r="D945" s="358" t="str">
        <f>IF(B945&lt;&gt;"",C945&amp;"-"&amp;COUNTIF($C$5:C945,C945),"")</f>
        <v/>
      </c>
      <c r="E945" s="254"/>
      <c r="F945" s="254"/>
      <c r="G945" s="255"/>
      <c r="H945" s="256"/>
    </row>
    <row r="946" spans="1:8" ht="16.5" customHeight="1" x14ac:dyDescent="0.3">
      <c r="A946" s="153"/>
      <c r="B946" s="81"/>
      <c r="C946" s="81" t="str">
        <f>IF(B946&gt;0,VLOOKUP(B946,Perkiraan!$A$6:$C$51,2,0),"-")</f>
        <v>-</v>
      </c>
      <c r="D946" s="358" t="str">
        <f>IF(B946&lt;&gt;"",C946&amp;"-"&amp;COUNTIF($C$5:C946,C946),"")</f>
        <v/>
      </c>
      <c r="E946" s="254"/>
      <c r="F946" s="254"/>
      <c r="G946" s="255"/>
      <c r="H946" s="256"/>
    </row>
    <row r="947" spans="1:8" ht="16.5" customHeight="1" x14ac:dyDescent="0.3">
      <c r="A947" s="153"/>
      <c r="B947" s="81"/>
      <c r="C947" s="81" t="str">
        <f>IF(B947&gt;0,VLOOKUP(B947,Perkiraan!$A$6:$C$51,2,0),"-")</f>
        <v>-</v>
      </c>
      <c r="D947" s="358" t="str">
        <f>IF(B947&lt;&gt;"",C947&amp;"-"&amp;COUNTIF($C$5:C947,C947),"")</f>
        <v/>
      </c>
      <c r="E947" s="254"/>
      <c r="F947" s="254"/>
      <c r="G947" s="255"/>
      <c r="H947" s="256"/>
    </row>
    <row r="948" spans="1:8" ht="16.5" customHeight="1" x14ac:dyDescent="0.3">
      <c r="A948" s="153"/>
      <c r="B948" s="81"/>
      <c r="C948" s="81" t="str">
        <f>IF(B948&gt;0,VLOOKUP(B948,Perkiraan!$A$6:$C$51,2,0),"-")</f>
        <v>-</v>
      </c>
      <c r="D948" s="358" t="str">
        <f>IF(B948&lt;&gt;"",C948&amp;"-"&amp;COUNTIF($C$5:C948,C948),"")</f>
        <v/>
      </c>
      <c r="E948" s="254"/>
      <c r="F948" s="254"/>
      <c r="G948" s="255"/>
      <c r="H948" s="256"/>
    </row>
    <row r="949" spans="1:8" ht="16.5" customHeight="1" x14ac:dyDescent="0.3">
      <c r="A949" s="153"/>
      <c r="B949" s="81"/>
      <c r="C949" s="81" t="str">
        <f>IF(B949&gt;0,VLOOKUP(B949,Perkiraan!$A$6:$C$51,2,0),"-")</f>
        <v>-</v>
      </c>
      <c r="D949" s="358" t="str">
        <f>IF(B949&lt;&gt;"",C949&amp;"-"&amp;COUNTIF($C$5:C949,C949),"")</f>
        <v/>
      </c>
      <c r="E949" s="254"/>
      <c r="F949" s="254"/>
      <c r="G949" s="255"/>
      <c r="H949" s="256"/>
    </row>
    <row r="950" spans="1:8" ht="16.5" customHeight="1" x14ac:dyDescent="0.3">
      <c r="A950" s="153"/>
      <c r="B950" s="81"/>
      <c r="C950" s="81" t="str">
        <f>IF(B950&gt;0,VLOOKUP(B950,Perkiraan!$A$6:$C$51,2,0),"-")</f>
        <v>-</v>
      </c>
      <c r="D950" s="358" t="str">
        <f>IF(B950&lt;&gt;"",C950&amp;"-"&amp;COUNTIF($C$5:C950,C950),"")</f>
        <v/>
      </c>
      <c r="E950" s="254"/>
      <c r="F950" s="254"/>
      <c r="G950" s="255"/>
      <c r="H950" s="256"/>
    </row>
    <row r="951" spans="1:8" ht="16.5" customHeight="1" x14ac:dyDescent="0.3">
      <c r="A951" s="153"/>
      <c r="B951" s="81"/>
      <c r="C951" s="81" t="str">
        <f>IF(B951&gt;0,VLOOKUP(B951,Perkiraan!$A$6:$C$51,2,0),"-")</f>
        <v>-</v>
      </c>
      <c r="D951" s="358" t="str">
        <f>IF(B951&lt;&gt;"",C951&amp;"-"&amp;COUNTIF($C$5:C951,C951),"")</f>
        <v/>
      </c>
      <c r="E951" s="254"/>
      <c r="F951" s="254"/>
      <c r="G951" s="255"/>
      <c r="H951" s="256"/>
    </row>
    <row r="952" spans="1:8" ht="16.5" customHeight="1" x14ac:dyDescent="0.3">
      <c r="A952" s="153"/>
      <c r="B952" s="81"/>
      <c r="C952" s="81" t="str">
        <f>IF(B952&gt;0,VLOOKUP(B952,Perkiraan!$A$6:$C$51,2,0),"-")</f>
        <v>-</v>
      </c>
      <c r="D952" s="358" t="str">
        <f>IF(B952&lt;&gt;"",C952&amp;"-"&amp;COUNTIF($C$5:C952,C952),"")</f>
        <v/>
      </c>
      <c r="E952" s="254"/>
      <c r="F952" s="254"/>
      <c r="G952" s="255"/>
      <c r="H952" s="256"/>
    </row>
    <row r="953" spans="1:8" ht="16.5" customHeight="1" x14ac:dyDescent="0.3">
      <c r="A953" s="153"/>
      <c r="B953" s="81"/>
      <c r="C953" s="81" t="str">
        <f>IF(B953&gt;0,VLOOKUP(B953,Perkiraan!$A$6:$C$51,2,0),"-")</f>
        <v>-</v>
      </c>
      <c r="D953" s="358" t="str">
        <f>IF(B953&lt;&gt;"",C953&amp;"-"&amp;COUNTIF($C$5:C953,C953),"")</f>
        <v/>
      </c>
      <c r="E953" s="254"/>
      <c r="F953" s="254"/>
      <c r="G953" s="255"/>
      <c r="H953" s="256"/>
    </row>
    <row r="954" spans="1:8" ht="16.5" customHeight="1" x14ac:dyDescent="0.3">
      <c r="A954" s="153"/>
      <c r="B954" s="81"/>
      <c r="C954" s="81" t="str">
        <f>IF(B954&gt;0,VLOOKUP(B954,Perkiraan!$A$6:$C$51,2,0),"-")</f>
        <v>-</v>
      </c>
      <c r="D954" s="358" t="str">
        <f>IF(B954&lt;&gt;"",C954&amp;"-"&amp;COUNTIF($C$5:C954,C954),"")</f>
        <v/>
      </c>
      <c r="E954" s="254"/>
      <c r="F954" s="254"/>
      <c r="G954" s="255"/>
      <c r="H954" s="256"/>
    </row>
    <row r="955" spans="1:8" ht="16.5" customHeight="1" x14ac:dyDescent="0.3">
      <c r="A955" s="153"/>
      <c r="B955" s="182"/>
      <c r="C955" s="81" t="str">
        <f>IF(B955&gt;0,VLOOKUP(B955,Perkiraan!$A$6:$C$51,2,0),"-")</f>
        <v>-</v>
      </c>
      <c r="D955" s="358" t="str">
        <f>IF(B955&lt;&gt;"",C955&amp;"-"&amp;COUNTIF($C$5:C955,C955),"")</f>
        <v/>
      </c>
      <c r="E955" s="175"/>
      <c r="F955" s="175"/>
      <c r="G955" s="176"/>
      <c r="H955" s="177"/>
    </row>
    <row r="956" spans="1:8" ht="16.5" customHeight="1" x14ac:dyDescent="0.3">
      <c r="A956" s="153"/>
      <c r="B956" s="182"/>
      <c r="C956" s="81" t="str">
        <f>IF(B956&gt;0,VLOOKUP(B956,Perkiraan!$A$6:$C$51,2,0),"-")</f>
        <v>-</v>
      </c>
      <c r="D956" s="358" t="str">
        <f>IF(B956&lt;&gt;"",C956&amp;"-"&amp;COUNTIF($C$5:C956,C956),"")</f>
        <v/>
      </c>
      <c r="E956" s="178"/>
      <c r="F956" s="178"/>
      <c r="G956" s="116"/>
      <c r="H956" s="177"/>
    </row>
    <row r="957" spans="1:8" ht="16.5" customHeight="1" x14ac:dyDescent="0.3">
      <c r="A957" s="153"/>
      <c r="B957" s="182"/>
      <c r="C957" s="81" t="str">
        <f>IF(B957&gt;0,VLOOKUP(B957,Perkiraan!$A$6:$C$51,2,0),"-")</f>
        <v>-</v>
      </c>
      <c r="D957" s="358" t="str">
        <f>IF(B957&lt;&gt;"",C957&amp;"-"&amp;COUNTIF($C$5:C957,C957),"")</f>
        <v/>
      </c>
      <c r="E957" s="179"/>
      <c r="F957" s="179"/>
      <c r="G957" s="176"/>
      <c r="H957" s="177"/>
    </row>
    <row r="958" spans="1:8" ht="16.5" customHeight="1" x14ac:dyDescent="0.3">
      <c r="A958" s="153"/>
      <c r="B958" s="182"/>
      <c r="C958" s="81" t="str">
        <f>IF(B958&gt;0,VLOOKUP(B958,Perkiraan!$A$6:$C$51,2,0),"-")</f>
        <v>-</v>
      </c>
      <c r="D958" s="358" t="str">
        <f>IF(B958&lt;&gt;"",C958&amp;"-"&amp;COUNTIF($C$5:C958,C958),"")</f>
        <v/>
      </c>
      <c r="E958" s="179"/>
      <c r="F958" s="179"/>
      <c r="G958" s="116"/>
      <c r="H958" s="177"/>
    </row>
    <row r="959" spans="1:8" ht="16.5" customHeight="1" x14ac:dyDescent="0.3">
      <c r="A959" s="153"/>
      <c r="B959" s="182"/>
      <c r="C959" s="81" t="str">
        <f>IF(B959&gt;0,VLOOKUP(B959,Perkiraan!$A$6:$C$51,2,0),"-")</f>
        <v>-</v>
      </c>
      <c r="D959" s="358" t="str">
        <f>IF(B959&lt;&gt;"",C959&amp;"-"&amp;COUNTIF($C$5:C959,C959),"")</f>
        <v/>
      </c>
      <c r="E959" s="179"/>
      <c r="F959" s="179"/>
      <c r="G959" s="176"/>
      <c r="H959" s="176"/>
    </row>
    <row r="960" spans="1:8" ht="16.5" customHeight="1" x14ac:dyDescent="0.3">
      <c r="A960" s="153"/>
      <c r="B960" s="182"/>
      <c r="C960" s="81" t="str">
        <f>IF(B960&gt;0,VLOOKUP(B960,Perkiraan!$A$6:$C$51,2,0),"-")</f>
        <v>-</v>
      </c>
      <c r="D960" s="358" t="str">
        <f>IF(B960&lt;&gt;"",C960&amp;"-"&amp;COUNTIF($C$5:C960,C960),"")</f>
        <v/>
      </c>
      <c r="E960" s="179"/>
      <c r="F960" s="179"/>
      <c r="G960" s="116"/>
      <c r="H960" s="116"/>
    </row>
    <row r="961" spans="1:8" ht="16.5" customHeight="1" x14ac:dyDescent="0.3">
      <c r="A961" s="153"/>
      <c r="B961" s="182"/>
      <c r="C961" s="81" t="str">
        <f>IF(B961&gt;0,VLOOKUP(B961,Perkiraan!$A$6:$C$51,2,0),"-")</f>
        <v>-</v>
      </c>
      <c r="D961" s="358" t="str">
        <f>IF(B961&lt;&gt;"",C961&amp;"-"&amp;COUNTIF($C$5:C961,C961),"")</f>
        <v/>
      </c>
      <c r="E961" s="179"/>
      <c r="F961" s="179"/>
      <c r="G961" s="176"/>
      <c r="H961" s="176"/>
    </row>
    <row r="962" spans="1:8" ht="16.5" customHeight="1" x14ac:dyDescent="0.3">
      <c r="A962" s="153"/>
      <c r="B962" s="182"/>
      <c r="C962" s="81" t="str">
        <f>IF(B962&gt;0,VLOOKUP(B962,Perkiraan!$A$6:$C$51,2,0),"-")</f>
        <v>-</v>
      </c>
      <c r="D962" s="358" t="str">
        <f>IF(B962&lt;&gt;"",C962&amp;"-"&amp;COUNTIF($C$5:C962,C962),"")</f>
        <v/>
      </c>
      <c r="E962" s="179"/>
      <c r="F962" s="179"/>
      <c r="G962" s="116"/>
      <c r="H962" s="116"/>
    </row>
    <row r="963" spans="1:8" ht="16.5" customHeight="1" x14ac:dyDescent="0.3">
      <c r="A963" s="153"/>
      <c r="B963" s="183"/>
      <c r="C963" s="81" t="str">
        <f>IF(B963&gt;0,VLOOKUP(B963,Perkiraan!$A$6:$C$51,2,0),"-")</f>
        <v>-</v>
      </c>
      <c r="D963" s="358" t="str">
        <f>IF(B963&lt;&gt;"",C963&amp;"-"&amp;COUNTIF($C$5:C963,C963),"")</f>
        <v/>
      </c>
      <c r="E963" s="180"/>
      <c r="F963" s="180"/>
      <c r="G963" s="176"/>
      <c r="H963" s="177"/>
    </row>
    <row r="964" spans="1:8" ht="16.5" customHeight="1" x14ac:dyDescent="0.3">
      <c r="A964" s="153"/>
      <c r="B964" s="182"/>
      <c r="C964" s="81" t="str">
        <f>IF(B964&gt;0,VLOOKUP(B964,Perkiraan!$A$6:$C$51,2,0),"-")</f>
        <v>-</v>
      </c>
      <c r="D964" s="358" t="str">
        <f>IF(B964&lt;&gt;"",C964&amp;"-"&amp;COUNTIF($C$5:C964,C964),"")</f>
        <v/>
      </c>
      <c r="E964" s="133"/>
      <c r="F964" s="133"/>
      <c r="G964" s="116"/>
      <c r="H964" s="177"/>
    </row>
    <row r="965" spans="1:8" ht="16.5" customHeight="1" x14ac:dyDescent="0.3">
      <c r="A965" s="153"/>
      <c r="B965" s="182"/>
      <c r="C965" s="81" t="str">
        <f>IF(B965&gt;0,VLOOKUP(B965,Perkiraan!$A$6:$C$51,2,0),"-")</f>
        <v>-</v>
      </c>
      <c r="D965" s="358" t="str">
        <f>IF(B965&lt;&gt;"",C965&amp;"-"&amp;COUNTIF($C$5:C965,C965),"")</f>
        <v/>
      </c>
      <c r="E965" s="133"/>
      <c r="F965" s="133"/>
      <c r="G965" s="176"/>
      <c r="H965" s="177"/>
    </row>
    <row r="966" spans="1:8" ht="16.5" customHeight="1" x14ac:dyDescent="0.3">
      <c r="A966" s="153"/>
      <c r="B966" s="182"/>
      <c r="C966" s="81" t="str">
        <f>IF(B966&gt;0,VLOOKUP(B966,Perkiraan!$A$6:$C$51,2,0),"-")</f>
        <v>-</v>
      </c>
      <c r="D966" s="358" t="str">
        <f>IF(B966&lt;&gt;"",C966&amp;"-"&amp;COUNTIF($C$5:C966,C966),"")</f>
        <v/>
      </c>
      <c r="E966" s="134"/>
      <c r="F966" s="134"/>
      <c r="G966" s="116"/>
      <c r="H966" s="177"/>
    </row>
    <row r="967" spans="1:8" ht="16.5" customHeight="1" x14ac:dyDescent="0.3">
      <c r="A967" s="153"/>
      <c r="B967" s="182"/>
      <c r="C967" s="81" t="str">
        <f>IF(B967&gt;0,VLOOKUP(B967,Perkiraan!$A$6:$C$51,2,0),"-")</f>
        <v>-</v>
      </c>
      <c r="D967" s="358" t="str">
        <f>IF(B967&lt;&gt;"",C967&amp;"-"&amp;COUNTIF($C$5:C967,C967),"")</f>
        <v/>
      </c>
      <c r="E967" s="134"/>
      <c r="F967" s="134"/>
      <c r="G967" s="176"/>
      <c r="H967" s="177"/>
    </row>
    <row r="968" spans="1:8" ht="16.5" customHeight="1" x14ac:dyDescent="0.3">
      <c r="A968" s="153"/>
      <c r="B968" s="182"/>
      <c r="C968" s="81" t="str">
        <f>IF(B968&gt;0,VLOOKUP(B968,Perkiraan!$A$6:$C$51,2,0),"-")</f>
        <v>-</v>
      </c>
      <c r="D968" s="358" t="str">
        <f>IF(B968&lt;&gt;"",C968&amp;"-"&amp;COUNTIF($C$5:C968,C968),"")</f>
        <v/>
      </c>
      <c r="E968" s="134"/>
      <c r="F968" s="134"/>
      <c r="G968" s="116"/>
      <c r="H968" s="177"/>
    </row>
    <row r="969" spans="1:8" ht="16.5" customHeight="1" x14ac:dyDescent="0.3">
      <c r="A969" s="153"/>
      <c r="B969" s="182"/>
      <c r="C969" s="81" t="str">
        <f>IF(B969&gt;0,VLOOKUP(B969,Perkiraan!$A$6:$C$51,2,0),"-")</f>
        <v>-</v>
      </c>
      <c r="D969" s="358" t="str">
        <f>IF(B969&lt;&gt;"",C969&amp;"-"&amp;COUNTIF($C$5:C969,C969),"")</f>
        <v/>
      </c>
      <c r="E969" s="134"/>
      <c r="F969" s="134"/>
      <c r="G969" s="176"/>
      <c r="H969" s="177"/>
    </row>
    <row r="970" spans="1:8" ht="16.5" customHeight="1" x14ac:dyDescent="0.3">
      <c r="A970" s="153"/>
      <c r="B970" s="182"/>
      <c r="C970" s="81" t="str">
        <f>IF(B970&gt;0,VLOOKUP(B970,Perkiraan!$A$6:$C$51,2,0),"-")</f>
        <v>-</v>
      </c>
      <c r="D970" s="358" t="str">
        <f>IF(B970&lt;&gt;"",C970&amp;"-"&amp;COUNTIF($C$5:C970,C970),"")</f>
        <v/>
      </c>
      <c r="E970" s="134"/>
      <c r="F970" s="134"/>
      <c r="G970" s="116"/>
      <c r="H970" s="177"/>
    </row>
    <row r="971" spans="1:8" ht="16.5" customHeight="1" x14ac:dyDescent="0.3">
      <c r="A971" s="153"/>
      <c r="B971" s="183"/>
      <c r="C971" s="81" t="str">
        <f>IF(B971&gt;0,VLOOKUP(B971,Perkiraan!$A$6:$C$51,2,0),"-")</f>
        <v>-</v>
      </c>
      <c r="D971" s="358" t="str">
        <f>IF(B971&lt;&gt;"",C971&amp;"-"&amp;COUNTIF($C$5:C971,C971),"")</f>
        <v/>
      </c>
      <c r="E971" s="134"/>
      <c r="F971" s="134"/>
      <c r="G971" s="176"/>
      <c r="H971" s="177"/>
    </row>
    <row r="972" spans="1:8" ht="16.5" customHeight="1" x14ac:dyDescent="0.3">
      <c r="A972" s="153"/>
      <c r="B972" s="183"/>
      <c r="C972" s="81" t="str">
        <f>IF(B972&gt;0,VLOOKUP(B972,Perkiraan!$A$6:$C$51,2,0),"-")</f>
        <v>-</v>
      </c>
      <c r="D972" s="358" t="str">
        <f>IF(B972&lt;&gt;"",C972&amp;"-"&amp;COUNTIF($C$5:C972,C972),"")</f>
        <v/>
      </c>
      <c r="E972" s="181"/>
      <c r="F972" s="181"/>
      <c r="G972" s="176"/>
      <c r="H972" s="177"/>
    </row>
    <row r="973" spans="1:8" ht="16.5" customHeight="1" x14ac:dyDescent="0.3">
      <c r="A973" s="153"/>
      <c r="B973" s="258"/>
      <c r="C973" s="81" t="str">
        <f>IF(B973&gt;0,VLOOKUP(B973,Perkiraan!$A$6:$C$51,2,0),"-")</f>
        <v>-</v>
      </c>
      <c r="D973" s="358" t="str">
        <f>IF(B973&lt;&gt;"",C973&amp;"-"&amp;COUNTIF($C$5:C973,C973),"")</f>
        <v/>
      </c>
      <c r="E973" s="134"/>
      <c r="F973" s="134"/>
      <c r="G973" s="176"/>
      <c r="H973" s="177"/>
    </row>
    <row r="974" spans="1:8" ht="16.5" customHeight="1" x14ac:dyDescent="0.3">
      <c r="A974" s="153"/>
      <c r="B974" s="183"/>
      <c r="C974" s="81" t="str">
        <f>IF(B974&gt;0,VLOOKUP(B974,Perkiraan!$A$6:$C$51,2,0),"-")</f>
        <v>-</v>
      </c>
      <c r="D974" s="358" t="str">
        <f>IF(B974&lt;&gt;"",C974&amp;"-"&amp;COUNTIF($C$5:C974,C974),"")</f>
        <v/>
      </c>
      <c r="E974" s="134"/>
      <c r="F974" s="134"/>
      <c r="G974" s="176"/>
      <c r="H974" s="177"/>
    </row>
    <row r="975" spans="1:8" ht="16.5" customHeight="1" x14ac:dyDescent="0.3">
      <c r="A975" s="153"/>
      <c r="B975" s="258"/>
      <c r="C975" s="81" t="str">
        <f>IF(B975&gt;0,VLOOKUP(B975,Perkiraan!$A$6:$C$51,2,0),"-")</f>
        <v>-</v>
      </c>
      <c r="D975" s="358" t="str">
        <f>IF(B975&lt;&gt;"",C975&amp;"-"&amp;COUNTIF($C$5:C975,C975),"")</f>
        <v/>
      </c>
      <c r="E975" s="134"/>
      <c r="F975" s="134"/>
      <c r="G975" s="176"/>
      <c r="H975" s="177"/>
    </row>
    <row r="976" spans="1:8" ht="16.5" customHeight="1" x14ac:dyDescent="0.3">
      <c r="A976" s="153"/>
      <c r="B976" s="183"/>
      <c r="C976" s="81" t="str">
        <f>IF(B976&gt;0,VLOOKUP(B976,Perkiraan!$A$6:$C$51,2,0),"-")</f>
        <v>-</v>
      </c>
      <c r="D976" s="358" t="str">
        <f>IF(B976&lt;&gt;"",C976&amp;"-"&amp;COUNTIF($C$5:C976,C976),"")</f>
        <v/>
      </c>
      <c r="E976" s="134"/>
      <c r="F976" s="134"/>
      <c r="G976" s="176"/>
      <c r="H976" s="177"/>
    </row>
    <row r="977" spans="1:8" ht="16.5" customHeight="1" x14ac:dyDescent="0.3">
      <c r="A977" s="153"/>
      <c r="B977" s="258"/>
      <c r="C977" s="81" t="str">
        <f>IF(B977&gt;0,VLOOKUP(B977,Perkiraan!$A$6:$C$51,2,0),"-")</f>
        <v>-</v>
      </c>
      <c r="D977" s="358" t="str">
        <f>IF(B977&lt;&gt;"",C977&amp;"-"&amp;COUNTIF($C$5:C977,C977),"")</f>
        <v/>
      </c>
      <c r="E977" s="134"/>
      <c r="F977" s="134"/>
      <c r="G977" s="176"/>
      <c r="H977" s="177"/>
    </row>
    <row r="978" spans="1:8" ht="16.5" customHeight="1" thickBot="1" x14ac:dyDescent="0.35">
      <c r="A978" s="344"/>
      <c r="B978" s="345"/>
      <c r="C978" s="346" t="str">
        <f>IF(B978&gt;0,VLOOKUP(B978,Perkiraan!$A$6:$C$51,2,0),"-")</f>
        <v>-</v>
      </c>
      <c r="D978" s="347" t="str">
        <f>IF(B978&lt;&gt;"",C978&amp;"-"&amp;COUNTIF($C$5:C978,C978),"")</f>
        <v/>
      </c>
      <c r="E978" s="348"/>
      <c r="F978" s="348"/>
      <c r="G978" s="349"/>
      <c r="H978" s="350"/>
    </row>
    <row r="979" spans="1:8" ht="16.5" customHeight="1" thickTop="1" x14ac:dyDescent="0.3">
      <c r="A979" s="267"/>
      <c r="B979" s="268"/>
      <c r="C979" s="76" t="str">
        <f>IF(B979&gt;0,VLOOKUP(B979,Perkiraan!$A$53:$C$65,2,0),"-")</f>
        <v>-</v>
      </c>
      <c r="D979" s="341" t="str">
        <f>IF(B979&lt;&gt;"",C979&amp;"-"&amp;COUNTIF($C$5:C979,C979),"")</f>
        <v/>
      </c>
      <c r="E979" s="269" t="s">
        <v>162</v>
      </c>
      <c r="F979" s="270"/>
      <c r="G979" s="271"/>
      <c r="H979" s="272"/>
    </row>
    <row r="980" spans="1:8" ht="16.5" customHeight="1" x14ac:dyDescent="0.3">
      <c r="A980" s="153"/>
      <c r="B980" s="183"/>
      <c r="C980" s="78" t="str">
        <f>IF(B980&gt;0,VLOOKUP(B980,Perkiraan!$A$53:$C$65,2,0),"-")</f>
        <v>-</v>
      </c>
      <c r="D980" s="358" t="str">
        <f>IF(B980&lt;&gt;"",C980&amp;"-"&amp;COUNTIF($C$5:C980,C980),"")</f>
        <v/>
      </c>
      <c r="E980" s="134"/>
      <c r="F980" s="134"/>
      <c r="G980" s="176"/>
      <c r="H980" s="177"/>
    </row>
    <row r="981" spans="1:8" ht="16.5" customHeight="1" x14ac:dyDescent="0.3">
      <c r="A981" s="153"/>
      <c r="B981" s="183"/>
      <c r="C981" s="78" t="str">
        <f>IF(B981&gt;0,VLOOKUP(B981,Perkiraan!$A$53:$C$65,2,0),"-")</f>
        <v>-</v>
      </c>
      <c r="D981" s="358" t="str">
        <f>IF(B981&lt;&gt;"",C981&amp;"-"&amp;COUNTIF($C$5:C981,C981),"")</f>
        <v/>
      </c>
      <c r="E981" s="134"/>
      <c r="F981" s="134"/>
      <c r="G981" s="176"/>
      <c r="H981" s="177"/>
    </row>
    <row r="982" spans="1:8" ht="16.5" customHeight="1" x14ac:dyDescent="0.3">
      <c r="A982" s="153"/>
      <c r="B982" s="183"/>
      <c r="C982" s="78" t="str">
        <f>IF(B982&gt;0,VLOOKUP(B982,Perkiraan!$A$53:$C$65,2,0),"-")</f>
        <v>-</v>
      </c>
      <c r="D982" s="358" t="str">
        <f>IF(B982&lt;&gt;"",C982&amp;"-"&amp;COUNTIF($C$5:C982,C982),"")</f>
        <v/>
      </c>
      <c r="E982" s="181"/>
      <c r="F982" s="181"/>
      <c r="G982" s="176"/>
      <c r="H982" s="177"/>
    </row>
    <row r="983" spans="1:8" ht="16.5" customHeight="1" x14ac:dyDescent="0.3">
      <c r="A983" s="153"/>
      <c r="B983" s="183"/>
      <c r="C983" s="78" t="str">
        <f>IF(B983&gt;0,VLOOKUP(B983,Perkiraan!$A$53:$C$65,2,0),"-")</f>
        <v>-</v>
      </c>
      <c r="D983" s="358" t="str">
        <f>IF(B983&lt;&gt;"",C983&amp;"-"&amp;COUNTIF($C$5:C983,C983),"")</f>
        <v/>
      </c>
      <c r="E983" s="134"/>
      <c r="F983" s="134"/>
      <c r="G983" s="176"/>
      <c r="H983" s="177"/>
    </row>
    <row r="984" spans="1:8" ht="16.5" customHeight="1" thickBot="1" x14ac:dyDescent="0.3">
      <c r="A984" s="344"/>
      <c r="B984" s="346"/>
      <c r="C984" s="76" t="str">
        <f>IF(B984&gt;0,VLOOKUP(B984,Perkiraan!$A$53:$C$65,2,0),"-")</f>
        <v>-</v>
      </c>
      <c r="D984" s="351" t="str">
        <f>IF(B984&lt;&gt;"",C984&amp;"-"&amp;COUNTIF($C$5:C984,C984),"")</f>
        <v/>
      </c>
      <c r="E984" s="348"/>
      <c r="F984" s="348"/>
      <c r="G984" s="352"/>
      <c r="H984" s="353"/>
    </row>
    <row r="985" spans="1:8" ht="16.5" customHeight="1" thickTop="1" x14ac:dyDescent="0.25">
      <c r="A985" s="388" t="s">
        <v>1</v>
      </c>
      <c r="B985" s="389"/>
      <c r="C985" s="389"/>
      <c r="D985" s="389"/>
      <c r="E985" s="390"/>
      <c r="F985" s="208"/>
      <c r="G985" s="117">
        <f>SUM(G864:G984)</f>
        <v>0</v>
      </c>
      <c r="H985" s="117">
        <f>SUM(H864:H984)</f>
        <v>0</v>
      </c>
    </row>
    <row r="986" spans="1:8" ht="16.5" customHeight="1" x14ac:dyDescent="0.25">
      <c r="A986" s="394" t="s">
        <v>2</v>
      </c>
      <c r="B986" s="395"/>
      <c r="C986" s="395"/>
      <c r="D986" s="395"/>
      <c r="E986" s="396"/>
      <c r="F986" s="210"/>
      <c r="G986" s="118">
        <f>IF(G985-H985&lt;0,H985-G985,0)</f>
        <v>0</v>
      </c>
      <c r="H986" s="119">
        <f>IF((G985-H985)&gt;0,G985-H985,0)</f>
        <v>0</v>
      </c>
    </row>
    <row r="987" spans="1:8" ht="16.5" customHeight="1" thickBot="1" x14ac:dyDescent="0.3">
      <c r="A987" s="384" t="s">
        <v>3</v>
      </c>
      <c r="B987" s="385"/>
      <c r="C987" s="385"/>
      <c r="D987" s="385"/>
      <c r="E987" s="386"/>
      <c r="F987" s="209"/>
      <c r="G987" s="120">
        <f>SUM(G985:G986)</f>
        <v>0</v>
      </c>
      <c r="H987" s="121">
        <f>SUM(H985:H986)</f>
        <v>0</v>
      </c>
    </row>
    <row r="988" spans="1:8" ht="16.5" customHeight="1" thickTop="1" x14ac:dyDescent="0.25">
      <c r="A988" s="91"/>
      <c r="B988" s="91"/>
      <c r="C988" s="91"/>
      <c r="D988" s="91"/>
      <c r="E988" s="2"/>
      <c r="F988" s="2"/>
      <c r="G988" s="25"/>
      <c r="H988" s="157"/>
    </row>
    <row r="989" spans="1:8" ht="16.5" customHeight="1" x14ac:dyDescent="0.25">
      <c r="A989" s="158" t="s">
        <v>77</v>
      </c>
      <c r="B989" s="91"/>
      <c r="C989" s="91"/>
      <c r="D989" s="91"/>
      <c r="E989" s="2"/>
      <c r="F989" s="2"/>
      <c r="G989" s="25"/>
      <c r="H989" s="157"/>
    </row>
    <row r="990" spans="1:8" ht="16.5" customHeight="1" x14ac:dyDescent="0.25">
      <c r="A990" s="91">
        <v>1</v>
      </c>
      <c r="B990" s="29" t="s">
        <v>74</v>
      </c>
      <c r="C990" s="91"/>
      <c r="D990" s="91"/>
      <c r="E990" s="2"/>
      <c r="F990" s="2"/>
      <c r="G990" s="159">
        <f>IF(H986&gt;0,H986,-G986)</f>
        <v>0</v>
      </c>
      <c r="H990" s="157"/>
    </row>
    <row r="991" spans="1:8" ht="16.5" customHeight="1" x14ac:dyDescent="0.25">
      <c r="A991" s="91">
        <v>2</v>
      </c>
      <c r="B991" s="29" t="s">
        <v>75</v>
      </c>
      <c r="C991" s="91"/>
      <c r="D991" s="91"/>
      <c r="E991" s="2"/>
      <c r="F991" s="2"/>
      <c r="G991" s="160">
        <f>Bank!H298</f>
        <v>0</v>
      </c>
      <c r="H991" s="157"/>
    </row>
    <row r="992" spans="1:8" ht="16.5" customHeight="1" x14ac:dyDescent="0.25">
      <c r="A992" s="91"/>
      <c r="B992" s="158" t="s">
        <v>76</v>
      </c>
      <c r="C992" s="92"/>
      <c r="D992" s="92"/>
      <c r="E992" s="2"/>
      <c r="F992" s="2"/>
      <c r="G992" s="161">
        <f>SUM(G990:G991)</f>
        <v>0</v>
      </c>
      <c r="H992" s="157"/>
    </row>
    <row r="993" spans="1:8" ht="16.5" customHeight="1" x14ac:dyDescent="0.25">
      <c r="A993" s="91"/>
      <c r="B993" s="91"/>
      <c r="C993" s="91"/>
      <c r="D993" s="91"/>
      <c r="E993" s="2"/>
      <c r="F993" s="2"/>
      <c r="G993" s="25"/>
      <c r="H993" s="157"/>
    </row>
    <row r="994" spans="1:8" ht="16.5" customHeight="1" x14ac:dyDescent="0.25">
      <c r="A994" s="91"/>
      <c r="B994" s="25"/>
      <c r="C994" s="25"/>
      <c r="D994" s="25"/>
      <c r="E994" s="25"/>
      <c r="F994" s="25"/>
      <c r="G994" s="129" t="str">
        <f>CONCATENATE(Data!D8,Data!G13,Data!G7,Data!D3)</f>
        <v>Semarang, 31 Juli 2025</v>
      </c>
      <c r="H994" s="128"/>
    </row>
    <row r="995" spans="1:8" ht="16.5" customHeight="1" x14ac:dyDescent="0.25">
      <c r="A995" s="91"/>
      <c r="B995" s="29" t="str">
        <f>B852</f>
        <v>Mengetahui :</v>
      </c>
      <c r="C995" s="91"/>
      <c r="D995" s="91"/>
      <c r="E995" s="122"/>
      <c r="F995" s="122"/>
      <c r="G995" s="29"/>
      <c r="H995" s="157"/>
    </row>
    <row r="996" spans="1:8" ht="16.5" customHeight="1" x14ac:dyDescent="0.25">
      <c r="A996" s="91"/>
      <c r="B996" s="29" t="str">
        <f>B853</f>
        <v>Pemimpin Komunitas</v>
      </c>
      <c r="C996" s="2"/>
      <c r="D996" s="2"/>
      <c r="E996" s="123"/>
      <c r="F996" s="123"/>
      <c r="G996" s="29" t="str">
        <f>G853</f>
        <v>Bendahara Komunitas</v>
      </c>
      <c r="H996" s="2"/>
    </row>
    <row r="997" spans="1:8" ht="16.5" customHeight="1" x14ac:dyDescent="0.25">
      <c r="A997" s="91"/>
      <c r="B997" s="29"/>
      <c r="C997" s="2"/>
      <c r="D997" s="2"/>
      <c r="E997" s="124"/>
      <c r="F997" s="124"/>
      <c r="G997" s="162"/>
      <c r="H997" s="124"/>
    </row>
    <row r="998" spans="1:8" ht="16.5" customHeight="1" x14ac:dyDescent="0.25">
      <c r="A998" s="91"/>
      <c r="B998" s="29"/>
      <c r="C998" s="124"/>
      <c r="D998" s="124"/>
      <c r="E998" s="25"/>
      <c r="F998" s="25"/>
      <c r="G998" s="163"/>
      <c r="H998" s="65"/>
    </row>
    <row r="999" spans="1:8" ht="16.5" customHeight="1" x14ac:dyDescent="0.25">
      <c r="A999" s="91"/>
      <c r="B999" s="29"/>
      <c r="C999" s="25"/>
      <c r="D999" s="25"/>
      <c r="E999" s="126"/>
      <c r="F999" s="126"/>
      <c r="G999" s="163"/>
      <c r="H999" s="157"/>
    </row>
    <row r="1000" spans="1:8" ht="16.5" customHeight="1" x14ac:dyDescent="0.25">
      <c r="A1000" s="91"/>
      <c r="B1000" s="29">
        <f>B857</f>
        <v>0</v>
      </c>
      <c r="C1000" s="25"/>
      <c r="D1000" s="25"/>
      <c r="E1000" s="2"/>
      <c r="F1000" s="2"/>
      <c r="G1000" s="29">
        <f>G857</f>
        <v>0</v>
      </c>
      <c r="H1000" s="2"/>
    </row>
    <row r="1001" spans="1:8" ht="16.5" customHeight="1" x14ac:dyDescent="0.25">
      <c r="A1001" s="91"/>
      <c r="B1001" s="91"/>
      <c r="C1001" s="2"/>
      <c r="D1001" s="2"/>
      <c r="E1001" s="2"/>
      <c r="F1001" s="2"/>
      <c r="G1001" s="2"/>
      <c r="H1001" s="65"/>
    </row>
    <row r="1002" spans="1:8" ht="16.5" customHeight="1" x14ac:dyDescent="0.25">
      <c r="A1002" s="374" t="str">
        <f>A859</f>
        <v>KOMUNITAS FIC CANDI</v>
      </c>
      <c r="B1002" s="374"/>
      <c r="C1002" s="374"/>
      <c r="D1002" s="374"/>
      <c r="E1002" s="374"/>
      <c r="F1002" s="374"/>
      <c r="G1002" s="374"/>
      <c r="H1002" s="374"/>
    </row>
    <row r="1003" spans="1:8" ht="16.5" customHeight="1" x14ac:dyDescent="0.25">
      <c r="A1003" s="374" t="str">
        <f>A860</f>
        <v xml:space="preserve">LAPORAN KAS HARIAN </v>
      </c>
      <c r="B1003" s="374"/>
      <c r="C1003" s="374"/>
      <c r="D1003" s="374"/>
      <c r="E1003" s="374"/>
      <c r="F1003" s="374"/>
      <c r="G1003" s="374"/>
      <c r="H1003" s="374"/>
    </row>
    <row r="1004" spans="1:8" ht="16.5" customHeight="1" x14ac:dyDescent="0.25">
      <c r="A1004" s="387" t="str">
        <f>CONCATENATE("BULAN AGUSTUS"," ",Data!D3)</f>
        <v>BULAN AGUSTUS 2025</v>
      </c>
      <c r="B1004" s="387"/>
      <c r="C1004" s="387"/>
      <c r="D1004" s="387"/>
      <c r="E1004" s="387"/>
      <c r="F1004" s="387"/>
      <c r="G1004" s="387"/>
      <c r="H1004" s="387"/>
    </row>
    <row r="1005" spans="1:8" ht="16.5" customHeight="1" x14ac:dyDescent="0.25">
      <c r="A1005" s="145"/>
      <c r="B1005" s="145"/>
      <c r="C1005" s="145"/>
      <c r="D1005" s="145"/>
      <c r="E1005" s="145"/>
      <c r="F1005" s="145"/>
      <c r="G1005" s="145"/>
      <c r="H1005" s="145"/>
    </row>
    <row r="1006" spans="1:8" ht="31.5" x14ac:dyDescent="0.25">
      <c r="A1006" s="114" t="str">
        <f t="shared" ref="A1006:H1006" si="6">A863</f>
        <v>Tgl</v>
      </c>
      <c r="B1006" s="114" t="str">
        <f t="shared" si="6"/>
        <v>Pos</v>
      </c>
      <c r="C1006" s="115" t="str">
        <f t="shared" si="6"/>
        <v>Kode Perkiraan</v>
      </c>
      <c r="D1006" s="115" t="str">
        <f t="shared" si="6"/>
        <v>Akun</v>
      </c>
      <c r="E1006" s="114" t="str">
        <f t="shared" si="6"/>
        <v>Keterangan</v>
      </c>
      <c r="F1006" s="114" t="str">
        <f t="shared" si="6"/>
        <v>Reff</v>
      </c>
      <c r="G1006" s="114" t="str">
        <f t="shared" si="6"/>
        <v>Penerimaan</v>
      </c>
      <c r="H1006" s="114" t="str">
        <f t="shared" si="6"/>
        <v>Pengeluaran</v>
      </c>
    </row>
    <row r="1007" spans="1:8" ht="16.5" customHeight="1" x14ac:dyDescent="0.25">
      <c r="A1007" s="73">
        <v>1</v>
      </c>
      <c r="B1007" s="257" t="s">
        <v>17</v>
      </c>
      <c r="C1007" s="257">
        <f>IF(B1007&gt;0,VLOOKUP(B1007,Perkiraan!$A$6:$C$51,2,0),"-")</f>
        <v>110100</v>
      </c>
      <c r="D1007" s="325" t="str">
        <f>IF(B1007&lt;&gt;"",C1007&amp;"-"&amp;COUNTIF($C$5:C1007,C1007),"")</f>
        <v>110100-8</v>
      </c>
      <c r="E1007" s="164" t="s">
        <v>38</v>
      </c>
      <c r="F1007" s="164"/>
      <c r="G1007" s="165">
        <f>IF(H986&gt;0,H986,0)</f>
        <v>0</v>
      </c>
      <c r="H1007" s="165">
        <f>IF(G986&gt;0,G986,0)</f>
        <v>0</v>
      </c>
    </row>
    <row r="1008" spans="1:8" ht="16.5" customHeight="1" x14ac:dyDescent="0.3">
      <c r="A1008" s="153"/>
      <c r="B1008" s="81"/>
      <c r="C1008" s="81" t="str">
        <f>IF(B1008&gt;0,VLOOKUP(B1008,Perkiraan!$A$6:$C$51,2,0),"-")</f>
        <v>-</v>
      </c>
      <c r="D1008" s="358" t="str">
        <f>IF(B1008&lt;&gt;"",C1008&amp;"-"&amp;COUNTIF($C$5:C1008,C1008),"")</f>
        <v/>
      </c>
      <c r="E1008" s="254"/>
      <c r="F1008" s="254"/>
      <c r="G1008" s="255"/>
      <c r="H1008" s="256"/>
    </row>
    <row r="1009" spans="1:8" ht="16.5" customHeight="1" x14ac:dyDescent="0.3">
      <c r="A1009" s="153"/>
      <c r="B1009" s="81"/>
      <c r="C1009" s="81" t="str">
        <f>IF(B1009&gt;0,VLOOKUP(B1009,Perkiraan!$A$6:$C$51,2,0),"-")</f>
        <v>-</v>
      </c>
      <c r="D1009" s="358" t="str">
        <f>IF(B1009&lt;&gt;"",C1009&amp;"-"&amp;COUNTIF($C$5:C1009,C1009),"")</f>
        <v/>
      </c>
      <c r="E1009" s="254"/>
      <c r="F1009" s="254"/>
      <c r="G1009" s="255"/>
      <c r="H1009" s="256"/>
    </row>
    <row r="1010" spans="1:8" ht="16.5" customHeight="1" x14ac:dyDescent="0.3">
      <c r="A1010" s="153"/>
      <c r="B1010" s="81"/>
      <c r="C1010" s="81" t="str">
        <f>IF(B1010&gt;0,VLOOKUP(B1010,Perkiraan!$A$6:$C$51,2,0),"-")</f>
        <v>-</v>
      </c>
      <c r="D1010" s="358" t="str">
        <f>IF(B1010&lt;&gt;"",C1010&amp;"-"&amp;COUNTIF($C$5:C1010,C1010),"")</f>
        <v/>
      </c>
      <c r="E1010" s="254"/>
      <c r="F1010" s="254"/>
      <c r="G1010" s="255"/>
      <c r="H1010" s="256"/>
    </row>
    <row r="1011" spans="1:8" ht="16.5" customHeight="1" x14ac:dyDescent="0.3">
      <c r="A1011" s="153"/>
      <c r="B1011" s="81"/>
      <c r="C1011" s="81" t="str">
        <f>IF(B1011&gt;0,VLOOKUP(B1011,Perkiraan!$A$6:$C$51,2,0),"-")</f>
        <v>-</v>
      </c>
      <c r="D1011" s="358" t="str">
        <f>IF(B1011&lt;&gt;"",C1011&amp;"-"&amp;COUNTIF($C$5:C1011,C1011),"")</f>
        <v/>
      </c>
      <c r="E1011" s="254"/>
      <c r="F1011" s="254"/>
      <c r="G1011" s="255"/>
      <c r="H1011" s="256"/>
    </row>
    <row r="1012" spans="1:8" ht="16.5" customHeight="1" x14ac:dyDescent="0.3">
      <c r="A1012" s="153"/>
      <c r="B1012" s="81"/>
      <c r="C1012" s="81" t="str">
        <f>IF(B1012&gt;0,VLOOKUP(B1012,Perkiraan!$A$6:$C$51,2,0),"-")</f>
        <v>-</v>
      </c>
      <c r="D1012" s="358" t="str">
        <f>IF(B1012&lt;&gt;"",C1012&amp;"-"&amp;COUNTIF($C$5:C1012,C1012),"")</f>
        <v/>
      </c>
      <c r="E1012" s="254"/>
      <c r="F1012" s="254"/>
      <c r="G1012" s="255"/>
      <c r="H1012" s="256"/>
    </row>
    <row r="1013" spans="1:8" ht="16.5" customHeight="1" x14ac:dyDescent="0.3">
      <c r="A1013" s="153"/>
      <c r="B1013" s="81"/>
      <c r="C1013" s="81" t="str">
        <f>IF(B1013&gt;0,VLOOKUP(B1013,Perkiraan!$A$6:$C$51,2,0),"-")</f>
        <v>-</v>
      </c>
      <c r="D1013" s="358" t="str">
        <f>IF(B1013&lt;&gt;"",C1013&amp;"-"&amp;COUNTIF($C$5:C1013,C1013),"")</f>
        <v/>
      </c>
      <c r="E1013" s="254"/>
      <c r="F1013" s="254"/>
      <c r="G1013" s="255"/>
      <c r="H1013" s="256"/>
    </row>
    <row r="1014" spans="1:8" ht="16.5" customHeight="1" x14ac:dyDescent="0.3">
      <c r="A1014" s="153"/>
      <c r="B1014" s="81"/>
      <c r="C1014" s="81" t="str">
        <f>IF(B1014&gt;0,VLOOKUP(B1014,Perkiraan!$A$6:$C$51,2,0),"-")</f>
        <v>-</v>
      </c>
      <c r="D1014" s="358" t="str">
        <f>IF(B1014&lt;&gt;"",C1014&amp;"-"&amp;COUNTIF($C$5:C1014,C1014),"")</f>
        <v/>
      </c>
      <c r="E1014" s="254"/>
      <c r="F1014" s="254"/>
      <c r="G1014" s="255"/>
      <c r="H1014" s="256"/>
    </row>
    <row r="1015" spans="1:8" ht="16.5" customHeight="1" x14ac:dyDescent="0.3">
      <c r="A1015" s="153"/>
      <c r="B1015" s="81"/>
      <c r="C1015" s="81" t="str">
        <f>IF(B1015&gt;0,VLOOKUP(B1015,Perkiraan!$A$6:$C$51,2,0),"-")</f>
        <v>-</v>
      </c>
      <c r="D1015" s="358" t="str">
        <f>IF(B1015&lt;&gt;"",C1015&amp;"-"&amp;COUNTIF($C$5:C1015,C1015),"")</f>
        <v/>
      </c>
      <c r="E1015" s="254"/>
      <c r="F1015" s="254"/>
      <c r="G1015" s="255"/>
      <c r="H1015" s="256"/>
    </row>
    <row r="1016" spans="1:8" ht="16.5" customHeight="1" x14ac:dyDescent="0.3">
      <c r="A1016" s="153"/>
      <c r="B1016" s="81"/>
      <c r="C1016" s="81" t="str">
        <f>IF(B1016&gt;0,VLOOKUP(B1016,Perkiraan!$A$6:$C$51,2,0),"-")</f>
        <v>-</v>
      </c>
      <c r="D1016" s="358" t="str">
        <f>IF(B1016&lt;&gt;"",C1016&amp;"-"&amp;COUNTIF($C$5:C1016,C1016),"")</f>
        <v/>
      </c>
      <c r="E1016" s="254"/>
      <c r="F1016" s="254"/>
      <c r="G1016" s="255"/>
      <c r="H1016" s="256"/>
    </row>
    <row r="1017" spans="1:8" ht="16.5" customHeight="1" x14ac:dyDescent="0.3">
      <c r="A1017" s="153"/>
      <c r="B1017" s="81"/>
      <c r="C1017" s="81" t="str">
        <f>IF(B1017&gt;0,VLOOKUP(B1017,Perkiraan!$A$6:$C$51,2,0),"-")</f>
        <v>-</v>
      </c>
      <c r="D1017" s="358" t="str">
        <f>IF(B1017&lt;&gt;"",C1017&amp;"-"&amp;COUNTIF($C$5:C1017,C1017),"")</f>
        <v/>
      </c>
      <c r="E1017" s="254"/>
      <c r="F1017" s="254"/>
      <c r="G1017" s="255"/>
      <c r="H1017" s="256"/>
    </row>
    <row r="1018" spans="1:8" ht="16.5" customHeight="1" x14ac:dyDescent="0.3">
      <c r="A1018" s="153"/>
      <c r="B1018" s="81"/>
      <c r="C1018" s="81" t="str">
        <f>IF(B1018&gt;0,VLOOKUP(B1018,Perkiraan!$A$6:$C$51,2,0),"-")</f>
        <v>-</v>
      </c>
      <c r="D1018" s="358" t="str">
        <f>IF(B1018&lt;&gt;"",C1018&amp;"-"&amp;COUNTIF($C$5:C1018,C1018),"")</f>
        <v/>
      </c>
      <c r="E1018" s="254"/>
      <c r="F1018" s="254"/>
      <c r="G1018" s="255"/>
      <c r="H1018" s="256"/>
    </row>
    <row r="1019" spans="1:8" ht="16.5" customHeight="1" x14ac:dyDescent="0.3">
      <c r="A1019" s="153"/>
      <c r="B1019" s="81"/>
      <c r="C1019" s="81" t="str">
        <f>IF(B1019&gt;0,VLOOKUP(B1019,Perkiraan!$A$6:$C$51,2,0),"-")</f>
        <v>-</v>
      </c>
      <c r="D1019" s="358" t="str">
        <f>IF(B1019&lt;&gt;"",C1019&amp;"-"&amp;COUNTIF($C$5:C1019,C1019),"")</f>
        <v/>
      </c>
      <c r="E1019" s="254"/>
      <c r="F1019" s="254"/>
      <c r="G1019" s="255"/>
      <c r="H1019" s="256"/>
    </row>
    <row r="1020" spans="1:8" ht="16.5" customHeight="1" x14ac:dyDescent="0.3">
      <c r="A1020" s="153"/>
      <c r="B1020" s="81"/>
      <c r="C1020" s="81" t="str">
        <f>IF(B1020&gt;0,VLOOKUP(B1020,Perkiraan!$A$6:$C$51,2,0),"-")</f>
        <v>-</v>
      </c>
      <c r="D1020" s="358" t="str">
        <f>IF(B1020&lt;&gt;"",C1020&amp;"-"&amp;COUNTIF($C$5:C1020,C1020),"")</f>
        <v/>
      </c>
      <c r="E1020" s="254"/>
      <c r="F1020" s="254"/>
      <c r="G1020" s="255"/>
      <c r="H1020" s="256"/>
    </row>
    <row r="1021" spans="1:8" ht="16.5" customHeight="1" x14ac:dyDescent="0.3">
      <c r="A1021" s="153"/>
      <c r="B1021" s="81"/>
      <c r="C1021" s="81" t="str">
        <f>IF(B1021&gt;0,VLOOKUP(B1021,Perkiraan!$A$6:$C$51,2,0),"-")</f>
        <v>-</v>
      </c>
      <c r="D1021" s="358" t="str">
        <f>IF(B1021&lt;&gt;"",C1021&amp;"-"&amp;COUNTIF($C$5:C1021,C1021),"")</f>
        <v/>
      </c>
      <c r="E1021" s="254"/>
      <c r="F1021" s="254"/>
      <c r="G1021" s="255"/>
      <c r="H1021" s="256"/>
    </row>
    <row r="1022" spans="1:8" ht="16.5" customHeight="1" x14ac:dyDescent="0.3">
      <c r="A1022" s="153"/>
      <c r="B1022" s="81"/>
      <c r="C1022" s="81" t="str">
        <f>IF(B1022&gt;0,VLOOKUP(B1022,Perkiraan!$A$6:$C$51,2,0),"-")</f>
        <v>-</v>
      </c>
      <c r="D1022" s="358" t="str">
        <f>IF(B1022&lt;&gt;"",C1022&amp;"-"&amp;COUNTIF($C$5:C1022,C1022),"")</f>
        <v/>
      </c>
      <c r="E1022" s="254"/>
      <c r="F1022" s="254"/>
      <c r="G1022" s="255"/>
      <c r="H1022" s="256"/>
    </row>
    <row r="1023" spans="1:8" ht="16.5" customHeight="1" x14ac:dyDescent="0.3">
      <c r="A1023" s="153"/>
      <c r="B1023" s="81"/>
      <c r="C1023" s="81" t="str">
        <f>IF(B1023&gt;0,VLOOKUP(B1023,Perkiraan!$A$6:$C$51,2,0),"-")</f>
        <v>-</v>
      </c>
      <c r="D1023" s="358" t="str">
        <f>IF(B1023&lt;&gt;"",C1023&amp;"-"&amp;COUNTIF($C$5:C1023,C1023),"")</f>
        <v/>
      </c>
      <c r="E1023" s="254"/>
      <c r="F1023" s="254"/>
      <c r="G1023" s="255"/>
      <c r="H1023" s="256"/>
    </row>
    <row r="1024" spans="1:8" ht="16.5" customHeight="1" x14ac:dyDescent="0.3">
      <c r="A1024" s="153"/>
      <c r="B1024" s="81"/>
      <c r="C1024" s="81" t="str">
        <f>IF(B1024&gt;0,VLOOKUP(B1024,Perkiraan!$A$6:$C$51,2,0),"-")</f>
        <v>-</v>
      </c>
      <c r="D1024" s="358" t="str">
        <f>IF(B1024&lt;&gt;"",C1024&amp;"-"&amp;COUNTIF($C$5:C1024,C1024),"")</f>
        <v/>
      </c>
      <c r="E1024" s="254"/>
      <c r="F1024" s="254"/>
      <c r="G1024" s="255"/>
      <c r="H1024" s="256"/>
    </row>
    <row r="1025" spans="1:8" ht="16.5" customHeight="1" x14ac:dyDescent="0.3">
      <c r="A1025" s="153"/>
      <c r="B1025" s="81"/>
      <c r="C1025" s="81" t="str">
        <f>IF(B1025&gt;0,VLOOKUP(B1025,Perkiraan!$A$6:$C$51,2,0),"-")</f>
        <v>-</v>
      </c>
      <c r="D1025" s="358" t="str">
        <f>IF(B1025&lt;&gt;"",C1025&amp;"-"&amp;COUNTIF($C$5:C1025,C1025),"")</f>
        <v/>
      </c>
      <c r="E1025" s="254"/>
      <c r="F1025" s="254"/>
      <c r="G1025" s="255"/>
      <c r="H1025" s="256"/>
    </row>
    <row r="1026" spans="1:8" ht="16.5" customHeight="1" x14ac:dyDescent="0.3">
      <c r="A1026" s="153"/>
      <c r="B1026" s="81"/>
      <c r="C1026" s="81" t="str">
        <f>IF(B1026&gt;0,VLOOKUP(B1026,Perkiraan!$A$6:$C$51,2,0),"-")</f>
        <v>-</v>
      </c>
      <c r="D1026" s="358" t="str">
        <f>IF(B1026&lt;&gt;"",C1026&amp;"-"&amp;COUNTIF($C$5:C1026,C1026),"")</f>
        <v/>
      </c>
      <c r="E1026" s="254"/>
      <c r="F1026" s="254"/>
      <c r="G1026" s="255"/>
      <c r="H1026" s="256"/>
    </row>
    <row r="1027" spans="1:8" ht="16.5" customHeight="1" x14ac:dyDescent="0.3">
      <c r="A1027" s="153"/>
      <c r="B1027" s="81"/>
      <c r="C1027" s="81" t="str">
        <f>IF(B1027&gt;0,VLOOKUP(B1027,Perkiraan!$A$6:$C$51,2,0),"-")</f>
        <v>-</v>
      </c>
      <c r="D1027" s="358" t="str">
        <f>IF(B1027&lt;&gt;"",C1027&amp;"-"&amp;COUNTIF($C$5:C1027,C1027),"")</f>
        <v/>
      </c>
      <c r="E1027" s="254"/>
      <c r="F1027" s="254"/>
      <c r="G1027" s="255"/>
      <c r="H1027" s="256"/>
    </row>
    <row r="1028" spans="1:8" ht="16.5" customHeight="1" x14ac:dyDescent="0.3">
      <c r="A1028" s="153"/>
      <c r="B1028" s="81"/>
      <c r="C1028" s="81" t="str">
        <f>IF(B1028&gt;0,VLOOKUP(B1028,Perkiraan!$A$6:$C$51,2,0),"-")</f>
        <v>-</v>
      </c>
      <c r="D1028" s="358" t="str">
        <f>IF(B1028&lt;&gt;"",C1028&amp;"-"&amp;COUNTIF($C$5:C1028,C1028),"")</f>
        <v/>
      </c>
      <c r="E1028" s="254"/>
      <c r="F1028" s="254"/>
      <c r="G1028" s="255"/>
      <c r="H1028" s="256"/>
    </row>
    <row r="1029" spans="1:8" ht="16.5" customHeight="1" x14ac:dyDescent="0.3">
      <c r="A1029" s="153"/>
      <c r="B1029" s="81"/>
      <c r="C1029" s="81" t="str">
        <f>IF(B1029&gt;0,VLOOKUP(B1029,Perkiraan!$A$6:$C$51,2,0),"-")</f>
        <v>-</v>
      </c>
      <c r="D1029" s="358" t="str">
        <f>IF(B1029&lt;&gt;"",C1029&amp;"-"&amp;COUNTIF($C$5:C1029,C1029),"")</f>
        <v/>
      </c>
      <c r="E1029" s="254"/>
      <c r="F1029" s="254"/>
      <c r="G1029" s="255"/>
      <c r="H1029" s="256"/>
    </row>
    <row r="1030" spans="1:8" ht="16.5" customHeight="1" x14ac:dyDescent="0.3">
      <c r="A1030" s="153"/>
      <c r="B1030" s="81"/>
      <c r="C1030" s="81" t="str">
        <f>IF(B1030&gt;0,VLOOKUP(B1030,Perkiraan!$A$6:$C$51,2,0),"-")</f>
        <v>-</v>
      </c>
      <c r="D1030" s="358" t="str">
        <f>IF(B1030&lt;&gt;"",C1030&amp;"-"&amp;COUNTIF($C$5:C1030,C1030),"")</f>
        <v/>
      </c>
      <c r="E1030" s="254"/>
      <c r="F1030" s="254"/>
      <c r="G1030" s="255"/>
      <c r="H1030" s="256"/>
    </row>
    <row r="1031" spans="1:8" ht="16.5" customHeight="1" x14ac:dyDescent="0.3">
      <c r="A1031" s="153"/>
      <c r="B1031" s="81"/>
      <c r="C1031" s="81" t="str">
        <f>IF(B1031&gt;0,VLOOKUP(B1031,Perkiraan!$A$6:$C$51,2,0),"-")</f>
        <v>-</v>
      </c>
      <c r="D1031" s="358" t="str">
        <f>IF(B1031&lt;&gt;"",C1031&amp;"-"&amp;COUNTIF($C$5:C1031,C1031),"")</f>
        <v/>
      </c>
      <c r="E1031" s="254"/>
      <c r="F1031" s="254"/>
      <c r="G1031" s="255"/>
      <c r="H1031" s="256"/>
    </row>
    <row r="1032" spans="1:8" ht="16.5" customHeight="1" x14ac:dyDescent="0.3">
      <c r="A1032" s="153"/>
      <c r="B1032" s="81"/>
      <c r="C1032" s="81" t="str">
        <f>IF(B1032&gt;0,VLOOKUP(B1032,Perkiraan!$A$6:$C$51,2,0),"-")</f>
        <v>-</v>
      </c>
      <c r="D1032" s="358" t="str">
        <f>IF(B1032&lt;&gt;"",C1032&amp;"-"&amp;COUNTIF($C$5:C1032,C1032),"")</f>
        <v/>
      </c>
      <c r="E1032" s="254"/>
      <c r="F1032" s="254"/>
      <c r="G1032" s="255"/>
      <c r="H1032" s="256"/>
    </row>
    <row r="1033" spans="1:8" ht="16.5" customHeight="1" x14ac:dyDescent="0.3">
      <c r="A1033" s="153"/>
      <c r="B1033" s="81"/>
      <c r="C1033" s="81" t="str">
        <f>IF(B1033&gt;0,VLOOKUP(B1033,Perkiraan!$A$6:$C$51,2,0),"-")</f>
        <v>-</v>
      </c>
      <c r="D1033" s="358" t="str">
        <f>IF(B1033&lt;&gt;"",C1033&amp;"-"&amp;COUNTIF($C$5:C1033,C1033),"")</f>
        <v/>
      </c>
      <c r="E1033" s="254"/>
      <c r="F1033" s="254"/>
      <c r="G1033" s="255"/>
      <c r="H1033" s="256"/>
    </row>
    <row r="1034" spans="1:8" ht="16.5" customHeight="1" x14ac:dyDescent="0.3">
      <c r="A1034" s="153"/>
      <c r="B1034" s="81"/>
      <c r="C1034" s="81" t="str">
        <f>IF(B1034&gt;0,VLOOKUP(B1034,Perkiraan!$A$6:$C$51,2,0),"-")</f>
        <v>-</v>
      </c>
      <c r="D1034" s="358" t="str">
        <f>IF(B1034&lt;&gt;"",C1034&amp;"-"&amp;COUNTIF($C$5:C1034,C1034),"")</f>
        <v/>
      </c>
      <c r="E1034" s="254"/>
      <c r="F1034" s="254"/>
      <c r="G1034" s="255"/>
      <c r="H1034" s="256"/>
    </row>
    <row r="1035" spans="1:8" ht="16.5" customHeight="1" x14ac:dyDescent="0.3">
      <c r="A1035" s="153"/>
      <c r="B1035" s="81"/>
      <c r="C1035" s="81" t="str">
        <f>IF(B1035&gt;0,VLOOKUP(B1035,Perkiraan!$A$6:$C$51,2,0),"-")</f>
        <v>-</v>
      </c>
      <c r="D1035" s="358" t="str">
        <f>IF(B1035&lt;&gt;"",C1035&amp;"-"&amp;COUNTIF($C$5:C1035,C1035),"")</f>
        <v/>
      </c>
      <c r="E1035" s="254"/>
      <c r="F1035" s="254"/>
      <c r="G1035" s="255"/>
      <c r="H1035" s="256"/>
    </row>
    <row r="1036" spans="1:8" ht="16.5" customHeight="1" x14ac:dyDescent="0.3">
      <c r="A1036" s="153"/>
      <c r="B1036" s="81"/>
      <c r="C1036" s="81" t="str">
        <f>IF(B1036&gt;0,VLOOKUP(B1036,Perkiraan!$A$6:$C$51,2,0),"-")</f>
        <v>-</v>
      </c>
      <c r="D1036" s="358" t="str">
        <f>IF(B1036&lt;&gt;"",C1036&amp;"-"&amp;COUNTIF($C$5:C1036,C1036),"")</f>
        <v/>
      </c>
      <c r="E1036" s="254"/>
      <c r="F1036" s="254"/>
      <c r="G1036" s="255"/>
      <c r="H1036" s="256"/>
    </row>
    <row r="1037" spans="1:8" ht="16.5" customHeight="1" x14ac:dyDescent="0.3">
      <c r="A1037" s="153"/>
      <c r="B1037" s="81"/>
      <c r="C1037" s="81" t="str">
        <f>IF(B1037&gt;0,VLOOKUP(B1037,Perkiraan!$A$6:$C$51,2,0),"-")</f>
        <v>-</v>
      </c>
      <c r="D1037" s="358" t="str">
        <f>IF(B1037&lt;&gt;"",C1037&amp;"-"&amp;COUNTIF($C$5:C1037,C1037),"")</f>
        <v/>
      </c>
      <c r="E1037" s="254"/>
      <c r="F1037" s="254"/>
      <c r="G1037" s="255"/>
      <c r="H1037" s="256"/>
    </row>
    <row r="1038" spans="1:8" ht="16.5" customHeight="1" x14ac:dyDescent="0.3">
      <c r="A1038" s="153"/>
      <c r="B1038" s="81"/>
      <c r="C1038" s="81" t="str">
        <f>IF(B1038&gt;0,VLOOKUP(B1038,Perkiraan!$A$6:$C$51,2,0),"-")</f>
        <v>-</v>
      </c>
      <c r="D1038" s="358" t="str">
        <f>IF(B1038&lt;&gt;"",C1038&amp;"-"&amp;COUNTIF($C$5:C1038,C1038),"")</f>
        <v/>
      </c>
      <c r="E1038" s="254"/>
      <c r="F1038" s="254"/>
      <c r="G1038" s="255"/>
      <c r="H1038" s="256"/>
    </row>
    <row r="1039" spans="1:8" ht="16.5" customHeight="1" x14ac:dyDescent="0.3">
      <c r="A1039" s="153"/>
      <c r="B1039" s="81"/>
      <c r="C1039" s="81" t="str">
        <f>IF(B1039&gt;0,VLOOKUP(B1039,Perkiraan!$A$6:$C$51,2,0),"-")</f>
        <v>-</v>
      </c>
      <c r="D1039" s="358" t="str">
        <f>IF(B1039&lt;&gt;"",C1039&amp;"-"&amp;COUNTIF($C$5:C1039,C1039),"")</f>
        <v/>
      </c>
      <c r="E1039" s="254"/>
      <c r="F1039" s="254"/>
      <c r="G1039" s="255"/>
      <c r="H1039" s="256"/>
    </row>
    <row r="1040" spans="1:8" ht="16.5" customHeight="1" x14ac:dyDescent="0.3">
      <c r="A1040" s="153"/>
      <c r="B1040" s="81"/>
      <c r="C1040" s="81" t="str">
        <f>IF(B1040&gt;0,VLOOKUP(B1040,Perkiraan!$A$6:$C$51,2,0),"-")</f>
        <v>-</v>
      </c>
      <c r="D1040" s="358" t="str">
        <f>IF(B1040&lt;&gt;"",C1040&amp;"-"&amp;COUNTIF($C$5:C1040,C1040),"")</f>
        <v/>
      </c>
      <c r="E1040" s="254"/>
      <c r="F1040" s="254"/>
      <c r="G1040" s="255"/>
      <c r="H1040" s="256"/>
    </row>
    <row r="1041" spans="1:8" ht="16.5" customHeight="1" x14ac:dyDescent="0.3">
      <c r="A1041" s="153"/>
      <c r="B1041" s="81"/>
      <c r="C1041" s="81" t="str">
        <f>IF(B1041&gt;0,VLOOKUP(B1041,Perkiraan!$A$6:$C$51,2,0),"-")</f>
        <v>-</v>
      </c>
      <c r="D1041" s="358" t="str">
        <f>IF(B1041&lt;&gt;"",C1041&amp;"-"&amp;COUNTIF($C$5:C1041,C1041),"")</f>
        <v/>
      </c>
      <c r="E1041" s="254"/>
      <c r="F1041" s="254"/>
      <c r="G1041" s="255"/>
      <c r="H1041" s="256"/>
    </row>
    <row r="1042" spans="1:8" ht="16.5" customHeight="1" x14ac:dyDescent="0.3">
      <c r="A1042" s="153"/>
      <c r="B1042" s="81"/>
      <c r="C1042" s="81" t="str">
        <f>IF(B1042&gt;0,VLOOKUP(B1042,Perkiraan!$A$6:$C$51,2,0),"-")</f>
        <v>-</v>
      </c>
      <c r="D1042" s="358" t="str">
        <f>IF(B1042&lt;&gt;"",C1042&amp;"-"&amp;COUNTIF($C$5:C1042,C1042),"")</f>
        <v/>
      </c>
      <c r="E1042" s="254"/>
      <c r="F1042" s="254"/>
      <c r="G1042" s="255"/>
      <c r="H1042" s="256"/>
    </row>
    <row r="1043" spans="1:8" ht="16.5" customHeight="1" x14ac:dyDescent="0.3">
      <c r="A1043" s="153"/>
      <c r="B1043" s="81"/>
      <c r="C1043" s="81" t="str">
        <f>IF(B1043&gt;0,VLOOKUP(B1043,Perkiraan!$A$6:$C$51,2,0),"-")</f>
        <v>-</v>
      </c>
      <c r="D1043" s="358" t="str">
        <f>IF(B1043&lt;&gt;"",C1043&amp;"-"&amp;COUNTIF($C$5:C1043,C1043),"")</f>
        <v/>
      </c>
      <c r="E1043" s="254"/>
      <c r="F1043" s="254"/>
      <c r="G1043" s="255"/>
      <c r="H1043" s="256"/>
    </row>
    <row r="1044" spans="1:8" ht="16.5" customHeight="1" x14ac:dyDescent="0.3">
      <c r="A1044" s="153"/>
      <c r="B1044" s="81"/>
      <c r="C1044" s="81" t="str">
        <f>IF(B1044&gt;0,VLOOKUP(B1044,Perkiraan!$A$6:$C$51,2,0),"-")</f>
        <v>-</v>
      </c>
      <c r="D1044" s="358" t="str">
        <f>IF(B1044&lt;&gt;"",C1044&amp;"-"&amp;COUNTIF($C$5:C1044,C1044),"")</f>
        <v/>
      </c>
      <c r="E1044" s="254"/>
      <c r="F1044" s="254"/>
      <c r="G1044" s="255"/>
      <c r="H1044" s="256"/>
    </row>
    <row r="1045" spans="1:8" ht="16.5" customHeight="1" x14ac:dyDescent="0.3">
      <c r="A1045" s="153"/>
      <c r="B1045" s="81"/>
      <c r="C1045" s="81" t="str">
        <f>IF(B1045&gt;0,VLOOKUP(B1045,Perkiraan!$A$6:$C$51,2,0),"-")</f>
        <v>-</v>
      </c>
      <c r="D1045" s="358" t="str">
        <f>IF(B1045&lt;&gt;"",C1045&amp;"-"&amp;COUNTIF($C$5:C1045,C1045),"")</f>
        <v/>
      </c>
      <c r="E1045" s="254"/>
      <c r="F1045" s="254"/>
      <c r="G1045" s="255"/>
      <c r="H1045" s="256"/>
    </row>
    <row r="1046" spans="1:8" ht="16.5" customHeight="1" x14ac:dyDescent="0.3">
      <c r="A1046" s="153"/>
      <c r="B1046" s="81"/>
      <c r="C1046" s="81" t="str">
        <f>IF(B1046&gt;0,VLOOKUP(B1046,Perkiraan!$A$6:$C$51,2,0),"-")</f>
        <v>-</v>
      </c>
      <c r="D1046" s="358" t="str">
        <f>IF(B1046&lt;&gt;"",C1046&amp;"-"&amp;COUNTIF($C$5:C1046,C1046),"")</f>
        <v/>
      </c>
      <c r="E1046" s="254"/>
      <c r="F1046" s="254"/>
      <c r="G1046" s="255"/>
      <c r="H1046" s="256"/>
    </row>
    <row r="1047" spans="1:8" ht="16.5" customHeight="1" x14ac:dyDescent="0.3">
      <c r="A1047" s="153"/>
      <c r="B1047" s="81"/>
      <c r="C1047" s="81" t="str">
        <f>IF(B1047&gt;0,VLOOKUP(B1047,Perkiraan!$A$6:$C$51,2,0),"-")</f>
        <v>-</v>
      </c>
      <c r="D1047" s="358" t="str">
        <f>IF(B1047&lt;&gt;"",C1047&amp;"-"&amp;COUNTIF($C$5:C1047,C1047),"")</f>
        <v/>
      </c>
      <c r="E1047" s="254"/>
      <c r="F1047" s="254"/>
      <c r="G1047" s="255"/>
      <c r="H1047" s="256"/>
    </row>
    <row r="1048" spans="1:8" ht="16.5" customHeight="1" x14ac:dyDescent="0.3">
      <c r="A1048" s="153"/>
      <c r="B1048" s="81"/>
      <c r="C1048" s="81" t="str">
        <f>IF(B1048&gt;0,VLOOKUP(B1048,Perkiraan!$A$6:$C$51,2,0),"-")</f>
        <v>-</v>
      </c>
      <c r="D1048" s="358" t="str">
        <f>IF(B1048&lt;&gt;"",C1048&amp;"-"&amp;COUNTIF($C$5:C1048,C1048),"")</f>
        <v/>
      </c>
      <c r="E1048" s="254"/>
      <c r="F1048" s="254"/>
      <c r="G1048" s="255"/>
      <c r="H1048" s="256"/>
    </row>
    <row r="1049" spans="1:8" ht="16.5" customHeight="1" x14ac:dyDescent="0.3">
      <c r="A1049" s="153"/>
      <c r="B1049" s="81"/>
      <c r="C1049" s="81" t="str">
        <f>IF(B1049&gt;0,VLOOKUP(B1049,Perkiraan!$A$6:$C$51,2,0),"-")</f>
        <v>-</v>
      </c>
      <c r="D1049" s="358" t="str">
        <f>IF(B1049&lt;&gt;"",C1049&amp;"-"&amp;COUNTIF($C$5:C1049,C1049),"")</f>
        <v/>
      </c>
      <c r="E1049" s="254"/>
      <c r="F1049" s="254"/>
      <c r="G1049" s="255"/>
      <c r="H1049" s="256"/>
    </row>
    <row r="1050" spans="1:8" ht="16.5" customHeight="1" x14ac:dyDescent="0.3">
      <c r="A1050" s="153"/>
      <c r="B1050" s="81"/>
      <c r="C1050" s="81" t="str">
        <f>IF(B1050&gt;0,VLOOKUP(B1050,Perkiraan!$A$6:$C$51,2,0),"-")</f>
        <v>-</v>
      </c>
      <c r="D1050" s="358" t="str">
        <f>IF(B1050&lt;&gt;"",C1050&amp;"-"&amp;COUNTIF($C$5:C1050,C1050),"")</f>
        <v/>
      </c>
      <c r="E1050" s="254"/>
      <c r="F1050" s="254"/>
      <c r="G1050" s="255"/>
      <c r="H1050" s="256"/>
    </row>
    <row r="1051" spans="1:8" ht="16.5" customHeight="1" x14ac:dyDescent="0.3">
      <c r="A1051" s="153"/>
      <c r="B1051" s="81"/>
      <c r="C1051" s="81" t="str">
        <f>IF(B1051&gt;0,VLOOKUP(B1051,Perkiraan!$A$6:$C$51,2,0),"-")</f>
        <v>-</v>
      </c>
      <c r="D1051" s="358" t="str">
        <f>IF(B1051&lt;&gt;"",C1051&amp;"-"&amp;COUNTIF($C$5:C1051,C1051),"")</f>
        <v/>
      </c>
      <c r="E1051" s="254"/>
      <c r="F1051" s="254"/>
      <c r="G1051" s="255"/>
      <c r="H1051" s="256"/>
    </row>
    <row r="1052" spans="1:8" ht="16.5" customHeight="1" x14ac:dyDescent="0.3">
      <c r="A1052" s="153"/>
      <c r="B1052" s="81"/>
      <c r="C1052" s="81" t="str">
        <f>IF(B1052&gt;0,VLOOKUP(B1052,Perkiraan!$A$6:$C$51,2,0),"-")</f>
        <v>-</v>
      </c>
      <c r="D1052" s="358" t="str">
        <f>IF(B1052&lt;&gt;"",C1052&amp;"-"&amp;COUNTIF($C$5:C1052,C1052),"")</f>
        <v/>
      </c>
      <c r="E1052" s="254"/>
      <c r="F1052" s="254"/>
      <c r="G1052" s="255"/>
      <c r="H1052" s="256"/>
    </row>
    <row r="1053" spans="1:8" ht="16.5" customHeight="1" x14ac:dyDescent="0.3">
      <c r="A1053" s="153"/>
      <c r="B1053" s="81"/>
      <c r="C1053" s="81" t="str">
        <f>IF(B1053&gt;0,VLOOKUP(B1053,Perkiraan!$A$6:$C$51,2,0),"-")</f>
        <v>-</v>
      </c>
      <c r="D1053" s="358" t="str">
        <f>IF(B1053&lt;&gt;"",C1053&amp;"-"&amp;COUNTIF($C$5:C1053,C1053),"")</f>
        <v/>
      </c>
      <c r="E1053" s="254"/>
      <c r="F1053" s="254"/>
      <c r="G1053" s="255"/>
      <c r="H1053" s="256"/>
    </row>
    <row r="1054" spans="1:8" ht="16.5" customHeight="1" x14ac:dyDescent="0.3">
      <c r="A1054" s="153"/>
      <c r="B1054" s="81"/>
      <c r="C1054" s="81" t="str">
        <f>IF(B1054&gt;0,VLOOKUP(B1054,Perkiraan!$A$6:$C$51,2,0),"-")</f>
        <v>-</v>
      </c>
      <c r="D1054" s="358" t="str">
        <f>IF(B1054&lt;&gt;"",C1054&amp;"-"&amp;COUNTIF($C$5:C1054,C1054),"")</f>
        <v/>
      </c>
      <c r="E1054" s="254"/>
      <c r="F1054" s="254"/>
      <c r="G1054" s="255"/>
      <c r="H1054" s="256"/>
    </row>
    <row r="1055" spans="1:8" ht="16.5" customHeight="1" x14ac:dyDescent="0.3">
      <c r="A1055" s="153"/>
      <c r="B1055" s="81"/>
      <c r="C1055" s="81" t="str">
        <f>IF(B1055&gt;0,VLOOKUP(B1055,Perkiraan!$A$6:$C$51,2,0),"-")</f>
        <v>-</v>
      </c>
      <c r="D1055" s="358" t="str">
        <f>IF(B1055&lt;&gt;"",C1055&amp;"-"&amp;COUNTIF($C$5:C1055,C1055),"")</f>
        <v/>
      </c>
      <c r="E1055" s="254"/>
      <c r="F1055" s="254"/>
      <c r="G1055" s="255"/>
      <c r="H1055" s="256"/>
    </row>
    <row r="1056" spans="1:8" ht="16.5" customHeight="1" x14ac:dyDescent="0.3">
      <c r="A1056" s="153"/>
      <c r="B1056" s="81"/>
      <c r="C1056" s="81" t="str">
        <f>IF(B1056&gt;0,VLOOKUP(B1056,Perkiraan!$A$6:$C$51,2,0),"-")</f>
        <v>-</v>
      </c>
      <c r="D1056" s="358" t="str">
        <f>IF(B1056&lt;&gt;"",C1056&amp;"-"&amp;COUNTIF($C$5:C1056,C1056),"")</f>
        <v/>
      </c>
      <c r="E1056" s="254"/>
      <c r="F1056" s="254"/>
      <c r="G1056" s="255"/>
      <c r="H1056" s="256"/>
    </row>
    <row r="1057" spans="1:8" ht="16.5" customHeight="1" x14ac:dyDescent="0.3">
      <c r="A1057" s="153"/>
      <c r="B1057" s="81"/>
      <c r="C1057" s="81" t="str">
        <f>IF(B1057&gt;0,VLOOKUP(B1057,Perkiraan!$A$6:$C$51,2,0),"-")</f>
        <v>-</v>
      </c>
      <c r="D1057" s="358" t="str">
        <f>IF(B1057&lt;&gt;"",C1057&amp;"-"&amp;COUNTIF($C$5:C1057,C1057),"")</f>
        <v/>
      </c>
      <c r="E1057" s="254"/>
      <c r="F1057" s="254"/>
      <c r="G1057" s="255"/>
      <c r="H1057" s="256"/>
    </row>
    <row r="1058" spans="1:8" ht="16.5" customHeight="1" x14ac:dyDescent="0.3">
      <c r="A1058" s="153"/>
      <c r="B1058" s="81"/>
      <c r="C1058" s="81" t="str">
        <f>IF(B1058&gt;0,VLOOKUP(B1058,Perkiraan!$A$6:$C$51,2,0),"-")</f>
        <v>-</v>
      </c>
      <c r="D1058" s="358" t="str">
        <f>IF(B1058&lt;&gt;"",C1058&amp;"-"&amp;COUNTIF($C$5:C1058,C1058),"")</f>
        <v/>
      </c>
      <c r="E1058" s="254"/>
      <c r="F1058" s="254"/>
      <c r="G1058" s="255"/>
      <c r="H1058" s="256"/>
    </row>
    <row r="1059" spans="1:8" ht="16.5" customHeight="1" x14ac:dyDescent="0.3">
      <c r="A1059" s="153"/>
      <c r="B1059" s="81"/>
      <c r="C1059" s="81" t="str">
        <f>IF(B1059&gt;0,VLOOKUP(B1059,Perkiraan!$A$6:$C$51,2,0),"-")</f>
        <v>-</v>
      </c>
      <c r="D1059" s="358" t="str">
        <f>IF(B1059&lt;&gt;"",C1059&amp;"-"&amp;COUNTIF($C$5:C1059,C1059),"")</f>
        <v/>
      </c>
      <c r="E1059" s="254"/>
      <c r="F1059" s="254"/>
      <c r="G1059" s="255"/>
      <c r="H1059" s="256"/>
    </row>
    <row r="1060" spans="1:8" ht="16.5" customHeight="1" x14ac:dyDescent="0.3">
      <c r="A1060" s="153"/>
      <c r="B1060" s="81"/>
      <c r="C1060" s="81" t="str">
        <f>IF(B1060&gt;0,VLOOKUP(B1060,Perkiraan!$A$6:$C$51,2,0),"-")</f>
        <v>-</v>
      </c>
      <c r="D1060" s="358" t="str">
        <f>IF(B1060&lt;&gt;"",C1060&amp;"-"&amp;COUNTIF($C$5:C1060,C1060),"")</f>
        <v/>
      </c>
      <c r="E1060" s="254"/>
      <c r="F1060" s="254"/>
      <c r="G1060" s="255"/>
      <c r="H1060" s="256"/>
    </row>
    <row r="1061" spans="1:8" ht="16.5" customHeight="1" x14ac:dyDescent="0.3">
      <c r="A1061" s="153"/>
      <c r="B1061" s="81"/>
      <c r="C1061" s="81" t="str">
        <f>IF(B1061&gt;0,VLOOKUP(B1061,Perkiraan!$A$6:$C$51,2,0),"-")</f>
        <v>-</v>
      </c>
      <c r="D1061" s="358" t="str">
        <f>IF(B1061&lt;&gt;"",C1061&amp;"-"&amp;COUNTIF($C$5:C1061,C1061),"")</f>
        <v/>
      </c>
      <c r="E1061" s="254"/>
      <c r="F1061" s="254"/>
      <c r="G1061" s="255"/>
      <c r="H1061" s="256"/>
    </row>
    <row r="1062" spans="1:8" ht="16.5" customHeight="1" x14ac:dyDescent="0.3">
      <c r="A1062" s="153"/>
      <c r="B1062" s="81"/>
      <c r="C1062" s="81" t="str">
        <f>IF(B1062&gt;0,VLOOKUP(B1062,Perkiraan!$A$6:$C$51,2,0),"-")</f>
        <v>-</v>
      </c>
      <c r="D1062" s="358" t="str">
        <f>IF(B1062&lt;&gt;"",C1062&amp;"-"&amp;COUNTIF($C$5:C1062,C1062),"")</f>
        <v/>
      </c>
      <c r="E1062" s="254"/>
      <c r="F1062" s="254"/>
      <c r="G1062" s="255"/>
      <c r="H1062" s="256"/>
    </row>
    <row r="1063" spans="1:8" ht="16.5" customHeight="1" x14ac:dyDescent="0.3">
      <c r="A1063" s="153"/>
      <c r="B1063" s="81"/>
      <c r="C1063" s="81" t="str">
        <f>IF(B1063&gt;0,VLOOKUP(B1063,Perkiraan!$A$6:$C$51,2,0),"-")</f>
        <v>-</v>
      </c>
      <c r="D1063" s="358" t="str">
        <f>IF(B1063&lt;&gt;"",C1063&amp;"-"&amp;COUNTIF($C$5:C1063,C1063),"")</f>
        <v/>
      </c>
      <c r="E1063" s="254"/>
      <c r="F1063" s="254"/>
      <c r="G1063" s="255"/>
      <c r="H1063" s="256"/>
    </row>
    <row r="1064" spans="1:8" ht="16.5" customHeight="1" x14ac:dyDescent="0.3">
      <c r="A1064" s="153"/>
      <c r="B1064" s="81"/>
      <c r="C1064" s="81" t="str">
        <f>IF(B1064&gt;0,VLOOKUP(B1064,Perkiraan!$A$6:$C$51,2,0),"-")</f>
        <v>-</v>
      </c>
      <c r="D1064" s="358" t="str">
        <f>IF(B1064&lt;&gt;"",C1064&amp;"-"&amp;COUNTIF($C$5:C1064,C1064),"")</f>
        <v/>
      </c>
      <c r="E1064" s="254"/>
      <c r="F1064" s="254"/>
      <c r="G1064" s="255"/>
      <c r="H1064" s="256"/>
    </row>
    <row r="1065" spans="1:8" ht="16.5" customHeight="1" x14ac:dyDescent="0.3">
      <c r="A1065" s="153"/>
      <c r="B1065" s="81"/>
      <c r="C1065" s="81" t="str">
        <f>IF(B1065&gt;0,VLOOKUP(B1065,Perkiraan!$A$6:$C$51,2,0),"-")</f>
        <v>-</v>
      </c>
      <c r="D1065" s="358" t="str">
        <f>IF(B1065&lt;&gt;"",C1065&amp;"-"&amp;COUNTIF($C$5:C1065,C1065),"")</f>
        <v/>
      </c>
      <c r="E1065" s="254"/>
      <c r="F1065" s="254"/>
      <c r="G1065" s="255"/>
      <c r="H1065" s="256"/>
    </row>
    <row r="1066" spans="1:8" ht="16.5" customHeight="1" x14ac:dyDescent="0.3">
      <c r="A1066" s="153"/>
      <c r="B1066" s="81"/>
      <c r="C1066" s="81" t="str">
        <f>IF(B1066&gt;0,VLOOKUP(B1066,Perkiraan!$A$6:$C$51,2,0),"-")</f>
        <v>-</v>
      </c>
      <c r="D1066" s="358" t="str">
        <f>IF(B1066&lt;&gt;"",C1066&amp;"-"&amp;COUNTIF($C$5:C1066,C1066),"")</f>
        <v/>
      </c>
      <c r="E1066" s="254"/>
      <c r="F1066" s="254"/>
      <c r="G1066" s="255"/>
      <c r="H1066" s="256"/>
    </row>
    <row r="1067" spans="1:8" ht="16.5" customHeight="1" x14ac:dyDescent="0.3">
      <c r="A1067" s="153"/>
      <c r="B1067" s="81"/>
      <c r="C1067" s="81" t="str">
        <f>IF(B1067&gt;0,VLOOKUP(B1067,Perkiraan!$A$6:$C$51,2,0),"-")</f>
        <v>-</v>
      </c>
      <c r="D1067" s="358" t="str">
        <f>IF(B1067&lt;&gt;"",C1067&amp;"-"&amp;COUNTIF($C$5:C1067,C1067),"")</f>
        <v/>
      </c>
      <c r="E1067" s="254"/>
      <c r="F1067" s="254"/>
      <c r="G1067" s="255"/>
      <c r="H1067" s="256"/>
    </row>
    <row r="1068" spans="1:8" ht="16.5" customHeight="1" x14ac:dyDescent="0.3">
      <c r="A1068" s="153"/>
      <c r="B1068" s="81"/>
      <c r="C1068" s="81" t="str">
        <f>IF(B1068&gt;0,VLOOKUP(B1068,Perkiraan!$A$6:$C$51,2,0),"-")</f>
        <v>-</v>
      </c>
      <c r="D1068" s="358" t="str">
        <f>IF(B1068&lt;&gt;"",C1068&amp;"-"&amp;COUNTIF($C$5:C1068,C1068),"")</f>
        <v/>
      </c>
      <c r="E1068" s="254"/>
      <c r="F1068" s="254"/>
      <c r="G1068" s="255"/>
      <c r="H1068" s="256"/>
    </row>
    <row r="1069" spans="1:8" ht="16.5" customHeight="1" x14ac:dyDescent="0.3">
      <c r="A1069" s="153"/>
      <c r="B1069" s="81"/>
      <c r="C1069" s="81" t="str">
        <f>IF(B1069&gt;0,VLOOKUP(B1069,Perkiraan!$A$6:$C$51,2,0),"-")</f>
        <v>-</v>
      </c>
      <c r="D1069" s="358" t="str">
        <f>IF(B1069&lt;&gt;"",C1069&amp;"-"&amp;COUNTIF($C$5:C1069,C1069),"")</f>
        <v/>
      </c>
      <c r="E1069" s="254"/>
      <c r="F1069" s="254"/>
      <c r="G1069" s="255"/>
      <c r="H1069" s="256"/>
    </row>
    <row r="1070" spans="1:8" ht="16.5" customHeight="1" x14ac:dyDescent="0.3">
      <c r="A1070" s="153"/>
      <c r="B1070" s="81"/>
      <c r="C1070" s="81" t="str">
        <f>IF(B1070&gt;0,VLOOKUP(B1070,Perkiraan!$A$6:$C$51,2,0),"-")</f>
        <v>-</v>
      </c>
      <c r="D1070" s="358" t="str">
        <f>IF(B1070&lt;&gt;"",C1070&amp;"-"&amp;COUNTIF($C$5:C1070,C1070),"")</f>
        <v/>
      </c>
      <c r="E1070" s="254"/>
      <c r="F1070" s="254"/>
      <c r="G1070" s="255"/>
      <c r="H1070" s="256"/>
    </row>
    <row r="1071" spans="1:8" ht="16.5" customHeight="1" x14ac:dyDescent="0.3">
      <c r="A1071" s="153"/>
      <c r="B1071" s="81"/>
      <c r="C1071" s="81" t="str">
        <f>IF(B1071&gt;0,VLOOKUP(B1071,Perkiraan!$A$6:$C$51,2,0),"-")</f>
        <v>-</v>
      </c>
      <c r="D1071" s="358" t="str">
        <f>IF(B1071&lt;&gt;"",C1071&amp;"-"&amp;COUNTIF($C$5:C1071,C1071),"")</f>
        <v/>
      </c>
      <c r="E1071" s="254"/>
      <c r="F1071" s="254"/>
      <c r="G1071" s="255"/>
      <c r="H1071" s="256"/>
    </row>
    <row r="1072" spans="1:8" ht="16.5" customHeight="1" x14ac:dyDescent="0.3">
      <c r="A1072" s="153"/>
      <c r="B1072" s="81"/>
      <c r="C1072" s="81" t="str">
        <f>IF(B1072&gt;0,VLOOKUP(B1072,Perkiraan!$A$6:$C$51,2,0),"-")</f>
        <v>-</v>
      </c>
      <c r="D1072" s="358" t="str">
        <f>IF(B1072&lt;&gt;"",C1072&amp;"-"&amp;COUNTIF($C$5:C1072,C1072),"")</f>
        <v/>
      </c>
      <c r="E1072" s="254"/>
      <c r="F1072" s="254"/>
      <c r="G1072" s="255"/>
      <c r="H1072" s="256"/>
    </row>
    <row r="1073" spans="1:8" ht="16.5" customHeight="1" x14ac:dyDescent="0.3">
      <c r="A1073" s="153"/>
      <c r="B1073" s="81"/>
      <c r="C1073" s="81" t="str">
        <f>IF(B1073&gt;0,VLOOKUP(B1073,Perkiraan!$A$6:$C$51,2,0),"-")</f>
        <v>-</v>
      </c>
      <c r="D1073" s="358" t="str">
        <f>IF(B1073&lt;&gt;"",C1073&amp;"-"&amp;COUNTIF($C$5:C1073,C1073),"")</f>
        <v/>
      </c>
      <c r="E1073" s="254"/>
      <c r="F1073" s="254"/>
      <c r="G1073" s="255"/>
      <c r="H1073" s="256"/>
    </row>
    <row r="1074" spans="1:8" ht="16.5" customHeight="1" x14ac:dyDescent="0.3">
      <c r="A1074" s="153"/>
      <c r="B1074" s="81"/>
      <c r="C1074" s="81" t="str">
        <f>IF(B1074&gt;0,VLOOKUP(B1074,Perkiraan!$A$6:$C$51,2,0),"-")</f>
        <v>-</v>
      </c>
      <c r="D1074" s="358" t="str">
        <f>IF(B1074&lt;&gt;"",C1074&amp;"-"&amp;COUNTIF($C$5:C1074,C1074),"")</f>
        <v/>
      </c>
      <c r="E1074" s="254"/>
      <c r="F1074" s="254"/>
      <c r="G1074" s="255"/>
      <c r="H1074" s="256"/>
    </row>
    <row r="1075" spans="1:8" ht="16.5" customHeight="1" x14ac:dyDescent="0.3">
      <c r="A1075" s="153"/>
      <c r="B1075" s="81"/>
      <c r="C1075" s="81" t="str">
        <f>IF(B1075&gt;0,VLOOKUP(B1075,Perkiraan!$A$6:$C$51,2,0),"-")</f>
        <v>-</v>
      </c>
      <c r="D1075" s="358" t="str">
        <f>IF(B1075&lt;&gt;"",C1075&amp;"-"&amp;COUNTIF($C$5:C1075,C1075),"")</f>
        <v/>
      </c>
      <c r="E1075" s="254"/>
      <c r="F1075" s="254"/>
      <c r="G1075" s="255"/>
      <c r="H1075" s="256"/>
    </row>
    <row r="1076" spans="1:8" ht="16.5" customHeight="1" x14ac:dyDescent="0.3">
      <c r="A1076" s="153"/>
      <c r="B1076" s="81"/>
      <c r="C1076" s="81" t="str">
        <f>IF(B1076&gt;0,VLOOKUP(B1076,Perkiraan!$A$6:$C$51,2,0),"-")</f>
        <v>-</v>
      </c>
      <c r="D1076" s="358" t="str">
        <f>IF(B1076&lt;&gt;"",C1076&amp;"-"&amp;COUNTIF($C$5:C1076,C1076),"")</f>
        <v/>
      </c>
      <c r="E1076" s="254"/>
      <c r="F1076" s="254"/>
      <c r="G1076" s="255"/>
      <c r="H1076" s="256"/>
    </row>
    <row r="1077" spans="1:8" ht="16.5" customHeight="1" x14ac:dyDescent="0.3">
      <c r="A1077" s="153"/>
      <c r="B1077" s="81"/>
      <c r="C1077" s="81" t="str">
        <f>IF(B1077&gt;0,VLOOKUP(B1077,Perkiraan!$A$6:$C$51,2,0),"-")</f>
        <v>-</v>
      </c>
      <c r="D1077" s="358" t="str">
        <f>IF(B1077&lt;&gt;"",C1077&amp;"-"&amp;COUNTIF($C$5:C1077,C1077),"")</f>
        <v/>
      </c>
      <c r="E1077" s="254"/>
      <c r="F1077" s="254"/>
      <c r="G1077" s="255"/>
      <c r="H1077" s="256"/>
    </row>
    <row r="1078" spans="1:8" ht="16.5" customHeight="1" x14ac:dyDescent="0.3">
      <c r="A1078" s="153"/>
      <c r="B1078" s="81"/>
      <c r="C1078" s="81" t="str">
        <f>IF(B1078&gt;0,VLOOKUP(B1078,Perkiraan!$A$6:$C$51,2,0),"-")</f>
        <v>-</v>
      </c>
      <c r="D1078" s="358" t="str">
        <f>IF(B1078&lt;&gt;"",C1078&amp;"-"&amp;COUNTIF($C$5:C1078,C1078),"")</f>
        <v/>
      </c>
      <c r="E1078" s="254"/>
      <c r="F1078" s="254"/>
      <c r="G1078" s="255"/>
      <c r="H1078" s="256"/>
    </row>
    <row r="1079" spans="1:8" ht="16.5" customHeight="1" x14ac:dyDescent="0.3">
      <c r="A1079" s="153"/>
      <c r="B1079" s="81"/>
      <c r="C1079" s="81" t="str">
        <f>IF(B1079&gt;0,VLOOKUP(B1079,Perkiraan!$A$6:$C$51,2,0),"-")</f>
        <v>-</v>
      </c>
      <c r="D1079" s="358" t="str">
        <f>IF(B1079&lt;&gt;"",C1079&amp;"-"&amp;COUNTIF($C$5:C1079,C1079),"")</f>
        <v/>
      </c>
      <c r="E1079" s="254"/>
      <c r="F1079" s="254"/>
      <c r="G1079" s="255"/>
      <c r="H1079" s="256"/>
    </row>
    <row r="1080" spans="1:8" ht="16.5" customHeight="1" x14ac:dyDescent="0.3">
      <c r="A1080" s="153"/>
      <c r="B1080" s="81"/>
      <c r="C1080" s="81" t="str">
        <f>IF(B1080&gt;0,VLOOKUP(B1080,Perkiraan!$A$6:$C$51,2,0),"-")</f>
        <v>-</v>
      </c>
      <c r="D1080" s="358" t="str">
        <f>IF(B1080&lt;&gt;"",C1080&amp;"-"&amp;COUNTIF($C$5:C1080,C1080),"")</f>
        <v/>
      </c>
      <c r="E1080" s="254"/>
      <c r="F1080" s="254"/>
      <c r="G1080" s="255"/>
      <c r="H1080" s="256"/>
    </row>
    <row r="1081" spans="1:8" ht="16.5" customHeight="1" x14ac:dyDescent="0.3">
      <c r="A1081" s="153"/>
      <c r="B1081" s="81"/>
      <c r="C1081" s="81" t="str">
        <f>IF(B1081&gt;0,VLOOKUP(B1081,Perkiraan!$A$6:$C$51,2,0),"-")</f>
        <v>-</v>
      </c>
      <c r="D1081" s="358" t="str">
        <f>IF(B1081&lt;&gt;"",C1081&amp;"-"&amp;COUNTIF($C$5:C1081,C1081),"")</f>
        <v/>
      </c>
      <c r="E1081" s="254"/>
      <c r="F1081" s="254"/>
      <c r="G1081" s="255"/>
      <c r="H1081" s="256"/>
    </row>
    <row r="1082" spans="1:8" ht="16.5" customHeight="1" x14ac:dyDescent="0.3">
      <c r="A1082" s="153"/>
      <c r="B1082" s="81"/>
      <c r="C1082" s="81" t="str">
        <f>IF(B1082&gt;0,VLOOKUP(B1082,Perkiraan!$A$6:$C$51,2,0),"-")</f>
        <v>-</v>
      </c>
      <c r="D1082" s="358" t="str">
        <f>IF(B1082&lt;&gt;"",C1082&amp;"-"&amp;COUNTIF($C$5:C1082,C1082),"")</f>
        <v/>
      </c>
      <c r="E1082" s="254"/>
      <c r="F1082" s="254"/>
      <c r="G1082" s="255"/>
      <c r="H1082" s="256"/>
    </row>
    <row r="1083" spans="1:8" ht="16.5" customHeight="1" x14ac:dyDescent="0.3">
      <c r="A1083" s="153"/>
      <c r="B1083" s="81"/>
      <c r="C1083" s="81" t="str">
        <f>IF(B1083&gt;0,VLOOKUP(B1083,Perkiraan!$A$6:$C$51,2,0),"-")</f>
        <v>-</v>
      </c>
      <c r="D1083" s="358" t="str">
        <f>IF(B1083&lt;&gt;"",C1083&amp;"-"&amp;COUNTIF($C$5:C1083,C1083),"")</f>
        <v/>
      </c>
      <c r="E1083" s="254"/>
      <c r="F1083" s="254"/>
      <c r="G1083" s="255"/>
      <c r="H1083" s="256"/>
    </row>
    <row r="1084" spans="1:8" ht="16.5" customHeight="1" x14ac:dyDescent="0.3">
      <c r="A1084" s="153"/>
      <c r="B1084" s="81"/>
      <c r="C1084" s="81" t="str">
        <f>IF(B1084&gt;0,VLOOKUP(B1084,Perkiraan!$A$6:$C$51,2,0),"-")</f>
        <v>-</v>
      </c>
      <c r="D1084" s="358" t="str">
        <f>IF(B1084&lt;&gt;"",C1084&amp;"-"&amp;COUNTIF($C$5:C1084,C1084),"")</f>
        <v/>
      </c>
      <c r="E1084" s="254"/>
      <c r="F1084" s="254"/>
      <c r="G1084" s="255"/>
      <c r="H1084" s="256"/>
    </row>
    <row r="1085" spans="1:8" ht="16.5" customHeight="1" x14ac:dyDescent="0.3">
      <c r="A1085" s="153"/>
      <c r="B1085" s="81"/>
      <c r="C1085" s="81" t="str">
        <f>IF(B1085&gt;0,VLOOKUP(B1085,Perkiraan!$A$6:$C$51,2,0),"-")</f>
        <v>-</v>
      </c>
      <c r="D1085" s="358" t="str">
        <f>IF(B1085&lt;&gt;"",C1085&amp;"-"&amp;COUNTIF($C$5:C1085,C1085),"")</f>
        <v/>
      </c>
      <c r="E1085" s="254"/>
      <c r="F1085" s="254"/>
      <c r="G1085" s="255"/>
      <c r="H1085" s="256"/>
    </row>
    <row r="1086" spans="1:8" ht="16.5" customHeight="1" x14ac:dyDescent="0.3">
      <c r="A1086" s="153"/>
      <c r="B1086" s="81"/>
      <c r="C1086" s="81" t="str">
        <f>IF(B1086&gt;0,VLOOKUP(B1086,Perkiraan!$A$6:$C$51,2,0),"-")</f>
        <v>-</v>
      </c>
      <c r="D1086" s="358" t="str">
        <f>IF(B1086&lt;&gt;"",C1086&amp;"-"&amp;COUNTIF($C$5:C1086,C1086),"")</f>
        <v/>
      </c>
      <c r="E1086" s="254"/>
      <c r="F1086" s="254"/>
      <c r="G1086" s="255"/>
      <c r="H1086" s="256"/>
    </row>
    <row r="1087" spans="1:8" ht="16.5" customHeight="1" x14ac:dyDescent="0.3">
      <c r="A1087" s="153"/>
      <c r="B1087" s="81"/>
      <c r="C1087" s="81" t="str">
        <f>IF(B1087&gt;0,VLOOKUP(B1087,Perkiraan!$A$6:$C$51,2,0),"-")</f>
        <v>-</v>
      </c>
      <c r="D1087" s="358" t="str">
        <f>IF(B1087&lt;&gt;"",C1087&amp;"-"&amp;COUNTIF($C$5:C1087,C1087),"")</f>
        <v/>
      </c>
      <c r="E1087" s="254"/>
      <c r="F1087" s="254"/>
      <c r="G1087" s="255"/>
      <c r="H1087" s="256"/>
    </row>
    <row r="1088" spans="1:8" ht="16.5" customHeight="1" x14ac:dyDescent="0.3">
      <c r="A1088" s="153"/>
      <c r="B1088" s="81"/>
      <c r="C1088" s="81" t="str">
        <f>IF(B1088&gt;0,VLOOKUP(B1088,Perkiraan!$A$6:$C$51,2,0),"-")</f>
        <v>-</v>
      </c>
      <c r="D1088" s="358" t="str">
        <f>IF(B1088&lt;&gt;"",C1088&amp;"-"&amp;COUNTIF($C$5:C1088,C1088),"")</f>
        <v/>
      </c>
      <c r="E1088" s="254"/>
      <c r="F1088" s="254"/>
      <c r="G1088" s="255"/>
      <c r="H1088" s="256"/>
    </row>
    <row r="1089" spans="1:8" ht="16.5" customHeight="1" x14ac:dyDescent="0.3">
      <c r="A1089" s="153"/>
      <c r="B1089" s="81"/>
      <c r="C1089" s="81" t="str">
        <f>IF(B1089&gt;0,VLOOKUP(B1089,Perkiraan!$A$6:$C$51,2,0),"-")</f>
        <v>-</v>
      </c>
      <c r="D1089" s="358" t="str">
        <f>IF(B1089&lt;&gt;"",C1089&amp;"-"&amp;COUNTIF($C$5:C1089,C1089),"")</f>
        <v/>
      </c>
      <c r="E1089" s="254"/>
      <c r="F1089" s="254"/>
      <c r="G1089" s="255"/>
      <c r="H1089" s="256"/>
    </row>
    <row r="1090" spans="1:8" ht="16.5" customHeight="1" x14ac:dyDescent="0.3">
      <c r="A1090" s="153"/>
      <c r="B1090" s="81"/>
      <c r="C1090" s="81" t="str">
        <f>IF(B1090&gt;0,VLOOKUP(B1090,Perkiraan!$A$6:$C$51,2,0),"-")</f>
        <v>-</v>
      </c>
      <c r="D1090" s="358" t="str">
        <f>IF(B1090&lt;&gt;"",C1090&amp;"-"&amp;COUNTIF($C$5:C1090,C1090),"")</f>
        <v/>
      </c>
      <c r="E1090" s="254"/>
      <c r="F1090" s="254"/>
      <c r="G1090" s="255"/>
      <c r="H1090" s="256"/>
    </row>
    <row r="1091" spans="1:8" ht="16.5" customHeight="1" x14ac:dyDescent="0.3">
      <c r="A1091" s="153"/>
      <c r="B1091" s="81"/>
      <c r="C1091" s="81" t="str">
        <f>IF(B1091&gt;0,VLOOKUP(B1091,Perkiraan!$A$6:$C$51,2,0),"-")</f>
        <v>-</v>
      </c>
      <c r="D1091" s="358" t="str">
        <f>IF(B1091&lt;&gt;"",C1091&amp;"-"&amp;COUNTIF($C$5:C1091,C1091),"")</f>
        <v/>
      </c>
      <c r="E1091" s="254"/>
      <c r="F1091" s="254"/>
      <c r="G1091" s="255"/>
      <c r="H1091" s="256"/>
    </row>
    <row r="1092" spans="1:8" ht="16.5" customHeight="1" x14ac:dyDescent="0.3">
      <c r="A1092" s="153"/>
      <c r="B1092" s="81"/>
      <c r="C1092" s="81" t="str">
        <f>IF(B1092&gt;0,VLOOKUP(B1092,Perkiraan!$A$6:$C$51,2,0),"-")</f>
        <v>-</v>
      </c>
      <c r="D1092" s="358" t="str">
        <f>IF(B1092&lt;&gt;"",C1092&amp;"-"&amp;COUNTIF($C$5:C1092,C1092),"")</f>
        <v/>
      </c>
      <c r="E1092" s="254"/>
      <c r="F1092" s="254"/>
      <c r="G1092" s="255"/>
      <c r="H1092" s="256"/>
    </row>
    <row r="1093" spans="1:8" ht="16.5" customHeight="1" x14ac:dyDescent="0.3">
      <c r="A1093" s="153"/>
      <c r="B1093" s="81"/>
      <c r="C1093" s="81" t="str">
        <f>IF(B1093&gt;0,VLOOKUP(B1093,Perkiraan!$A$6:$C$51,2,0),"-")</f>
        <v>-</v>
      </c>
      <c r="D1093" s="358" t="str">
        <f>IF(B1093&lt;&gt;"",C1093&amp;"-"&amp;COUNTIF($C$5:C1093,C1093),"")</f>
        <v/>
      </c>
      <c r="E1093" s="254"/>
      <c r="F1093" s="254"/>
      <c r="G1093" s="255"/>
      <c r="H1093" s="256"/>
    </row>
    <row r="1094" spans="1:8" ht="16.5" customHeight="1" x14ac:dyDescent="0.3">
      <c r="A1094" s="153"/>
      <c r="B1094" s="81"/>
      <c r="C1094" s="81" t="str">
        <f>IF(B1094&gt;0,VLOOKUP(B1094,Perkiraan!$A$6:$C$51,2,0),"-")</f>
        <v>-</v>
      </c>
      <c r="D1094" s="358" t="str">
        <f>IF(B1094&lt;&gt;"",C1094&amp;"-"&amp;COUNTIF($C$5:C1094,C1094),"")</f>
        <v/>
      </c>
      <c r="E1094" s="254"/>
      <c r="F1094" s="254"/>
      <c r="G1094" s="255"/>
      <c r="H1094" s="256"/>
    </row>
    <row r="1095" spans="1:8" ht="16.5" customHeight="1" x14ac:dyDescent="0.3">
      <c r="A1095" s="153"/>
      <c r="B1095" s="81"/>
      <c r="C1095" s="81" t="str">
        <f>IF(B1095&gt;0,VLOOKUP(B1095,Perkiraan!$A$6:$C$51,2,0),"-")</f>
        <v>-</v>
      </c>
      <c r="D1095" s="358" t="str">
        <f>IF(B1095&lt;&gt;"",C1095&amp;"-"&amp;COUNTIF($C$5:C1095,C1095),"")</f>
        <v/>
      </c>
      <c r="E1095" s="254"/>
      <c r="F1095" s="254"/>
      <c r="G1095" s="255"/>
      <c r="H1095" s="256"/>
    </row>
    <row r="1096" spans="1:8" ht="16.5" customHeight="1" x14ac:dyDescent="0.3">
      <c r="A1096" s="153"/>
      <c r="B1096" s="81"/>
      <c r="C1096" s="81" t="str">
        <f>IF(B1096&gt;0,VLOOKUP(B1096,Perkiraan!$A$6:$C$51,2,0),"-")</f>
        <v>-</v>
      </c>
      <c r="D1096" s="358" t="str">
        <f>IF(B1096&lt;&gt;"",C1096&amp;"-"&amp;COUNTIF($C$5:C1096,C1096),"")</f>
        <v/>
      </c>
      <c r="E1096" s="254"/>
      <c r="F1096" s="254"/>
      <c r="G1096" s="255"/>
      <c r="H1096" s="256"/>
    </row>
    <row r="1097" spans="1:8" ht="16.5" customHeight="1" x14ac:dyDescent="0.3">
      <c r="A1097" s="153"/>
      <c r="B1097" s="81"/>
      <c r="C1097" s="81" t="str">
        <f>IF(B1097&gt;0,VLOOKUP(B1097,Perkiraan!$A$6:$C$51,2,0),"-")</f>
        <v>-</v>
      </c>
      <c r="D1097" s="358" t="str">
        <f>IF(B1097&lt;&gt;"",C1097&amp;"-"&amp;COUNTIF($C$5:C1097,C1097),"")</f>
        <v/>
      </c>
      <c r="E1097" s="254"/>
      <c r="F1097" s="254"/>
      <c r="G1097" s="255"/>
      <c r="H1097" s="256"/>
    </row>
    <row r="1098" spans="1:8" ht="16.5" customHeight="1" x14ac:dyDescent="0.3">
      <c r="A1098" s="153"/>
      <c r="B1098" s="182"/>
      <c r="C1098" s="81" t="str">
        <f>IF(B1098&gt;0,VLOOKUP(B1098,Perkiraan!$A$6:$C$51,2,0),"-")</f>
        <v>-</v>
      </c>
      <c r="D1098" s="358" t="str">
        <f>IF(B1098&lt;&gt;"",C1098&amp;"-"&amp;COUNTIF($C$5:C1098,C1098),"")</f>
        <v/>
      </c>
      <c r="E1098" s="175"/>
      <c r="F1098" s="175"/>
      <c r="G1098" s="176"/>
      <c r="H1098" s="177"/>
    </row>
    <row r="1099" spans="1:8" ht="16.5" customHeight="1" x14ac:dyDescent="0.3">
      <c r="A1099" s="153"/>
      <c r="B1099" s="182"/>
      <c r="C1099" s="81" t="str">
        <f>IF(B1099&gt;0,VLOOKUP(B1099,Perkiraan!$A$6:$C$51,2,0),"-")</f>
        <v>-</v>
      </c>
      <c r="D1099" s="358" t="str">
        <f>IF(B1099&lt;&gt;"",C1099&amp;"-"&amp;COUNTIF($C$5:C1099,C1099),"")</f>
        <v/>
      </c>
      <c r="E1099" s="178"/>
      <c r="F1099" s="178"/>
      <c r="G1099" s="116"/>
      <c r="H1099" s="177"/>
    </row>
    <row r="1100" spans="1:8" ht="16.5" customHeight="1" x14ac:dyDescent="0.3">
      <c r="A1100" s="153"/>
      <c r="B1100" s="182"/>
      <c r="C1100" s="81" t="str">
        <f>IF(B1100&gt;0,VLOOKUP(B1100,Perkiraan!$A$6:$C$51,2,0),"-")</f>
        <v>-</v>
      </c>
      <c r="D1100" s="358" t="str">
        <f>IF(B1100&lt;&gt;"",C1100&amp;"-"&amp;COUNTIF($C$5:C1100,C1100),"")</f>
        <v/>
      </c>
      <c r="E1100" s="179"/>
      <c r="F1100" s="179"/>
      <c r="G1100" s="176"/>
      <c r="H1100" s="177"/>
    </row>
    <row r="1101" spans="1:8" ht="16.5" customHeight="1" x14ac:dyDescent="0.3">
      <c r="A1101" s="153"/>
      <c r="B1101" s="182"/>
      <c r="C1101" s="81" t="str">
        <f>IF(B1101&gt;0,VLOOKUP(B1101,Perkiraan!$A$6:$C$51,2,0),"-")</f>
        <v>-</v>
      </c>
      <c r="D1101" s="358" t="str">
        <f>IF(B1101&lt;&gt;"",C1101&amp;"-"&amp;COUNTIF($C$5:C1101,C1101),"")</f>
        <v/>
      </c>
      <c r="E1101" s="179"/>
      <c r="F1101" s="179"/>
      <c r="G1101" s="116"/>
      <c r="H1101" s="177"/>
    </row>
    <row r="1102" spans="1:8" ht="16.5" customHeight="1" x14ac:dyDescent="0.3">
      <c r="A1102" s="153"/>
      <c r="B1102" s="182"/>
      <c r="C1102" s="81" t="str">
        <f>IF(B1102&gt;0,VLOOKUP(B1102,Perkiraan!$A$6:$C$51,2,0),"-")</f>
        <v>-</v>
      </c>
      <c r="D1102" s="358" t="str">
        <f>IF(B1102&lt;&gt;"",C1102&amp;"-"&amp;COUNTIF($C$5:C1102,C1102),"")</f>
        <v/>
      </c>
      <c r="E1102" s="179"/>
      <c r="F1102" s="179"/>
      <c r="G1102" s="176"/>
      <c r="H1102" s="176"/>
    </row>
    <row r="1103" spans="1:8" ht="16.5" customHeight="1" x14ac:dyDescent="0.3">
      <c r="A1103" s="153"/>
      <c r="B1103" s="182"/>
      <c r="C1103" s="81" t="str">
        <f>IF(B1103&gt;0,VLOOKUP(B1103,Perkiraan!$A$6:$C$51,2,0),"-")</f>
        <v>-</v>
      </c>
      <c r="D1103" s="358" t="str">
        <f>IF(B1103&lt;&gt;"",C1103&amp;"-"&amp;COUNTIF($C$5:C1103,C1103),"")</f>
        <v/>
      </c>
      <c r="E1103" s="179"/>
      <c r="F1103" s="179"/>
      <c r="G1103" s="116"/>
      <c r="H1103" s="116"/>
    </row>
    <row r="1104" spans="1:8" ht="16.5" customHeight="1" x14ac:dyDescent="0.3">
      <c r="A1104" s="153"/>
      <c r="B1104" s="182"/>
      <c r="C1104" s="81" t="str">
        <f>IF(B1104&gt;0,VLOOKUP(B1104,Perkiraan!$A$6:$C$51,2,0),"-")</f>
        <v>-</v>
      </c>
      <c r="D1104" s="358" t="str">
        <f>IF(B1104&lt;&gt;"",C1104&amp;"-"&amp;COUNTIF($C$5:C1104,C1104),"")</f>
        <v/>
      </c>
      <c r="E1104" s="179"/>
      <c r="F1104" s="179"/>
      <c r="G1104" s="176"/>
      <c r="H1104" s="176"/>
    </row>
    <row r="1105" spans="1:8" ht="16.5" customHeight="1" x14ac:dyDescent="0.3">
      <c r="A1105" s="153"/>
      <c r="B1105" s="182"/>
      <c r="C1105" s="81" t="str">
        <f>IF(B1105&gt;0,VLOOKUP(B1105,Perkiraan!$A$6:$C$51,2,0),"-")</f>
        <v>-</v>
      </c>
      <c r="D1105" s="358" t="str">
        <f>IF(B1105&lt;&gt;"",C1105&amp;"-"&amp;COUNTIF($C$5:C1105,C1105),"")</f>
        <v/>
      </c>
      <c r="E1105" s="179"/>
      <c r="F1105" s="179"/>
      <c r="G1105" s="116"/>
      <c r="H1105" s="116"/>
    </row>
    <row r="1106" spans="1:8" ht="16.5" customHeight="1" x14ac:dyDescent="0.3">
      <c r="A1106" s="153"/>
      <c r="B1106" s="183"/>
      <c r="C1106" s="81" t="str">
        <f>IF(B1106&gt;0,VLOOKUP(B1106,Perkiraan!$A$6:$C$51,2,0),"-")</f>
        <v>-</v>
      </c>
      <c r="D1106" s="358" t="str">
        <f>IF(B1106&lt;&gt;"",C1106&amp;"-"&amp;COUNTIF($C$5:C1106,C1106),"")</f>
        <v/>
      </c>
      <c r="E1106" s="180"/>
      <c r="F1106" s="180"/>
      <c r="G1106" s="176"/>
      <c r="H1106" s="177"/>
    </row>
    <row r="1107" spans="1:8" ht="16.5" customHeight="1" x14ac:dyDescent="0.3">
      <c r="A1107" s="153"/>
      <c r="B1107" s="182"/>
      <c r="C1107" s="81" t="str">
        <f>IF(B1107&gt;0,VLOOKUP(B1107,Perkiraan!$A$6:$C$51,2,0),"-")</f>
        <v>-</v>
      </c>
      <c r="D1107" s="358" t="str">
        <f>IF(B1107&lt;&gt;"",C1107&amp;"-"&amp;COUNTIF($C$5:C1107,C1107),"")</f>
        <v/>
      </c>
      <c r="E1107" s="133"/>
      <c r="F1107" s="133"/>
      <c r="G1107" s="116"/>
      <c r="H1107" s="177"/>
    </row>
    <row r="1108" spans="1:8" ht="16.5" customHeight="1" x14ac:dyDescent="0.3">
      <c r="A1108" s="153"/>
      <c r="B1108" s="182"/>
      <c r="C1108" s="81" t="str">
        <f>IF(B1108&gt;0,VLOOKUP(B1108,Perkiraan!$A$6:$C$51,2,0),"-")</f>
        <v>-</v>
      </c>
      <c r="D1108" s="358" t="str">
        <f>IF(B1108&lt;&gt;"",C1108&amp;"-"&amp;COUNTIF($C$5:C1108,C1108),"")</f>
        <v/>
      </c>
      <c r="E1108" s="133"/>
      <c r="F1108" s="133"/>
      <c r="G1108" s="176"/>
      <c r="H1108" s="177"/>
    </row>
    <row r="1109" spans="1:8" ht="16.5" customHeight="1" x14ac:dyDescent="0.3">
      <c r="A1109" s="153"/>
      <c r="B1109" s="182"/>
      <c r="C1109" s="81" t="str">
        <f>IF(B1109&gt;0,VLOOKUP(B1109,Perkiraan!$A$6:$C$51,2,0),"-")</f>
        <v>-</v>
      </c>
      <c r="D1109" s="358" t="str">
        <f>IF(B1109&lt;&gt;"",C1109&amp;"-"&amp;COUNTIF($C$5:C1109,C1109),"")</f>
        <v/>
      </c>
      <c r="E1109" s="134"/>
      <c r="F1109" s="134"/>
      <c r="G1109" s="116"/>
      <c r="H1109" s="177"/>
    </row>
    <row r="1110" spans="1:8" ht="16.5" customHeight="1" x14ac:dyDescent="0.3">
      <c r="A1110" s="153"/>
      <c r="B1110" s="182"/>
      <c r="C1110" s="81" t="str">
        <f>IF(B1110&gt;0,VLOOKUP(B1110,Perkiraan!$A$6:$C$51,2,0),"-")</f>
        <v>-</v>
      </c>
      <c r="D1110" s="358" t="str">
        <f>IF(B1110&lt;&gt;"",C1110&amp;"-"&amp;COUNTIF($C$5:C1110,C1110),"")</f>
        <v/>
      </c>
      <c r="E1110" s="134"/>
      <c r="F1110" s="134"/>
      <c r="G1110" s="176"/>
      <c r="H1110" s="177"/>
    </row>
    <row r="1111" spans="1:8" ht="16.5" customHeight="1" x14ac:dyDescent="0.3">
      <c r="A1111" s="153"/>
      <c r="B1111" s="182"/>
      <c r="C1111" s="81" t="str">
        <f>IF(B1111&gt;0,VLOOKUP(B1111,Perkiraan!$A$6:$C$51,2,0),"-")</f>
        <v>-</v>
      </c>
      <c r="D1111" s="358" t="str">
        <f>IF(B1111&lt;&gt;"",C1111&amp;"-"&amp;COUNTIF($C$5:C1111,C1111),"")</f>
        <v/>
      </c>
      <c r="E1111" s="134"/>
      <c r="F1111" s="134"/>
      <c r="G1111" s="116"/>
      <c r="H1111" s="177"/>
    </row>
    <row r="1112" spans="1:8" ht="16.5" customHeight="1" x14ac:dyDescent="0.3">
      <c r="A1112" s="153"/>
      <c r="B1112" s="182"/>
      <c r="C1112" s="81" t="str">
        <f>IF(B1112&gt;0,VLOOKUP(B1112,Perkiraan!$A$6:$C$51,2,0),"-")</f>
        <v>-</v>
      </c>
      <c r="D1112" s="358" t="str">
        <f>IF(B1112&lt;&gt;"",C1112&amp;"-"&amp;COUNTIF($C$5:C1112,C1112),"")</f>
        <v/>
      </c>
      <c r="E1112" s="134"/>
      <c r="F1112" s="134"/>
      <c r="G1112" s="176"/>
      <c r="H1112" s="177"/>
    </row>
    <row r="1113" spans="1:8" ht="16.5" customHeight="1" x14ac:dyDescent="0.3">
      <c r="A1113" s="153"/>
      <c r="B1113" s="182"/>
      <c r="C1113" s="81" t="str">
        <f>IF(B1113&gt;0,VLOOKUP(B1113,Perkiraan!$A$6:$C$51,2,0),"-")</f>
        <v>-</v>
      </c>
      <c r="D1113" s="358" t="str">
        <f>IF(B1113&lt;&gt;"",C1113&amp;"-"&amp;COUNTIF($C$5:C1113,C1113),"")</f>
        <v/>
      </c>
      <c r="E1113" s="134"/>
      <c r="F1113" s="134"/>
      <c r="G1113" s="116"/>
      <c r="H1113" s="177"/>
    </row>
    <row r="1114" spans="1:8" ht="16.5" customHeight="1" x14ac:dyDescent="0.3">
      <c r="A1114" s="153"/>
      <c r="B1114" s="183"/>
      <c r="C1114" s="81" t="str">
        <f>IF(B1114&gt;0,VLOOKUP(B1114,Perkiraan!$A$6:$C$51,2,0),"-")</f>
        <v>-</v>
      </c>
      <c r="D1114" s="358" t="str">
        <f>IF(B1114&lt;&gt;"",C1114&amp;"-"&amp;COUNTIF($C$5:C1114,C1114),"")</f>
        <v/>
      </c>
      <c r="E1114" s="134"/>
      <c r="F1114" s="134"/>
      <c r="G1114" s="176"/>
      <c r="H1114" s="177"/>
    </row>
    <row r="1115" spans="1:8" ht="16.5" customHeight="1" x14ac:dyDescent="0.3">
      <c r="A1115" s="153"/>
      <c r="B1115" s="183"/>
      <c r="C1115" s="81" t="str">
        <f>IF(B1115&gt;0,VLOOKUP(B1115,Perkiraan!$A$6:$C$51,2,0),"-")</f>
        <v>-</v>
      </c>
      <c r="D1115" s="358" t="str">
        <f>IF(B1115&lt;&gt;"",C1115&amp;"-"&amp;COUNTIF($C$5:C1115,C1115),"")</f>
        <v/>
      </c>
      <c r="E1115" s="181"/>
      <c r="F1115" s="181"/>
      <c r="G1115" s="176"/>
      <c r="H1115" s="177"/>
    </row>
    <row r="1116" spans="1:8" ht="16.5" customHeight="1" x14ac:dyDescent="0.3">
      <c r="A1116" s="153"/>
      <c r="B1116" s="258"/>
      <c r="C1116" s="81" t="str">
        <f>IF(B1116&gt;0,VLOOKUP(B1116,Perkiraan!$A$6:$C$51,2,0),"-")</f>
        <v>-</v>
      </c>
      <c r="D1116" s="358" t="str">
        <f>IF(B1116&lt;&gt;"",C1116&amp;"-"&amp;COUNTIF($C$5:C1116,C1116),"")</f>
        <v/>
      </c>
      <c r="E1116" s="134"/>
      <c r="F1116" s="134"/>
      <c r="G1116" s="176"/>
      <c r="H1116" s="177"/>
    </row>
    <row r="1117" spans="1:8" ht="16.5" customHeight="1" x14ac:dyDescent="0.3">
      <c r="A1117" s="153"/>
      <c r="B1117" s="183"/>
      <c r="C1117" s="81" t="str">
        <f>IF(B1117&gt;0,VLOOKUP(B1117,Perkiraan!$A$6:$C$51,2,0),"-")</f>
        <v>-</v>
      </c>
      <c r="D1117" s="358" t="str">
        <f>IF(B1117&lt;&gt;"",C1117&amp;"-"&amp;COUNTIF($C$5:C1117,C1117),"")</f>
        <v/>
      </c>
      <c r="E1117" s="134"/>
      <c r="F1117" s="134"/>
      <c r="G1117" s="176"/>
      <c r="H1117" s="177"/>
    </row>
    <row r="1118" spans="1:8" ht="16.5" customHeight="1" x14ac:dyDescent="0.3">
      <c r="A1118" s="153"/>
      <c r="B1118" s="258"/>
      <c r="C1118" s="81" t="str">
        <f>IF(B1118&gt;0,VLOOKUP(B1118,Perkiraan!$A$6:$C$51,2,0),"-")</f>
        <v>-</v>
      </c>
      <c r="D1118" s="358" t="str">
        <f>IF(B1118&lt;&gt;"",C1118&amp;"-"&amp;COUNTIF($C$5:C1118,C1118),"")</f>
        <v/>
      </c>
      <c r="E1118" s="134"/>
      <c r="F1118" s="134"/>
      <c r="G1118" s="176"/>
      <c r="H1118" s="177"/>
    </row>
    <row r="1119" spans="1:8" ht="16.5" customHeight="1" x14ac:dyDescent="0.3">
      <c r="A1119" s="153"/>
      <c r="B1119" s="183"/>
      <c r="C1119" s="81" t="str">
        <f>IF(B1119&gt;0,VLOOKUP(B1119,Perkiraan!$A$6:$C$51,2,0),"-")</f>
        <v>-</v>
      </c>
      <c r="D1119" s="358" t="str">
        <f>IF(B1119&lt;&gt;"",C1119&amp;"-"&amp;COUNTIF($C$5:C1119,C1119),"")</f>
        <v/>
      </c>
      <c r="E1119" s="134"/>
      <c r="F1119" s="134"/>
      <c r="G1119" s="176"/>
      <c r="H1119" s="177"/>
    </row>
    <row r="1120" spans="1:8" ht="16.5" customHeight="1" x14ac:dyDescent="0.3">
      <c r="A1120" s="153"/>
      <c r="B1120" s="258"/>
      <c r="C1120" s="81" t="str">
        <f>IF(B1120&gt;0,VLOOKUP(B1120,Perkiraan!$A$6:$C$51,2,0),"-")</f>
        <v>-</v>
      </c>
      <c r="D1120" s="358" t="str">
        <f>IF(B1120&lt;&gt;"",C1120&amp;"-"&amp;COUNTIF($C$5:C1120,C1120),"")</f>
        <v/>
      </c>
      <c r="E1120" s="134"/>
      <c r="F1120" s="134"/>
      <c r="G1120" s="176"/>
      <c r="H1120" s="177"/>
    </row>
    <row r="1121" spans="1:8" ht="16.5" customHeight="1" thickBot="1" x14ac:dyDescent="0.35">
      <c r="A1121" s="344"/>
      <c r="B1121" s="345"/>
      <c r="C1121" s="346" t="str">
        <f>IF(B1121&gt;0,VLOOKUP(B1121,Perkiraan!$A$6:$C$51,2,0),"-")</f>
        <v>-</v>
      </c>
      <c r="D1121" s="347" t="str">
        <f>IF(B1121&lt;&gt;"",C1121&amp;"-"&amp;COUNTIF($C$5:C1121,C1121),"")</f>
        <v/>
      </c>
      <c r="E1121" s="348"/>
      <c r="F1121" s="348"/>
      <c r="G1121" s="349"/>
      <c r="H1121" s="350"/>
    </row>
    <row r="1122" spans="1:8" ht="16.5" customHeight="1" thickTop="1" x14ac:dyDescent="0.3">
      <c r="A1122" s="267"/>
      <c r="B1122" s="268"/>
      <c r="C1122" s="76" t="str">
        <f>IF(B1122&gt;0,VLOOKUP(B1122,Perkiraan!$A$53:$C$65,2,0),"-")</f>
        <v>-</v>
      </c>
      <c r="D1122" s="341" t="str">
        <f>IF(B1122&lt;&gt;"",C1122&amp;"-"&amp;COUNTIF($C$5:C1122,C1122),"")</f>
        <v/>
      </c>
      <c r="E1122" s="269" t="s">
        <v>162</v>
      </c>
      <c r="F1122" s="270"/>
      <c r="G1122" s="271"/>
      <c r="H1122" s="272"/>
    </row>
    <row r="1123" spans="1:8" ht="16.5" customHeight="1" x14ac:dyDescent="0.3">
      <c r="A1123" s="153"/>
      <c r="B1123" s="183"/>
      <c r="C1123" s="78" t="str">
        <f>IF(B1123&gt;0,VLOOKUP(B1123,Perkiraan!$A$53:$C$65,2,0),"-")</f>
        <v>-</v>
      </c>
      <c r="D1123" s="358" t="str">
        <f>IF(B1123&lt;&gt;"",C1123&amp;"-"&amp;COUNTIF($C$5:C1123,C1123),"")</f>
        <v/>
      </c>
      <c r="E1123" s="134"/>
      <c r="F1123" s="134"/>
      <c r="G1123" s="176"/>
      <c r="H1123" s="177"/>
    </row>
    <row r="1124" spans="1:8" ht="16.5" customHeight="1" x14ac:dyDescent="0.3">
      <c r="A1124" s="153"/>
      <c r="B1124" s="183"/>
      <c r="C1124" s="78" t="str">
        <f>IF(B1124&gt;0,VLOOKUP(B1124,Perkiraan!$A$53:$C$65,2,0),"-")</f>
        <v>-</v>
      </c>
      <c r="D1124" s="358" t="str">
        <f>IF(B1124&lt;&gt;"",C1124&amp;"-"&amp;COUNTIF($C$5:C1124,C1124),"")</f>
        <v/>
      </c>
      <c r="E1124" s="134"/>
      <c r="F1124" s="134"/>
      <c r="G1124" s="176"/>
      <c r="H1124" s="177"/>
    </row>
    <row r="1125" spans="1:8" ht="16.5" customHeight="1" x14ac:dyDescent="0.3">
      <c r="A1125" s="153"/>
      <c r="B1125" s="183"/>
      <c r="C1125" s="78" t="str">
        <f>IF(B1125&gt;0,VLOOKUP(B1125,Perkiraan!$A$53:$C$65,2,0),"-")</f>
        <v>-</v>
      </c>
      <c r="D1125" s="358" t="str">
        <f>IF(B1125&lt;&gt;"",C1125&amp;"-"&amp;COUNTIF($C$5:C1125,C1125),"")</f>
        <v/>
      </c>
      <c r="E1125" s="181"/>
      <c r="F1125" s="181"/>
      <c r="G1125" s="176"/>
      <c r="H1125" s="177"/>
    </row>
    <row r="1126" spans="1:8" ht="16.5" customHeight="1" x14ac:dyDescent="0.3">
      <c r="A1126" s="153"/>
      <c r="B1126" s="183"/>
      <c r="C1126" s="78" t="str">
        <f>IF(B1126&gt;0,VLOOKUP(B1126,Perkiraan!$A$53:$C$65,2,0),"-")</f>
        <v>-</v>
      </c>
      <c r="D1126" s="358" t="str">
        <f>IF(B1126&lt;&gt;"",C1126&amp;"-"&amp;COUNTIF($C$5:C1126,C1126),"")</f>
        <v/>
      </c>
      <c r="E1126" s="134"/>
      <c r="F1126" s="134"/>
      <c r="G1126" s="176"/>
      <c r="H1126" s="177"/>
    </row>
    <row r="1127" spans="1:8" ht="16.5" customHeight="1" thickBot="1" x14ac:dyDescent="0.3">
      <c r="A1127" s="344"/>
      <c r="B1127" s="346"/>
      <c r="C1127" s="76" t="str">
        <f>IF(B1127&gt;0,VLOOKUP(B1127,Perkiraan!$A$53:$C$65,2,0),"-")</f>
        <v>-</v>
      </c>
      <c r="D1127" s="351" t="str">
        <f>IF(B1127&lt;&gt;"",C1127&amp;"-"&amp;COUNTIF($C$5:C1127,C1127),"")</f>
        <v/>
      </c>
      <c r="E1127" s="348"/>
      <c r="F1127" s="348"/>
      <c r="G1127" s="352"/>
      <c r="H1127" s="353"/>
    </row>
    <row r="1128" spans="1:8" ht="16.5" customHeight="1" thickTop="1" x14ac:dyDescent="0.25">
      <c r="A1128" s="388" t="s">
        <v>1</v>
      </c>
      <c r="B1128" s="389"/>
      <c r="C1128" s="389"/>
      <c r="D1128" s="389"/>
      <c r="E1128" s="390"/>
      <c r="F1128" s="208"/>
      <c r="G1128" s="117">
        <f>SUM(G1007:G1127)</f>
        <v>0</v>
      </c>
      <c r="H1128" s="117">
        <f>SUM(H1007:H1127)</f>
        <v>0</v>
      </c>
    </row>
    <row r="1129" spans="1:8" ht="16.5" customHeight="1" x14ac:dyDescent="0.25">
      <c r="A1129" s="391" t="s">
        <v>2</v>
      </c>
      <c r="B1129" s="392"/>
      <c r="C1129" s="392"/>
      <c r="D1129" s="392"/>
      <c r="E1129" s="393"/>
      <c r="F1129" s="145"/>
      <c r="G1129" s="118">
        <f>IF(G1128-H1128&lt;0,H1128-G1128,0)</f>
        <v>0</v>
      </c>
      <c r="H1129" s="119">
        <f>IF((G1128-H1128)&gt;0,G1128-H1128,0)</f>
        <v>0</v>
      </c>
    </row>
    <row r="1130" spans="1:8" ht="16.5" customHeight="1" thickBot="1" x14ac:dyDescent="0.3">
      <c r="A1130" s="384" t="s">
        <v>3</v>
      </c>
      <c r="B1130" s="385"/>
      <c r="C1130" s="385"/>
      <c r="D1130" s="385"/>
      <c r="E1130" s="386"/>
      <c r="F1130" s="209"/>
      <c r="G1130" s="120">
        <f>SUM(G1128:G1129)</f>
        <v>0</v>
      </c>
      <c r="H1130" s="121">
        <f>SUM(H1128:H1129)</f>
        <v>0</v>
      </c>
    </row>
    <row r="1131" spans="1:8" ht="16.5" customHeight="1" thickTop="1" x14ac:dyDescent="0.25">
      <c r="A1131" s="91"/>
      <c r="B1131" s="91"/>
      <c r="C1131" s="91"/>
      <c r="D1131" s="91"/>
      <c r="E1131" s="2"/>
      <c r="F1131" s="2"/>
      <c r="G1131" s="25"/>
      <c r="H1131" s="157"/>
    </row>
    <row r="1132" spans="1:8" ht="16.5" customHeight="1" x14ac:dyDescent="0.25">
      <c r="A1132" s="158" t="s">
        <v>77</v>
      </c>
      <c r="B1132" s="91"/>
      <c r="C1132" s="91"/>
      <c r="D1132" s="91"/>
      <c r="E1132" s="2"/>
      <c r="F1132" s="2"/>
      <c r="G1132" s="25"/>
      <c r="H1132" s="157"/>
    </row>
    <row r="1133" spans="1:8" ht="16.5" customHeight="1" x14ac:dyDescent="0.25">
      <c r="A1133" s="91">
        <v>1</v>
      </c>
      <c r="B1133" s="29" t="s">
        <v>74</v>
      </c>
      <c r="C1133" s="91"/>
      <c r="D1133" s="91"/>
      <c r="E1133" s="2"/>
      <c r="F1133" s="2"/>
      <c r="G1133" s="159">
        <f>IF(H1129&gt;0,H1129,-G1129)</f>
        <v>0</v>
      </c>
      <c r="H1133" s="157"/>
    </row>
    <row r="1134" spans="1:8" ht="16.5" customHeight="1" x14ac:dyDescent="0.25">
      <c r="A1134" s="91">
        <v>2</v>
      </c>
      <c r="B1134" s="29" t="s">
        <v>75</v>
      </c>
      <c r="C1134" s="91"/>
      <c r="D1134" s="91"/>
      <c r="E1134" s="2"/>
      <c r="F1134" s="2"/>
      <c r="G1134" s="160">
        <f>Bank!H342</f>
        <v>0</v>
      </c>
      <c r="H1134" s="157"/>
    </row>
    <row r="1135" spans="1:8" ht="16.5" customHeight="1" x14ac:dyDescent="0.25">
      <c r="A1135" s="91"/>
      <c r="B1135" s="158" t="s">
        <v>76</v>
      </c>
      <c r="C1135" s="92"/>
      <c r="D1135" s="92"/>
      <c r="E1135" s="2"/>
      <c r="F1135" s="2"/>
      <c r="G1135" s="161">
        <f>SUM(G1133:G1134)</f>
        <v>0</v>
      </c>
      <c r="H1135" s="157"/>
    </row>
    <row r="1136" spans="1:8" ht="16.5" customHeight="1" x14ac:dyDescent="0.25">
      <c r="A1136" s="91"/>
      <c r="B1136" s="91"/>
      <c r="C1136" s="91"/>
      <c r="D1136" s="91"/>
      <c r="E1136" s="2"/>
      <c r="F1136" s="2"/>
      <c r="G1136" s="25"/>
      <c r="H1136" s="157"/>
    </row>
    <row r="1137" spans="1:8" ht="16.5" customHeight="1" x14ac:dyDescent="0.25">
      <c r="A1137" s="91"/>
      <c r="B1137" s="25"/>
      <c r="C1137" s="25"/>
      <c r="D1137" s="25"/>
      <c r="E1137" s="25"/>
      <c r="F1137" s="25"/>
      <c r="G1137" s="129" t="str">
        <f>CONCATENATE(Data!D8,Data!G13,Data!G8,Data!D3)</f>
        <v>Semarang, 31 Agustus 2025</v>
      </c>
      <c r="H1137" s="128"/>
    </row>
    <row r="1138" spans="1:8" ht="16.5" customHeight="1" x14ac:dyDescent="0.25">
      <c r="A1138" s="91"/>
      <c r="B1138" s="29" t="str">
        <f>B995</f>
        <v>Mengetahui :</v>
      </c>
      <c r="C1138" s="91"/>
      <c r="D1138" s="91"/>
      <c r="E1138" s="122"/>
      <c r="F1138" s="122"/>
      <c r="G1138" s="29"/>
      <c r="H1138" s="157"/>
    </row>
    <row r="1139" spans="1:8" ht="16.5" customHeight="1" x14ac:dyDescent="0.25">
      <c r="A1139" s="91"/>
      <c r="B1139" s="29" t="str">
        <f>B996</f>
        <v>Pemimpin Komunitas</v>
      </c>
      <c r="C1139" s="2"/>
      <c r="D1139" s="2"/>
      <c r="E1139" s="123"/>
      <c r="F1139" s="123"/>
      <c r="G1139" s="29" t="str">
        <f>G996</f>
        <v>Bendahara Komunitas</v>
      </c>
      <c r="H1139" s="2"/>
    </row>
    <row r="1140" spans="1:8" ht="16.5" customHeight="1" x14ac:dyDescent="0.25">
      <c r="A1140" s="91"/>
      <c r="B1140" s="29"/>
      <c r="C1140" s="2"/>
      <c r="D1140" s="2"/>
      <c r="E1140" s="124"/>
      <c r="F1140" s="124"/>
      <c r="G1140" s="162"/>
      <c r="H1140" s="124"/>
    </row>
    <row r="1141" spans="1:8" ht="16.5" customHeight="1" x14ac:dyDescent="0.25">
      <c r="A1141" s="91"/>
      <c r="B1141" s="29"/>
      <c r="C1141" s="124"/>
      <c r="D1141" s="124"/>
      <c r="E1141" s="25"/>
      <c r="F1141" s="25"/>
      <c r="G1141" s="163"/>
      <c r="H1141" s="65"/>
    </row>
    <row r="1142" spans="1:8" ht="16.5" customHeight="1" x14ac:dyDescent="0.25">
      <c r="A1142" s="91"/>
      <c r="B1142" s="29"/>
      <c r="C1142" s="25"/>
      <c r="D1142" s="25"/>
      <c r="E1142" s="126"/>
      <c r="F1142" s="126"/>
      <c r="G1142" s="163"/>
      <c r="H1142" s="157"/>
    </row>
    <row r="1143" spans="1:8" ht="16.5" customHeight="1" x14ac:dyDescent="0.25">
      <c r="A1143" s="91"/>
      <c r="B1143" s="29">
        <f>B1000</f>
        <v>0</v>
      </c>
      <c r="C1143" s="25"/>
      <c r="D1143" s="25"/>
      <c r="E1143" s="2"/>
      <c r="F1143" s="2"/>
      <c r="G1143" s="29">
        <f>G1000</f>
        <v>0</v>
      </c>
      <c r="H1143" s="2"/>
    </row>
    <row r="1144" spans="1:8" ht="16.5" customHeight="1" x14ac:dyDescent="0.25">
      <c r="A1144" s="91"/>
      <c r="B1144" s="91"/>
      <c r="C1144" s="2"/>
      <c r="D1144" s="2"/>
      <c r="E1144" s="2"/>
      <c r="F1144" s="2"/>
      <c r="G1144" s="2"/>
      <c r="H1144" s="65"/>
    </row>
    <row r="1145" spans="1:8" ht="16.5" customHeight="1" x14ac:dyDescent="0.25">
      <c r="A1145" s="374" t="str">
        <f>A1002</f>
        <v>KOMUNITAS FIC CANDI</v>
      </c>
      <c r="B1145" s="374"/>
      <c r="C1145" s="374"/>
      <c r="D1145" s="374"/>
      <c r="E1145" s="374"/>
      <c r="F1145" s="374"/>
      <c r="G1145" s="374"/>
      <c r="H1145" s="374"/>
    </row>
    <row r="1146" spans="1:8" ht="16.5" customHeight="1" x14ac:dyDescent="0.25">
      <c r="A1146" s="374" t="str">
        <f>A1003</f>
        <v xml:space="preserve">LAPORAN KAS HARIAN </v>
      </c>
      <c r="B1146" s="374"/>
      <c r="C1146" s="374"/>
      <c r="D1146" s="374"/>
      <c r="E1146" s="374"/>
      <c r="F1146" s="374"/>
      <c r="G1146" s="374"/>
      <c r="H1146" s="374"/>
    </row>
    <row r="1147" spans="1:8" ht="16.5" customHeight="1" x14ac:dyDescent="0.25">
      <c r="A1147" s="387" t="str">
        <f>CONCATENATE("BULAN SEPTEMBER"," ",Data!D3)</f>
        <v>BULAN SEPTEMBER 2025</v>
      </c>
      <c r="B1147" s="387"/>
      <c r="C1147" s="387"/>
      <c r="D1147" s="387"/>
      <c r="E1147" s="387"/>
      <c r="F1147" s="387"/>
      <c r="G1147" s="387"/>
      <c r="H1147" s="387"/>
    </row>
    <row r="1148" spans="1:8" ht="16.5" customHeight="1" x14ac:dyDescent="0.25">
      <c r="A1148" s="145"/>
      <c r="B1148" s="145"/>
      <c r="C1148" s="145"/>
      <c r="D1148" s="145"/>
      <c r="E1148" s="145"/>
      <c r="F1148" s="145"/>
      <c r="G1148" s="145"/>
      <c r="H1148" s="145"/>
    </row>
    <row r="1149" spans="1:8" ht="31.5" x14ac:dyDescent="0.25">
      <c r="A1149" s="114" t="str">
        <f t="shared" ref="A1149:H1149" si="7">A1006</f>
        <v>Tgl</v>
      </c>
      <c r="B1149" s="114" t="str">
        <f t="shared" si="7"/>
        <v>Pos</v>
      </c>
      <c r="C1149" s="115" t="str">
        <f t="shared" si="7"/>
        <v>Kode Perkiraan</v>
      </c>
      <c r="D1149" s="115" t="str">
        <f t="shared" si="7"/>
        <v>Akun</v>
      </c>
      <c r="E1149" s="114" t="str">
        <f t="shared" si="7"/>
        <v>Keterangan</v>
      </c>
      <c r="F1149" s="114" t="str">
        <f t="shared" si="7"/>
        <v>Reff</v>
      </c>
      <c r="G1149" s="114" t="str">
        <f t="shared" si="7"/>
        <v>Penerimaan</v>
      </c>
      <c r="H1149" s="114" t="str">
        <f t="shared" si="7"/>
        <v>Pengeluaran</v>
      </c>
    </row>
    <row r="1150" spans="1:8" ht="16.5" customHeight="1" x14ac:dyDescent="0.25">
      <c r="A1150" s="73">
        <v>1</v>
      </c>
      <c r="B1150" s="257" t="s">
        <v>17</v>
      </c>
      <c r="C1150" s="257">
        <f>IF(B1150&gt;0,VLOOKUP(B1150,Perkiraan!$A$6:$C$51,2,0),"-")</f>
        <v>110100</v>
      </c>
      <c r="D1150" s="325" t="str">
        <f>IF(B1150&lt;&gt;"",C1150&amp;"-"&amp;COUNTIF($C$5:C1150,C1150),"")</f>
        <v>110100-9</v>
      </c>
      <c r="E1150" s="164" t="s">
        <v>38</v>
      </c>
      <c r="F1150" s="164"/>
      <c r="G1150" s="165">
        <f>IF(H1129&gt;0,H1129,0)</f>
        <v>0</v>
      </c>
      <c r="H1150" s="165">
        <f>IF(G1129&gt;0,G1129,0)</f>
        <v>0</v>
      </c>
    </row>
    <row r="1151" spans="1:8" ht="16.5" customHeight="1" x14ac:dyDescent="0.3">
      <c r="A1151" s="153"/>
      <c r="B1151" s="81"/>
      <c r="C1151" s="81" t="str">
        <f>IF(B1151&gt;0,VLOOKUP(B1151,Perkiraan!$A$6:$C$51,2,0),"-")</f>
        <v>-</v>
      </c>
      <c r="D1151" s="358" t="str">
        <f>IF(B1151&lt;&gt;"",C1151&amp;"-"&amp;COUNTIF($C$5:C1151,C1151),"")</f>
        <v/>
      </c>
      <c r="E1151" s="254"/>
      <c r="F1151" s="254"/>
      <c r="G1151" s="255"/>
      <c r="H1151" s="256"/>
    </row>
    <row r="1152" spans="1:8" ht="16.5" customHeight="1" x14ac:dyDescent="0.3">
      <c r="A1152" s="153"/>
      <c r="B1152" s="81"/>
      <c r="C1152" s="81" t="str">
        <f>IF(B1152&gt;0,VLOOKUP(B1152,Perkiraan!$A$6:$C$51,2,0),"-")</f>
        <v>-</v>
      </c>
      <c r="D1152" s="358" t="str">
        <f>IF(B1152&lt;&gt;"",C1152&amp;"-"&amp;COUNTIF($C$5:C1152,C1152),"")</f>
        <v/>
      </c>
      <c r="E1152" s="254"/>
      <c r="F1152" s="254"/>
      <c r="G1152" s="255"/>
      <c r="H1152" s="256"/>
    </row>
    <row r="1153" spans="1:8" ht="16.5" customHeight="1" x14ac:dyDescent="0.3">
      <c r="A1153" s="153"/>
      <c r="B1153" s="81"/>
      <c r="C1153" s="81" t="str">
        <f>IF(B1153&gt;0,VLOOKUP(B1153,Perkiraan!$A$6:$C$51,2,0),"-")</f>
        <v>-</v>
      </c>
      <c r="D1153" s="358" t="str">
        <f>IF(B1153&lt;&gt;"",C1153&amp;"-"&amp;COUNTIF($C$5:C1153,C1153),"")</f>
        <v/>
      </c>
      <c r="E1153" s="254"/>
      <c r="F1153" s="254"/>
      <c r="G1153" s="255"/>
      <c r="H1153" s="256"/>
    </row>
    <row r="1154" spans="1:8" ht="16.5" customHeight="1" x14ac:dyDescent="0.3">
      <c r="A1154" s="153"/>
      <c r="B1154" s="81"/>
      <c r="C1154" s="81" t="str">
        <f>IF(B1154&gt;0,VLOOKUP(B1154,Perkiraan!$A$6:$C$51,2,0),"-")</f>
        <v>-</v>
      </c>
      <c r="D1154" s="358" t="str">
        <f>IF(B1154&lt;&gt;"",C1154&amp;"-"&amp;COUNTIF($C$5:C1154,C1154),"")</f>
        <v/>
      </c>
      <c r="E1154" s="254"/>
      <c r="F1154" s="254"/>
      <c r="G1154" s="255"/>
      <c r="H1154" s="256"/>
    </row>
    <row r="1155" spans="1:8" ht="16.5" customHeight="1" x14ac:dyDescent="0.3">
      <c r="A1155" s="153"/>
      <c r="B1155" s="81"/>
      <c r="C1155" s="81" t="str">
        <f>IF(B1155&gt;0,VLOOKUP(B1155,Perkiraan!$A$6:$C$51,2,0),"-")</f>
        <v>-</v>
      </c>
      <c r="D1155" s="358" t="str">
        <f>IF(B1155&lt;&gt;"",C1155&amp;"-"&amp;COUNTIF($C$5:C1155,C1155),"")</f>
        <v/>
      </c>
      <c r="E1155" s="254"/>
      <c r="F1155" s="254"/>
      <c r="G1155" s="255"/>
      <c r="H1155" s="256"/>
    </row>
    <row r="1156" spans="1:8" ht="16.5" customHeight="1" x14ac:dyDescent="0.3">
      <c r="A1156" s="153"/>
      <c r="B1156" s="81"/>
      <c r="C1156" s="81" t="str">
        <f>IF(B1156&gt;0,VLOOKUP(B1156,Perkiraan!$A$6:$C$51,2,0),"-")</f>
        <v>-</v>
      </c>
      <c r="D1156" s="358" t="str">
        <f>IF(B1156&lt;&gt;"",C1156&amp;"-"&amp;COUNTIF($C$5:C1156,C1156),"")</f>
        <v/>
      </c>
      <c r="E1156" s="254"/>
      <c r="F1156" s="254"/>
      <c r="G1156" s="255"/>
      <c r="H1156" s="256"/>
    </row>
    <row r="1157" spans="1:8" ht="16.5" customHeight="1" x14ac:dyDescent="0.3">
      <c r="A1157" s="153"/>
      <c r="B1157" s="81"/>
      <c r="C1157" s="81" t="str">
        <f>IF(B1157&gt;0,VLOOKUP(B1157,Perkiraan!$A$6:$C$51,2,0),"-")</f>
        <v>-</v>
      </c>
      <c r="D1157" s="358" t="str">
        <f>IF(B1157&lt;&gt;"",C1157&amp;"-"&amp;COUNTIF($C$5:C1157,C1157),"")</f>
        <v/>
      </c>
      <c r="E1157" s="254"/>
      <c r="F1157" s="254"/>
      <c r="G1157" s="255"/>
      <c r="H1157" s="256"/>
    </row>
    <row r="1158" spans="1:8" ht="16.5" customHeight="1" x14ac:dyDescent="0.3">
      <c r="A1158" s="153"/>
      <c r="B1158" s="81"/>
      <c r="C1158" s="81" t="str">
        <f>IF(B1158&gt;0,VLOOKUP(B1158,Perkiraan!$A$6:$C$51,2,0),"-")</f>
        <v>-</v>
      </c>
      <c r="D1158" s="358" t="str">
        <f>IF(B1158&lt;&gt;"",C1158&amp;"-"&amp;COUNTIF($C$5:C1158,C1158),"")</f>
        <v/>
      </c>
      <c r="E1158" s="254"/>
      <c r="F1158" s="254"/>
      <c r="G1158" s="255"/>
      <c r="H1158" s="256"/>
    </row>
    <row r="1159" spans="1:8" ht="16.5" customHeight="1" x14ac:dyDescent="0.3">
      <c r="A1159" s="153"/>
      <c r="B1159" s="81"/>
      <c r="C1159" s="81" t="str">
        <f>IF(B1159&gt;0,VLOOKUP(B1159,Perkiraan!$A$6:$C$51,2,0),"-")</f>
        <v>-</v>
      </c>
      <c r="D1159" s="358" t="str">
        <f>IF(B1159&lt;&gt;"",C1159&amp;"-"&amp;COUNTIF($C$5:C1159,C1159),"")</f>
        <v/>
      </c>
      <c r="E1159" s="254"/>
      <c r="F1159" s="254"/>
      <c r="G1159" s="255"/>
      <c r="H1159" s="256"/>
    </row>
    <row r="1160" spans="1:8" ht="16.5" customHeight="1" x14ac:dyDescent="0.3">
      <c r="A1160" s="153"/>
      <c r="B1160" s="81"/>
      <c r="C1160" s="81" t="str">
        <f>IF(B1160&gt;0,VLOOKUP(B1160,Perkiraan!$A$6:$C$51,2,0),"-")</f>
        <v>-</v>
      </c>
      <c r="D1160" s="358" t="str">
        <f>IF(B1160&lt;&gt;"",C1160&amp;"-"&amp;COUNTIF($C$5:C1160,C1160),"")</f>
        <v/>
      </c>
      <c r="E1160" s="254"/>
      <c r="F1160" s="254"/>
      <c r="G1160" s="255"/>
      <c r="H1160" s="256"/>
    </row>
    <row r="1161" spans="1:8" ht="16.5" customHeight="1" x14ac:dyDescent="0.3">
      <c r="A1161" s="153"/>
      <c r="B1161" s="81"/>
      <c r="C1161" s="81" t="str">
        <f>IF(B1161&gt;0,VLOOKUP(B1161,Perkiraan!$A$6:$C$51,2,0),"-")</f>
        <v>-</v>
      </c>
      <c r="D1161" s="358" t="str">
        <f>IF(B1161&lt;&gt;"",C1161&amp;"-"&amp;COUNTIF($C$5:C1161,C1161),"")</f>
        <v/>
      </c>
      <c r="E1161" s="254"/>
      <c r="F1161" s="254"/>
      <c r="G1161" s="255"/>
      <c r="H1161" s="256"/>
    </row>
    <row r="1162" spans="1:8" ht="16.5" customHeight="1" x14ac:dyDescent="0.3">
      <c r="A1162" s="153"/>
      <c r="B1162" s="81"/>
      <c r="C1162" s="81" t="str">
        <f>IF(B1162&gt;0,VLOOKUP(B1162,Perkiraan!$A$6:$C$51,2,0),"-")</f>
        <v>-</v>
      </c>
      <c r="D1162" s="358" t="str">
        <f>IF(B1162&lt;&gt;"",C1162&amp;"-"&amp;COUNTIF($C$5:C1162,C1162),"")</f>
        <v/>
      </c>
      <c r="E1162" s="254"/>
      <c r="F1162" s="254"/>
      <c r="G1162" s="255"/>
      <c r="H1162" s="256"/>
    </row>
    <row r="1163" spans="1:8" ht="16.5" customHeight="1" x14ac:dyDescent="0.3">
      <c r="A1163" s="153"/>
      <c r="B1163" s="81"/>
      <c r="C1163" s="81" t="str">
        <f>IF(B1163&gt;0,VLOOKUP(B1163,Perkiraan!$A$6:$C$51,2,0),"-")</f>
        <v>-</v>
      </c>
      <c r="D1163" s="358" t="str">
        <f>IF(B1163&lt;&gt;"",C1163&amp;"-"&amp;COUNTIF($C$5:C1163,C1163),"")</f>
        <v/>
      </c>
      <c r="E1163" s="254"/>
      <c r="F1163" s="254"/>
      <c r="G1163" s="255"/>
      <c r="H1163" s="256"/>
    </row>
    <row r="1164" spans="1:8" ht="16.5" customHeight="1" x14ac:dyDescent="0.3">
      <c r="A1164" s="153"/>
      <c r="B1164" s="81"/>
      <c r="C1164" s="81" t="str">
        <f>IF(B1164&gt;0,VLOOKUP(B1164,Perkiraan!$A$6:$C$51,2,0),"-")</f>
        <v>-</v>
      </c>
      <c r="D1164" s="358" t="str">
        <f>IF(B1164&lt;&gt;"",C1164&amp;"-"&amp;COUNTIF($C$5:C1164,C1164),"")</f>
        <v/>
      </c>
      <c r="E1164" s="254"/>
      <c r="F1164" s="254"/>
      <c r="G1164" s="255"/>
      <c r="H1164" s="256"/>
    </row>
    <row r="1165" spans="1:8" ht="16.5" customHeight="1" x14ac:dyDescent="0.3">
      <c r="A1165" s="153"/>
      <c r="B1165" s="81"/>
      <c r="C1165" s="81" t="str">
        <f>IF(B1165&gt;0,VLOOKUP(B1165,Perkiraan!$A$6:$C$51,2,0),"-")</f>
        <v>-</v>
      </c>
      <c r="D1165" s="358" t="str">
        <f>IF(B1165&lt;&gt;"",C1165&amp;"-"&amp;COUNTIF($C$5:C1165,C1165),"")</f>
        <v/>
      </c>
      <c r="E1165" s="254"/>
      <c r="F1165" s="254"/>
      <c r="G1165" s="255"/>
      <c r="H1165" s="256"/>
    </row>
    <row r="1166" spans="1:8" ht="16.5" customHeight="1" x14ac:dyDescent="0.3">
      <c r="A1166" s="153"/>
      <c r="B1166" s="81"/>
      <c r="C1166" s="81" t="str">
        <f>IF(B1166&gt;0,VLOOKUP(B1166,Perkiraan!$A$6:$C$51,2,0),"-")</f>
        <v>-</v>
      </c>
      <c r="D1166" s="358" t="str">
        <f>IF(B1166&lt;&gt;"",C1166&amp;"-"&amp;COUNTIF($C$5:C1166,C1166),"")</f>
        <v/>
      </c>
      <c r="E1166" s="254"/>
      <c r="F1166" s="254"/>
      <c r="G1166" s="255"/>
      <c r="H1166" s="256"/>
    </row>
    <row r="1167" spans="1:8" ht="16.5" customHeight="1" x14ac:dyDescent="0.3">
      <c r="A1167" s="153"/>
      <c r="B1167" s="81"/>
      <c r="C1167" s="81" t="str">
        <f>IF(B1167&gt;0,VLOOKUP(B1167,Perkiraan!$A$6:$C$51,2,0),"-")</f>
        <v>-</v>
      </c>
      <c r="D1167" s="358" t="str">
        <f>IF(B1167&lt;&gt;"",C1167&amp;"-"&amp;COUNTIF($C$5:C1167,C1167),"")</f>
        <v/>
      </c>
      <c r="E1167" s="254"/>
      <c r="F1167" s="254"/>
      <c r="G1167" s="255"/>
      <c r="H1167" s="256"/>
    </row>
    <row r="1168" spans="1:8" ht="16.5" customHeight="1" x14ac:dyDescent="0.3">
      <c r="A1168" s="153"/>
      <c r="B1168" s="81"/>
      <c r="C1168" s="81" t="str">
        <f>IF(B1168&gt;0,VLOOKUP(B1168,Perkiraan!$A$6:$C$51,2,0),"-")</f>
        <v>-</v>
      </c>
      <c r="D1168" s="358" t="str">
        <f>IF(B1168&lt;&gt;"",C1168&amp;"-"&amp;COUNTIF($C$5:C1168,C1168),"")</f>
        <v/>
      </c>
      <c r="E1168" s="254"/>
      <c r="F1168" s="254"/>
      <c r="G1168" s="255"/>
      <c r="H1168" s="256"/>
    </row>
    <row r="1169" spans="1:8" ht="16.5" customHeight="1" x14ac:dyDescent="0.3">
      <c r="A1169" s="153"/>
      <c r="B1169" s="81"/>
      <c r="C1169" s="81" t="str">
        <f>IF(B1169&gt;0,VLOOKUP(B1169,Perkiraan!$A$6:$C$51,2,0),"-")</f>
        <v>-</v>
      </c>
      <c r="D1169" s="358" t="str">
        <f>IF(B1169&lt;&gt;"",C1169&amp;"-"&amp;COUNTIF($C$5:C1169,C1169),"")</f>
        <v/>
      </c>
      <c r="E1169" s="254"/>
      <c r="F1169" s="254"/>
      <c r="G1169" s="255"/>
      <c r="H1169" s="256"/>
    </row>
    <row r="1170" spans="1:8" ht="16.5" customHeight="1" x14ac:dyDescent="0.3">
      <c r="A1170" s="153"/>
      <c r="B1170" s="81"/>
      <c r="C1170" s="81" t="str">
        <f>IF(B1170&gt;0,VLOOKUP(B1170,Perkiraan!$A$6:$C$51,2,0),"-")</f>
        <v>-</v>
      </c>
      <c r="D1170" s="358" t="str">
        <f>IF(B1170&lt;&gt;"",C1170&amp;"-"&amp;COUNTIF($C$5:C1170,C1170),"")</f>
        <v/>
      </c>
      <c r="E1170" s="254"/>
      <c r="F1170" s="254"/>
      <c r="G1170" s="255"/>
      <c r="H1170" s="256"/>
    </row>
    <row r="1171" spans="1:8" ht="16.5" customHeight="1" x14ac:dyDescent="0.3">
      <c r="A1171" s="153"/>
      <c r="B1171" s="81"/>
      <c r="C1171" s="81" t="str">
        <f>IF(B1171&gt;0,VLOOKUP(B1171,Perkiraan!$A$6:$C$51,2,0),"-")</f>
        <v>-</v>
      </c>
      <c r="D1171" s="358" t="str">
        <f>IF(B1171&lt;&gt;"",C1171&amp;"-"&amp;COUNTIF($C$5:C1171,C1171),"")</f>
        <v/>
      </c>
      <c r="E1171" s="254"/>
      <c r="F1171" s="254"/>
      <c r="G1171" s="255"/>
      <c r="H1171" s="256"/>
    </row>
    <row r="1172" spans="1:8" ht="16.5" customHeight="1" x14ac:dyDescent="0.3">
      <c r="A1172" s="153"/>
      <c r="B1172" s="81"/>
      <c r="C1172" s="81" t="str">
        <f>IF(B1172&gt;0,VLOOKUP(B1172,Perkiraan!$A$6:$C$51,2,0),"-")</f>
        <v>-</v>
      </c>
      <c r="D1172" s="358" t="str">
        <f>IF(B1172&lt;&gt;"",C1172&amp;"-"&amp;COUNTIF($C$5:C1172,C1172),"")</f>
        <v/>
      </c>
      <c r="E1172" s="254"/>
      <c r="F1172" s="254"/>
      <c r="G1172" s="255"/>
      <c r="H1172" s="256"/>
    </row>
    <row r="1173" spans="1:8" ht="16.5" customHeight="1" x14ac:dyDescent="0.3">
      <c r="A1173" s="153"/>
      <c r="B1173" s="81"/>
      <c r="C1173" s="81" t="str">
        <f>IF(B1173&gt;0,VLOOKUP(B1173,Perkiraan!$A$6:$C$51,2,0),"-")</f>
        <v>-</v>
      </c>
      <c r="D1173" s="358" t="str">
        <f>IF(B1173&lt;&gt;"",C1173&amp;"-"&amp;COUNTIF($C$5:C1173,C1173),"")</f>
        <v/>
      </c>
      <c r="E1173" s="254"/>
      <c r="F1173" s="254"/>
      <c r="G1173" s="255"/>
      <c r="H1173" s="256"/>
    </row>
    <row r="1174" spans="1:8" ht="16.5" customHeight="1" x14ac:dyDescent="0.3">
      <c r="A1174" s="153"/>
      <c r="B1174" s="81"/>
      <c r="C1174" s="81" t="str">
        <f>IF(B1174&gt;0,VLOOKUP(B1174,Perkiraan!$A$6:$C$51,2,0),"-")</f>
        <v>-</v>
      </c>
      <c r="D1174" s="358" t="str">
        <f>IF(B1174&lt;&gt;"",C1174&amp;"-"&amp;COUNTIF($C$5:C1174,C1174),"")</f>
        <v/>
      </c>
      <c r="E1174" s="254"/>
      <c r="F1174" s="254"/>
      <c r="G1174" s="255"/>
      <c r="H1174" s="256"/>
    </row>
    <row r="1175" spans="1:8" ht="16.5" customHeight="1" x14ac:dyDescent="0.3">
      <c r="A1175" s="153"/>
      <c r="B1175" s="81"/>
      <c r="C1175" s="81" t="str">
        <f>IF(B1175&gt;0,VLOOKUP(B1175,Perkiraan!$A$6:$C$51,2,0),"-")</f>
        <v>-</v>
      </c>
      <c r="D1175" s="358" t="str">
        <f>IF(B1175&lt;&gt;"",C1175&amp;"-"&amp;COUNTIF($C$5:C1175,C1175),"")</f>
        <v/>
      </c>
      <c r="E1175" s="254"/>
      <c r="F1175" s="254"/>
      <c r="G1175" s="255"/>
      <c r="H1175" s="256"/>
    </row>
    <row r="1176" spans="1:8" ht="16.5" customHeight="1" x14ac:dyDescent="0.3">
      <c r="A1176" s="153"/>
      <c r="B1176" s="81"/>
      <c r="C1176" s="81" t="str">
        <f>IF(B1176&gt;0,VLOOKUP(B1176,Perkiraan!$A$6:$C$51,2,0),"-")</f>
        <v>-</v>
      </c>
      <c r="D1176" s="358" t="str">
        <f>IF(B1176&lt;&gt;"",C1176&amp;"-"&amp;COUNTIF($C$5:C1176,C1176),"")</f>
        <v/>
      </c>
      <c r="E1176" s="254"/>
      <c r="F1176" s="254"/>
      <c r="G1176" s="255"/>
      <c r="H1176" s="256"/>
    </row>
    <row r="1177" spans="1:8" ht="16.5" customHeight="1" x14ac:dyDescent="0.3">
      <c r="A1177" s="153"/>
      <c r="B1177" s="81"/>
      <c r="C1177" s="81" t="str">
        <f>IF(B1177&gt;0,VLOOKUP(B1177,Perkiraan!$A$6:$C$51,2,0),"-")</f>
        <v>-</v>
      </c>
      <c r="D1177" s="358" t="str">
        <f>IF(B1177&lt;&gt;"",C1177&amp;"-"&amp;COUNTIF($C$5:C1177,C1177),"")</f>
        <v/>
      </c>
      <c r="E1177" s="254"/>
      <c r="F1177" s="254"/>
      <c r="G1177" s="255"/>
      <c r="H1177" s="256"/>
    </row>
    <row r="1178" spans="1:8" ht="16.5" customHeight="1" x14ac:dyDescent="0.3">
      <c r="A1178" s="153"/>
      <c r="B1178" s="81"/>
      <c r="C1178" s="81" t="str">
        <f>IF(B1178&gt;0,VLOOKUP(B1178,Perkiraan!$A$6:$C$51,2,0),"-")</f>
        <v>-</v>
      </c>
      <c r="D1178" s="358" t="str">
        <f>IF(B1178&lt;&gt;"",C1178&amp;"-"&amp;COUNTIF($C$5:C1178,C1178),"")</f>
        <v/>
      </c>
      <c r="E1178" s="254"/>
      <c r="F1178" s="254"/>
      <c r="G1178" s="255"/>
      <c r="H1178" s="256"/>
    </row>
    <row r="1179" spans="1:8" ht="16.5" customHeight="1" x14ac:dyDescent="0.3">
      <c r="A1179" s="153"/>
      <c r="B1179" s="81"/>
      <c r="C1179" s="81" t="str">
        <f>IF(B1179&gt;0,VLOOKUP(B1179,Perkiraan!$A$6:$C$51,2,0),"-")</f>
        <v>-</v>
      </c>
      <c r="D1179" s="358" t="str">
        <f>IF(B1179&lt;&gt;"",C1179&amp;"-"&amp;COUNTIF($C$5:C1179,C1179),"")</f>
        <v/>
      </c>
      <c r="E1179" s="254"/>
      <c r="F1179" s="254"/>
      <c r="G1179" s="255"/>
      <c r="H1179" s="256"/>
    </row>
    <row r="1180" spans="1:8" ht="16.5" customHeight="1" x14ac:dyDescent="0.3">
      <c r="A1180" s="153"/>
      <c r="B1180" s="81"/>
      <c r="C1180" s="81" t="str">
        <f>IF(B1180&gt;0,VLOOKUP(B1180,Perkiraan!$A$6:$C$51,2,0),"-")</f>
        <v>-</v>
      </c>
      <c r="D1180" s="358" t="str">
        <f>IF(B1180&lt;&gt;"",C1180&amp;"-"&amp;COUNTIF($C$5:C1180,C1180),"")</f>
        <v/>
      </c>
      <c r="E1180" s="254"/>
      <c r="F1180" s="254"/>
      <c r="G1180" s="255"/>
      <c r="H1180" s="256"/>
    </row>
    <row r="1181" spans="1:8" ht="16.5" customHeight="1" x14ac:dyDescent="0.3">
      <c r="A1181" s="153"/>
      <c r="B1181" s="81"/>
      <c r="C1181" s="81" t="str">
        <f>IF(B1181&gt;0,VLOOKUP(B1181,Perkiraan!$A$6:$C$51,2,0),"-")</f>
        <v>-</v>
      </c>
      <c r="D1181" s="358" t="str">
        <f>IF(B1181&lt;&gt;"",C1181&amp;"-"&amp;COUNTIF($C$5:C1181,C1181),"")</f>
        <v/>
      </c>
      <c r="E1181" s="254"/>
      <c r="F1181" s="254"/>
      <c r="G1181" s="255"/>
      <c r="H1181" s="256"/>
    </row>
    <row r="1182" spans="1:8" ht="16.5" customHeight="1" x14ac:dyDescent="0.3">
      <c r="A1182" s="153"/>
      <c r="B1182" s="81"/>
      <c r="C1182" s="81" t="str">
        <f>IF(B1182&gt;0,VLOOKUP(B1182,Perkiraan!$A$6:$C$51,2,0),"-")</f>
        <v>-</v>
      </c>
      <c r="D1182" s="358" t="str">
        <f>IF(B1182&lt;&gt;"",C1182&amp;"-"&amp;COUNTIF($C$5:C1182,C1182),"")</f>
        <v/>
      </c>
      <c r="E1182" s="254"/>
      <c r="F1182" s="254"/>
      <c r="G1182" s="255"/>
      <c r="H1182" s="256"/>
    </row>
    <row r="1183" spans="1:8" ht="16.5" customHeight="1" x14ac:dyDescent="0.3">
      <c r="A1183" s="153"/>
      <c r="B1183" s="81"/>
      <c r="C1183" s="81" t="str">
        <f>IF(B1183&gt;0,VLOOKUP(B1183,Perkiraan!$A$6:$C$51,2,0),"-")</f>
        <v>-</v>
      </c>
      <c r="D1183" s="358" t="str">
        <f>IF(B1183&lt;&gt;"",C1183&amp;"-"&amp;COUNTIF($C$5:C1183,C1183),"")</f>
        <v/>
      </c>
      <c r="E1183" s="254"/>
      <c r="F1183" s="254"/>
      <c r="G1183" s="255"/>
      <c r="H1183" s="256"/>
    </row>
    <row r="1184" spans="1:8" ht="16.5" customHeight="1" x14ac:dyDescent="0.3">
      <c r="A1184" s="153"/>
      <c r="B1184" s="81"/>
      <c r="C1184" s="81" t="str">
        <f>IF(B1184&gt;0,VLOOKUP(B1184,Perkiraan!$A$6:$C$51,2,0),"-")</f>
        <v>-</v>
      </c>
      <c r="D1184" s="358" t="str">
        <f>IF(B1184&lt;&gt;"",C1184&amp;"-"&amp;COUNTIF($C$5:C1184,C1184),"")</f>
        <v/>
      </c>
      <c r="E1184" s="254"/>
      <c r="F1184" s="254"/>
      <c r="G1184" s="255"/>
      <c r="H1184" s="256"/>
    </row>
    <row r="1185" spans="1:8" ht="16.5" customHeight="1" x14ac:dyDescent="0.3">
      <c r="A1185" s="153"/>
      <c r="B1185" s="81"/>
      <c r="C1185" s="81" t="str">
        <f>IF(B1185&gt;0,VLOOKUP(B1185,Perkiraan!$A$6:$C$51,2,0),"-")</f>
        <v>-</v>
      </c>
      <c r="D1185" s="358" t="str">
        <f>IF(B1185&lt;&gt;"",C1185&amp;"-"&amp;COUNTIF($C$5:C1185,C1185),"")</f>
        <v/>
      </c>
      <c r="E1185" s="254"/>
      <c r="F1185" s="254"/>
      <c r="G1185" s="255"/>
      <c r="H1185" s="256"/>
    </row>
    <row r="1186" spans="1:8" ht="16.5" customHeight="1" x14ac:dyDescent="0.3">
      <c r="A1186" s="153"/>
      <c r="B1186" s="81"/>
      <c r="C1186" s="81" t="str">
        <f>IF(B1186&gt;0,VLOOKUP(B1186,Perkiraan!$A$6:$C$51,2,0),"-")</f>
        <v>-</v>
      </c>
      <c r="D1186" s="358" t="str">
        <f>IF(B1186&lt;&gt;"",C1186&amp;"-"&amp;COUNTIF($C$5:C1186,C1186),"")</f>
        <v/>
      </c>
      <c r="E1186" s="254"/>
      <c r="F1186" s="254"/>
      <c r="G1186" s="255"/>
      <c r="H1186" s="256"/>
    </row>
    <row r="1187" spans="1:8" ht="16.5" customHeight="1" x14ac:dyDescent="0.3">
      <c r="A1187" s="153"/>
      <c r="B1187" s="81"/>
      <c r="C1187" s="81" t="str">
        <f>IF(B1187&gt;0,VLOOKUP(B1187,Perkiraan!$A$6:$C$51,2,0),"-")</f>
        <v>-</v>
      </c>
      <c r="D1187" s="358" t="str">
        <f>IF(B1187&lt;&gt;"",C1187&amp;"-"&amp;COUNTIF($C$5:C1187,C1187),"")</f>
        <v/>
      </c>
      <c r="E1187" s="254"/>
      <c r="F1187" s="254"/>
      <c r="G1187" s="255"/>
      <c r="H1187" s="256"/>
    </row>
    <row r="1188" spans="1:8" ht="16.5" customHeight="1" x14ac:dyDescent="0.3">
      <c r="A1188" s="153"/>
      <c r="B1188" s="81"/>
      <c r="C1188" s="81" t="str">
        <f>IF(B1188&gt;0,VLOOKUP(B1188,Perkiraan!$A$6:$C$51,2,0),"-")</f>
        <v>-</v>
      </c>
      <c r="D1188" s="358" t="str">
        <f>IF(B1188&lt;&gt;"",C1188&amp;"-"&amp;COUNTIF($C$5:C1188,C1188),"")</f>
        <v/>
      </c>
      <c r="E1188" s="254"/>
      <c r="F1188" s="254"/>
      <c r="G1188" s="255"/>
      <c r="H1188" s="256"/>
    </row>
    <row r="1189" spans="1:8" ht="16.5" customHeight="1" x14ac:dyDescent="0.3">
      <c r="A1189" s="153"/>
      <c r="B1189" s="81"/>
      <c r="C1189" s="81" t="str">
        <f>IF(B1189&gt;0,VLOOKUP(B1189,Perkiraan!$A$6:$C$51,2,0),"-")</f>
        <v>-</v>
      </c>
      <c r="D1189" s="358" t="str">
        <f>IF(B1189&lt;&gt;"",C1189&amp;"-"&amp;COUNTIF($C$5:C1189,C1189),"")</f>
        <v/>
      </c>
      <c r="E1189" s="254"/>
      <c r="F1189" s="254"/>
      <c r="G1189" s="255"/>
      <c r="H1189" s="256"/>
    </row>
    <row r="1190" spans="1:8" ht="16.5" customHeight="1" x14ac:dyDescent="0.3">
      <c r="A1190" s="153"/>
      <c r="B1190" s="81"/>
      <c r="C1190" s="81" t="str">
        <f>IF(B1190&gt;0,VLOOKUP(B1190,Perkiraan!$A$6:$C$51,2,0),"-")</f>
        <v>-</v>
      </c>
      <c r="D1190" s="358" t="str">
        <f>IF(B1190&lt;&gt;"",C1190&amp;"-"&amp;COUNTIF($C$5:C1190,C1190),"")</f>
        <v/>
      </c>
      <c r="E1190" s="254"/>
      <c r="F1190" s="254"/>
      <c r="G1190" s="255"/>
      <c r="H1190" s="256"/>
    </row>
    <row r="1191" spans="1:8" ht="16.5" customHeight="1" x14ac:dyDescent="0.3">
      <c r="A1191" s="153"/>
      <c r="B1191" s="81"/>
      <c r="C1191" s="81" t="str">
        <f>IF(B1191&gt;0,VLOOKUP(B1191,Perkiraan!$A$6:$C$51,2,0),"-")</f>
        <v>-</v>
      </c>
      <c r="D1191" s="358" t="str">
        <f>IF(B1191&lt;&gt;"",C1191&amp;"-"&amp;COUNTIF($C$5:C1191,C1191),"")</f>
        <v/>
      </c>
      <c r="E1191" s="254"/>
      <c r="F1191" s="254"/>
      <c r="G1191" s="255"/>
      <c r="H1191" s="256"/>
    </row>
    <row r="1192" spans="1:8" ht="16.5" customHeight="1" x14ac:dyDescent="0.3">
      <c r="A1192" s="153"/>
      <c r="B1192" s="81"/>
      <c r="C1192" s="81" t="str">
        <f>IF(B1192&gt;0,VLOOKUP(B1192,Perkiraan!$A$6:$C$51,2,0),"-")</f>
        <v>-</v>
      </c>
      <c r="D1192" s="358" t="str">
        <f>IF(B1192&lt;&gt;"",C1192&amp;"-"&amp;COUNTIF($C$5:C1192,C1192),"")</f>
        <v/>
      </c>
      <c r="E1192" s="254"/>
      <c r="F1192" s="254"/>
      <c r="G1192" s="255"/>
      <c r="H1192" s="256"/>
    </row>
    <row r="1193" spans="1:8" ht="16.5" customHeight="1" x14ac:dyDescent="0.3">
      <c r="A1193" s="153"/>
      <c r="B1193" s="81"/>
      <c r="C1193" s="81" t="str">
        <f>IF(B1193&gt;0,VLOOKUP(B1193,Perkiraan!$A$6:$C$51,2,0),"-")</f>
        <v>-</v>
      </c>
      <c r="D1193" s="358" t="str">
        <f>IF(B1193&lt;&gt;"",C1193&amp;"-"&amp;COUNTIF($C$5:C1193,C1193),"")</f>
        <v/>
      </c>
      <c r="E1193" s="254"/>
      <c r="F1193" s="254"/>
      <c r="G1193" s="255"/>
      <c r="H1193" s="256"/>
    </row>
    <row r="1194" spans="1:8" ht="16.5" customHeight="1" x14ac:dyDescent="0.3">
      <c r="A1194" s="153"/>
      <c r="B1194" s="81"/>
      <c r="C1194" s="81" t="str">
        <f>IF(B1194&gt;0,VLOOKUP(B1194,Perkiraan!$A$6:$C$51,2,0),"-")</f>
        <v>-</v>
      </c>
      <c r="D1194" s="358" t="str">
        <f>IF(B1194&lt;&gt;"",C1194&amp;"-"&amp;COUNTIF($C$5:C1194,C1194),"")</f>
        <v/>
      </c>
      <c r="E1194" s="254"/>
      <c r="F1194" s="254"/>
      <c r="G1194" s="255"/>
      <c r="H1194" s="256"/>
    </row>
    <row r="1195" spans="1:8" ht="16.5" customHeight="1" x14ac:dyDescent="0.3">
      <c r="A1195" s="153"/>
      <c r="B1195" s="81"/>
      <c r="C1195" s="81" t="str">
        <f>IF(B1195&gt;0,VLOOKUP(B1195,Perkiraan!$A$6:$C$51,2,0),"-")</f>
        <v>-</v>
      </c>
      <c r="D1195" s="358" t="str">
        <f>IF(B1195&lt;&gt;"",C1195&amp;"-"&amp;COUNTIF($C$5:C1195,C1195),"")</f>
        <v/>
      </c>
      <c r="E1195" s="254"/>
      <c r="F1195" s="254"/>
      <c r="G1195" s="255"/>
      <c r="H1195" s="256"/>
    </row>
    <row r="1196" spans="1:8" ht="16.5" customHeight="1" x14ac:dyDescent="0.3">
      <c r="A1196" s="153"/>
      <c r="B1196" s="81"/>
      <c r="C1196" s="81" t="str">
        <f>IF(B1196&gt;0,VLOOKUP(B1196,Perkiraan!$A$6:$C$51,2,0),"-")</f>
        <v>-</v>
      </c>
      <c r="D1196" s="358" t="str">
        <f>IF(B1196&lt;&gt;"",C1196&amp;"-"&amp;COUNTIF($C$5:C1196,C1196),"")</f>
        <v/>
      </c>
      <c r="E1196" s="254"/>
      <c r="F1196" s="254"/>
      <c r="G1196" s="255"/>
      <c r="H1196" s="256"/>
    </row>
    <row r="1197" spans="1:8" ht="16.5" customHeight="1" x14ac:dyDescent="0.3">
      <c r="A1197" s="153"/>
      <c r="B1197" s="81"/>
      <c r="C1197" s="81" t="str">
        <f>IF(B1197&gt;0,VLOOKUP(B1197,Perkiraan!$A$6:$C$51,2,0),"-")</f>
        <v>-</v>
      </c>
      <c r="D1197" s="358" t="str">
        <f>IF(B1197&lt;&gt;"",C1197&amp;"-"&amp;COUNTIF($C$5:C1197,C1197),"")</f>
        <v/>
      </c>
      <c r="E1197" s="254"/>
      <c r="F1197" s="254"/>
      <c r="G1197" s="255"/>
      <c r="H1197" s="256"/>
    </row>
    <row r="1198" spans="1:8" ht="16.5" customHeight="1" x14ac:dyDescent="0.3">
      <c r="A1198" s="153"/>
      <c r="B1198" s="81"/>
      <c r="C1198" s="81" t="str">
        <f>IF(B1198&gt;0,VLOOKUP(B1198,Perkiraan!$A$6:$C$51,2,0),"-")</f>
        <v>-</v>
      </c>
      <c r="D1198" s="358" t="str">
        <f>IF(B1198&lt;&gt;"",C1198&amp;"-"&amp;COUNTIF($C$5:C1198,C1198),"")</f>
        <v/>
      </c>
      <c r="E1198" s="254"/>
      <c r="F1198" s="254"/>
      <c r="G1198" s="255"/>
      <c r="H1198" s="256"/>
    </row>
    <row r="1199" spans="1:8" ht="16.5" customHeight="1" x14ac:dyDescent="0.3">
      <c r="A1199" s="153"/>
      <c r="B1199" s="81"/>
      <c r="C1199" s="81" t="str">
        <f>IF(B1199&gt;0,VLOOKUP(B1199,Perkiraan!$A$6:$C$51,2,0),"-")</f>
        <v>-</v>
      </c>
      <c r="D1199" s="358" t="str">
        <f>IF(B1199&lt;&gt;"",C1199&amp;"-"&amp;COUNTIF($C$5:C1199,C1199),"")</f>
        <v/>
      </c>
      <c r="E1199" s="254"/>
      <c r="F1199" s="254"/>
      <c r="G1199" s="255"/>
      <c r="H1199" s="256"/>
    </row>
    <row r="1200" spans="1:8" ht="16.5" customHeight="1" x14ac:dyDescent="0.3">
      <c r="A1200" s="153"/>
      <c r="B1200" s="81"/>
      <c r="C1200" s="81" t="str">
        <f>IF(B1200&gt;0,VLOOKUP(B1200,Perkiraan!$A$6:$C$51,2,0),"-")</f>
        <v>-</v>
      </c>
      <c r="D1200" s="358" t="str">
        <f>IF(B1200&lt;&gt;"",C1200&amp;"-"&amp;COUNTIF($C$5:C1200,C1200),"")</f>
        <v/>
      </c>
      <c r="E1200" s="254"/>
      <c r="F1200" s="254"/>
      <c r="G1200" s="255"/>
      <c r="H1200" s="256"/>
    </row>
    <row r="1201" spans="1:8" ht="16.5" customHeight="1" x14ac:dyDescent="0.3">
      <c r="A1201" s="153"/>
      <c r="B1201" s="81"/>
      <c r="C1201" s="81" t="str">
        <f>IF(B1201&gt;0,VLOOKUP(B1201,Perkiraan!$A$6:$C$51,2,0),"-")</f>
        <v>-</v>
      </c>
      <c r="D1201" s="358" t="str">
        <f>IF(B1201&lt;&gt;"",C1201&amp;"-"&amp;COUNTIF($C$5:C1201,C1201),"")</f>
        <v/>
      </c>
      <c r="E1201" s="254"/>
      <c r="F1201" s="254"/>
      <c r="G1201" s="255"/>
      <c r="H1201" s="256"/>
    </row>
    <row r="1202" spans="1:8" ht="16.5" customHeight="1" x14ac:dyDescent="0.3">
      <c r="A1202" s="153"/>
      <c r="B1202" s="81"/>
      <c r="C1202" s="81" t="str">
        <f>IF(B1202&gt;0,VLOOKUP(B1202,Perkiraan!$A$6:$C$51,2,0),"-")</f>
        <v>-</v>
      </c>
      <c r="D1202" s="358" t="str">
        <f>IF(B1202&lt;&gt;"",C1202&amp;"-"&amp;COUNTIF($C$5:C1202,C1202),"")</f>
        <v/>
      </c>
      <c r="E1202" s="254"/>
      <c r="F1202" s="254"/>
      <c r="G1202" s="255"/>
      <c r="H1202" s="256"/>
    </row>
    <row r="1203" spans="1:8" ht="16.5" customHeight="1" x14ac:dyDescent="0.3">
      <c r="A1203" s="153"/>
      <c r="B1203" s="81"/>
      <c r="C1203" s="81" t="str">
        <f>IF(B1203&gt;0,VLOOKUP(B1203,Perkiraan!$A$6:$C$51,2,0),"-")</f>
        <v>-</v>
      </c>
      <c r="D1203" s="358" t="str">
        <f>IF(B1203&lt;&gt;"",C1203&amp;"-"&amp;COUNTIF($C$5:C1203,C1203),"")</f>
        <v/>
      </c>
      <c r="E1203" s="254"/>
      <c r="F1203" s="254"/>
      <c r="G1203" s="255"/>
      <c r="H1203" s="256"/>
    </row>
    <row r="1204" spans="1:8" ht="16.5" customHeight="1" x14ac:dyDescent="0.3">
      <c r="A1204" s="153"/>
      <c r="B1204" s="81"/>
      <c r="C1204" s="81" t="str">
        <f>IF(B1204&gt;0,VLOOKUP(B1204,Perkiraan!$A$6:$C$51,2,0),"-")</f>
        <v>-</v>
      </c>
      <c r="D1204" s="358" t="str">
        <f>IF(B1204&lt;&gt;"",C1204&amp;"-"&amp;COUNTIF($C$5:C1204,C1204),"")</f>
        <v/>
      </c>
      <c r="E1204" s="254"/>
      <c r="F1204" s="254"/>
      <c r="G1204" s="255"/>
      <c r="H1204" s="256"/>
    </row>
    <row r="1205" spans="1:8" ht="16.5" customHeight="1" x14ac:dyDescent="0.3">
      <c r="A1205" s="153"/>
      <c r="B1205" s="81"/>
      <c r="C1205" s="81" t="str">
        <f>IF(B1205&gt;0,VLOOKUP(B1205,Perkiraan!$A$6:$C$51,2,0),"-")</f>
        <v>-</v>
      </c>
      <c r="D1205" s="358" t="str">
        <f>IF(B1205&lt;&gt;"",C1205&amp;"-"&amp;COUNTIF($C$5:C1205,C1205),"")</f>
        <v/>
      </c>
      <c r="E1205" s="254"/>
      <c r="F1205" s="254"/>
      <c r="G1205" s="255"/>
      <c r="H1205" s="256"/>
    </row>
    <row r="1206" spans="1:8" ht="16.5" customHeight="1" x14ac:dyDescent="0.3">
      <c r="A1206" s="153"/>
      <c r="B1206" s="81"/>
      <c r="C1206" s="81" t="str">
        <f>IF(B1206&gt;0,VLOOKUP(B1206,Perkiraan!$A$6:$C$51,2,0),"-")</f>
        <v>-</v>
      </c>
      <c r="D1206" s="358" t="str">
        <f>IF(B1206&lt;&gt;"",C1206&amp;"-"&amp;COUNTIF($C$5:C1206,C1206),"")</f>
        <v/>
      </c>
      <c r="E1206" s="254"/>
      <c r="F1206" s="254"/>
      <c r="G1206" s="255"/>
      <c r="H1206" s="256"/>
    </row>
    <row r="1207" spans="1:8" ht="16.5" customHeight="1" x14ac:dyDescent="0.3">
      <c r="A1207" s="153"/>
      <c r="B1207" s="81"/>
      <c r="C1207" s="81" t="str">
        <f>IF(B1207&gt;0,VLOOKUP(B1207,Perkiraan!$A$6:$C$51,2,0),"-")</f>
        <v>-</v>
      </c>
      <c r="D1207" s="358" t="str">
        <f>IF(B1207&lt;&gt;"",C1207&amp;"-"&amp;COUNTIF($C$5:C1207,C1207),"")</f>
        <v/>
      </c>
      <c r="E1207" s="254"/>
      <c r="F1207" s="254"/>
      <c r="G1207" s="255"/>
      <c r="H1207" s="256"/>
    </row>
    <row r="1208" spans="1:8" ht="16.5" customHeight="1" x14ac:dyDescent="0.3">
      <c r="A1208" s="153"/>
      <c r="B1208" s="81"/>
      <c r="C1208" s="81" t="str">
        <f>IF(B1208&gt;0,VLOOKUP(B1208,Perkiraan!$A$6:$C$51,2,0),"-")</f>
        <v>-</v>
      </c>
      <c r="D1208" s="358" t="str">
        <f>IF(B1208&lt;&gt;"",C1208&amp;"-"&amp;COUNTIF($C$5:C1208,C1208),"")</f>
        <v/>
      </c>
      <c r="E1208" s="254"/>
      <c r="F1208" s="254"/>
      <c r="G1208" s="255"/>
      <c r="H1208" s="256"/>
    </row>
    <row r="1209" spans="1:8" ht="16.5" customHeight="1" x14ac:dyDescent="0.3">
      <c r="A1209" s="153"/>
      <c r="B1209" s="81"/>
      <c r="C1209" s="81" t="str">
        <f>IF(B1209&gt;0,VLOOKUP(B1209,Perkiraan!$A$6:$C$51,2,0),"-")</f>
        <v>-</v>
      </c>
      <c r="D1209" s="358" t="str">
        <f>IF(B1209&lt;&gt;"",C1209&amp;"-"&amp;COUNTIF($C$5:C1209,C1209),"")</f>
        <v/>
      </c>
      <c r="E1209" s="254"/>
      <c r="F1209" s="254"/>
      <c r="G1209" s="255"/>
      <c r="H1209" s="256"/>
    </row>
    <row r="1210" spans="1:8" ht="16.5" customHeight="1" x14ac:dyDescent="0.3">
      <c r="A1210" s="153"/>
      <c r="B1210" s="81"/>
      <c r="C1210" s="81" t="str">
        <f>IF(B1210&gt;0,VLOOKUP(B1210,Perkiraan!$A$6:$C$51,2,0),"-")</f>
        <v>-</v>
      </c>
      <c r="D1210" s="358" t="str">
        <f>IF(B1210&lt;&gt;"",C1210&amp;"-"&amp;COUNTIF($C$5:C1210,C1210),"")</f>
        <v/>
      </c>
      <c r="E1210" s="254"/>
      <c r="F1210" s="254"/>
      <c r="G1210" s="255"/>
      <c r="H1210" s="256"/>
    </row>
    <row r="1211" spans="1:8" ht="16.5" customHeight="1" x14ac:dyDescent="0.3">
      <c r="A1211" s="153"/>
      <c r="B1211" s="81"/>
      <c r="C1211" s="81" t="str">
        <f>IF(B1211&gt;0,VLOOKUP(B1211,Perkiraan!$A$6:$C$51,2,0),"-")</f>
        <v>-</v>
      </c>
      <c r="D1211" s="358" t="str">
        <f>IF(B1211&lt;&gt;"",C1211&amp;"-"&amp;COUNTIF($C$5:C1211,C1211),"")</f>
        <v/>
      </c>
      <c r="E1211" s="254"/>
      <c r="F1211" s="254"/>
      <c r="G1211" s="255"/>
      <c r="H1211" s="256"/>
    </row>
    <row r="1212" spans="1:8" ht="16.5" customHeight="1" x14ac:dyDescent="0.3">
      <c r="A1212" s="153"/>
      <c r="B1212" s="81"/>
      <c r="C1212" s="81" t="str">
        <f>IF(B1212&gt;0,VLOOKUP(B1212,Perkiraan!$A$6:$C$51,2,0),"-")</f>
        <v>-</v>
      </c>
      <c r="D1212" s="358" t="str">
        <f>IF(B1212&lt;&gt;"",C1212&amp;"-"&amp;COUNTIF($C$5:C1212,C1212),"")</f>
        <v/>
      </c>
      <c r="E1212" s="254"/>
      <c r="F1212" s="254"/>
      <c r="G1212" s="255"/>
      <c r="H1212" s="256"/>
    </row>
    <row r="1213" spans="1:8" ht="16.5" customHeight="1" x14ac:dyDescent="0.3">
      <c r="A1213" s="153"/>
      <c r="B1213" s="81"/>
      <c r="C1213" s="81" t="str">
        <f>IF(B1213&gt;0,VLOOKUP(B1213,Perkiraan!$A$6:$C$51,2,0),"-")</f>
        <v>-</v>
      </c>
      <c r="D1213" s="358" t="str">
        <f>IF(B1213&lt;&gt;"",C1213&amp;"-"&amp;COUNTIF($C$5:C1213,C1213),"")</f>
        <v/>
      </c>
      <c r="E1213" s="254"/>
      <c r="F1213" s="254"/>
      <c r="G1213" s="255"/>
      <c r="H1213" s="256"/>
    </row>
    <row r="1214" spans="1:8" ht="16.5" customHeight="1" x14ac:dyDescent="0.3">
      <c r="A1214" s="153"/>
      <c r="B1214" s="81"/>
      <c r="C1214" s="81" t="str">
        <f>IF(B1214&gt;0,VLOOKUP(B1214,Perkiraan!$A$6:$C$51,2,0),"-")</f>
        <v>-</v>
      </c>
      <c r="D1214" s="358" t="str">
        <f>IF(B1214&lt;&gt;"",C1214&amp;"-"&amp;COUNTIF($C$5:C1214,C1214),"")</f>
        <v/>
      </c>
      <c r="E1214" s="254"/>
      <c r="F1214" s="254"/>
      <c r="G1214" s="255"/>
      <c r="H1214" s="256"/>
    </row>
    <row r="1215" spans="1:8" ht="16.5" customHeight="1" x14ac:dyDescent="0.3">
      <c r="A1215" s="153"/>
      <c r="B1215" s="81"/>
      <c r="C1215" s="81" t="str">
        <f>IF(B1215&gt;0,VLOOKUP(B1215,Perkiraan!$A$6:$C$51,2,0),"-")</f>
        <v>-</v>
      </c>
      <c r="D1215" s="358" t="str">
        <f>IF(B1215&lt;&gt;"",C1215&amp;"-"&amp;COUNTIF($C$5:C1215,C1215),"")</f>
        <v/>
      </c>
      <c r="E1215" s="254"/>
      <c r="F1215" s="254"/>
      <c r="G1215" s="255"/>
      <c r="H1215" s="256"/>
    </row>
    <row r="1216" spans="1:8" ht="16.5" customHeight="1" x14ac:dyDescent="0.3">
      <c r="A1216" s="153"/>
      <c r="B1216" s="81"/>
      <c r="C1216" s="81" t="str">
        <f>IF(B1216&gt;0,VLOOKUP(B1216,Perkiraan!$A$6:$C$51,2,0),"-")</f>
        <v>-</v>
      </c>
      <c r="D1216" s="358" t="str">
        <f>IF(B1216&lt;&gt;"",C1216&amp;"-"&amp;COUNTIF($C$5:C1216,C1216),"")</f>
        <v/>
      </c>
      <c r="E1216" s="254"/>
      <c r="F1216" s="254"/>
      <c r="G1216" s="255"/>
      <c r="H1216" s="256"/>
    </row>
    <row r="1217" spans="1:8" ht="16.5" customHeight="1" x14ac:dyDescent="0.3">
      <c r="A1217" s="153"/>
      <c r="B1217" s="81"/>
      <c r="C1217" s="81" t="str">
        <f>IF(B1217&gt;0,VLOOKUP(B1217,Perkiraan!$A$6:$C$51,2,0),"-")</f>
        <v>-</v>
      </c>
      <c r="D1217" s="358" t="str">
        <f>IF(B1217&lt;&gt;"",C1217&amp;"-"&amp;COUNTIF($C$5:C1217,C1217),"")</f>
        <v/>
      </c>
      <c r="E1217" s="254"/>
      <c r="F1217" s="254"/>
      <c r="G1217" s="255"/>
      <c r="H1217" s="256"/>
    </row>
    <row r="1218" spans="1:8" ht="16.5" customHeight="1" x14ac:dyDescent="0.3">
      <c r="A1218" s="153"/>
      <c r="B1218" s="81"/>
      <c r="C1218" s="81" t="str">
        <f>IF(B1218&gt;0,VLOOKUP(B1218,Perkiraan!$A$6:$C$51,2,0),"-")</f>
        <v>-</v>
      </c>
      <c r="D1218" s="358" t="str">
        <f>IF(B1218&lt;&gt;"",C1218&amp;"-"&amp;COUNTIF($C$5:C1218,C1218),"")</f>
        <v/>
      </c>
      <c r="E1218" s="254"/>
      <c r="F1218" s="254"/>
      <c r="G1218" s="255"/>
      <c r="H1218" s="256"/>
    </row>
    <row r="1219" spans="1:8" ht="16.5" customHeight="1" x14ac:dyDescent="0.3">
      <c r="A1219" s="153"/>
      <c r="B1219" s="81"/>
      <c r="C1219" s="81" t="str">
        <f>IF(B1219&gt;0,VLOOKUP(B1219,Perkiraan!$A$6:$C$51,2,0),"-")</f>
        <v>-</v>
      </c>
      <c r="D1219" s="358" t="str">
        <f>IF(B1219&lt;&gt;"",C1219&amp;"-"&amp;COUNTIF($C$5:C1219,C1219),"")</f>
        <v/>
      </c>
      <c r="E1219" s="254"/>
      <c r="F1219" s="254"/>
      <c r="G1219" s="255"/>
      <c r="H1219" s="256"/>
    </row>
    <row r="1220" spans="1:8" ht="16.5" customHeight="1" x14ac:dyDescent="0.3">
      <c r="A1220" s="153"/>
      <c r="B1220" s="81"/>
      <c r="C1220" s="81" t="str">
        <f>IF(B1220&gt;0,VLOOKUP(B1220,Perkiraan!$A$6:$C$51,2,0),"-")</f>
        <v>-</v>
      </c>
      <c r="D1220" s="358" t="str">
        <f>IF(B1220&lt;&gt;"",C1220&amp;"-"&amp;COUNTIF($C$5:C1220,C1220),"")</f>
        <v/>
      </c>
      <c r="E1220" s="254"/>
      <c r="F1220" s="254"/>
      <c r="G1220" s="255"/>
      <c r="H1220" s="256"/>
    </row>
    <row r="1221" spans="1:8" ht="16.5" customHeight="1" x14ac:dyDescent="0.3">
      <c r="A1221" s="153"/>
      <c r="B1221" s="81"/>
      <c r="C1221" s="81" t="str">
        <f>IF(B1221&gt;0,VLOOKUP(B1221,Perkiraan!$A$6:$C$51,2,0),"-")</f>
        <v>-</v>
      </c>
      <c r="D1221" s="358" t="str">
        <f>IF(B1221&lt;&gt;"",C1221&amp;"-"&amp;COUNTIF($C$5:C1221,C1221),"")</f>
        <v/>
      </c>
      <c r="E1221" s="254"/>
      <c r="F1221" s="254"/>
      <c r="G1221" s="255"/>
      <c r="H1221" s="256"/>
    </row>
    <row r="1222" spans="1:8" ht="16.5" customHeight="1" x14ac:dyDescent="0.3">
      <c r="A1222" s="153"/>
      <c r="B1222" s="81"/>
      <c r="C1222" s="81" t="str">
        <f>IF(B1222&gt;0,VLOOKUP(B1222,Perkiraan!$A$6:$C$51,2,0),"-")</f>
        <v>-</v>
      </c>
      <c r="D1222" s="358" t="str">
        <f>IF(B1222&lt;&gt;"",C1222&amp;"-"&amp;COUNTIF($C$5:C1222,C1222),"")</f>
        <v/>
      </c>
      <c r="E1222" s="254"/>
      <c r="F1222" s="254"/>
      <c r="G1222" s="255"/>
      <c r="H1222" s="256"/>
    </row>
    <row r="1223" spans="1:8" ht="16.5" customHeight="1" x14ac:dyDescent="0.3">
      <c r="A1223" s="153"/>
      <c r="B1223" s="81"/>
      <c r="C1223" s="81" t="str">
        <f>IF(B1223&gt;0,VLOOKUP(B1223,Perkiraan!$A$6:$C$51,2,0),"-")</f>
        <v>-</v>
      </c>
      <c r="D1223" s="358" t="str">
        <f>IF(B1223&lt;&gt;"",C1223&amp;"-"&amp;COUNTIF($C$5:C1223,C1223),"")</f>
        <v/>
      </c>
      <c r="E1223" s="254"/>
      <c r="F1223" s="254"/>
      <c r="G1223" s="255"/>
      <c r="H1223" s="256"/>
    </row>
    <row r="1224" spans="1:8" ht="16.5" customHeight="1" x14ac:dyDescent="0.3">
      <c r="A1224" s="153"/>
      <c r="B1224" s="81"/>
      <c r="C1224" s="81" t="str">
        <f>IF(B1224&gt;0,VLOOKUP(B1224,Perkiraan!$A$6:$C$51,2,0),"-")</f>
        <v>-</v>
      </c>
      <c r="D1224" s="358" t="str">
        <f>IF(B1224&lt;&gt;"",C1224&amp;"-"&amp;COUNTIF($C$5:C1224,C1224),"")</f>
        <v/>
      </c>
      <c r="E1224" s="254"/>
      <c r="F1224" s="254"/>
      <c r="G1224" s="255"/>
      <c r="H1224" s="256"/>
    </row>
    <row r="1225" spans="1:8" ht="16.5" customHeight="1" x14ac:dyDescent="0.3">
      <c r="A1225" s="153"/>
      <c r="B1225" s="81"/>
      <c r="C1225" s="81" t="str">
        <f>IF(B1225&gt;0,VLOOKUP(B1225,Perkiraan!$A$6:$C$51,2,0),"-")</f>
        <v>-</v>
      </c>
      <c r="D1225" s="358" t="str">
        <f>IF(B1225&lt;&gt;"",C1225&amp;"-"&amp;COUNTIF($C$5:C1225,C1225),"")</f>
        <v/>
      </c>
      <c r="E1225" s="254"/>
      <c r="F1225" s="254"/>
      <c r="G1225" s="255"/>
      <c r="H1225" s="256"/>
    </row>
    <row r="1226" spans="1:8" ht="16.5" customHeight="1" x14ac:dyDescent="0.3">
      <c r="A1226" s="153"/>
      <c r="B1226" s="81"/>
      <c r="C1226" s="81" t="str">
        <f>IF(B1226&gt;0,VLOOKUP(B1226,Perkiraan!$A$6:$C$51,2,0),"-")</f>
        <v>-</v>
      </c>
      <c r="D1226" s="358" t="str">
        <f>IF(B1226&lt;&gt;"",C1226&amp;"-"&amp;COUNTIF($C$5:C1226,C1226),"")</f>
        <v/>
      </c>
      <c r="E1226" s="254"/>
      <c r="F1226" s="254"/>
      <c r="G1226" s="255"/>
      <c r="H1226" s="256"/>
    </row>
    <row r="1227" spans="1:8" ht="16.5" customHeight="1" x14ac:dyDescent="0.3">
      <c r="A1227" s="153"/>
      <c r="B1227" s="81"/>
      <c r="C1227" s="81" t="str">
        <f>IF(B1227&gt;0,VLOOKUP(B1227,Perkiraan!$A$6:$C$51,2,0),"-")</f>
        <v>-</v>
      </c>
      <c r="D1227" s="358" t="str">
        <f>IF(B1227&lt;&gt;"",C1227&amp;"-"&amp;COUNTIF($C$5:C1227,C1227),"")</f>
        <v/>
      </c>
      <c r="E1227" s="254"/>
      <c r="F1227" s="254"/>
      <c r="G1227" s="255"/>
      <c r="H1227" s="256"/>
    </row>
    <row r="1228" spans="1:8" ht="16.5" customHeight="1" x14ac:dyDescent="0.3">
      <c r="A1228" s="153"/>
      <c r="B1228" s="81"/>
      <c r="C1228" s="81" t="str">
        <f>IF(B1228&gt;0,VLOOKUP(B1228,Perkiraan!$A$6:$C$51,2,0),"-")</f>
        <v>-</v>
      </c>
      <c r="D1228" s="358" t="str">
        <f>IF(B1228&lt;&gt;"",C1228&amp;"-"&amp;COUNTIF($C$5:C1228,C1228),"")</f>
        <v/>
      </c>
      <c r="E1228" s="254"/>
      <c r="F1228" s="254"/>
      <c r="G1228" s="255"/>
      <c r="H1228" s="256"/>
    </row>
    <row r="1229" spans="1:8" ht="16.5" customHeight="1" x14ac:dyDescent="0.3">
      <c r="A1229" s="153"/>
      <c r="B1229" s="81"/>
      <c r="C1229" s="81" t="str">
        <f>IF(B1229&gt;0,VLOOKUP(B1229,Perkiraan!$A$6:$C$51,2,0),"-")</f>
        <v>-</v>
      </c>
      <c r="D1229" s="358" t="str">
        <f>IF(B1229&lt;&gt;"",C1229&amp;"-"&amp;COUNTIF($C$5:C1229,C1229),"")</f>
        <v/>
      </c>
      <c r="E1229" s="254"/>
      <c r="F1229" s="254"/>
      <c r="G1229" s="255"/>
      <c r="H1229" s="256"/>
    </row>
    <row r="1230" spans="1:8" ht="16.5" customHeight="1" x14ac:dyDescent="0.3">
      <c r="A1230" s="153"/>
      <c r="B1230" s="81"/>
      <c r="C1230" s="81" t="str">
        <f>IF(B1230&gt;0,VLOOKUP(B1230,Perkiraan!$A$6:$C$51,2,0),"-")</f>
        <v>-</v>
      </c>
      <c r="D1230" s="358" t="str">
        <f>IF(B1230&lt;&gt;"",C1230&amp;"-"&amp;COUNTIF($C$5:C1230,C1230),"")</f>
        <v/>
      </c>
      <c r="E1230" s="254"/>
      <c r="F1230" s="254"/>
      <c r="G1230" s="255"/>
      <c r="H1230" s="256"/>
    </row>
    <row r="1231" spans="1:8" ht="16.5" customHeight="1" x14ac:dyDescent="0.3">
      <c r="A1231" s="153"/>
      <c r="B1231" s="81"/>
      <c r="C1231" s="81" t="str">
        <f>IF(B1231&gt;0,VLOOKUP(B1231,Perkiraan!$A$6:$C$51,2,0),"-")</f>
        <v>-</v>
      </c>
      <c r="D1231" s="358" t="str">
        <f>IF(B1231&lt;&gt;"",C1231&amp;"-"&amp;COUNTIF($C$5:C1231,C1231),"")</f>
        <v/>
      </c>
      <c r="E1231" s="254"/>
      <c r="F1231" s="254"/>
      <c r="G1231" s="255"/>
      <c r="H1231" s="256"/>
    </row>
    <row r="1232" spans="1:8" ht="16.5" customHeight="1" x14ac:dyDescent="0.3">
      <c r="A1232" s="153"/>
      <c r="B1232" s="81"/>
      <c r="C1232" s="81" t="str">
        <f>IF(B1232&gt;0,VLOOKUP(B1232,Perkiraan!$A$6:$C$51,2,0),"-")</f>
        <v>-</v>
      </c>
      <c r="D1232" s="358" t="str">
        <f>IF(B1232&lt;&gt;"",C1232&amp;"-"&amp;COUNTIF($C$5:C1232,C1232),"")</f>
        <v/>
      </c>
      <c r="E1232" s="254"/>
      <c r="F1232" s="254"/>
      <c r="G1232" s="255"/>
      <c r="H1232" s="256"/>
    </row>
    <row r="1233" spans="1:8" ht="16.5" customHeight="1" x14ac:dyDescent="0.3">
      <c r="A1233" s="153"/>
      <c r="B1233" s="81"/>
      <c r="C1233" s="81" t="str">
        <f>IF(B1233&gt;0,VLOOKUP(B1233,Perkiraan!$A$6:$C$51,2,0),"-")</f>
        <v>-</v>
      </c>
      <c r="D1233" s="358" t="str">
        <f>IF(B1233&lt;&gt;"",C1233&amp;"-"&amp;COUNTIF($C$5:C1233,C1233),"")</f>
        <v/>
      </c>
      <c r="E1233" s="254"/>
      <c r="F1233" s="254"/>
      <c r="G1233" s="255"/>
      <c r="H1233" s="256"/>
    </row>
    <row r="1234" spans="1:8" ht="16.5" customHeight="1" x14ac:dyDescent="0.3">
      <c r="A1234" s="153"/>
      <c r="B1234" s="81"/>
      <c r="C1234" s="81" t="str">
        <f>IF(B1234&gt;0,VLOOKUP(B1234,Perkiraan!$A$6:$C$51,2,0),"-")</f>
        <v>-</v>
      </c>
      <c r="D1234" s="358" t="str">
        <f>IF(B1234&lt;&gt;"",C1234&amp;"-"&amp;COUNTIF($C$5:C1234,C1234),"")</f>
        <v/>
      </c>
      <c r="E1234" s="254"/>
      <c r="F1234" s="254"/>
      <c r="G1234" s="255"/>
      <c r="H1234" s="256"/>
    </row>
    <row r="1235" spans="1:8" ht="16.5" customHeight="1" x14ac:dyDescent="0.3">
      <c r="A1235" s="153"/>
      <c r="B1235" s="81"/>
      <c r="C1235" s="81" t="str">
        <f>IF(B1235&gt;0,VLOOKUP(B1235,Perkiraan!$A$6:$C$51,2,0),"-")</f>
        <v>-</v>
      </c>
      <c r="D1235" s="358" t="str">
        <f>IF(B1235&lt;&gt;"",C1235&amp;"-"&amp;COUNTIF($C$5:C1235,C1235),"")</f>
        <v/>
      </c>
      <c r="E1235" s="254"/>
      <c r="F1235" s="254"/>
      <c r="G1235" s="255"/>
      <c r="H1235" s="256"/>
    </row>
    <row r="1236" spans="1:8" ht="16.5" customHeight="1" x14ac:dyDescent="0.3">
      <c r="A1236" s="153"/>
      <c r="B1236" s="81"/>
      <c r="C1236" s="81" t="str">
        <f>IF(B1236&gt;0,VLOOKUP(B1236,Perkiraan!$A$6:$C$51,2,0),"-")</f>
        <v>-</v>
      </c>
      <c r="D1236" s="358" t="str">
        <f>IF(B1236&lt;&gt;"",C1236&amp;"-"&amp;COUNTIF($C$5:C1236,C1236),"")</f>
        <v/>
      </c>
      <c r="E1236" s="254"/>
      <c r="F1236" s="254"/>
      <c r="G1236" s="255"/>
      <c r="H1236" s="256"/>
    </row>
    <row r="1237" spans="1:8" ht="16.5" customHeight="1" x14ac:dyDescent="0.3">
      <c r="A1237" s="153"/>
      <c r="B1237" s="81"/>
      <c r="C1237" s="81" t="str">
        <f>IF(B1237&gt;0,VLOOKUP(B1237,Perkiraan!$A$6:$C$51,2,0),"-")</f>
        <v>-</v>
      </c>
      <c r="D1237" s="358" t="str">
        <f>IF(B1237&lt;&gt;"",C1237&amp;"-"&amp;COUNTIF($C$5:C1237,C1237),"")</f>
        <v/>
      </c>
      <c r="E1237" s="254"/>
      <c r="F1237" s="254"/>
      <c r="G1237" s="255"/>
      <c r="H1237" s="256"/>
    </row>
    <row r="1238" spans="1:8" ht="16.5" customHeight="1" x14ac:dyDescent="0.3">
      <c r="A1238" s="153"/>
      <c r="B1238" s="81"/>
      <c r="C1238" s="81" t="str">
        <f>IF(B1238&gt;0,VLOOKUP(B1238,Perkiraan!$A$6:$C$51,2,0),"-")</f>
        <v>-</v>
      </c>
      <c r="D1238" s="358" t="str">
        <f>IF(B1238&lt;&gt;"",C1238&amp;"-"&amp;COUNTIF($C$5:C1238,C1238),"")</f>
        <v/>
      </c>
      <c r="E1238" s="254"/>
      <c r="F1238" s="254"/>
      <c r="G1238" s="255"/>
      <c r="H1238" s="256"/>
    </row>
    <row r="1239" spans="1:8" ht="16.5" customHeight="1" x14ac:dyDescent="0.3">
      <c r="A1239" s="153"/>
      <c r="B1239" s="81"/>
      <c r="C1239" s="81" t="str">
        <f>IF(B1239&gt;0,VLOOKUP(B1239,Perkiraan!$A$6:$C$51,2,0),"-")</f>
        <v>-</v>
      </c>
      <c r="D1239" s="358" t="str">
        <f>IF(B1239&lt;&gt;"",C1239&amp;"-"&amp;COUNTIF($C$5:C1239,C1239),"")</f>
        <v/>
      </c>
      <c r="E1239" s="254"/>
      <c r="F1239" s="254"/>
      <c r="G1239" s="255"/>
      <c r="H1239" s="256"/>
    </row>
    <row r="1240" spans="1:8" ht="16.5" customHeight="1" x14ac:dyDescent="0.3">
      <c r="A1240" s="153"/>
      <c r="B1240" s="81"/>
      <c r="C1240" s="81" t="str">
        <f>IF(B1240&gt;0,VLOOKUP(B1240,Perkiraan!$A$6:$C$51,2,0),"-")</f>
        <v>-</v>
      </c>
      <c r="D1240" s="358" t="str">
        <f>IF(B1240&lt;&gt;"",C1240&amp;"-"&amp;COUNTIF($C$5:C1240,C1240),"")</f>
        <v/>
      </c>
      <c r="E1240" s="254"/>
      <c r="F1240" s="254"/>
      <c r="G1240" s="255"/>
      <c r="H1240" s="256"/>
    </row>
    <row r="1241" spans="1:8" ht="16.5" customHeight="1" x14ac:dyDescent="0.3">
      <c r="A1241" s="153"/>
      <c r="B1241" s="182"/>
      <c r="C1241" s="81" t="str">
        <f>IF(B1241&gt;0,VLOOKUP(B1241,Perkiraan!$A$6:$C$51,2,0),"-")</f>
        <v>-</v>
      </c>
      <c r="D1241" s="358" t="str">
        <f>IF(B1241&lt;&gt;"",C1241&amp;"-"&amp;COUNTIF($C$5:C1241,C1241),"")</f>
        <v/>
      </c>
      <c r="E1241" s="175"/>
      <c r="F1241" s="175"/>
      <c r="G1241" s="176"/>
      <c r="H1241" s="177"/>
    </row>
    <row r="1242" spans="1:8" ht="16.5" customHeight="1" x14ac:dyDescent="0.3">
      <c r="A1242" s="153"/>
      <c r="B1242" s="182"/>
      <c r="C1242" s="81" t="str">
        <f>IF(B1242&gt;0,VLOOKUP(B1242,Perkiraan!$A$6:$C$51,2,0),"-")</f>
        <v>-</v>
      </c>
      <c r="D1242" s="358" t="str">
        <f>IF(B1242&lt;&gt;"",C1242&amp;"-"&amp;COUNTIF($C$5:C1242,C1242),"")</f>
        <v/>
      </c>
      <c r="E1242" s="178"/>
      <c r="F1242" s="178"/>
      <c r="G1242" s="116"/>
      <c r="H1242" s="177"/>
    </row>
    <row r="1243" spans="1:8" ht="16.5" customHeight="1" x14ac:dyDescent="0.3">
      <c r="A1243" s="153"/>
      <c r="B1243" s="182"/>
      <c r="C1243" s="81" t="str">
        <f>IF(B1243&gt;0,VLOOKUP(B1243,Perkiraan!$A$6:$C$51,2,0),"-")</f>
        <v>-</v>
      </c>
      <c r="D1243" s="358" t="str">
        <f>IF(B1243&lt;&gt;"",C1243&amp;"-"&amp;COUNTIF($C$5:C1243,C1243),"")</f>
        <v/>
      </c>
      <c r="E1243" s="179"/>
      <c r="F1243" s="179"/>
      <c r="G1243" s="176"/>
      <c r="H1243" s="177"/>
    </row>
    <row r="1244" spans="1:8" ht="16.5" customHeight="1" x14ac:dyDescent="0.3">
      <c r="A1244" s="153"/>
      <c r="B1244" s="182"/>
      <c r="C1244" s="81" t="str">
        <f>IF(B1244&gt;0,VLOOKUP(B1244,Perkiraan!$A$6:$C$51,2,0),"-")</f>
        <v>-</v>
      </c>
      <c r="D1244" s="358" t="str">
        <f>IF(B1244&lt;&gt;"",C1244&amp;"-"&amp;COUNTIF($C$5:C1244,C1244),"")</f>
        <v/>
      </c>
      <c r="E1244" s="179"/>
      <c r="F1244" s="179"/>
      <c r="G1244" s="116"/>
      <c r="H1244" s="177"/>
    </row>
    <row r="1245" spans="1:8" ht="16.5" customHeight="1" x14ac:dyDescent="0.3">
      <c r="A1245" s="153"/>
      <c r="B1245" s="182"/>
      <c r="C1245" s="81" t="str">
        <f>IF(B1245&gt;0,VLOOKUP(B1245,Perkiraan!$A$6:$C$51,2,0),"-")</f>
        <v>-</v>
      </c>
      <c r="D1245" s="358" t="str">
        <f>IF(B1245&lt;&gt;"",C1245&amp;"-"&amp;COUNTIF($C$5:C1245,C1245),"")</f>
        <v/>
      </c>
      <c r="E1245" s="179"/>
      <c r="F1245" s="179"/>
      <c r="G1245" s="176"/>
      <c r="H1245" s="176"/>
    </row>
    <row r="1246" spans="1:8" ht="16.5" customHeight="1" x14ac:dyDescent="0.3">
      <c r="A1246" s="153"/>
      <c r="B1246" s="182"/>
      <c r="C1246" s="81" t="str">
        <f>IF(B1246&gt;0,VLOOKUP(B1246,Perkiraan!$A$6:$C$51,2,0),"-")</f>
        <v>-</v>
      </c>
      <c r="D1246" s="358" t="str">
        <f>IF(B1246&lt;&gt;"",C1246&amp;"-"&amp;COUNTIF($C$5:C1246,C1246),"")</f>
        <v/>
      </c>
      <c r="E1246" s="179"/>
      <c r="F1246" s="179"/>
      <c r="G1246" s="116"/>
      <c r="H1246" s="116"/>
    </row>
    <row r="1247" spans="1:8" ht="16.5" customHeight="1" x14ac:dyDescent="0.3">
      <c r="A1247" s="153"/>
      <c r="B1247" s="182"/>
      <c r="C1247" s="81" t="str">
        <f>IF(B1247&gt;0,VLOOKUP(B1247,Perkiraan!$A$6:$C$51,2,0),"-")</f>
        <v>-</v>
      </c>
      <c r="D1247" s="358" t="str">
        <f>IF(B1247&lt;&gt;"",C1247&amp;"-"&amp;COUNTIF($C$5:C1247,C1247),"")</f>
        <v/>
      </c>
      <c r="E1247" s="179"/>
      <c r="F1247" s="179"/>
      <c r="G1247" s="176"/>
      <c r="H1247" s="176"/>
    </row>
    <row r="1248" spans="1:8" ht="16.5" customHeight="1" x14ac:dyDescent="0.3">
      <c r="A1248" s="153"/>
      <c r="B1248" s="182"/>
      <c r="C1248" s="81" t="str">
        <f>IF(B1248&gt;0,VLOOKUP(B1248,Perkiraan!$A$6:$C$51,2,0),"-")</f>
        <v>-</v>
      </c>
      <c r="D1248" s="358" t="str">
        <f>IF(B1248&lt;&gt;"",C1248&amp;"-"&amp;COUNTIF($C$5:C1248,C1248),"")</f>
        <v/>
      </c>
      <c r="E1248" s="179"/>
      <c r="F1248" s="179"/>
      <c r="G1248" s="116"/>
      <c r="H1248" s="116"/>
    </row>
    <row r="1249" spans="1:8" ht="16.5" customHeight="1" x14ac:dyDescent="0.3">
      <c r="A1249" s="153"/>
      <c r="B1249" s="183"/>
      <c r="C1249" s="81" t="str">
        <f>IF(B1249&gt;0,VLOOKUP(B1249,Perkiraan!$A$6:$C$51,2,0),"-")</f>
        <v>-</v>
      </c>
      <c r="D1249" s="358" t="str">
        <f>IF(B1249&lt;&gt;"",C1249&amp;"-"&amp;COUNTIF($C$5:C1249,C1249),"")</f>
        <v/>
      </c>
      <c r="E1249" s="180"/>
      <c r="F1249" s="180"/>
      <c r="G1249" s="176"/>
      <c r="H1249" s="177"/>
    </row>
    <row r="1250" spans="1:8" ht="16.5" customHeight="1" x14ac:dyDescent="0.3">
      <c r="A1250" s="153"/>
      <c r="B1250" s="182"/>
      <c r="C1250" s="81" t="str">
        <f>IF(B1250&gt;0,VLOOKUP(B1250,Perkiraan!$A$6:$C$51,2,0),"-")</f>
        <v>-</v>
      </c>
      <c r="D1250" s="358" t="str">
        <f>IF(B1250&lt;&gt;"",C1250&amp;"-"&amp;COUNTIF($C$5:C1250,C1250),"")</f>
        <v/>
      </c>
      <c r="E1250" s="133"/>
      <c r="F1250" s="133"/>
      <c r="G1250" s="116"/>
      <c r="H1250" s="177"/>
    </row>
    <row r="1251" spans="1:8" ht="16.5" customHeight="1" x14ac:dyDescent="0.3">
      <c r="A1251" s="153"/>
      <c r="B1251" s="182"/>
      <c r="C1251" s="81" t="str">
        <f>IF(B1251&gt;0,VLOOKUP(B1251,Perkiraan!$A$6:$C$51,2,0),"-")</f>
        <v>-</v>
      </c>
      <c r="D1251" s="358" t="str">
        <f>IF(B1251&lt;&gt;"",C1251&amp;"-"&amp;COUNTIF($C$5:C1251,C1251),"")</f>
        <v/>
      </c>
      <c r="E1251" s="133"/>
      <c r="F1251" s="133"/>
      <c r="G1251" s="176"/>
      <c r="H1251" s="177"/>
    </row>
    <row r="1252" spans="1:8" ht="16.5" customHeight="1" x14ac:dyDescent="0.3">
      <c r="A1252" s="153"/>
      <c r="B1252" s="182"/>
      <c r="C1252" s="81" t="str">
        <f>IF(B1252&gt;0,VLOOKUP(B1252,Perkiraan!$A$6:$C$51,2,0),"-")</f>
        <v>-</v>
      </c>
      <c r="D1252" s="358" t="str">
        <f>IF(B1252&lt;&gt;"",C1252&amp;"-"&amp;COUNTIF($C$5:C1252,C1252),"")</f>
        <v/>
      </c>
      <c r="E1252" s="134"/>
      <c r="F1252" s="134"/>
      <c r="G1252" s="116"/>
      <c r="H1252" s="177"/>
    </row>
    <row r="1253" spans="1:8" ht="16.5" customHeight="1" x14ac:dyDescent="0.3">
      <c r="A1253" s="153"/>
      <c r="B1253" s="182"/>
      <c r="C1253" s="81" t="str">
        <f>IF(B1253&gt;0,VLOOKUP(B1253,Perkiraan!$A$6:$C$51,2,0),"-")</f>
        <v>-</v>
      </c>
      <c r="D1253" s="358" t="str">
        <f>IF(B1253&lt;&gt;"",C1253&amp;"-"&amp;COUNTIF($C$5:C1253,C1253),"")</f>
        <v/>
      </c>
      <c r="E1253" s="134"/>
      <c r="F1253" s="134"/>
      <c r="G1253" s="176"/>
      <c r="H1253" s="177"/>
    </row>
    <row r="1254" spans="1:8" ht="16.5" customHeight="1" x14ac:dyDescent="0.3">
      <c r="A1254" s="153"/>
      <c r="B1254" s="182"/>
      <c r="C1254" s="81" t="str">
        <f>IF(B1254&gt;0,VLOOKUP(B1254,Perkiraan!$A$6:$C$51,2,0),"-")</f>
        <v>-</v>
      </c>
      <c r="D1254" s="358" t="str">
        <f>IF(B1254&lt;&gt;"",C1254&amp;"-"&amp;COUNTIF($C$5:C1254,C1254),"")</f>
        <v/>
      </c>
      <c r="E1254" s="134"/>
      <c r="F1254" s="134"/>
      <c r="G1254" s="116"/>
      <c r="H1254" s="177"/>
    </row>
    <row r="1255" spans="1:8" ht="16.5" customHeight="1" x14ac:dyDescent="0.3">
      <c r="A1255" s="153"/>
      <c r="B1255" s="182"/>
      <c r="C1255" s="81" t="str">
        <f>IF(B1255&gt;0,VLOOKUP(B1255,Perkiraan!$A$6:$C$51,2,0),"-")</f>
        <v>-</v>
      </c>
      <c r="D1255" s="358" t="str">
        <f>IF(B1255&lt;&gt;"",C1255&amp;"-"&amp;COUNTIF($C$5:C1255,C1255),"")</f>
        <v/>
      </c>
      <c r="E1255" s="134"/>
      <c r="F1255" s="134"/>
      <c r="G1255" s="176"/>
      <c r="H1255" s="177"/>
    </row>
    <row r="1256" spans="1:8" ht="16.5" customHeight="1" x14ac:dyDescent="0.3">
      <c r="A1256" s="153"/>
      <c r="B1256" s="182"/>
      <c r="C1256" s="81" t="str">
        <f>IF(B1256&gt;0,VLOOKUP(B1256,Perkiraan!$A$6:$C$51,2,0),"-")</f>
        <v>-</v>
      </c>
      <c r="D1256" s="358" t="str">
        <f>IF(B1256&lt;&gt;"",C1256&amp;"-"&amp;COUNTIF($C$5:C1256,C1256),"")</f>
        <v/>
      </c>
      <c r="E1256" s="134"/>
      <c r="F1256" s="134"/>
      <c r="G1256" s="116"/>
      <c r="H1256" s="177"/>
    </row>
    <row r="1257" spans="1:8" ht="16.5" customHeight="1" x14ac:dyDescent="0.3">
      <c r="A1257" s="153"/>
      <c r="B1257" s="183"/>
      <c r="C1257" s="81" t="str">
        <f>IF(B1257&gt;0,VLOOKUP(B1257,Perkiraan!$A$6:$C$51,2,0),"-")</f>
        <v>-</v>
      </c>
      <c r="D1257" s="358" t="str">
        <f>IF(B1257&lt;&gt;"",C1257&amp;"-"&amp;COUNTIF($C$5:C1257,C1257),"")</f>
        <v/>
      </c>
      <c r="E1257" s="134"/>
      <c r="F1257" s="134"/>
      <c r="G1257" s="176"/>
      <c r="H1257" s="177"/>
    </row>
    <row r="1258" spans="1:8" ht="16.5" customHeight="1" x14ac:dyDescent="0.3">
      <c r="A1258" s="153"/>
      <c r="B1258" s="183"/>
      <c r="C1258" s="81" t="str">
        <f>IF(B1258&gt;0,VLOOKUP(B1258,Perkiraan!$A$6:$C$51,2,0),"-")</f>
        <v>-</v>
      </c>
      <c r="D1258" s="358" t="str">
        <f>IF(B1258&lt;&gt;"",C1258&amp;"-"&amp;COUNTIF($C$5:C1258,C1258),"")</f>
        <v/>
      </c>
      <c r="E1258" s="181"/>
      <c r="F1258" s="181"/>
      <c r="G1258" s="176"/>
      <c r="H1258" s="177"/>
    </row>
    <row r="1259" spans="1:8" ht="16.5" customHeight="1" x14ac:dyDescent="0.3">
      <c r="A1259" s="153"/>
      <c r="B1259" s="258"/>
      <c r="C1259" s="81" t="str">
        <f>IF(B1259&gt;0,VLOOKUP(B1259,Perkiraan!$A$6:$C$51,2,0),"-")</f>
        <v>-</v>
      </c>
      <c r="D1259" s="358" t="str">
        <f>IF(B1259&lt;&gt;"",C1259&amp;"-"&amp;COUNTIF($C$5:C1259,C1259),"")</f>
        <v/>
      </c>
      <c r="E1259" s="134"/>
      <c r="F1259" s="134"/>
      <c r="G1259" s="176"/>
      <c r="H1259" s="177"/>
    </row>
    <row r="1260" spans="1:8" ht="16.5" customHeight="1" x14ac:dyDescent="0.3">
      <c r="A1260" s="153"/>
      <c r="B1260" s="183"/>
      <c r="C1260" s="81" t="str">
        <f>IF(B1260&gt;0,VLOOKUP(B1260,Perkiraan!$A$6:$C$51,2,0),"-")</f>
        <v>-</v>
      </c>
      <c r="D1260" s="358" t="str">
        <f>IF(B1260&lt;&gt;"",C1260&amp;"-"&amp;COUNTIF($C$5:C1260,C1260),"")</f>
        <v/>
      </c>
      <c r="E1260" s="134"/>
      <c r="F1260" s="134"/>
      <c r="G1260" s="176"/>
      <c r="H1260" s="177"/>
    </row>
    <row r="1261" spans="1:8" ht="16.5" customHeight="1" x14ac:dyDescent="0.3">
      <c r="A1261" s="153"/>
      <c r="B1261" s="258"/>
      <c r="C1261" s="81" t="str">
        <f>IF(B1261&gt;0,VLOOKUP(B1261,Perkiraan!$A$6:$C$51,2,0),"-")</f>
        <v>-</v>
      </c>
      <c r="D1261" s="358" t="str">
        <f>IF(B1261&lt;&gt;"",C1261&amp;"-"&amp;COUNTIF($C$5:C1261,C1261),"")</f>
        <v/>
      </c>
      <c r="E1261" s="134"/>
      <c r="F1261" s="134"/>
      <c r="G1261" s="176"/>
      <c r="H1261" s="177"/>
    </row>
    <row r="1262" spans="1:8" ht="16.5" customHeight="1" x14ac:dyDescent="0.3">
      <c r="A1262" s="153"/>
      <c r="B1262" s="183"/>
      <c r="C1262" s="81" t="str">
        <f>IF(B1262&gt;0,VLOOKUP(B1262,Perkiraan!$A$6:$C$51,2,0),"-")</f>
        <v>-</v>
      </c>
      <c r="D1262" s="358" t="str">
        <f>IF(B1262&lt;&gt;"",C1262&amp;"-"&amp;COUNTIF($C$5:C1262,C1262),"")</f>
        <v/>
      </c>
      <c r="E1262" s="134"/>
      <c r="F1262" s="134"/>
      <c r="G1262" s="176"/>
      <c r="H1262" s="177"/>
    </row>
    <row r="1263" spans="1:8" ht="16.5" customHeight="1" x14ac:dyDescent="0.3">
      <c r="A1263" s="153"/>
      <c r="B1263" s="258"/>
      <c r="C1263" s="81" t="str">
        <f>IF(B1263&gt;0,VLOOKUP(B1263,Perkiraan!$A$6:$C$51,2,0),"-")</f>
        <v>-</v>
      </c>
      <c r="D1263" s="358" t="str">
        <f>IF(B1263&lt;&gt;"",C1263&amp;"-"&amp;COUNTIF($C$5:C1263,C1263),"")</f>
        <v/>
      </c>
      <c r="E1263" s="134"/>
      <c r="F1263" s="134"/>
      <c r="G1263" s="176"/>
      <c r="H1263" s="177"/>
    </row>
    <row r="1264" spans="1:8" ht="16.5" customHeight="1" thickBot="1" x14ac:dyDescent="0.35">
      <c r="A1264" s="344"/>
      <c r="B1264" s="345"/>
      <c r="C1264" s="346" t="str">
        <f>IF(B1264&gt;0,VLOOKUP(B1264,Perkiraan!$A$6:$C$51,2,0),"-")</f>
        <v>-</v>
      </c>
      <c r="D1264" s="347" t="str">
        <f>IF(B1264&lt;&gt;"",C1264&amp;"-"&amp;COUNTIF($C$5:C1264,C1264),"")</f>
        <v/>
      </c>
      <c r="E1264" s="348"/>
      <c r="F1264" s="348"/>
      <c r="G1264" s="349"/>
      <c r="H1264" s="350"/>
    </row>
    <row r="1265" spans="1:8" ht="16.5" customHeight="1" thickTop="1" x14ac:dyDescent="0.3">
      <c r="A1265" s="267"/>
      <c r="B1265" s="268"/>
      <c r="C1265" s="76" t="str">
        <f>IF(B1265&gt;0,VLOOKUP(B1265,Perkiraan!$A$53:$C$65,2,0),"-")</f>
        <v>-</v>
      </c>
      <c r="D1265" s="341" t="str">
        <f>IF(B1265&lt;&gt;"",C1265&amp;"-"&amp;COUNTIF($C$5:C1265,C1265),"")</f>
        <v/>
      </c>
      <c r="E1265" s="269" t="s">
        <v>162</v>
      </c>
      <c r="F1265" s="270"/>
      <c r="G1265" s="271"/>
      <c r="H1265" s="272"/>
    </row>
    <row r="1266" spans="1:8" ht="16.5" customHeight="1" x14ac:dyDescent="0.3">
      <c r="A1266" s="153"/>
      <c r="B1266" s="183"/>
      <c r="C1266" s="78" t="str">
        <f>IF(B1266&gt;0,VLOOKUP(B1266,Perkiraan!$A$53:$C$65,2,0),"-")</f>
        <v>-</v>
      </c>
      <c r="D1266" s="358" t="str">
        <f>IF(B1266&lt;&gt;"",C1266&amp;"-"&amp;COUNTIF($C$5:C1266,C1266),"")</f>
        <v/>
      </c>
      <c r="E1266" s="134"/>
      <c r="F1266" s="134"/>
      <c r="G1266" s="176"/>
      <c r="H1266" s="177"/>
    </row>
    <row r="1267" spans="1:8" ht="16.5" customHeight="1" x14ac:dyDescent="0.3">
      <c r="A1267" s="153"/>
      <c r="B1267" s="183"/>
      <c r="C1267" s="78" t="str">
        <f>IF(B1267&gt;0,VLOOKUP(B1267,Perkiraan!$A$53:$C$65,2,0),"-")</f>
        <v>-</v>
      </c>
      <c r="D1267" s="358" t="str">
        <f>IF(B1267&lt;&gt;"",C1267&amp;"-"&amp;COUNTIF($C$5:C1267,C1267),"")</f>
        <v/>
      </c>
      <c r="E1267" s="134"/>
      <c r="F1267" s="134"/>
      <c r="G1267" s="176"/>
      <c r="H1267" s="177"/>
    </row>
    <row r="1268" spans="1:8" ht="16.5" customHeight="1" x14ac:dyDescent="0.3">
      <c r="A1268" s="153"/>
      <c r="B1268" s="183"/>
      <c r="C1268" s="78" t="str">
        <f>IF(B1268&gt;0,VLOOKUP(B1268,Perkiraan!$A$53:$C$65,2,0),"-")</f>
        <v>-</v>
      </c>
      <c r="D1268" s="358" t="str">
        <f>IF(B1268&lt;&gt;"",C1268&amp;"-"&amp;COUNTIF($C$5:C1268,C1268),"")</f>
        <v/>
      </c>
      <c r="E1268" s="181"/>
      <c r="F1268" s="181"/>
      <c r="G1268" s="176"/>
      <c r="H1268" s="177"/>
    </row>
    <row r="1269" spans="1:8" ht="16.5" customHeight="1" x14ac:dyDescent="0.3">
      <c r="A1269" s="153"/>
      <c r="B1269" s="183"/>
      <c r="C1269" s="78" t="str">
        <f>IF(B1269&gt;0,VLOOKUP(B1269,Perkiraan!$A$53:$C$65,2,0),"-")</f>
        <v>-</v>
      </c>
      <c r="D1269" s="358" t="str">
        <f>IF(B1269&lt;&gt;"",C1269&amp;"-"&amp;COUNTIF($C$5:C1269,C1269),"")</f>
        <v/>
      </c>
      <c r="E1269" s="134"/>
      <c r="F1269" s="134"/>
      <c r="G1269" s="176"/>
      <c r="H1269" s="177"/>
    </row>
    <row r="1270" spans="1:8" ht="16.5" customHeight="1" thickBot="1" x14ac:dyDescent="0.3">
      <c r="A1270" s="344"/>
      <c r="B1270" s="346"/>
      <c r="C1270" s="76" t="str">
        <f>IF(B1270&gt;0,VLOOKUP(B1270,Perkiraan!$A$53:$C$65,2,0),"-")</f>
        <v>-</v>
      </c>
      <c r="D1270" s="351" t="str">
        <f>IF(B1270&lt;&gt;"",C1270&amp;"-"&amp;COUNTIF($C$5:C1270,C1270),"")</f>
        <v/>
      </c>
      <c r="E1270" s="348"/>
      <c r="F1270" s="348"/>
      <c r="G1270" s="352"/>
      <c r="H1270" s="353"/>
    </row>
    <row r="1271" spans="1:8" ht="16.5" customHeight="1" thickTop="1" x14ac:dyDescent="0.25">
      <c r="A1271" s="388" t="s">
        <v>1</v>
      </c>
      <c r="B1271" s="389"/>
      <c r="C1271" s="389"/>
      <c r="D1271" s="389"/>
      <c r="E1271" s="390"/>
      <c r="F1271" s="208"/>
      <c r="G1271" s="117">
        <f>SUM(G1150:G1270)</f>
        <v>0</v>
      </c>
      <c r="H1271" s="117">
        <f>SUM(H1150:H1270)</f>
        <v>0</v>
      </c>
    </row>
    <row r="1272" spans="1:8" ht="16.5" customHeight="1" x14ac:dyDescent="0.25">
      <c r="A1272" s="394" t="s">
        <v>2</v>
      </c>
      <c r="B1272" s="395"/>
      <c r="C1272" s="395"/>
      <c r="D1272" s="395"/>
      <c r="E1272" s="396"/>
      <c r="F1272" s="210"/>
      <c r="G1272" s="118">
        <f>IF(G1271-H1271&lt;0,H1271-G1271,0)</f>
        <v>0</v>
      </c>
      <c r="H1272" s="119">
        <f>IF((G1271-H1271)&gt;0,G1271-H1271,0)</f>
        <v>0</v>
      </c>
    </row>
    <row r="1273" spans="1:8" ht="16.5" customHeight="1" thickBot="1" x14ac:dyDescent="0.3">
      <c r="A1273" s="384" t="s">
        <v>3</v>
      </c>
      <c r="B1273" s="385"/>
      <c r="C1273" s="385"/>
      <c r="D1273" s="385"/>
      <c r="E1273" s="386"/>
      <c r="F1273" s="209"/>
      <c r="G1273" s="120">
        <f>SUM(G1271:G1272)</f>
        <v>0</v>
      </c>
      <c r="H1273" s="121">
        <f>SUM(H1271:H1272)</f>
        <v>0</v>
      </c>
    </row>
    <row r="1274" spans="1:8" ht="16.5" customHeight="1" thickTop="1" x14ac:dyDescent="0.25">
      <c r="A1274" s="91"/>
      <c r="B1274" s="91"/>
      <c r="C1274" s="91"/>
      <c r="D1274" s="91"/>
      <c r="E1274" s="2"/>
      <c r="F1274" s="2"/>
      <c r="G1274" s="25"/>
      <c r="H1274" s="157"/>
    </row>
    <row r="1275" spans="1:8" ht="16.5" customHeight="1" x14ac:dyDescent="0.25">
      <c r="A1275" s="158" t="s">
        <v>77</v>
      </c>
      <c r="B1275" s="91"/>
      <c r="C1275" s="91"/>
      <c r="D1275" s="91"/>
      <c r="E1275" s="2"/>
      <c r="F1275" s="2"/>
      <c r="G1275" s="25"/>
      <c r="H1275" s="157"/>
    </row>
    <row r="1276" spans="1:8" ht="16.5" customHeight="1" x14ac:dyDescent="0.25">
      <c r="A1276" s="91">
        <v>1</v>
      </c>
      <c r="B1276" s="29" t="s">
        <v>74</v>
      </c>
      <c r="C1276" s="91"/>
      <c r="D1276" s="91"/>
      <c r="E1276" s="2"/>
      <c r="F1276" s="2"/>
      <c r="G1276" s="159">
        <f>IF(H1272&gt;0,H1272,-G1272)</f>
        <v>0</v>
      </c>
      <c r="H1276" s="157"/>
    </row>
    <row r="1277" spans="1:8" ht="16.5" customHeight="1" x14ac:dyDescent="0.25">
      <c r="A1277" s="91">
        <v>2</v>
      </c>
      <c r="B1277" s="29" t="s">
        <v>75</v>
      </c>
      <c r="C1277" s="91"/>
      <c r="D1277" s="91"/>
      <c r="E1277" s="2"/>
      <c r="F1277" s="2"/>
      <c r="G1277" s="160">
        <f>Bank!H386</f>
        <v>0</v>
      </c>
      <c r="H1277" s="157"/>
    </row>
    <row r="1278" spans="1:8" ht="16.5" customHeight="1" x14ac:dyDescent="0.25">
      <c r="A1278" s="91"/>
      <c r="B1278" s="158" t="s">
        <v>76</v>
      </c>
      <c r="C1278" s="92"/>
      <c r="D1278" s="92"/>
      <c r="E1278" s="2"/>
      <c r="F1278" s="2"/>
      <c r="G1278" s="161">
        <f>SUM(G1276:G1277)</f>
        <v>0</v>
      </c>
      <c r="H1278" s="157"/>
    </row>
    <row r="1279" spans="1:8" ht="16.5" customHeight="1" x14ac:dyDescent="0.25">
      <c r="A1279" s="91"/>
      <c r="B1279" s="91"/>
      <c r="C1279" s="91"/>
      <c r="D1279" s="91"/>
      <c r="E1279" s="2"/>
      <c r="F1279" s="2"/>
      <c r="G1279" s="25"/>
      <c r="H1279" s="157"/>
    </row>
    <row r="1280" spans="1:8" ht="16.5" customHeight="1" x14ac:dyDescent="0.25">
      <c r="A1280" s="91"/>
      <c r="B1280" s="25"/>
      <c r="C1280" s="25"/>
      <c r="D1280" s="25"/>
      <c r="E1280" s="25"/>
      <c r="F1280" s="25"/>
      <c r="G1280" s="129" t="str">
        <f>CONCATENATE(Data!D8,Data!G13,Data!G9,Data!D3)</f>
        <v>Semarang, 30 September 2025</v>
      </c>
      <c r="H1280" s="128"/>
    </row>
    <row r="1281" spans="1:8" ht="16.5" customHeight="1" x14ac:dyDescent="0.25">
      <c r="A1281" s="91"/>
      <c r="B1281" s="29" t="str">
        <f>B1138</f>
        <v>Mengetahui :</v>
      </c>
      <c r="C1281" s="91"/>
      <c r="D1281" s="91"/>
      <c r="E1281" s="122"/>
      <c r="F1281" s="122"/>
      <c r="G1281" s="29"/>
      <c r="H1281" s="157"/>
    </row>
    <row r="1282" spans="1:8" ht="16.5" customHeight="1" x14ac:dyDescent="0.25">
      <c r="A1282" s="91"/>
      <c r="B1282" s="29" t="str">
        <f>B1139</f>
        <v>Pemimpin Komunitas</v>
      </c>
      <c r="C1282" s="2"/>
      <c r="D1282" s="2"/>
      <c r="E1282" s="123"/>
      <c r="F1282" s="123"/>
      <c r="G1282" s="29" t="str">
        <f>G1139</f>
        <v>Bendahara Komunitas</v>
      </c>
      <c r="H1282" s="2"/>
    </row>
    <row r="1283" spans="1:8" ht="16.5" customHeight="1" x14ac:dyDescent="0.25">
      <c r="A1283" s="91"/>
      <c r="B1283" s="29"/>
      <c r="C1283" s="2"/>
      <c r="D1283" s="2"/>
      <c r="E1283" s="124"/>
      <c r="F1283" s="124"/>
      <c r="G1283" s="162"/>
      <c r="H1283" s="124"/>
    </row>
    <row r="1284" spans="1:8" ht="16.5" customHeight="1" x14ac:dyDescent="0.25">
      <c r="A1284" s="91"/>
      <c r="B1284" s="29"/>
      <c r="C1284" s="124"/>
      <c r="D1284" s="124"/>
      <c r="E1284" s="25"/>
      <c r="F1284" s="25"/>
      <c r="G1284" s="163"/>
      <c r="H1284" s="65"/>
    </row>
    <row r="1285" spans="1:8" ht="16.5" customHeight="1" x14ac:dyDescent="0.25">
      <c r="A1285" s="91"/>
      <c r="B1285" s="29"/>
      <c r="C1285" s="25"/>
      <c r="D1285" s="25"/>
      <c r="E1285" s="126"/>
      <c r="F1285" s="126"/>
      <c r="G1285" s="163"/>
      <c r="H1285" s="157"/>
    </row>
    <row r="1286" spans="1:8" ht="16.5" customHeight="1" x14ac:dyDescent="0.25">
      <c r="A1286" s="91"/>
      <c r="B1286" s="29">
        <f>B1143</f>
        <v>0</v>
      </c>
      <c r="C1286" s="25"/>
      <c r="D1286" s="25"/>
      <c r="E1286" s="2"/>
      <c r="F1286" s="2"/>
      <c r="G1286" s="29">
        <f>G1143</f>
        <v>0</v>
      </c>
      <c r="H1286" s="2"/>
    </row>
    <row r="1287" spans="1:8" ht="16.5" customHeight="1" x14ac:dyDescent="0.25">
      <c r="A1287" s="91"/>
      <c r="B1287" s="91"/>
      <c r="C1287" s="2"/>
      <c r="D1287" s="2"/>
      <c r="E1287" s="2"/>
      <c r="F1287" s="2"/>
      <c r="G1287" s="2"/>
      <c r="H1287" s="65"/>
    </row>
    <row r="1288" spans="1:8" ht="16.5" customHeight="1" x14ac:dyDescent="0.25">
      <c r="A1288" s="374" t="str">
        <f>A1145</f>
        <v>KOMUNITAS FIC CANDI</v>
      </c>
      <c r="B1288" s="374"/>
      <c r="C1288" s="374"/>
      <c r="D1288" s="374"/>
      <c r="E1288" s="374"/>
      <c r="F1288" s="374"/>
      <c r="G1288" s="374"/>
      <c r="H1288" s="374"/>
    </row>
    <row r="1289" spans="1:8" ht="16.5" customHeight="1" x14ac:dyDescent="0.25">
      <c r="A1289" s="374" t="str">
        <f>A1146</f>
        <v xml:space="preserve">LAPORAN KAS HARIAN </v>
      </c>
      <c r="B1289" s="374"/>
      <c r="C1289" s="374"/>
      <c r="D1289" s="374"/>
      <c r="E1289" s="374"/>
      <c r="F1289" s="374"/>
      <c r="G1289" s="374"/>
      <c r="H1289" s="374"/>
    </row>
    <row r="1290" spans="1:8" ht="16.5" customHeight="1" x14ac:dyDescent="0.25">
      <c r="A1290" s="387" t="str">
        <f>CONCATENATE("BULAN OKTOBER"," ",Data!D3)</f>
        <v>BULAN OKTOBER 2025</v>
      </c>
      <c r="B1290" s="387"/>
      <c r="C1290" s="387"/>
      <c r="D1290" s="387"/>
      <c r="E1290" s="387"/>
      <c r="F1290" s="387"/>
      <c r="G1290" s="387"/>
      <c r="H1290" s="387"/>
    </row>
    <row r="1291" spans="1:8" ht="16.5" customHeight="1" x14ac:dyDescent="0.25">
      <c r="A1291" s="145"/>
      <c r="B1291" s="145"/>
      <c r="C1291" s="145"/>
      <c r="D1291" s="145"/>
      <c r="E1291" s="145"/>
      <c r="F1291" s="145"/>
      <c r="G1291" s="145"/>
      <c r="H1291" s="145"/>
    </row>
    <row r="1292" spans="1:8" ht="31.5" x14ac:dyDescent="0.25">
      <c r="A1292" s="114" t="str">
        <f t="shared" ref="A1292:H1292" si="8">A1149</f>
        <v>Tgl</v>
      </c>
      <c r="B1292" s="114" t="str">
        <f t="shared" si="8"/>
        <v>Pos</v>
      </c>
      <c r="C1292" s="115" t="str">
        <f t="shared" si="8"/>
        <v>Kode Perkiraan</v>
      </c>
      <c r="D1292" s="115" t="str">
        <f t="shared" si="8"/>
        <v>Akun</v>
      </c>
      <c r="E1292" s="114" t="str">
        <f t="shared" si="8"/>
        <v>Keterangan</v>
      </c>
      <c r="F1292" s="114" t="str">
        <f t="shared" si="8"/>
        <v>Reff</v>
      </c>
      <c r="G1292" s="114" t="str">
        <f t="shared" si="8"/>
        <v>Penerimaan</v>
      </c>
      <c r="H1292" s="114" t="str">
        <f t="shared" si="8"/>
        <v>Pengeluaran</v>
      </c>
    </row>
    <row r="1293" spans="1:8" ht="16.5" customHeight="1" x14ac:dyDescent="0.25">
      <c r="A1293" s="73">
        <v>1</v>
      </c>
      <c r="B1293" s="257" t="s">
        <v>17</v>
      </c>
      <c r="C1293" s="257">
        <f>IF(B1293&gt;0,VLOOKUP(B1293,Perkiraan!$A$6:$C$51,2,0),"-")</f>
        <v>110100</v>
      </c>
      <c r="D1293" s="325" t="str">
        <f>IF(B1293&lt;&gt;"",C1293&amp;"-"&amp;COUNTIF($C$5:C1293,C1293),"")</f>
        <v>110100-10</v>
      </c>
      <c r="E1293" s="164" t="s">
        <v>38</v>
      </c>
      <c r="F1293" s="164"/>
      <c r="G1293" s="165">
        <f>IF(H1272&gt;0,H1272,0)</f>
        <v>0</v>
      </c>
      <c r="H1293" s="165">
        <f>IF(G1272&gt;0,G1272,0)</f>
        <v>0</v>
      </c>
    </row>
    <row r="1294" spans="1:8" ht="16.5" customHeight="1" x14ac:dyDescent="0.3">
      <c r="A1294" s="153"/>
      <c r="B1294" s="81"/>
      <c r="C1294" s="81" t="str">
        <f>IF(B1294&gt;0,VLOOKUP(B1294,Perkiraan!$A$6:$C$51,2,0),"-")</f>
        <v>-</v>
      </c>
      <c r="D1294" s="358" t="str">
        <f>IF(B1294&lt;&gt;"",C1294&amp;"-"&amp;COUNTIF($C$5:C1294,C1294),"")</f>
        <v/>
      </c>
      <c r="E1294" s="254"/>
      <c r="F1294" s="254"/>
      <c r="G1294" s="255"/>
      <c r="H1294" s="256"/>
    </row>
    <row r="1295" spans="1:8" ht="16.5" customHeight="1" x14ac:dyDescent="0.3">
      <c r="A1295" s="153"/>
      <c r="B1295" s="81"/>
      <c r="C1295" s="81" t="str">
        <f>IF(B1295&gt;0,VLOOKUP(B1295,Perkiraan!$A$6:$C$51,2,0),"-")</f>
        <v>-</v>
      </c>
      <c r="D1295" s="358" t="str">
        <f>IF(B1295&lt;&gt;"",C1295&amp;"-"&amp;COUNTIF($C$5:C1295,C1295),"")</f>
        <v/>
      </c>
      <c r="E1295" s="254"/>
      <c r="F1295" s="254"/>
      <c r="G1295" s="255"/>
      <c r="H1295" s="256"/>
    </row>
    <row r="1296" spans="1:8" ht="16.5" customHeight="1" x14ac:dyDescent="0.3">
      <c r="A1296" s="153"/>
      <c r="B1296" s="81"/>
      <c r="C1296" s="81" t="str">
        <f>IF(B1296&gt;0,VLOOKUP(B1296,Perkiraan!$A$6:$C$51,2,0),"-")</f>
        <v>-</v>
      </c>
      <c r="D1296" s="358" t="str">
        <f>IF(B1296&lt;&gt;"",C1296&amp;"-"&amp;COUNTIF($C$5:C1296,C1296),"")</f>
        <v/>
      </c>
      <c r="E1296" s="254"/>
      <c r="F1296" s="254"/>
      <c r="G1296" s="255"/>
      <c r="H1296" s="256"/>
    </row>
    <row r="1297" spans="1:8" ht="16.5" customHeight="1" x14ac:dyDescent="0.3">
      <c r="A1297" s="153"/>
      <c r="B1297" s="81"/>
      <c r="C1297" s="81" t="str">
        <f>IF(B1297&gt;0,VLOOKUP(B1297,Perkiraan!$A$6:$C$51,2,0),"-")</f>
        <v>-</v>
      </c>
      <c r="D1297" s="358" t="str">
        <f>IF(B1297&lt;&gt;"",C1297&amp;"-"&amp;COUNTIF($C$5:C1297,C1297),"")</f>
        <v/>
      </c>
      <c r="E1297" s="254"/>
      <c r="F1297" s="254"/>
      <c r="G1297" s="255"/>
      <c r="H1297" s="256"/>
    </row>
    <row r="1298" spans="1:8" ht="16.5" customHeight="1" x14ac:dyDescent="0.3">
      <c r="A1298" s="153"/>
      <c r="B1298" s="81"/>
      <c r="C1298" s="81" t="str">
        <f>IF(B1298&gt;0,VLOOKUP(B1298,Perkiraan!$A$6:$C$51,2,0),"-")</f>
        <v>-</v>
      </c>
      <c r="D1298" s="358" t="str">
        <f>IF(B1298&lt;&gt;"",C1298&amp;"-"&amp;COUNTIF($C$5:C1298,C1298),"")</f>
        <v/>
      </c>
      <c r="E1298" s="254"/>
      <c r="F1298" s="254"/>
      <c r="G1298" s="255"/>
      <c r="H1298" s="256"/>
    </row>
    <row r="1299" spans="1:8" ht="16.5" customHeight="1" x14ac:dyDescent="0.3">
      <c r="A1299" s="153"/>
      <c r="B1299" s="81"/>
      <c r="C1299" s="81" t="str">
        <f>IF(B1299&gt;0,VLOOKUP(B1299,Perkiraan!$A$6:$C$51,2,0),"-")</f>
        <v>-</v>
      </c>
      <c r="D1299" s="358" t="str">
        <f>IF(B1299&lt;&gt;"",C1299&amp;"-"&amp;COUNTIF($C$5:C1299,C1299),"")</f>
        <v/>
      </c>
      <c r="E1299" s="254"/>
      <c r="F1299" s="254"/>
      <c r="G1299" s="255"/>
      <c r="H1299" s="256"/>
    </row>
    <row r="1300" spans="1:8" ht="16.5" customHeight="1" x14ac:dyDescent="0.3">
      <c r="A1300" s="153"/>
      <c r="B1300" s="81"/>
      <c r="C1300" s="81" t="str">
        <f>IF(B1300&gt;0,VLOOKUP(B1300,Perkiraan!$A$6:$C$51,2,0),"-")</f>
        <v>-</v>
      </c>
      <c r="D1300" s="358" t="str">
        <f>IF(B1300&lt;&gt;"",C1300&amp;"-"&amp;COUNTIF($C$5:C1300,C1300),"")</f>
        <v/>
      </c>
      <c r="E1300" s="254"/>
      <c r="F1300" s="254"/>
      <c r="G1300" s="255"/>
      <c r="H1300" s="256"/>
    </row>
    <row r="1301" spans="1:8" ht="16.5" customHeight="1" x14ac:dyDescent="0.3">
      <c r="A1301" s="153"/>
      <c r="B1301" s="81"/>
      <c r="C1301" s="81" t="str">
        <f>IF(B1301&gt;0,VLOOKUP(B1301,Perkiraan!$A$6:$C$51,2,0),"-")</f>
        <v>-</v>
      </c>
      <c r="D1301" s="358" t="str">
        <f>IF(B1301&lt;&gt;"",C1301&amp;"-"&amp;COUNTIF($C$5:C1301,C1301),"")</f>
        <v/>
      </c>
      <c r="E1301" s="254"/>
      <c r="F1301" s="254"/>
      <c r="G1301" s="255"/>
      <c r="H1301" s="256"/>
    </row>
    <row r="1302" spans="1:8" ht="16.5" customHeight="1" x14ac:dyDescent="0.3">
      <c r="A1302" s="153"/>
      <c r="B1302" s="81"/>
      <c r="C1302" s="81" t="str">
        <f>IF(B1302&gt;0,VLOOKUP(B1302,Perkiraan!$A$6:$C$51,2,0),"-")</f>
        <v>-</v>
      </c>
      <c r="D1302" s="358" t="str">
        <f>IF(B1302&lt;&gt;"",C1302&amp;"-"&amp;COUNTIF($C$5:C1302,C1302),"")</f>
        <v/>
      </c>
      <c r="E1302" s="254"/>
      <c r="F1302" s="254"/>
      <c r="G1302" s="255"/>
      <c r="H1302" s="256"/>
    </row>
    <row r="1303" spans="1:8" ht="16.5" customHeight="1" x14ac:dyDescent="0.3">
      <c r="A1303" s="153"/>
      <c r="B1303" s="81"/>
      <c r="C1303" s="81" t="str">
        <f>IF(B1303&gt;0,VLOOKUP(B1303,Perkiraan!$A$6:$C$51,2,0),"-")</f>
        <v>-</v>
      </c>
      <c r="D1303" s="358" t="str">
        <f>IF(B1303&lt;&gt;"",C1303&amp;"-"&amp;COUNTIF($C$5:C1303,C1303),"")</f>
        <v/>
      </c>
      <c r="E1303" s="254"/>
      <c r="F1303" s="254"/>
      <c r="G1303" s="255"/>
      <c r="H1303" s="256"/>
    </row>
    <row r="1304" spans="1:8" ht="16.5" customHeight="1" x14ac:dyDescent="0.3">
      <c r="A1304" s="153"/>
      <c r="B1304" s="81"/>
      <c r="C1304" s="81" t="str">
        <f>IF(B1304&gt;0,VLOOKUP(B1304,Perkiraan!$A$6:$C$51,2,0),"-")</f>
        <v>-</v>
      </c>
      <c r="D1304" s="358" t="str">
        <f>IF(B1304&lt;&gt;"",C1304&amp;"-"&amp;COUNTIF($C$5:C1304,C1304),"")</f>
        <v/>
      </c>
      <c r="E1304" s="254"/>
      <c r="F1304" s="254"/>
      <c r="G1304" s="255"/>
      <c r="H1304" s="256"/>
    </row>
    <row r="1305" spans="1:8" ht="16.5" customHeight="1" x14ac:dyDescent="0.3">
      <c r="A1305" s="153"/>
      <c r="B1305" s="81"/>
      <c r="C1305" s="81" t="str">
        <f>IF(B1305&gt;0,VLOOKUP(B1305,Perkiraan!$A$6:$C$51,2,0),"-")</f>
        <v>-</v>
      </c>
      <c r="D1305" s="358" t="str">
        <f>IF(B1305&lt;&gt;"",C1305&amp;"-"&amp;COUNTIF($C$5:C1305,C1305),"")</f>
        <v/>
      </c>
      <c r="E1305" s="254"/>
      <c r="F1305" s="254"/>
      <c r="G1305" s="255"/>
      <c r="H1305" s="256"/>
    </row>
    <row r="1306" spans="1:8" ht="16.5" customHeight="1" x14ac:dyDescent="0.3">
      <c r="A1306" s="153"/>
      <c r="B1306" s="81"/>
      <c r="C1306" s="81" t="str">
        <f>IF(B1306&gt;0,VLOOKUP(B1306,Perkiraan!$A$6:$C$51,2,0),"-")</f>
        <v>-</v>
      </c>
      <c r="D1306" s="358" t="str">
        <f>IF(B1306&lt;&gt;"",C1306&amp;"-"&amp;COUNTIF($C$5:C1306,C1306),"")</f>
        <v/>
      </c>
      <c r="E1306" s="254"/>
      <c r="F1306" s="254"/>
      <c r="G1306" s="255"/>
      <c r="H1306" s="256"/>
    </row>
    <row r="1307" spans="1:8" ht="16.5" customHeight="1" x14ac:dyDescent="0.3">
      <c r="A1307" s="153"/>
      <c r="B1307" s="81"/>
      <c r="C1307" s="81" t="str">
        <f>IF(B1307&gt;0,VLOOKUP(B1307,Perkiraan!$A$6:$C$51,2,0),"-")</f>
        <v>-</v>
      </c>
      <c r="D1307" s="358" t="str">
        <f>IF(B1307&lt;&gt;"",C1307&amp;"-"&amp;COUNTIF($C$5:C1307,C1307),"")</f>
        <v/>
      </c>
      <c r="E1307" s="254"/>
      <c r="F1307" s="254"/>
      <c r="G1307" s="255"/>
      <c r="H1307" s="256"/>
    </row>
    <row r="1308" spans="1:8" ht="16.5" customHeight="1" x14ac:dyDescent="0.3">
      <c r="A1308" s="153"/>
      <c r="B1308" s="81"/>
      <c r="C1308" s="81" t="str">
        <f>IF(B1308&gt;0,VLOOKUP(B1308,Perkiraan!$A$6:$C$51,2,0),"-")</f>
        <v>-</v>
      </c>
      <c r="D1308" s="358" t="str">
        <f>IF(B1308&lt;&gt;"",C1308&amp;"-"&amp;COUNTIF($C$5:C1308,C1308),"")</f>
        <v/>
      </c>
      <c r="E1308" s="254"/>
      <c r="F1308" s="254"/>
      <c r="G1308" s="255"/>
      <c r="H1308" s="256"/>
    </row>
    <row r="1309" spans="1:8" ht="16.5" customHeight="1" x14ac:dyDescent="0.3">
      <c r="A1309" s="153"/>
      <c r="B1309" s="81"/>
      <c r="C1309" s="81" t="str">
        <f>IF(B1309&gt;0,VLOOKUP(B1309,Perkiraan!$A$6:$C$51,2,0),"-")</f>
        <v>-</v>
      </c>
      <c r="D1309" s="358" t="str">
        <f>IF(B1309&lt;&gt;"",C1309&amp;"-"&amp;COUNTIF($C$5:C1309,C1309),"")</f>
        <v/>
      </c>
      <c r="E1309" s="254"/>
      <c r="F1309" s="254"/>
      <c r="G1309" s="255"/>
      <c r="H1309" s="256"/>
    </row>
    <row r="1310" spans="1:8" ht="16.5" customHeight="1" x14ac:dyDescent="0.3">
      <c r="A1310" s="153"/>
      <c r="B1310" s="81"/>
      <c r="C1310" s="81" t="str">
        <f>IF(B1310&gt;0,VLOOKUP(B1310,Perkiraan!$A$6:$C$51,2,0),"-")</f>
        <v>-</v>
      </c>
      <c r="D1310" s="358" t="str">
        <f>IF(B1310&lt;&gt;"",C1310&amp;"-"&amp;COUNTIF($C$5:C1310,C1310),"")</f>
        <v/>
      </c>
      <c r="E1310" s="254"/>
      <c r="F1310" s="254"/>
      <c r="G1310" s="255"/>
      <c r="H1310" s="256"/>
    </row>
    <row r="1311" spans="1:8" ht="16.5" customHeight="1" x14ac:dyDescent="0.3">
      <c r="A1311" s="153"/>
      <c r="B1311" s="81"/>
      <c r="C1311" s="81" t="str">
        <f>IF(B1311&gt;0,VLOOKUP(B1311,Perkiraan!$A$6:$C$51,2,0),"-")</f>
        <v>-</v>
      </c>
      <c r="D1311" s="358" t="str">
        <f>IF(B1311&lt;&gt;"",C1311&amp;"-"&amp;COUNTIF($C$5:C1311,C1311),"")</f>
        <v/>
      </c>
      <c r="E1311" s="254"/>
      <c r="F1311" s="254"/>
      <c r="G1311" s="255"/>
      <c r="H1311" s="256"/>
    </row>
    <row r="1312" spans="1:8" ht="16.5" customHeight="1" x14ac:dyDescent="0.3">
      <c r="A1312" s="153"/>
      <c r="B1312" s="81"/>
      <c r="C1312" s="81" t="str">
        <f>IF(B1312&gt;0,VLOOKUP(B1312,Perkiraan!$A$6:$C$51,2,0),"-")</f>
        <v>-</v>
      </c>
      <c r="D1312" s="358" t="str">
        <f>IF(B1312&lt;&gt;"",C1312&amp;"-"&amp;COUNTIF($C$5:C1312,C1312),"")</f>
        <v/>
      </c>
      <c r="E1312" s="254"/>
      <c r="F1312" s="254"/>
      <c r="G1312" s="255"/>
      <c r="H1312" s="256"/>
    </row>
    <row r="1313" spans="1:8" ht="16.5" customHeight="1" x14ac:dyDescent="0.3">
      <c r="A1313" s="153"/>
      <c r="B1313" s="81"/>
      <c r="C1313" s="81" t="str">
        <f>IF(B1313&gt;0,VLOOKUP(B1313,Perkiraan!$A$6:$C$51,2,0),"-")</f>
        <v>-</v>
      </c>
      <c r="D1313" s="358" t="str">
        <f>IF(B1313&lt;&gt;"",C1313&amp;"-"&amp;COUNTIF($C$5:C1313,C1313),"")</f>
        <v/>
      </c>
      <c r="E1313" s="254"/>
      <c r="F1313" s="254"/>
      <c r="G1313" s="255"/>
      <c r="H1313" s="256"/>
    </row>
    <row r="1314" spans="1:8" ht="16.5" customHeight="1" x14ac:dyDescent="0.3">
      <c r="A1314" s="153"/>
      <c r="B1314" s="81"/>
      <c r="C1314" s="81" t="str">
        <f>IF(B1314&gt;0,VLOOKUP(B1314,Perkiraan!$A$6:$C$51,2,0),"-")</f>
        <v>-</v>
      </c>
      <c r="D1314" s="358" t="str">
        <f>IF(B1314&lt;&gt;"",C1314&amp;"-"&amp;COUNTIF($C$5:C1314,C1314),"")</f>
        <v/>
      </c>
      <c r="E1314" s="254"/>
      <c r="F1314" s="254"/>
      <c r="G1314" s="255"/>
      <c r="H1314" s="256"/>
    </row>
    <row r="1315" spans="1:8" ht="16.5" customHeight="1" x14ac:dyDescent="0.3">
      <c r="A1315" s="153"/>
      <c r="B1315" s="81"/>
      <c r="C1315" s="81" t="str">
        <f>IF(B1315&gt;0,VLOOKUP(B1315,Perkiraan!$A$6:$C$51,2,0),"-")</f>
        <v>-</v>
      </c>
      <c r="D1315" s="358" t="str">
        <f>IF(B1315&lt;&gt;"",C1315&amp;"-"&amp;COUNTIF($C$5:C1315,C1315),"")</f>
        <v/>
      </c>
      <c r="E1315" s="254"/>
      <c r="F1315" s="254"/>
      <c r="G1315" s="255"/>
      <c r="H1315" s="256"/>
    </row>
    <row r="1316" spans="1:8" ht="16.5" customHeight="1" x14ac:dyDescent="0.3">
      <c r="A1316" s="153"/>
      <c r="B1316" s="81"/>
      <c r="C1316" s="81" t="str">
        <f>IF(B1316&gt;0,VLOOKUP(B1316,Perkiraan!$A$6:$C$51,2,0),"-")</f>
        <v>-</v>
      </c>
      <c r="D1316" s="358" t="str">
        <f>IF(B1316&lt;&gt;"",C1316&amp;"-"&amp;COUNTIF($C$5:C1316,C1316),"")</f>
        <v/>
      </c>
      <c r="E1316" s="254"/>
      <c r="F1316" s="254"/>
      <c r="G1316" s="255"/>
      <c r="H1316" s="256"/>
    </row>
    <row r="1317" spans="1:8" ht="16.5" customHeight="1" x14ac:dyDescent="0.3">
      <c r="A1317" s="153"/>
      <c r="B1317" s="81"/>
      <c r="C1317" s="81" t="str">
        <f>IF(B1317&gt;0,VLOOKUP(B1317,Perkiraan!$A$6:$C$51,2,0),"-")</f>
        <v>-</v>
      </c>
      <c r="D1317" s="358" t="str">
        <f>IF(B1317&lt;&gt;"",C1317&amp;"-"&amp;COUNTIF($C$5:C1317,C1317),"")</f>
        <v/>
      </c>
      <c r="E1317" s="254"/>
      <c r="F1317" s="254"/>
      <c r="G1317" s="255"/>
      <c r="H1317" s="256"/>
    </row>
    <row r="1318" spans="1:8" ht="16.5" customHeight="1" x14ac:dyDescent="0.3">
      <c r="A1318" s="153"/>
      <c r="B1318" s="81"/>
      <c r="C1318" s="81" t="str">
        <f>IF(B1318&gt;0,VLOOKUP(B1318,Perkiraan!$A$6:$C$51,2,0),"-")</f>
        <v>-</v>
      </c>
      <c r="D1318" s="358" t="str">
        <f>IF(B1318&lt;&gt;"",C1318&amp;"-"&amp;COUNTIF($C$5:C1318,C1318),"")</f>
        <v/>
      </c>
      <c r="E1318" s="254"/>
      <c r="F1318" s="254"/>
      <c r="G1318" s="255"/>
      <c r="H1318" s="256"/>
    </row>
    <row r="1319" spans="1:8" ht="16.5" customHeight="1" x14ac:dyDescent="0.3">
      <c r="A1319" s="153"/>
      <c r="B1319" s="81"/>
      <c r="C1319" s="81" t="str">
        <f>IF(B1319&gt;0,VLOOKUP(B1319,Perkiraan!$A$6:$C$51,2,0),"-")</f>
        <v>-</v>
      </c>
      <c r="D1319" s="358" t="str">
        <f>IF(B1319&lt;&gt;"",C1319&amp;"-"&amp;COUNTIF($C$5:C1319,C1319),"")</f>
        <v/>
      </c>
      <c r="E1319" s="254"/>
      <c r="F1319" s="254"/>
      <c r="G1319" s="255"/>
      <c r="H1319" s="256"/>
    </row>
    <row r="1320" spans="1:8" ht="16.5" customHeight="1" x14ac:dyDescent="0.3">
      <c r="A1320" s="153"/>
      <c r="B1320" s="81"/>
      <c r="C1320" s="81" t="str">
        <f>IF(B1320&gt;0,VLOOKUP(B1320,Perkiraan!$A$6:$C$51,2,0),"-")</f>
        <v>-</v>
      </c>
      <c r="D1320" s="358" t="str">
        <f>IF(B1320&lt;&gt;"",C1320&amp;"-"&amp;COUNTIF($C$5:C1320,C1320),"")</f>
        <v/>
      </c>
      <c r="E1320" s="254"/>
      <c r="F1320" s="254"/>
      <c r="G1320" s="255"/>
      <c r="H1320" s="256"/>
    </row>
    <row r="1321" spans="1:8" ht="16.5" customHeight="1" x14ac:dyDescent="0.3">
      <c r="A1321" s="153"/>
      <c r="B1321" s="81"/>
      <c r="C1321" s="81" t="str">
        <f>IF(B1321&gt;0,VLOOKUP(B1321,Perkiraan!$A$6:$C$51,2,0),"-")</f>
        <v>-</v>
      </c>
      <c r="D1321" s="358" t="str">
        <f>IF(B1321&lt;&gt;"",C1321&amp;"-"&amp;COUNTIF($C$5:C1321,C1321),"")</f>
        <v/>
      </c>
      <c r="E1321" s="254"/>
      <c r="F1321" s="254"/>
      <c r="G1321" s="255"/>
      <c r="H1321" s="256"/>
    </row>
    <row r="1322" spans="1:8" ht="16.5" customHeight="1" x14ac:dyDescent="0.3">
      <c r="A1322" s="153"/>
      <c r="B1322" s="81"/>
      <c r="C1322" s="81" t="str">
        <f>IF(B1322&gt;0,VLOOKUP(B1322,Perkiraan!$A$6:$C$51,2,0),"-")</f>
        <v>-</v>
      </c>
      <c r="D1322" s="358" t="str">
        <f>IF(B1322&lt;&gt;"",C1322&amp;"-"&amp;COUNTIF($C$5:C1322,C1322),"")</f>
        <v/>
      </c>
      <c r="E1322" s="254"/>
      <c r="F1322" s="254"/>
      <c r="G1322" s="255"/>
      <c r="H1322" s="256"/>
    </row>
    <row r="1323" spans="1:8" ht="16.5" customHeight="1" x14ac:dyDescent="0.3">
      <c r="A1323" s="153"/>
      <c r="B1323" s="81"/>
      <c r="C1323" s="81" t="str">
        <f>IF(B1323&gt;0,VLOOKUP(B1323,Perkiraan!$A$6:$C$51,2,0),"-")</f>
        <v>-</v>
      </c>
      <c r="D1323" s="358" t="str">
        <f>IF(B1323&lt;&gt;"",C1323&amp;"-"&amp;COUNTIF($C$5:C1323,C1323),"")</f>
        <v/>
      </c>
      <c r="E1323" s="254"/>
      <c r="F1323" s="254"/>
      <c r="G1323" s="255"/>
      <c r="H1323" s="256"/>
    </row>
    <row r="1324" spans="1:8" ht="16.5" customHeight="1" x14ac:dyDescent="0.3">
      <c r="A1324" s="153"/>
      <c r="B1324" s="81"/>
      <c r="C1324" s="81" t="str">
        <f>IF(B1324&gt;0,VLOOKUP(B1324,Perkiraan!$A$6:$C$51,2,0),"-")</f>
        <v>-</v>
      </c>
      <c r="D1324" s="358" t="str">
        <f>IF(B1324&lt;&gt;"",C1324&amp;"-"&amp;COUNTIF($C$5:C1324,C1324),"")</f>
        <v/>
      </c>
      <c r="E1324" s="254"/>
      <c r="F1324" s="254"/>
      <c r="G1324" s="255"/>
      <c r="H1324" s="256"/>
    </row>
    <row r="1325" spans="1:8" ht="16.5" customHeight="1" x14ac:dyDescent="0.3">
      <c r="A1325" s="153"/>
      <c r="B1325" s="81"/>
      <c r="C1325" s="81" t="str">
        <f>IF(B1325&gt;0,VLOOKUP(B1325,Perkiraan!$A$6:$C$51,2,0),"-")</f>
        <v>-</v>
      </c>
      <c r="D1325" s="358" t="str">
        <f>IF(B1325&lt;&gt;"",C1325&amp;"-"&amp;COUNTIF($C$5:C1325,C1325),"")</f>
        <v/>
      </c>
      <c r="E1325" s="254"/>
      <c r="F1325" s="254"/>
      <c r="G1325" s="255"/>
      <c r="H1325" s="256"/>
    </row>
    <row r="1326" spans="1:8" ht="16.5" customHeight="1" x14ac:dyDescent="0.3">
      <c r="A1326" s="153"/>
      <c r="B1326" s="81"/>
      <c r="C1326" s="81" t="str">
        <f>IF(B1326&gt;0,VLOOKUP(B1326,Perkiraan!$A$6:$C$51,2,0),"-")</f>
        <v>-</v>
      </c>
      <c r="D1326" s="358" t="str">
        <f>IF(B1326&lt;&gt;"",C1326&amp;"-"&amp;COUNTIF($C$5:C1326,C1326),"")</f>
        <v/>
      </c>
      <c r="E1326" s="254"/>
      <c r="F1326" s="254"/>
      <c r="G1326" s="255"/>
      <c r="H1326" s="256"/>
    </row>
    <row r="1327" spans="1:8" ht="16.5" customHeight="1" x14ac:dyDescent="0.3">
      <c r="A1327" s="153"/>
      <c r="B1327" s="81"/>
      <c r="C1327" s="81" t="str">
        <f>IF(B1327&gt;0,VLOOKUP(B1327,Perkiraan!$A$6:$C$51,2,0),"-")</f>
        <v>-</v>
      </c>
      <c r="D1327" s="358" t="str">
        <f>IF(B1327&lt;&gt;"",C1327&amp;"-"&amp;COUNTIF($C$5:C1327,C1327),"")</f>
        <v/>
      </c>
      <c r="E1327" s="254"/>
      <c r="F1327" s="254"/>
      <c r="G1327" s="255"/>
      <c r="H1327" s="256"/>
    </row>
    <row r="1328" spans="1:8" ht="16.5" customHeight="1" x14ac:dyDescent="0.3">
      <c r="A1328" s="153"/>
      <c r="B1328" s="81"/>
      <c r="C1328" s="81" t="str">
        <f>IF(B1328&gt;0,VLOOKUP(B1328,Perkiraan!$A$6:$C$51,2,0),"-")</f>
        <v>-</v>
      </c>
      <c r="D1328" s="358" t="str">
        <f>IF(B1328&lt;&gt;"",C1328&amp;"-"&amp;COUNTIF($C$5:C1328,C1328),"")</f>
        <v/>
      </c>
      <c r="E1328" s="254"/>
      <c r="F1328" s="254"/>
      <c r="G1328" s="255"/>
      <c r="H1328" s="256"/>
    </row>
    <row r="1329" spans="1:8" ht="16.5" customHeight="1" x14ac:dyDescent="0.3">
      <c r="A1329" s="153"/>
      <c r="B1329" s="81"/>
      <c r="C1329" s="81" t="str">
        <f>IF(B1329&gt;0,VLOOKUP(B1329,Perkiraan!$A$6:$C$51,2,0),"-")</f>
        <v>-</v>
      </c>
      <c r="D1329" s="358" t="str">
        <f>IF(B1329&lt;&gt;"",C1329&amp;"-"&amp;COUNTIF($C$5:C1329,C1329),"")</f>
        <v/>
      </c>
      <c r="E1329" s="254"/>
      <c r="F1329" s="254"/>
      <c r="G1329" s="255"/>
      <c r="H1329" s="256"/>
    </row>
    <row r="1330" spans="1:8" ht="16.5" customHeight="1" x14ac:dyDescent="0.3">
      <c r="A1330" s="153"/>
      <c r="B1330" s="81"/>
      <c r="C1330" s="81" t="str">
        <f>IF(B1330&gt;0,VLOOKUP(B1330,Perkiraan!$A$6:$C$51,2,0),"-")</f>
        <v>-</v>
      </c>
      <c r="D1330" s="358" t="str">
        <f>IF(B1330&lt;&gt;"",C1330&amp;"-"&amp;COUNTIF($C$5:C1330,C1330),"")</f>
        <v/>
      </c>
      <c r="E1330" s="254"/>
      <c r="F1330" s="254"/>
      <c r="G1330" s="255"/>
      <c r="H1330" s="256"/>
    </row>
    <row r="1331" spans="1:8" ht="16.5" customHeight="1" x14ac:dyDescent="0.3">
      <c r="A1331" s="153"/>
      <c r="B1331" s="81"/>
      <c r="C1331" s="81" t="str">
        <f>IF(B1331&gt;0,VLOOKUP(B1331,Perkiraan!$A$6:$C$51,2,0),"-")</f>
        <v>-</v>
      </c>
      <c r="D1331" s="358" t="str">
        <f>IF(B1331&lt;&gt;"",C1331&amp;"-"&amp;COUNTIF($C$5:C1331,C1331),"")</f>
        <v/>
      </c>
      <c r="E1331" s="254"/>
      <c r="F1331" s="254"/>
      <c r="G1331" s="255"/>
      <c r="H1331" s="256"/>
    </row>
    <row r="1332" spans="1:8" ht="16.5" customHeight="1" x14ac:dyDescent="0.3">
      <c r="A1332" s="153"/>
      <c r="B1332" s="81"/>
      <c r="C1332" s="81" t="str">
        <f>IF(B1332&gt;0,VLOOKUP(B1332,Perkiraan!$A$6:$C$51,2,0),"-")</f>
        <v>-</v>
      </c>
      <c r="D1332" s="358" t="str">
        <f>IF(B1332&lt;&gt;"",C1332&amp;"-"&amp;COUNTIF($C$5:C1332,C1332),"")</f>
        <v/>
      </c>
      <c r="E1332" s="254"/>
      <c r="F1332" s="254"/>
      <c r="G1332" s="255"/>
      <c r="H1332" s="256"/>
    </row>
    <row r="1333" spans="1:8" ht="16.5" customHeight="1" x14ac:dyDescent="0.3">
      <c r="A1333" s="153"/>
      <c r="B1333" s="81"/>
      <c r="C1333" s="81" t="str">
        <f>IF(B1333&gt;0,VLOOKUP(B1333,Perkiraan!$A$6:$C$51,2,0),"-")</f>
        <v>-</v>
      </c>
      <c r="D1333" s="358" t="str">
        <f>IF(B1333&lt;&gt;"",C1333&amp;"-"&amp;COUNTIF($C$5:C1333,C1333),"")</f>
        <v/>
      </c>
      <c r="E1333" s="254"/>
      <c r="F1333" s="254"/>
      <c r="G1333" s="255"/>
      <c r="H1333" s="256"/>
    </row>
    <row r="1334" spans="1:8" ht="16.5" customHeight="1" x14ac:dyDescent="0.3">
      <c r="A1334" s="153"/>
      <c r="B1334" s="81"/>
      <c r="C1334" s="81" t="str">
        <f>IF(B1334&gt;0,VLOOKUP(B1334,Perkiraan!$A$6:$C$51,2,0),"-")</f>
        <v>-</v>
      </c>
      <c r="D1334" s="358" t="str">
        <f>IF(B1334&lt;&gt;"",C1334&amp;"-"&amp;COUNTIF($C$5:C1334,C1334),"")</f>
        <v/>
      </c>
      <c r="E1334" s="254"/>
      <c r="F1334" s="254"/>
      <c r="G1334" s="255"/>
      <c r="H1334" s="256"/>
    </row>
    <row r="1335" spans="1:8" ht="16.5" customHeight="1" x14ac:dyDescent="0.3">
      <c r="A1335" s="153"/>
      <c r="B1335" s="81"/>
      <c r="C1335" s="81" t="str">
        <f>IF(B1335&gt;0,VLOOKUP(B1335,Perkiraan!$A$6:$C$51,2,0),"-")</f>
        <v>-</v>
      </c>
      <c r="D1335" s="358" t="str">
        <f>IF(B1335&lt;&gt;"",C1335&amp;"-"&amp;COUNTIF($C$5:C1335,C1335),"")</f>
        <v/>
      </c>
      <c r="E1335" s="254"/>
      <c r="F1335" s="254"/>
      <c r="G1335" s="255"/>
      <c r="H1335" s="256"/>
    </row>
    <row r="1336" spans="1:8" ht="16.5" customHeight="1" x14ac:dyDescent="0.3">
      <c r="A1336" s="153"/>
      <c r="B1336" s="81"/>
      <c r="C1336" s="81" t="str">
        <f>IF(B1336&gt;0,VLOOKUP(B1336,Perkiraan!$A$6:$C$51,2,0),"-")</f>
        <v>-</v>
      </c>
      <c r="D1336" s="358" t="str">
        <f>IF(B1336&lt;&gt;"",C1336&amp;"-"&amp;COUNTIF($C$5:C1336,C1336),"")</f>
        <v/>
      </c>
      <c r="E1336" s="254"/>
      <c r="F1336" s="254"/>
      <c r="G1336" s="255"/>
      <c r="H1336" s="256"/>
    </row>
    <row r="1337" spans="1:8" ht="16.5" customHeight="1" x14ac:dyDescent="0.3">
      <c r="A1337" s="153"/>
      <c r="B1337" s="81"/>
      <c r="C1337" s="81" t="str">
        <f>IF(B1337&gt;0,VLOOKUP(B1337,Perkiraan!$A$6:$C$51,2,0),"-")</f>
        <v>-</v>
      </c>
      <c r="D1337" s="358" t="str">
        <f>IF(B1337&lt;&gt;"",C1337&amp;"-"&amp;COUNTIF($C$5:C1337,C1337),"")</f>
        <v/>
      </c>
      <c r="E1337" s="254"/>
      <c r="F1337" s="254"/>
      <c r="G1337" s="255"/>
      <c r="H1337" s="256"/>
    </row>
    <row r="1338" spans="1:8" ht="16.5" customHeight="1" x14ac:dyDescent="0.3">
      <c r="A1338" s="153"/>
      <c r="B1338" s="81"/>
      <c r="C1338" s="81" t="str">
        <f>IF(B1338&gt;0,VLOOKUP(B1338,Perkiraan!$A$6:$C$51,2,0),"-")</f>
        <v>-</v>
      </c>
      <c r="D1338" s="358" t="str">
        <f>IF(B1338&lt;&gt;"",C1338&amp;"-"&amp;COUNTIF($C$5:C1338,C1338),"")</f>
        <v/>
      </c>
      <c r="E1338" s="254"/>
      <c r="F1338" s="254"/>
      <c r="G1338" s="255"/>
      <c r="H1338" s="256"/>
    </row>
    <row r="1339" spans="1:8" ht="16.5" customHeight="1" x14ac:dyDescent="0.3">
      <c r="A1339" s="153"/>
      <c r="B1339" s="81"/>
      <c r="C1339" s="81" t="str">
        <f>IF(B1339&gt;0,VLOOKUP(B1339,Perkiraan!$A$6:$C$51,2,0),"-")</f>
        <v>-</v>
      </c>
      <c r="D1339" s="358" t="str">
        <f>IF(B1339&lt;&gt;"",C1339&amp;"-"&amp;COUNTIF($C$5:C1339,C1339),"")</f>
        <v/>
      </c>
      <c r="E1339" s="254"/>
      <c r="F1339" s="254"/>
      <c r="G1339" s="255"/>
      <c r="H1339" s="256"/>
    </row>
    <row r="1340" spans="1:8" ht="16.5" customHeight="1" x14ac:dyDescent="0.3">
      <c r="A1340" s="153"/>
      <c r="B1340" s="81"/>
      <c r="C1340" s="81" t="str">
        <f>IF(B1340&gt;0,VLOOKUP(B1340,Perkiraan!$A$6:$C$51,2,0),"-")</f>
        <v>-</v>
      </c>
      <c r="D1340" s="358" t="str">
        <f>IF(B1340&lt;&gt;"",C1340&amp;"-"&amp;COUNTIF($C$5:C1340,C1340),"")</f>
        <v/>
      </c>
      <c r="E1340" s="254"/>
      <c r="F1340" s="254"/>
      <c r="G1340" s="255"/>
      <c r="H1340" s="256"/>
    </row>
    <row r="1341" spans="1:8" ht="16.5" customHeight="1" x14ac:dyDescent="0.3">
      <c r="A1341" s="153"/>
      <c r="B1341" s="81"/>
      <c r="C1341" s="81" t="str">
        <f>IF(B1341&gt;0,VLOOKUP(B1341,Perkiraan!$A$6:$C$51,2,0),"-")</f>
        <v>-</v>
      </c>
      <c r="D1341" s="358" t="str">
        <f>IF(B1341&lt;&gt;"",C1341&amp;"-"&amp;COUNTIF($C$5:C1341,C1341),"")</f>
        <v/>
      </c>
      <c r="E1341" s="254"/>
      <c r="F1341" s="254"/>
      <c r="G1341" s="255"/>
      <c r="H1341" s="256"/>
    </row>
    <row r="1342" spans="1:8" ht="16.5" customHeight="1" x14ac:dyDescent="0.3">
      <c r="A1342" s="153"/>
      <c r="B1342" s="81"/>
      <c r="C1342" s="81" t="str">
        <f>IF(B1342&gt;0,VLOOKUP(B1342,Perkiraan!$A$6:$C$51,2,0),"-")</f>
        <v>-</v>
      </c>
      <c r="D1342" s="358" t="str">
        <f>IF(B1342&lt;&gt;"",C1342&amp;"-"&amp;COUNTIF($C$5:C1342,C1342),"")</f>
        <v/>
      </c>
      <c r="E1342" s="254"/>
      <c r="F1342" s="254"/>
      <c r="G1342" s="255"/>
      <c r="H1342" s="256"/>
    </row>
    <row r="1343" spans="1:8" ht="16.5" customHeight="1" x14ac:dyDescent="0.3">
      <c r="A1343" s="153"/>
      <c r="B1343" s="81"/>
      <c r="C1343" s="81" t="str">
        <f>IF(B1343&gt;0,VLOOKUP(B1343,Perkiraan!$A$6:$C$51,2,0),"-")</f>
        <v>-</v>
      </c>
      <c r="D1343" s="358" t="str">
        <f>IF(B1343&lt;&gt;"",C1343&amp;"-"&amp;COUNTIF($C$5:C1343,C1343),"")</f>
        <v/>
      </c>
      <c r="E1343" s="254"/>
      <c r="F1343" s="254"/>
      <c r="G1343" s="255"/>
      <c r="H1343" s="256"/>
    </row>
    <row r="1344" spans="1:8" ht="16.5" customHeight="1" x14ac:dyDescent="0.3">
      <c r="A1344" s="153"/>
      <c r="B1344" s="81"/>
      <c r="C1344" s="81" t="str">
        <f>IF(B1344&gt;0,VLOOKUP(B1344,Perkiraan!$A$6:$C$51,2,0),"-")</f>
        <v>-</v>
      </c>
      <c r="D1344" s="358" t="str">
        <f>IF(B1344&lt;&gt;"",C1344&amp;"-"&amp;COUNTIF($C$5:C1344,C1344),"")</f>
        <v/>
      </c>
      <c r="E1344" s="254"/>
      <c r="F1344" s="254"/>
      <c r="G1344" s="255"/>
      <c r="H1344" s="256"/>
    </row>
    <row r="1345" spans="1:8" ht="16.5" customHeight="1" x14ac:dyDescent="0.3">
      <c r="A1345" s="153"/>
      <c r="B1345" s="81"/>
      <c r="C1345" s="81" t="str">
        <f>IF(B1345&gt;0,VLOOKUP(B1345,Perkiraan!$A$6:$C$51,2,0),"-")</f>
        <v>-</v>
      </c>
      <c r="D1345" s="358" t="str">
        <f>IF(B1345&lt;&gt;"",C1345&amp;"-"&amp;COUNTIF($C$5:C1345,C1345),"")</f>
        <v/>
      </c>
      <c r="E1345" s="254"/>
      <c r="F1345" s="254"/>
      <c r="G1345" s="255"/>
      <c r="H1345" s="256"/>
    </row>
    <row r="1346" spans="1:8" ht="16.5" customHeight="1" x14ac:dyDescent="0.3">
      <c r="A1346" s="153"/>
      <c r="B1346" s="81"/>
      <c r="C1346" s="81" t="str">
        <f>IF(B1346&gt;0,VLOOKUP(B1346,Perkiraan!$A$6:$C$51,2,0),"-")</f>
        <v>-</v>
      </c>
      <c r="D1346" s="358" t="str">
        <f>IF(B1346&lt;&gt;"",C1346&amp;"-"&amp;COUNTIF($C$5:C1346,C1346),"")</f>
        <v/>
      </c>
      <c r="E1346" s="254"/>
      <c r="F1346" s="254"/>
      <c r="G1346" s="255"/>
      <c r="H1346" s="256"/>
    </row>
    <row r="1347" spans="1:8" ht="16.5" customHeight="1" x14ac:dyDescent="0.3">
      <c r="A1347" s="153"/>
      <c r="B1347" s="81"/>
      <c r="C1347" s="81" t="str">
        <f>IF(B1347&gt;0,VLOOKUP(B1347,Perkiraan!$A$6:$C$51,2,0),"-")</f>
        <v>-</v>
      </c>
      <c r="D1347" s="358" t="str">
        <f>IF(B1347&lt;&gt;"",C1347&amp;"-"&amp;COUNTIF($C$5:C1347,C1347),"")</f>
        <v/>
      </c>
      <c r="E1347" s="254"/>
      <c r="F1347" s="254"/>
      <c r="G1347" s="255"/>
      <c r="H1347" s="256"/>
    </row>
    <row r="1348" spans="1:8" ht="16.5" customHeight="1" x14ac:dyDescent="0.3">
      <c r="A1348" s="153"/>
      <c r="B1348" s="81"/>
      <c r="C1348" s="81" t="str">
        <f>IF(B1348&gt;0,VLOOKUP(B1348,Perkiraan!$A$6:$C$51,2,0),"-")</f>
        <v>-</v>
      </c>
      <c r="D1348" s="358" t="str">
        <f>IF(B1348&lt;&gt;"",C1348&amp;"-"&amp;COUNTIF($C$5:C1348,C1348),"")</f>
        <v/>
      </c>
      <c r="E1348" s="254"/>
      <c r="F1348" s="254"/>
      <c r="G1348" s="255"/>
      <c r="H1348" s="256"/>
    </row>
    <row r="1349" spans="1:8" ht="16.5" customHeight="1" x14ac:dyDescent="0.3">
      <c r="A1349" s="153"/>
      <c r="B1349" s="81"/>
      <c r="C1349" s="81" t="str">
        <f>IF(B1349&gt;0,VLOOKUP(B1349,Perkiraan!$A$6:$C$51,2,0),"-")</f>
        <v>-</v>
      </c>
      <c r="D1349" s="358" t="str">
        <f>IF(B1349&lt;&gt;"",C1349&amp;"-"&amp;COUNTIF($C$5:C1349,C1349),"")</f>
        <v/>
      </c>
      <c r="E1349" s="254"/>
      <c r="F1349" s="254"/>
      <c r="G1349" s="255"/>
      <c r="H1349" s="256"/>
    </row>
    <row r="1350" spans="1:8" ht="16.5" customHeight="1" x14ac:dyDescent="0.3">
      <c r="A1350" s="153"/>
      <c r="B1350" s="81"/>
      <c r="C1350" s="81" t="str">
        <f>IF(B1350&gt;0,VLOOKUP(B1350,Perkiraan!$A$6:$C$51,2,0),"-")</f>
        <v>-</v>
      </c>
      <c r="D1350" s="358" t="str">
        <f>IF(B1350&lt;&gt;"",C1350&amp;"-"&amp;COUNTIF($C$5:C1350,C1350),"")</f>
        <v/>
      </c>
      <c r="E1350" s="254"/>
      <c r="F1350" s="254"/>
      <c r="G1350" s="255"/>
      <c r="H1350" s="256"/>
    </row>
    <row r="1351" spans="1:8" ht="16.5" customHeight="1" x14ac:dyDescent="0.3">
      <c r="A1351" s="153"/>
      <c r="B1351" s="81"/>
      <c r="C1351" s="81" t="str">
        <f>IF(B1351&gt;0,VLOOKUP(B1351,Perkiraan!$A$6:$C$51,2,0),"-")</f>
        <v>-</v>
      </c>
      <c r="D1351" s="358" t="str">
        <f>IF(B1351&lt;&gt;"",C1351&amp;"-"&amp;COUNTIF($C$5:C1351,C1351),"")</f>
        <v/>
      </c>
      <c r="E1351" s="254"/>
      <c r="F1351" s="254"/>
      <c r="G1351" s="255"/>
      <c r="H1351" s="256"/>
    </row>
    <row r="1352" spans="1:8" ht="16.5" customHeight="1" x14ac:dyDescent="0.3">
      <c r="A1352" s="153"/>
      <c r="B1352" s="81"/>
      <c r="C1352" s="81" t="str">
        <f>IF(B1352&gt;0,VLOOKUP(B1352,Perkiraan!$A$6:$C$51,2,0),"-")</f>
        <v>-</v>
      </c>
      <c r="D1352" s="358" t="str">
        <f>IF(B1352&lt;&gt;"",C1352&amp;"-"&amp;COUNTIF($C$5:C1352,C1352),"")</f>
        <v/>
      </c>
      <c r="E1352" s="254"/>
      <c r="F1352" s="254"/>
      <c r="G1352" s="255"/>
      <c r="H1352" s="256"/>
    </row>
    <row r="1353" spans="1:8" ht="16.5" customHeight="1" x14ac:dyDescent="0.3">
      <c r="A1353" s="153"/>
      <c r="B1353" s="81"/>
      <c r="C1353" s="81" t="str">
        <f>IF(B1353&gt;0,VLOOKUP(B1353,Perkiraan!$A$6:$C$51,2,0),"-")</f>
        <v>-</v>
      </c>
      <c r="D1353" s="358" t="str">
        <f>IF(B1353&lt;&gt;"",C1353&amp;"-"&amp;COUNTIF($C$5:C1353,C1353),"")</f>
        <v/>
      </c>
      <c r="E1353" s="254"/>
      <c r="F1353" s="254"/>
      <c r="G1353" s="255"/>
      <c r="H1353" s="256"/>
    </row>
    <row r="1354" spans="1:8" ht="16.5" customHeight="1" x14ac:dyDescent="0.3">
      <c r="A1354" s="153"/>
      <c r="B1354" s="81"/>
      <c r="C1354" s="81" t="str">
        <f>IF(B1354&gt;0,VLOOKUP(B1354,Perkiraan!$A$6:$C$51,2,0),"-")</f>
        <v>-</v>
      </c>
      <c r="D1354" s="358" t="str">
        <f>IF(B1354&lt;&gt;"",C1354&amp;"-"&amp;COUNTIF($C$5:C1354,C1354),"")</f>
        <v/>
      </c>
      <c r="E1354" s="254"/>
      <c r="F1354" s="254"/>
      <c r="G1354" s="255"/>
      <c r="H1354" s="256"/>
    </row>
    <row r="1355" spans="1:8" ht="16.5" customHeight="1" x14ac:dyDescent="0.3">
      <c r="A1355" s="153"/>
      <c r="B1355" s="81"/>
      <c r="C1355" s="81" t="str">
        <f>IF(B1355&gt;0,VLOOKUP(B1355,Perkiraan!$A$6:$C$51,2,0),"-")</f>
        <v>-</v>
      </c>
      <c r="D1355" s="358" t="str">
        <f>IF(B1355&lt;&gt;"",C1355&amp;"-"&amp;COUNTIF($C$5:C1355,C1355),"")</f>
        <v/>
      </c>
      <c r="E1355" s="254"/>
      <c r="F1355" s="254"/>
      <c r="G1355" s="255"/>
      <c r="H1355" s="256"/>
    </row>
    <row r="1356" spans="1:8" ht="16.5" customHeight="1" x14ac:dyDescent="0.3">
      <c r="A1356" s="153"/>
      <c r="B1356" s="81"/>
      <c r="C1356" s="81" t="str">
        <f>IF(B1356&gt;0,VLOOKUP(B1356,Perkiraan!$A$6:$C$51,2,0),"-")</f>
        <v>-</v>
      </c>
      <c r="D1356" s="358" t="str">
        <f>IF(B1356&lt;&gt;"",C1356&amp;"-"&amp;COUNTIF($C$5:C1356,C1356),"")</f>
        <v/>
      </c>
      <c r="E1356" s="254"/>
      <c r="F1356" s="254"/>
      <c r="G1356" s="255"/>
      <c r="H1356" s="256"/>
    </row>
    <row r="1357" spans="1:8" ht="16.5" customHeight="1" x14ac:dyDescent="0.3">
      <c r="A1357" s="153"/>
      <c r="B1357" s="81"/>
      <c r="C1357" s="81" t="str">
        <f>IF(B1357&gt;0,VLOOKUP(B1357,Perkiraan!$A$6:$C$51,2,0),"-")</f>
        <v>-</v>
      </c>
      <c r="D1357" s="358" t="str">
        <f>IF(B1357&lt;&gt;"",C1357&amp;"-"&amp;COUNTIF($C$5:C1357,C1357),"")</f>
        <v/>
      </c>
      <c r="E1357" s="254"/>
      <c r="F1357" s="254"/>
      <c r="G1357" s="255"/>
      <c r="H1357" s="256"/>
    </row>
    <row r="1358" spans="1:8" ht="16.5" customHeight="1" x14ac:dyDescent="0.3">
      <c r="A1358" s="153"/>
      <c r="B1358" s="81"/>
      <c r="C1358" s="81" t="str">
        <f>IF(B1358&gt;0,VLOOKUP(B1358,Perkiraan!$A$6:$C$51,2,0),"-")</f>
        <v>-</v>
      </c>
      <c r="D1358" s="358" t="str">
        <f>IF(B1358&lt;&gt;"",C1358&amp;"-"&amp;COUNTIF($C$5:C1358,C1358),"")</f>
        <v/>
      </c>
      <c r="E1358" s="254"/>
      <c r="F1358" s="254"/>
      <c r="G1358" s="255"/>
      <c r="H1358" s="256"/>
    </row>
    <row r="1359" spans="1:8" ht="16.5" customHeight="1" x14ac:dyDescent="0.3">
      <c r="A1359" s="153"/>
      <c r="B1359" s="81"/>
      <c r="C1359" s="81" t="str">
        <f>IF(B1359&gt;0,VLOOKUP(B1359,Perkiraan!$A$6:$C$51,2,0),"-")</f>
        <v>-</v>
      </c>
      <c r="D1359" s="358" t="str">
        <f>IF(B1359&lt;&gt;"",C1359&amp;"-"&amp;COUNTIF($C$5:C1359,C1359),"")</f>
        <v/>
      </c>
      <c r="E1359" s="254"/>
      <c r="F1359" s="254"/>
      <c r="G1359" s="255"/>
      <c r="H1359" s="256"/>
    </row>
    <row r="1360" spans="1:8" ht="16.5" customHeight="1" x14ac:dyDescent="0.3">
      <c r="A1360" s="153"/>
      <c r="B1360" s="81"/>
      <c r="C1360" s="81" t="str">
        <f>IF(B1360&gt;0,VLOOKUP(B1360,Perkiraan!$A$6:$C$51,2,0),"-")</f>
        <v>-</v>
      </c>
      <c r="D1360" s="358" t="str">
        <f>IF(B1360&lt;&gt;"",C1360&amp;"-"&amp;COUNTIF($C$5:C1360,C1360),"")</f>
        <v/>
      </c>
      <c r="E1360" s="254"/>
      <c r="F1360" s="254"/>
      <c r="G1360" s="255"/>
      <c r="H1360" s="256"/>
    </row>
    <row r="1361" spans="1:8" ht="16.5" customHeight="1" x14ac:dyDescent="0.3">
      <c r="A1361" s="153"/>
      <c r="B1361" s="81"/>
      <c r="C1361" s="81" t="str">
        <f>IF(B1361&gt;0,VLOOKUP(B1361,Perkiraan!$A$6:$C$51,2,0),"-")</f>
        <v>-</v>
      </c>
      <c r="D1361" s="358" t="str">
        <f>IF(B1361&lt;&gt;"",C1361&amp;"-"&amp;COUNTIF($C$5:C1361,C1361),"")</f>
        <v/>
      </c>
      <c r="E1361" s="254"/>
      <c r="F1361" s="254"/>
      <c r="G1361" s="255"/>
      <c r="H1361" s="256"/>
    </row>
    <row r="1362" spans="1:8" ht="16.5" customHeight="1" x14ac:dyDescent="0.3">
      <c r="A1362" s="153"/>
      <c r="B1362" s="81"/>
      <c r="C1362" s="81" t="str">
        <f>IF(B1362&gt;0,VLOOKUP(B1362,Perkiraan!$A$6:$C$51,2,0),"-")</f>
        <v>-</v>
      </c>
      <c r="D1362" s="358" t="str">
        <f>IF(B1362&lt;&gt;"",C1362&amp;"-"&amp;COUNTIF($C$5:C1362,C1362),"")</f>
        <v/>
      </c>
      <c r="E1362" s="254"/>
      <c r="F1362" s="254"/>
      <c r="G1362" s="255"/>
      <c r="H1362" s="256"/>
    </row>
    <row r="1363" spans="1:8" ht="16.5" customHeight="1" x14ac:dyDescent="0.3">
      <c r="A1363" s="153"/>
      <c r="B1363" s="81"/>
      <c r="C1363" s="81" t="str">
        <f>IF(B1363&gt;0,VLOOKUP(B1363,Perkiraan!$A$6:$C$51,2,0),"-")</f>
        <v>-</v>
      </c>
      <c r="D1363" s="358" t="str">
        <f>IF(B1363&lt;&gt;"",C1363&amp;"-"&amp;COUNTIF($C$5:C1363,C1363),"")</f>
        <v/>
      </c>
      <c r="E1363" s="254"/>
      <c r="F1363" s="254"/>
      <c r="G1363" s="255"/>
      <c r="H1363" s="256"/>
    </row>
    <row r="1364" spans="1:8" ht="16.5" customHeight="1" x14ac:dyDescent="0.3">
      <c r="A1364" s="153"/>
      <c r="B1364" s="81"/>
      <c r="C1364" s="81" t="str">
        <f>IF(B1364&gt;0,VLOOKUP(B1364,Perkiraan!$A$6:$C$51,2,0),"-")</f>
        <v>-</v>
      </c>
      <c r="D1364" s="358" t="str">
        <f>IF(B1364&lt;&gt;"",C1364&amp;"-"&amp;COUNTIF($C$5:C1364,C1364),"")</f>
        <v/>
      </c>
      <c r="E1364" s="254"/>
      <c r="F1364" s="254"/>
      <c r="G1364" s="255"/>
      <c r="H1364" s="256"/>
    </row>
    <row r="1365" spans="1:8" ht="16.5" customHeight="1" x14ac:dyDescent="0.3">
      <c r="A1365" s="153"/>
      <c r="B1365" s="81"/>
      <c r="C1365" s="81" t="str">
        <f>IF(B1365&gt;0,VLOOKUP(B1365,Perkiraan!$A$6:$C$51,2,0),"-")</f>
        <v>-</v>
      </c>
      <c r="D1365" s="358" t="str">
        <f>IF(B1365&lt;&gt;"",C1365&amp;"-"&amp;COUNTIF($C$5:C1365,C1365),"")</f>
        <v/>
      </c>
      <c r="E1365" s="254"/>
      <c r="F1365" s="254"/>
      <c r="G1365" s="255"/>
      <c r="H1365" s="256"/>
    </row>
    <row r="1366" spans="1:8" ht="16.5" customHeight="1" x14ac:dyDescent="0.3">
      <c r="A1366" s="153"/>
      <c r="B1366" s="81"/>
      <c r="C1366" s="81" t="str">
        <f>IF(B1366&gt;0,VLOOKUP(B1366,Perkiraan!$A$6:$C$51,2,0),"-")</f>
        <v>-</v>
      </c>
      <c r="D1366" s="358" t="str">
        <f>IF(B1366&lt;&gt;"",C1366&amp;"-"&amp;COUNTIF($C$5:C1366,C1366),"")</f>
        <v/>
      </c>
      <c r="E1366" s="254"/>
      <c r="F1366" s="254"/>
      <c r="G1366" s="255"/>
      <c r="H1366" s="256"/>
    </row>
    <row r="1367" spans="1:8" ht="16.5" customHeight="1" x14ac:dyDescent="0.3">
      <c r="A1367" s="153"/>
      <c r="B1367" s="81"/>
      <c r="C1367" s="81" t="str">
        <f>IF(B1367&gt;0,VLOOKUP(B1367,Perkiraan!$A$6:$C$51,2,0),"-")</f>
        <v>-</v>
      </c>
      <c r="D1367" s="358" t="str">
        <f>IF(B1367&lt;&gt;"",C1367&amp;"-"&amp;COUNTIF($C$5:C1367,C1367),"")</f>
        <v/>
      </c>
      <c r="E1367" s="254"/>
      <c r="F1367" s="254"/>
      <c r="G1367" s="255"/>
      <c r="H1367" s="256"/>
    </row>
    <row r="1368" spans="1:8" ht="16.5" customHeight="1" x14ac:dyDescent="0.3">
      <c r="A1368" s="153"/>
      <c r="B1368" s="81"/>
      <c r="C1368" s="81" t="str">
        <f>IF(B1368&gt;0,VLOOKUP(B1368,Perkiraan!$A$6:$C$51,2,0),"-")</f>
        <v>-</v>
      </c>
      <c r="D1368" s="358" t="str">
        <f>IF(B1368&lt;&gt;"",C1368&amp;"-"&amp;COUNTIF($C$5:C1368,C1368),"")</f>
        <v/>
      </c>
      <c r="E1368" s="254"/>
      <c r="F1368" s="254"/>
      <c r="G1368" s="255"/>
      <c r="H1368" s="256"/>
    </row>
    <row r="1369" spans="1:8" ht="16.5" customHeight="1" x14ac:dyDescent="0.3">
      <c r="A1369" s="153"/>
      <c r="B1369" s="81"/>
      <c r="C1369" s="81" t="str">
        <f>IF(B1369&gt;0,VLOOKUP(B1369,Perkiraan!$A$6:$C$51,2,0),"-")</f>
        <v>-</v>
      </c>
      <c r="D1369" s="358" t="str">
        <f>IF(B1369&lt;&gt;"",C1369&amp;"-"&amp;COUNTIF($C$5:C1369,C1369),"")</f>
        <v/>
      </c>
      <c r="E1369" s="254"/>
      <c r="F1369" s="254"/>
      <c r="G1369" s="255"/>
      <c r="H1369" s="256"/>
    </row>
    <row r="1370" spans="1:8" ht="16.5" customHeight="1" x14ac:dyDescent="0.3">
      <c r="A1370" s="153"/>
      <c r="B1370" s="81"/>
      <c r="C1370" s="81" t="str">
        <f>IF(B1370&gt;0,VLOOKUP(B1370,Perkiraan!$A$6:$C$51,2,0),"-")</f>
        <v>-</v>
      </c>
      <c r="D1370" s="358" t="str">
        <f>IF(B1370&lt;&gt;"",C1370&amp;"-"&amp;COUNTIF($C$5:C1370,C1370),"")</f>
        <v/>
      </c>
      <c r="E1370" s="254"/>
      <c r="F1370" s="254"/>
      <c r="G1370" s="255"/>
      <c r="H1370" s="256"/>
    </row>
    <row r="1371" spans="1:8" ht="16.5" customHeight="1" x14ac:dyDescent="0.3">
      <c r="A1371" s="153"/>
      <c r="B1371" s="81"/>
      <c r="C1371" s="81" t="str">
        <f>IF(B1371&gt;0,VLOOKUP(B1371,Perkiraan!$A$6:$C$51,2,0),"-")</f>
        <v>-</v>
      </c>
      <c r="D1371" s="358" t="str">
        <f>IF(B1371&lt;&gt;"",C1371&amp;"-"&amp;COUNTIF($C$5:C1371,C1371),"")</f>
        <v/>
      </c>
      <c r="E1371" s="254"/>
      <c r="F1371" s="254"/>
      <c r="G1371" s="255"/>
      <c r="H1371" s="256"/>
    </row>
    <row r="1372" spans="1:8" ht="16.5" customHeight="1" x14ac:dyDescent="0.3">
      <c r="A1372" s="153"/>
      <c r="B1372" s="81"/>
      <c r="C1372" s="81" t="str">
        <f>IF(B1372&gt;0,VLOOKUP(B1372,Perkiraan!$A$6:$C$51,2,0),"-")</f>
        <v>-</v>
      </c>
      <c r="D1372" s="358" t="str">
        <f>IF(B1372&lt;&gt;"",C1372&amp;"-"&amp;COUNTIF($C$5:C1372,C1372),"")</f>
        <v/>
      </c>
      <c r="E1372" s="254"/>
      <c r="F1372" s="254"/>
      <c r="G1372" s="255"/>
      <c r="H1372" s="256"/>
    </row>
    <row r="1373" spans="1:8" ht="16.5" customHeight="1" x14ac:dyDescent="0.3">
      <c r="A1373" s="153"/>
      <c r="B1373" s="81"/>
      <c r="C1373" s="81" t="str">
        <f>IF(B1373&gt;0,VLOOKUP(B1373,Perkiraan!$A$6:$C$51,2,0),"-")</f>
        <v>-</v>
      </c>
      <c r="D1373" s="358" t="str">
        <f>IF(B1373&lt;&gt;"",C1373&amp;"-"&amp;COUNTIF($C$5:C1373,C1373),"")</f>
        <v/>
      </c>
      <c r="E1373" s="254"/>
      <c r="F1373" s="254"/>
      <c r="G1373" s="255"/>
      <c r="H1373" s="256"/>
    </row>
    <row r="1374" spans="1:8" ht="16.5" customHeight="1" x14ac:dyDescent="0.3">
      <c r="A1374" s="153"/>
      <c r="B1374" s="81"/>
      <c r="C1374" s="81" t="str">
        <f>IF(B1374&gt;0,VLOOKUP(B1374,Perkiraan!$A$6:$C$51,2,0),"-")</f>
        <v>-</v>
      </c>
      <c r="D1374" s="358" t="str">
        <f>IF(B1374&lt;&gt;"",C1374&amp;"-"&amp;COUNTIF($C$5:C1374,C1374),"")</f>
        <v/>
      </c>
      <c r="E1374" s="254"/>
      <c r="F1374" s="254"/>
      <c r="G1374" s="255"/>
      <c r="H1374" s="256"/>
    </row>
    <row r="1375" spans="1:8" ht="16.5" customHeight="1" x14ac:dyDescent="0.3">
      <c r="A1375" s="153"/>
      <c r="B1375" s="81"/>
      <c r="C1375" s="81" t="str">
        <f>IF(B1375&gt;0,VLOOKUP(B1375,Perkiraan!$A$6:$C$51,2,0),"-")</f>
        <v>-</v>
      </c>
      <c r="D1375" s="358" t="str">
        <f>IF(B1375&lt;&gt;"",C1375&amp;"-"&amp;COUNTIF($C$5:C1375,C1375),"")</f>
        <v/>
      </c>
      <c r="E1375" s="254"/>
      <c r="F1375" s="254"/>
      <c r="G1375" s="255"/>
      <c r="H1375" s="256"/>
    </row>
    <row r="1376" spans="1:8" ht="16.5" customHeight="1" x14ac:dyDescent="0.3">
      <c r="A1376" s="153"/>
      <c r="B1376" s="81"/>
      <c r="C1376" s="81" t="str">
        <f>IF(B1376&gt;0,VLOOKUP(B1376,Perkiraan!$A$6:$C$51,2,0),"-")</f>
        <v>-</v>
      </c>
      <c r="D1376" s="358" t="str">
        <f>IF(B1376&lt;&gt;"",C1376&amp;"-"&amp;COUNTIF($C$5:C1376,C1376),"")</f>
        <v/>
      </c>
      <c r="E1376" s="254"/>
      <c r="F1376" s="254"/>
      <c r="G1376" s="255"/>
      <c r="H1376" s="256"/>
    </row>
    <row r="1377" spans="1:8" ht="16.5" customHeight="1" x14ac:dyDescent="0.3">
      <c r="A1377" s="153"/>
      <c r="B1377" s="81"/>
      <c r="C1377" s="81" t="str">
        <f>IF(B1377&gt;0,VLOOKUP(B1377,Perkiraan!$A$6:$C$51,2,0),"-")</f>
        <v>-</v>
      </c>
      <c r="D1377" s="358" t="str">
        <f>IF(B1377&lt;&gt;"",C1377&amp;"-"&amp;COUNTIF($C$5:C1377,C1377),"")</f>
        <v/>
      </c>
      <c r="E1377" s="254"/>
      <c r="F1377" s="254"/>
      <c r="G1377" s="255"/>
      <c r="H1377" s="256"/>
    </row>
    <row r="1378" spans="1:8" ht="16.5" customHeight="1" x14ac:dyDescent="0.3">
      <c r="A1378" s="153"/>
      <c r="B1378" s="81"/>
      <c r="C1378" s="81" t="str">
        <f>IF(B1378&gt;0,VLOOKUP(B1378,Perkiraan!$A$6:$C$51,2,0),"-")</f>
        <v>-</v>
      </c>
      <c r="D1378" s="358" t="str">
        <f>IF(B1378&lt;&gt;"",C1378&amp;"-"&amp;COUNTIF($C$5:C1378,C1378),"")</f>
        <v/>
      </c>
      <c r="E1378" s="254"/>
      <c r="F1378" s="254"/>
      <c r="G1378" s="255"/>
      <c r="H1378" s="256"/>
    </row>
    <row r="1379" spans="1:8" ht="16.5" customHeight="1" x14ac:dyDescent="0.3">
      <c r="A1379" s="153"/>
      <c r="B1379" s="81"/>
      <c r="C1379" s="81" t="str">
        <f>IF(B1379&gt;0,VLOOKUP(B1379,Perkiraan!$A$6:$C$51,2,0),"-")</f>
        <v>-</v>
      </c>
      <c r="D1379" s="358" t="str">
        <f>IF(B1379&lt;&gt;"",C1379&amp;"-"&amp;COUNTIF($C$5:C1379,C1379),"")</f>
        <v/>
      </c>
      <c r="E1379" s="254"/>
      <c r="F1379" s="254"/>
      <c r="G1379" s="255"/>
      <c r="H1379" s="256"/>
    </row>
    <row r="1380" spans="1:8" ht="16.5" customHeight="1" x14ac:dyDescent="0.3">
      <c r="A1380" s="153"/>
      <c r="B1380" s="81"/>
      <c r="C1380" s="81" t="str">
        <f>IF(B1380&gt;0,VLOOKUP(B1380,Perkiraan!$A$6:$C$51,2,0),"-")</f>
        <v>-</v>
      </c>
      <c r="D1380" s="358" t="str">
        <f>IF(B1380&lt;&gt;"",C1380&amp;"-"&amp;COUNTIF($C$5:C1380,C1380),"")</f>
        <v/>
      </c>
      <c r="E1380" s="254"/>
      <c r="F1380" s="254"/>
      <c r="G1380" s="255"/>
      <c r="H1380" s="256"/>
    </row>
    <row r="1381" spans="1:8" ht="16.5" customHeight="1" x14ac:dyDescent="0.3">
      <c r="A1381" s="153"/>
      <c r="B1381" s="81"/>
      <c r="C1381" s="81" t="str">
        <f>IF(B1381&gt;0,VLOOKUP(B1381,Perkiraan!$A$6:$C$51,2,0),"-")</f>
        <v>-</v>
      </c>
      <c r="D1381" s="358" t="str">
        <f>IF(B1381&lt;&gt;"",C1381&amp;"-"&amp;COUNTIF($C$5:C1381,C1381),"")</f>
        <v/>
      </c>
      <c r="E1381" s="254"/>
      <c r="F1381" s="254"/>
      <c r="G1381" s="255"/>
      <c r="H1381" s="256"/>
    </row>
    <row r="1382" spans="1:8" ht="16.5" customHeight="1" x14ac:dyDescent="0.3">
      <c r="A1382" s="153"/>
      <c r="B1382" s="81"/>
      <c r="C1382" s="81" t="str">
        <f>IF(B1382&gt;0,VLOOKUP(B1382,Perkiraan!$A$6:$C$51,2,0),"-")</f>
        <v>-</v>
      </c>
      <c r="D1382" s="358" t="str">
        <f>IF(B1382&lt;&gt;"",C1382&amp;"-"&amp;COUNTIF($C$5:C1382,C1382),"")</f>
        <v/>
      </c>
      <c r="E1382" s="254"/>
      <c r="F1382" s="254"/>
      <c r="G1382" s="255"/>
      <c r="H1382" s="256"/>
    </row>
    <row r="1383" spans="1:8" ht="16.5" customHeight="1" x14ac:dyDescent="0.3">
      <c r="A1383" s="153"/>
      <c r="B1383" s="81"/>
      <c r="C1383" s="81" t="str">
        <f>IF(B1383&gt;0,VLOOKUP(B1383,Perkiraan!$A$6:$C$51,2,0),"-")</f>
        <v>-</v>
      </c>
      <c r="D1383" s="358" t="str">
        <f>IF(B1383&lt;&gt;"",C1383&amp;"-"&amp;COUNTIF($C$5:C1383,C1383),"")</f>
        <v/>
      </c>
      <c r="E1383" s="254"/>
      <c r="F1383" s="254"/>
      <c r="G1383" s="255"/>
      <c r="H1383" s="256"/>
    </row>
    <row r="1384" spans="1:8" ht="16.5" customHeight="1" x14ac:dyDescent="0.3">
      <c r="A1384" s="153"/>
      <c r="B1384" s="182"/>
      <c r="C1384" s="81" t="str">
        <f>IF(B1384&gt;0,VLOOKUP(B1384,Perkiraan!$A$6:$C$51,2,0),"-")</f>
        <v>-</v>
      </c>
      <c r="D1384" s="358" t="str">
        <f>IF(B1384&lt;&gt;"",C1384&amp;"-"&amp;COUNTIF($C$5:C1384,C1384),"")</f>
        <v/>
      </c>
      <c r="E1384" s="175"/>
      <c r="F1384" s="175"/>
      <c r="G1384" s="176"/>
      <c r="H1384" s="177"/>
    </row>
    <row r="1385" spans="1:8" ht="16.5" customHeight="1" x14ac:dyDescent="0.3">
      <c r="A1385" s="153"/>
      <c r="B1385" s="182"/>
      <c r="C1385" s="81" t="str">
        <f>IF(B1385&gt;0,VLOOKUP(B1385,Perkiraan!$A$6:$C$51,2,0),"-")</f>
        <v>-</v>
      </c>
      <c r="D1385" s="358" t="str">
        <f>IF(B1385&lt;&gt;"",C1385&amp;"-"&amp;COUNTIF($C$5:C1385,C1385),"")</f>
        <v/>
      </c>
      <c r="E1385" s="178"/>
      <c r="F1385" s="178"/>
      <c r="G1385" s="116"/>
      <c r="H1385" s="177"/>
    </row>
    <row r="1386" spans="1:8" ht="16.5" customHeight="1" x14ac:dyDescent="0.3">
      <c r="A1386" s="153"/>
      <c r="B1386" s="182"/>
      <c r="C1386" s="81" t="str">
        <f>IF(B1386&gt;0,VLOOKUP(B1386,Perkiraan!$A$6:$C$51,2,0),"-")</f>
        <v>-</v>
      </c>
      <c r="D1386" s="358" t="str">
        <f>IF(B1386&lt;&gt;"",C1386&amp;"-"&amp;COUNTIF($C$5:C1386,C1386),"")</f>
        <v/>
      </c>
      <c r="E1386" s="179"/>
      <c r="F1386" s="179"/>
      <c r="G1386" s="176"/>
      <c r="H1386" s="177"/>
    </row>
    <row r="1387" spans="1:8" ht="16.5" customHeight="1" x14ac:dyDescent="0.3">
      <c r="A1387" s="153"/>
      <c r="B1387" s="182"/>
      <c r="C1387" s="81" t="str">
        <f>IF(B1387&gt;0,VLOOKUP(B1387,Perkiraan!$A$6:$C$51,2,0),"-")</f>
        <v>-</v>
      </c>
      <c r="D1387" s="358" t="str">
        <f>IF(B1387&lt;&gt;"",C1387&amp;"-"&amp;COUNTIF($C$5:C1387,C1387),"")</f>
        <v/>
      </c>
      <c r="E1387" s="179"/>
      <c r="F1387" s="179"/>
      <c r="G1387" s="116"/>
      <c r="H1387" s="177"/>
    </row>
    <row r="1388" spans="1:8" ht="16.5" customHeight="1" x14ac:dyDescent="0.3">
      <c r="A1388" s="153"/>
      <c r="B1388" s="182"/>
      <c r="C1388" s="81" t="str">
        <f>IF(B1388&gt;0,VLOOKUP(B1388,Perkiraan!$A$6:$C$51,2,0),"-")</f>
        <v>-</v>
      </c>
      <c r="D1388" s="358" t="str">
        <f>IF(B1388&lt;&gt;"",C1388&amp;"-"&amp;COUNTIF($C$5:C1388,C1388),"")</f>
        <v/>
      </c>
      <c r="E1388" s="179"/>
      <c r="F1388" s="179"/>
      <c r="G1388" s="176"/>
      <c r="H1388" s="176"/>
    </row>
    <row r="1389" spans="1:8" ht="16.5" customHeight="1" x14ac:dyDescent="0.3">
      <c r="A1389" s="153"/>
      <c r="B1389" s="182"/>
      <c r="C1389" s="81" t="str">
        <f>IF(B1389&gt;0,VLOOKUP(B1389,Perkiraan!$A$6:$C$51,2,0),"-")</f>
        <v>-</v>
      </c>
      <c r="D1389" s="358" t="str">
        <f>IF(B1389&lt;&gt;"",C1389&amp;"-"&amp;COUNTIF($C$5:C1389,C1389),"")</f>
        <v/>
      </c>
      <c r="E1389" s="179"/>
      <c r="F1389" s="179"/>
      <c r="G1389" s="116"/>
      <c r="H1389" s="116"/>
    </row>
    <row r="1390" spans="1:8" ht="16.5" customHeight="1" x14ac:dyDescent="0.3">
      <c r="A1390" s="153"/>
      <c r="B1390" s="182"/>
      <c r="C1390" s="81" t="str">
        <f>IF(B1390&gt;0,VLOOKUP(B1390,Perkiraan!$A$6:$C$51,2,0),"-")</f>
        <v>-</v>
      </c>
      <c r="D1390" s="358" t="str">
        <f>IF(B1390&lt;&gt;"",C1390&amp;"-"&amp;COUNTIF($C$5:C1390,C1390),"")</f>
        <v/>
      </c>
      <c r="E1390" s="179"/>
      <c r="F1390" s="179"/>
      <c r="G1390" s="176"/>
      <c r="H1390" s="176"/>
    </row>
    <row r="1391" spans="1:8" ht="16.5" customHeight="1" x14ac:dyDescent="0.3">
      <c r="A1391" s="153"/>
      <c r="B1391" s="182"/>
      <c r="C1391" s="81" t="str">
        <f>IF(B1391&gt;0,VLOOKUP(B1391,Perkiraan!$A$6:$C$51,2,0),"-")</f>
        <v>-</v>
      </c>
      <c r="D1391" s="358" t="str">
        <f>IF(B1391&lt;&gt;"",C1391&amp;"-"&amp;COUNTIF($C$5:C1391,C1391),"")</f>
        <v/>
      </c>
      <c r="E1391" s="179"/>
      <c r="F1391" s="179"/>
      <c r="G1391" s="116"/>
      <c r="H1391" s="116"/>
    </row>
    <row r="1392" spans="1:8" ht="16.5" customHeight="1" x14ac:dyDescent="0.3">
      <c r="A1392" s="153"/>
      <c r="B1392" s="183"/>
      <c r="C1392" s="81" t="str">
        <f>IF(B1392&gt;0,VLOOKUP(B1392,Perkiraan!$A$6:$C$51,2,0),"-")</f>
        <v>-</v>
      </c>
      <c r="D1392" s="358" t="str">
        <f>IF(B1392&lt;&gt;"",C1392&amp;"-"&amp;COUNTIF($C$5:C1392,C1392),"")</f>
        <v/>
      </c>
      <c r="E1392" s="180"/>
      <c r="F1392" s="180"/>
      <c r="G1392" s="176"/>
      <c r="H1392" s="177"/>
    </row>
    <row r="1393" spans="1:8" ht="16.5" customHeight="1" x14ac:dyDescent="0.3">
      <c r="A1393" s="153"/>
      <c r="B1393" s="182"/>
      <c r="C1393" s="81" t="str">
        <f>IF(B1393&gt;0,VLOOKUP(B1393,Perkiraan!$A$6:$C$51,2,0),"-")</f>
        <v>-</v>
      </c>
      <c r="D1393" s="358" t="str">
        <f>IF(B1393&lt;&gt;"",C1393&amp;"-"&amp;COUNTIF($C$5:C1393,C1393),"")</f>
        <v/>
      </c>
      <c r="E1393" s="133"/>
      <c r="F1393" s="133"/>
      <c r="G1393" s="116"/>
      <c r="H1393" s="177"/>
    </row>
    <row r="1394" spans="1:8" ht="16.5" customHeight="1" x14ac:dyDescent="0.3">
      <c r="A1394" s="153"/>
      <c r="B1394" s="182"/>
      <c r="C1394" s="81" t="str">
        <f>IF(B1394&gt;0,VLOOKUP(B1394,Perkiraan!$A$6:$C$51,2,0),"-")</f>
        <v>-</v>
      </c>
      <c r="D1394" s="358" t="str">
        <f>IF(B1394&lt;&gt;"",C1394&amp;"-"&amp;COUNTIF($C$5:C1394,C1394),"")</f>
        <v/>
      </c>
      <c r="E1394" s="133"/>
      <c r="F1394" s="133"/>
      <c r="G1394" s="176"/>
      <c r="H1394" s="177"/>
    </row>
    <row r="1395" spans="1:8" ht="16.5" customHeight="1" x14ac:dyDescent="0.3">
      <c r="A1395" s="153"/>
      <c r="B1395" s="182"/>
      <c r="C1395" s="81" t="str">
        <f>IF(B1395&gt;0,VLOOKUP(B1395,Perkiraan!$A$6:$C$51,2,0),"-")</f>
        <v>-</v>
      </c>
      <c r="D1395" s="358" t="str">
        <f>IF(B1395&lt;&gt;"",C1395&amp;"-"&amp;COUNTIF($C$5:C1395,C1395),"")</f>
        <v/>
      </c>
      <c r="E1395" s="134"/>
      <c r="F1395" s="134"/>
      <c r="G1395" s="116"/>
      <c r="H1395" s="177"/>
    </row>
    <row r="1396" spans="1:8" ht="16.5" customHeight="1" x14ac:dyDescent="0.3">
      <c r="A1396" s="153"/>
      <c r="B1396" s="182"/>
      <c r="C1396" s="81" t="str">
        <f>IF(B1396&gt;0,VLOOKUP(B1396,Perkiraan!$A$6:$C$51,2,0),"-")</f>
        <v>-</v>
      </c>
      <c r="D1396" s="358" t="str">
        <f>IF(B1396&lt;&gt;"",C1396&amp;"-"&amp;COUNTIF($C$5:C1396,C1396),"")</f>
        <v/>
      </c>
      <c r="E1396" s="134"/>
      <c r="F1396" s="134"/>
      <c r="G1396" s="176"/>
      <c r="H1396" s="177"/>
    </row>
    <row r="1397" spans="1:8" ht="16.5" customHeight="1" x14ac:dyDescent="0.3">
      <c r="A1397" s="153"/>
      <c r="B1397" s="182"/>
      <c r="C1397" s="81" t="str">
        <f>IF(B1397&gt;0,VLOOKUP(B1397,Perkiraan!$A$6:$C$51,2,0),"-")</f>
        <v>-</v>
      </c>
      <c r="D1397" s="358" t="str">
        <f>IF(B1397&lt;&gt;"",C1397&amp;"-"&amp;COUNTIF($C$5:C1397,C1397),"")</f>
        <v/>
      </c>
      <c r="E1397" s="134"/>
      <c r="F1397" s="134"/>
      <c r="G1397" s="116"/>
      <c r="H1397" s="177"/>
    </row>
    <row r="1398" spans="1:8" ht="16.5" customHeight="1" x14ac:dyDescent="0.3">
      <c r="A1398" s="153"/>
      <c r="B1398" s="182"/>
      <c r="C1398" s="81" t="str">
        <f>IF(B1398&gt;0,VLOOKUP(B1398,Perkiraan!$A$6:$C$51,2,0),"-")</f>
        <v>-</v>
      </c>
      <c r="D1398" s="358" t="str">
        <f>IF(B1398&lt;&gt;"",C1398&amp;"-"&amp;COUNTIF($C$5:C1398,C1398),"")</f>
        <v/>
      </c>
      <c r="E1398" s="134"/>
      <c r="F1398" s="134"/>
      <c r="G1398" s="176"/>
      <c r="H1398" s="177"/>
    </row>
    <row r="1399" spans="1:8" ht="16.5" customHeight="1" x14ac:dyDescent="0.3">
      <c r="A1399" s="153"/>
      <c r="B1399" s="182"/>
      <c r="C1399" s="81" t="str">
        <f>IF(B1399&gt;0,VLOOKUP(B1399,Perkiraan!$A$6:$C$51,2,0),"-")</f>
        <v>-</v>
      </c>
      <c r="D1399" s="358" t="str">
        <f>IF(B1399&lt;&gt;"",C1399&amp;"-"&amp;COUNTIF($C$5:C1399,C1399),"")</f>
        <v/>
      </c>
      <c r="E1399" s="134"/>
      <c r="F1399" s="134"/>
      <c r="G1399" s="116"/>
      <c r="H1399" s="177"/>
    </row>
    <row r="1400" spans="1:8" ht="16.5" customHeight="1" x14ac:dyDescent="0.3">
      <c r="A1400" s="153"/>
      <c r="B1400" s="183"/>
      <c r="C1400" s="81" t="str">
        <f>IF(B1400&gt;0,VLOOKUP(B1400,Perkiraan!$A$6:$C$51,2,0),"-")</f>
        <v>-</v>
      </c>
      <c r="D1400" s="358" t="str">
        <f>IF(B1400&lt;&gt;"",C1400&amp;"-"&amp;COUNTIF($C$5:C1400,C1400),"")</f>
        <v/>
      </c>
      <c r="E1400" s="134"/>
      <c r="F1400" s="134"/>
      <c r="G1400" s="176"/>
      <c r="H1400" s="177"/>
    </row>
    <row r="1401" spans="1:8" ht="16.5" customHeight="1" x14ac:dyDescent="0.3">
      <c r="A1401" s="153"/>
      <c r="B1401" s="183"/>
      <c r="C1401" s="81" t="str">
        <f>IF(B1401&gt;0,VLOOKUP(B1401,Perkiraan!$A$6:$C$51,2,0),"-")</f>
        <v>-</v>
      </c>
      <c r="D1401" s="358" t="str">
        <f>IF(B1401&lt;&gt;"",C1401&amp;"-"&amp;COUNTIF($C$5:C1401,C1401),"")</f>
        <v/>
      </c>
      <c r="E1401" s="181"/>
      <c r="F1401" s="181"/>
      <c r="G1401" s="176"/>
      <c r="H1401" s="177"/>
    </row>
    <row r="1402" spans="1:8" ht="16.5" customHeight="1" x14ac:dyDescent="0.3">
      <c r="A1402" s="153"/>
      <c r="B1402" s="258"/>
      <c r="C1402" s="81" t="str">
        <f>IF(B1402&gt;0,VLOOKUP(B1402,Perkiraan!$A$6:$C$51,2,0),"-")</f>
        <v>-</v>
      </c>
      <c r="D1402" s="358" t="str">
        <f>IF(B1402&lt;&gt;"",C1402&amp;"-"&amp;COUNTIF($C$5:C1402,C1402),"")</f>
        <v/>
      </c>
      <c r="E1402" s="134"/>
      <c r="F1402" s="134"/>
      <c r="G1402" s="176"/>
      <c r="H1402" s="177"/>
    </row>
    <row r="1403" spans="1:8" ht="16.5" customHeight="1" x14ac:dyDescent="0.3">
      <c r="A1403" s="153"/>
      <c r="B1403" s="183"/>
      <c r="C1403" s="81" t="str">
        <f>IF(B1403&gt;0,VLOOKUP(B1403,Perkiraan!$A$6:$C$51,2,0),"-")</f>
        <v>-</v>
      </c>
      <c r="D1403" s="358" t="str">
        <f>IF(B1403&lt;&gt;"",C1403&amp;"-"&amp;COUNTIF($C$5:C1403,C1403),"")</f>
        <v/>
      </c>
      <c r="E1403" s="134"/>
      <c r="F1403" s="134"/>
      <c r="G1403" s="176"/>
      <c r="H1403" s="177"/>
    </row>
    <row r="1404" spans="1:8" ht="16.5" customHeight="1" x14ac:dyDescent="0.3">
      <c r="A1404" s="153"/>
      <c r="B1404" s="258"/>
      <c r="C1404" s="81" t="str">
        <f>IF(B1404&gt;0,VLOOKUP(B1404,Perkiraan!$A$6:$C$51,2,0),"-")</f>
        <v>-</v>
      </c>
      <c r="D1404" s="358" t="str">
        <f>IF(B1404&lt;&gt;"",C1404&amp;"-"&amp;COUNTIF($C$5:C1404,C1404),"")</f>
        <v/>
      </c>
      <c r="E1404" s="134"/>
      <c r="F1404" s="134"/>
      <c r="G1404" s="176"/>
      <c r="H1404" s="177"/>
    </row>
    <row r="1405" spans="1:8" ht="16.5" customHeight="1" x14ac:dyDescent="0.3">
      <c r="A1405" s="153"/>
      <c r="B1405" s="183"/>
      <c r="C1405" s="81" t="str">
        <f>IF(B1405&gt;0,VLOOKUP(B1405,Perkiraan!$A$6:$C$51,2,0),"-")</f>
        <v>-</v>
      </c>
      <c r="D1405" s="358" t="str">
        <f>IF(B1405&lt;&gt;"",C1405&amp;"-"&amp;COUNTIF($C$5:C1405,C1405),"")</f>
        <v/>
      </c>
      <c r="E1405" s="134"/>
      <c r="F1405" s="134"/>
      <c r="G1405" s="176"/>
      <c r="H1405" s="177"/>
    </row>
    <row r="1406" spans="1:8" ht="16.5" customHeight="1" x14ac:dyDescent="0.3">
      <c r="A1406" s="153"/>
      <c r="B1406" s="258"/>
      <c r="C1406" s="81" t="str">
        <f>IF(B1406&gt;0,VLOOKUP(B1406,Perkiraan!$A$6:$C$51,2,0),"-")</f>
        <v>-</v>
      </c>
      <c r="D1406" s="358" t="str">
        <f>IF(B1406&lt;&gt;"",C1406&amp;"-"&amp;COUNTIF($C$5:C1406,C1406),"")</f>
        <v/>
      </c>
      <c r="E1406" s="134"/>
      <c r="F1406" s="134"/>
      <c r="G1406" s="176"/>
      <c r="H1406" s="177"/>
    </row>
    <row r="1407" spans="1:8" ht="16.5" customHeight="1" thickBot="1" x14ac:dyDescent="0.35">
      <c r="A1407" s="344"/>
      <c r="B1407" s="345"/>
      <c r="C1407" s="346" t="str">
        <f>IF(B1407&gt;0,VLOOKUP(B1407,Perkiraan!$A$6:$C$51,2,0),"-")</f>
        <v>-</v>
      </c>
      <c r="D1407" s="347" t="str">
        <f>IF(B1407&lt;&gt;"",C1407&amp;"-"&amp;COUNTIF($C$5:C1407,C1407),"")</f>
        <v/>
      </c>
      <c r="E1407" s="348"/>
      <c r="F1407" s="348"/>
      <c r="G1407" s="349"/>
      <c r="H1407" s="350"/>
    </row>
    <row r="1408" spans="1:8" ht="16.5" customHeight="1" thickTop="1" x14ac:dyDescent="0.3">
      <c r="A1408" s="267"/>
      <c r="B1408" s="268"/>
      <c r="C1408" s="76" t="str">
        <f>IF(B1408&gt;0,VLOOKUP(B1408,Perkiraan!$A$53:$C$65,2,0),"-")</f>
        <v>-</v>
      </c>
      <c r="D1408" s="341" t="str">
        <f>IF(B1408&lt;&gt;"",C1408&amp;"-"&amp;COUNTIF($C$5:C1408,C1408),"")</f>
        <v/>
      </c>
      <c r="E1408" s="269" t="s">
        <v>162</v>
      </c>
      <c r="F1408" s="270"/>
      <c r="G1408" s="271"/>
      <c r="H1408" s="272"/>
    </row>
    <row r="1409" spans="1:8" ht="16.5" customHeight="1" x14ac:dyDescent="0.3">
      <c r="A1409" s="153"/>
      <c r="B1409" s="183"/>
      <c r="C1409" s="78" t="str">
        <f>IF(B1409&gt;0,VLOOKUP(B1409,Perkiraan!$A$53:$C$65,2,0),"-")</f>
        <v>-</v>
      </c>
      <c r="D1409" s="358" t="str">
        <f>IF(B1409&lt;&gt;"",C1409&amp;"-"&amp;COUNTIF($C$5:C1409,C1409),"")</f>
        <v/>
      </c>
      <c r="E1409" s="134"/>
      <c r="F1409" s="134"/>
      <c r="G1409" s="176"/>
      <c r="H1409" s="177"/>
    </row>
    <row r="1410" spans="1:8" ht="16.5" customHeight="1" x14ac:dyDescent="0.3">
      <c r="A1410" s="153"/>
      <c r="B1410" s="183"/>
      <c r="C1410" s="78" t="str">
        <f>IF(B1410&gt;0,VLOOKUP(B1410,Perkiraan!$A$53:$C$65,2,0),"-")</f>
        <v>-</v>
      </c>
      <c r="D1410" s="358" t="str">
        <f>IF(B1410&lt;&gt;"",C1410&amp;"-"&amp;COUNTIF($C$5:C1410,C1410),"")</f>
        <v/>
      </c>
      <c r="E1410" s="134"/>
      <c r="F1410" s="134"/>
      <c r="G1410" s="176"/>
      <c r="H1410" s="177"/>
    </row>
    <row r="1411" spans="1:8" ht="16.5" customHeight="1" x14ac:dyDescent="0.3">
      <c r="A1411" s="153"/>
      <c r="B1411" s="183"/>
      <c r="C1411" s="78" t="str">
        <f>IF(B1411&gt;0,VLOOKUP(B1411,Perkiraan!$A$53:$C$65,2,0),"-")</f>
        <v>-</v>
      </c>
      <c r="D1411" s="358" t="str">
        <f>IF(B1411&lt;&gt;"",C1411&amp;"-"&amp;COUNTIF($C$5:C1411,C1411),"")</f>
        <v/>
      </c>
      <c r="E1411" s="181"/>
      <c r="F1411" s="181"/>
      <c r="G1411" s="176"/>
      <c r="H1411" s="177"/>
    </row>
    <row r="1412" spans="1:8" ht="16.5" customHeight="1" x14ac:dyDescent="0.3">
      <c r="A1412" s="153"/>
      <c r="B1412" s="183"/>
      <c r="C1412" s="78" t="str">
        <f>IF(B1412&gt;0,VLOOKUP(B1412,Perkiraan!$A$53:$C$65,2,0),"-")</f>
        <v>-</v>
      </c>
      <c r="D1412" s="358" t="str">
        <f>IF(B1412&lt;&gt;"",C1412&amp;"-"&amp;COUNTIF($C$5:C1412,C1412),"")</f>
        <v/>
      </c>
      <c r="E1412" s="134"/>
      <c r="F1412" s="134"/>
      <c r="G1412" s="176"/>
      <c r="H1412" s="177"/>
    </row>
    <row r="1413" spans="1:8" ht="16.5" customHeight="1" thickBot="1" x14ac:dyDescent="0.3">
      <c r="A1413" s="344"/>
      <c r="B1413" s="346"/>
      <c r="C1413" s="76" t="str">
        <f>IF(B1413&gt;0,VLOOKUP(B1413,Perkiraan!$A$53:$C$65,2,0),"-")</f>
        <v>-</v>
      </c>
      <c r="D1413" s="351" t="str">
        <f>IF(B1413&lt;&gt;"",C1413&amp;"-"&amp;COUNTIF($C$5:C1413,C1413),"")</f>
        <v/>
      </c>
      <c r="E1413" s="348"/>
      <c r="F1413" s="348"/>
      <c r="G1413" s="352"/>
      <c r="H1413" s="353"/>
    </row>
    <row r="1414" spans="1:8" ht="16.5" customHeight="1" thickTop="1" x14ac:dyDescent="0.25">
      <c r="A1414" s="388" t="s">
        <v>1</v>
      </c>
      <c r="B1414" s="389"/>
      <c r="C1414" s="389"/>
      <c r="D1414" s="389"/>
      <c r="E1414" s="390"/>
      <c r="F1414" s="208"/>
      <c r="G1414" s="117">
        <f>SUM(G1293:G1413)</f>
        <v>0</v>
      </c>
      <c r="H1414" s="117">
        <f>SUM(H1293:H1413)</f>
        <v>0</v>
      </c>
    </row>
    <row r="1415" spans="1:8" ht="16.5" customHeight="1" x14ac:dyDescent="0.25">
      <c r="A1415" s="391" t="s">
        <v>2</v>
      </c>
      <c r="B1415" s="392"/>
      <c r="C1415" s="392"/>
      <c r="D1415" s="392"/>
      <c r="E1415" s="393"/>
      <c r="F1415" s="145"/>
      <c r="G1415" s="118">
        <f>IF(G1414-H1414&lt;0,H1414-G1414,0)</f>
        <v>0</v>
      </c>
      <c r="H1415" s="119">
        <f>IF((G1414-H1414)&gt;0,G1414-H1414,0)</f>
        <v>0</v>
      </c>
    </row>
    <row r="1416" spans="1:8" ht="16.5" customHeight="1" thickBot="1" x14ac:dyDescent="0.3">
      <c r="A1416" s="384" t="s">
        <v>3</v>
      </c>
      <c r="B1416" s="385"/>
      <c r="C1416" s="385"/>
      <c r="D1416" s="385"/>
      <c r="E1416" s="386"/>
      <c r="F1416" s="209"/>
      <c r="G1416" s="120">
        <f>SUM(G1414:G1415)</f>
        <v>0</v>
      </c>
      <c r="H1416" s="121">
        <f>SUM(H1414:H1415)</f>
        <v>0</v>
      </c>
    </row>
    <row r="1417" spans="1:8" ht="16.5" customHeight="1" thickTop="1" x14ac:dyDescent="0.25">
      <c r="A1417" s="91"/>
      <c r="B1417" s="91"/>
      <c r="C1417" s="91"/>
      <c r="D1417" s="91"/>
      <c r="E1417" s="2"/>
      <c r="F1417" s="2"/>
      <c r="G1417" s="25"/>
      <c r="H1417" s="157"/>
    </row>
    <row r="1418" spans="1:8" ht="16.5" customHeight="1" x14ac:dyDescent="0.25">
      <c r="A1418" s="158" t="s">
        <v>77</v>
      </c>
      <c r="B1418" s="91"/>
      <c r="C1418" s="91"/>
      <c r="D1418" s="91"/>
      <c r="E1418" s="2"/>
      <c r="F1418" s="2"/>
      <c r="G1418" s="25"/>
      <c r="H1418" s="157"/>
    </row>
    <row r="1419" spans="1:8" ht="16.5" customHeight="1" x14ac:dyDescent="0.25">
      <c r="A1419" s="91">
        <v>1</v>
      </c>
      <c r="B1419" s="29" t="s">
        <v>74</v>
      </c>
      <c r="C1419" s="91"/>
      <c r="D1419" s="91"/>
      <c r="E1419" s="2"/>
      <c r="F1419" s="2"/>
      <c r="G1419" s="159">
        <f>IF(H1415&gt;0,H1415,-G1415)</f>
        <v>0</v>
      </c>
      <c r="H1419" s="157"/>
    </row>
    <row r="1420" spans="1:8" ht="16.5" customHeight="1" x14ac:dyDescent="0.25">
      <c r="A1420" s="91">
        <v>2</v>
      </c>
      <c r="B1420" s="29" t="s">
        <v>75</v>
      </c>
      <c r="C1420" s="91"/>
      <c r="D1420" s="91"/>
      <c r="E1420" s="2"/>
      <c r="F1420" s="2"/>
      <c r="G1420" s="160">
        <f>Bank!H430</f>
        <v>0</v>
      </c>
      <c r="H1420" s="157"/>
    </row>
    <row r="1421" spans="1:8" ht="16.5" customHeight="1" x14ac:dyDescent="0.25">
      <c r="A1421" s="91"/>
      <c r="B1421" s="158" t="s">
        <v>76</v>
      </c>
      <c r="C1421" s="92"/>
      <c r="D1421" s="92"/>
      <c r="E1421" s="2"/>
      <c r="F1421" s="2"/>
      <c r="G1421" s="161">
        <f>SUM(G1419:G1420)</f>
        <v>0</v>
      </c>
      <c r="H1421" s="157"/>
    </row>
    <row r="1422" spans="1:8" ht="16.5" customHeight="1" x14ac:dyDescent="0.25">
      <c r="A1422" s="91"/>
      <c r="B1422" s="91"/>
      <c r="C1422" s="91"/>
      <c r="D1422" s="91"/>
      <c r="E1422" s="2"/>
      <c r="F1422" s="2"/>
      <c r="G1422" s="25"/>
      <c r="H1422" s="157"/>
    </row>
    <row r="1423" spans="1:8" ht="16.5" customHeight="1" x14ac:dyDescent="0.25">
      <c r="A1423" s="91"/>
      <c r="B1423" s="25"/>
      <c r="C1423" s="25"/>
      <c r="D1423" s="25"/>
      <c r="E1423" s="25"/>
      <c r="F1423" s="25"/>
      <c r="G1423" s="129" t="str">
        <f>CONCATENATE(Data!D8,Data!G13,Data!G10,Data!D3)</f>
        <v>Semarang, 31 Oktober 2025</v>
      </c>
      <c r="H1423" s="128"/>
    </row>
    <row r="1424" spans="1:8" ht="16.5" customHeight="1" x14ac:dyDescent="0.25">
      <c r="A1424" s="91"/>
      <c r="B1424" s="29" t="str">
        <f>B1281</f>
        <v>Mengetahui :</v>
      </c>
      <c r="C1424" s="91"/>
      <c r="D1424" s="91"/>
      <c r="E1424" s="122"/>
      <c r="F1424" s="122"/>
      <c r="G1424" s="29"/>
      <c r="H1424" s="157"/>
    </row>
    <row r="1425" spans="1:8" ht="16.5" customHeight="1" x14ac:dyDescent="0.25">
      <c r="A1425" s="91"/>
      <c r="B1425" s="29" t="str">
        <f>B1282</f>
        <v>Pemimpin Komunitas</v>
      </c>
      <c r="C1425" s="2"/>
      <c r="D1425" s="2"/>
      <c r="E1425" s="123"/>
      <c r="F1425" s="123"/>
      <c r="G1425" s="29" t="str">
        <f>G1282</f>
        <v>Bendahara Komunitas</v>
      </c>
      <c r="H1425" s="2"/>
    </row>
    <row r="1426" spans="1:8" ht="16.5" customHeight="1" x14ac:dyDescent="0.25">
      <c r="A1426" s="91"/>
      <c r="B1426" s="29"/>
      <c r="C1426" s="2"/>
      <c r="D1426" s="2"/>
      <c r="E1426" s="124"/>
      <c r="F1426" s="124"/>
      <c r="G1426" s="162"/>
      <c r="H1426" s="124"/>
    </row>
    <row r="1427" spans="1:8" ht="16.5" customHeight="1" x14ac:dyDescent="0.25">
      <c r="A1427" s="91"/>
      <c r="B1427" s="29"/>
      <c r="C1427" s="124"/>
      <c r="D1427" s="124"/>
      <c r="E1427" s="124"/>
      <c r="F1427" s="124"/>
      <c r="G1427" s="167"/>
      <c r="H1427" s="125"/>
    </row>
    <row r="1428" spans="1:8" ht="16.5" customHeight="1" x14ac:dyDescent="0.25">
      <c r="A1428" s="91"/>
      <c r="B1428" s="29"/>
      <c r="C1428" s="25"/>
      <c r="D1428" s="25"/>
      <c r="E1428" s="126"/>
      <c r="F1428" s="126"/>
      <c r="G1428" s="163"/>
      <c r="H1428" s="157"/>
    </row>
    <row r="1429" spans="1:8" ht="16.5" customHeight="1" x14ac:dyDescent="0.25">
      <c r="A1429" s="91"/>
      <c r="B1429" s="29">
        <f>B1286</f>
        <v>0</v>
      </c>
      <c r="C1429" s="25"/>
      <c r="D1429" s="25"/>
      <c r="E1429" s="2"/>
      <c r="F1429" s="2"/>
      <c r="G1429" s="29">
        <f>G1286</f>
        <v>0</v>
      </c>
      <c r="H1429" s="2"/>
    </row>
    <row r="1430" spans="1:8" ht="16.5" customHeight="1" x14ac:dyDescent="0.25">
      <c r="A1430" s="91"/>
      <c r="B1430" s="91"/>
      <c r="C1430" s="2"/>
      <c r="D1430" s="2"/>
      <c r="E1430" s="2"/>
      <c r="F1430" s="2"/>
      <c r="G1430" s="2"/>
      <c r="H1430" s="65"/>
    </row>
    <row r="1431" spans="1:8" ht="16.5" customHeight="1" x14ac:dyDescent="0.25">
      <c r="A1431" s="374" t="str">
        <f>A1288</f>
        <v>KOMUNITAS FIC CANDI</v>
      </c>
      <c r="B1431" s="374"/>
      <c r="C1431" s="374"/>
      <c r="D1431" s="374"/>
      <c r="E1431" s="374"/>
      <c r="F1431" s="374"/>
      <c r="G1431" s="374"/>
      <c r="H1431" s="374"/>
    </row>
    <row r="1432" spans="1:8" ht="16.5" customHeight="1" x14ac:dyDescent="0.25">
      <c r="A1432" s="374" t="str">
        <f>A1289</f>
        <v xml:space="preserve">LAPORAN KAS HARIAN </v>
      </c>
      <c r="B1432" s="374"/>
      <c r="C1432" s="374"/>
      <c r="D1432" s="374"/>
      <c r="E1432" s="374"/>
      <c r="F1432" s="374"/>
      <c r="G1432" s="374"/>
      <c r="H1432" s="374"/>
    </row>
    <row r="1433" spans="1:8" ht="16.5" customHeight="1" x14ac:dyDescent="0.25">
      <c r="A1433" s="387" t="str">
        <f>CONCATENATE("BULAN NOVEMBER"," ",Data!D3)</f>
        <v>BULAN NOVEMBER 2025</v>
      </c>
      <c r="B1433" s="387"/>
      <c r="C1433" s="387"/>
      <c r="D1433" s="387"/>
      <c r="E1433" s="387"/>
      <c r="F1433" s="387"/>
      <c r="G1433" s="387"/>
      <c r="H1433" s="387"/>
    </row>
    <row r="1434" spans="1:8" ht="16.5" customHeight="1" x14ac:dyDescent="0.25">
      <c r="A1434" s="145"/>
      <c r="B1434" s="145"/>
      <c r="C1434" s="145"/>
      <c r="D1434" s="145"/>
      <c r="E1434" s="145"/>
      <c r="F1434" s="145"/>
      <c r="G1434" s="145"/>
      <c r="H1434" s="145"/>
    </row>
    <row r="1435" spans="1:8" ht="31.5" x14ac:dyDescent="0.25">
      <c r="A1435" s="114" t="str">
        <f t="shared" ref="A1435:H1435" si="9">A1292</f>
        <v>Tgl</v>
      </c>
      <c r="B1435" s="114" t="str">
        <f t="shared" si="9"/>
        <v>Pos</v>
      </c>
      <c r="C1435" s="115" t="str">
        <f t="shared" si="9"/>
        <v>Kode Perkiraan</v>
      </c>
      <c r="D1435" s="115" t="str">
        <f t="shared" si="9"/>
        <v>Akun</v>
      </c>
      <c r="E1435" s="114" t="str">
        <f t="shared" si="9"/>
        <v>Keterangan</v>
      </c>
      <c r="F1435" s="114" t="str">
        <f t="shared" si="9"/>
        <v>Reff</v>
      </c>
      <c r="G1435" s="114" t="str">
        <f t="shared" si="9"/>
        <v>Penerimaan</v>
      </c>
      <c r="H1435" s="114" t="str">
        <f t="shared" si="9"/>
        <v>Pengeluaran</v>
      </c>
    </row>
    <row r="1436" spans="1:8" ht="16.5" customHeight="1" x14ac:dyDescent="0.25">
      <c r="A1436" s="73">
        <v>1</v>
      </c>
      <c r="B1436" s="257" t="s">
        <v>17</v>
      </c>
      <c r="C1436" s="257">
        <f>IF(B1436&gt;0,VLOOKUP(B1436,Perkiraan!$A$6:$C$51,2,0),"-")</f>
        <v>110100</v>
      </c>
      <c r="D1436" s="325" t="str">
        <f>IF(B1436&lt;&gt;"",C1436&amp;"-"&amp;COUNTIF($C$5:C1436,C1436),"")</f>
        <v>110100-11</v>
      </c>
      <c r="E1436" s="164" t="s">
        <v>38</v>
      </c>
      <c r="F1436" s="164"/>
      <c r="G1436" s="165">
        <f>IF(H1415&gt;0,H1415,0)</f>
        <v>0</v>
      </c>
      <c r="H1436" s="165">
        <f>IF(G1415&gt;0,G1415,0)</f>
        <v>0</v>
      </c>
    </row>
    <row r="1437" spans="1:8" ht="16.5" customHeight="1" x14ac:dyDescent="0.3">
      <c r="A1437" s="153"/>
      <c r="B1437" s="81"/>
      <c r="C1437" s="81" t="str">
        <f>IF(B1437&gt;0,VLOOKUP(B1437,Perkiraan!$A$6:$C$51,2,0),"-")</f>
        <v>-</v>
      </c>
      <c r="D1437" s="358" t="str">
        <f>IF(B1437&lt;&gt;"",C1437&amp;"-"&amp;COUNTIF($C$5:C1437,C1437),"")</f>
        <v/>
      </c>
      <c r="E1437" s="254"/>
      <c r="F1437" s="254"/>
      <c r="G1437" s="255"/>
      <c r="H1437" s="256"/>
    </row>
    <row r="1438" spans="1:8" ht="16.5" customHeight="1" x14ac:dyDescent="0.3">
      <c r="A1438" s="153"/>
      <c r="B1438" s="81"/>
      <c r="C1438" s="81" t="str">
        <f>IF(B1438&gt;0,VLOOKUP(B1438,Perkiraan!$A$6:$C$51,2,0),"-")</f>
        <v>-</v>
      </c>
      <c r="D1438" s="358" t="str">
        <f>IF(B1438&lt;&gt;"",C1438&amp;"-"&amp;COUNTIF($C$5:C1438,C1438),"")</f>
        <v/>
      </c>
      <c r="E1438" s="254"/>
      <c r="F1438" s="254"/>
      <c r="G1438" s="255"/>
      <c r="H1438" s="256"/>
    </row>
    <row r="1439" spans="1:8" ht="16.5" customHeight="1" x14ac:dyDescent="0.3">
      <c r="A1439" s="153"/>
      <c r="B1439" s="81"/>
      <c r="C1439" s="81" t="str">
        <f>IF(B1439&gt;0,VLOOKUP(B1439,Perkiraan!$A$6:$C$51,2,0),"-")</f>
        <v>-</v>
      </c>
      <c r="D1439" s="358" t="str">
        <f>IF(B1439&lt;&gt;"",C1439&amp;"-"&amp;COUNTIF($C$5:C1439,C1439),"")</f>
        <v/>
      </c>
      <c r="E1439" s="254"/>
      <c r="F1439" s="254"/>
      <c r="G1439" s="255"/>
      <c r="H1439" s="256"/>
    </row>
    <row r="1440" spans="1:8" ht="16.5" customHeight="1" x14ac:dyDescent="0.3">
      <c r="A1440" s="153"/>
      <c r="B1440" s="81"/>
      <c r="C1440" s="81" t="str">
        <f>IF(B1440&gt;0,VLOOKUP(B1440,Perkiraan!$A$6:$C$51,2,0),"-")</f>
        <v>-</v>
      </c>
      <c r="D1440" s="358" t="str">
        <f>IF(B1440&lt;&gt;"",C1440&amp;"-"&amp;COUNTIF($C$5:C1440,C1440),"")</f>
        <v/>
      </c>
      <c r="E1440" s="254"/>
      <c r="F1440" s="254"/>
      <c r="G1440" s="255"/>
      <c r="H1440" s="256"/>
    </row>
    <row r="1441" spans="1:8" ht="16.5" customHeight="1" x14ac:dyDescent="0.3">
      <c r="A1441" s="153"/>
      <c r="B1441" s="81"/>
      <c r="C1441" s="81" t="str">
        <f>IF(B1441&gt;0,VLOOKUP(B1441,Perkiraan!$A$6:$C$51,2,0),"-")</f>
        <v>-</v>
      </c>
      <c r="D1441" s="358" t="str">
        <f>IF(B1441&lt;&gt;"",C1441&amp;"-"&amp;COUNTIF($C$5:C1441,C1441),"")</f>
        <v/>
      </c>
      <c r="E1441" s="254"/>
      <c r="F1441" s="254"/>
      <c r="G1441" s="255"/>
      <c r="H1441" s="256"/>
    </row>
    <row r="1442" spans="1:8" ht="16.5" customHeight="1" x14ac:dyDescent="0.3">
      <c r="A1442" s="153"/>
      <c r="B1442" s="81"/>
      <c r="C1442" s="81" t="str">
        <f>IF(B1442&gt;0,VLOOKUP(B1442,Perkiraan!$A$6:$C$51,2,0),"-")</f>
        <v>-</v>
      </c>
      <c r="D1442" s="358" t="str">
        <f>IF(B1442&lt;&gt;"",C1442&amp;"-"&amp;COUNTIF($C$5:C1442,C1442),"")</f>
        <v/>
      </c>
      <c r="E1442" s="254"/>
      <c r="F1442" s="254"/>
      <c r="G1442" s="255"/>
      <c r="H1442" s="256"/>
    </row>
    <row r="1443" spans="1:8" ht="16.5" customHeight="1" x14ac:dyDescent="0.3">
      <c r="A1443" s="153"/>
      <c r="B1443" s="81"/>
      <c r="C1443" s="81" t="str">
        <f>IF(B1443&gt;0,VLOOKUP(B1443,Perkiraan!$A$6:$C$51,2,0),"-")</f>
        <v>-</v>
      </c>
      <c r="D1443" s="358" t="str">
        <f>IF(B1443&lt;&gt;"",C1443&amp;"-"&amp;COUNTIF($C$5:C1443,C1443),"")</f>
        <v/>
      </c>
      <c r="E1443" s="254"/>
      <c r="F1443" s="254"/>
      <c r="G1443" s="255"/>
      <c r="H1443" s="256"/>
    </row>
    <row r="1444" spans="1:8" ht="16.5" customHeight="1" x14ac:dyDescent="0.3">
      <c r="A1444" s="153"/>
      <c r="B1444" s="81"/>
      <c r="C1444" s="81" t="str">
        <f>IF(B1444&gt;0,VLOOKUP(B1444,Perkiraan!$A$6:$C$51,2,0),"-")</f>
        <v>-</v>
      </c>
      <c r="D1444" s="358" t="str">
        <f>IF(B1444&lt;&gt;"",C1444&amp;"-"&amp;COUNTIF($C$5:C1444,C1444),"")</f>
        <v/>
      </c>
      <c r="E1444" s="254"/>
      <c r="F1444" s="254"/>
      <c r="G1444" s="255"/>
      <c r="H1444" s="256"/>
    </row>
    <row r="1445" spans="1:8" ht="16.5" customHeight="1" x14ac:dyDescent="0.3">
      <c r="A1445" s="153"/>
      <c r="B1445" s="81"/>
      <c r="C1445" s="81" t="str">
        <f>IF(B1445&gt;0,VLOOKUP(B1445,Perkiraan!$A$6:$C$51,2,0),"-")</f>
        <v>-</v>
      </c>
      <c r="D1445" s="358" t="str">
        <f>IF(B1445&lt;&gt;"",C1445&amp;"-"&amp;COUNTIF($C$5:C1445,C1445),"")</f>
        <v/>
      </c>
      <c r="E1445" s="254"/>
      <c r="F1445" s="254"/>
      <c r="G1445" s="255"/>
      <c r="H1445" s="256"/>
    </row>
    <row r="1446" spans="1:8" ht="16.5" customHeight="1" x14ac:dyDescent="0.3">
      <c r="A1446" s="153"/>
      <c r="B1446" s="81"/>
      <c r="C1446" s="81" t="str">
        <f>IF(B1446&gt;0,VLOOKUP(B1446,Perkiraan!$A$6:$C$51,2,0),"-")</f>
        <v>-</v>
      </c>
      <c r="D1446" s="358" t="str">
        <f>IF(B1446&lt;&gt;"",C1446&amp;"-"&amp;COUNTIF($C$5:C1446,C1446),"")</f>
        <v/>
      </c>
      <c r="E1446" s="254"/>
      <c r="F1446" s="254"/>
      <c r="G1446" s="255"/>
      <c r="H1446" s="256"/>
    </row>
    <row r="1447" spans="1:8" ht="16.5" customHeight="1" x14ac:dyDescent="0.3">
      <c r="A1447" s="153"/>
      <c r="B1447" s="81"/>
      <c r="C1447" s="81" t="str">
        <f>IF(B1447&gt;0,VLOOKUP(B1447,Perkiraan!$A$6:$C$51,2,0),"-")</f>
        <v>-</v>
      </c>
      <c r="D1447" s="358" t="str">
        <f>IF(B1447&lt;&gt;"",C1447&amp;"-"&amp;COUNTIF($C$5:C1447,C1447),"")</f>
        <v/>
      </c>
      <c r="E1447" s="254"/>
      <c r="F1447" s="254"/>
      <c r="G1447" s="255"/>
      <c r="H1447" s="256"/>
    </row>
    <row r="1448" spans="1:8" ht="16.5" customHeight="1" x14ac:dyDescent="0.3">
      <c r="A1448" s="153"/>
      <c r="B1448" s="81"/>
      <c r="C1448" s="81" t="str">
        <f>IF(B1448&gt;0,VLOOKUP(B1448,Perkiraan!$A$6:$C$51,2,0),"-")</f>
        <v>-</v>
      </c>
      <c r="D1448" s="358" t="str">
        <f>IF(B1448&lt;&gt;"",C1448&amp;"-"&amp;COUNTIF($C$5:C1448,C1448),"")</f>
        <v/>
      </c>
      <c r="E1448" s="254"/>
      <c r="F1448" s="254"/>
      <c r="G1448" s="255"/>
      <c r="H1448" s="256"/>
    </row>
    <row r="1449" spans="1:8" ht="16.5" customHeight="1" x14ac:dyDescent="0.3">
      <c r="A1449" s="153"/>
      <c r="B1449" s="81"/>
      <c r="C1449" s="81" t="str">
        <f>IF(B1449&gt;0,VLOOKUP(B1449,Perkiraan!$A$6:$C$51,2,0),"-")</f>
        <v>-</v>
      </c>
      <c r="D1449" s="358" t="str">
        <f>IF(B1449&lt;&gt;"",C1449&amp;"-"&amp;COUNTIF($C$5:C1449,C1449),"")</f>
        <v/>
      </c>
      <c r="E1449" s="254"/>
      <c r="F1449" s="254"/>
      <c r="G1449" s="255"/>
      <c r="H1449" s="256"/>
    </row>
    <row r="1450" spans="1:8" ht="16.5" customHeight="1" x14ac:dyDescent="0.3">
      <c r="A1450" s="153"/>
      <c r="B1450" s="81"/>
      <c r="C1450" s="81" t="str">
        <f>IF(B1450&gt;0,VLOOKUP(B1450,Perkiraan!$A$6:$C$51,2,0),"-")</f>
        <v>-</v>
      </c>
      <c r="D1450" s="358" t="str">
        <f>IF(B1450&lt;&gt;"",C1450&amp;"-"&amp;COUNTIF($C$5:C1450,C1450),"")</f>
        <v/>
      </c>
      <c r="E1450" s="254"/>
      <c r="F1450" s="254"/>
      <c r="G1450" s="255"/>
      <c r="H1450" s="256"/>
    </row>
    <row r="1451" spans="1:8" ht="16.5" customHeight="1" x14ac:dyDescent="0.3">
      <c r="A1451" s="153"/>
      <c r="B1451" s="81"/>
      <c r="C1451" s="81" t="str">
        <f>IF(B1451&gt;0,VLOOKUP(B1451,Perkiraan!$A$6:$C$51,2,0),"-")</f>
        <v>-</v>
      </c>
      <c r="D1451" s="358" t="str">
        <f>IF(B1451&lt;&gt;"",C1451&amp;"-"&amp;COUNTIF($C$5:C1451,C1451),"")</f>
        <v/>
      </c>
      <c r="E1451" s="254"/>
      <c r="F1451" s="254"/>
      <c r="G1451" s="255"/>
      <c r="H1451" s="256"/>
    </row>
    <row r="1452" spans="1:8" ht="16.5" customHeight="1" x14ac:dyDescent="0.3">
      <c r="A1452" s="153"/>
      <c r="B1452" s="81"/>
      <c r="C1452" s="81" t="str">
        <f>IF(B1452&gt;0,VLOOKUP(B1452,Perkiraan!$A$6:$C$51,2,0),"-")</f>
        <v>-</v>
      </c>
      <c r="D1452" s="358" t="str">
        <f>IF(B1452&lt;&gt;"",C1452&amp;"-"&amp;COUNTIF($C$5:C1452,C1452),"")</f>
        <v/>
      </c>
      <c r="E1452" s="254"/>
      <c r="F1452" s="254"/>
      <c r="G1452" s="255"/>
      <c r="H1452" s="256"/>
    </row>
    <row r="1453" spans="1:8" ht="16.5" customHeight="1" x14ac:dyDescent="0.3">
      <c r="A1453" s="153"/>
      <c r="B1453" s="81"/>
      <c r="C1453" s="81" t="str">
        <f>IF(B1453&gt;0,VLOOKUP(B1453,Perkiraan!$A$6:$C$51,2,0),"-")</f>
        <v>-</v>
      </c>
      <c r="D1453" s="358" t="str">
        <f>IF(B1453&lt;&gt;"",C1453&amp;"-"&amp;COUNTIF($C$5:C1453,C1453),"")</f>
        <v/>
      </c>
      <c r="E1453" s="254"/>
      <c r="F1453" s="254"/>
      <c r="G1453" s="255"/>
      <c r="H1453" s="256"/>
    </row>
    <row r="1454" spans="1:8" ht="16.5" customHeight="1" x14ac:dyDescent="0.3">
      <c r="A1454" s="153"/>
      <c r="B1454" s="81"/>
      <c r="C1454" s="81" t="str">
        <f>IF(B1454&gt;0,VLOOKUP(B1454,Perkiraan!$A$6:$C$51,2,0),"-")</f>
        <v>-</v>
      </c>
      <c r="D1454" s="358" t="str">
        <f>IF(B1454&lt;&gt;"",C1454&amp;"-"&amp;COUNTIF($C$5:C1454,C1454),"")</f>
        <v/>
      </c>
      <c r="E1454" s="254"/>
      <c r="F1454" s="254"/>
      <c r="G1454" s="255"/>
      <c r="H1454" s="256"/>
    </row>
    <row r="1455" spans="1:8" ht="16.5" customHeight="1" x14ac:dyDescent="0.3">
      <c r="A1455" s="153"/>
      <c r="B1455" s="81"/>
      <c r="C1455" s="81" t="str">
        <f>IF(B1455&gt;0,VLOOKUP(B1455,Perkiraan!$A$6:$C$51,2,0),"-")</f>
        <v>-</v>
      </c>
      <c r="D1455" s="358" t="str">
        <f>IF(B1455&lt;&gt;"",C1455&amp;"-"&amp;COUNTIF($C$5:C1455,C1455),"")</f>
        <v/>
      </c>
      <c r="E1455" s="254"/>
      <c r="F1455" s="254"/>
      <c r="G1455" s="255"/>
      <c r="H1455" s="256"/>
    </row>
    <row r="1456" spans="1:8" ht="16.5" customHeight="1" x14ac:dyDescent="0.3">
      <c r="A1456" s="153"/>
      <c r="B1456" s="81"/>
      <c r="C1456" s="81" t="str">
        <f>IF(B1456&gt;0,VLOOKUP(B1456,Perkiraan!$A$6:$C$51,2,0),"-")</f>
        <v>-</v>
      </c>
      <c r="D1456" s="358" t="str">
        <f>IF(B1456&lt;&gt;"",C1456&amp;"-"&amp;COUNTIF($C$5:C1456,C1456),"")</f>
        <v/>
      </c>
      <c r="E1456" s="254"/>
      <c r="F1456" s="254"/>
      <c r="G1456" s="255"/>
      <c r="H1456" s="256"/>
    </row>
    <row r="1457" spans="1:8" ht="16.5" customHeight="1" x14ac:dyDescent="0.3">
      <c r="A1457" s="153"/>
      <c r="B1457" s="81"/>
      <c r="C1457" s="81" t="str">
        <f>IF(B1457&gt;0,VLOOKUP(B1457,Perkiraan!$A$6:$C$51,2,0),"-")</f>
        <v>-</v>
      </c>
      <c r="D1457" s="358" t="str">
        <f>IF(B1457&lt;&gt;"",C1457&amp;"-"&amp;COUNTIF($C$5:C1457,C1457),"")</f>
        <v/>
      </c>
      <c r="E1457" s="254"/>
      <c r="F1457" s="254"/>
      <c r="G1457" s="255"/>
      <c r="H1457" s="256"/>
    </row>
    <row r="1458" spans="1:8" ht="16.5" customHeight="1" x14ac:dyDescent="0.3">
      <c r="A1458" s="153"/>
      <c r="B1458" s="81"/>
      <c r="C1458" s="81" t="str">
        <f>IF(B1458&gt;0,VLOOKUP(B1458,Perkiraan!$A$6:$C$51,2,0),"-")</f>
        <v>-</v>
      </c>
      <c r="D1458" s="358" t="str">
        <f>IF(B1458&lt;&gt;"",C1458&amp;"-"&amp;COUNTIF($C$5:C1458,C1458),"")</f>
        <v/>
      </c>
      <c r="E1458" s="254"/>
      <c r="F1458" s="254"/>
      <c r="G1458" s="255"/>
      <c r="H1458" s="256"/>
    </row>
    <row r="1459" spans="1:8" ht="16.5" customHeight="1" x14ac:dyDescent="0.3">
      <c r="A1459" s="153"/>
      <c r="B1459" s="81"/>
      <c r="C1459" s="81" t="str">
        <f>IF(B1459&gt;0,VLOOKUP(B1459,Perkiraan!$A$6:$C$51,2,0),"-")</f>
        <v>-</v>
      </c>
      <c r="D1459" s="358" t="str">
        <f>IF(B1459&lt;&gt;"",C1459&amp;"-"&amp;COUNTIF($C$5:C1459,C1459),"")</f>
        <v/>
      </c>
      <c r="E1459" s="254"/>
      <c r="F1459" s="254"/>
      <c r="G1459" s="255"/>
      <c r="H1459" s="256"/>
    </row>
    <row r="1460" spans="1:8" ht="16.5" customHeight="1" x14ac:dyDescent="0.3">
      <c r="A1460" s="153"/>
      <c r="B1460" s="81"/>
      <c r="C1460" s="81" t="str">
        <f>IF(B1460&gt;0,VLOOKUP(B1460,Perkiraan!$A$6:$C$51,2,0),"-")</f>
        <v>-</v>
      </c>
      <c r="D1460" s="358" t="str">
        <f>IF(B1460&lt;&gt;"",C1460&amp;"-"&amp;COUNTIF($C$5:C1460,C1460),"")</f>
        <v/>
      </c>
      <c r="E1460" s="254"/>
      <c r="F1460" s="254"/>
      <c r="G1460" s="255"/>
      <c r="H1460" s="256"/>
    </row>
    <row r="1461" spans="1:8" ht="16.5" customHeight="1" x14ac:dyDescent="0.3">
      <c r="A1461" s="153"/>
      <c r="B1461" s="81"/>
      <c r="C1461" s="81" t="str">
        <f>IF(B1461&gt;0,VLOOKUP(B1461,Perkiraan!$A$6:$C$51,2,0),"-")</f>
        <v>-</v>
      </c>
      <c r="D1461" s="358" t="str">
        <f>IF(B1461&lt;&gt;"",C1461&amp;"-"&amp;COUNTIF($C$5:C1461,C1461),"")</f>
        <v/>
      </c>
      <c r="E1461" s="254"/>
      <c r="F1461" s="254"/>
      <c r="G1461" s="255"/>
      <c r="H1461" s="256"/>
    </row>
    <row r="1462" spans="1:8" ht="16.5" customHeight="1" x14ac:dyDescent="0.3">
      <c r="A1462" s="153"/>
      <c r="B1462" s="81"/>
      <c r="C1462" s="81" t="str">
        <f>IF(B1462&gt;0,VLOOKUP(B1462,Perkiraan!$A$6:$C$51,2,0),"-")</f>
        <v>-</v>
      </c>
      <c r="D1462" s="358" t="str">
        <f>IF(B1462&lt;&gt;"",C1462&amp;"-"&amp;COUNTIF($C$5:C1462,C1462),"")</f>
        <v/>
      </c>
      <c r="E1462" s="254"/>
      <c r="F1462" s="254"/>
      <c r="G1462" s="255"/>
      <c r="H1462" s="256"/>
    </row>
    <row r="1463" spans="1:8" ht="16.5" customHeight="1" x14ac:dyDescent="0.3">
      <c r="A1463" s="153"/>
      <c r="B1463" s="81"/>
      <c r="C1463" s="81" t="str">
        <f>IF(B1463&gt;0,VLOOKUP(B1463,Perkiraan!$A$6:$C$51,2,0),"-")</f>
        <v>-</v>
      </c>
      <c r="D1463" s="358" t="str">
        <f>IF(B1463&lt;&gt;"",C1463&amp;"-"&amp;COUNTIF($C$5:C1463,C1463),"")</f>
        <v/>
      </c>
      <c r="E1463" s="254"/>
      <c r="F1463" s="254"/>
      <c r="G1463" s="255"/>
      <c r="H1463" s="256"/>
    </row>
    <row r="1464" spans="1:8" ht="16.5" customHeight="1" x14ac:dyDescent="0.3">
      <c r="A1464" s="153"/>
      <c r="B1464" s="81"/>
      <c r="C1464" s="81" t="str">
        <f>IF(B1464&gt;0,VLOOKUP(B1464,Perkiraan!$A$6:$C$51,2,0),"-")</f>
        <v>-</v>
      </c>
      <c r="D1464" s="358" t="str">
        <f>IF(B1464&lt;&gt;"",C1464&amp;"-"&amp;COUNTIF($C$5:C1464,C1464),"")</f>
        <v/>
      </c>
      <c r="E1464" s="254"/>
      <c r="F1464" s="254"/>
      <c r="G1464" s="255"/>
      <c r="H1464" s="256"/>
    </row>
    <row r="1465" spans="1:8" ht="16.5" customHeight="1" x14ac:dyDescent="0.3">
      <c r="A1465" s="153"/>
      <c r="B1465" s="81"/>
      <c r="C1465" s="81" t="str">
        <f>IF(B1465&gt;0,VLOOKUP(B1465,Perkiraan!$A$6:$C$51,2,0),"-")</f>
        <v>-</v>
      </c>
      <c r="D1465" s="358" t="str">
        <f>IF(B1465&lt;&gt;"",C1465&amp;"-"&amp;COUNTIF($C$5:C1465,C1465),"")</f>
        <v/>
      </c>
      <c r="E1465" s="254"/>
      <c r="F1465" s="254"/>
      <c r="G1465" s="255"/>
      <c r="H1465" s="256"/>
    </row>
    <row r="1466" spans="1:8" ht="16.5" customHeight="1" x14ac:dyDescent="0.3">
      <c r="A1466" s="153"/>
      <c r="B1466" s="81"/>
      <c r="C1466" s="81" t="str">
        <f>IF(B1466&gt;0,VLOOKUP(B1466,Perkiraan!$A$6:$C$51,2,0),"-")</f>
        <v>-</v>
      </c>
      <c r="D1466" s="358" t="str">
        <f>IF(B1466&lt;&gt;"",C1466&amp;"-"&amp;COUNTIF($C$5:C1466,C1466),"")</f>
        <v/>
      </c>
      <c r="E1466" s="254"/>
      <c r="F1466" s="254"/>
      <c r="G1466" s="255"/>
      <c r="H1466" s="256"/>
    </row>
    <row r="1467" spans="1:8" ht="16.5" customHeight="1" x14ac:dyDescent="0.3">
      <c r="A1467" s="153"/>
      <c r="B1467" s="81"/>
      <c r="C1467" s="81" t="str">
        <f>IF(B1467&gt;0,VLOOKUP(B1467,Perkiraan!$A$6:$C$51,2,0),"-")</f>
        <v>-</v>
      </c>
      <c r="D1467" s="358" t="str">
        <f>IF(B1467&lt;&gt;"",C1467&amp;"-"&amp;COUNTIF($C$5:C1467,C1467),"")</f>
        <v/>
      </c>
      <c r="E1467" s="254"/>
      <c r="F1467" s="254"/>
      <c r="G1467" s="255"/>
      <c r="H1467" s="256"/>
    </row>
    <row r="1468" spans="1:8" ht="16.5" customHeight="1" x14ac:dyDescent="0.3">
      <c r="A1468" s="153"/>
      <c r="B1468" s="81"/>
      <c r="C1468" s="81" t="str">
        <f>IF(B1468&gt;0,VLOOKUP(B1468,Perkiraan!$A$6:$C$51,2,0),"-")</f>
        <v>-</v>
      </c>
      <c r="D1468" s="358" t="str">
        <f>IF(B1468&lt;&gt;"",C1468&amp;"-"&amp;COUNTIF($C$5:C1468,C1468),"")</f>
        <v/>
      </c>
      <c r="E1468" s="254"/>
      <c r="F1468" s="254"/>
      <c r="G1468" s="255"/>
      <c r="H1468" s="256"/>
    </row>
    <row r="1469" spans="1:8" ht="16.5" customHeight="1" x14ac:dyDescent="0.3">
      <c r="A1469" s="153"/>
      <c r="B1469" s="81"/>
      <c r="C1469" s="81" t="str">
        <f>IF(B1469&gt;0,VLOOKUP(B1469,Perkiraan!$A$6:$C$51,2,0),"-")</f>
        <v>-</v>
      </c>
      <c r="D1469" s="358" t="str">
        <f>IF(B1469&lt;&gt;"",C1469&amp;"-"&amp;COUNTIF($C$5:C1469,C1469),"")</f>
        <v/>
      </c>
      <c r="E1469" s="254"/>
      <c r="F1469" s="254"/>
      <c r="G1469" s="255"/>
      <c r="H1469" s="256"/>
    </row>
    <row r="1470" spans="1:8" ht="16.5" customHeight="1" x14ac:dyDescent="0.3">
      <c r="A1470" s="153"/>
      <c r="B1470" s="81"/>
      <c r="C1470" s="81" t="str">
        <f>IF(B1470&gt;0,VLOOKUP(B1470,Perkiraan!$A$6:$C$51,2,0),"-")</f>
        <v>-</v>
      </c>
      <c r="D1470" s="358" t="str">
        <f>IF(B1470&lt;&gt;"",C1470&amp;"-"&amp;COUNTIF($C$5:C1470,C1470),"")</f>
        <v/>
      </c>
      <c r="E1470" s="254"/>
      <c r="F1470" s="254"/>
      <c r="G1470" s="255"/>
      <c r="H1470" s="256"/>
    </row>
    <row r="1471" spans="1:8" ht="16.5" customHeight="1" x14ac:dyDescent="0.3">
      <c r="A1471" s="153"/>
      <c r="B1471" s="81"/>
      <c r="C1471" s="81" t="str">
        <f>IF(B1471&gt;0,VLOOKUP(B1471,Perkiraan!$A$6:$C$51,2,0),"-")</f>
        <v>-</v>
      </c>
      <c r="D1471" s="358" t="str">
        <f>IF(B1471&lt;&gt;"",C1471&amp;"-"&amp;COUNTIF($C$5:C1471,C1471),"")</f>
        <v/>
      </c>
      <c r="E1471" s="254"/>
      <c r="F1471" s="254"/>
      <c r="G1471" s="255"/>
      <c r="H1471" s="256"/>
    </row>
    <row r="1472" spans="1:8" ht="16.5" customHeight="1" x14ac:dyDescent="0.3">
      <c r="A1472" s="153"/>
      <c r="B1472" s="81"/>
      <c r="C1472" s="81" t="str">
        <f>IF(B1472&gt;0,VLOOKUP(B1472,Perkiraan!$A$6:$C$51,2,0),"-")</f>
        <v>-</v>
      </c>
      <c r="D1472" s="358" t="str">
        <f>IF(B1472&lt;&gt;"",C1472&amp;"-"&amp;COUNTIF($C$5:C1472,C1472),"")</f>
        <v/>
      </c>
      <c r="E1472" s="254"/>
      <c r="F1472" s="254"/>
      <c r="G1472" s="255"/>
      <c r="H1472" s="256"/>
    </row>
    <row r="1473" spans="1:8" ht="16.5" customHeight="1" x14ac:dyDescent="0.3">
      <c r="A1473" s="153"/>
      <c r="B1473" s="81"/>
      <c r="C1473" s="81" t="str">
        <f>IF(B1473&gt;0,VLOOKUP(B1473,Perkiraan!$A$6:$C$51,2,0),"-")</f>
        <v>-</v>
      </c>
      <c r="D1473" s="358" t="str">
        <f>IF(B1473&lt;&gt;"",C1473&amp;"-"&amp;COUNTIF($C$5:C1473,C1473),"")</f>
        <v/>
      </c>
      <c r="E1473" s="254"/>
      <c r="F1473" s="254"/>
      <c r="G1473" s="255"/>
      <c r="H1473" s="256"/>
    </row>
    <row r="1474" spans="1:8" ht="16.5" customHeight="1" x14ac:dyDescent="0.3">
      <c r="A1474" s="153"/>
      <c r="B1474" s="81"/>
      <c r="C1474" s="81" t="str">
        <f>IF(B1474&gt;0,VLOOKUP(B1474,Perkiraan!$A$6:$C$51,2,0),"-")</f>
        <v>-</v>
      </c>
      <c r="D1474" s="358" t="str">
        <f>IF(B1474&lt;&gt;"",C1474&amp;"-"&amp;COUNTIF($C$5:C1474,C1474),"")</f>
        <v/>
      </c>
      <c r="E1474" s="254"/>
      <c r="F1474" s="254"/>
      <c r="G1474" s="255"/>
      <c r="H1474" s="256"/>
    </row>
    <row r="1475" spans="1:8" ht="16.5" customHeight="1" x14ac:dyDescent="0.3">
      <c r="A1475" s="153"/>
      <c r="B1475" s="81"/>
      <c r="C1475" s="81" t="str">
        <f>IF(B1475&gt;0,VLOOKUP(B1475,Perkiraan!$A$6:$C$51,2,0),"-")</f>
        <v>-</v>
      </c>
      <c r="D1475" s="358" t="str">
        <f>IF(B1475&lt;&gt;"",C1475&amp;"-"&amp;COUNTIF($C$5:C1475,C1475),"")</f>
        <v/>
      </c>
      <c r="E1475" s="254"/>
      <c r="F1475" s="254"/>
      <c r="G1475" s="255"/>
      <c r="H1475" s="256"/>
    </row>
    <row r="1476" spans="1:8" ht="16.5" customHeight="1" x14ac:dyDescent="0.3">
      <c r="A1476" s="153"/>
      <c r="B1476" s="81"/>
      <c r="C1476" s="81" t="str">
        <f>IF(B1476&gt;0,VLOOKUP(B1476,Perkiraan!$A$6:$C$51,2,0),"-")</f>
        <v>-</v>
      </c>
      <c r="D1476" s="358" t="str">
        <f>IF(B1476&lt;&gt;"",C1476&amp;"-"&amp;COUNTIF($C$5:C1476,C1476),"")</f>
        <v/>
      </c>
      <c r="E1476" s="254"/>
      <c r="F1476" s="254"/>
      <c r="G1476" s="255"/>
      <c r="H1476" s="256"/>
    </row>
    <row r="1477" spans="1:8" ht="16.5" customHeight="1" x14ac:dyDescent="0.3">
      <c r="A1477" s="153"/>
      <c r="B1477" s="81"/>
      <c r="C1477" s="81" t="str">
        <f>IF(B1477&gt;0,VLOOKUP(B1477,Perkiraan!$A$6:$C$51,2,0),"-")</f>
        <v>-</v>
      </c>
      <c r="D1477" s="358" t="str">
        <f>IF(B1477&lt;&gt;"",C1477&amp;"-"&amp;COUNTIF($C$5:C1477,C1477),"")</f>
        <v/>
      </c>
      <c r="E1477" s="254"/>
      <c r="F1477" s="254"/>
      <c r="G1477" s="255"/>
      <c r="H1477" s="256"/>
    </row>
    <row r="1478" spans="1:8" ht="16.5" customHeight="1" x14ac:dyDescent="0.3">
      <c r="A1478" s="153"/>
      <c r="B1478" s="81"/>
      <c r="C1478" s="81" t="str">
        <f>IF(B1478&gt;0,VLOOKUP(B1478,Perkiraan!$A$6:$C$51,2,0),"-")</f>
        <v>-</v>
      </c>
      <c r="D1478" s="358" t="str">
        <f>IF(B1478&lt;&gt;"",C1478&amp;"-"&amp;COUNTIF($C$5:C1478,C1478),"")</f>
        <v/>
      </c>
      <c r="E1478" s="254"/>
      <c r="F1478" s="254"/>
      <c r="G1478" s="255"/>
      <c r="H1478" s="256"/>
    </row>
    <row r="1479" spans="1:8" ht="16.5" customHeight="1" x14ac:dyDescent="0.3">
      <c r="A1479" s="153"/>
      <c r="B1479" s="81"/>
      <c r="C1479" s="81" t="str">
        <f>IF(B1479&gt;0,VLOOKUP(B1479,Perkiraan!$A$6:$C$51,2,0),"-")</f>
        <v>-</v>
      </c>
      <c r="D1479" s="358" t="str">
        <f>IF(B1479&lt;&gt;"",C1479&amp;"-"&amp;COUNTIF($C$5:C1479,C1479),"")</f>
        <v/>
      </c>
      <c r="E1479" s="254"/>
      <c r="F1479" s="254"/>
      <c r="G1479" s="255"/>
      <c r="H1479" s="256"/>
    </row>
    <row r="1480" spans="1:8" ht="16.5" customHeight="1" x14ac:dyDescent="0.3">
      <c r="A1480" s="153"/>
      <c r="B1480" s="81"/>
      <c r="C1480" s="81" t="str">
        <f>IF(B1480&gt;0,VLOOKUP(B1480,Perkiraan!$A$6:$C$51,2,0),"-")</f>
        <v>-</v>
      </c>
      <c r="D1480" s="358" t="str">
        <f>IF(B1480&lt;&gt;"",C1480&amp;"-"&amp;COUNTIF($C$5:C1480,C1480),"")</f>
        <v/>
      </c>
      <c r="E1480" s="254"/>
      <c r="F1480" s="254"/>
      <c r="G1480" s="255"/>
      <c r="H1480" s="256"/>
    </row>
    <row r="1481" spans="1:8" ht="16.5" customHeight="1" x14ac:dyDescent="0.3">
      <c r="A1481" s="153"/>
      <c r="B1481" s="81"/>
      <c r="C1481" s="81" t="str">
        <f>IF(B1481&gt;0,VLOOKUP(B1481,Perkiraan!$A$6:$C$51,2,0),"-")</f>
        <v>-</v>
      </c>
      <c r="D1481" s="358" t="str">
        <f>IF(B1481&lt;&gt;"",C1481&amp;"-"&amp;COUNTIF($C$5:C1481,C1481),"")</f>
        <v/>
      </c>
      <c r="E1481" s="254"/>
      <c r="F1481" s="254"/>
      <c r="G1481" s="255"/>
      <c r="H1481" s="256"/>
    </row>
    <row r="1482" spans="1:8" ht="16.5" customHeight="1" x14ac:dyDescent="0.3">
      <c r="A1482" s="153"/>
      <c r="B1482" s="81"/>
      <c r="C1482" s="81" t="str">
        <f>IF(B1482&gt;0,VLOOKUP(B1482,Perkiraan!$A$6:$C$51,2,0),"-")</f>
        <v>-</v>
      </c>
      <c r="D1482" s="358" t="str">
        <f>IF(B1482&lt;&gt;"",C1482&amp;"-"&amp;COUNTIF($C$5:C1482,C1482),"")</f>
        <v/>
      </c>
      <c r="E1482" s="254"/>
      <c r="F1482" s="254"/>
      <c r="G1482" s="255"/>
      <c r="H1482" s="256"/>
    </row>
    <row r="1483" spans="1:8" ht="16.5" customHeight="1" x14ac:dyDescent="0.3">
      <c r="A1483" s="153"/>
      <c r="B1483" s="81"/>
      <c r="C1483" s="81" t="str">
        <f>IF(B1483&gt;0,VLOOKUP(B1483,Perkiraan!$A$6:$C$51,2,0),"-")</f>
        <v>-</v>
      </c>
      <c r="D1483" s="358" t="str">
        <f>IF(B1483&lt;&gt;"",C1483&amp;"-"&amp;COUNTIF($C$5:C1483,C1483),"")</f>
        <v/>
      </c>
      <c r="E1483" s="254"/>
      <c r="F1483" s="254"/>
      <c r="G1483" s="255"/>
      <c r="H1483" s="256"/>
    </row>
    <row r="1484" spans="1:8" ht="16.5" customHeight="1" x14ac:dyDescent="0.3">
      <c r="A1484" s="153"/>
      <c r="B1484" s="81"/>
      <c r="C1484" s="81" t="str">
        <f>IF(B1484&gt;0,VLOOKUP(B1484,Perkiraan!$A$6:$C$51,2,0),"-")</f>
        <v>-</v>
      </c>
      <c r="D1484" s="358" t="str">
        <f>IF(B1484&lt;&gt;"",C1484&amp;"-"&amp;COUNTIF($C$5:C1484,C1484),"")</f>
        <v/>
      </c>
      <c r="E1484" s="254"/>
      <c r="F1484" s="254"/>
      <c r="G1484" s="255"/>
      <c r="H1484" s="256"/>
    </row>
    <row r="1485" spans="1:8" ht="16.5" customHeight="1" x14ac:dyDescent="0.3">
      <c r="A1485" s="153"/>
      <c r="B1485" s="81"/>
      <c r="C1485" s="81" t="str">
        <f>IF(B1485&gt;0,VLOOKUP(B1485,Perkiraan!$A$6:$C$51,2,0),"-")</f>
        <v>-</v>
      </c>
      <c r="D1485" s="358" t="str">
        <f>IF(B1485&lt;&gt;"",C1485&amp;"-"&amp;COUNTIF($C$5:C1485,C1485),"")</f>
        <v/>
      </c>
      <c r="E1485" s="254"/>
      <c r="F1485" s="254"/>
      <c r="G1485" s="255"/>
      <c r="H1485" s="256"/>
    </row>
    <row r="1486" spans="1:8" ht="16.5" customHeight="1" x14ac:dyDescent="0.3">
      <c r="A1486" s="153"/>
      <c r="B1486" s="81"/>
      <c r="C1486" s="81" t="str">
        <f>IF(B1486&gt;0,VLOOKUP(B1486,Perkiraan!$A$6:$C$51,2,0),"-")</f>
        <v>-</v>
      </c>
      <c r="D1486" s="358" t="str">
        <f>IF(B1486&lt;&gt;"",C1486&amp;"-"&amp;COUNTIF($C$5:C1486,C1486),"")</f>
        <v/>
      </c>
      <c r="E1486" s="254"/>
      <c r="F1486" s="254"/>
      <c r="G1486" s="255"/>
      <c r="H1486" s="256"/>
    </row>
    <row r="1487" spans="1:8" ht="16.5" customHeight="1" x14ac:dyDescent="0.3">
      <c r="A1487" s="153"/>
      <c r="B1487" s="81"/>
      <c r="C1487" s="81" t="str">
        <f>IF(B1487&gt;0,VLOOKUP(B1487,Perkiraan!$A$6:$C$51,2,0),"-")</f>
        <v>-</v>
      </c>
      <c r="D1487" s="358" t="str">
        <f>IF(B1487&lt;&gt;"",C1487&amp;"-"&amp;COUNTIF($C$5:C1487,C1487),"")</f>
        <v/>
      </c>
      <c r="E1487" s="254"/>
      <c r="F1487" s="254"/>
      <c r="G1487" s="255"/>
      <c r="H1487" s="256"/>
    </row>
    <row r="1488" spans="1:8" ht="16.5" customHeight="1" x14ac:dyDescent="0.3">
      <c r="A1488" s="153"/>
      <c r="B1488" s="81"/>
      <c r="C1488" s="81" t="str">
        <f>IF(B1488&gt;0,VLOOKUP(B1488,Perkiraan!$A$6:$C$51,2,0),"-")</f>
        <v>-</v>
      </c>
      <c r="D1488" s="358" t="str">
        <f>IF(B1488&lt;&gt;"",C1488&amp;"-"&amp;COUNTIF($C$5:C1488,C1488),"")</f>
        <v/>
      </c>
      <c r="E1488" s="254"/>
      <c r="F1488" s="254"/>
      <c r="G1488" s="255"/>
      <c r="H1488" s="256"/>
    </row>
    <row r="1489" spans="1:8" ht="16.5" customHeight="1" x14ac:dyDescent="0.3">
      <c r="A1489" s="153"/>
      <c r="B1489" s="81"/>
      <c r="C1489" s="81" t="str">
        <f>IF(B1489&gt;0,VLOOKUP(B1489,Perkiraan!$A$6:$C$51,2,0),"-")</f>
        <v>-</v>
      </c>
      <c r="D1489" s="358" t="str">
        <f>IF(B1489&lt;&gt;"",C1489&amp;"-"&amp;COUNTIF($C$5:C1489,C1489),"")</f>
        <v/>
      </c>
      <c r="E1489" s="254"/>
      <c r="F1489" s="254"/>
      <c r="G1489" s="255"/>
      <c r="H1489" s="256"/>
    </row>
    <row r="1490" spans="1:8" ht="16.5" customHeight="1" x14ac:dyDescent="0.3">
      <c r="A1490" s="153"/>
      <c r="B1490" s="81"/>
      <c r="C1490" s="81" t="str">
        <f>IF(B1490&gt;0,VLOOKUP(B1490,Perkiraan!$A$6:$C$51,2,0),"-")</f>
        <v>-</v>
      </c>
      <c r="D1490" s="358" t="str">
        <f>IF(B1490&lt;&gt;"",C1490&amp;"-"&amp;COUNTIF($C$5:C1490,C1490),"")</f>
        <v/>
      </c>
      <c r="E1490" s="254"/>
      <c r="F1490" s="254"/>
      <c r="G1490" s="255"/>
      <c r="H1490" s="256"/>
    </row>
    <row r="1491" spans="1:8" ht="16.5" customHeight="1" x14ac:dyDescent="0.3">
      <c r="A1491" s="153"/>
      <c r="B1491" s="81"/>
      <c r="C1491" s="81" t="str">
        <f>IF(B1491&gt;0,VLOOKUP(B1491,Perkiraan!$A$6:$C$51,2,0),"-")</f>
        <v>-</v>
      </c>
      <c r="D1491" s="358" t="str">
        <f>IF(B1491&lt;&gt;"",C1491&amp;"-"&amp;COUNTIF($C$5:C1491,C1491),"")</f>
        <v/>
      </c>
      <c r="E1491" s="254"/>
      <c r="F1491" s="254"/>
      <c r="G1491" s="255"/>
      <c r="H1491" s="256"/>
    </row>
    <row r="1492" spans="1:8" ht="16.5" customHeight="1" x14ac:dyDescent="0.3">
      <c r="A1492" s="153"/>
      <c r="B1492" s="81"/>
      <c r="C1492" s="81" t="str">
        <f>IF(B1492&gt;0,VLOOKUP(B1492,Perkiraan!$A$6:$C$51,2,0),"-")</f>
        <v>-</v>
      </c>
      <c r="D1492" s="358" t="str">
        <f>IF(B1492&lt;&gt;"",C1492&amp;"-"&amp;COUNTIF($C$5:C1492,C1492),"")</f>
        <v/>
      </c>
      <c r="E1492" s="254"/>
      <c r="F1492" s="254"/>
      <c r="G1492" s="255"/>
      <c r="H1492" s="256"/>
    </row>
    <row r="1493" spans="1:8" ht="16.5" customHeight="1" x14ac:dyDescent="0.3">
      <c r="A1493" s="153"/>
      <c r="B1493" s="81"/>
      <c r="C1493" s="81" t="str">
        <f>IF(B1493&gt;0,VLOOKUP(B1493,Perkiraan!$A$6:$C$51,2,0),"-")</f>
        <v>-</v>
      </c>
      <c r="D1493" s="358" t="str">
        <f>IF(B1493&lt;&gt;"",C1493&amp;"-"&amp;COUNTIF($C$5:C1493,C1493),"")</f>
        <v/>
      </c>
      <c r="E1493" s="254"/>
      <c r="F1493" s="254"/>
      <c r="G1493" s="255"/>
      <c r="H1493" s="256"/>
    </row>
    <row r="1494" spans="1:8" ht="16.5" customHeight="1" x14ac:dyDescent="0.3">
      <c r="A1494" s="153"/>
      <c r="B1494" s="81"/>
      <c r="C1494" s="81" t="str">
        <f>IF(B1494&gt;0,VLOOKUP(B1494,Perkiraan!$A$6:$C$51,2,0),"-")</f>
        <v>-</v>
      </c>
      <c r="D1494" s="358" t="str">
        <f>IF(B1494&lt;&gt;"",C1494&amp;"-"&amp;COUNTIF($C$5:C1494,C1494),"")</f>
        <v/>
      </c>
      <c r="E1494" s="254"/>
      <c r="F1494" s="254"/>
      <c r="G1494" s="255"/>
      <c r="H1494" s="256"/>
    </row>
    <row r="1495" spans="1:8" ht="16.5" customHeight="1" x14ac:dyDescent="0.3">
      <c r="A1495" s="153"/>
      <c r="B1495" s="81"/>
      <c r="C1495" s="81" t="str">
        <f>IF(B1495&gt;0,VLOOKUP(B1495,Perkiraan!$A$6:$C$51,2,0),"-")</f>
        <v>-</v>
      </c>
      <c r="D1495" s="358" t="str">
        <f>IF(B1495&lt;&gt;"",C1495&amp;"-"&amp;COUNTIF($C$5:C1495,C1495),"")</f>
        <v/>
      </c>
      <c r="E1495" s="254"/>
      <c r="F1495" s="254"/>
      <c r="G1495" s="255"/>
      <c r="H1495" s="256"/>
    </row>
    <row r="1496" spans="1:8" ht="16.5" customHeight="1" x14ac:dyDescent="0.3">
      <c r="A1496" s="153"/>
      <c r="B1496" s="81"/>
      <c r="C1496" s="81" t="str">
        <f>IF(B1496&gt;0,VLOOKUP(B1496,Perkiraan!$A$6:$C$51,2,0),"-")</f>
        <v>-</v>
      </c>
      <c r="D1496" s="358" t="str">
        <f>IF(B1496&lt;&gt;"",C1496&amp;"-"&amp;COUNTIF($C$5:C1496,C1496),"")</f>
        <v/>
      </c>
      <c r="E1496" s="254"/>
      <c r="F1496" s="254"/>
      <c r="G1496" s="255"/>
      <c r="H1496" s="256"/>
    </row>
    <row r="1497" spans="1:8" ht="16.5" customHeight="1" x14ac:dyDescent="0.3">
      <c r="A1497" s="153"/>
      <c r="B1497" s="81"/>
      <c r="C1497" s="81" t="str">
        <f>IF(B1497&gt;0,VLOOKUP(B1497,Perkiraan!$A$6:$C$51,2,0),"-")</f>
        <v>-</v>
      </c>
      <c r="D1497" s="358" t="str">
        <f>IF(B1497&lt;&gt;"",C1497&amp;"-"&amp;COUNTIF($C$5:C1497,C1497),"")</f>
        <v/>
      </c>
      <c r="E1497" s="254"/>
      <c r="F1497" s="254"/>
      <c r="G1497" s="255"/>
      <c r="H1497" s="256"/>
    </row>
    <row r="1498" spans="1:8" ht="16.5" customHeight="1" x14ac:dyDescent="0.3">
      <c r="A1498" s="153"/>
      <c r="B1498" s="81"/>
      <c r="C1498" s="81" t="str">
        <f>IF(B1498&gt;0,VLOOKUP(B1498,Perkiraan!$A$6:$C$51,2,0),"-")</f>
        <v>-</v>
      </c>
      <c r="D1498" s="358" t="str">
        <f>IF(B1498&lt;&gt;"",C1498&amp;"-"&amp;COUNTIF($C$5:C1498,C1498),"")</f>
        <v/>
      </c>
      <c r="E1498" s="254"/>
      <c r="F1498" s="254"/>
      <c r="G1498" s="255"/>
      <c r="H1498" s="256"/>
    </row>
    <row r="1499" spans="1:8" ht="16.5" customHeight="1" x14ac:dyDescent="0.3">
      <c r="A1499" s="153"/>
      <c r="B1499" s="81"/>
      <c r="C1499" s="81" t="str">
        <f>IF(B1499&gt;0,VLOOKUP(B1499,Perkiraan!$A$6:$C$51,2,0),"-")</f>
        <v>-</v>
      </c>
      <c r="D1499" s="358" t="str">
        <f>IF(B1499&lt;&gt;"",C1499&amp;"-"&amp;COUNTIF($C$5:C1499,C1499),"")</f>
        <v/>
      </c>
      <c r="E1499" s="254"/>
      <c r="F1499" s="254"/>
      <c r="G1499" s="255"/>
      <c r="H1499" s="256"/>
    </row>
    <row r="1500" spans="1:8" ht="16.5" customHeight="1" x14ac:dyDescent="0.3">
      <c r="A1500" s="153"/>
      <c r="B1500" s="81"/>
      <c r="C1500" s="81" t="str">
        <f>IF(B1500&gt;0,VLOOKUP(B1500,Perkiraan!$A$6:$C$51,2,0),"-")</f>
        <v>-</v>
      </c>
      <c r="D1500" s="358" t="str">
        <f>IF(B1500&lt;&gt;"",C1500&amp;"-"&amp;COUNTIF($C$5:C1500,C1500),"")</f>
        <v/>
      </c>
      <c r="E1500" s="254"/>
      <c r="F1500" s="254"/>
      <c r="G1500" s="255"/>
      <c r="H1500" s="256"/>
    </row>
    <row r="1501" spans="1:8" ht="16.5" customHeight="1" x14ac:dyDescent="0.3">
      <c r="A1501" s="153"/>
      <c r="B1501" s="81"/>
      <c r="C1501" s="81" t="str">
        <f>IF(B1501&gt;0,VLOOKUP(B1501,Perkiraan!$A$6:$C$51,2,0),"-")</f>
        <v>-</v>
      </c>
      <c r="D1501" s="358" t="str">
        <f>IF(B1501&lt;&gt;"",C1501&amp;"-"&amp;COUNTIF($C$5:C1501,C1501),"")</f>
        <v/>
      </c>
      <c r="E1501" s="254"/>
      <c r="F1501" s="254"/>
      <c r="G1501" s="255"/>
      <c r="H1501" s="256"/>
    </row>
    <row r="1502" spans="1:8" ht="16.5" customHeight="1" x14ac:dyDescent="0.3">
      <c r="A1502" s="153"/>
      <c r="B1502" s="81"/>
      <c r="C1502" s="81" t="str">
        <f>IF(B1502&gt;0,VLOOKUP(B1502,Perkiraan!$A$6:$C$51,2,0),"-")</f>
        <v>-</v>
      </c>
      <c r="D1502" s="358" t="str">
        <f>IF(B1502&lt;&gt;"",C1502&amp;"-"&amp;COUNTIF($C$5:C1502,C1502),"")</f>
        <v/>
      </c>
      <c r="E1502" s="254"/>
      <c r="F1502" s="254"/>
      <c r="G1502" s="255"/>
      <c r="H1502" s="256"/>
    </row>
    <row r="1503" spans="1:8" ht="16.5" customHeight="1" x14ac:dyDescent="0.3">
      <c r="A1503" s="153"/>
      <c r="B1503" s="81"/>
      <c r="C1503" s="81" t="str">
        <f>IF(B1503&gt;0,VLOOKUP(B1503,Perkiraan!$A$6:$C$51,2,0),"-")</f>
        <v>-</v>
      </c>
      <c r="D1503" s="358" t="str">
        <f>IF(B1503&lt;&gt;"",C1503&amp;"-"&amp;COUNTIF($C$5:C1503,C1503),"")</f>
        <v/>
      </c>
      <c r="E1503" s="254"/>
      <c r="F1503" s="254"/>
      <c r="G1503" s="255"/>
      <c r="H1503" s="256"/>
    </row>
    <row r="1504" spans="1:8" ht="16.5" customHeight="1" x14ac:dyDescent="0.3">
      <c r="A1504" s="153"/>
      <c r="B1504" s="81"/>
      <c r="C1504" s="81" t="str">
        <f>IF(B1504&gt;0,VLOOKUP(B1504,Perkiraan!$A$6:$C$51,2,0),"-")</f>
        <v>-</v>
      </c>
      <c r="D1504" s="358" t="str">
        <f>IF(B1504&lt;&gt;"",C1504&amp;"-"&amp;COUNTIF($C$5:C1504,C1504),"")</f>
        <v/>
      </c>
      <c r="E1504" s="254"/>
      <c r="F1504" s="254"/>
      <c r="G1504" s="255"/>
      <c r="H1504" s="256"/>
    </row>
    <row r="1505" spans="1:8" ht="16.5" customHeight="1" x14ac:dyDescent="0.3">
      <c r="A1505" s="153"/>
      <c r="B1505" s="81"/>
      <c r="C1505" s="81" t="str">
        <f>IF(B1505&gt;0,VLOOKUP(B1505,Perkiraan!$A$6:$C$51,2,0),"-")</f>
        <v>-</v>
      </c>
      <c r="D1505" s="358" t="str">
        <f>IF(B1505&lt;&gt;"",C1505&amp;"-"&amp;COUNTIF($C$5:C1505,C1505),"")</f>
        <v/>
      </c>
      <c r="E1505" s="254"/>
      <c r="F1505" s="254"/>
      <c r="G1505" s="255"/>
      <c r="H1505" s="256"/>
    </row>
    <row r="1506" spans="1:8" ht="16.5" customHeight="1" x14ac:dyDescent="0.3">
      <c r="A1506" s="153"/>
      <c r="B1506" s="81"/>
      <c r="C1506" s="81" t="str">
        <f>IF(B1506&gt;0,VLOOKUP(B1506,Perkiraan!$A$6:$C$51,2,0),"-")</f>
        <v>-</v>
      </c>
      <c r="D1506" s="358" t="str">
        <f>IF(B1506&lt;&gt;"",C1506&amp;"-"&amp;COUNTIF($C$5:C1506,C1506),"")</f>
        <v/>
      </c>
      <c r="E1506" s="254"/>
      <c r="F1506" s="254"/>
      <c r="G1506" s="255"/>
      <c r="H1506" s="256"/>
    </row>
    <row r="1507" spans="1:8" ht="16.5" customHeight="1" x14ac:dyDescent="0.3">
      <c r="A1507" s="153"/>
      <c r="B1507" s="81"/>
      <c r="C1507" s="81" t="str">
        <f>IF(B1507&gt;0,VLOOKUP(B1507,Perkiraan!$A$6:$C$51,2,0),"-")</f>
        <v>-</v>
      </c>
      <c r="D1507" s="358" t="str">
        <f>IF(B1507&lt;&gt;"",C1507&amp;"-"&amp;COUNTIF($C$5:C1507,C1507),"")</f>
        <v/>
      </c>
      <c r="E1507" s="254"/>
      <c r="F1507" s="254"/>
      <c r="G1507" s="255"/>
      <c r="H1507" s="256"/>
    </row>
    <row r="1508" spans="1:8" ht="16.5" customHeight="1" x14ac:dyDescent="0.3">
      <c r="A1508" s="153"/>
      <c r="B1508" s="81"/>
      <c r="C1508" s="81" t="str">
        <f>IF(B1508&gt;0,VLOOKUP(B1508,Perkiraan!$A$6:$C$51,2,0),"-")</f>
        <v>-</v>
      </c>
      <c r="D1508" s="358" t="str">
        <f>IF(B1508&lt;&gt;"",C1508&amp;"-"&amp;COUNTIF($C$5:C1508,C1508),"")</f>
        <v/>
      </c>
      <c r="E1508" s="254"/>
      <c r="F1508" s="254"/>
      <c r="G1508" s="255"/>
      <c r="H1508" s="256"/>
    </row>
    <row r="1509" spans="1:8" ht="16.5" customHeight="1" x14ac:dyDescent="0.3">
      <c r="A1509" s="153"/>
      <c r="B1509" s="81"/>
      <c r="C1509" s="81" t="str">
        <f>IF(B1509&gt;0,VLOOKUP(B1509,Perkiraan!$A$6:$C$51,2,0),"-")</f>
        <v>-</v>
      </c>
      <c r="D1509" s="358" t="str">
        <f>IF(B1509&lt;&gt;"",C1509&amp;"-"&amp;COUNTIF($C$5:C1509,C1509),"")</f>
        <v/>
      </c>
      <c r="E1509" s="254"/>
      <c r="F1509" s="254"/>
      <c r="G1509" s="255"/>
      <c r="H1509" s="256"/>
    </row>
    <row r="1510" spans="1:8" ht="16.5" customHeight="1" x14ac:dyDescent="0.3">
      <c r="A1510" s="153"/>
      <c r="B1510" s="81"/>
      <c r="C1510" s="81" t="str">
        <f>IF(B1510&gt;0,VLOOKUP(B1510,Perkiraan!$A$6:$C$51,2,0),"-")</f>
        <v>-</v>
      </c>
      <c r="D1510" s="358" t="str">
        <f>IF(B1510&lt;&gt;"",C1510&amp;"-"&amp;COUNTIF($C$5:C1510,C1510),"")</f>
        <v/>
      </c>
      <c r="E1510" s="254"/>
      <c r="F1510" s="254"/>
      <c r="G1510" s="255"/>
      <c r="H1510" s="256"/>
    </row>
    <row r="1511" spans="1:8" ht="16.5" customHeight="1" x14ac:dyDescent="0.3">
      <c r="A1511" s="153"/>
      <c r="B1511" s="81"/>
      <c r="C1511" s="81" t="str">
        <f>IF(B1511&gt;0,VLOOKUP(B1511,Perkiraan!$A$6:$C$51,2,0),"-")</f>
        <v>-</v>
      </c>
      <c r="D1511" s="358" t="str">
        <f>IF(B1511&lt;&gt;"",C1511&amp;"-"&amp;COUNTIF($C$5:C1511,C1511),"")</f>
        <v/>
      </c>
      <c r="E1511" s="254"/>
      <c r="F1511" s="254"/>
      <c r="G1511" s="255"/>
      <c r="H1511" s="256"/>
    </row>
    <row r="1512" spans="1:8" ht="16.5" customHeight="1" x14ac:dyDescent="0.3">
      <c r="A1512" s="153"/>
      <c r="B1512" s="81"/>
      <c r="C1512" s="81" t="str">
        <f>IF(B1512&gt;0,VLOOKUP(B1512,Perkiraan!$A$6:$C$51,2,0),"-")</f>
        <v>-</v>
      </c>
      <c r="D1512" s="358" t="str">
        <f>IF(B1512&lt;&gt;"",C1512&amp;"-"&amp;COUNTIF($C$5:C1512,C1512),"")</f>
        <v/>
      </c>
      <c r="E1512" s="254"/>
      <c r="F1512" s="254"/>
      <c r="G1512" s="255"/>
      <c r="H1512" s="256"/>
    </row>
    <row r="1513" spans="1:8" ht="16.5" customHeight="1" x14ac:dyDescent="0.3">
      <c r="A1513" s="153"/>
      <c r="B1513" s="81"/>
      <c r="C1513" s="81" t="str">
        <f>IF(B1513&gt;0,VLOOKUP(B1513,Perkiraan!$A$6:$C$51,2,0),"-")</f>
        <v>-</v>
      </c>
      <c r="D1513" s="358" t="str">
        <f>IF(B1513&lt;&gt;"",C1513&amp;"-"&amp;COUNTIF($C$5:C1513,C1513),"")</f>
        <v/>
      </c>
      <c r="E1513" s="254"/>
      <c r="F1513" s="254"/>
      <c r="G1513" s="255"/>
      <c r="H1513" s="256"/>
    </row>
    <row r="1514" spans="1:8" ht="16.5" customHeight="1" x14ac:dyDescent="0.3">
      <c r="A1514" s="153"/>
      <c r="B1514" s="81"/>
      <c r="C1514" s="81" t="str">
        <f>IF(B1514&gt;0,VLOOKUP(B1514,Perkiraan!$A$6:$C$51,2,0),"-")</f>
        <v>-</v>
      </c>
      <c r="D1514" s="358" t="str">
        <f>IF(B1514&lt;&gt;"",C1514&amp;"-"&amp;COUNTIF($C$5:C1514,C1514),"")</f>
        <v/>
      </c>
      <c r="E1514" s="254"/>
      <c r="F1514" s="254"/>
      <c r="G1514" s="255"/>
      <c r="H1514" s="256"/>
    </row>
    <row r="1515" spans="1:8" ht="16.5" customHeight="1" x14ac:dyDescent="0.3">
      <c r="A1515" s="153"/>
      <c r="B1515" s="81"/>
      <c r="C1515" s="81" t="str">
        <f>IF(B1515&gt;0,VLOOKUP(B1515,Perkiraan!$A$6:$C$51,2,0),"-")</f>
        <v>-</v>
      </c>
      <c r="D1515" s="358" t="str">
        <f>IF(B1515&lt;&gt;"",C1515&amp;"-"&amp;COUNTIF($C$5:C1515,C1515),"")</f>
        <v/>
      </c>
      <c r="E1515" s="254"/>
      <c r="F1515" s="254"/>
      <c r="G1515" s="255"/>
      <c r="H1515" s="256"/>
    </row>
    <row r="1516" spans="1:8" ht="16.5" customHeight="1" x14ac:dyDescent="0.3">
      <c r="A1516" s="153"/>
      <c r="B1516" s="81"/>
      <c r="C1516" s="81" t="str">
        <f>IF(B1516&gt;0,VLOOKUP(B1516,Perkiraan!$A$6:$C$51,2,0),"-")</f>
        <v>-</v>
      </c>
      <c r="D1516" s="358" t="str">
        <f>IF(B1516&lt;&gt;"",C1516&amp;"-"&amp;COUNTIF($C$5:C1516,C1516),"")</f>
        <v/>
      </c>
      <c r="E1516" s="254"/>
      <c r="F1516" s="254"/>
      <c r="G1516" s="255"/>
      <c r="H1516" s="256"/>
    </row>
    <row r="1517" spans="1:8" ht="16.5" customHeight="1" x14ac:dyDescent="0.3">
      <c r="A1517" s="153"/>
      <c r="B1517" s="81"/>
      <c r="C1517" s="81" t="str">
        <f>IF(B1517&gt;0,VLOOKUP(B1517,Perkiraan!$A$6:$C$51,2,0),"-")</f>
        <v>-</v>
      </c>
      <c r="D1517" s="358" t="str">
        <f>IF(B1517&lt;&gt;"",C1517&amp;"-"&amp;COUNTIF($C$5:C1517,C1517),"")</f>
        <v/>
      </c>
      <c r="E1517" s="254"/>
      <c r="F1517" s="254"/>
      <c r="G1517" s="255"/>
      <c r="H1517" s="256"/>
    </row>
    <row r="1518" spans="1:8" ht="16.5" customHeight="1" x14ac:dyDescent="0.3">
      <c r="A1518" s="153"/>
      <c r="B1518" s="81"/>
      <c r="C1518" s="81" t="str">
        <f>IF(B1518&gt;0,VLOOKUP(B1518,Perkiraan!$A$6:$C$51,2,0),"-")</f>
        <v>-</v>
      </c>
      <c r="D1518" s="358" t="str">
        <f>IF(B1518&lt;&gt;"",C1518&amp;"-"&amp;COUNTIF($C$5:C1518,C1518),"")</f>
        <v/>
      </c>
      <c r="E1518" s="254"/>
      <c r="F1518" s="254"/>
      <c r="G1518" s="255"/>
      <c r="H1518" s="256"/>
    </row>
    <row r="1519" spans="1:8" ht="16.5" customHeight="1" x14ac:dyDescent="0.3">
      <c r="A1519" s="153"/>
      <c r="B1519" s="81"/>
      <c r="C1519" s="81" t="str">
        <f>IF(B1519&gt;0,VLOOKUP(B1519,Perkiraan!$A$6:$C$51,2,0),"-")</f>
        <v>-</v>
      </c>
      <c r="D1519" s="358" t="str">
        <f>IF(B1519&lt;&gt;"",C1519&amp;"-"&amp;COUNTIF($C$5:C1519,C1519),"")</f>
        <v/>
      </c>
      <c r="E1519" s="254"/>
      <c r="F1519" s="254"/>
      <c r="G1519" s="255"/>
      <c r="H1519" s="256"/>
    </row>
    <row r="1520" spans="1:8" ht="16.5" customHeight="1" x14ac:dyDescent="0.3">
      <c r="A1520" s="153"/>
      <c r="B1520" s="81"/>
      <c r="C1520" s="81" t="str">
        <f>IF(B1520&gt;0,VLOOKUP(B1520,Perkiraan!$A$6:$C$51,2,0),"-")</f>
        <v>-</v>
      </c>
      <c r="D1520" s="358" t="str">
        <f>IF(B1520&lt;&gt;"",C1520&amp;"-"&amp;COUNTIF($C$5:C1520,C1520),"")</f>
        <v/>
      </c>
      <c r="E1520" s="254"/>
      <c r="F1520" s="254"/>
      <c r="G1520" s="255"/>
      <c r="H1520" s="256"/>
    </row>
    <row r="1521" spans="1:8" ht="16.5" customHeight="1" x14ac:dyDescent="0.3">
      <c r="A1521" s="153"/>
      <c r="B1521" s="81"/>
      <c r="C1521" s="81" t="str">
        <f>IF(B1521&gt;0,VLOOKUP(B1521,Perkiraan!$A$6:$C$51,2,0),"-")</f>
        <v>-</v>
      </c>
      <c r="D1521" s="358" t="str">
        <f>IF(B1521&lt;&gt;"",C1521&amp;"-"&amp;COUNTIF($C$5:C1521,C1521),"")</f>
        <v/>
      </c>
      <c r="E1521" s="254"/>
      <c r="F1521" s="254"/>
      <c r="G1521" s="255"/>
      <c r="H1521" s="256"/>
    </row>
    <row r="1522" spans="1:8" ht="16.5" customHeight="1" x14ac:dyDescent="0.3">
      <c r="A1522" s="153"/>
      <c r="B1522" s="81"/>
      <c r="C1522" s="81" t="str">
        <f>IF(B1522&gt;0,VLOOKUP(B1522,Perkiraan!$A$6:$C$51,2,0),"-")</f>
        <v>-</v>
      </c>
      <c r="D1522" s="358" t="str">
        <f>IF(B1522&lt;&gt;"",C1522&amp;"-"&amp;COUNTIF($C$5:C1522,C1522),"")</f>
        <v/>
      </c>
      <c r="E1522" s="254"/>
      <c r="F1522" s="254"/>
      <c r="G1522" s="255"/>
      <c r="H1522" s="256"/>
    </row>
    <row r="1523" spans="1:8" ht="16.5" customHeight="1" x14ac:dyDescent="0.3">
      <c r="A1523" s="153"/>
      <c r="B1523" s="81"/>
      <c r="C1523" s="81" t="str">
        <f>IF(B1523&gt;0,VLOOKUP(B1523,Perkiraan!$A$6:$C$51,2,0),"-")</f>
        <v>-</v>
      </c>
      <c r="D1523" s="358" t="str">
        <f>IF(B1523&lt;&gt;"",C1523&amp;"-"&amp;COUNTIF($C$5:C1523,C1523),"")</f>
        <v/>
      </c>
      <c r="E1523" s="254"/>
      <c r="F1523" s="254"/>
      <c r="G1523" s="255"/>
      <c r="H1523" s="256"/>
    </row>
    <row r="1524" spans="1:8" ht="16.5" customHeight="1" x14ac:dyDescent="0.3">
      <c r="A1524" s="153"/>
      <c r="B1524" s="81"/>
      <c r="C1524" s="81" t="str">
        <f>IF(B1524&gt;0,VLOOKUP(B1524,Perkiraan!$A$6:$C$51,2,0),"-")</f>
        <v>-</v>
      </c>
      <c r="D1524" s="358" t="str">
        <f>IF(B1524&lt;&gt;"",C1524&amp;"-"&amp;COUNTIF($C$5:C1524,C1524),"")</f>
        <v/>
      </c>
      <c r="E1524" s="254"/>
      <c r="F1524" s="254"/>
      <c r="G1524" s="255"/>
      <c r="H1524" s="256"/>
    </row>
    <row r="1525" spans="1:8" ht="16.5" customHeight="1" x14ac:dyDescent="0.3">
      <c r="A1525" s="153"/>
      <c r="B1525" s="81"/>
      <c r="C1525" s="81" t="str">
        <f>IF(B1525&gt;0,VLOOKUP(B1525,Perkiraan!$A$6:$C$51,2,0),"-")</f>
        <v>-</v>
      </c>
      <c r="D1525" s="358" t="str">
        <f>IF(B1525&lt;&gt;"",C1525&amp;"-"&amp;COUNTIF($C$5:C1525,C1525),"")</f>
        <v/>
      </c>
      <c r="E1525" s="254"/>
      <c r="F1525" s="254"/>
      <c r="G1525" s="255"/>
      <c r="H1525" s="256"/>
    </row>
    <row r="1526" spans="1:8" ht="16.5" customHeight="1" x14ac:dyDescent="0.3">
      <c r="A1526" s="153"/>
      <c r="B1526" s="81"/>
      <c r="C1526" s="81" t="str">
        <f>IF(B1526&gt;0,VLOOKUP(B1526,Perkiraan!$A$6:$C$51,2,0),"-")</f>
        <v>-</v>
      </c>
      <c r="D1526" s="358" t="str">
        <f>IF(B1526&lt;&gt;"",C1526&amp;"-"&amp;COUNTIF($C$5:C1526,C1526),"")</f>
        <v/>
      </c>
      <c r="E1526" s="254"/>
      <c r="F1526" s="254"/>
      <c r="G1526" s="255"/>
      <c r="H1526" s="256"/>
    </row>
    <row r="1527" spans="1:8" ht="16.5" customHeight="1" x14ac:dyDescent="0.3">
      <c r="A1527" s="153"/>
      <c r="B1527" s="182"/>
      <c r="C1527" s="81" t="str">
        <f>IF(B1527&gt;0,VLOOKUP(B1527,Perkiraan!$A$6:$C$51,2,0),"-")</f>
        <v>-</v>
      </c>
      <c r="D1527" s="358" t="str">
        <f>IF(B1527&lt;&gt;"",C1527&amp;"-"&amp;COUNTIF($C$5:C1527,C1527),"")</f>
        <v/>
      </c>
      <c r="E1527" s="175"/>
      <c r="F1527" s="175"/>
      <c r="G1527" s="176"/>
      <c r="H1527" s="177"/>
    </row>
    <row r="1528" spans="1:8" ht="16.5" customHeight="1" x14ac:dyDescent="0.3">
      <c r="A1528" s="153"/>
      <c r="B1528" s="182"/>
      <c r="C1528" s="81" t="str">
        <f>IF(B1528&gt;0,VLOOKUP(B1528,Perkiraan!$A$6:$C$51,2,0),"-")</f>
        <v>-</v>
      </c>
      <c r="D1528" s="358" t="str">
        <f>IF(B1528&lt;&gt;"",C1528&amp;"-"&amp;COUNTIF($C$5:C1528,C1528),"")</f>
        <v/>
      </c>
      <c r="E1528" s="178"/>
      <c r="F1528" s="178"/>
      <c r="G1528" s="116"/>
      <c r="H1528" s="177"/>
    </row>
    <row r="1529" spans="1:8" ht="16.5" customHeight="1" x14ac:dyDescent="0.3">
      <c r="A1529" s="153"/>
      <c r="B1529" s="182"/>
      <c r="C1529" s="81" t="str">
        <f>IF(B1529&gt;0,VLOOKUP(B1529,Perkiraan!$A$6:$C$51,2,0),"-")</f>
        <v>-</v>
      </c>
      <c r="D1529" s="358" t="str">
        <f>IF(B1529&lt;&gt;"",C1529&amp;"-"&amp;COUNTIF($C$5:C1529,C1529),"")</f>
        <v/>
      </c>
      <c r="E1529" s="179"/>
      <c r="F1529" s="179"/>
      <c r="G1529" s="176"/>
      <c r="H1529" s="177"/>
    </row>
    <row r="1530" spans="1:8" ht="16.5" customHeight="1" x14ac:dyDescent="0.3">
      <c r="A1530" s="153"/>
      <c r="B1530" s="182"/>
      <c r="C1530" s="81" t="str">
        <f>IF(B1530&gt;0,VLOOKUP(B1530,Perkiraan!$A$6:$C$51,2,0),"-")</f>
        <v>-</v>
      </c>
      <c r="D1530" s="358" t="str">
        <f>IF(B1530&lt;&gt;"",C1530&amp;"-"&amp;COUNTIF($C$5:C1530,C1530),"")</f>
        <v/>
      </c>
      <c r="E1530" s="179"/>
      <c r="F1530" s="179"/>
      <c r="G1530" s="116"/>
      <c r="H1530" s="177"/>
    </row>
    <row r="1531" spans="1:8" ht="16.5" customHeight="1" x14ac:dyDescent="0.3">
      <c r="A1531" s="153"/>
      <c r="B1531" s="182"/>
      <c r="C1531" s="81" t="str">
        <f>IF(B1531&gt;0,VLOOKUP(B1531,Perkiraan!$A$6:$C$51,2,0),"-")</f>
        <v>-</v>
      </c>
      <c r="D1531" s="358" t="str">
        <f>IF(B1531&lt;&gt;"",C1531&amp;"-"&amp;COUNTIF($C$5:C1531,C1531),"")</f>
        <v/>
      </c>
      <c r="E1531" s="179"/>
      <c r="F1531" s="179"/>
      <c r="G1531" s="176"/>
      <c r="H1531" s="176"/>
    </row>
    <row r="1532" spans="1:8" ht="16.5" customHeight="1" x14ac:dyDescent="0.3">
      <c r="A1532" s="153"/>
      <c r="B1532" s="182"/>
      <c r="C1532" s="81" t="str">
        <f>IF(B1532&gt;0,VLOOKUP(B1532,Perkiraan!$A$6:$C$51,2,0),"-")</f>
        <v>-</v>
      </c>
      <c r="D1532" s="358" t="str">
        <f>IF(B1532&lt;&gt;"",C1532&amp;"-"&amp;COUNTIF($C$5:C1532,C1532),"")</f>
        <v/>
      </c>
      <c r="E1532" s="179"/>
      <c r="F1532" s="179"/>
      <c r="G1532" s="116"/>
      <c r="H1532" s="116"/>
    </row>
    <row r="1533" spans="1:8" ht="16.5" customHeight="1" x14ac:dyDescent="0.3">
      <c r="A1533" s="153"/>
      <c r="B1533" s="182"/>
      <c r="C1533" s="81" t="str">
        <f>IF(B1533&gt;0,VLOOKUP(B1533,Perkiraan!$A$6:$C$51,2,0),"-")</f>
        <v>-</v>
      </c>
      <c r="D1533" s="358" t="str">
        <f>IF(B1533&lt;&gt;"",C1533&amp;"-"&amp;COUNTIF($C$5:C1533,C1533),"")</f>
        <v/>
      </c>
      <c r="E1533" s="179"/>
      <c r="F1533" s="179"/>
      <c r="G1533" s="176"/>
      <c r="H1533" s="176"/>
    </row>
    <row r="1534" spans="1:8" ht="16.5" customHeight="1" x14ac:dyDescent="0.3">
      <c r="A1534" s="153"/>
      <c r="B1534" s="182"/>
      <c r="C1534" s="81" t="str">
        <f>IF(B1534&gt;0,VLOOKUP(B1534,Perkiraan!$A$6:$C$51,2,0),"-")</f>
        <v>-</v>
      </c>
      <c r="D1534" s="358" t="str">
        <f>IF(B1534&lt;&gt;"",C1534&amp;"-"&amp;COUNTIF($C$5:C1534,C1534),"")</f>
        <v/>
      </c>
      <c r="E1534" s="179"/>
      <c r="F1534" s="179"/>
      <c r="G1534" s="116"/>
      <c r="H1534" s="116"/>
    </row>
    <row r="1535" spans="1:8" ht="16.5" customHeight="1" x14ac:dyDescent="0.3">
      <c r="A1535" s="153"/>
      <c r="B1535" s="183"/>
      <c r="C1535" s="81" t="str">
        <f>IF(B1535&gt;0,VLOOKUP(B1535,Perkiraan!$A$6:$C$51,2,0),"-")</f>
        <v>-</v>
      </c>
      <c r="D1535" s="358" t="str">
        <f>IF(B1535&lt;&gt;"",C1535&amp;"-"&amp;COUNTIF($C$5:C1535,C1535),"")</f>
        <v/>
      </c>
      <c r="E1535" s="180"/>
      <c r="F1535" s="180"/>
      <c r="G1535" s="176"/>
      <c r="H1535" s="177"/>
    </row>
    <row r="1536" spans="1:8" ht="16.5" customHeight="1" x14ac:dyDescent="0.3">
      <c r="A1536" s="153"/>
      <c r="B1536" s="182"/>
      <c r="C1536" s="81" t="str">
        <f>IF(B1536&gt;0,VLOOKUP(B1536,Perkiraan!$A$6:$C$51,2,0),"-")</f>
        <v>-</v>
      </c>
      <c r="D1536" s="358" t="str">
        <f>IF(B1536&lt;&gt;"",C1536&amp;"-"&amp;COUNTIF($C$5:C1536,C1536),"")</f>
        <v/>
      </c>
      <c r="E1536" s="133"/>
      <c r="F1536" s="133"/>
      <c r="G1536" s="116"/>
      <c r="H1536" s="177"/>
    </row>
    <row r="1537" spans="1:8" ht="16.5" customHeight="1" x14ac:dyDescent="0.3">
      <c r="A1537" s="153"/>
      <c r="B1537" s="182"/>
      <c r="C1537" s="81" t="str">
        <f>IF(B1537&gt;0,VLOOKUP(B1537,Perkiraan!$A$6:$C$51,2,0),"-")</f>
        <v>-</v>
      </c>
      <c r="D1537" s="358" t="str">
        <f>IF(B1537&lt;&gt;"",C1537&amp;"-"&amp;COUNTIF($C$5:C1537,C1537),"")</f>
        <v/>
      </c>
      <c r="E1537" s="133"/>
      <c r="F1537" s="133"/>
      <c r="G1537" s="176"/>
      <c r="H1537" s="177"/>
    </row>
    <row r="1538" spans="1:8" ht="16.5" customHeight="1" x14ac:dyDescent="0.3">
      <c r="A1538" s="153"/>
      <c r="B1538" s="182"/>
      <c r="C1538" s="81" t="str">
        <f>IF(B1538&gt;0,VLOOKUP(B1538,Perkiraan!$A$6:$C$51,2,0),"-")</f>
        <v>-</v>
      </c>
      <c r="D1538" s="358" t="str">
        <f>IF(B1538&lt;&gt;"",C1538&amp;"-"&amp;COUNTIF($C$5:C1538,C1538),"")</f>
        <v/>
      </c>
      <c r="E1538" s="134"/>
      <c r="F1538" s="134"/>
      <c r="G1538" s="116"/>
      <c r="H1538" s="177"/>
    </row>
    <row r="1539" spans="1:8" ht="16.5" customHeight="1" x14ac:dyDescent="0.3">
      <c r="A1539" s="153"/>
      <c r="B1539" s="182"/>
      <c r="C1539" s="81" t="str">
        <f>IF(B1539&gt;0,VLOOKUP(B1539,Perkiraan!$A$6:$C$51,2,0),"-")</f>
        <v>-</v>
      </c>
      <c r="D1539" s="358" t="str">
        <f>IF(B1539&lt;&gt;"",C1539&amp;"-"&amp;COUNTIF($C$5:C1539,C1539),"")</f>
        <v/>
      </c>
      <c r="E1539" s="134"/>
      <c r="F1539" s="134"/>
      <c r="G1539" s="176"/>
      <c r="H1539" s="177"/>
    </row>
    <row r="1540" spans="1:8" ht="16.5" customHeight="1" x14ac:dyDescent="0.3">
      <c r="A1540" s="153"/>
      <c r="B1540" s="182"/>
      <c r="C1540" s="81" t="str">
        <f>IF(B1540&gt;0,VLOOKUP(B1540,Perkiraan!$A$6:$C$51,2,0),"-")</f>
        <v>-</v>
      </c>
      <c r="D1540" s="358" t="str">
        <f>IF(B1540&lt;&gt;"",C1540&amp;"-"&amp;COUNTIF($C$5:C1540,C1540),"")</f>
        <v/>
      </c>
      <c r="E1540" s="134"/>
      <c r="F1540" s="134"/>
      <c r="G1540" s="116"/>
      <c r="H1540" s="177"/>
    </row>
    <row r="1541" spans="1:8" ht="16.5" customHeight="1" x14ac:dyDescent="0.3">
      <c r="A1541" s="153"/>
      <c r="B1541" s="182"/>
      <c r="C1541" s="81" t="str">
        <f>IF(B1541&gt;0,VLOOKUP(B1541,Perkiraan!$A$6:$C$51,2,0),"-")</f>
        <v>-</v>
      </c>
      <c r="D1541" s="358" t="str">
        <f>IF(B1541&lt;&gt;"",C1541&amp;"-"&amp;COUNTIF($C$5:C1541,C1541),"")</f>
        <v/>
      </c>
      <c r="E1541" s="134"/>
      <c r="F1541" s="134"/>
      <c r="G1541" s="176"/>
      <c r="H1541" s="177"/>
    </row>
    <row r="1542" spans="1:8" ht="16.5" customHeight="1" x14ac:dyDescent="0.3">
      <c r="A1542" s="153"/>
      <c r="B1542" s="182"/>
      <c r="C1542" s="81" t="str">
        <f>IF(B1542&gt;0,VLOOKUP(B1542,Perkiraan!$A$6:$C$51,2,0),"-")</f>
        <v>-</v>
      </c>
      <c r="D1542" s="358" t="str">
        <f>IF(B1542&lt;&gt;"",C1542&amp;"-"&amp;COUNTIF($C$5:C1542,C1542),"")</f>
        <v/>
      </c>
      <c r="E1542" s="134"/>
      <c r="F1542" s="134"/>
      <c r="G1542" s="116"/>
      <c r="H1542" s="177"/>
    </row>
    <row r="1543" spans="1:8" ht="16.5" customHeight="1" x14ac:dyDescent="0.3">
      <c r="A1543" s="153"/>
      <c r="B1543" s="183"/>
      <c r="C1543" s="81" t="str">
        <f>IF(B1543&gt;0,VLOOKUP(B1543,Perkiraan!$A$6:$C$51,2,0),"-")</f>
        <v>-</v>
      </c>
      <c r="D1543" s="358" t="str">
        <f>IF(B1543&lt;&gt;"",C1543&amp;"-"&amp;COUNTIF($C$5:C1543,C1543),"")</f>
        <v/>
      </c>
      <c r="E1543" s="134"/>
      <c r="F1543" s="134"/>
      <c r="G1543" s="176"/>
      <c r="H1543" s="177"/>
    </row>
    <row r="1544" spans="1:8" ht="16.5" customHeight="1" x14ac:dyDescent="0.3">
      <c r="A1544" s="153"/>
      <c r="B1544" s="183"/>
      <c r="C1544" s="81" t="str">
        <f>IF(B1544&gt;0,VLOOKUP(B1544,Perkiraan!$A$6:$C$51,2,0),"-")</f>
        <v>-</v>
      </c>
      <c r="D1544" s="358" t="str">
        <f>IF(B1544&lt;&gt;"",C1544&amp;"-"&amp;COUNTIF($C$5:C1544,C1544),"")</f>
        <v/>
      </c>
      <c r="E1544" s="181"/>
      <c r="F1544" s="181"/>
      <c r="G1544" s="176"/>
      <c r="H1544" s="177"/>
    </row>
    <row r="1545" spans="1:8" ht="16.5" customHeight="1" x14ac:dyDescent="0.3">
      <c r="A1545" s="153"/>
      <c r="B1545" s="258"/>
      <c r="C1545" s="81" t="str">
        <f>IF(B1545&gt;0,VLOOKUP(B1545,Perkiraan!$A$6:$C$51,2,0),"-")</f>
        <v>-</v>
      </c>
      <c r="D1545" s="358" t="str">
        <f>IF(B1545&lt;&gt;"",C1545&amp;"-"&amp;COUNTIF($C$5:C1545,C1545),"")</f>
        <v/>
      </c>
      <c r="E1545" s="134"/>
      <c r="F1545" s="134"/>
      <c r="G1545" s="176"/>
      <c r="H1545" s="177"/>
    </row>
    <row r="1546" spans="1:8" ht="16.5" customHeight="1" x14ac:dyDescent="0.3">
      <c r="A1546" s="153"/>
      <c r="B1546" s="183"/>
      <c r="C1546" s="81" t="str">
        <f>IF(B1546&gt;0,VLOOKUP(B1546,Perkiraan!$A$6:$C$51,2,0),"-")</f>
        <v>-</v>
      </c>
      <c r="D1546" s="358" t="str">
        <f>IF(B1546&lt;&gt;"",C1546&amp;"-"&amp;COUNTIF($C$5:C1546,C1546),"")</f>
        <v/>
      </c>
      <c r="E1546" s="134"/>
      <c r="F1546" s="134"/>
      <c r="G1546" s="176"/>
      <c r="H1546" s="177"/>
    </row>
    <row r="1547" spans="1:8" ht="16.5" customHeight="1" x14ac:dyDescent="0.3">
      <c r="A1547" s="153"/>
      <c r="B1547" s="258"/>
      <c r="C1547" s="81" t="str">
        <f>IF(B1547&gt;0,VLOOKUP(B1547,Perkiraan!$A$6:$C$51,2,0),"-")</f>
        <v>-</v>
      </c>
      <c r="D1547" s="358" t="str">
        <f>IF(B1547&lt;&gt;"",C1547&amp;"-"&amp;COUNTIF($C$5:C1547,C1547),"")</f>
        <v/>
      </c>
      <c r="E1547" s="134"/>
      <c r="F1547" s="134"/>
      <c r="G1547" s="176"/>
      <c r="H1547" s="177"/>
    </row>
    <row r="1548" spans="1:8" ht="16.5" customHeight="1" x14ac:dyDescent="0.3">
      <c r="A1548" s="153"/>
      <c r="B1548" s="183"/>
      <c r="C1548" s="81" t="str">
        <f>IF(B1548&gt;0,VLOOKUP(B1548,Perkiraan!$A$6:$C$51,2,0),"-")</f>
        <v>-</v>
      </c>
      <c r="D1548" s="358" t="str">
        <f>IF(B1548&lt;&gt;"",C1548&amp;"-"&amp;COUNTIF($C$5:C1548,C1548),"")</f>
        <v/>
      </c>
      <c r="E1548" s="134"/>
      <c r="F1548" s="134"/>
      <c r="G1548" s="176"/>
      <c r="H1548" s="177"/>
    </row>
    <row r="1549" spans="1:8" ht="16.5" customHeight="1" x14ac:dyDescent="0.3">
      <c r="A1549" s="153"/>
      <c r="B1549" s="258"/>
      <c r="C1549" s="81" t="str">
        <f>IF(B1549&gt;0,VLOOKUP(B1549,Perkiraan!$A$6:$C$51,2,0),"-")</f>
        <v>-</v>
      </c>
      <c r="D1549" s="358" t="str">
        <f>IF(B1549&lt;&gt;"",C1549&amp;"-"&amp;COUNTIF($C$5:C1549,C1549),"")</f>
        <v/>
      </c>
      <c r="E1549" s="134"/>
      <c r="F1549" s="134"/>
      <c r="G1549" s="176"/>
      <c r="H1549" s="177"/>
    </row>
    <row r="1550" spans="1:8" ht="16.5" customHeight="1" thickBot="1" x14ac:dyDescent="0.35">
      <c r="A1550" s="344"/>
      <c r="B1550" s="345"/>
      <c r="C1550" s="346" t="str">
        <f>IF(B1550&gt;0,VLOOKUP(B1550,Perkiraan!$A$6:$C$51,2,0),"-")</f>
        <v>-</v>
      </c>
      <c r="D1550" s="347" t="str">
        <f>IF(B1550&lt;&gt;"",C1550&amp;"-"&amp;COUNTIF($C$5:C1550,C1550),"")</f>
        <v/>
      </c>
      <c r="E1550" s="348"/>
      <c r="F1550" s="348"/>
      <c r="G1550" s="349"/>
      <c r="H1550" s="350"/>
    </row>
    <row r="1551" spans="1:8" ht="16.5" customHeight="1" thickTop="1" x14ac:dyDescent="0.3">
      <c r="A1551" s="267"/>
      <c r="B1551" s="268"/>
      <c r="C1551" s="76" t="str">
        <f>IF(B1551&gt;0,VLOOKUP(B1551,Perkiraan!$A$53:$C$65,2,0),"-")</f>
        <v>-</v>
      </c>
      <c r="D1551" s="341" t="str">
        <f>IF(B1551&lt;&gt;"",C1551&amp;"-"&amp;COUNTIF($C$5:C1551,C1551),"")</f>
        <v/>
      </c>
      <c r="E1551" s="269" t="s">
        <v>162</v>
      </c>
      <c r="F1551" s="270"/>
      <c r="G1551" s="271"/>
      <c r="H1551" s="272"/>
    </row>
    <row r="1552" spans="1:8" ht="16.5" customHeight="1" x14ac:dyDescent="0.3">
      <c r="A1552" s="153"/>
      <c r="B1552" s="183"/>
      <c r="C1552" s="78" t="str">
        <f>IF(B1552&gt;0,VLOOKUP(B1552,Perkiraan!$A$53:$C$65,2,0),"-")</f>
        <v>-</v>
      </c>
      <c r="D1552" s="358" t="str">
        <f>IF(B1552&lt;&gt;"",C1552&amp;"-"&amp;COUNTIF($C$5:C1552,C1552),"")</f>
        <v/>
      </c>
      <c r="E1552" s="134"/>
      <c r="F1552" s="134"/>
      <c r="G1552" s="176"/>
      <c r="H1552" s="177"/>
    </row>
    <row r="1553" spans="1:8" ht="16.5" customHeight="1" x14ac:dyDescent="0.3">
      <c r="A1553" s="153"/>
      <c r="B1553" s="183"/>
      <c r="C1553" s="78" t="str">
        <f>IF(B1553&gt;0,VLOOKUP(B1553,Perkiraan!$A$53:$C$65,2,0),"-")</f>
        <v>-</v>
      </c>
      <c r="D1553" s="358" t="str">
        <f>IF(B1553&lt;&gt;"",C1553&amp;"-"&amp;COUNTIF($C$5:C1553,C1553),"")</f>
        <v/>
      </c>
      <c r="E1553" s="134"/>
      <c r="F1553" s="134"/>
      <c r="G1553" s="176"/>
      <c r="H1553" s="177"/>
    </row>
    <row r="1554" spans="1:8" ht="16.5" customHeight="1" x14ac:dyDescent="0.3">
      <c r="A1554" s="153"/>
      <c r="B1554" s="183"/>
      <c r="C1554" s="78" t="str">
        <f>IF(B1554&gt;0,VLOOKUP(B1554,Perkiraan!$A$53:$C$65,2,0),"-")</f>
        <v>-</v>
      </c>
      <c r="D1554" s="358" t="str">
        <f>IF(B1554&lt;&gt;"",C1554&amp;"-"&amp;COUNTIF($C$5:C1554,C1554),"")</f>
        <v/>
      </c>
      <c r="E1554" s="181"/>
      <c r="F1554" s="181"/>
      <c r="G1554" s="176"/>
      <c r="H1554" s="177"/>
    </row>
    <row r="1555" spans="1:8" ht="16.5" customHeight="1" x14ac:dyDescent="0.3">
      <c r="A1555" s="153"/>
      <c r="B1555" s="183"/>
      <c r="C1555" s="78" t="str">
        <f>IF(B1555&gt;0,VLOOKUP(B1555,Perkiraan!$A$53:$C$65,2,0),"-")</f>
        <v>-</v>
      </c>
      <c r="D1555" s="358" t="str">
        <f>IF(B1555&lt;&gt;"",C1555&amp;"-"&amp;COUNTIF($C$5:C1555,C1555),"")</f>
        <v/>
      </c>
      <c r="E1555" s="134"/>
      <c r="F1555" s="134"/>
      <c r="G1555" s="176"/>
      <c r="H1555" s="177"/>
    </row>
    <row r="1556" spans="1:8" ht="16.5" customHeight="1" thickBot="1" x14ac:dyDescent="0.3">
      <c r="A1556" s="344"/>
      <c r="B1556" s="346"/>
      <c r="C1556" s="76" t="str">
        <f>IF(B1556&gt;0,VLOOKUP(B1556,Perkiraan!$A$53:$C$65,2,0),"-")</f>
        <v>-</v>
      </c>
      <c r="D1556" s="351" t="str">
        <f>IF(B1556&lt;&gt;"",C1556&amp;"-"&amp;COUNTIF($C$5:C1556,C1556),"")</f>
        <v/>
      </c>
      <c r="E1556" s="348"/>
      <c r="F1556" s="348"/>
      <c r="G1556" s="352"/>
      <c r="H1556" s="353"/>
    </row>
    <row r="1557" spans="1:8" ht="16.5" customHeight="1" thickTop="1" x14ac:dyDescent="0.25">
      <c r="A1557" s="388" t="s">
        <v>1</v>
      </c>
      <c r="B1557" s="389"/>
      <c r="C1557" s="389"/>
      <c r="D1557" s="389"/>
      <c r="E1557" s="390"/>
      <c r="F1557" s="208"/>
      <c r="G1557" s="117">
        <f>SUM(G1436:G1556)</f>
        <v>0</v>
      </c>
      <c r="H1557" s="117">
        <f>SUM(H1436:H1556)</f>
        <v>0</v>
      </c>
    </row>
    <row r="1558" spans="1:8" ht="16.5" customHeight="1" x14ac:dyDescent="0.25">
      <c r="A1558" s="391" t="s">
        <v>2</v>
      </c>
      <c r="B1558" s="392"/>
      <c r="C1558" s="392"/>
      <c r="D1558" s="392"/>
      <c r="E1558" s="393"/>
      <c r="F1558" s="145"/>
      <c r="G1558" s="118">
        <f>IF(G1557-H1557&lt;0,H1557-G1557,0)</f>
        <v>0</v>
      </c>
      <c r="H1558" s="119">
        <f>IF((G1557-H1557)&gt;0,G1557-H1557,0)</f>
        <v>0</v>
      </c>
    </row>
    <row r="1559" spans="1:8" ht="16.5" customHeight="1" thickBot="1" x14ac:dyDescent="0.3">
      <c r="A1559" s="384" t="s">
        <v>3</v>
      </c>
      <c r="B1559" s="385"/>
      <c r="C1559" s="385"/>
      <c r="D1559" s="385"/>
      <c r="E1559" s="386"/>
      <c r="F1559" s="209"/>
      <c r="G1559" s="120">
        <f>SUM(G1557:G1558)</f>
        <v>0</v>
      </c>
      <c r="H1559" s="121">
        <f>SUM(H1557:H1558)</f>
        <v>0</v>
      </c>
    </row>
    <row r="1560" spans="1:8" ht="16.5" customHeight="1" thickTop="1" x14ac:dyDescent="0.25">
      <c r="A1560" s="91"/>
      <c r="B1560" s="91"/>
      <c r="C1560" s="91"/>
      <c r="D1560" s="91"/>
      <c r="E1560" s="2"/>
      <c r="F1560" s="2"/>
      <c r="G1560" s="25"/>
      <c r="H1560" s="157"/>
    </row>
    <row r="1561" spans="1:8" ht="16.5" customHeight="1" x14ac:dyDescent="0.25">
      <c r="A1561" s="158" t="s">
        <v>73</v>
      </c>
      <c r="B1561" s="91"/>
      <c r="C1561" s="91"/>
      <c r="D1561" s="91"/>
      <c r="E1561" s="2"/>
      <c r="F1561" s="2"/>
      <c r="G1561" s="25"/>
      <c r="H1561" s="157"/>
    </row>
    <row r="1562" spans="1:8" ht="16.5" customHeight="1" x14ac:dyDescent="0.25">
      <c r="A1562" s="91">
        <v>1</v>
      </c>
      <c r="B1562" s="29" t="s">
        <v>74</v>
      </c>
      <c r="C1562" s="91"/>
      <c r="D1562" s="91"/>
      <c r="E1562" s="2"/>
      <c r="F1562" s="2"/>
      <c r="G1562" s="159">
        <f>IF(H1558&gt;0,H1558,-G1558)</f>
        <v>0</v>
      </c>
      <c r="H1562" s="157"/>
    </row>
    <row r="1563" spans="1:8" ht="16.5" customHeight="1" x14ac:dyDescent="0.25">
      <c r="A1563" s="91">
        <v>2</v>
      </c>
      <c r="B1563" s="29" t="s">
        <v>75</v>
      </c>
      <c r="C1563" s="91"/>
      <c r="D1563" s="91"/>
      <c r="E1563" s="2"/>
      <c r="F1563" s="2"/>
      <c r="G1563" s="160">
        <f>Bank!H474</f>
        <v>0</v>
      </c>
      <c r="H1563" s="157"/>
    </row>
    <row r="1564" spans="1:8" ht="16.5" customHeight="1" x14ac:dyDescent="0.25">
      <c r="A1564" s="91"/>
      <c r="B1564" s="158" t="s">
        <v>76</v>
      </c>
      <c r="C1564" s="92"/>
      <c r="D1564" s="92"/>
      <c r="E1564" s="2"/>
      <c r="F1564" s="2"/>
      <c r="G1564" s="161">
        <f>SUM(G1562:G1563)</f>
        <v>0</v>
      </c>
      <c r="H1564" s="157"/>
    </row>
    <row r="1565" spans="1:8" ht="16.5" customHeight="1" x14ac:dyDescent="0.25">
      <c r="A1565" s="91"/>
      <c r="B1565" s="91"/>
      <c r="C1565" s="91"/>
      <c r="D1565" s="91"/>
      <c r="E1565" s="2"/>
      <c r="F1565" s="2"/>
      <c r="G1565" s="25"/>
      <c r="H1565" s="157"/>
    </row>
    <row r="1566" spans="1:8" ht="16.5" customHeight="1" x14ac:dyDescent="0.25">
      <c r="A1566" s="91"/>
      <c r="B1566" s="25"/>
      <c r="C1566" s="25"/>
      <c r="D1566" s="25"/>
      <c r="E1566" s="25"/>
      <c r="F1566" s="25"/>
      <c r="G1566" s="129" t="str">
        <f>CONCATENATE(Data!D8,Data!G13,Data!G11,Data!D3)</f>
        <v>Semarang, 30 November 2025</v>
      </c>
      <c r="H1566" s="128"/>
    </row>
    <row r="1567" spans="1:8" ht="16.5" customHeight="1" x14ac:dyDescent="0.25">
      <c r="A1567" s="91"/>
      <c r="B1567" s="29" t="str">
        <f>B1424</f>
        <v>Mengetahui :</v>
      </c>
      <c r="C1567" s="91"/>
      <c r="D1567" s="91"/>
      <c r="E1567" s="122"/>
      <c r="F1567" s="122"/>
      <c r="G1567" s="29"/>
      <c r="H1567" s="157"/>
    </row>
    <row r="1568" spans="1:8" ht="16.5" customHeight="1" x14ac:dyDescent="0.25">
      <c r="A1568" s="91"/>
      <c r="B1568" s="29" t="str">
        <f>B1425</f>
        <v>Pemimpin Komunitas</v>
      </c>
      <c r="C1568" s="2"/>
      <c r="D1568" s="2"/>
      <c r="E1568" s="123"/>
      <c r="F1568" s="123"/>
      <c r="G1568" s="29" t="str">
        <f>G1425</f>
        <v>Bendahara Komunitas</v>
      </c>
      <c r="H1568" s="2"/>
    </row>
    <row r="1569" spans="1:8" ht="16.5" customHeight="1" x14ac:dyDescent="0.25">
      <c r="A1569" s="91"/>
      <c r="B1569" s="29"/>
      <c r="C1569" s="2"/>
      <c r="D1569" s="2"/>
      <c r="E1569" s="124"/>
      <c r="F1569" s="124"/>
      <c r="G1569" s="162"/>
      <c r="H1569" s="124"/>
    </row>
    <row r="1570" spans="1:8" ht="16.5" customHeight="1" x14ac:dyDescent="0.25">
      <c r="A1570" s="91"/>
      <c r="B1570" s="29"/>
      <c r="C1570" s="124"/>
      <c r="D1570" s="124"/>
      <c r="E1570" s="25"/>
      <c r="F1570" s="25"/>
      <c r="G1570" s="163"/>
      <c r="H1570" s="65"/>
    </row>
    <row r="1571" spans="1:8" ht="16.5" customHeight="1" x14ac:dyDescent="0.25">
      <c r="A1571" s="91"/>
      <c r="B1571" s="29"/>
      <c r="C1571" s="25"/>
      <c r="D1571" s="25"/>
      <c r="E1571" s="126"/>
      <c r="F1571" s="126"/>
      <c r="G1571" s="163"/>
      <c r="H1571" s="157"/>
    </row>
    <row r="1572" spans="1:8" ht="16.5" customHeight="1" x14ac:dyDescent="0.25">
      <c r="A1572" s="91"/>
      <c r="B1572" s="29">
        <f>B1429</f>
        <v>0</v>
      </c>
      <c r="C1572" s="25"/>
      <c r="D1572" s="25"/>
      <c r="E1572" s="2"/>
      <c r="F1572" s="2"/>
      <c r="G1572" s="29">
        <f>G1429</f>
        <v>0</v>
      </c>
      <c r="H1572" s="2"/>
    </row>
    <row r="1573" spans="1:8" ht="16.5" customHeight="1" x14ac:dyDescent="0.25">
      <c r="A1573" s="91"/>
      <c r="B1573" s="91"/>
      <c r="C1573" s="2"/>
      <c r="D1573" s="2"/>
      <c r="E1573" s="2"/>
      <c r="F1573" s="2"/>
      <c r="G1573" s="2"/>
      <c r="H1573" s="65"/>
    </row>
    <row r="1574" spans="1:8" ht="16.5" customHeight="1" x14ac:dyDescent="0.25">
      <c r="A1574" s="374" t="str">
        <f>A1431</f>
        <v>KOMUNITAS FIC CANDI</v>
      </c>
      <c r="B1574" s="374"/>
      <c r="C1574" s="374"/>
      <c r="D1574" s="374"/>
      <c r="E1574" s="374"/>
      <c r="F1574" s="374"/>
      <c r="G1574" s="374"/>
      <c r="H1574" s="374"/>
    </row>
    <row r="1575" spans="1:8" ht="16.5" customHeight="1" x14ac:dyDescent="0.25">
      <c r="A1575" s="374" t="str">
        <f>A1432</f>
        <v xml:space="preserve">LAPORAN KAS HARIAN </v>
      </c>
      <c r="B1575" s="374"/>
      <c r="C1575" s="374"/>
      <c r="D1575" s="374"/>
      <c r="E1575" s="374"/>
      <c r="F1575" s="374"/>
      <c r="G1575" s="374"/>
      <c r="H1575" s="374"/>
    </row>
    <row r="1576" spans="1:8" ht="16.5" customHeight="1" x14ac:dyDescent="0.25">
      <c r="A1576" s="387" t="str">
        <f>CONCATENATE("BULAN DESEMBER"," ",Data!D3)</f>
        <v>BULAN DESEMBER 2025</v>
      </c>
      <c r="B1576" s="387"/>
      <c r="C1576" s="387"/>
      <c r="D1576" s="387"/>
      <c r="E1576" s="387"/>
      <c r="F1576" s="387"/>
      <c r="G1576" s="387"/>
      <c r="H1576" s="387"/>
    </row>
    <row r="1577" spans="1:8" ht="16.5" customHeight="1" x14ac:dyDescent="0.25">
      <c r="A1577" s="145"/>
      <c r="B1577" s="145"/>
      <c r="C1577" s="145"/>
      <c r="D1577" s="145"/>
      <c r="E1577" s="145"/>
      <c r="F1577" s="145"/>
      <c r="G1577" s="145"/>
      <c r="H1577" s="145"/>
    </row>
    <row r="1578" spans="1:8" ht="31.5" x14ac:dyDescent="0.25">
      <c r="A1578" s="114" t="str">
        <f>A1435</f>
        <v>Tgl</v>
      </c>
      <c r="B1578" s="114" t="str">
        <f t="shared" ref="B1578:H1578" si="10">B1435</f>
        <v>Pos</v>
      </c>
      <c r="C1578" s="115" t="str">
        <f t="shared" si="10"/>
        <v>Kode Perkiraan</v>
      </c>
      <c r="D1578" s="115" t="str">
        <f t="shared" si="10"/>
        <v>Akun</v>
      </c>
      <c r="E1578" s="114" t="str">
        <f t="shared" si="10"/>
        <v>Keterangan</v>
      </c>
      <c r="F1578" s="114" t="str">
        <f t="shared" si="10"/>
        <v>Reff</v>
      </c>
      <c r="G1578" s="114" t="str">
        <f t="shared" si="10"/>
        <v>Penerimaan</v>
      </c>
      <c r="H1578" s="114" t="str">
        <f t="shared" si="10"/>
        <v>Pengeluaran</v>
      </c>
    </row>
    <row r="1579" spans="1:8" ht="16.5" customHeight="1" x14ac:dyDescent="0.25">
      <c r="A1579" s="73">
        <v>1</v>
      </c>
      <c r="B1579" s="257" t="s">
        <v>17</v>
      </c>
      <c r="C1579" s="257">
        <f>IF(B1579&gt;0,VLOOKUP(B1579,Perkiraan!$A$6:$C$51,2,0),"-")</f>
        <v>110100</v>
      </c>
      <c r="D1579" s="325" t="str">
        <f>IF(B1579&lt;&gt;"",C1579&amp;"-"&amp;COUNTIF($C$5:C1579,C1579),"")</f>
        <v>110100-12</v>
      </c>
      <c r="E1579" s="164" t="s">
        <v>38</v>
      </c>
      <c r="F1579" s="164"/>
      <c r="G1579" s="165">
        <f>IF(H1558&gt;0,H1558,0)</f>
        <v>0</v>
      </c>
      <c r="H1579" s="165">
        <f>IF(G1558&gt;0,G1558,0)</f>
        <v>0</v>
      </c>
    </row>
    <row r="1580" spans="1:8" ht="16.5" customHeight="1" x14ac:dyDescent="0.3">
      <c r="A1580" s="153"/>
      <c r="B1580" s="81"/>
      <c r="C1580" s="81" t="str">
        <f>IF(B1580&gt;0,VLOOKUP(B1580,Perkiraan!$A$6:$C$51,2,0),"-")</f>
        <v>-</v>
      </c>
      <c r="D1580" s="358" t="str">
        <f>IF(B1580&lt;&gt;"",C1580&amp;"-"&amp;COUNTIF($C$5:C1580,C1580),"")</f>
        <v/>
      </c>
      <c r="E1580" s="254"/>
      <c r="F1580" s="254"/>
      <c r="G1580" s="255"/>
      <c r="H1580" s="256"/>
    </row>
    <row r="1581" spans="1:8" ht="16.5" customHeight="1" x14ac:dyDescent="0.3">
      <c r="A1581" s="153"/>
      <c r="B1581" s="81"/>
      <c r="C1581" s="81" t="str">
        <f>IF(B1581&gt;0,VLOOKUP(B1581,Perkiraan!$A$6:$C$51,2,0),"-")</f>
        <v>-</v>
      </c>
      <c r="D1581" s="358" t="str">
        <f>IF(B1581&lt;&gt;"",C1581&amp;"-"&amp;COUNTIF($C$5:C1581,C1581),"")</f>
        <v/>
      </c>
      <c r="E1581" s="254"/>
      <c r="F1581" s="254"/>
      <c r="G1581" s="255"/>
      <c r="H1581" s="256"/>
    </row>
    <row r="1582" spans="1:8" ht="16.5" customHeight="1" x14ac:dyDescent="0.3">
      <c r="A1582" s="153"/>
      <c r="B1582" s="81"/>
      <c r="C1582" s="81" t="str">
        <f>IF(B1582&gt;0,VLOOKUP(B1582,Perkiraan!$A$6:$C$51,2,0),"-")</f>
        <v>-</v>
      </c>
      <c r="D1582" s="358" t="str">
        <f>IF(B1582&lt;&gt;"",C1582&amp;"-"&amp;COUNTIF($C$5:C1582,C1582),"")</f>
        <v/>
      </c>
      <c r="E1582" s="254"/>
      <c r="F1582" s="254"/>
      <c r="G1582" s="255"/>
      <c r="H1582" s="256"/>
    </row>
    <row r="1583" spans="1:8" ht="16.5" customHeight="1" x14ac:dyDescent="0.3">
      <c r="A1583" s="153"/>
      <c r="B1583" s="81"/>
      <c r="C1583" s="81" t="str">
        <f>IF(B1583&gt;0,VLOOKUP(B1583,Perkiraan!$A$6:$C$51,2,0),"-")</f>
        <v>-</v>
      </c>
      <c r="D1583" s="358" t="str">
        <f>IF(B1583&lt;&gt;"",C1583&amp;"-"&amp;COUNTIF($C$5:C1583,C1583),"")</f>
        <v/>
      </c>
      <c r="E1583" s="254"/>
      <c r="F1583" s="254"/>
      <c r="G1583" s="255"/>
      <c r="H1583" s="256"/>
    </row>
    <row r="1584" spans="1:8" ht="16.5" customHeight="1" x14ac:dyDescent="0.3">
      <c r="A1584" s="153"/>
      <c r="B1584" s="81"/>
      <c r="C1584" s="81" t="str">
        <f>IF(B1584&gt;0,VLOOKUP(B1584,Perkiraan!$A$6:$C$51,2,0),"-")</f>
        <v>-</v>
      </c>
      <c r="D1584" s="358" t="str">
        <f>IF(B1584&lt;&gt;"",C1584&amp;"-"&amp;COUNTIF($C$5:C1584,C1584),"")</f>
        <v/>
      </c>
      <c r="E1584" s="254"/>
      <c r="F1584" s="254"/>
      <c r="G1584" s="255"/>
      <c r="H1584" s="256"/>
    </row>
    <row r="1585" spans="1:8" ht="16.5" customHeight="1" x14ac:dyDescent="0.3">
      <c r="A1585" s="153"/>
      <c r="B1585" s="81"/>
      <c r="C1585" s="81" t="str">
        <f>IF(B1585&gt;0,VLOOKUP(B1585,Perkiraan!$A$6:$C$51,2,0),"-")</f>
        <v>-</v>
      </c>
      <c r="D1585" s="358" t="str">
        <f>IF(B1585&lt;&gt;"",C1585&amp;"-"&amp;COUNTIF($C$5:C1585,C1585),"")</f>
        <v/>
      </c>
      <c r="E1585" s="254"/>
      <c r="F1585" s="254"/>
      <c r="G1585" s="255"/>
      <c r="H1585" s="256"/>
    </row>
    <row r="1586" spans="1:8" ht="16.5" customHeight="1" x14ac:dyDescent="0.3">
      <c r="A1586" s="153"/>
      <c r="B1586" s="81"/>
      <c r="C1586" s="81" t="str">
        <f>IF(B1586&gt;0,VLOOKUP(B1586,Perkiraan!$A$6:$C$51,2,0),"-")</f>
        <v>-</v>
      </c>
      <c r="D1586" s="358" t="str">
        <f>IF(B1586&lt;&gt;"",C1586&amp;"-"&amp;COUNTIF($C$5:C1586,C1586),"")</f>
        <v/>
      </c>
      <c r="E1586" s="254"/>
      <c r="F1586" s="254"/>
      <c r="G1586" s="255"/>
      <c r="H1586" s="256"/>
    </row>
    <row r="1587" spans="1:8" ht="16.5" customHeight="1" x14ac:dyDescent="0.3">
      <c r="A1587" s="153"/>
      <c r="B1587" s="81"/>
      <c r="C1587" s="81" t="str">
        <f>IF(B1587&gt;0,VLOOKUP(B1587,Perkiraan!$A$6:$C$51,2,0),"-")</f>
        <v>-</v>
      </c>
      <c r="D1587" s="358" t="str">
        <f>IF(B1587&lt;&gt;"",C1587&amp;"-"&amp;COUNTIF($C$5:C1587,C1587),"")</f>
        <v/>
      </c>
      <c r="E1587" s="360"/>
      <c r="F1587" s="254"/>
      <c r="G1587" s="255"/>
      <c r="H1587" s="256"/>
    </row>
    <row r="1588" spans="1:8" ht="16.5" customHeight="1" x14ac:dyDescent="0.3">
      <c r="A1588" s="153"/>
      <c r="B1588" s="81"/>
      <c r="C1588" s="81" t="str">
        <f>IF(B1588&gt;0,VLOOKUP(B1588,Perkiraan!$A$6:$C$51,2,0),"-")</f>
        <v>-</v>
      </c>
      <c r="D1588" s="358" t="str">
        <f>IF(B1588&lt;&gt;"",C1588&amp;"-"&amp;COUNTIF($C$5:C1588,C1588),"")</f>
        <v/>
      </c>
      <c r="E1588" s="254"/>
      <c r="F1588" s="254"/>
      <c r="G1588" s="255"/>
      <c r="H1588" s="256"/>
    </row>
    <row r="1589" spans="1:8" ht="16.5" customHeight="1" x14ac:dyDescent="0.3">
      <c r="A1589" s="153"/>
      <c r="B1589" s="81"/>
      <c r="C1589" s="81" t="str">
        <f>IF(B1589&gt;0,VLOOKUP(B1589,Perkiraan!$A$6:$C$51,2,0),"-")</f>
        <v>-</v>
      </c>
      <c r="D1589" s="358" t="str">
        <f>IF(B1589&lt;&gt;"",C1589&amp;"-"&amp;COUNTIF($C$5:C1589,C1589),"")</f>
        <v/>
      </c>
      <c r="E1589" s="254"/>
      <c r="F1589" s="254"/>
      <c r="G1589" s="255"/>
      <c r="H1589" s="256"/>
    </row>
    <row r="1590" spans="1:8" ht="16.5" customHeight="1" x14ac:dyDescent="0.3">
      <c r="A1590" s="153"/>
      <c r="B1590" s="81"/>
      <c r="C1590" s="81" t="str">
        <f>IF(B1590&gt;0,VLOOKUP(B1590,Perkiraan!$A$6:$C$51,2,0),"-")</f>
        <v>-</v>
      </c>
      <c r="D1590" s="358" t="str">
        <f>IF(B1590&lt;&gt;"",C1590&amp;"-"&amp;COUNTIF($C$5:C1590,C1590),"")</f>
        <v/>
      </c>
      <c r="E1590" s="254"/>
      <c r="F1590" s="254"/>
      <c r="G1590" s="255"/>
      <c r="H1590" s="256"/>
    </row>
    <row r="1591" spans="1:8" ht="16.5" customHeight="1" x14ac:dyDescent="0.3">
      <c r="A1591" s="153"/>
      <c r="B1591" s="81"/>
      <c r="C1591" s="81" t="str">
        <f>IF(B1591&gt;0,VLOOKUP(B1591,Perkiraan!$A$6:$C$51,2,0),"-")</f>
        <v>-</v>
      </c>
      <c r="D1591" s="358" t="str">
        <f>IF(B1591&lt;&gt;"",C1591&amp;"-"&amp;COUNTIF($C$5:C1591,C1591),"")</f>
        <v/>
      </c>
      <c r="E1591" s="254"/>
      <c r="F1591" s="254"/>
      <c r="G1591" s="255"/>
      <c r="H1591" s="256"/>
    </row>
    <row r="1592" spans="1:8" ht="16.5" customHeight="1" x14ac:dyDescent="0.3">
      <c r="A1592" s="153"/>
      <c r="B1592" s="81"/>
      <c r="C1592" s="81" t="str">
        <f>IF(B1592&gt;0,VLOOKUP(B1592,Perkiraan!$A$6:$C$51,2,0),"-")</f>
        <v>-</v>
      </c>
      <c r="D1592" s="358" t="str">
        <f>IF(B1592&lt;&gt;"",C1592&amp;"-"&amp;COUNTIF($C$5:C1592,C1592),"")</f>
        <v/>
      </c>
      <c r="E1592" s="254"/>
      <c r="F1592" s="254"/>
      <c r="G1592" s="255"/>
      <c r="H1592" s="256"/>
    </row>
    <row r="1593" spans="1:8" ht="16.5" customHeight="1" x14ac:dyDescent="0.3">
      <c r="A1593" s="153"/>
      <c r="B1593" s="81"/>
      <c r="C1593" s="81" t="str">
        <f>IF(B1593&gt;0,VLOOKUP(B1593,Perkiraan!$A$6:$C$51,2,0),"-")</f>
        <v>-</v>
      </c>
      <c r="D1593" s="358" t="str">
        <f>IF(B1593&lt;&gt;"",C1593&amp;"-"&amp;COUNTIF($C$5:C1593,C1593),"")</f>
        <v/>
      </c>
      <c r="E1593" s="254"/>
      <c r="F1593" s="254"/>
      <c r="G1593" s="255"/>
      <c r="H1593" s="256"/>
    </row>
    <row r="1594" spans="1:8" ht="16.5" customHeight="1" x14ac:dyDescent="0.3">
      <c r="A1594" s="153"/>
      <c r="B1594" s="81"/>
      <c r="C1594" s="81" t="str">
        <f>IF(B1594&gt;0,VLOOKUP(B1594,Perkiraan!$A$6:$C$51,2,0),"-")</f>
        <v>-</v>
      </c>
      <c r="D1594" s="358" t="str">
        <f>IF(B1594&lt;&gt;"",C1594&amp;"-"&amp;COUNTIF($C$5:C1594,C1594),"")</f>
        <v/>
      </c>
      <c r="E1594" s="254"/>
      <c r="F1594" s="254"/>
      <c r="G1594" s="255"/>
      <c r="H1594" s="256"/>
    </row>
    <row r="1595" spans="1:8" ht="16.5" customHeight="1" x14ac:dyDescent="0.3">
      <c r="A1595" s="153"/>
      <c r="B1595" s="81"/>
      <c r="C1595" s="81" t="str">
        <f>IF(B1595&gt;0,VLOOKUP(B1595,Perkiraan!$A$6:$C$51,2,0),"-")</f>
        <v>-</v>
      </c>
      <c r="D1595" s="358" t="str">
        <f>IF(B1595&lt;&gt;"",C1595&amp;"-"&amp;COUNTIF($C$5:C1595,C1595),"")</f>
        <v/>
      </c>
      <c r="E1595" s="254"/>
      <c r="F1595" s="254"/>
      <c r="G1595" s="255"/>
      <c r="H1595" s="256"/>
    </row>
    <row r="1596" spans="1:8" ht="16.5" customHeight="1" x14ac:dyDescent="0.3">
      <c r="A1596" s="153"/>
      <c r="B1596" s="81"/>
      <c r="C1596" s="81" t="str">
        <f>IF(B1596&gt;0,VLOOKUP(B1596,Perkiraan!$A$6:$C$51,2,0),"-")</f>
        <v>-</v>
      </c>
      <c r="D1596" s="358" t="str">
        <f>IF(B1596&lt;&gt;"",C1596&amp;"-"&amp;COUNTIF($C$5:C1596,C1596),"")</f>
        <v/>
      </c>
      <c r="E1596" s="254"/>
      <c r="F1596" s="254"/>
      <c r="G1596" s="255"/>
      <c r="H1596" s="256"/>
    </row>
    <row r="1597" spans="1:8" ht="16.5" customHeight="1" x14ac:dyDescent="0.3">
      <c r="A1597" s="153"/>
      <c r="B1597" s="81"/>
      <c r="C1597" s="81" t="str">
        <f>IF(B1597&gt;0,VLOOKUP(B1597,Perkiraan!$A$6:$C$51,2,0),"-")</f>
        <v>-</v>
      </c>
      <c r="D1597" s="358" t="str">
        <f>IF(B1597&lt;&gt;"",C1597&amp;"-"&amp;COUNTIF($C$5:C1597,C1597),"")</f>
        <v/>
      </c>
      <c r="E1597" s="254"/>
      <c r="F1597" s="254"/>
      <c r="G1597" s="255"/>
      <c r="H1597" s="256"/>
    </row>
    <row r="1598" spans="1:8" ht="16.5" customHeight="1" x14ac:dyDescent="0.3">
      <c r="A1598" s="153"/>
      <c r="B1598" s="81"/>
      <c r="C1598" s="81" t="str">
        <f>IF(B1598&gt;0,VLOOKUP(B1598,Perkiraan!$A$6:$C$51,2,0),"-")</f>
        <v>-</v>
      </c>
      <c r="D1598" s="358" t="str">
        <f>IF(B1598&lt;&gt;"",C1598&amp;"-"&amp;COUNTIF($C$5:C1598,C1598),"")</f>
        <v/>
      </c>
      <c r="E1598" s="254"/>
      <c r="F1598" s="254"/>
      <c r="G1598" s="255"/>
      <c r="H1598" s="256"/>
    </row>
    <row r="1599" spans="1:8" ht="16.5" customHeight="1" x14ac:dyDescent="0.3">
      <c r="A1599" s="153"/>
      <c r="B1599" s="81"/>
      <c r="C1599" s="81" t="str">
        <f>IF(B1599&gt;0,VLOOKUP(B1599,Perkiraan!$A$6:$C$51,2,0),"-")</f>
        <v>-</v>
      </c>
      <c r="D1599" s="358" t="str">
        <f>IF(B1599&lt;&gt;"",C1599&amp;"-"&amp;COUNTIF($C$5:C1599,C1599),"")</f>
        <v/>
      </c>
      <c r="E1599" s="254"/>
      <c r="F1599" s="254"/>
      <c r="G1599" s="255"/>
      <c r="H1599" s="256"/>
    </row>
    <row r="1600" spans="1:8" ht="16.5" customHeight="1" x14ac:dyDescent="0.3">
      <c r="A1600" s="153"/>
      <c r="B1600" s="81"/>
      <c r="C1600" s="81" t="str">
        <f>IF(B1600&gt;0,VLOOKUP(B1600,Perkiraan!$A$6:$C$51,2,0),"-")</f>
        <v>-</v>
      </c>
      <c r="D1600" s="358" t="str">
        <f>IF(B1600&lt;&gt;"",C1600&amp;"-"&amp;COUNTIF($C$5:C1600,C1600),"")</f>
        <v/>
      </c>
      <c r="E1600" s="254"/>
      <c r="F1600" s="254"/>
      <c r="G1600" s="255"/>
      <c r="H1600" s="256"/>
    </row>
    <row r="1601" spans="1:8" ht="16.5" customHeight="1" x14ac:dyDescent="0.3">
      <c r="A1601" s="153"/>
      <c r="B1601" s="81"/>
      <c r="C1601" s="81" t="str">
        <f>IF(B1601&gt;0,VLOOKUP(B1601,Perkiraan!$A$6:$C$51,2,0),"-")</f>
        <v>-</v>
      </c>
      <c r="D1601" s="358" t="str">
        <f>IF(B1601&lt;&gt;"",C1601&amp;"-"&amp;COUNTIF($C$5:C1601,C1601),"")</f>
        <v/>
      </c>
      <c r="E1601" s="254"/>
      <c r="F1601" s="254"/>
      <c r="G1601" s="255"/>
      <c r="H1601" s="256"/>
    </row>
    <row r="1602" spans="1:8" ht="16.5" customHeight="1" x14ac:dyDescent="0.3">
      <c r="A1602" s="153"/>
      <c r="B1602" s="81"/>
      <c r="C1602" s="81" t="str">
        <f>IF(B1602&gt;0,VLOOKUP(B1602,Perkiraan!$A$6:$C$51,2,0),"-")</f>
        <v>-</v>
      </c>
      <c r="D1602" s="358" t="str">
        <f>IF(B1602&lt;&gt;"",C1602&amp;"-"&amp;COUNTIF($C$5:C1602,C1602),"")</f>
        <v/>
      </c>
      <c r="E1602" s="254"/>
      <c r="F1602" s="254"/>
      <c r="G1602" s="255"/>
      <c r="H1602" s="256"/>
    </row>
    <row r="1603" spans="1:8" ht="16.5" customHeight="1" x14ac:dyDescent="0.3">
      <c r="A1603" s="153"/>
      <c r="B1603" s="81"/>
      <c r="C1603" s="81" t="str">
        <f>IF(B1603&gt;0,VLOOKUP(B1603,Perkiraan!$A$6:$C$51,2,0),"-")</f>
        <v>-</v>
      </c>
      <c r="D1603" s="358" t="str">
        <f>IF(B1603&lt;&gt;"",C1603&amp;"-"&amp;COUNTIF($C$5:C1603,C1603),"")</f>
        <v/>
      </c>
      <c r="E1603" s="254"/>
      <c r="F1603" s="254"/>
      <c r="G1603" s="255"/>
      <c r="H1603" s="256"/>
    </row>
    <row r="1604" spans="1:8" ht="16.5" customHeight="1" x14ac:dyDescent="0.3">
      <c r="A1604" s="153"/>
      <c r="B1604" s="81"/>
      <c r="C1604" s="81" t="str">
        <f>IF(B1604&gt;0,VLOOKUP(B1604,Perkiraan!$A$6:$C$51,2,0),"-")</f>
        <v>-</v>
      </c>
      <c r="D1604" s="358" t="str">
        <f>IF(B1604&lt;&gt;"",C1604&amp;"-"&amp;COUNTIF($C$5:C1604,C1604),"")</f>
        <v/>
      </c>
      <c r="E1604" s="254"/>
      <c r="F1604" s="254"/>
      <c r="G1604" s="255"/>
      <c r="H1604" s="256"/>
    </row>
    <row r="1605" spans="1:8" ht="16.5" customHeight="1" x14ac:dyDescent="0.3">
      <c r="A1605" s="153"/>
      <c r="B1605" s="81"/>
      <c r="C1605" s="81" t="str">
        <f>IF(B1605&gt;0,VLOOKUP(B1605,Perkiraan!$A$6:$C$51,2,0),"-")</f>
        <v>-</v>
      </c>
      <c r="D1605" s="358" t="str">
        <f>IF(B1605&lt;&gt;"",C1605&amp;"-"&amp;COUNTIF($C$5:C1605,C1605),"")</f>
        <v/>
      </c>
      <c r="E1605" s="254"/>
      <c r="F1605" s="254"/>
      <c r="G1605" s="255"/>
      <c r="H1605" s="256"/>
    </row>
    <row r="1606" spans="1:8" ht="16.5" customHeight="1" x14ac:dyDescent="0.3">
      <c r="A1606" s="153"/>
      <c r="B1606" s="81"/>
      <c r="C1606" s="81" t="str">
        <f>IF(B1606&gt;0,VLOOKUP(B1606,Perkiraan!$A$6:$C$51,2,0),"-")</f>
        <v>-</v>
      </c>
      <c r="D1606" s="358" t="str">
        <f>IF(B1606&lt;&gt;"",C1606&amp;"-"&amp;COUNTIF($C$5:C1606,C1606),"")</f>
        <v/>
      </c>
      <c r="E1606" s="254"/>
      <c r="F1606" s="254"/>
      <c r="G1606" s="255"/>
      <c r="H1606" s="256"/>
    </row>
    <row r="1607" spans="1:8" ht="16.5" customHeight="1" x14ac:dyDescent="0.3">
      <c r="A1607" s="153"/>
      <c r="B1607" s="81"/>
      <c r="C1607" s="81" t="str">
        <f>IF(B1607&gt;0,VLOOKUP(B1607,Perkiraan!$A$6:$C$51,2,0),"-")</f>
        <v>-</v>
      </c>
      <c r="D1607" s="358" t="str">
        <f>IF(B1607&lt;&gt;"",C1607&amp;"-"&amp;COUNTIF($C$5:C1607,C1607),"")</f>
        <v/>
      </c>
      <c r="E1607" s="254"/>
      <c r="F1607" s="254"/>
      <c r="G1607" s="255"/>
      <c r="H1607" s="256"/>
    </row>
    <row r="1608" spans="1:8" ht="16.5" customHeight="1" x14ac:dyDescent="0.3">
      <c r="A1608" s="153"/>
      <c r="B1608" s="81"/>
      <c r="C1608" s="81" t="str">
        <f>IF(B1608&gt;0,VLOOKUP(B1608,Perkiraan!$A$6:$C$51,2,0),"-")</f>
        <v>-</v>
      </c>
      <c r="D1608" s="358" t="str">
        <f>IF(B1608&lt;&gt;"",C1608&amp;"-"&amp;COUNTIF($C$5:C1608,C1608),"")</f>
        <v/>
      </c>
      <c r="E1608" s="254"/>
      <c r="F1608" s="254"/>
      <c r="G1608" s="255"/>
      <c r="H1608" s="256"/>
    </row>
    <row r="1609" spans="1:8" ht="16.5" customHeight="1" x14ac:dyDescent="0.3">
      <c r="A1609" s="153"/>
      <c r="B1609" s="81"/>
      <c r="C1609" s="81" t="str">
        <f>IF(B1609&gt;0,VLOOKUP(B1609,Perkiraan!$A$6:$C$51,2,0),"-")</f>
        <v>-</v>
      </c>
      <c r="D1609" s="358" t="str">
        <f>IF(B1609&lt;&gt;"",C1609&amp;"-"&amp;COUNTIF($C$5:C1609,C1609),"")</f>
        <v/>
      </c>
      <c r="E1609" s="254"/>
      <c r="F1609" s="254"/>
      <c r="G1609" s="255"/>
      <c r="H1609" s="256"/>
    </row>
    <row r="1610" spans="1:8" ht="16.5" customHeight="1" x14ac:dyDescent="0.3">
      <c r="A1610" s="153"/>
      <c r="B1610" s="81"/>
      <c r="C1610" s="81" t="str">
        <f>IF(B1610&gt;0,VLOOKUP(B1610,Perkiraan!$A$6:$C$51,2,0),"-")</f>
        <v>-</v>
      </c>
      <c r="D1610" s="358" t="str">
        <f>IF(B1610&lt;&gt;"",C1610&amp;"-"&amp;COUNTIF($C$5:C1610,C1610),"")</f>
        <v/>
      </c>
      <c r="E1610" s="254"/>
      <c r="F1610" s="254"/>
      <c r="G1610" s="255"/>
      <c r="H1610" s="256"/>
    </row>
    <row r="1611" spans="1:8" ht="16.5" customHeight="1" x14ac:dyDescent="0.3">
      <c r="A1611" s="153"/>
      <c r="B1611" s="81"/>
      <c r="C1611" s="81" t="str">
        <f>IF(B1611&gt;0,VLOOKUP(B1611,Perkiraan!$A$6:$C$51,2,0),"-")</f>
        <v>-</v>
      </c>
      <c r="D1611" s="358" t="str">
        <f>IF(B1611&lt;&gt;"",C1611&amp;"-"&amp;COUNTIF($C$5:C1611,C1611),"")</f>
        <v/>
      </c>
      <c r="E1611" s="254"/>
      <c r="F1611" s="254"/>
      <c r="G1611" s="255"/>
      <c r="H1611" s="256"/>
    </row>
    <row r="1612" spans="1:8" ht="16.5" customHeight="1" x14ac:dyDescent="0.3">
      <c r="A1612" s="153"/>
      <c r="B1612" s="81"/>
      <c r="C1612" s="81" t="str">
        <f>IF(B1612&gt;0,VLOOKUP(B1612,Perkiraan!$A$6:$C$51,2,0),"-")</f>
        <v>-</v>
      </c>
      <c r="D1612" s="358" t="str">
        <f>IF(B1612&lt;&gt;"",C1612&amp;"-"&amp;COUNTIF($C$5:C1612,C1612),"")</f>
        <v/>
      </c>
      <c r="E1612" s="254"/>
      <c r="F1612" s="254"/>
      <c r="G1612" s="255"/>
      <c r="H1612" s="256"/>
    </row>
    <row r="1613" spans="1:8" ht="16.5" customHeight="1" x14ac:dyDescent="0.3">
      <c r="A1613" s="153"/>
      <c r="B1613" s="81"/>
      <c r="C1613" s="81" t="str">
        <f>IF(B1613&gt;0,VLOOKUP(B1613,Perkiraan!$A$6:$C$51,2,0),"-")</f>
        <v>-</v>
      </c>
      <c r="D1613" s="358" t="str">
        <f>IF(B1613&lt;&gt;"",C1613&amp;"-"&amp;COUNTIF($C$5:C1613,C1613),"")</f>
        <v/>
      </c>
      <c r="E1613" s="254"/>
      <c r="F1613" s="254"/>
      <c r="G1613" s="255"/>
      <c r="H1613" s="256"/>
    </row>
    <row r="1614" spans="1:8" ht="16.5" customHeight="1" x14ac:dyDescent="0.3">
      <c r="A1614" s="153"/>
      <c r="B1614" s="81"/>
      <c r="C1614" s="81" t="str">
        <f>IF(B1614&gt;0,VLOOKUP(B1614,Perkiraan!$A$6:$C$51,2,0),"-")</f>
        <v>-</v>
      </c>
      <c r="D1614" s="358" t="str">
        <f>IF(B1614&lt;&gt;"",C1614&amp;"-"&amp;COUNTIF($C$5:C1614,C1614),"")</f>
        <v/>
      </c>
      <c r="E1614" s="254"/>
      <c r="F1614" s="254"/>
      <c r="G1614" s="255"/>
      <c r="H1614" s="256"/>
    </row>
    <row r="1615" spans="1:8" ht="16.5" customHeight="1" x14ac:dyDescent="0.3">
      <c r="A1615" s="153"/>
      <c r="B1615" s="81"/>
      <c r="C1615" s="81" t="str">
        <f>IF(B1615&gt;0,VLOOKUP(B1615,Perkiraan!$A$6:$C$51,2,0),"-")</f>
        <v>-</v>
      </c>
      <c r="D1615" s="358" t="str">
        <f>IF(B1615&lt;&gt;"",C1615&amp;"-"&amp;COUNTIF($C$5:C1615,C1615),"")</f>
        <v/>
      </c>
      <c r="E1615" s="254"/>
      <c r="F1615" s="254"/>
      <c r="G1615" s="255"/>
      <c r="H1615" s="256"/>
    </row>
    <row r="1616" spans="1:8" ht="16.5" customHeight="1" x14ac:dyDescent="0.3">
      <c r="A1616" s="153"/>
      <c r="B1616" s="81"/>
      <c r="C1616" s="81" t="str">
        <f>IF(B1616&gt;0,VLOOKUP(B1616,Perkiraan!$A$6:$C$51,2,0),"-")</f>
        <v>-</v>
      </c>
      <c r="D1616" s="358" t="str">
        <f>IF(B1616&lt;&gt;"",C1616&amp;"-"&amp;COUNTIF($C$5:C1616,C1616),"")</f>
        <v/>
      </c>
      <c r="E1616" s="254"/>
      <c r="F1616" s="254"/>
      <c r="G1616" s="255"/>
      <c r="H1616" s="256"/>
    </row>
    <row r="1617" spans="1:8" ht="16.5" customHeight="1" x14ac:dyDescent="0.3">
      <c r="A1617" s="153"/>
      <c r="B1617" s="81"/>
      <c r="C1617" s="81" t="str">
        <f>IF(B1617&gt;0,VLOOKUP(B1617,Perkiraan!$A$6:$C$51,2,0),"-")</f>
        <v>-</v>
      </c>
      <c r="D1617" s="358" t="str">
        <f>IF(B1617&lt;&gt;"",C1617&amp;"-"&amp;COUNTIF($C$5:C1617,C1617),"")</f>
        <v/>
      </c>
      <c r="E1617" s="254"/>
      <c r="F1617" s="254"/>
      <c r="G1617" s="255"/>
      <c r="H1617" s="256"/>
    </row>
    <row r="1618" spans="1:8" ht="16.5" customHeight="1" x14ac:dyDescent="0.3">
      <c r="A1618" s="153"/>
      <c r="B1618" s="81"/>
      <c r="C1618" s="81" t="str">
        <f>IF(B1618&gt;0,VLOOKUP(B1618,Perkiraan!$A$6:$C$51,2,0),"-")</f>
        <v>-</v>
      </c>
      <c r="D1618" s="358" t="str">
        <f>IF(B1618&lt;&gt;"",C1618&amp;"-"&amp;COUNTIF($C$5:C1618,C1618),"")</f>
        <v/>
      </c>
      <c r="E1618" s="254"/>
      <c r="F1618" s="254"/>
      <c r="G1618" s="255"/>
      <c r="H1618" s="256"/>
    </row>
    <row r="1619" spans="1:8" ht="16.5" customHeight="1" x14ac:dyDescent="0.3">
      <c r="A1619" s="153"/>
      <c r="B1619" s="81"/>
      <c r="C1619" s="81" t="str">
        <f>IF(B1619&gt;0,VLOOKUP(B1619,Perkiraan!$A$6:$C$51,2,0),"-")</f>
        <v>-</v>
      </c>
      <c r="D1619" s="358" t="str">
        <f>IF(B1619&lt;&gt;"",C1619&amp;"-"&amp;COUNTIF($C$5:C1619,C1619),"")</f>
        <v/>
      </c>
      <c r="E1619" s="254"/>
      <c r="F1619" s="254"/>
      <c r="G1619" s="255"/>
      <c r="H1619" s="256"/>
    </row>
    <row r="1620" spans="1:8" ht="16.5" customHeight="1" x14ac:dyDescent="0.3">
      <c r="A1620" s="153"/>
      <c r="B1620" s="81"/>
      <c r="C1620" s="81" t="str">
        <f>IF(B1620&gt;0,VLOOKUP(B1620,Perkiraan!$A$6:$C$51,2,0),"-")</f>
        <v>-</v>
      </c>
      <c r="D1620" s="358" t="str">
        <f>IF(B1620&lt;&gt;"",C1620&amp;"-"&amp;COUNTIF($C$5:C1620,C1620),"")</f>
        <v/>
      </c>
      <c r="E1620" s="254"/>
      <c r="F1620" s="254"/>
      <c r="G1620" s="255"/>
      <c r="H1620" s="256"/>
    </row>
    <row r="1621" spans="1:8" ht="16.5" customHeight="1" x14ac:dyDescent="0.3">
      <c r="A1621" s="153"/>
      <c r="B1621" s="81"/>
      <c r="C1621" s="81" t="str">
        <f>IF(B1621&gt;0,VLOOKUP(B1621,Perkiraan!$A$6:$C$51,2,0),"-")</f>
        <v>-</v>
      </c>
      <c r="D1621" s="358" t="str">
        <f>IF(B1621&lt;&gt;"",C1621&amp;"-"&amp;COUNTIF($C$5:C1621,C1621),"")</f>
        <v/>
      </c>
      <c r="E1621" s="254"/>
      <c r="F1621" s="254"/>
      <c r="G1621" s="255"/>
      <c r="H1621" s="256"/>
    </row>
    <row r="1622" spans="1:8" ht="16.5" customHeight="1" x14ac:dyDescent="0.3">
      <c r="A1622" s="153"/>
      <c r="B1622" s="81"/>
      <c r="C1622" s="81" t="str">
        <f>IF(B1622&gt;0,VLOOKUP(B1622,Perkiraan!$A$6:$C$51,2,0),"-")</f>
        <v>-</v>
      </c>
      <c r="D1622" s="358" t="str">
        <f>IF(B1622&lt;&gt;"",C1622&amp;"-"&amp;COUNTIF($C$5:C1622,C1622),"")</f>
        <v/>
      </c>
      <c r="E1622" s="254"/>
      <c r="F1622" s="254"/>
      <c r="G1622" s="255"/>
      <c r="H1622" s="256"/>
    </row>
    <row r="1623" spans="1:8" ht="16.5" customHeight="1" x14ac:dyDescent="0.3">
      <c r="A1623" s="153"/>
      <c r="B1623" s="81"/>
      <c r="C1623" s="81" t="str">
        <f>IF(B1623&gt;0,VLOOKUP(B1623,Perkiraan!$A$6:$C$51,2,0),"-")</f>
        <v>-</v>
      </c>
      <c r="D1623" s="358" t="str">
        <f>IF(B1623&lt;&gt;"",C1623&amp;"-"&amp;COUNTIF($C$5:C1623,C1623),"")</f>
        <v/>
      </c>
      <c r="E1623" s="254"/>
      <c r="F1623" s="254"/>
      <c r="G1623" s="255"/>
      <c r="H1623" s="256"/>
    </row>
    <row r="1624" spans="1:8" ht="16.5" customHeight="1" x14ac:dyDescent="0.3">
      <c r="A1624" s="153"/>
      <c r="B1624" s="81"/>
      <c r="C1624" s="81" t="str">
        <f>IF(B1624&gt;0,VLOOKUP(B1624,Perkiraan!$A$6:$C$51,2,0),"-")</f>
        <v>-</v>
      </c>
      <c r="D1624" s="358" t="str">
        <f>IF(B1624&lt;&gt;"",C1624&amp;"-"&amp;COUNTIF($C$5:C1624,C1624),"")</f>
        <v/>
      </c>
      <c r="E1624" s="254"/>
      <c r="F1624" s="254"/>
      <c r="G1624" s="255"/>
      <c r="H1624" s="256"/>
    </row>
    <row r="1625" spans="1:8" ht="16.5" customHeight="1" x14ac:dyDescent="0.3">
      <c r="A1625" s="153"/>
      <c r="B1625" s="81"/>
      <c r="C1625" s="81" t="str">
        <f>IF(B1625&gt;0,VLOOKUP(B1625,Perkiraan!$A$6:$C$51,2,0),"-")</f>
        <v>-</v>
      </c>
      <c r="D1625" s="358" t="str">
        <f>IF(B1625&lt;&gt;"",C1625&amp;"-"&amp;COUNTIF($C$5:C1625,C1625),"")</f>
        <v/>
      </c>
      <c r="E1625" s="254"/>
      <c r="F1625" s="254"/>
      <c r="G1625" s="255"/>
      <c r="H1625" s="256"/>
    </row>
    <row r="1626" spans="1:8" ht="16.5" customHeight="1" x14ac:dyDescent="0.3">
      <c r="A1626" s="153"/>
      <c r="B1626" s="81"/>
      <c r="C1626" s="81" t="str">
        <f>IF(B1626&gt;0,VLOOKUP(B1626,Perkiraan!$A$6:$C$51,2,0),"-")</f>
        <v>-</v>
      </c>
      <c r="D1626" s="358" t="str">
        <f>IF(B1626&lt;&gt;"",C1626&amp;"-"&amp;COUNTIF($C$5:C1626,C1626),"")</f>
        <v/>
      </c>
      <c r="E1626" s="254"/>
      <c r="F1626" s="254"/>
      <c r="G1626" s="255"/>
      <c r="H1626" s="256"/>
    </row>
    <row r="1627" spans="1:8" ht="16.5" customHeight="1" x14ac:dyDescent="0.3">
      <c r="A1627" s="153"/>
      <c r="B1627" s="81"/>
      <c r="C1627" s="81" t="str">
        <f>IF(B1627&gt;0,VLOOKUP(B1627,Perkiraan!$A$6:$C$51,2,0),"-")</f>
        <v>-</v>
      </c>
      <c r="D1627" s="358" t="str">
        <f>IF(B1627&lt;&gt;"",C1627&amp;"-"&amp;COUNTIF($C$5:C1627,C1627),"")</f>
        <v/>
      </c>
      <c r="E1627" s="254"/>
      <c r="F1627" s="254"/>
      <c r="G1627" s="255"/>
      <c r="H1627" s="256"/>
    </row>
    <row r="1628" spans="1:8" ht="16.5" customHeight="1" x14ac:dyDescent="0.3">
      <c r="A1628" s="153"/>
      <c r="B1628" s="81"/>
      <c r="C1628" s="81" t="str">
        <f>IF(B1628&gt;0,VLOOKUP(B1628,Perkiraan!$A$6:$C$51,2,0),"-")</f>
        <v>-</v>
      </c>
      <c r="D1628" s="358" t="str">
        <f>IF(B1628&lt;&gt;"",C1628&amp;"-"&amp;COUNTIF($C$5:C1628,C1628),"")</f>
        <v/>
      </c>
      <c r="E1628" s="254"/>
      <c r="F1628" s="254"/>
      <c r="G1628" s="255"/>
      <c r="H1628" s="256"/>
    </row>
    <row r="1629" spans="1:8" ht="16.5" customHeight="1" x14ac:dyDescent="0.3">
      <c r="A1629" s="153"/>
      <c r="B1629" s="81"/>
      <c r="C1629" s="81" t="str">
        <f>IF(B1629&gt;0,VLOOKUP(B1629,Perkiraan!$A$6:$C$51,2,0),"-")</f>
        <v>-</v>
      </c>
      <c r="D1629" s="358" t="str">
        <f>IF(B1629&lt;&gt;"",C1629&amp;"-"&amp;COUNTIF($C$5:C1629,C1629),"")</f>
        <v/>
      </c>
      <c r="E1629" s="254"/>
      <c r="F1629" s="254"/>
      <c r="G1629" s="255"/>
      <c r="H1629" s="256"/>
    </row>
    <row r="1630" spans="1:8" ht="16.5" customHeight="1" x14ac:dyDescent="0.3">
      <c r="A1630" s="153"/>
      <c r="B1630" s="81"/>
      <c r="C1630" s="81" t="str">
        <f>IF(B1630&gt;0,VLOOKUP(B1630,Perkiraan!$A$6:$C$51,2,0),"-")</f>
        <v>-</v>
      </c>
      <c r="D1630" s="358" t="str">
        <f>IF(B1630&lt;&gt;"",C1630&amp;"-"&amp;COUNTIF($C$5:C1630,C1630),"")</f>
        <v/>
      </c>
      <c r="E1630" s="254"/>
      <c r="F1630" s="254"/>
      <c r="G1630" s="255"/>
      <c r="H1630" s="256"/>
    </row>
    <row r="1631" spans="1:8" ht="16.5" customHeight="1" x14ac:dyDescent="0.3">
      <c r="A1631" s="153"/>
      <c r="B1631" s="81"/>
      <c r="C1631" s="81" t="str">
        <f>IF(B1631&gt;0,VLOOKUP(B1631,Perkiraan!$A$6:$C$51,2,0),"-")</f>
        <v>-</v>
      </c>
      <c r="D1631" s="358" t="str">
        <f>IF(B1631&lt;&gt;"",C1631&amp;"-"&amp;COUNTIF($C$5:C1631,C1631),"")</f>
        <v/>
      </c>
      <c r="E1631" s="254"/>
      <c r="F1631" s="254"/>
      <c r="G1631" s="255"/>
      <c r="H1631" s="256"/>
    </row>
    <row r="1632" spans="1:8" ht="16.5" customHeight="1" x14ac:dyDescent="0.3">
      <c r="A1632" s="153"/>
      <c r="B1632" s="81"/>
      <c r="C1632" s="81" t="str">
        <f>IF(B1632&gt;0,VLOOKUP(B1632,Perkiraan!$A$6:$C$51,2,0),"-")</f>
        <v>-</v>
      </c>
      <c r="D1632" s="358" t="str">
        <f>IF(B1632&lt;&gt;"",C1632&amp;"-"&amp;COUNTIF($C$5:C1632,C1632),"")</f>
        <v/>
      </c>
      <c r="E1632" s="254"/>
      <c r="F1632" s="254"/>
      <c r="G1632" s="255"/>
      <c r="H1632" s="256"/>
    </row>
    <row r="1633" spans="1:8" ht="16.5" customHeight="1" x14ac:dyDescent="0.3">
      <c r="A1633" s="153"/>
      <c r="B1633" s="81"/>
      <c r="C1633" s="81" t="str">
        <f>IF(B1633&gt;0,VLOOKUP(B1633,Perkiraan!$A$6:$C$51,2,0),"-")</f>
        <v>-</v>
      </c>
      <c r="D1633" s="358" t="str">
        <f>IF(B1633&lt;&gt;"",C1633&amp;"-"&amp;COUNTIF($C$5:C1633,C1633),"")</f>
        <v/>
      </c>
      <c r="E1633" s="254"/>
      <c r="F1633" s="254"/>
      <c r="G1633" s="255"/>
      <c r="H1633" s="256"/>
    </row>
    <row r="1634" spans="1:8" ht="16.5" customHeight="1" x14ac:dyDescent="0.3">
      <c r="A1634" s="153"/>
      <c r="B1634" s="81"/>
      <c r="C1634" s="81" t="str">
        <f>IF(B1634&gt;0,VLOOKUP(B1634,Perkiraan!$A$6:$C$51,2,0),"-")</f>
        <v>-</v>
      </c>
      <c r="D1634" s="358" t="str">
        <f>IF(B1634&lt;&gt;"",C1634&amp;"-"&amp;COUNTIF($C$5:C1634,C1634),"")</f>
        <v/>
      </c>
      <c r="E1634" s="254"/>
      <c r="F1634" s="254"/>
      <c r="G1634" s="255"/>
      <c r="H1634" s="256"/>
    </row>
    <row r="1635" spans="1:8" ht="16.5" customHeight="1" x14ac:dyDescent="0.3">
      <c r="A1635" s="153"/>
      <c r="B1635" s="81"/>
      <c r="C1635" s="81" t="str">
        <f>IF(B1635&gt;0,VLOOKUP(B1635,Perkiraan!$A$6:$C$51,2,0),"-")</f>
        <v>-</v>
      </c>
      <c r="D1635" s="358" t="str">
        <f>IF(B1635&lt;&gt;"",C1635&amp;"-"&amp;COUNTIF($C$5:C1635,C1635),"")</f>
        <v/>
      </c>
      <c r="E1635" s="254"/>
      <c r="F1635" s="254"/>
      <c r="G1635" s="255"/>
      <c r="H1635" s="256"/>
    </row>
    <row r="1636" spans="1:8" ht="16.5" customHeight="1" x14ac:dyDescent="0.3">
      <c r="A1636" s="153"/>
      <c r="B1636" s="81"/>
      <c r="C1636" s="81" t="str">
        <f>IF(B1636&gt;0,VLOOKUP(B1636,Perkiraan!$A$6:$C$51,2,0),"-")</f>
        <v>-</v>
      </c>
      <c r="D1636" s="358" t="str">
        <f>IF(B1636&lt;&gt;"",C1636&amp;"-"&amp;COUNTIF($C$5:C1636,C1636),"")</f>
        <v/>
      </c>
      <c r="E1636" s="254"/>
      <c r="F1636" s="254"/>
      <c r="G1636" s="255"/>
      <c r="H1636" s="256"/>
    </row>
    <row r="1637" spans="1:8" ht="16.5" customHeight="1" x14ac:dyDescent="0.3">
      <c r="A1637" s="153"/>
      <c r="B1637" s="81"/>
      <c r="C1637" s="81" t="str">
        <f>IF(B1637&gt;0,VLOOKUP(B1637,Perkiraan!$A$6:$C$51,2,0),"-")</f>
        <v>-</v>
      </c>
      <c r="D1637" s="358" t="str">
        <f>IF(B1637&lt;&gt;"",C1637&amp;"-"&amp;COUNTIF($C$5:C1637,C1637),"")</f>
        <v/>
      </c>
      <c r="E1637" s="254"/>
      <c r="F1637" s="254"/>
      <c r="G1637" s="255"/>
      <c r="H1637" s="256"/>
    </row>
    <row r="1638" spans="1:8" ht="16.5" customHeight="1" x14ac:dyDescent="0.3">
      <c r="A1638" s="153"/>
      <c r="B1638" s="81"/>
      <c r="C1638" s="81" t="str">
        <f>IF(B1638&gt;0,VLOOKUP(B1638,Perkiraan!$A$6:$C$51,2,0),"-")</f>
        <v>-</v>
      </c>
      <c r="D1638" s="358" t="str">
        <f>IF(B1638&lt;&gt;"",C1638&amp;"-"&amp;COUNTIF($C$5:C1638,C1638),"")</f>
        <v/>
      </c>
      <c r="E1638" s="254"/>
      <c r="F1638" s="254"/>
      <c r="G1638" s="255"/>
      <c r="H1638" s="256"/>
    </row>
    <row r="1639" spans="1:8" ht="16.5" customHeight="1" x14ac:dyDescent="0.3">
      <c r="A1639" s="153"/>
      <c r="B1639" s="81"/>
      <c r="C1639" s="81" t="str">
        <f>IF(B1639&gt;0,VLOOKUP(B1639,Perkiraan!$A$6:$C$51,2,0),"-")</f>
        <v>-</v>
      </c>
      <c r="D1639" s="358" t="str">
        <f>IF(B1639&lt;&gt;"",C1639&amp;"-"&amp;COUNTIF($C$5:C1639,C1639),"")</f>
        <v/>
      </c>
      <c r="E1639" s="254"/>
      <c r="F1639" s="254"/>
      <c r="G1639" s="255"/>
      <c r="H1639" s="256"/>
    </row>
    <row r="1640" spans="1:8" ht="16.5" customHeight="1" x14ac:dyDescent="0.3">
      <c r="A1640" s="153"/>
      <c r="B1640" s="81"/>
      <c r="C1640" s="81" t="str">
        <f>IF(B1640&gt;0,VLOOKUP(B1640,Perkiraan!$A$6:$C$51,2,0),"-")</f>
        <v>-</v>
      </c>
      <c r="D1640" s="358" t="str">
        <f>IF(B1640&lt;&gt;"",C1640&amp;"-"&amp;COUNTIF($C$5:C1640,C1640),"")</f>
        <v/>
      </c>
      <c r="E1640" s="254"/>
      <c r="F1640" s="254"/>
      <c r="G1640" s="255"/>
      <c r="H1640" s="256"/>
    </row>
    <row r="1641" spans="1:8" ht="16.5" customHeight="1" x14ac:dyDescent="0.3">
      <c r="A1641" s="153"/>
      <c r="B1641" s="81"/>
      <c r="C1641" s="81" t="str">
        <f>IF(B1641&gt;0,VLOOKUP(B1641,Perkiraan!$A$6:$C$51,2,0),"-")</f>
        <v>-</v>
      </c>
      <c r="D1641" s="358" t="str">
        <f>IF(B1641&lt;&gt;"",C1641&amp;"-"&amp;COUNTIF($C$5:C1641,C1641),"")</f>
        <v/>
      </c>
      <c r="E1641" s="254"/>
      <c r="F1641" s="254"/>
      <c r="G1641" s="255"/>
      <c r="H1641" s="256"/>
    </row>
    <row r="1642" spans="1:8" ht="16.5" customHeight="1" x14ac:dyDescent="0.3">
      <c r="A1642" s="153"/>
      <c r="B1642" s="81"/>
      <c r="C1642" s="81" t="str">
        <f>IF(B1642&gt;0,VLOOKUP(B1642,Perkiraan!$A$6:$C$51,2,0),"-")</f>
        <v>-</v>
      </c>
      <c r="D1642" s="358" t="str">
        <f>IF(B1642&lt;&gt;"",C1642&amp;"-"&amp;COUNTIF($C$5:C1642,C1642),"")</f>
        <v/>
      </c>
      <c r="E1642" s="254"/>
      <c r="F1642" s="254"/>
      <c r="G1642" s="255"/>
      <c r="H1642" s="256"/>
    </row>
    <row r="1643" spans="1:8" ht="16.5" customHeight="1" x14ac:dyDescent="0.3">
      <c r="A1643" s="153"/>
      <c r="B1643" s="81"/>
      <c r="C1643" s="81" t="str">
        <f>IF(B1643&gt;0,VLOOKUP(B1643,Perkiraan!$A$6:$C$51,2,0),"-")</f>
        <v>-</v>
      </c>
      <c r="D1643" s="358" t="str">
        <f>IF(B1643&lt;&gt;"",C1643&amp;"-"&amp;COUNTIF($C$5:C1643,C1643),"")</f>
        <v/>
      </c>
      <c r="E1643" s="254"/>
      <c r="F1643" s="254"/>
      <c r="G1643" s="255"/>
      <c r="H1643" s="256"/>
    </row>
    <row r="1644" spans="1:8" ht="16.5" customHeight="1" x14ac:dyDescent="0.3">
      <c r="A1644" s="153"/>
      <c r="B1644" s="81"/>
      <c r="C1644" s="81" t="str">
        <f>IF(B1644&gt;0,VLOOKUP(B1644,Perkiraan!$A$6:$C$51,2,0),"-")</f>
        <v>-</v>
      </c>
      <c r="D1644" s="358" t="str">
        <f>IF(B1644&lt;&gt;"",C1644&amp;"-"&amp;COUNTIF($C$5:C1644,C1644),"")</f>
        <v/>
      </c>
      <c r="E1644" s="254"/>
      <c r="F1644" s="254"/>
      <c r="G1644" s="255"/>
      <c r="H1644" s="256"/>
    </row>
    <row r="1645" spans="1:8" ht="16.5" customHeight="1" x14ac:dyDescent="0.3">
      <c r="A1645" s="153"/>
      <c r="B1645" s="81"/>
      <c r="C1645" s="81" t="str">
        <f>IF(B1645&gt;0,VLOOKUP(B1645,Perkiraan!$A$6:$C$51,2,0),"-")</f>
        <v>-</v>
      </c>
      <c r="D1645" s="358" t="str">
        <f>IF(B1645&lt;&gt;"",C1645&amp;"-"&amp;COUNTIF($C$5:C1645,C1645),"")</f>
        <v/>
      </c>
      <c r="E1645" s="254"/>
      <c r="F1645" s="254"/>
      <c r="G1645" s="255"/>
      <c r="H1645" s="256"/>
    </row>
    <row r="1646" spans="1:8" ht="16.5" customHeight="1" x14ac:dyDescent="0.3">
      <c r="A1646" s="153"/>
      <c r="B1646" s="81"/>
      <c r="C1646" s="81" t="str">
        <f>IF(B1646&gt;0,VLOOKUP(B1646,Perkiraan!$A$6:$C$51,2,0),"-")</f>
        <v>-</v>
      </c>
      <c r="D1646" s="358" t="str">
        <f>IF(B1646&lt;&gt;"",C1646&amp;"-"&amp;COUNTIF($C$5:C1646,C1646),"")</f>
        <v/>
      </c>
      <c r="E1646" s="254"/>
      <c r="F1646" s="254"/>
      <c r="G1646" s="255"/>
      <c r="H1646" s="256"/>
    </row>
    <row r="1647" spans="1:8" ht="16.5" customHeight="1" x14ac:dyDescent="0.3">
      <c r="A1647" s="153"/>
      <c r="B1647" s="81"/>
      <c r="C1647" s="81" t="str">
        <f>IF(B1647&gt;0,VLOOKUP(B1647,Perkiraan!$A$6:$C$51,2,0),"-")</f>
        <v>-</v>
      </c>
      <c r="D1647" s="358" t="str">
        <f>IF(B1647&lt;&gt;"",C1647&amp;"-"&amp;COUNTIF($C$5:C1647,C1647),"")</f>
        <v/>
      </c>
      <c r="E1647" s="254"/>
      <c r="F1647" s="254"/>
      <c r="G1647" s="255"/>
      <c r="H1647" s="256"/>
    </row>
    <row r="1648" spans="1:8" ht="16.5" customHeight="1" x14ac:dyDescent="0.3">
      <c r="A1648" s="153"/>
      <c r="B1648" s="81"/>
      <c r="C1648" s="81" t="str">
        <f>IF(B1648&gt;0,VLOOKUP(B1648,Perkiraan!$A$6:$C$51,2,0),"-")</f>
        <v>-</v>
      </c>
      <c r="D1648" s="358" t="str">
        <f>IF(B1648&lt;&gt;"",C1648&amp;"-"&amp;COUNTIF($C$5:C1648,C1648),"")</f>
        <v/>
      </c>
      <c r="E1648" s="254"/>
      <c r="F1648" s="254"/>
      <c r="G1648" s="255"/>
      <c r="H1648" s="256"/>
    </row>
    <row r="1649" spans="1:8" ht="16.5" customHeight="1" x14ac:dyDescent="0.3">
      <c r="A1649" s="153"/>
      <c r="B1649" s="81"/>
      <c r="C1649" s="81" t="str">
        <f>IF(B1649&gt;0,VLOOKUP(B1649,Perkiraan!$A$6:$C$51,2,0),"-")</f>
        <v>-</v>
      </c>
      <c r="D1649" s="358" t="str">
        <f>IF(B1649&lt;&gt;"",C1649&amp;"-"&amp;COUNTIF($C$5:C1649,C1649),"")</f>
        <v/>
      </c>
      <c r="E1649" s="254"/>
      <c r="F1649" s="254"/>
      <c r="G1649" s="255"/>
      <c r="H1649" s="256"/>
    </row>
    <row r="1650" spans="1:8" ht="16.5" customHeight="1" x14ac:dyDescent="0.3">
      <c r="A1650" s="153"/>
      <c r="B1650" s="81"/>
      <c r="C1650" s="81" t="str">
        <f>IF(B1650&gt;0,VLOOKUP(B1650,Perkiraan!$A$6:$C$51,2,0),"-")</f>
        <v>-</v>
      </c>
      <c r="D1650" s="358" t="str">
        <f>IF(B1650&lt;&gt;"",C1650&amp;"-"&amp;COUNTIF($C$5:C1650,C1650),"")</f>
        <v/>
      </c>
      <c r="E1650" s="254"/>
      <c r="F1650" s="254"/>
      <c r="G1650" s="255"/>
      <c r="H1650" s="256"/>
    </row>
    <row r="1651" spans="1:8" ht="16.5" customHeight="1" x14ac:dyDescent="0.3">
      <c r="A1651" s="153"/>
      <c r="B1651" s="81"/>
      <c r="C1651" s="81" t="str">
        <f>IF(B1651&gt;0,VLOOKUP(B1651,Perkiraan!$A$6:$C$51,2,0),"-")</f>
        <v>-</v>
      </c>
      <c r="D1651" s="358" t="str">
        <f>IF(B1651&lt;&gt;"",C1651&amp;"-"&amp;COUNTIF($C$5:C1651,C1651),"")</f>
        <v/>
      </c>
      <c r="E1651" s="254"/>
      <c r="F1651" s="254"/>
      <c r="G1651" s="255"/>
      <c r="H1651" s="256"/>
    </row>
    <row r="1652" spans="1:8" ht="16.5" customHeight="1" x14ac:dyDescent="0.3">
      <c r="A1652" s="153"/>
      <c r="B1652" s="81"/>
      <c r="C1652" s="81" t="str">
        <f>IF(B1652&gt;0,VLOOKUP(B1652,Perkiraan!$A$6:$C$51,2,0),"-")</f>
        <v>-</v>
      </c>
      <c r="D1652" s="358" t="str">
        <f>IF(B1652&lt;&gt;"",C1652&amp;"-"&amp;COUNTIF($C$5:C1652,C1652),"")</f>
        <v/>
      </c>
      <c r="E1652" s="254"/>
      <c r="F1652" s="254"/>
      <c r="G1652" s="255"/>
      <c r="H1652" s="256"/>
    </row>
    <row r="1653" spans="1:8" ht="16.5" customHeight="1" x14ac:dyDescent="0.3">
      <c r="A1653" s="153"/>
      <c r="B1653" s="81"/>
      <c r="C1653" s="81" t="str">
        <f>IF(B1653&gt;0,VLOOKUP(B1653,Perkiraan!$A$6:$C$51,2,0),"-")</f>
        <v>-</v>
      </c>
      <c r="D1653" s="358" t="str">
        <f>IF(B1653&lt;&gt;"",C1653&amp;"-"&amp;COUNTIF($C$5:C1653,C1653),"")</f>
        <v/>
      </c>
      <c r="E1653" s="254"/>
      <c r="F1653" s="254"/>
      <c r="G1653" s="255"/>
      <c r="H1653" s="256"/>
    </row>
    <row r="1654" spans="1:8" ht="16.5" customHeight="1" x14ac:dyDescent="0.3">
      <c r="A1654" s="153"/>
      <c r="B1654" s="81"/>
      <c r="C1654" s="81" t="str">
        <f>IF(B1654&gt;0,VLOOKUP(B1654,Perkiraan!$A$6:$C$51,2,0),"-")</f>
        <v>-</v>
      </c>
      <c r="D1654" s="358" t="str">
        <f>IF(B1654&lt;&gt;"",C1654&amp;"-"&amp;COUNTIF($C$5:C1654,C1654),"")</f>
        <v/>
      </c>
      <c r="E1654" s="254"/>
      <c r="F1654" s="254"/>
      <c r="G1654" s="255"/>
      <c r="H1654" s="256"/>
    </row>
    <row r="1655" spans="1:8" ht="16.5" customHeight="1" x14ac:dyDescent="0.3">
      <c r="A1655" s="153"/>
      <c r="B1655" s="81"/>
      <c r="C1655" s="81" t="str">
        <f>IF(B1655&gt;0,VLOOKUP(B1655,Perkiraan!$A$6:$C$51,2,0),"-")</f>
        <v>-</v>
      </c>
      <c r="D1655" s="358" t="str">
        <f>IF(B1655&lt;&gt;"",C1655&amp;"-"&amp;COUNTIF($C$5:C1655,C1655),"")</f>
        <v/>
      </c>
      <c r="E1655" s="254"/>
      <c r="F1655" s="254"/>
      <c r="G1655" s="255"/>
      <c r="H1655" s="256"/>
    </row>
    <row r="1656" spans="1:8" ht="16.5" customHeight="1" x14ac:dyDescent="0.3">
      <c r="A1656" s="153"/>
      <c r="B1656" s="81"/>
      <c r="C1656" s="81" t="str">
        <f>IF(B1656&gt;0,VLOOKUP(B1656,Perkiraan!$A$6:$C$51,2,0),"-")</f>
        <v>-</v>
      </c>
      <c r="D1656" s="358" t="str">
        <f>IF(B1656&lt;&gt;"",C1656&amp;"-"&amp;COUNTIF($C$5:C1656,C1656),"")</f>
        <v/>
      </c>
      <c r="E1656" s="254"/>
      <c r="F1656" s="254"/>
      <c r="G1656" s="255"/>
      <c r="H1656" s="256"/>
    </row>
    <row r="1657" spans="1:8" ht="16.5" customHeight="1" x14ac:dyDescent="0.3">
      <c r="A1657" s="153"/>
      <c r="B1657" s="81"/>
      <c r="C1657" s="81" t="str">
        <f>IF(B1657&gt;0,VLOOKUP(B1657,Perkiraan!$A$6:$C$51,2,0),"-")</f>
        <v>-</v>
      </c>
      <c r="D1657" s="358" t="str">
        <f>IF(B1657&lt;&gt;"",C1657&amp;"-"&amp;COUNTIF($C$5:C1657,C1657),"")</f>
        <v/>
      </c>
      <c r="E1657" s="254"/>
      <c r="F1657" s="254"/>
      <c r="G1657" s="255"/>
      <c r="H1657" s="256"/>
    </row>
    <row r="1658" spans="1:8" ht="16.5" customHeight="1" x14ac:dyDescent="0.3">
      <c r="A1658" s="153"/>
      <c r="B1658" s="81"/>
      <c r="C1658" s="81" t="str">
        <f>IF(B1658&gt;0,VLOOKUP(B1658,Perkiraan!$A$6:$C$51,2,0),"-")</f>
        <v>-</v>
      </c>
      <c r="D1658" s="358" t="str">
        <f>IF(B1658&lt;&gt;"",C1658&amp;"-"&amp;COUNTIF($C$5:C1658,C1658),"")</f>
        <v/>
      </c>
      <c r="E1658" s="254"/>
      <c r="F1658" s="254"/>
      <c r="G1658" s="255"/>
      <c r="H1658" s="256"/>
    </row>
    <row r="1659" spans="1:8" ht="16.5" customHeight="1" x14ac:dyDescent="0.3">
      <c r="A1659" s="153"/>
      <c r="B1659" s="81"/>
      <c r="C1659" s="81" t="str">
        <f>IF(B1659&gt;0,VLOOKUP(B1659,Perkiraan!$A$6:$C$51,2,0),"-")</f>
        <v>-</v>
      </c>
      <c r="D1659" s="358" t="str">
        <f>IF(B1659&lt;&gt;"",C1659&amp;"-"&amp;COUNTIF($C$5:C1659,C1659),"")</f>
        <v/>
      </c>
      <c r="E1659" s="254"/>
      <c r="F1659" s="254"/>
      <c r="G1659" s="255"/>
      <c r="H1659" s="256"/>
    </row>
    <row r="1660" spans="1:8" ht="16.5" customHeight="1" x14ac:dyDescent="0.3">
      <c r="A1660" s="153"/>
      <c r="B1660" s="81"/>
      <c r="C1660" s="81" t="str">
        <f>IF(B1660&gt;0,VLOOKUP(B1660,Perkiraan!$A$6:$C$51,2,0),"-")</f>
        <v>-</v>
      </c>
      <c r="D1660" s="358" t="str">
        <f>IF(B1660&lt;&gt;"",C1660&amp;"-"&amp;COUNTIF($C$5:C1660,C1660),"")</f>
        <v/>
      </c>
      <c r="E1660" s="254"/>
      <c r="F1660" s="254"/>
      <c r="G1660" s="255"/>
      <c r="H1660" s="256"/>
    </row>
    <row r="1661" spans="1:8" ht="16.5" customHeight="1" x14ac:dyDescent="0.3">
      <c r="A1661" s="153"/>
      <c r="B1661" s="81"/>
      <c r="C1661" s="81" t="str">
        <f>IF(B1661&gt;0,VLOOKUP(B1661,Perkiraan!$A$6:$C$51,2,0),"-")</f>
        <v>-</v>
      </c>
      <c r="D1661" s="358" t="str">
        <f>IF(B1661&lt;&gt;"",C1661&amp;"-"&amp;COUNTIF($C$5:C1661,C1661),"")</f>
        <v/>
      </c>
      <c r="E1661" s="254"/>
      <c r="F1661" s="254"/>
      <c r="G1661" s="255"/>
      <c r="H1661" s="256"/>
    </row>
    <row r="1662" spans="1:8" ht="16.5" customHeight="1" x14ac:dyDescent="0.3">
      <c r="A1662" s="153"/>
      <c r="B1662" s="81"/>
      <c r="C1662" s="81" t="str">
        <f>IF(B1662&gt;0,VLOOKUP(B1662,Perkiraan!$A$6:$C$51,2,0),"-")</f>
        <v>-</v>
      </c>
      <c r="D1662" s="358" t="str">
        <f>IF(B1662&lt;&gt;"",C1662&amp;"-"&amp;COUNTIF($C$5:C1662,C1662),"")</f>
        <v/>
      </c>
      <c r="E1662" s="254"/>
      <c r="F1662" s="254"/>
      <c r="G1662" s="255"/>
      <c r="H1662" s="256"/>
    </row>
    <row r="1663" spans="1:8" ht="16.5" customHeight="1" x14ac:dyDescent="0.3">
      <c r="A1663" s="153"/>
      <c r="B1663" s="81"/>
      <c r="C1663" s="81" t="str">
        <f>IF(B1663&gt;0,VLOOKUP(B1663,Perkiraan!$A$6:$C$51,2,0),"-")</f>
        <v>-</v>
      </c>
      <c r="D1663" s="358" t="str">
        <f>IF(B1663&lt;&gt;"",C1663&amp;"-"&amp;COUNTIF($C$5:C1663,C1663),"")</f>
        <v/>
      </c>
      <c r="E1663" s="254"/>
      <c r="F1663" s="254"/>
      <c r="G1663" s="255"/>
      <c r="H1663" s="256"/>
    </row>
    <row r="1664" spans="1:8" ht="16.5" customHeight="1" x14ac:dyDescent="0.3">
      <c r="A1664" s="153"/>
      <c r="B1664" s="81"/>
      <c r="C1664" s="81" t="str">
        <f>IF(B1664&gt;0,VLOOKUP(B1664,Perkiraan!$A$6:$C$51,2,0),"-")</f>
        <v>-</v>
      </c>
      <c r="D1664" s="358" t="str">
        <f>IF(B1664&lt;&gt;"",C1664&amp;"-"&amp;COUNTIF($C$5:C1664,C1664),"")</f>
        <v/>
      </c>
      <c r="E1664" s="254"/>
      <c r="F1664" s="254"/>
      <c r="G1664" s="255"/>
      <c r="H1664" s="256"/>
    </row>
    <row r="1665" spans="1:8" ht="16.5" customHeight="1" x14ac:dyDescent="0.3">
      <c r="A1665" s="153"/>
      <c r="B1665" s="81"/>
      <c r="C1665" s="81" t="str">
        <f>IF(B1665&gt;0,VLOOKUP(B1665,Perkiraan!$A$6:$C$51,2,0),"-")</f>
        <v>-</v>
      </c>
      <c r="D1665" s="358" t="str">
        <f>IF(B1665&lt;&gt;"",C1665&amp;"-"&amp;COUNTIF($C$5:C1665,C1665),"")</f>
        <v/>
      </c>
      <c r="E1665" s="254"/>
      <c r="F1665" s="254"/>
      <c r="G1665" s="255"/>
      <c r="H1665" s="256"/>
    </row>
    <row r="1666" spans="1:8" ht="16.5" customHeight="1" x14ac:dyDescent="0.3">
      <c r="A1666" s="153"/>
      <c r="B1666" s="81"/>
      <c r="C1666" s="81" t="str">
        <f>IF(B1666&gt;0,VLOOKUP(B1666,Perkiraan!$A$6:$C$51,2,0),"-")</f>
        <v>-</v>
      </c>
      <c r="D1666" s="358" t="str">
        <f>IF(B1666&lt;&gt;"",C1666&amp;"-"&amp;COUNTIF($C$5:C1666,C1666),"")</f>
        <v/>
      </c>
      <c r="E1666" s="254"/>
      <c r="F1666" s="254"/>
      <c r="G1666" s="255"/>
      <c r="H1666" s="256"/>
    </row>
    <row r="1667" spans="1:8" ht="16.5" customHeight="1" x14ac:dyDescent="0.3">
      <c r="A1667" s="153"/>
      <c r="B1667" s="81"/>
      <c r="C1667" s="81" t="str">
        <f>IF(B1667&gt;0,VLOOKUP(B1667,Perkiraan!$A$6:$C$51,2,0),"-")</f>
        <v>-</v>
      </c>
      <c r="D1667" s="358" t="str">
        <f>IF(B1667&lt;&gt;"",C1667&amp;"-"&amp;COUNTIF($C$5:C1667,C1667),"")</f>
        <v/>
      </c>
      <c r="E1667" s="254"/>
      <c r="F1667" s="254"/>
      <c r="G1667" s="255"/>
      <c r="H1667" s="256"/>
    </row>
    <row r="1668" spans="1:8" ht="16.5" customHeight="1" x14ac:dyDescent="0.3">
      <c r="A1668" s="153"/>
      <c r="B1668" s="81"/>
      <c r="C1668" s="81" t="str">
        <f>IF(B1668&gt;0,VLOOKUP(B1668,Perkiraan!$A$6:$C$51,2,0),"-")</f>
        <v>-</v>
      </c>
      <c r="D1668" s="358" t="str">
        <f>IF(B1668&lt;&gt;"",C1668&amp;"-"&amp;COUNTIF($C$5:C1668,C1668),"")</f>
        <v/>
      </c>
      <c r="E1668" s="254"/>
      <c r="F1668" s="254"/>
      <c r="G1668" s="255"/>
      <c r="H1668" s="256"/>
    </row>
    <row r="1669" spans="1:8" ht="16.5" customHeight="1" x14ac:dyDescent="0.3">
      <c r="A1669" s="153"/>
      <c r="B1669" s="81"/>
      <c r="C1669" s="81" t="str">
        <f>IF(B1669&gt;0,VLOOKUP(B1669,Perkiraan!$A$6:$C$51,2,0),"-")</f>
        <v>-</v>
      </c>
      <c r="D1669" s="358" t="str">
        <f>IF(B1669&lt;&gt;"",C1669&amp;"-"&amp;COUNTIF($C$5:C1669,C1669),"")</f>
        <v/>
      </c>
      <c r="E1669" s="254"/>
      <c r="F1669" s="254"/>
      <c r="G1669" s="255"/>
      <c r="H1669" s="256"/>
    </row>
    <row r="1670" spans="1:8" ht="16.5" customHeight="1" x14ac:dyDescent="0.3">
      <c r="A1670" s="153"/>
      <c r="B1670" s="182"/>
      <c r="C1670" s="81" t="str">
        <f>IF(B1670&gt;0,VLOOKUP(B1670,Perkiraan!$A$6:$C$51,2,0),"-")</f>
        <v>-</v>
      </c>
      <c r="D1670" s="358" t="str">
        <f>IF(B1670&lt;&gt;"",C1670&amp;"-"&amp;COUNTIF($C$5:C1670,C1670),"")</f>
        <v/>
      </c>
      <c r="E1670" s="175"/>
      <c r="F1670" s="175"/>
      <c r="G1670" s="176"/>
      <c r="H1670" s="177"/>
    </row>
    <row r="1671" spans="1:8" ht="16.5" customHeight="1" x14ac:dyDescent="0.3">
      <c r="A1671" s="153"/>
      <c r="B1671" s="182"/>
      <c r="C1671" s="81" t="str">
        <f>IF(B1671&gt;0,VLOOKUP(B1671,Perkiraan!$A$6:$C$51,2,0),"-")</f>
        <v>-</v>
      </c>
      <c r="D1671" s="358" t="str">
        <f>IF(B1671&lt;&gt;"",C1671&amp;"-"&amp;COUNTIF($C$5:C1671,C1671),"")</f>
        <v/>
      </c>
      <c r="E1671" s="178"/>
      <c r="F1671" s="178"/>
      <c r="G1671" s="116"/>
      <c r="H1671" s="177"/>
    </row>
    <row r="1672" spans="1:8" ht="16.5" customHeight="1" x14ac:dyDescent="0.3">
      <c r="A1672" s="153"/>
      <c r="B1672" s="182"/>
      <c r="C1672" s="81" t="str">
        <f>IF(B1672&gt;0,VLOOKUP(B1672,Perkiraan!$A$6:$C$51,2,0),"-")</f>
        <v>-</v>
      </c>
      <c r="D1672" s="358" t="str">
        <f>IF(B1672&lt;&gt;"",C1672&amp;"-"&amp;COUNTIF($C$5:C1672,C1672),"")</f>
        <v/>
      </c>
      <c r="E1672" s="179"/>
      <c r="F1672" s="179"/>
      <c r="G1672" s="176"/>
      <c r="H1672" s="177"/>
    </row>
    <row r="1673" spans="1:8" ht="16.5" customHeight="1" x14ac:dyDescent="0.3">
      <c r="A1673" s="153"/>
      <c r="B1673" s="182"/>
      <c r="C1673" s="81" t="str">
        <f>IF(B1673&gt;0,VLOOKUP(B1673,Perkiraan!$A$6:$C$51,2,0),"-")</f>
        <v>-</v>
      </c>
      <c r="D1673" s="358" t="str">
        <f>IF(B1673&lt;&gt;"",C1673&amp;"-"&amp;COUNTIF($C$5:C1673,C1673),"")</f>
        <v/>
      </c>
      <c r="E1673" s="179"/>
      <c r="F1673" s="179"/>
      <c r="G1673" s="116"/>
      <c r="H1673" s="177"/>
    </row>
    <row r="1674" spans="1:8" ht="16.5" customHeight="1" x14ac:dyDescent="0.3">
      <c r="A1674" s="153"/>
      <c r="B1674" s="182"/>
      <c r="C1674" s="81" t="str">
        <f>IF(B1674&gt;0,VLOOKUP(B1674,Perkiraan!$A$6:$C$51,2,0),"-")</f>
        <v>-</v>
      </c>
      <c r="D1674" s="358" t="str">
        <f>IF(B1674&lt;&gt;"",C1674&amp;"-"&amp;COUNTIF($C$5:C1674,C1674),"")</f>
        <v/>
      </c>
      <c r="E1674" s="179"/>
      <c r="F1674" s="179"/>
      <c r="G1674" s="176"/>
      <c r="H1674" s="176"/>
    </row>
    <row r="1675" spans="1:8" ht="16.5" customHeight="1" x14ac:dyDescent="0.3">
      <c r="A1675" s="153"/>
      <c r="B1675" s="182"/>
      <c r="C1675" s="81" t="str">
        <f>IF(B1675&gt;0,VLOOKUP(B1675,Perkiraan!$A$6:$C$51,2,0),"-")</f>
        <v>-</v>
      </c>
      <c r="D1675" s="358" t="str">
        <f>IF(B1675&lt;&gt;"",C1675&amp;"-"&amp;COUNTIF($C$5:C1675,C1675),"")</f>
        <v/>
      </c>
      <c r="E1675" s="179"/>
      <c r="F1675" s="179"/>
      <c r="G1675" s="116"/>
      <c r="H1675" s="116"/>
    </row>
    <row r="1676" spans="1:8" ht="16.5" customHeight="1" x14ac:dyDescent="0.3">
      <c r="A1676" s="153"/>
      <c r="B1676" s="182"/>
      <c r="C1676" s="81" t="str">
        <f>IF(B1676&gt;0,VLOOKUP(B1676,Perkiraan!$A$6:$C$51,2,0),"-")</f>
        <v>-</v>
      </c>
      <c r="D1676" s="358" t="str">
        <f>IF(B1676&lt;&gt;"",C1676&amp;"-"&amp;COUNTIF($C$5:C1676,C1676),"")</f>
        <v/>
      </c>
      <c r="E1676" s="179"/>
      <c r="F1676" s="179"/>
      <c r="G1676" s="176"/>
      <c r="H1676" s="176"/>
    </row>
    <row r="1677" spans="1:8" ht="16.5" customHeight="1" x14ac:dyDescent="0.3">
      <c r="A1677" s="153"/>
      <c r="B1677" s="182"/>
      <c r="C1677" s="81" t="str">
        <f>IF(B1677&gt;0,VLOOKUP(B1677,Perkiraan!$A$6:$C$51,2,0),"-")</f>
        <v>-</v>
      </c>
      <c r="D1677" s="358" t="str">
        <f>IF(B1677&lt;&gt;"",C1677&amp;"-"&amp;COUNTIF($C$5:C1677,C1677),"")</f>
        <v/>
      </c>
      <c r="E1677" s="179"/>
      <c r="F1677" s="179"/>
      <c r="G1677" s="116"/>
      <c r="H1677" s="116"/>
    </row>
    <row r="1678" spans="1:8" ht="16.5" customHeight="1" x14ac:dyDescent="0.3">
      <c r="A1678" s="153"/>
      <c r="B1678" s="183"/>
      <c r="C1678" s="81" t="str">
        <f>IF(B1678&gt;0,VLOOKUP(B1678,Perkiraan!$A$6:$C$51,2,0),"-")</f>
        <v>-</v>
      </c>
      <c r="D1678" s="358" t="str">
        <f>IF(B1678&lt;&gt;"",C1678&amp;"-"&amp;COUNTIF($C$5:C1678,C1678),"")</f>
        <v/>
      </c>
      <c r="E1678" s="180"/>
      <c r="F1678" s="180"/>
      <c r="G1678" s="176"/>
      <c r="H1678" s="177"/>
    </row>
    <row r="1679" spans="1:8" ht="16.5" customHeight="1" x14ac:dyDescent="0.3">
      <c r="A1679" s="153"/>
      <c r="B1679" s="182"/>
      <c r="C1679" s="81" t="str">
        <f>IF(B1679&gt;0,VLOOKUP(B1679,Perkiraan!$A$6:$C$51,2,0),"-")</f>
        <v>-</v>
      </c>
      <c r="D1679" s="358" t="str">
        <f>IF(B1679&lt;&gt;"",C1679&amp;"-"&amp;COUNTIF($C$5:C1679,C1679),"")</f>
        <v/>
      </c>
      <c r="E1679" s="133"/>
      <c r="F1679" s="133"/>
      <c r="G1679" s="116"/>
      <c r="H1679" s="177"/>
    </row>
    <row r="1680" spans="1:8" ht="16.5" customHeight="1" x14ac:dyDescent="0.3">
      <c r="A1680" s="153"/>
      <c r="B1680" s="182"/>
      <c r="C1680" s="81" t="str">
        <f>IF(B1680&gt;0,VLOOKUP(B1680,Perkiraan!$A$6:$C$51,2,0),"-")</f>
        <v>-</v>
      </c>
      <c r="D1680" s="358" t="str">
        <f>IF(B1680&lt;&gt;"",C1680&amp;"-"&amp;COUNTIF($C$5:C1680,C1680),"")</f>
        <v/>
      </c>
      <c r="E1680" s="133"/>
      <c r="F1680" s="133"/>
      <c r="G1680" s="176"/>
      <c r="H1680" s="177"/>
    </row>
    <row r="1681" spans="1:8" ht="16.5" customHeight="1" x14ac:dyDescent="0.3">
      <c r="A1681" s="153"/>
      <c r="B1681" s="182"/>
      <c r="C1681" s="81" t="str">
        <f>IF(B1681&gt;0,VLOOKUP(B1681,Perkiraan!$A$6:$C$51,2,0),"-")</f>
        <v>-</v>
      </c>
      <c r="D1681" s="358" t="str">
        <f>IF(B1681&lt;&gt;"",C1681&amp;"-"&amp;COUNTIF($C$5:C1681,C1681),"")</f>
        <v/>
      </c>
      <c r="E1681" s="134"/>
      <c r="F1681" s="134"/>
      <c r="G1681" s="116"/>
      <c r="H1681" s="177"/>
    </row>
    <row r="1682" spans="1:8" ht="16.5" customHeight="1" x14ac:dyDescent="0.3">
      <c r="A1682" s="153"/>
      <c r="B1682" s="182"/>
      <c r="C1682" s="81" t="str">
        <f>IF(B1682&gt;0,VLOOKUP(B1682,Perkiraan!$A$6:$C$51,2,0),"-")</f>
        <v>-</v>
      </c>
      <c r="D1682" s="358" t="str">
        <f>IF(B1682&lt;&gt;"",C1682&amp;"-"&amp;COUNTIF($C$5:C1682,C1682),"")</f>
        <v/>
      </c>
      <c r="E1682" s="134"/>
      <c r="F1682" s="134"/>
      <c r="G1682" s="176"/>
      <c r="H1682" s="177"/>
    </row>
    <row r="1683" spans="1:8" ht="16.5" customHeight="1" x14ac:dyDescent="0.3">
      <c r="A1683" s="153"/>
      <c r="B1683" s="182"/>
      <c r="C1683" s="81" t="str">
        <f>IF(B1683&gt;0,VLOOKUP(B1683,Perkiraan!$A$6:$C$51,2,0),"-")</f>
        <v>-</v>
      </c>
      <c r="D1683" s="358" t="str">
        <f>IF(B1683&lt;&gt;"",C1683&amp;"-"&amp;COUNTIF($C$5:C1683,C1683),"")</f>
        <v/>
      </c>
      <c r="E1683" s="134"/>
      <c r="F1683" s="134"/>
      <c r="G1683" s="116"/>
      <c r="H1683" s="177"/>
    </row>
    <row r="1684" spans="1:8" ht="16.5" customHeight="1" x14ac:dyDescent="0.3">
      <c r="A1684" s="153"/>
      <c r="B1684" s="182"/>
      <c r="C1684" s="81" t="str">
        <f>IF(B1684&gt;0,VLOOKUP(B1684,Perkiraan!$A$6:$C$51,2,0),"-")</f>
        <v>-</v>
      </c>
      <c r="D1684" s="358" t="str">
        <f>IF(B1684&lt;&gt;"",C1684&amp;"-"&amp;COUNTIF($C$5:C1684,C1684),"")</f>
        <v/>
      </c>
      <c r="E1684" s="134"/>
      <c r="F1684" s="134"/>
      <c r="G1684" s="176"/>
      <c r="H1684" s="177"/>
    </row>
    <row r="1685" spans="1:8" ht="16.5" customHeight="1" x14ac:dyDescent="0.3">
      <c r="A1685" s="153"/>
      <c r="B1685" s="182"/>
      <c r="C1685" s="81" t="str">
        <f>IF(B1685&gt;0,VLOOKUP(B1685,Perkiraan!$A$6:$C$51,2,0),"-")</f>
        <v>-</v>
      </c>
      <c r="D1685" s="358" t="str">
        <f>IF(B1685&lt;&gt;"",C1685&amp;"-"&amp;COUNTIF($C$5:C1685,C1685),"")</f>
        <v/>
      </c>
      <c r="E1685" s="134"/>
      <c r="F1685" s="134"/>
      <c r="G1685" s="116"/>
      <c r="H1685" s="177"/>
    </row>
    <row r="1686" spans="1:8" ht="16.5" customHeight="1" x14ac:dyDescent="0.3">
      <c r="A1686" s="153"/>
      <c r="B1686" s="183"/>
      <c r="C1686" s="81" t="str">
        <f>IF(B1686&gt;0,VLOOKUP(B1686,Perkiraan!$A$6:$C$51,2,0),"-")</f>
        <v>-</v>
      </c>
      <c r="D1686" s="358" t="str">
        <f>IF(B1686&lt;&gt;"",C1686&amp;"-"&amp;COUNTIF($C$5:C1686,C1686),"")</f>
        <v/>
      </c>
      <c r="E1686" s="134"/>
      <c r="F1686" s="134"/>
      <c r="G1686" s="176"/>
      <c r="H1686" s="177"/>
    </row>
    <row r="1687" spans="1:8" ht="16.5" customHeight="1" x14ac:dyDescent="0.3">
      <c r="A1687" s="153"/>
      <c r="B1687" s="183"/>
      <c r="C1687" s="81" t="str">
        <f>IF(B1687&gt;0,VLOOKUP(B1687,Perkiraan!$A$6:$C$51,2,0),"-")</f>
        <v>-</v>
      </c>
      <c r="D1687" s="358" t="str">
        <f>IF(B1687&lt;&gt;"",C1687&amp;"-"&amp;COUNTIF($C$5:C1687,C1687),"")</f>
        <v/>
      </c>
      <c r="E1687" s="181"/>
      <c r="F1687" s="181"/>
      <c r="G1687" s="176"/>
      <c r="H1687" s="177"/>
    </row>
    <row r="1688" spans="1:8" ht="16.5" customHeight="1" x14ac:dyDescent="0.3">
      <c r="A1688" s="153"/>
      <c r="B1688" s="258"/>
      <c r="C1688" s="81" t="str">
        <f>IF(B1688&gt;0,VLOOKUP(B1688,Perkiraan!$A$6:$C$51,2,0),"-")</f>
        <v>-</v>
      </c>
      <c r="D1688" s="358" t="str">
        <f>IF(B1688&lt;&gt;"",C1688&amp;"-"&amp;COUNTIF($C$5:C1688,C1688),"")</f>
        <v/>
      </c>
      <c r="E1688" s="134"/>
      <c r="F1688" s="134"/>
      <c r="G1688" s="176"/>
      <c r="H1688" s="177"/>
    </row>
    <row r="1689" spans="1:8" ht="16.5" customHeight="1" x14ac:dyDescent="0.3">
      <c r="A1689" s="153"/>
      <c r="B1689" s="183"/>
      <c r="C1689" s="81" t="str">
        <f>IF(B1689&gt;0,VLOOKUP(B1689,Perkiraan!$A$6:$C$51,2,0),"-")</f>
        <v>-</v>
      </c>
      <c r="D1689" s="358" t="str">
        <f>IF(B1689&lt;&gt;"",C1689&amp;"-"&amp;COUNTIF($C$5:C1689,C1689),"")</f>
        <v/>
      </c>
      <c r="E1689" s="134"/>
      <c r="F1689" s="134"/>
      <c r="G1689" s="176"/>
      <c r="H1689" s="177"/>
    </row>
    <row r="1690" spans="1:8" ht="16.5" customHeight="1" x14ac:dyDescent="0.3">
      <c r="A1690" s="153"/>
      <c r="B1690" s="258"/>
      <c r="C1690" s="81" t="str">
        <f>IF(B1690&gt;0,VLOOKUP(B1690,Perkiraan!$A$6:$C$51,2,0),"-")</f>
        <v>-</v>
      </c>
      <c r="D1690" s="358" t="str">
        <f>IF(B1690&lt;&gt;"",C1690&amp;"-"&amp;COUNTIF($C$5:C1690,C1690),"")</f>
        <v/>
      </c>
      <c r="E1690" s="134"/>
      <c r="F1690" s="134"/>
      <c r="G1690" s="176"/>
      <c r="H1690" s="177"/>
    </row>
    <row r="1691" spans="1:8" ht="16.5" customHeight="1" x14ac:dyDescent="0.3">
      <c r="A1691" s="153"/>
      <c r="B1691" s="183"/>
      <c r="C1691" s="81" t="str">
        <f>IF(B1691&gt;0,VLOOKUP(B1691,Perkiraan!$A$6:$C$51,2,0),"-")</f>
        <v>-</v>
      </c>
      <c r="D1691" s="358" t="str">
        <f>IF(B1691&lt;&gt;"",C1691&amp;"-"&amp;COUNTIF($C$5:C1691,C1691),"")</f>
        <v/>
      </c>
      <c r="E1691" s="134"/>
      <c r="F1691" s="134"/>
      <c r="G1691" s="176"/>
      <c r="H1691" s="177"/>
    </row>
    <row r="1692" spans="1:8" ht="16.5" customHeight="1" x14ac:dyDescent="0.3">
      <c r="A1692" s="153"/>
      <c r="B1692" s="258"/>
      <c r="C1692" s="81" t="str">
        <f>IF(B1692&gt;0,VLOOKUP(B1692,Perkiraan!$A$6:$C$51,2,0),"-")</f>
        <v>-</v>
      </c>
      <c r="D1692" s="358" t="str">
        <f>IF(B1692&lt;&gt;"",C1692&amp;"-"&amp;COUNTIF($C$5:C1692,C1692),"")</f>
        <v/>
      </c>
      <c r="E1692" s="134"/>
      <c r="F1692" s="134"/>
      <c r="G1692" s="176"/>
      <c r="H1692" s="177"/>
    </row>
    <row r="1693" spans="1:8" ht="16.5" customHeight="1" thickBot="1" x14ac:dyDescent="0.35">
      <c r="A1693" s="344"/>
      <c r="B1693" s="345"/>
      <c r="C1693" s="346" t="str">
        <f>IF(B1693&gt;0,VLOOKUP(B1693,Perkiraan!$A$6:$C$51,2,0),"-")</f>
        <v>-</v>
      </c>
      <c r="D1693" s="347" t="str">
        <f>IF(B1693&lt;&gt;"",C1693&amp;"-"&amp;COUNTIF($C$5:C1693,C1693),"")</f>
        <v/>
      </c>
      <c r="E1693" s="348"/>
      <c r="F1693" s="348"/>
      <c r="G1693" s="349"/>
      <c r="H1693" s="350"/>
    </row>
    <row r="1694" spans="1:8" ht="16.5" customHeight="1" thickTop="1" x14ac:dyDescent="0.3">
      <c r="A1694" s="267"/>
      <c r="B1694" s="268"/>
      <c r="C1694" s="76" t="str">
        <f>IF(B1694&gt;0,VLOOKUP(B1694,Perkiraan!$A$53:$C$65,2,0),"-")</f>
        <v>-</v>
      </c>
      <c r="D1694" s="341" t="str">
        <f>IF(B1694&lt;&gt;"",C1694&amp;"-"&amp;COUNTIF($C$5:C1694,C1694),"")</f>
        <v/>
      </c>
      <c r="E1694" s="269" t="s">
        <v>162</v>
      </c>
      <c r="F1694" s="270"/>
      <c r="G1694" s="271"/>
      <c r="H1694" s="272"/>
    </row>
    <row r="1695" spans="1:8" ht="16.5" customHeight="1" x14ac:dyDescent="0.3">
      <c r="A1695" s="153"/>
      <c r="B1695" s="183"/>
      <c r="C1695" s="78" t="str">
        <f>IF(B1695&gt;0,VLOOKUP(B1695,Perkiraan!$A$53:$C$65,2,0),"-")</f>
        <v>-</v>
      </c>
      <c r="D1695" s="358" t="str">
        <f>IF(B1695&lt;&gt;"",C1695&amp;"-"&amp;COUNTIF($C$5:C1695,C1695),"")</f>
        <v/>
      </c>
      <c r="E1695" s="134"/>
      <c r="F1695" s="134"/>
      <c r="G1695" s="176"/>
      <c r="H1695" s="177"/>
    </row>
    <row r="1696" spans="1:8" ht="16.5" customHeight="1" x14ac:dyDescent="0.3">
      <c r="A1696" s="153"/>
      <c r="B1696" s="183"/>
      <c r="C1696" s="78" t="str">
        <f>IF(B1696&gt;0,VLOOKUP(B1696,Perkiraan!$A$53:$C$65,2,0),"-")</f>
        <v>-</v>
      </c>
      <c r="D1696" s="358" t="str">
        <f>IF(B1696&lt;&gt;"",C1696&amp;"-"&amp;COUNTIF($C$5:C1696,C1696),"")</f>
        <v/>
      </c>
      <c r="E1696" s="134"/>
      <c r="F1696" s="134"/>
      <c r="G1696" s="176"/>
      <c r="H1696" s="177"/>
    </row>
    <row r="1697" spans="1:8" ht="16.5" customHeight="1" x14ac:dyDescent="0.3">
      <c r="A1697" s="153"/>
      <c r="B1697" s="183"/>
      <c r="C1697" s="78" t="str">
        <f>IF(B1697&gt;0,VLOOKUP(B1697,Perkiraan!$A$53:$C$65,2,0),"-")</f>
        <v>-</v>
      </c>
      <c r="D1697" s="358" t="str">
        <f>IF(B1697&lt;&gt;"",C1697&amp;"-"&amp;COUNTIF($C$5:C1697,C1697),"")</f>
        <v/>
      </c>
      <c r="E1697" s="181"/>
      <c r="F1697" s="181"/>
      <c r="G1697" s="176"/>
      <c r="H1697" s="177"/>
    </row>
    <row r="1698" spans="1:8" ht="16.5" customHeight="1" x14ac:dyDescent="0.3">
      <c r="A1698" s="153"/>
      <c r="B1698" s="183"/>
      <c r="C1698" s="78" t="str">
        <f>IF(B1698&gt;0,VLOOKUP(B1698,Perkiraan!$A$53:$C$65,2,0),"-")</f>
        <v>-</v>
      </c>
      <c r="D1698" s="358" t="str">
        <f>IF(B1698&lt;&gt;"",C1698&amp;"-"&amp;COUNTIF($C$5:C1698,C1698),"")</f>
        <v/>
      </c>
      <c r="E1698" s="134"/>
      <c r="F1698" s="134"/>
      <c r="G1698" s="176"/>
      <c r="H1698" s="177"/>
    </row>
    <row r="1699" spans="1:8" ht="16.5" customHeight="1" thickBot="1" x14ac:dyDescent="0.3">
      <c r="A1699" s="344"/>
      <c r="B1699" s="346"/>
      <c r="C1699" s="76" t="str">
        <f>IF(B1699&gt;0,VLOOKUP(B1699,Perkiraan!$A$53:$C$65,2,0),"-")</f>
        <v>-</v>
      </c>
      <c r="D1699" s="351" t="str">
        <f>IF(B1699&lt;&gt;"",C1699&amp;"-"&amp;COUNTIF($C$5:C1699,C1699),"")</f>
        <v/>
      </c>
      <c r="E1699" s="348"/>
      <c r="F1699" s="348"/>
      <c r="G1699" s="352"/>
      <c r="H1699" s="353"/>
    </row>
    <row r="1700" spans="1:8" ht="16.5" customHeight="1" thickTop="1" x14ac:dyDescent="0.25">
      <c r="A1700" s="388" t="s">
        <v>1</v>
      </c>
      <c r="B1700" s="389"/>
      <c r="C1700" s="389"/>
      <c r="D1700" s="389"/>
      <c r="E1700" s="390"/>
      <c r="F1700" s="208"/>
      <c r="G1700" s="117">
        <f>SUM(G1579:G1699)</f>
        <v>0</v>
      </c>
      <c r="H1700" s="117">
        <f>SUM(H1579:H1699)</f>
        <v>0</v>
      </c>
    </row>
    <row r="1701" spans="1:8" ht="16.5" customHeight="1" x14ac:dyDescent="0.25">
      <c r="A1701" s="391" t="s">
        <v>2</v>
      </c>
      <c r="B1701" s="392"/>
      <c r="C1701" s="392"/>
      <c r="D1701" s="392"/>
      <c r="E1701" s="393"/>
      <c r="F1701" s="145"/>
      <c r="G1701" s="118">
        <f>IF(G1700-H1700&lt;0,H1700-G1700,0)</f>
        <v>0</v>
      </c>
      <c r="H1701" s="119">
        <f>IF((G1700-H1700)&gt;0,G1700-H1700,0)</f>
        <v>0</v>
      </c>
    </row>
    <row r="1702" spans="1:8" ht="16.5" customHeight="1" thickBot="1" x14ac:dyDescent="0.3">
      <c r="A1702" s="384" t="s">
        <v>3</v>
      </c>
      <c r="B1702" s="385"/>
      <c r="C1702" s="385"/>
      <c r="D1702" s="385"/>
      <c r="E1702" s="386"/>
      <c r="F1702" s="209"/>
      <c r="G1702" s="120">
        <f>SUM(G1700:G1701)</f>
        <v>0</v>
      </c>
      <c r="H1702" s="121">
        <f>SUM(H1700:H1701)</f>
        <v>0</v>
      </c>
    </row>
    <row r="1703" spans="1:8" ht="16.5" customHeight="1" thickTop="1" x14ac:dyDescent="0.25">
      <c r="A1703" s="91"/>
      <c r="B1703" s="91"/>
      <c r="C1703" s="91"/>
      <c r="D1703" s="91"/>
      <c r="E1703" s="2"/>
      <c r="F1703" s="2"/>
      <c r="G1703" s="25"/>
      <c r="H1703" s="157"/>
    </row>
    <row r="1704" spans="1:8" ht="16.5" customHeight="1" x14ac:dyDescent="0.25">
      <c r="A1704" s="158" t="s">
        <v>73</v>
      </c>
      <c r="B1704" s="91"/>
      <c r="C1704" s="91"/>
      <c r="D1704" s="91"/>
      <c r="E1704" s="2"/>
      <c r="F1704" s="2"/>
      <c r="G1704" s="25"/>
      <c r="H1704" s="157"/>
    </row>
    <row r="1705" spans="1:8" ht="16.5" customHeight="1" x14ac:dyDescent="0.25">
      <c r="A1705" s="91">
        <v>1</v>
      </c>
      <c r="B1705" s="29" t="s">
        <v>74</v>
      </c>
      <c r="C1705" s="91"/>
      <c r="D1705" s="91"/>
      <c r="E1705" s="2"/>
      <c r="F1705" s="2"/>
      <c r="G1705" s="211">
        <f>IF(H1701&gt;0,H1701,-G1701)</f>
        <v>0</v>
      </c>
      <c r="H1705" s="157"/>
    </row>
    <row r="1706" spans="1:8" ht="16.5" customHeight="1" x14ac:dyDescent="0.25">
      <c r="A1706" s="91">
        <v>2</v>
      </c>
      <c r="B1706" s="29" t="s">
        <v>75</v>
      </c>
      <c r="C1706" s="91"/>
      <c r="D1706" s="91"/>
      <c r="E1706" s="2"/>
      <c r="F1706" s="2"/>
      <c r="G1706" s="160">
        <f>Bank!H518</f>
        <v>0</v>
      </c>
      <c r="H1706" s="157"/>
    </row>
    <row r="1707" spans="1:8" ht="16.5" customHeight="1" x14ac:dyDescent="0.25">
      <c r="A1707" s="91"/>
      <c r="B1707" s="158" t="s">
        <v>76</v>
      </c>
      <c r="C1707" s="92"/>
      <c r="D1707" s="92"/>
      <c r="E1707" s="2"/>
      <c r="F1707" s="2"/>
      <c r="G1707" s="161">
        <f>SUM(G1705:G1706)</f>
        <v>0</v>
      </c>
      <c r="H1707" s="157"/>
    </row>
    <row r="1708" spans="1:8" ht="16.5" customHeight="1" x14ac:dyDescent="0.25">
      <c r="A1708" s="91"/>
      <c r="B1708" s="91"/>
      <c r="C1708" s="91"/>
      <c r="D1708" s="91"/>
      <c r="E1708" s="2"/>
      <c r="F1708" s="2"/>
      <c r="G1708" s="25"/>
      <c r="H1708" s="157"/>
    </row>
    <row r="1709" spans="1:8" ht="16.5" customHeight="1" x14ac:dyDescent="0.25">
      <c r="A1709" s="91"/>
      <c r="B1709" s="25"/>
      <c r="C1709" s="25"/>
      <c r="D1709" s="25"/>
      <c r="E1709" s="25"/>
      <c r="F1709" s="25"/>
      <c r="G1709" s="129" t="str">
        <f>CONCATENATE(Data!D8,Data!G13,Data!G12,Data!D3)</f>
        <v>Semarang, 31 Desember 2025</v>
      </c>
      <c r="H1709" s="128"/>
    </row>
    <row r="1710" spans="1:8" ht="16.5" customHeight="1" x14ac:dyDescent="0.25">
      <c r="A1710" s="91"/>
      <c r="B1710" s="29" t="str">
        <f>B1567</f>
        <v>Mengetahui :</v>
      </c>
      <c r="C1710" s="91"/>
      <c r="D1710" s="91"/>
      <c r="E1710" s="122"/>
      <c r="F1710" s="122"/>
      <c r="G1710" s="29"/>
      <c r="H1710" s="157"/>
    </row>
    <row r="1711" spans="1:8" ht="16.5" customHeight="1" x14ac:dyDescent="0.25">
      <c r="A1711" s="91"/>
      <c r="B1711" s="29" t="str">
        <f>B1568</f>
        <v>Pemimpin Komunitas</v>
      </c>
      <c r="C1711" s="2"/>
      <c r="D1711" s="2"/>
      <c r="E1711" s="123"/>
      <c r="F1711" s="123"/>
      <c r="G1711" s="29" t="str">
        <f>G1568</f>
        <v>Bendahara Komunitas</v>
      </c>
      <c r="H1711" s="2"/>
    </row>
    <row r="1712" spans="1:8" ht="16.5" customHeight="1" x14ac:dyDescent="0.25">
      <c r="A1712" s="91"/>
      <c r="B1712" s="29"/>
      <c r="C1712" s="2"/>
      <c r="D1712" s="2"/>
      <c r="E1712" s="124"/>
      <c r="F1712" s="124"/>
      <c r="G1712" s="162"/>
      <c r="H1712" s="124"/>
    </row>
    <row r="1713" spans="1:8" ht="16.5" customHeight="1" x14ac:dyDescent="0.25">
      <c r="A1713" s="91"/>
      <c r="B1713" s="29"/>
      <c r="C1713" s="124"/>
      <c r="D1713" s="124"/>
      <c r="E1713" s="25"/>
      <c r="F1713" s="25"/>
      <c r="G1713" s="163"/>
      <c r="H1713" s="65"/>
    </row>
    <row r="1714" spans="1:8" ht="16.5" customHeight="1" x14ac:dyDescent="0.25">
      <c r="A1714" s="91"/>
      <c r="B1714" s="29"/>
      <c r="C1714" s="25"/>
      <c r="D1714" s="25"/>
      <c r="E1714" s="126"/>
      <c r="F1714" s="126"/>
      <c r="G1714" s="163"/>
      <c r="H1714" s="157"/>
    </row>
    <row r="1715" spans="1:8" ht="16.5" customHeight="1" x14ac:dyDescent="0.25">
      <c r="A1715" s="91"/>
      <c r="B1715" s="29">
        <f>B1572</f>
        <v>0</v>
      </c>
      <c r="C1715" s="25"/>
      <c r="D1715" s="25"/>
      <c r="E1715" s="2"/>
      <c r="F1715" s="2"/>
      <c r="G1715" s="29">
        <f>G1572</f>
        <v>0</v>
      </c>
      <c r="H1715" s="2"/>
    </row>
    <row r="1720" spans="1:8" ht="16.5" customHeight="1" x14ac:dyDescent="0.25">
      <c r="H1720" s="265"/>
    </row>
  </sheetData>
  <sheetProtection algorithmName="SHA-512" hashValue="InTWQ5nucQsCsnLJaf8Wf0RjVSriyx0aRwuNspBnUhhjjmKsCSm39TpVj8SsIybm+kzR+glxYfNFnSYYud/2Dw==" saltValue="cbJpFZtAyFlJe+LobpFqww==" spinCount="100000" sheet="1" objects="1" scenarios="1" formatCells="0" formatColumns="0" formatRows="0" insertRows="0" insertHyperlinks="0" deleteRows="0" sort="0" autoFilter="0" pivotTables="0"/>
  <mergeCells count="72">
    <mergeCell ref="A985:E985"/>
    <mergeCell ref="A986:E986"/>
    <mergeCell ref="A987:E987"/>
    <mergeCell ref="A1004:H1004"/>
    <mergeCell ref="A1128:E1128"/>
    <mergeCell ref="A1129:E1129"/>
    <mergeCell ref="A1130:E1130"/>
    <mergeCell ref="A1002:H1002"/>
    <mergeCell ref="A1003:H1003"/>
    <mergeCell ref="A1145:H1145"/>
    <mergeCell ref="A1146:H1146"/>
    <mergeCell ref="A430:H430"/>
    <mergeCell ref="A270:E270"/>
    <mergeCell ref="A271:E271"/>
    <mergeCell ref="A272:E272"/>
    <mergeCell ref="A574:H574"/>
    <mergeCell ref="A556:E556"/>
    <mergeCell ref="A557:E557"/>
    <mergeCell ref="A558:E558"/>
    <mergeCell ref="A431:H431"/>
    <mergeCell ref="A573:H573"/>
    <mergeCell ref="A861:H861"/>
    <mergeCell ref="A844:E844"/>
    <mergeCell ref="A575:H575"/>
    <mergeCell ref="A699:E699"/>
    <mergeCell ref="A700:E700"/>
    <mergeCell ref="A1:H1"/>
    <mergeCell ref="A2:H2"/>
    <mergeCell ref="A289:H289"/>
    <mergeCell ref="A432:H432"/>
    <mergeCell ref="A413:E413"/>
    <mergeCell ref="A414:E414"/>
    <mergeCell ref="A415:E415"/>
    <mergeCell ref="A3:H3"/>
    <mergeCell ref="A129:E129"/>
    <mergeCell ref="A128:E128"/>
    <mergeCell ref="A127:E127"/>
    <mergeCell ref="A146:H146"/>
    <mergeCell ref="A145:H145"/>
    <mergeCell ref="A144:H144"/>
    <mergeCell ref="A287:H287"/>
    <mergeCell ref="A288:H288"/>
    <mergeCell ref="A718:H718"/>
    <mergeCell ref="A701:E701"/>
    <mergeCell ref="A716:H716"/>
    <mergeCell ref="A717:H717"/>
    <mergeCell ref="A859:H859"/>
    <mergeCell ref="A860:H860"/>
    <mergeCell ref="A842:E842"/>
    <mergeCell ref="A843:E843"/>
    <mergeCell ref="A1700:E1700"/>
    <mergeCell ref="A1701:E1701"/>
    <mergeCell ref="A1431:H1431"/>
    <mergeCell ref="A1432:H1432"/>
    <mergeCell ref="A1414:E1414"/>
    <mergeCell ref="A1415:E1415"/>
    <mergeCell ref="A1416:E1416"/>
    <mergeCell ref="A1147:H1147"/>
    <mergeCell ref="A1290:H1290"/>
    <mergeCell ref="A1271:E1271"/>
    <mergeCell ref="A1272:E1272"/>
    <mergeCell ref="A1273:E1273"/>
    <mergeCell ref="A1288:H1288"/>
    <mergeCell ref="A1289:H1289"/>
    <mergeCell ref="A1702:E1702"/>
    <mergeCell ref="A1433:H1433"/>
    <mergeCell ref="A1557:E1557"/>
    <mergeCell ref="A1558:E1558"/>
    <mergeCell ref="A1576:H1576"/>
    <mergeCell ref="A1559:E1559"/>
    <mergeCell ref="A1574:H1574"/>
    <mergeCell ref="A1575:H1575"/>
  </mergeCells>
  <phoneticPr fontId="0" type="noConversion"/>
  <pageMargins left="0.75" right="0.5" top="0.75" bottom="0.75" header="0.511811023622047" footer="0.511811023622047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44"/>
  <sheetViews>
    <sheetView workbookViewId="0">
      <selection activeCell="G12" sqref="G12"/>
    </sheetView>
  </sheetViews>
  <sheetFormatPr defaultColWidth="9.140625" defaultRowHeight="17.850000000000001" customHeight="1" x14ac:dyDescent="0.25"/>
  <cols>
    <col min="1" max="2" width="5.5703125" style="155" customWidth="1"/>
    <col min="3" max="3" width="11.5703125" style="67" customWidth="1"/>
    <col min="4" max="4" width="42.42578125" style="67" customWidth="1"/>
    <col min="5" max="5" width="9" style="67" customWidth="1"/>
    <col min="6" max="6" width="15.7109375" style="67" customWidth="1"/>
    <col min="7" max="7" width="15.7109375" style="166" customWidth="1"/>
    <col min="8" max="8" width="10.5703125" style="67" customWidth="1"/>
    <col min="9" max="9" width="12.140625" style="67" customWidth="1"/>
    <col min="10" max="10" width="12.7109375" style="147" customWidth="1"/>
    <col min="11" max="11" width="11.28515625" style="67" customWidth="1"/>
    <col min="12" max="13" width="10.42578125" style="67" customWidth="1"/>
    <col min="14" max="14" width="12.85546875" style="67" customWidth="1"/>
    <col min="15" max="16384" width="9.140625" style="67"/>
  </cols>
  <sheetData>
    <row r="1" spans="1:7" ht="16.5" customHeight="1" x14ac:dyDescent="0.25">
      <c r="A1" s="387" t="str">
        <f>Data!A2</f>
        <v xml:space="preserve">KOMUNITAS FIC </v>
      </c>
      <c r="B1" s="387"/>
      <c r="C1" s="387"/>
      <c r="D1" s="387"/>
      <c r="E1" s="387"/>
      <c r="F1" s="387"/>
      <c r="G1" s="387"/>
    </row>
    <row r="2" spans="1:7" ht="16.5" customHeight="1" x14ac:dyDescent="0.25">
      <c r="A2" s="387" t="s">
        <v>66</v>
      </c>
      <c r="B2" s="387"/>
      <c r="C2" s="387"/>
      <c r="D2" s="387"/>
      <c r="E2" s="387"/>
      <c r="F2" s="387"/>
      <c r="G2" s="387"/>
    </row>
    <row r="3" spans="1:7" ht="16.5" customHeight="1" x14ac:dyDescent="0.25">
      <c r="A3" s="387" t="s">
        <v>120</v>
      </c>
      <c r="B3" s="387"/>
      <c r="C3" s="387"/>
      <c r="D3" s="387"/>
      <c r="E3" s="387"/>
      <c r="F3" s="387"/>
      <c r="G3" s="387"/>
    </row>
    <row r="4" spans="1:7" ht="16.5" customHeight="1" x14ac:dyDescent="0.25">
      <c r="A4" s="145"/>
      <c r="B4" s="145"/>
      <c r="C4" s="145"/>
      <c r="D4" s="145"/>
      <c r="E4" s="145"/>
      <c r="F4" s="145"/>
      <c r="G4" s="145"/>
    </row>
    <row r="5" spans="1:7" ht="33.75" customHeight="1" x14ac:dyDescent="0.25">
      <c r="A5" s="114" t="s">
        <v>72</v>
      </c>
      <c r="B5" s="114" t="s">
        <v>55</v>
      </c>
      <c r="C5" s="115" t="s">
        <v>56</v>
      </c>
      <c r="D5" s="114" t="s">
        <v>39</v>
      </c>
      <c r="E5" s="114" t="s">
        <v>116</v>
      </c>
      <c r="F5" s="114" t="s">
        <v>59</v>
      </c>
      <c r="G5" s="114" t="s">
        <v>60</v>
      </c>
    </row>
    <row r="6" spans="1:7" ht="16.5" customHeight="1" x14ac:dyDescent="0.3">
      <c r="A6" s="148"/>
      <c r="B6" s="182"/>
      <c r="C6" s="81" t="str">
        <f>IF(B6&gt;0,VLOOKUP(B6,Perkiraan!$A$53:$C$65,2,0),"-")</f>
        <v>-</v>
      </c>
      <c r="D6" s="172"/>
      <c r="E6" s="172"/>
      <c r="F6" s="173"/>
      <c r="G6" s="174"/>
    </row>
    <row r="7" spans="1:7" ht="16.5" customHeight="1" x14ac:dyDescent="0.3">
      <c r="A7" s="153"/>
      <c r="B7" s="182"/>
      <c r="C7" s="81" t="str">
        <f>IF(B7&gt;0,VLOOKUP(B7,Perkiraan!$A$53:$C$65,2,0),"-")</f>
        <v>-</v>
      </c>
      <c r="D7" s="179"/>
      <c r="E7" s="175"/>
      <c r="F7" s="176"/>
      <c r="G7" s="177"/>
    </row>
    <row r="8" spans="1:7" ht="16.5" customHeight="1" x14ac:dyDescent="0.3">
      <c r="A8" s="153"/>
      <c r="B8" s="182"/>
      <c r="C8" s="81" t="str">
        <f>IF(B8&gt;0,VLOOKUP(B8,Perkiraan!$A$53:$C$65,2,0),"-")</f>
        <v>-</v>
      </c>
      <c r="D8" s="254"/>
      <c r="E8" s="254"/>
      <c r="F8" s="255"/>
      <c r="G8" s="256"/>
    </row>
    <row r="9" spans="1:7" ht="16.5" customHeight="1" x14ac:dyDescent="0.3">
      <c r="A9" s="153"/>
      <c r="B9" s="182"/>
      <c r="C9" s="81" t="str">
        <f>IF(B9&gt;0,VLOOKUP(B9,Perkiraan!$A$53:$C$65,2,0),"-")</f>
        <v>-</v>
      </c>
      <c r="D9" s="254"/>
      <c r="E9" s="254"/>
      <c r="F9" s="255"/>
      <c r="G9" s="256"/>
    </row>
    <row r="10" spans="1:7" ht="16.5" customHeight="1" x14ac:dyDescent="0.3">
      <c r="A10" s="153"/>
      <c r="B10" s="182"/>
      <c r="C10" s="81" t="str">
        <f>IF(B10&gt;0,VLOOKUP(B10,Perkiraan!$A$53:$C$65,2,0),"-")</f>
        <v>-</v>
      </c>
      <c r="D10" s="179"/>
      <c r="E10" s="179"/>
      <c r="F10" s="116"/>
      <c r="G10" s="177"/>
    </row>
    <row r="11" spans="1:7" ht="16.5" customHeight="1" x14ac:dyDescent="0.3">
      <c r="A11" s="153"/>
      <c r="B11" s="182"/>
      <c r="C11" s="81" t="str">
        <f>IF(B11&gt;0,VLOOKUP(B11,Perkiraan!$A$53:$C$65,2,0),"-")</f>
        <v>-</v>
      </c>
      <c r="D11" s="179"/>
      <c r="E11" s="179"/>
      <c r="F11" s="176"/>
      <c r="G11" s="176"/>
    </row>
    <row r="12" spans="1:7" ht="16.5" customHeight="1" x14ac:dyDescent="0.3">
      <c r="A12" s="153"/>
      <c r="B12" s="182"/>
      <c r="C12" s="81" t="str">
        <f>IF(B12&gt;0,VLOOKUP(B12,Perkiraan!$A$53:$C$65,2,0),"-")</f>
        <v>-</v>
      </c>
      <c r="D12" s="179"/>
      <c r="E12" s="179"/>
      <c r="F12" s="116"/>
      <c r="G12" s="116"/>
    </row>
    <row r="13" spans="1:7" ht="16.5" customHeight="1" x14ac:dyDescent="0.3">
      <c r="A13" s="153"/>
      <c r="B13" s="182"/>
      <c r="C13" s="81" t="str">
        <f>IF(B13&gt;0,VLOOKUP(B13,Perkiraan!$A$53:$C$65,2,0),"-")</f>
        <v>-</v>
      </c>
      <c r="D13" s="179"/>
      <c r="E13" s="179"/>
      <c r="F13" s="176"/>
      <c r="G13" s="176"/>
    </row>
    <row r="14" spans="1:7" ht="16.5" customHeight="1" x14ac:dyDescent="0.3">
      <c r="A14" s="153"/>
      <c r="B14" s="182"/>
      <c r="C14" s="81" t="str">
        <f>IF(B14&gt;0,VLOOKUP(B14,Perkiraan!$A$53:$C$65,2,0),"-")</f>
        <v>-</v>
      </c>
      <c r="D14" s="179"/>
      <c r="E14" s="179"/>
      <c r="F14" s="116"/>
      <c r="G14" s="116"/>
    </row>
    <row r="15" spans="1:7" ht="16.5" customHeight="1" x14ac:dyDescent="0.3">
      <c r="A15" s="153"/>
      <c r="B15" s="182"/>
      <c r="C15" s="81" t="str">
        <f>IF(B15&gt;0,VLOOKUP(B15,Perkiraan!$A$53:$C$65,2,0),"-")</f>
        <v>-</v>
      </c>
      <c r="D15" s="179"/>
      <c r="E15" s="179"/>
      <c r="F15" s="176"/>
      <c r="G15" s="176"/>
    </row>
    <row r="16" spans="1:7" ht="16.5" customHeight="1" x14ac:dyDescent="0.3">
      <c r="A16" s="153"/>
      <c r="B16" s="182"/>
      <c r="C16" s="81" t="str">
        <f>IF(B16&gt;0,VLOOKUP(B16,Perkiraan!$A$53:$C$65,2,0),"-")</f>
        <v>-</v>
      </c>
      <c r="D16" s="180"/>
      <c r="E16" s="180"/>
      <c r="F16" s="176"/>
      <c r="G16" s="177"/>
    </row>
    <row r="17" spans="1:7" ht="16.5" customHeight="1" x14ac:dyDescent="0.3">
      <c r="A17" s="153"/>
      <c r="B17" s="182"/>
      <c r="C17" s="81" t="str">
        <f>IF(B17&gt;0,VLOOKUP(B17,Perkiraan!$A$53:$C$65,2,0),"-")</f>
        <v>-</v>
      </c>
      <c r="D17" s="180"/>
      <c r="E17" s="266"/>
      <c r="F17" s="116"/>
      <c r="G17" s="177"/>
    </row>
    <row r="18" spans="1:7" ht="16.5" customHeight="1" x14ac:dyDescent="0.3">
      <c r="A18" s="153"/>
      <c r="B18" s="182"/>
      <c r="C18" s="81" t="str">
        <f>IF(B18&gt;0,VLOOKUP(B18,Perkiraan!$A$53:$C$65,2,0),"-")</f>
        <v>-</v>
      </c>
      <c r="D18" s="180"/>
      <c r="E18" s="266"/>
      <c r="F18" s="176"/>
      <c r="G18" s="177"/>
    </row>
    <row r="19" spans="1:7" ht="16.5" customHeight="1" x14ac:dyDescent="0.3">
      <c r="A19" s="153"/>
      <c r="B19" s="182"/>
      <c r="C19" s="81" t="str">
        <f>IF(B19&gt;0,VLOOKUP(B19,Perkiraan!$A$53:$C$65,2,0),"-")</f>
        <v>-</v>
      </c>
      <c r="D19" s="180"/>
      <c r="E19" s="134"/>
      <c r="F19" s="116"/>
      <c r="G19" s="177"/>
    </row>
    <row r="20" spans="1:7" ht="16.5" customHeight="1" x14ac:dyDescent="0.3">
      <c r="A20" s="153"/>
      <c r="B20" s="182"/>
      <c r="C20" s="81" t="str">
        <f>IF(B20&gt;0,VLOOKUP(B20,Perkiraan!$A$53:$C$65,2,0),"-")</f>
        <v>-</v>
      </c>
      <c r="D20" s="134"/>
      <c r="E20" s="134"/>
      <c r="F20" s="116"/>
      <c r="G20" s="177"/>
    </row>
    <row r="21" spans="1:7" ht="16.5" customHeight="1" x14ac:dyDescent="0.3">
      <c r="A21" s="153"/>
      <c r="B21" s="182"/>
      <c r="C21" s="81" t="str">
        <f>IF(B21&gt;0,VLOOKUP(B21,Perkiraan!$A$53:$C$65,2,0),"-")</f>
        <v>-</v>
      </c>
      <c r="D21" s="134"/>
      <c r="E21" s="134"/>
      <c r="F21" s="176"/>
      <c r="G21" s="177"/>
    </row>
    <row r="22" spans="1:7" ht="16.5" customHeight="1" x14ac:dyDescent="0.3">
      <c r="A22" s="153"/>
      <c r="B22" s="182"/>
      <c r="C22" s="81" t="str">
        <f>IF(B22&gt;0,VLOOKUP(B22,Perkiraan!$A$53:$C$65,2,0),"-")</f>
        <v>-</v>
      </c>
      <c r="D22" s="134"/>
      <c r="E22" s="134"/>
      <c r="F22" s="116"/>
      <c r="G22" s="177"/>
    </row>
    <row r="23" spans="1:7" ht="16.5" customHeight="1" x14ac:dyDescent="0.3">
      <c r="A23" s="153"/>
      <c r="B23" s="183"/>
      <c r="C23" s="81" t="str">
        <f>IF(B23&gt;0,VLOOKUP(B23,Perkiraan!$A$53:$C$65,2,0),"-")</f>
        <v>-</v>
      </c>
      <c r="D23" s="134"/>
      <c r="E23" s="134"/>
      <c r="F23" s="176"/>
      <c r="G23" s="177"/>
    </row>
    <row r="24" spans="1:7" ht="16.5" customHeight="1" x14ac:dyDescent="0.3">
      <c r="A24" s="153"/>
      <c r="B24" s="183"/>
      <c r="C24" s="81" t="str">
        <f>IF(B24&gt;0,VLOOKUP(B24,Perkiraan!$A$53:$C$65,2,0),"-")</f>
        <v>-</v>
      </c>
      <c r="D24" s="181"/>
      <c r="E24" s="181"/>
      <c r="F24" s="176"/>
      <c r="G24" s="177"/>
    </row>
    <row r="25" spans="1:7" ht="16.5" customHeight="1" x14ac:dyDescent="0.3">
      <c r="A25" s="153"/>
      <c r="B25" s="184"/>
      <c r="C25" s="81" t="str">
        <f>IF(B25&gt;0,VLOOKUP(B25,Perkiraan!$A$53:$C$65,2,0),"-")</f>
        <v>-</v>
      </c>
      <c r="D25" s="134"/>
      <c r="E25" s="134"/>
      <c r="F25" s="176"/>
      <c r="G25" s="177"/>
    </row>
    <row r="26" spans="1:7" ht="16.5" customHeight="1" x14ac:dyDescent="0.3">
      <c r="A26" s="153"/>
      <c r="B26" s="183"/>
      <c r="C26" s="81" t="str">
        <f>IF(B26&gt;0,VLOOKUP(B26,Perkiraan!$A$53:$C$65,2,0),"-")</f>
        <v>-</v>
      </c>
      <c r="D26" s="134"/>
      <c r="E26" s="134"/>
      <c r="F26" s="176"/>
      <c r="G26" s="177"/>
    </row>
    <row r="27" spans="1:7" ht="16.5" customHeight="1" x14ac:dyDescent="0.3">
      <c r="A27" s="153"/>
      <c r="B27" s="184"/>
      <c r="C27" s="81" t="str">
        <f>IF(B27&gt;0,VLOOKUP(B27,Perkiraan!$A$53:$C$65,2,0),"-")</f>
        <v>-</v>
      </c>
      <c r="D27" s="134"/>
      <c r="E27" s="134"/>
      <c r="F27" s="176"/>
      <c r="G27" s="177"/>
    </row>
    <row r="28" spans="1:7" ht="16.5" customHeight="1" x14ac:dyDescent="0.3">
      <c r="A28" s="153"/>
      <c r="B28" s="183"/>
      <c r="C28" s="81" t="str">
        <f>IF(B28&gt;0,VLOOKUP(B28,Perkiraan!$A$53:$C$65,2,0),"-")</f>
        <v>-</v>
      </c>
      <c r="D28" s="134"/>
      <c r="E28" s="134"/>
      <c r="F28" s="176"/>
      <c r="G28" s="177"/>
    </row>
    <row r="29" spans="1:7" ht="16.5" customHeight="1" x14ac:dyDescent="0.3">
      <c r="A29" s="153"/>
      <c r="B29" s="184"/>
      <c r="C29" s="81" t="str">
        <f>IF(B29&gt;0,VLOOKUP(B29,Perkiraan!$A$53:$C$65,2,0),"-")</f>
        <v>-</v>
      </c>
      <c r="D29" s="134"/>
      <c r="E29" s="134"/>
      <c r="F29" s="176"/>
      <c r="G29" s="177"/>
    </row>
    <row r="30" spans="1:7" ht="16.5" customHeight="1" x14ac:dyDescent="0.3">
      <c r="A30" s="153"/>
      <c r="B30" s="183"/>
      <c r="C30" s="81" t="str">
        <f>IF(B30&gt;0,VLOOKUP(B30,Perkiraan!$A$53:$C$65,2,0),"-")</f>
        <v>-</v>
      </c>
      <c r="D30" s="134"/>
      <c r="E30" s="134"/>
      <c r="F30" s="176"/>
      <c r="G30" s="177"/>
    </row>
    <row r="31" spans="1:7" ht="16.5" customHeight="1" x14ac:dyDescent="0.3">
      <c r="A31" s="153"/>
      <c r="B31" s="184"/>
      <c r="C31" s="81" t="str">
        <f>IF(B31&gt;0,VLOOKUP(B31,Perkiraan!$A$53:$C$65,2,0),"-")</f>
        <v>-</v>
      </c>
      <c r="D31" s="134"/>
      <c r="E31" s="134"/>
      <c r="F31" s="176"/>
      <c r="G31" s="177"/>
    </row>
    <row r="32" spans="1:7" ht="16.5" customHeight="1" x14ac:dyDescent="0.3">
      <c r="A32" s="153"/>
      <c r="B32" s="183"/>
      <c r="C32" s="81" t="str">
        <f>IF(B32&gt;0,VLOOKUP(B32,Perkiraan!$A$53:$C$65,2,0),"-")</f>
        <v>-</v>
      </c>
      <c r="D32" s="134"/>
      <c r="E32" s="134"/>
      <c r="F32" s="176"/>
      <c r="G32" s="177"/>
    </row>
    <row r="33" spans="1:11" ht="16.5" customHeight="1" x14ac:dyDescent="0.3">
      <c r="A33" s="153"/>
      <c r="B33" s="183"/>
      <c r="C33" s="81" t="str">
        <f>IF(B33&gt;0,VLOOKUP(B33,Perkiraan!$A$53:$C$65,2,0),"-")</f>
        <v>-</v>
      </c>
      <c r="D33" s="134"/>
      <c r="E33" s="134"/>
      <c r="F33" s="176"/>
      <c r="G33" s="177"/>
    </row>
    <row r="34" spans="1:11" ht="16.5" customHeight="1" x14ac:dyDescent="0.3">
      <c r="A34" s="153"/>
      <c r="B34" s="183"/>
      <c r="C34" s="81" t="str">
        <f>IF(B34&gt;0,VLOOKUP(B34,Perkiraan!$A$53:$C$65,2,0),"-")</f>
        <v>-</v>
      </c>
      <c r="D34" s="181"/>
      <c r="E34" s="181"/>
      <c r="F34" s="176"/>
      <c r="G34" s="177"/>
    </row>
    <row r="35" spans="1:11" ht="16.5" customHeight="1" x14ac:dyDescent="0.3">
      <c r="A35" s="153"/>
      <c r="B35" s="183"/>
      <c r="C35" s="81" t="str">
        <f>IF(B35&gt;0,VLOOKUP(B35,Perkiraan!$A$53:$C$65,2,0),"-")</f>
        <v>-</v>
      </c>
      <c r="D35" s="134"/>
      <c r="E35" s="134"/>
      <c r="F35" s="176"/>
      <c r="G35" s="177"/>
    </row>
    <row r="36" spans="1:11" ht="16.5" customHeight="1" thickBot="1" x14ac:dyDescent="0.3">
      <c r="A36" s="216"/>
      <c r="B36" s="224"/>
      <c r="C36" s="217" t="str">
        <f>IF(B36&gt;0,VLOOKUP(B36,Perkiraan!$A$53:$C$65,2,0),"-")</f>
        <v>-</v>
      </c>
      <c r="D36" s="221"/>
      <c r="E36" s="221"/>
      <c r="F36" s="218"/>
      <c r="G36" s="219"/>
    </row>
    <row r="37" spans="1:11" ht="16.5" customHeight="1" thickTop="1" thickBot="1" x14ac:dyDescent="0.3">
      <c r="A37" s="397" t="s">
        <v>147</v>
      </c>
      <c r="B37" s="398"/>
      <c r="C37" s="398"/>
      <c r="D37" s="399"/>
      <c r="E37" s="214"/>
      <c r="F37" s="215">
        <f>SUM(F6:F36)</f>
        <v>0</v>
      </c>
      <c r="G37" s="215">
        <f>SUM(G6:G36)</f>
        <v>0</v>
      </c>
    </row>
    <row r="38" spans="1:11" ht="16.5" customHeight="1" thickTop="1" x14ac:dyDescent="0.25">
      <c r="A38" s="91"/>
      <c r="B38" s="91"/>
      <c r="C38" s="91"/>
      <c r="D38" s="2"/>
      <c r="E38" s="2"/>
      <c r="F38" s="25"/>
      <c r="G38" s="157"/>
    </row>
    <row r="39" spans="1:11" ht="16.5" customHeight="1" x14ac:dyDescent="0.25">
      <c r="A39" s="91"/>
      <c r="B39" s="25"/>
      <c r="C39" s="25"/>
      <c r="D39" s="25"/>
      <c r="E39" s="25"/>
      <c r="F39" s="129" t="s">
        <v>132</v>
      </c>
      <c r="G39" s="67"/>
      <c r="K39" s="108"/>
    </row>
    <row r="40" spans="1:11" ht="16.5" customHeight="1" x14ac:dyDescent="0.25">
      <c r="A40" s="91"/>
      <c r="B40" s="29" t="s">
        <v>12</v>
      </c>
      <c r="C40" s="2"/>
      <c r="D40" s="122"/>
      <c r="E40" s="122"/>
      <c r="F40" s="29"/>
      <c r="G40" s="157"/>
    </row>
    <row r="41" spans="1:11" ht="16.5" customHeight="1" x14ac:dyDescent="0.25">
      <c r="A41" s="91"/>
      <c r="B41" s="29" t="s">
        <v>47</v>
      </c>
      <c r="C41" s="2"/>
      <c r="D41" s="123"/>
      <c r="E41" s="123"/>
      <c r="F41" s="29" t="s">
        <v>81</v>
      </c>
      <c r="G41" s="2"/>
    </row>
    <row r="42" spans="1:11" ht="16.5" customHeight="1" x14ac:dyDescent="0.25">
      <c r="A42" s="91"/>
      <c r="B42" s="29"/>
      <c r="C42" s="2"/>
      <c r="D42" s="124"/>
      <c r="E42" s="124"/>
      <c r="F42" s="162"/>
      <c r="G42" s="124"/>
    </row>
    <row r="43" spans="1:11" ht="16.5" customHeight="1" x14ac:dyDescent="0.25">
      <c r="A43" s="91"/>
      <c r="B43" s="29"/>
      <c r="C43" s="2"/>
      <c r="D43" s="25"/>
      <c r="E43" s="25"/>
      <c r="F43" s="163"/>
      <c r="G43" s="65"/>
    </row>
    <row r="44" spans="1:11" ht="16.5" customHeight="1" x14ac:dyDescent="0.25">
      <c r="A44" s="91"/>
      <c r="B44" s="29"/>
      <c r="C44" s="2"/>
      <c r="D44" s="126"/>
      <c r="E44" s="126"/>
      <c r="F44" s="163"/>
      <c r="G44" s="157"/>
    </row>
    <row r="45" spans="1:11" ht="16.5" customHeight="1" x14ac:dyDescent="0.25">
      <c r="A45" s="91"/>
      <c r="B45" s="29">
        <f>Data!D6</f>
        <v>0</v>
      </c>
      <c r="C45" s="2"/>
      <c r="D45" s="2"/>
      <c r="E45" s="2"/>
      <c r="F45" s="29">
        <f>Data!D7</f>
        <v>0</v>
      </c>
      <c r="G45" s="2"/>
    </row>
    <row r="46" spans="1:11" ht="16.5" customHeight="1" x14ac:dyDescent="0.25">
      <c r="A46" s="91"/>
      <c r="B46" s="91"/>
      <c r="C46" s="91"/>
      <c r="D46" s="2"/>
      <c r="E46" s="2"/>
      <c r="F46" s="25"/>
      <c r="G46" s="157"/>
    </row>
    <row r="47" spans="1:11" ht="16.5" customHeight="1" x14ac:dyDescent="0.25">
      <c r="A47" s="374" t="str">
        <f>A1</f>
        <v xml:space="preserve">KOMUNITAS FIC </v>
      </c>
      <c r="B47" s="374"/>
      <c r="C47" s="374"/>
      <c r="D47" s="374"/>
      <c r="E47" s="374"/>
      <c r="F47" s="374"/>
      <c r="G47" s="374"/>
    </row>
    <row r="48" spans="1:11" ht="16.5" customHeight="1" x14ac:dyDescent="0.25">
      <c r="A48" s="374" t="str">
        <f>A2</f>
        <v xml:space="preserve">LAPORAN KAS HARIAN </v>
      </c>
      <c r="B48" s="374"/>
      <c r="C48" s="374"/>
      <c r="D48" s="374"/>
      <c r="E48" s="374"/>
      <c r="F48" s="374"/>
      <c r="G48" s="374"/>
    </row>
    <row r="49" spans="1:7" ht="16.5" customHeight="1" x14ac:dyDescent="0.25">
      <c r="A49" s="387" t="s">
        <v>121</v>
      </c>
      <c r="B49" s="387"/>
      <c r="C49" s="387"/>
      <c r="D49" s="387"/>
      <c r="E49" s="387"/>
      <c r="F49" s="387"/>
      <c r="G49" s="387"/>
    </row>
    <row r="50" spans="1:7" ht="16.5" customHeight="1" x14ac:dyDescent="0.25">
      <c r="A50" s="145"/>
      <c r="B50" s="145"/>
      <c r="C50" s="145"/>
      <c r="D50" s="145"/>
      <c r="E50" s="145"/>
      <c r="F50" s="145"/>
      <c r="G50" s="145"/>
    </row>
    <row r="51" spans="1:7" ht="33.75" customHeight="1" x14ac:dyDescent="0.25">
      <c r="A51" s="114" t="str">
        <f t="shared" ref="A51:G51" si="0">A5</f>
        <v>Tgl</v>
      </c>
      <c r="B51" s="114" t="str">
        <f t="shared" si="0"/>
        <v>Pos</v>
      </c>
      <c r="C51" s="115" t="str">
        <f t="shared" si="0"/>
        <v>Kode Perkiraan</v>
      </c>
      <c r="D51" s="114" t="str">
        <f t="shared" si="0"/>
        <v>Keterangan</v>
      </c>
      <c r="E51" s="114" t="str">
        <f t="shared" si="0"/>
        <v>Reff</v>
      </c>
      <c r="F51" s="114" t="str">
        <f t="shared" si="0"/>
        <v>Penerimaan</v>
      </c>
      <c r="G51" s="114" t="str">
        <f t="shared" si="0"/>
        <v>Pengeluaran</v>
      </c>
    </row>
    <row r="52" spans="1:7" ht="16.5" customHeight="1" x14ac:dyDescent="0.25">
      <c r="A52" s="148"/>
      <c r="B52" s="156"/>
      <c r="C52" s="156" t="str">
        <f>IF(B52&gt;0,VLOOKUP(B52,Perkiraan!$A$53:$C$65,2,0),"-")</f>
        <v>-</v>
      </c>
      <c r="D52" s="164"/>
      <c r="E52" s="164"/>
      <c r="F52" s="165"/>
      <c r="G52" s="165"/>
    </row>
    <row r="53" spans="1:7" ht="16.5" customHeight="1" x14ac:dyDescent="0.3">
      <c r="A53" s="153"/>
      <c r="B53" s="81"/>
      <c r="C53" s="81" t="str">
        <f>IF(B53&gt;0,VLOOKUP(B53,Perkiraan!$A$53:$C$65,2,0),"-")</f>
        <v>-</v>
      </c>
      <c r="D53" s="254"/>
      <c r="E53" s="254"/>
      <c r="F53" s="255"/>
      <c r="G53" s="256"/>
    </row>
    <row r="54" spans="1:7" ht="16.5" customHeight="1" x14ac:dyDescent="0.3">
      <c r="A54" s="153"/>
      <c r="B54" s="182"/>
      <c r="C54" s="81" t="str">
        <f>IF(B54&gt;0,VLOOKUP(B54,Perkiraan!$A$53:$C$65,2,0),"-")</f>
        <v>-</v>
      </c>
      <c r="D54" s="179"/>
      <c r="E54" s="179"/>
      <c r="F54" s="116"/>
      <c r="G54" s="177"/>
    </row>
    <row r="55" spans="1:7" ht="16.5" customHeight="1" x14ac:dyDescent="0.3">
      <c r="A55" s="153"/>
      <c r="B55" s="182"/>
      <c r="C55" s="81" t="str">
        <f>IF(B55&gt;0,VLOOKUP(B55,Perkiraan!$A$53:$C$65,2,0),"-")</f>
        <v>-</v>
      </c>
      <c r="D55" s="179"/>
      <c r="E55" s="179"/>
      <c r="F55" s="176"/>
      <c r="G55" s="177"/>
    </row>
    <row r="56" spans="1:7" ht="16.5" customHeight="1" x14ac:dyDescent="0.3">
      <c r="A56" s="153"/>
      <c r="B56" s="182"/>
      <c r="C56" s="81" t="str">
        <f>IF(B56&gt;0,VLOOKUP(B56,Perkiraan!$A$53:$C$65,2,0),"-")</f>
        <v>-</v>
      </c>
      <c r="D56" s="179"/>
      <c r="E56" s="179"/>
      <c r="F56" s="116"/>
      <c r="G56" s="177"/>
    </row>
    <row r="57" spans="1:7" ht="16.5" customHeight="1" x14ac:dyDescent="0.3">
      <c r="A57" s="153"/>
      <c r="B57" s="182"/>
      <c r="C57" s="81" t="str">
        <f>IF(B57&gt;0,VLOOKUP(B57,Perkiraan!$A$53:$C$65,2,0),"-")</f>
        <v>-</v>
      </c>
      <c r="D57" s="179"/>
      <c r="E57" s="179"/>
      <c r="F57" s="176"/>
      <c r="G57" s="176"/>
    </row>
    <row r="58" spans="1:7" ht="16.5" customHeight="1" x14ac:dyDescent="0.3">
      <c r="A58" s="153"/>
      <c r="B58" s="182"/>
      <c r="C58" s="81" t="str">
        <f>IF(B58&gt;0,VLOOKUP(B58,Perkiraan!$A$53:$C$65,2,0),"-")</f>
        <v>-</v>
      </c>
      <c r="D58" s="179"/>
      <c r="E58" s="179"/>
      <c r="F58" s="116"/>
      <c r="G58" s="116"/>
    </row>
    <row r="59" spans="1:7" ht="16.5" customHeight="1" x14ac:dyDescent="0.3">
      <c r="A59" s="153"/>
      <c r="B59" s="182"/>
      <c r="C59" s="81" t="str">
        <f>IF(B59&gt;0,VLOOKUP(B59,Perkiraan!$A$53:$C$65,2,0),"-")</f>
        <v>-</v>
      </c>
      <c r="D59" s="179"/>
      <c r="E59" s="179"/>
      <c r="F59" s="176"/>
      <c r="G59" s="176"/>
    </row>
    <row r="60" spans="1:7" ht="16.5" customHeight="1" x14ac:dyDescent="0.3">
      <c r="A60" s="153"/>
      <c r="B60" s="182"/>
      <c r="C60" s="81" t="str">
        <f>IF(B60&gt;0,VLOOKUP(B60,Perkiraan!$A$53:$C$65,2,0),"-")</f>
        <v>-</v>
      </c>
      <c r="D60" s="179"/>
      <c r="E60" s="179"/>
      <c r="F60" s="116"/>
      <c r="G60" s="116"/>
    </row>
    <row r="61" spans="1:7" ht="16.5" customHeight="1" x14ac:dyDescent="0.3">
      <c r="A61" s="153"/>
      <c r="B61" s="183"/>
      <c r="C61" s="81" t="str">
        <f>IF(B61&gt;0,VLOOKUP(B61,Perkiraan!$A$53:$C$65,2,0),"-")</f>
        <v>-</v>
      </c>
      <c r="D61" s="180"/>
      <c r="E61" s="180"/>
      <c r="F61" s="176"/>
      <c r="G61" s="177"/>
    </row>
    <row r="62" spans="1:7" ht="16.5" customHeight="1" x14ac:dyDescent="0.3">
      <c r="A62" s="153"/>
      <c r="B62" s="182"/>
      <c r="C62" s="81" t="str">
        <f>IF(B62&gt;0,VLOOKUP(B62,Perkiraan!$A$53:$C$65,2,0),"-")</f>
        <v>-</v>
      </c>
      <c r="D62" s="133"/>
      <c r="E62" s="133"/>
      <c r="F62" s="116"/>
      <c r="G62" s="177"/>
    </row>
    <row r="63" spans="1:7" ht="16.5" customHeight="1" x14ac:dyDescent="0.3">
      <c r="A63" s="153"/>
      <c r="B63" s="182"/>
      <c r="C63" s="81" t="str">
        <f>IF(B63&gt;0,VLOOKUP(B63,Perkiraan!$A$53:$C$65,2,0),"-")</f>
        <v>-</v>
      </c>
      <c r="D63" s="133"/>
      <c r="E63" s="133"/>
      <c r="F63" s="176"/>
      <c r="G63" s="177"/>
    </row>
    <row r="64" spans="1:7" ht="16.5" customHeight="1" x14ac:dyDescent="0.3">
      <c r="A64" s="153"/>
      <c r="B64" s="182"/>
      <c r="C64" s="81" t="str">
        <f>IF(B64&gt;0,VLOOKUP(B64,Perkiraan!$A$53:$C$65,2,0),"-")</f>
        <v>-</v>
      </c>
      <c r="D64" s="134"/>
      <c r="E64" s="134"/>
      <c r="F64" s="116"/>
      <c r="G64" s="177"/>
    </row>
    <row r="65" spans="1:7" ht="16.5" customHeight="1" x14ac:dyDescent="0.3">
      <c r="A65" s="153"/>
      <c r="B65" s="182"/>
      <c r="C65" s="81" t="str">
        <f>IF(B65&gt;0,VLOOKUP(B65,Perkiraan!$A$53:$C$65,2,0),"-")</f>
        <v>-</v>
      </c>
      <c r="D65" s="134"/>
      <c r="E65" s="134"/>
      <c r="F65" s="176"/>
      <c r="G65" s="177"/>
    </row>
    <row r="66" spans="1:7" ht="16.5" customHeight="1" x14ac:dyDescent="0.3">
      <c r="A66" s="153"/>
      <c r="B66" s="182"/>
      <c r="C66" s="81" t="str">
        <f>IF(B66&gt;0,VLOOKUP(B66,Perkiraan!$A$53:$C$65,2,0),"-")</f>
        <v>-</v>
      </c>
      <c r="D66" s="134"/>
      <c r="E66" s="134"/>
      <c r="F66" s="116"/>
      <c r="G66" s="177"/>
    </row>
    <row r="67" spans="1:7" ht="16.5" customHeight="1" x14ac:dyDescent="0.3">
      <c r="A67" s="153"/>
      <c r="B67" s="182"/>
      <c r="C67" s="81" t="str">
        <f>IF(B67&gt;0,VLOOKUP(B67,Perkiraan!$A$53:$C$65,2,0),"-")</f>
        <v>-</v>
      </c>
      <c r="D67" s="134"/>
      <c r="E67" s="134"/>
      <c r="F67" s="176"/>
      <c r="G67" s="177"/>
    </row>
    <row r="68" spans="1:7" ht="16.5" customHeight="1" x14ac:dyDescent="0.3">
      <c r="A68" s="153"/>
      <c r="B68" s="182"/>
      <c r="C68" s="81" t="str">
        <f>IF(B68&gt;0,VLOOKUP(B68,Perkiraan!$A$53:$C$65,2,0),"-")</f>
        <v>-</v>
      </c>
      <c r="D68" s="134"/>
      <c r="E68" s="134"/>
      <c r="F68" s="116"/>
      <c r="G68" s="177"/>
    </row>
    <row r="69" spans="1:7" ht="16.5" customHeight="1" x14ac:dyDescent="0.3">
      <c r="A69" s="153"/>
      <c r="B69" s="183"/>
      <c r="C69" s="81" t="str">
        <f>IF(B69&gt;0,VLOOKUP(B69,Perkiraan!$A$53:$C$65,2,0),"-")</f>
        <v>-</v>
      </c>
      <c r="D69" s="134"/>
      <c r="E69" s="134"/>
      <c r="F69" s="176"/>
      <c r="G69" s="177"/>
    </row>
    <row r="70" spans="1:7" ht="16.5" customHeight="1" x14ac:dyDescent="0.3">
      <c r="A70" s="153"/>
      <c r="B70" s="183"/>
      <c r="C70" s="81" t="str">
        <f>IF(B70&gt;0,VLOOKUP(B70,Perkiraan!$A$53:$C$65,2,0),"-")</f>
        <v>-</v>
      </c>
      <c r="D70" s="181"/>
      <c r="E70" s="181"/>
      <c r="F70" s="176"/>
      <c r="G70" s="177"/>
    </row>
    <row r="71" spans="1:7" ht="16.5" customHeight="1" x14ac:dyDescent="0.3">
      <c r="A71" s="153"/>
      <c r="B71" s="184"/>
      <c r="C71" s="81" t="str">
        <f>IF(B71&gt;0,VLOOKUP(B71,Perkiraan!$A$53:$C$65,2,0),"-")</f>
        <v>-</v>
      </c>
      <c r="D71" s="134"/>
      <c r="E71" s="134"/>
      <c r="F71" s="176"/>
      <c r="G71" s="177"/>
    </row>
    <row r="72" spans="1:7" ht="16.5" customHeight="1" x14ac:dyDescent="0.3">
      <c r="A72" s="153"/>
      <c r="B72" s="183"/>
      <c r="C72" s="81" t="str">
        <f>IF(B72&gt;0,VLOOKUP(B72,Perkiraan!$A$53:$C$65,2,0),"-")</f>
        <v>-</v>
      </c>
      <c r="D72" s="134"/>
      <c r="E72" s="134"/>
      <c r="F72" s="176"/>
      <c r="G72" s="177"/>
    </row>
    <row r="73" spans="1:7" ht="16.5" customHeight="1" x14ac:dyDescent="0.3">
      <c r="A73" s="153"/>
      <c r="B73" s="184"/>
      <c r="C73" s="81" t="str">
        <f>IF(B73&gt;0,VLOOKUP(B73,Perkiraan!$A$53:$C$65,2,0),"-")</f>
        <v>-</v>
      </c>
      <c r="D73" s="134"/>
      <c r="E73" s="134"/>
      <c r="F73" s="176"/>
      <c r="G73" s="177"/>
    </row>
    <row r="74" spans="1:7" ht="16.5" customHeight="1" x14ac:dyDescent="0.3">
      <c r="A74" s="153"/>
      <c r="B74" s="183"/>
      <c r="C74" s="81" t="str">
        <f>IF(B74&gt;0,VLOOKUP(B74,Perkiraan!$A$53:$C$65,2,0),"-")</f>
        <v>-</v>
      </c>
      <c r="D74" s="134"/>
      <c r="E74" s="134"/>
      <c r="F74" s="176"/>
      <c r="G74" s="177"/>
    </row>
    <row r="75" spans="1:7" ht="16.5" customHeight="1" x14ac:dyDescent="0.3">
      <c r="A75" s="153"/>
      <c r="B75" s="184"/>
      <c r="C75" s="81" t="str">
        <f>IF(B75&gt;0,VLOOKUP(B75,Perkiraan!$A$53:$C$65,2,0),"-")</f>
        <v>-</v>
      </c>
      <c r="D75" s="134"/>
      <c r="E75" s="134"/>
      <c r="F75" s="176"/>
      <c r="G75" s="177"/>
    </row>
    <row r="76" spans="1:7" ht="16.5" customHeight="1" x14ac:dyDescent="0.3">
      <c r="A76" s="153"/>
      <c r="B76" s="183"/>
      <c r="C76" s="81" t="str">
        <f>IF(B76&gt;0,VLOOKUP(B76,Perkiraan!$A$53:$C$65,2,0),"-")</f>
        <v>-</v>
      </c>
      <c r="D76" s="134"/>
      <c r="E76" s="134"/>
      <c r="F76" s="176"/>
      <c r="G76" s="177"/>
    </row>
    <row r="77" spans="1:7" ht="16.5" customHeight="1" x14ac:dyDescent="0.3">
      <c r="A77" s="153"/>
      <c r="B77" s="184"/>
      <c r="C77" s="81" t="str">
        <f>IF(B77&gt;0,VLOOKUP(B77,Perkiraan!$A$53:$C$65,2,0),"-")</f>
        <v>-</v>
      </c>
      <c r="D77" s="134"/>
      <c r="E77" s="134"/>
      <c r="F77" s="176"/>
      <c r="G77" s="177"/>
    </row>
    <row r="78" spans="1:7" ht="16.5" customHeight="1" x14ac:dyDescent="0.3">
      <c r="A78" s="153"/>
      <c r="B78" s="183"/>
      <c r="C78" s="81" t="str">
        <f>IF(B78&gt;0,VLOOKUP(B78,Perkiraan!$A$53:$C$65,2,0),"-")</f>
        <v>-</v>
      </c>
      <c r="D78" s="134"/>
      <c r="E78" s="134"/>
      <c r="F78" s="176"/>
      <c r="G78" s="177"/>
    </row>
    <row r="79" spans="1:7" ht="16.5" customHeight="1" x14ac:dyDescent="0.3">
      <c r="A79" s="153"/>
      <c r="B79" s="183"/>
      <c r="C79" s="81" t="str">
        <f>IF(B79&gt;0,VLOOKUP(B79,Perkiraan!$A$53:$C$65,2,0),"-")</f>
        <v>-</v>
      </c>
      <c r="D79" s="134"/>
      <c r="E79" s="134"/>
      <c r="F79" s="176"/>
      <c r="G79" s="177"/>
    </row>
    <row r="80" spans="1:7" ht="16.5" customHeight="1" x14ac:dyDescent="0.3">
      <c r="A80" s="153"/>
      <c r="B80" s="183"/>
      <c r="C80" s="81" t="str">
        <f>IF(B80&gt;0,VLOOKUP(B80,Perkiraan!$A$53:$C$65,2,0),"-")</f>
        <v>-</v>
      </c>
      <c r="D80" s="181"/>
      <c r="E80" s="181"/>
      <c r="F80" s="176"/>
      <c r="G80" s="177"/>
    </row>
    <row r="81" spans="1:7" ht="16.5" customHeight="1" x14ac:dyDescent="0.3">
      <c r="A81" s="153"/>
      <c r="B81" s="183"/>
      <c r="C81" s="81" t="str">
        <f>IF(B81&gt;0,VLOOKUP(B81,Perkiraan!$A$53:$C$65,2,0),"-")</f>
        <v>-</v>
      </c>
      <c r="D81" s="134"/>
      <c r="E81" s="134"/>
      <c r="F81" s="176"/>
      <c r="G81" s="177"/>
    </row>
    <row r="82" spans="1:7" ht="16.5" customHeight="1" thickBot="1" x14ac:dyDescent="0.3">
      <c r="A82" s="216"/>
      <c r="B82" s="88"/>
      <c r="C82" s="217" t="str">
        <f>IF(B82&gt;0,VLOOKUP(B82,Perkiraan!$A$53:$C$65,2,0),"-")</f>
        <v>-</v>
      </c>
      <c r="D82" s="86"/>
      <c r="E82" s="86"/>
      <c r="F82" s="218"/>
      <c r="G82" s="219"/>
    </row>
    <row r="83" spans="1:7" ht="16.5" customHeight="1" thickTop="1" thickBot="1" x14ac:dyDescent="0.3">
      <c r="A83" s="397" t="s">
        <v>147</v>
      </c>
      <c r="B83" s="398"/>
      <c r="C83" s="398"/>
      <c r="D83" s="399"/>
      <c r="E83" s="214"/>
      <c r="F83" s="215">
        <f>SUM(F52:F82)</f>
        <v>0</v>
      </c>
      <c r="G83" s="215">
        <f>SUM(G52:G82)</f>
        <v>0</v>
      </c>
    </row>
    <row r="84" spans="1:7" ht="16.5" customHeight="1" thickTop="1" x14ac:dyDescent="0.25">
      <c r="A84" s="91"/>
      <c r="B84" s="91"/>
      <c r="C84" s="91"/>
      <c r="D84" s="2"/>
      <c r="E84" s="2"/>
      <c r="F84" s="25"/>
      <c r="G84" s="157"/>
    </row>
    <row r="85" spans="1:7" ht="16.5" customHeight="1" x14ac:dyDescent="0.25">
      <c r="A85" s="91"/>
      <c r="B85" s="25"/>
      <c r="C85" s="25"/>
      <c r="D85" s="25"/>
      <c r="E85" s="25"/>
      <c r="F85" s="128" t="s">
        <v>133</v>
      </c>
    </row>
    <row r="86" spans="1:7" ht="16.5" customHeight="1" x14ac:dyDescent="0.25">
      <c r="A86" s="91"/>
      <c r="B86" s="29" t="str">
        <f>B40</f>
        <v>Mengetahui :</v>
      </c>
      <c r="C86" s="91"/>
      <c r="D86" s="122"/>
      <c r="E86" s="122"/>
      <c r="F86" s="29"/>
      <c r="G86" s="157"/>
    </row>
    <row r="87" spans="1:7" ht="16.5" customHeight="1" x14ac:dyDescent="0.25">
      <c r="A87" s="91"/>
      <c r="B87" s="29" t="str">
        <f>B41</f>
        <v>Pemimpin Komunitas</v>
      </c>
      <c r="C87" s="2"/>
      <c r="D87" s="123"/>
      <c r="E87" s="123"/>
      <c r="F87" s="29" t="str">
        <f>F41</f>
        <v>Bendahara Komunitas</v>
      </c>
      <c r="G87" s="2"/>
    </row>
    <row r="88" spans="1:7" ht="16.5" customHeight="1" x14ac:dyDescent="0.25">
      <c r="A88" s="91"/>
      <c r="B88" s="29"/>
      <c r="C88" s="2"/>
      <c r="D88" s="124"/>
      <c r="E88" s="124"/>
      <c r="F88" s="162"/>
      <c r="G88" s="124"/>
    </row>
    <row r="89" spans="1:7" ht="16.5" customHeight="1" x14ac:dyDescent="0.25">
      <c r="A89" s="91"/>
      <c r="B89" s="29"/>
      <c r="C89" s="124"/>
      <c r="D89" s="25"/>
      <c r="E89" s="25"/>
      <c r="F89" s="163"/>
      <c r="G89" s="65"/>
    </row>
    <row r="90" spans="1:7" ht="16.5" customHeight="1" x14ac:dyDescent="0.25">
      <c r="A90" s="91"/>
      <c r="B90" s="29"/>
      <c r="C90" s="25"/>
      <c r="D90" s="126"/>
      <c r="E90" s="126"/>
      <c r="F90" s="163"/>
      <c r="G90" s="157"/>
    </row>
    <row r="91" spans="1:7" ht="16.5" customHeight="1" x14ac:dyDescent="0.25">
      <c r="A91" s="91"/>
      <c r="B91" s="29">
        <f>B45</f>
        <v>0</v>
      </c>
      <c r="C91" s="25"/>
      <c r="D91" s="2"/>
      <c r="E91" s="2"/>
      <c r="F91" s="29">
        <f>F45</f>
        <v>0</v>
      </c>
      <c r="G91" s="2"/>
    </row>
    <row r="92" spans="1:7" ht="16.5" customHeight="1" x14ac:dyDescent="0.25">
      <c r="A92" s="91"/>
      <c r="B92" s="91"/>
      <c r="C92" s="2"/>
      <c r="D92" s="2"/>
      <c r="E92" s="2"/>
      <c r="F92" s="2"/>
      <c r="G92" s="65"/>
    </row>
    <row r="93" spans="1:7" ht="16.5" customHeight="1" x14ac:dyDescent="0.25">
      <c r="A93" s="374" t="str">
        <f>A47</f>
        <v xml:space="preserve">KOMUNITAS FIC </v>
      </c>
      <c r="B93" s="374"/>
      <c r="C93" s="374"/>
      <c r="D93" s="374"/>
      <c r="E93" s="374"/>
      <c r="F93" s="374"/>
      <c r="G93" s="374"/>
    </row>
    <row r="94" spans="1:7" ht="16.5" customHeight="1" x14ac:dyDescent="0.25">
      <c r="A94" s="374" t="str">
        <f>A48</f>
        <v xml:space="preserve">LAPORAN KAS HARIAN </v>
      </c>
      <c r="B94" s="374"/>
      <c r="C94" s="374"/>
      <c r="D94" s="374"/>
      <c r="E94" s="374"/>
      <c r="F94" s="374"/>
      <c r="G94" s="374"/>
    </row>
    <row r="95" spans="1:7" ht="16.5" customHeight="1" x14ac:dyDescent="0.25">
      <c r="A95" s="387" t="s">
        <v>122</v>
      </c>
      <c r="B95" s="387"/>
      <c r="C95" s="387"/>
      <c r="D95" s="387"/>
      <c r="E95" s="387"/>
      <c r="F95" s="387"/>
      <c r="G95" s="387"/>
    </row>
    <row r="96" spans="1:7" ht="16.5" customHeight="1" x14ac:dyDescent="0.25">
      <c r="A96" s="145"/>
      <c r="B96" s="145"/>
      <c r="C96" s="145"/>
      <c r="D96" s="145"/>
      <c r="E96" s="145"/>
      <c r="F96" s="145"/>
      <c r="G96" s="145"/>
    </row>
    <row r="97" spans="1:7" ht="33" customHeight="1" x14ac:dyDescent="0.25">
      <c r="A97" s="114" t="str">
        <f t="shared" ref="A97:G97" si="1">A51</f>
        <v>Tgl</v>
      </c>
      <c r="B97" s="114" t="str">
        <f t="shared" si="1"/>
        <v>Pos</v>
      </c>
      <c r="C97" s="115" t="str">
        <f t="shared" si="1"/>
        <v>Kode Perkiraan</v>
      </c>
      <c r="D97" s="114" t="str">
        <f t="shared" si="1"/>
        <v>Keterangan</v>
      </c>
      <c r="E97" s="114" t="str">
        <f t="shared" si="1"/>
        <v>Reff</v>
      </c>
      <c r="F97" s="114" t="str">
        <f t="shared" si="1"/>
        <v>Penerimaan</v>
      </c>
      <c r="G97" s="114" t="str">
        <f t="shared" si="1"/>
        <v>Pengeluaran</v>
      </c>
    </row>
    <row r="98" spans="1:7" ht="16.5" customHeight="1" x14ac:dyDescent="0.25">
      <c r="A98" s="148"/>
      <c r="B98" s="156"/>
      <c r="C98" s="156" t="str">
        <f>IF(B98&gt;0,VLOOKUP(B98,Perkiraan!$A$53:$C$65,2,0),"-")</f>
        <v>-</v>
      </c>
      <c r="D98" s="164"/>
      <c r="E98" s="164"/>
      <c r="F98" s="165"/>
      <c r="G98" s="165"/>
    </row>
    <row r="99" spans="1:7" ht="16.5" customHeight="1" x14ac:dyDescent="0.3">
      <c r="A99" s="153"/>
      <c r="B99" s="81"/>
      <c r="C99" s="81" t="str">
        <f>IF(B99&gt;0,VLOOKUP(B99,Perkiraan!$A$53:$C$65,2,0),"-")</f>
        <v>-</v>
      </c>
      <c r="D99" s="254"/>
      <c r="E99" s="254"/>
      <c r="F99" s="255"/>
      <c r="G99" s="256"/>
    </row>
    <row r="100" spans="1:7" ht="16.5" customHeight="1" x14ac:dyDescent="0.3">
      <c r="A100" s="153"/>
      <c r="B100" s="182"/>
      <c r="C100" s="81" t="str">
        <f>IF(B100&gt;0,VLOOKUP(B100,Perkiraan!$A$53:$C$65,2,0),"-")</f>
        <v>-</v>
      </c>
      <c r="D100" s="179"/>
      <c r="E100" s="179"/>
      <c r="F100" s="116"/>
      <c r="G100" s="177"/>
    </row>
    <row r="101" spans="1:7" ht="16.5" customHeight="1" x14ac:dyDescent="0.3">
      <c r="A101" s="153"/>
      <c r="B101" s="182"/>
      <c r="C101" s="81" t="str">
        <f>IF(B101&gt;0,VLOOKUP(B101,Perkiraan!$A$53:$C$65,2,0),"-")</f>
        <v>-</v>
      </c>
      <c r="D101" s="179"/>
      <c r="E101" s="179"/>
      <c r="F101" s="176"/>
      <c r="G101" s="177"/>
    </row>
    <row r="102" spans="1:7" ht="16.5" customHeight="1" x14ac:dyDescent="0.3">
      <c r="A102" s="153"/>
      <c r="B102" s="182"/>
      <c r="C102" s="81" t="str">
        <f>IF(B102&gt;0,VLOOKUP(B102,Perkiraan!$A$53:$C$65,2,0),"-")</f>
        <v>-</v>
      </c>
      <c r="D102" s="179"/>
      <c r="E102" s="179"/>
      <c r="F102" s="116"/>
      <c r="G102" s="177"/>
    </row>
    <row r="103" spans="1:7" ht="16.5" customHeight="1" x14ac:dyDescent="0.3">
      <c r="A103" s="153"/>
      <c r="B103" s="182"/>
      <c r="C103" s="81" t="str">
        <f>IF(B103&gt;0,VLOOKUP(B103,Perkiraan!$A$53:$C$65,2,0),"-")</f>
        <v>-</v>
      </c>
      <c r="D103" s="179"/>
      <c r="E103" s="179"/>
      <c r="F103" s="176"/>
      <c r="G103" s="176"/>
    </row>
    <row r="104" spans="1:7" ht="16.5" customHeight="1" x14ac:dyDescent="0.3">
      <c r="A104" s="153"/>
      <c r="B104" s="182"/>
      <c r="C104" s="81" t="str">
        <f>IF(B104&gt;0,VLOOKUP(B104,Perkiraan!$A$53:$C$65,2,0),"-")</f>
        <v>-</v>
      </c>
      <c r="D104" s="179"/>
      <c r="E104" s="179"/>
      <c r="F104" s="116"/>
      <c r="G104" s="116"/>
    </row>
    <row r="105" spans="1:7" ht="16.5" customHeight="1" x14ac:dyDescent="0.3">
      <c r="A105" s="153"/>
      <c r="B105" s="182"/>
      <c r="C105" s="81" t="str">
        <f>IF(B105&gt;0,VLOOKUP(B105,Perkiraan!$A$53:$C$65,2,0),"-")</f>
        <v>-</v>
      </c>
      <c r="D105" s="179"/>
      <c r="E105" s="179"/>
      <c r="F105" s="176"/>
      <c r="G105" s="176"/>
    </row>
    <row r="106" spans="1:7" ht="16.5" customHeight="1" x14ac:dyDescent="0.3">
      <c r="A106" s="153"/>
      <c r="B106" s="182"/>
      <c r="C106" s="81" t="str">
        <f>IF(B106&gt;0,VLOOKUP(B106,Perkiraan!$A$53:$C$65,2,0),"-")</f>
        <v>-</v>
      </c>
      <c r="D106" s="179"/>
      <c r="E106" s="179"/>
      <c r="F106" s="116"/>
      <c r="G106" s="116"/>
    </row>
    <row r="107" spans="1:7" ht="16.5" customHeight="1" x14ac:dyDescent="0.3">
      <c r="A107" s="153"/>
      <c r="B107" s="183"/>
      <c r="C107" s="81" t="str">
        <f>IF(B107&gt;0,VLOOKUP(B107,Perkiraan!$A$53:$C$65,2,0),"-")</f>
        <v>-</v>
      </c>
      <c r="D107" s="180"/>
      <c r="E107" s="180"/>
      <c r="F107" s="176"/>
      <c r="G107" s="177"/>
    </row>
    <row r="108" spans="1:7" ht="16.5" customHeight="1" x14ac:dyDescent="0.3">
      <c r="A108" s="153"/>
      <c r="B108" s="182"/>
      <c r="C108" s="81" t="str">
        <f>IF(B108&gt;0,VLOOKUP(B108,Perkiraan!$A$53:$C$65,2,0),"-")</f>
        <v>-</v>
      </c>
      <c r="D108" s="133"/>
      <c r="E108" s="133"/>
      <c r="F108" s="116"/>
      <c r="G108" s="177"/>
    </row>
    <row r="109" spans="1:7" ht="16.5" customHeight="1" x14ac:dyDescent="0.3">
      <c r="A109" s="153"/>
      <c r="B109" s="182"/>
      <c r="C109" s="81" t="str">
        <f>IF(B109&gt;0,VLOOKUP(B109,Perkiraan!$A$53:$C$65,2,0),"-")</f>
        <v>-</v>
      </c>
      <c r="D109" s="133"/>
      <c r="E109" s="133"/>
      <c r="F109" s="176"/>
      <c r="G109" s="177"/>
    </row>
    <row r="110" spans="1:7" ht="16.5" customHeight="1" x14ac:dyDescent="0.3">
      <c r="A110" s="153"/>
      <c r="B110" s="182"/>
      <c r="C110" s="81" t="str">
        <f>IF(B110&gt;0,VLOOKUP(B110,Perkiraan!$A$53:$C$65,2,0),"-")</f>
        <v>-</v>
      </c>
      <c r="D110" s="134"/>
      <c r="E110" s="134"/>
      <c r="F110" s="116"/>
      <c r="G110" s="177"/>
    </row>
    <row r="111" spans="1:7" ht="16.5" customHeight="1" x14ac:dyDescent="0.3">
      <c r="A111" s="153"/>
      <c r="B111" s="182"/>
      <c r="C111" s="81" t="str">
        <f>IF(B111&gt;0,VLOOKUP(B111,Perkiraan!$A$53:$C$65,2,0),"-")</f>
        <v>-</v>
      </c>
      <c r="D111" s="134"/>
      <c r="E111" s="134"/>
      <c r="F111" s="176"/>
      <c r="G111" s="177"/>
    </row>
    <row r="112" spans="1:7" ht="16.5" customHeight="1" x14ac:dyDescent="0.3">
      <c r="A112" s="153"/>
      <c r="B112" s="182"/>
      <c r="C112" s="81" t="str">
        <f>IF(B112&gt;0,VLOOKUP(B112,Perkiraan!$A$53:$C$65,2,0),"-")</f>
        <v>-</v>
      </c>
      <c r="D112" s="134"/>
      <c r="E112" s="134"/>
      <c r="F112" s="116"/>
      <c r="G112" s="177"/>
    </row>
    <row r="113" spans="1:7" ht="16.5" customHeight="1" x14ac:dyDescent="0.3">
      <c r="A113" s="153"/>
      <c r="B113" s="182"/>
      <c r="C113" s="81" t="str">
        <f>IF(B113&gt;0,VLOOKUP(B113,Perkiraan!$A$53:$C$65,2,0),"-")</f>
        <v>-</v>
      </c>
      <c r="D113" s="134"/>
      <c r="E113" s="134"/>
      <c r="F113" s="176"/>
      <c r="G113" s="177"/>
    </row>
    <row r="114" spans="1:7" ht="16.5" customHeight="1" x14ac:dyDescent="0.3">
      <c r="A114" s="153"/>
      <c r="B114" s="182"/>
      <c r="C114" s="81" t="str">
        <f>IF(B114&gt;0,VLOOKUP(B114,Perkiraan!$A$53:$C$65,2,0),"-")</f>
        <v>-</v>
      </c>
      <c r="D114" s="134"/>
      <c r="E114" s="134"/>
      <c r="F114" s="116"/>
      <c r="G114" s="177"/>
    </row>
    <row r="115" spans="1:7" ht="16.5" customHeight="1" x14ac:dyDescent="0.3">
      <c r="A115" s="153"/>
      <c r="B115" s="183"/>
      <c r="C115" s="81" t="str">
        <f>IF(B115&gt;0,VLOOKUP(B115,Perkiraan!$A$53:$C$65,2,0),"-")</f>
        <v>-</v>
      </c>
      <c r="D115" s="134"/>
      <c r="E115" s="134"/>
      <c r="F115" s="176"/>
      <c r="G115" s="177"/>
    </row>
    <row r="116" spans="1:7" ht="16.5" customHeight="1" x14ac:dyDescent="0.3">
      <c r="A116" s="153"/>
      <c r="B116" s="183"/>
      <c r="C116" s="81" t="str">
        <f>IF(B116&gt;0,VLOOKUP(B116,Perkiraan!$A$53:$C$65,2,0),"-")</f>
        <v>-</v>
      </c>
      <c r="D116" s="181"/>
      <c r="E116" s="181"/>
      <c r="F116" s="176"/>
      <c r="G116" s="177"/>
    </row>
    <row r="117" spans="1:7" ht="16.5" customHeight="1" x14ac:dyDescent="0.3">
      <c r="A117" s="153"/>
      <c r="B117" s="184"/>
      <c r="C117" s="81" t="str">
        <f>IF(B117&gt;0,VLOOKUP(B117,Perkiraan!$A$53:$C$65,2,0),"-")</f>
        <v>-</v>
      </c>
      <c r="D117" s="134"/>
      <c r="E117" s="134"/>
      <c r="F117" s="176"/>
      <c r="G117" s="177"/>
    </row>
    <row r="118" spans="1:7" ht="16.5" customHeight="1" x14ac:dyDescent="0.3">
      <c r="A118" s="153"/>
      <c r="B118" s="183"/>
      <c r="C118" s="81" t="str">
        <f>IF(B118&gt;0,VLOOKUP(B118,Perkiraan!$A$53:$C$65,2,0),"-")</f>
        <v>-</v>
      </c>
      <c r="D118" s="134"/>
      <c r="E118" s="134"/>
      <c r="F118" s="176"/>
      <c r="G118" s="177"/>
    </row>
    <row r="119" spans="1:7" ht="16.5" customHeight="1" x14ac:dyDescent="0.3">
      <c r="A119" s="153"/>
      <c r="B119" s="184"/>
      <c r="C119" s="81" t="str">
        <f>IF(B119&gt;0,VLOOKUP(B119,Perkiraan!$A$53:$C$65,2,0),"-")</f>
        <v>-</v>
      </c>
      <c r="D119" s="134"/>
      <c r="E119" s="134"/>
      <c r="F119" s="176"/>
      <c r="G119" s="177"/>
    </row>
    <row r="120" spans="1:7" ht="16.5" customHeight="1" x14ac:dyDescent="0.3">
      <c r="A120" s="153"/>
      <c r="B120" s="183"/>
      <c r="C120" s="81" t="str">
        <f>IF(B120&gt;0,VLOOKUP(B120,Perkiraan!$A$53:$C$65,2,0),"-")</f>
        <v>-</v>
      </c>
      <c r="D120" s="134"/>
      <c r="E120" s="134"/>
      <c r="F120" s="176"/>
      <c r="G120" s="177"/>
    </row>
    <row r="121" spans="1:7" ht="16.5" customHeight="1" x14ac:dyDescent="0.3">
      <c r="A121" s="153"/>
      <c r="B121" s="184"/>
      <c r="C121" s="81" t="str">
        <f>IF(B121&gt;0,VLOOKUP(B121,Perkiraan!$A$53:$C$65,2,0),"-")</f>
        <v>-</v>
      </c>
      <c r="D121" s="134"/>
      <c r="E121" s="134"/>
      <c r="F121" s="176"/>
      <c r="G121" s="177"/>
    </row>
    <row r="122" spans="1:7" ht="16.5" customHeight="1" x14ac:dyDescent="0.3">
      <c r="A122" s="153"/>
      <c r="B122" s="183"/>
      <c r="C122" s="81" t="str">
        <f>IF(B122&gt;0,VLOOKUP(B122,Perkiraan!$A$53:$C$65,2,0),"-")</f>
        <v>-</v>
      </c>
      <c r="D122" s="134"/>
      <c r="E122" s="134"/>
      <c r="F122" s="176"/>
      <c r="G122" s="177"/>
    </row>
    <row r="123" spans="1:7" ht="16.5" customHeight="1" x14ac:dyDescent="0.3">
      <c r="A123" s="153"/>
      <c r="B123" s="184"/>
      <c r="C123" s="81" t="str">
        <f>IF(B123&gt;0,VLOOKUP(B123,Perkiraan!$A$53:$C$65,2,0),"-")</f>
        <v>-</v>
      </c>
      <c r="D123" s="134"/>
      <c r="E123" s="134"/>
      <c r="F123" s="176"/>
      <c r="G123" s="177"/>
    </row>
    <row r="124" spans="1:7" ht="16.5" customHeight="1" x14ac:dyDescent="0.3">
      <c r="A124" s="153"/>
      <c r="B124" s="183"/>
      <c r="C124" s="81" t="str">
        <f>IF(B124&gt;0,VLOOKUP(B124,Perkiraan!$A$53:$C$65,2,0),"-")</f>
        <v>-</v>
      </c>
      <c r="D124" s="134"/>
      <c r="E124" s="134"/>
      <c r="F124" s="176"/>
      <c r="G124" s="177"/>
    </row>
    <row r="125" spans="1:7" ht="16.5" customHeight="1" x14ac:dyDescent="0.3">
      <c r="A125" s="153"/>
      <c r="B125" s="183"/>
      <c r="C125" s="81" t="str">
        <f>IF(B125&gt;0,VLOOKUP(B125,Perkiraan!$A$53:$C$65,2,0),"-")</f>
        <v>-</v>
      </c>
      <c r="D125" s="134"/>
      <c r="E125" s="134"/>
      <c r="F125" s="176"/>
      <c r="G125" s="177"/>
    </row>
    <row r="126" spans="1:7" ht="16.5" customHeight="1" x14ac:dyDescent="0.3">
      <c r="A126" s="153"/>
      <c r="B126" s="183"/>
      <c r="C126" s="81" t="str">
        <f>IF(B126&gt;0,VLOOKUP(B126,Perkiraan!$A$53:$C$65,2,0),"-")</f>
        <v>-</v>
      </c>
      <c r="D126" s="181"/>
      <c r="E126" s="181"/>
      <c r="F126" s="176"/>
      <c r="G126" s="177"/>
    </row>
    <row r="127" spans="1:7" ht="16.5" customHeight="1" x14ac:dyDescent="0.3">
      <c r="A127" s="153"/>
      <c r="B127" s="183"/>
      <c r="C127" s="81" t="str">
        <f>IF(B127&gt;0,VLOOKUP(B127,Perkiraan!$A$53:$C$65,2,0),"-")</f>
        <v>-</v>
      </c>
      <c r="D127" s="134"/>
      <c r="E127" s="134"/>
      <c r="F127" s="176"/>
      <c r="G127" s="177"/>
    </row>
    <row r="128" spans="1:7" ht="16.5" customHeight="1" thickBot="1" x14ac:dyDescent="0.3">
      <c r="A128" s="216"/>
      <c r="B128" s="224"/>
      <c r="C128" s="217" t="str">
        <f>IF(B128&gt;0,VLOOKUP(B128,Perkiraan!$A$53:$C$65,2,0),"-")</f>
        <v>-</v>
      </c>
      <c r="D128" s="86"/>
      <c r="E128" s="86"/>
      <c r="F128" s="218"/>
      <c r="G128" s="219"/>
    </row>
    <row r="129" spans="1:7" ht="16.5" customHeight="1" thickTop="1" thickBot="1" x14ac:dyDescent="0.3">
      <c r="A129" s="397" t="s">
        <v>147</v>
      </c>
      <c r="B129" s="398"/>
      <c r="C129" s="398"/>
      <c r="D129" s="399"/>
      <c r="E129" s="214"/>
      <c r="F129" s="215">
        <f>SUM(F98:F128)</f>
        <v>0</v>
      </c>
      <c r="G129" s="215">
        <f>SUM(G98:G128)</f>
        <v>0</v>
      </c>
    </row>
    <row r="130" spans="1:7" ht="16.5" customHeight="1" thickTop="1" x14ac:dyDescent="0.25">
      <c r="A130" s="91"/>
      <c r="B130" s="91"/>
      <c r="C130" s="91"/>
      <c r="D130" s="2"/>
      <c r="E130" s="2"/>
      <c r="F130" s="25"/>
      <c r="G130" s="157"/>
    </row>
    <row r="131" spans="1:7" ht="16.5" customHeight="1" x14ac:dyDescent="0.25">
      <c r="A131" s="91"/>
      <c r="B131" s="25"/>
      <c r="C131" s="25"/>
      <c r="D131" s="25"/>
      <c r="E131" s="25"/>
      <c r="F131" s="129" t="s">
        <v>134</v>
      </c>
      <c r="G131" s="129"/>
    </row>
    <row r="132" spans="1:7" ht="16.5" customHeight="1" x14ac:dyDescent="0.25">
      <c r="A132" s="91"/>
      <c r="B132" s="29" t="str">
        <f>B86</f>
        <v>Mengetahui :</v>
      </c>
      <c r="C132" s="91"/>
      <c r="D132" s="122"/>
      <c r="E132" s="122"/>
      <c r="F132" s="29"/>
      <c r="G132" s="157"/>
    </row>
    <row r="133" spans="1:7" ht="16.5" customHeight="1" x14ac:dyDescent="0.25">
      <c r="A133" s="91"/>
      <c r="B133" s="29" t="str">
        <f>B87</f>
        <v>Pemimpin Komunitas</v>
      </c>
      <c r="C133" s="2"/>
      <c r="D133" s="123"/>
      <c r="E133" s="123"/>
      <c r="F133" s="29" t="str">
        <f>F87</f>
        <v>Bendahara Komunitas</v>
      </c>
      <c r="G133" s="2"/>
    </row>
    <row r="134" spans="1:7" ht="16.5" customHeight="1" x14ac:dyDescent="0.25">
      <c r="A134" s="91"/>
      <c r="B134" s="29"/>
      <c r="C134" s="2"/>
      <c r="D134" s="124"/>
      <c r="E134" s="124"/>
      <c r="F134" s="162"/>
      <c r="G134" s="124"/>
    </row>
    <row r="135" spans="1:7" ht="16.5" customHeight="1" x14ac:dyDescent="0.25">
      <c r="A135" s="91"/>
      <c r="B135" s="29"/>
      <c r="C135" s="124"/>
      <c r="D135" s="25"/>
      <c r="E135" s="25"/>
      <c r="F135" s="163"/>
      <c r="G135" s="65"/>
    </row>
    <row r="136" spans="1:7" ht="16.5" customHeight="1" x14ac:dyDescent="0.25">
      <c r="A136" s="91"/>
      <c r="B136" s="29"/>
      <c r="C136" s="25"/>
      <c r="D136" s="126"/>
      <c r="E136" s="126"/>
      <c r="F136" s="163"/>
      <c r="G136" s="157"/>
    </row>
    <row r="137" spans="1:7" ht="16.5" customHeight="1" x14ac:dyDescent="0.25">
      <c r="A137" s="91"/>
      <c r="B137" s="29">
        <f>B91</f>
        <v>0</v>
      </c>
      <c r="C137" s="25"/>
      <c r="D137" s="2"/>
      <c r="E137" s="2"/>
      <c r="F137" s="29">
        <f>F91</f>
        <v>0</v>
      </c>
      <c r="G137" s="2"/>
    </row>
    <row r="138" spans="1:7" ht="16.5" customHeight="1" x14ac:dyDescent="0.25">
      <c r="A138" s="91"/>
      <c r="B138" s="91"/>
      <c r="C138" s="2"/>
      <c r="D138" s="2"/>
      <c r="E138" s="2"/>
      <c r="F138" s="2"/>
      <c r="G138" s="65"/>
    </row>
    <row r="139" spans="1:7" ht="16.5" customHeight="1" x14ac:dyDescent="0.25">
      <c r="A139" s="374" t="str">
        <f>A93</f>
        <v xml:space="preserve">KOMUNITAS FIC </v>
      </c>
      <c r="B139" s="374"/>
      <c r="C139" s="374"/>
      <c r="D139" s="374"/>
      <c r="E139" s="374"/>
      <c r="F139" s="374"/>
      <c r="G139" s="374"/>
    </row>
    <row r="140" spans="1:7" ht="16.5" customHeight="1" x14ac:dyDescent="0.25">
      <c r="A140" s="374" t="str">
        <f>A94</f>
        <v xml:space="preserve">LAPORAN KAS HARIAN </v>
      </c>
      <c r="B140" s="374"/>
      <c r="C140" s="374"/>
      <c r="D140" s="374"/>
      <c r="E140" s="374"/>
      <c r="F140" s="374"/>
      <c r="G140" s="374"/>
    </row>
    <row r="141" spans="1:7" ht="16.5" customHeight="1" x14ac:dyDescent="0.25">
      <c r="A141" s="387" t="s">
        <v>123</v>
      </c>
      <c r="B141" s="387"/>
      <c r="C141" s="387"/>
      <c r="D141" s="387"/>
      <c r="E141" s="387"/>
      <c r="F141" s="387"/>
      <c r="G141" s="387"/>
    </row>
    <row r="142" spans="1:7" ht="16.5" customHeight="1" x14ac:dyDescent="0.25">
      <c r="A142" s="145"/>
      <c r="B142" s="145"/>
      <c r="C142" s="145"/>
      <c r="D142" s="145"/>
      <c r="E142" s="145"/>
      <c r="F142" s="145"/>
      <c r="G142" s="145"/>
    </row>
    <row r="143" spans="1:7" ht="33" customHeight="1" x14ac:dyDescent="0.25">
      <c r="A143" s="114" t="str">
        <f t="shared" ref="A143:G143" si="2">A97</f>
        <v>Tgl</v>
      </c>
      <c r="B143" s="114" t="str">
        <f t="shared" si="2"/>
        <v>Pos</v>
      </c>
      <c r="C143" s="115" t="str">
        <f t="shared" si="2"/>
        <v>Kode Perkiraan</v>
      </c>
      <c r="D143" s="114" t="str">
        <f t="shared" si="2"/>
        <v>Keterangan</v>
      </c>
      <c r="E143" s="114" t="str">
        <f t="shared" si="2"/>
        <v>Reff</v>
      </c>
      <c r="F143" s="114" t="str">
        <f t="shared" si="2"/>
        <v>Penerimaan</v>
      </c>
      <c r="G143" s="114" t="str">
        <f t="shared" si="2"/>
        <v>Pengeluaran</v>
      </c>
    </row>
    <row r="144" spans="1:7" ht="16.5" customHeight="1" x14ac:dyDescent="0.25">
      <c r="A144" s="148"/>
      <c r="B144" s="156"/>
      <c r="C144" s="156" t="str">
        <f>IF(B144&gt;0,VLOOKUP(B144,Perkiraan!$A$53:$C$65,2,0),"-")</f>
        <v>-</v>
      </c>
      <c r="D144" s="164"/>
      <c r="E144" s="164"/>
      <c r="F144" s="165"/>
      <c r="G144" s="165"/>
    </row>
    <row r="145" spans="1:9" ht="16.5" customHeight="1" x14ac:dyDescent="0.3">
      <c r="A145" s="153"/>
      <c r="B145" s="81"/>
      <c r="C145" s="81" t="str">
        <f>IF(B145&gt;0,VLOOKUP(B145,Perkiraan!$A$53:$C$65,2,0),"-")</f>
        <v>-</v>
      </c>
      <c r="D145" s="254"/>
      <c r="E145" s="254"/>
      <c r="F145" s="255"/>
      <c r="G145" s="256"/>
    </row>
    <row r="146" spans="1:9" ht="16.5" customHeight="1" x14ac:dyDescent="0.3">
      <c r="A146" s="153"/>
      <c r="B146" s="182"/>
      <c r="C146" s="81" t="str">
        <f>IF(B146&gt;0,VLOOKUP(B146,Perkiraan!$A$53:$C$65,2,0),"-")</f>
        <v>-</v>
      </c>
      <c r="D146" s="179"/>
      <c r="E146" s="179"/>
      <c r="F146" s="116"/>
      <c r="G146" s="177"/>
    </row>
    <row r="147" spans="1:9" ht="16.5" customHeight="1" x14ac:dyDescent="0.3">
      <c r="A147" s="153"/>
      <c r="B147" s="182"/>
      <c r="C147" s="81" t="str">
        <f>IF(B147&gt;0,VLOOKUP(B147,Perkiraan!$A$53:$C$65,2,0),"-")</f>
        <v>-</v>
      </c>
      <c r="D147" s="179"/>
      <c r="E147" s="179"/>
      <c r="F147" s="176"/>
      <c r="G147" s="177"/>
    </row>
    <row r="148" spans="1:9" ht="16.5" customHeight="1" x14ac:dyDescent="0.3">
      <c r="A148" s="153"/>
      <c r="B148" s="182"/>
      <c r="C148" s="81" t="str">
        <f>IF(B148&gt;0,VLOOKUP(B148,Perkiraan!$A$53:$C$65,2,0),"-")</f>
        <v>-</v>
      </c>
      <c r="D148" s="179"/>
      <c r="E148" s="179"/>
      <c r="F148" s="116"/>
      <c r="G148" s="177"/>
    </row>
    <row r="149" spans="1:9" ht="16.5" customHeight="1" x14ac:dyDescent="0.3">
      <c r="A149" s="153"/>
      <c r="B149" s="182"/>
      <c r="C149" s="81" t="str">
        <f>IF(B149&gt;0,VLOOKUP(B149,Perkiraan!$A$53:$C$65,2,0),"-")</f>
        <v>-</v>
      </c>
      <c r="D149" s="179"/>
      <c r="E149" s="179"/>
      <c r="F149" s="176"/>
      <c r="G149" s="176"/>
    </row>
    <row r="150" spans="1:9" ht="16.5" customHeight="1" x14ac:dyDescent="0.3">
      <c r="A150" s="153"/>
      <c r="B150" s="182"/>
      <c r="C150" s="81" t="str">
        <f>IF(B150&gt;0,VLOOKUP(B150,Perkiraan!$A$53:$C$65,2,0),"-")</f>
        <v>-</v>
      </c>
      <c r="D150" s="179"/>
      <c r="E150" s="179"/>
      <c r="F150" s="116"/>
      <c r="G150" s="116"/>
    </row>
    <row r="151" spans="1:9" ht="16.5" customHeight="1" x14ac:dyDescent="0.3">
      <c r="A151" s="153"/>
      <c r="B151" s="182"/>
      <c r="C151" s="81" t="str">
        <f>IF(B151&gt;0,VLOOKUP(B151,Perkiraan!$A$53:$C$65,2,0),"-")</f>
        <v>-</v>
      </c>
      <c r="D151" s="179"/>
      <c r="E151" s="179"/>
      <c r="F151" s="176"/>
      <c r="G151" s="176"/>
    </row>
    <row r="152" spans="1:9" ht="16.5" customHeight="1" x14ac:dyDescent="0.3">
      <c r="A152" s="153"/>
      <c r="B152" s="182"/>
      <c r="C152" s="81" t="str">
        <f>IF(B152&gt;0,VLOOKUP(B152,Perkiraan!$A$53:$C$65,2,0),"-")</f>
        <v>-</v>
      </c>
      <c r="D152" s="179"/>
      <c r="E152" s="179"/>
      <c r="F152" s="116"/>
      <c r="G152" s="116"/>
    </row>
    <row r="153" spans="1:9" ht="16.5" customHeight="1" x14ac:dyDescent="0.3">
      <c r="A153" s="153"/>
      <c r="B153" s="183"/>
      <c r="C153" s="81" t="str">
        <f>IF(B153&gt;0,VLOOKUP(B153,Perkiraan!$A$53:$C$65,2,0),"-")</f>
        <v>-</v>
      </c>
      <c r="D153" s="180"/>
      <c r="E153" s="180"/>
      <c r="F153" s="176"/>
      <c r="G153" s="177"/>
    </row>
    <row r="154" spans="1:9" ht="16.5" customHeight="1" x14ac:dyDescent="0.3">
      <c r="A154" s="153"/>
      <c r="B154" s="182"/>
      <c r="C154" s="81" t="str">
        <f>IF(B154&gt;0,VLOOKUP(B154,Perkiraan!$A$53:$C$65,2,0),"-")</f>
        <v>-</v>
      </c>
      <c r="D154" s="133"/>
      <c r="E154" s="133"/>
      <c r="F154" s="116"/>
      <c r="G154" s="177"/>
    </row>
    <row r="155" spans="1:9" ht="16.5" customHeight="1" x14ac:dyDescent="0.3">
      <c r="A155" s="153"/>
      <c r="B155" s="182"/>
      <c r="C155" s="81" t="str">
        <f>IF(B155&gt;0,VLOOKUP(B155,Perkiraan!$A$53:$C$65,2,0),"-")</f>
        <v>-</v>
      </c>
      <c r="D155" s="133"/>
      <c r="E155" s="133"/>
      <c r="F155" s="176"/>
      <c r="G155" s="177"/>
      <c r="I155" s="108"/>
    </row>
    <row r="156" spans="1:9" ht="16.5" customHeight="1" x14ac:dyDescent="0.3">
      <c r="A156" s="153"/>
      <c r="B156" s="182"/>
      <c r="C156" s="81" t="str">
        <f>IF(B156&gt;0,VLOOKUP(B156,Perkiraan!$A$53:$C$65,2,0),"-")</f>
        <v>-</v>
      </c>
      <c r="D156" s="134"/>
      <c r="E156" s="134"/>
      <c r="F156" s="116"/>
      <c r="G156" s="177"/>
    </row>
    <row r="157" spans="1:9" ht="16.5" customHeight="1" x14ac:dyDescent="0.3">
      <c r="A157" s="153"/>
      <c r="B157" s="182"/>
      <c r="C157" s="81" t="str">
        <f>IF(B157&gt;0,VLOOKUP(B157,Perkiraan!$A$53:$C$65,2,0),"-")</f>
        <v>-</v>
      </c>
      <c r="D157" s="134"/>
      <c r="E157" s="134"/>
      <c r="F157" s="176"/>
      <c r="G157" s="177"/>
    </row>
    <row r="158" spans="1:9" ht="16.5" customHeight="1" x14ac:dyDescent="0.3">
      <c r="A158" s="153"/>
      <c r="B158" s="182"/>
      <c r="C158" s="81" t="str">
        <f>IF(B158&gt;0,VLOOKUP(B158,Perkiraan!$A$53:$C$65,2,0),"-")</f>
        <v>-</v>
      </c>
      <c r="D158" s="134"/>
      <c r="E158" s="134"/>
      <c r="F158" s="116"/>
      <c r="G158" s="177"/>
    </row>
    <row r="159" spans="1:9" ht="16.5" customHeight="1" x14ac:dyDescent="0.3">
      <c r="A159" s="153"/>
      <c r="B159" s="182"/>
      <c r="C159" s="81" t="str">
        <f>IF(B159&gt;0,VLOOKUP(B159,Perkiraan!$A$53:$C$65,2,0),"-")</f>
        <v>-</v>
      </c>
      <c r="D159" s="134"/>
      <c r="E159" s="134"/>
      <c r="F159" s="176"/>
      <c r="G159" s="177"/>
    </row>
    <row r="160" spans="1:9" ht="16.5" customHeight="1" x14ac:dyDescent="0.3">
      <c r="A160" s="153"/>
      <c r="B160" s="182"/>
      <c r="C160" s="81" t="str">
        <f>IF(B160&gt;0,VLOOKUP(B160,Perkiraan!$A$53:$C$65,2,0),"-")</f>
        <v>-</v>
      </c>
      <c r="D160" s="134"/>
      <c r="E160" s="134"/>
      <c r="F160" s="116"/>
      <c r="G160" s="177"/>
    </row>
    <row r="161" spans="1:7" ht="16.5" customHeight="1" x14ac:dyDescent="0.3">
      <c r="A161" s="153"/>
      <c r="B161" s="183"/>
      <c r="C161" s="81" t="str">
        <f>IF(B161&gt;0,VLOOKUP(B161,Perkiraan!$A$53:$C$65,2,0),"-")</f>
        <v>-</v>
      </c>
      <c r="D161" s="134"/>
      <c r="E161" s="134"/>
      <c r="F161" s="176"/>
      <c r="G161" s="177"/>
    </row>
    <row r="162" spans="1:7" ht="16.5" customHeight="1" x14ac:dyDescent="0.3">
      <c r="A162" s="153"/>
      <c r="B162" s="183"/>
      <c r="C162" s="81" t="str">
        <f>IF(B162&gt;0,VLOOKUP(B162,Perkiraan!$A$53:$C$65,2,0),"-")</f>
        <v>-</v>
      </c>
      <c r="D162" s="181"/>
      <c r="E162" s="181"/>
      <c r="F162" s="176"/>
      <c r="G162" s="177"/>
    </row>
    <row r="163" spans="1:7" ht="16.5" customHeight="1" x14ac:dyDescent="0.3">
      <c r="A163" s="153"/>
      <c r="B163" s="184"/>
      <c r="C163" s="81" t="str">
        <f>IF(B163&gt;0,VLOOKUP(B163,Perkiraan!$A$53:$C$65,2,0),"-")</f>
        <v>-</v>
      </c>
      <c r="D163" s="134"/>
      <c r="E163" s="134"/>
      <c r="F163" s="176"/>
      <c r="G163" s="177"/>
    </row>
    <row r="164" spans="1:7" ht="16.5" customHeight="1" x14ac:dyDescent="0.3">
      <c r="A164" s="153"/>
      <c r="B164" s="183"/>
      <c r="C164" s="81" t="str">
        <f>IF(B164&gt;0,VLOOKUP(B164,Perkiraan!$A$53:$C$65,2,0),"-")</f>
        <v>-</v>
      </c>
      <c r="D164" s="134"/>
      <c r="E164" s="134"/>
      <c r="F164" s="176"/>
      <c r="G164" s="177"/>
    </row>
    <row r="165" spans="1:7" ht="16.5" customHeight="1" x14ac:dyDescent="0.3">
      <c r="A165" s="153"/>
      <c r="B165" s="184"/>
      <c r="C165" s="81" t="str">
        <f>IF(B165&gt;0,VLOOKUP(B165,Perkiraan!$A$53:$C$65,2,0),"-")</f>
        <v>-</v>
      </c>
      <c r="D165" s="134"/>
      <c r="E165" s="134"/>
      <c r="F165" s="176"/>
      <c r="G165" s="177"/>
    </row>
    <row r="166" spans="1:7" ht="16.5" customHeight="1" x14ac:dyDescent="0.3">
      <c r="A166" s="153"/>
      <c r="B166" s="183"/>
      <c r="C166" s="81" t="str">
        <f>IF(B166&gt;0,VLOOKUP(B166,Perkiraan!$A$53:$C$65,2,0),"-")</f>
        <v>-</v>
      </c>
      <c r="D166" s="134"/>
      <c r="E166" s="134"/>
      <c r="F166" s="176"/>
      <c r="G166" s="177"/>
    </row>
    <row r="167" spans="1:7" ht="16.5" customHeight="1" x14ac:dyDescent="0.3">
      <c r="A167" s="153"/>
      <c r="B167" s="184"/>
      <c r="C167" s="81" t="str">
        <f>IF(B167&gt;0,VLOOKUP(B167,Perkiraan!$A$53:$C$65,2,0),"-")</f>
        <v>-</v>
      </c>
      <c r="D167" s="134"/>
      <c r="E167" s="134"/>
      <c r="F167" s="176"/>
      <c r="G167" s="177"/>
    </row>
    <row r="168" spans="1:7" ht="16.5" customHeight="1" x14ac:dyDescent="0.3">
      <c r="A168" s="153"/>
      <c r="B168" s="183"/>
      <c r="C168" s="81" t="str">
        <f>IF(B168&gt;0,VLOOKUP(B168,Perkiraan!$A$53:$C$65,2,0),"-")</f>
        <v>-</v>
      </c>
      <c r="D168" s="134"/>
      <c r="E168" s="134"/>
      <c r="F168" s="176"/>
      <c r="G168" s="177"/>
    </row>
    <row r="169" spans="1:7" ht="16.5" customHeight="1" x14ac:dyDescent="0.3">
      <c r="A169" s="153"/>
      <c r="B169" s="184"/>
      <c r="C169" s="81" t="str">
        <f>IF(B169&gt;0,VLOOKUP(B169,Perkiraan!$A$53:$C$65,2,0),"-")</f>
        <v>-</v>
      </c>
      <c r="D169" s="134"/>
      <c r="E169" s="134"/>
      <c r="F169" s="176"/>
      <c r="G169" s="177"/>
    </row>
    <row r="170" spans="1:7" ht="16.5" customHeight="1" x14ac:dyDescent="0.3">
      <c r="A170" s="153"/>
      <c r="B170" s="183"/>
      <c r="C170" s="81" t="str">
        <f>IF(B170&gt;0,VLOOKUP(B170,Perkiraan!$A$53:$C$65,2,0),"-")</f>
        <v>-</v>
      </c>
      <c r="D170" s="134"/>
      <c r="E170" s="134"/>
      <c r="F170" s="176"/>
      <c r="G170" s="177"/>
    </row>
    <row r="171" spans="1:7" ht="16.5" customHeight="1" x14ac:dyDescent="0.3">
      <c r="A171" s="153"/>
      <c r="B171" s="183"/>
      <c r="C171" s="81" t="str">
        <f>IF(B171&gt;0,VLOOKUP(B171,Perkiraan!$A$53:$C$65,2,0),"-")</f>
        <v>-</v>
      </c>
      <c r="D171" s="134"/>
      <c r="E171" s="134"/>
      <c r="F171" s="176"/>
      <c r="G171" s="177"/>
    </row>
    <row r="172" spans="1:7" ht="16.5" customHeight="1" x14ac:dyDescent="0.3">
      <c r="A172" s="153"/>
      <c r="B172" s="183"/>
      <c r="C172" s="81" t="str">
        <f>IF(B172&gt;0,VLOOKUP(B172,Perkiraan!$A$53:$C$65,2,0),"-")</f>
        <v>-</v>
      </c>
      <c r="D172" s="181"/>
      <c r="E172" s="181"/>
      <c r="F172" s="176"/>
      <c r="G172" s="177"/>
    </row>
    <row r="173" spans="1:7" ht="16.5" customHeight="1" x14ac:dyDescent="0.3">
      <c r="A173" s="153"/>
      <c r="B173" s="183"/>
      <c r="C173" s="81" t="str">
        <f>IF(B173&gt;0,VLOOKUP(B173,Perkiraan!$A$53:$C$65,2,0),"-")</f>
        <v>-</v>
      </c>
      <c r="D173" s="134"/>
      <c r="E173" s="134"/>
      <c r="F173" s="176"/>
      <c r="G173" s="177"/>
    </row>
    <row r="174" spans="1:7" ht="16.5" customHeight="1" thickBot="1" x14ac:dyDescent="0.3">
      <c r="A174" s="216"/>
      <c r="B174" s="88"/>
      <c r="C174" s="217" t="str">
        <f>IF(B174&gt;0,VLOOKUP(B174,Perkiraan!$A$53:$C$65,2,0),"-")</f>
        <v>-</v>
      </c>
      <c r="D174" s="86"/>
      <c r="E174" s="86"/>
      <c r="F174" s="218"/>
      <c r="G174" s="219"/>
    </row>
    <row r="175" spans="1:7" ht="16.5" customHeight="1" thickTop="1" thickBot="1" x14ac:dyDescent="0.3">
      <c r="A175" s="397" t="s">
        <v>147</v>
      </c>
      <c r="B175" s="398"/>
      <c r="C175" s="398"/>
      <c r="D175" s="399"/>
      <c r="E175" s="214"/>
      <c r="F175" s="215">
        <f>SUM(F144:F174)</f>
        <v>0</v>
      </c>
      <c r="G175" s="215">
        <f>SUM(G144:G174)</f>
        <v>0</v>
      </c>
    </row>
    <row r="176" spans="1:7" ht="16.5" customHeight="1" thickTop="1" x14ac:dyDescent="0.25">
      <c r="A176" s="91"/>
      <c r="B176" s="91"/>
      <c r="C176" s="91"/>
      <c r="D176" s="2"/>
      <c r="E176" s="2"/>
      <c r="F176" s="25"/>
      <c r="G176" s="157"/>
    </row>
    <row r="177" spans="1:7" ht="16.5" customHeight="1" x14ac:dyDescent="0.25">
      <c r="A177" s="91"/>
      <c r="B177" s="25"/>
      <c r="C177" s="25"/>
      <c r="D177" s="25"/>
      <c r="E177" s="25"/>
      <c r="F177" s="129" t="s">
        <v>135</v>
      </c>
      <c r="G177" s="128"/>
    </row>
    <row r="178" spans="1:7" ht="16.5" customHeight="1" x14ac:dyDescent="0.25">
      <c r="A178" s="91"/>
      <c r="B178" s="29" t="str">
        <f>B132</f>
        <v>Mengetahui :</v>
      </c>
      <c r="C178" s="91"/>
      <c r="D178" s="122"/>
      <c r="E178" s="122"/>
      <c r="F178" s="29"/>
      <c r="G178" s="157"/>
    </row>
    <row r="179" spans="1:7" ht="16.5" customHeight="1" x14ac:dyDescent="0.25">
      <c r="A179" s="91"/>
      <c r="B179" s="29" t="str">
        <f>B133</f>
        <v>Pemimpin Komunitas</v>
      </c>
      <c r="C179" s="2"/>
      <c r="D179" s="123"/>
      <c r="E179" s="123"/>
      <c r="F179" s="29" t="str">
        <f>F133</f>
        <v>Bendahara Komunitas</v>
      </c>
      <c r="G179" s="2"/>
    </row>
    <row r="180" spans="1:7" ht="16.5" customHeight="1" x14ac:dyDescent="0.25">
      <c r="A180" s="91"/>
      <c r="B180" s="29"/>
      <c r="C180" s="2"/>
      <c r="D180" s="124"/>
      <c r="E180" s="124"/>
      <c r="F180" s="162"/>
      <c r="G180" s="124"/>
    </row>
    <row r="181" spans="1:7" ht="16.5" customHeight="1" x14ac:dyDescent="0.25">
      <c r="A181" s="91"/>
      <c r="B181" s="29"/>
      <c r="C181" s="124"/>
      <c r="D181" s="25"/>
      <c r="E181" s="25"/>
      <c r="F181" s="163"/>
      <c r="G181" s="65"/>
    </row>
    <row r="182" spans="1:7" ht="16.5" customHeight="1" x14ac:dyDescent="0.25">
      <c r="A182" s="91"/>
      <c r="B182" s="29"/>
      <c r="C182" s="25"/>
      <c r="D182" s="126"/>
      <c r="E182" s="126"/>
      <c r="F182" s="163"/>
      <c r="G182" s="157"/>
    </row>
    <row r="183" spans="1:7" ht="16.5" customHeight="1" x14ac:dyDescent="0.25">
      <c r="A183" s="91"/>
      <c r="B183" s="29">
        <f>B137</f>
        <v>0</v>
      </c>
      <c r="C183" s="25"/>
      <c r="D183" s="2"/>
      <c r="E183" s="2"/>
      <c r="F183" s="29">
        <f>F137</f>
        <v>0</v>
      </c>
      <c r="G183" s="2"/>
    </row>
    <row r="184" spans="1:7" ht="16.5" customHeight="1" x14ac:dyDescent="0.25">
      <c r="A184" s="91"/>
      <c r="B184" s="91"/>
      <c r="C184" s="2"/>
      <c r="D184" s="2"/>
      <c r="E184" s="2"/>
      <c r="F184" s="2"/>
      <c r="G184" s="65"/>
    </row>
    <row r="185" spans="1:7" ht="16.5" customHeight="1" x14ac:dyDescent="0.25">
      <c r="A185" s="374" t="str">
        <f>A139</f>
        <v xml:space="preserve">KOMUNITAS FIC </v>
      </c>
      <c r="B185" s="374"/>
      <c r="C185" s="374"/>
      <c r="D185" s="374"/>
      <c r="E185" s="374"/>
      <c r="F185" s="374"/>
      <c r="G185" s="374"/>
    </row>
    <row r="186" spans="1:7" ht="16.5" customHeight="1" x14ac:dyDescent="0.25">
      <c r="A186" s="374" t="str">
        <f>A140</f>
        <v xml:space="preserve">LAPORAN KAS HARIAN </v>
      </c>
      <c r="B186" s="374"/>
      <c r="C186" s="374"/>
      <c r="D186" s="374"/>
      <c r="E186" s="374"/>
      <c r="F186" s="374"/>
      <c r="G186" s="374"/>
    </row>
    <row r="187" spans="1:7" ht="16.5" customHeight="1" x14ac:dyDescent="0.25">
      <c r="A187" s="387" t="s">
        <v>124</v>
      </c>
      <c r="B187" s="387"/>
      <c r="C187" s="387"/>
      <c r="D187" s="387"/>
      <c r="E187" s="387"/>
      <c r="F187" s="387"/>
      <c r="G187" s="387"/>
    </row>
    <row r="188" spans="1:7" ht="16.5" customHeight="1" x14ac:dyDescent="0.25">
      <c r="A188" s="145"/>
      <c r="B188" s="145"/>
      <c r="C188" s="145"/>
      <c r="D188" s="145"/>
      <c r="E188" s="145"/>
      <c r="F188" s="145"/>
      <c r="G188" s="145"/>
    </row>
    <row r="189" spans="1:7" ht="34.5" customHeight="1" x14ac:dyDescent="0.25">
      <c r="A189" s="114" t="str">
        <f t="shared" ref="A189:G189" si="3">A143</f>
        <v>Tgl</v>
      </c>
      <c r="B189" s="114" t="str">
        <f t="shared" si="3"/>
        <v>Pos</v>
      </c>
      <c r="C189" s="115" t="str">
        <f t="shared" si="3"/>
        <v>Kode Perkiraan</v>
      </c>
      <c r="D189" s="114" t="str">
        <f t="shared" si="3"/>
        <v>Keterangan</v>
      </c>
      <c r="E189" s="114" t="str">
        <f t="shared" si="3"/>
        <v>Reff</v>
      </c>
      <c r="F189" s="114" t="str">
        <f t="shared" si="3"/>
        <v>Penerimaan</v>
      </c>
      <c r="G189" s="114" t="str">
        <f t="shared" si="3"/>
        <v>Pengeluaran</v>
      </c>
    </row>
    <row r="190" spans="1:7" ht="16.5" customHeight="1" x14ac:dyDescent="0.25">
      <c r="A190" s="148"/>
      <c r="B190" s="156"/>
      <c r="C190" s="156" t="str">
        <f>IF(B190&gt;0,VLOOKUP(B190,Perkiraan!$A$53:$C$65,2,0),"-")</f>
        <v>-</v>
      </c>
      <c r="D190" s="164"/>
      <c r="E190" s="164"/>
      <c r="F190" s="165"/>
      <c r="G190" s="165"/>
    </row>
    <row r="191" spans="1:7" ht="16.5" customHeight="1" x14ac:dyDescent="0.3">
      <c r="A191" s="153"/>
      <c r="B191" s="81"/>
      <c r="C191" s="81" t="str">
        <f>IF(B191&gt;0,VLOOKUP(B191,Perkiraan!$A$53:$C$65,2,0),"-")</f>
        <v>-</v>
      </c>
      <c r="D191" s="254"/>
      <c r="E191" s="254"/>
      <c r="F191" s="255"/>
      <c r="G191" s="256"/>
    </row>
    <row r="192" spans="1:7" ht="16.5" customHeight="1" x14ac:dyDescent="0.3">
      <c r="A192" s="153"/>
      <c r="B192" s="182"/>
      <c r="C192" s="81" t="str">
        <f>IF(B192&gt;0,VLOOKUP(B192,Perkiraan!$A$53:$C$65,2,0),"-")</f>
        <v>-</v>
      </c>
      <c r="D192" s="179"/>
      <c r="E192" s="179"/>
      <c r="F192" s="116"/>
      <c r="G192" s="177"/>
    </row>
    <row r="193" spans="1:7" ht="16.5" customHeight="1" x14ac:dyDescent="0.3">
      <c r="A193" s="153"/>
      <c r="B193" s="182"/>
      <c r="C193" s="81" t="str">
        <f>IF(B193&gt;0,VLOOKUP(B193,Perkiraan!$A$53:$C$65,2,0),"-")</f>
        <v>-</v>
      </c>
      <c r="D193" s="179"/>
      <c r="E193" s="179"/>
      <c r="F193" s="176"/>
      <c r="G193" s="177"/>
    </row>
    <row r="194" spans="1:7" ht="16.5" customHeight="1" x14ac:dyDescent="0.3">
      <c r="A194" s="153"/>
      <c r="B194" s="182"/>
      <c r="C194" s="81" t="str">
        <f>IF(B194&gt;0,VLOOKUP(B194,Perkiraan!$A$53:$C$65,2,0),"-")</f>
        <v>-</v>
      </c>
      <c r="D194" s="179"/>
      <c r="E194" s="179"/>
      <c r="F194" s="116"/>
      <c r="G194" s="177"/>
    </row>
    <row r="195" spans="1:7" ht="16.5" customHeight="1" x14ac:dyDescent="0.3">
      <c r="A195" s="153"/>
      <c r="B195" s="182"/>
      <c r="C195" s="81" t="str">
        <f>IF(B195&gt;0,VLOOKUP(B195,Perkiraan!$A$53:$C$65,2,0),"-")</f>
        <v>-</v>
      </c>
      <c r="D195" s="179"/>
      <c r="E195" s="179"/>
      <c r="F195" s="176"/>
      <c r="G195" s="176"/>
    </row>
    <row r="196" spans="1:7" ht="16.5" customHeight="1" x14ac:dyDescent="0.3">
      <c r="A196" s="153"/>
      <c r="B196" s="182"/>
      <c r="C196" s="81" t="str">
        <f>IF(B196&gt;0,VLOOKUP(B196,Perkiraan!$A$53:$C$65,2,0),"-")</f>
        <v>-</v>
      </c>
      <c r="D196" s="179"/>
      <c r="E196" s="179"/>
      <c r="F196" s="116"/>
      <c r="G196" s="116"/>
    </row>
    <row r="197" spans="1:7" ht="16.5" customHeight="1" x14ac:dyDescent="0.3">
      <c r="A197" s="153"/>
      <c r="B197" s="182"/>
      <c r="C197" s="81" t="str">
        <f>IF(B197&gt;0,VLOOKUP(B197,Perkiraan!$A$53:$C$65,2,0),"-")</f>
        <v>-</v>
      </c>
      <c r="D197" s="179"/>
      <c r="E197" s="179"/>
      <c r="F197" s="176"/>
      <c r="G197" s="176"/>
    </row>
    <row r="198" spans="1:7" ht="16.5" customHeight="1" x14ac:dyDescent="0.3">
      <c r="A198" s="153"/>
      <c r="B198" s="182"/>
      <c r="C198" s="81" t="str">
        <f>IF(B198&gt;0,VLOOKUP(B198,Perkiraan!$A$53:$C$65,2,0),"-")</f>
        <v>-</v>
      </c>
      <c r="D198" s="179"/>
      <c r="E198" s="179"/>
      <c r="F198" s="116"/>
      <c r="G198" s="116"/>
    </row>
    <row r="199" spans="1:7" ht="16.5" customHeight="1" x14ac:dyDescent="0.3">
      <c r="A199" s="153"/>
      <c r="B199" s="183"/>
      <c r="C199" s="81" t="str">
        <f>IF(B199&gt;0,VLOOKUP(B199,Perkiraan!$A$53:$C$65,2,0),"-")</f>
        <v>-</v>
      </c>
      <c r="D199" s="180"/>
      <c r="E199" s="180"/>
      <c r="F199" s="176"/>
      <c r="G199" s="177"/>
    </row>
    <row r="200" spans="1:7" ht="16.5" customHeight="1" x14ac:dyDescent="0.3">
      <c r="A200" s="153"/>
      <c r="B200" s="182"/>
      <c r="C200" s="81" t="str">
        <f>IF(B200&gt;0,VLOOKUP(B200,Perkiraan!$A$53:$C$65,2,0),"-")</f>
        <v>-</v>
      </c>
      <c r="D200" s="133"/>
      <c r="E200" s="133"/>
      <c r="F200" s="116"/>
      <c r="G200" s="177"/>
    </row>
    <row r="201" spans="1:7" ht="16.5" customHeight="1" x14ac:dyDescent="0.3">
      <c r="A201" s="153"/>
      <c r="B201" s="182"/>
      <c r="C201" s="81" t="str">
        <f>IF(B201&gt;0,VLOOKUP(B201,Perkiraan!$A$53:$C$65,2,0),"-")</f>
        <v>-</v>
      </c>
      <c r="D201" s="133"/>
      <c r="E201" s="133"/>
      <c r="F201" s="176"/>
      <c r="G201" s="177"/>
    </row>
    <row r="202" spans="1:7" ht="16.5" customHeight="1" x14ac:dyDescent="0.3">
      <c r="A202" s="153"/>
      <c r="B202" s="182"/>
      <c r="C202" s="81" t="str">
        <f>IF(B202&gt;0,VLOOKUP(B202,Perkiraan!$A$53:$C$65,2,0),"-")</f>
        <v>-</v>
      </c>
      <c r="D202" s="134"/>
      <c r="E202" s="134"/>
      <c r="F202" s="116"/>
      <c r="G202" s="177"/>
    </row>
    <row r="203" spans="1:7" ht="16.5" customHeight="1" x14ac:dyDescent="0.3">
      <c r="A203" s="153"/>
      <c r="B203" s="182"/>
      <c r="C203" s="81" t="str">
        <f>IF(B203&gt;0,VLOOKUP(B203,Perkiraan!$A$53:$C$65,2,0),"-")</f>
        <v>-</v>
      </c>
      <c r="D203" s="134"/>
      <c r="E203" s="134"/>
      <c r="F203" s="176"/>
      <c r="G203" s="177"/>
    </row>
    <row r="204" spans="1:7" ht="16.5" customHeight="1" x14ac:dyDescent="0.3">
      <c r="A204" s="153"/>
      <c r="B204" s="182"/>
      <c r="C204" s="81" t="str">
        <f>IF(B204&gt;0,VLOOKUP(B204,Perkiraan!$A$53:$C$65,2,0),"-")</f>
        <v>-</v>
      </c>
      <c r="D204" s="134"/>
      <c r="E204" s="134"/>
      <c r="F204" s="116"/>
      <c r="G204" s="177"/>
    </row>
    <row r="205" spans="1:7" ht="16.5" customHeight="1" x14ac:dyDescent="0.3">
      <c r="A205" s="153"/>
      <c r="B205" s="182"/>
      <c r="C205" s="81" t="str">
        <f>IF(B205&gt;0,VLOOKUP(B205,Perkiraan!$A$53:$C$65,2,0),"-")</f>
        <v>-</v>
      </c>
      <c r="D205" s="134"/>
      <c r="E205" s="134"/>
      <c r="F205" s="176"/>
      <c r="G205" s="177"/>
    </row>
    <row r="206" spans="1:7" ht="16.5" customHeight="1" x14ac:dyDescent="0.3">
      <c r="A206" s="153"/>
      <c r="B206" s="182"/>
      <c r="C206" s="81" t="str">
        <f>IF(B206&gt;0,VLOOKUP(B206,Perkiraan!$A$53:$C$65,2,0),"-")</f>
        <v>-</v>
      </c>
      <c r="D206" s="134"/>
      <c r="E206" s="134"/>
      <c r="F206" s="116"/>
      <c r="G206" s="177"/>
    </row>
    <row r="207" spans="1:7" ht="16.5" customHeight="1" x14ac:dyDescent="0.3">
      <c r="A207" s="153"/>
      <c r="B207" s="183"/>
      <c r="C207" s="81" t="str">
        <f>IF(B207&gt;0,VLOOKUP(B207,Perkiraan!$A$53:$C$65,2,0),"-")</f>
        <v>-</v>
      </c>
      <c r="D207" s="134"/>
      <c r="E207" s="134"/>
      <c r="F207" s="176"/>
      <c r="G207" s="177"/>
    </row>
    <row r="208" spans="1:7" ht="16.5" customHeight="1" x14ac:dyDescent="0.3">
      <c r="A208" s="153"/>
      <c r="B208" s="183"/>
      <c r="C208" s="81" t="str">
        <f>IF(B208&gt;0,VLOOKUP(B208,Perkiraan!$A$53:$C$65,2,0),"-")</f>
        <v>-</v>
      </c>
      <c r="D208" s="181"/>
      <c r="E208" s="181"/>
      <c r="F208" s="176"/>
      <c r="G208" s="177"/>
    </row>
    <row r="209" spans="1:13" ht="16.5" customHeight="1" x14ac:dyDescent="0.3">
      <c r="A209" s="153"/>
      <c r="B209" s="184"/>
      <c r="C209" s="81" t="str">
        <f>IF(B209&gt;0,VLOOKUP(B209,Perkiraan!$A$53:$C$65,2,0),"-")</f>
        <v>-</v>
      </c>
      <c r="D209" s="134"/>
      <c r="E209" s="134"/>
      <c r="F209" s="176"/>
      <c r="G209" s="177"/>
    </row>
    <row r="210" spans="1:13" ht="16.5" customHeight="1" x14ac:dyDescent="0.3">
      <c r="A210" s="153"/>
      <c r="B210" s="183"/>
      <c r="C210" s="81" t="str">
        <f>IF(B210&gt;0,VLOOKUP(B210,Perkiraan!$A$53:$C$65,2,0),"-")</f>
        <v>-</v>
      </c>
      <c r="D210" s="134"/>
      <c r="E210" s="134"/>
      <c r="F210" s="176"/>
      <c r="G210" s="177"/>
    </row>
    <row r="211" spans="1:13" ht="16.5" customHeight="1" x14ac:dyDescent="0.3">
      <c r="A211" s="153"/>
      <c r="B211" s="184"/>
      <c r="C211" s="81" t="str">
        <f>IF(B211&gt;0,VLOOKUP(B211,Perkiraan!$A$53:$C$65,2,0),"-")</f>
        <v>-</v>
      </c>
      <c r="D211" s="134"/>
      <c r="E211" s="134"/>
      <c r="F211" s="176"/>
      <c r="G211" s="177"/>
    </row>
    <row r="212" spans="1:13" ht="16.5" customHeight="1" x14ac:dyDescent="0.3">
      <c r="A212" s="153"/>
      <c r="B212" s="183"/>
      <c r="C212" s="81" t="str">
        <f>IF(B212&gt;0,VLOOKUP(B212,Perkiraan!$A$53:$C$65,2,0),"-")</f>
        <v>-</v>
      </c>
      <c r="D212" s="134"/>
      <c r="E212" s="134"/>
      <c r="F212" s="176"/>
      <c r="G212" s="177"/>
    </row>
    <row r="213" spans="1:13" ht="16.5" customHeight="1" x14ac:dyDescent="0.3">
      <c r="A213" s="153"/>
      <c r="B213" s="184"/>
      <c r="C213" s="81" t="str">
        <f>IF(B213&gt;0,VLOOKUP(B213,Perkiraan!$A$53:$C$65,2,0),"-")</f>
        <v>-</v>
      </c>
      <c r="D213" s="134"/>
      <c r="E213" s="134"/>
      <c r="F213" s="176"/>
      <c r="G213" s="177"/>
    </row>
    <row r="214" spans="1:13" ht="16.5" customHeight="1" x14ac:dyDescent="0.3">
      <c r="A214" s="153"/>
      <c r="B214" s="183"/>
      <c r="C214" s="81" t="str">
        <f>IF(B214&gt;0,VLOOKUP(B214,Perkiraan!$A$53:$C$65,2,0),"-")</f>
        <v>-</v>
      </c>
      <c r="D214" s="134"/>
      <c r="E214" s="134"/>
      <c r="F214" s="176"/>
      <c r="G214" s="177"/>
    </row>
    <row r="215" spans="1:13" ht="16.5" customHeight="1" x14ac:dyDescent="0.3">
      <c r="A215" s="153"/>
      <c r="B215" s="184"/>
      <c r="C215" s="81" t="str">
        <f>IF(B215&gt;0,VLOOKUP(B215,Perkiraan!$A$53:$C$65,2,0),"-")</f>
        <v>-</v>
      </c>
      <c r="D215" s="134"/>
      <c r="E215" s="134"/>
      <c r="F215" s="176"/>
      <c r="G215" s="177"/>
    </row>
    <row r="216" spans="1:13" ht="16.5" customHeight="1" x14ac:dyDescent="0.3">
      <c r="A216" s="153"/>
      <c r="B216" s="183"/>
      <c r="C216" s="81" t="str">
        <f>IF(B216&gt;0,VLOOKUP(B216,Perkiraan!$A$53:$C$65,2,0),"-")</f>
        <v>-</v>
      </c>
      <c r="D216" s="134"/>
      <c r="E216" s="134"/>
      <c r="F216" s="176"/>
      <c r="G216" s="177"/>
    </row>
    <row r="217" spans="1:13" ht="16.5" customHeight="1" x14ac:dyDescent="0.3">
      <c r="A217" s="153"/>
      <c r="B217" s="183"/>
      <c r="C217" s="81" t="str">
        <f>IF(B217&gt;0,VLOOKUP(B217,Perkiraan!$A$53:$C$65,2,0),"-")</f>
        <v>-</v>
      </c>
      <c r="D217" s="134"/>
      <c r="E217" s="134"/>
      <c r="F217" s="176"/>
      <c r="G217" s="177"/>
    </row>
    <row r="218" spans="1:13" ht="16.5" customHeight="1" x14ac:dyDescent="0.3">
      <c r="A218" s="153"/>
      <c r="B218" s="183"/>
      <c r="C218" s="81" t="str">
        <f>IF(B218&gt;0,VLOOKUP(B218,Perkiraan!$A$53:$C$65,2,0),"-")</f>
        <v>-</v>
      </c>
      <c r="D218" s="181"/>
      <c r="E218" s="181"/>
      <c r="F218" s="176"/>
      <c r="G218" s="177"/>
    </row>
    <row r="219" spans="1:13" ht="16.5" customHeight="1" x14ac:dyDescent="0.3">
      <c r="A219" s="153"/>
      <c r="B219" s="183"/>
      <c r="C219" s="81" t="str">
        <f>IF(B219&gt;0,VLOOKUP(B219,Perkiraan!$A$53:$C$65,2,0),"-")</f>
        <v>-</v>
      </c>
      <c r="D219" s="134"/>
      <c r="E219" s="134"/>
      <c r="F219" s="176"/>
      <c r="G219" s="177"/>
    </row>
    <row r="220" spans="1:13" ht="16.5" customHeight="1" thickBot="1" x14ac:dyDescent="0.3">
      <c r="A220" s="216"/>
      <c r="B220" s="224"/>
      <c r="C220" s="217" t="str">
        <f>IF(B220&gt;0,VLOOKUP(B220,Perkiraan!$A$53:$C$65,2,0),"-")</f>
        <v>-</v>
      </c>
      <c r="D220" s="86"/>
      <c r="E220" s="86"/>
      <c r="F220" s="218"/>
      <c r="G220" s="219"/>
    </row>
    <row r="221" spans="1:13" ht="16.5" customHeight="1" thickTop="1" thickBot="1" x14ac:dyDescent="0.3">
      <c r="A221" s="397" t="s">
        <v>147</v>
      </c>
      <c r="B221" s="398"/>
      <c r="C221" s="398"/>
      <c r="D221" s="399"/>
      <c r="E221" s="214"/>
      <c r="F221" s="215">
        <f>SUM(F190:F220)</f>
        <v>0</v>
      </c>
      <c r="G221" s="215">
        <f>SUM(G190:G220)</f>
        <v>0</v>
      </c>
    </row>
    <row r="222" spans="1:13" ht="16.5" customHeight="1" thickTop="1" x14ac:dyDescent="0.25">
      <c r="A222" s="91"/>
      <c r="B222" s="91"/>
      <c r="C222" s="91"/>
      <c r="D222" s="2"/>
      <c r="E222" s="2"/>
      <c r="F222" s="25"/>
      <c r="G222" s="157"/>
      <c r="L222" s="108"/>
      <c r="M222" s="108"/>
    </row>
    <row r="223" spans="1:13" ht="16.5" customHeight="1" x14ac:dyDescent="0.25">
      <c r="A223" s="91"/>
      <c r="B223" s="25"/>
      <c r="C223" s="25"/>
      <c r="D223" s="25"/>
      <c r="E223" s="25"/>
      <c r="F223" s="129" t="s">
        <v>136</v>
      </c>
      <c r="G223" s="128"/>
    </row>
    <row r="224" spans="1:13" ht="16.5" customHeight="1" x14ac:dyDescent="0.25">
      <c r="A224" s="91"/>
      <c r="B224" s="29" t="str">
        <f>B178</f>
        <v>Mengetahui :</v>
      </c>
      <c r="C224" s="91"/>
      <c r="D224" s="122"/>
      <c r="E224" s="122"/>
      <c r="F224" s="29"/>
      <c r="G224" s="157"/>
    </row>
    <row r="225" spans="1:7" ht="16.5" customHeight="1" x14ac:dyDescent="0.25">
      <c r="A225" s="91"/>
      <c r="B225" s="29" t="str">
        <f>B179</f>
        <v>Pemimpin Komunitas</v>
      </c>
      <c r="C225" s="2"/>
      <c r="D225" s="123"/>
      <c r="E225" s="123"/>
      <c r="F225" s="29" t="str">
        <f>F179</f>
        <v>Bendahara Komunitas</v>
      </c>
      <c r="G225" s="2"/>
    </row>
    <row r="226" spans="1:7" ht="16.5" customHeight="1" x14ac:dyDescent="0.25">
      <c r="A226" s="91"/>
      <c r="B226" s="29"/>
      <c r="C226" s="2"/>
      <c r="D226" s="124"/>
      <c r="E226" s="124"/>
      <c r="F226" s="162"/>
      <c r="G226" s="124"/>
    </row>
    <row r="227" spans="1:7" ht="16.5" customHeight="1" x14ac:dyDescent="0.25">
      <c r="A227" s="91"/>
      <c r="B227" s="29"/>
      <c r="C227" s="124"/>
      <c r="D227" s="25"/>
      <c r="E227" s="25"/>
      <c r="F227" s="163"/>
      <c r="G227" s="65"/>
    </row>
    <row r="228" spans="1:7" ht="16.5" customHeight="1" x14ac:dyDescent="0.25">
      <c r="A228" s="91"/>
      <c r="B228" s="29"/>
      <c r="C228" s="25"/>
      <c r="D228" s="126"/>
      <c r="E228" s="126"/>
      <c r="F228" s="163"/>
      <c r="G228" s="157"/>
    </row>
    <row r="229" spans="1:7" ht="16.5" customHeight="1" x14ac:dyDescent="0.25">
      <c r="A229" s="91"/>
      <c r="B229" s="29">
        <f>B183</f>
        <v>0</v>
      </c>
      <c r="C229" s="25"/>
      <c r="D229" s="2"/>
      <c r="E229" s="2"/>
      <c r="F229" s="29">
        <f>F183</f>
        <v>0</v>
      </c>
      <c r="G229" s="2"/>
    </row>
    <row r="230" spans="1:7" ht="16.5" customHeight="1" x14ac:dyDescent="0.25">
      <c r="A230" s="91"/>
      <c r="B230" s="91"/>
      <c r="C230" s="2"/>
      <c r="D230" s="2"/>
      <c r="E230" s="2"/>
      <c r="F230" s="2"/>
      <c r="G230" s="65"/>
    </row>
    <row r="231" spans="1:7" ht="16.5" customHeight="1" x14ac:dyDescent="0.25">
      <c r="A231" s="374" t="str">
        <f>A185</f>
        <v xml:space="preserve">KOMUNITAS FIC </v>
      </c>
      <c r="B231" s="374"/>
      <c r="C231" s="374"/>
      <c r="D231" s="374"/>
      <c r="E231" s="374"/>
      <c r="F231" s="374"/>
      <c r="G231" s="374"/>
    </row>
    <row r="232" spans="1:7" ht="16.5" customHeight="1" x14ac:dyDescent="0.25">
      <c r="A232" s="374" t="str">
        <f>A186</f>
        <v xml:space="preserve">LAPORAN KAS HARIAN </v>
      </c>
      <c r="B232" s="374"/>
      <c r="C232" s="374"/>
      <c r="D232" s="374"/>
      <c r="E232" s="374"/>
      <c r="F232" s="374"/>
      <c r="G232" s="374"/>
    </row>
    <row r="233" spans="1:7" ht="16.5" customHeight="1" x14ac:dyDescent="0.25">
      <c r="A233" s="387" t="s">
        <v>125</v>
      </c>
      <c r="B233" s="387"/>
      <c r="C233" s="387"/>
      <c r="D233" s="387"/>
      <c r="E233" s="387"/>
      <c r="F233" s="387"/>
      <c r="G233" s="387"/>
    </row>
    <row r="234" spans="1:7" ht="16.5" customHeight="1" x14ac:dyDescent="0.25">
      <c r="A234" s="145"/>
      <c r="B234" s="145"/>
      <c r="C234" s="145"/>
      <c r="D234" s="145"/>
      <c r="E234" s="145"/>
      <c r="F234" s="145"/>
      <c r="G234" s="145"/>
    </row>
    <row r="235" spans="1:7" ht="32.25" customHeight="1" x14ac:dyDescent="0.25">
      <c r="A235" s="114" t="str">
        <f t="shared" ref="A235:G235" si="4">A189</f>
        <v>Tgl</v>
      </c>
      <c r="B235" s="114" t="str">
        <f t="shared" si="4"/>
        <v>Pos</v>
      </c>
      <c r="C235" s="115" t="str">
        <f t="shared" si="4"/>
        <v>Kode Perkiraan</v>
      </c>
      <c r="D235" s="114" t="str">
        <f t="shared" si="4"/>
        <v>Keterangan</v>
      </c>
      <c r="E235" s="114" t="str">
        <f t="shared" si="4"/>
        <v>Reff</v>
      </c>
      <c r="F235" s="114" t="str">
        <f t="shared" si="4"/>
        <v>Penerimaan</v>
      </c>
      <c r="G235" s="114" t="str">
        <f t="shared" si="4"/>
        <v>Pengeluaran</v>
      </c>
    </row>
    <row r="236" spans="1:7" ht="16.5" customHeight="1" x14ac:dyDescent="0.25">
      <c r="A236" s="148"/>
      <c r="B236" s="156"/>
      <c r="C236" s="156" t="str">
        <f>IF(B236&gt;0,VLOOKUP(B236,Perkiraan!$A$53:$C$65,2,0),"-")</f>
        <v>-</v>
      </c>
      <c r="D236" s="164"/>
      <c r="E236" s="164"/>
      <c r="F236" s="165"/>
      <c r="G236" s="165"/>
    </row>
    <row r="237" spans="1:7" ht="16.5" customHeight="1" x14ac:dyDescent="0.3">
      <c r="A237" s="153"/>
      <c r="B237" s="81"/>
      <c r="C237" s="81" t="str">
        <f>IF(B237&gt;0,VLOOKUP(B237,Perkiraan!$A$53:$C$65,2,0),"-")</f>
        <v>-</v>
      </c>
      <c r="D237" s="254"/>
      <c r="E237" s="254"/>
      <c r="F237" s="255"/>
      <c r="G237" s="256"/>
    </row>
    <row r="238" spans="1:7" ht="16.5" customHeight="1" x14ac:dyDescent="0.3">
      <c r="A238" s="153"/>
      <c r="B238" s="182"/>
      <c r="C238" s="81" t="str">
        <f>IF(B238&gt;0,VLOOKUP(B238,Perkiraan!$A$53:$C$65,2,0),"-")</f>
        <v>-</v>
      </c>
      <c r="D238" s="179"/>
      <c r="E238" s="179"/>
      <c r="F238" s="116"/>
      <c r="G238" s="177"/>
    </row>
    <row r="239" spans="1:7" ht="16.5" customHeight="1" x14ac:dyDescent="0.3">
      <c r="A239" s="153"/>
      <c r="B239" s="182"/>
      <c r="C239" s="81" t="str">
        <f>IF(B239&gt;0,VLOOKUP(B239,Perkiraan!$A$53:$C$65,2,0),"-")</f>
        <v>-</v>
      </c>
      <c r="D239" s="179"/>
      <c r="E239" s="179"/>
      <c r="F239" s="176"/>
      <c r="G239" s="177"/>
    </row>
    <row r="240" spans="1:7" ht="16.5" customHeight="1" x14ac:dyDescent="0.3">
      <c r="A240" s="153"/>
      <c r="B240" s="182"/>
      <c r="C240" s="81" t="str">
        <f>IF(B240&gt;0,VLOOKUP(B240,Perkiraan!$A$53:$C$65,2,0),"-")</f>
        <v>-</v>
      </c>
      <c r="D240" s="179"/>
      <c r="E240" s="179"/>
      <c r="F240" s="116"/>
      <c r="G240" s="177"/>
    </row>
    <row r="241" spans="1:9" ht="16.5" customHeight="1" x14ac:dyDescent="0.3">
      <c r="A241" s="153"/>
      <c r="B241" s="182"/>
      <c r="C241" s="81" t="str">
        <f>IF(B241&gt;0,VLOOKUP(B241,Perkiraan!$A$53:$C$65,2,0),"-")</f>
        <v>-</v>
      </c>
      <c r="D241" s="179"/>
      <c r="E241" s="179"/>
      <c r="F241" s="176"/>
      <c r="G241" s="176"/>
    </row>
    <row r="242" spans="1:9" ht="16.5" customHeight="1" x14ac:dyDescent="0.3">
      <c r="A242" s="153"/>
      <c r="B242" s="182"/>
      <c r="C242" s="81" t="str">
        <f>IF(B242&gt;0,VLOOKUP(B242,Perkiraan!$A$53:$C$65,2,0),"-")</f>
        <v>-</v>
      </c>
      <c r="D242" s="179"/>
      <c r="E242" s="179"/>
      <c r="F242" s="116"/>
      <c r="G242" s="116"/>
    </row>
    <row r="243" spans="1:9" ht="16.5" customHeight="1" x14ac:dyDescent="0.3">
      <c r="A243" s="153"/>
      <c r="B243" s="182"/>
      <c r="C243" s="81" t="str">
        <f>IF(B243&gt;0,VLOOKUP(B243,Perkiraan!$A$53:$C$65,2,0),"-")</f>
        <v>-</v>
      </c>
      <c r="D243" s="179"/>
      <c r="E243" s="179"/>
      <c r="F243" s="176"/>
      <c r="G243" s="176"/>
    </row>
    <row r="244" spans="1:9" ht="16.5" customHeight="1" x14ac:dyDescent="0.3">
      <c r="A244" s="153"/>
      <c r="B244" s="182"/>
      <c r="C244" s="81" t="str">
        <f>IF(B244&gt;0,VLOOKUP(B244,Perkiraan!$A$53:$C$65,2,0),"-")</f>
        <v>-</v>
      </c>
      <c r="D244" s="179"/>
      <c r="E244" s="179"/>
      <c r="F244" s="116"/>
      <c r="G244" s="116"/>
    </row>
    <row r="245" spans="1:9" ht="16.5" customHeight="1" x14ac:dyDescent="0.3">
      <c r="A245" s="153"/>
      <c r="B245" s="183"/>
      <c r="C245" s="81" t="str">
        <f>IF(B245&gt;0,VLOOKUP(B245,Perkiraan!$A$53:$C$65,2,0),"-")</f>
        <v>-</v>
      </c>
      <c r="D245" s="180"/>
      <c r="E245" s="180"/>
      <c r="F245" s="176"/>
      <c r="G245" s="177"/>
    </row>
    <row r="246" spans="1:9" ht="16.5" customHeight="1" x14ac:dyDescent="0.3">
      <c r="A246" s="153"/>
      <c r="B246" s="182"/>
      <c r="C246" s="81" t="str">
        <f>IF(B246&gt;0,VLOOKUP(B246,Perkiraan!$A$53:$C$65,2,0),"-")</f>
        <v>-</v>
      </c>
      <c r="D246" s="133"/>
      <c r="E246" s="133"/>
      <c r="F246" s="116"/>
      <c r="G246" s="177"/>
    </row>
    <row r="247" spans="1:9" ht="16.5" customHeight="1" x14ac:dyDescent="0.3">
      <c r="A247" s="153"/>
      <c r="B247" s="182"/>
      <c r="C247" s="81" t="str">
        <f>IF(B247&gt;0,VLOOKUP(B247,Perkiraan!$A$53:$C$65,2,0),"-")</f>
        <v>-</v>
      </c>
      <c r="D247" s="133"/>
      <c r="E247" s="133"/>
      <c r="F247" s="176"/>
      <c r="G247" s="177"/>
    </row>
    <row r="248" spans="1:9" ht="16.5" customHeight="1" x14ac:dyDescent="0.3">
      <c r="A248" s="153"/>
      <c r="B248" s="182"/>
      <c r="C248" s="81" t="str">
        <f>IF(B248&gt;0,VLOOKUP(B248,Perkiraan!$A$53:$C$65,2,0),"-")</f>
        <v>-</v>
      </c>
      <c r="D248" s="134"/>
      <c r="E248" s="134"/>
      <c r="F248" s="116"/>
      <c r="G248" s="177"/>
      <c r="I248" s="108"/>
    </row>
    <row r="249" spans="1:9" ht="16.5" customHeight="1" x14ac:dyDescent="0.3">
      <c r="A249" s="153"/>
      <c r="B249" s="182"/>
      <c r="C249" s="81" t="str">
        <f>IF(B249&gt;0,VLOOKUP(B249,Perkiraan!$A$53:$C$65,2,0),"-")</f>
        <v>-</v>
      </c>
      <c r="D249" s="134"/>
      <c r="E249" s="134"/>
      <c r="F249" s="176"/>
      <c r="G249" s="177"/>
    </row>
    <row r="250" spans="1:9" ht="16.5" customHeight="1" x14ac:dyDescent="0.3">
      <c r="A250" s="153"/>
      <c r="B250" s="182"/>
      <c r="C250" s="81" t="str">
        <f>IF(B250&gt;0,VLOOKUP(B250,Perkiraan!$A$53:$C$65,2,0),"-")</f>
        <v>-</v>
      </c>
      <c r="D250" s="134"/>
      <c r="E250" s="134"/>
      <c r="F250" s="116"/>
      <c r="G250" s="177"/>
    </row>
    <row r="251" spans="1:9" ht="16.5" customHeight="1" x14ac:dyDescent="0.3">
      <c r="A251" s="153"/>
      <c r="B251" s="182"/>
      <c r="C251" s="81" t="str">
        <f>IF(B251&gt;0,VLOOKUP(B251,Perkiraan!$A$53:$C$65,2,0),"-")</f>
        <v>-</v>
      </c>
      <c r="D251" s="134"/>
      <c r="E251" s="134"/>
      <c r="F251" s="176"/>
      <c r="G251" s="177"/>
    </row>
    <row r="252" spans="1:9" ht="16.5" customHeight="1" x14ac:dyDescent="0.3">
      <c r="A252" s="153"/>
      <c r="B252" s="182"/>
      <c r="C252" s="81" t="str">
        <f>IF(B252&gt;0,VLOOKUP(B252,Perkiraan!$A$53:$C$65,2,0),"-")</f>
        <v>-</v>
      </c>
      <c r="D252" s="134"/>
      <c r="E252" s="134"/>
      <c r="F252" s="116"/>
      <c r="G252" s="177"/>
      <c r="I252" s="108"/>
    </row>
    <row r="253" spans="1:9" ht="16.5" customHeight="1" x14ac:dyDescent="0.3">
      <c r="A253" s="153"/>
      <c r="B253" s="183"/>
      <c r="C253" s="81" t="str">
        <f>IF(B253&gt;0,VLOOKUP(B253,Perkiraan!$A$53:$C$65,2,0),"-")</f>
        <v>-</v>
      </c>
      <c r="D253" s="134"/>
      <c r="E253" s="134"/>
      <c r="F253" s="176"/>
      <c r="G253" s="177"/>
    </row>
    <row r="254" spans="1:9" ht="16.5" customHeight="1" x14ac:dyDescent="0.3">
      <c r="A254" s="153"/>
      <c r="B254" s="183"/>
      <c r="C254" s="81" t="str">
        <f>IF(B254&gt;0,VLOOKUP(B254,Perkiraan!$A$53:$C$65,2,0),"-")</f>
        <v>-</v>
      </c>
      <c r="D254" s="181"/>
      <c r="E254" s="181"/>
      <c r="F254" s="176"/>
      <c r="G254" s="177"/>
    </row>
    <row r="255" spans="1:9" ht="16.5" customHeight="1" x14ac:dyDescent="0.3">
      <c r="A255" s="153"/>
      <c r="B255" s="184"/>
      <c r="C255" s="81" t="str">
        <f>IF(B255&gt;0,VLOOKUP(B255,Perkiraan!$A$53:$C$65,2,0),"-")</f>
        <v>-</v>
      </c>
      <c r="D255" s="134"/>
      <c r="E255" s="134"/>
      <c r="F255" s="176"/>
      <c r="G255" s="177"/>
    </row>
    <row r="256" spans="1:9" ht="16.5" customHeight="1" x14ac:dyDescent="0.3">
      <c r="A256" s="153"/>
      <c r="B256" s="183"/>
      <c r="C256" s="81" t="str">
        <f>IF(B256&gt;0,VLOOKUP(B256,Perkiraan!$A$53:$C$65,2,0),"-")</f>
        <v>-</v>
      </c>
      <c r="D256" s="134"/>
      <c r="E256" s="134"/>
      <c r="F256" s="176"/>
      <c r="G256" s="177"/>
    </row>
    <row r="257" spans="1:7" ht="16.5" customHeight="1" x14ac:dyDescent="0.3">
      <c r="A257" s="153"/>
      <c r="B257" s="184"/>
      <c r="C257" s="81" t="str">
        <f>IF(B257&gt;0,VLOOKUP(B257,Perkiraan!$A$53:$C$65,2,0),"-")</f>
        <v>-</v>
      </c>
      <c r="D257" s="134"/>
      <c r="E257" s="134"/>
      <c r="F257" s="176"/>
      <c r="G257" s="177"/>
    </row>
    <row r="258" spans="1:7" ht="16.5" customHeight="1" x14ac:dyDescent="0.3">
      <c r="A258" s="153"/>
      <c r="B258" s="183"/>
      <c r="C258" s="81" t="str">
        <f>IF(B258&gt;0,VLOOKUP(B258,Perkiraan!$A$53:$C$65,2,0),"-")</f>
        <v>-</v>
      </c>
      <c r="D258" s="134"/>
      <c r="E258" s="134"/>
      <c r="F258" s="176"/>
      <c r="G258" s="177"/>
    </row>
    <row r="259" spans="1:7" ht="16.5" customHeight="1" x14ac:dyDescent="0.3">
      <c r="A259" s="153"/>
      <c r="B259" s="184"/>
      <c r="C259" s="81" t="str">
        <f>IF(B259&gt;0,VLOOKUP(B259,Perkiraan!$A$53:$C$65,2,0),"-")</f>
        <v>-</v>
      </c>
      <c r="D259" s="134"/>
      <c r="E259" s="134"/>
      <c r="F259" s="176"/>
      <c r="G259" s="177"/>
    </row>
    <row r="260" spans="1:7" ht="16.5" customHeight="1" x14ac:dyDescent="0.3">
      <c r="A260" s="153"/>
      <c r="B260" s="183"/>
      <c r="C260" s="81" t="str">
        <f>IF(B260&gt;0,VLOOKUP(B260,Perkiraan!$A$53:$C$65,2,0),"-")</f>
        <v>-</v>
      </c>
      <c r="D260" s="134"/>
      <c r="E260" s="134"/>
      <c r="F260" s="176"/>
      <c r="G260" s="177"/>
    </row>
    <row r="261" spans="1:7" ht="16.5" customHeight="1" x14ac:dyDescent="0.3">
      <c r="A261" s="153"/>
      <c r="B261" s="184"/>
      <c r="C261" s="81" t="str">
        <f>IF(B261&gt;0,VLOOKUP(B261,Perkiraan!$A$53:$C$65,2,0),"-")</f>
        <v>-</v>
      </c>
      <c r="D261" s="134"/>
      <c r="E261" s="134"/>
      <c r="F261" s="176"/>
      <c r="G261" s="177"/>
    </row>
    <row r="262" spans="1:7" ht="16.5" customHeight="1" x14ac:dyDescent="0.3">
      <c r="A262" s="153"/>
      <c r="B262" s="183"/>
      <c r="C262" s="81" t="str">
        <f>IF(B262&gt;0,VLOOKUP(B262,Perkiraan!$A$53:$C$65,2,0),"-")</f>
        <v>-</v>
      </c>
      <c r="D262" s="134"/>
      <c r="E262" s="134"/>
      <c r="F262" s="176"/>
      <c r="G262" s="177"/>
    </row>
    <row r="263" spans="1:7" ht="16.5" customHeight="1" x14ac:dyDescent="0.3">
      <c r="A263" s="153"/>
      <c r="B263" s="183"/>
      <c r="C263" s="81" t="str">
        <f>IF(B263&gt;0,VLOOKUP(B263,Perkiraan!$A$53:$C$65,2,0),"-")</f>
        <v>-</v>
      </c>
      <c r="D263" s="134"/>
      <c r="E263" s="134"/>
      <c r="F263" s="176"/>
      <c r="G263" s="177"/>
    </row>
    <row r="264" spans="1:7" ht="16.5" customHeight="1" x14ac:dyDescent="0.3">
      <c r="A264" s="153"/>
      <c r="B264" s="183"/>
      <c r="C264" s="81" t="str">
        <f>IF(B264&gt;0,VLOOKUP(B264,Perkiraan!$A$53:$C$65,2,0),"-")</f>
        <v>-</v>
      </c>
      <c r="D264" s="181"/>
      <c r="E264" s="181"/>
      <c r="F264" s="176"/>
      <c r="G264" s="177"/>
    </row>
    <row r="265" spans="1:7" ht="16.5" customHeight="1" x14ac:dyDescent="0.3">
      <c r="A265" s="153"/>
      <c r="B265" s="183"/>
      <c r="C265" s="81" t="str">
        <f>IF(B265&gt;0,VLOOKUP(B265,Perkiraan!$A$53:$C$65,2,0),"-")</f>
        <v>-</v>
      </c>
      <c r="D265" s="134"/>
      <c r="E265" s="134"/>
      <c r="F265" s="176"/>
      <c r="G265" s="177"/>
    </row>
    <row r="266" spans="1:7" ht="16.5" customHeight="1" thickBot="1" x14ac:dyDescent="0.3">
      <c r="A266" s="216"/>
      <c r="B266" s="88"/>
      <c r="C266" s="217" t="str">
        <f>IF(B266&gt;0,VLOOKUP(B266,Perkiraan!$A$53:$C$65,2,0),"-")</f>
        <v>-</v>
      </c>
      <c r="D266" s="86"/>
      <c r="E266" s="86"/>
      <c r="F266" s="218"/>
      <c r="G266" s="219"/>
    </row>
    <row r="267" spans="1:7" ht="16.5" customHeight="1" thickTop="1" thickBot="1" x14ac:dyDescent="0.3">
      <c r="A267" s="397" t="s">
        <v>147</v>
      </c>
      <c r="B267" s="398"/>
      <c r="C267" s="398"/>
      <c r="D267" s="399"/>
      <c r="E267" s="214"/>
      <c r="F267" s="215">
        <f>SUM(F236:F266)</f>
        <v>0</v>
      </c>
      <c r="G267" s="215">
        <f>SUM(G236:G266)</f>
        <v>0</v>
      </c>
    </row>
    <row r="268" spans="1:7" ht="16.5" customHeight="1" thickTop="1" x14ac:dyDescent="0.25">
      <c r="A268" s="91"/>
      <c r="B268" s="91"/>
      <c r="C268" s="91"/>
      <c r="D268" s="2"/>
      <c r="E268" s="2"/>
      <c r="F268" s="25"/>
      <c r="G268" s="157"/>
    </row>
    <row r="269" spans="1:7" ht="16.5" customHeight="1" x14ac:dyDescent="0.25">
      <c r="A269" s="91"/>
      <c r="B269" s="25"/>
      <c r="C269" s="25"/>
      <c r="D269" s="25"/>
      <c r="E269" s="25"/>
      <c r="F269" s="129" t="s">
        <v>137</v>
      </c>
      <c r="G269" s="128"/>
    </row>
    <row r="270" spans="1:7" ht="16.5" customHeight="1" x14ac:dyDescent="0.25">
      <c r="A270" s="91"/>
      <c r="B270" s="29" t="str">
        <f>B224</f>
        <v>Mengetahui :</v>
      </c>
      <c r="C270" s="91"/>
      <c r="D270" s="122"/>
      <c r="E270" s="122"/>
      <c r="F270" s="29"/>
      <c r="G270" s="157"/>
    </row>
    <row r="271" spans="1:7" ht="16.5" customHeight="1" x14ac:dyDescent="0.25">
      <c r="A271" s="91"/>
      <c r="B271" s="29" t="str">
        <f>B225</f>
        <v>Pemimpin Komunitas</v>
      </c>
      <c r="C271" s="2"/>
      <c r="D271" s="123"/>
      <c r="E271" s="123"/>
      <c r="F271" s="29" t="str">
        <f>F225</f>
        <v>Bendahara Komunitas</v>
      </c>
      <c r="G271" s="2"/>
    </row>
    <row r="272" spans="1:7" ht="16.5" customHeight="1" x14ac:dyDescent="0.25">
      <c r="A272" s="91"/>
      <c r="B272" s="29"/>
      <c r="C272" s="2"/>
      <c r="D272" s="124"/>
      <c r="E272" s="124"/>
      <c r="F272" s="162"/>
      <c r="G272" s="124"/>
    </row>
    <row r="273" spans="1:7" ht="16.5" customHeight="1" x14ac:dyDescent="0.25">
      <c r="A273" s="91"/>
      <c r="B273" s="29"/>
      <c r="C273" s="124"/>
      <c r="D273" s="25"/>
      <c r="E273" s="25"/>
      <c r="F273" s="163"/>
      <c r="G273" s="65"/>
    </row>
    <row r="274" spans="1:7" ht="16.5" customHeight="1" x14ac:dyDescent="0.25">
      <c r="A274" s="91"/>
      <c r="B274" s="29"/>
      <c r="C274" s="25"/>
      <c r="D274" s="126"/>
      <c r="E274" s="126"/>
      <c r="F274" s="163"/>
      <c r="G274" s="157"/>
    </row>
    <row r="275" spans="1:7" ht="16.5" customHeight="1" x14ac:dyDescent="0.25">
      <c r="A275" s="91"/>
      <c r="B275" s="29">
        <f>B229</f>
        <v>0</v>
      </c>
      <c r="C275" s="25"/>
      <c r="D275" s="2"/>
      <c r="E275" s="2"/>
      <c r="F275" s="29">
        <f>F229</f>
        <v>0</v>
      </c>
      <c r="G275" s="2"/>
    </row>
    <row r="276" spans="1:7" ht="16.5" customHeight="1" x14ac:dyDescent="0.25">
      <c r="A276" s="91"/>
      <c r="B276" s="91"/>
      <c r="C276" s="2"/>
      <c r="D276" s="2"/>
      <c r="E276" s="2"/>
      <c r="F276" s="2"/>
      <c r="G276" s="65"/>
    </row>
    <row r="277" spans="1:7" ht="16.5" customHeight="1" x14ac:dyDescent="0.25">
      <c r="A277" s="374" t="str">
        <f>A231</f>
        <v xml:space="preserve">KOMUNITAS FIC </v>
      </c>
      <c r="B277" s="374"/>
      <c r="C277" s="374"/>
      <c r="D277" s="374"/>
      <c r="E277" s="374"/>
      <c r="F277" s="374"/>
      <c r="G277" s="374"/>
    </row>
    <row r="278" spans="1:7" ht="16.5" customHeight="1" x14ac:dyDescent="0.25">
      <c r="A278" s="374" t="str">
        <f>A232</f>
        <v xml:space="preserve">LAPORAN KAS HARIAN </v>
      </c>
      <c r="B278" s="374"/>
      <c r="C278" s="374"/>
      <c r="D278" s="374"/>
      <c r="E278" s="374"/>
      <c r="F278" s="374"/>
      <c r="G278" s="374"/>
    </row>
    <row r="279" spans="1:7" ht="16.5" customHeight="1" x14ac:dyDescent="0.25">
      <c r="A279" s="387" t="s">
        <v>126</v>
      </c>
      <c r="B279" s="387"/>
      <c r="C279" s="387"/>
      <c r="D279" s="387"/>
      <c r="E279" s="387"/>
      <c r="F279" s="387"/>
      <c r="G279" s="387"/>
    </row>
    <row r="280" spans="1:7" ht="16.5" customHeight="1" x14ac:dyDescent="0.25">
      <c r="A280" s="145"/>
      <c r="B280" s="145"/>
      <c r="C280" s="145"/>
      <c r="D280" s="145"/>
      <c r="E280" s="145"/>
      <c r="F280" s="145"/>
      <c r="G280" s="145"/>
    </row>
    <row r="281" spans="1:7" ht="30.75" customHeight="1" x14ac:dyDescent="0.25">
      <c r="A281" s="114" t="str">
        <f t="shared" ref="A281:G281" si="5">A235</f>
        <v>Tgl</v>
      </c>
      <c r="B281" s="114" t="str">
        <f t="shared" si="5"/>
        <v>Pos</v>
      </c>
      <c r="C281" s="115" t="str">
        <f t="shared" si="5"/>
        <v>Kode Perkiraan</v>
      </c>
      <c r="D281" s="114" t="str">
        <f t="shared" si="5"/>
        <v>Keterangan</v>
      </c>
      <c r="E281" s="114" t="str">
        <f t="shared" si="5"/>
        <v>Reff</v>
      </c>
      <c r="F281" s="114" t="str">
        <f t="shared" si="5"/>
        <v>Penerimaan</v>
      </c>
      <c r="G281" s="114" t="str">
        <f t="shared" si="5"/>
        <v>Pengeluaran</v>
      </c>
    </row>
    <row r="282" spans="1:7" ht="16.5" customHeight="1" x14ac:dyDescent="0.25">
      <c r="A282" s="148"/>
      <c r="B282" s="156"/>
      <c r="C282" s="156" t="str">
        <f>IF(B282&gt;0,VLOOKUP(B282,Perkiraan!$A$53:$C$65,2,0),"-")</f>
        <v>-</v>
      </c>
      <c r="D282" s="164"/>
      <c r="E282" s="164"/>
      <c r="F282" s="165"/>
      <c r="G282" s="165"/>
    </row>
    <row r="283" spans="1:7" ht="16.5" customHeight="1" x14ac:dyDescent="0.3">
      <c r="A283" s="153"/>
      <c r="B283" s="81"/>
      <c r="C283" s="81" t="str">
        <f>IF(B283&gt;0,VLOOKUP(B283,Perkiraan!$A$53:$C$65,2,0),"-")</f>
        <v>-</v>
      </c>
      <c r="D283" s="254"/>
      <c r="E283" s="254"/>
      <c r="F283" s="255"/>
      <c r="G283" s="256"/>
    </row>
    <row r="284" spans="1:7" ht="16.5" customHeight="1" x14ac:dyDescent="0.3">
      <c r="A284" s="153"/>
      <c r="B284" s="182"/>
      <c r="C284" s="81" t="str">
        <f>IF(B284&gt;0,VLOOKUP(B284,Perkiraan!$A$53:$C$65,2,0),"-")</f>
        <v>-</v>
      </c>
      <c r="D284" s="179"/>
      <c r="E284" s="179"/>
      <c r="F284" s="116"/>
      <c r="G284" s="177"/>
    </row>
    <row r="285" spans="1:7" ht="16.5" customHeight="1" x14ac:dyDescent="0.3">
      <c r="A285" s="153"/>
      <c r="B285" s="182"/>
      <c r="C285" s="81" t="str">
        <f>IF(B285&gt;0,VLOOKUP(B285,Perkiraan!$A$53:$C$65,2,0),"-")</f>
        <v>-</v>
      </c>
      <c r="D285" s="179"/>
      <c r="E285" s="179"/>
      <c r="F285" s="176"/>
      <c r="G285" s="177"/>
    </row>
    <row r="286" spans="1:7" ht="16.5" customHeight="1" x14ac:dyDescent="0.3">
      <c r="A286" s="153"/>
      <c r="B286" s="182"/>
      <c r="C286" s="81" t="str">
        <f>IF(B286&gt;0,VLOOKUP(B286,Perkiraan!$A$53:$C$65,2,0),"-")</f>
        <v>-</v>
      </c>
      <c r="D286" s="179"/>
      <c r="E286" s="179"/>
      <c r="F286" s="116"/>
      <c r="G286" s="177"/>
    </row>
    <row r="287" spans="1:7" ht="16.5" customHeight="1" x14ac:dyDescent="0.3">
      <c r="A287" s="153"/>
      <c r="B287" s="182"/>
      <c r="C287" s="81" t="str">
        <f>IF(B287&gt;0,VLOOKUP(B287,Perkiraan!$A$53:$C$65,2,0),"-")</f>
        <v>-</v>
      </c>
      <c r="D287" s="179"/>
      <c r="E287" s="179"/>
      <c r="F287" s="176"/>
      <c r="G287" s="176"/>
    </row>
    <row r="288" spans="1:7" ht="16.5" customHeight="1" x14ac:dyDescent="0.3">
      <c r="A288" s="153"/>
      <c r="B288" s="182"/>
      <c r="C288" s="81" t="str">
        <f>IF(B288&gt;0,VLOOKUP(B288,Perkiraan!$A$53:$C$65,2,0),"-")</f>
        <v>-</v>
      </c>
      <c r="D288" s="179"/>
      <c r="E288" s="179"/>
      <c r="F288" s="116"/>
      <c r="G288" s="116"/>
    </row>
    <row r="289" spans="1:9" ht="16.5" customHeight="1" x14ac:dyDescent="0.3">
      <c r="A289" s="153"/>
      <c r="B289" s="182"/>
      <c r="C289" s="81" t="str">
        <f>IF(B289&gt;0,VLOOKUP(B289,Perkiraan!$A$53:$C$65,2,0),"-")</f>
        <v>-</v>
      </c>
      <c r="D289" s="179"/>
      <c r="E289" s="179"/>
      <c r="F289" s="176"/>
      <c r="G289" s="176"/>
    </row>
    <row r="290" spans="1:9" ht="16.5" customHeight="1" x14ac:dyDescent="0.3">
      <c r="A290" s="153"/>
      <c r="B290" s="182"/>
      <c r="C290" s="81" t="str">
        <f>IF(B290&gt;0,VLOOKUP(B290,Perkiraan!$A$53:$C$65,2,0),"-")</f>
        <v>-</v>
      </c>
      <c r="D290" s="179"/>
      <c r="E290" s="179"/>
      <c r="F290" s="116"/>
      <c r="G290" s="116"/>
    </row>
    <row r="291" spans="1:9" ht="16.5" customHeight="1" x14ac:dyDescent="0.3">
      <c r="A291" s="153"/>
      <c r="B291" s="183"/>
      <c r="C291" s="81" t="str">
        <f>IF(B291&gt;0,VLOOKUP(B291,Perkiraan!$A$53:$C$65,2,0),"-")</f>
        <v>-</v>
      </c>
      <c r="D291" s="180"/>
      <c r="E291" s="180"/>
      <c r="F291" s="176"/>
      <c r="G291" s="177"/>
    </row>
    <row r="292" spans="1:9" ht="16.5" customHeight="1" x14ac:dyDescent="0.3">
      <c r="A292" s="153"/>
      <c r="B292" s="182"/>
      <c r="C292" s="81" t="str">
        <f>IF(B292&gt;0,VLOOKUP(B292,Perkiraan!$A$53:$C$65,2,0),"-")</f>
        <v>-</v>
      </c>
      <c r="D292" s="133"/>
      <c r="E292" s="133"/>
      <c r="F292" s="116"/>
      <c r="G292" s="177"/>
    </row>
    <row r="293" spans="1:9" ht="16.5" customHeight="1" x14ac:dyDescent="0.3">
      <c r="A293" s="153"/>
      <c r="B293" s="182"/>
      <c r="C293" s="81" t="str">
        <f>IF(B293&gt;0,VLOOKUP(B293,Perkiraan!$A$53:$C$65,2,0),"-")</f>
        <v>-</v>
      </c>
      <c r="D293" s="133"/>
      <c r="E293" s="133"/>
      <c r="F293" s="176"/>
      <c r="G293" s="177"/>
    </row>
    <row r="294" spans="1:9" ht="16.5" customHeight="1" x14ac:dyDescent="0.3">
      <c r="A294" s="153"/>
      <c r="B294" s="182"/>
      <c r="C294" s="81" t="str">
        <f>IF(B294&gt;0,VLOOKUP(B294,Perkiraan!$A$53:$C$65,2,0),"-")</f>
        <v>-</v>
      </c>
      <c r="D294" s="134"/>
      <c r="E294" s="134"/>
      <c r="F294" s="116"/>
      <c r="G294" s="177"/>
    </row>
    <row r="295" spans="1:9" ht="16.5" customHeight="1" x14ac:dyDescent="0.3">
      <c r="A295" s="153"/>
      <c r="B295" s="182"/>
      <c r="C295" s="81" t="str">
        <f>IF(B295&gt;0,VLOOKUP(B295,Perkiraan!$A$53:$C$65,2,0),"-")</f>
        <v>-</v>
      </c>
      <c r="D295" s="134"/>
      <c r="E295" s="134"/>
      <c r="F295" s="176"/>
      <c r="G295" s="177"/>
    </row>
    <row r="296" spans="1:9" ht="16.5" customHeight="1" x14ac:dyDescent="0.3">
      <c r="A296" s="153"/>
      <c r="B296" s="182"/>
      <c r="C296" s="81" t="str">
        <f>IF(B296&gt;0,VLOOKUP(B296,Perkiraan!$A$53:$C$65,2,0),"-")</f>
        <v>-</v>
      </c>
      <c r="D296" s="134"/>
      <c r="E296" s="134"/>
      <c r="F296" s="116"/>
      <c r="G296" s="177"/>
    </row>
    <row r="297" spans="1:9" ht="16.5" customHeight="1" x14ac:dyDescent="0.3">
      <c r="A297" s="153"/>
      <c r="B297" s="182"/>
      <c r="C297" s="81" t="str">
        <f>IF(B297&gt;0,VLOOKUP(B297,Perkiraan!$A$53:$C$65,2,0),"-")</f>
        <v>-</v>
      </c>
      <c r="D297" s="134"/>
      <c r="E297" s="134"/>
      <c r="F297" s="176"/>
      <c r="G297" s="177"/>
    </row>
    <row r="298" spans="1:9" ht="16.5" customHeight="1" x14ac:dyDescent="0.3">
      <c r="A298" s="153"/>
      <c r="B298" s="182"/>
      <c r="C298" s="81" t="str">
        <f>IF(B298&gt;0,VLOOKUP(B298,Perkiraan!$A$53:$C$65,2,0),"-")</f>
        <v>-</v>
      </c>
      <c r="D298" s="134"/>
      <c r="E298" s="134"/>
      <c r="F298" s="116"/>
      <c r="G298" s="177"/>
    </row>
    <row r="299" spans="1:9" ht="16.5" customHeight="1" x14ac:dyDescent="0.3">
      <c r="A299" s="153"/>
      <c r="B299" s="183"/>
      <c r="C299" s="81" t="str">
        <f>IF(B299&gt;0,VLOOKUP(B299,Perkiraan!$A$53:$C$65,2,0),"-")</f>
        <v>-</v>
      </c>
      <c r="D299" s="134"/>
      <c r="E299" s="134"/>
      <c r="F299" s="176"/>
      <c r="G299" s="177"/>
      <c r="I299" s="108"/>
    </row>
    <row r="300" spans="1:9" ht="16.5" customHeight="1" x14ac:dyDescent="0.3">
      <c r="A300" s="153"/>
      <c r="B300" s="183"/>
      <c r="C300" s="81" t="str">
        <f>IF(B300&gt;0,VLOOKUP(B300,Perkiraan!$A$53:$C$65,2,0),"-")</f>
        <v>-</v>
      </c>
      <c r="D300" s="181"/>
      <c r="E300" s="181"/>
      <c r="F300" s="176"/>
      <c r="G300" s="177"/>
    </row>
    <row r="301" spans="1:9" ht="16.5" customHeight="1" x14ac:dyDescent="0.3">
      <c r="A301" s="153"/>
      <c r="B301" s="184"/>
      <c r="C301" s="81" t="str">
        <f>IF(B301&gt;0,VLOOKUP(B301,Perkiraan!$A$53:$C$65,2,0),"-")</f>
        <v>-</v>
      </c>
      <c r="D301" s="134"/>
      <c r="E301" s="134"/>
      <c r="F301" s="176"/>
      <c r="G301" s="177"/>
    </row>
    <row r="302" spans="1:9" ht="16.5" customHeight="1" x14ac:dyDescent="0.3">
      <c r="A302" s="153"/>
      <c r="B302" s="183"/>
      <c r="C302" s="81" t="str">
        <f>IF(B302&gt;0,VLOOKUP(B302,Perkiraan!$A$53:$C$65,2,0),"-")</f>
        <v>-</v>
      </c>
      <c r="D302" s="134"/>
      <c r="E302" s="134"/>
      <c r="F302" s="176"/>
      <c r="G302" s="177"/>
    </row>
    <row r="303" spans="1:9" ht="16.5" customHeight="1" x14ac:dyDescent="0.3">
      <c r="A303" s="153"/>
      <c r="B303" s="184"/>
      <c r="C303" s="81" t="str">
        <f>IF(B303&gt;0,VLOOKUP(B303,Perkiraan!$A$53:$C$65,2,0),"-")</f>
        <v>-</v>
      </c>
      <c r="D303" s="134"/>
      <c r="E303" s="134"/>
      <c r="F303" s="176"/>
      <c r="G303" s="177"/>
    </row>
    <row r="304" spans="1:9" ht="16.5" customHeight="1" x14ac:dyDescent="0.3">
      <c r="A304" s="153"/>
      <c r="B304" s="183"/>
      <c r="C304" s="81" t="str">
        <f>IF(B304&gt;0,VLOOKUP(B304,Perkiraan!$A$53:$C$65,2,0),"-")</f>
        <v>-</v>
      </c>
      <c r="D304" s="134"/>
      <c r="E304" s="134"/>
      <c r="F304" s="176"/>
      <c r="G304" s="177"/>
    </row>
    <row r="305" spans="1:7" ht="16.5" customHeight="1" x14ac:dyDescent="0.3">
      <c r="A305" s="153"/>
      <c r="B305" s="184"/>
      <c r="C305" s="81" t="str">
        <f>IF(B305&gt;0,VLOOKUP(B305,Perkiraan!$A$53:$C$65,2,0),"-")</f>
        <v>-</v>
      </c>
      <c r="D305" s="134"/>
      <c r="E305" s="134"/>
      <c r="F305" s="176"/>
      <c r="G305" s="177"/>
    </row>
    <row r="306" spans="1:7" ht="16.5" customHeight="1" x14ac:dyDescent="0.3">
      <c r="A306" s="153"/>
      <c r="B306" s="183"/>
      <c r="C306" s="81" t="str">
        <f>IF(B306&gt;0,VLOOKUP(B306,Perkiraan!$A$53:$C$65,2,0),"-")</f>
        <v>-</v>
      </c>
      <c r="D306" s="134"/>
      <c r="E306" s="134"/>
      <c r="F306" s="176"/>
      <c r="G306" s="177"/>
    </row>
    <row r="307" spans="1:7" ht="16.5" customHeight="1" x14ac:dyDescent="0.3">
      <c r="A307" s="153"/>
      <c r="B307" s="184"/>
      <c r="C307" s="81" t="str">
        <f>IF(B307&gt;0,VLOOKUP(B307,Perkiraan!$A$53:$C$65,2,0),"-")</f>
        <v>-</v>
      </c>
      <c r="D307" s="134"/>
      <c r="E307" s="134"/>
      <c r="F307" s="176"/>
      <c r="G307" s="177"/>
    </row>
    <row r="308" spans="1:7" ht="16.5" customHeight="1" x14ac:dyDescent="0.3">
      <c r="A308" s="153"/>
      <c r="B308" s="183"/>
      <c r="C308" s="81" t="str">
        <f>IF(B308&gt;0,VLOOKUP(B308,Perkiraan!$A$53:$C$65,2,0),"-")</f>
        <v>-</v>
      </c>
      <c r="D308" s="134"/>
      <c r="E308" s="134"/>
      <c r="F308" s="176"/>
      <c r="G308" s="177"/>
    </row>
    <row r="309" spans="1:7" ht="16.5" customHeight="1" x14ac:dyDescent="0.3">
      <c r="A309" s="153"/>
      <c r="B309" s="183"/>
      <c r="C309" s="81" t="str">
        <f>IF(B309&gt;0,VLOOKUP(B309,Perkiraan!$A$53:$C$65,2,0),"-")</f>
        <v>-</v>
      </c>
      <c r="D309" s="134"/>
      <c r="E309" s="134"/>
      <c r="F309" s="176"/>
      <c r="G309" s="177"/>
    </row>
    <row r="310" spans="1:7" ht="16.5" customHeight="1" x14ac:dyDescent="0.3">
      <c r="A310" s="153"/>
      <c r="B310" s="183"/>
      <c r="C310" s="81" t="str">
        <f>IF(B310&gt;0,VLOOKUP(B310,Perkiraan!$A$53:$C$65,2,0),"-")</f>
        <v>-</v>
      </c>
      <c r="D310" s="181"/>
      <c r="E310" s="181"/>
      <c r="F310" s="176"/>
      <c r="G310" s="177"/>
    </row>
    <row r="311" spans="1:7" ht="16.5" customHeight="1" x14ac:dyDescent="0.3">
      <c r="A311" s="153"/>
      <c r="B311" s="183"/>
      <c r="C311" s="81" t="str">
        <f>IF(B311&gt;0,VLOOKUP(B311,Perkiraan!$A$53:$C$65,2,0),"-")</f>
        <v>-</v>
      </c>
      <c r="D311" s="134"/>
      <c r="E311" s="134"/>
      <c r="F311" s="176"/>
      <c r="G311" s="177"/>
    </row>
    <row r="312" spans="1:7" ht="16.5" customHeight="1" thickBot="1" x14ac:dyDescent="0.3">
      <c r="A312" s="216"/>
      <c r="B312" s="88"/>
      <c r="C312" s="217" t="str">
        <f>IF(B312&gt;0,VLOOKUP(B312,Perkiraan!$A$53:$C$65,2,0),"-")</f>
        <v>-</v>
      </c>
      <c r="D312" s="86"/>
      <c r="E312" s="86"/>
      <c r="F312" s="218"/>
      <c r="G312" s="219"/>
    </row>
    <row r="313" spans="1:7" ht="16.5" customHeight="1" thickTop="1" thickBot="1" x14ac:dyDescent="0.3">
      <c r="A313" s="397" t="s">
        <v>147</v>
      </c>
      <c r="B313" s="398"/>
      <c r="C313" s="398"/>
      <c r="D313" s="399"/>
      <c r="E313" s="214"/>
      <c r="F313" s="215">
        <f>SUM(F282:F312)</f>
        <v>0</v>
      </c>
      <c r="G313" s="215">
        <f>SUM(G282:G312)</f>
        <v>0</v>
      </c>
    </row>
    <row r="314" spans="1:7" ht="16.5" customHeight="1" thickTop="1" x14ac:dyDescent="0.25">
      <c r="A314" s="91"/>
      <c r="B314" s="91"/>
      <c r="C314" s="91"/>
      <c r="D314" s="2"/>
      <c r="E314" s="2"/>
      <c r="F314" s="25"/>
      <c r="G314" s="157"/>
    </row>
    <row r="315" spans="1:7" ht="16.5" customHeight="1" x14ac:dyDescent="0.25">
      <c r="A315" s="91"/>
      <c r="B315" s="25"/>
      <c r="C315" s="25"/>
      <c r="D315" s="25"/>
      <c r="E315" s="25"/>
      <c r="F315" s="129" t="s">
        <v>138</v>
      </c>
      <c r="G315" s="128"/>
    </row>
    <row r="316" spans="1:7" ht="16.5" customHeight="1" x14ac:dyDescent="0.25">
      <c r="A316" s="91"/>
      <c r="B316" s="29" t="str">
        <f>B270</f>
        <v>Mengetahui :</v>
      </c>
      <c r="C316" s="91"/>
      <c r="D316" s="122"/>
      <c r="E316" s="122"/>
      <c r="F316" s="29"/>
      <c r="G316" s="157"/>
    </row>
    <row r="317" spans="1:7" ht="16.5" customHeight="1" x14ac:dyDescent="0.25">
      <c r="A317" s="91"/>
      <c r="B317" s="29" t="str">
        <f>B271</f>
        <v>Pemimpin Komunitas</v>
      </c>
      <c r="C317" s="2"/>
      <c r="D317" s="123"/>
      <c r="E317" s="123"/>
      <c r="F317" s="29" t="str">
        <f>F271</f>
        <v>Bendahara Komunitas</v>
      </c>
      <c r="G317" s="2"/>
    </row>
    <row r="318" spans="1:7" ht="16.5" customHeight="1" x14ac:dyDescent="0.25">
      <c r="A318" s="91"/>
      <c r="B318" s="29"/>
      <c r="C318" s="2"/>
      <c r="D318" s="124"/>
      <c r="E318" s="124"/>
      <c r="F318" s="162"/>
      <c r="G318" s="124"/>
    </row>
    <row r="319" spans="1:7" ht="16.5" customHeight="1" x14ac:dyDescent="0.25">
      <c r="A319" s="91"/>
      <c r="B319" s="29"/>
      <c r="C319" s="124"/>
      <c r="D319" s="25"/>
      <c r="E319" s="25"/>
      <c r="F319" s="163"/>
      <c r="G319" s="65"/>
    </row>
    <row r="320" spans="1:7" ht="16.5" customHeight="1" x14ac:dyDescent="0.25">
      <c r="A320" s="91"/>
      <c r="B320" s="29"/>
      <c r="C320" s="25"/>
      <c r="D320" s="126"/>
      <c r="E320" s="126"/>
      <c r="F320" s="163"/>
      <c r="G320" s="157"/>
    </row>
    <row r="321" spans="1:7" ht="16.5" customHeight="1" x14ac:dyDescent="0.25">
      <c r="A321" s="91"/>
      <c r="B321" s="29">
        <f>B275</f>
        <v>0</v>
      </c>
      <c r="C321" s="25"/>
      <c r="D321" s="2"/>
      <c r="E321" s="2"/>
      <c r="F321" s="29">
        <f>F275</f>
        <v>0</v>
      </c>
      <c r="G321" s="2"/>
    </row>
    <row r="322" spans="1:7" ht="16.5" customHeight="1" x14ac:dyDescent="0.25">
      <c r="A322" s="91"/>
      <c r="B322" s="91"/>
      <c r="C322" s="2"/>
      <c r="D322" s="2"/>
      <c r="E322" s="2"/>
      <c r="F322" s="2"/>
      <c r="G322" s="65"/>
    </row>
    <row r="323" spans="1:7" ht="16.5" customHeight="1" x14ac:dyDescent="0.25">
      <c r="A323" s="374" t="str">
        <f>A277</f>
        <v xml:space="preserve">KOMUNITAS FIC </v>
      </c>
      <c r="B323" s="374"/>
      <c r="C323" s="374"/>
      <c r="D323" s="374"/>
      <c r="E323" s="374"/>
      <c r="F323" s="374"/>
      <c r="G323" s="374"/>
    </row>
    <row r="324" spans="1:7" ht="16.5" customHeight="1" x14ac:dyDescent="0.25">
      <c r="A324" s="374" t="str">
        <f>A278</f>
        <v xml:space="preserve">LAPORAN KAS HARIAN </v>
      </c>
      <c r="B324" s="374"/>
      <c r="C324" s="374"/>
      <c r="D324" s="374"/>
      <c r="E324" s="374"/>
      <c r="F324" s="374"/>
      <c r="G324" s="374"/>
    </row>
    <row r="325" spans="1:7" ht="16.5" customHeight="1" x14ac:dyDescent="0.25">
      <c r="A325" s="387" t="s">
        <v>127</v>
      </c>
      <c r="B325" s="387"/>
      <c r="C325" s="387"/>
      <c r="D325" s="387"/>
      <c r="E325" s="387"/>
      <c r="F325" s="387"/>
      <c r="G325" s="387"/>
    </row>
    <row r="326" spans="1:7" ht="16.5" customHeight="1" x14ac:dyDescent="0.25">
      <c r="A326" s="145"/>
      <c r="B326" s="145"/>
      <c r="C326" s="145"/>
      <c r="D326" s="145"/>
      <c r="E326" s="145"/>
      <c r="F326" s="145"/>
      <c r="G326" s="145"/>
    </row>
    <row r="327" spans="1:7" ht="33" customHeight="1" x14ac:dyDescent="0.25">
      <c r="A327" s="114" t="str">
        <f t="shared" ref="A327:G327" si="6">A281</f>
        <v>Tgl</v>
      </c>
      <c r="B327" s="114" t="str">
        <f t="shared" si="6"/>
        <v>Pos</v>
      </c>
      <c r="C327" s="115" t="str">
        <f t="shared" si="6"/>
        <v>Kode Perkiraan</v>
      </c>
      <c r="D327" s="114" t="str">
        <f t="shared" si="6"/>
        <v>Keterangan</v>
      </c>
      <c r="E327" s="114" t="str">
        <f t="shared" si="6"/>
        <v>Reff</v>
      </c>
      <c r="F327" s="114" t="str">
        <f t="shared" si="6"/>
        <v>Penerimaan</v>
      </c>
      <c r="G327" s="114" t="str">
        <f t="shared" si="6"/>
        <v>Pengeluaran</v>
      </c>
    </row>
    <row r="328" spans="1:7" ht="16.5" customHeight="1" x14ac:dyDescent="0.25">
      <c r="A328" s="148"/>
      <c r="B328" s="156"/>
      <c r="C328" s="156" t="str">
        <f>IF(B328&gt;0,VLOOKUP(B328,Perkiraan!$A$53:$C$65,2,0),"-")</f>
        <v>-</v>
      </c>
      <c r="D328" s="164"/>
      <c r="E328" s="164"/>
      <c r="F328" s="165"/>
      <c r="G328" s="165"/>
    </row>
    <row r="329" spans="1:7" ht="16.5" customHeight="1" x14ac:dyDescent="0.3">
      <c r="A329" s="153"/>
      <c r="B329" s="81"/>
      <c r="C329" s="81" t="str">
        <f>IF(B329&gt;0,VLOOKUP(B329,Perkiraan!$A$53:$C$65,2,0),"-")</f>
        <v>-</v>
      </c>
      <c r="D329" s="254"/>
      <c r="E329" s="254"/>
      <c r="F329" s="255"/>
      <c r="G329" s="256"/>
    </row>
    <row r="330" spans="1:7" ht="16.5" customHeight="1" x14ac:dyDescent="0.3">
      <c r="A330" s="153"/>
      <c r="B330" s="182"/>
      <c r="C330" s="81" t="str">
        <f>IF(B330&gt;0,VLOOKUP(B330,Perkiraan!$A$53:$C$65,2,0),"-")</f>
        <v>-</v>
      </c>
      <c r="D330" s="179"/>
      <c r="E330" s="179"/>
      <c r="F330" s="116"/>
      <c r="G330" s="177"/>
    </row>
    <row r="331" spans="1:7" ht="16.5" customHeight="1" x14ac:dyDescent="0.3">
      <c r="A331" s="153"/>
      <c r="B331" s="182"/>
      <c r="C331" s="81" t="str">
        <f>IF(B331&gt;0,VLOOKUP(B331,Perkiraan!$A$53:$C$65,2,0),"-")</f>
        <v>-</v>
      </c>
      <c r="D331" s="179"/>
      <c r="E331" s="179"/>
      <c r="F331" s="176"/>
      <c r="G331" s="177"/>
    </row>
    <row r="332" spans="1:7" ht="16.5" customHeight="1" x14ac:dyDescent="0.3">
      <c r="A332" s="153"/>
      <c r="B332" s="182"/>
      <c r="C332" s="81" t="str">
        <f>IF(B332&gt;0,VLOOKUP(B332,Perkiraan!$A$53:$C$65,2,0),"-")</f>
        <v>-</v>
      </c>
      <c r="D332" s="179"/>
      <c r="E332" s="179"/>
      <c r="F332" s="116"/>
      <c r="G332" s="177"/>
    </row>
    <row r="333" spans="1:7" ht="16.5" customHeight="1" x14ac:dyDescent="0.3">
      <c r="A333" s="153"/>
      <c r="B333" s="182"/>
      <c r="C333" s="81" t="str">
        <f>IF(B333&gt;0,VLOOKUP(B333,Perkiraan!$A$53:$C$65,2,0),"-")</f>
        <v>-</v>
      </c>
      <c r="D333" s="179"/>
      <c r="E333" s="179"/>
      <c r="F333" s="176"/>
      <c r="G333" s="176"/>
    </row>
    <row r="334" spans="1:7" ht="16.5" customHeight="1" x14ac:dyDescent="0.3">
      <c r="A334" s="153"/>
      <c r="B334" s="182"/>
      <c r="C334" s="81" t="str">
        <f>IF(B334&gt;0,VLOOKUP(B334,Perkiraan!$A$53:$C$65,2,0),"-")</f>
        <v>-</v>
      </c>
      <c r="D334" s="179"/>
      <c r="E334" s="179"/>
      <c r="F334" s="116"/>
      <c r="G334" s="116"/>
    </row>
    <row r="335" spans="1:7" ht="16.5" customHeight="1" x14ac:dyDescent="0.3">
      <c r="A335" s="153"/>
      <c r="B335" s="182"/>
      <c r="C335" s="81" t="str">
        <f>IF(B335&gt;0,VLOOKUP(B335,Perkiraan!$A$53:$C$65,2,0),"-")</f>
        <v>-</v>
      </c>
      <c r="D335" s="179"/>
      <c r="E335" s="179"/>
      <c r="F335" s="176"/>
      <c r="G335" s="176"/>
    </row>
    <row r="336" spans="1:7" ht="16.5" customHeight="1" x14ac:dyDescent="0.3">
      <c r="A336" s="153"/>
      <c r="B336" s="182"/>
      <c r="C336" s="81" t="str">
        <f>IF(B336&gt;0,VLOOKUP(B336,Perkiraan!$A$53:$C$65,2,0),"-")</f>
        <v>-</v>
      </c>
      <c r="D336" s="179"/>
      <c r="E336" s="179"/>
      <c r="F336" s="116"/>
      <c r="G336" s="116"/>
    </row>
    <row r="337" spans="1:7" ht="16.5" customHeight="1" x14ac:dyDescent="0.3">
      <c r="A337" s="153"/>
      <c r="B337" s="183"/>
      <c r="C337" s="81" t="str">
        <f>IF(B337&gt;0,VLOOKUP(B337,Perkiraan!$A$53:$C$65,2,0),"-")</f>
        <v>-</v>
      </c>
      <c r="D337" s="180"/>
      <c r="E337" s="180"/>
      <c r="F337" s="176"/>
      <c r="G337" s="177"/>
    </row>
    <row r="338" spans="1:7" ht="16.5" customHeight="1" x14ac:dyDescent="0.3">
      <c r="A338" s="153"/>
      <c r="B338" s="182"/>
      <c r="C338" s="81" t="str">
        <f>IF(B338&gt;0,VLOOKUP(B338,Perkiraan!$A$53:$C$65,2,0),"-")</f>
        <v>-</v>
      </c>
      <c r="D338" s="133"/>
      <c r="E338" s="133"/>
      <c r="F338" s="116"/>
      <c r="G338" s="177"/>
    </row>
    <row r="339" spans="1:7" ht="16.5" customHeight="1" x14ac:dyDescent="0.3">
      <c r="A339" s="153"/>
      <c r="B339" s="182"/>
      <c r="C339" s="81" t="str">
        <f>IF(B339&gt;0,VLOOKUP(B339,Perkiraan!$A$53:$C$65,2,0),"-")</f>
        <v>-</v>
      </c>
      <c r="D339" s="133"/>
      <c r="E339" s="133"/>
      <c r="F339" s="176"/>
      <c r="G339" s="177"/>
    </row>
    <row r="340" spans="1:7" ht="16.5" customHeight="1" x14ac:dyDescent="0.3">
      <c r="A340" s="153"/>
      <c r="B340" s="182"/>
      <c r="C340" s="81" t="str">
        <f>IF(B340&gt;0,VLOOKUP(B340,Perkiraan!$A$53:$C$65,2,0),"-")</f>
        <v>-</v>
      </c>
      <c r="D340" s="134"/>
      <c r="E340" s="134"/>
      <c r="F340" s="116"/>
      <c r="G340" s="177"/>
    </row>
    <row r="341" spans="1:7" ht="16.5" customHeight="1" x14ac:dyDescent="0.3">
      <c r="A341" s="153"/>
      <c r="B341" s="182"/>
      <c r="C341" s="81" t="str">
        <f>IF(B341&gt;0,VLOOKUP(B341,Perkiraan!$A$53:$C$65,2,0),"-")</f>
        <v>-</v>
      </c>
      <c r="D341" s="134"/>
      <c r="E341" s="134"/>
      <c r="F341" s="176"/>
      <c r="G341" s="177"/>
    </row>
    <row r="342" spans="1:7" ht="16.5" customHeight="1" x14ac:dyDescent="0.3">
      <c r="A342" s="153"/>
      <c r="B342" s="182"/>
      <c r="C342" s="81" t="str">
        <f>IF(B342&gt;0,VLOOKUP(B342,Perkiraan!$A$53:$C$65,2,0),"-")</f>
        <v>-</v>
      </c>
      <c r="D342" s="134"/>
      <c r="E342" s="134"/>
      <c r="F342" s="116"/>
      <c r="G342" s="177"/>
    </row>
    <row r="343" spans="1:7" ht="16.5" customHeight="1" x14ac:dyDescent="0.3">
      <c r="A343" s="153"/>
      <c r="B343" s="182"/>
      <c r="C343" s="81" t="str">
        <f>IF(B343&gt;0,VLOOKUP(B343,Perkiraan!$A$53:$C$65,2,0),"-")</f>
        <v>-</v>
      </c>
      <c r="D343" s="134"/>
      <c r="E343" s="134"/>
      <c r="F343" s="176"/>
      <c r="G343" s="177"/>
    </row>
    <row r="344" spans="1:7" ht="16.5" customHeight="1" x14ac:dyDescent="0.3">
      <c r="A344" s="153"/>
      <c r="B344" s="182"/>
      <c r="C344" s="81" t="str">
        <f>IF(B344&gt;0,VLOOKUP(B344,Perkiraan!$A$53:$C$65,2,0),"-")</f>
        <v>-</v>
      </c>
      <c r="D344" s="134"/>
      <c r="E344" s="134"/>
      <c r="F344" s="116"/>
      <c r="G344" s="177"/>
    </row>
    <row r="345" spans="1:7" ht="16.5" customHeight="1" x14ac:dyDescent="0.3">
      <c r="A345" s="153"/>
      <c r="B345" s="183"/>
      <c r="C345" s="81" t="str">
        <f>IF(B345&gt;0,VLOOKUP(B345,Perkiraan!$A$53:$C$65,2,0),"-")</f>
        <v>-</v>
      </c>
      <c r="D345" s="134"/>
      <c r="E345" s="134"/>
      <c r="F345" s="176"/>
      <c r="G345" s="177"/>
    </row>
    <row r="346" spans="1:7" ht="16.5" customHeight="1" x14ac:dyDescent="0.3">
      <c r="A346" s="153"/>
      <c r="B346" s="183"/>
      <c r="C346" s="81" t="str">
        <f>IF(B346&gt;0,VLOOKUP(B346,Perkiraan!$A$53:$C$65,2,0),"-")</f>
        <v>-</v>
      </c>
      <c r="D346" s="181"/>
      <c r="E346" s="181"/>
      <c r="F346" s="176"/>
      <c r="G346" s="177"/>
    </row>
    <row r="347" spans="1:7" ht="16.5" customHeight="1" x14ac:dyDescent="0.3">
      <c r="A347" s="153"/>
      <c r="B347" s="184"/>
      <c r="C347" s="81" t="str">
        <f>IF(B347&gt;0,VLOOKUP(B347,Perkiraan!$A$53:$C$65,2,0),"-")</f>
        <v>-</v>
      </c>
      <c r="D347" s="134"/>
      <c r="E347" s="134"/>
      <c r="F347" s="176"/>
      <c r="G347" s="177"/>
    </row>
    <row r="348" spans="1:7" ht="16.5" customHeight="1" x14ac:dyDescent="0.3">
      <c r="A348" s="153"/>
      <c r="B348" s="183"/>
      <c r="C348" s="81" t="str">
        <f>IF(B348&gt;0,VLOOKUP(B348,Perkiraan!$A$53:$C$65,2,0),"-")</f>
        <v>-</v>
      </c>
      <c r="D348" s="134"/>
      <c r="E348" s="134"/>
      <c r="F348" s="176"/>
      <c r="G348" s="177"/>
    </row>
    <row r="349" spans="1:7" ht="16.5" customHeight="1" x14ac:dyDescent="0.3">
      <c r="A349" s="153"/>
      <c r="B349" s="184"/>
      <c r="C349" s="81" t="str">
        <f>IF(B349&gt;0,VLOOKUP(B349,Perkiraan!$A$53:$C$65,2,0),"-")</f>
        <v>-</v>
      </c>
      <c r="D349" s="134"/>
      <c r="E349" s="134"/>
      <c r="F349" s="176"/>
      <c r="G349" s="177"/>
    </row>
    <row r="350" spans="1:7" ht="16.5" customHeight="1" x14ac:dyDescent="0.3">
      <c r="A350" s="153"/>
      <c r="B350" s="183"/>
      <c r="C350" s="81" t="str">
        <f>IF(B350&gt;0,VLOOKUP(B350,Perkiraan!$A$53:$C$65,2,0),"-")</f>
        <v>-</v>
      </c>
      <c r="D350" s="134"/>
      <c r="E350" s="134"/>
      <c r="F350" s="176"/>
      <c r="G350" s="177"/>
    </row>
    <row r="351" spans="1:7" ht="16.5" customHeight="1" x14ac:dyDescent="0.3">
      <c r="A351" s="153"/>
      <c r="B351" s="184"/>
      <c r="C351" s="81" t="str">
        <f>IF(B351&gt;0,VLOOKUP(B351,Perkiraan!$A$53:$C$65,2,0),"-")</f>
        <v>-</v>
      </c>
      <c r="D351" s="134"/>
      <c r="E351" s="134"/>
      <c r="F351" s="176"/>
      <c r="G351" s="177"/>
    </row>
    <row r="352" spans="1:7" ht="16.5" customHeight="1" x14ac:dyDescent="0.3">
      <c r="A352" s="153"/>
      <c r="B352" s="183"/>
      <c r="C352" s="81" t="str">
        <f>IF(B352&gt;0,VLOOKUP(B352,Perkiraan!$A$53:$C$65,2,0),"-")</f>
        <v>-</v>
      </c>
      <c r="D352" s="134"/>
      <c r="E352" s="134"/>
      <c r="F352" s="176"/>
      <c r="G352" s="177"/>
    </row>
    <row r="353" spans="1:7" ht="16.5" customHeight="1" x14ac:dyDescent="0.3">
      <c r="A353" s="153"/>
      <c r="B353" s="184"/>
      <c r="C353" s="81" t="str">
        <f>IF(B353&gt;0,VLOOKUP(B353,Perkiraan!$A$53:$C$65,2,0),"-")</f>
        <v>-</v>
      </c>
      <c r="D353" s="134"/>
      <c r="E353" s="134"/>
      <c r="F353" s="176"/>
      <c r="G353" s="177"/>
    </row>
    <row r="354" spans="1:7" ht="16.5" customHeight="1" x14ac:dyDescent="0.3">
      <c r="A354" s="153"/>
      <c r="B354" s="183"/>
      <c r="C354" s="81" t="str">
        <f>IF(B354&gt;0,VLOOKUP(B354,Perkiraan!$A$53:$C$65,2,0),"-")</f>
        <v>-</v>
      </c>
      <c r="D354" s="134"/>
      <c r="E354" s="134"/>
      <c r="F354" s="176"/>
      <c r="G354" s="177"/>
    </row>
    <row r="355" spans="1:7" ht="16.5" customHeight="1" x14ac:dyDescent="0.3">
      <c r="A355" s="153"/>
      <c r="B355" s="183"/>
      <c r="C355" s="81" t="str">
        <f>IF(B355&gt;0,VLOOKUP(B355,Perkiraan!$A$53:$C$65,2,0),"-")</f>
        <v>-</v>
      </c>
      <c r="D355" s="134"/>
      <c r="E355" s="134"/>
      <c r="F355" s="176"/>
      <c r="G355" s="177"/>
    </row>
    <row r="356" spans="1:7" ht="16.5" customHeight="1" x14ac:dyDescent="0.3">
      <c r="A356" s="153"/>
      <c r="B356" s="183"/>
      <c r="C356" s="81" t="str">
        <f>IF(B356&gt;0,VLOOKUP(B356,Perkiraan!$A$53:$C$65,2,0),"-")</f>
        <v>-</v>
      </c>
      <c r="D356" s="181"/>
      <c r="E356" s="181"/>
      <c r="F356" s="176"/>
      <c r="G356" s="177"/>
    </row>
    <row r="357" spans="1:7" ht="16.5" customHeight="1" x14ac:dyDescent="0.3">
      <c r="A357" s="153"/>
      <c r="B357" s="183"/>
      <c r="C357" s="81" t="str">
        <f>IF(B357&gt;0,VLOOKUP(B357,Perkiraan!$A$53:$C$65,2,0),"-")</f>
        <v>-</v>
      </c>
      <c r="D357" s="134"/>
      <c r="E357" s="134"/>
      <c r="F357" s="176"/>
      <c r="G357" s="177"/>
    </row>
    <row r="358" spans="1:7" ht="16.5" customHeight="1" thickBot="1" x14ac:dyDescent="0.3">
      <c r="A358" s="216"/>
      <c r="B358" s="88"/>
      <c r="C358" s="217" t="str">
        <f>IF(B358&gt;0,VLOOKUP(B358,Perkiraan!$A$53:$C$65,2,0),"-")</f>
        <v>-</v>
      </c>
      <c r="D358" s="86"/>
      <c r="E358" s="86"/>
      <c r="F358" s="218"/>
      <c r="G358" s="219"/>
    </row>
    <row r="359" spans="1:7" ht="16.5" customHeight="1" thickTop="1" thickBot="1" x14ac:dyDescent="0.3">
      <c r="A359" s="397" t="s">
        <v>147</v>
      </c>
      <c r="B359" s="398"/>
      <c r="C359" s="398"/>
      <c r="D359" s="399"/>
      <c r="E359" s="214"/>
      <c r="F359" s="215">
        <f>SUM(F328:F358)</f>
        <v>0</v>
      </c>
      <c r="G359" s="215">
        <f>SUM(G328:G358)</f>
        <v>0</v>
      </c>
    </row>
    <row r="360" spans="1:7" ht="16.5" customHeight="1" thickTop="1" x14ac:dyDescent="0.25">
      <c r="A360" s="91"/>
      <c r="B360" s="91"/>
      <c r="C360" s="91"/>
      <c r="D360" s="2"/>
      <c r="E360" s="2"/>
      <c r="F360" s="25"/>
      <c r="G360" s="157"/>
    </row>
    <row r="361" spans="1:7" ht="16.5" customHeight="1" x14ac:dyDescent="0.25">
      <c r="A361" s="91"/>
      <c r="B361" s="25"/>
      <c r="C361" s="25"/>
      <c r="D361" s="25"/>
      <c r="E361" s="25"/>
      <c r="F361" s="129" t="s">
        <v>139</v>
      </c>
      <c r="G361" s="128"/>
    </row>
    <row r="362" spans="1:7" ht="16.5" customHeight="1" x14ac:dyDescent="0.25">
      <c r="A362" s="91"/>
      <c r="B362" s="29" t="str">
        <f>B316</f>
        <v>Mengetahui :</v>
      </c>
      <c r="C362" s="91"/>
      <c r="D362" s="122"/>
      <c r="E362" s="122"/>
      <c r="F362" s="29"/>
      <c r="G362" s="157"/>
    </row>
    <row r="363" spans="1:7" ht="16.5" customHeight="1" x14ac:dyDescent="0.25">
      <c r="A363" s="91"/>
      <c r="B363" s="29" t="str">
        <f>B317</f>
        <v>Pemimpin Komunitas</v>
      </c>
      <c r="C363" s="2"/>
      <c r="D363" s="123"/>
      <c r="E363" s="123"/>
      <c r="F363" s="29" t="str">
        <f>F317</f>
        <v>Bendahara Komunitas</v>
      </c>
      <c r="G363" s="2"/>
    </row>
    <row r="364" spans="1:7" ht="16.5" customHeight="1" x14ac:dyDescent="0.25">
      <c r="A364" s="91"/>
      <c r="B364" s="29"/>
      <c r="C364" s="2"/>
      <c r="D364" s="124"/>
      <c r="E364" s="124"/>
      <c r="F364" s="162"/>
      <c r="G364" s="124"/>
    </row>
    <row r="365" spans="1:7" ht="16.5" customHeight="1" x14ac:dyDescent="0.25">
      <c r="A365" s="91"/>
      <c r="B365" s="29"/>
      <c r="C365" s="124"/>
      <c r="D365" s="25"/>
      <c r="E365" s="25"/>
      <c r="F365" s="163"/>
      <c r="G365" s="65"/>
    </row>
    <row r="366" spans="1:7" ht="16.5" customHeight="1" x14ac:dyDescent="0.25">
      <c r="A366" s="91"/>
      <c r="B366" s="29"/>
      <c r="C366" s="25"/>
      <c r="D366" s="126"/>
      <c r="E366" s="126"/>
      <c r="F366" s="163"/>
      <c r="G366" s="157"/>
    </row>
    <row r="367" spans="1:7" ht="16.5" customHeight="1" x14ac:dyDescent="0.25">
      <c r="A367" s="91"/>
      <c r="B367" s="29">
        <f>B321</f>
        <v>0</v>
      </c>
      <c r="C367" s="25"/>
      <c r="D367" s="2"/>
      <c r="E367" s="2"/>
      <c r="F367" s="29">
        <f>F321</f>
        <v>0</v>
      </c>
      <c r="G367" s="2"/>
    </row>
    <row r="368" spans="1:7" ht="16.5" customHeight="1" x14ac:dyDescent="0.25">
      <c r="A368" s="91"/>
      <c r="B368" s="91"/>
      <c r="C368" s="2"/>
      <c r="D368" s="2"/>
      <c r="E368" s="2"/>
      <c r="F368" s="2"/>
      <c r="G368" s="65"/>
    </row>
    <row r="369" spans="1:7" ht="16.5" customHeight="1" x14ac:dyDescent="0.25">
      <c r="A369" s="374" t="str">
        <f>A323</f>
        <v xml:space="preserve">KOMUNITAS FIC </v>
      </c>
      <c r="B369" s="374"/>
      <c r="C369" s="374"/>
      <c r="D369" s="374"/>
      <c r="E369" s="374"/>
      <c r="F369" s="374"/>
      <c r="G369" s="374"/>
    </row>
    <row r="370" spans="1:7" ht="16.5" customHeight="1" x14ac:dyDescent="0.25">
      <c r="A370" s="374" t="str">
        <f>A324</f>
        <v xml:space="preserve">LAPORAN KAS HARIAN </v>
      </c>
      <c r="B370" s="374"/>
      <c r="C370" s="374"/>
      <c r="D370" s="374"/>
      <c r="E370" s="374"/>
      <c r="F370" s="374"/>
      <c r="G370" s="374"/>
    </row>
    <row r="371" spans="1:7" ht="16.5" customHeight="1" x14ac:dyDescent="0.25">
      <c r="A371" s="387" t="s">
        <v>128</v>
      </c>
      <c r="B371" s="387"/>
      <c r="C371" s="387"/>
      <c r="D371" s="387"/>
      <c r="E371" s="387"/>
      <c r="F371" s="387"/>
      <c r="G371" s="387"/>
    </row>
    <row r="372" spans="1:7" ht="16.5" customHeight="1" x14ac:dyDescent="0.25">
      <c r="A372" s="145"/>
      <c r="B372" s="145"/>
      <c r="C372" s="145"/>
      <c r="D372" s="145"/>
      <c r="E372" s="145"/>
      <c r="F372" s="145"/>
      <c r="G372" s="145"/>
    </row>
    <row r="373" spans="1:7" ht="33.75" customHeight="1" x14ac:dyDescent="0.25">
      <c r="A373" s="114" t="str">
        <f t="shared" ref="A373:G373" si="7">A327</f>
        <v>Tgl</v>
      </c>
      <c r="B373" s="114" t="str">
        <f t="shared" si="7"/>
        <v>Pos</v>
      </c>
      <c r="C373" s="115" t="str">
        <f t="shared" si="7"/>
        <v>Kode Perkiraan</v>
      </c>
      <c r="D373" s="114" t="str">
        <f t="shared" si="7"/>
        <v>Keterangan</v>
      </c>
      <c r="E373" s="114" t="str">
        <f t="shared" si="7"/>
        <v>Reff</v>
      </c>
      <c r="F373" s="114" t="str">
        <f t="shared" si="7"/>
        <v>Penerimaan</v>
      </c>
      <c r="G373" s="114" t="str">
        <f t="shared" si="7"/>
        <v>Pengeluaran</v>
      </c>
    </row>
    <row r="374" spans="1:7" ht="16.5" customHeight="1" x14ac:dyDescent="0.25">
      <c r="A374" s="148"/>
      <c r="B374" s="156"/>
      <c r="C374" s="156" t="str">
        <f>IF(B374&gt;0,VLOOKUP(B374,Perkiraan!$A$53:$C$65,2,0),"-")</f>
        <v>-</v>
      </c>
      <c r="D374" s="164"/>
      <c r="E374" s="164"/>
      <c r="F374" s="165"/>
      <c r="G374" s="165"/>
    </row>
    <row r="375" spans="1:7" ht="16.5" customHeight="1" x14ac:dyDescent="0.3">
      <c r="A375" s="153"/>
      <c r="B375" s="81"/>
      <c r="C375" s="81" t="str">
        <f>IF(B375&gt;0,VLOOKUP(B375,Perkiraan!$A$53:$C$65,2,0),"-")</f>
        <v>-</v>
      </c>
      <c r="D375" s="254"/>
      <c r="E375" s="254"/>
      <c r="F375" s="255"/>
      <c r="G375" s="256"/>
    </row>
    <row r="376" spans="1:7" ht="16.5" customHeight="1" x14ac:dyDescent="0.3">
      <c r="A376" s="153"/>
      <c r="B376" s="182"/>
      <c r="C376" s="81" t="str">
        <f>IF(B376&gt;0,VLOOKUP(B376,Perkiraan!$A$53:$C$65,2,0),"-")</f>
        <v>-</v>
      </c>
      <c r="D376" s="179"/>
      <c r="E376" s="179"/>
      <c r="F376" s="116"/>
      <c r="G376" s="177"/>
    </row>
    <row r="377" spans="1:7" ht="16.5" customHeight="1" x14ac:dyDescent="0.3">
      <c r="A377" s="153"/>
      <c r="B377" s="182"/>
      <c r="C377" s="81" t="str">
        <f>IF(B377&gt;0,VLOOKUP(B377,Perkiraan!$A$53:$C$65,2,0),"-")</f>
        <v>-</v>
      </c>
      <c r="D377" s="179"/>
      <c r="E377" s="179"/>
      <c r="F377" s="176"/>
      <c r="G377" s="177"/>
    </row>
    <row r="378" spans="1:7" ht="16.5" customHeight="1" x14ac:dyDescent="0.3">
      <c r="A378" s="153"/>
      <c r="B378" s="182"/>
      <c r="C378" s="81" t="str">
        <f>IF(B378&gt;0,VLOOKUP(B378,Perkiraan!$A$53:$C$65,2,0),"-")</f>
        <v>-</v>
      </c>
      <c r="D378" s="179"/>
      <c r="E378" s="179"/>
      <c r="F378" s="116"/>
      <c r="G378" s="177"/>
    </row>
    <row r="379" spans="1:7" ht="16.5" customHeight="1" x14ac:dyDescent="0.3">
      <c r="A379" s="153"/>
      <c r="B379" s="182"/>
      <c r="C379" s="81" t="str">
        <f>IF(B379&gt;0,VLOOKUP(B379,Perkiraan!$A$53:$C$65,2,0),"-")</f>
        <v>-</v>
      </c>
      <c r="D379" s="179"/>
      <c r="E379" s="179"/>
      <c r="F379" s="176"/>
      <c r="G379" s="176"/>
    </row>
    <row r="380" spans="1:7" ht="16.5" customHeight="1" x14ac:dyDescent="0.3">
      <c r="A380" s="153"/>
      <c r="B380" s="182"/>
      <c r="C380" s="81" t="str">
        <f>IF(B380&gt;0,VLOOKUP(B380,Perkiraan!$A$53:$C$65,2,0),"-")</f>
        <v>-</v>
      </c>
      <c r="D380" s="179"/>
      <c r="E380" s="179"/>
      <c r="F380" s="116"/>
      <c r="G380" s="116"/>
    </row>
    <row r="381" spans="1:7" ht="16.5" customHeight="1" x14ac:dyDescent="0.3">
      <c r="A381" s="153"/>
      <c r="B381" s="182"/>
      <c r="C381" s="81" t="str">
        <f>IF(B381&gt;0,VLOOKUP(B381,Perkiraan!$A$53:$C$65,2,0),"-")</f>
        <v>-</v>
      </c>
      <c r="D381" s="179"/>
      <c r="E381" s="179"/>
      <c r="F381" s="176"/>
      <c r="G381" s="176"/>
    </row>
    <row r="382" spans="1:7" ht="16.5" customHeight="1" x14ac:dyDescent="0.3">
      <c r="A382" s="153"/>
      <c r="B382" s="182"/>
      <c r="C382" s="81" t="str">
        <f>IF(B382&gt;0,VLOOKUP(B382,Perkiraan!$A$53:$C$65,2,0),"-")</f>
        <v>-</v>
      </c>
      <c r="D382" s="179"/>
      <c r="E382" s="179"/>
      <c r="F382" s="116"/>
      <c r="G382" s="116"/>
    </row>
    <row r="383" spans="1:7" ht="16.5" customHeight="1" x14ac:dyDescent="0.3">
      <c r="A383" s="153"/>
      <c r="B383" s="183"/>
      <c r="C383" s="81" t="str">
        <f>IF(B383&gt;0,VLOOKUP(B383,Perkiraan!$A$53:$C$65,2,0),"-")</f>
        <v>-</v>
      </c>
      <c r="D383" s="180"/>
      <c r="E383" s="180"/>
      <c r="F383" s="176"/>
      <c r="G383" s="177"/>
    </row>
    <row r="384" spans="1:7" ht="16.5" customHeight="1" x14ac:dyDescent="0.3">
      <c r="A384" s="153"/>
      <c r="B384" s="182"/>
      <c r="C384" s="81" t="str">
        <f>IF(B384&gt;0,VLOOKUP(B384,Perkiraan!$A$53:$C$65,2,0),"-")</f>
        <v>-</v>
      </c>
      <c r="D384" s="133"/>
      <c r="E384" s="133"/>
      <c r="F384" s="116"/>
      <c r="G384" s="177"/>
    </row>
    <row r="385" spans="1:7" ht="16.5" customHeight="1" x14ac:dyDescent="0.3">
      <c r="A385" s="153"/>
      <c r="B385" s="182"/>
      <c r="C385" s="81" t="str">
        <f>IF(B385&gt;0,VLOOKUP(B385,Perkiraan!$A$53:$C$65,2,0),"-")</f>
        <v>-</v>
      </c>
      <c r="D385" s="133"/>
      <c r="E385" s="133"/>
      <c r="F385" s="176"/>
      <c r="G385" s="177"/>
    </row>
    <row r="386" spans="1:7" ht="16.5" customHeight="1" x14ac:dyDescent="0.3">
      <c r="A386" s="153"/>
      <c r="B386" s="182"/>
      <c r="C386" s="81" t="str">
        <f>IF(B386&gt;0,VLOOKUP(B386,Perkiraan!$A$53:$C$65,2,0),"-")</f>
        <v>-</v>
      </c>
      <c r="D386" s="134"/>
      <c r="E386" s="134"/>
      <c r="F386" s="116"/>
      <c r="G386" s="177"/>
    </row>
    <row r="387" spans="1:7" ht="16.5" customHeight="1" x14ac:dyDescent="0.3">
      <c r="A387" s="153"/>
      <c r="B387" s="182"/>
      <c r="C387" s="81" t="str">
        <f>IF(B387&gt;0,VLOOKUP(B387,Perkiraan!$A$53:$C$65,2,0),"-")</f>
        <v>-</v>
      </c>
      <c r="D387" s="134"/>
      <c r="E387" s="134"/>
      <c r="F387" s="176"/>
      <c r="G387" s="177"/>
    </row>
    <row r="388" spans="1:7" ht="16.5" customHeight="1" x14ac:dyDescent="0.3">
      <c r="A388" s="153"/>
      <c r="B388" s="182"/>
      <c r="C388" s="81" t="str">
        <f>IF(B388&gt;0,VLOOKUP(B388,Perkiraan!$A$53:$C$65,2,0),"-")</f>
        <v>-</v>
      </c>
      <c r="D388" s="134"/>
      <c r="E388" s="134"/>
      <c r="F388" s="116"/>
      <c r="G388" s="177"/>
    </row>
    <row r="389" spans="1:7" ht="16.5" customHeight="1" x14ac:dyDescent="0.3">
      <c r="A389" s="153"/>
      <c r="B389" s="182"/>
      <c r="C389" s="81" t="str">
        <f>IF(B389&gt;0,VLOOKUP(B389,Perkiraan!$A$53:$C$65,2,0),"-")</f>
        <v>-</v>
      </c>
      <c r="D389" s="134"/>
      <c r="E389" s="134"/>
      <c r="F389" s="176"/>
      <c r="G389" s="177"/>
    </row>
    <row r="390" spans="1:7" ht="16.5" customHeight="1" x14ac:dyDescent="0.3">
      <c r="A390" s="153"/>
      <c r="B390" s="182"/>
      <c r="C390" s="81" t="str">
        <f>IF(B390&gt;0,VLOOKUP(B390,Perkiraan!$A$53:$C$65,2,0),"-")</f>
        <v>-</v>
      </c>
      <c r="D390" s="134"/>
      <c r="E390" s="134"/>
      <c r="F390" s="116"/>
      <c r="G390" s="177"/>
    </row>
    <row r="391" spans="1:7" ht="16.5" customHeight="1" x14ac:dyDescent="0.3">
      <c r="A391" s="153"/>
      <c r="B391" s="183"/>
      <c r="C391" s="81" t="str">
        <f>IF(B391&gt;0,VLOOKUP(B391,Perkiraan!$A$53:$C$65,2,0),"-")</f>
        <v>-</v>
      </c>
      <c r="D391" s="134"/>
      <c r="E391" s="134"/>
      <c r="F391" s="176"/>
      <c r="G391" s="177"/>
    </row>
    <row r="392" spans="1:7" ht="16.5" customHeight="1" x14ac:dyDescent="0.3">
      <c r="A392" s="153"/>
      <c r="B392" s="183"/>
      <c r="C392" s="81" t="str">
        <f>IF(B392&gt;0,VLOOKUP(B392,Perkiraan!$A$53:$C$65,2,0),"-")</f>
        <v>-</v>
      </c>
      <c r="D392" s="181"/>
      <c r="E392" s="181"/>
      <c r="F392" s="176"/>
      <c r="G392" s="177"/>
    </row>
    <row r="393" spans="1:7" ht="16.5" customHeight="1" x14ac:dyDescent="0.3">
      <c r="A393" s="153"/>
      <c r="B393" s="184"/>
      <c r="C393" s="81" t="str">
        <f>IF(B393&gt;0,VLOOKUP(B393,Perkiraan!$A$53:$C$65,2,0),"-")</f>
        <v>-</v>
      </c>
      <c r="D393" s="134"/>
      <c r="E393" s="134"/>
      <c r="F393" s="176"/>
      <c r="G393" s="177"/>
    </row>
    <row r="394" spans="1:7" ht="16.5" customHeight="1" x14ac:dyDescent="0.3">
      <c r="A394" s="153"/>
      <c r="B394" s="183"/>
      <c r="C394" s="81" t="str">
        <f>IF(B394&gt;0,VLOOKUP(B394,Perkiraan!$A$53:$C$65,2,0),"-")</f>
        <v>-</v>
      </c>
      <c r="D394" s="134"/>
      <c r="E394" s="134"/>
      <c r="F394" s="176"/>
      <c r="G394" s="177"/>
    </row>
    <row r="395" spans="1:7" ht="16.5" customHeight="1" x14ac:dyDescent="0.3">
      <c r="A395" s="153"/>
      <c r="B395" s="184"/>
      <c r="C395" s="81" t="str">
        <f>IF(B395&gt;0,VLOOKUP(B395,Perkiraan!$A$53:$C$65,2,0),"-")</f>
        <v>-</v>
      </c>
      <c r="D395" s="134"/>
      <c r="E395" s="134"/>
      <c r="F395" s="176"/>
      <c r="G395" s="177"/>
    </row>
    <row r="396" spans="1:7" ht="16.5" customHeight="1" x14ac:dyDescent="0.3">
      <c r="A396" s="153"/>
      <c r="B396" s="183"/>
      <c r="C396" s="81" t="str">
        <f>IF(B396&gt;0,VLOOKUP(B396,Perkiraan!$A$53:$C$65,2,0),"-")</f>
        <v>-</v>
      </c>
      <c r="D396" s="134"/>
      <c r="E396" s="134"/>
      <c r="F396" s="176"/>
      <c r="G396" s="177"/>
    </row>
    <row r="397" spans="1:7" ht="16.5" customHeight="1" x14ac:dyDescent="0.3">
      <c r="A397" s="153"/>
      <c r="B397" s="184"/>
      <c r="C397" s="81" t="str">
        <f>IF(B397&gt;0,VLOOKUP(B397,Perkiraan!$A$53:$C$65,2,0),"-")</f>
        <v>-</v>
      </c>
      <c r="D397" s="134"/>
      <c r="E397" s="134"/>
      <c r="F397" s="176"/>
      <c r="G397" s="177"/>
    </row>
    <row r="398" spans="1:7" ht="16.5" customHeight="1" x14ac:dyDescent="0.3">
      <c r="A398" s="153"/>
      <c r="B398" s="183"/>
      <c r="C398" s="81" t="str">
        <f>IF(B398&gt;0,VLOOKUP(B398,Perkiraan!$A$53:$C$65,2,0),"-")</f>
        <v>-</v>
      </c>
      <c r="D398" s="134"/>
      <c r="E398" s="134"/>
      <c r="F398" s="176"/>
      <c r="G398" s="177"/>
    </row>
    <row r="399" spans="1:7" ht="16.5" customHeight="1" x14ac:dyDescent="0.3">
      <c r="A399" s="153"/>
      <c r="B399" s="184"/>
      <c r="C399" s="81" t="str">
        <f>IF(B399&gt;0,VLOOKUP(B399,Perkiraan!$A$53:$C$65,2,0),"-")</f>
        <v>-</v>
      </c>
      <c r="D399" s="134"/>
      <c r="E399" s="134"/>
      <c r="F399" s="176"/>
      <c r="G399" s="177"/>
    </row>
    <row r="400" spans="1:7" ht="16.5" customHeight="1" x14ac:dyDescent="0.3">
      <c r="A400" s="153"/>
      <c r="B400" s="183"/>
      <c r="C400" s="81" t="str">
        <f>IF(B400&gt;0,VLOOKUP(B400,Perkiraan!$A$53:$C$65,2,0),"-")</f>
        <v>-</v>
      </c>
      <c r="D400" s="134"/>
      <c r="E400" s="134"/>
      <c r="F400" s="176"/>
      <c r="G400" s="177"/>
    </row>
    <row r="401" spans="1:7" ht="16.5" customHeight="1" x14ac:dyDescent="0.3">
      <c r="A401" s="153"/>
      <c r="B401" s="183"/>
      <c r="C401" s="81" t="str">
        <f>IF(B401&gt;0,VLOOKUP(B401,Perkiraan!$A$53:$C$65,2,0),"-")</f>
        <v>-</v>
      </c>
      <c r="D401" s="134"/>
      <c r="E401" s="134"/>
      <c r="F401" s="176"/>
      <c r="G401" s="177"/>
    </row>
    <row r="402" spans="1:7" ht="16.5" customHeight="1" x14ac:dyDescent="0.3">
      <c r="A402" s="153"/>
      <c r="B402" s="183"/>
      <c r="C402" s="81" t="str">
        <f>IF(B402&gt;0,VLOOKUP(B402,Perkiraan!$A$53:$C$65,2,0),"-")</f>
        <v>-</v>
      </c>
      <c r="D402" s="181"/>
      <c r="E402" s="181"/>
      <c r="F402" s="176"/>
      <c r="G402" s="177"/>
    </row>
    <row r="403" spans="1:7" ht="16.5" customHeight="1" x14ac:dyDescent="0.3">
      <c r="A403" s="153"/>
      <c r="B403" s="183"/>
      <c r="C403" s="81" t="str">
        <f>IF(B403&gt;0,VLOOKUP(B403,Perkiraan!$A$53:$C$65,2,0),"-")</f>
        <v>-</v>
      </c>
      <c r="D403" s="134"/>
      <c r="E403" s="134"/>
      <c r="F403" s="176"/>
      <c r="G403" s="177"/>
    </row>
    <row r="404" spans="1:7" ht="16.5" customHeight="1" thickBot="1" x14ac:dyDescent="0.3">
      <c r="A404" s="216"/>
      <c r="B404" s="88"/>
      <c r="C404" s="217" t="str">
        <f>IF(B404&gt;0,VLOOKUP(B404,Perkiraan!$A$53:$C$65,2,0),"-")</f>
        <v>-</v>
      </c>
      <c r="D404" s="86"/>
      <c r="E404" s="86"/>
      <c r="F404" s="218"/>
      <c r="G404" s="219"/>
    </row>
    <row r="405" spans="1:7" ht="16.5" customHeight="1" thickTop="1" thickBot="1" x14ac:dyDescent="0.3">
      <c r="A405" s="397" t="s">
        <v>147</v>
      </c>
      <c r="B405" s="398"/>
      <c r="C405" s="398"/>
      <c r="D405" s="399"/>
      <c r="E405" s="214"/>
      <c r="F405" s="215">
        <f>SUM(F374:F404)</f>
        <v>0</v>
      </c>
      <c r="G405" s="215">
        <f>SUM(G374:G404)</f>
        <v>0</v>
      </c>
    </row>
    <row r="406" spans="1:7" ht="16.5" customHeight="1" thickTop="1" x14ac:dyDescent="0.25">
      <c r="A406" s="91"/>
      <c r="B406" s="91"/>
      <c r="C406" s="91"/>
      <c r="D406" s="2"/>
      <c r="E406" s="2"/>
      <c r="F406" s="25"/>
      <c r="G406" s="157"/>
    </row>
    <row r="407" spans="1:7" ht="16.5" customHeight="1" x14ac:dyDescent="0.25">
      <c r="A407" s="91"/>
      <c r="B407" s="25"/>
      <c r="C407" s="25"/>
      <c r="D407" s="25"/>
      <c r="E407" s="25"/>
      <c r="F407" s="129" t="s">
        <v>140</v>
      </c>
      <c r="G407" s="128"/>
    </row>
    <row r="408" spans="1:7" ht="16.5" customHeight="1" x14ac:dyDescent="0.25">
      <c r="A408" s="91"/>
      <c r="B408" s="29" t="str">
        <f>B362</f>
        <v>Mengetahui :</v>
      </c>
      <c r="C408" s="91"/>
      <c r="D408" s="122"/>
      <c r="E408" s="122"/>
      <c r="F408" s="29"/>
      <c r="G408" s="157"/>
    </row>
    <row r="409" spans="1:7" ht="16.5" customHeight="1" x14ac:dyDescent="0.25">
      <c r="A409" s="91"/>
      <c r="B409" s="29" t="str">
        <f>B363</f>
        <v>Pemimpin Komunitas</v>
      </c>
      <c r="C409" s="2"/>
      <c r="D409" s="123"/>
      <c r="E409" s="123"/>
      <c r="F409" s="29" t="str">
        <f>F363</f>
        <v>Bendahara Komunitas</v>
      </c>
      <c r="G409" s="2"/>
    </row>
    <row r="410" spans="1:7" ht="16.5" customHeight="1" x14ac:dyDescent="0.25">
      <c r="A410" s="91"/>
      <c r="B410" s="29"/>
      <c r="C410" s="2"/>
      <c r="D410" s="124"/>
      <c r="E410" s="124"/>
      <c r="F410" s="162"/>
      <c r="G410" s="124"/>
    </row>
    <row r="411" spans="1:7" ht="16.5" customHeight="1" x14ac:dyDescent="0.25">
      <c r="A411" s="91"/>
      <c r="B411" s="29"/>
      <c r="C411" s="124"/>
      <c r="D411" s="25"/>
      <c r="E411" s="25"/>
      <c r="F411" s="163"/>
      <c r="G411" s="65"/>
    </row>
    <row r="412" spans="1:7" ht="16.5" customHeight="1" x14ac:dyDescent="0.25">
      <c r="A412" s="91"/>
      <c r="B412" s="29"/>
      <c r="C412" s="25"/>
      <c r="D412" s="126"/>
      <c r="E412" s="126"/>
      <c r="F412" s="163"/>
      <c r="G412" s="157"/>
    </row>
    <row r="413" spans="1:7" ht="16.5" customHeight="1" x14ac:dyDescent="0.25">
      <c r="A413" s="91"/>
      <c r="B413" s="29">
        <f>B367</f>
        <v>0</v>
      </c>
      <c r="C413" s="25"/>
      <c r="D413" s="2"/>
      <c r="E413" s="2"/>
      <c r="F413" s="29">
        <f>F367</f>
        <v>0</v>
      </c>
      <c r="G413" s="2"/>
    </row>
    <row r="414" spans="1:7" ht="16.5" customHeight="1" x14ac:dyDescent="0.25">
      <c r="A414" s="91"/>
      <c r="B414" s="91"/>
      <c r="C414" s="2"/>
      <c r="D414" s="2"/>
      <c r="E414" s="2"/>
      <c r="F414" s="2"/>
      <c r="G414" s="65"/>
    </row>
    <row r="415" spans="1:7" ht="16.5" customHeight="1" x14ac:dyDescent="0.25">
      <c r="A415" s="374" t="str">
        <f>A369</f>
        <v xml:space="preserve">KOMUNITAS FIC </v>
      </c>
      <c r="B415" s="374"/>
      <c r="C415" s="374"/>
      <c r="D415" s="374"/>
      <c r="E415" s="374"/>
      <c r="F415" s="374"/>
      <c r="G415" s="374"/>
    </row>
    <row r="416" spans="1:7" ht="16.5" customHeight="1" x14ac:dyDescent="0.25">
      <c r="A416" s="374" t="str">
        <f>A370</f>
        <v xml:space="preserve">LAPORAN KAS HARIAN </v>
      </c>
      <c r="B416" s="374"/>
      <c r="C416" s="374"/>
      <c r="D416" s="374"/>
      <c r="E416" s="374"/>
      <c r="F416" s="374"/>
      <c r="G416" s="374"/>
    </row>
    <row r="417" spans="1:7" ht="16.5" customHeight="1" x14ac:dyDescent="0.25">
      <c r="A417" s="387" t="s">
        <v>129</v>
      </c>
      <c r="B417" s="387"/>
      <c r="C417" s="387"/>
      <c r="D417" s="387"/>
      <c r="E417" s="387"/>
      <c r="F417" s="387"/>
      <c r="G417" s="387"/>
    </row>
    <row r="418" spans="1:7" ht="16.5" customHeight="1" x14ac:dyDescent="0.25">
      <c r="A418" s="145"/>
      <c r="B418" s="145"/>
      <c r="C418" s="145"/>
      <c r="D418" s="145"/>
      <c r="E418" s="145"/>
      <c r="F418" s="145"/>
      <c r="G418" s="145"/>
    </row>
    <row r="419" spans="1:7" ht="34.5" customHeight="1" x14ac:dyDescent="0.25">
      <c r="A419" s="114" t="str">
        <f t="shared" ref="A419:G419" si="8">A373</f>
        <v>Tgl</v>
      </c>
      <c r="B419" s="114" t="str">
        <f t="shared" si="8"/>
        <v>Pos</v>
      </c>
      <c r="C419" s="115" t="str">
        <f t="shared" si="8"/>
        <v>Kode Perkiraan</v>
      </c>
      <c r="D419" s="114" t="str">
        <f t="shared" si="8"/>
        <v>Keterangan</v>
      </c>
      <c r="E419" s="114" t="str">
        <f t="shared" si="8"/>
        <v>Reff</v>
      </c>
      <c r="F419" s="114" t="str">
        <f t="shared" si="8"/>
        <v>Penerimaan</v>
      </c>
      <c r="G419" s="114" t="str">
        <f t="shared" si="8"/>
        <v>Pengeluaran</v>
      </c>
    </row>
    <row r="420" spans="1:7" ht="16.5" customHeight="1" x14ac:dyDescent="0.25">
      <c r="A420" s="148"/>
      <c r="B420" s="156"/>
      <c r="C420" s="156" t="str">
        <f>IF(B420&gt;0,VLOOKUP(B420,Perkiraan!$A$53:$C$65,2,0),"-")</f>
        <v>-</v>
      </c>
      <c r="D420" s="164"/>
      <c r="E420" s="164"/>
      <c r="F420" s="165"/>
      <c r="G420" s="165"/>
    </row>
    <row r="421" spans="1:7" ht="16.5" customHeight="1" x14ac:dyDescent="0.3">
      <c r="A421" s="153"/>
      <c r="B421" s="81"/>
      <c r="C421" s="81" t="str">
        <f>IF(B421&gt;0,VLOOKUP(B421,Perkiraan!$A$53:$C$65,2,0),"-")</f>
        <v>-</v>
      </c>
      <c r="D421" s="254"/>
      <c r="E421" s="254"/>
      <c r="F421" s="255"/>
      <c r="G421" s="256"/>
    </row>
    <row r="422" spans="1:7" ht="16.5" customHeight="1" x14ac:dyDescent="0.3">
      <c r="A422" s="153"/>
      <c r="B422" s="182"/>
      <c r="C422" s="81" t="str">
        <f>IF(B422&gt;0,VLOOKUP(B422,Perkiraan!$A$53:$C$65,2,0),"-")</f>
        <v>-</v>
      </c>
      <c r="D422" s="179"/>
      <c r="E422" s="179"/>
      <c r="F422" s="116"/>
      <c r="G422" s="177"/>
    </row>
    <row r="423" spans="1:7" ht="16.5" customHeight="1" x14ac:dyDescent="0.3">
      <c r="A423" s="153"/>
      <c r="B423" s="182"/>
      <c r="C423" s="81" t="str">
        <f>IF(B423&gt;0,VLOOKUP(B423,Perkiraan!$A$53:$C$65,2,0),"-")</f>
        <v>-</v>
      </c>
      <c r="D423" s="179"/>
      <c r="E423" s="179"/>
      <c r="F423" s="176"/>
      <c r="G423" s="177"/>
    </row>
    <row r="424" spans="1:7" ht="16.5" customHeight="1" x14ac:dyDescent="0.3">
      <c r="A424" s="153"/>
      <c r="B424" s="182"/>
      <c r="C424" s="81" t="str">
        <f>IF(B424&gt;0,VLOOKUP(B424,Perkiraan!$A$53:$C$65,2,0),"-")</f>
        <v>-</v>
      </c>
      <c r="D424" s="179"/>
      <c r="E424" s="179"/>
      <c r="F424" s="116"/>
      <c r="G424" s="177"/>
    </row>
    <row r="425" spans="1:7" ht="16.5" customHeight="1" x14ac:dyDescent="0.3">
      <c r="A425" s="153"/>
      <c r="B425" s="182"/>
      <c r="C425" s="81" t="str">
        <f>IF(B425&gt;0,VLOOKUP(B425,Perkiraan!$A$53:$C$65,2,0),"-")</f>
        <v>-</v>
      </c>
      <c r="D425" s="179"/>
      <c r="E425" s="179"/>
      <c r="F425" s="176"/>
      <c r="G425" s="176"/>
    </row>
    <row r="426" spans="1:7" ht="16.5" customHeight="1" x14ac:dyDescent="0.3">
      <c r="A426" s="153"/>
      <c r="B426" s="182"/>
      <c r="C426" s="81" t="str">
        <f>IF(B426&gt;0,VLOOKUP(B426,Perkiraan!$A$53:$C$65,2,0),"-")</f>
        <v>-</v>
      </c>
      <c r="D426" s="179"/>
      <c r="E426" s="179"/>
      <c r="F426" s="116"/>
      <c r="G426" s="116"/>
    </row>
    <row r="427" spans="1:7" ht="16.5" customHeight="1" x14ac:dyDescent="0.3">
      <c r="A427" s="153"/>
      <c r="B427" s="182"/>
      <c r="C427" s="81" t="str">
        <f>IF(B427&gt;0,VLOOKUP(B427,Perkiraan!$A$53:$C$65,2,0),"-")</f>
        <v>-</v>
      </c>
      <c r="D427" s="179"/>
      <c r="E427" s="179"/>
      <c r="F427" s="176"/>
      <c r="G427" s="176"/>
    </row>
    <row r="428" spans="1:7" ht="16.5" customHeight="1" x14ac:dyDescent="0.3">
      <c r="A428" s="153"/>
      <c r="B428" s="182"/>
      <c r="C428" s="81" t="str">
        <f>IF(B428&gt;0,VLOOKUP(B428,Perkiraan!$A$53:$C$65,2,0),"-")</f>
        <v>-</v>
      </c>
      <c r="D428" s="179"/>
      <c r="E428" s="179"/>
      <c r="F428" s="116"/>
      <c r="G428" s="116"/>
    </row>
    <row r="429" spans="1:7" ht="16.5" customHeight="1" x14ac:dyDescent="0.3">
      <c r="A429" s="153"/>
      <c r="B429" s="183"/>
      <c r="C429" s="81" t="str">
        <f>IF(B429&gt;0,VLOOKUP(B429,Perkiraan!$A$53:$C$65,2,0),"-")</f>
        <v>-</v>
      </c>
      <c r="D429" s="180"/>
      <c r="E429" s="180"/>
      <c r="F429" s="176"/>
      <c r="G429" s="177"/>
    </row>
    <row r="430" spans="1:7" ht="16.5" customHeight="1" x14ac:dyDescent="0.3">
      <c r="A430" s="153"/>
      <c r="B430" s="182"/>
      <c r="C430" s="81" t="str">
        <f>IF(B430&gt;0,VLOOKUP(B430,Perkiraan!$A$53:$C$65,2,0),"-")</f>
        <v>-</v>
      </c>
      <c r="D430" s="133"/>
      <c r="E430" s="133"/>
      <c r="F430" s="116"/>
      <c r="G430" s="177"/>
    </row>
    <row r="431" spans="1:7" ht="16.5" customHeight="1" x14ac:dyDescent="0.3">
      <c r="A431" s="153"/>
      <c r="B431" s="182"/>
      <c r="C431" s="81" t="str">
        <f>IF(B431&gt;0,VLOOKUP(B431,Perkiraan!$A$53:$C$65,2,0),"-")</f>
        <v>-</v>
      </c>
      <c r="D431" s="133"/>
      <c r="E431" s="133"/>
      <c r="F431" s="176"/>
      <c r="G431" s="177"/>
    </row>
    <row r="432" spans="1:7" ht="16.5" customHeight="1" x14ac:dyDescent="0.3">
      <c r="A432" s="153"/>
      <c r="B432" s="182"/>
      <c r="C432" s="81" t="str">
        <f>IF(B432&gt;0,VLOOKUP(B432,Perkiraan!$A$53:$C$65,2,0),"-")</f>
        <v>-</v>
      </c>
      <c r="D432" s="134"/>
      <c r="E432" s="134"/>
      <c r="F432" s="116"/>
      <c r="G432" s="177"/>
    </row>
    <row r="433" spans="1:9" ht="16.5" customHeight="1" x14ac:dyDescent="0.3">
      <c r="A433" s="153"/>
      <c r="B433" s="182"/>
      <c r="C433" s="81" t="str">
        <f>IF(B433&gt;0,VLOOKUP(B433,Perkiraan!$A$53:$C$65,2,0),"-")</f>
        <v>-</v>
      </c>
      <c r="D433" s="134"/>
      <c r="E433" s="134"/>
      <c r="F433" s="176"/>
      <c r="G433" s="177"/>
    </row>
    <row r="434" spans="1:9" ht="16.5" customHeight="1" x14ac:dyDescent="0.3">
      <c r="A434" s="153"/>
      <c r="B434" s="182"/>
      <c r="C434" s="81" t="str">
        <f>IF(B434&gt;0,VLOOKUP(B434,Perkiraan!$A$53:$C$65,2,0),"-")</f>
        <v>-</v>
      </c>
      <c r="D434" s="134"/>
      <c r="E434" s="134"/>
      <c r="F434" s="116"/>
      <c r="G434" s="177"/>
    </row>
    <row r="435" spans="1:9" ht="16.5" customHeight="1" x14ac:dyDescent="0.3">
      <c r="A435" s="153"/>
      <c r="B435" s="182"/>
      <c r="C435" s="81" t="str">
        <f>IF(B435&gt;0,VLOOKUP(B435,Perkiraan!$A$53:$C$65,2,0),"-")</f>
        <v>-</v>
      </c>
      <c r="D435" s="134"/>
      <c r="E435" s="134"/>
      <c r="F435" s="176"/>
      <c r="G435" s="177"/>
    </row>
    <row r="436" spans="1:9" ht="16.5" customHeight="1" x14ac:dyDescent="0.3">
      <c r="A436" s="153"/>
      <c r="B436" s="182"/>
      <c r="C436" s="81" t="str">
        <f>IF(B436&gt;0,VLOOKUP(B436,Perkiraan!$A$53:$C$65,2,0),"-")</f>
        <v>-</v>
      </c>
      <c r="D436" s="134"/>
      <c r="E436" s="134"/>
      <c r="F436" s="116"/>
      <c r="G436" s="177"/>
    </row>
    <row r="437" spans="1:9" ht="16.5" customHeight="1" x14ac:dyDescent="0.3">
      <c r="A437" s="153"/>
      <c r="B437" s="183"/>
      <c r="C437" s="81" t="str">
        <f>IF(B437&gt;0,VLOOKUP(B437,Perkiraan!$A$53:$C$65,2,0),"-")</f>
        <v>-</v>
      </c>
      <c r="D437" s="134"/>
      <c r="E437" s="134"/>
      <c r="F437" s="176"/>
      <c r="G437" s="177"/>
    </row>
    <row r="438" spans="1:9" ht="16.5" customHeight="1" x14ac:dyDescent="0.3">
      <c r="A438" s="153"/>
      <c r="B438" s="183"/>
      <c r="C438" s="81" t="str">
        <f>IF(B438&gt;0,VLOOKUP(B438,Perkiraan!$A$53:$C$65,2,0),"-")</f>
        <v>-</v>
      </c>
      <c r="D438" s="181"/>
      <c r="E438" s="181"/>
      <c r="F438" s="176"/>
      <c r="G438" s="177"/>
    </row>
    <row r="439" spans="1:9" ht="16.5" customHeight="1" x14ac:dyDescent="0.3">
      <c r="A439" s="153"/>
      <c r="B439" s="184"/>
      <c r="C439" s="81" t="str">
        <f>IF(B439&gt;0,VLOOKUP(B439,Perkiraan!$A$53:$C$65,2,0),"-")</f>
        <v>-</v>
      </c>
      <c r="D439" s="134"/>
      <c r="E439" s="134"/>
      <c r="F439" s="176"/>
      <c r="G439" s="177"/>
    </row>
    <row r="440" spans="1:9" ht="16.5" customHeight="1" x14ac:dyDescent="0.3">
      <c r="A440" s="153"/>
      <c r="B440" s="183"/>
      <c r="C440" s="81" t="str">
        <f>IF(B440&gt;0,VLOOKUP(B440,Perkiraan!$A$53:$C$65,2,0),"-")</f>
        <v>-</v>
      </c>
      <c r="D440" s="134"/>
      <c r="E440" s="134"/>
      <c r="F440" s="176"/>
      <c r="G440" s="177"/>
    </row>
    <row r="441" spans="1:9" ht="16.5" customHeight="1" x14ac:dyDescent="0.3">
      <c r="A441" s="153"/>
      <c r="B441" s="184"/>
      <c r="C441" s="81" t="str">
        <f>IF(B441&gt;0,VLOOKUP(B441,Perkiraan!$A$53:$C$65,2,0),"-")</f>
        <v>-</v>
      </c>
      <c r="D441" s="134"/>
      <c r="E441" s="134"/>
      <c r="F441" s="176"/>
      <c r="G441" s="177"/>
    </row>
    <row r="442" spans="1:9" ht="16.5" customHeight="1" x14ac:dyDescent="0.3">
      <c r="A442" s="153"/>
      <c r="B442" s="183"/>
      <c r="C442" s="81" t="str">
        <f>IF(B442&gt;0,VLOOKUP(B442,Perkiraan!$A$53:$C$65,2,0),"-")</f>
        <v>-</v>
      </c>
      <c r="D442" s="134"/>
      <c r="E442" s="134"/>
      <c r="F442" s="176"/>
      <c r="G442" s="177"/>
    </row>
    <row r="443" spans="1:9" ht="16.5" customHeight="1" x14ac:dyDescent="0.3">
      <c r="A443" s="153"/>
      <c r="B443" s="184"/>
      <c r="C443" s="81" t="str">
        <f>IF(B443&gt;0,VLOOKUP(B443,Perkiraan!$A$53:$C$65,2,0),"-")</f>
        <v>-</v>
      </c>
      <c r="D443" s="134"/>
      <c r="E443" s="134"/>
      <c r="F443" s="176"/>
      <c r="G443" s="177"/>
    </row>
    <row r="444" spans="1:9" ht="16.5" customHeight="1" x14ac:dyDescent="0.3">
      <c r="A444" s="153"/>
      <c r="B444" s="183"/>
      <c r="C444" s="81" t="str">
        <f>IF(B444&gt;0,VLOOKUP(B444,Perkiraan!$A$53:$C$65,2,0),"-")</f>
        <v>-</v>
      </c>
      <c r="D444" s="134"/>
      <c r="E444" s="134"/>
      <c r="F444" s="176"/>
      <c r="G444" s="177"/>
    </row>
    <row r="445" spans="1:9" ht="16.5" customHeight="1" x14ac:dyDescent="0.3">
      <c r="A445" s="153"/>
      <c r="B445" s="184"/>
      <c r="C445" s="81" t="str">
        <f>IF(B445&gt;0,VLOOKUP(B445,Perkiraan!$A$53:$C$65,2,0),"-")</f>
        <v>-</v>
      </c>
      <c r="D445" s="134"/>
      <c r="E445" s="134"/>
      <c r="F445" s="176"/>
      <c r="G445" s="177"/>
    </row>
    <row r="446" spans="1:9" ht="16.5" customHeight="1" x14ac:dyDescent="0.3">
      <c r="A446" s="153"/>
      <c r="B446" s="183"/>
      <c r="C446" s="81" t="str">
        <f>IF(B446&gt;0,VLOOKUP(B446,Perkiraan!$A$53:$C$65,2,0),"-")</f>
        <v>-</v>
      </c>
      <c r="D446" s="134"/>
      <c r="E446" s="134"/>
      <c r="F446" s="176"/>
      <c r="G446" s="177"/>
    </row>
    <row r="447" spans="1:9" ht="16.5" customHeight="1" x14ac:dyDescent="0.3">
      <c r="A447" s="153"/>
      <c r="B447" s="183"/>
      <c r="C447" s="81" t="str">
        <f>IF(B447&gt;0,VLOOKUP(B447,Perkiraan!$A$53:$C$65,2,0),"-")</f>
        <v>-</v>
      </c>
      <c r="D447" s="134"/>
      <c r="E447" s="134"/>
      <c r="F447" s="176"/>
      <c r="G447" s="177"/>
    </row>
    <row r="448" spans="1:9" ht="16.5" customHeight="1" x14ac:dyDescent="0.3">
      <c r="A448" s="153"/>
      <c r="B448" s="183"/>
      <c r="C448" s="81" t="str">
        <f>IF(B448&gt;0,VLOOKUP(B448,Perkiraan!$A$53:$C$65,2,0),"-")</f>
        <v>-</v>
      </c>
      <c r="D448" s="181"/>
      <c r="E448" s="181"/>
      <c r="F448" s="176"/>
      <c r="G448" s="177"/>
      <c r="I448" s="108"/>
    </row>
    <row r="449" spans="1:7" ht="16.5" customHeight="1" x14ac:dyDescent="0.3">
      <c r="A449" s="153"/>
      <c r="B449" s="183"/>
      <c r="C449" s="81" t="str">
        <f>IF(B449&gt;0,VLOOKUP(B449,Perkiraan!$A$53:$C$65,2,0),"-")</f>
        <v>-</v>
      </c>
      <c r="D449" s="134"/>
      <c r="E449" s="134"/>
      <c r="F449" s="176"/>
      <c r="G449" s="177"/>
    </row>
    <row r="450" spans="1:7" ht="16.5" customHeight="1" thickBot="1" x14ac:dyDescent="0.3">
      <c r="A450" s="216"/>
      <c r="B450" s="88"/>
      <c r="C450" s="217" t="str">
        <f>IF(B450&gt;0,VLOOKUP(B450,Perkiraan!$A$53:$C$65,2,0),"-")</f>
        <v>-</v>
      </c>
      <c r="D450" s="86"/>
      <c r="E450" s="86"/>
      <c r="F450" s="218"/>
      <c r="G450" s="219"/>
    </row>
    <row r="451" spans="1:7" ht="16.5" customHeight="1" thickTop="1" thickBot="1" x14ac:dyDescent="0.3">
      <c r="A451" s="397" t="s">
        <v>147</v>
      </c>
      <c r="B451" s="398"/>
      <c r="C451" s="398"/>
      <c r="D451" s="399"/>
      <c r="E451" s="214"/>
      <c r="F451" s="215">
        <f>SUM(F420:F450)</f>
        <v>0</v>
      </c>
      <c r="G451" s="215">
        <f>SUM(G420:G450)</f>
        <v>0</v>
      </c>
    </row>
    <row r="452" spans="1:7" ht="16.5" customHeight="1" thickTop="1" x14ac:dyDescent="0.25">
      <c r="A452" s="91"/>
      <c r="B452" s="91"/>
      <c r="C452" s="91"/>
      <c r="D452" s="2"/>
      <c r="E452" s="2"/>
      <c r="F452" s="25"/>
      <c r="G452" s="157"/>
    </row>
    <row r="453" spans="1:7" ht="16.5" customHeight="1" x14ac:dyDescent="0.25">
      <c r="A453" s="91"/>
      <c r="B453" s="25"/>
      <c r="C453" s="25"/>
      <c r="D453" s="25"/>
      <c r="E453" s="25"/>
      <c r="F453" s="129" t="s">
        <v>141</v>
      </c>
      <c r="G453" s="128"/>
    </row>
    <row r="454" spans="1:7" ht="16.5" customHeight="1" x14ac:dyDescent="0.25">
      <c r="A454" s="91"/>
      <c r="B454" s="29" t="str">
        <f>B408</f>
        <v>Mengetahui :</v>
      </c>
      <c r="C454" s="91"/>
      <c r="D454" s="122"/>
      <c r="E454" s="122"/>
      <c r="F454" s="29"/>
      <c r="G454" s="157"/>
    </row>
    <row r="455" spans="1:7" ht="16.5" customHeight="1" x14ac:dyDescent="0.25">
      <c r="A455" s="91"/>
      <c r="B455" s="29" t="str">
        <f>B409</f>
        <v>Pemimpin Komunitas</v>
      </c>
      <c r="C455" s="2"/>
      <c r="D455" s="123"/>
      <c r="E455" s="123"/>
      <c r="F455" s="29" t="str">
        <f>F409</f>
        <v>Bendahara Komunitas</v>
      </c>
      <c r="G455" s="2"/>
    </row>
    <row r="456" spans="1:7" ht="16.5" customHeight="1" x14ac:dyDescent="0.25">
      <c r="A456" s="91"/>
      <c r="B456" s="29"/>
      <c r="C456" s="2"/>
      <c r="D456" s="124"/>
      <c r="E456" s="124"/>
      <c r="F456" s="162"/>
      <c r="G456" s="124"/>
    </row>
    <row r="457" spans="1:7" ht="16.5" customHeight="1" x14ac:dyDescent="0.25">
      <c r="A457" s="91"/>
      <c r="B457" s="29"/>
      <c r="C457" s="124"/>
      <c r="D457" s="124"/>
      <c r="E457" s="124"/>
      <c r="F457" s="167"/>
      <c r="G457" s="125"/>
    </row>
    <row r="458" spans="1:7" ht="16.5" customHeight="1" x14ac:dyDescent="0.25">
      <c r="A458" s="91"/>
      <c r="B458" s="29"/>
      <c r="C458" s="25"/>
      <c r="D458" s="126"/>
      <c r="E458" s="126"/>
      <c r="F458" s="163"/>
      <c r="G458" s="157"/>
    </row>
    <row r="459" spans="1:7" ht="16.5" customHeight="1" x14ac:dyDescent="0.25">
      <c r="A459" s="91"/>
      <c r="B459" s="29">
        <f>B413</f>
        <v>0</v>
      </c>
      <c r="C459" s="25"/>
      <c r="D459" s="2"/>
      <c r="E459" s="2"/>
      <c r="F459" s="29">
        <f>F413</f>
        <v>0</v>
      </c>
      <c r="G459" s="2"/>
    </row>
    <row r="460" spans="1:7" ht="16.5" customHeight="1" x14ac:dyDescent="0.25">
      <c r="A460" s="91"/>
      <c r="B460" s="91"/>
      <c r="C460" s="2"/>
      <c r="D460" s="2"/>
      <c r="E460" s="2"/>
      <c r="F460" s="2"/>
      <c r="G460" s="65"/>
    </row>
    <row r="461" spans="1:7" ht="16.5" customHeight="1" x14ac:dyDescent="0.25">
      <c r="A461" s="374" t="str">
        <f>A415</f>
        <v xml:space="preserve">KOMUNITAS FIC </v>
      </c>
      <c r="B461" s="374"/>
      <c r="C461" s="374"/>
      <c r="D461" s="374"/>
      <c r="E461" s="374"/>
      <c r="F461" s="374"/>
      <c r="G461" s="374"/>
    </row>
    <row r="462" spans="1:7" ht="16.5" customHeight="1" x14ac:dyDescent="0.25">
      <c r="A462" s="374" t="str">
        <f>A416</f>
        <v xml:space="preserve">LAPORAN KAS HARIAN </v>
      </c>
      <c r="B462" s="374"/>
      <c r="C462" s="374"/>
      <c r="D462" s="374"/>
      <c r="E462" s="374"/>
      <c r="F462" s="374"/>
      <c r="G462" s="374"/>
    </row>
    <row r="463" spans="1:7" ht="16.5" customHeight="1" x14ac:dyDescent="0.25">
      <c r="A463" s="387" t="s">
        <v>130</v>
      </c>
      <c r="B463" s="387"/>
      <c r="C463" s="387"/>
      <c r="D463" s="387"/>
      <c r="E463" s="387"/>
      <c r="F463" s="387"/>
      <c r="G463" s="387"/>
    </row>
    <row r="464" spans="1:7" ht="16.5" customHeight="1" x14ac:dyDescent="0.25">
      <c r="A464" s="145"/>
      <c r="B464" s="145"/>
      <c r="C464" s="145"/>
      <c r="D464" s="145"/>
      <c r="E464" s="145"/>
      <c r="F464" s="145"/>
      <c r="G464" s="145"/>
    </row>
    <row r="465" spans="1:7" ht="32.25" customHeight="1" x14ac:dyDescent="0.25">
      <c r="A465" s="114" t="str">
        <f t="shared" ref="A465:G465" si="9">A419</f>
        <v>Tgl</v>
      </c>
      <c r="B465" s="114" t="str">
        <f t="shared" si="9"/>
        <v>Pos</v>
      </c>
      <c r="C465" s="115" t="str">
        <f t="shared" si="9"/>
        <v>Kode Perkiraan</v>
      </c>
      <c r="D465" s="114" t="str">
        <f t="shared" si="9"/>
        <v>Keterangan</v>
      </c>
      <c r="E465" s="114" t="str">
        <f t="shared" si="9"/>
        <v>Reff</v>
      </c>
      <c r="F465" s="114" t="str">
        <f t="shared" si="9"/>
        <v>Penerimaan</v>
      </c>
      <c r="G465" s="114" t="str">
        <f t="shared" si="9"/>
        <v>Pengeluaran</v>
      </c>
    </row>
    <row r="466" spans="1:7" ht="16.5" customHeight="1" x14ac:dyDescent="0.25">
      <c r="A466" s="148"/>
      <c r="B466" s="156"/>
      <c r="C466" s="156" t="str">
        <f>IF(B466&gt;0,VLOOKUP(B466,Perkiraan!$A$53:$C$65,2,0),"-")</f>
        <v>-</v>
      </c>
      <c r="D466" s="164"/>
      <c r="E466" s="164"/>
      <c r="F466" s="165"/>
      <c r="G466" s="165"/>
    </row>
    <row r="467" spans="1:7" ht="16.5" customHeight="1" x14ac:dyDescent="0.3">
      <c r="A467" s="153"/>
      <c r="B467" s="81"/>
      <c r="C467" s="81" t="str">
        <f>IF(B467&gt;0,VLOOKUP(B467,Perkiraan!$A$53:$C$65,2,0),"-")</f>
        <v>-</v>
      </c>
      <c r="D467" s="254"/>
      <c r="E467" s="254"/>
      <c r="F467" s="255"/>
      <c r="G467" s="256"/>
    </row>
    <row r="468" spans="1:7" ht="16.5" customHeight="1" x14ac:dyDescent="0.3">
      <c r="A468" s="153"/>
      <c r="B468" s="182"/>
      <c r="C468" s="81" t="str">
        <f>IF(B468&gt;0,VLOOKUP(B468,Perkiraan!$A$53:$C$65,2,0),"-")</f>
        <v>-</v>
      </c>
      <c r="D468" s="179"/>
      <c r="E468" s="179"/>
      <c r="F468" s="116"/>
      <c r="G468" s="177"/>
    </row>
    <row r="469" spans="1:7" ht="16.5" customHeight="1" x14ac:dyDescent="0.3">
      <c r="A469" s="153"/>
      <c r="B469" s="182"/>
      <c r="C469" s="81" t="str">
        <f>IF(B469&gt;0,VLOOKUP(B469,Perkiraan!$A$53:$C$65,2,0),"-")</f>
        <v>-</v>
      </c>
      <c r="D469" s="179"/>
      <c r="E469" s="179"/>
      <c r="F469" s="176"/>
      <c r="G469" s="177"/>
    </row>
    <row r="470" spans="1:7" ht="16.5" customHeight="1" x14ac:dyDescent="0.3">
      <c r="A470" s="153"/>
      <c r="B470" s="182"/>
      <c r="C470" s="81" t="str">
        <f>IF(B470&gt;0,VLOOKUP(B470,Perkiraan!$A$53:$C$65,2,0),"-")</f>
        <v>-</v>
      </c>
      <c r="D470" s="179"/>
      <c r="E470" s="179"/>
      <c r="F470" s="116"/>
      <c r="G470" s="177"/>
    </row>
    <row r="471" spans="1:7" ht="16.5" customHeight="1" x14ac:dyDescent="0.3">
      <c r="A471" s="153"/>
      <c r="B471" s="182"/>
      <c r="C471" s="81" t="str">
        <f>IF(B471&gt;0,VLOOKUP(B471,Perkiraan!$A$53:$C$65,2,0),"-")</f>
        <v>-</v>
      </c>
      <c r="D471" s="179"/>
      <c r="E471" s="179"/>
      <c r="F471" s="176"/>
      <c r="G471" s="176"/>
    </row>
    <row r="472" spans="1:7" ht="16.5" customHeight="1" x14ac:dyDescent="0.3">
      <c r="A472" s="153"/>
      <c r="B472" s="182"/>
      <c r="C472" s="81" t="str">
        <f>IF(B472&gt;0,VLOOKUP(B472,Perkiraan!$A$53:$C$65,2,0),"-")</f>
        <v>-</v>
      </c>
      <c r="D472" s="179"/>
      <c r="E472" s="179"/>
      <c r="F472" s="116"/>
      <c r="G472" s="116"/>
    </row>
    <row r="473" spans="1:7" ht="16.5" customHeight="1" x14ac:dyDescent="0.3">
      <c r="A473" s="153"/>
      <c r="B473" s="182"/>
      <c r="C473" s="81" t="str">
        <f>IF(B473&gt;0,VLOOKUP(B473,Perkiraan!$A$53:$C$65,2,0),"-")</f>
        <v>-</v>
      </c>
      <c r="D473" s="179"/>
      <c r="E473" s="179"/>
      <c r="F473" s="176"/>
      <c r="G473" s="176"/>
    </row>
    <row r="474" spans="1:7" ht="16.5" customHeight="1" x14ac:dyDescent="0.3">
      <c r="A474" s="153"/>
      <c r="B474" s="182"/>
      <c r="C474" s="81" t="str">
        <f>IF(B474&gt;0,VLOOKUP(B474,Perkiraan!$A$53:$C$65,2,0),"-")</f>
        <v>-</v>
      </c>
      <c r="D474" s="179"/>
      <c r="E474" s="179"/>
      <c r="F474" s="116"/>
      <c r="G474" s="116"/>
    </row>
    <row r="475" spans="1:7" ht="16.5" customHeight="1" x14ac:dyDescent="0.3">
      <c r="A475" s="153"/>
      <c r="B475" s="183"/>
      <c r="C475" s="81" t="str">
        <f>IF(B475&gt;0,VLOOKUP(B475,Perkiraan!$A$53:$C$65,2,0),"-")</f>
        <v>-</v>
      </c>
      <c r="D475" s="180"/>
      <c r="E475" s="180"/>
      <c r="F475" s="176"/>
      <c r="G475" s="177"/>
    </row>
    <row r="476" spans="1:7" ht="16.5" customHeight="1" x14ac:dyDescent="0.3">
      <c r="A476" s="153"/>
      <c r="B476" s="182"/>
      <c r="C476" s="81" t="str">
        <f>IF(B476&gt;0,VLOOKUP(B476,Perkiraan!$A$53:$C$65,2,0),"-")</f>
        <v>-</v>
      </c>
      <c r="D476" s="133"/>
      <c r="E476" s="133"/>
      <c r="F476" s="116"/>
      <c r="G476" s="177"/>
    </row>
    <row r="477" spans="1:7" ht="16.5" customHeight="1" x14ac:dyDescent="0.3">
      <c r="A477" s="153"/>
      <c r="B477" s="182"/>
      <c r="C477" s="81" t="str">
        <f>IF(B477&gt;0,VLOOKUP(B477,Perkiraan!$A$53:$C$65,2,0),"-")</f>
        <v>-</v>
      </c>
      <c r="D477" s="133"/>
      <c r="E477" s="133"/>
      <c r="F477" s="176"/>
      <c r="G477" s="177"/>
    </row>
    <row r="478" spans="1:7" ht="16.5" customHeight="1" x14ac:dyDescent="0.3">
      <c r="A478" s="153"/>
      <c r="B478" s="182"/>
      <c r="C478" s="81" t="str">
        <f>IF(B478&gt;0,VLOOKUP(B478,Perkiraan!$A$53:$C$65,2,0),"-")</f>
        <v>-</v>
      </c>
      <c r="D478" s="134"/>
      <c r="E478" s="134"/>
      <c r="F478" s="116"/>
      <c r="G478" s="177"/>
    </row>
    <row r="479" spans="1:7" ht="16.5" customHeight="1" x14ac:dyDescent="0.3">
      <c r="A479" s="153"/>
      <c r="B479" s="182"/>
      <c r="C479" s="81" t="str">
        <f>IF(B479&gt;0,VLOOKUP(B479,Perkiraan!$A$53:$C$65,2,0),"-")</f>
        <v>-</v>
      </c>
      <c r="D479" s="134"/>
      <c r="E479" s="134"/>
      <c r="F479" s="176"/>
      <c r="G479" s="177"/>
    </row>
    <row r="480" spans="1:7" ht="16.5" customHeight="1" x14ac:dyDescent="0.3">
      <c r="A480" s="153"/>
      <c r="B480" s="182"/>
      <c r="C480" s="81" t="str">
        <f>IF(B480&gt;0,VLOOKUP(B480,Perkiraan!$A$53:$C$65,2,0),"-")</f>
        <v>-</v>
      </c>
      <c r="D480" s="134"/>
      <c r="E480" s="134"/>
      <c r="F480" s="116"/>
      <c r="G480" s="177"/>
    </row>
    <row r="481" spans="1:7" ht="16.5" customHeight="1" x14ac:dyDescent="0.3">
      <c r="A481" s="153"/>
      <c r="B481" s="182"/>
      <c r="C481" s="81" t="str">
        <f>IF(B481&gt;0,VLOOKUP(B481,Perkiraan!$A$53:$C$65,2,0),"-")</f>
        <v>-</v>
      </c>
      <c r="D481" s="134"/>
      <c r="E481" s="134"/>
      <c r="F481" s="176"/>
      <c r="G481" s="177"/>
    </row>
    <row r="482" spans="1:7" ht="16.5" customHeight="1" x14ac:dyDescent="0.3">
      <c r="A482" s="153"/>
      <c r="B482" s="182"/>
      <c r="C482" s="81" t="str">
        <f>IF(B482&gt;0,VLOOKUP(B482,Perkiraan!$A$53:$C$65,2,0),"-")</f>
        <v>-</v>
      </c>
      <c r="D482" s="134"/>
      <c r="E482" s="134"/>
      <c r="F482" s="116"/>
      <c r="G482" s="177"/>
    </row>
    <row r="483" spans="1:7" ht="16.5" customHeight="1" x14ac:dyDescent="0.3">
      <c r="A483" s="153"/>
      <c r="B483" s="183"/>
      <c r="C483" s="81" t="str">
        <f>IF(B483&gt;0,VLOOKUP(B483,Perkiraan!$A$53:$C$65,2,0),"-")</f>
        <v>-</v>
      </c>
      <c r="D483" s="134"/>
      <c r="E483" s="134"/>
      <c r="F483" s="176"/>
      <c r="G483" s="177"/>
    </row>
    <row r="484" spans="1:7" ht="16.5" customHeight="1" x14ac:dyDescent="0.3">
      <c r="A484" s="153"/>
      <c r="B484" s="183"/>
      <c r="C484" s="81" t="str">
        <f>IF(B484&gt;0,VLOOKUP(B484,Perkiraan!$A$53:$C$65,2,0),"-")</f>
        <v>-</v>
      </c>
      <c r="D484" s="181"/>
      <c r="E484" s="181"/>
      <c r="F484" s="176"/>
      <c r="G484" s="177"/>
    </row>
    <row r="485" spans="1:7" ht="16.5" customHeight="1" x14ac:dyDescent="0.3">
      <c r="A485" s="153"/>
      <c r="B485" s="184"/>
      <c r="C485" s="81" t="str">
        <f>IF(B485&gt;0,VLOOKUP(B485,Perkiraan!$A$53:$C$65,2,0),"-")</f>
        <v>-</v>
      </c>
      <c r="D485" s="134"/>
      <c r="E485" s="134"/>
      <c r="F485" s="176"/>
      <c r="G485" s="177"/>
    </row>
    <row r="486" spans="1:7" ht="16.5" customHeight="1" x14ac:dyDescent="0.3">
      <c r="A486" s="153"/>
      <c r="B486" s="183"/>
      <c r="C486" s="81" t="str">
        <f>IF(B486&gt;0,VLOOKUP(B486,Perkiraan!$A$53:$C$65,2,0),"-")</f>
        <v>-</v>
      </c>
      <c r="D486" s="134"/>
      <c r="E486" s="134"/>
      <c r="F486" s="176"/>
      <c r="G486" s="177"/>
    </row>
    <row r="487" spans="1:7" ht="16.5" customHeight="1" x14ac:dyDescent="0.3">
      <c r="A487" s="153"/>
      <c r="B487" s="184"/>
      <c r="C487" s="81" t="str">
        <f>IF(B487&gt;0,VLOOKUP(B487,Perkiraan!$A$53:$C$65,2,0),"-")</f>
        <v>-</v>
      </c>
      <c r="D487" s="134"/>
      <c r="E487" s="134"/>
      <c r="F487" s="176"/>
      <c r="G487" s="177"/>
    </row>
    <row r="488" spans="1:7" ht="16.5" customHeight="1" x14ac:dyDescent="0.3">
      <c r="A488" s="153"/>
      <c r="B488" s="183"/>
      <c r="C488" s="81" t="str">
        <f>IF(B488&gt;0,VLOOKUP(B488,Perkiraan!$A$53:$C$65,2,0),"-")</f>
        <v>-</v>
      </c>
      <c r="D488" s="134"/>
      <c r="E488" s="134"/>
      <c r="F488" s="176"/>
      <c r="G488" s="177"/>
    </row>
    <row r="489" spans="1:7" ht="16.5" customHeight="1" x14ac:dyDescent="0.3">
      <c r="A489" s="153"/>
      <c r="B489" s="184"/>
      <c r="C489" s="81" t="str">
        <f>IF(B489&gt;0,VLOOKUP(B489,Perkiraan!$A$53:$C$65,2,0),"-")</f>
        <v>-</v>
      </c>
      <c r="D489" s="134"/>
      <c r="E489" s="134"/>
      <c r="F489" s="176"/>
      <c r="G489" s="177"/>
    </row>
    <row r="490" spans="1:7" ht="16.5" customHeight="1" x14ac:dyDescent="0.3">
      <c r="A490" s="153"/>
      <c r="B490" s="183"/>
      <c r="C490" s="81" t="str">
        <f>IF(B490&gt;0,VLOOKUP(B490,Perkiraan!$A$53:$C$65,2,0),"-")</f>
        <v>-</v>
      </c>
      <c r="D490" s="134"/>
      <c r="E490" s="134"/>
      <c r="F490" s="176"/>
      <c r="G490" s="177"/>
    </row>
    <row r="491" spans="1:7" ht="16.5" customHeight="1" x14ac:dyDescent="0.3">
      <c r="A491" s="153"/>
      <c r="B491" s="184"/>
      <c r="C491" s="81" t="str">
        <f>IF(B491&gt;0,VLOOKUP(B491,Perkiraan!$A$53:$C$65,2,0),"-")</f>
        <v>-</v>
      </c>
      <c r="D491" s="134"/>
      <c r="E491" s="134"/>
      <c r="F491" s="176"/>
      <c r="G491" s="177"/>
    </row>
    <row r="492" spans="1:7" ht="16.5" customHeight="1" x14ac:dyDescent="0.3">
      <c r="A492" s="153"/>
      <c r="B492" s="183"/>
      <c r="C492" s="81" t="str">
        <f>IF(B492&gt;0,VLOOKUP(B492,Perkiraan!$A$53:$C$65,2,0),"-")</f>
        <v>-</v>
      </c>
      <c r="D492" s="134"/>
      <c r="E492" s="134"/>
      <c r="F492" s="176"/>
      <c r="G492" s="177"/>
    </row>
    <row r="493" spans="1:7" ht="16.5" customHeight="1" x14ac:dyDescent="0.3">
      <c r="A493" s="153"/>
      <c r="B493" s="183"/>
      <c r="C493" s="81" t="str">
        <f>IF(B493&gt;0,VLOOKUP(B493,Perkiraan!$A$53:$C$65,2,0),"-")</f>
        <v>-</v>
      </c>
      <c r="D493" s="134"/>
      <c r="E493" s="134"/>
      <c r="F493" s="176"/>
      <c r="G493" s="177"/>
    </row>
    <row r="494" spans="1:7" ht="16.5" customHeight="1" x14ac:dyDescent="0.3">
      <c r="A494" s="153"/>
      <c r="B494" s="183"/>
      <c r="C494" s="81" t="str">
        <f>IF(B494&gt;0,VLOOKUP(B494,Perkiraan!$A$53:$C$65,2,0),"-")</f>
        <v>-</v>
      </c>
      <c r="D494" s="181"/>
      <c r="E494" s="181"/>
      <c r="F494" s="176"/>
      <c r="G494" s="177"/>
    </row>
    <row r="495" spans="1:7" ht="16.5" customHeight="1" x14ac:dyDescent="0.3">
      <c r="A495" s="153"/>
      <c r="B495" s="183"/>
      <c r="C495" s="81" t="str">
        <f>IF(B495&gt;0,VLOOKUP(B495,Perkiraan!$A$53:$C$65,2,0),"-")</f>
        <v>-</v>
      </c>
      <c r="D495" s="134"/>
      <c r="E495" s="134"/>
      <c r="F495" s="176"/>
      <c r="G495" s="177"/>
    </row>
    <row r="496" spans="1:7" ht="16.5" customHeight="1" thickBot="1" x14ac:dyDescent="0.35">
      <c r="A496" s="216"/>
      <c r="B496" s="220"/>
      <c r="C496" s="217" t="str">
        <f>IF(B496&gt;0,VLOOKUP(B496,Perkiraan!$A$53:$C$65,2,0),"-")</f>
        <v>-</v>
      </c>
      <c r="D496" s="221"/>
      <c r="E496" s="221"/>
      <c r="F496" s="222"/>
      <c r="G496" s="223"/>
    </row>
    <row r="497" spans="1:7" ht="16.5" customHeight="1" thickTop="1" thickBot="1" x14ac:dyDescent="0.3">
      <c r="A497" s="397" t="s">
        <v>147</v>
      </c>
      <c r="B497" s="398"/>
      <c r="C497" s="398"/>
      <c r="D497" s="399"/>
      <c r="E497" s="214"/>
      <c r="F497" s="215">
        <f>SUM(F466:F496)</f>
        <v>0</v>
      </c>
      <c r="G497" s="215">
        <f>SUM(G466:G496)</f>
        <v>0</v>
      </c>
    </row>
    <row r="498" spans="1:7" ht="16.5" customHeight="1" thickTop="1" x14ac:dyDescent="0.25">
      <c r="A498" s="91"/>
      <c r="B498" s="91"/>
      <c r="C498" s="91"/>
      <c r="D498" s="2"/>
      <c r="E498" s="2"/>
      <c r="F498" s="25"/>
      <c r="G498" s="157"/>
    </row>
    <row r="499" spans="1:7" ht="16.5" customHeight="1" x14ac:dyDescent="0.25">
      <c r="A499" s="91"/>
      <c r="B499" s="25"/>
      <c r="C499" s="25"/>
      <c r="D499" s="25"/>
      <c r="E499" s="25"/>
      <c r="F499" s="129" t="s">
        <v>142</v>
      </c>
      <c r="G499" s="128"/>
    </row>
    <row r="500" spans="1:7" ht="16.5" customHeight="1" x14ac:dyDescent="0.25">
      <c r="A500" s="91"/>
      <c r="B500" s="29" t="str">
        <f>B454</f>
        <v>Mengetahui :</v>
      </c>
      <c r="C500" s="91"/>
      <c r="D500" s="122"/>
      <c r="E500" s="122"/>
      <c r="F500" s="29"/>
      <c r="G500" s="157"/>
    </row>
    <row r="501" spans="1:7" ht="16.5" customHeight="1" x14ac:dyDescent="0.25">
      <c r="A501" s="91"/>
      <c r="B501" s="29" t="str">
        <f>B455</f>
        <v>Pemimpin Komunitas</v>
      </c>
      <c r="C501" s="2"/>
      <c r="D501" s="123"/>
      <c r="E501" s="123"/>
      <c r="F501" s="29" t="str">
        <f>F455</f>
        <v>Bendahara Komunitas</v>
      </c>
      <c r="G501" s="2"/>
    </row>
    <row r="502" spans="1:7" ht="16.5" customHeight="1" x14ac:dyDescent="0.25">
      <c r="A502" s="91"/>
      <c r="B502" s="29"/>
      <c r="C502" s="2"/>
      <c r="D502" s="124"/>
      <c r="E502" s="124"/>
      <c r="F502" s="162"/>
      <c r="G502" s="124"/>
    </row>
    <row r="503" spans="1:7" ht="16.5" customHeight="1" x14ac:dyDescent="0.25">
      <c r="A503" s="91"/>
      <c r="B503" s="29"/>
      <c r="C503" s="124"/>
      <c r="D503" s="25"/>
      <c r="E503" s="25"/>
      <c r="F503" s="163"/>
      <c r="G503" s="65"/>
    </row>
    <row r="504" spans="1:7" ht="16.5" customHeight="1" x14ac:dyDescent="0.25">
      <c r="A504" s="91"/>
      <c r="B504" s="29"/>
      <c r="C504" s="25"/>
      <c r="D504" s="126"/>
      <c r="E504" s="126"/>
      <c r="F504" s="163"/>
      <c r="G504" s="157"/>
    </row>
    <row r="505" spans="1:7" ht="16.5" customHeight="1" x14ac:dyDescent="0.25">
      <c r="A505" s="91"/>
      <c r="B505" s="29">
        <f>B459</f>
        <v>0</v>
      </c>
      <c r="C505" s="25"/>
      <c r="D505" s="2"/>
      <c r="E505" s="2"/>
      <c r="F505" s="29">
        <f>F459</f>
        <v>0</v>
      </c>
      <c r="G505" s="2"/>
    </row>
    <row r="506" spans="1:7" ht="16.5" customHeight="1" x14ac:dyDescent="0.25">
      <c r="A506" s="91"/>
      <c r="B506" s="91"/>
      <c r="C506" s="2"/>
      <c r="D506" s="2"/>
      <c r="E506" s="2"/>
      <c r="F506" s="2"/>
      <c r="G506" s="65"/>
    </row>
    <row r="507" spans="1:7" ht="16.5" customHeight="1" x14ac:dyDescent="0.25">
      <c r="A507" s="374" t="str">
        <f>A461</f>
        <v xml:space="preserve">KOMUNITAS FIC </v>
      </c>
      <c r="B507" s="374"/>
      <c r="C507" s="374"/>
      <c r="D507" s="374"/>
      <c r="E507" s="374"/>
      <c r="F507" s="374"/>
      <c r="G507" s="374"/>
    </row>
    <row r="508" spans="1:7" ht="16.5" customHeight="1" x14ac:dyDescent="0.25">
      <c r="A508" s="374" t="str">
        <f>A462</f>
        <v xml:space="preserve">LAPORAN KAS HARIAN </v>
      </c>
      <c r="B508" s="374"/>
      <c r="C508" s="374"/>
      <c r="D508" s="374"/>
      <c r="E508" s="374"/>
      <c r="F508" s="374"/>
      <c r="G508" s="374"/>
    </row>
    <row r="509" spans="1:7" ht="16.5" customHeight="1" x14ac:dyDescent="0.25">
      <c r="A509" s="387" t="s">
        <v>131</v>
      </c>
      <c r="B509" s="387"/>
      <c r="C509" s="387"/>
      <c r="D509" s="387"/>
      <c r="E509" s="387"/>
      <c r="F509" s="387"/>
      <c r="G509" s="387"/>
    </row>
    <row r="510" spans="1:7" ht="16.5" customHeight="1" x14ac:dyDescent="0.25">
      <c r="A510" s="145"/>
      <c r="B510" s="145"/>
      <c r="C510" s="145"/>
      <c r="D510" s="145"/>
      <c r="E510" s="145"/>
      <c r="F510" s="145"/>
      <c r="G510" s="145"/>
    </row>
    <row r="511" spans="1:7" ht="34.5" customHeight="1" x14ac:dyDescent="0.25">
      <c r="A511" s="114" t="str">
        <f>A465</f>
        <v>Tgl</v>
      </c>
      <c r="B511" s="114" t="str">
        <f t="shared" ref="B511:G511" si="10">B465</f>
        <v>Pos</v>
      </c>
      <c r="C511" s="115" t="str">
        <f t="shared" si="10"/>
        <v>Kode Perkiraan</v>
      </c>
      <c r="D511" s="114" t="str">
        <f t="shared" si="10"/>
        <v>Keterangan</v>
      </c>
      <c r="E511" s="114" t="str">
        <f t="shared" si="10"/>
        <v>Reff</v>
      </c>
      <c r="F511" s="114" t="str">
        <f t="shared" si="10"/>
        <v>Penerimaan</v>
      </c>
      <c r="G511" s="114" t="str">
        <f t="shared" si="10"/>
        <v>Pengeluaran</v>
      </c>
    </row>
    <row r="512" spans="1:7" ht="16.5" customHeight="1" x14ac:dyDescent="0.25">
      <c r="A512" s="148"/>
      <c r="B512" s="156"/>
      <c r="C512" s="156" t="str">
        <f>IF(B512&gt;0,VLOOKUP(B512,Perkiraan!$A$53:$C$65,2,0),"-")</f>
        <v>-</v>
      </c>
      <c r="D512" s="164"/>
      <c r="E512" s="164"/>
      <c r="F512" s="165"/>
      <c r="G512" s="165"/>
    </row>
    <row r="513" spans="1:7" ht="16.5" customHeight="1" x14ac:dyDescent="0.3">
      <c r="A513" s="153"/>
      <c r="B513" s="81"/>
      <c r="C513" s="81" t="str">
        <f>IF(B513&gt;0,VLOOKUP(B513,Perkiraan!$A$53:$C$65,2,0),"-")</f>
        <v>-</v>
      </c>
      <c r="D513" s="254"/>
      <c r="E513" s="254"/>
      <c r="F513" s="255"/>
      <c r="G513" s="256"/>
    </row>
    <row r="514" spans="1:7" ht="16.5" customHeight="1" x14ac:dyDescent="0.3">
      <c r="A514" s="153"/>
      <c r="B514" s="182"/>
      <c r="C514" s="81" t="str">
        <f>IF(B514&gt;0,VLOOKUP(B514,Perkiraan!$A$53:$C$65,2,0),"-")</f>
        <v>-</v>
      </c>
      <c r="D514" s="179"/>
      <c r="E514" s="179"/>
      <c r="F514" s="116"/>
      <c r="G514" s="177"/>
    </row>
    <row r="515" spans="1:7" ht="16.5" customHeight="1" x14ac:dyDescent="0.3">
      <c r="A515" s="153"/>
      <c r="B515" s="182"/>
      <c r="C515" s="81" t="str">
        <f>IF(B515&gt;0,VLOOKUP(B515,Perkiraan!$A$53:$C$65,2,0),"-")</f>
        <v>-</v>
      </c>
      <c r="D515" s="179"/>
      <c r="E515" s="179"/>
      <c r="F515" s="176"/>
      <c r="G515" s="177"/>
    </row>
    <row r="516" spans="1:7" ht="16.5" customHeight="1" x14ac:dyDescent="0.3">
      <c r="A516" s="153"/>
      <c r="B516" s="182"/>
      <c r="C516" s="81" t="str">
        <f>IF(B516&gt;0,VLOOKUP(B516,Perkiraan!$A$53:$C$65,2,0),"-")</f>
        <v>-</v>
      </c>
      <c r="D516" s="179"/>
      <c r="E516" s="179"/>
      <c r="F516" s="116"/>
      <c r="G516" s="177"/>
    </row>
    <row r="517" spans="1:7" ht="16.5" customHeight="1" x14ac:dyDescent="0.3">
      <c r="A517" s="153"/>
      <c r="B517" s="182"/>
      <c r="C517" s="81" t="str">
        <f>IF(B517&gt;0,VLOOKUP(B517,Perkiraan!$A$53:$C$65,2,0),"-")</f>
        <v>-</v>
      </c>
      <c r="D517" s="179"/>
      <c r="E517" s="179"/>
      <c r="F517" s="176"/>
      <c r="G517" s="176"/>
    </row>
    <row r="518" spans="1:7" ht="16.5" customHeight="1" x14ac:dyDescent="0.3">
      <c r="A518" s="153"/>
      <c r="B518" s="182"/>
      <c r="C518" s="81" t="str">
        <f>IF(B518&gt;0,VLOOKUP(B518,Perkiraan!$A$53:$C$65,2,0),"-")</f>
        <v>-</v>
      </c>
      <c r="D518" s="179"/>
      <c r="E518" s="179"/>
      <c r="F518" s="116"/>
      <c r="G518" s="116"/>
    </row>
    <row r="519" spans="1:7" ht="16.5" customHeight="1" x14ac:dyDescent="0.3">
      <c r="A519" s="153"/>
      <c r="B519" s="182"/>
      <c r="C519" s="81" t="str">
        <f>IF(B519&gt;0,VLOOKUP(B519,Perkiraan!$A$53:$C$65,2,0),"-")</f>
        <v>-</v>
      </c>
      <c r="D519" s="179"/>
      <c r="E519" s="179"/>
      <c r="F519" s="176"/>
      <c r="G519" s="176"/>
    </row>
    <row r="520" spans="1:7" ht="16.5" customHeight="1" x14ac:dyDescent="0.3">
      <c r="A520" s="153"/>
      <c r="B520" s="182"/>
      <c r="C520" s="81" t="str">
        <f>IF(B520&gt;0,VLOOKUP(B520,Perkiraan!$A$53:$C$65,2,0),"-")</f>
        <v>-</v>
      </c>
      <c r="D520" s="179"/>
      <c r="E520" s="179"/>
      <c r="F520" s="116"/>
      <c r="G520" s="116"/>
    </row>
    <row r="521" spans="1:7" ht="16.5" customHeight="1" x14ac:dyDescent="0.3">
      <c r="A521" s="153"/>
      <c r="B521" s="183"/>
      <c r="C521" s="81" t="str">
        <f>IF(B521&gt;0,VLOOKUP(B521,Perkiraan!$A$53:$C$65,2,0),"-")</f>
        <v>-</v>
      </c>
      <c r="D521" s="180"/>
      <c r="E521" s="180"/>
      <c r="F521" s="176"/>
      <c r="G521" s="177"/>
    </row>
    <row r="522" spans="1:7" ht="16.5" customHeight="1" x14ac:dyDescent="0.3">
      <c r="A522" s="153"/>
      <c r="B522" s="182"/>
      <c r="C522" s="81" t="str">
        <f>IF(B522&gt;0,VLOOKUP(B522,Perkiraan!$A$53:$C$65,2,0),"-")</f>
        <v>-</v>
      </c>
      <c r="D522" s="133"/>
      <c r="E522" s="133"/>
      <c r="F522" s="116"/>
      <c r="G522" s="177"/>
    </row>
    <row r="523" spans="1:7" ht="16.5" customHeight="1" x14ac:dyDescent="0.3">
      <c r="A523" s="153"/>
      <c r="B523" s="182"/>
      <c r="C523" s="81" t="str">
        <f>IF(B523&gt;0,VLOOKUP(B523,Perkiraan!$A$53:$C$65,2,0),"-")</f>
        <v>-</v>
      </c>
      <c r="D523" s="133"/>
      <c r="E523" s="133"/>
      <c r="F523" s="176"/>
      <c r="G523" s="177"/>
    </row>
    <row r="524" spans="1:7" ht="16.5" customHeight="1" x14ac:dyDescent="0.3">
      <c r="A524" s="153"/>
      <c r="B524" s="182"/>
      <c r="C524" s="81" t="str">
        <f>IF(B524&gt;0,VLOOKUP(B524,Perkiraan!$A$53:$C$65,2,0),"-")</f>
        <v>-</v>
      </c>
      <c r="D524" s="134"/>
      <c r="E524" s="134"/>
      <c r="F524" s="116"/>
      <c r="G524" s="177"/>
    </row>
    <row r="525" spans="1:7" ht="16.5" customHeight="1" x14ac:dyDescent="0.3">
      <c r="A525" s="153"/>
      <c r="B525" s="182"/>
      <c r="C525" s="81" t="str">
        <f>IF(B525&gt;0,VLOOKUP(B525,Perkiraan!$A$53:$C$65,2,0),"-")</f>
        <v>-</v>
      </c>
      <c r="D525" s="134"/>
      <c r="E525" s="134"/>
      <c r="F525" s="176"/>
      <c r="G525" s="177"/>
    </row>
    <row r="526" spans="1:7" ht="16.5" customHeight="1" x14ac:dyDescent="0.3">
      <c r="A526" s="153"/>
      <c r="B526" s="182"/>
      <c r="C526" s="81" t="str">
        <f>IF(B526&gt;0,VLOOKUP(B526,Perkiraan!$A$53:$C$65,2,0),"-")</f>
        <v>-</v>
      </c>
      <c r="D526" s="134"/>
      <c r="E526" s="134"/>
      <c r="F526" s="116"/>
      <c r="G526" s="177"/>
    </row>
    <row r="527" spans="1:7" ht="16.5" customHeight="1" x14ac:dyDescent="0.3">
      <c r="A527" s="153"/>
      <c r="B527" s="182"/>
      <c r="C527" s="81" t="str">
        <f>IF(B527&gt;0,VLOOKUP(B527,Perkiraan!$A$53:$C$65,2,0),"-")</f>
        <v>-</v>
      </c>
      <c r="D527" s="134"/>
      <c r="E527" s="134"/>
      <c r="F527" s="176"/>
      <c r="G527" s="177"/>
    </row>
    <row r="528" spans="1:7" ht="16.5" customHeight="1" x14ac:dyDescent="0.3">
      <c r="A528" s="153"/>
      <c r="B528" s="182"/>
      <c r="C528" s="81" t="str">
        <f>IF(B528&gt;0,VLOOKUP(B528,Perkiraan!$A$53:$C$65,2,0),"-")</f>
        <v>-</v>
      </c>
      <c r="D528" s="134"/>
      <c r="E528" s="134"/>
      <c r="F528" s="116"/>
      <c r="G528" s="177"/>
    </row>
    <row r="529" spans="1:7" ht="16.5" customHeight="1" x14ac:dyDescent="0.3">
      <c r="A529" s="153"/>
      <c r="B529" s="183"/>
      <c r="C529" s="81" t="str">
        <f>IF(B529&gt;0,VLOOKUP(B529,Perkiraan!$A$53:$C$65,2,0),"-")</f>
        <v>-</v>
      </c>
      <c r="D529" s="134"/>
      <c r="E529" s="134"/>
      <c r="F529" s="176"/>
      <c r="G529" s="177"/>
    </row>
    <row r="530" spans="1:7" ht="16.5" customHeight="1" x14ac:dyDescent="0.3">
      <c r="A530" s="153"/>
      <c r="B530" s="183"/>
      <c r="C530" s="81" t="str">
        <f>IF(B530&gt;0,VLOOKUP(B530,Perkiraan!$A$53:$C$65,2,0),"-")</f>
        <v>-</v>
      </c>
      <c r="D530" s="181"/>
      <c r="E530" s="181"/>
      <c r="F530" s="176"/>
      <c r="G530" s="177"/>
    </row>
    <row r="531" spans="1:7" ht="16.5" customHeight="1" x14ac:dyDescent="0.3">
      <c r="A531" s="153"/>
      <c r="B531" s="184"/>
      <c r="C531" s="81" t="str">
        <f>IF(B531&gt;0,VLOOKUP(B531,Perkiraan!$A$53:$C$65,2,0),"-")</f>
        <v>-</v>
      </c>
      <c r="D531" s="134"/>
      <c r="E531" s="134"/>
      <c r="F531" s="176"/>
      <c r="G531" s="177"/>
    </row>
    <row r="532" spans="1:7" ht="16.5" customHeight="1" x14ac:dyDescent="0.3">
      <c r="A532" s="153"/>
      <c r="B532" s="183"/>
      <c r="C532" s="81" t="str">
        <f>IF(B532&gt;0,VLOOKUP(B532,Perkiraan!$A$53:$C$65,2,0),"-")</f>
        <v>-</v>
      </c>
      <c r="D532" s="134"/>
      <c r="E532" s="134"/>
      <c r="F532" s="176"/>
      <c r="G532" s="177"/>
    </row>
    <row r="533" spans="1:7" ht="16.5" customHeight="1" x14ac:dyDescent="0.3">
      <c r="A533" s="153"/>
      <c r="B533" s="184"/>
      <c r="C533" s="81" t="str">
        <f>IF(B533&gt;0,VLOOKUP(B533,Perkiraan!$A$53:$C$65,2,0),"-")</f>
        <v>-</v>
      </c>
      <c r="D533" s="134"/>
      <c r="E533" s="134"/>
      <c r="F533" s="176"/>
      <c r="G533" s="177"/>
    </row>
    <row r="534" spans="1:7" ht="16.5" customHeight="1" x14ac:dyDescent="0.3">
      <c r="A534" s="153"/>
      <c r="B534" s="183"/>
      <c r="C534" s="81" t="str">
        <f>IF(B534&gt;0,VLOOKUP(B534,Perkiraan!$A$53:$C$65,2,0),"-")</f>
        <v>-</v>
      </c>
      <c r="D534" s="134"/>
      <c r="E534" s="134"/>
      <c r="F534" s="176"/>
      <c r="G534" s="177"/>
    </row>
    <row r="535" spans="1:7" ht="16.5" customHeight="1" x14ac:dyDescent="0.3">
      <c r="A535" s="153"/>
      <c r="B535" s="184"/>
      <c r="C535" s="81" t="str">
        <f>IF(B535&gt;0,VLOOKUP(B535,Perkiraan!$A$53:$C$65,2,0),"-")</f>
        <v>-</v>
      </c>
      <c r="D535" s="134"/>
      <c r="E535" s="134"/>
      <c r="F535" s="176"/>
      <c r="G535" s="177"/>
    </row>
    <row r="536" spans="1:7" ht="16.5" customHeight="1" x14ac:dyDescent="0.3">
      <c r="A536" s="153"/>
      <c r="B536" s="183"/>
      <c r="C536" s="81" t="str">
        <f>IF(B536&gt;0,VLOOKUP(B536,Perkiraan!$A$53:$C$65,2,0),"-")</f>
        <v>-</v>
      </c>
      <c r="D536" s="134"/>
      <c r="E536" s="134"/>
      <c r="F536" s="176"/>
      <c r="G536" s="177"/>
    </row>
    <row r="537" spans="1:7" ht="16.5" customHeight="1" x14ac:dyDescent="0.3">
      <c r="A537" s="153"/>
      <c r="B537" s="184"/>
      <c r="C537" s="81" t="str">
        <f>IF(B537&gt;0,VLOOKUP(B537,Perkiraan!$A$53:$C$65,2,0),"-")</f>
        <v>-</v>
      </c>
      <c r="D537" s="134"/>
      <c r="E537" s="134"/>
      <c r="F537" s="176"/>
      <c r="G537" s="177"/>
    </row>
    <row r="538" spans="1:7" ht="16.5" customHeight="1" x14ac:dyDescent="0.3">
      <c r="A538" s="153"/>
      <c r="B538" s="183"/>
      <c r="C538" s="81" t="str">
        <f>IF(B538&gt;0,VLOOKUP(B538,Perkiraan!$A$53:$C$65,2,0),"-")</f>
        <v>-</v>
      </c>
      <c r="D538" s="134"/>
      <c r="E538" s="134"/>
      <c r="F538" s="176"/>
      <c r="G538" s="177"/>
    </row>
    <row r="539" spans="1:7" ht="16.5" customHeight="1" x14ac:dyDescent="0.3">
      <c r="A539" s="153"/>
      <c r="B539" s="183"/>
      <c r="C539" s="81" t="str">
        <f>IF(B539&gt;0,VLOOKUP(B539,Perkiraan!$A$53:$C$65,2,0),"-")</f>
        <v>-</v>
      </c>
      <c r="D539" s="134"/>
      <c r="E539" s="134"/>
      <c r="F539" s="176"/>
      <c r="G539" s="177"/>
    </row>
    <row r="540" spans="1:7" ht="16.5" customHeight="1" x14ac:dyDescent="0.3">
      <c r="A540" s="153"/>
      <c r="B540" s="183"/>
      <c r="C540" s="81" t="str">
        <f>IF(B540&gt;0,VLOOKUP(B540,Perkiraan!$A$53:$C$65,2,0),"-")</f>
        <v>-</v>
      </c>
      <c r="D540" s="181"/>
      <c r="E540" s="181"/>
      <c r="F540" s="176"/>
      <c r="G540" s="177"/>
    </row>
    <row r="541" spans="1:7" ht="16.5" customHeight="1" x14ac:dyDescent="0.3">
      <c r="A541" s="153"/>
      <c r="B541" s="183"/>
      <c r="C541" s="81" t="str">
        <f>IF(B541&gt;0,VLOOKUP(B541,Perkiraan!$A$53:$C$65,2,0),"-")</f>
        <v>-</v>
      </c>
      <c r="D541" s="134"/>
      <c r="E541" s="134"/>
      <c r="F541" s="176"/>
      <c r="G541" s="177"/>
    </row>
    <row r="542" spans="1:7" ht="16.5" customHeight="1" thickBot="1" x14ac:dyDescent="0.3">
      <c r="A542" s="216"/>
      <c r="B542" s="88"/>
      <c r="C542" s="217" t="str">
        <f>IF(B542&gt;0,VLOOKUP(B542,Perkiraan!$A$53:$C$65,2,0),"-")</f>
        <v>-</v>
      </c>
      <c r="D542" s="86"/>
      <c r="E542" s="86"/>
      <c r="F542" s="218"/>
      <c r="G542" s="219"/>
    </row>
    <row r="543" spans="1:7" ht="16.5" customHeight="1" thickTop="1" thickBot="1" x14ac:dyDescent="0.3">
      <c r="A543" s="397" t="s">
        <v>147</v>
      </c>
      <c r="B543" s="398"/>
      <c r="C543" s="398"/>
      <c r="D543" s="399"/>
      <c r="E543" s="214"/>
      <c r="F543" s="215">
        <f>SUM(F512:F542)</f>
        <v>0</v>
      </c>
      <c r="G543" s="215">
        <f>SUM(G512:G542)</f>
        <v>0</v>
      </c>
    </row>
    <row r="544" spans="1:7" ht="17.850000000000001" customHeight="1" thickTop="1" x14ac:dyDescent="0.25"/>
  </sheetData>
  <sheetProtection algorithmName="SHA-512" hashValue="0a9FKrXPp2h5WPUyak613oxLgpBJDROvaZv6Xx+F5BTXqvdYxr1uYiZy6Ks7OaAsXcHfgSwURbGrrInCOyoN4A==" saltValue="P4Y/U3IaGrQ+YFWK0yYiZg==" spinCount="100000" sheet="1" formatColumns="0" formatRows="0" insertRows="0" deleteRows="0"/>
  <mergeCells count="48">
    <mergeCell ref="A1:G1"/>
    <mergeCell ref="A3:G3"/>
    <mergeCell ref="A141:G141"/>
    <mergeCell ref="A2:G2"/>
    <mergeCell ref="A95:G95"/>
    <mergeCell ref="A37:D37"/>
    <mergeCell ref="A47:G47"/>
    <mergeCell ref="A48:G48"/>
    <mergeCell ref="A49:G49"/>
    <mergeCell ref="A83:D83"/>
    <mergeCell ref="A93:G93"/>
    <mergeCell ref="A94:G94"/>
    <mergeCell ref="A129:D129"/>
    <mergeCell ref="A139:G139"/>
    <mergeCell ref="A140:G140"/>
    <mergeCell ref="A175:D175"/>
    <mergeCell ref="A233:G233"/>
    <mergeCell ref="A267:D267"/>
    <mergeCell ref="A231:G231"/>
    <mergeCell ref="A232:G232"/>
    <mergeCell ref="A221:D221"/>
    <mergeCell ref="A185:G185"/>
    <mergeCell ref="A186:G186"/>
    <mergeCell ref="A187:G187"/>
    <mergeCell ref="A277:G277"/>
    <mergeCell ref="A278:G278"/>
    <mergeCell ref="A279:G279"/>
    <mergeCell ref="A313:D313"/>
    <mergeCell ref="A323:G323"/>
    <mergeCell ref="A324:G324"/>
    <mergeCell ref="A325:G325"/>
    <mergeCell ref="A359:D359"/>
    <mergeCell ref="A369:G369"/>
    <mergeCell ref="A370:G370"/>
    <mergeCell ref="A371:G371"/>
    <mergeCell ref="A405:D405"/>
    <mergeCell ref="A415:G415"/>
    <mergeCell ref="A416:G416"/>
    <mergeCell ref="A417:G417"/>
    <mergeCell ref="A507:G507"/>
    <mergeCell ref="A508:G508"/>
    <mergeCell ref="A509:G509"/>
    <mergeCell ref="A543:D543"/>
    <mergeCell ref="A451:D451"/>
    <mergeCell ref="A461:G461"/>
    <mergeCell ref="A462:G462"/>
    <mergeCell ref="A463:G463"/>
    <mergeCell ref="A497:D497"/>
  </mergeCells>
  <pageMargins left="0.75" right="0.5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N527"/>
  <sheetViews>
    <sheetView workbookViewId="0">
      <selection activeCell="D493" sqref="D493:D515"/>
    </sheetView>
  </sheetViews>
  <sheetFormatPr defaultColWidth="9.140625" defaultRowHeight="18" customHeight="1" x14ac:dyDescent="0.25"/>
  <cols>
    <col min="1" max="1" width="5.5703125" style="155" customWidth="1"/>
    <col min="2" max="2" width="5" style="155" customWidth="1"/>
    <col min="3" max="4" width="10.140625" style="67" customWidth="1"/>
    <col min="5" max="5" width="38.7109375" style="67" customWidth="1"/>
    <col min="6" max="6" width="9.140625" style="67" customWidth="1"/>
    <col min="7" max="7" width="15.7109375" style="67" customWidth="1"/>
    <col min="8" max="8" width="15.7109375" style="166" customWidth="1"/>
    <col min="9" max="9" width="10.5703125" style="67" customWidth="1"/>
    <col min="10" max="10" width="12.140625" style="67" customWidth="1"/>
    <col min="11" max="11" width="12.7109375" style="147" bestFit="1" customWidth="1"/>
    <col min="12" max="12" width="11.28515625" style="67" bestFit="1" customWidth="1"/>
    <col min="13" max="14" width="10.42578125" style="67" bestFit="1" customWidth="1"/>
    <col min="15" max="15" width="12.85546875" style="67" bestFit="1" customWidth="1"/>
    <col min="16" max="16384" width="9.140625" style="67"/>
  </cols>
  <sheetData>
    <row r="1" spans="1:8" ht="18" customHeight="1" x14ac:dyDescent="0.25">
      <c r="A1" s="374" t="str">
        <f>'Kas Harian'!A1:H1</f>
        <v>KOMUNITAS FIC CANDI</v>
      </c>
      <c r="B1" s="374"/>
      <c r="C1" s="374"/>
      <c r="D1" s="374"/>
      <c r="E1" s="374"/>
      <c r="F1" s="374"/>
      <c r="G1" s="374"/>
      <c r="H1" s="374"/>
    </row>
    <row r="2" spans="1:8" ht="18" customHeight="1" x14ac:dyDescent="0.25">
      <c r="A2" s="374" t="s">
        <v>67</v>
      </c>
      <c r="B2" s="374"/>
      <c r="C2" s="374"/>
      <c r="D2" s="374"/>
      <c r="E2" s="374"/>
      <c r="F2" s="374"/>
      <c r="G2" s="374"/>
      <c r="H2" s="374"/>
    </row>
    <row r="3" spans="1:8" ht="18" customHeight="1" x14ac:dyDescent="0.25">
      <c r="A3" s="374" t="str">
        <f>'Kas Harian'!A3:H3</f>
        <v>BULAN JANUARI 2025</v>
      </c>
      <c r="B3" s="374"/>
      <c r="C3" s="374"/>
      <c r="D3" s="374"/>
      <c r="E3" s="374"/>
      <c r="F3" s="374"/>
      <c r="G3" s="374"/>
      <c r="H3" s="374"/>
    </row>
    <row r="4" spans="1:8" ht="18" customHeight="1" x14ac:dyDescent="0.25">
      <c r="A4" s="261" t="s">
        <v>149</v>
      </c>
      <c r="B4" s="260"/>
      <c r="C4" s="260"/>
      <c r="D4" s="260"/>
      <c r="E4" s="260"/>
      <c r="F4" s="260"/>
      <c r="G4" s="260"/>
      <c r="H4" s="260"/>
    </row>
    <row r="5" spans="1:8" ht="18" customHeight="1" x14ac:dyDescent="0.25">
      <c r="A5" s="261" t="s">
        <v>151</v>
      </c>
      <c r="B5" s="260"/>
      <c r="C5" s="260"/>
      <c r="D5" s="260"/>
      <c r="E5" s="260"/>
      <c r="F5" s="260"/>
      <c r="G5" s="260"/>
      <c r="H5" s="260"/>
    </row>
    <row r="6" spans="1:8" ht="18" customHeight="1" x14ac:dyDescent="0.25">
      <c r="A6" s="262" t="s">
        <v>150</v>
      </c>
      <c r="B6" s="145"/>
      <c r="C6" s="145"/>
      <c r="D6" s="145"/>
      <c r="E6" s="145"/>
      <c r="F6" s="145"/>
      <c r="G6" s="145"/>
      <c r="H6" s="145"/>
    </row>
    <row r="7" spans="1:8" ht="33" customHeight="1" x14ac:dyDescent="0.25">
      <c r="A7" s="114" t="s">
        <v>72</v>
      </c>
      <c r="B7" s="114" t="s">
        <v>55</v>
      </c>
      <c r="C7" s="115" t="s">
        <v>56</v>
      </c>
      <c r="D7" s="115" t="s">
        <v>215</v>
      </c>
      <c r="E7" s="114" t="s">
        <v>39</v>
      </c>
      <c r="F7" s="114" t="s">
        <v>116</v>
      </c>
      <c r="G7" s="114" t="s">
        <v>59</v>
      </c>
      <c r="H7" s="114" t="s">
        <v>60</v>
      </c>
    </row>
    <row r="8" spans="1:8" ht="18" customHeight="1" x14ac:dyDescent="0.25">
      <c r="A8" s="148">
        <v>1</v>
      </c>
      <c r="B8" s="149" t="s">
        <v>18</v>
      </c>
      <c r="C8" s="81">
        <f>IF(B8&gt;0,VLOOKUP(B8,Perkiraan!$A$6:$C$51,2,0),"-")</f>
        <v>110301</v>
      </c>
      <c r="D8" s="325" t="str">
        <f>IF(B8&lt;&gt;"",C8&amp;"-"&amp;COUNTIF($C$4:C8,C8),"")</f>
        <v>110301-1</v>
      </c>
      <c r="E8" s="150" t="s">
        <v>82</v>
      </c>
      <c r="F8" s="150"/>
      <c r="G8" s="151"/>
      <c r="H8" s="152"/>
    </row>
    <row r="9" spans="1:8" ht="18" customHeight="1" x14ac:dyDescent="0.3">
      <c r="A9" s="153"/>
      <c r="B9" s="183"/>
      <c r="C9" s="81" t="str">
        <f>IF(B9&gt;0,VLOOKUP(B9,Perkiraan!$A$6:$C$51,2,0),"-")</f>
        <v>-</v>
      </c>
      <c r="D9" s="358" t="str">
        <f>IF(B9&lt;&gt;"",C9&amp;"-"&amp;COUNTIF($C$4:C9,C9),"")</f>
        <v/>
      </c>
      <c r="E9" s="254"/>
      <c r="F9" s="339"/>
      <c r="G9" s="340"/>
      <c r="H9" s="256"/>
    </row>
    <row r="10" spans="1:8" ht="18" customHeight="1" x14ac:dyDescent="0.3">
      <c r="A10" s="153"/>
      <c r="B10" s="81"/>
      <c r="C10" s="81" t="str">
        <f>IF(B10&gt;0,VLOOKUP(B10,Perkiraan!$A$6:$C$51,2,0),"-")</f>
        <v>-</v>
      </c>
      <c r="D10" s="358" t="str">
        <f>IF(B10&lt;&gt;"",C10&amp;"-"&amp;COUNTIF($C$4:C10,C10),"")</f>
        <v/>
      </c>
      <c r="E10" s="254"/>
      <c r="F10" s="339"/>
      <c r="G10" s="340"/>
      <c r="H10" s="256"/>
    </row>
    <row r="11" spans="1:8" ht="18" customHeight="1" x14ac:dyDescent="0.3">
      <c r="A11" s="153"/>
      <c r="B11" s="81"/>
      <c r="C11" s="81" t="str">
        <f>IF(B11&gt;0,VLOOKUP(B11,Perkiraan!$A$6:$C$51,2,0),"-")</f>
        <v>-</v>
      </c>
      <c r="D11" s="358" t="str">
        <f>IF(B11&lt;&gt;"",C11&amp;"-"&amp;COUNTIF($C$4:C11,C11),"")</f>
        <v/>
      </c>
      <c r="E11" s="254"/>
      <c r="F11" s="339"/>
      <c r="G11" s="340"/>
      <c r="H11" s="256"/>
    </row>
    <row r="12" spans="1:8" ht="18" customHeight="1" x14ac:dyDescent="0.3">
      <c r="A12" s="153"/>
      <c r="B12" s="81"/>
      <c r="C12" s="81" t="str">
        <f>IF(B12&gt;0,VLOOKUP(B12,Perkiraan!$A$6:$C$51,2,0),"-")</f>
        <v>-</v>
      </c>
      <c r="D12" s="358" t="str">
        <f>IF(B12&lt;&gt;"",C12&amp;"-"&amp;COUNTIF($C$4:C12,C12),"")</f>
        <v/>
      </c>
      <c r="E12" s="254"/>
      <c r="F12" s="339"/>
      <c r="G12" s="340"/>
      <c r="H12" s="256"/>
    </row>
    <row r="13" spans="1:8" ht="18" customHeight="1" x14ac:dyDescent="0.3">
      <c r="A13" s="153"/>
      <c r="B13" s="81"/>
      <c r="C13" s="81" t="str">
        <f>IF(B13&gt;0,VLOOKUP(B13,Perkiraan!$A$6:$C$51,2,0),"-")</f>
        <v>-</v>
      </c>
      <c r="D13" s="358" t="str">
        <f>IF(B13&lt;&gt;"",C13&amp;"-"&amp;COUNTIF($C$4:C13,C13),"")</f>
        <v/>
      </c>
      <c r="E13" s="254"/>
      <c r="F13" s="339"/>
      <c r="G13" s="340"/>
      <c r="H13" s="256"/>
    </row>
    <row r="14" spans="1:8" ht="18" customHeight="1" x14ac:dyDescent="0.3">
      <c r="A14" s="153"/>
      <c r="B14" s="81"/>
      <c r="C14" s="81" t="str">
        <f>IF(B14&gt;0,VLOOKUP(B14,Perkiraan!$A$6:$C$51,2,0),"-")</f>
        <v>-</v>
      </c>
      <c r="D14" s="358" t="str">
        <f>IF(B14&lt;&gt;"",C14&amp;"-"&amp;COUNTIF($C$4:C14,C14),"")</f>
        <v/>
      </c>
      <c r="E14" s="254"/>
      <c r="F14" s="339"/>
      <c r="G14" s="340"/>
      <c r="H14" s="256"/>
    </row>
    <row r="15" spans="1:8" ht="18" customHeight="1" x14ac:dyDescent="0.3">
      <c r="A15" s="153"/>
      <c r="B15" s="81"/>
      <c r="C15" s="81" t="str">
        <f>IF(B15&gt;0,VLOOKUP(B15,Perkiraan!$A$6:$C$51,2,0),"-")</f>
        <v>-</v>
      </c>
      <c r="D15" s="358" t="str">
        <f>IF(B15&lt;&gt;"",C15&amp;"-"&amp;COUNTIF($C$4:C15,C15),"")</f>
        <v/>
      </c>
      <c r="E15" s="254"/>
      <c r="F15" s="339"/>
      <c r="G15" s="340"/>
      <c r="H15" s="256"/>
    </row>
    <row r="16" spans="1:8" ht="18" customHeight="1" x14ac:dyDescent="0.3">
      <c r="A16" s="153"/>
      <c r="B16" s="81"/>
      <c r="C16" s="81" t="str">
        <f>IF(B16&gt;0,VLOOKUP(B16,Perkiraan!$A$6:$C$51,2,0),"-")</f>
        <v>-</v>
      </c>
      <c r="D16" s="358" t="str">
        <f>IF(B16&lt;&gt;"",C16&amp;"-"&amp;COUNTIF($C$4:C16,C16),"")</f>
        <v/>
      </c>
      <c r="E16" s="254"/>
      <c r="F16" s="339"/>
      <c r="G16" s="340"/>
      <c r="H16" s="256"/>
    </row>
    <row r="17" spans="1:8" ht="18" customHeight="1" x14ac:dyDescent="0.25">
      <c r="A17" s="153"/>
      <c r="B17" s="81"/>
      <c r="C17" s="81" t="str">
        <f>IF(B17&gt;0,VLOOKUP(B17,Perkiraan!$A$6:$C$51,2,0),"-")</f>
        <v>-</v>
      </c>
      <c r="D17" s="358" t="str">
        <f>IF(B17&lt;&gt;"",C17&amp;"-"&amp;COUNTIF($C$4:C17,C17),"")</f>
        <v/>
      </c>
      <c r="E17" s="61"/>
      <c r="F17" s="61"/>
      <c r="G17" s="154"/>
      <c r="H17" s="116"/>
    </row>
    <row r="18" spans="1:8" ht="18" customHeight="1" x14ac:dyDescent="0.25">
      <c r="A18" s="153"/>
      <c r="B18" s="81"/>
      <c r="C18" s="81" t="str">
        <f>IF(B18&gt;0,VLOOKUP(B18,Perkiraan!$A$6:$C$51,2,0),"-")</f>
        <v>-</v>
      </c>
      <c r="D18" s="358" t="str">
        <f>IF(B18&lt;&gt;"",C18&amp;"-"&amp;COUNTIF($C$4:C18,C18),"")</f>
        <v/>
      </c>
      <c r="E18" s="61"/>
      <c r="F18" s="61"/>
      <c r="G18" s="154"/>
      <c r="H18" s="116"/>
    </row>
    <row r="19" spans="1:8" ht="18" customHeight="1" x14ac:dyDescent="0.25">
      <c r="A19" s="153"/>
      <c r="B19" s="81"/>
      <c r="C19" s="81" t="str">
        <f>IF(B19&gt;0,VLOOKUP(B19,Perkiraan!$A$6:$C$51,2,0),"-")</f>
        <v>-</v>
      </c>
      <c r="D19" s="358" t="str">
        <f>IF(B19&lt;&gt;"",C19&amp;"-"&amp;COUNTIF($C$4:C19,C19),"")</f>
        <v/>
      </c>
      <c r="E19" s="61"/>
      <c r="F19" s="61"/>
      <c r="G19" s="154"/>
      <c r="H19" s="116"/>
    </row>
    <row r="20" spans="1:8" ht="18" customHeight="1" x14ac:dyDescent="0.25">
      <c r="A20" s="153"/>
      <c r="B20" s="81"/>
      <c r="C20" s="81" t="str">
        <f>IF(B20&gt;0,VLOOKUP(B20,Perkiraan!$A$6:$C$51,2,0),"-")</f>
        <v>-</v>
      </c>
      <c r="D20" s="358" t="str">
        <f>IF(B20&lt;&gt;"",C20&amp;"-"&amp;COUNTIF($C$4:C20,C20),"")</f>
        <v/>
      </c>
      <c r="E20" s="61"/>
      <c r="F20" s="61"/>
      <c r="G20" s="154"/>
      <c r="H20" s="116"/>
    </row>
    <row r="21" spans="1:8" ht="18" customHeight="1" x14ac:dyDescent="0.25">
      <c r="A21" s="153"/>
      <c r="B21" s="81"/>
      <c r="C21" s="81" t="str">
        <f>IF(B21&gt;0,VLOOKUP(B21,Perkiraan!$A$6:$C$51,2,0),"-")</f>
        <v>-</v>
      </c>
      <c r="D21" s="358" t="str">
        <f>IF(B21&lt;&gt;"",C21&amp;"-"&amp;COUNTIF($C$4:C21,C21),"")</f>
        <v/>
      </c>
      <c r="E21" s="61"/>
      <c r="F21" s="61"/>
      <c r="G21" s="154"/>
      <c r="H21" s="116"/>
    </row>
    <row r="22" spans="1:8" ht="18" customHeight="1" x14ac:dyDescent="0.25">
      <c r="A22" s="153"/>
      <c r="B22" s="81"/>
      <c r="C22" s="81" t="str">
        <f>IF(B22&gt;0,VLOOKUP(B22,Perkiraan!$A$6:$C$51,2,0),"-")</f>
        <v>-</v>
      </c>
      <c r="D22" s="358" t="str">
        <f>IF(B22&lt;&gt;"",C22&amp;"-"&amp;COUNTIF($C$4:C22,C22),"")</f>
        <v/>
      </c>
      <c r="E22" s="61"/>
      <c r="F22" s="61"/>
      <c r="G22" s="154"/>
      <c r="H22" s="116"/>
    </row>
    <row r="23" spans="1:8" ht="18" customHeight="1" x14ac:dyDescent="0.25">
      <c r="A23" s="153"/>
      <c r="B23" s="81"/>
      <c r="C23" s="81" t="str">
        <f>IF(B23&gt;0,VLOOKUP(B23,Perkiraan!$A$6:$C$51,2,0),"-")</f>
        <v>-</v>
      </c>
      <c r="D23" s="358" t="str">
        <f>IF(B23&lt;&gt;"",C23&amp;"-"&amp;COUNTIF($C$4:C23,C23),"")</f>
        <v/>
      </c>
      <c r="E23" s="61"/>
      <c r="F23" s="61"/>
      <c r="G23" s="154"/>
      <c r="H23" s="116"/>
    </row>
    <row r="24" spans="1:8" ht="18" customHeight="1" x14ac:dyDescent="0.25">
      <c r="A24" s="153"/>
      <c r="B24" s="81"/>
      <c r="C24" s="81" t="str">
        <f>IF(B24&gt;0,VLOOKUP(B24,Perkiraan!$A$6:$C$51,2,0),"-")</f>
        <v>-</v>
      </c>
      <c r="D24" s="358" t="str">
        <f>IF(B24&lt;&gt;"",C24&amp;"-"&amp;COUNTIF($C$4:C24,C24),"")</f>
        <v/>
      </c>
      <c r="E24" s="61"/>
      <c r="F24" s="61"/>
      <c r="G24" s="154"/>
      <c r="H24" s="116"/>
    </row>
    <row r="25" spans="1:8" ht="18" customHeight="1" x14ac:dyDescent="0.25">
      <c r="A25" s="153"/>
      <c r="B25" s="81"/>
      <c r="C25" s="81" t="str">
        <f>IF(B25&gt;0,VLOOKUP(B25,Perkiraan!$A$6:$C$51,2,0),"-")</f>
        <v>-</v>
      </c>
      <c r="D25" s="358" t="str">
        <f>IF(B25&lt;&gt;"",C25&amp;"-"&amp;COUNTIF($C$4:C25,C25),"")</f>
        <v/>
      </c>
      <c r="E25" s="61"/>
      <c r="F25" s="61"/>
      <c r="G25" s="154"/>
      <c r="H25" s="116"/>
    </row>
    <row r="26" spans="1:8" ht="18" customHeight="1" x14ac:dyDescent="0.25">
      <c r="A26" s="153"/>
      <c r="B26" s="81"/>
      <c r="C26" s="81" t="str">
        <f>IF(B26&gt;0,VLOOKUP(B26,Perkiraan!$A$6:$C$51,2,0),"-")</f>
        <v>-</v>
      </c>
      <c r="D26" s="358" t="str">
        <f>IF(B26&lt;&gt;"",C26&amp;"-"&amp;COUNTIF($C$4:C26,C26),"")</f>
        <v/>
      </c>
      <c r="E26" s="61"/>
      <c r="F26" s="61"/>
      <c r="G26" s="154"/>
      <c r="H26" s="116"/>
    </row>
    <row r="27" spans="1:8" ht="18" customHeight="1" x14ac:dyDescent="0.25">
      <c r="A27" s="153"/>
      <c r="B27" s="81"/>
      <c r="C27" s="81" t="str">
        <f>IF(B27&gt;0,VLOOKUP(B27,Perkiraan!$A$6:$C$51,2,0),"-")</f>
        <v>-</v>
      </c>
      <c r="D27" s="358" t="str">
        <f>IF(B27&lt;&gt;"",C27&amp;"-"&amp;COUNTIF($C$4:C27,C27),"")</f>
        <v/>
      </c>
      <c r="E27" s="61"/>
      <c r="F27" s="61"/>
      <c r="G27" s="154"/>
      <c r="H27" s="116"/>
    </row>
    <row r="28" spans="1:8" ht="18" customHeight="1" x14ac:dyDescent="0.25">
      <c r="A28" s="153"/>
      <c r="B28" s="81"/>
      <c r="C28" s="81" t="str">
        <f>IF(B28&gt;0,VLOOKUP(B28,Perkiraan!$A$6:$C$51,2,0),"-")</f>
        <v>-</v>
      </c>
      <c r="D28" s="358" t="str">
        <f>IF(B28&lt;&gt;"",C28&amp;"-"&amp;COUNTIF($C$4:C28,C28),"")</f>
        <v/>
      </c>
      <c r="E28" s="61"/>
      <c r="F28" s="61"/>
      <c r="G28" s="154"/>
      <c r="H28" s="116"/>
    </row>
    <row r="29" spans="1:8" ht="18" customHeight="1" x14ac:dyDescent="0.25">
      <c r="A29" s="153"/>
      <c r="B29" s="81"/>
      <c r="C29" s="81" t="str">
        <f>IF(B29&gt;0,VLOOKUP(B29,Perkiraan!$A$6:$C$51,2,0),"-")</f>
        <v>-</v>
      </c>
      <c r="D29" s="358" t="str">
        <f>IF(B29&lt;&gt;"",C29&amp;"-"&amp;COUNTIF($C$4:C29,C29),"")</f>
        <v/>
      </c>
      <c r="E29" s="61"/>
      <c r="F29" s="61"/>
      <c r="G29" s="154"/>
      <c r="H29" s="116"/>
    </row>
    <row r="30" spans="1:8" ht="18" customHeight="1" x14ac:dyDescent="0.25">
      <c r="A30" s="153"/>
      <c r="B30" s="81"/>
      <c r="C30" s="81" t="str">
        <f>IF(B30&gt;0,VLOOKUP(B30,Perkiraan!$A$6:$C$51,2,0),"-")</f>
        <v>-</v>
      </c>
      <c r="D30" s="358" t="str">
        <f>IF(B30&lt;&gt;"",C30&amp;"-"&amp;COUNTIF($C$4:C30,C30),"")</f>
        <v/>
      </c>
      <c r="E30" s="61"/>
      <c r="F30" s="61"/>
      <c r="G30" s="154"/>
      <c r="H30" s="116"/>
    </row>
    <row r="31" spans="1:8" ht="18" customHeight="1" x14ac:dyDescent="0.25">
      <c r="A31" s="153"/>
      <c r="B31" s="81"/>
      <c r="C31" s="81" t="str">
        <f>IF(B31&gt;0,VLOOKUP(B31,Perkiraan!$A$6:$C$51,2,0),"-")</f>
        <v>-</v>
      </c>
      <c r="D31" s="358" t="str">
        <f>IF(B31&lt;&gt;"",C31&amp;"-"&amp;COUNTIF($C$4:C31,C31),"")</f>
        <v/>
      </c>
      <c r="E31" s="61"/>
      <c r="F31" s="61"/>
      <c r="G31" s="154"/>
      <c r="H31" s="116"/>
    </row>
    <row r="32" spans="1:8" ht="18" customHeight="1" thickBot="1" x14ac:dyDescent="0.3">
      <c r="A32" s="354"/>
      <c r="B32" s="85"/>
      <c r="C32" s="85" t="str">
        <f>IF(B32&gt;0,VLOOKUP(B32,Perkiraan!$A$6:$C$51,2,0),"-")</f>
        <v>-</v>
      </c>
      <c r="D32" s="351" t="str">
        <f>IF(B32&lt;&gt;"",C32&amp;"-"&amp;COUNTIF($C$4:C32,C32),"")</f>
        <v/>
      </c>
      <c r="E32" s="355"/>
      <c r="F32" s="355"/>
      <c r="G32" s="356"/>
      <c r="H32" s="357"/>
    </row>
    <row r="33" spans="1:8" ht="18" customHeight="1" thickTop="1" x14ac:dyDescent="0.25">
      <c r="A33" s="388" t="s">
        <v>1</v>
      </c>
      <c r="B33" s="389"/>
      <c r="C33" s="389"/>
      <c r="D33" s="389"/>
      <c r="E33" s="390"/>
      <c r="F33" s="208"/>
      <c r="G33" s="117">
        <f>SUM(G8:G32)</f>
        <v>0</v>
      </c>
      <c r="H33" s="117">
        <f>SUM(H8:H32)</f>
        <v>0</v>
      </c>
    </row>
    <row r="34" spans="1:8" ht="18" customHeight="1" x14ac:dyDescent="0.25">
      <c r="A34" s="394" t="s">
        <v>2</v>
      </c>
      <c r="B34" s="395"/>
      <c r="C34" s="395"/>
      <c r="D34" s="395"/>
      <c r="E34" s="396"/>
      <c r="F34" s="210"/>
      <c r="G34" s="118">
        <f>IF(G33-H33&lt;0,H33-G33,0)</f>
        <v>0</v>
      </c>
      <c r="H34" s="119">
        <f>IF((G33-H33)&gt;0,G33-H33,0)</f>
        <v>0</v>
      </c>
    </row>
    <row r="35" spans="1:8" ht="18" customHeight="1" thickBot="1" x14ac:dyDescent="0.3">
      <c r="A35" s="384" t="s">
        <v>3</v>
      </c>
      <c r="B35" s="385"/>
      <c r="C35" s="385"/>
      <c r="D35" s="385"/>
      <c r="E35" s="386"/>
      <c r="F35" s="209"/>
      <c r="G35" s="120">
        <f>SUM(G33:G34)</f>
        <v>0</v>
      </c>
      <c r="H35" s="121">
        <f>SUM(H33:H34)</f>
        <v>0</v>
      </c>
    </row>
    <row r="36" spans="1:8" ht="18" customHeight="1" thickTop="1" x14ac:dyDescent="0.25">
      <c r="A36" s="91"/>
      <c r="B36" s="91"/>
      <c r="C36" s="91"/>
      <c r="D36" s="91"/>
      <c r="E36" s="2"/>
      <c r="F36" s="2"/>
      <c r="G36" s="25"/>
      <c r="H36" s="157"/>
    </row>
    <row r="37" spans="1:8" ht="18" customHeight="1" x14ac:dyDescent="0.25">
      <c r="A37" s="91"/>
      <c r="B37" s="25"/>
      <c r="C37" s="25"/>
      <c r="D37" s="25"/>
      <c r="E37" s="25"/>
      <c r="F37" s="25"/>
      <c r="G37" s="29" t="str">
        <f>'Kas Harian'!G136</f>
        <v>Semarang, 31 Januari 2025</v>
      </c>
      <c r="H37" s="2"/>
    </row>
    <row r="38" spans="1:8" ht="18" customHeight="1" x14ac:dyDescent="0.25">
      <c r="A38" s="91"/>
      <c r="B38" s="67"/>
      <c r="C38" s="29" t="s">
        <v>12</v>
      </c>
      <c r="D38" s="29"/>
      <c r="E38" s="122"/>
      <c r="F38" s="122"/>
      <c r="G38" s="29"/>
      <c r="H38" s="157"/>
    </row>
    <row r="39" spans="1:8" ht="18" customHeight="1" x14ac:dyDescent="0.25">
      <c r="A39" s="91"/>
      <c r="B39" s="67"/>
      <c r="C39" s="29" t="str">
        <f>'Kas Harian'!B138</f>
        <v>Pemimpin Komunitas</v>
      </c>
      <c r="D39" s="29"/>
      <c r="E39" s="123"/>
      <c r="F39" s="123"/>
      <c r="G39" s="29" t="str">
        <f>'Kas Harian'!G138</f>
        <v>Bendahara Komunitas</v>
      </c>
      <c r="H39" s="2"/>
    </row>
    <row r="40" spans="1:8" ht="18" customHeight="1" x14ac:dyDescent="0.25">
      <c r="A40" s="91"/>
      <c r="B40" s="67"/>
      <c r="C40" s="29"/>
      <c r="D40" s="29"/>
      <c r="E40" s="124"/>
      <c r="F40" s="124"/>
      <c r="G40" s="162"/>
      <c r="H40" s="124"/>
    </row>
    <row r="41" spans="1:8" ht="18" customHeight="1" x14ac:dyDescent="0.25">
      <c r="A41" s="91"/>
      <c r="B41" s="67"/>
      <c r="C41" s="29"/>
      <c r="D41" s="29"/>
      <c r="E41" s="124"/>
      <c r="F41" s="124"/>
      <c r="G41" s="167"/>
      <c r="H41" s="125"/>
    </row>
    <row r="42" spans="1:8" ht="18" customHeight="1" x14ac:dyDescent="0.25">
      <c r="A42" s="91"/>
      <c r="B42" s="67"/>
      <c r="C42" s="29"/>
      <c r="D42" s="29"/>
      <c r="E42" s="126"/>
      <c r="F42" s="126"/>
      <c r="G42" s="163"/>
      <c r="H42" s="157"/>
    </row>
    <row r="43" spans="1:8" ht="18" customHeight="1" x14ac:dyDescent="0.25">
      <c r="A43" s="91"/>
      <c r="B43" s="67"/>
      <c r="C43" s="29">
        <f>Data!D6</f>
        <v>0</v>
      </c>
      <c r="D43" s="29"/>
      <c r="E43" s="2"/>
      <c r="F43" s="2"/>
      <c r="G43" s="29">
        <f>Data!D7</f>
        <v>0</v>
      </c>
      <c r="H43" s="2"/>
    </row>
    <row r="44" spans="1:8" ht="18" customHeight="1" x14ac:dyDescent="0.25">
      <c r="A44" s="91"/>
      <c r="B44" s="91"/>
      <c r="C44" s="91"/>
      <c r="D44" s="91"/>
      <c r="E44" s="2"/>
      <c r="F44" s="2"/>
      <c r="G44" s="25"/>
      <c r="H44" s="157"/>
    </row>
    <row r="45" spans="1:8" ht="18" customHeight="1" x14ac:dyDescent="0.25">
      <c r="A45" s="374" t="str">
        <f>A1</f>
        <v>KOMUNITAS FIC CANDI</v>
      </c>
      <c r="B45" s="374"/>
      <c r="C45" s="374"/>
      <c r="D45" s="374"/>
      <c r="E45" s="374"/>
      <c r="F45" s="374"/>
      <c r="G45" s="374"/>
      <c r="H45" s="374"/>
    </row>
    <row r="46" spans="1:8" ht="18" customHeight="1" x14ac:dyDescent="0.25">
      <c r="A46" s="374" t="str">
        <f>A2</f>
        <v xml:space="preserve">LAPORAN BANK HARIAN </v>
      </c>
      <c r="B46" s="374"/>
      <c r="C46" s="374"/>
      <c r="D46" s="374"/>
      <c r="E46" s="374"/>
      <c r="F46" s="374"/>
      <c r="G46" s="374"/>
      <c r="H46" s="374"/>
    </row>
    <row r="47" spans="1:8" ht="18" customHeight="1" x14ac:dyDescent="0.25">
      <c r="A47" s="374" t="str">
        <f>'Kas Harian'!A146:H146</f>
        <v>BULAN FEBRUARI 2025</v>
      </c>
      <c r="B47" s="374"/>
      <c r="C47" s="374"/>
      <c r="D47" s="374"/>
      <c r="E47" s="374"/>
      <c r="F47" s="374"/>
      <c r="G47" s="374"/>
      <c r="H47" s="374"/>
    </row>
    <row r="48" spans="1:8" ht="18" customHeight="1" x14ac:dyDescent="0.25">
      <c r="A48" s="158" t="str">
        <f>A4</f>
        <v>Bank...</v>
      </c>
      <c r="B48" s="260"/>
      <c r="C48" s="260"/>
      <c r="D48" s="260"/>
      <c r="E48" s="260"/>
      <c r="F48" s="260"/>
      <c r="G48" s="260"/>
      <c r="H48" s="260"/>
    </row>
    <row r="49" spans="1:8" ht="18" customHeight="1" x14ac:dyDescent="0.25">
      <c r="A49" s="158" t="str">
        <f>A5</f>
        <v>No. ...</v>
      </c>
      <c r="B49" s="260"/>
      <c r="C49" s="260"/>
      <c r="D49" s="260"/>
      <c r="E49" s="260"/>
      <c r="F49" s="260"/>
      <c r="G49" s="260"/>
      <c r="H49" s="260"/>
    </row>
    <row r="50" spans="1:8" ht="18" customHeight="1" x14ac:dyDescent="0.25">
      <c r="A50" s="158" t="str">
        <f>A6</f>
        <v>A.n ...</v>
      </c>
      <c r="B50" s="145"/>
      <c r="C50" s="145"/>
      <c r="D50" s="145"/>
      <c r="E50" s="145"/>
      <c r="F50" s="145"/>
      <c r="G50" s="145"/>
      <c r="H50" s="145"/>
    </row>
    <row r="51" spans="1:8" ht="36" customHeight="1" x14ac:dyDescent="0.25">
      <c r="A51" s="114" t="str">
        <f>A7</f>
        <v>Tgl</v>
      </c>
      <c r="B51" s="114" t="str">
        <f>B7</f>
        <v>Pos</v>
      </c>
      <c r="C51" s="115" t="str">
        <f>C7</f>
        <v>Kode Perkiraan</v>
      </c>
      <c r="D51" s="115" t="str">
        <f>D7</f>
        <v>Akun</v>
      </c>
      <c r="E51" s="114" t="str">
        <f>E7</f>
        <v>Keterangan</v>
      </c>
      <c r="F51" s="114"/>
      <c r="G51" s="114" t="str">
        <f>G7</f>
        <v>Penerimaan</v>
      </c>
      <c r="H51" s="114" t="str">
        <f>H7</f>
        <v>Pengeluaran</v>
      </c>
    </row>
    <row r="52" spans="1:8" ht="18" customHeight="1" x14ac:dyDescent="0.25">
      <c r="A52" s="148">
        <v>1</v>
      </c>
      <c r="B52" s="156" t="s">
        <v>18</v>
      </c>
      <c r="C52" s="156">
        <f>IF(B52&gt;0,VLOOKUP(B52,Perkiraan!$A$6:$C$51,2,0),"-")</f>
        <v>110301</v>
      </c>
      <c r="D52" s="325" t="str">
        <f>IF(B52&lt;&gt;"",C52&amp;"-"&amp;COUNTIF($C$4:C52,C52),"")</f>
        <v>110301-2</v>
      </c>
      <c r="E52" s="164" t="s">
        <v>38</v>
      </c>
      <c r="F52" s="164"/>
      <c r="G52" s="165">
        <f>IF(H34&gt;0,H34,0)</f>
        <v>0</v>
      </c>
      <c r="H52" s="165">
        <f>IF(G34&gt;0,G34,0)</f>
        <v>0</v>
      </c>
    </row>
    <row r="53" spans="1:8" ht="18" customHeight="1" x14ac:dyDescent="0.3">
      <c r="A53" s="153"/>
      <c r="B53" s="183"/>
      <c r="C53" s="81" t="str">
        <f>IF(B53&gt;0,VLOOKUP(B53,Perkiraan!$A$6:$C$51,2,0),"-")</f>
        <v>-</v>
      </c>
      <c r="D53" s="358" t="str">
        <f>IF(B53&lt;&gt;"",C53&amp;"-"&amp;COUNTIF($C$4:C53,C53),"")</f>
        <v/>
      </c>
      <c r="E53" s="180"/>
      <c r="F53" s="180"/>
      <c r="G53" s="116"/>
      <c r="H53" s="177"/>
    </row>
    <row r="54" spans="1:8" ht="18" customHeight="1" x14ac:dyDescent="0.3">
      <c r="A54" s="153"/>
      <c r="B54" s="183"/>
      <c r="C54" s="81" t="str">
        <f>IF(B54&gt;0,VLOOKUP(B54,Perkiraan!$A$6:$C$51,2,0),"-")</f>
        <v>-</v>
      </c>
      <c r="D54" s="358" t="str">
        <f>IF(B54&lt;&gt;"",C54&amp;"-"&amp;COUNTIF($C$4:C54,C54),"")</f>
        <v/>
      </c>
      <c r="E54" s="185"/>
      <c r="F54" s="185"/>
      <c r="G54" s="176"/>
      <c r="H54" s="177"/>
    </row>
    <row r="55" spans="1:8" ht="18" customHeight="1" x14ac:dyDescent="0.3">
      <c r="A55" s="153"/>
      <c r="B55" s="183"/>
      <c r="C55" s="81" t="str">
        <f>IF(B55&gt;0,VLOOKUP(B55,Perkiraan!$A$6:$C$51,2,0),"-")</f>
        <v>-</v>
      </c>
      <c r="D55" s="358" t="str">
        <f>IF(B55&lt;&gt;"",C55&amp;"-"&amp;COUNTIF($C$4:C55,C55),"")</f>
        <v/>
      </c>
      <c r="E55" s="180"/>
      <c r="F55" s="180"/>
      <c r="G55" s="176"/>
      <c r="H55" s="177"/>
    </row>
    <row r="56" spans="1:8" ht="18" customHeight="1" x14ac:dyDescent="0.3">
      <c r="A56" s="153"/>
      <c r="B56" s="183"/>
      <c r="C56" s="81" t="str">
        <f>IF(B56&gt;0,VLOOKUP(B56,Perkiraan!$A$6:$C$51,2,0),"-")</f>
        <v>-</v>
      </c>
      <c r="D56" s="358" t="str">
        <f>IF(B56&lt;&gt;"",C56&amp;"-"&amp;COUNTIF($C$4:C56,C56),"")</f>
        <v/>
      </c>
      <c r="E56" s="180"/>
      <c r="F56" s="180"/>
      <c r="G56" s="176"/>
      <c r="H56" s="177"/>
    </row>
    <row r="57" spans="1:8" ht="18" customHeight="1" x14ac:dyDescent="0.3">
      <c r="A57" s="153"/>
      <c r="B57" s="183"/>
      <c r="C57" s="81" t="str">
        <f>IF(B57&gt;0,VLOOKUP(B57,Perkiraan!$A$6:$C$51,2,0),"-")</f>
        <v>-</v>
      </c>
      <c r="D57" s="358" t="str">
        <f>IF(B57&lt;&gt;"",C57&amp;"-"&amp;COUNTIF($C$4:C57,C57),"")</f>
        <v/>
      </c>
      <c r="E57" s="180"/>
      <c r="F57" s="180"/>
      <c r="G57" s="176"/>
      <c r="H57" s="177"/>
    </row>
    <row r="58" spans="1:8" ht="18" customHeight="1" x14ac:dyDescent="0.25">
      <c r="A58" s="153"/>
      <c r="B58" s="81"/>
      <c r="C58" s="81" t="str">
        <f>IF(B58&gt;0,VLOOKUP(B58,Perkiraan!$A$6:$C$51,2,0),"-")</f>
        <v>-</v>
      </c>
      <c r="D58" s="358" t="str">
        <f>IF(B58&lt;&gt;"",C58&amp;"-"&amp;COUNTIF($C$4:C58,C58),"")</f>
        <v/>
      </c>
      <c r="E58" s="61"/>
      <c r="F58" s="61"/>
      <c r="G58" s="154"/>
      <c r="H58" s="116"/>
    </row>
    <row r="59" spans="1:8" ht="18" customHeight="1" x14ac:dyDescent="0.25">
      <c r="A59" s="153"/>
      <c r="B59" s="81"/>
      <c r="C59" s="81" t="str">
        <f>IF(B59&gt;0,VLOOKUP(B59,Perkiraan!$A$6:$C$51,2,0),"-")</f>
        <v>-</v>
      </c>
      <c r="D59" s="358" t="str">
        <f>IF(B59&lt;&gt;"",C59&amp;"-"&amp;COUNTIF($C$4:C59,C59),"")</f>
        <v/>
      </c>
      <c r="E59" s="61"/>
      <c r="F59" s="61"/>
      <c r="G59" s="154"/>
      <c r="H59" s="116"/>
    </row>
    <row r="60" spans="1:8" ht="18" customHeight="1" x14ac:dyDescent="0.25">
      <c r="A60" s="153"/>
      <c r="B60" s="81"/>
      <c r="C60" s="81" t="str">
        <f>IF(B60&gt;0,VLOOKUP(B60,Perkiraan!$A$6:$C$51,2,0),"-")</f>
        <v>-</v>
      </c>
      <c r="D60" s="358" t="str">
        <f>IF(B60&lt;&gt;"",C60&amp;"-"&amp;COUNTIF($C$4:C60,C60),"")</f>
        <v/>
      </c>
      <c r="E60" s="61"/>
      <c r="F60" s="61"/>
      <c r="G60" s="154"/>
      <c r="H60" s="116"/>
    </row>
    <row r="61" spans="1:8" ht="18" customHeight="1" x14ac:dyDescent="0.25">
      <c r="A61" s="153"/>
      <c r="B61" s="81"/>
      <c r="C61" s="81" t="str">
        <f>IF(B61&gt;0,VLOOKUP(B61,Perkiraan!$A$6:$C$51,2,0),"-")</f>
        <v>-</v>
      </c>
      <c r="D61" s="358" t="str">
        <f>IF(B61&lt;&gt;"",C61&amp;"-"&amp;COUNTIF($C$4:C61,C61),"")</f>
        <v/>
      </c>
      <c r="E61" s="61"/>
      <c r="F61" s="61"/>
      <c r="G61" s="154"/>
      <c r="H61" s="116"/>
    </row>
    <row r="62" spans="1:8" ht="18" customHeight="1" x14ac:dyDescent="0.25">
      <c r="A62" s="153"/>
      <c r="B62" s="81"/>
      <c r="C62" s="81" t="str">
        <f>IF(B62&gt;0,VLOOKUP(B62,Perkiraan!$A$6:$C$51,2,0),"-")</f>
        <v>-</v>
      </c>
      <c r="D62" s="358" t="str">
        <f>IF(B62&lt;&gt;"",C62&amp;"-"&amp;COUNTIF($C$4:C62,C62),"")</f>
        <v/>
      </c>
      <c r="E62" s="61"/>
      <c r="F62" s="61"/>
      <c r="G62" s="154"/>
      <c r="H62" s="116"/>
    </row>
    <row r="63" spans="1:8" ht="18" customHeight="1" x14ac:dyDescent="0.25">
      <c r="A63" s="153"/>
      <c r="B63" s="81"/>
      <c r="C63" s="81" t="str">
        <f>IF(B63&gt;0,VLOOKUP(B63,Perkiraan!$A$6:$C$51,2,0),"-")</f>
        <v>-</v>
      </c>
      <c r="D63" s="358" t="str">
        <f>IF(B63&lt;&gt;"",C63&amp;"-"&amp;COUNTIF($C$4:C63,C63),"")</f>
        <v/>
      </c>
      <c r="E63" s="61"/>
      <c r="F63" s="61"/>
      <c r="G63" s="154"/>
      <c r="H63" s="116"/>
    </row>
    <row r="64" spans="1:8" ht="18" customHeight="1" x14ac:dyDescent="0.25">
      <c r="A64" s="153"/>
      <c r="B64" s="81"/>
      <c r="C64" s="81" t="str">
        <f>IF(B64&gt;0,VLOOKUP(B64,Perkiraan!$A$6:$C$51,2,0),"-")</f>
        <v>-</v>
      </c>
      <c r="D64" s="358" t="str">
        <f>IF(B64&lt;&gt;"",C64&amp;"-"&amp;COUNTIF($C$4:C64,C64),"")</f>
        <v/>
      </c>
      <c r="E64" s="61"/>
      <c r="F64" s="61"/>
      <c r="G64" s="154"/>
      <c r="H64" s="116"/>
    </row>
    <row r="65" spans="1:10" ht="18" customHeight="1" x14ac:dyDescent="0.25">
      <c r="A65" s="153"/>
      <c r="B65" s="81"/>
      <c r="C65" s="81" t="str">
        <f>IF(B65&gt;0,VLOOKUP(B65,Perkiraan!$A$6:$C$51,2,0),"-")</f>
        <v>-</v>
      </c>
      <c r="D65" s="358" t="str">
        <f>IF(B65&lt;&gt;"",C65&amp;"-"&amp;COUNTIF($C$4:C65,C65),"")</f>
        <v/>
      </c>
      <c r="E65" s="61"/>
      <c r="F65" s="61"/>
      <c r="G65" s="154"/>
      <c r="H65" s="116"/>
    </row>
    <row r="66" spans="1:10" ht="18" customHeight="1" x14ac:dyDescent="0.25">
      <c r="A66" s="153"/>
      <c r="B66" s="81"/>
      <c r="C66" s="81" t="str">
        <f>IF(B66&gt;0,VLOOKUP(B66,Perkiraan!$A$6:$C$51,2,0),"-")</f>
        <v>-</v>
      </c>
      <c r="D66" s="358" t="str">
        <f>IF(B66&lt;&gt;"",C66&amp;"-"&amp;COUNTIF($C$4:C66,C66),"")</f>
        <v/>
      </c>
      <c r="E66" s="61"/>
      <c r="F66" s="61"/>
      <c r="G66" s="154"/>
      <c r="H66" s="116"/>
    </row>
    <row r="67" spans="1:10" ht="18" customHeight="1" x14ac:dyDescent="0.25">
      <c r="A67" s="153"/>
      <c r="B67" s="81"/>
      <c r="C67" s="81" t="str">
        <f>IF(B67&gt;0,VLOOKUP(B67,Perkiraan!$A$6:$C$51,2,0),"-")</f>
        <v>-</v>
      </c>
      <c r="D67" s="358" t="str">
        <f>IF(B67&lt;&gt;"",C67&amp;"-"&amp;COUNTIF($C$4:C67,C67),"")</f>
        <v/>
      </c>
      <c r="E67" s="61"/>
      <c r="F67" s="61"/>
      <c r="G67" s="154"/>
      <c r="H67" s="116"/>
    </row>
    <row r="68" spans="1:10" ht="18" customHeight="1" x14ac:dyDescent="0.25">
      <c r="A68" s="153"/>
      <c r="B68" s="81"/>
      <c r="C68" s="81" t="str">
        <f>IF(B68&gt;0,VLOOKUP(B68,Perkiraan!$A$6:$C$51,2,0),"-")</f>
        <v>-</v>
      </c>
      <c r="D68" s="358" t="str">
        <f>IF(B68&lt;&gt;"",C68&amp;"-"&amp;COUNTIF($C$4:C68,C68),"")</f>
        <v/>
      </c>
      <c r="E68" s="61"/>
      <c r="F68" s="61"/>
      <c r="G68" s="154"/>
      <c r="H68" s="116"/>
    </row>
    <row r="69" spans="1:10" ht="18" customHeight="1" x14ac:dyDescent="0.25">
      <c r="A69" s="153"/>
      <c r="B69" s="81"/>
      <c r="C69" s="81" t="str">
        <f>IF(B69&gt;0,VLOOKUP(B69,Perkiraan!$A$6:$C$51,2,0),"-")</f>
        <v>-</v>
      </c>
      <c r="D69" s="358" t="str">
        <f>IF(B69&lt;&gt;"",C69&amp;"-"&amp;COUNTIF($C$4:C69,C69),"")</f>
        <v/>
      </c>
      <c r="E69" s="61"/>
      <c r="F69" s="61"/>
      <c r="G69" s="154"/>
      <c r="H69" s="116"/>
    </row>
    <row r="70" spans="1:10" ht="18" customHeight="1" x14ac:dyDescent="0.25">
      <c r="A70" s="153"/>
      <c r="B70" s="81"/>
      <c r="C70" s="81" t="str">
        <f>IF(B70&gt;0,VLOOKUP(B70,Perkiraan!$A$6:$C$51,2,0),"-")</f>
        <v>-</v>
      </c>
      <c r="D70" s="358" t="str">
        <f>IF(B70&lt;&gt;"",C70&amp;"-"&amp;COUNTIF($C$4:C70,C70),"")</f>
        <v/>
      </c>
      <c r="E70" s="61"/>
      <c r="F70" s="61"/>
      <c r="G70" s="154"/>
      <c r="H70" s="116"/>
    </row>
    <row r="71" spans="1:10" ht="18" customHeight="1" x14ac:dyDescent="0.25">
      <c r="A71" s="153"/>
      <c r="B71" s="81"/>
      <c r="C71" s="81" t="str">
        <f>IF(B71&gt;0,VLOOKUP(B71,Perkiraan!$A$6:$C$51,2,0),"-")</f>
        <v>-</v>
      </c>
      <c r="D71" s="358" t="str">
        <f>IF(B71&lt;&gt;"",C71&amp;"-"&amp;COUNTIF($C$4:C71,C71),"")</f>
        <v/>
      </c>
      <c r="E71" s="61"/>
      <c r="F71" s="61"/>
      <c r="G71" s="154"/>
      <c r="H71" s="116"/>
    </row>
    <row r="72" spans="1:10" ht="18" customHeight="1" x14ac:dyDescent="0.25">
      <c r="A72" s="153"/>
      <c r="B72" s="81"/>
      <c r="C72" s="81" t="str">
        <f>IF(B72&gt;0,VLOOKUP(B72,Perkiraan!$A$6:$C$51,2,0),"-")</f>
        <v>-</v>
      </c>
      <c r="D72" s="358" t="str">
        <f>IF(B72&lt;&gt;"",C72&amp;"-"&amp;COUNTIF($C$4:C72,C72),"")</f>
        <v/>
      </c>
      <c r="E72" s="61"/>
      <c r="F72" s="61"/>
      <c r="G72" s="154"/>
      <c r="H72" s="116"/>
    </row>
    <row r="73" spans="1:10" ht="18" customHeight="1" x14ac:dyDescent="0.25">
      <c r="A73" s="153"/>
      <c r="B73" s="81"/>
      <c r="C73" s="81" t="str">
        <f>IF(B73&gt;0,VLOOKUP(B73,Perkiraan!$A$6:$C$51,2,0),"-")</f>
        <v>-</v>
      </c>
      <c r="D73" s="358" t="str">
        <f>IF(B73&lt;&gt;"",C73&amp;"-"&amp;COUNTIF($C$4:C73,C73),"")</f>
        <v/>
      </c>
      <c r="E73" s="61"/>
      <c r="F73" s="61"/>
      <c r="G73" s="154"/>
      <c r="H73" s="116"/>
    </row>
    <row r="74" spans="1:10" ht="18" customHeight="1" x14ac:dyDescent="0.25">
      <c r="A74" s="153"/>
      <c r="B74" s="81"/>
      <c r="C74" s="81" t="str">
        <f>IF(B74&gt;0,VLOOKUP(B74,Perkiraan!$A$6:$C$51,2,0),"-")</f>
        <v>-</v>
      </c>
      <c r="D74" s="358" t="str">
        <f>IF(B74&lt;&gt;"",C74&amp;"-"&amp;COUNTIF($C$4:C74,C74),"")</f>
        <v/>
      </c>
      <c r="E74" s="61"/>
      <c r="F74" s="61"/>
      <c r="G74" s="154"/>
      <c r="H74" s="116"/>
    </row>
    <row r="75" spans="1:10" ht="18" customHeight="1" x14ac:dyDescent="0.25">
      <c r="A75" s="153"/>
      <c r="B75" s="81"/>
      <c r="C75" s="81" t="str">
        <f>IF(B75&gt;0,VLOOKUP(B75,Perkiraan!$A$6:$C$51,2,0),"-")</f>
        <v>-</v>
      </c>
      <c r="D75" s="358" t="str">
        <f>IF(B75&lt;&gt;"",C75&amp;"-"&amp;COUNTIF($C$4:C75,C75),"")</f>
        <v/>
      </c>
      <c r="E75" s="61"/>
      <c r="F75" s="61"/>
      <c r="G75" s="154"/>
      <c r="H75" s="116"/>
    </row>
    <row r="76" spans="1:10" ht="18" customHeight="1" thickBot="1" x14ac:dyDescent="0.3">
      <c r="A76" s="354"/>
      <c r="B76" s="85"/>
      <c r="C76" s="85" t="str">
        <f>IF(B76&gt;0,VLOOKUP(B76,Perkiraan!$A$6:$C$51,2,0),"-")</f>
        <v>-</v>
      </c>
      <c r="D76" s="351" t="str">
        <f>IF(B76&lt;&gt;"",C76&amp;"-"&amp;COUNTIF($C$4:C76,C76),"")</f>
        <v/>
      </c>
      <c r="E76" s="355"/>
      <c r="F76" s="355"/>
      <c r="G76" s="356"/>
      <c r="H76" s="357"/>
    </row>
    <row r="77" spans="1:10" ht="18" customHeight="1" thickTop="1" x14ac:dyDescent="0.25">
      <c r="A77" s="388" t="s">
        <v>1</v>
      </c>
      <c r="B77" s="389"/>
      <c r="C77" s="389"/>
      <c r="D77" s="389"/>
      <c r="E77" s="390"/>
      <c r="F77" s="208"/>
      <c r="G77" s="117">
        <f>SUM(G52:G76)</f>
        <v>0</v>
      </c>
      <c r="H77" s="117">
        <f>SUM(H52:H76)</f>
        <v>0</v>
      </c>
    </row>
    <row r="78" spans="1:10" ht="18" customHeight="1" x14ac:dyDescent="0.25">
      <c r="A78" s="394" t="s">
        <v>2</v>
      </c>
      <c r="B78" s="395"/>
      <c r="C78" s="395"/>
      <c r="D78" s="395"/>
      <c r="E78" s="396"/>
      <c r="F78" s="210"/>
      <c r="G78" s="118">
        <f>IF(G77-H77&lt;0,H77-G77,0)</f>
        <v>0</v>
      </c>
      <c r="H78" s="119">
        <f>IF((G77-H77)&gt;0,G77-H77,0)</f>
        <v>0</v>
      </c>
      <c r="J78" s="108"/>
    </row>
    <row r="79" spans="1:10" ht="18" customHeight="1" thickBot="1" x14ac:dyDescent="0.3">
      <c r="A79" s="384" t="s">
        <v>3</v>
      </c>
      <c r="B79" s="385"/>
      <c r="C79" s="385"/>
      <c r="D79" s="385"/>
      <c r="E79" s="386"/>
      <c r="F79" s="209"/>
      <c r="G79" s="120">
        <f>SUM(G77:G78)</f>
        <v>0</v>
      </c>
      <c r="H79" s="121">
        <f>SUM(H77:H78)</f>
        <v>0</v>
      </c>
    </row>
    <row r="80" spans="1:10" ht="18" customHeight="1" thickTop="1" x14ac:dyDescent="0.25">
      <c r="A80" s="91"/>
      <c r="B80" s="91"/>
      <c r="C80" s="91"/>
      <c r="D80" s="91"/>
      <c r="E80" s="2"/>
      <c r="F80" s="2"/>
      <c r="G80" s="25"/>
      <c r="H80" s="157"/>
    </row>
    <row r="81" spans="1:8" ht="18" customHeight="1" x14ac:dyDescent="0.25">
      <c r="A81" s="91"/>
      <c r="B81" s="25"/>
      <c r="C81" s="25"/>
      <c r="D81" s="25"/>
      <c r="E81" s="25"/>
      <c r="F81" s="25"/>
      <c r="G81" s="29" t="str">
        <f>'Kas Harian'!G279</f>
        <v>Semarang, 28 Februari 2025</v>
      </c>
      <c r="H81" s="127"/>
    </row>
    <row r="82" spans="1:8" ht="18" customHeight="1" x14ac:dyDescent="0.25">
      <c r="A82" s="91"/>
      <c r="B82" s="67"/>
      <c r="C82" s="29" t="str">
        <f>C38</f>
        <v>Mengetahui :</v>
      </c>
      <c r="D82" s="29"/>
      <c r="E82" s="122"/>
      <c r="F82" s="122"/>
      <c r="G82" s="29"/>
      <c r="H82" s="157"/>
    </row>
    <row r="83" spans="1:8" ht="18" customHeight="1" x14ac:dyDescent="0.25">
      <c r="A83" s="91"/>
      <c r="B83" s="67"/>
      <c r="C83" s="29" t="str">
        <f>C39</f>
        <v>Pemimpin Komunitas</v>
      </c>
      <c r="D83" s="29"/>
      <c r="E83" s="123"/>
      <c r="F83" s="123"/>
      <c r="G83" s="29" t="str">
        <f>G39</f>
        <v>Bendahara Komunitas</v>
      </c>
      <c r="H83" s="2"/>
    </row>
    <row r="84" spans="1:8" ht="18" customHeight="1" x14ac:dyDescent="0.25">
      <c r="A84" s="91"/>
      <c r="B84" s="67"/>
      <c r="C84" s="29"/>
      <c r="D84" s="29"/>
      <c r="E84" s="124"/>
      <c r="F84" s="124"/>
      <c r="G84" s="162"/>
      <c r="H84" s="124"/>
    </row>
    <row r="85" spans="1:8" ht="18" customHeight="1" x14ac:dyDescent="0.25">
      <c r="A85" s="91"/>
      <c r="B85" s="67"/>
      <c r="C85" s="29"/>
      <c r="D85" s="29"/>
      <c r="E85" s="25"/>
      <c r="F85" s="25"/>
      <c r="G85" s="163"/>
      <c r="H85" s="65"/>
    </row>
    <row r="86" spans="1:8" ht="18" customHeight="1" x14ac:dyDescent="0.25">
      <c r="A86" s="91"/>
      <c r="B86" s="67"/>
      <c r="C86" s="29"/>
      <c r="D86" s="29"/>
      <c r="E86" s="126"/>
      <c r="F86" s="126"/>
      <c r="G86" s="163"/>
      <c r="H86" s="157"/>
    </row>
    <row r="87" spans="1:8" ht="18" customHeight="1" x14ac:dyDescent="0.25">
      <c r="A87" s="91"/>
      <c r="B87" s="67"/>
      <c r="C87" s="29">
        <f>C43</f>
        <v>0</v>
      </c>
      <c r="D87" s="29"/>
      <c r="E87" s="2"/>
      <c r="F87" s="2"/>
      <c r="G87" s="29">
        <f>G43</f>
        <v>0</v>
      </c>
      <c r="H87" s="2"/>
    </row>
    <row r="88" spans="1:8" ht="18" customHeight="1" x14ac:dyDescent="0.25">
      <c r="A88" s="91"/>
      <c r="B88" s="91"/>
      <c r="C88" s="2"/>
      <c r="D88" s="2"/>
      <c r="E88" s="2"/>
      <c r="F88" s="2"/>
      <c r="G88" s="2"/>
      <c r="H88" s="65"/>
    </row>
    <row r="89" spans="1:8" x14ac:dyDescent="0.25">
      <c r="A89" s="374" t="str">
        <f>A45</f>
        <v>KOMUNITAS FIC CANDI</v>
      </c>
      <c r="B89" s="374"/>
      <c r="C89" s="374"/>
      <c r="D89" s="374"/>
      <c r="E89" s="374"/>
      <c r="F89" s="374"/>
      <c r="G89" s="374"/>
      <c r="H89" s="374"/>
    </row>
    <row r="90" spans="1:8" x14ac:dyDescent="0.25">
      <c r="A90" s="374" t="str">
        <f>A46</f>
        <v xml:space="preserve">LAPORAN BANK HARIAN </v>
      </c>
      <c r="B90" s="374"/>
      <c r="C90" s="374"/>
      <c r="D90" s="374"/>
      <c r="E90" s="374"/>
      <c r="F90" s="374"/>
      <c r="G90" s="374"/>
      <c r="H90" s="374"/>
    </row>
    <row r="91" spans="1:8" x14ac:dyDescent="0.25">
      <c r="A91" s="374" t="str">
        <f>'Kas Harian'!A289:H289</f>
        <v>BULAN MARET 2025</v>
      </c>
      <c r="B91" s="374"/>
      <c r="C91" s="374"/>
      <c r="D91" s="374"/>
      <c r="E91" s="374"/>
      <c r="F91" s="374"/>
      <c r="G91" s="374"/>
      <c r="H91" s="374"/>
    </row>
    <row r="92" spans="1:8" ht="18" customHeight="1" x14ac:dyDescent="0.25">
      <c r="A92" s="158" t="str">
        <f>A48</f>
        <v>Bank...</v>
      </c>
      <c r="B92" s="260"/>
      <c r="C92" s="260"/>
      <c r="D92" s="260"/>
      <c r="E92" s="260"/>
      <c r="F92" s="260"/>
      <c r="G92" s="260"/>
      <c r="H92" s="260"/>
    </row>
    <row r="93" spans="1:8" ht="18" customHeight="1" x14ac:dyDescent="0.25">
      <c r="A93" s="158" t="str">
        <f>A49</f>
        <v>No. ...</v>
      </c>
      <c r="B93" s="260"/>
      <c r="C93" s="260"/>
      <c r="D93" s="260"/>
      <c r="E93" s="260"/>
      <c r="F93" s="260"/>
      <c r="G93" s="260"/>
      <c r="H93" s="260"/>
    </row>
    <row r="94" spans="1:8" ht="18" customHeight="1" x14ac:dyDescent="0.25">
      <c r="A94" s="158" t="str">
        <f>A50</f>
        <v>A.n ...</v>
      </c>
      <c r="B94" s="145"/>
      <c r="C94" s="145"/>
      <c r="D94" s="145"/>
      <c r="E94" s="145"/>
      <c r="F94" s="145"/>
      <c r="G94" s="145"/>
      <c r="H94" s="145"/>
    </row>
    <row r="95" spans="1:8" ht="37.5" customHeight="1" x14ac:dyDescent="0.25">
      <c r="A95" s="114" t="str">
        <f>A51</f>
        <v>Tgl</v>
      </c>
      <c r="B95" s="114" t="str">
        <f>B51</f>
        <v>Pos</v>
      </c>
      <c r="C95" s="115" t="str">
        <f>C51</f>
        <v>Kode Perkiraan</v>
      </c>
      <c r="D95" s="115" t="str">
        <f>D51</f>
        <v>Akun</v>
      </c>
      <c r="E95" s="114" t="str">
        <f>E51</f>
        <v>Keterangan</v>
      </c>
      <c r="F95" s="114"/>
      <c r="G95" s="114" t="str">
        <f>G51</f>
        <v>Penerimaan</v>
      </c>
      <c r="H95" s="114" t="str">
        <f>H51</f>
        <v>Pengeluaran</v>
      </c>
    </row>
    <row r="96" spans="1:8" ht="18" customHeight="1" x14ac:dyDescent="0.25">
      <c r="A96" s="148">
        <v>1</v>
      </c>
      <c r="B96" s="156" t="s">
        <v>18</v>
      </c>
      <c r="C96" s="156">
        <f>IF(B96&gt;0,VLOOKUP(B96,Perkiraan!$A$6:$C$51,2,0),"-")</f>
        <v>110301</v>
      </c>
      <c r="D96" s="325" t="str">
        <f>IF(B96&lt;&gt;"",C96&amp;"-"&amp;COUNTIF($C$4:C96,C96),"")</f>
        <v>110301-3</v>
      </c>
      <c r="E96" s="164" t="s">
        <v>38</v>
      </c>
      <c r="F96" s="164"/>
      <c r="G96" s="165">
        <f>IF(H78&gt;0,H78,0)</f>
        <v>0</v>
      </c>
      <c r="H96" s="165">
        <f>IF(G78&gt;0,G78,0)</f>
        <v>0</v>
      </c>
    </row>
    <row r="97" spans="1:8" ht="18" customHeight="1" x14ac:dyDescent="0.3">
      <c r="A97" s="153"/>
      <c r="B97" s="183"/>
      <c r="C97" s="81" t="str">
        <f>IF(B97&gt;0,VLOOKUP(B97,Perkiraan!$A$6:$C$51,2,0),"-")</f>
        <v>-</v>
      </c>
      <c r="D97" s="358" t="str">
        <f>IF(B97&lt;&gt;"",C97&amp;"-"&amp;COUNTIF($C$4:C97,C97),"")</f>
        <v/>
      </c>
      <c r="E97" s="180"/>
      <c r="F97" s="180"/>
      <c r="G97" s="116"/>
      <c r="H97" s="177"/>
    </row>
    <row r="98" spans="1:8" ht="18" customHeight="1" x14ac:dyDescent="0.3">
      <c r="A98" s="153"/>
      <c r="B98" s="183"/>
      <c r="C98" s="81" t="str">
        <f>IF(B98&gt;0,VLOOKUP(B98,Perkiraan!$A$6:$C$51,2,0),"-")</f>
        <v>-</v>
      </c>
      <c r="D98" s="358" t="str">
        <f>IF(B98&lt;&gt;"",C98&amp;"-"&amp;COUNTIF($C$4:C98,C98),"")</f>
        <v/>
      </c>
      <c r="E98" s="185"/>
      <c r="F98" s="185"/>
      <c r="G98" s="176"/>
      <c r="H98" s="177"/>
    </row>
    <row r="99" spans="1:8" ht="18" customHeight="1" x14ac:dyDescent="0.3">
      <c r="A99" s="153"/>
      <c r="B99" s="183"/>
      <c r="C99" s="81" t="str">
        <f>IF(B99&gt;0,VLOOKUP(B99,Perkiraan!$A$6:$C$51,2,0),"-")</f>
        <v>-</v>
      </c>
      <c r="D99" s="358" t="str">
        <f>IF(B99&lt;&gt;"",C99&amp;"-"&amp;COUNTIF($C$4:C99,C99),"")</f>
        <v/>
      </c>
      <c r="E99" s="180"/>
      <c r="F99" s="180"/>
      <c r="G99" s="176"/>
      <c r="H99" s="177"/>
    </row>
    <row r="100" spans="1:8" ht="18" customHeight="1" x14ac:dyDescent="0.3">
      <c r="A100" s="153"/>
      <c r="B100" s="183"/>
      <c r="C100" s="81" t="str">
        <f>IF(B100&gt;0,VLOOKUP(B100,Perkiraan!$A$6:$C$51,2,0),"-")</f>
        <v>-</v>
      </c>
      <c r="D100" s="358" t="str">
        <f>IF(B100&lt;&gt;"",C100&amp;"-"&amp;COUNTIF($C$4:C100,C100),"")</f>
        <v/>
      </c>
      <c r="E100" s="180"/>
      <c r="F100" s="180"/>
      <c r="G100" s="176"/>
      <c r="H100" s="177"/>
    </row>
    <row r="101" spans="1:8" ht="18" customHeight="1" x14ac:dyDescent="0.3">
      <c r="A101" s="153"/>
      <c r="B101" s="183"/>
      <c r="C101" s="81" t="str">
        <f>IF(B101&gt;0,VLOOKUP(B101,Perkiraan!$A$6:$C$51,2,0),"-")</f>
        <v>-</v>
      </c>
      <c r="D101" s="358" t="str">
        <f>IF(B101&lt;&gt;"",C101&amp;"-"&amp;COUNTIF($C$4:C101,C101),"")</f>
        <v/>
      </c>
      <c r="E101" s="180"/>
      <c r="F101" s="180"/>
      <c r="G101" s="176"/>
      <c r="H101" s="177"/>
    </row>
    <row r="102" spans="1:8" ht="18" customHeight="1" x14ac:dyDescent="0.25">
      <c r="A102" s="153"/>
      <c r="B102" s="81"/>
      <c r="C102" s="81" t="str">
        <f>IF(B102&gt;0,VLOOKUP(B102,Perkiraan!$A$6:$C$51,2,0),"-")</f>
        <v>-</v>
      </c>
      <c r="D102" s="358" t="str">
        <f>IF(B102&lt;&gt;"",C102&amp;"-"&amp;COUNTIF($C$4:C102,C102),"")</f>
        <v/>
      </c>
      <c r="E102" s="61"/>
      <c r="F102" s="61"/>
      <c r="G102" s="154"/>
      <c r="H102" s="116"/>
    </row>
    <row r="103" spans="1:8" ht="18" customHeight="1" x14ac:dyDescent="0.25">
      <c r="A103" s="153"/>
      <c r="B103" s="81"/>
      <c r="C103" s="81" t="str">
        <f>IF(B103&gt;0,VLOOKUP(B103,Perkiraan!$A$6:$C$51,2,0),"-")</f>
        <v>-</v>
      </c>
      <c r="D103" s="358" t="str">
        <f>IF(B103&lt;&gt;"",C103&amp;"-"&amp;COUNTIF($C$4:C103,C103),"")</f>
        <v/>
      </c>
      <c r="E103" s="61"/>
      <c r="F103" s="61"/>
      <c r="G103" s="154"/>
      <c r="H103" s="116"/>
    </row>
    <row r="104" spans="1:8" ht="18" customHeight="1" x14ac:dyDescent="0.25">
      <c r="A104" s="153"/>
      <c r="B104" s="81"/>
      <c r="C104" s="81" t="str">
        <f>IF(B104&gt;0,VLOOKUP(B104,Perkiraan!$A$6:$C$51,2,0),"-")</f>
        <v>-</v>
      </c>
      <c r="D104" s="358" t="str">
        <f>IF(B104&lt;&gt;"",C104&amp;"-"&amp;COUNTIF($C$4:C104,C104),"")</f>
        <v/>
      </c>
      <c r="E104" s="61"/>
      <c r="F104" s="61"/>
      <c r="G104" s="154"/>
      <c r="H104" s="116"/>
    </row>
    <row r="105" spans="1:8" ht="18" customHeight="1" x14ac:dyDescent="0.25">
      <c r="A105" s="153"/>
      <c r="B105" s="81"/>
      <c r="C105" s="81" t="str">
        <f>IF(B105&gt;0,VLOOKUP(B105,Perkiraan!$A$6:$C$51,2,0),"-")</f>
        <v>-</v>
      </c>
      <c r="D105" s="358" t="str">
        <f>IF(B105&lt;&gt;"",C105&amp;"-"&amp;COUNTIF($C$4:C105,C105),"")</f>
        <v/>
      </c>
      <c r="E105" s="61"/>
      <c r="F105" s="61"/>
      <c r="G105" s="154"/>
      <c r="H105" s="116"/>
    </row>
    <row r="106" spans="1:8" ht="18" customHeight="1" x14ac:dyDescent="0.25">
      <c r="A106" s="153"/>
      <c r="B106" s="81"/>
      <c r="C106" s="81" t="str">
        <f>IF(B106&gt;0,VLOOKUP(B106,Perkiraan!$A$6:$C$51,2,0),"-")</f>
        <v>-</v>
      </c>
      <c r="D106" s="358" t="str">
        <f>IF(B106&lt;&gt;"",C106&amp;"-"&amp;COUNTIF($C$4:C106,C106),"")</f>
        <v/>
      </c>
      <c r="E106" s="61"/>
      <c r="F106" s="61"/>
      <c r="G106" s="154"/>
      <c r="H106" s="116"/>
    </row>
    <row r="107" spans="1:8" ht="18" customHeight="1" x14ac:dyDescent="0.25">
      <c r="A107" s="153"/>
      <c r="B107" s="81"/>
      <c r="C107" s="81" t="str">
        <f>IF(B107&gt;0,VLOOKUP(B107,Perkiraan!$A$6:$C$51,2,0),"-")</f>
        <v>-</v>
      </c>
      <c r="D107" s="358" t="str">
        <f>IF(B107&lt;&gt;"",C107&amp;"-"&amp;COUNTIF($C$4:C107,C107),"")</f>
        <v/>
      </c>
      <c r="E107" s="61"/>
      <c r="F107" s="61"/>
      <c r="G107" s="154"/>
      <c r="H107" s="116"/>
    </row>
    <row r="108" spans="1:8" ht="18" customHeight="1" x14ac:dyDescent="0.25">
      <c r="A108" s="153"/>
      <c r="B108" s="81"/>
      <c r="C108" s="81" t="str">
        <f>IF(B108&gt;0,VLOOKUP(B108,Perkiraan!$A$6:$C$51,2,0),"-")</f>
        <v>-</v>
      </c>
      <c r="D108" s="358" t="str">
        <f>IF(B108&lt;&gt;"",C108&amp;"-"&amp;COUNTIF($C$4:C108,C108),"")</f>
        <v/>
      </c>
      <c r="E108" s="61"/>
      <c r="F108" s="61"/>
      <c r="G108" s="154"/>
      <c r="H108" s="116"/>
    </row>
    <row r="109" spans="1:8" ht="18" customHeight="1" x14ac:dyDescent="0.25">
      <c r="A109" s="153"/>
      <c r="B109" s="81"/>
      <c r="C109" s="81" t="str">
        <f>IF(B109&gt;0,VLOOKUP(B109,Perkiraan!$A$6:$C$51,2,0),"-")</f>
        <v>-</v>
      </c>
      <c r="D109" s="358" t="str">
        <f>IF(B109&lt;&gt;"",C109&amp;"-"&amp;COUNTIF($C$4:C109,C109),"")</f>
        <v/>
      </c>
      <c r="E109" s="61"/>
      <c r="F109" s="61"/>
      <c r="G109" s="154"/>
      <c r="H109" s="116"/>
    </row>
    <row r="110" spans="1:8" ht="18" customHeight="1" x14ac:dyDescent="0.25">
      <c r="A110" s="153"/>
      <c r="B110" s="81"/>
      <c r="C110" s="81" t="str">
        <f>IF(B110&gt;0,VLOOKUP(B110,Perkiraan!$A$6:$C$51,2,0),"-")</f>
        <v>-</v>
      </c>
      <c r="D110" s="358" t="str">
        <f>IF(B110&lt;&gt;"",C110&amp;"-"&amp;COUNTIF($C$4:C110,C110),"")</f>
        <v/>
      </c>
      <c r="E110" s="61"/>
      <c r="F110" s="61"/>
      <c r="G110" s="154"/>
      <c r="H110" s="116"/>
    </row>
    <row r="111" spans="1:8" ht="18" customHeight="1" x14ac:dyDescent="0.25">
      <c r="A111" s="153"/>
      <c r="B111" s="81"/>
      <c r="C111" s="81" t="str">
        <f>IF(B111&gt;0,VLOOKUP(B111,Perkiraan!$A$6:$C$51,2,0),"-")</f>
        <v>-</v>
      </c>
      <c r="D111" s="358" t="str">
        <f>IF(B111&lt;&gt;"",C111&amp;"-"&amp;COUNTIF($C$4:C111,C111),"")</f>
        <v/>
      </c>
      <c r="E111" s="61"/>
      <c r="F111" s="61"/>
      <c r="G111" s="154"/>
      <c r="H111" s="116"/>
    </row>
    <row r="112" spans="1:8" ht="18" customHeight="1" x14ac:dyDescent="0.25">
      <c r="A112" s="153"/>
      <c r="B112" s="81"/>
      <c r="C112" s="81" t="str">
        <f>IF(B112&gt;0,VLOOKUP(B112,Perkiraan!$A$6:$C$51,2,0),"-")</f>
        <v>-</v>
      </c>
      <c r="D112" s="358" t="str">
        <f>IF(B112&lt;&gt;"",C112&amp;"-"&amp;COUNTIF($C$4:C112,C112),"")</f>
        <v/>
      </c>
      <c r="E112" s="61"/>
      <c r="F112" s="61"/>
      <c r="G112" s="154"/>
      <c r="H112" s="116"/>
    </row>
    <row r="113" spans="1:8" ht="18" customHeight="1" x14ac:dyDescent="0.25">
      <c r="A113" s="153"/>
      <c r="B113" s="81"/>
      <c r="C113" s="81" t="str">
        <f>IF(B113&gt;0,VLOOKUP(B113,Perkiraan!$A$6:$C$51,2,0),"-")</f>
        <v>-</v>
      </c>
      <c r="D113" s="358" t="str">
        <f>IF(B113&lt;&gt;"",C113&amp;"-"&amp;COUNTIF($C$4:C113,C113),"")</f>
        <v/>
      </c>
      <c r="E113" s="61"/>
      <c r="F113" s="61"/>
      <c r="G113" s="154"/>
      <c r="H113" s="116"/>
    </row>
    <row r="114" spans="1:8" ht="18" customHeight="1" x14ac:dyDescent="0.25">
      <c r="A114" s="153"/>
      <c r="B114" s="81"/>
      <c r="C114" s="81" t="str">
        <f>IF(B114&gt;0,VLOOKUP(B114,Perkiraan!$A$6:$C$51,2,0),"-")</f>
        <v>-</v>
      </c>
      <c r="D114" s="358" t="str">
        <f>IF(B114&lt;&gt;"",C114&amp;"-"&amp;COUNTIF($C$4:C114,C114),"")</f>
        <v/>
      </c>
      <c r="E114" s="61"/>
      <c r="F114" s="61"/>
      <c r="G114" s="154"/>
      <c r="H114" s="116"/>
    </row>
    <row r="115" spans="1:8" ht="18" customHeight="1" x14ac:dyDescent="0.25">
      <c r="A115" s="153"/>
      <c r="B115" s="81"/>
      <c r="C115" s="81" t="str">
        <f>IF(B115&gt;0,VLOOKUP(B115,Perkiraan!$A$6:$C$51,2,0),"-")</f>
        <v>-</v>
      </c>
      <c r="D115" s="358" t="str">
        <f>IF(B115&lt;&gt;"",C115&amp;"-"&amp;COUNTIF($C$4:C115,C115),"")</f>
        <v/>
      </c>
      <c r="E115" s="61"/>
      <c r="F115" s="61"/>
      <c r="G115" s="154"/>
      <c r="H115" s="116"/>
    </row>
    <row r="116" spans="1:8" ht="18" customHeight="1" x14ac:dyDescent="0.25">
      <c r="A116" s="153"/>
      <c r="B116" s="81"/>
      <c r="C116" s="81" t="str">
        <f>IF(B116&gt;0,VLOOKUP(B116,Perkiraan!$A$6:$C$51,2,0),"-")</f>
        <v>-</v>
      </c>
      <c r="D116" s="358" t="str">
        <f>IF(B116&lt;&gt;"",C116&amp;"-"&amp;COUNTIF($C$4:C116,C116),"")</f>
        <v/>
      </c>
      <c r="E116" s="61"/>
      <c r="F116" s="61"/>
      <c r="G116" s="154"/>
      <c r="H116" s="116"/>
    </row>
    <row r="117" spans="1:8" ht="18" customHeight="1" x14ac:dyDescent="0.25">
      <c r="A117" s="153"/>
      <c r="B117" s="81"/>
      <c r="C117" s="81" t="str">
        <f>IF(B117&gt;0,VLOOKUP(B117,Perkiraan!$A$6:$C$51,2,0),"-")</f>
        <v>-</v>
      </c>
      <c r="D117" s="358" t="str">
        <f>IF(B117&lt;&gt;"",C117&amp;"-"&amp;COUNTIF($C$4:C117,C117),"")</f>
        <v/>
      </c>
      <c r="E117" s="61"/>
      <c r="F117" s="61"/>
      <c r="G117" s="154"/>
      <c r="H117" s="116"/>
    </row>
    <row r="118" spans="1:8" ht="18" customHeight="1" x14ac:dyDescent="0.25">
      <c r="A118" s="153"/>
      <c r="B118" s="81"/>
      <c r="C118" s="81" t="str">
        <f>IF(B118&gt;0,VLOOKUP(B118,Perkiraan!$A$6:$C$51,2,0),"-")</f>
        <v>-</v>
      </c>
      <c r="D118" s="358" t="str">
        <f>IF(B118&lt;&gt;"",C118&amp;"-"&amp;COUNTIF($C$4:C118,C118),"")</f>
        <v/>
      </c>
      <c r="E118" s="61"/>
      <c r="F118" s="61"/>
      <c r="G118" s="154"/>
      <c r="H118" s="116"/>
    </row>
    <row r="119" spans="1:8" ht="18" customHeight="1" x14ac:dyDescent="0.25">
      <c r="A119" s="153"/>
      <c r="B119" s="81"/>
      <c r="C119" s="81" t="str">
        <f>IF(B119&gt;0,VLOOKUP(B119,Perkiraan!$A$6:$C$51,2,0),"-")</f>
        <v>-</v>
      </c>
      <c r="D119" s="358" t="str">
        <f>IF(B119&lt;&gt;"",C119&amp;"-"&amp;COUNTIF($C$4:C119,C119),"")</f>
        <v/>
      </c>
      <c r="E119" s="61"/>
      <c r="F119" s="61"/>
      <c r="G119" s="154"/>
      <c r="H119" s="116"/>
    </row>
    <row r="120" spans="1:8" ht="18" customHeight="1" thickBot="1" x14ac:dyDescent="0.3">
      <c r="A120" s="354"/>
      <c r="B120" s="85"/>
      <c r="C120" s="85" t="str">
        <f>IF(B120&gt;0,VLOOKUP(B120,Perkiraan!$A$6:$C$51,2,0),"-")</f>
        <v>-</v>
      </c>
      <c r="D120" s="351" t="str">
        <f>IF(B120&lt;&gt;"",C120&amp;"-"&amp;COUNTIF($C$4:C120,C120),"")</f>
        <v/>
      </c>
      <c r="E120" s="355"/>
      <c r="F120" s="355"/>
      <c r="G120" s="356"/>
      <c r="H120" s="357"/>
    </row>
    <row r="121" spans="1:8" ht="18" customHeight="1" thickTop="1" x14ac:dyDescent="0.25">
      <c r="A121" s="388" t="s">
        <v>1</v>
      </c>
      <c r="B121" s="389"/>
      <c r="C121" s="389"/>
      <c r="D121" s="389"/>
      <c r="E121" s="390"/>
      <c r="F121" s="208"/>
      <c r="G121" s="117">
        <f>SUM(G96:G120)</f>
        <v>0</v>
      </c>
      <c r="H121" s="117">
        <f>SUM(H96:H120)</f>
        <v>0</v>
      </c>
    </row>
    <row r="122" spans="1:8" ht="18" customHeight="1" x14ac:dyDescent="0.25">
      <c r="A122" s="394" t="s">
        <v>2</v>
      </c>
      <c r="B122" s="395"/>
      <c r="C122" s="395"/>
      <c r="D122" s="395"/>
      <c r="E122" s="396"/>
      <c r="F122" s="210"/>
      <c r="G122" s="118">
        <f>IF(G121-H121&lt;0,H121-G121,0)</f>
        <v>0</v>
      </c>
      <c r="H122" s="119">
        <f>IF((G121-H121)&gt;0,G121-H121,0)</f>
        <v>0</v>
      </c>
    </row>
    <row r="123" spans="1:8" ht="18" customHeight="1" thickBot="1" x14ac:dyDescent="0.3">
      <c r="A123" s="384" t="s">
        <v>3</v>
      </c>
      <c r="B123" s="385"/>
      <c r="C123" s="385"/>
      <c r="D123" s="385"/>
      <c r="E123" s="386"/>
      <c r="F123" s="209"/>
      <c r="G123" s="120">
        <f>SUM(G121:G122)</f>
        <v>0</v>
      </c>
      <c r="H123" s="121">
        <f>SUM(H121:H122)</f>
        <v>0</v>
      </c>
    </row>
    <row r="124" spans="1:8" ht="18" customHeight="1" thickTop="1" x14ac:dyDescent="0.25">
      <c r="A124" s="91"/>
      <c r="B124" s="91"/>
      <c r="C124" s="91"/>
      <c r="D124" s="91"/>
      <c r="E124" s="2"/>
      <c r="F124" s="2"/>
      <c r="G124" s="25"/>
      <c r="H124" s="157"/>
    </row>
    <row r="125" spans="1:8" ht="18" customHeight="1" x14ac:dyDescent="0.25">
      <c r="A125" s="91"/>
      <c r="B125" s="25"/>
      <c r="C125" s="25"/>
      <c r="D125" s="25"/>
      <c r="E125" s="25"/>
      <c r="F125" s="25"/>
      <c r="G125" s="29" t="str">
        <f>'Kas Harian'!G422</f>
        <v>Semarang, 31 Maret 2025</v>
      </c>
      <c r="H125" s="29"/>
    </row>
    <row r="126" spans="1:8" ht="18" customHeight="1" x14ac:dyDescent="0.25">
      <c r="A126" s="91"/>
      <c r="B126" s="67"/>
      <c r="C126" s="29" t="str">
        <f>C82</f>
        <v>Mengetahui :</v>
      </c>
      <c r="D126" s="29"/>
      <c r="E126" s="122"/>
      <c r="F126" s="122"/>
      <c r="G126" s="29"/>
      <c r="H126" s="157"/>
    </row>
    <row r="127" spans="1:8" ht="18" customHeight="1" x14ac:dyDescent="0.25">
      <c r="A127" s="91"/>
      <c r="B127" s="67"/>
      <c r="C127" s="29" t="str">
        <f>C83</f>
        <v>Pemimpin Komunitas</v>
      </c>
      <c r="D127" s="29"/>
      <c r="E127" s="123"/>
      <c r="F127" s="123"/>
      <c r="G127" s="29" t="str">
        <f>G83</f>
        <v>Bendahara Komunitas</v>
      </c>
      <c r="H127" s="2"/>
    </row>
    <row r="128" spans="1:8" ht="18" customHeight="1" x14ac:dyDescent="0.25">
      <c r="A128" s="91"/>
      <c r="B128" s="67"/>
      <c r="C128" s="29"/>
      <c r="D128" s="29"/>
      <c r="E128" s="124"/>
      <c r="F128" s="124"/>
      <c r="G128" s="162"/>
      <c r="H128" s="124"/>
    </row>
    <row r="129" spans="1:8" ht="18" customHeight="1" x14ac:dyDescent="0.25">
      <c r="A129" s="91"/>
      <c r="B129" s="67"/>
      <c r="C129" s="29"/>
      <c r="D129" s="29"/>
      <c r="E129" s="25"/>
      <c r="F129" s="25"/>
      <c r="G129" s="163"/>
      <c r="H129" s="65"/>
    </row>
    <row r="130" spans="1:8" ht="18" customHeight="1" x14ac:dyDescent="0.25">
      <c r="A130" s="91"/>
      <c r="B130" s="67"/>
      <c r="C130" s="29"/>
      <c r="D130" s="29"/>
      <c r="E130" s="126"/>
      <c r="F130" s="126"/>
      <c r="G130" s="163"/>
      <c r="H130" s="157"/>
    </row>
    <row r="131" spans="1:8" ht="18" customHeight="1" x14ac:dyDescent="0.25">
      <c r="A131" s="91"/>
      <c r="B131" s="67"/>
      <c r="C131" s="29">
        <f>C87</f>
        <v>0</v>
      </c>
      <c r="D131" s="29"/>
      <c r="E131" s="2"/>
      <c r="F131" s="2"/>
      <c r="G131" s="29">
        <f>G87</f>
        <v>0</v>
      </c>
      <c r="H131" s="2"/>
    </row>
    <row r="132" spans="1:8" ht="18" customHeight="1" x14ac:dyDescent="0.25">
      <c r="A132" s="91"/>
      <c r="B132" s="91"/>
      <c r="C132" s="2"/>
      <c r="D132" s="2"/>
      <c r="E132" s="2"/>
      <c r="F132" s="2"/>
      <c r="G132" s="2"/>
      <c r="H132" s="65"/>
    </row>
    <row r="133" spans="1:8" ht="18" customHeight="1" x14ac:dyDescent="0.25">
      <c r="A133" s="374" t="str">
        <f>A89</f>
        <v>KOMUNITAS FIC CANDI</v>
      </c>
      <c r="B133" s="374"/>
      <c r="C133" s="374"/>
      <c r="D133" s="374"/>
      <c r="E133" s="374"/>
      <c r="F133" s="374"/>
      <c r="G133" s="374"/>
      <c r="H133" s="374"/>
    </row>
    <row r="134" spans="1:8" ht="18" customHeight="1" x14ac:dyDescent="0.25">
      <c r="A134" s="374" t="str">
        <f>A90</f>
        <v xml:space="preserve">LAPORAN BANK HARIAN </v>
      </c>
      <c r="B134" s="374"/>
      <c r="C134" s="374"/>
      <c r="D134" s="374"/>
      <c r="E134" s="374"/>
      <c r="F134" s="374"/>
      <c r="G134" s="374"/>
      <c r="H134" s="374"/>
    </row>
    <row r="135" spans="1:8" ht="18" customHeight="1" x14ac:dyDescent="0.25">
      <c r="A135" s="374" t="str">
        <f>'Kas Harian'!A432:H432</f>
        <v>BULAN APRIL 2025</v>
      </c>
      <c r="B135" s="374"/>
      <c r="C135" s="374"/>
      <c r="D135" s="374"/>
      <c r="E135" s="374"/>
      <c r="F135" s="374"/>
      <c r="G135" s="374"/>
      <c r="H135" s="374"/>
    </row>
    <row r="136" spans="1:8" ht="18" customHeight="1" x14ac:dyDescent="0.25">
      <c r="A136" s="158" t="str">
        <f>A92</f>
        <v>Bank...</v>
      </c>
      <c r="B136" s="260"/>
      <c r="C136" s="260"/>
      <c r="D136" s="260"/>
      <c r="E136" s="260"/>
      <c r="F136" s="260"/>
      <c r="G136" s="260"/>
      <c r="H136" s="260"/>
    </row>
    <row r="137" spans="1:8" ht="18" customHeight="1" x14ac:dyDescent="0.25">
      <c r="A137" s="158" t="str">
        <f>A93</f>
        <v>No. ...</v>
      </c>
      <c r="B137" s="260"/>
      <c r="C137" s="260"/>
      <c r="D137" s="260"/>
      <c r="E137" s="260"/>
      <c r="F137" s="260"/>
      <c r="G137" s="260"/>
      <c r="H137" s="260"/>
    </row>
    <row r="138" spans="1:8" ht="18" customHeight="1" x14ac:dyDescent="0.25">
      <c r="A138" s="158" t="str">
        <f>A94</f>
        <v>A.n ...</v>
      </c>
      <c r="B138" s="145"/>
      <c r="C138" s="145"/>
      <c r="D138" s="145"/>
      <c r="E138" s="145"/>
      <c r="F138" s="145"/>
      <c r="G138" s="145"/>
      <c r="H138" s="145"/>
    </row>
    <row r="139" spans="1:8" ht="36" customHeight="1" x14ac:dyDescent="0.25">
      <c r="A139" s="114" t="str">
        <f>A95</f>
        <v>Tgl</v>
      </c>
      <c r="B139" s="114" t="str">
        <f>B95</f>
        <v>Pos</v>
      </c>
      <c r="C139" s="115" t="str">
        <f>C95</f>
        <v>Kode Perkiraan</v>
      </c>
      <c r="D139" s="115" t="str">
        <f>D95</f>
        <v>Akun</v>
      </c>
      <c r="E139" s="114" t="str">
        <f>E95</f>
        <v>Keterangan</v>
      </c>
      <c r="F139" s="114"/>
      <c r="G139" s="114" t="str">
        <f>G95</f>
        <v>Penerimaan</v>
      </c>
      <c r="H139" s="114" t="str">
        <f>H95</f>
        <v>Pengeluaran</v>
      </c>
    </row>
    <row r="140" spans="1:8" ht="18" customHeight="1" x14ac:dyDescent="0.25">
      <c r="A140" s="148">
        <v>1</v>
      </c>
      <c r="B140" s="156" t="s">
        <v>18</v>
      </c>
      <c r="C140" s="156">
        <f>IF(B140&gt;0,VLOOKUP(B140,Perkiraan!$A$6:$C$51,2,0),"-")</f>
        <v>110301</v>
      </c>
      <c r="D140" s="325" t="str">
        <f>IF(B140&lt;&gt;"",C140&amp;"-"&amp;COUNTIF($C$4:C140,C140),"")</f>
        <v>110301-4</v>
      </c>
      <c r="E140" s="164" t="s">
        <v>38</v>
      </c>
      <c r="F140" s="164"/>
      <c r="G140" s="165">
        <f>IF(H122&gt;0,H122,0)</f>
        <v>0</v>
      </c>
      <c r="H140" s="165">
        <f>IF(G122&gt;0,G122,0)</f>
        <v>0</v>
      </c>
    </row>
    <row r="141" spans="1:8" ht="18" customHeight="1" x14ac:dyDescent="0.3">
      <c r="A141" s="153"/>
      <c r="B141" s="183"/>
      <c r="C141" s="81" t="str">
        <f>IF(B141&gt;0,VLOOKUP(B141,Perkiraan!$A$6:$C$51,2,0),"-")</f>
        <v>-</v>
      </c>
      <c r="D141" s="358" t="str">
        <f>IF(B141&lt;&gt;"",C141&amp;"-"&amp;COUNTIF($C$4:C141,C141),"")</f>
        <v/>
      </c>
      <c r="E141" s="180"/>
      <c r="F141" s="180"/>
      <c r="G141" s="116"/>
      <c r="H141" s="177"/>
    </row>
    <row r="142" spans="1:8" ht="18" customHeight="1" x14ac:dyDescent="0.3">
      <c r="A142" s="153"/>
      <c r="B142" s="183"/>
      <c r="C142" s="81" t="str">
        <f>IF(B142&gt;0,VLOOKUP(B142,Perkiraan!$A$6:$C$51,2,0),"-")</f>
        <v>-</v>
      </c>
      <c r="D142" s="358" t="str">
        <f>IF(B142&lt;&gt;"",C142&amp;"-"&amp;COUNTIF($C$4:C142,C142),"")</f>
        <v/>
      </c>
      <c r="E142" s="185"/>
      <c r="F142" s="185"/>
      <c r="G142" s="176"/>
      <c r="H142" s="177"/>
    </row>
    <row r="143" spans="1:8" ht="18" customHeight="1" x14ac:dyDescent="0.3">
      <c r="A143" s="153"/>
      <c r="B143" s="183"/>
      <c r="C143" s="81" t="str">
        <f>IF(B143&gt;0,VLOOKUP(B143,Perkiraan!$A$6:$C$51,2,0),"-")</f>
        <v>-</v>
      </c>
      <c r="D143" s="358" t="str">
        <f>IF(B143&lt;&gt;"",C143&amp;"-"&amp;COUNTIF($C$4:C143,C143),"")</f>
        <v/>
      </c>
      <c r="E143" s="180"/>
      <c r="F143" s="180"/>
      <c r="G143" s="176"/>
      <c r="H143" s="177"/>
    </row>
    <row r="144" spans="1:8" ht="18" customHeight="1" x14ac:dyDescent="0.3">
      <c r="A144" s="153"/>
      <c r="B144" s="183"/>
      <c r="C144" s="81" t="str">
        <f>IF(B144&gt;0,VLOOKUP(B144,Perkiraan!$A$6:$C$51,2,0),"-")</f>
        <v>-</v>
      </c>
      <c r="D144" s="358" t="str">
        <f>IF(B144&lt;&gt;"",C144&amp;"-"&amp;COUNTIF($C$4:C144,C144),"")</f>
        <v/>
      </c>
      <c r="E144" s="180"/>
      <c r="F144" s="180"/>
      <c r="G144" s="176"/>
      <c r="H144" s="177"/>
    </row>
    <row r="145" spans="1:8" ht="18" customHeight="1" x14ac:dyDescent="0.3">
      <c r="A145" s="153"/>
      <c r="B145" s="183"/>
      <c r="C145" s="81" t="str">
        <f>IF(B145&gt;0,VLOOKUP(B145,Perkiraan!$A$6:$C$51,2,0),"-")</f>
        <v>-</v>
      </c>
      <c r="D145" s="358" t="str">
        <f>IF(B145&lt;&gt;"",C145&amp;"-"&amp;COUNTIF($C$4:C145,C145),"")</f>
        <v/>
      </c>
      <c r="E145" s="180"/>
      <c r="F145" s="180"/>
      <c r="G145" s="176"/>
      <c r="H145" s="177"/>
    </row>
    <row r="146" spans="1:8" ht="18" customHeight="1" x14ac:dyDescent="0.25">
      <c r="A146" s="153"/>
      <c r="B146" s="81"/>
      <c r="C146" s="81" t="str">
        <f>IF(B146&gt;0,VLOOKUP(B146,Perkiraan!$A$6:$C$51,2,0),"-")</f>
        <v>-</v>
      </c>
      <c r="D146" s="358" t="str">
        <f>IF(B146&lt;&gt;"",C146&amp;"-"&amp;COUNTIF($C$4:C146,C146),"")</f>
        <v/>
      </c>
      <c r="E146" s="61"/>
      <c r="F146" s="61"/>
      <c r="G146" s="154"/>
      <c r="H146" s="116"/>
    </row>
    <row r="147" spans="1:8" ht="18" customHeight="1" x14ac:dyDescent="0.25">
      <c r="A147" s="153"/>
      <c r="B147" s="81"/>
      <c r="C147" s="81" t="str">
        <f>IF(B147&gt;0,VLOOKUP(B147,Perkiraan!$A$6:$C$51,2,0),"-")</f>
        <v>-</v>
      </c>
      <c r="D147" s="358" t="str">
        <f>IF(B147&lt;&gt;"",C147&amp;"-"&amp;COUNTIF($C$4:C147,C147),"")</f>
        <v/>
      </c>
      <c r="E147" s="61"/>
      <c r="F147" s="61"/>
      <c r="G147" s="154"/>
      <c r="H147" s="116"/>
    </row>
    <row r="148" spans="1:8" ht="18" customHeight="1" x14ac:dyDescent="0.25">
      <c r="A148" s="153"/>
      <c r="B148" s="81"/>
      <c r="C148" s="81" t="str">
        <f>IF(B148&gt;0,VLOOKUP(B148,Perkiraan!$A$6:$C$51,2,0),"-")</f>
        <v>-</v>
      </c>
      <c r="D148" s="358" t="str">
        <f>IF(B148&lt;&gt;"",C148&amp;"-"&amp;COUNTIF($C$4:C148,C148),"")</f>
        <v/>
      </c>
      <c r="E148" s="61"/>
      <c r="F148" s="61"/>
      <c r="G148" s="154"/>
      <c r="H148" s="116"/>
    </row>
    <row r="149" spans="1:8" ht="18" customHeight="1" x14ac:dyDescent="0.25">
      <c r="A149" s="153"/>
      <c r="B149" s="81"/>
      <c r="C149" s="81" t="str">
        <f>IF(B149&gt;0,VLOOKUP(B149,Perkiraan!$A$6:$C$51,2,0),"-")</f>
        <v>-</v>
      </c>
      <c r="D149" s="358" t="str">
        <f>IF(B149&lt;&gt;"",C149&amp;"-"&amp;COUNTIF($C$4:C149,C149),"")</f>
        <v/>
      </c>
      <c r="E149" s="61"/>
      <c r="F149" s="61"/>
      <c r="G149" s="154"/>
      <c r="H149" s="116"/>
    </row>
    <row r="150" spans="1:8" ht="18" customHeight="1" x14ac:dyDescent="0.25">
      <c r="A150" s="153"/>
      <c r="B150" s="81"/>
      <c r="C150" s="81" t="str">
        <f>IF(B150&gt;0,VLOOKUP(B150,Perkiraan!$A$6:$C$51,2,0),"-")</f>
        <v>-</v>
      </c>
      <c r="D150" s="358" t="str">
        <f>IF(B150&lt;&gt;"",C150&amp;"-"&amp;COUNTIF($C$4:C150,C150),"")</f>
        <v/>
      </c>
      <c r="E150" s="61"/>
      <c r="F150" s="61"/>
      <c r="G150" s="154"/>
      <c r="H150" s="116"/>
    </row>
    <row r="151" spans="1:8" ht="18" customHeight="1" x14ac:dyDescent="0.25">
      <c r="A151" s="153"/>
      <c r="B151" s="81"/>
      <c r="C151" s="81" t="str">
        <f>IF(B151&gt;0,VLOOKUP(B151,Perkiraan!$A$6:$C$51,2,0),"-")</f>
        <v>-</v>
      </c>
      <c r="D151" s="358" t="str">
        <f>IF(B151&lt;&gt;"",C151&amp;"-"&amp;COUNTIF($C$4:C151,C151),"")</f>
        <v/>
      </c>
      <c r="E151" s="61"/>
      <c r="F151" s="61"/>
      <c r="G151" s="154"/>
      <c r="H151" s="116"/>
    </row>
    <row r="152" spans="1:8" ht="18" customHeight="1" x14ac:dyDescent="0.25">
      <c r="A152" s="153"/>
      <c r="B152" s="81"/>
      <c r="C152" s="81" t="str">
        <f>IF(B152&gt;0,VLOOKUP(B152,Perkiraan!$A$6:$C$51,2,0),"-")</f>
        <v>-</v>
      </c>
      <c r="D152" s="358" t="str">
        <f>IF(B152&lt;&gt;"",C152&amp;"-"&amp;COUNTIF($C$4:C152,C152),"")</f>
        <v/>
      </c>
      <c r="E152" s="61"/>
      <c r="F152" s="61"/>
      <c r="G152" s="154"/>
      <c r="H152" s="116"/>
    </row>
    <row r="153" spans="1:8" ht="18" customHeight="1" x14ac:dyDescent="0.25">
      <c r="A153" s="153"/>
      <c r="B153" s="81"/>
      <c r="C153" s="81" t="str">
        <f>IF(B153&gt;0,VLOOKUP(B153,Perkiraan!$A$6:$C$51,2,0),"-")</f>
        <v>-</v>
      </c>
      <c r="D153" s="358" t="str">
        <f>IF(B153&lt;&gt;"",C153&amp;"-"&amp;COUNTIF($C$4:C153,C153),"")</f>
        <v/>
      </c>
      <c r="E153" s="61"/>
      <c r="F153" s="61"/>
      <c r="G153" s="154"/>
      <c r="H153" s="116"/>
    </row>
    <row r="154" spans="1:8" ht="18" customHeight="1" x14ac:dyDescent="0.25">
      <c r="A154" s="153"/>
      <c r="B154" s="81"/>
      <c r="C154" s="81" t="str">
        <f>IF(B154&gt;0,VLOOKUP(B154,Perkiraan!$A$6:$C$51,2,0),"-")</f>
        <v>-</v>
      </c>
      <c r="D154" s="358" t="str">
        <f>IF(B154&lt;&gt;"",C154&amp;"-"&amp;COUNTIF($C$4:C154,C154),"")</f>
        <v/>
      </c>
      <c r="E154" s="61"/>
      <c r="F154" s="61"/>
      <c r="G154" s="154"/>
      <c r="H154" s="116"/>
    </row>
    <row r="155" spans="1:8" ht="18" customHeight="1" x14ac:dyDescent="0.25">
      <c r="A155" s="153"/>
      <c r="B155" s="81"/>
      <c r="C155" s="81" t="str">
        <f>IF(B155&gt;0,VLOOKUP(B155,Perkiraan!$A$6:$C$51,2,0),"-")</f>
        <v>-</v>
      </c>
      <c r="D155" s="358" t="str">
        <f>IF(B155&lt;&gt;"",C155&amp;"-"&amp;COUNTIF($C$4:C155,C155),"")</f>
        <v/>
      </c>
      <c r="E155" s="61"/>
      <c r="F155" s="61"/>
      <c r="G155" s="154"/>
      <c r="H155" s="116"/>
    </row>
    <row r="156" spans="1:8" ht="18" customHeight="1" x14ac:dyDescent="0.25">
      <c r="A156" s="153"/>
      <c r="B156" s="81"/>
      <c r="C156" s="81" t="str">
        <f>IF(B156&gt;0,VLOOKUP(B156,Perkiraan!$A$6:$C$51,2,0),"-")</f>
        <v>-</v>
      </c>
      <c r="D156" s="358" t="str">
        <f>IF(B156&lt;&gt;"",C156&amp;"-"&amp;COUNTIF($C$4:C156,C156),"")</f>
        <v/>
      </c>
      <c r="E156" s="61"/>
      <c r="F156" s="61"/>
      <c r="G156" s="154"/>
      <c r="H156" s="116"/>
    </row>
    <row r="157" spans="1:8" ht="18" customHeight="1" x14ac:dyDescent="0.25">
      <c r="A157" s="153"/>
      <c r="B157" s="81"/>
      <c r="C157" s="81" t="str">
        <f>IF(B157&gt;0,VLOOKUP(B157,Perkiraan!$A$6:$C$51,2,0),"-")</f>
        <v>-</v>
      </c>
      <c r="D157" s="358" t="str">
        <f>IF(B157&lt;&gt;"",C157&amp;"-"&amp;COUNTIF($C$4:C157,C157),"")</f>
        <v/>
      </c>
      <c r="E157" s="61"/>
      <c r="F157" s="61"/>
      <c r="G157" s="154"/>
      <c r="H157" s="116"/>
    </row>
    <row r="158" spans="1:8" ht="18" customHeight="1" x14ac:dyDescent="0.25">
      <c r="A158" s="153"/>
      <c r="B158" s="81"/>
      <c r="C158" s="81" t="str">
        <f>IF(B158&gt;0,VLOOKUP(B158,Perkiraan!$A$6:$C$51,2,0),"-")</f>
        <v>-</v>
      </c>
      <c r="D158" s="358" t="str">
        <f>IF(B158&lt;&gt;"",C158&amp;"-"&amp;COUNTIF($C$4:C158,C158),"")</f>
        <v/>
      </c>
      <c r="E158" s="61"/>
      <c r="F158" s="61"/>
      <c r="G158" s="154"/>
      <c r="H158" s="116"/>
    </row>
    <row r="159" spans="1:8" ht="18" customHeight="1" x14ac:dyDescent="0.25">
      <c r="A159" s="153"/>
      <c r="B159" s="81"/>
      <c r="C159" s="81" t="str">
        <f>IF(B159&gt;0,VLOOKUP(B159,Perkiraan!$A$6:$C$51,2,0),"-")</f>
        <v>-</v>
      </c>
      <c r="D159" s="358" t="str">
        <f>IF(B159&lt;&gt;"",C159&amp;"-"&amp;COUNTIF($C$4:C159,C159),"")</f>
        <v/>
      </c>
      <c r="E159" s="61"/>
      <c r="F159" s="61"/>
      <c r="G159" s="154"/>
      <c r="H159" s="116"/>
    </row>
    <row r="160" spans="1:8" ht="18" customHeight="1" x14ac:dyDescent="0.25">
      <c r="A160" s="153"/>
      <c r="B160" s="81"/>
      <c r="C160" s="81" t="str">
        <f>IF(B160&gt;0,VLOOKUP(B160,Perkiraan!$A$6:$C$51,2,0),"-")</f>
        <v>-</v>
      </c>
      <c r="D160" s="358" t="str">
        <f>IF(B160&lt;&gt;"",C160&amp;"-"&amp;COUNTIF($C$4:C160,C160),"")</f>
        <v/>
      </c>
      <c r="E160" s="61"/>
      <c r="F160" s="61"/>
      <c r="G160" s="154"/>
      <c r="H160" s="116"/>
    </row>
    <row r="161" spans="1:10" ht="18" customHeight="1" x14ac:dyDescent="0.25">
      <c r="A161" s="153"/>
      <c r="B161" s="81"/>
      <c r="C161" s="81" t="str">
        <f>IF(B161&gt;0,VLOOKUP(B161,Perkiraan!$A$6:$C$51,2,0),"-")</f>
        <v>-</v>
      </c>
      <c r="D161" s="358" t="str">
        <f>IF(B161&lt;&gt;"",C161&amp;"-"&amp;COUNTIF($C$4:C161,C161),"")</f>
        <v/>
      </c>
      <c r="E161" s="61"/>
      <c r="F161" s="61"/>
      <c r="G161" s="154"/>
      <c r="H161" s="116"/>
    </row>
    <row r="162" spans="1:10" ht="18" customHeight="1" x14ac:dyDescent="0.25">
      <c r="A162" s="153"/>
      <c r="B162" s="81"/>
      <c r="C162" s="81" t="str">
        <f>IF(B162&gt;0,VLOOKUP(B162,Perkiraan!$A$6:$C$51,2,0),"-")</f>
        <v>-</v>
      </c>
      <c r="D162" s="358" t="str">
        <f>IF(B162&lt;&gt;"",C162&amp;"-"&amp;COUNTIF($C$4:C162,C162),"")</f>
        <v/>
      </c>
      <c r="E162" s="61"/>
      <c r="F162" s="61"/>
      <c r="G162" s="154"/>
      <c r="H162" s="116"/>
    </row>
    <row r="163" spans="1:10" ht="18" customHeight="1" x14ac:dyDescent="0.25">
      <c r="A163" s="153"/>
      <c r="B163" s="81"/>
      <c r="C163" s="81" t="str">
        <f>IF(B163&gt;0,VLOOKUP(B163,Perkiraan!$A$6:$C$51,2,0),"-")</f>
        <v>-</v>
      </c>
      <c r="D163" s="358" t="str">
        <f>IF(B163&lt;&gt;"",C163&amp;"-"&amp;COUNTIF($C$4:C163,C163),"")</f>
        <v/>
      </c>
      <c r="E163" s="61"/>
      <c r="F163" s="61"/>
      <c r="G163" s="154"/>
      <c r="H163" s="116"/>
    </row>
    <row r="164" spans="1:10" ht="18" customHeight="1" thickBot="1" x14ac:dyDescent="0.3">
      <c r="A164" s="354"/>
      <c r="B164" s="85"/>
      <c r="C164" s="85" t="str">
        <f>IF(B164&gt;0,VLOOKUP(B164,Perkiraan!$A$6:$C$51,2,0),"-")</f>
        <v>-</v>
      </c>
      <c r="D164" s="351" t="str">
        <f>IF(B164&lt;&gt;"",C164&amp;"-"&amp;COUNTIF($C$4:C164,C164),"")</f>
        <v/>
      </c>
      <c r="E164" s="355"/>
      <c r="F164" s="355"/>
      <c r="G164" s="356"/>
      <c r="H164" s="357"/>
    </row>
    <row r="165" spans="1:10" ht="18" customHeight="1" thickTop="1" x14ac:dyDescent="0.25">
      <c r="A165" s="388" t="s">
        <v>1</v>
      </c>
      <c r="B165" s="389"/>
      <c r="C165" s="389"/>
      <c r="D165" s="389"/>
      <c r="E165" s="390"/>
      <c r="F165" s="208"/>
      <c r="G165" s="117">
        <f>SUM(G140:G164)</f>
        <v>0</v>
      </c>
      <c r="H165" s="117">
        <f>SUM(H140:H164)</f>
        <v>0</v>
      </c>
    </row>
    <row r="166" spans="1:10" ht="18" customHeight="1" x14ac:dyDescent="0.25">
      <c r="A166" s="391" t="s">
        <v>2</v>
      </c>
      <c r="B166" s="392"/>
      <c r="C166" s="392"/>
      <c r="D166" s="392"/>
      <c r="E166" s="393"/>
      <c r="F166" s="145"/>
      <c r="G166" s="118">
        <f>IF(G165-H165&lt;0,H165-G165,0)</f>
        <v>0</v>
      </c>
      <c r="H166" s="119">
        <f>IF((G165-H165)&gt;0,G165-H165,0)</f>
        <v>0</v>
      </c>
      <c r="J166" s="108"/>
    </row>
    <row r="167" spans="1:10" ht="18" customHeight="1" thickBot="1" x14ac:dyDescent="0.3">
      <c r="A167" s="384" t="s">
        <v>3</v>
      </c>
      <c r="B167" s="385"/>
      <c r="C167" s="385"/>
      <c r="D167" s="385"/>
      <c r="E167" s="386"/>
      <c r="F167" s="209"/>
      <c r="G167" s="120">
        <f>SUM(G165:G166)</f>
        <v>0</v>
      </c>
      <c r="H167" s="121">
        <f>SUM(H165:H166)</f>
        <v>0</v>
      </c>
    </row>
    <row r="168" spans="1:10" ht="18" customHeight="1" thickTop="1" x14ac:dyDescent="0.25">
      <c r="A168" s="91"/>
      <c r="B168" s="91"/>
      <c r="C168" s="91"/>
      <c r="D168" s="91"/>
      <c r="E168" s="2"/>
      <c r="F168" s="2"/>
      <c r="G168" s="25"/>
      <c r="H168" s="157"/>
    </row>
    <row r="169" spans="1:10" ht="18" customHeight="1" x14ac:dyDescent="0.25">
      <c r="A169" s="91"/>
      <c r="B169" s="25"/>
      <c r="C169" s="25"/>
      <c r="D169" s="25"/>
      <c r="E169" s="25"/>
      <c r="F169" s="25"/>
      <c r="G169" s="29" t="str">
        <f>'Kas Harian'!G565</f>
        <v>Semarang, 30 April 2025</v>
      </c>
      <c r="H169" s="127"/>
    </row>
    <row r="170" spans="1:10" ht="18" customHeight="1" x14ac:dyDescent="0.25">
      <c r="A170" s="91"/>
      <c r="B170" s="67"/>
      <c r="C170" s="29" t="str">
        <f>C126</f>
        <v>Mengetahui :</v>
      </c>
      <c r="D170" s="29"/>
      <c r="E170" s="122"/>
      <c r="F170" s="122"/>
      <c r="G170" s="29"/>
      <c r="H170" s="157"/>
    </row>
    <row r="171" spans="1:10" ht="18" customHeight="1" x14ac:dyDescent="0.25">
      <c r="A171" s="91"/>
      <c r="B171" s="67"/>
      <c r="C171" s="29" t="str">
        <f>C127</f>
        <v>Pemimpin Komunitas</v>
      </c>
      <c r="D171" s="29"/>
      <c r="E171" s="123"/>
      <c r="F171" s="123"/>
      <c r="G171" s="29" t="str">
        <f>G127</f>
        <v>Bendahara Komunitas</v>
      </c>
      <c r="H171" s="2"/>
    </row>
    <row r="172" spans="1:10" ht="18" customHeight="1" x14ac:dyDescent="0.25">
      <c r="A172" s="91"/>
      <c r="B172" s="67"/>
      <c r="C172" s="29"/>
      <c r="D172" s="29"/>
      <c r="E172" s="124"/>
      <c r="F172" s="124"/>
      <c r="G172" s="162"/>
      <c r="H172" s="124"/>
    </row>
    <row r="173" spans="1:10" ht="18" customHeight="1" x14ac:dyDescent="0.25">
      <c r="A173" s="91"/>
      <c r="B173" s="67"/>
      <c r="C173" s="29"/>
      <c r="D173" s="29"/>
      <c r="E173" s="25"/>
      <c r="F173" s="25"/>
      <c r="G173" s="163"/>
      <c r="H173" s="65"/>
    </row>
    <row r="174" spans="1:10" ht="18" customHeight="1" x14ac:dyDescent="0.25">
      <c r="A174" s="91"/>
      <c r="B174" s="67"/>
      <c r="C174" s="29"/>
      <c r="D174" s="29"/>
      <c r="E174" s="126"/>
      <c r="F174" s="126"/>
      <c r="G174" s="163"/>
      <c r="H174" s="157"/>
    </row>
    <row r="175" spans="1:10" ht="18" customHeight="1" x14ac:dyDescent="0.25">
      <c r="A175" s="91"/>
      <c r="B175" s="67"/>
      <c r="C175" s="29">
        <f>C131</f>
        <v>0</v>
      </c>
      <c r="D175" s="29"/>
      <c r="E175" s="2"/>
      <c r="F175" s="2"/>
      <c r="G175" s="29">
        <f>G131</f>
        <v>0</v>
      </c>
      <c r="H175" s="2"/>
    </row>
    <row r="176" spans="1:10" ht="18" customHeight="1" x14ac:dyDescent="0.25">
      <c r="A176" s="91"/>
      <c r="B176" s="91"/>
      <c r="C176" s="2"/>
      <c r="D176" s="2"/>
      <c r="E176" s="2"/>
      <c r="F176" s="2"/>
      <c r="G176" s="2"/>
      <c r="H176" s="65"/>
    </row>
    <row r="177" spans="1:8" ht="18" customHeight="1" x14ac:dyDescent="0.25">
      <c r="A177" s="374" t="str">
        <f>A133</f>
        <v>KOMUNITAS FIC CANDI</v>
      </c>
      <c r="B177" s="374"/>
      <c r="C177" s="374"/>
      <c r="D177" s="374"/>
      <c r="E177" s="374"/>
      <c r="F177" s="374"/>
      <c r="G177" s="374"/>
      <c r="H177" s="374"/>
    </row>
    <row r="178" spans="1:8" ht="18" customHeight="1" x14ac:dyDescent="0.25">
      <c r="A178" s="374" t="str">
        <f>A134</f>
        <v xml:space="preserve">LAPORAN BANK HARIAN </v>
      </c>
      <c r="B178" s="374"/>
      <c r="C178" s="374"/>
      <c r="D178" s="374"/>
      <c r="E178" s="374"/>
      <c r="F178" s="374"/>
      <c r="G178" s="374"/>
      <c r="H178" s="374"/>
    </row>
    <row r="179" spans="1:8" ht="18" customHeight="1" x14ac:dyDescent="0.25">
      <c r="A179" s="374" t="str">
        <f>'Kas Harian'!A575:H575</f>
        <v>BULAN MEI 2025</v>
      </c>
      <c r="B179" s="374"/>
      <c r="C179" s="374"/>
      <c r="D179" s="374"/>
      <c r="E179" s="374"/>
      <c r="F179" s="374"/>
      <c r="G179" s="374"/>
      <c r="H179" s="374"/>
    </row>
    <row r="180" spans="1:8" ht="18" customHeight="1" x14ac:dyDescent="0.25">
      <c r="A180" s="158" t="str">
        <f>A136</f>
        <v>Bank...</v>
      </c>
      <c r="B180" s="260"/>
      <c r="C180" s="260"/>
      <c r="D180" s="260"/>
      <c r="E180" s="260"/>
      <c r="F180" s="260"/>
      <c r="G180" s="260"/>
      <c r="H180" s="260"/>
    </row>
    <row r="181" spans="1:8" ht="18" customHeight="1" x14ac:dyDescent="0.25">
      <c r="A181" s="158" t="str">
        <f>A137</f>
        <v>No. ...</v>
      </c>
      <c r="B181" s="260"/>
      <c r="C181" s="260"/>
      <c r="D181" s="260"/>
      <c r="E181" s="260"/>
      <c r="F181" s="260"/>
      <c r="G181" s="260"/>
      <c r="H181" s="260"/>
    </row>
    <row r="182" spans="1:8" ht="18" customHeight="1" x14ac:dyDescent="0.25">
      <c r="A182" s="158" t="str">
        <f>A138</f>
        <v>A.n ...</v>
      </c>
      <c r="B182" s="145"/>
      <c r="C182" s="145"/>
      <c r="D182" s="145"/>
      <c r="E182" s="145"/>
      <c r="F182" s="145"/>
      <c r="G182" s="145"/>
      <c r="H182" s="145"/>
    </row>
    <row r="183" spans="1:8" ht="36" customHeight="1" x14ac:dyDescent="0.25">
      <c r="A183" s="114" t="str">
        <f>A139</f>
        <v>Tgl</v>
      </c>
      <c r="B183" s="114" t="str">
        <f>B139</f>
        <v>Pos</v>
      </c>
      <c r="C183" s="115" t="str">
        <f>C139</f>
        <v>Kode Perkiraan</v>
      </c>
      <c r="D183" s="115" t="str">
        <f>D139</f>
        <v>Akun</v>
      </c>
      <c r="E183" s="114" t="str">
        <f>E139</f>
        <v>Keterangan</v>
      </c>
      <c r="F183" s="114"/>
      <c r="G183" s="114" t="str">
        <f>G139</f>
        <v>Penerimaan</v>
      </c>
      <c r="H183" s="114" t="str">
        <f>H139</f>
        <v>Pengeluaran</v>
      </c>
    </row>
    <row r="184" spans="1:8" ht="18" customHeight="1" x14ac:dyDescent="0.25">
      <c r="A184" s="148">
        <v>1</v>
      </c>
      <c r="B184" s="156" t="s">
        <v>18</v>
      </c>
      <c r="C184" s="156">
        <f>IF(B184&gt;0,VLOOKUP(B184,Perkiraan!$A$6:$C$51,2,0),"-")</f>
        <v>110301</v>
      </c>
      <c r="D184" s="325" t="str">
        <f>IF(B184&lt;&gt;"",C184&amp;"-"&amp;COUNTIF($C$4:C184,C184),"")</f>
        <v>110301-5</v>
      </c>
      <c r="E184" s="164" t="s">
        <v>38</v>
      </c>
      <c r="F184" s="164"/>
      <c r="G184" s="165">
        <f>IF(H166&gt;0,H166,0)</f>
        <v>0</v>
      </c>
      <c r="H184" s="165">
        <f>IF(G166&gt;0,G166,0)</f>
        <v>0</v>
      </c>
    </row>
    <row r="185" spans="1:8" ht="18" customHeight="1" x14ac:dyDescent="0.3">
      <c r="A185" s="153"/>
      <c r="B185" s="183"/>
      <c r="C185" s="81" t="str">
        <f>IF(B185&gt;0,VLOOKUP(B185,Perkiraan!$A$6:$C$51,2,0),"-")</f>
        <v>-</v>
      </c>
      <c r="D185" s="358" t="str">
        <f>IF(B185&lt;&gt;"",C185&amp;"-"&amp;COUNTIF($C$4:C185,C185),"")</f>
        <v/>
      </c>
      <c r="E185" s="180"/>
      <c r="F185" s="180"/>
      <c r="G185" s="116"/>
      <c r="H185" s="177"/>
    </row>
    <row r="186" spans="1:8" ht="18" customHeight="1" x14ac:dyDescent="0.3">
      <c r="A186" s="153"/>
      <c r="B186" s="183"/>
      <c r="C186" s="81" t="str">
        <f>IF(B186&gt;0,VLOOKUP(B186,Perkiraan!$A$6:$C$51,2,0),"-")</f>
        <v>-</v>
      </c>
      <c r="D186" s="358" t="str">
        <f>IF(B186&lt;&gt;"",C186&amp;"-"&amp;COUNTIF($C$4:C186,C186),"")</f>
        <v/>
      </c>
      <c r="E186" s="185"/>
      <c r="F186" s="185"/>
      <c r="G186" s="176"/>
      <c r="H186" s="177"/>
    </row>
    <row r="187" spans="1:8" ht="18" customHeight="1" x14ac:dyDescent="0.3">
      <c r="A187" s="153"/>
      <c r="B187" s="183"/>
      <c r="C187" s="81" t="str">
        <f>IF(B187&gt;0,VLOOKUP(B187,Perkiraan!$A$6:$C$51,2,0),"-")</f>
        <v>-</v>
      </c>
      <c r="D187" s="358" t="str">
        <f>IF(B187&lt;&gt;"",C187&amp;"-"&amp;COUNTIF($C$4:C187,C187),"")</f>
        <v/>
      </c>
      <c r="E187" s="180"/>
      <c r="F187" s="180"/>
      <c r="G187" s="176"/>
      <c r="H187" s="177"/>
    </row>
    <row r="188" spans="1:8" ht="18" customHeight="1" x14ac:dyDescent="0.3">
      <c r="A188" s="153"/>
      <c r="B188" s="183"/>
      <c r="C188" s="81" t="str">
        <f>IF(B188&gt;0,VLOOKUP(B188,Perkiraan!$A$6:$C$51,2,0),"-")</f>
        <v>-</v>
      </c>
      <c r="D188" s="358" t="str">
        <f>IF(B188&lt;&gt;"",C188&amp;"-"&amp;COUNTIF($C$4:C188,C188),"")</f>
        <v/>
      </c>
      <c r="E188" s="180"/>
      <c r="F188" s="180"/>
      <c r="G188" s="176"/>
      <c r="H188" s="177"/>
    </row>
    <row r="189" spans="1:8" ht="18" customHeight="1" x14ac:dyDescent="0.3">
      <c r="A189" s="153"/>
      <c r="B189" s="183"/>
      <c r="C189" s="81" t="str">
        <f>IF(B189&gt;0,VLOOKUP(B189,Perkiraan!$A$6:$C$51,2,0),"-")</f>
        <v>-</v>
      </c>
      <c r="D189" s="358" t="str">
        <f>IF(B189&lt;&gt;"",C189&amp;"-"&amp;COUNTIF($C$4:C189,C189),"")</f>
        <v/>
      </c>
      <c r="E189" s="180"/>
      <c r="F189" s="180"/>
      <c r="G189" s="176"/>
      <c r="H189" s="177"/>
    </row>
    <row r="190" spans="1:8" ht="18" customHeight="1" x14ac:dyDescent="0.25">
      <c r="A190" s="153"/>
      <c r="B190" s="81"/>
      <c r="C190" s="81" t="str">
        <f>IF(B190&gt;0,VLOOKUP(B190,Perkiraan!$A$6:$C$51,2,0),"-")</f>
        <v>-</v>
      </c>
      <c r="D190" s="358" t="str">
        <f>IF(B190&lt;&gt;"",C190&amp;"-"&amp;COUNTIF($C$4:C190,C190),"")</f>
        <v/>
      </c>
      <c r="E190" s="61"/>
      <c r="F190" s="61"/>
      <c r="G190" s="154"/>
      <c r="H190" s="116"/>
    </row>
    <row r="191" spans="1:8" ht="18" customHeight="1" x14ac:dyDescent="0.25">
      <c r="A191" s="153"/>
      <c r="B191" s="81"/>
      <c r="C191" s="81" t="str">
        <f>IF(B191&gt;0,VLOOKUP(B191,Perkiraan!$A$6:$C$51,2,0),"-")</f>
        <v>-</v>
      </c>
      <c r="D191" s="358" t="str">
        <f>IF(B191&lt;&gt;"",C191&amp;"-"&amp;COUNTIF($C$4:C191,C191),"")</f>
        <v/>
      </c>
      <c r="E191" s="61"/>
      <c r="F191" s="61"/>
      <c r="G191" s="154"/>
      <c r="H191" s="116"/>
    </row>
    <row r="192" spans="1:8" ht="18" customHeight="1" x14ac:dyDescent="0.25">
      <c r="A192" s="153"/>
      <c r="B192" s="81"/>
      <c r="C192" s="81" t="str">
        <f>IF(B192&gt;0,VLOOKUP(B192,Perkiraan!$A$6:$C$51,2,0),"-")</f>
        <v>-</v>
      </c>
      <c r="D192" s="358" t="str">
        <f>IF(B192&lt;&gt;"",C192&amp;"-"&amp;COUNTIF($C$4:C192,C192),"")</f>
        <v/>
      </c>
      <c r="E192" s="61"/>
      <c r="F192" s="61"/>
      <c r="G192" s="154"/>
      <c r="H192" s="116"/>
    </row>
    <row r="193" spans="1:8" ht="18" customHeight="1" x14ac:dyDescent="0.25">
      <c r="A193" s="153"/>
      <c r="B193" s="81"/>
      <c r="C193" s="81" t="str">
        <f>IF(B193&gt;0,VLOOKUP(B193,Perkiraan!$A$6:$C$51,2,0),"-")</f>
        <v>-</v>
      </c>
      <c r="D193" s="358" t="str">
        <f>IF(B193&lt;&gt;"",C193&amp;"-"&amp;COUNTIF($C$4:C193,C193),"")</f>
        <v/>
      </c>
      <c r="E193" s="61"/>
      <c r="F193" s="61"/>
      <c r="G193" s="154"/>
      <c r="H193" s="116"/>
    </row>
    <row r="194" spans="1:8" ht="18" customHeight="1" x14ac:dyDescent="0.25">
      <c r="A194" s="153"/>
      <c r="B194" s="81"/>
      <c r="C194" s="81" t="str">
        <f>IF(B194&gt;0,VLOOKUP(B194,Perkiraan!$A$6:$C$51,2,0),"-")</f>
        <v>-</v>
      </c>
      <c r="D194" s="358" t="str">
        <f>IF(B194&lt;&gt;"",C194&amp;"-"&amp;COUNTIF($C$4:C194,C194),"")</f>
        <v/>
      </c>
      <c r="E194" s="61"/>
      <c r="F194" s="61"/>
      <c r="G194" s="154"/>
      <c r="H194" s="116"/>
    </row>
    <row r="195" spans="1:8" ht="18" customHeight="1" x14ac:dyDescent="0.25">
      <c r="A195" s="153"/>
      <c r="B195" s="81"/>
      <c r="C195" s="81" t="str">
        <f>IF(B195&gt;0,VLOOKUP(B195,Perkiraan!$A$6:$C$51,2,0),"-")</f>
        <v>-</v>
      </c>
      <c r="D195" s="358" t="str">
        <f>IF(B195&lt;&gt;"",C195&amp;"-"&amp;COUNTIF($C$4:C195,C195),"")</f>
        <v/>
      </c>
      <c r="E195" s="61"/>
      <c r="F195" s="61"/>
      <c r="G195" s="154"/>
      <c r="H195" s="116"/>
    </row>
    <row r="196" spans="1:8" ht="18" customHeight="1" x14ac:dyDescent="0.25">
      <c r="A196" s="153"/>
      <c r="B196" s="81"/>
      <c r="C196" s="81" t="str">
        <f>IF(B196&gt;0,VLOOKUP(B196,Perkiraan!$A$6:$C$51,2,0),"-")</f>
        <v>-</v>
      </c>
      <c r="D196" s="358" t="str">
        <f>IF(B196&lt;&gt;"",C196&amp;"-"&amp;COUNTIF($C$4:C196,C196),"")</f>
        <v/>
      </c>
      <c r="E196" s="61"/>
      <c r="F196" s="61"/>
      <c r="G196" s="154"/>
      <c r="H196" s="116"/>
    </row>
    <row r="197" spans="1:8" ht="18" customHeight="1" x14ac:dyDescent="0.25">
      <c r="A197" s="153"/>
      <c r="B197" s="81"/>
      <c r="C197" s="81" t="str">
        <f>IF(B197&gt;0,VLOOKUP(B197,Perkiraan!$A$6:$C$51,2,0),"-")</f>
        <v>-</v>
      </c>
      <c r="D197" s="358" t="str">
        <f>IF(B197&lt;&gt;"",C197&amp;"-"&amp;COUNTIF($C$4:C197,C197),"")</f>
        <v/>
      </c>
      <c r="E197" s="61"/>
      <c r="F197" s="61"/>
      <c r="G197" s="154"/>
      <c r="H197" s="116"/>
    </row>
    <row r="198" spans="1:8" ht="18" customHeight="1" x14ac:dyDescent="0.25">
      <c r="A198" s="153"/>
      <c r="B198" s="81"/>
      <c r="C198" s="81" t="str">
        <f>IF(B198&gt;0,VLOOKUP(B198,Perkiraan!$A$6:$C$51,2,0),"-")</f>
        <v>-</v>
      </c>
      <c r="D198" s="358" t="str">
        <f>IF(B198&lt;&gt;"",C198&amp;"-"&amp;COUNTIF($C$4:C198,C198),"")</f>
        <v/>
      </c>
      <c r="E198" s="61"/>
      <c r="F198" s="61"/>
      <c r="G198" s="154"/>
      <c r="H198" s="116"/>
    </row>
    <row r="199" spans="1:8" ht="18" customHeight="1" x14ac:dyDescent="0.25">
      <c r="A199" s="153"/>
      <c r="B199" s="81"/>
      <c r="C199" s="81" t="str">
        <f>IF(B199&gt;0,VLOOKUP(B199,Perkiraan!$A$6:$C$51,2,0),"-")</f>
        <v>-</v>
      </c>
      <c r="D199" s="358" t="str">
        <f>IF(B199&lt;&gt;"",C199&amp;"-"&amp;COUNTIF($C$4:C199,C199),"")</f>
        <v/>
      </c>
      <c r="E199" s="61"/>
      <c r="F199" s="61"/>
      <c r="G199" s="154"/>
      <c r="H199" s="116"/>
    </row>
    <row r="200" spans="1:8" ht="18" customHeight="1" x14ac:dyDescent="0.25">
      <c r="A200" s="153"/>
      <c r="B200" s="81"/>
      <c r="C200" s="81" t="str">
        <f>IF(B200&gt;0,VLOOKUP(B200,Perkiraan!$A$6:$C$51,2,0),"-")</f>
        <v>-</v>
      </c>
      <c r="D200" s="358" t="str">
        <f>IF(B200&lt;&gt;"",C200&amp;"-"&amp;COUNTIF($C$4:C200,C200),"")</f>
        <v/>
      </c>
      <c r="E200" s="61"/>
      <c r="F200" s="61"/>
      <c r="G200" s="154"/>
      <c r="H200" s="116"/>
    </row>
    <row r="201" spans="1:8" ht="18" customHeight="1" x14ac:dyDescent="0.25">
      <c r="A201" s="153"/>
      <c r="B201" s="81"/>
      <c r="C201" s="81" t="str">
        <f>IF(B201&gt;0,VLOOKUP(B201,Perkiraan!$A$6:$C$51,2,0),"-")</f>
        <v>-</v>
      </c>
      <c r="D201" s="358" t="str">
        <f>IF(B201&lt;&gt;"",C201&amp;"-"&amp;COUNTIF($C$4:C201,C201),"")</f>
        <v/>
      </c>
      <c r="E201" s="61"/>
      <c r="F201" s="61"/>
      <c r="G201" s="154"/>
      <c r="H201" s="116"/>
    </row>
    <row r="202" spans="1:8" ht="18" customHeight="1" x14ac:dyDescent="0.25">
      <c r="A202" s="153"/>
      <c r="B202" s="81"/>
      <c r="C202" s="81" t="str">
        <f>IF(B202&gt;0,VLOOKUP(B202,Perkiraan!$A$6:$C$51,2,0),"-")</f>
        <v>-</v>
      </c>
      <c r="D202" s="358" t="str">
        <f>IF(B202&lt;&gt;"",C202&amp;"-"&amp;COUNTIF($C$4:C202,C202),"")</f>
        <v/>
      </c>
      <c r="E202" s="61"/>
      <c r="F202" s="61"/>
      <c r="G202" s="154"/>
      <c r="H202" s="116"/>
    </row>
    <row r="203" spans="1:8" ht="18" customHeight="1" x14ac:dyDescent="0.25">
      <c r="A203" s="153"/>
      <c r="B203" s="81"/>
      <c r="C203" s="81" t="str">
        <f>IF(B203&gt;0,VLOOKUP(B203,Perkiraan!$A$6:$C$51,2,0),"-")</f>
        <v>-</v>
      </c>
      <c r="D203" s="358" t="str">
        <f>IF(B203&lt;&gt;"",C203&amp;"-"&amp;COUNTIF($C$4:C203,C203),"")</f>
        <v/>
      </c>
      <c r="E203" s="61"/>
      <c r="F203" s="61"/>
      <c r="G203" s="154"/>
      <c r="H203" s="116"/>
    </row>
    <row r="204" spans="1:8" ht="18" customHeight="1" x14ac:dyDescent="0.25">
      <c r="A204" s="153"/>
      <c r="B204" s="81"/>
      <c r="C204" s="81" t="str">
        <f>IF(B204&gt;0,VLOOKUP(B204,Perkiraan!$A$6:$C$51,2,0),"-")</f>
        <v>-</v>
      </c>
      <c r="D204" s="358" t="str">
        <f>IF(B204&lt;&gt;"",C204&amp;"-"&amp;COUNTIF($C$4:C204,C204),"")</f>
        <v/>
      </c>
      <c r="E204" s="61"/>
      <c r="F204" s="61"/>
      <c r="G204" s="154"/>
      <c r="H204" s="116"/>
    </row>
    <row r="205" spans="1:8" ht="18" customHeight="1" x14ac:dyDescent="0.25">
      <c r="A205" s="153"/>
      <c r="B205" s="81"/>
      <c r="C205" s="81" t="str">
        <f>IF(B205&gt;0,VLOOKUP(B205,Perkiraan!$A$6:$C$51,2,0),"-")</f>
        <v>-</v>
      </c>
      <c r="D205" s="358" t="str">
        <f>IF(B205&lt;&gt;"",C205&amp;"-"&amp;COUNTIF($C$4:C205,C205),"")</f>
        <v/>
      </c>
      <c r="E205" s="61"/>
      <c r="F205" s="61"/>
      <c r="G205" s="154"/>
      <c r="H205" s="116"/>
    </row>
    <row r="206" spans="1:8" ht="18" customHeight="1" x14ac:dyDescent="0.25">
      <c r="A206" s="153"/>
      <c r="B206" s="81"/>
      <c r="C206" s="81" t="str">
        <f>IF(B206&gt;0,VLOOKUP(B206,Perkiraan!$A$6:$C$51,2,0),"-")</f>
        <v>-</v>
      </c>
      <c r="D206" s="358" t="str">
        <f>IF(B206&lt;&gt;"",C206&amp;"-"&amp;COUNTIF($C$4:C206,C206),"")</f>
        <v/>
      </c>
      <c r="E206" s="61"/>
      <c r="F206" s="61"/>
      <c r="G206" s="154"/>
      <c r="H206" s="116"/>
    </row>
    <row r="207" spans="1:8" ht="18" customHeight="1" x14ac:dyDescent="0.25">
      <c r="A207" s="153"/>
      <c r="B207" s="81"/>
      <c r="C207" s="81" t="str">
        <f>IF(B207&gt;0,VLOOKUP(B207,Perkiraan!$A$6:$C$51,2,0),"-")</f>
        <v>-</v>
      </c>
      <c r="D207" s="358" t="str">
        <f>IF(B207&lt;&gt;"",C207&amp;"-"&amp;COUNTIF($C$4:C207,C207),"")</f>
        <v/>
      </c>
      <c r="E207" s="61"/>
      <c r="F207" s="61"/>
      <c r="G207" s="154"/>
      <c r="H207" s="116"/>
    </row>
    <row r="208" spans="1:8" ht="18" customHeight="1" thickBot="1" x14ac:dyDescent="0.3">
      <c r="A208" s="354"/>
      <c r="B208" s="85"/>
      <c r="C208" s="85" t="str">
        <f>IF(B208&gt;0,VLOOKUP(B208,Perkiraan!$A$6:$C$51,2,0),"-")</f>
        <v>-</v>
      </c>
      <c r="D208" s="351" t="str">
        <f>IF(B208&lt;&gt;"",C208&amp;"-"&amp;COUNTIF($C$4:C208,C208),"")</f>
        <v/>
      </c>
      <c r="E208" s="355"/>
      <c r="F208" s="355"/>
      <c r="G208" s="356"/>
      <c r="H208" s="357"/>
    </row>
    <row r="209" spans="1:14" ht="18" customHeight="1" thickTop="1" x14ac:dyDescent="0.25">
      <c r="A209" s="388" t="s">
        <v>1</v>
      </c>
      <c r="B209" s="389"/>
      <c r="C209" s="389"/>
      <c r="D209" s="389"/>
      <c r="E209" s="390"/>
      <c r="F209" s="208"/>
      <c r="G209" s="117">
        <f>SUM(G184:G208)</f>
        <v>0</v>
      </c>
      <c r="H209" s="117">
        <f>SUM(H184:H208)</f>
        <v>0</v>
      </c>
      <c r="N209" s="108"/>
    </row>
    <row r="210" spans="1:14" ht="18" customHeight="1" x14ac:dyDescent="0.25">
      <c r="A210" s="394" t="s">
        <v>2</v>
      </c>
      <c r="B210" s="395"/>
      <c r="C210" s="395"/>
      <c r="D210" s="395"/>
      <c r="E210" s="396"/>
      <c r="F210" s="210"/>
      <c r="G210" s="118">
        <f>IF(G209-H209&lt;0,H209-G209,0)</f>
        <v>0</v>
      </c>
      <c r="H210" s="119">
        <f>IF((G209-H209)&gt;0,G209-H209,0)</f>
        <v>0</v>
      </c>
      <c r="N210" s="108"/>
    </row>
    <row r="211" spans="1:14" ht="18" customHeight="1" thickBot="1" x14ac:dyDescent="0.3">
      <c r="A211" s="384" t="s">
        <v>3</v>
      </c>
      <c r="B211" s="385"/>
      <c r="C211" s="385"/>
      <c r="D211" s="385"/>
      <c r="E211" s="386"/>
      <c r="F211" s="209"/>
      <c r="G211" s="120">
        <f>SUM(G209:G210)</f>
        <v>0</v>
      </c>
      <c r="H211" s="121">
        <f>SUM(H209:H210)</f>
        <v>0</v>
      </c>
      <c r="N211" s="108"/>
    </row>
    <row r="212" spans="1:14" ht="18" customHeight="1" thickTop="1" x14ac:dyDescent="0.25">
      <c r="A212" s="91"/>
      <c r="B212" s="91"/>
      <c r="C212" s="91"/>
      <c r="D212" s="91"/>
      <c r="E212" s="2"/>
      <c r="F212" s="2"/>
      <c r="G212" s="25"/>
      <c r="H212" s="157"/>
      <c r="M212" s="108"/>
      <c r="N212" s="108"/>
    </row>
    <row r="213" spans="1:14" ht="18" customHeight="1" x14ac:dyDescent="0.25">
      <c r="A213" s="91"/>
      <c r="B213" s="25"/>
      <c r="C213" s="25"/>
      <c r="D213" s="25"/>
      <c r="E213" s="25"/>
      <c r="F213" s="25"/>
      <c r="G213" s="29" t="str">
        <f>'Kas Harian'!G708</f>
        <v>Semarang, 31 Mei 2025</v>
      </c>
      <c r="H213" s="127"/>
    </row>
    <row r="214" spans="1:14" ht="18" customHeight="1" x14ac:dyDescent="0.25">
      <c r="A214" s="91"/>
      <c r="B214" s="67"/>
      <c r="C214" s="29" t="str">
        <f>C170</f>
        <v>Mengetahui :</v>
      </c>
      <c r="D214" s="29"/>
      <c r="E214" s="122"/>
      <c r="F214" s="122"/>
      <c r="G214" s="29"/>
      <c r="H214" s="157"/>
    </row>
    <row r="215" spans="1:14" ht="18" customHeight="1" x14ac:dyDescent="0.25">
      <c r="A215" s="91"/>
      <c r="B215" s="67"/>
      <c r="C215" s="29" t="str">
        <f>C171</f>
        <v>Pemimpin Komunitas</v>
      </c>
      <c r="D215" s="29"/>
      <c r="E215" s="123"/>
      <c r="F215" s="123"/>
      <c r="G215" s="29" t="str">
        <f>G171</f>
        <v>Bendahara Komunitas</v>
      </c>
      <c r="H215" s="2"/>
    </row>
    <row r="216" spans="1:14" ht="18" customHeight="1" x14ac:dyDescent="0.25">
      <c r="A216" s="91"/>
      <c r="B216" s="67"/>
      <c r="C216" s="29"/>
      <c r="D216" s="29"/>
      <c r="E216" s="124"/>
      <c r="F216" s="124"/>
      <c r="G216" s="162"/>
      <c r="H216" s="124"/>
    </row>
    <row r="217" spans="1:14" ht="18" customHeight="1" x14ac:dyDescent="0.25">
      <c r="A217" s="91"/>
      <c r="B217" s="67"/>
      <c r="C217" s="29"/>
      <c r="D217" s="29"/>
      <c r="E217" s="25"/>
      <c r="F217" s="25"/>
      <c r="G217" s="163"/>
      <c r="H217" s="65"/>
    </row>
    <row r="218" spans="1:14" ht="18" customHeight="1" x14ac:dyDescent="0.25">
      <c r="A218" s="91"/>
      <c r="B218" s="67"/>
      <c r="C218" s="29"/>
      <c r="D218" s="29"/>
      <c r="E218" s="126"/>
      <c r="F218" s="126"/>
      <c r="G218" s="163"/>
      <c r="H218" s="157"/>
    </row>
    <row r="219" spans="1:14" ht="18" customHeight="1" x14ac:dyDescent="0.25">
      <c r="A219" s="91"/>
      <c r="B219" s="67"/>
      <c r="C219" s="29">
        <f>C175</f>
        <v>0</v>
      </c>
      <c r="D219" s="29"/>
      <c r="E219" s="2"/>
      <c r="F219" s="2"/>
      <c r="G219" s="29">
        <f>G175</f>
        <v>0</v>
      </c>
      <c r="H219" s="2"/>
    </row>
    <row r="220" spans="1:14" ht="18" customHeight="1" x14ac:dyDescent="0.25">
      <c r="A220" s="91"/>
      <c r="B220" s="91"/>
      <c r="C220" s="2"/>
      <c r="D220" s="2"/>
      <c r="E220" s="2"/>
      <c r="F220" s="2"/>
      <c r="G220" s="2"/>
      <c r="H220" s="65"/>
    </row>
    <row r="221" spans="1:14" ht="18" customHeight="1" x14ac:dyDescent="0.25">
      <c r="A221" s="374" t="str">
        <f>A177</f>
        <v>KOMUNITAS FIC CANDI</v>
      </c>
      <c r="B221" s="374"/>
      <c r="C221" s="374"/>
      <c r="D221" s="374"/>
      <c r="E221" s="374"/>
      <c r="F221" s="374"/>
      <c r="G221" s="374"/>
      <c r="H221" s="374"/>
    </row>
    <row r="222" spans="1:14" ht="18" customHeight="1" x14ac:dyDescent="0.25">
      <c r="A222" s="374" t="str">
        <f>A178</f>
        <v xml:space="preserve">LAPORAN BANK HARIAN </v>
      </c>
      <c r="B222" s="374"/>
      <c r="C222" s="374"/>
      <c r="D222" s="374"/>
      <c r="E222" s="374"/>
      <c r="F222" s="374"/>
      <c r="G222" s="374"/>
      <c r="H222" s="374"/>
    </row>
    <row r="223" spans="1:14" ht="18" customHeight="1" x14ac:dyDescent="0.25">
      <c r="A223" s="374" t="str">
        <f>'Kas Harian'!A718:H718</f>
        <v>BULAN JUNI 2025</v>
      </c>
      <c r="B223" s="374"/>
      <c r="C223" s="374"/>
      <c r="D223" s="374"/>
      <c r="E223" s="374"/>
      <c r="F223" s="374"/>
      <c r="G223" s="374"/>
      <c r="H223" s="374"/>
    </row>
    <row r="224" spans="1:14" ht="18" customHeight="1" x14ac:dyDescent="0.25">
      <c r="A224" s="158" t="str">
        <f>A180</f>
        <v>Bank...</v>
      </c>
      <c r="B224" s="260"/>
      <c r="C224" s="260"/>
      <c r="D224" s="260"/>
      <c r="E224" s="260"/>
      <c r="F224" s="260"/>
      <c r="G224" s="260"/>
      <c r="H224" s="260"/>
    </row>
    <row r="225" spans="1:10" ht="18" customHeight="1" x14ac:dyDescent="0.25">
      <c r="A225" s="158" t="str">
        <f>A181</f>
        <v>No. ...</v>
      </c>
      <c r="B225" s="260"/>
      <c r="C225" s="260"/>
      <c r="D225" s="260"/>
      <c r="E225" s="260"/>
      <c r="F225" s="260"/>
      <c r="G225" s="260"/>
      <c r="H225" s="260"/>
    </row>
    <row r="226" spans="1:10" ht="18" customHeight="1" x14ac:dyDescent="0.25">
      <c r="A226" s="158" t="str">
        <f>A182</f>
        <v>A.n ...</v>
      </c>
      <c r="B226" s="145"/>
      <c r="C226" s="145"/>
      <c r="D226" s="145"/>
      <c r="E226" s="145"/>
      <c r="F226" s="145"/>
      <c r="G226" s="145"/>
      <c r="H226" s="145"/>
    </row>
    <row r="227" spans="1:10" ht="36" customHeight="1" x14ac:dyDescent="0.25">
      <c r="A227" s="114" t="str">
        <f>A183</f>
        <v>Tgl</v>
      </c>
      <c r="B227" s="114" t="str">
        <f>B183</f>
        <v>Pos</v>
      </c>
      <c r="C227" s="115" t="str">
        <f>C183</f>
        <v>Kode Perkiraan</v>
      </c>
      <c r="D227" s="115" t="str">
        <f>D183</f>
        <v>Akun</v>
      </c>
      <c r="E227" s="114" t="str">
        <f>E183</f>
        <v>Keterangan</v>
      </c>
      <c r="F227" s="114"/>
      <c r="G227" s="114" t="str">
        <f>G183</f>
        <v>Penerimaan</v>
      </c>
      <c r="H227" s="114" t="str">
        <f>H183</f>
        <v>Pengeluaran</v>
      </c>
    </row>
    <row r="228" spans="1:10" ht="18" customHeight="1" x14ac:dyDescent="0.25">
      <c r="A228" s="148">
        <v>1</v>
      </c>
      <c r="B228" s="156" t="s">
        <v>18</v>
      </c>
      <c r="C228" s="156">
        <f>IF(B228&gt;0,VLOOKUP(B228,Perkiraan!$A$6:$C$51,2,0),"-")</f>
        <v>110301</v>
      </c>
      <c r="D228" s="325" t="str">
        <f>IF(B228&lt;&gt;"",C228&amp;"-"&amp;COUNTIF($C$4:C228,C228),"")</f>
        <v>110301-6</v>
      </c>
      <c r="E228" s="164" t="s">
        <v>38</v>
      </c>
      <c r="F228" s="164"/>
      <c r="G228" s="165">
        <f>IF(H210&gt;0,H210,0)</f>
        <v>0</v>
      </c>
      <c r="H228" s="165">
        <f>IF(G210&gt;0,G210,0)</f>
        <v>0</v>
      </c>
    </row>
    <row r="229" spans="1:10" ht="18" customHeight="1" x14ac:dyDescent="0.3">
      <c r="A229" s="153"/>
      <c r="B229" s="183"/>
      <c r="C229" s="81" t="str">
        <f>IF(B229&gt;0,VLOOKUP(B229,Perkiraan!$A$6:$C$51,2,0),"-")</f>
        <v>-</v>
      </c>
      <c r="D229" s="358" t="str">
        <f>IF(B229&lt;&gt;"",C229&amp;"-"&amp;COUNTIF($C$4:C229,C229),"")</f>
        <v/>
      </c>
      <c r="E229" s="180"/>
      <c r="F229" s="180"/>
      <c r="G229" s="116"/>
      <c r="H229" s="177"/>
    </row>
    <row r="230" spans="1:10" ht="18" customHeight="1" x14ac:dyDescent="0.3">
      <c r="A230" s="153"/>
      <c r="B230" s="183"/>
      <c r="C230" s="81" t="str">
        <f>IF(B230&gt;0,VLOOKUP(B230,Perkiraan!$A$6:$C$51,2,0),"-")</f>
        <v>-</v>
      </c>
      <c r="D230" s="358" t="str">
        <f>IF(B230&lt;&gt;"",C230&amp;"-"&amp;COUNTIF($C$4:C230,C230),"")</f>
        <v/>
      </c>
      <c r="E230" s="185"/>
      <c r="F230" s="185"/>
      <c r="G230" s="176"/>
      <c r="H230" s="177"/>
    </row>
    <row r="231" spans="1:10" ht="18" customHeight="1" x14ac:dyDescent="0.3">
      <c r="A231" s="153"/>
      <c r="B231" s="183"/>
      <c r="C231" s="81" t="str">
        <f>IF(B231&gt;0,VLOOKUP(B231,Perkiraan!$A$6:$C$51,2,0),"-")</f>
        <v>-</v>
      </c>
      <c r="D231" s="358" t="str">
        <f>IF(B231&lt;&gt;"",C231&amp;"-"&amp;COUNTIF($C$4:C231,C231),"")</f>
        <v/>
      </c>
      <c r="E231" s="180"/>
      <c r="F231" s="180"/>
      <c r="G231" s="176"/>
      <c r="H231" s="177"/>
    </row>
    <row r="232" spans="1:10" ht="18" customHeight="1" x14ac:dyDescent="0.3">
      <c r="A232" s="153"/>
      <c r="B232" s="183"/>
      <c r="C232" s="81" t="str">
        <f>IF(B232&gt;0,VLOOKUP(B232,Perkiraan!$A$6:$C$51,2,0),"-")</f>
        <v>-</v>
      </c>
      <c r="D232" s="358" t="str">
        <f>IF(B232&lt;&gt;"",C232&amp;"-"&amp;COUNTIF($C$4:C232,C232),"")</f>
        <v/>
      </c>
      <c r="E232" s="180"/>
      <c r="F232" s="180"/>
      <c r="G232" s="176"/>
      <c r="H232" s="177"/>
    </row>
    <row r="233" spans="1:10" ht="18" customHeight="1" x14ac:dyDescent="0.3">
      <c r="A233" s="153"/>
      <c r="B233" s="183"/>
      <c r="C233" s="81" t="str">
        <f>IF(B233&gt;0,VLOOKUP(B233,Perkiraan!$A$6:$C$51,2,0),"-")</f>
        <v>-</v>
      </c>
      <c r="D233" s="358" t="str">
        <f>IF(B233&lt;&gt;"",C233&amp;"-"&amp;COUNTIF($C$4:C233,C233),"")</f>
        <v/>
      </c>
      <c r="E233" s="180"/>
      <c r="F233" s="180"/>
      <c r="G233" s="176"/>
      <c r="H233" s="177"/>
    </row>
    <row r="234" spans="1:10" ht="18" customHeight="1" x14ac:dyDescent="0.25">
      <c r="A234" s="153"/>
      <c r="B234" s="81"/>
      <c r="C234" s="81" t="str">
        <f>IF(B234&gt;0,VLOOKUP(B234,Perkiraan!$A$6:$C$51,2,0),"-")</f>
        <v>-</v>
      </c>
      <c r="D234" s="358" t="str">
        <f>IF(B234&lt;&gt;"",C234&amp;"-"&amp;COUNTIF($C$4:C234,C234),"")</f>
        <v/>
      </c>
      <c r="E234" s="61"/>
      <c r="F234" s="61"/>
      <c r="G234" s="154"/>
      <c r="H234" s="116"/>
    </row>
    <row r="235" spans="1:10" ht="18" customHeight="1" x14ac:dyDescent="0.25">
      <c r="A235" s="153"/>
      <c r="B235" s="81"/>
      <c r="C235" s="81" t="str">
        <f>IF(B235&gt;0,VLOOKUP(B235,Perkiraan!$A$6:$C$51,2,0),"-")</f>
        <v>-</v>
      </c>
      <c r="D235" s="358" t="str">
        <f>IF(B235&lt;&gt;"",C235&amp;"-"&amp;COUNTIF($C$4:C235,C235),"")</f>
        <v/>
      </c>
      <c r="E235" s="61"/>
      <c r="F235" s="61"/>
      <c r="G235" s="154"/>
      <c r="H235" s="116"/>
    </row>
    <row r="236" spans="1:10" ht="18" customHeight="1" x14ac:dyDescent="0.25">
      <c r="A236" s="153"/>
      <c r="B236" s="81"/>
      <c r="C236" s="81" t="str">
        <f>IF(B236&gt;0,VLOOKUP(B236,Perkiraan!$A$6:$C$51,2,0),"-")</f>
        <v>-</v>
      </c>
      <c r="D236" s="358" t="str">
        <f>IF(B236&lt;&gt;"",C236&amp;"-"&amp;COUNTIF($C$4:C236,C236),"")</f>
        <v/>
      </c>
      <c r="E236" s="61"/>
      <c r="F236" s="61"/>
      <c r="G236" s="154"/>
      <c r="H236" s="116"/>
    </row>
    <row r="237" spans="1:10" ht="18" customHeight="1" x14ac:dyDescent="0.25">
      <c r="A237" s="153"/>
      <c r="B237" s="81"/>
      <c r="C237" s="81" t="str">
        <f>IF(B237&gt;0,VLOOKUP(B237,Perkiraan!$A$6:$C$51,2,0),"-")</f>
        <v>-</v>
      </c>
      <c r="D237" s="358" t="str">
        <f>IF(B237&lt;&gt;"",C237&amp;"-"&amp;COUNTIF($C$4:C237,C237),"")</f>
        <v/>
      </c>
      <c r="E237" s="61"/>
      <c r="F237" s="61"/>
      <c r="G237" s="154"/>
      <c r="H237" s="116"/>
    </row>
    <row r="238" spans="1:10" ht="18" customHeight="1" x14ac:dyDescent="0.25">
      <c r="A238" s="153"/>
      <c r="B238" s="81"/>
      <c r="C238" s="81" t="str">
        <f>IF(B238&gt;0,VLOOKUP(B238,Perkiraan!$A$6:$C$51,2,0),"-")</f>
        <v>-</v>
      </c>
      <c r="D238" s="358" t="str">
        <f>IF(B238&lt;&gt;"",C238&amp;"-"&amp;COUNTIF($C$4:C238,C238),"")</f>
        <v/>
      </c>
      <c r="E238" s="61"/>
      <c r="F238" s="61"/>
      <c r="G238" s="154"/>
      <c r="H238" s="116"/>
    </row>
    <row r="239" spans="1:10" ht="18" customHeight="1" x14ac:dyDescent="0.25">
      <c r="A239" s="153"/>
      <c r="B239" s="81"/>
      <c r="C239" s="81" t="str">
        <f>IF(B239&gt;0,VLOOKUP(B239,Perkiraan!$A$6:$C$51,2,0),"-")</f>
        <v>-</v>
      </c>
      <c r="D239" s="358" t="str">
        <f>IF(B239&lt;&gt;"",C239&amp;"-"&amp;COUNTIF($C$4:C239,C239),"")</f>
        <v/>
      </c>
      <c r="E239" s="61"/>
      <c r="F239" s="61"/>
      <c r="G239" s="154"/>
      <c r="H239" s="116"/>
    </row>
    <row r="240" spans="1:10" ht="18" customHeight="1" x14ac:dyDescent="0.25">
      <c r="A240" s="153"/>
      <c r="B240" s="81"/>
      <c r="C240" s="81" t="str">
        <f>IF(B240&gt;0,VLOOKUP(B240,Perkiraan!$A$6:$C$51,2,0),"-")</f>
        <v>-</v>
      </c>
      <c r="D240" s="358" t="str">
        <f>IF(B240&lt;&gt;"",C240&amp;"-"&amp;COUNTIF($C$4:C240,C240),"")</f>
        <v/>
      </c>
      <c r="E240" s="61"/>
      <c r="F240" s="61"/>
      <c r="G240" s="154"/>
      <c r="H240" s="116"/>
      <c r="J240" s="108"/>
    </row>
    <row r="241" spans="1:10" ht="18" customHeight="1" x14ac:dyDescent="0.25">
      <c r="A241" s="153"/>
      <c r="B241" s="81"/>
      <c r="C241" s="81" t="str">
        <f>IF(B241&gt;0,VLOOKUP(B241,Perkiraan!$A$6:$C$51,2,0),"-")</f>
        <v>-</v>
      </c>
      <c r="D241" s="358" t="str">
        <f>IF(B241&lt;&gt;"",C241&amp;"-"&amp;COUNTIF($C$4:C241,C241),"")</f>
        <v/>
      </c>
      <c r="E241" s="61"/>
      <c r="F241" s="61"/>
      <c r="G241" s="154"/>
      <c r="H241" s="116"/>
    </row>
    <row r="242" spans="1:10" ht="18" customHeight="1" x14ac:dyDescent="0.25">
      <c r="A242" s="153"/>
      <c r="B242" s="81"/>
      <c r="C242" s="81" t="str">
        <f>IF(B242&gt;0,VLOOKUP(B242,Perkiraan!$A$6:$C$51,2,0),"-")</f>
        <v>-</v>
      </c>
      <c r="D242" s="358" t="str">
        <f>IF(B242&lt;&gt;"",C242&amp;"-"&amp;COUNTIF($C$4:C242,C242),"")</f>
        <v/>
      </c>
      <c r="E242" s="61"/>
      <c r="F242" s="61"/>
      <c r="G242" s="154"/>
      <c r="H242" s="116"/>
    </row>
    <row r="243" spans="1:10" ht="18" customHeight="1" x14ac:dyDescent="0.25">
      <c r="A243" s="153"/>
      <c r="B243" s="81"/>
      <c r="C243" s="81" t="str">
        <f>IF(B243&gt;0,VLOOKUP(B243,Perkiraan!$A$6:$C$51,2,0),"-")</f>
        <v>-</v>
      </c>
      <c r="D243" s="358" t="str">
        <f>IF(B243&lt;&gt;"",C243&amp;"-"&amp;COUNTIF($C$4:C243,C243),"")</f>
        <v/>
      </c>
      <c r="E243" s="61"/>
      <c r="F243" s="61"/>
      <c r="G243" s="154"/>
      <c r="H243" s="116"/>
      <c r="J243" s="108"/>
    </row>
    <row r="244" spans="1:10" ht="18" customHeight="1" x14ac:dyDescent="0.25">
      <c r="A244" s="153"/>
      <c r="B244" s="81"/>
      <c r="C244" s="81" t="str">
        <f>IF(B244&gt;0,VLOOKUP(B244,Perkiraan!$A$6:$C$51,2,0),"-")</f>
        <v>-</v>
      </c>
      <c r="D244" s="358" t="str">
        <f>IF(B244&lt;&gt;"",C244&amp;"-"&amp;COUNTIF($C$4:C244,C244),"")</f>
        <v/>
      </c>
      <c r="E244" s="61"/>
      <c r="F244" s="61"/>
      <c r="G244" s="154"/>
      <c r="H244" s="116"/>
    </row>
    <row r="245" spans="1:10" ht="18" customHeight="1" x14ac:dyDescent="0.25">
      <c r="A245" s="153"/>
      <c r="B245" s="81"/>
      <c r="C245" s="81" t="str">
        <f>IF(B245&gt;0,VLOOKUP(B245,Perkiraan!$A$6:$C$51,2,0),"-")</f>
        <v>-</v>
      </c>
      <c r="D245" s="358" t="str">
        <f>IF(B245&lt;&gt;"",C245&amp;"-"&amp;COUNTIF($C$4:C245,C245),"")</f>
        <v/>
      </c>
      <c r="E245" s="61"/>
      <c r="F245" s="61"/>
      <c r="G245" s="154"/>
      <c r="H245" s="116"/>
    </row>
    <row r="246" spans="1:10" ht="18" customHeight="1" x14ac:dyDescent="0.25">
      <c r="A246" s="153"/>
      <c r="B246" s="81"/>
      <c r="C246" s="81" t="str">
        <f>IF(B246&gt;0,VLOOKUP(B246,Perkiraan!$A$6:$C$51,2,0),"-")</f>
        <v>-</v>
      </c>
      <c r="D246" s="358" t="str">
        <f>IF(B246&lt;&gt;"",C246&amp;"-"&amp;COUNTIF($C$4:C246,C246),"")</f>
        <v/>
      </c>
      <c r="E246" s="61"/>
      <c r="F246" s="61"/>
      <c r="G246" s="154"/>
      <c r="H246" s="116"/>
    </row>
    <row r="247" spans="1:10" ht="18" customHeight="1" x14ac:dyDescent="0.25">
      <c r="A247" s="153"/>
      <c r="B247" s="81"/>
      <c r="C247" s="81" t="str">
        <f>IF(B247&gt;0,VLOOKUP(B247,Perkiraan!$A$6:$C$51,2,0),"-")</f>
        <v>-</v>
      </c>
      <c r="D247" s="358" t="str">
        <f>IF(B247&lt;&gt;"",C247&amp;"-"&amp;COUNTIF($C$4:C247,C247),"")</f>
        <v/>
      </c>
      <c r="E247" s="61"/>
      <c r="F247" s="61"/>
      <c r="G247" s="154"/>
      <c r="H247" s="116"/>
    </row>
    <row r="248" spans="1:10" ht="18" customHeight="1" x14ac:dyDescent="0.25">
      <c r="A248" s="153"/>
      <c r="B248" s="81"/>
      <c r="C248" s="81" t="str">
        <f>IF(B248&gt;0,VLOOKUP(B248,Perkiraan!$A$6:$C$51,2,0),"-")</f>
        <v>-</v>
      </c>
      <c r="D248" s="358" t="str">
        <f>IF(B248&lt;&gt;"",C248&amp;"-"&amp;COUNTIF($C$4:C248,C248),"")</f>
        <v/>
      </c>
      <c r="E248" s="61"/>
      <c r="F248" s="61"/>
      <c r="G248" s="154"/>
      <c r="H248" s="116"/>
    </row>
    <row r="249" spans="1:10" ht="18" customHeight="1" x14ac:dyDescent="0.25">
      <c r="A249" s="153"/>
      <c r="B249" s="81"/>
      <c r="C249" s="81" t="str">
        <f>IF(B249&gt;0,VLOOKUP(B249,Perkiraan!$A$6:$C$51,2,0),"-")</f>
        <v>-</v>
      </c>
      <c r="D249" s="358" t="str">
        <f>IF(B249&lt;&gt;"",C249&amp;"-"&amp;COUNTIF($C$4:C249,C249),"")</f>
        <v/>
      </c>
      <c r="E249" s="61"/>
      <c r="F249" s="61"/>
      <c r="G249" s="154"/>
      <c r="H249" s="116"/>
    </row>
    <row r="250" spans="1:10" ht="18" customHeight="1" x14ac:dyDescent="0.25">
      <c r="A250" s="153"/>
      <c r="B250" s="81"/>
      <c r="C250" s="81" t="str">
        <f>IF(B250&gt;0,VLOOKUP(B250,Perkiraan!$A$6:$C$51,2,0),"-")</f>
        <v>-</v>
      </c>
      <c r="D250" s="358" t="str">
        <f>IF(B250&lt;&gt;"",C250&amp;"-"&amp;COUNTIF($C$4:C250,C250),"")</f>
        <v/>
      </c>
      <c r="E250" s="61"/>
      <c r="F250" s="61"/>
      <c r="G250" s="154"/>
      <c r="H250" s="116"/>
    </row>
    <row r="251" spans="1:10" ht="18" customHeight="1" x14ac:dyDescent="0.25">
      <c r="A251" s="153"/>
      <c r="B251" s="81"/>
      <c r="C251" s="81" t="str">
        <f>IF(B251&gt;0,VLOOKUP(B251,Perkiraan!$A$6:$C$51,2,0),"-")</f>
        <v>-</v>
      </c>
      <c r="D251" s="358" t="str">
        <f>IF(B251&lt;&gt;"",C251&amp;"-"&amp;COUNTIF($C$4:C251,C251),"")</f>
        <v/>
      </c>
      <c r="E251" s="61"/>
      <c r="F251" s="61"/>
      <c r="G251" s="154"/>
      <c r="H251" s="116"/>
    </row>
    <row r="252" spans="1:10" ht="18" customHeight="1" thickBot="1" x14ac:dyDescent="0.3">
      <c r="A252" s="354"/>
      <c r="B252" s="85"/>
      <c r="C252" s="85" t="str">
        <f>IF(B252&gt;0,VLOOKUP(B252,Perkiraan!$A$6:$C$51,2,0),"-")</f>
        <v>-</v>
      </c>
      <c r="D252" s="351" t="str">
        <f>IF(B252&lt;&gt;"",C252&amp;"-"&amp;COUNTIF($C$4:C252,C252),"")</f>
        <v/>
      </c>
      <c r="E252" s="355"/>
      <c r="F252" s="355"/>
      <c r="G252" s="356"/>
      <c r="H252" s="357"/>
    </row>
    <row r="253" spans="1:10" ht="18" customHeight="1" thickTop="1" x14ac:dyDescent="0.25">
      <c r="A253" s="388" t="s">
        <v>1</v>
      </c>
      <c r="B253" s="389"/>
      <c r="C253" s="389"/>
      <c r="D253" s="389"/>
      <c r="E253" s="390"/>
      <c r="F253" s="208"/>
      <c r="G253" s="117">
        <f>SUM(G228:G252)</f>
        <v>0</v>
      </c>
      <c r="H253" s="117">
        <f>SUM(H228:H252)</f>
        <v>0</v>
      </c>
    </row>
    <row r="254" spans="1:10" ht="18" customHeight="1" x14ac:dyDescent="0.25">
      <c r="A254" s="391" t="s">
        <v>2</v>
      </c>
      <c r="B254" s="392"/>
      <c r="C254" s="392"/>
      <c r="D254" s="392"/>
      <c r="E254" s="393"/>
      <c r="F254" s="145"/>
      <c r="G254" s="118">
        <f>IF(G253-H253&lt;0,H253-G253,0)</f>
        <v>0</v>
      </c>
      <c r="H254" s="119">
        <f>IF((G253-H253)&gt;0,G253-H253,0)</f>
        <v>0</v>
      </c>
    </row>
    <row r="255" spans="1:10" ht="18" customHeight="1" thickBot="1" x14ac:dyDescent="0.3">
      <c r="A255" s="384" t="s">
        <v>3</v>
      </c>
      <c r="B255" s="385"/>
      <c r="C255" s="385"/>
      <c r="D255" s="385"/>
      <c r="E255" s="386"/>
      <c r="F255" s="209"/>
      <c r="G255" s="120">
        <f>SUM(G253:G254)</f>
        <v>0</v>
      </c>
      <c r="H255" s="121">
        <f>SUM(H253:H254)</f>
        <v>0</v>
      </c>
    </row>
    <row r="256" spans="1:10" ht="18" customHeight="1" thickTop="1" x14ac:dyDescent="0.25">
      <c r="A256" s="91"/>
      <c r="B256" s="91"/>
      <c r="C256" s="91"/>
      <c r="D256" s="91"/>
      <c r="E256" s="2"/>
      <c r="F256" s="2"/>
      <c r="G256" s="25"/>
      <c r="H256" s="157"/>
    </row>
    <row r="257" spans="1:8" ht="18" customHeight="1" x14ac:dyDescent="0.25">
      <c r="A257" s="91"/>
      <c r="B257" s="25"/>
      <c r="C257" s="25"/>
      <c r="D257" s="25"/>
      <c r="E257" s="25"/>
      <c r="F257" s="25"/>
      <c r="G257" s="29" t="str">
        <f>'Kas Harian'!G851</f>
        <v>Semarang, 30 Juni 2025</v>
      </c>
      <c r="H257" s="127"/>
    </row>
    <row r="258" spans="1:8" ht="18" customHeight="1" x14ac:dyDescent="0.25">
      <c r="A258" s="91"/>
      <c r="B258" s="67"/>
      <c r="C258" s="29" t="str">
        <f>C214</f>
        <v>Mengetahui :</v>
      </c>
      <c r="D258" s="29"/>
      <c r="E258" s="122"/>
      <c r="F258" s="122"/>
      <c r="G258" s="29"/>
      <c r="H258" s="157"/>
    </row>
    <row r="259" spans="1:8" ht="18" customHeight="1" x14ac:dyDescent="0.25">
      <c r="A259" s="91"/>
      <c r="B259" s="67"/>
      <c r="C259" s="29" t="str">
        <f>C215</f>
        <v>Pemimpin Komunitas</v>
      </c>
      <c r="D259" s="29"/>
      <c r="E259" s="123"/>
      <c r="F259" s="123"/>
      <c r="G259" s="29" t="str">
        <f>G215</f>
        <v>Bendahara Komunitas</v>
      </c>
      <c r="H259" s="2"/>
    </row>
    <row r="260" spans="1:8" ht="18" customHeight="1" x14ac:dyDescent="0.25">
      <c r="A260" s="91"/>
      <c r="B260" s="67"/>
      <c r="C260" s="29"/>
      <c r="D260" s="29"/>
      <c r="E260" s="124"/>
      <c r="F260" s="124"/>
      <c r="G260" s="162"/>
      <c r="H260" s="124"/>
    </row>
    <row r="261" spans="1:8" ht="18" customHeight="1" x14ac:dyDescent="0.25">
      <c r="A261" s="91"/>
      <c r="B261" s="67"/>
      <c r="C261" s="29"/>
      <c r="D261" s="29"/>
      <c r="E261" s="25"/>
      <c r="F261" s="25"/>
      <c r="G261" s="163"/>
      <c r="H261" s="65"/>
    </row>
    <row r="262" spans="1:8" ht="18" customHeight="1" x14ac:dyDescent="0.25">
      <c r="A262" s="91"/>
      <c r="B262" s="67"/>
      <c r="C262" s="29"/>
      <c r="D262" s="29"/>
      <c r="E262" s="126"/>
      <c r="F262" s="126"/>
      <c r="G262" s="163"/>
      <c r="H262" s="157"/>
    </row>
    <row r="263" spans="1:8" ht="18" customHeight="1" x14ac:dyDescent="0.25">
      <c r="A263" s="91"/>
      <c r="B263" s="67"/>
      <c r="C263" s="29">
        <f>C219</f>
        <v>0</v>
      </c>
      <c r="D263" s="29"/>
      <c r="E263" s="2"/>
      <c r="F263" s="2"/>
      <c r="G263" s="29">
        <f>G219</f>
        <v>0</v>
      </c>
      <c r="H263" s="2"/>
    </row>
    <row r="264" spans="1:8" ht="18" customHeight="1" x14ac:dyDescent="0.25">
      <c r="A264" s="91"/>
      <c r="B264" s="91"/>
      <c r="C264" s="2"/>
      <c r="D264" s="2"/>
      <c r="E264" s="2"/>
      <c r="F264" s="2"/>
      <c r="G264" s="2"/>
      <c r="H264" s="65"/>
    </row>
    <row r="265" spans="1:8" ht="18" customHeight="1" x14ac:dyDescent="0.25">
      <c r="A265" s="374" t="str">
        <f>A221</f>
        <v>KOMUNITAS FIC CANDI</v>
      </c>
      <c r="B265" s="374"/>
      <c r="C265" s="374"/>
      <c r="D265" s="374"/>
      <c r="E265" s="374"/>
      <c r="F265" s="374"/>
      <c r="G265" s="374"/>
      <c r="H265" s="374"/>
    </row>
    <row r="266" spans="1:8" ht="18" customHeight="1" x14ac:dyDescent="0.25">
      <c r="A266" s="374" t="str">
        <f>A222</f>
        <v xml:space="preserve">LAPORAN BANK HARIAN </v>
      </c>
      <c r="B266" s="374"/>
      <c r="C266" s="374"/>
      <c r="D266" s="374"/>
      <c r="E266" s="374"/>
      <c r="F266" s="374"/>
      <c r="G266" s="374"/>
      <c r="H266" s="374"/>
    </row>
    <row r="267" spans="1:8" ht="18" customHeight="1" x14ac:dyDescent="0.25">
      <c r="A267" s="374" t="str">
        <f>'Kas Harian'!A861:H861</f>
        <v>BULAN JULI 2025</v>
      </c>
      <c r="B267" s="374"/>
      <c r="C267" s="374"/>
      <c r="D267" s="374"/>
      <c r="E267" s="374"/>
      <c r="F267" s="374"/>
      <c r="G267" s="374"/>
      <c r="H267" s="374"/>
    </row>
    <row r="268" spans="1:8" ht="18" customHeight="1" x14ac:dyDescent="0.25">
      <c r="A268" s="158" t="str">
        <f>A224</f>
        <v>Bank...</v>
      </c>
      <c r="B268" s="260"/>
      <c r="C268" s="260"/>
      <c r="D268" s="260"/>
      <c r="E268" s="260"/>
      <c r="F268" s="260"/>
      <c r="G268" s="260"/>
      <c r="H268" s="260"/>
    </row>
    <row r="269" spans="1:8" ht="18" customHeight="1" x14ac:dyDescent="0.25">
      <c r="A269" s="158" t="str">
        <f>A225</f>
        <v>No. ...</v>
      </c>
      <c r="B269" s="260"/>
      <c r="C269" s="260"/>
      <c r="D269" s="260"/>
      <c r="E269" s="260"/>
      <c r="F269" s="260"/>
      <c r="G269" s="260"/>
      <c r="H269" s="260"/>
    </row>
    <row r="270" spans="1:8" ht="18" customHeight="1" x14ac:dyDescent="0.25">
      <c r="A270" s="158" t="str">
        <f>A226</f>
        <v>A.n ...</v>
      </c>
      <c r="B270" s="145"/>
      <c r="C270" s="145"/>
      <c r="D270" s="145"/>
      <c r="E270" s="145"/>
      <c r="F270" s="145"/>
      <c r="G270" s="145"/>
      <c r="H270" s="145"/>
    </row>
    <row r="271" spans="1:8" ht="36" customHeight="1" x14ac:dyDescent="0.25">
      <c r="A271" s="114" t="str">
        <f>A227</f>
        <v>Tgl</v>
      </c>
      <c r="B271" s="114" t="str">
        <f>B227</f>
        <v>Pos</v>
      </c>
      <c r="C271" s="115" t="str">
        <f>C227</f>
        <v>Kode Perkiraan</v>
      </c>
      <c r="D271" s="115" t="str">
        <f>D227</f>
        <v>Akun</v>
      </c>
      <c r="E271" s="114" t="str">
        <f>E227</f>
        <v>Keterangan</v>
      </c>
      <c r="F271" s="114"/>
      <c r="G271" s="114" t="str">
        <f>G227</f>
        <v>Penerimaan</v>
      </c>
      <c r="H271" s="114" t="str">
        <f>H227</f>
        <v>Pengeluaran</v>
      </c>
    </row>
    <row r="272" spans="1:8" ht="18" customHeight="1" x14ac:dyDescent="0.25">
      <c r="A272" s="148">
        <v>1</v>
      </c>
      <c r="B272" s="156" t="s">
        <v>18</v>
      </c>
      <c r="C272" s="156">
        <f>IF(B272&gt;0,VLOOKUP(B272,Perkiraan!$A$6:$C$51,2,0),"-")</f>
        <v>110301</v>
      </c>
      <c r="D272" s="325" t="str">
        <f>IF(B272&lt;&gt;"",C272&amp;"-"&amp;COUNTIF($C$4:C272,C272),"")</f>
        <v>110301-7</v>
      </c>
      <c r="E272" s="164" t="s">
        <v>38</v>
      </c>
      <c r="F272" s="164"/>
      <c r="G272" s="165">
        <f>IF(H254&gt;0,H254,0)</f>
        <v>0</v>
      </c>
      <c r="H272" s="165">
        <f>IF(G254&gt;0,G254,0)</f>
        <v>0</v>
      </c>
    </row>
    <row r="273" spans="1:10" ht="18" customHeight="1" x14ac:dyDescent="0.3">
      <c r="A273" s="153"/>
      <c r="B273" s="183"/>
      <c r="C273" s="81" t="str">
        <f>IF(B273&gt;0,VLOOKUP(B273,Perkiraan!$A$6:$C$51,2,0),"-")</f>
        <v>-</v>
      </c>
      <c r="D273" s="358" t="str">
        <f>IF(B273&lt;&gt;"",C273&amp;"-"&amp;COUNTIF($C$4:C273,C273),"")</f>
        <v/>
      </c>
      <c r="E273" s="180"/>
      <c r="F273" s="180"/>
      <c r="G273" s="116"/>
      <c r="H273" s="177"/>
    </row>
    <row r="274" spans="1:10" ht="18" customHeight="1" x14ac:dyDescent="0.3">
      <c r="A274" s="153"/>
      <c r="B274" s="183"/>
      <c r="C274" s="81" t="str">
        <f>IF(B274&gt;0,VLOOKUP(B274,Perkiraan!$A$6:$C$51,2,0),"-")</f>
        <v>-</v>
      </c>
      <c r="D274" s="358" t="str">
        <f>IF(B274&lt;&gt;"",C274&amp;"-"&amp;COUNTIF($C$4:C274,C274),"")</f>
        <v/>
      </c>
      <c r="E274" s="185"/>
      <c r="F274" s="185"/>
      <c r="G274" s="176"/>
      <c r="H274" s="177"/>
    </row>
    <row r="275" spans="1:10" ht="18" customHeight="1" x14ac:dyDescent="0.3">
      <c r="A275" s="153"/>
      <c r="B275" s="183"/>
      <c r="C275" s="81" t="str">
        <f>IF(B275&gt;0,VLOOKUP(B275,Perkiraan!$A$6:$C$51,2,0),"-")</f>
        <v>-</v>
      </c>
      <c r="D275" s="358" t="str">
        <f>IF(B275&lt;&gt;"",C275&amp;"-"&amp;COUNTIF($C$4:C275,C275),"")</f>
        <v/>
      </c>
      <c r="E275" s="180"/>
      <c r="F275" s="180"/>
      <c r="G275" s="176"/>
      <c r="H275" s="177"/>
    </row>
    <row r="276" spans="1:10" ht="18" customHeight="1" x14ac:dyDescent="0.3">
      <c r="A276" s="153"/>
      <c r="B276" s="183"/>
      <c r="C276" s="81" t="str">
        <f>IF(B276&gt;0,VLOOKUP(B276,Perkiraan!$A$6:$C$51,2,0),"-")</f>
        <v>-</v>
      </c>
      <c r="D276" s="358" t="str">
        <f>IF(B276&lt;&gt;"",C276&amp;"-"&amp;COUNTIF($C$4:C276,C276),"")</f>
        <v/>
      </c>
      <c r="E276" s="180"/>
      <c r="F276" s="180"/>
      <c r="G276" s="176"/>
      <c r="H276" s="177"/>
    </row>
    <row r="277" spans="1:10" ht="18" customHeight="1" x14ac:dyDescent="0.3">
      <c r="A277" s="153"/>
      <c r="B277" s="183"/>
      <c r="C277" s="81" t="str">
        <f>IF(B277&gt;0,VLOOKUP(B277,Perkiraan!$A$6:$C$51,2,0),"-")</f>
        <v>-</v>
      </c>
      <c r="D277" s="358" t="str">
        <f>IF(B277&lt;&gt;"",C277&amp;"-"&amp;COUNTIF($C$4:C277,C277),"")</f>
        <v/>
      </c>
      <c r="E277" s="180"/>
      <c r="F277" s="180"/>
      <c r="G277" s="176"/>
      <c r="H277" s="177"/>
    </row>
    <row r="278" spans="1:10" ht="18" customHeight="1" x14ac:dyDescent="0.25">
      <c r="A278" s="153"/>
      <c r="B278" s="81"/>
      <c r="C278" s="81" t="str">
        <f>IF(B278&gt;0,VLOOKUP(B278,Perkiraan!$A$6:$C$51,2,0),"-")</f>
        <v>-</v>
      </c>
      <c r="D278" s="358" t="str">
        <f>IF(B278&lt;&gt;"",C278&amp;"-"&amp;COUNTIF($C$4:C278,C278),"")</f>
        <v/>
      </c>
      <c r="E278" s="61"/>
      <c r="F278" s="61"/>
      <c r="G278" s="154"/>
      <c r="H278" s="116"/>
    </row>
    <row r="279" spans="1:10" ht="18" customHeight="1" x14ac:dyDescent="0.25">
      <c r="A279" s="153"/>
      <c r="B279" s="81"/>
      <c r="C279" s="81" t="str">
        <f>IF(B279&gt;0,VLOOKUP(B279,Perkiraan!$A$6:$C$51,2,0),"-")</f>
        <v>-</v>
      </c>
      <c r="D279" s="358" t="str">
        <f>IF(B279&lt;&gt;"",C279&amp;"-"&amp;COUNTIF($C$4:C279,C279),"")</f>
        <v/>
      </c>
      <c r="E279" s="61"/>
      <c r="F279" s="61"/>
      <c r="G279" s="154"/>
      <c r="H279" s="116"/>
    </row>
    <row r="280" spans="1:10" ht="18" customHeight="1" x14ac:dyDescent="0.25">
      <c r="A280" s="153"/>
      <c r="B280" s="81"/>
      <c r="C280" s="81" t="str">
        <f>IF(B280&gt;0,VLOOKUP(B280,Perkiraan!$A$6:$C$51,2,0),"-")</f>
        <v>-</v>
      </c>
      <c r="D280" s="358" t="str">
        <f>IF(B280&lt;&gt;"",C280&amp;"-"&amp;COUNTIF($C$4:C280,C280),"")</f>
        <v/>
      </c>
      <c r="E280" s="61"/>
      <c r="F280" s="61"/>
      <c r="G280" s="154"/>
      <c r="H280" s="116"/>
    </row>
    <row r="281" spans="1:10" ht="18" customHeight="1" x14ac:dyDescent="0.25">
      <c r="A281" s="153"/>
      <c r="B281" s="81"/>
      <c r="C281" s="81" t="str">
        <f>IF(B281&gt;0,VLOOKUP(B281,Perkiraan!$A$6:$C$51,2,0),"-")</f>
        <v>-</v>
      </c>
      <c r="D281" s="358" t="str">
        <f>IF(B281&lt;&gt;"",C281&amp;"-"&amp;COUNTIF($C$4:C281,C281),"")</f>
        <v/>
      </c>
      <c r="E281" s="61"/>
      <c r="F281" s="61"/>
      <c r="G281" s="154"/>
      <c r="H281" s="116"/>
    </row>
    <row r="282" spans="1:10" ht="18" customHeight="1" x14ac:dyDescent="0.25">
      <c r="A282" s="153"/>
      <c r="B282" s="81"/>
      <c r="C282" s="81" t="str">
        <f>IF(B282&gt;0,VLOOKUP(B282,Perkiraan!$A$6:$C$51,2,0),"-")</f>
        <v>-</v>
      </c>
      <c r="D282" s="358" t="str">
        <f>IF(B282&lt;&gt;"",C282&amp;"-"&amp;COUNTIF($C$4:C282,C282),"")</f>
        <v/>
      </c>
      <c r="E282" s="61"/>
      <c r="F282" s="61"/>
      <c r="G282" s="154"/>
      <c r="H282" s="116"/>
    </row>
    <row r="283" spans="1:10" ht="18" customHeight="1" x14ac:dyDescent="0.25">
      <c r="A283" s="153"/>
      <c r="B283" s="81"/>
      <c r="C283" s="81" t="str">
        <f>IF(B283&gt;0,VLOOKUP(B283,Perkiraan!$A$6:$C$51,2,0),"-")</f>
        <v>-</v>
      </c>
      <c r="D283" s="358" t="str">
        <f>IF(B283&lt;&gt;"",C283&amp;"-"&amp;COUNTIF($C$4:C283,C283),"")</f>
        <v/>
      </c>
      <c r="E283" s="61"/>
      <c r="F283" s="61"/>
      <c r="G283" s="154"/>
      <c r="H283" s="116"/>
    </row>
    <row r="284" spans="1:10" ht="18" customHeight="1" x14ac:dyDescent="0.25">
      <c r="A284" s="153"/>
      <c r="B284" s="81"/>
      <c r="C284" s="81" t="str">
        <f>IF(B284&gt;0,VLOOKUP(B284,Perkiraan!$A$6:$C$51,2,0),"-")</f>
        <v>-</v>
      </c>
      <c r="D284" s="358" t="str">
        <f>IF(B284&lt;&gt;"",C284&amp;"-"&amp;COUNTIF($C$4:C284,C284),"")</f>
        <v/>
      </c>
      <c r="E284" s="61"/>
      <c r="F284" s="61"/>
      <c r="G284" s="154"/>
      <c r="H284" s="116"/>
    </row>
    <row r="285" spans="1:10" ht="18" customHeight="1" x14ac:dyDescent="0.25">
      <c r="A285" s="153"/>
      <c r="B285" s="81"/>
      <c r="C285" s="81" t="str">
        <f>IF(B285&gt;0,VLOOKUP(B285,Perkiraan!$A$6:$C$51,2,0),"-")</f>
        <v>-</v>
      </c>
      <c r="D285" s="358" t="str">
        <f>IF(B285&lt;&gt;"",C285&amp;"-"&amp;COUNTIF($C$4:C285,C285),"")</f>
        <v/>
      </c>
      <c r="E285" s="61"/>
      <c r="F285" s="61"/>
      <c r="G285" s="154"/>
      <c r="H285" s="116"/>
    </row>
    <row r="286" spans="1:10" ht="18" customHeight="1" x14ac:dyDescent="0.25">
      <c r="A286" s="153"/>
      <c r="B286" s="81"/>
      <c r="C286" s="81" t="str">
        <f>IF(B286&gt;0,VLOOKUP(B286,Perkiraan!$A$6:$C$51,2,0),"-")</f>
        <v>-</v>
      </c>
      <c r="D286" s="358" t="str">
        <f>IF(B286&lt;&gt;"",C286&amp;"-"&amp;COUNTIF($C$4:C286,C286),"")</f>
        <v/>
      </c>
      <c r="E286" s="61"/>
      <c r="F286" s="61"/>
      <c r="G286" s="154"/>
      <c r="H286" s="116"/>
    </row>
    <row r="287" spans="1:10" ht="18" customHeight="1" x14ac:dyDescent="0.25">
      <c r="A287" s="153"/>
      <c r="B287" s="81"/>
      <c r="C287" s="81" t="str">
        <f>IF(B287&gt;0,VLOOKUP(B287,Perkiraan!$A$6:$C$51,2,0),"-")</f>
        <v>-</v>
      </c>
      <c r="D287" s="358" t="str">
        <f>IF(B287&lt;&gt;"",C287&amp;"-"&amp;COUNTIF($C$4:C287,C287),"")</f>
        <v/>
      </c>
      <c r="E287" s="61"/>
      <c r="F287" s="61"/>
      <c r="G287" s="154"/>
      <c r="H287" s="116"/>
    </row>
    <row r="288" spans="1:10" ht="18" customHeight="1" x14ac:dyDescent="0.25">
      <c r="A288" s="153"/>
      <c r="B288" s="81"/>
      <c r="C288" s="81" t="str">
        <f>IF(B288&gt;0,VLOOKUP(B288,Perkiraan!$A$6:$C$51,2,0),"-")</f>
        <v>-</v>
      </c>
      <c r="D288" s="358" t="str">
        <f>IF(B288&lt;&gt;"",C288&amp;"-"&amp;COUNTIF($C$4:C288,C288),"")</f>
        <v/>
      </c>
      <c r="E288" s="61"/>
      <c r="F288" s="61"/>
      <c r="G288" s="154"/>
      <c r="H288" s="116"/>
      <c r="J288" s="108"/>
    </row>
    <row r="289" spans="1:8" ht="18" customHeight="1" x14ac:dyDescent="0.25">
      <c r="A289" s="153"/>
      <c r="B289" s="81"/>
      <c r="C289" s="81" t="str">
        <f>IF(B289&gt;0,VLOOKUP(B289,Perkiraan!$A$6:$C$51,2,0),"-")</f>
        <v>-</v>
      </c>
      <c r="D289" s="358" t="str">
        <f>IF(B289&lt;&gt;"",C289&amp;"-"&amp;COUNTIF($C$4:C289,C289),"")</f>
        <v/>
      </c>
      <c r="E289" s="61"/>
      <c r="F289" s="61"/>
      <c r="G289" s="154"/>
      <c r="H289" s="116"/>
    </row>
    <row r="290" spans="1:8" ht="18" customHeight="1" x14ac:dyDescent="0.25">
      <c r="A290" s="153"/>
      <c r="B290" s="81"/>
      <c r="C290" s="81" t="str">
        <f>IF(B290&gt;0,VLOOKUP(B290,Perkiraan!$A$6:$C$51,2,0),"-")</f>
        <v>-</v>
      </c>
      <c r="D290" s="358" t="str">
        <f>IF(B290&lt;&gt;"",C290&amp;"-"&amp;COUNTIF($C$4:C290,C290),"")</f>
        <v/>
      </c>
      <c r="E290" s="61"/>
      <c r="F290" s="61"/>
      <c r="G290" s="154"/>
      <c r="H290" s="116"/>
    </row>
    <row r="291" spans="1:8" ht="18" customHeight="1" x14ac:dyDescent="0.25">
      <c r="A291" s="153"/>
      <c r="B291" s="81"/>
      <c r="C291" s="81" t="str">
        <f>IF(B291&gt;0,VLOOKUP(B291,Perkiraan!$A$6:$C$51,2,0),"-")</f>
        <v>-</v>
      </c>
      <c r="D291" s="358" t="str">
        <f>IF(B291&lt;&gt;"",C291&amp;"-"&amp;COUNTIF($C$4:C291,C291),"")</f>
        <v/>
      </c>
      <c r="E291" s="61"/>
      <c r="F291" s="61"/>
      <c r="G291" s="154"/>
      <c r="H291" s="116"/>
    </row>
    <row r="292" spans="1:8" ht="18" customHeight="1" x14ac:dyDescent="0.25">
      <c r="A292" s="153"/>
      <c r="B292" s="81"/>
      <c r="C292" s="81" t="str">
        <f>IF(B292&gt;0,VLOOKUP(B292,Perkiraan!$A$6:$C$51,2,0),"-")</f>
        <v>-</v>
      </c>
      <c r="D292" s="358" t="str">
        <f>IF(B292&lt;&gt;"",C292&amp;"-"&amp;COUNTIF($C$4:C292,C292),"")</f>
        <v/>
      </c>
      <c r="E292" s="61"/>
      <c r="F292" s="61"/>
      <c r="G292" s="154"/>
      <c r="H292" s="116"/>
    </row>
    <row r="293" spans="1:8" ht="18" customHeight="1" x14ac:dyDescent="0.25">
      <c r="A293" s="153"/>
      <c r="B293" s="81"/>
      <c r="C293" s="81" t="str">
        <f>IF(B293&gt;0,VLOOKUP(B293,Perkiraan!$A$6:$C$51,2,0),"-")</f>
        <v>-</v>
      </c>
      <c r="D293" s="358" t="str">
        <f>IF(B293&lt;&gt;"",C293&amp;"-"&amp;COUNTIF($C$4:C293,C293),"")</f>
        <v/>
      </c>
      <c r="E293" s="61"/>
      <c r="F293" s="61"/>
      <c r="G293" s="154"/>
      <c r="H293" s="116"/>
    </row>
    <row r="294" spans="1:8" ht="18" customHeight="1" x14ac:dyDescent="0.25">
      <c r="A294" s="153"/>
      <c r="B294" s="81"/>
      <c r="C294" s="81" t="str">
        <f>IF(B294&gt;0,VLOOKUP(B294,Perkiraan!$A$6:$C$51,2,0),"-")</f>
        <v>-</v>
      </c>
      <c r="D294" s="358" t="str">
        <f>IF(B294&lt;&gt;"",C294&amp;"-"&amp;COUNTIF($C$4:C294,C294),"")</f>
        <v/>
      </c>
      <c r="E294" s="61"/>
      <c r="F294" s="61"/>
      <c r="G294" s="154"/>
      <c r="H294" s="116"/>
    </row>
    <row r="295" spans="1:8" ht="18" customHeight="1" x14ac:dyDescent="0.25">
      <c r="A295" s="153"/>
      <c r="B295" s="81"/>
      <c r="C295" s="81" t="str">
        <f>IF(B295&gt;0,VLOOKUP(B295,Perkiraan!$A$6:$C$51,2,0),"-")</f>
        <v>-</v>
      </c>
      <c r="D295" s="358" t="str">
        <f>IF(B295&lt;&gt;"",C295&amp;"-"&amp;COUNTIF($C$4:C295,C295),"")</f>
        <v/>
      </c>
      <c r="E295" s="61"/>
      <c r="F295" s="61"/>
      <c r="G295" s="154"/>
      <c r="H295" s="116"/>
    </row>
    <row r="296" spans="1:8" ht="18" customHeight="1" thickBot="1" x14ac:dyDescent="0.3">
      <c r="A296" s="354"/>
      <c r="B296" s="85"/>
      <c r="C296" s="85" t="str">
        <f>IF(B296&gt;0,VLOOKUP(B296,Perkiraan!$A$6:$C$51,2,0),"-")</f>
        <v>-</v>
      </c>
      <c r="D296" s="351" t="str">
        <f>IF(B296&lt;&gt;"",C296&amp;"-"&amp;COUNTIF($C$4:C296,C296),"")</f>
        <v/>
      </c>
      <c r="E296" s="355"/>
      <c r="F296" s="355"/>
      <c r="G296" s="356"/>
      <c r="H296" s="357"/>
    </row>
    <row r="297" spans="1:8" ht="18" customHeight="1" thickTop="1" x14ac:dyDescent="0.25">
      <c r="A297" s="388" t="s">
        <v>1</v>
      </c>
      <c r="B297" s="389"/>
      <c r="C297" s="389"/>
      <c r="D297" s="389"/>
      <c r="E297" s="390"/>
      <c r="F297" s="208"/>
      <c r="G297" s="117">
        <f>SUM(G272:G296)</f>
        <v>0</v>
      </c>
      <c r="H297" s="117">
        <f>SUM(H272:H296)</f>
        <v>0</v>
      </c>
    </row>
    <row r="298" spans="1:8" ht="18" customHeight="1" x14ac:dyDescent="0.25">
      <c r="A298" s="394" t="s">
        <v>2</v>
      </c>
      <c r="B298" s="395"/>
      <c r="C298" s="395"/>
      <c r="D298" s="395"/>
      <c r="E298" s="396"/>
      <c r="F298" s="210"/>
      <c r="G298" s="118">
        <f>IF(G297-H297&lt;0,H297-G297,0)</f>
        <v>0</v>
      </c>
      <c r="H298" s="119">
        <f>IF((G297-H297)&gt;0,G297-H297,0)</f>
        <v>0</v>
      </c>
    </row>
    <row r="299" spans="1:8" ht="18" customHeight="1" thickBot="1" x14ac:dyDescent="0.3">
      <c r="A299" s="384" t="s">
        <v>3</v>
      </c>
      <c r="B299" s="385"/>
      <c r="C299" s="385"/>
      <c r="D299" s="385"/>
      <c r="E299" s="386"/>
      <c r="F299" s="209"/>
      <c r="G299" s="120">
        <f>SUM(G297:G298)</f>
        <v>0</v>
      </c>
      <c r="H299" s="121">
        <f>SUM(H297:H298)</f>
        <v>0</v>
      </c>
    </row>
    <row r="300" spans="1:8" ht="18" customHeight="1" thickTop="1" x14ac:dyDescent="0.25">
      <c r="A300" s="91"/>
      <c r="B300" s="91"/>
      <c r="C300" s="91"/>
      <c r="D300" s="91"/>
      <c r="E300" s="2"/>
      <c r="F300" s="2"/>
      <c r="G300" s="25"/>
      <c r="H300" s="157"/>
    </row>
    <row r="301" spans="1:8" ht="18" customHeight="1" x14ac:dyDescent="0.25">
      <c r="A301" s="91"/>
      <c r="B301" s="25"/>
      <c r="C301" s="25"/>
      <c r="D301" s="25"/>
      <c r="E301" s="25"/>
      <c r="F301" s="25"/>
      <c r="G301" s="29" t="str">
        <f>'Kas Harian'!G994</f>
        <v>Semarang, 31 Juli 2025</v>
      </c>
      <c r="H301" s="127"/>
    </row>
    <row r="302" spans="1:8" ht="18" customHeight="1" x14ac:dyDescent="0.25">
      <c r="A302" s="91"/>
      <c r="B302" s="67"/>
      <c r="C302" s="29" t="str">
        <f>C258</f>
        <v>Mengetahui :</v>
      </c>
      <c r="D302" s="29"/>
      <c r="E302" s="122"/>
      <c r="F302" s="122"/>
      <c r="G302" s="29"/>
      <c r="H302" s="157"/>
    </row>
    <row r="303" spans="1:8" ht="18" customHeight="1" x14ac:dyDescent="0.25">
      <c r="A303" s="91"/>
      <c r="B303" s="67"/>
      <c r="C303" s="29" t="str">
        <f>C259</f>
        <v>Pemimpin Komunitas</v>
      </c>
      <c r="D303" s="29"/>
      <c r="E303" s="123"/>
      <c r="F303" s="123"/>
      <c r="G303" s="29" t="str">
        <f>G259</f>
        <v>Bendahara Komunitas</v>
      </c>
      <c r="H303" s="2"/>
    </row>
    <row r="304" spans="1:8" ht="18" customHeight="1" x14ac:dyDescent="0.25">
      <c r="A304" s="91"/>
      <c r="B304" s="67"/>
      <c r="C304" s="29"/>
      <c r="D304" s="29"/>
      <c r="E304" s="124"/>
      <c r="F304" s="124"/>
      <c r="G304" s="162"/>
      <c r="H304" s="124"/>
    </row>
    <row r="305" spans="1:8" ht="18" customHeight="1" x14ac:dyDescent="0.25">
      <c r="A305" s="91"/>
      <c r="B305" s="67"/>
      <c r="C305" s="29"/>
      <c r="D305" s="29"/>
      <c r="E305" s="25"/>
      <c r="F305" s="25"/>
      <c r="G305" s="163"/>
      <c r="H305" s="65"/>
    </row>
    <row r="306" spans="1:8" ht="18" customHeight="1" x14ac:dyDescent="0.25">
      <c r="A306" s="91"/>
      <c r="B306" s="67"/>
      <c r="C306" s="29"/>
      <c r="D306" s="29"/>
      <c r="E306" s="126"/>
      <c r="F306" s="126"/>
      <c r="G306" s="163"/>
      <c r="H306" s="157"/>
    </row>
    <row r="307" spans="1:8" ht="18" customHeight="1" x14ac:dyDescent="0.25">
      <c r="A307" s="91"/>
      <c r="B307" s="67"/>
      <c r="C307" s="29">
        <f>C263</f>
        <v>0</v>
      </c>
      <c r="D307" s="29"/>
      <c r="E307" s="2"/>
      <c r="F307" s="2"/>
      <c r="G307" s="29">
        <f>G263</f>
        <v>0</v>
      </c>
      <c r="H307" s="2"/>
    </row>
    <row r="308" spans="1:8" ht="18" customHeight="1" x14ac:dyDescent="0.25">
      <c r="A308" s="91"/>
      <c r="B308" s="91"/>
      <c r="C308" s="2"/>
      <c r="D308" s="2"/>
      <c r="E308" s="2"/>
      <c r="F308" s="2"/>
      <c r="G308" s="2"/>
      <c r="H308" s="65"/>
    </row>
    <row r="309" spans="1:8" ht="18" customHeight="1" x14ac:dyDescent="0.25">
      <c r="A309" s="374" t="str">
        <f>A265</f>
        <v>KOMUNITAS FIC CANDI</v>
      </c>
      <c r="B309" s="374"/>
      <c r="C309" s="374"/>
      <c r="D309" s="374"/>
      <c r="E309" s="374"/>
      <c r="F309" s="374"/>
      <c r="G309" s="374"/>
      <c r="H309" s="374"/>
    </row>
    <row r="310" spans="1:8" ht="18" customHeight="1" x14ac:dyDescent="0.25">
      <c r="A310" s="374" t="str">
        <f>A266</f>
        <v xml:space="preserve">LAPORAN BANK HARIAN </v>
      </c>
      <c r="B310" s="374"/>
      <c r="C310" s="374"/>
      <c r="D310" s="374"/>
      <c r="E310" s="374"/>
      <c r="F310" s="374"/>
      <c r="G310" s="374"/>
      <c r="H310" s="374"/>
    </row>
    <row r="311" spans="1:8" ht="18" customHeight="1" x14ac:dyDescent="0.25">
      <c r="A311" s="374" t="str">
        <f>'Kas Harian'!A1004:H1004</f>
        <v>BULAN AGUSTUS 2025</v>
      </c>
      <c r="B311" s="374"/>
      <c r="C311" s="374"/>
      <c r="D311" s="374"/>
      <c r="E311" s="374"/>
      <c r="F311" s="374"/>
      <c r="G311" s="374"/>
      <c r="H311" s="374"/>
    </row>
    <row r="312" spans="1:8" ht="18" customHeight="1" x14ac:dyDescent="0.25">
      <c r="A312" s="158" t="str">
        <f>A268</f>
        <v>Bank...</v>
      </c>
      <c r="B312" s="260"/>
      <c r="C312" s="260"/>
      <c r="D312" s="260"/>
      <c r="E312" s="260"/>
      <c r="F312" s="260"/>
      <c r="G312" s="260"/>
      <c r="H312" s="260"/>
    </row>
    <row r="313" spans="1:8" ht="18" customHeight="1" x14ac:dyDescent="0.25">
      <c r="A313" s="158" t="str">
        <f>A269</f>
        <v>No. ...</v>
      </c>
      <c r="B313" s="260"/>
      <c r="C313" s="260"/>
      <c r="D313" s="260"/>
      <c r="E313" s="260"/>
      <c r="F313" s="260"/>
      <c r="G313" s="260"/>
      <c r="H313" s="260"/>
    </row>
    <row r="314" spans="1:8" ht="18" customHeight="1" x14ac:dyDescent="0.25">
      <c r="A314" s="158" t="str">
        <f>A270</f>
        <v>A.n ...</v>
      </c>
      <c r="B314" s="145"/>
      <c r="C314" s="145"/>
      <c r="D314" s="145"/>
      <c r="E314" s="145"/>
      <c r="F314" s="145"/>
      <c r="G314" s="145"/>
      <c r="H314" s="145"/>
    </row>
    <row r="315" spans="1:8" ht="36" customHeight="1" x14ac:dyDescent="0.25">
      <c r="A315" s="114" t="str">
        <f>A271</f>
        <v>Tgl</v>
      </c>
      <c r="B315" s="114" t="str">
        <f>B271</f>
        <v>Pos</v>
      </c>
      <c r="C315" s="115" t="str">
        <f>C271</f>
        <v>Kode Perkiraan</v>
      </c>
      <c r="D315" s="115" t="str">
        <f>D271</f>
        <v>Akun</v>
      </c>
      <c r="E315" s="114" t="str">
        <f>E271</f>
        <v>Keterangan</v>
      </c>
      <c r="F315" s="114"/>
      <c r="G315" s="114" t="str">
        <f>G271</f>
        <v>Penerimaan</v>
      </c>
      <c r="H315" s="114" t="str">
        <f>H271</f>
        <v>Pengeluaran</v>
      </c>
    </row>
    <row r="316" spans="1:8" ht="18" customHeight="1" x14ac:dyDescent="0.25">
      <c r="A316" s="148">
        <v>1</v>
      </c>
      <c r="B316" s="156" t="s">
        <v>18</v>
      </c>
      <c r="C316" s="156">
        <f>IF(B316&gt;0,VLOOKUP(B316,Perkiraan!$A$6:$C$51,2,0),"-")</f>
        <v>110301</v>
      </c>
      <c r="D316" s="325" t="str">
        <f>IF(B316&lt;&gt;"",C316&amp;"-"&amp;COUNTIF($C$4:C316,C316),"")</f>
        <v>110301-8</v>
      </c>
      <c r="E316" s="164" t="s">
        <v>38</v>
      </c>
      <c r="F316" s="164"/>
      <c r="G316" s="165">
        <f>IF(H298&gt;0,H298,0)</f>
        <v>0</v>
      </c>
      <c r="H316" s="165">
        <f>IF(G298&gt;0,G298,0)</f>
        <v>0</v>
      </c>
    </row>
    <row r="317" spans="1:8" ht="18" customHeight="1" x14ac:dyDescent="0.3">
      <c r="A317" s="153"/>
      <c r="B317" s="183"/>
      <c r="C317" s="81" t="str">
        <f>IF(B317&gt;0,VLOOKUP(B317,Perkiraan!$A$6:$C$51,2,0),"-")</f>
        <v>-</v>
      </c>
      <c r="D317" s="358" t="str">
        <f>IF(B317&lt;&gt;"",C317&amp;"-"&amp;COUNTIF($C$4:C317,C317),"")</f>
        <v/>
      </c>
      <c r="E317" s="180"/>
      <c r="F317" s="180"/>
      <c r="G317" s="116"/>
      <c r="H317" s="177"/>
    </row>
    <row r="318" spans="1:8" ht="18" customHeight="1" x14ac:dyDescent="0.3">
      <c r="A318" s="153"/>
      <c r="B318" s="183"/>
      <c r="C318" s="81" t="str">
        <f>IF(B318&gt;0,VLOOKUP(B318,Perkiraan!$A$6:$C$51,2,0),"-")</f>
        <v>-</v>
      </c>
      <c r="D318" s="358" t="str">
        <f>IF(B318&lt;&gt;"",C318&amp;"-"&amp;COUNTIF($C$4:C318,C318),"")</f>
        <v/>
      </c>
      <c r="E318" s="185"/>
      <c r="F318" s="185"/>
      <c r="G318" s="176"/>
      <c r="H318" s="177"/>
    </row>
    <row r="319" spans="1:8" ht="18" customHeight="1" x14ac:dyDescent="0.3">
      <c r="A319" s="153"/>
      <c r="B319" s="183"/>
      <c r="C319" s="81" t="str">
        <f>IF(B319&gt;0,VLOOKUP(B319,Perkiraan!$A$6:$C$51,2,0),"-")</f>
        <v>-</v>
      </c>
      <c r="D319" s="358" t="str">
        <f>IF(B319&lt;&gt;"",C319&amp;"-"&amp;COUNTIF($C$4:C319,C319),"")</f>
        <v/>
      </c>
      <c r="E319" s="180"/>
      <c r="F319" s="180"/>
      <c r="G319" s="176"/>
      <c r="H319" s="177"/>
    </row>
    <row r="320" spans="1:8" ht="18" customHeight="1" x14ac:dyDescent="0.3">
      <c r="A320" s="153"/>
      <c r="B320" s="183"/>
      <c r="C320" s="81" t="str">
        <f>IF(B320&gt;0,VLOOKUP(B320,Perkiraan!$A$6:$C$51,2,0),"-")</f>
        <v>-</v>
      </c>
      <c r="D320" s="358" t="str">
        <f>IF(B320&lt;&gt;"",C320&amp;"-"&amp;COUNTIF($C$4:C320,C320),"")</f>
        <v/>
      </c>
      <c r="E320" s="180"/>
      <c r="F320" s="180"/>
      <c r="G320" s="176"/>
      <c r="H320" s="177"/>
    </row>
    <row r="321" spans="1:8" ht="18" customHeight="1" x14ac:dyDescent="0.3">
      <c r="A321" s="153"/>
      <c r="B321" s="183"/>
      <c r="C321" s="81" t="str">
        <f>IF(B321&gt;0,VLOOKUP(B321,Perkiraan!$A$6:$C$51,2,0),"-")</f>
        <v>-</v>
      </c>
      <c r="D321" s="358" t="str">
        <f>IF(B321&lt;&gt;"",C321&amp;"-"&amp;COUNTIF($C$4:C321,C321),"")</f>
        <v/>
      </c>
      <c r="E321" s="180"/>
      <c r="F321" s="180"/>
      <c r="G321" s="176"/>
      <c r="H321" s="177"/>
    </row>
    <row r="322" spans="1:8" ht="18" customHeight="1" x14ac:dyDescent="0.25">
      <c r="A322" s="153"/>
      <c r="B322" s="81"/>
      <c r="C322" s="81" t="str">
        <f>IF(B322&gt;0,VLOOKUP(B322,Perkiraan!$A$6:$C$51,2,0),"-")</f>
        <v>-</v>
      </c>
      <c r="D322" s="358" t="str">
        <f>IF(B322&lt;&gt;"",C322&amp;"-"&amp;COUNTIF($C$4:C322,C322),"")</f>
        <v/>
      </c>
      <c r="E322" s="61"/>
      <c r="F322" s="61"/>
      <c r="G322" s="154"/>
      <c r="H322" s="116"/>
    </row>
    <row r="323" spans="1:8" ht="18" customHeight="1" x14ac:dyDescent="0.25">
      <c r="A323" s="153"/>
      <c r="B323" s="81"/>
      <c r="C323" s="81" t="str">
        <f>IF(B323&gt;0,VLOOKUP(B323,Perkiraan!$A$6:$C$51,2,0),"-")</f>
        <v>-</v>
      </c>
      <c r="D323" s="358" t="str">
        <f>IF(B323&lt;&gt;"",C323&amp;"-"&amp;COUNTIF($C$4:C323,C323),"")</f>
        <v/>
      </c>
      <c r="E323" s="61"/>
      <c r="F323" s="61"/>
      <c r="G323" s="154"/>
      <c r="H323" s="116"/>
    </row>
    <row r="324" spans="1:8" ht="18" customHeight="1" x14ac:dyDescent="0.25">
      <c r="A324" s="153"/>
      <c r="B324" s="81"/>
      <c r="C324" s="81" t="str">
        <f>IF(B324&gt;0,VLOOKUP(B324,Perkiraan!$A$6:$C$51,2,0),"-")</f>
        <v>-</v>
      </c>
      <c r="D324" s="358" t="str">
        <f>IF(B324&lt;&gt;"",C324&amp;"-"&amp;COUNTIF($C$4:C324,C324),"")</f>
        <v/>
      </c>
      <c r="E324" s="61"/>
      <c r="F324" s="61"/>
      <c r="G324" s="154"/>
      <c r="H324" s="116"/>
    </row>
    <row r="325" spans="1:8" ht="18" customHeight="1" x14ac:dyDescent="0.25">
      <c r="A325" s="153"/>
      <c r="B325" s="81"/>
      <c r="C325" s="81" t="str">
        <f>IF(B325&gt;0,VLOOKUP(B325,Perkiraan!$A$6:$C$51,2,0),"-")</f>
        <v>-</v>
      </c>
      <c r="D325" s="358" t="str">
        <f>IF(B325&lt;&gt;"",C325&amp;"-"&amp;COUNTIF($C$4:C325,C325),"")</f>
        <v/>
      </c>
      <c r="E325" s="61"/>
      <c r="F325" s="61"/>
      <c r="G325" s="154"/>
      <c r="H325" s="116"/>
    </row>
    <row r="326" spans="1:8" ht="18" customHeight="1" x14ac:dyDescent="0.25">
      <c r="A326" s="153"/>
      <c r="B326" s="81"/>
      <c r="C326" s="81" t="str">
        <f>IF(B326&gt;0,VLOOKUP(B326,Perkiraan!$A$6:$C$51,2,0),"-")</f>
        <v>-</v>
      </c>
      <c r="D326" s="358" t="str">
        <f>IF(B326&lt;&gt;"",C326&amp;"-"&amp;COUNTIF($C$4:C326,C326),"")</f>
        <v/>
      </c>
      <c r="E326" s="61"/>
      <c r="F326" s="61"/>
      <c r="G326" s="154"/>
      <c r="H326" s="116"/>
    </row>
    <row r="327" spans="1:8" ht="18" customHeight="1" x14ac:dyDescent="0.25">
      <c r="A327" s="153"/>
      <c r="B327" s="81"/>
      <c r="C327" s="81" t="str">
        <f>IF(B327&gt;0,VLOOKUP(B327,Perkiraan!$A$6:$C$51,2,0),"-")</f>
        <v>-</v>
      </c>
      <c r="D327" s="358" t="str">
        <f>IF(B327&lt;&gt;"",C327&amp;"-"&amp;COUNTIF($C$4:C327,C327),"")</f>
        <v/>
      </c>
      <c r="E327" s="61"/>
      <c r="F327" s="61"/>
      <c r="G327" s="154"/>
      <c r="H327" s="116"/>
    </row>
    <row r="328" spans="1:8" ht="18" customHeight="1" x14ac:dyDescent="0.25">
      <c r="A328" s="153"/>
      <c r="B328" s="81"/>
      <c r="C328" s="81" t="str">
        <f>IF(B328&gt;0,VLOOKUP(B328,Perkiraan!$A$6:$C$51,2,0),"-")</f>
        <v>-</v>
      </c>
      <c r="D328" s="358" t="str">
        <f>IF(B328&lt;&gt;"",C328&amp;"-"&amp;COUNTIF($C$4:C328,C328),"")</f>
        <v/>
      </c>
      <c r="E328" s="61"/>
      <c r="F328" s="61"/>
      <c r="G328" s="154"/>
      <c r="H328" s="116"/>
    </row>
    <row r="329" spans="1:8" ht="18" customHeight="1" x14ac:dyDescent="0.25">
      <c r="A329" s="153"/>
      <c r="B329" s="81"/>
      <c r="C329" s="81" t="str">
        <f>IF(B329&gt;0,VLOOKUP(B329,Perkiraan!$A$6:$C$51,2,0),"-")</f>
        <v>-</v>
      </c>
      <c r="D329" s="358" t="str">
        <f>IF(B329&lt;&gt;"",C329&amp;"-"&amp;COUNTIF($C$4:C329,C329),"")</f>
        <v/>
      </c>
      <c r="E329" s="61"/>
      <c r="F329" s="61"/>
      <c r="G329" s="154"/>
      <c r="H329" s="116"/>
    </row>
    <row r="330" spans="1:8" ht="18" customHeight="1" x14ac:dyDescent="0.25">
      <c r="A330" s="153"/>
      <c r="B330" s="81"/>
      <c r="C330" s="81" t="str">
        <f>IF(B330&gt;0,VLOOKUP(B330,Perkiraan!$A$6:$C$51,2,0),"-")</f>
        <v>-</v>
      </c>
      <c r="D330" s="358" t="str">
        <f>IF(B330&lt;&gt;"",C330&amp;"-"&amp;COUNTIF($C$4:C330,C330),"")</f>
        <v/>
      </c>
      <c r="E330" s="61"/>
      <c r="F330" s="61"/>
      <c r="G330" s="154"/>
      <c r="H330" s="116"/>
    </row>
    <row r="331" spans="1:8" ht="18" customHeight="1" x14ac:dyDescent="0.25">
      <c r="A331" s="153"/>
      <c r="B331" s="81"/>
      <c r="C331" s="81" t="str">
        <f>IF(B331&gt;0,VLOOKUP(B331,Perkiraan!$A$6:$C$51,2,0),"-")</f>
        <v>-</v>
      </c>
      <c r="D331" s="358" t="str">
        <f>IF(B331&lt;&gt;"",C331&amp;"-"&amp;COUNTIF($C$4:C331,C331),"")</f>
        <v/>
      </c>
      <c r="E331" s="61"/>
      <c r="F331" s="61"/>
      <c r="G331" s="154"/>
      <c r="H331" s="116"/>
    </row>
    <row r="332" spans="1:8" ht="18" customHeight="1" x14ac:dyDescent="0.25">
      <c r="A332" s="153"/>
      <c r="B332" s="81"/>
      <c r="C332" s="81" t="str">
        <f>IF(B332&gt;0,VLOOKUP(B332,Perkiraan!$A$6:$C$51,2,0),"-")</f>
        <v>-</v>
      </c>
      <c r="D332" s="358" t="str">
        <f>IF(B332&lt;&gt;"",C332&amp;"-"&amp;COUNTIF($C$4:C332,C332),"")</f>
        <v/>
      </c>
      <c r="E332" s="61"/>
      <c r="F332" s="61"/>
      <c r="G332" s="154"/>
      <c r="H332" s="116"/>
    </row>
    <row r="333" spans="1:8" ht="18" customHeight="1" x14ac:dyDescent="0.25">
      <c r="A333" s="153"/>
      <c r="B333" s="81"/>
      <c r="C333" s="81" t="str">
        <f>IF(B333&gt;0,VLOOKUP(B333,Perkiraan!$A$6:$C$51,2,0),"-")</f>
        <v>-</v>
      </c>
      <c r="D333" s="358" t="str">
        <f>IF(B333&lt;&gt;"",C333&amp;"-"&amp;COUNTIF($C$4:C333,C333),"")</f>
        <v/>
      </c>
      <c r="E333" s="61"/>
      <c r="F333" s="61"/>
      <c r="G333" s="154"/>
      <c r="H333" s="116"/>
    </row>
    <row r="334" spans="1:8" ht="18" customHeight="1" x14ac:dyDescent="0.25">
      <c r="A334" s="153"/>
      <c r="B334" s="81"/>
      <c r="C334" s="81" t="str">
        <f>IF(B334&gt;0,VLOOKUP(B334,Perkiraan!$A$6:$C$51,2,0),"-")</f>
        <v>-</v>
      </c>
      <c r="D334" s="358" t="str">
        <f>IF(B334&lt;&gt;"",C334&amp;"-"&amp;COUNTIF($C$4:C334,C334),"")</f>
        <v/>
      </c>
      <c r="E334" s="61"/>
      <c r="F334" s="61"/>
      <c r="G334" s="154"/>
      <c r="H334" s="116"/>
    </row>
    <row r="335" spans="1:8" ht="18" customHeight="1" x14ac:dyDescent="0.25">
      <c r="A335" s="153"/>
      <c r="B335" s="81"/>
      <c r="C335" s="81" t="str">
        <f>IF(B335&gt;0,VLOOKUP(B335,Perkiraan!$A$6:$C$51,2,0),"-")</f>
        <v>-</v>
      </c>
      <c r="D335" s="358" t="str">
        <f>IF(B335&lt;&gt;"",C335&amp;"-"&amp;COUNTIF($C$4:C335,C335),"")</f>
        <v/>
      </c>
      <c r="E335" s="61"/>
      <c r="F335" s="61"/>
      <c r="G335" s="154"/>
      <c r="H335" s="116"/>
    </row>
    <row r="336" spans="1:8" ht="18" customHeight="1" x14ac:dyDescent="0.25">
      <c r="A336" s="153"/>
      <c r="B336" s="81"/>
      <c r="C336" s="81" t="str">
        <f>IF(B336&gt;0,VLOOKUP(B336,Perkiraan!$A$6:$C$51,2,0),"-")</f>
        <v>-</v>
      </c>
      <c r="D336" s="358" t="str">
        <f>IF(B336&lt;&gt;"",C336&amp;"-"&amp;COUNTIF($C$4:C336,C336),"")</f>
        <v/>
      </c>
      <c r="E336" s="61"/>
      <c r="F336" s="61"/>
      <c r="G336" s="154"/>
      <c r="H336" s="116"/>
    </row>
    <row r="337" spans="1:8" ht="18" customHeight="1" x14ac:dyDescent="0.25">
      <c r="A337" s="153"/>
      <c r="B337" s="81"/>
      <c r="C337" s="81" t="str">
        <f>IF(B337&gt;0,VLOOKUP(B337,Perkiraan!$A$6:$C$51,2,0),"-")</f>
        <v>-</v>
      </c>
      <c r="D337" s="358" t="str">
        <f>IF(B337&lt;&gt;"",C337&amp;"-"&amp;COUNTIF($C$4:C337,C337),"")</f>
        <v/>
      </c>
      <c r="E337" s="61"/>
      <c r="F337" s="61"/>
      <c r="G337" s="154"/>
      <c r="H337" s="116"/>
    </row>
    <row r="338" spans="1:8" ht="18" customHeight="1" x14ac:dyDescent="0.25">
      <c r="A338" s="153"/>
      <c r="B338" s="81"/>
      <c r="C338" s="81" t="str">
        <f>IF(B338&gt;0,VLOOKUP(B338,Perkiraan!$A$6:$C$51,2,0),"-")</f>
        <v>-</v>
      </c>
      <c r="D338" s="358" t="str">
        <f>IF(B338&lt;&gt;"",C338&amp;"-"&amp;COUNTIF($C$4:C338,C338),"")</f>
        <v/>
      </c>
      <c r="E338" s="61"/>
      <c r="F338" s="61"/>
      <c r="G338" s="154"/>
      <c r="H338" s="116"/>
    </row>
    <row r="339" spans="1:8" ht="18" customHeight="1" x14ac:dyDescent="0.25">
      <c r="A339" s="153"/>
      <c r="B339" s="81"/>
      <c r="C339" s="81" t="str">
        <f>IF(B339&gt;0,VLOOKUP(B339,Perkiraan!$A$6:$C$51,2,0),"-")</f>
        <v>-</v>
      </c>
      <c r="D339" s="358" t="str">
        <f>IF(B339&lt;&gt;"",C339&amp;"-"&amp;COUNTIF($C$4:C339,C339),"")</f>
        <v/>
      </c>
      <c r="E339" s="61"/>
      <c r="F339" s="61"/>
      <c r="G339" s="154"/>
      <c r="H339" s="116"/>
    </row>
    <row r="340" spans="1:8" ht="18" customHeight="1" thickBot="1" x14ac:dyDescent="0.3">
      <c r="A340" s="354"/>
      <c r="B340" s="85"/>
      <c r="C340" s="85" t="str">
        <f>IF(B340&gt;0,VLOOKUP(B340,Perkiraan!$A$6:$C$51,2,0),"-")</f>
        <v>-</v>
      </c>
      <c r="D340" s="351" t="str">
        <f>IF(B340&lt;&gt;"",C340&amp;"-"&amp;COUNTIF($C$4:C340,C340),"")</f>
        <v/>
      </c>
      <c r="E340" s="355"/>
      <c r="F340" s="355"/>
      <c r="G340" s="356"/>
      <c r="H340" s="357"/>
    </row>
    <row r="341" spans="1:8" ht="18" customHeight="1" thickTop="1" x14ac:dyDescent="0.25">
      <c r="A341" s="388" t="s">
        <v>1</v>
      </c>
      <c r="B341" s="389"/>
      <c r="C341" s="389"/>
      <c r="D341" s="389"/>
      <c r="E341" s="390"/>
      <c r="F341" s="208"/>
      <c r="G341" s="117">
        <f>SUM(G316:G340)</f>
        <v>0</v>
      </c>
      <c r="H341" s="117">
        <f>SUM(H316:H340)</f>
        <v>0</v>
      </c>
    </row>
    <row r="342" spans="1:8" ht="18" customHeight="1" x14ac:dyDescent="0.25">
      <c r="A342" s="391" t="s">
        <v>2</v>
      </c>
      <c r="B342" s="392"/>
      <c r="C342" s="392"/>
      <c r="D342" s="392"/>
      <c r="E342" s="393"/>
      <c r="F342" s="145"/>
      <c r="G342" s="118">
        <f>IF(G341-H341&lt;0,H341-G341,0)</f>
        <v>0</v>
      </c>
      <c r="H342" s="119">
        <f>IF((G341-H341)&gt;0,G341-H341,0)</f>
        <v>0</v>
      </c>
    </row>
    <row r="343" spans="1:8" ht="18" customHeight="1" thickBot="1" x14ac:dyDescent="0.3">
      <c r="A343" s="384" t="s">
        <v>3</v>
      </c>
      <c r="B343" s="385"/>
      <c r="C343" s="385"/>
      <c r="D343" s="385"/>
      <c r="E343" s="386"/>
      <c r="F343" s="209"/>
      <c r="G343" s="120">
        <f>SUM(G341:G342)</f>
        <v>0</v>
      </c>
      <c r="H343" s="121">
        <f>SUM(H341:H342)</f>
        <v>0</v>
      </c>
    </row>
    <row r="344" spans="1:8" ht="18" customHeight="1" thickTop="1" x14ac:dyDescent="0.25">
      <c r="A344" s="91"/>
      <c r="B344" s="91"/>
      <c r="C344" s="91"/>
      <c r="D344" s="91"/>
      <c r="E344" s="2"/>
      <c r="F344" s="2"/>
      <c r="G344" s="25"/>
      <c r="H344" s="157"/>
    </row>
    <row r="345" spans="1:8" ht="18" customHeight="1" x14ac:dyDescent="0.25">
      <c r="A345" s="91"/>
      <c r="B345" s="25"/>
      <c r="C345" s="25"/>
      <c r="D345" s="25"/>
      <c r="E345" s="25"/>
      <c r="F345" s="25"/>
      <c r="G345" s="29" t="str">
        <f>'Kas Harian'!G1137</f>
        <v>Semarang, 31 Agustus 2025</v>
      </c>
      <c r="H345" s="127"/>
    </row>
    <row r="346" spans="1:8" ht="18" customHeight="1" x14ac:dyDescent="0.25">
      <c r="A346" s="91"/>
      <c r="B346" s="67"/>
      <c r="C346" s="29" t="str">
        <f>C302</f>
        <v>Mengetahui :</v>
      </c>
      <c r="D346" s="29"/>
      <c r="E346" s="122"/>
      <c r="F346" s="122"/>
      <c r="G346" s="29"/>
      <c r="H346" s="157"/>
    </row>
    <row r="347" spans="1:8" ht="18" customHeight="1" x14ac:dyDescent="0.25">
      <c r="A347" s="91"/>
      <c r="B347" s="67"/>
      <c r="C347" s="29" t="str">
        <f>C303</f>
        <v>Pemimpin Komunitas</v>
      </c>
      <c r="D347" s="29"/>
      <c r="E347" s="123"/>
      <c r="F347" s="123"/>
      <c r="G347" s="29" t="str">
        <f>G303</f>
        <v>Bendahara Komunitas</v>
      </c>
      <c r="H347" s="2"/>
    </row>
    <row r="348" spans="1:8" ht="18" customHeight="1" x14ac:dyDescent="0.25">
      <c r="A348" s="91"/>
      <c r="B348" s="67"/>
      <c r="C348" s="29"/>
      <c r="D348" s="29"/>
      <c r="E348" s="124"/>
      <c r="F348" s="124"/>
      <c r="G348" s="162"/>
      <c r="H348" s="124"/>
    </row>
    <row r="349" spans="1:8" ht="18" customHeight="1" x14ac:dyDescent="0.25">
      <c r="A349" s="91"/>
      <c r="B349" s="67"/>
      <c r="C349" s="29"/>
      <c r="D349" s="29"/>
      <c r="E349" s="25"/>
      <c r="F349" s="25"/>
      <c r="G349" s="163"/>
      <c r="H349" s="65"/>
    </row>
    <row r="350" spans="1:8" ht="18" customHeight="1" x14ac:dyDescent="0.25">
      <c r="A350" s="91"/>
      <c r="B350" s="67"/>
      <c r="C350" s="29"/>
      <c r="D350" s="29"/>
      <c r="E350" s="126"/>
      <c r="F350" s="126"/>
      <c r="G350" s="163"/>
      <c r="H350" s="157"/>
    </row>
    <row r="351" spans="1:8" ht="18" customHeight="1" x14ac:dyDescent="0.25">
      <c r="A351" s="91"/>
      <c r="B351" s="67"/>
      <c r="C351" s="29">
        <f>C307</f>
        <v>0</v>
      </c>
      <c r="D351" s="29"/>
      <c r="E351" s="2"/>
      <c r="F351" s="2"/>
      <c r="G351" s="29">
        <f>G307</f>
        <v>0</v>
      </c>
      <c r="H351" s="2"/>
    </row>
    <row r="352" spans="1:8" ht="18" customHeight="1" x14ac:dyDescent="0.25">
      <c r="A352" s="91"/>
      <c r="B352" s="91"/>
      <c r="C352" s="2"/>
      <c r="D352" s="2"/>
      <c r="E352" s="2"/>
      <c r="F352" s="2"/>
      <c r="G352" s="2"/>
      <c r="H352" s="65"/>
    </row>
    <row r="353" spans="1:8" ht="18" customHeight="1" x14ac:dyDescent="0.25">
      <c r="A353" s="374" t="str">
        <f>A309</f>
        <v>KOMUNITAS FIC CANDI</v>
      </c>
      <c r="B353" s="374"/>
      <c r="C353" s="374"/>
      <c r="D353" s="374"/>
      <c r="E353" s="374"/>
      <c r="F353" s="374"/>
      <c r="G353" s="374"/>
      <c r="H353" s="374"/>
    </row>
    <row r="354" spans="1:8" ht="18" customHeight="1" x14ac:dyDescent="0.25">
      <c r="A354" s="374" t="str">
        <f>A310</f>
        <v xml:space="preserve">LAPORAN BANK HARIAN </v>
      </c>
      <c r="B354" s="374"/>
      <c r="C354" s="374"/>
      <c r="D354" s="374"/>
      <c r="E354" s="374"/>
      <c r="F354" s="374"/>
      <c r="G354" s="374"/>
      <c r="H354" s="374"/>
    </row>
    <row r="355" spans="1:8" ht="18" customHeight="1" x14ac:dyDescent="0.25">
      <c r="A355" s="374" t="str">
        <f>'Kas Harian'!A1147:H1147</f>
        <v>BULAN SEPTEMBER 2025</v>
      </c>
      <c r="B355" s="374"/>
      <c r="C355" s="374"/>
      <c r="D355" s="374"/>
      <c r="E355" s="374"/>
      <c r="F355" s="374"/>
      <c r="G355" s="374"/>
      <c r="H355" s="374"/>
    </row>
    <row r="356" spans="1:8" ht="18" customHeight="1" x14ac:dyDescent="0.25">
      <c r="A356" s="158" t="str">
        <f>A312</f>
        <v>Bank...</v>
      </c>
      <c r="B356" s="260"/>
      <c r="C356" s="260"/>
      <c r="D356" s="260"/>
      <c r="E356" s="260"/>
      <c r="F356" s="260"/>
      <c r="G356" s="260"/>
      <c r="H356" s="260"/>
    </row>
    <row r="357" spans="1:8" ht="18" customHeight="1" x14ac:dyDescent="0.25">
      <c r="A357" s="158" t="str">
        <f>A313</f>
        <v>No. ...</v>
      </c>
      <c r="B357" s="260"/>
      <c r="C357" s="260"/>
      <c r="D357" s="260"/>
      <c r="E357" s="260"/>
      <c r="F357" s="260"/>
      <c r="G357" s="260"/>
      <c r="H357" s="260"/>
    </row>
    <row r="358" spans="1:8" ht="18" customHeight="1" x14ac:dyDescent="0.25">
      <c r="A358" s="158" t="str">
        <f>A314</f>
        <v>A.n ...</v>
      </c>
      <c r="B358" s="145"/>
      <c r="C358" s="145"/>
      <c r="D358" s="145"/>
      <c r="E358" s="145"/>
      <c r="F358" s="145"/>
      <c r="G358" s="145"/>
      <c r="H358" s="145"/>
    </row>
    <row r="359" spans="1:8" ht="35.25" customHeight="1" x14ac:dyDescent="0.25">
      <c r="A359" s="114" t="str">
        <f>A315</f>
        <v>Tgl</v>
      </c>
      <c r="B359" s="114" t="str">
        <f>B315</f>
        <v>Pos</v>
      </c>
      <c r="C359" s="115" t="str">
        <f>C315</f>
        <v>Kode Perkiraan</v>
      </c>
      <c r="D359" s="115" t="str">
        <f>D315</f>
        <v>Akun</v>
      </c>
      <c r="E359" s="114" t="str">
        <f>E315</f>
        <v>Keterangan</v>
      </c>
      <c r="F359" s="114"/>
      <c r="G359" s="114" t="str">
        <f>G315</f>
        <v>Penerimaan</v>
      </c>
      <c r="H359" s="114" t="str">
        <f>H315</f>
        <v>Pengeluaran</v>
      </c>
    </row>
    <row r="360" spans="1:8" ht="18" customHeight="1" x14ac:dyDescent="0.25">
      <c r="A360" s="148">
        <v>1</v>
      </c>
      <c r="B360" s="156" t="s">
        <v>18</v>
      </c>
      <c r="C360" s="156">
        <f>IF(B360&gt;0,VLOOKUP(B360,Perkiraan!$A$6:$C$51,2,0),"-")</f>
        <v>110301</v>
      </c>
      <c r="D360" s="325" t="str">
        <f>IF(B360&lt;&gt;"",C360&amp;"-"&amp;COUNTIF($C$4:C360,C360),"")</f>
        <v>110301-9</v>
      </c>
      <c r="E360" s="164" t="s">
        <v>38</v>
      </c>
      <c r="F360" s="164"/>
      <c r="G360" s="165">
        <f>IF(H342&gt;0,H342,0)</f>
        <v>0</v>
      </c>
      <c r="H360" s="165">
        <f>IF(G342&gt;0,G342,0)</f>
        <v>0</v>
      </c>
    </row>
    <row r="361" spans="1:8" ht="18" customHeight="1" x14ac:dyDescent="0.3">
      <c r="A361" s="153"/>
      <c r="B361" s="183"/>
      <c r="C361" s="81" t="str">
        <f>IF(B361&gt;0,VLOOKUP(B361,Perkiraan!$A$6:$C$51,2,0),"-")</f>
        <v>-</v>
      </c>
      <c r="D361" s="358" t="str">
        <f>IF(B361&lt;&gt;"",C361&amp;"-"&amp;COUNTIF($C$4:C361,C361),"")</f>
        <v/>
      </c>
      <c r="E361" s="180"/>
      <c r="F361" s="180"/>
      <c r="G361" s="116"/>
      <c r="H361" s="177"/>
    </row>
    <row r="362" spans="1:8" ht="18" customHeight="1" x14ac:dyDescent="0.3">
      <c r="A362" s="153"/>
      <c r="B362" s="183"/>
      <c r="C362" s="81" t="str">
        <f>IF(B362&gt;0,VLOOKUP(B362,Perkiraan!$A$6:$C$51,2,0),"-")</f>
        <v>-</v>
      </c>
      <c r="D362" s="358" t="str">
        <f>IF(B362&lt;&gt;"",C362&amp;"-"&amp;COUNTIF($C$4:C362,C362),"")</f>
        <v/>
      </c>
      <c r="E362" s="185"/>
      <c r="F362" s="185"/>
      <c r="G362" s="176"/>
      <c r="H362" s="177"/>
    </row>
    <row r="363" spans="1:8" ht="18" customHeight="1" x14ac:dyDescent="0.3">
      <c r="A363" s="153"/>
      <c r="B363" s="183"/>
      <c r="C363" s="81" t="str">
        <f>IF(B363&gt;0,VLOOKUP(B363,Perkiraan!$A$6:$C$51,2,0),"-")</f>
        <v>-</v>
      </c>
      <c r="D363" s="358" t="str">
        <f>IF(B363&lt;&gt;"",C363&amp;"-"&amp;COUNTIF($C$4:C363,C363),"")</f>
        <v/>
      </c>
      <c r="E363" s="180"/>
      <c r="F363" s="180"/>
      <c r="G363" s="176"/>
      <c r="H363" s="177"/>
    </row>
    <row r="364" spans="1:8" ht="18" customHeight="1" x14ac:dyDescent="0.3">
      <c r="A364" s="153"/>
      <c r="B364" s="183"/>
      <c r="C364" s="81" t="str">
        <f>IF(B364&gt;0,VLOOKUP(B364,Perkiraan!$A$6:$C$51,2,0),"-")</f>
        <v>-</v>
      </c>
      <c r="D364" s="358" t="str">
        <f>IF(B364&lt;&gt;"",C364&amp;"-"&amp;COUNTIF($C$4:C364,C364),"")</f>
        <v/>
      </c>
      <c r="E364" s="180"/>
      <c r="F364" s="180"/>
      <c r="G364" s="176"/>
      <c r="H364" s="177"/>
    </row>
    <row r="365" spans="1:8" ht="18" customHeight="1" x14ac:dyDescent="0.3">
      <c r="A365" s="153"/>
      <c r="B365" s="183"/>
      <c r="C365" s="81" t="str">
        <f>IF(B365&gt;0,VLOOKUP(B365,Perkiraan!$A$6:$C$51,2,0),"-")</f>
        <v>-</v>
      </c>
      <c r="D365" s="358" t="str">
        <f>IF(B365&lt;&gt;"",C365&amp;"-"&amp;COUNTIF($C$4:C365,C365),"")</f>
        <v/>
      </c>
      <c r="E365" s="180"/>
      <c r="F365" s="180"/>
      <c r="G365" s="176"/>
      <c r="H365" s="177"/>
    </row>
    <row r="366" spans="1:8" ht="18" customHeight="1" x14ac:dyDescent="0.25">
      <c r="A366" s="153"/>
      <c r="B366" s="81"/>
      <c r="C366" s="81" t="str">
        <f>IF(B366&gt;0,VLOOKUP(B366,Perkiraan!$A$6:$C$51,2,0),"-")</f>
        <v>-</v>
      </c>
      <c r="D366" s="358" t="str">
        <f>IF(B366&lt;&gt;"",C366&amp;"-"&amp;COUNTIF($C$4:C366,C366),"")</f>
        <v/>
      </c>
      <c r="E366" s="61"/>
      <c r="F366" s="61"/>
      <c r="G366" s="154"/>
      <c r="H366" s="116"/>
    </row>
    <row r="367" spans="1:8" ht="18" customHeight="1" x14ac:dyDescent="0.25">
      <c r="A367" s="153"/>
      <c r="B367" s="81"/>
      <c r="C367" s="81" t="str">
        <f>IF(B367&gt;0,VLOOKUP(B367,Perkiraan!$A$6:$C$51,2,0),"-")</f>
        <v>-</v>
      </c>
      <c r="D367" s="358" t="str">
        <f>IF(B367&lt;&gt;"",C367&amp;"-"&amp;COUNTIF($C$4:C367,C367),"")</f>
        <v/>
      </c>
      <c r="E367" s="61"/>
      <c r="F367" s="61"/>
      <c r="G367" s="154"/>
      <c r="H367" s="116"/>
    </row>
    <row r="368" spans="1:8" ht="18" customHeight="1" x14ac:dyDescent="0.25">
      <c r="A368" s="153"/>
      <c r="B368" s="81"/>
      <c r="C368" s="81" t="str">
        <f>IF(B368&gt;0,VLOOKUP(B368,Perkiraan!$A$6:$C$51,2,0),"-")</f>
        <v>-</v>
      </c>
      <c r="D368" s="358" t="str">
        <f>IF(B368&lt;&gt;"",C368&amp;"-"&amp;COUNTIF($C$4:C368,C368),"")</f>
        <v/>
      </c>
      <c r="E368" s="61"/>
      <c r="F368" s="61"/>
      <c r="G368" s="154"/>
      <c r="H368" s="116"/>
    </row>
    <row r="369" spans="1:8" ht="18" customHeight="1" x14ac:dyDescent="0.25">
      <c r="A369" s="153"/>
      <c r="B369" s="81"/>
      <c r="C369" s="81" t="str">
        <f>IF(B369&gt;0,VLOOKUP(B369,Perkiraan!$A$6:$C$51,2,0),"-")</f>
        <v>-</v>
      </c>
      <c r="D369" s="358" t="str">
        <f>IF(B369&lt;&gt;"",C369&amp;"-"&amp;COUNTIF($C$4:C369,C369),"")</f>
        <v/>
      </c>
      <c r="E369" s="61"/>
      <c r="F369" s="61"/>
      <c r="G369" s="154"/>
      <c r="H369" s="116"/>
    </row>
    <row r="370" spans="1:8" ht="18" customHeight="1" x14ac:dyDescent="0.25">
      <c r="A370" s="153"/>
      <c r="B370" s="81"/>
      <c r="C370" s="81" t="str">
        <f>IF(B370&gt;0,VLOOKUP(B370,Perkiraan!$A$6:$C$51,2,0),"-")</f>
        <v>-</v>
      </c>
      <c r="D370" s="358" t="str">
        <f>IF(B370&lt;&gt;"",C370&amp;"-"&amp;COUNTIF($C$4:C370,C370),"")</f>
        <v/>
      </c>
      <c r="E370" s="61"/>
      <c r="F370" s="61"/>
      <c r="G370" s="154"/>
      <c r="H370" s="116"/>
    </row>
    <row r="371" spans="1:8" ht="18" customHeight="1" x14ac:dyDescent="0.25">
      <c r="A371" s="153"/>
      <c r="B371" s="81"/>
      <c r="C371" s="81" t="str">
        <f>IF(B371&gt;0,VLOOKUP(B371,Perkiraan!$A$6:$C$51,2,0),"-")</f>
        <v>-</v>
      </c>
      <c r="D371" s="358" t="str">
        <f>IF(B371&lt;&gt;"",C371&amp;"-"&amp;COUNTIF($C$4:C371,C371),"")</f>
        <v/>
      </c>
      <c r="E371" s="61"/>
      <c r="F371" s="61"/>
      <c r="G371" s="154"/>
      <c r="H371" s="116"/>
    </row>
    <row r="372" spans="1:8" ht="18" customHeight="1" x14ac:dyDescent="0.25">
      <c r="A372" s="153"/>
      <c r="B372" s="81"/>
      <c r="C372" s="81" t="str">
        <f>IF(B372&gt;0,VLOOKUP(B372,Perkiraan!$A$6:$C$51,2,0),"-")</f>
        <v>-</v>
      </c>
      <c r="D372" s="358" t="str">
        <f>IF(B372&lt;&gt;"",C372&amp;"-"&amp;COUNTIF($C$4:C372,C372),"")</f>
        <v/>
      </c>
      <c r="E372" s="61"/>
      <c r="F372" s="61"/>
      <c r="G372" s="154"/>
      <c r="H372" s="116"/>
    </row>
    <row r="373" spans="1:8" ht="18" customHeight="1" x14ac:dyDescent="0.25">
      <c r="A373" s="153"/>
      <c r="B373" s="81"/>
      <c r="C373" s="81" t="str">
        <f>IF(B373&gt;0,VLOOKUP(B373,Perkiraan!$A$6:$C$51,2,0),"-")</f>
        <v>-</v>
      </c>
      <c r="D373" s="358" t="str">
        <f>IF(B373&lt;&gt;"",C373&amp;"-"&amp;COUNTIF($C$4:C373,C373),"")</f>
        <v/>
      </c>
      <c r="E373" s="61"/>
      <c r="F373" s="61"/>
      <c r="G373" s="154"/>
      <c r="H373" s="116"/>
    </row>
    <row r="374" spans="1:8" ht="18" customHeight="1" x14ac:dyDescent="0.25">
      <c r="A374" s="153"/>
      <c r="B374" s="81"/>
      <c r="C374" s="81" t="str">
        <f>IF(B374&gt;0,VLOOKUP(B374,Perkiraan!$A$6:$C$51,2,0),"-")</f>
        <v>-</v>
      </c>
      <c r="D374" s="358" t="str">
        <f>IF(B374&lt;&gt;"",C374&amp;"-"&amp;COUNTIF($C$4:C374,C374),"")</f>
        <v/>
      </c>
      <c r="E374" s="61"/>
      <c r="F374" s="61"/>
      <c r="G374" s="154"/>
      <c r="H374" s="116"/>
    </row>
    <row r="375" spans="1:8" ht="18" customHeight="1" x14ac:dyDescent="0.25">
      <c r="A375" s="153"/>
      <c r="B375" s="81"/>
      <c r="C375" s="81" t="str">
        <f>IF(B375&gt;0,VLOOKUP(B375,Perkiraan!$A$6:$C$51,2,0),"-")</f>
        <v>-</v>
      </c>
      <c r="D375" s="358" t="str">
        <f>IF(B375&lt;&gt;"",C375&amp;"-"&amp;COUNTIF($C$4:C375,C375),"")</f>
        <v/>
      </c>
      <c r="E375" s="61"/>
      <c r="F375" s="61"/>
      <c r="G375" s="154"/>
      <c r="H375" s="116"/>
    </row>
    <row r="376" spans="1:8" ht="18" customHeight="1" x14ac:dyDescent="0.25">
      <c r="A376" s="153"/>
      <c r="B376" s="81"/>
      <c r="C376" s="81" t="str">
        <f>IF(B376&gt;0,VLOOKUP(B376,Perkiraan!$A$6:$C$51,2,0),"-")</f>
        <v>-</v>
      </c>
      <c r="D376" s="358" t="str">
        <f>IF(B376&lt;&gt;"",C376&amp;"-"&amp;COUNTIF($C$4:C376,C376),"")</f>
        <v/>
      </c>
      <c r="E376" s="61"/>
      <c r="F376" s="61"/>
      <c r="G376" s="154"/>
      <c r="H376" s="116"/>
    </row>
    <row r="377" spans="1:8" ht="18" customHeight="1" x14ac:dyDescent="0.25">
      <c r="A377" s="153"/>
      <c r="B377" s="81"/>
      <c r="C377" s="81" t="str">
        <f>IF(B377&gt;0,VLOOKUP(B377,Perkiraan!$A$6:$C$51,2,0),"-")</f>
        <v>-</v>
      </c>
      <c r="D377" s="358" t="str">
        <f>IF(B377&lt;&gt;"",C377&amp;"-"&amp;COUNTIF($C$4:C377,C377),"")</f>
        <v/>
      </c>
      <c r="E377" s="61"/>
      <c r="F377" s="61"/>
      <c r="G377" s="154"/>
      <c r="H377" s="116"/>
    </row>
    <row r="378" spans="1:8" ht="18" customHeight="1" x14ac:dyDescent="0.25">
      <c r="A378" s="153"/>
      <c r="B378" s="81"/>
      <c r="C378" s="81" t="str">
        <f>IF(B378&gt;0,VLOOKUP(B378,Perkiraan!$A$6:$C$51,2,0),"-")</f>
        <v>-</v>
      </c>
      <c r="D378" s="358" t="str">
        <f>IF(B378&lt;&gt;"",C378&amp;"-"&amp;COUNTIF($C$4:C378,C378),"")</f>
        <v/>
      </c>
      <c r="E378" s="61"/>
      <c r="F378" s="61"/>
      <c r="G378" s="154"/>
      <c r="H378" s="116"/>
    </row>
    <row r="379" spans="1:8" ht="18" customHeight="1" x14ac:dyDescent="0.25">
      <c r="A379" s="153"/>
      <c r="B379" s="81"/>
      <c r="C379" s="81" t="str">
        <f>IF(B379&gt;0,VLOOKUP(B379,Perkiraan!$A$6:$C$51,2,0),"-")</f>
        <v>-</v>
      </c>
      <c r="D379" s="358" t="str">
        <f>IF(B379&lt;&gt;"",C379&amp;"-"&amp;COUNTIF($C$4:C379,C379),"")</f>
        <v/>
      </c>
      <c r="E379" s="61"/>
      <c r="F379" s="61"/>
      <c r="G379" s="154"/>
      <c r="H379" s="116"/>
    </row>
    <row r="380" spans="1:8" ht="18" customHeight="1" x14ac:dyDescent="0.25">
      <c r="A380" s="153"/>
      <c r="B380" s="81"/>
      <c r="C380" s="81" t="str">
        <f>IF(B380&gt;0,VLOOKUP(B380,Perkiraan!$A$6:$C$51,2,0),"-")</f>
        <v>-</v>
      </c>
      <c r="D380" s="358" t="str">
        <f>IF(B380&lt;&gt;"",C380&amp;"-"&amp;COUNTIF($C$4:C380,C380),"")</f>
        <v/>
      </c>
      <c r="E380" s="61"/>
      <c r="F380" s="61"/>
      <c r="G380" s="154"/>
      <c r="H380" s="116"/>
    </row>
    <row r="381" spans="1:8" ht="18" customHeight="1" x14ac:dyDescent="0.25">
      <c r="A381" s="153"/>
      <c r="B381" s="81"/>
      <c r="C381" s="81" t="str">
        <f>IF(B381&gt;0,VLOOKUP(B381,Perkiraan!$A$6:$C$51,2,0),"-")</f>
        <v>-</v>
      </c>
      <c r="D381" s="358" t="str">
        <f>IF(B381&lt;&gt;"",C381&amp;"-"&amp;COUNTIF($C$4:C381,C381),"")</f>
        <v/>
      </c>
      <c r="E381" s="61"/>
      <c r="F381" s="61"/>
      <c r="G381" s="154"/>
      <c r="H381" s="116"/>
    </row>
    <row r="382" spans="1:8" ht="18" customHeight="1" x14ac:dyDescent="0.25">
      <c r="A382" s="153"/>
      <c r="B382" s="81"/>
      <c r="C382" s="81" t="str">
        <f>IF(B382&gt;0,VLOOKUP(B382,Perkiraan!$A$6:$C$51,2,0),"-")</f>
        <v>-</v>
      </c>
      <c r="D382" s="358" t="str">
        <f>IF(B382&lt;&gt;"",C382&amp;"-"&amp;COUNTIF($C$4:C382,C382),"")</f>
        <v/>
      </c>
      <c r="E382" s="61"/>
      <c r="F382" s="61"/>
      <c r="G382" s="154"/>
      <c r="H382" s="116"/>
    </row>
    <row r="383" spans="1:8" ht="18" customHeight="1" x14ac:dyDescent="0.25">
      <c r="A383" s="153"/>
      <c r="B383" s="81"/>
      <c r="C383" s="81" t="str">
        <f>IF(B383&gt;0,VLOOKUP(B383,Perkiraan!$A$6:$C$51,2,0),"-")</f>
        <v>-</v>
      </c>
      <c r="D383" s="358" t="str">
        <f>IF(B383&lt;&gt;"",C383&amp;"-"&amp;COUNTIF($C$4:C383,C383),"")</f>
        <v/>
      </c>
      <c r="E383" s="61"/>
      <c r="F383" s="61"/>
      <c r="G383" s="154"/>
      <c r="H383" s="116"/>
    </row>
    <row r="384" spans="1:8" ht="18" customHeight="1" thickBot="1" x14ac:dyDescent="0.3">
      <c r="A384" s="354"/>
      <c r="B384" s="85"/>
      <c r="C384" s="85" t="str">
        <f>IF(B384&gt;0,VLOOKUP(B384,Perkiraan!$A$6:$C$51,2,0),"-")</f>
        <v>-</v>
      </c>
      <c r="D384" s="351" t="str">
        <f>IF(B384&lt;&gt;"",C384&amp;"-"&amp;COUNTIF($C$4:C384,C384),"")</f>
        <v/>
      </c>
      <c r="E384" s="355"/>
      <c r="F384" s="355"/>
      <c r="G384" s="356"/>
      <c r="H384" s="357"/>
    </row>
    <row r="385" spans="1:8" ht="18" customHeight="1" thickTop="1" x14ac:dyDescent="0.25">
      <c r="A385" s="388" t="s">
        <v>1</v>
      </c>
      <c r="B385" s="389"/>
      <c r="C385" s="389"/>
      <c r="D385" s="389"/>
      <c r="E385" s="390"/>
      <c r="F385" s="208"/>
      <c r="G385" s="117">
        <f>SUM(G360:G384)</f>
        <v>0</v>
      </c>
      <c r="H385" s="117">
        <f>SUM(H360:H384)</f>
        <v>0</v>
      </c>
    </row>
    <row r="386" spans="1:8" ht="18" customHeight="1" x14ac:dyDescent="0.25">
      <c r="A386" s="394" t="s">
        <v>2</v>
      </c>
      <c r="B386" s="395"/>
      <c r="C386" s="395"/>
      <c r="D386" s="395"/>
      <c r="E386" s="396"/>
      <c r="F386" s="210"/>
      <c r="G386" s="118">
        <f>IF(G385-H385&lt;0,H385-G385,0)</f>
        <v>0</v>
      </c>
      <c r="H386" s="119">
        <f>IF((G385-H385)&gt;0,G385-H385,0)</f>
        <v>0</v>
      </c>
    </row>
    <row r="387" spans="1:8" ht="18" customHeight="1" thickBot="1" x14ac:dyDescent="0.3">
      <c r="A387" s="384" t="s">
        <v>3</v>
      </c>
      <c r="B387" s="385"/>
      <c r="C387" s="385"/>
      <c r="D387" s="385"/>
      <c r="E387" s="386"/>
      <c r="F387" s="209"/>
      <c r="G387" s="120">
        <f>SUM(G385:G386)</f>
        <v>0</v>
      </c>
      <c r="H387" s="121">
        <f>SUM(H385:H386)</f>
        <v>0</v>
      </c>
    </row>
    <row r="388" spans="1:8" ht="18" customHeight="1" thickTop="1" x14ac:dyDescent="0.25">
      <c r="A388" s="91"/>
      <c r="B388" s="91"/>
      <c r="C388" s="91"/>
      <c r="D388" s="91"/>
      <c r="E388" s="2"/>
      <c r="F388" s="2"/>
      <c r="G388" s="25"/>
      <c r="H388" s="157"/>
    </row>
    <row r="389" spans="1:8" ht="18" customHeight="1" x14ac:dyDescent="0.25">
      <c r="A389" s="91"/>
      <c r="B389" s="25"/>
      <c r="C389" s="25"/>
      <c r="D389" s="25"/>
      <c r="E389" s="25"/>
      <c r="F389" s="25"/>
      <c r="G389" s="29" t="str">
        <f>'Kas Harian'!G1280</f>
        <v>Semarang, 30 September 2025</v>
      </c>
      <c r="H389" s="127"/>
    </row>
    <row r="390" spans="1:8" ht="18" customHeight="1" x14ac:dyDescent="0.25">
      <c r="A390" s="91"/>
      <c r="B390" s="67"/>
      <c r="C390" s="29" t="str">
        <f>C346</f>
        <v>Mengetahui :</v>
      </c>
      <c r="D390" s="29"/>
      <c r="E390" s="122"/>
      <c r="F390" s="122"/>
      <c r="G390" s="29"/>
      <c r="H390" s="157"/>
    </row>
    <row r="391" spans="1:8" ht="18" customHeight="1" x14ac:dyDescent="0.25">
      <c r="A391" s="91"/>
      <c r="B391" s="67"/>
      <c r="C391" s="29" t="str">
        <f>C347</f>
        <v>Pemimpin Komunitas</v>
      </c>
      <c r="D391" s="29"/>
      <c r="E391" s="123"/>
      <c r="F391" s="123"/>
      <c r="G391" s="29" t="str">
        <f>G347</f>
        <v>Bendahara Komunitas</v>
      </c>
      <c r="H391" s="2"/>
    </row>
    <row r="392" spans="1:8" ht="18" customHeight="1" x14ac:dyDescent="0.25">
      <c r="A392" s="91"/>
      <c r="B392" s="67"/>
      <c r="C392" s="29"/>
      <c r="D392" s="29"/>
      <c r="E392" s="124"/>
      <c r="F392" s="124"/>
      <c r="G392" s="162"/>
      <c r="H392" s="124"/>
    </row>
    <row r="393" spans="1:8" ht="18" customHeight="1" x14ac:dyDescent="0.25">
      <c r="A393" s="91"/>
      <c r="B393" s="67"/>
      <c r="C393" s="29"/>
      <c r="D393" s="29"/>
      <c r="E393" s="25"/>
      <c r="F393" s="25"/>
      <c r="G393" s="163"/>
      <c r="H393" s="65"/>
    </row>
    <row r="394" spans="1:8" ht="18" customHeight="1" x14ac:dyDescent="0.25">
      <c r="A394" s="91"/>
      <c r="B394" s="67"/>
      <c r="C394" s="29"/>
      <c r="D394" s="29"/>
      <c r="E394" s="126"/>
      <c r="F394" s="126"/>
      <c r="G394" s="163"/>
      <c r="H394" s="157"/>
    </row>
    <row r="395" spans="1:8" ht="18" customHeight="1" x14ac:dyDescent="0.25">
      <c r="A395" s="91"/>
      <c r="B395" s="67"/>
      <c r="C395" s="29">
        <f>C351</f>
        <v>0</v>
      </c>
      <c r="D395" s="29"/>
      <c r="E395" s="2"/>
      <c r="F395" s="2"/>
      <c r="G395" s="29">
        <f>G351</f>
        <v>0</v>
      </c>
      <c r="H395" s="2"/>
    </row>
    <row r="396" spans="1:8" ht="18" customHeight="1" x14ac:dyDescent="0.25">
      <c r="A396" s="91"/>
      <c r="B396" s="91"/>
      <c r="C396" s="2"/>
      <c r="D396" s="2"/>
      <c r="E396" s="2"/>
      <c r="F396" s="2"/>
      <c r="G396" s="2"/>
      <c r="H396" s="65"/>
    </row>
    <row r="397" spans="1:8" ht="18" customHeight="1" x14ac:dyDescent="0.25">
      <c r="A397" s="374" t="str">
        <f>A353</f>
        <v>KOMUNITAS FIC CANDI</v>
      </c>
      <c r="B397" s="374"/>
      <c r="C397" s="374"/>
      <c r="D397" s="374"/>
      <c r="E397" s="374"/>
      <c r="F397" s="374"/>
      <c r="G397" s="374"/>
      <c r="H397" s="374"/>
    </row>
    <row r="398" spans="1:8" ht="18" customHeight="1" x14ac:dyDescent="0.25">
      <c r="A398" s="374" t="str">
        <f>A354</f>
        <v xml:space="preserve">LAPORAN BANK HARIAN </v>
      </c>
      <c r="B398" s="374"/>
      <c r="C398" s="374"/>
      <c r="D398" s="374"/>
      <c r="E398" s="374"/>
      <c r="F398" s="374"/>
      <c r="G398" s="374"/>
      <c r="H398" s="374"/>
    </row>
    <row r="399" spans="1:8" ht="18" customHeight="1" x14ac:dyDescent="0.25">
      <c r="A399" s="374" t="str">
        <f>'Kas Harian'!A1290:H1290</f>
        <v>BULAN OKTOBER 2025</v>
      </c>
      <c r="B399" s="374"/>
      <c r="C399" s="374"/>
      <c r="D399" s="374"/>
      <c r="E399" s="374"/>
      <c r="F399" s="374"/>
      <c r="G399" s="374"/>
      <c r="H399" s="374"/>
    </row>
    <row r="400" spans="1:8" ht="18" customHeight="1" x14ac:dyDescent="0.25">
      <c r="A400" s="158" t="str">
        <f>A356</f>
        <v>Bank...</v>
      </c>
      <c r="B400" s="260"/>
      <c r="C400" s="260"/>
      <c r="D400" s="260"/>
      <c r="E400" s="260"/>
      <c r="F400" s="260"/>
      <c r="G400" s="260"/>
      <c r="H400" s="260"/>
    </row>
    <row r="401" spans="1:8" ht="18" customHeight="1" x14ac:dyDescent="0.25">
      <c r="A401" s="158" t="str">
        <f>A357</f>
        <v>No. ...</v>
      </c>
      <c r="B401" s="260"/>
      <c r="C401" s="260"/>
      <c r="D401" s="260"/>
      <c r="E401" s="260"/>
      <c r="F401" s="260"/>
      <c r="G401" s="260"/>
      <c r="H401" s="260"/>
    </row>
    <row r="402" spans="1:8" ht="18" customHeight="1" x14ac:dyDescent="0.25">
      <c r="A402" s="158" t="str">
        <f>A358</f>
        <v>A.n ...</v>
      </c>
      <c r="B402" s="145"/>
      <c r="C402" s="145"/>
      <c r="D402" s="145"/>
      <c r="E402" s="145"/>
      <c r="F402" s="145"/>
      <c r="G402" s="145"/>
      <c r="H402" s="145"/>
    </row>
    <row r="403" spans="1:8" ht="36.75" customHeight="1" x14ac:dyDescent="0.25">
      <c r="A403" s="114" t="str">
        <f>A359</f>
        <v>Tgl</v>
      </c>
      <c r="B403" s="114" t="str">
        <f>B359</f>
        <v>Pos</v>
      </c>
      <c r="C403" s="115" t="str">
        <f>C359</f>
        <v>Kode Perkiraan</v>
      </c>
      <c r="D403" s="115" t="str">
        <f>D359</f>
        <v>Akun</v>
      </c>
      <c r="E403" s="114" t="str">
        <f>E359</f>
        <v>Keterangan</v>
      </c>
      <c r="F403" s="114"/>
      <c r="G403" s="114" t="str">
        <f>G359</f>
        <v>Penerimaan</v>
      </c>
      <c r="H403" s="114" t="str">
        <f>H359</f>
        <v>Pengeluaran</v>
      </c>
    </row>
    <row r="404" spans="1:8" ht="18" customHeight="1" x14ac:dyDescent="0.25">
      <c r="A404" s="148">
        <v>1</v>
      </c>
      <c r="B404" s="156" t="s">
        <v>18</v>
      </c>
      <c r="C404" s="156">
        <f>IF(B404&gt;0,VLOOKUP(B404,Perkiraan!$A$6:$C$51,2,0),"-")</f>
        <v>110301</v>
      </c>
      <c r="D404" s="325" t="str">
        <f>IF(B404&lt;&gt;"",C404&amp;"-"&amp;COUNTIF($C$4:C404,C404),"")</f>
        <v>110301-10</v>
      </c>
      <c r="E404" s="164" t="s">
        <v>38</v>
      </c>
      <c r="F404" s="164"/>
      <c r="G404" s="165">
        <f>IF(H386&gt;0,H386,0)</f>
        <v>0</v>
      </c>
      <c r="H404" s="165">
        <f>IF(G386&gt;0,G386,0)</f>
        <v>0</v>
      </c>
    </row>
    <row r="405" spans="1:8" ht="18" customHeight="1" x14ac:dyDescent="0.3">
      <c r="A405" s="153"/>
      <c r="B405" s="183"/>
      <c r="C405" s="81" t="str">
        <f>IF(B405&gt;0,VLOOKUP(B405,Perkiraan!$A$6:$C$51,2,0),"-")</f>
        <v>-</v>
      </c>
      <c r="D405" s="358" t="str">
        <f>IF(B405&lt;&gt;"",C405&amp;"-"&amp;COUNTIF($C$4:C405,C405),"")</f>
        <v/>
      </c>
      <c r="E405" s="180"/>
      <c r="F405" s="180"/>
      <c r="G405" s="116"/>
      <c r="H405" s="177"/>
    </row>
    <row r="406" spans="1:8" ht="18" customHeight="1" x14ac:dyDescent="0.3">
      <c r="A406" s="153"/>
      <c r="B406" s="183"/>
      <c r="C406" s="81" t="str">
        <f>IF(B406&gt;0,VLOOKUP(B406,Perkiraan!$A$6:$C$51,2,0),"-")</f>
        <v>-</v>
      </c>
      <c r="D406" s="358" t="str">
        <f>IF(B406&lt;&gt;"",C406&amp;"-"&amp;COUNTIF($C$4:C406,C406),"")</f>
        <v/>
      </c>
      <c r="E406" s="185"/>
      <c r="F406" s="185"/>
      <c r="G406" s="176"/>
      <c r="H406" s="177"/>
    </row>
    <row r="407" spans="1:8" ht="18" customHeight="1" x14ac:dyDescent="0.3">
      <c r="A407" s="153"/>
      <c r="B407" s="183"/>
      <c r="C407" s="81" t="str">
        <f>IF(B407&gt;0,VLOOKUP(B407,Perkiraan!$A$6:$C$51,2,0),"-")</f>
        <v>-</v>
      </c>
      <c r="D407" s="358" t="str">
        <f>IF(B407&lt;&gt;"",C407&amp;"-"&amp;COUNTIF($C$4:C407,C407),"")</f>
        <v/>
      </c>
      <c r="E407" s="180"/>
      <c r="F407" s="180"/>
      <c r="G407" s="176"/>
      <c r="H407" s="177"/>
    </row>
    <row r="408" spans="1:8" ht="18" customHeight="1" x14ac:dyDescent="0.3">
      <c r="A408" s="153"/>
      <c r="B408" s="183"/>
      <c r="C408" s="81" t="str">
        <f>IF(B408&gt;0,VLOOKUP(B408,Perkiraan!$A$6:$C$51,2,0),"-")</f>
        <v>-</v>
      </c>
      <c r="D408" s="358" t="str">
        <f>IF(B408&lt;&gt;"",C408&amp;"-"&amp;COUNTIF($C$4:C408,C408),"")</f>
        <v/>
      </c>
      <c r="E408" s="180"/>
      <c r="F408" s="180"/>
      <c r="G408" s="176"/>
      <c r="H408" s="177"/>
    </row>
    <row r="409" spans="1:8" ht="18" customHeight="1" x14ac:dyDescent="0.3">
      <c r="A409" s="153"/>
      <c r="B409" s="183"/>
      <c r="C409" s="81" t="str">
        <f>IF(B409&gt;0,VLOOKUP(B409,Perkiraan!$A$6:$C$51,2,0),"-")</f>
        <v>-</v>
      </c>
      <c r="D409" s="358" t="str">
        <f>IF(B409&lt;&gt;"",C409&amp;"-"&amp;COUNTIF($C$4:C409,C409),"")</f>
        <v/>
      </c>
      <c r="E409" s="180"/>
      <c r="F409" s="180"/>
      <c r="G409" s="176"/>
      <c r="H409" s="177"/>
    </row>
    <row r="410" spans="1:8" ht="18" customHeight="1" x14ac:dyDescent="0.25">
      <c r="A410" s="153"/>
      <c r="B410" s="81"/>
      <c r="C410" s="81" t="str">
        <f>IF(B410&gt;0,VLOOKUP(B410,Perkiraan!$A$6:$C$51,2,0),"-")</f>
        <v>-</v>
      </c>
      <c r="D410" s="358" t="str">
        <f>IF(B410&lt;&gt;"",C410&amp;"-"&amp;COUNTIF($C$4:C410,C410),"")</f>
        <v/>
      </c>
      <c r="E410" s="61"/>
      <c r="F410" s="61"/>
      <c r="G410" s="154"/>
      <c r="H410" s="116"/>
    </row>
    <row r="411" spans="1:8" ht="18" customHeight="1" x14ac:dyDescent="0.25">
      <c r="A411" s="153"/>
      <c r="B411" s="81"/>
      <c r="C411" s="81" t="str">
        <f>IF(B411&gt;0,VLOOKUP(B411,Perkiraan!$A$6:$C$51,2,0),"-")</f>
        <v>-</v>
      </c>
      <c r="D411" s="358" t="str">
        <f>IF(B411&lt;&gt;"",C411&amp;"-"&amp;COUNTIF($C$4:C411,C411),"")</f>
        <v/>
      </c>
      <c r="E411" s="61"/>
      <c r="F411" s="61"/>
      <c r="G411" s="154"/>
      <c r="H411" s="116"/>
    </row>
    <row r="412" spans="1:8" ht="18" customHeight="1" x14ac:dyDescent="0.25">
      <c r="A412" s="153"/>
      <c r="B412" s="81"/>
      <c r="C412" s="81" t="str">
        <f>IF(B412&gt;0,VLOOKUP(B412,Perkiraan!$A$6:$C$51,2,0),"-")</f>
        <v>-</v>
      </c>
      <c r="D412" s="358" t="str">
        <f>IF(B412&lt;&gt;"",C412&amp;"-"&amp;COUNTIF($C$4:C412,C412),"")</f>
        <v/>
      </c>
      <c r="E412" s="61"/>
      <c r="F412" s="61"/>
      <c r="G412" s="154"/>
      <c r="H412" s="116"/>
    </row>
    <row r="413" spans="1:8" ht="18" customHeight="1" x14ac:dyDescent="0.25">
      <c r="A413" s="153"/>
      <c r="B413" s="81"/>
      <c r="C413" s="81" t="str">
        <f>IF(B413&gt;0,VLOOKUP(B413,Perkiraan!$A$6:$C$51,2,0),"-")</f>
        <v>-</v>
      </c>
      <c r="D413" s="358" t="str">
        <f>IF(B413&lt;&gt;"",C413&amp;"-"&amp;COUNTIF($C$4:C413,C413),"")</f>
        <v/>
      </c>
      <c r="E413" s="61"/>
      <c r="F413" s="61"/>
      <c r="G413" s="154"/>
      <c r="H413" s="116"/>
    </row>
    <row r="414" spans="1:8" ht="18" customHeight="1" x14ac:dyDescent="0.25">
      <c r="A414" s="153"/>
      <c r="B414" s="81"/>
      <c r="C414" s="81" t="str">
        <f>IF(B414&gt;0,VLOOKUP(B414,Perkiraan!$A$6:$C$51,2,0),"-")</f>
        <v>-</v>
      </c>
      <c r="D414" s="358" t="str">
        <f>IF(B414&lt;&gt;"",C414&amp;"-"&amp;COUNTIF($C$4:C414,C414),"")</f>
        <v/>
      </c>
      <c r="E414" s="61"/>
      <c r="F414" s="61"/>
      <c r="G414" s="154"/>
      <c r="H414" s="116"/>
    </row>
    <row r="415" spans="1:8" ht="18" customHeight="1" x14ac:dyDescent="0.25">
      <c r="A415" s="153"/>
      <c r="B415" s="81"/>
      <c r="C415" s="81" t="str">
        <f>IF(B415&gt;0,VLOOKUP(B415,Perkiraan!$A$6:$C$51,2,0),"-")</f>
        <v>-</v>
      </c>
      <c r="D415" s="358" t="str">
        <f>IF(B415&lt;&gt;"",C415&amp;"-"&amp;COUNTIF($C$4:C415,C415),"")</f>
        <v/>
      </c>
      <c r="E415" s="61"/>
      <c r="F415" s="61"/>
      <c r="G415" s="154"/>
      <c r="H415" s="116"/>
    </row>
    <row r="416" spans="1:8" ht="18" customHeight="1" x14ac:dyDescent="0.25">
      <c r="A416" s="153"/>
      <c r="B416" s="81"/>
      <c r="C416" s="81" t="str">
        <f>IF(B416&gt;0,VLOOKUP(B416,Perkiraan!$A$6:$C$51,2,0),"-")</f>
        <v>-</v>
      </c>
      <c r="D416" s="358" t="str">
        <f>IF(B416&lt;&gt;"",C416&amp;"-"&amp;COUNTIF($C$4:C416,C416),"")</f>
        <v/>
      </c>
      <c r="E416" s="61"/>
      <c r="F416" s="61"/>
      <c r="G416" s="154"/>
      <c r="H416" s="116"/>
    </row>
    <row r="417" spans="1:8" ht="18" customHeight="1" x14ac:dyDescent="0.25">
      <c r="A417" s="153"/>
      <c r="B417" s="81"/>
      <c r="C417" s="81" t="str">
        <f>IF(B417&gt;0,VLOOKUP(B417,Perkiraan!$A$6:$C$51,2,0),"-")</f>
        <v>-</v>
      </c>
      <c r="D417" s="358" t="str">
        <f>IF(B417&lt;&gt;"",C417&amp;"-"&amp;COUNTIF($C$4:C417,C417),"")</f>
        <v/>
      </c>
      <c r="E417" s="61"/>
      <c r="F417" s="61"/>
      <c r="G417" s="154"/>
      <c r="H417" s="116"/>
    </row>
    <row r="418" spans="1:8" ht="18" customHeight="1" x14ac:dyDescent="0.25">
      <c r="A418" s="153"/>
      <c r="B418" s="81"/>
      <c r="C418" s="81" t="str">
        <f>IF(B418&gt;0,VLOOKUP(B418,Perkiraan!$A$6:$C$51,2,0),"-")</f>
        <v>-</v>
      </c>
      <c r="D418" s="358" t="str">
        <f>IF(B418&lt;&gt;"",C418&amp;"-"&amp;COUNTIF($C$4:C418,C418),"")</f>
        <v/>
      </c>
      <c r="E418" s="61"/>
      <c r="F418" s="61"/>
      <c r="G418" s="154"/>
      <c r="H418" s="116"/>
    </row>
    <row r="419" spans="1:8" ht="18" customHeight="1" x14ac:dyDescent="0.25">
      <c r="A419" s="153"/>
      <c r="B419" s="81"/>
      <c r="C419" s="81" t="str">
        <f>IF(B419&gt;0,VLOOKUP(B419,Perkiraan!$A$6:$C$51,2,0),"-")</f>
        <v>-</v>
      </c>
      <c r="D419" s="358" t="str">
        <f>IF(B419&lt;&gt;"",C419&amp;"-"&amp;COUNTIF($C$4:C419,C419),"")</f>
        <v/>
      </c>
      <c r="E419" s="61"/>
      <c r="F419" s="61"/>
      <c r="G419" s="154"/>
      <c r="H419" s="116"/>
    </row>
    <row r="420" spans="1:8" ht="18" customHeight="1" x14ac:dyDescent="0.25">
      <c r="A420" s="153"/>
      <c r="B420" s="81"/>
      <c r="C420" s="81" t="str">
        <f>IF(B420&gt;0,VLOOKUP(B420,Perkiraan!$A$6:$C$51,2,0),"-")</f>
        <v>-</v>
      </c>
      <c r="D420" s="358" t="str">
        <f>IF(B420&lt;&gt;"",C420&amp;"-"&amp;COUNTIF($C$4:C420,C420),"")</f>
        <v/>
      </c>
      <c r="E420" s="61"/>
      <c r="F420" s="61"/>
      <c r="G420" s="154"/>
      <c r="H420" s="116"/>
    </row>
    <row r="421" spans="1:8" ht="18" customHeight="1" x14ac:dyDescent="0.25">
      <c r="A421" s="153"/>
      <c r="B421" s="81"/>
      <c r="C421" s="81" t="str">
        <f>IF(B421&gt;0,VLOOKUP(B421,Perkiraan!$A$6:$C$51,2,0),"-")</f>
        <v>-</v>
      </c>
      <c r="D421" s="358" t="str">
        <f>IF(B421&lt;&gt;"",C421&amp;"-"&amp;COUNTIF($C$4:C421,C421),"")</f>
        <v/>
      </c>
      <c r="E421" s="61"/>
      <c r="F421" s="61"/>
      <c r="G421" s="154"/>
      <c r="H421" s="116"/>
    </row>
    <row r="422" spans="1:8" ht="18" customHeight="1" x14ac:dyDescent="0.25">
      <c r="A422" s="153"/>
      <c r="B422" s="81"/>
      <c r="C422" s="81" t="str">
        <f>IF(B422&gt;0,VLOOKUP(B422,Perkiraan!$A$6:$C$51,2,0),"-")</f>
        <v>-</v>
      </c>
      <c r="D422" s="358" t="str">
        <f>IF(B422&lt;&gt;"",C422&amp;"-"&amp;COUNTIF($C$4:C422,C422),"")</f>
        <v/>
      </c>
      <c r="E422" s="61"/>
      <c r="F422" s="61"/>
      <c r="G422" s="154"/>
      <c r="H422" s="116"/>
    </row>
    <row r="423" spans="1:8" ht="18" customHeight="1" x14ac:dyDescent="0.25">
      <c r="A423" s="153"/>
      <c r="B423" s="81"/>
      <c r="C423" s="81" t="str">
        <f>IF(B423&gt;0,VLOOKUP(B423,Perkiraan!$A$6:$C$51,2,0),"-")</f>
        <v>-</v>
      </c>
      <c r="D423" s="358" t="str">
        <f>IF(B423&lt;&gt;"",C423&amp;"-"&amp;COUNTIF($C$4:C423,C423),"")</f>
        <v/>
      </c>
      <c r="E423" s="61"/>
      <c r="F423" s="61"/>
      <c r="G423" s="154"/>
      <c r="H423" s="116"/>
    </row>
    <row r="424" spans="1:8" ht="18" customHeight="1" x14ac:dyDescent="0.25">
      <c r="A424" s="153"/>
      <c r="B424" s="81"/>
      <c r="C424" s="81" t="str">
        <f>IF(B424&gt;0,VLOOKUP(B424,Perkiraan!$A$6:$C$51,2,0),"-")</f>
        <v>-</v>
      </c>
      <c r="D424" s="358" t="str">
        <f>IF(B424&lt;&gt;"",C424&amp;"-"&amp;COUNTIF($C$4:C424,C424),"")</f>
        <v/>
      </c>
      <c r="E424" s="61"/>
      <c r="F424" s="61"/>
      <c r="G424" s="154"/>
      <c r="H424" s="116"/>
    </row>
    <row r="425" spans="1:8" ht="18" customHeight="1" x14ac:dyDescent="0.25">
      <c r="A425" s="153"/>
      <c r="B425" s="81"/>
      <c r="C425" s="81" t="str">
        <f>IF(B425&gt;0,VLOOKUP(B425,Perkiraan!$A$6:$C$51,2,0),"-")</f>
        <v>-</v>
      </c>
      <c r="D425" s="358" t="str">
        <f>IF(B425&lt;&gt;"",C425&amp;"-"&amp;COUNTIF($C$4:C425,C425),"")</f>
        <v/>
      </c>
      <c r="E425" s="61"/>
      <c r="F425" s="61"/>
      <c r="G425" s="154"/>
      <c r="H425" s="116"/>
    </row>
    <row r="426" spans="1:8" ht="18" customHeight="1" x14ac:dyDescent="0.25">
      <c r="A426" s="153"/>
      <c r="B426" s="81"/>
      <c r="C426" s="81" t="str">
        <f>IF(B426&gt;0,VLOOKUP(B426,Perkiraan!$A$6:$C$51,2,0),"-")</f>
        <v>-</v>
      </c>
      <c r="D426" s="358" t="str">
        <f>IF(B426&lt;&gt;"",C426&amp;"-"&amp;COUNTIF($C$4:C426,C426),"")</f>
        <v/>
      </c>
      <c r="E426" s="61"/>
      <c r="F426" s="61"/>
      <c r="G426" s="154"/>
      <c r="H426" s="116"/>
    </row>
    <row r="427" spans="1:8" ht="18" customHeight="1" x14ac:dyDescent="0.25">
      <c r="A427" s="153"/>
      <c r="B427" s="81"/>
      <c r="C427" s="81" t="str">
        <f>IF(B427&gt;0,VLOOKUP(B427,Perkiraan!$A$6:$C$51,2,0),"-")</f>
        <v>-</v>
      </c>
      <c r="D427" s="358" t="str">
        <f>IF(B427&lt;&gt;"",C427&amp;"-"&amp;COUNTIF($C$4:C427,C427),"")</f>
        <v/>
      </c>
      <c r="E427" s="61"/>
      <c r="F427" s="61"/>
      <c r="G427" s="154"/>
      <c r="H427" s="116"/>
    </row>
    <row r="428" spans="1:8" ht="18" customHeight="1" thickBot="1" x14ac:dyDescent="0.3">
      <c r="A428" s="354"/>
      <c r="B428" s="85"/>
      <c r="C428" s="85" t="str">
        <f>IF(B428&gt;0,VLOOKUP(B428,Perkiraan!$A$6:$C$51,2,0),"-")</f>
        <v>-</v>
      </c>
      <c r="D428" s="351" t="str">
        <f>IF(B428&lt;&gt;"",C428&amp;"-"&amp;COUNTIF($C$4:C428,C428),"")</f>
        <v/>
      </c>
      <c r="E428" s="355"/>
      <c r="F428" s="355"/>
      <c r="G428" s="356"/>
      <c r="H428" s="357"/>
    </row>
    <row r="429" spans="1:8" ht="18" customHeight="1" thickTop="1" x14ac:dyDescent="0.25">
      <c r="A429" s="388" t="s">
        <v>1</v>
      </c>
      <c r="B429" s="389"/>
      <c r="C429" s="389"/>
      <c r="D429" s="389"/>
      <c r="E429" s="390"/>
      <c r="F429" s="208"/>
      <c r="G429" s="117">
        <f>SUM(G404:G428)</f>
        <v>0</v>
      </c>
      <c r="H429" s="117">
        <f>SUM(H404:H428)</f>
        <v>0</v>
      </c>
    </row>
    <row r="430" spans="1:8" ht="18" customHeight="1" x14ac:dyDescent="0.25">
      <c r="A430" s="391" t="s">
        <v>2</v>
      </c>
      <c r="B430" s="392"/>
      <c r="C430" s="392"/>
      <c r="D430" s="392"/>
      <c r="E430" s="393"/>
      <c r="F430" s="145"/>
      <c r="G430" s="118">
        <f>IF(G429-H429&lt;0,H429-G429,0)</f>
        <v>0</v>
      </c>
      <c r="H430" s="119">
        <f>IF((G429-H429)&gt;0,G429-H429,0)</f>
        <v>0</v>
      </c>
    </row>
    <row r="431" spans="1:8" ht="18" customHeight="1" thickBot="1" x14ac:dyDescent="0.3">
      <c r="A431" s="384" t="s">
        <v>3</v>
      </c>
      <c r="B431" s="385"/>
      <c r="C431" s="385"/>
      <c r="D431" s="385"/>
      <c r="E431" s="386"/>
      <c r="F431" s="209"/>
      <c r="G431" s="120">
        <f>SUM(G429:G430)</f>
        <v>0</v>
      </c>
      <c r="H431" s="121">
        <f>SUM(H429:H430)</f>
        <v>0</v>
      </c>
    </row>
    <row r="432" spans="1:8" ht="18" customHeight="1" thickTop="1" x14ac:dyDescent="0.25">
      <c r="A432" s="91"/>
      <c r="B432" s="91"/>
      <c r="C432" s="91"/>
      <c r="D432" s="91"/>
      <c r="E432" s="2"/>
      <c r="F432" s="2"/>
      <c r="G432" s="25"/>
      <c r="H432" s="157"/>
    </row>
    <row r="433" spans="1:8" ht="18" customHeight="1" x14ac:dyDescent="0.25">
      <c r="A433" s="91"/>
      <c r="B433" s="25"/>
      <c r="C433" s="25"/>
      <c r="D433" s="25"/>
      <c r="E433" s="25"/>
      <c r="F433" s="25"/>
      <c r="G433" s="29" t="str">
        <f>'Kas Harian'!G1423</f>
        <v>Semarang, 31 Oktober 2025</v>
      </c>
      <c r="H433" s="127"/>
    </row>
    <row r="434" spans="1:8" ht="18" customHeight="1" x14ac:dyDescent="0.25">
      <c r="A434" s="91"/>
      <c r="B434" s="67"/>
      <c r="C434" s="29" t="str">
        <f>C390</f>
        <v>Mengetahui :</v>
      </c>
      <c r="D434" s="29"/>
      <c r="E434" s="122"/>
      <c r="F434" s="122"/>
      <c r="G434" s="29"/>
      <c r="H434" s="157"/>
    </row>
    <row r="435" spans="1:8" ht="18" customHeight="1" x14ac:dyDescent="0.25">
      <c r="A435" s="91"/>
      <c r="B435" s="67"/>
      <c r="C435" s="29" t="str">
        <f>C391</f>
        <v>Pemimpin Komunitas</v>
      </c>
      <c r="D435" s="29"/>
      <c r="E435" s="123"/>
      <c r="F435" s="123"/>
      <c r="G435" s="29" t="str">
        <f>G391</f>
        <v>Bendahara Komunitas</v>
      </c>
      <c r="H435" s="2"/>
    </row>
    <row r="436" spans="1:8" ht="18" customHeight="1" x14ac:dyDescent="0.25">
      <c r="A436" s="91"/>
      <c r="B436" s="67"/>
      <c r="C436" s="29"/>
      <c r="D436" s="29"/>
      <c r="E436" s="124"/>
      <c r="F436" s="124"/>
      <c r="G436" s="162"/>
      <c r="H436" s="124"/>
    </row>
    <row r="437" spans="1:8" ht="18" customHeight="1" x14ac:dyDescent="0.25">
      <c r="A437" s="91"/>
      <c r="B437" s="67"/>
      <c r="C437" s="29"/>
      <c r="D437" s="29"/>
      <c r="E437" s="25"/>
      <c r="F437" s="25"/>
      <c r="G437" s="163"/>
      <c r="H437" s="65"/>
    </row>
    <row r="438" spans="1:8" ht="18" customHeight="1" x14ac:dyDescent="0.25">
      <c r="A438" s="91"/>
      <c r="B438" s="67"/>
      <c r="C438" s="29"/>
      <c r="D438" s="29"/>
      <c r="E438" s="126"/>
      <c r="F438" s="126"/>
      <c r="G438" s="163"/>
      <c r="H438" s="157"/>
    </row>
    <row r="439" spans="1:8" ht="18" customHeight="1" x14ac:dyDescent="0.25">
      <c r="A439" s="91"/>
      <c r="B439" s="67"/>
      <c r="C439" s="29">
        <f>C395</f>
        <v>0</v>
      </c>
      <c r="D439" s="29"/>
      <c r="E439" s="2"/>
      <c r="F439" s="2"/>
      <c r="G439" s="29">
        <f>G395</f>
        <v>0</v>
      </c>
      <c r="H439" s="2"/>
    </row>
    <row r="440" spans="1:8" ht="18" customHeight="1" x14ac:dyDescent="0.25">
      <c r="A440" s="91"/>
      <c r="B440" s="91"/>
      <c r="C440" s="2"/>
      <c r="D440" s="2"/>
      <c r="E440" s="2"/>
      <c r="F440" s="2"/>
      <c r="G440" s="2"/>
      <c r="H440" s="65"/>
    </row>
    <row r="441" spans="1:8" ht="18" customHeight="1" x14ac:dyDescent="0.25">
      <c r="A441" s="374" t="str">
        <f>A397</f>
        <v>KOMUNITAS FIC CANDI</v>
      </c>
      <c r="B441" s="374"/>
      <c r="C441" s="374"/>
      <c r="D441" s="374"/>
      <c r="E441" s="374"/>
      <c r="F441" s="374"/>
      <c r="G441" s="374"/>
      <c r="H441" s="374"/>
    </row>
    <row r="442" spans="1:8" ht="18" customHeight="1" x14ac:dyDescent="0.25">
      <c r="A442" s="374" t="str">
        <f>A398</f>
        <v xml:space="preserve">LAPORAN BANK HARIAN </v>
      </c>
      <c r="B442" s="374"/>
      <c r="C442" s="374"/>
      <c r="D442" s="374"/>
      <c r="E442" s="374"/>
      <c r="F442" s="374"/>
      <c r="G442" s="374"/>
      <c r="H442" s="374"/>
    </row>
    <row r="443" spans="1:8" ht="18" customHeight="1" x14ac:dyDescent="0.25">
      <c r="A443" s="374" t="str">
        <f>'Kas Harian'!A1433:H1433</f>
        <v>BULAN NOVEMBER 2025</v>
      </c>
      <c r="B443" s="374"/>
      <c r="C443" s="374"/>
      <c r="D443" s="374"/>
      <c r="E443" s="374"/>
      <c r="F443" s="374"/>
      <c r="G443" s="374"/>
      <c r="H443" s="374"/>
    </row>
    <row r="444" spans="1:8" ht="18" customHeight="1" x14ac:dyDescent="0.25">
      <c r="A444" s="158" t="str">
        <f>A400</f>
        <v>Bank...</v>
      </c>
      <c r="B444" s="260"/>
      <c r="C444" s="260"/>
      <c r="D444" s="260"/>
      <c r="E444" s="260"/>
      <c r="F444" s="260"/>
      <c r="G444" s="260"/>
      <c r="H444" s="260"/>
    </row>
    <row r="445" spans="1:8" ht="18" customHeight="1" x14ac:dyDescent="0.25">
      <c r="A445" s="158" t="str">
        <f>A401</f>
        <v>No. ...</v>
      </c>
      <c r="B445" s="260"/>
      <c r="C445" s="260"/>
      <c r="D445" s="260"/>
      <c r="E445" s="260"/>
      <c r="F445" s="260"/>
      <c r="G445" s="260"/>
      <c r="H445" s="260"/>
    </row>
    <row r="446" spans="1:8" ht="18" customHeight="1" x14ac:dyDescent="0.25">
      <c r="A446" s="158" t="str">
        <f>A402</f>
        <v>A.n ...</v>
      </c>
      <c r="B446" s="145"/>
      <c r="C446" s="145"/>
      <c r="D446" s="145"/>
      <c r="E446" s="145"/>
      <c r="F446" s="145"/>
      <c r="G446" s="145"/>
      <c r="H446" s="145"/>
    </row>
    <row r="447" spans="1:8" ht="35.25" customHeight="1" x14ac:dyDescent="0.25">
      <c r="A447" s="114" t="str">
        <f>A403</f>
        <v>Tgl</v>
      </c>
      <c r="B447" s="114" t="str">
        <f>B403</f>
        <v>Pos</v>
      </c>
      <c r="C447" s="115" t="str">
        <f>C403</f>
        <v>Kode Perkiraan</v>
      </c>
      <c r="D447" s="115" t="str">
        <f>D403</f>
        <v>Akun</v>
      </c>
      <c r="E447" s="114" t="str">
        <f>E403</f>
        <v>Keterangan</v>
      </c>
      <c r="F447" s="114"/>
      <c r="G447" s="114" t="str">
        <f>G403</f>
        <v>Penerimaan</v>
      </c>
      <c r="H447" s="114" t="str">
        <f>H403</f>
        <v>Pengeluaran</v>
      </c>
    </row>
    <row r="448" spans="1:8" ht="18" customHeight="1" x14ac:dyDescent="0.25">
      <c r="A448" s="148">
        <v>1</v>
      </c>
      <c r="B448" s="156" t="s">
        <v>18</v>
      </c>
      <c r="C448" s="156">
        <f>IF(B448&gt;0,VLOOKUP(B448,Perkiraan!$A$6:$C$51,2,0),"-")</f>
        <v>110301</v>
      </c>
      <c r="D448" s="325" t="str">
        <f>IF(B448&lt;&gt;"",C448&amp;"-"&amp;COUNTIF($C$4:C448,C448),"")</f>
        <v>110301-11</v>
      </c>
      <c r="E448" s="164" t="s">
        <v>38</v>
      </c>
      <c r="F448" s="164"/>
      <c r="G448" s="165">
        <f>IF(H430&gt;0,H430,0)</f>
        <v>0</v>
      </c>
      <c r="H448" s="165">
        <f>IF(G430&gt;0,G430,0)</f>
        <v>0</v>
      </c>
    </row>
    <row r="449" spans="1:8" ht="18" customHeight="1" x14ac:dyDescent="0.3">
      <c r="A449" s="153"/>
      <c r="B449" s="183"/>
      <c r="C449" s="81" t="str">
        <f>IF(B449&gt;0,VLOOKUP(B449,Perkiraan!$A$6:$C$51,2,0),"-")</f>
        <v>-</v>
      </c>
      <c r="D449" s="358" t="str">
        <f>IF(B449&lt;&gt;"",C449&amp;"-"&amp;COUNTIF($C$4:C449,C449),"")</f>
        <v/>
      </c>
      <c r="E449" s="180"/>
      <c r="F449" s="180"/>
      <c r="G449" s="116"/>
      <c r="H449" s="177"/>
    </row>
    <row r="450" spans="1:8" ht="18" customHeight="1" x14ac:dyDescent="0.3">
      <c r="A450" s="153"/>
      <c r="B450" s="183"/>
      <c r="C450" s="81" t="str">
        <f>IF(B450&gt;0,VLOOKUP(B450,Perkiraan!$A$6:$C$51,2,0),"-")</f>
        <v>-</v>
      </c>
      <c r="D450" s="358" t="str">
        <f>IF(B450&lt;&gt;"",C450&amp;"-"&amp;COUNTIF($C$4:C450,C450),"")</f>
        <v/>
      </c>
      <c r="E450" s="185"/>
      <c r="F450" s="185"/>
      <c r="G450" s="176"/>
      <c r="H450" s="177"/>
    </row>
    <row r="451" spans="1:8" ht="18" customHeight="1" x14ac:dyDescent="0.3">
      <c r="A451" s="153"/>
      <c r="B451" s="183"/>
      <c r="C451" s="81" t="str">
        <f>IF(B451&gt;0,VLOOKUP(B451,Perkiraan!$A$6:$C$51,2,0),"-")</f>
        <v>-</v>
      </c>
      <c r="D451" s="358" t="str">
        <f>IF(B451&lt;&gt;"",C451&amp;"-"&amp;COUNTIF($C$4:C451,C451),"")</f>
        <v/>
      </c>
      <c r="E451" s="180"/>
      <c r="F451" s="180"/>
      <c r="G451" s="176"/>
      <c r="H451" s="177"/>
    </row>
    <row r="452" spans="1:8" ht="18" customHeight="1" x14ac:dyDescent="0.3">
      <c r="A452" s="153"/>
      <c r="B452" s="183"/>
      <c r="C452" s="81" t="str">
        <f>IF(B452&gt;0,VLOOKUP(B452,Perkiraan!$A$6:$C$51,2,0),"-")</f>
        <v>-</v>
      </c>
      <c r="D452" s="358" t="str">
        <f>IF(B452&lt;&gt;"",C452&amp;"-"&amp;COUNTIF($C$4:C452,C452),"")</f>
        <v/>
      </c>
      <c r="E452" s="180"/>
      <c r="F452" s="180"/>
      <c r="G452" s="176"/>
      <c r="H452" s="177"/>
    </row>
    <row r="453" spans="1:8" ht="18" customHeight="1" x14ac:dyDescent="0.3">
      <c r="A453" s="153"/>
      <c r="B453" s="183"/>
      <c r="C453" s="81" t="str">
        <f>IF(B453&gt;0,VLOOKUP(B453,Perkiraan!$A$6:$C$51,2,0),"-")</f>
        <v>-</v>
      </c>
      <c r="D453" s="358" t="str">
        <f>IF(B453&lt;&gt;"",C453&amp;"-"&amp;COUNTIF($C$4:C453,C453),"")</f>
        <v/>
      </c>
      <c r="E453" s="180"/>
      <c r="F453" s="180"/>
      <c r="G453" s="176"/>
      <c r="H453" s="177"/>
    </row>
    <row r="454" spans="1:8" ht="18" customHeight="1" x14ac:dyDescent="0.25">
      <c r="A454" s="153"/>
      <c r="B454" s="81"/>
      <c r="C454" s="81" t="str">
        <f>IF(B454&gt;0,VLOOKUP(B454,Perkiraan!$A$6:$C$51,2,0),"-")</f>
        <v>-</v>
      </c>
      <c r="D454" s="358" t="str">
        <f>IF(B454&lt;&gt;"",C454&amp;"-"&amp;COUNTIF($C$4:C454,C454),"")</f>
        <v/>
      </c>
      <c r="E454" s="61"/>
      <c r="F454" s="61"/>
      <c r="G454" s="154"/>
      <c r="H454" s="116"/>
    </row>
    <row r="455" spans="1:8" ht="18" customHeight="1" x14ac:dyDescent="0.25">
      <c r="A455" s="153"/>
      <c r="B455" s="81"/>
      <c r="C455" s="81" t="str">
        <f>IF(B455&gt;0,VLOOKUP(B455,Perkiraan!$A$6:$C$51,2,0),"-")</f>
        <v>-</v>
      </c>
      <c r="D455" s="358" t="str">
        <f>IF(B455&lt;&gt;"",C455&amp;"-"&amp;COUNTIF($C$4:C455,C455),"")</f>
        <v/>
      </c>
      <c r="E455" s="61"/>
      <c r="F455" s="61"/>
      <c r="G455" s="154"/>
      <c r="H455" s="116"/>
    </row>
    <row r="456" spans="1:8" ht="18" customHeight="1" x14ac:dyDescent="0.25">
      <c r="A456" s="153"/>
      <c r="B456" s="81"/>
      <c r="C456" s="81" t="str">
        <f>IF(B456&gt;0,VLOOKUP(B456,Perkiraan!$A$6:$C$51,2,0),"-")</f>
        <v>-</v>
      </c>
      <c r="D456" s="358" t="str">
        <f>IF(B456&lt;&gt;"",C456&amp;"-"&amp;COUNTIF($C$4:C456,C456),"")</f>
        <v/>
      </c>
      <c r="E456" s="61"/>
      <c r="F456" s="61"/>
      <c r="G456" s="154"/>
      <c r="H456" s="116"/>
    </row>
    <row r="457" spans="1:8" ht="18" customHeight="1" x14ac:dyDescent="0.25">
      <c r="A457" s="153"/>
      <c r="B457" s="81"/>
      <c r="C457" s="81" t="str">
        <f>IF(B457&gt;0,VLOOKUP(B457,Perkiraan!$A$6:$C$51,2,0),"-")</f>
        <v>-</v>
      </c>
      <c r="D457" s="358" t="str">
        <f>IF(B457&lt;&gt;"",C457&amp;"-"&amp;COUNTIF($C$4:C457,C457),"")</f>
        <v/>
      </c>
      <c r="E457" s="61"/>
      <c r="F457" s="61"/>
      <c r="G457" s="154"/>
      <c r="H457" s="116"/>
    </row>
    <row r="458" spans="1:8" ht="18" customHeight="1" x14ac:dyDescent="0.25">
      <c r="A458" s="153"/>
      <c r="B458" s="81"/>
      <c r="C458" s="81" t="str">
        <f>IF(B458&gt;0,VLOOKUP(B458,Perkiraan!$A$6:$C$51,2,0),"-")</f>
        <v>-</v>
      </c>
      <c r="D458" s="358" t="str">
        <f>IF(B458&lt;&gt;"",C458&amp;"-"&amp;COUNTIF($C$4:C458,C458),"")</f>
        <v/>
      </c>
      <c r="E458" s="61"/>
      <c r="F458" s="61"/>
      <c r="G458" s="154"/>
      <c r="H458" s="116"/>
    </row>
    <row r="459" spans="1:8" ht="18" customHeight="1" x14ac:dyDescent="0.25">
      <c r="A459" s="153"/>
      <c r="B459" s="81"/>
      <c r="C459" s="81" t="str">
        <f>IF(B459&gt;0,VLOOKUP(B459,Perkiraan!$A$6:$C$51,2,0),"-")</f>
        <v>-</v>
      </c>
      <c r="D459" s="358" t="str">
        <f>IF(B459&lt;&gt;"",C459&amp;"-"&amp;COUNTIF($C$4:C459,C459),"")</f>
        <v/>
      </c>
      <c r="E459" s="61"/>
      <c r="F459" s="61"/>
      <c r="G459" s="154"/>
      <c r="H459" s="116"/>
    </row>
    <row r="460" spans="1:8" ht="18" customHeight="1" x14ac:dyDescent="0.25">
      <c r="A460" s="153"/>
      <c r="B460" s="81"/>
      <c r="C460" s="81" t="str">
        <f>IF(B460&gt;0,VLOOKUP(B460,Perkiraan!$A$6:$C$51,2,0),"-")</f>
        <v>-</v>
      </c>
      <c r="D460" s="358" t="str">
        <f>IF(B460&lt;&gt;"",C460&amp;"-"&amp;COUNTIF($C$4:C460,C460),"")</f>
        <v/>
      </c>
      <c r="E460" s="61"/>
      <c r="F460" s="61"/>
      <c r="G460" s="154"/>
      <c r="H460" s="116"/>
    </row>
    <row r="461" spans="1:8" ht="18" customHeight="1" x14ac:dyDescent="0.25">
      <c r="A461" s="153"/>
      <c r="B461" s="81"/>
      <c r="C461" s="81" t="str">
        <f>IF(B461&gt;0,VLOOKUP(B461,Perkiraan!$A$6:$C$51,2,0),"-")</f>
        <v>-</v>
      </c>
      <c r="D461" s="358" t="str">
        <f>IF(B461&lt;&gt;"",C461&amp;"-"&amp;COUNTIF($C$4:C461,C461),"")</f>
        <v/>
      </c>
      <c r="E461" s="61"/>
      <c r="F461" s="61"/>
      <c r="G461" s="154"/>
      <c r="H461" s="116"/>
    </row>
    <row r="462" spans="1:8" ht="18" customHeight="1" x14ac:dyDescent="0.25">
      <c r="A462" s="153"/>
      <c r="B462" s="81"/>
      <c r="C462" s="81" t="str">
        <f>IF(B462&gt;0,VLOOKUP(B462,Perkiraan!$A$6:$C$51,2,0),"-")</f>
        <v>-</v>
      </c>
      <c r="D462" s="358" t="str">
        <f>IF(B462&lt;&gt;"",C462&amp;"-"&amp;COUNTIF($C$4:C462,C462),"")</f>
        <v/>
      </c>
      <c r="E462" s="61"/>
      <c r="F462" s="61"/>
      <c r="G462" s="154"/>
      <c r="H462" s="116"/>
    </row>
    <row r="463" spans="1:8" ht="18" customHeight="1" x14ac:dyDescent="0.25">
      <c r="A463" s="153"/>
      <c r="B463" s="81"/>
      <c r="C463" s="81" t="str">
        <f>IF(B463&gt;0,VLOOKUP(B463,Perkiraan!$A$6:$C$51,2,0),"-")</f>
        <v>-</v>
      </c>
      <c r="D463" s="358" t="str">
        <f>IF(B463&lt;&gt;"",C463&amp;"-"&amp;COUNTIF($C$4:C463,C463),"")</f>
        <v/>
      </c>
      <c r="E463" s="61"/>
      <c r="F463" s="61"/>
      <c r="G463" s="154"/>
      <c r="H463" s="116"/>
    </row>
    <row r="464" spans="1:8" ht="18" customHeight="1" x14ac:dyDescent="0.25">
      <c r="A464" s="153"/>
      <c r="B464" s="81"/>
      <c r="C464" s="81" t="str">
        <f>IF(B464&gt;0,VLOOKUP(B464,Perkiraan!$A$6:$C$51,2,0),"-")</f>
        <v>-</v>
      </c>
      <c r="D464" s="358" t="str">
        <f>IF(B464&lt;&gt;"",C464&amp;"-"&amp;COUNTIF($C$4:C464,C464),"")</f>
        <v/>
      </c>
      <c r="E464" s="61"/>
      <c r="F464" s="61"/>
      <c r="G464" s="154"/>
      <c r="H464" s="116"/>
    </row>
    <row r="465" spans="1:8" ht="18" customHeight="1" x14ac:dyDescent="0.25">
      <c r="A465" s="153"/>
      <c r="B465" s="81"/>
      <c r="C465" s="81" t="str">
        <f>IF(B465&gt;0,VLOOKUP(B465,Perkiraan!$A$6:$C$51,2,0),"-")</f>
        <v>-</v>
      </c>
      <c r="D465" s="358" t="str">
        <f>IF(B465&lt;&gt;"",C465&amp;"-"&amp;COUNTIF($C$4:C465,C465),"")</f>
        <v/>
      </c>
      <c r="E465" s="61"/>
      <c r="F465" s="61"/>
      <c r="G465" s="154"/>
      <c r="H465" s="116"/>
    </row>
    <row r="466" spans="1:8" ht="18" customHeight="1" x14ac:dyDescent="0.25">
      <c r="A466" s="153"/>
      <c r="B466" s="81"/>
      <c r="C466" s="81" t="str">
        <f>IF(B466&gt;0,VLOOKUP(B466,Perkiraan!$A$6:$C$51,2,0),"-")</f>
        <v>-</v>
      </c>
      <c r="D466" s="358" t="str">
        <f>IF(B466&lt;&gt;"",C466&amp;"-"&amp;COUNTIF($C$4:C466,C466),"")</f>
        <v/>
      </c>
      <c r="E466" s="61"/>
      <c r="F466" s="61"/>
      <c r="G466" s="154"/>
      <c r="H466" s="116"/>
    </row>
    <row r="467" spans="1:8" ht="18" customHeight="1" x14ac:dyDescent="0.25">
      <c r="A467" s="153"/>
      <c r="B467" s="81"/>
      <c r="C467" s="81" t="str">
        <f>IF(B467&gt;0,VLOOKUP(B467,Perkiraan!$A$6:$C$51,2,0),"-")</f>
        <v>-</v>
      </c>
      <c r="D467" s="358" t="str">
        <f>IF(B467&lt;&gt;"",C467&amp;"-"&amp;COUNTIF($C$4:C467,C467),"")</f>
        <v/>
      </c>
      <c r="E467" s="61"/>
      <c r="F467" s="61"/>
      <c r="G467" s="154"/>
      <c r="H467" s="116"/>
    </row>
    <row r="468" spans="1:8" ht="18" customHeight="1" x14ac:dyDescent="0.25">
      <c r="A468" s="153"/>
      <c r="B468" s="81"/>
      <c r="C468" s="81" t="str">
        <f>IF(B468&gt;0,VLOOKUP(B468,Perkiraan!$A$6:$C$51,2,0),"-")</f>
        <v>-</v>
      </c>
      <c r="D468" s="358" t="str">
        <f>IF(B468&lt;&gt;"",C468&amp;"-"&amp;COUNTIF($C$4:C468,C468),"")</f>
        <v/>
      </c>
      <c r="E468" s="61"/>
      <c r="F468" s="61"/>
      <c r="G468" s="154"/>
      <c r="H468" s="116"/>
    </row>
    <row r="469" spans="1:8" ht="18" customHeight="1" x14ac:dyDescent="0.25">
      <c r="A469" s="153"/>
      <c r="B469" s="81"/>
      <c r="C469" s="81" t="str">
        <f>IF(B469&gt;0,VLOOKUP(B469,Perkiraan!$A$6:$C$51,2,0),"-")</f>
        <v>-</v>
      </c>
      <c r="D469" s="358" t="str">
        <f>IF(B469&lt;&gt;"",C469&amp;"-"&amp;COUNTIF($C$4:C469,C469),"")</f>
        <v/>
      </c>
      <c r="E469" s="61"/>
      <c r="F469" s="61"/>
      <c r="G469" s="154"/>
      <c r="H469" s="116"/>
    </row>
    <row r="470" spans="1:8" ht="18" customHeight="1" x14ac:dyDescent="0.25">
      <c r="A470" s="153"/>
      <c r="B470" s="81"/>
      <c r="C470" s="81" t="str">
        <f>IF(B470&gt;0,VLOOKUP(B470,Perkiraan!$A$6:$C$51,2,0),"-")</f>
        <v>-</v>
      </c>
      <c r="D470" s="358" t="str">
        <f>IF(B470&lt;&gt;"",C470&amp;"-"&amp;COUNTIF($C$4:C470,C470),"")</f>
        <v/>
      </c>
      <c r="E470" s="61"/>
      <c r="F470" s="61"/>
      <c r="G470" s="154"/>
      <c r="H470" s="116"/>
    </row>
    <row r="471" spans="1:8" ht="18" customHeight="1" x14ac:dyDescent="0.25">
      <c r="A471" s="153"/>
      <c r="B471" s="81"/>
      <c r="C471" s="81" t="str">
        <f>IF(B471&gt;0,VLOOKUP(B471,Perkiraan!$A$6:$C$51,2,0),"-")</f>
        <v>-</v>
      </c>
      <c r="D471" s="358" t="str">
        <f>IF(B471&lt;&gt;"",C471&amp;"-"&amp;COUNTIF($C$4:C471,C471),"")</f>
        <v/>
      </c>
      <c r="E471" s="61"/>
      <c r="F471" s="61"/>
      <c r="G471" s="154"/>
      <c r="H471" s="116"/>
    </row>
    <row r="472" spans="1:8" ht="18" customHeight="1" thickBot="1" x14ac:dyDescent="0.3">
      <c r="A472" s="354"/>
      <c r="B472" s="85"/>
      <c r="C472" s="85" t="str">
        <f>IF(B472&gt;0,VLOOKUP(B472,Perkiraan!$A$6:$C$51,2,0),"-")</f>
        <v>-</v>
      </c>
      <c r="D472" s="351" t="str">
        <f>IF(B472&lt;&gt;"",C472&amp;"-"&amp;COUNTIF($C$4:C472,C472),"")</f>
        <v/>
      </c>
      <c r="E472" s="355"/>
      <c r="F472" s="355"/>
      <c r="G472" s="356"/>
      <c r="H472" s="357"/>
    </row>
    <row r="473" spans="1:8" ht="18" customHeight="1" thickTop="1" x14ac:dyDescent="0.25">
      <c r="A473" s="388" t="s">
        <v>1</v>
      </c>
      <c r="B473" s="389"/>
      <c r="C473" s="389"/>
      <c r="D473" s="389"/>
      <c r="E473" s="390"/>
      <c r="F473" s="208"/>
      <c r="G473" s="117">
        <f>SUM(G448:G472)</f>
        <v>0</v>
      </c>
      <c r="H473" s="117">
        <f>SUM(H448:H472)</f>
        <v>0</v>
      </c>
    </row>
    <row r="474" spans="1:8" ht="18" customHeight="1" x14ac:dyDescent="0.25">
      <c r="A474" s="391" t="s">
        <v>2</v>
      </c>
      <c r="B474" s="392"/>
      <c r="C474" s="392"/>
      <c r="D474" s="392"/>
      <c r="E474" s="393"/>
      <c r="F474" s="145"/>
      <c r="G474" s="118">
        <f>IF(G473-H473&lt;0,H473-G473,0)</f>
        <v>0</v>
      </c>
      <c r="H474" s="119">
        <f>IF((G473-H473)&gt;0,G473-H473,0)</f>
        <v>0</v>
      </c>
    </row>
    <row r="475" spans="1:8" ht="18" customHeight="1" thickBot="1" x14ac:dyDescent="0.3">
      <c r="A475" s="384" t="s">
        <v>3</v>
      </c>
      <c r="B475" s="385"/>
      <c r="C475" s="385"/>
      <c r="D475" s="385"/>
      <c r="E475" s="386"/>
      <c r="F475" s="209"/>
      <c r="G475" s="120">
        <f>SUM(G473:G474)</f>
        <v>0</v>
      </c>
      <c r="H475" s="121">
        <f>SUM(H473:H474)</f>
        <v>0</v>
      </c>
    </row>
    <row r="476" spans="1:8" ht="18" customHeight="1" thickTop="1" x14ac:dyDescent="0.25">
      <c r="A476" s="91"/>
      <c r="B476" s="91"/>
      <c r="C476" s="91"/>
      <c r="D476" s="91"/>
      <c r="E476" s="2"/>
      <c r="F476" s="2"/>
      <c r="G476" s="25"/>
      <c r="H476" s="157"/>
    </row>
    <row r="477" spans="1:8" ht="18" customHeight="1" x14ac:dyDescent="0.25">
      <c r="A477" s="91"/>
      <c r="B477" s="25"/>
      <c r="C477" s="25"/>
      <c r="D477" s="25"/>
      <c r="E477" s="25"/>
      <c r="F477" s="25"/>
      <c r="G477" s="29" t="str">
        <f>'Kas Harian'!G1566</f>
        <v>Semarang, 30 November 2025</v>
      </c>
      <c r="H477" s="127"/>
    </row>
    <row r="478" spans="1:8" ht="18" customHeight="1" x14ac:dyDescent="0.25">
      <c r="A478" s="91"/>
      <c r="B478" s="67"/>
      <c r="C478" s="29" t="str">
        <f>C434</f>
        <v>Mengetahui :</v>
      </c>
      <c r="D478" s="29"/>
      <c r="E478" s="122"/>
      <c r="F478" s="122"/>
      <c r="G478" s="29"/>
      <c r="H478" s="157"/>
    </row>
    <row r="479" spans="1:8" ht="18" customHeight="1" x14ac:dyDescent="0.25">
      <c r="A479" s="91"/>
      <c r="B479" s="67"/>
      <c r="C479" s="29" t="str">
        <f>C435</f>
        <v>Pemimpin Komunitas</v>
      </c>
      <c r="D479" s="29"/>
      <c r="E479" s="123"/>
      <c r="F479" s="123"/>
      <c r="G479" s="29" t="str">
        <f>G435</f>
        <v>Bendahara Komunitas</v>
      </c>
      <c r="H479" s="2"/>
    </row>
    <row r="480" spans="1:8" ht="18" customHeight="1" x14ac:dyDescent="0.25">
      <c r="A480" s="91"/>
      <c r="B480" s="67"/>
      <c r="C480" s="29"/>
      <c r="D480" s="29"/>
      <c r="E480" s="124"/>
      <c r="F480" s="124"/>
      <c r="G480" s="162"/>
      <c r="H480" s="124"/>
    </row>
    <row r="481" spans="1:8" ht="18" customHeight="1" x14ac:dyDescent="0.25">
      <c r="A481" s="91"/>
      <c r="B481" s="67"/>
      <c r="C481" s="29"/>
      <c r="D481" s="29"/>
      <c r="E481" s="25"/>
      <c r="F481" s="25"/>
      <c r="G481" s="163"/>
      <c r="H481" s="65"/>
    </row>
    <row r="482" spans="1:8" ht="18" customHeight="1" x14ac:dyDescent="0.25">
      <c r="A482" s="91"/>
      <c r="B482" s="67"/>
      <c r="C482" s="29"/>
      <c r="D482" s="29"/>
      <c r="E482" s="126"/>
      <c r="F482" s="126"/>
      <c r="G482" s="163"/>
      <c r="H482" s="157"/>
    </row>
    <row r="483" spans="1:8" ht="18" customHeight="1" x14ac:dyDescent="0.25">
      <c r="A483" s="91"/>
      <c r="B483" s="67"/>
      <c r="C483" s="29">
        <f>C439</f>
        <v>0</v>
      </c>
      <c r="D483" s="29"/>
      <c r="E483" s="2"/>
      <c r="F483" s="2"/>
      <c r="G483" s="29">
        <f>G439</f>
        <v>0</v>
      </c>
      <c r="H483" s="2"/>
    </row>
    <row r="484" spans="1:8" ht="18" customHeight="1" x14ac:dyDescent="0.25">
      <c r="A484" s="91"/>
      <c r="B484" s="91"/>
      <c r="C484" s="2"/>
      <c r="D484" s="2"/>
      <c r="E484" s="2"/>
      <c r="F484" s="2"/>
      <c r="G484" s="2"/>
      <c r="H484" s="65"/>
    </row>
    <row r="485" spans="1:8" ht="18" customHeight="1" x14ac:dyDescent="0.25">
      <c r="A485" s="374" t="str">
        <f>A441</f>
        <v>KOMUNITAS FIC CANDI</v>
      </c>
      <c r="B485" s="374"/>
      <c r="C485" s="374"/>
      <c r="D485" s="374"/>
      <c r="E485" s="374"/>
      <c r="F485" s="374"/>
      <c r="G485" s="374"/>
      <c r="H485" s="374"/>
    </row>
    <row r="486" spans="1:8" ht="18" customHeight="1" x14ac:dyDescent="0.25">
      <c r="A486" s="374" t="str">
        <f>A442</f>
        <v xml:space="preserve">LAPORAN BANK HARIAN </v>
      </c>
      <c r="B486" s="374"/>
      <c r="C486" s="374"/>
      <c r="D486" s="374"/>
      <c r="E486" s="374"/>
      <c r="F486" s="374"/>
      <c r="G486" s="374"/>
      <c r="H486" s="374"/>
    </row>
    <row r="487" spans="1:8" ht="18" customHeight="1" x14ac:dyDescent="0.25">
      <c r="A487" s="374" t="str">
        <f>'Kas Harian'!A1576:H1576</f>
        <v>BULAN DESEMBER 2025</v>
      </c>
      <c r="B487" s="374"/>
      <c r="C487" s="374"/>
      <c r="D487" s="374"/>
      <c r="E487" s="374"/>
      <c r="F487" s="374"/>
      <c r="G487" s="374"/>
      <c r="H487" s="374"/>
    </row>
    <row r="488" spans="1:8" ht="18" customHeight="1" x14ac:dyDescent="0.25">
      <c r="A488" s="158" t="str">
        <f>A444</f>
        <v>Bank...</v>
      </c>
      <c r="B488" s="260"/>
      <c r="C488" s="260"/>
      <c r="D488" s="260"/>
      <c r="E488" s="260"/>
      <c r="F488" s="260"/>
      <c r="G488" s="260"/>
      <c r="H488" s="260"/>
    </row>
    <row r="489" spans="1:8" ht="18" customHeight="1" x14ac:dyDescent="0.25">
      <c r="A489" s="158" t="str">
        <f t="shared" ref="A489:A490" si="0">A445</f>
        <v>No. ...</v>
      </c>
      <c r="B489" s="260"/>
      <c r="C489" s="260"/>
      <c r="D489" s="260"/>
      <c r="E489" s="260"/>
      <c r="F489" s="260"/>
      <c r="G489" s="260"/>
      <c r="H489" s="260"/>
    </row>
    <row r="490" spans="1:8" ht="18" customHeight="1" x14ac:dyDescent="0.25">
      <c r="A490" s="158" t="str">
        <f t="shared" si="0"/>
        <v>A.n ...</v>
      </c>
      <c r="B490" s="145"/>
      <c r="C490" s="145"/>
      <c r="D490" s="145"/>
      <c r="E490" s="145"/>
      <c r="F490" s="145"/>
      <c r="G490" s="145"/>
      <c r="H490" s="145"/>
    </row>
    <row r="491" spans="1:8" ht="34.5" customHeight="1" x14ac:dyDescent="0.25">
      <c r="A491" s="114" t="str">
        <f>A447</f>
        <v>Tgl</v>
      </c>
      <c r="B491" s="114" t="str">
        <f>B447</f>
        <v>Pos</v>
      </c>
      <c r="C491" s="115" t="str">
        <f>C447</f>
        <v>Kode Perkiraan</v>
      </c>
      <c r="D491" s="115" t="str">
        <f>D447</f>
        <v>Akun</v>
      </c>
      <c r="E491" s="114" t="str">
        <f>E447</f>
        <v>Keterangan</v>
      </c>
      <c r="F491" s="114"/>
      <c r="G491" s="114" t="str">
        <f>G447</f>
        <v>Penerimaan</v>
      </c>
      <c r="H491" s="114" t="str">
        <f>H447</f>
        <v>Pengeluaran</v>
      </c>
    </row>
    <row r="492" spans="1:8" ht="18" customHeight="1" x14ac:dyDescent="0.25">
      <c r="A492" s="148">
        <v>1</v>
      </c>
      <c r="B492" s="156" t="s">
        <v>18</v>
      </c>
      <c r="C492" s="156">
        <f>IF(B492&gt;0,VLOOKUP(B492,Perkiraan!$A$6:$C$51,2,0),"-")</f>
        <v>110301</v>
      </c>
      <c r="D492" s="325" t="str">
        <f>IF(B492&lt;&gt;"",C492&amp;"-"&amp;COUNTIF($C$4:C492,C492),"")</f>
        <v>110301-12</v>
      </c>
      <c r="E492" s="164" t="s">
        <v>38</v>
      </c>
      <c r="F492" s="164"/>
      <c r="G492" s="165">
        <f>IF(H474&gt;0,H474,0)</f>
        <v>0</v>
      </c>
      <c r="H492" s="165">
        <f>IF(G474&gt;0,G474,0)</f>
        <v>0</v>
      </c>
    </row>
    <row r="493" spans="1:8" ht="18" customHeight="1" x14ac:dyDescent="0.3">
      <c r="A493" s="153"/>
      <c r="B493" s="183"/>
      <c r="C493" s="81" t="str">
        <f>IF(B493&gt;0,VLOOKUP(B493,Perkiraan!$A$6:$C$51,2,0),"-")</f>
        <v>-</v>
      </c>
      <c r="D493" s="358" t="str">
        <f>IF(B493&lt;&gt;"",C493&amp;"-"&amp;COUNTIF($C$4:C493,C493),"")</f>
        <v/>
      </c>
      <c r="E493" s="180"/>
      <c r="F493" s="180"/>
      <c r="G493" s="116"/>
      <c r="H493" s="177"/>
    </row>
    <row r="494" spans="1:8" ht="18" customHeight="1" x14ac:dyDescent="0.3">
      <c r="A494" s="153"/>
      <c r="B494" s="183"/>
      <c r="C494" s="81" t="str">
        <f>IF(B494&gt;0,VLOOKUP(B494,Perkiraan!$A$6:$C$51,2,0),"-")</f>
        <v>-</v>
      </c>
      <c r="D494" s="358" t="str">
        <f>IF(B494&lt;&gt;"",C494&amp;"-"&amp;COUNTIF($C$4:C494,C494),"")</f>
        <v/>
      </c>
      <c r="E494" s="185"/>
      <c r="F494" s="185"/>
      <c r="G494" s="176"/>
      <c r="H494" s="177"/>
    </row>
    <row r="495" spans="1:8" ht="18" customHeight="1" x14ac:dyDescent="0.3">
      <c r="A495" s="153"/>
      <c r="B495" s="183"/>
      <c r="C495" s="81" t="str">
        <f>IF(B495&gt;0,VLOOKUP(B495,Perkiraan!$A$6:$C$51,2,0),"-")</f>
        <v>-</v>
      </c>
      <c r="D495" s="358" t="str">
        <f>IF(B495&lt;&gt;"",C495&amp;"-"&amp;COUNTIF($C$4:C495,C495),"")</f>
        <v/>
      </c>
      <c r="E495" s="180"/>
      <c r="F495" s="180"/>
      <c r="G495" s="176"/>
      <c r="H495" s="177"/>
    </row>
    <row r="496" spans="1:8" ht="18" customHeight="1" x14ac:dyDescent="0.3">
      <c r="A496" s="153"/>
      <c r="B496" s="183"/>
      <c r="C496" s="81" t="str">
        <f>IF(B496&gt;0,VLOOKUP(B496,Perkiraan!$A$6:$C$51,2,0),"-")</f>
        <v>-</v>
      </c>
      <c r="D496" s="358" t="str">
        <f>IF(B496&lt;&gt;"",C496&amp;"-"&amp;COUNTIF($C$4:C496,C496),"")</f>
        <v/>
      </c>
      <c r="E496" s="180"/>
      <c r="F496" s="180"/>
      <c r="G496" s="176"/>
      <c r="H496" s="177"/>
    </row>
    <row r="497" spans="1:8" ht="18" customHeight="1" x14ac:dyDescent="0.3">
      <c r="A497" s="153"/>
      <c r="B497" s="183"/>
      <c r="C497" s="81" t="str">
        <f>IF(B497&gt;0,VLOOKUP(B497,Perkiraan!$A$6:$C$51,2,0),"-")</f>
        <v>-</v>
      </c>
      <c r="D497" s="358" t="str">
        <f>IF(B497&lt;&gt;"",C497&amp;"-"&amp;COUNTIF($C$4:C497,C497),"")</f>
        <v/>
      </c>
      <c r="E497" s="180"/>
      <c r="F497" s="180"/>
      <c r="G497" s="176"/>
      <c r="H497" s="177"/>
    </row>
    <row r="498" spans="1:8" ht="18" customHeight="1" x14ac:dyDescent="0.25">
      <c r="A498" s="153"/>
      <c r="B498" s="81"/>
      <c r="C498" s="81" t="str">
        <f>IF(B498&gt;0,VLOOKUP(B498,Perkiraan!$A$6:$C$51,2,0),"-")</f>
        <v>-</v>
      </c>
      <c r="D498" s="358" t="str">
        <f>IF(B498&lt;&gt;"",C498&amp;"-"&amp;COUNTIF($C$4:C498,C498),"")</f>
        <v/>
      </c>
      <c r="E498" s="61"/>
      <c r="F498" s="61"/>
      <c r="G498" s="154"/>
      <c r="H498" s="116"/>
    </row>
    <row r="499" spans="1:8" ht="18" customHeight="1" x14ac:dyDescent="0.25">
      <c r="A499" s="153"/>
      <c r="B499" s="81"/>
      <c r="C499" s="81" t="str">
        <f>IF(B499&gt;0,VLOOKUP(B499,Perkiraan!$A$6:$C$51,2,0),"-")</f>
        <v>-</v>
      </c>
      <c r="D499" s="358" t="str">
        <f>IF(B499&lt;&gt;"",C499&amp;"-"&amp;COUNTIF($C$4:C499,C499),"")</f>
        <v/>
      </c>
      <c r="E499" s="61"/>
      <c r="F499" s="61"/>
      <c r="G499" s="154"/>
      <c r="H499" s="116"/>
    </row>
    <row r="500" spans="1:8" ht="18" customHeight="1" x14ac:dyDescent="0.25">
      <c r="A500" s="153"/>
      <c r="B500" s="81"/>
      <c r="C500" s="81" t="str">
        <f>IF(B500&gt;0,VLOOKUP(B500,Perkiraan!$A$6:$C$51,2,0),"-")</f>
        <v>-</v>
      </c>
      <c r="D500" s="358" t="str">
        <f>IF(B500&lt;&gt;"",C500&amp;"-"&amp;COUNTIF($C$4:C500,C500),"")</f>
        <v/>
      </c>
      <c r="E500" s="61"/>
      <c r="F500" s="61"/>
      <c r="G500" s="154"/>
      <c r="H500" s="116"/>
    </row>
    <row r="501" spans="1:8" ht="18" customHeight="1" x14ac:dyDescent="0.25">
      <c r="A501" s="153"/>
      <c r="B501" s="81"/>
      <c r="C501" s="81" t="str">
        <f>IF(B501&gt;0,VLOOKUP(B501,Perkiraan!$A$6:$C$51,2,0),"-")</f>
        <v>-</v>
      </c>
      <c r="D501" s="358" t="str">
        <f>IF(B501&lt;&gt;"",C501&amp;"-"&amp;COUNTIF($C$4:C501,C501),"")</f>
        <v/>
      </c>
      <c r="E501" s="61"/>
      <c r="F501" s="61"/>
      <c r="G501" s="154"/>
      <c r="H501" s="116"/>
    </row>
    <row r="502" spans="1:8" ht="18" customHeight="1" x14ac:dyDescent="0.25">
      <c r="A502" s="153"/>
      <c r="B502" s="81"/>
      <c r="C502" s="81" t="str">
        <f>IF(B502&gt;0,VLOOKUP(B502,Perkiraan!$A$6:$C$51,2,0),"-")</f>
        <v>-</v>
      </c>
      <c r="D502" s="358" t="str">
        <f>IF(B502&lt;&gt;"",C502&amp;"-"&amp;COUNTIF($C$4:C502,C502),"")</f>
        <v/>
      </c>
      <c r="E502" s="61"/>
      <c r="F502" s="61"/>
      <c r="G502" s="154"/>
      <c r="H502" s="116"/>
    </row>
    <row r="503" spans="1:8" ht="18" customHeight="1" x14ac:dyDescent="0.25">
      <c r="A503" s="153"/>
      <c r="B503" s="81"/>
      <c r="C503" s="81" t="str">
        <f>IF(B503&gt;0,VLOOKUP(B503,Perkiraan!$A$6:$C$51,2,0),"-")</f>
        <v>-</v>
      </c>
      <c r="D503" s="358" t="str">
        <f>IF(B503&lt;&gt;"",C503&amp;"-"&amp;COUNTIF($C$4:C503,C503),"")</f>
        <v/>
      </c>
      <c r="E503" s="61"/>
      <c r="F503" s="61"/>
      <c r="G503" s="154"/>
      <c r="H503" s="116"/>
    </row>
    <row r="504" spans="1:8" ht="18" customHeight="1" x14ac:dyDescent="0.25">
      <c r="A504" s="153"/>
      <c r="B504" s="81"/>
      <c r="C504" s="81" t="str">
        <f>IF(B504&gt;0,VLOOKUP(B504,Perkiraan!$A$6:$C$51,2,0),"-")</f>
        <v>-</v>
      </c>
      <c r="D504" s="358" t="str">
        <f>IF(B504&lt;&gt;"",C504&amp;"-"&amp;COUNTIF($C$4:C504,C504),"")</f>
        <v/>
      </c>
      <c r="E504" s="61"/>
      <c r="F504" s="61"/>
      <c r="G504" s="154"/>
      <c r="H504" s="116"/>
    </row>
    <row r="505" spans="1:8" ht="18" customHeight="1" x14ac:dyDescent="0.25">
      <c r="A505" s="153"/>
      <c r="B505" s="81"/>
      <c r="C505" s="81" t="str">
        <f>IF(B505&gt;0,VLOOKUP(B505,Perkiraan!$A$6:$C$51,2,0),"-")</f>
        <v>-</v>
      </c>
      <c r="D505" s="358" t="str">
        <f>IF(B505&lt;&gt;"",C505&amp;"-"&amp;COUNTIF($C$4:C505,C505),"")</f>
        <v/>
      </c>
      <c r="E505" s="61"/>
      <c r="F505" s="61"/>
      <c r="G505" s="154"/>
      <c r="H505" s="116"/>
    </row>
    <row r="506" spans="1:8" ht="18" customHeight="1" x14ac:dyDescent="0.25">
      <c r="A506" s="153"/>
      <c r="B506" s="81"/>
      <c r="C506" s="81" t="str">
        <f>IF(B506&gt;0,VLOOKUP(B506,Perkiraan!$A$6:$C$51,2,0),"-")</f>
        <v>-</v>
      </c>
      <c r="D506" s="358" t="str">
        <f>IF(B506&lt;&gt;"",C506&amp;"-"&amp;COUNTIF($C$4:C506,C506),"")</f>
        <v/>
      </c>
      <c r="E506" s="61"/>
      <c r="F506" s="61"/>
      <c r="G506" s="154"/>
      <c r="H506" s="116"/>
    </row>
    <row r="507" spans="1:8" ht="18" customHeight="1" x14ac:dyDescent="0.25">
      <c r="A507" s="153"/>
      <c r="B507" s="81"/>
      <c r="C507" s="81" t="str">
        <f>IF(B507&gt;0,VLOOKUP(B507,Perkiraan!$A$6:$C$51,2,0),"-")</f>
        <v>-</v>
      </c>
      <c r="D507" s="358" t="str">
        <f>IF(B507&lt;&gt;"",C507&amp;"-"&amp;COUNTIF($C$4:C507,C507),"")</f>
        <v/>
      </c>
      <c r="E507" s="61"/>
      <c r="F507" s="61"/>
      <c r="G507" s="154"/>
      <c r="H507" s="116"/>
    </row>
    <row r="508" spans="1:8" ht="18" customHeight="1" x14ac:dyDescent="0.25">
      <c r="A508" s="153"/>
      <c r="B508" s="81"/>
      <c r="C508" s="81" t="str">
        <f>IF(B508&gt;0,VLOOKUP(B508,Perkiraan!$A$6:$C$51,2,0),"-")</f>
        <v>-</v>
      </c>
      <c r="D508" s="358" t="str">
        <f>IF(B508&lt;&gt;"",C508&amp;"-"&amp;COUNTIF($C$4:C508,C508),"")</f>
        <v/>
      </c>
      <c r="E508" s="61"/>
      <c r="F508" s="61"/>
      <c r="G508" s="154"/>
      <c r="H508" s="116"/>
    </row>
    <row r="509" spans="1:8" ht="18" customHeight="1" x14ac:dyDescent="0.25">
      <c r="A509" s="153"/>
      <c r="B509" s="81"/>
      <c r="C509" s="81" t="str">
        <f>IF(B509&gt;0,VLOOKUP(B509,Perkiraan!$A$6:$C$51,2,0),"-")</f>
        <v>-</v>
      </c>
      <c r="D509" s="358" t="str">
        <f>IF(B509&lt;&gt;"",C509&amp;"-"&amp;COUNTIF($C$4:C509,C509),"")</f>
        <v/>
      </c>
      <c r="E509" s="61"/>
      <c r="F509" s="61"/>
      <c r="G509" s="154"/>
      <c r="H509" s="116"/>
    </row>
    <row r="510" spans="1:8" ht="18" customHeight="1" x14ac:dyDescent="0.25">
      <c r="A510" s="153"/>
      <c r="B510" s="81"/>
      <c r="C510" s="81" t="str">
        <f>IF(B510&gt;0,VLOOKUP(B510,Perkiraan!$A$6:$C$51,2,0),"-")</f>
        <v>-</v>
      </c>
      <c r="D510" s="358" t="str">
        <f>IF(B510&lt;&gt;"",C510&amp;"-"&amp;COUNTIF($C$4:C510,C510),"")</f>
        <v/>
      </c>
      <c r="E510" s="61"/>
      <c r="F510" s="61"/>
      <c r="G510" s="154"/>
      <c r="H510" s="116"/>
    </row>
    <row r="511" spans="1:8" ht="18" customHeight="1" x14ac:dyDescent="0.25">
      <c r="A511" s="153"/>
      <c r="B511" s="81"/>
      <c r="C511" s="81" t="str">
        <f>IF(B511&gt;0,VLOOKUP(B511,Perkiraan!$A$6:$C$51,2,0),"-")</f>
        <v>-</v>
      </c>
      <c r="D511" s="358" t="str">
        <f>IF(B511&lt;&gt;"",C511&amp;"-"&amp;COUNTIF($C$4:C511,C511),"")</f>
        <v/>
      </c>
      <c r="E511" s="61"/>
      <c r="F511" s="61"/>
      <c r="G511" s="154"/>
      <c r="H511" s="116"/>
    </row>
    <row r="512" spans="1:8" ht="18" customHeight="1" x14ac:dyDescent="0.25">
      <c r="A512" s="153"/>
      <c r="B512" s="81"/>
      <c r="C512" s="81" t="str">
        <f>IF(B512&gt;0,VLOOKUP(B512,Perkiraan!$A$6:$C$51,2,0),"-")</f>
        <v>-</v>
      </c>
      <c r="D512" s="358" t="str">
        <f>IF(B512&lt;&gt;"",C512&amp;"-"&amp;COUNTIF($C$4:C512,C512),"")</f>
        <v/>
      </c>
      <c r="E512" s="61"/>
      <c r="F512" s="61"/>
      <c r="G512" s="154"/>
      <c r="H512" s="116"/>
    </row>
    <row r="513" spans="1:8" ht="18" customHeight="1" x14ac:dyDescent="0.25">
      <c r="A513" s="153"/>
      <c r="B513" s="81"/>
      <c r="C513" s="81" t="str">
        <f>IF(B513&gt;0,VLOOKUP(B513,Perkiraan!$A$6:$C$51,2,0),"-")</f>
        <v>-</v>
      </c>
      <c r="D513" s="358" t="str">
        <f>IF(B513&lt;&gt;"",C513&amp;"-"&amp;COUNTIF($C$4:C513,C513),"")</f>
        <v/>
      </c>
      <c r="E513" s="61"/>
      <c r="F513" s="61"/>
      <c r="G513" s="154"/>
      <c r="H513" s="116"/>
    </row>
    <row r="514" spans="1:8" ht="18" customHeight="1" x14ac:dyDescent="0.25">
      <c r="A514" s="153"/>
      <c r="B514" s="81"/>
      <c r="C514" s="81" t="str">
        <f>IF(B514&gt;0,VLOOKUP(B514,Perkiraan!$A$6:$C$51,2,0),"-")</f>
        <v>-</v>
      </c>
      <c r="D514" s="358" t="str">
        <f>IF(B514&lt;&gt;"",C514&amp;"-"&amp;COUNTIF($C$4:C514,C514),"")</f>
        <v/>
      </c>
      <c r="E514" s="61"/>
      <c r="F514" s="61"/>
      <c r="G514" s="154"/>
      <c r="H514" s="116"/>
    </row>
    <row r="515" spans="1:8" ht="18" customHeight="1" x14ac:dyDescent="0.25">
      <c r="A515" s="153"/>
      <c r="B515" s="81"/>
      <c r="C515" s="81" t="str">
        <f>IF(B515&gt;0,VLOOKUP(B515,Perkiraan!$A$6:$C$51,2,0),"-")</f>
        <v>-</v>
      </c>
      <c r="D515" s="358" t="str">
        <f>IF(B515&lt;&gt;"",C515&amp;"-"&amp;COUNTIF($C$4:C515,C515),"")</f>
        <v/>
      </c>
      <c r="E515" s="61"/>
      <c r="F515" s="61"/>
      <c r="G515" s="154"/>
      <c r="H515" s="116"/>
    </row>
    <row r="516" spans="1:8" ht="18" customHeight="1" thickBot="1" x14ac:dyDescent="0.3">
      <c r="A516" s="354"/>
      <c r="B516" s="85"/>
      <c r="C516" s="85" t="str">
        <f>IF(B516&gt;0,VLOOKUP(B516,Perkiraan!$A$6:$C$51,2,0),"-")</f>
        <v>-</v>
      </c>
      <c r="D516" s="351" t="str">
        <f>IF(B516&lt;&gt;"",C516&amp;"-"&amp;COUNTIF($C$4:C516,C516),"")</f>
        <v/>
      </c>
      <c r="E516" s="355"/>
      <c r="F516" s="355"/>
      <c r="G516" s="356"/>
      <c r="H516" s="357"/>
    </row>
    <row r="517" spans="1:8" ht="18" customHeight="1" thickTop="1" x14ac:dyDescent="0.25">
      <c r="A517" s="388" t="s">
        <v>1</v>
      </c>
      <c r="B517" s="389"/>
      <c r="C517" s="389"/>
      <c r="D517" s="389"/>
      <c r="E517" s="390"/>
      <c r="F517" s="208"/>
      <c r="G517" s="117">
        <f>SUM(G492:G516)</f>
        <v>0</v>
      </c>
      <c r="H517" s="117">
        <f>SUM(H492:H516)</f>
        <v>0</v>
      </c>
    </row>
    <row r="518" spans="1:8" ht="18" customHeight="1" x14ac:dyDescent="0.25">
      <c r="A518" s="391" t="s">
        <v>2</v>
      </c>
      <c r="B518" s="392"/>
      <c r="C518" s="392"/>
      <c r="D518" s="392"/>
      <c r="E518" s="393"/>
      <c r="F518" s="145"/>
      <c r="G518" s="118">
        <f>IF(G517-H517&lt;0,H517-G517,0)</f>
        <v>0</v>
      </c>
      <c r="H518" s="119">
        <f>IF((G517-H517)&gt;0,G517-H517,0)</f>
        <v>0</v>
      </c>
    </row>
    <row r="519" spans="1:8" ht="18" customHeight="1" thickBot="1" x14ac:dyDescent="0.3">
      <c r="A519" s="384" t="s">
        <v>3</v>
      </c>
      <c r="B519" s="385"/>
      <c r="C519" s="385"/>
      <c r="D519" s="385"/>
      <c r="E519" s="386"/>
      <c r="F519" s="209"/>
      <c r="G519" s="120">
        <f>SUM(G517:G518)</f>
        <v>0</v>
      </c>
      <c r="H519" s="121">
        <f>SUM(H517:H518)</f>
        <v>0</v>
      </c>
    </row>
    <row r="520" spans="1:8" ht="18" customHeight="1" thickTop="1" x14ac:dyDescent="0.25">
      <c r="A520" s="91"/>
      <c r="B520" s="91"/>
      <c r="C520" s="91"/>
      <c r="D520" s="91"/>
      <c r="E520" s="2"/>
      <c r="F520" s="2"/>
      <c r="G520" s="25"/>
      <c r="H520" s="157"/>
    </row>
    <row r="521" spans="1:8" ht="18" customHeight="1" x14ac:dyDescent="0.25">
      <c r="A521" s="91"/>
      <c r="B521" s="25"/>
      <c r="C521" s="25"/>
      <c r="D521" s="25"/>
      <c r="E521" s="25"/>
      <c r="F521" s="25"/>
      <c r="G521" s="29" t="str">
        <f>'Kas Harian'!G1709</f>
        <v>Semarang, 31 Desember 2025</v>
      </c>
      <c r="H521" s="127"/>
    </row>
    <row r="522" spans="1:8" ht="18" customHeight="1" x14ac:dyDescent="0.25">
      <c r="A522" s="91"/>
      <c r="B522" s="67"/>
      <c r="C522" s="29" t="str">
        <f>C478</f>
        <v>Mengetahui :</v>
      </c>
      <c r="D522" s="29"/>
      <c r="E522" s="122"/>
      <c r="F522" s="122"/>
      <c r="G522" s="29"/>
      <c r="H522" s="157"/>
    </row>
    <row r="523" spans="1:8" ht="18" customHeight="1" x14ac:dyDescent="0.25">
      <c r="A523" s="91"/>
      <c r="B523" s="67"/>
      <c r="C523" s="29" t="str">
        <f>C479</f>
        <v>Pemimpin Komunitas</v>
      </c>
      <c r="D523" s="29"/>
      <c r="E523" s="123"/>
      <c r="F523" s="123"/>
      <c r="G523" s="29" t="str">
        <f>G479</f>
        <v>Bendahara Komunitas</v>
      </c>
      <c r="H523" s="2"/>
    </row>
    <row r="524" spans="1:8" ht="18" customHeight="1" x14ac:dyDescent="0.25">
      <c r="A524" s="91"/>
      <c r="B524" s="67"/>
      <c r="C524" s="29"/>
      <c r="D524" s="29"/>
      <c r="E524" s="124"/>
      <c r="F524" s="124"/>
      <c r="G524" s="162"/>
      <c r="H524" s="124"/>
    </row>
    <row r="525" spans="1:8" ht="18" customHeight="1" x14ac:dyDescent="0.25">
      <c r="A525" s="91"/>
      <c r="B525" s="67"/>
      <c r="C525" s="29"/>
      <c r="D525" s="29"/>
      <c r="E525" s="124"/>
      <c r="F525" s="124"/>
      <c r="G525" s="163"/>
      <c r="H525" s="125"/>
    </row>
    <row r="526" spans="1:8" ht="18" customHeight="1" x14ac:dyDescent="0.25">
      <c r="A526" s="91"/>
      <c r="B526" s="67"/>
      <c r="C526" s="29"/>
      <c r="D526" s="29"/>
      <c r="E526" s="126"/>
      <c r="F526" s="126"/>
      <c r="G526" s="163"/>
      <c r="H526" s="157"/>
    </row>
    <row r="527" spans="1:8" ht="18" customHeight="1" x14ac:dyDescent="0.25">
      <c r="A527" s="91"/>
      <c r="B527" s="67"/>
      <c r="C527" s="29">
        <f>C483</f>
        <v>0</v>
      </c>
      <c r="D527" s="29"/>
      <c r="E527" s="2"/>
      <c r="F527" s="2"/>
      <c r="G527" s="29">
        <f>G483</f>
        <v>0</v>
      </c>
      <c r="H527" s="2"/>
    </row>
  </sheetData>
  <sheetProtection algorithmName="SHA-512" hashValue="E5UQR/tlLn8rIaZM8ArBftQp5xEZzDkt9prpFq7BFGeMpt+uDfNzaD+gVdnj+w4qCTaWHEtIY66W9IENfDYMTA==" saltValue="JLJabT0jlQOTTO+bF3iKgQ==" spinCount="100000" sheet="1" objects="1" scenarios="1" formatColumns="0" formatRows="0" insertRows="0" deleteRows="0"/>
  <mergeCells count="72">
    <mergeCell ref="A441:H441"/>
    <mergeCell ref="A253:E253"/>
    <mergeCell ref="A254:E254"/>
    <mergeCell ref="A255:E255"/>
    <mergeCell ref="A265:H265"/>
    <mergeCell ref="A266:H266"/>
    <mergeCell ref="A267:H267"/>
    <mergeCell ref="A430:E430"/>
    <mergeCell ref="A431:E431"/>
    <mergeCell ref="A398:H398"/>
    <mergeCell ref="A399:H399"/>
    <mergeCell ref="A429:E429"/>
    <mergeCell ref="A387:E387"/>
    <mergeCell ref="A397:H397"/>
    <mergeCell ref="A341:E341"/>
    <mergeCell ref="A342:E342"/>
    <mergeCell ref="A221:H221"/>
    <mergeCell ref="A222:H222"/>
    <mergeCell ref="A223:H223"/>
    <mergeCell ref="A309:H309"/>
    <mergeCell ref="A310:H310"/>
    <mergeCell ref="A121:E121"/>
    <mergeCell ref="A122:E122"/>
    <mergeCell ref="A209:E209"/>
    <mergeCell ref="A210:E210"/>
    <mergeCell ref="A211:E211"/>
    <mergeCell ref="A123:E123"/>
    <mergeCell ref="A133:H133"/>
    <mergeCell ref="A134:H134"/>
    <mergeCell ref="A135:H135"/>
    <mergeCell ref="A165:E165"/>
    <mergeCell ref="A166:E166"/>
    <mergeCell ref="A167:E167"/>
    <mergeCell ref="A177:H177"/>
    <mergeCell ref="A178:H178"/>
    <mergeCell ref="A179:H179"/>
    <mergeCell ref="A343:E343"/>
    <mergeCell ref="A297:E297"/>
    <mergeCell ref="A298:E298"/>
    <mergeCell ref="A299:E299"/>
    <mergeCell ref="A386:E386"/>
    <mergeCell ref="A353:H353"/>
    <mergeCell ref="A354:H354"/>
    <mergeCell ref="A355:H355"/>
    <mergeCell ref="A385:E385"/>
    <mergeCell ref="A311:H311"/>
    <mergeCell ref="A90:H90"/>
    <mergeCell ref="A91:H91"/>
    <mergeCell ref="A1:H1"/>
    <mergeCell ref="A3:H3"/>
    <mergeCell ref="A35:E35"/>
    <mergeCell ref="A46:H46"/>
    <mergeCell ref="A47:H47"/>
    <mergeCell ref="A2:H2"/>
    <mergeCell ref="A33:E33"/>
    <mergeCell ref="A34:E34"/>
    <mergeCell ref="A45:H45"/>
    <mergeCell ref="A78:E78"/>
    <mergeCell ref="A79:E79"/>
    <mergeCell ref="A89:H89"/>
    <mergeCell ref="A77:E77"/>
    <mergeCell ref="A442:H442"/>
    <mergeCell ref="A443:H443"/>
    <mergeCell ref="A473:E473"/>
    <mergeCell ref="A474:E474"/>
    <mergeCell ref="A485:H485"/>
    <mergeCell ref="A475:E475"/>
    <mergeCell ref="A486:H486"/>
    <mergeCell ref="A487:H487"/>
    <mergeCell ref="A517:E517"/>
    <mergeCell ref="A518:E518"/>
    <mergeCell ref="A519:E519"/>
  </mergeCells>
  <pageMargins left="0.74803149606299213" right="0.51181102362204722" top="0.39370078740157483" bottom="0.39370078740157483" header="0.31496062992125984" footer="0.5118110236220472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BX552"/>
  <sheetViews>
    <sheetView workbookViewId="0">
      <selection activeCell="E11" sqref="E11"/>
    </sheetView>
  </sheetViews>
  <sheetFormatPr defaultColWidth="9.140625" defaultRowHeight="17.25" customHeight="1" x14ac:dyDescent="0.25"/>
  <cols>
    <col min="1" max="1" width="4.5703125" style="2" customWidth="1"/>
    <col min="2" max="2" width="27.7109375" style="2" customWidth="1"/>
    <col min="3" max="6" width="7.7109375" style="2" customWidth="1"/>
    <col min="7" max="7" width="8.7109375" style="60" customWidth="1"/>
    <col min="8" max="8" width="19.42578125" style="2" customWidth="1"/>
    <col min="9" max="76" width="9.140625" style="67"/>
    <col min="77" max="16384" width="9.140625" style="2"/>
  </cols>
  <sheetData>
    <row r="1" spans="1:8" ht="17.25" customHeight="1" x14ac:dyDescent="0.25">
      <c r="A1" s="374" t="str">
        <f>'Kas Harian'!A1:H1</f>
        <v>KOMUNITAS FIC CANDI</v>
      </c>
      <c r="B1" s="374"/>
      <c r="C1" s="374"/>
      <c r="D1" s="374"/>
      <c r="E1" s="374"/>
      <c r="F1" s="374"/>
      <c r="G1" s="374"/>
      <c r="H1" s="374"/>
    </row>
    <row r="2" spans="1:8" ht="17.25" customHeight="1" x14ac:dyDescent="0.25">
      <c r="A2" s="374" t="s">
        <v>69</v>
      </c>
      <c r="B2" s="374"/>
      <c r="C2" s="374"/>
      <c r="D2" s="374"/>
      <c r="E2" s="374"/>
      <c r="F2" s="374"/>
      <c r="G2" s="374"/>
      <c r="H2" s="374"/>
    </row>
    <row r="3" spans="1:8" ht="17.25" customHeight="1" x14ac:dyDescent="0.25">
      <c r="A3" s="374" t="str">
        <f>'Kas Harian'!A3</f>
        <v>BULAN JANUARI 2025</v>
      </c>
      <c r="B3" s="374"/>
      <c r="C3" s="374"/>
      <c r="D3" s="374"/>
      <c r="E3" s="374"/>
      <c r="F3" s="374"/>
      <c r="G3" s="374"/>
      <c r="H3" s="374"/>
    </row>
    <row r="5" spans="1:8" ht="17.25" customHeight="1" x14ac:dyDescent="0.25">
      <c r="A5" s="407" t="s">
        <v>50</v>
      </c>
      <c r="B5" s="407" t="s">
        <v>30</v>
      </c>
      <c r="C5" s="401" t="s">
        <v>84</v>
      </c>
      <c r="D5" s="402"/>
      <c r="E5" s="403" t="s">
        <v>85</v>
      </c>
      <c r="F5" s="404"/>
      <c r="G5" s="405" t="s">
        <v>53</v>
      </c>
      <c r="H5" s="407" t="s">
        <v>39</v>
      </c>
    </row>
    <row r="6" spans="1:8" ht="17.25" customHeight="1" x14ac:dyDescent="0.25">
      <c r="A6" s="408"/>
      <c r="B6" s="408"/>
      <c r="C6" s="68" t="s">
        <v>86</v>
      </c>
      <c r="D6" s="69" t="s">
        <v>87</v>
      </c>
      <c r="E6" s="70" t="s">
        <v>88</v>
      </c>
      <c r="F6" s="68" t="s">
        <v>89</v>
      </c>
      <c r="G6" s="406"/>
      <c r="H6" s="408"/>
    </row>
    <row r="7" spans="1:8" ht="17.25" customHeight="1" x14ac:dyDescent="0.25">
      <c r="A7" s="71">
        <v>1</v>
      </c>
      <c r="B7" s="72"/>
      <c r="C7" s="73"/>
      <c r="D7" s="74"/>
      <c r="E7" s="75"/>
      <c r="F7" s="73"/>
      <c r="G7" s="62">
        <f>IF(C7&gt;=1,D7-C7,E7-F7)</f>
        <v>0</v>
      </c>
      <c r="H7" s="72"/>
    </row>
    <row r="8" spans="1:8" ht="17.25" customHeight="1" x14ac:dyDescent="0.25">
      <c r="A8" s="76">
        <v>2</v>
      </c>
      <c r="B8" s="77"/>
      <c r="C8" s="78"/>
      <c r="D8" s="79"/>
      <c r="E8" s="80"/>
      <c r="F8" s="78"/>
      <c r="G8" s="62">
        <f t="shared" ref="G8:G37" si="0">IF(C8&gt;=1,D8-C8,E8-F8)</f>
        <v>0</v>
      </c>
      <c r="H8" s="77"/>
    </row>
    <row r="9" spans="1:8" ht="17.25" customHeight="1" x14ac:dyDescent="0.25">
      <c r="A9" s="76">
        <v>3</v>
      </c>
      <c r="B9" s="61"/>
      <c r="C9" s="81"/>
      <c r="D9" s="82"/>
      <c r="E9" s="80"/>
      <c r="F9" s="78"/>
      <c r="G9" s="62">
        <f t="shared" si="0"/>
        <v>0</v>
      </c>
      <c r="H9" s="61"/>
    </row>
    <row r="10" spans="1:8" ht="17.25" customHeight="1" x14ac:dyDescent="0.25">
      <c r="A10" s="76">
        <v>4</v>
      </c>
      <c r="B10" s="61"/>
      <c r="C10" s="81"/>
      <c r="D10" s="82"/>
      <c r="E10" s="80"/>
      <c r="F10" s="78"/>
      <c r="G10" s="62">
        <f t="shared" si="0"/>
        <v>0</v>
      </c>
      <c r="H10" s="61"/>
    </row>
    <row r="11" spans="1:8" ht="17.25" customHeight="1" x14ac:dyDescent="0.25">
      <c r="A11" s="76">
        <v>5</v>
      </c>
      <c r="B11" s="61"/>
      <c r="C11" s="81"/>
      <c r="D11" s="82"/>
      <c r="E11" s="80"/>
      <c r="F11" s="78"/>
      <c r="G11" s="62">
        <f t="shared" si="0"/>
        <v>0</v>
      </c>
      <c r="H11" s="61"/>
    </row>
    <row r="12" spans="1:8" ht="17.25" customHeight="1" x14ac:dyDescent="0.25">
      <c r="A12" s="76">
        <v>6</v>
      </c>
      <c r="B12" s="61"/>
      <c r="C12" s="81"/>
      <c r="D12" s="82"/>
      <c r="E12" s="80"/>
      <c r="F12" s="78"/>
      <c r="G12" s="62">
        <f t="shared" si="0"/>
        <v>0</v>
      </c>
      <c r="H12" s="61"/>
    </row>
    <row r="13" spans="1:8" ht="17.25" customHeight="1" x14ac:dyDescent="0.25">
      <c r="A13" s="76">
        <v>7</v>
      </c>
      <c r="B13" s="61"/>
      <c r="C13" s="81"/>
      <c r="D13" s="82"/>
      <c r="E13" s="80"/>
      <c r="F13" s="78"/>
      <c r="G13" s="62">
        <f t="shared" si="0"/>
        <v>0</v>
      </c>
      <c r="H13" s="61"/>
    </row>
    <row r="14" spans="1:8" ht="17.25" customHeight="1" x14ac:dyDescent="0.25">
      <c r="A14" s="76">
        <v>8</v>
      </c>
      <c r="B14" s="77"/>
      <c r="C14" s="78"/>
      <c r="D14" s="79"/>
      <c r="E14" s="80"/>
      <c r="F14" s="78"/>
      <c r="G14" s="62">
        <f t="shared" si="0"/>
        <v>0</v>
      </c>
      <c r="H14" s="77"/>
    </row>
    <row r="15" spans="1:8" ht="17.25" customHeight="1" x14ac:dyDescent="0.25">
      <c r="A15" s="76">
        <v>9</v>
      </c>
      <c r="B15" s="77"/>
      <c r="C15" s="78"/>
      <c r="D15" s="79"/>
      <c r="E15" s="80"/>
      <c r="F15" s="78"/>
      <c r="G15" s="62">
        <f t="shared" si="0"/>
        <v>0</v>
      </c>
      <c r="H15" s="77"/>
    </row>
    <row r="16" spans="1:8" ht="17.25" customHeight="1" x14ac:dyDescent="0.25">
      <c r="A16" s="76">
        <v>10</v>
      </c>
      <c r="B16" s="77"/>
      <c r="C16" s="78"/>
      <c r="D16" s="79"/>
      <c r="E16" s="80"/>
      <c r="F16" s="78"/>
      <c r="G16" s="62">
        <f t="shared" si="0"/>
        <v>0</v>
      </c>
      <c r="H16" s="77"/>
    </row>
    <row r="17" spans="1:8" ht="17.25" customHeight="1" x14ac:dyDescent="0.25">
      <c r="A17" s="76">
        <v>11</v>
      </c>
      <c r="B17" s="77"/>
      <c r="C17" s="78"/>
      <c r="D17" s="79"/>
      <c r="E17" s="80"/>
      <c r="F17" s="78"/>
      <c r="G17" s="62">
        <f t="shared" si="0"/>
        <v>0</v>
      </c>
      <c r="H17" s="77"/>
    </row>
    <row r="18" spans="1:8" ht="17.25" customHeight="1" x14ac:dyDescent="0.25">
      <c r="A18" s="76">
        <v>12</v>
      </c>
      <c r="B18" s="77"/>
      <c r="C18" s="78"/>
      <c r="D18" s="79"/>
      <c r="E18" s="80"/>
      <c r="F18" s="78"/>
      <c r="G18" s="62">
        <f t="shared" si="0"/>
        <v>0</v>
      </c>
      <c r="H18" s="77"/>
    </row>
    <row r="19" spans="1:8" ht="17.25" customHeight="1" x14ac:dyDescent="0.25">
      <c r="A19" s="76">
        <v>13</v>
      </c>
      <c r="B19" s="77"/>
      <c r="C19" s="78"/>
      <c r="D19" s="79"/>
      <c r="E19" s="80"/>
      <c r="F19" s="78"/>
      <c r="G19" s="62">
        <f t="shared" si="0"/>
        <v>0</v>
      </c>
      <c r="H19" s="77"/>
    </row>
    <row r="20" spans="1:8" ht="17.25" customHeight="1" x14ac:dyDescent="0.25">
      <c r="A20" s="76">
        <v>14</v>
      </c>
      <c r="B20" s="77"/>
      <c r="C20" s="78"/>
      <c r="D20" s="79"/>
      <c r="E20" s="80"/>
      <c r="F20" s="78"/>
      <c r="G20" s="62">
        <f t="shared" si="0"/>
        <v>0</v>
      </c>
      <c r="H20" s="77"/>
    </row>
    <row r="21" spans="1:8" ht="17.25" customHeight="1" x14ac:dyDescent="0.25">
      <c r="A21" s="76">
        <v>15</v>
      </c>
      <c r="B21" s="77"/>
      <c r="C21" s="78"/>
      <c r="D21" s="79"/>
      <c r="E21" s="80"/>
      <c r="F21" s="78"/>
      <c r="G21" s="62">
        <f t="shared" si="0"/>
        <v>0</v>
      </c>
      <c r="H21" s="77"/>
    </row>
    <row r="22" spans="1:8" ht="17.25" customHeight="1" x14ac:dyDescent="0.25">
      <c r="A22" s="76">
        <v>16</v>
      </c>
      <c r="B22" s="77"/>
      <c r="C22" s="78"/>
      <c r="D22" s="79"/>
      <c r="E22" s="80"/>
      <c r="F22" s="78"/>
      <c r="G22" s="62">
        <f t="shared" si="0"/>
        <v>0</v>
      </c>
      <c r="H22" s="77"/>
    </row>
    <row r="23" spans="1:8" ht="17.25" customHeight="1" x14ac:dyDescent="0.25">
      <c r="A23" s="76">
        <v>17</v>
      </c>
      <c r="B23" s="77"/>
      <c r="C23" s="78"/>
      <c r="D23" s="79"/>
      <c r="E23" s="80"/>
      <c r="F23" s="78"/>
      <c r="G23" s="62">
        <f t="shared" si="0"/>
        <v>0</v>
      </c>
      <c r="H23" s="77"/>
    </row>
    <row r="24" spans="1:8" ht="17.25" customHeight="1" x14ac:dyDescent="0.25">
      <c r="A24" s="76">
        <v>18</v>
      </c>
      <c r="B24" s="77"/>
      <c r="C24" s="78"/>
      <c r="D24" s="79"/>
      <c r="E24" s="80"/>
      <c r="F24" s="78"/>
      <c r="G24" s="62">
        <f t="shared" si="0"/>
        <v>0</v>
      </c>
      <c r="H24" s="77"/>
    </row>
    <row r="25" spans="1:8" ht="17.25" customHeight="1" x14ac:dyDescent="0.25">
      <c r="A25" s="76">
        <v>19</v>
      </c>
      <c r="B25" s="61"/>
      <c r="C25" s="81"/>
      <c r="D25" s="82"/>
      <c r="E25" s="83"/>
      <c r="F25" s="81"/>
      <c r="G25" s="62">
        <f t="shared" si="0"/>
        <v>0</v>
      </c>
      <c r="H25" s="61"/>
    </row>
    <row r="26" spans="1:8" ht="17.25" customHeight="1" x14ac:dyDescent="0.25">
      <c r="A26" s="76">
        <v>20</v>
      </c>
      <c r="B26" s="61"/>
      <c r="C26" s="81"/>
      <c r="D26" s="82"/>
      <c r="E26" s="83"/>
      <c r="F26" s="81"/>
      <c r="G26" s="62">
        <f t="shared" si="0"/>
        <v>0</v>
      </c>
      <c r="H26" s="61"/>
    </row>
    <row r="27" spans="1:8" ht="17.25" customHeight="1" x14ac:dyDescent="0.25">
      <c r="A27" s="76">
        <v>21</v>
      </c>
      <c r="B27" s="61"/>
      <c r="C27" s="81"/>
      <c r="D27" s="82"/>
      <c r="E27" s="83"/>
      <c r="F27" s="81"/>
      <c r="G27" s="62">
        <f t="shared" si="0"/>
        <v>0</v>
      </c>
      <c r="H27" s="61"/>
    </row>
    <row r="28" spans="1:8" ht="17.25" customHeight="1" x14ac:dyDescent="0.25">
      <c r="A28" s="76">
        <v>22</v>
      </c>
      <c r="B28" s="61"/>
      <c r="C28" s="81"/>
      <c r="D28" s="82"/>
      <c r="E28" s="83"/>
      <c r="F28" s="81"/>
      <c r="G28" s="62">
        <f t="shared" si="0"/>
        <v>0</v>
      </c>
      <c r="H28" s="61"/>
    </row>
    <row r="29" spans="1:8" ht="17.25" customHeight="1" x14ac:dyDescent="0.25">
      <c r="A29" s="76">
        <v>23</v>
      </c>
      <c r="B29" s="61"/>
      <c r="C29" s="81"/>
      <c r="D29" s="82"/>
      <c r="E29" s="83"/>
      <c r="F29" s="81"/>
      <c r="G29" s="62">
        <f t="shared" si="0"/>
        <v>0</v>
      </c>
      <c r="H29" s="61"/>
    </row>
    <row r="30" spans="1:8" ht="17.25" customHeight="1" x14ac:dyDescent="0.25">
      <c r="A30" s="76">
        <v>24</v>
      </c>
      <c r="B30" s="61"/>
      <c r="C30" s="81"/>
      <c r="D30" s="82"/>
      <c r="E30" s="83"/>
      <c r="F30" s="81"/>
      <c r="G30" s="62">
        <f t="shared" si="0"/>
        <v>0</v>
      </c>
      <c r="H30" s="61"/>
    </row>
    <row r="31" spans="1:8" ht="17.25" customHeight="1" x14ac:dyDescent="0.25">
      <c r="A31" s="76">
        <v>25</v>
      </c>
      <c r="B31" s="61"/>
      <c r="C31" s="81"/>
      <c r="D31" s="82"/>
      <c r="E31" s="83"/>
      <c r="F31" s="81"/>
      <c r="G31" s="62">
        <f t="shared" si="0"/>
        <v>0</v>
      </c>
      <c r="H31" s="61"/>
    </row>
    <row r="32" spans="1:8" ht="17.25" customHeight="1" x14ac:dyDescent="0.25">
      <c r="A32" s="76">
        <v>26</v>
      </c>
      <c r="B32" s="61"/>
      <c r="C32" s="81"/>
      <c r="D32" s="82"/>
      <c r="E32" s="83"/>
      <c r="F32" s="81"/>
      <c r="G32" s="62">
        <f t="shared" si="0"/>
        <v>0</v>
      </c>
      <c r="H32" s="61"/>
    </row>
    <row r="33" spans="1:8" ht="17.25" customHeight="1" x14ac:dyDescent="0.25">
      <c r="A33" s="76">
        <v>27</v>
      </c>
      <c r="B33" s="61"/>
      <c r="C33" s="81"/>
      <c r="D33" s="82"/>
      <c r="E33" s="83"/>
      <c r="F33" s="81"/>
      <c r="G33" s="62">
        <f t="shared" si="0"/>
        <v>0</v>
      </c>
      <c r="H33" s="61"/>
    </row>
    <row r="34" spans="1:8" ht="17.25" customHeight="1" x14ac:dyDescent="0.25">
      <c r="A34" s="76">
        <v>28</v>
      </c>
      <c r="B34" s="61"/>
      <c r="C34" s="81"/>
      <c r="D34" s="82"/>
      <c r="E34" s="83"/>
      <c r="F34" s="81"/>
      <c r="G34" s="62">
        <f t="shared" si="0"/>
        <v>0</v>
      </c>
      <c r="H34" s="61"/>
    </row>
    <row r="35" spans="1:8" ht="17.25" customHeight="1" x14ac:dyDescent="0.25">
      <c r="A35" s="76">
        <v>29</v>
      </c>
      <c r="B35" s="61"/>
      <c r="C35" s="81"/>
      <c r="D35" s="82"/>
      <c r="E35" s="83"/>
      <c r="F35" s="81"/>
      <c r="G35" s="62">
        <f t="shared" si="0"/>
        <v>0</v>
      </c>
      <c r="H35" s="61"/>
    </row>
    <row r="36" spans="1:8" ht="17.25" customHeight="1" x14ac:dyDescent="0.25">
      <c r="A36" s="76">
        <v>30</v>
      </c>
      <c r="B36" s="61"/>
      <c r="C36" s="81"/>
      <c r="D36" s="82"/>
      <c r="E36" s="83"/>
      <c r="F36" s="81"/>
      <c r="G36" s="62">
        <f t="shared" si="0"/>
        <v>0</v>
      </c>
      <c r="H36" s="61"/>
    </row>
    <row r="37" spans="1:8" ht="17.25" customHeight="1" thickBot="1" x14ac:dyDescent="0.3">
      <c r="A37" s="85"/>
      <c r="B37" s="86"/>
      <c r="C37" s="87"/>
      <c r="D37" s="88"/>
      <c r="E37" s="89"/>
      <c r="F37" s="87"/>
      <c r="G37" s="63">
        <f t="shared" si="0"/>
        <v>0</v>
      </c>
      <c r="H37" s="86"/>
    </row>
    <row r="38" spans="1:8" ht="17.25" customHeight="1" thickTop="1" x14ac:dyDescent="0.25">
      <c r="A38" s="388" t="s">
        <v>49</v>
      </c>
      <c r="B38" s="389"/>
      <c r="C38" s="389"/>
      <c r="D38" s="389"/>
      <c r="E38" s="389"/>
      <c r="F38" s="390"/>
      <c r="G38" s="64">
        <f>SUM(G7:G36)</f>
        <v>0</v>
      </c>
      <c r="H38" s="64"/>
    </row>
    <row r="39" spans="1:8" ht="17.25" customHeight="1" x14ac:dyDescent="0.25">
      <c r="B39" s="29"/>
      <c r="C39" s="29"/>
      <c r="D39" s="29"/>
      <c r="E39" s="29"/>
      <c r="F39" s="29"/>
    </row>
    <row r="40" spans="1:8" ht="17.25" customHeight="1" x14ac:dyDescent="0.25">
      <c r="C40" s="65"/>
      <c r="D40" s="65"/>
      <c r="E40" s="29" t="s">
        <v>31</v>
      </c>
      <c r="F40" s="65"/>
      <c r="G40" s="60">
        <f>IF(AND(G38&lt;1,G38&gt;=-22),0,IF(AND(G38&lt;-22,G38&gt;=-52),-1,IF(AND(G38&lt;-52,G38&gt;=-82),-2,IF(AND(G38&gt;1,G38&lt;=9),0,IF(AND(G38&gt;9,G38&lt;=39),1,IF(AND(G38&gt;39,G38&lt;=69),2,IF(AND(G38&gt;69,G38&lt;=99),3,IF(AND(G38&gt;99,G38&lt;=129),4,IF(AND(G38&gt;129,G38&lt;=159),5,IF(AND(G38&gt;159,G38&lt;189),6,ROUND(G38/30,0)))))))))))</f>
        <v>0</v>
      </c>
      <c r="H40" s="25"/>
    </row>
    <row r="41" spans="1:8" ht="17.25" customHeight="1" x14ac:dyDescent="0.25">
      <c r="B41" s="65"/>
      <c r="C41" s="65"/>
      <c r="D41" s="65"/>
      <c r="E41" s="65"/>
      <c r="F41" s="65"/>
      <c r="H41" s="25"/>
    </row>
    <row r="42" spans="1:8" ht="17.25" customHeight="1" x14ac:dyDescent="0.25">
      <c r="A42" s="90" t="s">
        <v>11</v>
      </c>
      <c r="D42" s="91"/>
      <c r="E42" s="91"/>
      <c r="F42" s="91"/>
      <c r="G42" s="92"/>
      <c r="H42" s="25"/>
    </row>
    <row r="43" spans="1:8" ht="17.25" customHeight="1" x14ac:dyDescent="0.25">
      <c r="A43" s="2" t="s">
        <v>43</v>
      </c>
      <c r="C43" s="65" t="s">
        <v>51</v>
      </c>
      <c r="D43" s="113"/>
      <c r="H43" s="25"/>
    </row>
    <row r="44" spans="1:8" ht="17.25" customHeight="1" x14ac:dyDescent="0.25">
      <c r="A44" s="2" t="s">
        <v>42</v>
      </c>
      <c r="C44" s="65" t="s">
        <v>51</v>
      </c>
      <c r="D44" s="65">
        <v>0</v>
      </c>
      <c r="H44" s="25"/>
    </row>
    <row r="45" spans="1:8" ht="17.25" customHeight="1" x14ac:dyDescent="0.25">
      <c r="A45" s="2" t="s">
        <v>52</v>
      </c>
      <c r="C45" s="65" t="s">
        <v>51</v>
      </c>
      <c r="D45" s="66">
        <f>G40</f>
        <v>0</v>
      </c>
      <c r="H45" s="25"/>
    </row>
    <row r="46" spans="1:8" ht="17.25" customHeight="1" x14ac:dyDescent="0.25">
      <c r="A46" s="2" t="s">
        <v>41</v>
      </c>
      <c r="C46" s="65" t="s">
        <v>51</v>
      </c>
      <c r="D46" s="65">
        <f>SUM(D43:D45)</f>
        <v>0</v>
      </c>
    </row>
    <row r="47" spans="1:8" ht="17.25" customHeight="1" x14ac:dyDescent="0.25">
      <c r="A47" s="400" t="str">
        <f>A1</f>
        <v>KOMUNITAS FIC CANDI</v>
      </c>
      <c r="B47" s="400"/>
      <c r="C47" s="400"/>
      <c r="D47" s="400"/>
      <c r="E47" s="400"/>
      <c r="F47" s="400"/>
      <c r="G47" s="400"/>
      <c r="H47" s="400"/>
    </row>
    <row r="48" spans="1:8" ht="17.25" customHeight="1" x14ac:dyDescent="0.25">
      <c r="A48" s="400" t="str">
        <f>A2</f>
        <v>PERUBAHAN JUMLAH BRUDER</v>
      </c>
      <c r="B48" s="400"/>
      <c r="C48" s="400"/>
      <c r="D48" s="400"/>
      <c r="E48" s="400"/>
      <c r="F48" s="400"/>
      <c r="G48" s="400"/>
      <c r="H48" s="400"/>
    </row>
    <row r="49" spans="1:8" ht="17.25" customHeight="1" x14ac:dyDescent="0.25">
      <c r="A49" s="400" t="str">
        <f>'Kas Harian'!A146</f>
        <v>BULAN FEBRUARI 2025</v>
      </c>
      <c r="B49" s="400"/>
      <c r="C49" s="400"/>
      <c r="D49" s="400"/>
      <c r="E49" s="400"/>
      <c r="F49" s="400"/>
      <c r="G49" s="400"/>
      <c r="H49" s="400"/>
    </row>
    <row r="50" spans="1:8" ht="17.25" customHeight="1" x14ac:dyDescent="0.25">
      <c r="H50" s="60"/>
    </row>
    <row r="51" spans="1:8" ht="17.25" customHeight="1" x14ac:dyDescent="0.25">
      <c r="A51" s="407" t="s">
        <v>50</v>
      </c>
      <c r="B51" s="407" t="s">
        <v>30</v>
      </c>
      <c r="C51" s="401" t="str">
        <f>C5</f>
        <v>Tgl Penambahan</v>
      </c>
      <c r="D51" s="402"/>
      <c r="E51" s="403" t="str">
        <f>E5</f>
        <v xml:space="preserve"> Tgl Pengurangan</v>
      </c>
      <c r="F51" s="404"/>
      <c r="G51" s="405" t="s">
        <v>53</v>
      </c>
      <c r="H51" s="407" t="s">
        <v>39</v>
      </c>
    </row>
    <row r="52" spans="1:8" ht="17.25" customHeight="1" x14ac:dyDescent="0.25">
      <c r="A52" s="408"/>
      <c r="B52" s="408"/>
      <c r="C52" s="68" t="str">
        <f>C6</f>
        <v xml:space="preserve"> Datang</v>
      </c>
      <c r="D52" s="69" t="str">
        <f>D6</f>
        <v>Pergi</v>
      </c>
      <c r="E52" s="70" t="str">
        <f>E6</f>
        <v xml:space="preserve"> Pergi</v>
      </c>
      <c r="F52" s="68" t="str">
        <f>F6</f>
        <v xml:space="preserve"> Pulang</v>
      </c>
      <c r="G52" s="406"/>
      <c r="H52" s="408"/>
    </row>
    <row r="53" spans="1:8" ht="17.25" customHeight="1" x14ac:dyDescent="0.25">
      <c r="A53" s="71">
        <v>1</v>
      </c>
      <c r="B53" s="72"/>
      <c r="C53" s="72"/>
      <c r="D53" s="93"/>
      <c r="E53" s="94"/>
      <c r="F53" s="72"/>
      <c r="G53" s="62">
        <f>IF(C53&gt;=1,D53-C53,E53-F53)</f>
        <v>0</v>
      </c>
      <c r="H53" s="72"/>
    </row>
    <row r="54" spans="1:8" ht="17.25" customHeight="1" x14ac:dyDescent="0.25">
      <c r="A54" s="76">
        <v>2</v>
      </c>
      <c r="B54" s="95"/>
      <c r="C54" s="95"/>
      <c r="D54" s="96"/>
      <c r="E54" s="97"/>
      <c r="F54" s="95"/>
      <c r="G54" s="62">
        <f t="shared" ref="G54:G76" si="1">IF(C54&gt;=1,D54-C54,E54-F54)</f>
        <v>0</v>
      </c>
      <c r="H54" s="95"/>
    </row>
    <row r="55" spans="1:8" ht="17.25" customHeight="1" x14ac:dyDescent="0.25">
      <c r="A55" s="76">
        <v>3</v>
      </c>
      <c r="B55" s="95"/>
      <c r="C55" s="95"/>
      <c r="D55" s="96"/>
      <c r="E55" s="97"/>
      <c r="F55" s="95"/>
      <c r="G55" s="62">
        <f t="shared" si="1"/>
        <v>0</v>
      </c>
      <c r="H55" s="95"/>
    </row>
    <row r="56" spans="1:8" ht="17.25" customHeight="1" x14ac:dyDescent="0.25">
      <c r="A56" s="76">
        <v>4</v>
      </c>
      <c r="B56" s="95"/>
      <c r="C56" s="95"/>
      <c r="D56" s="96"/>
      <c r="E56" s="97"/>
      <c r="F56" s="95"/>
      <c r="G56" s="62">
        <f t="shared" si="1"/>
        <v>0</v>
      </c>
      <c r="H56" s="95"/>
    </row>
    <row r="57" spans="1:8" ht="17.25" customHeight="1" x14ac:dyDescent="0.25">
      <c r="A57" s="76">
        <v>5</v>
      </c>
      <c r="B57" s="95"/>
      <c r="C57" s="95"/>
      <c r="D57" s="96"/>
      <c r="E57" s="97"/>
      <c r="F57" s="95"/>
      <c r="G57" s="62">
        <f t="shared" si="1"/>
        <v>0</v>
      </c>
      <c r="H57" s="95"/>
    </row>
    <row r="58" spans="1:8" ht="17.25" customHeight="1" x14ac:dyDescent="0.25">
      <c r="A58" s="76">
        <v>6</v>
      </c>
      <c r="B58" s="95"/>
      <c r="C58" s="95"/>
      <c r="D58" s="96"/>
      <c r="E58" s="97"/>
      <c r="F58" s="95"/>
      <c r="G58" s="62">
        <f t="shared" si="1"/>
        <v>0</v>
      </c>
      <c r="H58" s="95"/>
    </row>
    <row r="59" spans="1:8" ht="17.25" customHeight="1" x14ac:dyDescent="0.25">
      <c r="A59" s="76">
        <v>7</v>
      </c>
      <c r="B59" s="95"/>
      <c r="C59" s="95"/>
      <c r="D59" s="96"/>
      <c r="E59" s="97"/>
      <c r="F59" s="95"/>
      <c r="G59" s="62">
        <f t="shared" si="1"/>
        <v>0</v>
      </c>
      <c r="H59" s="77"/>
    </row>
    <row r="60" spans="1:8" ht="17.25" customHeight="1" x14ac:dyDescent="0.25">
      <c r="A60" s="76">
        <v>8</v>
      </c>
      <c r="B60" s="95"/>
      <c r="C60" s="95"/>
      <c r="D60" s="96"/>
      <c r="E60" s="97"/>
      <c r="F60" s="95"/>
      <c r="G60" s="62">
        <f t="shared" si="1"/>
        <v>0</v>
      </c>
      <c r="H60" s="95"/>
    </row>
    <row r="61" spans="1:8" ht="17.25" customHeight="1" x14ac:dyDescent="0.25">
      <c r="A61" s="76">
        <v>9</v>
      </c>
      <c r="B61" s="77"/>
      <c r="C61" s="77"/>
      <c r="D61" s="98"/>
      <c r="E61" s="99"/>
      <c r="F61" s="77"/>
      <c r="G61" s="62">
        <f t="shared" si="1"/>
        <v>0</v>
      </c>
      <c r="H61" s="77"/>
    </row>
    <row r="62" spans="1:8" ht="17.25" customHeight="1" x14ac:dyDescent="0.25">
      <c r="A62" s="76">
        <v>10</v>
      </c>
      <c r="B62" s="77"/>
      <c r="C62" s="61"/>
      <c r="D62" s="100"/>
      <c r="E62" s="101"/>
      <c r="F62" s="61"/>
      <c r="G62" s="62">
        <f t="shared" si="1"/>
        <v>0</v>
      </c>
      <c r="H62" s="61"/>
    </row>
    <row r="63" spans="1:8" ht="17.25" customHeight="1" x14ac:dyDescent="0.25">
      <c r="A63" s="76">
        <v>11</v>
      </c>
      <c r="B63" s="95"/>
      <c r="C63" s="61"/>
      <c r="D63" s="100"/>
      <c r="E63" s="101"/>
      <c r="F63" s="61"/>
      <c r="G63" s="62">
        <f t="shared" si="1"/>
        <v>0</v>
      </c>
      <c r="H63" s="95"/>
    </row>
    <row r="64" spans="1:8" ht="17.25" customHeight="1" x14ac:dyDescent="0.25">
      <c r="A64" s="76">
        <v>12</v>
      </c>
      <c r="B64" s="95"/>
      <c r="C64" s="61"/>
      <c r="D64" s="100"/>
      <c r="E64" s="101"/>
      <c r="F64" s="61"/>
      <c r="G64" s="62">
        <f t="shared" si="1"/>
        <v>0</v>
      </c>
      <c r="H64" s="95"/>
    </row>
    <row r="65" spans="1:8" ht="17.25" customHeight="1" x14ac:dyDescent="0.25">
      <c r="A65" s="76">
        <v>13</v>
      </c>
      <c r="B65" s="61"/>
      <c r="C65" s="61"/>
      <c r="D65" s="100"/>
      <c r="E65" s="101"/>
      <c r="F65" s="61"/>
      <c r="G65" s="62">
        <f t="shared" si="1"/>
        <v>0</v>
      </c>
      <c r="H65" s="95"/>
    </row>
    <row r="66" spans="1:8" ht="17.25" customHeight="1" x14ac:dyDescent="0.25">
      <c r="A66" s="76">
        <v>14</v>
      </c>
      <c r="B66" s="61"/>
      <c r="C66" s="61"/>
      <c r="D66" s="100"/>
      <c r="E66" s="101"/>
      <c r="F66" s="61"/>
      <c r="G66" s="62">
        <f t="shared" si="1"/>
        <v>0</v>
      </c>
      <c r="H66" s="95"/>
    </row>
    <row r="67" spans="1:8" ht="17.25" customHeight="1" x14ac:dyDescent="0.25">
      <c r="A67" s="76">
        <v>15</v>
      </c>
      <c r="B67" s="61"/>
      <c r="C67" s="61"/>
      <c r="D67" s="100"/>
      <c r="E67" s="101"/>
      <c r="F67" s="61"/>
      <c r="G67" s="62">
        <f t="shared" si="1"/>
        <v>0</v>
      </c>
      <c r="H67" s="61"/>
    </row>
    <row r="68" spans="1:8" ht="17.25" customHeight="1" x14ac:dyDescent="0.25">
      <c r="A68" s="76">
        <v>16</v>
      </c>
      <c r="B68" s="61"/>
      <c r="C68" s="61"/>
      <c r="D68" s="100"/>
      <c r="E68" s="101"/>
      <c r="F68" s="61"/>
      <c r="G68" s="62">
        <f t="shared" si="1"/>
        <v>0</v>
      </c>
      <c r="H68" s="61"/>
    </row>
    <row r="69" spans="1:8" ht="17.25" customHeight="1" x14ac:dyDescent="0.25">
      <c r="A69" s="76">
        <v>17</v>
      </c>
      <c r="B69" s="95"/>
      <c r="C69" s="95"/>
      <c r="D69" s="96"/>
      <c r="E69" s="97"/>
      <c r="F69" s="95"/>
      <c r="G69" s="62">
        <f t="shared" si="1"/>
        <v>0</v>
      </c>
      <c r="H69" s="95"/>
    </row>
    <row r="70" spans="1:8" ht="17.25" customHeight="1" x14ac:dyDescent="0.25">
      <c r="A70" s="76">
        <v>18</v>
      </c>
      <c r="B70" s="95"/>
      <c r="C70" s="95"/>
      <c r="D70" s="96"/>
      <c r="E70" s="97"/>
      <c r="F70" s="95"/>
      <c r="G70" s="62">
        <f t="shared" si="1"/>
        <v>0</v>
      </c>
      <c r="H70" s="95"/>
    </row>
    <row r="71" spans="1:8" ht="17.25" customHeight="1" x14ac:dyDescent="0.25">
      <c r="A71" s="76">
        <v>19</v>
      </c>
      <c r="B71" s="95"/>
      <c r="C71" s="95"/>
      <c r="D71" s="96"/>
      <c r="E71" s="97"/>
      <c r="F71" s="95"/>
      <c r="G71" s="62">
        <f t="shared" si="1"/>
        <v>0</v>
      </c>
      <c r="H71" s="95"/>
    </row>
    <row r="72" spans="1:8" ht="17.25" customHeight="1" x14ac:dyDescent="0.25">
      <c r="A72" s="76">
        <v>20</v>
      </c>
      <c r="B72" s="95"/>
      <c r="C72" s="95"/>
      <c r="D72" s="96"/>
      <c r="E72" s="97"/>
      <c r="F72" s="95"/>
      <c r="G72" s="62">
        <f t="shared" si="1"/>
        <v>0</v>
      </c>
      <c r="H72" s="95"/>
    </row>
    <row r="73" spans="1:8" ht="17.25" customHeight="1" x14ac:dyDescent="0.25">
      <c r="A73" s="76">
        <v>21</v>
      </c>
      <c r="B73" s="95"/>
      <c r="C73" s="95"/>
      <c r="D73" s="96"/>
      <c r="E73" s="97"/>
      <c r="F73" s="95"/>
      <c r="G73" s="62">
        <f t="shared" si="1"/>
        <v>0</v>
      </c>
      <c r="H73" s="95"/>
    </row>
    <row r="74" spans="1:8" ht="17.25" customHeight="1" x14ac:dyDescent="0.25">
      <c r="A74" s="76">
        <v>22</v>
      </c>
      <c r="B74" s="95"/>
      <c r="C74" s="95"/>
      <c r="D74" s="96"/>
      <c r="E74" s="97"/>
      <c r="F74" s="95"/>
      <c r="G74" s="62">
        <f t="shared" si="1"/>
        <v>0</v>
      </c>
      <c r="H74" s="95"/>
    </row>
    <row r="75" spans="1:8" ht="17.25" customHeight="1" x14ac:dyDescent="0.25">
      <c r="A75" s="76">
        <v>23</v>
      </c>
      <c r="B75" s="95"/>
      <c r="C75" s="95"/>
      <c r="D75" s="96"/>
      <c r="E75" s="97"/>
      <c r="F75" s="95"/>
      <c r="G75" s="62">
        <f t="shared" si="1"/>
        <v>0</v>
      </c>
      <c r="H75" s="77"/>
    </row>
    <row r="76" spans="1:8" ht="17.25" customHeight="1" x14ac:dyDescent="0.25">
      <c r="A76" s="76">
        <v>24</v>
      </c>
      <c r="B76" s="95"/>
      <c r="C76" s="95"/>
      <c r="D76" s="96"/>
      <c r="E76" s="97"/>
      <c r="F76" s="95"/>
      <c r="G76" s="62">
        <f t="shared" si="1"/>
        <v>0</v>
      </c>
      <c r="H76" s="95"/>
    </row>
    <row r="77" spans="1:8" ht="17.25" customHeight="1" x14ac:dyDescent="0.25">
      <c r="A77" s="76">
        <v>25</v>
      </c>
      <c r="B77" s="77"/>
      <c r="C77" s="77"/>
      <c r="D77" s="98"/>
      <c r="E77" s="99"/>
      <c r="F77" s="77"/>
      <c r="G77" s="62">
        <f t="shared" ref="G77:G83" si="2">IF(C77&gt;=1,D77-C77,E77-F77)</f>
        <v>0</v>
      </c>
      <c r="H77" s="77"/>
    </row>
    <row r="78" spans="1:8" ht="17.25" customHeight="1" x14ac:dyDescent="0.25">
      <c r="A78" s="76">
        <v>26</v>
      </c>
      <c r="B78" s="77"/>
      <c r="C78" s="61"/>
      <c r="D78" s="100"/>
      <c r="E78" s="101"/>
      <c r="F78" s="61"/>
      <c r="G78" s="62">
        <f t="shared" si="2"/>
        <v>0</v>
      </c>
      <c r="H78" s="61"/>
    </row>
    <row r="79" spans="1:8" ht="17.25" customHeight="1" x14ac:dyDescent="0.25">
      <c r="A79" s="76">
        <v>27</v>
      </c>
      <c r="B79" s="95"/>
      <c r="C79" s="61"/>
      <c r="D79" s="100"/>
      <c r="E79" s="101"/>
      <c r="F79" s="61"/>
      <c r="G79" s="62">
        <f t="shared" si="2"/>
        <v>0</v>
      </c>
      <c r="H79" s="95"/>
    </row>
    <row r="80" spans="1:8" ht="17.25" customHeight="1" x14ac:dyDescent="0.25">
      <c r="A80" s="76">
        <v>28</v>
      </c>
      <c r="B80" s="95"/>
      <c r="C80" s="61"/>
      <c r="D80" s="100"/>
      <c r="E80" s="101"/>
      <c r="F80" s="61"/>
      <c r="G80" s="62">
        <f t="shared" si="2"/>
        <v>0</v>
      </c>
      <c r="H80" s="95"/>
    </row>
    <row r="81" spans="1:8" ht="17.25" customHeight="1" x14ac:dyDescent="0.25">
      <c r="A81" s="76">
        <v>29</v>
      </c>
      <c r="B81" s="61"/>
      <c r="C81" s="61"/>
      <c r="D81" s="100"/>
      <c r="E81" s="101"/>
      <c r="F81" s="61"/>
      <c r="G81" s="62">
        <f t="shared" si="2"/>
        <v>0</v>
      </c>
      <c r="H81" s="95"/>
    </row>
    <row r="82" spans="1:8" ht="17.25" customHeight="1" x14ac:dyDescent="0.25">
      <c r="A82" s="76">
        <v>30</v>
      </c>
      <c r="B82" s="61"/>
      <c r="C82" s="61"/>
      <c r="D82" s="100"/>
      <c r="E82" s="101"/>
      <c r="F82" s="61"/>
      <c r="G82" s="62">
        <f t="shared" si="2"/>
        <v>0</v>
      </c>
      <c r="H82" s="95"/>
    </row>
    <row r="83" spans="1:8" ht="17.25" customHeight="1" thickBot="1" x14ac:dyDescent="0.3">
      <c r="A83" s="85"/>
      <c r="B83" s="61"/>
      <c r="C83" s="61"/>
      <c r="D83" s="100"/>
      <c r="E83" s="101"/>
      <c r="F83" s="61"/>
      <c r="G83" s="63">
        <f t="shared" si="2"/>
        <v>0</v>
      </c>
      <c r="H83" s="61"/>
    </row>
    <row r="84" spans="1:8" ht="17.25" customHeight="1" thickTop="1" x14ac:dyDescent="0.25">
      <c r="A84" s="388" t="s">
        <v>49</v>
      </c>
      <c r="B84" s="389"/>
      <c r="C84" s="389"/>
      <c r="D84" s="389"/>
      <c r="E84" s="389"/>
      <c r="F84" s="390"/>
      <c r="G84" s="64">
        <f>SUM(G53:G83)</f>
        <v>0</v>
      </c>
      <c r="H84" s="64"/>
    </row>
    <row r="85" spans="1:8" ht="17.25" customHeight="1" x14ac:dyDescent="0.25">
      <c r="B85" s="29"/>
      <c r="C85" s="29"/>
      <c r="D85" s="29"/>
      <c r="E85" s="29"/>
      <c r="F85" s="29"/>
    </row>
    <row r="86" spans="1:8" ht="17.25" customHeight="1" x14ac:dyDescent="0.25">
      <c r="C86" s="65"/>
      <c r="D86" s="65"/>
      <c r="E86" s="29" t="s">
        <v>31</v>
      </c>
      <c r="F86" s="65"/>
      <c r="G86" s="60">
        <f>IF(AND(G84&lt;1,G84&gt;=-22),0,IF(AND(G84&lt;-22,G84&gt;=-52),-1,IF(AND(G84&lt;-52,G84&gt;=-82),-2,IF(AND(G84&gt;1,G84&lt;=9),0,IF(AND(G84&gt;9,G84&lt;=39),1,IF(AND(G84&gt;39,G84&lt;=69),2,IF(AND(G84&gt;69,G84&lt;=99),3,IF(AND(G84&gt;99,G84&lt;=129),4,IF(AND(G84&gt;129,G84&lt;=159),5,IF(AND(G84&gt;159,G84&lt;189),6,ROUND(G84/30,0)))))))))))</f>
        <v>0</v>
      </c>
      <c r="H86" s="25"/>
    </row>
    <row r="87" spans="1:8" ht="17.25" customHeight="1" x14ac:dyDescent="0.25">
      <c r="B87" s="65"/>
      <c r="C87" s="65"/>
      <c r="D87" s="65"/>
      <c r="E87" s="65"/>
      <c r="F87" s="65"/>
      <c r="H87" s="25"/>
    </row>
    <row r="88" spans="1:8" ht="17.25" customHeight="1" x14ac:dyDescent="0.25">
      <c r="A88" s="90" t="s">
        <v>11</v>
      </c>
      <c r="D88" s="91"/>
      <c r="E88" s="91"/>
      <c r="F88" s="91"/>
      <c r="G88" s="92"/>
      <c r="H88" s="25"/>
    </row>
    <row r="89" spans="1:8" ht="17.25" customHeight="1" x14ac:dyDescent="0.25">
      <c r="A89" s="2" t="s">
        <v>43</v>
      </c>
      <c r="C89" s="65" t="s">
        <v>51</v>
      </c>
      <c r="D89" s="113">
        <f>D43</f>
        <v>0</v>
      </c>
      <c r="E89" s="91"/>
      <c r="H89" s="25"/>
    </row>
    <row r="90" spans="1:8" ht="17.25" customHeight="1" x14ac:dyDescent="0.25">
      <c r="A90" s="2" t="s">
        <v>42</v>
      </c>
      <c r="C90" s="65" t="s">
        <v>51</v>
      </c>
      <c r="D90" s="65">
        <f>D46</f>
        <v>0</v>
      </c>
      <c r="E90" s="91"/>
      <c r="H90" s="25"/>
    </row>
    <row r="91" spans="1:8" ht="17.25" customHeight="1" x14ac:dyDescent="0.25">
      <c r="A91" s="2" t="s">
        <v>52</v>
      </c>
      <c r="C91" s="65" t="s">
        <v>51</v>
      </c>
      <c r="D91" s="66">
        <f>G86</f>
        <v>0</v>
      </c>
      <c r="E91" s="91"/>
      <c r="H91" s="25"/>
    </row>
    <row r="92" spans="1:8" ht="17.25" customHeight="1" x14ac:dyDescent="0.25">
      <c r="A92" s="2" t="s">
        <v>41</v>
      </c>
      <c r="C92" s="65" t="s">
        <v>51</v>
      </c>
      <c r="D92" s="65">
        <f>SUM(D89:D91)</f>
        <v>0</v>
      </c>
      <c r="E92" s="91"/>
    </row>
    <row r="93" spans="1:8" ht="17.25" customHeight="1" x14ac:dyDescent="0.25">
      <c r="A93" s="400" t="str">
        <f>A47</f>
        <v>KOMUNITAS FIC CANDI</v>
      </c>
      <c r="B93" s="400"/>
      <c r="C93" s="400"/>
      <c r="D93" s="400"/>
      <c r="E93" s="400"/>
      <c r="F93" s="400"/>
      <c r="G93" s="400"/>
      <c r="H93" s="400"/>
    </row>
    <row r="94" spans="1:8" ht="17.25" customHeight="1" x14ac:dyDescent="0.25">
      <c r="A94" s="400" t="str">
        <f>A48</f>
        <v>PERUBAHAN JUMLAH BRUDER</v>
      </c>
      <c r="B94" s="400"/>
      <c r="C94" s="400"/>
      <c r="D94" s="400"/>
      <c r="E94" s="400"/>
      <c r="F94" s="400"/>
      <c r="G94" s="400"/>
      <c r="H94" s="400"/>
    </row>
    <row r="95" spans="1:8" ht="17.25" customHeight="1" x14ac:dyDescent="0.25">
      <c r="A95" s="400" t="str">
        <f>'Kas Harian'!A289</f>
        <v>BULAN MARET 2025</v>
      </c>
      <c r="B95" s="400"/>
      <c r="C95" s="400"/>
      <c r="D95" s="400"/>
      <c r="E95" s="400"/>
      <c r="F95" s="400"/>
      <c r="G95" s="400"/>
      <c r="H95" s="400"/>
    </row>
    <row r="96" spans="1:8" ht="17.25" customHeight="1" x14ac:dyDescent="0.25">
      <c r="H96" s="60"/>
    </row>
    <row r="97" spans="1:8" ht="17.25" customHeight="1" x14ac:dyDescent="0.25">
      <c r="A97" s="407" t="s">
        <v>50</v>
      </c>
      <c r="B97" s="407" t="s">
        <v>30</v>
      </c>
      <c r="C97" s="401" t="str">
        <f>C51</f>
        <v>Tgl Penambahan</v>
      </c>
      <c r="D97" s="402"/>
      <c r="E97" s="403" t="str">
        <f>E51</f>
        <v xml:space="preserve"> Tgl Pengurangan</v>
      </c>
      <c r="F97" s="404"/>
      <c r="G97" s="405" t="s">
        <v>53</v>
      </c>
      <c r="H97" s="407" t="s">
        <v>39</v>
      </c>
    </row>
    <row r="98" spans="1:8" ht="17.25" customHeight="1" x14ac:dyDescent="0.25">
      <c r="A98" s="408"/>
      <c r="B98" s="408"/>
      <c r="C98" s="68" t="str">
        <f>C52</f>
        <v xml:space="preserve"> Datang</v>
      </c>
      <c r="D98" s="69" t="str">
        <f>D52</f>
        <v>Pergi</v>
      </c>
      <c r="E98" s="70" t="str">
        <f>E52</f>
        <v xml:space="preserve"> Pergi</v>
      </c>
      <c r="F98" s="68" t="str">
        <f>F52</f>
        <v xml:space="preserve"> Pulang</v>
      </c>
      <c r="G98" s="406"/>
      <c r="H98" s="408"/>
    </row>
    <row r="99" spans="1:8" ht="17.25" customHeight="1" x14ac:dyDescent="0.25">
      <c r="A99" s="71">
        <v>1</v>
      </c>
      <c r="B99" s="72"/>
      <c r="C99" s="72"/>
      <c r="D99" s="93"/>
      <c r="E99" s="94"/>
      <c r="F99" s="72"/>
      <c r="G99" s="62">
        <f>IF(C99&gt;=1,D99-C99,E99-F99)</f>
        <v>0</v>
      </c>
      <c r="H99" s="72"/>
    </row>
    <row r="100" spans="1:8" ht="17.25" customHeight="1" x14ac:dyDescent="0.25">
      <c r="A100" s="76">
        <v>2</v>
      </c>
      <c r="B100" s="77"/>
      <c r="C100" s="77"/>
      <c r="D100" s="98"/>
      <c r="E100" s="99"/>
      <c r="F100" s="77"/>
      <c r="G100" s="62">
        <f t="shared" ref="G100:G129" si="3">IF(C100&gt;=1,D100-C100,E100-F100)</f>
        <v>0</v>
      </c>
      <c r="H100" s="77"/>
    </row>
    <row r="101" spans="1:8" ht="17.25" customHeight="1" x14ac:dyDescent="0.25">
      <c r="A101" s="76">
        <v>3</v>
      </c>
      <c r="B101" s="61"/>
      <c r="C101" s="61"/>
      <c r="D101" s="100"/>
      <c r="E101" s="101"/>
      <c r="F101" s="61"/>
      <c r="G101" s="62">
        <f t="shared" si="3"/>
        <v>0</v>
      </c>
      <c r="H101" s="77"/>
    </row>
    <row r="102" spans="1:8" ht="17.25" customHeight="1" x14ac:dyDescent="0.25">
      <c r="A102" s="76">
        <v>4</v>
      </c>
      <c r="B102" s="61"/>
      <c r="C102" s="61"/>
      <c r="D102" s="100"/>
      <c r="E102" s="101"/>
      <c r="F102" s="61"/>
      <c r="G102" s="62">
        <f t="shared" si="3"/>
        <v>0</v>
      </c>
      <c r="H102" s="61"/>
    </row>
    <row r="103" spans="1:8" ht="17.25" customHeight="1" x14ac:dyDescent="0.25">
      <c r="A103" s="76">
        <v>5</v>
      </c>
      <c r="B103" s="61"/>
      <c r="C103" s="61"/>
      <c r="D103" s="100"/>
      <c r="E103" s="101"/>
      <c r="F103" s="61"/>
      <c r="G103" s="62">
        <f t="shared" si="3"/>
        <v>0</v>
      </c>
      <c r="H103" s="61"/>
    </row>
    <row r="104" spans="1:8" ht="17.25" customHeight="1" x14ac:dyDescent="0.25">
      <c r="A104" s="76">
        <v>6</v>
      </c>
      <c r="B104" s="61"/>
      <c r="C104" s="61"/>
      <c r="D104" s="100"/>
      <c r="E104" s="101"/>
      <c r="F104" s="61"/>
      <c r="G104" s="62">
        <f t="shared" si="3"/>
        <v>0</v>
      </c>
      <c r="H104" s="95"/>
    </row>
    <row r="105" spans="1:8" ht="17.25" customHeight="1" x14ac:dyDescent="0.25">
      <c r="A105" s="76">
        <v>7</v>
      </c>
      <c r="B105" s="61"/>
      <c r="C105" s="61"/>
      <c r="D105" s="100"/>
      <c r="E105" s="101"/>
      <c r="F105" s="61"/>
      <c r="G105" s="62">
        <f t="shared" si="3"/>
        <v>0</v>
      </c>
      <c r="H105" s="61"/>
    </row>
    <row r="106" spans="1:8" ht="17.25" customHeight="1" x14ac:dyDescent="0.25">
      <c r="A106" s="76">
        <v>8</v>
      </c>
      <c r="B106" s="61"/>
      <c r="C106" s="61"/>
      <c r="D106" s="100"/>
      <c r="E106" s="101"/>
      <c r="F106" s="61"/>
      <c r="G106" s="62">
        <f t="shared" si="3"/>
        <v>0</v>
      </c>
      <c r="H106" s="77"/>
    </row>
    <row r="107" spans="1:8" ht="17.25" customHeight="1" x14ac:dyDescent="0.25">
      <c r="A107" s="76">
        <v>9</v>
      </c>
      <c r="B107" s="61"/>
      <c r="C107" s="61"/>
      <c r="D107" s="100"/>
      <c r="E107" s="101"/>
      <c r="F107" s="61"/>
      <c r="G107" s="62">
        <f t="shared" si="3"/>
        <v>0</v>
      </c>
      <c r="H107" s="95"/>
    </row>
    <row r="108" spans="1:8" ht="17.25" customHeight="1" x14ac:dyDescent="0.25">
      <c r="A108" s="76">
        <v>10</v>
      </c>
      <c r="B108" s="77"/>
      <c r="C108" s="77"/>
      <c r="D108" s="98"/>
      <c r="E108" s="99"/>
      <c r="F108" s="77"/>
      <c r="G108" s="62">
        <f t="shared" si="3"/>
        <v>0</v>
      </c>
      <c r="H108" s="77"/>
    </row>
    <row r="109" spans="1:8" ht="17.25" customHeight="1" x14ac:dyDescent="0.25">
      <c r="A109" s="76">
        <v>11</v>
      </c>
      <c r="B109" s="77"/>
      <c r="C109" s="77"/>
      <c r="D109" s="98"/>
      <c r="E109" s="99"/>
      <c r="F109" s="77"/>
      <c r="G109" s="62">
        <f t="shared" si="3"/>
        <v>0</v>
      </c>
      <c r="H109" s="77"/>
    </row>
    <row r="110" spans="1:8" ht="17.25" customHeight="1" x14ac:dyDescent="0.25">
      <c r="A110" s="76">
        <v>12</v>
      </c>
      <c r="B110" s="77"/>
      <c r="C110" s="77"/>
      <c r="D110" s="98"/>
      <c r="E110" s="99"/>
      <c r="F110" s="77"/>
      <c r="G110" s="62">
        <f t="shared" si="3"/>
        <v>0</v>
      </c>
      <c r="H110" s="77"/>
    </row>
    <row r="111" spans="1:8" ht="17.25" customHeight="1" x14ac:dyDescent="0.25">
      <c r="A111" s="76">
        <v>13</v>
      </c>
      <c r="B111" s="77"/>
      <c r="C111" s="77"/>
      <c r="D111" s="98"/>
      <c r="E111" s="99"/>
      <c r="F111" s="77"/>
      <c r="G111" s="62">
        <f t="shared" si="3"/>
        <v>0</v>
      </c>
      <c r="H111" s="77"/>
    </row>
    <row r="112" spans="1:8" ht="17.25" customHeight="1" x14ac:dyDescent="0.25">
      <c r="A112" s="76">
        <v>14</v>
      </c>
      <c r="B112" s="77"/>
      <c r="C112" s="77"/>
      <c r="D112" s="98"/>
      <c r="E112" s="99"/>
      <c r="F112" s="77"/>
      <c r="G112" s="62">
        <f t="shared" si="3"/>
        <v>0</v>
      </c>
      <c r="H112" s="77"/>
    </row>
    <row r="113" spans="1:8" ht="17.25" customHeight="1" x14ac:dyDescent="0.25">
      <c r="A113" s="76">
        <v>15</v>
      </c>
      <c r="B113" s="77"/>
      <c r="C113" s="77"/>
      <c r="D113" s="98"/>
      <c r="E113" s="99"/>
      <c r="F113" s="77"/>
      <c r="G113" s="62">
        <f t="shared" si="3"/>
        <v>0</v>
      </c>
      <c r="H113" s="77"/>
    </row>
    <row r="114" spans="1:8" ht="17.25" customHeight="1" x14ac:dyDescent="0.25">
      <c r="A114" s="76">
        <v>16</v>
      </c>
      <c r="B114" s="77"/>
      <c r="C114" s="77"/>
      <c r="D114" s="98"/>
      <c r="E114" s="99"/>
      <c r="F114" s="77"/>
      <c r="G114" s="62">
        <f t="shared" si="3"/>
        <v>0</v>
      </c>
      <c r="H114" s="77"/>
    </row>
    <row r="115" spans="1:8" ht="17.25" customHeight="1" x14ac:dyDescent="0.25">
      <c r="A115" s="76">
        <v>17</v>
      </c>
      <c r="B115" s="77"/>
      <c r="C115" s="77"/>
      <c r="D115" s="98"/>
      <c r="E115" s="99"/>
      <c r="F115" s="77"/>
      <c r="G115" s="62">
        <f t="shared" si="3"/>
        <v>0</v>
      </c>
      <c r="H115" s="77"/>
    </row>
    <row r="116" spans="1:8" ht="17.25" customHeight="1" x14ac:dyDescent="0.25">
      <c r="A116" s="76">
        <v>18</v>
      </c>
      <c r="B116" s="77"/>
      <c r="C116" s="77"/>
      <c r="D116" s="98"/>
      <c r="E116" s="99"/>
      <c r="F116" s="77"/>
      <c r="G116" s="62">
        <f t="shared" si="3"/>
        <v>0</v>
      </c>
      <c r="H116" s="77"/>
    </row>
    <row r="117" spans="1:8" ht="17.25" customHeight="1" x14ac:dyDescent="0.25">
      <c r="A117" s="76">
        <v>19</v>
      </c>
      <c r="B117" s="61"/>
      <c r="C117" s="61"/>
      <c r="D117" s="100"/>
      <c r="E117" s="101"/>
      <c r="F117" s="61"/>
      <c r="G117" s="62">
        <f t="shared" si="3"/>
        <v>0</v>
      </c>
      <c r="H117" s="77"/>
    </row>
    <row r="118" spans="1:8" ht="17.25" customHeight="1" x14ac:dyDescent="0.25">
      <c r="A118" s="76">
        <v>20</v>
      </c>
      <c r="B118" s="61"/>
      <c r="C118" s="61"/>
      <c r="D118" s="100"/>
      <c r="E118" s="101"/>
      <c r="F118" s="61"/>
      <c r="G118" s="62">
        <f t="shared" si="3"/>
        <v>0</v>
      </c>
      <c r="H118" s="61"/>
    </row>
    <row r="119" spans="1:8" ht="17.25" customHeight="1" x14ac:dyDescent="0.25">
      <c r="A119" s="76">
        <v>21</v>
      </c>
      <c r="B119" s="61"/>
      <c r="C119" s="61"/>
      <c r="D119" s="100"/>
      <c r="E119" s="101"/>
      <c r="F119" s="61"/>
      <c r="G119" s="62">
        <f t="shared" si="3"/>
        <v>0</v>
      </c>
      <c r="H119" s="61"/>
    </row>
    <row r="120" spans="1:8" ht="17.25" customHeight="1" x14ac:dyDescent="0.25">
      <c r="A120" s="76">
        <v>22</v>
      </c>
      <c r="B120" s="61"/>
      <c r="C120" s="61"/>
      <c r="D120" s="100"/>
      <c r="E120" s="101"/>
      <c r="F120" s="61"/>
      <c r="G120" s="62">
        <f t="shared" si="3"/>
        <v>0</v>
      </c>
      <c r="H120" s="95"/>
    </row>
    <row r="121" spans="1:8" ht="17.25" customHeight="1" x14ac:dyDescent="0.25">
      <c r="A121" s="76">
        <v>23</v>
      </c>
      <c r="B121" s="61"/>
      <c r="C121" s="61"/>
      <c r="D121" s="100"/>
      <c r="E121" s="101"/>
      <c r="F121" s="61"/>
      <c r="G121" s="62">
        <f t="shared" si="3"/>
        <v>0</v>
      </c>
      <c r="H121" s="95"/>
    </row>
    <row r="122" spans="1:8" ht="17.25" customHeight="1" x14ac:dyDescent="0.25">
      <c r="A122" s="76">
        <v>24</v>
      </c>
      <c r="B122" s="61"/>
      <c r="C122" s="61"/>
      <c r="D122" s="100"/>
      <c r="E122" s="101"/>
      <c r="F122" s="61"/>
      <c r="G122" s="62">
        <f t="shared" si="3"/>
        <v>0</v>
      </c>
      <c r="H122" s="61"/>
    </row>
    <row r="123" spans="1:8" ht="17.25" customHeight="1" x14ac:dyDescent="0.25">
      <c r="A123" s="76">
        <v>25</v>
      </c>
      <c r="B123" s="61"/>
      <c r="C123" s="61"/>
      <c r="D123" s="100"/>
      <c r="E123" s="101"/>
      <c r="F123" s="61"/>
      <c r="G123" s="62">
        <f t="shared" si="3"/>
        <v>0</v>
      </c>
      <c r="H123" s="77"/>
    </row>
    <row r="124" spans="1:8" ht="17.25" customHeight="1" x14ac:dyDescent="0.25">
      <c r="A124" s="76">
        <v>26</v>
      </c>
      <c r="B124" s="61"/>
      <c r="C124" s="61"/>
      <c r="D124" s="100"/>
      <c r="E124" s="101"/>
      <c r="F124" s="61"/>
      <c r="G124" s="62">
        <f t="shared" si="3"/>
        <v>0</v>
      </c>
      <c r="H124" s="95"/>
    </row>
    <row r="125" spans="1:8" ht="17.25" customHeight="1" x14ac:dyDescent="0.25">
      <c r="A125" s="76">
        <v>27</v>
      </c>
      <c r="B125" s="61"/>
      <c r="C125" s="61"/>
      <c r="D125" s="100"/>
      <c r="E125" s="101"/>
      <c r="F125" s="61"/>
      <c r="G125" s="62">
        <f t="shared" si="3"/>
        <v>0</v>
      </c>
      <c r="H125" s="95"/>
    </row>
    <row r="126" spans="1:8" ht="17.25" customHeight="1" x14ac:dyDescent="0.25">
      <c r="A126" s="76">
        <v>28</v>
      </c>
      <c r="B126" s="61"/>
      <c r="C126" s="61"/>
      <c r="D126" s="100"/>
      <c r="E126" s="101"/>
      <c r="F126" s="61"/>
      <c r="G126" s="62">
        <f t="shared" si="3"/>
        <v>0</v>
      </c>
      <c r="H126" s="61"/>
    </row>
    <row r="127" spans="1:8" ht="17.25" customHeight="1" x14ac:dyDescent="0.25">
      <c r="A127" s="76">
        <v>29</v>
      </c>
      <c r="B127" s="61"/>
      <c r="C127" s="61"/>
      <c r="D127" s="100"/>
      <c r="E127" s="101"/>
      <c r="F127" s="61"/>
      <c r="G127" s="62">
        <f t="shared" si="3"/>
        <v>0</v>
      </c>
      <c r="H127" s="61"/>
    </row>
    <row r="128" spans="1:8" ht="17.25" customHeight="1" x14ac:dyDescent="0.25">
      <c r="A128" s="76">
        <v>30</v>
      </c>
      <c r="B128" s="61"/>
      <c r="C128" s="61"/>
      <c r="D128" s="100"/>
      <c r="E128" s="101"/>
      <c r="F128" s="61"/>
      <c r="G128" s="62">
        <f t="shared" si="3"/>
        <v>0</v>
      </c>
      <c r="H128" s="61"/>
    </row>
    <row r="129" spans="1:8" ht="17.25" customHeight="1" thickBot="1" x14ac:dyDescent="0.3">
      <c r="A129" s="85"/>
      <c r="B129" s="86"/>
      <c r="C129" s="87"/>
      <c r="D129" s="88"/>
      <c r="E129" s="89"/>
      <c r="F129" s="87"/>
      <c r="G129" s="63">
        <f t="shared" si="3"/>
        <v>0</v>
      </c>
      <c r="H129" s="86"/>
    </row>
    <row r="130" spans="1:8" ht="17.25" customHeight="1" thickTop="1" x14ac:dyDescent="0.25">
      <c r="A130" s="388" t="s">
        <v>49</v>
      </c>
      <c r="B130" s="389"/>
      <c r="C130" s="389"/>
      <c r="D130" s="389"/>
      <c r="E130" s="389"/>
      <c r="F130" s="390"/>
      <c r="G130" s="64">
        <f>SUM(G99:G128)</f>
        <v>0</v>
      </c>
      <c r="H130" s="64"/>
    </row>
    <row r="131" spans="1:8" ht="17.25" customHeight="1" x14ac:dyDescent="0.25">
      <c r="B131" s="29"/>
      <c r="C131" s="29"/>
      <c r="D131" s="29"/>
      <c r="E131" s="29"/>
      <c r="F131" s="29"/>
    </row>
    <row r="132" spans="1:8" ht="17.25" customHeight="1" x14ac:dyDescent="0.25">
      <c r="C132" s="65"/>
      <c r="D132" s="65"/>
      <c r="E132" s="29" t="s">
        <v>31</v>
      </c>
      <c r="F132" s="65"/>
      <c r="G132" s="60">
        <f>IF(AND(G130&lt;1,G130&gt;=-22),0,IF(AND(G130&lt;-22,G130&gt;=-52),-1,IF(AND(G130&lt;-52,G130&gt;=-82),-2,IF(AND(G130&gt;1,G130&lt;=9),0,IF(AND(G130&gt;9,G130&lt;=39),1,IF(AND(G130&gt;39,G130&lt;=69),2,IF(AND(G130&gt;69,G130&lt;=99),3,IF(AND(G130&gt;99,G130&lt;=129),4,IF(AND(G130&gt;129,G130&lt;=159),5,IF(AND(G130&gt;159,G130&lt;189),6,ROUND(G130/30,0)))))))))))</f>
        <v>0</v>
      </c>
      <c r="H132" s="25"/>
    </row>
    <row r="133" spans="1:8" ht="17.25" customHeight="1" x14ac:dyDescent="0.25">
      <c r="B133" s="65"/>
      <c r="C133" s="65"/>
      <c r="D133" s="65"/>
      <c r="E133" s="65"/>
      <c r="F133" s="65"/>
      <c r="H133" s="25"/>
    </row>
    <row r="134" spans="1:8" ht="17.25" customHeight="1" x14ac:dyDescent="0.25">
      <c r="A134" s="90" t="s">
        <v>11</v>
      </c>
      <c r="C134" s="91"/>
      <c r="D134" s="91"/>
      <c r="E134" s="91"/>
      <c r="F134" s="92"/>
      <c r="H134" s="25"/>
    </row>
    <row r="135" spans="1:8" ht="17.25" customHeight="1" x14ac:dyDescent="0.25">
      <c r="A135" s="2" t="s">
        <v>43</v>
      </c>
      <c r="C135" s="65" t="s">
        <v>51</v>
      </c>
      <c r="D135" s="113">
        <f>D89</f>
        <v>0</v>
      </c>
      <c r="H135" s="25"/>
    </row>
    <row r="136" spans="1:8" ht="17.25" customHeight="1" x14ac:dyDescent="0.25">
      <c r="A136" s="2" t="s">
        <v>42</v>
      </c>
      <c r="C136" s="65" t="s">
        <v>51</v>
      </c>
      <c r="D136" s="65">
        <f>D92</f>
        <v>0</v>
      </c>
      <c r="H136" s="25"/>
    </row>
    <row r="137" spans="1:8" ht="17.25" customHeight="1" x14ac:dyDescent="0.25">
      <c r="A137" s="2" t="s">
        <v>52</v>
      </c>
      <c r="C137" s="65" t="s">
        <v>51</v>
      </c>
      <c r="D137" s="66">
        <f>G132</f>
        <v>0</v>
      </c>
      <c r="H137" s="25"/>
    </row>
    <row r="138" spans="1:8" ht="17.25" customHeight="1" x14ac:dyDescent="0.25">
      <c r="A138" s="2" t="s">
        <v>41</v>
      </c>
      <c r="C138" s="65" t="s">
        <v>51</v>
      </c>
      <c r="D138" s="65">
        <f>SUM(D135:D137)</f>
        <v>0</v>
      </c>
    </row>
    <row r="139" spans="1:8" ht="17.25" customHeight="1" x14ac:dyDescent="0.25">
      <c r="A139" s="400" t="str">
        <f>A93</f>
        <v>KOMUNITAS FIC CANDI</v>
      </c>
      <c r="B139" s="400"/>
      <c r="C139" s="400"/>
      <c r="D139" s="400"/>
      <c r="E139" s="400"/>
      <c r="F139" s="400"/>
      <c r="G139" s="400"/>
      <c r="H139" s="400"/>
    </row>
    <row r="140" spans="1:8" ht="17.25" customHeight="1" x14ac:dyDescent="0.25">
      <c r="A140" s="400" t="str">
        <f>A94</f>
        <v>PERUBAHAN JUMLAH BRUDER</v>
      </c>
      <c r="B140" s="400"/>
      <c r="C140" s="400"/>
      <c r="D140" s="400"/>
      <c r="E140" s="400"/>
      <c r="F140" s="400"/>
      <c r="G140" s="400"/>
      <c r="H140" s="400"/>
    </row>
    <row r="141" spans="1:8" ht="17.25" customHeight="1" x14ac:dyDescent="0.25">
      <c r="A141" s="400" t="str">
        <f>'Kas Harian'!A432</f>
        <v>BULAN APRIL 2025</v>
      </c>
      <c r="B141" s="400"/>
      <c r="C141" s="400"/>
      <c r="D141" s="400"/>
      <c r="E141" s="400"/>
      <c r="F141" s="400"/>
      <c r="G141" s="400"/>
      <c r="H141" s="400"/>
    </row>
    <row r="142" spans="1:8" ht="17.25" customHeight="1" x14ac:dyDescent="0.25">
      <c r="H142" s="60"/>
    </row>
    <row r="143" spans="1:8" ht="17.25" customHeight="1" x14ac:dyDescent="0.25">
      <c r="A143" s="407" t="s">
        <v>50</v>
      </c>
      <c r="B143" s="407" t="s">
        <v>30</v>
      </c>
      <c r="C143" s="401" t="str">
        <f>C97</f>
        <v>Tgl Penambahan</v>
      </c>
      <c r="D143" s="402"/>
      <c r="E143" s="403" t="str">
        <f>E97</f>
        <v xml:space="preserve"> Tgl Pengurangan</v>
      </c>
      <c r="F143" s="404"/>
      <c r="G143" s="405" t="s">
        <v>53</v>
      </c>
      <c r="H143" s="407" t="s">
        <v>39</v>
      </c>
    </row>
    <row r="144" spans="1:8" ht="17.25" customHeight="1" x14ac:dyDescent="0.25">
      <c r="A144" s="408"/>
      <c r="B144" s="408"/>
      <c r="C144" s="68" t="str">
        <f>C98</f>
        <v xml:space="preserve"> Datang</v>
      </c>
      <c r="D144" s="69" t="str">
        <f>D98</f>
        <v>Pergi</v>
      </c>
      <c r="E144" s="70" t="str">
        <f>E98</f>
        <v xml:space="preserve"> Pergi</v>
      </c>
      <c r="F144" s="68" t="str">
        <f>F98</f>
        <v xml:space="preserve"> Pulang</v>
      </c>
      <c r="G144" s="406"/>
      <c r="H144" s="408"/>
    </row>
    <row r="145" spans="1:8" ht="17.25" customHeight="1" x14ac:dyDescent="0.25">
      <c r="A145" s="71">
        <v>1</v>
      </c>
      <c r="B145" s="77"/>
      <c r="C145" s="72"/>
      <c r="D145" s="93"/>
      <c r="E145" s="94"/>
      <c r="F145" s="72"/>
      <c r="G145" s="62">
        <f>IF(C145&gt;=1,D145-C145,E145-F145)</f>
        <v>0</v>
      </c>
      <c r="H145" s="72"/>
    </row>
    <row r="146" spans="1:8" ht="17.25" customHeight="1" x14ac:dyDescent="0.25">
      <c r="A146" s="76">
        <v>2</v>
      </c>
      <c r="B146" s="77"/>
      <c r="C146" s="77"/>
      <c r="D146" s="98"/>
      <c r="E146" s="99"/>
      <c r="F146" s="77"/>
      <c r="G146" s="62">
        <f t="shared" ref="G146:G175" si="4">IF(C146&gt;=1,D146-C146,E146-F146)</f>
        <v>0</v>
      </c>
      <c r="H146" s="77"/>
    </row>
    <row r="147" spans="1:8" ht="17.25" customHeight="1" x14ac:dyDescent="0.25">
      <c r="A147" s="76">
        <v>3</v>
      </c>
      <c r="B147" s="77"/>
      <c r="C147" s="77"/>
      <c r="D147" s="98"/>
      <c r="E147" s="99"/>
      <c r="F147" s="77"/>
      <c r="G147" s="62">
        <f t="shared" si="4"/>
        <v>0</v>
      </c>
      <c r="H147" s="77"/>
    </row>
    <row r="148" spans="1:8" ht="17.25" customHeight="1" x14ac:dyDescent="0.25">
      <c r="A148" s="76">
        <v>4</v>
      </c>
      <c r="B148" s="77"/>
      <c r="C148" s="77"/>
      <c r="D148" s="98"/>
      <c r="E148" s="99"/>
      <c r="F148" s="77"/>
      <c r="G148" s="62">
        <f t="shared" si="4"/>
        <v>0</v>
      </c>
      <c r="H148" s="77"/>
    </row>
    <row r="149" spans="1:8" ht="17.25" customHeight="1" x14ac:dyDescent="0.25">
      <c r="A149" s="76">
        <v>5</v>
      </c>
      <c r="B149" s="77"/>
      <c r="C149" s="77"/>
      <c r="D149" s="98"/>
      <c r="E149" s="99"/>
      <c r="F149" s="77"/>
      <c r="G149" s="62">
        <f t="shared" si="4"/>
        <v>0</v>
      </c>
      <c r="H149" s="77"/>
    </row>
    <row r="150" spans="1:8" ht="17.25" customHeight="1" x14ac:dyDescent="0.25">
      <c r="A150" s="76">
        <v>6</v>
      </c>
      <c r="B150" s="77"/>
      <c r="C150" s="77"/>
      <c r="D150" s="98"/>
      <c r="E150" s="99"/>
      <c r="F150" s="77"/>
      <c r="G150" s="62">
        <f t="shared" si="4"/>
        <v>0</v>
      </c>
      <c r="H150" s="77"/>
    </row>
    <row r="151" spans="1:8" ht="17.25" customHeight="1" x14ac:dyDescent="0.25">
      <c r="A151" s="76">
        <v>7</v>
      </c>
      <c r="B151" s="77"/>
      <c r="C151" s="77"/>
      <c r="D151" s="98"/>
      <c r="E151" s="99"/>
      <c r="F151" s="77"/>
      <c r="G151" s="62">
        <f t="shared" si="4"/>
        <v>0</v>
      </c>
      <c r="H151" s="77"/>
    </row>
    <row r="152" spans="1:8" ht="17.25" customHeight="1" x14ac:dyDescent="0.25">
      <c r="A152" s="76">
        <v>8</v>
      </c>
      <c r="B152" s="77"/>
      <c r="C152" s="77"/>
      <c r="D152" s="98"/>
      <c r="E152" s="99"/>
      <c r="F152" s="77"/>
      <c r="G152" s="62">
        <f t="shared" si="4"/>
        <v>0</v>
      </c>
      <c r="H152" s="77"/>
    </row>
    <row r="153" spans="1:8" ht="17.25" customHeight="1" x14ac:dyDescent="0.25">
      <c r="A153" s="76">
        <v>9</v>
      </c>
      <c r="B153" s="77"/>
      <c r="C153" s="77"/>
      <c r="D153" s="98"/>
      <c r="E153" s="99"/>
      <c r="F153" s="77"/>
      <c r="G153" s="62">
        <f t="shared" si="4"/>
        <v>0</v>
      </c>
      <c r="H153" s="77"/>
    </row>
    <row r="154" spans="1:8" ht="17.25" customHeight="1" x14ac:dyDescent="0.25">
      <c r="A154" s="76">
        <v>10</v>
      </c>
      <c r="B154" s="77"/>
      <c r="C154" s="77"/>
      <c r="D154" s="98"/>
      <c r="E154" s="99"/>
      <c r="F154" s="77"/>
      <c r="G154" s="62">
        <f t="shared" si="4"/>
        <v>0</v>
      </c>
      <c r="H154" s="77"/>
    </row>
    <row r="155" spans="1:8" ht="17.25" customHeight="1" x14ac:dyDescent="0.25">
      <c r="A155" s="76">
        <v>11</v>
      </c>
      <c r="B155" s="77"/>
      <c r="C155" s="77"/>
      <c r="D155" s="98"/>
      <c r="E155" s="99"/>
      <c r="F155" s="77"/>
      <c r="G155" s="62">
        <f t="shared" si="4"/>
        <v>0</v>
      </c>
      <c r="H155" s="77"/>
    </row>
    <row r="156" spans="1:8" ht="17.25" customHeight="1" x14ac:dyDescent="0.25">
      <c r="A156" s="76">
        <v>12</v>
      </c>
      <c r="B156" s="77"/>
      <c r="C156" s="77"/>
      <c r="D156" s="98"/>
      <c r="E156" s="99"/>
      <c r="F156" s="77"/>
      <c r="G156" s="62">
        <f t="shared" si="4"/>
        <v>0</v>
      </c>
      <c r="H156" s="77"/>
    </row>
    <row r="157" spans="1:8" ht="17.25" customHeight="1" x14ac:dyDescent="0.25">
      <c r="A157" s="76">
        <v>13</v>
      </c>
      <c r="B157" s="77"/>
      <c r="C157" s="77"/>
      <c r="D157" s="98"/>
      <c r="E157" s="99"/>
      <c r="F157" s="77"/>
      <c r="G157" s="62">
        <f t="shared" si="4"/>
        <v>0</v>
      </c>
      <c r="H157" s="77"/>
    </row>
    <row r="158" spans="1:8" ht="17.25" customHeight="1" x14ac:dyDescent="0.25">
      <c r="A158" s="76">
        <v>14</v>
      </c>
      <c r="B158" s="77"/>
      <c r="C158" s="77"/>
      <c r="D158" s="98"/>
      <c r="E158" s="99"/>
      <c r="F158" s="77"/>
      <c r="G158" s="62">
        <f t="shared" si="4"/>
        <v>0</v>
      </c>
      <c r="H158" s="77"/>
    </row>
    <row r="159" spans="1:8" ht="17.25" customHeight="1" x14ac:dyDescent="0.25">
      <c r="A159" s="76">
        <v>15</v>
      </c>
      <c r="B159" s="77"/>
      <c r="C159" s="77"/>
      <c r="D159" s="98"/>
      <c r="E159" s="99"/>
      <c r="F159" s="77"/>
      <c r="G159" s="62">
        <f t="shared" si="4"/>
        <v>0</v>
      </c>
      <c r="H159" s="77"/>
    </row>
    <row r="160" spans="1:8" ht="17.25" customHeight="1" x14ac:dyDescent="0.25">
      <c r="A160" s="76">
        <v>16</v>
      </c>
      <c r="B160" s="77"/>
      <c r="C160" s="77"/>
      <c r="D160" s="98"/>
      <c r="E160" s="99"/>
      <c r="F160" s="77"/>
      <c r="G160" s="62">
        <f t="shared" si="4"/>
        <v>0</v>
      </c>
      <c r="H160" s="77"/>
    </row>
    <row r="161" spans="1:8" ht="17.25" customHeight="1" x14ac:dyDescent="0.25">
      <c r="A161" s="76">
        <v>17</v>
      </c>
      <c r="B161" s="77"/>
      <c r="C161" s="77"/>
      <c r="D161" s="98"/>
      <c r="E161" s="99"/>
      <c r="F161" s="77"/>
      <c r="G161" s="62">
        <f t="shared" si="4"/>
        <v>0</v>
      </c>
      <c r="H161" s="77"/>
    </row>
    <row r="162" spans="1:8" ht="17.25" customHeight="1" x14ac:dyDescent="0.25">
      <c r="A162" s="76">
        <v>18</v>
      </c>
      <c r="B162" s="77"/>
      <c r="C162" s="77"/>
      <c r="D162" s="98"/>
      <c r="E162" s="99"/>
      <c r="F162" s="77"/>
      <c r="G162" s="62">
        <f t="shared" si="4"/>
        <v>0</v>
      </c>
      <c r="H162" s="77"/>
    </row>
    <row r="163" spans="1:8" ht="17.25" customHeight="1" x14ac:dyDescent="0.25">
      <c r="A163" s="76">
        <v>19</v>
      </c>
      <c r="B163" s="61"/>
      <c r="C163" s="61"/>
      <c r="D163" s="100"/>
      <c r="E163" s="101"/>
      <c r="F163" s="61"/>
      <c r="G163" s="62">
        <f t="shared" si="4"/>
        <v>0</v>
      </c>
      <c r="H163" s="77"/>
    </row>
    <row r="164" spans="1:8" ht="17.25" customHeight="1" x14ac:dyDescent="0.25">
      <c r="A164" s="76">
        <v>20</v>
      </c>
      <c r="B164" s="61"/>
      <c r="C164" s="61"/>
      <c r="D164" s="100"/>
      <c r="E164" s="101"/>
      <c r="F164" s="61"/>
      <c r="G164" s="62">
        <f t="shared" si="4"/>
        <v>0</v>
      </c>
      <c r="H164" s="95"/>
    </row>
    <row r="165" spans="1:8" ht="17.25" customHeight="1" x14ac:dyDescent="0.25">
      <c r="A165" s="76">
        <v>21</v>
      </c>
      <c r="B165" s="61"/>
      <c r="C165" s="61"/>
      <c r="D165" s="100"/>
      <c r="E165" s="101"/>
      <c r="F165" s="61"/>
      <c r="G165" s="62">
        <f t="shared" si="4"/>
        <v>0</v>
      </c>
      <c r="H165" s="95"/>
    </row>
    <row r="166" spans="1:8" ht="17.25" customHeight="1" x14ac:dyDescent="0.25">
      <c r="A166" s="76">
        <v>22</v>
      </c>
      <c r="B166" s="61"/>
      <c r="C166" s="61"/>
      <c r="D166" s="100"/>
      <c r="E166" s="101"/>
      <c r="F166" s="61"/>
      <c r="G166" s="62">
        <f t="shared" si="4"/>
        <v>0</v>
      </c>
      <c r="H166" s="95"/>
    </row>
    <row r="167" spans="1:8" ht="17.25" customHeight="1" x14ac:dyDescent="0.25">
      <c r="A167" s="76">
        <v>23</v>
      </c>
      <c r="B167" s="61"/>
      <c r="C167" s="61"/>
      <c r="D167" s="100"/>
      <c r="E167" s="101"/>
      <c r="F167" s="61"/>
      <c r="G167" s="62">
        <f t="shared" si="4"/>
        <v>0</v>
      </c>
      <c r="H167" s="61"/>
    </row>
    <row r="168" spans="1:8" ht="17.25" customHeight="1" x14ac:dyDescent="0.25">
      <c r="A168" s="76">
        <v>24</v>
      </c>
      <c r="B168" s="61"/>
      <c r="C168" s="61"/>
      <c r="D168" s="100"/>
      <c r="E168" s="101"/>
      <c r="F168" s="61"/>
      <c r="G168" s="62">
        <f t="shared" si="4"/>
        <v>0</v>
      </c>
      <c r="H168" s="61"/>
    </row>
    <row r="169" spans="1:8" ht="17.25" customHeight="1" x14ac:dyDescent="0.25">
      <c r="A169" s="76">
        <v>25</v>
      </c>
      <c r="B169" s="61"/>
      <c r="C169" s="61"/>
      <c r="D169" s="100"/>
      <c r="E169" s="101"/>
      <c r="F169" s="61"/>
      <c r="G169" s="62">
        <f t="shared" si="4"/>
        <v>0</v>
      </c>
      <c r="H169" s="77"/>
    </row>
    <row r="170" spans="1:8" ht="17.25" customHeight="1" x14ac:dyDescent="0.25">
      <c r="A170" s="76">
        <v>26</v>
      </c>
      <c r="B170" s="61"/>
      <c r="C170" s="61"/>
      <c r="D170" s="100"/>
      <c r="E170" s="101"/>
      <c r="F170" s="61"/>
      <c r="G170" s="62">
        <f t="shared" si="4"/>
        <v>0</v>
      </c>
      <c r="H170" s="61"/>
    </row>
    <row r="171" spans="1:8" ht="17.25" customHeight="1" x14ac:dyDescent="0.25">
      <c r="A171" s="76">
        <v>27</v>
      </c>
      <c r="B171" s="61"/>
      <c r="C171" s="61"/>
      <c r="D171" s="100"/>
      <c r="E171" s="101"/>
      <c r="F171" s="61"/>
      <c r="G171" s="62">
        <f t="shared" si="4"/>
        <v>0</v>
      </c>
      <c r="H171" s="61"/>
    </row>
    <row r="172" spans="1:8" ht="17.25" customHeight="1" x14ac:dyDescent="0.25">
      <c r="A172" s="76">
        <v>28</v>
      </c>
      <c r="B172" s="61"/>
      <c r="C172" s="61"/>
      <c r="D172" s="100"/>
      <c r="E172" s="101"/>
      <c r="F172" s="61"/>
      <c r="G172" s="62">
        <f t="shared" si="4"/>
        <v>0</v>
      </c>
      <c r="H172" s="61"/>
    </row>
    <row r="173" spans="1:8" ht="17.25" customHeight="1" x14ac:dyDescent="0.25">
      <c r="A173" s="76">
        <v>29</v>
      </c>
      <c r="B173" s="61"/>
      <c r="C173" s="61"/>
      <c r="D173" s="100"/>
      <c r="E173" s="101"/>
      <c r="F173" s="61"/>
      <c r="G173" s="62"/>
      <c r="H173" s="61"/>
    </row>
    <row r="174" spans="1:8" ht="17.25" customHeight="1" x14ac:dyDescent="0.25">
      <c r="A174" s="76">
        <v>30</v>
      </c>
      <c r="B174" s="61"/>
      <c r="C174" s="61"/>
      <c r="D174" s="100"/>
      <c r="E174" s="101"/>
      <c r="F174" s="61"/>
      <c r="G174" s="62">
        <f t="shared" si="4"/>
        <v>0</v>
      </c>
      <c r="H174" s="61"/>
    </row>
    <row r="175" spans="1:8" ht="17.25" customHeight="1" thickBot="1" x14ac:dyDescent="0.3">
      <c r="A175" s="85"/>
      <c r="B175" s="86"/>
      <c r="C175" s="105"/>
      <c r="D175" s="106"/>
      <c r="E175" s="107"/>
      <c r="F175" s="105"/>
      <c r="G175" s="63">
        <f t="shared" si="4"/>
        <v>0</v>
      </c>
      <c r="H175" s="86"/>
    </row>
    <row r="176" spans="1:8" ht="17.25" customHeight="1" thickTop="1" x14ac:dyDescent="0.25">
      <c r="A176" s="388" t="s">
        <v>49</v>
      </c>
      <c r="B176" s="389"/>
      <c r="C176" s="389"/>
      <c r="D176" s="389"/>
      <c r="E176" s="389"/>
      <c r="F176" s="390"/>
      <c r="G176" s="64">
        <f>SUM(G145:G174)</f>
        <v>0</v>
      </c>
      <c r="H176" s="64"/>
    </row>
    <row r="177" spans="1:8" ht="17.25" customHeight="1" x14ac:dyDescent="0.25">
      <c r="B177" s="29"/>
      <c r="C177" s="29"/>
      <c r="D177" s="29"/>
      <c r="E177" s="29"/>
      <c r="F177" s="29"/>
    </row>
    <row r="178" spans="1:8" ht="17.25" customHeight="1" x14ac:dyDescent="0.25">
      <c r="C178" s="65"/>
      <c r="D178" s="65"/>
      <c r="E178" s="29" t="s">
        <v>31</v>
      </c>
      <c r="F178" s="65"/>
      <c r="G178" s="60">
        <f>IF(AND(G176&lt;1,G176&gt;=-22),0,IF(AND(G176&lt;-22,G176&gt;=-52),-1,IF(AND(G176&lt;-52,G176&gt;=-82),-2,IF(AND(G176&gt;1,G176&lt;=9),0,IF(AND(G176&gt;9,G176&lt;=39),1,IF(AND(G176&gt;39,G176&lt;=69),2,IF(AND(G176&gt;69,G176&lt;=99),3,IF(AND(G176&gt;99,G176&lt;=129),4,IF(AND(G176&gt;129,G176&lt;=159),5,IF(AND(G176&gt;159,G176&lt;189),6,ROUND(G176/30,0)))))))))))</f>
        <v>0</v>
      </c>
      <c r="H178" s="25"/>
    </row>
    <row r="179" spans="1:8" ht="17.25" customHeight="1" x14ac:dyDescent="0.25">
      <c r="B179" s="65"/>
      <c r="C179" s="65"/>
      <c r="D179" s="65"/>
      <c r="E179" s="65"/>
      <c r="F179" s="65"/>
      <c r="H179" s="25"/>
    </row>
    <row r="180" spans="1:8" ht="17.25" customHeight="1" x14ac:dyDescent="0.25">
      <c r="A180" s="90" t="s">
        <v>11</v>
      </c>
      <c r="D180" s="91"/>
      <c r="E180" s="91"/>
      <c r="F180" s="91"/>
      <c r="G180" s="92"/>
      <c r="H180" s="25"/>
    </row>
    <row r="181" spans="1:8" ht="17.25" customHeight="1" x14ac:dyDescent="0.25">
      <c r="A181" s="2" t="s">
        <v>43</v>
      </c>
      <c r="C181" s="65" t="s">
        <v>51</v>
      </c>
      <c r="D181" s="113">
        <f>D135</f>
        <v>0</v>
      </c>
      <c r="E181" s="91"/>
      <c r="H181" s="25"/>
    </row>
    <row r="182" spans="1:8" ht="17.25" customHeight="1" x14ac:dyDescent="0.25">
      <c r="A182" s="2" t="s">
        <v>42</v>
      </c>
      <c r="C182" s="65" t="s">
        <v>51</v>
      </c>
      <c r="D182" s="65">
        <f>D138</f>
        <v>0</v>
      </c>
      <c r="E182" s="91"/>
      <c r="H182" s="25"/>
    </row>
    <row r="183" spans="1:8" ht="17.25" customHeight="1" x14ac:dyDescent="0.25">
      <c r="A183" s="2" t="s">
        <v>52</v>
      </c>
      <c r="C183" s="65" t="s">
        <v>51</v>
      </c>
      <c r="D183" s="66">
        <f>G178</f>
        <v>0</v>
      </c>
      <c r="E183" s="91"/>
      <c r="H183" s="25"/>
    </row>
    <row r="184" spans="1:8" ht="17.25" customHeight="1" x14ac:dyDescent="0.25">
      <c r="A184" s="2" t="s">
        <v>41</v>
      </c>
      <c r="C184" s="65" t="s">
        <v>51</v>
      </c>
      <c r="D184" s="65">
        <f>SUM(D181:D183)</f>
        <v>0</v>
      </c>
      <c r="E184" s="91"/>
    </row>
    <row r="185" spans="1:8" ht="17.25" customHeight="1" x14ac:dyDescent="0.25">
      <c r="A185" s="400" t="str">
        <f>A139</f>
        <v>KOMUNITAS FIC CANDI</v>
      </c>
      <c r="B185" s="400"/>
      <c r="C185" s="400"/>
      <c r="D185" s="400"/>
      <c r="E185" s="400"/>
      <c r="F185" s="400"/>
      <c r="G185" s="400"/>
      <c r="H185" s="400"/>
    </row>
    <row r="186" spans="1:8" ht="17.25" customHeight="1" x14ac:dyDescent="0.25">
      <c r="A186" s="400" t="str">
        <f>A140</f>
        <v>PERUBAHAN JUMLAH BRUDER</v>
      </c>
      <c r="B186" s="400"/>
      <c r="C186" s="400"/>
      <c r="D186" s="400"/>
      <c r="E186" s="400"/>
      <c r="F186" s="400"/>
      <c r="G186" s="400"/>
      <c r="H186" s="400"/>
    </row>
    <row r="187" spans="1:8" ht="17.25" customHeight="1" x14ac:dyDescent="0.25">
      <c r="A187" s="400" t="str">
        <f>'Kas Harian'!A575</f>
        <v>BULAN MEI 2025</v>
      </c>
      <c r="B187" s="400"/>
      <c r="C187" s="400"/>
      <c r="D187" s="400"/>
      <c r="E187" s="400"/>
      <c r="F187" s="400"/>
      <c r="G187" s="400"/>
      <c r="H187" s="400"/>
    </row>
    <row r="188" spans="1:8" ht="17.25" customHeight="1" x14ac:dyDescent="0.25">
      <c r="H188" s="60"/>
    </row>
    <row r="189" spans="1:8" ht="17.25" customHeight="1" x14ac:dyDescent="0.25">
      <c r="A189" s="407" t="s">
        <v>50</v>
      </c>
      <c r="B189" s="407" t="s">
        <v>30</v>
      </c>
      <c r="C189" s="401" t="str">
        <f>C143</f>
        <v>Tgl Penambahan</v>
      </c>
      <c r="D189" s="402"/>
      <c r="E189" s="403" t="str">
        <f>E143</f>
        <v xml:space="preserve"> Tgl Pengurangan</v>
      </c>
      <c r="F189" s="404"/>
      <c r="G189" s="405" t="s">
        <v>53</v>
      </c>
      <c r="H189" s="407" t="s">
        <v>39</v>
      </c>
    </row>
    <row r="190" spans="1:8" ht="17.25" customHeight="1" x14ac:dyDescent="0.25">
      <c r="A190" s="408"/>
      <c r="B190" s="408"/>
      <c r="C190" s="68" t="str">
        <f>C144</f>
        <v xml:space="preserve"> Datang</v>
      </c>
      <c r="D190" s="69" t="str">
        <f>D144</f>
        <v>Pergi</v>
      </c>
      <c r="E190" s="70" t="str">
        <f>E144</f>
        <v xml:space="preserve"> Pergi</v>
      </c>
      <c r="F190" s="68" t="str">
        <f>F144</f>
        <v xml:space="preserve"> Pulang</v>
      </c>
      <c r="G190" s="406"/>
      <c r="H190" s="408"/>
    </row>
    <row r="191" spans="1:8" ht="17.25" customHeight="1" x14ac:dyDescent="0.25">
      <c r="A191" s="71">
        <v>1</v>
      </c>
      <c r="B191" s="72"/>
      <c r="C191" s="72"/>
      <c r="D191" s="93"/>
      <c r="E191" s="94"/>
      <c r="F191" s="72"/>
      <c r="G191" s="62">
        <f>IF(C191&gt;=1,D191-C191,E191-F191)</f>
        <v>0</v>
      </c>
      <c r="H191" s="77"/>
    </row>
    <row r="192" spans="1:8" ht="17.25" customHeight="1" x14ac:dyDescent="0.25">
      <c r="A192" s="76">
        <v>2</v>
      </c>
      <c r="B192" s="77"/>
      <c r="C192" s="77"/>
      <c r="D192" s="98"/>
      <c r="E192" s="99"/>
      <c r="F192" s="77"/>
      <c r="G192" s="62">
        <f t="shared" ref="G192:G221" si="5">IF(C192&gt;=1,D192-C192,E192-F192)</f>
        <v>0</v>
      </c>
      <c r="H192" s="77"/>
    </row>
    <row r="193" spans="1:8" ht="17.25" customHeight="1" x14ac:dyDescent="0.25">
      <c r="A193" s="76">
        <v>3</v>
      </c>
      <c r="B193" s="77"/>
      <c r="C193" s="77"/>
      <c r="D193" s="98"/>
      <c r="E193" s="99"/>
      <c r="F193" s="77"/>
      <c r="G193" s="62">
        <f t="shared" si="5"/>
        <v>0</v>
      </c>
      <c r="H193" s="77"/>
    </row>
    <row r="194" spans="1:8" ht="17.25" customHeight="1" x14ac:dyDescent="0.25">
      <c r="A194" s="76">
        <v>4</v>
      </c>
      <c r="B194" s="77"/>
      <c r="C194" s="77"/>
      <c r="D194" s="98"/>
      <c r="E194" s="99"/>
      <c r="F194" s="77"/>
      <c r="G194" s="62">
        <f t="shared" si="5"/>
        <v>0</v>
      </c>
      <c r="H194" s="77"/>
    </row>
    <row r="195" spans="1:8" ht="17.25" customHeight="1" x14ac:dyDescent="0.25">
      <c r="A195" s="76">
        <v>5</v>
      </c>
      <c r="B195" s="77"/>
      <c r="C195" s="77"/>
      <c r="D195" s="98"/>
      <c r="E195" s="99"/>
      <c r="F195" s="77"/>
      <c r="G195" s="62">
        <f t="shared" si="5"/>
        <v>0</v>
      </c>
      <c r="H195" s="77"/>
    </row>
    <row r="196" spans="1:8" ht="17.25" customHeight="1" x14ac:dyDescent="0.25">
      <c r="A196" s="76">
        <v>6</v>
      </c>
      <c r="B196" s="77"/>
      <c r="C196" s="77"/>
      <c r="D196" s="98"/>
      <c r="E196" s="99"/>
      <c r="F196" s="77"/>
      <c r="G196" s="62">
        <f t="shared" si="5"/>
        <v>0</v>
      </c>
      <c r="H196" s="77"/>
    </row>
    <row r="197" spans="1:8" ht="17.25" customHeight="1" x14ac:dyDescent="0.25">
      <c r="A197" s="76">
        <v>7</v>
      </c>
      <c r="B197" s="77"/>
      <c r="C197" s="77"/>
      <c r="D197" s="98"/>
      <c r="E197" s="99"/>
      <c r="F197" s="77"/>
      <c r="G197" s="62">
        <f t="shared" si="5"/>
        <v>0</v>
      </c>
      <c r="H197" s="77"/>
    </row>
    <row r="198" spans="1:8" ht="17.25" customHeight="1" x14ac:dyDescent="0.25">
      <c r="A198" s="76">
        <v>8</v>
      </c>
      <c r="B198" s="77"/>
      <c r="C198" s="77"/>
      <c r="D198" s="98"/>
      <c r="E198" s="99"/>
      <c r="F198" s="77"/>
      <c r="G198" s="62">
        <f t="shared" si="5"/>
        <v>0</v>
      </c>
      <c r="H198" s="77"/>
    </row>
    <row r="199" spans="1:8" ht="17.25" customHeight="1" x14ac:dyDescent="0.25">
      <c r="A199" s="76">
        <v>9</v>
      </c>
      <c r="B199" s="77"/>
      <c r="C199" s="77"/>
      <c r="D199" s="98"/>
      <c r="E199" s="99"/>
      <c r="F199" s="77"/>
      <c r="G199" s="62">
        <f t="shared" si="5"/>
        <v>0</v>
      </c>
      <c r="H199" s="77"/>
    </row>
    <row r="200" spans="1:8" ht="17.25" customHeight="1" x14ac:dyDescent="0.25">
      <c r="A200" s="76">
        <v>10</v>
      </c>
      <c r="B200" s="77"/>
      <c r="C200" s="77"/>
      <c r="D200" s="98"/>
      <c r="E200" s="99"/>
      <c r="F200" s="77"/>
      <c r="G200" s="62">
        <f t="shared" si="5"/>
        <v>0</v>
      </c>
      <c r="H200" s="77"/>
    </row>
    <row r="201" spans="1:8" ht="17.25" customHeight="1" x14ac:dyDescent="0.25">
      <c r="A201" s="76">
        <v>11</v>
      </c>
      <c r="B201" s="77"/>
      <c r="C201" s="77"/>
      <c r="D201" s="98"/>
      <c r="E201" s="99"/>
      <c r="F201" s="77"/>
      <c r="G201" s="62">
        <f t="shared" si="5"/>
        <v>0</v>
      </c>
      <c r="H201" s="77"/>
    </row>
    <row r="202" spans="1:8" ht="17.25" customHeight="1" x14ac:dyDescent="0.25">
      <c r="A202" s="76">
        <v>12</v>
      </c>
      <c r="B202" s="77"/>
      <c r="C202" s="77"/>
      <c r="D202" s="98"/>
      <c r="E202" s="99"/>
      <c r="F202" s="77"/>
      <c r="G202" s="62">
        <f t="shared" si="5"/>
        <v>0</v>
      </c>
      <c r="H202" s="77"/>
    </row>
    <row r="203" spans="1:8" ht="17.25" customHeight="1" x14ac:dyDescent="0.25">
      <c r="A203" s="76">
        <v>13</v>
      </c>
      <c r="B203" s="77"/>
      <c r="C203" s="77"/>
      <c r="D203" s="98"/>
      <c r="E203" s="99"/>
      <c r="F203" s="77"/>
      <c r="G203" s="62">
        <f t="shared" si="5"/>
        <v>0</v>
      </c>
      <c r="H203" s="77"/>
    </row>
    <row r="204" spans="1:8" ht="17.25" customHeight="1" x14ac:dyDescent="0.25">
      <c r="A204" s="76">
        <v>14</v>
      </c>
      <c r="B204" s="77"/>
      <c r="C204" s="77"/>
      <c r="D204" s="98"/>
      <c r="E204" s="99"/>
      <c r="F204" s="77"/>
      <c r="G204" s="62">
        <f t="shared" si="5"/>
        <v>0</v>
      </c>
      <c r="H204" s="77"/>
    </row>
    <row r="205" spans="1:8" ht="17.25" customHeight="1" x14ac:dyDescent="0.25">
      <c r="A205" s="76">
        <v>15</v>
      </c>
      <c r="B205" s="77"/>
      <c r="C205" s="77"/>
      <c r="D205" s="98"/>
      <c r="E205" s="99"/>
      <c r="F205" s="77"/>
      <c r="G205" s="62">
        <f t="shared" si="5"/>
        <v>0</v>
      </c>
      <c r="H205" s="77"/>
    </row>
    <row r="206" spans="1:8" ht="17.25" customHeight="1" x14ac:dyDescent="0.25">
      <c r="A206" s="76">
        <v>16</v>
      </c>
      <c r="B206" s="77"/>
      <c r="C206" s="77"/>
      <c r="D206" s="98"/>
      <c r="E206" s="99"/>
      <c r="F206" s="77"/>
      <c r="G206" s="62">
        <f t="shared" si="5"/>
        <v>0</v>
      </c>
      <c r="H206" s="77"/>
    </row>
    <row r="207" spans="1:8" ht="17.25" customHeight="1" x14ac:dyDescent="0.25">
      <c r="A207" s="76">
        <v>17</v>
      </c>
      <c r="B207" s="77"/>
      <c r="C207" s="77"/>
      <c r="D207" s="98"/>
      <c r="E207" s="99"/>
      <c r="F207" s="77"/>
      <c r="G207" s="62">
        <f t="shared" si="5"/>
        <v>0</v>
      </c>
      <c r="H207" s="77"/>
    </row>
    <row r="208" spans="1:8" ht="17.25" customHeight="1" x14ac:dyDescent="0.25">
      <c r="A208" s="76">
        <v>18</v>
      </c>
      <c r="B208" s="77"/>
      <c r="C208" s="77"/>
      <c r="D208" s="98"/>
      <c r="E208" s="99"/>
      <c r="F208" s="77"/>
      <c r="G208" s="62">
        <f t="shared" si="5"/>
        <v>0</v>
      </c>
      <c r="H208" s="77"/>
    </row>
    <row r="209" spans="1:8" ht="17.25" customHeight="1" x14ac:dyDescent="0.25">
      <c r="A209" s="76">
        <v>19</v>
      </c>
      <c r="B209" s="61"/>
      <c r="C209" s="61"/>
      <c r="D209" s="100"/>
      <c r="E209" s="101"/>
      <c r="F209" s="61"/>
      <c r="G209" s="62">
        <f t="shared" si="5"/>
        <v>0</v>
      </c>
      <c r="H209" s="61"/>
    </row>
    <row r="210" spans="1:8" ht="17.25" customHeight="1" x14ac:dyDescent="0.25">
      <c r="A210" s="76">
        <v>20</v>
      </c>
      <c r="B210" s="61"/>
      <c r="C210" s="61"/>
      <c r="D210" s="100"/>
      <c r="E210" s="101"/>
      <c r="F210" s="61"/>
      <c r="G210" s="62">
        <f t="shared" si="5"/>
        <v>0</v>
      </c>
      <c r="H210" s="61"/>
    </row>
    <row r="211" spans="1:8" ht="17.25" customHeight="1" x14ac:dyDescent="0.25">
      <c r="A211" s="76">
        <v>21</v>
      </c>
      <c r="B211" s="61"/>
      <c r="C211" s="61"/>
      <c r="D211" s="100"/>
      <c r="E211" s="101"/>
      <c r="F211" s="61"/>
      <c r="G211" s="62">
        <f t="shared" si="5"/>
        <v>0</v>
      </c>
      <c r="H211" s="61"/>
    </row>
    <row r="212" spans="1:8" ht="17.25" customHeight="1" x14ac:dyDescent="0.25">
      <c r="A212" s="76">
        <v>22</v>
      </c>
      <c r="B212" s="61"/>
      <c r="C212" s="61"/>
      <c r="D212" s="100"/>
      <c r="E212" s="101"/>
      <c r="F212" s="61"/>
      <c r="G212" s="62">
        <f t="shared" si="5"/>
        <v>0</v>
      </c>
      <c r="H212" s="61"/>
    </row>
    <row r="213" spans="1:8" ht="17.25" customHeight="1" x14ac:dyDescent="0.25">
      <c r="A213" s="76">
        <v>23</v>
      </c>
      <c r="B213" s="61"/>
      <c r="C213" s="61"/>
      <c r="D213" s="100"/>
      <c r="E213" s="101"/>
      <c r="F213" s="61"/>
      <c r="G213" s="62">
        <f t="shared" si="5"/>
        <v>0</v>
      </c>
      <c r="H213" s="61"/>
    </row>
    <row r="214" spans="1:8" ht="17.25" customHeight="1" x14ac:dyDescent="0.25">
      <c r="A214" s="76">
        <v>24</v>
      </c>
      <c r="B214" s="61"/>
      <c r="C214" s="61"/>
      <c r="D214" s="100"/>
      <c r="E214" s="101"/>
      <c r="F214" s="61"/>
      <c r="G214" s="62">
        <f t="shared" si="5"/>
        <v>0</v>
      </c>
      <c r="H214" s="61"/>
    </row>
    <row r="215" spans="1:8" ht="17.25" customHeight="1" x14ac:dyDescent="0.25">
      <c r="A215" s="76">
        <v>25</v>
      </c>
      <c r="B215" s="61"/>
      <c r="C215" s="61"/>
      <c r="D215" s="100"/>
      <c r="E215" s="101"/>
      <c r="F215" s="61"/>
      <c r="G215" s="62">
        <f t="shared" si="5"/>
        <v>0</v>
      </c>
      <c r="H215" s="61"/>
    </row>
    <row r="216" spans="1:8" ht="17.25" customHeight="1" x14ac:dyDescent="0.25">
      <c r="A216" s="76">
        <v>26</v>
      </c>
      <c r="B216" s="61"/>
      <c r="C216" s="61"/>
      <c r="D216" s="100"/>
      <c r="E216" s="101"/>
      <c r="F216" s="61"/>
      <c r="G216" s="62">
        <f t="shared" si="5"/>
        <v>0</v>
      </c>
      <c r="H216" s="61"/>
    </row>
    <row r="217" spans="1:8" ht="17.25" customHeight="1" x14ac:dyDescent="0.25">
      <c r="A217" s="76">
        <v>27</v>
      </c>
      <c r="B217" s="61"/>
      <c r="C217" s="61"/>
      <c r="D217" s="100"/>
      <c r="E217" s="101"/>
      <c r="F217" s="61"/>
      <c r="G217" s="62">
        <f t="shared" si="5"/>
        <v>0</v>
      </c>
      <c r="H217" s="61"/>
    </row>
    <row r="218" spans="1:8" ht="17.25" customHeight="1" x14ac:dyDescent="0.25">
      <c r="A218" s="76">
        <v>28</v>
      </c>
      <c r="B218" s="61"/>
      <c r="C218" s="61"/>
      <c r="D218" s="100"/>
      <c r="E218" s="101"/>
      <c r="F218" s="61"/>
      <c r="G218" s="62">
        <f t="shared" si="5"/>
        <v>0</v>
      </c>
      <c r="H218" s="61"/>
    </row>
    <row r="219" spans="1:8" ht="17.25" customHeight="1" x14ac:dyDescent="0.25">
      <c r="A219" s="76">
        <v>29</v>
      </c>
      <c r="B219" s="61"/>
      <c r="C219" s="61"/>
      <c r="D219" s="100"/>
      <c r="E219" s="101"/>
      <c r="F219" s="61"/>
      <c r="G219" s="62">
        <f t="shared" si="5"/>
        <v>0</v>
      </c>
      <c r="H219" s="61"/>
    </row>
    <row r="220" spans="1:8" ht="17.25" customHeight="1" x14ac:dyDescent="0.25">
      <c r="A220" s="76">
        <v>30</v>
      </c>
      <c r="B220" s="61"/>
      <c r="C220" s="61"/>
      <c r="D220" s="100"/>
      <c r="E220" s="101"/>
      <c r="F220" s="61"/>
      <c r="G220" s="62">
        <f t="shared" si="5"/>
        <v>0</v>
      </c>
      <c r="H220" s="61"/>
    </row>
    <row r="221" spans="1:8" ht="17.25" customHeight="1" thickBot="1" x14ac:dyDescent="0.3">
      <c r="A221" s="85"/>
      <c r="B221" s="61"/>
      <c r="C221" s="61"/>
      <c r="D221" s="100"/>
      <c r="E221" s="101"/>
      <c r="F221" s="61"/>
      <c r="G221" s="63">
        <f t="shared" si="5"/>
        <v>0</v>
      </c>
      <c r="H221" s="61"/>
    </row>
    <row r="222" spans="1:8" ht="17.25" customHeight="1" thickTop="1" x14ac:dyDescent="0.25">
      <c r="A222" s="388" t="s">
        <v>49</v>
      </c>
      <c r="B222" s="389"/>
      <c r="C222" s="389"/>
      <c r="D222" s="389"/>
      <c r="E222" s="389"/>
      <c r="F222" s="390"/>
      <c r="G222" s="64">
        <f>SUM(G191:G221)</f>
        <v>0</v>
      </c>
      <c r="H222" s="64"/>
    </row>
    <row r="223" spans="1:8" ht="17.25" customHeight="1" x14ac:dyDescent="0.25">
      <c r="B223" s="29"/>
      <c r="C223" s="29"/>
      <c r="D223" s="29"/>
      <c r="E223" s="29"/>
      <c r="F223" s="29"/>
    </row>
    <row r="224" spans="1:8" ht="17.25" customHeight="1" x14ac:dyDescent="0.25">
      <c r="C224" s="65"/>
      <c r="D224" s="65"/>
      <c r="E224" s="29" t="s">
        <v>31</v>
      </c>
      <c r="F224" s="65"/>
      <c r="G224" s="60">
        <f>IF(AND(G222&lt;1,G222&gt;=-22),0,IF(AND(G222&lt;-22,G222&gt;=-52),-1,IF(AND(G222&lt;-52,G222&gt;=-82),-2,IF(AND(G222&gt;1,G222&lt;=9),0,IF(AND(G222&gt;9,G222&lt;=39),1,IF(AND(G222&gt;39,G222&lt;=69),2,IF(AND(G222&gt;69,G222&lt;=99),3,IF(AND(G222&gt;99,G222&lt;=129),4,IF(AND(G222&gt;129,G222&lt;=159),5,IF(AND(G222&gt;159,G222&lt;189),6,ROUND(G222/30,0)))))))))))</f>
        <v>0</v>
      </c>
      <c r="H224" s="25"/>
    </row>
    <row r="225" spans="1:10" ht="17.25" customHeight="1" x14ac:dyDescent="0.25">
      <c r="B225" s="65"/>
      <c r="C225" s="65"/>
      <c r="D225" s="65"/>
      <c r="E225" s="65"/>
      <c r="F225" s="65"/>
      <c r="H225" s="25"/>
    </row>
    <row r="226" spans="1:10" ht="17.25" customHeight="1" x14ac:dyDescent="0.25">
      <c r="A226" s="90" t="s">
        <v>11</v>
      </c>
      <c r="D226" s="91"/>
      <c r="E226" s="91"/>
      <c r="F226" s="91"/>
      <c r="G226" s="92"/>
      <c r="H226" s="25"/>
    </row>
    <row r="227" spans="1:10" ht="17.25" customHeight="1" x14ac:dyDescent="0.25">
      <c r="A227" s="2" t="s">
        <v>43</v>
      </c>
      <c r="C227" s="65" t="s">
        <v>51</v>
      </c>
      <c r="D227" s="113">
        <f>D181</f>
        <v>0</v>
      </c>
      <c r="E227" s="91"/>
      <c r="H227" s="25"/>
    </row>
    <row r="228" spans="1:10" ht="17.25" customHeight="1" x14ac:dyDescent="0.25">
      <c r="A228" s="2" t="s">
        <v>42</v>
      </c>
      <c r="C228" s="65" t="s">
        <v>51</v>
      </c>
      <c r="D228" s="65">
        <f>D184</f>
        <v>0</v>
      </c>
      <c r="E228" s="91"/>
      <c r="H228" s="25"/>
    </row>
    <row r="229" spans="1:10" ht="17.25" customHeight="1" x14ac:dyDescent="0.25">
      <c r="A229" s="2" t="s">
        <v>52</v>
      </c>
      <c r="C229" s="65" t="s">
        <v>51</v>
      </c>
      <c r="D229" s="66">
        <f>G224</f>
        <v>0</v>
      </c>
      <c r="E229" s="91"/>
      <c r="H229" s="25"/>
    </row>
    <row r="230" spans="1:10" ht="17.25" customHeight="1" x14ac:dyDescent="0.25">
      <c r="A230" s="2" t="s">
        <v>41</v>
      </c>
      <c r="C230" s="65" t="s">
        <v>51</v>
      </c>
      <c r="D230" s="65">
        <f>SUM(D227:D229)</f>
        <v>0</v>
      </c>
      <c r="E230" s="91"/>
    </row>
    <row r="231" spans="1:10" ht="17.25" customHeight="1" x14ac:dyDescent="0.25">
      <c r="A231" s="400" t="str">
        <f>A185</f>
        <v>KOMUNITAS FIC CANDI</v>
      </c>
      <c r="B231" s="400"/>
      <c r="C231" s="400"/>
      <c r="D231" s="400"/>
      <c r="E231" s="400"/>
      <c r="F231" s="400"/>
      <c r="G231" s="400"/>
      <c r="H231" s="400"/>
    </row>
    <row r="232" spans="1:10" ht="17.25" customHeight="1" x14ac:dyDescent="0.25">
      <c r="A232" s="400" t="str">
        <f>A186</f>
        <v>PERUBAHAN JUMLAH BRUDER</v>
      </c>
      <c r="B232" s="400"/>
      <c r="C232" s="400"/>
      <c r="D232" s="400"/>
      <c r="E232" s="400"/>
      <c r="F232" s="400"/>
      <c r="G232" s="400"/>
      <c r="H232" s="400"/>
    </row>
    <row r="233" spans="1:10" ht="17.25" customHeight="1" x14ac:dyDescent="0.25">
      <c r="A233" s="400" t="str">
        <f>'Kas Harian'!A718</f>
        <v>BULAN JUNI 2025</v>
      </c>
      <c r="B233" s="400"/>
      <c r="C233" s="400"/>
      <c r="D233" s="400"/>
      <c r="E233" s="400"/>
      <c r="F233" s="400"/>
      <c r="G233" s="400"/>
      <c r="H233" s="400"/>
      <c r="J233" s="108"/>
    </row>
    <row r="234" spans="1:10" ht="17.25" customHeight="1" x14ac:dyDescent="0.25">
      <c r="H234" s="60"/>
      <c r="J234" s="108"/>
    </row>
    <row r="235" spans="1:10" ht="17.25" customHeight="1" x14ac:dyDescent="0.25">
      <c r="A235" s="407" t="s">
        <v>50</v>
      </c>
      <c r="B235" s="407" t="s">
        <v>30</v>
      </c>
      <c r="C235" s="401" t="str">
        <f>C189</f>
        <v>Tgl Penambahan</v>
      </c>
      <c r="D235" s="402"/>
      <c r="E235" s="403" t="str">
        <f>E189</f>
        <v xml:space="preserve"> Tgl Pengurangan</v>
      </c>
      <c r="F235" s="404"/>
      <c r="G235" s="405" t="s">
        <v>53</v>
      </c>
      <c r="H235" s="407" t="s">
        <v>39</v>
      </c>
      <c r="J235" s="108"/>
    </row>
    <row r="236" spans="1:10" ht="17.25" customHeight="1" x14ac:dyDescent="0.25">
      <c r="A236" s="408"/>
      <c r="B236" s="408"/>
      <c r="C236" s="68" t="str">
        <f>C190</f>
        <v xml:space="preserve"> Datang</v>
      </c>
      <c r="D236" s="69" t="str">
        <f>D190</f>
        <v>Pergi</v>
      </c>
      <c r="E236" s="70" t="str">
        <f>E190</f>
        <v xml:space="preserve"> Pergi</v>
      </c>
      <c r="F236" s="68" t="str">
        <f>F190</f>
        <v xml:space="preserve"> Pulang</v>
      </c>
      <c r="G236" s="406"/>
      <c r="H236" s="408"/>
      <c r="J236" s="108"/>
    </row>
    <row r="237" spans="1:10" ht="17.25" customHeight="1" x14ac:dyDescent="0.25">
      <c r="A237" s="71">
        <v>1</v>
      </c>
      <c r="B237" s="72"/>
      <c r="C237" s="72"/>
      <c r="D237" s="93"/>
      <c r="E237" s="94"/>
      <c r="F237" s="72"/>
      <c r="G237" s="62">
        <f>IF(C237&gt;=1,D237-C237,E237-F237)</f>
        <v>0</v>
      </c>
      <c r="H237" s="72"/>
      <c r="J237" s="108"/>
    </row>
    <row r="238" spans="1:10" ht="17.25" customHeight="1" x14ac:dyDescent="0.25">
      <c r="A238" s="76">
        <v>2</v>
      </c>
      <c r="B238" s="77"/>
      <c r="C238" s="77"/>
      <c r="D238" s="98"/>
      <c r="E238" s="99"/>
      <c r="F238" s="77"/>
      <c r="G238" s="62">
        <f t="shared" ref="G238:G267" si="6">IF(C238&gt;=1,D238-C238,E238-F238)</f>
        <v>0</v>
      </c>
      <c r="H238" s="77"/>
    </row>
    <row r="239" spans="1:10" ht="17.25" customHeight="1" x14ac:dyDescent="0.25">
      <c r="A239" s="76">
        <v>3</v>
      </c>
      <c r="B239" s="77"/>
      <c r="C239" s="77"/>
      <c r="D239" s="98"/>
      <c r="E239" s="99"/>
      <c r="F239" s="77"/>
      <c r="G239" s="62">
        <f t="shared" si="6"/>
        <v>0</v>
      </c>
      <c r="H239" s="77"/>
    </row>
    <row r="240" spans="1:10" ht="17.25" customHeight="1" x14ac:dyDescent="0.25">
      <c r="A240" s="76">
        <v>4</v>
      </c>
      <c r="B240" s="77"/>
      <c r="C240" s="77"/>
      <c r="D240" s="98"/>
      <c r="E240" s="99"/>
      <c r="F240" s="77"/>
      <c r="G240" s="62">
        <f t="shared" si="6"/>
        <v>0</v>
      </c>
      <c r="H240" s="77"/>
    </row>
    <row r="241" spans="1:10" ht="17.25" customHeight="1" x14ac:dyDescent="0.25">
      <c r="A241" s="76">
        <v>5</v>
      </c>
      <c r="B241" s="77"/>
      <c r="C241" s="77"/>
      <c r="D241" s="98"/>
      <c r="E241" s="99"/>
      <c r="F241" s="77"/>
      <c r="G241" s="62">
        <f t="shared" si="6"/>
        <v>0</v>
      </c>
      <c r="H241" s="77"/>
    </row>
    <row r="242" spans="1:10" ht="17.25" customHeight="1" x14ac:dyDescent="0.25">
      <c r="A242" s="76">
        <v>6</v>
      </c>
      <c r="B242" s="77"/>
      <c r="C242" s="77"/>
      <c r="D242" s="98"/>
      <c r="E242" s="99"/>
      <c r="F242" s="77"/>
      <c r="G242" s="62">
        <f t="shared" si="6"/>
        <v>0</v>
      </c>
      <c r="H242" s="77"/>
    </row>
    <row r="243" spans="1:10" ht="17.25" customHeight="1" x14ac:dyDescent="0.25">
      <c r="A243" s="76">
        <v>7</v>
      </c>
      <c r="B243" s="77"/>
      <c r="C243" s="77"/>
      <c r="D243" s="98"/>
      <c r="E243" s="99"/>
      <c r="F243" s="77"/>
      <c r="G243" s="62">
        <f t="shared" si="6"/>
        <v>0</v>
      </c>
      <c r="H243" s="77"/>
    </row>
    <row r="244" spans="1:10" ht="17.25" customHeight="1" x14ac:dyDescent="0.25">
      <c r="A244" s="76">
        <v>8</v>
      </c>
      <c r="B244" s="77"/>
      <c r="C244" s="77"/>
      <c r="D244" s="98"/>
      <c r="E244" s="99"/>
      <c r="F244" s="77"/>
      <c r="G244" s="62">
        <f t="shared" si="6"/>
        <v>0</v>
      </c>
      <c r="H244" s="77"/>
    </row>
    <row r="245" spans="1:10" ht="17.25" customHeight="1" x14ac:dyDescent="0.25">
      <c r="A245" s="76">
        <v>9</v>
      </c>
      <c r="B245" s="77"/>
      <c r="C245" s="77"/>
      <c r="D245" s="98"/>
      <c r="E245" s="99"/>
      <c r="F245" s="77"/>
      <c r="G245" s="62">
        <f t="shared" si="6"/>
        <v>0</v>
      </c>
      <c r="H245" s="77"/>
    </row>
    <row r="246" spans="1:10" ht="17.25" customHeight="1" x14ac:dyDescent="0.25">
      <c r="A246" s="76">
        <v>10</v>
      </c>
      <c r="B246" s="77"/>
      <c r="C246" s="77"/>
      <c r="D246" s="98"/>
      <c r="E246" s="99"/>
      <c r="F246" s="77"/>
      <c r="G246" s="62">
        <f t="shared" si="6"/>
        <v>0</v>
      </c>
      <c r="H246" s="77"/>
    </row>
    <row r="247" spans="1:10" ht="17.25" customHeight="1" x14ac:dyDescent="0.25">
      <c r="A247" s="76">
        <v>11</v>
      </c>
      <c r="B247" s="77"/>
      <c r="C247" s="77"/>
      <c r="D247" s="98"/>
      <c r="E247" s="99"/>
      <c r="F247" s="77"/>
      <c r="G247" s="62">
        <f t="shared" si="6"/>
        <v>0</v>
      </c>
      <c r="H247" s="77"/>
    </row>
    <row r="248" spans="1:10" ht="17.25" customHeight="1" x14ac:dyDescent="0.25">
      <c r="A248" s="76">
        <v>12</v>
      </c>
      <c r="B248" s="77"/>
      <c r="C248" s="77"/>
      <c r="D248" s="98"/>
      <c r="E248" s="99"/>
      <c r="F248" s="77"/>
      <c r="G248" s="62">
        <f t="shared" si="6"/>
        <v>0</v>
      </c>
      <c r="H248" s="77"/>
    </row>
    <row r="249" spans="1:10" ht="17.25" customHeight="1" x14ac:dyDescent="0.25">
      <c r="A249" s="76">
        <v>13</v>
      </c>
      <c r="B249" s="77"/>
      <c r="C249" s="77"/>
      <c r="D249" s="98"/>
      <c r="E249" s="99"/>
      <c r="F249" s="77"/>
      <c r="G249" s="62">
        <f t="shared" si="6"/>
        <v>0</v>
      </c>
      <c r="H249" s="77"/>
    </row>
    <row r="250" spans="1:10" ht="17.25" customHeight="1" x14ac:dyDescent="0.25">
      <c r="A250" s="76">
        <v>14</v>
      </c>
      <c r="B250" s="77"/>
      <c r="C250" s="77"/>
      <c r="D250" s="98"/>
      <c r="E250" s="99"/>
      <c r="F250" s="77"/>
      <c r="G250" s="62">
        <f t="shared" si="6"/>
        <v>0</v>
      </c>
      <c r="H250" s="77"/>
    </row>
    <row r="251" spans="1:10" ht="17.25" customHeight="1" x14ac:dyDescent="0.25">
      <c r="A251" s="76">
        <v>15</v>
      </c>
      <c r="B251" s="77"/>
      <c r="C251" s="77"/>
      <c r="D251" s="98"/>
      <c r="E251" s="99"/>
      <c r="F251" s="77"/>
      <c r="G251" s="62">
        <f t="shared" si="6"/>
        <v>0</v>
      </c>
      <c r="H251" s="77"/>
    </row>
    <row r="252" spans="1:10" ht="17.25" customHeight="1" x14ac:dyDescent="0.25">
      <c r="A252" s="76">
        <v>16</v>
      </c>
      <c r="B252" s="77"/>
      <c r="C252" s="77"/>
      <c r="D252" s="98"/>
      <c r="E252" s="99"/>
      <c r="F252" s="77"/>
      <c r="G252" s="62">
        <f t="shared" si="6"/>
        <v>0</v>
      </c>
      <c r="H252" s="77"/>
    </row>
    <row r="253" spans="1:10" ht="17.25" customHeight="1" x14ac:dyDescent="0.25">
      <c r="A253" s="76">
        <v>17</v>
      </c>
      <c r="B253" s="77"/>
      <c r="C253" s="77"/>
      <c r="D253" s="98"/>
      <c r="E253" s="99"/>
      <c r="F253" s="77"/>
      <c r="G253" s="62">
        <f t="shared" si="6"/>
        <v>0</v>
      </c>
      <c r="H253" s="77"/>
    </row>
    <row r="254" spans="1:10" ht="17.25" customHeight="1" x14ac:dyDescent="0.25">
      <c r="A254" s="76">
        <v>18</v>
      </c>
      <c r="B254" s="77"/>
      <c r="C254" s="77"/>
      <c r="D254" s="98"/>
      <c r="E254" s="99"/>
      <c r="F254" s="77"/>
      <c r="G254" s="62">
        <f t="shared" si="6"/>
        <v>0</v>
      </c>
      <c r="H254" s="77"/>
    </row>
    <row r="255" spans="1:10" ht="17.25" customHeight="1" x14ac:dyDescent="0.25">
      <c r="A255" s="76">
        <v>19</v>
      </c>
      <c r="B255" s="61"/>
      <c r="C255" s="61"/>
      <c r="D255" s="100"/>
      <c r="E255" s="101"/>
      <c r="F255" s="61"/>
      <c r="G255" s="62">
        <f t="shared" si="6"/>
        <v>0</v>
      </c>
      <c r="H255" s="61"/>
      <c r="J255" s="109"/>
    </row>
    <row r="256" spans="1:10" ht="17.25" customHeight="1" x14ac:dyDescent="0.25">
      <c r="A256" s="76">
        <v>20</v>
      </c>
      <c r="B256" s="61"/>
      <c r="C256" s="61"/>
      <c r="D256" s="100"/>
      <c r="E256" s="101"/>
      <c r="F256" s="61"/>
      <c r="G256" s="62">
        <f t="shared" si="6"/>
        <v>0</v>
      </c>
      <c r="H256" s="61"/>
    </row>
    <row r="257" spans="1:8" ht="17.25" customHeight="1" x14ac:dyDescent="0.25">
      <c r="A257" s="76">
        <v>21</v>
      </c>
      <c r="B257" s="61"/>
      <c r="C257" s="61"/>
      <c r="D257" s="100"/>
      <c r="E257" s="101"/>
      <c r="F257" s="61"/>
      <c r="G257" s="62">
        <f t="shared" si="6"/>
        <v>0</v>
      </c>
      <c r="H257" s="61"/>
    </row>
    <row r="258" spans="1:8" ht="17.25" customHeight="1" x14ac:dyDescent="0.25">
      <c r="A258" s="76">
        <v>22</v>
      </c>
      <c r="B258" s="61"/>
      <c r="C258" s="61"/>
      <c r="D258" s="100"/>
      <c r="E258" s="101"/>
      <c r="F258" s="61"/>
      <c r="G258" s="62">
        <f t="shared" si="6"/>
        <v>0</v>
      </c>
      <c r="H258" s="61"/>
    </row>
    <row r="259" spans="1:8" ht="17.25" customHeight="1" x14ac:dyDescent="0.25">
      <c r="A259" s="76">
        <v>23</v>
      </c>
      <c r="B259" s="61"/>
      <c r="C259" s="61"/>
      <c r="D259" s="100"/>
      <c r="E259" s="101"/>
      <c r="F259" s="61"/>
      <c r="G259" s="62">
        <f t="shared" si="6"/>
        <v>0</v>
      </c>
      <c r="H259" s="61"/>
    </row>
    <row r="260" spans="1:8" ht="17.25" customHeight="1" x14ac:dyDescent="0.25">
      <c r="A260" s="76">
        <v>24</v>
      </c>
      <c r="B260" s="61"/>
      <c r="C260" s="61"/>
      <c r="D260" s="100"/>
      <c r="E260" s="101"/>
      <c r="F260" s="61"/>
      <c r="G260" s="62">
        <f t="shared" si="6"/>
        <v>0</v>
      </c>
      <c r="H260" s="61"/>
    </row>
    <row r="261" spans="1:8" ht="17.25" customHeight="1" x14ac:dyDescent="0.25">
      <c r="A261" s="76">
        <v>25</v>
      </c>
      <c r="B261" s="61"/>
      <c r="C261" s="61"/>
      <c r="D261" s="100"/>
      <c r="E261" s="101"/>
      <c r="F261" s="61"/>
      <c r="G261" s="62">
        <f t="shared" si="6"/>
        <v>0</v>
      </c>
      <c r="H261" s="61"/>
    </row>
    <row r="262" spans="1:8" ht="17.25" customHeight="1" x14ac:dyDescent="0.25">
      <c r="A262" s="76">
        <v>26</v>
      </c>
      <c r="B262" s="61"/>
      <c r="C262" s="61"/>
      <c r="D262" s="100"/>
      <c r="E262" s="101"/>
      <c r="F262" s="61"/>
      <c r="G262" s="62">
        <f t="shared" si="6"/>
        <v>0</v>
      </c>
      <c r="H262" s="61"/>
    </row>
    <row r="263" spans="1:8" ht="17.25" customHeight="1" x14ac:dyDescent="0.25">
      <c r="A263" s="76">
        <v>27</v>
      </c>
      <c r="B263" s="61"/>
      <c r="C263" s="61"/>
      <c r="D263" s="100"/>
      <c r="E263" s="101"/>
      <c r="F263" s="61"/>
      <c r="G263" s="62">
        <f t="shared" si="6"/>
        <v>0</v>
      </c>
      <c r="H263" s="61"/>
    </row>
    <row r="264" spans="1:8" ht="17.25" customHeight="1" x14ac:dyDescent="0.25">
      <c r="A264" s="76">
        <v>28</v>
      </c>
      <c r="B264" s="77"/>
      <c r="C264" s="61"/>
      <c r="D264" s="100"/>
      <c r="E264" s="101"/>
      <c r="F264" s="61"/>
      <c r="G264" s="62">
        <f t="shared" si="6"/>
        <v>0</v>
      </c>
      <c r="H264" s="61"/>
    </row>
    <row r="265" spans="1:8" ht="17.25" customHeight="1" x14ac:dyDescent="0.25">
      <c r="A265" s="76">
        <v>29</v>
      </c>
      <c r="B265" s="61"/>
      <c r="C265" s="61"/>
      <c r="D265" s="100"/>
      <c r="E265" s="101"/>
      <c r="F265" s="61"/>
      <c r="G265" s="62">
        <f t="shared" si="6"/>
        <v>0</v>
      </c>
      <c r="H265" s="61"/>
    </row>
    <row r="266" spans="1:8" ht="17.25" customHeight="1" x14ac:dyDescent="0.25">
      <c r="A266" s="76">
        <v>30</v>
      </c>
      <c r="B266" s="61"/>
      <c r="C266" s="61"/>
      <c r="D266" s="100"/>
      <c r="E266" s="101"/>
      <c r="F266" s="61"/>
      <c r="G266" s="62">
        <f t="shared" si="6"/>
        <v>0</v>
      </c>
      <c r="H266" s="61"/>
    </row>
    <row r="267" spans="1:8" ht="17.25" customHeight="1" thickBot="1" x14ac:dyDescent="0.3">
      <c r="A267" s="85"/>
      <c r="B267" s="61"/>
      <c r="C267" s="61"/>
      <c r="D267" s="100"/>
      <c r="E267" s="101"/>
      <c r="F267" s="61"/>
      <c r="G267" s="63">
        <f t="shared" si="6"/>
        <v>0</v>
      </c>
      <c r="H267" s="61"/>
    </row>
    <row r="268" spans="1:8" ht="17.25" customHeight="1" thickTop="1" x14ac:dyDescent="0.25">
      <c r="A268" s="388" t="s">
        <v>49</v>
      </c>
      <c r="B268" s="389"/>
      <c r="C268" s="389"/>
      <c r="D268" s="389"/>
      <c r="E268" s="389"/>
      <c r="F268" s="390"/>
      <c r="G268" s="64">
        <f>SUM(G237:G267)</f>
        <v>0</v>
      </c>
      <c r="H268" s="64"/>
    </row>
    <row r="269" spans="1:8" ht="17.25" customHeight="1" x14ac:dyDescent="0.25">
      <c r="B269" s="29"/>
      <c r="C269" s="29"/>
      <c r="D269" s="29"/>
      <c r="E269" s="29"/>
      <c r="F269" s="29"/>
    </row>
    <row r="270" spans="1:8" ht="17.25" customHeight="1" x14ac:dyDescent="0.25">
      <c r="C270" s="65"/>
      <c r="D270" s="65"/>
      <c r="E270" s="29" t="s">
        <v>31</v>
      </c>
      <c r="F270" s="65"/>
      <c r="G270" s="60">
        <f>IF(AND(G268&lt;1,G268&gt;=-22),0,IF(AND(G268&lt;-22,G268&gt;=-52),-1,IF(AND(G268&lt;-52,G268&gt;=-82),-2,IF(AND(G268&gt;1,G268&lt;=9),0,IF(AND(G268&gt;9,G268&lt;=39),1,IF(AND(G268&gt;39,G268&lt;=69),2,IF(AND(G268&gt;69,G268&lt;=99),3,IF(AND(G268&gt;99,G268&lt;=129),4,IF(AND(G268&gt;129,G268&lt;=159),5,IF(AND(G268&gt;159,G268&lt;189),6,ROUND(G268/30,0)))))))))))</f>
        <v>0</v>
      </c>
      <c r="H270" s="25"/>
    </row>
    <row r="271" spans="1:8" ht="17.25" customHeight="1" x14ac:dyDescent="0.25">
      <c r="B271" s="65"/>
      <c r="C271" s="65"/>
      <c r="D271" s="65"/>
      <c r="E271" s="65"/>
      <c r="F271" s="65"/>
      <c r="H271" s="25"/>
    </row>
    <row r="272" spans="1:8" ht="17.25" customHeight="1" x14ac:dyDescent="0.25">
      <c r="A272" s="90" t="s">
        <v>11</v>
      </c>
      <c r="D272" s="91"/>
      <c r="E272" s="91"/>
      <c r="F272" s="91"/>
      <c r="G272" s="92"/>
      <c r="H272" s="25"/>
    </row>
    <row r="273" spans="1:8" ht="17.25" customHeight="1" x14ac:dyDescent="0.25">
      <c r="A273" s="2" t="s">
        <v>43</v>
      </c>
      <c r="C273" s="65" t="s">
        <v>51</v>
      </c>
      <c r="D273" s="113">
        <f>D227</f>
        <v>0</v>
      </c>
      <c r="E273" s="91"/>
      <c r="H273" s="25"/>
    </row>
    <row r="274" spans="1:8" ht="17.25" customHeight="1" x14ac:dyDescent="0.25">
      <c r="A274" s="2" t="s">
        <v>42</v>
      </c>
      <c r="C274" s="65" t="s">
        <v>51</v>
      </c>
      <c r="D274" s="65">
        <f>D230</f>
        <v>0</v>
      </c>
      <c r="E274" s="91"/>
      <c r="H274" s="25"/>
    </row>
    <row r="275" spans="1:8" ht="17.25" customHeight="1" x14ac:dyDescent="0.25">
      <c r="A275" s="2" t="s">
        <v>52</v>
      </c>
      <c r="C275" s="65" t="s">
        <v>51</v>
      </c>
      <c r="D275" s="66">
        <f>G270</f>
        <v>0</v>
      </c>
      <c r="E275" s="91"/>
      <c r="H275" s="25"/>
    </row>
    <row r="276" spans="1:8" ht="17.25" customHeight="1" x14ac:dyDescent="0.25">
      <c r="A276" s="2" t="s">
        <v>41</v>
      </c>
      <c r="C276" s="65" t="s">
        <v>51</v>
      </c>
      <c r="D276" s="65">
        <f>SUM(D273:D275)</f>
        <v>0</v>
      </c>
      <c r="E276" s="91"/>
    </row>
    <row r="277" spans="1:8" ht="17.25" customHeight="1" x14ac:dyDescent="0.25">
      <c r="A277" s="400" t="str">
        <f>A231</f>
        <v>KOMUNITAS FIC CANDI</v>
      </c>
      <c r="B277" s="400"/>
      <c r="C277" s="400"/>
      <c r="D277" s="400"/>
      <c r="E277" s="400"/>
      <c r="F277" s="400"/>
      <c r="G277" s="400"/>
      <c r="H277" s="400"/>
    </row>
    <row r="278" spans="1:8" ht="17.25" customHeight="1" x14ac:dyDescent="0.25">
      <c r="A278" s="400" t="str">
        <f>A232</f>
        <v>PERUBAHAN JUMLAH BRUDER</v>
      </c>
      <c r="B278" s="400"/>
      <c r="C278" s="400"/>
      <c r="D278" s="400"/>
      <c r="E278" s="400"/>
      <c r="F278" s="400"/>
      <c r="G278" s="400"/>
      <c r="H278" s="400"/>
    </row>
    <row r="279" spans="1:8" ht="17.25" customHeight="1" x14ac:dyDescent="0.25">
      <c r="A279" s="400" t="str">
        <f>'Kas Harian'!A861</f>
        <v>BULAN JULI 2025</v>
      </c>
      <c r="B279" s="400"/>
      <c r="C279" s="400"/>
      <c r="D279" s="400"/>
      <c r="E279" s="400"/>
      <c r="F279" s="400"/>
      <c r="G279" s="400"/>
      <c r="H279" s="400"/>
    </row>
    <row r="280" spans="1:8" ht="17.25" customHeight="1" x14ac:dyDescent="0.25">
      <c r="H280" s="60"/>
    </row>
    <row r="281" spans="1:8" ht="17.25" customHeight="1" x14ac:dyDescent="0.25">
      <c r="A281" s="407" t="s">
        <v>50</v>
      </c>
      <c r="B281" s="407" t="s">
        <v>30</v>
      </c>
      <c r="C281" s="401" t="str">
        <f>C235</f>
        <v>Tgl Penambahan</v>
      </c>
      <c r="D281" s="402"/>
      <c r="E281" s="403" t="str">
        <f>E235</f>
        <v xml:space="preserve"> Tgl Pengurangan</v>
      </c>
      <c r="F281" s="404"/>
      <c r="G281" s="405" t="s">
        <v>53</v>
      </c>
      <c r="H281" s="407" t="s">
        <v>39</v>
      </c>
    </row>
    <row r="282" spans="1:8" ht="17.25" customHeight="1" x14ac:dyDescent="0.25">
      <c r="A282" s="408"/>
      <c r="B282" s="408"/>
      <c r="C282" s="68" t="str">
        <f>C236</f>
        <v xml:space="preserve"> Datang</v>
      </c>
      <c r="D282" s="69" t="str">
        <f>D236</f>
        <v>Pergi</v>
      </c>
      <c r="E282" s="70" t="str">
        <f>E236</f>
        <v xml:space="preserve"> Pergi</v>
      </c>
      <c r="F282" s="68" t="str">
        <f>F236</f>
        <v xml:space="preserve"> Pulang</v>
      </c>
      <c r="G282" s="406"/>
      <c r="H282" s="408"/>
    </row>
    <row r="283" spans="1:8" ht="17.25" customHeight="1" x14ac:dyDescent="0.25">
      <c r="A283" s="71">
        <v>1</v>
      </c>
      <c r="B283" s="61"/>
      <c r="C283" s="72"/>
      <c r="D283" s="93"/>
      <c r="E283" s="94"/>
      <c r="F283" s="72"/>
      <c r="G283" s="62">
        <f>IF(C283&gt;=1,D283-C283,E283-F283)</f>
        <v>0</v>
      </c>
      <c r="H283" s="72"/>
    </row>
    <row r="284" spans="1:8" ht="17.25" customHeight="1" x14ac:dyDescent="0.25">
      <c r="A284" s="76">
        <v>2</v>
      </c>
      <c r="B284" s="61"/>
      <c r="C284" s="77"/>
      <c r="D284" s="98"/>
      <c r="E284" s="99"/>
      <c r="F284" s="77"/>
      <c r="G284" s="62">
        <f t="shared" ref="G284:G313" si="7">IF(C284&gt;=1,D284-C284,E284-F284)</f>
        <v>0</v>
      </c>
      <c r="H284" s="77"/>
    </row>
    <row r="285" spans="1:8" ht="17.25" customHeight="1" x14ac:dyDescent="0.25">
      <c r="A285" s="76">
        <v>3</v>
      </c>
      <c r="B285" s="77"/>
      <c r="C285" s="77"/>
      <c r="D285" s="98"/>
      <c r="E285" s="99"/>
      <c r="F285" s="77"/>
      <c r="G285" s="62">
        <f t="shared" si="7"/>
        <v>0</v>
      </c>
      <c r="H285" s="77"/>
    </row>
    <row r="286" spans="1:8" ht="17.25" customHeight="1" x14ac:dyDescent="0.25">
      <c r="A286" s="76">
        <v>4</v>
      </c>
      <c r="B286" s="77"/>
      <c r="C286" s="77"/>
      <c r="D286" s="98"/>
      <c r="E286" s="99"/>
      <c r="F286" s="77"/>
      <c r="G286" s="62">
        <f t="shared" si="7"/>
        <v>0</v>
      </c>
      <c r="H286" s="77"/>
    </row>
    <row r="287" spans="1:8" ht="17.25" customHeight="1" x14ac:dyDescent="0.25">
      <c r="A287" s="76">
        <v>5</v>
      </c>
      <c r="B287" s="77"/>
      <c r="C287" s="77"/>
      <c r="D287" s="98"/>
      <c r="E287" s="99"/>
      <c r="F287" s="77"/>
      <c r="G287" s="62">
        <f t="shared" si="7"/>
        <v>0</v>
      </c>
      <c r="H287" s="77"/>
    </row>
    <row r="288" spans="1:8" ht="17.25" customHeight="1" x14ac:dyDescent="0.25">
      <c r="A288" s="76">
        <v>6</v>
      </c>
      <c r="B288" s="77"/>
      <c r="C288" s="77"/>
      <c r="D288" s="98"/>
      <c r="E288" s="99"/>
      <c r="F288" s="77"/>
      <c r="G288" s="62">
        <f t="shared" si="7"/>
        <v>0</v>
      </c>
      <c r="H288" s="77"/>
    </row>
    <row r="289" spans="1:8" ht="17.25" customHeight="1" x14ac:dyDescent="0.25">
      <c r="A289" s="76">
        <v>7</v>
      </c>
      <c r="B289" s="77"/>
      <c r="C289" s="77"/>
      <c r="D289" s="98"/>
      <c r="E289" s="99"/>
      <c r="F289" s="77"/>
      <c r="G289" s="62">
        <f t="shared" si="7"/>
        <v>0</v>
      </c>
      <c r="H289" s="77"/>
    </row>
    <row r="290" spans="1:8" ht="17.25" customHeight="1" x14ac:dyDescent="0.25">
      <c r="A290" s="76">
        <v>8</v>
      </c>
      <c r="B290" s="77"/>
      <c r="C290" s="77"/>
      <c r="D290" s="98"/>
      <c r="E290" s="99"/>
      <c r="F290" s="77"/>
      <c r="G290" s="62">
        <f t="shared" si="7"/>
        <v>0</v>
      </c>
      <c r="H290" s="77"/>
    </row>
    <row r="291" spans="1:8" ht="17.25" customHeight="1" x14ac:dyDescent="0.25">
      <c r="A291" s="76">
        <v>9</v>
      </c>
      <c r="B291" s="77"/>
      <c r="C291" s="77"/>
      <c r="D291" s="98"/>
      <c r="E291" s="99"/>
      <c r="F291" s="77"/>
      <c r="G291" s="62">
        <f t="shared" si="7"/>
        <v>0</v>
      </c>
      <c r="H291" s="77"/>
    </row>
    <row r="292" spans="1:8" ht="17.25" customHeight="1" x14ac:dyDescent="0.25">
      <c r="A292" s="76">
        <v>10</v>
      </c>
      <c r="B292" s="77"/>
      <c r="C292" s="77"/>
      <c r="D292" s="98"/>
      <c r="E292" s="99"/>
      <c r="F292" s="77"/>
      <c r="G292" s="62">
        <f t="shared" si="7"/>
        <v>0</v>
      </c>
      <c r="H292" s="77"/>
    </row>
    <row r="293" spans="1:8" ht="17.25" customHeight="1" x14ac:dyDescent="0.25">
      <c r="A293" s="76">
        <v>11</v>
      </c>
      <c r="B293" s="77"/>
      <c r="C293" s="77"/>
      <c r="D293" s="98"/>
      <c r="E293" s="99"/>
      <c r="F293" s="77"/>
      <c r="G293" s="62">
        <f t="shared" si="7"/>
        <v>0</v>
      </c>
      <c r="H293" s="77"/>
    </row>
    <row r="294" spans="1:8" ht="17.25" customHeight="1" x14ac:dyDescent="0.25">
      <c r="A294" s="76">
        <v>12</v>
      </c>
      <c r="B294" s="77"/>
      <c r="C294" s="77"/>
      <c r="D294" s="98"/>
      <c r="E294" s="99"/>
      <c r="F294" s="77"/>
      <c r="G294" s="62">
        <f t="shared" si="7"/>
        <v>0</v>
      </c>
      <c r="H294" s="77"/>
    </row>
    <row r="295" spans="1:8" ht="17.25" customHeight="1" x14ac:dyDescent="0.25">
      <c r="A295" s="76">
        <v>13</v>
      </c>
      <c r="B295" s="77"/>
      <c r="C295" s="77"/>
      <c r="D295" s="98"/>
      <c r="E295" s="99"/>
      <c r="F295" s="77"/>
      <c r="G295" s="62">
        <f t="shared" si="7"/>
        <v>0</v>
      </c>
      <c r="H295" s="77"/>
    </row>
    <row r="296" spans="1:8" ht="17.25" customHeight="1" x14ac:dyDescent="0.25">
      <c r="A296" s="76">
        <v>14</v>
      </c>
      <c r="B296" s="77"/>
      <c r="C296" s="77"/>
      <c r="D296" s="98"/>
      <c r="E296" s="99"/>
      <c r="F296" s="77"/>
      <c r="G296" s="62">
        <f t="shared" si="7"/>
        <v>0</v>
      </c>
      <c r="H296" s="77"/>
    </row>
    <row r="297" spans="1:8" ht="17.25" customHeight="1" x14ac:dyDescent="0.25">
      <c r="A297" s="76">
        <v>15</v>
      </c>
      <c r="B297" s="77"/>
      <c r="C297" s="77"/>
      <c r="D297" s="98"/>
      <c r="E297" s="99"/>
      <c r="F297" s="77"/>
      <c r="G297" s="62">
        <f t="shared" si="7"/>
        <v>0</v>
      </c>
      <c r="H297" s="77"/>
    </row>
    <row r="298" spans="1:8" ht="17.25" customHeight="1" x14ac:dyDescent="0.25">
      <c r="A298" s="76">
        <v>16</v>
      </c>
      <c r="B298" s="77"/>
      <c r="C298" s="77"/>
      <c r="D298" s="98"/>
      <c r="E298" s="99"/>
      <c r="F298" s="77"/>
      <c r="G298" s="62">
        <f t="shared" si="7"/>
        <v>0</v>
      </c>
      <c r="H298" s="77"/>
    </row>
    <row r="299" spans="1:8" ht="17.25" customHeight="1" x14ac:dyDescent="0.25">
      <c r="A299" s="76">
        <v>17</v>
      </c>
      <c r="B299" s="77"/>
      <c r="C299" s="77"/>
      <c r="D299" s="98"/>
      <c r="E299" s="99"/>
      <c r="F299" s="77"/>
      <c r="G299" s="62">
        <f t="shared" si="7"/>
        <v>0</v>
      </c>
      <c r="H299" s="77"/>
    </row>
    <row r="300" spans="1:8" ht="17.25" customHeight="1" x14ac:dyDescent="0.25">
      <c r="A300" s="76">
        <v>18</v>
      </c>
      <c r="B300" s="77"/>
      <c r="C300" s="77"/>
      <c r="D300" s="98"/>
      <c r="E300" s="99"/>
      <c r="F300" s="77"/>
      <c r="G300" s="62">
        <f t="shared" si="7"/>
        <v>0</v>
      </c>
      <c r="H300" s="77"/>
    </row>
    <row r="301" spans="1:8" ht="17.25" customHeight="1" x14ac:dyDescent="0.25">
      <c r="A301" s="76">
        <v>19</v>
      </c>
      <c r="B301" s="77"/>
      <c r="C301" s="77"/>
      <c r="D301" s="98"/>
      <c r="E301" s="99"/>
      <c r="F301" s="77"/>
      <c r="G301" s="62">
        <f t="shared" si="7"/>
        <v>0</v>
      </c>
      <c r="H301" s="77"/>
    </row>
    <row r="302" spans="1:8" ht="17.25" customHeight="1" x14ac:dyDescent="0.25">
      <c r="A302" s="76">
        <v>20</v>
      </c>
      <c r="B302" s="77"/>
      <c r="C302" s="77"/>
      <c r="D302" s="98"/>
      <c r="E302" s="99"/>
      <c r="F302" s="77"/>
      <c r="G302" s="62">
        <f t="shared" si="7"/>
        <v>0</v>
      </c>
      <c r="H302" s="77"/>
    </row>
    <row r="303" spans="1:8" ht="17.25" customHeight="1" x14ac:dyDescent="0.25">
      <c r="A303" s="76">
        <v>21</v>
      </c>
      <c r="B303" s="77"/>
      <c r="C303" s="77"/>
      <c r="D303" s="98"/>
      <c r="E303" s="101"/>
      <c r="F303" s="61"/>
      <c r="G303" s="62">
        <f t="shared" si="7"/>
        <v>0</v>
      </c>
      <c r="H303" s="61"/>
    </row>
    <row r="304" spans="1:8" ht="17.25" customHeight="1" x14ac:dyDescent="0.25">
      <c r="A304" s="76">
        <v>22</v>
      </c>
      <c r="B304" s="77"/>
      <c r="C304" s="61"/>
      <c r="D304" s="100"/>
      <c r="E304" s="101"/>
      <c r="F304" s="61"/>
      <c r="G304" s="62">
        <f t="shared" si="7"/>
        <v>0</v>
      </c>
      <c r="H304" s="61"/>
    </row>
    <row r="305" spans="1:8" ht="17.25" customHeight="1" x14ac:dyDescent="0.25">
      <c r="A305" s="76">
        <v>23</v>
      </c>
      <c r="B305" s="61"/>
      <c r="C305" s="61"/>
      <c r="D305" s="100"/>
      <c r="E305" s="101"/>
      <c r="F305" s="61"/>
      <c r="G305" s="62">
        <f t="shared" si="7"/>
        <v>0</v>
      </c>
      <c r="H305" s="61"/>
    </row>
    <row r="306" spans="1:8" ht="17.25" customHeight="1" x14ac:dyDescent="0.25">
      <c r="A306" s="76">
        <v>24</v>
      </c>
      <c r="B306" s="61"/>
      <c r="C306" s="61"/>
      <c r="D306" s="100"/>
      <c r="E306" s="101"/>
      <c r="F306" s="61"/>
      <c r="G306" s="62">
        <f t="shared" si="7"/>
        <v>0</v>
      </c>
      <c r="H306" s="61"/>
    </row>
    <row r="307" spans="1:8" ht="17.25" customHeight="1" x14ac:dyDescent="0.25">
      <c r="A307" s="76">
        <v>25</v>
      </c>
      <c r="B307" s="61"/>
      <c r="C307" s="61"/>
      <c r="D307" s="100"/>
      <c r="E307" s="101"/>
      <c r="F307" s="61"/>
      <c r="G307" s="62">
        <f t="shared" si="7"/>
        <v>0</v>
      </c>
      <c r="H307" s="61"/>
    </row>
    <row r="308" spans="1:8" ht="17.25" customHeight="1" x14ac:dyDescent="0.25">
      <c r="A308" s="76">
        <v>26</v>
      </c>
      <c r="B308" s="61"/>
      <c r="C308" s="61"/>
      <c r="D308" s="100"/>
      <c r="E308" s="101"/>
      <c r="F308" s="61"/>
      <c r="G308" s="62">
        <f t="shared" si="7"/>
        <v>0</v>
      </c>
      <c r="H308" s="61"/>
    </row>
    <row r="309" spans="1:8" ht="17.25" customHeight="1" x14ac:dyDescent="0.25">
      <c r="A309" s="76">
        <v>27</v>
      </c>
      <c r="B309" s="61"/>
      <c r="C309" s="61"/>
      <c r="D309" s="100"/>
      <c r="E309" s="101"/>
      <c r="F309" s="61"/>
      <c r="G309" s="62">
        <f t="shared" si="7"/>
        <v>0</v>
      </c>
      <c r="H309" s="61"/>
    </row>
    <row r="310" spans="1:8" ht="17.25" customHeight="1" x14ac:dyDescent="0.25">
      <c r="A310" s="76">
        <v>28</v>
      </c>
      <c r="B310" s="61"/>
      <c r="C310" s="61"/>
      <c r="D310" s="100"/>
      <c r="E310" s="101"/>
      <c r="F310" s="61"/>
      <c r="G310" s="62">
        <f t="shared" si="7"/>
        <v>0</v>
      </c>
      <c r="H310" s="61"/>
    </row>
    <row r="311" spans="1:8" ht="17.25" customHeight="1" x14ac:dyDescent="0.25">
      <c r="A311" s="76">
        <v>29</v>
      </c>
      <c r="B311" s="61"/>
      <c r="C311" s="61"/>
      <c r="D311" s="100"/>
      <c r="E311" s="101"/>
      <c r="F311" s="61"/>
      <c r="G311" s="62">
        <f t="shared" si="7"/>
        <v>0</v>
      </c>
      <c r="H311" s="61"/>
    </row>
    <row r="312" spans="1:8" ht="17.25" customHeight="1" x14ac:dyDescent="0.25">
      <c r="A312" s="76">
        <v>30</v>
      </c>
      <c r="B312" s="61"/>
      <c r="C312" s="61"/>
      <c r="D312" s="100"/>
      <c r="E312" s="101"/>
      <c r="F312" s="61"/>
      <c r="G312" s="62">
        <f t="shared" si="7"/>
        <v>0</v>
      </c>
      <c r="H312" s="61"/>
    </row>
    <row r="313" spans="1:8" ht="17.25" customHeight="1" thickBot="1" x14ac:dyDescent="0.3">
      <c r="A313" s="85"/>
      <c r="B313" s="61"/>
      <c r="C313" s="61"/>
      <c r="D313" s="100"/>
      <c r="E313" s="101"/>
      <c r="F313" s="61"/>
      <c r="G313" s="63">
        <f t="shared" si="7"/>
        <v>0</v>
      </c>
      <c r="H313" s="61"/>
    </row>
    <row r="314" spans="1:8" ht="17.25" customHeight="1" thickTop="1" x14ac:dyDescent="0.25">
      <c r="A314" s="388" t="s">
        <v>49</v>
      </c>
      <c r="B314" s="389"/>
      <c r="C314" s="389"/>
      <c r="D314" s="389"/>
      <c r="E314" s="389"/>
      <c r="F314" s="390"/>
      <c r="G314" s="64">
        <f>SUM(G283:G313)</f>
        <v>0</v>
      </c>
      <c r="H314" s="64"/>
    </row>
    <row r="315" spans="1:8" ht="17.25" customHeight="1" x14ac:dyDescent="0.25">
      <c r="B315" s="29"/>
      <c r="C315" s="29"/>
      <c r="D315" s="29"/>
      <c r="E315" s="29"/>
      <c r="F315" s="29"/>
    </row>
    <row r="316" spans="1:8" ht="17.25" customHeight="1" x14ac:dyDescent="0.25">
      <c r="C316" s="65"/>
      <c r="D316" s="65"/>
      <c r="E316" s="29" t="s">
        <v>31</v>
      </c>
      <c r="F316" s="65"/>
      <c r="G316" s="60">
        <f>IF(AND(G314&lt;1,G314&gt;=-22),0,IF(AND(G314&lt;-22,G314&gt;=-52),-1,IF(AND(G314&lt;-52,G314&gt;=-82),-2,IF(AND(G314&gt;1,G314&lt;=9),0,IF(AND(G314&gt;9,G314&lt;=39),1,IF(AND(G314&gt;39,G314&lt;=69),2,IF(AND(G314&gt;69,G314&lt;=99),3,IF(AND(G314&gt;99,G314&lt;=129),4,IF(AND(G314&gt;129,G314&lt;=159),5,IF(AND(G314&gt;159,G314&lt;189),6,ROUND(G314/30,0)))))))))))</f>
        <v>0</v>
      </c>
      <c r="H316" s="25"/>
    </row>
    <row r="317" spans="1:8" ht="17.25" customHeight="1" x14ac:dyDescent="0.25">
      <c r="B317" s="65"/>
      <c r="C317" s="65"/>
      <c r="D317" s="65"/>
      <c r="E317" s="65"/>
      <c r="F317" s="65"/>
      <c r="H317" s="25"/>
    </row>
    <row r="318" spans="1:8" ht="17.25" customHeight="1" x14ac:dyDescent="0.25">
      <c r="A318" s="90" t="s">
        <v>11</v>
      </c>
      <c r="D318" s="91"/>
      <c r="E318" s="91"/>
      <c r="F318" s="91"/>
      <c r="G318" s="92"/>
      <c r="H318" s="25"/>
    </row>
    <row r="319" spans="1:8" ht="17.25" customHeight="1" x14ac:dyDescent="0.25">
      <c r="A319" s="2" t="s">
        <v>43</v>
      </c>
      <c r="C319" s="65" t="s">
        <v>51</v>
      </c>
      <c r="D319" s="113">
        <f>D273</f>
        <v>0</v>
      </c>
      <c r="E319" s="91"/>
      <c r="H319" s="25"/>
    </row>
    <row r="320" spans="1:8" ht="17.25" customHeight="1" x14ac:dyDescent="0.25">
      <c r="A320" s="2" t="s">
        <v>42</v>
      </c>
      <c r="C320" s="65" t="s">
        <v>51</v>
      </c>
      <c r="D320" s="65">
        <f>D276</f>
        <v>0</v>
      </c>
      <c r="E320" s="91"/>
      <c r="H320" s="25"/>
    </row>
    <row r="321" spans="1:8" ht="17.25" customHeight="1" x14ac:dyDescent="0.25">
      <c r="A321" s="2" t="s">
        <v>52</v>
      </c>
      <c r="C321" s="65" t="s">
        <v>51</v>
      </c>
      <c r="D321" s="66">
        <f>G316</f>
        <v>0</v>
      </c>
      <c r="E321" s="91"/>
      <c r="H321" s="25"/>
    </row>
    <row r="322" spans="1:8" ht="17.25" customHeight="1" x14ac:dyDescent="0.25">
      <c r="A322" s="2" t="s">
        <v>41</v>
      </c>
      <c r="C322" s="65" t="s">
        <v>51</v>
      </c>
      <c r="D322" s="65">
        <f>SUM(D319:D321)</f>
        <v>0</v>
      </c>
      <c r="E322" s="91"/>
    </row>
    <row r="323" spans="1:8" ht="17.25" customHeight="1" x14ac:dyDescent="0.25">
      <c r="A323" s="400" t="str">
        <f>A277</f>
        <v>KOMUNITAS FIC CANDI</v>
      </c>
      <c r="B323" s="400"/>
      <c r="C323" s="400"/>
      <c r="D323" s="400"/>
      <c r="E323" s="400"/>
      <c r="F323" s="400"/>
      <c r="G323" s="400"/>
      <c r="H323" s="400"/>
    </row>
    <row r="324" spans="1:8" ht="17.25" customHeight="1" x14ac:dyDescent="0.25">
      <c r="A324" s="400" t="str">
        <f>A278</f>
        <v>PERUBAHAN JUMLAH BRUDER</v>
      </c>
      <c r="B324" s="400"/>
      <c r="C324" s="400"/>
      <c r="D324" s="400"/>
      <c r="E324" s="400"/>
      <c r="F324" s="400"/>
      <c r="G324" s="400"/>
      <c r="H324" s="400"/>
    </row>
    <row r="325" spans="1:8" ht="17.25" customHeight="1" x14ac:dyDescent="0.25">
      <c r="A325" s="400" t="str">
        <f>'Kas Harian'!A1004</f>
        <v>BULAN AGUSTUS 2025</v>
      </c>
      <c r="B325" s="400"/>
      <c r="C325" s="400"/>
      <c r="D325" s="400"/>
      <c r="E325" s="400"/>
      <c r="F325" s="400"/>
      <c r="G325" s="400"/>
      <c r="H325" s="400"/>
    </row>
    <row r="326" spans="1:8" ht="17.25" customHeight="1" x14ac:dyDescent="0.25">
      <c r="H326" s="60"/>
    </row>
    <row r="327" spans="1:8" ht="17.25" customHeight="1" x14ac:dyDescent="0.25">
      <c r="A327" s="407" t="s">
        <v>50</v>
      </c>
      <c r="B327" s="407" t="s">
        <v>30</v>
      </c>
      <c r="C327" s="401" t="str">
        <f>C281</f>
        <v>Tgl Penambahan</v>
      </c>
      <c r="D327" s="402"/>
      <c r="E327" s="403" t="str">
        <f>E281</f>
        <v xml:space="preserve"> Tgl Pengurangan</v>
      </c>
      <c r="F327" s="404"/>
      <c r="G327" s="405" t="s">
        <v>53</v>
      </c>
      <c r="H327" s="407" t="s">
        <v>39</v>
      </c>
    </row>
    <row r="328" spans="1:8" ht="17.25" customHeight="1" x14ac:dyDescent="0.25">
      <c r="A328" s="408"/>
      <c r="B328" s="408"/>
      <c r="C328" s="68" t="str">
        <f>C282</f>
        <v xml:space="preserve"> Datang</v>
      </c>
      <c r="D328" s="69" t="str">
        <f>D282</f>
        <v>Pergi</v>
      </c>
      <c r="E328" s="70" t="str">
        <f>E282</f>
        <v xml:space="preserve"> Pergi</v>
      </c>
      <c r="F328" s="68" t="str">
        <f>F282</f>
        <v xml:space="preserve"> Pulang</v>
      </c>
      <c r="G328" s="406"/>
      <c r="H328" s="408"/>
    </row>
    <row r="329" spans="1:8" ht="17.25" customHeight="1" x14ac:dyDescent="0.25">
      <c r="A329" s="71">
        <v>1</v>
      </c>
      <c r="B329" s="72"/>
      <c r="C329" s="72"/>
      <c r="D329" s="93"/>
      <c r="E329" s="94"/>
      <c r="F329" s="72"/>
      <c r="G329" s="62">
        <f>IF(C329&gt;=1,D329-C329,E329-F329)</f>
        <v>0</v>
      </c>
      <c r="H329" s="72"/>
    </row>
    <row r="330" spans="1:8" ht="17.25" customHeight="1" x14ac:dyDescent="0.25">
      <c r="A330" s="76">
        <v>2</v>
      </c>
      <c r="B330" s="77"/>
      <c r="C330" s="77"/>
      <c r="D330" s="98"/>
      <c r="E330" s="99"/>
      <c r="F330" s="77"/>
      <c r="G330" s="62">
        <f t="shared" ref="G330:G359" si="8">IF(C330&gt;=1,D330-C330,E330-F330)</f>
        <v>0</v>
      </c>
      <c r="H330" s="77"/>
    </row>
    <row r="331" spans="1:8" ht="17.25" customHeight="1" x14ac:dyDescent="0.25">
      <c r="A331" s="76">
        <v>3</v>
      </c>
      <c r="B331" s="77"/>
      <c r="C331" s="77"/>
      <c r="D331" s="98"/>
      <c r="E331" s="99"/>
      <c r="F331" s="77"/>
      <c r="G331" s="62">
        <f t="shared" si="8"/>
        <v>0</v>
      </c>
      <c r="H331" s="77"/>
    </row>
    <row r="332" spans="1:8" ht="17.25" customHeight="1" x14ac:dyDescent="0.25">
      <c r="A332" s="76">
        <v>4</v>
      </c>
      <c r="B332" s="77"/>
      <c r="C332" s="77"/>
      <c r="D332" s="98"/>
      <c r="E332" s="99"/>
      <c r="F332" s="77"/>
      <c r="G332" s="62">
        <f t="shared" si="8"/>
        <v>0</v>
      </c>
      <c r="H332" s="77"/>
    </row>
    <row r="333" spans="1:8" ht="17.25" customHeight="1" x14ac:dyDescent="0.25">
      <c r="A333" s="76">
        <v>5</v>
      </c>
      <c r="B333" s="77"/>
      <c r="C333" s="77"/>
      <c r="D333" s="98"/>
      <c r="E333" s="99"/>
      <c r="F333" s="77"/>
      <c r="G333" s="62">
        <f t="shared" si="8"/>
        <v>0</v>
      </c>
      <c r="H333" s="77"/>
    </row>
    <row r="334" spans="1:8" ht="17.25" customHeight="1" x14ac:dyDescent="0.25">
      <c r="A334" s="76">
        <v>6</v>
      </c>
      <c r="B334" s="77"/>
      <c r="C334" s="77"/>
      <c r="D334" s="98"/>
      <c r="E334" s="99"/>
      <c r="F334" s="77"/>
      <c r="G334" s="62">
        <f t="shared" si="8"/>
        <v>0</v>
      </c>
      <c r="H334" s="77"/>
    </row>
    <row r="335" spans="1:8" ht="17.25" customHeight="1" x14ac:dyDescent="0.25">
      <c r="A335" s="76">
        <v>7</v>
      </c>
      <c r="B335" s="77"/>
      <c r="C335" s="77"/>
      <c r="D335" s="98"/>
      <c r="E335" s="99"/>
      <c r="F335" s="77"/>
      <c r="G335" s="62">
        <f t="shared" si="8"/>
        <v>0</v>
      </c>
      <c r="H335" s="77"/>
    </row>
    <row r="336" spans="1:8" ht="17.25" customHeight="1" x14ac:dyDescent="0.25">
      <c r="A336" s="76">
        <v>8</v>
      </c>
      <c r="B336" s="77"/>
      <c r="C336" s="77"/>
      <c r="D336" s="98"/>
      <c r="E336" s="99"/>
      <c r="F336" s="77"/>
      <c r="G336" s="62">
        <f t="shared" si="8"/>
        <v>0</v>
      </c>
      <c r="H336" s="77"/>
    </row>
    <row r="337" spans="1:8" ht="17.25" customHeight="1" x14ac:dyDescent="0.25">
      <c r="A337" s="76">
        <v>9</v>
      </c>
      <c r="B337" s="77"/>
      <c r="C337" s="77"/>
      <c r="D337" s="98"/>
      <c r="E337" s="99"/>
      <c r="F337" s="77"/>
      <c r="G337" s="62">
        <f t="shared" si="8"/>
        <v>0</v>
      </c>
      <c r="H337" s="77"/>
    </row>
    <row r="338" spans="1:8" ht="17.25" customHeight="1" x14ac:dyDescent="0.25">
      <c r="A338" s="76">
        <v>10</v>
      </c>
      <c r="B338" s="77"/>
      <c r="C338" s="77"/>
      <c r="D338" s="98"/>
      <c r="E338" s="99"/>
      <c r="F338" s="77"/>
      <c r="G338" s="62">
        <f t="shared" si="8"/>
        <v>0</v>
      </c>
      <c r="H338" s="77"/>
    </row>
    <row r="339" spans="1:8" ht="17.25" customHeight="1" x14ac:dyDescent="0.25">
      <c r="A339" s="76">
        <v>11</v>
      </c>
      <c r="B339" s="77"/>
      <c r="C339" s="77"/>
      <c r="D339" s="98"/>
      <c r="E339" s="99"/>
      <c r="F339" s="77"/>
      <c r="G339" s="62">
        <f t="shared" si="8"/>
        <v>0</v>
      </c>
      <c r="H339" s="77"/>
    </row>
    <row r="340" spans="1:8" ht="17.25" customHeight="1" x14ac:dyDescent="0.25">
      <c r="A340" s="76">
        <v>12</v>
      </c>
      <c r="B340" s="77"/>
      <c r="C340" s="77"/>
      <c r="D340" s="98"/>
      <c r="E340" s="99"/>
      <c r="F340" s="77"/>
      <c r="G340" s="62">
        <f t="shared" si="8"/>
        <v>0</v>
      </c>
      <c r="H340" s="77"/>
    </row>
    <row r="341" spans="1:8" ht="17.25" customHeight="1" x14ac:dyDescent="0.25">
      <c r="A341" s="76">
        <v>13</v>
      </c>
      <c r="B341" s="77"/>
      <c r="C341" s="77"/>
      <c r="D341" s="98"/>
      <c r="E341" s="99"/>
      <c r="F341" s="77"/>
      <c r="G341" s="62">
        <f t="shared" si="8"/>
        <v>0</v>
      </c>
      <c r="H341" s="77"/>
    </row>
    <row r="342" spans="1:8" ht="17.25" customHeight="1" x14ac:dyDescent="0.25">
      <c r="A342" s="76">
        <v>14</v>
      </c>
      <c r="B342" s="77"/>
      <c r="C342" s="77"/>
      <c r="D342" s="98"/>
      <c r="E342" s="99"/>
      <c r="F342" s="77"/>
      <c r="G342" s="62">
        <f t="shared" si="8"/>
        <v>0</v>
      </c>
      <c r="H342" s="77"/>
    </row>
    <row r="343" spans="1:8" ht="17.25" customHeight="1" x14ac:dyDescent="0.25">
      <c r="A343" s="76">
        <v>15</v>
      </c>
      <c r="B343" s="77"/>
      <c r="C343" s="77"/>
      <c r="D343" s="98"/>
      <c r="E343" s="99"/>
      <c r="F343" s="77"/>
      <c r="G343" s="62">
        <f t="shared" si="8"/>
        <v>0</v>
      </c>
      <c r="H343" s="77"/>
    </row>
    <row r="344" spans="1:8" ht="17.25" customHeight="1" x14ac:dyDescent="0.25">
      <c r="A344" s="76">
        <v>16</v>
      </c>
      <c r="B344" s="77"/>
      <c r="C344" s="77"/>
      <c r="D344" s="98"/>
      <c r="E344" s="99"/>
      <c r="F344" s="77"/>
      <c r="G344" s="62">
        <f t="shared" si="8"/>
        <v>0</v>
      </c>
      <c r="H344" s="77"/>
    </row>
    <row r="345" spans="1:8" ht="17.25" customHeight="1" x14ac:dyDescent="0.25">
      <c r="A345" s="76">
        <v>17</v>
      </c>
      <c r="B345" s="77"/>
      <c r="C345" s="77"/>
      <c r="D345" s="98"/>
      <c r="E345" s="99"/>
      <c r="F345" s="77"/>
      <c r="G345" s="62">
        <f t="shared" si="8"/>
        <v>0</v>
      </c>
      <c r="H345" s="77"/>
    </row>
    <row r="346" spans="1:8" ht="17.25" customHeight="1" x14ac:dyDescent="0.25">
      <c r="A346" s="76">
        <v>18</v>
      </c>
      <c r="B346" s="77"/>
      <c r="C346" s="77"/>
      <c r="D346" s="98"/>
      <c r="E346" s="99"/>
      <c r="F346" s="77"/>
      <c r="G346" s="62">
        <f t="shared" si="8"/>
        <v>0</v>
      </c>
      <c r="H346" s="77"/>
    </row>
    <row r="347" spans="1:8" ht="17.25" customHeight="1" x14ac:dyDescent="0.25">
      <c r="A347" s="76">
        <v>19</v>
      </c>
      <c r="B347" s="61"/>
      <c r="C347" s="61"/>
      <c r="D347" s="100"/>
      <c r="E347" s="101"/>
      <c r="F347" s="61"/>
      <c r="G347" s="62">
        <f t="shared" si="8"/>
        <v>0</v>
      </c>
      <c r="H347" s="61"/>
    </row>
    <row r="348" spans="1:8" ht="17.25" customHeight="1" x14ac:dyDescent="0.25">
      <c r="A348" s="76">
        <v>20</v>
      </c>
      <c r="B348" s="61"/>
      <c r="C348" s="61"/>
      <c r="D348" s="100"/>
      <c r="E348" s="101"/>
      <c r="F348" s="61"/>
      <c r="G348" s="62">
        <f t="shared" si="8"/>
        <v>0</v>
      </c>
      <c r="H348" s="61"/>
    </row>
    <row r="349" spans="1:8" ht="17.25" customHeight="1" x14ac:dyDescent="0.25">
      <c r="A349" s="76">
        <v>21</v>
      </c>
      <c r="B349" s="61"/>
      <c r="C349" s="61"/>
      <c r="D349" s="100"/>
      <c r="E349" s="101"/>
      <c r="F349" s="61"/>
      <c r="G349" s="62">
        <f t="shared" si="8"/>
        <v>0</v>
      </c>
      <c r="H349" s="61"/>
    </row>
    <row r="350" spans="1:8" ht="17.25" customHeight="1" x14ac:dyDescent="0.25">
      <c r="A350" s="76">
        <v>22</v>
      </c>
      <c r="B350" s="61"/>
      <c r="C350" s="61"/>
      <c r="D350" s="100"/>
      <c r="E350" s="101"/>
      <c r="F350" s="61"/>
      <c r="G350" s="62">
        <f t="shared" si="8"/>
        <v>0</v>
      </c>
      <c r="H350" s="61"/>
    </row>
    <row r="351" spans="1:8" ht="17.25" customHeight="1" x14ac:dyDescent="0.25">
      <c r="A351" s="76">
        <v>23</v>
      </c>
      <c r="B351" s="61"/>
      <c r="C351" s="61"/>
      <c r="D351" s="100"/>
      <c r="E351" s="101"/>
      <c r="F351" s="61"/>
      <c r="G351" s="62">
        <f t="shared" si="8"/>
        <v>0</v>
      </c>
      <c r="H351" s="61"/>
    </row>
    <row r="352" spans="1:8" ht="17.25" customHeight="1" x14ac:dyDescent="0.25">
      <c r="A352" s="76">
        <v>24</v>
      </c>
      <c r="B352" s="61"/>
      <c r="C352" s="61"/>
      <c r="D352" s="100"/>
      <c r="E352" s="101"/>
      <c r="F352" s="61"/>
      <c r="G352" s="62">
        <f t="shared" si="8"/>
        <v>0</v>
      </c>
      <c r="H352" s="61"/>
    </row>
    <row r="353" spans="1:8" ht="17.25" customHeight="1" x14ac:dyDescent="0.25">
      <c r="A353" s="76">
        <v>25</v>
      </c>
      <c r="B353" s="61"/>
      <c r="C353" s="61"/>
      <c r="D353" s="100"/>
      <c r="E353" s="101"/>
      <c r="F353" s="61"/>
      <c r="G353" s="62">
        <f t="shared" si="8"/>
        <v>0</v>
      </c>
      <c r="H353" s="61"/>
    </row>
    <row r="354" spans="1:8" ht="17.25" customHeight="1" x14ac:dyDescent="0.25">
      <c r="A354" s="76">
        <v>26</v>
      </c>
      <c r="B354" s="61"/>
      <c r="C354" s="61"/>
      <c r="D354" s="100"/>
      <c r="E354" s="101"/>
      <c r="F354" s="61"/>
      <c r="G354" s="62">
        <f t="shared" si="8"/>
        <v>0</v>
      </c>
      <c r="H354" s="61"/>
    </row>
    <row r="355" spans="1:8" ht="17.25" customHeight="1" x14ac:dyDescent="0.25">
      <c r="A355" s="76">
        <v>27</v>
      </c>
      <c r="B355" s="61"/>
      <c r="C355" s="61"/>
      <c r="D355" s="100"/>
      <c r="E355" s="101"/>
      <c r="F355" s="61"/>
      <c r="G355" s="62">
        <f t="shared" si="8"/>
        <v>0</v>
      </c>
      <c r="H355" s="61"/>
    </row>
    <row r="356" spans="1:8" ht="17.25" customHeight="1" x14ac:dyDescent="0.25">
      <c r="A356" s="76">
        <v>28</v>
      </c>
      <c r="B356" s="61"/>
      <c r="C356" s="61"/>
      <c r="D356" s="100"/>
      <c r="E356" s="101"/>
      <c r="F356" s="61"/>
      <c r="G356" s="62">
        <f t="shared" si="8"/>
        <v>0</v>
      </c>
      <c r="H356" s="61"/>
    </row>
    <row r="357" spans="1:8" ht="17.25" customHeight="1" x14ac:dyDescent="0.25">
      <c r="A357" s="76">
        <v>29</v>
      </c>
      <c r="B357" s="61"/>
      <c r="C357" s="61"/>
      <c r="D357" s="100"/>
      <c r="E357" s="101"/>
      <c r="F357" s="61"/>
      <c r="G357" s="62">
        <f t="shared" si="8"/>
        <v>0</v>
      </c>
      <c r="H357" s="61"/>
    </row>
    <row r="358" spans="1:8" ht="17.25" customHeight="1" x14ac:dyDescent="0.25">
      <c r="A358" s="76">
        <v>30</v>
      </c>
      <c r="B358" s="61"/>
      <c r="C358" s="61"/>
      <c r="D358" s="100"/>
      <c r="E358" s="101"/>
      <c r="F358" s="61"/>
      <c r="G358" s="62">
        <f t="shared" si="8"/>
        <v>0</v>
      </c>
      <c r="H358" s="61"/>
    </row>
    <row r="359" spans="1:8" ht="17.25" customHeight="1" thickBot="1" x14ac:dyDescent="0.3">
      <c r="A359" s="85"/>
      <c r="B359" s="61"/>
      <c r="C359" s="61"/>
      <c r="D359" s="100"/>
      <c r="E359" s="101"/>
      <c r="F359" s="61"/>
      <c r="G359" s="63">
        <f t="shared" si="8"/>
        <v>0</v>
      </c>
      <c r="H359" s="61"/>
    </row>
    <row r="360" spans="1:8" ht="17.25" customHeight="1" thickTop="1" x14ac:dyDescent="0.25">
      <c r="A360" s="388" t="s">
        <v>49</v>
      </c>
      <c r="B360" s="389"/>
      <c r="C360" s="389"/>
      <c r="D360" s="389"/>
      <c r="E360" s="389"/>
      <c r="F360" s="390"/>
      <c r="G360" s="64">
        <f>SUM(G329:G359)</f>
        <v>0</v>
      </c>
      <c r="H360" s="64"/>
    </row>
    <row r="361" spans="1:8" ht="17.25" customHeight="1" x14ac:dyDescent="0.25">
      <c r="B361" s="29"/>
      <c r="C361" s="29"/>
      <c r="D361" s="29"/>
      <c r="E361" s="29"/>
      <c r="F361" s="29"/>
    </row>
    <row r="362" spans="1:8" ht="17.25" customHeight="1" x14ac:dyDescent="0.25">
      <c r="C362" s="65"/>
      <c r="D362" s="65"/>
      <c r="E362" s="29" t="s">
        <v>31</v>
      </c>
      <c r="F362" s="65"/>
      <c r="G362" s="60">
        <f>IF(AND(G360&lt;1,G360&gt;=-22),0,IF(AND(G360&lt;-22,G360&gt;=-52),-1,IF(AND(G360&lt;-52,G360&gt;=-82),-2,IF(AND(G360&gt;1,G360&lt;=9),0,IF(AND(G360&gt;9,G360&lt;=39),1,IF(AND(G360&gt;39,G360&lt;=69),2,IF(AND(G360&gt;69,G360&lt;=99),3,IF(AND(G360&gt;99,G360&lt;=129),4,IF(AND(G360&gt;129,G360&lt;=159),5,IF(AND(G360&gt;159,G360&lt;189),6,ROUND(G360/30,0)))))))))))</f>
        <v>0</v>
      </c>
      <c r="H362" s="25"/>
    </row>
    <row r="363" spans="1:8" ht="17.25" customHeight="1" x14ac:dyDescent="0.25">
      <c r="B363" s="65"/>
      <c r="C363" s="65"/>
      <c r="D363" s="65"/>
      <c r="E363" s="65"/>
      <c r="F363" s="65"/>
      <c r="H363" s="25"/>
    </row>
    <row r="364" spans="1:8" ht="17.25" customHeight="1" x14ac:dyDescent="0.25">
      <c r="A364" s="90" t="s">
        <v>11</v>
      </c>
      <c r="D364" s="91"/>
      <c r="E364" s="91"/>
      <c r="F364" s="91"/>
      <c r="G364" s="92"/>
      <c r="H364" s="25"/>
    </row>
    <row r="365" spans="1:8" ht="17.25" customHeight="1" x14ac:dyDescent="0.25">
      <c r="A365" s="2" t="s">
        <v>43</v>
      </c>
      <c r="C365" s="65" t="s">
        <v>51</v>
      </c>
      <c r="D365" s="113">
        <f>D319</f>
        <v>0</v>
      </c>
      <c r="E365" s="91"/>
      <c r="H365" s="25"/>
    </row>
    <row r="366" spans="1:8" ht="17.25" customHeight="1" x14ac:dyDescent="0.25">
      <c r="A366" s="2" t="s">
        <v>42</v>
      </c>
      <c r="C366" s="65" t="s">
        <v>51</v>
      </c>
      <c r="D366" s="65">
        <f>D322</f>
        <v>0</v>
      </c>
      <c r="E366" s="91"/>
      <c r="H366" s="25"/>
    </row>
    <row r="367" spans="1:8" ht="17.25" customHeight="1" x14ac:dyDescent="0.25">
      <c r="A367" s="2" t="s">
        <v>52</v>
      </c>
      <c r="C367" s="65" t="s">
        <v>51</v>
      </c>
      <c r="D367" s="66">
        <f>G362</f>
        <v>0</v>
      </c>
      <c r="E367" s="91"/>
      <c r="H367" s="25"/>
    </row>
    <row r="368" spans="1:8" ht="17.25" customHeight="1" x14ac:dyDescent="0.25">
      <c r="A368" s="2" t="s">
        <v>41</v>
      </c>
      <c r="C368" s="65" t="s">
        <v>51</v>
      </c>
      <c r="D368" s="65">
        <f>SUM(D365:D367)</f>
        <v>0</v>
      </c>
      <c r="E368" s="91"/>
    </row>
    <row r="369" spans="1:8" ht="17.25" customHeight="1" x14ac:dyDescent="0.25">
      <c r="A369" s="400" t="str">
        <f>A323</f>
        <v>KOMUNITAS FIC CANDI</v>
      </c>
      <c r="B369" s="400"/>
      <c r="C369" s="400"/>
      <c r="D369" s="400"/>
      <c r="E369" s="400"/>
      <c r="F369" s="400"/>
      <c r="G369" s="400"/>
      <c r="H369" s="400"/>
    </row>
    <row r="370" spans="1:8" ht="17.25" customHeight="1" x14ac:dyDescent="0.25">
      <c r="A370" s="400" t="str">
        <f>A324</f>
        <v>PERUBAHAN JUMLAH BRUDER</v>
      </c>
      <c r="B370" s="400"/>
      <c r="C370" s="400"/>
      <c r="D370" s="400"/>
      <c r="E370" s="400"/>
      <c r="F370" s="400"/>
      <c r="G370" s="400"/>
      <c r="H370" s="400"/>
    </row>
    <row r="371" spans="1:8" ht="17.25" customHeight="1" x14ac:dyDescent="0.25">
      <c r="A371" s="400" t="str">
        <f>'Kas Harian'!A1147</f>
        <v>BULAN SEPTEMBER 2025</v>
      </c>
      <c r="B371" s="400"/>
      <c r="C371" s="400"/>
      <c r="D371" s="400"/>
      <c r="E371" s="400"/>
      <c r="F371" s="400"/>
      <c r="G371" s="400"/>
      <c r="H371" s="400"/>
    </row>
    <row r="372" spans="1:8" ht="17.25" customHeight="1" x14ac:dyDescent="0.25">
      <c r="H372" s="60"/>
    </row>
    <row r="373" spans="1:8" ht="17.25" customHeight="1" x14ac:dyDescent="0.25">
      <c r="A373" s="407" t="s">
        <v>50</v>
      </c>
      <c r="B373" s="407" t="s">
        <v>30</v>
      </c>
      <c r="C373" s="401" t="str">
        <f>C327</f>
        <v>Tgl Penambahan</v>
      </c>
      <c r="D373" s="402"/>
      <c r="E373" s="403" t="str">
        <f>E327</f>
        <v xml:space="preserve"> Tgl Pengurangan</v>
      </c>
      <c r="F373" s="404"/>
      <c r="G373" s="405" t="s">
        <v>53</v>
      </c>
      <c r="H373" s="407" t="s">
        <v>39</v>
      </c>
    </row>
    <row r="374" spans="1:8" ht="17.25" customHeight="1" x14ac:dyDescent="0.25">
      <c r="A374" s="408"/>
      <c r="B374" s="408"/>
      <c r="C374" s="68" t="str">
        <f>C328</f>
        <v xml:space="preserve"> Datang</v>
      </c>
      <c r="D374" s="69" t="str">
        <f>D328</f>
        <v>Pergi</v>
      </c>
      <c r="E374" s="70" t="str">
        <f>E328</f>
        <v xml:space="preserve"> Pergi</v>
      </c>
      <c r="F374" s="68" t="str">
        <f>F328</f>
        <v xml:space="preserve"> Pulang</v>
      </c>
      <c r="G374" s="406"/>
      <c r="H374" s="408"/>
    </row>
    <row r="375" spans="1:8" ht="17.25" customHeight="1" x14ac:dyDescent="0.25">
      <c r="A375" s="71">
        <v>1</v>
      </c>
      <c r="B375" s="72"/>
      <c r="C375" s="72"/>
      <c r="D375" s="93"/>
      <c r="E375" s="94"/>
      <c r="F375" s="72"/>
      <c r="G375" s="62">
        <f>IF(C375&gt;=1,D375-C375,E375-F375)</f>
        <v>0</v>
      </c>
      <c r="H375" s="72"/>
    </row>
    <row r="376" spans="1:8" ht="17.25" customHeight="1" x14ac:dyDescent="0.25">
      <c r="A376" s="76">
        <v>2</v>
      </c>
      <c r="B376" s="77"/>
      <c r="C376" s="77"/>
      <c r="D376" s="98"/>
      <c r="E376" s="99"/>
      <c r="F376" s="77"/>
      <c r="G376" s="62">
        <f t="shared" ref="G376:G405" si="9">IF(C376&gt;=1,D376-C376,E376-F376)</f>
        <v>0</v>
      </c>
      <c r="H376" s="77"/>
    </row>
    <row r="377" spans="1:8" ht="17.25" customHeight="1" x14ac:dyDescent="0.25">
      <c r="A377" s="76">
        <v>3</v>
      </c>
      <c r="B377" s="77"/>
      <c r="C377" s="77"/>
      <c r="D377" s="98"/>
      <c r="E377" s="99"/>
      <c r="F377" s="77"/>
      <c r="G377" s="62">
        <f t="shared" si="9"/>
        <v>0</v>
      </c>
      <c r="H377" s="77"/>
    </row>
    <row r="378" spans="1:8" ht="17.25" customHeight="1" x14ac:dyDescent="0.25">
      <c r="A378" s="76">
        <v>4</v>
      </c>
      <c r="B378" s="77"/>
      <c r="C378" s="77"/>
      <c r="D378" s="98"/>
      <c r="E378" s="99"/>
      <c r="F378" s="77"/>
      <c r="G378" s="62">
        <f t="shared" si="9"/>
        <v>0</v>
      </c>
      <c r="H378" s="77"/>
    </row>
    <row r="379" spans="1:8" ht="17.25" customHeight="1" x14ac:dyDescent="0.25">
      <c r="A379" s="76">
        <v>5</v>
      </c>
      <c r="B379" s="77"/>
      <c r="C379" s="77"/>
      <c r="D379" s="98"/>
      <c r="E379" s="99"/>
      <c r="F379" s="77"/>
      <c r="G379" s="62">
        <f t="shared" si="9"/>
        <v>0</v>
      </c>
      <c r="H379" s="77"/>
    </row>
    <row r="380" spans="1:8" ht="17.25" customHeight="1" x14ac:dyDescent="0.25">
      <c r="A380" s="76">
        <v>6</v>
      </c>
      <c r="B380" s="77"/>
      <c r="C380" s="77"/>
      <c r="D380" s="98"/>
      <c r="E380" s="99"/>
      <c r="F380" s="77"/>
      <c r="G380" s="62">
        <f t="shared" si="9"/>
        <v>0</v>
      </c>
      <c r="H380" s="77"/>
    </row>
    <row r="381" spans="1:8" ht="17.25" customHeight="1" x14ac:dyDescent="0.25">
      <c r="A381" s="76">
        <v>7</v>
      </c>
      <c r="B381" s="77"/>
      <c r="C381" s="77"/>
      <c r="D381" s="98"/>
      <c r="E381" s="99"/>
      <c r="F381" s="77"/>
      <c r="G381" s="62">
        <f t="shared" si="9"/>
        <v>0</v>
      </c>
      <c r="H381" s="77"/>
    </row>
    <row r="382" spans="1:8" ht="17.25" customHeight="1" x14ac:dyDescent="0.25">
      <c r="A382" s="76">
        <v>8</v>
      </c>
      <c r="B382" s="77"/>
      <c r="C382" s="77"/>
      <c r="D382" s="98"/>
      <c r="E382" s="99"/>
      <c r="F382" s="77"/>
      <c r="G382" s="62">
        <f t="shared" si="9"/>
        <v>0</v>
      </c>
      <c r="H382" s="77"/>
    </row>
    <row r="383" spans="1:8" ht="17.25" customHeight="1" x14ac:dyDescent="0.25">
      <c r="A383" s="76">
        <v>9</v>
      </c>
      <c r="B383" s="77"/>
      <c r="C383" s="77"/>
      <c r="D383" s="98"/>
      <c r="E383" s="99"/>
      <c r="F383" s="77"/>
      <c r="G383" s="62">
        <f t="shared" si="9"/>
        <v>0</v>
      </c>
      <c r="H383" s="77"/>
    </row>
    <row r="384" spans="1:8" ht="17.25" customHeight="1" x14ac:dyDescent="0.25">
      <c r="A384" s="76">
        <v>10</v>
      </c>
      <c r="B384" s="77"/>
      <c r="C384" s="77"/>
      <c r="D384" s="98"/>
      <c r="E384" s="99"/>
      <c r="F384" s="77"/>
      <c r="G384" s="62">
        <f t="shared" si="9"/>
        <v>0</v>
      </c>
      <c r="H384" s="77"/>
    </row>
    <row r="385" spans="1:8" ht="17.25" customHeight="1" x14ac:dyDescent="0.25">
      <c r="A385" s="76">
        <v>11</v>
      </c>
      <c r="B385" s="77"/>
      <c r="C385" s="77"/>
      <c r="D385" s="98"/>
      <c r="E385" s="99"/>
      <c r="F385" s="77"/>
      <c r="G385" s="62">
        <f t="shared" si="9"/>
        <v>0</v>
      </c>
      <c r="H385" s="77"/>
    </row>
    <row r="386" spans="1:8" ht="17.25" customHeight="1" x14ac:dyDescent="0.25">
      <c r="A386" s="76">
        <v>12</v>
      </c>
      <c r="B386" s="77"/>
      <c r="C386" s="77"/>
      <c r="D386" s="98"/>
      <c r="E386" s="99"/>
      <c r="F386" s="77"/>
      <c r="G386" s="62">
        <f t="shared" si="9"/>
        <v>0</v>
      </c>
      <c r="H386" s="77"/>
    </row>
    <row r="387" spans="1:8" ht="17.25" customHeight="1" x14ac:dyDescent="0.25">
      <c r="A387" s="76">
        <v>13</v>
      </c>
      <c r="B387" s="77"/>
      <c r="C387" s="77"/>
      <c r="D387" s="98"/>
      <c r="E387" s="99"/>
      <c r="F387" s="77"/>
      <c r="G387" s="62">
        <f t="shared" si="9"/>
        <v>0</v>
      </c>
      <c r="H387" s="77"/>
    </row>
    <row r="388" spans="1:8" ht="17.25" customHeight="1" x14ac:dyDescent="0.25">
      <c r="A388" s="76">
        <v>14</v>
      </c>
      <c r="B388" s="77"/>
      <c r="C388" s="77"/>
      <c r="D388" s="98"/>
      <c r="E388" s="99"/>
      <c r="F388" s="77"/>
      <c r="G388" s="62">
        <f t="shared" si="9"/>
        <v>0</v>
      </c>
      <c r="H388" s="77"/>
    </row>
    <row r="389" spans="1:8" ht="17.25" customHeight="1" x14ac:dyDescent="0.25">
      <c r="A389" s="76">
        <v>15</v>
      </c>
      <c r="B389" s="77"/>
      <c r="C389" s="77"/>
      <c r="D389" s="98"/>
      <c r="E389" s="99"/>
      <c r="F389" s="77"/>
      <c r="G389" s="62">
        <f t="shared" si="9"/>
        <v>0</v>
      </c>
      <c r="H389" s="77"/>
    </row>
    <row r="390" spans="1:8" ht="17.25" customHeight="1" x14ac:dyDescent="0.25">
      <c r="A390" s="76">
        <v>16</v>
      </c>
      <c r="B390" s="77"/>
      <c r="C390" s="77"/>
      <c r="D390" s="98"/>
      <c r="E390" s="99"/>
      <c r="F390" s="77"/>
      <c r="G390" s="62">
        <f t="shared" si="9"/>
        <v>0</v>
      </c>
      <c r="H390" s="77"/>
    </row>
    <row r="391" spans="1:8" ht="17.25" customHeight="1" x14ac:dyDescent="0.25">
      <c r="A391" s="76">
        <v>17</v>
      </c>
      <c r="B391" s="77"/>
      <c r="C391" s="77"/>
      <c r="D391" s="98"/>
      <c r="E391" s="99"/>
      <c r="F391" s="77"/>
      <c r="G391" s="62">
        <f t="shared" si="9"/>
        <v>0</v>
      </c>
      <c r="H391" s="77"/>
    </row>
    <row r="392" spans="1:8" ht="17.25" customHeight="1" x14ac:dyDescent="0.25">
      <c r="A392" s="76">
        <v>18</v>
      </c>
      <c r="B392" s="77"/>
      <c r="C392" s="77"/>
      <c r="D392" s="98"/>
      <c r="E392" s="99"/>
      <c r="F392" s="77"/>
      <c r="G392" s="62">
        <f t="shared" si="9"/>
        <v>0</v>
      </c>
      <c r="H392" s="77"/>
    </row>
    <row r="393" spans="1:8" ht="17.25" customHeight="1" x14ac:dyDescent="0.25">
      <c r="A393" s="76">
        <v>19</v>
      </c>
      <c r="B393" s="61"/>
      <c r="C393" s="61"/>
      <c r="D393" s="100"/>
      <c r="E393" s="101"/>
      <c r="F393" s="61"/>
      <c r="G393" s="62">
        <f t="shared" si="9"/>
        <v>0</v>
      </c>
      <c r="H393" s="61"/>
    </row>
    <row r="394" spans="1:8" ht="17.25" customHeight="1" x14ac:dyDescent="0.25">
      <c r="A394" s="76">
        <v>20</v>
      </c>
      <c r="B394" s="61"/>
      <c r="C394" s="61"/>
      <c r="D394" s="100"/>
      <c r="E394" s="101"/>
      <c r="F394" s="61"/>
      <c r="G394" s="62">
        <f t="shared" si="9"/>
        <v>0</v>
      </c>
      <c r="H394" s="61"/>
    </row>
    <row r="395" spans="1:8" ht="17.25" customHeight="1" x14ac:dyDescent="0.25">
      <c r="A395" s="76">
        <v>21</v>
      </c>
      <c r="B395" s="61"/>
      <c r="C395" s="61"/>
      <c r="D395" s="100"/>
      <c r="E395" s="101"/>
      <c r="F395" s="61"/>
      <c r="G395" s="62">
        <f t="shared" si="9"/>
        <v>0</v>
      </c>
      <c r="H395" s="61"/>
    </row>
    <row r="396" spans="1:8" ht="17.25" customHeight="1" x14ac:dyDescent="0.25">
      <c r="A396" s="76">
        <v>22</v>
      </c>
      <c r="B396" s="61"/>
      <c r="C396" s="61"/>
      <c r="D396" s="100"/>
      <c r="E396" s="101"/>
      <c r="F396" s="61"/>
      <c r="G396" s="62">
        <f t="shared" si="9"/>
        <v>0</v>
      </c>
      <c r="H396" s="61"/>
    </row>
    <row r="397" spans="1:8" ht="17.25" customHeight="1" x14ac:dyDescent="0.25">
      <c r="A397" s="76">
        <v>23</v>
      </c>
      <c r="B397" s="61"/>
      <c r="C397" s="61"/>
      <c r="D397" s="100"/>
      <c r="E397" s="101"/>
      <c r="F397" s="61"/>
      <c r="G397" s="62">
        <f t="shared" si="9"/>
        <v>0</v>
      </c>
      <c r="H397" s="61"/>
    </row>
    <row r="398" spans="1:8" ht="17.25" customHeight="1" x14ac:dyDescent="0.25">
      <c r="A398" s="76">
        <v>24</v>
      </c>
      <c r="B398" s="61"/>
      <c r="C398" s="61"/>
      <c r="D398" s="100"/>
      <c r="E398" s="101"/>
      <c r="F398" s="61"/>
      <c r="G398" s="62">
        <f t="shared" si="9"/>
        <v>0</v>
      </c>
      <c r="H398" s="61"/>
    </row>
    <row r="399" spans="1:8" ht="17.25" customHeight="1" x14ac:dyDescent="0.25">
      <c r="A399" s="76">
        <v>25</v>
      </c>
      <c r="B399" s="61"/>
      <c r="C399" s="61"/>
      <c r="D399" s="100"/>
      <c r="E399" s="101"/>
      <c r="F399" s="61"/>
      <c r="G399" s="62">
        <f t="shared" si="9"/>
        <v>0</v>
      </c>
      <c r="H399" s="61"/>
    </row>
    <row r="400" spans="1:8" ht="17.25" customHeight="1" x14ac:dyDescent="0.25">
      <c r="A400" s="76">
        <v>26</v>
      </c>
      <c r="B400" s="61"/>
      <c r="C400" s="61"/>
      <c r="D400" s="100"/>
      <c r="E400" s="101"/>
      <c r="F400" s="61"/>
      <c r="G400" s="62">
        <f t="shared" si="9"/>
        <v>0</v>
      </c>
      <c r="H400" s="61"/>
    </row>
    <row r="401" spans="1:8" ht="17.25" customHeight="1" x14ac:dyDescent="0.25">
      <c r="A401" s="76">
        <v>27</v>
      </c>
      <c r="B401" s="61"/>
      <c r="C401" s="61"/>
      <c r="D401" s="100"/>
      <c r="E401" s="101"/>
      <c r="F401" s="61"/>
      <c r="G401" s="62">
        <f t="shared" si="9"/>
        <v>0</v>
      </c>
      <c r="H401" s="61"/>
    </row>
    <row r="402" spans="1:8" ht="17.25" customHeight="1" x14ac:dyDescent="0.25">
      <c r="A402" s="76">
        <v>28</v>
      </c>
      <c r="B402" s="61"/>
      <c r="C402" s="61"/>
      <c r="D402" s="100"/>
      <c r="E402" s="101"/>
      <c r="F402" s="61"/>
      <c r="G402" s="62">
        <f t="shared" si="9"/>
        <v>0</v>
      </c>
      <c r="H402" s="61"/>
    </row>
    <row r="403" spans="1:8" ht="17.25" customHeight="1" x14ac:dyDescent="0.25">
      <c r="A403" s="76">
        <v>29</v>
      </c>
      <c r="B403" s="61"/>
      <c r="C403" s="61"/>
      <c r="D403" s="100"/>
      <c r="E403" s="101"/>
      <c r="F403" s="61"/>
      <c r="G403" s="62">
        <f t="shared" si="9"/>
        <v>0</v>
      </c>
      <c r="H403" s="61"/>
    </row>
    <row r="404" spans="1:8" ht="17.25" customHeight="1" x14ac:dyDescent="0.25">
      <c r="A404" s="76">
        <v>30</v>
      </c>
      <c r="B404" s="61"/>
      <c r="C404" s="61"/>
      <c r="D404" s="100"/>
      <c r="E404" s="101"/>
      <c r="F404" s="61"/>
      <c r="G404" s="62">
        <f t="shared" si="9"/>
        <v>0</v>
      </c>
      <c r="H404" s="61"/>
    </row>
    <row r="405" spans="1:8" ht="17.25" customHeight="1" thickBot="1" x14ac:dyDescent="0.3">
      <c r="A405" s="85"/>
      <c r="B405" s="86"/>
      <c r="C405" s="105"/>
      <c r="D405" s="106"/>
      <c r="E405" s="107"/>
      <c r="F405" s="105"/>
      <c r="G405" s="63">
        <f t="shared" si="9"/>
        <v>0</v>
      </c>
      <c r="H405" s="86"/>
    </row>
    <row r="406" spans="1:8" ht="17.25" customHeight="1" thickTop="1" x14ac:dyDescent="0.25">
      <c r="A406" s="388" t="s">
        <v>49</v>
      </c>
      <c r="B406" s="389"/>
      <c r="C406" s="389"/>
      <c r="D406" s="389"/>
      <c r="E406" s="389"/>
      <c r="F406" s="390"/>
      <c r="G406" s="64">
        <f>SUM(G375:G404)</f>
        <v>0</v>
      </c>
      <c r="H406" s="64"/>
    </row>
    <row r="407" spans="1:8" ht="17.25" customHeight="1" x14ac:dyDescent="0.25">
      <c r="B407" s="29"/>
      <c r="C407" s="29"/>
      <c r="D407" s="29"/>
      <c r="E407" s="29"/>
      <c r="F407" s="29"/>
    </row>
    <row r="408" spans="1:8" ht="17.25" customHeight="1" x14ac:dyDescent="0.25">
      <c r="C408" s="65"/>
      <c r="D408" s="65"/>
      <c r="E408" s="29" t="s">
        <v>31</v>
      </c>
      <c r="F408" s="65"/>
      <c r="G408" s="60">
        <f>IF(AND(G406&lt;1,G406&gt;=-22),0,IF(AND(G406&lt;-22,G406&gt;=-52),-1,IF(AND(G406&lt;-52,G406&gt;=-82),-2,IF(AND(G406&gt;1,G406&lt;=9),0,IF(AND(G406&gt;9,G406&lt;=39),1,IF(AND(G406&gt;39,G406&lt;=69),2,IF(AND(G406&gt;69,G406&lt;=99),3,IF(AND(G406&gt;99,G406&lt;=129),4,IF(AND(G406&gt;129,G406&lt;=159),5,IF(AND(G406&gt;159,G406&lt;189),6,ROUND(G406/30,0)))))))))))</f>
        <v>0</v>
      </c>
      <c r="H408" s="25"/>
    </row>
    <row r="409" spans="1:8" ht="17.25" customHeight="1" x14ac:dyDescent="0.25">
      <c r="B409" s="65"/>
      <c r="C409" s="65"/>
      <c r="D409" s="65"/>
      <c r="E409" s="65"/>
      <c r="F409" s="65"/>
      <c r="H409" s="25"/>
    </row>
    <row r="410" spans="1:8" ht="17.25" customHeight="1" x14ac:dyDescent="0.25">
      <c r="A410" s="90" t="s">
        <v>11</v>
      </c>
      <c r="D410" s="91"/>
      <c r="E410" s="91"/>
      <c r="F410" s="91"/>
      <c r="G410" s="92"/>
      <c r="H410" s="25"/>
    </row>
    <row r="411" spans="1:8" ht="17.25" customHeight="1" x14ac:dyDescent="0.25">
      <c r="A411" s="2" t="s">
        <v>43</v>
      </c>
      <c r="C411" s="65" t="s">
        <v>51</v>
      </c>
      <c r="D411" s="113">
        <f>D365</f>
        <v>0</v>
      </c>
      <c r="E411" s="91"/>
      <c r="H411" s="25"/>
    </row>
    <row r="412" spans="1:8" ht="17.25" customHeight="1" x14ac:dyDescent="0.25">
      <c r="A412" s="2" t="s">
        <v>42</v>
      </c>
      <c r="C412" s="65" t="s">
        <v>51</v>
      </c>
      <c r="D412" s="65">
        <f>D368</f>
        <v>0</v>
      </c>
      <c r="E412" s="91"/>
      <c r="H412" s="25"/>
    </row>
    <row r="413" spans="1:8" ht="17.25" customHeight="1" x14ac:dyDescent="0.25">
      <c r="A413" s="2" t="s">
        <v>52</v>
      </c>
      <c r="C413" s="65" t="s">
        <v>51</v>
      </c>
      <c r="D413" s="66">
        <f>G408</f>
        <v>0</v>
      </c>
      <c r="E413" s="91"/>
      <c r="H413" s="25"/>
    </row>
    <row r="414" spans="1:8" ht="17.25" customHeight="1" x14ac:dyDescent="0.25">
      <c r="A414" s="2" t="s">
        <v>41</v>
      </c>
      <c r="C414" s="65" t="s">
        <v>51</v>
      </c>
      <c r="D414" s="65">
        <f>SUM(D411:D413)</f>
        <v>0</v>
      </c>
      <c r="E414" s="91"/>
    </row>
    <row r="415" spans="1:8" ht="17.25" customHeight="1" x14ac:dyDescent="0.25">
      <c r="A415" s="400" t="str">
        <f>A369</f>
        <v>KOMUNITAS FIC CANDI</v>
      </c>
      <c r="B415" s="400"/>
      <c r="C415" s="400"/>
      <c r="D415" s="400"/>
      <c r="E415" s="400"/>
      <c r="F415" s="400"/>
      <c r="G415" s="400"/>
      <c r="H415" s="400"/>
    </row>
    <row r="416" spans="1:8" ht="17.25" customHeight="1" x14ac:dyDescent="0.25">
      <c r="A416" s="400" t="str">
        <f>A370</f>
        <v>PERUBAHAN JUMLAH BRUDER</v>
      </c>
      <c r="B416" s="400"/>
      <c r="C416" s="400"/>
      <c r="D416" s="400"/>
      <c r="E416" s="400"/>
      <c r="F416" s="400"/>
      <c r="G416" s="400"/>
      <c r="H416" s="400"/>
    </row>
    <row r="417" spans="1:8" ht="17.25" customHeight="1" x14ac:dyDescent="0.25">
      <c r="A417" s="400" t="str">
        <f>'Kas Harian'!A1290</f>
        <v>BULAN OKTOBER 2025</v>
      </c>
      <c r="B417" s="400"/>
      <c r="C417" s="400"/>
      <c r="D417" s="400"/>
      <c r="E417" s="400"/>
      <c r="F417" s="400"/>
      <c r="G417" s="400"/>
      <c r="H417" s="400"/>
    </row>
    <row r="418" spans="1:8" ht="17.25" customHeight="1" x14ac:dyDescent="0.25">
      <c r="H418" s="60"/>
    </row>
    <row r="419" spans="1:8" ht="17.25" customHeight="1" x14ac:dyDescent="0.25">
      <c r="A419" s="407" t="s">
        <v>50</v>
      </c>
      <c r="B419" s="407" t="s">
        <v>30</v>
      </c>
      <c r="C419" s="401" t="str">
        <f>C373</f>
        <v>Tgl Penambahan</v>
      </c>
      <c r="D419" s="402"/>
      <c r="E419" s="403" t="str">
        <f>E373</f>
        <v xml:space="preserve"> Tgl Pengurangan</v>
      </c>
      <c r="F419" s="404"/>
      <c r="G419" s="405" t="s">
        <v>53</v>
      </c>
      <c r="H419" s="407" t="s">
        <v>39</v>
      </c>
    </row>
    <row r="420" spans="1:8" ht="17.25" customHeight="1" x14ac:dyDescent="0.25">
      <c r="A420" s="408"/>
      <c r="B420" s="408"/>
      <c r="C420" s="68" t="str">
        <f>C374</f>
        <v xml:space="preserve"> Datang</v>
      </c>
      <c r="D420" s="69" t="str">
        <f>D374</f>
        <v>Pergi</v>
      </c>
      <c r="E420" s="70" t="str">
        <f>E374</f>
        <v xml:space="preserve"> Pergi</v>
      </c>
      <c r="F420" s="68" t="str">
        <f>F374</f>
        <v xml:space="preserve"> Pulang</v>
      </c>
      <c r="G420" s="406"/>
      <c r="H420" s="408"/>
    </row>
    <row r="421" spans="1:8" ht="17.25" customHeight="1" x14ac:dyDescent="0.25">
      <c r="A421" s="71">
        <v>1</v>
      </c>
      <c r="B421" s="72"/>
      <c r="C421" s="72"/>
      <c r="D421" s="110"/>
      <c r="E421" s="94"/>
      <c r="F421" s="72"/>
      <c r="G421" s="62">
        <f>IF(C421&gt;=1,D421-C421,E421-F421)</f>
        <v>0</v>
      </c>
      <c r="H421" s="72"/>
    </row>
    <row r="422" spans="1:8" ht="17.25" customHeight="1" x14ac:dyDescent="0.25">
      <c r="A422" s="76">
        <v>2</v>
      </c>
      <c r="B422" s="95"/>
      <c r="C422" s="95"/>
      <c r="D422" s="96"/>
      <c r="E422" s="99"/>
      <c r="F422" s="77"/>
      <c r="G422" s="62">
        <f t="shared" ref="G422:G451" si="10">IF(C422&gt;=1,D422-C422,E422-F422)</f>
        <v>0</v>
      </c>
      <c r="H422" s="77"/>
    </row>
    <row r="423" spans="1:8" ht="17.25" customHeight="1" x14ac:dyDescent="0.25">
      <c r="A423" s="76">
        <v>3</v>
      </c>
      <c r="B423" s="95"/>
      <c r="C423" s="95"/>
      <c r="D423" s="96"/>
      <c r="E423" s="99"/>
      <c r="F423" s="77"/>
      <c r="G423" s="62">
        <f t="shared" si="10"/>
        <v>0</v>
      </c>
      <c r="H423" s="77"/>
    </row>
    <row r="424" spans="1:8" ht="17.25" customHeight="1" x14ac:dyDescent="0.25">
      <c r="A424" s="76">
        <v>4</v>
      </c>
      <c r="B424" s="95"/>
      <c r="C424" s="95"/>
      <c r="D424" s="96"/>
      <c r="E424" s="99"/>
      <c r="F424" s="77"/>
      <c r="G424" s="62">
        <f t="shared" si="10"/>
        <v>0</v>
      </c>
      <c r="H424" s="77"/>
    </row>
    <row r="425" spans="1:8" ht="17.25" customHeight="1" x14ac:dyDescent="0.25">
      <c r="A425" s="76">
        <v>5</v>
      </c>
      <c r="B425" s="95"/>
      <c r="C425" s="95"/>
      <c r="D425" s="96"/>
      <c r="E425" s="99"/>
      <c r="F425" s="77"/>
      <c r="G425" s="62">
        <f t="shared" si="10"/>
        <v>0</v>
      </c>
      <c r="H425" s="77"/>
    </row>
    <row r="426" spans="1:8" ht="17.25" customHeight="1" x14ac:dyDescent="0.25">
      <c r="A426" s="76">
        <v>6</v>
      </c>
      <c r="B426" s="95"/>
      <c r="C426" s="95"/>
      <c r="D426" s="96"/>
      <c r="E426" s="99"/>
      <c r="F426" s="77"/>
      <c r="G426" s="62">
        <f t="shared" si="10"/>
        <v>0</v>
      </c>
      <c r="H426" s="77"/>
    </row>
    <row r="427" spans="1:8" ht="17.25" customHeight="1" x14ac:dyDescent="0.25">
      <c r="A427" s="76">
        <v>7</v>
      </c>
      <c r="B427" s="95"/>
      <c r="C427" s="95"/>
      <c r="D427" s="96"/>
      <c r="E427" s="99"/>
      <c r="F427" s="77"/>
      <c r="G427" s="62">
        <f t="shared" si="10"/>
        <v>0</v>
      </c>
      <c r="H427" s="77"/>
    </row>
    <row r="428" spans="1:8" ht="17.25" customHeight="1" x14ac:dyDescent="0.25">
      <c r="A428" s="76">
        <v>8</v>
      </c>
      <c r="B428" s="95"/>
      <c r="C428" s="95"/>
      <c r="D428" s="96"/>
      <c r="E428" s="99"/>
      <c r="F428" s="77"/>
      <c r="G428" s="62">
        <f t="shared" si="10"/>
        <v>0</v>
      </c>
      <c r="H428" s="77"/>
    </row>
    <row r="429" spans="1:8" ht="17.25" customHeight="1" x14ac:dyDescent="0.25">
      <c r="A429" s="76">
        <v>9</v>
      </c>
      <c r="B429" s="95"/>
      <c r="C429" s="95"/>
      <c r="D429" s="96"/>
      <c r="E429" s="99"/>
      <c r="F429" s="77"/>
      <c r="G429" s="62">
        <f t="shared" si="10"/>
        <v>0</v>
      </c>
      <c r="H429" s="77"/>
    </row>
    <row r="430" spans="1:8" ht="17.25" customHeight="1" x14ac:dyDescent="0.25">
      <c r="A430" s="76">
        <v>10</v>
      </c>
      <c r="B430" s="95"/>
      <c r="C430" s="95"/>
      <c r="D430" s="96"/>
      <c r="E430" s="99"/>
      <c r="F430" s="77"/>
      <c r="G430" s="62">
        <f t="shared" si="10"/>
        <v>0</v>
      </c>
      <c r="H430" s="77"/>
    </row>
    <row r="431" spans="1:8" ht="17.25" customHeight="1" x14ac:dyDescent="0.25">
      <c r="A431" s="76">
        <v>11</v>
      </c>
      <c r="B431" s="95"/>
      <c r="C431" s="95"/>
      <c r="D431" s="96"/>
      <c r="E431" s="99"/>
      <c r="F431" s="77"/>
      <c r="G431" s="62">
        <f t="shared" si="10"/>
        <v>0</v>
      </c>
      <c r="H431" s="77"/>
    </row>
    <row r="432" spans="1:8" ht="17.25" customHeight="1" x14ac:dyDescent="0.25">
      <c r="A432" s="76">
        <v>12</v>
      </c>
      <c r="B432" s="95"/>
      <c r="C432" s="95"/>
      <c r="D432" s="96"/>
      <c r="E432" s="99"/>
      <c r="F432" s="77"/>
      <c r="G432" s="62">
        <f t="shared" si="10"/>
        <v>0</v>
      </c>
      <c r="H432" s="77"/>
    </row>
    <row r="433" spans="1:8" ht="17.25" customHeight="1" x14ac:dyDescent="0.25">
      <c r="A433" s="76">
        <v>13</v>
      </c>
      <c r="B433" s="95"/>
      <c r="C433" s="95"/>
      <c r="D433" s="96"/>
      <c r="E433" s="99"/>
      <c r="F433" s="77"/>
      <c r="G433" s="62">
        <f t="shared" si="10"/>
        <v>0</v>
      </c>
      <c r="H433" s="77"/>
    </row>
    <row r="434" spans="1:8" ht="17.25" customHeight="1" x14ac:dyDescent="0.25">
      <c r="A434" s="76">
        <v>14</v>
      </c>
      <c r="B434" s="95"/>
      <c r="C434" s="95"/>
      <c r="D434" s="96"/>
      <c r="E434" s="99"/>
      <c r="F434" s="77"/>
      <c r="G434" s="62">
        <f t="shared" si="10"/>
        <v>0</v>
      </c>
      <c r="H434" s="77"/>
    </row>
    <row r="435" spans="1:8" ht="17.25" customHeight="1" x14ac:dyDescent="0.25">
      <c r="A435" s="76">
        <v>15</v>
      </c>
      <c r="B435" s="95"/>
      <c r="C435" s="95"/>
      <c r="D435" s="96"/>
      <c r="E435" s="99"/>
      <c r="F435" s="77"/>
      <c r="G435" s="62">
        <f t="shared" si="10"/>
        <v>0</v>
      </c>
      <c r="H435" s="77"/>
    </row>
    <row r="436" spans="1:8" ht="17.25" customHeight="1" x14ac:dyDescent="0.25">
      <c r="A436" s="76">
        <v>16</v>
      </c>
      <c r="B436" s="95"/>
      <c r="C436" s="95"/>
      <c r="D436" s="96"/>
      <c r="E436" s="99"/>
      <c r="F436" s="77"/>
      <c r="G436" s="62">
        <f t="shared" si="10"/>
        <v>0</v>
      </c>
      <c r="H436" s="77"/>
    </row>
    <row r="437" spans="1:8" ht="17.25" customHeight="1" x14ac:dyDescent="0.25">
      <c r="A437" s="76">
        <v>17</v>
      </c>
      <c r="B437" s="95"/>
      <c r="C437" s="95"/>
      <c r="D437" s="96"/>
      <c r="E437" s="99"/>
      <c r="F437" s="77"/>
      <c r="G437" s="62">
        <f t="shared" si="10"/>
        <v>0</v>
      </c>
      <c r="H437" s="77"/>
    </row>
    <row r="438" spans="1:8" ht="17.25" customHeight="1" x14ac:dyDescent="0.25">
      <c r="A438" s="76">
        <v>18</v>
      </c>
      <c r="B438" s="95"/>
      <c r="C438" s="95"/>
      <c r="D438" s="96"/>
      <c r="E438" s="99"/>
      <c r="F438" s="77"/>
      <c r="G438" s="62">
        <f t="shared" si="10"/>
        <v>0</v>
      </c>
      <c r="H438" s="77"/>
    </row>
    <row r="439" spans="1:8" ht="17.25" customHeight="1" x14ac:dyDescent="0.25">
      <c r="A439" s="76">
        <v>19</v>
      </c>
      <c r="B439" s="95"/>
      <c r="C439" s="95"/>
      <c r="D439" s="96"/>
      <c r="E439" s="99"/>
      <c r="F439" s="77"/>
      <c r="G439" s="62">
        <f t="shared" si="10"/>
        <v>0</v>
      </c>
      <c r="H439" s="77"/>
    </row>
    <row r="440" spans="1:8" ht="17.25" customHeight="1" x14ac:dyDescent="0.25">
      <c r="A440" s="76">
        <v>20</v>
      </c>
      <c r="B440" s="95"/>
      <c r="C440" s="95"/>
      <c r="D440" s="96"/>
      <c r="E440" s="99"/>
      <c r="F440" s="77"/>
      <c r="G440" s="62">
        <f t="shared" si="10"/>
        <v>0</v>
      </c>
      <c r="H440" s="77"/>
    </row>
    <row r="441" spans="1:8" ht="17.25" customHeight="1" x14ac:dyDescent="0.25">
      <c r="A441" s="76">
        <v>21</v>
      </c>
      <c r="B441" s="95"/>
      <c r="C441" s="95"/>
      <c r="D441" s="96"/>
      <c r="E441" s="99"/>
      <c r="F441" s="77"/>
      <c r="G441" s="62">
        <f t="shared" si="10"/>
        <v>0</v>
      </c>
      <c r="H441" s="77"/>
    </row>
    <row r="442" spans="1:8" ht="17.25" customHeight="1" x14ac:dyDescent="0.25">
      <c r="A442" s="76">
        <v>22</v>
      </c>
      <c r="B442" s="95"/>
      <c r="C442" s="95"/>
      <c r="D442" s="96"/>
      <c r="E442" s="99"/>
      <c r="F442" s="77"/>
      <c r="G442" s="62">
        <f t="shared" si="10"/>
        <v>0</v>
      </c>
      <c r="H442" s="77"/>
    </row>
    <row r="443" spans="1:8" ht="17.25" customHeight="1" x14ac:dyDescent="0.25">
      <c r="A443" s="76">
        <v>23</v>
      </c>
      <c r="B443" s="95"/>
      <c r="C443" s="95"/>
      <c r="D443" s="96"/>
      <c r="E443" s="99"/>
      <c r="F443" s="77"/>
      <c r="G443" s="62">
        <f t="shared" si="10"/>
        <v>0</v>
      </c>
      <c r="H443" s="77"/>
    </row>
    <row r="444" spans="1:8" ht="17.25" customHeight="1" x14ac:dyDescent="0.25">
      <c r="A444" s="76">
        <v>24</v>
      </c>
      <c r="B444" s="95"/>
      <c r="C444" s="95"/>
      <c r="D444" s="96"/>
      <c r="E444" s="99"/>
      <c r="F444" s="77"/>
      <c r="G444" s="62">
        <f t="shared" si="10"/>
        <v>0</v>
      </c>
      <c r="H444" s="77"/>
    </row>
    <row r="445" spans="1:8" ht="17.25" customHeight="1" x14ac:dyDescent="0.25">
      <c r="A445" s="76">
        <v>25</v>
      </c>
      <c r="B445" s="95"/>
      <c r="C445" s="95"/>
      <c r="D445" s="96"/>
      <c r="E445" s="99"/>
      <c r="F445" s="77"/>
      <c r="G445" s="62">
        <f t="shared" si="10"/>
        <v>0</v>
      </c>
      <c r="H445" s="77"/>
    </row>
    <row r="446" spans="1:8" ht="17.25" customHeight="1" x14ac:dyDescent="0.25">
      <c r="A446" s="76">
        <v>26</v>
      </c>
      <c r="B446" s="95"/>
      <c r="C446" s="95"/>
      <c r="D446" s="96"/>
      <c r="E446" s="99"/>
      <c r="F446" s="77"/>
      <c r="G446" s="62">
        <f t="shared" si="10"/>
        <v>0</v>
      </c>
      <c r="H446" s="77"/>
    </row>
    <row r="447" spans="1:8" ht="17.25" customHeight="1" x14ac:dyDescent="0.25">
      <c r="A447" s="76">
        <v>27</v>
      </c>
      <c r="B447" s="95"/>
      <c r="C447" s="95"/>
      <c r="D447" s="96"/>
      <c r="E447" s="99"/>
      <c r="F447" s="77"/>
      <c r="G447" s="62">
        <f t="shared" si="10"/>
        <v>0</v>
      </c>
      <c r="H447" s="77"/>
    </row>
    <row r="448" spans="1:8" ht="17.25" customHeight="1" x14ac:dyDescent="0.25">
      <c r="A448" s="76">
        <v>28</v>
      </c>
      <c r="B448" s="95"/>
      <c r="C448" s="95"/>
      <c r="D448" s="96"/>
      <c r="E448" s="99"/>
      <c r="F448" s="77"/>
      <c r="G448" s="62">
        <f t="shared" si="10"/>
        <v>0</v>
      </c>
      <c r="H448" s="77"/>
    </row>
    <row r="449" spans="1:8" ht="17.25" customHeight="1" x14ac:dyDescent="0.25">
      <c r="A449" s="76">
        <v>29</v>
      </c>
      <c r="B449" s="95"/>
      <c r="C449" s="95"/>
      <c r="D449" s="96"/>
      <c r="E449" s="99"/>
      <c r="F449" s="77"/>
      <c r="G449" s="62">
        <f t="shared" si="10"/>
        <v>0</v>
      </c>
      <c r="H449" s="77"/>
    </row>
    <row r="450" spans="1:8" ht="17.25" customHeight="1" x14ac:dyDescent="0.25">
      <c r="A450" s="76">
        <v>30</v>
      </c>
      <c r="B450" s="95"/>
      <c r="C450" s="95"/>
      <c r="D450" s="96"/>
      <c r="E450" s="99"/>
      <c r="F450" s="77"/>
      <c r="G450" s="62">
        <f t="shared" si="10"/>
        <v>0</v>
      </c>
      <c r="H450" s="77"/>
    </row>
    <row r="451" spans="1:8" ht="17.25" customHeight="1" thickBot="1" x14ac:dyDescent="0.3">
      <c r="A451" s="76"/>
      <c r="B451" s="95"/>
      <c r="C451" s="95"/>
      <c r="D451" s="96"/>
      <c r="E451" s="99"/>
      <c r="F451" s="77"/>
      <c r="G451" s="63">
        <f t="shared" si="10"/>
        <v>0</v>
      </c>
      <c r="H451" s="86"/>
    </row>
    <row r="452" spans="1:8" ht="17.25" customHeight="1" thickTop="1" x14ac:dyDescent="0.25">
      <c r="A452" s="388" t="s">
        <v>49</v>
      </c>
      <c r="B452" s="389"/>
      <c r="C452" s="389"/>
      <c r="D452" s="389"/>
      <c r="E452" s="389"/>
      <c r="F452" s="390"/>
      <c r="G452" s="64">
        <f>SUM(G421:G451)</f>
        <v>0</v>
      </c>
      <c r="H452" s="64"/>
    </row>
    <row r="453" spans="1:8" ht="17.25" customHeight="1" x14ac:dyDescent="0.25">
      <c r="B453" s="29"/>
      <c r="C453" s="29"/>
      <c r="D453" s="29"/>
      <c r="E453" s="29"/>
      <c r="F453" s="29"/>
    </row>
    <row r="454" spans="1:8" ht="17.25" customHeight="1" x14ac:dyDescent="0.25">
      <c r="C454" s="65"/>
      <c r="D454" s="65"/>
      <c r="E454" s="29" t="s">
        <v>31</v>
      </c>
      <c r="F454" s="65"/>
      <c r="G454" s="60">
        <f>IF(AND(G452&lt;1,G452&gt;=-22),0,IF(AND(G452&lt;-22,G452&gt;=-52),-1,IF(AND(G452&lt;-52,G452&gt;=-82),-2,IF(AND(G452&gt;1,G452&lt;=9),0,IF(AND(G452&gt;9,G452&lt;=39),1,IF(AND(G452&gt;39,G452&lt;=69),2,IF(AND(G452&gt;69,G452&lt;=99),3,IF(AND(G452&gt;99,G452&lt;=129),4,IF(AND(G452&gt;129,G452&lt;=159),5,IF(AND(G452&gt;159,G452&lt;189),6,ROUND(G452/30,0)))))))))))</f>
        <v>0</v>
      </c>
      <c r="H454" s="25"/>
    </row>
    <row r="455" spans="1:8" ht="17.25" customHeight="1" x14ac:dyDescent="0.25">
      <c r="B455" s="65"/>
      <c r="C455" s="65"/>
      <c r="D455" s="65"/>
      <c r="E455" s="65"/>
      <c r="F455" s="65"/>
      <c r="H455" s="25"/>
    </row>
    <row r="456" spans="1:8" ht="17.25" customHeight="1" x14ac:dyDescent="0.25">
      <c r="A456" s="90" t="s">
        <v>11</v>
      </c>
      <c r="D456" s="91"/>
      <c r="E456" s="91"/>
      <c r="F456" s="91"/>
      <c r="G456" s="92"/>
      <c r="H456" s="25"/>
    </row>
    <row r="457" spans="1:8" ht="17.25" customHeight="1" x14ac:dyDescent="0.25">
      <c r="A457" s="2" t="s">
        <v>43</v>
      </c>
      <c r="C457" s="65" t="s">
        <v>51</v>
      </c>
      <c r="D457" s="113">
        <f>D411</f>
        <v>0</v>
      </c>
      <c r="E457" s="91"/>
      <c r="H457" s="25"/>
    </row>
    <row r="458" spans="1:8" ht="17.25" customHeight="1" x14ac:dyDescent="0.25">
      <c r="A458" s="2" t="s">
        <v>42</v>
      </c>
      <c r="C458" s="65" t="s">
        <v>51</v>
      </c>
      <c r="D458" s="65">
        <f>D414</f>
        <v>0</v>
      </c>
      <c r="E458" s="91"/>
      <c r="H458" s="25"/>
    </row>
    <row r="459" spans="1:8" ht="17.25" customHeight="1" x14ac:dyDescent="0.25">
      <c r="A459" s="2" t="s">
        <v>52</v>
      </c>
      <c r="C459" s="65" t="s">
        <v>51</v>
      </c>
      <c r="D459" s="66">
        <f>G454</f>
        <v>0</v>
      </c>
      <c r="E459" s="91"/>
      <c r="H459" s="25"/>
    </row>
    <row r="460" spans="1:8" ht="17.25" customHeight="1" x14ac:dyDescent="0.25">
      <c r="A460" s="2" t="s">
        <v>41</v>
      </c>
      <c r="C460" s="65" t="s">
        <v>51</v>
      </c>
      <c r="D460" s="65">
        <f>SUM(D457:D459)</f>
        <v>0</v>
      </c>
      <c r="E460" s="91"/>
    </row>
    <row r="461" spans="1:8" ht="17.25" customHeight="1" x14ac:dyDescent="0.25">
      <c r="A461" s="400" t="str">
        <f>A415</f>
        <v>KOMUNITAS FIC CANDI</v>
      </c>
      <c r="B461" s="400"/>
      <c r="C461" s="400"/>
      <c r="D461" s="400"/>
      <c r="E461" s="400"/>
      <c r="F461" s="400"/>
      <c r="G461" s="400"/>
      <c r="H461" s="400"/>
    </row>
    <row r="462" spans="1:8" ht="17.25" customHeight="1" x14ac:dyDescent="0.25">
      <c r="A462" s="400" t="str">
        <f>A416</f>
        <v>PERUBAHAN JUMLAH BRUDER</v>
      </c>
      <c r="B462" s="400"/>
      <c r="C462" s="400"/>
      <c r="D462" s="400"/>
      <c r="E462" s="400"/>
      <c r="F462" s="400"/>
      <c r="G462" s="400"/>
      <c r="H462" s="400"/>
    </row>
    <row r="463" spans="1:8" ht="17.25" customHeight="1" x14ac:dyDescent="0.25">
      <c r="A463" s="400" t="str">
        <f>'Kas Harian'!A1433</f>
        <v>BULAN NOVEMBER 2025</v>
      </c>
      <c r="B463" s="400"/>
      <c r="C463" s="400"/>
      <c r="D463" s="400"/>
      <c r="E463" s="400"/>
      <c r="F463" s="400"/>
      <c r="G463" s="400"/>
      <c r="H463" s="400"/>
    </row>
    <row r="464" spans="1:8" ht="17.25" customHeight="1" x14ac:dyDescent="0.25">
      <c r="H464" s="60"/>
    </row>
    <row r="465" spans="1:8" ht="17.25" customHeight="1" x14ac:dyDescent="0.25">
      <c r="A465" s="407" t="s">
        <v>50</v>
      </c>
      <c r="B465" s="407" t="s">
        <v>30</v>
      </c>
      <c r="C465" s="401" t="str">
        <f>C419</f>
        <v>Tgl Penambahan</v>
      </c>
      <c r="D465" s="402"/>
      <c r="E465" s="403" t="str">
        <f>E419</f>
        <v xml:space="preserve"> Tgl Pengurangan</v>
      </c>
      <c r="F465" s="404"/>
      <c r="G465" s="405" t="s">
        <v>53</v>
      </c>
      <c r="H465" s="407" t="s">
        <v>39</v>
      </c>
    </row>
    <row r="466" spans="1:8" ht="17.25" customHeight="1" x14ac:dyDescent="0.25">
      <c r="A466" s="408"/>
      <c r="B466" s="408"/>
      <c r="C466" s="68" t="str">
        <f>C420</f>
        <v xml:space="preserve"> Datang</v>
      </c>
      <c r="D466" s="69" t="str">
        <f>D420</f>
        <v>Pergi</v>
      </c>
      <c r="E466" s="70" t="str">
        <f>E420</f>
        <v xml:space="preserve"> Pergi</v>
      </c>
      <c r="F466" s="68" t="str">
        <f>F420</f>
        <v xml:space="preserve"> Pulang</v>
      </c>
      <c r="G466" s="406"/>
      <c r="H466" s="408"/>
    </row>
    <row r="467" spans="1:8" ht="17.25" customHeight="1" x14ac:dyDescent="0.25">
      <c r="A467" s="71">
        <v>1</v>
      </c>
      <c r="B467" s="72"/>
      <c r="C467" s="72"/>
      <c r="D467" s="93"/>
      <c r="E467" s="94"/>
      <c r="F467" s="72"/>
      <c r="G467" s="62">
        <f>IF(C467&gt;=1,D467-C467,E467-F467)</f>
        <v>0</v>
      </c>
      <c r="H467" s="72"/>
    </row>
    <row r="468" spans="1:8" ht="17.25" customHeight="1" x14ac:dyDescent="0.25">
      <c r="A468" s="76">
        <v>2</v>
      </c>
      <c r="B468" s="77"/>
      <c r="C468" s="77"/>
      <c r="D468" s="98"/>
      <c r="E468" s="99"/>
      <c r="F468" s="77"/>
      <c r="G468" s="62">
        <f t="shared" ref="G468:G497" si="11">IF(C468&gt;=1,D468-C468,E468-F468)</f>
        <v>0</v>
      </c>
      <c r="H468" s="77"/>
    </row>
    <row r="469" spans="1:8" ht="17.25" customHeight="1" x14ac:dyDescent="0.25">
      <c r="A469" s="76">
        <v>3</v>
      </c>
      <c r="B469" s="77"/>
      <c r="C469" s="77"/>
      <c r="D469" s="98"/>
      <c r="E469" s="99"/>
      <c r="F469" s="77"/>
      <c r="G469" s="62">
        <f t="shared" si="11"/>
        <v>0</v>
      </c>
      <c r="H469" s="77"/>
    </row>
    <row r="470" spans="1:8" ht="17.25" customHeight="1" x14ac:dyDescent="0.25">
      <c r="A470" s="76">
        <v>4</v>
      </c>
      <c r="B470" s="77"/>
      <c r="C470" s="77"/>
      <c r="D470" s="77"/>
      <c r="E470" s="99"/>
      <c r="F470" s="77"/>
      <c r="G470" s="62">
        <f t="shared" si="11"/>
        <v>0</v>
      </c>
      <c r="H470" s="77"/>
    </row>
    <row r="471" spans="1:8" ht="17.25" customHeight="1" x14ac:dyDescent="0.25">
      <c r="A471" s="76">
        <v>5</v>
      </c>
      <c r="B471" s="77"/>
      <c r="C471" s="77"/>
      <c r="D471" s="98"/>
      <c r="E471" s="99"/>
      <c r="F471" s="77"/>
      <c r="G471" s="62">
        <f t="shared" si="11"/>
        <v>0</v>
      </c>
      <c r="H471" s="77"/>
    </row>
    <row r="472" spans="1:8" ht="17.25" customHeight="1" x14ac:dyDescent="0.25">
      <c r="A472" s="76">
        <v>6</v>
      </c>
      <c r="B472" s="77"/>
      <c r="C472" s="77"/>
      <c r="D472" s="98"/>
      <c r="E472" s="99"/>
      <c r="F472" s="77"/>
      <c r="G472" s="62">
        <f t="shared" si="11"/>
        <v>0</v>
      </c>
      <c r="H472" s="77"/>
    </row>
    <row r="473" spans="1:8" ht="17.25" customHeight="1" x14ac:dyDescent="0.25">
      <c r="A473" s="76">
        <v>7</v>
      </c>
      <c r="B473" s="77"/>
      <c r="C473" s="77"/>
      <c r="D473" s="98"/>
      <c r="E473" s="99"/>
      <c r="F473" s="77"/>
      <c r="G473" s="62">
        <f t="shared" si="11"/>
        <v>0</v>
      </c>
      <c r="H473" s="77"/>
    </row>
    <row r="474" spans="1:8" ht="17.25" customHeight="1" x14ac:dyDescent="0.25">
      <c r="A474" s="76">
        <v>8</v>
      </c>
      <c r="B474" s="77"/>
      <c r="C474" s="77"/>
      <c r="D474" s="98"/>
      <c r="E474" s="99"/>
      <c r="F474" s="77"/>
      <c r="G474" s="62">
        <f t="shared" si="11"/>
        <v>0</v>
      </c>
      <c r="H474" s="77"/>
    </row>
    <row r="475" spans="1:8" ht="17.25" customHeight="1" x14ac:dyDescent="0.25">
      <c r="A475" s="76">
        <v>9</v>
      </c>
      <c r="B475" s="77"/>
      <c r="C475" s="77"/>
      <c r="D475" s="98"/>
      <c r="E475" s="99"/>
      <c r="F475" s="77"/>
      <c r="G475" s="62">
        <f t="shared" si="11"/>
        <v>0</v>
      </c>
      <c r="H475" s="77"/>
    </row>
    <row r="476" spans="1:8" ht="17.25" customHeight="1" x14ac:dyDescent="0.25">
      <c r="A476" s="76">
        <v>10</v>
      </c>
      <c r="B476" s="77"/>
      <c r="C476" s="77"/>
      <c r="D476" s="98"/>
      <c r="E476" s="99"/>
      <c r="F476" s="77"/>
      <c r="G476" s="62">
        <f t="shared" si="11"/>
        <v>0</v>
      </c>
      <c r="H476" s="77"/>
    </row>
    <row r="477" spans="1:8" ht="17.25" customHeight="1" x14ac:dyDescent="0.25">
      <c r="A477" s="76">
        <v>11</v>
      </c>
      <c r="B477" s="77"/>
      <c r="C477" s="77"/>
      <c r="D477" s="98"/>
      <c r="E477" s="99"/>
      <c r="F477" s="77"/>
      <c r="G477" s="62">
        <f t="shared" si="11"/>
        <v>0</v>
      </c>
      <c r="H477" s="77"/>
    </row>
    <row r="478" spans="1:8" ht="17.25" customHeight="1" x14ac:dyDescent="0.25">
      <c r="A478" s="76">
        <v>12</v>
      </c>
      <c r="B478" s="77"/>
      <c r="C478" s="77"/>
      <c r="D478" s="98"/>
      <c r="E478" s="99"/>
      <c r="F478" s="77"/>
      <c r="G478" s="62">
        <f t="shared" si="11"/>
        <v>0</v>
      </c>
      <c r="H478" s="77"/>
    </row>
    <row r="479" spans="1:8" ht="17.25" customHeight="1" x14ac:dyDescent="0.25">
      <c r="A479" s="76">
        <v>13</v>
      </c>
      <c r="B479" s="77"/>
      <c r="C479" s="77"/>
      <c r="D479" s="98"/>
      <c r="E479" s="99"/>
      <c r="F479" s="77"/>
      <c r="G479" s="62">
        <f t="shared" si="11"/>
        <v>0</v>
      </c>
      <c r="H479" s="77"/>
    </row>
    <row r="480" spans="1:8" ht="17.25" customHeight="1" x14ac:dyDescent="0.25">
      <c r="A480" s="76">
        <v>14</v>
      </c>
      <c r="B480" s="77"/>
      <c r="C480" s="77"/>
      <c r="D480" s="98"/>
      <c r="E480" s="99"/>
      <c r="F480" s="77"/>
      <c r="G480" s="62">
        <f t="shared" si="11"/>
        <v>0</v>
      </c>
      <c r="H480" s="77"/>
    </row>
    <row r="481" spans="1:8" ht="17.25" customHeight="1" x14ac:dyDescent="0.25">
      <c r="A481" s="76">
        <v>15</v>
      </c>
      <c r="B481" s="77"/>
      <c r="C481" s="77"/>
      <c r="D481" s="98"/>
      <c r="E481" s="99"/>
      <c r="F481" s="77"/>
      <c r="G481" s="62">
        <f t="shared" si="11"/>
        <v>0</v>
      </c>
      <c r="H481" s="77"/>
    </row>
    <row r="482" spans="1:8" ht="17.25" customHeight="1" x14ac:dyDescent="0.25">
      <c r="A482" s="76">
        <v>16</v>
      </c>
      <c r="B482" s="77"/>
      <c r="C482" s="77"/>
      <c r="D482" s="98"/>
      <c r="E482" s="99"/>
      <c r="F482" s="77"/>
      <c r="G482" s="62">
        <f t="shared" si="11"/>
        <v>0</v>
      </c>
      <c r="H482" s="77"/>
    </row>
    <row r="483" spans="1:8" ht="17.25" customHeight="1" x14ac:dyDescent="0.25">
      <c r="A483" s="76">
        <v>17</v>
      </c>
      <c r="B483" s="77"/>
      <c r="C483" s="77"/>
      <c r="D483" s="98"/>
      <c r="E483" s="99"/>
      <c r="F483" s="77"/>
      <c r="G483" s="62">
        <f t="shared" si="11"/>
        <v>0</v>
      </c>
      <c r="H483" s="77"/>
    </row>
    <row r="484" spans="1:8" ht="17.25" customHeight="1" x14ac:dyDescent="0.25">
      <c r="A484" s="76">
        <v>18</v>
      </c>
      <c r="B484" s="61"/>
      <c r="C484" s="77"/>
      <c r="D484" s="98"/>
      <c r="E484" s="101"/>
      <c r="F484" s="61"/>
      <c r="G484" s="62">
        <f t="shared" si="11"/>
        <v>0</v>
      </c>
      <c r="H484" s="77"/>
    </row>
    <row r="485" spans="1:8" ht="17.25" customHeight="1" x14ac:dyDescent="0.25">
      <c r="A485" s="76">
        <v>19</v>
      </c>
      <c r="B485" s="61"/>
      <c r="C485" s="77"/>
      <c r="D485" s="98"/>
      <c r="E485" s="101"/>
      <c r="F485" s="61"/>
      <c r="G485" s="62">
        <f t="shared" si="11"/>
        <v>0</v>
      </c>
      <c r="H485" s="77"/>
    </row>
    <row r="486" spans="1:8" ht="17.25" customHeight="1" x14ac:dyDescent="0.25">
      <c r="A486" s="76">
        <v>20</v>
      </c>
      <c r="B486" s="61"/>
      <c r="C486" s="77"/>
      <c r="D486" s="98"/>
      <c r="E486" s="101"/>
      <c r="F486" s="61"/>
      <c r="G486" s="62">
        <f t="shared" si="11"/>
        <v>0</v>
      </c>
      <c r="H486" s="77"/>
    </row>
    <row r="487" spans="1:8" ht="17.25" customHeight="1" x14ac:dyDescent="0.25">
      <c r="A487" s="76">
        <v>21</v>
      </c>
      <c r="B487" s="61"/>
      <c r="C487" s="77"/>
      <c r="D487" s="98"/>
      <c r="E487" s="101"/>
      <c r="F487" s="61"/>
      <c r="G487" s="62">
        <f t="shared" si="11"/>
        <v>0</v>
      </c>
      <c r="H487" s="77"/>
    </row>
    <row r="488" spans="1:8" ht="17.25" customHeight="1" x14ac:dyDescent="0.25">
      <c r="A488" s="76">
        <v>22</v>
      </c>
      <c r="B488" s="61"/>
      <c r="C488" s="61"/>
      <c r="D488" s="100"/>
      <c r="E488" s="101"/>
      <c r="F488" s="61"/>
      <c r="G488" s="62">
        <f t="shared" si="11"/>
        <v>0</v>
      </c>
      <c r="H488" s="77"/>
    </row>
    <row r="489" spans="1:8" ht="17.25" customHeight="1" x14ac:dyDescent="0.25">
      <c r="A489" s="76">
        <v>23</v>
      </c>
      <c r="B489" s="61"/>
      <c r="C489" s="61"/>
      <c r="D489" s="100"/>
      <c r="E489" s="101"/>
      <c r="F489" s="61"/>
      <c r="G489" s="62">
        <f t="shared" si="11"/>
        <v>0</v>
      </c>
      <c r="H489" s="61"/>
    </row>
    <row r="490" spans="1:8" ht="17.25" customHeight="1" x14ac:dyDescent="0.25">
      <c r="A490" s="76">
        <v>24</v>
      </c>
      <c r="B490" s="61"/>
      <c r="C490" s="61"/>
      <c r="D490" s="100"/>
      <c r="E490" s="101"/>
      <c r="F490" s="61"/>
      <c r="G490" s="62">
        <f t="shared" si="11"/>
        <v>0</v>
      </c>
      <c r="H490" s="61"/>
    </row>
    <row r="491" spans="1:8" ht="17.25" customHeight="1" x14ac:dyDescent="0.25">
      <c r="A491" s="76">
        <v>25</v>
      </c>
      <c r="B491" s="61"/>
      <c r="C491" s="61"/>
      <c r="D491" s="100"/>
      <c r="E491" s="101"/>
      <c r="F491" s="61"/>
      <c r="G491" s="62">
        <f t="shared" si="11"/>
        <v>0</v>
      </c>
      <c r="H491" s="61"/>
    </row>
    <row r="492" spans="1:8" ht="17.25" customHeight="1" x14ac:dyDescent="0.25">
      <c r="A492" s="76">
        <v>26</v>
      </c>
      <c r="B492" s="61"/>
      <c r="C492" s="61"/>
      <c r="D492" s="100"/>
      <c r="E492" s="101"/>
      <c r="F492" s="61"/>
      <c r="G492" s="62">
        <f t="shared" si="11"/>
        <v>0</v>
      </c>
      <c r="H492" s="61"/>
    </row>
    <row r="493" spans="1:8" ht="17.25" customHeight="1" x14ac:dyDescent="0.25">
      <c r="A493" s="76">
        <v>27</v>
      </c>
      <c r="B493" s="61"/>
      <c r="C493" s="61"/>
      <c r="D493" s="100"/>
      <c r="E493" s="101"/>
      <c r="F493" s="61"/>
      <c r="G493" s="62">
        <f t="shared" si="11"/>
        <v>0</v>
      </c>
      <c r="H493" s="61"/>
    </row>
    <row r="494" spans="1:8" ht="17.25" customHeight="1" x14ac:dyDescent="0.25">
      <c r="A494" s="76">
        <v>28</v>
      </c>
      <c r="B494" s="61"/>
      <c r="C494" s="61"/>
      <c r="D494" s="100"/>
      <c r="E494" s="101"/>
      <c r="F494" s="61"/>
      <c r="G494" s="111">
        <f t="shared" si="11"/>
        <v>0</v>
      </c>
      <c r="H494" s="61"/>
    </row>
    <row r="495" spans="1:8" ht="17.25" customHeight="1" x14ac:dyDescent="0.25">
      <c r="A495" s="76">
        <v>29</v>
      </c>
      <c r="B495" s="84"/>
      <c r="C495" s="102"/>
      <c r="D495" s="103"/>
      <c r="E495" s="104"/>
      <c r="F495" s="102"/>
      <c r="G495" s="62">
        <f t="shared" si="11"/>
        <v>0</v>
      </c>
      <c r="H495" s="84"/>
    </row>
    <row r="496" spans="1:8" ht="17.25" customHeight="1" x14ac:dyDescent="0.25">
      <c r="A496" s="76">
        <v>30</v>
      </c>
      <c r="B496" s="84"/>
      <c r="C496" s="102"/>
      <c r="D496" s="103"/>
      <c r="E496" s="104"/>
      <c r="F496" s="102"/>
      <c r="G496" s="62">
        <f t="shared" si="11"/>
        <v>0</v>
      </c>
      <c r="H496" s="84"/>
    </row>
    <row r="497" spans="1:8" ht="17.25" customHeight="1" thickBot="1" x14ac:dyDescent="0.3">
      <c r="A497" s="85"/>
      <c r="B497" s="84"/>
      <c r="C497" s="102"/>
      <c r="D497" s="103"/>
      <c r="E497" s="104"/>
      <c r="F497" s="102"/>
      <c r="G497" s="112">
        <f t="shared" si="11"/>
        <v>0</v>
      </c>
      <c r="H497" s="86"/>
    </row>
    <row r="498" spans="1:8" ht="17.25" customHeight="1" thickTop="1" x14ac:dyDescent="0.25">
      <c r="A498" s="388" t="s">
        <v>49</v>
      </c>
      <c r="B498" s="389"/>
      <c r="C498" s="389"/>
      <c r="D498" s="389"/>
      <c r="E498" s="389"/>
      <c r="F498" s="390"/>
      <c r="G498" s="64">
        <f>SUM(G467:G494)</f>
        <v>0</v>
      </c>
      <c r="H498" s="64"/>
    </row>
    <row r="499" spans="1:8" ht="17.25" customHeight="1" x14ac:dyDescent="0.25">
      <c r="B499" s="29"/>
      <c r="C499" s="29"/>
      <c r="D499" s="29"/>
      <c r="E499" s="29"/>
      <c r="F499" s="29"/>
    </row>
    <row r="500" spans="1:8" ht="17.25" customHeight="1" x14ac:dyDescent="0.25">
      <c r="C500" s="65"/>
      <c r="D500" s="65"/>
      <c r="E500" s="29" t="s">
        <v>31</v>
      </c>
      <c r="F500" s="65"/>
      <c r="G500" s="60">
        <f>IF(AND(G498&lt;1,G498&gt;=-22),0,IF(AND(G498&lt;-22,G498&gt;=-52),-1,IF(AND(G498&lt;-52,G498&gt;=-82),-2,IF(AND(G498&gt;1,G498&lt;=9),0,IF(AND(G498&gt;9,G498&lt;=39),1,IF(AND(G498&gt;39,G498&lt;=69),2,IF(AND(G498&gt;69,G498&lt;=99),3,IF(AND(G498&gt;99,G498&lt;=129),4,IF(AND(G498&gt;129,G498&lt;=159),5,IF(AND(G498&gt;159,G498&lt;189),6,ROUND(G498/30,0)))))))))))</f>
        <v>0</v>
      </c>
      <c r="H500" s="25"/>
    </row>
    <row r="501" spans="1:8" ht="17.25" customHeight="1" x14ac:dyDescent="0.25">
      <c r="B501" s="65"/>
      <c r="C501" s="65"/>
      <c r="D501" s="65"/>
      <c r="E501" s="65"/>
      <c r="F501" s="65"/>
      <c r="H501" s="25"/>
    </row>
    <row r="502" spans="1:8" ht="17.25" customHeight="1" x14ac:dyDescent="0.25">
      <c r="A502" s="90" t="s">
        <v>11</v>
      </c>
      <c r="D502" s="91"/>
      <c r="E502" s="91"/>
      <c r="F502" s="91"/>
      <c r="G502" s="92"/>
      <c r="H502" s="25"/>
    </row>
    <row r="503" spans="1:8" ht="17.25" customHeight="1" x14ac:dyDescent="0.25">
      <c r="A503" s="2" t="s">
        <v>43</v>
      </c>
      <c r="C503" s="65" t="s">
        <v>51</v>
      </c>
      <c r="D503" s="113">
        <f>D457</f>
        <v>0</v>
      </c>
      <c r="E503" s="91"/>
      <c r="H503" s="25"/>
    </row>
    <row r="504" spans="1:8" ht="17.25" customHeight="1" x14ac:dyDescent="0.25">
      <c r="A504" s="2" t="s">
        <v>42</v>
      </c>
      <c r="C504" s="65" t="s">
        <v>51</v>
      </c>
      <c r="D504" s="65">
        <f>D460</f>
        <v>0</v>
      </c>
      <c r="E504" s="91"/>
      <c r="H504" s="25"/>
    </row>
    <row r="505" spans="1:8" ht="17.25" customHeight="1" x14ac:dyDescent="0.25">
      <c r="A505" s="2" t="s">
        <v>52</v>
      </c>
      <c r="C505" s="65" t="s">
        <v>51</v>
      </c>
      <c r="D505" s="66">
        <f>G500</f>
        <v>0</v>
      </c>
      <c r="E505" s="91"/>
      <c r="H505" s="25"/>
    </row>
    <row r="506" spans="1:8" ht="17.25" customHeight="1" x14ac:dyDescent="0.25">
      <c r="A506" s="2" t="s">
        <v>41</v>
      </c>
      <c r="C506" s="65" t="s">
        <v>51</v>
      </c>
      <c r="D506" s="65">
        <f>SUM(D503:D505)</f>
        <v>0</v>
      </c>
      <c r="E506" s="91"/>
    </row>
    <row r="507" spans="1:8" ht="17.25" customHeight="1" x14ac:dyDescent="0.25">
      <c r="A507" s="400" t="str">
        <f>A461</f>
        <v>KOMUNITAS FIC CANDI</v>
      </c>
      <c r="B507" s="400"/>
      <c r="C507" s="400"/>
      <c r="D507" s="400"/>
      <c r="E507" s="400"/>
      <c r="F507" s="400"/>
      <c r="G507" s="400"/>
      <c r="H507" s="400"/>
    </row>
    <row r="508" spans="1:8" ht="17.25" customHeight="1" x14ac:dyDescent="0.25">
      <c r="A508" s="400" t="str">
        <f>A462</f>
        <v>PERUBAHAN JUMLAH BRUDER</v>
      </c>
      <c r="B508" s="400"/>
      <c r="C508" s="400"/>
      <c r="D508" s="400"/>
      <c r="E508" s="400"/>
      <c r="F508" s="400"/>
      <c r="G508" s="400"/>
      <c r="H508" s="400"/>
    </row>
    <row r="509" spans="1:8" ht="17.25" customHeight="1" x14ac:dyDescent="0.25">
      <c r="A509" s="400" t="str">
        <f>'Kas Harian'!A1576</f>
        <v>BULAN DESEMBER 2025</v>
      </c>
      <c r="B509" s="400"/>
      <c r="C509" s="400"/>
      <c r="D509" s="400"/>
      <c r="E509" s="400"/>
      <c r="F509" s="400"/>
      <c r="G509" s="400"/>
      <c r="H509" s="400"/>
    </row>
    <row r="510" spans="1:8" ht="17.25" customHeight="1" x14ac:dyDescent="0.25">
      <c r="H510" s="60"/>
    </row>
    <row r="511" spans="1:8" ht="17.25" customHeight="1" x14ac:dyDescent="0.25">
      <c r="A511" s="407" t="s">
        <v>50</v>
      </c>
      <c r="B511" s="407" t="s">
        <v>30</v>
      </c>
      <c r="C511" s="401" t="str">
        <f>C465</f>
        <v>Tgl Penambahan</v>
      </c>
      <c r="D511" s="402"/>
      <c r="E511" s="403" t="str">
        <f>E465</f>
        <v xml:space="preserve"> Tgl Pengurangan</v>
      </c>
      <c r="F511" s="404"/>
      <c r="G511" s="405" t="s">
        <v>53</v>
      </c>
      <c r="H511" s="407" t="s">
        <v>39</v>
      </c>
    </row>
    <row r="512" spans="1:8" ht="17.25" customHeight="1" x14ac:dyDescent="0.25">
      <c r="A512" s="408"/>
      <c r="B512" s="408"/>
      <c r="C512" s="68" t="str">
        <f>C466</f>
        <v xml:space="preserve"> Datang</v>
      </c>
      <c r="D512" s="69" t="str">
        <f>D466</f>
        <v>Pergi</v>
      </c>
      <c r="E512" s="70" t="str">
        <f>E466</f>
        <v xml:space="preserve"> Pergi</v>
      </c>
      <c r="F512" s="68" t="str">
        <f>F466</f>
        <v xml:space="preserve"> Pulang</v>
      </c>
      <c r="G512" s="406"/>
      <c r="H512" s="408"/>
    </row>
    <row r="513" spans="1:8" ht="17.25" customHeight="1" x14ac:dyDescent="0.25">
      <c r="A513" s="71">
        <v>1</v>
      </c>
      <c r="B513" s="72"/>
      <c r="C513" s="72"/>
      <c r="D513" s="93"/>
      <c r="E513" s="94"/>
      <c r="F513" s="72"/>
      <c r="G513" s="62">
        <f>IF(C513&gt;=1,D513-C513,E513-F513)</f>
        <v>0</v>
      </c>
      <c r="H513" s="72"/>
    </row>
    <row r="514" spans="1:8" ht="17.25" customHeight="1" x14ac:dyDescent="0.25">
      <c r="A514" s="76">
        <v>2</v>
      </c>
      <c r="B514" s="77"/>
      <c r="C514" s="77"/>
      <c r="D514" s="98"/>
      <c r="E514" s="99"/>
      <c r="F514" s="77"/>
      <c r="G514" s="62">
        <f t="shared" ref="G514:G543" si="12">IF(C514&gt;=1,D514-C514,E514-F514)</f>
        <v>0</v>
      </c>
      <c r="H514" s="77"/>
    </row>
    <row r="515" spans="1:8" ht="17.25" customHeight="1" x14ac:dyDescent="0.25">
      <c r="A515" s="76">
        <v>3</v>
      </c>
      <c r="B515" s="77"/>
      <c r="C515" s="77"/>
      <c r="D515" s="98"/>
      <c r="E515" s="99"/>
      <c r="F515" s="77"/>
      <c r="G515" s="62">
        <f t="shared" si="12"/>
        <v>0</v>
      </c>
      <c r="H515" s="77"/>
    </row>
    <row r="516" spans="1:8" ht="17.25" customHeight="1" x14ac:dyDescent="0.25">
      <c r="A516" s="76">
        <v>4</v>
      </c>
      <c r="B516" s="77"/>
      <c r="C516" s="77"/>
      <c r="D516" s="98"/>
      <c r="E516" s="99"/>
      <c r="F516" s="77"/>
      <c r="G516" s="62">
        <f t="shared" si="12"/>
        <v>0</v>
      </c>
      <c r="H516" s="77"/>
    </row>
    <row r="517" spans="1:8" ht="17.25" customHeight="1" x14ac:dyDescent="0.25">
      <c r="A517" s="76">
        <v>5</v>
      </c>
      <c r="B517" s="77"/>
      <c r="C517" s="77"/>
      <c r="D517" s="98"/>
      <c r="E517" s="99"/>
      <c r="F517" s="77"/>
      <c r="G517" s="62">
        <f t="shared" si="12"/>
        <v>0</v>
      </c>
      <c r="H517" s="77"/>
    </row>
    <row r="518" spans="1:8" ht="17.25" customHeight="1" x14ac:dyDescent="0.25">
      <c r="A518" s="76">
        <v>6</v>
      </c>
      <c r="B518" s="77"/>
      <c r="C518" s="77"/>
      <c r="D518" s="98"/>
      <c r="E518" s="99"/>
      <c r="F518" s="77"/>
      <c r="G518" s="62">
        <f t="shared" si="12"/>
        <v>0</v>
      </c>
      <c r="H518" s="77"/>
    </row>
    <row r="519" spans="1:8" ht="17.25" customHeight="1" x14ac:dyDescent="0.25">
      <c r="A519" s="76">
        <v>7</v>
      </c>
      <c r="B519" s="77"/>
      <c r="C519" s="77"/>
      <c r="D519" s="98"/>
      <c r="E519" s="99"/>
      <c r="F519" s="77"/>
      <c r="G519" s="62">
        <f t="shared" si="12"/>
        <v>0</v>
      </c>
      <c r="H519" s="77"/>
    </row>
    <row r="520" spans="1:8" ht="17.25" customHeight="1" x14ac:dyDescent="0.25">
      <c r="A520" s="76">
        <v>8</v>
      </c>
      <c r="B520" s="77"/>
      <c r="C520" s="77"/>
      <c r="D520" s="98"/>
      <c r="E520" s="99"/>
      <c r="F520" s="77"/>
      <c r="G520" s="62">
        <f t="shared" si="12"/>
        <v>0</v>
      </c>
      <c r="H520" s="77"/>
    </row>
    <row r="521" spans="1:8" ht="17.25" customHeight="1" x14ac:dyDescent="0.25">
      <c r="A521" s="76">
        <v>9</v>
      </c>
      <c r="B521" s="77"/>
      <c r="C521" s="77"/>
      <c r="D521" s="98"/>
      <c r="E521" s="99"/>
      <c r="F521" s="77"/>
      <c r="G521" s="62">
        <f t="shared" si="12"/>
        <v>0</v>
      </c>
      <c r="H521" s="77"/>
    </row>
    <row r="522" spans="1:8" ht="17.25" customHeight="1" x14ac:dyDescent="0.25">
      <c r="A522" s="76">
        <v>10</v>
      </c>
      <c r="B522" s="77"/>
      <c r="C522" s="77"/>
      <c r="D522" s="98"/>
      <c r="E522" s="99"/>
      <c r="F522" s="77"/>
      <c r="G522" s="62">
        <f t="shared" si="12"/>
        <v>0</v>
      </c>
      <c r="H522" s="77"/>
    </row>
    <row r="523" spans="1:8" ht="17.25" customHeight="1" x14ac:dyDescent="0.25">
      <c r="A523" s="76">
        <v>11</v>
      </c>
      <c r="B523" s="77"/>
      <c r="C523" s="77"/>
      <c r="D523" s="98"/>
      <c r="E523" s="99"/>
      <c r="F523" s="77"/>
      <c r="G523" s="62">
        <f t="shared" si="12"/>
        <v>0</v>
      </c>
      <c r="H523" s="77"/>
    </row>
    <row r="524" spans="1:8" ht="17.25" customHeight="1" x14ac:dyDescent="0.25">
      <c r="A524" s="76">
        <v>12</v>
      </c>
      <c r="B524" s="77"/>
      <c r="C524" s="77"/>
      <c r="D524" s="98"/>
      <c r="E524" s="99"/>
      <c r="F524" s="77"/>
      <c r="G524" s="62">
        <f t="shared" si="12"/>
        <v>0</v>
      </c>
      <c r="H524" s="77"/>
    </row>
    <row r="525" spans="1:8" ht="17.25" customHeight="1" x14ac:dyDescent="0.25">
      <c r="A525" s="76">
        <v>13</v>
      </c>
      <c r="B525" s="77"/>
      <c r="C525" s="77"/>
      <c r="D525" s="98"/>
      <c r="E525" s="99"/>
      <c r="F525" s="77"/>
      <c r="G525" s="62">
        <f t="shared" si="12"/>
        <v>0</v>
      </c>
      <c r="H525" s="77"/>
    </row>
    <row r="526" spans="1:8" ht="17.25" customHeight="1" x14ac:dyDescent="0.25">
      <c r="A526" s="76">
        <v>14</v>
      </c>
      <c r="B526" s="77"/>
      <c r="C526" s="77"/>
      <c r="D526" s="98"/>
      <c r="E526" s="99"/>
      <c r="F526" s="77"/>
      <c r="G526" s="62">
        <f t="shared" si="12"/>
        <v>0</v>
      </c>
      <c r="H526" s="77"/>
    </row>
    <row r="527" spans="1:8" ht="17.25" customHeight="1" x14ac:dyDescent="0.25">
      <c r="A527" s="76">
        <v>15</v>
      </c>
      <c r="B527" s="77"/>
      <c r="C527" s="77"/>
      <c r="D527" s="98"/>
      <c r="E527" s="99"/>
      <c r="F527" s="77"/>
      <c r="G527" s="62">
        <f t="shared" si="12"/>
        <v>0</v>
      </c>
      <c r="H527" s="77"/>
    </row>
    <row r="528" spans="1:8" ht="17.25" customHeight="1" x14ac:dyDescent="0.25">
      <c r="A528" s="76">
        <v>16</v>
      </c>
      <c r="B528" s="77"/>
      <c r="C528" s="77"/>
      <c r="D528" s="98"/>
      <c r="E528" s="99"/>
      <c r="F528" s="77"/>
      <c r="G528" s="62">
        <f t="shared" si="12"/>
        <v>0</v>
      </c>
      <c r="H528" s="77"/>
    </row>
    <row r="529" spans="1:8" ht="17.25" customHeight="1" x14ac:dyDescent="0.25">
      <c r="A529" s="76">
        <v>17</v>
      </c>
      <c r="B529" s="77"/>
      <c r="C529" s="77"/>
      <c r="D529" s="98"/>
      <c r="E529" s="99"/>
      <c r="F529" s="77"/>
      <c r="G529" s="62">
        <f t="shared" si="12"/>
        <v>0</v>
      </c>
      <c r="H529" s="77"/>
    </row>
    <row r="530" spans="1:8" ht="17.25" customHeight="1" x14ac:dyDescent="0.25">
      <c r="A530" s="76">
        <v>18</v>
      </c>
      <c r="B530" s="77"/>
      <c r="C530" s="77"/>
      <c r="D530" s="98"/>
      <c r="E530" s="99"/>
      <c r="F530" s="77"/>
      <c r="G530" s="62">
        <f t="shared" si="12"/>
        <v>0</v>
      </c>
      <c r="H530" s="77"/>
    </row>
    <row r="531" spans="1:8" ht="17.25" customHeight="1" x14ac:dyDescent="0.25">
      <c r="A531" s="76">
        <v>19</v>
      </c>
      <c r="B531" s="77"/>
      <c r="C531" s="77"/>
      <c r="D531" s="98"/>
      <c r="E531" s="99"/>
      <c r="F531" s="77"/>
      <c r="G531" s="62">
        <f t="shared" si="12"/>
        <v>0</v>
      </c>
      <c r="H531" s="77"/>
    </row>
    <row r="532" spans="1:8" ht="17.25" customHeight="1" x14ac:dyDescent="0.25">
      <c r="A532" s="76">
        <v>20</v>
      </c>
      <c r="B532" s="77"/>
      <c r="C532" s="77"/>
      <c r="D532" s="98"/>
      <c r="E532" s="99"/>
      <c r="F532" s="77"/>
      <c r="G532" s="62">
        <f t="shared" si="12"/>
        <v>0</v>
      </c>
      <c r="H532" s="77"/>
    </row>
    <row r="533" spans="1:8" ht="17.25" customHeight="1" x14ac:dyDescent="0.25">
      <c r="A533" s="76">
        <v>21</v>
      </c>
      <c r="B533" s="77"/>
      <c r="C533" s="77"/>
      <c r="D533" s="98"/>
      <c r="E533" s="99"/>
      <c r="F533" s="77"/>
      <c r="G533" s="62">
        <f t="shared" si="12"/>
        <v>0</v>
      </c>
      <c r="H533" s="77"/>
    </row>
    <row r="534" spans="1:8" ht="17.25" customHeight="1" x14ac:dyDescent="0.25">
      <c r="A534" s="76">
        <v>22</v>
      </c>
      <c r="B534" s="77"/>
      <c r="C534" s="77"/>
      <c r="D534" s="98"/>
      <c r="E534" s="99"/>
      <c r="F534" s="77"/>
      <c r="G534" s="62">
        <f t="shared" si="12"/>
        <v>0</v>
      </c>
      <c r="H534" s="77"/>
    </row>
    <row r="535" spans="1:8" ht="17.25" customHeight="1" x14ac:dyDescent="0.25">
      <c r="A535" s="76">
        <v>23</v>
      </c>
      <c r="B535" s="77"/>
      <c r="C535" s="77"/>
      <c r="D535" s="98"/>
      <c r="E535" s="99"/>
      <c r="F535" s="77"/>
      <c r="G535" s="62">
        <f t="shared" si="12"/>
        <v>0</v>
      </c>
      <c r="H535" s="77"/>
    </row>
    <row r="536" spans="1:8" ht="17.25" customHeight="1" x14ac:dyDescent="0.25">
      <c r="A536" s="76">
        <v>24</v>
      </c>
      <c r="B536" s="61"/>
      <c r="C536" s="61"/>
      <c r="D536" s="100"/>
      <c r="E536" s="101"/>
      <c r="F536" s="61"/>
      <c r="G536" s="62">
        <f t="shared" si="12"/>
        <v>0</v>
      </c>
      <c r="H536" s="61"/>
    </row>
    <row r="537" spans="1:8" ht="17.25" customHeight="1" x14ac:dyDescent="0.25">
      <c r="A537" s="76">
        <v>25</v>
      </c>
      <c r="B537" s="61"/>
      <c r="C537" s="61"/>
      <c r="D537" s="100"/>
      <c r="E537" s="101"/>
      <c r="F537" s="61"/>
      <c r="G537" s="62">
        <f t="shared" si="12"/>
        <v>0</v>
      </c>
      <c r="H537" s="61"/>
    </row>
    <row r="538" spans="1:8" ht="17.25" customHeight="1" x14ac:dyDescent="0.25">
      <c r="A538" s="76">
        <v>26</v>
      </c>
      <c r="B538" s="61"/>
      <c r="C538" s="61"/>
      <c r="D538" s="100"/>
      <c r="E538" s="101"/>
      <c r="F538" s="61"/>
      <c r="G538" s="62">
        <f t="shared" si="12"/>
        <v>0</v>
      </c>
      <c r="H538" s="61"/>
    </row>
    <row r="539" spans="1:8" ht="17.25" customHeight="1" x14ac:dyDescent="0.25">
      <c r="A539" s="76">
        <v>27</v>
      </c>
      <c r="B539" s="61"/>
      <c r="C539" s="61"/>
      <c r="D539" s="100"/>
      <c r="E539" s="101"/>
      <c r="F539" s="61"/>
      <c r="G539" s="62">
        <f t="shared" si="12"/>
        <v>0</v>
      </c>
      <c r="H539" s="61"/>
    </row>
    <row r="540" spans="1:8" ht="17.25" customHeight="1" x14ac:dyDescent="0.25">
      <c r="A540" s="76">
        <v>28</v>
      </c>
      <c r="B540" s="61"/>
      <c r="C540" s="61"/>
      <c r="D540" s="100"/>
      <c r="E540" s="101"/>
      <c r="F540" s="61"/>
      <c r="G540" s="62">
        <f t="shared" si="12"/>
        <v>0</v>
      </c>
      <c r="H540" s="61"/>
    </row>
    <row r="541" spans="1:8" ht="17.25" customHeight="1" x14ac:dyDescent="0.25">
      <c r="A541" s="76">
        <v>29</v>
      </c>
      <c r="B541" s="61"/>
      <c r="C541" s="61"/>
      <c r="D541" s="100"/>
      <c r="E541" s="101"/>
      <c r="F541" s="61"/>
      <c r="G541" s="62">
        <f t="shared" si="12"/>
        <v>0</v>
      </c>
      <c r="H541" s="61"/>
    </row>
    <row r="542" spans="1:8" ht="17.25" customHeight="1" x14ac:dyDescent="0.25">
      <c r="A542" s="76">
        <v>30</v>
      </c>
      <c r="B542" s="61"/>
      <c r="C542" s="61"/>
      <c r="D542" s="100"/>
      <c r="E542" s="101"/>
      <c r="F542" s="61"/>
      <c r="G542" s="62">
        <f t="shared" si="12"/>
        <v>0</v>
      </c>
      <c r="H542" s="61"/>
    </row>
    <row r="543" spans="1:8" ht="17.25" customHeight="1" thickBot="1" x14ac:dyDescent="0.3">
      <c r="A543" s="85"/>
      <c r="B543" s="86"/>
      <c r="C543" s="105"/>
      <c r="D543" s="106"/>
      <c r="E543" s="107"/>
      <c r="F543" s="105"/>
      <c r="G543" s="63">
        <f t="shared" si="12"/>
        <v>0</v>
      </c>
      <c r="H543" s="86"/>
    </row>
    <row r="544" spans="1:8" ht="17.25" customHeight="1" thickTop="1" x14ac:dyDescent="0.25">
      <c r="A544" s="388" t="s">
        <v>49</v>
      </c>
      <c r="B544" s="389"/>
      <c r="C544" s="389"/>
      <c r="D544" s="389"/>
      <c r="E544" s="389"/>
      <c r="F544" s="390"/>
      <c r="G544" s="64">
        <f>SUM(G513:G542)</f>
        <v>0</v>
      </c>
      <c r="H544" s="64"/>
    </row>
    <row r="545" spans="1:8" ht="17.25" customHeight="1" x14ac:dyDescent="0.25">
      <c r="B545" s="29"/>
      <c r="C545" s="29"/>
      <c r="D545" s="29"/>
      <c r="E545" s="29"/>
      <c r="F545" s="29"/>
    </row>
    <row r="546" spans="1:8" ht="17.25" customHeight="1" x14ac:dyDescent="0.25">
      <c r="C546" s="65"/>
      <c r="D546" s="65"/>
      <c r="E546" s="29" t="s">
        <v>31</v>
      </c>
      <c r="F546" s="65"/>
      <c r="G546" s="60">
        <f>IF(AND(G544&lt;1,G544&gt;=-22),0,IF(AND(G544&lt;-22,G544&gt;=-52),-1,IF(AND(G544&lt;-52,G544&gt;=-82),-2,IF(AND(G544&gt;1,G544&lt;=9),0,IF(AND(G544&gt;9,G544&lt;=39),1,IF(AND(G544&gt;39,G544&lt;=69),2,IF(AND(G544&gt;69,G544&lt;=99),3,IF(AND(G544&gt;99,G544&lt;=129),4,IF(AND(G544&gt;129,G544&lt;=159),5,IF(AND(G544&gt;159,G544&lt;189),6,ROUND(G544/30,0)))))))))))</f>
        <v>0</v>
      </c>
      <c r="H546" s="25"/>
    </row>
    <row r="547" spans="1:8" ht="17.25" customHeight="1" x14ac:dyDescent="0.25">
      <c r="B547" s="65"/>
      <c r="C547" s="65"/>
      <c r="D547" s="65"/>
      <c r="E547" s="65"/>
      <c r="F547" s="65"/>
      <c r="H547" s="25"/>
    </row>
    <row r="548" spans="1:8" ht="17.25" customHeight="1" x14ac:dyDescent="0.25">
      <c r="A548" s="90" t="s">
        <v>11</v>
      </c>
      <c r="D548" s="91"/>
      <c r="E548" s="91"/>
      <c r="F548" s="91"/>
      <c r="G548" s="92"/>
      <c r="H548" s="25"/>
    </row>
    <row r="549" spans="1:8" ht="17.25" customHeight="1" x14ac:dyDescent="0.25">
      <c r="A549" s="2" t="s">
        <v>43</v>
      </c>
      <c r="C549" s="65" t="s">
        <v>51</v>
      </c>
      <c r="D549" s="113">
        <f>D503</f>
        <v>0</v>
      </c>
      <c r="E549" s="91"/>
      <c r="H549" s="25"/>
    </row>
    <row r="550" spans="1:8" ht="17.25" customHeight="1" x14ac:dyDescent="0.25">
      <c r="A550" s="2" t="s">
        <v>42</v>
      </c>
      <c r="C550" s="65" t="s">
        <v>51</v>
      </c>
      <c r="D550" s="65">
        <f>D506</f>
        <v>0</v>
      </c>
      <c r="E550" s="91"/>
      <c r="H550" s="25"/>
    </row>
    <row r="551" spans="1:8" ht="17.25" customHeight="1" x14ac:dyDescent="0.25">
      <c r="A551" s="2" t="s">
        <v>52</v>
      </c>
      <c r="C551" s="65" t="s">
        <v>51</v>
      </c>
      <c r="D551" s="66">
        <f>G546</f>
        <v>0</v>
      </c>
      <c r="E551" s="91"/>
      <c r="H551" s="25"/>
    </row>
    <row r="552" spans="1:8" ht="17.25" customHeight="1" x14ac:dyDescent="0.25">
      <c r="A552" s="2" t="s">
        <v>41</v>
      </c>
      <c r="C552" s="65" t="s">
        <v>51</v>
      </c>
      <c r="D552" s="65">
        <f>SUM(D549:D551)</f>
        <v>0</v>
      </c>
      <c r="E552" s="91"/>
    </row>
  </sheetData>
  <sheetProtection algorithmName="SHA-512" hashValue="Uz/W7CILJq1LrO/g/LawXMMbeRus6v+iZW9Fok2YWVTLP33EzP3MvK5vgK8/IgA5q8YeTYk4hER+VrVHlO0c1g==" saltValue="B+ij0bQpHwZL00q2NEUXJg==" spinCount="100000" sheet="1" objects="1" scenarios="1" formatCells="0" formatColumns="0" insertRows="0" deleteRows="0"/>
  <sortState xmlns:xlrd2="http://schemas.microsoft.com/office/spreadsheetml/2017/richdata2" ref="M467:R489">
    <sortCondition ref="M467"/>
  </sortState>
  <mergeCells count="120">
    <mergeCell ref="A360:F360"/>
    <mergeCell ref="C327:D327"/>
    <mergeCell ref="E327:F327"/>
    <mergeCell ref="G327:G328"/>
    <mergeCell ref="H143:H144"/>
    <mergeCell ref="A3:H3"/>
    <mergeCell ref="A49:H49"/>
    <mergeCell ref="A5:A6"/>
    <mergeCell ref="B5:B6"/>
    <mergeCell ref="H5:H6"/>
    <mergeCell ref="A51:A52"/>
    <mergeCell ref="B51:B52"/>
    <mergeCell ref="H51:H52"/>
    <mergeCell ref="A141:H141"/>
    <mergeCell ref="A95:H95"/>
    <mergeCell ref="A97:A98"/>
    <mergeCell ref="B97:B98"/>
    <mergeCell ref="H97:H98"/>
    <mergeCell ref="C97:D97"/>
    <mergeCell ref="E97:F97"/>
    <mergeCell ref="G97:G98"/>
    <mergeCell ref="A325:H325"/>
    <mergeCell ref="A279:H279"/>
    <mergeCell ref="A281:A282"/>
    <mergeCell ref="B281:B282"/>
    <mergeCell ref="H281:H282"/>
    <mergeCell ref="A327:A328"/>
    <mergeCell ref="B327:B328"/>
    <mergeCell ref="H327:H328"/>
    <mergeCell ref="E189:F189"/>
    <mergeCell ref="G189:G190"/>
    <mergeCell ref="A233:H233"/>
    <mergeCell ref="A187:H187"/>
    <mergeCell ref="A189:A190"/>
    <mergeCell ref="B189:B190"/>
    <mergeCell ref="H189:H190"/>
    <mergeCell ref="A314:F314"/>
    <mergeCell ref="A222:F222"/>
    <mergeCell ref="C235:D235"/>
    <mergeCell ref="E235:F235"/>
    <mergeCell ref="G235:G236"/>
    <mergeCell ref="A268:F268"/>
    <mergeCell ref="A235:A236"/>
    <mergeCell ref="B235:B236"/>
    <mergeCell ref="C281:D281"/>
    <mergeCell ref="E281:F281"/>
    <mergeCell ref="G281:G282"/>
    <mergeCell ref="H235:H236"/>
    <mergeCell ref="A544:F544"/>
    <mergeCell ref="A406:F406"/>
    <mergeCell ref="C419:D419"/>
    <mergeCell ref="E419:F419"/>
    <mergeCell ref="G419:G420"/>
    <mergeCell ref="A452:F452"/>
    <mergeCell ref="A511:A512"/>
    <mergeCell ref="B511:B512"/>
    <mergeCell ref="A509:H509"/>
    <mergeCell ref="A463:H463"/>
    <mergeCell ref="A465:A466"/>
    <mergeCell ref="B465:B466"/>
    <mergeCell ref="H465:H466"/>
    <mergeCell ref="H511:H512"/>
    <mergeCell ref="A498:F498"/>
    <mergeCell ref="C511:D511"/>
    <mergeCell ref="E511:F511"/>
    <mergeCell ref="G511:G512"/>
    <mergeCell ref="C465:D465"/>
    <mergeCell ref="E465:F465"/>
    <mergeCell ref="G465:G466"/>
    <mergeCell ref="A415:H415"/>
    <mergeCell ref="A417:H417"/>
    <mergeCell ref="A419:A420"/>
    <mergeCell ref="A1:H1"/>
    <mergeCell ref="A2:H2"/>
    <mergeCell ref="A47:H47"/>
    <mergeCell ref="A48:H48"/>
    <mergeCell ref="A93:H93"/>
    <mergeCell ref="A94:H94"/>
    <mergeCell ref="A139:H139"/>
    <mergeCell ref="A140:H140"/>
    <mergeCell ref="A185:H185"/>
    <mergeCell ref="G5:G6"/>
    <mergeCell ref="A38:F38"/>
    <mergeCell ref="C5:D5"/>
    <mergeCell ref="E5:F5"/>
    <mergeCell ref="A130:F130"/>
    <mergeCell ref="C143:D143"/>
    <mergeCell ref="E143:F143"/>
    <mergeCell ref="G143:G144"/>
    <mergeCell ref="A176:F176"/>
    <mergeCell ref="A143:A144"/>
    <mergeCell ref="B143:B144"/>
    <mergeCell ref="C51:D51"/>
    <mergeCell ref="E51:F51"/>
    <mergeCell ref="G51:G52"/>
    <mergeCell ref="A84:F84"/>
    <mergeCell ref="A507:H507"/>
    <mergeCell ref="A508:H508"/>
    <mergeCell ref="A186:H186"/>
    <mergeCell ref="A231:H231"/>
    <mergeCell ref="A232:H232"/>
    <mergeCell ref="A277:H277"/>
    <mergeCell ref="A278:H278"/>
    <mergeCell ref="A323:H323"/>
    <mergeCell ref="A324:H324"/>
    <mergeCell ref="A369:H369"/>
    <mergeCell ref="A370:H370"/>
    <mergeCell ref="C373:D373"/>
    <mergeCell ref="E373:F373"/>
    <mergeCell ref="G373:G374"/>
    <mergeCell ref="A371:H371"/>
    <mergeCell ref="A373:A374"/>
    <mergeCell ref="B373:B374"/>
    <mergeCell ref="H373:H374"/>
    <mergeCell ref="B419:B420"/>
    <mergeCell ref="H419:H420"/>
    <mergeCell ref="A416:H416"/>
    <mergeCell ref="A461:H461"/>
    <mergeCell ref="A462:H462"/>
    <mergeCell ref="C189:D189"/>
  </mergeCells>
  <phoneticPr fontId="13" type="noConversion"/>
  <pageMargins left="0.75" right="0.5" top="0.5" bottom="0.5" header="0.5" footer="0.5"/>
  <pageSetup paperSize="9" orientation="portrait" horizontalDpi="4294967293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1066"/>
  <sheetViews>
    <sheetView topLeftCell="A1035" workbookViewId="0">
      <selection activeCell="G1005" sqref="G1005"/>
    </sheetView>
  </sheetViews>
  <sheetFormatPr defaultColWidth="9.140625" defaultRowHeight="18" customHeight="1" x14ac:dyDescent="0.2"/>
  <cols>
    <col min="1" max="1" width="5.7109375" style="229" customWidth="1"/>
    <col min="2" max="2" width="5.42578125" style="229" hidden="1" customWidth="1"/>
    <col min="3" max="3" width="11.7109375" style="227" customWidth="1"/>
    <col min="4" max="4" width="37.5703125" style="230" customWidth="1"/>
    <col min="5" max="5" width="17.28515625" style="230" hidden="1" customWidth="1"/>
    <col min="6" max="6" width="17.28515625" style="227" hidden="1" customWidth="1"/>
    <col min="7" max="7" width="17.28515625" style="230" customWidth="1"/>
    <col min="8" max="8" width="17.28515625" style="227" customWidth="1"/>
    <col min="9" max="55" width="9.140625" style="226"/>
    <col min="56" max="16384" width="9.140625" style="227"/>
  </cols>
  <sheetData>
    <row r="1" spans="1:10" ht="18" customHeight="1" x14ac:dyDescent="0.25">
      <c r="A1" s="382" t="str">
        <f>'Kas Harian'!A1:H1</f>
        <v>KOMUNITAS FIC CANDI</v>
      </c>
      <c r="B1" s="382"/>
      <c r="C1" s="382"/>
      <c r="D1" s="382"/>
      <c r="E1" s="382"/>
      <c r="F1" s="382"/>
      <c r="G1" s="382"/>
      <c r="H1" s="382"/>
    </row>
    <row r="2" spans="1:10" ht="18" customHeight="1" x14ac:dyDescent="0.25">
      <c r="A2" s="382" t="s">
        <v>68</v>
      </c>
      <c r="B2" s="382"/>
      <c r="C2" s="382"/>
      <c r="D2" s="382"/>
      <c r="E2" s="382"/>
      <c r="F2" s="382"/>
      <c r="G2" s="382"/>
      <c r="H2" s="382"/>
      <c r="I2" s="228"/>
      <c r="J2" s="228"/>
    </row>
    <row r="3" spans="1:10" ht="18" customHeight="1" x14ac:dyDescent="0.25">
      <c r="A3" s="382" t="str">
        <f>'Kas Harian'!A3</f>
        <v>BULAN JANUARI 2025</v>
      </c>
      <c r="B3" s="382"/>
      <c r="C3" s="382"/>
      <c r="D3" s="382"/>
      <c r="E3" s="382"/>
      <c r="F3" s="382"/>
      <c r="G3" s="382"/>
      <c r="H3" s="382"/>
      <c r="I3" s="228"/>
      <c r="J3" s="228"/>
    </row>
    <row r="5" spans="1:10" ht="36" customHeight="1" x14ac:dyDescent="0.2">
      <c r="A5" s="231" t="s">
        <v>50</v>
      </c>
      <c r="B5" s="231" t="s">
        <v>55</v>
      </c>
      <c r="C5" s="139" t="s">
        <v>56</v>
      </c>
      <c r="D5" s="139" t="s">
        <v>57</v>
      </c>
      <c r="E5" s="139" t="s">
        <v>59</v>
      </c>
      <c r="F5" s="139" t="s">
        <v>60</v>
      </c>
      <c r="G5" s="139" t="s">
        <v>59</v>
      </c>
      <c r="H5" s="139" t="s">
        <v>60</v>
      </c>
    </row>
    <row r="6" spans="1:10" ht="18" customHeight="1" x14ac:dyDescent="0.2">
      <c r="A6" s="142">
        <v>1</v>
      </c>
      <c r="B6" s="142" t="s">
        <v>17</v>
      </c>
      <c r="C6" s="142">
        <f>VLOOKUP(B6,Perkiraan!$A$6:$C$65,2,0)</f>
        <v>110100</v>
      </c>
      <c r="D6" s="232" t="str">
        <f>VLOOKUP(B6,Perkiraan!$A$6:$C$65,3,0)</f>
        <v xml:space="preserve">Kas </v>
      </c>
      <c r="E6" s="233">
        <f>SUMIF('Kas Harian'!$C$6:$C$120,C6,'Kas Harian'!$G$6:$G$120)+SUMIF(Bank!$C$8:$C$32,C6,Bank!$G$8:$G$32)</f>
        <v>0</v>
      </c>
      <c r="F6" s="233">
        <f>SUMIF('Kas Harian'!$C$6:$C$120,C6,'Kas Harian'!$H$6:$H$120)+SUMIF(Bank!$C$8:$C$32,C6,Bank!$H$8:$H$32)</f>
        <v>0</v>
      </c>
      <c r="G6" s="233">
        <f>IF(E6-F6&gt;0,E6-F6,0)</f>
        <v>0</v>
      </c>
      <c r="H6" s="233">
        <f>IF(F6-E6&gt;0,F6-E6,0)</f>
        <v>0</v>
      </c>
      <c r="I6" s="234"/>
    </row>
    <row r="7" spans="1:10" ht="18" customHeight="1" x14ac:dyDescent="0.2">
      <c r="A7" s="143">
        <v>2</v>
      </c>
      <c r="B7" s="143" t="s">
        <v>18</v>
      </c>
      <c r="C7" s="143">
        <f>VLOOKUP(B7,Perkiraan!$A$6:$C$65,2,0)</f>
        <v>110301</v>
      </c>
      <c r="D7" s="137" t="str">
        <f>VLOOKUP(B7,Perkiraan!$A$6:$C$65,3,0)</f>
        <v xml:space="preserve">Bank </v>
      </c>
      <c r="E7" s="233">
        <f>SUMIF('Kas Harian'!$C$6:$C$120,C7,'Kas Harian'!$G$6:$G$120)+SUMIF(Bank!$C$8:$C$32,C7,Bank!$G$8:$G$32)</f>
        <v>0</v>
      </c>
      <c r="F7" s="233">
        <f>SUMIF('Kas Harian'!$C$6:$C$120,C7,'Kas Harian'!$H$6:$H$120)+SUMIF(Bank!$C$8:$C$32,C7,Bank!$H$8:$H$32)</f>
        <v>0</v>
      </c>
      <c r="G7" s="233">
        <f t="shared" ref="G7:G58" si="0">IF(E7-F7&gt;0,E7-F7,0)</f>
        <v>0</v>
      </c>
      <c r="H7" s="233">
        <f t="shared" ref="H7:H58" si="1">IF(F7-E7&gt;0,F7-E7,0)</f>
        <v>0</v>
      </c>
      <c r="I7" s="234"/>
    </row>
    <row r="8" spans="1:10" ht="18" customHeight="1" x14ac:dyDescent="0.2">
      <c r="A8" s="143">
        <v>3</v>
      </c>
      <c r="B8" s="143" t="s">
        <v>19</v>
      </c>
      <c r="C8" s="143">
        <f>VLOOKUP(B8,Perkiraan!$A$6:$C$65,2,0)</f>
        <v>410101</v>
      </c>
      <c r="D8" s="137" t="str">
        <f>VLOOKUP(B8,Perkiraan!$A$6:$C$65,3,0)</f>
        <v xml:space="preserve">Gaji/Pendapatan Bruder </v>
      </c>
      <c r="E8" s="233">
        <f>SUMIF('Kas Harian'!$C$6:$C$120,C8,'Kas Harian'!$G$6:$G$120)+SUMIF(Bank!$C$8:$C$32,C8,Bank!$G$8:$G$32)</f>
        <v>0</v>
      </c>
      <c r="F8" s="233">
        <f>SUMIF('Kas Harian'!$C$6:$C$120,C8,'Kas Harian'!$H$6:$H$120)+SUMIF(Bank!$C$8:$C$32,C8,Bank!$H$8:$H$32)</f>
        <v>0</v>
      </c>
      <c r="G8" s="233">
        <f t="shared" si="0"/>
        <v>0</v>
      </c>
      <c r="H8" s="233">
        <f t="shared" si="1"/>
        <v>0</v>
      </c>
      <c r="I8" s="234"/>
    </row>
    <row r="9" spans="1:10" ht="18" customHeight="1" x14ac:dyDescent="0.2">
      <c r="A9" s="143">
        <v>4</v>
      </c>
      <c r="B9" s="143" t="s">
        <v>20</v>
      </c>
      <c r="C9" s="143">
        <f>VLOOKUP(B9,Perkiraan!$A$6:$C$65,2,0)</f>
        <v>410102</v>
      </c>
      <c r="D9" s="137" t="str">
        <f>VLOOKUP(B9,Perkiraan!$A$6:$C$65,3,0)</f>
        <v>Pensiun Bruder</v>
      </c>
      <c r="E9" s="233">
        <f>SUMIF('Kas Harian'!$C$6:$C$120,C9,'Kas Harian'!$G$6:$G$120)+SUMIF(Bank!$C$8:$C$32,C9,Bank!$G$8:$G$32)</f>
        <v>0</v>
      </c>
      <c r="F9" s="233">
        <f>SUMIF('Kas Harian'!$C$6:$C$120,C9,'Kas Harian'!$H$6:$H$120)+SUMIF(Bank!$C$8:$C$32,C9,Bank!$H$8:$H$32)</f>
        <v>0</v>
      </c>
      <c r="G9" s="233">
        <f t="shared" si="0"/>
        <v>0</v>
      </c>
      <c r="H9" s="233">
        <f t="shared" si="1"/>
        <v>0</v>
      </c>
      <c r="I9" s="234"/>
    </row>
    <row r="10" spans="1:10" ht="18" customHeight="1" x14ac:dyDescent="0.2">
      <c r="A10" s="143">
        <v>5</v>
      </c>
      <c r="B10" s="143" t="s">
        <v>21</v>
      </c>
      <c r="C10" s="143">
        <f>VLOOKUP(B10,Perkiraan!$A$6:$C$65,2,0)</f>
        <v>430101</v>
      </c>
      <c r="D10" s="137" t="str">
        <f>VLOOKUP(B10,Perkiraan!$A$6:$C$65,3,0)</f>
        <v>Hasil Kebun Dan Piaraan</v>
      </c>
      <c r="E10" s="233">
        <f>SUMIF('Kas Harian'!$C$6:$C$120,C10,'Kas Harian'!$G$6:$G$120)+SUMIF(Bank!$C$8:$C$32,C10,Bank!$G$8:$G$32)</f>
        <v>0</v>
      </c>
      <c r="F10" s="233">
        <f>SUMIF('Kas Harian'!$C$6:$C$120,C10,'Kas Harian'!$H$6:$H$120)+SUMIF(Bank!$C$8:$C$32,C10,Bank!$H$8:$H$32)</f>
        <v>0</v>
      </c>
      <c r="G10" s="233">
        <f t="shared" si="0"/>
        <v>0</v>
      </c>
      <c r="H10" s="233">
        <f t="shared" si="1"/>
        <v>0</v>
      </c>
      <c r="I10" s="234"/>
    </row>
    <row r="11" spans="1:10" ht="18" customHeight="1" x14ac:dyDescent="0.2">
      <c r="A11" s="143">
        <v>6</v>
      </c>
      <c r="B11" s="143" t="s">
        <v>22</v>
      </c>
      <c r="C11" s="143">
        <f>VLOOKUP(B11,Perkiraan!$A$6:$C$65,2,0)</f>
        <v>420101</v>
      </c>
      <c r="D11" s="137" t="str">
        <f>VLOOKUP(B11,Perkiraan!$A$6:$C$65,3,0)</f>
        <v>Bunga Tabungan</v>
      </c>
      <c r="E11" s="233">
        <f>SUMIF('Kas Harian'!$C$6:$C$120,C11,'Kas Harian'!$G$6:$G$120)+SUMIF(Bank!$C$8:$C$32,C11,Bank!$G$8:$G$32)</f>
        <v>0</v>
      </c>
      <c r="F11" s="233">
        <f>SUMIF('Kas Harian'!$C$6:$C$120,C11,'Kas Harian'!$H$6:$H$120)+SUMIF(Bank!$C$8:$C$32,C11,Bank!$H$8:$H$32)</f>
        <v>0</v>
      </c>
      <c r="G11" s="233">
        <f t="shared" si="0"/>
        <v>0</v>
      </c>
      <c r="H11" s="233">
        <f t="shared" si="1"/>
        <v>0</v>
      </c>
      <c r="I11" s="234"/>
    </row>
    <row r="12" spans="1:10" ht="18" customHeight="1" x14ac:dyDescent="0.2">
      <c r="A12" s="143">
        <v>7</v>
      </c>
      <c r="B12" s="143" t="s">
        <v>23</v>
      </c>
      <c r="C12" s="143">
        <f>VLOOKUP(B12,Perkiraan!$A$6:$C$65,2,0)</f>
        <v>410202</v>
      </c>
      <c r="D12" s="137" t="str">
        <f>VLOOKUP(B12,Perkiraan!$A$6:$C$65,3,0)</f>
        <v xml:space="preserve">Sumbangan </v>
      </c>
      <c r="E12" s="233">
        <f>SUMIF('Kas Harian'!$C$6:$C$120,C12,'Kas Harian'!$G$6:$G$120)+SUMIF(Bank!$C$8:$C$32,C12,Bank!$G$8:$G$32)</f>
        <v>0</v>
      </c>
      <c r="F12" s="233">
        <f>SUMIF('Kas Harian'!$C$6:$C$120,C12,'Kas Harian'!$H$6:$H$120)+SUMIF(Bank!$C$8:$C$32,C12,Bank!$H$8:$H$32)</f>
        <v>0</v>
      </c>
      <c r="G12" s="233">
        <f t="shared" si="0"/>
        <v>0</v>
      </c>
      <c r="H12" s="233">
        <f t="shared" si="1"/>
        <v>0</v>
      </c>
      <c r="I12" s="234"/>
    </row>
    <row r="13" spans="1:10" ht="18" customHeight="1" x14ac:dyDescent="0.2">
      <c r="A13" s="143">
        <v>8</v>
      </c>
      <c r="B13" s="143" t="s">
        <v>24</v>
      </c>
      <c r="C13" s="143">
        <f>VLOOKUP(B13,Perkiraan!$A$6:$C$65,2,0)</f>
        <v>430103</v>
      </c>
      <c r="D13" s="137" t="str">
        <f>VLOOKUP(B13,Perkiraan!$A$6:$C$65,3,0)</f>
        <v>Penerimaan Lainnya</v>
      </c>
      <c r="E13" s="233">
        <f>SUMIF('Kas Harian'!$C$6:$C$120,C13,'Kas Harian'!$G$6:$G$120)+SUMIF(Bank!$C$8:$C$32,C13,Bank!$G$8:$G$32)</f>
        <v>0</v>
      </c>
      <c r="F13" s="233">
        <f>SUMIF('Kas Harian'!$C$6:$C$120,C13,'Kas Harian'!$H$6:$H$120)+SUMIF(Bank!$C$8:$C$32,C13,Bank!$H$8:$H$32)</f>
        <v>0</v>
      </c>
      <c r="G13" s="233">
        <f t="shared" si="0"/>
        <v>0</v>
      </c>
      <c r="H13" s="233">
        <f t="shared" si="1"/>
        <v>0</v>
      </c>
      <c r="I13" s="234"/>
    </row>
    <row r="14" spans="1:10" ht="18" customHeight="1" x14ac:dyDescent="0.2">
      <c r="A14" s="143">
        <v>9</v>
      </c>
      <c r="B14" s="143" t="s">
        <v>25</v>
      </c>
      <c r="C14" s="143">
        <f>VLOOKUP(B14,Perkiraan!$A$6:$C$65,2,0)</f>
        <v>610100</v>
      </c>
      <c r="D14" s="137" t="str">
        <f>VLOOKUP(B14,Perkiraan!$A$6:$C$65,3,0)</f>
        <v>Penerimaan dari DP</v>
      </c>
      <c r="E14" s="233">
        <f>SUMIF('Kas Harian'!$C$6:$C$120,C14,'Kas Harian'!$G$6:$G$120)+SUMIF(Bank!$C$8:$C$32,C14,Bank!$G$8:$G$32)</f>
        <v>0</v>
      </c>
      <c r="F14" s="233">
        <f>SUMIF('Kas Harian'!$C$6:$C$120,C14,'Kas Harian'!$H$6:$H$120)+SUMIF(Bank!$C$8:$C$32,C14,Bank!$H$8:$H$32)</f>
        <v>0</v>
      </c>
      <c r="G14" s="233">
        <f t="shared" si="0"/>
        <v>0</v>
      </c>
      <c r="H14" s="233">
        <f t="shared" si="1"/>
        <v>0</v>
      </c>
      <c r="I14" s="234"/>
    </row>
    <row r="15" spans="1:10" ht="18" customHeight="1" x14ac:dyDescent="0.2">
      <c r="A15" s="143">
        <v>10</v>
      </c>
      <c r="B15" s="143">
        <v>1</v>
      </c>
      <c r="C15" s="143">
        <f>VLOOKUP(B15,Perkiraan!$A$6:$C$65,2,0)</f>
        <v>510101</v>
      </c>
      <c r="D15" s="137" t="str">
        <f>VLOOKUP(B15,Perkiraan!$A$6:$C$65,3,0)</f>
        <v xml:space="preserve">Makanan </v>
      </c>
      <c r="E15" s="233">
        <f>SUMIF('Kas Harian'!$C$6:$C$120,C15,'Kas Harian'!$G$6:$G$120)+SUMIF(Bank!$C$8:$C$32,C15,Bank!$G$8:$G$32)</f>
        <v>0</v>
      </c>
      <c r="F15" s="233">
        <f>SUMIF('Kas Harian'!$C$6:$C$120,C15,'Kas Harian'!$H$6:$H$120)+SUMIF(Bank!$C$8:$C$32,C15,Bank!$H$8:$H$32)</f>
        <v>0</v>
      </c>
      <c r="G15" s="233">
        <f t="shared" si="0"/>
        <v>0</v>
      </c>
      <c r="H15" s="233">
        <f t="shared" si="1"/>
        <v>0</v>
      </c>
      <c r="I15" s="234"/>
    </row>
    <row r="16" spans="1:10" ht="18" customHeight="1" x14ac:dyDescent="0.2">
      <c r="A16" s="143">
        <v>11</v>
      </c>
      <c r="B16" s="143">
        <v>2</v>
      </c>
      <c r="C16" s="143">
        <f>VLOOKUP(B16,Perkiraan!$A$6:$C$65,2,0)</f>
        <v>510201</v>
      </c>
      <c r="D16" s="137" t="str">
        <f>VLOOKUP(B16,Perkiraan!$A$6:$C$65,3,0)</f>
        <v>Pakaian Dan Perlengkapan Pribadi</v>
      </c>
      <c r="E16" s="233">
        <f>SUMIF('Kas Harian'!$C$6:$C$120,C16,'Kas Harian'!$G$6:$G$120)+SUMIF(Bank!$C$8:$C$32,C16,Bank!$G$8:$G$32)</f>
        <v>0</v>
      </c>
      <c r="F16" s="233">
        <f>SUMIF('Kas Harian'!$C$6:$C$120,C16,'Kas Harian'!$H$6:$H$120)+SUMIF(Bank!$C$8:$C$32,C16,Bank!$H$8:$H$32)</f>
        <v>0</v>
      </c>
      <c r="G16" s="233">
        <f t="shared" si="0"/>
        <v>0</v>
      </c>
      <c r="H16" s="233">
        <f t="shared" si="1"/>
        <v>0</v>
      </c>
      <c r="I16" s="234"/>
    </row>
    <row r="17" spans="1:9" ht="18" customHeight="1" x14ac:dyDescent="0.2">
      <c r="A17" s="143">
        <v>12</v>
      </c>
      <c r="B17" s="143">
        <v>3</v>
      </c>
      <c r="C17" s="143">
        <f>VLOOKUP(B17,Perkiraan!$A$6:$C$65,2,0)</f>
        <v>510301</v>
      </c>
      <c r="D17" s="137" t="str">
        <f>VLOOKUP(B17,Perkiraan!$A$6:$C$65,3,0)</f>
        <v xml:space="preserve">Pemeriksaan Dan Pengobatan </v>
      </c>
      <c r="E17" s="233">
        <f>SUMIF('Kas Harian'!$C$6:$C$120,C17,'Kas Harian'!$G$6:$G$120)+SUMIF(Bank!$C$8:$C$32,C17,Bank!$G$8:$G$32)</f>
        <v>0</v>
      </c>
      <c r="F17" s="233">
        <f>SUMIF('Kas Harian'!$C$6:$C$120,C17,'Kas Harian'!$H$6:$H$120)+SUMIF(Bank!$C$8:$C$32,C17,Bank!$H$8:$H$32)</f>
        <v>0</v>
      </c>
      <c r="G17" s="233">
        <f t="shared" si="0"/>
        <v>0</v>
      </c>
      <c r="H17" s="233">
        <f t="shared" si="1"/>
        <v>0</v>
      </c>
      <c r="I17" s="234"/>
    </row>
    <row r="18" spans="1:9" ht="18" customHeight="1" x14ac:dyDescent="0.2">
      <c r="A18" s="143">
        <v>13</v>
      </c>
      <c r="B18" s="143">
        <v>4</v>
      </c>
      <c r="C18" s="143">
        <f>VLOOKUP(B18,Perkiraan!$A$6:$C$65,2,0)</f>
        <v>510303</v>
      </c>
      <c r="D18" s="137" t="str">
        <f>VLOOKUP(B18,Perkiraan!$A$6:$C$65,3,0)</f>
        <v>Hiburan / Rekreasi</v>
      </c>
      <c r="E18" s="233">
        <f>SUMIF('Kas Harian'!$C$6:$C$120,C18,'Kas Harian'!$G$6:$G$120)+SUMIF(Bank!$C$8:$C$32,C18,Bank!$G$8:$G$32)</f>
        <v>0</v>
      </c>
      <c r="F18" s="233">
        <f>SUMIF('Kas Harian'!$C$6:$C$120,C18,'Kas Harian'!$H$6:$H$120)+SUMIF(Bank!$C$8:$C$32,C18,Bank!$H$8:$H$32)</f>
        <v>0</v>
      </c>
      <c r="G18" s="233">
        <f t="shared" si="0"/>
        <v>0</v>
      </c>
      <c r="H18" s="233">
        <f t="shared" si="1"/>
        <v>0</v>
      </c>
      <c r="I18" s="234"/>
    </row>
    <row r="19" spans="1:9" ht="18" customHeight="1" x14ac:dyDescent="0.2">
      <c r="A19" s="143">
        <v>14</v>
      </c>
      <c r="B19" s="143">
        <v>5</v>
      </c>
      <c r="C19" s="143">
        <f>VLOOKUP(B19,Perkiraan!$A$6:$C$65,2,0)</f>
        <v>510501</v>
      </c>
      <c r="D19" s="137" t="str">
        <f>VLOOKUP(B19,Perkiraan!$A$6:$C$65,3,0)</f>
        <v>Transport Harian</v>
      </c>
      <c r="E19" s="233">
        <f>SUMIF('Kas Harian'!$C$6:$C$120,C19,'Kas Harian'!$G$6:$G$120)+SUMIF(Bank!$C$8:$C$32,C19,Bank!$G$8:$G$32)</f>
        <v>0</v>
      </c>
      <c r="F19" s="233">
        <f>SUMIF('Kas Harian'!$C$6:$C$120,C19,'Kas Harian'!$H$6:$H$120)+SUMIF(Bank!$C$8:$C$32,C19,Bank!$H$8:$H$32)</f>
        <v>0</v>
      </c>
      <c r="G19" s="233">
        <f t="shared" si="0"/>
        <v>0</v>
      </c>
      <c r="H19" s="233">
        <f t="shared" si="1"/>
        <v>0</v>
      </c>
      <c r="I19" s="234"/>
    </row>
    <row r="20" spans="1:9" ht="18" customHeight="1" x14ac:dyDescent="0.2">
      <c r="A20" s="143">
        <v>15</v>
      </c>
      <c r="B20" s="143">
        <v>6</v>
      </c>
      <c r="C20" s="143">
        <f>VLOOKUP(B20,Perkiraan!$A$6:$C$65,2,0)</f>
        <v>520401</v>
      </c>
      <c r="D20" s="137" t="str">
        <f>VLOOKUP(B20,Perkiraan!$A$6:$C$65,3,0)</f>
        <v>Studi Pribadi</v>
      </c>
      <c r="E20" s="233">
        <f>SUMIF('Kas Harian'!$C$6:$C$120,C20,'Kas Harian'!$G$6:$G$120)+SUMIF(Bank!$C$8:$C$32,C20,Bank!$G$8:$G$32)</f>
        <v>0</v>
      </c>
      <c r="F20" s="233">
        <f>SUMIF('Kas Harian'!$C$6:$C$120,C20,'Kas Harian'!$H$6:$H$120)+SUMIF(Bank!$C$8:$C$32,C20,Bank!$H$8:$H$32)</f>
        <v>0</v>
      </c>
      <c r="G20" s="233">
        <f t="shared" si="0"/>
        <v>0</v>
      </c>
      <c r="H20" s="233">
        <f t="shared" si="1"/>
        <v>0</v>
      </c>
      <c r="I20" s="234"/>
    </row>
    <row r="21" spans="1:9" ht="18" customHeight="1" x14ac:dyDescent="0.2">
      <c r="A21" s="143">
        <v>16</v>
      </c>
      <c r="B21" s="143">
        <v>7</v>
      </c>
      <c r="C21" s="143">
        <f>VLOOKUP(B21,Perkiraan!$A$6:$C$65,2,0)</f>
        <v>510102</v>
      </c>
      <c r="D21" s="137" t="str">
        <f>VLOOKUP(B21,Perkiraan!$A$6:$C$65,3,0)</f>
        <v>Bahan Bakar Dapur</v>
      </c>
      <c r="E21" s="233">
        <f>SUMIF('Kas Harian'!$C$6:$C$120,C21,'Kas Harian'!$G$6:$G$120)+SUMIF(Bank!$C$8:$C$32,C21,Bank!$G$8:$G$32)</f>
        <v>0</v>
      </c>
      <c r="F21" s="233">
        <f>SUMIF('Kas Harian'!$C$6:$C$120,C21,'Kas Harian'!$H$6:$H$120)+SUMIF(Bank!$C$8:$C$32,C21,Bank!$H$8:$H$32)</f>
        <v>0</v>
      </c>
      <c r="G21" s="233">
        <f t="shared" si="0"/>
        <v>0</v>
      </c>
      <c r="H21" s="233">
        <f t="shared" si="1"/>
        <v>0</v>
      </c>
      <c r="I21" s="234"/>
    </row>
    <row r="22" spans="1:9" ht="18" customHeight="1" x14ac:dyDescent="0.2">
      <c r="A22" s="143">
        <v>17</v>
      </c>
      <c r="B22" s="143">
        <v>8</v>
      </c>
      <c r="C22" s="143">
        <f>VLOOKUP(B22,Perkiraan!$A$6:$C$65,2,0)</f>
        <v>510103</v>
      </c>
      <c r="D22" s="137" t="str">
        <f>VLOOKUP(B22,Perkiraan!$A$6:$C$65,3,0)</f>
        <v>Perlengkapan Cuci dan Kebersihan</v>
      </c>
      <c r="E22" s="233">
        <f>SUMIF('Kas Harian'!$C$6:$C$120,C22,'Kas Harian'!$G$6:$G$120)+SUMIF(Bank!$C$8:$C$32,C22,Bank!$G$8:$G$32)</f>
        <v>0</v>
      </c>
      <c r="F22" s="233">
        <f>SUMIF('Kas Harian'!$C$6:$C$120,C22,'Kas Harian'!$H$6:$H$120)+SUMIF(Bank!$C$8:$C$32,C22,Bank!$H$8:$H$32)</f>
        <v>0</v>
      </c>
      <c r="G22" s="233">
        <f t="shared" si="0"/>
        <v>0</v>
      </c>
      <c r="H22" s="233">
        <f t="shared" si="1"/>
        <v>0</v>
      </c>
      <c r="I22" s="234"/>
    </row>
    <row r="23" spans="1:9" ht="18" customHeight="1" x14ac:dyDescent="0.2">
      <c r="A23" s="143">
        <v>18</v>
      </c>
      <c r="B23" s="143">
        <v>9</v>
      </c>
      <c r="C23" s="143">
        <f>VLOOKUP(B23,Perkiraan!$A$6:$C$65,2,0)</f>
        <v>510104</v>
      </c>
      <c r="D23" s="137" t="str">
        <f>VLOOKUP(B23,Perkiraan!$A$6:$C$65,3,0)</f>
        <v>Perabot Rumah Tangga</v>
      </c>
      <c r="E23" s="233">
        <f>SUMIF('Kas Harian'!$C$6:$C$120,C23,'Kas Harian'!$G$6:$G$120)+SUMIF(Bank!$C$8:$C$32,C23,Bank!$G$8:$G$32)</f>
        <v>0</v>
      </c>
      <c r="F23" s="233">
        <f>SUMIF('Kas Harian'!$C$6:$C$120,C23,'Kas Harian'!$H$6:$H$120)+SUMIF(Bank!$C$8:$C$32,C23,Bank!$H$8:$H$32)</f>
        <v>0</v>
      </c>
      <c r="G23" s="233">
        <f t="shared" si="0"/>
        <v>0</v>
      </c>
      <c r="H23" s="233">
        <f t="shared" si="1"/>
        <v>0</v>
      </c>
      <c r="I23" s="234"/>
    </row>
    <row r="24" spans="1:9" ht="18" customHeight="1" x14ac:dyDescent="0.2">
      <c r="A24" s="143">
        <v>19</v>
      </c>
      <c r="B24" s="143">
        <v>10</v>
      </c>
      <c r="C24" s="143">
        <f>VLOOKUP(B24,Perkiraan!$A$6:$C$65,2,0)</f>
        <v>510105</v>
      </c>
      <c r="D24" s="137" t="str">
        <f>VLOOKUP(B24,Perkiraan!$A$6:$C$65,3,0)</f>
        <v xml:space="preserve">Iuran Hidup Bermasyarakat Dan Menggereja </v>
      </c>
      <c r="E24" s="233">
        <f>SUMIF('Kas Harian'!$C$6:$C$120,C24,'Kas Harian'!$G$6:$G$120)+SUMIF(Bank!$C$8:$C$32,C24,Bank!$G$8:$G$32)</f>
        <v>0</v>
      </c>
      <c r="F24" s="233">
        <f>SUMIF('Kas Harian'!$C$6:$C$120,C24,'Kas Harian'!$H$6:$H$120)+SUMIF(Bank!$C$8:$C$32,C24,Bank!$H$8:$H$32)</f>
        <v>0</v>
      </c>
      <c r="G24" s="233">
        <f t="shared" si="0"/>
        <v>0</v>
      </c>
      <c r="H24" s="233">
        <f t="shared" si="1"/>
        <v>0</v>
      </c>
      <c r="I24" s="234"/>
    </row>
    <row r="25" spans="1:9" ht="18" customHeight="1" x14ac:dyDescent="0.2">
      <c r="A25" s="143">
        <v>20</v>
      </c>
      <c r="B25" s="143">
        <v>11</v>
      </c>
      <c r="C25" s="143">
        <f>VLOOKUP(B25,Perkiraan!$A$6:$C$65,2,0)</f>
        <v>510401</v>
      </c>
      <c r="D25" s="137" t="str">
        <f>VLOOKUP(B25,Perkiraan!$A$6:$C$65,3,0)</f>
        <v>Listrik</v>
      </c>
      <c r="E25" s="233">
        <f>SUMIF('Kas Harian'!$C$6:$C$120,C25,'Kas Harian'!$G$6:$G$120)+SUMIF(Bank!$C$8:$C$32,C25,Bank!$G$8:$G$32)</f>
        <v>0</v>
      </c>
      <c r="F25" s="233">
        <f>SUMIF('Kas Harian'!$C$6:$C$120,C25,'Kas Harian'!$H$6:$H$120)+SUMIF(Bank!$C$8:$C$32,C25,Bank!$H$8:$H$32)</f>
        <v>0</v>
      </c>
      <c r="G25" s="233">
        <f t="shared" si="0"/>
        <v>0</v>
      </c>
      <c r="H25" s="233">
        <f t="shared" si="1"/>
        <v>0</v>
      </c>
      <c r="I25" s="234"/>
    </row>
    <row r="26" spans="1:9" ht="18" customHeight="1" x14ac:dyDescent="0.2">
      <c r="A26" s="143">
        <v>21</v>
      </c>
      <c r="B26" s="143">
        <v>12</v>
      </c>
      <c r="C26" s="143">
        <f>VLOOKUP(B26,Perkiraan!$A$6:$C$65,2,0)</f>
        <v>510402</v>
      </c>
      <c r="D26" s="137" t="str">
        <f>VLOOKUP(B26,Perkiraan!$A$6:$C$65,3,0)</f>
        <v>Air</v>
      </c>
      <c r="E26" s="233">
        <f>SUMIF('Kas Harian'!$C$6:$C$120,C26,'Kas Harian'!$G$6:$G$120)+SUMIF(Bank!$C$8:$C$32,C26,Bank!$G$8:$G$32)</f>
        <v>0</v>
      </c>
      <c r="F26" s="233">
        <f>SUMIF('Kas Harian'!$C$6:$C$120,C26,'Kas Harian'!$H$6:$H$120)+SUMIF(Bank!$C$8:$C$32,C26,Bank!$H$8:$H$32)</f>
        <v>0</v>
      </c>
      <c r="G26" s="233">
        <f t="shared" si="0"/>
        <v>0</v>
      </c>
      <c r="H26" s="233">
        <f t="shared" si="1"/>
        <v>0</v>
      </c>
      <c r="I26" s="234"/>
    </row>
    <row r="27" spans="1:9" ht="18" customHeight="1" x14ac:dyDescent="0.2">
      <c r="A27" s="143">
        <v>22</v>
      </c>
      <c r="B27" s="143">
        <v>13</v>
      </c>
      <c r="C27" s="143">
        <f>VLOOKUP(B27,Perkiraan!$A$6:$C$65,2,0)</f>
        <v>510403</v>
      </c>
      <c r="D27" s="137" t="str">
        <f>VLOOKUP(B27,Perkiraan!$A$6:$C$65,3,0)</f>
        <v>Telepon Dan Internet</v>
      </c>
      <c r="E27" s="233">
        <f>SUMIF('Kas Harian'!$C$6:$C$120,C27,'Kas Harian'!$G$6:$G$120)+SUMIF(Bank!$C$8:$C$32,C27,Bank!$G$8:$G$32)</f>
        <v>0</v>
      </c>
      <c r="F27" s="233">
        <f>SUMIF('Kas Harian'!$C$6:$C$120,C27,'Kas Harian'!$H$6:$H$120)+SUMIF(Bank!$C$8:$C$32,C27,Bank!$H$8:$H$32)</f>
        <v>0</v>
      </c>
      <c r="G27" s="233">
        <f t="shared" si="0"/>
        <v>0</v>
      </c>
      <c r="H27" s="233">
        <f t="shared" si="1"/>
        <v>0</v>
      </c>
      <c r="I27" s="234"/>
    </row>
    <row r="28" spans="1:9" ht="18" customHeight="1" x14ac:dyDescent="0.2">
      <c r="A28" s="143">
        <v>23</v>
      </c>
      <c r="B28" s="143">
        <v>14</v>
      </c>
      <c r="C28" s="143">
        <f>VLOOKUP(B28,Perkiraan!$A$6:$C$65,2,0)</f>
        <v>520201</v>
      </c>
      <c r="D28" s="137" t="str">
        <f>VLOOKUP(B28,Perkiraan!$A$6:$C$65,3,0)</f>
        <v>Keperluan Ibadah</v>
      </c>
      <c r="E28" s="233">
        <f>SUMIF('Kas Harian'!$C$6:$C$120,C28,'Kas Harian'!$G$6:$G$120)+SUMIF(Bank!$C$8:$C$32,C28,Bank!$G$8:$G$32)</f>
        <v>0</v>
      </c>
      <c r="F28" s="233">
        <f>SUMIF('Kas Harian'!$C$6:$C$120,C28,'Kas Harian'!$H$6:$H$120)+SUMIF(Bank!$C$8:$C$32,C28,Bank!$H$8:$H$32)</f>
        <v>0</v>
      </c>
      <c r="G28" s="233">
        <f t="shared" si="0"/>
        <v>0</v>
      </c>
      <c r="H28" s="233">
        <f t="shared" si="1"/>
        <v>0</v>
      </c>
      <c r="I28" s="234"/>
    </row>
    <row r="29" spans="1:9" ht="18" customHeight="1" x14ac:dyDescent="0.2">
      <c r="A29" s="143">
        <v>24</v>
      </c>
      <c r="B29" s="143">
        <v>15</v>
      </c>
      <c r="C29" s="143">
        <f>VLOOKUP(B29,Perkiraan!$A$6:$C$65,2,0)</f>
        <v>530303</v>
      </c>
      <c r="D29" s="137" t="str">
        <f>VLOOKUP(B29,Perkiraan!$A$6:$C$65,3,0)</f>
        <v xml:space="preserve">Sumbangan </v>
      </c>
      <c r="E29" s="233">
        <f>SUMIF('Kas Harian'!$C$6:$C$120,C29,'Kas Harian'!$G$6:$G$120)+SUMIF(Bank!$C$8:$C$32,C29,Bank!$G$8:$G$32)</f>
        <v>0</v>
      </c>
      <c r="F29" s="233">
        <f>SUMIF('Kas Harian'!$C$6:$C$120,C29,'Kas Harian'!$H$6:$H$120)+SUMIF(Bank!$C$8:$C$32,C29,Bank!$H$8:$H$32)</f>
        <v>0</v>
      </c>
      <c r="G29" s="233">
        <f t="shared" si="0"/>
        <v>0</v>
      </c>
      <c r="H29" s="233">
        <f t="shared" si="1"/>
        <v>0</v>
      </c>
      <c r="I29" s="234"/>
    </row>
    <row r="30" spans="1:9" ht="18" customHeight="1" x14ac:dyDescent="0.2">
      <c r="A30" s="143">
        <v>25</v>
      </c>
      <c r="B30" s="143">
        <v>16</v>
      </c>
      <c r="C30" s="143">
        <f>VLOOKUP(B30,Perkiraan!$A$6:$C$65,2,0)</f>
        <v>540101</v>
      </c>
      <c r="D30" s="137" t="str">
        <f>VLOOKUP(B30,Perkiraan!$A$6:$C$65,3,0)</f>
        <v>Insentif ART</v>
      </c>
      <c r="E30" s="233">
        <f>SUMIF('Kas Harian'!$C$6:$C$120,C30,'Kas Harian'!$G$6:$G$120)+SUMIF(Bank!$C$8:$C$32,C30,Bank!$G$8:$G$32)</f>
        <v>0</v>
      </c>
      <c r="F30" s="233">
        <f>SUMIF('Kas Harian'!$C$6:$C$120,C30,'Kas Harian'!$H$6:$H$120)+SUMIF(Bank!$C$8:$C$32,C30,Bank!$H$8:$H$32)</f>
        <v>0</v>
      </c>
      <c r="G30" s="233">
        <f t="shared" si="0"/>
        <v>0</v>
      </c>
      <c r="H30" s="233">
        <f t="shared" si="1"/>
        <v>0</v>
      </c>
      <c r="I30" s="234"/>
    </row>
    <row r="31" spans="1:9" ht="18" customHeight="1" x14ac:dyDescent="0.2">
      <c r="A31" s="143">
        <v>26</v>
      </c>
      <c r="B31" s="143">
        <v>17</v>
      </c>
      <c r="C31" s="143">
        <f>VLOOKUP(B31,Perkiraan!$A$6:$C$65,2,0)</f>
        <v>540201</v>
      </c>
      <c r="D31" s="137" t="str">
        <f>VLOOKUP(B31,Perkiraan!$A$6:$C$65,3,0)</f>
        <v>Pemeliharaan Rumah</v>
      </c>
      <c r="E31" s="233">
        <f>SUMIF('Kas Harian'!$C$6:$C$120,C31,'Kas Harian'!$G$6:$G$120)+SUMIF(Bank!$C$8:$C$32,C31,Bank!$G$8:$G$32)</f>
        <v>0</v>
      </c>
      <c r="F31" s="233">
        <f>SUMIF('Kas Harian'!$C$6:$C$120,C31,'Kas Harian'!$H$6:$H$120)+SUMIF(Bank!$C$8:$C$32,C31,Bank!$H$8:$H$32)</f>
        <v>0</v>
      </c>
      <c r="G31" s="233">
        <f t="shared" si="0"/>
        <v>0</v>
      </c>
      <c r="H31" s="233">
        <f t="shared" si="1"/>
        <v>0</v>
      </c>
      <c r="I31" s="234"/>
    </row>
    <row r="32" spans="1:9" ht="18" customHeight="1" x14ac:dyDescent="0.2">
      <c r="A32" s="143">
        <v>27</v>
      </c>
      <c r="B32" s="143">
        <v>18</v>
      </c>
      <c r="C32" s="143">
        <f>VLOOKUP(B32,Perkiraan!$A$6:$C$65,2,0)</f>
        <v>540202</v>
      </c>
      <c r="D32" s="137" t="str">
        <f>VLOOKUP(B32,Perkiraan!$A$6:$C$65,3,0)</f>
        <v>Pemeliharaan Kebun Dan Piaraan</v>
      </c>
      <c r="E32" s="233">
        <f>SUMIF('Kas Harian'!$C$6:$C$120,C32,'Kas Harian'!$G$6:$G$120)+SUMIF(Bank!$C$8:$C$32,C32,Bank!$G$8:$G$32)</f>
        <v>0</v>
      </c>
      <c r="F32" s="233">
        <f>SUMIF('Kas Harian'!$C$6:$C$120,C32,'Kas Harian'!$H$6:$H$120)+SUMIF(Bank!$C$8:$C$32,C32,Bank!$H$8:$H$32)</f>
        <v>0</v>
      </c>
      <c r="G32" s="233">
        <f t="shared" si="0"/>
        <v>0</v>
      </c>
      <c r="H32" s="233">
        <f t="shared" si="1"/>
        <v>0</v>
      </c>
      <c r="I32" s="234"/>
    </row>
    <row r="33" spans="1:9" ht="18" customHeight="1" x14ac:dyDescent="0.2">
      <c r="A33" s="143">
        <v>28</v>
      </c>
      <c r="B33" s="143">
        <v>19</v>
      </c>
      <c r="C33" s="143">
        <f>VLOOKUP(B33,Perkiraan!$A$6:$C$65,2,0)</f>
        <v>540203</v>
      </c>
      <c r="D33" s="137" t="str">
        <f>VLOOKUP(B33,Perkiraan!$A$6:$C$65,3,0)</f>
        <v>Pemeliharaan Kendaraan</v>
      </c>
      <c r="E33" s="233">
        <f>SUMIF('Kas Harian'!$C$6:$C$120,C33,'Kas Harian'!$G$6:$G$120)+SUMIF(Bank!$C$8:$C$32,C33,Bank!$G$8:$G$32)</f>
        <v>0</v>
      </c>
      <c r="F33" s="233">
        <f>SUMIF('Kas Harian'!$C$6:$C$120,C33,'Kas Harian'!$H$6:$H$120)+SUMIF(Bank!$C$8:$C$32,C33,Bank!$H$8:$H$32)</f>
        <v>0</v>
      </c>
      <c r="G33" s="233">
        <f t="shared" si="0"/>
        <v>0</v>
      </c>
      <c r="H33" s="233">
        <f t="shared" si="1"/>
        <v>0</v>
      </c>
      <c r="I33" s="234"/>
    </row>
    <row r="34" spans="1:9" ht="18" customHeight="1" x14ac:dyDescent="0.2">
      <c r="A34" s="143">
        <v>29</v>
      </c>
      <c r="B34" s="143">
        <v>20</v>
      </c>
      <c r="C34" s="143">
        <f>VLOOKUP(B34,Perkiraan!$A$6:$C$65,2,0)</f>
        <v>540204</v>
      </c>
      <c r="D34" s="137" t="str">
        <f>VLOOKUP(B34,Perkiraan!$A$6:$C$65,3,0)</f>
        <v>Pemeliharaan Mesin Dan Peralatan</v>
      </c>
      <c r="E34" s="233">
        <f>SUMIF('Kas Harian'!$C$6:$C$120,C34,'Kas Harian'!$G$6:$G$120)+SUMIF(Bank!$C$8:$C$32,C34,Bank!$G$8:$G$32)</f>
        <v>0</v>
      </c>
      <c r="F34" s="233">
        <f>SUMIF('Kas Harian'!$C$6:$C$120,C34,'Kas Harian'!$H$6:$H$120)+SUMIF(Bank!$C$8:$C$32,C34,Bank!$H$8:$H$32)</f>
        <v>0</v>
      </c>
      <c r="G34" s="233">
        <f t="shared" si="0"/>
        <v>0</v>
      </c>
      <c r="H34" s="233">
        <f t="shared" si="1"/>
        <v>0</v>
      </c>
      <c r="I34" s="234"/>
    </row>
    <row r="35" spans="1:9" ht="18" customHeight="1" x14ac:dyDescent="0.2">
      <c r="A35" s="143">
        <v>30</v>
      </c>
      <c r="B35" s="143">
        <v>21</v>
      </c>
      <c r="C35" s="143">
        <f>VLOOKUP(B35,Perkiraan!$A$6:$C$65,2,0)</f>
        <v>550101</v>
      </c>
      <c r="D35" s="137" t="str">
        <f>VLOOKUP(B35,Perkiraan!$A$6:$C$65,3,0)</f>
        <v>Administrasi Komunitas</v>
      </c>
      <c r="E35" s="233">
        <f>SUMIF('Kas Harian'!$C$6:$C$120,C35,'Kas Harian'!$G$6:$G$120)+SUMIF(Bank!$C$8:$C$32,C35,Bank!$G$8:$G$32)</f>
        <v>0</v>
      </c>
      <c r="F35" s="233">
        <f>SUMIF('Kas Harian'!$C$6:$C$120,C35,'Kas Harian'!$H$6:$H$120)+SUMIF(Bank!$C$8:$C$32,C35,Bank!$H$8:$H$32)</f>
        <v>0</v>
      </c>
      <c r="G35" s="233">
        <f t="shared" si="0"/>
        <v>0</v>
      </c>
      <c r="H35" s="233">
        <f t="shared" si="1"/>
        <v>0</v>
      </c>
      <c r="I35" s="234"/>
    </row>
    <row r="36" spans="1:9" ht="18" customHeight="1" x14ac:dyDescent="0.2">
      <c r="A36" s="143">
        <v>31</v>
      </c>
      <c r="B36" s="143">
        <v>22</v>
      </c>
      <c r="C36" s="143">
        <f>VLOOKUP(B36,Perkiraan!$A$6:$C$65,2,0)</f>
        <v>550105</v>
      </c>
      <c r="D36" s="137" t="str">
        <f>VLOOKUP(B36,Perkiraan!$A$6:$C$65,3,0)</f>
        <v xml:space="preserve">Legal dan Perijinan </v>
      </c>
      <c r="E36" s="233">
        <f>SUMIF('Kas Harian'!$C$6:$C$120,C36,'Kas Harian'!$G$6:$G$120)+SUMIF(Bank!$C$8:$C$32,C36,Bank!$G$8:$G$32)</f>
        <v>0</v>
      </c>
      <c r="F36" s="233">
        <f>SUMIF('Kas Harian'!$C$6:$C$120,C36,'Kas Harian'!$H$6:$H$120)+SUMIF(Bank!$C$8:$C$32,C36,Bank!$H$8:$H$32)</f>
        <v>0</v>
      </c>
      <c r="G36" s="233">
        <f t="shared" si="0"/>
        <v>0</v>
      </c>
      <c r="H36" s="233">
        <f t="shared" si="1"/>
        <v>0</v>
      </c>
      <c r="I36" s="234"/>
    </row>
    <row r="37" spans="1:9" ht="18" customHeight="1" x14ac:dyDescent="0.2">
      <c r="A37" s="143">
        <v>32</v>
      </c>
      <c r="B37" s="143">
        <v>23</v>
      </c>
      <c r="C37" s="143">
        <f>VLOOKUP(B37,Perkiraan!$A$6:$C$65,2,0)</f>
        <v>550106</v>
      </c>
      <c r="D37" s="137" t="str">
        <f>VLOOKUP(B37,Perkiraan!$A$6:$C$65,3,0)</f>
        <v>Buku, Majalah, Koran</v>
      </c>
      <c r="E37" s="233">
        <f>SUMIF('Kas Harian'!$C$6:$C$120,C37,'Kas Harian'!$G$6:$G$120)+SUMIF(Bank!$C$8:$C$32,C37,Bank!$G$8:$G$32)</f>
        <v>0</v>
      </c>
      <c r="F37" s="233">
        <f>SUMIF('Kas Harian'!$C$6:$C$120,C37,'Kas Harian'!$H$6:$H$120)+SUMIF(Bank!$C$8:$C$32,C37,Bank!$H$8:$H$32)</f>
        <v>0</v>
      </c>
      <c r="G37" s="233">
        <f t="shared" si="0"/>
        <v>0</v>
      </c>
      <c r="H37" s="233">
        <f t="shared" si="1"/>
        <v>0</v>
      </c>
      <c r="I37" s="234"/>
    </row>
    <row r="38" spans="1:9" ht="18" customHeight="1" x14ac:dyDescent="0.2">
      <c r="A38" s="143">
        <v>33</v>
      </c>
      <c r="B38" s="143">
        <v>24</v>
      </c>
      <c r="C38" s="143">
        <f>VLOOKUP(B38,Perkiraan!$A$6:$C$65,2,0)</f>
        <v>550107</v>
      </c>
      <c r="D38" s="137" t="str">
        <f>VLOOKUP(B38,Perkiraan!$A$6:$C$65,3,0)</f>
        <v>Administrasi Bank</v>
      </c>
      <c r="E38" s="233">
        <f>SUMIF('Kas Harian'!$C$6:$C$120,C38,'Kas Harian'!$G$6:$G$120)+SUMIF(Bank!$C$8:$C$32,C38,Bank!$G$8:$G$32)</f>
        <v>0</v>
      </c>
      <c r="F38" s="233">
        <f>SUMIF('Kas Harian'!$C$6:$C$120,C38,'Kas Harian'!$H$6:$H$120)+SUMIF(Bank!$C$8:$C$32,C38,Bank!$H$8:$H$32)</f>
        <v>0</v>
      </c>
      <c r="G38" s="233">
        <f t="shared" ref="G38" si="2">IF(E38-F38&gt;0,E38-F38,0)</f>
        <v>0</v>
      </c>
      <c r="H38" s="233">
        <f t="shared" ref="H38" si="3">IF(F38-E38&gt;0,F38-E38,0)</f>
        <v>0</v>
      </c>
      <c r="I38" s="234"/>
    </row>
    <row r="39" spans="1:9" ht="18" customHeight="1" x14ac:dyDescent="0.2">
      <c r="A39" s="143">
        <v>34</v>
      </c>
      <c r="B39" s="143">
        <v>25</v>
      </c>
      <c r="C39" s="143">
        <f>VLOOKUP(B39,Perkiraan!$A$6:$C$65,2,0)</f>
        <v>550201</v>
      </c>
      <c r="D39" s="137" t="str">
        <f>VLOOKUP(B39,Perkiraan!$A$6:$C$65,3,0)</f>
        <v>Pajak Bunga Bank</v>
      </c>
      <c r="E39" s="233">
        <f>SUMIF('Kas Harian'!$C$6:$C$120,C39,'Kas Harian'!$G$6:$G$120)+SUMIF(Bank!$C$8:$C$32,C39,Bank!$G$8:$G$32)</f>
        <v>0</v>
      </c>
      <c r="F39" s="233">
        <f>SUMIF('Kas Harian'!$C$6:$C$120,C39,'Kas Harian'!$H$6:$H$120)+SUMIF(Bank!$C$8:$C$32,C39,Bank!$H$8:$H$32)</f>
        <v>0</v>
      </c>
      <c r="G39" s="233">
        <f t="shared" ref="G39:G40" si="4">IF(E39-F39&gt;0,E39-F39,0)</f>
        <v>0</v>
      </c>
      <c r="H39" s="233">
        <f t="shared" ref="H39:H40" si="5">IF(F39-E39&gt;0,F39-E39,0)</f>
        <v>0</v>
      </c>
      <c r="I39" s="234"/>
    </row>
    <row r="40" spans="1:9" ht="18" customHeight="1" x14ac:dyDescent="0.2">
      <c r="A40" s="143">
        <v>35</v>
      </c>
      <c r="B40" s="143">
        <v>26</v>
      </c>
      <c r="C40" s="143">
        <f>VLOOKUP(B40,Perkiraan!$A$6:$C$65,2,0)</f>
        <v>550202</v>
      </c>
      <c r="D40" s="137" t="str">
        <f>VLOOKUP(B40,Perkiraan!$A$6:$C$65,3,0)</f>
        <v>Pajak Kendaraan Dan PBB</v>
      </c>
      <c r="E40" s="233">
        <f>SUMIF('Kas Harian'!$C$6:$C$120,C40,'Kas Harian'!$G$6:$G$120)+SUMIF(Bank!$C$8:$C$32,C40,Bank!$G$8:$G$32)</f>
        <v>0</v>
      </c>
      <c r="F40" s="233">
        <f>SUMIF('Kas Harian'!$C$6:$C$120,C40,'Kas Harian'!$H$6:$H$120)+SUMIF(Bank!$C$8:$C$32,C40,Bank!$H$8:$H$32)</f>
        <v>0</v>
      </c>
      <c r="G40" s="233">
        <f t="shared" si="4"/>
        <v>0</v>
      </c>
      <c r="H40" s="233">
        <f t="shared" si="5"/>
        <v>0</v>
      </c>
      <c r="I40" s="234"/>
    </row>
    <row r="41" spans="1:9" ht="18" customHeight="1" x14ac:dyDescent="0.2">
      <c r="A41" s="143">
        <v>36</v>
      </c>
      <c r="B41" s="143">
        <v>27</v>
      </c>
      <c r="C41" s="143">
        <f>VLOOKUP(B41,Perkiraan!$A$6:$C$65,2,0)</f>
        <v>110202</v>
      </c>
      <c r="D41" s="137" t="str">
        <f>VLOOKUP(B41,Perkiraan!$A$6:$C$65,3,0)</f>
        <v>Kas Kecil DP</v>
      </c>
      <c r="E41" s="233">
        <f>SUMIF('Kas Harian'!$C$6:$C$120,C41,'Kas Harian'!$G$6:$G$120)+SUMIF(Bank!$C$8:$C$32,C41,Bank!$G$8:$G$32)</f>
        <v>0</v>
      </c>
      <c r="F41" s="233">
        <f>SUMIF('Kas Harian'!$C$6:$C$120,C41,'Kas Harian'!$H$6:$H$120)+SUMIF(Bank!$C$8:$C$32,C41,Bank!$H$8:$H$32)</f>
        <v>0</v>
      </c>
      <c r="G41" s="233">
        <f>E41</f>
        <v>0</v>
      </c>
      <c r="H41" s="233">
        <f>F41</f>
        <v>0</v>
      </c>
      <c r="I41" s="234"/>
    </row>
    <row r="42" spans="1:9" ht="18" customHeight="1" x14ac:dyDescent="0.25">
      <c r="A42" s="143"/>
      <c r="B42" s="143"/>
      <c r="C42" s="143"/>
      <c r="D42" s="235" t="s">
        <v>188</v>
      </c>
      <c r="E42" s="233">
        <f>SUMIF('Kas Harian'!$C$6:$C$120,C42,'Kas Harian'!$G$6:$G$120)+SUMIF(Bank!$C$8:$C$32,C42,Bank!$G$8:$G$32)</f>
        <v>0</v>
      </c>
      <c r="F42" s="233">
        <f>SUMIF('Kas Harian'!$C$6:$C$120,C42,'Kas Harian'!$H$6:$H$120)+SUMIF(Bank!$C$8:$C$32,C42,Bank!$H$8:$H$32)</f>
        <v>0</v>
      </c>
      <c r="G42" s="233"/>
      <c r="H42" s="233"/>
      <c r="I42" s="234"/>
    </row>
    <row r="43" spans="1:9" ht="18" customHeight="1" x14ac:dyDescent="0.2">
      <c r="A43" s="143">
        <v>37</v>
      </c>
      <c r="B43" s="143">
        <v>29</v>
      </c>
      <c r="C43" s="143">
        <f>VLOOKUP(B43,Perkiraan!$A$6:$C$65,2,0)</f>
        <v>520501</v>
      </c>
      <c r="D43" s="137" t="str">
        <f>VLOOKUP(B43,Perkiraan!$A$6:$C$65,3,0)</f>
        <v>Penunjang Kesehatan Lansia</v>
      </c>
      <c r="E43" s="233">
        <f>SUMIF('Kas Harian'!$C$6:$C$120,C43,'Kas Harian'!$G$6:$G$120)+SUMIF(Bank!$C$8:$C$32,C43,Bank!$G$8:$G$32)</f>
        <v>0</v>
      </c>
      <c r="F43" s="233">
        <f>SUMIF('Kas Harian'!$C$6:$C$120,C43,'Kas Harian'!$H$6:$H$120)+SUMIF(Bank!$C$8:$C$32,C43,Bank!$H$8:$H$32)</f>
        <v>0</v>
      </c>
      <c r="G43" s="233">
        <f t="shared" ref="G43:G45" si="6">IF(E43-F43&gt;0,E43-F43,0)</f>
        <v>0</v>
      </c>
      <c r="H43" s="233">
        <f t="shared" ref="H43:H45" si="7">IF(F43-E43&gt;0,F43-E43,0)</f>
        <v>0</v>
      </c>
      <c r="I43" s="234"/>
    </row>
    <row r="44" spans="1:9" ht="18" customHeight="1" x14ac:dyDescent="0.2">
      <c r="A44" s="143">
        <v>38</v>
      </c>
      <c r="B44" s="170">
        <v>30</v>
      </c>
      <c r="C44" s="143">
        <f>VLOOKUP(B44,Perkiraan!$A$6:$C$65,2,0)</f>
        <v>520502</v>
      </c>
      <c r="D44" s="137" t="str">
        <f>VLOOKUP(B44,Perkiraan!$A$6:$C$65,3,0)</f>
        <v>Pemeliharaan Rohani Lansia</v>
      </c>
      <c r="E44" s="233">
        <f>SUMIF('Kas Harian'!$C$6:$C$120,C44,'Kas Harian'!$G$6:$G$120)+SUMIF(Bank!$C$8:$C$32,C44,Bank!$G$8:$G$32)</f>
        <v>0</v>
      </c>
      <c r="F44" s="233">
        <f>SUMIF('Kas Harian'!$C$6:$C$120,C44,'Kas Harian'!$H$6:$H$120)+SUMIF(Bank!$C$8:$C$32,C44,Bank!$H$8:$H$32)</f>
        <v>0</v>
      </c>
      <c r="G44" s="233">
        <f t="shared" si="6"/>
        <v>0</v>
      </c>
      <c r="H44" s="233">
        <f t="shared" si="7"/>
        <v>0</v>
      </c>
      <c r="I44" s="234"/>
    </row>
    <row r="45" spans="1:9" ht="18" customHeight="1" x14ac:dyDescent="0.2">
      <c r="A45" s="143">
        <v>39</v>
      </c>
      <c r="B45" s="143">
        <v>31</v>
      </c>
      <c r="C45" s="143">
        <f>VLOOKUP(B45,Perkiraan!$A$6:$C$65,2,0)</f>
        <v>520503</v>
      </c>
      <c r="D45" s="137" t="str">
        <f>VLOOKUP(B45,Perkiraan!$A$6:$C$65,3,0)</f>
        <v>Kegiatan Bruder Lansia</v>
      </c>
      <c r="E45" s="233">
        <f>SUMIF('Kas Harian'!$C$6:$C$120,C45,'Kas Harian'!$G$6:$G$120)+SUMIF(Bank!$C$8:$C$32,C45,Bank!$G$8:$G$32)</f>
        <v>0</v>
      </c>
      <c r="F45" s="233">
        <f>SUMIF('Kas Harian'!$C$6:$C$120,C45,'Kas Harian'!$H$6:$H$120)+SUMIF(Bank!$C$8:$C$32,C45,Bank!$H$8:$H$32)</f>
        <v>0</v>
      </c>
      <c r="G45" s="233">
        <f t="shared" si="6"/>
        <v>0</v>
      </c>
      <c r="H45" s="233">
        <f t="shared" si="7"/>
        <v>0</v>
      </c>
      <c r="I45" s="234"/>
    </row>
    <row r="46" spans="1:9" ht="18" customHeight="1" x14ac:dyDescent="0.25">
      <c r="A46" s="143"/>
      <c r="B46" s="143"/>
      <c r="C46" s="143"/>
      <c r="D46" s="235" t="s">
        <v>40</v>
      </c>
      <c r="E46" s="233"/>
      <c r="F46" s="233"/>
      <c r="G46" s="233"/>
      <c r="H46" s="233"/>
      <c r="I46" s="234"/>
    </row>
    <row r="47" spans="1:9" ht="18" customHeight="1" x14ac:dyDescent="0.2">
      <c r="A47" s="143">
        <v>37</v>
      </c>
      <c r="B47" s="143">
        <v>32</v>
      </c>
      <c r="C47" s="143">
        <f>VLOOKUP(B47,Perkiraan!$A$6:$C$65,2,0)</f>
        <v>130400</v>
      </c>
      <c r="D47" s="136" t="str">
        <f>VLOOKUP(B47,Perkiraan!$A$6:$C$65,3,0)</f>
        <v>Mesin dan Peralatan</v>
      </c>
      <c r="E47" s="233">
        <f>SUMIF('Kas Harian'!$C$121:$C$126,C47,'Kas Harian'!$G$121:$G$126)</f>
        <v>0</v>
      </c>
      <c r="F47" s="233">
        <f>SUMIF('Kas Harian'!$C$121:$C$126,C47,'Kas Harian'!$H$121:$H$126)</f>
        <v>0</v>
      </c>
      <c r="G47" s="233">
        <f t="shared" ref="G47:G57" si="8">IF(E47-F47&gt;0,E47-F47,0)</f>
        <v>0</v>
      </c>
      <c r="H47" s="233">
        <f t="shared" ref="H47:H57" si="9">IF(F47-E47&gt;0,F47-E47,0)</f>
        <v>0</v>
      </c>
      <c r="I47" s="234"/>
    </row>
    <row r="48" spans="1:9" ht="18" customHeight="1" x14ac:dyDescent="0.2">
      <c r="A48" s="143">
        <v>38</v>
      </c>
      <c r="B48" s="143">
        <v>33</v>
      </c>
      <c r="C48" s="143">
        <f>VLOOKUP(B48,Perkiraan!$A$6:$C$65,2,0)</f>
        <v>510100</v>
      </c>
      <c r="D48" s="136" t="str">
        <f>VLOOKUP(B48,Perkiraan!$A$6:$C$65,3,0)</f>
        <v>Perabot Rumah Tangga</v>
      </c>
      <c r="E48" s="233">
        <f>SUMIF('Kas Harian'!$C$121:$C$126,C48,'Kas Harian'!$G$121:$G$126)</f>
        <v>0</v>
      </c>
      <c r="F48" s="233">
        <f>SUMIF('Kas Harian'!$C$121:$C$126,C48,'Kas Harian'!$H$121:$H$126)</f>
        <v>0</v>
      </c>
      <c r="G48" s="233">
        <f t="shared" si="8"/>
        <v>0</v>
      </c>
      <c r="H48" s="233">
        <f t="shared" si="9"/>
        <v>0</v>
      </c>
      <c r="I48" s="234"/>
    </row>
    <row r="49" spans="1:9" ht="18" customHeight="1" x14ac:dyDescent="0.2">
      <c r="A49" s="143">
        <v>39</v>
      </c>
      <c r="B49" s="143">
        <v>34</v>
      </c>
      <c r="C49" s="143">
        <f>VLOOKUP(B49,Perkiraan!$A$6:$C$65,2,0)</f>
        <v>510502</v>
      </c>
      <c r="D49" s="136" t="str">
        <f>VLOOKUP(B49,Perkiraan!$A$6:$C$65,3,0)</f>
        <v>Transport Pertemuan</v>
      </c>
      <c r="E49" s="233">
        <f>SUMIF('Kas Harian'!$C$121:$C$126,C49,'Kas Harian'!$G$121:$G$126)</f>
        <v>0</v>
      </c>
      <c r="F49" s="233">
        <f>SUMIF('Kas Harian'!$C$121:$C$126,C49,'Kas Harian'!$H$121:$H$126)</f>
        <v>0</v>
      </c>
      <c r="G49" s="233">
        <f t="shared" si="8"/>
        <v>0</v>
      </c>
      <c r="H49" s="233">
        <f t="shared" si="9"/>
        <v>0</v>
      </c>
      <c r="I49" s="234"/>
    </row>
    <row r="50" spans="1:9" ht="18" customHeight="1" x14ac:dyDescent="0.2">
      <c r="A50" s="143">
        <v>40</v>
      </c>
      <c r="B50" s="143">
        <v>35</v>
      </c>
      <c r="C50" s="143">
        <f>VLOOKUP(B50,Perkiraan!$A$6:$C$65,2,0)</f>
        <v>520302</v>
      </c>
      <c r="D50" s="136" t="str">
        <f>VLOOKUP(B50,Perkiraan!$A$6:$C$65,3,0)</f>
        <v>Perayaan Syukur</v>
      </c>
      <c r="E50" s="233">
        <f>SUMIF('Kas Harian'!$C$121:$C$126,C50,'Kas Harian'!$G$121:$G$126)</f>
        <v>0</v>
      </c>
      <c r="F50" s="233">
        <f>SUMIF('Kas Harian'!$C$121:$C$126,C50,'Kas Harian'!$H$121:$H$126)</f>
        <v>0</v>
      </c>
      <c r="G50" s="233">
        <f t="shared" si="8"/>
        <v>0</v>
      </c>
      <c r="H50" s="233">
        <f t="shared" si="9"/>
        <v>0</v>
      </c>
      <c r="I50" s="234"/>
    </row>
    <row r="51" spans="1:9" ht="18" customHeight="1" x14ac:dyDescent="0.2">
      <c r="A51" s="143">
        <v>41</v>
      </c>
      <c r="B51" s="143">
        <v>36</v>
      </c>
      <c r="C51" s="143">
        <f>VLOOKUP(B51,Perkiraan!$A$6:$C$65,2,0)</f>
        <v>520500</v>
      </c>
      <c r="D51" s="136" t="str">
        <f>VLOOKUP(B51,Perkiraan!$A$6:$C$65,3,0)</f>
        <v>Kegiatan Lansia</v>
      </c>
      <c r="E51" s="233">
        <f>SUMIF('Kas Harian'!$C$121:$C$126,C51,'Kas Harian'!$G$121:$G$126)</f>
        <v>0</v>
      </c>
      <c r="F51" s="233">
        <f>SUMIF('Kas Harian'!$C$121:$C$126,C51,'Kas Harian'!$H$121:$H$126)</f>
        <v>0</v>
      </c>
      <c r="G51" s="233">
        <f t="shared" si="8"/>
        <v>0</v>
      </c>
      <c r="H51" s="233">
        <f t="shared" si="9"/>
        <v>0</v>
      </c>
      <c r="I51" s="234"/>
    </row>
    <row r="52" spans="1:9" ht="18" customHeight="1" x14ac:dyDescent="0.2">
      <c r="A52" s="143">
        <v>42</v>
      </c>
      <c r="B52" s="143">
        <v>37</v>
      </c>
      <c r="C52" s="143">
        <f>VLOOKUP(B52,Perkiraan!$A$6:$C$65,2,0)</f>
        <v>540200</v>
      </c>
      <c r="D52" s="136" t="str">
        <f>VLOOKUP(B52,Perkiraan!$A$6:$C$65,3,0)</f>
        <v>Pemeliharaan Rumah</v>
      </c>
      <c r="E52" s="233">
        <f>SUMIF('Kas Harian'!$C$121:$C$126,C52,'Kas Harian'!$G$121:$G$126)</f>
        <v>0</v>
      </c>
      <c r="F52" s="233">
        <f>SUMIF('Kas Harian'!$C$121:$C$126,C52,'Kas Harian'!$H$121:$H$126)</f>
        <v>0</v>
      </c>
      <c r="G52" s="233">
        <f t="shared" si="8"/>
        <v>0</v>
      </c>
      <c r="H52" s="233">
        <f t="shared" si="9"/>
        <v>0</v>
      </c>
      <c r="I52" s="234"/>
    </row>
    <row r="53" spans="1:9" ht="18" customHeight="1" x14ac:dyDescent="0.2">
      <c r="A53" s="143">
        <v>43</v>
      </c>
      <c r="B53" s="143">
        <v>38</v>
      </c>
      <c r="C53" s="143">
        <f>VLOOKUP(B53,Perkiraan!$A$6:$C$65,2,0)</f>
        <v>550100</v>
      </c>
      <c r="D53" s="136" t="str">
        <f>VLOOKUP(B53,Perkiraan!$A$6:$C$65,3,0)</f>
        <v>Budget Khusus Lainnya</v>
      </c>
      <c r="E53" s="233">
        <f>SUMIF('Kas Harian'!$C$121:$C$126,C53,'Kas Harian'!$G$121:$G$126)</f>
        <v>0</v>
      </c>
      <c r="F53" s="233">
        <f>SUMIF('Kas Harian'!$C$121:$C$126,C53,'Kas Harian'!$H$121:$H$126)</f>
        <v>0</v>
      </c>
      <c r="G53" s="233">
        <f t="shared" si="8"/>
        <v>0</v>
      </c>
      <c r="H53" s="233">
        <f t="shared" si="9"/>
        <v>0</v>
      </c>
      <c r="I53" s="234"/>
    </row>
    <row r="54" spans="1:9" ht="18" customHeight="1" x14ac:dyDescent="0.2">
      <c r="A54" s="143"/>
      <c r="B54" s="143"/>
      <c r="C54" s="143"/>
      <c r="D54" s="136"/>
      <c r="E54" s="233"/>
      <c r="F54" s="233"/>
      <c r="G54" s="233"/>
      <c r="H54" s="233"/>
      <c r="I54" s="234"/>
    </row>
    <row r="55" spans="1:9" ht="18" customHeight="1" x14ac:dyDescent="0.25">
      <c r="A55" s="143"/>
      <c r="B55" s="143"/>
      <c r="C55" s="143"/>
      <c r="D55" s="169" t="s">
        <v>144</v>
      </c>
      <c r="E55" s="233"/>
      <c r="F55" s="233"/>
      <c r="G55" s="233"/>
      <c r="H55" s="233"/>
      <c r="I55" s="234"/>
    </row>
    <row r="56" spans="1:9" ht="18" customHeight="1" x14ac:dyDescent="0.2">
      <c r="A56" s="143">
        <v>44</v>
      </c>
      <c r="B56" s="143">
        <v>39</v>
      </c>
      <c r="C56" s="143">
        <f>VLOOKUP(B56,Perkiraan!$A$6:$C$65,2,0)</f>
        <v>510300</v>
      </c>
      <c r="D56" s="136" t="str">
        <f>VLOOKUP(B56,Perkiraan!$A$6:$C$65,3,0)</f>
        <v xml:space="preserve">Pemeriksaan Dan Pengobatan </v>
      </c>
      <c r="E56" s="233">
        <f>SUMIF('Kas Harian'!$C$121:$C$126,C56,'Kas Harian'!$G$121:$G$126)</f>
        <v>0</v>
      </c>
      <c r="F56" s="233">
        <f>SUMIF('Kas Harian'!$C$121:$C$126,C56,'Kas Harian'!$H$121:$H$126)</f>
        <v>0</v>
      </c>
      <c r="G56" s="233">
        <f t="shared" si="8"/>
        <v>0</v>
      </c>
      <c r="H56" s="233">
        <f t="shared" si="9"/>
        <v>0</v>
      </c>
      <c r="I56" s="234"/>
    </row>
    <row r="57" spans="1:9" ht="18" customHeight="1" x14ac:dyDescent="0.2">
      <c r="A57" s="143">
        <v>45</v>
      </c>
      <c r="B57" s="143">
        <v>40</v>
      </c>
      <c r="C57" s="143">
        <f>VLOOKUP(B57,Perkiraan!$A$6:$C$65,2,0)</f>
        <v>530201</v>
      </c>
      <c r="D57" s="136" t="str">
        <f>VLOOKUP(B57,Perkiraan!$A$6:$C$65,3,0)</f>
        <v>Pertemuan DP</v>
      </c>
      <c r="E57" s="233">
        <f>SUMIF('Kas Harian'!$C$121:$C$126,C57,'Kas Harian'!$G$121:$G$126)</f>
        <v>0</v>
      </c>
      <c r="F57" s="233">
        <f>SUMIF('Kas Harian'!$C$121:$C$126,C57,'Kas Harian'!$H$121:$H$126)</f>
        <v>0</v>
      </c>
      <c r="G57" s="233">
        <f t="shared" si="8"/>
        <v>0</v>
      </c>
      <c r="H57" s="233">
        <f t="shared" si="9"/>
        <v>0</v>
      </c>
      <c r="I57" s="234"/>
    </row>
    <row r="58" spans="1:9" ht="18" customHeight="1" x14ac:dyDescent="0.2">
      <c r="A58" s="143">
        <v>46</v>
      </c>
      <c r="B58" s="143">
        <v>41</v>
      </c>
      <c r="C58" s="143">
        <f>VLOOKUP(B58,Perkiraan!$A$6:$C$65,2,0)</f>
        <v>530100</v>
      </c>
      <c r="D58" s="136" t="str">
        <f>VLOOKUP(B58,Perkiraan!$A$6:$C$65,3,0)</f>
        <v>Kegiatan Acc  DP</v>
      </c>
      <c r="E58" s="233">
        <f>SUMIF('Kas Harian'!$C$121:$C$126,C58,'Kas Harian'!$G$121:$G$126)</f>
        <v>0</v>
      </c>
      <c r="F58" s="233">
        <f>SUMIF('Kas Harian'!$C$121:$C$126,C58,'Kas Harian'!$H$121:$H$126)</f>
        <v>0</v>
      </c>
      <c r="G58" s="233">
        <f t="shared" si="0"/>
        <v>0</v>
      </c>
      <c r="H58" s="233">
        <f t="shared" si="1"/>
        <v>0</v>
      </c>
      <c r="I58" s="234"/>
    </row>
    <row r="59" spans="1:9" ht="18" customHeight="1" x14ac:dyDescent="0.2">
      <c r="A59" s="171"/>
      <c r="B59" s="171"/>
      <c r="C59" s="171"/>
      <c r="D59" s="236"/>
      <c r="E59" s="233"/>
      <c r="F59" s="233"/>
      <c r="G59" s="233"/>
      <c r="H59" s="233"/>
      <c r="I59" s="234"/>
    </row>
    <row r="60" spans="1:9" ht="18" customHeight="1" x14ac:dyDescent="0.25">
      <c r="A60" s="409" t="s">
        <v>53</v>
      </c>
      <c r="B60" s="409"/>
      <c r="C60" s="409"/>
      <c r="D60" s="409"/>
      <c r="E60" s="237">
        <f>SUM(E6:E59)</f>
        <v>0</v>
      </c>
      <c r="F60" s="237">
        <f>SUM(F6:F59)</f>
        <v>0</v>
      </c>
      <c r="G60" s="237">
        <f>SUM(G6:G59)</f>
        <v>0</v>
      </c>
      <c r="H60" s="237">
        <f>SUM(H6:H59)</f>
        <v>0</v>
      </c>
    </row>
    <row r="61" spans="1:9" ht="18" customHeight="1" x14ac:dyDescent="0.25">
      <c r="A61" s="409" t="s">
        <v>76</v>
      </c>
      <c r="B61" s="409"/>
      <c r="C61" s="409"/>
      <c r="D61" s="409"/>
      <c r="E61" s="238"/>
      <c r="F61" s="238">
        <f>E60-F60</f>
        <v>0</v>
      </c>
      <c r="G61" s="238"/>
      <c r="H61" s="238">
        <f>G60-H60</f>
        <v>0</v>
      </c>
      <c r="I61" s="239"/>
    </row>
    <row r="62" spans="1:9" ht="18" customHeight="1" x14ac:dyDescent="0.25">
      <c r="A62" s="409" t="s">
        <v>58</v>
      </c>
      <c r="B62" s="409"/>
      <c r="C62" s="409"/>
      <c r="D62" s="409"/>
      <c r="E62" s="238">
        <f>SUM(E60:E61)</f>
        <v>0</v>
      </c>
      <c r="F62" s="238">
        <f>SUM(F60:F61)</f>
        <v>0</v>
      </c>
      <c r="G62" s="238">
        <f>SUM(G60:G61)</f>
        <v>0</v>
      </c>
      <c r="H62" s="238">
        <f>SUM(H60:H61)</f>
        <v>0</v>
      </c>
    </row>
    <row r="63" spans="1:9" ht="18" customHeight="1" x14ac:dyDescent="0.25">
      <c r="A63" s="130"/>
      <c r="B63" s="227"/>
      <c r="D63" s="227"/>
      <c r="E63" s="227"/>
      <c r="G63" s="227"/>
    </row>
    <row r="64" spans="1:9" ht="18" customHeight="1" x14ac:dyDescent="0.25">
      <c r="A64" s="227"/>
      <c r="B64" s="240"/>
      <c r="C64" s="227" t="str">
        <f>'Kas Harian'!B137</f>
        <v>Mengetahui :</v>
      </c>
      <c r="D64" s="241"/>
      <c r="E64" s="230" t="str">
        <f>'Kas Harian'!G136</f>
        <v>Semarang, 31 Januari 2025</v>
      </c>
      <c r="F64" s="242"/>
      <c r="G64" s="230" t="str">
        <f>E64</f>
        <v>Semarang, 31 Januari 2025</v>
      </c>
      <c r="H64" s="242"/>
    </row>
    <row r="65" spans="1:8" ht="18" customHeight="1" x14ac:dyDescent="0.25">
      <c r="A65" s="240"/>
      <c r="B65" s="240"/>
      <c r="C65" s="227" t="str">
        <f>'Kas Harian'!B138</f>
        <v>Pemimpin Komunitas</v>
      </c>
      <c r="E65" s="230" t="str">
        <f>Bank!G39</f>
        <v>Bendahara Komunitas</v>
      </c>
      <c r="G65" s="230" t="str">
        <f t="shared" ref="G65:G70" si="10">E65</f>
        <v>Bendahara Komunitas</v>
      </c>
    </row>
    <row r="66" spans="1:8" ht="18" customHeight="1" x14ac:dyDescent="0.25">
      <c r="A66" s="243"/>
      <c r="B66" s="243"/>
      <c r="F66" s="244"/>
      <c r="H66" s="244"/>
    </row>
    <row r="67" spans="1:8" ht="18" customHeight="1" x14ac:dyDescent="0.25">
      <c r="A67" s="243"/>
      <c r="B67" s="243"/>
      <c r="F67" s="244"/>
      <c r="H67" s="244"/>
    </row>
    <row r="68" spans="1:8" ht="18" customHeight="1" x14ac:dyDescent="0.2">
      <c r="A68" s="227"/>
      <c r="B68" s="227"/>
      <c r="D68" s="227"/>
    </row>
    <row r="70" spans="1:8" ht="18" customHeight="1" x14ac:dyDescent="0.2">
      <c r="A70" s="245"/>
      <c r="B70" s="245"/>
      <c r="C70" s="230">
        <f>'Kas Harian'!B142</f>
        <v>0</v>
      </c>
      <c r="D70" s="227"/>
      <c r="E70" s="230">
        <f>Bank!G43</f>
        <v>0</v>
      </c>
      <c r="F70" s="246"/>
      <c r="G70" s="230">
        <f t="shared" si="10"/>
        <v>0</v>
      </c>
      <c r="H70" s="246"/>
    </row>
    <row r="71" spans="1:8" ht="18" customHeight="1" x14ac:dyDescent="0.2">
      <c r="A71" s="245"/>
      <c r="B71" s="245"/>
      <c r="C71" s="230"/>
      <c r="D71" s="227"/>
      <c r="F71" s="246"/>
      <c r="H71" s="246"/>
    </row>
    <row r="72" spans="1:8" ht="18" customHeight="1" x14ac:dyDescent="0.2">
      <c r="A72" s="245"/>
      <c r="B72" s="245"/>
      <c r="C72" s="230"/>
      <c r="D72" s="227"/>
      <c r="F72" s="246"/>
      <c r="H72" s="246"/>
    </row>
    <row r="73" spans="1:8" ht="18" customHeight="1" x14ac:dyDescent="0.2">
      <c r="A73" s="245"/>
      <c r="B73" s="245"/>
      <c r="C73" s="230"/>
      <c r="D73" s="227"/>
      <c r="F73" s="246"/>
      <c r="H73" s="246"/>
    </row>
    <row r="74" spans="1:8" ht="18" customHeight="1" x14ac:dyDescent="0.2">
      <c r="A74" s="245"/>
      <c r="B74" s="245"/>
      <c r="C74" s="230"/>
      <c r="D74" s="227"/>
      <c r="F74" s="246"/>
      <c r="H74" s="246"/>
    </row>
    <row r="75" spans="1:8" ht="18" customHeight="1" x14ac:dyDescent="0.2">
      <c r="A75" s="245"/>
      <c r="B75" s="245"/>
      <c r="C75" s="230"/>
      <c r="D75" s="227"/>
      <c r="F75" s="246"/>
      <c r="H75" s="246"/>
    </row>
    <row r="76" spans="1:8" ht="18" customHeight="1" x14ac:dyDescent="0.2">
      <c r="A76" s="245"/>
      <c r="B76" s="245"/>
      <c r="C76" s="230"/>
      <c r="D76" s="227"/>
      <c r="F76" s="246"/>
      <c r="H76" s="246"/>
    </row>
    <row r="77" spans="1:8" ht="18" customHeight="1" x14ac:dyDescent="0.2">
      <c r="A77" s="245"/>
      <c r="B77" s="245"/>
      <c r="C77" s="230"/>
      <c r="D77" s="227"/>
      <c r="F77" s="246"/>
      <c r="H77" s="246"/>
    </row>
    <row r="78" spans="1:8" ht="18" customHeight="1" x14ac:dyDescent="0.2">
      <c r="A78" s="245"/>
      <c r="B78" s="245"/>
      <c r="C78" s="230"/>
      <c r="D78" s="227"/>
      <c r="F78" s="246"/>
      <c r="H78" s="246"/>
    </row>
    <row r="79" spans="1:8" ht="18" customHeight="1" x14ac:dyDescent="0.2">
      <c r="A79" s="245"/>
      <c r="B79" s="245"/>
      <c r="C79" s="230"/>
      <c r="D79" s="227"/>
      <c r="F79" s="246"/>
      <c r="H79" s="246"/>
    </row>
    <row r="80" spans="1:8" ht="18" customHeight="1" x14ac:dyDescent="0.2">
      <c r="A80" s="245"/>
      <c r="B80" s="245"/>
      <c r="C80" s="230"/>
      <c r="D80" s="227"/>
      <c r="F80" s="246"/>
      <c r="H80" s="246"/>
    </row>
    <row r="81" spans="1:8" ht="18" customHeight="1" x14ac:dyDescent="0.2">
      <c r="A81" s="245"/>
      <c r="B81" s="245"/>
      <c r="C81" s="230"/>
      <c r="D81" s="227"/>
      <c r="F81" s="246"/>
      <c r="H81" s="246"/>
    </row>
    <row r="82" spans="1:8" ht="18" customHeight="1" x14ac:dyDescent="0.2">
      <c r="A82" s="245"/>
      <c r="B82" s="245"/>
      <c r="C82" s="230"/>
      <c r="D82" s="227"/>
      <c r="F82" s="246"/>
      <c r="H82" s="246"/>
    </row>
    <row r="83" spans="1:8" ht="18" customHeight="1" x14ac:dyDescent="0.2">
      <c r="A83" s="245"/>
      <c r="B83" s="245"/>
      <c r="C83" s="230"/>
      <c r="D83" s="227"/>
      <c r="F83" s="246"/>
      <c r="H83" s="246"/>
    </row>
    <row r="84" spans="1:8" ht="18" customHeight="1" x14ac:dyDescent="0.25">
      <c r="A84" s="382" t="str">
        <f>A1</f>
        <v>KOMUNITAS FIC CANDI</v>
      </c>
      <c r="B84" s="382"/>
      <c r="C84" s="382"/>
      <c r="D84" s="382"/>
      <c r="E84" s="382"/>
      <c r="F84" s="382"/>
      <c r="G84" s="382"/>
      <c r="H84" s="382"/>
    </row>
    <row r="85" spans="1:8" ht="18" customHeight="1" x14ac:dyDescent="0.25">
      <c r="A85" s="382" t="str">
        <f>A2</f>
        <v>LAPORAN KEUANGAN</v>
      </c>
      <c r="B85" s="382"/>
      <c r="C85" s="382"/>
      <c r="D85" s="382"/>
      <c r="E85" s="382"/>
      <c r="F85" s="382"/>
      <c r="G85" s="382"/>
      <c r="H85" s="382"/>
    </row>
    <row r="86" spans="1:8" ht="18" customHeight="1" x14ac:dyDescent="0.25">
      <c r="A86" s="382" t="str">
        <f>'Kas Harian'!A146</f>
        <v>BULAN FEBRUARI 2025</v>
      </c>
      <c r="B86" s="382"/>
      <c r="C86" s="382"/>
      <c r="D86" s="382"/>
      <c r="E86" s="382"/>
      <c r="F86" s="382"/>
      <c r="G86" s="382"/>
      <c r="H86" s="382"/>
    </row>
    <row r="88" spans="1:8" ht="34.5" customHeight="1" x14ac:dyDescent="0.2">
      <c r="A88" s="231" t="s">
        <v>50</v>
      </c>
      <c r="B88" s="231" t="s">
        <v>55</v>
      </c>
      <c r="C88" s="139" t="s">
        <v>56</v>
      </c>
      <c r="D88" s="139" t="s">
        <v>57</v>
      </c>
      <c r="E88" s="139" t="s">
        <v>59</v>
      </c>
      <c r="F88" s="139" t="s">
        <v>60</v>
      </c>
      <c r="G88" s="139" t="s">
        <v>59</v>
      </c>
      <c r="H88" s="139" t="s">
        <v>60</v>
      </c>
    </row>
    <row r="89" spans="1:8" ht="18" customHeight="1" x14ac:dyDescent="0.2">
      <c r="A89" s="143">
        <f t="shared" ref="A89:B108" si="11">A6</f>
        <v>1</v>
      </c>
      <c r="B89" s="142" t="str">
        <f t="shared" si="11"/>
        <v>A</v>
      </c>
      <c r="C89" s="143">
        <f>VLOOKUP(B89,Perkiraan!$A$6:$C$65,2,0)</f>
        <v>110100</v>
      </c>
      <c r="D89" s="232" t="str">
        <f t="shared" ref="D89:D136" si="12">D6</f>
        <v xml:space="preserve">Kas </v>
      </c>
      <c r="E89" s="233">
        <f>SUMIF('Kas Harian'!$C$149:$C$263,C89,'Kas Harian'!$G$149:$G$263)+SUMIF(Bank!$C$52:$C$76,C89,Bank!$G$52:$G$76)</f>
        <v>0</v>
      </c>
      <c r="F89" s="233">
        <f>SUMIF('Kas Harian'!$C$149:$C$263,C89,'Kas Harian'!$H$149:$H$263)+SUMIF(Bank!$C$52:$C$76,C89,Bank!$H$52:$H$76)</f>
        <v>0</v>
      </c>
      <c r="G89" s="233">
        <f>IF(E89-F89&gt;0,E89-F89,0)</f>
        <v>0</v>
      </c>
      <c r="H89" s="233">
        <f>IF(F89-E89&gt;0,F89-E89,0)</f>
        <v>0</v>
      </c>
    </row>
    <row r="90" spans="1:8" ht="18" customHeight="1" x14ac:dyDescent="0.2">
      <c r="A90" s="143">
        <f t="shared" si="11"/>
        <v>2</v>
      </c>
      <c r="B90" s="143" t="str">
        <f t="shared" si="11"/>
        <v>B</v>
      </c>
      <c r="C90" s="143">
        <f>VLOOKUP(B90,Perkiraan!$A$6:$C$65,2,0)</f>
        <v>110301</v>
      </c>
      <c r="D90" s="137" t="str">
        <f t="shared" si="12"/>
        <v xml:space="preserve">Bank </v>
      </c>
      <c r="E90" s="233">
        <f>SUMIF('Kas Harian'!$C$149:$C$263,C90,'Kas Harian'!$G$149:$G$263)+SUMIF(Bank!$C$52:$C$76,C90,Bank!$G$52:$G$76)</f>
        <v>0</v>
      </c>
      <c r="F90" s="233">
        <f>SUMIF('Kas Harian'!$C$149:$C$263,C90,'Kas Harian'!$H$149:$H$263)+SUMIF(Bank!$C$52:$C$76,C90,Bank!$H$52:$H$76)</f>
        <v>0</v>
      </c>
      <c r="G90" s="233">
        <f t="shared" ref="G90:G130" si="13">IF(E90-F90&gt;0,E90-F90,0)</f>
        <v>0</v>
      </c>
      <c r="H90" s="233">
        <f t="shared" ref="H90:H130" si="14">IF(F90-E90&gt;0,F90-E90,0)</f>
        <v>0</v>
      </c>
    </row>
    <row r="91" spans="1:8" ht="18" customHeight="1" x14ac:dyDescent="0.2">
      <c r="A91" s="143">
        <f t="shared" si="11"/>
        <v>3</v>
      </c>
      <c r="B91" s="143" t="str">
        <f t="shared" si="11"/>
        <v>C</v>
      </c>
      <c r="C91" s="143">
        <f>VLOOKUP(B91,Perkiraan!$A$6:$C$65,2,0)</f>
        <v>410101</v>
      </c>
      <c r="D91" s="137" t="str">
        <f t="shared" si="12"/>
        <v xml:space="preserve">Gaji/Pendapatan Bruder </v>
      </c>
      <c r="E91" s="233">
        <f>SUMIF('Kas Harian'!$C$149:$C$263,C91,'Kas Harian'!$G$149:$G$263)+SUMIF(Bank!$C$52:$C$76,C91,Bank!$G$52:$G$76)</f>
        <v>0</v>
      </c>
      <c r="F91" s="233">
        <f>SUMIF('Kas Harian'!$C$149:$C$263,C91,'Kas Harian'!$H$149:$H$263)+SUMIF(Bank!$C$52:$C$76,C91,Bank!$H$52:$H$76)</f>
        <v>0</v>
      </c>
      <c r="G91" s="233">
        <f t="shared" si="13"/>
        <v>0</v>
      </c>
      <c r="H91" s="233">
        <f t="shared" si="14"/>
        <v>0</v>
      </c>
    </row>
    <row r="92" spans="1:8" ht="18" customHeight="1" x14ac:dyDescent="0.2">
      <c r="A92" s="143">
        <f t="shared" si="11"/>
        <v>4</v>
      </c>
      <c r="B92" s="143" t="str">
        <f t="shared" si="11"/>
        <v>D</v>
      </c>
      <c r="C92" s="143">
        <f>VLOOKUP(B92,Perkiraan!$A$6:$C$65,2,0)</f>
        <v>410102</v>
      </c>
      <c r="D92" s="137" t="str">
        <f t="shared" si="12"/>
        <v>Pensiun Bruder</v>
      </c>
      <c r="E92" s="233">
        <f>SUMIF('Kas Harian'!$C$149:$C$263,C92,'Kas Harian'!$G$149:$G$263)+SUMIF(Bank!$C$52:$C$76,C92,Bank!$G$52:$G$76)</f>
        <v>0</v>
      </c>
      <c r="F92" s="233">
        <f>SUMIF('Kas Harian'!$C$149:$C$263,C92,'Kas Harian'!$H$149:$H$263)+SUMIF(Bank!$C$52:$C$76,C92,Bank!$H$52:$H$76)</f>
        <v>0</v>
      </c>
      <c r="G92" s="233">
        <f t="shared" si="13"/>
        <v>0</v>
      </c>
      <c r="H92" s="233">
        <f t="shared" si="14"/>
        <v>0</v>
      </c>
    </row>
    <row r="93" spans="1:8" ht="18" customHeight="1" x14ac:dyDescent="0.2">
      <c r="A93" s="143">
        <f t="shared" si="11"/>
        <v>5</v>
      </c>
      <c r="B93" s="143" t="str">
        <f t="shared" si="11"/>
        <v>E</v>
      </c>
      <c r="C93" s="143">
        <f>VLOOKUP(B93,Perkiraan!$A$6:$C$65,2,0)</f>
        <v>430101</v>
      </c>
      <c r="D93" s="137" t="str">
        <f t="shared" si="12"/>
        <v>Hasil Kebun Dan Piaraan</v>
      </c>
      <c r="E93" s="233">
        <f>SUMIF('Kas Harian'!$C$149:$C$263,C93,'Kas Harian'!$G$149:$G$263)+SUMIF(Bank!$C$52:$C$76,C93,Bank!$G$52:$G$76)</f>
        <v>0</v>
      </c>
      <c r="F93" s="233">
        <f>SUMIF('Kas Harian'!$C$149:$C$263,C93,'Kas Harian'!$H$149:$H$263)+SUMIF(Bank!$C$52:$C$76,C93,Bank!$H$52:$H$76)</f>
        <v>0</v>
      </c>
      <c r="G93" s="233">
        <f t="shared" si="13"/>
        <v>0</v>
      </c>
      <c r="H93" s="233">
        <f t="shared" si="14"/>
        <v>0</v>
      </c>
    </row>
    <row r="94" spans="1:8" ht="18" customHeight="1" x14ac:dyDescent="0.2">
      <c r="A94" s="143">
        <f t="shared" si="11"/>
        <v>6</v>
      </c>
      <c r="B94" s="143" t="str">
        <f t="shared" si="11"/>
        <v>F</v>
      </c>
      <c r="C94" s="143">
        <f>VLOOKUP(B94,Perkiraan!$A$6:$C$65,2,0)</f>
        <v>420101</v>
      </c>
      <c r="D94" s="137" t="str">
        <f t="shared" si="12"/>
        <v>Bunga Tabungan</v>
      </c>
      <c r="E94" s="233">
        <f>SUMIF('Kas Harian'!$C$149:$C$263,C94,'Kas Harian'!$G$149:$G$263)+SUMIF(Bank!$C$52:$C$76,C94,Bank!$G$52:$G$76)</f>
        <v>0</v>
      </c>
      <c r="F94" s="233">
        <f>SUMIF('Kas Harian'!$C$149:$C$263,C94,'Kas Harian'!$H$149:$H$263)+SUMIF(Bank!$C$52:$C$76,C94,Bank!$H$52:$H$76)</f>
        <v>0</v>
      </c>
      <c r="G94" s="233">
        <f t="shared" si="13"/>
        <v>0</v>
      </c>
      <c r="H94" s="233">
        <f t="shared" si="14"/>
        <v>0</v>
      </c>
    </row>
    <row r="95" spans="1:8" ht="18" customHeight="1" x14ac:dyDescent="0.2">
      <c r="A95" s="143">
        <f t="shared" si="11"/>
        <v>7</v>
      </c>
      <c r="B95" s="143" t="str">
        <f t="shared" si="11"/>
        <v>G</v>
      </c>
      <c r="C95" s="143">
        <f>VLOOKUP(B95,Perkiraan!$A$6:$C$65,2,0)</f>
        <v>410202</v>
      </c>
      <c r="D95" s="137" t="str">
        <f t="shared" si="12"/>
        <v xml:space="preserve">Sumbangan </v>
      </c>
      <c r="E95" s="233">
        <f>SUMIF('Kas Harian'!$C$149:$C$263,C95,'Kas Harian'!$G$149:$G$263)+SUMIF(Bank!$C$52:$C$76,C95,Bank!$G$52:$G$76)</f>
        <v>0</v>
      </c>
      <c r="F95" s="233">
        <f>SUMIF('Kas Harian'!$C$149:$C$263,C95,'Kas Harian'!$H$149:$H$263)+SUMIF(Bank!$C$52:$C$76,C95,Bank!$H$52:$H$76)</f>
        <v>0</v>
      </c>
      <c r="G95" s="233">
        <f t="shared" si="13"/>
        <v>0</v>
      </c>
      <c r="H95" s="233">
        <f t="shared" si="14"/>
        <v>0</v>
      </c>
    </row>
    <row r="96" spans="1:8" ht="18" customHeight="1" x14ac:dyDescent="0.2">
      <c r="A96" s="143">
        <f t="shared" si="11"/>
        <v>8</v>
      </c>
      <c r="B96" s="143" t="str">
        <f t="shared" si="11"/>
        <v>H</v>
      </c>
      <c r="C96" s="143">
        <f>VLOOKUP(B96,Perkiraan!$A$6:$C$65,2,0)</f>
        <v>430103</v>
      </c>
      <c r="D96" s="137" t="str">
        <f t="shared" si="12"/>
        <v>Penerimaan Lainnya</v>
      </c>
      <c r="E96" s="233">
        <f>SUMIF('Kas Harian'!$C$149:$C$263,C96,'Kas Harian'!$G$149:$G$263)+SUMIF(Bank!$C$52:$C$76,C96,Bank!$G$52:$G$76)</f>
        <v>0</v>
      </c>
      <c r="F96" s="233">
        <f>SUMIF('Kas Harian'!$C$149:$C$263,C96,'Kas Harian'!$H$149:$H$263)+SUMIF(Bank!$C$52:$C$76,C96,Bank!$H$52:$H$76)</f>
        <v>0</v>
      </c>
      <c r="G96" s="233">
        <f t="shared" si="13"/>
        <v>0</v>
      </c>
      <c r="H96" s="233">
        <f t="shared" si="14"/>
        <v>0</v>
      </c>
    </row>
    <row r="97" spans="1:8" ht="18" customHeight="1" x14ac:dyDescent="0.2">
      <c r="A97" s="143">
        <f t="shared" si="11"/>
        <v>9</v>
      </c>
      <c r="B97" s="143" t="str">
        <f t="shared" si="11"/>
        <v>I</v>
      </c>
      <c r="C97" s="143">
        <f>VLOOKUP(B97,Perkiraan!$A$6:$C$65,2,0)</f>
        <v>610100</v>
      </c>
      <c r="D97" s="137" t="str">
        <f t="shared" si="12"/>
        <v>Penerimaan dari DP</v>
      </c>
      <c r="E97" s="233">
        <f>SUMIF('Kas Harian'!$C$149:$C$263,C97,'Kas Harian'!$G$149:$G$263)+SUMIF(Bank!$C$52:$C$76,C97,Bank!$G$52:$G$76)</f>
        <v>0</v>
      </c>
      <c r="F97" s="233">
        <f>SUMIF('Kas Harian'!$C$149:$C$263,C97,'Kas Harian'!$H$149:$H$263)+SUMIF(Bank!$C$52:$C$76,C97,Bank!$H$52:$H$76)</f>
        <v>0</v>
      </c>
      <c r="G97" s="233">
        <f t="shared" si="13"/>
        <v>0</v>
      </c>
      <c r="H97" s="233">
        <f t="shared" si="14"/>
        <v>0</v>
      </c>
    </row>
    <row r="98" spans="1:8" ht="18" customHeight="1" x14ac:dyDescent="0.2">
      <c r="A98" s="143">
        <f t="shared" si="11"/>
        <v>10</v>
      </c>
      <c r="B98" s="143">
        <f t="shared" si="11"/>
        <v>1</v>
      </c>
      <c r="C98" s="143">
        <f>VLOOKUP(B98,Perkiraan!$A$6:$C$65,2,0)</f>
        <v>510101</v>
      </c>
      <c r="D98" s="137" t="str">
        <f t="shared" si="12"/>
        <v xml:space="preserve">Makanan </v>
      </c>
      <c r="E98" s="233">
        <f>SUMIF('Kas Harian'!$C$149:$C$263,C98,'Kas Harian'!$G$149:$G$263)+SUMIF(Bank!$C$52:$C$76,C98,Bank!$G$52:$G$76)</f>
        <v>0</v>
      </c>
      <c r="F98" s="233">
        <f>SUMIF('Kas Harian'!$C$149:$C$263,C98,'Kas Harian'!$H$149:$H$263)+SUMIF(Bank!$C$52:$C$76,C98,Bank!$H$52:$H$76)</f>
        <v>0</v>
      </c>
      <c r="G98" s="233">
        <f t="shared" si="13"/>
        <v>0</v>
      </c>
      <c r="H98" s="233">
        <f t="shared" si="14"/>
        <v>0</v>
      </c>
    </row>
    <row r="99" spans="1:8" ht="18" customHeight="1" x14ac:dyDescent="0.2">
      <c r="A99" s="143">
        <f t="shared" si="11"/>
        <v>11</v>
      </c>
      <c r="B99" s="143">
        <f t="shared" si="11"/>
        <v>2</v>
      </c>
      <c r="C99" s="143">
        <f>VLOOKUP(B99,Perkiraan!$A$6:$C$65,2,0)</f>
        <v>510201</v>
      </c>
      <c r="D99" s="137" t="str">
        <f t="shared" si="12"/>
        <v>Pakaian Dan Perlengkapan Pribadi</v>
      </c>
      <c r="E99" s="233">
        <f>SUMIF('Kas Harian'!$C$149:$C$263,C99,'Kas Harian'!$G$149:$G$263)+SUMIF(Bank!$C$52:$C$76,C99,Bank!$G$52:$G$76)</f>
        <v>0</v>
      </c>
      <c r="F99" s="233">
        <f>SUMIF('Kas Harian'!$C$149:$C$263,C99,'Kas Harian'!$H$149:$H$263)+SUMIF(Bank!$C$52:$C$76,C99,Bank!$H$52:$H$76)</f>
        <v>0</v>
      </c>
      <c r="G99" s="233">
        <f t="shared" si="13"/>
        <v>0</v>
      </c>
      <c r="H99" s="233">
        <f t="shared" si="14"/>
        <v>0</v>
      </c>
    </row>
    <row r="100" spans="1:8" ht="18" customHeight="1" x14ac:dyDescent="0.2">
      <c r="A100" s="143">
        <f t="shared" si="11"/>
        <v>12</v>
      </c>
      <c r="B100" s="143">
        <f t="shared" si="11"/>
        <v>3</v>
      </c>
      <c r="C100" s="143">
        <f>VLOOKUP(B100,Perkiraan!$A$6:$C$65,2,0)</f>
        <v>510301</v>
      </c>
      <c r="D100" s="137" t="str">
        <f t="shared" si="12"/>
        <v xml:space="preserve">Pemeriksaan Dan Pengobatan </v>
      </c>
      <c r="E100" s="233">
        <f>SUMIF('Kas Harian'!$C$149:$C$263,C100,'Kas Harian'!$G$149:$G$263)+SUMIF(Bank!$C$52:$C$76,C100,Bank!$G$52:$G$76)</f>
        <v>0</v>
      </c>
      <c r="F100" s="233">
        <f>SUMIF('Kas Harian'!$C$149:$C$263,C100,'Kas Harian'!$H$149:$H$263)+SUMIF(Bank!$C$52:$C$76,C100,Bank!$H$52:$H$76)</f>
        <v>0</v>
      </c>
      <c r="G100" s="233">
        <f t="shared" si="13"/>
        <v>0</v>
      </c>
      <c r="H100" s="233">
        <f t="shared" si="14"/>
        <v>0</v>
      </c>
    </row>
    <row r="101" spans="1:8" ht="18" customHeight="1" x14ac:dyDescent="0.2">
      <c r="A101" s="143">
        <f t="shared" si="11"/>
        <v>13</v>
      </c>
      <c r="B101" s="143">
        <f t="shared" si="11"/>
        <v>4</v>
      </c>
      <c r="C101" s="143">
        <f>VLOOKUP(B101,Perkiraan!$A$6:$C$65,2,0)</f>
        <v>510303</v>
      </c>
      <c r="D101" s="137" t="str">
        <f t="shared" si="12"/>
        <v>Hiburan / Rekreasi</v>
      </c>
      <c r="E101" s="233">
        <f>SUMIF('Kas Harian'!$C$149:$C$263,C101,'Kas Harian'!$G$149:$G$263)+SUMIF(Bank!$C$52:$C$76,C101,Bank!$G$52:$G$76)</f>
        <v>0</v>
      </c>
      <c r="F101" s="233">
        <f>SUMIF('Kas Harian'!$C$149:$C$263,C101,'Kas Harian'!$H$149:$H$263)+SUMIF(Bank!$C$52:$C$76,C101,Bank!$H$52:$H$76)</f>
        <v>0</v>
      </c>
      <c r="G101" s="233">
        <f t="shared" si="13"/>
        <v>0</v>
      </c>
      <c r="H101" s="233">
        <f t="shared" si="14"/>
        <v>0</v>
      </c>
    </row>
    <row r="102" spans="1:8" ht="18" customHeight="1" x14ac:dyDescent="0.2">
      <c r="A102" s="143">
        <f t="shared" si="11"/>
        <v>14</v>
      </c>
      <c r="B102" s="143">
        <f t="shared" si="11"/>
        <v>5</v>
      </c>
      <c r="C102" s="143">
        <f>VLOOKUP(B102,Perkiraan!$A$6:$C$65,2,0)</f>
        <v>510501</v>
      </c>
      <c r="D102" s="137" t="str">
        <f t="shared" si="12"/>
        <v>Transport Harian</v>
      </c>
      <c r="E102" s="233">
        <f>SUMIF('Kas Harian'!$C$149:$C$263,C102,'Kas Harian'!$G$149:$G$263)+SUMIF(Bank!$C$52:$C$76,C102,Bank!$G$52:$G$76)</f>
        <v>0</v>
      </c>
      <c r="F102" s="233">
        <f>SUMIF('Kas Harian'!$C$149:$C$263,C102,'Kas Harian'!$H$149:$H$263)+SUMIF(Bank!$C$52:$C$76,C102,Bank!$H$52:$H$76)</f>
        <v>0</v>
      </c>
      <c r="G102" s="233">
        <f t="shared" si="13"/>
        <v>0</v>
      </c>
      <c r="H102" s="233">
        <f t="shared" si="14"/>
        <v>0</v>
      </c>
    </row>
    <row r="103" spans="1:8" ht="18" customHeight="1" x14ac:dyDescent="0.2">
      <c r="A103" s="143">
        <f t="shared" si="11"/>
        <v>15</v>
      </c>
      <c r="B103" s="143">
        <f t="shared" si="11"/>
        <v>6</v>
      </c>
      <c r="C103" s="143">
        <f>VLOOKUP(B103,Perkiraan!$A$6:$C$65,2,0)</f>
        <v>520401</v>
      </c>
      <c r="D103" s="137" t="str">
        <f t="shared" si="12"/>
        <v>Studi Pribadi</v>
      </c>
      <c r="E103" s="233">
        <f>SUMIF('Kas Harian'!$C$149:$C$263,C103,'Kas Harian'!$G$149:$G$263)+SUMIF(Bank!$C$52:$C$76,C103,Bank!$G$52:$G$76)</f>
        <v>0</v>
      </c>
      <c r="F103" s="233">
        <f>SUMIF('Kas Harian'!$C$149:$C$263,C103,'Kas Harian'!$H$149:$H$263)+SUMIF(Bank!$C$52:$C$76,C103,Bank!$H$52:$H$76)</f>
        <v>0</v>
      </c>
      <c r="G103" s="233">
        <f t="shared" si="13"/>
        <v>0</v>
      </c>
      <c r="H103" s="233">
        <f t="shared" si="14"/>
        <v>0</v>
      </c>
    </row>
    <row r="104" spans="1:8" ht="18" customHeight="1" x14ac:dyDescent="0.2">
      <c r="A104" s="143">
        <f t="shared" si="11"/>
        <v>16</v>
      </c>
      <c r="B104" s="143">
        <f t="shared" si="11"/>
        <v>7</v>
      </c>
      <c r="C104" s="143">
        <f>VLOOKUP(B104,Perkiraan!$A$6:$C$65,2,0)</f>
        <v>510102</v>
      </c>
      <c r="D104" s="137" t="str">
        <f t="shared" si="12"/>
        <v>Bahan Bakar Dapur</v>
      </c>
      <c r="E104" s="233">
        <f>SUMIF('Kas Harian'!$C$149:$C$263,C104,'Kas Harian'!$G$149:$G$263)+SUMIF(Bank!$C$52:$C$76,C104,Bank!$G$52:$G$76)</f>
        <v>0</v>
      </c>
      <c r="F104" s="233">
        <f>SUMIF('Kas Harian'!$C$149:$C$263,C104,'Kas Harian'!$H$149:$H$263)+SUMIF(Bank!$C$52:$C$76,C104,Bank!$H$52:$H$76)</f>
        <v>0</v>
      </c>
      <c r="G104" s="233">
        <f t="shared" si="13"/>
        <v>0</v>
      </c>
      <c r="H104" s="233">
        <f t="shared" si="14"/>
        <v>0</v>
      </c>
    </row>
    <row r="105" spans="1:8" ht="18" customHeight="1" x14ac:dyDescent="0.2">
      <c r="A105" s="143">
        <f t="shared" si="11"/>
        <v>17</v>
      </c>
      <c r="B105" s="143">
        <f t="shared" si="11"/>
        <v>8</v>
      </c>
      <c r="C105" s="143">
        <f>VLOOKUP(B105,Perkiraan!$A$6:$C$65,2,0)</f>
        <v>510103</v>
      </c>
      <c r="D105" s="137" t="str">
        <f t="shared" si="12"/>
        <v>Perlengkapan Cuci dan Kebersihan</v>
      </c>
      <c r="E105" s="233">
        <f>SUMIF('Kas Harian'!$C$149:$C$263,C105,'Kas Harian'!$G$149:$G$263)+SUMIF(Bank!$C$52:$C$76,C105,Bank!$G$52:$G$76)</f>
        <v>0</v>
      </c>
      <c r="F105" s="233">
        <f>SUMIF('Kas Harian'!$C$149:$C$263,C105,'Kas Harian'!$H$149:$H$263)+SUMIF(Bank!$C$52:$C$76,C105,Bank!$H$52:$H$76)</f>
        <v>0</v>
      </c>
      <c r="G105" s="233">
        <f t="shared" si="13"/>
        <v>0</v>
      </c>
      <c r="H105" s="233">
        <f t="shared" si="14"/>
        <v>0</v>
      </c>
    </row>
    <row r="106" spans="1:8" ht="18" customHeight="1" x14ac:dyDescent="0.2">
      <c r="A106" s="143">
        <f t="shared" si="11"/>
        <v>18</v>
      </c>
      <c r="B106" s="143">
        <f t="shared" si="11"/>
        <v>9</v>
      </c>
      <c r="C106" s="143">
        <f>VLOOKUP(B106,Perkiraan!$A$6:$C$65,2,0)</f>
        <v>510104</v>
      </c>
      <c r="D106" s="137" t="str">
        <f t="shared" si="12"/>
        <v>Perabot Rumah Tangga</v>
      </c>
      <c r="E106" s="233">
        <f>SUMIF('Kas Harian'!$C$149:$C$263,C106,'Kas Harian'!$G$149:$G$263)+SUMIF(Bank!$C$52:$C$76,C106,Bank!$G$52:$G$76)</f>
        <v>0</v>
      </c>
      <c r="F106" s="233">
        <f>SUMIF('Kas Harian'!$C$149:$C$263,C106,'Kas Harian'!$H$149:$H$263)+SUMIF(Bank!$C$52:$C$76,C106,Bank!$H$52:$H$76)</f>
        <v>0</v>
      </c>
      <c r="G106" s="233">
        <f t="shared" si="13"/>
        <v>0</v>
      </c>
      <c r="H106" s="233">
        <f t="shared" si="14"/>
        <v>0</v>
      </c>
    </row>
    <row r="107" spans="1:8" ht="18" customHeight="1" x14ac:dyDescent="0.2">
      <c r="A107" s="143">
        <f t="shared" si="11"/>
        <v>19</v>
      </c>
      <c r="B107" s="143">
        <f t="shared" si="11"/>
        <v>10</v>
      </c>
      <c r="C107" s="143">
        <f>VLOOKUP(B107,Perkiraan!$A$6:$C$65,2,0)</f>
        <v>510105</v>
      </c>
      <c r="D107" s="137" t="str">
        <f t="shared" si="12"/>
        <v xml:space="preserve">Iuran Hidup Bermasyarakat Dan Menggereja </v>
      </c>
      <c r="E107" s="233">
        <f>SUMIF('Kas Harian'!$C$149:$C$263,C107,'Kas Harian'!$G$149:$G$263)+SUMIF(Bank!$C$52:$C$76,C107,Bank!$G$52:$G$76)</f>
        <v>0</v>
      </c>
      <c r="F107" s="233">
        <f>SUMIF('Kas Harian'!$C$149:$C$263,C107,'Kas Harian'!$H$149:$H$263)+SUMIF(Bank!$C$52:$C$76,C107,Bank!$H$52:$H$76)</f>
        <v>0</v>
      </c>
      <c r="G107" s="233">
        <f t="shared" si="13"/>
        <v>0</v>
      </c>
      <c r="H107" s="233">
        <f t="shared" si="14"/>
        <v>0</v>
      </c>
    </row>
    <row r="108" spans="1:8" ht="18" customHeight="1" x14ac:dyDescent="0.2">
      <c r="A108" s="143">
        <f t="shared" si="11"/>
        <v>20</v>
      </c>
      <c r="B108" s="143">
        <f t="shared" si="11"/>
        <v>11</v>
      </c>
      <c r="C108" s="143">
        <f>VLOOKUP(B108,Perkiraan!$A$6:$C$65,2,0)</f>
        <v>510401</v>
      </c>
      <c r="D108" s="137" t="str">
        <f t="shared" si="12"/>
        <v>Listrik</v>
      </c>
      <c r="E108" s="233">
        <f>SUMIF('Kas Harian'!$C$149:$C$263,C108,'Kas Harian'!$G$149:$G$263)+SUMIF(Bank!$C$52:$C$76,C108,Bank!$G$52:$G$76)</f>
        <v>0</v>
      </c>
      <c r="F108" s="233">
        <f>SUMIF('Kas Harian'!$C$149:$C$263,C108,'Kas Harian'!$H$149:$H$263)+SUMIF(Bank!$C$52:$C$76,C108,Bank!$H$52:$H$76)</f>
        <v>0</v>
      </c>
      <c r="G108" s="233">
        <f t="shared" si="13"/>
        <v>0</v>
      </c>
      <c r="H108" s="233">
        <f t="shared" si="14"/>
        <v>0</v>
      </c>
    </row>
    <row r="109" spans="1:8" ht="18" customHeight="1" x14ac:dyDescent="0.2">
      <c r="A109" s="143">
        <f t="shared" ref="A109:B128" si="15">A26</f>
        <v>21</v>
      </c>
      <c r="B109" s="143">
        <f t="shared" si="15"/>
        <v>12</v>
      </c>
      <c r="C109" s="143">
        <f>VLOOKUP(B109,Perkiraan!$A$6:$C$65,2,0)</f>
        <v>510402</v>
      </c>
      <c r="D109" s="137" t="str">
        <f t="shared" si="12"/>
        <v>Air</v>
      </c>
      <c r="E109" s="233">
        <f>SUMIF('Kas Harian'!$C$149:$C$263,C109,'Kas Harian'!$G$149:$G$263)+SUMIF(Bank!$C$52:$C$76,C109,Bank!$G$52:$G$76)</f>
        <v>0</v>
      </c>
      <c r="F109" s="233">
        <f>SUMIF('Kas Harian'!$C$149:$C$263,C109,'Kas Harian'!$H$149:$H$263)+SUMIF(Bank!$C$52:$C$76,C109,Bank!$H$52:$H$76)</f>
        <v>0</v>
      </c>
      <c r="G109" s="233">
        <f t="shared" si="13"/>
        <v>0</v>
      </c>
      <c r="H109" s="233">
        <f t="shared" si="14"/>
        <v>0</v>
      </c>
    </row>
    <row r="110" spans="1:8" ht="18" customHeight="1" x14ac:dyDescent="0.2">
      <c r="A110" s="143">
        <f t="shared" si="15"/>
        <v>22</v>
      </c>
      <c r="B110" s="143">
        <f t="shared" si="15"/>
        <v>13</v>
      </c>
      <c r="C110" s="143">
        <f>VLOOKUP(B110,Perkiraan!$A$6:$C$65,2,0)</f>
        <v>510403</v>
      </c>
      <c r="D110" s="137" t="str">
        <f t="shared" si="12"/>
        <v>Telepon Dan Internet</v>
      </c>
      <c r="E110" s="233">
        <f>SUMIF('Kas Harian'!$C$149:$C$263,C110,'Kas Harian'!$G$149:$G$263)+SUMIF(Bank!$C$52:$C$76,C110,Bank!$G$52:$G$76)</f>
        <v>0</v>
      </c>
      <c r="F110" s="233">
        <f>SUMIF('Kas Harian'!$C$149:$C$263,C110,'Kas Harian'!$H$149:$H$263)+SUMIF(Bank!$C$52:$C$76,C110,Bank!$H$52:$H$76)</f>
        <v>0</v>
      </c>
      <c r="G110" s="233">
        <f t="shared" si="13"/>
        <v>0</v>
      </c>
      <c r="H110" s="233">
        <f t="shared" si="14"/>
        <v>0</v>
      </c>
    </row>
    <row r="111" spans="1:8" ht="18" customHeight="1" x14ac:dyDescent="0.2">
      <c r="A111" s="143">
        <f t="shared" si="15"/>
        <v>23</v>
      </c>
      <c r="B111" s="143">
        <f t="shared" si="15"/>
        <v>14</v>
      </c>
      <c r="C111" s="143">
        <f>VLOOKUP(B111,Perkiraan!$A$6:$C$65,2,0)</f>
        <v>520201</v>
      </c>
      <c r="D111" s="137" t="str">
        <f t="shared" si="12"/>
        <v>Keperluan Ibadah</v>
      </c>
      <c r="E111" s="233">
        <f>SUMIF('Kas Harian'!$C$149:$C$263,C111,'Kas Harian'!$G$149:$G$263)+SUMIF(Bank!$C$52:$C$76,C111,Bank!$G$52:$G$76)</f>
        <v>0</v>
      </c>
      <c r="F111" s="233">
        <f>SUMIF('Kas Harian'!$C$149:$C$263,C111,'Kas Harian'!$H$149:$H$263)+SUMIF(Bank!$C$52:$C$76,C111,Bank!$H$52:$H$76)</f>
        <v>0</v>
      </c>
      <c r="G111" s="233">
        <f t="shared" si="13"/>
        <v>0</v>
      </c>
      <c r="H111" s="233">
        <f t="shared" si="14"/>
        <v>0</v>
      </c>
    </row>
    <row r="112" spans="1:8" ht="18" customHeight="1" x14ac:dyDescent="0.2">
      <c r="A112" s="143">
        <f t="shared" si="15"/>
        <v>24</v>
      </c>
      <c r="B112" s="143">
        <f t="shared" si="15"/>
        <v>15</v>
      </c>
      <c r="C112" s="143">
        <f>VLOOKUP(B112,Perkiraan!$A$6:$C$65,2,0)</f>
        <v>530303</v>
      </c>
      <c r="D112" s="137" t="str">
        <f t="shared" si="12"/>
        <v xml:space="preserve">Sumbangan </v>
      </c>
      <c r="E112" s="233">
        <f>SUMIF('Kas Harian'!$C$149:$C$263,C112,'Kas Harian'!$G$149:$G$263)+SUMIF(Bank!$C$52:$C$76,C112,Bank!$G$52:$G$76)</f>
        <v>0</v>
      </c>
      <c r="F112" s="233">
        <f>SUMIF('Kas Harian'!$C$149:$C$263,C112,'Kas Harian'!$H$149:$H$263)+SUMIF(Bank!$C$52:$C$76,C112,Bank!$H$52:$H$76)</f>
        <v>0</v>
      </c>
      <c r="G112" s="233">
        <f t="shared" si="13"/>
        <v>0</v>
      </c>
      <c r="H112" s="233">
        <f t="shared" si="14"/>
        <v>0</v>
      </c>
    </row>
    <row r="113" spans="1:8" ht="18" customHeight="1" x14ac:dyDescent="0.2">
      <c r="A113" s="143">
        <f t="shared" si="15"/>
        <v>25</v>
      </c>
      <c r="B113" s="143">
        <f t="shared" si="15"/>
        <v>16</v>
      </c>
      <c r="C113" s="143">
        <f>VLOOKUP(B113,Perkiraan!$A$6:$C$65,2,0)</f>
        <v>540101</v>
      </c>
      <c r="D113" s="137" t="str">
        <f t="shared" si="12"/>
        <v>Insentif ART</v>
      </c>
      <c r="E113" s="233">
        <f>SUMIF('Kas Harian'!$C$149:$C$263,C113,'Kas Harian'!$G$149:$G$263)+SUMIF(Bank!$C$52:$C$76,C113,Bank!$G$52:$G$76)</f>
        <v>0</v>
      </c>
      <c r="F113" s="233">
        <f>SUMIF('Kas Harian'!$C$149:$C$263,C113,'Kas Harian'!$H$149:$H$263)+SUMIF(Bank!$C$52:$C$76,C113,Bank!$H$52:$H$76)</f>
        <v>0</v>
      </c>
      <c r="G113" s="233">
        <f t="shared" si="13"/>
        <v>0</v>
      </c>
      <c r="H113" s="233">
        <f t="shared" si="14"/>
        <v>0</v>
      </c>
    </row>
    <row r="114" spans="1:8" ht="18" customHeight="1" x14ac:dyDescent="0.2">
      <c r="A114" s="143">
        <f t="shared" si="15"/>
        <v>26</v>
      </c>
      <c r="B114" s="143">
        <f t="shared" si="15"/>
        <v>17</v>
      </c>
      <c r="C114" s="143">
        <f>VLOOKUP(B114,Perkiraan!$A$6:$C$65,2,0)</f>
        <v>540201</v>
      </c>
      <c r="D114" s="137" t="str">
        <f t="shared" si="12"/>
        <v>Pemeliharaan Rumah</v>
      </c>
      <c r="E114" s="233">
        <f>SUMIF('Kas Harian'!$C$149:$C$263,C114,'Kas Harian'!$G$149:$G$263)+SUMIF(Bank!$C$52:$C$76,C114,Bank!$G$52:$G$76)</f>
        <v>0</v>
      </c>
      <c r="F114" s="233">
        <f>SUMIF('Kas Harian'!$C$149:$C$263,C114,'Kas Harian'!$H$149:$H$263)+SUMIF(Bank!$C$52:$C$76,C114,Bank!$H$52:$H$76)</f>
        <v>0</v>
      </c>
      <c r="G114" s="233">
        <f t="shared" si="13"/>
        <v>0</v>
      </c>
      <c r="H114" s="233">
        <f t="shared" si="14"/>
        <v>0</v>
      </c>
    </row>
    <row r="115" spans="1:8" ht="18" customHeight="1" x14ac:dyDescent="0.2">
      <c r="A115" s="143">
        <f t="shared" si="15"/>
        <v>27</v>
      </c>
      <c r="B115" s="143">
        <f t="shared" si="15"/>
        <v>18</v>
      </c>
      <c r="C115" s="143">
        <f>VLOOKUP(B115,Perkiraan!$A$6:$C$65,2,0)</f>
        <v>540202</v>
      </c>
      <c r="D115" s="137" t="str">
        <f t="shared" si="12"/>
        <v>Pemeliharaan Kebun Dan Piaraan</v>
      </c>
      <c r="E115" s="233">
        <f>SUMIF('Kas Harian'!$C$149:$C$263,C115,'Kas Harian'!$G$149:$G$263)+SUMIF(Bank!$C$52:$C$76,C115,Bank!$G$52:$G$76)</f>
        <v>0</v>
      </c>
      <c r="F115" s="233">
        <f>SUMIF('Kas Harian'!$C$149:$C$263,C115,'Kas Harian'!$H$149:$H$263)+SUMIF(Bank!$C$52:$C$76,C115,Bank!$H$52:$H$76)</f>
        <v>0</v>
      </c>
      <c r="G115" s="233">
        <f t="shared" si="13"/>
        <v>0</v>
      </c>
      <c r="H115" s="233">
        <f t="shared" si="14"/>
        <v>0</v>
      </c>
    </row>
    <row r="116" spans="1:8" ht="18" customHeight="1" x14ac:dyDescent="0.2">
      <c r="A116" s="143">
        <f t="shared" si="15"/>
        <v>28</v>
      </c>
      <c r="B116" s="143">
        <f t="shared" si="15"/>
        <v>19</v>
      </c>
      <c r="C116" s="143">
        <f>VLOOKUP(B116,Perkiraan!$A$6:$C$65,2,0)</f>
        <v>540203</v>
      </c>
      <c r="D116" s="137" t="str">
        <f t="shared" si="12"/>
        <v>Pemeliharaan Kendaraan</v>
      </c>
      <c r="E116" s="233">
        <f>SUMIF('Kas Harian'!$C$149:$C$263,C116,'Kas Harian'!$G$149:$G$263)+SUMIF(Bank!$C$52:$C$76,C116,Bank!$G$52:$G$76)</f>
        <v>0</v>
      </c>
      <c r="F116" s="233">
        <f>SUMIF('Kas Harian'!$C$149:$C$263,C116,'Kas Harian'!$H$149:$H$263)+SUMIF(Bank!$C$52:$C$76,C116,Bank!$H$52:$H$76)</f>
        <v>0</v>
      </c>
      <c r="G116" s="233">
        <f t="shared" si="13"/>
        <v>0</v>
      </c>
      <c r="H116" s="233">
        <f t="shared" si="14"/>
        <v>0</v>
      </c>
    </row>
    <row r="117" spans="1:8" ht="18" customHeight="1" x14ac:dyDescent="0.2">
      <c r="A117" s="143">
        <f t="shared" si="15"/>
        <v>29</v>
      </c>
      <c r="B117" s="143">
        <f t="shared" si="15"/>
        <v>20</v>
      </c>
      <c r="C117" s="143">
        <f>VLOOKUP(B117,Perkiraan!$A$6:$C$65,2,0)</f>
        <v>540204</v>
      </c>
      <c r="D117" s="137" t="str">
        <f t="shared" si="12"/>
        <v>Pemeliharaan Mesin Dan Peralatan</v>
      </c>
      <c r="E117" s="233">
        <f>SUMIF('Kas Harian'!$C$149:$C$263,C117,'Kas Harian'!$G$149:$G$263)+SUMIF(Bank!$C$52:$C$76,C117,Bank!$G$52:$G$76)</f>
        <v>0</v>
      </c>
      <c r="F117" s="233">
        <f>SUMIF('Kas Harian'!$C$149:$C$263,C117,'Kas Harian'!$H$149:$H$263)+SUMIF(Bank!$C$52:$C$76,C117,Bank!$H$52:$H$76)</f>
        <v>0</v>
      </c>
      <c r="G117" s="233">
        <f t="shared" si="13"/>
        <v>0</v>
      </c>
      <c r="H117" s="233">
        <f t="shared" si="14"/>
        <v>0</v>
      </c>
    </row>
    <row r="118" spans="1:8" ht="18" customHeight="1" x14ac:dyDescent="0.2">
      <c r="A118" s="143">
        <f t="shared" si="15"/>
        <v>30</v>
      </c>
      <c r="B118" s="143">
        <f t="shared" si="15"/>
        <v>21</v>
      </c>
      <c r="C118" s="143">
        <f>VLOOKUP(B118,Perkiraan!$A$6:$C$65,2,0)</f>
        <v>550101</v>
      </c>
      <c r="D118" s="137" t="str">
        <f t="shared" si="12"/>
        <v>Administrasi Komunitas</v>
      </c>
      <c r="E118" s="233">
        <f>SUMIF('Kas Harian'!$C$149:$C$263,C118,'Kas Harian'!$G$149:$G$263)+SUMIF(Bank!$C$52:$C$76,C118,Bank!$G$52:$G$76)</f>
        <v>0</v>
      </c>
      <c r="F118" s="233">
        <f>SUMIF('Kas Harian'!$C$149:$C$263,C118,'Kas Harian'!$H$149:$H$263)+SUMIF(Bank!$C$52:$C$76,C118,Bank!$H$52:$H$76)</f>
        <v>0</v>
      </c>
      <c r="G118" s="233">
        <f t="shared" si="13"/>
        <v>0</v>
      </c>
      <c r="H118" s="233">
        <f t="shared" si="14"/>
        <v>0</v>
      </c>
    </row>
    <row r="119" spans="1:8" ht="18" customHeight="1" x14ac:dyDescent="0.2">
      <c r="A119" s="143">
        <f t="shared" si="15"/>
        <v>31</v>
      </c>
      <c r="B119" s="143">
        <f t="shared" si="15"/>
        <v>22</v>
      </c>
      <c r="C119" s="143">
        <f>VLOOKUP(B119,Perkiraan!$A$6:$C$65,2,0)</f>
        <v>550105</v>
      </c>
      <c r="D119" s="137" t="str">
        <f t="shared" si="12"/>
        <v xml:space="preserve">Legal dan Perijinan </v>
      </c>
      <c r="E119" s="233">
        <f>SUMIF('Kas Harian'!$C$149:$C$263,C119,'Kas Harian'!$G$149:$G$263)+SUMIF(Bank!$C$52:$C$76,C119,Bank!$G$52:$G$76)</f>
        <v>0</v>
      </c>
      <c r="F119" s="233">
        <f>SUMIF('Kas Harian'!$C$149:$C$263,C119,'Kas Harian'!$H$149:$H$263)+SUMIF(Bank!$C$52:$C$76,C119,Bank!$H$52:$H$76)</f>
        <v>0</v>
      </c>
      <c r="G119" s="233">
        <f t="shared" si="13"/>
        <v>0</v>
      </c>
      <c r="H119" s="233">
        <f t="shared" si="14"/>
        <v>0</v>
      </c>
    </row>
    <row r="120" spans="1:8" ht="18" customHeight="1" x14ac:dyDescent="0.2">
      <c r="A120" s="143">
        <f t="shared" si="15"/>
        <v>32</v>
      </c>
      <c r="B120" s="143">
        <f t="shared" si="15"/>
        <v>23</v>
      </c>
      <c r="C120" s="143">
        <f>VLOOKUP(B120,Perkiraan!$A$6:$C$65,2,0)</f>
        <v>550106</v>
      </c>
      <c r="D120" s="137" t="str">
        <f t="shared" si="12"/>
        <v>Buku, Majalah, Koran</v>
      </c>
      <c r="E120" s="233">
        <f>SUMIF('Kas Harian'!$C$149:$C$263,C120,'Kas Harian'!$G$149:$G$263)+SUMIF(Bank!$C$52:$C$76,C120,Bank!$G$52:$G$76)</f>
        <v>0</v>
      </c>
      <c r="F120" s="233">
        <f>SUMIF('Kas Harian'!$C$149:$C$263,C120,'Kas Harian'!$H$149:$H$263)+SUMIF(Bank!$C$52:$C$76,C120,Bank!$H$52:$H$76)</f>
        <v>0</v>
      </c>
      <c r="G120" s="233">
        <f t="shared" si="13"/>
        <v>0</v>
      </c>
      <c r="H120" s="233">
        <f t="shared" si="14"/>
        <v>0</v>
      </c>
    </row>
    <row r="121" spans="1:8" ht="18" customHeight="1" x14ac:dyDescent="0.2">
      <c r="A121" s="143">
        <f t="shared" si="15"/>
        <v>33</v>
      </c>
      <c r="B121" s="143">
        <f t="shared" si="15"/>
        <v>24</v>
      </c>
      <c r="C121" s="143">
        <f>VLOOKUP(B121,Perkiraan!$A$6:$C$65,2,0)</f>
        <v>550107</v>
      </c>
      <c r="D121" s="137" t="str">
        <f t="shared" si="12"/>
        <v>Administrasi Bank</v>
      </c>
      <c r="E121" s="233">
        <f>SUMIF('Kas Harian'!$C$149:$C$263,C121,'Kas Harian'!$G$149:$G$263)+SUMIF(Bank!$C$52:$C$76,C121,Bank!$G$52:$G$76)</f>
        <v>0</v>
      </c>
      <c r="F121" s="233">
        <f>SUMIF('Kas Harian'!$C$149:$C$263,C121,'Kas Harian'!$H$149:$H$263)+SUMIF(Bank!$C$52:$C$76,C121,Bank!$H$52:$H$76)</f>
        <v>0</v>
      </c>
      <c r="G121" s="233">
        <f t="shared" ref="G121" si="16">IF(E121-F121&gt;0,E121-F121,0)</f>
        <v>0</v>
      </c>
      <c r="H121" s="233">
        <f t="shared" ref="H121" si="17">IF(F121-E121&gt;0,F121-E121,0)</f>
        <v>0</v>
      </c>
    </row>
    <row r="122" spans="1:8" ht="18" customHeight="1" x14ac:dyDescent="0.2">
      <c r="A122" s="143">
        <f t="shared" si="15"/>
        <v>34</v>
      </c>
      <c r="B122" s="143">
        <f t="shared" si="15"/>
        <v>25</v>
      </c>
      <c r="C122" s="143">
        <f>VLOOKUP(B122,Perkiraan!$A$6:$C$65,2,0)</f>
        <v>550201</v>
      </c>
      <c r="D122" s="137" t="str">
        <f t="shared" si="12"/>
        <v>Pajak Bunga Bank</v>
      </c>
      <c r="E122" s="233">
        <f>SUMIF('Kas Harian'!$C$149:$C$263,C122,'Kas Harian'!$G$149:$G$263)+SUMIF(Bank!$C$52:$C$76,C122,Bank!$G$52:$G$76)</f>
        <v>0</v>
      </c>
      <c r="F122" s="233">
        <f>SUMIF('Kas Harian'!$C$149:$C$263,C122,'Kas Harian'!$H$149:$H$263)+SUMIF(Bank!$C$52:$C$76,C122,Bank!$H$52:$H$76)</f>
        <v>0</v>
      </c>
      <c r="G122" s="233">
        <f t="shared" ref="G122:G123" si="18">IF(E122-F122&gt;0,E122-F122,0)</f>
        <v>0</v>
      </c>
      <c r="H122" s="233">
        <f t="shared" ref="H122:H123" si="19">IF(F122-E122&gt;0,F122-E122,0)</f>
        <v>0</v>
      </c>
    </row>
    <row r="123" spans="1:8" ht="18" customHeight="1" x14ac:dyDescent="0.2">
      <c r="A123" s="143">
        <f t="shared" si="15"/>
        <v>35</v>
      </c>
      <c r="B123" s="143">
        <f t="shared" si="15"/>
        <v>26</v>
      </c>
      <c r="C123" s="143">
        <f>VLOOKUP(B123,Perkiraan!$A$6:$C$65,2,0)</f>
        <v>550202</v>
      </c>
      <c r="D123" s="137" t="str">
        <f t="shared" si="12"/>
        <v>Pajak Kendaraan Dan PBB</v>
      </c>
      <c r="E123" s="233">
        <f>SUMIF('Kas Harian'!$C$149:$C$263,C123,'Kas Harian'!$G$149:$G$263)+SUMIF(Bank!$C$52:$C$76,C123,Bank!$G$52:$G$76)</f>
        <v>0</v>
      </c>
      <c r="F123" s="233">
        <f>SUMIF('Kas Harian'!$C$149:$C$263,C123,'Kas Harian'!$H$149:$H$263)+SUMIF(Bank!$C$52:$C$76,C123,Bank!$H$52:$H$76)</f>
        <v>0</v>
      </c>
      <c r="G123" s="233">
        <f t="shared" si="18"/>
        <v>0</v>
      </c>
      <c r="H123" s="233">
        <f t="shared" si="19"/>
        <v>0</v>
      </c>
    </row>
    <row r="124" spans="1:8" ht="18" customHeight="1" x14ac:dyDescent="0.2">
      <c r="A124" s="143">
        <f t="shared" si="15"/>
        <v>36</v>
      </c>
      <c r="B124" s="143">
        <f t="shared" si="15"/>
        <v>27</v>
      </c>
      <c r="C124" s="143">
        <f>VLOOKUP(B124,Perkiraan!$A$6:$C$65,2,0)</f>
        <v>110202</v>
      </c>
      <c r="D124" s="137" t="str">
        <f t="shared" si="12"/>
        <v>Kas Kecil DP</v>
      </c>
      <c r="E124" s="233">
        <f>SUMIF('Kas Harian'!$C$149:$C$263,C124,'Kas Harian'!$G$149:$G$263)+SUMIF(Bank!$C$52:$C$76,C124,Bank!$G$52:$G$76)</f>
        <v>0</v>
      </c>
      <c r="F124" s="233">
        <f>SUMIF('Kas Harian'!$C$149:$C$263,C124,'Kas Harian'!$H$149:$H$263)+SUMIF(Bank!$C$52:$C$76,C124,Bank!$H$52:$H$76)</f>
        <v>0</v>
      </c>
      <c r="G124" s="233">
        <f>E124</f>
        <v>0</v>
      </c>
      <c r="H124" s="233">
        <f>F124</f>
        <v>0</v>
      </c>
    </row>
    <row r="125" spans="1:8" ht="18" customHeight="1" x14ac:dyDescent="0.25">
      <c r="A125" s="143"/>
      <c r="B125" s="143"/>
      <c r="C125" s="143"/>
      <c r="D125" s="235" t="str">
        <f t="shared" si="12"/>
        <v>Lansia</v>
      </c>
      <c r="E125" s="233">
        <f>SUMIF('Kas Harian'!$C$149:$C$263,C125,'Kas Harian'!$G$149:$G$263)+SUMIF(Bank!$C$52:$C$76,C125,Bank!$G$52:$G$76)</f>
        <v>0</v>
      </c>
      <c r="F125" s="233">
        <f>SUMIF('Kas Harian'!$C$149:$C$263,C125,'Kas Harian'!$H$149:$H$263)+SUMIF(Bank!$C$52:$C$76,C125,Bank!$H$52:$H$76)</f>
        <v>0</v>
      </c>
      <c r="G125" s="233"/>
      <c r="H125" s="233"/>
    </row>
    <row r="126" spans="1:8" ht="18" customHeight="1" x14ac:dyDescent="0.2">
      <c r="A126" s="143">
        <f t="shared" ref="A126:B128" si="20">A43</f>
        <v>37</v>
      </c>
      <c r="B126" s="143">
        <f t="shared" si="20"/>
        <v>29</v>
      </c>
      <c r="C126" s="143">
        <f>VLOOKUP(B126,Perkiraan!$A$6:$C$65,2,0)</f>
        <v>520501</v>
      </c>
      <c r="D126" s="137" t="str">
        <f t="shared" si="12"/>
        <v>Penunjang Kesehatan Lansia</v>
      </c>
      <c r="E126" s="233">
        <f>SUMIF('Kas Harian'!$C$149:$C$263,C126,'Kas Harian'!$G$149:$G$263)+SUMIF(Bank!$C$52:$C$76,C126,Bank!$G$52:$G$76)</f>
        <v>0</v>
      </c>
      <c r="F126" s="233">
        <f>SUMIF('Kas Harian'!$C$149:$C$263,C126,'Kas Harian'!$H$149:$H$263)+SUMIF(Bank!$C$52:$C$76,C126,Bank!$H$52:$H$76)</f>
        <v>0</v>
      </c>
      <c r="G126" s="233">
        <f t="shared" ref="G126:G128" si="21">IF(E126-F126&gt;0,E126-F126,0)</f>
        <v>0</v>
      </c>
      <c r="H126" s="233">
        <f t="shared" ref="H126:H128" si="22">IF(F126-E126&gt;0,F126-E126,0)</f>
        <v>0</v>
      </c>
    </row>
    <row r="127" spans="1:8" ht="18" customHeight="1" x14ac:dyDescent="0.2">
      <c r="A127" s="143">
        <f t="shared" si="20"/>
        <v>38</v>
      </c>
      <c r="B127" s="143">
        <f t="shared" si="20"/>
        <v>30</v>
      </c>
      <c r="C127" s="143">
        <f>VLOOKUP(B127,Perkiraan!$A$6:$C$65,2,0)</f>
        <v>520502</v>
      </c>
      <c r="D127" s="137" t="str">
        <f t="shared" si="12"/>
        <v>Pemeliharaan Rohani Lansia</v>
      </c>
      <c r="E127" s="233">
        <f>SUMIF('Kas Harian'!$C$149:$C$263,C127,'Kas Harian'!$G$149:$G$263)+SUMIF(Bank!$C$52:$C$76,C127,Bank!$G$52:$G$76)</f>
        <v>0</v>
      </c>
      <c r="F127" s="233">
        <f>SUMIF('Kas Harian'!$C$149:$C$263,C127,'Kas Harian'!$H$149:$H$263)+SUMIF(Bank!$C$52:$C$76,C127,Bank!$H$52:$H$76)</f>
        <v>0</v>
      </c>
      <c r="G127" s="233">
        <f t="shared" si="21"/>
        <v>0</v>
      </c>
      <c r="H127" s="233">
        <f t="shared" si="22"/>
        <v>0</v>
      </c>
    </row>
    <row r="128" spans="1:8" ht="18" customHeight="1" x14ac:dyDescent="0.2">
      <c r="A128" s="143">
        <f t="shared" si="20"/>
        <v>39</v>
      </c>
      <c r="B128" s="143">
        <f t="shared" si="20"/>
        <v>31</v>
      </c>
      <c r="C128" s="143">
        <f>VLOOKUP(B128,Perkiraan!$A$6:$C$65,2,0)</f>
        <v>520503</v>
      </c>
      <c r="D128" s="137" t="str">
        <f t="shared" si="12"/>
        <v>Kegiatan Bruder Lansia</v>
      </c>
      <c r="E128" s="233">
        <f>SUMIF('Kas Harian'!$C$149:$C$263,C128,'Kas Harian'!$G$149:$G$263)+SUMIF(Bank!$C$52:$C$76,C128,Bank!$G$52:$G$76)</f>
        <v>0</v>
      </c>
      <c r="F128" s="233">
        <f>SUMIF('Kas Harian'!$C$149:$C$263,C128,'Kas Harian'!$H$149:$H$263)+SUMIF(Bank!$C$52:$C$76,C128,Bank!$H$52:$H$76)</f>
        <v>0</v>
      </c>
      <c r="G128" s="233">
        <f t="shared" si="21"/>
        <v>0</v>
      </c>
      <c r="H128" s="233">
        <f t="shared" si="22"/>
        <v>0</v>
      </c>
    </row>
    <row r="129" spans="1:8" ht="18" customHeight="1" x14ac:dyDescent="0.25">
      <c r="A129" s="143"/>
      <c r="B129" s="143"/>
      <c r="C129" s="143"/>
      <c r="D129" s="235" t="str">
        <f t="shared" si="12"/>
        <v>Budget Khusus</v>
      </c>
      <c r="E129" s="233"/>
      <c r="F129" s="233"/>
      <c r="G129" s="233"/>
      <c r="H129" s="233"/>
    </row>
    <row r="130" spans="1:8" ht="18" customHeight="1" x14ac:dyDescent="0.2">
      <c r="A130" s="143">
        <f t="shared" ref="A130:B136" si="23">A47</f>
        <v>37</v>
      </c>
      <c r="B130" s="143">
        <f t="shared" si="23"/>
        <v>32</v>
      </c>
      <c r="C130" s="143">
        <f>VLOOKUP(B130,Perkiraan!$A$6:$C$65,2,0)</f>
        <v>130400</v>
      </c>
      <c r="D130" s="136" t="str">
        <f t="shared" si="12"/>
        <v>Mesin dan Peralatan</v>
      </c>
      <c r="E130" s="233">
        <f>SUMIF('Kas Harian'!$C$264:$C$269,C130,'Kas Harian'!$G$264:$G$269)</f>
        <v>0</v>
      </c>
      <c r="F130" s="233">
        <f>SUMIF('Kas Harian'!$C$264:$C$269,C130,'Kas Harian'!$H$264:$H$269)</f>
        <v>0</v>
      </c>
      <c r="G130" s="233">
        <f t="shared" si="13"/>
        <v>0</v>
      </c>
      <c r="H130" s="233">
        <f t="shared" si="14"/>
        <v>0</v>
      </c>
    </row>
    <row r="131" spans="1:8" ht="18" customHeight="1" x14ac:dyDescent="0.2">
      <c r="A131" s="143">
        <f t="shared" si="23"/>
        <v>38</v>
      </c>
      <c r="B131" s="143">
        <f t="shared" si="23"/>
        <v>33</v>
      </c>
      <c r="C131" s="143">
        <f>VLOOKUP(B131,Perkiraan!$A$6:$C$65,2,0)</f>
        <v>510100</v>
      </c>
      <c r="D131" s="136" t="str">
        <f t="shared" si="12"/>
        <v>Perabot Rumah Tangga</v>
      </c>
      <c r="E131" s="233">
        <f>SUMIF('Kas Harian'!$C$264:$C$269,C131,'Kas Harian'!$G$264:$G$269)</f>
        <v>0</v>
      </c>
      <c r="F131" s="233">
        <f>SUMIF('Kas Harian'!$C$264:$C$269,C131,'Kas Harian'!$H$264:$H$269)</f>
        <v>0</v>
      </c>
      <c r="G131" s="233">
        <f t="shared" ref="G131:G140" si="24">IF(E131-F131&gt;0,E131-F131,0)</f>
        <v>0</v>
      </c>
      <c r="H131" s="233">
        <f t="shared" ref="H131:H140" si="25">IF(F131-E131&gt;0,F131-E131,0)</f>
        <v>0</v>
      </c>
    </row>
    <row r="132" spans="1:8" ht="18" customHeight="1" x14ac:dyDescent="0.2">
      <c r="A132" s="143">
        <f t="shared" si="23"/>
        <v>39</v>
      </c>
      <c r="B132" s="143">
        <f t="shared" si="23"/>
        <v>34</v>
      </c>
      <c r="C132" s="143">
        <f>VLOOKUP(B132,Perkiraan!$A$6:$C$65,2,0)</f>
        <v>510502</v>
      </c>
      <c r="D132" s="136" t="str">
        <f t="shared" si="12"/>
        <v>Transport Pertemuan</v>
      </c>
      <c r="E132" s="233">
        <f>SUMIF('Kas Harian'!$C$264:$C$269,C132,'Kas Harian'!$G$264:$G$269)</f>
        <v>0</v>
      </c>
      <c r="F132" s="233">
        <f>SUMIF('Kas Harian'!$C$264:$C$269,C132,'Kas Harian'!$H$264:$H$269)</f>
        <v>0</v>
      </c>
      <c r="G132" s="233">
        <f t="shared" si="24"/>
        <v>0</v>
      </c>
      <c r="H132" s="233">
        <f t="shared" si="25"/>
        <v>0</v>
      </c>
    </row>
    <row r="133" spans="1:8" ht="18" customHeight="1" x14ac:dyDescent="0.2">
      <c r="A133" s="143">
        <f t="shared" si="23"/>
        <v>40</v>
      </c>
      <c r="B133" s="143">
        <f t="shared" si="23"/>
        <v>35</v>
      </c>
      <c r="C133" s="143">
        <f>VLOOKUP(B133,Perkiraan!$A$6:$C$65,2,0)</f>
        <v>520302</v>
      </c>
      <c r="D133" s="136" t="str">
        <f t="shared" si="12"/>
        <v>Perayaan Syukur</v>
      </c>
      <c r="E133" s="233">
        <f>SUMIF('Kas Harian'!$C$264:$C$269,C133,'Kas Harian'!$G$264:$G$269)</f>
        <v>0</v>
      </c>
      <c r="F133" s="233">
        <f>SUMIF('Kas Harian'!$C$264:$C$269,C133,'Kas Harian'!$H$264:$H$269)</f>
        <v>0</v>
      </c>
      <c r="G133" s="233">
        <f t="shared" si="24"/>
        <v>0</v>
      </c>
      <c r="H133" s="233">
        <f t="shared" si="25"/>
        <v>0</v>
      </c>
    </row>
    <row r="134" spans="1:8" ht="18" customHeight="1" x14ac:dyDescent="0.2">
      <c r="A134" s="143">
        <f t="shared" si="23"/>
        <v>41</v>
      </c>
      <c r="B134" s="143">
        <f t="shared" si="23"/>
        <v>36</v>
      </c>
      <c r="C134" s="143">
        <f>VLOOKUP(B134,Perkiraan!$A$6:$C$65,2,0)</f>
        <v>520500</v>
      </c>
      <c r="D134" s="136" t="str">
        <f t="shared" si="12"/>
        <v>Kegiatan Lansia</v>
      </c>
      <c r="E134" s="233">
        <f>SUMIF('Kas Harian'!$C$264:$C$269,C134,'Kas Harian'!$G$264:$G$269)</f>
        <v>0</v>
      </c>
      <c r="F134" s="233">
        <f>SUMIF('Kas Harian'!$C$264:$C$269,C134,'Kas Harian'!$H$264:$H$269)</f>
        <v>0</v>
      </c>
      <c r="G134" s="233">
        <f t="shared" si="24"/>
        <v>0</v>
      </c>
      <c r="H134" s="233">
        <f t="shared" si="25"/>
        <v>0</v>
      </c>
    </row>
    <row r="135" spans="1:8" ht="18" customHeight="1" x14ac:dyDescent="0.2">
      <c r="A135" s="143">
        <f t="shared" si="23"/>
        <v>42</v>
      </c>
      <c r="B135" s="143">
        <f t="shared" si="23"/>
        <v>37</v>
      </c>
      <c r="C135" s="143">
        <f>VLOOKUP(B135,Perkiraan!$A$6:$C$65,2,0)</f>
        <v>540200</v>
      </c>
      <c r="D135" s="136" t="str">
        <f t="shared" si="12"/>
        <v>Pemeliharaan Rumah</v>
      </c>
      <c r="E135" s="233">
        <f>SUMIF('Kas Harian'!$C$264:$C$269,C135,'Kas Harian'!$G$264:$G$269)</f>
        <v>0</v>
      </c>
      <c r="F135" s="233">
        <f>SUMIF('Kas Harian'!$C$264:$C$269,C135,'Kas Harian'!$H$264:$H$269)</f>
        <v>0</v>
      </c>
      <c r="G135" s="233">
        <f t="shared" si="24"/>
        <v>0</v>
      </c>
      <c r="H135" s="233">
        <f t="shared" si="25"/>
        <v>0</v>
      </c>
    </row>
    <row r="136" spans="1:8" ht="18" customHeight="1" x14ac:dyDescent="0.2">
      <c r="A136" s="143">
        <f t="shared" si="23"/>
        <v>43</v>
      </c>
      <c r="B136" s="143">
        <f t="shared" si="23"/>
        <v>38</v>
      </c>
      <c r="C136" s="143">
        <f>VLOOKUP(B136,Perkiraan!$A$6:$C$65,2,0)</f>
        <v>550100</v>
      </c>
      <c r="D136" s="136" t="str">
        <f t="shared" si="12"/>
        <v>Budget Khusus Lainnya</v>
      </c>
      <c r="E136" s="233">
        <f>SUMIF('Kas Harian'!$C$264:$C$269,C136,'Kas Harian'!$G$264:$G$269)</f>
        <v>0</v>
      </c>
      <c r="F136" s="233">
        <f>SUMIF('Kas Harian'!$C$264:$C$269,C136,'Kas Harian'!$H$264:$H$269)</f>
        <v>0</v>
      </c>
      <c r="G136" s="233">
        <f t="shared" si="24"/>
        <v>0</v>
      </c>
      <c r="H136" s="233">
        <f t="shared" si="25"/>
        <v>0</v>
      </c>
    </row>
    <row r="137" spans="1:8" ht="18" customHeight="1" x14ac:dyDescent="0.2">
      <c r="A137" s="143"/>
      <c r="B137" s="143"/>
      <c r="C137" s="143"/>
      <c r="D137" s="136"/>
      <c r="E137" s="233"/>
      <c r="F137" s="233"/>
      <c r="G137" s="233"/>
      <c r="H137" s="233"/>
    </row>
    <row r="138" spans="1:8" ht="18" customHeight="1" x14ac:dyDescent="0.25">
      <c r="A138" s="143"/>
      <c r="B138" s="143"/>
      <c r="C138" s="143"/>
      <c r="D138" s="169" t="str">
        <f>D55</f>
        <v>Pos DP</v>
      </c>
      <c r="E138" s="233"/>
      <c r="F138" s="233"/>
      <c r="G138" s="233"/>
      <c r="H138" s="233"/>
    </row>
    <row r="139" spans="1:8" ht="18" customHeight="1" x14ac:dyDescent="0.2">
      <c r="A139" s="143">
        <f t="shared" ref="A139:B141" si="26">A56</f>
        <v>44</v>
      </c>
      <c r="B139" s="143">
        <f t="shared" si="26"/>
        <v>39</v>
      </c>
      <c r="C139" s="143">
        <f>VLOOKUP(B139,Perkiraan!$A$6:$C$65,2,0)</f>
        <v>510300</v>
      </c>
      <c r="D139" s="136" t="str">
        <f>D56</f>
        <v xml:space="preserve">Pemeriksaan Dan Pengobatan </v>
      </c>
      <c r="E139" s="233">
        <f>SUMIF('Kas Harian'!$C$264:$C$269,C139,'Kas Harian'!$G$264:$G$269)</f>
        <v>0</v>
      </c>
      <c r="F139" s="233">
        <f>SUMIF('Kas Harian'!$C$264:$C$269,C139,'Kas Harian'!$H$264:$H$269)</f>
        <v>0</v>
      </c>
      <c r="G139" s="233">
        <f t="shared" si="24"/>
        <v>0</v>
      </c>
      <c r="H139" s="233">
        <f t="shared" si="25"/>
        <v>0</v>
      </c>
    </row>
    <row r="140" spans="1:8" ht="18" customHeight="1" x14ac:dyDescent="0.2">
      <c r="A140" s="143">
        <f t="shared" si="26"/>
        <v>45</v>
      </c>
      <c r="B140" s="143">
        <f t="shared" si="26"/>
        <v>40</v>
      </c>
      <c r="C140" s="143">
        <f>VLOOKUP(B140,Perkiraan!$A$6:$C$65,2,0)</f>
        <v>530201</v>
      </c>
      <c r="D140" s="136" t="str">
        <f>D57</f>
        <v>Pertemuan DP</v>
      </c>
      <c r="E140" s="233">
        <f>SUMIF('Kas Harian'!$C$264:$C$269,C140,'Kas Harian'!$G$264:$G$269)</f>
        <v>0</v>
      </c>
      <c r="F140" s="233">
        <f>SUMIF('Kas Harian'!$C$264:$C$269,C140,'Kas Harian'!$H$264:$H$269)</f>
        <v>0</v>
      </c>
      <c r="G140" s="233">
        <f t="shared" si="24"/>
        <v>0</v>
      </c>
      <c r="H140" s="233">
        <f t="shared" si="25"/>
        <v>0</v>
      </c>
    </row>
    <row r="141" spans="1:8" ht="18" customHeight="1" x14ac:dyDescent="0.2">
      <c r="A141" s="143">
        <f t="shared" si="26"/>
        <v>46</v>
      </c>
      <c r="B141" s="143">
        <f t="shared" si="26"/>
        <v>41</v>
      </c>
      <c r="C141" s="143">
        <f>VLOOKUP(B141,Perkiraan!$A$6:$C$65,2,0)</f>
        <v>530100</v>
      </c>
      <c r="D141" s="136" t="str">
        <f>D58</f>
        <v>Kegiatan Acc  DP</v>
      </c>
      <c r="E141" s="233">
        <f>SUMIF('Kas Harian'!$C$264:$C$269,C141,'Kas Harian'!$G$264:$G$269)</f>
        <v>0</v>
      </c>
      <c r="F141" s="233">
        <f>SUMIF('Kas Harian'!$C$264:$C$269,C141,'Kas Harian'!$H$264:$H$269)</f>
        <v>0</v>
      </c>
      <c r="G141" s="233">
        <f t="shared" ref="G141" si="27">IF(E141-F141&gt;0,E141-F141,0)</f>
        <v>0</v>
      </c>
      <c r="H141" s="233">
        <f t="shared" ref="H141" si="28">IF(F141-E141&gt;0,F141-E141,0)</f>
        <v>0</v>
      </c>
    </row>
    <row r="142" spans="1:8" ht="18" customHeight="1" x14ac:dyDescent="0.2">
      <c r="A142" s="143"/>
      <c r="B142" s="143"/>
      <c r="C142" s="143"/>
      <c r="D142" s="137"/>
      <c r="E142" s="233"/>
      <c r="F142" s="233"/>
      <c r="G142" s="233"/>
      <c r="H142" s="233"/>
    </row>
    <row r="143" spans="1:8" ht="18" customHeight="1" x14ac:dyDescent="0.25">
      <c r="A143" s="409" t="s">
        <v>53</v>
      </c>
      <c r="B143" s="409"/>
      <c r="C143" s="409"/>
      <c r="D143" s="409"/>
      <c r="E143" s="237">
        <f>SUM(E89:E142)</f>
        <v>0</v>
      </c>
      <c r="F143" s="237">
        <f>SUM(F89:F142)</f>
        <v>0</v>
      </c>
      <c r="G143" s="237">
        <f>SUM(G89:G142)</f>
        <v>0</v>
      </c>
      <c r="H143" s="237">
        <f>SUM(H89:H142)</f>
        <v>0</v>
      </c>
    </row>
    <row r="144" spans="1:8" ht="18" customHeight="1" x14ac:dyDescent="0.25">
      <c r="A144" s="409" t="s">
        <v>76</v>
      </c>
      <c r="B144" s="409"/>
      <c r="C144" s="409"/>
      <c r="D144" s="409"/>
      <c r="E144" s="238"/>
      <c r="F144" s="238">
        <f>E143-F143</f>
        <v>0</v>
      </c>
      <c r="G144" s="238"/>
      <c r="H144" s="238">
        <f>G143-H143</f>
        <v>0</v>
      </c>
    </row>
    <row r="145" spans="1:8" ht="18" customHeight="1" x14ac:dyDescent="0.25">
      <c r="A145" s="409" t="s">
        <v>58</v>
      </c>
      <c r="B145" s="409"/>
      <c r="C145" s="409"/>
      <c r="D145" s="409"/>
      <c r="E145" s="238">
        <f>SUM(E143:E144)</f>
        <v>0</v>
      </c>
      <c r="F145" s="238">
        <f>SUM(F143:F144)</f>
        <v>0</v>
      </c>
      <c r="G145" s="238">
        <f>SUM(G143:G144)</f>
        <v>0</v>
      </c>
      <c r="H145" s="238">
        <f>SUM(H143:H144)</f>
        <v>0</v>
      </c>
    </row>
    <row r="146" spans="1:8" ht="18" customHeight="1" x14ac:dyDescent="0.25">
      <c r="A146" s="130"/>
      <c r="B146" s="227"/>
      <c r="D146" s="227"/>
      <c r="E146" s="247"/>
      <c r="F146" s="247"/>
      <c r="G146" s="247"/>
      <c r="H146" s="247"/>
    </row>
    <row r="147" spans="1:8" ht="18" customHeight="1" x14ac:dyDescent="0.25">
      <c r="A147" s="240"/>
      <c r="B147" s="240"/>
      <c r="C147" s="230" t="str">
        <f>C64</f>
        <v>Mengetahui :</v>
      </c>
      <c r="E147" s="248" t="str">
        <f>'Kas Harian'!G279</f>
        <v>Semarang, 28 Februari 2025</v>
      </c>
      <c r="G147" s="230" t="str">
        <f>E147</f>
        <v>Semarang, 28 Februari 2025</v>
      </c>
    </row>
    <row r="148" spans="1:8" ht="18" customHeight="1" x14ac:dyDescent="0.25">
      <c r="A148" s="243"/>
      <c r="B148" s="243"/>
      <c r="C148" s="230" t="str">
        <f>C65</f>
        <v>Pemimpin Komunitas</v>
      </c>
      <c r="E148" s="230" t="str">
        <f>E65</f>
        <v>Bendahara Komunitas</v>
      </c>
      <c r="F148" s="244"/>
      <c r="G148" s="230" t="str">
        <f t="shared" ref="G148:G153" si="29">E148</f>
        <v>Bendahara Komunitas</v>
      </c>
      <c r="H148" s="244"/>
    </row>
    <row r="149" spans="1:8" ht="18" customHeight="1" x14ac:dyDescent="0.2">
      <c r="A149" s="227"/>
      <c r="B149" s="227"/>
      <c r="D149" s="227"/>
    </row>
    <row r="152" spans="1:8" ht="18" customHeight="1" x14ac:dyDescent="0.2">
      <c r="A152" s="245"/>
      <c r="B152" s="245"/>
      <c r="D152" s="227"/>
      <c r="F152" s="246"/>
      <c r="H152" s="246"/>
    </row>
    <row r="153" spans="1:8" ht="18" customHeight="1" x14ac:dyDescent="0.2">
      <c r="A153" s="245"/>
      <c r="B153" s="245"/>
      <c r="C153" s="230">
        <f>C70</f>
        <v>0</v>
      </c>
      <c r="D153" s="249"/>
      <c r="E153" s="230">
        <f>E70</f>
        <v>0</v>
      </c>
      <c r="F153" s="246"/>
      <c r="G153" s="230">
        <f t="shared" si="29"/>
        <v>0</v>
      </c>
      <c r="H153" s="246"/>
    </row>
    <row r="154" spans="1:8" ht="18" customHeight="1" x14ac:dyDescent="0.2">
      <c r="A154" s="245"/>
      <c r="B154" s="245"/>
      <c r="C154" s="230"/>
      <c r="D154" s="249"/>
      <c r="F154" s="246"/>
      <c r="H154" s="246"/>
    </row>
    <row r="155" spans="1:8" ht="18" customHeight="1" x14ac:dyDescent="0.2">
      <c r="A155" s="245"/>
      <c r="B155" s="245"/>
      <c r="C155" s="230"/>
      <c r="D155" s="249"/>
      <c r="F155" s="246"/>
      <c r="H155" s="246"/>
    </row>
    <row r="156" spans="1:8" ht="18" customHeight="1" x14ac:dyDescent="0.2">
      <c r="A156" s="245"/>
      <c r="B156" s="245"/>
      <c r="C156" s="230"/>
      <c r="D156" s="249"/>
      <c r="F156" s="246"/>
      <c r="H156" s="246"/>
    </row>
    <row r="157" spans="1:8" ht="18" customHeight="1" x14ac:dyDescent="0.2">
      <c r="A157" s="245"/>
      <c r="B157" s="245"/>
      <c r="C157" s="230"/>
      <c r="D157" s="249"/>
      <c r="F157" s="246"/>
      <c r="H157" s="246"/>
    </row>
    <row r="158" spans="1:8" ht="18" customHeight="1" x14ac:dyDescent="0.2">
      <c r="A158" s="245"/>
      <c r="B158" s="245"/>
      <c r="C158" s="230"/>
      <c r="D158" s="249"/>
      <c r="F158" s="246"/>
      <c r="H158" s="246"/>
    </row>
    <row r="159" spans="1:8" ht="18" customHeight="1" x14ac:dyDescent="0.2">
      <c r="A159" s="245"/>
      <c r="B159" s="245"/>
      <c r="C159" s="230"/>
      <c r="D159" s="249"/>
      <c r="F159" s="246"/>
      <c r="H159" s="246"/>
    </row>
    <row r="160" spans="1:8" ht="18" customHeight="1" x14ac:dyDescent="0.2">
      <c r="A160" s="245"/>
      <c r="B160" s="245"/>
      <c r="C160" s="230"/>
      <c r="D160" s="249"/>
      <c r="F160" s="246"/>
      <c r="H160" s="246"/>
    </row>
    <row r="161" spans="1:8" ht="18" customHeight="1" x14ac:dyDescent="0.2">
      <c r="A161" s="245"/>
      <c r="B161" s="245"/>
      <c r="C161" s="230"/>
      <c r="D161" s="249"/>
      <c r="F161" s="246"/>
      <c r="H161" s="246"/>
    </row>
    <row r="162" spans="1:8" ht="18" customHeight="1" x14ac:dyDescent="0.2">
      <c r="A162" s="245"/>
      <c r="B162" s="245"/>
      <c r="C162" s="230"/>
      <c r="D162" s="249"/>
      <c r="F162" s="246"/>
      <c r="H162" s="246"/>
    </row>
    <row r="163" spans="1:8" ht="18" customHeight="1" x14ac:dyDescent="0.2">
      <c r="A163" s="245"/>
      <c r="B163" s="245"/>
      <c r="C163" s="230"/>
      <c r="D163" s="249"/>
      <c r="F163" s="246"/>
      <c r="H163" s="246"/>
    </row>
    <row r="164" spans="1:8" ht="18" customHeight="1" x14ac:dyDescent="0.2">
      <c r="A164" s="245"/>
      <c r="B164" s="245"/>
      <c r="C164" s="230"/>
      <c r="D164" s="249"/>
      <c r="F164" s="246"/>
      <c r="H164" s="246"/>
    </row>
    <row r="165" spans="1:8" ht="18" customHeight="1" x14ac:dyDescent="0.2">
      <c r="A165" s="245"/>
      <c r="B165" s="245"/>
      <c r="C165" s="230"/>
      <c r="D165" s="249"/>
      <c r="F165" s="246"/>
      <c r="H165" s="246"/>
    </row>
    <row r="166" spans="1:8" ht="18" customHeight="1" x14ac:dyDescent="0.2">
      <c r="A166" s="245"/>
      <c r="B166" s="245"/>
      <c r="C166" s="230"/>
      <c r="D166" s="249"/>
      <c r="F166" s="246"/>
      <c r="H166" s="246"/>
    </row>
    <row r="167" spans="1:8" ht="18" customHeight="1" x14ac:dyDescent="0.25">
      <c r="A167" s="382" t="str">
        <f>A84</f>
        <v>KOMUNITAS FIC CANDI</v>
      </c>
      <c r="B167" s="382"/>
      <c r="C167" s="382"/>
      <c r="D167" s="382"/>
      <c r="E167" s="382"/>
      <c r="F167" s="382"/>
      <c r="G167" s="382"/>
      <c r="H167" s="382"/>
    </row>
    <row r="168" spans="1:8" ht="18" customHeight="1" x14ac:dyDescent="0.25">
      <c r="A168" s="382" t="str">
        <f>A85</f>
        <v>LAPORAN KEUANGAN</v>
      </c>
      <c r="B168" s="382"/>
      <c r="C168" s="382"/>
      <c r="D168" s="382"/>
      <c r="E168" s="382"/>
      <c r="F168" s="382"/>
      <c r="G168" s="382"/>
      <c r="H168" s="382"/>
    </row>
    <row r="169" spans="1:8" ht="18" customHeight="1" x14ac:dyDescent="0.25">
      <c r="A169" s="382" t="str">
        <f>'Kas Harian'!A289</f>
        <v>BULAN MARET 2025</v>
      </c>
      <c r="B169" s="382"/>
      <c r="C169" s="382"/>
      <c r="D169" s="382"/>
      <c r="E169" s="382"/>
      <c r="F169" s="382"/>
      <c r="G169" s="382"/>
      <c r="H169" s="382"/>
    </row>
    <row r="171" spans="1:8" ht="36" customHeight="1" x14ac:dyDescent="0.2">
      <c r="A171" s="231" t="s">
        <v>50</v>
      </c>
      <c r="B171" s="231" t="s">
        <v>55</v>
      </c>
      <c r="C171" s="139" t="s">
        <v>56</v>
      </c>
      <c r="D171" s="139" t="s">
        <v>57</v>
      </c>
      <c r="E171" s="139" t="s">
        <v>59</v>
      </c>
      <c r="F171" s="139" t="s">
        <v>60</v>
      </c>
      <c r="G171" s="139" t="s">
        <v>59</v>
      </c>
      <c r="H171" s="139" t="s">
        <v>60</v>
      </c>
    </row>
    <row r="172" spans="1:8" ht="18" customHeight="1" x14ac:dyDescent="0.2">
      <c r="A172" s="143">
        <f t="shared" ref="A172:B191" si="30">A89</f>
        <v>1</v>
      </c>
      <c r="B172" s="142" t="str">
        <f t="shared" si="30"/>
        <v>A</v>
      </c>
      <c r="C172" s="143">
        <f>VLOOKUP(B172,Perkiraan!$A$6:$C$65,2,0)</f>
        <v>110100</v>
      </c>
      <c r="D172" s="232" t="str">
        <f t="shared" ref="D172:D219" si="31">D89</f>
        <v xml:space="preserve">Kas </v>
      </c>
      <c r="E172" s="233">
        <f>SUMIF('Kas Harian'!$C$292:$C$406,C172,'Kas Harian'!$G$292:$G$406)+SUMIF(Bank!$C$96:$C$120,C172,Bank!$G$96:$G$120)</f>
        <v>0</v>
      </c>
      <c r="F172" s="233">
        <f>SUMIF('Kas Harian'!$C$292:$C$406,C172,'Kas Harian'!$H$292:$H$406)+SUMIF(Bank!$C$96:$C$120,C172,Bank!$H$96:$H$120)</f>
        <v>0</v>
      </c>
      <c r="G172" s="233">
        <f>IF(E172-F172&gt;0,E172-F172,0)</f>
        <v>0</v>
      </c>
      <c r="H172" s="233">
        <f>IF(F172-E172&gt;0,F172-E172,0)</f>
        <v>0</v>
      </c>
    </row>
    <row r="173" spans="1:8" ht="18" customHeight="1" x14ac:dyDescent="0.2">
      <c r="A173" s="143">
        <f t="shared" si="30"/>
        <v>2</v>
      </c>
      <c r="B173" s="143" t="str">
        <f t="shared" si="30"/>
        <v>B</v>
      </c>
      <c r="C173" s="143">
        <f>VLOOKUP(B173,Perkiraan!$A$6:$C$65,2,0)</f>
        <v>110301</v>
      </c>
      <c r="D173" s="137" t="str">
        <f t="shared" si="31"/>
        <v xml:space="preserve">Bank </v>
      </c>
      <c r="E173" s="233">
        <f>SUMIF('Kas Harian'!$C$292:$C$406,C173,'Kas Harian'!$G$292:$G$406)+SUMIF(Bank!$C$96:$C$120,C173,Bank!$G$96:$G$120)</f>
        <v>0</v>
      </c>
      <c r="F173" s="233">
        <f>SUMIF('Kas Harian'!$C$292:$C$406,C173,'Kas Harian'!$H$292:$H$406)+SUMIF(Bank!$C$96:$C$120,C173,Bank!$H$96:$H$120)</f>
        <v>0</v>
      </c>
      <c r="G173" s="233">
        <f t="shared" ref="G173:G213" si="32">IF(E173-F173&gt;0,E173-F173,0)</f>
        <v>0</v>
      </c>
      <c r="H173" s="233">
        <f t="shared" ref="H173:H213" si="33">IF(F173-E173&gt;0,F173-E173,0)</f>
        <v>0</v>
      </c>
    </row>
    <row r="174" spans="1:8" ht="18" customHeight="1" x14ac:dyDescent="0.2">
      <c r="A174" s="143">
        <f t="shared" si="30"/>
        <v>3</v>
      </c>
      <c r="B174" s="143" t="str">
        <f t="shared" si="30"/>
        <v>C</v>
      </c>
      <c r="C174" s="143">
        <f>VLOOKUP(B174,Perkiraan!$A$6:$C$65,2,0)</f>
        <v>410101</v>
      </c>
      <c r="D174" s="137" t="str">
        <f t="shared" si="31"/>
        <v xml:space="preserve">Gaji/Pendapatan Bruder </v>
      </c>
      <c r="E174" s="233">
        <f>SUMIF('Kas Harian'!$C$292:$C$406,C174,'Kas Harian'!$G$292:$G$406)+SUMIF(Bank!$C$96:$C$120,C174,Bank!$G$96:$G$120)</f>
        <v>0</v>
      </c>
      <c r="F174" s="233">
        <f>SUMIF('Kas Harian'!$C$292:$C$406,C174,'Kas Harian'!$H$292:$H$406)+SUMIF(Bank!$C$96:$C$120,C174,Bank!$H$96:$H$120)</f>
        <v>0</v>
      </c>
      <c r="G174" s="233">
        <f t="shared" si="32"/>
        <v>0</v>
      </c>
      <c r="H174" s="233">
        <f t="shared" si="33"/>
        <v>0</v>
      </c>
    </row>
    <row r="175" spans="1:8" ht="18" customHeight="1" x14ac:dyDescent="0.2">
      <c r="A175" s="143">
        <f t="shared" si="30"/>
        <v>4</v>
      </c>
      <c r="B175" s="143" t="str">
        <f t="shared" si="30"/>
        <v>D</v>
      </c>
      <c r="C175" s="143">
        <f>VLOOKUP(B175,Perkiraan!$A$6:$C$65,2,0)</f>
        <v>410102</v>
      </c>
      <c r="D175" s="137" t="str">
        <f t="shared" si="31"/>
        <v>Pensiun Bruder</v>
      </c>
      <c r="E175" s="233">
        <f>SUMIF('Kas Harian'!$C$292:$C$406,C175,'Kas Harian'!$G$292:$G$406)+SUMIF(Bank!$C$96:$C$120,C175,Bank!$G$96:$G$120)</f>
        <v>0</v>
      </c>
      <c r="F175" s="233">
        <f>SUMIF('Kas Harian'!$C$292:$C$406,C175,'Kas Harian'!$H$292:$H$406)+SUMIF(Bank!$C$96:$C$120,C175,Bank!$H$96:$H$120)</f>
        <v>0</v>
      </c>
      <c r="G175" s="233">
        <f t="shared" si="32"/>
        <v>0</v>
      </c>
      <c r="H175" s="233">
        <f t="shared" si="33"/>
        <v>0</v>
      </c>
    </row>
    <row r="176" spans="1:8" ht="18" customHeight="1" x14ac:dyDescent="0.2">
      <c r="A176" s="143">
        <f t="shared" si="30"/>
        <v>5</v>
      </c>
      <c r="B176" s="143" t="str">
        <f t="shared" si="30"/>
        <v>E</v>
      </c>
      <c r="C176" s="143">
        <f>VLOOKUP(B176,Perkiraan!$A$6:$C$65,2,0)</f>
        <v>430101</v>
      </c>
      <c r="D176" s="137" t="str">
        <f t="shared" si="31"/>
        <v>Hasil Kebun Dan Piaraan</v>
      </c>
      <c r="E176" s="233">
        <f>SUMIF('Kas Harian'!$C$292:$C$406,C176,'Kas Harian'!$G$292:$G$406)+SUMIF(Bank!$C$96:$C$120,C176,Bank!$G$96:$G$120)</f>
        <v>0</v>
      </c>
      <c r="F176" s="233">
        <f>SUMIF('Kas Harian'!$C$292:$C$406,C176,'Kas Harian'!$H$292:$H$406)+SUMIF(Bank!$C$96:$C$120,C176,Bank!$H$96:$H$120)</f>
        <v>0</v>
      </c>
      <c r="G176" s="233">
        <f t="shared" si="32"/>
        <v>0</v>
      </c>
      <c r="H176" s="233">
        <f t="shared" si="33"/>
        <v>0</v>
      </c>
    </row>
    <row r="177" spans="1:8" ht="18" customHeight="1" x14ac:dyDescent="0.2">
      <c r="A177" s="143">
        <f t="shared" si="30"/>
        <v>6</v>
      </c>
      <c r="B177" s="143" t="str">
        <f t="shared" si="30"/>
        <v>F</v>
      </c>
      <c r="C177" s="143">
        <f>VLOOKUP(B177,Perkiraan!$A$6:$C$65,2,0)</f>
        <v>420101</v>
      </c>
      <c r="D177" s="137" t="str">
        <f t="shared" si="31"/>
        <v>Bunga Tabungan</v>
      </c>
      <c r="E177" s="233">
        <f>SUMIF('Kas Harian'!$C$292:$C$406,C177,'Kas Harian'!$G$292:$G$406)+SUMIF(Bank!$C$96:$C$120,C177,Bank!$G$96:$G$120)</f>
        <v>0</v>
      </c>
      <c r="F177" s="233">
        <f>SUMIF('Kas Harian'!$C$292:$C$406,C177,'Kas Harian'!$H$292:$H$406)+SUMIF(Bank!$C$96:$C$120,C177,Bank!$H$96:$H$120)</f>
        <v>0</v>
      </c>
      <c r="G177" s="233">
        <f t="shared" si="32"/>
        <v>0</v>
      </c>
      <c r="H177" s="233">
        <f t="shared" si="33"/>
        <v>0</v>
      </c>
    </row>
    <row r="178" spans="1:8" ht="18" customHeight="1" x14ac:dyDescent="0.2">
      <c r="A178" s="143">
        <f t="shared" si="30"/>
        <v>7</v>
      </c>
      <c r="B178" s="143" t="str">
        <f t="shared" si="30"/>
        <v>G</v>
      </c>
      <c r="C178" s="143">
        <f>VLOOKUP(B178,Perkiraan!$A$6:$C$65,2,0)</f>
        <v>410202</v>
      </c>
      <c r="D178" s="137" t="str">
        <f t="shared" si="31"/>
        <v xml:space="preserve">Sumbangan </v>
      </c>
      <c r="E178" s="233">
        <f>SUMIF('Kas Harian'!$C$292:$C$406,C178,'Kas Harian'!$G$292:$G$406)+SUMIF(Bank!$C$96:$C$120,C178,Bank!$G$96:$G$120)</f>
        <v>0</v>
      </c>
      <c r="F178" s="233">
        <f>SUMIF('Kas Harian'!$C$292:$C$406,C178,'Kas Harian'!$H$292:$H$406)+SUMIF(Bank!$C$96:$C$120,C178,Bank!$H$96:$H$120)</f>
        <v>0</v>
      </c>
      <c r="G178" s="233">
        <f t="shared" si="32"/>
        <v>0</v>
      </c>
      <c r="H178" s="233">
        <f t="shared" si="33"/>
        <v>0</v>
      </c>
    </row>
    <row r="179" spans="1:8" ht="18" customHeight="1" x14ac:dyDescent="0.2">
      <c r="A179" s="143">
        <f t="shared" si="30"/>
        <v>8</v>
      </c>
      <c r="B179" s="143" t="str">
        <f t="shared" si="30"/>
        <v>H</v>
      </c>
      <c r="C179" s="143">
        <f>VLOOKUP(B179,Perkiraan!$A$6:$C$65,2,0)</f>
        <v>430103</v>
      </c>
      <c r="D179" s="137" t="str">
        <f t="shared" si="31"/>
        <v>Penerimaan Lainnya</v>
      </c>
      <c r="E179" s="233">
        <f>SUMIF('Kas Harian'!$C$292:$C$406,C179,'Kas Harian'!$G$292:$G$406)+SUMIF(Bank!$C$96:$C$120,C179,Bank!$G$96:$G$120)</f>
        <v>0</v>
      </c>
      <c r="F179" s="233">
        <f>SUMIF('Kas Harian'!$C$292:$C$406,C179,'Kas Harian'!$H$292:$H$406)+SUMIF(Bank!$C$96:$C$120,C179,Bank!$H$96:$H$120)</f>
        <v>0</v>
      </c>
      <c r="G179" s="233">
        <f t="shared" si="32"/>
        <v>0</v>
      </c>
      <c r="H179" s="233">
        <f t="shared" si="33"/>
        <v>0</v>
      </c>
    </row>
    <row r="180" spans="1:8" ht="18" customHeight="1" x14ac:dyDescent="0.2">
      <c r="A180" s="143">
        <f t="shared" si="30"/>
        <v>9</v>
      </c>
      <c r="B180" s="143" t="str">
        <f t="shared" si="30"/>
        <v>I</v>
      </c>
      <c r="C180" s="143">
        <f>VLOOKUP(B180,Perkiraan!$A$6:$C$65,2,0)</f>
        <v>610100</v>
      </c>
      <c r="D180" s="137" t="str">
        <f t="shared" si="31"/>
        <v>Penerimaan dari DP</v>
      </c>
      <c r="E180" s="233">
        <f>SUMIF('Kas Harian'!$C$292:$C$406,C180,'Kas Harian'!$G$292:$G$406)+SUMIF(Bank!$C$96:$C$120,C180,Bank!$G$96:$G$120)</f>
        <v>0</v>
      </c>
      <c r="F180" s="233">
        <f>SUMIF('Kas Harian'!$C$292:$C$406,C180,'Kas Harian'!$H$292:$H$406)+SUMIF(Bank!$C$96:$C$120,C180,Bank!$H$96:$H$120)</f>
        <v>0</v>
      </c>
      <c r="G180" s="233">
        <f t="shared" si="32"/>
        <v>0</v>
      </c>
      <c r="H180" s="233">
        <f t="shared" si="33"/>
        <v>0</v>
      </c>
    </row>
    <row r="181" spans="1:8" ht="18" customHeight="1" x14ac:dyDescent="0.2">
      <c r="A181" s="143">
        <f t="shared" si="30"/>
        <v>10</v>
      </c>
      <c r="B181" s="143">
        <f t="shared" si="30"/>
        <v>1</v>
      </c>
      <c r="C181" s="143">
        <f>VLOOKUP(B181,Perkiraan!$A$6:$C$65,2,0)</f>
        <v>510101</v>
      </c>
      <c r="D181" s="137" t="str">
        <f t="shared" si="31"/>
        <v xml:space="preserve">Makanan </v>
      </c>
      <c r="E181" s="233">
        <f>SUMIF('Kas Harian'!$C$292:$C$406,C181,'Kas Harian'!$G$292:$G$406)+SUMIF(Bank!$C$96:$C$120,C181,Bank!$G$96:$G$120)</f>
        <v>0</v>
      </c>
      <c r="F181" s="233">
        <f>SUMIF('Kas Harian'!$C$292:$C$406,C181,'Kas Harian'!$H$292:$H$406)+SUMIF(Bank!$C$96:$C$120,C181,Bank!$H$96:$H$120)</f>
        <v>0</v>
      </c>
      <c r="G181" s="233">
        <f t="shared" si="32"/>
        <v>0</v>
      </c>
      <c r="H181" s="233">
        <f t="shared" si="33"/>
        <v>0</v>
      </c>
    </row>
    <row r="182" spans="1:8" ht="18" customHeight="1" x14ac:dyDescent="0.2">
      <c r="A182" s="143">
        <f t="shared" si="30"/>
        <v>11</v>
      </c>
      <c r="B182" s="143">
        <f t="shared" si="30"/>
        <v>2</v>
      </c>
      <c r="C182" s="143">
        <f>VLOOKUP(B182,Perkiraan!$A$6:$C$65,2,0)</f>
        <v>510201</v>
      </c>
      <c r="D182" s="137" t="str">
        <f t="shared" si="31"/>
        <v>Pakaian Dan Perlengkapan Pribadi</v>
      </c>
      <c r="E182" s="233">
        <f>SUMIF('Kas Harian'!$C$292:$C$406,C182,'Kas Harian'!$G$292:$G$406)+SUMIF(Bank!$C$96:$C$120,C182,Bank!$G$96:$G$120)</f>
        <v>0</v>
      </c>
      <c r="F182" s="233">
        <f>SUMIF('Kas Harian'!$C$292:$C$406,C182,'Kas Harian'!$H$292:$H$406)+SUMIF(Bank!$C$96:$C$120,C182,Bank!$H$96:$H$120)</f>
        <v>0</v>
      </c>
      <c r="G182" s="233">
        <f t="shared" si="32"/>
        <v>0</v>
      </c>
      <c r="H182" s="233">
        <f t="shared" si="33"/>
        <v>0</v>
      </c>
    </row>
    <row r="183" spans="1:8" ht="18" customHeight="1" x14ac:dyDescent="0.2">
      <c r="A183" s="143">
        <f t="shared" si="30"/>
        <v>12</v>
      </c>
      <c r="B183" s="143">
        <f t="shared" si="30"/>
        <v>3</v>
      </c>
      <c r="C183" s="143">
        <f>VLOOKUP(B183,Perkiraan!$A$6:$C$65,2,0)</f>
        <v>510301</v>
      </c>
      <c r="D183" s="137" t="str">
        <f t="shared" si="31"/>
        <v xml:space="preserve">Pemeriksaan Dan Pengobatan </v>
      </c>
      <c r="E183" s="233">
        <f>SUMIF('Kas Harian'!$C$292:$C$406,C183,'Kas Harian'!$G$292:$G$406)+SUMIF(Bank!$C$96:$C$120,C183,Bank!$G$96:$G$120)</f>
        <v>0</v>
      </c>
      <c r="F183" s="233">
        <f>SUMIF('Kas Harian'!$C$292:$C$406,C183,'Kas Harian'!$H$292:$H$406)+SUMIF(Bank!$C$96:$C$120,C183,Bank!$H$96:$H$120)</f>
        <v>0</v>
      </c>
      <c r="G183" s="233">
        <f t="shared" si="32"/>
        <v>0</v>
      </c>
      <c r="H183" s="233">
        <f t="shared" si="33"/>
        <v>0</v>
      </c>
    </row>
    <row r="184" spans="1:8" ht="18" customHeight="1" x14ac:dyDescent="0.2">
      <c r="A184" s="143">
        <f t="shared" si="30"/>
        <v>13</v>
      </c>
      <c r="B184" s="143">
        <f t="shared" si="30"/>
        <v>4</v>
      </c>
      <c r="C184" s="143">
        <f>VLOOKUP(B184,Perkiraan!$A$6:$C$65,2,0)</f>
        <v>510303</v>
      </c>
      <c r="D184" s="137" t="str">
        <f t="shared" si="31"/>
        <v>Hiburan / Rekreasi</v>
      </c>
      <c r="E184" s="233">
        <f>SUMIF('Kas Harian'!$C$292:$C$406,C184,'Kas Harian'!$G$292:$G$406)+SUMIF(Bank!$C$96:$C$120,C184,Bank!$G$96:$G$120)</f>
        <v>0</v>
      </c>
      <c r="F184" s="233">
        <f>SUMIF('Kas Harian'!$C$292:$C$406,C184,'Kas Harian'!$H$292:$H$406)+SUMIF(Bank!$C$96:$C$120,C184,Bank!$H$96:$H$120)</f>
        <v>0</v>
      </c>
      <c r="G184" s="233">
        <f t="shared" si="32"/>
        <v>0</v>
      </c>
      <c r="H184" s="233">
        <f t="shared" si="33"/>
        <v>0</v>
      </c>
    </row>
    <row r="185" spans="1:8" ht="18" customHeight="1" x14ac:dyDescent="0.2">
      <c r="A185" s="143">
        <f t="shared" si="30"/>
        <v>14</v>
      </c>
      <c r="B185" s="143">
        <f t="shared" si="30"/>
        <v>5</v>
      </c>
      <c r="C185" s="143">
        <f>VLOOKUP(B185,Perkiraan!$A$6:$C$65,2,0)</f>
        <v>510501</v>
      </c>
      <c r="D185" s="137" t="str">
        <f t="shared" si="31"/>
        <v>Transport Harian</v>
      </c>
      <c r="E185" s="233">
        <f>SUMIF('Kas Harian'!$C$292:$C$406,C185,'Kas Harian'!$G$292:$G$406)+SUMIF(Bank!$C$96:$C$120,C185,Bank!$G$96:$G$120)</f>
        <v>0</v>
      </c>
      <c r="F185" s="233">
        <f>SUMIF('Kas Harian'!$C$292:$C$406,C185,'Kas Harian'!$H$292:$H$406)+SUMIF(Bank!$C$96:$C$120,C185,Bank!$H$96:$H$120)</f>
        <v>0</v>
      </c>
      <c r="G185" s="233">
        <f t="shared" si="32"/>
        <v>0</v>
      </c>
      <c r="H185" s="233">
        <f t="shared" si="33"/>
        <v>0</v>
      </c>
    </row>
    <row r="186" spans="1:8" ht="18" customHeight="1" x14ac:dyDescent="0.2">
      <c r="A186" s="143">
        <f t="shared" si="30"/>
        <v>15</v>
      </c>
      <c r="B186" s="143">
        <f t="shared" si="30"/>
        <v>6</v>
      </c>
      <c r="C186" s="143">
        <f>VLOOKUP(B186,Perkiraan!$A$6:$C$65,2,0)</f>
        <v>520401</v>
      </c>
      <c r="D186" s="137" t="str">
        <f t="shared" si="31"/>
        <v>Studi Pribadi</v>
      </c>
      <c r="E186" s="233">
        <f>SUMIF('Kas Harian'!$C$292:$C$406,C186,'Kas Harian'!$G$292:$G$406)+SUMIF(Bank!$C$96:$C$120,C186,Bank!$G$96:$G$120)</f>
        <v>0</v>
      </c>
      <c r="F186" s="233">
        <f>SUMIF('Kas Harian'!$C$292:$C$406,C186,'Kas Harian'!$H$292:$H$406)+SUMIF(Bank!$C$96:$C$120,C186,Bank!$H$96:$H$120)</f>
        <v>0</v>
      </c>
      <c r="G186" s="233">
        <f t="shared" si="32"/>
        <v>0</v>
      </c>
      <c r="H186" s="233">
        <f t="shared" si="33"/>
        <v>0</v>
      </c>
    </row>
    <row r="187" spans="1:8" ht="18" customHeight="1" x14ac:dyDescent="0.2">
      <c r="A187" s="143">
        <f t="shared" si="30"/>
        <v>16</v>
      </c>
      <c r="B187" s="143">
        <f t="shared" si="30"/>
        <v>7</v>
      </c>
      <c r="C187" s="143">
        <f>VLOOKUP(B187,Perkiraan!$A$6:$C$65,2,0)</f>
        <v>510102</v>
      </c>
      <c r="D187" s="137" t="str">
        <f t="shared" si="31"/>
        <v>Bahan Bakar Dapur</v>
      </c>
      <c r="E187" s="233">
        <f>SUMIF('Kas Harian'!$C$292:$C$406,C187,'Kas Harian'!$G$292:$G$406)+SUMIF(Bank!$C$96:$C$120,C187,Bank!$G$96:$G$120)</f>
        <v>0</v>
      </c>
      <c r="F187" s="233">
        <f>SUMIF('Kas Harian'!$C$292:$C$406,C187,'Kas Harian'!$H$292:$H$406)+SUMIF(Bank!$C$96:$C$120,C187,Bank!$H$96:$H$120)</f>
        <v>0</v>
      </c>
      <c r="G187" s="233">
        <f t="shared" si="32"/>
        <v>0</v>
      </c>
      <c r="H187" s="233">
        <f t="shared" si="33"/>
        <v>0</v>
      </c>
    </row>
    <row r="188" spans="1:8" ht="18" customHeight="1" x14ac:dyDescent="0.2">
      <c r="A188" s="143">
        <f t="shared" si="30"/>
        <v>17</v>
      </c>
      <c r="B188" s="143">
        <f t="shared" si="30"/>
        <v>8</v>
      </c>
      <c r="C188" s="143">
        <f>VLOOKUP(B188,Perkiraan!$A$6:$C$65,2,0)</f>
        <v>510103</v>
      </c>
      <c r="D188" s="137" t="str">
        <f t="shared" si="31"/>
        <v>Perlengkapan Cuci dan Kebersihan</v>
      </c>
      <c r="E188" s="233">
        <f>SUMIF('Kas Harian'!$C$292:$C$406,C188,'Kas Harian'!$G$292:$G$406)+SUMIF(Bank!$C$96:$C$120,C188,Bank!$G$96:$G$120)</f>
        <v>0</v>
      </c>
      <c r="F188" s="233">
        <f>SUMIF('Kas Harian'!$C$292:$C$406,C188,'Kas Harian'!$H$292:$H$406)+SUMIF(Bank!$C$96:$C$120,C188,Bank!$H$96:$H$120)</f>
        <v>0</v>
      </c>
      <c r="G188" s="233">
        <f t="shared" si="32"/>
        <v>0</v>
      </c>
      <c r="H188" s="233">
        <f t="shared" si="33"/>
        <v>0</v>
      </c>
    </row>
    <row r="189" spans="1:8" ht="18" customHeight="1" x14ac:dyDescent="0.2">
      <c r="A189" s="143">
        <f t="shared" si="30"/>
        <v>18</v>
      </c>
      <c r="B189" s="143">
        <f t="shared" si="30"/>
        <v>9</v>
      </c>
      <c r="C189" s="143">
        <f>VLOOKUP(B189,Perkiraan!$A$6:$C$65,2,0)</f>
        <v>510104</v>
      </c>
      <c r="D189" s="137" t="str">
        <f t="shared" si="31"/>
        <v>Perabot Rumah Tangga</v>
      </c>
      <c r="E189" s="233">
        <f>SUMIF('Kas Harian'!$C$292:$C$406,C189,'Kas Harian'!$G$292:$G$406)+SUMIF(Bank!$C$96:$C$120,C189,Bank!$G$96:$G$120)</f>
        <v>0</v>
      </c>
      <c r="F189" s="233">
        <f>SUMIF('Kas Harian'!$C$292:$C$406,C189,'Kas Harian'!$H$292:$H$406)+SUMIF(Bank!$C$96:$C$120,C189,Bank!$H$96:$H$120)</f>
        <v>0</v>
      </c>
      <c r="G189" s="233">
        <f t="shared" si="32"/>
        <v>0</v>
      </c>
      <c r="H189" s="233">
        <f t="shared" si="33"/>
        <v>0</v>
      </c>
    </row>
    <row r="190" spans="1:8" ht="18" customHeight="1" x14ac:dyDescent="0.2">
      <c r="A190" s="143">
        <f t="shared" si="30"/>
        <v>19</v>
      </c>
      <c r="B190" s="143">
        <f t="shared" si="30"/>
        <v>10</v>
      </c>
      <c r="C190" s="143">
        <f>VLOOKUP(B190,Perkiraan!$A$6:$C$65,2,0)</f>
        <v>510105</v>
      </c>
      <c r="D190" s="137" t="str">
        <f t="shared" si="31"/>
        <v xml:space="preserve">Iuran Hidup Bermasyarakat Dan Menggereja </v>
      </c>
      <c r="E190" s="233">
        <f>SUMIF('Kas Harian'!$C$292:$C$406,C190,'Kas Harian'!$G$292:$G$406)+SUMIF(Bank!$C$96:$C$120,C190,Bank!$G$96:$G$120)</f>
        <v>0</v>
      </c>
      <c r="F190" s="233">
        <f>SUMIF('Kas Harian'!$C$292:$C$406,C190,'Kas Harian'!$H$292:$H$406)+SUMIF(Bank!$C$96:$C$120,C190,Bank!$H$96:$H$120)</f>
        <v>0</v>
      </c>
      <c r="G190" s="233">
        <f t="shared" si="32"/>
        <v>0</v>
      </c>
      <c r="H190" s="233">
        <f t="shared" si="33"/>
        <v>0</v>
      </c>
    </row>
    <row r="191" spans="1:8" ht="18" customHeight="1" x14ac:dyDescent="0.2">
      <c r="A191" s="143">
        <f t="shared" si="30"/>
        <v>20</v>
      </c>
      <c r="B191" s="143">
        <f t="shared" si="30"/>
        <v>11</v>
      </c>
      <c r="C191" s="143">
        <f>VLOOKUP(B191,Perkiraan!$A$6:$C$65,2,0)</f>
        <v>510401</v>
      </c>
      <c r="D191" s="137" t="str">
        <f t="shared" si="31"/>
        <v>Listrik</v>
      </c>
      <c r="E191" s="233">
        <f>SUMIF('Kas Harian'!$C$292:$C$406,C191,'Kas Harian'!$G$292:$G$406)+SUMIF(Bank!$C$96:$C$120,C191,Bank!$G$96:$G$120)</f>
        <v>0</v>
      </c>
      <c r="F191" s="233">
        <f>SUMIF('Kas Harian'!$C$292:$C$406,C191,'Kas Harian'!$H$292:$H$406)+SUMIF(Bank!$C$96:$C$120,C191,Bank!$H$96:$H$120)</f>
        <v>0</v>
      </c>
      <c r="G191" s="233">
        <f t="shared" si="32"/>
        <v>0</v>
      </c>
      <c r="H191" s="233">
        <f t="shared" si="33"/>
        <v>0</v>
      </c>
    </row>
    <row r="192" spans="1:8" ht="18" customHeight="1" x14ac:dyDescent="0.2">
      <c r="A192" s="143">
        <f t="shared" ref="A192:B211" si="34">A109</f>
        <v>21</v>
      </c>
      <c r="B192" s="143">
        <f t="shared" si="34"/>
        <v>12</v>
      </c>
      <c r="C192" s="143">
        <f>VLOOKUP(B192,Perkiraan!$A$6:$C$65,2,0)</f>
        <v>510402</v>
      </c>
      <c r="D192" s="137" t="str">
        <f t="shared" si="31"/>
        <v>Air</v>
      </c>
      <c r="E192" s="233">
        <f>SUMIF('Kas Harian'!$C$292:$C$406,C192,'Kas Harian'!$G$292:$G$406)+SUMIF(Bank!$C$96:$C$120,C192,Bank!$G$96:$G$120)</f>
        <v>0</v>
      </c>
      <c r="F192" s="233">
        <f>SUMIF('Kas Harian'!$C$292:$C$406,C192,'Kas Harian'!$H$292:$H$406)+SUMIF(Bank!$C$96:$C$120,C192,Bank!$H$96:$H$120)</f>
        <v>0</v>
      </c>
      <c r="G192" s="233">
        <f t="shared" si="32"/>
        <v>0</v>
      </c>
      <c r="H192" s="233">
        <f t="shared" si="33"/>
        <v>0</v>
      </c>
    </row>
    <row r="193" spans="1:8" ht="18" customHeight="1" x14ac:dyDescent="0.2">
      <c r="A193" s="143">
        <f t="shared" si="34"/>
        <v>22</v>
      </c>
      <c r="B193" s="143">
        <f t="shared" si="34"/>
        <v>13</v>
      </c>
      <c r="C193" s="143">
        <f>VLOOKUP(B193,Perkiraan!$A$6:$C$65,2,0)</f>
        <v>510403</v>
      </c>
      <c r="D193" s="137" t="str">
        <f t="shared" si="31"/>
        <v>Telepon Dan Internet</v>
      </c>
      <c r="E193" s="233">
        <f>SUMIF('Kas Harian'!$C$292:$C$406,C193,'Kas Harian'!$G$292:$G$406)+SUMIF(Bank!$C$96:$C$120,C193,Bank!$G$96:$G$120)</f>
        <v>0</v>
      </c>
      <c r="F193" s="233">
        <f>SUMIF('Kas Harian'!$C$292:$C$406,C193,'Kas Harian'!$H$292:$H$406)+SUMIF(Bank!$C$96:$C$120,C193,Bank!$H$96:$H$120)</f>
        <v>0</v>
      </c>
      <c r="G193" s="233">
        <f t="shared" si="32"/>
        <v>0</v>
      </c>
      <c r="H193" s="233">
        <f t="shared" si="33"/>
        <v>0</v>
      </c>
    </row>
    <row r="194" spans="1:8" ht="18" customHeight="1" x14ac:dyDescent="0.2">
      <c r="A194" s="143">
        <f t="shared" si="34"/>
        <v>23</v>
      </c>
      <c r="B194" s="143">
        <f t="shared" si="34"/>
        <v>14</v>
      </c>
      <c r="C194" s="143">
        <f>VLOOKUP(B194,Perkiraan!$A$6:$C$65,2,0)</f>
        <v>520201</v>
      </c>
      <c r="D194" s="137" t="str">
        <f t="shared" si="31"/>
        <v>Keperluan Ibadah</v>
      </c>
      <c r="E194" s="233">
        <f>SUMIF('Kas Harian'!$C$292:$C$406,C194,'Kas Harian'!$G$292:$G$406)+SUMIF(Bank!$C$96:$C$120,C194,Bank!$G$96:$G$120)</f>
        <v>0</v>
      </c>
      <c r="F194" s="233">
        <f>SUMIF('Kas Harian'!$C$292:$C$406,C194,'Kas Harian'!$H$292:$H$406)+SUMIF(Bank!$C$96:$C$120,C194,Bank!$H$96:$H$120)</f>
        <v>0</v>
      </c>
      <c r="G194" s="233">
        <f t="shared" si="32"/>
        <v>0</v>
      </c>
      <c r="H194" s="233">
        <f t="shared" si="33"/>
        <v>0</v>
      </c>
    </row>
    <row r="195" spans="1:8" ht="18" customHeight="1" x14ac:dyDescent="0.2">
      <c r="A195" s="143">
        <f t="shared" si="34"/>
        <v>24</v>
      </c>
      <c r="B195" s="143">
        <f t="shared" si="34"/>
        <v>15</v>
      </c>
      <c r="C195" s="143">
        <f>VLOOKUP(B195,Perkiraan!$A$6:$C$65,2,0)</f>
        <v>530303</v>
      </c>
      <c r="D195" s="137" t="str">
        <f t="shared" si="31"/>
        <v xml:space="preserve">Sumbangan </v>
      </c>
      <c r="E195" s="233">
        <f>SUMIF('Kas Harian'!$C$292:$C$406,C195,'Kas Harian'!$G$292:$G$406)+SUMIF(Bank!$C$96:$C$120,C195,Bank!$G$96:$G$120)</f>
        <v>0</v>
      </c>
      <c r="F195" s="233">
        <f>SUMIF('Kas Harian'!$C$292:$C$406,C195,'Kas Harian'!$H$292:$H$406)+SUMIF(Bank!$C$96:$C$120,C195,Bank!$H$96:$H$120)</f>
        <v>0</v>
      </c>
      <c r="G195" s="233">
        <f t="shared" si="32"/>
        <v>0</v>
      </c>
      <c r="H195" s="233">
        <f t="shared" si="33"/>
        <v>0</v>
      </c>
    </row>
    <row r="196" spans="1:8" ht="18" customHeight="1" x14ac:dyDescent="0.2">
      <c r="A196" s="143">
        <f t="shared" si="34"/>
        <v>25</v>
      </c>
      <c r="B196" s="143">
        <f t="shared" si="34"/>
        <v>16</v>
      </c>
      <c r="C196" s="143">
        <f>VLOOKUP(B196,Perkiraan!$A$6:$C$65,2,0)</f>
        <v>540101</v>
      </c>
      <c r="D196" s="137" t="str">
        <f t="shared" si="31"/>
        <v>Insentif ART</v>
      </c>
      <c r="E196" s="233">
        <f>SUMIF('Kas Harian'!$C$292:$C$406,C196,'Kas Harian'!$G$292:$G$406)+SUMIF(Bank!$C$96:$C$120,C196,Bank!$G$96:$G$120)</f>
        <v>0</v>
      </c>
      <c r="F196" s="233">
        <f>SUMIF('Kas Harian'!$C$292:$C$406,C196,'Kas Harian'!$H$292:$H$406)+SUMIF(Bank!$C$96:$C$120,C196,Bank!$H$96:$H$120)</f>
        <v>0</v>
      </c>
      <c r="G196" s="233">
        <f t="shared" si="32"/>
        <v>0</v>
      </c>
      <c r="H196" s="233">
        <f t="shared" si="33"/>
        <v>0</v>
      </c>
    </row>
    <row r="197" spans="1:8" ht="18" customHeight="1" x14ac:dyDescent="0.2">
      <c r="A197" s="143">
        <f t="shared" si="34"/>
        <v>26</v>
      </c>
      <c r="B197" s="143">
        <f t="shared" si="34"/>
        <v>17</v>
      </c>
      <c r="C197" s="143">
        <f>VLOOKUP(B197,Perkiraan!$A$6:$C$65,2,0)</f>
        <v>540201</v>
      </c>
      <c r="D197" s="137" t="str">
        <f t="shared" si="31"/>
        <v>Pemeliharaan Rumah</v>
      </c>
      <c r="E197" s="233">
        <f>SUMIF('Kas Harian'!$C$292:$C$406,C197,'Kas Harian'!$G$292:$G$406)+SUMIF(Bank!$C$96:$C$120,C197,Bank!$G$96:$G$120)</f>
        <v>0</v>
      </c>
      <c r="F197" s="233">
        <f>SUMIF('Kas Harian'!$C$292:$C$406,C197,'Kas Harian'!$H$292:$H$406)+SUMIF(Bank!$C$96:$C$120,C197,Bank!$H$96:$H$120)</f>
        <v>0</v>
      </c>
      <c r="G197" s="233">
        <f t="shared" si="32"/>
        <v>0</v>
      </c>
      <c r="H197" s="233">
        <f t="shared" si="33"/>
        <v>0</v>
      </c>
    </row>
    <row r="198" spans="1:8" ht="18" customHeight="1" x14ac:dyDescent="0.2">
      <c r="A198" s="143">
        <f t="shared" si="34"/>
        <v>27</v>
      </c>
      <c r="B198" s="143">
        <f t="shared" si="34"/>
        <v>18</v>
      </c>
      <c r="C198" s="143">
        <f>VLOOKUP(B198,Perkiraan!$A$6:$C$65,2,0)</f>
        <v>540202</v>
      </c>
      <c r="D198" s="137" t="str">
        <f t="shared" si="31"/>
        <v>Pemeliharaan Kebun Dan Piaraan</v>
      </c>
      <c r="E198" s="233">
        <f>SUMIF('Kas Harian'!$C$292:$C$406,C198,'Kas Harian'!$G$292:$G$406)+SUMIF(Bank!$C$96:$C$120,C198,Bank!$G$96:$G$120)</f>
        <v>0</v>
      </c>
      <c r="F198" s="233">
        <f>SUMIF('Kas Harian'!$C$292:$C$406,C198,'Kas Harian'!$H$292:$H$406)+SUMIF(Bank!$C$96:$C$120,C198,Bank!$H$96:$H$120)</f>
        <v>0</v>
      </c>
      <c r="G198" s="233">
        <f t="shared" si="32"/>
        <v>0</v>
      </c>
      <c r="H198" s="233">
        <f t="shared" si="33"/>
        <v>0</v>
      </c>
    </row>
    <row r="199" spans="1:8" ht="18" customHeight="1" x14ac:dyDescent="0.2">
      <c r="A199" s="143">
        <f t="shared" si="34"/>
        <v>28</v>
      </c>
      <c r="B199" s="143">
        <f t="shared" si="34"/>
        <v>19</v>
      </c>
      <c r="C199" s="143">
        <f>VLOOKUP(B199,Perkiraan!$A$6:$C$65,2,0)</f>
        <v>540203</v>
      </c>
      <c r="D199" s="137" t="str">
        <f t="shared" si="31"/>
        <v>Pemeliharaan Kendaraan</v>
      </c>
      <c r="E199" s="233">
        <f>SUMIF('Kas Harian'!$C$292:$C$406,C199,'Kas Harian'!$G$292:$G$406)+SUMIF(Bank!$C$96:$C$120,C199,Bank!$G$96:$G$120)</f>
        <v>0</v>
      </c>
      <c r="F199" s="233">
        <f>SUMIF('Kas Harian'!$C$292:$C$406,C199,'Kas Harian'!$H$292:$H$406)+SUMIF(Bank!$C$96:$C$120,C199,Bank!$H$96:$H$120)</f>
        <v>0</v>
      </c>
      <c r="G199" s="233">
        <f t="shared" si="32"/>
        <v>0</v>
      </c>
      <c r="H199" s="233">
        <f t="shared" si="33"/>
        <v>0</v>
      </c>
    </row>
    <row r="200" spans="1:8" ht="18" customHeight="1" x14ac:dyDescent="0.2">
      <c r="A200" s="143">
        <f t="shared" si="34"/>
        <v>29</v>
      </c>
      <c r="B200" s="143">
        <f t="shared" si="34"/>
        <v>20</v>
      </c>
      <c r="C200" s="143">
        <f>VLOOKUP(B200,Perkiraan!$A$6:$C$65,2,0)</f>
        <v>540204</v>
      </c>
      <c r="D200" s="137" t="str">
        <f t="shared" si="31"/>
        <v>Pemeliharaan Mesin Dan Peralatan</v>
      </c>
      <c r="E200" s="233">
        <f>SUMIF('Kas Harian'!$C$292:$C$406,C200,'Kas Harian'!$G$292:$G$406)+SUMIF(Bank!$C$96:$C$120,C200,Bank!$G$96:$G$120)</f>
        <v>0</v>
      </c>
      <c r="F200" s="233">
        <f>SUMIF('Kas Harian'!$C$292:$C$406,C200,'Kas Harian'!$H$292:$H$406)+SUMIF(Bank!$C$96:$C$120,C200,Bank!$H$96:$H$120)</f>
        <v>0</v>
      </c>
      <c r="G200" s="233">
        <f t="shared" si="32"/>
        <v>0</v>
      </c>
      <c r="H200" s="233">
        <f t="shared" si="33"/>
        <v>0</v>
      </c>
    </row>
    <row r="201" spans="1:8" ht="18" customHeight="1" x14ac:dyDescent="0.2">
      <c r="A201" s="143">
        <f t="shared" si="34"/>
        <v>30</v>
      </c>
      <c r="B201" s="143">
        <f t="shared" si="34"/>
        <v>21</v>
      </c>
      <c r="C201" s="143">
        <f>VLOOKUP(B201,Perkiraan!$A$6:$C$65,2,0)</f>
        <v>550101</v>
      </c>
      <c r="D201" s="137" t="str">
        <f t="shared" si="31"/>
        <v>Administrasi Komunitas</v>
      </c>
      <c r="E201" s="233">
        <f>SUMIF('Kas Harian'!$C$292:$C$406,C201,'Kas Harian'!$G$292:$G$406)+SUMIF(Bank!$C$96:$C$120,C201,Bank!$G$96:$G$120)</f>
        <v>0</v>
      </c>
      <c r="F201" s="233">
        <f>SUMIF('Kas Harian'!$C$292:$C$406,C201,'Kas Harian'!$H$292:$H$406)+SUMIF(Bank!$C$96:$C$120,C201,Bank!$H$96:$H$120)</f>
        <v>0</v>
      </c>
      <c r="G201" s="233">
        <f t="shared" si="32"/>
        <v>0</v>
      </c>
      <c r="H201" s="233">
        <f t="shared" si="33"/>
        <v>0</v>
      </c>
    </row>
    <row r="202" spans="1:8" ht="18" customHeight="1" x14ac:dyDescent="0.2">
      <c r="A202" s="143">
        <f t="shared" si="34"/>
        <v>31</v>
      </c>
      <c r="B202" s="143">
        <f t="shared" si="34"/>
        <v>22</v>
      </c>
      <c r="C202" s="143">
        <f>VLOOKUP(B202,Perkiraan!$A$6:$C$65,2,0)</f>
        <v>550105</v>
      </c>
      <c r="D202" s="137" t="str">
        <f t="shared" si="31"/>
        <v xml:space="preserve">Legal dan Perijinan </v>
      </c>
      <c r="E202" s="233">
        <f>SUMIF('Kas Harian'!$C$292:$C$406,C202,'Kas Harian'!$G$292:$G$406)+SUMIF(Bank!$C$96:$C$120,C202,Bank!$G$96:$G$120)</f>
        <v>0</v>
      </c>
      <c r="F202" s="233">
        <f>SUMIF('Kas Harian'!$C$292:$C$406,C202,'Kas Harian'!$H$292:$H$406)+SUMIF(Bank!$C$96:$C$120,C202,Bank!$H$96:$H$120)</f>
        <v>0</v>
      </c>
      <c r="G202" s="233">
        <f t="shared" si="32"/>
        <v>0</v>
      </c>
      <c r="H202" s="233">
        <f t="shared" si="33"/>
        <v>0</v>
      </c>
    </row>
    <row r="203" spans="1:8" ht="18" customHeight="1" x14ac:dyDescent="0.2">
      <c r="A203" s="143">
        <f t="shared" si="34"/>
        <v>32</v>
      </c>
      <c r="B203" s="143">
        <f t="shared" si="34"/>
        <v>23</v>
      </c>
      <c r="C203" s="143">
        <f>VLOOKUP(B203,Perkiraan!$A$6:$C$65,2,0)</f>
        <v>550106</v>
      </c>
      <c r="D203" s="137" t="str">
        <f t="shared" si="31"/>
        <v>Buku, Majalah, Koran</v>
      </c>
      <c r="E203" s="233">
        <f>SUMIF('Kas Harian'!$C$292:$C$406,C203,'Kas Harian'!$G$292:$G$406)+SUMIF(Bank!$C$96:$C$120,C203,Bank!$G$96:$G$120)</f>
        <v>0</v>
      </c>
      <c r="F203" s="233">
        <f>SUMIF('Kas Harian'!$C$292:$C$406,C203,'Kas Harian'!$H$292:$H$406)+SUMIF(Bank!$C$96:$C$120,C203,Bank!$H$96:$H$120)</f>
        <v>0</v>
      </c>
      <c r="G203" s="233">
        <f t="shared" si="32"/>
        <v>0</v>
      </c>
      <c r="H203" s="233">
        <f t="shared" si="33"/>
        <v>0</v>
      </c>
    </row>
    <row r="204" spans="1:8" ht="18" customHeight="1" x14ac:dyDescent="0.2">
      <c r="A204" s="143">
        <f t="shared" si="34"/>
        <v>33</v>
      </c>
      <c r="B204" s="143">
        <f t="shared" si="34"/>
        <v>24</v>
      </c>
      <c r="C204" s="143">
        <f>VLOOKUP(B204,Perkiraan!$A$6:$C$65,2,0)</f>
        <v>550107</v>
      </c>
      <c r="D204" s="137" t="str">
        <f t="shared" si="31"/>
        <v>Administrasi Bank</v>
      </c>
      <c r="E204" s="233">
        <f>SUMIF('Kas Harian'!$C$292:$C$406,C204,'Kas Harian'!$G$292:$G$406)+SUMIF(Bank!$C$96:$C$120,C204,Bank!$G$96:$G$120)</f>
        <v>0</v>
      </c>
      <c r="F204" s="233">
        <f>SUMIF('Kas Harian'!$C$292:$C$406,C204,'Kas Harian'!$H$292:$H$406)+SUMIF(Bank!$C$96:$C$120,C204,Bank!$H$96:$H$120)</f>
        <v>0</v>
      </c>
      <c r="G204" s="233">
        <f t="shared" ref="G204" si="35">IF(E204-F204&gt;0,E204-F204,0)</f>
        <v>0</v>
      </c>
      <c r="H204" s="233">
        <f t="shared" ref="H204" si="36">IF(F204-E204&gt;0,F204-E204,0)</f>
        <v>0</v>
      </c>
    </row>
    <row r="205" spans="1:8" ht="18" customHeight="1" x14ac:dyDescent="0.2">
      <c r="A205" s="143">
        <f t="shared" si="34"/>
        <v>34</v>
      </c>
      <c r="B205" s="143">
        <f t="shared" si="34"/>
        <v>25</v>
      </c>
      <c r="C205" s="143">
        <f>VLOOKUP(B205,Perkiraan!$A$6:$C$65,2,0)</f>
        <v>550201</v>
      </c>
      <c r="D205" s="137" t="str">
        <f t="shared" si="31"/>
        <v>Pajak Bunga Bank</v>
      </c>
      <c r="E205" s="233">
        <f>SUMIF('Kas Harian'!$C$292:$C$406,C205,'Kas Harian'!$G$292:$G$406)+SUMIF(Bank!$C$96:$C$120,C205,Bank!$G$96:$G$120)</f>
        <v>0</v>
      </c>
      <c r="F205" s="233">
        <f>SUMIF('Kas Harian'!$C$292:$C$406,C205,'Kas Harian'!$H$292:$H$406)+SUMIF(Bank!$C$96:$C$120,C205,Bank!$H$96:$H$120)</f>
        <v>0</v>
      </c>
      <c r="G205" s="233">
        <f t="shared" ref="G205:G206" si="37">IF(E205-F205&gt;0,E205-F205,0)</f>
        <v>0</v>
      </c>
      <c r="H205" s="233">
        <f t="shared" ref="H205:H206" si="38">IF(F205-E205&gt;0,F205-E205,0)</f>
        <v>0</v>
      </c>
    </row>
    <row r="206" spans="1:8" ht="18" customHeight="1" x14ac:dyDescent="0.2">
      <c r="A206" s="143">
        <f t="shared" si="34"/>
        <v>35</v>
      </c>
      <c r="B206" s="143">
        <f t="shared" si="34"/>
        <v>26</v>
      </c>
      <c r="C206" s="143">
        <f>VLOOKUP(B206,Perkiraan!$A$6:$C$65,2,0)</f>
        <v>550202</v>
      </c>
      <c r="D206" s="137" t="str">
        <f t="shared" si="31"/>
        <v>Pajak Kendaraan Dan PBB</v>
      </c>
      <c r="E206" s="233">
        <f>SUMIF('Kas Harian'!$C$292:$C$406,C206,'Kas Harian'!$G$292:$G$406)+SUMIF(Bank!$C$96:$C$120,C206,Bank!$G$96:$G$120)</f>
        <v>0</v>
      </c>
      <c r="F206" s="233">
        <f>SUMIF('Kas Harian'!$C$292:$C$406,C206,'Kas Harian'!$H$292:$H$406)+SUMIF(Bank!$C$96:$C$120,C206,Bank!$H$96:$H$120)</f>
        <v>0</v>
      </c>
      <c r="G206" s="233">
        <f t="shared" si="37"/>
        <v>0</v>
      </c>
      <c r="H206" s="233">
        <f t="shared" si="38"/>
        <v>0</v>
      </c>
    </row>
    <row r="207" spans="1:8" ht="18" customHeight="1" x14ac:dyDescent="0.2">
      <c r="A207" s="143">
        <f t="shared" si="34"/>
        <v>36</v>
      </c>
      <c r="B207" s="143">
        <f t="shared" si="34"/>
        <v>27</v>
      </c>
      <c r="C207" s="143">
        <f>VLOOKUP(B207,Perkiraan!$A$6:$C$65,2,0)</f>
        <v>110202</v>
      </c>
      <c r="D207" s="137" t="str">
        <f t="shared" si="31"/>
        <v>Kas Kecil DP</v>
      </c>
      <c r="E207" s="233">
        <f>SUMIF('Kas Harian'!$C$292:$C$406,C207,'Kas Harian'!$G$292:$G$406)+SUMIF(Bank!$C$96:$C$120,C207,Bank!$G$96:$G$120)</f>
        <v>0</v>
      </c>
      <c r="F207" s="233">
        <f>SUMIF('Kas Harian'!$C$292:$C$406,C207,'Kas Harian'!$H$292:$H$406)+SUMIF(Bank!$C$96:$C$120,C207,Bank!$H$96:$H$120)</f>
        <v>0</v>
      </c>
      <c r="G207" s="233">
        <f>E207</f>
        <v>0</v>
      </c>
      <c r="H207" s="233">
        <f>F207</f>
        <v>0</v>
      </c>
    </row>
    <row r="208" spans="1:8" ht="18" customHeight="1" x14ac:dyDescent="0.25">
      <c r="A208" s="143"/>
      <c r="B208" s="143"/>
      <c r="C208" s="143"/>
      <c r="D208" s="235" t="str">
        <f t="shared" si="31"/>
        <v>Lansia</v>
      </c>
      <c r="E208" s="233">
        <f>SUMIF('Kas Harian'!$C$292:$C$406,C208,'Kas Harian'!$G$292:$G$406)+SUMIF(Bank!$C$96:$C$120,C208,Bank!$G$96:$G$120)</f>
        <v>0</v>
      </c>
      <c r="F208" s="233">
        <f>SUMIF('Kas Harian'!$C$292:$C$406,C208,'Kas Harian'!$H$292:$H$406)+SUMIF(Bank!$C$96:$C$120,C208,Bank!$H$96:$H$120)</f>
        <v>0</v>
      </c>
      <c r="G208" s="233"/>
      <c r="H208" s="233"/>
    </row>
    <row r="209" spans="1:8" ht="18" customHeight="1" x14ac:dyDescent="0.2">
      <c r="A209" s="143">
        <f t="shared" ref="A209:B211" si="39">A126</f>
        <v>37</v>
      </c>
      <c r="B209" s="143">
        <f t="shared" si="39"/>
        <v>29</v>
      </c>
      <c r="C209" s="143">
        <f>VLOOKUP(B209,Perkiraan!$A$6:$C$65,2,0)</f>
        <v>520501</v>
      </c>
      <c r="D209" s="137" t="str">
        <f t="shared" si="31"/>
        <v>Penunjang Kesehatan Lansia</v>
      </c>
      <c r="E209" s="233">
        <f>SUMIF('Kas Harian'!$C$292:$C$406,C209,'Kas Harian'!$G$292:$G$406)+SUMIF(Bank!$C$96:$C$120,C209,Bank!$G$96:$G$120)</f>
        <v>0</v>
      </c>
      <c r="F209" s="233">
        <f>SUMIF('Kas Harian'!$C$292:$C$406,C209,'Kas Harian'!$H$292:$H$406)+SUMIF(Bank!$C$96:$C$120,C209,Bank!$H$96:$H$120)</f>
        <v>0</v>
      </c>
      <c r="G209" s="233">
        <f t="shared" ref="G209" si="40">IF(E209-F209&gt;0,E209-F209,0)</f>
        <v>0</v>
      </c>
      <c r="H209" s="233">
        <f t="shared" ref="H209" si="41">IF(F209-E209&gt;0,F209-E209,0)</f>
        <v>0</v>
      </c>
    </row>
    <row r="210" spans="1:8" ht="18" customHeight="1" x14ac:dyDescent="0.2">
      <c r="A210" s="143">
        <f t="shared" si="39"/>
        <v>38</v>
      </c>
      <c r="B210" s="143">
        <f t="shared" si="39"/>
        <v>30</v>
      </c>
      <c r="C210" s="143">
        <f>VLOOKUP(B210,Perkiraan!$A$6:$C$65,2,0)</f>
        <v>520502</v>
      </c>
      <c r="D210" s="137" t="str">
        <f t="shared" si="31"/>
        <v>Pemeliharaan Rohani Lansia</v>
      </c>
      <c r="E210" s="233">
        <f>SUMIF('Kas Harian'!$C$292:$C$406,C210,'Kas Harian'!$G$292:$G$406)+SUMIF(Bank!$C$96:$C$120,C210,Bank!$G$96:$G$120)</f>
        <v>0</v>
      </c>
      <c r="F210" s="233">
        <f>SUMIF('Kas Harian'!$C$292:$C$406,C210,'Kas Harian'!$H$292:$H$406)+SUMIF(Bank!$C$96:$C$120,C210,Bank!$H$96:$H$120)</f>
        <v>0</v>
      </c>
      <c r="G210" s="233">
        <f t="shared" ref="G210:G211" si="42">IF(E210-F210&gt;0,E210-F210,0)</f>
        <v>0</v>
      </c>
      <c r="H210" s="233">
        <f t="shared" ref="H210:H211" si="43">IF(F210-E210&gt;0,F210-E210,0)</f>
        <v>0</v>
      </c>
    </row>
    <row r="211" spans="1:8" ht="18" customHeight="1" x14ac:dyDescent="0.2">
      <c r="A211" s="143">
        <f t="shared" si="39"/>
        <v>39</v>
      </c>
      <c r="B211" s="143">
        <f t="shared" si="39"/>
        <v>31</v>
      </c>
      <c r="C211" s="143">
        <f>VLOOKUP(B211,Perkiraan!$A$6:$C$65,2,0)</f>
        <v>520503</v>
      </c>
      <c r="D211" s="137" t="str">
        <f t="shared" si="31"/>
        <v>Kegiatan Bruder Lansia</v>
      </c>
      <c r="E211" s="233">
        <f>SUMIF('Kas Harian'!$C$292:$C$406,C211,'Kas Harian'!$G$292:$G$406)+SUMIF(Bank!$C$96:$C$120,C211,Bank!$G$96:$G$120)</f>
        <v>0</v>
      </c>
      <c r="F211" s="233">
        <f>SUMIF('Kas Harian'!$C$292:$C$406,C211,'Kas Harian'!$H$292:$H$406)+SUMIF(Bank!$C$96:$C$120,C211,Bank!$H$96:$H$120)</f>
        <v>0</v>
      </c>
      <c r="G211" s="233">
        <f t="shared" si="42"/>
        <v>0</v>
      </c>
      <c r="H211" s="233">
        <f t="shared" si="43"/>
        <v>0</v>
      </c>
    </row>
    <row r="212" spans="1:8" ht="18" customHeight="1" x14ac:dyDescent="0.25">
      <c r="A212" s="143"/>
      <c r="B212" s="143"/>
      <c r="C212" s="143"/>
      <c r="D212" s="235" t="str">
        <f t="shared" si="31"/>
        <v>Budget Khusus</v>
      </c>
      <c r="E212" s="233"/>
      <c r="F212" s="233"/>
      <c r="G212" s="233"/>
      <c r="H212" s="233"/>
    </row>
    <row r="213" spans="1:8" ht="18" customHeight="1" x14ac:dyDescent="0.2">
      <c r="A213" s="143">
        <f t="shared" ref="A213:B219" si="44">A130</f>
        <v>37</v>
      </c>
      <c r="B213" s="143">
        <f t="shared" si="44"/>
        <v>32</v>
      </c>
      <c r="C213" s="143">
        <f>VLOOKUP(B213,Perkiraan!$A$6:$C$65,2,0)</f>
        <v>130400</v>
      </c>
      <c r="D213" s="136" t="str">
        <f t="shared" si="31"/>
        <v>Mesin dan Peralatan</v>
      </c>
      <c r="E213" s="233">
        <f>SUMIF('Kas Harian'!$C$407:$C$412,C213,'Kas Harian'!$G$407:$G$412)</f>
        <v>0</v>
      </c>
      <c r="F213" s="233">
        <f>SUMIF('Kas Harian'!$C$407:$C$412,C213,'Kas Harian'!$H$407:$H$412)</f>
        <v>0</v>
      </c>
      <c r="G213" s="233">
        <f t="shared" si="32"/>
        <v>0</v>
      </c>
      <c r="H213" s="233">
        <f t="shared" si="33"/>
        <v>0</v>
      </c>
    </row>
    <row r="214" spans="1:8" ht="18" customHeight="1" x14ac:dyDescent="0.2">
      <c r="A214" s="143">
        <f t="shared" si="44"/>
        <v>38</v>
      </c>
      <c r="B214" s="143">
        <f t="shared" si="44"/>
        <v>33</v>
      </c>
      <c r="C214" s="143">
        <f>VLOOKUP(B214,Perkiraan!$A$6:$C$65,2,0)</f>
        <v>510100</v>
      </c>
      <c r="D214" s="136" t="str">
        <f t="shared" si="31"/>
        <v>Perabot Rumah Tangga</v>
      </c>
      <c r="E214" s="233">
        <f>SUMIF('Kas Harian'!$C$407:$C$412,C214,'Kas Harian'!$G$407:$G$412)</f>
        <v>0</v>
      </c>
      <c r="F214" s="233">
        <f>SUMIF('Kas Harian'!$C$407:$C$412,C214,'Kas Harian'!$H$407:$H$412)</f>
        <v>0</v>
      </c>
      <c r="G214" s="233">
        <f t="shared" ref="G214:G224" si="45">IF(E214-F214&gt;0,E214-F214,0)</f>
        <v>0</v>
      </c>
      <c r="H214" s="233">
        <f t="shared" ref="H214:H224" si="46">IF(F214-E214&gt;0,F214-E214,0)</f>
        <v>0</v>
      </c>
    </row>
    <row r="215" spans="1:8" ht="18" customHeight="1" x14ac:dyDescent="0.2">
      <c r="A215" s="143">
        <f t="shared" si="44"/>
        <v>39</v>
      </c>
      <c r="B215" s="143">
        <f t="shared" si="44"/>
        <v>34</v>
      </c>
      <c r="C215" s="143">
        <f>VLOOKUP(B215,Perkiraan!$A$6:$C$65,2,0)</f>
        <v>510502</v>
      </c>
      <c r="D215" s="136" t="str">
        <f t="shared" si="31"/>
        <v>Transport Pertemuan</v>
      </c>
      <c r="E215" s="233">
        <f>SUMIF('Kas Harian'!$C$407:$C$412,C215,'Kas Harian'!$G$407:$G$412)</f>
        <v>0</v>
      </c>
      <c r="F215" s="233">
        <f>SUMIF('Kas Harian'!$C$407:$C$412,C215,'Kas Harian'!$H$407:$H$412)</f>
        <v>0</v>
      </c>
      <c r="G215" s="233">
        <f t="shared" si="45"/>
        <v>0</v>
      </c>
      <c r="H215" s="233">
        <f t="shared" si="46"/>
        <v>0</v>
      </c>
    </row>
    <row r="216" spans="1:8" ht="18" customHeight="1" x14ac:dyDescent="0.2">
      <c r="A216" s="143">
        <f t="shared" si="44"/>
        <v>40</v>
      </c>
      <c r="B216" s="143">
        <f t="shared" si="44"/>
        <v>35</v>
      </c>
      <c r="C216" s="143">
        <f>VLOOKUP(B216,Perkiraan!$A$6:$C$65,2,0)</f>
        <v>520302</v>
      </c>
      <c r="D216" s="136" t="str">
        <f t="shared" si="31"/>
        <v>Perayaan Syukur</v>
      </c>
      <c r="E216" s="233">
        <f>SUMIF('Kas Harian'!$C$407:$C$412,C216,'Kas Harian'!$G$407:$G$412)</f>
        <v>0</v>
      </c>
      <c r="F216" s="233">
        <f>SUMIF('Kas Harian'!$C$407:$C$412,C216,'Kas Harian'!$H$407:$H$412)</f>
        <v>0</v>
      </c>
      <c r="G216" s="233">
        <f t="shared" si="45"/>
        <v>0</v>
      </c>
      <c r="H216" s="233">
        <f t="shared" si="46"/>
        <v>0</v>
      </c>
    </row>
    <row r="217" spans="1:8" ht="18" customHeight="1" x14ac:dyDescent="0.2">
      <c r="A217" s="143">
        <f t="shared" si="44"/>
        <v>41</v>
      </c>
      <c r="B217" s="143">
        <f t="shared" si="44"/>
        <v>36</v>
      </c>
      <c r="C217" s="143">
        <f>VLOOKUP(B217,Perkiraan!$A$6:$C$65,2,0)</f>
        <v>520500</v>
      </c>
      <c r="D217" s="136" t="str">
        <f t="shared" si="31"/>
        <v>Kegiatan Lansia</v>
      </c>
      <c r="E217" s="233">
        <f>SUMIF('Kas Harian'!$C$407:$C$412,C217,'Kas Harian'!$G$407:$G$412)</f>
        <v>0</v>
      </c>
      <c r="F217" s="233">
        <f>SUMIF('Kas Harian'!$C$407:$C$412,C217,'Kas Harian'!$H$407:$H$412)</f>
        <v>0</v>
      </c>
      <c r="G217" s="233">
        <f t="shared" si="45"/>
        <v>0</v>
      </c>
      <c r="H217" s="233">
        <f t="shared" si="46"/>
        <v>0</v>
      </c>
    </row>
    <row r="218" spans="1:8" ht="18" customHeight="1" x14ac:dyDescent="0.2">
      <c r="A218" s="143">
        <f t="shared" si="44"/>
        <v>42</v>
      </c>
      <c r="B218" s="143">
        <f t="shared" si="44"/>
        <v>37</v>
      </c>
      <c r="C218" s="143">
        <f>VLOOKUP(B218,Perkiraan!$A$6:$C$65,2,0)</f>
        <v>540200</v>
      </c>
      <c r="D218" s="136" t="str">
        <f t="shared" si="31"/>
        <v>Pemeliharaan Rumah</v>
      </c>
      <c r="E218" s="233">
        <f>SUMIF('Kas Harian'!$C$407:$C$412,C218,'Kas Harian'!$G$407:$G$412)</f>
        <v>0</v>
      </c>
      <c r="F218" s="233">
        <f>SUMIF('Kas Harian'!$C$407:$C$412,C218,'Kas Harian'!$H$407:$H$412)</f>
        <v>0</v>
      </c>
      <c r="G218" s="233">
        <f t="shared" si="45"/>
        <v>0</v>
      </c>
      <c r="H218" s="233">
        <f t="shared" si="46"/>
        <v>0</v>
      </c>
    </row>
    <row r="219" spans="1:8" ht="18" customHeight="1" x14ac:dyDescent="0.2">
      <c r="A219" s="143">
        <f t="shared" si="44"/>
        <v>43</v>
      </c>
      <c r="B219" s="143">
        <f t="shared" si="44"/>
        <v>38</v>
      </c>
      <c r="C219" s="143">
        <f>VLOOKUP(B219,Perkiraan!$A$6:$C$65,2,0)</f>
        <v>550100</v>
      </c>
      <c r="D219" s="136" t="str">
        <f t="shared" si="31"/>
        <v>Budget Khusus Lainnya</v>
      </c>
      <c r="E219" s="233">
        <f>SUMIF('Kas Harian'!$C$407:$C$412,C219,'Kas Harian'!$G$407:$G$412)</f>
        <v>0</v>
      </c>
      <c r="F219" s="233">
        <f>SUMIF('Kas Harian'!$C$407:$C$412,C219,'Kas Harian'!$H$407:$H$412)</f>
        <v>0</v>
      </c>
      <c r="G219" s="233">
        <f t="shared" si="45"/>
        <v>0</v>
      </c>
      <c r="H219" s="233">
        <f t="shared" si="46"/>
        <v>0</v>
      </c>
    </row>
    <row r="220" spans="1:8" ht="18" customHeight="1" x14ac:dyDescent="0.2">
      <c r="A220" s="143"/>
      <c r="B220" s="143"/>
      <c r="C220" s="143"/>
      <c r="D220" s="136"/>
      <c r="E220" s="233"/>
      <c r="F220" s="233"/>
      <c r="G220" s="233"/>
      <c r="H220" s="233"/>
    </row>
    <row r="221" spans="1:8" ht="18" customHeight="1" x14ac:dyDescent="0.25">
      <c r="A221" s="143"/>
      <c r="B221" s="143"/>
      <c r="C221" s="143"/>
      <c r="D221" s="169" t="str">
        <f>D138</f>
        <v>Pos DP</v>
      </c>
      <c r="E221" s="233"/>
      <c r="F221" s="233"/>
      <c r="G221" s="233"/>
      <c r="H221" s="233"/>
    </row>
    <row r="222" spans="1:8" ht="18" customHeight="1" x14ac:dyDescent="0.2">
      <c r="A222" s="143">
        <f t="shared" ref="A222:B224" si="47">A139</f>
        <v>44</v>
      </c>
      <c r="B222" s="143">
        <f t="shared" si="47"/>
        <v>39</v>
      </c>
      <c r="C222" s="143">
        <f>VLOOKUP(B222,Perkiraan!$A$6:$C$65,2,0)</f>
        <v>510300</v>
      </c>
      <c r="D222" s="136" t="str">
        <f>D139</f>
        <v xml:space="preserve">Pemeriksaan Dan Pengobatan </v>
      </c>
      <c r="E222" s="233">
        <f>SUMIF('Kas Harian'!$C$407:$C$412,C222,'Kas Harian'!$G$407:$G$412)</f>
        <v>0</v>
      </c>
      <c r="F222" s="233">
        <f>SUMIF('Kas Harian'!$C$407:$C$412,C222,'Kas Harian'!$H$407:$H$412)</f>
        <v>0</v>
      </c>
      <c r="G222" s="233">
        <f t="shared" si="45"/>
        <v>0</v>
      </c>
      <c r="H222" s="233">
        <f t="shared" si="46"/>
        <v>0</v>
      </c>
    </row>
    <row r="223" spans="1:8" ht="18" customHeight="1" x14ac:dyDescent="0.2">
      <c r="A223" s="143">
        <f t="shared" si="47"/>
        <v>45</v>
      </c>
      <c r="B223" s="143">
        <f t="shared" si="47"/>
        <v>40</v>
      </c>
      <c r="C223" s="143">
        <f>VLOOKUP(B223,Perkiraan!$A$6:$C$65,2,0)</f>
        <v>530201</v>
      </c>
      <c r="D223" s="136" t="str">
        <f>D140</f>
        <v>Pertemuan DP</v>
      </c>
      <c r="E223" s="233">
        <f>SUMIF('Kas Harian'!$C$407:$C$412,C223,'Kas Harian'!$G$407:$G$412)</f>
        <v>0</v>
      </c>
      <c r="F223" s="233">
        <f>SUMIF('Kas Harian'!$C$407:$C$412,C223,'Kas Harian'!$H$407:$H$412)</f>
        <v>0</v>
      </c>
      <c r="G223" s="233">
        <f t="shared" si="45"/>
        <v>0</v>
      </c>
      <c r="H223" s="233">
        <f t="shared" si="46"/>
        <v>0</v>
      </c>
    </row>
    <row r="224" spans="1:8" ht="18" customHeight="1" x14ac:dyDescent="0.2">
      <c r="A224" s="143">
        <f t="shared" si="47"/>
        <v>46</v>
      </c>
      <c r="B224" s="143">
        <f t="shared" si="47"/>
        <v>41</v>
      </c>
      <c r="C224" s="143">
        <f>VLOOKUP(B224,Perkiraan!$A$6:$C$65,2,0)</f>
        <v>530100</v>
      </c>
      <c r="D224" s="136" t="str">
        <f>D141</f>
        <v>Kegiatan Acc  DP</v>
      </c>
      <c r="E224" s="233">
        <f>SUMIF('Kas Harian'!$C$407:$C$412,C224,'Kas Harian'!$G$407:$G$412)</f>
        <v>0</v>
      </c>
      <c r="F224" s="233">
        <f>SUMIF('Kas Harian'!$C$407:$C$412,C224,'Kas Harian'!$H$407:$H$412)</f>
        <v>0</v>
      </c>
      <c r="G224" s="233">
        <f t="shared" si="45"/>
        <v>0</v>
      </c>
      <c r="H224" s="233">
        <f t="shared" si="46"/>
        <v>0</v>
      </c>
    </row>
    <row r="225" spans="1:8" ht="18" customHeight="1" x14ac:dyDescent="0.2">
      <c r="A225" s="143"/>
      <c r="B225" s="143"/>
      <c r="C225" s="143"/>
      <c r="D225" s="137"/>
      <c r="E225" s="233"/>
      <c r="F225" s="233"/>
      <c r="G225" s="233"/>
      <c r="H225" s="233"/>
    </row>
    <row r="226" spans="1:8" ht="18" customHeight="1" x14ac:dyDescent="0.25">
      <c r="A226" s="410" t="s">
        <v>53</v>
      </c>
      <c r="B226" s="411"/>
      <c r="C226" s="411"/>
      <c r="D226" s="412"/>
      <c r="E226" s="237">
        <f>SUM(E172:E225)</f>
        <v>0</v>
      </c>
      <c r="F226" s="237">
        <f>SUM(F172:F225)</f>
        <v>0</v>
      </c>
      <c r="G226" s="237">
        <f>SUM(G172:G225)</f>
        <v>0</v>
      </c>
      <c r="H226" s="237">
        <f>SUM(H172:H225)</f>
        <v>0</v>
      </c>
    </row>
    <row r="227" spans="1:8" ht="18" customHeight="1" x14ac:dyDescent="0.25">
      <c r="A227" s="409" t="s">
        <v>76</v>
      </c>
      <c r="B227" s="409"/>
      <c r="C227" s="409"/>
      <c r="D227" s="409"/>
      <c r="E227" s="238"/>
      <c r="F227" s="238">
        <f>E226-F226</f>
        <v>0</v>
      </c>
      <c r="G227" s="238"/>
      <c r="H227" s="238">
        <f>G226-H226</f>
        <v>0</v>
      </c>
    </row>
    <row r="228" spans="1:8" ht="18" customHeight="1" x14ac:dyDescent="0.25">
      <c r="A228" s="409" t="s">
        <v>58</v>
      </c>
      <c r="B228" s="409"/>
      <c r="C228" s="409"/>
      <c r="D228" s="409"/>
      <c r="E228" s="238">
        <f>SUM(E226:E227)</f>
        <v>0</v>
      </c>
      <c r="F228" s="238">
        <f>SUM(F226:F227)</f>
        <v>0</v>
      </c>
      <c r="G228" s="238">
        <f>SUM(G226:G227)</f>
        <v>0</v>
      </c>
      <c r="H228" s="238">
        <f>SUM(H226:H227)</f>
        <v>0</v>
      </c>
    </row>
    <row r="229" spans="1:8" ht="18" customHeight="1" x14ac:dyDescent="0.25">
      <c r="A229" s="130"/>
      <c r="B229" s="227"/>
      <c r="D229" s="227"/>
      <c r="E229" s="227"/>
      <c r="G229" s="227"/>
    </row>
    <row r="230" spans="1:8" ht="18" customHeight="1" x14ac:dyDescent="0.25">
      <c r="A230" s="240"/>
      <c r="B230" s="240"/>
      <c r="C230" s="230" t="str">
        <f>C147</f>
        <v>Mengetahui :</v>
      </c>
      <c r="E230" s="230" t="str">
        <f>'Kas Harian'!G422</f>
        <v>Semarang, 31 Maret 2025</v>
      </c>
      <c r="G230" s="230" t="str">
        <f>E230</f>
        <v>Semarang, 31 Maret 2025</v>
      </c>
    </row>
    <row r="231" spans="1:8" ht="18" customHeight="1" x14ac:dyDescent="0.25">
      <c r="A231" s="243"/>
      <c r="B231" s="243"/>
      <c r="C231" s="230" t="str">
        <f>C148</f>
        <v>Pemimpin Komunitas</v>
      </c>
      <c r="E231" s="230" t="str">
        <f>E148</f>
        <v>Bendahara Komunitas</v>
      </c>
      <c r="F231" s="244"/>
      <c r="G231" s="230" t="str">
        <f t="shared" ref="G231:G236" si="48">E231</f>
        <v>Bendahara Komunitas</v>
      </c>
      <c r="H231" s="244"/>
    </row>
    <row r="232" spans="1:8" ht="18" customHeight="1" x14ac:dyDescent="0.2">
      <c r="A232" s="227"/>
      <c r="B232" s="227"/>
      <c r="D232" s="227"/>
    </row>
    <row r="235" spans="1:8" ht="18" customHeight="1" x14ac:dyDescent="0.2">
      <c r="A235" s="245"/>
      <c r="B235" s="245"/>
      <c r="D235" s="227"/>
      <c r="F235" s="246"/>
      <c r="H235" s="246"/>
    </row>
    <row r="236" spans="1:8" ht="18" customHeight="1" x14ac:dyDescent="0.2">
      <c r="A236" s="245"/>
      <c r="B236" s="245"/>
      <c r="C236" s="230">
        <f>C153</f>
        <v>0</v>
      </c>
      <c r="D236" s="249"/>
      <c r="E236" s="230">
        <f>E153</f>
        <v>0</v>
      </c>
      <c r="F236" s="246"/>
      <c r="G236" s="230">
        <f t="shared" si="48"/>
        <v>0</v>
      </c>
      <c r="H236" s="246"/>
    </row>
    <row r="237" spans="1:8" ht="18" customHeight="1" x14ac:dyDescent="0.2">
      <c r="A237" s="245"/>
      <c r="B237" s="245"/>
      <c r="C237" s="230"/>
      <c r="D237" s="249"/>
      <c r="F237" s="246"/>
      <c r="H237" s="246"/>
    </row>
    <row r="238" spans="1:8" ht="18" customHeight="1" x14ac:dyDescent="0.2">
      <c r="A238" s="245"/>
      <c r="B238" s="245"/>
      <c r="C238" s="230"/>
      <c r="D238" s="249"/>
      <c r="F238" s="246"/>
      <c r="H238" s="246"/>
    </row>
    <row r="239" spans="1:8" ht="18" customHeight="1" x14ac:dyDescent="0.2">
      <c r="A239" s="245"/>
      <c r="B239" s="245"/>
      <c r="C239" s="230"/>
      <c r="D239" s="249"/>
      <c r="F239" s="246"/>
      <c r="H239" s="246"/>
    </row>
    <row r="240" spans="1:8" ht="18" customHeight="1" x14ac:dyDescent="0.2">
      <c r="A240" s="245"/>
      <c r="B240" s="245"/>
      <c r="C240" s="230"/>
      <c r="D240" s="249"/>
      <c r="F240" s="246"/>
      <c r="H240" s="246"/>
    </row>
    <row r="241" spans="1:8" ht="18" customHeight="1" x14ac:dyDescent="0.2">
      <c r="A241" s="245"/>
      <c r="B241" s="245"/>
      <c r="C241" s="230"/>
      <c r="D241" s="249"/>
      <c r="F241" s="246"/>
      <c r="H241" s="246"/>
    </row>
    <row r="242" spans="1:8" ht="18" customHeight="1" x14ac:dyDescent="0.2">
      <c r="A242" s="245"/>
      <c r="B242" s="245"/>
      <c r="C242" s="230"/>
      <c r="D242" s="249"/>
      <c r="F242" s="246"/>
      <c r="H242" s="246"/>
    </row>
    <row r="243" spans="1:8" ht="18" customHeight="1" x14ac:dyDescent="0.2">
      <c r="A243" s="245"/>
      <c r="B243" s="245"/>
      <c r="C243" s="230"/>
      <c r="D243" s="249"/>
      <c r="F243" s="246"/>
      <c r="H243" s="246"/>
    </row>
    <row r="244" spans="1:8" ht="18" customHeight="1" x14ac:dyDescent="0.2">
      <c r="A244" s="245"/>
      <c r="B244" s="245"/>
      <c r="C244" s="230"/>
      <c r="D244" s="249"/>
      <c r="F244" s="246"/>
      <c r="H244" s="246"/>
    </row>
    <row r="245" spans="1:8" ht="18" customHeight="1" x14ac:dyDescent="0.2">
      <c r="A245" s="245"/>
      <c r="B245" s="245"/>
      <c r="C245" s="230"/>
      <c r="D245" s="249"/>
      <c r="F245" s="246"/>
      <c r="H245" s="246"/>
    </row>
    <row r="246" spans="1:8" ht="18" customHeight="1" x14ac:dyDescent="0.2">
      <c r="A246" s="245"/>
      <c r="B246" s="245"/>
      <c r="C246" s="230"/>
      <c r="D246" s="249"/>
      <c r="F246" s="246"/>
      <c r="H246" s="246"/>
    </row>
    <row r="247" spans="1:8" ht="18" customHeight="1" x14ac:dyDescent="0.2">
      <c r="A247" s="245"/>
      <c r="B247" s="245"/>
      <c r="C247" s="230"/>
      <c r="D247" s="249"/>
      <c r="F247" s="246"/>
      <c r="H247" s="246"/>
    </row>
    <row r="248" spans="1:8" ht="18" customHeight="1" x14ac:dyDescent="0.2">
      <c r="A248" s="245"/>
      <c r="B248" s="245"/>
      <c r="C248" s="230"/>
      <c r="D248" s="249"/>
      <c r="F248" s="246"/>
      <c r="H248" s="246"/>
    </row>
    <row r="249" spans="1:8" ht="18" customHeight="1" x14ac:dyDescent="0.2">
      <c r="A249" s="245"/>
      <c r="B249" s="245"/>
      <c r="C249" s="230"/>
      <c r="D249" s="249"/>
      <c r="F249" s="246"/>
      <c r="H249" s="246"/>
    </row>
    <row r="250" spans="1:8" ht="18" customHeight="1" x14ac:dyDescent="0.25">
      <c r="A250" s="382" t="str">
        <f>A167</f>
        <v>KOMUNITAS FIC CANDI</v>
      </c>
      <c r="B250" s="382"/>
      <c r="C250" s="382"/>
      <c r="D250" s="382"/>
      <c r="E250" s="382"/>
      <c r="F250" s="382"/>
      <c r="G250" s="382"/>
      <c r="H250" s="382"/>
    </row>
    <row r="251" spans="1:8" ht="18" customHeight="1" x14ac:dyDescent="0.25">
      <c r="A251" s="382" t="str">
        <f>A168</f>
        <v>LAPORAN KEUANGAN</v>
      </c>
      <c r="B251" s="382"/>
      <c r="C251" s="382"/>
      <c r="D251" s="382"/>
      <c r="E251" s="382"/>
      <c r="F251" s="382"/>
      <c r="G251" s="382"/>
      <c r="H251" s="382"/>
    </row>
    <row r="252" spans="1:8" ht="18" customHeight="1" x14ac:dyDescent="0.25">
      <c r="A252" s="382" t="str">
        <f>'Kas Harian'!A432</f>
        <v>BULAN APRIL 2025</v>
      </c>
      <c r="B252" s="382"/>
      <c r="C252" s="382"/>
      <c r="D252" s="382"/>
      <c r="E252" s="382"/>
      <c r="F252" s="382"/>
      <c r="G252" s="382"/>
      <c r="H252" s="382"/>
    </row>
    <row r="254" spans="1:8" ht="36" customHeight="1" x14ac:dyDescent="0.2">
      <c r="A254" s="231" t="s">
        <v>50</v>
      </c>
      <c r="B254" s="231" t="s">
        <v>55</v>
      </c>
      <c r="C254" s="139" t="s">
        <v>56</v>
      </c>
      <c r="D254" s="139" t="s">
        <v>57</v>
      </c>
      <c r="E254" s="139" t="s">
        <v>59</v>
      </c>
      <c r="F254" s="139" t="s">
        <v>60</v>
      </c>
      <c r="G254" s="139" t="s">
        <v>59</v>
      </c>
      <c r="H254" s="139" t="s">
        <v>60</v>
      </c>
    </row>
    <row r="255" spans="1:8" ht="18" customHeight="1" x14ac:dyDescent="0.2">
      <c r="A255" s="143">
        <f t="shared" ref="A255:B274" si="49">A172</f>
        <v>1</v>
      </c>
      <c r="B255" s="142" t="str">
        <f t="shared" si="49"/>
        <v>A</v>
      </c>
      <c r="C255" s="143">
        <f>VLOOKUP(B255,Perkiraan!$A$6:$C$65,2,0)</f>
        <v>110100</v>
      </c>
      <c r="D255" s="232" t="str">
        <f t="shared" ref="D255:D302" si="50">D172</f>
        <v xml:space="preserve">Kas </v>
      </c>
      <c r="E255" s="233">
        <f>SUMIF('Kas Harian'!$C$435:$C$549,C255,'Kas Harian'!$G$435:$G$549)+SUMIF(Bank!$C$140:$C$164,C255,Bank!$G$140:$G$164)</f>
        <v>0</v>
      </c>
      <c r="F255" s="233">
        <f>SUMIF('Kas Harian'!$C$435:$C$549,C255,'Kas Harian'!$H$435:$H$549)+SUMIF(Bank!$C$140:$C$164,C255,Bank!$H$140:$H$164)</f>
        <v>0</v>
      </c>
      <c r="G255" s="233">
        <f>IF(E255-F255&gt;0,E255-F255,0)</f>
        <v>0</v>
      </c>
      <c r="H255" s="233">
        <f>IF(F255-E255&gt;0,F255-E255,0)</f>
        <v>0</v>
      </c>
    </row>
    <row r="256" spans="1:8" ht="18" customHeight="1" x14ac:dyDescent="0.2">
      <c r="A256" s="143">
        <f t="shared" si="49"/>
        <v>2</v>
      </c>
      <c r="B256" s="143" t="str">
        <f t="shared" si="49"/>
        <v>B</v>
      </c>
      <c r="C256" s="143">
        <f>VLOOKUP(B256,Perkiraan!$A$6:$C$65,2,0)</f>
        <v>110301</v>
      </c>
      <c r="D256" s="137" t="str">
        <f t="shared" si="50"/>
        <v xml:space="preserve">Bank </v>
      </c>
      <c r="E256" s="233">
        <f>SUMIF('Kas Harian'!$C$435:$C$549,C256,'Kas Harian'!$G$435:$G$549)+SUMIF(Bank!$C$140:$C$164,C256,Bank!$G$140:$G$164)</f>
        <v>0</v>
      </c>
      <c r="F256" s="233">
        <f>SUMIF('Kas Harian'!$C$435:$C$549,C256,'Kas Harian'!$H$435:$H$549)+SUMIF(Bank!$C$140:$C$164,C256,Bank!$H$140:$H$164)</f>
        <v>0</v>
      </c>
      <c r="G256" s="233">
        <f t="shared" ref="G256:G296" si="51">IF(E256-F256&gt;0,E256-F256,0)</f>
        <v>0</v>
      </c>
      <c r="H256" s="233">
        <f t="shared" ref="H256:H296" si="52">IF(F256-E256&gt;0,F256-E256,0)</f>
        <v>0</v>
      </c>
    </row>
    <row r="257" spans="1:8" ht="18" customHeight="1" x14ac:dyDescent="0.2">
      <c r="A257" s="143">
        <f t="shared" si="49"/>
        <v>3</v>
      </c>
      <c r="B257" s="143" t="str">
        <f t="shared" si="49"/>
        <v>C</v>
      </c>
      <c r="C257" s="143">
        <f>VLOOKUP(B257,Perkiraan!$A$6:$C$65,2,0)</f>
        <v>410101</v>
      </c>
      <c r="D257" s="137" t="str">
        <f t="shared" si="50"/>
        <v xml:space="preserve">Gaji/Pendapatan Bruder </v>
      </c>
      <c r="E257" s="233">
        <f>SUMIF('Kas Harian'!$C$435:$C$549,C257,'Kas Harian'!$G$435:$G$549)+SUMIF(Bank!$C$140:$C$164,C257,Bank!$G$140:$G$164)</f>
        <v>0</v>
      </c>
      <c r="F257" s="233">
        <f>SUMIF('Kas Harian'!$C$435:$C$549,C257,'Kas Harian'!$H$435:$H$549)+SUMIF(Bank!$C$140:$C$164,C257,Bank!$H$140:$H$164)</f>
        <v>0</v>
      </c>
      <c r="G257" s="233">
        <f t="shared" si="51"/>
        <v>0</v>
      </c>
      <c r="H257" s="233">
        <f t="shared" si="52"/>
        <v>0</v>
      </c>
    </row>
    <row r="258" spans="1:8" ht="18" customHeight="1" x14ac:dyDescent="0.2">
      <c r="A258" s="143">
        <f t="shared" si="49"/>
        <v>4</v>
      </c>
      <c r="B258" s="143" t="str">
        <f t="shared" si="49"/>
        <v>D</v>
      </c>
      <c r="C258" s="143">
        <f>VLOOKUP(B258,Perkiraan!$A$6:$C$65,2,0)</f>
        <v>410102</v>
      </c>
      <c r="D258" s="137" t="str">
        <f t="shared" si="50"/>
        <v>Pensiun Bruder</v>
      </c>
      <c r="E258" s="233">
        <f>SUMIF('Kas Harian'!$C$435:$C$549,C258,'Kas Harian'!$G$435:$G$549)+SUMIF(Bank!$C$140:$C$164,C258,Bank!$G$140:$G$164)</f>
        <v>0</v>
      </c>
      <c r="F258" s="233">
        <f>SUMIF('Kas Harian'!$C$435:$C$549,C258,'Kas Harian'!$H$435:$H$549)+SUMIF(Bank!$C$140:$C$164,C258,Bank!$H$140:$H$164)</f>
        <v>0</v>
      </c>
      <c r="G258" s="233">
        <f t="shared" si="51"/>
        <v>0</v>
      </c>
      <c r="H258" s="233">
        <f t="shared" si="52"/>
        <v>0</v>
      </c>
    </row>
    <row r="259" spans="1:8" ht="18" customHeight="1" x14ac:dyDescent="0.2">
      <c r="A259" s="143">
        <f t="shared" si="49"/>
        <v>5</v>
      </c>
      <c r="B259" s="143" t="str">
        <f t="shared" si="49"/>
        <v>E</v>
      </c>
      <c r="C259" s="143">
        <f>VLOOKUP(B259,Perkiraan!$A$6:$C$65,2,0)</f>
        <v>430101</v>
      </c>
      <c r="D259" s="137" t="str">
        <f t="shared" si="50"/>
        <v>Hasil Kebun Dan Piaraan</v>
      </c>
      <c r="E259" s="233">
        <f>SUMIF('Kas Harian'!$C$435:$C$549,C259,'Kas Harian'!$G$435:$G$549)+SUMIF(Bank!$C$140:$C$164,C259,Bank!$G$140:$G$164)</f>
        <v>0</v>
      </c>
      <c r="F259" s="233">
        <f>SUMIF('Kas Harian'!$C$435:$C$549,C259,'Kas Harian'!$H$435:$H$549)+SUMIF(Bank!$C$140:$C$164,C259,Bank!$H$140:$H$164)</f>
        <v>0</v>
      </c>
      <c r="G259" s="233">
        <f t="shared" si="51"/>
        <v>0</v>
      </c>
      <c r="H259" s="233">
        <f t="shared" si="52"/>
        <v>0</v>
      </c>
    </row>
    <row r="260" spans="1:8" ht="18" customHeight="1" x14ac:dyDescent="0.2">
      <c r="A260" s="143">
        <f t="shared" si="49"/>
        <v>6</v>
      </c>
      <c r="B260" s="143" t="str">
        <f t="shared" si="49"/>
        <v>F</v>
      </c>
      <c r="C260" s="143">
        <f>VLOOKUP(B260,Perkiraan!$A$6:$C$65,2,0)</f>
        <v>420101</v>
      </c>
      <c r="D260" s="137" t="str">
        <f t="shared" si="50"/>
        <v>Bunga Tabungan</v>
      </c>
      <c r="E260" s="233">
        <f>SUMIF('Kas Harian'!$C$435:$C$549,C260,'Kas Harian'!$G$435:$G$549)+SUMIF(Bank!$C$140:$C$164,C260,Bank!$G$140:$G$164)</f>
        <v>0</v>
      </c>
      <c r="F260" s="233">
        <f>SUMIF('Kas Harian'!$C$435:$C$549,C260,'Kas Harian'!$H$435:$H$549)+SUMIF(Bank!$C$140:$C$164,C260,Bank!$H$140:$H$164)</f>
        <v>0</v>
      </c>
      <c r="G260" s="233">
        <f t="shared" si="51"/>
        <v>0</v>
      </c>
      <c r="H260" s="233">
        <f t="shared" si="52"/>
        <v>0</v>
      </c>
    </row>
    <row r="261" spans="1:8" ht="18" customHeight="1" x14ac:dyDescent="0.2">
      <c r="A261" s="143">
        <f t="shared" si="49"/>
        <v>7</v>
      </c>
      <c r="B261" s="143" t="str">
        <f t="shared" si="49"/>
        <v>G</v>
      </c>
      <c r="C261" s="143">
        <f>VLOOKUP(B261,Perkiraan!$A$6:$C$65,2,0)</f>
        <v>410202</v>
      </c>
      <c r="D261" s="137" t="str">
        <f t="shared" si="50"/>
        <v xml:space="preserve">Sumbangan </v>
      </c>
      <c r="E261" s="233">
        <f>SUMIF('Kas Harian'!$C$435:$C$549,C261,'Kas Harian'!$G$435:$G$549)+SUMIF(Bank!$C$140:$C$164,C261,Bank!$G$140:$G$164)</f>
        <v>0</v>
      </c>
      <c r="F261" s="233">
        <f>SUMIF('Kas Harian'!$C$435:$C$549,C261,'Kas Harian'!$H$435:$H$549)+SUMIF(Bank!$C$140:$C$164,C261,Bank!$H$140:$H$164)</f>
        <v>0</v>
      </c>
      <c r="G261" s="233">
        <f t="shared" si="51"/>
        <v>0</v>
      </c>
      <c r="H261" s="233">
        <f t="shared" si="52"/>
        <v>0</v>
      </c>
    </row>
    <row r="262" spans="1:8" ht="18" customHeight="1" x14ac:dyDescent="0.2">
      <c r="A262" s="143">
        <f t="shared" si="49"/>
        <v>8</v>
      </c>
      <c r="B262" s="143" t="str">
        <f t="shared" si="49"/>
        <v>H</v>
      </c>
      <c r="C262" s="143">
        <f>VLOOKUP(B262,Perkiraan!$A$6:$C$65,2,0)</f>
        <v>430103</v>
      </c>
      <c r="D262" s="137" t="str">
        <f t="shared" si="50"/>
        <v>Penerimaan Lainnya</v>
      </c>
      <c r="E262" s="233">
        <f>SUMIF('Kas Harian'!$C$435:$C$549,C262,'Kas Harian'!$G$435:$G$549)+SUMIF(Bank!$C$140:$C$164,C262,Bank!$G$140:$G$164)</f>
        <v>0</v>
      </c>
      <c r="F262" s="233">
        <f>SUMIF('Kas Harian'!$C$435:$C$549,C262,'Kas Harian'!$H$435:$H$549)+SUMIF(Bank!$C$140:$C$164,C262,Bank!$H$140:$H$164)</f>
        <v>0</v>
      </c>
      <c r="G262" s="233">
        <f t="shared" si="51"/>
        <v>0</v>
      </c>
      <c r="H262" s="233">
        <f t="shared" si="52"/>
        <v>0</v>
      </c>
    </row>
    <row r="263" spans="1:8" ht="18" customHeight="1" x14ac:dyDescent="0.2">
      <c r="A263" s="143">
        <f t="shared" si="49"/>
        <v>9</v>
      </c>
      <c r="B263" s="143" t="str">
        <f t="shared" si="49"/>
        <v>I</v>
      </c>
      <c r="C263" s="143">
        <f>VLOOKUP(B263,Perkiraan!$A$6:$C$65,2,0)</f>
        <v>610100</v>
      </c>
      <c r="D263" s="137" t="str">
        <f t="shared" si="50"/>
        <v>Penerimaan dari DP</v>
      </c>
      <c r="E263" s="233">
        <f>SUMIF('Kas Harian'!$C$435:$C$549,C263,'Kas Harian'!$G$435:$G$549)+SUMIF(Bank!$C$140:$C$164,C263,Bank!$G$140:$G$164)</f>
        <v>0</v>
      </c>
      <c r="F263" s="233">
        <f>SUMIF('Kas Harian'!$C$435:$C$549,C263,'Kas Harian'!$H$435:$H$549)+SUMIF(Bank!$C$140:$C$164,C263,Bank!$H$140:$H$164)</f>
        <v>0</v>
      </c>
      <c r="G263" s="233">
        <f t="shared" si="51"/>
        <v>0</v>
      </c>
      <c r="H263" s="233">
        <f t="shared" si="52"/>
        <v>0</v>
      </c>
    </row>
    <row r="264" spans="1:8" ht="18" customHeight="1" x14ac:dyDescent="0.2">
      <c r="A264" s="143">
        <f t="shared" si="49"/>
        <v>10</v>
      </c>
      <c r="B264" s="143">
        <f t="shared" si="49"/>
        <v>1</v>
      </c>
      <c r="C264" s="143">
        <f>VLOOKUP(B264,Perkiraan!$A$6:$C$65,2,0)</f>
        <v>510101</v>
      </c>
      <c r="D264" s="137" t="str">
        <f t="shared" si="50"/>
        <v xml:space="preserve">Makanan </v>
      </c>
      <c r="E264" s="233">
        <f>SUMIF('Kas Harian'!$C$435:$C$549,C264,'Kas Harian'!$G$435:$G$549)+SUMIF(Bank!$C$140:$C$164,C264,Bank!$G$140:$G$164)</f>
        <v>0</v>
      </c>
      <c r="F264" s="233">
        <f>SUMIF('Kas Harian'!$C$435:$C$549,C264,'Kas Harian'!$H$435:$H$549)+SUMIF(Bank!$C$140:$C$164,C264,Bank!$H$140:$H$164)</f>
        <v>0</v>
      </c>
      <c r="G264" s="233">
        <f t="shared" si="51"/>
        <v>0</v>
      </c>
      <c r="H264" s="233">
        <f t="shared" si="52"/>
        <v>0</v>
      </c>
    </row>
    <row r="265" spans="1:8" ht="18" customHeight="1" x14ac:dyDescent="0.2">
      <c r="A265" s="143">
        <f t="shared" si="49"/>
        <v>11</v>
      </c>
      <c r="B265" s="143">
        <f t="shared" si="49"/>
        <v>2</v>
      </c>
      <c r="C265" s="143">
        <f>VLOOKUP(B265,Perkiraan!$A$6:$C$65,2,0)</f>
        <v>510201</v>
      </c>
      <c r="D265" s="137" t="str">
        <f t="shared" si="50"/>
        <v>Pakaian Dan Perlengkapan Pribadi</v>
      </c>
      <c r="E265" s="233">
        <f>SUMIF('Kas Harian'!$C$435:$C$549,C265,'Kas Harian'!$G$435:$G$549)+SUMIF(Bank!$C$140:$C$164,C265,Bank!$G$140:$G$164)</f>
        <v>0</v>
      </c>
      <c r="F265" s="233">
        <f>SUMIF('Kas Harian'!$C$435:$C$549,C265,'Kas Harian'!$H$435:$H$549)+SUMIF(Bank!$C$140:$C$164,C265,Bank!$H$140:$H$164)</f>
        <v>0</v>
      </c>
      <c r="G265" s="233">
        <f t="shared" ref="G265:G288" si="53">IF(E265-F265&gt;0,E265-F265,0)</f>
        <v>0</v>
      </c>
      <c r="H265" s="233">
        <f t="shared" ref="H265:H288" si="54">IF(F265-E265&gt;0,F265-E265,0)</f>
        <v>0</v>
      </c>
    </row>
    <row r="266" spans="1:8" ht="18" customHeight="1" x14ac:dyDescent="0.2">
      <c r="A266" s="143">
        <f t="shared" si="49"/>
        <v>12</v>
      </c>
      <c r="B266" s="143">
        <f t="shared" si="49"/>
        <v>3</v>
      </c>
      <c r="C266" s="143">
        <f>VLOOKUP(B266,Perkiraan!$A$6:$C$65,2,0)</f>
        <v>510301</v>
      </c>
      <c r="D266" s="137" t="str">
        <f t="shared" si="50"/>
        <v xml:space="preserve">Pemeriksaan Dan Pengobatan </v>
      </c>
      <c r="E266" s="233">
        <f>SUMIF('Kas Harian'!$C$435:$C$549,C266,'Kas Harian'!$G$435:$G$549)+SUMIF(Bank!$C$140:$C$164,C266,Bank!$G$140:$G$164)</f>
        <v>0</v>
      </c>
      <c r="F266" s="233">
        <f>SUMIF('Kas Harian'!$C$435:$C$549,C266,'Kas Harian'!$H$435:$H$549)+SUMIF(Bank!$C$140:$C$164,C266,Bank!$H$140:$H$164)</f>
        <v>0</v>
      </c>
      <c r="G266" s="233">
        <f t="shared" si="53"/>
        <v>0</v>
      </c>
      <c r="H266" s="233">
        <f t="shared" si="54"/>
        <v>0</v>
      </c>
    </row>
    <row r="267" spans="1:8" ht="18" customHeight="1" x14ac:dyDescent="0.2">
      <c r="A267" s="143">
        <f t="shared" si="49"/>
        <v>13</v>
      </c>
      <c r="B267" s="143">
        <f t="shared" si="49"/>
        <v>4</v>
      </c>
      <c r="C267" s="143">
        <f>VLOOKUP(B267,Perkiraan!$A$6:$C$65,2,0)</f>
        <v>510303</v>
      </c>
      <c r="D267" s="137" t="str">
        <f t="shared" si="50"/>
        <v>Hiburan / Rekreasi</v>
      </c>
      <c r="E267" s="233">
        <f>SUMIF('Kas Harian'!$C$435:$C$549,C267,'Kas Harian'!$G$435:$G$549)+SUMIF(Bank!$C$140:$C$164,C267,Bank!$G$140:$G$164)</f>
        <v>0</v>
      </c>
      <c r="F267" s="233">
        <f>SUMIF('Kas Harian'!$C$435:$C$549,C267,'Kas Harian'!$H$435:$H$549)+SUMIF(Bank!$C$140:$C$164,C267,Bank!$H$140:$H$164)</f>
        <v>0</v>
      </c>
      <c r="G267" s="233">
        <f t="shared" si="53"/>
        <v>0</v>
      </c>
      <c r="H267" s="233">
        <f t="shared" si="54"/>
        <v>0</v>
      </c>
    </row>
    <row r="268" spans="1:8" ht="18" customHeight="1" x14ac:dyDescent="0.2">
      <c r="A268" s="143">
        <f t="shared" si="49"/>
        <v>14</v>
      </c>
      <c r="B268" s="143">
        <f t="shared" si="49"/>
        <v>5</v>
      </c>
      <c r="C268" s="143">
        <f>VLOOKUP(B268,Perkiraan!$A$6:$C$65,2,0)</f>
        <v>510501</v>
      </c>
      <c r="D268" s="137" t="str">
        <f t="shared" si="50"/>
        <v>Transport Harian</v>
      </c>
      <c r="E268" s="233">
        <f>SUMIF('Kas Harian'!$C$435:$C$549,C268,'Kas Harian'!$G$435:$G$549)+SUMIF(Bank!$C$140:$C$164,C268,Bank!$G$140:$G$164)</f>
        <v>0</v>
      </c>
      <c r="F268" s="233">
        <f>SUMIF('Kas Harian'!$C$435:$C$549,C268,'Kas Harian'!$H$435:$H$549)+SUMIF(Bank!$C$140:$C$164,C268,Bank!$H$140:$H$164)</f>
        <v>0</v>
      </c>
      <c r="G268" s="233">
        <f t="shared" si="53"/>
        <v>0</v>
      </c>
      <c r="H268" s="233">
        <f t="shared" si="54"/>
        <v>0</v>
      </c>
    </row>
    <row r="269" spans="1:8" ht="18" customHeight="1" x14ac:dyDescent="0.2">
      <c r="A269" s="143">
        <f t="shared" si="49"/>
        <v>15</v>
      </c>
      <c r="B269" s="143">
        <f t="shared" si="49"/>
        <v>6</v>
      </c>
      <c r="C269" s="143">
        <f>VLOOKUP(B269,Perkiraan!$A$6:$C$65,2,0)</f>
        <v>520401</v>
      </c>
      <c r="D269" s="137" t="str">
        <f t="shared" si="50"/>
        <v>Studi Pribadi</v>
      </c>
      <c r="E269" s="233">
        <f>SUMIF('Kas Harian'!$C$435:$C$549,C269,'Kas Harian'!$G$435:$G$549)+SUMIF(Bank!$C$140:$C$164,C269,Bank!$G$140:$G$164)</f>
        <v>0</v>
      </c>
      <c r="F269" s="233">
        <f>SUMIF('Kas Harian'!$C$435:$C$549,C269,'Kas Harian'!$H$435:$H$549)+SUMIF(Bank!$C$140:$C$164,C269,Bank!$H$140:$H$164)</f>
        <v>0</v>
      </c>
      <c r="G269" s="233">
        <f t="shared" si="53"/>
        <v>0</v>
      </c>
      <c r="H269" s="233">
        <f t="shared" si="54"/>
        <v>0</v>
      </c>
    </row>
    <row r="270" spans="1:8" ht="18" customHeight="1" x14ac:dyDescent="0.2">
      <c r="A270" s="143">
        <f t="shared" si="49"/>
        <v>16</v>
      </c>
      <c r="B270" s="143">
        <f t="shared" si="49"/>
        <v>7</v>
      </c>
      <c r="C270" s="143">
        <f>VLOOKUP(B270,Perkiraan!$A$6:$C$65,2,0)</f>
        <v>510102</v>
      </c>
      <c r="D270" s="137" t="str">
        <f t="shared" si="50"/>
        <v>Bahan Bakar Dapur</v>
      </c>
      <c r="E270" s="233">
        <f>SUMIF('Kas Harian'!$C$435:$C$549,C270,'Kas Harian'!$G$435:$G$549)+SUMIF(Bank!$C$140:$C$164,C270,Bank!$G$140:$G$164)</f>
        <v>0</v>
      </c>
      <c r="F270" s="233">
        <f>SUMIF('Kas Harian'!$C$435:$C$549,C270,'Kas Harian'!$H$435:$H$549)+SUMIF(Bank!$C$140:$C$164,C270,Bank!$H$140:$H$164)</f>
        <v>0</v>
      </c>
      <c r="G270" s="233">
        <f t="shared" si="53"/>
        <v>0</v>
      </c>
      <c r="H270" s="233">
        <f t="shared" si="54"/>
        <v>0</v>
      </c>
    </row>
    <row r="271" spans="1:8" ht="18" customHeight="1" x14ac:dyDescent="0.2">
      <c r="A271" s="143">
        <f t="shared" si="49"/>
        <v>17</v>
      </c>
      <c r="B271" s="143">
        <f t="shared" si="49"/>
        <v>8</v>
      </c>
      <c r="C271" s="143">
        <f>VLOOKUP(B271,Perkiraan!$A$6:$C$65,2,0)</f>
        <v>510103</v>
      </c>
      <c r="D271" s="137" t="str">
        <f t="shared" si="50"/>
        <v>Perlengkapan Cuci dan Kebersihan</v>
      </c>
      <c r="E271" s="233">
        <f>SUMIF('Kas Harian'!$C$435:$C$549,C271,'Kas Harian'!$G$435:$G$549)+SUMIF(Bank!$C$140:$C$164,C271,Bank!$G$140:$G$164)</f>
        <v>0</v>
      </c>
      <c r="F271" s="233">
        <f>SUMIF('Kas Harian'!$C$435:$C$549,C271,'Kas Harian'!$H$435:$H$549)+SUMIF(Bank!$C$140:$C$164,C271,Bank!$H$140:$H$164)</f>
        <v>0</v>
      </c>
      <c r="G271" s="233">
        <f t="shared" si="53"/>
        <v>0</v>
      </c>
      <c r="H271" s="233">
        <f t="shared" si="54"/>
        <v>0</v>
      </c>
    </row>
    <row r="272" spans="1:8" ht="18" customHeight="1" x14ac:dyDescent="0.2">
      <c r="A272" s="143">
        <f t="shared" si="49"/>
        <v>18</v>
      </c>
      <c r="B272" s="143">
        <f t="shared" si="49"/>
        <v>9</v>
      </c>
      <c r="C272" s="143">
        <f>VLOOKUP(B272,Perkiraan!$A$6:$C$65,2,0)</f>
        <v>510104</v>
      </c>
      <c r="D272" s="137" t="str">
        <f t="shared" si="50"/>
        <v>Perabot Rumah Tangga</v>
      </c>
      <c r="E272" s="233">
        <f>SUMIF('Kas Harian'!$C$435:$C$549,C272,'Kas Harian'!$G$435:$G$549)+SUMIF(Bank!$C$140:$C$164,C272,Bank!$G$140:$G$164)</f>
        <v>0</v>
      </c>
      <c r="F272" s="233">
        <f>SUMIF('Kas Harian'!$C$435:$C$549,C272,'Kas Harian'!$H$435:$H$549)+SUMIF(Bank!$C$140:$C$164,C272,Bank!$H$140:$H$164)</f>
        <v>0</v>
      </c>
      <c r="G272" s="233">
        <f t="shared" si="53"/>
        <v>0</v>
      </c>
      <c r="H272" s="233">
        <f t="shared" si="54"/>
        <v>0</v>
      </c>
    </row>
    <row r="273" spans="1:8" ht="18" customHeight="1" x14ac:dyDescent="0.2">
      <c r="A273" s="143">
        <f t="shared" si="49"/>
        <v>19</v>
      </c>
      <c r="B273" s="143">
        <f t="shared" si="49"/>
        <v>10</v>
      </c>
      <c r="C273" s="143">
        <f>VLOOKUP(B273,Perkiraan!$A$6:$C$65,2,0)</f>
        <v>510105</v>
      </c>
      <c r="D273" s="137" t="str">
        <f t="shared" si="50"/>
        <v xml:space="preserve">Iuran Hidup Bermasyarakat Dan Menggereja </v>
      </c>
      <c r="E273" s="233">
        <f>SUMIF('Kas Harian'!$C$435:$C$549,C273,'Kas Harian'!$G$435:$G$549)+SUMIF(Bank!$C$140:$C$164,C273,Bank!$G$140:$G$164)</f>
        <v>0</v>
      </c>
      <c r="F273" s="233">
        <f>SUMIF('Kas Harian'!$C$435:$C$549,C273,'Kas Harian'!$H$435:$H$549)+SUMIF(Bank!$C$140:$C$164,C273,Bank!$H$140:$H$164)</f>
        <v>0</v>
      </c>
      <c r="G273" s="233">
        <f t="shared" si="53"/>
        <v>0</v>
      </c>
      <c r="H273" s="233">
        <f t="shared" si="54"/>
        <v>0</v>
      </c>
    </row>
    <row r="274" spans="1:8" ht="18" customHeight="1" x14ac:dyDescent="0.2">
      <c r="A274" s="143">
        <f t="shared" si="49"/>
        <v>20</v>
      </c>
      <c r="B274" s="143">
        <f t="shared" si="49"/>
        <v>11</v>
      </c>
      <c r="C274" s="143">
        <f>VLOOKUP(B274,Perkiraan!$A$6:$C$65,2,0)</f>
        <v>510401</v>
      </c>
      <c r="D274" s="137" t="str">
        <f t="shared" si="50"/>
        <v>Listrik</v>
      </c>
      <c r="E274" s="233">
        <f>SUMIF('Kas Harian'!$C$435:$C$549,C274,'Kas Harian'!$G$435:$G$549)+SUMIF(Bank!$C$140:$C$164,C274,Bank!$G$140:$G$164)</f>
        <v>0</v>
      </c>
      <c r="F274" s="233">
        <f>SUMIF('Kas Harian'!$C$435:$C$549,C274,'Kas Harian'!$H$435:$H$549)+SUMIF(Bank!$C$140:$C$164,C274,Bank!$H$140:$H$164)</f>
        <v>0</v>
      </c>
      <c r="G274" s="233">
        <f t="shared" si="53"/>
        <v>0</v>
      </c>
      <c r="H274" s="233">
        <f t="shared" si="54"/>
        <v>0</v>
      </c>
    </row>
    <row r="275" spans="1:8" ht="18" customHeight="1" x14ac:dyDescent="0.2">
      <c r="A275" s="143">
        <f t="shared" ref="A275:B294" si="55">A192</f>
        <v>21</v>
      </c>
      <c r="B275" s="143">
        <f t="shared" si="55"/>
        <v>12</v>
      </c>
      <c r="C275" s="143">
        <f>VLOOKUP(B275,Perkiraan!$A$6:$C$65,2,0)</f>
        <v>510402</v>
      </c>
      <c r="D275" s="137" t="str">
        <f t="shared" si="50"/>
        <v>Air</v>
      </c>
      <c r="E275" s="233">
        <f>SUMIF('Kas Harian'!$C$435:$C$549,C275,'Kas Harian'!$G$435:$G$549)+SUMIF(Bank!$C$140:$C$164,C275,Bank!$G$140:$G$164)</f>
        <v>0</v>
      </c>
      <c r="F275" s="233">
        <f>SUMIF('Kas Harian'!$C$435:$C$549,C275,'Kas Harian'!$H$435:$H$549)+SUMIF(Bank!$C$140:$C$164,C275,Bank!$H$140:$H$164)</f>
        <v>0</v>
      </c>
      <c r="G275" s="233">
        <f t="shared" si="53"/>
        <v>0</v>
      </c>
      <c r="H275" s="233">
        <f t="shared" si="54"/>
        <v>0</v>
      </c>
    </row>
    <row r="276" spans="1:8" ht="18" customHeight="1" x14ac:dyDescent="0.2">
      <c r="A276" s="143">
        <f t="shared" si="55"/>
        <v>22</v>
      </c>
      <c r="B276" s="143">
        <f t="shared" si="55"/>
        <v>13</v>
      </c>
      <c r="C276" s="143">
        <f>VLOOKUP(B276,Perkiraan!$A$6:$C$65,2,0)</f>
        <v>510403</v>
      </c>
      <c r="D276" s="137" t="str">
        <f t="shared" si="50"/>
        <v>Telepon Dan Internet</v>
      </c>
      <c r="E276" s="233">
        <f>SUMIF('Kas Harian'!$C$435:$C$549,C276,'Kas Harian'!$G$435:$G$549)+SUMIF(Bank!$C$140:$C$164,C276,Bank!$G$140:$G$164)</f>
        <v>0</v>
      </c>
      <c r="F276" s="233">
        <f>SUMIF('Kas Harian'!$C$435:$C$549,C276,'Kas Harian'!$H$435:$H$549)+SUMIF(Bank!$C$140:$C$164,C276,Bank!$H$140:$H$164)</f>
        <v>0</v>
      </c>
      <c r="G276" s="233">
        <f t="shared" si="53"/>
        <v>0</v>
      </c>
      <c r="H276" s="233">
        <f t="shared" si="54"/>
        <v>0</v>
      </c>
    </row>
    <row r="277" spans="1:8" ht="18" customHeight="1" x14ac:dyDescent="0.2">
      <c r="A277" s="143">
        <f t="shared" si="55"/>
        <v>23</v>
      </c>
      <c r="B277" s="143">
        <f t="shared" si="55"/>
        <v>14</v>
      </c>
      <c r="C277" s="143">
        <f>VLOOKUP(B277,Perkiraan!$A$6:$C$65,2,0)</f>
        <v>520201</v>
      </c>
      <c r="D277" s="137" t="str">
        <f t="shared" si="50"/>
        <v>Keperluan Ibadah</v>
      </c>
      <c r="E277" s="233">
        <f>SUMIF('Kas Harian'!$C$435:$C$549,C277,'Kas Harian'!$G$435:$G$549)+SUMIF(Bank!$C$140:$C$164,C277,Bank!$G$140:$G$164)</f>
        <v>0</v>
      </c>
      <c r="F277" s="233">
        <f>SUMIF('Kas Harian'!$C$435:$C$549,C277,'Kas Harian'!$H$435:$H$549)+SUMIF(Bank!$C$140:$C$164,C277,Bank!$H$140:$H$164)</f>
        <v>0</v>
      </c>
      <c r="G277" s="233">
        <f t="shared" si="53"/>
        <v>0</v>
      </c>
      <c r="H277" s="233">
        <f t="shared" si="54"/>
        <v>0</v>
      </c>
    </row>
    <row r="278" spans="1:8" ht="18" customHeight="1" x14ac:dyDescent="0.2">
      <c r="A278" s="143">
        <f t="shared" si="55"/>
        <v>24</v>
      </c>
      <c r="B278" s="143">
        <f t="shared" si="55"/>
        <v>15</v>
      </c>
      <c r="C278" s="143">
        <f>VLOOKUP(B278,Perkiraan!$A$6:$C$65,2,0)</f>
        <v>530303</v>
      </c>
      <c r="D278" s="137" t="str">
        <f t="shared" si="50"/>
        <v xml:space="preserve">Sumbangan </v>
      </c>
      <c r="E278" s="233">
        <f>SUMIF('Kas Harian'!$C$435:$C$549,C278,'Kas Harian'!$G$435:$G$549)+SUMIF(Bank!$C$140:$C$164,C278,Bank!$G$140:$G$164)</f>
        <v>0</v>
      </c>
      <c r="F278" s="233">
        <f>SUMIF('Kas Harian'!$C$435:$C$549,C278,'Kas Harian'!$H$435:$H$549)+SUMIF(Bank!$C$140:$C$164,C278,Bank!$H$140:$H$164)</f>
        <v>0</v>
      </c>
      <c r="G278" s="233">
        <f t="shared" si="53"/>
        <v>0</v>
      </c>
      <c r="H278" s="233">
        <f t="shared" si="54"/>
        <v>0</v>
      </c>
    </row>
    <row r="279" spans="1:8" ht="18" customHeight="1" x14ac:dyDescent="0.2">
      <c r="A279" s="143">
        <f t="shared" si="55"/>
        <v>25</v>
      </c>
      <c r="B279" s="143">
        <f t="shared" si="55"/>
        <v>16</v>
      </c>
      <c r="C279" s="143">
        <f>VLOOKUP(B279,Perkiraan!$A$6:$C$65,2,0)</f>
        <v>540101</v>
      </c>
      <c r="D279" s="137" t="str">
        <f t="shared" si="50"/>
        <v>Insentif ART</v>
      </c>
      <c r="E279" s="233">
        <f>SUMIF('Kas Harian'!$C$435:$C$549,C279,'Kas Harian'!$G$435:$G$549)+SUMIF(Bank!$C$140:$C$164,C279,Bank!$G$140:$G$164)</f>
        <v>0</v>
      </c>
      <c r="F279" s="233">
        <f>SUMIF('Kas Harian'!$C$435:$C$549,C279,'Kas Harian'!$H$435:$H$549)+SUMIF(Bank!$C$140:$C$164,C279,Bank!$H$140:$H$164)</f>
        <v>0</v>
      </c>
      <c r="G279" s="233">
        <f t="shared" si="53"/>
        <v>0</v>
      </c>
      <c r="H279" s="233">
        <f t="shared" si="54"/>
        <v>0</v>
      </c>
    </row>
    <row r="280" spans="1:8" ht="18" customHeight="1" x14ac:dyDescent="0.2">
      <c r="A280" s="143">
        <f t="shared" si="55"/>
        <v>26</v>
      </c>
      <c r="B280" s="143">
        <f t="shared" si="55"/>
        <v>17</v>
      </c>
      <c r="C280" s="143">
        <f>VLOOKUP(B280,Perkiraan!$A$6:$C$65,2,0)</f>
        <v>540201</v>
      </c>
      <c r="D280" s="137" t="str">
        <f t="shared" si="50"/>
        <v>Pemeliharaan Rumah</v>
      </c>
      <c r="E280" s="233">
        <f>SUMIF('Kas Harian'!$C$435:$C$549,C280,'Kas Harian'!$G$435:$G$549)+SUMIF(Bank!$C$140:$C$164,C280,Bank!$G$140:$G$164)</f>
        <v>0</v>
      </c>
      <c r="F280" s="233">
        <f>SUMIF('Kas Harian'!$C$435:$C$549,C280,'Kas Harian'!$H$435:$H$549)+SUMIF(Bank!$C$140:$C$164,C280,Bank!$H$140:$H$164)</f>
        <v>0</v>
      </c>
      <c r="G280" s="233">
        <f t="shared" si="53"/>
        <v>0</v>
      </c>
      <c r="H280" s="233">
        <f t="shared" si="54"/>
        <v>0</v>
      </c>
    </row>
    <row r="281" spans="1:8" ht="18" customHeight="1" x14ac:dyDescent="0.2">
      <c r="A281" s="143">
        <f t="shared" si="55"/>
        <v>27</v>
      </c>
      <c r="B281" s="143">
        <f t="shared" si="55"/>
        <v>18</v>
      </c>
      <c r="C281" s="143">
        <f>VLOOKUP(B281,Perkiraan!$A$6:$C$65,2,0)</f>
        <v>540202</v>
      </c>
      <c r="D281" s="137" t="str">
        <f t="shared" si="50"/>
        <v>Pemeliharaan Kebun Dan Piaraan</v>
      </c>
      <c r="E281" s="233">
        <f>SUMIF('Kas Harian'!$C$435:$C$549,C281,'Kas Harian'!$G$435:$G$549)+SUMIF(Bank!$C$140:$C$164,C281,Bank!$G$140:$G$164)</f>
        <v>0</v>
      </c>
      <c r="F281" s="233">
        <f>SUMIF('Kas Harian'!$C$435:$C$549,C281,'Kas Harian'!$H$435:$H$549)+SUMIF(Bank!$C$140:$C$164,C281,Bank!$H$140:$H$164)</f>
        <v>0</v>
      </c>
      <c r="G281" s="233">
        <f t="shared" si="53"/>
        <v>0</v>
      </c>
      <c r="H281" s="233">
        <f t="shared" si="54"/>
        <v>0</v>
      </c>
    </row>
    <row r="282" spans="1:8" ht="18" customHeight="1" x14ac:dyDescent="0.2">
      <c r="A282" s="143">
        <f t="shared" si="55"/>
        <v>28</v>
      </c>
      <c r="B282" s="143">
        <f t="shared" si="55"/>
        <v>19</v>
      </c>
      <c r="C282" s="143">
        <f>VLOOKUP(B282,Perkiraan!$A$6:$C$65,2,0)</f>
        <v>540203</v>
      </c>
      <c r="D282" s="137" t="str">
        <f t="shared" si="50"/>
        <v>Pemeliharaan Kendaraan</v>
      </c>
      <c r="E282" s="233">
        <f>SUMIF('Kas Harian'!$C$435:$C$549,C282,'Kas Harian'!$G$435:$G$549)+SUMIF(Bank!$C$140:$C$164,C282,Bank!$G$140:$G$164)</f>
        <v>0</v>
      </c>
      <c r="F282" s="233">
        <f>SUMIF('Kas Harian'!$C$435:$C$549,C282,'Kas Harian'!$H$435:$H$549)+SUMIF(Bank!$C$140:$C$164,C282,Bank!$H$140:$H$164)</f>
        <v>0</v>
      </c>
      <c r="G282" s="233">
        <f t="shared" si="53"/>
        <v>0</v>
      </c>
      <c r="H282" s="233">
        <f t="shared" si="54"/>
        <v>0</v>
      </c>
    </row>
    <row r="283" spans="1:8" ht="18" customHeight="1" x14ac:dyDescent="0.2">
      <c r="A283" s="143">
        <f t="shared" si="55"/>
        <v>29</v>
      </c>
      <c r="B283" s="143">
        <f t="shared" si="55"/>
        <v>20</v>
      </c>
      <c r="C283" s="143">
        <f>VLOOKUP(B283,Perkiraan!$A$6:$C$65,2,0)</f>
        <v>540204</v>
      </c>
      <c r="D283" s="137" t="str">
        <f t="shared" si="50"/>
        <v>Pemeliharaan Mesin Dan Peralatan</v>
      </c>
      <c r="E283" s="233">
        <f>SUMIF('Kas Harian'!$C$435:$C$549,C283,'Kas Harian'!$G$435:$G$549)+SUMIF(Bank!$C$140:$C$164,C283,Bank!$G$140:$G$164)</f>
        <v>0</v>
      </c>
      <c r="F283" s="233">
        <f>SUMIF('Kas Harian'!$C$435:$C$549,C283,'Kas Harian'!$H$435:$H$549)+SUMIF(Bank!$C$140:$C$164,C283,Bank!$H$140:$H$164)</f>
        <v>0</v>
      </c>
      <c r="G283" s="233">
        <f t="shared" si="53"/>
        <v>0</v>
      </c>
      <c r="H283" s="233">
        <f t="shared" si="54"/>
        <v>0</v>
      </c>
    </row>
    <row r="284" spans="1:8" ht="18" customHeight="1" x14ac:dyDescent="0.2">
      <c r="A284" s="143">
        <f t="shared" si="55"/>
        <v>30</v>
      </c>
      <c r="B284" s="143">
        <f t="shared" si="55"/>
        <v>21</v>
      </c>
      <c r="C284" s="143">
        <f>VLOOKUP(B284,Perkiraan!$A$6:$C$65,2,0)</f>
        <v>550101</v>
      </c>
      <c r="D284" s="137" t="str">
        <f t="shared" si="50"/>
        <v>Administrasi Komunitas</v>
      </c>
      <c r="E284" s="233">
        <f>SUMIF('Kas Harian'!$C$435:$C$549,C284,'Kas Harian'!$G$435:$G$549)+SUMIF(Bank!$C$140:$C$164,C284,Bank!$G$140:$G$164)</f>
        <v>0</v>
      </c>
      <c r="F284" s="233">
        <f>SUMIF('Kas Harian'!$C$435:$C$549,C284,'Kas Harian'!$H$435:$H$549)+SUMIF(Bank!$C$140:$C$164,C284,Bank!$H$140:$H$164)</f>
        <v>0</v>
      </c>
      <c r="G284" s="233">
        <f t="shared" si="53"/>
        <v>0</v>
      </c>
      <c r="H284" s="233">
        <f t="shared" si="54"/>
        <v>0</v>
      </c>
    </row>
    <row r="285" spans="1:8" ht="18" customHeight="1" x14ac:dyDescent="0.2">
      <c r="A285" s="143">
        <f t="shared" si="55"/>
        <v>31</v>
      </c>
      <c r="B285" s="143">
        <f t="shared" si="55"/>
        <v>22</v>
      </c>
      <c r="C285" s="143">
        <f>VLOOKUP(B285,Perkiraan!$A$6:$C$65,2,0)</f>
        <v>550105</v>
      </c>
      <c r="D285" s="137" t="str">
        <f t="shared" si="50"/>
        <v xml:space="preserve">Legal dan Perijinan </v>
      </c>
      <c r="E285" s="233">
        <f>SUMIF('Kas Harian'!$C$435:$C$549,C285,'Kas Harian'!$G$435:$G$549)+SUMIF(Bank!$C$140:$C$164,C285,Bank!$G$140:$G$164)</f>
        <v>0</v>
      </c>
      <c r="F285" s="233">
        <f>SUMIF('Kas Harian'!$C$435:$C$549,C285,'Kas Harian'!$H$435:$H$549)+SUMIF(Bank!$C$140:$C$164,C285,Bank!$H$140:$H$164)</f>
        <v>0</v>
      </c>
      <c r="G285" s="233">
        <f t="shared" si="53"/>
        <v>0</v>
      </c>
      <c r="H285" s="233">
        <f t="shared" si="54"/>
        <v>0</v>
      </c>
    </row>
    <row r="286" spans="1:8" ht="18" customHeight="1" x14ac:dyDescent="0.2">
      <c r="A286" s="143">
        <f t="shared" si="55"/>
        <v>32</v>
      </c>
      <c r="B286" s="143">
        <f t="shared" si="55"/>
        <v>23</v>
      </c>
      <c r="C286" s="143">
        <f>VLOOKUP(B286,Perkiraan!$A$6:$C$65,2,0)</f>
        <v>550106</v>
      </c>
      <c r="D286" s="137" t="str">
        <f t="shared" si="50"/>
        <v>Buku, Majalah, Koran</v>
      </c>
      <c r="E286" s="233">
        <f>SUMIF('Kas Harian'!$C$435:$C$549,C286,'Kas Harian'!$G$435:$G$549)+SUMIF(Bank!$C$140:$C$164,C286,Bank!$G$140:$G$164)</f>
        <v>0</v>
      </c>
      <c r="F286" s="233">
        <f>SUMIF('Kas Harian'!$C$435:$C$549,C286,'Kas Harian'!$H$435:$H$549)+SUMIF(Bank!$C$140:$C$164,C286,Bank!$H$140:$H$164)</f>
        <v>0</v>
      </c>
      <c r="G286" s="233">
        <f t="shared" si="53"/>
        <v>0</v>
      </c>
      <c r="H286" s="233">
        <f t="shared" si="54"/>
        <v>0</v>
      </c>
    </row>
    <row r="287" spans="1:8" ht="18" customHeight="1" x14ac:dyDescent="0.2">
      <c r="A287" s="143">
        <f t="shared" si="55"/>
        <v>33</v>
      </c>
      <c r="B287" s="143">
        <f t="shared" si="55"/>
        <v>24</v>
      </c>
      <c r="C287" s="143">
        <f>VLOOKUP(B287,Perkiraan!$A$6:$C$65,2,0)</f>
        <v>550107</v>
      </c>
      <c r="D287" s="137" t="str">
        <f t="shared" si="50"/>
        <v>Administrasi Bank</v>
      </c>
      <c r="E287" s="233">
        <f>SUMIF('Kas Harian'!$C$435:$C$549,C287,'Kas Harian'!$G$435:$G$549)+SUMIF(Bank!$C$140:$C$164,C287,Bank!$G$140:$G$164)</f>
        <v>0</v>
      </c>
      <c r="F287" s="233">
        <f>SUMIF('Kas Harian'!$C$435:$C$549,C287,'Kas Harian'!$H$435:$H$549)+SUMIF(Bank!$C$140:$C$164,C287,Bank!$H$140:$H$164)</f>
        <v>0</v>
      </c>
      <c r="G287" s="233">
        <f t="shared" si="53"/>
        <v>0</v>
      </c>
      <c r="H287" s="233">
        <f t="shared" si="54"/>
        <v>0</v>
      </c>
    </row>
    <row r="288" spans="1:8" ht="18" customHeight="1" x14ac:dyDescent="0.2">
      <c r="A288" s="143">
        <f t="shared" si="55"/>
        <v>34</v>
      </c>
      <c r="B288" s="143">
        <f t="shared" si="55"/>
        <v>25</v>
      </c>
      <c r="C288" s="143">
        <f>VLOOKUP(B288,Perkiraan!$A$6:$C$65,2,0)</f>
        <v>550201</v>
      </c>
      <c r="D288" s="137" t="str">
        <f t="shared" si="50"/>
        <v>Pajak Bunga Bank</v>
      </c>
      <c r="E288" s="233">
        <f>SUMIF('Kas Harian'!$C$435:$C$549,C288,'Kas Harian'!$G$435:$G$549)+SUMIF(Bank!$C$140:$C$164,C288,Bank!$G$140:$G$164)</f>
        <v>0</v>
      </c>
      <c r="F288" s="233">
        <f>SUMIF('Kas Harian'!$C$435:$C$549,C288,'Kas Harian'!$H$435:$H$549)+SUMIF(Bank!$C$140:$C$164,C288,Bank!$H$140:$H$164)</f>
        <v>0</v>
      </c>
      <c r="G288" s="233">
        <f t="shared" si="53"/>
        <v>0</v>
      </c>
      <c r="H288" s="233">
        <f t="shared" si="54"/>
        <v>0</v>
      </c>
    </row>
    <row r="289" spans="1:8" ht="18" customHeight="1" x14ac:dyDescent="0.2">
      <c r="A289" s="143">
        <f t="shared" si="55"/>
        <v>35</v>
      </c>
      <c r="B289" s="143">
        <f t="shared" si="55"/>
        <v>26</v>
      </c>
      <c r="C289" s="143">
        <f>VLOOKUP(B289,Perkiraan!$A$6:$C$65,2,0)</f>
        <v>550202</v>
      </c>
      <c r="D289" s="137" t="str">
        <f t="shared" si="50"/>
        <v>Pajak Kendaraan Dan PBB</v>
      </c>
      <c r="E289" s="233">
        <f>SUMIF('Kas Harian'!$C$435:$C$549,C289,'Kas Harian'!$G$435:$G$549)+SUMIF(Bank!$C$140:$C$164,C289,Bank!$G$140:$G$164)</f>
        <v>0</v>
      </c>
      <c r="F289" s="233">
        <f>SUMIF('Kas Harian'!$C$435:$C$549,C289,'Kas Harian'!$H$435:$H$549)+SUMIF(Bank!$C$140:$C$164,C289,Bank!$H$140:$H$164)</f>
        <v>0</v>
      </c>
      <c r="G289" s="233">
        <f t="shared" ref="G289" si="56">IF(E289-F289&gt;0,E289-F289,0)</f>
        <v>0</v>
      </c>
      <c r="H289" s="233">
        <f t="shared" ref="H289" si="57">IF(F289-E289&gt;0,F289-E289,0)</f>
        <v>0</v>
      </c>
    </row>
    <row r="290" spans="1:8" ht="18" customHeight="1" x14ac:dyDescent="0.2">
      <c r="A290" s="143">
        <f t="shared" si="55"/>
        <v>36</v>
      </c>
      <c r="B290" s="143">
        <f t="shared" si="55"/>
        <v>27</v>
      </c>
      <c r="C290" s="143">
        <f>VLOOKUP(B290,Perkiraan!$A$6:$C$65,2,0)</f>
        <v>110202</v>
      </c>
      <c r="D290" s="137" t="str">
        <f t="shared" si="50"/>
        <v>Kas Kecil DP</v>
      </c>
      <c r="E290" s="233">
        <f>SUMIF('Kas Harian'!$C$435:$C$549,C290,'Kas Harian'!$G$435:$G$549)+SUMIF(Bank!$C$140:$C$164,C290,Bank!$G$140:$G$164)</f>
        <v>0</v>
      </c>
      <c r="F290" s="233">
        <f>SUMIF('Kas Harian'!$C$435:$C$549,C290,'Kas Harian'!$H$435:$H$549)+SUMIF(Bank!$C$140:$C$164,C290,Bank!$H$140:$H$164)</f>
        <v>0</v>
      </c>
      <c r="G290" s="233">
        <f>E290</f>
        <v>0</v>
      </c>
      <c r="H290" s="233">
        <f>F290</f>
        <v>0</v>
      </c>
    </row>
    <row r="291" spans="1:8" ht="18" customHeight="1" x14ac:dyDescent="0.25">
      <c r="A291" s="143"/>
      <c r="B291" s="143"/>
      <c r="C291" s="143"/>
      <c r="D291" s="235" t="str">
        <f t="shared" si="50"/>
        <v>Lansia</v>
      </c>
      <c r="E291" s="233">
        <f>SUMIF('Kas Harian'!$C$435:$C$549,C291,'Kas Harian'!$G$435:$G$549)+SUMIF(Bank!$C$140:$C$164,C291,Bank!$G$140:$G$164)</f>
        <v>0</v>
      </c>
      <c r="F291" s="233">
        <f>SUMIF('Kas Harian'!$C$435:$C$549,C291,'Kas Harian'!$H$435:$H$549)+SUMIF(Bank!$C$140:$C$164,C291,Bank!$H$140:$H$164)</f>
        <v>0</v>
      </c>
      <c r="G291" s="233"/>
      <c r="H291" s="233"/>
    </row>
    <row r="292" spans="1:8" ht="18" customHeight="1" x14ac:dyDescent="0.2">
      <c r="A292" s="143">
        <f t="shared" ref="A292:B294" si="58">A209</f>
        <v>37</v>
      </c>
      <c r="B292" s="143">
        <f t="shared" si="58"/>
        <v>29</v>
      </c>
      <c r="C292" s="143">
        <f>VLOOKUP(B292,Perkiraan!$A$6:$C$65,2,0)</f>
        <v>520501</v>
      </c>
      <c r="D292" s="137" t="str">
        <f t="shared" si="50"/>
        <v>Penunjang Kesehatan Lansia</v>
      </c>
      <c r="E292" s="233">
        <f>SUMIF('Kas Harian'!$C$435:$C$549,C292,'Kas Harian'!$G$435:$G$549)+SUMIF(Bank!$C$140:$C$164,C292,Bank!$G$140:$G$164)</f>
        <v>0</v>
      </c>
      <c r="F292" s="233">
        <f>SUMIF('Kas Harian'!$C$435:$C$549,C292,'Kas Harian'!$H$435:$H$549)+SUMIF(Bank!$C$140:$C$164,C292,Bank!$H$140:$H$164)</f>
        <v>0</v>
      </c>
      <c r="G292" s="233">
        <f t="shared" ref="G292:G294" si="59">IF(E292-F292&gt;0,E292-F292,0)</f>
        <v>0</v>
      </c>
      <c r="H292" s="233">
        <f t="shared" ref="H292:H294" si="60">IF(F292-E292&gt;0,F292-E292,0)</f>
        <v>0</v>
      </c>
    </row>
    <row r="293" spans="1:8" ht="18" customHeight="1" x14ac:dyDescent="0.2">
      <c r="A293" s="143">
        <f t="shared" si="58"/>
        <v>38</v>
      </c>
      <c r="B293" s="143">
        <f t="shared" si="58"/>
        <v>30</v>
      </c>
      <c r="C293" s="143">
        <f>VLOOKUP(B293,Perkiraan!$A$6:$C$65,2,0)</f>
        <v>520502</v>
      </c>
      <c r="D293" s="137" t="str">
        <f t="shared" si="50"/>
        <v>Pemeliharaan Rohani Lansia</v>
      </c>
      <c r="E293" s="233">
        <f>SUMIF('Kas Harian'!$C$435:$C$549,C293,'Kas Harian'!$G$435:$G$549)+SUMIF(Bank!$C$140:$C$164,C293,Bank!$G$140:$G$164)</f>
        <v>0</v>
      </c>
      <c r="F293" s="233">
        <f>SUMIF('Kas Harian'!$C$435:$C$549,C293,'Kas Harian'!$H$435:$H$549)+SUMIF(Bank!$C$140:$C$164,C293,Bank!$H$140:$H$164)</f>
        <v>0</v>
      </c>
      <c r="G293" s="233">
        <f t="shared" si="59"/>
        <v>0</v>
      </c>
      <c r="H293" s="233">
        <f t="shared" si="60"/>
        <v>0</v>
      </c>
    </row>
    <row r="294" spans="1:8" ht="18" customHeight="1" x14ac:dyDescent="0.2">
      <c r="A294" s="143">
        <f t="shared" si="58"/>
        <v>39</v>
      </c>
      <c r="B294" s="143">
        <f t="shared" si="58"/>
        <v>31</v>
      </c>
      <c r="C294" s="143">
        <f>VLOOKUP(B294,Perkiraan!$A$6:$C$65,2,0)</f>
        <v>520503</v>
      </c>
      <c r="D294" s="137" t="str">
        <f t="shared" si="50"/>
        <v>Kegiatan Bruder Lansia</v>
      </c>
      <c r="E294" s="233">
        <f>SUMIF('Kas Harian'!$C$435:$C$549,C294,'Kas Harian'!$G$435:$G$549)+SUMIF(Bank!$C$140:$C$164,C294,Bank!$G$140:$G$164)</f>
        <v>0</v>
      </c>
      <c r="F294" s="233">
        <f>SUMIF('Kas Harian'!$C$435:$C$549,C294,'Kas Harian'!$H$435:$H$549)+SUMIF(Bank!$C$140:$C$164,C294,Bank!$H$140:$H$164)</f>
        <v>0</v>
      </c>
      <c r="G294" s="233">
        <f t="shared" si="59"/>
        <v>0</v>
      </c>
      <c r="H294" s="233">
        <f t="shared" si="60"/>
        <v>0</v>
      </c>
    </row>
    <row r="295" spans="1:8" ht="18" customHeight="1" x14ac:dyDescent="0.25">
      <c r="A295" s="143"/>
      <c r="B295" s="143"/>
      <c r="C295" s="143"/>
      <c r="D295" s="235" t="str">
        <f t="shared" si="50"/>
        <v>Budget Khusus</v>
      </c>
      <c r="E295" s="233"/>
      <c r="F295" s="233"/>
      <c r="G295" s="233"/>
      <c r="H295" s="233"/>
    </row>
    <row r="296" spans="1:8" ht="18" customHeight="1" x14ac:dyDescent="0.2">
      <c r="A296" s="143">
        <f t="shared" ref="A296:B302" si="61">A213</f>
        <v>37</v>
      </c>
      <c r="B296" s="143">
        <f t="shared" si="61"/>
        <v>32</v>
      </c>
      <c r="C296" s="143">
        <f>VLOOKUP(B296,Perkiraan!$A$6:$C$65,2,0)</f>
        <v>130400</v>
      </c>
      <c r="D296" s="136" t="str">
        <f t="shared" si="50"/>
        <v>Mesin dan Peralatan</v>
      </c>
      <c r="E296" s="233">
        <f>SUMIF('Kas Harian'!$C$550:$C$555,C296,'Kas Harian'!$G$550:$G$555)</f>
        <v>0</v>
      </c>
      <c r="F296" s="233">
        <f>SUMIF('Kas Harian'!$C$550:$C$555,C296,'Kas Harian'!$H$550:$H$555)</f>
        <v>0</v>
      </c>
      <c r="G296" s="233">
        <f t="shared" si="51"/>
        <v>0</v>
      </c>
      <c r="H296" s="233">
        <f t="shared" si="52"/>
        <v>0</v>
      </c>
    </row>
    <row r="297" spans="1:8" ht="18" customHeight="1" x14ac:dyDescent="0.2">
      <c r="A297" s="143">
        <f t="shared" si="61"/>
        <v>38</v>
      </c>
      <c r="B297" s="143">
        <f t="shared" si="61"/>
        <v>33</v>
      </c>
      <c r="C297" s="143">
        <f>VLOOKUP(B297,Perkiraan!$A$6:$C$65,2,0)</f>
        <v>510100</v>
      </c>
      <c r="D297" s="136" t="str">
        <f t="shared" si="50"/>
        <v>Perabot Rumah Tangga</v>
      </c>
      <c r="E297" s="233">
        <f>SUMIF('Kas Harian'!$C$550:$C$555,C297,'Kas Harian'!$G$550:$G$555)</f>
        <v>0</v>
      </c>
      <c r="F297" s="233">
        <f>SUMIF('Kas Harian'!$C$550:$C$555,C297,'Kas Harian'!$H$550:$H$555)</f>
        <v>0</v>
      </c>
      <c r="G297" s="233">
        <f t="shared" ref="G297:G307" si="62">IF(E297-F297&gt;0,E297-F297,0)</f>
        <v>0</v>
      </c>
      <c r="H297" s="233">
        <f t="shared" ref="H297:H307" si="63">IF(F297-E297&gt;0,F297-E297,0)</f>
        <v>0</v>
      </c>
    </row>
    <row r="298" spans="1:8" ht="18" customHeight="1" x14ac:dyDescent="0.2">
      <c r="A298" s="143">
        <f t="shared" si="61"/>
        <v>39</v>
      </c>
      <c r="B298" s="143">
        <f t="shared" si="61"/>
        <v>34</v>
      </c>
      <c r="C298" s="143">
        <f>VLOOKUP(B298,Perkiraan!$A$6:$C$65,2,0)</f>
        <v>510502</v>
      </c>
      <c r="D298" s="136" t="str">
        <f t="shared" si="50"/>
        <v>Transport Pertemuan</v>
      </c>
      <c r="E298" s="233">
        <f>SUMIF('Kas Harian'!$C$550:$C$555,C298,'Kas Harian'!$G$550:$G$555)</f>
        <v>0</v>
      </c>
      <c r="F298" s="233">
        <f>SUMIF('Kas Harian'!$C$550:$C$555,C298,'Kas Harian'!$H$550:$H$555)</f>
        <v>0</v>
      </c>
      <c r="G298" s="233">
        <f t="shared" si="62"/>
        <v>0</v>
      </c>
      <c r="H298" s="233">
        <f t="shared" si="63"/>
        <v>0</v>
      </c>
    </row>
    <row r="299" spans="1:8" ht="18" customHeight="1" x14ac:dyDescent="0.2">
      <c r="A299" s="143">
        <f t="shared" si="61"/>
        <v>40</v>
      </c>
      <c r="B299" s="143">
        <f t="shared" si="61"/>
        <v>35</v>
      </c>
      <c r="C299" s="143">
        <f>VLOOKUP(B299,Perkiraan!$A$6:$C$65,2,0)</f>
        <v>520302</v>
      </c>
      <c r="D299" s="136" t="str">
        <f t="shared" si="50"/>
        <v>Perayaan Syukur</v>
      </c>
      <c r="E299" s="233">
        <f>SUMIF('Kas Harian'!$C$550:$C$555,C299,'Kas Harian'!$G$550:$G$555)</f>
        <v>0</v>
      </c>
      <c r="F299" s="233">
        <f>SUMIF('Kas Harian'!$C$550:$C$555,C299,'Kas Harian'!$H$550:$H$555)</f>
        <v>0</v>
      </c>
      <c r="G299" s="233">
        <f t="shared" si="62"/>
        <v>0</v>
      </c>
      <c r="H299" s="233">
        <f t="shared" si="63"/>
        <v>0</v>
      </c>
    </row>
    <row r="300" spans="1:8" ht="18" customHeight="1" x14ac:dyDescent="0.2">
      <c r="A300" s="143">
        <f t="shared" si="61"/>
        <v>41</v>
      </c>
      <c r="B300" s="143">
        <f t="shared" si="61"/>
        <v>36</v>
      </c>
      <c r="C300" s="143">
        <f>VLOOKUP(B300,Perkiraan!$A$6:$C$65,2,0)</f>
        <v>520500</v>
      </c>
      <c r="D300" s="136" t="str">
        <f t="shared" si="50"/>
        <v>Kegiatan Lansia</v>
      </c>
      <c r="E300" s="233">
        <f>SUMIF('Kas Harian'!$C$550:$C$555,C300,'Kas Harian'!$G$550:$G$555)</f>
        <v>0</v>
      </c>
      <c r="F300" s="233">
        <f>SUMIF('Kas Harian'!$C$550:$C$555,C300,'Kas Harian'!$H$550:$H$555)</f>
        <v>0</v>
      </c>
      <c r="G300" s="233">
        <f t="shared" si="62"/>
        <v>0</v>
      </c>
      <c r="H300" s="233">
        <f t="shared" si="63"/>
        <v>0</v>
      </c>
    </row>
    <row r="301" spans="1:8" ht="18" customHeight="1" x14ac:dyDescent="0.2">
      <c r="A301" s="143">
        <f t="shared" si="61"/>
        <v>42</v>
      </c>
      <c r="B301" s="143">
        <f t="shared" si="61"/>
        <v>37</v>
      </c>
      <c r="C301" s="143">
        <f>VLOOKUP(B301,Perkiraan!$A$6:$C$65,2,0)</f>
        <v>540200</v>
      </c>
      <c r="D301" s="136" t="str">
        <f t="shared" si="50"/>
        <v>Pemeliharaan Rumah</v>
      </c>
      <c r="E301" s="233">
        <f>SUMIF('Kas Harian'!$C$550:$C$555,C301,'Kas Harian'!$G$550:$G$555)</f>
        <v>0</v>
      </c>
      <c r="F301" s="233">
        <f>SUMIF('Kas Harian'!$C$550:$C$555,C301,'Kas Harian'!$H$550:$H$555)</f>
        <v>0</v>
      </c>
      <c r="G301" s="233">
        <f t="shared" si="62"/>
        <v>0</v>
      </c>
      <c r="H301" s="233">
        <f t="shared" si="63"/>
        <v>0</v>
      </c>
    </row>
    <row r="302" spans="1:8" ht="18" customHeight="1" x14ac:dyDescent="0.2">
      <c r="A302" s="143">
        <f t="shared" si="61"/>
        <v>43</v>
      </c>
      <c r="B302" s="143">
        <f t="shared" si="61"/>
        <v>38</v>
      </c>
      <c r="C302" s="143">
        <f>VLOOKUP(B302,Perkiraan!$A$6:$C$65,2,0)</f>
        <v>550100</v>
      </c>
      <c r="D302" s="136" t="str">
        <f t="shared" si="50"/>
        <v>Budget Khusus Lainnya</v>
      </c>
      <c r="E302" s="233">
        <f>SUMIF('Kas Harian'!$C$550:$C$555,C302,'Kas Harian'!$G$550:$G$555)</f>
        <v>0</v>
      </c>
      <c r="F302" s="233">
        <f>SUMIF('Kas Harian'!$C$550:$C$555,C302,'Kas Harian'!$H$550:$H$555)</f>
        <v>0</v>
      </c>
      <c r="G302" s="233">
        <f t="shared" si="62"/>
        <v>0</v>
      </c>
      <c r="H302" s="233">
        <f t="shared" si="63"/>
        <v>0</v>
      </c>
    </row>
    <row r="303" spans="1:8" ht="18" customHeight="1" x14ac:dyDescent="0.2">
      <c r="A303" s="143"/>
      <c r="B303" s="143"/>
      <c r="C303" s="143"/>
      <c r="D303" s="136"/>
      <c r="E303" s="233"/>
      <c r="F303" s="233"/>
      <c r="G303" s="233"/>
      <c r="H303" s="233"/>
    </row>
    <row r="304" spans="1:8" ht="18" customHeight="1" x14ac:dyDescent="0.25">
      <c r="A304" s="143"/>
      <c r="B304" s="143"/>
      <c r="C304" s="143"/>
      <c r="D304" s="169" t="str">
        <f>D221</f>
        <v>Pos DP</v>
      </c>
      <c r="E304" s="233"/>
      <c r="F304" s="233"/>
      <c r="G304" s="233"/>
      <c r="H304" s="233"/>
    </row>
    <row r="305" spans="1:8" ht="18" customHeight="1" x14ac:dyDescent="0.2">
      <c r="A305" s="143">
        <f t="shared" ref="A305:B307" si="64">A222</f>
        <v>44</v>
      </c>
      <c r="B305" s="143">
        <f t="shared" si="64"/>
        <v>39</v>
      </c>
      <c r="C305" s="143">
        <f>VLOOKUP(B305,Perkiraan!$A$6:$C$65,2,0)</f>
        <v>510300</v>
      </c>
      <c r="D305" s="136" t="str">
        <f>D222</f>
        <v xml:space="preserve">Pemeriksaan Dan Pengobatan </v>
      </c>
      <c r="E305" s="233">
        <f>SUMIF('Kas Harian'!$C$550:$C$555,C305,'Kas Harian'!$G$550:$G$555)</f>
        <v>0</v>
      </c>
      <c r="F305" s="233">
        <f>SUMIF('Kas Harian'!$C$550:$C$555,C305,'Kas Harian'!$H$550:$H$555)</f>
        <v>0</v>
      </c>
      <c r="G305" s="233">
        <f t="shared" si="62"/>
        <v>0</v>
      </c>
      <c r="H305" s="233">
        <f t="shared" si="63"/>
        <v>0</v>
      </c>
    </row>
    <row r="306" spans="1:8" ht="18" customHeight="1" x14ac:dyDescent="0.2">
      <c r="A306" s="143">
        <f t="shared" si="64"/>
        <v>45</v>
      </c>
      <c r="B306" s="143">
        <f t="shared" si="64"/>
        <v>40</v>
      </c>
      <c r="C306" s="143">
        <f>VLOOKUP(B306,Perkiraan!$A$6:$C$65,2,0)</f>
        <v>530201</v>
      </c>
      <c r="D306" s="136" t="str">
        <f>D223</f>
        <v>Pertemuan DP</v>
      </c>
      <c r="E306" s="233">
        <f>SUMIF('Kas Harian'!$C$550:$C$555,C306,'Kas Harian'!$G$550:$G$555)</f>
        <v>0</v>
      </c>
      <c r="F306" s="233">
        <f>SUMIF('Kas Harian'!$C$550:$C$555,C306,'Kas Harian'!$H$550:$H$555)</f>
        <v>0</v>
      </c>
      <c r="G306" s="233">
        <f t="shared" si="62"/>
        <v>0</v>
      </c>
      <c r="H306" s="233">
        <f t="shared" si="63"/>
        <v>0</v>
      </c>
    </row>
    <row r="307" spans="1:8" ht="18" customHeight="1" x14ac:dyDescent="0.2">
      <c r="A307" s="143">
        <f t="shared" si="64"/>
        <v>46</v>
      </c>
      <c r="B307" s="143">
        <f t="shared" si="64"/>
        <v>41</v>
      </c>
      <c r="C307" s="143">
        <f>VLOOKUP(B307,Perkiraan!$A$6:$C$65,2,0)</f>
        <v>530100</v>
      </c>
      <c r="D307" s="136" t="str">
        <f>D224</f>
        <v>Kegiatan Acc  DP</v>
      </c>
      <c r="E307" s="233">
        <f>SUMIF('Kas Harian'!$C$550:$C$555,C307,'Kas Harian'!$G$550:$G$555)</f>
        <v>0</v>
      </c>
      <c r="F307" s="233">
        <f>SUMIF('Kas Harian'!$C$550:$C$555,C307,'Kas Harian'!$H$550:$H$555)</f>
        <v>0</v>
      </c>
      <c r="G307" s="233">
        <f t="shared" si="62"/>
        <v>0</v>
      </c>
      <c r="H307" s="233">
        <f t="shared" si="63"/>
        <v>0</v>
      </c>
    </row>
    <row r="308" spans="1:8" ht="18" customHeight="1" x14ac:dyDescent="0.2">
      <c r="A308" s="143"/>
      <c r="B308" s="143"/>
      <c r="C308" s="143"/>
      <c r="D308" s="137"/>
      <c r="E308" s="233"/>
      <c r="F308" s="233"/>
      <c r="G308" s="233"/>
      <c r="H308" s="233"/>
    </row>
    <row r="309" spans="1:8" ht="18" customHeight="1" x14ac:dyDescent="0.25">
      <c r="A309" s="409" t="s">
        <v>53</v>
      </c>
      <c r="B309" s="409"/>
      <c r="C309" s="409"/>
      <c r="D309" s="409"/>
      <c r="E309" s="237">
        <f>SUM(E255:E308)</f>
        <v>0</v>
      </c>
      <c r="F309" s="237">
        <f>SUM(F255:F308)</f>
        <v>0</v>
      </c>
      <c r="G309" s="237">
        <f>SUM(G255:G308)</f>
        <v>0</v>
      </c>
      <c r="H309" s="237">
        <f>SUM(H255:H308)</f>
        <v>0</v>
      </c>
    </row>
    <row r="310" spans="1:8" ht="18" customHeight="1" x14ac:dyDescent="0.25">
      <c r="A310" s="409" t="s">
        <v>76</v>
      </c>
      <c r="B310" s="409"/>
      <c r="C310" s="409"/>
      <c r="D310" s="409"/>
      <c r="E310" s="238"/>
      <c r="F310" s="238">
        <f>E309-F309</f>
        <v>0</v>
      </c>
      <c r="G310" s="238"/>
      <c r="H310" s="238">
        <f>G309-H309</f>
        <v>0</v>
      </c>
    </row>
    <row r="311" spans="1:8" ht="18" customHeight="1" x14ac:dyDescent="0.25">
      <c r="A311" s="409" t="s">
        <v>58</v>
      </c>
      <c r="B311" s="409"/>
      <c r="C311" s="409"/>
      <c r="D311" s="409"/>
      <c r="E311" s="238">
        <f>SUM(E309:E310)</f>
        <v>0</v>
      </c>
      <c r="F311" s="238">
        <f>SUM(F309:F310)</f>
        <v>0</v>
      </c>
      <c r="G311" s="238">
        <f>SUM(G309:G310)</f>
        <v>0</v>
      </c>
      <c r="H311" s="238">
        <f>SUM(H309:H310)</f>
        <v>0</v>
      </c>
    </row>
    <row r="312" spans="1:8" ht="18" customHeight="1" x14ac:dyDescent="0.25">
      <c r="A312" s="130"/>
      <c r="B312" s="227"/>
      <c r="D312" s="227"/>
      <c r="E312" s="227"/>
      <c r="G312" s="227"/>
    </row>
    <row r="313" spans="1:8" ht="18" customHeight="1" x14ac:dyDescent="0.25">
      <c r="A313" s="240"/>
      <c r="B313" s="240"/>
      <c r="C313" s="230" t="str">
        <f>C230</f>
        <v>Mengetahui :</v>
      </c>
      <c r="E313" s="230" t="str">
        <f>'Kas Harian'!G565</f>
        <v>Semarang, 30 April 2025</v>
      </c>
      <c r="F313" s="248"/>
      <c r="G313" s="230" t="str">
        <f>E313</f>
        <v>Semarang, 30 April 2025</v>
      </c>
      <c r="H313" s="248"/>
    </row>
    <row r="314" spans="1:8" ht="18" customHeight="1" x14ac:dyDescent="0.25">
      <c r="A314" s="243"/>
      <c r="B314" s="243"/>
      <c r="C314" s="230" t="str">
        <f>C231</f>
        <v>Pemimpin Komunitas</v>
      </c>
      <c r="E314" s="230" t="str">
        <f>E231</f>
        <v>Bendahara Komunitas</v>
      </c>
      <c r="F314" s="244"/>
      <c r="G314" s="230" t="str">
        <f t="shared" ref="G314:G319" si="65">E314</f>
        <v>Bendahara Komunitas</v>
      </c>
      <c r="H314" s="244"/>
    </row>
    <row r="315" spans="1:8" ht="18" customHeight="1" x14ac:dyDescent="0.2">
      <c r="A315" s="227"/>
      <c r="B315" s="227"/>
      <c r="D315" s="227"/>
    </row>
    <row r="318" spans="1:8" ht="18" customHeight="1" x14ac:dyDescent="0.2">
      <c r="A318" s="245"/>
      <c r="B318" s="245"/>
      <c r="D318" s="227"/>
      <c r="F318" s="246"/>
      <c r="H318" s="246"/>
    </row>
    <row r="319" spans="1:8" ht="18" customHeight="1" x14ac:dyDescent="0.2">
      <c r="A319" s="245"/>
      <c r="B319" s="245"/>
      <c r="C319" s="230">
        <f>C236</f>
        <v>0</v>
      </c>
      <c r="D319" s="249"/>
      <c r="E319" s="230">
        <f>E236</f>
        <v>0</v>
      </c>
      <c r="F319" s="246"/>
      <c r="G319" s="230">
        <f t="shared" si="65"/>
        <v>0</v>
      </c>
      <c r="H319" s="246"/>
    </row>
    <row r="320" spans="1:8" ht="18" customHeight="1" x14ac:dyDescent="0.2">
      <c r="A320" s="245"/>
      <c r="B320" s="245"/>
      <c r="C320" s="230"/>
      <c r="D320" s="249"/>
      <c r="F320" s="246"/>
      <c r="H320" s="246"/>
    </row>
    <row r="321" spans="1:8" ht="18" customHeight="1" x14ac:dyDescent="0.2">
      <c r="A321" s="245"/>
      <c r="B321" s="245"/>
      <c r="C321" s="230"/>
      <c r="D321" s="249"/>
      <c r="F321" s="246"/>
      <c r="H321" s="246"/>
    </row>
    <row r="322" spans="1:8" ht="18" customHeight="1" x14ac:dyDescent="0.2">
      <c r="A322" s="245"/>
      <c r="B322" s="245"/>
      <c r="C322" s="230"/>
      <c r="D322" s="249"/>
      <c r="F322" s="246"/>
      <c r="H322" s="246"/>
    </row>
    <row r="323" spans="1:8" ht="18" customHeight="1" x14ac:dyDescent="0.2">
      <c r="A323" s="245"/>
      <c r="B323" s="245"/>
      <c r="C323" s="230"/>
      <c r="D323" s="249"/>
      <c r="F323" s="246"/>
      <c r="H323" s="246"/>
    </row>
    <row r="324" spans="1:8" ht="18" customHeight="1" x14ac:dyDescent="0.2">
      <c r="A324" s="245"/>
      <c r="B324" s="245"/>
      <c r="C324" s="230"/>
      <c r="D324" s="249"/>
      <c r="F324" s="246"/>
      <c r="H324" s="246"/>
    </row>
    <row r="325" spans="1:8" ht="18" customHeight="1" x14ac:dyDescent="0.2">
      <c r="A325" s="245"/>
      <c r="B325" s="245"/>
      <c r="C325" s="230"/>
      <c r="D325" s="249"/>
      <c r="F325" s="246"/>
      <c r="H325" s="246"/>
    </row>
    <row r="326" spans="1:8" ht="18" customHeight="1" x14ac:dyDescent="0.2">
      <c r="A326" s="245"/>
      <c r="B326" s="245"/>
      <c r="C326" s="230"/>
      <c r="D326" s="249"/>
      <c r="F326" s="246"/>
      <c r="H326" s="246"/>
    </row>
    <row r="327" spans="1:8" ht="18" customHeight="1" x14ac:dyDescent="0.2">
      <c r="A327" s="245"/>
      <c r="B327" s="245"/>
      <c r="C327" s="230"/>
      <c r="D327" s="249"/>
      <c r="F327" s="246"/>
      <c r="H327" s="246"/>
    </row>
    <row r="328" spans="1:8" ht="18" customHeight="1" x14ac:dyDescent="0.2">
      <c r="A328" s="245"/>
      <c r="B328" s="245"/>
      <c r="C328" s="230"/>
      <c r="D328" s="249"/>
      <c r="F328" s="246"/>
      <c r="H328" s="246"/>
    </row>
    <row r="329" spans="1:8" ht="18" customHeight="1" x14ac:dyDescent="0.2">
      <c r="A329" s="245"/>
      <c r="B329" s="245"/>
      <c r="C329" s="230"/>
      <c r="D329" s="249"/>
      <c r="F329" s="246"/>
      <c r="H329" s="246"/>
    </row>
    <row r="330" spans="1:8" ht="18" customHeight="1" x14ac:dyDescent="0.2">
      <c r="A330" s="245"/>
      <c r="B330" s="245"/>
      <c r="C330" s="230"/>
      <c r="D330" s="249"/>
      <c r="F330" s="246"/>
      <c r="H330" s="246"/>
    </row>
    <row r="331" spans="1:8" ht="18" customHeight="1" x14ac:dyDescent="0.2">
      <c r="A331" s="245"/>
      <c r="B331" s="245"/>
      <c r="C331" s="230"/>
      <c r="D331" s="249"/>
      <c r="F331" s="246"/>
      <c r="H331" s="246"/>
    </row>
    <row r="332" spans="1:8" ht="18" customHeight="1" x14ac:dyDescent="0.2">
      <c r="A332" s="245"/>
      <c r="B332" s="245"/>
      <c r="C332" s="230"/>
      <c r="D332" s="249"/>
      <c r="F332" s="246"/>
      <c r="H332" s="246"/>
    </row>
    <row r="333" spans="1:8" ht="18" customHeight="1" x14ac:dyDescent="0.25">
      <c r="A333" s="382" t="str">
        <f>A250</f>
        <v>KOMUNITAS FIC CANDI</v>
      </c>
      <c r="B333" s="382"/>
      <c r="C333" s="382"/>
      <c r="D333" s="382"/>
      <c r="E333" s="382"/>
      <c r="F333" s="382"/>
      <c r="G333" s="382"/>
      <c r="H333" s="382"/>
    </row>
    <row r="334" spans="1:8" ht="18" customHeight="1" x14ac:dyDescent="0.25">
      <c r="A334" s="382" t="str">
        <f>A251</f>
        <v>LAPORAN KEUANGAN</v>
      </c>
      <c r="B334" s="382"/>
      <c r="C334" s="382"/>
      <c r="D334" s="382"/>
      <c r="E334" s="382"/>
      <c r="F334" s="382"/>
      <c r="G334" s="382"/>
      <c r="H334" s="382"/>
    </row>
    <row r="335" spans="1:8" ht="18" customHeight="1" x14ac:dyDescent="0.25">
      <c r="A335" s="382" t="str">
        <f>'Kas Harian'!A575</f>
        <v>BULAN MEI 2025</v>
      </c>
      <c r="B335" s="382"/>
      <c r="C335" s="382"/>
      <c r="D335" s="382"/>
      <c r="E335" s="382"/>
      <c r="F335" s="382"/>
      <c r="G335" s="382"/>
      <c r="H335" s="382"/>
    </row>
    <row r="337" spans="1:8" ht="36" customHeight="1" x14ac:dyDescent="0.2">
      <c r="A337" s="231" t="s">
        <v>50</v>
      </c>
      <c r="B337" s="231" t="s">
        <v>55</v>
      </c>
      <c r="C337" s="139" t="s">
        <v>56</v>
      </c>
      <c r="D337" s="139" t="s">
        <v>57</v>
      </c>
      <c r="E337" s="139" t="s">
        <v>59</v>
      </c>
      <c r="F337" s="139" t="s">
        <v>60</v>
      </c>
      <c r="G337" s="139" t="s">
        <v>59</v>
      </c>
      <c r="H337" s="139" t="s">
        <v>60</v>
      </c>
    </row>
    <row r="338" spans="1:8" ht="18" customHeight="1" x14ac:dyDescent="0.2">
      <c r="A338" s="143">
        <f t="shared" ref="A338:B357" si="66">A255</f>
        <v>1</v>
      </c>
      <c r="B338" s="142" t="str">
        <f t="shared" si="66"/>
        <v>A</v>
      </c>
      <c r="C338" s="143">
        <f>VLOOKUP(B338,Perkiraan!$A$6:$C$65,2,0)</f>
        <v>110100</v>
      </c>
      <c r="D338" s="232" t="str">
        <f t="shared" ref="D338:D385" si="67">D255</f>
        <v xml:space="preserve">Kas </v>
      </c>
      <c r="E338" s="233">
        <f>SUMIF('Kas Harian'!$C$578:$C$692,C338,'Kas Harian'!$G$578:$G$692)+SUMIF(Bank!$C$184:$C$208,C338,Bank!$G$184:$G$208)</f>
        <v>0</v>
      </c>
      <c r="F338" s="233">
        <f>SUMIF('Kas Harian'!$C$578:$C$692,C338,'Kas Harian'!$H$578:$H$692)+SUMIF(Bank!$C$184:$C$208,C338,Bank!$H$184:$H$208)</f>
        <v>0</v>
      </c>
      <c r="G338" s="233">
        <f>IF(E338-F338&gt;0,E338-F338,0)</f>
        <v>0</v>
      </c>
      <c r="H338" s="233">
        <f>IF(F338-E338&gt;0,F338-E338,0)</f>
        <v>0</v>
      </c>
    </row>
    <row r="339" spans="1:8" ht="18" customHeight="1" x14ac:dyDescent="0.2">
      <c r="A339" s="143">
        <f t="shared" si="66"/>
        <v>2</v>
      </c>
      <c r="B339" s="143" t="str">
        <f t="shared" si="66"/>
        <v>B</v>
      </c>
      <c r="C339" s="143">
        <f>VLOOKUP(B339,Perkiraan!$A$6:$C$65,2,0)</f>
        <v>110301</v>
      </c>
      <c r="D339" s="137" t="str">
        <f t="shared" si="67"/>
        <v xml:space="preserve">Bank </v>
      </c>
      <c r="E339" s="233">
        <f>SUMIF('Kas Harian'!$C$578:$C$692,C339,'Kas Harian'!$G$578:$G$692)+SUMIF(Bank!$C$184:$C$208,C339,Bank!$G$184:$G$208)</f>
        <v>0</v>
      </c>
      <c r="F339" s="233">
        <f>SUMIF('Kas Harian'!$C$578:$C$692,C339,'Kas Harian'!$H$578:$H$692)+SUMIF(Bank!$C$184:$C$208,C339,Bank!$H$184:$H$208)</f>
        <v>0</v>
      </c>
      <c r="G339" s="233">
        <f t="shared" ref="G339:G379" si="68">IF(E339-F339&gt;0,E339-F339,0)</f>
        <v>0</v>
      </c>
      <c r="H339" s="233">
        <f t="shared" ref="H339:H379" si="69">IF(F339-E339&gt;0,F339-E339,0)</f>
        <v>0</v>
      </c>
    </row>
    <row r="340" spans="1:8" ht="18" customHeight="1" x14ac:dyDescent="0.2">
      <c r="A340" s="143">
        <f t="shared" si="66"/>
        <v>3</v>
      </c>
      <c r="B340" s="143" t="str">
        <f t="shared" si="66"/>
        <v>C</v>
      </c>
      <c r="C340" s="143">
        <f>VLOOKUP(B340,Perkiraan!$A$6:$C$65,2,0)</f>
        <v>410101</v>
      </c>
      <c r="D340" s="137" t="str">
        <f t="shared" si="67"/>
        <v xml:space="preserve">Gaji/Pendapatan Bruder </v>
      </c>
      <c r="E340" s="233">
        <f>SUMIF('Kas Harian'!$C$578:$C$692,C340,'Kas Harian'!$G$578:$G$692)+SUMIF(Bank!$C$184:$C$208,C340,Bank!$G$184:$G$208)</f>
        <v>0</v>
      </c>
      <c r="F340" s="233">
        <f>SUMIF('Kas Harian'!$C$578:$C$692,C340,'Kas Harian'!$H$578:$H$692)+SUMIF(Bank!$C$184:$C$208,C340,Bank!$H$184:$H$208)</f>
        <v>0</v>
      </c>
      <c r="G340" s="233">
        <f t="shared" si="68"/>
        <v>0</v>
      </c>
      <c r="H340" s="233">
        <f t="shared" si="69"/>
        <v>0</v>
      </c>
    </row>
    <row r="341" spans="1:8" ht="18" customHeight="1" x14ac:dyDescent="0.2">
      <c r="A341" s="143">
        <f t="shared" si="66"/>
        <v>4</v>
      </c>
      <c r="B341" s="143" t="str">
        <f t="shared" si="66"/>
        <v>D</v>
      </c>
      <c r="C341" s="143">
        <f>VLOOKUP(B341,Perkiraan!$A$6:$C$65,2,0)</f>
        <v>410102</v>
      </c>
      <c r="D341" s="137" t="str">
        <f t="shared" si="67"/>
        <v>Pensiun Bruder</v>
      </c>
      <c r="E341" s="233">
        <f>SUMIF('Kas Harian'!$C$578:$C$692,C341,'Kas Harian'!$G$578:$G$692)+SUMIF(Bank!$C$184:$C$208,C341,Bank!$G$184:$G$208)</f>
        <v>0</v>
      </c>
      <c r="F341" s="233">
        <f>SUMIF('Kas Harian'!$C$578:$C$692,C341,'Kas Harian'!$H$578:$H$692)+SUMIF(Bank!$C$184:$C$208,C341,Bank!$H$184:$H$208)</f>
        <v>0</v>
      </c>
      <c r="G341" s="233">
        <f t="shared" si="68"/>
        <v>0</v>
      </c>
      <c r="H341" s="233">
        <f t="shared" si="69"/>
        <v>0</v>
      </c>
    </row>
    <row r="342" spans="1:8" ht="18" customHeight="1" x14ac:dyDescent="0.2">
      <c r="A342" s="143">
        <f t="shared" si="66"/>
        <v>5</v>
      </c>
      <c r="B342" s="143" t="str">
        <f t="shared" si="66"/>
        <v>E</v>
      </c>
      <c r="C342" s="143">
        <f>VLOOKUP(B342,Perkiraan!$A$6:$C$65,2,0)</f>
        <v>430101</v>
      </c>
      <c r="D342" s="137" t="str">
        <f t="shared" si="67"/>
        <v>Hasil Kebun Dan Piaraan</v>
      </c>
      <c r="E342" s="233">
        <f>SUMIF('Kas Harian'!$C$578:$C$692,C342,'Kas Harian'!$G$578:$G$692)+SUMIF(Bank!$C$184:$C$208,C342,Bank!$G$184:$G$208)</f>
        <v>0</v>
      </c>
      <c r="F342" s="233">
        <f>SUMIF('Kas Harian'!$C$578:$C$692,C342,'Kas Harian'!$H$578:$H$692)+SUMIF(Bank!$C$184:$C$208,C342,Bank!$H$184:$H$208)</f>
        <v>0</v>
      </c>
      <c r="G342" s="233">
        <f t="shared" si="68"/>
        <v>0</v>
      </c>
      <c r="H342" s="233">
        <f t="shared" si="69"/>
        <v>0</v>
      </c>
    </row>
    <row r="343" spans="1:8" ht="18" customHeight="1" x14ac:dyDescent="0.2">
      <c r="A343" s="143">
        <f t="shared" si="66"/>
        <v>6</v>
      </c>
      <c r="B343" s="143" t="str">
        <f t="shared" si="66"/>
        <v>F</v>
      </c>
      <c r="C343" s="143">
        <f>VLOOKUP(B343,Perkiraan!$A$6:$C$65,2,0)</f>
        <v>420101</v>
      </c>
      <c r="D343" s="137" t="str">
        <f t="shared" si="67"/>
        <v>Bunga Tabungan</v>
      </c>
      <c r="E343" s="233">
        <f>SUMIF('Kas Harian'!$C$578:$C$692,C343,'Kas Harian'!$G$578:$G$692)+SUMIF(Bank!$C$184:$C$208,C343,Bank!$G$184:$G$208)</f>
        <v>0</v>
      </c>
      <c r="F343" s="233">
        <f>SUMIF('Kas Harian'!$C$578:$C$692,C343,'Kas Harian'!$H$578:$H$692)+SUMIF(Bank!$C$184:$C$208,C343,Bank!$H$184:$H$208)</f>
        <v>0</v>
      </c>
      <c r="G343" s="233">
        <f t="shared" si="68"/>
        <v>0</v>
      </c>
      <c r="H343" s="233">
        <f t="shared" si="69"/>
        <v>0</v>
      </c>
    </row>
    <row r="344" spans="1:8" ht="18" customHeight="1" x14ac:dyDescent="0.2">
      <c r="A344" s="143">
        <f t="shared" si="66"/>
        <v>7</v>
      </c>
      <c r="B344" s="143" t="str">
        <f t="shared" si="66"/>
        <v>G</v>
      </c>
      <c r="C344" s="143">
        <f>VLOOKUP(B344,Perkiraan!$A$6:$C$65,2,0)</f>
        <v>410202</v>
      </c>
      <c r="D344" s="137" t="str">
        <f t="shared" si="67"/>
        <v xml:space="preserve">Sumbangan </v>
      </c>
      <c r="E344" s="233">
        <f>SUMIF('Kas Harian'!$C$578:$C$692,C344,'Kas Harian'!$G$578:$G$692)+SUMIF(Bank!$C$184:$C$208,C344,Bank!$G$184:$G$208)</f>
        <v>0</v>
      </c>
      <c r="F344" s="233">
        <f>SUMIF('Kas Harian'!$C$578:$C$692,C344,'Kas Harian'!$H$578:$H$692)+SUMIF(Bank!$C$184:$C$208,C344,Bank!$H$184:$H$208)</f>
        <v>0</v>
      </c>
      <c r="G344" s="233">
        <f t="shared" si="68"/>
        <v>0</v>
      </c>
      <c r="H344" s="233">
        <f t="shared" si="69"/>
        <v>0</v>
      </c>
    </row>
    <row r="345" spans="1:8" ht="18" customHeight="1" x14ac:dyDescent="0.2">
      <c r="A345" s="143">
        <f t="shared" si="66"/>
        <v>8</v>
      </c>
      <c r="B345" s="143" t="str">
        <f t="shared" si="66"/>
        <v>H</v>
      </c>
      <c r="C345" s="143">
        <f>VLOOKUP(B345,Perkiraan!$A$6:$C$65,2,0)</f>
        <v>430103</v>
      </c>
      <c r="D345" s="137" t="str">
        <f t="shared" si="67"/>
        <v>Penerimaan Lainnya</v>
      </c>
      <c r="E345" s="233">
        <f>SUMIF('Kas Harian'!$C$578:$C$692,C345,'Kas Harian'!$G$578:$G$692)+SUMIF(Bank!$C$184:$C$208,C345,Bank!$G$184:$G$208)</f>
        <v>0</v>
      </c>
      <c r="F345" s="233">
        <f>SUMIF('Kas Harian'!$C$578:$C$692,C345,'Kas Harian'!$H$578:$H$692)+SUMIF(Bank!$C$184:$C$208,C345,Bank!$H$184:$H$208)</f>
        <v>0</v>
      </c>
      <c r="G345" s="233">
        <f t="shared" si="68"/>
        <v>0</v>
      </c>
      <c r="H345" s="233">
        <f t="shared" si="69"/>
        <v>0</v>
      </c>
    </row>
    <row r="346" spans="1:8" ht="18" customHeight="1" x14ac:dyDescent="0.2">
      <c r="A346" s="143">
        <f t="shared" si="66"/>
        <v>9</v>
      </c>
      <c r="B346" s="143" t="str">
        <f t="shared" si="66"/>
        <v>I</v>
      </c>
      <c r="C346" s="143">
        <f>VLOOKUP(B346,Perkiraan!$A$6:$C$65,2,0)</f>
        <v>610100</v>
      </c>
      <c r="D346" s="137" t="str">
        <f t="shared" si="67"/>
        <v>Penerimaan dari DP</v>
      </c>
      <c r="E346" s="233">
        <f>SUMIF('Kas Harian'!$C$578:$C$692,C346,'Kas Harian'!$G$578:$G$692)+SUMIF(Bank!$C$184:$C$208,C346,Bank!$G$184:$G$208)</f>
        <v>0</v>
      </c>
      <c r="F346" s="233">
        <f>SUMIF('Kas Harian'!$C$578:$C$692,C346,'Kas Harian'!$H$578:$H$692)+SUMIF(Bank!$C$184:$C$208,C346,Bank!$H$184:$H$208)</f>
        <v>0</v>
      </c>
      <c r="G346" s="233">
        <f t="shared" si="68"/>
        <v>0</v>
      </c>
      <c r="H346" s="233">
        <f t="shared" si="69"/>
        <v>0</v>
      </c>
    </row>
    <row r="347" spans="1:8" ht="18" customHeight="1" x14ac:dyDescent="0.2">
      <c r="A347" s="143">
        <f t="shared" si="66"/>
        <v>10</v>
      </c>
      <c r="B347" s="143">
        <f t="shared" si="66"/>
        <v>1</v>
      </c>
      <c r="C347" s="143">
        <f>VLOOKUP(B347,Perkiraan!$A$6:$C$65,2,0)</f>
        <v>510101</v>
      </c>
      <c r="D347" s="137" t="str">
        <f t="shared" si="67"/>
        <v xml:space="preserve">Makanan </v>
      </c>
      <c r="E347" s="233">
        <f>SUMIF('Kas Harian'!$C$578:$C$692,C347,'Kas Harian'!$G$578:$G$692)+SUMIF(Bank!$C$184:$C$208,C347,Bank!$G$184:$G$208)</f>
        <v>0</v>
      </c>
      <c r="F347" s="233">
        <f>SUMIF('Kas Harian'!$C$578:$C$692,C347,'Kas Harian'!$H$578:$H$692)+SUMIF(Bank!$C$184:$C$208,C347,Bank!$H$184:$H$208)</f>
        <v>0</v>
      </c>
      <c r="G347" s="233">
        <f t="shared" si="68"/>
        <v>0</v>
      </c>
      <c r="H347" s="233">
        <f t="shared" si="69"/>
        <v>0</v>
      </c>
    </row>
    <row r="348" spans="1:8" ht="18" customHeight="1" x14ac:dyDescent="0.2">
      <c r="A348" s="143">
        <f t="shared" si="66"/>
        <v>11</v>
      </c>
      <c r="B348" s="143">
        <f t="shared" si="66"/>
        <v>2</v>
      </c>
      <c r="C348" s="143">
        <f>VLOOKUP(B348,Perkiraan!$A$6:$C$65,2,0)</f>
        <v>510201</v>
      </c>
      <c r="D348" s="137" t="str">
        <f t="shared" si="67"/>
        <v>Pakaian Dan Perlengkapan Pribadi</v>
      </c>
      <c r="E348" s="233">
        <f>SUMIF('Kas Harian'!$C$578:$C$692,C348,'Kas Harian'!$G$578:$G$692)+SUMIF(Bank!$C$184:$C$208,C348,Bank!$G$184:$G$208)</f>
        <v>0</v>
      </c>
      <c r="F348" s="233">
        <f>SUMIF('Kas Harian'!$C$578:$C$692,C348,'Kas Harian'!$H$578:$H$692)+SUMIF(Bank!$C$184:$C$208,C348,Bank!$H$184:$H$208)</f>
        <v>0</v>
      </c>
      <c r="G348" s="233">
        <f t="shared" si="68"/>
        <v>0</v>
      </c>
      <c r="H348" s="233">
        <f t="shared" si="69"/>
        <v>0</v>
      </c>
    </row>
    <row r="349" spans="1:8" ht="18" customHeight="1" x14ac:dyDescent="0.2">
      <c r="A349" s="143">
        <f t="shared" si="66"/>
        <v>12</v>
      </c>
      <c r="B349" s="143">
        <f t="shared" si="66"/>
        <v>3</v>
      </c>
      <c r="C349" s="143">
        <f>VLOOKUP(B349,Perkiraan!$A$6:$C$65,2,0)</f>
        <v>510301</v>
      </c>
      <c r="D349" s="137" t="str">
        <f t="shared" si="67"/>
        <v xml:space="preserve">Pemeriksaan Dan Pengobatan </v>
      </c>
      <c r="E349" s="233">
        <f>SUMIF('Kas Harian'!$C$578:$C$692,C349,'Kas Harian'!$G$578:$G$692)+SUMIF(Bank!$C$184:$C$208,C349,Bank!$G$184:$G$208)</f>
        <v>0</v>
      </c>
      <c r="F349" s="233">
        <f>SUMIF('Kas Harian'!$C$578:$C$692,C349,'Kas Harian'!$H$578:$H$692)+SUMIF(Bank!$C$184:$C$208,C349,Bank!$H$184:$H$208)</f>
        <v>0</v>
      </c>
      <c r="G349" s="233">
        <f t="shared" si="68"/>
        <v>0</v>
      </c>
      <c r="H349" s="233">
        <f t="shared" si="69"/>
        <v>0</v>
      </c>
    </row>
    <row r="350" spans="1:8" ht="18" customHeight="1" x14ac:dyDescent="0.2">
      <c r="A350" s="143">
        <f t="shared" si="66"/>
        <v>13</v>
      </c>
      <c r="B350" s="143">
        <f t="shared" si="66"/>
        <v>4</v>
      </c>
      <c r="C350" s="143">
        <f>VLOOKUP(B350,Perkiraan!$A$6:$C$65,2,0)</f>
        <v>510303</v>
      </c>
      <c r="D350" s="137" t="str">
        <f t="shared" si="67"/>
        <v>Hiburan / Rekreasi</v>
      </c>
      <c r="E350" s="233">
        <f>SUMIF('Kas Harian'!$C$578:$C$692,C350,'Kas Harian'!$G$578:$G$692)+SUMIF(Bank!$C$184:$C$208,C350,Bank!$G$184:$G$208)</f>
        <v>0</v>
      </c>
      <c r="F350" s="233">
        <f>SUMIF('Kas Harian'!$C$578:$C$692,C350,'Kas Harian'!$H$578:$H$692)+SUMIF(Bank!$C$184:$C$208,C350,Bank!$H$184:$H$208)</f>
        <v>0</v>
      </c>
      <c r="G350" s="233">
        <f t="shared" si="68"/>
        <v>0</v>
      </c>
      <c r="H350" s="233">
        <f t="shared" si="69"/>
        <v>0</v>
      </c>
    </row>
    <row r="351" spans="1:8" ht="18" customHeight="1" x14ac:dyDescent="0.2">
      <c r="A351" s="143">
        <f t="shared" si="66"/>
        <v>14</v>
      </c>
      <c r="B351" s="143">
        <f t="shared" si="66"/>
        <v>5</v>
      </c>
      <c r="C351" s="143">
        <f>VLOOKUP(B351,Perkiraan!$A$6:$C$65,2,0)</f>
        <v>510501</v>
      </c>
      <c r="D351" s="137" t="str">
        <f t="shared" si="67"/>
        <v>Transport Harian</v>
      </c>
      <c r="E351" s="233">
        <f>SUMIF('Kas Harian'!$C$578:$C$692,C351,'Kas Harian'!$G$578:$G$692)+SUMIF(Bank!$C$184:$C$208,C351,Bank!$G$184:$G$208)</f>
        <v>0</v>
      </c>
      <c r="F351" s="233">
        <f>SUMIF('Kas Harian'!$C$578:$C$692,C351,'Kas Harian'!$H$578:$H$692)+SUMIF(Bank!$C$184:$C$208,C351,Bank!$H$184:$H$208)</f>
        <v>0</v>
      </c>
      <c r="G351" s="233">
        <f t="shared" si="68"/>
        <v>0</v>
      </c>
      <c r="H351" s="233">
        <f t="shared" si="69"/>
        <v>0</v>
      </c>
    </row>
    <row r="352" spans="1:8" ht="18" customHeight="1" x14ac:dyDescent="0.2">
      <c r="A352" s="143">
        <f t="shared" si="66"/>
        <v>15</v>
      </c>
      <c r="B352" s="143">
        <f t="shared" si="66"/>
        <v>6</v>
      </c>
      <c r="C352" s="143">
        <f>VLOOKUP(B352,Perkiraan!$A$6:$C$65,2,0)</f>
        <v>520401</v>
      </c>
      <c r="D352" s="137" t="str">
        <f t="shared" si="67"/>
        <v>Studi Pribadi</v>
      </c>
      <c r="E352" s="233">
        <f>SUMIF('Kas Harian'!$C$578:$C$692,C352,'Kas Harian'!$G$578:$G$692)+SUMIF(Bank!$C$184:$C$208,C352,Bank!$G$184:$G$208)</f>
        <v>0</v>
      </c>
      <c r="F352" s="233">
        <f>SUMIF('Kas Harian'!$C$578:$C$692,C352,'Kas Harian'!$H$578:$H$692)+SUMIF(Bank!$C$184:$C$208,C352,Bank!$H$184:$H$208)</f>
        <v>0</v>
      </c>
      <c r="G352" s="233">
        <f t="shared" si="68"/>
        <v>0</v>
      </c>
      <c r="H352" s="233">
        <f t="shared" si="69"/>
        <v>0</v>
      </c>
    </row>
    <row r="353" spans="1:8" ht="18" customHeight="1" x14ac:dyDescent="0.2">
      <c r="A353" s="143">
        <f t="shared" si="66"/>
        <v>16</v>
      </c>
      <c r="B353" s="143">
        <f t="shared" si="66"/>
        <v>7</v>
      </c>
      <c r="C353" s="143">
        <f>VLOOKUP(B353,Perkiraan!$A$6:$C$65,2,0)</f>
        <v>510102</v>
      </c>
      <c r="D353" s="137" t="str">
        <f t="shared" si="67"/>
        <v>Bahan Bakar Dapur</v>
      </c>
      <c r="E353" s="233">
        <f>SUMIF('Kas Harian'!$C$578:$C$692,C353,'Kas Harian'!$G$578:$G$692)+SUMIF(Bank!$C$184:$C$208,C353,Bank!$G$184:$G$208)</f>
        <v>0</v>
      </c>
      <c r="F353" s="233">
        <f>SUMIF('Kas Harian'!$C$578:$C$692,C353,'Kas Harian'!$H$578:$H$692)+SUMIF(Bank!$C$184:$C$208,C353,Bank!$H$184:$H$208)</f>
        <v>0</v>
      </c>
      <c r="G353" s="233">
        <f t="shared" si="68"/>
        <v>0</v>
      </c>
      <c r="H353" s="233">
        <f t="shared" si="69"/>
        <v>0</v>
      </c>
    </row>
    <row r="354" spans="1:8" ht="18" customHeight="1" x14ac:dyDescent="0.2">
      <c r="A354" s="143">
        <f t="shared" si="66"/>
        <v>17</v>
      </c>
      <c r="B354" s="143">
        <f t="shared" si="66"/>
        <v>8</v>
      </c>
      <c r="C354" s="143">
        <f>VLOOKUP(B354,Perkiraan!$A$6:$C$65,2,0)</f>
        <v>510103</v>
      </c>
      <c r="D354" s="137" t="str">
        <f t="shared" si="67"/>
        <v>Perlengkapan Cuci dan Kebersihan</v>
      </c>
      <c r="E354" s="233">
        <f>SUMIF('Kas Harian'!$C$578:$C$692,C354,'Kas Harian'!$G$578:$G$692)+SUMIF(Bank!$C$184:$C$208,C354,Bank!$G$184:$G$208)</f>
        <v>0</v>
      </c>
      <c r="F354" s="233">
        <f>SUMIF('Kas Harian'!$C$578:$C$692,C354,'Kas Harian'!$H$578:$H$692)+SUMIF(Bank!$C$184:$C$208,C354,Bank!$H$184:$H$208)</f>
        <v>0</v>
      </c>
      <c r="G354" s="233">
        <f t="shared" si="68"/>
        <v>0</v>
      </c>
      <c r="H354" s="233">
        <f t="shared" si="69"/>
        <v>0</v>
      </c>
    </row>
    <row r="355" spans="1:8" ht="18" customHeight="1" x14ac:dyDescent="0.2">
      <c r="A355" s="143">
        <f t="shared" si="66"/>
        <v>18</v>
      </c>
      <c r="B355" s="143">
        <f t="shared" si="66"/>
        <v>9</v>
      </c>
      <c r="C355" s="143">
        <f>VLOOKUP(B355,Perkiraan!$A$6:$C$65,2,0)</f>
        <v>510104</v>
      </c>
      <c r="D355" s="137" t="str">
        <f t="shared" si="67"/>
        <v>Perabot Rumah Tangga</v>
      </c>
      <c r="E355" s="233">
        <f>SUMIF('Kas Harian'!$C$578:$C$692,C355,'Kas Harian'!$G$578:$G$692)+SUMIF(Bank!$C$184:$C$208,C355,Bank!$G$184:$G$208)</f>
        <v>0</v>
      </c>
      <c r="F355" s="233">
        <f>SUMIF('Kas Harian'!$C$578:$C$692,C355,'Kas Harian'!$H$578:$H$692)+SUMIF(Bank!$C$184:$C$208,C355,Bank!$H$184:$H$208)</f>
        <v>0</v>
      </c>
      <c r="G355" s="233">
        <f t="shared" si="68"/>
        <v>0</v>
      </c>
      <c r="H355" s="233">
        <f t="shared" si="69"/>
        <v>0</v>
      </c>
    </row>
    <row r="356" spans="1:8" ht="18" customHeight="1" x14ac:dyDescent="0.2">
      <c r="A356" s="143">
        <f t="shared" si="66"/>
        <v>19</v>
      </c>
      <c r="B356" s="143">
        <f t="shared" si="66"/>
        <v>10</v>
      </c>
      <c r="C356" s="143">
        <f>VLOOKUP(B356,Perkiraan!$A$6:$C$65,2,0)</f>
        <v>510105</v>
      </c>
      <c r="D356" s="137" t="str">
        <f t="shared" si="67"/>
        <v xml:space="preserve">Iuran Hidup Bermasyarakat Dan Menggereja </v>
      </c>
      <c r="E356" s="233">
        <f>SUMIF('Kas Harian'!$C$578:$C$692,C356,'Kas Harian'!$G$578:$G$692)+SUMIF(Bank!$C$184:$C$208,C356,Bank!$G$184:$G$208)</f>
        <v>0</v>
      </c>
      <c r="F356" s="233">
        <f>SUMIF('Kas Harian'!$C$578:$C$692,C356,'Kas Harian'!$H$578:$H$692)+SUMIF(Bank!$C$184:$C$208,C356,Bank!$H$184:$H$208)</f>
        <v>0</v>
      </c>
      <c r="G356" s="233">
        <f t="shared" si="68"/>
        <v>0</v>
      </c>
      <c r="H356" s="233">
        <f t="shared" si="69"/>
        <v>0</v>
      </c>
    </row>
    <row r="357" spans="1:8" ht="18" customHeight="1" x14ac:dyDescent="0.2">
      <c r="A357" s="143">
        <f t="shared" si="66"/>
        <v>20</v>
      </c>
      <c r="B357" s="143">
        <f t="shared" si="66"/>
        <v>11</v>
      </c>
      <c r="C357" s="143">
        <f>VLOOKUP(B357,Perkiraan!$A$6:$C$65,2,0)</f>
        <v>510401</v>
      </c>
      <c r="D357" s="137" t="str">
        <f t="shared" si="67"/>
        <v>Listrik</v>
      </c>
      <c r="E357" s="233">
        <f>SUMIF('Kas Harian'!$C$578:$C$692,C357,'Kas Harian'!$G$578:$G$692)+SUMIF(Bank!$C$184:$C$208,C357,Bank!$G$184:$G$208)</f>
        <v>0</v>
      </c>
      <c r="F357" s="233">
        <f>SUMIF('Kas Harian'!$C$578:$C$692,C357,'Kas Harian'!$H$578:$H$692)+SUMIF(Bank!$C$184:$C$208,C357,Bank!$H$184:$H$208)</f>
        <v>0</v>
      </c>
      <c r="G357" s="233">
        <f t="shared" si="68"/>
        <v>0</v>
      </c>
      <c r="H357" s="233">
        <f t="shared" si="69"/>
        <v>0</v>
      </c>
    </row>
    <row r="358" spans="1:8" ht="18" customHeight="1" x14ac:dyDescent="0.2">
      <c r="A358" s="143">
        <f t="shared" ref="A358:B377" si="70">A275</f>
        <v>21</v>
      </c>
      <c r="B358" s="143">
        <f t="shared" si="70"/>
        <v>12</v>
      </c>
      <c r="C358" s="143">
        <f>VLOOKUP(B358,Perkiraan!$A$6:$C$65,2,0)</f>
        <v>510402</v>
      </c>
      <c r="D358" s="137" t="str">
        <f t="shared" si="67"/>
        <v>Air</v>
      </c>
      <c r="E358" s="233">
        <f>SUMIF('Kas Harian'!$C$578:$C$692,C358,'Kas Harian'!$G$578:$G$692)+SUMIF(Bank!$C$184:$C$208,C358,Bank!$G$184:$G$208)</f>
        <v>0</v>
      </c>
      <c r="F358" s="233">
        <f>SUMIF('Kas Harian'!$C$578:$C$692,C358,'Kas Harian'!$H$578:$H$692)+SUMIF(Bank!$C$184:$C$208,C358,Bank!$H$184:$H$208)</f>
        <v>0</v>
      </c>
      <c r="G358" s="233">
        <f t="shared" si="68"/>
        <v>0</v>
      </c>
      <c r="H358" s="233">
        <f t="shared" si="69"/>
        <v>0</v>
      </c>
    </row>
    <row r="359" spans="1:8" ht="18" customHeight="1" x14ac:dyDescent="0.2">
      <c r="A359" s="143">
        <f t="shared" si="70"/>
        <v>22</v>
      </c>
      <c r="B359" s="143">
        <f t="shared" si="70"/>
        <v>13</v>
      </c>
      <c r="C359" s="143">
        <f>VLOOKUP(B359,Perkiraan!$A$6:$C$65,2,0)</f>
        <v>510403</v>
      </c>
      <c r="D359" s="137" t="str">
        <f t="shared" si="67"/>
        <v>Telepon Dan Internet</v>
      </c>
      <c r="E359" s="233">
        <f>SUMIF('Kas Harian'!$C$578:$C$692,C359,'Kas Harian'!$G$578:$G$692)+SUMIF(Bank!$C$184:$C$208,C359,Bank!$G$184:$G$208)</f>
        <v>0</v>
      </c>
      <c r="F359" s="233">
        <f>SUMIF('Kas Harian'!$C$578:$C$692,C359,'Kas Harian'!$H$578:$H$692)+SUMIF(Bank!$C$184:$C$208,C359,Bank!$H$184:$H$208)</f>
        <v>0</v>
      </c>
      <c r="G359" s="233">
        <f t="shared" si="68"/>
        <v>0</v>
      </c>
      <c r="H359" s="233">
        <f t="shared" si="69"/>
        <v>0</v>
      </c>
    </row>
    <row r="360" spans="1:8" ht="18" customHeight="1" x14ac:dyDescent="0.2">
      <c r="A360" s="143">
        <f t="shared" si="70"/>
        <v>23</v>
      </c>
      <c r="B360" s="143">
        <f t="shared" si="70"/>
        <v>14</v>
      </c>
      <c r="C360" s="143">
        <f>VLOOKUP(B360,Perkiraan!$A$6:$C$65,2,0)</f>
        <v>520201</v>
      </c>
      <c r="D360" s="137" t="str">
        <f t="shared" si="67"/>
        <v>Keperluan Ibadah</v>
      </c>
      <c r="E360" s="233">
        <f>SUMIF('Kas Harian'!$C$578:$C$692,C360,'Kas Harian'!$G$578:$G$692)+SUMIF(Bank!$C$184:$C$208,C360,Bank!$G$184:$G$208)</f>
        <v>0</v>
      </c>
      <c r="F360" s="233">
        <f>SUMIF('Kas Harian'!$C$578:$C$692,C360,'Kas Harian'!$H$578:$H$692)+SUMIF(Bank!$C$184:$C$208,C360,Bank!$H$184:$H$208)</f>
        <v>0</v>
      </c>
      <c r="G360" s="233">
        <f t="shared" si="68"/>
        <v>0</v>
      </c>
      <c r="H360" s="233">
        <f t="shared" si="69"/>
        <v>0</v>
      </c>
    </row>
    <row r="361" spans="1:8" ht="18" customHeight="1" x14ac:dyDescent="0.2">
      <c r="A361" s="143">
        <f t="shared" si="70"/>
        <v>24</v>
      </c>
      <c r="B361" s="143">
        <f t="shared" si="70"/>
        <v>15</v>
      </c>
      <c r="C361" s="143">
        <f>VLOOKUP(B361,Perkiraan!$A$6:$C$65,2,0)</f>
        <v>530303</v>
      </c>
      <c r="D361" s="137" t="str">
        <f t="shared" si="67"/>
        <v xml:space="preserve">Sumbangan </v>
      </c>
      <c r="E361" s="233">
        <f>SUMIF('Kas Harian'!$C$578:$C$692,C361,'Kas Harian'!$G$578:$G$692)+SUMIF(Bank!$C$184:$C$208,C361,Bank!$G$184:$G$208)</f>
        <v>0</v>
      </c>
      <c r="F361" s="233">
        <f>SUMIF('Kas Harian'!$C$578:$C$692,C361,'Kas Harian'!$H$578:$H$692)+SUMIF(Bank!$C$184:$C$208,C361,Bank!$H$184:$H$208)</f>
        <v>0</v>
      </c>
      <c r="G361" s="233">
        <f t="shared" si="68"/>
        <v>0</v>
      </c>
      <c r="H361" s="233">
        <f t="shared" si="69"/>
        <v>0</v>
      </c>
    </row>
    <row r="362" spans="1:8" ht="18" customHeight="1" x14ac:dyDescent="0.2">
      <c r="A362" s="143">
        <f t="shared" si="70"/>
        <v>25</v>
      </c>
      <c r="B362" s="143">
        <f t="shared" si="70"/>
        <v>16</v>
      </c>
      <c r="C362" s="143">
        <f>VLOOKUP(B362,Perkiraan!$A$6:$C$65,2,0)</f>
        <v>540101</v>
      </c>
      <c r="D362" s="137" t="str">
        <f t="shared" si="67"/>
        <v>Insentif ART</v>
      </c>
      <c r="E362" s="233">
        <f>SUMIF('Kas Harian'!$C$578:$C$692,C362,'Kas Harian'!$G$578:$G$692)+SUMIF(Bank!$C$184:$C$208,C362,Bank!$G$184:$G$208)</f>
        <v>0</v>
      </c>
      <c r="F362" s="233">
        <f>SUMIF('Kas Harian'!$C$578:$C$692,C362,'Kas Harian'!$H$578:$H$692)+SUMIF(Bank!$C$184:$C$208,C362,Bank!$H$184:$H$208)</f>
        <v>0</v>
      </c>
      <c r="G362" s="233">
        <f t="shared" si="68"/>
        <v>0</v>
      </c>
      <c r="H362" s="233">
        <f t="shared" si="69"/>
        <v>0</v>
      </c>
    </row>
    <row r="363" spans="1:8" ht="18" customHeight="1" x14ac:dyDescent="0.2">
      <c r="A363" s="143">
        <f t="shared" si="70"/>
        <v>26</v>
      </c>
      <c r="B363" s="143">
        <f t="shared" si="70"/>
        <v>17</v>
      </c>
      <c r="C363" s="143">
        <f>VLOOKUP(B363,Perkiraan!$A$6:$C$65,2,0)</f>
        <v>540201</v>
      </c>
      <c r="D363" s="137" t="str">
        <f t="shared" si="67"/>
        <v>Pemeliharaan Rumah</v>
      </c>
      <c r="E363" s="233">
        <f>SUMIF('Kas Harian'!$C$578:$C$692,C363,'Kas Harian'!$G$578:$G$692)+SUMIF(Bank!$C$184:$C$208,C363,Bank!$G$184:$G$208)</f>
        <v>0</v>
      </c>
      <c r="F363" s="233">
        <f>SUMIF('Kas Harian'!$C$578:$C$692,C363,'Kas Harian'!$H$578:$H$692)+SUMIF(Bank!$C$184:$C$208,C363,Bank!$H$184:$H$208)</f>
        <v>0</v>
      </c>
      <c r="G363" s="233">
        <f t="shared" si="68"/>
        <v>0</v>
      </c>
      <c r="H363" s="233">
        <f t="shared" si="69"/>
        <v>0</v>
      </c>
    </row>
    <row r="364" spans="1:8" ht="18" customHeight="1" x14ac:dyDescent="0.2">
      <c r="A364" s="143">
        <f t="shared" si="70"/>
        <v>27</v>
      </c>
      <c r="B364" s="143">
        <f t="shared" si="70"/>
        <v>18</v>
      </c>
      <c r="C364" s="143">
        <f>VLOOKUP(B364,Perkiraan!$A$6:$C$65,2,0)</f>
        <v>540202</v>
      </c>
      <c r="D364" s="137" t="str">
        <f t="shared" si="67"/>
        <v>Pemeliharaan Kebun Dan Piaraan</v>
      </c>
      <c r="E364" s="233">
        <f>SUMIF('Kas Harian'!$C$578:$C$692,C364,'Kas Harian'!$G$578:$G$692)+SUMIF(Bank!$C$184:$C$208,C364,Bank!$G$184:$G$208)</f>
        <v>0</v>
      </c>
      <c r="F364" s="233">
        <f>SUMIF('Kas Harian'!$C$578:$C$692,C364,'Kas Harian'!$H$578:$H$692)+SUMIF(Bank!$C$184:$C$208,C364,Bank!$H$184:$H$208)</f>
        <v>0</v>
      </c>
      <c r="G364" s="233">
        <f t="shared" si="68"/>
        <v>0</v>
      </c>
      <c r="H364" s="233">
        <f t="shared" si="69"/>
        <v>0</v>
      </c>
    </row>
    <row r="365" spans="1:8" ht="18" customHeight="1" x14ac:dyDescent="0.2">
      <c r="A365" s="143">
        <f t="shared" si="70"/>
        <v>28</v>
      </c>
      <c r="B365" s="143">
        <f t="shared" si="70"/>
        <v>19</v>
      </c>
      <c r="C365" s="143">
        <f>VLOOKUP(B365,Perkiraan!$A$6:$C$65,2,0)</f>
        <v>540203</v>
      </c>
      <c r="D365" s="137" t="str">
        <f t="shared" si="67"/>
        <v>Pemeliharaan Kendaraan</v>
      </c>
      <c r="E365" s="233">
        <f>SUMIF('Kas Harian'!$C$578:$C$692,C365,'Kas Harian'!$G$578:$G$692)+SUMIF(Bank!$C$184:$C$208,C365,Bank!$G$184:$G$208)</f>
        <v>0</v>
      </c>
      <c r="F365" s="233">
        <f>SUMIF('Kas Harian'!$C$578:$C$692,C365,'Kas Harian'!$H$578:$H$692)+SUMIF(Bank!$C$184:$C$208,C365,Bank!$H$184:$H$208)</f>
        <v>0</v>
      </c>
      <c r="G365" s="233">
        <f t="shared" si="68"/>
        <v>0</v>
      </c>
      <c r="H365" s="233">
        <f t="shared" si="69"/>
        <v>0</v>
      </c>
    </row>
    <row r="366" spans="1:8" ht="18" customHeight="1" x14ac:dyDescent="0.2">
      <c r="A366" s="143">
        <f t="shared" si="70"/>
        <v>29</v>
      </c>
      <c r="B366" s="143">
        <f t="shared" si="70"/>
        <v>20</v>
      </c>
      <c r="C366" s="143">
        <f>VLOOKUP(B366,Perkiraan!$A$6:$C$65,2,0)</f>
        <v>540204</v>
      </c>
      <c r="D366" s="137" t="str">
        <f t="shared" si="67"/>
        <v>Pemeliharaan Mesin Dan Peralatan</v>
      </c>
      <c r="E366" s="233">
        <f>SUMIF('Kas Harian'!$C$578:$C$692,C366,'Kas Harian'!$G$578:$G$692)+SUMIF(Bank!$C$184:$C$208,C366,Bank!$G$184:$G$208)</f>
        <v>0</v>
      </c>
      <c r="F366" s="233">
        <f>SUMIF('Kas Harian'!$C$578:$C$692,C366,'Kas Harian'!$H$578:$H$692)+SUMIF(Bank!$C$184:$C$208,C366,Bank!$H$184:$H$208)</f>
        <v>0</v>
      </c>
      <c r="G366" s="233">
        <f t="shared" si="68"/>
        <v>0</v>
      </c>
      <c r="H366" s="233">
        <f t="shared" si="69"/>
        <v>0</v>
      </c>
    </row>
    <row r="367" spans="1:8" ht="18" customHeight="1" x14ac:dyDescent="0.2">
      <c r="A367" s="143">
        <f t="shared" si="70"/>
        <v>30</v>
      </c>
      <c r="B367" s="143">
        <f t="shared" si="70"/>
        <v>21</v>
      </c>
      <c r="C367" s="143">
        <f>VLOOKUP(B367,Perkiraan!$A$6:$C$65,2,0)</f>
        <v>550101</v>
      </c>
      <c r="D367" s="137" t="str">
        <f t="shared" si="67"/>
        <v>Administrasi Komunitas</v>
      </c>
      <c r="E367" s="233">
        <f>SUMIF('Kas Harian'!$C$578:$C$692,C367,'Kas Harian'!$G$578:$G$692)+SUMIF(Bank!$C$184:$C$208,C367,Bank!$G$184:$G$208)</f>
        <v>0</v>
      </c>
      <c r="F367" s="233">
        <f>SUMIF('Kas Harian'!$C$578:$C$692,C367,'Kas Harian'!$H$578:$H$692)+SUMIF(Bank!$C$184:$C$208,C367,Bank!$H$184:$H$208)</f>
        <v>0</v>
      </c>
      <c r="G367" s="233">
        <f t="shared" si="68"/>
        <v>0</v>
      </c>
      <c r="H367" s="233">
        <f t="shared" si="69"/>
        <v>0</v>
      </c>
    </row>
    <row r="368" spans="1:8" ht="18" customHeight="1" x14ac:dyDescent="0.2">
      <c r="A368" s="143">
        <f t="shared" si="70"/>
        <v>31</v>
      </c>
      <c r="B368" s="143">
        <f t="shared" si="70"/>
        <v>22</v>
      </c>
      <c r="C368" s="143">
        <f>VLOOKUP(B368,Perkiraan!$A$6:$C$65,2,0)</f>
        <v>550105</v>
      </c>
      <c r="D368" s="137" t="str">
        <f t="shared" si="67"/>
        <v xml:space="preserve">Legal dan Perijinan </v>
      </c>
      <c r="E368" s="233">
        <f>SUMIF('Kas Harian'!$C$578:$C$692,C368,'Kas Harian'!$G$578:$G$692)+SUMIF(Bank!$C$184:$C$208,C368,Bank!$G$184:$G$208)</f>
        <v>0</v>
      </c>
      <c r="F368" s="233">
        <f>SUMIF('Kas Harian'!$C$578:$C$692,C368,'Kas Harian'!$H$578:$H$692)+SUMIF(Bank!$C$184:$C$208,C368,Bank!$H$184:$H$208)</f>
        <v>0</v>
      </c>
      <c r="G368" s="233">
        <f t="shared" si="68"/>
        <v>0</v>
      </c>
      <c r="H368" s="233">
        <f t="shared" si="69"/>
        <v>0</v>
      </c>
    </row>
    <row r="369" spans="1:8" ht="18" customHeight="1" x14ac:dyDescent="0.2">
      <c r="A369" s="143">
        <f t="shared" si="70"/>
        <v>32</v>
      </c>
      <c r="B369" s="143">
        <f t="shared" si="70"/>
        <v>23</v>
      </c>
      <c r="C369" s="143">
        <f>VLOOKUP(B369,Perkiraan!$A$6:$C$65,2,0)</f>
        <v>550106</v>
      </c>
      <c r="D369" s="137" t="str">
        <f t="shared" si="67"/>
        <v>Buku, Majalah, Koran</v>
      </c>
      <c r="E369" s="233">
        <f>SUMIF('Kas Harian'!$C$578:$C$692,C369,'Kas Harian'!$G$578:$G$692)+SUMIF(Bank!$C$184:$C$208,C369,Bank!$G$184:$G$208)</f>
        <v>0</v>
      </c>
      <c r="F369" s="233">
        <f>SUMIF('Kas Harian'!$C$578:$C$692,C369,'Kas Harian'!$H$578:$H$692)+SUMIF(Bank!$C$184:$C$208,C369,Bank!$H$184:$H$208)</f>
        <v>0</v>
      </c>
      <c r="G369" s="233">
        <f t="shared" si="68"/>
        <v>0</v>
      </c>
      <c r="H369" s="233">
        <f t="shared" si="69"/>
        <v>0</v>
      </c>
    </row>
    <row r="370" spans="1:8" ht="18" customHeight="1" x14ac:dyDescent="0.2">
      <c r="A370" s="143">
        <f t="shared" si="70"/>
        <v>33</v>
      </c>
      <c r="B370" s="143">
        <f t="shared" si="70"/>
        <v>24</v>
      </c>
      <c r="C370" s="143">
        <f>VLOOKUP(B370,Perkiraan!$A$6:$C$65,2,0)</f>
        <v>550107</v>
      </c>
      <c r="D370" s="137" t="str">
        <f t="shared" si="67"/>
        <v>Administrasi Bank</v>
      </c>
      <c r="E370" s="233">
        <f>SUMIF('Kas Harian'!$C$578:$C$692,C370,'Kas Harian'!$G$578:$G$692)+SUMIF(Bank!$C$184:$C$208,C370,Bank!$G$184:$G$208)</f>
        <v>0</v>
      </c>
      <c r="F370" s="233">
        <f>SUMIF('Kas Harian'!$C$578:$C$692,C370,'Kas Harian'!$H$578:$H$692)+SUMIF(Bank!$C$184:$C$208,C370,Bank!$H$184:$H$208)</f>
        <v>0</v>
      </c>
      <c r="G370" s="233">
        <f t="shared" si="68"/>
        <v>0</v>
      </c>
      <c r="H370" s="233">
        <f t="shared" si="69"/>
        <v>0</v>
      </c>
    </row>
    <row r="371" spans="1:8" ht="18" customHeight="1" x14ac:dyDescent="0.2">
      <c r="A371" s="143">
        <f t="shared" si="70"/>
        <v>34</v>
      </c>
      <c r="B371" s="143">
        <f t="shared" si="70"/>
        <v>25</v>
      </c>
      <c r="C371" s="143">
        <f>VLOOKUP(B371,Perkiraan!$A$6:$C$65,2,0)</f>
        <v>550201</v>
      </c>
      <c r="D371" s="137" t="str">
        <f t="shared" si="67"/>
        <v>Pajak Bunga Bank</v>
      </c>
      <c r="E371" s="233">
        <f>SUMIF('Kas Harian'!$C$578:$C$692,C371,'Kas Harian'!$G$578:$G$692)+SUMIF(Bank!$C$184:$C$208,C371,Bank!$G$184:$G$208)</f>
        <v>0</v>
      </c>
      <c r="F371" s="233">
        <f>SUMIF('Kas Harian'!$C$578:$C$692,C371,'Kas Harian'!$H$578:$H$692)+SUMIF(Bank!$C$184:$C$208,C371,Bank!$H$184:$H$208)</f>
        <v>0</v>
      </c>
      <c r="G371" s="233">
        <f t="shared" ref="G371:G372" si="71">IF(E371-F371&gt;0,E371-F371,0)</f>
        <v>0</v>
      </c>
      <c r="H371" s="233">
        <f t="shared" ref="H371:H372" si="72">IF(F371-E371&gt;0,F371-E371,0)</f>
        <v>0</v>
      </c>
    </row>
    <row r="372" spans="1:8" ht="18" customHeight="1" x14ac:dyDescent="0.2">
      <c r="A372" s="143">
        <f t="shared" si="70"/>
        <v>35</v>
      </c>
      <c r="B372" s="143">
        <f t="shared" si="70"/>
        <v>26</v>
      </c>
      <c r="C372" s="143">
        <f>VLOOKUP(B372,Perkiraan!$A$6:$C$65,2,0)</f>
        <v>550202</v>
      </c>
      <c r="D372" s="137" t="str">
        <f t="shared" si="67"/>
        <v>Pajak Kendaraan Dan PBB</v>
      </c>
      <c r="E372" s="233">
        <f>SUMIF('Kas Harian'!$C$578:$C$692,C372,'Kas Harian'!$G$578:$G$692)+SUMIF(Bank!$C$184:$C$208,C372,Bank!$G$184:$G$208)</f>
        <v>0</v>
      </c>
      <c r="F372" s="233">
        <f>SUMIF('Kas Harian'!$C$578:$C$692,C372,'Kas Harian'!$H$578:$H$692)+SUMIF(Bank!$C$184:$C$208,C372,Bank!$H$184:$H$208)</f>
        <v>0</v>
      </c>
      <c r="G372" s="233">
        <f t="shared" si="71"/>
        <v>0</v>
      </c>
      <c r="H372" s="233">
        <f t="shared" si="72"/>
        <v>0</v>
      </c>
    </row>
    <row r="373" spans="1:8" ht="18" customHeight="1" x14ac:dyDescent="0.2">
      <c r="A373" s="143">
        <f t="shared" si="70"/>
        <v>36</v>
      </c>
      <c r="B373" s="143">
        <f t="shared" si="70"/>
        <v>27</v>
      </c>
      <c r="C373" s="143">
        <f>VLOOKUP(B373,Perkiraan!$A$6:$C$65,2,0)</f>
        <v>110202</v>
      </c>
      <c r="D373" s="137" t="str">
        <f t="shared" si="67"/>
        <v>Kas Kecil DP</v>
      </c>
      <c r="E373" s="233">
        <f>SUMIF('Kas Harian'!$C$578:$C$692,C373,'Kas Harian'!$G$578:$G$692)+SUMIF(Bank!$C$184:$C$208,C373,Bank!$G$184:$G$208)</f>
        <v>0</v>
      </c>
      <c r="F373" s="233">
        <f>SUMIF('Kas Harian'!$C$578:$C$692,C373,'Kas Harian'!$H$578:$H$692)+SUMIF(Bank!$C$184:$C$208,C373,Bank!$H$184:$H$208)</f>
        <v>0</v>
      </c>
      <c r="G373" s="233">
        <f>E373</f>
        <v>0</v>
      </c>
      <c r="H373" s="233">
        <f>F373</f>
        <v>0</v>
      </c>
    </row>
    <row r="374" spans="1:8" ht="18" customHeight="1" x14ac:dyDescent="0.25">
      <c r="A374" s="143"/>
      <c r="B374" s="143"/>
      <c r="C374" s="143"/>
      <c r="D374" s="235" t="str">
        <f t="shared" si="67"/>
        <v>Lansia</v>
      </c>
      <c r="E374" s="233">
        <f>SUMIF('Kas Harian'!$C$578:$C$692,C374,'Kas Harian'!$G$578:$G$692)+SUMIF(Bank!$C$184:$C$208,C374,Bank!$G$184:$G$208)</f>
        <v>0</v>
      </c>
      <c r="F374" s="233">
        <f>SUMIF('Kas Harian'!$C$578:$C$692,C374,'Kas Harian'!$H$578:$H$692)+SUMIF(Bank!$C$184:$C$208,C374,Bank!$H$184:$H$208)</f>
        <v>0</v>
      </c>
      <c r="G374" s="233"/>
      <c r="H374" s="233"/>
    </row>
    <row r="375" spans="1:8" ht="18" customHeight="1" x14ac:dyDescent="0.2">
      <c r="A375" s="143">
        <f t="shared" ref="A375:B377" si="73">A292</f>
        <v>37</v>
      </c>
      <c r="B375" s="143">
        <f t="shared" si="73"/>
        <v>29</v>
      </c>
      <c r="C375" s="143">
        <f>VLOOKUP(B375,Perkiraan!$A$6:$C$65,2,0)</f>
        <v>520501</v>
      </c>
      <c r="D375" s="137" t="str">
        <f t="shared" si="67"/>
        <v>Penunjang Kesehatan Lansia</v>
      </c>
      <c r="E375" s="233">
        <f>SUMIF('Kas Harian'!$C$578:$C$692,C375,'Kas Harian'!$G$578:$G$692)+SUMIF(Bank!$C$184:$C$208,C375,Bank!$G$184:$G$208)</f>
        <v>0</v>
      </c>
      <c r="F375" s="233">
        <f>SUMIF('Kas Harian'!$C$578:$C$692,C375,'Kas Harian'!$H$578:$H$692)+SUMIF(Bank!$C$184:$C$208,C375,Bank!$H$184:$H$208)</f>
        <v>0</v>
      </c>
      <c r="G375" s="233">
        <f t="shared" ref="G375:G377" si="74">IF(E375-F375&gt;0,E375-F375,0)</f>
        <v>0</v>
      </c>
      <c r="H375" s="233">
        <f t="shared" ref="H375:H377" si="75">IF(F375-E375&gt;0,F375-E375,0)</f>
        <v>0</v>
      </c>
    </row>
    <row r="376" spans="1:8" ht="18" customHeight="1" x14ac:dyDescent="0.2">
      <c r="A376" s="143">
        <f t="shared" si="73"/>
        <v>38</v>
      </c>
      <c r="B376" s="143">
        <f t="shared" si="73"/>
        <v>30</v>
      </c>
      <c r="C376" s="143">
        <f>VLOOKUP(B376,Perkiraan!$A$6:$C$65,2,0)</f>
        <v>520502</v>
      </c>
      <c r="D376" s="137" t="str">
        <f t="shared" si="67"/>
        <v>Pemeliharaan Rohani Lansia</v>
      </c>
      <c r="E376" s="233">
        <f>SUMIF('Kas Harian'!$C$578:$C$692,C376,'Kas Harian'!$G$578:$G$692)+SUMIF(Bank!$C$184:$C$208,C376,Bank!$G$184:$G$208)</f>
        <v>0</v>
      </c>
      <c r="F376" s="233">
        <f>SUMIF('Kas Harian'!$C$578:$C$692,C376,'Kas Harian'!$H$578:$H$692)+SUMIF(Bank!$C$184:$C$208,C376,Bank!$H$184:$H$208)</f>
        <v>0</v>
      </c>
      <c r="G376" s="233">
        <f t="shared" si="74"/>
        <v>0</v>
      </c>
      <c r="H376" s="233">
        <f t="shared" si="75"/>
        <v>0</v>
      </c>
    </row>
    <row r="377" spans="1:8" ht="18" customHeight="1" x14ac:dyDescent="0.2">
      <c r="A377" s="143">
        <f t="shared" si="73"/>
        <v>39</v>
      </c>
      <c r="B377" s="143">
        <f t="shared" si="73"/>
        <v>31</v>
      </c>
      <c r="C377" s="143">
        <f>VLOOKUP(B377,Perkiraan!$A$6:$C$65,2,0)</f>
        <v>520503</v>
      </c>
      <c r="D377" s="137" t="str">
        <f t="shared" si="67"/>
        <v>Kegiatan Bruder Lansia</v>
      </c>
      <c r="E377" s="233">
        <f>SUMIF('Kas Harian'!$C$578:$C$692,C377,'Kas Harian'!$G$578:$G$692)+SUMIF(Bank!$C$184:$C$208,C377,Bank!$G$184:$G$208)</f>
        <v>0</v>
      </c>
      <c r="F377" s="233">
        <f>SUMIF('Kas Harian'!$C$578:$C$692,C377,'Kas Harian'!$H$578:$H$692)+SUMIF(Bank!$C$184:$C$208,C377,Bank!$H$184:$H$208)</f>
        <v>0</v>
      </c>
      <c r="G377" s="233">
        <f t="shared" si="74"/>
        <v>0</v>
      </c>
      <c r="H377" s="233">
        <f t="shared" si="75"/>
        <v>0</v>
      </c>
    </row>
    <row r="378" spans="1:8" ht="18" customHeight="1" x14ac:dyDescent="0.25">
      <c r="A378" s="143"/>
      <c r="B378" s="143"/>
      <c r="C378" s="143"/>
      <c r="D378" s="235" t="str">
        <f t="shared" si="67"/>
        <v>Budget Khusus</v>
      </c>
      <c r="E378" s="233"/>
      <c r="F378" s="233"/>
      <c r="G378" s="233"/>
      <c r="H378" s="233"/>
    </row>
    <row r="379" spans="1:8" ht="18" customHeight="1" x14ac:dyDescent="0.2">
      <c r="A379" s="143">
        <f t="shared" ref="A379:B385" si="76">A296</f>
        <v>37</v>
      </c>
      <c r="B379" s="143">
        <f t="shared" si="76"/>
        <v>32</v>
      </c>
      <c r="C379" s="143">
        <f>VLOOKUP(B379,Perkiraan!$A$6:$C$65,2,0)</f>
        <v>130400</v>
      </c>
      <c r="D379" s="136" t="str">
        <f t="shared" si="67"/>
        <v>Mesin dan Peralatan</v>
      </c>
      <c r="E379" s="233">
        <f>SUMIF('Kas Harian'!$C$693:$C$698,C379,'Kas Harian'!$G$693:$G$698)</f>
        <v>0</v>
      </c>
      <c r="F379" s="233">
        <f>SUMIF('Kas Harian'!$C$693:$C$698,C379,'Kas Harian'!$H$693:$H$698)</f>
        <v>0</v>
      </c>
      <c r="G379" s="233">
        <f t="shared" si="68"/>
        <v>0</v>
      </c>
      <c r="H379" s="233">
        <f t="shared" si="69"/>
        <v>0</v>
      </c>
    </row>
    <row r="380" spans="1:8" ht="18" customHeight="1" x14ac:dyDescent="0.2">
      <c r="A380" s="143">
        <f t="shared" si="76"/>
        <v>38</v>
      </c>
      <c r="B380" s="143">
        <f t="shared" si="76"/>
        <v>33</v>
      </c>
      <c r="C380" s="143">
        <f>VLOOKUP(B380,Perkiraan!$A$6:$C$65,2,0)</f>
        <v>510100</v>
      </c>
      <c r="D380" s="136" t="str">
        <f t="shared" si="67"/>
        <v>Perabot Rumah Tangga</v>
      </c>
      <c r="E380" s="233">
        <f>SUMIF('Kas Harian'!$C$693:$C$698,C380,'Kas Harian'!$G$693:$G$698)</f>
        <v>0</v>
      </c>
      <c r="F380" s="233">
        <f>SUMIF('Kas Harian'!$C$693:$C$698,C380,'Kas Harian'!$H$693:$H$698)</f>
        <v>0</v>
      </c>
      <c r="G380" s="233">
        <f t="shared" ref="G380:G390" si="77">IF(E380-F380&gt;0,E380-F380,0)</f>
        <v>0</v>
      </c>
      <c r="H380" s="233">
        <f t="shared" ref="H380:H390" si="78">IF(F380-E380&gt;0,F380-E380,0)</f>
        <v>0</v>
      </c>
    </row>
    <row r="381" spans="1:8" ht="18" customHeight="1" x14ac:dyDescent="0.2">
      <c r="A381" s="143">
        <f t="shared" si="76"/>
        <v>39</v>
      </c>
      <c r="B381" s="143">
        <f t="shared" si="76"/>
        <v>34</v>
      </c>
      <c r="C381" s="143">
        <f>VLOOKUP(B381,Perkiraan!$A$6:$C$65,2,0)</f>
        <v>510502</v>
      </c>
      <c r="D381" s="136" t="str">
        <f t="shared" si="67"/>
        <v>Transport Pertemuan</v>
      </c>
      <c r="E381" s="233">
        <f>SUMIF('Kas Harian'!$C$693:$C$698,C381,'Kas Harian'!$G$693:$G$698)</f>
        <v>0</v>
      </c>
      <c r="F381" s="233">
        <f>SUMIF('Kas Harian'!$C$693:$C$698,C381,'Kas Harian'!$H$693:$H$698)</f>
        <v>0</v>
      </c>
      <c r="G381" s="233">
        <f t="shared" si="77"/>
        <v>0</v>
      </c>
      <c r="H381" s="233">
        <f t="shared" si="78"/>
        <v>0</v>
      </c>
    </row>
    <row r="382" spans="1:8" ht="18" customHeight="1" x14ac:dyDescent="0.2">
      <c r="A382" s="143">
        <f t="shared" si="76"/>
        <v>40</v>
      </c>
      <c r="B382" s="143">
        <f t="shared" si="76"/>
        <v>35</v>
      </c>
      <c r="C382" s="143">
        <f>VLOOKUP(B382,Perkiraan!$A$6:$C$65,2,0)</f>
        <v>520302</v>
      </c>
      <c r="D382" s="136" t="str">
        <f t="shared" si="67"/>
        <v>Perayaan Syukur</v>
      </c>
      <c r="E382" s="233">
        <f>SUMIF('Kas Harian'!$C$693:$C$698,C382,'Kas Harian'!$G$693:$G$698)</f>
        <v>0</v>
      </c>
      <c r="F382" s="233">
        <f>SUMIF('Kas Harian'!$C$693:$C$698,C382,'Kas Harian'!$H$693:$H$698)</f>
        <v>0</v>
      </c>
      <c r="G382" s="233">
        <f t="shared" si="77"/>
        <v>0</v>
      </c>
      <c r="H382" s="233">
        <f t="shared" si="78"/>
        <v>0</v>
      </c>
    </row>
    <row r="383" spans="1:8" ht="18" customHeight="1" x14ac:dyDescent="0.2">
      <c r="A383" s="143">
        <f t="shared" si="76"/>
        <v>41</v>
      </c>
      <c r="B383" s="143">
        <f t="shared" si="76"/>
        <v>36</v>
      </c>
      <c r="C383" s="143">
        <f>VLOOKUP(B383,Perkiraan!$A$6:$C$65,2,0)</f>
        <v>520500</v>
      </c>
      <c r="D383" s="136" t="str">
        <f t="shared" si="67"/>
        <v>Kegiatan Lansia</v>
      </c>
      <c r="E383" s="233">
        <f>SUMIF('Kas Harian'!$C$693:$C$698,C383,'Kas Harian'!$G$693:$G$698)</f>
        <v>0</v>
      </c>
      <c r="F383" s="233">
        <f>SUMIF('Kas Harian'!$C$693:$C$698,C383,'Kas Harian'!$H$693:$H$698)</f>
        <v>0</v>
      </c>
      <c r="G383" s="233">
        <f t="shared" si="77"/>
        <v>0</v>
      </c>
      <c r="H383" s="233">
        <f t="shared" si="78"/>
        <v>0</v>
      </c>
    </row>
    <row r="384" spans="1:8" ht="18" customHeight="1" x14ac:dyDescent="0.2">
      <c r="A384" s="143">
        <f t="shared" si="76"/>
        <v>42</v>
      </c>
      <c r="B384" s="143">
        <f t="shared" si="76"/>
        <v>37</v>
      </c>
      <c r="C384" s="143">
        <f>VLOOKUP(B384,Perkiraan!$A$6:$C$65,2,0)</f>
        <v>540200</v>
      </c>
      <c r="D384" s="136" t="str">
        <f t="shared" si="67"/>
        <v>Pemeliharaan Rumah</v>
      </c>
      <c r="E384" s="233">
        <f>SUMIF('Kas Harian'!$C$693:$C$698,C384,'Kas Harian'!$G$693:$G$698)</f>
        <v>0</v>
      </c>
      <c r="F384" s="233">
        <f>SUMIF('Kas Harian'!$C$693:$C$698,C384,'Kas Harian'!$H$693:$H$698)</f>
        <v>0</v>
      </c>
      <c r="G384" s="233">
        <f t="shared" si="77"/>
        <v>0</v>
      </c>
      <c r="H384" s="233">
        <f t="shared" si="78"/>
        <v>0</v>
      </c>
    </row>
    <row r="385" spans="1:8" ht="18" customHeight="1" x14ac:dyDescent="0.2">
      <c r="A385" s="143">
        <f t="shared" si="76"/>
        <v>43</v>
      </c>
      <c r="B385" s="143">
        <f t="shared" si="76"/>
        <v>38</v>
      </c>
      <c r="C385" s="143">
        <f>VLOOKUP(B385,Perkiraan!$A$6:$C$65,2,0)</f>
        <v>550100</v>
      </c>
      <c r="D385" s="136" t="str">
        <f t="shared" si="67"/>
        <v>Budget Khusus Lainnya</v>
      </c>
      <c r="E385" s="233">
        <f>SUMIF('Kas Harian'!$C$693:$C$698,C385,'Kas Harian'!$G$693:$G$698)</f>
        <v>0</v>
      </c>
      <c r="F385" s="233">
        <f>SUMIF('Kas Harian'!$C$693:$C$698,C385,'Kas Harian'!$H$693:$H$698)</f>
        <v>0</v>
      </c>
      <c r="G385" s="233">
        <f t="shared" si="77"/>
        <v>0</v>
      </c>
      <c r="H385" s="233">
        <f t="shared" si="78"/>
        <v>0</v>
      </c>
    </row>
    <row r="386" spans="1:8" ht="18" customHeight="1" x14ac:dyDescent="0.2">
      <c r="A386" s="143"/>
      <c r="B386" s="143"/>
      <c r="C386" s="143"/>
      <c r="D386" s="136"/>
      <c r="E386" s="233"/>
      <c r="F386" s="233"/>
      <c r="G386" s="233"/>
      <c r="H386" s="233"/>
    </row>
    <row r="387" spans="1:8" ht="18" customHeight="1" x14ac:dyDescent="0.25">
      <c r="A387" s="143"/>
      <c r="B387" s="143"/>
      <c r="C387" s="143"/>
      <c r="D387" s="169" t="str">
        <f>D304</f>
        <v>Pos DP</v>
      </c>
      <c r="E387" s="233"/>
      <c r="F387" s="233"/>
      <c r="G387" s="233"/>
      <c r="H387" s="233"/>
    </row>
    <row r="388" spans="1:8" ht="18" customHeight="1" x14ac:dyDescent="0.2">
      <c r="A388" s="143">
        <f t="shared" ref="A388:B390" si="79">A305</f>
        <v>44</v>
      </c>
      <c r="B388" s="143">
        <f t="shared" si="79"/>
        <v>39</v>
      </c>
      <c r="C388" s="143">
        <f>VLOOKUP(B388,Perkiraan!$A$6:$C$65,2,0)</f>
        <v>510300</v>
      </c>
      <c r="D388" s="136" t="str">
        <f>D305</f>
        <v xml:space="preserve">Pemeriksaan Dan Pengobatan </v>
      </c>
      <c r="E388" s="233">
        <f>SUMIF('Kas Harian'!$C$693:$C$698,C388,'Kas Harian'!$G$693:$G$698)</f>
        <v>0</v>
      </c>
      <c r="F388" s="233">
        <f>SUMIF('Kas Harian'!$C$693:$C$698,C388,'Kas Harian'!$H$693:$H$698)</f>
        <v>0</v>
      </c>
      <c r="G388" s="233">
        <f t="shared" si="77"/>
        <v>0</v>
      </c>
      <c r="H388" s="233">
        <f t="shared" si="78"/>
        <v>0</v>
      </c>
    </row>
    <row r="389" spans="1:8" ht="18" customHeight="1" x14ac:dyDescent="0.2">
      <c r="A389" s="143">
        <f t="shared" si="79"/>
        <v>45</v>
      </c>
      <c r="B389" s="143">
        <f t="shared" si="79"/>
        <v>40</v>
      </c>
      <c r="C389" s="143">
        <f>VLOOKUP(B389,Perkiraan!$A$6:$C$65,2,0)</f>
        <v>530201</v>
      </c>
      <c r="D389" s="136" t="str">
        <f>D306</f>
        <v>Pertemuan DP</v>
      </c>
      <c r="E389" s="233">
        <f>SUMIF('Kas Harian'!$C$693:$C$698,C389,'Kas Harian'!$G$693:$G$698)</f>
        <v>0</v>
      </c>
      <c r="F389" s="233">
        <f>SUMIF('Kas Harian'!$C$693:$C$698,C389,'Kas Harian'!$H$693:$H$698)</f>
        <v>0</v>
      </c>
      <c r="G389" s="233">
        <f t="shared" si="77"/>
        <v>0</v>
      </c>
      <c r="H389" s="233">
        <f t="shared" si="78"/>
        <v>0</v>
      </c>
    </row>
    <row r="390" spans="1:8" ht="18" customHeight="1" x14ac:dyDescent="0.2">
      <c r="A390" s="143">
        <f t="shared" si="79"/>
        <v>46</v>
      </c>
      <c r="B390" s="143">
        <f t="shared" si="79"/>
        <v>41</v>
      </c>
      <c r="C390" s="143">
        <f>VLOOKUP(B390,Perkiraan!$A$6:$C$65,2,0)</f>
        <v>530100</v>
      </c>
      <c r="D390" s="136" t="str">
        <f>D307</f>
        <v>Kegiatan Acc  DP</v>
      </c>
      <c r="E390" s="233">
        <f>SUMIF('Kas Harian'!$C$693:$C$698,C390,'Kas Harian'!$G$693:$G$698)</f>
        <v>0</v>
      </c>
      <c r="F390" s="233">
        <f>SUMIF('Kas Harian'!$C$693:$C$698,C390,'Kas Harian'!$H$693:$H$698)</f>
        <v>0</v>
      </c>
      <c r="G390" s="233">
        <f t="shared" si="77"/>
        <v>0</v>
      </c>
      <c r="H390" s="233">
        <f t="shared" si="78"/>
        <v>0</v>
      </c>
    </row>
    <row r="391" spans="1:8" ht="18" customHeight="1" x14ac:dyDescent="0.2">
      <c r="A391" s="143"/>
      <c r="B391" s="143"/>
      <c r="C391" s="143"/>
      <c r="D391" s="137"/>
      <c r="E391" s="233"/>
      <c r="F391" s="233"/>
      <c r="G391" s="233"/>
      <c r="H391" s="233"/>
    </row>
    <row r="392" spans="1:8" ht="18" customHeight="1" x14ac:dyDescent="0.25">
      <c r="A392" s="409" t="s">
        <v>53</v>
      </c>
      <c r="B392" s="409"/>
      <c r="C392" s="409"/>
      <c r="D392" s="409"/>
      <c r="E392" s="237">
        <f>SUM(E338:E391)</f>
        <v>0</v>
      </c>
      <c r="F392" s="237">
        <f>SUM(F338:F391)</f>
        <v>0</v>
      </c>
      <c r="G392" s="237">
        <f>SUM(G338:G391)</f>
        <v>0</v>
      </c>
      <c r="H392" s="237">
        <f>SUM(H338:H391)</f>
        <v>0</v>
      </c>
    </row>
    <row r="393" spans="1:8" ht="18" customHeight="1" x14ac:dyDescent="0.25">
      <c r="A393" s="409" t="s">
        <v>76</v>
      </c>
      <c r="B393" s="409"/>
      <c r="C393" s="409"/>
      <c r="D393" s="409"/>
      <c r="E393" s="238"/>
      <c r="F393" s="238">
        <f>E392-F392</f>
        <v>0</v>
      </c>
      <c r="G393" s="238"/>
      <c r="H393" s="238">
        <f>G392-H392</f>
        <v>0</v>
      </c>
    </row>
    <row r="394" spans="1:8" ht="18" customHeight="1" x14ac:dyDescent="0.25">
      <c r="A394" s="409" t="s">
        <v>58</v>
      </c>
      <c r="B394" s="409"/>
      <c r="C394" s="409"/>
      <c r="D394" s="409"/>
      <c r="E394" s="238">
        <f>SUM(E392:E393)</f>
        <v>0</v>
      </c>
      <c r="F394" s="238">
        <f>SUM(F392:F393)</f>
        <v>0</v>
      </c>
      <c r="G394" s="238">
        <f>SUM(G392:G393)</f>
        <v>0</v>
      </c>
      <c r="H394" s="238">
        <f>SUM(H392:H393)</f>
        <v>0</v>
      </c>
    </row>
    <row r="395" spans="1:8" ht="18" customHeight="1" x14ac:dyDescent="0.25">
      <c r="A395" s="130"/>
      <c r="B395" s="227"/>
      <c r="D395" s="227"/>
      <c r="E395" s="227"/>
      <c r="G395" s="227"/>
    </row>
    <row r="396" spans="1:8" ht="18" customHeight="1" x14ac:dyDescent="0.25">
      <c r="A396" s="240"/>
      <c r="B396" s="240"/>
      <c r="C396" s="230" t="str">
        <f>C313</f>
        <v>Mengetahui :</v>
      </c>
      <c r="E396" s="230" t="str">
        <f>'Kas Harian'!G708</f>
        <v>Semarang, 31 Mei 2025</v>
      </c>
      <c r="F396" s="248"/>
      <c r="G396" s="230" t="str">
        <f>E396</f>
        <v>Semarang, 31 Mei 2025</v>
      </c>
      <c r="H396" s="248"/>
    </row>
    <row r="397" spans="1:8" ht="18" customHeight="1" x14ac:dyDescent="0.25">
      <c r="A397" s="243"/>
      <c r="B397" s="243"/>
      <c r="C397" s="230" t="str">
        <f>C314</f>
        <v>Pemimpin Komunitas</v>
      </c>
      <c r="E397" s="230" t="str">
        <f>E314</f>
        <v>Bendahara Komunitas</v>
      </c>
      <c r="F397" s="244"/>
      <c r="G397" s="230" t="str">
        <f t="shared" ref="G397:G402" si="80">E397</f>
        <v>Bendahara Komunitas</v>
      </c>
      <c r="H397" s="244"/>
    </row>
    <row r="398" spans="1:8" ht="18" customHeight="1" x14ac:dyDescent="0.2">
      <c r="A398" s="227"/>
      <c r="B398" s="227"/>
      <c r="D398" s="227"/>
    </row>
    <row r="399" spans="1:8" ht="18" customHeight="1" x14ac:dyDescent="0.2">
      <c r="A399" s="227"/>
      <c r="B399" s="227"/>
      <c r="D399" s="227"/>
    </row>
    <row r="401" spans="1:8" ht="18" customHeight="1" x14ac:dyDescent="0.2">
      <c r="A401" s="245"/>
      <c r="B401" s="245"/>
      <c r="D401" s="227"/>
      <c r="F401" s="246"/>
      <c r="H401" s="246"/>
    </row>
    <row r="402" spans="1:8" ht="18" customHeight="1" x14ac:dyDescent="0.2">
      <c r="A402" s="245"/>
      <c r="B402" s="245"/>
      <c r="C402" s="230">
        <f>C319</f>
        <v>0</v>
      </c>
      <c r="D402" s="249"/>
      <c r="E402" s="230">
        <f>E319</f>
        <v>0</v>
      </c>
      <c r="F402" s="246"/>
      <c r="G402" s="230">
        <f t="shared" si="80"/>
        <v>0</v>
      </c>
      <c r="H402" s="246"/>
    </row>
    <row r="403" spans="1:8" ht="18" customHeight="1" x14ac:dyDescent="0.2">
      <c r="A403" s="245"/>
      <c r="B403" s="245"/>
      <c r="C403" s="230"/>
      <c r="D403" s="249"/>
      <c r="F403" s="246"/>
      <c r="H403" s="246"/>
    </row>
    <row r="404" spans="1:8" ht="18" customHeight="1" x14ac:dyDescent="0.2">
      <c r="A404" s="245"/>
      <c r="B404" s="245"/>
      <c r="C404" s="230"/>
      <c r="D404" s="249"/>
      <c r="F404" s="246"/>
      <c r="H404" s="246"/>
    </row>
    <row r="405" spans="1:8" ht="18" customHeight="1" x14ac:dyDescent="0.2">
      <c r="A405" s="245"/>
      <c r="B405" s="245"/>
      <c r="C405" s="230"/>
      <c r="D405" s="249"/>
      <c r="F405" s="246"/>
      <c r="H405" s="246"/>
    </row>
    <row r="406" spans="1:8" ht="18" customHeight="1" x14ac:dyDescent="0.2">
      <c r="A406" s="245"/>
      <c r="B406" s="245"/>
      <c r="C406" s="230"/>
      <c r="D406" s="249"/>
      <c r="F406" s="246"/>
      <c r="H406" s="246"/>
    </row>
    <row r="407" spans="1:8" ht="18" customHeight="1" x14ac:dyDescent="0.2">
      <c r="A407" s="245"/>
      <c r="B407" s="245"/>
      <c r="C407" s="230"/>
      <c r="D407" s="249"/>
      <c r="F407" s="246"/>
      <c r="H407" s="246"/>
    </row>
    <row r="408" spans="1:8" ht="18" customHeight="1" x14ac:dyDescent="0.2">
      <c r="A408" s="245"/>
      <c r="B408" s="245"/>
      <c r="C408" s="230"/>
      <c r="D408" s="249"/>
      <c r="F408" s="246"/>
      <c r="H408" s="246"/>
    </row>
    <row r="409" spans="1:8" ht="18" customHeight="1" x14ac:dyDescent="0.2">
      <c r="A409" s="245"/>
      <c r="B409" s="245"/>
      <c r="C409" s="230"/>
      <c r="D409" s="249"/>
      <c r="F409" s="246"/>
      <c r="H409" s="246"/>
    </row>
    <row r="410" spans="1:8" ht="18" customHeight="1" x14ac:dyDescent="0.2">
      <c r="A410" s="245"/>
      <c r="B410" s="245"/>
      <c r="C410" s="230"/>
      <c r="D410" s="249"/>
      <c r="F410" s="246"/>
      <c r="H410" s="246"/>
    </row>
    <row r="411" spans="1:8" ht="18" customHeight="1" x14ac:dyDescent="0.2">
      <c r="A411" s="245"/>
      <c r="B411" s="245"/>
      <c r="C411" s="230"/>
      <c r="D411" s="249"/>
      <c r="F411" s="246"/>
      <c r="H411" s="246"/>
    </row>
    <row r="412" spans="1:8" ht="18" customHeight="1" x14ac:dyDescent="0.2">
      <c r="A412" s="245"/>
      <c r="B412" s="245"/>
      <c r="C412" s="230"/>
      <c r="D412" s="249"/>
      <c r="F412" s="246"/>
      <c r="H412" s="246"/>
    </row>
    <row r="413" spans="1:8" ht="18" customHeight="1" x14ac:dyDescent="0.2">
      <c r="A413" s="245"/>
      <c r="B413" s="245"/>
      <c r="C413" s="230"/>
      <c r="D413" s="249"/>
      <c r="F413" s="246"/>
      <c r="H413" s="246"/>
    </row>
    <row r="414" spans="1:8" ht="18" customHeight="1" x14ac:dyDescent="0.2">
      <c r="A414" s="245"/>
      <c r="B414" s="245"/>
      <c r="C414" s="230"/>
      <c r="D414" s="249"/>
      <c r="F414" s="246"/>
      <c r="H414" s="246"/>
    </row>
    <row r="415" spans="1:8" ht="18" customHeight="1" x14ac:dyDescent="0.2">
      <c r="A415" s="245"/>
      <c r="B415" s="245"/>
      <c r="C415" s="230"/>
      <c r="D415" s="249"/>
      <c r="F415" s="246"/>
      <c r="H415" s="246"/>
    </row>
    <row r="416" spans="1:8" ht="18" customHeight="1" x14ac:dyDescent="0.25">
      <c r="A416" s="382" t="str">
        <f>A333</f>
        <v>KOMUNITAS FIC CANDI</v>
      </c>
      <c r="B416" s="382"/>
      <c r="C416" s="382"/>
      <c r="D416" s="382"/>
      <c r="E416" s="382"/>
      <c r="F416" s="382"/>
      <c r="G416" s="382"/>
      <c r="H416" s="382"/>
    </row>
    <row r="417" spans="1:8" ht="18" customHeight="1" x14ac:dyDescent="0.25">
      <c r="A417" s="382" t="str">
        <f>A334</f>
        <v>LAPORAN KEUANGAN</v>
      </c>
      <c r="B417" s="382"/>
      <c r="C417" s="382"/>
      <c r="D417" s="382"/>
      <c r="E417" s="382"/>
      <c r="F417" s="382"/>
      <c r="G417" s="382"/>
      <c r="H417" s="382"/>
    </row>
    <row r="418" spans="1:8" ht="18" customHeight="1" x14ac:dyDescent="0.25">
      <c r="A418" s="382" t="str">
        <f>'Kas Harian'!A718</f>
        <v>BULAN JUNI 2025</v>
      </c>
      <c r="B418" s="382"/>
      <c r="C418" s="382"/>
      <c r="D418" s="382"/>
      <c r="E418" s="382"/>
      <c r="F418" s="382"/>
      <c r="G418" s="382"/>
      <c r="H418" s="382"/>
    </row>
    <row r="420" spans="1:8" ht="33.75" customHeight="1" x14ac:dyDescent="0.2">
      <c r="A420" s="231" t="s">
        <v>50</v>
      </c>
      <c r="B420" s="231" t="s">
        <v>55</v>
      </c>
      <c r="C420" s="139" t="s">
        <v>56</v>
      </c>
      <c r="D420" s="139" t="s">
        <v>57</v>
      </c>
      <c r="E420" s="139" t="s">
        <v>59</v>
      </c>
      <c r="F420" s="139" t="s">
        <v>60</v>
      </c>
      <c r="G420" s="139" t="s">
        <v>59</v>
      </c>
      <c r="H420" s="139" t="s">
        <v>60</v>
      </c>
    </row>
    <row r="421" spans="1:8" ht="18" customHeight="1" x14ac:dyDescent="0.2">
      <c r="A421" s="143">
        <f t="shared" ref="A421:B440" si="81">A338</f>
        <v>1</v>
      </c>
      <c r="B421" s="142" t="str">
        <f t="shared" si="81"/>
        <v>A</v>
      </c>
      <c r="C421" s="143">
        <f>VLOOKUP(B421,Perkiraan!$A$6:$C$65,2,0)</f>
        <v>110100</v>
      </c>
      <c r="D421" s="232" t="str">
        <f t="shared" ref="D421:D468" si="82">D338</f>
        <v xml:space="preserve">Kas </v>
      </c>
      <c r="E421" s="233">
        <f>SUMIF('Kas Harian'!$C$721:$C$835,C421,'Kas Harian'!$G$721:$G$835)+SUMIF(Bank!$C$228:$C$252,C421,Bank!$G$228:$G$252)</f>
        <v>0</v>
      </c>
      <c r="F421" s="233">
        <f>SUMIF('Kas Harian'!$C$721:$C$835,C421,'Kas Harian'!$H$721:$H$835)+SUMIF(Bank!$C$228:$C$252,C421,Bank!$H$228:$H$252)</f>
        <v>0</v>
      </c>
      <c r="G421" s="233">
        <f>IF(E421-F421&gt;0,E421-F421,0)</f>
        <v>0</v>
      </c>
      <c r="H421" s="233">
        <f>IF(F421-E421&gt;0,F421-E421,0)</f>
        <v>0</v>
      </c>
    </row>
    <row r="422" spans="1:8" ht="18" customHeight="1" x14ac:dyDescent="0.2">
      <c r="A422" s="143">
        <f t="shared" si="81"/>
        <v>2</v>
      </c>
      <c r="B422" s="143" t="str">
        <f t="shared" si="81"/>
        <v>B</v>
      </c>
      <c r="C422" s="143">
        <f>VLOOKUP(B422,Perkiraan!$A$6:$C$65,2,0)</f>
        <v>110301</v>
      </c>
      <c r="D422" s="137" t="str">
        <f t="shared" si="82"/>
        <v xml:space="preserve">Bank </v>
      </c>
      <c r="E422" s="233">
        <f>SUMIF('Kas Harian'!$C$721:$C$835,C422,'Kas Harian'!$G$721:$G$835)+SUMIF(Bank!$C$228:$C$252,C422,Bank!$G$228:$G$252)</f>
        <v>0</v>
      </c>
      <c r="F422" s="233">
        <f>SUMIF('Kas Harian'!$C$721:$C$835,C422,'Kas Harian'!$H$721:$H$835)+SUMIF(Bank!$C$228:$C$252,C422,Bank!$H$228:$H$252)</f>
        <v>0</v>
      </c>
      <c r="G422" s="233">
        <f t="shared" ref="G422:G462" si="83">IF(E422-F422&gt;0,E422-F422,0)</f>
        <v>0</v>
      </c>
      <c r="H422" s="233">
        <f t="shared" ref="H422:H462" si="84">IF(F422-E422&gt;0,F422-E422,0)</f>
        <v>0</v>
      </c>
    </row>
    <row r="423" spans="1:8" ht="18" customHeight="1" x14ac:dyDescent="0.2">
      <c r="A423" s="143">
        <f t="shared" si="81"/>
        <v>3</v>
      </c>
      <c r="B423" s="143" t="str">
        <f t="shared" si="81"/>
        <v>C</v>
      </c>
      <c r="C423" s="143">
        <f>VLOOKUP(B423,Perkiraan!$A$6:$C$65,2,0)</f>
        <v>410101</v>
      </c>
      <c r="D423" s="137" t="str">
        <f t="shared" si="82"/>
        <v xml:space="preserve">Gaji/Pendapatan Bruder </v>
      </c>
      <c r="E423" s="233">
        <f>SUMIF('Kas Harian'!$C$721:$C$835,C423,'Kas Harian'!$G$721:$G$835)+SUMIF(Bank!$C$228:$C$252,C423,Bank!$G$228:$G$252)</f>
        <v>0</v>
      </c>
      <c r="F423" s="233">
        <f>SUMIF('Kas Harian'!$C$721:$C$835,C423,'Kas Harian'!$H$721:$H$835)+SUMIF(Bank!$C$228:$C$252,C423,Bank!$H$228:$H$252)</f>
        <v>0</v>
      </c>
      <c r="G423" s="233">
        <f t="shared" si="83"/>
        <v>0</v>
      </c>
      <c r="H423" s="233">
        <f t="shared" si="84"/>
        <v>0</v>
      </c>
    </row>
    <row r="424" spans="1:8" ht="18" customHeight="1" x14ac:dyDescent="0.2">
      <c r="A424" s="143">
        <f t="shared" si="81"/>
        <v>4</v>
      </c>
      <c r="B424" s="143" t="str">
        <f t="shared" si="81"/>
        <v>D</v>
      </c>
      <c r="C424" s="143">
        <f>VLOOKUP(B424,Perkiraan!$A$6:$C$65,2,0)</f>
        <v>410102</v>
      </c>
      <c r="D424" s="137" t="str">
        <f t="shared" si="82"/>
        <v>Pensiun Bruder</v>
      </c>
      <c r="E424" s="233">
        <f>SUMIF('Kas Harian'!$C$721:$C$835,C424,'Kas Harian'!$G$721:$G$835)+SUMIF(Bank!$C$228:$C$252,C424,Bank!$G$228:$G$252)</f>
        <v>0</v>
      </c>
      <c r="F424" s="233">
        <f>SUMIF('Kas Harian'!$C$721:$C$835,C424,'Kas Harian'!$H$721:$H$835)+SUMIF(Bank!$C$228:$C$252,C424,Bank!$H$228:$H$252)</f>
        <v>0</v>
      </c>
      <c r="G424" s="233">
        <f t="shared" si="83"/>
        <v>0</v>
      </c>
      <c r="H424" s="233">
        <f t="shared" si="84"/>
        <v>0</v>
      </c>
    </row>
    <row r="425" spans="1:8" ht="18" customHeight="1" x14ac:dyDescent="0.2">
      <c r="A425" s="143">
        <f t="shared" si="81"/>
        <v>5</v>
      </c>
      <c r="B425" s="143" t="str">
        <f t="shared" si="81"/>
        <v>E</v>
      </c>
      <c r="C425" s="143">
        <f>VLOOKUP(B425,Perkiraan!$A$6:$C$65,2,0)</f>
        <v>430101</v>
      </c>
      <c r="D425" s="137" t="str">
        <f t="shared" si="82"/>
        <v>Hasil Kebun Dan Piaraan</v>
      </c>
      <c r="E425" s="233">
        <f>SUMIF('Kas Harian'!$C$721:$C$835,C425,'Kas Harian'!$G$721:$G$835)+SUMIF(Bank!$C$228:$C$252,C425,Bank!$G$228:$G$252)</f>
        <v>0</v>
      </c>
      <c r="F425" s="233">
        <f>SUMIF('Kas Harian'!$C$721:$C$835,C425,'Kas Harian'!$H$721:$H$835)+SUMIF(Bank!$C$228:$C$252,C425,Bank!$H$228:$H$252)</f>
        <v>0</v>
      </c>
      <c r="G425" s="233">
        <f t="shared" si="83"/>
        <v>0</v>
      </c>
      <c r="H425" s="233">
        <f t="shared" si="84"/>
        <v>0</v>
      </c>
    </row>
    <row r="426" spans="1:8" ht="18" customHeight="1" x14ac:dyDescent="0.2">
      <c r="A426" s="143">
        <f t="shared" si="81"/>
        <v>6</v>
      </c>
      <c r="B426" s="143" t="str">
        <f t="shared" si="81"/>
        <v>F</v>
      </c>
      <c r="C426" s="143">
        <f>VLOOKUP(B426,Perkiraan!$A$6:$C$65,2,0)</f>
        <v>420101</v>
      </c>
      <c r="D426" s="137" t="str">
        <f t="shared" si="82"/>
        <v>Bunga Tabungan</v>
      </c>
      <c r="E426" s="233">
        <f>SUMIF('Kas Harian'!$C$721:$C$835,C426,'Kas Harian'!$G$721:$G$835)+SUMIF(Bank!$C$228:$C$252,C426,Bank!$G$228:$G$252)</f>
        <v>0</v>
      </c>
      <c r="F426" s="233">
        <f>SUMIF('Kas Harian'!$C$721:$C$835,C426,'Kas Harian'!$H$721:$H$835)+SUMIF(Bank!$C$228:$C$252,C426,Bank!$H$228:$H$252)</f>
        <v>0</v>
      </c>
      <c r="G426" s="233">
        <f t="shared" si="83"/>
        <v>0</v>
      </c>
      <c r="H426" s="233">
        <f t="shared" si="84"/>
        <v>0</v>
      </c>
    </row>
    <row r="427" spans="1:8" ht="18" customHeight="1" x14ac:dyDescent="0.2">
      <c r="A427" s="143">
        <f t="shared" si="81"/>
        <v>7</v>
      </c>
      <c r="B427" s="143" t="str">
        <f t="shared" si="81"/>
        <v>G</v>
      </c>
      <c r="C427" s="143">
        <f>VLOOKUP(B427,Perkiraan!$A$6:$C$65,2,0)</f>
        <v>410202</v>
      </c>
      <c r="D427" s="137" t="str">
        <f t="shared" si="82"/>
        <v xml:space="preserve">Sumbangan </v>
      </c>
      <c r="E427" s="233">
        <f>SUMIF('Kas Harian'!$C$721:$C$835,C427,'Kas Harian'!$G$721:$G$835)+SUMIF(Bank!$C$228:$C$252,C427,Bank!$G$228:$G$252)</f>
        <v>0</v>
      </c>
      <c r="F427" s="233">
        <f>SUMIF('Kas Harian'!$C$721:$C$835,C427,'Kas Harian'!$H$721:$H$835)+SUMIF(Bank!$C$228:$C$252,C427,Bank!$H$228:$H$252)</f>
        <v>0</v>
      </c>
      <c r="G427" s="233">
        <f t="shared" si="83"/>
        <v>0</v>
      </c>
      <c r="H427" s="233">
        <f t="shared" si="84"/>
        <v>0</v>
      </c>
    </row>
    <row r="428" spans="1:8" ht="18" customHeight="1" x14ac:dyDescent="0.2">
      <c r="A428" s="143">
        <f t="shared" si="81"/>
        <v>8</v>
      </c>
      <c r="B428" s="143" t="str">
        <f t="shared" si="81"/>
        <v>H</v>
      </c>
      <c r="C428" s="143">
        <f>VLOOKUP(B428,Perkiraan!$A$6:$C$65,2,0)</f>
        <v>430103</v>
      </c>
      <c r="D428" s="137" t="str">
        <f t="shared" si="82"/>
        <v>Penerimaan Lainnya</v>
      </c>
      <c r="E428" s="233">
        <f>SUMIF('Kas Harian'!$C$721:$C$835,C428,'Kas Harian'!$G$721:$G$835)+SUMIF(Bank!$C$228:$C$252,C428,Bank!$G$228:$G$252)</f>
        <v>0</v>
      </c>
      <c r="F428" s="233">
        <f>SUMIF('Kas Harian'!$C$721:$C$835,C428,'Kas Harian'!$H$721:$H$835)+SUMIF(Bank!$C$228:$C$252,C428,Bank!$H$228:$H$252)</f>
        <v>0</v>
      </c>
      <c r="G428" s="233">
        <f t="shared" si="83"/>
        <v>0</v>
      </c>
      <c r="H428" s="233">
        <f t="shared" si="84"/>
        <v>0</v>
      </c>
    </row>
    <row r="429" spans="1:8" ht="18" customHeight="1" x14ac:dyDescent="0.2">
      <c r="A429" s="143">
        <f t="shared" si="81"/>
        <v>9</v>
      </c>
      <c r="B429" s="143" t="str">
        <f t="shared" si="81"/>
        <v>I</v>
      </c>
      <c r="C429" s="143">
        <f>VLOOKUP(B429,Perkiraan!$A$6:$C$65,2,0)</f>
        <v>610100</v>
      </c>
      <c r="D429" s="137" t="str">
        <f t="shared" si="82"/>
        <v>Penerimaan dari DP</v>
      </c>
      <c r="E429" s="233">
        <f>SUMIF('Kas Harian'!$C$721:$C$835,C429,'Kas Harian'!$G$721:$G$835)+SUMIF(Bank!$C$228:$C$252,C429,Bank!$G$228:$G$252)</f>
        <v>0</v>
      </c>
      <c r="F429" s="233">
        <f>SUMIF('Kas Harian'!$C$721:$C$835,C429,'Kas Harian'!$H$721:$H$835)+SUMIF(Bank!$C$228:$C$252,C429,Bank!$H$228:$H$252)</f>
        <v>0</v>
      </c>
      <c r="G429" s="233">
        <f t="shared" si="83"/>
        <v>0</v>
      </c>
      <c r="H429" s="233">
        <f t="shared" si="84"/>
        <v>0</v>
      </c>
    </row>
    <row r="430" spans="1:8" ht="18" customHeight="1" x14ac:dyDescent="0.2">
      <c r="A430" s="143">
        <f t="shared" si="81"/>
        <v>10</v>
      </c>
      <c r="B430" s="143">
        <f t="shared" si="81"/>
        <v>1</v>
      </c>
      <c r="C430" s="143">
        <f>VLOOKUP(B430,Perkiraan!$A$6:$C$65,2,0)</f>
        <v>510101</v>
      </c>
      <c r="D430" s="137" t="str">
        <f t="shared" si="82"/>
        <v xml:space="preserve">Makanan </v>
      </c>
      <c r="E430" s="233">
        <f>SUMIF('Kas Harian'!$C$721:$C$835,C430,'Kas Harian'!$G$721:$G$835)+SUMIF(Bank!$C$228:$C$252,C430,Bank!$G$228:$G$252)</f>
        <v>0</v>
      </c>
      <c r="F430" s="233">
        <f>SUMIF('Kas Harian'!$C$721:$C$835,C430,'Kas Harian'!$H$721:$H$835)+SUMIF(Bank!$C$228:$C$252,C430,Bank!$H$228:$H$252)</f>
        <v>0</v>
      </c>
      <c r="G430" s="233">
        <f t="shared" si="83"/>
        <v>0</v>
      </c>
      <c r="H430" s="233">
        <f t="shared" si="84"/>
        <v>0</v>
      </c>
    </row>
    <row r="431" spans="1:8" ht="18" customHeight="1" x14ac:dyDescent="0.2">
      <c r="A431" s="143">
        <f t="shared" si="81"/>
        <v>11</v>
      </c>
      <c r="B431" s="143">
        <f t="shared" si="81"/>
        <v>2</v>
      </c>
      <c r="C431" s="143">
        <f>VLOOKUP(B431,Perkiraan!$A$6:$C$65,2,0)</f>
        <v>510201</v>
      </c>
      <c r="D431" s="137" t="str">
        <f t="shared" si="82"/>
        <v>Pakaian Dan Perlengkapan Pribadi</v>
      </c>
      <c r="E431" s="233">
        <f>SUMIF('Kas Harian'!$C$721:$C$835,C431,'Kas Harian'!$G$721:$G$835)+SUMIF(Bank!$C$228:$C$252,C431,Bank!$G$228:$G$252)</f>
        <v>0</v>
      </c>
      <c r="F431" s="233">
        <f>SUMIF('Kas Harian'!$C$721:$C$835,C431,'Kas Harian'!$H$721:$H$835)+SUMIF(Bank!$C$228:$C$252,C431,Bank!$H$228:$H$252)</f>
        <v>0</v>
      </c>
      <c r="G431" s="233">
        <f t="shared" si="83"/>
        <v>0</v>
      </c>
      <c r="H431" s="233">
        <f t="shared" si="84"/>
        <v>0</v>
      </c>
    </row>
    <row r="432" spans="1:8" ht="18" customHeight="1" x14ac:dyDescent="0.2">
      <c r="A432" s="143">
        <f t="shared" si="81"/>
        <v>12</v>
      </c>
      <c r="B432" s="143">
        <f t="shared" si="81"/>
        <v>3</v>
      </c>
      <c r="C432" s="143">
        <f>VLOOKUP(B432,Perkiraan!$A$6:$C$65,2,0)</f>
        <v>510301</v>
      </c>
      <c r="D432" s="137" t="str">
        <f t="shared" si="82"/>
        <v xml:space="preserve">Pemeriksaan Dan Pengobatan </v>
      </c>
      <c r="E432" s="233">
        <f>SUMIF('Kas Harian'!$C$721:$C$835,C432,'Kas Harian'!$G$721:$G$835)+SUMIF(Bank!$C$228:$C$252,C432,Bank!$G$228:$G$252)</f>
        <v>0</v>
      </c>
      <c r="F432" s="233">
        <f>SUMIF('Kas Harian'!$C$721:$C$835,C432,'Kas Harian'!$H$721:$H$835)+SUMIF(Bank!$C$228:$C$252,C432,Bank!$H$228:$H$252)</f>
        <v>0</v>
      </c>
      <c r="G432" s="233">
        <f t="shared" si="83"/>
        <v>0</v>
      </c>
      <c r="H432" s="233">
        <f t="shared" si="84"/>
        <v>0</v>
      </c>
    </row>
    <row r="433" spans="1:8" ht="18" customHeight="1" x14ac:dyDescent="0.2">
      <c r="A433" s="143">
        <f t="shared" si="81"/>
        <v>13</v>
      </c>
      <c r="B433" s="143">
        <f t="shared" si="81"/>
        <v>4</v>
      </c>
      <c r="C433" s="143">
        <f>VLOOKUP(B433,Perkiraan!$A$6:$C$65,2,0)</f>
        <v>510303</v>
      </c>
      <c r="D433" s="137" t="str">
        <f t="shared" si="82"/>
        <v>Hiburan / Rekreasi</v>
      </c>
      <c r="E433" s="233">
        <f>SUMIF('Kas Harian'!$C$721:$C$835,C433,'Kas Harian'!$G$721:$G$835)+SUMIF(Bank!$C$228:$C$252,C433,Bank!$G$228:$G$252)</f>
        <v>0</v>
      </c>
      <c r="F433" s="233">
        <f>SUMIF('Kas Harian'!$C$721:$C$835,C433,'Kas Harian'!$H$721:$H$835)+SUMIF(Bank!$C$228:$C$252,C433,Bank!$H$228:$H$252)</f>
        <v>0</v>
      </c>
      <c r="G433" s="233">
        <f t="shared" si="83"/>
        <v>0</v>
      </c>
      <c r="H433" s="233">
        <f t="shared" si="84"/>
        <v>0</v>
      </c>
    </row>
    <row r="434" spans="1:8" ht="18" customHeight="1" x14ac:dyDescent="0.2">
      <c r="A434" s="143">
        <f t="shared" si="81"/>
        <v>14</v>
      </c>
      <c r="B434" s="143">
        <f t="shared" si="81"/>
        <v>5</v>
      </c>
      <c r="C434" s="143">
        <f>VLOOKUP(B434,Perkiraan!$A$6:$C$65,2,0)</f>
        <v>510501</v>
      </c>
      <c r="D434" s="137" t="str">
        <f t="shared" si="82"/>
        <v>Transport Harian</v>
      </c>
      <c r="E434" s="233">
        <f>SUMIF('Kas Harian'!$C$721:$C$835,C434,'Kas Harian'!$G$721:$G$835)+SUMIF(Bank!$C$228:$C$252,C434,Bank!$G$228:$G$252)</f>
        <v>0</v>
      </c>
      <c r="F434" s="233">
        <f>SUMIF('Kas Harian'!$C$721:$C$835,C434,'Kas Harian'!$H$721:$H$835)+SUMIF(Bank!$C$228:$C$252,C434,Bank!$H$228:$H$252)</f>
        <v>0</v>
      </c>
      <c r="G434" s="233">
        <f t="shared" si="83"/>
        <v>0</v>
      </c>
      <c r="H434" s="233">
        <f t="shared" si="84"/>
        <v>0</v>
      </c>
    </row>
    <row r="435" spans="1:8" ht="18" customHeight="1" x14ac:dyDescent="0.2">
      <c r="A435" s="143">
        <f t="shared" si="81"/>
        <v>15</v>
      </c>
      <c r="B435" s="143">
        <f t="shared" si="81"/>
        <v>6</v>
      </c>
      <c r="C435" s="143">
        <f>VLOOKUP(B435,Perkiraan!$A$6:$C$65,2,0)</f>
        <v>520401</v>
      </c>
      <c r="D435" s="137" t="str">
        <f t="shared" si="82"/>
        <v>Studi Pribadi</v>
      </c>
      <c r="E435" s="233">
        <f>SUMIF('Kas Harian'!$C$721:$C$835,C435,'Kas Harian'!$G$721:$G$835)+SUMIF(Bank!$C$228:$C$252,C435,Bank!$G$228:$G$252)</f>
        <v>0</v>
      </c>
      <c r="F435" s="233">
        <f>SUMIF('Kas Harian'!$C$721:$C$835,C435,'Kas Harian'!$H$721:$H$835)+SUMIF(Bank!$C$228:$C$252,C435,Bank!$H$228:$H$252)</f>
        <v>0</v>
      </c>
      <c r="G435" s="233">
        <f t="shared" si="83"/>
        <v>0</v>
      </c>
      <c r="H435" s="233">
        <f t="shared" si="84"/>
        <v>0</v>
      </c>
    </row>
    <row r="436" spans="1:8" ht="18" customHeight="1" x14ac:dyDescent="0.2">
      <c r="A436" s="143">
        <f t="shared" si="81"/>
        <v>16</v>
      </c>
      <c r="B436" s="143">
        <f t="shared" si="81"/>
        <v>7</v>
      </c>
      <c r="C436" s="143">
        <f>VLOOKUP(B436,Perkiraan!$A$6:$C$65,2,0)</f>
        <v>510102</v>
      </c>
      <c r="D436" s="137" t="str">
        <f t="shared" si="82"/>
        <v>Bahan Bakar Dapur</v>
      </c>
      <c r="E436" s="233">
        <f>SUMIF('Kas Harian'!$C$721:$C$835,C436,'Kas Harian'!$G$721:$G$835)+SUMIF(Bank!$C$228:$C$252,C436,Bank!$G$228:$G$252)</f>
        <v>0</v>
      </c>
      <c r="F436" s="233">
        <f>SUMIF('Kas Harian'!$C$721:$C$835,C436,'Kas Harian'!$H$721:$H$835)+SUMIF(Bank!$C$228:$C$252,C436,Bank!$H$228:$H$252)</f>
        <v>0</v>
      </c>
      <c r="G436" s="233">
        <f t="shared" si="83"/>
        <v>0</v>
      </c>
      <c r="H436" s="233">
        <f t="shared" si="84"/>
        <v>0</v>
      </c>
    </row>
    <row r="437" spans="1:8" ht="18" customHeight="1" x14ac:dyDescent="0.2">
      <c r="A437" s="143">
        <f t="shared" si="81"/>
        <v>17</v>
      </c>
      <c r="B437" s="143">
        <f t="shared" si="81"/>
        <v>8</v>
      </c>
      <c r="C437" s="143">
        <f>VLOOKUP(B437,Perkiraan!$A$6:$C$65,2,0)</f>
        <v>510103</v>
      </c>
      <c r="D437" s="137" t="str">
        <f t="shared" si="82"/>
        <v>Perlengkapan Cuci dan Kebersihan</v>
      </c>
      <c r="E437" s="233">
        <f>SUMIF('Kas Harian'!$C$721:$C$835,C437,'Kas Harian'!$G$721:$G$835)+SUMIF(Bank!$C$228:$C$252,C437,Bank!$G$228:$G$252)</f>
        <v>0</v>
      </c>
      <c r="F437" s="233">
        <f>SUMIF('Kas Harian'!$C$721:$C$835,C437,'Kas Harian'!$H$721:$H$835)+SUMIF(Bank!$C$228:$C$252,C437,Bank!$H$228:$H$252)</f>
        <v>0</v>
      </c>
      <c r="G437" s="233">
        <f t="shared" si="83"/>
        <v>0</v>
      </c>
      <c r="H437" s="233">
        <f t="shared" si="84"/>
        <v>0</v>
      </c>
    </row>
    <row r="438" spans="1:8" ht="18" customHeight="1" x14ac:dyDescent="0.2">
      <c r="A438" s="143">
        <f t="shared" si="81"/>
        <v>18</v>
      </c>
      <c r="B438" s="143">
        <f t="shared" si="81"/>
        <v>9</v>
      </c>
      <c r="C438" s="143">
        <f>VLOOKUP(B438,Perkiraan!$A$6:$C$65,2,0)</f>
        <v>510104</v>
      </c>
      <c r="D438" s="137" t="str">
        <f t="shared" si="82"/>
        <v>Perabot Rumah Tangga</v>
      </c>
      <c r="E438" s="233">
        <f>SUMIF('Kas Harian'!$C$721:$C$835,C438,'Kas Harian'!$G$721:$G$835)+SUMIF(Bank!$C$228:$C$252,C438,Bank!$G$228:$G$252)</f>
        <v>0</v>
      </c>
      <c r="F438" s="233">
        <f>SUMIF('Kas Harian'!$C$721:$C$835,C438,'Kas Harian'!$H$721:$H$835)+SUMIF(Bank!$C$228:$C$252,C438,Bank!$H$228:$H$252)</f>
        <v>0</v>
      </c>
      <c r="G438" s="233">
        <f t="shared" si="83"/>
        <v>0</v>
      </c>
      <c r="H438" s="233">
        <f t="shared" si="84"/>
        <v>0</v>
      </c>
    </row>
    <row r="439" spans="1:8" ht="18" customHeight="1" x14ac:dyDescent="0.2">
      <c r="A439" s="143">
        <f t="shared" si="81"/>
        <v>19</v>
      </c>
      <c r="B439" s="143">
        <f t="shared" si="81"/>
        <v>10</v>
      </c>
      <c r="C439" s="143">
        <f>VLOOKUP(B439,Perkiraan!$A$6:$C$65,2,0)</f>
        <v>510105</v>
      </c>
      <c r="D439" s="137" t="str">
        <f t="shared" si="82"/>
        <v xml:space="preserve">Iuran Hidup Bermasyarakat Dan Menggereja </v>
      </c>
      <c r="E439" s="233">
        <f>SUMIF('Kas Harian'!$C$721:$C$835,C439,'Kas Harian'!$G$721:$G$835)+SUMIF(Bank!$C$228:$C$252,C439,Bank!$G$228:$G$252)</f>
        <v>0</v>
      </c>
      <c r="F439" s="233">
        <f>SUMIF('Kas Harian'!$C$721:$C$835,C439,'Kas Harian'!$H$721:$H$835)+SUMIF(Bank!$C$228:$C$252,C439,Bank!$H$228:$H$252)</f>
        <v>0</v>
      </c>
      <c r="G439" s="233">
        <f t="shared" si="83"/>
        <v>0</v>
      </c>
      <c r="H439" s="233">
        <f t="shared" si="84"/>
        <v>0</v>
      </c>
    </row>
    <row r="440" spans="1:8" ht="18" customHeight="1" x14ac:dyDescent="0.2">
      <c r="A440" s="143">
        <f t="shared" si="81"/>
        <v>20</v>
      </c>
      <c r="B440" s="143">
        <f t="shared" si="81"/>
        <v>11</v>
      </c>
      <c r="C440" s="143">
        <f>VLOOKUP(B440,Perkiraan!$A$6:$C$65,2,0)</f>
        <v>510401</v>
      </c>
      <c r="D440" s="137" t="str">
        <f t="shared" si="82"/>
        <v>Listrik</v>
      </c>
      <c r="E440" s="233">
        <f>SUMIF('Kas Harian'!$C$721:$C$835,C440,'Kas Harian'!$G$721:$G$835)+SUMIF(Bank!$C$228:$C$252,C440,Bank!$G$228:$G$252)</f>
        <v>0</v>
      </c>
      <c r="F440" s="233">
        <f>SUMIF('Kas Harian'!$C$721:$C$835,C440,'Kas Harian'!$H$721:$H$835)+SUMIF(Bank!$C$228:$C$252,C440,Bank!$H$228:$H$252)</f>
        <v>0</v>
      </c>
      <c r="G440" s="233">
        <f t="shared" si="83"/>
        <v>0</v>
      </c>
      <c r="H440" s="233">
        <f t="shared" si="84"/>
        <v>0</v>
      </c>
    </row>
    <row r="441" spans="1:8" ht="18" customHeight="1" x14ac:dyDescent="0.2">
      <c r="A441" s="143">
        <f t="shared" ref="A441:B460" si="85">A358</f>
        <v>21</v>
      </c>
      <c r="B441" s="143">
        <f t="shared" si="85"/>
        <v>12</v>
      </c>
      <c r="C441" s="143">
        <f>VLOOKUP(B441,Perkiraan!$A$6:$C$65,2,0)</f>
        <v>510402</v>
      </c>
      <c r="D441" s="137" t="str">
        <f t="shared" si="82"/>
        <v>Air</v>
      </c>
      <c r="E441" s="233">
        <f>SUMIF('Kas Harian'!$C$721:$C$835,C441,'Kas Harian'!$G$721:$G$835)+SUMIF(Bank!$C$228:$C$252,C441,Bank!$G$228:$G$252)</f>
        <v>0</v>
      </c>
      <c r="F441" s="233">
        <f>SUMIF('Kas Harian'!$C$721:$C$835,C441,'Kas Harian'!$H$721:$H$835)+SUMIF(Bank!$C$228:$C$252,C441,Bank!$H$228:$H$252)</f>
        <v>0</v>
      </c>
      <c r="G441" s="233">
        <f t="shared" si="83"/>
        <v>0</v>
      </c>
      <c r="H441" s="233">
        <f t="shared" si="84"/>
        <v>0</v>
      </c>
    </row>
    <row r="442" spans="1:8" ht="18" customHeight="1" x14ac:dyDescent="0.2">
      <c r="A442" s="143">
        <f t="shared" si="85"/>
        <v>22</v>
      </c>
      <c r="B442" s="143">
        <f t="shared" si="85"/>
        <v>13</v>
      </c>
      <c r="C442" s="143">
        <f>VLOOKUP(B442,Perkiraan!$A$6:$C$65,2,0)</f>
        <v>510403</v>
      </c>
      <c r="D442" s="137" t="str">
        <f t="shared" si="82"/>
        <v>Telepon Dan Internet</v>
      </c>
      <c r="E442" s="233">
        <f>SUMIF('Kas Harian'!$C$721:$C$835,C442,'Kas Harian'!$G$721:$G$835)+SUMIF(Bank!$C$228:$C$252,C442,Bank!$G$228:$G$252)</f>
        <v>0</v>
      </c>
      <c r="F442" s="233">
        <f>SUMIF('Kas Harian'!$C$721:$C$835,C442,'Kas Harian'!$H$721:$H$835)+SUMIF(Bank!$C$228:$C$252,C442,Bank!$H$228:$H$252)</f>
        <v>0</v>
      </c>
      <c r="G442" s="233">
        <f t="shared" si="83"/>
        <v>0</v>
      </c>
      <c r="H442" s="233">
        <f t="shared" si="84"/>
        <v>0</v>
      </c>
    </row>
    <row r="443" spans="1:8" ht="18" customHeight="1" x14ac:dyDescent="0.2">
      <c r="A443" s="143">
        <f t="shared" si="85"/>
        <v>23</v>
      </c>
      <c r="B443" s="143">
        <f t="shared" si="85"/>
        <v>14</v>
      </c>
      <c r="C443" s="143">
        <f>VLOOKUP(B443,Perkiraan!$A$6:$C$65,2,0)</f>
        <v>520201</v>
      </c>
      <c r="D443" s="137" t="str">
        <f t="shared" si="82"/>
        <v>Keperluan Ibadah</v>
      </c>
      <c r="E443" s="233">
        <f>SUMIF('Kas Harian'!$C$721:$C$835,C443,'Kas Harian'!$G$721:$G$835)+SUMIF(Bank!$C$228:$C$252,C443,Bank!$G$228:$G$252)</f>
        <v>0</v>
      </c>
      <c r="F443" s="233">
        <f>SUMIF('Kas Harian'!$C$721:$C$835,C443,'Kas Harian'!$H$721:$H$835)+SUMIF(Bank!$C$228:$C$252,C443,Bank!$H$228:$H$252)</f>
        <v>0</v>
      </c>
      <c r="G443" s="233">
        <f t="shared" si="83"/>
        <v>0</v>
      </c>
      <c r="H443" s="233">
        <f t="shared" si="84"/>
        <v>0</v>
      </c>
    </row>
    <row r="444" spans="1:8" ht="18" customHeight="1" x14ac:dyDescent="0.2">
      <c r="A444" s="143">
        <f t="shared" si="85"/>
        <v>24</v>
      </c>
      <c r="B444" s="143">
        <f t="shared" si="85"/>
        <v>15</v>
      </c>
      <c r="C444" s="143">
        <f>VLOOKUP(B444,Perkiraan!$A$6:$C$65,2,0)</f>
        <v>530303</v>
      </c>
      <c r="D444" s="137" t="str">
        <f t="shared" si="82"/>
        <v xml:space="preserve">Sumbangan </v>
      </c>
      <c r="E444" s="233">
        <f>SUMIF('Kas Harian'!$C$721:$C$835,C444,'Kas Harian'!$G$721:$G$835)+SUMIF(Bank!$C$228:$C$252,C444,Bank!$G$228:$G$252)</f>
        <v>0</v>
      </c>
      <c r="F444" s="233">
        <f>SUMIF('Kas Harian'!$C$721:$C$835,C444,'Kas Harian'!$H$721:$H$835)+SUMIF(Bank!$C$228:$C$252,C444,Bank!$H$228:$H$252)</f>
        <v>0</v>
      </c>
      <c r="G444" s="233">
        <f t="shared" si="83"/>
        <v>0</v>
      </c>
      <c r="H444" s="233">
        <f t="shared" si="84"/>
        <v>0</v>
      </c>
    </row>
    <row r="445" spans="1:8" ht="18" customHeight="1" x14ac:dyDescent="0.2">
      <c r="A445" s="143">
        <f t="shared" si="85"/>
        <v>25</v>
      </c>
      <c r="B445" s="143">
        <f t="shared" si="85"/>
        <v>16</v>
      </c>
      <c r="C445" s="143">
        <f>VLOOKUP(B445,Perkiraan!$A$6:$C$65,2,0)</f>
        <v>540101</v>
      </c>
      <c r="D445" s="137" t="str">
        <f t="shared" si="82"/>
        <v>Insentif ART</v>
      </c>
      <c r="E445" s="233">
        <f>SUMIF('Kas Harian'!$C$721:$C$835,C445,'Kas Harian'!$G$721:$G$835)+SUMIF(Bank!$C$228:$C$252,C445,Bank!$G$228:$G$252)</f>
        <v>0</v>
      </c>
      <c r="F445" s="233">
        <f>SUMIF('Kas Harian'!$C$721:$C$835,C445,'Kas Harian'!$H$721:$H$835)+SUMIF(Bank!$C$228:$C$252,C445,Bank!$H$228:$H$252)</f>
        <v>0</v>
      </c>
      <c r="G445" s="233">
        <f t="shared" si="83"/>
        <v>0</v>
      </c>
      <c r="H445" s="233">
        <f t="shared" si="84"/>
        <v>0</v>
      </c>
    </row>
    <row r="446" spans="1:8" ht="18" customHeight="1" x14ac:dyDescent="0.2">
      <c r="A446" s="143">
        <f t="shared" si="85"/>
        <v>26</v>
      </c>
      <c r="B446" s="143">
        <f t="shared" si="85"/>
        <v>17</v>
      </c>
      <c r="C446" s="143">
        <f>VLOOKUP(B446,Perkiraan!$A$6:$C$65,2,0)</f>
        <v>540201</v>
      </c>
      <c r="D446" s="137" t="str">
        <f t="shared" si="82"/>
        <v>Pemeliharaan Rumah</v>
      </c>
      <c r="E446" s="233">
        <f>SUMIF('Kas Harian'!$C$721:$C$835,C446,'Kas Harian'!$G$721:$G$835)+SUMIF(Bank!$C$228:$C$252,C446,Bank!$G$228:$G$252)</f>
        <v>0</v>
      </c>
      <c r="F446" s="233">
        <f>SUMIF('Kas Harian'!$C$721:$C$835,C446,'Kas Harian'!$H$721:$H$835)+SUMIF(Bank!$C$228:$C$252,C446,Bank!$H$228:$H$252)</f>
        <v>0</v>
      </c>
      <c r="G446" s="233">
        <f t="shared" si="83"/>
        <v>0</v>
      </c>
      <c r="H446" s="233">
        <f t="shared" si="84"/>
        <v>0</v>
      </c>
    </row>
    <row r="447" spans="1:8" ht="18" customHeight="1" x14ac:dyDescent="0.2">
      <c r="A447" s="143">
        <f t="shared" si="85"/>
        <v>27</v>
      </c>
      <c r="B447" s="143">
        <f t="shared" si="85"/>
        <v>18</v>
      </c>
      <c r="C447" s="143">
        <f>VLOOKUP(B447,Perkiraan!$A$6:$C$65,2,0)</f>
        <v>540202</v>
      </c>
      <c r="D447" s="137" t="str">
        <f t="shared" si="82"/>
        <v>Pemeliharaan Kebun Dan Piaraan</v>
      </c>
      <c r="E447" s="233">
        <f>SUMIF('Kas Harian'!$C$721:$C$835,C447,'Kas Harian'!$G$721:$G$835)+SUMIF(Bank!$C$228:$C$252,C447,Bank!$G$228:$G$252)</f>
        <v>0</v>
      </c>
      <c r="F447" s="233">
        <f>SUMIF('Kas Harian'!$C$721:$C$835,C447,'Kas Harian'!$H$721:$H$835)+SUMIF(Bank!$C$228:$C$252,C447,Bank!$H$228:$H$252)</f>
        <v>0</v>
      </c>
      <c r="G447" s="233">
        <f t="shared" si="83"/>
        <v>0</v>
      </c>
      <c r="H447" s="233">
        <f t="shared" si="84"/>
        <v>0</v>
      </c>
    </row>
    <row r="448" spans="1:8" ht="18" customHeight="1" x14ac:dyDescent="0.2">
      <c r="A448" s="143">
        <f t="shared" si="85"/>
        <v>28</v>
      </c>
      <c r="B448" s="143">
        <f t="shared" si="85"/>
        <v>19</v>
      </c>
      <c r="C448" s="143">
        <f>VLOOKUP(B448,Perkiraan!$A$6:$C$65,2,0)</f>
        <v>540203</v>
      </c>
      <c r="D448" s="137" t="str">
        <f t="shared" si="82"/>
        <v>Pemeliharaan Kendaraan</v>
      </c>
      <c r="E448" s="233">
        <f>SUMIF('Kas Harian'!$C$721:$C$835,C448,'Kas Harian'!$G$721:$G$835)+SUMIF(Bank!$C$228:$C$252,C448,Bank!$G$228:$G$252)</f>
        <v>0</v>
      </c>
      <c r="F448" s="233">
        <f>SUMIF('Kas Harian'!$C$721:$C$835,C448,'Kas Harian'!$H$721:$H$835)+SUMIF(Bank!$C$228:$C$252,C448,Bank!$H$228:$H$252)</f>
        <v>0</v>
      </c>
      <c r="G448" s="233">
        <f t="shared" si="83"/>
        <v>0</v>
      </c>
      <c r="H448" s="233">
        <f t="shared" si="84"/>
        <v>0</v>
      </c>
    </row>
    <row r="449" spans="1:8" ht="18" customHeight="1" x14ac:dyDescent="0.2">
      <c r="A449" s="143">
        <f t="shared" si="85"/>
        <v>29</v>
      </c>
      <c r="B449" s="143">
        <f t="shared" si="85"/>
        <v>20</v>
      </c>
      <c r="C449" s="143">
        <f>VLOOKUP(B449,Perkiraan!$A$6:$C$65,2,0)</f>
        <v>540204</v>
      </c>
      <c r="D449" s="137" t="str">
        <f t="shared" si="82"/>
        <v>Pemeliharaan Mesin Dan Peralatan</v>
      </c>
      <c r="E449" s="233">
        <f>SUMIF('Kas Harian'!$C$721:$C$835,C449,'Kas Harian'!$G$721:$G$835)+SUMIF(Bank!$C$228:$C$252,C449,Bank!$G$228:$G$252)</f>
        <v>0</v>
      </c>
      <c r="F449" s="233">
        <f>SUMIF('Kas Harian'!$C$721:$C$835,C449,'Kas Harian'!$H$721:$H$835)+SUMIF(Bank!$C$228:$C$252,C449,Bank!$H$228:$H$252)</f>
        <v>0</v>
      </c>
      <c r="G449" s="233">
        <f t="shared" si="83"/>
        <v>0</v>
      </c>
      <c r="H449" s="233">
        <f t="shared" si="84"/>
        <v>0</v>
      </c>
    </row>
    <row r="450" spans="1:8" ht="18" customHeight="1" x14ac:dyDescent="0.2">
      <c r="A450" s="143">
        <f t="shared" si="85"/>
        <v>30</v>
      </c>
      <c r="B450" s="143">
        <f t="shared" si="85"/>
        <v>21</v>
      </c>
      <c r="C450" s="143">
        <f>VLOOKUP(B450,Perkiraan!$A$6:$C$65,2,0)</f>
        <v>550101</v>
      </c>
      <c r="D450" s="137" t="str">
        <f t="shared" si="82"/>
        <v>Administrasi Komunitas</v>
      </c>
      <c r="E450" s="233">
        <f>SUMIF('Kas Harian'!$C$721:$C$835,C450,'Kas Harian'!$G$721:$G$835)+SUMIF(Bank!$C$228:$C$252,C450,Bank!$G$228:$G$252)</f>
        <v>0</v>
      </c>
      <c r="F450" s="233">
        <f>SUMIF('Kas Harian'!$C$721:$C$835,C450,'Kas Harian'!$H$721:$H$835)+SUMIF(Bank!$C$228:$C$252,C450,Bank!$H$228:$H$252)</f>
        <v>0</v>
      </c>
      <c r="G450" s="233">
        <f t="shared" si="83"/>
        <v>0</v>
      </c>
      <c r="H450" s="233">
        <f t="shared" si="84"/>
        <v>0</v>
      </c>
    </row>
    <row r="451" spans="1:8" ht="18" customHeight="1" x14ac:dyDescent="0.2">
      <c r="A451" s="143">
        <f t="shared" si="85"/>
        <v>31</v>
      </c>
      <c r="B451" s="143">
        <f t="shared" si="85"/>
        <v>22</v>
      </c>
      <c r="C451" s="143">
        <f>VLOOKUP(B451,Perkiraan!$A$6:$C$65,2,0)</f>
        <v>550105</v>
      </c>
      <c r="D451" s="137" t="str">
        <f t="shared" si="82"/>
        <v xml:space="preserve">Legal dan Perijinan </v>
      </c>
      <c r="E451" s="233">
        <f>SUMIF('Kas Harian'!$C$721:$C$835,C451,'Kas Harian'!$G$721:$G$835)+SUMIF(Bank!$C$228:$C$252,C451,Bank!$G$228:$G$252)</f>
        <v>0</v>
      </c>
      <c r="F451" s="233">
        <f>SUMIF('Kas Harian'!$C$721:$C$835,C451,'Kas Harian'!$H$721:$H$835)+SUMIF(Bank!$C$228:$C$252,C451,Bank!$H$228:$H$252)</f>
        <v>0</v>
      </c>
      <c r="G451" s="233">
        <f t="shared" si="83"/>
        <v>0</v>
      </c>
      <c r="H451" s="233">
        <f t="shared" si="84"/>
        <v>0</v>
      </c>
    </row>
    <row r="452" spans="1:8" ht="18" customHeight="1" x14ac:dyDescent="0.2">
      <c r="A452" s="143">
        <f t="shared" si="85"/>
        <v>32</v>
      </c>
      <c r="B452" s="143">
        <f t="shared" si="85"/>
        <v>23</v>
      </c>
      <c r="C452" s="143">
        <f>VLOOKUP(B452,Perkiraan!$A$6:$C$65,2,0)</f>
        <v>550106</v>
      </c>
      <c r="D452" s="137" t="str">
        <f t="shared" si="82"/>
        <v>Buku, Majalah, Koran</v>
      </c>
      <c r="E452" s="233">
        <f>SUMIF('Kas Harian'!$C$721:$C$835,C452,'Kas Harian'!$G$721:$G$835)+SUMIF(Bank!$C$228:$C$252,C452,Bank!$G$228:$G$252)</f>
        <v>0</v>
      </c>
      <c r="F452" s="233">
        <f>SUMIF('Kas Harian'!$C$721:$C$835,C452,'Kas Harian'!$H$721:$H$835)+SUMIF(Bank!$C$228:$C$252,C452,Bank!$H$228:$H$252)</f>
        <v>0</v>
      </c>
      <c r="G452" s="233">
        <f t="shared" si="83"/>
        <v>0</v>
      </c>
      <c r="H452" s="233">
        <f t="shared" si="84"/>
        <v>0</v>
      </c>
    </row>
    <row r="453" spans="1:8" ht="18" customHeight="1" x14ac:dyDescent="0.2">
      <c r="A453" s="143">
        <f t="shared" si="85"/>
        <v>33</v>
      </c>
      <c r="B453" s="143">
        <f t="shared" si="85"/>
        <v>24</v>
      </c>
      <c r="C453" s="143">
        <f>VLOOKUP(B453,Perkiraan!$A$6:$C$65,2,0)</f>
        <v>550107</v>
      </c>
      <c r="D453" s="137" t="str">
        <f t="shared" si="82"/>
        <v>Administrasi Bank</v>
      </c>
      <c r="E453" s="233">
        <f>SUMIF('Kas Harian'!$C$721:$C$835,C453,'Kas Harian'!$G$721:$G$835)+SUMIF(Bank!$C$228:$C$252,C453,Bank!$G$228:$G$252)</f>
        <v>0</v>
      </c>
      <c r="F453" s="233">
        <f>SUMIF('Kas Harian'!$C$721:$C$835,C453,'Kas Harian'!$H$721:$H$835)+SUMIF(Bank!$C$228:$C$252,C453,Bank!$H$228:$H$252)</f>
        <v>0</v>
      </c>
      <c r="G453" s="233">
        <f t="shared" si="83"/>
        <v>0</v>
      </c>
      <c r="H453" s="233">
        <f t="shared" si="84"/>
        <v>0</v>
      </c>
    </row>
    <row r="454" spans="1:8" ht="18" customHeight="1" x14ac:dyDescent="0.2">
      <c r="A454" s="143">
        <f t="shared" si="85"/>
        <v>34</v>
      </c>
      <c r="B454" s="143">
        <f t="shared" si="85"/>
        <v>25</v>
      </c>
      <c r="C454" s="143">
        <f>VLOOKUP(B454,Perkiraan!$A$6:$C$65,2,0)</f>
        <v>550201</v>
      </c>
      <c r="D454" s="137" t="str">
        <f t="shared" si="82"/>
        <v>Pajak Bunga Bank</v>
      </c>
      <c r="E454" s="233">
        <f>SUMIF('Kas Harian'!$C$721:$C$835,C454,'Kas Harian'!$G$721:$G$835)+SUMIF(Bank!$C$228:$C$252,C454,Bank!$G$228:$G$252)</f>
        <v>0</v>
      </c>
      <c r="F454" s="233">
        <f>SUMIF('Kas Harian'!$C$721:$C$835,C454,'Kas Harian'!$H$721:$H$835)+SUMIF(Bank!$C$228:$C$252,C454,Bank!$H$228:$H$252)</f>
        <v>0</v>
      </c>
      <c r="G454" s="233">
        <f t="shared" ref="G454:G455" si="86">IF(E454-F454&gt;0,E454-F454,0)</f>
        <v>0</v>
      </c>
      <c r="H454" s="233">
        <f t="shared" ref="H454:H455" si="87">IF(F454-E454&gt;0,F454-E454,0)</f>
        <v>0</v>
      </c>
    </row>
    <row r="455" spans="1:8" ht="18" customHeight="1" x14ac:dyDescent="0.2">
      <c r="A455" s="143">
        <f t="shared" si="85"/>
        <v>35</v>
      </c>
      <c r="B455" s="143">
        <f t="shared" si="85"/>
        <v>26</v>
      </c>
      <c r="C455" s="143">
        <f>VLOOKUP(B455,Perkiraan!$A$6:$C$65,2,0)</f>
        <v>550202</v>
      </c>
      <c r="D455" s="137" t="str">
        <f t="shared" si="82"/>
        <v>Pajak Kendaraan Dan PBB</v>
      </c>
      <c r="E455" s="233">
        <f>SUMIF('Kas Harian'!$C$721:$C$835,C455,'Kas Harian'!$G$721:$G$835)+SUMIF(Bank!$C$228:$C$252,C455,Bank!$G$228:$G$252)</f>
        <v>0</v>
      </c>
      <c r="F455" s="233">
        <f>SUMIF('Kas Harian'!$C$721:$C$835,C455,'Kas Harian'!$H$721:$H$835)+SUMIF(Bank!$C$228:$C$252,C455,Bank!$H$228:$H$252)</f>
        <v>0</v>
      </c>
      <c r="G455" s="233">
        <f t="shared" si="86"/>
        <v>0</v>
      </c>
      <c r="H455" s="233">
        <f t="shared" si="87"/>
        <v>0</v>
      </c>
    </row>
    <row r="456" spans="1:8" ht="18" customHeight="1" x14ac:dyDescent="0.2">
      <c r="A456" s="143">
        <f t="shared" si="85"/>
        <v>36</v>
      </c>
      <c r="B456" s="143">
        <f t="shared" si="85"/>
        <v>27</v>
      </c>
      <c r="C456" s="143">
        <f>VLOOKUP(B456,Perkiraan!$A$6:$C$65,2,0)</f>
        <v>110202</v>
      </c>
      <c r="D456" s="137" t="str">
        <f t="shared" si="82"/>
        <v>Kas Kecil DP</v>
      </c>
      <c r="E456" s="233">
        <f>SUMIF('Kas Harian'!$C$721:$C$835,C456,'Kas Harian'!$G$721:$G$835)+SUMIF(Bank!$C$228:$C$252,C456,Bank!$G$228:$G$252)</f>
        <v>0</v>
      </c>
      <c r="F456" s="233">
        <f>SUMIF('Kas Harian'!$C$721:$C$835,C456,'Kas Harian'!$H$721:$H$835)+SUMIF(Bank!$C$228:$C$252,C456,Bank!$H$228:$H$252)</f>
        <v>0</v>
      </c>
      <c r="G456" s="233">
        <f>E456</f>
        <v>0</v>
      </c>
      <c r="H456" s="233">
        <f>F456</f>
        <v>0</v>
      </c>
    </row>
    <row r="457" spans="1:8" ht="18" customHeight="1" x14ac:dyDescent="0.25">
      <c r="A457" s="143"/>
      <c r="B457" s="143"/>
      <c r="C457" s="143"/>
      <c r="D457" s="235" t="str">
        <f t="shared" si="82"/>
        <v>Lansia</v>
      </c>
      <c r="E457" s="233">
        <f>SUMIF('Kas Harian'!$C$721:$C$835,C457,'Kas Harian'!$G$721:$G$835)+SUMIF(Bank!$C$228:$C$252,C457,Bank!$G$228:$G$252)</f>
        <v>0</v>
      </c>
      <c r="F457" s="233">
        <f>SUMIF('Kas Harian'!$C$721:$C$835,C457,'Kas Harian'!$H$721:$H$835)+SUMIF(Bank!$C$228:$C$252,C457,Bank!$H$228:$H$252)</f>
        <v>0</v>
      </c>
      <c r="G457" s="233"/>
      <c r="H457" s="233"/>
    </row>
    <row r="458" spans="1:8" ht="18" customHeight="1" x14ac:dyDescent="0.2">
      <c r="A458" s="143">
        <f t="shared" ref="A458:B460" si="88">A375</f>
        <v>37</v>
      </c>
      <c r="B458" s="143">
        <f t="shared" si="88"/>
        <v>29</v>
      </c>
      <c r="C458" s="143">
        <f>VLOOKUP(B458,Perkiraan!$A$6:$C$65,2,0)</f>
        <v>520501</v>
      </c>
      <c r="D458" s="137" t="str">
        <f t="shared" si="82"/>
        <v>Penunjang Kesehatan Lansia</v>
      </c>
      <c r="E458" s="233">
        <f>SUMIF('Kas Harian'!$C$721:$C$835,C458,'Kas Harian'!$G$721:$G$835)+SUMIF(Bank!$C$228:$C$252,C458,Bank!$G$228:$G$252)</f>
        <v>0</v>
      </c>
      <c r="F458" s="233">
        <f>SUMIF('Kas Harian'!$C$721:$C$835,C458,'Kas Harian'!$H$721:$H$835)+SUMIF(Bank!$C$228:$C$252,C458,Bank!$H$228:$H$252)</f>
        <v>0</v>
      </c>
      <c r="G458" s="233">
        <f t="shared" ref="G458:G460" si="89">IF(E458-F458&gt;0,E458-F458,0)</f>
        <v>0</v>
      </c>
      <c r="H458" s="233">
        <f t="shared" ref="H458:H460" si="90">IF(F458-E458&gt;0,F458-E458,0)</f>
        <v>0</v>
      </c>
    </row>
    <row r="459" spans="1:8" ht="18" customHeight="1" x14ac:dyDescent="0.2">
      <c r="A459" s="143">
        <f t="shared" si="88"/>
        <v>38</v>
      </c>
      <c r="B459" s="143">
        <f t="shared" si="88"/>
        <v>30</v>
      </c>
      <c r="C459" s="143">
        <f>VLOOKUP(B459,Perkiraan!$A$6:$C$65,2,0)</f>
        <v>520502</v>
      </c>
      <c r="D459" s="137" t="str">
        <f t="shared" si="82"/>
        <v>Pemeliharaan Rohani Lansia</v>
      </c>
      <c r="E459" s="233">
        <f>SUMIF('Kas Harian'!$C$721:$C$835,C459,'Kas Harian'!$G$721:$G$835)+SUMIF(Bank!$C$228:$C$252,C459,Bank!$G$228:$G$252)</f>
        <v>0</v>
      </c>
      <c r="F459" s="233">
        <f>SUMIF('Kas Harian'!$C$721:$C$835,C459,'Kas Harian'!$H$721:$H$835)+SUMIF(Bank!$C$228:$C$252,C459,Bank!$H$228:$H$252)</f>
        <v>0</v>
      </c>
      <c r="G459" s="233">
        <f t="shared" si="89"/>
        <v>0</v>
      </c>
      <c r="H459" s="233">
        <f t="shared" si="90"/>
        <v>0</v>
      </c>
    </row>
    <row r="460" spans="1:8" ht="18" customHeight="1" x14ac:dyDescent="0.2">
      <c r="A460" s="143">
        <f t="shared" si="88"/>
        <v>39</v>
      </c>
      <c r="B460" s="143">
        <f t="shared" si="88"/>
        <v>31</v>
      </c>
      <c r="C460" s="143">
        <f>VLOOKUP(B460,Perkiraan!$A$6:$C$65,2,0)</f>
        <v>520503</v>
      </c>
      <c r="D460" s="137" t="str">
        <f t="shared" si="82"/>
        <v>Kegiatan Bruder Lansia</v>
      </c>
      <c r="E460" s="233">
        <f>SUMIF('Kas Harian'!$C$721:$C$835,C460,'Kas Harian'!$G$721:$G$835)+SUMIF(Bank!$C$228:$C$252,C460,Bank!$G$228:$G$252)</f>
        <v>0</v>
      </c>
      <c r="F460" s="233">
        <f>SUMIF('Kas Harian'!$C$721:$C$835,C460,'Kas Harian'!$H$721:$H$835)+SUMIF(Bank!$C$228:$C$252,C460,Bank!$H$228:$H$252)</f>
        <v>0</v>
      </c>
      <c r="G460" s="233">
        <f t="shared" si="89"/>
        <v>0</v>
      </c>
      <c r="H460" s="233">
        <f t="shared" si="90"/>
        <v>0</v>
      </c>
    </row>
    <row r="461" spans="1:8" ht="18" customHeight="1" x14ac:dyDescent="0.25">
      <c r="A461" s="143"/>
      <c r="B461" s="143"/>
      <c r="C461" s="143"/>
      <c r="D461" s="235" t="str">
        <f t="shared" si="82"/>
        <v>Budget Khusus</v>
      </c>
      <c r="E461" s="233"/>
      <c r="F461" s="233"/>
      <c r="G461" s="233"/>
      <c r="H461" s="233"/>
    </row>
    <row r="462" spans="1:8" ht="18" customHeight="1" x14ac:dyDescent="0.2">
      <c r="A462" s="143">
        <f t="shared" ref="A462:B468" si="91">A379</f>
        <v>37</v>
      </c>
      <c r="B462" s="143">
        <f t="shared" si="91"/>
        <v>32</v>
      </c>
      <c r="C462" s="143">
        <f>VLOOKUP(B462,Perkiraan!$A$6:$C$65,2,0)</f>
        <v>130400</v>
      </c>
      <c r="D462" s="136" t="str">
        <f t="shared" si="82"/>
        <v>Mesin dan Peralatan</v>
      </c>
      <c r="E462" s="233">
        <f>SUMIF('Kas Harian'!$C$836:$C$841,C462,'Kas Harian'!$G$836:$G$841)</f>
        <v>0</v>
      </c>
      <c r="F462" s="233">
        <f>SUMIF('Kas Harian'!$C$836:$C$841,C462,'Kas Harian'!$H$836:$H$841)</f>
        <v>0</v>
      </c>
      <c r="G462" s="233">
        <f t="shared" si="83"/>
        <v>0</v>
      </c>
      <c r="H462" s="233">
        <f t="shared" si="84"/>
        <v>0</v>
      </c>
    </row>
    <row r="463" spans="1:8" ht="18" customHeight="1" x14ac:dyDescent="0.2">
      <c r="A463" s="143">
        <f t="shared" si="91"/>
        <v>38</v>
      </c>
      <c r="B463" s="143">
        <f t="shared" si="91"/>
        <v>33</v>
      </c>
      <c r="C463" s="143">
        <f>VLOOKUP(B463,Perkiraan!$A$6:$C$65,2,0)</f>
        <v>510100</v>
      </c>
      <c r="D463" s="136" t="str">
        <f t="shared" si="82"/>
        <v>Perabot Rumah Tangga</v>
      </c>
      <c r="E463" s="233">
        <f>SUMIF('Kas Harian'!$C$836:$C$841,C463,'Kas Harian'!$G$836:$G$841)</f>
        <v>0</v>
      </c>
      <c r="F463" s="233">
        <f>SUMIF('Kas Harian'!$C$836:$C$841,C463,'Kas Harian'!$H$836:$H$841)</f>
        <v>0</v>
      </c>
      <c r="G463" s="233">
        <f t="shared" ref="G463:G473" si="92">IF(E463-F463&gt;0,E463-F463,0)</f>
        <v>0</v>
      </c>
      <c r="H463" s="233">
        <f t="shared" ref="H463:H473" si="93">IF(F463-E463&gt;0,F463-E463,0)</f>
        <v>0</v>
      </c>
    </row>
    <row r="464" spans="1:8" ht="18" customHeight="1" x14ac:dyDescent="0.2">
      <c r="A464" s="143">
        <f t="shared" si="91"/>
        <v>39</v>
      </c>
      <c r="B464" s="143">
        <f t="shared" si="91"/>
        <v>34</v>
      </c>
      <c r="C464" s="143">
        <f>VLOOKUP(B464,Perkiraan!$A$6:$C$65,2,0)</f>
        <v>510502</v>
      </c>
      <c r="D464" s="136" t="str">
        <f t="shared" si="82"/>
        <v>Transport Pertemuan</v>
      </c>
      <c r="E464" s="233">
        <f>SUMIF('Kas Harian'!$C$836:$C$841,C464,'Kas Harian'!$G$836:$G$841)</f>
        <v>0</v>
      </c>
      <c r="F464" s="233">
        <f>SUMIF('Kas Harian'!$C$836:$C$841,C464,'Kas Harian'!$H$836:$H$841)</f>
        <v>0</v>
      </c>
      <c r="G464" s="233">
        <f t="shared" si="92"/>
        <v>0</v>
      </c>
      <c r="H464" s="233">
        <f t="shared" si="93"/>
        <v>0</v>
      </c>
    </row>
    <row r="465" spans="1:8" ht="18" customHeight="1" x14ac:dyDescent="0.2">
      <c r="A465" s="143">
        <f t="shared" si="91"/>
        <v>40</v>
      </c>
      <c r="B465" s="143">
        <f t="shared" si="91"/>
        <v>35</v>
      </c>
      <c r="C465" s="143">
        <f>VLOOKUP(B465,Perkiraan!$A$6:$C$65,2,0)</f>
        <v>520302</v>
      </c>
      <c r="D465" s="136" t="str">
        <f t="shared" si="82"/>
        <v>Perayaan Syukur</v>
      </c>
      <c r="E465" s="233">
        <f>SUMIF('Kas Harian'!$C$836:$C$841,C465,'Kas Harian'!$G$836:$G$841)</f>
        <v>0</v>
      </c>
      <c r="F465" s="233">
        <f>SUMIF('Kas Harian'!$C$836:$C$841,C465,'Kas Harian'!$H$836:$H$841)</f>
        <v>0</v>
      </c>
      <c r="G465" s="233">
        <f t="shared" si="92"/>
        <v>0</v>
      </c>
      <c r="H465" s="233">
        <f t="shared" si="93"/>
        <v>0</v>
      </c>
    </row>
    <row r="466" spans="1:8" ht="18" customHeight="1" x14ac:dyDescent="0.2">
      <c r="A466" s="143">
        <f t="shared" si="91"/>
        <v>41</v>
      </c>
      <c r="B466" s="143">
        <f t="shared" si="91"/>
        <v>36</v>
      </c>
      <c r="C466" s="143">
        <f>VLOOKUP(B466,Perkiraan!$A$6:$C$65,2,0)</f>
        <v>520500</v>
      </c>
      <c r="D466" s="136" t="str">
        <f t="shared" si="82"/>
        <v>Kegiatan Lansia</v>
      </c>
      <c r="E466" s="233">
        <f>SUMIF('Kas Harian'!$C$836:$C$841,C466,'Kas Harian'!$G$836:$G$841)</f>
        <v>0</v>
      </c>
      <c r="F466" s="233">
        <f>SUMIF('Kas Harian'!$C$836:$C$841,C466,'Kas Harian'!$H$836:$H$841)</f>
        <v>0</v>
      </c>
      <c r="G466" s="233">
        <f t="shared" si="92"/>
        <v>0</v>
      </c>
      <c r="H466" s="233">
        <f t="shared" si="93"/>
        <v>0</v>
      </c>
    </row>
    <row r="467" spans="1:8" ht="18" customHeight="1" x14ac:dyDescent="0.2">
      <c r="A467" s="143">
        <f t="shared" si="91"/>
        <v>42</v>
      </c>
      <c r="B467" s="143">
        <f t="shared" si="91"/>
        <v>37</v>
      </c>
      <c r="C467" s="143">
        <f>VLOOKUP(B467,Perkiraan!$A$6:$C$65,2,0)</f>
        <v>540200</v>
      </c>
      <c r="D467" s="136" t="str">
        <f t="shared" si="82"/>
        <v>Pemeliharaan Rumah</v>
      </c>
      <c r="E467" s="233">
        <f>SUMIF('Kas Harian'!$C$836:$C$841,C467,'Kas Harian'!$G$836:$G$841)</f>
        <v>0</v>
      </c>
      <c r="F467" s="233">
        <f>SUMIF('Kas Harian'!$C$836:$C$841,C467,'Kas Harian'!$H$836:$H$841)</f>
        <v>0</v>
      </c>
      <c r="G467" s="233">
        <f t="shared" si="92"/>
        <v>0</v>
      </c>
      <c r="H467" s="233">
        <f t="shared" si="93"/>
        <v>0</v>
      </c>
    </row>
    <row r="468" spans="1:8" ht="18" customHeight="1" x14ac:dyDescent="0.2">
      <c r="A468" s="143">
        <f t="shared" si="91"/>
        <v>43</v>
      </c>
      <c r="B468" s="143">
        <f t="shared" si="91"/>
        <v>38</v>
      </c>
      <c r="C468" s="143">
        <f>VLOOKUP(B468,Perkiraan!$A$6:$C$65,2,0)</f>
        <v>550100</v>
      </c>
      <c r="D468" s="136" t="str">
        <f t="shared" si="82"/>
        <v>Budget Khusus Lainnya</v>
      </c>
      <c r="E468" s="233">
        <f>SUMIF('Kas Harian'!$C$836:$C$841,C468,'Kas Harian'!$G$836:$G$841)</f>
        <v>0</v>
      </c>
      <c r="F468" s="233">
        <f>SUMIF('Kas Harian'!$C$836:$C$841,C468,'Kas Harian'!$H$836:$H$841)</f>
        <v>0</v>
      </c>
      <c r="G468" s="233">
        <f t="shared" si="92"/>
        <v>0</v>
      </c>
      <c r="H468" s="233">
        <f t="shared" si="93"/>
        <v>0</v>
      </c>
    </row>
    <row r="469" spans="1:8" ht="18" customHeight="1" x14ac:dyDescent="0.2">
      <c r="A469" s="143"/>
      <c r="B469" s="143"/>
      <c r="C469" s="143"/>
      <c r="D469" s="136"/>
      <c r="E469" s="233"/>
      <c r="F469" s="233"/>
      <c r="G469" s="233"/>
      <c r="H469" s="233"/>
    </row>
    <row r="470" spans="1:8" ht="18" customHeight="1" x14ac:dyDescent="0.25">
      <c r="A470" s="143"/>
      <c r="B470" s="143"/>
      <c r="C470" s="143"/>
      <c r="D470" s="169" t="str">
        <f>D387</f>
        <v>Pos DP</v>
      </c>
      <c r="E470" s="233"/>
      <c r="F470" s="233"/>
      <c r="G470" s="233"/>
      <c r="H470" s="233"/>
    </row>
    <row r="471" spans="1:8" ht="18" customHeight="1" x14ac:dyDescent="0.2">
      <c r="A471" s="143">
        <f t="shared" ref="A471:B473" si="94">A388</f>
        <v>44</v>
      </c>
      <c r="B471" s="143">
        <f t="shared" si="94"/>
        <v>39</v>
      </c>
      <c r="C471" s="143">
        <f>VLOOKUP(B471,Perkiraan!$A$6:$C$65,2,0)</f>
        <v>510300</v>
      </c>
      <c r="D471" s="136" t="str">
        <f>D388</f>
        <v xml:space="preserve">Pemeriksaan Dan Pengobatan </v>
      </c>
      <c r="E471" s="233">
        <f>SUMIF('Kas Harian'!$C$836:$C$841,C471,'Kas Harian'!$G$836:$G$841)</f>
        <v>0</v>
      </c>
      <c r="F471" s="233">
        <f>SUMIF('Kas Harian'!$C$836:$C$841,C471,'Kas Harian'!$H$836:$H$841)</f>
        <v>0</v>
      </c>
      <c r="G471" s="233">
        <f t="shared" si="92"/>
        <v>0</v>
      </c>
      <c r="H471" s="233">
        <f t="shared" si="93"/>
        <v>0</v>
      </c>
    </row>
    <row r="472" spans="1:8" ht="18" customHeight="1" x14ac:dyDescent="0.2">
      <c r="A472" s="143">
        <f t="shared" si="94"/>
        <v>45</v>
      </c>
      <c r="B472" s="143">
        <f t="shared" si="94"/>
        <v>40</v>
      </c>
      <c r="C472" s="143">
        <f>VLOOKUP(B472,Perkiraan!$A$6:$C$65,2,0)</f>
        <v>530201</v>
      </c>
      <c r="D472" s="136" t="str">
        <f>D389</f>
        <v>Pertemuan DP</v>
      </c>
      <c r="E472" s="233">
        <f>SUMIF('Kas Harian'!$C$836:$C$841,C472,'Kas Harian'!$G$836:$G$841)</f>
        <v>0</v>
      </c>
      <c r="F472" s="233">
        <f>SUMIF('Kas Harian'!$C$836:$C$841,C472,'Kas Harian'!$H$836:$H$841)</f>
        <v>0</v>
      </c>
      <c r="G472" s="233">
        <f t="shared" si="92"/>
        <v>0</v>
      </c>
      <c r="H472" s="233">
        <f t="shared" si="93"/>
        <v>0</v>
      </c>
    </row>
    <row r="473" spans="1:8" ht="18" customHeight="1" x14ac:dyDescent="0.2">
      <c r="A473" s="143">
        <f t="shared" si="94"/>
        <v>46</v>
      </c>
      <c r="B473" s="143">
        <f t="shared" si="94"/>
        <v>41</v>
      </c>
      <c r="C473" s="143">
        <f>VLOOKUP(B473,Perkiraan!$A$6:$C$65,2,0)</f>
        <v>530100</v>
      </c>
      <c r="D473" s="136" t="str">
        <f>D390</f>
        <v>Kegiatan Acc  DP</v>
      </c>
      <c r="E473" s="233">
        <f>SUMIF('Kas Harian'!$C$836:$C$841,C473,'Kas Harian'!$G$836:$G$841)</f>
        <v>0</v>
      </c>
      <c r="F473" s="233">
        <f>SUMIF('Kas Harian'!$C$836:$C$841,C473,'Kas Harian'!$H$836:$H$841)</f>
        <v>0</v>
      </c>
      <c r="G473" s="233">
        <f t="shared" si="92"/>
        <v>0</v>
      </c>
      <c r="H473" s="233">
        <f t="shared" si="93"/>
        <v>0</v>
      </c>
    </row>
    <row r="474" spans="1:8" ht="18" customHeight="1" x14ac:dyDescent="0.2">
      <c r="A474" s="143"/>
      <c r="B474" s="143"/>
      <c r="C474" s="143"/>
      <c r="D474" s="137"/>
      <c r="E474" s="233"/>
      <c r="F474" s="233"/>
      <c r="G474" s="233"/>
      <c r="H474" s="233"/>
    </row>
    <row r="475" spans="1:8" ht="18" customHeight="1" x14ac:dyDescent="0.25">
      <c r="A475" s="409" t="s">
        <v>53</v>
      </c>
      <c r="B475" s="409"/>
      <c r="C475" s="409"/>
      <c r="D475" s="409"/>
      <c r="E475" s="237">
        <f>SUM(E421:E474)</f>
        <v>0</v>
      </c>
      <c r="F475" s="237">
        <f>SUM(F421:F474)</f>
        <v>0</v>
      </c>
      <c r="G475" s="237">
        <f>SUM(G421:G474)</f>
        <v>0</v>
      </c>
      <c r="H475" s="237">
        <f>SUM(H421:H474)</f>
        <v>0</v>
      </c>
    </row>
    <row r="476" spans="1:8" ht="18" customHeight="1" x14ac:dyDescent="0.25">
      <c r="A476" s="409" t="s">
        <v>76</v>
      </c>
      <c r="B476" s="409"/>
      <c r="C476" s="409"/>
      <c r="D476" s="409"/>
      <c r="E476" s="238"/>
      <c r="F476" s="238">
        <f>E475-F475</f>
        <v>0</v>
      </c>
      <c r="G476" s="238"/>
      <c r="H476" s="238">
        <f>G475-H475</f>
        <v>0</v>
      </c>
    </row>
    <row r="477" spans="1:8" ht="18" customHeight="1" x14ac:dyDescent="0.25">
      <c r="A477" s="409" t="s">
        <v>58</v>
      </c>
      <c r="B477" s="409"/>
      <c r="C477" s="409"/>
      <c r="D477" s="409"/>
      <c r="E477" s="238">
        <f>SUM(E475:E476)</f>
        <v>0</v>
      </c>
      <c r="F477" s="238">
        <f>SUM(F475:F476)</f>
        <v>0</v>
      </c>
      <c r="G477" s="238">
        <f>SUM(G475:G476)</f>
        <v>0</v>
      </c>
      <c r="H477" s="238">
        <f>SUM(H475:H476)</f>
        <v>0</v>
      </c>
    </row>
    <row r="478" spans="1:8" ht="18" customHeight="1" x14ac:dyDescent="0.25">
      <c r="A478" s="130"/>
      <c r="B478" s="227"/>
      <c r="D478" s="227"/>
      <c r="E478" s="227"/>
      <c r="G478" s="227"/>
    </row>
    <row r="479" spans="1:8" ht="18" customHeight="1" x14ac:dyDescent="0.25">
      <c r="A479" s="240"/>
      <c r="B479" s="240"/>
      <c r="C479" s="230" t="str">
        <f>C396</f>
        <v>Mengetahui :</v>
      </c>
      <c r="E479" s="230" t="str">
        <f>'Kas Harian'!G851</f>
        <v>Semarang, 30 Juni 2025</v>
      </c>
      <c r="F479" s="248"/>
      <c r="G479" s="230" t="str">
        <f>E479</f>
        <v>Semarang, 30 Juni 2025</v>
      </c>
      <c r="H479" s="248"/>
    </row>
    <row r="480" spans="1:8" ht="18" customHeight="1" x14ac:dyDescent="0.25">
      <c r="A480" s="243"/>
      <c r="B480" s="243"/>
      <c r="C480" s="230" t="str">
        <f>C397</f>
        <v>Pemimpin Komunitas</v>
      </c>
      <c r="E480" s="230" t="str">
        <f>E397</f>
        <v>Bendahara Komunitas</v>
      </c>
      <c r="F480" s="244"/>
      <c r="G480" s="230" t="str">
        <f t="shared" ref="G480:G485" si="95">E480</f>
        <v>Bendahara Komunitas</v>
      </c>
      <c r="H480" s="244"/>
    </row>
    <row r="481" spans="1:8" ht="18" customHeight="1" x14ac:dyDescent="0.2">
      <c r="A481" s="227"/>
      <c r="B481" s="227"/>
      <c r="D481" s="227"/>
    </row>
    <row r="482" spans="1:8" ht="18" customHeight="1" x14ac:dyDescent="0.2">
      <c r="A482" s="227"/>
      <c r="B482" s="227"/>
      <c r="D482" s="227"/>
    </row>
    <row r="484" spans="1:8" ht="18" customHeight="1" x14ac:dyDescent="0.2">
      <c r="A484" s="245"/>
      <c r="B484" s="245"/>
      <c r="D484" s="227"/>
      <c r="F484" s="246"/>
      <c r="H484" s="246"/>
    </row>
    <row r="485" spans="1:8" ht="18" customHeight="1" x14ac:dyDescent="0.2">
      <c r="A485" s="245"/>
      <c r="B485" s="245"/>
      <c r="C485" s="230">
        <f>C402</f>
        <v>0</v>
      </c>
      <c r="D485" s="249"/>
      <c r="E485" s="230">
        <f>E402</f>
        <v>0</v>
      </c>
      <c r="F485" s="246"/>
      <c r="G485" s="230">
        <f t="shared" si="95"/>
        <v>0</v>
      </c>
      <c r="H485" s="246"/>
    </row>
    <row r="486" spans="1:8" ht="18" customHeight="1" x14ac:dyDescent="0.2">
      <c r="A486" s="245"/>
      <c r="B486" s="245"/>
      <c r="C486" s="230"/>
      <c r="D486" s="249"/>
      <c r="F486" s="246"/>
      <c r="H486" s="246"/>
    </row>
    <row r="487" spans="1:8" ht="18" customHeight="1" x14ac:dyDescent="0.2">
      <c r="A487" s="245"/>
      <c r="B487" s="245"/>
      <c r="C487" s="230"/>
      <c r="D487" s="249"/>
      <c r="F487" s="246"/>
      <c r="H487" s="246"/>
    </row>
    <row r="488" spans="1:8" ht="18" customHeight="1" x14ac:dyDescent="0.2">
      <c r="A488" s="245"/>
      <c r="B488" s="245"/>
      <c r="C488" s="230"/>
      <c r="D488" s="249"/>
      <c r="F488" s="246"/>
      <c r="H488" s="246"/>
    </row>
    <row r="489" spans="1:8" ht="18" customHeight="1" x14ac:dyDescent="0.2">
      <c r="A489" s="245"/>
      <c r="B489" s="245"/>
      <c r="C489" s="230"/>
      <c r="D489" s="249"/>
      <c r="F489" s="246"/>
      <c r="H489" s="246"/>
    </row>
    <row r="490" spans="1:8" ht="18" customHeight="1" x14ac:dyDescent="0.2">
      <c r="A490" s="245"/>
      <c r="B490" s="245"/>
      <c r="C490" s="230"/>
      <c r="D490" s="249"/>
      <c r="F490" s="246"/>
      <c r="H490" s="246"/>
    </row>
    <row r="491" spans="1:8" ht="18" customHeight="1" x14ac:dyDescent="0.2">
      <c r="A491" s="245"/>
      <c r="B491" s="245"/>
      <c r="C491" s="230"/>
      <c r="D491" s="249"/>
      <c r="F491" s="246"/>
      <c r="H491" s="246"/>
    </row>
    <row r="492" spans="1:8" ht="18" customHeight="1" x14ac:dyDescent="0.2">
      <c r="A492" s="245"/>
      <c r="B492" s="245"/>
      <c r="C492" s="230"/>
      <c r="D492" s="249"/>
      <c r="F492" s="246"/>
      <c r="H492" s="246"/>
    </row>
    <row r="493" spans="1:8" ht="18" customHeight="1" x14ac:dyDescent="0.2">
      <c r="A493" s="245"/>
      <c r="B493" s="245"/>
      <c r="C493" s="230"/>
      <c r="D493" s="249"/>
      <c r="F493" s="246"/>
      <c r="H493" s="246"/>
    </row>
    <row r="494" spans="1:8" ht="18" customHeight="1" x14ac:dyDescent="0.2">
      <c r="A494" s="245"/>
      <c r="B494" s="245"/>
      <c r="C494" s="230"/>
      <c r="D494" s="249"/>
      <c r="F494" s="246"/>
      <c r="H494" s="246"/>
    </row>
    <row r="495" spans="1:8" ht="18" customHeight="1" x14ac:dyDescent="0.2">
      <c r="A495" s="245"/>
      <c r="B495" s="245"/>
      <c r="C495" s="230"/>
      <c r="D495" s="249"/>
      <c r="F495" s="246"/>
      <c r="H495" s="246"/>
    </row>
    <row r="496" spans="1:8" ht="18" customHeight="1" x14ac:dyDescent="0.2">
      <c r="A496" s="245"/>
      <c r="B496" s="245"/>
      <c r="C496" s="230"/>
      <c r="D496" s="249"/>
      <c r="F496" s="246"/>
      <c r="H496" s="246"/>
    </row>
    <row r="497" spans="1:8" ht="18" customHeight="1" x14ac:dyDescent="0.2">
      <c r="A497" s="245"/>
      <c r="B497" s="245"/>
      <c r="C497" s="230"/>
      <c r="D497" s="249"/>
      <c r="F497" s="246"/>
      <c r="H497" s="246"/>
    </row>
    <row r="498" spans="1:8" ht="18" customHeight="1" x14ac:dyDescent="0.2">
      <c r="A498" s="245"/>
      <c r="B498" s="245"/>
      <c r="C498" s="230"/>
      <c r="D498" s="249"/>
      <c r="F498" s="246"/>
      <c r="H498" s="246"/>
    </row>
    <row r="499" spans="1:8" ht="18" customHeight="1" x14ac:dyDescent="0.25">
      <c r="A499" s="382" t="str">
        <f>A416</f>
        <v>KOMUNITAS FIC CANDI</v>
      </c>
      <c r="B499" s="382"/>
      <c r="C499" s="382"/>
      <c r="D499" s="382"/>
      <c r="E499" s="382"/>
      <c r="F499" s="382"/>
      <c r="G499" s="382"/>
      <c r="H499" s="382"/>
    </row>
    <row r="500" spans="1:8" ht="18" customHeight="1" x14ac:dyDescent="0.25">
      <c r="A500" s="382" t="str">
        <f>A417</f>
        <v>LAPORAN KEUANGAN</v>
      </c>
      <c r="B500" s="382"/>
      <c r="C500" s="382"/>
      <c r="D500" s="382"/>
      <c r="E500" s="382"/>
      <c r="F500" s="382"/>
      <c r="G500" s="382"/>
      <c r="H500" s="382"/>
    </row>
    <row r="501" spans="1:8" ht="18" customHeight="1" x14ac:dyDescent="0.25">
      <c r="A501" s="382" t="str">
        <f>'Kas Harian'!A861</f>
        <v>BULAN JULI 2025</v>
      </c>
      <c r="B501" s="382"/>
      <c r="C501" s="382"/>
      <c r="D501" s="382"/>
      <c r="E501" s="382"/>
      <c r="F501" s="382"/>
      <c r="G501" s="382"/>
      <c r="H501" s="382"/>
    </row>
    <row r="503" spans="1:8" ht="35.25" customHeight="1" x14ac:dyDescent="0.2">
      <c r="A503" s="231" t="s">
        <v>50</v>
      </c>
      <c r="B503" s="231" t="s">
        <v>55</v>
      </c>
      <c r="C503" s="139" t="s">
        <v>56</v>
      </c>
      <c r="D503" s="139" t="s">
        <v>57</v>
      </c>
      <c r="E503" s="139" t="s">
        <v>59</v>
      </c>
      <c r="F503" s="139" t="s">
        <v>60</v>
      </c>
      <c r="G503" s="139" t="s">
        <v>59</v>
      </c>
      <c r="H503" s="139" t="s">
        <v>60</v>
      </c>
    </row>
    <row r="504" spans="1:8" ht="18" customHeight="1" x14ac:dyDescent="0.2">
      <c r="A504" s="143">
        <f t="shared" ref="A504:B523" si="96">A421</f>
        <v>1</v>
      </c>
      <c r="B504" s="142" t="str">
        <f t="shared" si="96"/>
        <v>A</v>
      </c>
      <c r="C504" s="143">
        <f>VLOOKUP(B504,Perkiraan!$A$6:$C$65,2,0)</f>
        <v>110100</v>
      </c>
      <c r="D504" s="232" t="str">
        <f t="shared" ref="D504:D551" si="97">D421</f>
        <v xml:space="preserve">Kas </v>
      </c>
      <c r="E504" s="233">
        <f>SUMIF('Kas Harian'!$C$864:$C$978,C504,'Kas Harian'!$G$864:$G$978)+SUMIF(Bank!$C$272:$C$296,C504,Bank!$G$272:$G$296)</f>
        <v>0</v>
      </c>
      <c r="F504" s="233">
        <f>SUMIF('Kas Harian'!$C$864:$C$978,C504,'Kas Harian'!$H$864:$H$978)+SUMIF(Bank!$C$272:$C$296,C504,Bank!$H$272:$H$296)</f>
        <v>0</v>
      </c>
      <c r="G504" s="233">
        <f>IF(E504-F504&gt;0,E504-F504,0)</f>
        <v>0</v>
      </c>
      <c r="H504" s="233">
        <f>IF(F504-E504&gt;0,F504-E504,0)</f>
        <v>0</v>
      </c>
    </row>
    <row r="505" spans="1:8" ht="18" customHeight="1" x14ac:dyDescent="0.2">
      <c r="A505" s="143">
        <f t="shared" si="96"/>
        <v>2</v>
      </c>
      <c r="B505" s="143" t="str">
        <f t="shared" si="96"/>
        <v>B</v>
      </c>
      <c r="C505" s="143">
        <f>VLOOKUP(B505,Perkiraan!$A$6:$C$65,2,0)</f>
        <v>110301</v>
      </c>
      <c r="D505" s="137" t="str">
        <f t="shared" si="97"/>
        <v xml:space="preserve">Bank </v>
      </c>
      <c r="E505" s="233">
        <f>SUMIF('Kas Harian'!$C$864:$C$978,C505,'Kas Harian'!$G$864:$G$978)+SUMIF(Bank!$C$272:$C$296,C505,Bank!$G$272:$G$296)</f>
        <v>0</v>
      </c>
      <c r="F505" s="233">
        <f>SUMIF('Kas Harian'!$C$864:$C$978,C505,'Kas Harian'!$H$864:$H$978)+SUMIF(Bank!$C$272:$C$296,C505,Bank!$H$272:$H$296)</f>
        <v>0</v>
      </c>
      <c r="G505" s="233">
        <f t="shared" ref="G505:G545" si="98">IF(E505-F505&gt;0,E505-F505,0)</f>
        <v>0</v>
      </c>
      <c r="H505" s="233">
        <f t="shared" ref="H505:H545" si="99">IF(F505-E505&gt;0,F505-E505,0)</f>
        <v>0</v>
      </c>
    </row>
    <row r="506" spans="1:8" ht="18" customHeight="1" x14ac:dyDescent="0.2">
      <c r="A506" s="143">
        <f t="shared" si="96"/>
        <v>3</v>
      </c>
      <c r="B506" s="143" t="str">
        <f t="shared" si="96"/>
        <v>C</v>
      </c>
      <c r="C506" s="143">
        <f>VLOOKUP(B506,Perkiraan!$A$6:$C$65,2,0)</f>
        <v>410101</v>
      </c>
      <c r="D506" s="137" t="str">
        <f t="shared" si="97"/>
        <v xml:space="preserve">Gaji/Pendapatan Bruder </v>
      </c>
      <c r="E506" s="233">
        <f>SUMIF('Kas Harian'!$C$864:$C$978,C506,'Kas Harian'!$G$864:$G$978)+SUMIF(Bank!$C$272:$C$296,C506,Bank!$G$272:$G$296)</f>
        <v>0</v>
      </c>
      <c r="F506" s="233">
        <f>SUMIF('Kas Harian'!$C$864:$C$978,C506,'Kas Harian'!$H$864:$H$978)+SUMIF(Bank!$C$272:$C$296,C506,Bank!$H$272:$H$296)</f>
        <v>0</v>
      </c>
      <c r="G506" s="233">
        <f t="shared" si="98"/>
        <v>0</v>
      </c>
      <c r="H506" s="233">
        <f t="shared" si="99"/>
        <v>0</v>
      </c>
    </row>
    <row r="507" spans="1:8" ht="18" customHeight="1" x14ac:dyDescent="0.2">
      <c r="A507" s="143">
        <f t="shared" si="96"/>
        <v>4</v>
      </c>
      <c r="B507" s="143" t="str">
        <f t="shared" si="96"/>
        <v>D</v>
      </c>
      <c r="C507" s="143">
        <f>VLOOKUP(B507,Perkiraan!$A$6:$C$65,2,0)</f>
        <v>410102</v>
      </c>
      <c r="D507" s="137" t="str">
        <f t="shared" si="97"/>
        <v>Pensiun Bruder</v>
      </c>
      <c r="E507" s="233">
        <f>SUMIF('Kas Harian'!$C$864:$C$978,C507,'Kas Harian'!$G$864:$G$978)+SUMIF(Bank!$C$272:$C$296,C507,Bank!$G$272:$G$296)</f>
        <v>0</v>
      </c>
      <c r="F507" s="233">
        <f>SUMIF('Kas Harian'!$C$864:$C$978,C507,'Kas Harian'!$H$864:$H$978)+SUMIF(Bank!$C$272:$C$296,C507,Bank!$H$272:$H$296)</f>
        <v>0</v>
      </c>
      <c r="G507" s="233">
        <f t="shared" si="98"/>
        <v>0</v>
      </c>
      <c r="H507" s="233">
        <f t="shared" si="99"/>
        <v>0</v>
      </c>
    </row>
    <row r="508" spans="1:8" ht="18" customHeight="1" x14ac:dyDescent="0.2">
      <c r="A508" s="143">
        <f t="shared" si="96"/>
        <v>5</v>
      </c>
      <c r="B508" s="143" t="str">
        <f t="shared" si="96"/>
        <v>E</v>
      </c>
      <c r="C508" s="143">
        <f>VLOOKUP(B508,Perkiraan!$A$6:$C$65,2,0)</f>
        <v>430101</v>
      </c>
      <c r="D508" s="137" t="str">
        <f t="shared" si="97"/>
        <v>Hasil Kebun Dan Piaraan</v>
      </c>
      <c r="E508" s="233">
        <f>SUMIF('Kas Harian'!$C$864:$C$978,C508,'Kas Harian'!$G$864:$G$978)+SUMIF(Bank!$C$272:$C$296,C508,Bank!$G$272:$G$296)</f>
        <v>0</v>
      </c>
      <c r="F508" s="233">
        <f>SUMIF('Kas Harian'!$C$864:$C$978,C508,'Kas Harian'!$H$864:$H$978)+SUMIF(Bank!$C$272:$C$296,C508,Bank!$H$272:$H$296)</f>
        <v>0</v>
      </c>
      <c r="G508" s="233">
        <f t="shared" si="98"/>
        <v>0</v>
      </c>
      <c r="H508" s="233">
        <f t="shared" si="99"/>
        <v>0</v>
      </c>
    </row>
    <row r="509" spans="1:8" ht="18" customHeight="1" x14ac:dyDescent="0.2">
      <c r="A509" s="143">
        <f t="shared" si="96"/>
        <v>6</v>
      </c>
      <c r="B509" s="143" t="str">
        <f t="shared" si="96"/>
        <v>F</v>
      </c>
      <c r="C509" s="143">
        <f>VLOOKUP(B509,Perkiraan!$A$6:$C$65,2,0)</f>
        <v>420101</v>
      </c>
      <c r="D509" s="137" t="str">
        <f t="shared" si="97"/>
        <v>Bunga Tabungan</v>
      </c>
      <c r="E509" s="233">
        <f>SUMIF('Kas Harian'!$C$864:$C$978,C509,'Kas Harian'!$G$864:$G$978)+SUMIF(Bank!$C$272:$C$296,C509,Bank!$G$272:$G$296)</f>
        <v>0</v>
      </c>
      <c r="F509" s="233">
        <f>SUMIF('Kas Harian'!$C$864:$C$978,C509,'Kas Harian'!$H$864:$H$978)+SUMIF(Bank!$C$272:$C$296,C509,Bank!$H$272:$H$296)</f>
        <v>0</v>
      </c>
      <c r="G509" s="233">
        <f t="shared" si="98"/>
        <v>0</v>
      </c>
      <c r="H509" s="233">
        <f t="shared" si="99"/>
        <v>0</v>
      </c>
    </row>
    <row r="510" spans="1:8" ht="18" customHeight="1" x14ac:dyDescent="0.2">
      <c r="A510" s="143">
        <f t="shared" si="96"/>
        <v>7</v>
      </c>
      <c r="B510" s="143" t="str">
        <f t="shared" si="96"/>
        <v>G</v>
      </c>
      <c r="C510" s="143">
        <f>VLOOKUP(B510,Perkiraan!$A$6:$C$65,2,0)</f>
        <v>410202</v>
      </c>
      <c r="D510" s="137" t="str">
        <f t="shared" si="97"/>
        <v xml:space="preserve">Sumbangan </v>
      </c>
      <c r="E510" s="233">
        <f>SUMIF('Kas Harian'!$C$864:$C$978,C510,'Kas Harian'!$G$864:$G$978)+SUMIF(Bank!$C$272:$C$296,C510,Bank!$G$272:$G$296)</f>
        <v>0</v>
      </c>
      <c r="F510" s="233">
        <f>SUMIF('Kas Harian'!$C$864:$C$978,C510,'Kas Harian'!$H$864:$H$978)+SUMIF(Bank!$C$272:$C$296,C510,Bank!$H$272:$H$296)</f>
        <v>0</v>
      </c>
      <c r="G510" s="233">
        <f t="shared" si="98"/>
        <v>0</v>
      </c>
      <c r="H510" s="233">
        <f t="shared" si="99"/>
        <v>0</v>
      </c>
    </row>
    <row r="511" spans="1:8" ht="18" customHeight="1" x14ac:dyDescent="0.2">
      <c r="A511" s="143">
        <f t="shared" si="96"/>
        <v>8</v>
      </c>
      <c r="B511" s="143" t="str">
        <f t="shared" si="96"/>
        <v>H</v>
      </c>
      <c r="C511" s="143">
        <f>VLOOKUP(B511,Perkiraan!$A$6:$C$65,2,0)</f>
        <v>430103</v>
      </c>
      <c r="D511" s="137" t="str">
        <f t="shared" si="97"/>
        <v>Penerimaan Lainnya</v>
      </c>
      <c r="E511" s="233">
        <f>SUMIF('Kas Harian'!$C$864:$C$978,C511,'Kas Harian'!$G$864:$G$978)+SUMIF(Bank!$C$272:$C$296,C511,Bank!$G$272:$G$296)</f>
        <v>0</v>
      </c>
      <c r="F511" s="233">
        <f>SUMIF('Kas Harian'!$C$864:$C$978,C511,'Kas Harian'!$H$864:$H$978)+SUMIF(Bank!$C$272:$C$296,C511,Bank!$H$272:$H$296)</f>
        <v>0</v>
      </c>
      <c r="G511" s="233">
        <f t="shared" si="98"/>
        <v>0</v>
      </c>
      <c r="H511" s="233">
        <f t="shared" si="99"/>
        <v>0</v>
      </c>
    </row>
    <row r="512" spans="1:8" ht="18" customHeight="1" x14ac:dyDescent="0.2">
      <c r="A512" s="143">
        <f t="shared" si="96"/>
        <v>9</v>
      </c>
      <c r="B512" s="143" t="str">
        <f t="shared" si="96"/>
        <v>I</v>
      </c>
      <c r="C512" s="143">
        <f>VLOOKUP(B512,Perkiraan!$A$6:$C$65,2,0)</f>
        <v>610100</v>
      </c>
      <c r="D512" s="137" t="str">
        <f t="shared" si="97"/>
        <v>Penerimaan dari DP</v>
      </c>
      <c r="E512" s="233">
        <f>SUMIF('Kas Harian'!$C$864:$C$978,C512,'Kas Harian'!$G$864:$G$978)+SUMIF(Bank!$C$272:$C$296,C512,Bank!$G$272:$G$296)</f>
        <v>0</v>
      </c>
      <c r="F512" s="233">
        <f>SUMIF('Kas Harian'!$C$864:$C$978,C512,'Kas Harian'!$H$864:$H$978)+SUMIF(Bank!$C$272:$C$296,C512,Bank!$H$272:$H$296)</f>
        <v>0</v>
      </c>
      <c r="G512" s="233">
        <f t="shared" si="98"/>
        <v>0</v>
      </c>
      <c r="H512" s="233">
        <f t="shared" si="99"/>
        <v>0</v>
      </c>
    </row>
    <row r="513" spans="1:8" ht="18" customHeight="1" x14ac:dyDescent="0.2">
      <c r="A513" s="143">
        <f t="shared" si="96"/>
        <v>10</v>
      </c>
      <c r="B513" s="143">
        <f t="shared" si="96"/>
        <v>1</v>
      </c>
      <c r="C513" s="143">
        <f>VLOOKUP(B513,Perkiraan!$A$6:$C$65,2,0)</f>
        <v>510101</v>
      </c>
      <c r="D513" s="137" t="str">
        <f t="shared" si="97"/>
        <v xml:space="preserve">Makanan </v>
      </c>
      <c r="E513" s="233">
        <f>SUMIF('Kas Harian'!$C$864:$C$978,C513,'Kas Harian'!$G$864:$G$978)+SUMIF(Bank!$C$272:$C$296,C513,Bank!$G$272:$G$296)</f>
        <v>0</v>
      </c>
      <c r="F513" s="233">
        <f>SUMIF('Kas Harian'!$C$864:$C$978,C513,'Kas Harian'!$H$864:$H$978)+SUMIF(Bank!$C$272:$C$296,C513,Bank!$H$272:$H$296)</f>
        <v>0</v>
      </c>
      <c r="G513" s="233">
        <f t="shared" si="98"/>
        <v>0</v>
      </c>
      <c r="H513" s="233">
        <f t="shared" si="99"/>
        <v>0</v>
      </c>
    </row>
    <row r="514" spans="1:8" ht="18" customHeight="1" x14ac:dyDescent="0.2">
      <c r="A514" s="143">
        <f t="shared" si="96"/>
        <v>11</v>
      </c>
      <c r="B514" s="143">
        <f t="shared" si="96"/>
        <v>2</v>
      </c>
      <c r="C514" s="143">
        <f>VLOOKUP(B514,Perkiraan!$A$6:$C$65,2,0)</f>
        <v>510201</v>
      </c>
      <c r="D514" s="137" t="str">
        <f t="shared" si="97"/>
        <v>Pakaian Dan Perlengkapan Pribadi</v>
      </c>
      <c r="E514" s="233">
        <f>SUMIF('Kas Harian'!$C$864:$C$978,C514,'Kas Harian'!$G$864:$G$978)+SUMIF(Bank!$C$272:$C$296,C514,Bank!$G$272:$G$296)</f>
        <v>0</v>
      </c>
      <c r="F514" s="233">
        <f>SUMIF('Kas Harian'!$C$864:$C$978,C514,'Kas Harian'!$H$864:$H$978)+SUMIF(Bank!$C$272:$C$296,C514,Bank!$H$272:$H$296)</f>
        <v>0</v>
      </c>
      <c r="G514" s="233">
        <f t="shared" si="98"/>
        <v>0</v>
      </c>
      <c r="H514" s="233">
        <f t="shared" si="99"/>
        <v>0</v>
      </c>
    </row>
    <row r="515" spans="1:8" ht="18" customHeight="1" x14ac:dyDescent="0.2">
      <c r="A515" s="143">
        <f t="shared" si="96"/>
        <v>12</v>
      </c>
      <c r="B515" s="143">
        <f t="shared" si="96"/>
        <v>3</v>
      </c>
      <c r="C515" s="143">
        <f>VLOOKUP(B515,Perkiraan!$A$6:$C$65,2,0)</f>
        <v>510301</v>
      </c>
      <c r="D515" s="137" t="str">
        <f t="shared" si="97"/>
        <v xml:space="preserve">Pemeriksaan Dan Pengobatan </v>
      </c>
      <c r="E515" s="233">
        <f>SUMIF('Kas Harian'!$C$864:$C$978,C515,'Kas Harian'!$G$864:$G$978)+SUMIF(Bank!$C$272:$C$296,C515,Bank!$G$272:$G$296)</f>
        <v>0</v>
      </c>
      <c r="F515" s="233">
        <f>SUMIF('Kas Harian'!$C$864:$C$978,C515,'Kas Harian'!$H$864:$H$978)+SUMIF(Bank!$C$272:$C$296,C515,Bank!$H$272:$H$296)</f>
        <v>0</v>
      </c>
      <c r="G515" s="233">
        <f t="shared" si="98"/>
        <v>0</v>
      </c>
      <c r="H515" s="233">
        <f t="shared" si="99"/>
        <v>0</v>
      </c>
    </row>
    <row r="516" spans="1:8" ht="18" customHeight="1" x14ac:dyDescent="0.2">
      <c r="A516" s="143">
        <f t="shared" si="96"/>
        <v>13</v>
      </c>
      <c r="B516" s="143">
        <f t="shared" si="96"/>
        <v>4</v>
      </c>
      <c r="C516" s="143">
        <f>VLOOKUP(B516,Perkiraan!$A$6:$C$65,2,0)</f>
        <v>510303</v>
      </c>
      <c r="D516" s="137" t="str">
        <f t="shared" si="97"/>
        <v>Hiburan / Rekreasi</v>
      </c>
      <c r="E516" s="233">
        <f>SUMIF('Kas Harian'!$C$864:$C$978,C516,'Kas Harian'!$G$864:$G$978)+SUMIF(Bank!$C$272:$C$296,C516,Bank!$G$272:$G$296)</f>
        <v>0</v>
      </c>
      <c r="F516" s="233">
        <f>SUMIF('Kas Harian'!$C$864:$C$978,C516,'Kas Harian'!$H$864:$H$978)+SUMIF(Bank!$C$272:$C$296,C516,Bank!$H$272:$H$296)</f>
        <v>0</v>
      </c>
      <c r="G516" s="233">
        <f t="shared" si="98"/>
        <v>0</v>
      </c>
      <c r="H516" s="233">
        <f t="shared" si="99"/>
        <v>0</v>
      </c>
    </row>
    <row r="517" spans="1:8" ht="18" customHeight="1" x14ac:dyDescent="0.2">
      <c r="A517" s="143">
        <f t="shared" si="96"/>
        <v>14</v>
      </c>
      <c r="B517" s="143">
        <f t="shared" si="96"/>
        <v>5</v>
      </c>
      <c r="C517" s="143">
        <f>VLOOKUP(B517,Perkiraan!$A$6:$C$65,2,0)</f>
        <v>510501</v>
      </c>
      <c r="D517" s="137" t="str">
        <f t="shared" si="97"/>
        <v>Transport Harian</v>
      </c>
      <c r="E517" s="233">
        <f>SUMIF('Kas Harian'!$C$864:$C$978,C517,'Kas Harian'!$G$864:$G$978)+SUMIF(Bank!$C$272:$C$296,C517,Bank!$G$272:$G$296)</f>
        <v>0</v>
      </c>
      <c r="F517" s="233">
        <f>SUMIF('Kas Harian'!$C$864:$C$978,C517,'Kas Harian'!$H$864:$H$978)+SUMIF(Bank!$C$272:$C$296,C517,Bank!$H$272:$H$296)</f>
        <v>0</v>
      </c>
      <c r="G517" s="233">
        <f t="shared" si="98"/>
        <v>0</v>
      </c>
      <c r="H517" s="233">
        <f t="shared" si="99"/>
        <v>0</v>
      </c>
    </row>
    <row r="518" spans="1:8" ht="18" customHeight="1" x14ac:dyDescent="0.2">
      <c r="A518" s="143">
        <f t="shared" si="96"/>
        <v>15</v>
      </c>
      <c r="B518" s="143">
        <f t="shared" si="96"/>
        <v>6</v>
      </c>
      <c r="C518" s="143">
        <f>VLOOKUP(B518,Perkiraan!$A$6:$C$65,2,0)</f>
        <v>520401</v>
      </c>
      <c r="D518" s="137" t="str">
        <f t="shared" si="97"/>
        <v>Studi Pribadi</v>
      </c>
      <c r="E518" s="233">
        <f>SUMIF('Kas Harian'!$C$864:$C$978,C518,'Kas Harian'!$G$864:$G$978)+SUMIF(Bank!$C$272:$C$296,C518,Bank!$G$272:$G$296)</f>
        <v>0</v>
      </c>
      <c r="F518" s="233">
        <f>SUMIF('Kas Harian'!$C$864:$C$978,C518,'Kas Harian'!$H$864:$H$978)+SUMIF(Bank!$C$272:$C$296,C518,Bank!$H$272:$H$296)</f>
        <v>0</v>
      </c>
      <c r="G518" s="233">
        <f t="shared" si="98"/>
        <v>0</v>
      </c>
      <c r="H518" s="233">
        <f t="shared" si="99"/>
        <v>0</v>
      </c>
    </row>
    <row r="519" spans="1:8" ht="18" customHeight="1" x14ac:dyDescent="0.2">
      <c r="A519" s="143">
        <f t="shared" si="96"/>
        <v>16</v>
      </c>
      <c r="B519" s="143">
        <f t="shared" si="96"/>
        <v>7</v>
      </c>
      <c r="C519" s="143">
        <f>VLOOKUP(B519,Perkiraan!$A$6:$C$65,2,0)</f>
        <v>510102</v>
      </c>
      <c r="D519" s="137" t="str">
        <f t="shared" si="97"/>
        <v>Bahan Bakar Dapur</v>
      </c>
      <c r="E519" s="233">
        <f>SUMIF('Kas Harian'!$C$864:$C$978,C519,'Kas Harian'!$G$864:$G$978)+SUMIF(Bank!$C$272:$C$296,C519,Bank!$G$272:$G$296)</f>
        <v>0</v>
      </c>
      <c r="F519" s="233">
        <f>SUMIF('Kas Harian'!$C$864:$C$978,C519,'Kas Harian'!$H$864:$H$978)+SUMIF(Bank!$C$272:$C$296,C519,Bank!$H$272:$H$296)</f>
        <v>0</v>
      </c>
      <c r="G519" s="233">
        <f t="shared" si="98"/>
        <v>0</v>
      </c>
      <c r="H519" s="233">
        <f t="shared" si="99"/>
        <v>0</v>
      </c>
    </row>
    <row r="520" spans="1:8" ht="18" customHeight="1" x14ac:dyDescent="0.2">
      <c r="A520" s="143">
        <f t="shared" si="96"/>
        <v>17</v>
      </c>
      <c r="B520" s="143">
        <f t="shared" si="96"/>
        <v>8</v>
      </c>
      <c r="C520" s="143">
        <f>VLOOKUP(B520,Perkiraan!$A$6:$C$65,2,0)</f>
        <v>510103</v>
      </c>
      <c r="D520" s="137" t="str">
        <f t="shared" si="97"/>
        <v>Perlengkapan Cuci dan Kebersihan</v>
      </c>
      <c r="E520" s="233">
        <f>SUMIF('Kas Harian'!$C$864:$C$978,C520,'Kas Harian'!$G$864:$G$978)+SUMIF(Bank!$C$272:$C$296,C520,Bank!$G$272:$G$296)</f>
        <v>0</v>
      </c>
      <c r="F520" s="233">
        <f>SUMIF('Kas Harian'!$C$864:$C$978,C520,'Kas Harian'!$H$864:$H$978)+SUMIF(Bank!$C$272:$C$296,C520,Bank!$H$272:$H$296)</f>
        <v>0</v>
      </c>
      <c r="G520" s="233">
        <f t="shared" si="98"/>
        <v>0</v>
      </c>
      <c r="H520" s="233">
        <f t="shared" si="99"/>
        <v>0</v>
      </c>
    </row>
    <row r="521" spans="1:8" ht="18" customHeight="1" x14ac:dyDescent="0.2">
      <c r="A521" s="143">
        <f t="shared" si="96"/>
        <v>18</v>
      </c>
      <c r="B521" s="143">
        <f t="shared" si="96"/>
        <v>9</v>
      </c>
      <c r="C521" s="143">
        <f>VLOOKUP(B521,Perkiraan!$A$6:$C$65,2,0)</f>
        <v>510104</v>
      </c>
      <c r="D521" s="137" t="str">
        <f t="shared" si="97"/>
        <v>Perabot Rumah Tangga</v>
      </c>
      <c r="E521" s="233">
        <f>SUMIF('Kas Harian'!$C$864:$C$978,C521,'Kas Harian'!$G$864:$G$978)+SUMIF(Bank!$C$272:$C$296,C521,Bank!$G$272:$G$296)</f>
        <v>0</v>
      </c>
      <c r="F521" s="233">
        <f>SUMIF('Kas Harian'!$C$864:$C$978,C521,'Kas Harian'!$H$864:$H$978)+SUMIF(Bank!$C$272:$C$296,C521,Bank!$H$272:$H$296)</f>
        <v>0</v>
      </c>
      <c r="G521" s="233">
        <f t="shared" si="98"/>
        <v>0</v>
      </c>
      <c r="H521" s="233">
        <f t="shared" si="99"/>
        <v>0</v>
      </c>
    </row>
    <row r="522" spans="1:8" ht="18" customHeight="1" x14ac:dyDescent="0.2">
      <c r="A522" s="143">
        <f t="shared" si="96"/>
        <v>19</v>
      </c>
      <c r="B522" s="143">
        <f t="shared" si="96"/>
        <v>10</v>
      </c>
      <c r="C522" s="143">
        <f>VLOOKUP(B522,Perkiraan!$A$6:$C$65,2,0)</f>
        <v>510105</v>
      </c>
      <c r="D522" s="137" t="str">
        <f t="shared" si="97"/>
        <v xml:space="preserve">Iuran Hidup Bermasyarakat Dan Menggereja </v>
      </c>
      <c r="E522" s="233">
        <f>SUMIF('Kas Harian'!$C$864:$C$978,C522,'Kas Harian'!$G$864:$G$978)+SUMIF(Bank!$C$272:$C$296,C522,Bank!$G$272:$G$296)</f>
        <v>0</v>
      </c>
      <c r="F522" s="233">
        <f>SUMIF('Kas Harian'!$C$864:$C$978,C522,'Kas Harian'!$H$864:$H$978)+SUMIF(Bank!$C$272:$C$296,C522,Bank!$H$272:$H$296)</f>
        <v>0</v>
      </c>
      <c r="G522" s="233">
        <f t="shared" si="98"/>
        <v>0</v>
      </c>
      <c r="H522" s="233">
        <f t="shared" si="99"/>
        <v>0</v>
      </c>
    </row>
    <row r="523" spans="1:8" ht="18" customHeight="1" x14ac:dyDescent="0.2">
      <c r="A523" s="143">
        <f t="shared" si="96"/>
        <v>20</v>
      </c>
      <c r="B523" s="143">
        <f t="shared" si="96"/>
        <v>11</v>
      </c>
      <c r="C523" s="143">
        <f>VLOOKUP(B523,Perkiraan!$A$6:$C$65,2,0)</f>
        <v>510401</v>
      </c>
      <c r="D523" s="137" t="str">
        <f t="shared" si="97"/>
        <v>Listrik</v>
      </c>
      <c r="E523" s="233">
        <f>SUMIF('Kas Harian'!$C$864:$C$978,C523,'Kas Harian'!$G$864:$G$978)+SUMIF(Bank!$C$272:$C$296,C523,Bank!$G$272:$G$296)</f>
        <v>0</v>
      </c>
      <c r="F523" s="233">
        <f>SUMIF('Kas Harian'!$C$864:$C$978,C523,'Kas Harian'!$H$864:$H$978)+SUMIF(Bank!$C$272:$C$296,C523,Bank!$H$272:$H$296)</f>
        <v>0</v>
      </c>
      <c r="G523" s="233">
        <f t="shared" si="98"/>
        <v>0</v>
      </c>
      <c r="H523" s="233">
        <f t="shared" si="99"/>
        <v>0</v>
      </c>
    </row>
    <row r="524" spans="1:8" ht="18" customHeight="1" x14ac:dyDescent="0.2">
      <c r="A524" s="143">
        <f t="shared" ref="A524:B543" si="100">A441</f>
        <v>21</v>
      </c>
      <c r="B524" s="143">
        <f t="shared" si="100"/>
        <v>12</v>
      </c>
      <c r="C524" s="143">
        <f>VLOOKUP(B524,Perkiraan!$A$6:$C$65,2,0)</f>
        <v>510402</v>
      </c>
      <c r="D524" s="137" t="str">
        <f t="shared" si="97"/>
        <v>Air</v>
      </c>
      <c r="E524" s="233">
        <f>SUMIF('Kas Harian'!$C$864:$C$978,C524,'Kas Harian'!$G$864:$G$978)+SUMIF(Bank!$C$272:$C$296,C524,Bank!$G$272:$G$296)</f>
        <v>0</v>
      </c>
      <c r="F524" s="233">
        <f>SUMIF('Kas Harian'!$C$864:$C$978,C524,'Kas Harian'!$H$864:$H$978)+SUMIF(Bank!$C$272:$C$296,C524,Bank!$H$272:$H$296)</f>
        <v>0</v>
      </c>
      <c r="G524" s="233">
        <f t="shared" si="98"/>
        <v>0</v>
      </c>
      <c r="H524" s="233">
        <f t="shared" si="99"/>
        <v>0</v>
      </c>
    </row>
    <row r="525" spans="1:8" ht="18" customHeight="1" x14ac:dyDescent="0.2">
      <c r="A525" s="143">
        <f t="shared" si="100"/>
        <v>22</v>
      </c>
      <c r="B525" s="143">
        <f t="shared" si="100"/>
        <v>13</v>
      </c>
      <c r="C525" s="143">
        <f>VLOOKUP(B525,Perkiraan!$A$6:$C$65,2,0)</f>
        <v>510403</v>
      </c>
      <c r="D525" s="137" t="str">
        <f t="shared" si="97"/>
        <v>Telepon Dan Internet</v>
      </c>
      <c r="E525" s="233">
        <f>SUMIF('Kas Harian'!$C$864:$C$978,C525,'Kas Harian'!$G$864:$G$978)+SUMIF(Bank!$C$272:$C$296,C525,Bank!$G$272:$G$296)</f>
        <v>0</v>
      </c>
      <c r="F525" s="233">
        <f>SUMIF('Kas Harian'!$C$864:$C$978,C525,'Kas Harian'!$H$864:$H$978)+SUMIF(Bank!$C$272:$C$296,C525,Bank!$H$272:$H$296)</f>
        <v>0</v>
      </c>
      <c r="G525" s="233">
        <f t="shared" si="98"/>
        <v>0</v>
      </c>
      <c r="H525" s="233">
        <f t="shared" si="99"/>
        <v>0</v>
      </c>
    </row>
    <row r="526" spans="1:8" ht="18" customHeight="1" x14ac:dyDescent="0.2">
      <c r="A526" s="143">
        <f t="shared" si="100"/>
        <v>23</v>
      </c>
      <c r="B526" s="143">
        <f t="shared" si="100"/>
        <v>14</v>
      </c>
      <c r="C526" s="143">
        <f>VLOOKUP(B526,Perkiraan!$A$6:$C$65,2,0)</f>
        <v>520201</v>
      </c>
      <c r="D526" s="137" t="str">
        <f t="shared" si="97"/>
        <v>Keperluan Ibadah</v>
      </c>
      <c r="E526" s="233">
        <f>SUMIF('Kas Harian'!$C$864:$C$978,C526,'Kas Harian'!$G$864:$G$978)+SUMIF(Bank!$C$272:$C$296,C526,Bank!$G$272:$G$296)</f>
        <v>0</v>
      </c>
      <c r="F526" s="233">
        <f>SUMIF('Kas Harian'!$C$864:$C$978,C526,'Kas Harian'!$H$864:$H$978)+SUMIF(Bank!$C$272:$C$296,C526,Bank!$H$272:$H$296)</f>
        <v>0</v>
      </c>
      <c r="G526" s="233">
        <f t="shared" si="98"/>
        <v>0</v>
      </c>
      <c r="H526" s="233">
        <f t="shared" si="99"/>
        <v>0</v>
      </c>
    </row>
    <row r="527" spans="1:8" ht="18" customHeight="1" x14ac:dyDescent="0.2">
      <c r="A527" s="143">
        <f t="shared" si="100"/>
        <v>24</v>
      </c>
      <c r="B527" s="143">
        <f t="shared" si="100"/>
        <v>15</v>
      </c>
      <c r="C527" s="143">
        <f>VLOOKUP(B527,Perkiraan!$A$6:$C$65,2,0)</f>
        <v>530303</v>
      </c>
      <c r="D527" s="137" t="str">
        <f t="shared" si="97"/>
        <v xml:space="preserve">Sumbangan </v>
      </c>
      <c r="E527" s="233">
        <f>SUMIF('Kas Harian'!$C$864:$C$978,C527,'Kas Harian'!$G$864:$G$978)+SUMIF(Bank!$C$272:$C$296,C527,Bank!$G$272:$G$296)</f>
        <v>0</v>
      </c>
      <c r="F527" s="233">
        <f>SUMIF('Kas Harian'!$C$864:$C$978,C527,'Kas Harian'!$H$864:$H$978)+SUMIF(Bank!$C$272:$C$296,C527,Bank!$H$272:$H$296)</f>
        <v>0</v>
      </c>
      <c r="G527" s="233">
        <f t="shared" si="98"/>
        <v>0</v>
      </c>
      <c r="H527" s="233">
        <f t="shared" si="99"/>
        <v>0</v>
      </c>
    </row>
    <row r="528" spans="1:8" ht="18" customHeight="1" x14ac:dyDescent="0.2">
      <c r="A528" s="143">
        <f t="shared" si="100"/>
        <v>25</v>
      </c>
      <c r="B528" s="143">
        <f t="shared" si="100"/>
        <v>16</v>
      </c>
      <c r="C528" s="143">
        <f>VLOOKUP(B528,Perkiraan!$A$6:$C$65,2,0)</f>
        <v>540101</v>
      </c>
      <c r="D528" s="137" t="str">
        <f t="shared" si="97"/>
        <v>Insentif ART</v>
      </c>
      <c r="E528" s="233">
        <f>SUMIF('Kas Harian'!$C$864:$C$978,C528,'Kas Harian'!$G$864:$G$978)+SUMIF(Bank!$C$272:$C$296,C528,Bank!$G$272:$G$296)</f>
        <v>0</v>
      </c>
      <c r="F528" s="233">
        <f>SUMIF('Kas Harian'!$C$864:$C$978,C528,'Kas Harian'!$H$864:$H$978)+SUMIF(Bank!$C$272:$C$296,C528,Bank!$H$272:$H$296)</f>
        <v>0</v>
      </c>
      <c r="G528" s="233">
        <f t="shared" si="98"/>
        <v>0</v>
      </c>
      <c r="H528" s="233">
        <f t="shared" si="99"/>
        <v>0</v>
      </c>
    </row>
    <row r="529" spans="1:8" ht="18" customHeight="1" x14ac:dyDescent="0.2">
      <c r="A529" s="143">
        <f t="shared" si="100"/>
        <v>26</v>
      </c>
      <c r="B529" s="143">
        <f t="shared" si="100"/>
        <v>17</v>
      </c>
      <c r="C529" s="143">
        <f>VLOOKUP(B529,Perkiraan!$A$6:$C$65,2,0)</f>
        <v>540201</v>
      </c>
      <c r="D529" s="137" t="str">
        <f t="shared" si="97"/>
        <v>Pemeliharaan Rumah</v>
      </c>
      <c r="E529" s="233">
        <f>SUMIF('Kas Harian'!$C$864:$C$978,C529,'Kas Harian'!$G$864:$G$978)+SUMIF(Bank!$C$272:$C$296,C529,Bank!$G$272:$G$296)</f>
        <v>0</v>
      </c>
      <c r="F529" s="233">
        <f>SUMIF('Kas Harian'!$C$864:$C$978,C529,'Kas Harian'!$H$864:$H$978)+SUMIF(Bank!$C$272:$C$296,C529,Bank!$H$272:$H$296)</f>
        <v>0</v>
      </c>
      <c r="G529" s="233">
        <f t="shared" si="98"/>
        <v>0</v>
      </c>
      <c r="H529" s="233">
        <f t="shared" si="99"/>
        <v>0</v>
      </c>
    </row>
    <row r="530" spans="1:8" ht="18" customHeight="1" x14ac:dyDescent="0.2">
      <c r="A530" s="143">
        <f t="shared" si="100"/>
        <v>27</v>
      </c>
      <c r="B530" s="143">
        <f t="shared" si="100"/>
        <v>18</v>
      </c>
      <c r="C530" s="143">
        <f>VLOOKUP(B530,Perkiraan!$A$6:$C$65,2,0)</f>
        <v>540202</v>
      </c>
      <c r="D530" s="137" t="str">
        <f t="shared" si="97"/>
        <v>Pemeliharaan Kebun Dan Piaraan</v>
      </c>
      <c r="E530" s="233">
        <f>SUMIF('Kas Harian'!$C$864:$C$978,C530,'Kas Harian'!$G$864:$G$978)+SUMIF(Bank!$C$272:$C$296,C530,Bank!$G$272:$G$296)</f>
        <v>0</v>
      </c>
      <c r="F530" s="233">
        <f>SUMIF('Kas Harian'!$C$864:$C$978,C530,'Kas Harian'!$H$864:$H$978)+SUMIF(Bank!$C$272:$C$296,C530,Bank!$H$272:$H$296)</f>
        <v>0</v>
      </c>
      <c r="G530" s="233">
        <f t="shared" si="98"/>
        <v>0</v>
      </c>
      <c r="H530" s="233">
        <f t="shared" si="99"/>
        <v>0</v>
      </c>
    </row>
    <row r="531" spans="1:8" ht="18" customHeight="1" x14ac:dyDescent="0.2">
      <c r="A531" s="143">
        <f t="shared" si="100"/>
        <v>28</v>
      </c>
      <c r="B531" s="143">
        <f t="shared" si="100"/>
        <v>19</v>
      </c>
      <c r="C531" s="143">
        <f>VLOOKUP(B531,Perkiraan!$A$6:$C$65,2,0)</f>
        <v>540203</v>
      </c>
      <c r="D531" s="137" t="str">
        <f t="shared" si="97"/>
        <v>Pemeliharaan Kendaraan</v>
      </c>
      <c r="E531" s="233">
        <f>SUMIF('Kas Harian'!$C$864:$C$978,C531,'Kas Harian'!$G$864:$G$978)+SUMIF(Bank!$C$272:$C$296,C531,Bank!$G$272:$G$296)</f>
        <v>0</v>
      </c>
      <c r="F531" s="233">
        <f>SUMIF('Kas Harian'!$C$864:$C$978,C531,'Kas Harian'!$H$864:$H$978)+SUMIF(Bank!$C$272:$C$296,C531,Bank!$H$272:$H$296)</f>
        <v>0</v>
      </c>
      <c r="G531" s="233">
        <f t="shared" si="98"/>
        <v>0</v>
      </c>
      <c r="H531" s="233">
        <f t="shared" si="99"/>
        <v>0</v>
      </c>
    </row>
    <row r="532" spans="1:8" ht="18" customHeight="1" x14ac:dyDescent="0.2">
      <c r="A532" s="143">
        <f t="shared" si="100"/>
        <v>29</v>
      </c>
      <c r="B532" s="143">
        <f t="shared" si="100"/>
        <v>20</v>
      </c>
      <c r="C532" s="143">
        <f>VLOOKUP(B532,Perkiraan!$A$6:$C$65,2,0)</f>
        <v>540204</v>
      </c>
      <c r="D532" s="137" t="str">
        <f t="shared" si="97"/>
        <v>Pemeliharaan Mesin Dan Peralatan</v>
      </c>
      <c r="E532" s="233">
        <f>SUMIF('Kas Harian'!$C$864:$C$978,C532,'Kas Harian'!$G$864:$G$978)+SUMIF(Bank!$C$272:$C$296,C532,Bank!$G$272:$G$296)</f>
        <v>0</v>
      </c>
      <c r="F532" s="233">
        <f>SUMIF('Kas Harian'!$C$864:$C$978,C532,'Kas Harian'!$H$864:$H$978)+SUMIF(Bank!$C$272:$C$296,C532,Bank!$H$272:$H$296)</f>
        <v>0</v>
      </c>
      <c r="G532" s="233">
        <f t="shared" si="98"/>
        <v>0</v>
      </c>
      <c r="H532" s="233">
        <f t="shared" si="99"/>
        <v>0</v>
      </c>
    </row>
    <row r="533" spans="1:8" ht="18" customHeight="1" x14ac:dyDescent="0.2">
      <c r="A533" s="143">
        <f t="shared" si="100"/>
        <v>30</v>
      </c>
      <c r="B533" s="143">
        <f t="shared" si="100"/>
        <v>21</v>
      </c>
      <c r="C533" s="143">
        <f>VLOOKUP(B533,Perkiraan!$A$6:$C$65,2,0)</f>
        <v>550101</v>
      </c>
      <c r="D533" s="137" t="str">
        <f t="shared" si="97"/>
        <v>Administrasi Komunitas</v>
      </c>
      <c r="E533" s="233">
        <f>SUMIF('Kas Harian'!$C$864:$C$978,C533,'Kas Harian'!$G$864:$G$978)+SUMIF(Bank!$C$272:$C$296,C533,Bank!$G$272:$G$296)</f>
        <v>0</v>
      </c>
      <c r="F533" s="233">
        <f>SUMIF('Kas Harian'!$C$864:$C$978,C533,'Kas Harian'!$H$864:$H$978)+SUMIF(Bank!$C$272:$C$296,C533,Bank!$H$272:$H$296)</f>
        <v>0</v>
      </c>
      <c r="G533" s="233">
        <f t="shared" si="98"/>
        <v>0</v>
      </c>
      <c r="H533" s="233">
        <f t="shared" si="99"/>
        <v>0</v>
      </c>
    </row>
    <row r="534" spans="1:8" ht="18" customHeight="1" x14ac:dyDescent="0.2">
      <c r="A534" s="143">
        <f t="shared" si="100"/>
        <v>31</v>
      </c>
      <c r="B534" s="143">
        <f t="shared" si="100"/>
        <v>22</v>
      </c>
      <c r="C534" s="143">
        <f>VLOOKUP(B534,Perkiraan!$A$6:$C$65,2,0)</f>
        <v>550105</v>
      </c>
      <c r="D534" s="137" t="str">
        <f t="shared" si="97"/>
        <v xml:space="preserve">Legal dan Perijinan </v>
      </c>
      <c r="E534" s="233">
        <f>SUMIF('Kas Harian'!$C$864:$C$978,C534,'Kas Harian'!$G$864:$G$978)+SUMIF(Bank!$C$272:$C$296,C534,Bank!$G$272:$G$296)</f>
        <v>0</v>
      </c>
      <c r="F534" s="233">
        <f>SUMIF('Kas Harian'!$C$864:$C$978,C534,'Kas Harian'!$H$864:$H$978)+SUMIF(Bank!$C$272:$C$296,C534,Bank!$H$272:$H$296)</f>
        <v>0</v>
      </c>
      <c r="G534" s="233">
        <f t="shared" si="98"/>
        <v>0</v>
      </c>
      <c r="H534" s="233">
        <f t="shared" si="99"/>
        <v>0</v>
      </c>
    </row>
    <row r="535" spans="1:8" ht="18" customHeight="1" x14ac:dyDescent="0.2">
      <c r="A535" s="143">
        <f t="shared" si="100"/>
        <v>32</v>
      </c>
      <c r="B535" s="143">
        <f t="shared" si="100"/>
        <v>23</v>
      </c>
      <c r="C535" s="143">
        <f>VLOOKUP(B535,Perkiraan!$A$6:$C$65,2,0)</f>
        <v>550106</v>
      </c>
      <c r="D535" s="137" t="str">
        <f t="shared" si="97"/>
        <v>Buku, Majalah, Koran</v>
      </c>
      <c r="E535" s="233">
        <f>SUMIF('Kas Harian'!$C$864:$C$978,C535,'Kas Harian'!$G$864:$G$978)+SUMIF(Bank!$C$272:$C$296,C535,Bank!$G$272:$G$296)</f>
        <v>0</v>
      </c>
      <c r="F535" s="233">
        <f>SUMIF('Kas Harian'!$C$864:$C$978,C535,'Kas Harian'!$H$864:$H$978)+SUMIF(Bank!$C$272:$C$296,C535,Bank!$H$272:$H$296)</f>
        <v>0</v>
      </c>
      <c r="G535" s="233">
        <f t="shared" si="98"/>
        <v>0</v>
      </c>
      <c r="H535" s="233">
        <f t="shared" si="99"/>
        <v>0</v>
      </c>
    </row>
    <row r="536" spans="1:8" ht="18" customHeight="1" x14ac:dyDescent="0.2">
      <c r="A536" s="143">
        <f t="shared" si="100"/>
        <v>33</v>
      </c>
      <c r="B536" s="143">
        <f t="shared" si="100"/>
        <v>24</v>
      </c>
      <c r="C536" s="143">
        <f>VLOOKUP(B536,Perkiraan!$A$6:$C$65,2,0)</f>
        <v>550107</v>
      </c>
      <c r="D536" s="137" t="str">
        <f t="shared" si="97"/>
        <v>Administrasi Bank</v>
      </c>
      <c r="E536" s="233">
        <f>SUMIF('Kas Harian'!$C$864:$C$978,C536,'Kas Harian'!$G$864:$G$978)+SUMIF(Bank!$C$272:$C$296,C536,Bank!$G$272:$G$296)</f>
        <v>0</v>
      </c>
      <c r="F536" s="233">
        <f>SUMIF('Kas Harian'!$C$864:$C$978,C536,'Kas Harian'!$H$864:$H$978)+SUMIF(Bank!$C$272:$C$296,C536,Bank!$H$272:$H$296)</f>
        <v>0</v>
      </c>
      <c r="G536" s="233">
        <f t="shared" si="98"/>
        <v>0</v>
      </c>
      <c r="H536" s="233">
        <f t="shared" si="99"/>
        <v>0</v>
      </c>
    </row>
    <row r="537" spans="1:8" ht="18" customHeight="1" x14ac:dyDescent="0.2">
      <c r="A537" s="143">
        <f t="shared" si="100"/>
        <v>34</v>
      </c>
      <c r="B537" s="143">
        <f t="shared" si="100"/>
        <v>25</v>
      </c>
      <c r="C537" s="143">
        <f>VLOOKUP(B537,Perkiraan!$A$6:$C$65,2,0)</f>
        <v>550201</v>
      </c>
      <c r="D537" s="137" t="str">
        <f t="shared" si="97"/>
        <v>Pajak Bunga Bank</v>
      </c>
      <c r="E537" s="233">
        <f>SUMIF('Kas Harian'!$C$864:$C$978,C537,'Kas Harian'!$G$864:$G$978)+SUMIF(Bank!$C$272:$C$296,C537,Bank!$G$272:$G$296)</f>
        <v>0</v>
      </c>
      <c r="F537" s="233">
        <f>SUMIF('Kas Harian'!$C$864:$C$978,C537,'Kas Harian'!$H$864:$H$978)+SUMIF(Bank!$C$272:$C$296,C537,Bank!$H$272:$H$296)</f>
        <v>0</v>
      </c>
      <c r="G537" s="233">
        <f t="shared" ref="G537:G538" si="101">IF(E537-F537&gt;0,E537-F537,0)</f>
        <v>0</v>
      </c>
      <c r="H537" s="233">
        <f t="shared" ref="H537:H538" si="102">IF(F537-E537&gt;0,F537-E537,0)</f>
        <v>0</v>
      </c>
    </row>
    <row r="538" spans="1:8" ht="18" customHeight="1" x14ac:dyDescent="0.2">
      <c r="A538" s="143">
        <f t="shared" si="100"/>
        <v>35</v>
      </c>
      <c r="B538" s="143">
        <f t="shared" si="100"/>
        <v>26</v>
      </c>
      <c r="C538" s="143">
        <f>VLOOKUP(B538,Perkiraan!$A$6:$C$65,2,0)</f>
        <v>550202</v>
      </c>
      <c r="D538" s="137" t="str">
        <f t="shared" si="97"/>
        <v>Pajak Kendaraan Dan PBB</v>
      </c>
      <c r="E538" s="233">
        <f>SUMIF('Kas Harian'!$C$864:$C$978,C538,'Kas Harian'!$G$864:$G$978)+SUMIF(Bank!$C$272:$C$296,C538,Bank!$G$272:$G$296)</f>
        <v>0</v>
      </c>
      <c r="F538" s="233">
        <f>SUMIF('Kas Harian'!$C$864:$C$978,C538,'Kas Harian'!$H$864:$H$978)+SUMIF(Bank!$C$272:$C$296,C538,Bank!$H$272:$H$296)</f>
        <v>0</v>
      </c>
      <c r="G538" s="233">
        <f t="shared" si="101"/>
        <v>0</v>
      </c>
      <c r="H538" s="233">
        <f t="shared" si="102"/>
        <v>0</v>
      </c>
    </row>
    <row r="539" spans="1:8" ht="18" customHeight="1" x14ac:dyDescent="0.2">
      <c r="A539" s="143">
        <f t="shared" si="100"/>
        <v>36</v>
      </c>
      <c r="B539" s="143">
        <f t="shared" si="100"/>
        <v>27</v>
      </c>
      <c r="C539" s="143">
        <f>VLOOKUP(B539,Perkiraan!$A$6:$C$65,2,0)</f>
        <v>110202</v>
      </c>
      <c r="D539" s="137" t="str">
        <f t="shared" si="97"/>
        <v>Kas Kecil DP</v>
      </c>
      <c r="E539" s="233">
        <f>SUMIF('Kas Harian'!$C$864:$C$978,C539,'Kas Harian'!$G$864:$G$978)+SUMIF(Bank!$C$272:$C$296,C539,Bank!$G$272:$G$296)</f>
        <v>0</v>
      </c>
      <c r="F539" s="233">
        <f>SUMIF('Kas Harian'!$C$864:$C$978,C539,'Kas Harian'!$H$864:$H$978)+SUMIF(Bank!$C$272:$C$296,C539,Bank!$H$272:$H$296)</f>
        <v>0</v>
      </c>
      <c r="G539" s="233">
        <f>E539</f>
        <v>0</v>
      </c>
      <c r="H539" s="233">
        <f>F539</f>
        <v>0</v>
      </c>
    </row>
    <row r="540" spans="1:8" ht="18" customHeight="1" x14ac:dyDescent="0.25">
      <c r="A540" s="143"/>
      <c r="B540" s="143"/>
      <c r="C540" s="143"/>
      <c r="D540" s="235" t="str">
        <f t="shared" si="97"/>
        <v>Lansia</v>
      </c>
      <c r="E540" s="233">
        <f>SUMIF('Kas Harian'!$C$864:$C$978,C540,'Kas Harian'!$G$864:$G$978)+SUMIF(Bank!$C$272:$C$296,C540,Bank!$G$272:$G$296)</f>
        <v>0</v>
      </c>
      <c r="F540" s="233">
        <f>SUMIF('Kas Harian'!$C$864:$C$978,C540,'Kas Harian'!$H$864:$H$978)+SUMIF(Bank!$C$272:$C$296,C540,Bank!$H$272:$H$296)</f>
        <v>0</v>
      </c>
      <c r="G540" s="233"/>
      <c r="H540" s="233"/>
    </row>
    <row r="541" spans="1:8" ht="18" customHeight="1" x14ac:dyDescent="0.2">
      <c r="A541" s="143">
        <f t="shared" ref="A541:B543" si="103">A458</f>
        <v>37</v>
      </c>
      <c r="B541" s="143">
        <f t="shared" si="103"/>
        <v>29</v>
      </c>
      <c r="C541" s="143">
        <f>VLOOKUP(B541,Perkiraan!$A$6:$C$65,2,0)</f>
        <v>520501</v>
      </c>
      <c r="D541" s="137" t="str">
        <f t="shared" si="97"/>
        <v>Penunjang Kesehatan Lansia</v>
      </c>
      <c r="E541" s="233">
        <f>SUMIF('Kas Harian'!$C$864:$C$978,C541,'Kas Harian'!$G$864:$G$978)+SUMIF(Bank!$C$272:$C$296,C541,Bank!$G$272:$G$296)</f>
        <v>0</v>
      </c>
      <c r="F541" s="233">
        <f>SUMIF('Kas Harian'!$C$864:$C$978,C541,'Kas Harian'!$H$864:$H$978)+SUMIF(Bank!$C$272:$C$296,C541,Bank!$H$272:$H$296)</f>
        <v>0</v>
      </c>
      <c r="G541" s="233">
        <f t="shared" ref="G541:G543" si="104">IF(E541-F541&gt;0,E541-F541,0)</f>
        <v>0</v>
      </c>
      <c r="H541" s="233">
        <f t="shared" ref="H541:H543" si="105">IF(F541-E541&gt;0,F541-E541,0)</f>
        <v>0</v>
      </c>
    </row>
    <row r="542" spans="1:8" ht="18" customHeight="1" x14ac:dyDescent="0.2">
      <c r="A542" s="143">
        <f t="shared" si="103"/>
        <v>38</v>
      </c>
      <c r="B542" s="143">
        <f t="shared" si="103"/>
        <v>30</v>
      </c>
      <c r="C542" s="143">
        <f>VLOOKUP(B542,Perkiraan!$A$6:$C$65,2,0)</f>
        <v>520502</v>
      </c>
      <c r="D542" s="137" t="str">
        <f t="shared" si="97"/>
        <v>Pemeliharaan Rohani Lansia</v>
      </c>
      <c r="E542" s="233">
        <f>SUMIF('Kas Harian'!$C$864:$C$978,C542,'Kas Harian'!$G$864:$G$978)+SUMIF(Bank!$C$272:$C$296,C542,Bank!$G$272:$G$296)</f>
        <v>0</v>
      </c>
      <c r="F542" s="233">
        <f>SUMIF('Kas Harian'!$C$864:$C$978,C542,'Kas Harian'!$H$864:$H$978)+SUMIF(Bank!$C$272:$C$296,C542,Bank!$H$272:$H$296)</f>
        <v>0</v>
      </c>
      <c r="G542" s="233">
        <f t="shared" si="104"/>
        <v>0</v>
      </c>
      <c r="H542" s="233">
        <f t="shared" si="105"/>
        <v>0</v>
      </c>
    </row>
    <row r="543" spans="1:8" ht="18" customHeight="1" x14ac:dyDescent="0.2">
      <c r="A543" s="143">
        <f t="shared" si="103"/>
        <v>39</v>
      </c>
      <c r="B543" s="143">
        <f t="shared" si="103"/>
        <v>31</v>
      </c>
      <c r="C543" s="143">
        <f>VLOOKUP(B543,Perkiraan!$A$6:$C$65,2,0)</f>
        <v>520503</v>
      </c>
      <c r="D543" s="137" t="str">
        <f t="shared" si="97"/>
        <v>Kegiatan Bruder Lansia</v>
      </c>
      <c r="E543" s="233">
        <f>SUMIF('Kas Harian'!$C$864:$C$978,C543,'Kas Harian'!$G$864:$G$978)+SUMIF(Bank!$C$272:$C$296,C543,Bank!$G$272:$G$296)</f>
        <v>0</v>
      </c>
      <c r="F543" s="233">
        <f>SUMIF('Kas Harian'!$C$864:$C$978,C543,'Kas Harian'!$H$864:$H$978)+SUMIF(Bank!$C$272:$C$296,C543,Bank!$H$272:$H$296)</f>
        <v>0</v>
      </c>
      <c r="G543" s="233">
        <f t="shared" si="104"/>
        <v>0</v>
      </c>
      <c r="H543" s="233">
        <f t="shared" si="105"/>
        <v>0</v>
      </c>
    </row>
    <row r="544" spans="1:8" ht="18" customHeight="1" x14ac:dyDescent="0.25">
      <c r="A544" s="143"/>
      <c r="B544" s="143"/>
      <c r="C544" s="143"/>
      <c r="D544" s="235" t="str">
        <f t="shared" si="97"/>
        <v>Budget Khusus</v>
      </c>
      <c r="E544" s="233"/>
      <c r="F544" s="233"/>
      <c r="G544" s="233"/>
      <c r="H544" s="233"/>
    </row>
    <row r="545" spans="1:8" ht="18" customHeight="1" x14ac:dyDescent="0.2">
      <c r="A545" s="143">
        <f t="shared" ref="A545:B551" si="106">A462</f>
        <v>37</v>
      </c>
      <c r="B545" s="143">
        <f t="shared" si="106"/>
        <v>32</v>
      </c>
      <c r="C545" s="143">
        <f>VLOOKUP(B545,Perkiraan!$A$6:$C$65,2,0)</f>
        <v>130400</v>
      </c>
      <c r="D545" s="136" t="str">
        <f t="shared" si="97"/>
        <v>Mesin dan Peralatan</v>
      </c>
      <c r="E545" s="233">
        <f>SUMIF('Kas Harian'!$C$979:$C$984,C545,'Kas Harian'!$G$979:$G$984)</f>
        <v>0</v>
      </c>
      <c r="F545" s="233">
        <f>SUMIF('Kas Harian'!$C$979:$C$984,C545,'Kas Harian'!$H$979:$H$984)</f>
        <v>0</v>
      </c>
      <c r="G545" s="233">
        <f t="shared" si="98"/>
        <v>0</v>
      </c>
      <c r="H545" s="233">
        <f t="shared" si="99"/>
        <v>0</v>
      </c>
    </row>
    <row r="546" spans="1:8" ht="18" customHeight="1" x14ac:dyDescent="0.2">
      <c r="A546" s="143">
        <f t="shared" si="106"/>
        <v>38</v>
      </c>
      <c r="B546" s="143">
        <f t="shared" si="106"/>
        <v>33</v>
      </c>
      <c r="C546" s="143">
        <f>VLOOKUP(B546,Perkiraan!$A$6:$C$65,2,0)</f>
        <v>510100</v>
      </c>
      <c r="D546" s="136" t="str">
        <f t="shared" si="97"/>
        <v>Perabot Rumah Tangga</v>
      </c>
      <c r="E546" s="233">
        <f>SUMIF('Kas Harian'!$C$979:$C$984,C546,'Kas Harian'!$G$979:$G$984)</f>
        <v>0</v>
      </c>
      <c r="F546" s="233">
        <f>SUMIF('Kas Harian'!$C$979:$C$984,C546,'Kas Harian'!$H$979:$H$984)</f>
        <v>0</v>
      </c>
      <c r="G546" s="233">
        <f t="shared" ref="G546:G555" si="107">IF(E546-F546&gt;0,E546-F546,0)</f>
        <v>0</v>
      </c>
      <c r="H546" s="233">
        <f t="shared" ref="H546:H555" si="108">IF(F546-E546&gt;0,F546-E546,0)</f>
        <v>0</v>
      </c>
    </row>
    <row r="547" spans="1:8" ht="18" customHeight="1" x14ac:dyDescent="0.2">
      <c r="A547" s="143">
        <f t="shared" si="106"/>
        <v>39</v>
      </c>
      <c r="B547" s="143">
        <f t="shared" si="106"/>
        <v>34</v>
      </c>
      <c r="C547" s="143">
        <f>VLOOKUP(B547,Perkiraan!$A$6:$C$65,2,0)</f>
        <v>510502</v>
      </c>
      <c r="D547" s="136" t="str">
        <f t="shared" si="97"/>
        <v>Transport Pertemuan</v>
      </c>
      <c r="E547" s="233">
        <f>SUMIF('Kas Harian'!$C$979:$C$984,C547,'Kas Harian'!$G$979:$G$984)</f>
        <v>0</v>
      </c>
      <c r="F547" s="233">
        <f>SUMIF('Kas Harian'!$C$979:$C$984,C547,'Kas Harian'!$H$979:$H$984)</f>
        <v>0</v>
      </c>
      <c r="G547" s="233">
        <f t="shared" si="107"/>
        <v>0</v>
      </c>
      <c r="H547" s="233">
        <f t="shared" si="108"/>
        <v>0</v>
      </c>
    </row>
    <row r="548" spans="1:8" ht="18" customHeight="1" x14ac:dyDescent="0.2">
      <c r="A548" s="143">
        <f t="shared" si="106"/>
        <v>40</v>
      </c>
      <c r="B548" s="143">
        <f t="shared" si="106"/>
        <v>35</v>
      </c>
      <c r="C548" s="143">
        <f>VLOOKUP(B548,Perkiraan!$A$6:$C$65,2,0)</f>
        <v>520302</v>
      </c>
      <c r="D548" s="136" t="str">
        <f t="shared" si="97"/>
        <v>Perayaan Syukur</v>
      </c>
      <c r="E548" s="233">
        <f>SUMIF('Kas Harian'!$C$979:$C$984,C548,'Kas Harian'!$G$979:$G$984)</f>
        <v>0</v>
      </c>
      <c r="F548" s="233">
        <f>SUMIF('Kas Harian'!$C$979:$C$984,C548,'Kas Harian'!$H$979:$H$984)</f>
        <v>0</v>
      </c>
      <c r="G548" s="233">
        <f t="shared" si="107"/>
        <v>0</v>
      </c>
      <c r="H548" s="233">
        <f t="shared" si="108"/>
        <v>0</v>
      </c>
    </row>
    <row r="549" spans="1:8" ht="18" customHeight="1" x14ac:dyDescent="0.2">
      <c r="A549" s="143">
        <f t="shared" si="106"/>
        <v>41</v>
      </c>
      <c r="B549" s="143">
        <f t="shared" si="106"/>
        <v>36</v>
      </c>
      <c r="C549" s="143">
        <f>VLOOKUP(B549,Perkiraan!$A$6:$C$65,2,0)</f>
        <v>520500</v>
      </c>
      <c r="D549" s="136" t="str">
        <f t="shared" si="97"/>
        <v>Kegiatan Lansia</v>
      </c>
      <c r="E549" s="233">
        <f>SUMIF('Kas Harian'!$C$979:$C$984,C549,'Kas Harian'!$G$979:$G$984)</f>
        <v>0</v>
      </c>
      <c r="F549" s="233">
        <f>SUMIF('Kas Harian'!$C$979:$C$984,C549,'Kas Harian'!$H$979:$H$984)</f>
        <v>0</v>
      </c>
      <c r="G549" s="233">
        <f t="shared" si="107"/>
        <v>0</v>
      </c>
      <c r="H549" s="233">
        <f t="shared" si="108"/>
        <v>0</v>
      </c>
    </row>
    <row r="550" spans="1:8" ht="18" customHeight="1" x14ac:dyDescent="0.2">
      <c r="A550" s="143">
        <f t="shared" si="106"/>
        <v>42</v>
      </c>
      <c r="B550" s="143">
        <f t="shared" si="106"/>
        <v>37</v>
      </c>
      <c r="C550" s="143">
        <f>VLOOKUP(B550,Perkiraan!$A$6:$C$65,2,0)</f>
        <v>540200</v>
      </c>
      <c r="D550" s="136" t="str">
        <f t="shared" si="97"/>
        <v>Pemeliharaan Rumah</v>
      </c>
      <c r="E550" s="233">
        <f>SUMIF('Kas Harian'!$C$979:$C$984,C550,'Kas Harian'!$G$979:$G$984)</f>
        <v>0</v>
      </c>
      <c r="F550" s="233">
        <f>SUMIF('Kas Harian'!$C$979:$C$984,C550,'Kas Harian'!$H$979:$H$984)</f>
        <v>0</v>
      </c>
      <c r="G550" s="233">
        <f t="shared" si="107"/>
        <v>0</v>
      </c>
      <c r="H550" s="233">
        <f t="shared" si="108"/>
        <v>0</v>
      </c>
    </row>
    <row r="551" spans="1:8" ht="18" customHeight="1" x14ac:dyDescent="0.2">
      <c r="A551" s="143">
        <f t="shared" si="106"/>
        <v>43</v>
      </c>
      <c r="B551" s="143">
        <f t="shared" si="106"/>
        <v>38</v>
      </c>
      <c r="C551" s="143">
        <f>VLOOKUP(B551,Perkiraan!$A$6:$C$65,2,0)</f>
        <v>550100</v>
      </c>
      <c r="D551" s="136" t="str">
        <f t="shared" si="97"/>
        <v>Budget Khusus Lainnya</v>
      </c>
      <c r="E551" s="233">
        <f>SUMIF('Kas Harian'!$C$979:$C$984,C551,'Kas Harian'!$G$979:$G$984)</f>
        <v>0</v>
      </c>
      <c r="F551" s="233">
        <f>SUMIF('Kas Harian'!$C$979:$C$984,C551,'Kas Harian'!$H$979:$H$984)</f>
        <v>0</v>
      </c>
      <c r="G551" s="233">
        <f t="shared" si="107"/>
        <v>0</v>
      </c>
      <c r="H551" s="233">
        <f t="shared" si="108"/>
        <v>0</v>
      </c>
    </row>
    <row r="552" spans="1:8" ht="18" customHeight="1" x14ac:dyDescent="0.2">
      <c r="A552" s="143"/>
      <c r="B552" s="143"/>
      <c r="C552" s="143"/>
      <c r="D552" s="136"/>
      <c r="E552" s="233"/>
      <c r="F552" s="233"/>
      <c r="G552" s="233"/>
      <c r="H552" s="233"/>
    </row>
    <row r="553" spans="1:8" ht="18" customHeight="1" x14ac:dyDescent="0.25">
      <c r="A553" s="143"/>
      <c r="B553" s="143"/>
      <c r="C553" s="143"/>
      <c r="D553" s="169" t="str">
        <f>D470</f>
        <v>Pos DP</v>
      </c>
      <c r="E553" s="233"/>
      <c r="F553" s="233"/>
      <c r="G553" s="233"/>
      <c r="H553" s="233"/>
    </row>
    <row r="554" spans="1:8" ht="18" customHeight="1" x14ac:dyDescent="0.2">
      <c r="A554" s="143">
        <f t="shared" ref="A554:B556" si="109">A471</f>
        <v>44</v>
      </c>
      <c r="B554" s="143">
        <f t="shared" si="109"/>
        <v>39</v>
      </c>
      <c r="C554" s="143">
        <f>VLOOKUP(B554,Perkiraan!$A$6:$C$65,2,0)</f>
        <v>510300</v>
      </c>
      <c r="D554" s="136" t="str">
        <f>D471</f>
        <v xml:space="preserve">Pemeriksaan Dan Pengobatan </v>
      </c>
      <c r="E554" s="233">
        <f>SUMIF('Kas Harian'!$C$979:$C$984,C554,'Kas Harian'!$G$979:$G$984)</f>
        <v>0</v>
      </c>
      <c r="F554" s="233">
        <f>SUMIF('Kas Harian'!$C$979:$C$984,C554,'Kas Harian'!$H$979:$H$984)</f>
        <v>0</v>
      </c>
      <c r="G554" s="233">
        <f t="shared" si="107"/>
        <v>0</v>
      </c>
      <c r="H554" s="233">
        <f t="shared" si="108"/>
        <v>0</v>
      </c>
    </row>
    <row r="555" spans="1:8" ht="18" customHeight="1" x14ac:dyDescent="0.2">
      <c r="A555" s="143">
        <f t="shared" si="109"/>
        <v>45</v>
      </c>
      <c r="B555" s="143">
        <f t="shared" si="109"/>
        <v>40</v>
      </c>
      <c r="C555" s="143">
        <f>VLOOKUP(B555,Perkiraan!$A$6:$C$65,2,0)</f>
        <v>530201</v>
      </c>
      <c r="D555" s="136" t="str">
        <f>D472</f>
        <v>Pertemuan DP</v>
      </c>
      <c r="E555" s="233">
        <f>SUMIF('Kas Harian'!$C$979:$C$984,C555,'Kas Harian'!$G$979:$G$984)</f>
        <v>0</v>
      </c>
      <c r="F555" s="233">
        <f>SUMIF('Kas Harian'!$C$979:$C$984,C555,'Kas Harian'!$H$979:$H$984)</f>
        <v>0</v>
      </c>
      <c r="G555" s="233">
        <f t="shared" si="107"/>
        <v>0</v>
      </c>
      <c r="H555" s="233">
        <f t="shared" si="108"/>
        <v>0</v>
      </c>
    </row>
    <row r="556" spans="1:8" ht="18" customHeight="1" x14ac:dyDescent="0.2">
      <c r="A556" s="143">
        <f t="shared" si="109"/>
        <v>46</v>
      </c>
      <c r="B556" s="143">
        <f t="shared" si="109"/>
        <v>41</v>
      </c>
      <c r="C556" s="143">
        <f>VLOOKUP(B556,Perkiraan!$A$6:$C$65,2,0)</f>
        <v>530100</v>
      </c>
      <c r="D556" s="136" t="str">
        <f>D473</f>
        <v>Kegiatan Acc  DP</v>
      </c>
      <c r="E556" s="233">
        <f>SUMIF('Kas Harian'!$C$979:$C$984,C556,'Kas Harian'!$G$979:$G$984)</f>
        <v>0</v>
      </c>
      <c r="F556" s="233">
        <f>SUMIF('Kas Harian'!$C$979:$C$984,C556,'Kas Harian'!$H$979:$H$984)</f>
        <v>0</v>
      </c>
      <c r="G556" s="233">
        <f t="shared" ref="G556" si="110">IF(E556-F556&gt;0,E556-F556,0)</f>
        <v>0</v>
      </c>
      <c r="H556" s="233">
        <f t="shared" ref="H556" si="111">IF(F556-E556&gt;0,F556-E556,0)</f>
        <v>0</v>
      </c>
    </row>
    <row r="557" spans="1:8" ht="18" customHeight="1" x14ac:dyDescent="0.2">
      <c r="A557" s="143"/>
      <c r="B557" s="143"/>
      <c r="C557" s="143"/>
      <c r="D557" s="137"/>
      <c r="E557" s="233"/>
      <c r="F557" s="233"/>
      <c r="G557" s="233"/>
      <c r="H557" s="233"/>
    </row>
    <row r="558" spans="1:8" ht="18" customHeight="1" x14ac:dyDescent="0.25">
      <c r="A558" s="409" t="s">
        <v>53</v>
      </c>
      <c r="B558" s="409"/>
      <c r="C558" s="409"/>
      <c r="D558" s="409"/>
      <c r="E558" s="237">
        <f>SUM(E504:E557)</f>
        <v>0</v>
      </c>
      <c r="F558" s="237">
        <f>SUM(F504:F557)</f>
        <v>0</v>
      </c>
      <c r="G558" s="237">
        <f>SUM(G504:G557)</f>
        <v>0</v>
      </c>
      <c r="H558" s="237">
        <f>SUM(H504:H557)</f>
        <v>0</v>
      </c>
    </row>
    <row r="559" spans="1:8" ht="18" customHeight="1" x14ac:dyDescent="0.25">
      <c r="A559" s="409" t="s">
        <v>76</v>
      </c>
      <c r="B559" s="409"/>
      <c r="C559" s="409"/>
      <c r="D559" s="409"/>
      <c r="E559" s="238"/>
      <c r="F559" s="238">
        <f>E558-F558</f>
        <v>0</v>
      </c>
      <c r="G559" s="238"/>
      <c r="H559" s="238">
        <f>G558-H558</f>
        <v>0</v>
      </c>
    </row>
    <row r="560" spans="1:8" ht="18" customHeight="1" x14ac:dyDescent="0.25">
      <c r="A560" s="409" t="s">
        <v>58</v>
      </c>
      <c r="B560" s="409"/>
      <c r="C560" s="409"/>
      <c r="D560" s="409"/>
      <c r="E560" s="238">
        <f>SUM(E558:E559)</f>
        <v>0</v>
      </c>
      <c r="F560" s="238">
        <f>SUM(F558:F559)</f>
        <v>0</v>
      </c>
      <c r="G560" s="238">
        <f>SUM(G558:G559)</f>
        <v>0</v>
      </c>
      <c r="H560" s="238">
        <f>SUM(H558:H559)</f>
        <v>0</v>
      </c>
    </row>
    <row r="561" spans="1:8" ht="18" customHeight="1" x14ac:dyDescent="0.25">
      <c r="A561" s="130"/>
      <c r="B561" s="227"/>
      <c r="D561" s="227"/>
      <c r="E561" s="227"/>
      <c r="G561" s="227"/>
    </row>
    <row r="562" spans="1:8" ht="18" customHeight="1" x14ac:dyDescent="0.25">
      <c r="A562" s="240"/>
      <c r="B562" s="240"/>
      <c r="C562" s="230" t="str">
        <f>C479</f>
        <v>Mengetahui :</v>
      </c>
      <c r="E562" s="230" t="str">
        <f>'Kas Harian'!G994</f>
        <v>Semarang, 31 Juli 2025</v>
      </c>
      <c r="F562" s="248"/>
      <c r="G562" s="230" t="str">
        <f>E562</f>
        <v>Semarang, 31 Juli 2025</v>
      </c>
      <c r="H562" s="248"/>
    </row>
    <row r="563" spans="1:8" ht="18" customHeight="1" x14ac:dyDescent="0.25">
      <c r="A563" s="243"/>
      <c r="B563" s="243"/>
      <c r="C563" s="230" t="str">
        <f>C480</f>
        <v>Pemimpin Komunitas</v>
      </c>
      <c r="E563" s="230" t="str">
        <f>E480</f>
        <v>Bendahara Komunitas</v>
      </c>
      <c r="F563" s="244"/>
      <c r="G563" s="230" t="str">
        <f t="shared" ref="G563:G568" si="112">E563</f>
        <v>Bendahara Komunitas</v>
      </c>
      <c r="H563" s="244"/>
    </row>
    <row r="564" spans="1:8" ht="18" customHeight="1" x14ac:dyDescent="0.2">
      <c r="A564" s="227"/>
      <c r="B564" s="227"/>
      <c r="D564" s="227"/>
    </row>
    <row r="567" spans="1:8" ht="18" customHeight="1" x14ac:dyDescent="0.2">
      <c r="A567" s="245"/>
      <c r="B567" s="245"/>
      <c r="D567" s="227"/>
      <c r="F567" s="246"/>
      <c r="H567" s="246"/>
    </row>
    <row r="568" spans="1:8" ht="18" customHeight="1" x14ac:dyDescent="0.2">
      <c r="A568" s="245"/>
      <c r="B568" s="245"/>
      <c r="C568" s="230">
        <f>C485</f>
        <v>0</v>
      </c>
      <c r="D568" s="249"/>
      <c r="E568" s="230">
        <f>E485</f>
        <v>0</v>
      </c>
      <c r="F568" s="246"/>
      <c r="G568" s="230">
        <f t="shared" si="112"/>
        <v>0</v>
      </c>
      <c r="H568" s="246"/>
    </row>
    <row r="569" spans="1:8" ht="18" customHeight="1" x14ac:dyDescent="0.2">
      <c r="A569" s="245"/>
      <c r="B569" s="245"/>
      <c r="C569" s="230"/>
      <c r="D569" s="249"/>
      <c r="F569" s="246"/>
      <c r="H569" s="246"/>
    </row>
    <row r="570" spans="1:8" ht="18" customHeight="1" x14ac:dyDescent="0.2">
      <c r="A570" s="245"/>
      <c r="B570" s="245"/>
      <c r="C570" s="230"/>
      <c r="D570" s="249"/>
      <c r="F570" s="246"/>
      <c r="H570" s="246"/>
    </row>
    <row r="571" spans="1:8" ht="18" customHeight="1" x14ac:dyDescent="0.2">
      <c r="A571" s="245"/>
      <c r="B571" s="245"/>
      <c r="C571" s="230"/>
      <c r="D571" s="249"/>
      <c r="F571" s="246"/>
      <c r="H571" s="246"/>
    </row>
    <row r="572" spans="1:8" ht="18" customHeight="1" x14ac:dyDescent="0.2">
      <c r="A572" s="245"/>
      <c r="B572" s="245"/>
      <c r="C572" s="230"/>
      <c r="D572" s="249"/>
      <c r="F572" s="246"/>
      <c r="H572" s="246"/>
    </row>
    <row r="573" spans="1:8" ht="18" customHeight="1" x14ac:dyDescent="0.2">
      <c r="A573" s="245"/>
      <c r="B573" s="245"/>
      <c r="C573" s="230"/>
      <c r="D573" s="249"/>
      <c r="F573" s="246"/>
      <c r="H573" s="246"/>
    </row>
    <row r="574" spans="1:8" ht="18" customHeight="1" x14ac:dyDescent="0.2">
      <c r="A574" s="245"/>
      <c r="B574" s="245"/>
      <c r="C574" s="230"/>
      <c r="D574" s="249"/>
      <c r="F574" s="246"/>
      <c r="H574" s="246"/>
    </row>
    <row r="575" spans="1:8" ht="18" customHeight="1" x14ac:dyDescent="0.2">
      <c r="A575" s="245"/>
      <c r="B575" s="245"/>
      <c r="C575" s="230"/>
      <c r="D575" s="249"/>
      <c r="F575" s="246"/>
      <c r="H575" s="246"/>
    </row>
    <row r="576" spans="1:8" ht="18" customHeight="1" x14ac:dyDescent="0.2">
      <c r="A576" s="245"/>
      <c r="B576" s="245"/>
      <c r="C576" s="230"/>
      <c r="D576" s="249"/>
      <c r="F576" s="246"/>
      <c r="H576" s="246"/>
    </row>
    <row r="577" spans="1:8" ht="18" customHeight="1" x14ac:dyDescent="0.2">
      <c r="A577" s="245"/>
      <c r="B577" s="245"/>
      <c r="C577" s="230"/>
      <c r="D577" s="249"/>
      <c r="F577" s="246"/>
      <c r="H577" s="246"/>
    </row>
    <row r="578" spans="1:8" ht="18" customHeight="1" x14ac:dyDescent="0.2">
      <c r="A578" s="245"/>
      <c r="B578" s="245"/>
      <c r="C578" s="230"/>
      <c r="D578" s="249"/>
      <c r="F578" s="246"/>
      <c r="H578" s="246"/>
    </row>
    <row r="579" spans="1:8" ht="18" customHeight="1" x14ac:dyDescent="0.2">
      <c r="A579" s="245"/>
      <c r="B579" s="245"/>
      <c r="C579" s="230"/>
      <c r="D579" s="249"/>
      <c r="F579" s="246"/>
      <c r="H579" s="246"/>
    </row>
    <row r="580" spans="1:8" ht="18" customHeight="1" x14ac:dyDescent="0.2">
      <c r="A580" s="245"/>
      <c r="B580" s="245"/>
      <c r="C580" s="230"/>
      <c r="D580" s="249"/>
      <c r="F580" s="246"/>
      <c r="H580" s="246"/>
    </row>
    <row r="581" spans="1:8" ht="18" customHeight="1" x14ac:dyDescent="0.2">
      <c r="A581" s="245"/>
      <c r="B581" s="245"/>
      <c r="C581" s="230"/>
      <c r="D581" s="249"/>
      <c r="F581" s="246"/>
      <c r="H581" s="246"/>
    </row>
    <row r="582" spans="1:8" ht="18" customHeight="1" x14ac:dyDescent="0.25">
      <c r="A582" s="382" t="str">
        <f>A499</f>
        <v>KOMUNITAS FIC CANDI</v>
      </c>
      <c r="B582" s="382"/>
      <c r="C582" s="382"/>
      <c r="D582" s="382"/>
      <c r="E582" s="382"/>
      <c r="F582" s="382"/>
      <c r="G582" s="382"/>
      <c r="H582" s="382"/>
    </row>
    <row r="583" spans="1:8" ht="18" customHeight="1" x14ac:dyDescent="0.25">
      <c r="A583" s="382" t="str">
        <f>A500</f>
        <v>LAPORAN KEUANGAN</v>
      </c>
      <c r="B583" s="382"/>
      <c r="C583" s="382"/>
      <c r="D583" s="382"/>
      <c r="E583" s="382"/>
      <c r="F583" s="382"/>
      <c r="G583" s="382"/>
      <c r="H583" s="382"/>
    </row>
    <row r="584" spans="1:8" ht="18" customHeight="1" x14ac:dyDescent="0.25">
      <c r="A584" s="382" t="str">
        <f>'Kas Harian'!A1004</f>
        <v>BULAN AGUSTUS 2025</v>
      </c>
      <c r="B584" s="382"/>
      <c r="C584" s="382"/>
      <c r="D584" s="382"/>
      <c r="E584" s="382"/>
      <c r="F584" s="382"/>
      <c r="G584" s="382"/>
      <c r="H584" s="382"/>
    </row>
    <row r="586" spans="1:8" ht="34.5" customHeight="1" x14ac:dyDescent="0.2">
      <c r="A586" s="231" t="s">
        <v>50</v>
      </c>
      <c r="B586" s="231" t="s">
        <v>55</v>
      </c>
      <c r="C586" s="139" t="s">
        <v>56</v>
      </c>
      <c r="D586" s="139" t="s">
        <v>57</v>
      </c>
      <c r="E586" s="139" t="s">
        <v>59</v>
      </c>
      <c r="F586" s="139" t="s">
        <v>60</v>
      </c>
      <c r="G586" s="139" t="s">
        <v>59</v>
      </c>
      <c r="H586" s="139" t="s">
        <v>60</v>
      </c>
    </row>
    <row r="587" spans="1:8" ht="18" customHeight="1" x14ac:dyDescent="0.2">
      <c r="A587" s="143">
        <f t="shared" ref="A587:B606" si="113">A504</f>
        <v>1</v>
      </c>
      <c r="B587" s="142" t="str">
        <f t="shared" si="113"/>
        <v>A</v>
      </c>
      <c r="C587" s="143">
        <f>VLOOKUP(B587,Perkiraan!$A$6:$C$65,2,0)</f>
        <v>110100</v>
      </c>
      <c r="D587" s="232" t="str">
        <f t="shared" ref="D587:D634" si="114">D504</f>
        <v xml:space="preserve">Kas </v>
      </c>
      <c r="E587" s="233">
        <f>SUMIF('Kas Harian'!$C$1007:$C$1121,C587,'Kas Harian'!$G$1007:$G$1121)+SUMIF(Bank!$C$316:$C$340,C587,Bank!$G$316:$G$340)</f>
        <v>0</v>
      </c>
      <c r="F587" s="233">
        <f>SUMIF('Kas Harian'!$C$1007:$C$1121,C587,'Kas Harian'!$H$1007:$H$1121)+SUMIF(Bank!$C$316:$C$340,C587,Bank!$H$316:$H$340)</f>
        <v>0</v>
      </c>
      <c r="G587" s="233">
        <f>IF(E587-F587&gt;0,E587-F587,0)</f>
        <v>0</v>
      </c>
      <c r="H587" s="233">
        <f>IF(F587-E587&gt;0,F587-E587,0)</f>
        <v>0</v>
      </c>
    </row>
    <row r="588" spans="1:8" ht="18" customHeight="1" x14ac:dyDescent="0.2">
      <c r="A588" s="143">
        <f t="shared" si="113"/>
        <v>2</v>
      </c>
      <c r="B588" s="143" t="str">
        <f t="shared" si="113"/>
        <v>B</v>
      </c>
      <c r="C588" s="143">
        <f>VLOOKUP(B588,Perkiraan!$A$6:$C$65,2,0)</f>
        <v>110301</v>
      </c>
      <c r="D588" s="137" t="str">
        <f t="shared" si="114"/>
        <v xml:space="preserve">Bank </v>
      </c>
      <c r="E588" s="233">
        <f>SUMIF('Kas Harian'!$C$1007:$C$1121,C588,'Kas Harian'!$G$1007:$G$1121)+SUMIF(Bank!$C$316:$C$340,C588,Bank!$G$316:$G$340)</f>
        <v>0</v>
      </c>
      <c r="F588" s="233">
        <f>SUMIF('Kas Harian'!$C$1007:$C$1121,C588,'Kas Harian'!$H$1007:$H$1121)+SUMIF(Bank!$C$316:$C$340,C588,Bank!$H$316:$H$340)</f>
        <v>0</v>
      </c>
      <c r="G588" s="233">
        <f t="shared" ref="G588:G628" si="115">IF(E588-F588&gt;0,E588-F588,0)</f>
        <v>0</v>
      </c>
      <c r="H588" s="233">
        <f t="shared" ref="H588:H628" si="116">IF(F588-E588&gt;0,F588-E588,0)</f>
        <v>0</v>
      </c>
    </row>
    <row r="589" spans="1:8" ht="18" customHeight="1" x14ac:dyDescent="0.2">
      <c r="A589" s="143">
        <f t="shared" si="113"/>
        <v>3</v>
      </c>
      <c r="B589" s="143" t="str">
        <f t="shared" si="113"/>
        <v>C</v>
      </c>
      <c r="C589" s="143">
        <f>VLOOKUP(B589,Perkiraan!$A$6:$C$65,2,0)</f>
        <v>410101</v>
      </c>
      <c r="D589" s="137" t="str">
        <f t="shared" si="114"/>
        <v xml:space="preserve">Gaji/Pendapatan Bruder </v>
      </c>
      <c r="E589" s="233">
        <f>SUMIF('Kas Harian'!$C$1007:$C$1121,C589,'Kas Harian'!$G$1007:$G$1121)+SUMIF(Bank!$C$316:$C$340,C589,Bank!$G$316:$G$340)</f>
        <v>0</v>
      </c>
      <c r="F589" s="233">
        <f>SUMIF('Kas Harian'!$C$1007:$C$1121,C589,'Kas Harian'!$H$1007:$H$1121)+SUMIF(Bank!$C$316:$C$340,C589,Bank!$H$316:$H$340)</f>
        <v>0</v>
      </c>
      <c r="G589" s="233">
        <f t="shared" si="115"/>
        <v>0</v>
      </c>
      <c r="H589" s="233">
        <f t="shared" si="116"/>
        <v>0</v>
      </c>
    </row>
    <row r="590" spans="1:8" ht="18" customHeight="1" x14ac:dyDescent="0.2">
      <c r="A590" s="143">
        <f t="shared" si="113"/>
        <v>4</v>
      </c>
      <c r="B590" s="143" t="str">
        <f t="shared" si="113"/>
        <v>D</v>
      </c>
      <c r="C590" s="143">
        <f>VLOOKUP(B590,Perkiraan!$A$6:$C$65,2,0)</f>
        <v>410102</v>
      </c>
      <c r="D590" s="137" t="str">
        <f t="shared" si="114"/>
        <v>Pensiun Bruder</v>
      </c>
      <c r="E590" s="233">
        <f>SUMIF('Kas Harian'!$C$1007:$C$1121,C590,'Kas Harian'!$G$1007:$G$1121)+SUMIF(Bank!$C$316:$C$340,C590,Bank!$G$316:$G$340)</f>
        <v>0</v>
      </c>
      <c r="F590" s="233">
        <f>SUMIF('Kas Harian'!$C$1007:$C$1121,C590,'Kas Harian'!$H$1007:$H$1121)+SUMIF(Bank!$C$316:$C$340,C590,Bank!$H$316:$H$340)</f>
        <v>0</v>
      </c>
      <c r="G590" s="233">
        <f t="shared" si="115"/>
        <v>0</v>
      </c>
      <c r="H590" s="233">
        <f t="shared" si="116"/>
        <v>0</v>
      </c>
    </row>
    <row r="591" spans="1:8" ht="18" customHeight="1" x14ac:dyDescent="0.2">
      <c r="A591" s="143">
        <f t="shared" si="113"/>
        <v>5</v>
      </c>
      <c r="B591" s="143" t="str">
        <f t="shared" si="113"/>
        <v>E</v>
      </c>
      <c r="C591" s="143">
        <f>VLOOKUP(B591,Perkiraan!$A$6:$C$65,2,0)</f>
        <v>430101</v>
      </c>
      <c r="D591" s="137" t="str">
        <f t="shared" si="114"/>
        <v>Hasil Kebun Dan Piaraan</v>
      </c>
      <c r="E591" s="233">
        <f>SUMIF('Kas Harian'!$C$1007:$C$1121,C591,'Kas Harian'!$G$1007:$G$1121)+SUMIF(Bank!$C$316:$C$340,C591,Bank!$G$316:$G$340)</f>
        <v>0</v>
      </c>
      <c r="F591" s="233">
        <f>SUMIF('Kas Harian'!$C$1007:$C$1121,C591,'Kas Harian'!$H$1007:$H$1121)+SUMIF(Bank!$C$316:$C$340,C591,Bank!$H$316:$H$340)</f>
        <v>0</v>
      </c>
      <c r="G591" s="233">
        <f t="shared" si="115"/>
        <v>0</v>
      </c>
      <c r="H591" s="233">
        <f t="shared" si="116"/>
        <v>0</v>
      </c>
    </row>
    <row r="592" spans="1:8" ht="18" customHeight="1" x14ac:dyDescent="0.2">
      <c r="A592" s="143">
        <f t="shared" si="113"/>
        <v>6</v>
      </c>
      <c r="B592" s="143" t="str">
        <f t="shared" si="113"/>
        <v>F</v>
      </c>
      <c r="C592" s="143">
        <f>VLOOKUP(B592,Perkiraan!$A$6:$C$65,2,0)</f>
        <v>420101</v>
      </c>
      <c r="D592" s="137" t="str">
        <f t="shared" si="114"/>
        <v>Bunga Tabungan</v>
      </c>
      <c r="E592" s="233">
        <f>SUMIF('Kas Harian'!$C$1007:$C$1121,C592,'Kas Harian'!$G$1007:$G$1121)+SUMIF(Bank!$C$316:$C$340,C592,Bank!$G$316:$G$340)</f>
        <v>0</v>
      </c>
      <c r="F592" s="233">
        <f>SUMIF('Kas Harian'!$C$1007:$C$1121,C592,'Kas Harian'!$H$1007:$H$1121)+SUMIF(Bank!$C$316:$C$340,C592,Bank!$H$316:$H$340)</f>
        <v>0</v>
      </c>
      <c r="G592" s="233">
        <f t="shared" si="115"/>
        <v>0</v>
      </c>
      <c r="H592" s="233">
        <f t="shared" si="116"/>
        <v>0</v>
      </c>
    </row>
    <row r="593" spans="1:8" ht="18" customHeight="1" x14ac:dyDescent="0.2">
      <c r="A593" s="143">
        <f t="shared" si="113"/>
        <v>7</v>
      </c>
      <c r="B593" s="143" t="str">
        <f t="shared" si="113"/>
        <v>G</v>
      </c>
      <c r="C593" s="143">
        <f>VLOOKUP(B593,Perkiraan!$A$6:$C$65,2,0)</f>
        <v>410202</v>
      </c>
      <c r="D593" s="137" t="str">
        <f t="shared" si="114"/>
        <v xml:space="preserve">Sumbangan </v>
      </c>
      <c r="E593" s="233">
        <f>SUMIF('Kas Harian'!$C$1007:$C$1121,C593,'Kas Harian'!$G$1007:$G$1121)+SUMIF(Bank!$C$316:$C$340,C593,Bank!$G$316:$G$340)</f>
        <v>0</v>
      </c>
      <c r="F593" s="233">
        <f>SUMIF('Kas Harian'!$C$1007:$C$1121,C593,'Kas Harian'!$H$1007:$H$1121)+SUMIF(Bank!$C$316:$C$340,C593,Bank!$H$316:$H$340)</f>
        <v>0</v>
      </c>
      <c r="G593" s="233">
        <f t="shared" si="115"/>
        <v>0</v>
      </c>
      <c r="H593" s="233">
        <f t="shared" si="116"/>
        <v>0</v>
      </c>
    </row>
    <row r="594" spans="1:8" ht="18" customHeight="1" x14ac:dyDescent="0.2">
      <c r="A594" s="143">
        <f t="shared" si="113"/>
        <v>8</v>
      </c>
      <c r="B594" s="143" t="str">
        <f t="shared" si="113"/>
        <v>H</v>
      </c>
      <c r="C594" s="143">
        <f>VLOOKUP(B594,Perkiraan!$A$6:$C$65,2,0)</f>
        <v>430103</v>
      </c>
      <c r="D594" s="137" t="str">
        <f t="shared" si="114"/>
        <v>Penerimaan Lainnya</v>
      </c>
      <c r="E594" s="233">
        <f>SUMIF('Kas Harian'!$C$1007:$C$1121,C594,'Kas Harian'!$G$1007:$G$1121)+SUMIF(Bank!$C$316:$C$340,C594,Bank!$G$316:$G$340)</f>
        <v>0</v>
      </c>
      <c r="F594" s="233">
        <f>SUMIF('Kas Harian'!$C$1007:$C$1121,C594,'Kas Harian'!$H$1007:$H$1121)+SUMIF(Bank!$C$316:$C$340,C594,Bank!$H$316:$H$340)</f>
        <v>0</v>
      </c>
      <c r="G594" s="233">
        <f t="shared" si="115"/>
        <v>0</v>
      </c>
      <c r="H594" s="233">
        <f t="shared" si="116"/>
        <v>0</v>
      </c>
    </row>
    <row r="595" spans="1:8" ht="18" customHeight="1" x14ac:dyDescent="0.2">
      <c r="A595" s="143">
        <f t="shared" si="113"/>
        <v>9</v>
      </c>
      <c r="B595" s="143" t="str">
        <f t="shared" si="113"/>
        <v>I</v>
      </c>
      <c r="C595" s="143">
        <f>VLOOKUP(B595,Perkiraan!$A$6:$C$65,2,0)</f>
        <v>610100</v>
      </c>
      <c r="D595" s="137" t="str">
        <f t="shared" si="114"/>
        <v>Penerimaan dari DP</v>
      </c>
      <c r="E595" s="233">
        <f>SUMIF('Kas Harian'!$C$1007:$C$1121,C595,'Kas Harian'!$G$1007:$G$1121)+SUMIF(Bank!$C$316:$C$340,C595,Bank!$G$316:$G$340)</f>
        <v>0</v>
      </c>
      <c r="F595" s="233">
        <f>SUMIF('Kas Harian'!$C$1007:$C$1121,C595,'Kas Harian'!$H$1007:$H$1121)+SUMIF(Bank!$C$316:$C$340,C595,Bank!$H$316:$H$340)</f>
        <v>0</v>
      </c>
      <c r="G595" s="233">
        <f t="shared" si="115"/>
        <v>0</v>
      </c>
      <c r="H595" s="233">
        <f t="shared" si="116"/>
        <v>0</v>
      </c>
    </row>
    <row r="596" spans="1:8" ht="18" customHeight="1" x14ac:dyDescent="0.2">
      <c r="A596" s="143">
        <f t="shared" si="113"/>
        <v>10</v>
      </c>
      <c r="B596" s="143">
        <f t="shared" si="113"/>
        <v>1</v>
      </c>
      <c r="C596" s="143">
        <f>VLOOKUP(B596,Perkiraan!$A$6:$C$65,2,0)</f>
        <v>510101</v>
      </c>
      <c r="D596" s="137" t="str">
        <f t="shared" si="114"/>
        <v xml:space="preserve">Makanan </v>
      </c>
      <c r="E596" s="233">
        <f>SUMIF('Kas Harian'!$C$1007:$C$1121,C596,'Kas Harian'!$G$1007:$G$1121)+SUMIF(Bank!$C$316:$C$340,C596,Bank!$G$316:$G$340)</f>
        <v>0</v>
      </c>
      <c r="F596" s="233">
        <f>SUMIF('Kas Harian'!$C$1007:$C$1121,C596,'Kas Harian'!$H$1007:$H$1121)+SUMIF(Bank!$C$316:$C$340,C596,Bank!$H$316:$H$340)</f>
        <v>0</v>
      </c>
      <c r="G596" s="233">
        <f t="shared" si="115"/>
        <v>0</v>
      </c>
      <c r="H596" s="233">
        <f t="shared" si="116"/>
        <v>0</v>
      </c>
    </row>
    <row r="597" spans="1:8" ht="18" customHeight="1" x14ac:dyDescent="0.2">
      <c r="A597" s="143">
        <f t="shared" si="113"/>
        <v>11</v>
      </c>
      <c r="B597" s="143">
        <f t="shared" si="113"/>
        <v>2</v>
      </c>
      <c r="C597" s="143">
        <f>VLOOKUP(B597,Perkiraan!$A$6:$C$65,2,0)</f>
        <v>510201</v>
      </c>
      <c r="D597" s="137" t="str">
        <f t="shared" si="114"/>
        <v>Pakaian Dan Perlengkapan Pribadi</v>
      </c>
      <c r="E597" s="233">
        <f>SUMIF('Kas Harian'!$C$1007:$C$1121,C597,'Kas Harian'!$G$1007:$G$1121)+SUMIF(Bank!$C$316:$C$340,C597,Bank!$G$316:$G$340)</f>
        <v>0</v>
      </c>
      <c r="F597" s="233">
        <f>SUMIF('Kas Harian'!$C$1007:$C$1121,C597,'Kas Harian'!$H$1007:$H$1121)+SUMIF(Bank!$C$316:$C$340,C597,Bank!$H$316:$H$340)</f>
        <v>0</v>
      </c>
      <c r="G597" s="233">
        <f t="shared" si="115"/>
        <v>0</v>
      </c>
      <c r="H597" s="233">
        <f t="shared" si="116"/>
        <v>0</v>
      </c>
    </row>
    <row r="598" spans="1:8" ht="18" customHeight="1" x14ac:dyDescent="0.2">
      <c r="A598" s="143">
        <f t="shared" si="113"/>
        <v>12</v>
      </c>
      <c r="B598" s="143">
        <f t="shared" si="113"/>
        <v>3</v>
      </c>
      <c r="C598" s="143">
        <f>VLOOKUP(B598,Perkiraan!$A$6:$C$65,2,0)</f>
        <v>510301</v>
      </c>
      <c r="D598" s="137" t="str">
        <f t="shared" si="114"/>
        <v xml:space="preserve">Pemeriksaan Dan Pengobatan </v>
      </c>
      <c r="E598" s="233">
        <f>SUMIF('Kas Harian'!$C$1007:$C$1121,C598,'Kas Harian'!$G$1007:$G$1121)+SUMIF(Bank!$C$316:$C$340,C598,Bank!$G$316:$G$340)</f>
        <v>0</v>
      </c>
      <c r="F598" s="233">
        <f>SUMIF('Kas Harian'!$C$1007:$C$1121,C598,'Kas Harian'!$H$1007:$H$1121)+SUMIF(Bank!$C$316:$C$340,C598,Bank!$H$316:$H$340)</f>
        <v>0</v>
      </c>
      <c r="G598" s="233">
        <f t="shared" si="115"/>
        <v>0</v>
      </c>
      <c r="H598" s="233">
        <f t="shared" si="116"/>
        <v>0</v>
      </c>
    </row>
    <row r="599" spans="1:8" ht="18" customHeight="1" x14ac:dyDescent="0.2">
      <c r="A599" s="143">
        <f t="shared" si="113"/>
        <v>13</v>
      </c>
      <c r="B599" s="143">
        <f t="shared" si="113"/>
        <v>4</v>
      </c>
      <c r="C599" s="143">
        <f>VLOOKUP(B599,Perkiraan!$A$6:$C$65,2,0)</f>
        <v>510303</v>
      </c>
      <c r="D599" s="137" t="str">
        <f t="shared" si="114"/>
        <v>Hiburan / Rekreasi</v>
      </c>
      <c r="E599" s="233">
        <f>SUMIF('Kas Harian'!$C$1007:$C$1121,C599,'Kas Harian'!$G$1007:$G$1121)+SUMIF(Bank!$C$316:$C$340,C599,Bank!$G$316:$G$340)</f>
        <v>0</v>
      </c>
      <c r="F599" s="233">
        <f>SUMIF('Kas Harian'!$C$1007:$C$1121,C599,'Kas Harian'!$H$1007:$H$1121)+SUMIF(Bank!$C$316:$C$340,C599,Bank!$H$316:$H$340)</f>
        <v>0</v>
      </c>
      <c r="G599" s="233">
        <f t="shared" si="115"/>
        <v>0</v>
      </c>
      <c r="H599" s="233">
        <f t="shared" si="116"/>
        <v>0</v>
      </c>
    </row>
    <row r="600" spans="1:8" ht="18" customHeight="1" x14ac:dyDescent="0.2">
      <c r="A600" s="143">
        <f t="shared" si="113"/>
        <v>14</v>
      </c>
      <c r="B600" s="143">
        <f t="shared" si="113"/>
        <v>5</v>
      </c>
      <c r="C600" s="143">
        <f>VLOOKUP(B600,Perkiraan!$A$6:$C$65,2,0)</f>
        <v>510501</v>
      </c>
      <c r="D600" s="137" t="str">
        <f t="shared" si="114"/>
        <v>Transport Harian</v>
      </c>
      <c r="E600" s="233">
        <f>SUMIF('Kas Harian'!$C$1007:$C$1121,C600,'Kas Harian'!$G$1007:$G$1121)+SUMIF(Bank!$C$316:$C$340,C600,Bank!$G$316:$G$340)</f>
        <v>0</v>
      </c>
      <c r="F600" s="233">
        <f>SUMIF('Kas Harian'!$C$1007:$C$1121,C600,'Kas Harian'!$H$1007:$H$1121)+SUMIF(Bank!$C$316:$C$340,C600,Bank!$H$316:$H$340)</f>
        <v>0</v>
      </c>
      <c r="G600" s="233">
        <f t="shared" si="115"/>
        <v>0</v>
      </c>
      <c r="H600" s="233">
        <f t="shared" si="116"/>
        <v>0</v>
      </c>
    </row>
    <row r="601" spans="1:8" ht="18" customHeight="1" x14ac:dyDescent="0.2">
      <c r="A601" s="143">
        <f t="shared" si="113"/>
        <v>15</v>
      </c>
      <c r="B601" s="143">
        <f t="shared" si="113"/>
        <v>6</v>
      </c>
      <c r="C601" s="143">
        <f>VLOOKUP(B601,Perkiraan!$A$6:$C$65,2,0)</f>
        <v>520401</v>
      </c>
      <c r="D601" s="137" t="str">
        <f t="shared" si="114"/>
        <v>Studi Pribadi</v>
      </c>
      <c r="E601" s="233">
        <f>SUMIF('Kas Harian'!$C$1007:$C$1121,C601,'Kas Harian'!$G$1007:$G$1121)+SUMIF(Bank!$C$316:$C$340,C601,Bank!$G$316:$G$340)</f>
        <v>0</v>
      </c>
      <c r="F601" s="233">
        <f>SUMIF('Kas Harian'!$C$1007:$C$1121,C601,'Kas Harian'!$H$1007:$H$1121)+SUMIF(Bank!$C$316:$C$340,C601,Bank!$H$316:$H$340)</f>
        <v>0</v>
      </c>
      <c r="G601" s="233">
        <f t="shared" si="115"/>
        <v>0</v>
      </c>
      <c r="H601" s="233">
        <f t="shared" si="116"/>
        <v>0</v>
      </c>
    </row>
    <row r="602" spans="1:8" ht="18" customHeight="1" x14ac:dyDescent="0.2">
      <c r="A602" s="143">
        <f t="shared" si="113"/>
        <v>16</v>
      </c>
      <c r="B602" s="143">
        <f t="shared" si="113"/>
        <v>7</v>
      </c>
      <c r="C602" s="143">
        <f>VLOOKUP(B602,Perkiraan!$A$6:$C$65,2,0)</f>
        <v>510102</v>
      </c>
      <c r="D602" s="137" t="str">
        <f t="shared" si="114"/>
        <v>Bahan Bakar Dapur</v>
      </c>
      <c r="E602" s="233">
        <f>SUMIF('Kas Harian'!$C$1007:$C$1121,C602,'Kas Harian'!$G$1007:$G$1121)+SUMIF(Bank!$C$316:$C$340,C602,Bank!$G$316:$G$340)</f>
        <v>0</v>
      </c>
      <c r="F602" s="233">
        <f>SUMIF('Kas Harian'!$C$1007:$C$1121,C602,'Kas Harian'!$H$1007:$H$1121)+SUMIF(Bank!$C$316:$C$340,C602,Bank!$H$316:$H$340)</f>
        <v>0</v>
      </c>
      <c r="G602" s="233">
        <f t="shared" si="115"/>
        <v>0</v>
      </c>
      <c r="H602" s="233">
        <f t="shared" si="116"/>
        <v>0</v>
      </c>
    </row>
    <row r="603" spans="1:8" ht="18" customHeight="1" x14ac:dyDescent="0.2">
      <c r="A603" s="143">
        <f t="shared" si="113"/>
        <v>17</v>
      </c>
      <c r="B603" s="143">
        <f t="shared" si="113"/>
        <v>8</v>
      </c>
      <c r="C603" s="143">
        <f>VLOOKUP(B603,Perkiraan!$A$6:$C$65,2,0)</f>
        <v>510103</v>
      </c>
      <c r="D603" s="137" t="str">
        <f t="shared" si="114"/>
        <v>Perlengkapan Cuci dan Kebersihan</v>
      </c>
      <c r="E603" s="233">
        <f>SUMIF('Kas Harian'!$C$1007:$C$1121,C603,'Kas Harian'!$G$1007:$G$1121)+SUMIF(Bank!$C$316:$C$340,C603,Bank!$G$316:$G$340)</f>
        <v>0</v>
      </c>
      <c r="F603" s="233">
        <f>SUMIF('Kas Harian'!$C$1007:$C$1121,C603,'Kas Harian'!$H$1007:$H$1121)+SUMIF(Bank!$C$316:$C$340,C603,Bank!$H$316:$H$340)</f>
        <v>0</v>
      </c>
      <c r="G603" s="233">
        <f t="shared" si="115"/>
        <v>0</v>
      </c>
      <c r="H603" s="233">
        <f t="shared" si="116"/>
        <v>0</v>
      </c>
    </row>
    <row r="604" spans="1:8" ht="18" customHeight="1" x14ac:dyDescent="0.2">
      <c r="A604" s="143">
        <f t="shared" si="113"/>
        <v>18</v>
      </c>
      <c r="B604" s="143">
        <f t="shared" si="113"/>
        <v>9</v>
      </c>
      <c r="C604" s="143">
        <f>VLOOKUP(B604,Perkiraan!$A$6:$C$65,2,0)</f>
        <v>510104</v>
      </c>
      <c r="D604" s="137" t="str">
        <f t="shared" si="114"/>
        <v>Perabot Rumah Tangga</v>
      </c>
      <c r="E604" s="233">
        <f>SUMIF('Kas Harian'!$C$1007:$C$1121,C604,'Kas Harian'!$G$1007:$G$1121)+SUMIF(Bank!$C$316:$C$340,C604,Bank!$G$316:$G$340)</f>
        <v>0</v>
      </c>
      <c r="F604" s="233">
        <f>SUMIF('Kas Harian'!$C$1007:$C$1121,C604,'Kas Harian'!$H$1007:$H$1121)+SUMIF(Bank!$C$316:$C$340,C604,Bank!$H$316:$H$340)</f>
        <v>0</v>
      </c>
      <c r="G604" s="233">
        <f t="shared" si="115"/>
        <v>0</v>
      </c>
      <c r="H604" s="233">
        <f t="shared" si="116"/>
        <v>0</v>
      </c>
    </row>
    <row r="605" spans="1:8" ht="18" customHeight="1" x14ac:dyDescent="0.2">
      <c r="A605" s="143">
        <f t="shared" si="113"/>
        <v>19</v>
      </c>
      <c r="B605" s="143">
        <f t="shared" si="113"/>
        <v>10</v>
      </c>
      <c r="C605" s="143">
        <f>VLOOKUP(B605,Perkiraan!$A$6:$C$65,2,0)</f>
        <v>510105</v>
      </c>
      <c r="D605" s="137" t="str">
        <f t="shared" si="114"/>
        <v xml:space="preserve">Iuran Hidup Bermasyarakat Dan Menggereja </v>
      </c>
      <c r="E605" s="233">
        <f>SUMIF('Kas Harian'!$C$1007:$C$1121,C605,'Kas Harian'!$G$1007:$G$1121)+SUMIF(Bank!$C$316:$C$340,C605,Bank!$G$316:$G$340)</f>
        <v>0</v>
      </c>
      <c r="F605" s="233">
        <f>SUMIF('Kas Harian'!$C$1007:$C$1121,C605,'Kas Harian'!$H$1007:$H$1121)+SUMIF(Bank!$C$316:$C$340,C605,Bank!$H$316:$H$340)</f>
        <v>0</v>
      </c>
      <c r="G605" s="233">
        <f t="shared" si="115"/>
        <v>0</v>
      </c>
      <c r="H605" s="233">
        <f t="shared" si="116"/>
        <v>0</v>
      </c>
    </row>
    <row r="606" spans="1:8" ht="18" customHeight="1" x14ac:dyDescent="0.2">
      <c r="A606" s="143">
        <f t="shared" si="113"/>
        <v>20</v>
      </c>
      <c r="B606" s="143">
        <f t="shared" si="113"/>
        <v>11</v>
      </c>
      <c r="C606" s="143">
        <f>VLOOKUP(B606,Perkiraan!$A$6:$C$65,2,0)</f>
        <v>510401</v>
      </c>
      <c r="D606" s="137" t="str">
        <f t="shared" si="114"/>
        <v>Listrik</v>
      </c>
      <c r="E606" s="233">
        <f>SUMIF('Kas Harian'!$C$1007:$C$1121,C606,'Kas Harian'!$G$1007:$G$1121)+SUMIF(Bank!$C$316:$C$340,C606,Bank!$G$316:$G$340)</f>
        <v>0</v>
      </c>
      <c r="F606" s="233">
        <f>SUMIF('Kas Harian'!$C$1007:$C$1121,C606,'Kas Harian'!$H$1007:$H$1121)+SUMIF(Bank!$C$316:$C$340,C606,Bank!$H$316:$H$340)</f>
        <v>0</v>
      </c>
      <c r="G606" s="233">
        <f t="shared" si="115"/>
        <v>0</v>
      </c>
      <c r="H606" s="233">
        <f t="shared" si="116"/>
        <v>0</v>
      </c>
    </row>
    <row r="607" spans="1:8" ht="18" customHeight="1" x14ac:dyDescent="0.2">
      <c r="A607" s="143">
        <f t="shared" ref="A607:B626" si="117">A524</f>
        <v>21</v>
      </c>
      <c r="B607" s="143">
        <f t="shared" si="117"/>
        <v>12</v>
      </c>
      <c r="C607" s="143">
        <f>VLOOKUP(B607,Perkiraan!$A$6:$C$65,2,0)</f>
        <v>510402</v>
      </c>
      <c r="D607" s="137" t="str">
        <f t="shared" si="114"/>
        <v>Air</v>
      </c>
      <c r="E607" s="233">
        <f>SUMIF('Kas Harian'!$C$1007:$C$1121,C607,'Kas Harian'!$G$1007:$G$1121)+SUMIF(Bank!$C$316:$C$340,C607,Bank!$G$316:$G$340)</f>
        <v>0</v>
      </c>
      <c r="F607" s="233">
        <f>SUMIF('Kas Harian'!$C$1007:$C$1121,C607,'Kas Harian'!$H$1007:$H$1121)+SUMIF(Bank!$C$316:$C$340,C607,Bank!$H$316:$H$340)</f>
        <v>0</v>
      </c>
      <c r="G607" s="233">
        <f t="shared" si="115"/>
        <v>0</v>
      </c>
      <c r="H607" s="233">
        <f t="shared" si="116"/>
        <v>0</v>
      </c>
    </row>
    <row r="608" spans="1:8" ht="18" customHeight="1" x14ac:dyDescent="0.2">
      <c r="A608" s="143">
        <f t="shared" si="117"/>
        <v>22</v>
      </c>
      <c r="B608" s="143">
        <f t="shared" si="117"/>
        <v>13</v>
      </c>
      <c r="C608" s="143">
        <f>VLOOKUP(B608,Perkiraan!$A$6:$C$65,2,0)</f>
        <v>510403</v>
      </c>
      <c r="D608" s="137" t="str">
        <f t="shared" si="114"/>
        <v>Telepon Dan Internet</v>
      </c>
      <c r="E608" s="233">
        <f>SUMIF('Kas Harian'!$C$1007:$C$1121,C608,'Kas Harian'!$G$1007:$G$1121)+SUMIF(Bank!$C$316:$C$340,C608,Bank!$G$316:$G$340)</f>
        <v>0</v>
      </c>
      <c r="F608" s="233">
        <f>SUMIF('Kas Harian'!$C$1007:$C$1121,C608,'Kas Harian'!$H$1007:$H$1121)+SUMIF(Bank!$C$316:$C$340,C608,Bank!$H$316:$H$340)</f>
        <v>0</v>
      </c>
      <c r="G608" s="233">
        <f t="shared" si="115"/>
        <v>0</v>
      </c>
      <c r="H608" s="233">
        <f t="shared" si="116"/>
        <v>0</v>
      </c>
    </row>
    <row r="609" spans="1:8" ht="18" customHeight="1" x14ac:dyDescent="0.2">
      <c r="A609" s="143">
        <f t="shared" si="117"/>
        <v>23</v>
      </c>
      <c r="B609" s="143">
        <f t="shared" si="117"/>
        <v>14</v>
      </c>
      <c r="C609" s="143">
        <f>VLOOKUP(B609,Perkiraan!$A$6:$C$65,2,0)</f>
        <v>520201</v>
      </c>
      <c r="D609" s="137" t="str">
        <f t="shared" si="114"/>
        <v>Keperluan Ibadah</v>
      </c>
      <c r="E609" s="233">
        <f>SUMIF('Kas Harian'!$C$1007:$C$1121,C609,'Kas Harian'!$G$1007:$G$1121)+SUMIF(Bank!$C$316:$C$340,C609,Bank!$G$316:$G$340)</f>
        <v>0</v>
      </c>
      <c r="F609" s="233">
        <f>SUMIF('Kas Harian'!$C$1007:$C$1121,C609,'Kas Harian'!$H$1007:$H$1121)+SUMIF(Bank!$C$316:$C$340,C609,Bank!$H$316:$H$340)</f>
        <v>0</v>
      </c>
      <c r="G609" s="233">
        <f t="shared" si="115"/>
        <v>0</v>
      </c>
      <c r="H609" s="233">
        <f t="shared" si="116"/>
        <v>0</v>
      </c>
    </row>
    <row r="610" spans="1:8" ht="18" customHeight="1" x14ac:dyDescent="0.2">
      <c r="A610" s="143">
        <f t="shared" si="117"/>
        <v>24</v>
      </c>
      <c r="B610" s="143">
        <f t="shared" si="117"/>
        <v>15</v>
      </c>
      <c r="C610" s="143">
        <f>VLOOKUP(B610,Perkiraan!$A$6:$C$65,2,0)</f>
        <v>530303</v>
      </c>
      <c r="D610" s="137" t="str">
        <f t="shared" si="114"/>
        <v xml:space="preserve">Sumbangan </v>
      </c>
      <c r="E610" s="233">
        <f>SUMIF('Kas Harian'!$C$1007:$C$1121,C610,'Kas Harian'!$G$1007:$G$1121)+SUMIF(Bank!$C$316:$C$340,C610,Bank!$G$316:$G$340)</f>
        <v>0</v>
      </c>
      <c r="F610" s="233">
        <f>SUMIF('Kas Harian'!$C$1007:$C$1121,C610,'Kas Harian'!$H$1007:$H$1121)+SUMIF(Bank!$C$316:$C$340,C610,Bank!$H$316:$H$340)</f>
        <v>0</v>
      </c>
      <c r="G610" s="233">
        <f t="shared" si="115"/>
        <v>0</v>
      </c>
      <c r="H610" s="233">
        <f t="shared" si="116"/>
        <v>0</v>
      </c>
    </row>
    <row r="611" spans="1:8" ht="18" customHeight="1" x14ac:dyDescent="0.2">
      <c r="A611" s="143">
        <f t="shared" si="117"/>
        <v>25</v>
      </c>
      <c r="B611" s="143">
        <f t="shared" si="117"/>
        <v>16</v>
      </c>
      <c r="C611" s="143">
        <f>VLOOKUP(B611,Perkiraan!$A$6:$C$65,2,0)</f>
        <v>540101</v>
      </c>
      <c r="D611" s="137" t="str">
        <f t="shared" si="114"/>
        <v>Insentif ART</v>
      </c>
      <c r="E611" s="233">
        <f>SUMIF('Kas Harian'!$C$1007:$C$1121,C611,'Kas Harian'!$G$1007:$G$1121)+SUMIF(Bank!$C$316:$C$340,C611,Bank!$G$316:$G$340)</f>
        <v>0</v>
      </c>
      <c r="F611" s="233">
        <f>SUMIF('Kas Harian'!$C$1007:$C$1121,C611,'Kas Harian'!$H$1007:$H$1121)+SUMIF(Bank!$C$316:$C$340,C611,Bank!$H$316:$H$340)</f>
        <v>0</v>
      </c>
      <c r="G611" s="233">
        <f t="shared" si="115"/>
        <v>0</v>
      </c>
      <c r="H611" s="233">
        <f t="shared" si="116"/>
        <v>0</v>
      </c>
    </row>
    <row r="612" spans="1:8" ht="18" customHeight="1" x14ac:dyDescent="0.2">
      <c r="A612" s="143">
        <f t="shared" si="117"/>
        <v>26</v>
      </c>
      <c r="B612" s="143">
        <f t="shared" si="117"/>
        <v>17</v>
      </c>
      <c r="C612" s="143">
        <f>VLOOKUP(B612,Perkiraan!$A$6:$C$65,2,0)</f>
        <v>540201</v>
      </c>
      <c r="D612" s="137" t="str">
        <f t="shared" si="114"/>
        <v>Pemeliharaan Rumah</v>
      </c>
      <c r="E612" s="233">
        <f>SUMIF('Kas Harian'!$C$1007:$C$1121,C612,'Kas Harian'!$G$1007:$G$1121)+SUMIF(Bank!$C$316:$C$340,C612,Bank!$G$316:$G$340)</f>
        <v>0</v>
      </c>
      <c r="F612" s="233">
        <f>SUMIF('Kas Harian'!$C$1007:$C$1121,C612,'Kas Harian'!$H$1007:$H$1121)+SUMIF(Bank!$C$316:$C$340,C612,Bank!$H$316:$H$340)</f>
        <v>0</v>
      </c>
      <c r="G612" s="233">
        <f t="shared" si="115"/>
        <v>0</v>
      </c>
      <c r="H612" s="233">
        <f t="shared" si="116"/>
        <v>0</v>
      </c>
    </row>
    <row r="613" spans="1:8" ht="18" customHeight="1" x14ac:dyDescent="0.2">
      <c r="A613" s="143">
        <f t="shared" si="117"/>
        <v>27</v>
      </c>
      <c r="B613" s="143">
        <f t="shared" si="117"/>
        <v>18</v>
      </c>
      <c r="C613" s="143">
        <f>VLOOKUP(B613,Perkiraan!$A$6:$C$65,2,0)</f>
        <v>540202</v>
      </c>
      <c r="D613" s="137" t="str">
        <f t="shared" si="114"/>
        <v>Pemeliharaan Kebun Dan Piaraan</v>
      </c>
      <c r="E613" s="233">
        <f>SUMIF('Kas Harian'!$C$1007:$C$1121,C613,'Kas Harian'!$G$1007:$G$1121)+SUMIF(Bank!$C$316:$C$340,C613,Bank!$G$316:$G$340)</f>
        <v>0</v>
      </c>
      <c r="F613" s="233">
        <f>SUMIF('Kas Harian'!$C$1007:$C$1121,C613,'Kas Harian'!$H$1007:$H$1121)+SUMIF(Bank!$C$316:$C$340,C613,Bank!$H$316:$H$340)</f>
        <v>0</v>
      </c>
      <c r="G613" s="233">
        <f t="shared" si="115"/>
        <v>0</v>
      </c>
      <c r="H613" s="233">
        <f t="shared" si="116"/>
        <v>0</v>
      </c>
    </row>
    <row r="614" spans="1:8" ht="18" customHeight="1" x14ac:dyDescent="0.2">
      <c r="A614" s="143">
        <f t="shared" si="117"/>
        <v>28</v>
      </c>
      <c r="B614" s="143">
        <f t="shared" si="117"/>
        <v>19</v>
      </c>
      <c r="C614" s="143">
        <f>VLOOKUP(B614,Perkiraan!$A$6:$C$65,2,0)</f>
        <v>540203</v>
      </c>
      <c r="D614" s="137" t="str">
        <f t="shared" si="114"/>
        <v>Pemeliharaan Kendaraan</v>
      </c>
      <c r="E614" s="233">
        <f>SUMIF('Kas Harian'!$C$1007:$C$1121,C614,'Kas Harian'!$G$1007:$G$1121)+SUMIF(Bank!$C$316:$C$340,C614,Bank!$G$316:$G$340)</f>
        <v>0</v>
      </c>
      <c r="F614" s="233">
        <f>SUMIF('Kas Harian'!$C$1007:$C$1121,C614,'Kas Harian'!$H$1007:$H$1121)+SUMIF(Bank!$C$316:$C$340,C614,Bank!$H$316:$H$340)</f>
        <v>0</v>
      </c>
      <c r="G614" s="233">
        <f t="shared" si="115"/>
        <v>0</v>
      </c>
      <c r="H614" s="233">
        <f t="shared" si="116"/>
        <v>0</v>
      </c>
    </row>
    <row r="615" spans="1:8" ht="18" customHeight="1" x14ac:dyDescent="0.2">
      <c r="A615" s="143">
        <f t="shared" si="117"/>
        <v>29</v>
      </c>
      <c r="B615" s="143">
        <f t="shared" si="117"/>
        <v>20</v>
      </c>
      <c r="C615" s="143">
        <f>VLOOKUP(B615,Perkiraan!$A$6:$C$65,2,0)</f>
        <v>540204</v>
      </c>
      <c r="D615" s="137" t="str">
        <f t="shared" si="114"/>
        <v>Pemeliharaan Mesin Dan Peralatan</v>
      </c>
      <c r="E615" s="233">
        <f>SUMIF('Kas Harian'!$C$1007:$C$1121,C615,'Kas Harian'!$G$1007:$G$1121)+SUMIF(Bank!$C$316:$C$340,C615,Bank!$G$316:$G$340)</f>
        <v>0</v>
      </c>
      <c r="F615" s="233">
        <f>SUMIF('Kas Harian'!$C$1007:$C$1121,C615,'Kas Harian'!$H$1007:$H$1121)+SUMIF(Bank!$C$316:$C$340,C615,Bank!$H$316:$H$340)</f>
        <v>0</v>
      </c>
      <c r="G615" s="233">
        <f t="shared" si="115"/>
        <v>0</v>
      </c>
      <c r="H615" s="233">
        <f t="shared" si="116"/>
        <v>0</v>
      </c>
    </row>
    <row r="616" spans="1:8" ht="18" customHeight="1" x14ac:dyDescent="0.2">
      <c r="A616" s="143">
        <f t="shared" si="117"/>
        <v>30</v>
      </c>
      <c r="B616" s="143">
        <f t="shared" si="117"/>
        <v>21</v>
      </c>
      <c r="C616" s="143">
        <f>VLOOKUP(B616,Perkiraan!$A$6:$C$65,2,0)</f>
        <v>550101</v>
      </c>
      <c r="D616" s="137" t="str">
        <f t="shared" si="114"/>
        <v>Administrasi Komunitas</v>
      </c>
      <c r="E616" s="233">
        <f>SUMIF('Kas Harian'!$C$1007:$C$1121,C616,'Kas Harian'!$G$1007:$G$1121)+SUMIF(Bank!$C$316:$C$340,C616,Bank!$G$316:$G$340)</f>
        <v>0</v>
      </c>
      <c r="F616" s="233">
        <f>SUMIF('Kas Harian'!$C$1007:$C$1121,C616,'Kas Harian'!$H$1007:$H$1121)+SUMIF(Bank!$C$316:$C$340,C616,Bank!$H$316:$H$340)</f>
        <v>0</v>
      </c>
      <c r="G616" s="233">
        <f t="shared" si="115"/>
        <v>0</v>
      </c>
      <c r="H616" s="233">
        <f t="shared" si="116"/>
        <v>0</v>
      </c>
    </row>
    <row r="617" spans="1:8" ht="18" customHeight="1" x14ac:dyDescent="0.2">
      <c r="A617" s="143">
        <f t="shared" si="117"/>
        <v>31</v>
      </c>
      <c r="B617" s="143">
        <f t="shared" si="117"/>
        <v>22</v>
      </c>
      <c r="C617" s="143">
        <f>VLOOKUP(B617,Perkiraan!$A$6:$C$65,2,0)</f>
        <v>550105</v>
      </c>
      <c r="D617" s="137" t="str">
        <f t="shared" si="114"/>
        <v xml:space="preserve">Legal dan Perijinan </v>
      </c>
      <c r="E617" s="233">
        <f>SUMIF('Kas Harian'!$C$1007:$C$1121,C617,'Kas Harian'!$G$1007:$G$1121)+SUMIF(Bank!$C$316:$C$340,C617,Bank!$G$316:$G$340)</f>
        <v>0</v>
      </c>
      <c r="F617" s="233">
        <f>SUMIF('Kas Harian'!$C$1007:$C$1121,C617,'Kas Harian'!$H$1007:$H$1121)+SUMIF(Bank!$C$316:$C$340,C617,Bank!$H$316:$H$340)</f>
        <v>0</v>
      </c>
      <c r="G617" s="233">
        <f t="shared" si="115"/>
        <v>0</v>
      </c>
      <c r="H617" s="233">
        <f t="shared" si="116"/>
        <v>0</v>
      </c>
    </row>
    <row r="618" spans="1:8" ht="18" customHeight="1" x14ac:dyDescent="0.2">
      <c r="A618" s="143">
        <f t="shared" si="117"/>
        <v>32</v>
      </c>
      <c r="B618" s="143">
        <f t="shared" si="117"/>
        <v>23</v>
      </c>
      <c r="C618" s="143">
        <f>VLOOKUP(B618,Perkiraan!$A$6:$C$65,2,0)</f>
        <v>550106</v>
      </c>
      <c r="D618" s="137" t="str">
        <f t="shared" si="114"/>
        <v>Buku, Majalah, Koran</v>
      </c>
      <c r="E618" s="233">
        <f>SUMIF('Kas Harian'!$C$1007:$C$1121,C618,'Kas Harian'!$G$1007:$G$1121)+SUMIF(Bank!$C$316:$C$340,C618,Bank!$G$316:$G$340)</f>
        <v>0</v>
      </c>
      <c r="F618" s="233">
        <f>SUMIF('Kas Harian'!$C$1007:$C$1121,C618,'Kas Harian'!$H$1007:$H$1121)+SUMIF(Bank!$C$316:$C$340,C618,Bank!$H$316:$H$340)</f>
        <v>0</v>
      </c>
      <c r="G618" s="233">
        <f t="shared" si="115"/>
        <v>0</v>
      </c>
      <c r="H618" s="233">
        <f t="shared" si="116"/>
        <v>0</v>
      </c>
    </row>
    <row r="619" spans="1:8" ht="18" customHeight="1" x14ac:dyDescent="0.2">
      <c r="A619" s="143">
        <f t="shared" si="117"/>
        <v>33</v>
      </c>
      <c r="B619" s="143">
        <f t="shared" si="117"/>
        <v>24</v>
      </c>
      <c r="C619" s="143">
        <f>VLOOKUP(B619,Perkiraan!$A$6:$C$65,2,0)</f>
        <v>550107</v>
      </c>
      <c r="D619" s="137" t="str">
        <f t="shared" si="114"/>
        <v>Administrasi Bank</v>
      </c>
      <c r="E619" s="233">
        <f>SUMIF('Kas Harian'!$C$1007:$C$1121,C619,'Kas Harian'!$G$1007:$G$1121)+SUMIF(Bank!$C$316:$C$340,C619,Bank!$G$316:$G$340)</f>
        <v>0</v>
      </c>
      <c r="F619" s="233">
        <f>SUMIF('Kas Harian'!$C$1007:$C$1121,C619,'Kas Harian'!$H$1007:$H$1121)+SUMIF(Bank!$C$316:$C$340,C619,Bank!$H$316:$H$340)</f>
        <v>0</v>
      </c>
      <c r="G619" s="233">
        <f t="shared" si="115"/>
        <v>0</v>
      </c>
      <c r="H619" s="233">
        <f t="shared" si="116"/>
        <v>0</v>
      </c>
    </row>
    <row r="620" spans="1:8" ht="18" customHeight="1" x14ac:dyDescent="0.2">
      <c r="A620" s="143">
        <f t="shared" si="117"/>
        <v>34</v>
      </c>
      <c r="B620" s="143">
        <f t="shared" si="117"/>
        <v>25</v>
      </c>
      <c r="C620" s="143">
        <f>VLOOKUP(B620,Perkiraan!$A$6:$C$65,2,0)</f>
        <v>550201</v>
      </c>
      <c r="D620" s="137" t="str">
        <f t="shared" si="114"/>
        <v>Pajak Bunga Bank</v>
      </c>
      <c r="E620" s="233">
        <f>SUMIF('Kas Harian'!$C$1007:$C$1121,C620,'Kas Harian'!$G$1007:$G$1121)+SUMIF(Bank!$C$316:$C$340,C620,Bank!$G$316:$G$340)</f>
        <v>0</v>
      </c>
      <c r="F620" s="233">
        <f>SUMIF('Kas Harian'!$C$1007:$C$1121,C620,'Kas Harian'!$H$1007:$H$1121)+SUMIF(Bank!$C$316:$C$340,C620,Bank!$H$316:$H$340)</f>
        <v>0</v>
      </c>
      <c r="G620" s="233">
        <f t="shared" ref="G620:G621" si="118">IF(E620-F620&gt;0,E620-F620,0)</f>
        <v>0</v>
      </c>
      <c r="H620" s="233">
        <f t="shared" ref="H620:H621" si="119">IF(F620-E620&gt;0,F620-E620,0)</f>
        <v>0</v>
      </c>
    </row>
    <row r="621" spans="1:8" ht="18" customHeight="1" x14ac:dyDescent="0.2">
      <c r="A621" s="143">
        <f t="shared" si="117"/>
        <v>35</v>
      </c>
      <c r="B621" s="143">
        <f t="shared" si="117"/>
        <v>26</v>
      </c>
      <c r="C621" s="143">
        <f>VLOOKUP(B621,Perkiraan!$A$6:$C$65,2,0)</f>
        <v>550202</v>
      </c>
      <c r="D621" s="137" t="str">
        <f t="shared" si="114"/>
        <v>Pajak Kendaraan Dan PBB</v>
      </c>
      <c r="E621" s="233">
        <f>SUMIF('Kas Harian'!$C$1007:$C$1121,C621,'Kas Harian'!$G$1007:$G$1121)+SUMIF(Bank!$C$316:$C$340,C621,Bank!$G$316:$G$340)</f>
        <v>0</v>
      </c>
      <c r="F621" s="233">
        <f>SUMIF('Kas Harian'!$C$1007:$C$1121,C621,'Kas Harian'!$H$1007:$H$1121)+SUMIF(Bank!$C$316:$C$340,C621,Bank!$H$316:$H$340)</f>
        <v>0</v>
      </c>
      <c r="G621" s="233">
        <f t="shared" si="118"/>
        <v>0</v>
      </c>
      <c r="H621" s="233">
        <f t="shared" si="119"/>
        <v>0</v>
      </c>
    </row>
    <row r="622" spans="1:8" ht="18" customHeight="1" x14ac:dyDescent="0.2">
      <c r="A622" s="143">
        <f t="shared" si="117"/>
        <v>36</v>
      </c>
      <c r="B622" s="143">
        <f t="shared" si="117"/>
        <v>27</v>
      </c>
      <c r="C622" s="143">
        <f>VLOOKUP(B622,Perkiraan!$A$6:$C$65,2,0)</f>
        <v>110202</v>
      </c>
      <c r="D622" s="137" t="str">
        <f t="shared" si="114"/>
        <v>Kas Kecil DP</v>
      </c>
      <c r="E622" s="233">
        <f>SUMIF('Kas Harian'!$C$1007:$C$1121,C622,'Kas Harian'!$G$1007:$G$1121)+SUMIF(Bank!$C$316:$C$340,C622,Bank!$G$316:$G$340)</f>
        <v>0</v>
      </c>
      <c r="F622" s="233">
        <f>SUMIF('Kas Harian'!$C$1007:$C$1121,C622,'Kas Harian'!$H$1007:$H$1121)+SUMIF(Bank!$C$316:$C$340,C622,Bank!$H$316:$H$340)</f>
        <v>0</v>
      </c>
      <c r="G622" s="233">
        <f>E622</f>
        <v>0</v>
      </c>
      <c r="H622" s="233">
        <f>F622</f>
        <v>0</v>
      </c>
    </row>
    <row r="623" spans="1:8" ht="18" customHeight="1" x14ac:dyDescent="0.25">
      <c r="A623" s="143"/>
      <c r="B623" s="143"/>
      <c r="C623" s="143"/>
      <c r="D623" s="235" t="str">
        <f t="shared" si="114"/>
        <v>Lansia</v>
      </c>
      <c r="E623" s="233">
        <f>SUMIF('Kas Harian'!$C$1007:$C$1121,C623,'Kas Harian'!$G$1007:$G$1121)+SUMIF(Bank!$C$316:$C$340,C623,Bank!$G$316:$G$340)</f>
        <v>0</v>
      </c>
      <c r="F623" s="233">
        <f>SUMIF('Kas Harian'!$C$1007:$C$1121,C623,'Kas Harian'!$H$1007:$H$1121)+SUMIF(Bank!$C$316:$C$340,C623,Bank!$H$316:$H$340)</f>
        <v>0</v>
      </c>
      <c r="G623" s="233"/>
      <c r="H623" s="233"/>
    </row>
    <row r="624" spans="1:8" ht="18" customHeight="1" x14ac:dyDescent="0.2">
      <c r="A624" s="143">
        <f t="shared" ref="A624:B626" si="120">A541</f>
        <v>37</v>
      </c>
      <c r="B624" s="143">
        <f t="shared" si="120"/>
        <v>29</v>
      </c>
      <c r="C624" s="143">
        <f>VLOOKUP(B624,Perkiraan!$A$6:$C$65,2,0)</f>
        <v>520501</v>
      </c>
      <c r="D624" s="137" t="str">
        <f t="shared" si="114"/>
        <v>Penunjang Kesehatan Lansia</v>
      </c>
      <c r="E624" s="233">
        <f>SUMIF('Kas Harian'!$C$1007:$C$1121,C624,'Kas Harian'!$G$1007:$G$1121)+SUMIF(Bank!$C$316:$C$340,C624,Bank!$G$316:$G$340)</f>
        <v>0</v>
      </c>
      <c r="F624" s="233">
        <f>SUMIF('Kas Harian'!$C$1007:$C$1121,C624,'Kas Harian'!$H$1007:$H$1121)+SUMIF(Bank!$C$316:$C$340,C624,Bank!$H$316:$H$340)</f>
        <v>0</v>
      </c>
      <c r="G624" s="233">
        <f t="shared" ref="G624:G626" si="121">IF(E624-F624&gt;0,E624-F624,0)</f>
        <v>0</v>
      </c>
      <c r="H624" s="233">
        <f t="shared" ref="H624:H626" si="122">IF(F624-E624&gt;0,F624-E624,0)</f>
        <v>0</v>
      </c>
    </row>
    <row r="625" spans="1:8" ht="18" customHeight="1" x14ac:dyDescent="0.2">
      <c r="A625" s="143">
        <f t="shared" si="120"/>
        <v>38</v>
      </c>
      <c r="B625" s="143">
        <f t="shared" si="120"/>
        <v>30</v>
      </c>
      <c r="C625" s="143">
        <f>VLOOKUP(B625,Perkiraan!$A$6:$C$65,2,0)</f>
        <v>520502</v>
      </c>
      <c r="D625" s="137" t="str">
        <f t="shared" si="114"/>
        <v>Pemeliharaan Rohani Lansia</v>
      </c>
      <c r="E625" s="233">
        <f>SUMIF('Kas Harian'!$C$1007:$C$1121,C625,'Kas Harian'!$G$1007:$G$1121)+SUMIF(Bank!$C$316:$C$340,C625,Bank!$G$316:$G$340)</f>
        <v>0</v>
      </c>
      <c r="F625" s="233">
        <f>SUMIF('Kas Harian'!$C$1007:$C$1121,C625,'Kas Harian'!$H$1007:$H$1121)+SUMIF(Bank!$C$316:$C$340,C625,Bank!$H$316:$H$340)</f>
        <v>0</v>
      </c>
      <c r="G625" s="233">
        <f t="shared" si="121"/>
        <v>0</v>
      </c>
      <c r="H625" s="233">
        <f t="shared" si="122"/>
        <v>0</v>
      </c>
    </row>
    <row r="626" spans="1:8" ht="18" customHeight="1" x14ac:dyDescent="0.2">
      <c r="A626" s="143">
        <f t="shared" si="120"/>
        <v>39</v>
      </c>
      <c r="B626" s="143">
        <f t="shared" si="120"/>
        <v>31</v>
      </c>
      <c r="C626" s="143">
        <f>VLOOKUP(B626,Perkiraan!$A$6:$C$65,2,0)</f>
        <v>520503</v>
      </c>
      <c r="D626" s="137" t="str">
        <f t="shared" si="114"/>
        <v>Kegiatan Bruder Lansia</v>
      </c>
      <c r="E626" s="233">
        <f>SUMIF('Kas Harian'!$C$1007:$C$1121,C626,'Kas Harian'!$G$1007:$G$1121)+SUMIF(Bank!$C$316:$C$340,C626,Bank!$G$316:$G$340)</f>
        <v>0</v>
      </c>
      <c r="F626" s="233">
        <f>SUMIF('Kas Harian'!$C$1007:$C$1121,C626,'Kas Harian'!$H$1007:$H$1121)+SUMIF(Bank!$C$316:$C$340,C626,Bank!$H$316:$H$340)</f>
        <v>0</v>
      </c>
      <c r="G626" s="233">
        <f t="shared" si="121"/>
        <v>0</v>
      </c>
      <c r="H626" s="233">
        <f t="shared" si="122"/>
        <v>0</v>
      </c>
    </row>
    <row r="627" spans="1:8" ht="18" customHeight="1" x14ac:dyDescent="0.25">
      <c r="A627" s="143"/>
      <c r="B627" s="143"/>
      <c r="C627" s="143"/>
      <c r="D627" s="235" t="str">
        <f t="shared" si="114"/>
        <v>Budget Khusus</v>
      </c>
      <c r="E627" s="233"/>
      <c r="F627" s="233"/>
      <c r="G627" s="233"/>
      <c r="H627" s="233"/>
    </row>
    <row r="628" spans="1:8" ht="18" customHeight="1" x14ac:dyDescent="0.2">
      <c r="A628" s="143">
        <f t="shared" ref="A628:B634" si="123">A545</f>
        <v>37</v>
      </c>
      <c r="B628" s="143">
        <f t="shared" si="123"/>
        <v>32</v>
      </c>
      <c r="C628" s="143">
        <f>VLOOKUP(B628,Perkiraan!$A$6:$C$65,2,0)</f>
        <v>130400</v>
      </c>
      <c r="D628" s="136" t="str">
        <f t="shared" si="114"/>
        <v>Mesin dan Peralatan</v>
      </c>
      <c r="E628" s="233">
        <f>SUMIF('Kas Harian'!$C$1122:$C$1127,C628,'Kas Harian'!$G$1122:$G$1127)</f>
        <v>0</v>
      </c>
      <c r="F628" s="233">
        <f>SUMIF('Kas Harian'!$C$1122:$C$1127,C628,'Kas Harian'!$H$1122:$H$1127)</f>
        <v>0</v>
      </c>
      <c r="G628" s="233">
        <f t="shared" si="115"/>
        <v>0</v>
      </c>
      <c r="H628" s="233">
        <f t="shared" si="116"/>
        <v>0</v>
      </c>
    </row>
    <row r="629" spans="1:8" ht="18" customHeight="1" x14ac:dyDescent="0.2">
      <c r="A629" s="143">
        <f t="shared" si="123"/>
        <v>38</v>
      </c>
      <c r="B629" s="143">
        <f t="shared" si="123"/>
        <v>33</v>
      </c>
      <c r="C629" s="143">
        <f>VLOOKUP(B629,Perkiraan!$A$6:$C$65,2,0)</f>
        <v>510100</v>
      </c>
      <c r="D629" s="136" t="str">
        <f t="shared" si="114"/>
        <v>Perabot Rumah Tangga</v>
      </c>
      <c r="E629" s="233">
        <f>SUMIF('Kas Harian'!$C$1122:$C$1127,C629,'Kas Harian'!$G$1122:$G$1127)</f>
        <v>0</v>
      </c>
      <c r="F629" s="233">
        <f>SUMIF('Kas Harian'!$C$1122:$C$1127,C629,'Kas Harian'!$H$1122:$H$1127)</f>
        <v>0</v>
      </c>
      <c r="G629" s="233">
        <f t="shared" ref="G629:G638" si="124">IF(E629-F629&gt;0,E629-F629,0)</f>
        <v>0</v>
      </c>
      <c r="H629" s="233">
        <f t="shared" ref="H629:H638" si="125">IF(F629-E629&gt;0,F629-E629,0)</f>
        <v>0</v>
      </c>
    </row>
    <row r="630" spans="1:8" ht="18" customHeight="1" x14ac:dyDescent="0.2">
      <c r="A630" s="143">
        <f t="shared" si="123"/>
        <v>39</v>
      </c>
      <c r="B630" s="143">
        <f t="shared" si="123"/>
        <v>34</v>
      </c>
      <c r="C630" s="143">
        <f>VLOOKUP(B630,Perkiraan!$A$6:$C$65,2,0)</f>
        <v>510502</v>
      </c>
      <c r="D630" s="136" t="str">
        <f t="shared" si="114"/>
        <v>Transport Pertemuan</v>
      </c>
      <c r="E630" s="233">
        <f>SUMIF('Kas Harian'!$C$1122:$C$1127,C630,'Kas Harian'!$G$1122:$G$1127)</f>
        <v>0</v>
      </c>
      <c r="F630" s="233">
        <f>SUMIF('Kas Harian'!$C$1122:$C$1127,C630,'Kas Harian'!$H$1122:$H$1127)</f>
        <v>0</v>
      </c>
      <c r="G630" s="233">
        <f t="shared" si="124"/>
        <v>0</v>
      </c>
      <c r="H630" s="233">
        <f t="shared" si="125"/>
        <v>0</v>
      </c>
    </row>
    <row r="631" spans="1:8" ht="18" customHeight="1" x14ac:dyDescent="0.2">
      <c r="A631" s="143">
        <f t="shared" si="123"/>
        <v>40</v>
      </c>
      <c r="B631" s="143">
        <f t="shared" si="123"/>
        <v>35</v>
      </c>
      <c r="C631" s="143">
        <f>VLOOKUP(B631,Perkiraan!$A$6:$C$65,2,0)</f>
        <v>520302</v>
      </c>
      <c r="D631" s="136" t="str">
        <f t="shared" si="114"/>
        <v>Perayaan Syukur</v>
      </c>
      <c r="E631" s="233">
        <f>SUMIF('Kas Harian'!$C$1122:$C$1127,C631,'Kas Harian'!$G$1122:$G$1127)</f>
        <v>0</v>
      </c>
      <c r="F631" s="233">
        <f>SUMIF('Kas Harian'!$C$1122:$C$1127,C631,'Kas Harian'!$H$1122:$H$1127)</f>
        <v>0</v>
      </c>
      <c r="G631" s="233">
        <f t="shared" si="124"/>
        <v>0</v>
      </c>
      <c r="H631" s="233">
        <f t="shared" si="125"/>
        <v>0</v>
      </c>
    </row>
    <row r="632" spans="1:8" ht="18" customHeight="1" x14ac:dyDescent="0.2">
      <c r="A632" s="143">
        <f t="shared" si="123"/>
        <v>41</v>
      </c>
      <c r="B632" s="143">
        <f t="shared" si="123"/>
        <v>36</v>
      </c>
      <c r="C632" s="143">
        <f>VLOOKUP(B632,Perkiraan!$A$6:$C$65,2,0)</f>
        <v>520500</v>
      </c>
      <c r="D632" s="136" t="str">
        <f t="shared" si="114"/>
        <v>Kegiatan Lansia</v>
      </c>
      <c r="E632" s="233">
        <f>SUMIF('Kas Harian'!$C$1122:$C$1127,C632,'Kas Harian'!$G$1122:$G$1127)</f>
        <v>0</v>
      </c>
      <c r="F632" s="233">
        <f>SUMIF('Kas Harian'!$C$1122:$C$1127,C632,'Kas Harian'!$H$1122:$H$1127)</f>
        <v>0</v>
      </c>
      <c r="G632" s="233">
        <f t="shared" si="124"/>
        <v>0</v>
      </c>
      <c r="H632" s="233">
        <f t="shared" si="125"/>
        <v>0</v>
      </c>
    </row>
    <row r="633" spans="1:8" ht="18" customHeight="1" x14ac:dyDescent="0.2">
      <c r="A633" s="143">
        <f t="shared" si="123"/>
        <v>42</v>
      </c>
      <c r="B633" s="143">
        <f t="shared" si="123"/>
        <v>37</v>
      </c>
      <c r="C633" s="143">
        <f>VLOOKUP(B633,Perkiraan!$A$6:$C$65,2,0)</f>
        <v>540200</v>
      </c>
      <c r="D633" s="136" t="str">
        <f t="shared" si="114"/>
        <v>Pemeliharaan Rumah</v>
      </c>
      <c r="E633" s="233">
        <f>SUMIF('Kas Harian'!$C$1122:$C$1127,C633,'Kas Harian'!$G$1122:$G$1127)</f>
        <v>0</v>
      </c>
      <c r="F633" s="233">
        <f>SUMIF('Kas Harian'!$C$1122:$C$1127,C633,'Kas Harian'!$H$1122:$H$1127)</f>
        <v>0</v>
      </c>
      <c r="G633" s="233">
        <f t="shared" si="124"/>
        <v>0</v>
      </c>
      <c r="H633" s="233">
        <f t="shared" si="125"/>
        <v>0</v>
      </c>
    </row>
    <row r="634" spans="1:8" ht="18" customHeight="1" x14ac:dyDescent="0.2">
      <c r="A634" s="143">
        <f t="shared" si="123"/>
        <v>43</v>
      </c>
      <c r="B634" s="143">
        <f t="shared" si="123"/>
        <v>38</v>
      </c>
      <c r="C634" s="143">
        <f>VLOOKUP(B634,Perkiraan!$A$6:$C$65,2,0)</f>
        <v>550100</v>
      </c>
      <c r="D634" s="136" t="str">
        <f t="shared" si="114"/>
        <v>Budget Khusus Lainnya</v>
      </c>
      <c r="E634" s="233">
        <f>SUMIF('Kas Harian'!$C$1122:$C$1127,C634,'Kas Harian'!$G$1122:$G$1127)</f>
        <v>0</v>
      </c>
      <c r="F634" s="233">
        <f>SUMIF('Kas Harian'!$C$1122:$C$1127,C634,'Kas Harian'!$H$1122:$H$1127)</f>
        <v>0</v>
      </c>
      <c r="G634" s="233">
        <f t="shared" si="124"/>
        <v>0</v>
      </c>
      <c r="H634" s="233">
        <f t="shared" si="125"/>
        <v>0</v>
      </c>
    </row>
    <row r="635" spans="1:8" ht="18" customHeight="1" x14ac:dyDescent="0.2">
      <c r="A635" s="143"/>
      <c r="B635" s="143"/>
      <c r="C635" s="143"/>
      <c r="D635" s="136"/>
      <c r="E635" s="233"/>
      <c r="F635" s="233"/>
      <c r="G635" s="233"/>
      <c r="H635" s="233"/>
    </row>
    <row r="636" spans="1:8" ht="18" customHeight="1" x14ac:dyDescent="0.25">
      <c r="A636" s="143"/>
      <c r="B636" s="143"/>
      <c r="C636" s="143"/>
      <c r="D636" s="169" t="str">
        <f>D553</f>
        <v>Pos DP</v>
      </c>
      <c r="E636" s="233"/>
      <c r="F636" s="233"/>
      <c r="G636" s="233"/>
      <c r="H636" s="233"/>
    </row>
    <row r="637" spans="1:8" ht="18" customHeight="1" x14ac:dyDescent="0.2">
      <c r="A637" s="143">
        <f t="shared" ref="A637:B639" si="126">A554</f>
        <v>44</v>
      </c>
      <c r="B637" s="143">
        <f t="shared" si="126"/>
        <v>39</v>
      </c>
      <c r="C637" s="143">
        <f>VLOOKUP(B637,Perkiraan!$A$6:$C$65,2,0)</f>
        <v>510300</v>
      </c>
      <c r="D637" s="136" t="str">
        <f>D554</f>
        <v xml:space="preserve">Pemeriksaan Dan Pengobatan </v>
      </c>
      <c r="E637" s="233">
        <f>SUMIF('Kas Harian'!$C$1122:$C$1127,C637,'Kas Harian'!$G$1122:$G$1127)</f>
        <v>0</v>
      </c>
      <c r="F637" s="233">
        <f>SUMIF('Kas Harian'!$C$1122:$C$1127,C637,'Kas Harian'!$H$1122:$H$1127)</f>
        <v>0</v>
      </c>
      <c r="G637" s="233">
        <f t="shared" si="124"/>
        <v>0</v>
      </c>
      <c r="H637" s="233">
        <f t="shared" si="125"/>
        <v>0</v>
      </c>
    </row>
    <row r="638" spans="1:8" ht="18" customHeight="1" x14ac:dyDescent="0.2">
      <c r="A638" s="143">
        <f t="shared" si="126"/>
        <v>45</v>
      </c>
      <c r="B638" s="143">
        <f t="shared" si="126"/>
        <v>40</v>
      </c>
      <c r="C638" s="143">
        <f>VLOOKUP(B638,Perkiraan!$A$6:$C$65,2,0)</f>
        <v>530201</v>
      </c>
      <c r="D638" s="136" t="str">
        <f>D555</f>
        <v>Pertemuan DP</v>
      </c>
      <c r="E638" s="233">
        <f>SUMIF('Kas Harian'!$C$1122:$C$1127,C638,'Kas Harian'!$G$1122:$G$1127)</f>
        <v>0</v>
      </c>
      <c r="F638" s="233">
        <f>SUMIF('Kas Harian'!$C$1122:$C$1127,C638,'Kas Harian'!$H$1122:$H$1127)</f>
        <v>0</v>
      </c>
      <c r="G638" s="233">
        <f t="shared" si="124"/>
        <v>0</v>
      </c>
      <c r="H638" s="233">
        <f t="shared" si="125"/>
        <v>0</v>
      </c>
    </row>
    <row r="639" spans="1:8" ht="18" customHeight="1" x14ac:dyDescent="0.2">
      <c r="A639" s="143">
        <f t="shared" si="126"/>
        <v>46</v>
      </c>
      <c r="B639" s="143">
        <f t="shared" si="126"/>
        <v>41</v>
      </c>
      <c r="C639" s="143">
        <f>VLOOKUP(B639,Perkiraan!$A$6:$C$65,2,0)</f>
        <v>530100</v>
      </c>
      <c r="D639" s="136" t="str">
        <f>D556</f>
        <v>Kegiatan Acc  DP</v>
      </c>
      <c r="E639" s="233">
        <f>SUMIF('Kas Harian'!$C$1122:$C$1127,C639,'Kas Harian'!$G$1122:$G$1127)</f>
        <v>0</v>
      </c>
      <c r="F639" s="233">
        <f>SUMIF('Kas Harian'!$C$1122:$C$1127,C639,'Kas Harian'!$H$1122:$H$1127)</f>
        <v>0</v>
      </c>
      <c r="G639" s="233">
        <f t="shared" ref="G639" si="127">IF(E639-F639&gt;0,E639-F639,0)</f>
        <v>0</v>
      </c>
      <c r="H639" s="233">
        <f t="shared" ref="H639" si="128">IF(F639-E639&gt;0,F639-E639,0)</f>
        <v>0</v>
      </c>
    </row>
    <row r="640" spans="1:8" ht="18" customHeight="1" x14ac:dyDescent="0.2">
      <c r="A640" s="143"/>
      <c r="B640" s="143"/>
      <c r="C640" s="143"/>
      <c r="D640" s="137"/>
      <c r="E640" s="233"/>
      <c r="F640" s="233"/>
      <c r="G640" s="233"/>
      <c r="H640" s="233"/>
    </row>
    <row r="641" spans="1:8" ht="18" customHeight="1" x14ac:dyDescent="0.25">
      <c r="A641" s="409" t="s">
        <v>53</v>
      </c>
      <c r="B641" s="409"/>
      <c r="C641" s="409"/>
      <c r="D641" s="409"/>
      <c r="E641" s="237">
        <f>SUM(E587:E640)</f>
        <v>0</v>
      </c>
      <c r="F641" s="237">
        <f>SUM(F587:F640)</f>
        <v>0</v>
      </c>
      <c r="G641" s="237">
        <f>SUM(G587:G640)</f>
        <v>0</v>
      </c>
      <c r="H641" s="237">
        <f>SUM(H587:H640)</f>
        <v>0</v>
      </c>
    </row>
    <row r="642" spans="1:8" ht="18" customHeight="1" x14ac:dyDescent="0.25">
      <c r="A642" s="409" t="s">
        <v>76</v>
      </c>
      <c r="B642" s="409"/>
      <c r="C642" s="409"/>
      <c r="D642" s="409"/>
      <c r="E642" s="238"/>
      <c r="F642" s="238">
        <f>E641-F641</f>
        <v>0</v>
      </c>
      <c r="G642" s="238"/>
      <c r="H642" s="238">
        <f>G641-H641</f>
        <v>0</v>
      </c>
    </row>
    <row r="643" spans="1:8" ht="18" customHeight="1" x14ac:dyDescent="0.25">
      <c r="A643" s="409" t="s">
        <v>58</v>
      </c>
      <c r="B643" s="409"/>
      <c r="C643" s="409"/>
      <c r="D643" s="409"/>
      <c r="E643" s="238">
        <f>SUM(E641:E642)</f>
        <v>0</v>
      </c>
      <c r="F643" s="238">
        <f>SUM(F641:F642)</f>
        <v>0</v>
      </c>
      <c r="G643" s="238">
        <f>SUM(G641:G642)</f>
        <v>0</v>
      </c>
      <c r="H643" s="238">
        <f>SUM(H641:H642)</f>
        <v>0</v>
      </c>
    </row>
    <row r="644" spans="1:8" ht="18" customHeight="1" x14ac:dyDescent="0.25">
      <c r="A644" s="130"/>
      <c r="B644" s="227"/>
      <c r="D644" s="227"/>
      <c r="E644" s="227"/>
      <c r="G644" s="227"/>
    </row>
    <row r="645" spans="1:8" ht="18" customHeight="1" x14ac:dyDescent="0.25">
      <c r="A645" s="240"/>
      <c r="B645" s="240"/>
      <c r="C645" s="230" t="str">
        <f>C562</f>
        <v>Mengetahui :</v>
      </c>
      <c r="E645" s="230" t="str">
        <f>'Kas Harian'!G1137</f>
        <v>Semarang, 31 Agustus 2025</v>
      </c>
      <c r="F645" s="248"/>
      <c r="G645" s="230" t="str">
        <f>E645</f>
        <v>Semarang, 31 Agustus 2025</v>
      </c>
      <c r="H645" s="248"/>
    </row>
    <row r="646" spans="1:8" ht="18" customHeight="1" x14ac:dyDescent="0.25">
      <c r="A646" s="243"/>
      <c r="B646" s="243"/>
      <c r="C646" s="230" t="str">
        <f>C563</f>
        <v>Pemimpin Komunitas</v>
      </c>
      <c r="E646" s="230" t="str">
        <f>E563</f>
        <v>Bendahara Komunitas</v>
      </c>
      <c r="F646" s="244"/>
      <c r="G646" s="230" t="str">
        <f t="shared" ref="G646:G651" si="129">E646</f>
        <v>Bendahara Komunitas</v>
      </c>
      <c r="H646" s="244"/>
    </row>
    <row r="647" spans="1:8" ht="18" customHeight="1" x14ac:dyDescent="0.2">
      <c r="A647" s="227"/>
      <c r="B647" s="227"/>
      <c r="D647" s="227"/>
    </row>
    <row r="650" spans="1:8" ht="18" customHeight="1" x14ac:dyDescent="0.2">
      <c r="A650" s="245"/>
      <c r="B650" s="245"/>
      <c r="D650" s="227"/>
      <c r="F650" s="246"/>
      <c r="H650" s="246"/>
    </row>
    <row r="651" spans="1:8" ht="18" customHeight="1" x14ac:dyDescent="0.2">
      <c r="A651" s="245"/>
      <c r="B651" s="245"/>
      <c r="C651" s="230">
        <f>C568</f>
        <v>0</v>
      </c>
      <c r="D651" s="249"/>
      <c r="E651" s="230">
        <f>E568</f>
        <v>0</v>
      </c>
      <c r="F651" s="246"/>
      <c r="G651" s="230">
        <f t="shared" si="129"/>
        <v>0</v>
      </c>
      <c r="H651" s="246"/>
    </row>
    <row r="652" spans="1:8" ht="18" customHeight="1" x14ac:dyDescent="0.2">
      <c r="A652" s="245"/>
      <c r="B652" s="245"/>
      <c r="C652" s="230"/>
      <c r="D652" s="249"/>
      <c r="F652" s="246"/>
      <c r="H652" s="246"/>
    </row>
    <row r="653" spans="1:8" ht="18" customHeight="1" x14ac:dyDescent="0.2">
      <c r="A653" s="245"/>
      <c r="B653" s="245"/>
      <c r="C653" s="230"/>
      <c r="D653" s="249"/>
      <c r="F653" s="246"/>
      <c r="H653" s="246"/>
    </row>
    <row r="654" spans="1:8" ht="18" customHeight="1" x14ac:dyDescent="0.2">
      <c r="A654" s="245"/>
      <c r="B654" s="245"/>
      <c r="C654" s="230"/>
      <c r="D654" s="249"/>
      <c r="F654" s="246"/>
      <c r="H654" s="246"/>
    </row>
    <row r="655" spans="1:8" ht="18" customHeight="1" x14ac:dyDescent="0.2">
      <c r="A655" s="245"/>
      <c r="B655" s="245"/>
      <c r="C655" s="230"/>
      <c r="D655" s="249"/>
      <c r="F655" s="246"/>
      <c r="H655" s="246"/>
    </row>
    <row r="656" spans="1:8" ht="18" customHeight="1" x14ac:dyDescent="0.2">
      <c r="A656" s="245"/>
      <c r="B656" s="245"/>
      <c r="C656" s="230"/>
      <c r="D656" s="249"/>
      <c r="F656" s="246"/>
      <c r="H656" s="246"/>
    </row>
    <row r="657" spans="1:8" ht="18" customHeight="1" x14ac:dyDescent="0.2">
      <c r="A657" s="245"/>
      <c r="B657" s="245"/>
      <c r="C657" s="230"/>
      <c r="D657" s="249"/>
      <c r="F657" s="246"/>
      <c r="H657" s="246"/>
    </row>
    <row r="658" spans="1:8" ht="18" customHeight="1" x14ac:dyDescent="0.2">
      <c r="A658" s="245"/>
      <c r="B658" s="245"/>
      <c r="C658" s="230"/>
      <c r="D658" s="249"/>
      <c r="F658" s="246"/>
      <c r="H658" s="246"/>
    </row>
    <row r="659" spans="1:8" ht="18" customHeight="1" x14ac:dyDescent="0.2">
      <c r="A659" s="245"/>
      <c r="B659" s="245"/>
      <c r="C659" s="230"/>
      <c r="D659" s="249"/>
      <c r="F659" s="246"/>
      <c r="H659" s="246"/>
    </row>
    <row r="660" spans="1:8" ht="18" customHeight="1" x14ac:dyDescent="0.2">
      <c r="A660" s="245"/>
      <c r="B660" s="245"/>
      <c r="C660" s="230"/>
      <c r="D660" s="249"/>
      <c r="F660" s="246"/>
      <c r="H660" s="246"/>
    </row>
    <row r="661" spans="1:8" ht="18" customHeight="1" x14ac:dyDescent="0.2">
      <c r="A661" s="245"/>
      <c r="B661" s="245"/>
      <c r="C661" s="230"/>
      <c r="D661" s="249"/>
      <c r="F661" s="246"/>
      <c r="H661" s="246"/>
    </row>
    <row r="662" spans="1:8" ht="18" customHeight="1" x14ac:dyDescent="0.2">
      <c r="A662" s="245"/>
      <c r="B662" s="245"/>
      <c r="C662" s="230"/>
      <c r="D662" s="249"/>
      <c r="F662" s="246"/>
      <c r="H662" s="246"/>
    </row>
    <row r="663" spans="1:8" ht="18" customHeight="1" x14ac:dyDescent="0.2">
      <c r="A663" s="245"/>
      <c r="B663" s="245"/>
      <c r="C663" s="230"/>
      <c r="D663" s="249"/>
      <c r="F663" s="246"/>
      <c r="H663" s="246"/>
    </row>
    <row r="664" spans="1:8" ht="18" customHeight="1" x14ac:dyDescent="0.2">
      <c r="A664" s="245"/>
      <c r="B664" s="245"/>
      <c r="C664" s="230"/>
      <c r="D664" s="249"/>
      <c r="F664" s="246"/>
      <c r="H664" s="246"/>
    </row>
    <row r="665" spans="1:8" ht="18" customHeight="1" x14ac:dyDescent="0.25">
      <c r="A665" s="382" t="str">
        <f>A582</f>
        <v>KOMUNITAS FIC CANDI</v>
      </c>
      <c r="B665" s="382"/>
      <c r="C665" s="382"/>
      <c r="D665" s="382"/>
      <c r="E665" s="382"/>
      <c r="F665" s="382"/>
      <c r="G665" s="382"/>
      <c r="H665" s="382"/>
    </row>
    <row r="666" spans="1:8" ht="18" customHeight="1" x14ac:dyDescent="0.25">
      <c r="A666" s="382" t="str">
        <f>A583</f>
        <v>LAPORAN KEUANGAN</v>
      </c>
      <c r="B666" s="382"/>
      <c r="C666" s="382"/>
      <c r="D666" s="382"/>
      <c r="E666" s="382"/>
      <c r="F666" s="382"/>
      <c r="G666" s="382"/>
      <c r="H666" s="382"/>
    </row>
    <row r="667" spans="1:8" ht="18" customHeight="1" x14ac:dyDescent="0.25">
      <c r="A667" s="382" t="str">
        <f>'Kas Harian'!A1147</f>
        <v>BULAN SEPTEMBER 2025</v>
      </c>
      <c r="B667" s="382"/>
      <c r="C667" s="382"/>
      <c r="D667" s="382"/>
      <c r="E667" s="382"/>
      <c r="F667" s="382"/>
      <c r="G667" s="382"/>
      <c r="H667" s="382"/>
    </row>
    <row r="669" spans="1:8" ht="35.25" customHeight="1" x14ac:dyDescent="0.2">
      <c r="A669" s="231" t="s">
        <v>50</v>
      </c>
      <c r="B669" s="231" t="s">
        <v>55</v>
      </c>
      <c r="C669" s="139" t="s">
        <v>56</v>
      </c>
      <c r="D669" s="139" t="s">
        <v>57</v>
      </c>
      <c r="E669" s="139" t="s">
        <v>59</v>
      </c>
      <c r="F669" s="139" t="s">
        <v>60</v>
      </c>
      <c r="G669" s="139" t="s">
        <v>59</v>
      </c>
      <c r="H669" s="139" t="s">
        <v>60</v>
      </c>
    </row>
    <row r="670" spans="1:8" ht="18" customHeight="1" x14ac:dyDescent="0.2">
      <c r="A670" s="143">
        <f t="shared" ref="A670:B689" si="130">A587</f>
        <v>1</v>
      </c>
      <c r="B670" s="142" t="str">
        <f t="shared" si="130"/>
        <v>A</v>
      </c>
      <c r="C670" s="143">
        <f>VLOOKUP(B670,Perkiraan!$A$6:$C$65,2,0)</f>
        <v>110100</v>
      </c>
      <c r="D670" s="232" t="str">
        <f t="shared" ref="D670:D717" si="131">D587</f>
        <v xml:space="preserve">Kas </v>
      </c>
      <c r="E670" s="233">
        <f>SUMIF('Kas Harian'!$C$1150:$C$1264,C670,'Kas Harian'!$G$1150:$G$1264)+SUMIF(Bank!$C$360:$C$384,C670,Bank!$G$360:$G$384)</f>
        <v>0</v>
      </c>
      <c r="F670" s="233">
        <f>SUMIF('Kas Harian'!$C$1150:$C$1264,C670,'Kas Harian'!$H$1150:$H$1264)+SUMIF(Bank!$C$360:$C$384,C670,Bank!$H$360:$H$384)</f>
        <v>0</v>
      </c>
      <c r="G670" s="233">
        <f>IF(E670-F670&gt;0,E670-F670,0)</f>
        <v>0</v>
      </c>
      <c r="H670" s="233">
        <f>IF(F670-E670&gt;0,F670-E670,0)</f>
        <v>0</v>
      </c>
    </row>
    <row r="671" spans="1:8" ht="18" customHeight="1" x14ac:dyDescent="0.2">
      <c r="A671" s="143">
        <f t="shared" si="130"/>
        <v>2</v>
      </c>
      <c r="B671" s="143" t="str">
        <f t="shared" si="130"/>
        <v>B</v>
      </c>
      <c r="C671" s="143">
        <f>VLOOKUP(B671,Perkiraan!$A$6:$C$65,2,0)</f>
        <v>110301</v>
      </c>
      <c r="D671" s="137" t="str">
        <f t="shared" si="131"/>
        <v xml:space="preserve">Bank </v>
      </c>
      <c r="E671" s="233">
        <f>SUMIF('Kas Harian'!$C$1150:$C$1264,C671,'Kas Harian'!$G$1150:$G$1264)+SUMIF(Bank!$C$360:$C$384,C671,Bank!$G$360:$G$384)</f>
        <v>0</v>
      </c>
      <c r="F671" s="233">
        <f>SUMIF('Kas Harian'!$C$1150:$C$1264,C671,'Kas Harian'!$H$1150:$H$1264)+SUMIF(Bank!$C$360:$C$384,C671,Bank!$H$360:$H$384)</f>
        <v>0</v>
      </c>
      <c r="G671" s="233">
        <f t="shared" ref="G671:G711" si="132">IF(E671-F671&gt;0,E671-F671,0)</f>
        <v>0</v>
      </c>
      <c r="H671" s="233">
        <f t="shared" ref="H671:H711" si="133">IF(F671-E671&gt;0,F671-E671,0)</f>
        <v>0</v>
      </c>
    </row>
    <row r="672" spans="1:8" ht="18" customHeight="1" x14ac:dyDescent="0.2">
      <c r="A672" s="143">
        <f t="shared" si="130"/>
        <v>3</v>
      </c>
      <c r="B672" s="143" t="str">
        <f t="shared" si="130"/>
        <v>C</v>
      </c>
      <c r="C672" s="143">
        <f>VLOOKUP(B672,Perkiraan!$A$6:$C$65,2,0)</f>
        <v>410101</v>
      </c>
      <c r="D672" s="137" t="str">
        <f t="shared" si="131"/>
        <v xml:space="preserve">Gaji/Pendapatan Bruder </v>
      </c>
      <c r="E672" s="233">
        <f>SUMIF('Kas Harian'!$C$1150:$C$1264,C672,'Kas Harian'!$G$1150:$G$1264)+SUMIF(Bank!$C$360:$C$384,C672,Bank!$G$360:$G$384)</f>
        <v>0</v>
      </c>
      <c r="F672" s="233">
        <f>SUMIF('Kas Harian'!$C$1150:$C$1264,C672,'Kas Harian'!$H$1150:$H$1264)+SUMIF(Bank!$C$360:$C$384,C672,Bank!$H$360:$H$384)</f>
        <v>0</v>
      </c>
      <c r="G672" s="233">
        <f t="shared" si="132"/>
        <v>0</v>
      </c>
      <c r="H672" s="233">
        <f t="shared" si="133"/>
        <v>0</v>
      </c>
    </row>
    <row r="673" spans="1:8" ht="18" customHeight="1" x14ac:dyDescent="0.2">
      <c r="A673" s="143">
        <f t="shared" si="130"/>
        <v>4</v>
      </c>
      <c r="B673" s="143" t="str">
        <f t="shared" si="130"/>
        <v>D</v>
      </c>
      <c r="C673" s="143">
        <f>VLOOKUP(B673,Perkiraan!$A$6:$C$65,2,0)</f>
        <v>410102</v>
      </c>
      <c r="D673" s="137" t="str">
        <f t="shared" si="131"/>
        <v>Pensiun Bruder</v>
      </c>
      <c r="E673" s="233">
        <f>SUMIF('Kas Harian'!$C$1150:$C$1264,C673,'Kas Harian'!$G$1150:$G$1264)+SUMIF(Bank!$C$360:$C$384,C673,Bank!$G$360:$G$384)</f>
        <v>0</v>
      </c>
      <c r="F673" s="233">
        <f>SUMIF('Kas Harian'!$C$1150:$C$1264,C673,'Kas Harian'!$H$1150:$H$1264)+SUMIF(Bank!$C$360:$C$384,C673,Bank!$H$360:$H$384)</f>
        <v>0</v>
      </c>
      <c r="G673" s="233">
        <f t="shared" si="132"/>
        <v>0</v>
      </c>
      <c r="H673" s="233">
        <f t="shared" si="133"/>
        <v>0</v>
      </c>
    </row>
    <row r="674" spans="1:8" ht="18" customHeight="1" x14ac:dyDescent="0.2">
      <c r="A674" s="143">
        <f t="shared" si="130"/>
        <v>5</v>
      </c>
      <c r="B674" s="143" t="str">
        <f t="shared" si="130"/>
        <v>E</v>
      </c>
      <c r="C674" s="143">
        <f>VLOOKUP(B674,Perkiraan!$A$6:$C$65,2,0)</f>
        <v>430101</v>
      </c>
      <c r="D674" s="137" t="str">
        <f t="shared" si="131"/>
        <v>Hasil Kebun Dan Piaraan</v>
      </c>
      <c r="E674" s="233">
        <f>SUMIF('Kas Harian'!$C$1150:$C$1264,C674,'Kas Harian'!$G$1150:$G$1264)+SUMIF(Bank!$C$360:$C$384,C674,Bank!$G$360:$G$384)</f>
        <v>0</v>
      </c>
      <c r="F674" s="233">
        <f>SUMIF('Kas Harian'!$C$1150:$C$1264,C674,'Kas Harian'!$H$1150:$H$1264)+SUMIF(Bank!$C$360:$C$384,C674,Bank!$H$360:$H$384)</f>
        <v>0</v>
      </c>
      <c r="G674" s="233">
        <f t="shared" si="132"/>
        <v>0</v>
      </c>
      <c r="H674" s="233">
        <f t="shared" si="133"/>
        <v>0</v>
      </c>
    </row>
    <row r="675" spans="1:8" ht="18" customHeight="1" x14ac:dyDescent="0.2">
      <c r="A675" s="143">
        <f t="shared" si="130"/>
        <v>6</v>
      </c>
      <c r="B675" s="143" t="str">
        <f t="shared" si="130"/>
        <v>F</v>
      </c>
      <c r="C675" s="143">
        <f>VLOOKUP(B675,Perkiraan!$A$6:$C$65,2,0)</f>
        <v>420101</v>
      </c>
      <c r="D675" s="137" t="str">
        <f t="shared" si="131"/>
        <v>Bunga Tabungan</v>
      </c>
      <c r="E675" s="233">
        <f>SUMIF('Kas Harian'!$C$1150:$C$1264,C675,'Kas Harian'!$G$1150:$G$1264)+SUMIF(Bank!$C$360:$C$384,C675,Bank!$G$360:$G$384)</f>
        <v>0</v>
      </c>
      <c r="F675" s="233">
        <f>SUMIF('Kas Harian'!$C$1150:$C$1264,C675,'Kas Harian'!$H$1150:$H$1264)+SUMIF(Bank!$C$360:$C$384,C675,Bank!$H$360:$H$384)</f>
        <v>0</v>
      </c>
      <c r="G675" s="233">
        <f t="shared" si="132"/>
        <v>0</v>
      </c>
      <c r="H675" s="233">
        <f t="shared" si="133"/>
        <v>0</v>
      </c>
    </row>
    <row r="676" spans="1:8" ht="18" customHeight="1" x14ac:dyDescent="0.2">
      <c r="A676" s="143">
        <f t="shared" si="130"/>
        <v>7</v>
      </c>
      <c r="B676" s="143" t="str">
        <f t="shared" si="130"/>
        <v>G</v>
      </c>
      <c r="C676" s="143">
        <f>VLOOKUP(B676,Perkiraan!$A$6:$C$65,2,0)</f>
        <v>410202</v>
      </c>
      <c r="D676" s="137" t="str">
        <f t="shared" si="131"/>
        <v xml:space="preserve">Sumbangan </v>
      </c>
      <c r="E676" s="233">
        <f>SUMIF('Kas Harian'!$C$1150:$C$1264,C676,'Kas Harian'!$G$1150:$G$1264)+SUMIF(Bank!$C$360:$C$384,C676,Bank!$G$360:$G$384)</f>
        <v>0</v>
      </c>
      <c r="F676" s="233">
        <f>SUMIF('Kas Harian'!$C$1150:$C$1264,C676,'Kas Harian'!$H$1150:$H$1264)+SUMIF(Bank!$C$360:$C$384,C676,Bank!$H$360:$H$384)</f>
        <v>0</v>
      </c>
      <c r="G676" s="233">
        <f t="shared" si="132"/>
        <v>0</v>
      </c>
      <c r="H676" s="233">
        <f t="shared" si="133"/>
        <v>0</v>
      </c>
    </row>
    <row r="677" spans="1:8" ht="18" customHeight="1" x14ac:dyDescent="0.2">
      <c r="A677" s="143">
        <f t="shared" si="130"/>
        <v>8</v>
      </c>
      <c r="B677" s="143" t="str">
        <f t="shared" si="130"/>
        <v>H</v>
      </c>
      <c r="C677" s="143">
        <f>VLOOKUP(B677,Perkiraan!$A$6:$C$65,2,0)</f>
        <v>430103</v>
      </c>
      <c r="D677" s="137" t="str">
        <f t="shared" si="131"/>
        <v>Penerimaan Lainnya</v>
      </c>
      <c r="E677" s="233">
        <f>SUMIF('Kas Harian'!$C$1150:$C$1264,C677,'Kas Harian'!$G$1150:$G$1264)+SUMIF(Bank!$C$360:$C$384,C677,Bank!$G$360:$G$384)</f>
        <v>0</v>
      </c>
      <c r="F677" s="233">
        <f>SUMIF('Kas Harian'!$C$1150:$C$1264,C677,'Kas Harian'!$H$1150:$H$1264)+SUMIF(Bank!$C$360:$C$384,C677,Bank!$H$360:$H$384)</f>
        <v>0</v>
      </c>
      <c r="G677" s="233">
        <f t="shared" si="132"/>
        <v>0</v>
      </c>
      <c r="H677" s="233">
        <f t="shared" si="133"/>
        <v>0</v>
      </c>
    </row>
    <row r="678" spans="1:8" ht="18" customHeight="1" x14ac:dyDescent="0.2">
      <c r="A678" s="143">
        <f t="shared" si="130"/>
        <v>9</v>
      </c>
      <c r="B678" s="143" t="str">
        <f t="shared" si="130"/>
        <v>I</v>
      </c>
      <c r="C678" s="143">
        <f>VLOOKUP(B678,Perkiraan!$A$6:$C$65,2,0)</f>
        <v>610100</v>
      </c>
      <c r="D678" s="137" t="str">
        <f t="shared" si="131"/>
        <v>Penerimaan dari DP</v>
      </c>
      <c r="E678" s="233">
        <f>SUMIF('Kas Harian'!$C$1150:$C$1264,C678,'Kas Harian'!$G$1150:$G$1264)+SUMIF(Bank!$C$360:$C$384,C678,Bank!$G$360:$G$384)</f>
        <v>0</v>
      </c>
      <c r="F678" s="233">
        <f>SUMIF('Kas Harian'!$C$1150:$C$1264,C678,'Kas Harian'!$H$1150:$H$1264)+SUMIF(Bank!$C$360:$C$384,C678,Bank!$H$360:$H$384)</f>
        <v>0</v>
      </c>
      <c r="G678" s="233">
        <f t="shared" si="132"/>
        <v>0</v>
      </c>
      <c r="H678" s="233">
        <f t="shared" si="133"/>
        <v>0</v>
      </c>
    </row>
    <row r="679" spans="1:8" ht="18" customHeight="1" x14ac:dyDescent="0.2">
      <c r="A679" s="143">
        <f t="shared" si="130"/>
        <v>10</v>
      </c>
      <c r="B679" s="143">
        <f t="shared" si="130"/>
        <v>1</v>
      </c>
      <c r="C679" s="143">
        <f>VLOOKUP(B679,Perkiraan!$A$6:$C$65,2,0)</f>
        <v>510101</v>
      </c>
      <c r="D679" s="137" t="str">
        <f t="shared" si="131"/>
        <v xml:space="preserve">Makanan </v>
      </c>
      <c r="E679" s="233">
        <f>SUMIF('Kas Harian'!$C$1150:$C$1264,C679,'Kas Harian'!$G$1150:$G$1264)+SUMIF(Bank!$C$360:$C$384,C679,Bank!$G$360:$G$384)</f>
        <v>0</v>
      </c>
      <c r="F679" s="233">
        <f>SUMIF('Kas Harian'!$C$1150:$C$1264,C679,'Kas Harian'!$H$1150:$H$1264)+SUMIF(Bank!$C$360:$C$384,C679,Bank!$H$360:$H$384)</f>
        <v>0</v>
      </c>
      <c r="G679" s="233">
        <f t="shared" si="132"/>
        <v>0</v>
      </c>
      <c r="H679" s="233">
        <f t="shared" si="133"/>
        <v>0</v>
      </c>
    </row>
    <row r="680" spans="1:8" ht="18" customHeight="1" x14ac:dyDescent="0.2">
      <c r="A680" s="143">
        <f t="shared" si="130"/>
        <v>11</v>
      </c>
      <c r="B680" s="143">
        <f t="shared" si="130"/>
        <v>2</v>
      </c>
      <c r="C680" s="143">
        <f>VLOOKUP(B680,Perkiraan!$A$6:$C$65,2,0)</f>
        <v>510201</v>
      </c>
      <c r="D680" s="137" t="str">
        <f t="shared" si="131"/>
        <v>Pakaian Dan Perlengkapan Pribadi</v>
      </c>
      <c r="E680" s="233">
        <f>SUMIF('Kas Harian'!$C$1150:$C$1264,C680,'Kas Harian'!$G$1150:$G$1264)+SUMIF(Bank!$C$360:$C$384,C680,Bank!$G$360:$G$384)</f>
        <v>0</v>
      </c>
      <c r="F680" s="233">
        <f>SUMIF('Kas Harian'!$C$1150:$C$1264,C680,'Kas Harian'!$H$1150:$H$1264)+SUMIF(Bank!$C$360:$C$384,C680,Bank!$H$360:$H$384)</f>
        <v>0</v>
      </c>
      <c r="G680" s="233">
        <f t="shared" si="132"/>
        <v>0</v>
      </c>
      <c r="H680" s="233">
        <f t="shared" si="133"/>
        <v>0</v>
      </c>
    </row>
    <row r="681" spans="1:8" ht="18" customHeight="1" x14ac:dyDescent="0.2">
      <c r="A681" s="143">
        <f t="shared" si="130"/>
        <v>12</v>
      </c>
      <c r="B681" s="143">
        <f t="shared" si="130"/>
        <v>3</v>
      </c>
      <c r="C681" s="143">
        <f>VLOOKUP(B681,Perkiraan!$A$6:$C$65,2,0)</f>
        <v>510301</v>
      </c>
      <c r="D681" s="137" t="str">
        <f t="shared" si="131"/>
        <v xml:space="preserve">Pemeriksaan Dan Pengobatan </v>
      </c>
      <c r="E681" s="233">
        <f>SUMIF('Kas Harian'!$C$1150:$C$1264,C681,'Kas Harian'!$G$1150:$G$1264)+SUMIF(Bank!$C$360:$C$384,C681,Bank!$G$360:$G$384)</f>
        <v>0</v>
      </c>
      <c r="F681" s="233">
        <f>SUMIF('Kas Harian'!$C$1150:$C$1264,C681,'Kas Harian'!$H$1150:$H$1264)+SUMIF(Bank!$C$360:$C$384,C681,Bank!$H$360:$H$384)</f>
        <v>0</v>
      </c>
      <c r="G681" s="233">
        <f t="shared" si="132"/>
        <v>0</v>
      </c>
      <c r="H681" s="233">
        <f t="shared" si="133"/>
        <v>0</v>
      </c>
    </row>
    <row r="682" spans="1:8" ht="18" customHeight="1" x14ac:dyDescent="0.2">
      <c r="A682" s="143">
        <f t="shared" si="130"/>
        <v>13</v>
      </c>
      <c r="B682" s="143">
        <f t="shared" si="130"/>
        <v>4</v>
      </c>
      <c r="C682" s="143">
        <f>VLOOKUP(B682,Perkiraan!$A$6:$C$65,2,0)</f>
        <v>510303</v>
      </c>
      <c r="D682" s="137" t="str">
        <f t="shared" si="131"/>
        <v>Hiburan / Rekreasi</v>
      </c>
      <c r="E682" s="233">
        <f>SUMIF('Kas Harian'!$C$1150:$C$1264,C682,'Kas Harian'!$G$1150:$G$1264)+SUMIF(Bank!$C$360:$C$384,C682,Bank!$G$360:$G$384)</f>
        <v>0</v>
      </c>
      <c r="F682" s="233">
        <f>SUMIF('Kas Harian'!$C$1150:$C$1264,C682,'Kas Harian'!$H$1150:$H$1264)+SUMIF(Bank!$C$360:$C$384,C682,Bank!$H$360:$H$384)</f>
        <v>0</v>
      </c>
      <c r="G682" s="233">
        <f t="shared" si="132"/>
        <v>0</v>
      </c>
      <c r="H682" s="233">
        <f t="shared" si="133"/>
        <v>0</v>
      </c>
    </row>
    <row r="683" spans="1:8" ht="18" customHeight="1" x14ac:dyDescent="0.2">
      <c r="A683" s="143">
        <f t="shared" si="130"/>
        <v>14</v>
      </c>
      <c r="B683" s="143">
        <f t="shared" si="130"/>
        <v>5</v>
      </c>
      <c r="C683" s="143">
        <f>VLOOKUP(B683,Perkiraan!$A$6:$C$65,2,0)</f>
        <v>510501</v>
      </c>
      <c r="D683" s="137" t="str">
        <f t="shared" si="131"/>
        <v>Transport Harian</v>
      </c>
      <c r="E683" s="233">
        <f>SUMIF('Kas Harian'!$C$1150:$C$1264,C683,'Kas Harian'!$G$1150:$G$1264)+SUMIF(Bank!$C$360:$C$384,C683,Bank!$G$360:$G$384)</f>
        <v>0</v>
      </c>
      <c r="F683" s="233">
        <f>SUMIF('Kas Harian'!$C$1150:$C$1264,C683,'Kas Harian'!$H$1150:$H$1264)+SUMIF(Bank!$C$360:$C$384,C683,Bank!$H$360:$H$384)</f>
        <v>0</v>
      </c>
      <c r="G683" s="233">
        <f t="shared" si="132"/>
        <v>0</v>
      </c>
      <c r="H683" s="233">
        <f t="shared" si="133"/>
        <v>0</v>
      </c>
    </row>
    <row r="684" spans="1:8" ht="18" customHeight="1" x14ac:dyDescent="0.2">
      <c r="A684" s="143">
        <f t="shared" si="130"/>
        <v>15</v>
      </c>
      <c r="B684" s="143">
        <f t="shared" si="130"/>
        <v>6</v>
      </c>
      <c r="C684" s="143">
        <f>VLOOKUP(B684,Perkiraan!$A$6:$C$65,2,0)</f>
        <v>520401</v>
      </c>
      <c r="D684" s="137" t="str">
        <f t="shared" si="131"/>
        <v>Studi Pribadi</v>
      </c>
      <c r="E684" s="233">
        <f>SUMIF('Kas Harian'!$C$1150:$C$1264,C684,'Kas Harian'!$G$1150:$G$1264)+SUMIF(Bank!$C$360:$C$384,C684,Bank!$G$360:$G$384)</f>
        <v>0</v>
      </c>
      <c r="F684" s="233">
        <f>SUMIF('Kas Harian'!$C$1150:$C$1264,C684,'Kas Harian'!$H$1150:$H$1264)+SUMIF(Bank!$C$360:$C$384,C684,Bank!$H$360:$H$384)</f>
        <v>0</v>
      </c>
      <c r="G684" s="233">
        <f t="shared" si="132"/>
        <v>0</v>
      </c>
      <c r="H684" s="233">
        <f t="shared" si="133"/>
        <v>0</v>
      </c>
    </row>
    <row r="685" spans="1:8" ht="18" customHeight="1" x14ac:dyDescent="0.2">
      <c r="A685" s="143">
        <f t="shared" si="130"/>
        <v>16</v>
      </c>
      <c r="B685" s="143">
        <f t="shared" si="130"/>
        <v>7</v>
      </c>
      <c r="C685" s="143">
        <f>VLOOKUP(B685,Perkiraan!$A$6:$C$65,2,0)</f>
        <v>510102</v>
      </c>
      <c r="D685" s="137" t="str">
        <f t="shared" si="131"/>
        <v>Bahan Bakar Dapur</v>
      </c>
      <c r="E685" s="233">
        <f>SUMIF('Kas Harian'!$C$1150:$C$1264,C685,'Kas Harian'!$G$1150:$G$1264)+SUMIF(Bank!$C$360:$C$384,C685,Bank!$G$360:$G$384)</f>
        <v>0</v>
      </c>
      <c r="F685" s="233">
        <f>SUMIF('Kas Harian'!$C$1150:$C$1264,C685,'Kas Harian'!$H$1150:$H$1264)+SUMIF(Bank!$C$360:$C$384,C685,Bank!$H$360:$H$384)</f>
        <v>0</v>
      </c>
      <c r="G685" s="233">
        <f t="shared" si="132"/>
        <v>0</v>
      </c>
      <c r="H685" s="233">
        <f t="shared" si="133"/>
        <v>0</v>
      </c>
    </row>
    <row r="686" spans="1:8" ht="18" customHeight="1" x14ac:dyDescent="0.2">
      <c r="A686" s="143">
        <f t="shared" si="130"/>
        <v>17</v>
      </c>
      <c r="B686" s="143">
        <f t="shared" si="130"/>
        <v>8</v>
      </c>
      <c r="C686" s="143">
        <f>VLOOKUP(B686,Perkiraan!$A$6:$C$65,2,0)</f>
        <v>510103</v>
      </c>
      <c r="D686" s="137" t="str">
        <f t="shared" si="131"/>
        <v>Perlengkapan Cuci dan Kebersihan</v>
      </c>
      <c r="E686" s="233">
        <f>SUMIF('Kas Harian'!$C$1150:$C$1264,C686,'Kas Harian'!$G$1150:$G$1264)+SUMIF(Bank!$C$360:$C$384,C686,Bank!$G$360:$G$384)</f>
        <v>0</v>
      </c>
      <c r="F686" s="233">
        <f>SUMIF('Kas Harian'!$C$1150:$C$1264,C686,'Kas Harian'!$H$1150:$H$1264)+SUMIF(Bank!$C$360:$C$384,C686,Bank!$H$360:$H$384)</f>
        <v>0</v>
      </c>
      <c r="G686" s="233">
        <f t="shared" si="132"/>
        <v>0</v>
      </c>
      <c r="H686" s="233">
        <f t="shared" si="133"/>
        <v>0</v>
      </c>
    </row>
    <row r="687" spans="1:8" ht="18" customHeight="1" x14ac:dyDescent="0.2">
      <c r="A687" s="143">
        <f t="shared" si="130"/>
        <v>18</v>
      </c>
      <c r="B687" s="143">
        <f t="shared" si="130"/>
        <v>9</v>
      </c>
      <c r="C687" s="143">
        <f>VLOOKUP(B687,Perkiraan!$A$6:$C$65,2,0)</f>
        <v>510104</v>
      </c>
      <c r="D687" s="137" t="str">
        <f t="shared" si="131"/>
        <v>Perabot Rumah Tangga</v>
      </c>
      <c r="E687" s="233">
        <f>SUMIF('Kas Harian'!$C$1150:$C$1264,C687,'Kas Harian'!$G$1150:$G$1264)+SUMIF(Bank!$C$360:$C$384,C687,Bank!$G$360:$G$384)</f>
        <v>0</v>
      </c>
      <c r="F687" s="233">
        <f>SUMIF('Kas Harian'!$C$1150:$C$1264,C687,'Kas Harian'!$H$1150:$H$1264)+SUMIF(Bank!$C$360:$C$384,C687,Bank!$H$360:$H$384)</f>
        <v>0</v>
      </c>
      <c r="G687" s="233">
        <f t="shared" si="132"/>
        <v>0</v>
      </c>
      <c r="H687" s="233">
        <f t="shared" si="133"/>
        <v>0</v>
      </c>
    </row>
    <row r="688" spans="1:8" ht="18" customHeight="1" x14ac:dyDescent="0.2">
      <c r="A688" s="143">
        <f t="shared" si="130"/>
        <v>19</v>
      </c>
      <c r="B688" s="143">
        <f t="shared" si="130"/>
        <v>10</v>
      </c>
      <c r="C688" s="143">
        <f>VLOOKUP(B688,Perkiraan!$A$6:$C$65,2,0)</f>
        <v>510105</v>
      </c>
      <c r="D688" s="137" t="str">
        <f t="shared" si="131"/>
        <v xml:space="preserve">Iuran Hidup Bermasyarakat Dan Menggereja </v>
      </c>
      <c r="E688" s="233">
        <f>SUMIF('Kas Harian'!$C$1150:$C$1264,C688,'Kas Harian'!$G$1150:$G$1264)+SUMIF(Bank!$C$360:$C$384,C688,Bank!$G$360:$G$384)</f>
        <v>0</v>
      </c>
      <c r="F688" s="233">
        <f>SUMIF('Kas Harian'!$C$1150:$C$1264,C688,'Kas Harian'!$H$1150:$H$1264)+SUMIF(Bank!$C$360:$C$384,C688,Bank!$H$360:$H$384)</f>
        <v>0</v>
      </c>
      <c r="G688" s="233">
        <f t="shared" si="132"/>
        <v>0</v>
      </c>
      <c r="H688" s="233">
        <f t="shared" si="133"/>
        <v>0</v>
      </c>
    </row>
    <row r="689" spans="1:8" ht="18" customHeight="1" x14ac:dyDescent="0.2">
      <c r="A689" s="143">
        <f t="shared" si="130"/>
        <v>20</v>
      </c>
      <c r="B689" s="143">
        <f t="shared" si="130"/>
        <v>11</v>
      </c>
      <c r="C689" s="143">
        <f>VLOOKUP(B689,Perkiraan!$A$6:$C$65,2,0)</f>
        <v>510401</v>
      </c>
      <c r="D689" s="137" t="str">
        <f t="shared" si="131"/>
        <v>Listrik</v>
      </c>
      <c r="E689" s="233">
        <f>SUMIF('Kas Harian'!$C$1150:$C$1264,C689,'Kas Harian'!$G$1150:$G$1264)+SUMIF(Bank!$C$360:$C$384,C689,Bank!$G$360:$G$384)</f>
        <v>0</v>
      </c>
      <c r="F689" s="233">
        <f>SUMIF('Kas Harian'!$C$1150:$C$1264,C689,'Kas Harian'!$H$1150:$H$1264)+SUMIF(Bank!$C$360:$C$384,C689,Bank!$H$360:$H$384)</f>
        <v>0</v>
      </c>
      <c r="G689" s="233">
        <f t="shared" si="132"/>
        <v>0</v>
      </c>
      <c r="H689" s="233">
        <f t="shared" si="133"/>
        <v>0</v>
      </c>
    </row>
    <row r="690" spans="1:8" ht="18" customHeight="1" x14ac:dyDescent="0.2">
      <c r="A690" s="143">
        <f t="shared" ref="A690:B709" si="134">A607</f>
        <v>21</v>
      </c>
      <c r="B690" s="143">
        <f t="shared" si="134"/>
        <v>12</v>
      </c>
      <c r="C690" s="143">
        <f>VLOOKUP(B690,Perkiraan!$A$6:$C$65,2,0)</f>
        <v>510402</v>
      </c>
      <c r="D690" s="137" t="str">
        <f t="shared" si="131"/>
        <v>Air</v>
      </c>
      <c r="E690" s="233">
        <f>SUMIF('Kas Harian'!$C$1150:$C$1264,C690,'Kas Harian'!$G$1150:$G$1264)+SUMIF(Bank!$C$360:$C$384,C690,Bank!$G$360:$G$384)</f>
        <v>0</v>
      </c>
      <c r="F690" s="233">
        <f>SUMIF('Kas Harian'!$C$1150:$C$1264,C690,'Kas Harian'!$H$1150:$H$1264)+SUMIF(Bank!$C$360:$C$384,C690,Bank!$H$360:$H$384)</f>
        <v>0</v>
      </c>
      <c r="G690" s="233">
        <f t="shared" si="132"/>
        <v>0</v>
      </c>
      <c r="H690" s="233">
        <f t="shared" si="133"/>
        <v>0</v>
      </c>
    </row>
    <row r="691" spans="1:8" ht="18" customHeight="1" x14ac:dyDescent="0.2">
      <c r="A691" s="143">
        <f t="shared" si="134"/>
        <v>22</v>
      </c>
      <c r="B691" s="143">
        <f t="shared" si="134"/>
        <v>13</v>
      </c>
      <c r="C691" s="143">
        <f>VLOOKUP(B691,Perkiraan!$A$6:$C$65,2,0)</f>
        <v>510403</v>
      </c>
      <c r="D691" s="137" t="str">
        <f t="shared" si="131"/>
        <v>Telepon Dan Internet</v>
      </c>
      <c r="E691" s="233">
        <f>SUMIF('Kas Harian'!$C$1150:$C$1264,C691,'Kas Harian'!$G$1150:$G$1264)+SUMIF(Bank!$C$360:$C$384,C691,Bank!$G$360:$G$384)</f>
        <v>0</v>
      </c>
      <c r="F691" s="233">
        <f>SUMIF('Kas Harian'!$C$1150:$C$1264,C691,'Kas Harian'!$H$1150:$H$1264)+SUMIF(Bank!$C$360:$C$384,C691,Bank!$H$360:$H$384)</f>
        <v>0</v>
      </c>
      <c r="G691" s="233">
        <f t="shared" si="132"/>
        <v>0</v>
      </c>
      <c r="H691" s="233">
        <f t="shared" si="133"/>
        <v>0</v>
      </c>
    </row>
    <row r="692" spans="1:8" ht="18" customHeight="1" x14ac:dyDescent="0.2">
      <c r="A692" s="143">
        <f t="shared" si="134"/>
        <v>23</v>
      </c>
      <c r="B692" s="143">
        <f t="shared" si="134"/>
        <v>14</v>
      </c>
      <c r="C692" s="143">
        <f>VLOOKUP(B692,Perkiraan!$A$6:$C$65,2,0)</f>
        <v>520201</v>
      </c>
      <c r="D692" s="137" t="str">
        <f t="shared" si="131"/>
        <v>Keperluan Ibadah</v>
      </c>
      <c r="E692" s="233">
        <f>SUMIF('Kas Harian'!$C$1150:$C$1264,C692,'Kas Harian'!$G$1150:$G$1264)+SUMIF(Bank!$C$360:$C$384,C692,Bank!$G$360:$G$384)</f>
        <v>0</v>
      </c>
      <c r="F692" s="233">
        <f>SUMIF('Kas Harian'!$C$1150:$C$1264,C692,'Kas Harian'!$H$1150:$H$1264)+SUMIF(Bank!$C$360:$C$384,C692,Bank!$H$360:$H$384)</f>
        <v>0</v>
      </c>
      <c r="G692" s="233">
        <f t="shared" si="132"/>
        <v>0</v>
      </c>
      <c r="H692" s="233">
        <f t="shared" si="133"/>
        <v>0</v>
      </c>
    </row>
    <row r="693" spans="1:8" ht="18" customHeight="1" x14ac:dyDescent="0.2">
      <c r="A693" s="143">
        <f t="shared" si="134"/>
        <v>24</v>
      </c>
      <c r="B693" s="143">
        <f t="shared" si="134"/>
        <v>15</v>
      </c>
      <c r="C693" s="143">
        <f>VLOOKUP(B693,Perkiraan!$A$6:$C$65,2,0)</f>
        <v>530303</v>
      </c>
      <c r="D693" s="137" t="str">
        <f t="shared" si="131"/>
        <v xml:space="preserve">Sumbangan </v>
      </c>
      <c r="E693" s="233">
        <f>SUMIF('Kas Harian'!$C$1150:$C$1264,C693,'Kas Harian'!$G$1150:$G$1264)+SUMIF(Bank!$C$360:$C$384,C693,Bank!$G$360:$G$384)</f>
        <v>0</v>
      </c>
      <c r="F693" s="233">
        <f>SUMIF('Kas Harian'!$C$1150:$C$1264,C693,'Kas Harian'!$H$1150:$H$1264)+SUMIF(Bank!$C$360:$C$384,C693,Bank!$H$360:$H$384)</f>
        <v>0</v>
      </c>
      <c r="G693" s="233">
        <f t="shared" si="132"/>
        <v>0</v>
      </c>
      <c r="H693" s="233">
        <f t="shared" si="133"/>
        <v>0</v>
      </c>
    </row>
    <row r="694" spans="1:8" ht="18" customHeight="1" x14ac:dyDescent="0.2">
      <c r="A694" s="143">
        <f t="shared" si="134"/>
        <v>25</v>
      </c>
      <c r="B694" s="143">
        <f t="shared" si="134"/>
        <v>16</v>
      </c>
      <c r="C694" s="143">
        <f>VLOOKUP(B694,Perkiraan!$A$6:$C$65,2,0)</f>
        <v>540101</v>
      </c>
      <c r="D694" s="137" t="str">
        <f t="shared" si="131"/>
        <v>Insentif ART</v>
      </c>
      <c r="E694" s="233">
        <f>SUMIF('Kas Harian'!$C$1150:$C$1264,C694,'Kas Harian'!$G$1150:$G$1264)+SUMIF(Bank!$C$360:$C$384,C694,Bank!$G$360:$G$384)</f>
        <v>0</v>
      </c>
      <c r="F694" s="233">
        <f>SUMIF('Kas Harian'!$C$1150:$C$1264,C694,'Kas Harian'!$H$1150:$H$1264)+SUMIF(Bank!$C$360:$C$384,C694,Bank!$H$360:$H$384)</f>
        <v>0</v>
      </c>
      <c r="G694" s="233">
        <f t="shared" si="132"/>
        <v>0</v>
      </c>
      <c r="H694" s="233">
        <f t="shared" si="133"/>
        <v>0</v>
      </c>
    </row>
    <row r="695" spans="1:8" ht="18" customHeight="1" x14ac:dyDescent="0.2">
      <c r="A695" s="143">
        <f t="shared" si="134"/>
        <v>26</v>
      </c>
      <c r="B695" s="143">
        <f t="shared" si="134"/>
        <v>17</v>
      </c>
      <c r="C695" s="143">
        <f>VLOOKUP(B695,Perkiraan!$A$6:$C$65,2,0)</f>
        <v>540201</v>
      </c>
      <c r="D695" s="137" t="str">
        <f t="shared" si="131"/>
        <v>Pemeliharaan Rumah</v>
      </c>
      <c r="E695" s="233">
        <f>SUMIF('Kas Harian'!$C$1150:$C$1264,C695,'Kas Harian'!$G$1150:$G$1264)+SUMIF(Bank!$C$360:$C$384,C695,Bank!$G$360:$G$384)</f>
        <v>0</v>
      </c>
      <c r="F695" s="233">
        <f>SUMIF('Kas Harian'!$C$1150:$C$1264,C695,'Kas Harian'!$H$1150:$H$1264)+SUMIF(Bank!$C$360:$C$384,C695,Bank!$H$360:$H$384)</f>
        <v>0</v>
      </c>
      <c r="G695" s="233">
        <f t="shared" si="132"/>
        <v>0</v>
      </c>
      <c r="H695" s="233">
        <f t="shared" si="133"/>
        <v>0</v>
      </c>
    </row>
    <row r="696" spans="1:8" ht="18" customHeight="1" x14ac:dyDescent="0.2">
      <c r="A696" s="143">
        <f t="shared" si="134"/>
        <v>27</v>
      </c>
      <c r="B696" s="143">
        <f t="shared" si="134"/>
        <v>18</v>
      </c>
      <c r="C696" s="143">
        <f>VLOOKUP(B696,Perkiraan!$A$6:$C$65,2,0)</f>
        <v>540202</v>
      </c>
      <c r="D696" s="137" t="str">
        <f t="shared" si="131"/>
        <v>Pemeliharaan Kebun Dan Piaraan</v>
      </c>
      <c r="E696" s="233">
        <f>SUMIF('Kas Harian'!$C$1150:$C$1264,C696,'Kas Harian'!$G$1150:$G$1264)+SUMIF(Bank!$C$360:$C$384,C696,Bank!$G$360:$G$384)</f>
        <v>0</v>
      </c>
      <c r="F696" s="233">
        <f>SUMIF('Kas Harian'!$C$1150:$C$1264,C696,'Kas Harian'!$H$1150:$H$1264)+SUMIF(Bank!$C$360:$C$384,C696,Bank!$H$360:$H$384)</f>
        <v>0</v>
      </c>
      <c r="G696" s="233">
        <f t="shared" si="132"/>
        <v>0</v>
      </c>
      <c r="H696" s="233">
        <f t="shared" si="133"/>
        <v>0</v>
      </c>
    </row>
    <row r="697" spans="1:8" ht="18" customHeight="1" x14ac:dyDescent="0.2">
      <c r="A697" s="143">
        <f t="shared" si="134"/>
        <v>28</v>
      </c>
      <c r="B697" s="143">
        <f t="shared" si="134"/>
        <v>19</v>
      </c>
      <c r="C697" s="143">
        <f>VLOOKUP(B697,Perkiraan!$A$6:$C$65,2,0)</f>
        <v>540203</v>
      </c>
      <c r="D697" s="137" t="str">
        <f t="shared" si="131"/>
        <v>Pemeliharaan Kendaraan</v>
      </c>
      <c r="E697" s="233">
        <f>SUMIF('Kas Harian'!$C$1150:$C$1264,C697,'Kas Harian'!$G$1150:$G$1264)+SUMIF(Bank!$C$360:$C$384,C697,Bank!$G$360:$G$384)</f>
        <v>0</v>
      </c>
      <c r="F697" s="233">
        <f>SUMIF('Kas Harian'!$C$1150:$C$1264,C697,'Kas Harian'!$H$1150:$H$1264)+SUMIF(Bank!$C$360:$C$384,C697,Bank!$H$360:$H$384)</f>
        <v>0</v>
      </c>
      <c r="G697" s="233">
        <f t="shared" si="132"/>
        <v>0</v>
      </c>
      <c r="H697" s="233">
        <f t="shared" si="133"/>
        <v>0</v>
      </c>
    </row>
    <row r="698" spans="1:8" ht="18" customHeight="1" x14ac:dyDescent="0.2">
      <c r="A698" s="143">
        <f t="shared" si="134"/>
        <v>29</v>
      </c>
      <c r="B698" s="143">
        <f t="shared" si="134"/>
        <v>20</v>
      </c>
      <c r="C698" s="143">
        <f>VLOOKUP(B698,Perkiraan!$A$6:$C$65,2,0)</f>
        <v>540204</v>
      </c>
      <c r="D698" s="137" t="str">
        <f t="shared" si="131"/>
        <v>Pemeliharaan Mesin Dan Peralatan</v>
      </c>
      <c r="E698" s="233">
        <f>SUMIF('Kas Harian'!$C$1150:$C$1264,C698,'Kas Harian'!$G$1150:$G$1264)+SUMIF(Bank!$C$360:$C$384,C698,Bank!$G$360:$G$384)</f>
        <v>0</v>
      </c>
      <c r="F698" s="233">
        <f>SUMIF('Kas Harian'!$C$1150:$C$1264,C698,'Kas Harian'!$H$1150:$H$1264)+SUMIF(Bank!$C$360:$C$384,C698,Bank!$H$360:$H$384)</f>
        <v>0</v>
      </c>
      <c r="G698" s="233">
        <f t="shared" si="132"/>
        <v>0</v>
      </c>
      <c r="H698" s="233">
        <f t="shared" si="133"/>
        <v>0</v>
      </c>
    </row>
    <row r="699" spans="1:8" ht="18" customHeight="1" x14ac:dyDescent="0.2">
      <c r="A699" s="143">
        <f t="shared" si="134"/>
        <v>30</v>
      </c>
      <c r="B699" s="143">
        <f t="shared" si="134"/>
        <v>21</v>
      </c>
      <c r="C699" s="143">
        <f>VLOOKUP(B699,Perkiraan!$A$6:$C$65,2,0)</f>
        <v>550101</v>
      </c>
      <c r="D699" s="137" t="str">
        <f t="shared" si="131"/>
        <v>Administrasi Komunitas</v>
      </c>
      <c r="E699" s="233">
        <f>SUMIF('Kas Harian'!$C$1150:$C$1264,C699,'Kas Harian'!$G$1150:$G$1264)+SUMIF(Bank!$C$360:$C$384,C699,Bank!$G$360:$G$384)</f>
        <v>0</v>
      </c>
      <c r="F699" s="233">
        <f>SUMIF('Kas Harian'!$C$1150:$C$1264,C699,'Kas Harian'!$H$1150:$H$1264)+SUMIF(Bank!$C$360:$C$384,C699,Bank!$H$360:$H$384)</f>
        <v>0</v>
      </c>
      <c r="G699" s="233">
        <f t="shared" si="132"/>
        <v>0</v>
      </c>
      <c r="H699" s="233">
        <f t="shared" si="133"/>
        <v>0</v>
      </c>
    </row>
    <row r="700" spans="1:8" ht="18" customHeight="1" x14ac:dyDescent="0.2">
      <c r="A700" s="143">
        <f t="shared" si="134"/>
        <v>31</v>
      </c>
      <c r="B700" s="143">
        <f t="shared" si="134"/>
        <v>22</v>
      </c>
      <c r="C700" s="143">
        <f>VLOOKUP(B700,Perkiraan!$A$6:$C$65,2,0)</f>
        <v>550105</v>
      </c>
      <c r="D700" s="137" t="str">
        <f t="shared" si="131"/>
        <v xml:space="preserve">Legal dan Perijinan </v>
      </c>
      <c r="E700" s="233">
        <f>SUMIF('Kas Harian'!$C$1150:$C$1264,C700,'Kas Harian'!$G$1150:$G$1264)+SUMIF(Bank!$C$360:$C$384,C700,Bank!$G$360:$G$384)</f>
        <v>0</v>
      </c>
      <c r="F700" s="233">
        <f>SUMIF('Kas Harian'!$C$1150:$C$1264,C700,'Kas Harian'!$H$1150:$H$1264)+SUMIF(Bank!$C$360:$C$384,C700,Bank!$H$360:$H$384)</f>
        <v>0</v>
      </c>
      <c r="G700" s="233">
        <f t="shared" si="132"/>
        <v>0</v>
      </c>
      <c r="H700" s="233">
        <f t="shared" si="133"/>
        <v>0</v>
      </c>
    </row>
    <row r="701" spans="1:8" ht="18" customHeight="1" x14ac:dyDescent="0.2">
      <c r="A701" s="143">
        <f t="shared" si="134"/>
        <v>32</v>
      </c>
      <c r="B701" s="143">
        <f t="shared" si="134"/>
        <v>23</v>
      </c>
      <c r="C701" s="143">
        <f>VLOOKUP(B701,Perkiraan!$A$6:$C$65,2,0)</f>
        <v>550106</v>
      </c>
      <c r="D701" s="137" t="str">
        <f t="shared" si="131"/>
        <v>Buku, Majalah, Koran</v>
      </c>
      <c r="E701" s="233">
        <f>SUMIF('Kas Harian'!$C$1150:$C$1264,C701,'Kas Harian'!$G$1150:$G$1264)+SUMIF(Bank!$C$360:$C$384,C701,Bank!$G$360:$G$384)</f>
        <v>0</v>
      </c>
      <c r="F701" s="233">
        <f>SUMIF('Kas Harian'!$C$1150:$C$1264,C701,'Kas Harian'!$H$1150:$H$1264)+SUMIF(Bank!$C$360:$C$384,C701,Bank!$H$360:$H$384)</f>
        <v>0</v>
      </c>
      <c r="G701" s="233">
        <f t="shared" si="132"/>
        <v>0</v>
      </c>
      <c r="H701" s="233">
        <f t="shared" si="133"/>
        <v>0</v>
      </c>
    </row>
    <row r="702" spans="1:8" ht="18" customHeight="1" x14ac:dyDescent="0.2">
      <c r="A702" s="143">
        <f t="shared" si="134"/>
        <v>33</v>
      </c>
      <c r="B702" s="143">
        <f t="shared" si="134"/>
        <v>24</v>
      </c>
      <c r="C702" s="143">
        <f>VLOOKUP(B702,Perkiraan!$A$6:$C$65,2,0)</f>
        <v>550107</v>
      </c>
      <c r="D702" s="137" t="str">
        <f t="shared" si="131"/>
        <v>Administrasi Bank</v>
      </c>
      <c r="E702" s="233">
        <f>SUMIF('Kas Harian'!$C$1150:$C$1264,C702,'Kas Harian'!$G$1150:$G$1264)+SUMIF(Bank!$C$360:$C$384,C702,Bank!$G$360:$G$384)</f>
        <v>0</v>
      </c>
      <c r="F702" s="233">
        <f>SUMIF('Kas Harian'!$C$1150:$C$1264,C702,'Kas Harian'!$H$1150:$H$1264)+SUMIF(Bank!$C$360:$C$384,C702,Bank!$H$360:$H$384)</f>
        <v>0</v>
      </c>
      <c r="G702" s="233">
        <f t="shared" si="132"/>
        <v>0</v>
      </c>
      <c r="H702" s="233">
        <f t="shared" si="133"/>
        <v>0</v>
      </c>
    </row>
    <row r="703" spans="1:8" ht="18" customHeight="1" x14ac:dyDescent="0.2">
      <c r="A703" s="143">
        <f t="shared" si="134"/>
        <v>34</v>
      </c>
      <c r="B703" s="143">
        <f t="shared" si="134"/>
        <v>25</v>
      </c>
      <c r="C703" s="143">
        <f>VLOOKUP(B703,Perkiraan!$A$6:$C$65,2,0)</f>
        <v>550201</v>
      </c>
      <c r="D703" s="137" t="str">
        <f t="shared" si="131"/>
        <v>Pajak Bunga Bank</v>
      </c>
      <c r="E703" s="233">
        <f>SUMIF('Kas Harian'!$C$1150:$C$1264,C703,'Kas Harian'!$G$1150:$G$1264)+SUMIF(Bank!$C$360:$C$384,C703,Bank!$G$360:$G$384)</f>
        <v>0</v>
      </c>
      <c r="F703" s="233">
        <f>SUMIF('Kas Harian'!$C$1150:$C$1264,C703,'Kas Harian'!$H$1150:$H$1264)+SUMIF(Bank!$C$360:$C$384,C703,Bank!$H$360:$H$384)</f>
        <v>0</v>
      </c>
      <c r="G703" s="233">
        <f t="shared" ref="G703:G704" si="135">IF(E703-F703&gt;0,E703-F703,0)</f>
        <v>0</v>
      </c>
      <c r="H703" s="233">
        <f t="shared" ref="H703:H704" si="136">IF(F703-E703&gt;0,F703-E703,0)</f>
        <v>0</v>
      </c>
    </row>
    <row r="704" spans="1:8" ht="18" customHeight="1" x14ac:dyDescent="0.2">
      <c r="A704" s="143">
        <f t="shared" si="134"/>
        <v>35</v>
      </c>
      <c r="B704" s="143">
        <f t="shared" si="134"/>
        <v>26</v>
      </c>
      <c r="C704" s="143">
        <f>VLOOKUP(B704,Perkiraan!$A$6:$C$65,2,0)</f>
        <v>550202</v>
      </c>
      <c r="D704" s="137" t="str">
        <f t="shared" si="131"/>
        <v>Pajak Kendaraan Dan PBB</v>
      </c>
      <c r="E704" s="233">
        <f>SUMIF('Kas Harian'!$C$1150:$C$1264,C704,'Kas Harian'!$G$1150:$G$1264)+SUMIF(Bank!$C$360:$C$384,C704,Bank!$G$360:$G$384)</f>
        <v>0</v>
      </c>
      <c r="F704" s="233">
        <f>SUMIF('Kas Harian'!$C$1150:$C$1264,C704,'Kas Harian'!$H$1150:$H$1264)+SUMIF(Bank!$C$360:$C$384,C704,Bank!$H$360:$H$384)</f>
        <v>0</v>
      </c>
      <c r="G704" s="233">
        <f t="shared" si="135"/>
        <v>0</v>
      </c>
      <c r="H704" s="233">
        <f t="shared" si="136"/>
        <v>0</v>
      </c>
    </row>
    <row r="705" spans="1:8" ht="18" customHeight="1" x14ac:dyDescent="0.2">
      <c r="A705" s="143">
        <f t="shared" si="134"/>
        <v>36</v>
      </c>
      <c r="B705" s="143">
        <f t="shared" si="134"/>
        <v>27</v>
      </c>
      <c r="C705" s="143">
        <f>VLOOKUP(B705,Perkiraan!$A$6:$C$65,2,0)</f>
        <v>110202</v>
      </c>
      <c r="D705" s="137" t="str">
        <f t="shared" si="131"/>
        <v>Kas Kecil DP</v>
      </c>
      <c r="E705" s="233">
        <f>SUMIF('Kas Harian'!$C$1150:$C$1264,C705,'Kas Harian'!$G$1150:$G$1264)+SUMIF(Bank!$C$360:$C$384,C705,Bank!$G$360:$G$384)</f>
        <v>0</v>
      </c>
      <c r="F705" s="233">
        <f>SUMIF('Kas Harian'!$C$1150:$C$1264,C705,'Kas Harian'!$H$1150:$H$1264)+SUMIF(Bank!$C$360:$C$384,C705,Bank!$H$360:$H$384)</f>
        <v>0</v>
      </c>
      <c r="G705" s="233">
        <f>E705</f>
        <v>0</v>
      </c>
      <c r="H705" s="233">
        <f>F705</f>
        <v>0</v>
      </c>
    </row>
    <row r="706" spans="1:8" ht="18" customHeight="1" x14ac:dyDescent="0.25">
      <c r="A706" s="143"/>
      <c r="B706" s="143"/>
      <c r="C706" s="143"/>
      <c r="D706" s="235" t="str">
        <f t="shared" si="131"/>
        <v>Lansia</v>
      </c>
      <c r="E706" s="233">
        <f>SUMIF('Kas Harian'!$C$1150:$C$1264,C706,'Kas Harian'!$G$1150:$G$1264)+SUMIF(Bank!$C$360:$C$384,C706,Bank!$G$360:$G$384)</f>
        <v>0</v>
      </c>
      <c r="F706" s="233">
        <f>SUMIF('Kas Harian'!$C$1150:$C$1264,C706,'Kas Harian'!$H$1150:$H$1264)+SUMIF(Bank!$C$360:$C$384,C706,Bank!$H$360:$H$384)</f>
        <v>0</v>
      </c>
      <c r="G706" s="233"/>
      <c r="H706" s="233"/>
    </row>
    <row r="707" spans="1:8" ht="18" customHeight="1" x14ac:dyDescent="0.2">
      <c r="A707" s="143">
        <f t="shared" ref="A707:B709" si="137">A624</f>
        <v>37</v>
      </c>
      <c r="B707" s="143">
        <f t="shared" si="137"/>
        <v>29</v>
      </c>
      <c r="C707" s="143">
        <f>VLOOKUP(B707,Perkiraan!$A$6:$C$65,2,0)</f>
        <v>520501</v>
      </c>
      <c r="D707" s="137" t="str">
        <f t="shared" si="131"/>
        <v>Penunjang Kesehatan Lansia</v>
      </c>
      <c r="E707" s="233">
        <f>SUMIF('Kas Harian'!$C$1150:$C$1264,C707,'Kas Harian'!$G$1150:$G$1264)+SUMIF(Bank!$C$360:$C$384,C707,Bank!$G$360:$G$384)</f>
        <v>0</v>
      </c>
      <c r="F707" s="233">
        <f>SUMIF('Kas Harian'!$C$1150:$C$1264,C707,'Kas Harian'!$H$1150:$H$1264)+SUMIF(Bank!$C$360:$C$384,C707,Bank!$H$360:$H$384)</f>
        <v>0</v>
      </c>
      <c r="G707" s="233">
        <f t="shared" ref="G707:G709" si="138">IF(E707-F707&gt;0,E707-F707,0)</f>
        <v>0</v>
      </c>
      <c r="H707" s="233">
        <f t="shared" ref="H707:H709" si="139">IF(F707-E707&gt;0,F707-E707,0)</f>
        <v>0</v>
      </c>
    </row>
    <row r="708" spans="1:8" ht="18" customHeight="1" x14ac:dyDescent="0.2">
      <c r="A708" s="143">
        <f t="shared" si="137"/>
        <v>38</v>
      </c>
      <c r="B708" s="143">
        <f t="shared" si="137"/>
        <v>30</v>
      </c>
      <c r="C708" s="143">
        <f>VLOOKUP(B708,Perkiraan!$A$6:$C$65,2,0)</f>
        <v>520502</v>
      </c>
      <c r="D708" s="137" t="str">
        <f t="shared" si="131"/>
        <v>Pemeliharaan Rohani Lansia</v>
      </c>
      <c r="E708" s="233">
        <f>SUMIF('Kas Harian'!$C$1150:$C$1264,C708,'Kas Harian'!$G$1150:$G$1264)+SUMIF(Bank!$C$360:$C$384,C708,Bank!$G$360:$G$384)</f>
        <v>0</v>
      </c>
      <c r="F708" s="233">
        <f>SUMIF('Kas Harian'!$C$1150:$C$1264,C708,'Kas Harian'!$H$1150:$H$1264)+SUMIF(Bank!$C$360:$C$384,C708,Bank!$H$360:$H$384)</f>
        <v>0</v>
      </c>
      <c r="G708" s="233">
        <f t="shared" si="138"/>
        <v>0</v>
      </c>
      <c r="H708" s="233">
        <f t="shared" si="139"/>
        <v>0</v>
      </c>
    </row>
    <row r="709" spans="1:8" ht="18" customHeight="1" x14ac:dyDescent="0.2">
      <c r="A709" s="143">
        <f t="shared" si="137"/>
        <v>39</v>
      </c>
      <c r="B709" s="143">
        <f t="shared" si="137"/>
        <v>31</v>
      </c>
      <c r="C709" s="143">
        <f>VLOOKUP(B709,Perkiraan!$A$6:$C$65,2,0)</f>
        <v>520503</v>
      </c>
      <c r="D709" s="137" t="str">
        <f t="shared" si="131"/>
        <v>Kegiatan Bruder Lansia</v>
      </c>
      <c r="E709" s="233">
        <f>SUMIF('Kas Harian'!$C$1150:$C$1264,C709,'Kas Harian'!$G$1150:$G$1264)+SUMIF(Bank!$C$360:$C$384,C709,Bank!$G$360:$G$384)</f>
        <v>0</v>
      </c>
      <c r="F709" s="233">
        <f>SUMIF('Kas Harian'!$C$1150:$C$1264,C709,'Kas Harian'!$H$1150:$H$1264)+SUMIF(Bank!$C$360:$C$384,C709,Bank!$H$360:$H$384)</f>
        <v>0</v>
      </c>
      <c r="G709" s="233">
        <f t="shared" si="138"/>
        <v>0</v>
      </c>
      <c r="H709" s="233">
        <f t="shared" si="139"/>
        <v>0</v>
      </c>
    </row>
    <row r="710" spans="1:8" ht="18" customHeight="1" x14ac:dyDescent="0.25">
      <c r="A710" s="143"/>
      <c r="B710" s="143"/>
      <c r="C710" s="143"/>
      <c r="D710" s="235" t="str">
        <f t="shared" si="131"/>
        <v>Budget Khusus</v>
      </c>
      <c r="E710" s="233"/>
      <c r="F710" s="233"/>
      <c r="G710" s="233"/>
      <c r="H710" s="233"/>
    </row>
    <row r="711" spans="1:8" ht="18" customHeight="1" x14ac:dyDescent="0.2">
      <c r="A711" s="143">
        <f t="shared" ref="A711:B717" si="140">A628</f>
        <v>37</v>
      </c>
      <c r="B711" s="143">
        <f t="shared" si="140"/>
        <v>32</v>
      </c>
      <c r="C711" s="143">
        <f>VLOOKUP(B711,Perkiraan!$A$6:$C$65,2,0)</f>
        <v>130400</v>
      </c>
      <c r="D711" s="136" t="str">
        <f t="shared" si="131"/>
        <v>Mesin dan Peralatan</v>
      </c>
      <c r="E711" s="233">
        <f>SUMIF('Kas Harian'!$C$1265:$C$1270,C711,'Kas Harian'!$G$1265:$G$1270)</f>
        <v>0</v>
      </c>
      <c r="F711" s="233">
        <f>SUMIF('Kas Harian'!$C$1265:$C$1270,C711,'Kas Harian'!$H$1265:$H$1270)</f>
        <v>0</v>
      </c>
      <c r="G711" s="233">
        <f t="shared" si="132"/>
        <v>0</v>
      </c>
      <c r="H711" s="233">
        <f t="shared" si="133"/>
        <v>0</v>
      </c>
    </row>
    <row r="712" spans="1:8" ht="18" customHeight="1" x14ac:dyDescent="0.2">
      <c r="A712" s="143">
        <f t="shared" si="140"/>
        <v>38</v>
      </c>
      <c r="B712" s="143">
        <f t="shared" si="140"/>
        <v>33</v>
      </c>
      <c r="C712" s="143">
        <f>VLOOKUP(B712,Perkiraan!$A$6:$C$65,2,0)</f>
        <v>510100</v>
      </c>
      <c r="D712" s="136" t="str">
        <f t="shared" si="131"/>
        <v>Perabot Rumah Tangga</v>
      </c>
      <c r="E712" s="233">
        <f>SUMIF('Kas Harian'!$C$1265:$C$1270,C712,'Kas Harian'!$G$1265:$G$1270)</f>
        <v>0</v>
      </c>
      <c r="F712" s="233">
        <f>SUMIF('Kas Harian'!$C$1265:$C$1270,C712,'Kas Harian'!$H$1265:$H$1270)</f>
        <v>0</v>
      </c>
      <c r="G712" s="233">
        <f t="shared" ref="G712:G721" si="141">IF(E712-F712&gt;0,E712-F712,0)</f>
        <v>0</v>
      </c>
      <c r="H712" s="233">
        <f t="shared" ref="H712:H721" si="142">IF(F712-E712&gt;0,F712-E712,0)</f>
        <v>0</v>
      </c>
    </row>
    <row r="713" spans="1:8" ht="18" customHeight="1" x14ac:dyDescent="0.2">
      <c r="A713" s="143">
        <f t="shared" si="140"/>
        <v>39</v>
      </c>
      <c r="B713" s="143">
        <f t="shared" si="140"/>
        <v>34</v>
      </c>
      <c r="C713" s="143">
        <f>VLOOKUP(B713,Perkiraan!$A$6:$C$65,2,0)</f>
        <v>510502</v>
      </c>
      <c r="D713" s="136" t="str">
        <f t="shared" si="131"/>
        <v>Transport Pertemuan</v>
      </c>
      <c r="E713" s="233">
        <f>SUMIF('Kas Harian'!$C$1265:$C$1270,C713,'Kas Harian'!$G$1265:$G$1270)</f>
        <v>0</v>
      </c>
      <c r="F713" s="233">
        <f>SUMIF('Kas Harian'!$C$1265:$C$1270,C713,'Kas Harian'!$H$1265:$H$1270)</f>
        <v>0</v>
      </c>
      <c r="G713" s="233">
        <f t="shared" si="141"/>
        <v>0</v>
      </c>
      <c r="H713" s="233">
        <f t="shared" si="142"/>
        <v>0</v>
      </c>
    </row>
    <row r="714" spans="1:8" ht="18" customHeight="1" x14ac:dyDescent="0.2">
      <c r="A714" s="143">
        <f t="shared" si="140"/>
        <v>40</v>
      </c>
      <c r="B714" s="143">
        <f t="shared" si="140"/>
        <v>35</v>
      </c>
      <c r="C714" s="143">
        <f>VLOOKUP(B714,Perkiraan!$A$6:$C$65,2,0)</f>
        <v>520302</v>
      </c>
      <c r="D714" s="136" t="str">
        <f t="shared" si="131"/>
        <v>Perayaan Syukur</v>
      </c>
      <c r="E714" s="233">
        <f>SUMIF('Kas Harian'!$C$1265:$C$1270,C714,'Kas Harian'!$G$1265:$G$1270)</f>
        <v>0</v>
      </c>
      <c r="F714" s="233">
        <f>SUMIF('Kas Harian'!$C$1265:$C$1270,C714,'Kas Harian'!$H$1265:$H$1270)</f>
        <v>0</v>
      </c>
      <c r="G714" s="233">
        <f t="shared" si="141"/>
        <v>0</v>
      </c>
      <c r="H714" s="233">
        <f t="shared" si="142"/>
        <v>0</v>
      </c>
    </row>
    <row r="715" spans="1:8" ht="18" customHeight="1" x14ac:dyDescent="0.2">
      <c r="A715" s="143">
        <f t="shared" si="140"/>
        <v>41</v>
      </c>
      <c r="B715" s="143">
        <f t="shared" si="140"/>
        <v>36</v>
      </c>
      <c r="C715" s="143">
        <f>VLOOKUP(B715,Perkiraan!$A$6:$C$65,2,0)</f>
        <v>520500</v>
      </c>
      <c r="D715" s="136" t="str">
        <f t="shared" si="131"/>
        <v>Kegiatan Lansia</v>
      </c>
      <c r="E715" s="233">
        <f>SUMIF('Kas Harian'!$C$1265:$C$1270,C715,'Kas Harian'!$G$1265:$G$1270)</f>
        <v>0</v>
      </c>
      <c r="F715" s="233">
        <f>SUMIF('Kas Harian'!$C$1265:$C$1270,C715,'Kas Harian'!$H$1265:$H$1270)</f>
        <v>0</v>
      </c>
      <c r="G715" s="233">
        <f t="shared" si="141"/>
        <v>0</v>
      </c>
      <c r="H715" s="233">
        <f t="shared" si="142"/>
        <v>0</v>
      </c>
    </row>
    <row r="716" spans="1:8" ht="18" customHeight="1" x14ac:dyDescent="0.2">
      <c r="A716" s="143">
        <f t="shared" si="140"/>
        <v>42</v>
      </c>
      <c r="B716" s="143">
        <f t="shared" si="140"/>
        <v>37</v>
      </c>
      <c r="C716" s="143">
        <f>VLOOKUP(B716,Perkiraan!$A$6:$C$65,2,0)</f>
        <v>540200</v>
      </c>
      <c r="D716" s="136" t="str">
        <f t="shared" si="131"/>
        <v>Pemeliharaan Rumah</v>
      </c>
      <c r="E716" s="233">
        <f>SUMIF('Kas Harian'!$C$1265:$C$1270,C716,'Kas Harian'!$G$1265:$G$1270)</f>
        <v>0</v>
      </c>
      <c r="F716" s="233">
        <f>SUMIF('Kas Harian'!$C$1265:$C$1270,C716,'Kas Harian'!$H$1265:$H$1270)</f>
        <v>0</v>
      </c>
      <c r="G716" s="233">
        <f t="shared" si="141"/>
        <v>0</v>
      </c>
      <c r="H716" s="233">
        <f t="shared" si="142"/>
        <v>0</v>
      </c>
    </row>
    <row r="717" spans="1:8" ht="18" customHeight="1" x14ac:dyDescent="0.2">
      <c r="A717" s="143">
        <f t="shared" si="140"/>
        <v>43</v>
      </c>
      <c r="B717" s="143">
        <f t="shared" si="140"/>
        <v>38</v>
      </c>
      <c r="C717" s="143">
        <f>VLOOKUP(B717,Perkiraan!$A$6:$C$65,2,0)</f>
        <v>550100</v>
      </c>
      <c r="D717" s="136" t="str">
        <f t="shared" si="131"/>
        <v>Budget Khusus Lainnya</v>
      </c>
      <c r="E717" s="233">
        <f>SUMIF('Kas Harian'!$C$1265:$C$1270,C717,'Kas Harian'!$G$1265:$G$1270)</f>
        <v>0</v>
      </c>
      <c r="F717" s="233">
        <f>SUMIF('Kas Harian'!$C$1265:$C$1270,C717,'Kas Harian'!$H$1265:$H$1270)</f>
        <v>0</v>
      </c>
      <c r="G717" s="233">
        <f t="shared" si="141"/>
        <v>0</v>
      </c>
      <c r="H717" s="233">
        <f t="shared" si="142"/>
        <v>0</v>
      </c>
    </row>
    <row r="718" spans="1:8" ht="18" customHeight="1" x14ac:dyDescent="0.2">
      <c r="A718" s="143"/>
      <c r="B718" s="143"/>
      <c r="C718" s="143"/>
      <c r="D718" s="136"/>
      <c r="E718" s="233"/>
      <c r="F718" s="233"/>
      <c r="G718" s="233"/>
      <c r="H718" s="233"/>
    </row>
    <row r="719" spans="1:8" ht="18" customHeight="1" x14ac:dyDescent="0.25">
      <c r="A719" s="143"/>
      <c r="B719" s="143"/>
      <c r="C719" s="143"/>
      <c r="D719" s="169" t="str">
        <f>D636</f>
        <v>Pos DP</v>
      </c>
      <c r="E719" s="233"/>
      <c r="F719" s="233"/>
      <c r="G719" s="233"/>
      <c r="H719" s="233"/>
    </row>
    <row r="720" spans="1:8" ht="18" customHeight="1" x14ac:dyDescent="0.2">
      <c r="A720" s="143">
        <f t="shared" ref="A720:B722" si="143">A637</f>
        <v>44</v>
      </c>
      <c r="B720" s="143">
        <f t="shared" si="143"/>
        <v>39</v>
      </c>
      <c r="C720" s="143">
        <f>VLOOKUP(B720,Perkiraan!$A$6:$C$65,2,0)</f>
        <v>510300</v>
      </c>
      <c r="D720" s="136" t="str">
        <f>D637</f>
        <v xml:space="preserve">Pemeriksaan Dan Pengobatan </v>
      </c>
      <c r="E720" s="233">
        <f>SUMIF('Kas Harian'!$C$1265:$C$1270,C720,'Kas Harian'!$G$1265:$G$1270)</f>
        <v>0</v>
      </c>
      <c r="F720" s="233">
        <f>SUMIF('Kas Harian'!$C$1265:$C$1270,C720,'Kas Harian'!$H$1265:$H$1270)</f>
        <v>0</v>
      </c>
      <c r="G720" s="233">
        <f t="shared" si="141"/>
        <v>0</v>
      </c>
      <c r="H720" s="233">
        <f t="shared" si="142"/>
        <v>0</v>
      </c>
    </row>
    <row r="721" spans="1:8" ht="18" customHeight="1" x14ac:dyDescent="0.2">
      <c r="A721" s="143">
        <f t="shared" si="143"/>
        <v>45</v>
      </c>
      <c r="B721" s="143">
        <f t="shared" si="143"/>
        <v>40</v>
      </c>
      <c r="C721" s="143">
        <f>VLOOKUP(B721,Perkiraan!$A$6:$C$65,2,0)</f>
        <v>530201</v>
      </c>
      <c r="D721" s="136" t="str">
        <f>D638</f>
        <v>Pertemuan DP</v>
      </c>
      <c r="E721" s="233">
        <f>SUMIF('Kas Harian'!$C$1265:$C$1270,C721,'Kas Harian'!$G$1265:$G$1270)</f>
        <v>0</v>
      </c>
      <c r="F721" s="233">
        <f>SUMIF('Kas Harian'!$C$1265:$C$1270,C721,'Kas Harian'!$H$1265:$H$1270)</f>
        <v>0</v>
      </c>
      <c r="G721" s="233">
        <f t="shared" si="141"/>
        <v>0</v>
      </c>
      <c r="H721" s="233">
        <f t="shared" si="142"/>
        <v>0</v>
      </c>
    </row>
    <row r="722" spans="1:8" ht="18" customHeight="1" x14ac:dyDescent="0.2">
      <c r="A722" s="143">
        <f t="shared" si="143"/>
        <v>46</v>
      </c>
      <c r="B722" s="143">
        <f t="shared" si="143"/>
        <v>41</v>
      </c>
      <c r="C722" s="143">
        <f>VLOOKUP(B722,Perkiraan!$A$6:$C$65,2,0)</f>
        <v>530100</v>
      </c>
      <c r="D722" s="136" t="str">
        <f>D639</f>
        <v>Kegiatan Acc  DP</v>
      </c>
      <c r="E722" s="233">
        <f>SUMIF('Kas Harian'!$C$1265:$C$1270,C722,'Kas Harian'!$G$1265:$G$1270)</f>
        <v>0</v>
      </c>
      <c r="F722" s="233">
        <f>SUMIF('Kas Harian'!$C$1265:$C$1270,C722,'Kas Harian'!$H$1265:$H$1270)</f>
        <v>0</v>
      </c>
      <c r="G722" s="233">
        <f t="shared" ref="G722" si="144">IF(E722-F722&gt;0,E722-F722,0)</f>
        <v>0</v>
      </c>
      <c r="H722" s="233">
        <f t="shared" ref="H722" si="145">IF(F722-E722&gt;0,F722-E722,0)</f>
        <v>0</v>
      </c>
    </row>
    <row r="723" spans="1:8" ht="18" customHeight="1" x14ac:dyDescent="0.2">
      <c r="A723" s="143"/>
      <c r="B723" s="143"/>
      <c r="C723" s="143"/>
      <c r="D723" s="137"/>
      <c r="E723" s="233"/>
      <c r="F723" s="233"/>
      <c r="G723" s="233"/>
      <c r="H723" s="233"/>
    </row>
    <row r="724" spans="1:8" ht="18" customHeight="1" x14ac:dyDescent="0.25">
      <c r="A724" s="409" t="s">
        <v>53</v>
      </c>
      <c r="B724" s="409"/>
      <c r="C724" s="409"/>
      <c r="D724" s="409"/>
      <c r="E724" s="237">
        <f>SUM(E670:E723)</f>
        <v>0</v>
      </c>
      <c r="F724" s="237">
        <f>SUM(F670:F723)</f>
        <v>0</v>
      </c>
      <c r="G724" s="237">
        <f>SUM(G670:G723)</f>
        <v>0</v>
      </c>
      <c r="H724" s="237">
        <f>SUM(H670:H723)</f>
        <v>0</v>
      </c>
    </row>
    <row r="725" spans="1:8" ht="18" customHeight="1" x14ac:dyDescent="0.25">
      <c r="A725" s="409" t="s">
        <v>76</v>
      </c>
      <c r="B725" s="409"/>
      <c r="C725" s="409"/>
      <c r="D725" s="409"/>
      <c r="E725" s="238"/>
      <c r="F725" s="238">
        <f>E724-F724</f>
        <v>0</v>
      </c>
      <c r="G725" s="238"/>
      <c r="H725" s="238">
        <f>G724-H724</f>
        <v>0</v>
      </c>
    </row>
    <row r="726" spans="1:8" ht="18" customHeight="1" x14ac:dyDescent="0.25">
      <c r="A726" s="409" t="s">
        <v>58</v>
      </c>
      <c r="B726" s="409"/>
      <c r="C726" s="409"/>
      <c r="D726" s="409"/>
      <c r="E726" s="238">
        <f>SUM(E724:E725)</f>
        <v>0</v>
      </c>
      <c r="F726" s="238">
        <f>SUM(F724:F725)</f>
        <v>0</v>
      </c>
      <c r="G726" s="238">
        <f>SUM(G724:G725)</f>
        <v>0</v>
      </c>
      <c r="H726" s="238">
        <f>SUM(H724:H725)</f>
        <v>0</v>
      </c>
    </row>
    <row r="727" spans="1:8" ht="18" customHeight="1" x14ac:dyDescent="0.25">
      <c r="A727" s="130"/>
      <c r="B727" s="227"/>
      <c r="D727" s="227"/>
      <c r="E727" s="227"/>
      <c r="G727" s="227"/>
    </row>
    <row r="728" spans="1:8" ht="18" customHeight="1" x14ac:dyDescent="0.25">
      <c r="A728" s="240"/>
      <c r="B728" s="240"/>
      <c r="C728" s="230" t="str">
        <f>C645</f>
        <v>Mengetahui :</v>
      </c>
      <c r="E728" s="230" t="str">
        <f>'Kas Harian'!G1280</f>
        <v>Semarang, 30 September 2025</v>
      </c>
      <c r="F728" s="248"/>
      <c r="G728" s="230" t="str">
        <f>E728</f>
        <v>Semarang, 30 September 2025</v>
      </c>
      <c r="H728" s="248"/>
    </row>
    <row r="729" spans="1:8" ht="18" customHeight="1" x14ac:dyDescent="0.25">
      <c r="A729" s="243"/>
      <c r="B729" s="243"/>
      <c r="C729" s="230" t="str">
        <f>C646</f>
        <v>Pemimpin Komunitas</v>
      </c>
      <c r="E729" s="230" t="str">
        <f>E646</f>
        <v>Bendahara Komunitas</v>
      </c>
      <c r="F729" s="244"/>
      <c r="G729" s="230" t="str">
        <f t="shared" ref="G729:G734" si="146">E729</f>
        <v>Bendahara Komunitas</v>
      </c>
      <c r="H729" s="244"/>
    </row>
    <row r="730" spans="1:8" ht="18" customHeight="1" x14ac:dyDescent="0.2">
      <c r="A730" s="227"/>
      <c r="B730" s="227"/>
      <c r="D730" s="227"/>
    </row>
    <row r="731" spans="1:8" ht="18" customHeight="1" x14ac:dyDescent="0.2">
      <c r="A731" s="227"/>
      <c r="B731" s="227"/>
      <c r="D731" s="227"/>
    </row>
    <row r="733" spans="1:8" ht="18" customHeight="1" x14ac:dyDescent="0.2">
      <c r="A733" s="245"/>
      <c r="B733" s="245"/>
      <c r="D733" s="227"/>
      <c r="F733" s="246"/>
      <c r="H733" s="246"/>
    </row>
    <row r="734" spans="1:8" ht="18" customHeight="1" x14ac:dyDescent="0.2">
      <c r="A734" s="245"/>
      <c r="B734" s="245"/>
      <c r="C734" s="230">
        <f>C651</f>
        <v>0</v>
      </c>
      <c r="D734" s="249"/>
      <c r="E734" s="230">
        <f>E651</f>
        <v>0</v>
      </c>
      <c r="F734" s="246"/>
      <c r="G734" s="230">
        <f t="shared" si="146"/>
        <v>0</v>
      </c>
      <c r="H734" s="246"/>
    </row>
    <row r="735" spans="1:8" ht="18" customHeight="1" x14ac:dyDescent="0.2">
      <c r="A735" s="245"/>
      <c r="B735" s="245"/>
      <c r="C735" s="230"/>
      <c r="D735" s="249"/>
      <c r="F735" s="246"/>
      <c r="H735" s="246"/>
    </row>
    <row r="736" spans="1:8" ht="18" customHeight="1" x14ac:dyDescent="0.2">
      <c r="A736" s="245"/>
      <c r="B736" s="245"/>
      <c r="C736" s="230"/>
      <c r="D736" s="249"/>
      <c r="F736" s="246"/>
      <c r="H736" s="246"/>
    </row>
    <row r="737" spans="1:8" ht="18" customHeight="1" x14ac:dyDescent="0.2">
      <c r="A737" s="245"/>
      <c r="B737" s="245"/>
      <c r="C737" s="230"/>
      <c r="D737" s="249"/>
      <c r="F737" s="246"/>
      <c r="H737" s="246"/>
    </row>
    <row r="738" spans="1:8" ht="18" customHeight="1" x14ac:dyDescent="0.2">
      <c r="A738" s="245"/>
      <c r="B738" s="245"/>
      <c r="C738" s="230"/>
      <c r="D738" s="249"/>
      <c r="F738" s="246"/>
      <c r="H738" s="246"/>
    </row>
    <row r="739" spans="1:8" ht="18" customHeight="1" x14ac:dyDescent="0.2">
      <c r="A739" s="245"/>
      <c r="B739" s="245"/>
      <c r="C739" s="230"/>
      <c r="D739" s="249"/>
      <c r="F739" s="246"/>
      <c r="H739" s="246"/>
    </row>
    <row r="740" spans="1:8" ht="18" customHeight="1" x14ac:dyDescent="0.2">
      <c r="A740" s="245"/>
      <c r="B740" s="245"/>
      <c r="C740" s="230"/>
      <c r="D740" s="249"/>
      <c r="F740" s="246"/>
      <c r="H740" s="246"/>
    </row>
    <row r="741" spans="1:8" ht="18" customHeight="1" x14ac:dyDescent="0.2">
      <c r="A741" s="245"/>
      <c r="B741" s="245"/>
      <c r="C741" s="230"/>
      <c r="D741" s="249"/>
      <c r="F741" s="246"/>
      <c r="H741" s="246"/>
    </row>
    <row r="742" spans="1:8" ht="18" customHeight="1" x14ac:dyDescent="0.2">
      <c r="A742" s="245"/>
      <c r="B742" s="245"/>
      <c r="C742" s="230"/>
      <c r="D742" s="249"/>
      <c r="F742" s="246"/>
      <c r="H742" s="246"/>
    </row>
    <row r="743" spans="1:8" ht="18" customHeight="1" x14ac:dyDescent="0.2">
      <c r="A743" s="245"/>
      <c r="B743" s="245"/>
      <c r="C743" s="230"/>
      <c r="D743" s="249"/>
      <c r="F743" s="246"/>
      <c r="H743" s="246"/>
    </row>
    <row r="744" spans="1:8" ht="18" customHeight="1" x14ac:dyDescent="0.2">
      <c r="A744" s="245"/>
      <c r="B744" s="245"/>
      <c r="C744" s="230"/>
      <c r="D744" s="249"/>
      <c r="F744" s="246"/>
      <c r="H744" s="246"/>
    </row>
    <row r="745" spans="1:8" ht="18" customHeight="1" x14ac:dyDescent="0.2">
      <c r="A745" s="245"/>
      <c r="B745" s="245"/>
      <c r="C745" s="230"/>
      <c r="D745" s="249"/>
      <c r="F745" s="246"/>
      <c r="H745" s="246"/>
    </row>
    <row r="746" spans="1:8" ht="18" customHeight="1" x14ac:dyDescent="0.2">
      <c r="A746" s="245"/>
      <c r="B746" s="245"/>
      <c r="C746" s="230"/>
      <c r="D746" s="249"/>
      <c r="F746" s="246"/>
      <c r="H746" s="246"/>
    </row>
    <row r="747" spans="1:8" ht="18" customHeight="1" x14ac:dyDescent="0.2">
      <c r="A747" s="245"/>
      <c r="B747" s="245"/>
      <c r="C747" s="230"/>
      <c r="D747" s="249"/>
      <c r="F747" s="246"/>
      <c r="H747" s="246"/>
    </row>
    <row r="748" spans="1:8" ht="18" customHeight="1" x14ac:dyDescent="0.25">
      <c r="A748" s="382" t="str">
        <f>A665</f>
        <v>KOMUNITAS FIC CANDI</v>
      </c>
      <c r="B748" s="382"/>
      <c r="C748" s="382"/>
      <c r="D748" s="382"/>
      <c r="E748" s="382"/>
      <c r="F748" s="382"/>
      <c r="G748" s="382"/>
      <c r="H748" s="382"/>
    </row>
    <row r="749" spans="1:8" ht="18" customHeight="1" x14ac:dyDescent="0.25">
      <c r="A749" s="382" t="str">
        <f>A666</f>
        <v>LAPORAN KEUANGAN</v>
      </c>
      <c r="B749" s="382"/>
      <c r="C749" s="382"/>
      <c r="D749" s="382"/>
      <c r="E749" s="382"/>
      <c r="F749" s="382"/>
      <c r="G749" s="382"/>
      <c r="H749" s="382"/>
    </row>
    <row r="750" spans="1:8" ht="18" customHeight="1" x14ac:dyDescent="0.25">
      <c r="A750" s="382" t="str">
        <f>'Kas Harian'!A1290</f>
        <v>BULAN OKTOBER 2025</v>
      </c>
      <c r="B750" s="382"/>
      <c r="C750" s="382"/>
      <c r="D750" s="382"/>
      <c r="E750" s="382"/>
      <c r="F750" s="382"/>
      <c r="G750" s="382"/>
      <c r="H750" s="382"/>
    </row>
    <row r="752" spans="1:8" ht="33.75" customHeight="1" x14ac:dyDescent="0.2">
      <c r="A752" s="231" t="s">
        <v>50</v>
      </c>
      <c r="B752" s="231" t="s">
        <v>55</v>
      </c>
      <c r="C752" s="139" t="s">
        <v>56</v>
      </c>
      <c r="D752" s="139" t="s">
        <v>57</v>
      </c>
      <c r="E752" s="139" t="s">
        <v>59</v>
      </c>
      <c r="F752" s="139" t="s">
        <v>60</v>
      </c>
      <c r="G752" s="139" t="s">
        <v>59</v>
      </c>
      <c r="H752" s="139" t="s">
        <v>60</v>
      </c>
    </row>
    <row r="753" spans="1:8" ht="18" customHeight="1" x14ac:dyDescent="0.2">
      <c r="A753" s="143">
        <f t="shared" ref="A753:B772" si="147">A670</f>
        <v>1</v>
      </c>
      <c r="B753" s="142" t="str">
        <f t="shared" si="147"/>
        <v>A</v>
      </c>
      <c r="C753" s="143">
        <f>VLOOKUP(B753,Perkiraan!$A$6:$C$65,2,0)</f>
        <v>110100</v>
      </c>
      <c r="D753" s="232" t="str">
        <f t="shared" ref="D753:D800" si="148">D670</f>
        <v xml:space="preserve">Kas </v>
      </c>
      <c r="E753" s="233">
        <f>SUMIF('Kas Harian'!$C$1293:$C$1407,C753,'Kas Harian'!$G$1293:$G$1407)+SUMIF(Bank!$C$404:$C$428,C753,Bank!$G$404:$G$428)</f>
        <v>0</v>
      </c>
      <c r="F753" s="233">
        <f>SUMIF('Kas Harian'!$C$1293:$C$1407,C753,'Kas Harian'!$H$1293:$H$1407)+SUMIF(Bank!$C$404:$C$428,C753,Bank!$H$404:$H$428)</f>
        <v>0</v>
      </c>
      <c r="G753" s="233">
        <f>IF(E753-F753&gt;0,E753-F753,0)</f>
        <v>0</v>
      </c>
      <c r="H753" s="233">
        <f>IF(F753-E753&gt;0,F753-E753,0)</f>
        <v>0</v>
      </c>
    </row>
    <row r="754" spans="1:8" ht="18" customHeight="1" x14ac:dyDescent="0.2">
      <c r="A754" s="143">
        <f t="shared" si="147"/>
        <v>2</v>
      </c>
      <c r="B754" s="143" t="str">
        <f t="shared" si="147"/>
        <v>B</v>
      </c>
      <c r="C754" s="143">
        <f>VLOOKUP(B754,Perkiraan!$A$6:$C$65,2,0)</f>
        <v>110301</v>
      </c>
      <c r="D754" s="137" t="str">
        <f t="shared" si="148"/>
        <v xml:space="preserve">Bank </v>
      </c>
      <c r="E754" s="233">
        <f>SUMIF('Kas Harian'!$C$1293:$C$1407,C754,'Kas Harian'!$G$1293:$G$1407)+SUMIF(Bank!$C$404:$C$428,C754,Bank!$G$404:$G$428)</f>
        <v>0</v>
      </c>
      <c r="F754" s="233">
        <f>SUMIF('Kas Harian'!$C$1293:$C$1407,C754,'Kas Harian'!$H$1293:$H$1407)+SUMIF(Bank!$C$404:$C$428,C754,Bank!$H$404:$H$428)</f>
        <v>0</v>
      </c>
      <c r="G754" s="233">
        <f t="shared" ref="G754:G794" si="149">IF(E754-F754&gt;0,E754-F754,0)</f>
        <v>0</v>
      </c>
      <c r="H754" s="233">
        <f t="shared" ref="H754:H794" si="150">IF(F754-E754&gt;0,F754-E754,0)</f>
        <v>0</v>
      </c>
    </row>
    <row r="755" spans="1:8" ht="18" customHeight="1" x14ac:dyDescent="0.2">
      <c r="A755" s="143">
        <f t="shared" si="147"/>
        <v>3</v>
      </c>
      <c r="B755" s="143" t="str">
        <f t="shared" si="147"/>
        <v>C</v>
      </c>
      <c r="C755" s="143">
        <f>VLOOKUP(B755,Perkiraan!$A$6:$C$65,2,0)</f>
        <v>410101</v>
      </c>
      <c r="D755" s="137" t="str">
        <f t="shared" si="148"/>
        <v xml:space="preserve">Gaji/Pendapatan Bruder </v>
      </c>
      <c r="E755" s="233">
        <f>SUMIF('Kas Harian'!$C$1293:$C$1407,C755,'Kas Harian'!$G$1293:$G$1407)+SUMIF(Bank!$C$404:$C$428,C755,Bank!$G$404:$G$428)</f>
        <v>0</v>
      </c>
      <c r="F755" s="233">
        <f>SUMIF('Kas Harian'!$C$1293:$C$1407,C755,'Kas Harian'!$H$1293:$H$1407)+SUMIF(Bank!$C$404:$C$428,C755,Bank!$H$404:$H$428)</f>
        <v>0</v>
      </c>
      <c r="G755" s="233">
        <f t="shared" si="149"/>
        <v>0</v>
      </c>
      <c r="H755" s="233">
        <f t="shared" si="150"/>
        <v>0</v>
      </c>
    </row>
    <row r="756" spans="1:8" ht="18" customHeight="1" x14ac:dyDescent="0.2">
      <c r="A756" s="143">
        <f t="shared" si="147"/>
        <v>4</v>
      </c>
      <c r="B756" s="143" t="str">
        <f t="shared" si="147"/>
        <v>D</v>
      </c>
      <c r="C756" s="143">
        <f>VLOOKUP(B756,Perkiraan!$A$6:$C$65,2,0)</f>
        <v>410102</v>
      </c>
      <c r="D756" s="137" t="str">
        <f t="shared" si="148"/>
        <v>Pensiun Bruder</v>
      </c>
      <c r="E756" s="233">
        <f>SUMIF('Kas Harian'!$C$1293:$C$1407,C756,'Kas Harian'!$G$1293:$G$1407)+SUMIF(Bank!$C$404:$C$428,C756,Bank!$G$404:$G$428)</f>
        <v>0</v>
      </c>
      <c r="F756" s="233">
        <f>SUMIF('Kas Harian'!$C$1293:$C$1407,C756,'Kas Harian'!$H$1293:$H$1407)+SUMIF(Bank!$C$404:$C$428,C756,Bank!$H$404:$H$428)</f>
        <v>0</v>
      </c>
      <c r="G756" s="233">
        <f t="shared" si="149"/>
        <v>0</v>
      </c>
      <c r="H756" s="233">
        <f t="shared" si="150"/>
        <v>0</v>
      </c>
    </row>
    <row r="757" spans="1:8" ht="18" customHeight="1" x14ac:dyDescent="0.2">
      <c r="A757" s="143">
        <f t="shared" si="147"/>
        <v>5</v>
      </c>
      <c r="B757" s="143" t="str">
        <f t="shared" si="147"/>
        <v>E</v>
      </c>
      <c r="C757" s="143">
        <f>VLOOKUP(B757,Perkiraan!$A$6:$C$65,2,0)</f>
        <v>430101</v>
      </c>
      <c r="D757" s="137" t="str">
        <f t="shared" si="148"/>
        <v>Hasil Kebun Dan Piaraan</v>
      </c>
      <c r="E757" s="233">
        <f>SUMIF('Kas Harian'!$C$1293:$C$1407,C757,'Kas Harian'!$G$1293:$G$1407)+SUMIF(Bank!$C$404:$C$428,C757,Bank!$G$404:$G$428)</f>
        <v>0</v>
      </c>
      <c r="F757" s="233">
        <f>SUMIF('Kas Harian'!$C$1293:$C$1407,C757,'Kas Harian'!$H$1293:$H$1407)+SUMIF(Bank!$C$404:$C$428,C757,Bank!$H$404:$H$428)</f>
        <v>0</v>
      </c>
      <c r="G757" s="233">
        <f t="shared" si="149"/>
        <v>0</v>
      </c>
      <c r="H757" s="233">
        <f t="shared" si="150"/>
        <v>0</v>
      </c>
    </row>
    <row r="758" spans="1:8" ht="18" customHeight="1" x14ac:dyDescent="0.2">
      <c r="A758" s="143">
        <f t="shared" si="147"/>
        <v>6</v>
      </c>
      <c r="B758" s="143" t="str">
        <f t="shared" si="147"/>
        <v>F</v>
      </c>
      <c r="C758" s="143">
        <f>VLOOKUP(B758,Perkiraan!$A$6:$C$65,2,0)</f>
        <v>420101</v>
      </c>
      <c r="D758" s="137" t="str">
        <f t="shared" si="148"/>
        <v>Bunga Tabungan</v>
      </c>
      <c r="E758" s="233">
        <f>SUMIF('Kas Harian'!$C$1293:$C$1407,C758,'Kas Harian'!$G$1293:$G$1407)+SUMIF(Bank!$C$404:$C$428,C758,Bank!$G$404:$G$428)</f>
        <v>0</v>
      </c>
      <c r="F758" s="233">
        <f>SUMIF('Kas Harian'!$C$1293:$C$1407,C758,'Kas Harian'!$H$1293:$H$1407)+SUMIF(Bank!$C$404:$C$428,C758,Bank!$H$404:$H$428)</f>
        <v>0</v>
      </c>
      <c r="G758" s="233">
        <f t="shared" si="149"/>
        <v>0</v>
      </c>
      <c r="H758" s="233">
        <f t="shared" si="150"/>
        <v>0</v>
      </c>
    </row>
    <row r="759" spans="1:8" ht="18" customHeight="1" x14ac:dyDescent="0.2">
      <c r="A759" s="143">
        <f t="shared" si="147"/>
        <v>7</v>
      </c>
      <c r="B759" s="143" t="str">
        <f t="shared" si="147"/>
        <v>G</v>
      </c>
      <c r="C759" s="143">
        <f>VLOOKUP(B759,Perkiraan!$A$6:$C$65,2,0)</f>
        <v>410202</v>
      </c>
      <c r="D759" s="137" t="str">
        <f t="shared" si="148"/>
        <v xml:space="preserve">Sumbangan </v>
      </c>
      <c r="E759" s="233">
        <f>SUMIF('Kas Harian'!$C$1293:$C$1407,C759,'Kas Harian'!$G$1293:$G$1407)+SUMIF(Bank!$C$404:$C$428,C759,Bank!$G$404:$G$428)</f>
        <v>0</v>
      </c>
      <c r="F759" s="233">
        <f>SUMIF('Kas Harian'!$C$1293:$C$1407,C759,'Kas Harian'!$H$1293:$H$1407)+SUMIF(Bank!$C$404:$C$428,C759,Bank!$H$404:$H$428)</f>
        <v>0</v>
      </c>
      <c r="G759" s="233">
        <f t="shared" si="149"/>
        <v>0</v>
      </c>
      <c r="H759" s="233">
        <f t="shared" si="150"/>
        <v>0</v>
      </c>
    </row>
    <row r="760" spans="1:8" ht="18" customHeight="1" x14ac:dyDescent="0.2">
      <c r="A760" s="143">
        <f t="shared" si="147"/>
        <v>8</v>
      </c>
      <c r="B760" s="143" t="str">
        <f t="shared" si="147"/>
        <v>H</v>
      </c>
      <c r="C760" s="143">
        <f>VLOOKUP(B760,Perkiraan!$A$6:$C$65,2,0)</f>
        <v>430103</v>
      </c>
      <c r="D760" s="137" t="str">
        <f t="shared" si="148"/>
        <v>Penerimaan Lainnya</v>
      </c>
      <c r="E760" s="233">
        <f>SUMIF('Kas Harian'!$C$1293:$C$1407,C760,'Kas Harian'!$G$1293:$G$1407)+SUMIF(Bank!$C$404:$C$428,C760,Bank!$G$404:$G$428)</f>
        <v>0</v>
      </c>
      <c r="F760" s="233">
        <f>SUMIF('Kas Harian'!$C$1293:$C$1407,C760,'Kas Harian'!$H$1293:$H$1407)+SUMIF(Bank!$C$404:$C$428,C760,Bank!$H$404:$H$428)</f>
        <v>0</v>
      </c>
      <c r="G760" s="233">
        <f t="shared" si="149"/>
        <v>0</v>
      </c>
      <c r="H760" s="233">
        <f t="shared" si="150"/>
        <v>0</v>
      </c>
    </row>
    <row r="761" spans="1:8" ht="18" customHeight="1" x14ac:dyDescent="0.2">
      <c r="A761" s="143">
        <f t="shared" si="147"/>
        <v>9</v>
      </c>
      <c r="B761" s="143" t="str">
        <f t="shared" si="147"/>
        <v>I</v>
      </c>
      <c r="C761" s="143">
        <f>VLOOKUP(B761,Perkiraan!$A$6:$C$65,2,0)</f>
        <v>610100</v>
      </c>
      <c r="D761" s="137" t="str">
        <f t="shared" si="148"/>
        <v>Penerimaan dari DP</v>
      </c>
      <c r="E761" s="233">
        <f>SUMIF('Kas Harian'!$C$1293:$C$1407,C761,'Kas Harian'!$G$1293:$G$1407)+SUMIF(Bank!$C$404:$C$428,C761,Bank!$G$404:$G$428)</f>
        <v>0</v>
      </c>
      <c r="F761" s="233">
        <f>SUMIF('Kas Harian'!$C$1293:$C$1407,C761,'Kas Harian'!$H$1293:$H$1407)+SUMIF(Bank!$C$404:$C$428,C761,Bank!$H$404:$H$428)</f>
        <v>0</v>
      </c>
      <c r="G761" s="233">
        <f t="shared" si="149"/>
        <v>0</v>
      </c>
      <c r="H761" s="233">
        <f t="shared" si="150"/>
        <v>0</v>
      </c>
    </row>
    <row r="762" spans="1:8" ht="18" customHeight="1" x14ac:dyDescent="0.2">
      <c r="A762" s="143">
        <f t="shared" si="147"/>
        <v>10</v>
      </c>
      <c r="B762" s="143">
        <f t="shared" si="147"/>
        <v>1</v>
      </c>
      <c r="C762" s="143">
        <f>VLOOKUP(B762,Perkiraan!$A$6:$C$65,2,0)</f>
        <v>510101</v>
      </c>
      <c r="D762" s="137" t="str">
        <f t="shared" si="148"/>
        <v xml:space="preserve">Makanan </v>
      </c>
      <c r="E762" s="233">
        <f>SUMIF('Kas Harian'!$C$1293:$C$1407,C762,'Kas Harian'!$G$1293:$G$1407)+SUMIF(Bank!$C$404:$C$428,C762,Bank!$G$404:$G$428)</f>
        <v>0</v>
      </c>
      <c r="F762" s="233">
        <f>SUMIF('Kas Harian'!$C$1293:$C$1407,C762,'Kas Harian'!$H$1293:$H$1407)+SUMIF(Bank!$C$404:$C$428,C762,Bank!$H$404:$H$428)</f>
        <v>0</v>
      </c>
      <c r="G762" s="233">
        <f t="shared" si="149"/>
        <v>0</v>
      </c>
      <c r="H762" s="233">
        <f t="shared" si="150"/>
        <v>0</v>
      </c>
    </row>
    <row r="763" spans="1:8" ht="18" customHeight="1" x14ac:dyDescent="0.2">
      <c r="A763" s="143">
        <f t="shared" si="147"/>
        <v>11</v>
      </c>
      <c r="B763" s="143">
        <f t="shared" si="147"/>
        <v>2</v>
      </c>
      <c r="C763" s="143">
        <f>VLOOKUP(B763,Perkiraan!$A$6:$C$65,2,0)</f>
        <v>510201</v>
      </c>
      <c r="D763" s="137" t="str">
        <f t="shared" si="148"/>
        <v>Pakaian Dan Perlengkapan Pribadi</v>
      </c>
      <c r="E763" s="233">
        <f>SUMIF('Kas Harian'!$C$1293:$C$1407,C763,'Kas Harian'!$G$1293:$G$1407)+SUMIF(Bank!$C$404:$C$428,C763,Bank!$G$404:$G$428)</f>
        <v>0</v>
      </c>
      <c r="F763" s="233">
        <f>SUMIF('Kas Harian'!$C$1293:$C$1407,C763,'Kas Harian'!$H$1293:$H$1407)+SUMIF(Bank!$C$404:$C$428,C763,Bank!$H$404:$H$428)</f>
        <v>0</v>
      </c>
      <c r="G763" s="233">
        <f t="shared" si="149"/>
        <v>0</v>
      </c>
      <c r="H763" s="233">
        <f t="shared" si="150"/>
        <v>0</v>
      </c>
    </row>
    <row r="764" spans="1:8" ht="18" customHeight="1" x14ac:dyDescent="0.2">
      <c r="A764" s="143">
        <f t="shared" si="147"/>
        <v>12</v>
      </c>
      <c r="B764" s="143">
        <f t="shared" si="147"/>
        <v>3</v>
      </c>
      <c r="C764" s="143">
        <f>VLOOKUP(B764,Perkiraan!$A$6:$C$65,2,0)</f>
        <v>510301</v>
      </c>
      <c r="D764" s="137" t="str">
        <f t="shared" si="148"/>
        <v xml:space="preserve">Pemeriksaan Dan Pengobatan </v>
      </c>
      <c r="E764" s="233">
        <f>SUMIF('Kas Harian'!$C$1293:$C$1407,C764,'Kas Harian'!$G$1293:$G$1407)+SUMIF(Bank!$C$404:$C$428,C764,Bank!$G$404:$G$428)</f>
        <v>0</v>
      </c>
      <c r="F764" s="233">
        <f>SUMIF('Kas Harian'!$C$1293:$C$1407,C764,'Kas Harian'!$H$1293:$H$1407)+SUMIF(Bank!$C$404:$C$428,C764,Bank!$H$404:$H$428)</f>
        <v>0</v>
      </c>
      <c r="G764" s="233">
        <f t="shared" si="149"/>
        <v>0</v>
      </c>
      <c r="H764" s="233">
        <f t="shared" si="150"/>
        <v>0</v>
      </c>
    </row>
    <row r="765" spans="1:8" ht="18" customHeight="1" x14ac:dyDescent="0.2">
      <c r="A765" s="143">
        <f t="shared" si="147"/>
        <v>13</v>
      </c>
      <c r="B765" s="143">
        <f t="shared" si="147"/>
        <v>4</v>
      </c>
      <c r="C765" s="143">
        <f>VLOOKUP(B765,Perkiraan!$A$6:$C$65,2,0)</f>
        <v>510303</v>
      </c>
      <c r="D765" s="137" t="str">
        <f t="shared" si="148"/>
        <v>Hiburan / Rekreasi</v>
      </c>
      <c r="E765" s="233">
        <f>SUMIF('Kas Harian'!$C$1293:$C$1407,C765,'Kas Harian'!$G$1293:$G$1407)+SUMIF(Bank!$C$404:$C$428,C765,Bank!$G$404:$G$428)</f>
        <v>0</v>
      </c>
      <c r="F765" s="233">
        <f>SUMIF('Kas Harian'!$C$1293:$C$1407,C765,'Kas Harian'!$H$1293:$H$1407)+SUMIF(Bank!$C$404:$C$428,C765,Bank!$H$404:$H$428)</f>
        <v>0</v>
      </c>
      <c r="G765" s="233">
        <f t="shared" si="149"/>
        <v>0</v>
      </c>
      <c r="H765" s="233">
        <f t="shared" si="150"/>
        <v>0</v>
      </c>
    </row>
    <row r="766" spans="1:8" ht="18" customHeight="1" x14ac:dyDescent="0.2">
      <c r="A766" s="143">
        <f t="shared" si="147"/>
        <v>14</v>
      </c>
      <c r="B766" s="143">
        <f t="shared" si="147"/>
        <v>5</v>
      </c>
      <c r="C766" s="143">
        <f>VLOOKUP(B766,Perkiraan!$A$6:$C$65,2,0)</f>
        <v>510501</v>
      </c>
      <c r="D766" s="137" t="str">
        <f t="shared" si="148"/>
        <v>Transport Harian</v>
      </c>
      <c r="E766" s="233">
        <f>SUMIF('Kas Harian'!$C$1293:$C$1407,C766,'Kas Harian'!$G$1293:$G$1407)+SUMIF(Bank!$C$404:$C$428,C766,Bank!$G$404:$G$428)</f>
        <v>0</v>
      </c>
      <c r="F766" s="233">
        <f>SUMIF('Kas Harian'!$C$1293:$C$1407,C766,'Kas Harian'!$H$1293:$H$1407)+SUMIF(Bank!$C$404:$C$428,C766,Bank!$H$404:$H$428)</f>
        <v>0</v>
      </c>
      <c r="G766" s="233">
        <f t="shared" si="149"/>
        <v>0</v>
      </c>
      <c r="H766" s="233">
        <f t="shared" si="150"/>
        <v>0</v>
      </c>
    </row>
    <row r="767" spans="1:8" ht="18" customHeight="1" x14ac:dyDescent="0.2">
      <c r="A767" s="143">
        <f t="shared" si="147"/>
        <v>15</v>
      </c>
      <c r="B767" s="143">
        <f t="shared" si="147"/>
        <v>6</v>
      </c>
      <c r="C767" s="143">
        <f>VLOOKUP(B767,Perkiraan!$A$6:$C$65,2,0)</f>
        <v>520401</v>
      </c>
      <c r="D767" s="137" t="str">
        <f t="shared" si="148"/>
        <v>Studi Pribadi</v>
      </c>
      <c r="E767" s="233">
        <f>SUMIF('Kas Harian'!$C$1293:$C$1407,C767,'Kas Harian'!$G$1293:$G$1407)+SUMIF(Bank!$C$404:$C$428,C767,Bank!$G$404:$G$428)</f>
        <v>0</v>
      </c>
      <c r="F767" s="233">
        <f>SUMIF('Kas Harian'!$C$1293:$C$1407,C767,'Kas Harian'!$H$1293:$H$1407)+SUMIF(Bank!$C$404:$C$428,C767,Bank!$H$404:$H$428)</f>
        <v>0</v>
      </c>
      <c r="G767" s="233">
        <f t="shared" si="149"/>
        <v>0</v>
      </c>
      <c r="H767" s="233">
        <f t="shared" si="150"/>
        <v>0</v>
      </c>
    </row>
    <row r="768" spans="1:8" ht="18" customHeight="1" x14ac:dyDescent="0.2">
      <c r="A768" s="143">
        <f t="shared" si="147"/>
        <v>16</v>
      </c>
      <c r="B768" s="143">
        <f t="shared" si="147"/>
        <v>7</v>
      </c>
      <c r="C768" s="143">
        <f>VLOOKUP(B768,Perkiraan!$A$6:$C$65,2,0)</f>
        <v>510102</v>
      </c>
      <c r="D768" s="137" t="str">
        <f t="shared" si="148"/>
        <v>Bahan Bakar Dapur</v>
      </c>
      <c r="E768" s="233">
        <f>SUMIF('Kas Harian'!$C$1293:$C$1407,C768,'Kas Harian'!$G$1293:$G$1407)+SUMIF(Bank!$C$404:$C$428,C768,Bank!$G$404:$G$428)</f>
        <v>0</v>
      </c>
      <c r="F768" s="233">
        <f>SUMIF('Kas Harian'!$C$1293:$C$1407,C768,'Kas Harian'!$H$1293:$H$1407)+SUMIF(Bank!$C$404:$C$428,C768,Bank!$H$404:$H$428)</f>
        <v>0</v>
      </c>
      <c r="G768" s="233">
        <f t="shared" si="149"/>
        <v>0</v>
      </c>
      <c r="H768" s="233">
        <f t="shared" si="150"/>
        <v>0</v>
      </c>
    </row>
    <row r="769" spans="1:8" ht="18" customHeight="1" x14ac:dyDescent="0.2">
      <c r="A769" s="143">
        <f t="shared" si="147"/>
        <v>17</v>
      </c>
      <c r="B769" s="143">
        <f t="shared" si="147"/>
        <v>8</v>
      </c>
      <c r="C769" s="143">
        <f>VLOOKUP(B769,Perkiraan!$A$6:$C$65,2,0)</f>
        <v>510103</v>
      </c>
      <c r="D769" s="137" t="str">
        <f t="shared" si="148"/>
        <v>Perlengkapan Cuci dan Kebersihan</v>
      </c>
      <c r="E769" s="233">
        <f>SUMIF('Kas Harian'!$C$1293:$C$1407,C769,'Kas Harian'!$G$1293:$G$1407)+SUMIF(Bank!$C$404:$C$428,C769,Bank!$G$404:$G$428)</f>
        <v>0</v>
      </c>
      <c r="F769" s="233">
        <f>SUMIF('Kas Harian'!$C$1293:$C$1407,C769,'Kas Harian'!$H$1293:$H$1407)+SUMIF(Bank!$C$404:$C$428,C769,Bank!$H$404:$H$428)</f>
        <v>0</v>
      </c>
      <c r="G769" s="233">
        <f t="shared" si="149"/>
        <v>0</v>
      </c>
      <c r="H769" s="233">
        <f t="shared" si="150"/>
        <v>0</v>
      </c>
    </row>
    <row r="770" spans="1:8" ht="18" customHeight="1" x14ac:dyDescent="0.2">
      <c r="A770" s="143">
        <f t="shared" si="147"/>
        <v>18</v>
      </c>
      <c r="B770" s="143">
        <f t="shared" si="147"/>
        <v>9</v>
      </c>
      <c r="C770" s="143">
        <f>VLOOKUP(B770,Perkiraan!$A$6:$C$65,2,0)</f>
        <v>510104</v>
      </c>
      <c r="D770" s="137" t="str">
        <f t="shared" si="148"/>
        <v>Perabot Rumah Tangga</v>
      </c>
      <c r="E770" s="233">
        <f>SUMIF('Kas Harian'!$C$1293:$C$1407,C770,'Kas Harian'!$G$1293:$G$1407)+SUMIF(Bank!$C$404:$C$428,C770,Bank!$G$404:$G$428)</f>
        <v>0</v>
      </c>
      <c r="F770" s="233">
        <f>SUMIF('Kas Harian'!$C$1293:$C$1407,C770,'Kas Harian'!$H$1293:$H$1407)+SUMIF(Bank!$C$404:$C$428,C770,Bank!$H$404:$H$428)</f>
        <v>0</v>
      </c>
      <c r="G770" s="233">
        <f t="shared" si="149"/>
        <v>0</v>
      </c>
      <c r="H770" s="233">
        <f t="shared" si="150"/>
        <v>0</v>
      </c>
    </row>
    <row r="771" spans="1:8" ht="18" customHeight="1" x14ac:dyDescent="0.2">
      <c r="A771" s="143">
        <f t="shared" si="147"/>
        <v>19</v>
      </c>
      <c r="B771" s="143">
        <f t="shared" si="147"/>
        <v>10</v>
      </c>
      <c r="C771" s="143">
        <f>VLOOKUP(B771,Perkiraan!$A$6:$C$65,2,0)</f>
        <v>510105</v>
      </c>
      <c r="D771" s="137" t="str">
        <f t="shared" si="148"/>
        <v xml:space="preserve">Iuran Hidup Bermasyarakat Dan Menggereja </v>
      </c>
      <c r="E771" s="233">
        <f>SUMIF('Kas Harian'!$C$1293:$C$1407,C771,'Kas Harian'!$G$1293:$G$1407)+SUMIF(Bank!$C$404:$C$428,C771,Bank!$G$404:$G$428)</f>
        <v>0</v>
      </c>
      <c r="F771" s="233">
        <f>SUMIF('Kas Harian'!$C$1293:$C$1407,C771,'Kas Harian'!$H$1293:$H$1407)+SUMIF(Bank!$C$404:$C$428,C771,Bank!$H$404:$H$428)</f>
        <v>0</v>
      </c>
      <c r="G771" s="233">
        <f t="shared" si="149"/>
        <v>0</v>
      </c>
      <c r="H771" s="233">
        <f t="shared" si="150"/>
        <v>0</v>
      </c>
    </row>
    <row r="772" spans="1:8" ht="18" customHeight="1" x14ac:dyDescent="0.2">
      <c r="A772" s="143">
        <f t="shared" si="147"/>
        <v>20</v>
      </c>
      <c r="B772" s="143">
        <f t="shared" si="147"/>
        <v>11</v>
      </c>
      <c r="C772" s="143">
        <f>VLOOKUP(B772,Perkiraan!$A$6:$C$65,2,0)</f>
        <v>510401</v>
      </c>
      <c r="D772" s="137" t="str">
        <f t="shared" si="148"/>
        <v>Listrik</v>
      </c>
      <c r="E772" s="233">
        <f>SUMIF('Kas Harian'!$C$1293:$C$1407,C772,'Kas Harian'!$G$1293:$G$1407)+SUMIF(Bank!$C$404:$C$428,C772,Bank!$G$404:$G$428)</f>
        <v>0</v>
      </c>
      <c r="F772" s="233">
        <f>SUMIF('Kas Harian'!$C$1293:$C$1407,C772,'Kas Harian'!$H$1293:$H$1407)+SUMIF(Bank!$C$404:$C$428,C772,Bank!$H$404:$H$428)</f>
        <v>0</v>
      </c>
      <c r="G772" s="233">
        <f t="shared" si="149"/>
        <v>0</v>
      </c>
      <c r="H772" s="233">
        <f t="shared" si="150"/>
        <v>0</v>
      </c>
    </row>
    <row r="773" spans="1:8" ht="18" customHeight="1" x14ac:dyDescent="0.2">
      <c r="A773" s="143">
        <f t="shared" ref="A773:B792" si="151">A690</f>
        <v>21</v>
      </c>
      <c r="B773" s="143">
        <f t="shared" si="151"/>
        <v>12</v>
      </c>
      <c r="C773" s="143">
        <f>VLOOKUP(B773,Perkiraan!$A$6:$C$65,2,0)</f>
        <v>510402</v>
      </c>
      <c r="D773" s="137" t="str">
        <f t="shared" si="148"/>
        <v>Air</v>
      </c>
      <c r="E773" s="233">
        <f>SUMIF('Kas Harian'!$C$1293:$C$1407,C773,'Kas Harian'!$G$1293:$G$1407)+SUMIF(Bank!$C$404:$C$428,C773,Bank!$G$404:$G$428)</f>
        <v>0</v>
      </c>
      <c r="F773" s="233">
        <f>SUMIF('Kas Harian'!$C$1293:$C$1407,C773,'Kas Harian'!$H$1293:$H$1407)+SUMIF(Bank!$C$404:$C$428,C773,Bank!$H$404:$H$428)</f>
        <v>0</v>
      </c>
      <c r="G773" s="233">
        <f t="shared" si="149"/>
        <v>0</v>
      </c>
      <c r="H773" s="233">
        <f t="shared" si="150"/>
        <v>0</v>
      </c>
    </row>
    <row r="774" spans="1:8" ht="18" customHeight="1" x14ac:dyDescent="0.2">
      <c r="A774" s="143">
        <f t="shared" si="151"/>
        <v>22</v>
      </c>
      <c r="B774" s="143">
        <f t="shared" si="151"/>
        <v>13</v>
      </c>
      <c r="C774" s="143">
        <f>VLOOKUP(B774,Perkiraan!$A$6:$C$65,2,0)</f>
        <v>510403</v>
      </c>
      <c r="D774" s="137" t="str">
        <f t="shared" si="148"/>
        <v>Telepon Dan Internet</v>
      </c>
      <c r="E774" s="233">
        <f>SUMIF('Kas Harian'!$C$1293:$C$1407,C774,'Kas Harian'!$G$1293:$G$1407)+SUMIF(Bank!$C$404:$C$428,C774,Bank!$G$404:$G$428)</f>
        <v>0</v>
      </c>
      <c r="F774" s="233">
        <f>SUMIF('Kas Harian'!$C$1293:$C$1407,C774,'Kas Harian'!$H$1293:$H$1407)+SUMIF(Bank!$C$404:$C$428,C774,Bank!$H$404:$H$428)</f>
        <v>0</v>
      </c>
      <c r="G774" s="233">
        <f t="shared" si="149"/>
        <v>0</v>
      </c>
      <c r="H774" s="233">
        <f t="shared" si="150"/>
        <v>0</v>
      </c>
    </row>
    <row r="775" spans="1:8" ht="18" customHeight="1" x14ac:dyDescent="0.2">
      <c r="A775" s="143">
        <f t="shared" si="151"/>
        <v>23</v>
      </c>
      <c r="B775" s="143">
        <f t="shared" si="151"/>
        <v>14</v>
      </c>
      <c r="C775" s="143">
        <f>VLOOKUP(B775,Perkiraan!$A$6:$C$65,2,0)</f>
        <v>520201</v>
      </c>
      <c r="D775" s="137" t="str">
        <f t="shared" si="148"/>
        <v>Keperluan Ibadah</v>
      </c>
      <c r="E775" s="233">
        <f>SUMIF('Kas Harian'!$C$1293:$C$1407,C775,'Kas Harian'!$G$1293:$G$1407)+SUMIF(Bank!$C$404:$C$428,C775,Bank!$G$404:$G$428)</f>
        <v>0</v>
      </c>
      <c r="F775" s="233">
        <f>SUMIF('Kas Harian'!$C$1293:$C$1407,C775,'Kas Harian'!$H$1293:$H$1407)+SUMIF(Bank!$C$404:$C$428,C775,Bank!$H$404:$H$428)</f>
        <v>0</v>
      </c>
      <c r="G775" s="233">
        <f t="shared" si="149"/>
        <v>0</v>
      </c>
      <c r="H775" s="233">
        <f t="shared" si="150"/>
        <v>0</v>
      </c>
    </row>
    <row r="776" spans="1:8" ht="18" customHeight="1" x14ac:dyDescent="0.2">
      <c r="A776" s="143">
        <f t="shared" si="151"/>
        <v>24</v>
      </c>
      <c r="B776" s="143">
        <f t="shared" si="151"/>
        <v>15</v>
      </c>
      <c r="C776" s="143">
        <f>VLOOKUP(B776,Perkiraan!$A$6:$C$65,2,0)</f>
        <v>530303</v>
      </c>
      <c r="D776" s="137" t="str">
        <f t="shared" si="148"/>
        <v xml:space="preserve">Sumbangan </v>
      </c>
      <c r="E776" s="233">
        <f>SUMIF('Kas Harian'!$C$1293:$C$1407,C776,'Kas Harian'!$G$1293:$G$1407)+SUMIF(Bank!$C$404:$C$428,C776,Bank!$G$404:$G$428)</f>
        <v>0</v>
      </c>
      <c r="F776" s="233">
        <f>SUMIF('Kas Harian'!$C$1293:$C$1407,C776,'Kas Harian'!$H$1293:$H$1407)+SUMIF(Bank!$C$404:$C$428,C776,Bank!$H$404:$H$428)</f>
        <v>0</v>
      </c>
      <c r="G776" s="233">
        <f t="shared" si="149"/>
        <v>0</v>
      </c>
      <c r="H776" s="233">
        <f t="shared" si="150"/>
        <v>0</v>
      </c>
    </row>
    <row r="777" spans="1:8" ht="18" customHeight="1" x14ac:dyDescent="0.2">
      <c r="A777" s="143">
        <f t="shared" si="151"/>
        <v>25</v>
      </c>
      <c r="B777" s="143">
        <f t="shared" si="151"/>
        <v>16</v>
      </c>
      <c r="C777" s="143">
        <f>VLOOKUP(B777,Perkiraan!$A$6:$C$65,2,0)</f>
        <v>540101</v>
      </c>
      <c r="D777" s="137" t="str">
        <f t="shared" si="148"/>
        <v>Insentif ART</v>
      </c>
      <c r="E777" s="233">
        <f>SUMIF('Kas Harian'!$C$1293:$C$1407,C777,'Kas Harian'!$G$1293:$G$1407)+SUMIF(Bank!$C$404:$C$428,C777,Bank!$G$404:$G$428)</f>
        <v>0</v>
      </c>
      <c r="F777" s="233">
        <f>SUMIF('Kas Harian'!$C$1293:$C$1407,C777,'Kas Harian'!$H$1293:$H$1407)+SUMIF(Bank!$C$404:$C$428,C777,Bank!$H$404:$H$428)</f>
        <v>0</v>
      </c>
      <c r="G777" s="233">
        <f t="shared" si="149"/>
        <v>0</v>
      </c>
      <c r="H777" s="233">
        <f t="shared" si="150"/>
        <v>0</v>
      </c>
    </row>
    <row r="778" spans="1:8" ht="18" customHeight="1" x14ac:dyDescent="0.2">
      <c r="A778" s="143">
        <f t="shared" si="151"/>
        <v>26</v>
      </c>
      <c r="B778" s="143">
        <f t="shared" si="151"/>
        <v>17</v>
      </c>
      <c r="C778" s="143">
        <f>VLOOKUP(B778,Perkiraan!$A$6:$C$65,2,0)</f>
        <v>540201</v>
      </c>
      <c r="D778" s="137" t="str">
        <f t="shared" si="148"/>
        <v>Pemeliharaan Rumah</v>
      </c>
      <c r="E778" s="233">
        <f>SUMIF('Kas Harian'!$C$1293:$C$1407,C778,'Kas Harian'!$G$1293:$G$1407)+SUMIF(Bank!$C$404:$C$428,C778,Bank!$G$404:$G$428)</f>
        <v>0</v>
      </c>
      <c r="F778" s="233">
        <f>SUMIF('Kas Harian'!$C$1293:$C$1407,C778,'Kas Harian'!$H$1293:$H$1407)+SUMIF(Bank!$C$404:$C$428,C778,Bank!$H$404:$H$428)</f>
        <v>0</v>
      </c>
      <c r="G778" s="233">
        <f t="shared" si="149"/>
        <v>0</v>
      </c>
      <c r="H778" s="233">
        <f t="shared" si="150"/>
        <v>0</v>
      </c>
    </row>
    <row r="779" spans="1:8" ht="18" customHeight="1" x14ac:dyDescent="0.2">
      <c r="A779" s="143">
        <f t="shared" si="151"/>
        <v>27</v>
      </c>
      <c r="B779" s="143">
        <f t="shared" si="151"/>
        <v>18</v>
      </c>
      <c r="C779" s="143">
        <f>VLOOKUP(B779,Perkiraan!$A$6:$C$65,2,0)</f>
        <v>540202</v>
      </c>
      <c r="D779" s="137" t="str">
        <f t="shared" si="148"/>
        <v>Pemeliharaan Kebun Dan Piaraan</v>
      </c>
      <c r="E779" s="233">
        <f>SUMIF('Kas Harian'!$C$1293:$C$1407,C779,'Kas Harian'!$G$1293:$G$1407)+SUMIF(Bank!$C$404:$C$428,C779,Bank!$G$404:$G$428)</f>
        <v>0</v>
      </c>
      <c r="F779" s="233">
        <f>SUMIF('Kas Harian'!$C$1293:$C$1407,C779,'Kas Harian'!$H$1293:$H$1407)+SUMIF(Bank!$C$404:$C$428,C779,Bank!$H$404:$H$428)</f>
        <v>0</v>
      </c>
      <c r="G779" s="233">
        <f t="shared" si="149"/>
        <v>0</v>
      </c>
      <c r="H779" s="233">
        <f t="shared" si="150"/>
        <v>0</v>
      </c>
    </row>
    <row r="780" spans="1:8" ht="18" customHeight="1" x14ac:dyDescent="0.2">
      <c r="A780" s="143">
        <f t="shared" si="151"/>
        <v>28</v>
      </c>
      <c r="B780" s="143">
        <f t="shared" si="151"/>
        <v>19</v>
      </c>
      <c r="C780" s="143">
        <f>VLOOKUP(B780,Perkiraan!$A$6:$C$65,2,0)</f>
        <v>540203</v>
      </c>
      <c r="D780" s="137" t="str">
        <f t="shared" si="148"/>
        <v>Pemeliharaan Kendaraan</v>
      </c>
      <c r="E780" s="233">
        <f>SUMIF('Kas Harian'!$C$1293:$C$1407,C780,'Kas Harian'!$G$1293:$G$1407)+SUMIF(Bank!$C$404:$C$428,C780,Bank!$G$404:$G$428)</f>
        <v>0</v>
      </c>
      <c r="F780" s="233">
        <f>SUMIF('Kas Harian'!$C$1293:$C$1407,C780,'Kas Harian'!$H$1293:$H$1407)+SUMIF(Bank!$C$404:$C$428,C780,Bank!$H$404:$H$428)</f>
        <v>0</v>
      </c>
      <c r="G780" s="233">
        <f t="shared" si="149"/>
        <v>0</v>
      </c>
      <c r="H780" s="233">
        <f t="shared" si="150"/>
        <v>0</v>
      </c>
    </row>
    <row r="781" spans="1:8" ht="18" customHeight="1" x14ac:dyDescent="0.2">
      <c r="A781" s="143">
        <f t="shared" si="151"/>
        <v>29</v>
      </c>
      <c r="B781" s="143">
        <f t="shared" si="151"/>
        <v>20</v>
      </c>
      <c r="C781" s="143">
        <f>VLOOKUP(B781,Perkiraan!$A$6:$C$65,2,0)</f>
        <v>540204</v>
      </c>
      <c r="D781" s="137" t="str">
        <f t="shared" si="148"/>
        <v>Pemeliharaan Mesin Dan Peralatan</v>
      </c>
      <c r="E781" s="233">
        <f>SUMIF('Kas Harian'!$C$1293:$C$1407,C781,'Kas Harian'!$G$1293:$G$1407)+SUMIF(Bank!$C$404:$C$428,C781,Bank!$G$404:$G$428)</f>
        <v>0</v>
      </c>
      <c r="F781" s="233">
        <f>SUMIF('Kas Harian'!$C$1293:$C$1407,C781,'Kas Harian'!$H$1293:$H$1407)+SUMIF(Bank!$C$404:$C$428,C781,Bank!$H$404:$H$428)</f>
        <v>0</v>
      </c>
      <c r="G781" s="233">
        <f t="shared" si="149"/>
        <v>0</v>
      </c>
      <c r="H781" s="233">
        <f t="shared" si="150"/>
        <v>0</v>
      </c>
    </row>
    <row r="782" spans="1:8" ht="18" customHeight="1" x14ac:dyDescent="0.2">
      <c r="A782" s="143">
        <f t="shared" si="151"/>
        <v>30</v>
      </c>
      <c r="B782" s="143">
        <f t="shared" si="151"/>
        <v>21</v>
      </c>
      <c r="C782" s="143">
        <f>VLOOKUP(B782,Perkiraan!$A$6:$C$65,2,0)</f>
        <v>550101</v>
      </c>
      <c r="D782" s="137" t="str">
        <f t="shared" si="148"/>
        <v>Administrasi Komunitas</v>
      </c>
      <c r="E782" s="233">
        <f>SUMIF('Kas Harian'!$C$1293:$C$1407,C782,'Kas Harian'!$G$1293:$G$1407)+SUMIF(Bank!$C$404:$C$428,C782,Bank!$G$404:$G$428)</f>
        <v>0</v>
      </c>
      <c r="F782" s="233">
        <f>SUMIF('Kas Harian'!$C$1293:$C$1407,C782,'Kas Harian'!$H$1293:$H$1407)+SUMIF(Bank!$C$404:$C$428,C782,Bank!$H$404:$H$428)</f>
        <v>0</v>
      </c>
      <c r="G782" s="233">
        <f t="shared" si="149"/>
        <v>0</v>
      </c>
      <c r="H782" s="233">
        <f t="shared" si="150"/>
        <v>0</v>
      </c>
    </row>
    <row r="783" spans="1:8" ht="18" customHeight="1" x14ac:dyDescent="0.2">
      <c r="A783" s="143">
        <f t="shared" si="151"/>
        <v>31</v>
      </c>
      <c r="B783" s="143">
        <f t="shared" si="151"/>
        <v>22</v>
      </c>
      <c r="C783" s="143">
        <f>VLOOKUP(B783,Perkiraan!$A$6:$C$65,2,0)</f>
        <v>550105</v>
      </c>
      <c r="D783" s="137" t="str">
        <f t="shared" si="148"/>
        <v xml:space="preserve">Legal dan Perijinan </v>
      </c>
      <c r="E783" s="233">
        <f>SUMIF('Kas Harian'!$C$1293:$C$1407,C783,'Kas Harian'!$G$1293:$G$1407)+SUMIF(Bank!$C$404:$C$428,C783,Bank!$G$404:$G$428)</f>
        <v>0</v>
      </c>
      <c r="F783" s="233">
        <f>SUMIF('Kas Harian'!$C$1293:$C$1407,C783,'Kas Harian'!$H$1293:$H$1407)+SUMIF(Bank!$C$404:$C$428,C783,Bank!$H$404:$H$428)</f>
        <v>0</v>
      </c>
      <c r="G783" s="233">
        <f t="shared" si="149"/>
        <v>0</v>
      </c>
      <c r="H783" s="233">
        <f t="shared" si="150"/>
        <v>0</v>
      </c>
    </row>
    <row r="784" spans="1:8" ht="18" customHeight="1" x14ac:dyDescent="0.2">
      <c r="A784" s="143">
        <f t="shared" si="151"/>
        <v>32</v>
      </c>
      <c r="B784" s="143">
        <f t="shared" si="151"/>
        <v>23</v>
      </c>
      <c r="C784" s="143">
        <f>VLOOKUP(B784,Perkiraan!$A$6:$C$65,2,0)</f>
        <v>550106</v>
      </c>
      <c r="D784" s="137" t="str">
        <f t="shared" si="148"/>
        <v>Buku, Majalah, Koran</v>
      </c>
      <c r="E784" s="233">
        <f>SUMIF('Kas Harian'!$C$1293:$C$1407,C784,'Kas Harian'!$G$1293:$G$1407)+SUMIF(Bank!$C$404:$C$428,C784,Bank!$G$404:$G$428)</f>
        <v>0</v>
      </c>
      <c r="F784" s="233">
        <f>SUMIF('Kas Harian'!$C$1293:$C$1407,C784,'Kas Harian'!$H$1293:$H$1407)+SUMIF(Bank!$C$404:$C$428,C784,Bank!$H$404:$H$428)</f>
        <v>0</v>
      </c>
      <c r="G784" s="233">
        <f t="shared" si="149"/>
        <v>0</v>
      </c>
      <c r="H784" s="233">
        <f t="shared" si="150"/>
        <v>0</v>
      </c>
    </row>
    <row r="785" spans="1:8" ht="18" customHeight="1" x14ac:dyDescent="0.2">
      <c r="A785" s="143">
        <f t="shared" si="151"/>
        <v>33</v>
      </c>
      <c r="B785" s="143">
        <f t="shared" si="151"/>
        <v>24</v>
      </c>
      <c r="C785" s="143">
        <f>VLOOKUP(B785,Perkiraan!$A$6:$C$65,2,0)</f>
        <v>550107</v>
      </c>
      <c r="D785" s="137" t="str">
        <f t="shared" si="148"/>
        <v>Administrasi Bank</v>
      </c>
      <c r="E785" s="233">
        <f>SUMIF('Kas Harian'!$C$1293:$C$1407,C785,'Kas Harian'!$G$1293:$G$1407)+SUMIF(Bank!$C$404:$C$428,C785,Bank!$G$404:$G$428)</f>
        <v>0</v>
      </c>
      <c r="F785" s="233">
        <f>SUMIF('Kas Harian'!$C$1293:$C$1407,C785,'Kas Harian'!$H$1293:$H$1407)+SUMIF(Bank!$C$404:$C$428,C785,Bank!$H$404:$H$428)</f>
        <v>0</v>
      </c>
      <c r="G785" s="233">
        <f t="shared" si="149"/>
        <v>0</v>
      </c>
      <c r="H785" s="233">
        <f t="shared" si="150"/>
        <v>0</v>
      </c>
    </row>
    <row r="786" spans="1:8" ht="18" customHeight="1" x14ac:dyDescent="0.2">
      <c r="A786" s="143">
        <f t="shared" si="151"/>
        <v>34</v>
      </c>
      <c r="B786" s="143">
        <f t="shared" si="151"/>
        <v>25</v>
      </c>
      <c r="C786" s="143">
        <f>VLOOKUP(B786,Perkiraan!$A$6:$C$65,2,0)</f>
        <v>550201</v>
      </c>
      <c r="D786" s="137" t="str">
        <f t="shared" si="148"/>
        <v>Pajak Bunga Bank</v>
      </c>
      <c r="E786" s="233">
        <f>SUMIF('Kas Harian'!$C$1293:$C$1407,C786,'Kas Harian'!$G$1293:$G$1407)+SUMIF(Bank!$C$404:$C$428,C786,Bank!$G$404:$G$428)</f>
        <v>0</v>
      </c>
      <c r="F786" s="233">
        <f>SUMIF('Kas Harian'!$C$1293:$C$1407,C786,'Kas Harian'!$H$1293:$H$1407)+SUMIF(Bank!$C$404:$C$428,C786,Bank!$H$404:$H$428)</f>
        <v>0</v>
      </c>
      <c r="G786" s="233">
        <f t="shared" ref="G786:G787" si="152">IF(E786-F786&gt;0,E786-F786,0)</f>
        <v>0</v>
      </c>
      <c r="H786" s="233">
        <f t="shared" ref="H786:H787" si="153">IF(F786-E786&gt;0,F786-E786,0)</f>
        <v>0</v>
      </c>
    </row>
    <row r="787" spans="1:8" ht="18" customHeight="1" x14ac:dyDescent="0.2">
      <c r="A787" s="143">
        <f t="shared" si="151"/>
        <v>35</v>
      </c>
      <c r="B787" s="143">
        <f t="shared" si="151"/>
        <v>26</v>
      </c>
      <c r="C787" s="143">
        <f>VLOOKUP(B787,Perkiraan!$A$6:$C$65,2,0)</f>
        <v>550202</v>
      </c>
      <c r="D787" s="137" t="str">
        <f t="shared" si="148"/>
        <v>Pajak Kendaraan Dan PBB</v>
      </c>
      <c r="E787" s="233">
        <f>SUMIF('Kas Harian'!$C$1293:$C$1407,C787,'Kas Harian'!$G$1293:$G$1407)+SUMIF(Bank!$C$404:$C$428,C787,Bank!$G$404:$G$428)</f>
        <v>0</v>
      </c>
      <c r="F787" s="233">
        <f>SUMIF('Kas Harian'!$C$1293:$C$1407,C787,'Kas Harian'!$H$1293:$H$1407)+SUMIF(Bank!$C$404:$C$428,C787,Bank!$H$404:$H$428)</f>
        <v>0</v>
      </c>
      <c r="G787" s="233">
        <f t="shared" si="152"/>
        <v>0</v>
      </c>
      <c r="H787" s="233">
        <f t="shared" si="153"/>
        <v>0</v>
      </c>
    </row>
    <row r="788" spans="1:8" ht="18" customHeight="1" x14ac:dyDescent="0.2">
      <c r="A788" s="143">
        <f t="shared" si="151"/>
        <v>36</v>
      </c>
      <c r="B788" s="143">
        <f t="shared" si="151"/>
        <v>27</v>
      </c>
      <c r="C788" s="143">
        <f>VLOOKUP(B788,Perkiraan!$A$6:$C$65,2,0)</f>
        <v>110202</v>
      </c>
      <c r="D788" s="137" t="str">
        <f t="shared" si="148"/>
        <v>Kas Kecil DP</v>
      </c>
      <c r="E788" s="233">
        <f>SUMIF('Kas Harian'!$C$1293:$C$1407,C788,'Kas Harian'!$G$1293:$G$1407)+SUMIF(Bank!$C$404:$C$428,C788,Bank!$G$404:$G$428)</f>
        <v>0</v>
      </c>
      <c r="F788" s="233">
        <f>SUMIF('Kas Harian'!$C$1293:$C$1407,C788,'Kas Harian'!$H$1293:$H$1407)+SUMIF(Bank!$C$404:$C$428,C788,Bank!$H$404:$H$428)</f>
        <v>0</v>
      </c>
      <c r="G788" s="233">
        <f>E788</f>
        <v>0</v>
      </c>
      <c r="H788" s="233">
        <f>F788</f>
        <v>0</v>
      </c>
    </row>
    <row r="789" spans="1:8" ht="18" customHeight="1" x14ac:dyDescent="0.25">
      <c r="A789" s="143"/>
      <c r="B789" s="143"/>
      <c r="C789" s="143"/>
      <c r="D789" s="235" t="str">
        <f t="shared" si="148"/>
        <v>Lansia</v>
      </c>
      <c r="E789" s="233">
        <f>SUMIF('Kas Harian'!$C$1293:$C$1407,C789,'Kas Harian'!$G$1293:$G$1407)+SUMIF(Bank!$C$404:$C$428,C789,Bank!$G$404:$G$428)</f>
        <v>0</v>
      </c>
      <c r="F789" s="233">
        <f>SUMIF('Kas Harian'!$C$1293:$C$1407,C789,'Kas Harian'!$H$1293:$H$1407)+SUMIF(Bank!$C$404:$C$428,C789,Bank!$H$404:$H$428)</f>
        <v>0</v>
      </c>
      <c r="G789" s="233"/>
      <c r="H789" s="233"/>
    </row>
    <row r="790" spans="1:8" ht="18" customHeight="1" x14ac:dyDescent="0.2">
      <c r="A790" s="143">
        <f t="shared" ref="A790:B792" si="154">A707</f>
        <v>37</v>
      </c>
      <c r="B790" s="143">
        <f t="shared" si="154"/>
        <v>29</v>
      </c>
      <c r="C790" s="143">
        <f>VLOOKUP(B790,Perkiraan!$A$6:$C$65,2,0)</f>
        <v>520501</v>
      </c>
      <c r="D790" s="137" t="str">
        <f t="shared" si="148"/>
        <v>Penunjang Kesehatan Lansia</v>
      </c>
      <c r="E790" s="233">
        <f>SUMIF('Kas Harian'!$C$1293:$C$1407,C790,'Kas Harian'!$G$1293:$G$1407)+SUMIF(Bank!$C$404:$C$428,C790,Bank!$G$404:$G$428)</f>
        <v>0</v>
      </c>
      <c r="F790" s="233">
        <f>SUMIF('Kas Harian'!$C$1293:$C$1407,C790,'Kas Harian'!$H$1293:$H$1407)+SUMIF(Bank!$C$404:$C$428,C790,Bank!$H$404:$H$428)</f>
        <v>0</v>
      </c>
      <c r="G790" s="233">
        <f t="shared" ref="G790:G792" si="155">IF(E790-F790&gt;0,E790-F790,0)</f>
        <v>0</v>
      </c>
      <c r="H790" s="233">
        <f t="shared" ref="H790:H792" si="156">IF(F790-E790&gt;0,F790-E790,0)</f>
        <v>0</v>
      </c>
    </row>
    <row r="791" spans="1:8" ht="18" customHeight="1" x14ac:dyDescent="0.2">
      <c r="A791" s="143">
        <f t="shared" si="154"/>
        <v>38</v>
      </c>
      <c r="B791" s="143">
        <f t="shared" si="154"/>
        <v>30</v>
      </c>
      <c r="C791" s="143">
        <f>VLOOKUP(B791,Perkiraan!$A$6:$C$65,2,0)</f>
        <v>520502</v>
      </c>
      <c r="D791" s="137" t="str">
        <f t="shared" si="148"/>
        <v>Pemeliharaan Rohani Lansia</v>
      </c>
      <c r="E791" s="233">
        <f>SUMIF('Kas Harian'!$C$1293:$C$1407,C791,'Kas Harian'!$G$1293:$G$1407)+SUMIF(Bank!$C$404:$C$428,C791,Bank!$G$404:$G$428)</f>
        <v>0</v>
      </c>
      <c r="F791" s="233">
        <f>SUMIF('Kas Harian'!$C$1293:$C$1407,C791,'Kas Harian'!$H$1293:$H$1407)+SUMIF(Bank!$C$404:$C$428,C791,Bank!$H$404:$H$428)</f>
        <v>0</v>
      </c>
      <c r="G791" s="233">
        <f t="shared" si="155"/>
        <v>0</v>
      </c>
      <c r="H791" s="233">
        <f t="shared" si="156"/>
        <v>0</v>
      </c>
    </row>
    <row r="792" spans="1:8" ht="18" customHeight="1" x14ac:dyDescent="0.2">
      <c r="A792" s="143">
        <f t="shared" si="154"/>
        <v>39</v>
      </c>
      <c r="B792" s="143">
        <f t="shared" si="154"/>
        <v>31</v>
      </c>
      <c r="C792" s="143">
        <f>VLOOKUP(B792,Perkiraan!$A$6:$C$65,2,0)</f>
        <v>520503</v>
      </c>
      <c r="D792" s="137" t="str">
        <f t="shared" si="148"/>
        <v>Kegiatan Bruder Lansia</v>
      </c>
      <c r="E792" s="233">
        <f>SUMIF('Kas Harian'!$C$1293:$C$1407,C792,'Kas Harian'!$G$1293:$G$1407)+SUMIF(Bank!$C$404:$C$428,C792,Bank!$G$404:$G$428)</f>
        <v>0</v>
      </c>
      <c r="F792" s="233">
        <f>SUMIF('Kas Harian'!$C$1293:$C$1407,C792,'Kas Harian'!$H$1293:$H$1407)+SUMIF(Bank!$C$404:$C$428,C792,Bank!$H$404:$H$428)</f>
        <v>0</v>
      </c>
      <c r="G792" s="233">
        <f t="shared" si="155"/>
        <v>0</v>
      </c>
      <c r="H792" s="233">
        <f t="shared" si="156"/>
        <v>0</v>
      </c>
    </row>
    <row r="793" spans="1:8" ht="18" customHeight="1" x14ac:dyDescent="0.25">
      <c r="A793" s="143"/>
      <c r="B793" s="143"/>
      <c r="C793" s="143"/>
      <c r="D793" s="235" t="str">
        <f t="shared" si="148"/>
        <v>Budget Khusus</v>
      </c>
      <c r="E793" s="233"/>
      <c r="F793" s="233"/>
      <c r="G793" s="233"/>
      <c r="H793" s="233"/>
    </row>
    <row r="794" spans="1:8" ht="18" customHeight="1" x14ac:dyDescent="0.2">
      <c r="A794" s="143">
        <f t="shared" ref="A794:B800" si="157">A711</f>
        <v>37</v>
      </c>
      <c r="B794" s="143">
        <f t="shared" si="157"/>
        <v>32</v>
      </c>
      <c r="C794" s="143">
        <f>VLOOKUP(B794,Perkiraan!$A$6:$C$65,2,0)</f>
        <v>130400</v>
      </c>
      <c r="D794" s="136" t="str">
        <f t="shared" si="148"/>
        <v>Mesin dan Peralatan</v>
      </c>
      <c r="E794" s="233">
        <f>SUMIF('Kas Harian'!$C$1408:$C$1413,C794,'Kas Harian'!$G$1408:$G$1413)</f>
        <v>0</v>
      </c>
      <c r="F794" s="233">
        <f>SUMIF('Kas Harian'!$C$1408:$C$1413,C794,'Kas Harian'!$H$1408:$H$1413)</f>
        <v>0</v>
      </c>
      <c r="G794" s="233">
        <f t="shared" si="149"/>
        <v>0</v>
      </c>
      <c r="H794" s="233">
        <f t="shared" si="150"/>
        <v>0</v>
      </c>
    </row>
    <row r="795" spans="1:8" ht="18" customHeight="1" x14ac:dyDescent="0.2">
      <c r="A795" s="143">
        <f t="shared" si="157"/>
        <v>38</v>
      </c>
      <c r="B795" s="143">
        <f t="shared" si="157"/>
        <v>33</v>
      </c>
      <c r="C795" s="143">
        <f>VLOOKUP(B795,Perkiraan!$A$6:$C$65,2,0)</f>
        <v>510100</v>
      </c>
      <c r="D795" s="136" t="str">
        <f t="shared" si="148"/>
        <v>Perabot Rumah Tangga</v>
      </c>
      <c r="E795" s="233">
        <f>SUMIF('Kas Harian'!$C$1408:$C$1413,C795,'Kas Harian'!$G$1408:$G$1413)</f>
        <v>0</v>
      </c>
      <c r="F795" s="233">
        <f>SUMIF('Kas Harian'!$C$1408:$C$1413,C795,'Kas Harian'!$H$1408:$H$1413)</f>
        <v>0</v>
      </c>
      <c r="G795" s="233">
        <f t="shared" ref="G795:G804" si="158">IF(E795-F795&gt;0,E795-F795,0)</f>
        <v>0</v>
      </c>
      <c r="H795" s="233">
        <f t="shared" ref="H795:H804" si="159">IF(F795-E795&gt;0,F795-E795,0)</f>
        <v>0</v>
      </c>
    </row>
    <row r="796" spans="1:8" ht="18" customHeight="1" x14ac:dyDescent="0.2">
      <c r="A796" s="143">
        <f t="shared" si="157"/>
        <v>39</v>
      </c>
      <c r="B796" s="143">
        <f t="shared" si="157"/>
        <v>34</v>
      </c>
      <c r="C796" s="143">
        <f>VLOOKUP(B796,Perkiraan!$A$6:$C$65,2,0)</f>
        <v>510502</v>
      </c>
      <c r="D796" s="136" t="str">
        <f t="shared" si="148"/>
        <v>Transport Pertemuan</v>
      </c>
      <c r="E796" s="233">
        <f>SUMIF('Kas Harian'!$C$1408:$C$1413,C796,'Kas Harian'!$G$1408:$G$1413)</f>
        <v>0</v>
      </c>
      <c r="F796" s="233">
        <f>SUMIF('Kas Harian'!$C$1408:$C$1413,C796,'Kas Harian'!$H$1408:$H$1413)</f>
        <v>0</v>
      </c>
      <c r="G796" s="233">
        <f t="shared" si="158"/>
        <v>0</v>
      </c>
      <c r="H796" s="233">
        <f t="shared" si="159"/>
        <v>0</v>
      </c>
    </row>
    <row r="797" spans="1:8" ht="18" customHeight="1" x14ac:dyDescent="0.2">
      <c r="A797" s="143">
        <f t="shared" si="157"/>
        <v>40</v>
      </c>
      <c r="B797" s="143">
        <f t="shared" si="157"/>
        <v>35</v>
      </c>
      <c r="C797" s="143">
        <f>VLOOKUP(B797,Perkiraan!$A$6:$C$65,2,0)</f>
        <v>520302</v>
      </c>
      <c r="D797" s="136" t="str">
        <f t="shared" si="148"/>
        <v>Perayaan Syukur</v>
      </c>
      <c r="E797" s="233">
        <f>SUMIF('Kas Harian'!$C$1408:$C$1413,C797,'Kas Harian'!$G$1408:$G$1413)</f>
        <v>0</v>
      </c>
      <c r="F797" s="233">
        <f>SUMIF('Kas Harian'!$C$1408:$C$1413,C797,'Kas Harian'!$H$1408:$H$1413)</f>
        <v>0</v>
      </c>
      <c r="G797" s="233">
        <f t="shared" si="158"/>
        <v>0</v>
      </c>
      <c r="H797" s="233">
        <f t="shared" si="159"/>
        <v>0</v>
      </c>
    </row>
    <row r="798" spans="1:8" ht="18" customHeight="1" x14ac:dyDescent="0.2">
      <c r="A798" s="143">
        <f t="shared" si="157"/>
        <v>41</v>
      </c>
      <c r="B798" s="143">
        <f t="shared" si="157"/>
        <v>36</v>
      </c>
      <c r="C798" s="143">
        <f>VLOOKUP(B798,Perkiraan!$A$6:$C$65,2,0)</f>
        <v>520500</v>
      </c>
      <c r="D798" s="136" t="str">
        <f t="shared" si="148"/>
        <v>Kegiatan Lansia</v>
      </c>
      <c r="E798" s="233">
        <f>SUMIF('Kas Harian'!$C$1408:$C$1413,C798,'Kas Harian'!$G$1408:$G$1413)</f>
        <v>0</v>
      </c>
      <c r="F798" s="233">
        <f>SUMIF('Kas Harian'!$C$1408:$C$1413,C798,'Kas Harian'!$H$1408:$H$1413)</f>
        <v>0</v>
      </c>
      <c r="G798" s="233">
        <f t="shared" si="158"/>
        <v>0</v>
      </c>
      <c r="H798" s="233">
        <f t="shared" si="159"/>
        <v>0</v>
      </c>
    </row>
    <row r="799" spans="1:8" ht="18" customHeight="1" x14ac:dyDescent="0.2">
      <c r="A799" s="143">
        <f t="shared" si="157"/>
        <v>42</v>
      </c>
      <c r="B799" s="143">
        <f t="shared" si="157"/>
        <v>37</v>
      </c>
      <c r="C799" s="143">
        <f>VLOOKUP(B799,Perkiraan!$A$6:$C$65,2,0)</f>
        <v>540200</v>
      </c>
      <c r="D799" s="136" t="str">
        <f t="shared" si="148"/>
        <v>Pemeliharaan Rumah</v>
      </c>
      <c r="E799" s="233">
        <f>SUMIF('Kas Harian'!$C$1408:$C$1413,C799,'Kas Harian'!$G$1408:$G$1413)</f>
        <v>0</v>
      </c>
      <c r="F799" s="233">
        <f>SUMIF('Kas Harian'!$C$1408:$C$1413,C799,'Kas Harian'!$H$1408:$H$1413)</f>
        <v>0</v>
      </c>
      <c r="G799" s="233">
        <f t="shared" si="158"/>
        <v>0</v>
      </c>
      <c r="H799" s="233">
        <f t="shared" si="159"/>
        <v>0</v>
      </c>
    </row>
    <row r="800" spans="1:8" ht="18" customHeight="1" x14ac:dyDescent="0.2">
      <c r="A800" s="143">
        <f t="shared" si="157"/>
        <v>43</v>
      </c>
      <c r="B800" s="143">
        <f t="shared" si="157"/>
        <v>38</v>
      </c>
      <c r="C800" s="143">
        <f>VLOOKUP(B800,Perkiraan!$A$6:$C$65,2,0)</f>
        <v>550100</v>
      </c>
      <c r="D800" s="136" t="str">
        <f t="shared" si="148"/>
        <v>Budget Khusus Lainnya</v>
      </c>
      <c r="E800" s="233">
        <f>SUMIF('Kas Harian'!$C$1408:$C$1413,C800,'Kas Harian'!$G$1408:$G$1413)</f>
        <v>0</v>
      </c>
      <c r="F800" s="233">
        <f>SUMIF('Kas Harian'!$C$1408:$C$1413,C800,'Kas Harian'!$H$1408:$H$1413)</f>
        <v>0</v>
      </c>
      <c r="G800" s="233">
        <f t="shared" si="158"/>
        <v>0</v>
      </c>
      <c r="H800" s="233">
        <f t="shared" si="159"/>
        <v>0</v>
      </c>
    </row>
    <row r="801" spans="1:8" ht="18" customHeight="1" x14ac:dyDescent="0.2">
      <c r="A801" s="143"/>
      <c r="B801" s="143"/>
      <c r="C801" s="143"/>
      <c r="D801" s="136"/>
      <c r="E801" s="233"/>
      <c r="F801" s="233"/>
      <c r="G801" s="233"/>
      <c r="H801" s="233"/>
    </row>
    <row r="802" spans="1:8" ht="18" customHeight="1" x14ac:dyDescent="0.25">
      <c r="A802" s="143"/>
      <c r="B802" s="143"/>
      <c r="C802" s="143"/>
      <c r="D802" s="169" t="str">
        <f>D719</f>
        <v>Pos DP</v>
      </c>
      <c r="E802" s="233"/>
      <c r="F802" s="233"/>
      <c r="G802" s="233"/>
      <c r="H802" s="233"/>
    </row>
    <row r="803" spans="1:8" ht="18" customHeight="1" x14ac:dyDescent="0.2">
      <c r="A803" s="143">
        <f t="shared" ref="A803:B805" si="160">A720</f>
        <v>44</v>
      </c>
      <c r="B803" s="143">
        <f t="shared" si="160"/>
        <v>39</v>
      </c>
      <c r="C803" s="143">
        <f>VLOOKUP(B803,Perkiraan!$A$6:$C$65,2,0)</f>
        <v>510300</v>
      </c>
      <c r="D803" s="136" t="str">
        <f>D720</f>
        <v xml:space="preserve">Pemeriksaan Dan Pengobatan </v>
      </c>
      <c r="E803" s="233">
        <f>SUMIF('Kas Harian'!$C$1408:$C$1413,C803,'Kas Harian'!$G$1408:$G$1413)</f>
        <v>0</v>
      </c>
      <c r="F803" s="233">
        <f>SUMIF('Kas Harian'!$C$1408:$C$1413,C803,'Kas Harian'!$H$1408:$H$1413)</f>
        <v>0</v>
      </c>
      <c r="G803" s="233">
        <f t="shared" si="158"/>
        <v>0</v>
      </c>
      <c r="H803" s="233">
        <f t="shared" si="159"/>
        <v>0</v>
      </c>
    </row>
    <row r="804" spans="1:8" ht="18" customHeight="1" x14ac:dyDescent="0.2">
      <c r="A804" s="143">
        <f t="shared" si="160"/>
        <v>45</v>
      </c>
      <c r="B804" s="143">
        <f t="shared" si="160"/>
        <v>40</v>
      </c>
      <c r="C804" s="143">
        <f>VLOOKUP(B804,Perkiraan!$A$6:$C$65,2,0)</f>
        <v>530201</v>
      </c>
      <c r="D804" s="136" t="str">
        <f>D721</f>
        <v>Pertemuan DP</v>
      </c>
      <c r="E804" s="233">
        <f>SUMIF('Kas Harian'!$C$1408:$C$1413,C804,'Kas Harian'!$G$1408:$G$1413)</f>
        <v>0</v>
      </c>
      <c r="F804" s="233">
        <f>SUMIF('Kas Harian'!$C$1408:$C$1413,C804,'Kas Harian'!$H$1408:$H$1413)</f>
        <v>0</v>
      </c>
      <c r="G804" s="233">
        <f t="shared" si="158"/>
        <v>0</v>
      </c>
      <c r="H804" s="233">
        <f t="shared" si="159"/>
        <v>0</v>
      </c>
    </row>
    <row r="805" spans="1:8" ht="18" customHeight="1" x14ac:dyDescent="0.2">
      <c r="A805" s="143">
        <f t="shared" si="160"/>
        <v>46</v>
      </c>
      <c r="B805" s="143">
        <f t="shared" si="160"/>
        <v>41</v>
      </c>
      <c r="C805" s="143">
        <f>VLOOKUP(B805,Perkiraan!$A$6:$C$65,2,0)</f>
        <v>530100</v>
      </c>
      <c r="D805" s="136" t="str">
        <f>D722</f>
        <v>Kegiatan Acc  DP</v>
      </c>
      <c r="E805" s="233">
        <f>SUMIF('Kas Harian'!$C$1408:$C$1413,C805,'Kas Harian'!$G$1408:$G$1413)</f>
        <v>0</v>
      </c>
      <c r="F805" s="233">
        <f>SUMIF('Kas Harian'!$C$1408:$C$1413,C805,'Kas Harian'!$H$1408:$H$1413)</f>
        <v>0</v>
      </c>
      <c r="G805" s="233">
        <f t="shared" ref="G805" si="161">IF(E805-F805&gt;0,E805-F805,0)</f>
        <v>0</v>
      </c>
      <c r="H805" s="233">
        <f t="shared" ref="H805" si="162">IF(F805-E805&gt;0,F805-E805,0)</f>
        <v>0</v>
      </c>
    </row>
    <row r="806" spans="1:8" ht="18" customHeight="1" x14ac:dyDescent="0.2">
      <c r="A806" s="143"/>
      <c r="B806" s="143"/>
      <c r="C806" s="143"/>
      <c r="D806" s="137"/>
      <c r="E806" s="233"/>
      <c r="F806" s="233"/>
      <c r="G806" s="233"/>
      <c r="H806" s="233"/>
    </row>
    <row r="807" spans="1:8" ht="18" customHeight="1" x14ac:dyDescent="0.25">
      <c r="A807" s="409" t="s">
        <v>53</v>
      </c>
      <c r="B807" s="409"/>
      <c r="C807" s="409"/>
      <c r="D807" s="409"/>
      <c r="E807" s="237">
        <f>SUM(E753:E806)</f>
        <v>0</v>
      </c>
      <c r="F807" s="237">
        <f>SUM(F753:F806)</f>
        <v>0</v>
      </c>
      <c r="G807" s="237">
        <f>SUM(G753:G806)</f>
        <v>0</v>
      </c>
      <c r="H807" s="237">
        <f>SUM(H753:H806)</f>
        <v>0</v>
      </c>
    </row>
    <row r="808" spans="1:8" ht="18" customHeight="1" x14ac:dyDescent="0.25">
      <c r="A808" s="409" t="s">
        <v>76</v>
      </c>
      <c r="B808" s="409"/>
      <c r="C808" s="409"/>
      <c r="D808" s="409"/>
      <c r="E808" s="238"/>
      <c r="F808" s="238">
        <f>E807-F807</f>
        <v>0</v>
      </c>
      <c r="G808" s="238"/>
      <c r="H808" s="238">
        <f>G807-H807</f>
        <v>0</v>
      </c>
    </row>
    <row r="809" spans="1:8" ht="18" customHeight="1" x14ac:dyDescent="0.25">
      <c r="A809" s="409" t="s">
        <v>58</v>
      </c>
      <c r="B809" s="409"/>
      <c r="C809" s="409"/>
      <c r="D809" s="409"/>
      <c r="E809" s="238">
        <f>SUM(E807:E808)</f>
        <v>0</v>
      </c>
      <c r="F809" s="238">
        <f>SUM(F807:F808)</f>
        <v>0</v>
      </c>
      <c r="G809" s="238">
        <f>SUM(G807:G808)</f>
        <v>0</v>
      </c>
      <c r="H809" s="238">
        <f>SUM(H807:H808)</f>
        <v>0</v>
      </c>
    </row>
    <row r="810" spans="1:8" ht="18" customHeight="1" x14ac:dyDescent="0.25">
      <c r="A810" s="130"/>
      <c r="B810" s="227"/>
      <c r="D810" s="227"/>
      <c r="E810" s="227"/>
      <c r="G810" s="227"/>
    </row>
    <row r="811" spans="1:8" ht="18" customHeight="1" x14ac:dyDescent="0.25">
      <c r="A811" s="240"/>
      <c r="B811" s="240"/>
      <c r="C811" s="230" t="str">
        <f>C728</f>
        <v>Mengetahui :</v>
      </c>
      <c r="E811" s="230" t="str">
        <f>'Kas Harian'!G1423</f>
        <v>Semarang, 31 Oktober 2025</v>
      </c>
      <c r="F811" s="248"/>
      <c r="G811" s="230" t="str">
        <f>E811</f>
        <v>Semarang, 31 Oktober 2025</v>
      </c>
      <c r="H811" s="248"/>
    </row>
    <row r="812" spans="1:8" ht="18" customHeight="1" x14ac:dyDescent="0.25">
      <c r="A812" s="243"/>
      <c r="B812" s="243"/>
      <c r="C812" s="230" t="str">
        <f>C729</f>
        <v>Pemimpin Komunitas</v>
      </c>
      <c r="E812" s="230" t="str">
        <f>E729</f>
        <v>Bendahara Komunitas</v>
      </c>
      <c r="F812" s="244"/>
      <c r="G812" s="230" t="str">
        <f t="shared" ref="G812:G817" si="163">E812</f>
        <v>Bendahara Komunitas</v>
      </c>
      <c r="H812" s="244"/>
    </row>
    <row r="813" spans="1:8" ht="18" customHeight="1" x14ac:dyDescent="0.2">
      <c r="A813" s="227"/>
      <c r="B813" s="227"/>
      <c r="D813" s="227"/>
    </row>
    <row r="814" spans="1:8" ht="18" customHeight="1" x14ac:dyDescent="0.2">
      <c r="A814" s="227"/>
      <c r="B814" s="227"/>
      <c r="D814" s="227"/>
    </row>
    <row r="816" spans="1:8" ht="18" customHeight="1" x14ac:dyDescent="0.2">
      <c r="A816" s="245"/>
      <c r="B816" s="245"/>
      <c r="D816" s="227"/>
      <c r="F816" s="246"/>
      <c r="H816" s="246"/>
    </row>
    <row r="817" spans="1:8" ht="18" customHeight="1" x14ac:dyDescent="0.2">
      <c r="A817" s="245"/>
      <c r="B817" s="245"/>
      <c r="C817" s="230">
        <f>C734</f>
        <v>0</v>
      </c>
      <c r="D817" s="249"/>
      <c r="E817" s="230">
        <f>E734</f>
        <v>0</v>
      </c>
      <c r="F817" s="246"/>
      <c r="G817" s="230">
        <f t="shared" si="163"/>
        <v>0</v>
      </c>
      <c r="H817" s="246"/>
    </row>
    <row r="818" spans="1:8" ht="18" customHeight="1" x14ac:dyDescent="0.2">
      <c r="A818" s="245"/>
      <c r="B818" s="245"/>
      <c r="C818" s="230"/>
      <c r="D818" s="249"/>
      <c r="F818" s="246"/>
      <c r="H818" s="246"/>
    </row>
    <row r="819" spans="1:8" ht="18" customHeight="1" x14ac:dyDescent="0.2">
      <c r="A819" s="245"/>
      <c r="B819" s="245"/>
      <c r="C819" s="230"/>
      <c r="D819" s="249"/>
      <c r="F819" s="246"/>
      <c r="H819" s="246"/>
    </row>
    <row r="820" spans="1:8" ht="18" customHeight="1" x14ac:dyDescent="0.2">
      <c r="A820" s="245"/>
      <c r="B820" s="245"/>
      <c r="C820" s="230"/>
      <c r="D820" s="249"/>
      <c r="F820" s="246"/>
      <c r="H820" s="246"/>
    </row>
    <row r="821" spans="1:8" ht="18" customHeight="1" x14ac:dyDescent="0.2">
      <c r="A821" s="245"/>
      <c r="B821" s="245"/>
      <c r="C821" s="230"/>
      <c r="D821" s="249"/>
      <c r="F821" s="246"/>
      <c r="H821" s="246"/>
    </row>
    <row r="822" spans="1:8" ht="18" customHeight="1" x14ac:dyDescent="0.2">
      <c r="A822" s="245"/>
      <c r="B822" s="245"/>
      <c r="C822" s="230"/>
      <c r="D822" s="249"/>
      <c r="F822" s="246"/>
      <c r="H822" s="246"/>
    </row>
    <row r="823" spans="1:8" ht="18" customHeight="1" x14ac:dyDescent="0.2">
      <c r="A823" s="245"/>
      <c r="B823" s="245"/>
      <c r="C823" s="230"/>
      <c r="D823" s="249"/>
      <c r="F823" s="246"/>
      <c r="H823" s="246"/>
    </row>
    <row r="824" spans="1:8" ht="18" customHeight="1" x14ac:dyDescent="0.2">
      <c r="A824" s="245"/>
      <c r="B824" s="245"/>
      <c r="C824" s="230"/>
      <c r="D824" s="249"/>
      <c r="F824" s="246"/>
      <c r="H824" s="246"/>
    </row>
    <row r="825" spans="1:8" ht="18" customHeight="1" x14ac:dyDescent="0.2">
      <c r="A825" s="245"/>
      <c r="B825" s="245"/>
      <c r="C825" s="230"/>
      <c r="D825" s="249"/>
      <c r="F825" s="246"/>
      <c r="H825" s="246"/>
    </row>
    <row r="826" spans="1:8" ht="18" customHeight="1" x14ac:dyDescent="0.2">
      <c r="A826" s="245"/>
      <c r="B826" s="245"/>
      <c r="C826" s="230"/>
      <c r="D826" s="249"/>
      <c r="F826" s="246"/>
      <c r="H826" s="246"/>
    </row>
    <row r="827" spans="1:8" ht="18" customHeight="1" x14ac:dyDescent="0.2">
      <c r="A827" s="245"/>
      <c r="B827" s="245"/>
      <c r="C827" s="230"/>
      <c r="D827" s="249"/>
      <c r="F827" s="246"/>
      <c r="H827" s="246"/>
    </row>
    <row r="828" spans="1:8" ht="18" customHeight="1" x14ac:dyDescent="0.2">
      <c r="A828" s="245"/>
      <c r="B828" s="245"/>
      <c r="C828" s="230"/>
      <c r="D828" s="249"/>
      <c r="F828" s="246"/>
      <c r="H828" s="246"/>
    </row>
    <row r="829" spans="1:8" ht="18" customHeight="1" x14ac:dyDescent="0.2">
      <c r="A829" s="245"/>
      <c r="B829" s="245"/>
      <c r="C829" s="230"/>
      <c r="D829" s="249"/>
      <c r="F829" s="246"/>
      <c r="H829" s="246"/>
    </row>
    <row r="830" spans="1:8" ht="18" customHeight="1" x14ac:dyDescent="0.2">
      <c r="A830" s="245"/>
      <c r="B830" s="245"/>
      <c r="C830" s="230"/>
      <c r="D830" s="249"/>
      <c r="F830" s="246"/>
      <c r="H830" s="246"/>
    </row>
    <row r="831" spans="1:8" ht="18" customHeight="1" x14ac:dyDescent="0.25">
      <c r="A831" s="382" t="str">
        <f>A748</f>
        <v>KOMUNITAS FIC CANDI</v>
      </c>
      <c r="B831" s="382"/>
      <c r="C831" s="382"/>
      <c r="D831" s="382"/>
      <c r="E831" s="382"/>
      <c r="F831" s="382"/>
      <c r="G831" s="382"/>
      <c r="H831" s="382"/>
    </row>
    <row r="832" spans="1:8" ht="18" customHeight="1" x14ac:dyDescent="0.25">
      <c r="A832" s="382" t="str">
        <f>A749</f>
        <v>LAPORAN KEUANGAN</v>
      </c>
      <c r="B832" s="382"/>
      <c r="C832" s="382"/>
      <c r="D832" s="382"/>
      <c r="E832" s="382"/>
      <c r="F832" s="382"/>
      <c r="G832" s="382"/>
      <c r="H832" s="382"/>
    </row>
    <row r="833" spans="1:8" ht="18" customHeight="1" x14ac:dyDescent="0.25">
      <c r="A833" s="382" t="str">
        <f>'Kas Harian'!A1433</f>
        <v>BULAN NOVEMBER 2025</v>
      </c>
      <c r="B833" s="382"/>
      <c r="C833" s="382"/>
      <c r="D833" s="382"/>
      <c r="E833" s="382"/>
      <c r="F833" s="382"/>
      <c r="G833" s="382"/>
      <c r="H833" s="382"/>
    </row>
    <row r="835" spans="1:8" ht="35.25" customHeight="1" x14ac:dyDescent="0.2">
      <c r="A835" s="231" t="s">
        <v>50</v>
      </c>
      <c r="B835" s="231" t="s">
        <v>55</v>
      </c>
      <c r="C835" s="139" t="s">
        <v>56</v>
      </c>
      <c r="D835" s="139" t="s">
        <v>57</v>
      </c>
      <c r="E835" s="139" t="s">
        <v>59</v>
      </c>
      <c r="F835" s="139" t="s">
        <v>60</v>
      </c>
      <c r="G835" s="139" t="s">
        <v>59</v>
      </c>
      <c r="H835" s="139" t="s">
        <v>60</v>
      </c>
    </row>
    <row r="836" spans="1:8" ht="18" customHeight="1" x14ac:dyDescent="0.2">
      <c r="A836" s="143">
        <f t="shared" ref="A836:B855" si="164">A753</f>
        <v>1</v>
      </c>
      <c r="B836" s="142" t="str">
        <f t="shared" si="164"/>
        <v>A</v>
      </c>
      <c r="C836" s="143">
        <f>VLOOKUP(B836,Perkiraan!$A$6:$C$65,2,0)</f>
        <v>110100</v>
      </c>
      <c r="D836" s="232" t="str">
        <f t="shared" ref="D836:D883" si="165">D753</f>
        <v xml:space="preserve">Kas </v>
      </c>
      <c r="E836" s="233">
        <f>SUMIF('Kas Harian'!$C$1436:$C$1550,C836,'Kas Harian'!$G$1436:$G$1550)+SUMIF(Bank!$C$448:$C$472,C836,Bank!$G$448:$G$472)</f>
        <v>0</v>
      </c>
      <c r="F836" s="233">
        <f>SUMIF('Kas Harian'!$C$1436:$C$1550,C836,'Kas Harian'!$H$1436:$H$1550)+SUMIF(Bank!$C$448:$C$472,C836,Bank!$H$448:$H$472)</f>
        <v>0</v>
      </c>
      <c r="G836" s="233">
        <f>IF(E836-F836&gt;0,E836-F836,0)</f>
        <v>0</v>
      </c>
      <c r="H836" s="233">
        <f>IF(F836-E836&gt;0,F836-E836,0)</f>
        <v>0</v>
      </c>
    </row>
    <row r="837" spans="1:8" ht="18" customHeight="1" x14ac:dyDescent="0.2">
      <c r="A837" s="143">
        <f t="shared" si="164"/>
        <v>2</v>
      </c>
      <c r="B837" s="143" t="str">
        <f t="shared" si="164"/>
        <v>B</v>
      </c>
      <c r="C837" s="143">
        <f>VLOOKUP(B837,Perkiraan!$A$6:$C$65,2,0)</f>
        <v>110301</v>
      </c>
      <c r="D837" s="137" t="str">
        <f t="shared" si="165"/>
        <v xml:space="preserve">Bank </v>
      </c>
      <c r="E837" s="233">
        <f>SUMIF('Kas Harian'!$C$1436:$C$1550,C837,'Kas Harian'!$G$1436:$G$1550)+SUMIF(Bank!$C$448:$C$472,C837,Bank!$G$448:$G$472)</f>
        <v>0</v>
      </c>
      <c r="F837" s="233">
        <f>SUMIF('Kas Harian'!$C$1436:$C$1550,C837,'Kas Harian'!$H$1436:$H$1550)+SUMIF(Bank!$C$448:$C$472,C837,Bank!$H$448:$H$472)</f>
        <v>0</v>
      </c>
      <c r="G837" s="233">
        <f t="shared" ref="G837:G877" si="166">IF(E837-F837&gt;0,E837-F837,0)</f>
        <v>0</v>
      </c>
      <c r="H837" s="233">
        <f t="shared" ref="H837:H877" si="167">IF(F837-E837&gt;0,F837-E837,0)</f>
        <v>0</v>
      </c>
    </row>
    <row r="838" spans="1:8" ht="18" customHeight="1" x14ac:dyDescent="0.2">
      <c r="A838" s="143">
        <f t="shared" si="164"/>
        <v>3</v>
      </c>
      <c r="B838" s="143" t="str">
        <f t="shared" si="164"/>
        <v>C</v>
      </c>
      <c r="C838" s="143">
        <f>VLOOKUP(B838,Perkiraan!$A$6:$C$65,2,0)</f>
        <v>410101</v>
      </c>
      <c r="D838" s="137" t="str">
        <f t="shared" si="165"/>
        <v xml:space="preserve">Gaji/Pendapatan Bruder </v>
      </c>
      <c r="E838" s="233">
        <f>SUMIF('Kas Harian'!$C$1436:$C$1550,C838,'Kas Harian'!$G$1436:$G$1550)+SUMIF(Bank!$C$448:$C$472,C838,Bank!$G$448:$G$472)</f>
        <v>0</v>
      </c>
      <c r="F838" s="233">
        <f>SUMIF('Kas Harian'!$C$1436:$C$1550,C838,'Kas Harian'!$H$1436:$H$1550)+SUMIF(Bank!$C$448:$C$472,C838,Bank!$H$448:$H$472)</f>
        <v>0</v>
      </c>
      <c r="G838" s="233">
        <f t="shared" si="166"/>
        <v>0</v>
      </c>
      <c r="H838" s="233">
        <f t="shared" si="167"/>
        <v>0</v>
      </c>
    </row>
    <row r="839" spans="1:8" ht="18" customHeight="1" x14ac:dyDescent="0.2">
      <c r="A839" s="143">
        <f t="shared" si="164"/>
        <v>4</v>
      </c>
      <c r="B839" s="143" t="str">
        <f t="shared" si="164"/>
        <v>D</v>
      </c>
      <c r="C839" s="143">
        <f>VLOOKUP(B839,Perkiraan!$A$6:$C$65,2,0)</f>
        <v>410102</v>
      </c>
      <c r="D839" s="137" t="str">
        <f t="shared" si="165"/>
        <v>Pensiun Bruder</v>
      </c>
      <c r="E839" s="233">
        <f>SUMIF('Kas Harian'!$C$1436:$C$1550,C839,'Kas Harian'!$G$1436:$G$1550)+SUMIF(Bank!$C$448:$C$472,C839,Bank!$G$448:$G$472)</f>
        <v>0</v>
      </c>
      <c r="F839" s="233">
        <f>SUMIF('Kas Harian'!$C$1436:$C$1550,C839,'Kas Harian'!$H$1436:$H$1550)+SUMIF(Bank!$C$448:$C$472,C839,Bank!$H$448:$H$472)</f>
        <v>0</v>
      </c>
      <c r="G839" s="233">
        <f t="shared" si="166"/>
        <v>0</v>
      </c>
      <c r="H839" s="233">
        <f t="shared" si="167"/>
        <v>0</v>
      </c>
    </row>
    <row r="840" spans="1:8" ht="18" customHeight="1" x14ac:dyDescent="0.2">
      <c r="A840" s="143">
        <f t="shared" si="164"/>
        <v>5</v>
      </c>
      <c r="B840" s="143" t="str">
        <f t="shared" si="164"/>
        <v>E</v>
      </c>
      <c r="C840" s="143">
        <f>VLOOKUP(B840,Perkiraan!$A$6:$C$65,2,0)</f>
        <v>430101</v>
      </c>
      <c r="D840" s="137" t="str">
        <f t="shared" si="165"/>
        <v>Hasil Kebun Dan Piaraan</v>
      </c>
      <c r="E840" s="233">
        <f>SUMIF('Kas Harian'!$C$1436:$C$1550,C840,'Kas Harian'!$G$1436:$G$1550)+SUMIF(Bank!$C$448:$C$472,C840,Bank!$G$448:$G$472)</f>
        <v>0</v>
      </c>
      <c r="F840" s="233">
        <f>SUMIF('Kas Harian'!$C$1436:$C$1550,C840,'Kas Harian'!$H$1436:$H$1550)+SUMIF(Bank!$C$448:$C$472,C840,Bank!$H$448:$H$472)</f>
        <v>0</v>
      </c>
      <c r="G840" s="233">
        <f t="shared" si="166"/>
        <v>0</v>
      </c>
      <c r="H840" s="233">
        <f t="shared" si="167"/>
        <v>0</v>
      </c>
    </row>
    <row r="841" spans="1:8" ht="18" customHeight="1" x14ac:dyDescent="0.2">
      <c r="A841" s="143">
        <f t="shared" si="164"/>
        <v>6</v>
      </c>
      <c r="B841" s="143" t="str">
        <f t="shared" si="164"/>
        <v>F</v>
      </c>
      <c r="C841" s="143">
        <f>VLOOKUP(B841,Perkiraan!$A$6:$C$65,2,0)</f>
        <v>420101</v>
      </c>
      <c r="D841" s="137" t="str">
        <f t="shared" si="165"/>
        <v>Bunga Tabungan</v>
      </c>
      <c r="E841" s="233">
        <f>SUMIF('Kas Harian'!$C$1436:$C$1550,C841,'Kas Harian'!$G$1436:$G$1550)+SUMIF(Bank!$C$448:$C$472,C841,Bank!$G$448:$G$472)</f>
        <v>0</v>
      </c>
      <c r="F841" s="233">
        <f>SUMIF('Kas Harian'!$C$1436:$C$1550,C841,'Kas Harian'!$H$1436:$H$1550)+SUMIF(Bank!$C$448:$C$472,C841,Bank!$H$448:$H$472)</f>
        <v>0</v>
      </c>
      <c r="G841" s="233">
        <f t="shared" si="166"/>
        <v>0</v>
      </c>
      <c r="H841" s="233">
        <f t="shared" si="167"/>
        <v>0</v>
      </c>
    </row>
    <row r="842" spans="1:8" ht="18" customHeight="1" x14ac:dyDescent="0.2">
      <c r="A842" s="143">
        <f t="shared" si="164"/>
        <v>7</v>
      </c>
      <c r="B842" s="143" t="str">
        <f t="shared" si="164"/>
        <v>G</v>
      </c>
      <c r="C842" s="143">
        <f>VLOOKUP(B842,Perkiraan!$A$6:$C$65,2,0)</f>
        <v>410202</v>
      </c>
      <c r="D842" s="137" t="str">
        <f t="shared" si="165"/>
        <v xml:space="preserve">Sumbangan </v>
      </c>
      <c r="E842" s="233">
        <f>SUMIF('Kas Harian'!$C$1436:$C$1550,C842,'Kas Harian'!$G$1436:$G$1550)+SUMIF(Bank!$C$448:$C$472,C842,Bank!$G$448:$G$472)</f>
        <v>0</v>
      </c>
      <c r="F842" s="233">
        <f>SUMIF('Kas Harian'!$C$1436:$C$1550,C842,'Kas Harian'!$H$1436:$H$1550)+SUMIF(Bank!$C$448:$C$472,C842,Bank!$H$448:$H$472)</f>
        <v>0</v>
      </c>
      <c r="G842" s="233">
        <f t="shared" si="166"/>
        <v>0</v>
      </c>
      <c r="H842" s="233">
        <f t="shared" si="167"/>
        <v>0</v>
      </c>
    </row>
    <row r="843" spans="1:8" ht="18" customHeight="1" x14ac:dyDescent="0.2">
      <c r="A843" s="143">
        <f t="shared" si="164"/>
        <v>8</v>
      </c>
      <c r="B843" s="143" t="str">
        <f t="shared" si="164"/>
        <v>H</v>
      </c>
      <c r="C843" s="143">
        <f>VLOOKUP(B843,Perkiraan!$A$6:$C$65,2,0)</f>
        <v>430103</v>
      </c>
      <c r="D843" s="137" t="str">
        <f t="shared" si="165"/>
        <v>Penerimaan Lainnya</v>
      </c>
      <c r="E843" s="233">
        <f>SUMIF('Kas Harian'!$C$1436:$C$1550,C843,'Kas Harian'!$G$1436:$G$1550)+SUMIF(Bank!$C$448:$C$472,C843,Bank!$G$448:$G$472)</f>
        <v>0</v>
      </c>
      <c r="F843" s="233">
        <f>SUMIF('Kas Harian'!$C$1436:$C$1550,C843,'Kas Harian'!$H$1436:$H$1550)+SUMIF(Bank!$C$448:$C$472,C843,Bank!$H$448:$H$472)</f>
        <v>0</v>
      </c>
      <c r="G843" s="233">
        <f t="shared" si="166"/>
        <v>0</v>
      </c>
      <c r="H843" s="233">
        <f t="shared" si="167"/>
        <v>0</v>
      </c>
    </row>
    <row r="844" spans="1:8" ht="18" customHeight="1" x14ac:dyDescent="0.2">
      <c r="A844" s="143">
        <f t="shared" si="164"/>
        <v>9</v>
      </c>
      <c r="B844" s="143" t="str">
        <f t="shared" si="164"/>
        <v>I</v>
      </c>
      <c r="C844" s="143">
        <f>VLOOKUP(B844,Perkiraan!$A$6:$C$65,2,0)</f>
        <v>610100</v>
      </c>
      <c r="D844" s="137" t="str">
        <f t="shared" si="165"/>
        <v>Penerimaan dari DP</v>
      </c>
      <c r="E844" s="233">
        <f>SUMIF('Kas Harian'!$C$1436:$C$1550,C844,'Kas Harian'!$G$1436:$G$1550)+SUMIF(Bank!$C$448:$C$472,C844,Bank!$G$448:$G$472)</f>
        <v>0</v>
      </c>
      <c r="F844" s="233">
        <f>SUMIF('Kas Harian'!$C$1436:$C$1550,C844,'Kas Harian'!$H$1436:$H$1550)+SUMIF(Bank!$C$448:$C$472,C844,Bank!$H$448:$H$472)</f>
        <v>0</v>
      </c>
      <c r="G844" s="233">
        <f t="shared" si="166"/>
        <v>0</v>
      </c>
      <c r="H844" s="233">
        <f t="shared" si="167"/>
        <v>0</v>
      </c>
    </row>
    <row r="845" spans="1:8" ht="18" customHeight="1" x14ac:dyDescent="0.2">
      <c r="A845" s="143">
        <f t="shared" si="164"/>
        <v>10</v>
      </c>
      <c r="B845" s="143">
        <f t="shared" si="164"/>
        <v>1</v>
      </c>
      <c r="C845" s="143">
        <f>VLOOKUP(B845,Perkiraan!$A$6:$C$65,2,0)</f>
        <v>510101</v>
      </c>
      <c r="D845" s="137" t="str">
        <f t="shared" si="165"/>
        <v xml:space="preserve">Makanan </v>
      </c>
      <c r="E845" s="233">
        <f>SUMIF('Kas Harian'!$C$1436:$C$1550,C845,'Kas Harian'!$G$1436:$G$1550)+SUMIF(Bank!$C$448:$C$472,C845,Bank!$G$448:$G$472)</f>
        <v>0</v>
      </c>
      <c r="F845" s="233">
        <f>SUMIF('Kas Harian'!$C$1436:$C$1550,C845,'Kas Harian'!$H$1436:$H$1550)+SUMIF(Bank!$C$448:$C$472,C845,Bank!$H$448:$H$472)</f>
        <v>0</v>
      </c>
      <c r="G845" s="233">
        <f t="shared" si="166"/>
        <v>0</v>
      </c>
      <c r="H845" s="233">
        <f t="shared" si="167"/>
        <v>0</v>
      </c>
    </row>
    <row r="846" spans="1:8" ht="18" customHeight="1" x14ac:dyDescent="0.2">
      <c r="A846" s="143">
        <f t="shared" si="164"/>
        <v>11</v>
      </c>
      <c r="B846" s="143">
        <f t="shared" si="164"/>
        <v>2</v>
      </c>
      <c r="C846" s="143">
        <f>VLOOKUP(B846,Perkiraan!$A$6:$C$65,2,0)</f>
        <v>510201</v>
      </c>
      <c r="D846" s="137" t="str">
        <f t="shared" si="165"/>
        <v>Pakaian Dan Perlengkapan Pribadi</v>
      </c>
      <c r="E846" s="233">
        <f>SUMIF('Kas Harian'!$C$1436:$C$1550,C846,'Kas Harian'!$G$1436:$G$1550)+SUMIF(Bank!$C$448:$C$472,C846,Bank!$G$448:$G$472)</f>
        <v>0</v>
      </c>
      <c r="F846" s="233">
        <f>SUMIF('Kas Harian'!$C$1436:$C$1550,C846,'Kas Harian'!$H$1436:$H$1550)+SUMIF(Bank!$C$448:$C$472,C846,Bank!$H$448:$H$472)</f>
        <v>0</v>
      </c>
      <c r="G846" s="233">
        <f t="shared" si="166"/>
        <v>0</v>
      </c>
      <c r="H846" s="233">
        <f t="shared" si="167"/>
        <v>0</v>
      </c>
    </row>
    <row r="847" spans="1:8" ht="18" customHeight="1" x14ac:dyDescent="0.2">
      <c r="A847" s="143">
        <f t="shared" si="164"/>
        <v>12</v>
      </c>
      <c r="B847" s="143">
        <f t="shared" si="164"/>
        <v>3</v>
      </c>
      <c r="C847" s="143">
        <f>VLOOKUP(B847,Perkiraan!$A$6:$C$65,2,0)</f>
        <v>510301</v>
      </c>
      <c r="D847" s="137" t="str">
        <f t="shared" si="165"/>
        <v xml:space="preserve">Pemeriksaan Dan Pengobatan </v>
      </c>
      <c r="E847" s="233">
        <f>SUMIF('Kas Harian'!$C$1436:$C$1550,C847,'Kas Harian'!$G$1436:$G$1550)+SUMIF(Bank!$C$448:$C$472,C847,Bank!$G$448:$G$472)</f>
        <v>0</v>
      </c>
      <c r="F847" s="233">
        <f>SUMIF('Kas Harian'!$C$1436:$C$1550,C847,'Kas Harian'!$H$1436:$H$1550)+SUMIF(Bank!$C$448:$C$472,C847,Bank!$H$448:$H$472)</f>
        <v>0</v>
      </c>
      <c r="G847" s="233">
        <f t="shared" si="166"/>
        <v>0</v>
      </c>
      <c r="H847" s="233">
        <f t="shared" si="167"/>
        <v>0</v>
      </c>
    </row>
    <row r="848" spans="1:8" ht="18" customHeight="1" x14ac:dyDescent="0.2">
      <c r="A848" s="143">
        <f t="shared" si="164"/>
        <v>13</v>
      </c>
      <c r="B848" s="143">
        <f t="shared" si="164"/>
        <v>4</v>
      </c>
      <c r="C848" s="143">
        <f>VLOOKUP(B848,Perkiraan!$A$6:$C$65,2,0)</f>
        <v>510303</v>
      </c>
      <c r="D848" s="137" t="str">
        <f t="shared" si="165"/>
        <v>Hiburan / Rekreasi</v>
      </c>
      <c r="E848" s="233">
        <f>SUMIF('Kas Harian'!$C$1436:$C$1550,C848,'Kas Harian'!$G$1436:$G$1550)+SUMIF(Bank!$C$448:$C$472,C848,Bank!$G$448:$G$472)</f>
        <v>0</v>
      </c>
      <c r="F848" s="233">
        <f>SUMIF('Kas Harian'!$C$1436:$C$1550,C848,'Kas Harian'!$H$1436:$H$1550)+SUMIF(Bank!$C$448:$C$472,C848,Bank!$H$448:$H$472)</f>
        <v>0</v>
      </c>
      <c r="G848" s="233">
        <f t="shared" si="166"/>
        <v>0</v>
      </c>
      <c r="H848" s="233">
        <f t="shared" si="167"/>
        <v>0</v>
      </c>
    </row>
    <row r="849" spans="1:8" ht="18" customHeight="1" x14ac:dyDescent="0.2">
      <c r="A849" s="143">
        <f t="shared" si="164"/>
        <v>14</v>
      </c>
      <c r="B849" s="143">
        <f t="shared" si="164"/>
        <v>5</v>
      </c>
      <c r="C849" s="143">
        <f>VLOOKUP(B849,Perkiraan!$A$6:$C$65,2,0)</f>
        <v>510501</v>
      </c>
      <c r="D849" s="137" t="str">
        <f t="shared" si="165"/>
        <v>Transport Harian</v>
      </c>
      <c r="E849" s="233">
        <f>SUMIF('Kas Harian'!$C$1436:$C$1550,C849,'Kas Harian'!$G$1436:$G$1550)+SUMIF(Bank!$C$448:$C$472,C849,Bank!$G$448:$G$472)</f>
        <v>0</v>
      </c>
      <c r="F849" s="233">
        <f>SUMIF('Kas Harian'!$C$1436:$C$1550,C849,'Kas Harian'!$H$1436:$H$1550)+SUMIF(Bank!$C$448:$C$472,C849,Bank!$H$448:$H$472)</f>
        <v>0</v>
      </c>
      <c r="G849" s="233">
        <f t="shared" si="166"/>
        <v>0</v>
      </c>
      <c r="H849" s="233">
        <f t="shared" si="167"/>
        <v>0</v>
      </c>
    </row>
    <row r="850" spans="1:8" ht="18" customHeight="1" x14ac:dyDescent="0.2">
      <c r="A850" s="143">
        <f t="shared" si="164"/>
        <v>15</v>
      </c>
      <c r="B850" s="143">
        <f t="shared" si="164"/>
        <v>6</v>
      </c>
      <c r="C850" s="143">
        <f>VLOOKUP(B850,Perkiraan!$A$6:$C$65,2,0)</f>
        <v>520401</v>
      </c>
      <c r="D850" s="137" t="str">
        <f t="shared" si="165"/>
        <v>Studi Pribadi</v>
      </c>
      <c r="E850" s="233">
        <f>SUMIF('Kas Harian'!$C$1436:$C$1550,C850,'Kas Harian'!$G$1436:$G$1550)+SUMIF(Bank!$C$448:$C$472,C850,Bank!$G$448:$G$472)</f>
        <v>0</v>
      </c>
      <c r="F850" s="233">
        <f>SUMIF('Kas Harian'!$C$1436:$C$1550,C850,'Kas Harian'!$H$1436:$H$1550)+SUMIF(Bank!$C$448:$C$472,C850,Bank!$H$448:$H$472)</f>
        <v>0</v>
      </c>
      <c r="G850" s="233">
        <f t="shared" si="166"/>
        <v>0</v>
      </c>
      <c r="H850" s="233">
        <f t="shared" si="167"/>
        <v>0</v>
      </c>
    </row>
    <row r="851" spans="1:8" ht="18" customHeight="1" x14ac:dyDescent="0.2">
      <c r="A851" s="143">
        <f t="shared" si="164"/>
        <v>16</v>
      </c>
      <c r="B851" s="143">
        <f t="shared" si="164"/>
        <v>7</v>
      </c>
      <c r="C851" s="143">
        <f>VLOOKUP(B851,Perkiraan!$A$6:$C$65,2,0)</f>
        <v>510102</v>
      </c>
      <c r="D851" s="137" t="str">
        <f t="shared" si="165"/>
        <v>Bahan Bakar Dapur</v>
      </c>
      <c r="E851" s="233">
        <f>SUMIF('Kas Harian'!$C$1436:$C$1550,C851,'Kas Harian'!$G$1436:$G$1550)+SUMIF(Bank!$C$448:$C$472,C851,Bank!$G$448:$G$472)</f>
        <v>0</v>
      </c>
      <c r="F851" s="233">
        <f>SUMIF('Kas Harian'!$C$1436:$C$1550,C851,'Kas Harian'!$H$1436:$H$1550)+SUMIF(Bank!$C$448:$C$472,C851,Bank!$H$448:$H$472)</f>
        <v>0</v>
      </c>
      <c r="G851" s="233">
        <f t="shared" si="166"/>
        <v>0</v>
      </c>
      <c r="H851" s="233">
        <f t="shared" si="167"/>
        <v>0</v>
      </c>
    </row>
    <row r="852" spans="1:8" ht="18" customHeight="1" x14ac:dyDescent="0.2">
      <c r="A852" s="143">
        <f t="shared" si="164"/>
        <v>17</v>
      </c>
      <c r="B852" s="143">
        <f t="shared" si="164"/>
        <v>8</v>
      </c>
      <c r="C852" s="143">
        <f>VLOOKUP(B852,Perkiraan!$A$6:$C$65,2,0)</f>
        <v>510103</v>
      </c>
      <c r="D852" s="137" t="str">
        <f t="shared" si="165"/>
        <v>Perlengkapan Cuci dan Kebersihan</v>
      </c>
      <c r="E852" s="233">
        <f>SUMIF('Kas Harian'!$C$1436:$C$1550,C852,'Kas Harian'!$G$1436:$G$1550)+SUMIF(Bank!$C$448:$C$472,C852,Bank!$G$448:$G$472)</f>
        <v>0</v>
      </c>
      <c r="F852" s="233">
        <f>SUMIF('Kas Harian'!$C$1436:$C$1550,C852,'Kas Harian'!$H$1436:$H$1550)+SUMIF(Bank!$C$448:$C$472,C852,Bank!$H$448:$H$472)</f>
        <v>0</v>
      </c>
      <c r="G852" s="233">
        <f t="shared" si="166"/>
        <v>0</v>
      </c>
      <c r="H852" s="233">
        <f t="shared" si="167"/>
        <v>0</v>
      </c>
    </row>
    <row r="853" spans="1:8" ht="18" customHeight="1" x14ac:dyDescent="0.2">
      <c r="A853" s="143">
        <f t="shared" si="164"/>
        <v>18</v>
      </c>
      <c r="B853" s="143">
        <f t="shared" si="164"/>
        <v>9</v>
      </c>
      <c r="C853" s="143">
        <f>VLOOKUP(B853,Perkiraan!$A$6:$C$65,2,0)</f>
        <v>510104</v>
      </c>
      <c r="D853" s="137" t="str">
        <f t="shared" si="165"/>
        <v>Perabot Rumah Tangga</v>
      </c>
      <c r="E853" s="233">
        <f>SUMIF('Kas Harian'!$C$1436:$C$1550,C853,'Kas Harian'!$G$1436:$G$1550)+SUMIF(Bank!$C$448:$C$472,C853,Bank!$G$448:$G$472)</f>
        <v>0</v>
      </c>
      <c r="F853" s="233">
        <f>SUMIF('Kas Harian'!$C$1436:$C$1550,C853,'Kas Harian'!$H$1436:$H$1550)+SUMIF(Bank!$C$448:$C$472,C853,Bank!$H$448:$H$472)</f>
        <v>0</v>
      </c>
      <c r="G853" s="233">
        <f t="shared" si="166"/>
        <v>0</v>
      </c>
      <c r="H853" s="233">
        <f t="shared" si="167"/>
        <v>0</v>
      </c>
    </row>
    <row r="854" spans="1:8" ht="18" customHeight="1" x14ac:dyDescent="0.2">
      <c r="A854" s="143">
        <f t="shared" si="164"/>
        <v>19</v>
      </c>
      <c r="B854" s="143">
        <f t="shared" si="164"/>
        <v>10</v>
      </c>
      <c r="C854" s="143">
        <f>VLOOKUP(B854,Perkiraan!$A$6:$C$65,2,0)</f>
        <v>510105</v>
      </c>
      <c r="D854" s="137" t="str">
        <f t="shared" si="165"/>
        <v xml:space="preserve">Iuran Hidup Bermasyarakat Dan Menggereja </v>
      </c>
      <c r="E854" s="233">
        <f>SUMIF('Kas Harian'!$C$1436:$C$1550,C854,'Kas Harian'!$G$1436:$G$1550)+SUMIF(Bank!$C$448:$C$472,C854,Bank!$G$448:$G$472)</f>
        <v>0</v>
      </c>
      <c r="F854" s="233">
        <f>SUMIF('Kas Harian'!$C$1436:$C$1550,C854,'Kas Harian'!$H$1436:$H$1550)+SUMIF(Bank!$C$448:$C$472,C854,Bank!$H$448:$H$472)</f>
        <v>0</v>
      </c>
      <c r="G854" s="233">
        <f t="shared" si="166"/>
        <v>0</v>
      </c>
      <c r="H854" s="233">
        <f t="shared" si="167"/>
        <v>0</v>
      </c>
    </row>
    <row r="855" spans="1:8" ht="18" customHeight="1" x14ac:dyDescent="0.2">
      <c r="A855" s="143">
        <f t="shared" si="164"/>
        <v>20</v>
      </c>
      <c r="B855" s="143">
        <f t="shared" si="164"/>
        <v>11</v>
      </c>
      <c r="C855" s="143">
        <f>VLOOKUP(B855,Perkiraan!$A$6:$C$65,2,0)</f>
        <v>510401</v>
      </c>
      <c r="D855" s="137" t="str">
        <f t="shared" si="165"/>
        <v>Listrik</v>
      </c>
      <c r="E855" s="233">
        <f>SUMIF('Kas Harian'!$C$1436:$C$1550,C855,'Kas Harian'!$G$1436:$G$1550)+SUMIF(Bank!$C$448:$C$472,C855,Bank!$G$448:$G$472)</f>
        <v>0</v>
      </c>
      <c r="F855" s="233">
        <f>SUMIF('Kas Harian'!$C$1436:$C$1550,C855,'Kas Harian'!$H$1436:$H$1550)+SUMIF(Bank!$C$448:$C$472,C855,Bank!$H$448:$H$472)</f>
        <v>0</v>
      </c>
      <c r="G855" s="233">
        <f t="shared" si="166"/>
        <v>0</v>
      </c>
      <c r="H855" s="233">
        <f t="shared" si="167"/>
        <v>0</v>
      </c>
    </row>
    <row r="856" spans="1:8" ht="18" customHeight="1" x14ac:dyDescent="0.2">
      <c r="A856" s="143">
        <f t="shared" ref="A856:B875" si="168">A773</f>
        <v>21</v>
      </c>
      <c r="B856" s="143">
        <f t="shared" si="168"/>
        <v>12</v>
      </c>
      <c r="C856" s="143">
        <f>VLOOKUP(B856,Perkiraan!$A$6:$C$65,2,0)</f>
        <v>510402</v>
      </c>
      <c r="D856" s="137" t="str">
        <f t="shared" si="165"/>
        <v>Air</v>
      </c>
      <c r="E856" s="233">
        <f>SUMIF('Kas Harian'!$C$1436:$C$1550,C856,'Kas Harian'!$G$1436:$G$1550)+SUMIF(Bank!$C$448:$C$472,C856,Bank!$G$448:$G$472)</f>
        <v>0</v>
      </c>
      <c r="F856" s="233">
        <f>SUMIF('Kas Harian'!$C$1436:$C$1550,C856,'Kas Harian'!$H$1436:$H$1550)+SUMIF(Bank!$C$448:$C$472,C856,Bank!$H$448:$H$472)</f>
        <v>0</v>
      </c>
      <c r="G856" s="233">
        <f t="shared" si="166"/>
        <v>0</v>
      </c>
      <c r="H856" s="233">
        <f t="shared" si="167"/>
        <v>0</v>
      </c>
    </row>
    <row r="857" spans="1:8" ht="18" customHeight="1" x14ac:dyDescent="0.2">
      <c r="A857" s="143">
        <f t="shared" si="168"/>
        <v>22</v>
      </c>
      <c r="B857" s="143">
        <f t="shared" si="168"/>
        <v>13</v>
      </c>
      <c r="C857" s="143">
        <f>VLOOKUP(B857,Perkiraan!$A$6:$C$65,2,0)</f>
        <v>510403</v>
      </c>
      <c r="D857" s="137" t="str">
        <f t="shared" si="165"/>
        <v>Telepon Dan Internet</v>
      </c>
      <c r="E857" s="233">
        <f>SUMIF('Kas Harian'!$C$1436:$C$1550,C857,'Kas Harian'!$G$1436:$G$1550)+SUMIF(Bank!$C$448:$C$472,C857,Bank!$G$448:$G$472)</f>
        <v>0</v>
      </c>
      <c r="F857" s="233">
        <f>SUMIF('Kas Harian'!$C$1436:$C$1550,C857,'Kas Harian'!$H$1436:$H$1550)+SUMIF(Bank!$C$448:$C$472,C857,Bank!$H$448:$H$472)</f>
        <v>0</v>
      </c>
      <c r="G857" s="233">
        <f t="shared" si="166"/>
        <v>0</v>
      </c>
      <c r="H857" s="233">
        <f t="shared" si="167"/>
        <v>0</v>
      </c>
    </row>
    <row r="858" spans="1:8" ht="18" customHeight="1" x14ac:dyDescent="0.2">
      <c r="A858" s="143">
        <f t="shared" si="168"/>
        <v>23</v>
      </c>
      <c r="B858" s="143">
        <f t="shared" si="168"/>
        <v>14</v>
      </c>
      <c r="C858" s="143">
        <f>VLOOKUP(B858,Perkiraan!$A$6:$C$65,2,0)</f>
        <v>520201</v>
      </c>
      <c r="D858" s="137" t="str">
        <f t="shared" si="165"/>
        <v>Keperluan Ibadah</v>
      </c>
      <c r="E858" s="233">
        <f>SUMIF('Kas Harian'!$C$1436:$C$1550,C858,'Kas Harian'!$G$1436:$G$1550)+SUMIF(Bank!$C$448:$C$472,C858,Bank!$G$448:$G$472)</f>
        <v>0</v>
      </c>
      <c r="F858" s="233">
        <f>SUMIF('Kas Harian'!$C$1436:$C$1550,C858,'Kas Harian'!$H$1436:$H$1550)+SUMIF(Bank!$C$448:$C$472,C858,Bank!$H$448:$H$472)</f>
        <v>0</v>
      </c>
      <c r="G858" s="233">
        <f t="shared" si="166"/>
        <v>0</v>
      </c>
      <c r="H858" s="233">
        <f t="shared" si="167"/>
        <v>0</v>
      </c>
    </row>
    <row r="859" spans="1:8" ht="18" customHeight="1" x14ac:dyDescent="0.2">
      <c r="A859" s="143">
        <f t="shared" si="168"/>
        <v>24</v>
      </c>
      <c r="B859" s="143">
        <f t="shared" si="168"/>
        <v>15</v>
      </c>
      <c r="C859" s="143">
        <f>VLOOKUP(B859,Perkiraan!$A$6:$C$65,2,0)</f>
        <v>530303</v>
      </c>
      <c r="D859" s="137" t="str">
        <f t="shared" si="165"/>
        <v xml:space="preserve">Sumbangan </v>
      </c>
      <c r="E859" s="233">
        <f>SUMIF('Kas Harian'!$C$1436:$C$1550,C859,'Kas Harian'!$G$1436:$G$1550)+SUMIF(Bank!$C$448:$C$472,C859,Bank!$G$448:$G$472)</f>
        <v>0</v>
      </c>
      <c r="F859" s="233">
        <f>SUMIF('Kas Harian'!$C$1436:$C$1550,C859,'Kas Harian'!$H$1436:$H$1550)+SUMIF(Bank!$C$448:$C$472,C859,Bank!$H$448:$H$472)</f>
        <v>0</v>
      </c>
      <c r="G859" s="233">
        <f t="shared" si="166"/>
        <v>0</v>
      </c>
      <c r="H859" s="233">
        <f t="shared" si="167"/>
        <v>0</v>
      </c>
    </row>
    <row r="860" spans="1:8" ht="18" customHeight="1" x14ac:dyDescent="0.2">
      <c r="A860" s="143">
        <f t="shared" si="168"/>
        <v>25</v>
      </c>
      <c r="B860" s="143">
        <f t="shared" si="168"/>
        <v>16</v>
      </c>
      <c r="C860" s="143">
        <f>VLOOKUP(B860,Perkiraan!$A$6:$C$65,2,0)</f>
        <v>540101</v>
      </c>
      <c r="D860" s="137" t="str">
        <f t="shared" si="165"/>
        <v>Insentif ART</v>
      </c>
      <c r="E860" s="233">
        <f>SUMIF('Kas Harian'!$C$1436:$C$1550,C860,'Kas Harian'!$G$1436:$G$1550)+SUMIF(Bank!$C$448:$C$472,C860,Bank!$G$448:$G$472)</f>
        <v>0</v>
      </c>
      <c r="F860" s="233">
        <f>SUMIF('Kas Harian'!$C$1436:$C$1550,C860,'Kas Harian'!$H$1436:$H$1550)+SUMIF(Bank!$C$448:$C$472,C860,Bank!$H$448:$H$472)</f>
        <v>0</v>
      </c>
      <c r="G860" s="233">
        <f t="shared" si="166"/>
        <v>0</v>
      </c>
      <c r="H860" s="233">
        <f t="shared" si="167"/>
        <v>0</v>
      </c>
    </row>
    <row r="861" spans="1:8" ht="18" customHeight="1" x14ac:dyDescent="0.2">
      <c r="A861" s="143">
        <f t="shared" si="168"/>
        <v>26</v>
      </c>
      <c r="B861" s="143">
        <f t="shared" si="168"/>
        <v>17</v>
      </c>
      <c r="C861" s="143">
        <f>VLOOKUP(B861,Perkiraan!$A$6:$C$65,2,0)</f>
        <v>540201</v>
      </c>
      <c r="D861" s="137" t="str">
        <f t="shared" si="165"/>
        <v>Pemeliharaan Rumah</v>
      </c>
      <c r="E861" s="233">
        <f>SUMIF('Kas Harian'!$C$1436:$C$1550,C861,'Kas Harian'!$G$1436:$G$1550)+SUMIF(Bank!$C$448:$C$472,C861,Bank!$G$448:$G$472)</f>
        <v>0</v>
      </c>
      <c r="F861" s="233">
        <f>SUMIF('Kas Harian'!$C$1436:$C$1550,C861,'Kas Harian'!$H$1436:$H$1550)+SUMIF(Bank!$C$448:$C$472,C861,Bank!$H$448:$H$472)</f>
        <v>0</v>
      </c>
      <c r="G861" s="233">
        <f t="shared" si="166"/>
        <v>0</v>
      </c>
      <c r="H861" s="233">
        <f t="shared" si="167"/>
        <v>0</v>
      </c>
    </row>
    <row r="862" spans="1:8" ht="18" customHeight="1" x14ac:dyDescent="0.2">
      <c r="A862" s="143">
        <f t="shared" si="168"/>
        <v>27</v>
      </c>
      <c r="B862" s="143">
        <f t="shared" si="168"/>
        <v>18</v>
      </c>
      <c r="C862" s="143">
        <f>VLOOKUP(B862,Perkiraan!$A$6:$C$65,2,0)</f>
        <v>540202</v>
      </c>
      <c r="D862" s="137" t="str">
        <f t="shared" si="165"/>
        <v>Pemeliharaan Kebun Dan Piaraan</v>
      </c>
      <c r="E862" s="233">
        <f>SUMIF('Kas Harian'!$C$1436:$C$1550,C862,'Kas Harian'!$G$1436:$G$1550)+SUMIF(Bank!$C$448:$C$472,C862,Bank!$G$448:$G$472)</f>
        <v>0</v>
      </c>
      <c r="F862" s="233">
        <f>SUMIF('Kas Harian'!$C$1436:$C$1550,C862,'Kas Harian'!$H$1436:$H$1550)+SUMIF(Bank!$C$448:$C$472,C862,Bank!$H$448:$H$472)</f>
        <v>0</v>
      </c>
      <c r="G862" s="233">
        <f t="shared" si="166"/>
        <v>0</v>
      </c>
      <c r="H862" s="233">
        <f t="shared" si="167"/>
        <v>0</v>
      </c>
    </row>
    <row r="863" spans="1:8" ht="18" customHeight="1" x14ac:dyDescent="0.2">
      <c r="A863" s="143">
        <f t="shared" si="168"/>
        <v>28</v>
      </c>
      <c r="B863" s="143">
        <f t="shared" si="168"/>
        <v>19</v>
      </c>
      <c r="C863" s="143">
        <f>VLOOKUP(B863,Perkiraan!$A$6:$C$65,2,0)</f>
        <v>540203</v>
      </c>
      <c r="D863" s="137" t="str">
        <f t="shared" si="165"/>
        <v>Pemeliharaan Kendaraan</v>
      </c>
      <c r="E863" s="233">
        <f>SUMIF('Kas Harian'!$C$1436:$C$1550,C863,'Kas Harian'!$G$1436:$G$1550)+SUMIF(Bank!$C$448:$C$472,C863,Bank!$G$448:$G$472)</f>
        <v>0</v>
      </c>
      <c r="F863" s="233">
        <f>SUMIF('Kas Harian'!$C$1436:$C$1550,C863,'Kas Harian'!$H$1436:$H$1550)+SUMIF(Bank!$C$448:$C$472,C863,Bank!$H$448:$H$472)</f>
        <v>0</v>
      </c>
      <c r="G863" s="233">
        <f t="shared" si="166"/>
        <v>0</v>
      </c>
      <c r="H863" s="233">
        <f t="shared" si="167"/>
        <v>0</v>
      </c>
    </row>
    <row r="864" spans="1:8" ht="18" customHeight="1" x14ac:dyDescent="0.2">
      <c r="A864" s="143">
        <f t="shared" si="168"/>
        <v>29</v>
      </c>
      <c r="B864" s="143">
        <f t="shared" si="168"/>
        <v>20</v>
      </c>
      <c r="C864" s="143">
        <f>VLOOKUP(B864,Perkiraan!$A$6:$C$65,2,0)</f>
        <v>540204</v>
      </c>
      <c r="D864" s="137" t="str">
        <f t="shared" si="165"/>
        <v>Pemeliharaan Mesin Dan Peralatan</v>
      </c>
      <c r="E864" s="233">
        <f>SUMIF('Kas Harian'!$C$1436:$C$1550,C864,'Kas Harian'!$G$1436:$G$1550)+SUMIF(Bank!$C$448:$C$472,C864,Bank!$G$448:$G$472)</f>
        <v>0</v>
      </c>
      <c r="F864" s="233">
        <f>SUMIF('Kas Harian'!$C$1436:$C$1550,C864,'Kas Harian'!$H$1436:$H$1550)+SUMIF(Bank!$C$448:$C$472,C864,Bank!$H$448:$H$472)</f>
        <v>0</v>
      </c>
      <c r="G864" s="233">
        <f t="shared" si="166"/>
        <v>0</v>
      </c>
      <c r="H864" s="233">
        <f t="shared" si="167"/>
        <v>0</v>
      </c>
    </row>
    <row r="865" spans="1:8" ht="18" customHeight="1" x14ac:dyDescent="0.2">
      <c r="A865" s="143">
        <f t="shared" si="168"/>
        <v>30</v>
      </c>
      <c r="B865" s="143">
        <f t="shared" si="168"/>
        <v>21</v>
      </c>
      <c r="C865" s="143">
        <f>VLOOKUP(B865,Perkiraan!$A$6:$C$65,2,0)</f>
        <v>550101</v>
      </c>
      <c r="D865" s="137" t="str">
        <f t="shared" si="165"/>
        <v>Administrasi Komunitas</v>
      </c>
      <c r="E865" s="233">
        <f>SUMIF('Kas Harian'!$C$1436:$C$1550,C865,'Kas Harian'!$G$1436:$G$1550)+SUMIF(Bank!$C$448:$C$472,C865,Bank!$G$448:$G$472)</f>
        <v>0</v>
      </c>
      <c r="F865" s="233">
        <f>SUMIF('Kas Harian'!$C$1436:$C$1550,C865,'Kas Harian'!$H$1436:$H$1550)+SUMIF(Bank!$C$448:$C$472,C865,Bank!$H$448:$H$472)</f>
        <v>0</v>
      </c>
      <c r="G865" s="233">
        <f t="shared" si="166"/>
        <v>0</v>
      </c>
      <c r="H865" s="233">
        <f t="shared" si="167"/>
        <v>0</v>
      </c>
    </row>
    <row r="866" spans="1:8" ht="18" customHeight="1" x14ac:dyDescent="0.2">
      <c r="A866" s="143">
        <f t="shared" si="168"/>
        <v>31</v>
      </c>
      <c r="B866" s="143">
        <f t="shared" si="168"/>
        <v>22</v>
      </c>
      <c r="C866" s="143">
        <f>VLOOKUP(B866,Perkiraan!$A$6:$C$65,2,0)</f>
        <v>550105</v>
      </c>
      <c r="D866" s="137" t="str">
        <f t="shared" si="165"/>
        <v xml:space="preserve">Legal dan Perijinan </v>
      </c>
      <c r="E866" s="233">
        <f>SUMIF('Kas Harian'!$C$1436:$C$1550,C866,'Kas Harian'!$G$1436:$G$1550)+SUMIF(Bank!$C$448:$C$472,C866,Bank!$G$448:$G$472)</f>
        <v>0</v>
      </c>
      <c r="F866" s="233">
        <f>SUMIF('Kas Harian'!$C$1436:$C$1550,C866,'Kas Harian'!$H$1436:$H$1550)+SUMIF(Bank!$C$448:$C$472,C866,Bank!$H$448:$H$472)</f>
        <v>0</v>
      </c>
      <c r="G866" s="233">
        <f t="shared" si="166"/>
        <v>0</v>
      </c>
      <c r="H866" s="233">
        <f t="shared" si="167"/>
        <v>0</v>
      </c>
    </row>
    <row r="867" spans="1:8" ht="18" customHeight="1" x14ac:dyDescent="0.2">
      <c r="A867" s="143">
        <f t="shared" si="168"/>
        <v>32</v>
      </c>
      <c r="B867" s="143">
        <f t="shared" si="168"/>
        <v>23</v>
      </c>
      <c r="C867" s="143">
        <f>VLOOKUP(B867,Perkiraan!$A$6:$C$65,2,0)</f>
        <v>550106</v>
      </c>
      <c r="D867" s="137" t="str">
        <f t="shared" si="165"/>
        <v>Buku, Majalah, Koran</v>
      </c>
      <c r="E867" s="233">
        <f>SUMIF('Kas Harian'!$C$1436:$C$1550,C867,'Kas Harian'!$G$1436:$G$1550)+SUMIF(Bank!$C$448:$C$472,C867,Bank!$G$448:$G$472)</f>
        <v>0</v>
      </c>
      <c r="F867" s="233">
        <f>SUMIF('Kas Harian'!$C$1436:$C$1550,C867,'Kas Harian'!$H$1436:$H$1550)+SUMIF(Bank!$C$448:$C$472,C867,Bank!$H$448:$H$472)</f>
        <v>0</v>
      </c>
      <c r="G867" s="233">
        <f t="shared" si="166"/>
        <v>0</v>
      </c>
      <c r="H867" s="233">
        <f t="shared" si="167"/>
        <v>0</v>
      </c>
    </row>
    <row r="868" spans="1:8" ht="18" customHeight="1" x14ac:dyDescent="0.2">
      <c r="A868" s="143">
        <f t="shared" si="168"/>
        <v>33</v>
      </c>
      <c r="B868" s="143">
        <f t="shared" si="168"/>
        <v>24</v>
      </c>
      <c r="C868" s="143">
        <f>VLOOKUP(B868,Perkiraan!$A$6:$C$65,2,0)</f>
        <v>550107</v>
      </c>
      <c r="D868" s="137" t="str">
        <f t="shared" si="165"/>
        <v>Administrasi Bank</v>
      </c>
      <c r="E868" s="233">
        <f>SUMIF('Kas Harian'!$C$1436:$C$1550,C868,'Kas Harian'!$G$1436:$G$1550)+SUMIF(Bank!$C$448:$C$472,C868,Bank!$G$448:$G$472)</f>
        <v>0</v>
      </c>
      <c r="F868" s="233">
        <f>SUMIF('Kas Harian'!$C$1436:$C$1550,C868,'Kas Harian'!$H$1436:$H$1550)+SUMIF(Bank!$C$448:$C$472,C868,Bank!$H$448:$H$472)</f>
        <v>0</v>
      </c>
      <c r="G868" s="233">
        <f t="shared" si="166"/>
        <v>0</v>
      </c>
      <c r="H868" s="233">
        <f t="shared" si="167"/>
        <v>0</v>
      </c>
    </row>
    <row r="869" spans="1:8" ht="18" customHeight="1" x14ac:dyDescent="0.2">
      <c r="A869" s="143">
        <f t="shared" si="168"/>
        <v>34</v>
      </c>
      <c r="B869" s="143">
        <f t="shared" si="168"/>
        <v>25</v>
      </c>
      <c r="C869" s="143">
        <f>VLOOKUP(B869,Perkiraan!$A$6:$C$65,2,0)</f>
        <v>550201</v>
      </c>
      <c r="D869" s="137" t="str">
        <f t="shared" si="165"/>
        <v>Pajak Bunga Bank</v>
      </c>
      <c r="E869" s="233">
        <f>SUMIF('Kas Harian'!$C$1436:$C$1550,C869,'Kas Harian'!$G$1436:$G$1550)+SUMIF(Bank!$C$448:$C$472,C869,Bank!$G$448:$G$472)</f>
        <v>0</v>
      </c>
      <c r="F869" s="233">
        <f>SUMIF('Kas Harian'!$C$1436:$C$1550,C869,'Kas Harian'!$H$1436:$H$1550)+SUMIF(Bank!$C$448:$C$472,C869,Bank!$H$448:$H$472)</f>
        <v>0</v>
      </c>
      <c r="G869" s="233">
        <f t="shared" ref="G869:G870" si="169">IF(E869-F869&gt;0,E869-F869,0)</f>
        <v>0</v>
      </c>
      <c r="H869" s="233">
        <f t="shared" ref="H869:H870" si="170">IF(F869-E869&gt;0,F869-E869,0)</f>
        <v>0</v>
      </c>
    </row>
    <row r="870" spans="1:8" ht="18" customHeight="1" x14ac:dyDescent="0.2">
      <c r="A870" s="143">
        <f t="shared" si="168"/>
        <v>35</v>
      </c>
      <c r="B870" s="143">
        <f t="shared" si="168"/>
        <v>26</v>
      </c>
      <c r="C870" s="143">
        <f>VLOOKUP(B870,Perkiraan!$A$6:$C$65,2,0)</f>
        <v>550202</v>
      </c>
      <c r="D870" s="137" t="str">
        <f t="shared" si="165"/>
        <v>Pajak Kendaraan Dan PBB</v>
      </c>
      <c r="E870" s="233">
        <f>SUMIF('Kas Harian'!$C$1436:$C$1550,C870,'Kas Harian'!$G$1436:$G$1550)+SUMIF(Bank!$C$448:$C$472,C870,Bank!$G$448:$G$472)</f>
        <v>0</v>
      </c>
      <c r="F870" s="233">
        <f>SUMIF('Kas Harian'!$C$1436:$C$1550,C870,'Kas Harian'!$H$1436:$H$1550)+SUMIF(Bank!$C$448:$C$472,C870,Bank!$H$448:$H$472)</f>
        <v>0</v>
      </c>
      <c r="G870" s="233">
        <f t="shared" si="169"/>
        <v>0</v>
      </c>
      <c r="H870" s="233">
        <f t="shared" si="170"/>
        <v>0</v>
      </c>
    </row>
    <row r="871" spans="1:8" ht="18" customHeight="1" x14ac:dyDescent="0.2">
      <c r="A871" s="143">
        <f t="shared" si="168"/>
        <v>36</v>
      </c>
      <c r="B871" s="143">
        <f t="shared" si="168"/>
        <v>27</v>
      </c>
      <c r="C871" s="143">
        <f>VLOOKUP(B871,Perkiraan!$A$6:$C$65,2,0)</f>
        <v>110202</v>
      </c>
      <c r="D871" s="137" t="str">
        <f t="shared" si="165"/>
        <v>Kas Kecil DP</v>
      </c>
      <c r="E871" s="233">
        <f>SUMIF('Kas Harian'!$C$1436:$C$1550,C871,'Kas Harian'!$G$1436:$G$1550)+SUMIF(Bank!$C$448:$C$472,C871,Bank!$G$448:$G$472)</f>
        <v>0</v>
      </c>
      <c r="F871" s="233">
        <f>SUMIF('Kas Harian'!$C$1436:$C$1550,C871,'Kas Harian'!$H$1436:$H$1550)+SUMIF(Bank!$C$448:$C$472,C871,Bank!$H$448:$H$472)</f>
        <v>0</v>
      </c>
      <c r="G871" s="233">
        <f>E871</f>
        <v>0</v>
      </c>
      <c r="H871" s="233">
        <f>F871</f>
        <v>0</v>
      </c>
    </row>
    <row r="872" spans="1:8" ht="18" customHeight="1" x14ac:dyDescent="0.25">
      <c r="A872" s="143"/>
      <c r="B872" s="143"/>
      <c r="C872" s="143"/>
      <c r="D872" s="235" t="str">
        <f t="shared" si="165"/>
        <v>Lansia</v>
      </c>
      <c r="E872" s="233">
        <f>SUMIF('Kas Harian'!$C$1436:$C$1550,C872,'Kas Harian'!$G$1436:$G$1550)+SUMIF(Bank!$C$448:$C$472,C872,Bank!$G$448:$G$472)</f>
        <v>0</v>
      </c>
      <c r="F872" s="233">
        <f>SUMIF('Kas Harian'!$C$1436:$C$1550,C872,'Kas Harian'!$H$1436:$H$1550)+SUMIF(Bank!$C$448:$C$472,C872,Bank!$H$448:$H$472)</f>
        <v>0</v>
      </c>
      <c r="G872" s="233"/>
      <c r="H872" s="233"/>
    </row>
    <row r="873" spans="1:8" ht="18" customHeight="1" x14ac:dyDescent="0.2">
      <c r="A873" s="143">
        <f t="shared" ref="A873:B875" si="171">A790</f>
        <v>37</v>
      </c>
      <c r="B873" s="143">
        <f t="shared" si="171"/>
        <v>29</v>
      </c>
      <c r="C873" s="143">
        <f>VLOOKUP(B873,Perkiraan!$A$6:$C$65,2,0)</f>
        <v>520501</v>
      </c>
      <c r="D873" s="137" t="str">
        <f t="shared" si="165"/>
        <v>Penunjang Kesehatan Lansia</v>
      </c>
      <c r="E873" s="233">
        <f>SUMIF('Kas Harian'!$C$1436:$C$1550,C873,'Kas Harian'!$G$1436:$G$1550)+SUMIF(Bank!$C$448:$C$472,C873,Bank!$G$448:$G$472)</f>
        <v>0</v>
      </c>
      <c r="F873" s="233">
        <f>SUMIF('Kas Harian'!$C$1436:$C$1550,C873,'Kas Harian'!$H$1436:$H$1550)+SUMIF(Bank!$C$448:$C$472,C873,Bank!$H$448:$H$472)</f>
        <v>0</v>
      </c>
      <c r="G873" s="233">
        <f t="shared" ref="G873:G875" si="172">IF(E873-F873&gt;0,E873-F873,0)</f>
        <v>0</v>
      </c>
      <c r="H873" s="233">
        <f t="shared" ref="H873:H875" si="173">IF(F873-E873&gt;0,F873-E873,0)</f>
        <v>0</v>
      </c>
    </row>
    <row r="874" spans="1:8" ht="18" customHeight="1" x14ac:dyDescent="0.2">
      <c r="A874" s="143">
        <f t="shared" si="171"/>
        <v>38</v>
      </c>
      <c r="B874" s="143">
        <f t="shared" si="171"/>
        <v>30</v>
      </c>
      <c r="C874" s="143">
        <f>VLOOKUP(B874,Perkiraan!$A$6:$C$65,2,0)</f>
        <v>520502</v>
      </c>
      <c r="D874" s="137" t="str">
        <f t="shared" si="165"/>
        <v>Pemeliharaan Rohani Lansia</v>
      </c>
      <c r="E874" s="233">
        <f>SUMIF('Kas Harian'!$C$1436:$C$1550,C874,'Kas Harian'!$G$1436:$G$1550)+SUMIF(Bank!$C$448:$C$472,C874,Bank!$G$448:$G$472)</f>
        <v>0</v>
      </c>
      <c r="F874" s="233">
        <f>SUMIF('Kas Harian'!$C$1436:$C$1550,C874,'Kas Harian'!$H$1436:$H$1550)+SUMIF(Bank!$C$448:$C$472,C874,Bank!$H$448:$H$472)</f>
        <v>0</v>
      </c>
      <c r="G874" s="233">
        <f t="shared" si="172"/>
        <v>0</v>
      </c>
      <c r="H874" s="233">
        <f t="shared" si="173"/>
        <v>0</v>
      </c>
    </row>
    <row r="875" spans="1:8" ht="18" customHeight="1" x14ac:dyDescent="0.2">
      <c r="A875" s="143">
        <f t="shared" si="171"/>
        <v>39</v>
      </c>
      <c r="B875" s="143">
        <f t="shared" si="171"/>
        <v>31</v>
      </c>
      <c r="C875" s="143">
        <f>VLOOKUP(B875,Perkiraan!$A$6:$C$65,2,0)</f>
        <v>520503</v>
      </c>
      <c r="D875" s="137" t="str">
        <f t="shared" si="165"/>
        <v>Kegiatan Bruder Lansia</v>
      </c>
      <c r="E875" s="233">
        <f>SUMIF('Kas Harian'!$C$1436:$C$1550,C875,'Kas Harian'!$G$1436:$G$1550)+SUMIF(Bank!$C$448:$C$472,C875,Bank!$G$448:$G$472)</f>
        <v>0</v>
      </c>
      <c r="F875" s="233">
        <f>SUMIF('Kas Harian'!$C$1436:$C$1550,C875,'Kas Harian'!$H$1436:$H$1550)+SUMIF(Bank!$C$448:$C$472,C875,Bank!$H$448:$H$472)</f>
        <v>0</v>
      </c>
      <c r="G875" s="233">
        <f t="shared" si="172"/>
        <v>0</v>
      </c>
      <c r="H875" s="233">
        <f t="shared" si="173"/>
        <v>0</v>
      </c>
    </row>
    <row r="876" spans="1:8" ht="18" customHeight="1" x14ac:dyDescent="0.25">
      <c r="A876" s="143"/>
      <c r="B876" s="143"/>
      <c r="C876" s="143"/>
      <c r="D876" s="235" t="str">
        <f t="shared" si="165"/>
        <v>Budget Khusus</v>
      </c>
      <c r="E876" s="233"/>
      <c r="F876" s="233"/>
      <c r="G876" s="233"/>
      <c r="H876" s="233"/>
    </row>
    <row r="877" spans="1:8" ht="18" customHeight="1" x14ac:dyDescent="0.2">
      <c r="A877" s="143">
        <f t="shared" ref="A877:B883" si="174">A794</f>
        <v>37</v>
      </c>
      <c r="B877" s="143">
        <f t="shared" si="174"/>
        <v>32</v>
      </c>
      <c r="C877" s="143">
        <f>VLOOKUP(B877,Perkiraan!$A$6:$C$65,2,0)</f>
        <v>130400</v>
      </c>
      <c r="D877" s="136" t="str">
        <f t="shared" si="165"/>
        <v>Mesin dan Peralatan</v>
      </c>
      <c r="E877" s="233">
        <f>SUMIF('Kas Harian'!$C$1551:$C$1556,C877,'Kas Harian'!$G$1551:$G$1556)</f>
        <v>0</v>
      </c>
      <c r="F877" s="233">
        <f>SUMIF('Kas Harian'!$C$1551:$C$1556,C877,'Kas Harian'!$H$1551:$H$1556)</f>
        <v>0</v>
      </c>
      <c r="G877" s="233">
        <f t="shared" si="166"/>
        <v>0</v>
      </c>
      <c r="H877" s="233">
        <f t="shared" si="167"/>
        <v>0</v>
      </c>
    </row>
    <row r="878" spans="1:8" ht="18" customHeight="1" x14ac:dyDescent="0.2">
      <c r="A878" s="143">
        <f t="shared" si="174"/>
        <v>38</v>
      </c>
      <c r="B878" s="143">
        <f t="shared" si="174"/>
        <v>33</v>
      </c>
      <c r="C878" s="143">
        <f>VLOOKUP(B878,Perkiraan!$A$6:$C$65,2,0)</f>
        <v>510100</v>
      </c>
      <c r="D878" s="136" t="str">
        <f t="shared" si="165"/>
        <v>Perabot Rumah Tangga</v>
      </c>
      <c r="E878" s="233">
        <f>SUMIF('Kas Harian'!$C$1551:$C$1556,C878,'Kas Harian'!$G$1551:$G$1556)</f>
        <v>0</v>
      </c>
      <c r="F878" s="233">
        <f>SUMIF('Kas Harian'!$C$1551:$C$1556,C878,'Kas Harian'!$H$1551:$H$1556)</f>
        <v>0</v>
      </c>
      <c r="G878" s="233">
        <f t="shared" ref="G878:G887" si="175">IF(E878-F878&gt;0,E878-F878,0)</f>
        <v>0</v>
      </c>
      <c r="H878" s="233">
        <f t="shared" ref="H878:H887" si="176">IF(F878-E878&gt;0,F878-E878,0)</f>
        <v>0</v>
      </c>
    </row>
    <row r="879" spans="1:8" ht="18" customHeight="1" x14ac:dyDescent="0.2">
      <c r="A879" s="143">
        <f t="shared" si="174"/>
        <v>39</v>
      </c>
      <c r="B879" s="143">
        <f t="shared" si="174"/>
        <v>34</v>
      </c>
      <c r="C879" s="143">
        <f>VLOOKUP(B879,Perkiraan!$A$6:$C$65,2,0)</f>
        <v>510502</v>
      </c>
      <c r="D879" s="136" t="str">
        <f t="shared" si="165"/>
        <v>Transport Pertemuan</v>
      </c>
      <c r="E879" s="233">
        <f>SUMIF('Kas Harian'!$C$1551:$C$1556,C879,'Kas Harian'!$G$1551:$G$1556)</f>
        <v>0</v>
      </c>
      <c r="F879" s="233">
        <f>SUMIF('Kas Harian'!$C$1551:$C$1556,C879,'Kas Harian'!$H$1551:$H$1556)</f>
        <v>0</v>
      </c>
      <c r="G879" s="233">
        <f t="shared" si="175"/>
        <v>0</v>
      </c>
      <c r="H879" s="233">
        <f t="shared" si="176"/>
        <v>0</v>
      </c>
    </row>
    <row r="880" spans="1:8" ht="18" customHeight="1" x14ac:dyDescent="0.2">
      <c r="A880" s="143">
        <f t="shared" si="174"/>
        <v>40</v>
      </c>
      <c r="B880" s="143">
        <f t="shared" si="174"/>
        <v>35</v>
      </c>
      <c r="C880" s="143">
        <f>VLOOKUP(B880,Perkiraan!$A$6:$C$65,2,0)</f>
        <v>520302</v>
      </c>
      <c r="D880" s="136" t="str">
        <f t="shared" si="165"/>
        <v>Perayaan Syukur</v>
      </c>
      <c r="E880" s="233">
        <f>SUMIF('Kas Harian'!$C$1551:$C$1556,C880,'Kas Harian'!$G$1551:$G$1556)</f>
        <v>0</v>
      </c>
      <c r="F880" s="233">
        <f>SUMIF('Kas Harian'!$C$1551:$C$1556,C880,'Kas Harian'!$H$1551:$H$1556)</f>
        <v>0</v>
      </c>
      <c r="G880" s="233">
        <f t="shared" si="175"/>
        <v>0</v>
      </c>
      <c r="H880" s="233">
        <f t="shared" si="176"/>
        <v>0</v>
      </c>
    </row>
    <row r="881" spans="1:8" ht="18" customHeight="1" x14ac:dyDescent="0.2">
      <c r="A881" s="143">
        <f t="shared" si="174"/>
        <v>41</v>
      </c>
      <c r="B881" s="143">
        <f t="shared" si="174"/>
        <v>36</v>
      </c>
      <c r="C881" s="143">
        <f>VLOOKUP(B881,Perkiraan!$A$6:$C$65,2,0)</f>
        <v>520500</v>
      </c>
      <c r="D881" s="136" t="str">
        <f t="shared" si="165"/>
        <v>Kegiatan Lansia</v>
      </c>
      <c r="E881" s="233">
        <f>SUMIF('Kas Harian'!$C$1551:$C$1556,C881,'Kas Harian'!$G$1551:$G$1556)</f>
        <v>0</v>
      </c>
      <c r="F881" s="233">
        <f>SUMIF('Kas Harian'!$C$1551:$C$1556,C881,'Kas Harian'!$H$1551:$H$1556)</f>
        <v>0</v>
      </c>
      <c r="G881" s="233">
        <f t="shared" si="175"/>
        <v>0</v>
      </c>
      <c r="H881" s="233">
        <f t="shared" si="176"/>
        <v>0</v>
      </c>
    </row>
    <row r="882" spans="1:8" ht="18" customHeight="1" x14ac:dyDescent="0.2">
      <c r="A882" s="143">
        <f t="shared" si="174"/>
        <v>42</v>
      </c>
      <c r="B882" s="143">
        <f t="shared" si="174"/>
        <v>37</v>
      </c>
      <c r="C882" s="143">
        <f>VLOOKUP(B882,Perkiraan!$A$6:$C$65,2,0)</f>
        <v>540200</v>
      </c>
      <c r="D882" s="136" t="str">
        <f t="shared" si="165"/>
        <v>Pemeliharaan Rumah</v>
      </c>
      <c r="E882" s="233">
        <f>SUMIF('Kas Harian'!$C$1551:$C$1556,C882,'Kas Harian'!$G$1551:$G$1556)</f>
        <v>0</v>
      </c>
      <c r="F882" s="233">
        <f>SUMIF('Kas Harian'!$C$1551:$C$1556,C882,'Kas Harian'!$H$1551:$H$1556)</f>
        <v>0</v>
      </c>
      <c r="G882" s="233">
        <f t="shared" si="175"/>
        <v>0</v>
      </c>
      <c r="H882" s="233">
        <f t="shared" si="176"/>
        <v>0</v>
      </c>
    </row>
    <row r="883" spans="1:8" ht="18" customHeight="1" x14ac:dyDescent="0.2">
      <c r="A883" s="143">
        <f t="shared" si="174"/>
        <v>43</v>
      </c>
      <c r="B883" s="143">
        <f t="shared" si="174"/>
        <v>38</v>
      </c>
      <c r="C883" s="143">
        <f>VLOOKUP(B883,Perkiraan!$A$6:$C$65,2,0)</f>
        <v>550100</v>
      </c>
      <c r="D883" s="136" t="str">
        <f t="shared" si="165"/>
        <v>Budget Khusus Lainnya</v>
      </c>
      <c r="E883" s="233">
        <f>SUMIF('Kas Harian'!$C$1551:$C$1556,C883,'Kas Harian'!$G$1551:$G$1556)</f>
        <v>0</v>
      </c>
      <c r="F883" s="233">
        <f>SUMIF('Kas Harian'!$C$1551:$C$1556,C883,'Kas Harian'!$H$1551:$H$1556)</f>
        <v>0</v>
      </c>
      <c r="G883" s="233">
        <f t="shared" si="175"/>
        <v>0</v>
      </c>
      <c r="H883" s="233">
        <f t="shared" si="176"/>
        <v>0</v>
      </c>
    </row>
    <row r="884" spans="1:8" ht="18" customHeight="1" x14ac:dyDescent="0.2">
      <c r="A884" s="143"/>
      <c r="B884" s="143"/>
      <c r="C884" s="143"/>
      <c r="D884" s="136"/>
      <c r="E884" s="233"/>
      <c r="F884" s="233"/>
      <c r="G884" s="233"/>
      <c r="H884" s="233"/>
    </row>
    <row r="885" spans="1:8" ht="18" customHeight="1" x14ac:dyDescent="0.25">
      <c r="A885" s="143"/>
      <c r="B885" s="143"/>
      <c r="C885" s="143"/>
      <c r="D885" s="169" t="str">
        <f>D802</f>
        <v>Pos DP</v>
      </c>
      <c r="E885" s="233"/>
      <c r="F885" s="233"/>
      <c r="G885" s="233"/>
      <c r="H885" s="233"/>
    </row>
    <row r="886" spans="1:8" ht="18" customHeight="1" x14ac:dyDescent="0.2">
      <c r="A886" s="143">
        <f t="shared" ref="A886:B888" si="177">A803</f>
        <v>44</v>
      </c>
      <c r="B886" s="143">
        <f t="shared" si="177"/>
        <v>39</v>
      </c>
      <c r="C886" s="143">
        <f>VLOOKUP(B886,Perkiraan!$A$6:$C$65,2,0)</f>
        <v>510300</v>
      </c>
      <c r="D886" s="136" t="str">
        <f>D803</f>
        <v xml:space="preserve">Pemeriksaan Dan Pengobatan </v>
      </c>
      <c r="E886" s="233">
        <f>SUMIF('Kas Harian'!$C$1551:$C$1556,C886,'Kas Harian'!$G$1551:$G$1556)</f>
        <v>0</v>
      </c>
      <c r="F886" s="233">
        <f>SUMIF('Kas Harian'!$C$1551:$C$1556,C886,'Kas Harian'!$H$1551:$H$1556)</f>
        <v>0</v>
      </c>
      <c r="G886" s="233">
        <f t="shared" si="175"/>
        <v>0</v>
      </c>
      <c r="H886" s="233">
        <f t="shared" si="176"/>
        <v>0</v>
      </c>
    </row>
    <row r="887" spans="1:8" ht="18" customHeight="1" x14ac:dyDescent="0.2">
      <c r="A887" s="143">
        <f t="shared" si="177"/>
        <v>45</v>
      </c>
      <c r="B887" s="143">
        <f t="shared" si="177"/>
        <v>40</v>
      </c>
      <c r="C887" s="143">
        <f>VLOOKUP(B887,Perkiraan!$A$6:$C$65,2,0)</f>
        <v>530201</v>
      </c>
      <c r="D887" s="136" t="str">
        <f>D804</f>
        <v>Pertemuan DP</v>
      </c>
      <c r="E887" s="233">
        <f>SUMIF('Kas Harian'!$C$1551:$C$1556,C887,'Kas Harian'!$G$1551:$G$1556)</f>
        <v>0</v>
      </c>
      <c r="F887" s="233">
        <f>SUMIF('Kas Harian'!$C$1551:$C$1556,C887,'Kas Harian'!$H$1551:$H$1556)</f>
        <v>0</v>
      </c>
      <c r="G887" s="233">
        <f t="shared" si="175"/>
        <v>0</v>
      </c>
      <c r="H887" s="233">
        <f t="shared" si="176"/>
        <v>0</v>
      </c>
    </row>
    <row r="888" spans="1:8" ht="18" customHeight="1" x14ac:dyDescent="0.2">
      <c r="A888" s="143">
        <f t="shared" si="177"/>
        <v>46</v>
      </c>
      <c r="B888" s="143">
        <f t="shared" si="177"/>
        <v>41</v>
      </c>
      <c r="C888" s="143">
        <f>VLOOKUP(B888,Perkiraan!$A$6:$C$65,2,0)</f>
        <v>530100</v>
      </c>
      <c r="D888" s="136" t="str">
        <f>D805</f>
        <v>Kegiatan Acc  DP</v>
      </c>
      <c r="E888" s="233">
        <f>SUMIF('Kas Harian'!$C$1551:$C$1556,C888,'Kas Harian'!$G$1551:$G$1556)</f>
        <v>0</v>
      </c>
      <c r="F888" s="233">
        <f>SUMIF('Kas Harian'!$C$1551:$C$1556,C888,'Kas Harian'!$H$1551:$H$1556)</f>
        <v>0</v>
      </c>
      <c r="G888" s="233">
        <f t="shared" ref="G888" si="178">IF(E888-F888&gt;0,E888-F888,0)</f>
        <v>0</v>
      </c>
      <c r="H888" s="233">
        <f t="shared" ref="H888" si="179">IF(F888-E888&gt;0,F888-E888,0)</f>
        <v>0</v>
      </c>
    </row>
    <row r="889" spans="1:8" ht="18" customHeight="1" x14ac:dyDescent="0.2">
      <c r="A889" s="143"/>
      <c r="B889" s="143"/>
      <c r="C889" s="143"/>
      <c r="D889" s="137"/>
      <c r="E889" s="233"/>
      <c r="F889" s="233"/>
      <c r="G889" s="233"/>
      <c r="H889" s="233"/>
    </row>
    <row r="890" spans="1:8" ht="18" customHeight="1" x14ac:dyDescent="0.25">
      <c r="A890" s="409" t="s">
        <v>53</v>
      </c>
      <c r="B890" s="409"/>
      <c r="C890" s="409"/>
      <c r="D890" s="409"/>
      <c r="E890" s="237">
        <f>SUM(E836:E889)</f>
        <v>0</v>
      </c>
      <c r="F890" s="237">
        <f>SUM(F836:F889)</f>
        <v>0</v>
      </c>
      <c r="G890" s="237">
        <f>SUM(G836:G889)</f>
        <v>0</v>
      </c>
      <c r="H890" s="237">
        <f>SUM(H836:H889)</f>
        <v>0</v>
      </c>
    </row>
    <row r="891" spans="1:8" ht="18" customHeight="1" x14ac:dyDescent="0.25">
      <c r="A891" s="409" t="s">
        <v>33</v>
      </c>
      <c r="B891" s="409"/>
      <c r="C891" s="409"/>
      <c r="D891" s="409"/>
      <c r="E891" s="238"/>
      <c r="F891" s="238">
        <f>E890-F890</f>
        <v>0</v>
      </c>
      <c r="G891" s="238"/>
      <c r="H891" s="238">
        <f>G890-H890</f>
        <v>0</v>
      </c>
    </row>
    <row r="892" spans="1:8" ht="18" customHeight="1" x14ac:dyDescent="0.25">
      <c r="A892" s="409" t="s">
        <v>58</v>
      </c>
      <c r="B892" s="409"/>
      <c r="C892" s="409"/>
      <c r="D892" s="409"/>
      <c r="E892" s="238">
        <f>SUM(E890:E891)</f>
        <v>0</v>
      </c>
      <c r="F892" s="238">
        <f>SUM(F890:F891)</f>
        <v>0</v>
      </c>
      <c r="G892" s="238">
        <f>SUM(G890:G891)</f>
        <v>0</v>
      </c>
      <c r="H892" s="238">
        <f>SUM(H890:H891)</f>
        <v>0</v>
      </c>
    </row>
    <row r="893" spans="1:8" ht="18" customHeight="1" x14ac:dyDescent="0.25">
      <c r="A893" s="130"/>
      <c r="B893" s="227"/>
      <c r="D893" s="227"/>
      <c r="E893" s="227"/>
      <c r="G893" s="227"/>
    </row>
    <row r="894" spans="1:8" ht="18" customHeight="1" x14ac:dyDescent="0.25">
      <c r="A894" s="240"/>
      <c r="B894" s="240"/>
      <c r="C894" s="230" t="str">
        <f>C811</f>
        <v>Mengetahui :</v>
      </c>
      <c r="E894" s="230" t="str">
        <f>'Kas Harian'!G1566</f>
        <v>Semarang, 30 November 2025</v>
      </c>
      <c r="F894" s="248"/>
      <c r="G894" s="230" t="str">
        <f>E894</f>
        <v>Semarang, 30 November 2025</v>
      </c>
      <c r="H894" s="248"/>
    </row>
    <row r="895" spans="1:8" ht="18" customHeight="1" x14ac:dyDescent="0.25">
      <c r="A895" s="243"/>
      <c r="B895" s="243"/>
      <c r="C895" s="230" t="str">
        <f>C812</f>
        <v>Pemimpin Komunitas</v>
      </c>
      <c r="E895" s="230" t="str">
        <f>E812</f>
        <v>Bendahara Komunitas</v>
      </c>
      <c r="F895" s="244"/>
      <c r="G895" s="230" t="str">
        <f t="shared" ref="G895:G900" si="180">E895</f>
        <v>Bendahara Komunitas</v>
      </c>
      <c r="H895" s="244"/>
    </row>
    <row r="896" spans="1:8" ht="18" customHeight="1" x14ac:dyDescent="0.2">
      <c r="A896" s="227"/>
      <c r="B896" s="227"/>
      <c r="D896" s="227"/>
    </row>
    <row r="899" spans="1:8" ht="18" customHeight="1" x14ac:dyDescent="0.2">
      <c r="A899" s="245"/>
      <c r="B899" s="245"/>
      <c r="D899" s="227"/>
      <c r="F899" s="246"/>
      <c r="H899" s="246"/>
    </row>
    <row r="900" spans="1:8" ht="18" customHeight="1" x14ac:dyDescent="0.2">
      <c r="A900" s="245"/>
      <c r="B900" s="245"/>
      <c r="C900" s="230">
        <f>C817</f>
        <v>0</v>
      </c>
      <c r="D900" s="249"/>
      <c r="E900" s="230">
        <f>E817</f>
        <v>0</v>
      </c>
      <c r="F900" s="246"/>
      <c r="G900" s="230">
        <f t="shared" si="180"/>
        <v>0</v>
      </c>
      <c r="H900" s="246"/>
    </row>
    <row r="901" spans="1:8" ht="18" customHeight="1" x14ac:dyDescent="0.2">
      <c r="A901" s="245"/>
      <c r="B901" s="245"/>
      <c r="C901" s="230"/>
      <c r="D901" s="249"/>
      <c r="F901" s="246"/>
      <c r="H901" s="246"/>
    </row>
    <row r="902" spans="1:8" ht="18" customHeight="1" x14ac:dyDescent="0.2">
      <c r="A902" s="245"/>
      <c r="B902" s="245"/>
      <c r="C902" s="230"/>
      <c r="D902" s="249"/>
      <c r="F902" s="246"/>
      <c r="H902" s="246"/>
    </row>
    <row r="903" spans="1:8" ht="18" customHeight="1" x14ac:dyDescent="0.2">
      <c r="A903" s="245"/>
      <c r="B903" s="245"/>
      <c r="C903" s="230"/>
      <c r="D903" s="249"/>
      <c r="F903" s="246"/>
      <c r="H903" s="246"/>
    </row>
    <row r="904" spans="1:8" ht="18" customHeight="1" x14ac:dyDescent="0.2">
      <c r="A904" s="245"/>
      <c r="B904" s="245"/>
      <c r="C904" s="230"/>
      <c r="D904" s="249"/>
      <c r="F904" s="246"/>
      <c r="H904" s="246"/>
    </row>
    <row r="905" spans="1:8" ht="18" customHeight="1" x14ac:dyDescent="0.2">
      <c r="A905" s="245"/>
      <c r="B905" s="245"/>
      <c r="C905" s="230"/>
      <c r="D905" s="249"/>
      <c r="F905" s="246"/>
      <c r="H905" s="246"/>
    </row>
    <row r="906" spans="1:8" ht="18" customHeight="1" x14ac:dyDescent="0.2">
      <c r="A906" s="245"/>
      <c r="B906" s="245"/>
      <c r="C906" s="230"/>
      <c r="D906" s="249"/>
      <c r="F906" s="246"/>
      <c r="H906" s="246"/>
    </row>
    <row r="907" spans="1:8" ht="18" customHeight="1" x14ac:dyDescent="0.2">
      <c r="A907" s="245"/>
      <c r="B907" s="245"/>
      <c r="C907" s="230"/>
      <c r="D907" s="249"/>
      <c r="F907" s="246"/>
      <c r="H907" s="246"/>
    </row>
    <row r="908" spans="1:8" ht="18" customHeight="1" x14ac:dyDescent="0.2">
      <c r="A908" s="245"/>
      <c r="B908" s="245"/>
      <c r="C908" s="230"/>
      <c r="D908" s="249"/>
      <c r="F908" s="246"/>
      <c r="H908" s="246"/>
    </row>
    <row r="909" spans="1:8" ht="18" customHeight="1" x14ac:dyDescent="0.2">
      <c r="A909" s="245"/>
      <c r="B909" s="245"/>
      <c r="C909" s="230"/>
      <c r="D909" s="249"/>
      <c r="F909" s="246"/>
      <c r="H909" s="246"/>
    </row>
    <row r="910" spans="1:8" ht="18" customHeight="1" x14ac:dyDescent="0.2">
      <c r="A910" s="245"/>
      <c r="B910" s="245"/>
      <c r="C910" s="230"/>
      <c r="D910" s="249"/>
      <c r="F910" s="246"/>
      <c r="H910" s="246"/>
    </row>
    <row r="911" spans="1:8" ht="18" customHeight="1" x14ac:dyDescent="0.2">
      <c r="A911" s="245"/>
      <c r="B911" s="245"/>
      <c r="C911" s="230"/>
      <c r="D911" s="249"/>
      <c r="F911" s="246"/>
      <c r="H911" s="246"/>
    </row>
    <row r="912" spans="1:8" ht="18" customHeight="1" x14ac:dyDescent="0.2">
      <c r="A912" s="245"/>
      <c r="B912" s="245"/>
      <c r="C912" s="230"/>
      <c r="D912" s="249"/>
      <c r="F912" s="246"/>
      <c r="H912" s="246"/>
    </row>
    <row r="913" spans="1:8" ht="18" customHeight="1" x14ac:dyDescent="0.2">
      <c r="A913" s="245"/>
      <c r="B913" s="245"/>
      <c r="C913" s="230"/>
      <c r="D913" s="249"/>
      <c r="F913" s="246"/>
      <c r="H913" s="246"/>
    </row>
    <row r="914" spans="1:8" ht="18" customHeight="1" x14ac:dyDescent="0.25">
      <c r="A914" s="382" t="str">
        <f>A831</f>
        <v>KOMUNITAS FIC CANDI</v>
      </c>
      <c r="B914" s="382"/>
      <c r="C914" s="382"/>
      <c r="D914" s="382"/>
      <c r="E914" s="382"/>
      <c r="F914" s="382"/>
      <c r="G914" s="382"/>
      <c r="H914" s="382"/>
    </row>
    <row r="915" spans="1:8" ht="18" customHeight="1" x14ac:dyDescent="0.25">
      <c r="A915" s="382" t="str">
        <f>A832</f>
        <v>LAPORAN KEUANGAN</v>
      </c>
      <c r="B915" s="382"/>
      <c r="C915" s="382"/>
      <c r="D915" s="382"/>
      <c r="E915" s="382"/>
      <c r="F915" s="382"/>
      <c r="G915" s="382"/>
      <c r="H915" s="382"/>
    </row>
    <row r="916" spans="1:8" ht="18" customHeight="1" x14ac:dyDescent="0.25">
      <c r="A916" s="382" t="str">
        <f>'Kas Harian'!A1576</f>
        <v>BULAN DESEMBER 2025</v>
      </c>
      <c r="B916" s="382"/>
      <c r="C916" s="382"/>
      <c r="D916" s="382"/>
      <c r="E916" s="382"/>
      <c r="F916" s="382"/>
      <c r="G916" s="382"/>
      <c r="H916" s="382"/>
    </row>
    <row r="918" spans="1:8" ht="34.5" customHeight="1" x14ac:dyDescent="0.2">
      <c r="A918" s="231" t="s">
        <v>50</v>
      </c>
      <c r="B918" s="231" t="s">
        <v>55</v>
      </c>
      <c r="C918" s="139" t="s">
        <v>56</v>
      </c>
      <c r="D918" s="139" t="s">
        <v>57</v>
      </c>
      <c r="E918" s="139" t="s">
        <v>59</v>
      </c>
      <c r="F918" s="139" t="s">
        <v>60</v>
      </c>
      <c r="G918" s="139" t="s">
        <v>59</v>
      </c>
      <c r="H918" s="139" t="s">
        <v>60</v>
      </c>
    </row>
    <row r="919" spans="1:8" ht="18" customHeight="1" x14ac:dyDescent="0.2">
      <c r="A919" s="143">
        <f t="shared" ref="A919:B938" si="181">A836</f>
        <v>1</v>
      </c>
      <c r="B919" s="142" t="str">
        <f t="shared" si="181"/>
        <v>A</v>
      </c>
      <c r="C919" s="143">
        <f>VLOOKUP(B919,Perkiraan!$A$6:$C$65,2,0)</f>
        <v>110100</v>
      </c>
      <c r="D919" s="232" t="str">
        <f t="shared" ref="D919:D966" si="182">D836</f>
        <v xml:space="preserve">Kas </v>
      </c>
      <c r="E919" s="233">
        <f>SUMIF('Kas Harian'!$C$1579:$C$1693,C919,'Kas Harian'!$G$1579:$G$1693)+SUMIF(Bank!$C$492:$C$516,C919,Bank!$G$492:$G$516)</f>
        <v>0</v>
      </c>
      <c r="F919" s="233">
        <f>SUMIF('Kas Harian'!$C$1579:$C$1693,C919,'Kas Harian'!$H$1579:$H$1693)+SUMIF(Bank!$C$492:$C$516,C919,Bank!$H$492:$H$516)</f>
        <v>0</v>
      </c>
      <c r="G919" s="233">
        <f>IF(E919-F919&gt;0,E919-F919,0)</f>
        <v>0</v>
      </c>
      <c r="H919" s="233">
        <f>IF(F919-E919&gt;0,F919-E919,0)</f>
        <v>0</v>
      </c>
    </row>
    <row r="920" spans="1:8" ht="18" customHeight="1" x14ac:dyDescent="0.2">
      <c r="A920" s="143">
        <f t="shared" si="181"/>
        <v>2</v>
      </c>
      <c r="B920" s="143" t="str">
        <f t="shared" si="181"/>
        <v>B</v>
      </c>
      <c r="C920" s="143">
        <f>VLOOKUP(B920,Perkiraan!$A$6:$C$65,2,0)</f>
        <v>110301</v>
      </c>
      <c r="D920" s="137" t="str">
        <f t="shared" si="182"/>
        <v xml:space="preserve">Bank </v>
      </c>
      <c r="E920" s="233">
        <f>SUMIF('Kas Harian'!$C$1579:$C$1693,C920,'Kas Harian'!$G$1579:$G$1693)+SUMIF(Bank!$C$492:$C$516,C920,Bank!$G$492:$G$516)</f>
        <v>0</v>
      </c>
      <c r="F920" s="233">
        <f>SUMIF('Kas Harian'!$C$1579:$C$1693,C920,'Kas Harian'!$H$1579:$H$1693)+SUMIF(Bank!$C$492:$C$516,C920,Bank!$H$492:$H$516)</f>
        <v>0</v>
      </c>
      <c r="G920" s="233">
        <f t="shared" ref="G920:G960" si="183">IF(E920-F920&gt;0,E920-F920,0)</f>
        <v>0</v>
      </c>
      <c r="H920" s="233">
        <f t="shared" ref="H920:H960" si="184">IF(F920-E920&gt;0,F920-E920,0)</f>
        <v>0</v>
      </c>
    </row>
    <row r="921" spans="1:8" ht="18" customHeight="1" x14ac:dyDescent="0.2">
      <c r="A921" s="143">
        <f t="shared" si="181"/>
        <v>3</v>
      </c>
      <c r="B921" s="143" t="str">
        <f t="shared" si="181"/>
        <v>C</v>
      </c>
      <c r="C921" s="143">
        <f>VLOOKUP(B921,Perkiraan!$A$6:$C$65,2,0)</f>
        <v>410101</v>
      </c>
      <c r="D921" s="137" t="str">
        <f t="shared" si="182"/>
        <v xml:space="preserve">Gaji/Pendapatan Bruder </v>
      </c>
      <c r="E921" s="233">
        <f>SUMIF('Kas Harian'!$C$1579:$C$1693,C921,'Kas Harian'!$G$1579:$G$1693)+SUMIF(Bank!$C$492:$C$516,C921,Bank!$G$492:$G$516)</f>
        <v>0</v>
      </c>
      <c r="F921" s="233">
        <f>SUMIF('Kas Harian'!$C$1579:$C$1693,C921,'Kas Harian'!$H$1579:$H$1693)+SUMIF(Bank!$C$492:$C$516,C921,Bank!$H$492:$H$516)</f>
        <v>0</v>
      </c>
      <c r="G921" s="233">
        <f t="shared" si="183"/>
        <v>0</v>
      </c>
      <c r="H921" s="233">
        <f t="shared" si="184"/>
        <v>0</v>
      </c>
    </row>
    <row r="922" spans="1:8" ht="18" customHeight="1" x14ac:dyDescent="0.2">
      <c r="A922" s="143">
        <f t="shared" si="181"/>
        <v>4</v>
      </c>
      <c r="B922" s="143" t="str">
        <f t="shared" si="181"/>
        <v>D</v>
      </c>
      <c r="C922" s="143">
        <f>VLOOKUP(B922,Perkiraan!$A$6:$C$65,2,0)</f>
        <v>410102</v>
      </c>
      <c r="D922" s="137" t="str">
        <f t="shared" si="182"/>
        <v>Pensiun Bruder</v>
      </c>
      <c r="E922" s="233">
        <f>SUMIF('Kas Harian'!$C$1579:$C$1693,C922,'Kas Harian'!$G$1579:$G$1693)+SUMIF(Bank!$C$492:$C$516,C922,Bank!$G$492:$G$516)</f>
        <v>0</v>
      </c>
      <c r="F922" s="233">
        <f>SUMIF('Kas Harian'!$C$1579:$C$1693,C922,'Kas Harian'!$H$1579:$H$1693)+SUMIF(Bank!$C$492:$C$516,C922,Bank!$H$492:$H$516)</f>
        <v>0</v>
      </c>
      <c r="G922" s="233">
        <f t="shared" si="183"/>
        <v>0</v>
      </c>
      <c r="H922" s="233">
        <f t="shared" si="184"/>
        <v>0</v>
      </c>
    </row>
    <row r="923" spans="1:8" ht="18" customHeight="1" x14ac:dyDescent="0.2">
      <c r="A923" s="143">
        <f t="shared" si="181"/>
        <v>5</v>
      </c>
      <c r="B923" s="143" t="str">
        <f t="shared" si="181"/>
        <v>E</v>
      </c>
      <c r="C923" s="143">
        <f>VLOOKUP(B923,Perkiraan!$A$6:$C$65,2,0)</f>
        <v>430101</v>
      </c>
      <c r="D923" s="137" t="str">
        <f t="shared" si="182"/>
        <v>Hasil Kebun Dan Piaraan</v>
      </c>
      <c r="E923" s="233">
        <f>SUMIF('Kas Harian'!$C$1579:$C$1693,C923,'Kas Harian'!$G$1579:$G$1693)+SUMIF(Bank!$C$492:$C$516,C923,Bank!$G$492:$G$516)</f>
        <v>0</v>
      </c>
      <c r="F923" s="233">
        <f>SUMIF('Kas Harian'!$C$1579:$C$1693,C923,'Kas Harian'!$H$1579:$H$1693)+SUMIF(Bank!$C$492:$C$516,C923,Bank!$H$492:$H$516)</f>
        <v>0</v>
      </c>
      <c r="G923" s="233">
        <f t="shared" si="183"/>
        <v>0</v>
      </c>
      <c r="H923" s="233">
        <f t="shared" si="184"/>
        <v>0</v>
      </c>
    </row>
    <row r="924" spans="1:8" ht="18" customHeight="1" x14ac:dyDescent="0.2">
      <c r="A924" s="143">
        <f t="shared" si="181"/>
        <v>6</v>
      </c>
      <c r="B924" s="143" t="str">
        <f t="shared" si="181"/>
        <v>F</v>
      </c>
      <c r="C924" s="143">
        <f>VLOOKUP(B924,Perkiraan!$A$6:$C$65,2,0)</f>
        <v>420101</v>
      </c>
      <c r="D924" s="137" t="str">
        <f t="shared" si="182"/>
        <v>Bunga Tabungan</v>
      </c>
      <c r="E924" s="233">
        <f>SUMIF('Kas Harian'!$C$1579:$C$1693,C924,'Kas Harian'!$G$1579:$G$1693)+SUMIF(Bank!$C$492:$C$516,C924,Bank!$G$492:$G$516)</f>
        <v>0</v>
      </c>
      <c r="F924" s="233">
        <f>SUMIF('Kas Harian'!$C$1579:$C$1693,C924,'Kas Harian'!$H$1579:$H$1693)+SUMIF(Bank!$C$492:$C$516,C924,Bank!$H$492:$H$516)</f>
        <v>0</v>
      </c>
      <c r="G924" s="233">
        <f t="shared" si="183"/>
        <v>0</v>
      </c>
      <c r="H924" s="233">
        <f t="shared" si="184"/>
        <v>0</v>
      </c>
    </row>
    <row r="925" spans="1:8" ht="18" customHeight="1" x14ac:dyDescent="0.2">
      <c r="A925" s="143">
        <f t="shared" si="181"/>
        <v>7</v>
      </c>
      <c r="B925" s="143" t="str">
        <f t="shared" si="181"/>
        <v>G</v>
      </c>
      <c r="C925" s="143">
        <f>VLOOKUP(B925,Perkiraan!$A$6:$C$65,2,0)</f>
        <v>410202</v>
      </c>
      <c r="D925" s="137" t="str">
        <f t="shared" si="182"/>
        <v xml:space="preserve">Sumbangan </v>
      </c>
      <c r="E925" s="233">
        <f>SUMIF('Kas Harian'!$C$1579:$C$1693,C925,'Kas Harian'!$G$1579:$G$1693)+SUMIF(Bank!$C$492:$C$516,C925,Bank!$G$492:$G$516)</f>
        <v>0</v>
      </c>
      <c r="F925" s="233">
        <f>SUMIF('Kas Harian'!$C$1579:$C$1693,C925,'Kas Harian'!$H$1579:$H$1693)+SUMIF(Bank!$C$492:$C$516,C925,Bank!$H$492:$H$516)</f>
        <v>0</v>
      </c>
      <c r="G925" s="233">
        <f t="shared" si="183"/>
        <v>0</v>
      </c>
      <c r="H925" s="233">
        <f t="shared" si="184"/>
        <v>0</v>
      </c>
    </row>
    <row r="926" spans="1:8" ht="18" customHeight="1" x14ac:dyDescent="0.2">
      <c r="A926" s="143">
        <f t="shared" si="181"/>
        <v>8</v>
      </c>
      <c r="B926" s="143" t="str">
        <f t="shared" si="181"/>
        <v>H</v>
      </c>
      <c r="C926" s="143">
        <f>VLOOKUP(B926,Perkiraan!$A$6:$C$65,2,0)</f>
        <v>430103</v>
      </c>
      <c r="D926" s="137" t="str">
        <f t="shared" si="182"/>
        <v>Penerimaan Lainnya</v>
      </c>
      <c r="E926" s="233">
        <f>SUMIF('Kas Harian'!$C$1579:$C$1693,C926,'Kas Harian'!$G$1579:$G$1693)+SUMIF(Bank!$C$492:$C$516,C926,Bank!$G$492:$G$516)</f>
        <v>0</v>
      </c>
      <c r="F926" s="233">
        <f>SUMIF('Kas Harian'!$C$1579:$C$1693,C926,'Kas Harian'!$H$1579:$H$1693)+SUMIF(Bank!$C$492:$C$516,C926,Bank!$H$492:$H$516)</f>
        <v>0</v>
      </c>
      <c r="G926" s="233">
        <f t="shared" si="183"/>
        <v>0</v>
      </c>
      <c r="H926" s="233">
        <f t="shared" si="184"/>
        <v>0</v>
      </c>
    </row>
    <row r="927" spans="1:8" ht="18" customHeight="1" x14ac:dyDescent="0.2">
      <c r="A927" s="143">
        <f t="shared" si="181"/>
        <v>9</v>
      </c>
      <c r="B927" s="143" t="str">
        <f t="shared" si="181"/>
        <v>I</v>
      </c>
      <c r="C927" s="143">
        <f>VLOOKUP(B927,Perkiraan!$A$6:$C$65,2,0)</f>
        <v>610100</v>
      </c>
      <c r="D927" s="137" t="str">
        <f t="shared" si="182"/>
        <v>Penerimaan dari DP</v>
      </c>
      <c r="E927" s="233">
        <f>SUMIF('Kas Harian'!$C$1579:$C$1693,C927,'Kas Harian'!$G$1579:$G$1693)+SUMIF(Bank!$C$492:$C$516,C927,Bank!$G$492:$G$516)</f>
        <v>0</v>
      </c>
      <c r="F927" s="233">
        <f>SUMIF('Kas Harian'!$C$1579:$C$1693,C927,'Kas Harian'!$H$1579:$H$1693)+SUMIF(Bank!$C$492:$C$516,C927,Bank!$H$492:$H$516)</f>
        <v>0</v>
      </c>
      <c r="G927" s="233">
        <f t="shared" si="183"/>
        <v>0</v>
      </c>
      <c r="H927" s="233">
        <f t="shared" si="184"/>
        <v>0</v>
      </c>
    </row>
    <row r="928" spans="1:8" ht="18" customHeight="1" x14ac:dyDescent="0.2">
      <c r="A928" s="143">
        <f t="shared" si="181"/>
        <v>10</v>
      </c>
      <c r="B928" s="143">
        <f t="shared" si="181"/>
        <v>1</v>
      </c>
      <c r="C928" s="143">
        <f>VLOOKUP(B928,Perkiraan!$A$6:$C$65,2,0)</f>
        <v>510101</v>
      </c>
      <c r="D928" s="137" t="str">
        <f t="shared" si="182"/>
        <v xml:space="preserve">Makanan </v>
      </c>
      <c r="E928" s="233">
        <f>SUMIF('Kas Harian'!$C$1579:$C$1693,C928,'Kas Harian'!$G$1579:$G$1693)+SUMIF(Bank!$C$492:$C$516,C928,Bank!$G$492:$G$516)</f>
        <v>0</v>
      </c>
      <c r="F928" s="233">
        <f>SUMIF('Kas Harian'!$C$1579:$C$1693,C928,'Kas Harian'!$H$1579:$H$1693)+SUMIF(Bank!$C$492:$C$516,C928,Bank!$H$492:$H$516)</f>
        <v>0</v>
      </c>
      <c r="G928" s="233">
        <f t="shared" si="183"/>
        <v>0</v>
      </c>
      <c r="H928" s="233">
        <f t="shared" si="184"/>
        <v>0</v>
      </c>
    </row>
    <row r="929" spans="1:8" ht="18" customHeight="1" x14ac:dyDescent="0.2">
      <c r="A929" s="143">
        <f t="shared" si="181"/>
        <v>11</v>
      </c>
      <c r="B929" s="143">
        <f t="shared" si="181"/>
        <v>2</v>
      </c>
      <c r="C929" s="143">
        <f>VLOOKUP(B929,Perkiraan!$A$6:$C$65,2,0)</f>
        <v>510201</v>
      </c>
      <c r="D929" s="137" t="str">
        <f t="shared" si="182"/>
        <v>Pakaian Dan Perlengkapan Pribadi</v>
      </c>
      <c r="E929" s="233">
        <f>SUMIF('Kas Harian'!$C$1579:$C$1693,C929,'Kas Harian'!$G$1579:$G$1693)+SUMIF(Bank!$C$492:$C$516,C929,Bank!$G$492:$G$516)</f>
        <v>0</v>
      </c>
      <c r="F929" s="233">
        <f>SUMIF('Kas Harian'!$C$1579:$C$1693,C929,'Kas Harian'!$H$1579:$H$1693)+SUMIF(Bank!$C$492:$C$516,C929,Bank!$H$492:$H$516)</f>
        <v>0</v>
      </c>
      <c r="G929" s="233">
        <f t="shared" si="183"/>
        <v>0</v>
      </c>
      <c r="H929" s="233">
        <f t="shared" si="184"/>
        <v>0</v>
      </c>
    </row>
    <row r="930" spans="1:8" ht="18" customHeight="1" x14ac:dyDescent="0.2">
      <c r="A930" s="143">
        <f t="shared" si="181"/>
        <v>12</v>
      </c>
      <c r="B930" s="143">
        <f t="shared" si="181"/>
        <v>3</v>
      </c>
      <c r="C930" s="143">
        <f>VLOOKUP(B930,Perkiraan!$A$6:$C$65,2,0)</f>
        <v>510301</v>
      </c>
      <c r="D930" s="137" t="str">
        <f t="shared" si="182"/>
        <v xml:space="preserve">Pemeriksaan Dan Pengobatan </v>
      </c>
      <c r="E930" s="233">
        <f>SUMIF('Kas Harian'!$C$1579:$C$1693,C930,'Kas Harian'!$G$1579:$G$1693)+SUMIF(Bank!$C$492:$C$516,C930,Bank!$G$492:$G$516)</f>
        <v>0</v>
      </c>
      <c r="F930" s="233">
        <f>SUMIF('Kas Harian'!$C$1579:$C$1693,C930,'Kas Harian'!$H$1579:$H$1693)+SUMIF(Bank!$C$492:$C$516,C930,Bank!$H$492:$H$516)</f>
        <v>0</v>
      </c>
      <c r="G930" s="233">
        <f t="shared" si="183"/>
        <v>0</v>
      </c>
      <c r="H930" s="233">
        <f t="shared" si="184"/>
        <v>0</v>
      </c>
    </row>
    <row r="931" spans="1:8" ht="18" customHeight="1" x14ac:dyDescent="0.2">
      <c r="A931" s="143">
        <f t="shared" si="181"/>
        <v>13</v>
      </c>
      <c r="B931" s="143">
        <f t="shared" si="181"/>
        <v>4</v>
      </c>
      <c r="C931" s="143">
        <f>VLOOKUP(B931,Perkiraan!$A$6:$C$65,2,0)</f>
        <v>510303</v>
      </c>
      <c r="D931" s="137" t="str">
        <f t="shared" si="182"/>
        <v>Hiburan / Rekreasi</v>
      </c>
      <c r="E931" s="233">
        <f>SUMIF('Kas Harian'!$C$1579:$C$1693,C931,'Kas Harian'!$G$1579:$G$1693)+SUMIF(Bank!$C$492:$C$516,C931,Bank!$G$492:$G$516)</f>
        <v>0</v>
      </c>
      <c r="F931" s="233">
        <f>SUMIF('Kas Harian'!$C$1579:$C$1693,C931,'Kas Harian'!$H$1579:$H$1693)+SUMIF(Bank!$C$492:$C$516,C931,Bank!$H$492:$H$516)</f>
        <v>0</v>
      </c>
      <c r="G931" s="233">
        <f t="shared" si="183"/>
        <v>0</v>
      </c>
      <c r="H931" s="233">
        <f t="shared" si="184"/>
        <v>0</v>
      </c>
    </row>
    <row r="932" spans="1:8" ht="18" customHeight="1" x14ac:dyDescent="0.2">
      <c r="A932" s="143">
        <f t="shared" si="181"/>
        <v>14</v>
      </c>
      <c r="B932" s="143">
        <f t="shared" si="181"/>
        <v>5</v>
      </c>
      <c r="C932" s="143">
        <f>VLOOKUP(B932,Perkiraan!$A$6:$C$65,2,0)</f>
        <v>510501</v>
      </c>
      <c r="D932" s="137" t="str">
        <f t="shared" si="182"/>
        <v>Transport Harian</v>
      </c>
      <c r="E932" s="233">
        <f>SUMIF('Kas Harian'!$C$1579:$C$1693,C932,'Kas Harian'!$G$1579:$G$1693)+SUMIF(Bank!$C$492:$C$516,C932,Bank!$G$492:$G$516)</f>
        <v>0</v>
      </c>
      <c r="F932" s="233">
        <f>SUMIF('Kas Harian'!$C$1579:$C$1693,C932,'Kas Harian'!$H$1579:$H$1693)+SUMIF(Bank!$C$492:$C$516,C932,Bank!$H$492:$H$516)</f>
        <v>0</v>
      </c>
      <c r="G932" s="233">
        <f t="shared" si="183"/>
        <v>0</v>
      </c>
      <c r="H932" s="233">
        <f t="shared" si="184"/>
        <v>0</v>
      </c>
    </row>
    <row r="933" spans="1:8" ht="18" customHeight="1" x14ac:dyDescent="0.2">
      <c r="A933" s="143">
        <f t="shared" si="181"/>
        <v>15</v>
      </c>
      <c r="B933" s="143">
        <f t="shared" si="181"/>
        <v>6</v>
      </c>
      <c r="C933" s="143">
        <f>VLOOKUP(B933,Perkiraan!$A$6:$C$65,2,0)</f>
        <v>520401</v>
      </c>
      <c r="D933" s="137" t="str">
        <f t="shared" si="182"/>
        <v>Studi Pribadi</v>
      </c>
      <c r="E933" s="233">
        <f>SUMIF('Kas Harian'!$C$1579:$C$1693,C933,'Kas Harian'!$G$1579:$G$1693)+SUMIF(Bank!$C$492:$C$516,C933,Bank!$G$492:$G$516)</f>
        <v>0</v>
      </c>
      <c r="F933" s="233">
        <f>SUMIF('Kas Harian'!$C$1579:$C$1693,C933,'Kas Harian'!$H$1579:$H$1693)+SUMIF(Bank!$C$492:$C$516,C933,Bank!$H$492:$H$516)</f>
        <v>0</v>
      </c>
      <c r="G933" s="233">
        <f t="shared" si="183"/>
        <v>0</v>
      </c>
      <c r="H933" s="233">
        <f t="shared" si="184"/>
        <v>0</v>
      </c>
    </row>
    <row r="934" spans="1:8" ht="18" customHeight="1" x14ac:dyDescent="0.2">
      <c r="A934" s="143">
        <f t="shared" si="181"/>
        <v>16</v>
      </c>
      <c r="B934" s="143">
        <f t="shared" si="181"/>
        <v>7</v>
      </c>
      <c r="C934" s="143">
        <f>VLOOKUP(B934,Perkiraan!$A$6:$C$65,2,0)</f>
        <v>510102</v>
      </c>
      <c r="D934" s="137" t="str">
        <f t="shared" si="182"/>
        <v>Bahan Bakar Dapur</v>
      </c>
      <c r="E934" s="233">
        <f>SUMIF('Kas Harian'!$C$1579:$C$1693,C934,'Kas Harian'!$G$1579:$G$1693)+SUMIF(Bank!$C$492:$C$516,C934,Bank!$G$492:$G$516)</f>
        <v>0</v>
      </c>
      <c r="F934" s="233">
        <f>SUMIF('Kas Harian'!$C$1579:$C$1693,C934,'Kas Harian'!$H$1579:$H$1693)+SUMIF(Bank!$C$492:$C$516,C934,Bank!$H$492:$H$516)</f>
        <v>0</v>
      </c>
      <c r="G934" s="233">
        <f t="shared" si="183"/>
        <v>0</v>
      </c>
      <c r="H934" s="233">
        <f t="shared" si="184"/>
        <v>0</v>
      </c>
    </row>
    <row r="935" spans="1:8" ht="18" customHeight="1" x14ac:dyDescent="0.2">
      <c r="A935" s="143">
        <f t="shared" si="181"/>
        <v>17</v>
      </c>
      <c r="B935" s="143">
        <f t="shared" si="181"/>
        <v>8</v>
      </c>
      <c r="C935" s="143">
        <f>VLOOKUP(B935,Perkiraan!$A$6:$C$65,2,0)</f>
        <v>510103</v>
      </c>
      <c r="D935" s="137" t="str">
        <f t="shared" si="182"/>
        <v>Perlengkapan Cuci dan Kebersihan</v>
      </c>
      <c r="E935" s="233">
        <f>SUMIF('Kas Harian'!$C$1579:$C$1693,C935,'Kas Harian'!$G$1579:$G$1693)+SUMIF(Bank!$C$492:$C$516,C935,Bank!$G$492:$G$516)</f>
        <v>0</v>
      </c>
      <c r="F935" s="233">
        <f>SUMIF('Kas Harian'!$C$1579:$C$1693,C935,'Kas Harian'!$H$1579:$H$1693)+SUMIF(Bank!$C$492:$C$516,C935,Bank!$H$492:$H$516)</f>
        <v>0</v>
      </c>
      <c r="G935" s="233">
        <f t="shared" si="183"/>
        <v>0</v>
      </c>
      <c r="H935" s="233">
        <f t="shared" si="184"/>
        <v>0</v>
      </c>
    </row>
    <row r="936" spans="1:8" ht="18" customHeight="1" x14ac:dyDescent="0.2">
      <c r="A936" s="143">
        <f t="shared" si="181"/>
        <v>18</v>
      </c>
      <c r="B936" s="143">
        <f t="shared" si="181"/>
        <v>9</v>
      </c>
      <c r="C936" s="143">
        <f>VLOOKUP(B936,Perkiraan!$A$6:$C$65,2,0)</f>
        <v>510104</v>
      </c>
      <c r="D936" s="137" t="str">
        <f t="shared" si="182"/>
        <v>Perabot Rumah Tangga</v>
      </c>
      <c r="E936" s="233">
        <f>SUMIF('Kas Harian'!$C$1579:$C$1693,C936,'Kas Harian'!$G$1579:$G$1693)+SUMIF(Bank!$C$492:$C$516,C936,Bank!$G$492:$G$516)</f>
        <v>0</v>
      </c>
      <c r="F936" s="233">
        <f>SUMIF('Kas Harian'!$C$1579:$C$1693,C936,'Kas Harian'!$H$1579:$H$1693)+SUMIF(Bank!$C$492:$C$516,C936,Bank!$H$492:$H$516)</f>
        <v>0</v>
      </c>
      <c r="G936" s="233">
        <f t="shared" si="183"/>
        <v>0</v>
      </c>
      <c r="H936" s="233">
        <f t="shared" si="184"/>
        <v>0</v>
      </c>
    </row>
    <row r="937" spans="1:8" ht="18" customHeight="1" x14ac:dyDescent="0.2">
      <c r="A937" s="143">
        <f t="shared" si="181"/>
        <v>19</v>
      </c>
      <c r="B937" s="143">
        <f t="shared" si="181"/>
        <v>10</v>
      </c>
      <c r="C937" s="143">
        <f>VLOOKUP(B937,Perkiraan!$A$6:$C$65,2,0)</f>
        <v>510105</v>
      </c>
      <c r="D937" s="137" t="str">
        <f t="shared" si="182"/>
        <v xml:space="preserve">Iuran Hidup Bermasyarakat Dan Menggereja </v>
      </c>
      <c r="E937" s="233">
        <f>SUMIF('Kas Harian'!$C$1579:$C$1693,C937,'Kas Harian'!$G$1579:$G$1693)+SUMIF(Bank!$C$492:$C$516,C937,Bank!$G$492:$G$516)</f>
        <v>0</v>
      </c>
      <c r="F937" s="233">
        <f>SUMIF('Kas Harian'!$C$1579:$C$1693,C937,'Kas Harian'!$H$1579:$H$1693)+SUMIF(Bank!$C$492:$C$516,C937,Bank!$H$492:$H$516)</f>
        <v>0</v>
      </c>
      <c r="G937" s="233">
        <f t="shared" si="183"/>
        <v>0</v>
      </c>
      <c r="H937" s="233">
        <f t="shared" si="184"/>
        <v>0</v>
      </c>
    </row>
    <row r="938" spans="1:8" ht="18" customHeight="1" x14ac:dyDescent="0.2">
      <c r="A938" s="143">
        <f t="shared" si="181"/>
        <v>20</v>
      </c>
      <c r="B938" s="143">
        <f t="shared" si="181"/>
        <v>11</v>
      </c>
      <c r="C938" s="143">
        <f>VLOOKUP(B938,Perkiraan!$A$6:$C$65,2,0)</f>
        <v>510401</v>
      </c>
      <c r="D938" s="137" t="str">
        <f t="shared" si="182"/>
        <v>Listrik</v>
      </c>
      <c r="E938" s="233">
        <f>SUMIF('Kas Harian'!$C$1579:$C$1693,C938,'Kas Harian'!$G$1579:$G$1693)+SUMIF(Bank!$C$492:$C$516,C938,Bank!$G$492:$G$516)</f>
        <v>0</v>
      </c>
      <c r="F938" s="233">
        <f>SUMIF('Kas Harian'!$C$1579:$C$1693,C938,'Kas Harian'!$H$1579:$H$1693)+SUMIF(Bank!$C$492:$C$516,C938,Bank!$H$492:$H$516)</f>
        <v>0</v>
      </c>
      <c r="G938" s="233">
        <f t="shared" si="183"/>
        <v>0</v>
      </c>
      <c r="H938" s="233">
        <f t="shared" si="184"/>
        <v>0</v>
      </c>
    </row>
    <row r="939" spans="1:8" ht="18" customHeight="1" x14ac:dyDescent="0.2">
      <c r="A939" s="143">
        <f t="shared" ref="A939:B958" si="185">A856</f>
        <v>21</v>
      </c>
      <c r="B939" s="143">
        <f t="shared" si="185"/>
        <v>12</v>
      </c>
      <c r="C939" s="143">
        <f>VLOOKUP(B939,Perkiraan!$A$6:$C$65,2,0)</f>
        <v>510402</v>
      </c>
      <c r="D939" s="137" t="str">
        <f t="shared" si="182"/>
        <v>Air</v>
      </c>
      <c r="E939" s="233">
        <f>SUMIF('Kas Harian'!$C$1579:$C$1693,C939,'Kas Harian'!$G$1579:$G$1693)+SUMIF(Bank!$C$492:$C$516,C939,Bank!$G$492:$G$516)</f>
        <v>0</v>
      </c>
      <c r="F939" s="233">
        <f>SUMIF('Kas Harian'!$C$1579:$C$1693,C939,'Kas Harian'!$H$1579:$H$1693)+SUMIF(Bank!$C$492:$C$516,C939,Bank!$H$492:$H$516)</f>
        <v>0</v>
      </c>
      <c r="G939" s="233">
        <f t="shared" si="183"/>
        <v>0</v>
      </c>
      <c r="H939" s="233">
        <f t="shared" si="184"/>
        <v>0</v>
      </c>
    </row>
    <row r="940" spans="1:8" ht="18" customHeight="1" x14ac:dyDescent="0.2">
      <c r="A940" s="143">
        <f t="shared" si="185"/>
        <v>22</v>
      </c>
      <c r="B940" s="143">
        <f t="shared" si="185"/>
        <v>13</v>
      </c>
      <c r="C940" s="143">
        <f>VLOOKUP(B940,Perkiraan!$A$6:$C$65,2,0)</f>
        <v>510403</v>
      </c>
      <c r="D940" s="137" t="str">
        <f t="shared" si="182"/>
        <v>Telepon Dan Internet</v>
      </c>
      <c r="E940" s="233">
        <f>SUMIF('Kas Harian'!$C$1579:$C$1693,C940,'Kas Harian'!$G$1579:$G$1693)+SUMIF(Bank!$C$492:$C$516,C940,Bank!$G$492:$G$516)</f>
        <v>0</v>
      </c>
      <c r="F940" s="233">
        <f>SUMIF('Kas Harian'!$C$1579:$C$1693,C940,'Kas Harian'!$H$1579:$H$1693)+SUMIF(Bank!$C$492:$C$516,C940,Bank!$H$492:$H$516)</f>
        <v>0</v>
      </c>
      <c r="G940" s="233">
        <f t="shared" si="183"/>
        <v>0</v>
      </c>
      <c r="H940" s="233">
        <f t="shared" si="184"/>
        <v>0</v>
      </c>
    </row>
    <row r="941" spans="1:8" ht="18" customHeight="1" x14ac:dyDescent="0.2">
      <c r="A941" s="143">
        <f t="shared" si="185"/>
        <v>23</v>
      </c>
      <c r="B941" s="143">
        <f t="shared" si="185"/>
        <v>14</v>
      </c>
      <c r="C941" s="143">
        <f>VLOOKUP(B941,Perkiraan!$A$6:$C$65,2,0)</f>
        <v>520201</v>
      </c>
      <c r="D941" s="137" t="str">
        <f t="shared" si="182"/>
        <v>Keperluan Ibadah</v>
      </c>
      <c r="E941" s="233">
        <f>SUMIF('Kas Harian'!$C$1579:$C$1693,C941,'Kas Harian'!$G$1579:$G$1693)+SUMIF(Bank!$C$492:$C$516,C941,Bank!$G$492:$G$516)</f>
        <v>0</v>
      </c>
      <c r="F941" s="233">
        <f>SUMIF('Kas Harian'!$C$1579:$C$1693,C941,'Kas Harian'!$H$1579:$H$1693)+SUMIF(Bank!$C$492:$C$516,C941,Bank!$H$492:$H$516)</f>
        <v>0</v>
      </c>
      <c r="G941" s="233">
        <f t="shared" si="183"/>
        <v>0</v>
      </c>
      <c r="H941" s="233">
        <f t="shared" si="184"/>
        <v>0</v>
      </c>
    </row>
    <row r="942" spans="1:8" ht="18" customHeight="1" x14ac:dyDescent="0.2">
      <c r="A942" s="143">
        <f t="shared" si="185"/>
        <v>24</v>
      </c>
      <c r="B942" s="143">
        <f t="shared" si="185"/>
        <v>15</v>
      </c>
      <c r="C942" s="143">
        <f>VLOOKUP(B942,Perkiraan!$A$6:$C$65,2,0)</f>
        <v>530303</v>
      </c>
      <c r="D942" s="137" t="str">
        <f t="shared" si="182"/>
        <v xml:space="preserve">Sumbangan </v>
      </c>
      <c r="E942" s="233">
        <f>SUMIF('Kas Harian'!$C$1579:$C$1693,C942,'Kas Harian'!$G$1579:$G$1693)+SUMIF(Bank!$C$492:$C$516,C942,Bank!$G$492:$G$516)</f>
        <v>0</v>
      </c>
      <c r="F942" s="233">
        <f>SUMIF('Kas Harian'!$C$1579:$C$1693,C942,'Kas Harian'!$H$1579:$H$1693)+SUMIF(Bank!$C$492:$C$516,C942,Bank!$H$492:$H$516)</f>
        <v>0</v>
      </c>
      <c r="G942" s="233">
        <f t="shared" si="183"/>
        <v>0</v>
      </c>
      <c r="H942" s="233">
        <f t="shared" si="184"/>
        <v>0</v>
      </c>
    </row>
    <row r="943" spans="1:8" ht="18" customHeight="1" x14ac:dyDescent="0.2">
      <c r="A943" s="143">
        <f t="shared" si="185"/>
        <v>25</v>
      </c>
      <c r="B943" s="143">
        <f t="shared" si="185"/>
        <v>16</v>
      </c>
      <c r="C943" s="143">
        <f>VLOOKUP(B943,Perkiraan!$A$6:$C$65,2,0)</f>
        <v>540101</v>
      </c>
      <c r="D943" s="137" t="str">
        <f t="shared" si="182"/>
        <v>Insentif ART</v>
      </c>
      <c r="E943" s="233">
        <f>SUMIF('Kas Harian'!$C$1579:$C$1693,C943,'Kas Harian'!$G$1579:$G$1693)+SUMIF(Bank!$C$492:$C$516,C943,Bank!$G$492:$G$516)</f>
        <v>0</v>
      </c>
      <c r="F943" s="233">
        <f>SUMIF('Kas Harian'!$C$1579:$C$1693,C943,'Kas Harian'!$H$1579:$H$1693)+SUMIF(Bank!$C$492:$C$516,C943,Bank!$H$492:$H$516)</f>
        <v>0</v>
      </c>
      <c r="G943" s="233">
        <f t="shared" si="183"/>
        <v>0</v>
      </c>
      <c r="H943" s="233">
        <f t="shared" si="184"/>
        <v>0</v>
      </c>
    </row>
    <row r="944" spans="1:8" ht="18" customHeight="1" x14ac:dyDescent="0.2">
      <c r="A944" s="143">
        <f t="shared" si="185"/>
        <v>26</v>
      </c>
      <c r="B944" s="143">
        <f t="shared" si="185"/>
        <v>17</v>
      </c>
      <c r="C944" s="143">
        <f>VLOOKUP(B944,Perkiraan!$A$6:$C$65,2,0)</f>
        <v>540201</v>
      </c>
      <c r="D944" s="137" t="str">
        <f t="shared" si="182"/>
        <v>Pemeliharaan Rumah</v>
      </c>
      <c r="E944" s="233">
        <f>SUMIF('Kas Harian'!$C$1579:$C$1693,C944,'Kas Harian'!$G$1579:$G$1693)+SUMIF(Bank!$C$492:$C$516,C944,Bank!$G$492:$G$516)</f>
        <v>0</v>
      </c>
      <c r="F944" s="233">
        <f>SUMIF('Kas Harian'!$C$1579:$C$1693,C944,'Kas Harian'!$H$1579:$H$1693)+SUMIF(Bank!$C$492:$C$516,C944,Bank!$H$492:$H$516)</f>
        <v>0</v>
      </c>
      <c r="G944" s="233">
        <f t="shared" si="183"/>
        <v>0</v>
      </c>
      <c r="H944" s="233">
        <f t="shared" si="184"/>
        <v>0</v>
      </c>
    </row>
    <row r="945" spans="1:8" ht="18" customHeight="1" x14ac:dyDescent="0.2">
      <c r="A945" s="143">
        <f t="shared" si="185"/>
        <v>27</v>
      </c>
      <c r="B945" s="143">
        <f t="shared" si="185"/>
        <v>18</v>
      </c>
      <c r="C945" s="143">
        <f>VLOOKUP(B945,Perkiraan!$A$6:$C$65,2,0)</f>
        <v>540202</v>
      </c>
      <c r="D945" s="137" t="str">
        <f t="shared" si="182"/>
        <v>Pemeliharaan Kebun Dan Piaraan</v>
      </c>
      <c r="E945" s="233">
        <f>SUMIF('Kas Harian'!$C$1579:$C$1693,C945,'Kas Harian'!$G$1579:$G$1693)+SUMIF(Bank!$C$492:$C$516,C945,Bank!$G$492:$G$516)</f>
        <v>0</v>
      </c>
      <c r="F945" s="233">
        <f>SUMIF('Kas Harian'!$C$1579:$C$1693,C945,'Kas Harian'!$H$1579:$H$1693)+SUMIF(Bank!$C$492:$C$516,C945,Bank!$H$492:$H$516)</f>
        <v>0</v>
      </c>
      <c r="G945" s="233">
        <f t="shared" si="183"/>
        <v>0</v>
      </c>
      <c r="H945" s="233">
        <f t="shared" si="184"/>
        <v>0</v>
      </c>
    </row>
    <row r="946" spans="1:8" ht="18" customHeight="1" x14ac:dyDescent="0.2">
      <c r="A946" s="143">
        <f t="shared" si="185"/>
        <v>28</v>
      </c>
      <c r="B946" s="143">
        <f t="shared" si="185"/>
        <v>19</v>
      </c>
      <c r="C946" s="143">
        <f>VLOOKUP(B946,Perkiraan!$A$6:$C$65,2,0)</f>
        <v>540203</v>
      </c>
      <c r="D946" s="137" t="str">
        <f t="shared" si="182"/>
        <v>Pemeliharaan Kendaraan</v>
      </c>
      <c r="E946" s="233">
        <f>SUMIF('Kas Harian'!$C$1579:$C$1693,C946,'Kas Harian'!$G$1579:$G$1693)+SUMIF(Bank!$C$492:$C$516,C946,Bank!$G$492:$G$516)</f>
        <v>0</v>
      </c>
      <c r="F946" s="233">
        <f>SUMIF('Kas Harian'!$C$1579:$C$1693,C946,'Kas Harian'!$H$1579:$H$1693)+SUMIF(Bank!$C$492:$C$516,C946,Bank!$H$492:$H$516)</f>
        <v>0</v>
      </c>
      <c r="G946" s="233">
        <f t="shared" si="183"/>
        <v>0</v>
      </c>
      <c r="H946" s="233">
        <f t="shared" si="184"/>
        <v>0</v>
      </c>
    </row>
    <row r="947" spans="1:8" ht="18" customHeight="1" x14ac:dyDescent="0.2">
      <c r="A947" s="143">
        <f t="shared" si="185"/>
        <v>29</v>
      </c>
      <c r="B947" s="143">
        <f t="shared" si="185"/>
        <v>20</v>
      </c>
      <c r="C947" s="143">
        <f>VLOOKUP(B947,Perkiraan!$A$6:$C$65,2,0)</f>
        <v>540204</v>
      </c>
      <c r="D947" s="137" t="str">
        <f t="shared" si="182"/>
        <v>Pemeliharaan Mesin Dan Peralatan</v>
      </c>
      <c r="E947" s="233">
        <f>SUMIF('Kas Harian'!$C$1579:$C$1693,C947,'Kas Harian'!$G$1579:$G$1693)+SUMIF(Bank!$C$492:$C$516,C947,Bank!$G$492:$G$516)</f>
        <v>0</v>
      </c>
      <c r="F947" s="233">
        <f>SUMIF('Kas Harian'!$C$1579:$C$1693,C947,'Kas Harian'!$H$1579:$H$1693)+SUMIF(Bank!$C$492:$C$516,C947,Bank!$H$492:$H$516)</f>
        <v>0</v>
      </c>
      <c r="G947" s="233">
        <f t="shared" si="183"/>
        <v>0</v>
      </c>
      <c r="H947" s="233">
        <f t="shared" si="184"/>
        <v>0</v>
      </c>
    </row>
    <row r="948" spans="1:8" ht="18" customHeight="1" x14ac:dyDescent="0.2">
      <c r="A948" s="143">
        <f t="shared" si="185"/>
        <v>30</v>
      </c>
      <c r="B948" s="143">
        <f t="shared" si="185"/>
        <v>21</v>
      </c>
      <c r="C948" s="143">
        <f>VLOOKUP(B948,Perkiraan!$A$6:$C$65,2,0)</f>
        <v>550101</v>
      </c>
      <c r="D948" s="137" t="str">
        <f t="shared" si="182"/>
        <v>Administrasi Komunitas</v>
      </c>
      <c r="E948" s="233">
        <f>SUMIF('Kas Harian'!$C$1579:$C$1693,C948,'Kas Harian'!$G$1579:$G$1693)+SUMIF(Bank!$C$492:$C$516,C948,Bank!$G$492:$G$516)</f>
        <v>0</v>
      </c>
      <c r="F948" s="233">
        <f>SUMIF('Kas Harian'!$C$1579:$C$1693,C948,'Kas Harian'!$H$1579:$H$1693)+SUMIF(Bank!$C$492:$C$516,C948,Bank!$H$492:$H$516)</f>
        <v>0</v>
      </c>
      <c r="G948" s="233">
        <f t="shared" si="183"/>
        <v>0</v>
      </c>
      <c r="H948" s="233">
        <f t="shared" si="184"/>
        <v>0</v>
      </c>
    </row>
    <row r="949" spans="1:8" ht="18" customHeight="1" x14ac:dyDescent="0.2">
      <c r="A949" s="143">
        <f t="shared" si="185"/>
        <v>31</v>
      </c>
      <c r="B949" s="143">
        <f t="shared" si="185"/>
        <v>22</v>
      </c>
      <c r="C949" s="143">
        <f>VLOOKUP(B949,Perkiraan!$A$6:$C$65,2,0)</f>
        <v>550105</v>
      </c>
      <c r="D949" s="137" t="str">
        <f t="shared" si="182"/>
        <v xml:space="preserve">Legal dan Perijinan </v>
      </c>
      <c r="E949" s="233">
        <f>SUMIF('Kas Harian'!$C$1579:$C$1693,C949,'Kas Harian'!$G$1579:$G$1693)+SUMIF(Bank!$C$492:$C$516,C949,Bank!$G$492:$G$516)</f>
        <v>0</v>
      </c>
      <c r="F949" s="233">
        <f>SUMIF('Kas Harian'!$C$1579:$C$1693,C949,'Kas Harian'!$H$1579:$H$1693)+SUMIF(Bank!$C$492:$C$516,C949,Bank!$H$492:$H$516)</f>
        <v>0</v>
      </c>
      <c r="G949" s="233">
        <f t="shared" si="183"/>
        <v>0</v>
      </c>
      <c r="H949" s="233">
        <f t="shared" si="184"/>
        <v>0</v>
      </c>
    </row>
    <row r="950" spans="1:8" ht="18" customHeight="1" x14ac:dyDescent="0.2">
      <c r="A950" s="143">
        <f t="shared" si="185"/>
        <v>32</v>
      </c>
      <c r="B950" s="143">
        <f t="shared" si="185"/>
        <v>23</v>
      </c>
      <c r="C950" s="143">
        <f>VLOOKUP(B950,Perkiraan!$A$6:$C$65,2,0)</f>
        <v>550106</v>
      </c>
      <c r="D950" s="137" t="str">
        <f t="shared" si="182"/>
        <v>Buku, Majalah, Koran</v>
      </c>
      <c r="E950" s="233">
        <f>SUMIF('Kas Harian'!$C$1579:$C$1693,C950,'Kas Harian'!$G$1579:$G$1693)+SUMIF(Bank!$C$492:$C$516,C950,Bank!$G$492:$G$516)</f>
        <v>0</v>
      </c>
      <c r="F950" s="233">
        <f>SUMIF('Kas Harian'!$C$1579:$C$1693,C950,'Kas Harian'!$H$1579:$H$1693)+SUMIF(Bank!$C$492:$C$516,C950,Bank!$H$492:$H$516)</f>
        <v>0</v>
      </c>
      <c r="G950" s="233">
        <f t="shared" si="183"/>
        <v>0</v>
      </c>
      <c r="H950" s="233">
        <f t="shared" si="184"/>
        <v>0</v>
      </c>
    </row>
    <row r="951" spans="1:8" ht="18" customHeight="1" x14ac:dyDescent="0.2">
      <c r="A951" s="143">
        <f t="shared" si="185"/>
        <v>33</v>
      </c>
      <c r="B951" s="143">
        <f t="shared" si="185"/>
        <v>24</v>
      </c>
      <c r="C951" s="143">
        <f>VLOOKUP(B951,Perkiraan!$A$6:$C$65,2,0)</f>
        <v>550107</v>
      </c>
      <c r="D951" s="137" t="str">
        <f t="shared" si="182"/>
        <v>Administrasi Bank</v>
      </c>
      <c r="E951" s="233">
        <f>SUMIF('Kas Harian'!$C$1579:$C$1693,C951,'Kas Harian'!$G$1579:$G$1693)+SUMIF(Bank!$C$492:$C$516,C951,Bank!$G$492:$G$516)</f>
        <v>0</v>
      </c>
      <c r="F951" s="233">
        <f>SUMIF('Kas Harian'!$C$1579:$C$1693,C951,'Kas Harian'!$H$1579:$H$1693)+SUMIF(Bank!$C$492:$C$516,C951,Bank!$H$492:$H$516)</f>
        <v>0</v>
      </c>
      <c r="G951" s="233">
        <f t="shared" si="183"/>
        <v>0</v>
      </c>
      <c r="H951" s="233">
        <f t="shared" si="184"/>
        <v>0</v>
      </c>
    </row>
    <row r="952" spans="1:8" ht="18" customHeight="1" x14ac:dyDescent="0.2">
      <c r="A952" s="143">
        <f t="shared" si="185"/>
        <v>34</v>
      </c>
      <c r="B952" s="143">
        <f t="shared" si="185"/>
        <v>25</v>
      </c>
      <c r="C952" s="143">
        <f>VLOOKUP(B952,Perkiraan!$A$6:$C$65,2,0)</f>
        <v>550201</v>
      </c>
      <c r="D952" s="137" t="str">
        <f t="shared" si="182"/>
        <v>Pajak Bunga Bank</v>
      </c>
      <c r="E952" s="233">
        <f>SUMIF('Kas Harian'!$C$1579:$C$1693,C952,'Kas Harian'!$G$1579:$G$1693)+SUMIF(Bank!$C$492:$C$516,C952,Bank!$G$492:$G$516)</f>
        <v>0</v>
      </c>
      <c r="F952" s="233">
        <f>SUMIF('Kas Harian'!$C$1579:$C$1693,C952,'Kas Harian'!$H$1579:$H$1693)+SUMIF(Bank!$C$492:$C$516,C952,Bank!$H$492:$H$516)</f>
        <v>0</v>
      </c>
      <c r="G952" s="233">
        <f t="shared" ref="G952:G953" si="186">IF(E952-F952&gt;0,E952-F952,0)</f>
        <v>0</v>
      </c>
      <c r="H952" s="233">
        <f t="shared" ref="H952:H953" si="187">IF(F952-E952&gt;0,F952-E952,0)</f>
        <v>0</v>
      </c>
    </row>
    <row r="953" spans="1:8" ht="18" customHeight="1" x14ac:dyDescent="0.2">
      <c r="A953" s="143">
        <f t="shared" si="185"/>
        <v>35</v>
      </c>
      <c r="B953" s="143">
        <f t="shared" si="185"/>
        <v>26</v>
      </c>
      <c r="C953" s="143">
        <f>VLOOKUP(B953,Perkiraan!$A$6:$C$65,2,0)</f>
        <v>550202</v>
      </c>
      <c r="D953" s="137" t="str">
        <f t="shared" si="182"/>
        <v>Pajak Kendaraan Dan PBB</v>
      </c>
      <c r="E953" s="233">
        <f>SUMIF('Kas Harian'!$C$1579:$C$1693,C953,'Kas Harian'!$G$1579:$G$1693)+SUMIF(Bank!$C$492:$C$516,C953,Bank!$G$492:$G$516)</f>
        <v>0</v>
      </c>
      <c r="F953" s="233">
        <f>SUMIF('Kas Harian'!$C$1579:$C$1693,C953,'Kas Harian'!$H$1579:$H$1693)+SUMIF(Bank!$C$492:$C$516,C953,Bank!$H$492:$H$516)</f>
        <v>0</v>
      </c>
      <c r="G953" s="233">
        <f t="shared" si="186"/>
        <v>0</v>
      </c>
      <c r="H953" s="233">
        <f t="shared" si="187"/>
        <v>0</v>
      </c>
    </row>
    <row r="954" spans="1:8" ht="18" customHeight="1" x14ac:dyDescent="0.2">
      <c r="A954" s="143">
        <f t="shared" si="185"/>
        <v>36</v>
      </c>
      <c r="B954" s="143">
        <f t="shared" si="185"/>
        <v>27</v>
      </c>
      <c r="C954" s="143">
        <f>VLOOKUP(B954,Perkiraan!$A$6:$C$65,2,0)</f>
        <v>110202</v>
      </c>
      <c r="D954" s="137" t="str">
        <f t="shared" si="182"/>
        <v>Kas Kecil DP</v>
      </c>
      <c r="E954" s="233">
        <f>SUMIF('Kas Harian'!$C$1579:$C$1693,C954,'Kas Harian'!$G$1579:$G$1693)+SUMIF(Bank!$C$492:$C$516,C954,Bank!$G$492:$G$516)</f>
        <v>0</v>
      </c>
      <c r="F954" s="233">
        <f>SUMIF('Kas Harian'!$C$1579:$C$1693,C954,'Kas Harian'!$H$1579:$H$1693)+SUMIF(Bank!$C$492:$C$516,C954,Bank!$H$492:$H$516)</f>
        <v>0</v>
      </c>
      <c r="G954" s="233">
        <f>E954</f>
        <v>0</v>
      </c>
      <c r="H954" s="233">
        <f>F954</f>
        <v>0</v>
      </c>
    </row>
    <row r="955" spans="1:8" ht="18" customHeight="1" x14ac:dyDescent="0.25">
      <c r="A955" s="143"/>
      <c r="B955" s="143"/>
      <c r="C955" s="143"/>
      <c r="D955" s="235" t="str">
        <f t="shared" si="182"/>
        <v>Lansia</v>
      </c>
      <c r="E955" s="233">
        <f>SUMIF('Kas Harian'!$C$1579:$C$1693,C955,'Kas Harian'!$G$1579:$G$1693)+SUMIF(Bank!$C$492:$C$516,C955,Bank!$G$492:$G$516)</f>
        <v>0</v>
      </c>
      <c r="F955" s="233">
        <f>SUMIF('Kas Harian'!$C$1579:$C$1693,C955,'Kas Harian'!$H$1579:$H$1693)+SUMIF(Bank!$C$492:$C$516,C955,Bank!$H$492:$H$516)</f>
        <v>0</v>
      </c>
      <c r="G955" s="233"/>
      <c r="H955" s="233"/>
    </row>
    <row r="956" spans="1:8" ht="18" customHeight="1" x14ac:dyDescent="0.2">
      <c r="A956" s="143">
        <f t="shared" ref="A956:B958" si="188">A873</f>
        <v>37</v>
      </c>
      <c r="B956" s="143">
        <f t="shared" si="188"/>
        <v>29</v>
      </c>
      <c r="C956" s="143">
        <f>VLOOKUP(B956,Perkiraan!$A$6:$C$65,2,0)</f>
        <v>520501</v>
      </c>
      <c r="D956" s="137" t="str">
        <f t="shared" si="182"/>
        <v>Penunjang Kesehatan Lansia</v>
      </c>
      <c r="E956" s="233">
        <f>SUMIF('Kas Harian'!$C$1579:$C$1693,C956,'Kas Harian'!$G$1579:$G$1693)+SUMIF(Bank!$C$492:$C$516,C956,Bank!$G$492:$G$516)</f>
        <v>0</v>
      </c>
      <c r="F956" s="233">
        <f>SUMIF('Kas Harian'!$C$1579:$C$1693,C956,'Kas Harian'!$H$1579:$H$1693)+SUMIF(Bank!$C$492:$C$516,C956,Bank!$H$492:$H$516)</f>
        <v>0</v>
      </c>
      <c r="G956" s="233">
        <f t="shared" ref="G956:G958" si="189">IF(E956-F956&gt;0,E956-F956,0)</f>
        <v>0</v>
      </c>
      <c r="H956" s="233">
        <f t="shared" ref="H956:H958" si="190">IF(F956-E956&gt;0,F956-E956,0)</f>
        <v>0</v>
      </c>
    </row>
    <row r="957" spans="1:8" ht="18" customHeight="1" x14ac:dyDescent="0.2">
      <c r="A957" s="143">
        <f t="shared" si="188"/>
        <v>38</v>
      </c>
      <c r="B957" s="143">
        <f t="shared" si="188"/>
        <v>30</v>
      </c>
      <c r="C957" s="143">
        <f>VLOOKUP(B957,Perkiraan!$A$6:$C$65,2,0)</f>
        <v>520502</v>
      </c>
      <c r="D957" s="137" t="str">
        <f t="shared" si="182"/>
        <v>Pemeliharaan Rohani Lansia</v>
      </c>
      <c r="E957" s="233">
        <f>SUMIF('Kas Harian'!$C$1579:$C$1693,C957,'Kas Harian'!$G$1579:$G$1693)+SUMIF(Bank!$C$492:$C$516,C957,Bank!$G$492:$G$516)</f>
        <v>0</v>
      </c>
      <c r="F957" s="233">
        <f>SUMIF('Kas Harian'!$C$1579:$C$1693,C957,'Kas Harian'!$H$1579:$H$1693)+SUMIF(Bank!$C$492:$C$516,C957,Bank!$H$492:$H$516)</f>
        <v>0</v>
      </c>
      <c r="G957" s="233">
        <f t="shared" si="189"/>
        <v>0</v>
      </c>
      <c r="H957" s="233">
        <f t="shared" si="190"/>
        <v>0</v>
      </c>
    </row>
    <row r="958" spans="1:8" ht="18" customHeight="1" x14ac:dyDescent="0.2">
      <c r="A958" s="143">
        <f t="shared" si="188"/>
        <v>39</v>
      </c>
      <c r="B958" s="143">
        <f t="shared" si="188"/>
        <v>31</v>
      </c>
      <c r="C958" s="143">
        <f>VLOOKUP(B958,Perkiraan!$A$6:$C$65,2,0)</f>
        <v>520503</v>
      </c>
      <c r="D958" s="137" t="str">
        <f t="shared" si="182"/>
        <v>Kegiatan Bruder Lansia</v>
      </c>
      <c r="E958" s="233">
        <f>SUMIF('Kas Harian'!$C$1579:$C$1693,C958,'Kas Harian'!$G$1579:$G$1693)+SUMIF(Bank!$C$492:$C$516,C958,Bank!$G$492:$G$516)</f>
        <v>0</v>
      </c>
      <c r="F958" s="233">
        <f>SUMIF('Kas Harian'!$C$1579:$C$1693,C958,'Kas Harian'!$H$1579:$H$1693)+SUMIF(Bank!$C$492:$C$516,C958,Bank!$H$492:$H$516)</f>
        <v>0</v>
      </c>
      <c r="G958" s="233">
        <f t="shared" si="189"/>
        <v>0</v>
      </c>
      <c r="H958" s="233">
        <f t="shared" si="190"/>
        <v>0</v>
      </c>
    </row>
    <row r="959" spans="1:8" ht="18" customHeight="1" x14ac:dyDescent="0.25">
      <c r="A959" s="143"/>
      <c r="B959" s="143"/>
      <c r="C959" s="143"/>
      <c r="D959" s="235" t="str">
        <f t="shared" si="182"/>
        <v>Budget Khusus</v>
      </c>
      <c r="E959" s="233"/>
      <c r="F959" s="233"/>
      <c r="G959" s="233"/>
      <c r="H959" s="233"/>
    </row>
    <row r="960" spans="1:8" ht="18" customHeight="1" x14ac:dyDescent="0.2">
      <c r="A960" s="143">
        <f t="shared" ref="A960:B966" si="191">A877</f>
        <v>37</v>
      </c>
      <c r="B960" s="143">
        <f t="shared" si="191"/>
        <v>32</v>
      </c>
      <c r="C960" s="143">
        <f>VLOOKUP(B960,Perkiraan!$A$6:$C$65,2,0)</f>
        <v>130400</v>
      </c>
      <c r="D960" s="136" t="str">
        <f t="shared" si="182"/>
        <v>Mesin dan Peralatan</v>
      </c>
      <c r="E960" s="233">
        <f>SUMIF('Kas Harian'!$C$1694:$C$1699,C960,'Kas Harian'!$G$1694:$G$1699)</f>
        <v>0</v>
      </c>
      <c r="F960" s="233">
        <f>SUMIF('Kas Harian'!$C$1694:$C$1699,C960,'Kas Harian'!$H$1694:$H$1699)</f>
        <v>0</v>
      </c>
      <c r="G960" s="233">
        <f t="shared" si="183"/>
        <v>0</v>
      </c>
      <c r="H960" s="233">
        <f t="shared" si="184"/>
        <v>0</v>
      </c>
    </row>
    <row r="961" spans="1:8" ht="18" customHeight="1" x14ac:dyDescent="0.2">
      <c r="A961" s="143">
        <f t="shared" si="191"/>
        <v>38</v>
      </c>
      <c r="B961" s="143">
        <f t="shared" si="191"/>
        <v>33</v>
      </c>
      <c r="C961" s="143">
        <f>VLOOKUP(B961,Perkiraan!$A$6:$C$65,2,0)</f>
        <v>510100</v>
      </c>
      <c r="D961" s="136" t="str">
        <f t="shared" si="182"/>
        <v>Perabot Rumah Tangga</v>
      </c>
      <c r="E961" s="233">
        <f>SUMIF('Kas Harian'!$C$1694:$C$1699,C961,'Kas Harian'!$G$1694:$G$1699)</f>
        <v>0</v>
      </c>
      <c r="F961" s="233">
        <f>SUMIF('Kas Harian'!$C$1694:$C$1699,C961,'Kas Harian'!$H$1694:$H$1699)</f>
        <v>0</v>
      </c>
      <c r="G961" s="233">
        <f t="shared" ref="G961:G970" si="192">IF(E961-F961&gt;0,E961-F961,0)</f>
        <v>0</v>
      </c>
      <c r="H961" s="233">
        <f t="shared" ref="H961:H970" si="193">IF(F961-E961&gt;0,F961-E961,0)</f>
        <v>0</v>
      </c>
    </row>
    <row r="962" spans="1:8" ht="18" customHeight="1" x14ac:dyDescent="0.2">
      <c r="A962" s="143">
        <f t="shared" si="191"/>
        <v>39</v>
      </c>
      <c r="B962" s="143">
        <f t="shared" si="191"/>
        <v>34</v>
      </c>
      <c r="C962" s="143">
        <f>VLOOKUP(B962,Perkiraan!$A$6:$C$65,2,0)</f>
        <v>510502</v>
      </c>
      <c r="D962" s="136" t="str">
        <f t="shared" si="182"/>
        <v>Transport Pertemuan</v>
      </c>
      <c r="E962" s="233">
        <f>SUMIF('Kas Harian'!$C$1694:$C$1699,C962,'Kas Harian'!$G$1694:$G$1699)</f>
        <v>0</v>
      </c>
      <c r="F962" s="233">
        <f>SUMIF('Kas Harian'!$C$1694:$C$1699,C962,'Kas Harian'!$H$1694:$H$1699)</f>
        <v>0</v>
      </c>
      <c r="G962" s="233">
        <f t="shared" si="192"/>
        <v>0</v>
      </c>
      <c r="H962" s="233">
        <f t="shared" si="193"/>
        <v>0</v>
      </c>
    </row>
    <row r="963" spans="1:8" ht="18" customHeight="1" x14ac:dyDescent="0.2">
      <c r="A963" s="143">
        <f t="shared" si="191"/>
        <v>40</v>
      </c>
      <c r="B963" s="143">
        <f t="shared" si="191"/>
        <v>35</v>
      </c>
      <c r="C963" s="143">
        <f>VLOOKUP(B963,Perkiraan!$A$6:$C$65,2,0)</f>
        <v>520302</v>
      </c>
      <c r="D963" s="136" t="str">
        <f t="shared" si="182"/>
        <v>Perayaan Syukur</v>
      </c>
      <c r="E963" s="233">
        <f>SUMIF('Kas Harian'!$C$1694:$C$1699,C963,'Kas Harian'!$G$1694:$G$1699)</f>
        <v>0</v>
      </c>
      <c r="F963" s="233">
        <f>SUMIF('Kas Harian'!$C$1694:$C$1699,C963,'Kas Harian'!$H$1694:$H$1699)</f>
        <v>0</v>
      </c>
      <c r="G963" s="233">
        <f t="shared" si="192"/>
        <v>0</v>
      </c>
      <c r="H963" s="233">
        <f t="shared" si="193"/>
        <v>0</v>
      </c>
    </row>
    <row r="964" spans="1:8" ht="18" customHeight="1" x14ac:dyDescent="0.2">
      <c r="A964" s="143">
        <f t="shared" si="191"/>
        <v>41</v>
      </c>
      <c r="B964" s="143">
        <f t="shared" si="191"/>
        <v>36</v>
      </c>
      <c r="C964" s="143">
        <f>VLOOKUP(B964,Perkiraan!$A$6:$C$65,2,0)</f>
        <v>520500</v>
      </c>
      <c r="D964" s="136" t="str">
        <f t="shared" si="182"/>
        <v>Kegiatan Lansia</v>
      </c>
      <c r="E964" s="233">
        <f>SUMIF('Kas Harian'!$C$1694:$C$1699,C964,'Kas Harian'!$G$1694:$G$1699)</f>
        <v>0</v>
      </c>
      <c r="F964" s="233">
        <f>SUMIF('Kas Harian'!$C$1694:$C$1699,C964,'Kas Harian'!$H$1694:$H$1699)</f>
        <v>0</v>
      </c>
      <c r="G964" s="233">
        <f t="shared" si="192"/>
        <v>0</v>
      </c>
      <c r="H964" s="233">
        <f t="shared" si="193"/>
        <v>0</v>
      </c>
    </row>
    <row r="965" spans="1:8" ht="18" customHeight="1" x14ac:dyDescent="0.2">
      <c r="A965" s="143">
        <f t="shared" si="191"/>
        <v>42</v>
      </c>
      <c r="B965" s="143">
        <f t="shared" si="191"/>
        <v>37</v>
      </c>
      <c r="C965" s="143">
        <f>VLOOKUP(B965,Perkiraan!$A$6:$C$65,2,0)</f>
        <v>540200</v>
      </c>
      <c r="D965" s="136" t="str">
        <f t="shared" si="182"/>
        <v>Pemeliharaan Rumah</v>
      </c>
      <c r="E965" s="233">
        <f>SUMIF('Kas Harian'!$C$1694:$C$1699,C965,'Kas Harian'!$G$1694:$G$1699)</f>
        <v>0</v>
      </c>
      <c r="F965" s="233">
        <f>SUMIF('Kas Harian'!$C$1694:$C$1699,C965,'Kas Harian'!$H$1694:$H$1699)</f>
        <v>0</v>
      </c>
      <c r="G965" s="233">
        <f t="shared" si="192"/>
        <v>0</v>
      </c>
      <c r="H965" s="233">
        <f t="shared" si="193"/>
        <v>0</v>
      </c>
    </row>
    <row r="966" spans="1:8" ht="18" customHeight="1" x14ac:dyDescent="0.2">
      <c r="A966" s="143">
        <f t="shared" si="191"/>
        <v>43</v>
      </c>
      <c r="B966" s="143">
        <f t="shared" si="191"/>
        <v>38</v>
      </c>
      <c r="C966" s="143">
        <f>VLOOKUP(B966,Perkiraan!$A$6:$C$65,2,0)</f>
        <v>550100</v>
      </c>
      <c r="D966" s="136" t="str">
        <f t="shared" si="182"/>
        <v>Budget Khusus Lainnya</v>
      </c>
      <c r="E966" s="233">
        <f>SUMIF('Kas Harian'!$C$1694:$C$1699,C966,'Kas Harian'!$G$1694:$G$1699)</f>
        <v>0</v>
      </c>
      <c r="F966" s="233">
        <f>SUMIF('Kas Harian'!$C$1694:$C$1699,C966,'Kas Harian'!$H$1694:$H$1699)</f>
        <v>0</v>
      </c>
      <c r="G966" s="233">
        <f t="shared" si="192"/>
        <v>0</v>
      </c>
      <c r="H966" s="233">
        <f t="shared" si="193"/>
        <v>0</v>
      </c>
    </row>
    <row r="967" spans="1:8" ht="18" customHeight="1" x14ac:dyDescent="0.2">
      <c r="A967" s="143"/>
      <c r="B967" s="143"/>
      <c r="C967" s="143"/>
      <c r="D967" s="136"/>
      <c r="E967" s="233"/>
      <c r="F967" s="233"/>
      <c r="G967" s="233"/>
      <c r="H967" s="233"/>
    </row>
    <row r="968" spans="1:8" ht="18" customHeight="1" x14ac:dyDescent="0.25">
      <c r="A968" s="143"/>
      <c r="B968" s="143"/>
      <c r="C968" s="143"/>
      <c r="D968" s="169" t="str">
        <f>D885</f>
        <v>Pos DP</v>
      </c>
      <c r="E968" s="233"/>
      <c r="F968" s="233"/>
      <c r="G968" s="233"/>
      <c r="H968" s="233"/>
    </row>
    <row r="969" spans="1:8" ht="18" customHeight="1" x14ac:dyDescent="0.2">
      <c r="A969" s="143">
        <f t="shared" ref="A969:B971" si="194">A886</f>
        <v>44</v>
      </c>
      <c r="B969" s="143">
        <f t="shared" si="194"/>
        <v>39</v>
      </c>
      <c r="C969" s="143">
        <f>VLOOKUP(B969,Perkiraan!$A$6:$C$65,2,0)</f>
        <v>510300</v>
      </c>
      <c r="D969" s="136" t="str">
        <f>D886</f>
        <v xml:space="preserve">Pemeriksaan Dan Pengobatan </v>
      </c>
      <c r="E969" s="233">
        <f>SUMIF('Kas Harian'!$C$1694:$C$1699,C969,'Kas Harian'!$G$1694:$G$1699)</f>
        <v>0</v>
      </c>
      <c r="F969" s="233">
        <f>SUMIF('Kas Harian'!$C$1694:$C$1699,C969,'Kas Harian'!$H$1694:$H$1699)</f>
        <v>0</v>
      </c>
      <c r="G969" s="233">
        <f t="shared" si="192"/>
        <v>0</v>
      </c>
      <c r="H969" s="233">
        <f t="shared" si="193"/>
        <v>0</v>
      </c>
    </row>
    <row r="970" spans="1:8" ht="18" customHeight="1" x14ac:dyDescent="0.2">
      <c r="A970" s="143">
        <f t="shared" si="194"/>
        <v>45</v>
      </c>
      <c r="B970" s="143">
        <f t="shared" si="194"/>
        <v>40</v>
      </c>
      <c r="C970" s="143">
        <f>VLOOKUP(B970,Perkiraan!$A$6:$C$65,2,0)</f>
        <v>530201</v>
      </c>
      <c r="D970" s="136" t="str">
        <f>D887</f>
        <v>Pertemuan DP</v>
      </c>
      <c r="E970" s="233">
        <f>SUMIF('Kas Harian'!$C$1694:$C$1699,C970,'Kas Harian'!$G$1694:$G$1699)</f>
        <v>0</v>
      </c>
      <c r="F970" s="233">
        <f>SUMIF('Kas Harian'!$C$1694:$C$1699,C970,'Kas Harian'!$H$1694:$H$1699)</f>
        <v>0</v>
      </c>
      <c r="G970" s="233">
        <f t="shared" si="192"/>
        <v>0</v>
      </c>
      <c r="H970" s="233">
        <f t="shared" si="193"/>
        <v>0</v>
      </c>
    </row>
    <row r="971" spans="1:8" ht="18" customHeight="1" x14ac:dyDescent="0.2">
      <c r="A971" s="143">
        <f t="shared" si="194"/>
        <v>46</v>
      </c>
      <c r="B971" s="143">
        <f t="shared" si="194"/>
        <v>41</v>
      </c>
      <c r="C971" s="143">
        <f>VLOOKUP(B971,Perkiraan!$A$6:$C$65,2,0)</f>
        <v>530100</v>
      </c>
      <c r="D971" s="136" t="str">
        <f>D888</f>
        <v>Kegiatan Acc  DP</v>
      </c>
      <c r="E971" s="233">
        <f>SUMIF('Kas Harian'!$C$1694:$C$1699,C971,'Kas Harian'!$G$1694:$G$1699)</f>
        <v>0</v>
      </c>
      <c r="F971" s="233">
        <f>SUMIF('Kas Harian'!$C$1694:$C$1699,C971,'Kas Harian'!$H$1694:$H$1699)</f>
        <v>0</v>
      </c>
      <c r="G971" s="233">
        <f t="shared" ref="G971" si="195">IF(E971-F971&gt;0,E971-F971,0)</f>
        <v>0</v>
      </c>
      <c r="H971" s="233">
        <f t="shared" ref="H971" si="196">IF(F971-E971&gt;0,F971-E971,0)</f>
        <v>0</v>
      </c>
    </row>
    <row r="972" spans="1:8" ht="18" customHeight="1" x14ac:dyDescent="0.2">
      <c r="A972" s="143"/>
      <c r="B972" s="143"/>
      <c r="C972" s="143"/>
      <c r="D972" s="137"/>
      <c r="E972" s="233"/>
      <c r="F972" s="233"/>
      <c r="G972" s="233"/>
      <c r="H972" s="233"/>
    </row>
    <row r="973" spans="1:8" ht="18" customHeight="1" x14ac:dyDescent="0.25">
      <c r="A973" s="409" t="s">
        <v>53</v>
      </c>
      <c r="B973" s="409"/>
      <c r="C973" s="409"/>
      <c r="D973" s="409"/>
      <c r="E973" s="250">
        <f>SUM(E919:E972)</f>
        <v>0</v>
      </c>
      <c r="F973" s="250">
        <f>SUM(F919:F972)</f>
        <v>0</v>
      </c>
      <c r="G973" s="250">
        <f>SUM(G919:G972)</f>
        <v>0</v>
      </c>
      <c r="H973" s="250">
        <f>SUM(H919:H972)</f>
        <v>0</v>
      </c>
    </row>
    <row r="974" spans="1:8" ht="18" customHeight="1" x14ac:dyDescent="0.25">
      <c r="A974" s="409" t="s">
        <v>76</v>
      </c>
      <c r="B974" s="409"/>
      <c r="C974" s="409"/>
      <c r="D974" s="409"/>
      <c r="E974" s="251"/>
      <c r="F974" s="251">
        <f>E973-F973</f>
        <v>0</v>
      </c>
      <c r="G974" s="251"/>
      <c r="H974" s="251">
        <f>G973-H973</f>
        <v>0</v>
      </c>
    </row>
    <row r="975" spans="1:8" ht="18" customHeight="1" x14ac:dyDescent="0.25">
      <c r="A975" s="409" t="s">
        <v>58</v>
      </c>
      <c r="B975" s="409"/>
      <c r="C975" s="409"/>
      <c r="D975" s="409"/>
      <c r="E975" s="251">
        <f>SUM(E973:E974)</f>
        <v>0</v>
      </c>
      <c r="F975" s="251">
        <f>SUM(F973:F974)</f>
        <v>0</v>
      </c>
      <c r="G975" s="251">
        <f>SUM(G973:G974)</f>
        <v>0</v>
      </c>
      <c r="H975" s="251">
        <f>SUM(H973:H974)</f>
        <v>0</v>
      </c>
    </row>
    <row r="976" spans="1:8" ht="18" customHeight="1" x14ac:dyDescent="0.25">
      <c r="A976" s="130"/>
      <c r="B976" s="227"/>
      <c r="D976" s="227"/>
      <c r="E976" s="227"/>
      <c r="G976" s="227"/>
    </row>
    <row r="977" spans="1:8" ht="18" customHeight="1" x14ac:dyDescent="0.25">
      <c r="A977" s="240"/>
      <c r="B977" s="240"/>
      <c r="C977" s="230" t="str">
        <f>C894</f>
        <v>Mengetahui :</v>
      </c>
      <c r="E977" s="230" t="str">
        <f>'Kas Harian'!G1709</f>
        <v>Semarang, 31 Desember 2025</v>
      </c>
      <c r="F977" s="248"/>
      <c r="G977" s="230" t="str">
        <f>E977</f>
        <v>Semarang, 31 Desember 2025</v>
      </c>
      <c r="H977" s="248"/>
    </row>
    <row r="978" spans="1:8" ht="18" customHeight="1" x14ac:dyDescent="0.25">
      <c r="A978" s="243"/>
      <c r="B978" s="243"/>
      <c r="C978" s="230" t="str">
        <f>C895</f>
        <v>Pemimpin Komunitas</v>
      </c>
      <c r="E978" s="230" t="str">
        <f>E895</f>
        <v>Bendahara Komunitas</v>
      </c>
      <c r="F978" s="244"/>
      <c r="G978" s="230" t="str">
        <f t="shared" ref="G978:G983" si="197">E978</f>
        <v>Bendahara Komunitas</v>
      </c>
      <c r="H978" s="244"/>
    </row>
    <row r="979" spans="1:8" ht="18" customHeight="1" x14ac:dyDescent="0.2">
      <c r="A979" s="227"/>
      <c r="B979" s="227"/>
      <c r="D979" s="227"/>
    </row>
    <row r="980" spans="1:8" ht="18" customHeight="1" x14ac:dyDescent="0.2">
      <c r="A980" s="227"/>
      <c r="B980" s="227"/>
      <c r="D980" s="227"/>
    </row>
    <row r="982" spans="1:8" ht="18" customHeight="1" x14ac:dyDescent="0.2">
      <c r="A982" s="245"/>
      <c r="B982" s="245"/>
      <c r="D982" s="227"/>
      <c r="F982" s="246"/>
      <c r="H982" s="246"/>
    </row>
    <row r="983" spans="1:8" ht="18" customHeight="1" x14ac:dyDescent="0.2">
      <c r="A983" s="245"/>
      <c r="B983" s="245"/>
      <c r="C983" s="230">
        <f>C900</f>
        <v>0</v>
      </c>
      <c r="D983" s="249"/>
      <c r="E983" s="230">
        <f>E900</f>
        <v>0</v>
      </c>
      <c r="F983" s="246"/>
      <c r="G983" s="230">
        <f t="shared" si="197"/>
        <v>0</v>
      </c>
      <c r="H983" s="246"/>
    </row>
    <row r="984" spans="1:8" ht="18" customHeight="1" x14ac:dyDescent="0.2">
      <c r="A984" s="245"/>
      <c r="B984" s="245"/>
      <c r="C984" s="230"/>
      <c r="D984" s="249"/>
      <c r="F984" s="246"/>
      <c r="H984" s="246"/>
    </row>
    <row r="985" spans="1:8" ht="18" customHeight="1" x14ac:dyDescent="0.2">
      <c r="A985" s="245"/>
      <c r="B985" s="245"/>
      <c r="C985" s="230"/>
      <c r="D985" s="249"/>
      <c r="F985" s="246"/>
      <c r="H985" s="246"/>
    </row>
    <row r="986" spans="1:8" ht="18" customHeight="1" x14ac:dyDescent="0.2">
      <c r="A986" s="245"/>
      <c r="B986" s="245"/>
      <c r="C986" s="230"/>
      <c r="D986" s="249"/>
      <c r="F986" s="246"/>
      <c r="H986" s="246"/>
    </row>
    <row r="987" spans="1:8" ht="18" customHeight="1" x14ac:dyDescent="0.2">
      <c r="A987" s="245"/>
      <c r="B987" s="245"/>
      <c r="C987" s="230"/>
      <c r="D987" s="249"/>
      <c r="F987" s="246"/>
      <c r="H987" s="246"/>
    </row>
    <row r="988" spans="1:8" ht="18" customHeight="1" x14ac:dyDescent="0.2">
      <c r="A988" s="245"/>
      <c r="B988" s="245"/>
      <c r="C988" s="230"/>
      <c r="D988" s="249"/>
      <c r="F988" s="246"/>
      <c r="H988" s="246"/>
    </row>
    <row r="989" spans="1:8" ht="18" customHeight="1" x14ac:dyDescent="0.2">
      <c r="A989" s="245"/>
      <c r="B989" s="245"/>
      <c r="C989" s="230"/>
      <c r="D989" s="249"/>
      <c r="F989" s="246"/>
      <c r="H989" s="246"/>
    </row>
    <row r="990" spans="1:8" ht="18" customHeight="1" x14ac:dyDescent="0.2">
      <c r="A990" s="245"/>
      <c r="B990" s="245"/>
      <c r="C990" s="230"/>
      <c r="D990" s="249"/>
      <c r="F990" s="246"/>
      <c r="H990" s="246"/>
    </row>
    <row r="991" spans="1:8" ht="18" customHeight="1" x14ac:dyDescent="0.2">
      <c r="A991" s="245"/>
      <c r="B991" s="245"/>
      <c r="C991" s="230"/>
      <c r="D991" s="249"/>
      <c r="F991" s="246"/>
      <c r="H991" s="246"/>
    </row>
    <row r="992" spans="1:8" ht="18" customHeight="1" x14ac:dyDescent="0.2">
      <c r="A992" s="245"/>
      <c r="B992" s="245"/>
      <c r="C992" s="230"/>
      <c r="D992" s="249"/>
      <c r="F992" s="246"/>
      <c r="H992" s="246"/>
    </row>
    <row r="993" spans="1:8" ht="18" customHeight="1" x14ac:dyDescent="0.2">
      <c r="A993" s="245"/>
      <c r="B993" s="245"/>
      <c r="C993" s="230"/>
      <c r="D993" s="249"/>
      <c r="F993" s="246"/>
      <c r="H993" s="246"/>
    </row>
    <row r="994" spans="1:8" ht="18" customHeight="1" x14ac:dyDescent="0.2">
      <c r="A994" s="245"/>
      <c r="B994" s="245"/>
      <c r="C994" s="230"/>
      <c r="D994" s="249"/>
      <c r="F994" s="246"/>
      <c r="H994" s="246"/>
    </row>
    <row r="995" spans="1:8" ht="18" customHeight="1" x14ac:dyDescent="0.2">
      <c r="A995" s="245"/>
      <c r="B995" s="245"/>
      <c r="C995" s="230"/>
      <c r="D995" s="249"/>
      <c r="F995" s="246"/>
      <c r="H995" s="246"/>
    </row>
    <row r="996" spans="1:8" ht="18" customHeight="1" x14ac:dyDescent="0.2">
      <c r="A996" s="245"/>
      <c r="B996" s="245"/>
      <c r="C996" s="230"/>
      <c r="D996" s="249"/>
      <c r="F996" s="246"/>
      <c r="H996" s="246"/>
    </row>
    <row r="997" spans="1:8" ht="18" customHeight="1" x14ac:dyDescent="0.25">
      <c r="A997" s="382" t="str">
        <f>A914</f>
        <v>KOMUNITAS FIC CANDI</v>
      </c>
      <c r="B997" s="382"/>
      <c r="C997" s="382"/>
      <c r="D997" s="382"/>
      <c r="E997" s="382"/>
      <c r="F997" s="382"/>
      <c r="G997" s="382"/>
      <c r="H997" s="382"/>
    </row>
    <row r="998" spans="1:8" ht="18" customHeight="1" x14ac:dyDescent="0.25">
      <c r="A998" s="382" t="str">
        <f>A915</f>
        <v>LAPORAN KEUANGAN</v>
      </c>
      <c r="B998" s="382"/>
      <c r="C998" s="382"/>
      <c r="D998" s="382"/>
      <c r="E998" s="382"/>
      <c r="F998" s="382"/>
      <c r="G998" s="382"/>
      <c r="H998" s="382"/>
    </row>
    <row r="999" spans="1:8" ht="18" customHeight="1" x14ac:dyDescent="0.25">
      <c r="A999" s="382" t="str">
        <f>CONCATENATE("TAHUN"," ",Data!D3)</f>
        <v>TAHUN 2025</v>
      </c>
      <c r="B999" s="382"/>
      <c r="C999" s="382"/>
      <c r="D999" s="382"/>
      <c r="E999" s="382"/>
      <c r="F999" s="382"/>
      <c r="G999" s="382"/>
      <c r="H999" s="382"/>
    </row>
    <row r="1001" spans="1:8" ht="33.75" customHeight="1" x14ac:dyDescent="0.2">
      <c r="A1001" s="231" t="s">
        <v>50</v>
      </c>
      <c r="B1001" s="231" t="s">
        <v>55</v>
      </c>
      <c r="C1001" s="139" t="s">
        <v>56</v>
      </c>
      <c r="D1001" s="139" t="s">
        <v>57</v>
      </c>
      <c r="E1001" s="139" t="s">
        <v>59</v>
      </c>
      <c r="F1001" s="139" t="s">
        <v>60</v>
      </c>
      <c r="G1001" s="139" t="s">
        <v>59</v>
      </c>
      <c r="H1001" s="139" t="s">
        <v>60</v>
      </c>
    </row>
    <row r="1002" spans="1:8" ht="18" customHeight="1" x14ac:dyDescent="0.2">
      <c r="A1002" s="143">
        <f t="shared" ref="A1002:B1021" si="198">A919</f>
        <v>1</v>
      </c>
      <c r="B1002" s="142" t="str">
        <f t="shared" si="198"/>
        <v>A</v>
      </c>
      <c r="C1002" s="143">
        <f>VLOOKUP(B1002,Perkiraan!$A$6:$C$65,2,0)</f>
        <v>110100</v>
      </c>
      <c r="D1002" s="232" t="str">
        <f t="shared" ref="D1002:D1049" si="199">D919</f>
        <v xml:space="preserve">Kas </v>
      </c>
      <c r="E1002" s="233">
        <f>E6</f>
        <v>0</v>
      </c>
      <c r="F1002" s="233">
        <f>F6</f>
        <v>0</v>
      </c>
      <c r="G1002" s="233">
        <f>IF(E1002-F1002&gt;0,E1002-F1002,0)</f>
        <v>0</v>
      </c>
      <c r="H1002" s="233">
        <f>IF(F1002-E1002&gt;0,F1002-E1002,0)</f>
        <v>0</v>
      </c>
    </row>
    <row r="1003" spans="1:8" ht="18" customHeight="1" x14ac:dyDescent="0.2">
      <c r="A1003" s="143">
        <f t="shared" si="198"/>
        <v>2</v>
      </c>
      <c r="B1003" s="143" t="str">
        <f t="shared" si="198"/>
        <v>B</v>
      </c>
      <c r="C1003" s="143">
        <f>VLOOKUP(B1003,Perkiraan!$A$6:$C$65,2,0)</f>
        <v>110301</v>
      </c>
      <c r="D1003" s="137" t="str">
        <f t="shared" si="199"/>
        <v xml:space="preserve">Bank </v>
      </c>
      <c r="E1003" s="233">
        <f>E7</f>
        <v>0</v>
      </c>
      <c r="F1003" s="233">
        <f>F7</f>
        <v>0</v>
      </c>
      <c r="G1003" s="233">
        <f t="shared" ref="G1003:G1043" si="200">IF(E1003-F1003&gt;0,E1003-F1003,0)</f>
        <v>0</v>
      </c>
      <c r="H1003" s="233">
        <f t="shared" ref="H1003:H1043" si="201">IF(F1003-E1003&gt;0,F1003-E1003,0)</f>
        <v>0</v>
      </c>
    </row>
    <row r="1004" spans="1:8" ht="18" customHeight="1" x14ac:dyDescent="0.2">
      <c r="A1004" s="143">
        <f t="shared" si="198"/>
        <v>3</v>
      </c>
      <c r="B1004" s="143" t="str">
        <f t="shared" si="198"/>
        <v>C</v>
      </c>
      <c r="C1004" s="143">
        <f>VLOOKUP(B1004,Perkiraan!$A$6:$C$65,2,0)</f>
        <v>410101</v>
      </c>
      <c r="D1004" s="137" t="str">
        <f t="shared" si="199"/>
        <v xml:space="preserve">Gaji/Pendapatan Bruder </v>
      </c>
      <c r="E1004" s="233">
        <f t="shared" ref="E1004:F1023" si="202">E921+E838+E755+E672+E589+E506+E423+E340+E257+E174+E91+E8</f>
        <v>0</v>
      </c>
      <c r="F1004" s="233">
        <f t="shared" si="202"/>
        <v>0</v>
      </c>
      <c r="G1004" s="233">
        <f t="shared" si="200"/>
        <v>0</v>
      </c>
      <c r="H1004" s="233">
        <f t="shared" si="201"/>
        <v>0</v>
      </c>
    </row>
    <row r="1005" spans="1:8" ht="18" customHeight="1" x14ac:dyDescent="0.2">
      <c r="A1005" s="143">
        <f t="shared" si="198"/>
        <v>4</v>
      </c>
      <c r="B1005" s="143" t="str">
        <f t="shared" si="198"/>
        <v>D</v>
      </c>
      <c r="C1005" s="143">
        <f>VLOOKUP(B1005,Perkiraan!$A$6:$C$65,2,0)</f>
        <v>410102</v>
      </c>
      <c r="D1005" s="137" t="str">
        <f t="shared" si="199"/>
        <v>Pensiun Bruder</v>
      </c>
      <c r="E1005" s="233">
        <f t="shared" si="202"/>
        <v>0</v>
      </c>
      <c r="F1005" s="233">
        <f t="shared" si="202"/>
        <v>0</v>
      </c>
      <c r="G1005" s="233">
        <f t="shared" si="200"/>
        <v>0</v>
      </c>
      <c r="H1005" s="233">
        <f t="shared" si="201"/>
        <v>0</v>
      </c>
    </row>
    <row r="1006" spans="1:8" ht="18" customHeight="1" x14ac:dyDescent="0.2">
      <c r="A1006" s="143">
        <f t="shared" si="198"/>
        <v>5</v>
      </c>
      <c r="B1006" s="143" t="str">
        <f t="shared" si="198"/>
        <v>E</v>
      </c>
      <c r="C1006" s="143">
        <f>VLOOKUP(B1006,Perkiraan!$A$6:$C$65,2,0)</f>
        <v>430101</v>
      </c>
      <c r="D1006" s="137" t="str">
        <f t="shared" si="199"/>
        <v>Hasil Kebun Dan Piaraan</v>
      </c>
      <c r="E1006" s="233">
        <f t="shared" si="202"/>
        <v>0</v>
      </c>
      <c r="F1006" s="233">
        <f t="shared" si="202"/>
        <v>0</v>
      </c>
      <c r="G1006" s="233">
        <f t="shared" si="200"/>
        <v>0</v>
      </c>
      <c r="H1006" s="233">
        <f t="shared" si="201"/>
        <v>0</v>
      </c>
    </row>
    <row r="1007" spans="1:8" ht="18" customHeight="1" x14ac:dyDescent="0.2">
      <c r="A1007" s="143">
        <f t="shared" si="198"/>
        <v>6</v>
      </c>
      <c r="B1007" s="143" t="str">
        <f t="shared" si="198"/>
        <v>F</v>
      </c>
      <c r="C1007" s="143">
        <f>VLOOKUP(B1007,Perkiraan!$A$6:$C$65,2,0)</f>
        <v>420101</v>
      </c>
      <c r="D1007" s="137" t="str">
        <f t="shared" si="199"/>
        <v>Bunga Tabungan</v>
      </c>
      <c r="E1007" s="233">
        <f t="shared" si="202"/>
        <v>0</v>
      </c>
      <c r="F1007" s="233">
        <f t="shared" si="202"/>
        <v>0</v>
      </c>
      <c r="G1007" s="233">
        <f t="shared" si="200"/>
        <v>0</v>
      </c>
      <c r="H1007" s="233">
        <f t="shared" si="201"/>
        <v>0</v>
      </c>
    </row>
    <row r="1008" spans="1:8" ht="18" customHeight="1" x14ac:dyDescent="0.2">
      <c r="A1008" s="143">
        <f t="shared" si="198"/>
        <v>7</v>
      </c>
      <c r="B1008" s="143" t="str">
        <f t="shared" si="198"/>
        <v>G</v>
      </c>
      <c r="C1008" s="143">
        <f>VLOOKUP(B1008,Perkiraan!$A$6:$C$65,2,0)</f>
        <v>410202</v>
      </c>
      <c r="D1008" s="137" t="str">
        <f t="shared" si="199"/>
        <v xml:space="preserve">Sumbangan </v>
      </c>
      <c r="E1008" s="233">
        <f t="shared" si="202"/>
        <v>0</v>
      </c>
      <c r="F1008" s="233">
        <f t="shared" si="202"/>
        <v>0</v>
      </c>
      <c r="G1008" s="233">
        <f t="shared" si="200"/>
        <v>0</v>
      </c>
      <c r="H1008" s="233">
        <f t="shared" si="201"/>
        <v>0</v>
      </c>
    </row>
    <row r="1009" spans="1:8" ht="18" customHeight="1" x14ac:dyDescent="0.2">
      <c r="A1009" s="143">
        <f t="shared" si="198"/>
        <v>8</v>
      </c>
      <c r="B1009" s="143" t="str">
        <f t="shared" si="198"/>
        <v>H</v>
      </c>
      <c r="C1009" s="143">
        <f>VLOOKUP(B1009,Perkiraan!$A$6:$C$65,2,0)</f>
        <v>430103</v>
      </c>
      <c r="D1009" s="137" t="str">
        <f t="shared" si="199"/>
        <v>Penerimaan Lainnya</v>
      </c>
      <c r="E1009" s="233">
        <f t="shared" si="202"/>
        <v>0</v>
      </c>
      <c r="F1009" s="233">
        <f t="shared" si="202"/>
        <v>0</v>
      </c>
      <c r="G1009" s="233">
        <f t="shared" si="200"/>
        <v>0</v>
      </c>
      <c r="H1009" s="233">
        <f t="shared" si="201"/>
        <v>0</v>
      </c>
    </row>
    <row r="1010" spans="1:8" ht="18" customHeight="1" x14ac:dyDescent="0.2">
      <c r="A1010" s="143">
        <f t="shared" si="198"/>
        <v>9</v>
      </c>
      <c r="B1010" s="143" t="str">
        <f t="shared" si="198"/>
        <v>I</v>
      </c>
      <c r="C1010" s="143">
        <f>VLOOKUP(B1010,Perkiraan!$A$6:$C$65,2,0)</f>
        <v>610100</v>
      </c>
      <c r="D1010" s="137" t="str">
        <f t="shared" si="199"/>
        <v>Penerimaan dari DP</v>
      </c>
      <c r="E1010" s="233">
        <f t="shared" si="202"/>
        <v>0</v>
      </c>
      <c r="F1010" s="233">
        <f t="shared" si="202"/>
        <v>0</v>
      </c>
      <c r="G1010" s="233">
        <f t="shared" si="200"/>
        <v>0</v>
      </c>
      <c r="H1010" s="233">
        <f t="shared" si="201"/>
        <v>0</v>
      </c>
    </row>
    <row r="1011" spans="1:8" ht="18" customHeight="1" x14ac:dyDescent="0.2">
      <c r="A1011" s="143">
        <f t="shared" si="198"/>
        <v>10</v>
      </c>
      <c r="B1011" s="143">
        <f t="shared" si="198"/>
        <v>1</v>
      </c>
      <c r="C1011" s="143">
        <f>VLOOKUP(B1011,Perkiraan!$A$6:$C$65,2,0)</f>
        <v>510101</v>
      </c>
      <c r="D1011" s="137" t="str">
        <f t="shared" si="199"/>
        <v xml:space="preserve">Makanan </v>
      </c>
      <c r="E1011" s="233">
        <f t="shared" si="202"/>
        <v>0</v>
      </c>
      <c r="F1011" s="233">
        <f t="shared" si="202"/>
        <v>0</v>
      </c>
      <c r="G1011" s="233">
        <f t="shared" si="200"/>
        <v>0</v>
      </c>
      <c r="H1011" s="233">
        <f t="shared" si="201"/>
        <v>0</v>
      </c>
    </row>
    <row r="1012" spans="1:8" ht="18" customHeight="1" x14ac:dyDescent="0.2">
      <c r="A1012" s="143">
        <f t="shared" si="198"/>
        <v>11</v>
      </c>
      <c r="B1012" s="143">
        <f t="shared" si="198"/>
        <v>2</v>
      </c>
      <c r="C1012" s="143">
        <f>VLOOKUP(B1012,Perkiraan!$A$6:$C$65,2,0)</f>
        <v>510201</v>
      </c>
      <c r="D1012" s="137" t="str">
        <f t="shared" si="199"/>
        <v>Pakaian Dan Perlengkapan Pribadi</v>
      </c>
      <c r="E1012" s="233">
        <f t="shared" si="202"/>
        <v>0</v>
      </c>
      <c r="F1012" s="233">
        <f t="shared" si="202"/>
        <v>0</v>
      </c>
      <c r="G1012" s="233">
        <f t="shared" ref="G1012:G1015" si="203">IF(E1012-F1012&gt;0,E1012-F1012,0)</f>
        <v>0</v>
      </c>
      <c r="H1012" s="233">
        <f t="shared" ref="H1012:H1015" si="204">IF(F1012-E1012&gt;0,F1012-E1012,0)</f>
        <v>0</v>
      </c>
    </row>
    <row r="1013" spans="1:8" ht="18" customHeight="1" x14ac:dyDescent="0.2">
      <c r="A1013" s="143">
        <f t="shared" si="198"/>
        <v>12</v>
      </c>
      <c r="B1013" s="143">
        <f t="shared" si="198"/>
        <v>3</v>
      </c>
      <c r="C1013" s="143">
        <f>VLOOKUP(B1013,Perkiraan!$A$6:$C$65,2,0)</f>
        <v>510301</v>
      </c>
      <c r="D1013" s="137" t="str">
        <f t="shared" si="199"/>
        <v xml:space="preserve">Pemeriksaan Dan Pengobatan </v>
      </c>
      <c r="E1013" s="233">
        <f t="shared" si="202"/>
        <v>0</v>
      </c>
      <c r="F1013" s="233">
        <f t="shared" si="202"/>
        <v>0</v>
      </c>
      <c r="G1013" s="233">
        <f t="shared" si="203"/>
        <v>0</v>
      </c>
      <c r="H1013" s="233">
        <f t="shared" si="204"/>
        <v>0</v>
      </c>
    </row>
    <row r="1014" spans="1:8" ht="18" customHeight="1" x14ac:dyDescent="0.2">
      <c r="A1014" s="143">
        <f t="shared" si="198"/>
        <v>13</v>
      </c>
      <c r="B1014" s="143">
        <f t="shared" si="198"/>
        <v>4</v>
      </c>
      <c r="C1014" s="143">
        <f>VLOOKUP(B1014,Perkiraan!$A$6:$C$65,2,0)</f>
        <v>510303</v>
      </c>
      <c r="D1014" s="137" t="str">
        <f t="shared" si="199"/>
        <v>Hiburan / Rekreasi</v>
      </c>
      <c r="E1014" s="233">
        <f t="shared" si="202"/>
        <v>0</v>
      </c>
      <c r="F1014" s="233">
        <f t="shared" si="202"/>
        <v>0</v>
      </c>
      <c r="G1014" s="233">
        <f t="shared" si="203"/>
        <v>0</v>
      </c>
      <c r="H1014" s="233">
        <f t="shared" si="204"/>
        <v>0</v>
      </c>
    </row>
    <row r="1015" spans="1:8" ht="18" customHeight="1" x14ac:dyDescent="0.2">
      <c r="A1015" s="143">
        <f t="shared" si="198"/>
        <v>14</v>
      </c>
      <c r="B1015" s="143">
        <f t="shared" si="198"/>
        <v>5</v>
      </c>
      <c r="C1015" s="143">
        <f>VLOOKUP(B1015,Perkiraan!$A$6:$C$65,2,0)</f>
        <v>510501</v>
      </c>
      <c r="D1015" s="137" t="str">
        <f t="shared" si="199"/>
        <v>Transport Harian</v>
      </c>
      <c r="E1015" s="233">
        <f t="shared" si="202"/>
        <v>0</v>
      </c>
      <c r="F1015" s="233">
        <f t="shared" si="202"/>
        <v>0</v>
      </c>
      <c r="G1015" s="233">
        <f t="shared" si="203"/>
        <v>0</v>
      </c>
      <c r="H1015" s="233">
        <f t="shared" si="204"/>
        <v>0</v>
      </c>
    </row>
    <row r="1016" spans="1:8" ht="18" customHeight="1" x14ac:dyDescent="0.2">
      <c r="A1016" s="143">
        <f t="shared" si="198"/>
        <v>15</v>
      </c>
      <c r="B1016" s="143">
        <f t="shared" si="198"/>
        <v>6</v>
      </c>
      <c r="C1016" s="143">
        <f>VLOOKUP(B1016,Perkiraan!$A$6:$C$65,2,0)</f>
        <v>520401</v>
      </c>
      <c r="D1016" s="137" t="str">
        <f t="shared" si="199"/>
        <v>Studi Pribadi</v>
      </c>
      <c r="E1016" s="233">
        <f t="shared" si="202"/>
        <v>0</v>
      </c>
      <c r="F1016" s="233">
        <f t="shared" si="202"/>
        <v>0</v>
      </c>
      <c r="G1016" s="233">
        <f t="shared" si="200"/>
        <v>0</v>
      </c>
      <c r="H1016" s="233">
        <f t="shared" si="201"/>
        <v>0</v>
      </c>
    </row>
    <row r="1017" spans="1:8" ht="18" customHeight="1" x14ac:dyDescent="0.2">
      <c r="A1017" s="143">
        <f t="shared" si="198"/>
        <v>16</v>
      </c>
      <c r="B1017" s="143">
        <f t="shared" si="198"/>
        <v>7</v>
      </c>
      <c r="C1017" s="143">
        <f>VLOOKUP(B1017,Perkiraan!$A$6:$C$65,2,0)</f>
        <v>510102</v>
      </c>
      <c r="D1017" s="137" t="str">
        <f t="shared" si="199"/>
        <v>Bahan Bakar Dapur</v>
      </c>
      <c r="E1017" s="233">
        <f t="shared" si="202"/>
        <v>0</v>
      </c>
      <c r="F1017" s="233">
        <f t="shared" si="202"/>
        <v>0</v>
      </c>
      <c r="G1017" s="233">
        <f t="shared" si="200"/>
        <v>0</v>
      </c>
      <c r="H1017" s="233">
        <f t="shared" si="201"/>
        <v>0</v>
      </c>
    </row>
    <row r="1018" spans="1:8" ht="18" customHeight="1" x14ac:dyDescent="0.2">
      <c r="A1018" s="143">
        <f t="shared" si="198"/>
        <v>17</v>
      </c>
      <c r="B1018" s="143">
        <f t="shared" si="198"/>
        <v>8</v>
      </c>
      <c r="C1018" s="143">
        <f>VLOOKUP(B1018,Perkiraan!$A$6:$C$65,2,0)</f>
        <v>510103</v>
      </c>
      <c r="D1018" s="137" t="str">
        <f t="shared" si="199"/>
        <v>Perlengkapan Cuci dan Kebersihan</v>
      </c>
      <c r="E1018" s="233">
        <f t="shared" si="202"/>
        <v>0</v>
      </c>
      <c r="F1018" s="233">
        <f t="shared" si="202"/>
        <v>0</v>
      </c>
      <c r="G1018" s="233">
        <f t="shared" si="200"/>
        <v>0</v>
      </c>
      <c r="H1018" s="233">
        <f t="shared" si="201"/>
        <v>0</v>
      </c>
    </row>
    <row r="1019" spans="1:8" ht="18" customHeight="1" x14ac:dyDescent="0.2">
      <c r="A1019" s="143">
        <f t="shared" si="198"/>
        <v>18</v>
      </c>
      <c r="B1019" s="143">
        <f t="shared" si="198"/>
        <v>9</v>
      </c>
      <c r="C1019" s="143">
        <f>VLOOKUP(B1019,Perkiraan!$A$6:$C$65,2,0)</f>
        <v>510104</v>
      </c>
      <c r="D1019" s="137" t="str">
        <f t="shared" si="199"/>
        <v>Perabot Rumah Tangga</v>
      </c>
      <c r="E1019" s="233">
        <f t="shared" si="202"/>
        <v>0</v>
      </c>
      <c r="F1019" s="233">
        <f t="shared" si="202"/>
        <v>0</v>
      </c>
      <c r="G1019" s="233">
        <f t="shared" si="200"/>
        <v>0</v>
      </c>
      <c r="H1019" s="233">
        <f t="shared" si="201"/>
        <v>0</v>
      </c>
    </row>
    <row r="1020" spans="1:8" ht="18" customHeight="1" x14ac:dyDescent="0.2">
      <c r="A1020" s="143">
        <f t="shared" si="198"/>
        <v>19</v>
      </c>
      <c r="B1020" s="143">
        <f t="shared" si="198"/>
        <v>10</v>
      </c>
      <c r="C1020" s="143">
        <f>VLOOKUP(B1020,Perkiraan!$A$6:$C$65,2,0)</f>
        <v>510105</v>
      </c>
      <c r="D1020" s="137" t="str">
        <f t="shared" si="199"/>
        <v xml:space="preserve">Iuran Hidup Bermasyarakat Dan Menggereja </v>
      </c>
      <c r="E1020" s="233">
        <f t="shared" si="202"/>
        <v>0</v>
      </c>
      <c r="F1020" s="233">
        <f t="shared" si="202"/>
        <v>0</v>
      </c>
      <c r="G1020" s="233">
        <f t="shared" si="200"/>
        <v>0</v>
      </c>
      <c r="H1020" s="233">
        <f t="shared" si="201"/>
        <v>0</v>
      </c>
    </row>
    <row r="1021" spans="1:8" ht="18" customHeight="1" x14ac:dyDescent="0.2">
      <c r="A1021" s="143">
        <f t="shared" si="198"/>
        <v>20</v>
      </c>
      <c r="B1021" s="143">
        <f t="shared" si="198"/>
        <v>11</v>
      </c>
      <c r="C1021" s="143">
        <f>VLOOKUP(B1021,Perkiraan!$A$6:$C$65,2,0)</f>
        <v>510401</v>
      </c>
      <c r="D1021" s="137" t="str">
        <f t="shared" si="199"/>
        <v>Listrik</v>
      </c>
      <c r="E1021" s="233">
        <f t="shared" si="202"/>
        <v>0</v>
      </c>
      <c r="F1021" s="233">
        <f t="shared" si="202"/>
        <v>0</v>
      </c>
      <c r="G1021" s="233">
        <f t="shared" si="200"/>
        <v>0</v>
      </c>
      <c r="H1021" s="233">
        <f t="shared" si="201"/>
        <v>0</v>
      </c>
    </row>
    <row r="1022" spans="1:8" ht="18" customHeight="1" x14ac:dyDescent="0.2">
      <c r="A1022" s="143">
        <f t="shared" ref="A1022:B1041" si="205">A939</f>
        <v>21</v>
      </c>
      <c r="B1022" s="143">
        <f t="shared" si="205"/>
        <v>12</v>
      </c>
      <c r="C1022" s="143">
        <f>VLOOKUP(B1022,Perkiraan!$A$6:$C$65,2,0)</f>
        <v>510402</v>
      </c>
      <c r="D1022" s="137" t="str">
        <f t="shared" si="199"/>
        <v>Air</v>
      </c>
      <c r="E1022" s="233">
        <f t="shared" si="202"/>
        <v>0</v>
      </c>
      <c r="F1022" s="233">
        <f t="shared" si="202"/>
        <v>0</v>
      </c>
      <c r="G1022" s="233">
        <f t="shared" si="200"/>
        <v>0</v>
      </c>
      <c r="H1022" s="233">
        <f t="shared" si="201"/>
        <v>0</v>
      </c>
    </row>
    <row r="1023" spans="1:8" ht="18" customHeight="1" x14ac:dyDescent="0.2">
      <c r="A1023" s="143">
        <f t="shared" si="205"/>
        <v>22</v>
      </c>
      <c r="B1023" s="143">
        <f t="shared" si="205"/>
        <v>13</v>
      </c>
      <c r="C1023" s="143">
        <f>VLOOKUP(B1023,Perkiraan!$A$6:$C$65,2,0)</f>
        <v>510403</v>
      </c>
      <c r="D1023" s="137" t="str">
        <f t="shared" si="199"/>
        <v>Telepon Dan Internet</v>
      </c>
      <c r="E1023" s="233">
        <f t="shared" si="202"/>
        <v>0</v>
      </c>
      <c r="F1023" s="233">
        <f t="shared" si="202"/>
        <v>0</v>
      </c>
      <c r="G1023" s="233">
        <f t="shared" si="200"/>
        <v>0</v>
      </c>
      <c r="H1023" s="233">
        <f t="shared" si="201"/>
        <v>0</v>
      </c>
    </row>
    <row r="1024" spans="1:8" ht="18" customHeight="1" x14ac:dyDescent="0.2">
      <c r="A1024" s="143">
        <f t="shared" si="205"/>
        <v>23</v>
      </c>
      <c r="B1024" s="143">
        <f t="shared" si="205"/>
        <v>14</v>
      </c>
      <c r="C1024" s="143">
        <f>VLOOKUP(B1024,Perkiraan!$A$6:$C$65,2,0)</f>
        <v>520201</v>
      </c>
      <c r="D1024" s="137" t="str">
        <f t="shared" si="199"/>
        <v>Keperluan Ibadah</v>
      </c>
      <c r="E1024" s="233">
        <f t="shared" ref="E1024:F1043" si="206">E941+E858+E775+E692+E609+E526+E443+E360+E277+E194+E111+E28</f>
        <v>0</v>
      </c>
      <c r="F1024" s="233">
        <f t="shared" si="206"/>
        <v>0</v>
      </c>
      <c r="G1024" s="233">
        <f t="shared" si="200"/>
        <v>0</v>
      </c>
      <c r="H1024" s="233">
        <f t="shared" si="201"/>
        <v>0</v>
      </c>
    </row>
    <row r="1025" spans="1:8" ht="18" customHeight="1" x14ac:dyDescent="0.2">
      <c r="A1025" s="143">
        <f t="shared" si="205"/>
        <v>24</v>
      </c>
      <c r="B1025" s="143">
        <f t="shared" si="205"/>
        <v>15</v>
      </c>
      <c r="C1025" s="143">
        <f>VLOOKUP(B1025,Perkiraan!$A$6:$C$65,2,0)</f>
        <v>530303</v>
      </c>
      <c r="D1025" s="137" t="str">
        <f t="shared" si="199"/>
        <v xml:space="preserve">Sumbangan </v>
      </c>
      <c r="E1025" s="233">
        <f t="shared" si="206"/>
        <v>0</v>
      </c>
      <c r="F1025" s="233">
        <f t="shared" si="206"/>
        <v>0</v>
      </c>
      <c r="G1025" s="233">
        <f t="shared" si="200"/>
        <v>0</v>
      </c>
      <c r="H1025" s="233">
        <f t="shared" si="201"/>
        <v>0</v>
      </c>
    </row>
    <row r="1026" spans="1:8" ht="18" customHeight="1" x14ac:dyDescent="0.2">
      <c r="A1026" s="143">
        <f t="shared" si="205"/>
        <v>25</v>
      </c>
      <c r="B1026" s="143">
        <f t="shared" si="205"/>
        <v>16</v>
      </c>
      <c r="C1026" s="143">
        <f>VLOOKUP(B1026,Perkiraan!$A$6:$C$65,2,0)</f>
        <v>540101</v>
      </c>
      <c r="D1026" s="137" t="str">
        <f t="shared" si="199"/>
        <v>Insentif ART</v>
      </c>
      <c r="E1026" s="233">
        <f t="shared" si="206"/>
        <v>0</v>
      </c>
      <c r="F1026" s="233">
        <f t="shared" si="206"/>
        <v>0</v>
      </c>
      <c r="G1026" s="233">
        <f t="shared" si="200"/>
        <v>0</v>
      </c>
      <c r="H1026" s="233">
        <f t="shared" si="201"/>
        <v>0</v>
      </c>
    </row>
    <row r="1027" spans="1:8" ht="18" customHeight="1" x14ac:dyDescent="0.2">
      <c r="A1027" s="143">
        <f t="shared" si="205"/>
        <v>26</v>
      </c>
      <c r="B1027" s="143">
        <f t="shared" si="205"/>
        <v>17</v>
      </c>
      <c r="C1027" s="143">
        <f>VLOOKUP(B1027,Perkiraan!$A$6:$C$65,2,0)</f>
        <v>540201</v>
      </c>
      <c r="D1027" s="137" t="str">
        <f t="shared" si="199"/>
        <v>Pemeliharaan Rumah</v>
      </c>
      <c r="E1027" s="233">
        <f t="shared" si="206"/>
        <v>0</v>
      </c>
      <c r="F1027" s="233">
        <f t="shared" si="206"/>
        <v>0</v>
      </c>
      <c r="G1027" s="233">
        <f t="shared" si="200"/>
        <v>0</v>
      </c>
      <c r="H1027" s="233">
        <f t="shared" si="201"/>
        <v>0</v>
      </c>
    </row>
    <row r="1028" spans="1:8" ht="18" customHeight="1" x14ac:dyDescent="0.2">
      <c r="A1028" s="143">
        <f t="shared" si="205"/>
        <v>27</v>
      </c>
      <c r="B1028" s="143">
        <f t="shared" si="205"/>
        <v>18</v>
      </c>
      <c r="C1028" s="143">
        <f>VLOOKUP(B1028,Perkiraan!$A$6:$C$65,2,0)</f>
        <v>540202</v>
      </c>
      <c r="D1028" s="137" t="str">
        <f t="shared" si="199"/>
        <v>Pemeliharaan Kebun Dan Piaraan</v>
      </c>
      <c r="E1028" s="233">
        <f t="shared" si="206"/>
        <v>0</v>
      </c>
      <c r="F1028" s="233">
        <f t="shared" si="206"/>
        <v>0</v>
      </c>
      <c r="G1028" s="233">
        <f t="shared" si="200"/>
        <v>0</v>
      </c>
      <c r="H1028" s="233">
        <f t="shared" si="201"/>
        <v>0</v>
      </c>
    </row>
    <row r="1029" spans="1:8" ht="18" customHeight="1" x14ac:dyDescent="0.2">
      <c r="A1029" s="143">
        <f t="shared" si="205"/>
        <v>28</v>
      </c>
      <c r="B1029" s="143">
        <f t="shared" si="205"/>
        <v>19</v>
      </c>
      <c r="C1029" s="143">
        <f>VLOOKUP(B1029,Perkiraan!$A$6:$C$65,2,0)</f>
        <v>540203</v>
      </c>
      <c r="D1029" s="137" t="str">
        <f t="shared" si="199"/>
        <v>Pemeliharaan Kendaraan</v>
      </c>
      <c r="E1029" s="233">
        <f t="shared" si="206"/>
        <v>0</v>
      </c>
      <c r="F1029" s="233">
        <f t="shared" si="206"/>
        <v>0</v>
      </c>
      <c r="G1029" s="233">
        <f t="shared" si="200"/>
        <v>0</v>
      </c>
      <c r="H1029" s="233">
        <f t="shared" si="201"/>
        <v>0</v>
      </c>
    </row>
    <row r="1030" spans="1:8" ht="18" customHeight="1" x14ac:dyDescent="0.2">
      <c r="A1030" s="143">
        <f t="shared" si="205"/>
        <v>29</v>
      </c>
      <c r="B1030" s="143">
        <f t="shared" si="205"/>
        <v>20</v>
      </c>
      <c r="C1030" s="143">
        <f>VLOOKUP(B1030,Perkiraan!$A$6:$C$65,2,0)</f>
        <v>540204</v>
      </c>
      <c r="D1030" s="137" t="str">
        <f t="shared" si="199"/>
        <v>Pemeliharaan Mesin Dan Peralatan</v>
      </c>
      <c r="E1030" s="233">
        <f t="shared" si="206"/>
        <v>0</v>
      </c>
      <c r="F1030" s="233">
        <f t="shared" si="206"/>
        <v>0</v>
      </c>
      <c r="G1030" s="233">
        <f t="shared" si="200"/>
        <v>0</v>
      </c>
      <c r="H1030" s="233">
        <f t="shared" si="201"/>
        <v>0</v>
      </c>
    </row>
    <row r="1031" spans="1:8" ht="18" customHeight="1" x14ac:dyDescent="0.2">
      <c r="A1031" s="143">
        <f t="shared" si="205"/>
        <v>30</v>
      </c>
      <c r="B1031" s="143">
        <f t="shared" si="205"/>
        <v>21</v>
      </c>
      <c r="C1031" s="143">
        <f>VLOOKUP(B1031,Perkiraan!$A$6:$C$65,2,0)</f>
        <v>550101</v>
      </c>
      <c r="D1031" s="137" t="str">
        <f t="shared" si="199"/>
        <v>Administrasi Komunitas</v>
      </c>
      <c r="E1031" s="233">
        <f t="shared" si="206"/>
        <v>0</v>
      </c>
      <c r="F1031" s="233">
        <f t="shared" si="206"/>
        <v>0</v>
      </c>
      <c r="G1031" s="233">
        <f t="shared" si="200"/>
        <v>0</v>
      </c>
      <c r="H1031" s="233">
        <f t="shared" si="201"/>
        <v>0</v>
      </c>
    </row>
    <row r="1032" spans="1:8" ht="18" customHeight="1" x14ac:dyDescent="0.2">
      <c r="A1032" s="143">
        <f t="shared" si="205"/>
        <v>31</v>
      </c>
      <c r="B1032" s="143">
        <f t="shared" si="205"/>
        <v>22</v>
      </c>
      <c r="C1032" s="143">
        <f>VLOOKUP(B1032,Perkiraan!$A$6:$C$65,2,0)</f>
        <v>550105</v>
      </c>
      <c r="D1032" s="137" t="str">
        <f t="shared" si="199"/>
        <v xml:space="preserve">Legal dan Perijinan </v>
      </c>
      <c r="E1032" s="233">
        <f t="shared" si="206"/>
        <v>0</v>
      </c>
      <c r="F1032" s="233">
        <f t="shared" si="206"/>
        <v>0</v>
      </c>
      <c r="G1032" s="233">
        <f t="shared" si="200"/>
        <v>0</v>
      </c>
      <c r="H1032" s="233">
        <f t="shared" si="201"/>
        <v>0</v>
      </c>
    </row>
    <row r="1033" spans="1:8" ht="18" customHeight="1" x14ac:dyDescent="0.2">
      <c r="A1033" s="143">
        <f t="shared" si="205"/>
        <v>32</v>
      </c>
      <c r="B1033" s="143">
        <f t="shared" si="205"/>
        <v>23</v>
      </c>
      <c r="C1033" s="143">
        <f>VLOOKUP(B1033,Perkiraan!$A$6:$C$65,2,0)</f>
        <v>550106</v>
      </c>
      <c r="D1033" s="137" t="str">
        <f t="shared" si="199"/>
        <v>Buku, Majalah, Koran</v>
      </c>
      <c r="E1033" s="233">
        <f t="shared" si="206"/>
        <v>0</v>
      </c>
      <c r="F1033" s="233">
        <f t="shared" si="206"/>
        <v>0</v>
      </c>
      <c r="G1033" s="233">
        <f t="shared" si="200"/>
        <v>0</v>
      </c>
      <c r="H1033" s="233">
        <f t="shared" si="201"/>
        <v>0</v>
      </c>
    </row>
    <row r="1034" spans="1:8" ht="18" customHeight="1" x14ac:dyDescent="0.2">
      <c r="A1034" s="143">
        <f t="shared" si="205"/>
        <v>33</v>
      </c>
      <c r="B1034" s="143">
        <f t="shared" si="205"/>
        <v>24</v>
      </c>
      <c r="C1034" s="143">
        <f>VLOOKUP(B1034,Perkiraan!$A$6:$C$65,2,0)</f>
        <v>550107</v>
      </c>
      <c r="D1034" s="137" t="str">
        <f t="shared" si="199"/>
        <v>Administrasi Bank</v>
      </c>
      <c r="E1034" s="233">
        <f t="shared" si="206"/>
        <v>0</v>
      </c>
      <c r="F1034" s="233">
        <f t="shared" si="206"/>
        <v>0</v>
      </c>
      <c r="G1034" s="233">
        <f t="shared" si="200"/>
        <v>0</v>
      </c>
      <c r="H1034" s="233">
        <f t="shared" si="201"/>
        <v>0</v>
      </c>
    </row>
    <row r="1035" spans="1:8" ht="18" customHeight="1" x14ac:dyDescent="0.2">
      <c r="A1035" s="143">
        <f t="shared" si="205"/>
        <v>34</v>
      </c>
      <c r="B1035" s="143">
        <f t="shared" si="205"/>
        <v>25</v>
      </c>
      <c r="C1035" s="143">
        <f>VLOOKUP(B1035,Perkiraan!$A$6:$C$65,2,0)</f>
        <v>550201</v>
      </c>
      <c r="D1035" s="137" t="str">
        <f t="shared" si="199"/>
        <v>Pajak Bunga Bank</v>
      </c>
      <c r="E1035" s="233">
        <f t="shared" si="206"/>
        <v>0</v>
      </c>
      <c r="F1035" s="233">
        <f t="shared" si="206"/>
        <v>0</v>
      </c>
      <c r="G1035" s="233">
        <f t="shared" ref="G1035:G1036" si="207">IF(E1035-F1035&gt;0,E1035-F1035,0)</f>
        <v>0</v>
      </c>
      <c r="H1035" s="233">
        <f t="shared" ref="H1035:H1036" si="208">IF(F1035-E1035&gt;0,F1035-E1035,0)</f>
        <v>0</v>
      </c>
    </row>
    <row r="1036" spans="1:8" ht="18" customHeight="1" x14ac:dyDescent="0.2">
      <c r="A1036" s="143">
        <f t="shared" si="205"/>
        <v>35</v>
      </c>
      <c r="B1036" s="143">
        <f t="shared" si="205"/>
        <v>26</v>
      </c>
      <c r="C1036" s="143">
        <f>VLOOKUP(B1036,Perkiraan!$A$6:$C$65,2,0)</f>
        <v>550202</v>
      </c>
      <c r="D1036" s="137" t="str">
        <f t="shared" si="199"/>
        <v>Pajak Kendaraan Dan PBB</v>
      </c>
      <c r="E1036" s="233">
        <f t="shared" si="206"/>
        <v>0</v>
      </c>
      <c r="F1036" s="233">
        <f t="shared" si="206"/>
        <v>0</v>
      </c>
      <c r="G1036" s="233">
        <f t="shared" si="207"/>
        <v>0</v>
      </c>
      <c r="H1036" s="233">
        <f t="shared" si="208"/>
        <v>0</v>
      </c>
    </row>
    <row r="1037" spans="1:8" ht="18" customHeight="1" x14ac:dyDescent="0.2">
      <c r="A1037" s="143">
        <f t="shared" si="205"/>
        <v>36</v>
      </c>
      <c r="B1037" s="143">
        <f t="shared" si="205"/>
        <v>27</v>
      </c>
      <c r="C1037" s="143">
        <f>VLOOKUP(B1037,Perkiraan!$A$6:$C$65,2,0)</f>
        <v>110202</v>
      </c>
      <c r="D1037" s="137" t="str">
        <f t="shared" si="199"/>
        <v>Kas Kecil DP</v>
      </c>
      <c r="E1037" s="233">
        <f t="shared" si="206"/>
        <v>0</v>
      </c>
      <c r="F1037" s="233">
        <f t="shared" si="206"/>
        <v>0</v>
      </c>
      <c r="G1037" s="233">
        <f>E1037</f>
        <v>0</v>
      </c>
      <c r="H1037" s="233">
        <f>F1037</f>
        <v>0</v>
      </c>
    </row>
    <row r="1038" spans="1:8" ht="18" customHeight="1" x14ac:dyDescent="0.25">
      <c r="A1038" s="143"/>
      <c r="B1038" s="143"/>
      <c r="C1038" s="143"/>
      <c r="D1038" s="235" t="str">
        <f t="shared" si="199"/>
        <v>Lansia</v>
      </c>
      <c r="E1038" s="233">
        <f t="shared" si="206"/>
        <v>0</v>
      </c>
      <c r="F1038" s="233">
        <f t="shared" si="206"/>
        <v>0</v>
      </c>
      <c r="G1038" s="233"/>
      <c r="H1038" s="233"/>
    </row>
    <row r="1039" spans="1:8" ht="18" customHeight="1" x14ac:dyDescent="0.2">
      <c r="A1039" s="143">
        <f t="shared" ref="A1039:B1041" si="209">A956</f>
        <v>37</v>
      </c>
      <c r="B1039" s="143">
        <f t="shared" si="209"/>
        <v>29</v>
      </c>
      <c r="C1039" s="143">
        <f>VLOOKUP(B1039,Perkiraan!$A$6:$C$65,2,0)</f>
        <v>520501</v>
      </c>
      <c r="D1039" s="137" t="str">
        <f t="shared" si="199"/>
        <v>Penunjang Kesehatan Lansia</v>
      </c>
      <c r="E1039" s="233">
        <f t="shared" si="206"/>
        <v>0</v>
      </c>
      <c r="F1039" s="233">
        <f t="shared" si="206"/>
        <v>0</v>
      </c>
      <c r="G1039" s="233">
        <f t="shared" ref="G1039:G1041" si="210">IF(E1039-F1039&gt;0,E1039-F1039,0)</f>
        <v>0</v>
      </c>
      <c r="H1039" s="233">
        <f t="shared" ref="H1039:H1041" si="211">IF(F1039-E1039&gt;0,F1039-E1039,0)</f>
        <v>0</v>
      </c>
    </row>
    <row r="1040" spans="1:8" ht="18" customHeight="1" x14ac:dyDescent="0.2">
      <c r="A1040" s="143">
        <f t="shared" si="209"/>
        <v>38</v>
      </c>
      <c r="B1040" s="143">
        <f t="shared" si="209"/>
        <v>30</v>
      </c>
      <c r="C1040" s="143">
        <f>VLOOKUP(B1040,Perkiraan!$A$6:$C$65,2,0)</f>
        <v>520502</v>
      </c>
      <c r="D1040" s="137" t="str">
        <f t="shared" si="199"/>
        <v>Pemeliharaan Rohani Lansia</v>
      </c>
      <c r="E1040" s="233">
        <f t="shared" si="206"/>
        <v>0</v>
      </c>
      <c r="F1040" s="233">
        <f t="shared" si="206"/>
        <v>0</v>
      </c>
      <c r="G1040" s="233">
        <f t="shared" si="210"/>
        <v>0</v>
      </c>
      <c r="H1040" s="233">
        <f t="shared" si="211"/>
        <v>0</v>
      </c>
    </row>
    <row r="1041" spans="1:8" ht="18" customHeight="1" x14ac:dyDescent="0.2">
      <c r="A1041" s="143">
        <f t="shared" si="209"/>
        <v>39</v>
      </c>
      <c r="B1041" s="143">
        <f t="shared" si="209"/>
        <v>31</v>
      </c>
      <c r="C1041" s="143">
        <f>VLOOKUP(B1041,Perkiraan!$A$6:$C$65,2,0)</f>
        <v>520503</v>
      </c>
      <c r="D1041" s="137" t="str">
        <f t="shared" si="199"/>
        <v>Kegiatan Bruder Lansia</v>
      </c>
      <c r="E1041" s="233">
        <f t="shared" si="206"/>
        <v>0</v>
      </c>
      <c r="F1041" s="233">
        <f t="shared" si="206"/>
        <v>0</v>
      </c>
      <c r="G1041" s="233">
        <f t="shared" si="210"/>
        <v>0</v>
      </c>
      <c r="H1041" s="233">
        <f t="shared" si="211"/>
        <v>0</v>
      </c>
    </row>
    <row r="1042" spans="1:8" ht="18" customHeight="1" x14ac:dyDescent="0.25">
      <c r="A1042" s="143"/>
      <c r="B1042" s="143"/>
      <c r="C1042" s="143"/>
      <c r="D1042" s="235" t="str">
        <f t="shared" si="199"/>
        <v>Budget Khusus</v>
      </c>
      <c r="E1042" s="233">
        <f t="shared" si="206"/>
        <v>0</v>
      </c>
      <c r="F1042" s="233">
        <f t="shared" si="206"/>
        <v>0</v>
      </c>
      <c r="G1042" s="233">
        <f t="shared" si="200"/>
        <v>0</v>
      </c>
      <c r="H1042" s="233">
        <f t="shared" si="201"/>
        <v>0</v>
      </c>
    </row>
    <row r="1043" spans="1:8" ht="18" customHeight="1" x14ac:dyDescent="0.2">
      <c r="A1043" s="143">
        <f t="shared" ref="A1043:B1049" si="212">A960</f>
        <v>37</v>
      </c>
      <c r="B1043" s="143">
        <f t="shared" si="212"/>
        <v>32</v>
      </c>
      <c r="C1043" s="143">
        <f>VLOOKUP(B1043,Perkiraan!$A$6:$C$65,2,0)</f>
        <v>130400</v>
      </c>
      <c r="D1043" s="136" t="str">
        <f t="shared" si="199"/>
        <v>Mesin dan Peralatan</v>
      </c>
      <c r="E1043" s="233">
        <f t="shared" si="206"/>
        <v>0</v>
      </c>
      <c r="F1043" s="233">
        <f t="shared" si="206"/>
        <v>0</v>
      </c>
      <c r="G1043" s="233">
        <f t="shared" si="200"/>
        <v>0</v>
      </c>
      <c r="H1043" s="233">
        <f t="shared" si="201"/>
        <v>0</v>
      </c>
    </row>
    <row r="1044" spans="1:8" ht="18" customHeight="1" x14ac:dyDescent="0.2">
      <c r="A1044" s="143">
        <f t="shared" si="212"/>
        <v>38</v>
      </c>
      <c r="B1044" s="143">
        <f t="shared" si="212"/>
        <v>33</v>
      </c>
      <c r="C1044" s="143">
        <f>VLOOKUP(B1044,Perkiraan!$A$6:$C$65,2,0)</f>
        <v>510100</v>
      </c>
      <c r="D1044" s="136" t="str">
        <f t="shared" si="199"/>
        <v>Perabot Rumah Tangga</v>
      </c>
      <c r="E1044" s="233">
        <f t="shared" ref="E1044:F1063" si="213">E961+E878+E795+E712+E629+E546+E463+E380+E297+E214+E131+E48</f>
        <v>0</v>
      </c>
      <c r="F1044" s="233">
        <f t="shared" si="213"/>
        <v>0</v>
      </c>
      <c r="G1044" s="233">
        <f t="shared" ref="G1044:G1048" si="214">IF(E1044-F1044&gt;0,E1044-F1044,0)</f>
        <v>0</v>
      </c>
      <c r="H1044" s="233">
        <f t="shared" ref="H1044:H1048" si="215">IF(F1044-E1044&gt;0,F1044-E1044,0)</f>
        <v>0</v>
      </c>
    </row>
    <row r="1045" spans="1:8" ht="18" customHeight="1" x14ac:dyDescent="0.2">
      <c r="A1045" s="143">
        <f t="shared" si="212"/>
        <v>39</v>
      </c>
      <c r="B1045" s="143">
        <f t="shared" si="212"/>
        <v>34</v>
      </c>
      <c r="C1045" s="143">
        <f>VLOOKUP(B1045,Perkiraan!$A$6:$C$65,2,0)</f>
        <v>510502</v>
      </c>
      <c r="D1045" s="136" t="str">
        <f t="shared" si="199"/>
        <v>Transport Pertemuan</v>
      </c>
      <c r="E1045" s="233">
        <f t="shared" si="213"/>
        <v>0</v>
      </c>
      <c r="F1045" s="233">
        <f t="shared" si="213"/>
        <v>0</v>
      </c>
      <c r="G1045" s="233">
        <f t="shared" si="214"/>
        <v>0</v>
      </c>
      <c r="H1045" s="233">
        <f t="shared" si="215"/>
        <v>0</v>
      </c>
    </row>
    <row r="1046" spans="1:8" ht="18" customHeight="1" x14ac:dyDescent="0.2">
      <c r="A1046" s="143">
        <f t="shared" si="212"/>
        <v>40</v>
      </c>
      <c r="B1046" s="143">
        <f t="shared" si="212"/>
        <v>35</v>
      </c>
      <c r="C1046" s="143">
        <f>VLOOKUP(B1046,Perkiraan!$A$6:$C$65,2,0)</f>
        <v>520302</v>
      </c>
      <c r="D1046" s="136" t="str">
        <f t="shared" si="199"/>
        <v>Perayaan Syukur</v>
      </c>
      <c r="E1046" s="233">
        <f t="shared" si="213"/>
        <v>0</v>
      </c>
      <c r="F1046" s="233">
        <f t="shared" si="213"/>
        <v>0</v>
      </c>
      <c r="G1046" s="233">
        <f t="shared" si="214"/>
        <v>0</v>
      </c>
      <c r="H1046" s="233">
        <f t="shared" si="215"/>
        <v>0</v>
      </c>
    </row>
    <row r="1047" spans="1:8" ht="18" customHeight="1" x14ac:dyDescent="0.2">
      <c r="A1047" s="143">
        <f t="shared" si="212"/>
        <v>41</v>
      </c>
      <c r="B1047" s="143">
        <f t="shared" si="212"/>
        <v>36</v>
      </c>
      <c r="C1047" s="143">
        <f>VLOOKUP(B1047,Perkiraan!$A$6:$C$65,2,0)</f>
        <v>520500</v>
      </c>
      <c r="D1047" s="136" t="str">
        <f t="shared" si="199"/>
        <v>Kegiatan Lansia</v>
      </c>
      <c r="E1047" s="233">
        <f t="shared" si="213"/>
        <v>0</v>
      </c>
      <c r="F1047" s="233">
        <f t="shared" si="213"/>
        <v>0</v>
      </c>
      <c r="G1047" s="233">
        <f t="shared" si="214"/>
        <v>0</v>
      </c>
      <c r="H1047" s="233">
        <f t="shared" si="215"/>
        <v>0</v>
      </c>
    </row>
    <row r="1048" spans="1:8" ht="18" customHeight="1" x14ac:dyDescent="0.2">
      <c r="A1048" s="143">
        <f t="shared" si="212"/>
        <v>42</v>
      </c>
      <c r="B1048" s="143">
        <f t="shared" si="212"/>
        <v>37</v>
      </c>
      <c r="C1048" s="143">
        <f>VLOOKUP(B1048,Perkiraan!$A$6:$C$65,2,0)</f>
        <v>540200</v>
      </c>
      <c r="D1048" s="136" t="str">
        <f t="shared" si="199"/>
        <v>Pemeliharaan Rumah</v>
      </c>
      <c r="E1048" s="233">
        <f t="shared" si="213"/>
        <v>0</v>
      </c>
      <c r="F1048" s="233">
        <f t="shared" si="213"/>
        <v>0</v>
      </c>
      <c r="G1048" s="233">
        <f t="shared" si="214"/>
        <v>0</v>
      </c>
      <c r="H1048" s="233">
        <f t="shared" si="215"/>
        <v>0</v>
      </c>
    </row>
    <row r="1049" spans="1:8" ht="18" customHeight="1" x14ac:dyDescent="0.2">
      <c r="A1049" s="143">
        <f t="shared" si="212"/>
        <v>43</v>
      </c>
      <c r="B1049" s="143">
        <f t="shared" si="212"/>
        <v>38</v>
      </c>
      <c r="C1049" s="143">
        <f>VLOOKUP(B1049,Perkiraan!$A$6:$C$65,2,0)</f>
        <v>550100</v>
      </c>
      <c r="D1049" s="136" t="str">
        <f t="shared" si="199"/>
        <v>Budget Khusus Lainnya</v>
      </c>
      <c r="E1049" s="233">
        <f t="shared" si="213"/>
        <v>0</v>
      </c>
      <c r="F1049" s="233">
        <f t="shared" si="213"/>
        <v>0</v>
      </c>
      <c r="G1049" s="233">
        <f t="shared" ref="G1049:G1053" si="216">IF(E1049-F1049&gt;0,E1049-F1049,0)</f>
        <v>0</v>
      </c>
      <c r="H1049" s="233">
        <f t="shared" ref="H1049:H1053" si="217">IF(F1049-E1049&gt;0,F1049-E1049,0)</f>
        <v>0</v>
      </c>
    </row>
    <row r="1050" spans="1:8" ht="18" customHeight="1" x14ac:dyDescent="0.2">
      <c r="A1050" s="143"/>
      <c r="B1050" s="143">
        <f>B967</f>
        <v>0</v>
      </c>
      <c r="C1050" s="143"/>
      <c r="D1050" s="136"/>
      <c r="E1050" s="233"/>
      <c r="F1050" s="233"/>
      <c r="G1050" s="233"/>
      <c r="H1050" s="233"/>
    </row>
    <row r="1051" spans="1:8" ht="18" customHeight="1" x14ac:dyDescent="0.25">
      <c r="A1051" s="143"/>
      <c r="B1051" s="143"/>
      <c r="C1051" s="143"/>
      <c r="D1051" s="169" t="str">
        <f>D968</f>
        <v>Pos DP</v>
      </c>
      <c r="E1051" s="233">
        <f t="shared" ref="E1051:F1054" si="218">E968+E885+E802+E719+E636+E553+E470+E387+E304+E221+E138+E55</f>
        <v>0</v>
      </c>
      <c r="F1051" s="233">
        <f t="shared" si="218"/>
        <v>0</v>
      </c>
      <c r="G1051" s="233">
        <f t="shared" si="216"/>
        <v>0</v>
      </c>
      <c r="H1051" s="233">
        <f t="shared" si="217"/>
        <v>0</v>
      </c>
    </row>
    <row r="1052" spans="1:8" ht="18" customHeight="1" x14ac:dyDescent="0.2">
      <c r="A1052" s="143">
        <f t="shared" ref="A1052:B1054" si="219">A969</f>
        <v>44</v>
      </c>
      <c r="B1052" s="143">
        <f t="shared" si="219"/>
        <v>39</v>
      </c>
      <c r="C1052" s="143">
        <f>VLOOKUP(B1052,Perkiraan!$A$6:$C$65,2,0)</f>
        <v>510300</v>
      </c>
      <c r="D1052" s="136" t="str">
        <f>D969</f>
        <v xml:space="preserve">Pemeriksaan Dan Pengobatan </v>
      </c>
      <c r="E1052" s="233">
        <f t="shared" si="218"/>
        <v>0</v>
      </c>
      <c r="F1052" s="233">
        <f t="shared" si="218"/>
        <v>0</v>
      </c>
      <c r="G1052" s="233">
        <f t="shared" si="216"/>
        <v>0</v>
      </c>
      <c r="H1052" s="233">
        <f t="shared" si="217"/>
        <v>0</v>
      </c>
    </row>
    <row r="1053" spans="1:8" ht="18" customHeight="1" x14ac:dyDescent="0.2">
      <c r="A1053" s="143">
        <f t="shared" si="219"/>
        <v>45</v>
      </c>
      <c r="B1053" s="143">
        <f t="shared" si="219"/>
        <v>40</v>
      </c>
      <c r="C1053" s="143">
        <f>VLOOKUP(B1053,Perkiraan!$A$6:$C$65,2,0)</f>
        <v>530201</v>
      </c>
      <c r="D1053" s="136" t="str">
        <f>D970</f>
        <v>Pertemuan DP</v>
      </c>
      <c r="E1053" s="233">
        <f t="shared" si="218"/>
        <v>0</v>
      </c>
      <c r="F1053" s="233">
        <f t="shared" si="218"/>
        <v>0</v>
      </c>
      <c r="G1053" s="233">
        <f t="shared" si="216"/>
        <v>0</v>
      </c>
      <c r="H1053" s="233">
        <f t="shared" si="217"/>
        <v>0</v>
      </c>
    </row>
    <row r="1054" spans="1:8" ht="18" customHeight="1" x14ac:dyDescent="0.2">
      <c r="A1054" s="143">
        <f t="shared" si="219"/>
        <v>46</v>
      </c>
      <c r="B1054" s="143">
        <f t="shared" si="219"/>
        <v>41</v>
      </c>
      <c r="C1054" s="143">
        <f>VLOOKUP(B1054,Perkiraan!$A$6:$C$65,2,0)</f>
        <v>530100</v>
      </c>
      <c r="D1054" s="136" t="str">
        <f>D971</f>
        <v>Kegiatan Acc  DP</v>
      </c>
      <c r="E1054" s="233">
        <f t="shared" si="218"/>
        <v>0</v>
      </c>
      <c r="F1054" s="233">
        <f t="shared" si="218"/>
        <v>0</v>
      </c>
      <c r="G1054" s="233">
        <f t="shared" ref="G1054" si="220">IF(E1054-F1054&gt;0,E1054-F1054,0)</f>
        <v>0</v>
      </c>
      <c r="H1054" s="233">
        <f t="shared" ref="H1054" si="221">IF(F1054-E1054&gt;0,F1054-E1054,0)</f>
        <v>0</v>
      </c>
    </row>
    <row r="1055" spans="1:8" ht="18" customHeight="1" x14ac:dyDescent="0.2">
      <c r="A1055" s="143"/>
      <c r="B1055" s="143"/>
      <c r="C1055" s="143"/>
      <c r="D1055" s="137"/>
      <c r="E1055" s="233"/>
      <c r="F1055" s="233"/>
      <c r="G1055" s="233"/>
      <c r="H1055" s="233"/>
    </row>
    <row r="1056" spans="1:8" ht="18" customHeight="1" x14ac:dyDescent="0.25">
      <c r="A1056" s="409" t="s">
        <v>53</v>
      </c>
      <c r="B1056" s="409"/>
      <c r="C1056" s="409"/>
      <c r="D1056" s="409"/>
      <c r="E1056" s="237">
        <f>SUM(E1002:E1055)</f>
        <v>0</v>
      </c>
      <c r="F1056" s="237">
        <f>SUM(F1002:F1055)</f>
        <v>0</v>
      </c>
      <c r="G1056" s="237">
        <f>SUM(G1002:G1055)</f>
        <v>0</v>
      </c>
      <c r="H1056" s="237">
        <f>SUM(H1002:H1055)</f>
        <v>0</v>
      </c>
    </row>
    <row r="1057" spans="1:8" ht="18" customHeight="1" x14ac:dyDescent="0.25">
      <c r="A1057" s="409" t="s">
        <v>76</v>
      </c>
      <c r="B1057" s="409"/>
      <c r="C1057" s="409"/>
      <c r="D1057" s="409"/>
      <c r="E1057" s="238"/>
      <c r="F1057" s="238">
        <f>E1056-F1056</f>
        <v>0</v>
      </c>
      <c r="G1057" s="238"/>
      <c r="H1057" s="238">
        <f>G1056-H1056</f>
        <v>0</v>
      </c>
    </row>
    <row r="1058" spans="1:8" ht="18" customHeight="1" x14ac:dyDescent="0.25">
      <c r="A1058" s="409" t="s">
        <v>58</v>
      </c>
      <c r="B1058" s="409"/>
      <c r="C1058" s="409"/>
      <c r="D1058" s="409"/>
      <c r="E1058" s="238">
        <f>SUM(E1056:E1057)</f>
        <v>0</v>
      </c>
      <c r="F1058" s="238">
        <f>SUM(F1056:F1057)</f>
        <v>0</v>
      </c>
      <c r="G1058" s="238">
        <f>SUM(G1056:G1057)</f>
        <v>0</v>
      </c>
      <c r="H1058" s="238">
        <f>SUM(H1056:H1057)</f>
        <v>0</v>
      </c>
    </row>
    <row r="1059" spans="1:8" ht="18" customHeight="1" x14ac:dyDescent="0.25">
      <c r="A1059" s="130"/>
      <c r="B1059" s="227"/>
      <c r="D1059" s="227"/>
      <c r="E1059" s="227"/>
      <c r="G1059" s="227"/>
    </row>
    <row r="1060" spans="1:8" ht="18" customHeight="1" x14ac:dyDescent="0.25">
      <c r="A1060" s="240"/>
      <c r="B1060" s="240"/>
      <c r="C1060" s="230" t="str">
        <f>C977</f>
        <v>Mengetahui :</v>
      </c>
      <c r="E1060" s="230" t="str">
        <f>E977</f>
        <v>Semarang, 31 Desember 2025</v>
      </c>
      <c r="F1060" s="252"/>
      <c r="G1060" s="230" t="str">
        <f>E1060</f>
        <v>Semarang, 31 Desember 2025</v>
      </c>
      <c r="H1060" s="252"/>
    </row>
    <row r="1061" spans="1:8" ht="18" customHeight="1" x14ac:dyDescent="0.25">
      <c r="A1061" s="243"/>
      <c r="B1061" s="243"/>
      <c r="C1061" s="230" t="str">
        <f>C978</f>
        <v>Pemimpin Komunitas</v>
      </c>
      <c r="E1061" s="230" t="str">
        <f>E978</f>
        <v>Bendahara Komunitas</v>
      </c>
      <c r="F1061" s="244"/>
      <c r="G1061" s="230" t="str">
        <f t="shared" ref="G1061" si="222">E1061</f>
        <v>Bendahara Komunitas</v>
      </c>
      <c r="H1061" s="244"/>
    </row>
    <row r="1062" spans="1:8" ht="18" customHeight="1" x14ac:dyDescent="0.2">
      <c r="A1062" s="227"/>
      <c r="B1062" s="227"/>
      <c r="D1062" s="227"/>
    </row>
    <row r="1063" spans="1:8" ht="18" customHeight="1" x14ac:dyDescent="0.2">
      <c r="A1063" s="227"/>
      <c r="B1063" s="227"/>
      <c r="D1063" s="227"/>
    </row>
    <row r="1065" spans="1:8" ht="18" customHeight="1" x14ac:dyDescent="0.2">
      <c r="A1065" s="245"/>
      <c r="B1065" s="245"/>
      <c r="D1065" s="227"/>
      <c r="F1065" s="246"/>
      <c r="H1065" s="246"/>
    </row>
    <row r="1066" spans="1:8" ht="18" customHeight="1" x14ac:dyDescent="0.2">
      <c r="A1066" s="245"/>
      <c r="B1066" s="245"/>
      <c r="C1066" s="230">
        <f>C983</f>
        <v>0</v>
      </c>
      <c r="D1066" s="249"/>
      <c r="E1066" s="230">
        <f>E983</f>
        <v>0</v>
      </c>
      <c r="F1066" s="246"/>
      <c r="G1066" s="230">
        <f>E1066</f>
        <v>0</v>
      </c>
      <c r="H1066" s="246"/>
    </row>
  </sheetData>
  <sheetProtection algorithmName="SHA-512" hashValue="rbfvF3jMaS5LsutgkBZ9oone0VyYoxF37+071zY4akHP7GjgG+ltc4q8E/Vb/2mcW1Ib18IJdStoy5/HwcQ2MA==" saltValue="XT7mRy45lkpYOALHqore1w==" spinCount="100000" sheet="1" objects="1" scenarios="1"/>
  <sortState xmlns:xlrd2="http://schemas.microsoft.com/office/spreadsheetml/2017/richdata2" ref="I6:I58">
    <sortCondition ref="I58"/>
  </sortState>
  <mergeCells count="78">
    <mergeCell ref="A84:H84"/>
    <mergeCell ref="A85:H85"/>
    <mergeCell ref="A167:H167"/>
    <mergeCell ref="A168:H168"/>
    <mergeCell ref="A250:H250"/>
    <mergeCell ref="A169:H169"/>
    <mergeCell ref="A86:H86"/>
    <mergeCell ref="A145:D145"/>
    <mergeCell ref="A143:D143"/>
    <mergeCell ref="A144:D144"/>
    <mergeCell ref="A226:D226"/>
    <mergeCell ref="A227:D227"/>
    <mergeCell ref="A228:D228"/>
    <mergeCell ref="A60:D60"/>
    <mergeCell ref="A61:D61"/>
    <mergeCell ref="A62:D62"/>
    <mergeCell ref="A1:H1"/>
    <mergeCell ref="A2:H2"/>
    <mergeCell ref="A3:H3"/>
    <mergeCell ref="A309:D309"/>
    <mergeCell ref="A310:D310"/>
    <mergeCell ref="A251:H251"/>
    <mergeCell ref="A252:H252"/>
    <mergeCell ref="A311:D311"/>
    <mergeCell ref="A392:D392"/>
    <mergeCell ref="A333:H333"/>
    <mergeCell ref="A334:H334"/>
    <mergeCell ref="A335:H335"/>
    <mergeCell ref="A393:D393"/>
    <mergeCell ref="A394:D394"/>
    <mergeCell ref="A416:H416"/>
    <mergeCell ref="A417:H417"/>
    <mergeCell ref="A418:H418"/>
    <mergeCell ref="A475:D475"/>
    <mergeCell ref="A476:D476"/>
    <mergeCell ref="A477:D477"/>
    <mergeCell ref="A499:H499"/>
    <mergeCell ref="A500:H500"/>
    <mergeCell ref="A558:D558"/>
    <mergeCell ref="A559:D559"/>
    <mergeCell ref="A560:D560"/>
    <mergeCell ref="A582:H582"/>
    <mergeCell ref="A501:H501"/>
    <mergeCell ref="A641:D641"/>
    <mergeCell ref="A642:D642"/>
    <mergeCell ref="A643:D643"/>
    <mergeCell ref="A583:H583"/>
    <mergeCell ref="A584:H584"/>
    <mergeCell ref="A724:D724"/>
    <mergeCell ref="A725:D725"/>
    <mergeCell ref="A665:H665"/>
    <mergeCell ref="A666:H666"/>
    <mergeCell ref="A667:H667"/>
    <mergeCell ref="A726:D726"/>
    <mergeCell ref="A807:D807"/>
    <mergeCell ref="A748:H748"/>
    <mergeCell ref="A749:H749"/>
    <mergeCell ref="A750:H750"/>
    <mergeCell ref="A808:D808"/>
    <mergeCell ref="A809:D809"/>
    <mergeCell ref="A831:H831"/>
    <mergeCell ref="A832:H832"/>
    <mergeCell ref="A833:H833"/>
    <mergeCell ref="A973:D973"/>
    <mergeCell ref="A974:D974"/>
    <mergeCell ref="A975:D975"/>
    <mergeCell ref="A890:D890"/>
    <mergeCell ref="A891:D891"/>
    <mergeCell ref="A892:D892"/>
    <mergeCell ref="A914:H914"/>
    <mergeCell ref="A915:H915"/>
    <mergeCell ref="A916:H916"/>
    <mergeCell ref="A1058:D1058"/>
    <mergeCell ref="A1057:D1057"/>
    <mergeCell ref="A997:H997"/>
    <mergeCell ref="A998:H998"/>
    <mergeCell ref="A999:H999"/>
    <mergeCell ref="A1056:D1056"/>
  </mergeCells>
  <pageMargins left="0.98425196850393704" right="0.39370078740157483" top="0.78740157480314965" bottom="0.72834645669291342" header="0.31496062992125984" footer="0.31496062992125984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M994"/>
  <sheetViews>
    <sheetView topLeftCell="A152" workbookViewId="0">
      <selection activeCell="A2" sqref="A2:H2"/>
    </sheetView>
  </sheetViews>
  <sheetFormatPr defaultColWidth="9.140625" defaultRowHeight="18" customHeight="1" x14ac:dyDescent="0.3"/>
  <cols>
    <col min="1" max="1" width="4.85546875" style="276" customWidth="1"/>
    <col min="2" max="2" width="9.7109375" style="275" hidden="1" customWidth="1"/>
    <col min="3" max="3" width="32.140625" style="277" customWidth="1"/>
    <col min="4" max="4" width="12.7109375" style="278" customWidth="1"/>
    <col min="5" max="7" width="12.7109375" style="279" customWidth="1"/>
    <col min="8" max="8" width="9.28515625" style="303" customWidth="1"/>
    <col min="9" max="10" width="10" style="274" customWidth="1"/>
    <col min="11" max="65" width="9.140625" style="274"/>
    <col min="66" max="16384" width="9.140625" style="275"/>
  </cols>
  <sheetData>
    <row r="1" spans="1:10" ht="18" customHeight="1" x14ac:dyDescent="0.25">
      <c r="A1" s="416" t="str">
        <f>'LU Komunitas'!A1:F1</f>
        <v>KOMUNITAS FIC CANDI</v>
      </c>
      <c r="B1" s="416"/>
      <c r="C1" s="416"/>
      <c r="D1" s="416"/>
      <c r="E1" s="416"/>
      <c r="F1" s="416"/>
      <c r="G1" s="416"/>
      <c r="H1" s="416"/>
    </row>
    <row r="2" spans="1:10" ht="18" customHeight="1" x14ac:dyDescent="0.25">
      <c r="A2" s="416" t="s">
        <v>71</v>
      </c>
      <c r="B2" s="416"/>
      <c r="C2" s="416"/>
      <c r="D2" s="416"/>
      <c r="E2" s="416"/>
      <c r="F2" s="416"/>
      <c r="G2" s="416"/>
      <c r="H2" s="416"/>
    </row>
    <row r="3" spans="1:10" ht="18" customHeight="1" x14ac:dyDescent="0.25">
      <c r="A3" s="416" t="str">
        <f>'Kas Harian'!A3:H3</f>
        <v>BULAN JANUARI 2025</v>
      </c>
      <c r="B3" s="416"/>
      <c r="C3" s="416"/>
      <c r="D3" s="416"/>
      <c r="E3" s="416"/>
      <c r="F3" s="416"/>
      <c r="G3" s="416"/>
      <c r="H3" s="416"/>
    </row>
    <row r="4" spans="1:10" ht="18" customHeight="1" x14ac:dyDescent="0.3">
      <c r="G4" s="280" t="s">
        <v>35</v>
      </c>
      <c r="H4" s="281">
        <v>1</v>
      </c>
    </row>
    <row r="5" spans="1:10" ht="18" customHeight="1" x14ac:dyDescent="0.25">
      <c r="A5" s="417" t="s">
        <v>55</v>
      </c>
      <c r="B5" s="418" t="s">
        <v>56</v>
      </c>
      <c r="C5" s="418" t="s">
        <v>57</v>
      </c>
      <c r="D5" s="419" t="s">
        <v>61</v>
      </c>
      <c r="E5" s="420"/>
      <c r="F5" s="413" t="s">
        <v>32</v>
      </c>
      <c r="G5" s="413" t="s">
        <v>33</v>
      </c>
      <c r="H5" s="414" t="s">
        <v>14</v>
      </c>
    </row>
    <row r="6" spans="1:10" ht="18" customHeight="1" x14ac:dyDescent="0.25">
      <c r="A6" s="417"/>
      <c r="B6" s="417"/>
      <c r="C6" s="418"/>
      <c r="D6" s="282" t="s">
        <v>4</v>
      </c>
      <c r="E6" s="283" t="s">
        <v>9</v>
      </c>
      <c r="F6" s="413"/>
      <c r="G6" s="413"/>
      <c r="H6" s="414"/>
    </row>
    <row r="7" spans="1:10" ht="18" customHeight="1" x14ac:dyDescent="0.3">
      <c r="A7" s="284" t="s">
        <v>19</v>
      </c>
      <c r="B7" s="284">
        <f>VLOOKUP(A7,Perkiraan!$A$6:$C$65,2,0)</f>
        <v>410101</v>
      </c>
      <c r="C7" s="285" t="str">
        <f>VLOOKUP(A7,Perkiraan!$A$6:$C$65,3,0)</f>
        <v xml:space="preserve">Gaji/Pendapatan Bruder </v>
      </c>
      <c r="D7" s="286">
        <f>SUMIF('LU Komunitas'!$C$6:$C$45,Evaluasi!B7,'LU Komunitas'!$E$6:$E$45)-SUMIF('LU Komunitas'!$C$6:$C$45,Evaluasi!B7,'LU Komunitas'!$F$6:$F$45)</f>
        <v>0</v>
      </c>
      <c r="E7" s="287">
        <f t="shared" ref="E7:E13" si="0">SUM(D7:D7)</f>
        <v>0</v>
      </c>
      <c r="F7" s="288">
        <f>Data!$D$16*$H4</f>
        <v>0</v>
      </c>
      <c r="G7" s="289">
        <f>E7-F7</f>
        <v>0</v>
      </c>
      <c r="H7" s="290" t="str">
        <f t="shared" ref="H7:H45" si="1">IF(F7&gt;0,E7/F7*100,"-")</f>
        <v>-</v>
      </c>
      <c r="J7" s="291"/>
    </row>
    <row r="8" spans="1:10" ht="18" customHeight="1" x14ac:dyDescent="0.3">
      <c r="A8" s="284" t="s">
        <v>20</v>
      </c>
      <c r="B8" s="284">
        <f>VLOOKUP(A8,Perkiraan!$A$6:$C$65,2,0)</f>
        <v>410102</v>
      </c>
      <c r="C8" s="285" t="str">
        <f>VLOOKUP(A8,Perkiraan!$A$6:$C$65,3,0)</f>
        <v>Pensiun Bruder</v>
      </c>
      <c r="D8" s="286">
        <f>SUMIF('LU Komunitas'!$C$6:$C$45,Evaluasi!B8,'LU Komunitas'!$E$6:$E$45)-SUMIF('LU Komunitas'!$C$6:$C$45,Evaluasi!B8,'LU Komunitas'!$F$6:$F$45)</f>
        <v>0</v>
      </c>
      <c r="E8" s="287">
        <f t="shared" si="0"/>
        <v>0</v>
      </c>
      <c r="F8" s="288">
        <f>Data!$D$17*$H4</f>
        <v>0</v>
      </c>
      <c r="G8" s="289">
        <f t="shared" ref="G8:G13" si="2">E8-F8</f>
        <v>0</v>
      </c>
      <c r="H8" s="290" t="str">
        <f t="shared" si="1"/>
        <v>-</v>
      </c>
      <c r="J8" s="291"/>
    </row>
    <row r="9" spans="1:10" ht="18" customHeight="1" x14ac:dyDescent="0.3">
      <c r="A9" s="284" t="s">
        <v>21</v>
      </c>
      <c r="B9" s="284">
        <f>VLOOKUP(A9,Perkiraan!$A$6:$C$65,2,0)</f>
        <v>430101</v>
      </c>
      <c r="C9" s="285" t="str">
        <f>VLOOKUP(A9,Perkiraan!$A$6:$C$65,3,0)</f>
        <v>Hasil Kebun Dan Piaraan</v>
      </c>
      <c r="D9" s="286">
        <f>SUMIF('LU Komunitas'!$C$6:$C$45,Evaluasi!B9,'LU Komunitas'!$E$6:$E$45)-SUMIF('LU Komunitas'!$C$6:$C$45,Evaluasi!B9,'LU Komunitas'!$F$6:$F$45)</f>
        <v>0</v>
      </c>
      <c r="E9" s="287">
        <f t="shared" si="0"/>
        <v>0</v>
      </c>
      <c r="F9" s="288">
        <f>Data!$D$18*$H4</f>
        <v>0</v>
      </c>
      <c r="G9" s="289">
        <f t="shared" si="2"/>
        <v>0</v>
      </c>
      <c r="H9" s="290" t="str">
        <f t="shared" si="1"/>
        <v>-</v>
      </c>
      <c r="J9" s="291"/>
    </row>
    <row r="10" spans="1:10" ht="18" customHeight="1" x14ac:dyDescent="0.3">
      <c r="A10" s="284" t="s">
        <v>22</v>
      </c>
      <c r="B10" s="284">
        <f>VLOOKUP(A10,Perkiraan!$A$6:$C$65,2,0)</f>
        <v>420101</v>
      </c>
      <c r="C10" s="285" t="str">
        <f>VLOOKUP(A10,Perkiraan!$A$6:$C$65,3,0)</f>
        <v>Bunga Tabungan</v>
      </c>
      <c r="D10" s="286">
        <f>SUMIF('LU Komunitas'!$C$6:$C$45,Evaluasi!B10,'LU Komunitas'!$E$6:$E$45)-SUMIF('LU Komunitas'!$C$6:$C$45,Evaluasi!B10,'LU Komunitas'!$F$6:$F$45)</f>
        <v>0</v>
      </c>
      <c r="E10" s="287">
        <f t="shared" si="0"/>
        <v>0</v>
      </c>
      <c r="F10" s="288">
        <f>Data!$D$19*$H4</f>
        <v>0</v>
      </c>
      <c r="G10" s="289">
        <f t="shared" si="2"/>
        <v>0</v>
      </c>
      <c r="H10" s="290" t="str">
        <f t="shared" si="1"/>
        <v>-</v>
      </c>
      <c r="J10" s="291"/>
    </row>
    <row r="11" spans="1:10" ht="18" customHeight="1" x14ac:dyDescent="0.3">
      <c r="A11" s="284" t="s">
        <v>23</v>
      </c>
      <c r="B11" s="284">
        <f>VLOOKUP(A11,Perkiraan!$A$6:$C$65,2,0)</f>
        <v>410202</v>
      </c>
      <c r="C11" s="285" t="str">
        <f>VLOOKUP(A11,Perkiraan!$A$6:$C$65,3,0)</f>
        <v xml:space="preserve">Sumbangan </v>
      </c>
      <c r="D11" s="286">
        <f>SUMIF('LU Komunitas'!$C$6:$C$45,Evaluasi!B11,'LU Komunitas'!$E$6:$E$45)-SUMIF('LU Komunitas'!$C$6:$C$45,Evaluasi!B11,'LU Komunitas'!$F$6:$F$45)</f>
        <v>0</v>
      </c>
      <c r="E11" s="287">
        <f t="shared" si="0"/>
        <v>0</v>
      </c>
      <c r="F11" s="288">
        <f>Data!$D$20*$H4</f>
        <v>0</v>
      </c>
      <c r="G11" s="289">
        <f t="shared" si="2"/>
        <v>0</v>
      </c>
      <c r="H11" s="290" t="str">
        <f t="shared" si="1"/>
        <v>-</v>
      </c>
      <c r="J11" s="291"/>
    </row>
    <row r="12" spans="1:10" ht="18" customHeight="1" x14ac:dyDescent="0.3">
      <c r="A12" s="284" t="s">
        <v>24</v>
      </c>
      <c r="B12" s="284">
        <f>VLOOKUP(A12,Perkiraan!$A$6:$C$65,2,0)</f>
        <v>430103</v>
      </c>
      <c r="C12" s="285" t="str">
        <f>VLOOKUP(A12,Perkiraan!$A$6:$C$65,3,0)</f>
        <v>Penerimaan Lainnya</v>
      </c>
      <c r="D12" s="286">
        <f>SUMIF('LU Komunitas'!$C$6:$C$45,Evaluasi!B12,'LU Komunitas'!$E$6:$E$45)-SUMIF('LU Komunitas'!$C$6:$C$45,Evaluasi!B12,'LU Komunitas'!$F$6:$F$45)</f>
        <v>0</v>
      </c>
      <c r="E12" s="287">
        <f t="shared" si="0"/>
        <v>0</v>
      </c>
      <c r="F12" s="288">
        <f>Data!$D$21*$H4</f>
        <v>0</v>
      </c>
      <c r="G12" s="289">
        <f t="shared" si="2"/>
        <v>0</v>
      </c>
      <c r="H12" s="290" t="str">
        <f t="shared" si="1"/>
        <v>-</v>
      </c>
      <c r="J12" s="291"/>
    </row>
    <row r="13" spans="1:10" ht="18" customHeight="1" x14ac:dyDescent="0.3">
      <c r="A13" s="284" t="s">
        <v>25</v>
      </c>
      <c r="B13" s="284">
        <f>VLOOKUP(A13,Perkiraan!$A$6:$C$65,2,0)</f>
        <v>610100</v>
      </c>
      <c r="C13" s="285" t="str">
        <f>VLOOKUP(A13,Perkiraan!$A$6:$C$65,3,0)</f>
        <v>Penerimaan dari DP</v>
      </c>
      <c r="D13" s="286">
        <f>SUMIF('LU Komunitas'!$C$6:$C$45,Evaluasi!B13,'LU Komunitas'!$E$6:$E$45)-SUMIF('LU Komunitas'!$C$6:$C$45,Evaluasi!B13,'LU Komunitas'!$F$6:$F$45)</f>
        <v>0</v>
      </c>
      <c r="E13" s="287">
        <f t="shared" si="0"/>
        <v>0</v>
      </c>
      <c r="F13" s="288">
        <f>Data!$D$22*$H4</f>
        <v>0</v>
      </c>
      <c r="G13" s="289">
        <f t="shared" si="2"/>
        <v>0</v>
      </c>
      <c r="H13" s="290" t="str">
        <f t="shared" si="1"/>
        <v>-</v>
      </c>
      <c r="J13" s="291"/>
    </row>
    <row r="14" spans="1:10" ht="18" customHeight="1" x14ac:dyDescent="0.3">
      <c r="A14" s="415" t="s">
        <v>78</v>
      </c>
      <c r="B14" s="415"/>
      <c r="C14" s="415"/>
      <c r="D14" s="292">
        <f>SUM(D7:D13)</f>
        <v>0</v>
      </c>
      <c r="E14" s="292">
        <f>SUM(E7:E13)</f>
        <v>0</v>
      </c>
      <c r="F14" s="292">
        <f>SUM(F7:F13)</f>
        <v>0</v>
      </c>
      <c r="G14" s="292">
        <f>SUM(G7:G13)</f>
        <v>0</v>
      </c>
      <c r="H14" s="293" t="str">
        <f t="shared" si="1"/>
        <v>-</v>
      </c>
    </row>
    <row r="15" spans="1:10" ht="18" customHeight="1" x14ac:dyDescent="0.3">
      <c r="A15" s="284">
        <v>1</v>
      </c>
      <c r="B15" s="284">
        <f>VLOOKUP(A15,Perkiraan!$A$6:$C$65,2,0)</f>
        <v>510101</v>
      </c>
      <c r="C15" s="285" t="str">
        <f>VLOOKUP(A15,Perkiraan!$A$6:$C$65,3,0)</f>
        <v xml:space="preserve">Makanan </v>
      </c>
      <c r="D15" s="286">
        <f>SUMIF('LU Komunitas'!$C$6:$C$45,Evaluasi!B15,'LU Komunitas'!$F$6:$F$45)-SUMIF('LU Komunitas'!$C$6:$C$45,Evaluasi!B15,'LU Komunitas'!$E$6:$E$45)</f>
        <v>0</v>
      </c>
      <c r="E15" s="287">
        <f>D15</f>
        <v>0</v>
      </c>
      <c r="F15" s="289">
        <f>Data!$D$31*$D59</f>
        <v>0</v>
      </c>
      <c r="G15" s="289">
        <f t="shared" ref="G15:G45" si="3">F15-E15</f>
        <v>0</v>
      </c>
      <c r="H15" s="290" t="str">
        <f t="shared" si="1"/>
        <v>-</v>
      </c>
    </row>
    <row r="16" spans="1:10" ht="18" customHeight="1" x14ac:dyDescent="0.3">
      <c r="A16" s="284">
        <v>2</v>
      </c>
      <c r="B16" s="284">
        <f>VLOOKUP(A16,Perkiraan!$A$6:$C$65,2,0)</f>
        <v>510201</v>
      </c>
      <c r="C16" s="285" t="str">
        <f>VLOOKUP(A16,Perkiraan!$A$6:$C$65,3,0)</f>
        <v>Pakaian Dan Perlengkapan Pribadi</v>
      </c>
      <c r="D16" s="286">
        <f>SUMIF('LU Komunitas'!$C$6:$C$45,Evaluasi!B16,'LU Komunitas'!$F$6:$F$45)-SUMIF('LU Komunitas'!$C$6:$C$45,Evaluasi!B16,'LU Komunitas'!$E$6:$E$45)</f>
        <v>0</v>
      </c>
      <c r="E16" s="287">
        <f t="shared" ref="E16:E46" si="4">SUM(D16:D16)</f>
        <v>0</v>
      </c>
      <c r="F16" s="289">
        <f>Data!$D$32*$D59</f>
        <v>0</v>
      </c>
      <c r="G16" s="289">
        <f t="shared" si="3"/>
        <v>0</v>
      </c>
      <c r="H16" s="290" t="str">
        <f t="shared" si="1"/>
        <v>-</v>
      </c>
    </row>
    <row r="17" spans="1:10" ht="18" customHeight="1" x14ac:dyDescent="0.3">
      <c r="A17" s="284">
        <v>3</v>
      </c>
      <c r="B17" s="284">
        <f>VLOOKUP(A17,Perkiraan!$A$6:$C$65,2,0)</f>
        <v>510301</v>
      </c>
      <c r="C17" s="285" t="str">
        <f>VLOOKUP(A17,Perkiraan!$A$6:$C$65,3,0)</f>
        <v xml:space="preserve">Pemeriksaan Dan Pengobatan </v>
      </c>
      <c r="D17" s="286">
        <f>SUMIF('LU Komunitas'!$C$6:$C$45,Evaluasi!B17,'LU Komunitas'!$F$6:$F$45)-SUMIF('LU Komunitas'!$C$6:$C$45,Evaluasi!B17,'LU Komunitas'!$E$6:$E$45)</f>
        <v>0</v>
      </c>
      <c r="E17" s="287">
        <f t="shared" si="4"/>
        <v>0</v>
      </c>
      <c r="F17" s="289">
        <f>Data!$D$33*$D59</f>
        <v>0</v>
      </c>
      <c r="G17" s="289">
        <f t="shared" si="3"/>
        <v>0</v>
      </c>
      <c r="H17" s="290" t="str">
        <f t="shared" si="1"/>
        <v>-</v>
      </c>
    </row>
    <row r="18" spans="1:10" ht="18" customHeight="1" x14ac:dyDescent="0.3">
      <c r="A18" s="284">
        <v>4</v>
      </c>
      <c r="B18" s="284">
        <f>VLOOKUP(A18,Perkiraan!$A$6:$C$65,2,0)</f>
        <v>510303</v>
      </c>
      <c r="C18" s="285" t="str">
        <f>VLOOKUP(A18,Perkiraan!$A$6:$C$65,3,0)</f>
        <v>Hiburan / Rekreasi</v>
      </c>
      <c r="D18" s="286">
        <f>SUMIF('LU Komunitas'!$C$6:$C$45,Evaluasi!B18,'LU Komunitas'!$F$6:$F$45)-SUMIF('LU Komunitas'!$C$6:$C$45,Evaluasi!B18,'LU Komunitas'!$E$6:$E$45)</f>
        <v>0</v>
      </c>
      <c r="E18" s="287">
        <f t="shared" si="4"/>
        <v>0</v>
      </c>
      <c r="F18" s="289">
        <f>Data!$D$34*$D59</f>
        <v>0</v>
      </c>
      <c r="G18" s="289">
        <f t="shared" si="3"/>
        <v>0</v>
      </c>
      <c r="H18" s="290" t="str">
        <f t="shared" si="1"/>
        <v>-</v>
      </c>
    </row>
    <row r="19" spans="1:10" ht="18" customHeight="1" x14ac:dyDescent="0.3">
      <c r="A19" s="284">
        <v>5</v>
      </c>
      <c r="B19" s="284">
        <f>VLOOKUP(A19,Perkiraan!$A$6:$C$65,2,0)</f>
        <v>510501</v>
      </c>
      <c r="C19" s="285" t="str">
        <f>VLOOKUP(A19,Perkiraan!$A$6:$C$65,3,0)</f>
        <v>Transport Harian</v>
      </c>
      <c r="D19" s="286">
        <f>SUMIF('LU Komunitas'!$C$6:$C$45,Evaluasi!B19,'LU Komunitas'!$F$6:$F$45)-SUMIF('LU Komunitas'!$C$6:$C$45,Evaluasi!B19,'LU Komunitas'!$E$6:$E$45)</f>
        <v>0</v>
      </c>
      <c r="E19" s="287">
        <f t="shared" si="4"/>
        <v>0</v>
      </c>
      <c r="F19" s="289">
        <f>Data!$D$35*$D59</f>
        <v>0</v>
      </c>
      <c r="G19" s="289">
        <f t="shared" si="3"/>
        <v>0</v>
      </c>
      <c r="H19" s="290" t="str">
        <f t="shared" si="1"/>
        <v>-</v>
      </c>
    </row>
    <row r="20" spans="1:10" ht="18" customHeight="1" x14ac:dyDescent="0.3">
      <c r="A20" s="284">
        <v>6</v>
      </c>
      <c r="B20" s="284">
        <f>VLOOKUP(A20,Perkiraan!$A$6:$C$65,2,0)</f>
        <v>520401</v>
      </c>
      <c r="C20" s="285" t="str">
        <f>VLOOKUP(A20,Perkiraan!$A$6:$C$65,3,0)</f>
        <v>Studi Pribadi</v>
      </c>
      <c r="D20" s="286">
        <f>SUMIF('LU Komunitas'!$C$6:$C$45,Evaluasi!B20,'LU Komunitas'!$F$6:$F$45)-SUMIF('LU Komunitas'!$C$6:$C$45,Evaluasi!B20,'LU Komunitas'!$E$6:$E$45)</f>
        <v>0</v>
      </c>
      <c r="E20" s="287">
        <f t="shared" si="4"/>
        <v>0</v>
      </c>
      <c r="F20" s="289">
        <f>Data!$D$36*$D59</f>
        <v>0</v>
      </c>
      <c r="G20" s="289">
        <f t="shared" si="3"/>
        <v>0</v>
      </c>
      <c r="H20" s="290" t="str">
        <f t="shared" si="1"/>
        <v>-</v>
      </c>
    </row>
    <row r="21" spans="1:10" ht="18" customHeight="1" x14ac:dyDescent="0.3">
      <c r="A21" s="284">
        <v>7</v>
      </c>
      <c r="B21" s="284">
        <f>VLOOKUP(A21,Perkiraan!$A$6:$C$65,2,0)</f>
        <v>510102</v>
      </c>
      <c r="C21" s="285" t="str">
        <f>VLOOKUP(A21,Perkiraan!$A$6:$C$65,3,0)</f>
        <v>Bahan Bakar Dapur</v>
      </c>
      <c r="D21" s="286">
        <f>SUMIF('LU Komunitas'!$C$6:$C$45,Evaluasi!B21,'LU Komunitas'!$F$6:$F$45)-SUMIF('LU Komunitas'!$C$6:$C$45,Evaluasi!B21,'LU Komunitas'!$E$6:$E$45)</f>
        <v>0</v>
      </c>
      <c r="E21" s="287">
        <f t="shared" si="4"/>
        <v>0</v>
      </c>
      <c r="F21" s="289">
        <f>Data!$D$39*$H4</f>
        <v>0</v>
      </c>
      <c r="G21" s="289">
        <f t="shared" si="3"/>
        <v>0</v>
      </c>
      <c r="H21" s="290" t="str">
        <f t="shared" si="1"/>
        <v>-</v>
      </c>
    </row>
    <row r="22" spans="1:10" ht="18" customHeight="1" x14ac:dyDescent="0.3">
      <c r="A22" s="284">
        <v>8</v>
      </c>
      <c r="B22" s="284">
        <f>VLOOKUP(A22,Perkiraan!$A$6:$C$65,2,0)</f>
        <v>510103</v>
      </c>
      <c r="C22" s="285" t="str">
        <f>VLOOKUP(A22,Perkiraan!$A$6:$C$65,3,0)</f>
        <v>Perlengkapan Cuci dan Kebersihan</v>
      </c>
      <c r="D22" s="286">
        <f>SUMIF('LU Komunitas'!$C$6:$C$45,Evaluasi!B22,'LU Komunitas'!$F$6:$F$45)-SUMIF('LU Komunitas'!$C$6:$C$45,Evaluasi!B22,'LU Komunitas'!$E$6:$E$45)</f>
        <v>0</v>
      </c>
      <c r="E22" s="287">
        <f t="shared" si="4"/>
        <v>0</v>
      </c>
      <c r="F22" s="289">
        <f>Data!$D$40*$H4</f>
        <v>0</v>
      </c>
      <c r="G22" s="289">
        <f t="shared" si="3"/>
        <v>0</v>
      </c>
      <c r="H22" s="290" t="str">
        <f t="shared" si="1"/>
        <v>-</v>
      </c>
    </row>
    <row r="23" spans="1:10" ht="18" customHeight="1" x14ac:dyDescent="0.3">
      <c r="A23" s="284">
        <v>9</v>
      </c>
      <c r="B23" s="284">
        <f>VLOOKUP(A23,Perkiraan!$A$6:$C$65,2,0)</f>
        <v>510104</v>
      </c>
      <c r="C23" s="285" t="str">
        <f>VLOOKUP(A23,Perkiraan!$A$6:$C$65,3,0)</f>
        <v>Perabot Rumah Tangga</v>
      </c>
      <c r="D23" s="286">
        <f>SUMIF('LU Komunitas'!$C$6:$C$45,Evaluasi!B23,'LU Komunitas'!$F$6:$F$45)-SUMIF('LU Komunitas'!$C$6:$C$45,Evaluasi!B23,'LU Komunitas'!$E$6:$E$45)</f>
        <v>0</v>
      </c>
      <c r="E23" s="287">
        <f t="shared" si="4"/>
        <v>0</v>
      </c>
      <c r="F23" s="289">
        <f>Data!$D$41*$H4</f>
        <v>0</v>
      </c>
      <c r="G23" s="289">
        <f t="shared" si="3"/>
        <v>0</v>
      </c>
      <c r="H23" s="290" t="str">
        <f t="shared" si="1"/>
        <v>-</v>
      </c>
    </row>
    <row r="24" spans="1:10" ht="18" customHeight="1" x14ac:dyDescent="0.3">
      <c r="A24" s="284">
        <v>10</v>
      </c>
      <c r="B24" s="284">
        <f>VLOOKUP(A24,Perkiraan!$A$6:$C$65,2,0)</f>
        <v>510105</v>
      </c>
      <c r="C24" s="285" t="str">
        <f>VLOOKUP(A24,Perkiraan!$A$6:$C$65,3,0)</f>
        <v xml:space="preserve">Iuran Hidup Bermasyarakat Dan Menggereja </v>
      </c>
      <c r="D24" s="286">
        <f>SUMIF('LU Komunitas'!$C$6:$C$45,Evaluasi!B24,'LU Komunitas'!$F$6:$F$45)-SUMIF('LU Komunitas'!$C$6:$C$45,Evaluasi!B24,'LU Komunitas'!$E$6:$E$45)</f>
        <v>0</v>
      </c>
      <c r="E24" s="287">
        <f t="shared" si="4"/>
        <v>0</v>
      </c>
      <c r="F24" s="289">
        <f>Data!$D$42*$H4</f>
        <v>0</v>
      </c>
      <c r="G24" s="289">
        <f t="shared" si="3"/>
        <v>0</v>
      </c>
      <c r="H24" s="290" t="str">
        <f t="shared" si="1"/>
        <v>-</v>
      </c>
    </row>
    <row r="25" spans="1:10" ht="18" customHeight="1" x14ac:dyDescent="0.3">
      <c r="A25" s="284">
        <v>11</v>
      </c>
      <c r="B25" s="284">
        <f>VLOOKUP(A25,Perkiraan!$A$6:$C$65,2,0)</f>
        <v>510401</v>
      </c>
      <c r="C25" s="285" t="str">
        <f>VLOOKUP(A25,Perkiraan!$A$6:$C$65,3,0)</f>
        <v>Listrik</v>
      </c>
      <c r="D25" s="286">
        <f>SUMIF('LU Komunitas'!$C$6:$C$45,Evaluasi!B25,'LU Komunitas'!$F$6:$F$45)-SUMIF('LU Komunitas'!$C$6:$C$45,Evaluasi!B25,'LU Komunitas'!$E$6:$E$45)</f>
        <v>0</v>
      </c>
      <c r="E25" s="287">
        <f t="shared" si="4"/>
        <v>0</v>
      </c>
      <c r="F25" s="289">
        <f>Data!$D$43*$H4</f>
        <v>0</v>
      </c>
      <c r="G25" s="289">
        <f t="shared" ref="G25:G28" si="5">F25-E25</f>
        <v>0</v>
      </c>
      <c r="H25" s="290" t="str">
        <f t="shared" ref="H25:H28" si="6">IF(F25&gt;0,E25/F25*100,"-")</f>
        <v>-</v>
      </c>
    </row>
    <row r="26" spans="1:10" ht="18" customHeight="1" x14ac:dyDescent="0.3">
      <c r="A26" s="284">
        <v>12</v>
      </c>
      <c r="B26" s="284">
        <f>VLOOKUP(A26,Perkiraan!$A$6:$C$65,2,0)</f>
        <v>510402</v>
      </c>
      <c r="C26" s="285" t="str">
        <f>VLOOKUP(A26,Perkiraan!$A$6:$C$65,3,0)</f>
        <v>Air</v>
      </c>
      <c r="D26" s="286">
        <f>SUMIF('LU Komunitas'!$C$6:$C$45,Evaluasi!B26,'LU Komunitas'!$F$6:$F$45)-SUMIF('LU Komunitas'!$C$6:$C$45,Evaluasi!B26,'LU Komunitas'!$E$6:$E$45)</f>
        <v>0</v>
      </c>
      <c r="E26" s="287">
        <f t="shared" si="4"/>
        <v>0</v>
      </c>
      <c r="F26" s="289">
        <f>Data!$D$44*$H4</f>
        <v>0</v>
      </c>
      <c r="G26" s="289">
        <f t="shared" si="5"/>
        <v>0</v>
      </c>
      <c r="H26" s="290" t="str">
        <f t="shared" si="6"/>
        <v>-</v>
      </c>
    </row>
    <row r="27" spans="1:10" ht="18" customHeight="1" x14ac:dyDescent="0.3">
      <c r="A27" s="284">
        <v>13</v>
      </c>
      <c r="B27" s="284">
        <f>VLOOKUP(A27,Perkiraan!$A$6:$C$65,2,0)</f>
        <v>510403</v>
      </c>
      <c r="C27" s="285" t="str">
        <f>VLOOKUP(A27,Perkiraan!$A$6:$C$65,3,0)</f>
        <v>Telepon Dan Internet</v>
      </c>
      <c r="D27" s="286">
        <f>SUMIF('LU Komunitas'!$C$6:$C$45,Evaluasi!B27,'LU Komunitas'!$F$6:$F$45)-SUMIF('LU Komunitas'!$C$6:$C$45,Evaluasi!B27,'LU Komunitas'!$E$6:$E$45)</f>
        <v>0</v>
      </c>
      <c r="E27" s="287">
        <f t="shared" si="4"/>
        <v>0</v>
      </c>
      <c r="F27" s="289">
        <f>Data!$D$45*$H4</f>
        <v>0</v>
      </c>
      <c r="G27" s="289">
        <f t="shared" si="5"/>
        <v>0</v>
      </c>
      <c r="H27" s="290" t="str">
        <f t="shared" si="6"/>
        <v>-</v>
      </c>
    </row>
    <row r="28" spans="1:10" ht="18" customHeight="1" x14ac:dyDescent="0.3">
      <c r="A28" s="284">
        <v>14</v>
      </c>
      <c r="B28" s="284">
        <f>VLOOKUP(A28,Perkiraan!$A$6:$C$65,2,0)</f>
        <v>520201</v>
      </c>
      <c r="C28" s="285" t="str">
        <f>VLOOKUP(A28,Perkiraan!$A$6:$C$65,3,0)</f>
        <v>Keperluan Ibadah</v>
      </c>
      <c r="D28" s="286">
        <f>SUMIF('LU Komunitas'!$C$6:$C$45,Evaluasi!B28,'LU Komunitas'!$F$6:$F$45)-SUMIF('LU Komunitas'!$C$6:$C$45,Evaluasi!B28,'LU Komunitas'!$E$6:$E$45)</f>
        <v>0</v>
      </c>
      <c r="E28" s="287">
        <f t="shared" si="4"/>
        <v>0</v>
      </c>
      <c r="F28" s="289">
        <f>Data!$D$46*$H4</f>
        <v>0</v>
      </c>
      <c r="G28" s="289">
        <f t="shared" si="5"/>
        <v>0</v>
      </c>
      <c r="H28" s="290" t="str">
        <f t="shared" si="6"/>
        <v>-</v>
      </c>
    </row>
    <row r="29" spans="1:10" ht="18" customHeight="1" x14ac:dyDescent="0.3">
      <c r="A29" s="284">
        <v>15</v>
      </c>
      <c r="B29" s="284">
        <f>VLOOKUP(A29,Perkiraan!$A$6:$C$65,2,0)</f>
        <v>530303</v>
      </c>
      <c r="C29" s="285" t="str">
        <f>VLOOKUP(A29,Perkiraan!$A$6:$C$65,3,0)</f>
        <v xml:space="preserve">Sumbangan </v>
      </c>
      <c r="D29" s="286">
        <f>SUMIF('LU Komunitas'!$C$6:$C$45,Evaluasi!B29,'LU Komunitas'!$F$6:$F$45)-SUMIF('LU Komunitas'!$C$6:$C$45,Evaluasi!B29,'LU Komunitas'!$E$6:$E$45)</f>
        <v>0</v>
      </c>
      <c r="E29" s="287">
        <f t="shared" si="4"/>
        <v>0</v>
      </c>
      <c r="F29" s="289">
        <f>Data!$D$47*$H4</f>
        <v>0</v>
      </c>
      <c r="G29" s="289">
        <f t="shared" si="3"/>
        <v>0</v>
      </c>
      <c r="H29" s="290" t="str">
        <f t="shared" si="1"/>
        <v>-</v>
      </c>
      <c r="J29" s="291"/>
    </row>
    <row r="30" spans="1:10" ht="18" customHeight="1" x14ac:dyDescent="0.3">
      <c r="A30" s="284">
        <v>16</v>
      </c>
      <c r="B30" s="284">
        <f>VLOOKUP(A30,Perkiraan!$A$6:$C$65,2,0)</f>
        <v>540101</v>
      </c>
      <c r="C30" s="285" t="str">
        <f>VLOOKUP(A30,Perkiraan!$A$6:$C$65,3,0)</f>
        <v>Insentif ART</v>
      </c>
      <c r="D30" s="286">
        <f>SUMIF('LU Komunitas'!$C$6:$C$45,Evaluasi!B30,'LU Komunitas'!$F$6:$F$45)-SUMIF('LU Komunitas'!$C$6:$C$45,Evaluasi!B30,'LU Komunitas'!$E$6:$E$45)</f>
        <v>0</v>
      </c>
      <c r="E30" s="287">
        <f t="shared" si="4"/>
        <v>0</v>
      </c>
      <c r="F30" s="289">
        <f>Data!$D$48*$H4</f>
        <v>0</v>
      </c>
      <c r="G30" s="289">
        <f t="shared" si="3"/>
        <v>0</v>
      </c>
      <c r="H30" s="290" t="str">
        <f t="shared" si="1"/>
        <v>-</v>
      </c>
      <c r="J30" s="291"/>
    </row>
    <row r="31" spans="1:10" ht="18" customHeight="1" x14ac:dyDescent="0.3">
      <c r="A31" s="284">
        <v>17</v>
      </c>
      <c r="B31" s="284">
        <f>VLOOKUP(A31,Perkiraan!$A$6:$C$65,2,0)</f>
        <v>540201</v>
      </c>
      <c r="C31" s="285" t="str">
        <f>VLOOKUP(A31,Perkiraan!$A$6:$C$65,3,0)</f>
        <v>Pemeliharaan Rumah</v>
      </c>
      <c r="D31" s="286">
        <f>SUMIF('LU Komunitas'!$C$6:$C$45,Evaluasi!B31,'LU Komunitas'!$F$6:$F$45)-SUMIF('LU Komunitas'!$C$6:$C$45,Evaluasi!B31,'LU Komunitas'!$E$6:$E$45)</f>
        <v>0</v>
      </c>
      <c r="E31" s="287">
        <f t="shared" si="4"/>
        <v>0</v>
      </c>
      <c r="F31" s="289">
        <f>Data!$D$49*$H4</f>
        <v>0</v>
      </c>
      <c r="G31" s="289">
        <f t="shared" si="3"/>
        <v>0</v>
      </c>
      <c r="H31" s="290" t="str">
        <f t="shared" si="1"/>
        <v>-</v>
      </c>
      <c r="J31" s="291"/>
    </row>
    <row r="32" spans="1:10" ht="18" customHeight="1" x14ac:dyDescent="0.3">
      <c r="A32" s="284">
        <v>18</v>
      </c>
      <c r="B32" s="284">
        <f>VLOOKUP(A32,Perkiraan!$A$6:$C$65,2,0)</f>
        <v>540202</v>
      </c>
      <c r="C32" s="285" t="str">
        <f>VLOOKUP(A32,Perkiraan!$A$6:$C$65,3,0)</f>
        <v>Pemeliharaan Kebun Dan Piaraan</v>
      </c>
      <c r="D32" s="286">
        <f>SUMIF('LU Komunitas'!$C$6:$C$45,Evaluasi!B32,'LU Komunitas'!$F$6:$F$45)-SUMIF('LU Komunitas'!$C$6:$C$45,Evaluasi!B32,'LU Komunitas'!$E$6:$E$45)</f>
        <v>0</v>
      </c>
      <c r="E32" s="287">
        <f t="shared" si="4"/>
        <v>0</v>
      </c>
      <c r="F32" s="289">
        <f>Data!$D$50*H4</f>
        <v>0</v>
      </c>
      <c r="G32" s="289">
        <f t="shared" si="3"/>
        <v>0</v>
      </c>
      <c r="H32" s="290" t="str">
        <f t="shared" si="1"/>
        <v>-</v>
      </c>
      <c r="J32" s="291"/>
    </row>
    <row r="33" spans="1:10" ht="18" customHeight="1" x14ac:dyDescent="0.3">
      <c r="A33" s="284">
        <v>19</v>
      </c>
      <c r="B33" s="284">
        <f>VLOOKUP(A33,Perkiraan!$A$6:$C$65,2,0)</f>
        <v>540203</v>
      </c>
      <c r="C33" s="285" t="str">
        <f>VLOOKUP(A33,Perkiraan!$A$6:$C$65,3,0)</f>
        <v>Pemeliharaan Kendaraan</v>
      </c>
      <c r="D33" s="286">
        <f>SUMIF('LU Komunitas'!$C$6:$C$45,Evaluasi!B33,'LU Komunitas'!$F$6:$F$45)-SUMIF('LU Komunitas'!$C$6:$C$45,Evaluasi!B33,'LU Komunitas'!$E$6:$E$45)</f>
        <v>0</v>
      </c>
      <c r="E33" s="287">
        <f t="shared" si="4"/>
        <v>0</v>
      </c>
      <c r="F33" s="289">
        <f>Data!$D$51*$H4</f>
        <v>0</v>
      </c>
      <c r="G33" s="289">
        <f t="shared" si="3"/>
        <v>0</v>
      </c>
      <c r="H33" s="290" t="str">
        <f t="shared" si="1"/>
        <v>-</v>
      </c>
      <c r="J33" s="291"/>
    </row>
    <row r="34" spans="1:10" ht="18" customHeight="1" x14ac:dyDescent="0.3">
      <c r="A34" s="284">
        <v>20</v>
      </c>
      <c r="B34" s="284">
        <f>VLOOKUP(A34,Perkiraan!$A$6:$C$65,2,0)</f>
        <v>540204</v>
      </c>
      <c r="C34" s="285" t="str">
        <f>VLOOKUP(A34,Perkiraan!$A$6:$C$65,3,0)</f>
        <v>Pemeliharaan Mesin Dan Peralatan</v>
      </c>
      <c r="D34" s="286">
        <f>SUMIF('LU Komunitas'!$C$6:$C$45,Evaluasi!B34,'LU Komunitas'!$F$6:$F$45)-SUMIF('LU Komunitas'!$C$6:$C$45,Evaluasi!B34,'LU Komunitas'!$E$6:$E$45)</f>
        <v>0</v>
      </c>
      <c r="E34" s="287">
        <f t="shared" si="4"/>
        <v>0</v>
      </c>
      <c r="F34" s="289">
        <f>Data!$D$52*$H4</f>
        <v>0</v>
      </c>
      <c r="G34" s="289">
        <f t="shared" si="3"/>
        <v>0</v>
      </c>
      <c r="H34" s="290" t="str">
        <f t="shared" si="1"/>
        <v>-</v>
      </c>
      <c r="J34" s="291"/>
    </row>
    <row r="35" spans="1:10" ht="18" customHeight="1" x14ac:dyDescent="0.3">
      <c r="A35" s="284">
        <v>21</v>
      </c>
      <c r="B35" s="284">
        <f>VLOOKUP(A35,Perkiraan!$A$6:$C$65,2,0)</f>
        <v>550101</v>
      </c>
      <c r="C35" s="285" t="str">
        <f>VLOOKUP(A35,Perkiraan!$A$6:$C$65,3,0)</f>
        <v>Administrasi Komunitas</v>
      </c>
      <c r="D35" s="286">
        <f>SUMIF('LU Komunitas'!$C$6:$C$45,Evaluasi!B35,'LU Komunitas'!$F$6:$F$45)-SUMIF('LU Komunitas'!$C$6:$C$45,Evaluasi!B35,'LU Komunitas'!$E$6:$E$45)</f>
        <v>0</v>
      </c>
      <c r="E35" s="287">
        <f t="shared" si="4"/>
        <v>0</v>
      </c>
      <c r="F35" s="289">
        <f>Data!$D$53*$H4</f>
        <v>0</v>
      </c>
      <c r="G35" s="289">
        <f t="shared" si="3"/>
        <v>0</v>
      </c>
      <c r="H35" s="290" t="str">
        <f t="shared" si="1"/>
        <v>-</v>
      </c>
      <c r="J35" s="291"/>
    </row>
    <row r="36" spans="1:10" ht="18" customHeight="1" x14ac:dyDescent="0.3">
      <c r="A36" s="284">
        <v>22</v>
      </c>
      <c r="B36" s="284">
        <f>VLOOKUP(A36,Perkiraan!$A$6:$C$65,2,0)</f>
        <v>550105</v>
      </c>
      <c r="C36" s="285" t="str">
        <f>VLOOKUP(A36,Perkiraan!$A$6:$C$65,3,0)</f>
        <v xml:space="preserve">Legal dan Perijinan </v>
      </c>
      <c r="D36" s="286">
        <f>SUMIF('LU Komunitas'!$C$6:$C$45,Evaluasi!B36,'LU Komunitas'!$F$6:$F$45)-SUMIF('LU Komunitas'!$C$6:$C$45,Evaluasi!B36,'LU Komunitas'!$E$6:$E$45)</f>
        <v>0</v>
      </c>
      <c r="E36" s="287">
        <f t="shared" ref="E36" si="7">SUM(D36:D36)</f>
        <v>0</v>
      </c>
      <c r="F36" s="289">
        <f>Data!$D$54*$H4</f>
        <v>0</v>
      </c>
      <c r="G36" s="289">
        <f t="shared" ref="G36" si="8">F36-E36</f>
        <v>0</v>
      </c>
      <c r="H36" s="290" t="str">
        <f t="shared" ref="H36" si="9">IF(F36&gt;0,E36/F36*100,"-")</f>
        <v>-</v>
      </c>
      <c r="J36" s="291"/>
    </row>
    <row r="37" spans="1:10" ht="18" customHeight="1" x14ac:dyDescent="0.3">
      <c r="A37" s="284">
        <v>23</v>
      </c>
      <c r="B37" s="284">
        <f>VLOOKUP(A37,Perkiraan!$A$6:$C$65,2,0)</f>
        <v>550106</v>
      </c>
      <c r="C37" s="285" t="str">
        <f>VLOOKUP(A37,Perkiraan!$A$6:$C$65,3,0)</f>
        <v>Buku, Majalah, Koran</v>
      </c>
      <c r="D37" s="286">
        <f>SUMIF('LU Komunitas'!$C$6:$C$45,Evaluasi!B37,'LU Komunitas'!$F$6:$F$45)-SUMIF('LU Komunitas'!$C$6:$C$45,Evaluasi!B37,'LU Komunitas'!$E$6:$E$45)</f>
        <v>0</v>
      </c>
      <c r="E37" s="287">
        <f t="shared" ref="E37:E40" si="10">SUM(D37:D37)</f>
        <v>0</v>
      </c>
      <c r="F37" s="289">
        <f>Data!$D$55*$H4</f>
        <v>0</v>
      </c>
      <c r="G37" s="289">
        <f t="shared" ref="G37:G40" si="11">F37-E37</f>
        <v>0</v>
      </c>
      <c r="H37" s="290" t="str">
        <f t="shared" ref="H37:H40" si="12">IF(F37&gt;0,E37/F37*100,"-")</f>
        <v>-</v>
      </c>
      <c r="J37" s="291"/>
    </row>
    <row r="38" spans="1:10" ht="18" customHeight="1" x14ac:dyDescent="0.3">
      <c r="A38" s="284">
        <v>24</v>
      </c>
      <c r="B38" s="284">
        <f>VLOOKUP(A38,Perkiraan!$A$6:$C$65,2,0)</f>
        <v>550107</v>
      </c>
      <c r="C38" s="285" t="str">
        <f>VLOOKUP(A38,Perkiraan!$A$6:$C$65,3,0)</f>
        <v>Administrasi Bank</v>
      </c>
      <c r="D38" s="286">
        <f>SUMIF('LU Komunitas'!$C$6:$C$45,Evaluasi!B38,'LU Komunitas'!$F$6:$F$45)-SUMIF('LU Komunitas'!$C$6:$C$45,Evaluasi!B38,'LU Komunitas'!$E$6:$E$45)</f>
        <v>0</v>
      </c>
      <c r="E38" s="287">
        <f t="shared" si="10"/>
        <v>0</v>
      </c>
      <c r="F38" s="289">
        <f>Data!$D$56*$H4</f>
        <v>0</v>
      </c>
      <c r="G38" s="289">
        <f t="shared" si="11"/>
        <v>0</v>
      </c>
      <c r="H38" s="290" t="str">
        <f t="shared" si="12"/>
        <v>-</v>
      </c>
      <c r="J38" s="291"/>
    </row>
    <row r="39" spans="1:10" ht="18" customHeight="1" x14ac:dyDescent="0.3">
      <c r="A39" s="284">
        <v>25</v>
      </c>
      <c r="B39" s="284">
        <f>VLOOKUP(A39,Perkiraan!$A$6:$C$65,2,0)</f>
        <v>550201</v>
      </c>
      <c r="C39" s="285" t="str">
        <f>VLOOKUP(A39,Perkiraan!$A$6:$C$65,3,0)</f>
        <v>Pajak Bunga Bank</v>
      </c>
      <c r="D39" s="286">
        <f>SUMIF('LU Komunitas'!$C$6:$C$45,Evaluasi!B39,'LU Komunitas'!$F$6:$F$45)-SUMIF('LU Komunitas'!$C$6:$C$45,Evaluasi!B39,'LU Komunitas'!$E$6:$E$45)</f>
        <v>0</v>
      </c>
      <c r="E39" s="287">
        <f t="shared" si="10"/>
        <v>0</v>
      </c>
      <c r="F39" s="289">
        <f>Data!$D$57*$H4</f>
        <v>0</v>
      </c>
      <c r="G39" s="289">
        <f t="shared" si="11"/>
        <v>0</v>
      </c>
      <c r="H39" s="290" t="str">
        <f t="shared" si="12"/>
        <v>-</v>
      </c>
      <c r="J39" s="291"/>
    </row>
    <row r="40" spans="1:10" ht="18" customHeight="1" x14ac:dyDescent="0.3">
      <c r="A40" s="284">
        <v>26</v>
      </c>
      <c r="B40" s="284">
        <f>VLOOKUP(A40,Perkiraan!$A$6:$C$65,2,0)</f>
        <v>550202</v>
      </c>
      <c r="C40" s="285" t="str">
        <f>VLOOKUP(A40,Perkiraan!$A$6:$C$65,3,0)</f>
        <v>Pajak Kendaraan Dan PBB</v>
      </c>
      <c r="D40" s="286">
        <f>SUMIF('LU Komunitas'!$C$6:$C$45,Evaluasi!B40,'LU Komunitas'!$F$6:$F$45)-SUMIF('LU Komunitas'!$C$6:$C$45,Evaluasi!B40,'LU Komunitas'!$E$6:$E$45)</f>
        <v>0</v>
      </c>
      <c r="E40" s="287">
        <f t="shared" si="10"/>
        <v>0</v>
      </c>
      <c r="F40" s="289">
        <f>Data!$D$58*$H4</f>
        <v>0</v>
      </c>
      <c r="G40" s="289">
        <f t="shared" si="11"/>
        <v>0</v>
      </c>
      <c r="H40" s="290" t="str">
        <f t="shared" si="12"/>
        <v>-</v>
      </c>
      <c r="J40" s="291"/>
    </row>
    <row r="41" spans="1:10" ht="17.100000000000001" customHeight="1" x14ac:dyDescent="0.3">
      <c r="A41" s="284">
        <v>29</v>
      </c>
      <c r="B41" s="284">
        <f>VLOOKUP(A41,Perkiraan!$A$6:$C$65,2,0)</f>
        <v>520501</v>
      </c>
      <c r="C41" s="285" t="str">
        <f>VLOOKUP(A41,Perkiraan!$A$6:$C$65,3,0)</f>
        <v>Penunjang Kesehatan Lansia</v>
      </c>
      <c r="D41" s="286">
        <f>SUMIF('LU Komunitas'!$C$6:$C$45,Evaluasi!B41,'LU Komunitas'!$F$6:$F$45)-SUMIF('LU Komunitas'!$C$6:$C$45,Evaluasi!B41,'LU Komunitas'!$E$6:$E$45)</f>
        <v>0</v>
      </c>
      <c r="E41" s="287">
        <f t="shared" ref="E41:E42" si="13">SUM(D41:D41)</f>
        <v>0</v>
      </c>
      <c r="F41" s="289">
        <f>Data!$D$59*$H4</f>
        <v>0</v>
      </c>
      <c r="G41" s="289">
        <f t="shared" ref="G41:G42" si="14">F41-E41</f>
        <v>0</v>
      </c>
      <c r="H41" s="290" t="str">
        <f t="shared" ref="H41:H42" si="15">IF(F41&gt;0,E41/F41*100,"-")</f>
        <v>-</v>
      </c>
      <c r="J41" s="291"/>
    </row>
    <row r="42" spans="1:10" ht="17.100000000000001" customHeight="1" x14ac:dyDescent="0.3">
      <c r="A42" s="284">
        <v>30</v>
      </c>
      <c r="B42" s="284">
        <f>VLOOKUP(A42,Perkiraan!$A$6:$C$65,2,0)</f>
        <v>520502</v>
      </c>
      <c r="C42" s="285" t="str">
        <f>VLOOKUP(A42,Perkiraan!$A$6:$C$65,3,0)</f>
        <v>Pemeliharaan Rohani Lansia</v>
      </c>
      <c r="D42" s="286">
        <f>SUMIF('LU Komunitas'!$C$6:$C$45,Evaluasi!B42,'LU Komunitas'!$F$6:$F$45)-SUMIF('LU Komunitas'!$C$6:$C$45,Evaluasi!B42,'LU Komunitas'!$E$6:$E$45)</f>
        <v>0</v>
      </c>
      <c r="E42" s="287">
        <f t="shared" si="13"/>
        <v>0</v>
      </c>
      <c r="F42" s="289">
        <f>Data!$D$60*$H4</f>
        <v>0</v>
      </c>
      <c r="G42" s="289">
        <f t="shared" si="14"/>
        <v>0</v>
      </c>
      <c r="H42" s="290" t="str">
        <f t="shared" si="15"/>
        <v>-</v>
      </c>
      <c r="J42" s="291"/>
    </row>
    <row r="43" spans="1:10" ht="17.100000000000001" customHeight="1" x14ac:dyDescent="0.3">
      <c r="A43" s="284">
        <v>31</v>
      </c>
      <c r="B43" s="284">
        <f>VLOOKUP(A43,Perkiraan!$A$6:$C$65,2,0)</f>
        <v>520503</v>
      </c>
      <c r="C43" s="285" t="str">
        <f>VLOOKUP(A43,Perkiraan!$A$6:$C$65,3,0)</f>
        <v>Kegiatan Bruder Lansia</v>
      </c>
      <c r="D43" s="286">
        <f>SUMIF('LU Komunitas'!$C$6:$C$45,Evaluasi!B43,'LU Komunitas'!$F$6:$F$45)-SUMIF('LU Komunitas'!$C$6:$C$45,Evaluasi!B43,'LU Komunitas'!$E$6:$E$45)</f>
        <v>0</v>
      </c>
      <c r="E43" s="287">
        <f t="shared" ref="E43" si="16">SUM(D43:D43)</f>
        <v>0</v>
      </c>
      <c r="F43" s="289">
        <f>Data!$D$61*$H4</f>
        <v>0</v>
      </c>
      <c r="G43" s="289">
        <f t="shared" ref="G43" si="17">F43-E43</f>
        <v>0</v>
      </c>
      <c r="H43" s="290" t="str">
        <f t="shared" ref="H43" si="18">IF(F43&gt;0,E43/F43*100,"-")</f>
        <v>-</v>
      </c>
      <c r="J43" s="291"/>
    </row>
    <row r="44" spans="1:10" ht="18" customHeight="1" x14ac:dyDescent="0.3">
      <c r="A44" s="284"/>
      <c r="B44" s="284"/>
      <c r="C44" s="294" t="s">
        <v>145</v>
      </c>
      <c r="D44" s="286"/>
      <c r="E44" s="287"/>
      <c r="F44" s="289"/>
      <c r="G44" s="289"/>
      <c r="H44" s="290"/>
      <c r="J44" s="291"/>
    </row>
    <row r="45" spans="1:10" ht="18" customHeight="1" x14ac:dyDescent="0.3">
      <c r="A45" s="295">
        <v>32</v>
      </c>
      <c r="B45" s="284">
        <f>VLOOKUP(A45,Perkiraan!$A$6:$C$65,2,0)</f>
        <v>130400</v>
      </c>
      <c r="C45" s="296" t="str">
        <f>VLOOKUP(A45,Perkiraan!$A$6:$C$65,3,0)</f>
        <v>Mesin dan Peralatan</v>
      </c>
      <c r="D45" s="286">
        <f>SUMIF('LU Komunitas'!$C$47:$C$58,Evaluasi!B45,'LU Komunitas'!$F$47:$F$58)-SUMIF('LU Komunitas'!$C$47:$C$58,Evaluasi!B45,'LU Komunitas'!$E$47:$E$58)</f>
        <v>0</v>
      </c>
      <c r="E45" s="287">
        <f t="shared" si="4"/>
        <v>0</v>
      </c>
      <c r="F45" s="289">
        <f>Data!$D$64</f>
        <v>0</v>
      </c>
      <c r="G45" s="289">
        <f t="shared" si="3"/>
        <v>0</v>
      </c>
      <c r="H45" s="290" t="str">
        <f t="shared" si="1"/>
        <v>-</v>
      </c>
      <c r="J45" s="291"/>
    </row>
    <row r="46" spans="1:10" ht="18" customHeight="1" x14ac:dyDescent="0.3">
      <c r="A46" s="295">
        <v>33</v>
      </c>
      <c r="B46" s="284">
        <f>VLOOKUP(A46,Perkiraan!$A$6:$C$65,2,0)</f>
        <v>510100</v>
      </c>
      <c r="C46" s="296" t="str">
        <f>VLOOKUP(A46,Perkiraan!$A$6:$C$65,3,0)</f>
        <v>Perabot Rumah Tangga</v>
      </c>
      <c r="D46" s="286">
        <f>SUMIF('LU Komunitas'!$C$47:$C$58,Evaluasi!B46,'LU Komunitas'!$F$47:$F$58)-SUMIF('LU Komunitas'!$C$47:$C$58,Evaluasi!B46,'LU Komunitas'!$E$47:$E$58)</f>
        <v>0</v>
      </c>
      <c r="E46" s="287">
        <f t="shared" si="4"/>
        <v>0</v>
      </c>
      <c r="F46" s="289">
        <f>Data!$D$65</f>
        <v>0</v>
      </c>
      <c r="G46" s="289">
        <f t="shared" ref="G46:G51" si="19">F46-E46</f>
        <v>0</v>
      </c>
      <c r="H46" s="290" t="str">
        <f t="shared" ref="H46:H51" si="20">IF(F46&gt;0,E46/F46*100,"-")</f>
        <v>-</v>
      </c>
      <c r="J46" s="291"/>
    </row>
    <row r="47" spans="1:10" ht="18" customHeight="1" x14ac:dyDescent="0.3">
      <c r="A47" s="295">
        <v>34</v>
      </c>
      <c r="B47" s="284">
        <f>VLOOKUP(A47,Perkiraan!$A$6:$C$65,2,0)</f>
        <v>510502</v>
      </c>
      <c r="C47" s="296" t="str">
        <f>VLOOKUP(A47,Perkiraan!$A$6:$C$65,3,0)</f>
        <v>Transport Pertemuan</v>
      </c>
      <c r="D47" s="286">
        <f>SUMIF('LU Komunitas'!$C$47:$C$58,Evaluasi!B47,'LU Komunitas'!$F$47:$F$58)-SUMIF('LU Komunitas'!$C$47:$C$58,Evaluasi!B47,'LU Komunitas'!$E$47:$E$58)</f>
        <v>0</v>
      </c>
      <c r="E47" s="287">
        <f>SUM(D47:D47)</f>
        <v>0</v>
      </c>
      <c r="F47" s="289">
        <f>Data!$D$66</f>
        <v>0</v>
      </c>
      <c r="G47" s="289">
        <f t="shared" si="19"/>
        <v>0</v>
      </c>
      <c r="H47" s="290" t="str">
        <f t="shared" si="20"/>
        <v>-</v>
      </c>
      <c r="J47" s="291"/>
    </row>
    <row r="48" spans="1:10" ht="18" customHeight="1" x14ac:dyDescent="0.3">
      <c r="A48" s="295">
        <v>35</v>
      </c>
      <c r="B48" s="284">
        <f>VLOOKUP(A48,Perkiraan!$A$6:$C$65,2,0)</f>
        <v>520302</v>
      </c>
      <c r="C48" s="296" t="str">
        <f>VLOOKUP(A48,Perkiraan!$A$6:$C$65,3,0)</f>
        <v>Perayaan Syukur</v>
      </c>
      <c r="D48" s="286">
        <f>SUMIF('LU Komunitas'!$C$47:$C$58,Evaluasi!B48,'LU Komunitas'!$F$47:$F$58)-SUMIF('LU Komunitas'!$C$47:$C$58,Evaluasi!B48,'LU Komunitas'!$E$47:$E$58)</f>
        <v>0</v>
      </c>
      <c r="E48" s="287">
        <f t="shared" ref="E48:E51" si="21">SUM(D48:D48)</f>
        <v>0</v>
      </c>
      <c r="F48" s="289">
        <f>Data!$D$67</f>
        <v>0</v>
      </c>
      <c r="G48" s="289">
        <f t="shared" si="19"/>
        <v>0</v>
      </c>
      <c r="H48" s="290" t="str">
        <f t="shared" si="20"/>
        <v>-</v>
      </c>
      <c r="J48" s="291"/>
    </row>
    <row r="49" spans="1:10" ht="18" customHeight="1" x14ac:dyDescent="0.3">
      <c r="A49" s="295">
        <v>36</v>
      </c>
      <c r="B49" s="284">
        <f>VLOOKUP(A49,Perkiraan!$A$6:$C$65,2,0)</f>
        <v>520500</v>
      </c>
      <c r="C49" s="296" t="str">
        <f>VLOOKUP(A49,Perkiraan!$A$6:$C$65,3,0)</f>
        <v>Kegiatan Lansia</v>
      </c>
      <c r="D49" s="286">
        <f>SUMIF('LU Komunitas'!$C$47:$C$58,Evaluasi!B49,'LU Komunitas'!$F$47:$F$58)-SUMIF('LU Komunitas'!$C$47:$C$58,Evaluasi!B49,'LU Komunitas'!$E$47:$E$58)</f>
        <v>0</v>
      </c>
      <c r="E49" s="287">
        <f t="shared" si="21"/>
        <v>0</v>
      </c>
      <c r="F49" s="289">
        <f>Data!$D$68</f>
        <v>0</v>
      </c>
      <c r="G49" s="289">
        <f t="shared" si="19"/>
        <v>0</v>
      </c>
      <c r="H49" s="290" t="str">
        <f t="shared" si="20"/>
        <v>-</v>
      </c>
      <c r="J49" s="291"/>
    </row>
    <row r="50" spans="1:10" ht="18" customHeight="1" x14ac:dyDescent="0.3">
      <c r="A50" s="295">
        <v>37</v>
      </c>
      <c r="B50" s="284">
        <f>VLOOKUP(A50,Perkiraan!$A$6:$C$65,2,0)</f>
        <v>540200</v>
      </c>
      <c r="C50" s="296" t="str">
        <f>VLOOKUP(A50,Perkiraan!$A$6:$C$65,3,0)</f>
        <v>Pemeliharaan Rumah</v>
      </c>
      <c r="D50" s="286">
        <f>SUMIF('LU Komunitas'!$C$47:$C$58,Evaluasi!B50,'LU Komunitas'!$F$47:$F$58)-SUMIF('LU Komunitas'!$C$47:$C$58,Evaluasi!B50,'LU Komunitas'!$E$47:$E$58)</f>
        <v>0</v>
      </c>
      <c r="E50" s="287">
        <f t="shared" si="21"/>
        <v>0</v>
      </c>
      <c r="F50" s="289">
        <f>Data!$D$69</f>
        <v>0</v>
      </c>
      <c r="G50" s="289">
        <f t="shared" si="19"/>
        <v>0</v>
      </c>
      <c r="H50" s="290" t="str">
        <f t="shared" si="20"/>
        <v>-</v>
      </c>
      <c r="J50" s="291"/>
    </row>
    <row r="51" spans="1:10" ht="18" customHeight="1" x14ac:dyDescent="0.3">
      <c r="A51" s="295">
        <v>38</v>
      </c>
      <c r="B51" s="284">
        <f>VLOOKUP(A51,Perkiraan!$A$6:$C$65,2,0)</f>
        <v>550100</v>
      </c>
      <c r="C51" s="296" t="str">
        <f>VLOOKUP(A51,Perkiraan!$A$6:$C$65,3,0)</f>
        <v>Budget Khusus Lainnya</v>
      </c>
      <c r="D51" s="286">
        <f>SUMIF('LU Komunitas'!$C$47:$C$58,Evaluasi!B51,'LU Komunitas'!$F$47:$F$58)-SUMIF('LU Komunitas'!$C$47:$C$58,Evaluasi!B51,'LU Komunitas'!$E$47:$E$58)</f>
        <v>0</v>
      </c>
      <c r="E51" s="287">
        <f t="shared" si="21"/>
        <v>0</v>
      </c>
      <c r="F51" s="289">
        <f>Data!$D$70</f>
        <v>0</v>
      </c>
      <c r="G51" s="289">
        <f t="shared" si="19"/>
        <v>0</v>
      </c>
      <c r="H51" s="290" t="str">
        <f t="shared" si="20"/>
        <v>-</v>
      </c>
      <c r="J51" s="291"/>
    </row>
    <row r="52" spans="1:10" ht="18" customHeight="1" x14ac:dyDescent="0.3">
      <c r="A52" s="295"/>
      <c r="B52" s="284"/>
      <c r="C52" s="296"/>
      <c r="D52" s="286"/>
      <c r="E52" s="287"/>
      <c r="F52" s="289"/>
      <c r="G52" s="289"/>
      <c r="H52" s="290"/>
      <c r="J52" s="291"/>
    </row>
    <row r="53" spans="1:10" ht="18" customHeight="1" x14ac:dyDescent="0.3">
      <c r="A53" s="297"/>
      <c r="B53" s="284"/>
      <c r="C53" s="285"/>
      <c r="D53" s="286"/>
      <c r="E53" s="287"/>
      <c r="F53" s="289"/>
      <c r="G53" s="289"/>
      <c r="H53" s="290"/>
      <c r="J53" s="291"/>
    </row>
    <row r="54" spans="1:10" ht="18" customHeight="1" x14ac:dyDescent="0.3">
      <c r="A54" s="415" t="s">
        <v>79</v>
      </c>
      <c r="B54" s="415"/>
      <c r="C54" s="415"/>
      <c r="D54" s="292">
        <f>SUM(D15:D53)</f>
        <v>0</v>
      </c>
      <c r="E54" s="292">
        <f>SUM(E15:E53)</f>
        <v>0</v>
      </c>
      <c r="F54" s="292">
        <f>SUM(F15:F53)</f>
        <v>0</v>
      </c>
      <c r="G54" s="292">
        <f>SUM(G15:G53)</f>
        <v>0</v>
      </c>
      <c r="H54" s="293" t="str">
        <f>IF(F54&gt;0,E54/F54*100,"-")</f>
        <v>-</v>
      </c>
      <c r="J54" s="291"/>
    </row>
    <row r="55" spans="1:10" ht="18" customHeight="1" x14ac:dyDescent="0.3">
      <c r="A55" s="298" t="s">
        <v>34</v>
      </c>
      <c r="B55" s="299"/>
      <c r="C55" s="300"/>
      <c r="D55" s="301"/>
      <c r="E55" s="302"/>
      <c r="F55" s="276"/>
      <c r="G55" s="276"/>
    </row>
    <row r="56" spans="1:10" ht="18" customHeight="1" x14ac:dyDescent="0.3">
      <c r="A56" s="304" t="s">
        <v>43</v>
      </c>
      <c r="B56" s="299"/>
      <c r="C56" s="275"/>
      <c r="D56" s="305">
        <f>Bruder!D43</f>
        <v>0</v>
      </c>
      <c r="E56" s="280"/>
      <c r="F56" s="276"/>
      <c r="G56" s="276"/>
    </row>
    <row r="57" spans="1:10" ht="18" customHeight="1" x14ac:dyDescent="0.3">
      <c r="A57" s="304" t="s">
        <v>42</v>
      </c>
      <c r="D57" s="305">
        <f>Bruder!D44</f>
        <v>0</v>
      </c>
      <c r="F57" s="276"/>
      <c r="G57" s="276"/>
    </row>
    <row r="58" spans="1:10" ht="18" customHeight="1" x14ac:dyDescent="0.3">
      <c r="A58" s="306" t="s">
        <v>46</v>
      </c>
      <c r="B58" s="307"/>
      <c r="C58" s="308"/>
      <c r="D58" s="309">
        <f>Bruder!D45</f>
        <v>0</v>
      </c>
      <c r="F58" s="276"/>
      <c r="G58" s="276"/>
    </row>
    <row r="59" spans="1:10" ht="18" customHeight="1" x14ac:dyDescent="0.3">
      <c r="A59" s="304" t="s">
        <v>41</v>
      </c>
      <c r="B59" s="299"/>
      <c r="C59" s="275"/>
      <c r="D59" s="305">
        <f>Bruder!D46</f>
        <v>0</v>
      </c>
      <c r="F59" s="310"/>
      <c r="G59" s="310"/>
      <c r="H59" s="311"/>
    </row>
    <row r="60" spans="1:10" ht="18" customHeight="1" x14ac:dyDescent="0.3">
      <c r="B60" s="277"/>
      <c r="F60" s="310"/>
      <c r="G60" s="310"/>
      <c r="H60" s="311"/>
    </row>
    <row r="61" spans="1:10" ht="18" customHeight="1" x14ac:dyDescent="0.3">
      <c r="B61" s="277"/>
      <c r="F61" s="310"/>
      <c r="G61" s="310"/>
      <c r="H61" s="311"/>
    </row>
    <row r="62" spans="1:10" ht="18" customHeight="1" x14ac:dyDescent="0.3">
      <c r="B62" s="277"/>
      <c r="F62" s="310"/>
      <c r="G62" s="310"/>
      <c r="H62" s="311"/>
    </row>
    <row r="63" spans="1:10" ht="18" customHeight="1" x14ac:dyDescent="0.3">
      <c r="B63" s="277"/>
      <c r="F63" s="310"/>
      <c r="G63" s="310"/>
      <c r="H63" s="311"/>
    </row>
    <row r="64" spans="1:10" ht="18" customHeight="1" x14ac:dyDescent="0.3">
      <c r="B64" s="277"/>
      <c r="F64" s="310"/>
      <c r="G64" s="310"/>
      <c r="H64" s="311"/>
    </row>
    <row r="65" spans="2:8" ht="18" customHeight="1" x14ac:dyDescent="0.3">
      <c r="B65" s="277"/>
      <c r="F65" s="310"/>
      <c r="G65" s="310"/>
      <c r="H65" s="311"/>
    </row>
    <row r="66" spans="2:8" ht="18" customHeight="1" x14ac:dyDescent="0.3">
      <c r="B66" s="277"/>
      <c r="F66" s="310"/>
      <c r="G66" s="310"/>
      <c r="H66" s="311"/>
    </row>
    <row r="67" spans="2:8" ht="18" customHeight="1" x14ac:dyDescent="0.3">
      <c r="B67" s="277"/>
      <c r="F67" s="310"/>
      <c r="G67" s="310"/>
      <c r="H67" s="311"/>
    </row>
    <row r="68" spans="2:8" ht="18" customHeight="1" x14ac:dyDescent="0.3">
      <c r="B68" s="277"/>
      <c r="F68" s="310"/>
      <c r="G68" s="310"/>
      <c r="H68" s="311"/>
    </row>
    <row r="69" spans="2:8" ht="18" customHeight="1" x14ac:dyDescent="0.3">
      <c r="B69" s="277"/>
      <c r="F69" s="310"/>
      <c r="G69" s="310"/>
      <c r="H69" s="311"/>
    </row>
    <row r="70" spans="2:8" ht="18" customHeight="1" x14ac:dyDescent="0.3">
      <c r="B70" s="277"/>
      <c r="F70" s="310"/>
      <c r="G70" s="310"/>
      <c r="H70" s="311"/>
    </row>
    <row r="71" spans="2:8" ht="18" customHeight="1" x14ac:dyDescent="0.3">
      <c r="B71" s="277"/>
      <c r="F71" s="310"/>
      <c r="G71" s="310"/>
      <c r="H71" s="311"/>
    </row>
    <row r="72" spans="2:8" ht="18" customHeight="1" x14ac:dyDescent="0.3">
      <c r="B72" s="277"/>
      <c r="F72" s="310"/>
      <c r="G72" s="310"/>
      <c r="H72" s="311"/>
    </row>
    <row r="73" spans="2:8" ht="18" customHeight="1" x14ac:dyDescent="0.3">
      <c r="B73" s="277"/>
      <c r="F73" s="310"/>
      <c r="G73" s="310"/>
      <c r="H73" s="311"/>
    </row>
    <row r="74" spans="2:8" ht="18" customHeight="1" x14ac:dyDescent="0.3">
      <c r="B74" s="277"/>
      <c r="F74" s="310"/>
      <c r="G74" s="310"/>
      <c r="H74" s="311"/>
    </row>
    <row r="75" spans="2:8" ht="18" customHeight="1" x14ac:dyDescent="0.3">
      <c r="B75" s="277"/>
      <c r="F75" s="310"/>
      <c r="G75" s="310"/>
      <c r="H75" s="311"/>
    </row>
    <row r="76" spans="2:8" ht="18" customHeight="1" x14ac:dyDescent="0.3">
      <c r="B76" s="277"/>
      <c r="F76" s="310"/>
      <c r="G76" s="310"/>
      <c r="H76" s="311"/>
    </row>
    <row r="77" spans="2:8" ht="18" customHeight="1" x14ac:dyDescent="0.3">
      <c r="B77" s="277"/>
      <c r="F77" s="310"/>
      <c r="G77" s="310"/>
      <c r="H77" s="311"/>
    </row>
    <row r="78" spans="2:8" ht="18" customHeight="1" x14ac:dyDescent="0.3">
      <c r="B78" s="277"/>
      <c r="F78" s="310"/>
      <c r="G78" s="310"/>
      <c r="H78" s="311"/>
    </row>
    <row r="79" spans="2:8" ht="18" customHeight="1" x14ac:dyDescent="0.3">
      <c r="B79" s="277"/>
      <c r="F79" s="310"/>
      <c r="G79" s="310"/>
      <c r="H79" s="311"/>
    </row>
    <row r="80" spans="2:8" ht="18" customHeight="1" x14ac:dyDescent="0.3">
      <c r="B80" s="277"/>
      <c r="F80" s="310"/>
      <c r="G80" s="310"/>
      <c r="H80" s="311"/>
    </row>
    <row r="81" spans="1:8" ht="18" customHeight="1" x14ac:dyDescent="0.3">
      <c r="B81" s="277"/>
      <c r="F81" s="310"/>
      <c r="G81" s="310"/>
      <c r="H81" s="311"/>
    </row>
    <row r="82" spans="1:8" ht="18" customHeight="1" x14ac:dyDescent="0.3">
      <c r="B82" s="277"/>
      <c r="F82" s="310"/>
      <c r="G82" s="310"/>
      <c r="H82" s="311"/>
    </row>
    <row r="83" spans="1:8" ht="18" hidden="1" customHeight="1" x14ac:dyDescent="0.3">
      <c r="B83" s="277"/>
      <c r="F83" s="310"/>
      <c r="G83" s="310"/>
      <c r="H83" s="311"/>
    </row>
    <row r="84" spans="1:8" ht="18" hidden="1" customHeight="1" x14ac:dyDescent="0.3">
      <c r="B84" s="277"/>
      <c r="F84" s="310"/>
      <c r="G84" s="310"/>
      <c r="H84" s="311"/>
    </row>
    <row r="85" spans="1:8" ht="18" hidden="1" customHeight="1" x14ac:dyDescent="0.3">
      <c r="B85" s="277"/>
      <c r="F85" s="310"/>
      <c r="G85" s="310"/>
      <c r="H85" s="311"/>
    </row>
    <row r="86" spans="1:8" ht="18" customHeight="1" x14ac:dyDescent="0.25">
      <c r="A86" s="416" t="str">
        <f>'LU Komunitas'!A84:F84</f>
        <v>KOMUNITAS FIC CANDI</v>
      </c>
      <c r="B86" s="416"/>
      <c r="C86" s="416"/>
      <c r="D86" s="416"/>
      <c r="E86" s="416"/>
      <c r="F86" s="416"/>
      <c r="G86" s="416"/>
      <c r="H86" s="416"/>
    </row>
    <row r="87" spans="1:8" ht="18" customHeight="1" x14ac:dyDescent="0.25">
      <c r="A87" s="416" t="s">
        <v>71</v>
      </c>
      <c r="B87" s="416"/>
      <c r="C87" s="416"/>
      <c r="D87" s="416"/>
      <c r="E87" s="416"/>
      <c r="F87" s="416"/>
      <c r="G87" s="416"/>
      <c r="H87" s="416"/>
    </row>
    <row r="88" spans="1:8" ht="18" customHeight="1" x14ac:dyDescent="0.25">
      <c r="A88" s="416" t="str">
        <f>'Kas Harian'!A146:H146</f>
        <v>BULAN FEBRUARI 2025</v>
      </c>
      <c r="B88" s="416"/>
      <c r="C88" s="416"/>
      <c r="D88" s="416"/>
      <c r="E88" s="416"/>
      <c r="F88" s="416"/>
      <c r="G88" s="416"/>
      <c r="H88" s="416"/>
    </row>
    <row r="89" spans="1:8" ht="18" customHeight="1" x14ac:dyDescent="0.3">
      <c r="G89" s="280" t="s">
        <v>35</v>
      </c>
      <c r="H89" s="281">
        <v>2</v>
      </c>
    </row>
    <row r="90" spans="1:8" ht="18" customHeight="1" x14ac:dyDescent="0.25">
      <c r="A90" s="417" t="str">
        <f>A5</f>
        <v>Pos</v>
      </c>
      <c r="B90" s="418" t="str">
        <f>B5</f>
        <v>Kode Perkiraan</v>
      </c>
      <c r="C90" s="417" t="str">
        <f>C5</f>
        <v>Nama Perkiraan</v>
      </c>
      <c r="D90" s="419" t="s">
        <v>61</v>
      </c>
      <c r="E90" s="420"/>
      <c r="F90" s="413" t="s">
        <v>32</v>
      </c>
      <c r="G90" s="413" t="s">
        <v>33</v>
      </c>
      <c r="H90" s="414" t="s">
        <v>14</v>
      </c>
    </row>
    <row r="91" spans="1:8" ht="18" customHeight="1" x14ac:dyDescent="0.25">
      <c r="A91" s="417"/>
      <c r="B91" s="418"/>
      <c r="C91" s="417"/>
      <c r="D91" s="282" t="s">
        <v>4</v>
      </c>
      <c r="E91" s="283" t="s">
        <v>9</v>
      </c>
      <c r="F91" s="413"/>
      <c r="G91" s="413"/>
      <c r="H91" s="414"/>
    </row>
    <row r="92" spans="1:8" ht="18" customHeight="1" x14ac:dyDescent="0.3">
      <c r="A92" s="284" t="str">
        <f t="shared" ref="A92:A98" si="22">A7</f>
        <v>C</v>
      </c>
      <c r="B92" s="284">
        <f>VLOOKUP(A92,Perkiraan!$A$6:$C$65,2,0)</f>
        <v>410101</v>
      </c>
      <c r="C92" s="285" t="str">
        <f>VLOOKUP(A92,Perkiraan!$A$6:$C$65,3,0)</f>
        <v xml:space="preserve">Gaji/Pendapatan Bruder </v>
      </c>
      <c r="D92" s="286">
        <f>SUMIF('LU Komunitas'!$C$89:$C$128,Evaluasi!B92,'LU Komunitas'!$E$89:$E$128)-SUMIF('LU Komunitas'!$C$89:$C$128,Evaluasi!B92,'LU Komunitas'!$F$89:$F$128)</f>
        <v>0</v>
      </c>
      <c r="E92" s="287">
        <f t="shared" ref="E92:E98" si="23">D92+E7</f>
        <v>0</v>
      </c>
      <c r="F92" s="288">
        <f>Data!$D$16*$H89</f>
        <v>0</v>
      </c>
      <c r="G92" s="289">
        <f>E92-F92</f>
        <v>0</v>
      </c>
      <c r="H92" s="290" t="str">
        <f t="shared" ref="H92:H127" si="24">IF(F92&gt;0,E92/F92*100,"-")</f>
        <v>-</v>
      </c>
    </row>
    <row r="93" spans="1:8" ht="18" customHeight="1" x14ac:dyDescent="0.3">
      <c r="A93" s="284" t="str">
        <f t="shared" si="22"/>
        <v>D</v>
      </c>
      <c r="B93" s="284">
        <f>VLOOKUP(A93,Perkiraan!$A$6:$C$65,2,0)</f>
        <v>410102</v>
      </c>
      <c r="C93" s="285" t="str">
        <f>VLOOKUP(A93,Perkiraan!$A$6:$C$65,3,0)</f>
        <v>Pensiun Bruder</v>
      </c>
      <c r="D93" s="286">
        <f>SUMIF('LU Komunitas'!$C$89:$C$128,Evaluasi!B93,'LU Komunitas'!$E$89:$E$128)-SUMIF('LU Komunitas'!$C$89:$C$128,Evaluasi!B93,'LU Komunitas'!$F$89:$F$128)</f>
        <v>0</v>
      </c>
      <c r="E93" s="287">
        <f t="shared" si="23"/>
        <v>0</v>
      </c>
      <c r="F93" s="288">
        <f>Data!$D$17*$H89</f>
        <v>0</v>
      </c>
      <c r="G93" s="289">
        <f t="shared" ref="G93:G98" si="25">E93-F93</f>
        <v>0</v>
      </c>
      <c r="H93" s="290" t="str">
        <f t="shared" si="24"/>
        <v>-</v>
      </c>
    </row>
    <row r="94" spans="1:8" ht="18" customHeight="1" x14ac:dyDescent="0.3">
      <c r="A94" s="284" t="str">
        <f t="shared" si="22"/>
        <v>E</v>
      </c>
      <c r="B94" s="284">
        <f>VLOOKUP(A94,Perkiraan!$A$6:$C$65,2,0)</f>
        <v>430101</v>
      </c>
      <c r="C94" s="285" t="str">
        <f>VLOOKUP(A94,Perkiraan!$A$6:$C$65,3,0)</f>
        <v>Hasil Kebun Dan Piaraan</v>
      </c>
      <c r="D94" s="286">
        <f>SUMIF('LU Komunitas'!$C$89:$C$128,Evaluasi!B94,'LU Komunitas'!$E$89:$E$128)-SUMIF('LU Komunitas'!$C$89:$C$128,Evaluasi!B94,'LU Komunitas'!$F$89:$F$128)</f>
        <v>0</v>
      </c>
      <c r="E94" s="287">
        <f t="shared" si="23"/>
        <v>0</v>
      </c>
      <c r="F94" s="288">
        <f>Data!$D$18*$H89</f>
        <v>0</v>
      </c>
      <c r="G94" s="289">
        <f t="shared" si="25"/>
        <v>0</v>
      </c>
      <c r="H94" s="290" t="str">
        <f t="shared" si="24"/>
        <v>-</v>
      </c>
    </row>
    <row r="95" spans="1:8" ht="18" customHeight="1" x14ac:dyDescent="0.3">
      <c r="A95" s="284" t="str">
        <f t="shared" si="22"/>
        <v>F</v>
      </c>
      <c r="B95" s="284">
        <f>VLOOKUP(A95,Perkiraan!$A$6:$C$65,2,0)</f>
        <v>420101</v>
      </c>
      <c r="C95" s="285" t="str">
        <f>VLOOKUP(A95,Perkiraan!$A$6:$C$65,3,0)</f>
        <v>Bunga Tabungan</v>
      </c>
      <c r="D95" s="286">
        <f>SUMIF('LU Komunitas'!$C$89:$C$128,Evaluasi!B95,'LU Komunitas'!$E$89:$E$128)-SUMIF('LU Komunitas'!$C$89:$C$128,Evaluasi!B95,'LU Komunitas'!$F$89:$F$128)</f>
        <v>0</v>
      </c>
      <c r="E95" s="287">
        <f t="shared" si="23"/>
        <v>0</v>
      </c>
      <c r="F95" s="288">
        <f>Data!$D$19*$H89</f>
        <v>0</v>
      </c>
      <c r="G95" s="289">
        <f t="shared" si="25"/>
        <v>0</v>
      </c>
      <c r="H95" s="290" t="str">
        <f t="shared" si="24"/>
        <v>-</v>
      </c>
    </row>
    <row r="96" spans="1:8" ht="18" customHeight="1" x14ac:dyDescent="0.3">
      <c r="A96" s="284" t="str">
        <f t="shared" si="22"/>
        <v>G</v>
      </c>
      <c r="B96" s="284">
        <f>VLOOKUP(A96,Perkiraan!$A$6:$C$65,2,0)</f>
        <v>410202</v>
      </c>
      <c r="C96" s="285" t="str">
        <f>VLOOKUP(A96,Perkiraan!$A$6:$C$65,3,0)</f>
        <v xml:space="preserve">Sumbangan </v>
      </c>
      <c r="D96" s="286">
        <f>SUMIF('LU Komunitas'!$C$89:$C$128,Evaluasi!B96,'LU Komunitas'!$E$89:$E$128)-SUMIF('LU Komunitas'!$C$89:$C$128,Evaluasi!B96,'LU Komunitas'!$F$89:$F$128)</f>
        <v>0</v>
      </c>
      <c r="E96" s="287">
        <f t="shared" si="23"/>
        <v>0</v>
      </c>
      <c r="F96" s="288">
        <f>Data!$D$20*$H89</f>
        <v>0</v>
      </c>
      <c r="G96" s="289">
        <f t="shared" si="25"/>
        <v>0</v>
      </c>
      <c r="H96" s="290" t="str">
        <f t="shared" si="24"/>
        <v>-</v>
      </c>
    </row>
    <row r="97" spans="1:8" ht="18" customHeight="1" x14ac:dyDescent="0.3">
      <c r="A97" s="284" t="str">
        <f t="shared" si="22"/>
        <v>H</v>
      </c>
      <c r="B97" s="284">
        <f>VLOOKUP(A97,Perkiraan!$A$6:$C$65,2,0)</f>
        <v>430103</v>
      </c>
      <c r="C97" s="285" t="str">
        <f>VLOOKUP(A97,Perkiraan!$A$6:$C$65,3,0)</f>
        <v>Penerimaan Lainnya</v>
      </c>
      <c r="D97" s="286">
        <f>SUMIF('LU Komunitas'!$C$89:$C$128,Evaluasi!B97,'LU Komunitas'!$E$89:$E$128)-SUMIF('LU Komunitas'!$C$89:$C$128,Evaluasi!B97,'LU Komunitas'!$F$89:$F$128)</f>
        <v>0</v>
      </c>
      <c r="E97" s="287">
        <f t="shared" si="23"/>
        <v>0</v>
      </c>
      <c r="F97" s="288">
        <f>Data!$D$21*$H89</f>
        <v>0</v>
      </c>
      <c r="G97" s="289">
        <f t="shared" si="25"/>
        <v>0</v>
      </c>
      <c r="H97" s="290" t="str">
        <f t="shared" si="24"/>
        <v>-</v>
      </c>
    </row>
    <row r="98" spans="1:8" ht="18" customHeight="1" x14ac:dyDescent="0.3">
      <c r="A98" s="284" t="str">
        <f t="shared" si="22"/>
        <v>I</v>
      </c>
      <c r="B98" s="284">
        <f>VLOOKUP(A98,Perkiraan!$A$6:$C$65,2,0)</f>
        <v>610100</v>
      </c>
      <c r="C98" s="285" t="str">
        <f>VLOOKUP(A98,Perkiraan!$A$6:$C$65,3,0)</f>
        <v>Penerimaan dari DP</v>
      </c>
      <c r="D98" s="286">
        <f>SUMIF('LU Komunitas'!$C$89:$C$128,Evaluasi!B98,'LU Komunitas'!$E$89:$E$128)-SUMIF('LU Komunitas'!$C$89:$C$128,Evaluasi!B98,'LU Komunitas'!$F$89:$F$128)</f>
        <v>0</v>
      </c>
      <c r="E98" s="287">
        <f t="shared" si="23"/>
        <v>0</v>
      </c>
      <c r="F98" s="288">
        <f>Data!$D$22*$H89</f>
        <v>0</v>
      </c>
      <c r="G98" s="289">
        <f t="shared" si="25"/>
        <v>0</v>
      </c>
      <c r="H98" s="290" t="str">
        <f t="shared" si="24"/>
        <v>-</v>
      </c>
    </row>
    <row r="99" spans="1:8" ht="18" customHeight="1" x14ac:dyDescent="0.3">
      <c r="A99" s="415" t="s">
        <v>78</v>
      </c>
      <c r="B99" s="415"/>
      <c r="C99" s="415"/>
      <c r="D99" s="292">
        <f>SUM(D92:D98)</f>
        <v>0</v>
      </c>
      <c r="E99" s="292">
        <f>SUM(E92:E98)</f>
        <v>0</v>
      </c>
      <c r="F99" s="292">
        <f>SUM(F92:F98)</f>
        <v>0</v>
      </c>
      <c r="G99" s="292">
        <f>SUM(G92:G98)</f>
        <v>0</v>
      </c>
      <c r="H99" s="293" t="str">
        <f t="shared" si="24"/>
        <v>-</v>
      </c>
    </row>
    <row r="100" spans="1:8" ht="18" customHeight="1" x14ac:dyDescent="0.3">
      <c r="A100" s="284">
        <f t="shared" ref="A100:A128" si="26">A15</f>
        <v>1</v>
      </c>
      <c r="B100" s="284">
        <f>VLOOKUP(A100,Perkiraan!$A$6:$C$65,2,0)</f>
        <v>510101</v>
      </c>
      <c r="C100" s="285" t="str">
        <f>VLOOKUP(A100,Perkiraan!$A$6:$C$65,3,0)</f>
        <v xml:space="preserve">Makanan </v>
      </c>
      <c r="D100" s="286">
        <f>SUMIF('LU Komunitas'!$C$89:$C$128,Evaluasi!B100,'LU Komunitas'!$F$89:$F$128)-SUMIF('LU Komunitas'!$C$89:$C$128,Evaluasi!B100,'LU Komunitas'!$E$89:$E$128)</f>
        <v>0</v>
      </c>
      <c r="E100" s="287">
        <f t="shared" ref="E100:E128" si="27">D100+E15</f>
        <v>0</v>
      </c>
      <c r="F100" s="289">
        <f>Data!$D$31*$D144</f>
        <v>0</v>
      </c>
      <c r="G100" s="289">
        <f t="shared" ref="G100:G127" si="28">F100-E100</f>
        <v>0</v>
      </c>
      <c r="H100" s="290" t="str">
        <f t="shared" si="24"/>
        <v>-</v>
      </c>
    </row>
    <row r="101" spans="1:8" ht="18" customHeight="1" x14ac:dyDescent="0.3">
      <c r="A101" s="284">
        <f t="shared" si="26"/>
        <v>2</v>
      </c>
      <c r="B101" s="284">
        <f>VLOOKUP(A101,Perkiraan!$A$6:$C$65,2,0)</f>
        <v>510201</v>
      </c>
      <c r="C101" s="285" t="str">
        <f>VLOOKUP(A101,Perkiraan!$A$6:$C$65,3,0)</f>
        <v>Pakaian Dan Perlengkapan Pribadi</v>
      </c>
      <c r="D101" s="286">
        <f>SUMIF('LU Komunitas'!$C$89:$C$128,Evaluasi!B101,'LU Komunitas'!$F$89:$F$128)-SUMIF('LU Komunitas'!$C$89:$C$128,Evaluasi!B101,'LU Komunitas'!$E$89:$E$128)</f>
        <v>0</v>
      </c>
      <c r="E101" s="287">
        <f t="shared" si="27"/>
        <v>0</v>
      </c>
      <c r="F101" s="289">
        <f>Data!$D$32*$D144</f>
        <v>0</v>
      </c>
      <c r="G101" s="289">
        <f t="shared" si="28"/>
        <v>0</v>
      </c>
      <c r="H101" s="290" t="str">
        <f t="shared" si="24"/>
        <v>-</v>
      </c>
    </row>
    <row r="102" spans="1:8" ht="18" customHeight="1" x14ac:dyDescent="0.3">
      <c r="A102" s="284">
        <f t="shared" si="26"/>
        <v>3</v>
      </c>
      <c r="B102" s="284">
        <f>VLOOKUP(A102,Perkiraan!$A$6:$C$65,2,0)</f>
        <v>510301</v>
      </c>
      <c r="C102" s="285" t="str">
        <f>VLOOKUP(A102,Perkiraan!$A$6:$C$65,3,0)</f>
        <v xml:space="preserve">Pemeriksaan Dan Pengobatan </v>
      </c>
      <c r="D102" s="286">
        <f>SUMIF('LU Komunitas'!$C$89:$C$128,Evaluasi!B102,'LU Komunitas'!$F$89:$F$128)-SUMIF('LU Komunitas'!$C$89:$C$128,Evaluasi!B102,'LU Komunitas'!$E$89:$E$128)</f>
        <v>0</v>
      </c>
      <c r="E102" s="287">
        <f t="shared" si="27"/>
        <v>0</v>
      </c>
      <c r="F102" s="289">
        <f>Data!$D$33*$D144</f>
        <v>0</v>
      </c>
      <c r="G102" s="289">
        <f t="shared" si="28"/>
        <v>0</v>
      </c>
      <c r="H102" s="290" t="str">
        <f t="shared" si="24"/>
        <v>-</v>
      </c>
    </row>
    <row r="103" spans="1:8" ht="18" customHeight="1" x14ac:dyDescent="0.3">
      <c r="A103" s="284">
        <f t="shared" si="26"/>
        <v>4</v>
      </c>
      <c r="B103" s="284">
        <f>VLOOKUP(A103,Perkiraan!$A$6:$C$65,2,0)</f>
        <v>510303</v>
      </c>
      <c r="C103" s="285" t="str">
        <f>VLOOKUP(A103,Perkiraan!$A$6:$C$65,3,0)</f>
        <v>Hiburan / Rekreasi</v>
      </c>
      <c r="D103" s="286">
        <f>SUMIF('LU Komunitas'!$C$89:$C$128,Evaluasi!B103,'LU Komunitas'!$F$89:$F$128)-SUMIF('LU Komunitas'!$C$89:$C$128,Evaluasi!B103,'LU Komunitas'!$E$89:$E$128)</f>
        <v>0</v>
      </c>
      <c r="E103" s="287">
        <f t="shared" si="27"/>
        <v>0</v>
      </c>
      <c r="F103" s="289">
        <f>Data!$D$34*$D144</f>
        <v>0</v>
      </c>
      <c r="G103" s="289">
        <f t="shared" si="28"/>
        <v>0</v>
      </c>
      <c r="H103" s="290" t="str">
        <f t="shared" si="24"/>
        <v>-</v>
      </c>
    </row>
    <row r="104" spans="1:8" ht="18" customHeight="1" x14ac:dyDescent="0.3">
      <c r="A104" s="284">
        <f t="shared" si="26"/>
        <v>5</v>
      </c>
      <c r="B104" s="284">
        <f>VLOOKUP(A104,Perkiraan!$A$6:$C$65,2,0)</f>
        <v>510501</v>
      </c>
      <c r="C104" s="285" t="str">
        <f>VLOOKUP(A104,Perkiraan!$A$6:$C$65,3,0)</f>
        <v>Transport Harian</v>
      </c>
      <c r="D104" s="286">
        <f>SUMIF('LU Komunitas'!$C$89:$C$128,Evaluasi!B104,'LU Komunitas'!$F$89:$F$128)-SUMIF('LU Komunitas'!$C$89:$C$128,Evaluasi!B104,'LU Komunitas'!$E$89:$E$128)</f>
        <v>0</v>
      </c>
      <c r="E104" s="287">
        <f t="shared" si="27"/>
        <v>0</v>
      </c>
      <c r="F104" s="289">
        <f>Data!$D$35*$D144</f>
        <v>0</v>
      </c>
      <c r="G104" s="289">
        <f t="shared" si="28"/>
        <v>0</v>
      </c>
      <c r="H104" s="290" t="str">
        <f t="shared" si="24"/>
        <v>-</v>
      </c>
    </row>
    <row r="105" spans="1:8" ht="18" customHeight="1" x14ac:dyDescent="0.3">
      <c r="A105" s="284">
        <f t="shared" si="26"/>
        <v>6</v>
      </c>
      <c r="B105" s="284">
        <f>VLOOKUP(A105,Perkiraan!$A$6:$C$65,2,0)</f>
        <v>520401</v>
      </c>
      <c r="C105" s="285" t="str">
        <f>VLOOKUP(A105,Perkiraan!$A$6:$C$65,3,0)</f>
        <v>Studi Pribadi</v>
      </c>
      <c r="D105" s="286">
        <f>SUMIF('LU Komunitas'!$C$89:$C$128,Evaluasi!B105,'LU Komunitas'!$F$89:$F$128)-SUMIF('LU Komunitas'!$C$89:$C$128,Evaluasi!B105,'LU Komunitas'!$E$89:$E$128)</f>
        <v>0</v>
      </c>
      <c r="E105" s="287">
        <f t="shared" si="27"/>
        <v>0</v>
      </c>
      <c r="F105" s="289">
        <f>Data!$D$36*$D144</f>
        <v>0</v>
      </c>
      <c r="G105" s="289">
        <f t="shared" si="28"/>
        <v>0</v>
      </c>
      <c r="H105" s="290" t="str">
        <f t="shared" si="24"/>
        <v>-</v>
      </c>
    </row>
    <row r="106" spans="1:8" ht="18" customHeight="1" x14ac:dyDescent="0.3">
      <c r="A106" s="284">
        <f t="shared" si="26"/>
        <v>7</v>
      </c>
      <c r="B106" s="284">
        <f>VLOOKUP(A106,Perkiraan!$A$6:$C$65,2,0)</f>
        <v>510102</v>
      </c>
      <c r="C106" s="285" t="str">
        <f>VLOOKUP(A106,Perkiraan!$A$6:$C$65,3,0)</f>
        <v>Bahan Bakar Dapur</v>
      </c>
      <c r="D106" s="286">
        <f>SUMIF('LU Komunitas'!$C$89:$C$128,Evaluasi!B106,'LU Komunitas'!$F$89:$F$128)-SUMIF('LU Komunitas'!$C$89:$C$128,Evaluasi!B106,'LU Komunitas'!$E$89:$E$128)</f>
        <v>0</v>
      </c>
      <c r="E106" s="287">
        <f t="shared" si="27"/>
        <v>0</v>
      </c>
      <c r="F106" s="289">
        <f>Data!$D$39*$H89</f>
        <v>0</v>
      </c>
      <c r="G106" s="289">
        <f t="shared" si="28"/>
        <v>0</v>
      </c>
      <c r="H106" s="290" t="str">
        <f t="shared" si="24"/>
        <v>-</v>
      </c>
    </row>
    <row r="107" spans="1:8" ht="18" customHeight="1" x14ac:dyDescent="0.3">
      <c r="A107" s="284">
        <f t="shared" si="26"/>
        <v>8</v>
      </c>
      <c r="B107" s="284">
        <f>VLOOKUP(A107,Perkiraan!$A$6:$C$65,2,0)</f>
        <v>510103</v>
      </c>
      <c r="C107" s="285" t="str">
        <f>VLOOKUP(A107,Perkiraan!$A$6:$C$65,3,0)</f>
        <v>Perlengkapan Cuci dan Kebersihan</v>
      </c>
      <c r="D107" s="286">
        <f>SUMIF('LU Komunitas'!$C$89:$C$128,Evaluasi!B107,'LU Komunitas'!$F$89:$F$128)-SUMIF('LU Komunitas'!$C$89:$C$128,Evaluasi!B107,'LU Komunitas'!$E$89:$E$128)</f>
        <v>0</v>
      </c>
      <c r="E107" s="287">
        <f t="shared" si="27"/>
        <v>0</v>
      </c>
      <c r="F107" s="289">
        <f>Data!$D$40*$H89</f>
        <v>0</v>
      </c>
      <c r="G107" s="289">
        <f t="shared" si="28"/>
        <v>0</v>
      </c>
      <c r="H107" s="290" t="str">
        <f t="shared" si="24"/>
        <v>-</v>
      </c>
    </row>
    <row r="108" spans="1:8" ht="18" customHeight="1" x14ac:dyDescent="0.3">
      <c r="A108" s="284">
        <f t="shared" si="26"/>
        <v>9</v>
      </c>
      <c r="B108" s="284">
        <f>VLOOKUP(A108,Perkiraan!$A$6:$C$65,2,0)</f>
        <v>510104</v>
      </c>
      <c r="C108" s="285" t="str">
        <f>VLOOKUP(A108,Perkiraan!$A$6:$C$65,3,0)</f>
        <v>Perabot Rumah Tangga</v>
      </c>
      <c r="D108" s="286">
        <f>SUMIF('LU Komunitas'!$C$89:$C$128,Evaluasi!B108,'LU Komunitas'!$F$89:$F$128)-SUMIF('LU Komunitas'!$C$89:$C$128,Evaluasi!B108,'LU Komunitas'!$E$89:$E$128)</f>
        <v>0</v>
      </c>
      <c r="E108" s="287">
        <f t="shared" si="27"/>
        <v>0</v>
      </c>
      <c r="F108" s="289">
        <f>Data!$D$41*$H89</f>
        <v>0</v>
      </c>
      <c r="G108" s="289">
        <f t="shared" si="28"/>
        <v>0</v>
      </c>
      <c r="H108" s="290" t="str">
        <f t="shared" si="24"/>
        <v>-</v>
      </c>
    </row>
    <row r="109" spans="1:8" ht="18" customHeight="1" x14ac:dyDescent="0.3">
      <c r="A109" s="284">
        <f t="shared" si="26"/>
        <v>10</v>
      </c>
      <c r="B109" s="284">
        <f>VLOOKUP(A109,Perkiraan!$A$6:$C$65,2,0)</f>
        <v>510105</v>
      </c>
      <c r="C109" s="285" t="str">
        <f>VLOOKUP(A109,Perkiraan!$A$6:$C$65,3,0)</f>
        <v xml:space="preserve">Iuran Hidup Bermasyarakat Dan Menggereja </v>
      </c>
      <c r="D109" s="286">
        <f>SUMIF('LU Komunitas'!$C$89:$C$128,Evaluasi!B109,'LU Komunitas'!$F$89:$F$128)-SUMIF('LU Komunitas'!$C$89:$C$128,Evaluasi!B109,'LU Komunitas'!$E$89:$E$128)</f>
        <v>0</v>
      </c>
      <c r="E109" s="287">
        <f t="shared" si="27"/>
        <v>0</v>
      </c>
      <c r="F109" s="289">
        <f>Data!$D$42*$H89</f>
        <v>0</v>
      </c>
      <c r="G109" s="289">
        <f>F109-E109</f>
        <v>0</v>
      </c>
      <c r="H109" s="290" t="str">
        <f t="shared" si="24"/>
        <v>-</v>
      </c>
    </row>
    <row r="110" spans="1:8" ht="18" customHeight="1" x14ac:dyDescent="0.3">
      <c r="A110" s="284">
        <f t="shared" si="26"/>
        <v>11</v>
      </c>
      <c r="B110" s="284">
        <f>VLOOKUP(A110,Perkiraan!$A$6:$C$65,2,0)</f>
        <v>510401</v>
      </c>
      <c r="C110" s="285" t="str">
        <f>VLOOKUP(A110,Perkiraan!$A$6:$C$65,3,0)</f>
        <v>Listrik</v>
      </c>
      <c r="D110" s="286">
        <f>SUMIF('LU Komunitas'!$C$89:$C$128,Evaluasi!B110,'LU Komunitas'!$F$89:$F$128)-SUMIF('LU Komunitas'!$C$89:$C$128,Evaluasi!B110,'LU Komunitas'!$E$89:$E$128)</f>
        <v>0</v>
      </c>
      <c r="E110" s="287">
        <f t="shared" si="27"/>
        <v>0</v>
      </c>
      <c r="F110" s="289">
        <f>Data!$D$43*$H89</f>
        <v>0</v>
      </c>
      <c r="G110" s="289">
        <f>F110-E110</f>
        <v>0</v>
      </c>
      <c r="H110" s="290" t="str">
        <f t="shared" si="24"/>
        <v>-</v>
      </c>
    </row>
    <row r="111" spans="1:8" ht="18" customHeight="1" x14ac:dyDescent="0.3">
      <c r="A111" s="284">
        <f t="shared" si="26"/>
        <v>12</v>
      </c>
      <c r="B111" s="284">
        <f>VLOOKUP(A111,Perkiraan!$A$6:$C$65,2,0)</f>
        <v>510402</v>
      </c>
      <c r="C111" s="285" t="str">
        <f>VLOOKUP(A111,Perkiraan!$A$6:$C$65,3,0)</f>
        <v>Air</v>
      </c>
      <c r="D111" s="286">
        <f>SUMIF('LU Komunitas'!$C$89:$C$128,Evaluasi!B111,'LU Komunitas'!$F$89:$F$128)-SUMIF('LU Komunitas'!$C$89:$C$128,Evaluasi!B111,'LU Komunitas'!$E$89:$E$128)</f>
        <v>0</v>
      </c>
      <c r="E111" s="287">
        <f t="shared" si="27"/>
        <v>0</v>
      </c>
      <c r="F111" s="289">
        <f>Data!$D$44*$H89</f>
        <v>0</v>
      </c>
      <c r="G111" s="289">
        <f t="shared" si="28"/>
        <v>0</v>
      </c>
      <c r="H111" s="290" t="str">
        <f t="shared" si="24"/>
        <v>-</v>
      </c>
    </row>
    <row r="112" spans="1:8" ht="18" customHeight="1" x14ac:dyDescent="0.3">
      <c r="A112" s="284">
        <f t="shared" si="26"/>
        <v>13</v>
      </c>
      <c r="B112" s="284">
        <f>VLOOKUP(A112,Perkiraan!$A$6:$C$65,2,0)</f>
        <v>510403</v>
      </c>
      <c r="C112" s="285" t="str">
        <f>VLOOKUP(A112,Perkiraan!$A$6:$C$65,3,0)</f>
        <v>Telepon Dan Internet</v>
      </c>
      <c r="D112" s="286">
        <f>SUMIF('LU Komunitas'!$C$89:$C$128,Evaluasi!B112,'LU Komunitas'!$F$89:$F$128)-SUMIF('LU Komunitas'!$C$89:$C$128,Evaluasi!B112,'LU Komunitas'!$E$89:$E$128)</f>
        <v>0</v>
      </c>
      <c r="E112" s="287">
        <f t="shared" si="27"/>
        <v>0</v>
      </c>
      <c r="F112" s="289">
        <f>Data!$D$45*$H89</f>
        <v>0</v>
      </c>
      <c r="G112" s="289">
        <f t="shared" si="28"/>
        <v>0</v>
      </c>
      <c r="H112" s="290" t="str">
        <f t="shared" si="24"/>
        <v>-</v>
      </c>
    </row>
    <row r="113" spans="1:8" ht="18" customHeight="1" x14ac:dyDescent="0.3">
      <c r="A113" s="284">
        <f t="shared" si="26"/>
        <v>14</v>
      </c>
      <c r="B113" s="284">
        <f>VLOOKUP(A113,Perkiraan!$A$6:$C$65,2,0)</f>
        <v>520201</v>
      </c>
      <c r="C113" s="285" t="str">
        <f>VLOOKUP(A113,Perkiraan!$A$6:$C$65,3,0)</f>
        <v>Keperluan Ibadah</v>
      </c>
      <c r="D113" s="286">
        <f>SUMIF('LU Komunitas'!$C$89:$C$128,Evaluasi!B113,'LU Komunitas'!$F$89:$F$128)-SUMIF('LU Komunitas'!$C$89:$C$128,Evaluasi!B113,'LU Komunitas'!$E$89:$E$128)</f>
        <v>0</v>
      </c>
      <c r="E113" s="287">
        <f t="shared" si="27"/>
        <v>0</v>
      </c>
      <c r="F113" s="289">
        <f>Data!$D$46*$H89</f>
        <v>0</v>
      </c>
      <c r="G113" s="289">
        <f t="shared" si="28"/>
        <v>0</v>
      </c>
      <c r="H113" s="290" t="str">
        <f t="shared" si="24"/>
        <v>-</v>
      </c>
    </row>
    <row r="114" spans="1:8" ht="18" customHeight="1" x14ac:dyDescent="0.3">
      <c r="A114" s="284">
        <f t="shared" si="26"/>
        <v>15</v>
      </c>
      <c r="B114" s="284">
        <f>VLOOKUP(A114,Perkiraan!$A$6:$C$65,2,0)</f>
        <v>530303</v>
      </c>
      <c r="C114" s="285" t="str">
        <f>VLOOKUP(A114,Perkiraan!$A$6:$C$65,3,0)</f>
        <v xml:space="preserve">Sumbangan </v>
      </c>
      <c r="D114" s="286">
        <f>SUMIF('LU Komunitas'!$C$89:$C$128,Evaluasi!B114,'LU Komunitas'!$F$89:$F$128)-SUMIF('LU Komunitas'!$C$89:$C$128,Evaluasi!B114,'LU Komunitas'!$E$89:$E$128)</f>
        <v>0</v>
      </c>
      <c r="E114" s="287">
        <f t="shared" si="27"/>
        <v>0</v>
      </c>
      <c r="F114" s="289">
        <f>Data!$D$47*$H89</f>
        <v>0</v>
      </c>
      <c r="G114" s="289">
        <f t="shared" si="28"/>
        <v>0</v>
      </c>
      <c r="H114" s="290" t="str">
        <f t="shared" si="24"/>
        <v>-</v>
      </c>
    </row>
    <row r="115" spans="1:8" ht="18" customHeight="1" x14ac:dyDescent="0.3">
      <c r="A115" s="284">
        <f t="shared" si="26"/>
        <v>16</v>
      </c>
      <c r="B115" s="284">
        <f>VLOOKUP(A115,Perkiraan!$A$6:$C$65,2,0)</f>
        <v>540101</v>
      </c>
      <c r="C115" s="285" t="str">
        <f>VLOOKUP(A115,Perkiraan!$A$6:$C$65,3,0)</f>
        <v>Insentif ART</v>
      </c>
      <c r="D115" s="286">
        <f>SUMIF('LU Komunitas'!$C$89:$C$128,Evaluasi!B115,'LU Komunitas'!$F$89:$F$128)-SUMIF('LU Komunitas'!$C$89:$C$128,Evaluasi!B115,'LU Komunitas'!$E$89:$E$128)</f>
        <v>0</v>
      </c>
      <c r="E115" s="287">
        <f t="shared" si="27"/>
        <v>0</v>
      </c>
      <c r="F115" s="289">
        <f>Data!$D$48*$H89</f>
        <v>0</v>
      </c>
      <c r="G115" s="289">
        <f t="shared" si="28"/>
        <v>0</v>
      </c>
      <c r="H115" s="290" t="str">
        <f t="shared" si="24"/>
        <v>-</v>
      </c>
    </row>
    <row r="116" spans="1:8" ht="18" customHeight="1" x14ac:dyDescent="0.3">
      <c r="A116" s="284">
        <f t="shared" si="26"/>
        <v>17</v>
      </c>
      <c r="B116" s="284">
        <f>VLOOKUP(A116,Perkiraan!$A$6:$C$65,2,0)</f>
        <v>540201</v>
      </c>
      <c r="C116" s="285" t="str">
        <f>VLOOKUP(A116,Perkiraan!$A$6:$C$65,3,0)</f>
        <v>Pemeliharaan Rumah</v>
      </c>
      <c r="D116" s="286">
        <f>SUMIF('LU Komunitas'!$C$89:$C$128,Evaluasi!B116,'LU Komunitas'!$F$89:$F$128)-SUMIF('LU Komunitas'!$C$89:$C$128,Evaluasi!B116,'LU Komunitas'!$E$89:$E$128)</f>
        <v>0</v>
      </c>
      <c r="E116" s="287">
        <f t="shared" si="27"/>
        <v>0</v>
      </c>
      <c r="F116" s="289">
        <f>Data!$D$49*$H89</f>
        <v>0</v>
      </c>
      <c r="G116" s="289">
        <f t="shared" si="28"/>
        <v>0</v>
      </c>
      <c r="H116" s="290" t="str">
        <f t="shared" si="24"/>
        <v>-</v>
      </c>
    </row>
    <row r="117" spans="1:8" ht="18" customHeight="1" x14ac:dyDescent="0.3">
      <c r="A117" s="284">
        <f t="shared" si="26"/>
        <v>18</v>
      </c>
      <c r="B117" s="284">
        <f>VLOOKUP(A117,Perkiraan!$A$6:$C$65,2,0)</f>
        <v>540202</v>
      </c>
      <c r="C117" s="285" t="str">
        <f>VLOOKUP(A117,Perkiraan!$A$6:$C$65,3,0)</f>
        <v>Pemeliharaan Kebun Dan Piaraan</v>
      </c>
      <c r="D117" s="286">
        <f>SUMIF('LU Komunitas'!$C$89:$C$128,Evaluasi!B117,'LU Komunitas'!$F$89:$F$128)-SUMIF('LU Komunitas'!$C$89:$C$128,Evaluasi!B117,'LU Komunitas'!$E$89:$E$128)</f>
        <v>0</v>
      </c>
      <c r="E117" s="287">
        <f t="shared" si="27"/>
        <v>0</v>
      </c>
      <c r="F117" s="289">
        <f>Data!$D$50*H89</f>
        <v>0</v>
      </c>
      <c r="G117" s="289">
        <f t="shared" si="28"/>
        <v>0</v>
      </c>
      <c r="H117" s="290" t="str">
        <f t="shared" si="24"/>
        <v>-</v>
      </c>
    </row>
    <row r="118" spans="1:8" ht="18" customHeight="1" x14ac:dyDescent="0.3">
      <c r="A118" s="284">
        <f t="shared" si="26"/>
        <v>19</v>
      </c>
      <c r="B118" s="284">
        <f>VLOOKUP(A118,Perkiraan!$A$6:$C$65,2,0)</f>
        <v>540203</v>
      </c>
      <c r="C118" s="285" t="str">
        <f>VLOOKUP(A118,Perkiraan!$A$6:$C$65,3,0)</f>
        <v>Pemeliharaan Kendaraan</v>
      </c>
      <c r="D118" s="286">
        <f>SUMIF('LU Komunitas'!$C$89:$C$128,Evaluasi!B118,'LU Komunitas'!$F$89:$F$128)-SUMIF('LU Komunitas'!$C$89:$C$128,Evaluasi!B118,'LU Komunitas'!$E$89:$E$128)</f>
        <v>0</v>
      </c>
      <c r="E118" s="287">
        <f t="shared" si="27"/>
        <v>0</v>
      </c>
      <c r="F118" s="289">
        <f>Data!$D$51*$H89</f>
        <v>0</v>
      </c>
      <c r="G118" s="289">
        <f t="shared" si="28"/>
        <v>0</v>
      </c>
      <c r="H118" s="290" t="str">
        <f t="shared" si="24"/>
        <v>-</v>
      </c>
    </row>
    <row r="119" spans="1:8" ht="18" customHeight="1" x14ac:dyDescent="0.3">
      <c r="A119" s="284">
        <f t="shared" si="26"/>
        <v>20</v>
      </c>
      <c r="B119" s="284">
        <f>VLOOKUP(A119,Perkiraan!$A$6:$C$65,2,0)</f>
        <v>540204</v>
      </c>
      <c r="C119" s="285" t="str">
        <f>VLOOKUP(A119,Perkiraan!$A$6:$C$65,3,0)</f>
        <v>Pemeliharaan Mesin Dan Peralatan</v>
      </c>
      <c r="D119" s="286">
        <f>SUMIF('LU Komunitas'!$C$89:$C$128,Evaluasi!B119,'LU Komunitas'!$F$89:$F$128)-SUMIF('LU Komunitas'!$C$89:$C$128,Evaluasi!B119,'LU Komunitas'!$E$89:$E$128)</f>
        <v>0</v>
      </c>
      <c r="E119" s="287">
        <f t="shared" si="27"/>
        <v>0</v>
      </c>
      <c r="F119" s="289">
        <f>Data!$D$52*$H89</f>
        <v>0</v>
      </c>
      <c r="G119" s="289">
        <f t="shared" si="28"/>
        <v>0</v>
      </c>
      <c r="H119" s="290" t="str">
        <f t="shared" si="24"/>
        <v>-</v>
      </c>
    </row>
    <row r="120" spans="1:8" ht="18" customHeight="1" x14ac:dyDescent="0.3">
      <c r="A120" s="284">
        <f t="shared" si="26"/>
        <v>21</v>
      </c>
      <c r="B120" s="284">
        <f>VLOOKUP(A120,Perkiraan!$A$6:$C$65,2,0)</f>
        <v>550101</v>
      </c>
      <c r="C120" s="285" t="str">
        <f>VLOOKUP(A120,Perkiraan!$A$6:$C$65,3,0)</f>
        <v>Administrasi Komunitas</v>
      </c>
      <c r="D120" s="286">
        <f>SUMIF('LU Komunitas'!$C$89:$C$128,Evaluasi!B120,'LU Komunitas'!$F$89:$F$128)-SUMIF('LU Komunitas'!$C$89:$C$128,Evaluasi!B120,'LU Komunitas'!$E$89:$E$128)</f>
        <v>0</v>
      </c>
      <c r="E120" s="287">
        <f t="shared" si="27"/>
        <v>0</v>
      </c>
      <c r="F120" s="289">
        <f>Data!$D$53*$H89</f>
        <v>0</v>
      </c>
      <c r="G120" s="289">
        <f t="shared" si="28"/>
        <v>0</v>
      </c>
      <c r="H120" s="290" t="str">
        <f t="shared" si="24"/>
        <v>-</v>
      </c>
    </row>
    <row r="121" spans="1:8" ht="18" customHeight="1" x14ac:dyDescent="0.3">
      <c r="A121" s="284">
        <f t="shared" si="26"/>
        <v>22</v>
      </c>
      <c r="B121" s="284">
        <f>VLOOKUP(A121,Perkiraan!$A$6:$C$65,2,0)</f>
        <v>550105</v>
      </c>
      <c r="C121" s="285" t="str">
        <f>VLOOKUP(A121,Perkiraan!$A$6:$C$65,3,0)</f>
        <v xml:space="preserve">Legal dan Perijinan </v>
      </c>
      <c r="D121" s="286">
        <f>SUMIF('LU Komunitas'!$C$89:$C$128,Evaluasi!B121,'LU Komunitas'!$F$89:$F$128)-SUMIF('LU Komunitas'!$C$89:$C$128,Evaluasi!B121,'LU Komunitas'!$E$89:$E$128)</f>
        <v>0</v>
      </c>
      <c r="E121" s="287">
        <f t="shared" si="27"/>
        <v>0</v>
      </c>
      <c r="F121" s="289">
        <f>Data!$D$54*$H89</f>
        <v>0</v>
      </c>
      <c r="G121" s="289">
        <f t="shared" si="28"/>
        <v>0</v>
      </c>
      <c r="H121" s="290" t="str">
        <f t="shared" si="24"/>
        <v>-</v>
      </c>
    </row>
    <row r="122" spans="1:8" ht="18" customHeight="1" x14ac:dyDescent="0.3">
      <c r="A122" s="284">
        <f t="shared" si="26"/>
        <v>23</v>
      </c>
      <c r="B122" s="284">
        <f>VLOOKUP(A122,Perkiraan!$A$6:$C$65,2,0)</f>
        <v>550106</v>
      </c>
      <c r="C122" s="285" t="str">
        <f>VLOOKUP(A122,Perkiraan!$A$6:$C$65,3,0)</f>
        <v>Buku, Majalah, Koran</v>
      </c>
      <c r="D122" s="286">
        <f>SUMIF('LU Komunitas'!$C$89:$C$128,Evaluasi!B122,'LU Komunitas'!$F$89:$F$128)-SUMIF('LU Komunitas'!$C$89:$C$128,Evaluasi!B122,'LU Komunitas'!$E$89:$E$128)</f>
        <v>0</v>
      </c>
      <c r="E122" s="287">
        <f t="shared" si="27"/>
        <v>0</v>
      </c>
      <c r="F122" s="289">
        <f>Data!$D$55*$H89</f>
        <v>0</v>
      </c>
      <c r="G122" s="289">
        <f t="shared" si="28"/>
        <v>0</v>
      </c>
      <c r="H122" s="290" t="str">
        <f t="shared" si="24"/>
        <v>-</v>
      </c>
    </row>
    <row r="123" spans="1:8" ht="18" customHeight="1" x14ac:dyDescent="0.3">
      <c r="A123" s="284">
        <f t="shared" si="26"/>
        <v>24</v>
      </c>
      <c r="B123" s="284">
        <f>VLOOKUP(A123,Perkiraan!$A$6:$C$65,2,0)</f>
        <v>550107</v>
      </c>
      <c r="C123" s="285" t="str">
        <f>VLOOKUP(A123,Perkiraan!$A$6:$C$65,3,0)</f>
        <v>Administrasi Bank</v>
      </c>
      <c r="D123" s="286">
        <f>SUMIF('LU Komunitas'!$C$89:$C$128,Evaluasi!B123,'LU Komunitas'!$F$89:$F$128)-SUMIF('LU Komunitas'!$C$89:$C$128,Evaluasi!B123,'LU Komunitas'!$E$89:$E$128)</f>
        <v>0</v>
      </c>
      <c r="E123" s="287">
        <f t="shared" si="27"/>
        <v>0</v>
      </c>
      <c r="F123" s="289">
        <f>Data!$D$56*$H89</f>
        <v>0</v>
      </c>
      <c r="G123" s="289">
        <f t="shared" si="28"/>
        <v>0</v>
      </c>
      <c r="H123" s="290" t="str">
        <f t="shared" si="24"/>
        <v>-</v>
      </c>
    </row>
    <row r="124" spans="1:8" ht="18" customHeight="1" x14ac:dyDescent="0.3">
      <c r="A124" s="284">
        <f t="shared" si="26"/>
        <v>25</v>
      </c>
      <c r="B124" s="284">
        <f>VLOOKUP(A124,Perkiraan!$A$6:$C$65,2,0)</f>
        <v>550201</v>
      </c>
      <c r="C124" s="285" t="str">
        <f>VLOOKUP(A124,Perkiraan!$A$6:$C$65,3,0)</f>
        <v>Pajak Bunga Bank</v>
      </c>
      <c r="D124" s="286">
        <f>SUMIF('LU Komunitas'!$C$89:$C$128,Evaluasi!B124,'LU Komunitas'!$F$89:$F$128)-SUMIF('LU Komunitas'!$C$89:$C$128,Evaluasi!B124,'LU Komunitas'!$E$89:$E$128)</f>
        <v>0</v>
      </c>
      <c r="E124" s="287">
        <f t="shared" si="27"/>
        <v>0</v>
      </c>
      <c r="F124" s="289">
        <f>Data!$D$57*$H89</f>
        <v>0</v>
      </c>
      <c r="G124" s="289">
        <f t="shared" si="28"/>
        <v>0</v>
      </c>
      <c r="H124" s="290" t="str">
        <f t="shared" si="24"/>
        <v>-</v>
      </c>
    </row>
    <row r="125" spans="1:8" ht="18" customHeight="1" x14ac:dyDescent="0.3">
      <c r="A125" s="284">
        <f t="shared" si="26"/>
        <v>26</v>
      </c>
      <c r="B125" s="284">
        <f>VLOOKUP(A125,Perkiraan!$A$6:$C$65,2,0)</f>
        <v>550202</v>
      </c>
      <c r="C125" s="285" t="str">
        <f>VLOOKUP(A125,Perkiraan!$A$6:$C$65,3,0)</f>
        <v>Pajak Kendaraan Dan PBB</v>
      </c>
      <c r="D125" s="286">
        <f>SUMIF('LU Komunitas'!$C$89:$C$128,Evaluasi!B125,'LU Komunitas'!$F$89:$F$128)-SUMIF('LU Komunitas'!$C$89:$C$128,Evaluasi!B125,'LU Komunitas'!$E$89:$E$128)</f>
        <v>0</v>
      </c>
      <c r="E125" s="287">
        <f t="shared" si="27"/>
        <v>0</v>
      </c>
      <c r="F125" s="289">
        <f>Data!$D$58*$H89</f>
        <v>0</v>
      </c>
      <c r="G125" s="289">
        <f t="shared" si="28"/>
        <v>0</v>
      </c>
      <c r="H125" s="290" t="str">
        <f t="shared" si="24"/>
        <v>-</v>
      </c>
    </row>
    <row r="126" spans="1:8" ht="17.100000000000001" customHeight="1" x14ac:dyDescent="0.3">
      <c r="A126" s="284">
        <f t="shared" si="26"/>
        <v>29</v>
      </c>
      <c r="B126" s="284">
        <f>VLOOKUP(A126,Perkiraan!$A$6:$C$65,2,0)</f>
        <v>520501</v>
      </c>
      <c r="C126" s="285" t="str">
        <f>VLOOKUP(A126,Perkiraan!$A$6:$C$65,3,0)</f>
        <v>Penunjang Kesehatan Lansia</v>
      </c>
      <c r="D126" s="286">
        <f>SUMIF('LU Komunitas'!$C$89:$C$128,Evaluasi!B126,'LU Komunitas'!$F$89:$F$128)-SUMIF('LU Komunitas'!$C$89:$C$128,Evaluasi!B126,'LU Komunitas'!$E$89:$E$128)</f>
        <v>0</v>
      </c>
      <c r="E126" s="287">
        <f t="shared" si="27"/>
        <v>0</v>
      </c>
      <c r="F126" s="289">
        <f>Data!$D$59*$H89</f>
        <v>0</v>
      </c>
      <c r="G126" s="289">
        <f t="shared" si="28"/>
        <v>0</v>
      </c>
      <c r="H126" s="290" t="str">
        <f t="shared" si="24"/>
        <v>-</v>
      </c>
    </row>
    <row r="127" spans="1:8" ht="17.100000000000001" customHeight="1" x14ac:dyDescent="0.3">
      <c r="A127" s="284">
        <f t="shared" si="26"/>
        <v>30</v>
      </c>
      <c r="B127" s="284">
        <f>VLOOKUP(A127,Perkiraan!$A$6:$C$65,2,0)</f>
        <v>520502</v>
      </c>
      <c r="C127" s="285" t="str">
        <f>VLOOKUP(A127,Perkiraan!$A$6:$C$65,3,0)</f>
        <v>Pemeliharaan Rohani Lansia</v>
      </c>
      <c r="D127" s="286">
        <f>SUMIF('LU Komunitas'!$C$89:$C$128,Evaluasi!B127,'LU Komunitas'!$F$89:$F$128)-SUMIF('LU Komunitas'!$C$89:$C$128,Evaluasi!B127,'LU Komunitas'!$E$89:$E$128)</f>
        <v>0</v>
      </c>
      <c r="E127" s="287">
        <f t="shared" si="27"/>
        <v>0</v>
      </c>
      <c r="F127" s="289">
        <f>Data!$D$60*$H89</f>
        <v>0</v>
      </c>
      <c r="G127" s="289">
        <f t="shared" si="28"/>
        <v>0</v>
      </c>
      <c r="H127" s="290" t="str">
        <f t="shared" si="24"/>
        <v>-</v>
      </c>
    </row>
    <row r="128" spans="1:8" ht="17.100000000000001" customHeight="1" x14ac:dyDescent="0.3">
      <c r="A128" s="284">
        <f t="shared" si="26"/>
        <v>31</v>
      </c>
      <c r="B128" s="284">
        <f>VLOOKUP(A128,Perkiraan!$A$6:$C$65,2,0)</f>
        <v>520503</v>
      </c>
      <c r="C128" s="285" t="str">
        <f>VLOOKUP(A128,Perkiraan!$A$6:$C$65,3,0)</f>
        <v>Kegiatan Bruder Lansia</v>
      </c>
      <c r="D128" s="286">
        <f>SUMIF('LU Komunitas'!$C$89:$C$128,Evaluasi!B128,'LU Komunitas'!$F$89:$F$128)-SUMIF('LU Komunitas'!$C$89:$C$128,Evaluasi!B128,'LU Komunitas'!$E$89:$E$128)</f>
        <v>0</v>
      </c>
      <c r="E128" s="287">
        <f t="shared" si="27"/>
        <v>0</v>
      </c>
      <c r="F128" s="289">
        <f>Data!$D$61*$H89</f>
        <v>0</v>
      </c>
      <c r="G128" s="289">
        <f t="shared" ref="G128" si="29">F128-E128</f>
        <v>0</v>
      </c>
      <c r="H128" s="290" t="str">
        <f t="shared" ref="H128" si="30">IF(F128&gt;0,E128/F128*100,"-")</f>
        <v>-</v>
      </c>
    </row>
    <row r="129" spans="1:8" ht="18" customHeight="1" x14ac:dyDescent="0.3">
      <c r="A129" s="284"/>
      <c r="B129" s="284"/>
      <c r="C129" s="294" t="s">
        <v>145</v>
      </c>
      <c r="D129" s="286"/>
      <c r="E129" s="287"/>
      <c r="F129" s="289"/>
      <c r="G129" s="289"/>
      <c r="H129" s="290"/>
    </row>
    <row r="130" spans="1:8" ht="18" customHeight="1" x14ac:dyDescent="0.3">
      <c r="A130" s="284">
        <f t="shared" ref="A130:A136" si="31">A45</f>
        <v>32</v>
      </c>
      <c r="B130" s="284">
        <f>VLOOKUP(A130,Perkiraan!$A$6:$C$65,2,0)</f>
        <v>130400</v>
      </c>
      <c r="C130" s="285" t="str">
        <f>VLOOKUP(A130,Perkiraan!$A$6:$C$65,3,0)</f>
        <v>Mesin dan Peralatan</v>
      </c>
      <c r="D130" s="286">
        <f>SUMIF('LU Komunitas'!$C$130:$C$142,Evaluasi!B130,'LU Komunitas'!$F$130:$F$142)-SUMIF('LU Komunitas'!$C$130:$C$142,Evaluasi!B130,'LU Komunitas'!$E$130:$E$142)</f>
        <v>0</v>
      </c>
      <c r="E130" s="287">
        <f t="shared" ref="E130:E136" si="32">D130+E45</f>
        <v>0</v>
      </c>
      <c r="F130" s="289">
        <f>Data!$D$64</f>
        <v>0</v>
      </c>
      <c r="G130" s="289">
        <f t="shared" ref="G130:G136" si="33">F130-E130</f>
        <v>0</v>
      </c>
      <c r="H130" s="290" t="str">
        <f t="shared" ref="H130:H136" si="34">IF(F130&gt;0,E130/F130*100,"-")</f>
        <v>-</v>
      </c>
    </row>
    <row r="131" spans="1:8" ht="18" customHeight="1" x14ac:dyDescent="0.3">
      <c r="A131" s="284">
        <f t="shared" si="31"/>
        <v>33</v>
      </c>
      <c r="B131" s="284">
        <f>VLOOKUP(A131,Perkiraan!$A$6:$C$65,2,0)</f>
        <v>510100</v>
      </c>
      <c r="C131" s="285" t="str">
        <f>VLOOKUP(A131,Perkiraan!$A$6:$C$65,3,0)</f>
        <v>Perabot Rumah Tangga</v>
      </c>
      <c r="D131" s="286">
        <f>SUMIF('LU Komunitas'!$C$130:$C$142,Evaluasi!B131,'LU Komunitas'!$F$130:$F$142)-SUMIF('LU Komunitas'!$C$130:$C$142,Evaluasi!B131,'LU Komunitas'!$E$130:$E$142)</f>
        <v>0</v>
      </c>
      <c r="E131" s="287">
        <f t="shared" si="32"/>
        <v>0</v>
      </c>
      <c r="F131" s="289">
        <f>Data!$D$65</f>
        <v>0</v>
      </c>
      <c r="G131" s="289">
        <f t="shared" si="33"/>
        <v>0</v>
      </c>
      <c r="H131" s="290" t="str">
        <f t="shared" si="34"/>
        <v>-</v>
      </c>
    </row>
    <row r="132" spans="1:8" ht="18" customHeight="1" x14ac:dyDescent="0.3">
      <c r="A132" s="284">
        <f t="shared" si="31"/>
        <v>34</v>
      </c>
      <c r="B132" s="284">
        <f>VLOOKUP(A132,Perkiraan!$A$6:$C$65,2,0)</f>
        <v>510502</v>
      </c>
      <c r="C132" s="285" t="str">
        <f>VLOOKUP(A132,Perkiraan!$A$6:$C$65,3,0)</f>
        <v>Transport Pertemuan</v>
      </c>
      <c r="D132" s="286">
        <f>SUMIF('LU Komunitas'!$C$130:$C$142,Evaluasi!B132,'LU Komunitas'!$F$130:$F$142)-SUMIF('LU Komunitas'!$C$130:$C$142,Evaluasi!B132,'LU Komunitas'!$E$130:$E$142)</f>
        <v>0</v>
      </c>
      <c r="E132" s="287">
        <f t="shared" si="32"/>
        <v>0</v>
      </c>
      <c r="F132" s="289">
        <f>Data!$D$66</f>
        <v>0</v>
      </c>
      <c r="G132" s="289">
        <f t="shared" si="33"/>
        <v>0</v>
      </c>
      <c r="H132" s="290" t="str">
        <f t="shared" si="34"/>
        <v>-</v>
      </c>
    </row>
    <row r="133" spans="1:8" ht="18" customHeight="1" x14ac:dyDescent="0.3">
      <c r="A133" s="284">
        <f t="shared" si="31"/>
        <v>35</v>
      </c>
      <c r="B133" s="284">
        <f>VLOOKUP(A133,Perkiraan!$A$6:$C$65,2,0)</f>
        <v>520302</v>
      </c>
      <c r="C133" s="285" t="str">
        <f>VLOOKUP(A133,Perkiraan!$A$6:$C$65,3,0)</f>
        <v>Perayaan Syukur</v>
      </c>
      <c r="D133" s="286">
        <f>SUMIF('LU Komunitas'!$C$130:$C$142,Evaluasi!B133,'LU Komunitas'!$F$130:$F$142)-SUMIF('LU Komunitas'!$C$130:$C$142,Evaluasi!B133,'LU Komunitas'!$E$130:$E$142)</f>
        <v>0</v>
      </c>
      <c r="E133" s="287">
        <f t="shared" si="32"/>
        <v>0</v>
      </c>
      <c r="F133" s="289">
        <f>Data!$D$67</f>
        <v>0</v>
      </c>
      <c r="G133" s="289">
        <f t="shared" si="33"/>
        <v>0</v>
      </c>
      <c r="H133" s="290" t="str">
        <f t="shared" si="34"/>
        <v>-</v>
      </c>
    </row>
    <row r="134" spans="1:8" ht="18" customHeight="1" x14ac:dyDescent="0.3">
      <c r="A134" s="284">
        <f t="shared" si="31"/>
        <v>36</v>
      </c>
      <c r="B134" s="284">
        <f>VLOOKUP(A134,Perkiraan!$A$6:$C$65,2,0)</f>
        <v>520500</v>
      </c>
      <c r="C134" s="285" t="str">
        <f>VLOOKUP(A134,Perkiraan!$A$6:$C$65,3,0)</f>
        <v>Kegiatan Lansia</v>
      </c>
      <c r="D134" s="286">
        <f>SUMIF('LU Komunitas'!$C$130:$C$142,Evaluasi!B134,'LU Komunitas'!$F$130:$F$142)-SUMIF('LU Komunitas'!$C$130:$C$142,Evaluasi!B134,'LU Komunitas'!$E$130:$E$142)</f>
        <v>0</v>
      </c>
      <c r="E134" s="287">
        <f t="shared" si="32"/>
        <v>0</v>
      </c>
      <c r="F134" s="289">
        <f>Data!$D$68</f>
        <v>0</v>
      </c>
      <c r="G134" s="289">
        <f t="shared" si="33"/>
        <v>0</v>
      </c>
      <c r="H134" s="290" t="str">
        <f t="shared" si="34"/>
        <v>-</v>
      </c>
    </row>
    <row r="135" spans="1:8" ht="18" customHeight="1" x14ac:dyDescent="0.3">
      <c r="A135" s="284">
        <f t="shared" si="31"/>
        <v>37</v>
      </c>
      <c r="B135" s="284">
        <f>VLOOKUP(A135,Perkiraan!$A$6:$C$65,2,0)</f>
        <v>540200</v>
      </c>
      <c r="C135" s="285" t="str">
        <f>VLOOKUP(A135,Perkiraan!$A$6:$C$65,3,0)</f>
        <v>Pemeliharaan Rumah</v>
      </c>
      <c r="D135" s="286">
        <f>SUMIF('LU Komunitas'!$C$130:$C$142,Evaluasi!B135,'LU Komunitas'!$F$130:$F$142)-SUMIF('LU Komunitas'!$C$130:$C$142,Evaluasi!B135,'LU Komunitas'!$E$130:$E$142)</f>
        <v>0</v>
      </c>
      <c r="E135" s="287">
        <f t="shared" si="32"/>
        <v>0</v>
      </c>
      <c r="F135" s="289">
        <f>Data!$D$69</f>
        <v>0</v>
      </c>
      <c r="G135" s="289">
        <f t="shared" si="33"/>
        <v>0</v>
      </c>
      <c r="H135" s="290" t="str">
        <f t="shared" si="34"/>
        <v>-</v>
      </c>
    </row>
    <row r="136" spans="1:8" ht="18" customHeight="1" x14ac:dyDescent="0.3">
      <c r="A136" s="284">
        <f t="shared" si="31"/>
        <v>38</v>
      </c>
      <c r="B136" s="284">
        <f>VLOOKUP(A136,Perkiraan!$A$6:$C$65,2,0)</f>
        <v>550100</v>
      </c>
      <c r="C136" s="285" t="str">
        <f>VLOOKUP(A136,Perkiraan!$A$6:$C$65,3,0)</f>
        <v>Budget Khusus Lainnya</v>
      </c>
      <c r="D136" s="286">
        <f>SUMIF('LU Komunitas'!$C$130:$C$142,Evaluasi!B136,'LU Komunitas'!$F$130:$F$142)-SUMIF('LU Komunitas'!$C$130:$C$142,Evaluasi!B136,'LU Komunitas'!$E$130:$E$142)</f>
        <v>0</v>
      </c>
      <c r="E136" s="287">
        <f t="shared" si="32"/>
        <v>0</v>
      </c>
      <c r="F136" s="289">
        <f>Data!$D$70</f>
        <v>0</v>
      </c>
      <c r="G136" s="289">
        <f t="shared" si="33"/>
        <v>0</v>
      </c>
      <c r="H136" s="290" t="str">
        <f t="shared" si="34"/>
        <v>-</v>
      </c>
    </row>
    <row r="137" spans="1:8" ht="18" customHeight="1" x14ac:dyDescent="0.3">
      <c r="A137" s="284"/>
      <c r="B137" s="284"/>
      <c r="C137" s="285"/>
      <c r="D137" s="286"/>
      <c r="E137" s="287"/>
      <c r="F137" s="289"/>
      <c r="G137" s="289"/>
      <c r="H137" s="290"/>
    </row>
    <row r="138" spans="1:8" ht="18" customHeight="1" x14ac:dyDescent="0.3">
      <c r="A138" s="284"/>
      <c r="B138" s="284"/>
      <c r="C138" s="285"/>
      <c r="D138" s="286"/>
      <c r="E138" s="287"/>
      <c r="F138" s="289"/>
      <c r="G138" s="289"/>
      <c r="H138" s="290"/>
    </row>
    <row r="139" spans="1:8" ht="18" customHeight="1" x14ac:dyDescent="0.3">
      <c r="A139" s="415" t="s">
        <v>79</v>
      </c>
      <c r="B139" s="415"/>
      <c r="C139" s="415"/>
      <c r="D139" s="292">
        <f>SUM(D100:D138)</f>
        <v>0</v>
      </c>
      <c r="E139" s="312">
        <f>SUM(E100:E138)</f>
        <v>0</v>
      </c>
      <c r="F139" s="313">
        <f>SUM(F100:F138)</f>
        <v>0</v>
      </c>
      <c r="G139" s="313">
        <f>SUM(G100:G138)</f>
        <v>0</v>
      </c>
      <c r="H139" s="293" t="str">
        <f t="shared" ref="H139" si="35">IF(F139&gt;0,E139/F139*100,"-")</f>
        <v>-</v>
      </c>
    </row>
    <row r="140" spans="1:8" ht="18" customHeight="1" x14ac:dyDescent="0.3">
      <c r="A140" s="298" t="s">
        <v>34</v>
      </c>
      <c r="B140" s="299"/>
      <c r="C140" s="300"/>
      <c r="D140" s="301"/>
      <c r="E140" s="302"/>
      <c r="F140" s="276"/>
      <c r="G140" s="276"/>
    </row>
    <row r="141" spans="1:8" ht="18" customHeight="1" x14ac:dyDescent="0.3">
      <c r="A141" s="304" t="s">
        <v>43</v>
      </c>
      <c r="B141" s="299"/>
      <c r="C141" s="275"/>
      <c r="D141" s="305">
        <f>Bruder!D89</f>
        <v>0</v>
      </c>
      <c r="E141" s="280"/>
      <c r="F141" s="276"/>
      <c r="G141" s="276"/>
    </row>
    <row r="142" spans="1:8" ht="18" customHeight="1" x14ac:dyDescent="0.3">
      <c r="A142" s="304" t="s">
        <v>42</v>
      </c>
      <c r="D142" s="305">
        <f>Bruder!D90</f>
        <v>0</v>
      </c>
      <c r="F142" s="276"/>
      <c r="G142" s="276"/>
    </row>
    <row r="143" spans="1:8" ht="18" customHeight="1" x14ac:dyDescent="0.3">
      <c r="A143" s="306" t="s">
        <v>46</v>
      </c>
      <c r="B143" s="307"/>
      <c r="C143" s="308"/>
      <c r="D143" s="309">
        <f>Bruder!D91</f>
        <v>0</v>
      </c>
      <c r="F143" s="276"/>
      <c r="G143" s="276"/>
    </row>
    <row r="144" spans="1:8" ht="18" customHeight="1" x14ac:dyDescent="0.3">
      <c r="A144" s="304" t="s">
        <v>41</v>
      </c>
      <c r="B144" s="299"/>
      <c r="C144" s="275"/>
      <c r="D144" s="305">
        <f>Bruder!D92</f>
        <v>0</v>
      </c>
    </row>
    <row r="168" spans="1:8" ht="18" hidden="1" customHeight="1" x14ac:dyDescent="0.3"/>
    <row r="169" spans="1:8" ht="18" hidden="1" customHeight="1" x14ac:dyDescent="0.3"/>
    <row r="170" spans="1:8" ht="18" hidden="1" customHeight="1" x14ac:dyDescent="0.3"/>
    <row r="171" spans="1:8" ht="18" customHeight="1" x14ac:dyDescent="0.25">
      <c r="A171" s="416" t="str">
        <f>'LU Komunitas'!A167:F167</f>
        <v>KOMUNITAS FIC CANDI</v>
      </c>
      <c r="B171" s="416"/>
      <c r="C171" s="416"/>
      <c r="D171" s="416"/>
      <c r="E171" s="416"/>
      <c r="F171" s="416"/>
      <c r="G171" s="416"/>
      <c r="H171" s="416"/>
    </row>
    <row r="172" spans="1:8" ht="18" customHeight="1" x14ac:dyDescent="0.25">
      <c r="A172" s="416" t="s">
        <v>71</v>
      </c>
      <c r="B172" s="416"/>
      <c r="C172" s="416"/>
      <c r="D172" s="416"/>
      <c r="E172" s="416"/>
      <c r="F172" s="416"/>
      <c r="G172" s="416"/>
      <c r="H172" s="416"/>
    </row>
    <row r="173" spans="1:8" ht="18" customHeight="1" x14ac:dyDescent="0.25">
      <c r="A173" s="416" t="str">
        <f>'Kas Harian'!A289:H289</f>
        <v>BULAN MARET 2025</v>
      </c>
      <c r="B173" s="416"/>
      <c r="C173" s="416"/>
      <c r="D173" s="416"/>
      <c r="E173" s="416"/>
      <c r="F173" s="416"/>
      <c r="G173" s="416"/>
      <c r="H173" s="416"/>
    </row>
    <row r="174" spans="1:8" ht="18" customHeight="1" x14ac:dyDescent="0.3">
      <c r="G174" s="280" t="s">
        <v>35</v>
      </c>
      <c r="H174" s="281">
        <v>3</v>
      </c>
    </row>
    <row r="175" spans="1:8" ht="18" customHeight="1" x14ac:dyDescent="0.25">
      <c r="A175" s="417" t="str">
        <f>A90</f>
        <v>Pos</v>
      </c>
      <c r="B175" s="418" t="str">
        <f>B90</f>
        <v>Kode Perkiraan</v>
      </c>
      <c r="C175" s="417" t="str">
        <f>C90</f>
        <v>Nama Perkiraan</v>
      </c>
      <c r="D175" s="419" t="s">
        <v>61</v>
      </c>
      <c r="E175" s="420"/>
      <c r="F175" s="413" t="s">
        <v>32</v>
      </c>
      <c r="G175" s="413" t="s">
        <v>33</v>
      </c>
      <c r="H175" s="414" t="s">
        <v>14</v>
      </c>
    </row>
    <row r="176" spans="1:8" ht="18" customHeight="1" x14ac:dyDescent="0.25">
      <c r="A176" s="417"/>
      <c r="B176" s="418"/>
      <c r="C176" s="417"/>
      <c r="D176" s="282" t="s">
        <v>4</v>
      </c>
      <c r="E176" s="283" t="s">
        <v>9</v>
      </c>
      <c r="F176" s="413"/>
      <c r="G176" s="413"/>
      <c r="H176" s="414"/>
    </row>
    <row r="177" spans="1:8" ht="18" customHeight="1" x14ac:dyDescent="0.3">
      <c r="A177" s="284" t="str">
        <f t="shared" ref="A177:A183" si="36">A92</f>
        <v>C</v>
      </c>
      <c r="B177" s="284">
        <f>VLOOKUP(A177,Perkiraan!$A$6:$C$65,2,0)</f>
        <v>410101</v>
      </c>
      <c r="C177" s="285" t="str">
        <f>VLOOKUP(A177,Perkiraan!$A$6:$C$65,3,0)</f>
        <v xml:space="preserve">Gaji/Pendapatan Bruder </v>
      </c>
      <c r="D177" s="286">
        <f>SUMIF('LU Komunitas'!$C$172:$C$211,Evaluasi!B177,'LU Komunitas'!$E$172:$E$211)-SUMIF('LU Komunitas'!$C$172:$C$211,Evaluasi!B177,'LU Komunitas'!$F$172:$F$211)</f>
        <v>0</v>
      </c>
      <c r="E177" s="287">
        <f t="shared" ref="E177:E183" si="37">D177+E92</f>
        <v>0</v>
      </c>
      <c r="F177" s="288">
        <f>Data!$D$16*$H174</f>
        <v>0</v>
      </c>
      <c r="G177" s="289">
        <f>E177-F177</f>
        <v>0</v>
      </c>
      <c r="H177" s="290" t="str">
        <f t="shared" ref="H177:H213" si="38">IF(F177&gt;0,E177/F177*100,"-")</f>
        <v>-</v>
      </c>
    </row>
    <row r="178" spans="1:8" ht="18" customHeight="1" x14ac:dyDescent="0.3">
      <c r="A178" s="284" t="str">
        <f t="shared" si="36"/>
        <v>D</v>
      </c>
      <c r="B178" s="284">
        <f>VLOOKUP(A178,Perkiraan!$A$6:$C$65,2,0)</f>
        <v>410102</v>
      </c>
      <c r="C178" s="285" t="str">
        <f>VLOOKUP(A178,Perkiraan!$A$6:$C$65,3,0)</f>
        <v>Pensiun Bruder</v>
      </c>
      <c r="D178" s="286">
        <f>SUMIF('LU Komunitas'!$C$172:$C$211,Evaluasi!B178,'LU Komunitas'!$E$172:$E$211)-SUMIF('LU Komunitas'!$C$172:$C$211,Evaluasi!B178,'LU Komunitas'!$F$172:$F$211)</f>
        <v>0</v>
      </c>
      <c r="E178" s="287">
        <f t="shared" si="37"/>
        <v>0</v>
      </c>
      <c r="F178" s="288">
        <f>Data!$D$17*$H174</f>
        <v>0</v>
      </c>
      <c r="G178" s="289">
        <f t="shared" ref="G178:G183" si="39">E178-F178</f>
        <v>0</v>
      </c>
      <c r="H178" s="290" t="str">
        <f t="shared" si="38"/>
        <v>-</v>
      </c>
    </row>
    <row r="179" spans="1:8" ht="18" customHeight="1" x14ac:dyDescent="0.3">
      <c r="A179" s="284" t="str">
        <f t="shared" si="36"/>
        <v>E</v>
      </c>
      <c r="B179" s="284">
        <f>VLOOKUP(A179,Perkiraan!$A$6:$C$65,2,0)</f>
        <v>430101</v>
      </c>
      <c r="C179" s="285" t="str">
        <f>VLOOKUP(A179,Perkiraan!$A$6:$C$65,3,0)</f>
        <v>Hasil Kebun Dan Piaraan</v>
      </c>
      <c r="D179" s="286">
        <f>SUMIF('LU Komunitas'!$C$172:$C$211,Evaluasi!B179,'LU Komunitas'!$E$172:$E$211)-SUMIF('LU Komunitas'!$C$172:$C$211,Evaluasi!B179,'LU Komunitas'!$F$172:$F$211)</f>
        <v>0</v>
      </c>
      <c r="E179" s="287">
        <f t="shared" si="37"/>
        <v>0</v>
      </c>
      <c r="F179" s="288">
        <f>Data!$D$18*$H174</f>
        <v>0</v>
      </c>
      <c r="G179" s="289">
        <f t="shared" si="39"/>
        <v>0</v>
      </c>
      <c r="H179" s="290" t="str">
        <f t="shared" si="38"/>
        <v>-</v>
      </c>
    </row>
    <row r="180" spans="1:8" ht="18" customHeight="1" x14ac:dyDescent="0.3">
      <c r="A180" s="284" t="str">
        <f t="shared" si="36"/>
        <v>F</v>
      </c>
      <c r="B180" s="284">
        <f>VLOOKUP(A180,Perkiraan!$A$6:$C$65,2,0)</f>
        <v>420101</v>
      </c>
      <c r="C180" s="285" t="str">
        <f>VLOOKUP(A180,Perkiraan!$A$6:$C$65,3,0)</f>
        <v>Bunga Tabungan</v>
      </c>
      <c r="D180" s="286">
        <f>SUMIF('LU Komunitas'!$C$172:$C$211,Evaluasi!B180,'LU Komunitas'!$E$172:$E$211)-SUMIF('LU Komunitas'!$C$172:$C$211,Evaluasi!B180,'LU Komunitas'!$F$172:$F$211)</f>
        <v>0</v>
      </c>
      <c r="E180" s="287">
        <f t="shared" si="37"/>
        <v>0</v>
      </c>
      <c r="F180" s="288">
        <f>Data!$D$19*$H174</f>
        <v>0</v>
      </c>
      <c r="G180" s="289">
        <f t="shared" si="39"/>
        <v>0</v>
      </c>
      <c r="H180" s="290" t="str">
        <f t="shared" si="38"/>
        <v>-</v>
      </c>
    </row>
    <row r="181" spans="1:8" ht="18" customHeight="1" x14ac:dyDescent="0.3">
      <c r="A181" s="284" t="str">
        <f t="shared" si="36"/>
        <v>G</v>
      </c>
      <c r="B181" s="284">
        <f>VLOOKUP(A181,Perkiraan!$A$6:$C$65,2,0)</f>
        <v>410202</v>
      </c>
      <c r="C181" s="285" t="str">
        <f>VLOOKUP(A181,Perkiraan!$A$6:$C$65,3,0)</f>
        <v xml:space="preserve">Sumbangan </v>
      </c>
      <c r="D181" s="286">
        <f>SUMIF('LU Komunitas'!$C$172:$C$211,Evaluasi!B181,'LU Komunitas'!$E$172:$E$211)-SUMIF('LU Komunitas'!$C$172:$C$211,Evaluasi!B181,'LU Komunitas'!$F$172:$F$211)</f>
        <v>0</v>
      </c>
      <c r="E181" s="287">
        <f t="shared" si="37"/>
        <v>0</v>
      </c>
      <c r="F181" s="288">
        <f>Data!$D$20*$H174</f>
        <v>0</v>
      </c>
      <c r="G181" s="289">
        <f t="shared" si="39"/>
        <v>0</v>
      </c>
      <c r="H181" s="290" t="str">
        <f t="shared" si="38"/>
        <v>-</v>
      </c>
    </row>
    <row r="182" spans="1:8" ht="18" customHeight="1" x14ac:dyDescent="0.3">
      <c r="A182" s="284" t="str">
        <f t="shared" si="36"/>
        <v>H</v>
      </c>
      <c r="B182" s="284">
        <f>VLOOKUP(A182,Perkiraan!$A$6:$C$65,2,0)</f>
        <v>430103</v>
      </c>
      <c r="C182" s="285" t="str">
        <f>VLOOKUP(A182,Perkiraan!$A$6:$C$65,3,0)</f>
        <v>Penerimaan Lainnya</v>
      </c>
      <c r="D182" s="286">
        <f>SUMIF('LU Komunitas'!$C$172:$C$211,Evaluasi!B182,'LU Komunitas'!$E$172:$E$211)-SUMIF('LU Komunitas'!$C$172:$C$211,Evaluasi!B182,'LU Komunitas'!$F$172:$F$211)</f>
        <v>0</v>
      </c>
      <c r="E182" s="287">
        <f t="shared" si="37"/>
        <v>0</v>
      </c>
      <c r="F182" s="288">
        <f>Data!$D$21*$H174</f>
        <v>0</v>
      </c>
      <c r="G182" s="289">
        <f t="shared" si="39"/>
        <v>0</v>
      </c>
      <c r="H182" s="290" t="str">
        <f t="shared" si="38"/>
        <v>-</v>
      </c>
    </row>
    <row r="183" spans="1:8" ht="18" customHeight="1" x14ac:dyDescent="0.3">
      <c r="A183" s="284" t="str">
        <f t="shared" si="36"/>
        <v>I</v>
      </c>
      <c r="B183" s="284">
        <f>VLOOKUP(A183,Perkiraan!$A$6:$C$65,2,0)</f>
        <v>610100</v>
      </c>
      <c r="C183" s="285" t="str">
        <f>VLOOKUP(A183,Perkiraan!$A$6:$C$65,3,0)</f>
        <v>Penerimaan dari DP</v>
      </c>
      <c r="D183" s="286">
        <f>SUMIF('LU Komunitas'!$C$172:$C$211,Evaluasi!B183,'LU Komunitas'!$E$172:$E$211)-SUMIF('LU Komunitas'!$C$172:$C$211,Evaluasi!B183,'LU Komunitas'!$F$172:$F$211)</f>
        <v>0</v>
      </c>
      <c r="E183" s="287">
        <f t="shared" si="37"/>
        <v>0</v>
      </c>
      <c r="F183" s="288">
        <f>Data!$D$22*$H174</f>
        <v>0</v>
      </c>
      <c r="G183" s="289">
        <f t="shared" si="39"/>
        <v>0</v>
      </c>
      <c r="H183" s="290" t="str">
        <f t="shared" si="38"/>
        <v>-</v>
      </c>
    </row>
    <row r="184" spans="1:8" ht="18" customHeight="1" x14ac:dyDescent="0.3">
      <c r="A184" s="415" t="s">
        <v>78</v>
      </c>
      <c r="B184" s="415"/>
      <c r="C184" s="415"/>
      <c r="D184" s="292">
        <f>SUM(D177:D183)</f>
        <v>0</v>
      </c>
      <c r="E184" s="292">
        <f>SUM(E177:E183)</f>
        <v>0</v>
      </c>
      <c r="F184" s="292">
        <f>SUM(F177:F183)</f>
        <v>0</v>
      </c>
      <c r="G184" s="292">
        <f>SUM(G177:G183)</f>
        <v>0</v>
      </c>
      <c r="H184" s="293" t="str">
        <f t="shared" si="38"/>
        <v>-</v>
      </c>
    </row>
    <row r="185" spans="1:8" ht="18" customHeight="1" x14ac:dyDescent="0.3">
      <c r="A185" s="284">
        <f t="shared" ref="A185:A213" si="40">A100</f>
        <v>1</v>
      </c>
      <c r="B185" s="284">
        <f>VLOOKUP(A185,Perkiraan!$A$6:$C$65,2,0)</f>
        <v>510101</v>
      </c>
      <c r="C185" s="285" t="str">
        <f>VLOOKUP(A185,Perkiraan!$A$6:$C$65,3,0)</f>
        <v xml:space="preserve">Makanan </v>
      </c>
      <c r="D185" s="286">
        <f>SUMIF('LU Komunitas'!$C$172:$C$211,Evaluasi!B185,'LU Komunitas'!$F$172:$F$211)-SUMIF('LU Komunitas'!$C$172:$C$211,Evaluasi!B185,'LU Komunitas'!$E$172:$E$211)</f>
        <v>0</v>
      </c>
      <c r="E185" s="287">
        <f t="shared" ref="E185:E213" si="41">D185+E100</f>
        <v>0</v>
      </c>
      <c r="F185" s="289">
        <f>Data!$D$31*$D229</f>
        <v>0</v>
      </c>
      <c r="G185" s="289">
        <f t="shared" ref="G185:G213" si="42">F185-E185</f>
        <v>0</v>
      </c>
      <c r="H185" s="290" t="str">
        <f t="shared" si="38"/>
        <v>-</v>
      </c>
    </row>
    <row r="186" spans="1:8" ht="18" customHeight="1" x14ac:dyDescent="0.3">
      <c r="A186" s="284">
        <f t="shared" si="40"/>
        <v>2</v>
      </c>
      <c r="B186" s="284">
        <f>VLOOKUP(A186,Perkiraan!$A$6:$C$65,2,0)</f>
        <v>510201</v>
      </c>
      <c r="C186" s="285" t="str">
        <f>VLOOKUP(A186,Perkiraan!$A$6:$C$65,3,0)</f>
        <v>Pakaian Dan Perlengkapan Pribadi</v>
      </c>
      <c r="D186" s="286">
        <f>SUMIF('LU Komunitas'!$C$172:$C$211,Evaluasi!B186,'LU Komunitas'!$F$172:$F$211)-SUMIF('LU Komunitas'!$C$172:$C$211,Evaluasi!B186,'LU Komunitas'!$E$172:$E$211)</f>
        <v>0</v>
      </c>
      <c r="E186" s="287">
        <f t="shared" si="41"/>
        <v>0</v>
      </c>
      <c r="F186" s="289">
        <f>Data!$D$32*$D229</f>
        <v>0</v>
      </c>
      <c r="G186" s="289">
        <f t="shared" si="42"/>
        <v>0</v>
      </c>
      <c r="H186" s="290" t="str">
        <f t="shared" si="38"/>
        <v>-</v>
      </c>
    </row>
    <row r="187" spans="1:8" ht="18" customHeight="1" x14ac:dyDescent="0.3">
      <c r="A187" s="284">
        <f t="shared" si="40"/>
        <v>3</v>
      </c>
      <c r="B187" s="284">
        <f>VLOOKUP(A187,Perkiraan!$A$6:$C$65,2,0)</f>
        <v>510301</v>
      </c>
      <c r="C187" s="285" t="str">
        <f>VLOOKUP(A187,Perkiraan!$A$6:$C$65,3,0)</f>
        <v xml:space="preserve">Pemeriksaan Dan Pengobatan </v>
      </c>
      <c r="D187" s="286">
        <f>SUMIF('LU Komunitas'!$C$172:$C$211,Evaluasi!B187,'LU Komunitas'!$F$172:$F$211)-SUMIF('LU Komunitas'!$C$172:$C$211,Evaluasi!B187,'LU Komunitas'!$E$172:$E$211)</f>
        <v>0</v>
      </c>
      <c r="E187" s="287">
        <f t="shared" si="41"/>
        <v>0</v>
      </c>
      <c r="F187" s="289">
        <f>Data!$D$33*$D229</f>
        <v>0</v>
      </c>
      <c r="G187" s="289">
        <f t="shared" si="42"/>
        <v>0</v>
      </c>
      <c r="H187" s="290" t="str">
        <f t="shared" si="38"/>
        <v>-</v>
      </c>
    </row>
    <row r="188" spans="1:8" ht="18" customHeight="1" x14ac:dyDescent="0.3">
      <c r="A188" s="284">
        <f t="shared" si="40"/>
        <v>4</v>
      </c>
      <c r="B188" s="284">
        <f>VLOOKUP(A188,Perkiraan!$A$6:$C$65,2,0)</f>
        <v>510303</v>
      </c>
      <c r="C188" s="285" t="str">
        <f>VLOOKUP(A188,Perkiraan!$A$6:$C$65,3,0)</f>
        <v>Hiburan / Rekreasi</v>
      </c>
      <c r="D188" s="286">
        <f>SUMIF('LU Komunitas'!$C$172:$C$211,Evaluasi!B188,'LU Komunitas'!$F$172:$F$211)-SUMIF('LU Komunitas'!$C$172:$C$211,Evaluasi!B188,'LU Komunitas'!$E$172:$E$211)</f>
        <v>0</v>
      </c>
      <c r="E188" s="287">
        <f t="shared" si="41"/>
        <v>0</v>
      </c>
      <c r="F188" s="289">
        <f>Data!$D$34*$D229</f>
        <v>0</v>
      </c>
      <c r="G188" s="289">
        <f t="shared" si="42"/>
        <v>0</v>
      </c>
      <c r="H188" s="290" t="str">
        <f t="shared" si="38"/>
        <v>-</v>
      </c>
    </row>
    <row r="189" spans="1:8" ht="18" customHeight="1" x14ac:dyDescent="0.3">
      <c r="A189" s="284">
        <f t="shared" si="40"/>
        <v>5</v>
      </c>
      <c r="B189" s="284">
        <f>VLOOKUP(A189,Perkiraan!$A$6:$C$65,2,0)</f>
        <v>510501</v>
      </c>
      <c r="C189" s="285" t="str">
        <f>VLOOKUP(A189,Perkiraan!$A$6:$C$65,3,0)</f>
        <v>Transport Harian</v>
      </c>
      <c r="D189" s="286">
        <f>SUMIF('LU Komunitas'!$C$172:$C$211,Evaluasi!B189,'LU Komunitas'!$F$172:$F$211)-SUMIF('LU Komunitas'!$C$172:$C$211,Evaluasi!B189,'LU Komunitas'!$E$172:$E$211)</f>
        <v>0</v>
      </c>
      <c r="E189" s="287">
        <f t="shared" si="41"/>
        <v>0</v>
      </c>
      <c r="F189" s="289">
        <f>Data!$D$35*$D229</f>
        <v>0</v>
      </c>
      <c r="G189" s="289">
        <f t="shared" si="42"/>
        <v>0</v>
      </c>
      <c r="H189" s="290" t="str">
        <f t="shared" si="38"/>
        <v>-</v>
      </c>
    </row>
    <row r="190" spans="1:8" ht="18" customHeight="1" x14ac:dyDescent="0.3">
      <c r="A190" s="284">
        <f t="shared" si="40"/>
        <v>6</v>
      </c>
      <c r="B190" s="284">
        <f>VLOOKUP(A190,Perkiraan!$A$6:$C$65,2,0)</f>
        <v>520401</v>
      </c>
      <c r="C190" s="285" t="str">
        <f>VLOOKUP(A190,Perkiraan!$A$6:$C$65,3,0)</f>
        <v>Studi Pribadi</v>
      </c>
      <c r="D190" s="286">
        <f>SUMIF('LU Komunitas'!$C$172:$C$211,Evaluasi!B190,'LU Komunitas'!$F$172:$F$211)-SUMIF('LU Komunitas'!$C$172:$C$211,Evaluasi!B190,'LU Komunitas'!$E$172:$E$211)</f>
        <v>0</v>
      </c>
      <c r="E190" s="287">
        <f t="shared" si="41"/>
        <v>0</v>
      </c>
      <c r="F190" s="289">
        <f>Data!$D$36*$D229</f>
        <v>0</v>
      </c>
      <c r="G190" s="289">
        <f t="shared" si="42"/>
        <v>0</v>
      </c>
      <c r="H190" s="290" t="str">
        <f t="shared" si="38"/>
        <v>-</v>
      </c>
    </row>
    <row r="191" spans="1:8" ht="18" customHeight="1" x14ac:dyDescent="0.3">
      <c r="A191" s="284">
        <f t="shared" si="40"/>
        <v>7</v>
      </c>
      <c r="B191" s="284">
        <f>VLOOKUP(A191,Perkiraan!$A$6:$C$65,2,0)</f>
        <v>510102</v>
      </c>
      <c r="C191" s="285" t="str">
        <f>VLOOKUP(A191,Perkiraan!$A$6:$C$65,3,0)</f>
        <v>Bahan Bakar Dapur</v>
      </c>
      <c r="D191" s="286">
        <f>SUMIF('LU Komunitas'!$C$172:$C$211,Evaluasi!B191,'LU Komunitas'!$F$172:$F$211)-SUMIF('LU Komunitas'!$C$172:$C$211,Evaluasi!B191,'LU Komunitas'!$E$172:$E$211)</f>
        <v>0</v>
      </c>
      <c r="E191" s="287">
        <f t="shared" si="41"/>
        <v>0</v>
      </c>
      <c r="F191" s="289">
        <f>Data!$D$39*$H174</f>
        <v>0</v>
      </c>
      <c r="G191" s="289">
        <f t="shared" si="42"/>
        <v>0</v>
      </c>
      <c r="H191" s="290" t="str">
        <f t="shared" si="38"/>
        <v>-</v>
      </c>
    </row>
    <row r="192" spans="1:8" ht="18" customHeight="1" x14ac:dyDescent="0.3">
      <c r="A192" s="284">
        <f t="shared" si="40"/>
        <v>8</v>
      </c>
      <c r="B192" s="284">
        <f>VLOOKUP(A192,Perkiraan!$A$6:$C$65,2,0)</f>
        <v>510103</v>
      </c>
      <c r="C192" s="285" t="str">
        <f>VLOOKUP(A192,Perkiraan!$A$6:$C$65,3,0)</f>
        <v>Perlengkapan Cuci dan Kebersihan</v>
      </c>
      <c r="D192" s="286">
        <f>SUMIF('LU Komunitas'!$C$172:$C$211,Evaluasi!B192,'LU Komunitas'!$F$172:$F$211)-SUMIF('LU Komunitas'!$C$172:$C$211,Evaluasi!B192,'LU Komunitas'!$E$172:$E$211)</f>
        <v>0</v>
      </c>
      <c r="E192" s="287">
        <f t="shared" si="41"/>
        <v>0</v>
      </c>
      <c r="F192" s="289">
        <f>Data!$D$40*$H174</f>
        <v>0</v>
      </c>
      <c r="G192" s="289">
        <f t="shared" si="42"/>
        <v>0</v>
      </c>
      <c r="H192" s="290" t="str">
        <f t="shared" si="38"/>
        <v>-</v>
      </c>
    </row>
    <row r="193" spans="1:8" ht="18" customHeight="1" x14ac:dyDescent="0.3">
      <c r="A193" s="284">
        <f t="shared" si="40"/>
        <v>9</v>
      </c>
      <c r="B193" s="284">
        <f>VLOOKUP(A193,Perkiraan!$A$6:$C$65,2,0)</f>
        <v>510104</v>
      </c>
      <c r="C193" s="285" t="str">
        <f>VLOOKUP(A193,Perkiraan!$A$6:$C$65,3,0)</f>
        <v>Perabot Rumah Tangga</v>
      </c>
      <c r="D193" s="286">
        <f>SUMIF('LU Komunitas'!$C$172:$C$211,Evaluasi!B193,'LU Komunitas'!$F$172:$F$211)-SUMIF('LU Komunitas'!$C$172:$C$211,Evaluasi!B193,'LU Komunitas'!$E$172:$E$211)</f>
        <v>0</v>
      </c>
      <c r="E193" s="287">
        <f t="shared" si="41"/>
        <v>0</v>
      </c>
      <c r="F193" s="289">
        <f>Data!$D$41*$H174</f>
        <v>0</v>
      </c>
      <c r="G193" s="289">
        <f t="shared" si="42"/>
        <v>0</v>
      </c>
      <c r="H193" s="290" t="str">
        <f t="shared" si="38"/>
        <v>-</v>
      </c>
    </row>
    <row r="194" spans="1:8" ht="18" customHeight="1" x14ac:dyDescent="0.3">
      <c r="A194" s="284">
        <f t="shared" si="40"/>
        <v>10</v>
      </c>
      <c r="B194" s="284">
        <f>VLOOKUP(A194,Perkiraan!$A$6:$C$65,2,0)</f>
        <v>510105</v>
      </c>
      <c r="C194" s="285" t="str">
        <f>VLOOKUP(A194,Perkiraan!$A$6:$C$65,3,0)</f>
        <v xml:space="preserve">Iuran Hidup Bermasyarakat Dan Menggereja </v>
      </c>
      <c r="D194" s="286">
        <f>SUMIF('LU Komunitas'!$C$172:$C$211,Evaluasi!B194,'LU Komunitas'!$F$172:$F$211)-SUMIF('LU Komunitas'!$C$172:$C$211,Evaluasi!B194,'LU Komunitas'!$E$172:$E$211)</f>
        <v>0</v>
      </c>
      <c r="E194" s="287">
        <f t="shared" si="41"/>
        <v>0</v>
      </c>
      <c r="F194" s="289">
        <f>Data!$D$42*$H174</f>
        <v>0</v>
      </c>
      <c r="G194" s="289">
        <f t="shared" si="42"/>
        <v>0</v>
      </c>
      <c r="H194" s="290" t="str">
        <f t="shared" si="38"/>
        <v>-</v>
      </c>
    </row>
    <row r="195" spans="1:8" ht="18" customHeight="1" x14ac:dyDescent="0.3">
      <c r="A195" s="284">
        <f t="shared" si="40"/>
        <v>11</v>
      </c>
      <c r="B195" s="284">
        <f>VLOOKUP(A195,Perkiraan!$A$6:$C$65,2,0)</f>
        <v>510401</v>
      </c>
      <c r="C195" s="285" t="str">
        <f>VLOOKUP(A195,Perkiraan!$A$6:$C$65,3,0)</f>
        <v>Listrik</v>
      </c>
      <c r="D195" s="286">
        <f>SUMIF('LU Komunitas'!$C$172:$C$211,Evaluasi!B195,'LU Komunitas'!$F$172:$F$211)-SUMIF('LU Komunitas'!$C$172:$C$211,Evaluasi!B195,'LU Komunitas'!$E$172:$E$211)</f>
        <v>0</v>
      </c>
      <c r="E195" s="287">
        <f t="shared" si="41"/>
        <v>0</v>
      </c>
      <c r="F195" s="289">
        <f>Data!$D$43*$H174</f>
        <v>0</v>
      </c>
      <c r="G195" s="289">
        <f t="shared" si="42"/>
        <v>0</v>
      </c>
      <c r="H195" s="290" t="str">
        <f t="shared" si="38"/>
        <v>-</v>
      </c>
    </row>
    <row r="196" spans="1:8" ht="18" customHeight="1" x14ac:dyDescent="0.3">
      <c r="A196" s="284">
        <f t="shared" si="40"/>
        <v>12</v>
      </c>
      <c r="B196" s="284">
        <f>VLOOKUP(A196,Perkiraan!$A$6:$C$65,2,0)</f>
        <v>510402</v>
      </c>
      <c r="C196" s="285" t="str">
        <f>VLOOKUP(A196,Perkiraan!$A$6:$C$65,3,0)</f>
        <v>Air</v>
      </c>
      <c r="D196" s="286">
        <f>SUMIF('LU Komunitas'!$C$172:$C$211,Evaluasi!B196,'LU Komunitas'!$F$172:$F$211)-SUMIF('LU Komunitas'!$C$172:$C$211,Evaluasi!B196,'LU Komunitas'!$E$172:$E$211)</f>
        <v>0</v>
      </c>
      <c r="E196" s="287">
        <f t="shared" si="41"/>
        <v>0</v>
      </c>
      <c r="F196" s="289">
        <f>Data!$D$44*$H174</f>
        <v>0</v>
      </c>
      <c r="G196" s="289">
        <f t="shared" si="42"/>
        <v>0</v>
      </c>
      <c r="H196" s="290" t="str">
        <f t="shared" si="38"/>
        <v>-</v>
      </c>
    </row>
    <row r="197" spans="1:8" ht="18" customHeight="1" x14ac:dyDescent="0.3">
      <c r="A197" s="284">
        <f t="shared" si="40"/>
        <v>13</v>
      </c>
      <c r="B197" s="284">
        <f>VLOOKUP(A197,Perkiraan!$A$6:$C$65,2,0)</f>
        <v>510403</v>
      </c>
      <c r="C197" s="285" t="str">
        <f>VLOOKUP(A197,Perkiraan!$A$6:$C$65,3,0)</f>
        <v>Telepon Dan Internet</v>
      </c>
      <c r="D197" s="286">
        <f>SUMIF('LU Komunitas'!$C$172:$C$211,Evaluasi!B197,'LU Komunitas'!$F$172:$F$211)-SUMIF('LU Komunitas'!$C$172:$C$211,Evaluasi!B197,'LU Komunitas'!$E$172:$E$211)</f>
        <v>0</v>
      </c>
      <c r="E197" s="287">
        <f t="shared" si="41"/>
        <v>0</v>
      </c>
      <c r="F197" s="289">
        <f>Data!$D$45*$H174</f>
        <v>0</v>
      </c>
      <c r="G197" s="289">
        <f t="shared" si="42"/>
        <v>0</v>
      </c>
      <c r="H197" s="290" t="str">
        <f t="shared" si="38"/>
        <v>-</v>
      </c>
    </row>
    <row r="198" spans="1:8" ht="18" customHeight="1" x14ac:dyDescent="0.3">
      <c r="A198" s="284">
        <f t="shared" si="40"/>
        <v>14</v>
      </c>
      <c r="B198" s="284">
        <f>VLOOKUP(A198,Perkiraan!$A$6:$C$65,2,0)</f>
        <v>520201</v>
      </c>
      <c r="C198" s="285" t="str">
        <f>VLOOKUP(A198,Perkiraan!$A$6:$C$65,3,0)</f>
        <v>Keperluan Ibadah</v>
      </c>
      <c r="D198" s="286">
        <f>SUMIF('LU Komunitas'!$C$172:$C$211,Evaluasi!B198,'LU Komunitas'!$F$172:$F$211)-SUMIF('LU Komunitas'!$C$172:$C$211,Evaluasi!B198,'LU Komunitas'!$E$172:$E$211)</f>
        <v>0</v>
      </c>
      <c r="E198" s="287">
        <f t="shared" si="41"/>
        <v>0</v>
      </c>
      <c r="F198" s="289">
        <f>Data!$D$46*$H174</f>
        <v>0</v>
      </c>
      <c r="G198" s="289">
        <f t="shared" si="42"/>
        <v>0</v>
      </c>
      <c r="H198" s="290" t="str">
        <f t="shared" si="38"/>
        <v>-</v>
      </c>
    </row>
    <row r="199" spans="1:8" ht="18" customHeight="1" x14ac:dyDescent="0.3">
      <c r="A199" s="284">
        <f t="shared" si="40"/>
        <v>15</v>
      </c>
      <c r="B199" s="284">
        <f>VLOOKUP(A199,Perkiraan!$A$6:$C$65,2,0)</f>
        <v>530303</v>
      </c>
      <c r="C199" s="285" t="str">
        <f>VLOOKUP(A199,Perkiraan!$A$6:$C$65,3,0)</f>
        <v xml:space="preserve">Sumbangan </v>
      </c>
      <c r="D199" s="286">
        <f>SUMIF('LU Komunitas'!$C$172:$C$211,Evaluasi!B199,'LU Komunitas'!$F$172:$F$211)-SUMIF('LU Komunitas'!$C$172:$C$211,Evaluasi!B199,'LU Komunitas'!$E$172:$E$211)</f>
        <v>0</v>
      </c>
      <c r="E199" s="287">
        <f t="shared" si="41"/>
        <v>0</v>
      </c>
      <c r="F199" s="289">
        <f>Data!$D$47*$H174</f>
        <v>0</v>
      </c>
      <c r="G199" s="289">
        <f t="shared" si="42"/>
        <v>0</v>
      </c>
      <c r="H199" s="290" t="str">
        <f t="shared" si="38"/>
        <v>-</v>
      </c>
    </row>
    <row r="200" spans="1:8" ht="18" customHeight="1" x14ac:dyDescent="0.3">
      <c r="A200" s="284">
        <f t="shared" si="40"/>
        <v>16</v>
      </c>
      <c r="B200" s="284">
        <f>VLOOKUP(A200,Perkiraan!$A$6:$C$65,2,0)</f>
        <v>540101</v>
      </c>
      <c r="C200" s="285" t="str">
        <f>VLOOKUP(A200,Perkiraan!$A$6:$C$65,3,0)</f>
        <v>Insentif ART</v>
      </c>
      <c r="D200" s="286">
        <f>SUMIF('LU Komunitas'!$C$172:$C$211,Evaluasi!B200,'LU Komunitas'!$F$172:$F$211)-SUMIF('LU Komunitas'!$C$172:$C$211,Evaluasi!B200,'LU Komunitas'!$E$172:$E$211)</f>
        <v>0</v>
      </c>
      <c r="E200" s="287">
        <f t="shared" si="41"/>
        <v>0</v>
      </c>
      <c r="F200" s="289">
        <f>Data!$D$48*$H174</f>
        <v>0</v>
      </c>
      <c r="G200" s="289">
        <f t="shared" si="42"/>
        <v>0</v>
      </c>
      <c r="H200" s="290" t="str">
        <f t="shared" si="38"/>
        <v>-</v>
      </c>
    </row>
    <row r="201" spans="1:8" ht="18" customHeight="1" x14ac:dyDescent="0.3">
      <c r="A201" s="284">
        <f t="shared" si="40"/>
        <v>17</v>
      </c>
      <c r="B201" s="284">
        <f>VLOOKUP(A201,Perkiraan!$A$6:$C$65,2,0)</f>
        <v>540201</v>
      </c>
      <c r="C201" s="285" t="str">
        <f>VLOOKUP(A201,Perkiraan!$A$6:$C$65,3,0)</f>
        <v>Pemeliharaan Rumah</v>
      </c>
      <c r="D201" s="286">
        <f>SUMIF('LU Komunitas'!$C$172:$C$211,Evaluasi!B201,'LU Komunitas'!$F$172:$F$211)-SUMIF('LU Komunitas'!$C$172:$C$211,Evaluasi!B201,'LU Komunitas'!$E$172:$E$211)</f>
        <v>0</v>
      </c>
      <c r="E201" s="287">
        <f t="shared" si="41"/>
        <v>0</v>
      </c>
      <c r="F201" s="289">
        <f>Data!$D$49*$H174</f>
        <v>0</v>
      </c>
      <c r="G201" s="289">
        <f t="shared" si="42"/>
        <v>0</v>
      </c>
      <c r="H201" s="290" t="str">
        <f t="shared" si="38"/>
        <v>-</v>
      </c>
    </row>
    <row r="202" spans="1:8" ht="18" customHeight="1" x14ac:dyDescent="0.3">
      <c r="A202" s="284">
        <f t="shared" si="40"/>
        <v>18</v>
      </c>
      <c r="B202" s="284">
        <f>VLOOKUP(A202,Perkiraan!$A$6:$C$65,2,0)</f>
        <v>540202</v>
      </c>
      <c r="C202" s="285" t="str">
        <f>VLOOKUP(A202,Perkiraan!$A$6:$C$65,3,0)</f>
        <v>Pemeliharaan Kebun Dan Piaraan</v>
      </c>
      <c r="D202" s="286">
        <f>SUMIF('LU Komunitas'!$C$172:$C$211,Evaluasi!B202,'LU Komunitas'!$F$172:$F$211)-SUMIF('LU Komunitas'!$C$172:$C$211,Evaluasi!B202,'LU Komunitas'!$E$172:$E$211)</f>
        <v>0</v>
      </c>
      <c r="E202" s="287">
        <f t="shared" si="41"/>
        <v>0</v>
      </c>
      <c r="F202" s="289">
        <f>Data!$D$50*H174</f>
        <v>0</v>
      </c>
      <c r="G202" s="289">
        <f t="shared" si="42"/>
        <v>0</v>
      </c>
      <c r="H202" s="290" t="str">
        <f t="shared" si="38"/>
        <v>-</v>
      </c>
    </row>
    <row r="203" spans="1:8" ht="18" customHeight="1" x14ac:dyDescent="0.3">
      <c r="A203" s="284">
        <f t="shared" si="40"/>
        <v>19</v>
      </c>
      <c r="B203" s="284">
        <f>VLOOKUP(A203,Perkiraan!$A$6:$C$65,2,0)</f>
        <v>540203</v>
      </c>
      <c r="C203" s="285" t="str">
        <f>VLOOKUP(A203,Perkiraan!$A$6:$C$65,3,0)</f>
        <v>Pemeliharaan Kendaraan</v>
      </c>
      <c r="D203" s="286">
        <f>SUMIF('LU Komunitas'!$C$172:$C$211,Evaluasi!B203,'LU Komunitas'!$F$172:$F$211)-SUMIF('LU Komunitas'!$C$172:$C$211,Evaluasi!B203,'LU Komunitas'!$E$172:$E$211)</f>
        <v>0</v>
      </c>
      <c r="E203" s="287">
        <f t="shared" si="41"/>
        <v>0</v>
      </c>
      <c r="F203" s="289">
        <f>Data!$D$51*$H174</f>
        <v>0</v>
      </c>
      <c r="G203" s="289">
        <f t="shared" si="42"/>
        <v>0</v>
      </c>
      <c r="H203" s="290" t="str">
        <f t="shared" si="38"/>
        <v>-</v>
      </c>
    </row>
    <row r="204" spans="1:8" ht="18" customHeight="1" x14ac:dyDescent="0.3">
      <c r="A204" s="284">
        <f t="shared" si="40"/>
        <v>20</v>
      </c>
      <c r="B204" s="284">
        <f>VLOOKUP(A204,Perkiraan!$A$6:$C$65,2,0)</f>
        <v>540204</v>
      </c>
      <c r="C204" s="285" t="str">
        <f>VLOOKUP(A204,Perkiraan!$A$6:$C$65,3,0)</f>
        <v>Pemeliharaan Mesin Dan Peralatan</v>
      </c>
      <c r="D204" s="286">
        <f>SUMIF('LU Komunitas'!$C$172:$C$211,Evaluasi!B204,'LU Komunitas'!$F$172:$F$211)-SUMIF('LU Komunitas'!$C$172:$C$211,Evaluasi!B204,'LU Komunitas'!$E$172:$E$211)</f>
        <v>0</v>
      </c>
      <c r="E204" s="287">
        <f t="shared" si="41"/>
        <v>0</v>
      </c>
      <c r="F204" s="289">
        <f>Data!$D$52*$H174</f>
        <v>0</v>
      </c>
      <c r="G204" s="289">
        <f t="shared" si="42"/>
        <v>0</v>
      </c>
      <c r="H204" s="290" t="str">
        <f t="shared" si="38"/>
        <v>-</v>
      </c>
    </row>
    <row r="205" spans="1:8" ht="18" customHeight="1" x14ac:dyDescent="0.3">
      <c r="A205" s="284">
        <f t="shared" si="40"/>
        <v>21</v>
      </c>
      <c r="B205" s="284">
        <f>VLOOKUP(A205,Perkiraan!$A$6:$C$65,2,0)</f>
        <v>550101</v>
      </c>
      <c r="C205" s="285" t="str">
        <f>VLOOKUP(A205,Perkiraan!$A$6:$C$65,3,0)</f>
        <v>Administrasi Komunitas</v>
      </c>
      <c r="D205" s="286">
        <f>SUMIF('LU Komunitas'!$C$172:$C$211,Evaluasi!B205,'LU Komunitas'!$F$172:$F$211)-SUMIF('LU Komunitas'!$C$172:$C$211,Evaluasi!B205,'LU Komunitas'!$E$172:$E$211)</f>
        <v>0</v>
      </c>
      <c r="E205" s="287">
        <f t="shared" si="41"/>
        <v>0</v>
      </c>
      <c r="F205" s="289">
        <f>Data!$D$53*$H174</f>
        <v>0</v>
      </c>
      <c r="G205" s="289">
        <f t="shared" si="42"/>
        <v>0</v>
      </c>
      <c r="H205" s="290" t="str">
        <f t="shared" si="38"/>
        <v>-</v>
      </c>
    </row>
    <row r="206" spans="1:8" ht="18" customHeight="1" x14ac:dyDescent="0.3">
      <c r="A206" s="284">
        <f t="shared" si="40"/>
        <v>22</v>
      </c>
      <c r="B206" s="284">
        <f>VLOOKUP(A206,Perkiraan!$A$6:$C$65,2,0)</f>
        <v>550105</v>
      </c>
      <c r="C206" s="285" t="str">
        <f>VLOOKUP(A206,Perkiraan!$A$6:$C$65,3,0)</f>
        <v xml:space="preserve">Legal dan Perijinan </v>
      </c>
      <c r="D206" s="286">
        <f>SUMIF('LU Komunitas'!$C$172:$C$211,Evaluasi!B206,'LU Komunitas'!$F$172:$F$211)-SUMIF('LU Komunitas'!$C$172:$C$211,Evaluasi!B206,'LU Komunitas'!$E$172:$E$211)</f>
        <v>0</v>
      </c>
      <c r="E206" s="287">
        <f t="shared" si="41"/>
        <v>0</v>
      </c>
      <c r="F206" s="289">
        <f>Data!$D$54*$H174</f>
        <v>0</v>
      </c>
      <c r="G206" s="289">
        <f t="shared" si="42"/>
        <v>0</v>
      </c>
      <c r="H206" s="290" t="str">
        <f t="shared" si="38"/>
        <v>-</v>
      </c>
    </row>
    <row r="207" spans="1:8" ht="18" customHeight="1" x14ac:dyDescent="0.3">
      <c r="A207" s="284">
        <f t="shared" si="40"/>
        <v>23</v>
      </c>
      <c r="B207" s="284">
        <f>VLOOKUP(A207,Perkiraan!$A$6:$C$65,2,0)</f>
        <v>550106</v>
      </c>
      <c r="C207" s="285" t="str">
        <f>VLOOKUP(A207,Perkiraan!$A$6:$C$65,3,0)</f>
        <v>Buku, Majalah, Koran</v>
      </c>
      <c r="D207" s="286">
        <f>SUMIF('LU Komunitas'!$C$172:$C$211,Evaluasi!B207,'LU Komunitas'!$F$172:$F$211)-SUMIF('LU Komunitas'!$C$172:$C$211,Evaluasi!B207,'LU Komunitas'!$E$172:$E$211)</f>
        <v>0</v>
      </c>
      <c r="E207" s="287">
        <f t="shared" si="41"/>
        <v>0</v>
      </c>
      <c r="F207" s="289">
        <f>Data!$D$55*$H174</f>
        <v>0</v>
      </c>
      <c r="G207" s="289">
        <f t="shared" si="42"/>
        <v>0</v>
      </c>
      <c r="H207" s="290" t="str">
        <f t="shared" si="38"/>
        <v>-</v>
      </c>
    </row>
    <row r="208" spans="1:8" ht="18" customHeight="1" x14ac:dyDescent="0.3">
      <c r="A208" s="284">
        <f t="shared" si="40"/>
        <v>24</v>
      </c>
      <c r="B208" s="284">
        <f>VLOOKUP(A208,Perkiraan!$A$6:$C$65,2,0)</f>
        <v>550107</v>
      </c>
      <c r="C208" s="285" t="str">
        <f>VLOOKUP(A208,Perkiraan!$A$6:$C$65,3,0)</f>
        <v>Administrasi Bank</v>
      </c>
      <c r="D208" s="286">
        <f>SUMIF('LU Komunitas'!$C$172:$C$211,Evaluasi!B208,'LU Komunitas'!$F$172:$F$211)-SUMIF('LU Komunitas'!$C$172:$C$211,Evaluasi!B208,'LU Komunitas'!$E$172:$E$211)</f>
        <v>0</v>
      </c>
      <c r="E208" s="287">
        <f t="shared" si="41"/>
        <v>0</v>
      </c>
      <c r="F208" s="289">
        <f>Data!$D$56*$H174</f>
        <v>0</v>
      </c>
      <c r="G208" s="289">
        <f t="shared" si="42"/>
        <v>0</v>
      </c>
      <c r="H208" s="290" t="str">
        <f t="shared" si="38"/>
        <v>-</v>
      </c>
    </row>
    <row r="209" spans="1:8" ht="18" customHeight="1" x14ac:dyDescent="0.3">
      <c r="A209" s="284">
        <f t="shared" si="40"/>
        <v>25</v>
      </c>
      <c r="B209" s="284">
        <f>VLOOKUP(A209,Perkiraan!$A$6:$C$65,2,0)</f>
        <v>550201</v>
      </c>
      <c r="C209" s="285" t="str">
        <f>VLOOKUP(A209,Perkiraan!$A$6:$C$65,3,0)</f>
        <v>Pajak Bunga Bank</v>
      </c>
      <c r="D209" s="286">
        <f>SUMIF('LU Komunitas'!$C$172:$C$211,Evaluasi!B209,'LU Komunitas'!$F$172:$F$211)-SUMIF('LU Komunitas'!$C$172:$C$211,Evaluasi!B209,'LU Komunitas'!$E$172:$E$211)</f>
        <v>0</v>
      </c>
      <c r="E209" s="287">
        <f t="shared" si="41"/>
        <v>0</v>
      </c>
      <c r="F209" s="289">
        <f>Data!$D$57*$H174</f>
        <v>0</v>
      </c>
      <c r="G209" s="289">
        <f t="shared" si="42"/>
        <v>0</v>
      </c>
      <c r="H209" s="290" t="str">
        <f t="shared" si="38"/>
        <v>-</v>
      </c>
    </row>
    <row r="210" spans="1:8" ht="18" customHeight="1" x14ac:dyDescent="0.3">
      <c r="A210" s="284">
        <f t="shared" si="40"/>
        <v>26</v>
      </c>
      <c r="B210" s="284">
        <f>VLOOKUP(A210,Perkiraan!$A$6:$C$65,2,0)</f>
        <v>550202</v>
      </c>
      <c r="C210" s="285" t="str">
        <f>VLOOKUP(A210,Perkiraan!$A$6:$C$65,3,0)</f>
        <v>Pajak Kendaraan Dan PBB</v>
      </c>
      <c r="D210" s="286">
        <f>SUMIF('LU Komunitas'!$C$172:$C$211,Evaluasi!B210,'LU Komunitas'!$F$172:$F$211)-SUMIF('LU Komunitas'!$C$172:$C$211,Evaluasi!B210,'LU Komunitas'!$E$172:$E$211)</f>
        <v>0</v>
      </c>
      <c r="E210" s="287">
        <f t="shared" si="41"/>
        <v>0</v>
      </c>
      <c r="F210" s="289">
        <f>Data!$D$58*$H174</f>
        <v>0</v>
      </c>
      <c r="G210" s="289">
        <f t="shared" si="42"/>
        <v>0</v>
      </c>
      <c r="H210" s="290" t="str">
        <f t="shared" si="38"/>
        <v>-</v>
      </c>
    </row>
    <row r="211" spans="1:8" ht="17.100000000000001" customHeight="1" x14ac:dyDescent="0.3">
      <c r="A211" s="284">
        <f t="shared" si="40"/>
        <v>29</v>
      </c>
      <c r="B211" s="284">
        <f>VLOOKUP(A211,Perkiraan!$A$6:$C$65,2,0)</f>
        <v>520501</v>
      </c>
      <c r="C211" s="285" t="str">
        <f>VLOOKUP(A211,Perkiraan!$A$6:$C$65,3,0)</f>
        <v>Penunjang Kesehatan Lansia</v>
      </c>
      <c r="D211" s="286">
        <f>SUMIF('LU Komunitas'!$C$172:$C$211,Evaluasi!B211,'LU Komunitas'!$F$172:$F$211)-SUMIF('LU Komunitas'!$C$172:$C$211,Evaluasi!B211,'LU Komunitas'!$E$172:$E$211)</f>
        <v>0</v>
      </c>
      <c r="E211" s="287">
        <f t="shared" si="41"/>
        <v>0</v>
      </c>
      <c r="F211" s="289">
        <f>Data!$D$59*$H174</f>
        <v>0</v>
      </c>
      <c r="G211" s="289">
        <f t="shared" si="42"/>
        <v>0</v>
      </c>
      <c r="H211" s="290" t="str">
        <f t="shared" si="38"/>
        <v>-</v>
      </c>
    </row>
    <row r="212" spans="1:8" ht="17.100000000000001" customHeight="1" x14ac:dyDescent="0.3">
      <c r="A212" s="284">
        <f t="shared" si="40"/>
        <v>30</v>
      </c>
      <c r="B212" s="284">
        <f>VLOOKUP(A212,Perkiraan!$A$6:$C$65,2,0)</f>
        <v>520502</v>
      </c>
      <c r="C212" s="285" t="str">
        <f>VLOOKUP(A212,Perkiraan!$A$6:$C$65,3,0)</f>
        <v>Pemeliharaan Rohani Lansia</v>
      </c>
      <c r="D212" s="286">
        <f>SUMIF('LU Komunitas'!$C$172:$C$211,Evaluasi!B212,'LU Komunitas'!$F$172:$F$211)-SUMIF('LU Komunitas'!$C$172:$C$211,Evaluasi!B212,'LU Komunitas'!$E$172:$E$211)</f>
        <v>0</v>
      </c>
      <c r="E212" s="287">
        <f t="shared" si="41"/>
        <v>0</v>
      </c>
      <c r="F212" s="289">
        <f>Data!$D$60*$H174</f>
        <v>0</v>
      </c>
      <c r="G212" s="289">
        <f t="shared" si="42"/>
        <v>0</v>
      </c>
      <c r="H212" s="290" t="str">
        <f t="shared" si="38"/>
        <v>-</v>
      </c>
    </row>
    <row r="213" spans="1:8" ht="17.100000000000001" customHeight="1" x14ac:dyDescent="0.3">
      <c r="A213" s="284">
        <f t="shared" si="40"/>
        <v>31</v>
      </c>
      <c r="B213" s="284">
        <f>VLOOKUP(A213,Perkiraan!$A$6:$C$65,2,0)</f>
        <v>520503</v>
      </c>
      <c r="C213" s="285" t="str">
        <f>VLOOKUP(A213,Perkiraan!$A$6:$C$65,3,0)</f>
        <v>Kegiatan Bruder Lansia</v>
      </c>
      <c r="D213" s="286">
        <f>SUMIF('LU Komunitas'!$C$172:$C$211,Evaluasi!B213,'LU Komunitas'!$F$172:$F$211)-SUMIF('LU Komunitas'!$C$172:$C$211,Evaluasi!B213,'LU Komunitas'!$E$172:$E$211)</f>
        <v>0</v>
      </c>
      <c r="E213" s="287">
        <f t="shared" si="41"/>
        <v>0</v>
      </c>
      <c r="F213" s="289">
        <f>Data!$D$61*$H174</f>
        <v>0</v>
      </c>
      <c r="G213" s="289">
        <f t="shared" si="42"/>
        <v>0</v>
      </c>
      <c r="H213" s="290" t="str">
        <f t="shared" si="38"/>
        <v>-</v>
      </c>
    </row>
    <row r="214" spans="1:8" ht="18" customHeight="1" x14ac:dyDescent="0.3">
      <c r="A214" s="284"/>
      <c r="B214" s="284"/>
      <c r="C214" s="294" t="s">
        <v>145</v>
      </c>
      <c r="D214" s="286"/>
      <c r="E214" s="287"/>
      <c r="F214" s="289"/>
      <c r="G214" s="289"/>
      <c r="H214" s="290"/>
    </row>
    <row r="215" spans="1:8" ht="18" customHeight="1" x14ac:dyDescent="0.3">
      <c r="A215" s="284">
        <f t="shared" ref="A215:A221" si="43">A130</f>
        <v>32</v>
      </c>
      <c r="B215" s="284">
        <f>VLOOKUP(A215,Perkiraan!$A$6:$C$65,2,0)</f>
        <v>130400</v>
      </c>
      <c r="C215" s="285" t="str">
        <f>VLOOKUP(A215,Perkiraan!$A$6:$C$65,3,0)</f>
        <v>Mesin dan Peralatan</v>
      </c>
      <c r="D215" s="286">
        <f>SUMIF('LU Komunitas'!$C$213:$C$225,Evaluasi!B215,'LU Komunitas'!$F$213:$F$225)-SUMIF('LU Komunitas'!$C$213:$C$225,Evaluasi!B215,'LU Komunitas'!$E$213:$E$225)</f>
        <v>0</v>
      </c>
      <c r="E215" s="287">
        <f t="shared" ref="E215:E221" si="44">D215+E130</f>
        <v>0</v>
      </c>
      <c r="F215" s="289">
        <f>Data!$D$64</f>
        <v>0</v>
      </c>
      <c r="G215" s="289">
        <f t="shared" ref="G215:G221" si="45">F215-E215</f>
        <v>0</v>
      </c>
      <c r="H215" s="290" t="str">
        <f t="shared" ref="H215:H221" si="46">IF(F215&gt;0,E215/F215*100,"-")</f>
        <v>-</v>
      </c>
    </row>
    <row r="216" spans="1:8" ht="18" customHeight="1" x14ac:dyDescent="0.3">
      <c r="A216" s="284">
        <f t="shared" si="43"/>
        <v>33</v>
      </c>
      <c r="B216" s="284">
        <f>VLOOKUP(A216,Perkiraan!$A$6:$C$65,2,0)</f>
        <v>510100</v>
      </c>
      <c r="C216" s="285" t="str">
        <f>VLOOKUP(A216,Perkiraan!$A$6:$C$65,3,0)</f>
        <v>Perabot Rumah Tangga</v>
      </c>
      <c r="D216" s="286">
        <f>SUMIF('LU Komunitas'!$C$213:$C$225,Evaluasi!B216,'LU Komunitas'!$F$213:$F$225)-SUMIF('LU Komunitas'!$C$213:$C$225,Evaluasi!B216,'LU Komunitas'!$E$213:$E$225)</f>
        <v>0</v>
      </c>
      <c r="E216" s="287">
        <f t="shared" si="44"/>
        <v>0</v>
      </c>
      <c r="F216" s="289">
        <f>Data!$D$65</f>
        <v>0</v>
      </c>
      <c r="G216" s="289">
        <f t="shared" si="45"/>
        <v>0</v>
      </c>
      <c r="H216" s="290" t="str">
        <f t="shared" si="46"/>
        <v>-</v>
      </c>
    </row>
    <row r="217" spans="1:8" ht="18" customHeight="1" x14ac:dyDescent="0.3">
      <c r="A217" s="284">
        <f t="shared" si="43"/>
        <v>34</v>
      </c>
      <c r="B217" s="284">
        <f>VLOOKUP(A217,Perkiraan!$A$6:$C$65,2,0)</f>
        <v>510502</v>
      </c>
      <c r="C217" s="285" t="str">
        <f>VLOOKUP(A217,Perkiraan!$A$6:$C$65,3,0)</f>
        <v>Transport Pertemuan</v>
      </c>
      <c r="D217" s="286">
        <f>SUMIF('LU Komunitas'!$C$213:$C$225,Evaluasi!B217,'LU Komunitas'!$F$213:$F$225)-SUMIF('LU Komunitas'!$C$213:$C$225,Evaluasi!B217,'LU Komunitas'!$E$213:$E$225)</f>
        <v>0</v>
      </c>
      <c r="E217" s="287">
        <f t="shared" si="44"/>
        <v>0</v>
      </c>
      <c r="F217" s="289">
        <f>Data!$D$66</f>
        <v>0</v>
      </c>
      <c r="G217" s="289">
        <f t="shared" si="45"/>
        <v>0</v>
      </c>
      <c r="H217" s="290" t="str">
        <f t="shared" si="46"/>
        <v>-</v>
      </c>
    </row>
    <row r="218" spans="1:8" ht="18" customHeight="1" x14ac:dyDescent="0.3">
      <c r="A218" s="284">
        <f t="shared" si="43"/>
        <v>35</v>
      </c>
      <c r="B218" s="284">
        <f>VLOOKUP(A218,Perkiraan!$A$6:$C$65,2,0)</f>
        <v>520302</v>
      </c>
      <c r="C218" s="285" t="str">
        <f>VLOOKUP(A218,Perkiraan!$A$6:$C$65,3,0)</f>
        <v>Perayaan Syukur</v>
      </c>
      <c r="D218" s="286">
        <f>SUMIF('LU Komunitas'!$C$213:$C$225,Evaluasi!B218,'LU Komunitas'!$F$213:$F$225)-SUMIF('LU Komunitas'!$C$213:$C$225,Evaluasi!B218,'LU Komunitas'!$E$213:$E$225)</f>
        <v>0</v>
      </c>
      <c r="E218" s="287">
        <f t="shared" si="44"/>
        <v>0</v>
      </c>
      <c r="F218" s="289">
        <f>Data!$D$67</f>
        <v>0</v>
      </c>
      <c r="G218" s="289">
        <f t="shared" si="45"/>
        <v>0</v>
      </c>
      <c r="H218" s="290" t="str">
        <f t="shared" si="46"/>
        <v>-</v>
      </c>
    </row>
    <row r="219" spans="1:8" ht="18" customHeight="1" x14ac:dyDescent="0.3">
      <c r="A219" s="284">
        <f t="shared" si="43"/>
        <v>36</v>
      </c>
      <c r="B219" s="284">
        <f>VLOOKUP(A219,Perkiraan!$A$6:$C$65,2,0)</f>
        <v>520500</v>
      </c>
      <c r="C219" s="285" t="str">
        <f>VLOOKUP(A219,Perkiraan!$A$6:$C$65,3,0)</f>
        <v>Kegiatan Lansia</v>
      </c>
      <c r="D219" s="286">
        <f>SUMIF('LU Komunitas'!$C$213:$C$225,Evaluasi!B219,'LU Komunitas'!$F$213:$F$225)-SUMIF('LU Komunitas'!$C$213:$C$225,Evaluasi!B219,'LU Komunitas'!$E$213:$E$225)</f>
        <v>0</v>
      </c>
      <c r="E219" s="287">
        <f t="shared" si="44"/>
        <v>0</v>
      </c>
      <c r="F219" s="289">
        <f>Data!$D$68</f>
        <v>0</v>
      </c>
      <c r="G219" s="289">
        <f t="shared" si="45"/>
        <v>0</v>
      </c>
      <c r="H219" s="290" t="str">
        <f t="shared" si="46"/>
        <v>-</v>
      </c>
    </row>
    <row r="220" spans="1:8" ht="18" customHeight="1" x14ac:dyDescent="0.3">
      <c r="A220" s="284">
        <f t="shared" si="43"/>
        <v>37</v>
      </c>
      <c r="B220" s="284">
        <f>VLOOKUP(A220,Perkiraan!$A$6:$C$65,2,0)</f>
        <v>540200</v>
      </c>
      <c r="C220" s="285" t="str">
        <f>VLOOKUP(A220,Perkiraan!$A$6:$C$65,3,0)</f>
        <v>Pemeliharaan Rumah</v>
      </c>
      <c r="D220" s="286">
        <f>SUMIF('LU Komunitas'!$C$213:$C$225,Evaluasi!B220,'LU Komunitas'!$F$213:$F$225)-SUMIF('LU Komunitas'!$C$213:$C$225,Evaluasi!B220,'LU Komunitas'!$E$213:$E$225)</f>
        <v>0</v>
      </c>
      <c r="E220" s="287">
        <f t="shared" si="44"/>
        <v>0</v>
      </c>
      <c r="F220" s="289">
        <f>Data!$D$69</f>
        <v>0</v>
      </c>
      <c r="G220" s="289">
        <f t="shared" si="45"/>
        <v>0</v>
      </c>
      <c r="H220" s="290" t="str">
        <f t="shared" si="46"/>
        <v>-</v>
      </c>
    </row>
    <row r="221" spans="1:8" ht="18" customHeight="1" x14ac:dyDescent="0.3">
      <c r="A221" s="284">
        <f t="shared" si="43"/>
        <v>38</v>
      </c>
      <c r="B221" s="284">
        <f>VLOOKUP(A221,Perkiraan!$A$6:$C$65,2,0)</f>
        <v>550100</v>
      </c>
      <c r="C221" s="285" t="str">
        <f>VLOOKUP(A221,Perkiraan!$A$6:$C$65,3,0)</f>
        <v>Budget Khusus Lainnya</v>
      </c>
      <c r="D221" s="286">
        <f>SUMIF('LU Komunitas'!$C$213:$C$225,Evaluasi!B221,'LU Komunitas'!$F$213:$F$225)-SUMIF('LU Komunitas'!$C$213:$C$225,Evaluasi!B221,'LU Komunitas'!$E$213:$E$225)</f>
        <v>0</v>
      </c>
      <c r="E221" s="287">
        <f t="shared" si="44"/>
        <v>0</v>
      </c>
      <c r="F221" s="289">
        <f>Data!$D$70</f>
        <v>0</v>
      </c>
      <c r="G221" s="289">
        <f t="shared" si="45"/>
        <v>0</v>
      </c>
      <c r="H221" s="290" t="str">
        <f t="shared" si="46"/>
        <v>-</v>
      </c>
    </row>
    <row r="222" spans="1:8" ht="18" customHeight="1" x14ac:dyDescent="0.3">
      <c r="A222" s="284"/>
      <c r="B222" s="284"/>
      <c r="C222" s="285"/>
      <c r="D222" s="286"/>
      <c r="E222" s="287"/>
      <c r="F222" s="289"/>
      <c r="G222" s="289"/>
      <c r="H222" s="290"/>
    </row>
    <row r="223" spans="1:8" ht="18" customHeight="1" x14ac:dyDescent="0.3">
      <c r="A223" s="284"/>
      <c r="B223" s="284"/>
      <c r="C223" s="285"/>
      <c r="D223" s="286"/>
      <c r="E223" s="287"/>
      <c r="F223" s="289"/>
      <c r="G223" s="289"/>
      <c r="H223" s="290"/>
    </row>
    <row r="224" spans="1:8" ht="18" customHeight="1" x14ac:dyDescent="0.3">
      <c r="A224" s="415" t="s">
        <v>79</v>
      </c>
      <c r="B224" s="415"/>
      <c r="C224" s="415"/>
      <c r="D224" s="292">
        <f>SUM(D185:D223)</f>
        <v>0</v>
      </c>
      <c r="E224" s="312">
        <f>SUM(E185:E223)</f>
        <v>0</v>
      </c>
      <c r="F224" s="313">
        <f>SUM(F185:F223)</f>
        <v>0</v>
      </c>
      <c r="G224" s="313">
        <f>SUM(G185:G223)</f>
        <v>0</v>
      </c>
      <c r="H224" s="293" t="str">
        <f t="shared" ref="H224" si="47">IF(F224&gt;0,E224/F224*100,"-")</f>
        <v>-</v>
      </c>
    </row>
    <row r="225" spans="1:7" ht="18" customHeight="1" x14ac:dyDescent="0.3">
      <c r="A225" s="298" t="s">
        <v>34</v>
      </c>
      <c r="B225" s="299"/>
      <c r="C225" s="300"/>
      <c r="D225" s="301"/>
      <c r="E225" s="302"/>
      <c r="F225" s="276"/>
      <c r="G225" s="276"/>
    </row>
    <row r="226" spans="1:7" ht="18" customHeight="1" x14ac:dyDescent="0.3">
      <c r="A226" s="304" t="s">
        <v>43</v>
      </c>
      <c r="B226" s="299"/>
      <c r="C226" s="275"/>
      <c r="D226" s="305">
        <f>Bruder!D135</f>
        <v>0</v>
      </c>
      <c r="E226" s="280"/>
      <c r="F226" s="276"/>
      <c r="G226" s="276"/>
    </row>
    <row r="227" spans="1:7" ht="18" customHeight="1" x14ac:dyDescent="0.3">
      <c r="A227" s="304" t="s">
        <v>42</v>
      </c>
      <c r="D227" s="305">
        <f>Bruder!D136</f>
        <v>0</v>
      </c>
      <c r="F227" s="276"/>
      <c r="G227" s="276"/>
    </row>
    <row r="228" spans="1:7" ht="18" customHeight="1" x14ac:dyDescent="0.3">
      <c r="A228" s="306" t="s">
        <v>46</v>
      </c>
      <c r="B228" s="307"/>
      <c r="C228" s="308"/>
      <c r="D228" s="309">
        <f>Bruder!D137</f>
        <v>0</v>
      </c>
      <c r="F228" s="276"/>
      <c r="G228" s="276"/>
    </row>
    <row r="229" spans="1:7" ht="18" customHeight="1" x14ac:dyDescent="0.3">
      <c r="A229" s="304" t="s">
        <v>41</v>
      </c>
      <c r="B229" s="299"/>
      <c r="C229" s="275"/>
      <c r="D229" s="305">
        <f>Bruder!D138</f>
        <v>0</v>
      </c>
    </row>
    <row r="253" spans="1:8" ht="18" hidden="1" customHeight="1" x14ac:dyDescent="0.3"/>
    <row r="254" spans="1:8" ht="18" hidden="1" customHeight="1" x14ac:dyDescent="0.3"/>
    <row r="255" spans="1:8" ht="18" hidden="1" customHeight="1" x14ac:dyDescent="0.3"/>
    <row r="256" spans="1:8" ht="18" customHeight="1" x14ac:dyDescent="0.25">
      <c r="A256" s="416" t="str">
        <f>'LU Komunitas'!A250:F250</f>
        <v>KOMUNITAS FIC CANDI</v>
      </c>
      <c r="B256" s="416"/>
      <c r="C256" s="416"/>
      <c r="D256" s="416"/>
      <c r="E256" s="416"/>
      <c r="F256" s="416"/>
      <c r="G256" s="416"/>
      <c r="H256" s="416"/>
    </row>
    <row r="257" spans="1:8" ht="18" customHeight="1" x14ac:dyDescent="0.25">
      <c r="A257" s="416" t="s">
        <v>71</v>
      </c>
      <c r="B257" s="416"/>
      <c r="C257" s="416"/>
      <c r="D257" s="416"/>
      <c r="E257" s="416"/>
      <c r="F257" s="416"/>
      <c r="G257" s="416"/>
      <c r="H257" s="416"/>
    </row>
    <row r="258" spans="1:8" ht="18" customHeight="1" x14ac:dyDescent="0.25">
      <c r="A258" s="416" t="str">
        <f>'Kas Harian'!A432:H432</f>
        <v>BULAN APRIL 2025</v>
      </c>
      <c r="B258" s="416"/>
      <c r="C258" s="416"/>
      <c r="D258" s="416"/>
      <c r="E258" s="416"/>
      <c r="F258" s="416"/>
      <c r="G258" s="416"/>
      <c r="H258" s="416"/>
    </row>
    <row r="259" spans="1:8" ht="18" customHeight="1" x14ac:dyDescent="0.3">
      <c r="G259" s="280" t="s">
        <v>35</v>
      </c>
      <c r="H259" s="281">
        <v>4</v>
      </c>
    </row>
    <row r="260" spans="1:8" ht="18" customHeight="1" x14ac:dyDescent="0.25">
      <c r="A260" s="417" t="str">
        <f>A175</f>
        <v>Pos</v>
      </c>
      <c r="B260" s="418" t="str">
        <f>B175</f>
        <v>Kode Perkiraan</v>
      </c>
      <c r="C260" s="417" t="str">
        <f>C175</f>
        <v>Nama Perkiraan</v>
      </c>
      <c r="D260" s="419" t="s">
        <v>61</v>
      </c>
      <c r="E260" s="420"/>
      <c r="F260" s="413" t="s">
        <v>32</v>
      </c>
      <c r="G260" s="413" t="s">
        <v>33</v>
      </c>
      <c r="H260" s="414" t="s">
        <v>14</v>
      </c>
    </row>
    <row r="261" spans="1:8" ht="18" customHeight="1" x14ac:dyDescent="0.25">
      <c r="A261" s="417"/>
      <c r="B261" s="418"/>
      <c r="C261" s="417"/>
      <c r="D261" s="282" t="s">
        <v>4</v>
      </c>
      <c r="E261" s="283" t="s">
        <v>9</v>
      </c>
      <c r="F261" s="413"/>
      <c r="G261" s="413"/>
      <c r="H261" s="414"/>
    </row>
    <row r="262" spans="1:8" ht="18" customHeight="1" x14ac:dyDescent="0.3">
      <c r="A262" s="284" t="str">
        <f t="shared" ref="A262:A268" si="48">A177</f>
        <v>C</v>
      </c>
      <c r="B262" s="284">
        <f>VLOOKUP(A262,Perkiraan!$A$6:$C$65,2,0)</f>
        <v>410101</v>
      </c>
      <c r="C262" s="285" t="str">
        <f>VLOOKUP(A262,Perkiraan!$A$6:$C$65,3,0)</f>
        <v xml:space="preserve">Gaji/Pendapatan Bruder </v>
      </c>
      <c r="D262" s="286">
        <f>SUMIF('LU Komunitas'!$C$255:$C$294,Evaluasi!B262,'LU Komunitas'!$E$255:$E$294)-SUMIF('LU Komunitas'!$C$255:$C$294,Evaluasi!B262,'LU Komunitas'!$F$255:$F$294)</f>
        <v>0</v>
      </c>
      <c r="E262" s="287">
        <f t="shared" ref="E262:E268" si="49">D262+E177</f>
        <v>0</v>
      </c>
      <c r="F262" s="288">
        <f>Data!$D$16*$H259</f>
        <v>0</v>
      </c>
      <c r="G262" s="289">
        <f>E262-F262</f>
        <v>0</v>
      </c>
      <c r="H262" s="290" t="str">
        <f t="shared" ref="H262:H298" si="50">IF(F262&gt;0,E262/F262*100,"-")</f>
        <v>-</v>
      </c>
    </row>
    <row r="263" spans="1:8" ht="18" customHeight="1" x14ac:dyDescent="0.3">
      <c r="A263" s="284" t="str">
        <f t="shared" si="48"/>
        <v>D</v>
      </c>
      <c r="B263" s="284">
        <f>VLOOKUP(A263,Perkiraan!$A$6:$C$65,2,0)</f>
        <v>410102</v>
      </c>
      <c r="C263" s="285" t="str">
        <f>VLOOKUP(A263,Perkiraan!$A$6:$C$65,3,0)</f>
        <v>Pensiun Bruder</v>
      </c>
      <c r="D263" s="286">
        <f>SUMIF('LU Komunitas'!$C$255:$C$294,Evaluasi!B263,'LU Komunitas'!$E$255:$E$294)-SUMIF('LU Komunitas'!$C$255:$C$294,Evaluasi!B263,'LU Komunitas'!$F$255:$F$294)</f>
        <v>0</v>
      </c>
      <c r="E263" s="287">
        <f t="shared" si="49"/>
        <v>0</v>
      </c>
      <c r="F263" s="288">
        <f>Data!$D$17*$H259</f>
        <v>0</v>
      </c>
      <c r="G263" s="289">
        <f t="shared" ref="G263:G268" si="51">E263-F263</f>
        <v>0</v>
      </c>
      <c r="H263" s="290" t="str">
        <f t="shared" si="50"/>
        <v>-</v>
      </c>
    </row>
    <row r="264" spans="1:8" ht="18" customHeight="1" x14ac:dyDescent="0.3">
      <c r="A264" s="284" t="str">
        <f t="shared" si="48"/>
        <v>E</v>
      </c>
      <c r="B264" s="284">
        <f>VLOOKUP(A264,Perkiraan!$A$6:$C$65,2,0)</f>
        <v>430101</v>
      </c>
      <c r="C264" s="285" t="str">
        <f>VLOOKUP(A264,Perkiraan!$A$6:$C$65,3,0)</f>
        <v>Hasil Kebun Dan Piaraan</v>
      </c>
      <c r="D264" s="286">
        <f>SUMIF('LU Komunitas'!$C$255:$C$294,Evaluasi!B264,'LU Komunitas'!$E$255:$E$294)-SUMIF('LU Komunitas'!$C$255:$C$294,Evaluasi!B264,'LU Komunitas'!$F$255:$F$294)</f>
        <v>0</v>
      </c>
      <c r="E264" s="287">
        <f t="shared" si="49"/>
        <v>0</v>
      </c>
      <c r="F264" s="288">
        <f>Data!$D$18*$H259</f>
        <v>0</v>
      </c>
      <c r="G264" s="289">
        <f t="shared" si="51"/>
        <v>0</v>
      </c>
      <c r="H264" s="290" t="str">
        <f t="shared" si="50"/>
        <v>-</v>
      </c>
    </row>
    <row r="265" spans="1:8" ht="18" customHeight="1" x14ac:dyDescent="0.3">
      <c r="A265" s="284" t="str">
        <f t="shared" si="48"/>
        <v>F</v>
      </c>
      <c r="B265" s="284">
        <f>VLOOKUP(A265,Perkiraan!$A$6:$C$65,2,0)</f>
        <v>420101</v>
      </c>
      <c r="C265" s="285" t="str">
        <f>VLOOKUP(A265,Perkiraan!$A$6:$C$65,3,0)</f>
        <v>Bunga Tabungan</v>
      </c>
      <c r="D265" s="286">
        <f>SUMIF('LU Komunitas'!$C$255:$C$294,Evaluasi!B265,'LU Komunitas'!$E$255:$E$294)-SUMIF('LU Komunitas'!$C$255:$C$294,Evaluasi!B265,'LU Komunitas'!$F$255:$F$294)</f>
        <v>0</v>
      </c>
      <c r="E265" s="287">
        <f t="shared" si="49"/>
        <v>0</v>
      </c>
      <c r="F265" s="288">
        <f>Data!$D$19*$H259</f>
        <v>0</v>
      </c>
      <c r="G265" s="289">
        <f t="shared" si="51"/>
        <v>0</v>
      </c>
      <c r="H265" s="290" t="str">
        <f t="shared" si="50"/>
        <v>-</v>
      </c>
    </row>
    <row r="266" spans="1:8" ht="18" customHeight="1" x14ac:dyDescent="0.3">
      <c r="A266" s="284" t="str">
        <f t="shared" si="48"/>
        <v>G</v>
      </c>
      <c r="B266" s="284">
        <f>VLOOKUP(A266,Perkiraan!$A$6:$C$65,2,0)</f>
        <v>410202</v>
      </c>
      <c r="C266" s="285" t="str">
        <f>VLOOKUP(A266,Perkiraan!$A$6:$C$65,3,0)</f>
        <v xml:space="preserve">Sumbangan </v>
      </c>
      <c r="D266" s="286">
        <f>SUMIF('LU Komunitas'!$C$255:$C$294,Evaluasi!B266,'LU Komunitas'!$E$255:$E$294)-SUMIF('LU Komunitas'!$C$255:$C$294,Evaluasi!B266,'LU Komunitas'!$F$255:$F$294)</f>
        <v>0</v>
      </c>
      <c r="E266" s="287">
        <f t="shared" si="49"/>
        <v>0</v>
      </c>
      <c r="F266" s="288">
        <f>Data!$D$20*$H259</f>
        <v>0</v>
      </c>
      <c r="G266" s="289">
        <f t="shared" si="51"/>
        <v>0</v>
      </c>
      <c r="H266" s="290" t="str">
        <f t="shared" si="50"/>
        <v>-</v>
      </c>
    </row>
    <row r="267" spans="1:8" ht="18" customHeight="1" x14ac:dyDescent="0.3">
      <c r="A267" s="284" t="str">
        <f t="shared" si="48"/>
        <v>H</v>
      </c>
      <c r="B267" s="284">
        <f>VLOOKUP(A267,Perkiraan!$A$6:$C$65,2,0)</f>
        <v>430103</v>
      </c>
      <c r="C267" s="285" t="str">
        <f>VLOOKUP(A267,Perkiraan!$A$6:$C$65,3,0)</f>
        <v>Penerimaan Lainnya</v>
      </c>
      <c r="D267" s="286">
        <f>SUMIF('LU Komunitas'!$C$255:$C$294,Evaluasi!B267,'LU Komunitas'!$E$255:$E$294)-SUMIF('LU Komunitas'!$C$255:$C$294,Evaluasi!B267,'LU Komunitas'!$F$255:$F$294)</f>
        <v>0</v>
      </c>
      <c r="E267" s="287">
        <f t="shared" si="49"/>
        <v>0</v>
      </c>
      <c r="F267" s="288">
        <f>Data!$D$21*$H259</f>
        <v>0</v>
      </c>
      <c r="G267" s="289">
        <f t="shared" si="51"/>
        <v>0</v>
      </c>
      <c r="H267" s="290" t="str">
        <f t="shared" si="50"/>
        <v>-</v>
      </c>
    </row>
    <row r="268" spans="1:8" ht="18" customHeight="1" x14ac:dyDescent="0.3">
      <c r="A268" s="284" t="str">
        <f t="shared" si="48"/>
        <v>I</v>
      </c>
      <c r="B268" s="284">
        <f>VLOOKUP(A268,Perkiraan!$A$6:$C$65,2,0)</f>
        <v>610100</v>
      </c>
      <c r="C268" s="285" t="str">
        <f>VLOOKUP(A268,Perkiraan!$A$6:$C$65,3,0)</f>
        <v>Penerimaan dari DP</v>
      </c>
      <c r="D268" s="286">
        <f>SUMIF('LU Komunitas'!$C$255:$C$294,Evaluasi!B268,'LU Komunitas'!$E$255:$E$294)-SUMIF('LU Komunitas'!$C$255:$C$294,Evaluasi!B268,'LU Komunitas'!$F$255:$F$294)</f>
        <v>0</v>
      </c>
      <c r="E268" s="287">
        <f t="shared" si="49"/>
        <v>0</v>
      </c>
      <c r="F268" s="288">
        <f>Data!$D$22*$H259</f>
        <v>0</v>
      </c>
      <c r="G268" s="289">
        <f t="shared" si="51"/>
        <v>0</v>
      </c>
      <c r="H268" s="290" t="str">
        <f t="shared" si="50"/>
        <v>-</v>
      </c>
    </row>
    <row r="269" spans="1:8" ht="18" customHeight="1" x14ac:dyDescent="0.3">
      <c r="A269" s="415" t="s">
        <v>78</v>
      </c>
      <c r="B269" s="415"/>
      <c r="C269" s="415"/>
      <c r="D269" s="292">
        <f>SUM(D262:D268)</f>
        <v>0</v>
      </c>
      <c r="E269" s="292">
        <f>SUM(E262:E268)</f>
        <v>0</v>
      </c>
      <c r="F269" s="292">
        <f>SUM(F262:F268)</f>
        <v>0</v>
      </c>
      <c r="G269" s="292">
        <f>SUM(G262:G268)</f>
        <v>0</v>
      </c>
      <c r="H269" s="293" t="str">
        <f t="shared" si="50"/>
        <v>-</v>
      </c>
    </row>
    <row r="270" spans="1:8" ht="18" customHeight="1" x14ac:dyDescent="0.3">
      <c r="A270" s="284">
        <f t="shared" ref="A270:A298" si="52">A185</f>
        <v>1</v>
      </c>
      <c r="B270" s="284">
        <f>VLOOKUP(A270,Perkiraan!$A$6:$C$65,2,0)</f>
        <v>510101</v>
      </c>
      <c r="C270" s="285" t="str">
        <f>VLOOKUP(A270,Perkiraan!$A$6:$C$65,3,0)</f>
        <v xml:space="preserve">Makanan </v>
      </c>
      <c r="D270" s="286">
        <f>SUMIF('LU Komunitas'!$C$255:$C$294,Evaluasi!B270,'LU Komunitas'!$F$255:$F$294)-SUMIF('LU Komunitas'!$C$255:$C$294,Evaluasi!B270,'LU Komunitas'!$E$255:$E$294)</f>
        <v>0</v>
      </c>
      <c r="E270" s="287">
        <f t="shared" ref="E270:E298" si="53">D270+E185</f>
        <v>0</v>
      </c>
      <c r="F270" s="289">
        <f>Data!$D$31*$D314</f>
        <v>0</v>
      </c>
      <c r="G270" s="289">
        <f t="shared" ref="G270:G298" si="54">F270-E270</f>
        <v>0</v>
      </c>
      <c r="H270" s="290" t="str">
        <f t="shared" si="50"/>
        <v>-</v>
      </c>
    </row>
    <row r="271" spans="1:8" ht="18" customHeight="1" x14ac:dyDescent="0.3">
      <c r="A271" s="284">
        <f t="shared" si="52"/>
        <v>2</v>
      </c>
      <c r="B271" s="284">
        <f>VLOOKUP(A271,Perkiraan!$A$6:$C$65,2,0)</f>
        <v>510201</v>
      </c>
      <c r="C271" s="285" t="str">
        <f>VLOOKUP(A271,Perkiraan!$A$6:$C$65,3,0)</f>
        <v>Pakaian Dan Perlengkapan Pribadi</v>
      </c>
      <c r="D271" s="286">
        <f>SUMIF('LU Komunitas'!$C$255:$C$294,Evaluasi!B271,'LU Komunitas'!$F$255:$F$294)-SUMIF('LU Komunitas'!$C$255:$C$294,Evaluasi!B271,'LU Komunitas'!$E$255:$E$294)</f>
        <v>0</v>
      </c>
      <c r="E271" s="287">
        <f t="shared" si="53"/>
        <v>0</v>
      </c>
      <c r="F271" s="289">
        <f>Data!$D$32*$D314</f>
        <v>0</v>
      </c>
      <c r="G271" s="289">
        <f t="shared" si="54"/>
        <v>0</v>
      </c>
      <c r="H271" s="290" t="str">
        <f t="shared" si="50"/>
        <v>-</v>
      </c>
    </row>
    <row r="272" spans="1:8" ht="18" customHeight="1" x14ac:dyDescent="0.3">
      <c r="A272" s="284">
        <f t="shared" si="52"/>
        <v>3</v>
      </c>
      <c r="B272" s="284">
        <f>VLOOKUP(A272,Perkiraan!$A$6:$C$65,2,0)</f>
        <v>510301</v>
      </c>
      <c r="C272" s="285" t="str">
        <f>VLOOKUP(A272,Perkiraan!$A$6:$C$65,3,0)</f>
        <v xml:space="preserve">Pemeriksaan Dan Pengobatan </v>
      </c>
      <c r="D272" s="286">
        <f>SUMIF('LU Komunitas'!$C$255:$C$294,Evaluasi!B272,'LU Komunitas'!$F$255:$F$294)-SUMIF('LU Komunitas'!$C$255:$C$294,Evaluasi!B272,'LU Komunitas'!$E$255:$E$294)</f>
        <v>0</v>
      </c>
      <c r="E272" s="287">
        <f t="shared" si="53"/>
        <v>0</v>
      </c>
      <c r="F272" s="289">
        <f>Data!$D$33*$D314</f>
        <v>0</v>
      </c>
      <c r="G272" s="289">
        <f t="shared" si="54"/>
        <v>0</v>
      </c>
      <c r="H272" s="290" t="str">
        <f t="shared" si="50"/>
        <v>-</v>
      </c>
    </row>
    <row r="273" spans="1:8" ht="18" customHeight="1" x14ac:dyDescent="0.3">
      <c r="A273" s="284">
        <f t="shared" si="52"/>
        <v>4</v>
      </c>
      <c r="B273" s="284">
        <f>VLOOKUP(A273,Perkiraan!$A$6:$C$65,2,0)</f>
        <v>510303</v>
      </c>
      <c r="C273" s="285" t="str">
        <f>VLOOKUP(A273,Perkiraan!$A$6:$C$65,3,0)</f>
        <v>Hiburan / Rekreasi</v>
      </c>
      <c r="D273" s="286">
        <f>SUMIF('LU Komunitas'!$C$255:$C$294,Evaluasi!B273,'LU Komunitas'!$F$255:$F$294)-SUMIF('LU Komunitas'!$C$255:$C$294,Evaluasi!B273,'LU Komunitas'!$E$255:$E$294)</f>
        <v>0</v>
      </c>
      <c r="E273" s="287">
        <f t="shared" si="53"/>
        <v>0</v>
      </c>
      <c r="F273" s="289">
        <f>Data!$D$34*$D314</f>
        <v>0</v>
      </c>
      <c r="G273" s="289">
        <f t="shared" si="54"/>
        <v>0</v>
      </c>
      <c r="H273" s="290" t="str">
        <f t="shared" si="50"/>
        <v>-</v>
      </c>
    </row>
    <row r="274" spans="1:8" ht="18" customHeight="1" x14ac:dyDescent="0.3">
      <c r="A274" s="284">
        <f t="shared" si="52"/>
        <v>5</v>
      </c>
      <c r="B274" s="284">
        <f>VLOOKUP(A274,Perkiraan!$A$6:$C$65,2,0)</f>
        <v>510501</v>
      </c>
      <c r="C274" s="285" t="str">
        <f>VLOOKUP(A274,Perkiraan!$A$6:$C$65,3,0)</f>
        <v>Transport Harian</v>
      </c>
      <c r="D274" s="286">
        <f>SUMIF('LU Komunitas'!$C$255:$C$294,Evaluasi!B274,'LU Komunitas'!$F$255:$F$294)-SUMIF('LU Komunitas'!$C$255:$C$294,Evaluasi!B274,'LU Komunitas'!$E$255:$E$294)</f>
        <v>0</v>
      </c>
      <c r="E274" s="287">
        <f t="shared" si="53"/>
        <v>0</v>
      </c>
      <c r="F274" s="289">
        <f>Data!$D$35*$D314</f>
        <v>0</v>
      </c>
      <c r="G274" s="289">
        <f t="shared" si="54"/>
        <v>0</v>
      </c>
      <c r="H274" s="290" t="str">
        <f t="shared" si="50"/>
        <v>-</v>
      </c>
    </row>
    <row r="275" spans="1:8" ht="18" customHeight="1" x14ac:dyDescent="0.3">
      <c r="A275" s="284">
        <f t="shared" si="52"/>
        <v>6</v>
      </c>
      <c r="B275" s="284">
        <f>VLOOKUP(A275,Perkiraan!$A$6:$C$65,2,0)</f>
        <v>520401</v>
      </c>
      <c r="C275" s="285" t="str">
        <f>VLOOKUP(A275,Perkiraan!$A$6:$C$65,3,0)</f>
        <v>Studi Pribadi</v>
      </c>
      <c r="D275" s="286">
        <f>SUMIF('LU Komunitas'!$C$255:$C$294,Evaluasi!B275,'LU Komunitas'!$F$255:$F$294)-SUMIF('LU Komunitas'!$C$255:$C$294,Evaluasi!B275,'LU Komunitas'!$E$255:$E$294)</f>
        <v>0</v>
      </c>
      <c r="E275" s="287">
        <f t="shared" si="53"/>
        <v>0</v>
      </c>
      <c r="F275" s="289">
        <f>Data!$D$36*$D314</f>
        <v>0</v>
      </c>
      <c r="G275" s="289">
        <f t="shared" si="54"/>
        <v>0</v>
      </c>
      <c r="H275" s="290" t="str">
        <f t="shared" si="50"/>
        <v>-</v>
      </c>
    </row>
    <row r="276" spans="1:8" ht="18" customHeight="1" x14ac:dyDescent="0.3">
      <c r="A276" s="284">
        <f t="shared" si="52"/>
        <v>7</v>
      </c>
      <c r="B276" s="284">
        <f>VLOOKUP(A276,Perkiraan!$A$6:$C$65,2,0)</f>
        <v>510102</v>
      </c>
      <c r="C276" s="285" t="str">
        <f>VLOOKUP(A276,Perkiraan!$A$6:$C$65,3,0)</f>
        <v>Bahan Bakar Dapur</v>
      </c>
      <c r="D276" s="286">
        <f>SUMIF('LU Komunitas'!$C$255:$C$294,Evaluasi!B276,'LU Komunitas'!$F$255:$F$294)-SUMIF('LU Komunitas'!$C$255:$C$294,Evaluasi!B276,'LU Komunitas'!$E$255:$E$294)</f>
        <v>0</v>
      </c>
      <c r="E276" s="287">
        <f t="shared" si="53"/>
        <v>0</v>
      </c>
      <c r="F276" s="289">
        <f>Data!$D$39*$H259</f>
        <v>0</v>
      </c>
      <c r="G276" s="289">
        <f t="shared" si="54"/>
        <v>0</v>
      </c>
      <c r="H276" s="290" t="str">
        <f t="shared" si="50"/>
        <v>-</v>
      </c>
    </row>
    <row r="277" spans="1:8" ht="18" customHeight="1" x14ac:dyDescent="0.3">
      <c r="A277" s="284">
        <f t="shared" si="52"/>
        <v>8</v>
      </c>
      <c r="B277" s="284">
        <f>VLOOKUP(A277,Perkiraan!$A$6:$C$65,2,0)</f>
        <v>510103</v>
      </c>
      <c r="C277" s="285" t="str">
        <f>VLOOKUP(A277,Perkiraan!$A$6:$C$65,3,0)</f>
        <v>Perlengkapan Cuci dan Kebersihan</v>
      </c>
      <c r="D277" s="286">
        <f>SUMIF('LU Komunitas'!$C$255:$C$294,Evaluasi!B277,'LU Komunitas'!$F$255:$F$294)-SUMIF('LU Komunitas'!$C$255:$C$294,Evaluasi!B277,'LU Komunitas'!$E$255:$E$294)</f>
        <v>0</v>
      </c>
      <c r="E277" s="287">
        <f t="shared" si="53"/>
        <v>0</v>
      </c>
      <c r="F277" s="289">
        <f>Data!$D$40*$H259</f>
        <v>0</v>
      </c>
      <c r="G277" s="289">
        <f t="shared" si="54"/>
        <v>0</v>
      </c>
      <c r="H277" s="290" t="str">
        <f t="shared" si="50"/>
        <v>-</v>
      </c>
    </row>
    <row r="278" spans="1:8" ht="18" customHeight="1" x14ac:dyDescent="0.3">
      <c r="A278" s="284">
        <f t="shared" si="52"/>
        <v>9</v>
      </c>
      <c r="B278" s="284">
        <f>VLOOKUP(A278,Perkiraan!$A$6:$C$65,2,0)</f>
        <v>510104</v>
      </c>
      <c r="C278" s="285" t="str">
        <f>VLOOKUP(A278,Perkiraan!$A$6:$C$65,3,0)</f>
        <v>Perabot Rumah Tangga</v>
      </c>
      <c r="D278" s="286">
        <f>SUMIF('LU Komunitas'!$C$255:$C$294,Evaluasi!B278,'LU Komunitas'!$F$255:$F$294)-SUMIF('LU Komunitas'!$C$255:$C$294,Evaluasi!B278,'LU Komunitas'!$E$255:$E$294)</f>
        <v>0</v>
      </c>
      <c r="E278" s="287">
        <f t="shared" si="53"/>
        <v>0</v>
      </c>
      <c r="F278" s="289">
        <f>Data!$D$41*$H259</f>
        <v>0</v>
      </c>
      <c r="G278" s="289">
        <f t="shared" si="54"/>
        <v>0</v>
      </c>
      <c r="H278" s="290" t="str">
        <f t="shared" si="50"/>
        <v>-</v>
      </c>
    </row>
    <row r="279" spans="1:8" ht="18" customHeight="1" x14ac:dyDescent="0.3">
      <c r="A279" s="284">
        <f t="shared" si="52"/>
        <v>10</v>
      </c>
      <c r="B279" s="284">
        <f>VLOOKUP(A279,Perkiraan!$A$6:$C$65,2,0)</f>
        <v>510105</v>
      </c>
      <c r="C279" s="285" t="str">
        <f>VLOOKUP(A279,Perkiraan!$A$6:$C$65,3,0)</f>
        <v xml:space="preserve">Iuran Hidup Bermasyarakat Dan Menggereja </v>
      </c>
      <c r="D279" s="286">
        <f>SUMIF('LU Komunitas'!$C$255:$C$294,Evaluasi!B279,'LU Komunitas'!$F$255:$F$294)-SUMIF('LU Komunitas'!$C$255:$C$294,Evaluasi!B279,'LU Komunitas'!$E$255:$E$294)</f>
        <v>0</v>
      </c>
      <c r="E279" s="287">
        <f t="shared" si="53"/>
        <v>0</v>
      </c>
      <c r="F279" s="289">
        <f>Data!$D$42*$H259</f>
        <v>0</v>
      </c>
      <c r="G279" s="289">
        <f t="shared" si="54"/>
        <v>0</v>
      </c>
      <c r="H279" s="290" t="str">
        <f t="shared" si="50"/>
        <v>-</v>
      </c>
    </row>
    <row r="280" spans="1:8" ht="18" customHeight="1" x14ac:dyDescent="0.3">
      <c r="A280" s="284">
        <f t="shared" si="52"/>
        <v>11</v>
      </c>
      <c r="B280" s="284">
        <f>VLOOKUP(A280,Perkiraan!$A$6:$C$65,2,0)</f>
        <v>510401</v>
      </c>
      <c r="C280" s="285" t="str">
        <f>VLOOKUP(A280,Perkiraan!$A$6:$C$65,3,0)</f>
        <v>Listrik</v>
      </c>
      <c r="D280" s="286">
        <f>SUMIF('LU Komunitas'!$C$255:$C$294,Evaluasi!B280,'LU Komunitas'!$F$255:$F$294)-SUMIF('LU Komunitas'!$C$255:$C$294,Evaluasi!B280,'LU Komunitas'!$E$255:$E$294)</f>
        <v>0</v>
      </c>
      <c r="E280" s="287">
        <f t="shared" si="53"/>
        <v>0</v>
      </c>
      <c r="F280" s="289">
        <f>Data!$D$43*$H259</f>
        <v>0</v>
      </c>
      <c r="G280" s="289">
        <f t="shared" si="54"/>
        <v>0</v>
      </c>
      <c r="H280" s="290" t="str">
        <f t="shared" si="50"/>
        <v>-</v>
      </c>
    </row>
    <row r="281" spans="1:8" ht="18" customHeight="1" x14ac:dyDescent="0.3">
      <c r="A281" s="284">
        <f t="shared" si="52"/>
        <v>12</v>
      </c>
      <c r="B281" s="284">
        <f>VLOOKUP(A281,Perkiraan!$A$6:$C$65,2,0)</f>
        <v>510402</v>
      </c>
      <c r="C281" s="285" t="str">
        <f>VLOOKUP(A281,Perkiraan!$A$6:$C$65,3,0)</f>
        <v>Air</v>
      </c>
      <c r="D281" s="286">
        <f>SUMIF('LU Komunitas'!$C$255:$C$294,Evaluasi!B281,'LU Komunitas'!$F$255:$F$294)-SUMIF('LU Komunitas'!$C$255:$C$294,Evaluasi!B281,'LU Komunitas'!$E$255:$E$294)</f>
        <v>0</v>
      </c>
      <c r="E281" s="287">
        <f t="shared" si="53"/>
        <v>0</v>
      </c>
      <c r="F281" s="289">
        <f>Data!$D$44*$H259</f>
        <v>0</v>
      </c>
      <c r="G281" s="289">
        <f t="shared" si="54"/>
        <v>0</v>
      </c>
      <c r="H281" s="290" t="str">
        <f t="shared" si="50"/>
        <v>-</v>
      </c>
    </row>
    <row r="282" spans="1:8" ht="18" customHeight="1" x14ac:dyDescent="0.3">
      <c r="A282" s="284">
        <f t="shared" si="52"/>
        <v>13</v>
      </c>
      <c r="B282" s="284">
        <f>VLOOKUP(A282,Perkiraan!$A$6:$C$65,2,0)</f>
        <v>510403</v>
      </c>
      <c r="C282" s="285" t="str">
        <f>VLOOKUP(A282,Perkiraan!$A$6:$C$65,3,0)</f>
        <v>Telepon Dan Internet</v>
      </c>
      <c r="D282" s="286">
        <f>SUMIF('LU Komunitas'!$C$255:$C$294,Evaluasi!B282,'LU Komunitas'!$F$255:$F$294)-SUMIF('LU Komunitas'!$C$255:$C$294,Evaluasi!B282,'LU Komunitas'!$E$255:$E$294)</f>
        <v>0</v>
      </c>
      <c r="E282" s="287">
        <f t="shared" si="53"/>
        <v>0</v>
      </c>
      <c r="F282" s="289">
        <f>Data!$D$45*$H259</f>
        <v>0</v>
      </c>
      <c r="G282" s="289">
        <f t="shared" si="54"/>
        <v>0</v>
      </c>
      <c r="H282" s="290" t="str">
        <f t="shared" si="50"/>
        <v>-</v>
      </c>
    </row>
    <row r="283" spans="1:8" ht="18" customHeight="1" x14ac:dyDescent="0.3">
      <c r="A283" s="284">
        <f t="shared" si="52"/>
        <v>14</v>
      </c>
      <c r="B283" s="284">
        <f>VLOOKUP(A283,Perkiraan!$A$6:$C$65,2,0)</f>
        <v>520201</v>
      </c>
      <c r="C283" s="285" t="str">
        <f>VLOOKUP(A283,Perkiraan!$A$6:$C$65,3,0)</f>
        <v>Keperluan Ibadah</v>
      </c>
      <c r="D283" s="286">
        <f>SUMIF('LU Komunitas'!$C$255:$C$294,Evaluasi!B283,'LU Komunitas'!$F$255:$F$294)-SUMIF('LU Komunitas'!$C$255:$C$294,Evaluasi!B283,'LU Komunitas'!$E$255:$E$294)</f>
        <v>0</v>
      </c>
      <c r="E283" s="287">
        <f t="shared" si="53"/>
        <v>0</v>
      </c>
      <c r="F283" s="289">
        <f>Data!$D$46*$H259</f>
        <v>0</v>
      </c>
      <c r="G283" s="289">
        <f t="shared" si="54"/>
        <v>0</v>
      </c>
      <c r="H283" s="290" t="str">
        <f t="shared" si="50"/>
        <v>-</v>
      </c>
    </row>
    <row r="284" spans="1:8" ht="18" customHeight="1" x14ac:dyDescent="0.3">
      <c r="A284" s="284">
        <f t="shared" si="52"/>
        <v>15</v>
      </c>
      <c r="B284" s="284">
        <f>VLOOKUP(A284,Perkiraan!$A$6:$C$65,2,0)</f>
        <v>530303</v>
      </c>
      <c r="C284" s="285" t="str">
        <f>VLOOKUP(A284,Perkiraan!$A$6:$C$65,3,0)</f>
        <v xml:space="preserve">Sumbangan </v>
      </c>
      <c r="D284" s="286">
        <f>SUMIF('LU Komunitas'!$C$255:$C$294,Evaluasi!B284,'LU Komunitas'!$F$255:$F$294)-SUMIF('LU Komunitas'!$C$255:$C$294,Evaluasi!B284,'LU Komunitas'!$E$255:$E$294)</f>
        <v>0</v>
      </c>
      <c r="E284" s="287">
        <f t="shared" si="53"/>
        <v>0</v>
      </c>
      <c r="F284" s="289">
        <f>Data!$D$47*$H259</f>
        <v>0</v>
      </c>
      <c r="G284" s="289">
        <f t="shared" si="54"/>
        <v>0</v>
      </c>
      <c r="H284" s="290" t="str">
        <f t="shared" si="50"/>
        <v>-</v>
      </c>
    </row>
    <row r="285" spans="1:8" ht="18" customHeight="1" x14ac:dyDescent="0.3">
      <c r="A285" s="284">
        <f t="shared" si="52"/>
        <v>16</v>
      </c>
      <c r="B285" s="284">
        <f>VLOOKUP(A285,Perkiraan!$A$6:$C$65,2,0)</f>
        <v>540101</v>
      </c>
      <c r="C285" s="285" t="str">
        <f>VLOOKUP(A285,Perkiraan!$A$6:$C$65,3,0)</f>
        <v>Insentif ART</v>
      </c>
      <c r="D285" s="286">
        <f>SUMIF('LU Komunitas'!$C$255:$C$294,Evaluasi!B285,'LU Komunitas'!$F$255:$F$294)-SUMIF('LU Komunitas'!$C$255:$C$294,Evaluasi!B285,'LU Komunitas'!$E$255:$E$294)</f>
        <v>0</v>
      </c>
      <c r="E285" s="287">
        <f t="shared" si="53"/>
        <v>0</v>
      </c>
      <c r="F285" s="289">
        <f>Data!$D$48*$H259</f>
        <v>0</v>
      </c>
      <c r="G285" s="289">
        <f t="shared" si="54"/>
        <v>0</v>
      </c>
      <c r="H285" s="290" t="str">
        <f t="shared" si="50"/>
        <v>-</v>
      </c>
    </row>
    <row r="286" spans="1:8" ht="18" customHeight="1" x14ac:dyDescent="0.3">
      <c r="A286" s="284">
        <f t="shared" si="52"/>
        <v>17</v>
      </c>
      <c r="B286" s="284">
        <f>VLOOKUP(A286,Perkiraan!$A$6:$C$65,2,0)</f>
        <v>540201</v>
      </c>
      <c r="C286" s="285" t="str">
        <f>VLOOKUP(A286,Perkiraan!$A$6:$C$65,3,0)</f>
        <v>Pemeliharaan Rumah</v>
      </c>
      <c r="D286" s="286">
        <f>SUMIF('LU Komunitas'!$C$255:$C$294,Evaluasi!B286,'LU Komunitas'!$F$255:$F$294)-SUMIF('LU Komunitas'!$C$255:$C$294,Evaluasi!B286,'LU Komunitas'!$E$255:$E$294)</f>
        <v>0</v>
      </c>
      <c r="E286" s="287">
        <f t="shared" si="53"/>
        <v>0</v>
      </c>
      <c r="F286" s="289">
        <f>Data!$D$49*$H259</f>
        <v>0</v>
      </c>
      <c r="G286" s="289">
        <f t="shared" si="54"/>
        <v>0</v>
      </c>
      <c r="H286" s="290" t="str">
        <f t="shared" si="50"/>
        <v>-</v>
      </c>
    </row>
    <row r="287" spans="1:8" ht="18" customHeight="1" x14ac:dyDescent="0.3">
      <c r="A287" s="284">
        <f t="shared" si="52"/>
        <v>18</v>
      </c>
      <c r="B287" s="284">
        <f>VLOOKUP(A287,Perkiraan!$A$6:$C$65,2,0)</f>
        <v>540202</v>
      </c>
      <c r="C287" s="285" t="str">
        <f>VLOOKUP(A287,Perkiraan!$A$6:$C$65,3,0)</f>
        <v>Pemeliharaan Kebun Dan Piaraan</v>
      </c>
      <c r="D287" s="286">
        <f>SUMIF('LU Komunitas'!$C$255:$C$294,Evaluasi!B287,'LU Komunitas'!$F$255:$F$294)-SUMIF('LU Komunitas'!$C$255:$C$294,Evaluasi!B287,'LU Komunitas'!$E$255:$E$294)</f>
        <v>0</v>
      </c>
      <c r="E287" s="287">
        <f t="shared" si="53"/>
        <v>0</v>
      </c>
      <c r="F287" s="289">
        <f>Data!$D$50*H259</f>
        <v>0</v>
      </c>
      <c r="G287" s="289">
        <f t="shared" si="54"/>
        <v>0</v>
      </c>
      <c r="H287" s="290" t="str">
        <f t="shared" si="50"/>
        <v>-</v>
      </c>
    </row>
    <row r="288" spans="1:8" ht="18" customHeight="1" x14ac:dyDescent="0.3">
      <c r="A288" s="284">
        <f t="shared" si="52"/>
        <v>19</v>
      </c>
      <c r="B288" s="284">
        <f>VLOOKUP(A288,Perkiraan!$A$6:$C$65,2,0)</f>
        <v>540203</v>
      </c>
      <c r="C288" s="285" t="str">
        <f>VLOOKUP(A288,Perkiraan!$A$6:$C$65,3,0)</f>
        <v>Pemeliharaan Kendaraan</v>
      </c>
      <c r="D288" s="286">
        <f>SUMIF('LU Komunitas'!$C$255:$C$294,Evaluasi!B288,'LU Komunitas'!$F$255:$F$294)-SUMIF('LU Komunitas'!$C$255:$C$294,Evaluasi!B288,'LU Komunitas'!$E$255:$E$294)</f>
        <v>0</v>
      </c>
      <c r="E288" s="287">
        <f t="shared" si="53"/>
        <v>0</v>
      </c>
      <c r="F288" s="289">
        <f>Data!$D$51*$H259</f>
        <v>0</v>
      </c>
      <c r="G288" s="289">
        <f t="shared" si="54"/>
        <v>0</v>
      </c>
      <c r="H288" s="290" t="str">
        <f t="shared" si="50"/>
        <v>-</v>
      </c>
    </row>
    <row r="289" spans="1:8" ht="18" customHeight="1" x14ac:dyDescent="0.3">
      <c r="A289" s="284">
        <f t="shared" si="52"/>
        <v>20</v>
      </c>
      <c r="B289" s="284">
        <f>VLOOKUP(A289,Perkiraan!$A$6:$C$65,2,0)</f>
        <v>540204</v>
      </c>
      <c r="C289" s="285" t="str">
        <f>VLOOKUP(A289,Perkiraan!$A$6:$C$65,3,0)</f>
        <v>Pemeliharaan Mesin Dan Peralatan</v>
      </c>
      <c r="D289" s="286">
        <f>SUMIF('LU Komunitas'!$C$255:$C$294,Evaluasi!B289,'LU Komunitas'!$F$255:$F$294)-SUMIF('LU Komunitas'!$C$255:$C$294,Evaluasi!B289,'LU Komunitas'!$E$255:$E$294)</f>
        <v>0</v>
      </c>
      <c r="E289" s="287">
        <f t="shared" si="53"/>
        <v>0</v>
      </c>
      <c r="F289" s="289">
        <f>Data!$D$52*$H259</f>
        <v>0</v>
      </c>
      <c r="G289" s="289">
        <f t="shared" si="54"/>
        <v>0</v>
      </c>
      <c r="H289" s="290" t="str">
        <f t="shared" si="50"/>
        <v>-</v>
      </c>
    </row>
    <row r="290" spans="1:8" ht="18" customHeight="1" x14ac:dyDescent="0.3">
      <c r="A290" s="284">
        <f t="shared" si="52"/>
        <v>21</v>
      </c>
      <c r="B290" s="284">
        <f>VLOOKUP(A290,Perkiraan!$A$6:$C$65,2,0)</f>
        <v>550101</v>
      </c>
      <c r="C290" s="285" t="str">
        <f>VLOOKUP(A290,Perkiraan!$A$6:$C$65,3,0)</f>
        <v>Administrasi Komunitas</v>
      </c>
      <c r="D290" s="286">
        <f>SUMIF('LU Komunitas'!$C$255:$C$294,Evaluasi!B290,'LU Komunitas'!$F$255:$F$294)-SUMIF('LU Komunitas'!$C$255:$C$294,Evaluasi!B290,'LU Komunitas'!$E$255:$E$294)</f>
        <v>0</v>
      </c>
      <c r="E290" s="287">
        <f t="shared" si="53"/>
        <v>0</v>
      </c>
      <c r="F290" s="289">
        <f>Data!$D$53*$H259</f>
        <v>0</v>
      </c>
      <c r="G290" s="289">
        <f t="shared" si="54"/>
        <v>0</v>
      </c>
      <c r="H290" s="290" t="str">
        <f t="shared" si="50"/>
        <v>-</v>
      </c>
    </row>
    <row r="291" spans="1:8" ht="18" customHeight="1" x14ac:dyDescent="0.3">
      <c r="A291" s="284">
        <f t="shared" si="52"/>
        <v>22</v>
      </c>
      <c r="B291" s="284">
        <f>VLOOKUP(A291,Perkiraan!$A$6:$C$65,2,0)</f>
        <v>550105</v>
      </c>
      <c r="C291" s="285" t="str">
        <f>VLOOKUP(A291,Perkiraan!$A$6:$C$65,3,0)</f>
        <v xml:space="preserve">Legal dan Perijinan </v>
      </c>
      <c r="D291" s="286">
        <f>SUMIF('LU Komunitas'!$C$255:$C$294,Evaluasi!B291,'LU Komunitas'!$F$255:$F$294)-SUMIF('LU Komunitas'!$C$255:$C$294,Evaluasi!B291,'LU Komunitas'!$E$255:$E$294)</f>
        <v>0</v>
      </c>
      <c r="E291" s="287">
        <f t="shared" si="53"/>
        <v>0</v>
      </c>
      <c r="F291" s="289">
        <f>Data!$D$54*$H259</f>
        <v>0</v>
      </c>
      <c r="G291" s="289">
        <f t="shared" si="54"/>
        <v>0</v>
      </c>
      <c r="H291" s="290" t="str">
        <f t="shared" si="50"/>
        <v>-</v>
      </c>
    </row>
    <row r="292" spans="1:8" ht="18" customHeight="1" x14ac:dyDescent="0.3">
      <c r="A292" s="284">
        <f t="shared" si="52"/>
        <v>23</v>
      </c>
      <c r="B292" s="284">
        <f>VLOOKUP(A292,Perkiraan!$A$6:$C$65,2,0)</f>
        <v>550106</v>
      </c>
      <c r="C292" s="285" t="str">
        <f>VLOOKUP(A292,Perkiraan!$A$6:$C$65,3,0)</f>
        <v>Buku, Majalah, Koran</v>
      </c>
      <c r="D292" s="286">
        <f>SUMIF('LU Komunitas'!$C$255:$C$294,Evaluasi!B292,'LU Komunitas'!$F$255:$F$294)-SUMIF('LU Komunitas'!$C$255:$C$294,Evaluasi!B292,'LU Komunitas'!$E$255:$E$294)</f>
        <v>0</v>
      </c>
      <c r="E292" s="287">
        <f t="shared" si="53"/>
        <v>0</v>
      </c>
      <c r="F292" s="289">
        <f>Data!$D$55*$H259</f>
        <v>0</v>
      </c>
      <c r="G292" s="289">
        <f t="shared" si="54"/>
        <v>0</v>
      </c>
      <c r="H292" s="290" t="str">
        <f t="shared" si="50"/>
        <v>-</v>
      </c>
    </row>
    <row r="293" spans="1:8" ht="18" customHeight="1" x14ac:dyDescent="0.3">
      <c r="A293" s="284">
        <f t="shared" si="52"/>
        <v>24</v>
      </c>
      <c r="B293" s="284">
        <f>VLOOKUP(A293,Perkiraan!$A$6:$C$65,2,0)</f>
        <v>550107</v>
      </c>
      <c r="C293" s="285" t="str">
        <f>VLOOKUP(A293,Perkiraan!$A$6:$C$65,3,0)</f>
        <v>Administrasi Bank</v>
      </c>
      <c r="D293" s="286">
        <f>SUMIF('LU Komunitas'!$C$255:$C$294,Evaluasi!B293,'LU Komunitas'!$F$255:$F$294)-SUMIF('LU Komunitas'!$C$255:$C$294,Evaluasi!B293,'LU Komunitas'!$E$255:$E$294)</f>
        <v>0</v>
      </c>
      <c r="E293" s="287">
        <f t="shared" si="53"/>
        <v>0</v>
      </c>
      <c r="F293" s="289">
        <f>Data!$D$56*$H259</f>
        <v>0</v>
      </c>
      <c r="G293" s="289">
        <f t="shared" si="54"/>
        <v>0</v>
      </c>
      <c r="H293" s="290" t="str">
        <f t="shared" si="50"/>
        <v>-</v>
      </c>
    </row>
    <row r="294" spans="1:8" ht="18" customHeight="1" x14ac:dyDescent="0.3">
      <c r="A294" s="284">
        <f t="shared" si="52"/>
        <v>25</v>
      </c>
      <c r="B294" s="284">
        <f>VLOOKUP(A294,Perkiraan!$A$6:$C$65,2,0)</f>
        <v>550201</v>
      </c>
      <c r="C294" s="285" t="str">
        <f>VLOOKUP(A294,Perkiraan!$A$6:$C$65,3,0)</f>
        <v>Pajak Bunga Bank</v>
      </c>
      <c r="D294" s="286">
        <f>SUMIF('LU Komunitas'!$C$255:$C$294,Evaluasi!B294,'LU Komunitas'!$F$255:$F$294)-SUMIF('LU Komunitas'!$C$255:$C$294,Evaluasi!B294,'LU Komunitas'!$E$255:$E$294)</f>
        <v>0</v>
      </c>
      <c r="E294" s="287">
        <f t="shared" si="53"/>
        <v>0</v>
      </c>
      <c r="F294" s="289">
        <f>Data!$D$57*$H259</f>
        <v>0</v>
      </c>
      <c r="G294" s="289">
        <f t="shared" si="54"/>
        <v>0</v>
      </c>
      <c r="H294" s="290" t="str">
        <f t="shared" si="50"/>
        <v>-</v>
      </c>
    </row>
    <row r="295" spans="1:8" ht="18" customHeight="1" x14ac:dyDescent="0.3">
      <c r="A295" s="284">
        <f t="shared" si="52"/>
        <v>26</v>
      </c>
      <c r="B295" s="284">
        <f>VLOOKUP(A295,Perkiraan!$A$6:$C$65,2,0)</f>
        <v>550202</v>
      </c>
      <c r="C295" s="285" t="str">
        <f>VLOOKUP(A295,Perkiraan!$A$6:$C$65,3,0)</f>
        <v>Pajak Kendaraan Dan PBB</v>
      </c>
      <c r="D295" s="286">
        <f>SUMIF('LU Komunitas'!$C$255:$C$294,Evaluasi!B295,'LU Komunitas'!$F$255:$F$294)-SUMIF('LU Komunitas'!$C$255:$C$294,Evaluasi!B295,'LU Komunitas'!$E$255:$E$294)</f>
        <v>0</v>
      </c>
      <c r="E295" s="287">
        <f t="shared" si="53"/>
        <v>0</v>
      </c>
      <c r="F295" s="289">
        <f>Data!$D$58*$H259</f>
        <v>0</v>
      </c>
      <c r="G295" s="289">
        <f t="shared" si="54"/>
        <v>0</v>
      </c>
      <c r="H295" s="290" t="str">
        <f t="shared" si="50"/>
        <v>-</v>
      </c>
    </row>
    <row r="296" spans="1:8" ht="17.100000000000001" customHeight="1" x14ac:dyDescent="0.3">
      <c r="A296" s="284">
        <f t="shared" si="52"/>
        <v>29</v>
      </c>
      <c r="B296" s="284">
        <f>VLOOKUP(A296,Perkiraan!$A$6:$C$65,2,0)</f>
        <v>520501</v>
      </c>
      <c r="C296" s="285" t="str">
        <f>VLOOKUP(A296,Perkiraan!$A$6:$C$65,3,0)</f>
        <v>Penunjang Kesehatan Lansia</v>
      </c>
      <c r="D296" s="286">
        <f>SUMIF('LU Komunitas'!$C$255:$C$294,Evaluasi!B296,'LU Komunitas'!$F$255:$F$294)-SUMIF('LU Komunitas'!$C$255:$C$294,Evaluasi!B296,'LU Komunitas'!$E$255:$E$294)</f>
        <v>0</v>
      </c>
      <c r="E296" s="287">
        <f t="shared" si="53"/>
        <v>0</v>
      </c>
      <c r="F296" s="289">
        <f>Data!$D$59*$H259</f>
        <v>0</v>
      </c>
      <c r="G296" s="289">
        <f t="shared" si="54"/>
        <v>0</v>
      </c>
      <c r="H296" s="290" t="str">
        <f t="shared" si="50"/>
        <v>-</v>
      </c>
    </row>
    <row r="297" spans="1:8" ht="17.100000000000001" customHeight="1" x14ac:dyDescent="0.3">
      <c r="A297" s="284">
        <f t="shared" si="52"/>
        <v>30</v>
      </c>
      <c r="B297" s="284">
        <f>VLOOKUP(A297,Perkiraan!$A$6:$C$65,2,0)</f>
        <v>520502</v>
      </c>
      <c r="C297" s="285" t="str">
        <f>VLOOKUP(A297,Perkiraan!$A$6:$C$65,3,0)</f>
        <v>Pemeliharaan Rohani Lansia</v>
      </c>
      <c r="D297" s="286">
        <f>SUMIF('LU Komunitas'!$C$255:$C$294,Evaluasi!B297,'LU Komunitas'!$F$255:$F$294)-SUMIF('LU Komunitas'!$C$255:$C$294,Evaluasi!B297,'LU Komunitas'!$E$255:$E$294)</f>
        <v>0</v>
      </c>
      <c r="E297" s="287">
        <f t="shared" si="53"/>
        <v>0</v>
      </c>
      <c r="F297" s="289">
        <f>Data!$D$60*$H259</f>
        <v>0</v>
      </c>
      <c r="G297" s="289">
        <f t="shared" si="54"/>
        <v>0</v>
      </c>
      <c r="H297" s="290" t="str">
        <f t="shared" si="50"/>
        <v>-</v>
      </c>
    </row>
    <row r="298" spans="1:8" ht="17.100000000000001" customHeight="1" x14ac:dyDescent="0.3">
      <c r="A298" s="284">
        <f t="shared" si="52"/>
        <v>31</v>
      </c>
      <c r="B298" s="284">
        <f>VLOOKUP(A298,Perkiraan!$A$6:$C$65,2,0)</f>
        <v>520503</v>
      </c>
      <c r="C298" s="285" t="str">
        <f>VLOOKUP(A298,Perkiraan!$A$6:$C$65,3,0)</f>
        <v>Kegiatan Bruder Lansia</v>
      </c>
      <c r="D298" s="286">
        <f>SUMIF('LU Komunitas'!$C$255:$C$294,Evaluasi!B298,'LU Komunitas'!$F$255:$F$294)-SUMIF('LU Komunitas'!$C$255:$C$294,Evaluasi!B298,'LU Komunitas'!$E$255:$E$294)</f>
        <v>0</v>
      </c>
      <c r="E298" s="287">
        <f t="shared" si="53"/>
        <v>0</v>
      </c>
      <c r="F298" s="289">
        <f>Data!$D$61*$H259</f>
        <v>0</v>
      </c>
      <c r="G298" s="289">
        <f t="shared" si="54"/>
        <v>0</v>
      </c>
      <c r="H298" s="290" t="str">
        <f t="shared" si="50"/>
        <v>-</v>
      </c>
    </row>
    <row r="299" spans="1:8" ht="18" customHeight="1" x14ac:dyDescent="0.3">
      <c r="A299" s="284"/>
      <c r="B299" s="284"/>
      <c r="C299" s="294" t="s">
        <v>145</v>
      </c>
      <c r="D299" s="286"/>
      <c r="E299" s="287"/>
      <c r="F299" s="289"/>
      <c r="G299" s="289"/>
      <c r="H299" s="290"/>
    </row>
    <row r="300" spans="1:8" ht="18" customHeight="1" x14ac:dyDescent="0.3">
      <c r="A300" s="284">
        <f t="shared" ref="A300:A306" si="55">A215</f>
        <v>32</v>
      </c>
      <c r="B300" s="284">
        <f>VLOOKUP(A300,Perkiraan!$A$6:$C$65,2,0)</f>
        <v>130400</v>
      </c>
      <c r="C300" s="285" t="str">
        <f>VLOOKUP(A300,Perkiraan!$A$6:$C$65,3,0)</f>
        <v>Mesin dan Peralatan</v>
      </c>
      <c r="D300" s="286">
        <f>SUMIF('LU Komunitas'!$C$296:$C$308,Evaluasi!B300,'LU Komunitas'!$F$296:$F$308)-SUMIF('LU Komunitas'!$C$296:$C$308,Evaluasi!B300,'LU Komunitas'!$E$296:$E$308)</f>
        <v>0</v>
      </c>
      <c r="E300" s="287">
        <f t="shared" ref="E300:E306" si="56">D300+E215</f>
        <v>0</v>
      </c>
      <c r="F300" s="289">
        <f>Data!$D$64</f>
        <v>0</v>
      </c>
      <c r="G300" s="289">
        <f t="shared" ref="G300:G306" si="57">F300-E300</f>
        <v>0</v>
      </c>
      <c r="H300" s="290" t="str">
        <f t="shared" ref="H300:H306" si="58">IF(F300&gt;0,E300/F300*100,"-")</f>
        <v>-</v>
      </c>
    </row>
    <row r="301" spans="1:8" ht="18" customHeight="1" x14ac:dyDescent="0.3">
      <c r="A301" s="284">
        <f t="shared" si="55"/>
        <v>33</v>
      </c>
      <c r="B301" s="284">
        <f>VLOOKUP(A301,Perkiraan!$A$6:$C$65,2,0)</f>
        <v>510100</v>
      </c>
      <c r="C301" s="285" t="str">
        <f>VLOOKUP(A301,Perkiraan!$A$6:$C$65,3,0)</f>
        <v>Perabot Rumah Tangga</v>
      </c>
      <c r="D301" s="286">
        <f>SUMIF('LU Komunitas'!$C$296:$C$308,Evaluasi!B301,'LU Komunitas'!$F$296:$F$308)-SUMIF('LU Komunitas'!$C$296:$C$308,Evaluasi!B301,'LU Komunitas'!$E$296:$E$308)</f>
        <v>0</v>
      </c>
      <c r="E301" s="287">
        <f t="shared" si="56"/>
        <v>0</v>
      </c>
      <c r="F301" s="289">
        <f>Data!$D$65</f>
        <v>0</v>
      </c>
      <c r="G301" s="289">
        <f t="shared" si="57"/>
        <v>0</v>
      </c>
      <c r="H301" s="290" t="str">
        <f t="shared" si="58"/>
        <v>-</v>
      </c>
    </row>
    <row r="302" spans="1:8" ht="18" customHeight="1" x14ac:dyDescent="0.3">
      <c r="A302" s="284">
        <f t="shared" si="55"/>
        <v>34</v>
      </c>
      <c r="B302" s="284">
        <f>VLOOKUP(A302,Perkiraan!$A$6:$C$65,2,0)</f>
        <v>510502</v>
      </c>
      <c r="C302" s="285" t="str">
        <f>VLOOKUP(A302,Perkiraan!$A$6:$C$65,3,0)</f>
        <v>Transport Pertemuan</v>
      </c>
      <c r="D302" s="286">
        <f>SUMIF('LU Komunitas'!$C$296:$C$308,Evaluasi!B302,'LU Komunitas'!$F$296:$F$308)-SUMIF('LU Komunitas'!$C$296:$C$308,Evaluasi!B302,'LU Komunitas'!$E$296:$E$308)</f>
        <v>0</v>
      </c>
      <c r="E302" s="287">
        <f t="shared" si="56"/>
        <v>0</v>
      </c>
      <c r="F302" s="289">
        <f>Data!$D$66</f>
        <v>0</v>
      </c>
      <c r="G302" s="289">
        <f t="shared" si="57"/>
        <v>0</v>
      </c>
      <c r="H302" s="290" t="str">
        <f t="shared" si="58"/>
        <v>-</v>
      </c>
    </row>
    <row r="303" spans="1:8" ht="18" customHeight="1" x14ac:dyDescent="0.3">
      <c r="A303" s="284">
        <f t="shared" si="55"/>
        <v>35</v>
      </c>
      <c r="B303" s="284">
        <f>VLOOKUP(A303,Perkiraan!$A$6:$C$65,2,0)</f>
        <v>520302</v>
      </c>
      <c r="C303" s="285" t="str">
        <f>VLOOKUP(A303,Perkiraan!$A$6:$C$65,3,0)</f>
        <v>Perayaan Syukur</v>
      </c>
      <c r="D303" s="286">
        <f>SUMIF('LU Komunitas'!$C$296:$C$308,Evaluasi!B303,'LU Komunitas'!$F$296:$F$308)-SUMIF('LU Komunitas'!$C$296:$C$308,Evaluasi!B303,'LU Komunitas'!$E$296:$E$308)</f>
        <v>0</v>
      </c>
      <c r="E303" s="287">
        <f t="shared" si="56"/>
        <v>0</v>
      </c>
      <c r="F303" s="289">
        <f>Data!$D$67</f>
        <v>0</v>
      </c>
      <c r="G303" s="289">
        <f t="shared" si="57"/>
        <v>0</v>
      </c>
      <c r="H303" s="290" t="str">
        <f t="shared" si="58"/>
        <v>-</v>
      </c>
    </row>
    <row r="304" spans="1:8" ht="18" customHeight="1" x14ac:dyDescent="0.3">
      <c r="A304" s="284">
        <f t="shared" si="55"/>
        <v>36</v>
      </c>
      <c r="B304" s="284">
        <f>VLOOKUP(A304,Perkiraan!$A$6:$C$65,2,0)</f>
        <v>520500</v>
      </c>
      <c r="C304" s="285" t="str">
        <f>VLOOKUP(A304,Perkiraan!$A$6:$C$65,3,0)</f>
        <v>Kegiatan Lansia</v>
      </c>
      <c r="D304" s="286">
        <f>SUMIF('LU Komunitas'!$C$296:$C$308,Evaluasi!B304,'LU Komunitas'!$F$296:$F$308)-SUMIF('LU Komunitas'!$C$296:$C$308,Evaluasi!B304,'LU Komunitas'!$E$296:$E$308)</f>
        <v>0</v>
      </c>
      <c r="E304" s="287">
        <f t="shared" si="56"/>
        <v>0</v>
      </c>
      <c r="F304" s="289">
        <f>Data!$D$68</f>
        <v>0</v>
      </c>
      <c r="G304" s="289">
        <f t="shared" si="57"/>
        <v>0</v>
      </c>
      <c r="H304" s="290" t="str">
        <f t="shared" si="58"/>
        <v>-</v>
      </c>
    </row>
    <row r="305" spans="1:8" ht="18" customHeight="1" x14ac:dyDescent="0.3">
      <c r="A305" s="284">
        <f t="shared" si="55"/>
        <v>37</v>
      </c>
      <c r="B305" s="284">
        <f>VLOOKUP(A305,Perkiraan!$A$6:$C$65,2,0)</f>
        <v>540200</v>
      </c>
      <c r="C305" s="285" t="str">
        <f>VLOOKUP(A305,Perkiraan!$A$6:$C$65,3,0)</f>
        <v>Pemeliharaan Rumah</v>
      </c>
      <c r="D305" s="286">
        <f>SUMIF('LU Komunitas'!$C$296:$C$308,Evaluasi!B305,'LU Komunitas'!$F$296:$F$308)-SUMIF('LU Komunitas'!$C$296:$C$308,Evaluasi!B305,'LU Komunitas'!$E$296:$E$308)</f>
        <v>0</v>
      </c>
      <c r="E305" s="287">
        <f t="shared" si="56"/>
        <v>0</v>
      </c>
      <c r="F305" s="289">
        <f>Data!$D$69</f>
        <v>0</v>
      </c>
      <c r="G305" s="289">
        <f t="shared" si="57"/>
        <v>0</v>
      </c>
      <c r="H305" s="290" t="str">
        <f t="shared" si="58"/>
        <v>-</v>
      </c>
    </row>
    <row r="306" spans="1:8" ht="18" customHeight="1" x14ac:dyDescent="0.3">
      <c r="A306" s="284">
        <f t="shared" si="55"/>
        <v>38</v>
      </c>
      <c r="B306" s="284">
        <f>VLOOKUP(A306,Perkiraan!$A$6:$C$65,2,0)</f>
        <v>550100</v>
      </c>
      <c r="C306" s="285" t="str">
        <f>VLOOKUP(A306,Perkiraan!$A$6:$C$65,3,0)</f>
        <v>Budget Khusus Lainnya</v>
      </c>
      <c r="D306" s="286">
        <f>SUMIF('LU Komunitas'!$C$296:$C$308,Evaluasi!B306,'LU Komunitas'!$F$296:$F$308)-SUMIF('LU Komunitas'!$C$296:$C$308,Evaluasi!B306,'LU Komunitas'!$E$296:$E$308)</f>
        <v>0</v>
      </c>
      <c r="E306" s="287">
        <f t="shared" si="56"/>
        <v>0</v>
      </c>
      <c r="F306" s="289">
        <f>Data!$D$70</f>
        <v>0</v>
      </c>
      <c r="G306" s="289">
        <f t="shared" si="57"/>
        <v>0</v>
      </c>
      <c r="H306" s="290" t="str">
        <f t="shared" si="58"/>
        <v>-</v>
      </c>
    </row>
    <row r="307" spans="1:8" ht="18" customHeight="1" x14ac:dyDescent="0.3">
      <c r="A307" s="284"/>
      <c r="B307" s="284"/>
      <c r="C307" s="285"/>
      <c r="D307" s="286"/>
      <c r="E307" s="287"/>
      <c r="F307" s="289"/>
      <c r="G307" s="289"/>
      <c r="H307" s="290"/>
    </row>
    <row r="308" spans="1:8" ht="18" customHeight="1" x14ac:dyDescent="0.3">
      <c r="A308" s="284"/>
      <c r="B308" s="284"/>
      <c r="C308" s="285"/>
      <c r="D308" s="286"/>
      <c r="E308" s="287"/>
      <c r="F308" s="289"/>
      <c r="G308" s="289"/>
      <c r="H308" s="290"/>
    </row>
    <row r="309" spans="1:8" ht="18" customHeight="1" x14ac:dyDescent="0.3">
      <c r="A309" s="415" t="s">
        <v>79</v>
      </c>
      <c r="B309" s="415"/>
      <c r="C309" s="415"/>
      <c r="D309" s="292">
        <f>SUM(D270:D308)</f>
        <v>0</v>
      </c>
      <c r="E309" s="312">
        <f>SUM(E270:E308)</f>
        <v>0</v>
      </c>
      <c r="F309" s="313">
        <f>SUM(F270:F308)</f>
        <v>0</v>
      </c>
      <c r="G309" s="313">
        <f>SUM(G270:G308)</f>
        <v>0</v>
      </c>
      <c r="H309" s="293" t="str">
        <f t="shared" ref="H309" si="59">IF(F309&gt;0,E309/F309*100,"-")</f>
        <v>-</v>
      </c>
    </row>
    <row r="310" spans="1:8" ht="18" customHeight="1" x14ac:dyDescent="0.3">
      <c r="A310" s="298" t="s">
        <v>34</v>
      </c>
      <c r="B310" s="299"/>
      <c r="C310" s="300"/>
      <c r="D310" s="301"/>
      <c r="E310" s="302"/>
      <c r="F310" s="276"/>
      <c r="G310" s="276"/>
    </row>
    <row r="311" spans="1:8" ht="18" customHeight="1" x14ac:dyDescent="0.3">
      <c r="A311" s="304" t="s">
        <v>43</v>
      </c>
      <c r="B311" s="299"/>
      <c r="C311" s="275"/>
      <c r="D311" s="305">
        <f>Bruder!D181</f>
        <v>0</v>
      </c>
      <c r="E311" s="280"/>
      <c r="F311" s="276"/>
      <c r="G311" s="276"/>
    </row>
    <row r="312" spans="1:8" ht="18" customHeight="1" x14ac:dyDescent="0.3">
      <c r="A312" s="304" t="s">
        <v>42</v>
      </c>
      <c r="D312" s="305">
        <f>Bruder!D182</f>
        <v>0</v>
      </c>
      <c r="F312" s="276"/>
      <c r="G312" s="276"/>
    </row>
    <row r="313" spans="1:8" ht="18" customHeight="1" x14ac:dyDescent="0.3">
      <c r="A313" s="306" t="s">
        <v>46</v>
      </c>
      <c r="B313" s="307"/>
      <c r="C313" s="308"/>
      <c r="D313" s="309">
        <f>Bruder!D183</f>
        <v>0</v>
      </c>
      <c r="F313" s="276"/>
      <c r="G313" s="276"/>
    </row>
    <row r="314" spans="1:8" ht="18" customHeight="1" x14ac:dyDescent="0.3">
      <c r="A314" s="304" t="s">
        <v>41</v>
      </c>
      <c r="B314" s="299"/>
      <c r="C314" s="275"/>
      <c r="D314" s="305">
        <f>Bruder!D184</f>
        <v>0</v>
      </c>
    </row>
    <row r="338" spans="1:8" ht="18" hidden="1" customHeight="1" x14ac:dyDescent="0.3"/>
    <row r="339" spans="1:8" ht="18" hidden="1" customHeight="1" x14ac:dyDescent="0.3"/>
    <row r="340" spans="1:8" ht="18" hidden="1" customHeight="1" x14ac:dyDescent="0.3"/>
    <row r="341" spans="1:8" ht="18" customHeight="1" x14ac:dyDescent="0.25">
      <c r="A341" s="416" t="str">
        <f>'LU Komunitas'!A333:F333</f>
        <v>KOMUNITAS FIC CANDI</v>
      </c>
      <c r="B341" s="416"/>
      <c r="C341" s="416"/>
      <c r="D341" s="416"/>
      <c r="E341" s="416"/>
      <c r="F341" s="416"/>
      <c r="G341" s="416"/>
      <c r="H341" s="416"/>
    </row>
    <row r="342" spans="1:8" ht="18" customHeight="1" x14ac:dyDescent="0.25">
      <c r="A342" s="416" t="s">
        <v>71</v>
      </c>
      <c r="B342" s="416"/>
      <c r="C342" s="416"/>
      <c r="D342" s="416"/>
      <c r="E342" s="416"/>
      <c r="F342" s="416"/>
      <c r="G342" s="416"/>
      <c r="H342" s="416"/>
    </row>
    <row r="343" spans="1:8" ht="18" customHeight="1" x14ac:dyDescent="0.25">
      <c r="A343" s="416" t="str">
        <f>'Kas Harian'!A575:H575</f>
        <v>BULAN MEI 2025</v>
      </c>
      <c r="B343" s="416"/>
      <c r="C343" s="416"/>
      <c r="D343" s="416"/>
      <c r="E343" s="416"/>
      <c r="F343" s="416"/>
      <c r="G343" s="416"/>
      <c r="H343" s="416"/>
    </row>
    <row r="344" spans="1:8" ht="18" customHeight="1" x14ac:dyDescent="0.3">
      <c r="G344" s="280" t="s">
        <v>35</v>
      </c>
      <c r="H344" s="281">
        <v>5</v>
      </c>
    </row>
    <row r="345" spans="1:8" ht="18" customHeight="1" x14ac:dyDescent="0.25">
      <c r="A345" s="417" t="str">
        <f>A260</f>
        <v>Pos</v>
      </c>
      <c r="B345" s="418" t="str">
        <f>B260</f>
        <v>Kode Perkiraan</v>
      </c>
      <c r="C345" s="417" t="str">
        <f>C260</f>
        <v>Nama Perkiraan</v>
      </c>
      <c r="D345" s="419" t="s">
        <v>61</v>
      </c>
      <c r="E345" s="420"/>
      <c r="F345" s="413" t="s">
        <v>32</v>
      </c>
      <c r="G345" s="413" t="s">
        <v>33</v>
      </c>
      <c r="H345" s="414" t="s">
        <v>14</v>
      </c>
    </row>
    <row r="346" spans="1:8" ht="18" customHeight="1" x14ac:dyDescent="0.25">
      <c r="A346" s="417"/>
      <c r="B346" s="418"/>
      <c r="C346" s="417"/>
      <c r="D346" s="282" t="s">
        <v>4</v>
      </c>
      <c r="E346" s="283" t="s">
        <v>9</v>
      </c>
      <c r="F346" s="413"/>
      <c r="G346" s="413"/>
      <c r="H346" s="414"/>
    </row>
    <row r="347" spans="1:8" ht="18" customHeight="1" x14ac:dyDescent="0.3">
      <c r="A347" s="284" t="str">
        <f t="shared" ref="A347:A353" si="60">A262</f>
        <v>C</v>
      </c>
      <c r="B347" s="284">
        <f>VLOOKUP(A347,Perkiraan!$A$6:$C$65,2,0)</f>
        <v>410101</v>
      </c>
      <c r="C347" s="285" t="str">
        <f>VLOOKUP(A347,Perkiraan!$A$6:$C$65,3,0)</f>
        <v xml:space="preserve">Gaji/Pendapatan Bruder </v>
      </c>
      <c r="D347" s="286">
        <f>SUMIF('LU Komunitas'!$C$338:$C$377,Evaluasi!B347,'LU Komunitas'!$E$338:$E$377)-SUMIF('LU Komunitas'!$C$338:$C$377,Evaluasi!B347,'LU Komunitas'!$F$338:$F$377)</f>
        <v>0</v>
      </c>
      <c r="E347" s="287">
        <f t="shared" ref="E347:E353" si="61">D347+E262</f>
        <v>0</v>
      </c>
      <c r="F347" s="288">
        <f>Data!$D$16*$H344</f>
        <v>0</v>
      </c>
      <c r="G347" s="289">
        <f>E347-F347</f>
        <v>0</v>
      </c>
      <c r="H347" s="290" t="str">
        <f t="shared" ref="H347:H383" si="62">IF(F347&gt;0,E347/F347*100,"-")</f>
        <v>-</v>
      </c>
    </row>
    <row r="348" spans="1:8" ht="18" customHeight="1" x14ac:dyDescent="0.3">
      <c r="A348" s="284" t="str">
        <f t="shared" si="60"/>
        <v>D</v>
      </c>
      <c r="B348" s="284">
        <f>VLOOKUP(A348,Perkiraan!$A$6:$C$65,2,0)</f>
        <v>410102</v>
      </c>
      <c r="C348" s="285" t="str">
        <f>VLOOKUP(A348,Perkiraan!$A$6:$C$65,3,0)</f>
        <v>Pensiun Bruder</v>
      </c>
      <c r="D348" s="286">
        <f>SUMIF('LU Komunitas'!$C$338:$C$377,Evaluasi!B348,'LU Komunitas'!$E$338:$E$377)-SUMIF('LU Komunitas'!$C$338:$C$377,Evaluasi!B348,'LU Komunitas'!$F$338:$F$377)</f>
        <v>0</v>
      </c>
      <c r="E348" s="287">
        <f t="shared" si="61"/>
        <v>0</v>
      </c>
      <c r="F348" s="288">
        <f>Data!$D$17*$H344</f>
        <v>0</v>
      </c>
      <c r="G348" s="289">
        <f t="shared" ref="G348:G353" si="63">E348-F348</f>
        <v>0</v>
      </c>
      <c r="H348" s="290" t="str">
        <f t="shared" si="62"/>
        <v>-</v>
      </c>
    </row>
    <row r="349" spans="1:8" ht="18" customHeight="1" x14ac:dyDescent="0.3">
      <c r="A349" s="284" t="str">
        <f t="shared" si="60"/>
        <v>E</v>
      </c>
      <c r="B349" s="284">
        <f>VLOOKUP(A349,Perkiraan!$A$6:$C$65,2,0)</f>
        <v>430101</v>
      </c>
      <c r="C349" s="285" t="str">
        <f>VLOOKUP(A349,Perkiraan!$A$6:$C$65,3,0)</f>
        <v>Hasil Kebun Dan Piaraan</v>
      </c>
      <c r="D349" s="286">
        <f>SUMIF('LU Komunitas'!$C$338:$C$377,Evaluasi!B349,'LU Komunitas'!$E$338:$E$377)-SUMIF('LU Komunitas'!$C$338:$C$377,Evaluasi!B349,'LU Komunitas'!$F$338:$F$377)</f>
        <v>0</v>
      </c>
      <c r="E349" s="287">
        <f t="shared" si="61"/>
        <v>0</v>
      </c>
      <c r="F349" s="288">
        <f>Data!$D$18*$H344</f>
        <v>0</v>
      </c>
      <c r="G349" s="289">
        <f t="shared" si="63"/>
        <v>0</v>
      </c>
      <c r="H349" s="290" t="str">
        <f t="shared" si="62"/>
        <v>-</v>
      </c>
    </row>
    <row r="350" spans="1:8" ht="18" customHeight="1" x14ac:dyDescent="0.3">
      <c r="A350" s="284" t="str">
        <f t="shared" si="60"/>
        <v>F</v>
      </c>
      <c r="B350" s="284">
        <f>VLOOKUP(A350,Perkiraan!$A$6:$C$65,2,0)</f>
        <v>420101</v>
      </c>
      <c r="C350" s="285" t="str">
        <f>VLOOKUP(A350,Perkiraan!$A$6:$C$65,3,0)</f>
        <v>Bunga Tabungan</v>
      </c>
      <c r="D350" s="286">
        <f>SUMIF('LU Komunitas'!$C$338:$C$377,Evaluasi!B350,'LU Komunitas'!$E$338:$E$377)-SUMIF('LU Komunitas'!$C$338:$C$377,Evaluasi!B350,'LU Komunitas'!$F$338:$F$377)</f>
        <v>0</v>
      </c>
      <c r="E350" s="287">
        <f t="shared" si="61"/>
        <v>0</v>
      </c>
      <c r="F350" s="288">
        <f>Data!$D$19*$H344</f>
        <v>0</v>
      </c>
      <c r="G350" s="289">
        <f t="shared" si="63"/>
        <v>0</v>
      </c>
      <c r="H350" s="290" t="str">
        <f t="shared" si="62"/>
        <v>-</v>
      </c>
    </row>
    <row r="351" spans="1:8" ht="18" customHeight="1" x14ac:dyDescent="0.3">
      <c r="A351" s="284" t="str">
        <f t="shared" si="60"/>
        <v>G</v>
      </c>
      <c r="B351" s="284">
        <f>VLOOKUP(A351,Perkiraan!$A$6:$C$65,2,0)</f>
        <v>410202</v>
      </c>
      <c r="C351" s="285" t="str">
        <f>VLOOKUP(A351,Perkiraan!$A$6:$C$65,3,0)</f>
        <v xml:space="preserve">Sumbangan </v>
      </c>
      <c r="D351" s="286">
        <f>SUMIF('LU Komunitas'!$C$338:$C$377,Evaluasi!B351,'LU Komunitas'!$E$338:$E$377)-SUMIF('LU Komunitas'!$C$338:$C$377,Evaluasi!B351,'LU Komunitas'!$F$338:$F$377)</f>
        <v>0</v>
      </c>
      <c r="E351" s="287">
        <f t="shared" si="61"/>
        <v>0</v>
      </c>
      <c r="F351" s="288">
        <f>Data!$D$20*$H344</f>
        <v>0</v>
      </c>
      <c r="G351" s="289">
        <f t="shared" si="63"/>
        <v>0</v>
      </c>
      <c r="H351" s="290" t="str">
        <f t="shared" si="62"/>
        <v>-</v>
      </c>
    </row>
    <row r="352" spans="1:8" ht="18" customHeight="1" x14ac:dyDescent="0.3">
      <c r="A352" s="284" t="str">
        <f t="shared" si="60"/>
        <v>H</v>
      </c>
      <c r="B352" s="284">
        <f>VLOOKUP(A352,Perkiraan!$A$6:$C$65,2,0)</f>
        <v>430103</v>
      </c>
      <c r="C352" s="285" t="str">
        <f>VLOOKUP(A352,Perkiraan!$A$6:$C$65,3,0)</f>
        <v>Penerimaan Lainnya</v>
      </c>
      <c r="D352" s="286">
        <f>SUMIF('LU Komunitas'!$C$338:$C$377,Evaluasi!B352,'LU Komunitas'!$E$338:$E$377)-SUMIF('LU Komunitas'!$C$338:$C$377,Evaluasi!B352,'LU Komunitas'!$F$338:$F$377)</f>
        <v>0</v>
      </c>
      <c r="E352" s="287">
        <f t="shared" si="61"/>
        <v>0</v>
      </c>
      <c r="F352" s="288">
        <f>Data!$D$21*$H344</f>
        <v>0</v>
      </c>
      <c r="G352" s="289">
        <f t="shared" si="63"/>
        <v>0</v>
      </c>
      <c r="H352" s="290" t="str">
        <f t="shared" si="62"/>
        <v>-</v>
      </c>
    </row>
    <row r="353" spans="1:8" ht="18" customHeight="1" x14ac:dyDescent="0.3">
      <c r="A353" s="284" t="str">
        <f t="shared" si="60"/>
        <v>I</v>
      </c>
      <c r="B353" s="284">
        <f>VLOOKUP(A353,Perkiraan!$A$6:$C$65,2,0)</f>
        <v>610100</v>
      </c>
      <c r="C353" s="285" t="str">
        <f>VLOOKUP(A353,Perkiraan!$A$6:$C$65,3,0)</f>
        <v>Penerimaan dari DP</v>
      </c>
      <c r="D353" s="286">
        <f>SUMIF('LU Komunitas'!$C$338:$C$377,Evaluasi!B353,'LU Komunitas'!$E$338:$E$377)-SUMIF('LU Komunitas'!$C$338:$C$377,Evaluasi!B353,'LU Komunitas'!$F$338:$F$377)</f>
        <v>0</v>
      </c>
      <c r="E353" s="287">
        <f t="shared" si="61"/>
        <v>0</v>
      </c>
      <c r="F353" s="288">
        <f>Data!$D$22*$H344</f>
        <v>0</v>
      </c>
      <c r="G353" s="289">
        <f t="shared" si="63"/>
        <v>0</v>
      </c>
      <c r="H353" s="290" t="str">
        <f t="shared" si="62"/>
        <v>-</v>
      </c>
    </row>
    <row r="354" spans="1:8" ht="18" customHeight="1" x14ac:dyDescent="0.3">
      <c r="A354" s="415" t="s">
        <v>78</v>
      </c>
      <c r="B354" s="415"/>
      <c r="C354" s="415"/>
      <c r="D354" s="292">
        <f>SUM(D347:D353)</f>
        <v>0</v>
      </c>
      <c r="E354" s="292">
        <f>SUM(E347:E353)</f>
        <v>0</v>
      </c>
      <c r="F354" s="292">
        <f>SUM(F347:F353)</f>
        <v>0</v>
      </c>
      <c r="G354" s="292">
        <f>SUM(G347:G353)</f>
        <v>0</v>
      </c>
      <c r="H354" s="293" t="str">
        <f t="shared" si="62"/>
        <v>-</v>
      </c>
    </row>
    <row r="355" spans="1:8" ht="18" customHeight="1" x14ac:dyDescent="0.3">
      <c r="A355" s="284">
        <f t="shared" ref="A355:A383" si="64">A270</f>
        <v>1</v>
      </c>
      <c r="B355" s="284">
        <f>VLOOKUP(A355,Perkiraan!$A$6:$C$65,2,0)</f>
        <v>510101</v>
      </c>
      <c r="C355" s="285" t="str">
        <f>VLOOKUP(A355,Perkiraan!$A$6:$C$65,3,0)</f>
        <v xml:space="preserve">Makanan </v>
      </c>
      <c r="D355" s="286">
        <f>SUMIF('LU Komunitas'!$C$338:$C$377,Evaluasi!B355,'LU Komunitas'!$F$338:$F$377)-SUMIF('LU Komunitas'!$C$338:$C$377,Evaluasi!B355,'LU Komunitas'!$E$338:$E$377)</f>
        <v>0</v>
      </c>
      <c r="E355" s="287">
        <f t="shared" ref="E355:E383" si="65">D355+E270</f>
        <v>0</v>
      </c>
      <c r="F355" s="289">
        <f>Data!$D$31*$D399</f>
        <v>0</v>
      </c>
      <c r="G355" s="289">
        <f t="shared" ref="G355:G383" si="66">F355-E355</f>
        <v>0</v>
      </c>
      <c r="H355" s="290" t="str">
        <f t="shared" si="62"/>
        <v>-</v>
      </c>
    </row>
    <row r="356" spans="1:8" ht="18" customHeight="1" x14ac:dyDescent="0.3">
      <c r="A356" s="284">
        <f t="shared" si="64"/>
        <v>2</v>
      </c>
      <c r="B356" s="284">
        <f>VLOOKUP(A356,Perkiraan!$A$6:$C$65,2,0)</f>
        <v>510201</v>
      </c>
      <c r="C356" s="285" t="str">
        <f>VLOOKUP(A356,Perkiraan!$A$6:$C$65,3,0)</f>
        <v>Pakaian Dan Perlengkapan Pribadi</v>
      </c>
      <c r="D356" s="286">
        <f>SUMIF('LU Komunitas'!$C$338:$C$377,Evaluasi!B356,'LU Komunitas'!$F$338:$F$377)-SUMIF('LU Komunitas'!$C$338:$C$377,Evaluasi!B356,'LU Komunitas'!$E$338:$E$377)</f>
        <v>0</v>
      </c>
      <c r="E356" s="287">
        <f t="shared" si="65"/>
        <v>0</v>
      </c>
      <c r="F356" s="289">
        <f>Data!$D$32*$D399</f>
        <v>0</v>
      </c>
      <c r="G356" s="289">
        <f t="shared" si="66"/>
        <v>0</v>
      </c>
      <c r="H356" s="290" t="str">
        <f t="shared" si="62"/>
        <v>-</v>
      </c>
    </row>
    <row r="357" spans="1:8" ht="18" customHeight="1" x14ac:dyDescent="0.3">
      <c r="A357" s="284">
        <f t="shared" si="64"/>
        <v>3</v>
      </c>
      <c r="B357" s="284">
        <f>VLOOKUP(A357,Perkiraan!$A$6:$C$65,2,0)</f>
        <v>510301</v>
      </c>
      <c r="C357" s="285" t="str">
        <f>VLOOKUP(A357,Perkiraan!$A$6:$C$65,3,0)</f>
        <v xml:space="preserve">Pemeriksaan Dan Pengobatan </v>
      </c>
      <c r="D357" s="286">
        <f>SUMIF('LU Komunitas'!$C$338:$C$377,Evaluasi!B357,'LU Komunitas'!$F$338:$F$377)-SUMIF('LU Komunitas'!$C$338:$C$377,Evaluasi!B357,'LU Komunitas'!$E$338:$E$377)</f>
        <v>0</v>
      </c>
      <c r="E357" s="287">
        <f t="shared" si="65"/>
        <v>0</v>
      </c>
      <c r="F357" s="289">
        <f>Data!$D$33*$D399</f>
        <v>0</v>
      </c>
      <c r="G357" s="289">
        <f t="shared" si="66"/>
        <v>0</v>
      </c>
      <c r="H357" s="290" t="str">
        <f t="shared" si="62"/>
        <v>-</v>
      </c>
    </row>
    <row r="358" spans="1:8" ht="18" customHeight="1" x14ac:dyDescent="0.3">
      <c r="A358" s="284">
        <f t="shared" si="64"/>
        <v>4</v>
      </c>
      <c r="B358" s="284">
        <f>VLOOKUP(A358,Perkiraan!$A$6:$C$65,2,0)</f>
        <v>510303</v>
      </c>
      <c r="C358" s="285" t="str">
        <f>VLOOKUP(A358,Perkiraan!$A$6:$C$65,3,0)</f>
        <v>Hiburan / Rekreasi</v>
      </c>
      <c r="D358" s="286">
        <f>SUMIF('LU Komunitas'!$C$338:$C$377,Evaluasi!B358,'LU Komunitas'!$F$338:$F$377)-SUMIF('LU Komunitas'!$C$338:$C$377,Evaluasi!B358,'LU Komunitas'!$E$338:$E$377)</f>
        <v>0</v>
      </c>
      <c r="E358" s="287">
        <f t="shared" si="65"/>
        <v>0</v>
      </c>
      <c r="F358" s="289">
        <f>Data!$D$34*$D399</f>
        <v>0</v>
      </c>
      <c r="G358" s="289">
        <f t="shared" si="66"/>
        <v>0</v>
      </c>
      <c r="H358" s="290" t="str">
        <f t="shared" si="62"/>
        <v>-</v>
      </c>
    </row>
    <row r="359" spans="1:8" ht="18" customHeight="1" x14ac:dyDescent="0.3">
      <c r="A359" s="284">
        <f t="shared" si="64"/>
        <v>5</v>
      </c>
      <c r="B359" s="284">
        <f>VLOOKUP(A359,Perkiraan!$A$6:$C$65,2,0)</f>
        <v>510501</v>
      </c>
      <c r="C359" s="285" t="str">
        <f>VLOOKUP(A359,Perkiraan!$A$6:$C$65,3,0)</f>
        <v>Transport Harian</v>
      </c>
      <c r="D359" s="286">
        <f>SUMIF('LU Komunitas'!$C$338:$C$377,Evaluasi!B359,'LU Komunitas'!$F$338:$F$377)-SUMIF('LU Komunitas'!$C$338:$C$377,Evaluasi!B359,'LU Komunitas'!$E$338:$E$377)</f>
        <v>0</v>
      </c>
      <c r="E359" s="287">
        <f t="shared" si="65"/>
        <v>0</v>
      </c>
      <c r="F359" s="289">
        <f>Data!$D$35*$D399</f>
        <v>0</v>
      </c>
      <c r="G359" s="289">
        <f t="shared" si="66"/>
        <v>0</v>
      </c>
      <c r="H359" s="290" t="str">
        <f t="shared" si="62"/>
        <v>-</v>
      </c>
    </row>
    <row r="360" spans="1:8" ht="18" customHeight="1" x14ac:dyDescent="0.3">
      <c r="A360" s="284">
        <f t="shared" si="64"/>
        <v>6</v>
      </c>
      <c r="B360" s="284">
        <f>VLOOKUP(A360,Perkiraan!$A$6:$C$65,2,0)</f>
        <v>520401</v>
      </c>
      <c r="C360" s="285" t="str">
        <f>VLOOKUP(A360,Perkiraan!$A$6:$C$65,3,0)</f>
        <v>Studi Pribadi</v>
      </c>
      <c r="D360" s="286">
        <f>SUMIF('LU Komunitas'!$C$338:$C$377,Evaluasi!B360,'LU Komunitas'!$F$338:$F$377)-SUMIF('LU Komunitas'!$C$338:$C$377,Evaluasi!B360,'LU Komunitas'!$E$338:$E$377)</f>
        <v>0</v>
      </c>
      <c r="E360" s="287">
        <f t="shared" si="65"/>
        <v>0</v>
      </c>
      <c r="F360" s="289">
        <f>Data!$D$36*$D399</f>
        <v>0</v>
      </c>
      <c r="G360" s="289">
        <f t="shared" si="66"/>
        <v>0</v>
      </c>
      <c r="H360" s="290" t="str">
        <f t="shared" si="62"/>
        <v>-</v>
      </c>
    </row>
    <row r="361" spans="1:8" ht="18" customHeight="1" x14ac:dyDescent="0.3">
      <c r="A361" s="284">
        <f t="shared" si="64"/>
        <v>7</v>
      </c>
      <c r="B361" s="284">
        <f>VLOOKUP(A361,Perkiraan!$A$6:$C$65,2,0)</f>
        <v>510102</v>
      </c>
      <c r="C361" s="285" t="str">
        <f>VLOOKUP(A361,Perkiraan!$A$6:$C$65,3,0)</f>
        <v>Bahan Bakar Dapur</v>
      </c>
      <c r="D361" s="286">
        <f>SUMIF('LU Komunitas'!$C$338:$C$377,Evaluasi!B361,'LU Komunitas'!$F$338:$F$377)-SUMIF('LU Komunitas'!$C$338:$C$377,Evaluasi!B361,'LU Komunitas'!$E$338:$E$377)</f>
        <v>0</v>
      </c>
      <c r="E361" s="287">
        <f t="shared" si="65"/>
        <v>0</v>
      </c>
      <c r="F361" s="289">
        <f>Data!$D$39*$H344</f>
        <v>0</v>
      </c>
      <c r="G361" s="289">
        <f t="shared" si="66"/>
        <v>0</v>
      </c>
      <c r="H361" s="290" t="str">
        <f t="shared" si="62"/>
        <v>-</v>
      </c>
    </row>
    <row r="362" spans="1:8" ht="18" customHeight="1" x14ac:dyDescent="0.3">
      <c r="A362" s="284">
        <f t="shared" si="64"/>
        <v>8</v>
      </c>
      <c r="B362" s="284">
        <f>VLOOKUP(A362,Perkiraan!$A$6:$C$65,2,0)</f>
        <v>510103</v>
      </c>
      <c r="C362" s="285" t="str">
        <f>VLOOKUP(A362,Perkiraan!$A$6:$C$65,3,0)</f>
        <v>Perlengkapan Cuci dan Kebersihan</v>
      </c>
      <c r="D362" s="286">
        <f>SUMIF('LU Komunitas'!$C$338:$C$377,Evaluasi!B362,'LU Komunitas'!$F$338:$F$377)-SUMIF('LU Komunitas'!$C$338:$C$377,Evaluasi!B362,'LU Komunitas'!$E$338:$E$377)</f>
        <v>0</v>
      </c>
      <c r="E362" s="287">
        <f t="shared" si="65"/>
        <v>0</v>
      </c>
      <c r="F362" s="289">
        <f>Data!$D$40*$H344</f>
        <v>0</v>
      </c>
      <c r="G362" s="289">
        <f t="shared" si="66"/>
        <v>0</v>
      </c>
      <c r="H362" s="290" t="str">
        <f t="shared" si="62"/>
        <v>-</v>
      </c>
    </row>
    <row r="363" spans="1:8" ht="18" customHeight="1" x14ac:dyDescent="0.3">
      <c r="A363" s="284">
        <f t="shared" si="64"/>
        <v>9</v>
      </c>
      <c r="B363" s="284">
        <f>VLOOKUP(A363,Perkiraan!$A$6:$C$65,2,0)</f>
        <v>510104</v>
      </c>
      <c r="C363" s="285" t="str">
        <f>VLOOKUP(A363,Perkiraan!$A$6:$C$65,3,0)</f>
        <v>Perabot Rumah Tangga</v>
      </c>
      <c r="D363" s="286">
        <f>SUMIF('LU Komunitas'!$C$338:$C$377,Evaluasi!B363,'LU Komunitas'!$F$338:$F$377)-SUMIF('LU Komunitas'!$C$338:$C$377,Evaluasi!B363,'LU Komunitas'!$E$338:$E$377)</f>
        <v>0</v>
      </c>
      <c r="E363" s="287">
        <f t="shared" si="65"/>
        <v>0</v>
      </c>
      <c r="F363" s="289">
        <f>Data!$D$41*$H344</f>
        <v>0</v>
      </c>
      <c r="G363" s="289">
        <f t="shared" si="66"/>
        <v>0</v>
      </c>
      <c r="H363" s="290" t="str">
        <f t="shared" si="62"/>
        <v>-</v>
      </c>
    </row>
    <row r="364" spans="1:8" ht="18" customHeight="1" x14ac:dyDescent="0.3">
      <c r="A364" s="284">
        <f t="shared" si="64"/>
        <v>10</v>
      </c>
      <c r="B364" s="284">
        <f>VLOOKUP(A364,Perkiraan!$A$6:$C$65,2,0)</f>
        <v>510105</v>
      </c>
      <c r="C364" s="285" t="str">
        <f>VLOOKUP(A364,Perkiraan!$A$6:$C$65,3,0)</f>
        <v xml:space="preserve">Iuran Hidup Bermasyarakat Dan Menggereja </v>
      </c>
      <c r="D364" s="286">
        <f>SUMIF('LU Komunitas'!$C$338:$C$377,Evaluasi!B364,'LU Komunitas'!$F$338:$F$377)-SUMIF('LU Komunitas'!$C$338:$C$377,Evaluasi!B364,'LU Komunitas'!$E$338:$E$377)</f>
        <v>0</v>
      </c>
      <c r="E364" s="287">
        <f t="shared" si="65"/>
        <v>0</v>
      </c>
      <c r="F364" s="289">
        <f>Data!$D$42*$H344</f>
        <v>0</v>
      </c>
      <c r="G364" s="289">
        <f t="shared" si="66"/>
        <v>0</v>
      </c>
      <c r="H364" s="290" t="str">
        <f t="shared" si="62"/>
        <v>-</v>
      </c>
    </row>
    <row r="365" spans="1:8" ht="18" customHeight="1" x14ac:dyDescent="0.3">
      <c r="A365" s="284">
        <f t="shared" si="64"/>
        <v>11</v>
      </c>
      <c r="B365" s="284">
        <f>VLOOKUP(A365,Perkiraan!$A$6:$C$65,2,0)</f>
        <v>510401</v>
      </c>
      <c r="C365" s="285" t="str">
        <f>VLOOKUP(A365,Perkiraan!$A$6:$C$65,3,0)</f>
        <v>Listrik</v>
      </c>
      <c r="D365" s="286">
        <f>SUMIF('LU Komunitas'!$C$338:$C$377,Evaluasi!B365,'LU Komunitas'!$F$338:$F$377)-SUMIF('LU Komunitas'!$C$338:$C$377,Evaluasi!B365,'LU Komunitas'!$E$338:$E$377)</f>
        <v>0</v>
      </c>
      <c r="E365" s="287">
        <f t="shared" si="65"/>
        <v>0</v>
      </c>
      <c r="F365" s="289">
        <f>Data!$D$43*$H344</f>
        <v>0</v>
      </c>
      <c r="G365" s="289">
        <f t="shared" si="66"/>
        <v>0</v>
      </c>
      <c r="H365" s="290" t="str">
        <f t="shared" si="62"/>
        <v>-</v>
      </c>
    </row>
    <row r="366" spans="1:8" ht="18" customHeight="1" x14ac:dyDescent="0.3">
      <c r="A366" s="284">
        <f t="shared" si="64"/>
        <v>12</v>
      </c>
      <c r="B366" s="284">
        <f>VLOOKUP(A366,Perkiraan!$A$6:$C$65,2,0)</f>
        <v>510402</v>
      </c>
      <c r="C366" s="285" t="str">
        <f>VLOOKUP(A366,Perkiraan!$A$6:$C$65,3,0)</f>
        <v>Air</v>
      </c>
      <c r="D366" s="286">
        <f>SUMIF('LU Komunitas'!$C$338:$C$377,Evaluasi!B366,'LU Komunitas'!$F$338:$F$377)-SUMIF('LU Komunitas'!$C$338:$C$377,Evaluasi!B366,'LU Komunitas'!$E$338:$E$377)</f>
        <v>0</v>
      </c>
      <c r="E366" s="287">
        <f t="shared" si="65"/>
        <v>0</v>
      </c>
      <c r="F366" s="289">
        <f>Data!$D$44*$H344</f>
        <v>0</v>
      </c>
      <c r="G366" s="289">
        <f t="shared" si="66"/>
        <v>0</v>
      </c>
      <c r="H366" s="290" t="str">
        <f t="shared" si="62"/>
        <v>-</v>
      </c>
    </row>
    <row r="367" spans="1:8" ht="18" customHeight="1" x14ac:dyDescent="0.3">
      <c r="A367" s="284">
        <f t="shared" si="64"/>
        <v>13</v>
      </c>
      <c r="B367" s="284">
        <f>VLOOKUP(A367,Perkiraan!$A$6:$C$65,2,0)</f>
        <v>510403</v>
      </c>
      <c r="C367" s="285" t="str">
        <f>VLOOKUP(A367,Perkiraan!$A$6:$C$65,3,0)</f>
        <v>Telepon Dan Internet</v>
      </c>
      <c r="D367" s="286">
        <f>SUMIF('LU Komunitas'!$C$338:$C$377,Evaluasi!B367,'LU Komunitas'!$F$338:$F$377)-SUMIF('LU Komunitas'!$C$338:$C$377,Evaluasi!B367,'LU Komunitas'!$E$338:$E$377)</f>
        <v>0</v>
      </c>
      <c r="E367" s="287">
        <f t="shared" si="65"/>
        <v>0</v>
      </c>
      <c r="F367" s="289">
        <f>Data!$D$45*$H344</f>
        <v>0</v>
      </c>
      <c r="G367" s="289">
        <f t="shared" si="66"/>
        <v>0</v>
      </c>
      <c r="H367" s="290" t="str">
        <f t="shared" si="62"/>
        <v>-</v>
      </c>
    </row>
    <row r="368" spans="1:8" ht="18" customHeight="1" x14ac:dyDescent="0.3">
      <c r="A368" s="284">
        <f t="shared" si="64"/>
        <v>14</v>
      </c>
      <c r="B368" s="284">
        <f>VLOOKUP(A368,Perkiraan!$A$6:$C$65,2,0)</f>
        <v>520201</v>
      </c>
      <c r="C368" s="285" t="str">
        <f>VLOOKUP(A368,Perkiraan!$A$6:$C$65,3,0)</f>
        <v>Keperluan Ibadah</v>
      </c>
      <c r="D368" s="286">
        <f>SUMIF('LU Komunitas'!$C$338:$C$377,Evaluasi!B368,'LU Komunitas'!$F$338:$F$377)-SUMIF('LU Komunitas'!$C$338:$C$377,Evaluasi!B368,'LU Komunitas'!$E$338:$E$377)</f>
        <v>0</v>
      </c>
      <c r="E368" s="287">
        <f t="shared" si="65"/>
        <v>0</v>
      </c>
      <c r="F368" s="289">
        <f>Data!$D$46*$H344</f>
        <v>0</v>
      </c>
      <c r="G368" s="289">
        <f t="shared" si="66"/>
        <v>0</v>
      </c>
      <c r="H368" s="290" t="str">
        <f t="shared" si="62"/>
        <v>-</v>
      </c>
    </row>
    <row r="369" spans="1:8" ht="18" customHeight="1" x14ac:dyDescent="0.3">
      <c r="A369" s="284">
        <f t="shared" si="64"/>
        <v>15</v>
      </c>
      <c r="B369" s="284">
        <f>VLOOKUP(A369,Perkiraan!$A$6:$C$65,2,0)</f>
        <v>530303</v>
      </c>
      <c r="C369" s="285" t="str">
        <f>VLOOKUP(A369,Perkiraan!$A$6:$C$65,3,0)</f>
        <v xml:space="preserve">Sumbangan </v>
      </c>
      <c r="D369" s="286">
        <f>SUMIF('LU Komunitas'!$C$338:$C$377,Evaluasi!B369,'LU Komunitas'!$F$338:$F$377)-SUMIF('LU Komunitas'!$C$338:$C$377,Evaluasi!B369,'LU Komunitas'!$E$338:$E$377)</f>
        <v>0</v>
      </c>
      <c r="E369" s="287">
        <f t="shared" si="65"/>
        <v>0</v>
      </c>
      <c r="F369" s="289">
        <f>Data!$D$47*$H344</f>
        <v>0</v>
      </c>
      <c r="G369" s="289">
        <f t="shared" si="66"/>
        <v>0</v>
      </c>
      <c r="H369" s="290" t="str">
        <f t="shared" si="62"/>
        <v>-</v>
      </c>
    </row>
    <row r="370" spans="1:8" ht="18" customHeight="1" x14ac:dyDescent="0.3">
      <c r="A370" s="284">
        <f t="shared" si="64"/>
        <v>16</v>
      </c>
      <c r="B370" s="284">
        <f>VLOOKUP(A370,Perkiraan!$A$6:$C$65,2,0)</f>
        <v>540101</v>
      </c>
      <c r="C370" s="285" t="str">
        <f>VLOOKUP(A370,Perkiraan!$A$6:$C$65,3,0)</f>
        <v>Insentif ART</v>
      </c>
      <c r="D370" s="286">
        <f>SUMIF('LU Komunitas'!$C$338:$C$377,Evaluasi!B370,'LU Komunitas'!$F$338:$F$377)-SUMIF('LU Komunitas'!$C$338:$C$377,Evaluasi!B370,'LU Komunitas'!$E$338:$E$377)</f>
        <v>0</v>
      </c>
      <c r="E370" s="287">
        <f t="shared" si="65"/>
        <v>0</v>
      </c>
      <c r="F370" s="289">
        <f>Data!$D$48*$H344</f>
        <v>0</v>
      </c>
      <c r="G370" s="289">
        <f t="shared" si="66"/>
        <v>0</v>
      </c>
      <c r="H370" s="290" t="str">
        <f t="shared" si="62"/>
        <v>-</v>
      </c>
    </row>
    <row r="371" spans="1:8" ht="18" customHeight="1" x14ac:dyDescent="0.3">
      <c r="A371" s="284">
        <f t="shared" si="64"/>
        <v>17</v>
      </c>
      <c r="B371" s="284">
        <f>VLOOKUP(A371,Perkiraan!$A$6:$C$65,2,0)</f>
        <v>540201</v>
      </c>
      <c r="C371" s="285" t="str">
        <f>VLOOKUP(A371,Perkiraan!$A$6:$C$65,3,0)</f>
        <v>Pemeliharaan Rumah</v>
      </c>
      <c r="D371" s="286">
        <f>SUMIF('LU Komunitas'!$C$338:$C$377,Evaluasi!B371,'LU Komunitas'!$F$338:$F$377)-SUMIF('LU Komunitas'!$C$338:$C$377,Evaluasi!B371,'LU Komunitas'!$E$338:$E$377)</f>
        <v>0</v>
      </c>
      <c r="E371" s="287">
        <f t="shared" si="65"/>
        <v>0</v>
      </c>
      <c r="F371" s="289">
        <f>Data!$D$49*$H344</f>
        <v>0</v>
      </c>
      <c r="G371" s="289">
        <f t="shared" si="66"/>
        <v>0</v>
      </c>
      <c r="H371" s="290" t="str">
        <f t="shared" si="62"/>
        <v>-</v>
      </c>
    </row>
    <row r="372" spans="1:8" ht="18" customHeight="1" x14ac:dyDescent="0.3">
      <c r="A372" s="284">
        <f t="shared" si="64"/>
        <v>18</v>
      </c>
      <c r="B372" s="284">
        <f>VLOOKUP(A372,Perkiraan!$A$6:$C$65,2,0)</f>
        <v>540202</v>
      </c>
      <c r="C372" s="285" t="str">
        <f>VLOOKUP(A372,Perkiraan!$A$6:$C$65,3,0)</f>
        <v>Pemeliharaan Kebun Dan Piaraan</v>
      </c>
      <c r="D372" s="286">
        <f>SUMIF('LU Komunitas'!$C$338:$C$377,Evaluasi!B372,'LU Komunitas'!$F$338:$F$377)-SUMIF('LU Komunitas'!$C$338:$C$377,Evaluasi!B372,'LU Komunitas'!$E$338:$E$377)</f>
        <v>0</v>
      </c>
      <c r="E372" s="287">
        <f t="shared" si="65"/>
        <v>0</v>
      </c>
      <c r="F372" s="289">
        <f>Data!$D$50*H344</f>
        <v>0</v>
      </c>
      <c r="G372" s="289">
        <f t="shared" si="66"/>
        <v>0</v>
      </c>
      <c r="H372" s="290" t="str">
        <f t="shared" si="62"/>
        <v>-</v>
      </c>
    </row>
    <row r="373" spans="1:8" ht="18" customHeight="1" x14ac:dyDescent="0.3">
      <c r="A373" s="284">
        <f t="shared" si="64"/>
        <v>19</v>
      </c>
      <c r="B373" s="284">
        <f>VLOOKUP(A373,Perkiraan!$A$6:$C$65,2,0)</f>
        <v>540203</v>
      </c>
      <c r="C373" s="285" t="str">
        <f>VLOOKUP(A373,Perkiraan!$A$6:$C$65,3,0)</f>
        <v>Pemeliharaan Kendaraan</v>
      </c>
      <c r="D373" s="286">
        <f>SUMIF('LU Komunitas'!$C$338:$C$377,Evaluasi!B373,'LU Komunitas'!$F$338:$F$377)-SUMIF('LU Komunitas'!$C$338:$C$377,Evaluasi!B373,'LU Komunitas'!$E$338:$E$377)</f>
        <v>0</v>
      </c>
      <c r="E373" s="287">
        <f t="shared" si="65"/>
        <v>0</v>
      </c>
      <c r="F373" s="289">
        <f>Data!$D$51*$H344</f>
        <v>0</v>
      </c>
      <c r="G373" s="289">
        <f t="shared" si="66"/>
        <v>0</v>
      </c>
      <c r="H373" s="290" t="str">
        <f t="shared" si="62"/>
        <v>-</v>
      </c>
    </row>
    <row r="374" spans="1:8" ht="18" customHeight="1" x14ac:dyDescent="0.3">
      <c r="A374" s="284">
        <f t="shared" si="64"/>
        <v>20</v>
      </c>
      <c r="B374" s="284">
        <f>VLOOKUP(A374,Perkiraan!$A$6:$C$65,2,0)</f>
        <v>540204</v>
      </c>
      <c r="C374" s="285" t="str">
        <f>VLOOKUP(A374,Perkiraan!$A$6:$C$65,3,0)</f>
        <v>Pemeliharaan Mesin Dan Peralatan</v>
      </c>
      <c r="D374" s="286">
        <f>SUMIF('LU Komunitas'!$C$338:$C$377,Evaluasi!B374,'LU Komunitas'!$F$338:$F$377)-SUMIF('LU Komunitas'!$C$338:$C$377,Evaluasi!B374,'LU Komunitas'!$E$338:$E$377)</f>
        <v>0</v>
      </c>
      <c r="E374" s="287">
        <f t="shared" si="65"/>
        <v>0</v>
      </c>
      <c r="F374" s="289">
        <f>Data!$D$52*$H344</f>
        <v>0</v>
      </c>
      <c r="G374" s="289">
        <f t="shared" si="66"/>
        <v>0</v>
      </c>
      <c r="H374" s="290" t="str">
        <f t="shared" si="62"/>
        <v>-</v>
      </c>
    </row>
    <row r="375" spans="1:8" ht="18" customHeight="1" x14ac:dyDescent="0.3">
      <c r="A375" s="284">
        <f t="shared" si="64"/>
        <v>21</v>
      </c>
      <c r="B375" s="284">
        <f>VLOOKUP(A375,Perkiraan!$A$6:$C$65,2,0)</f>
        <v>550101</v>
      </c>
      <c r="C375" s="285" t="str">
        <f>VLOOKUP(A375,Perkiraan!$A$6:$C$65,3,0)</f>
        <v>Administrasi Komunitas</v>
      </c>
      <c r="D375" s="286">
        <f>SUMIF('LU Komunitas'!$C$338:$C$377,Evaluasi!B375,'LU Komunitas'!$F$338:$F$377)-SUMIF('LU Komunitas'!$C$338:$C$377,Evaluasi!B375,'LU Komunitas'!$E$338:$E$377)</f>
        <v>0</v>
      </c>
      <c r="E375" s="287">
        <f t="shared" si="65"/>
        <v>0</v>
      </c>
      <c r="F375" s="289">
        <f>Data!$D$53*$H344</f>
        <v>0</v>
      </c>
      <c r="G375" s="289">
        <f t="shared" si="66"/>
        <v>0</v>
      </c>
      <c r="H375" s="290" t="str">
        <f t="shared" si="62"/>
        <v>-</v>
      </c>
    </row>
    <row r="376" spans="1:8" ht="18" customHeight="1" x14ac:dyDescent="0.3">
      <c r="A376" s="284">
        <f t="shared" si="64"/>
        <v>22</v>
      </c>
      <c r="B376" s="284">
        <f>VLOOKUP(A376,Perkiraan!$A$6:$C$65,2,0)</f>
        <v>550105</v>
      </c>
      <c r="C376" s="285" t="str">
        <f>VLOOKUP(A376,Perkiraan!$A$6:$C$65,3,0)</f>
        <v xml:space="preserve">Legal dan Perijinan </v>
      </c>
      <c r="D376" s="286">
        <f>SUMIF('LU Komunitas'!$C$338:$C$377,Evaluasi!B376,'LU Komunitas'!$F$338:$F$377)-SUMIF('LU Komunitas'!$C$338:$C$377,Evaluasi!B376,'LU Komunitas'!$E$338:$E$377)</f>
        <v>0</v>
      </c>
      <c r="E376" s="287">
        <f t="shared" si="65"/>
        <v>0</v>
      </c>
      <c r="F376" s="289">
        <f>Data!$D$54*$H344</f>
        <v>0</v>
      </c>
      <c r="G376" s="289">
        <f t="shared" si="66"/>
        <v>0</v>
      </c>
      <c r="H376" s="290" t="str">
        <f t="shared" si="62"/>
        <v>-</v>
      </c>
    </row>
    <row r="377" spans="1:8" ht="18" customHeight="1" x14ac:dyDescent="0.3">
      <c r="A377" s="284">
        <f t="shared" si="64"/>
        <v>23</v>
      </c>
      <c r="B377" s="284">
        <f>VLOOKUP(A377,Perkiraan!$A$6:$C$65,2,0)</f>
        <v>550106</v>
      </c>
      <c r="C377" s="285" t="str">
        <f>VLOOKUP(A377,Perkiraan!$A$6:$C$65,3,0)</f>
        <v>Buku, Majalah, Koran</v>
      </c>
      <c r="D377" s="286">
        <f>SUMIF('LU Komunitas'!$C$338:$C$377,Evaluasi!B377,'LU Komunitas'!$F$338:$F$377)-SUMIF('LU Komunitas'!$C$338:$C$377,Evaluasi!B377,'LU Komunitas'!$E$338:$E$377)</f>
        <v>0</v>
      </c>
      <c r="E377" s="287">
        <f t="shared" si="65"/>
        <v>0</v>
      </c>
      <c r="F377" s="289">
        <f>Data!$D$55*$H344</f>
        <v>0</v>
      </c>
      <c r="G377" s="289">
        <f t="shared" si="66"/>
        <v>0</v>
      </c>
      <c r="H377" s="290" t="str">
        <f t="shared" si="62"/>
        <v>-</v>
      </c>
    </row>
    <row r="378" spans="1:8" ht="18" customHeight="1" x14ac:dyDescent="0.3">
      <c r="A378" s="284">
        <f t="shared" si="64"/>
        <v>24</v>
      </c>
      <c r="B378" s="284">
        <f>VLOOKUP(A378,Perkiraan!$A$6:$C$65,2,0)</f>
        <v>550107</v>
      </c>
      <c r="C378" s="285" t="str">
        <f>VLOOKUP(A378,Perkiraan!$A$6:$C$65,3,0)</f>
        <v>Administrasi Bank</v>
      </c>
      <c r="D378" s="286">
        <f>SUMIF('LU Komunitas'!$C$338:$C$377,Evaluasi!B378,'LU Komunitas'!$F$338:$F$377)-SUMIF('LU Komunitas'!$C$338:$C$377,Evaluasi!B378,'LU Komunitas'!$E$338:$E$377)</f>
        <v>0</v>
      </c>
      <c r="E378" s="287">
        <f t="shared" si="65"/>
        <v>0</v>
      </c>
      <c r="F378" s="289">
        <f>Data!$D$56*$H344</f>
        <v>0</v>
      </c>
      <c r="G378" s="289">
        <f t="shared" si="66"/>
        <v>0</v>
      </c>
      <c r="H378" s="290" t="str">
        <f t="shared" si="62"/>
        <v>-</v>
      </c>
    </row>
    <row r="379" spans="1:8" ht="18" customHeight="1" x14ac:dyDescent="0.3">
      <c r="A379" s="284">
        <f t="shared" si="64"/>
        <v>25</v>
      </c>
      <c r="B379" s="284">
        <f>VLOOKUP(A379,Perkiraan!$A$6:$C$65,2,0)</f>
        <v>550201</v>
      </c>
      <c r="C379" s="285" t="str">
        <f>VLOOKUP(A379,Perkiraan!$A$6:$C$65,3,0)</f>
        <v>Pajak Bunga Bank</v>
      </c>
      <c r="D379" s="286">
        <f>SUMIF('LU Komunitas'!$C$338:$C$377,Evaluasi!B379,'LU Komunitas'!$F$338:$F$377)-SUMIF('LU Komunitas'!$C$338:$C$377,Evaluasi!B379,'LU Komunitas'!$E$338:$E$377)</f>
        <v>0</v>
      </c>
      <c r="E379" s="287">
        <f t="shared" si="65"/>
        <v>0</v>
      </c>
      <c r="F379" s="289">
        <f>Data!$D$57*$H344</f>
        <v>0</v>
      </c>
      <c r="G379" s="289">
        <f t="shared" si="66"/>
        <v>0</v>
      </c>
      <c r="H379" s="290" t="str">
        <f t="shared" si="62"/>
        <v>-</v>
      </c>
    </row>
    <row r="380" spans="1:8" ht="18" customHeight="1" x14ac:dyDescent="0.3">
      <c r="A380" s="284">
        <f t="shared" si="64"/>
        <v>26</v>
      </c>
      <c r="B380" s="284">
        <f>VLOOKUP(A380,Perkiraan!$A$6:$C$65,2,0)</f>
        <v>550202</v>
      </c>
      <c r="C380" s="285" t="str">
        <f>VLOOKUP(A380,Perkiraan!$A$6:$C$65,3,0)</f>
        <v>Pajak Kendaraan Dan PBB</v>
      </c>
      <c r="D380" s="286">
        <f>SUMIF('LU Komunitas'!$C$338:$C$377,Evaluasi!B380,'LU Komunitas'!$F$338:$F$377)-SUMIF('LU Komunitas'!$C$338:$C$377,Evaluasi!B380,'LU Komunitas'!$E$338:$E$377)</f>
        <v>0</v>
      </c>
      <c r="E380" s="287">
        <f t="shared" si="65"/>
        <v>0</v>
      </c>
      <c r="F380" s="289">
        <f>Data!$D$58*$H344</f>
        <v>0</v>
      </c>
      <c r="G380" s="289">
        <f t="shared" si="66"/>
        <v>0</v>
      </c>
      <c r="H380" s="290" t="str">
        <f t="shared" si="62"/>
        <v>-</v>
      </c>
    </row>
    <row r="381" spans="1:8" ht="17.100000000000001" customHeight="1" x14ac:dyDescent="0.3">
      <c r="A381" s="284">
        <f t="shared" si="64"/>
        <v>29</v>
      </c>
      <c r="B381" s="284">
        <f>VLOOKUP(A381,Perkiraan!$A$6:$C$65,2,0)</f>
        <v>520501</v>
      </c>
      <c r="C381" s="285" t="str">
        <f>VLOOKUP(A381,Perkiraan!$A$6:$C$65,3,0)</f>
        <v>Penunjang Kesehatan Lansia</v>
      </c>
      <c r="D381" s="286">
        <f>SUMIF('LU Komunitas'!$C$338:$C$377,Evaluasi!B381,'LU Komunitas'!$F$338:$F$377)-SUMIF('LU Komunitas'!$C$338:$C$377,Evaluasi!B381,'LU Komunitas'!$E$338:$E$377)</f>
        <v>0</v>
      </c>
      <c r="E381" s="287">
        <f t="shared" si="65"/>
        <v>0</v>
      </c>
      <c r="F381" s="289">
        <f>Data!$D$59*$H344</f>
        <v>0</v>
      </c>
      <c r="G381" s="289">
        <f t="shared" si="66"/>
        <v>0</v>
      </c>
      <c r="H381" s="290" t="str">
        <f t="shared" si="62"/>
        <v>-</v>
      </c>
    </row>
    <row r="382" spans="1:8" ht="17.100000000000001" customHeight="1" x14ac:dyDescent="0.3">
      <c r="A382" s="284">
        <f t="shared" si="64"/>
        <v>30</v>
      </c>
      <c r="B382" s="284">
        <f>VLOOKUP(A382,Perkiraan!$A$6:$C$65,2,0)</f>
        <v>520502</v>
      </c>
      <c r="C382" s="285" t="str">
        <f>VLOOKUP(A382,Perkiraan!$A$6:$C$65,3,0)</f>
        <v>Pemeliharaan Rohani Lansia</v>
      </c>
      <c r="D382" s="286">
        <f>SUMIF('LU Komunitas'!$C$338:$C$377,Evaluasi!B382,'LU Komunitas'!$F$338:$F$377)-SUMIF('LU Komunitas'!$C$338:$C$377,Evaluasi!B382,'LU Komunitas'!$E$338:$E$377)</f>
        <v>0</v>
      </c>
      <c r="E382" s="287">
        <f t="shared" si="65"/>
        <v>0</v>
      </c>
      <c r="F382" s="289">
        <f>Data!$D$60*$H344</f>
        <v>0</v>
      </c>
      <c r="G382" s="289">
        <f t="shared" si="66"/>
        <v>0</v>
      </c>
      <c r="H382" s="290" t="str">
        <f t="shared" si="62"/>
        <v>-</v>
      </c>
    </row>
    <row r="383" spans="1:8" ht="17.100000000000001" customHeight="1" x14ac:dyDescent="0.3">
      <c r="A383" s="284">
        <f t="shared" si="64"/>
        <v>31</v>
      </c>
      <c r="B383" s="284">
        <f>VLOOKUP(A383,Perkiraan!$A$6:$C$65,2,0)</f>
        <v>520503</v>
      </c>
      <c r="C383" s="285" t="str">
        <f>VLOOKUP(A383,Perkiraan!$A$6:$C$65,3,0)</f>
        <v>Kegiatan Bruder Lansia</v>
      </c>
      <c r="D383" s="286">
        <f>SUMIF('LU Komunitas'!$C$338:$C$377,Evaluasi!B383,'LU Komunitas'!$F$338:$F$377)-SUMIF('LU Komunitas'!$C$338:$C$377,Evaluasi!B383,'LU Komunitas'!$E$338:$E$377)</f>
        <v>0</v>
      </c>
      <c r="E383" s="287">
        <f t="shared" si="65"/>
        <v>0</v>
      </c>
      <c r="F383" s="289">
        <f>Data!$D$61*$H344</f>
        <v>0</v>
      </c>
      <c r="G383" s="289">
        <f t="shared" si="66"/>
        <v>0</v>
      </c>
      <c r="H383" s="290" t="str">
        <f t="shared" si="62"/>
        <v>-</v>
      </c>
    </row>
    <row r="384" spans="1:8" ht="18" customHeight="1" x14ac:dyDescent="0.3">
      <c r="A384" s="284"/>
      <c r="B384" s="284"/>
      <c r="C384" s="294" t="s">
        <v>145</v>
      </c>
      <c r="D384" s="286"/>
      <c r="E384" s="287"/>
      <c r="F384" s="289"/>
      <c r="G384" s="289"/>
      <c r="H384" s="290"/>
    </row>
    <row r="385" spans="1:8" ht="18" customHeight="1" x14ac:dyDescent="0.3">
      <c r="A385" s="284">
        <f t="shared" ref="A385:A391" si="67">A300</f>
        <v>32</v>
      </c>
      <c r="B385" s="284">
        <f>VLOOKUP(A385,Perkiraan!$A$6:$C$65,2,0)</f>
        <v>130400</v>
      </c>
      <c r="C385" s="285" t="str">
        <f>VLOOKUP(A385,Perkiraan!$A$6:$C$65,3,0)</f>
        <v>Mesin dan Peralatan</v>
      </c>
      <c r="D385" s="286">
        <f>SUMIF('LU Komunitas'!$C$379:$C$391,Evaluasi!B385,'LU Komunitas'!$F$379:$F$391)-SUMIF('LU Komunitas'!$C$379:$C$391,Evaluasi!B385,'LU Komunitas'!$E$379:$E$391)</f>
        <v>0</v>
      </c>
      <c r="E385" s="287">
        <f t="shared" ref="E385:E391" si="68">D385+E300</f>
        <v>0</v>
      </c>
      <c r="F385" s="289">
        <f>Data!$D$64</f>
        <v>0</v>
      </c>
      <c r="G385" s="289">
        <f t="shared" ref="G385:G391" si="69">F385-E385</f>
        <v>0</v>
      </c>
      <c r="H385" s="290" t="str">
        <f t="shared" ref="H385:H391" si="70">IF(F385&gt;0,E385/F385*100,"-")</f>
        <v>-</v>
      </c>
    </row>
    <row r="386" spans="1:8" ht="18" customHeight="1" x14ac:dyDescent="0.3">
      <c r="A386" s="284">
        <f t="shared" si="67"/>
        <v>33</v>
      </c>
      <c r="B386" s="284">
        <f>VLOOKUP(A386,Perkiraan!$A$6:$C$65,2,0)</f>
        <v>510100</v>
      </c>
      <c r="C386" s="285" t="str">
        <f>VLOOKUP(A386,Perkiraan!$A$6:$C$65,3,0)</f>
        <v>Perabot Rumah Tangga</v>
      </c>
      <c r="D386" s="286">
        <f>SUMIF('LU Komunitas'!$C$379:$C$391,Evaluasi!B386,'LU Komunitas'!$F$379:$F$391)-SUMIF('LU Komunitas'!$C$379:$C$391,Evaluasi!B386,'LU Komunitas'!$E$379:$E$391)</f>
        <v>0</v>
      </c>
      <c r="E386" s="287">
        <f t="shared" si="68"/>
        <v>0</v>
      </c>
      <c r="F386" s="289">
        <f>Data!$D$65</f>
        <v>0</v>
      </c>
      <c r="G386" s="289">
        <f t="shared" si="69"/>
        <v>0</v>
      </c>
      <c r="H386" s="290" t="str">
        <f t="shared" si="70"/>
        <v>-</v>
      </c>
    </row>
    <row r="387" spans="1:8" ht="18" customHeight="1" x14ac:dyDescent="0.3">
      <c r="A387" s="284">
        <f t="shared" si="67"/>
        <v>34</v>
      </c>
      <c r="B387" s="284">
        <f>VLOOKUP(A387,Perkiraan!$A$6:$C$65,2,0)</f>
        <v>510502</v>
      </c>
      <c r="C387" s="285" t="str">
        <f>VLOOKUP(A387,Perkiraan!$A$6:$C$65,3,0)</f>
        <v>Transport Pertemuan</v>
      </c>
      <c r="D387" s="286">
        <f>SUMIF('LU Komunitas'!$C$379:$C$391,Evaluasi!B387,'LU Komunitas'!$F$379:$F$391)-SUMIF('LU Komunitas'!$C$379:$C$391,Evaluasi!B387,'LU Komunitas'!$E$379:$E$391)</f>
        <v>0</v>
      </c>
      <c r="E387" s="287">
        <f t="shared" si="68"/>
        <v>0</v>
      </c>
      <c r="F387" s="289">
        <f>Data!$D$66</f>
        <v>0</v>
      </c>
      <c r="G387" s="289">
        <f t="shared" si="69"/>
        <v>0</v>
      </c>
      <c r="H387" s="290" t="str">
        <f t="shared" si="70"/>
        <v>-</v>
      </c>
    </row>
    <row r="388" spans="1:8" ht="18" customHeight="1" x14ac:dyDescent="0.3">
      <c r="A388" s="284">
        <f t="shared" si="67"/>
        <v>35</v>
      </c>
      <c r="B388" s="284">
        <f>VLOOKUP(A388,Perkiraan!$A$6:$C$65,2,0)</f>
        <v>520302</v>
      </c>
      <c r="C388" s="285" t="str">
        <f>VLOOKUP(A388,Perkiraan!$A$6:$C$65,3,0)</f>
        <v>Perayaan Syukur</v>
      </c>
      <c r="D388" s="286">
        <f>SUMIF('LU Komunitas'!$C$379:$C$391,Evaluasi!B388,'LU Komunitas'!$F$379:$F$391)-SUMIF('LU Komunitas'!$C$379:$C$391,Evaluasi!B388,'LU Komunitas'!$E$379:$E$391)</f>
        <v>0</v>
      </c>
      <c r="E388" s="287">
        <f t="shared" si="68"/>
        <v>0</v>
      </c>
      <c r="F388" s="289">
        <f>Data!$D$67</f>
        <v>0</v>
      </c>
      <c r="G388" s="289">
        <f t="shared" si="69"/>
        <v>0</v>
      </c>
      <c r="H388" s="290" t="str">
        <f t="shared" si="70"/>
        <v>-</v>
      </c>
    </row>
    <row r="389" spans="1:8" ht="18" customHeight="1" x14ac:dyDescent="0.3">
      <c r="A389" s="284">
        <f t="shared" si="67"/>
        <v>36</v>
      </c>
      <c r="B389" s="284">
        <f>VLOOKUP(A389,Perkiraan!$A$6:$C$65,2,0)</f>
        <v>520500</v>
      </c>
      <c r="C389" s="285" t="str">
        <f>VLOOKUP(A389,Perkiraan!$A$6:$C$65,3,0)</f>
        <v>Kegiatan Lansia</v>
      </c>
      <c r="D389" s="286">
        <f>SUMIF('LU Komunitas'!$C$379:$C$391,Evaluasi!B389,'LU Komunitas'!$F$379:$F$391)-SUMIF('LU Komunitas'!$C$379:$C$391,Evaluasi!B389,'LU Komunitas'!$E$379:$E$391)</f>
        <v>0</v>
      </c>
      <c r="E389" s="287">
        <f t="shared" si="68"/>
        <v>0</v>
      </c>
      <c r="F389" s="289">
        <f>Data!$D$68</f>
        <v>0</v>
      </c>
      <c r="G389" s="289">
        <f t="shared" si="69"/>
        <v>0</v>
      </c>
      <c r="H389" s="290" t="str">
        <f t="shared" si="70"/>
        <v>-</v>
      </c>
    </row>
    <row r="390" spans="1:8" ht="18" customHeight="1" x14ac:dyDescent="0.3">
      <c r="A390" s="284">
        <f t="shared" si="67"/>
        <v>37</v>
      </c>
      <c r="B390" s="284">
        <f>VLOOKUP(A390,Perkiraan!$A$6:$C$65,2,0)</f>
        <v>540200</v>
      </c>
      <c r="C390" s="285" t="str">
        <f>VLOOKUP(A390,Perkiraan!$A$6:$C$65,3,0)</f>
        <v>Pemeliharaan Rumah</v>
      </c>
      <c r="D390" s="286">
        <f>SUMIF('LU Komunitas'!$C$379:$C$391,Evaluasi!B390,'LU Komunitas'!$F$379:$F$391)-SUMIF('LU Komunitas'!$C$379:$C$391,Evaluasi!B390,'LU Komunitas'!$E$379:$E$391)</f>
        <v>0</v>
      </c>
      <c r="E390" s="287">
        <f t="shared" si="68"/>
        <v>0</v>
      </c>
      <c r="F390" s="289">
        <f>Data!$D$69</f>
        <v>0</v>
      </c>
      <c r="G390" s="289">
        <f t="shared" si="69"/>
        <v>0</v>
      </c>
      <c r="H390" s="290" t="str">
        <f t="shared" si="70"/>
        <v>-</v>
      </c>
    </row>
    <row r="391" spans="1:8" ht="18" customHeight="1" x14ac:dyDescent="0.3">
      <c r="A391" s="284">
        <f t="shared" si="67"/>
        <v>38</v>
      </c>
      <c r="B391" s="284">
        <f>VLOOKUP(A391,Perkiraan!$A$6:$C$65,2,0)</f>
        <v>550100</v>
      </c>
      <c r="C391" s="285" t="str">
        <f>VLOOKUP(A391,Perkiraan!$A$6:$C$65,3,0)</f>
        <v>Budget Khusus Lainnya</v>
      </c>
      <c r="D391" s="286">
        <f>SUMIF('LU Komunitas'!$C$379:$C$391,Evaluasi!B391,'LU Komunitas'!$F$379:$F$391)-SUMIF('LU Komunitas'!$C$379:$C$391,Evaluasi!B391,'LU Komunitas'!$E$379:$E$391)</f>
        <v>0</v>
      </c>
      <c r="E391" s="287">
        <f t="shared" si="68"/>
        <v>0</v>
      </c>
      <c r="F391" s="289">
        <f>Data!$D$70</f>
        <v>0</v>
      </c>
      <c r="G391" s="289">
        <f t="shared" si="69"/>
        <v>0</v>
      </c>
      <c r="H391" s="290" t="str">
        <f t="shared" si="70"/>
        <v>-</v>
      </c>
    </row>
    <row r="392" spans="1:8" ht="18" customHeight="1" x14ac:dyDescent="0.3">
      <c r="A392" s="284"/>
      <c r="B392" s="284"/>
      <c r="C392" s="285"/>
      <c r="D392" s="286"/>
      <c r="E392" s="287"/>
      <c r="F392" s="289"/>
      <c r="G392" s="289"/>
      <c r="H392" s="290"/>
    </row>
    <row r="393" spans="1:8" ht="18" customHeight="1" x14ac:dyDescent="0.3">
      <c r="A393" s="284"/>
      <c r="B393" s="284"/>
      <c r="C393" s="285"/>
      <c r="D393" s="286"/>
      <c r="E393" s="287"/>
      <c r="F393" s="289"/>
      <c r="G393" s="289"/>
      <c r="H393" s="290"/>
    </row>
    <row r="394" spans="1:8" ht="18" customHeight="1" x14ac:dyDescent="0.3">
      <c r="A394" s="415" t="s">
        <v>79</v>
      </c>
      <c r="B394" s="415"/>
      <c r="C394" s="415"/>
      <c r="D394" s="292">
        <f>SUM(D355:D393)</f>
        <v>0</v>
      </c>
      <c r="E394" s="312">
        <f>SUM(E355:E393)</f>
        <v>0</v>
      </c>
      <c r="F394" s="313">
        <f>SUM(F355:F393)</f>
        <v>0</v>
      </c>
      <c r="G394" s="313">
        <f>SUM(G355:G393)</f>
        <v>0</v>
      </c>
      <c r="H394" s="293" t="str">
        <f t="shared" ref="H394" si="71">IF(F394&gt;0,E394/F394*100,"-")</f>
        <v>-</v>
      </c>
    </row>
    <row r="395" spans="1:8" ht="18" customHeight="1" x14ac:dyDescent="0.3">
      <c r="A395" s="298" t="s">
        <v>34</v>
      </c>
      <c r="B395" s="299"/>
      <c r="C395" s="300"/>
      <c r="D395" s="301"/>
      <c r="E395" s="302"/>
      <c r="F395" s="276"/>
      <c r="G395" s="276"/>
    </row>
    <row r="396" spans="1:8" ht="18" customHeight="1" x14ac:dyDescent="0.3">
      <c r="A396" s="304" t="s">
        <v>43</v>
      </c>
      <c r="B396" s="299"/>
      <c r="C396" s="275"/>
      <c r="D396" s="305">
        <f>Bruder!D227</f>
        <v>0</v>
      </c>
      <c r="E396" s="280"/>
      <c r="F396" s="276"/>
      <c r="G396" s="276"/>
    </row>
    <row r="397" spans="1:8" ht="18" customHeight="1" x14ac:dyDescent="0.3">
      <c r="A397" s="304" t="s">
        <v>42</v>
      </c>
      <c r="D397" s="305">
        <f>Bruder!D228</f>
        <v>0</v>
      </c>
      <c r="F397" s="276"/>
      <c r="G397" s="276"/>
    </row>
    <row r="398" spans="1:8" ht="18" customHeight="1" x14ac:dyDescent="0.3">
      <c r="A398" s="306" t="s">
        <v>46</v>
      </c>
      <c r="B398" s="307"/>
      <c r="C398" s="308"/>
      <c r="D398" s="309">
        <f>Bruder!D229</f>
        <v>0</v>
      </c>
      <c r="F398" s="276"/>
      <c r="G398" s="276"/>
    </row>
    <row r="399" spans="1:8" ht="18" customHeight="1" x14ac:dyDescent="0.3">
      <c r="A399" s="304" t="s">
        <v>41</v>
      </c>
      <c r="B399" s="299"/>
      <c r="C399" s="275"/>
      <c r="D399" s="305">
        <f>Bruder!D230</f>
        <v>0</v>
      </c>
    </row>
    <row r="423" spans="1:8" ht="18" hidden="1" customHeight="1" x14ac:dyDescent="0.3"/>
    <row r="424" spans="1:8" ht="18" hidden="1" customHeight="1" x14ac:dyDescent="0.3"/>
    <row r="425" spans="1:8" ht="18" hidden="1" customHeight="1" x14ac:dyDescent="0.3"/>
    <row r="426" spans="1:8" ht="18" customHeight="1" x14ac:dyDescent="0.25">
      <c r="A426" s="416" t="str">
        <f>'LU Komunitas'!A416:F416</f>
        <v>KOMUNITAS FIC CANDI</v>
      </c>
      <c r="B426" s="416"/>
      <c r="C426" s="416"/>
      <c r="D426" s="416"/>
      <c r="E426" s="416"/>
      <c r="F426" s="416"/>
      <c r="G426" s="416"/>
      <c r="H426" s="416"/>
    </row>
    <row r="427" spans="1:8" ht="18" customHeight="1" x14ac:dyDescent="0.25">
      <c r="A427" s="416" t="s">
        <v>71</v>
      </c>
      <c r="B427" s="416"/>
      <c r="C427" s="416"/>
      <c r="D427" s="416"/>
      <c r="E427" s="416"/>
      <c r="F427" s="416"/>
      <c r="G427" s="416"/>
      <c r="H427" s="416"/>
    </row>
    <row r="428" spans="1:8" ht="18" customHeight="1" x14ac:dyDescent="0.25">
      <c r="A428" s="416" t="str">
        <f>'Kas Harian'!A718:H718</f>
        <v>BULAN JUNI 2025</v>
      </c>
      <c r="B428" s="416"/>
      <c r="C428" s="416"/>
      <c r="D428" s="416"/>
      <c r="E428" s="416"/>
      <c r="F428" s="416"/>
      <c r="G428" s="416"/>
      <c r="H428" s="416"/>
    </row>
    <row r="429" spans="1:8" ht="18" customHeight="1" x14ac:dyDescent="0.3">
      <c r="G429" s="280" t="s">
        <v>35</v>
      </c>
      <c r="H429" s="281">
        <v>6</v>
      </c>
    </row>
    <row r="430" spans="1:8" ht="18" customHeight="1" x14ac:dyDescent="0.25">
      <c r="A430" s="417" t="str">
        <f>A345</f>
        <v>Pos</v>
      </c>
      <c r="B430" s="418" t="str">
        <f>B345</f>
        <v>Kode Perkiraan</v>
      </c>
      <c r="C430" s="417" t="str">
        <f>C345</f>
        <v>Nama Perkiraan</v>
      </c>
      <c r="D430" s="419" t="s">
        <v>61</v>
      </c>
      <c r="E430" s="420"/>
      <c r="F430" s="413" t="s">
        <v>32</v>
      </c>
      <c r="G430" s="413" t="s">
        <v>33</v>
      </c>
      <c r="H430" s="414" t="s">
        <v>14</v>
      </c>
    </row>
    <row r="431" spans="1:8" ht="18" customHeight="1" x14ac:dyDescent="0.25">
      <c r="A431" s="417"/>
      <c r="B431" s="418"/>
      <c r="C431" s="417"/>
      <c r="D431" s="282" t="s">
        <v>4</v>
      </c>
      <c r="E431" s="283" t="s">
        <v>9</v>
      </c>
      <c r="F431" s="413"/>
      <c r="G431" s="413"/>
      <c r="H431" s="414"/>
    </row>
    <row r="432" spans="1:8" ht="18" customHeight="1" x14ac:dyDescent="0.3">
      <c r="A432" s="284" t="str">
        <f t="shared" ref="A432:A438" si="72">A347</f>
        <v>C</v>
      </c>
      <c r="B432" s="284">
        <f>VLOOKUP(A432,Perkiraan!$A$6:$C$65,2,0)</f>
        <v>410101</v>
      </c>
      <c r="C432" s="285" t="str">
        <f>VLOOKUP(A432,Perkiraan!$A$6:$C$65,3,0)</f>
        <v xml:space="preserve">Gaji/Pendapatan Bruder </v>
      </c>
      <c r="D432" s="286">
        <f>SUMIF('LU Komunitas'!$C$421:$C$460,Evaluasi!B432,'LU Komunitas'!$E$421:$E$460)-SUMIF('LU Komunitas'!$C$421:$C$460,Evaluasi!B432,'LU Komunitas'!$F$421:$F$460)</f>
        <v>0</v>
      </c>
      <c r="E432" s="287">
        <f t="shared" ref="E432:E438" si="73">D432+E347</f>
        <v>0</v>
      </c>
      <c r="F432" s="288">
        <f>Data!$D$16*$H429</f>
        <v>0</v>
      </c>
      <c r="G432" s="289">
        <f>E432-F432</f>
        <v>0</v>
      </c>
      <c r="H432" s="290" t="str">
        <f t="shared" ref="H432:H468" si="74">IF(F432&gt;0,E432/F432*100,"-")</f>
        <v>-</v>
      </c>
    </row>
    <row r="433" spans="1:8" ht="18" customHeight="1" x14ac:dyDescent="0.3">
      <c r="A433" s="284" t="str">
        <f t="shared" si="72"/>
        <v>D</v>
      </c>
      <c r="B433" s="284">
        <f>VLOOKUP(A433,Perkiraan!$A$6:$C$65,2,0)</f>
        <v>410102</v>
      </c>
      <c r="C433" s="285" t="str">
        <f>VLOOKUP(A433,Perkiraan!$A$6:$C$65,3,0)</f>
        <v>Pensiun Bruder</v>
      </c>
      <c r="D433" s="286">
        <f>SUMIF('LU Komunitas'!$C$421:$C$460,Evaluasi!B433,'LU Komunitas'!$E$421:$E$460)-SUMIF('LU Komunitas'!$C$421:$C$460,Evaluasi!B433,'LU Komunitas'!$F$421:$F$460)</f>
        <v>0</v>
      </c>
      <c r="E433" s="287">
        <f t="shared" si="73"/>
        <v>0</v>
      </c>
      <c r="F433" s="288">
        <f>Data!$D$17*$H429</f>
        <v>0</v>
      </c>
      <c r="G433" s="289">
        <f t="shared" ref="G433:G438" si="75">E433-F433</f>
        <v>0</v>
      </c>
      <c r="H433" s="290" t="str">
        <f t="shared" si="74"/>
        <v>-</v>
      </c>
    </row>
    <row r="434" spans="1:8" ht="18" customHeight="1" x14ac:dyDescent="0.3">
      <c r="A434" s="284" t="str">
        <f t="shared" si="72"/>
        <v>E</v>
      </c>
      <c r="B434" s="284">
        <f>VLOOKUP(A434,Perkiraan!$A$6:$C$65,2,0)</f>
        <v>430101</v>
      </c>
      <c r="C434" s="285" t="str">
        <f>VLOOKUP(A434,Perkiraan!$A$6:$C$65,3,0)</f>
        <v>Hasil Kebun Dan Piaraan</v>
      </c>
      <c r="D434" s="286">
        <f>SUMIF('LU Komunitas'!$C$421:$C$460,Evaluasi!B434,'LU Komunitas'!$E$421:$E$460)-SUMIF('LU Komunitas'!$C$421:$C$460,Evaluasi!B434,'LU Komunitas'!$F$421:$F$460)</f>
        <v>0</v>
      </c>
      <c r="E434" s="287">
        <f t="shared" si="73"/>
        <v>0</v>
      </c>
      <c r="F434" s="288">
        <f>Data!$D$18*$H429</f>
        <v>0</v>
      </c>
      <c r="G434" s="289">
        <f t="shared" si="75"/>
        <v>0</v>
      </c>
      <c r="H434" s="290" t="str">
        <f t="shared" si="74"/>
        <v>-</v>
      </c>
    </row>
    <row r="435" spans="1:8" ht="18" customHeight="1" x14ac:dyDescent="0.3">
      <c r="A435" s="284" t="str">
        <f t="shared" si="72"/>
        <v>F</v>
      </c>
      <c r="B435" s="284">
        <f>VLOOKUP(A435,Perkiraan!$A$6:$C$65,2,0)</f>
        <v>420101</v>
      </c>
      <c r="C435" s="285" t="str">
        <f>VLOOKUP(A435,Perkiraan!$A$6:$C$65,3,0)</f>
        <v>Bunga Tabungan</v>
      </c>
      <c r="D435" s="286">
        <f>SUMIF('LU Komunitas'!$C$421:$C$460,Evaluasi!B435,'LU Komunitas'!$E$421:$E$460)-SUMIF('LU Komunitas'!$C$421:$C$460,Evaluasi!B435,'LU Komunitas'!$F$421:$F$460)</f>
        <v>0</v>
      </c>
      <c r="E435" s="287">
        <f t="shared" si="73"/>
        <v>0</v>
      </c>
      <c r="F435" s="288">
        <f>Data!$D$19*$H429</f>
        <v>0</v>
      </c>
      <c r="G435" s="289">
        <f t="shared" si="75"/>
        <v>0</v>
      </c>
      <c r="H435" s="290" t="str">
        <f t="shared" si="74"/>
        <v>-</v>
      </c>
    </row>
    <row r="436" spans="1:8" ht="18" customHeight="1" x14ac:dyDescent="0.3">
      <c r="A436" s="284" t="str">
        <f t="shared" si="72"/>
        <v>G</v>
      </c>
      <c r="B436" s="284">
        <f>VLOOKUP(A436,Perkiraan!$A$6:$C$65,2,0)</f>
        <v>410202</v>
      </c>
      <c r="C436" s="285" t="str">
        <f>VLOOKUP(A436,Perkiraan!$A$6:$C$65,3,0)</f>
        <v xml:space="preserve">Sumbangan </v>
      </c>
      <c r="D436" s="286">
        <f>SUMIF('LU Komunitas'!$C$421:$C$460,Evaluasi!B436,'LU Komunitas'!$E$421:$E$460)-SUMIF('LU Komunitas'!$C$421:$C$460,Evaluasi!B436,'LU Komunitas'!$F$421:$F$460)</f>
        <v>0</v>
      </c>
      <c r="E436" s="287">
        <f t="shared" si="73"/>
        <v>0</v>
      </c>
      <c r="F436" s="288">
        <f>Data!$D$20*$H429</f>
        <v>0</v>
      </c>
      <c r="G436" s="289">
        <f t="shared" si="75"/>
        <v>0</v>
      </c>
      <c r="H436" s="290" t="str">
        <f t="shared" si="74"/>
        <v>-</v>
      </c>
    </row>
    <row r="437" spans="1:8" ht="18" customHeight="1" x14ac:dyDescent="0.3">
      <c r="A437" s="284" t="str">
        <f t="shared" si="72"/>
        <v>H</v>
      </c>
      <c r="B437" s="284">
        <f>VLOOKUP(A437,Perkiraan!$A$6:$C$65,2,0)</f>
        <v>430103</v>
      </c>
      <c r="C437" s="285" t="str">
        <f>VLOOKUP(A437,Perkiraan!$A$6:$C$65,3,0)</f>
        <v>Penerimaan Lainnya</v>
      </c>
      <c r="D437" s="286">
        <f>SUMIF('LU Komunitas'!$C$421:$C$460,Evaluasi!B437,'LU Komunitas'!$E$421:$E$460)-SUMIF('LU Komunitas'!$C$421:$C$460,Evaluasi!B437,'LU Komunitas'!$F$421:$F$460)</f>
        <v>0</v>
      </c>
      <c r="E437" s="287">
        <f t="shared" si="73"/>
        <v>0</v>
      </c>
      <c r="F437" s="288">
        <f>Data!$D$21*$H429</f>
        <v>0</v>
      </c>
      <c r="G437" s="289">
        <f t="shared" si="75"/>
        <v>0</v>
      </c>
      <c r="H437" s="290" t="str">
        <f t="shared" si="74"/>
        <v>-</v>
      </c>
    </row>
    <row r="438" spans="1:8" ht="18" customHeight="1" x14ac:dyDescent="0.3">
      <c r="A438" s="284" t="str">
        <f t="shared" si="72"/>
        <v>I</v>
      </c>
      <c r="B438" s="284">
        <f>VLOOKUP(A438,Perkiraan!$A$6:$C$65,2,0)</f>
        <v>610100</v>
      </c>
      <c r="C438" s="285" t="str">
        <f>VLOOKUP(A438,Perkiraan!$A$6:$C$65,3,0)</f>
        <v>Penerimaan dari DP</v>
      </c>
      <c r="D438" s="286">
        <f>SUMIF('LU Komunitas'!$C$421:$C$460,Evaluasi!B438,'LU Komunitas'!$E$421:$E$460)-SUMIF('LU Komunitas'!$C$421:$C$460,Evaluasi!B438,'LU Komunitas'!$F$421:$F$460)</f>
        <v>0</v>
      </c>
      <c r="E438" s="287">
        <f t="shared" si="73"/>
        <v>0</v>
      </c>
      <c r="F438" s="288">
        <f>Data!$D$22*$H429</f>
        <v>0</v>
      </c>
      <c r="G438" s="289">
        <f t="shared" si="75"/>
        <v>0</v>
      </c>
      <c r="H438" s="290" t="str">
        <f t="shared" si="74"/>
        <v>-</v>
      </c>
    </row>
    <row r="439" spans="1:8" ht="18" customHeight="1" x14ac:dyDescent="0.3">
      <c r="A439" s="415" t="s">
        <v>78</v>
      </c>
      <c r="B439" s="415"/>
      <c r="C439" s="415"/>
      <c r="D439" s="292">
        <f>SUM(D432:D438)</f>
        <v>0</v>
      </c>
      <c r="E439" s="292">
        <f>SUM(E432:E438)</f>
        <v>0</v>
      </c>
      <c r="F439" s="292">
        <f>SUM(F432:F438)</f>
        <v>0</v>
      </c>
      <c r="G439" s="292">
        <f>SUM(G432:G438)</f>
        <v>0</v>
      </c>
      <c r="H439" s="293" t="str">
        <f t="shared" si="74"/>
        <v>-</v>
      </c>
    </row>
    <row r="440" spans="1:8" ht="18" customHeight="1" x14ac:dyDescent="0.3">
      <c r="A440" s="284">
        <f t="shared" ref="A440:A468" si="76">A355</f>
        <v>1</v>
      </c>
      <c r="B440" s="284">
        <f>VLOOKUP(A440,Perkiraan!$A$6:$C$65,2,0)</f>
        <v>510101</v>
      </c>
      <c r="C440" s="285" t="str">
        <f>VLOOKUP(A440,Perkiraan!$A$6:$C$65,3,0)</f>
        <v xml:space="preserve">Makanan </v>
      </c>
      <c r="D440" s="286">
        <f>SUMIF('LU Komunitas'!$C$421:$C$460,Evaluasi!B440,'LU Komunitas'!$F$421:$F$460)-SUMIF('LU Komunitas'!$C$421:$C$460,Evaluasi!B440,'LU Komunitas'!$E$421:$E$460)</f>
        <v>0</v>
      </c>
      <c r="E440" s="287">
        <f t="shared" ref="E440:E468" si="77">D440+E355</f>
        <v>0</v>
      </c>
      <c r="F440" s="289">
        <f>Data!$D$31*$D484</f>
        <v>0</v>
      </c>
      <c r="G440" s="289">
        <f t="shared" ref="G440:G468" si="78">F440-E440</f>
        <v>0</v>
      </c>
      <c r="H440" s="290" t="str">
        <f t="shared" si="74"/>
        <v>-</v>
      </c>
    </row>
    <row r="441" spans="1:8" ht="18" customHeight="1" x14ac:dyDescent="0.3">
      <c r="A441" s="284">
        <f t="shared" si="76"/>
        <v>2</v>
      </c>
      <c r="B441" s="284">
        <f>VLOOKUP(A441,Perkiraan!$A$6:$C$65,2,0)</f>
        <v>510201</v>
      </c>
      <c r="C441" s="285" t="str">
        <f>VLOOKUP(A441,Perkiraan!$A$6:$C$65,3,0)</f>
        <v>Pakaian Dan Perlengkapan Pribadi</v>
      </c>
      <c r="D441" s="286">
        <f>SUMIF('LU Komunitas'!$C$421:$C$460,Evaluasi!B441,'LU Komunitas'!$F$421:$F$460)-SUMIF('LU Komunitas'!$C$421:$C$460,Evaluasi!B441,'LU Komunitas'!$E$421:$E$460)</f>
        <v>0</v>
      </c>
      <c r="E441" s="287">
        <f t="shared" si="77"/>
        <v>0</v>
      </c>
      <c r="F441" s="289">
        <f>Data!$D$32*$D484</f>
        <v>0</v>
      </c>
      <c r="G441" s="289">
        <f t="shared" si="78"/>
        <v>0</v>
      </c>
      <c r="H441" s="290" t="str">
        <f t="shared" si="74"/>
        <v>-</v>
      </c>
    </row>
    <row r="442" spans="1:8" ht="18" customHeight="1" x14ac:dyDescent="0.3">
      <c r="A442" s="284">
        <f t="shared" si="76"/>
        <v>3</v>
      </c>
      <c r="B442" s="284">
        <f>VLOOKUP(A442,Perkiraan!$A$6:$C$65,2,0)</f>
        <v>510301</v>
      </c>
      <c r="C442" s="285" t="str">
        <f>VLOOKUP(A442,Perkiraan!$A$6:$C$65,3,0)</f>
        <v xml:space="preserve">Pemeriksaan Dan Pengobatan </v>
      </c>
      <c r="D442" s="286">
        <f>SUMIF('LU Komunitas'!$C$421:$C$460,Evaluasi!B442,'LU Komunitas'!$F$421:$F$460)-SUMIF('LU Komunitas'!$C$421:$C$460,Evaluasi!B442,'LU Komunitas'!$E$421:$E$460)</f>
        <v>0</v>
      </c>
      <c r="E442" s="287">
        <f t="shared" si="77"/>
        <v>0</v>
      </c>
      <c r="F442" s="289">
        <f>Data!$D$33*$D484</f>
        <v>0</v>
      </c>
      <c r="G442" s="289">
        <f t="shared" si="78"/>
        <v>0</v>
      </c>
      <c r="H442" s="290" t="str">
        <f t="shared" si="74"/>
        <v>-</v>
      </c>
    </row>
    <row r="443" spans="1:8" ht="18" customHeight="1" x14ac:dyDescent="0.3">
      <c r="A443" s="284">
        <f t="shared" si="76"/>
        <v>4</v>
      </c>
      <c r="B443" s="284">
        <f>VLOOKUP(A443,Perkiraan!$A$6:$C$65,2,0)</f>
        <v>510303</v>
      </c>
      <c r="C443" s="285" t="str">
        <f>VLOOKUP(A443,Perkiraan!$A$6:$C$65,3,0)</f>
        <v>Hiburan / Rekreasi</v>
      </c>
      <c r="D443" s="286">
        <f>SUMIF('LU Komunitas'!$C$421:$C$460,Evaluasi!B443,'LU Komunitas'!$F$421:$F$460)-SUMIF('LU Komunitas'!$C$421:$C$460,Evaluasi!B443,'LU Komunitas'!$E$421:$E$460)</f>
        <v>0</v>
      </c>
      <c r="E443" s="287">
        <f t="shared" si="77"/>
        <v>0</v>
      </c>
      <c r="F443" s="289">
        <f>Data!$D$34*$D484</f>
        <v>0</v>
      </c>
      <c r="G443" s="289">
        <f t="shared" si="78"/>
        <v>0</v>
      </c>
      <c r="H443" s="290" t="str">
        <f t="shared" si="74"/>
        <v>-</v>
      </c>
    </row>
    <row r="444" spans="1:8" ht="18" customHeight="1" x14ac:dyDescent="0.3">
      <c r="A444" s="284">
        <f t="shared" si="76"/>
        <v>5</v>
      </c>
      <c r="B444" s="284">
        <f>VLOOKUP(A444,Perkiraan!$A$6:$C$65,2,0)</f>
        <v>510501</v>
      </c>
      <c r="C444" s="285" t="str">
        <f>VLOOKUP(A444,Perkiraan!$A$6:$C$65,3,0)</f>
        <v>Transport Harian</v>
      </c>
      <c r="D444" s="286">
        <f>SUMIF('LU Komunitas'!$C$421:$C$460,Evaluasi!B444,'LU Komunitas'!$F$421:$F$460)-SUMIF('LU Komunitas'!$C$421:$C$460,Evaluasi!B444,'LU Komunitas'!$E$421:$E$460)</f>
        <v>0</v>
      </c>
      <c r="E444" s="287">
        <f t="shared" si="77"/>
        <v>0</v>
      </c>
      <c r="F444" s="289">
        <f>Data!$D$35*$D484</f>
        <v>0</v>
      </c>
      <c r="G444" s="289">
        <f t="shared" si="78"/>
        <v>0</v>
      </c>
      <c r="H444" s="290" t="str">
        <f t="shared" si="74"/>
        <v>-</v>
      </c>
    </row>
    <row r="445" spans="1:8" ht="18" customHeight="1" x14ac:dyDescent="0.3">
      <c r="A445" s="284">
        <f t="shared" si="76"/>
        <v>6</v>
      </c>
      <c r="B445" s="284">
        <f>VLOOKUP(A445,Perkiraan!$A$6:$C$65,2,0)</f>
        <v>520401</v>
      </c>
      <c r="C445" s="285" t="str">
        <f>VLOOKUP(A445,Perkiraan!$A$6:$C$65,3,0)</f>
        <v>Studi Pribadi</v>
      </c>
      <c r="D445" s="286">
        <f>SUMIF('LU Komunitas'!$C$421:$C$460,Evaluasi!B445,'LU Komunitas'!$F$421:$F$460)-SUMIF('LU Komunitas'!$C$421:$C$460,Evaluasi!B445,'LU Komunitas'!$E$421:$E$460)</f>
        <v>0</v>
      </c>
      <c r="E445" s="287">
        <f t="shared" si="77"/>
        <v>0</v>
      </c>
      <c r="F445" s="289">
        <f>Data!$D$36*$D484</f>
        <v>0</v>
      </c>
      <c r="G445" s="289">
        <f t="shared" si="78"/>
        <v>0</v>
      </c>
      <c r="H445" s="290" t="str">
        <f t="shared" si="74"/>
        <v>-</v>
      </c>
    </row>
    <row r="446" spans="1:8" ht="18" customHeight="1" x14ac:dyDescent="0.3">
      <c r="A446" s="284">
        <f t="shared" si="76"/>
        <v>7</v>
      </c>
      <c r="B446" s="284">
        <f>VLOOKUP(A446,Perkiraan!$A$6:$C$65,2,0)</f>
        <v>510102</v>
      </c>
      <c r="C446" s="285" t="str">
        <f>VLOOKUP(A446,Perkiraan!$A$6:$C$65,3,0)</f>
        <v>Bahan Bakar Dapur</v>
      </c>
      <c r="D446" s="286">
        <f>SUMIF('LU Komunitas'!$C$421:$C$460,Evaluasi!B446,'LU Komunitas'!$F$421:$F$460)-SUMIF('LU Komunitas'!$C$421:$C$460,Evaluasi!B446,'LU Komunitas'!$E$421:$E$460)</f>
        <v>0</v>
      </c>
      <c r="E446" s="287">
        <f t="shared" si="77"/>
        <v>0</v>
      </c>
      <c r="F446" s="289">
        <f>Data!$D$39*$H429</f>
        <v>0</v>
      </c>
      <c r="G446" s="289">
        <f t="shared" si="78"/>
        <v>0</v>
      </c>
      <c r="H446" s="290" t="str">
        <f t="shared" si="74"/>
        <v>-</v>
      </c>
    </row>
    <row r="447" spans="1:8" ht="18" customHeight="1" x14ac:dyDescent="0.3">
      <c r="A447" s="284">
        <f t="shared" si="76"/>
        <v>8</v>
      </c>
      <c r="B447" s="284">
        <f>VLOOKUP(A447,Perkiraan!$A$6:$C$65,2,0)</f>
        <v>510103</v>
      </c>
      <c r="C447" s="285" t="str">
        <f>VLOOKUP(A447,Perkiraan!$A$6:$C$65,3,0)</f>
        <v>Perlengkapan Cuci dan Kebersihan</v>
      </c>
      <c r="D447" s="286">
        <f>SUMIF('LU Komunitas'!$C$421:$C$460,Evaluasi!B447,'LU Komunitas'!$F$421:$F$460)-SUMIF('LU Komunitas'!$C$421:$C$460,Evaluasi!B447,'LU Komunitas'!$E$421:$E$460)</f>
        <v>0</v>
      </c>
      <c r="E447" s="287">
        <f t="shared" si="77"/>
        <v>0</v>
      </c>
      <c r="F447" s="289">
        <f>Data!$D$40*$H429</f>
        <v>0</v>
      </c>
      <c r="G447" s="289">
        <f t="shared" si="78"/>
        <v>0</v>
      </c>
      <c r="H447" s="290" t="str">
        <f t="shared" si="74"/>
        <v>-</v>
      </c>
    </row>
    <row r="448" spans="1:8" ht="18" customHeight="1" x14ac:dyDescent="0.3">
      <c r="A448" s="284">
        <f t="shared" si="76"/>
        <v>9</v>
      </c>
      <c r="B448" s="284">
        <f>VLOOKUP(A448,Perkiraan!$A$6:$C$65,2,0)</f>
        <v>510104</v>
      </c>
      <c r="C448" s="285" t="str">
        <f>VLOOKUP(A448,Perkiraan!$A$6:$C$65,3,0)</f>
        <v>Perabot Rumah Tangga</v>
      </c>
      <c r="D448" s="286">
        <f>SUMIF('LU Komunitas'!$C$421:$C$460,Evaluasi!B448,'LU Komunitas'!$F$421:$F$460)-SUMIF('LU Komunitas'!$C$421:$C$460,Evaluasi!B448,'LU Komunitas'!$E$421:$E$460)</f>
        <v>0</v>
      </c>
      <c r="E448" s="287">
        <f t="shared" si="77"/>
        <v>0</v>
      </c>
      <c r="F448" s="289">
        <f>Data!$D$41*$H429</f>
        <v>0</v>
      </c>
      <c r="G448" s="289">
        <f t="shared" si="78"/>
        <v>0</v>
      </c>
      <c r="H448" s="290" t="str">
        <f t="shared" si="74"/>
        <v>-</v>
      </c>
    </row>
    <row r="449" spans="1:8" ht="18" customHeight="1" x14ac:dyDescent="0.3">
      <c r="A449" s="284">
        <f t="shared" si="76"/>
        <v>10</v>
      </c>
      <c r="B449" s="284">
        <f>VLOOKUP(A449,Perkiraan!$A$6:$C$65,2,0)</f>
        <v>510105</v>
      </c>
      <c r="C449" s="285" t="str">
        <f>VLOOKUP(A449,Perkiraan!$A$6:$C$65,3,0)</f>
        <v xml:space="preserve">Iuran Hidup Bermasyarakat Dan Menggereja </v>
      </c>
      <c r="D449" s="286">
        <f>SUMIF('LU Komunitas'!$C$421:$C$460,Evaluasi!B449,'LU Komunitas'!$F$421:$F$460)-SUMIF('LU Komunitas'!$C$421:$C$460,Evaluasi!B449,'LU Komunitas'!$E$421:$E$460)</f>
        <v>0</v>
      </c>
      <c r="E449" s="287">
        <f t="shared" si="77"/>
        <v>0</v>
      </c>
      <c r="F449" s="289">
        <f>Data!$D$42*$H429</f>
        <v>0</v>
      </c>
      <c r="G449" s="289">
        <f t="shared" si="78"/>
        <v>0</v>
      </c>
      <c r="H449" s="290" t="str">
        <f t="shared" si="74"/>
        <v>-</v>
      </c>
    </row>
    <row r="450" spans="1:8" ht="18" customHeight="1" x14ac:dyDescent="0.3">
      <c r="A450" s="284">
        <f t="shared" si="76"/>
        <v>11</v>
      </c>
      <c r="B450" s="284">
        <f>VLOOKUP(A450,Perkiraan!$A$6:$C$65,2,0)</f>
        <v>510401</v>
      </c>
      <c r="C450" s="285" t="str">
        <f>VLOOKUP(A450,Perkiraan!$A$6:$C$65,3,0)</f>
        <v>Listrik</v>
      </c>
      <c r="D450" s="286">
        <f>SUMIF('LU Komunitas'!$C$421:$C$460,Evaluasi!B450,'LU Komunitas'!$F$421:$F$460)-SUMIF('LU Komunitas'!$C$421:$C$460,Evaluasi!B450,'LU Komunitas'!$E$421:$E$460)</f>
        <v>0</v>
      </c>
      <c r="E450" s="287">
        <f t="shared" si="77"/>
        <v>0</v>
      </c>
      <c r="F450" s="289">
        <f>Data!$D$43*$H429</f>
        <v>0</v>
      </c>
      <c r="G450" s="289">
        <f t="shared" si="78"/>
        <v>0</v>
      </c>
      <c r="H450" s="290" t="str">
        <f t="shared" si="74"/>
        <v>-</v>
      </c>
    </row>
    <row r="451" spans="1:8" ht="18" customHeight="1" x14ac:dyDescent="0.3">
      <c r="A451" s="284">
        <f t="shared" si="76"/>
        <v>12</v>
      </c>
      <c r="B451" s="284">
        <f>VLOOKUP(A451,Perkiraan!$A$6:$C$65,2,0)</f>
        <v>510402</v>
      </c>
      <c r="C451" s="285" t="str">
        <f>VLOOKUP(A451,Perkiraan!$A$6:$C$65,3,0)</f>
        <v>Air</v>
      </c>
      <c r="D451" s="286">
        <f>SUMIF('LU Komunitas'!$C$421:$C$460,Evaluasi!B451,'LU Komunitas'!$F$421:$F$460)-SUMIF('LU Komunitas'!$C$421:$C$460,Evaluasi!B451,'LU Komunitas'!$E$421:$E$460)</f>
        <v>0</v>
      </c>
      <c r="E451" s="287">
        <f t="shared" si="77"/>
        <v>0</v>
      </c>
      <c r="F451" s="289">
        <f>Data!$D$44*$H429</f>
        <v>0</v>
      </c>
      <c r="G451" s="289">
        <f t="shared" si="78"/>
        <v>0</v>
      </c>
      <c r="H451" s="290" t="str">
        <f t="shared" si="74"/>
        <v>-</v>
      </c>
    </row>
    <row r="452" spans="1:8" ht="18" customHeight="1" x14ac:dyDescent="0.3">
      <c r="A452" s="284">
        <f t="shared" si="76"/>
        <v>13</v>
      </c>
      <c r="B452" s="284">
        <f>VLOOKUP(A452,Perkiraan!$A$6:$C$65,2,0)</f>
        <v>510403</v>
      </c>
      <c r="C452" s="285" t="str">
        <f>VLOOKUP(A452,Perkiraan!$A$6:$C$65,3,0)</f>
        <v>Telepon Dan Internet</v>
      </c>
      <c r="D452" s="286">
        <f>SUMIF('LU Komunitas'!$C$421:$C$460,Evaluasi!B452,'LU Komunitas'!$F$421:$F$460)-SUMIF('LU Komunitas'!$C$421:$C$460,Evaluasi!B452,'LU Komunitas'!$E$421:$E$460)</f>
        <v>0</v>
      </c>
      <c r="E452" s="287">
        <f t="shared" si="77"/>
        <v>0</v>
      </c>
      <c r="F452" s="289">
        <f>Data!$D$45*$H429</f>
        <v>0</v>
      </c>
      <c r="G452" s="289">
        <f t="shared" si="78"/>
        <v>0</v>
      </c>
      <c r="H452" s="290" t="str">
        <f t="shared" si="74"/>
        <v>-</v>
      </c>
    </row>
    <row r="453" spans="1:8" ht="18" customHeight="1" x14ac:dyDescent="0.3">
      <c r="A453" s="284">
        <f t="shared" si="76"/>
        <v>14</v>
      </c>
      <c r="B453" s="284">
        <f>VLOOKUP(A453,Perkiraan!$A$6:$C$65,2,0)</f>
        <v>520201</v>
      </c>
      <c r="C453" s="285" t="str">
        <f>VLOOKUP(A453,Perkiraan!$A$6:$C$65,3,0)</f>
        <v>Keperluan Ibadah</v>
      </c>
      <c r="D453" s="286">
        <f>SUMIF('LU Komunitas'!$C$421:$C$460,Evaluasi!B453,'LU Komunitas'!$F$421:$F$460)-SUMIF('LU Komunitas'!$C$421:$C$460,Evaluasi!B453,'LU Komunitas'!$E$421:$E$460)</f>
        <v>0</v>
      </c>
      <c r="E453" s="287">
        <f t="shared" si="77"/>
        <v>0</v>
      </c>
      <c r="F453" s="289">
        <f>Data!$D$46*$H429</f>
        <v>0</v>
      </c>
      <c r="G453" s="289">
        <f t="shared" si="78"/>
        <v>0</v>
      </c>
      <c r="H453" s="290" t="str">
        <f t="shared" si="74"/>
        <v>-</v>
      </c>
    </row>
    <row r="454" spans="1:8" ht="18" customHeight="1" x14ac:dyDescent="0.3">
      <c r="A454" s="284">
        <f t="shared" si="76"/>
        <v>15</v>
      </c>
      <c r="B454" s="284">
        <f>VLOOKUP(A454,Perkiraan!$A$6:$C$65,2,0)</f>
        <v>530303</v>
      </c>
      <c r="C454" s="285" t="str">
        <f>VLOOKUP(A454,Perkiraan!$A$6:$C$65,3,0)</f>
        <v xml:space="preserve">Sumbangan </v>
      </c>
      <c r="D454" s="286">
        <f>SUMIF('LU Komunitas'!$C$421:$C$460,Evaluasi!B454,'LU Komunitas'!$F$421:$F$460)-SUMIF('LU Komunitas'!$C$421:$C$460,Evaluasi!B454,'LU Komunitas'!$E$421:$E$460)</f>
        <v>0</v>
      </c>
      <c r="E454" s="287">
        <f t="shared" si="77"/>
        <v>0</v>
      </c>
      <c r="F454" s="289">
        <f>Data!$D$47*$H429</f>
        <v>0</v>
      </c>
      <c r="G454" s="289">
        <f t="shared" si="78"/>
        <v>0</v>
      </c>
      <c r="H454" s="290" t="str">
        <f t="shared" si="74"/>
        <v>-</v>
      </c>
    </row>
    <row r="455" spans="1:8" ht="18" customHeight="1" x14ac:dyDescent="0.3">
      <c r="A455" s="284">
        <f t="shared" si="76"/>
        <v>16</v>
      </c>
      <c r="B455" s="284">
        <f>VLOOKUP(A455,Perkiraan!$A$6:$C$65,2,0)</f>
        <v>540101</v>
      </c>
      <c r="C455" s="285" t="str">
        <f>VLOOKUP(A455,Perkiraan!$A$6:$C$65,3,0)</f>
        <v>Insentif ART</v>
      </c>
      <c r="D455" s="286">
        <f>SUMIF('LU Komunitas'!$C$421:$C$460,Evaluasi!B455,'LU Komunitas'!$F$421:$F$460)-SUMIF('LU Komunitas'!$C$421:$C$460,Evaluasi!B455,'LU Komunitas'!$E$421:$E$460)</f>
        <v>0</v>
      </c>
      <c r="E455" s="287">
        <f t="shared" si="77"/>
        <v>0</v>
      </c>
      <c r="F455" s="289">
        <f>Data!$D$48*$H429</f>
        <v>0</v>
      </c>
      <c r="G455" s="289">
        <f t="shared" si="78"/>
        <v>0</v>
      </c>
      <c r="H455" s="290" t="str">
        <f t="shared" si="74"/>
        <v>-</v>
      </c>
    </row>
    <row r="456" spans="1:8" ht="18" customHeight="1" x14ac:dyDescent="0.3">
      <c r="A456" s="284">
        <f t="shared" si="76"/>
        <v>17</v>
      </c>
      <c r="B456" s="284">
        <f>VLOOKUP(A456,Perkiraan!$A$6:$C$65,2,0)</f>
        <v>540201</v>
      </c>
      <c r="C456" s="285" t="str">
        <f>VLOOKUP(A456,Perkiraan!$A$6:$C$65,3,0)</f>
        <v>Pemeliharaan Rumah</v>
      </c>
      <c r="D456" s="286">
        <f>SUMIF('LU Komunitas'!$C$421:$C$460,Evaluasi!B456,'LU Komunitas'!$F$421:$F$460)-SUMIF('LU Komunitas'!$C$421:$C$460,Evaluasi!B456,'LU Komunitas'!$E$421:$E$460)</f>
        <v>0</v>
      </c>
      <c r="E456" s="287">
        <f t="shared" si="77"/>
        <v>0</v>
      </c>
      <c r="F456" s="289">
        <f>Data!$D$49*$H429</f>
        <v>0</v>
      </c>
      <c r="G456" s="289">
        <f t="shared" si="78"/>
        <v>0</v>
      </c>
      <c r="H456" s="290" t="str">
        <f t="shared" si="74"/>
        <v>-</v>
      </c>
    </row>
    <row r="457" spans="1:8" ht="18" customHeight="1" x14ac:dyDescent="0.3">
      <c r="A457" s="284">
        <f t="shared" si="76"/>
        <v>18</v>
      </c>
      <c r="B457" s="284">
        <f>VLOOKUP(A457,Perkiraan!$A$6:$C$65,2,0)</f>
        <v>540202</v>
      </c>
      <c r="C457" s="285" t="str">
        <f>VLOOKUP(A457,Perkiraan!$A$6:$C$65,3,0)</f>
        <v>Pemeliharaan Kebun Dan Piaraan</v>
      </c>
      <c r="D457" s="286">
        <f>SUMIF('LU Komunitas'!$C$421:$C$460,Evaluasi!B457,'LU Komunitas'!$F$421:$F$460)-SUMIF('LU Komunitas'!$C$421:$C$460,Evaluasi!B457,'LU Komunitas'!$E$421:$E$460)</f>
        <v>0</v>
      </c>
      <c r="E457" s="287">
        <f t="shared" si="77"/>
        <v>0</v>
      </c>
      <c r="F457" s="289">
        <f>Data!$D$50*H429</f>
        <v>0</v>
      </c>
      <c r="G457" s="289">
        <f t="shared" si="78"/>
        <v>0</v>
      </c>
      <c r="H457" s="290" t="str">
        <f t="shared" si="74"/>
        <v>-</v>
      </c>
    </row>
    <row r="458" spans="1:8" ht="18" customHeight="1" x14ac:dyDescent="0.3">
      <c r="A458" s="284">
        <f t="shared" si="76"/>
        <v>19</v>
      </c>
      <c r="B458" s="284">
        <f>VLOOKUP(A458,Perkiraan!$A$6:$C$65,2,0)</f>
        <v>540203</v>
      </c>
      <c r="C458" s="285" t="str">
        <f>VLOOKUP(A458,Perkiraan!$A$6:$C$65,3,0)</f>
        <v>Pemeliharaan Kendaraan</v>
      </c>
      <c r="D458" s="286">
        <f>SUMIF('LU Komunitas'!$C$421:$C$460,Evaluasi!B458,'LU Komunitas'!$F$421:$F$460)-SUMIF('LU Komunitas'!$C$421:$C$460,Evaluasi!B458,'LU Komunitas'!$E$421:$E$460)</f>
        <v>0</v>
      </c>
      <c r="E458" s="287">
        <f t="shared" si="77"/>
        <v>0</v>
      </c>
      <c r="F458" s="289">
        <f>Data!$D$51*$H429</f>
        <v>0</v>
      </c>
      <c r="G458" s="289">
        <f t="shared" si="78"/>
        <v>0</v>
      </c>
      <c r="H458" s="290" t="str">
        <f t="shared" si="74"/>
        <v>-</v>
      </c>
    </row>
    <row r="459" spans="1:8" ht="18" customHeight="1" x14ac:dyDescent="0.3">
      <c r="A459" s="284">
        <f t="shared" si="76"/>
        <v>20</v>
      </c>
      <c r="B459" s="284">
        <f>VLOOKUP(A459,Perkiraan!$A$6:$C$65,2,0)</f>
        <v>540204</v>
      </c>
      <c r="C459" s="285" t="str">
        <f>VLOOKUP(A459,Perkiraan!$A$6:$C$65,3,0)</f>
        <v>Pemeliharaan Mesin Dan Peralatan</v>
      </c>
      <c r="D459" s="286">
        <f>SUMIF('LU Komunitas'!$C$421:$C$460,Evaluasi!B459,'LU Komunitas'!$F$421:$F$460)-SUMIF('LU Komunitas'!$C$421:$C$460,Evaluasi!B459,'LU Komunitas'!$E$421:$E$460)</f>
        <v>0</v>
      </c>
      <c r="E459" s="287">
        <f t="shared" si="77"/>
        <v>0</v>
      </c>
      <c r="F459" s="289">
        <f>Data!$D$52*$H429</f>
        <v>0</v>
      </c>
      <c r="G459" s="289">
        <f t="shared" si="78"/>
        <v>0</v>
      </c>
      <c r="H459" s="290" t="str">
        <f t="shared" si="74"/>
        <v>-</v>
      </c>
    </row>
    <row r="460" spans="1:8" ht="18" customHeight="1" x14ac:dyDescent="0.3">
      <c r="A460" s="284">
        <f t="shared" si="76"/>
        <v>21</v>
      </c>
      <c r="B460" s="284">
        <f>VLOOKUP(A460,Perkiraan!$A$6:$C$65,2,0)</f>
        <v>550101</v>
      </c>
      <c r="C460" s="285" t="str">
        <f>VLOOKUP(A460,Perkiraan!$A$6:$C$65,3,0)</f>
        <v>Administrasi Komunitas</v>
      </c>
      <c r="D460" s="286">
        <f>SUMIF('LU Komunitas'!$C$421:$C$460,Evaluasi!B460,'LU Komunitas'!$F$421:$F$460)-SUMIF('LU Komunitas'!$C$421:$C$460,Evaluasi!B460,'LU Komunitas'!$E$421:$E$460)</f>
        <v>0</v>
      </c>
      <c r="E460" s="287">
        <f t="shared" si="77"/>
        <v>0</v>
      </c>
      <c r="F460" s="289">
        <f>Data!$D$53*$H429</f>
        <v>0</v>
      </c>
      <c r="G460" s="289">
        <f t="shared" si="78"/>
        <v>0</v>
      </c>
      <c r="H460" s="290" t="str">
        <f t="shared" si="74"/>
        <v>-</v>
      </c>
    </row>
    <row r="461" spans="1:8" ht="18" customHeight="1" x14ac:dyDescent="0.3">
      <c r="A461" s="284">
        <f t="shared" si="76"/>
        <v>22</v>
      </c>
      <c r="B461" s="284">
        <f>VLOOKUP(A461,Perkiraan!$A$6:$C$65,2,0)</f>
        <v>550105</v>
      </c>
      <c r="C461" s="285" t="str">
        <f>VLOOKUP(A461,Perkiraan!$A$6:$C$65,3,0)</f>
        <v xml:space="preserve">Legal dan Perijinan </v>
      </c>
      <c r="D461" s="286">
        <f>SUMIF('LU Komunitas'!$C$421:$C$460,Evaluasi!B461,'LU Komunitas'!$F$421:$F$460)-SUMIF('LU Komunitas'!$C$421:$C$460,Evaluasi!B461,'LU Komunitas'!$E$421:$E$460)</f>
        <v>0</v>
      </c>
      <c r="E461" s="287">
        <f t="shared" si="77"/>
        <v>0</v>
      </c>
      <c r="F461" s="289">
        <f>Data!$D$54*$H429</f>
        <v>0</v>
      </c>
      <c r="G461" s="289">
        <f t="shared" si="78"/>
        <v>0</v>
      </c>
      <c r="H461" s="290" t="str">
        <f t="shared" si="74"/>
        <v>-</v>
      </c>
    </row>
    <row r="462" spans="1:8" ht="18" customHeight="1" x14ac:dyDescent="0.3">
      <c r="A462" s="284">
        <f t="shared" si="76"/>
        <v>23</v>
      </c>
      <c r="B462" s="284">
        <f>VLOOKUP(A462,Perkiraan!$A$6:$C$65,2,0)</f>
        <v>550106</v>
      </c>
      <c r="C462" s="285" t="str">
        <f>VLOOKUP(A462,Perkiraan!$A$6:$C$65,3,0)</f>
        <v>Buku, Majalah, Koran</v>
      </c>
      <c r="D462" s="286">
        <f>SUMIF('LU Komunitas'!$C$421:$C$460,Evaluasi!B462,'LU Komunitas'!$F$421:$F$460)-SUMIF('LU Komunitas'!$C$421:$C$460,Evaluasi!B462,'LU Komunitas'!$E$421:$E$460)</f>
        <v>0</v>
      </c>
      <c r="E462" s="287">
        <f t="shared" si="77"/>
        <v>0</v>
      </c>
      <c r="F462" s="289">
        <f>Data!$D$55*$H429</f>
        <v>0</v>
      </c>
      <c r="G462" s="289">
        <f t="shared" si="78"/>
        <v>0</v>
      </c>
      <c r="H462" s="290" t="str">
        <f t="shared" si="74"/>
        <v>-</v>
      </c>
    </row>
    <row r="463" spans="1:8" ht="18" customHeight="1" x14ac:dyDescent="0.3">
      <c r="A463" s="284">
        <f t="shared" si="76"/>
        <v>24</v>
      </c>
      <c r="B463" s="284">
        <f>VLOOKUP(A463,Perkiraan!$A$6:$C$65,2,0)</f>
        <v>550107</v>
      </c>
      <c r="C463" s="285" t="str">
        <f>VLOOKUP(A463,Perkiraan!$A$6:$C$65,3,0)</f>
        <v>Administrasi Bank</v>
      </c>
      <c r="D463" s="286">
        <f>SUMIF('LU Komunitas'!$C$421:$C$460,Evaluasi!B463,'LU Komunitas'!$F$421:$F$460)-SUMIF('LU Komunitas'!$C$421:$C$460,Evaluasi!B463,'LU Komunitas'!$E$421:$E$460)</f>
        <v>0</v>
      </c>
      <c r="E463" s="287">
        <f t="shared" si="77"/>
        <v>0</v>
      </c>
      <c r="F463" s="289">
        <f>Data!$D$56*$H429</f>
        <v>0</v>
      </c>
      <c r="G463" s="289">
        <f t="shared" si="78"/>
        <v>0</v>
      </c>
      <c r="H463" s="290" t="str">
        <f t="shared" si="74"/>
        <v>-</v>
      </c>
    </row>
    <row r="464" spans="1:8" ht="18" customHeight="1" x14ac:dyDescent="0.3">
      <c r="A464" s="284">
        <f t="shared" si="76"/>
        <v>25</v>
      </c>
      <c r="B464" s="284">
        <f>VLOOKUP(A464,Perkiraan!$A$6:$C$65,2,0)</f>
        <v>550201</v>
      </c>
      <c r="C464" s="285" t="str">
        <f>VLOOKUP(A464,Perkiraan!$A$6:$C$65,3,0)</f>
        <v>Pajak Bunga Bank</v>
      </c>
      <c r="D464" s="286">
        <f>SUMIF('LU Komunitas'!$C$421:$C$460,Evaluasi!B464,'LU Komunitas'!$F$421:$F$460)-SUMIF('LU Komunitas'!$C$421:$C$460,Evaluasi!B464,'LU Komunitas'!$E$421:$E$460)</f>
        <v>0</v>
      </c>
      <c r="E464" s="287">
        <f t="shared" si="77"/>
        <v>0</v>
      </c>
      <c r="F464" s="289">
        <f>Data!$D$57*$H429</f>
        <v>0</v>
      </c>
      <c r="G464" s="289">
        <f t="shared" si="78"/>
        <v>0</v>
      </c>
      <c r="H464" s="290" t="str">
        <f t="shared" si="74"/>
        <v>-</v>
      </c>
    </row>
    <row r="465" spans="1:8" ht="18" customHeight="1" x14ac:dyDescent="0.3">
      <c r="A465" s="284">
        <f t="shared" si="76"/>
        <v>26</v>
      </c>
      <c r="B465" s="284">
        <f>VLOOKUP(A465,Perkiraan!$A$6:$C$65,2,0)</f>
        <v>550202</v>
      </c>
      <c r="C465" s="285" t="str">
        <f>VLOOKUP(A465,Perkiraan!$A$6:$C$65,3,0)</f>
        <v>Pajak Kendaraan Dan PBB</v>
      </c>
      <c r="D465" s="286">
        <f>SUMIF('LU Komunitas'!$C$421:$C$460,Evaluasi!B465,'LU Komunitas'!$F$421:$F$460)-SUMIF('LU Komunitas'!$C$421:$C$460,Evaluasi!B465,'LU Komunitas'!$E$421:$E$460)</f>
        <v>0</v>
      </c>
      <c r="E465" s="287">
        <f t="shared" si="77"/>
        <v>0</v>
      </c>
      <c r="F465" s="289">
        <f>Data!$D$58*$H429</f>
        <v>0</v>
      </c>
      <c r="G465" s="289">
        <f t="shared" si="78"/>
        <v>0</v>
      </c>
      <c r="H465" s="290" t="str">
        <f t="shared" si="74"/>
        <v>-</v>
      </c>
    </row>
    <row r="466" spans="1:8" ht="17.100000000000001" customHeight="1" x14ac:dyDescent="0.3">
      <c r="A466" s="284">
        <f t="shared" si="76"/>
        <v>29</v>
      </c>
      <c r="B466" s="284">
        <f>VLOOKUP(A466,Perkiraan!$A$6:$C$65,2,0)</f>
        <v>520501</v>
      </c>
      <c r="C466" s="285" t="str">
        <f>VLOOKUP(A466,Perkiraan!$A$6:$C$65,3,0)</f>
        <v>Penunjang Kesehatan Lansia</v>
      </c>
      <c r="D466" s="286">
        <f>SUMIF('LU Komunitas'!$C$421:$C$460,Evaluasi!B466,'LU Komunitas'!$F$421:$F$460)-SUMIF('LU Komunitas'!$C$421:$C$460,Evaluasi!B466,'LU Komunitas'!$E$421:$E$460)</f>
        <v>0</v>
      </c>
      <c r="E466" s="287">
        <f t="shared" si="77"/>
        <v>0</v>
      </c>
      <c r="F466" s="289">
        <f>Data!$D$59*$H429</f>
        <v>0</v>
      </c>
      <c r="G466" s="289">
        <f t="shared" si="78"/>
        <v>0</v>
      </c>
      <c r="H466" s="290" t="str">
        <f t="shared" si="74"/>
        <v>-</v>
      </c>
    </row>
    <row r="467" spans="1:8" ht="17.100000000000001" customHeight="1" x14ac:dyDescent="0.3">
      <c r="A467" s="284">
        <f t="shared" si="76"/>
        <v>30</v>
      </c>
      <c r="B467" s="284">
        <f>VLOOKUP(A467,Perkiraan!$A$6:$C$65,2,0)</f>
        <v>520502</v>
      </c>
      <c r="C467" s="285" t="str">
        <f>VLOOKUP(A467,Perkiraan!$A$6:$C$65,3,0)</f>
        <v>Pemeliharaan Rohani Lansia</v>
      </c>
      <c r="D467" s="286">
        <f>SUMIF('LU Komunitas'!$C$421:$C$460,Evaluasi!B467,'LU Komunitas'!$F$421:$F$460)-SUMIF('LU Komunitas'!$C$421:$C$460,Evaluasi!B467,'LU Komunitas'!$E$421:$E$460)</f>
        <v>0</v>
      </c>
      <c r="E467" s="287">
        <f t="shared" si="77"/>
        <v>0</v>
      </c>
      <c r="F467" s="289">
        <f>Data!$D$60*$H429</f>
        <v>0</v>
      </c>
      <c r="G467" s="289">
        <f t="shared" si="78"/>
        <v>0</v>
      </c>
      <c r="H467" s="290" t="str">
        <f t="shared" si="74"/>
        <v>-</v>
      </c>
    </row>
    <row r="468" spans="1:8" ht="17.100000000000001" customHeight="1" x14ac:dyDescent="0.3">
      <c r="A468" s="284">
        <f t="shared" si="76"/>
        <v>31</v>
      </c>
      <c r="B468" s="284">
        <f>VLOOKUP(A468,Perkiraan!$A$6:$C$65,2,0)</f>
        <v>520503</v>
      </c>
      <c r="C468" s="285" t="str">
        <f>VLOOKUP(A468,Perkiraan!$A$6:$C$65,3,0)</f>
        <v>Kegiatan Bruder Lansia</v>
      </c>
      <c r="D468" s="286">
        <f>SUMIF('LU Komunitas'!$C$421:$C$460,Evaluasi!B468,'LU Komunitas'!$F$421:$F$460)-SUMIF('LU Komunitas'!$C$421:$C$460,Evaluasi!B468,'LU Komunitas'!$E$421:$E$460)</f>
        <v>0</v>
      </c>
      <c r="E468" s="287">
        <f t="shared" si="77"/>
        <v>0</v>
      </c>
      <c r="F468" s="289">
        <f>Data!$D$61*$H429</f>
        <v>0</v>
      </c>
      <c r="G468" s="289">
        <f t="shared" si="78"/>
        <v>0</v>
      </c>
      <c r="H468" s="290" t="str">
        <f t="shared" si="74"/>
        <v>-</v>
      </c>
    </row>
    <row r="469" spans="1:8" ht="18" customHeight="1" x14ac:dyDescent="0.3">
      <c r="A469" s="284"/>
      <c r="B469" s="284"/>
      <c r="C469" s="294" t="s">
        <v>145</v>
      </c>
      <c r="D469" s="286"/>
      <c r="E469" s="287"/>
      <c r="F469" s="289"/>
      <c r="G469" s="289"/>
      <c r="H469" s="290"/>
    </row>
    <row r="470" spans="1:8" ht="18" customHeight="1" x14ac:dyDescent="0.3">
      <c r="A470" s="284">
        <f t="shared" ref="A470:A476" si="79">A385</f>
        <v>32</v>
      </c>
      <c r="B470" s="284">
        <f>VLOOKUP(A470,Perkiraan!$A$6:$C$65,2,0)</f>
        <v>130400</v>
      </c>
      <c r="C470" s="285" t="str">
        <f>VLOOKUP(A470,Perkiraan!$A$6:$C$65,3,0)</f>
        <v>Mesin dan Peralatan</v>
      </c>
      <c r="D470" s="286">
        <f>SUMIF('LU Komunitas'!$C$462:$C$474,Evaluasi!B470,'LU Komunitas'!$F$462:$F$474)-SUMIF('LU Komunitas'!$C$462:$C$474,Evaluasi!B470,'LU Komunitas'!$E$462:$E$474)</f>
        <v>0</v>
      </c>
      <c r="E470" s="287">
        <f t="shared" ref="E470:E476" si="80">D470+E385</f>
        <v>0</v>
      </c>
      <c r="F470" s="289">
        <f>Data!$D$64</f>
        <v>0</v>
      </c>
      <c r="G470" s="289">
        <f t="shared" ref="G470:G476" si="81">F470-E470</f>
        <v>0</v>
      </c>
      <c r="H470" s="290" t="str">
        <f t="shared" ref="H470:H476" si="82">IF(F470&gt;0,E470/F470*100,"-")</f>
        <v>-</v>
      </c>
    </row>
    <row r="471" spans="1:8" ht="18" customHeight="1" x14ac:dyDescent="0.3">
      <c r="A471" s="284">
        <f t="shared" si="79"/>
        <v>33</v>
      </c>
      <c r="B471" s="284">
        <f>VLOOKUP(A471,Perkiraan!$A$6:$C$65,2,0)</f>
        <v>510100</v>
      </c>
      <c r="C471" s="285" t="str">
        <f>VLOOKUP(A471,Perkiraan!$A$6:$C$65,3,0)</f>
        <v>Perabot Rumah Tangga</v>
      </c>
      <c r="D471" s="286">
        <f>SUMIF('LU Komunitas'!$C$462:$C$474,Evaluasi!B471,'LU Komunitas'!$F$462:$F$474)-SUMIF('LU Komunitas'!$C$462:$C$474,Evaluasi!B471,'LU Komunitas'!$E$462:$E$474)</f>
        <v>0</v>
      </c>
      <c r="E471" s="287">
        <f t="shared" si="80"/>
        <v>0</v>
      </c>
      <c r="F471" s="289">
        <f>Data!$D$65</f>
        <v>0</v>
      </c>
      <c r="G471" s="289">
        <f t="shared" si="81"/>
        <v>0</v>
      </c>
      <c r="H471" s="290" t="str">
        <f t="shared" si="82"/>
        <v>-</v>
      </c>
    </row>
    <row r="472" spans="1:8" ht="18" customHeight="1" x14ac:dyDescent="0.3">
      <c r="A472" s="284">
        <f t="shared" si="79"/>
        <v>34</v>
      </c>
      <c r="B472" s="284">
        <f>VLOOKUP(A472,Perkiraan!$A$6:$C$65,2,0)</f>
        <v>510502</v>
      </c>
      <c r="C472" s="285" t="str">
        <f>VLOOKUP(A472,Perkiraan!$A$6:$C$65,3,0)</f>
        <v>Transport Pertemuan</v>
      </c>
      <c r="D472" s="286">
        <f>SUMIF('LU Komunitas'!$C$462:$C$474,Evaluasi!B472,'LU Komunitas'!$F$462:$F$474)-SUMIF('LU Komunitas'!$C$462:$C$474,Evaluasi!B472,'LU Komunitas'!$E$462:$E$474)</f>
        <v>0</v>
      </c>
      <c r="E472" s="287">
        <f t="shared" si="80"/>
        <v>0</v>
      </c>
      <c r="F472" s="289">
        <f>Data!$D$66</f>
        <v>0</v>
      </c>
      <c r="G472" s="289">
        <f t="shared" si="81"/>
        <v>0</v>
      </c>
      <c r="H472" s="290" t="str">
        <f t="shared" si="82"/>
        <v>-</v>
      </c>
    </row>
    <row r="473" spans="1:8" ht="18" customHeight="1" x14ac:dyDescent="0.3">
      <c r="A473" s="284">
        <f t="shared" si="79"/>
        <v>35</v>
      </c>
      <c r="B473" s="284">
        <f>VLOOKUP(A473,Perkiraan!$A$6:$C$65,2,0)</f>
        <v>520302</v>
      </c>
      <c r="C473" s="285" t="str">
        <f>VLOOKUP(A473,Perkiraan!$A$6:$C$65,3,0)</f>
        <v>Perayaan Syukur</v>
      </c>
      <c r="D473" s="286">
        <f>SUMIF('LU Komunitas'!$C$462:$C$474,Evaluasi!B473,'LU Komunitas'!$F$462:$F$474)-SUMIF('LU Komunitas'!$C$462:$C$474,Evaluasi!B473,'LU Komunitas'!$E$462:$E$474)</f>
        <v>0</v>
      </c>
      <c r="E473" s="287">
        <f t="shared" si="80"/>
        <v>0</v>
      </c>
      <c r="F473" s="289">
        <f>Data!$D$67</f>
        <v>0</v>
      </c>
      <c r="G473" s="289">
        <f t="shared" si="81"/>
        <v>0</v>
      </c>
      <c r="H473" s="290" t="str">
        <f t="shared" si="82"/>
        <v>-</v>
      </c>
    </row>
    <row r="474" spans="1:8" ht="18" customHeight="1" x14ac:dyDescent="0.3">
      <c r="A474" s="284">
        <f t="shared" si="79"/>
        <v>36</v>
      </c>
      <c r="B474" s="284">
        <f>VLOOKUP(A474,Perkiraan!$A$6:$C$65,2,0)</f>
        <v>520500</v>
      </c>
      <c r="C474" s="285" t="str">
        <f>VLOOKUP(A474,Perkiraan!$A$6:$C$65,3,0)</f>
        <v>Kegiatan Lansia</v>
      </c>
      <c r="D474" s="286">
        <f>SUMIF('LU Komunitas'!$C$462:$C$474,Evaluasi!B474,'LU Komunitas'!$F$462:$F$474)-SUMIF('LU Komunitas'!$C$462:$C$474,Evaluasi!B474,'LU Komunitas'!$E$462:$E$474)</f>
        <v>0</v>
      </c>
      <c r="E474" s="287">
        <f t="shared" si="80"/>
        <v>0</v>
      </c>
      <c r="F474" s="289">
        <f>Data!$D$68</f>
        <v>0</v>
      </c>
      <c r="G474" s="289">
        <f t="shared" si="81"/>
        <v>0</v>
      </c>
      <c r="H474" s="290" t="str">
        <f t="shared" si="82"/>
        <v>-</v>
      </c>
    </row>
    <row r="475" spans="1:8" ht="18" customHeight="1" x14ac:dyDescent="0.3">
      <c r="A475" s="284">
        <f t="shared" si="79"/>
        <v>37</v>
      </c>
      <c r="B475" s="284">
        <f>VLOOKUP(A475,Perkiraan!$A$6:$C$65,2,0)</f>
        <v>540200</v>
      </c>
      <c r="C475" s="285" t="str">
        <f>VLOOKUP(A475,Perkiraan!$A$6:$C$65,3,0)</f>
        <v>Pemeliharaan Rumah</v>
      </c>
      <c r="D475" s="286">
        <f>SUMIF('LU Komunitas'!$C$462:$C$474,Evaluasi!B475,'LU Komunitas'!$F$462:$F$474)-SUMIF('LU Komunitas'!$C$462:$C$474,Evaluasi!B475,'LU Komunitas'!$E$462:$E$474)</f>
        <v>0</v>
      </c>
      <c r="E475" s="287">
        <f t="shared" si="80"/>
        <v>0</v>
      </c>
      <c r="F475" s="289">
        <f>Data!$D$69</f>
        <v>0</v>
      </c>
      <c r="G475" s="289">
        <f t="shared" si="81"/>
        <v>0</v>
      </c>
      <c r="H475" s="290" t="str">
        <f t="shared" si="82"/>
        <v>-</v>
      </c>
    </row>
    <row r="476" spans="1:8" ht="18" customHeight="1" x14ac:dyDescent="0.3">
      <c r="A476" s="284">
        <f t="shared" si="79"/>
        <v>38</v>
      </c>
      <c r="B476" s="284">
        <f>VLOOKUP(A476,Perkiraan!$A$6:$C$65,2,0)</f>
        <v>550100</v>
      </c>
      <c r="C476" s="285" t="str">
        <f>VLOOKUP(A476,Perkiraan!$A$6:$C$65,3,0)</f>
        <v>Budget Khusus Lainnya</v>
      </c>
      <c r="D476" s="286">
        <f>SUMIF('LU Komunitas'!$C$462:$C$474,Evaluasi!B476,'LU Komunitas'!$F$462:$F$474)-SUMIF('LU Komunitas'!$C$462:$C$474,Evaluasi!B476,'LU Komunitas'!$E$462:$E$474)</f>
        <v>0</v>
      </c>
      <c r="E476" s="287">
        <f t="shared" si="80"/>
        <v>0</v>
      </c>
      <c r="F476" s="289">
        <f>Data!$D$70</f>
        <v>0</v>
      </c>
      <c r="G476" s="289">
        <f t="shared" si="81"/>
        <v>0</v>
      </c>
      <c r="H476" s="290" t="str">
        <f t="shared" si="82"/>
        <v>-</v>
      </c>
    </row>
    <row r="477" spans="1:8" ht="18" customHeight="1" x14ac:dyDescent="0.3">
      <c r="A477" s="284"/>
      <c r="B477" s="284"/>
      <c r="C477" s="285"/>
      <c r="D477" s="286"/>
      <c r="E477" s="287"/>
      <c r="F477" s="289"/>
      <c r="G477" s="289"/>
      <c r="H477" s="290"/>
    </row>
    <row r="478" spans="1:8" ht="18" customHeight="1" x14ac:dyDescent="0.3">
      <c r="A478" s="284"/>
      <c r="B478" s="284"/>
      <c r="C478" s="285"/>
      <c r="D478" s="286"/>
      <c r="E478" s="287"/>
      <c r="F478" s="289"/>
      <c r="G478" s="289"/>
      <c r="H478" s="290"/>
    </row>
    <row r="479" spans="1:8" ht="18" customHeight="1" x14ac:dyDescent="0.3">
      <c r="A479" s="415" t="s">
        <v>79</v>
      </c>
      <c r="B479" s="415"/>
      <c r="C479" s="415"/>
      <c r="D479" s="292">
        <f>SUM(D440:D478)</f>
        <v>0</v>
      </c>
      <c r="E479" s="312">
        <f>SUM(E440:E478)</f>
        <v>0</v>
      </c>
      <c r="F479" s="313">
        <f>SUM(F440:F478)</f>
        <v>0</v>
      </c>
      <c r="G479" s="313">
        <f>SUM(G440:G478)</f>
        <v>0</v>
      </c>
      <c r="H479" s="293" t="str">
        <f t="shared" ref="H479" si="83">IF(F479&gt;0,E479/F479*100,"-")</f>
        <v>-</v>
      </c>
    </row>
    <row r="480" spans="1:8" ht="18" customHeight="1" x14ac:dyDescent="0.3">
      <c r="A480" s="298" t="s">
        <v>34</v>
      </c>
      <c r="B480" s="299"/>
      <c r="C480" s="300"/>
      <c r="D480" s="301"/>
      <c r="E480" s="302"/>
      <c r="F480" s="276"/>
      <c r="G480" s="276"/>
    </row>
    <row r="481" spans="1:7" ht="18" customHeight="1" x14ac:dyDescent="0.3">
      <c r="A481" s="304" t="s">
        <v>43</v>
      </c>
      <c r="B481" s="299"/>
      <c r="C481" s="275"/>
      <c r="D481" s="305">
        <f>Bruder!D273</f>
        <v>0</v>
      </c>
      <c r="E481" s="280"/>
      <c r="F481" s="276"/>
      <c r="G481" s="276"/>
    </row>
    <row r="482" spans="1:7" ht="18" customHeight="1" x14ac:dyDescent="0.3">
      <c r="A482" s="304" t="s">
        <v>42</v>
      </c>
      <c r="D482" s="305">
        <f>Bruder!D274</f>
        <v>0</v>
      </c>
      <c r="F482" s="276"/>
      <c r="G482" s="276"/>
    </row>
    <row r="483" spans="1:7" ht="18" customHeight="1" x14ac:dyDescent="0.3">
      <c r="A483" s="306" t="s">
        <v>46</v>
      </c>
      <c r="B483" s="307"/>
      <c r="C483" s="308"/>
      <c r="D483" s="309">
        <f>Bruder!D275</f>
        <v>0</v>
      </c>
      <c r="F483" s="276"/>
      <c r="G483" s="276"/>
    </row>
    <row r="484" spans="1:7" ht="18" customHeight="1" x14ac:dyDescent="0.3">
      <c r="A484" s="304" t="s">
        <v>41</v>
      </c>
      <c r="B484" s="299"/>
      <c r="C484" s="275"/>
      <c r="D484" s="305">
        <f>Bruder!D276</f>
        <v>0</v>
      </c>
    </row>
    <row r="508" spans="1:8" ht="18" hidden="1" customHeight="1" x14ac:dyDescent="0.3"/>
    <row r="509" spans="1:8" ht="18" hidden="1" customHeight="1" x14ac:dyDescent="0.3"/>
    <row r="510" spans="1:8" ht="18" hidden="1" customHeight="1" x14ac:dyDescent="0.3"/>
    <row r="511" spans="1:8" ht="18" customHeight="1" x14ac:dyDescent="0.25">
      <c r="A511" s="416" t="str">
        <f>'LU Komunitas'!A499:F499</f>
        <v>KOMUNITAS FIC CANDI</v>
      </c>
      <c r="B511" s="416"/>
      <c r="C511" s="416"/>
      <c r="D511" s="416"/>
      <c r="E511" s="416"/>
      <c r="F511" s="416"/>
      <c r="G511" s="416"/>
      <c r="H511" s="416"/>
    </row>
    <row r="512" spans="1:8" ht="18" customHeight="1" x14ac:dyDescent="0.25">
      <c r="A512" s="416" t="s">
        <v>71</v>
      </c>
      <c r="B512" s="416"/>
      <c r="C512" s="416"/>
      <c r="D512" s="416"/>
      <c r="E512" s="416"/>
      <c r="F512" s="416"/>
      <c r="G512" s="416"/>
      <c r="H512" s="416"/>
    </row>
    <row r="513" spans="1:8" ht="18" customHeight="1" x14ac:dyDescent="0.25">
      <c r="A513" s="416" t="str">
        <f>'Kas Harian'!A861:H861</f>
        <v>BULAN JULI 2025</v>
      </c>
      <c r="B513" s="416"/>
      <c r="C513" s="416"/>
      <c r="D513" s="416"/>
      <c r="E513" s="416"/>
      <c r="F513" s="416"/>
      <c r="G513" s="416"/>
      <c r="H513" s="416"/>
    </row>
    <row r="514" spans="1:8" ht="18" customHeight="1" x14ac:dyDescent="0.3">
      <c r="G514" s="280" t="s">
        <v>35</v>
      </c>
      <c r="H514" s="281">
        <v>7</v>
      </c>
    </row>
    <row r="515" spans="1:8" ht="18" customHeight="1" x14ac:dyDescent="0.25">
      <c r="A515" s="417" t="str">
        <f>A430</f>
        <v>Pos</v>
      </c>
      <c r="B515" s="418" t="str">
        <f>B430</f>
        <v>Kode Perkiraan</v>
      </c>
      <c r="C515" s="417" t="str">
        <f>C430</f>
        <v>Nama Perkiraan</v>
      </c>
      <c r="D515" s="419" t="s">
        <v>61</v>
      </c>
      <c r="E515" s="420"/>
      <c r="F515" s="413" t="s">
        <v>32</v>
      </c>
      <c r="G515" s="413" t="s">
        <v>33</v>
      </c>
      <c r="H515" s="414" t="s">
        <v>14</v>
      </c>
    </row>
    <row r="516" spans="1:8" ht="18" customHeight="1" x14ac:dyDescent="0.25">
      <c r="A516" s="417"/>
      <c r="B516" s="418"/>
      <c r="C516" s="417"/>
      <c r="D516" s="282" t="s">
        <v>4</v>
      </c>
      <c r="E516" s="283" t="s">
        <v>9</v>
      </c>
      <c r="F516" s="413"/>
      <c r="G516" s="413"/>
      <c r="H516" s="414"/>
    </row>
    <row r="517" spans="1:8" ht="18" customHeight="1" x14ac:dyDescent="0.3">
      <c r="A517" s="284" t="str">
        <f t="shared" ref="A517:A523" si="84">A432</f>
        <v>C</v>
      </c>
      <c r="B517" s="284">
        <f>VLOOKUP(A517,Perkiraan!$A$6:$C$65,2,0)</f>
        <v>410101</v>
      </c>
      <c r="C517" s="285" t="str">
        <f>VLOOKUP(A517,Perkiraan!$A$6:$C$65,3,0)</f>
        <v xml:space="preserve">Gaji/Pendapatan Bruder </v>
      </c>
      <c r="D517" s="286">
        <f>SUMIF('LU Komunitas'!$C$504:$C$543,Evaluasi!B517,'LU Komunitas'!$E$504:$E$543)-SUMIF('LU Komunitas'!$C$504:$C$543,Evaluasi!B517,'LU Komunitas'!$F$504:$F$543)</f>
        <v>0</v>
      </c>
      <c r="E517" s="287">
        <f t="shared" ref="E517:E523" si="85">D517+E432</f>
        <v>0</v>
      </c>
      <c r="F517" s="288">
        <f>Data!$D$16*$H514</f>
        <v>0</v>
      </c>
      <c r="G517" s="289">
        <f>E517-F517</f>
        <v>0</v>
      </c>
      <c r="H517" s="290" t="str">
        <f t="shared" ref="H517:H553" si="86">IF(F517&gt;0,E517/F517*100,"-")</f>
        <v>-</v>
      </c>
    </row>
    <row r="518" spans="1:8" ht="18" customHeight="1" x14ac:dyDescent="0.3">
      <c r="A518" s="284" t="str">
        <f t="shared" si="84"/>
        <v>D</v>
      </c>
      <c r="B518" s="284">
        <f>VLOOKUP(A518,Perkiraan!$A$6:$C$65,2,0)</f>
        <v>410102</v>
      </c>
      <c r="C518" s="285" t="str">
        <f>VLOOKUP(A518,Perkiraan!$A$6:$C$65,3,0)</f>
        <v>Pensiun Bruder</v>
      </c>
      <c r="D518" s="286">
        <f>SUMIF('LU Komunitas'!$C$504:$C$543,Evaluasi!B518,'LU Komunitas'!$E$504:$E$543)-SUMIF('LU Komunitas'!$C$504:$C$543,Evaluasi!B518,'LU Komunitas'!$F$504:$F$543)</f>
        <v>0</v>
      </c>
      <c r="E518" s="287">
        <f t="shared" si="85"/>
        <v>0</v>
      </c>
      <c r="F518" s="288">
        <f>Data!$D$17*$H514</f>
        <v>0</v>
      </c>
      <c r="G518" s="289">
        <f t="shared" ref="G518:G523" si="87">E518-F518</f>
        <v>0</v>
      </c>
      <c r="H518" s="290" t="str">
        <f t="shared" si="86"/>
        <v>-</v>
      </c>
    </row>
    <row r="519" spans="1:8" ht="18" customHeight="1" x14ac:dyDescent="0.3">
      <c r="A519" s="284" t="str">
        <f t="shared" si="84"/>
        <v>E</v>
      </c>
      <c r="B519" s="284">
        <f>VLOOKUP(A519,Perkiraan!$A$6:$C$65,2,0)</f>
        <v>430101</v>
      </c>
      <c r="C519" s="285" t="str">
        <f>VLOOKUP(A519,Perkiraan!$A$6:$C$65,3,0)</f>
        <v>Hasil Kebun Dan Piaraan</v>
      </c>
      <c r="D519" s="286">
        <f>SUMIF('LU Komunitas'!$C$504:$C$543,Evaluasi!B519,'LU Komunitas'!$E$504:$E$543)-SUMIF('LU Komunitas'!$C$504:$C$543,Evaluasi!B519,'LU Komunitas'!$F$504:$F$543)</f>
        <v>0</v>
      </c>
      <c r="E519" s="287">
        <f t="shared" si="85"/>
        <v>0</v>
      </c>
      <c r="F519" s="288">
        <f>Data!$D$18*$H514</f>
        <v>0</v>
      </c>
      <c r="G519" s="289">
        <f t="shared" si="87"/>
        <v>0</v>
      </c>
      <c r="H519" s="290" t="str">
        <f t="shared" si="86"/>
        <v>-</v>
      </c>
    </row>
    <row r="520" spans="1:8" ht="18" customHeight="1" x14ac:dyDescent="0.3">
      <c r="A520" s="284" t="str">
        <f t="shared" si="84"/>
        <v>F</v>
      </c>
      <c r="B520" s="284">
        <f>VLOOKUP(A520,Perkiraan!$A$6:$C$65,2,0)</f>
        <v>420101</v>
      </c>
      <c r="C520" s="285" t="str">
        <f>VLOOKUP(A520,Perkiraan!$A$6:$C$65,3,0)</f>
        <v>Bunga Tabungan</v>
      </c>
      <c r="D520" s="286">
        <f>SUMIF('LU Komunitas'!$C$504:$C$543,Evaluasi!B520,'LU Komunitas'!$E$504:$E$543)-SUMIF('LU Komunitas'!$C$504:$C$543,Evaluasi!B520,'LU Komunitas'!$F$504:$F$543)</f>
        <v>0</v>
      </c>
      <c r="E520" s="287">
        <f t="shared" si="85"/>
        <v>0</v>
      </c>
      <c r="F520" s="288">
        <f>Data!$D$19*$H514</f>
        <v>0</v>
      </c>
      <c r="G520" s="289">
        <f t="shared" si="87"/>
        <v>0</v>
      </c>
      <c r="H520" s="290" t="str">
        <f t="shared" si="86"/>
        <v>-</v>
      </c>
    </row>
    <row r="521" spans="1:8" ht="18" customHeight="1" x14ac:dyDescent="0.3">
      <c r="A521" s="284" t="str">
        <f t="shared" si="84"/>
        <v>G</v>
      </c>
      <c r="B521" s="284">
        <f>VLOOKUP(A521,Perkiraan!$A$6:$C$65,2,0)</f>
        <v>410202</v>
      </c>
      <c r="C521" s="285" t="str">
        <f>VLOOKUP(A521,Perkiraan!$A$6:$C$65,3,0)</f>
        <v xml:space="preserve">Sumbangan </v>
      </c>
      <c r="D521" s="286">
        <f>SUMIF('LU Komunitas'!$C$504:$C$543,Evaluasi!B521,'LU Komunitas'!$E$504:$E$543)-SUMIF('LU Komunitas'!$C$504:$C$543,Evaluasi!B521,'LU Komunitas'!$F$504:$F$543)</f>
        <v>0</v>
      </c>
      <c r="E521" s="287">
        <f t="shared" si="85"/>
        <v>0</v>
      </c>
      <c r="F521" s="288">
        <f>Data!$D$20*$H514</f>
        <v>0</v>
      </c>
      <c r="G521" s="289">
        <f t="shared" si="87"/>
        <v>0</v>
      </c>
      <c r="H521" s="290" t="str">
        <f t="shared" si="86"/>
        <v>-</v>
      </c>
    </row>
    <row r="522" spans="1:8" ht="18" customHeight="1" x14ac:dyDescent="0.3">
      <c r="A522" s="284" t="str">
        <f t="shared" si="84"/>
        <v>H</v>
      </c>
      <c r="B522" s="284">
        <f>VLOOKUP(A522,Perkiraan!$A$6:$C$65,2,0)</f>
        <v>430103</v>
      </c>
      <c r="C522" s="285" t="str">
        <f>VLOOKUP(A522,Perkiraan!$A$6:$C$65,3,0)</f>
        <v>Penerimaan Lainnya</v>
      </c>
      <c r="D522" s="286">
        <f>SUMIF('LU Komunitas'!$C$504:$C$543,Evaluasi!B522,'LU Komunitas'!$E$504:$E$543)-SUMIF('LU Komunitas'!$C$504:$C$543,Evaluasi!B522,'LU Komunitas'!$F$504:$F$543)</f>
        <v>0</v>
      </c>
      <c r="E522" s="287">
        <f t="shared" si="85"/>
        <v>0</v>
      </c>
      <c r="F522" s="288">
        <f>Data!$D$21*$H514</f>
        <v>0</v>
      </c>
      <c r="G522" s="289">
        <f t="shared" si="87"/>
        <v>0</v>
      </c>
      <c r="H522" s="290" t="str">
        <f t="shared" si="86"/>
        <v>-</v>
      </c>
    </row>
    <row r="523" spans="1:8" ht="18" customHeight="1" x14ac:dyDescent="0.3">
      <c r="A523" s="284" t="str">
        <f t="shared" si="84"/>
        <v>I</v>
      </c>
      <c r="B523" s="284">
        <f>VLOOKUP(A523,Perkiraan!$A$6:$C$65,2,0)</f>
        <v>610100</v>
      </c>
      <c r="C523" s="285" t="str">
        <f>VLOOKUP(A523,Perkiraan!$A$6:$C$65,3,0)</f>
        <v>Penerimaan dari DP</v>
      </c>
      <c r="D523" s="286">
        <f>SUMIF('LU Komunitas'!$C$504:$C$543,Evaluasi!B523,'LU Komunitas'!$E$504:$E$543)-SUMIF('LU Komunitas'!$C$504:$C$543,Evaluasi!B523,'LU Komunitas'!$F$504:$F$543)</f>
        <v>0</v>
      </c>
      <c r="E523" s="287">
        <f t="shared" si="85"/>
        <v>0</v>
      </c>
      <c r="F523" s="288">
        <f>Data!$D$22*$H514</f>
        <v>0</v>
      </c>
      <c r="G523" s="289">
        <f t="shared" si="87"/>
        <v>0</v>
      </c>
      <c r="H523" s="290" t="str">
        <f t="shared" si="86"/>
        <v>-</v>
      </c>
    </row>
    <row r="524" spans="1:8" ht="18" customHeight="1" x14ac:dyDescent="0.3">
      <c r="A524" s="415" t="s">
        <v>78</v>
      </c>
      <c r="B524" s="415"/>
      <c r="C524" s="415"/>
      <c r="D524" s="292">
        <f>SUM(D517:D523)</f>
        <v>0</v>
      </c>
      <c r="E524" s="292">
        <f>SUM(E517:E523)</f>
        <v>0</v>
      </c>
      <c r="F524" s="292">
        <f>SUM(F517:F523)</f>
        <v>0</v>
      </c>
      <c r="G524" s="292">
        <f>SUM(G517:G523)</f>
        <v>0</v>
      </c>
      <c r="H524" s="293" t="str">
        <f t="shared" si="86"/>
        <v>-</v>
      </c>
    </row>
    <row r="525" spans="1:8" ht="18" customHeight="1" x14ac:dyDescent="0.3">
      <c r="A525" s="284">
        <f t="shared" ref="A525:A553" si="88">A440</f>
        <v>1</v>
      </c>
      <c r="B525" s="284">
        <f>VLOOKUP(A525,Perkiraan!$A$6:$C$65,2,0)</f>
        <v>510101</v>
      </c>
      <c r="C525" s="285" t="str">
        <f>VLOOKUP(A525,Perkiraan!$A$6:$C$65,3,0)</f>
        <v xml:space="preserve">Makanan </v>
      </c>
      <c r="D525" s="286">
        <f>SUMIF('LU Komunitas'!$C$504:$C$543,Evaluasi!B525,'LU Komunitas'!$F$504:$F$543)-SUMIF('LU Komunitas'!$C$504:$C$543,Evaluasi!B525,'LU Komunitas'!$E$504:$E$543)</f>
        <v>0</v>
      </c>
      <c r="E525" s="287">
        <f t="shared" ref="E525:E553" si="89">D525+E440</f>
        <v>0</v>
      </c>
      <c r="F525" s="289">
        <f>Data!$D$31*$D569</f>
        <v>0</v>
      </c>
      <c r="G525" s="289">
        <f t="shared" ref="G525:G553" si="90">F525-E525</f>
        <v>0</v>
      </c>
      <c r="H525" s="290" t="str">
        <f t="shared" si="86"/>
        <v>-</v>
      </c>
    </row>
    <row r="526" spans="1:8" ht="18" customHeight="1" x14ac:dyDescent="0.3">
      <c r="A526" s="284">
        <f t="shared" si="88"/>
        <v>2</v>
      </c>
      <c r="B526" s="284">
        <f>VLOOKUP(A526,Perkiraan!$A$6:$C$65,2,0)</f>
        <v>510201</v>
      </c>
      <c r="C526" s="285" t="str">
        <f>VLOOKUP(A526,Perkiraan!$A$6:$C$65,3,0)</f>
        <v>Pakaian Dan Perlengkapan Pribadi</v>
      </c>
      <c r="D526" s="286">
        <f>SUMIF('LU Komunitas'!$C$504:$C$543,Evaluasi!B526,'LU Komunitas'!$F$504:$F$543)-SUMIF('LU Komunitas'!$C$504:$C$543,Evaluasi!B526,'LU Komunitas'!$E$504:$E$543)</f>
        <v>0</v>
      </c>
      <c r="E526" s="287">
        <f t="shared" si="89"/>
        <v>0</v>
      </c>
      <c r="F526" s="289">
        <f>Data!$D$32*$D569</f>
        <v>0</v>
      </c>
      <c r="G526" s="289">
        <f t="shared" si="90"/>
        <v>0</v>
      </c>
      <c r="H526" s="290" t="str">
        <f t="shared" si="86"/>
        <v>-</v>
      </c>
    </row>
    <row r="527" spans="1:8" ht="18" customHeight="1" x14ac:dyDescent="0.3">
      <c r="A527" s="284">
        <f t="shared" si="88"/>
        <v>3</v>
      </c>
      <c r="B527" s="284">
        <f>VLOOKUP(A527,Perkiraan!$A$6:$C$65,2,0)</f>
        <v>510301</v>
      </c>
      <c r="C527" s="285" t="str">
        <f>VLOOKUP(A527,Perkiraan!$A$6:$C$65,3,0)</f>
        <v xml:space="preserve">Pemeriksaan Dan Pengobatan </v>
      </c>
      <c r="D527" s="286">
        <f>SUMIF('LU Komunitas'!$C$504:$C$543,Evaluasi!B527,'LU Komunitas'!$F$504:$F$543)-SUMIF('LU Komunitas'!$C$504:$C$543,Evaluasi!B527,'LU Komunitas'!$E$504:$E$543)</f>
        <v>0</v>
      </c>
      <c r="E527" s="287">
        <f t="shared" si="89"/>
        <v>0</v>
      </c>
      <c r="F527" s="289">
        <f>Data!$D$33*$D569</f>
        <v>0</v>
      </c>
      <c r="G527" s="289">
        <f t="shared" si="90"/>
        <v>0</v>
      </c>
      <c r="H527" s="290" t="str">
        <f t="shared" si="86"/>
        <v>-</v>
      </c>
    </row>
    <row r="528" spans="1:8" ht="18" customHeight="1" x14ac:dyDescent="0.3">
      <c r="A528" s="284">
        <f t="shared" si="88"/>
        <v>4</v>
      </c>
      <c r="B528" s="284">
        <f>VLOOKUP(A528,Perkiraan!$A$6:$C$65,2,0)</f>
        <v>510303</v>
      </c>
      <c r="C528" s="285" t="str">
        <f>VLOOKUP(A528,Perkiraan!$A$6:$C$65,3,0)</f>
        <v>Hiburan / Rekreasi</v>
      </c>
      <c r="D528" s="286">
        <f>SUMIF('LU Komunitas'!$C$504:$C$543,Evaluasi!B528,'LU Komunitas'!$F$504:$F$543)-SUMIF('LU Komunitas'!$C$504:$C$543,Evaluasi!B528,'LU Komunitas'!$E$504:$E$543)</f>
        <v>0</v>
      </c>
      <c r="E528" s="287">
        <f t="shared" si="89"/>
        <v>0</v>
      </c>
      <c r="F528" s="289">
        <f>Data!$D$34*$D569</f>
        <v>0</v>
      </c>
      <c r="G528" s="289">
        <f t="shared" si="90"/>
        <v>0</v>
      </c>
      <c r="H528" s="290" t="str">
        <f t="shared" si="86"/>
        <v>-</v>
      </c>
    </row>
    <row r="529" spans="1:8" ht="18" customHeight="1" x14ac:dyDescent="0.3">
      <c r="A529" s="284">
        <f t="shared" si="88"/>
        <v>5</v>
      </c>
      <c r="B529" s="284">
        <f>VLOOKUP(A529,Perkiraan!$A$6:$C$65,2,0)</f>
        <v>510501</v>
      </c>
      <c r="C529" s="285" t="str">
        <f>VLOOKUP(A529,Perkiraan!$A$6:$C$65,3,0)</f>
        <v>Transport Harian</v>
      </c>
      <c r="D529" s="286">
        <f>SUMIF('LU Komunitas'!$C$504:$C$543,Evaluasi!B529,'LU Komunitas'!$F$504:$F$543)-SUMIF('LU Komunitas'!$C$504:$C$543,Evaluasi!B529,'LU Komunitas'!$E$504:$E$543)</f>
        <v>0</v>
      </c>
      <c r="E529" s="287">
        <f t="shared" si="89"/>
        <v>0</v>
      </c>
      <c r="F529" s="289">
        <f>Data!$D$35*$D569</f>
        <v>0</v>
      </c>
      <c r="G529" s="289">
        <f t="shared" si="90"/>
        <v>0</v>
      </c>
      <c r="H529" s="290" t="str">
        <f t="shared" si="86"/>
        <v>-</v>
      </c>
    </row>
    <row r="530" spans="1:8" ht="18" customHeight="1" x14ac:dyDescent="0.3">
      <c r="A530" s="284">
        <f t="shared" si="88"/>
        <v>6</v>
      </c>
      <c r="B530" s="284">
        <f>VLOOKUP(A530,Perkiraan!$A$6:$C$65,2,0)</f>
        <v>520401</v>
      </c>
      <c r="C530" s="285" t="str">
        <f>VLOOKUP(A530,Perkiraan!$A$6:$C$65,3,0)</f>
        <v>Studi Pribadi</v>
      </c>
      <c r="D530" s="286">
        <f>SUMIF('LU Komunitas'!$C$504:$C$543,Evaluasi!B530,'LU Komunitas'!$F$504:$F$543)-SUMIF('LU Komunitas'!$C$504:$C$543,Evaluasi!B530,'LU Komunitas'!$E$504:$E$543)</f>
        <v>0</v>
      </c>
      <c r="E530" s="287">
        <f t="shared" si="89"/>
        <v>0</v>
      </c>
      <c r="F530" s="289">
        <f>Data!$D$36*$D569</f>
        <v>0</v>
      </c>
      <c r="G530" s="289">
        <f t="shared" si="90"/>
        <v>0</v>
      </c>
      <c r="H530" s="290" t="str">
        <f t="shared" si="86"/>
        <v>-</v>
      </c>
    </row>
    <row r="531" spans="1:8" ht="18" customHeight="1" x14ac:dyDescent="0.3">
      <c r="A531" s="284">
        <f t="shared" si="88"/>
        <v>7</v>
      </c>
      <c r="B531" s="284">
        <f>VLOOKUP(A531,Perkiraan!$A$6:$C$65,2,0)</f>
        <v>510102</v>
      </c>
      <c r="C531" s="285" t="str">
        <f>VLOOKUP(A531,Perkiraan!$A$6:$C$65,3,0)</f>
        <v>Bahan Bakar Dapur</v>
      </c>
      <c r="D531" s="286">
        <f>SUMIF('LU Komunitas'!$C$504:$C$543,Evaluasi!B531,'LU Komunitas'!$F$504:$F$543)-SUMIF('LU Komunitas'!$C$504:$C$543,Evaluasi!B531,'LU Komunitas'!$E$504:$E$543)</f>
        <v>0</v>
      </c>
      <c r="E531" s="287">
        <f t="shared" si="89"/>
        <v>0</v>
      </c>
      <c r="F531" s="289">
        <f>Data!$D$39*$H514</f>
        <v>0</v>
      </c>
      <c r="G531" s="289">
        <f t="shared" si="90"/>
        <v>0</v>
      </c>
      <c r="H531" s="290" t="str">
        <f t="shared" si="86"/>
        <v>-</v>
      </c>
    </row>
    <row r="532" spans="1:8" ht="18" customHeight="1" x14ac:dyDescent="0.3">
      <c r="A532" s="284">
        <f t="shared" si="88"/>
        <v>8</v>
      </c>
      <c r="B532" s="284">
        <f>VLOOKUP(A532,Perkiraan!$A$6:$C$65,2,0)</f>
        <v>510103</v>
      </c>
      <c r="C532" s="285" t="str">
        <f>VLOOKUP(A532,Perkiraan!$A$6:$C$65,3,0)</f>
        <v>Perlengkapan Cuci dan Kebersihan</v>
      </c>
      <c r="D532" s="286">
        <f>SUMIF('LU Komunitas'!$C$504:$C$543,Evaluasi!B532,'LU Komunitas'!$F$504:$F$543)-SUMIF('LU Komunitas'!$C$504:$C$543,Evaluasi!B532,'LU Komunitas'!$E$504:$E$543)</f>
        <v>0</v>
      </c>
      <c r="E532" s="287">
        <f t="shared" si="89"/>
        <v>0</v>
      </c>
      <c r="F532" s="289">
        <f>Data!$D$40*$H514</f>
        <v>0</v>
      </c>
      <c r="G532" s="289">
        <f t="shared" si="90"/>
        <v>0</v>
      </c>
      <c r="H532" s="290" t="str">
        <f t="shared" si="86"/>
        <v>-</v>
      </c>
    </row>
    <row r="533" spans="1:8" ht="18" customHeight="1" x14ac:dyDescent="0.3">
      <c r="A533" s="284">
        <f t="shared" si="88"/>
        <v>9</v>
      </c>
      <c r="B533" s="284">
        <f>VLOOKUP(A533,Perkiraan!$A$6:$C$65,2,0)</f>
        <v>510104</v>
      </c>
      <c r="C533" s="285" t="str">
        <f>VLOOKUP(A533,Perkiraan!$A$6:$C$65,3,0)</f>
        <v>Perabot Rumah Tangga</v>
      </c>
      <c r="D533" s="286">
        <f>SUMIF('LU Komunitas'!$C$504:$C$543,Evaluasi!B533,'LU Komunitas'!$F$504:$F$543)-SUMIF('LU Komunitas'!$C$504:$C$543,Evaluasi!B533,'LU Komunitas'!$E$504:$E$543)</f>
        <v>0</v>
      </c>
      <c r="E533" s="287">
        <f t="shared" si="89"/>
        <v>0</v>
      </c>
      <c r="F533" s="289">
        <f>Data!$D$41*$H514</f>
        <v>0</v>
      </c>
      <c r="G533" s="289">
        <f t="shared" si="90"/>
        <v>0</v>
      </c>
      <c r="H533" s="290" t="str">
        <f t="shared" si="86"/>
        <v>-</v>
      </c>
    </row>
    <row r="534" spans="1:8" ht="18" customHeight="1" x14ac:dyDescent="0.3">
      <c r="A534" s="284">
        <f t="shared" si="88"/>
        <v>10</v>
      </c>
      <c r="B534" s="284">
        <f>VLOOKUP(A534,Perkiraan!$A$6:$C$65,2,0)</f>
        <v>510105</v>
      </c>
      <c r="C534" s="285" t="str">
        <f>VLOOKUP(A534,Perkiraan!$A$6:$C$65,3,0)</f>
        <v xml:space="preserve">Iuran Hidup Bermasyarakat Dan Menggereja </v>
      </c>
      <c r="D534" s="286">
        <f>SUMIF('LU Komunitas'!$C$504:$C$543,Evaluasi!B534,'LU Komunitas'!$F$504:$F$543)-SUMIF('LU Komunitas'!$C$504:$C$543,Evaluasi!B534,'LU Komunitas'!$E$504:$E$543)</f>
        <v>0</v>
      </c>
      <c r="E534" s="287">
        <f t="shared" si="89"/>
        <v>0</v>
      </c>
      <c r="F534" s="289">
        <f>Data!$D$42*$H514</f>
        <v>0</v>
      </c>
      <c r="G534" s="289">
        <f t="shared" si="90"/>
        <v>0</v>
      </c>
      <c r="H534" s="290" t="str">
        <f t="shared" si="86"/>
        <v>-</v>
      </c>
    </row>
    <row r="535" spans="1:8" ht="18" customHeight="1" x14ac:dyDescent="0.3">
      <c r="A535" s="284">
        <f t="shared" si="88"/>
        <v>11</v>
      </c>
      <c r="B535" s="284">
        <f>VLOOKUP(A535,Perkiraan!$A$6:$C$65,2,0)</f>
        <v>510401</v>
      </c>
      <c r="C535" s="285" t="str">
        <f>VLOOKUP(A535,Perkiraan!$A$6:$C$65,3,0)</f>
        <v>Listrik</v>
      </c>
      <c r="D535" s="286">
        <f>SUMIF('LU Komunitas'!$C$504:$C$543,Evaluasi!B535,'LU Komunitas'!$F$504:$F$543)-SUMIF('LU Komunitas'!$C$504:$C$543,Evaluasi!B535,'LU Komunitas'!$E$504:$E$543)</f>
        <v>0</v>
      </c>
      <c r="E535" s="287">
        <f t="shared" si="89"/>
        <v>0</v>
      </c>
      <c r="F535" s="289">
        <f>Data!$D$43*$H514</f>
        <v>0</v>
      </c>
      <c r="G535" s="289">
        <f t="shared" si="90"/>
        <v>0</v>
      </c>
      <c r="H535" s="290" t="str">
        <f t="shared" si="86"/>
        <v>-</v>
      </c>
    </row>
    <row r="536" spans="1:8" ht="18" customHeight="1" x14ac:dyDescent="0.3">
      <c r="A536" s="284">
        <f t="shared" si="88"/>
        <v>12</v>
      </c>
      <c r="B536" s="284">
        <f>VLOOKUP(A536,Perkiraan!$A$6:$C$65,2,0)</f>
        <v>510402</v>
      </c>
      <c r="C536" s="285" t="str">
        <f>VLOOKUP(A536,Perkiraan!$A$6:$C$65,3,0)</f>
        <v>Air</v>
      </c>
      <c r="D536" s="286">
        <f>SUMIF('LU Komunitas'!$C$504:$C$543,Evaluasi!B536,'LU Komunitas'!$F$504:$F$543)-SUMIF('LU Komunitas'!$C$504:$C$543,Evaluasi!B536,'LU Komunitas'!$E$504:$E$543)</f>
        <v>0</v>
      </c>
      <c r="E536" s="287">
        <f t="shared" si="89"/>
        <v>0</v>
      </c>
      <c r="F536" s="289">
        <f>Data!$D$44*$H514</f>
        <v>0</v>
      </c>
      <c r="G536" s="289">
        <f t="shared" si="90"/>
        <v>0</v>
      </c>
      <c r="H536" s="290" t="str">
        <f t="shared" si="86"/>
        <v>-</v>
      </c>
    </row>
    <row r="537" spans="1:8" ht="18" customHeight="1" x14ac:dyDescent="0.3">
      <c r="A537" s="284">
        <f t="shared" si="88"/>
        <v>13</v>
      </c>
      <c r="B537" s="284">
        <f>VLOOKUP(A537,Perkiraan!$A$6:$C$65,2,0)</f>
        <v>510403</v>
      </c>
      <c r="C537" s="285" t="str">
        <f>VLOOKUP(A537,Perkiraan!$A$6:$C$65,3,0)</f>
        <v>Telepon Dan Internet</v>
      </c>
      <c r="D537" s="286">
        <f>SUMIF('LU Komunitas'!$C$504:$C$543,Evaluasi!B537,'LU Komunitas'!$F$504:$F$543)-SUMIF('LU Komunitas'!$C$504:$C$543,Evaluasi!B537,'LU Komunitas'!$E$504:$E$543)</f>
        <v>0</v>
      </c>
      <c r="E537" s="287">
        <f t="shared" si="89"/>
        <v>0</v>
      </c>
      <c r="F537" s="289">
        <f>Data!$D$45*$H514</f>
        <v>0</v>
      </c>
      <c r="G537" s="289">
        <f t="shared" si="90"/>
        <v>0</v>
      </c>
      <c r="H537" s="290" t="str">
        <f t="shared" si="86"/>
        <v>-</v>
      </c>
    </row>
    <row r="538" spans="1:8" ht="18" customHeight="1" x14ac:dyDescent="0.3">
      <c r="A538" s="284">
        <f t="shared" si="88"/>
        <v>14</v>
      </c>
      <c r="B538" s="284">
        <f>VLOOKUP(A538,Perkiraan!$A$6:$C$65,2,0)</f>
        <v>520201</v>
      </c>
      <c r="C538" s="285" t="str">
        <f>VLOOKUP(A538,Perkiraan!$A$6:$C$65,3,0)</f>
        <v>Keperluan Ibadah</v>
      </c>
      <c r="D538" s="286">
        <f>SUMIF('LU Komunitas'!$C$504:$C$543,Evaluasi!B538,'LU Komunitas'!$F$504:$F$543)-SUMIF('LU Komunitas'!$C$504:$C$543,Evaluasi!B538,'LU Komunitas'!$E$504:$E$543)</f>
        <v>0</v>
      </c>
      <c r="E538" s="287">
        <f t="shared" si="89"/>
        <v>0</v>
      </c>
      <c r="F538" s="289">
        <f>Data!$D$46*$H514</f>
        <v>0</v>
      </c>
      <c r="G538" s="289">
        <f t="shared" si="90"/>
        <v>0</v>
      </c>
      <c r="H538" s="290" t="str">
        <f t="shared" si="86"/>
        <v>-</v>
      </c>
    </row>
    <row r="539" spans="1:8" ht="18" customHeight="1" x14ac:dyDescent="0.3">
      <c r="A539" s="284">
        <f t="shared" si="88"/>
        <v>15</v>
      </c>
      <c r="B539" s="284">
        <f>VLOOKUP(A539,Perkiraan!$A$6:$C$65,2,0)</f>
        <v>530303</v>
      </c>
      <c r="C539" s="285" t="str">
        <f>VLOOKUP(A539,Perkiraan!$A$6:$C$65,3,0)</f>
        <v xml:space="preserve">Sumbangan </v>
      </c>
      <c r="D539" s="286">
        <f>SUMIF('LU Komunitas'!$C$504:$C$543,Evaluasi!B539,'LU Komunitas'!$F$504:$F$543)-SUMIF('LU Komunitas'!$C$504:$C$543,Evaluasi!B539,'LU Komunitas'!$E$504:$E$543)</f>
        <v>0</v>
      </c>
      <c r="E539" s="287">
        <f t="shared" si="89"/>
        <v>0</v>
      </c>
      <c r="F539" s="289">
        <f>Data!$D$47*$H514</f>
        <v>0</v>
      </c>
      <c r="G539" s="289">
        <f t="shared" si="90"/>
        <v>0</v>
      </c>
      <c r="H539" s="290" t="str">
        <f t="shared" si="86"/>
        <v>-</v>
      </c>
    </row>
    <row r="540" spans="1:8" ht="18" customHeight="1" x14ac:dyDescent="0.3">
      <c r="A540" s="284">
        <f t="shared" si="88"/>
        <v>16</v>
      </c>
      <c r="B540" s="284">
        <f>VLOOKUP(A540,Perkiraan!$A$6:$C$65,2,0)</f>
        <v>540101</v>
      </c>
      <c r="C540" s="285" t="str">
        <f>VLOOKUP(A540,Perkiraan!$A$6:$C$65,3,0)</f>
        <v>Insentif ART</v>
      </c>
      <c r="D540" s="286">
        <f>SUMIF('LU Komunitas'!$C$504:$C$543,Evaluasi!B540,'LU Komunitas'!$F$504:$F$543)-SUMIF('LU Komunitas'!$C$504:$C$543,Evaluasi!B540,'LU Komunitas'!$E$504:$E$543)</f>
        <v>0</v>
      </c>
      <c r="E540" s="287">
        <f t="shared" si="89"/>
        <v>0</v>
      </c>
      <c r="F540" s="289">
        <f>Data!$D$48*$H514</f>
        <v>0</v>
      </c>
      <c r="G540" s="289">
        <f t="shared" si="90"/>
        <v>0</v>
      </c>
      <c r="H540" s="290" t="str">
        <f t="shared" si="86"/>
        <v>-</v>
      </c>
    </row>
    <row r="541" spans="1:8" ht="18" customHeight="1" x14ac:dyDescent="0.3">
      <c r="A541" s="284">
        <f t="shared" si="88"/>
        <v>17</v>
      </c>
      <c r="B541" s="284">
        <f>VLOOKUP(A541,Perkiraan!$A$6:$C$65,2,0)</f>
        <v>540201</v>
      </c>
      <c r="C541" s="285" t="str">
        <f>VLOOKUP(A541,Perkiraan!$A$6:$C$65,3,0)</f>
        <v>Pemeliharaan Rumah</v>
      </c>
      <c r="D541" s="286">
        <f>SUMIF('LU Komunitas'!$C$504:$C$543,Evaluasi!B541,'LU Komunitas'!$F$504:$F$543)-SUMIF('LU Komunitas'!$C$504:$C$543,Evaluasi!B541,'LU Komunitas'!$E$504:$E$543)</f>
        <v>0</v>
      </c>
      <c r="E541" s="287">
        <f t="shared" si="89"/>
        <v>0</v>
      </c>
      <c r="F541" s="289">
        <f>Data!$D$49*$H514</f>
        <v>0</v>
      </c>
      <c r="G541" s="289">
        <f t="shared" si="90"/>
        <v>0</v>
      </c>
      <c r="H541" s="290" t="str">
        <f t="shared" si="86"/>
        <v>-</v>
      </c>
    </row>
    <row r="542" spans="1:8" ht="18" customHeight="1" x14ac:dyDescent="0.3">
      <c r="A542" s="284">
        <f t="shared" si="88"/>
        <v>18</v>
      </c>
      <c r="B542" s="284">
        <f>VLOOKUP(A542,Perkiraan!$A$6:$C$65,2,0)</f>
        <v>540202</v>
      </c>
      <c r="C542" s="285" t="str">
        <f>VLOOKUP(A542,Perkiraan!$A$6:$C$65,3,0)</f>
        <v>Pemeliharaan Kebun Dan Piaraan</v>
      </c>
      <c r="D542" s="286">
        <f>SUMIF('LU Komunitas'!$C$504:$C$543,Evaluasi!B542,'LU Komunitas'!$F$504:$F$543)-SUMIF('LU Komunitas'!$C$504:$C$543,Evaluasi!B542,'LU Komunitas'!$E$504:$E$543)</f>
        <v>0</v>
      </c>
      <c r="E542" s="287">
        <f t="shared" si="89"/>
        <v>0</v>
      </c>
      <c r="F542" s="289">
        <f>Data!$D$50*H514</f>
        <v>0</v>
      </c>
      <c r="G542" s="289">
        <f t="shared" si="90"/>
        <v>0</v>
      </c>
      <c r="H542" s="290" t="str">
        <f t="shared" si="86"/>
        <v>-</v>
      </c>
    </row>
    <row r="543" spans="1:8" ht="18" customHeight="1" x14ac:dyDescent="0.3">
      <c r="A543" s="284">
        <f t="shared" si="88"/>
        <v>19</v>
      </c>
      <c r="B543" s="284">
        <f>VLOOKUP(A543,Perkiraan!$A$6:$C$65,2,0)</f>
        <v>540203</v>
      </c>
      <c r="C543" s="285" t="str">
        <f>VLOOKUP(A543,Perkiraan!$A$6:$C$65,3,0)</f>
        <v>Pemeliharaan Kendaraan</v>
      </c>
      <c r="D543" s="286">
        <f>SUMIF('LU Komunitas'!$C$504:$C$543,Evaluasi!B543,'LU Komunitas'!$F$504:$F$543)-SUMIF('LU Komunitas'!$C$504:$C$543,Evaluasi!B543,'LU Komunitas'!$E$504:$E$543)</f>
        <v>0</v>
      </c>
      <c r="E543" s="287">
        <f t="shared" si="89"/>
        <v>0</v>
      </c>
      <c r="F543" s="289">
        <f>Data!$D$51*$H514</f>
        <v>0</v>
      </c>
      <c r="G543" s="289">
        <f t="shared" si="90"/>
        <v>0</v>
      </c>
      <c r="H543" s="290" t="str">
        <f t="shared" si="86"/>
        <v>-</v>
      </c>
    </row>
    <row r="544" spans="1:8" ht="18" customHeight="1" x14ac:dyDescent="0.3">
      <c r="A544" s="284">
        <f t="shared" si="88"/>
        <v>20</v>
      </c>
      <c r="B544" s="284">
        <f>VLOOKUP(A544,Perkiraan!$A$6:$C$65,2,0)</f>
        <v>540204</v>
      </c>
      <c r="C544" s="285" t="str">
        <f>VLOOKUP(A544,Perkiraan!$A$6:$C$65,3,0)</f>
        <v>Pemeliharaan Mesin Dan Peralatan</v>
      </c>
      <c r="D544" s="286">
        <f>SUMIF('LU Komunitas'!$C$504:$C$543,Evaluasi!B544,'LU Komunitas'!$F$504:$F$543)-SUMIF('LU Komunitas'!$C$504:$C$543,Evaluasi!B544,'LU Komunitas'!$E$504:$E$543)</f>
        <v>0</v>
      </c>
      <c r="E544" s="287">
        <f t="shared" si="89"/>
        <v>0</v>
      </c>
      <c r="F544" s="289">
        <f>Data!$D$52*$H514</f>
        <v>0</v>
      </c>
      <c r="G544" s="289">
        <f t="shared" si="90"/>
        <v>0</v>
      </c>
      <c r="H544" s="290" t="str">
        <f t="shared" si="86"/>
        <v>-</v>
      </c>
    </row>
    <row r="545" spans="1:8" ht="18" customHeight="1" x14ac:dyDescent="0.3">
      <c r="A545" s="284">
        <f t="shared" si="88"/>
        <v>21</v>
      </c>
      <c r="B545" s="284">
        <f>VLOOKUP(A545,Perkiraan!$A$6:$C$65,2,0)</f>
        <v>550101</v>
      </c>
      <c r="C545" s="285" t="str">
        <f>VLOOKUP(A545,Perkiraan!$A$6:$C$65,3,0)</f>
        <v>Administrasi Komunitas</v>
      </c>
      <c r="D545" s="286">
        <f>SUMIF('LU Komunitas'!$C$504:$C$543,Evaluasi!B545,'LU Komunitas'!$F$504:$F$543)-SUMIF('LU Komunitas'!$C$504:$C$543,Evaluasi!B545,'LU Komunitas'!$E$504:$E$543)</f>
        <v>0</v>
      </c>
      <c r="E545" s="287">
        <f t="shared" si="89"/>
        <v>0</v>
      </c>
      <c r="F545" s="289">
        <f>Data!$D$53*$H514</f>
        <v>0</v>
      </c>
      <c r="G545" s="289">
        <f t="shared" si="90"/>
        <v>0</v>
      </c>
      <c r="H545" s="290" t="str">
        <f t="shared" si="86"/>
        <v>-</v>
      </c>
    </row>
    <row r="546" spans="1:8" ht="18" customHeight="1" x14ac:dyDescent="0.3">
      <c r="A546" s="284">
        <f t="shared" si="88"/>
        <v>22</v>
      </c>
      <c r="B546" s="284">
        <f>VLOOKUP(A546,Perkiraan!$A$6:$C$65,2,0)</f>
        <v>550105</v>
      </c>
      <c r="C546" s="285" t="str">
        <f>VLOOKUP(A546,Perkiraan!$A$6:$C$65,3,0)</f>
        <v xml:space="preserve">Legal dan Perijinan </v>
      </c>
      <c r="D546" s="286">
        <f>SUMIF('LU Komunitas'!$C$504:$C$543,Evaluasi!B546,'LU Komunitas'!$F$504:$F$543)-SUMIF('LU Komunitas'!$C$504:$C$543,Evaluasi!B546,'LU Komunitas'!$E$504:$E$543)</f>
        <v>0</v>
      </c>
      <c r="E546" s="287">
        <f t="shared" si="89"/>
        <v>0</v>
      </c>
      <c r="F546" s="289">
        <f>Data!$D$54*$H514</f>
        <v>0</v>
      </c>
      <c r="G546" s="289">
        <f t="shared" si="90"/>
        <v>0</v>
      </c>
      <c r="H546" s="290" t="str">
        <f t="shared" si="86"/>
        <v>-</v>
      </c>
    </row>
    <row r="547" spans="1:8" ht="18" customHeight="1" x14ac:dyDescent="0.3">
      <c r="A547" s="284">
        <f t="shared" si="88"/>
        <v>23</v>
      </c>
      <c r="B547" s="284">
        <f>VLOOKUP(A547,Perkiraan!$A$6:$C$65,2,0)</f>
        <v>550106</v>
      </c>
      <c r="C547" s="285" t="str">
        <f>VLOOKUP(A547,Perkiraan!$A$6:$C$65,3,0)</f>
        <v>Buku, Majalah, Koran</v>
      </c>
      <c r="D547" s="286">
        <f>SUMIF('LU Komunitas'!$C$504:$C$543,Evaluasi!B547,'LU Komunitas'!$F$504:$F$543)-SUMIF('LU Komunitas'!$C$504:$C$543,Evaluasi!B547,'LU Komunitas'!$E$504:$E$543)</f>
        <v>0</v>
      </c>
      <c r="E547" s="287">
        <f t="shared" si="89"/>
        <v>0</v>
      </c>
      <c r="F547" s="289">
        <f>Data!$D$55*$H514</f>
        <v>0</v>
      </c>
      <c r="G547" s="289">
        <f t="shared" si="90"/>
        <v>0</v>
      </c>
      <c r="H547" s="290" t="str">
        <f t="shared" si="86"/>
        <v>-</v>
      </c>
    </row>
    <row r="548" spans="1:8" ht="18" customHeight="1" x14ac:dyDescent="0.3">
      <c r="A548" s="284">
        <f t="shared" si="88"/>
        <v>24</v>
      </c>
      <c r="B548" s="284">
        <f>VLOOKUP(A548,Perkiraan!$A$6:$C$65,2,0)</f>
        <v>550107</v>
      </c>
      <c r="C548" s="285" t="str">
        <f>VLOOKUP(A548,Perkiraan!$A$6:$C$65,3,0)</f>
        <v>Administrasi Bank</v>
      </c>
      <c r="D548" s="286">
        <f>SUMIF('LU Komunitas'!$C$504:$C$543,Evaluasi!B548,'LU Komunitas'!$F$504:$F$543)-SUMIF('LU Komunitas'!$C$504:$C$543,Evaluasi!B548,'LU Komunitas'!$E$504:$E$543)</f>
        <v>0</v>
      </c>
      <c r="E548" s="287">
        <f t="shared" si="89"/>
        <v>0</v>
      </c>
      <c r="F548" s="289">
        <f>Data!$D$56*$H514</f>
        <v>0</v>
      </c>
      <c r="G548" s="289">
        <f t="shared" si="90"/>
        <v>0</v>
      </c>
      <c r="H548" s="290" t="str">
        <f t="shared" si="86"/>
        <v>-</v>
      </c>
    </row>
    <row r="549" spans="1:8" ht="18" customHeight="1" x14ac:dyDescent="0.3">
      <c r="A549" s="284">
        <f t="shared" si="88"/>
        <v>25</v>
      </c>
      <c r="B549" s="284">
        <f>VLOOKUP(A549,Perkiraan!$A$6:$C$65,2,0)</f>
        <v>550201</v>
      </c>
      <c r="C549" s="285" t="str">
        <f>VLOOKUP(A549,Perkiraan!$A$6:$C$65,3,0)</f>
        <v>Pajak Bunga Bank</v>
      </c>
      <c r="D549" s="286">
        <f>SUMIF('LU Komunitas'!$C$504:$C$543,Evaluasi!B549,'LU Komunitas'!$F$504:$F$543)-SUMIF('LU Komunitas'!$C$504:$C$543,Evaluasi!B549,'LU Komunitas'!$E$504:$E$543)</f>
        <v>0</v>
      </c>
      <c r="E549" s="287">
        <f t="shared" si="89"/>
        <v>0</v>
      </c>
      <c r="F549" s="289">
        <f>Data!$D$57*$H514</f>
        <v>0</v>
      </c>
      <c r="G549" s="289">
        <f t="shared" si="90"/>
        <v>0</v>
      </c>
      <c r="H549" s="290" t="str">
        <f t="shared" si="86"/>
        <v>-</v>
      </c>
    </row>
    <row r="550" spans="1:8" ht="18" customHeight="1" x14ac:dyDescent="0.3">
      <c r="A550" s="284">
        <f t="shared" si="88"/>
        <v>26</v>
      </c>
      <c r="B550" s="284">
        <f>VLOOKUP(A550,Perkiraan!$A$6:$C$65,2,0)</f>
        <v>550202</v>
      </c>
      <c r="C550" s="285" t="str">
        <f>VLOOKUP(A550,Perkiraan!$A$6:$C$65,3,0)</f>
        <v>Pajak Kendaraan Dan PBB</v>
      </c>
      <c r="D550" s="286">
        <f>SUMIF('LU Komunitas'!$C$504:$C$543,Evaluasi!B550,'LU Komunitas'!$F$504:$F$543)-SUMIF('LU Komunitas'!$C$504:$C$543,Evaluasi!B550,'LU Komunitas'!$E$504:$E$543)</f>
        <v>0</v>
      </c>
      <c r="E550" s="287">
        <f t="shared" si="89"/>
        <v>0</v>
      </c>
      <c r="F550" s="289">
        <f>Data!$D$58*$H514</f>
        <v>0</v>
      </c>
      <c r="G550" s="289">
        <f t="shared" si="90"/>
        <v>0</v>
      </c>
      <c r="H550" s="290" t="str">
        <f t="shared" si="86"/>
        <v>-</v>
      </c>
    </row>
    <row r="551" spans="1:8" ht="17.100000000000001" customHeight="1" x14ac:dyDescent="0.3">
      <c r="A551" s="284">
        <f t="shared" si="88"/>
        <v>29</v>
      </c>
      <c r="B551" s="284">
        <f>VLOOKUP(A551,Perkiraan!$A$6:$C$65,2,0)</f>
        <v>520501</v>
      </c>
      <c r="C551" s="285" t="str">
        <f>VLOOKUP(A551,Perkiraan!$A$6:$C$65,3,0)</f>
        <v>Penunjang Kesehatan Lansia</v>
      </c>
      <c r="D551" s="286">
        <f>SUMIF('LU Komunitas'!$C$504:$C$543,Evaluasi!B551,'LU Komunitas'!$F$504:$F$543)-SUMIF('LU Komunitas'!$C$504:$C$543,Evaluasi!B551,'LU Komunitas'!$E$504:$E$543)</f>
        <v>0</v>
      </c>
      <c r="E551" s="287">
        <f t="shared" si="89"/>
        <v>0</v>
      </c>
      <c r="F551" s="289">
        <f>Data!$D$59*$H514</f>
        <v>0</v>
      </c>
      <c r="G551" s="289">
        <f t="shared" si="90"/>
        <v>0</v>
      </c>
      <c r="H551" s="290" t="str">
        <f t="shared" si="86"/>
        <v>-</v>
      </c>
    </row>
    <row r="552" spans="1:8" ht="17.100000000000001" customHeight="1" x14ac:dyDescent="0.3">
      <c r="A552" s="284">
        <f t="shared" si="88"/>
        <v>30</v>
      </c>
      <c r="B552" s="284">
        <f>VLOOKUP(A552,Perkiraan!$A$6:$C$65,2,0)</f>
        <v>520502</v>
      </c>
      <c r="C552" s="285" t="str">
        <f>VLOOKUP(A552,Perkiraan!$A$6:$C$65,3,0)</f>
        <v>Pemeliharaan Rohani Lansia</v>
      </c>
      <c r="D552" s="286">
        <f>SUMIF('LU Komunitas'!$C$504:$C$543,Evaluasi!B552,'LU Komunitas'!$F$504:$F$543)-SUMIF('LU Komunitas'!$C$504:$C$543,Evaluasi!B552,'LU Komunitas'!$E$504:$E$543)</f>
        <v>0</v>
      </c>
      <c r="E552" s="287">
        <f t="shared" si="89"/>
        <v>0</v>
      </c>
      <c r="F552" s="289">
        <f>Data!$D$60*$H514</f>
        <v>0</v>
      </c>
      <c r="G552" s="289">
        <f t="shared" si="90"/>
        <v>0</v>
      </c>
      <c r="H552" s="290" t="str">
        <f t="shared" si="86"/>
        <v>-</v>
      </c>
    </row>
    <row r="553" spans="1:8" ht="17.100000000000001" customHeight="1" x14ac:dyDescent="0.3">
      <c r="A553" s="284">
        <f t="shared" si="88"/>
        <v>31</v>
      </c>
      <c r="B553" s="284">
        <f>VLOOKUP(A553,Perkiraan!$A$6:$C$65,2,0)</f>
        <v>520503</v>
      </c>
      <c r="C553" s="285" t="str">
        <f>VLOOKUP(A553,Perkiraan!$A$6:$C$65,3,0)</f>
        <v>Kegiatan Bruder Lansia</v>
      </c>
      <c r="D553" s="286">
        <f>SUMIF('LU Komunitas'!$C$504:$C$543,Evaluasi!B553,'LU Komunitas'!$F$504:$F$543)-SUMIF('LU Komunitas'!$C$504:$C$543,Evaluasi!B553,'LU Komunitas'!$E$504:$E$543)</f>
        <v>0</v>
      </c>
      <c r="E553" s="287">
        <f t="shared" si="89"/>
        <v>0</v>
      </c>
      <c r="F553" s="289">
        <f>Data!$D$61*$H514</f>
        <v>0</v>
      </c>
      <c r="G553" s="289">
        <f t="shared" si="90"/>
        <v>0</v>
      </c>
      <c r="H553" s="290" t="str">
        <f t="shared" si="86"/>
        <v>-</v>
      </c>
    </row>
    <row r="554" spans="1:8" ht="18" customHeight="1" x14ac:dyDescent="0.3">
      <c r="A554" s="284"/>
      <c r="B554" s="284"/>
      <c r="C554" s="294" t="s">
        <v>145</v>
      </c>
      <c r="D554" s="286"/>
      <c r="E554" s="287"/>
      <c r="F554" s="289"/>
      <c r="G554" s="289"/>
      <c r="H554" s="290"/>
    </row>
    <row r="555" spans="1:8" ht="18" customHeight="1" x14ac:dyDescent="0.3">
      <c r="A555" s="284">
        <f t="shared" ref="A555:A561" si="91">A470</f>
        <v>32</v>
      </c>
      <c r="B555" s="284">
        <f>VLOOKUP(A555,Perkiraan!$A$6:$C$65,2,0)</f>
        <v>130400</v>
      </c>
      <c r="C555" s="285" t="str">
        <f>VLOOKUP(A555,Perkiraan!$A$6:$C$65,3,0)</f>
        <v>Mesin dan Peralatan</v>
      </c>
      <c r="D555" s="286">
        <f>SUMIF('LU Komunitas'!$C$545:$C$557,Evaluasi!B555,'LU Komunitas'!$F$545:$F$557)-SUMIF('LU Komunitas'!$C$545:$C$557,Evaluasi!B555,'LU Komunitas'!$E$545:$E$557)</f>
        <v>0</v>
      </c>
      <c r="E555" s="287">
        <f t="shared" ref="E555:E561" si="92">D555+E470</f>
        <v>0</v>
      </c>
      <c r="F555" s="289">
        <f>Data!$D$64</f>
        <v>0</v>
      </c>
      <c r="G555" s="289">
        <f t="shared" ref="G555:G561" si="93">F555-E555</f>
        <v>0</v>
      </c>
      <c r="H555" s="290" t="str">
        <f t="shared" ref="H555:H561" si="94">IF(F555&gt;0,E555/F555*100,"-")</f>
        <v>-</v>
      </c>
    </row>
    <row r="556" spans="1:8" ht="18" customHeight="1" x14ac:dyDescent="0.3">
      <c r="A556" s="284">
        <f t="shared" si="91"/>
        <v>33</v>
      </c>
      <c r="B556" s="284">
        <f>VLOOKUP(A556,Perkiraan!$A$6:$C$65,2,0)</f>
        <v>510100</v>
      </c>
      <c r="C556" s="285" t="str">
        <f>VLOOKUP(A556,Perkiraan!$A$6:$C$65,3,0)</f>
        <v>Perabot Rumah Tangga</v>
      </c>
      <c r="D556" s="286">
        <f>SUMIF('LU Komunitas'!$C$545:$C$557,Evaluasi!B556,'LU Komunitas'!$F$545:$F$557)-SUMIF('LU Komunitas'!$C$545:$C$557,Evaluasi!B556,'LU Komunitas'!$E$545:$E$557)</f>
        <v>0</v>
      </c>
      <c r="E556" s="287">
        <f t="shared" si="92"/>
        <v>0</v>
      </c>
      <c r="F556" s="289">
        <f>Data!$D$65</f>
        <v>0</v>
      </c>
      <c r="G556" s="289">
        <f t="shared" si="93"/>
        <v>0</v>
      </c>
      <c r="H556" s="290" t="str">
        <f t="shared" si="94"/>
        <v>-</v>
      </c>
    </row>
    <row r="557" spans="1:8" ht="18" customHeight="1" x14ac:dyDescent="0.3">
      <c r="A557" s="284">
        <f t="shared" si="91"/>
        <v>34</v>
      </c>
      <c r="B557" s="284">
        <f>VLOOKUP(A557,Perkiraan!$A$6:$C$65,2,0)</f>
        <v>510502</v>
      </c>
      <c r="C557" s="285" t="str">
        <f>VLOOKUP(A557,Perkiraan!$A$6:$C$65,3,0)</f>
        <v>Transport Pertemuan</v>
      </c>
      <c r="D557" s="286">
        <f>SUMIF('LU Komunitas'!$C$545:$C$557,Evaluasi!B557,'LU Komunitas'!$F$545:$F$557)-SUMIF('LU Komunitas'!$C$545:$C$557,Evaluasi!B557,'LU Komunitas'!$E$545:$E$557)</f>
        <v>0</v>
      </c>
      <c r="E557" s="287">
        <f t="shared" si="92"/>
        <v>0</v>
      </c>
      <c r="F557" s="289">
        <f>Data!$D$66</f>
        <v>0</v>
      </c>
      <c r="G557" s="289">
        <f t="shared" si="93"/>
        <v>0</v>
      </c>
      <c r="H557" s="290" t="str">
        <f t="shared" si="94"/>
        <v>-</v>
      </c>
    </row>
    <row r="558" spans="1:8" ht="18" customHeight="1" x14ac:dyDescent="0.3">
      <c r="A558" s="284">
        <f t="shared" si="91"/>
        <v>35</v>
      </c>
      <c r="B558" s="284">
        <f>VLOOKUP(A558,Perkiraan!$A$6:$C$65,2,0)</f>
        <v>520302</v>
      </c>
      <c r="C558" s="285" t="str">
        <f>VLOOKUP(A558,Perkiraan!$A$6:$C$65,3,0)</f>
        <v>Perayaan Syukur</v>
      </c>
      <c r="D558" s="286">
        <f>SUMIF('LU Komunitas'!$C$545:$C$557,Evaluasi!B558,'LU Komunitas'!$F$545:$F$557)-SUMIF('LU Komunitas'!$C$545:$C$557,Evaluasi!B558,'LU Komunitas'!$E$545:$E$557)</f>
        <v>0</v>
      </c>
      <c r="E558" s="287">
        <f t="shared" si="92"/>
        <v>0</v>
      </c>
      <c r="F558" s="289">
        <f>Data!$D$67</f>
        <v>0</v>
      </c>
      <c r="G558" s="289">
        <f t="shared" si="93"/>
        <v>0</v>
      </c>
      <c r="H558" s="290" t="str">
        <f t="shared" si="94"/>
        <v>-</v>
      </c>
    </row>
    <row r="559" spans="1:8" ht="18" customHeight="1" x14ac:dyDescent="0.3">
      <c r="A559" s="284">
        <f t="shared" si="91"/>
        <v>36</v>
      </c>
      <c r="B559" s="284">
        <f>VLOOKUP(A559,Perkiraan!$A$6:$C$65,2,0)</f>
        <v>520500</v>
      </c>
      <c r="C559" s="285" t="str">
        <f>VLOOKUP(A559,Perkiraan!$A$6:$C$65,3,0)</f>
        <v>Kegiatan Lansia</v>
      </c>
      <c r="D559" s="286">
        <f>SUMIF('LU Komunitas'!$C$545:$C$557,Evaluasi!B559,'LU Komunitas'!$F$545:$F$557)-SUMIF('LU Komunitas'!$C$545:$C$557,Evaluasi!B559,'LU Komunitas'!$E$545:$E$557)</f>
        <v>0</v>
      </c>
      <c r="E559" s="287">
        <f t="shared" si="92"/>
        <v>0</v>
      </c>
      <c r="F559" s="289">
        <f>Data!$D$68</f>
        <v>0</v>
      </c>
      <c r="G559" s="289">
        <f t="shared" si="93"/>
        <v>0</v>
      </c>
      <c r="H559" s="290" t="str">
        <f t="shared" si="94"/>
        <v>-</v>
      </c>
    </row>
    <row r="560" spans="1:8" ht="18" customHeight="1" x14ac:dyDescent="0.3">
      <c r="A560" s="284">
        <f t="shared" si="91"/>
        <v>37</v>
      </c>
      <c r="B560" s="284">
        <f>VLOOKUP(A560,Perkiraan!$A$6:$C$65,2,0)</f>
        <v>540200</v>
      </c>
      <c r="C560" s="285" t="str">
        <f>VLOOKUP(A560,Perkiraan!$A$6:$C$65,3,0)</f>
        <v>Pemeliharaan Rumah</v>
      </c>
      <c r="D560" s="286">
        <f>SUMIF('LU Komunitas'!$C$545:$C$557,Evaluasi!B560,'LU Komunitas'!$F$545:$F$557)-SUMIF('LU Komunitas'!$C$545:$C$557,Evaluasi!B560,'LU Komunitas'!$E$545:$E$557)</f>
        <v>0</v>
      </c>
      <c r="E560" s="287">
        <f t="shared" si="92"/>
        <v>0</v>
      </c>
      <c r="F560" s="289">
        <f>Data!$D$69</f>
        <v>0</v>
      </c>
      <c r="G560" s="289">
        <f t="shared" si="93"/>
        <v>0</v>
      </c>
      <c r="H560" s="290" t="str">
        <f t="shared" si="94"/>
        <v>-</v>
      </c>
    </row>
    <row r="561" spans="1:8" ht="18" customHeight="1" x14ac:dyDescent="0.3">
      <c r="A561" s="284">
        <f t="shared" si="91"/>
        <v>38</v>
      </c>
      <c r="B561" s="284">
        <f>VLOOKUP(A561,Perkiraan!$A$6:$C$65,2,0)</f>
        <v>550100</v>
      </c>
      <c r="C561" s="285" t="str">
        <f>VLOOKUP(A561,Perkiraan!$A$6:$C$65,3,0)</f>
        <v>Budget Khusus Lainnya</v>
      </c>
      <c r="D561" s="286">
        <f>SUMIF('LU Komunitas'!$C$545:$C$557,Evaluasi!B561,'LU Komunitas'!$F$545:$F$557)-SUMIF('LU Komunitas'!$C$545:$C$557,Evaluasi!B561,'LU Komunitas'!$E$545:$E$557)</f>
        <v>0</v>
      </c>
      <c r="E561" s="287">
        <f t="shared" si="92"/>
        <v>0</v>
      </c>
      <c r="F561" s="289">
        <f>Data!$D$70</f>
        <v>0</v>
      </c>
      <c r="G561" s="289">
        <f t="shared" si="93"/>
        <v>0</v>
      </c>
      <c r="H561" s="290" t="str">
        <f t="shared" si="94"/>
        <v>-</v>
      </c>
    </row>
    <row r="562" spans="1:8" ht="18" customHeight="1" x14ac:dyDescent="0.3">
      <c r="A562" s="284"/>
      <c r="B562" s="284"/>
      <c r="C562" s="285"/>
      <c r="D562" s="286"/>
      <c r="E562" s="287"/>
      <c r="F562" s="289"/>
      <c r="G562" s="289"/>
      <c r="H562" s="290"/>
    </row>
    <row r="563" spans="1:8" ht="18" customHeight="1" x14ac:dyDescent="0.3">
      <c r="A563" s="284"/>
      <c r="B563" s="284"/>
      <c r="C563" s="285"/>
      <c r="D563" s="286"/>
      <c r="E563" s="287"/>
      <c r="F563" s="289"/>
      <c r="G563" s="289"/>
      <c r="H563" s="290"/>
    </row>
    <row r="564" spans="1:8" ht="18" customHeight="1" x14ac:dyDescent="0.3">
      <c r="A564" s="415" t="s">
        <v>79</v>
      </c>
      <c r="B564" s="415"/>
      <c r="C564" s="415"/>
      <c r="D564" s="292">
        <f>SUM(D525:D563)</f>
        <v>0</v>
      </c>
      <c r="E564" s="312">
        <f>SUM(E525:E563)</f>
        <v>0</v>
      </c>
      <c r="F564" s="313">
        <f>SUM(F525:F563)</f>
        <v>0</v>
      </c>
      <c r="G564" s="313">
        <f>SUM(G525:G563)</f>
        <v>0</v>
      </c>
      <c r="H564" s="293" t="str">
        <f t="shared" ref="H564" si="95">IF(F564&gt;0,E564/F564*100,"-")</f>
        <v>-</v>
      </c>
    </row>
    <row r="565" spans="1:8" ht="18" customHeight="1" x14ac:dyDescent="0.3">
      <c r="A565" s="298" t="s">
        <v>34</v>
      </c>
      <c r="B565" s="299"/>
      <c r="C565" s="300"/>
      <c r="D565" s="301"/>
      <c r="E565" s="302"/>
      <c r="F565" s="276"/>
      <c r="G565" s="276"/>
    </row>
    <row r="566" spans="1:8" ht="18" customHeight="1" x14ac:dyDescent="0.3">
      <c r="A566" s="304" t="s">
        <v>43</v>
      </c>
      <c r="B566" s="299"/>
      <c r="C566" s="275"/>
      <c r="D566" s="305">
        <f>Bruder!D319</f>
        <v>0</v>
      </c>
      <c r="E566" s="280"/>
      <c r="F566" s="276"/>
      <c r="G566" s="276"/>
    </row>
    <row r="567" spans="1:8" ht="18" customHeight="1" x14ac:dyDescent="0.3">
      <c r="A567" s="304" t="s">
        <v>42</v>
      </c>
      <c r="D567" s="305">
        <f>Bruder!D320</f>
        <v>0</v>
      </c>
      <c r="F567" s="276"/>
      <c r="G567" s="276"/>
    </row>
    <row r="568" spans="1:8" ht="18" customHeight="1" x14ac:dyDescent="0.3">
      <c r="A568" s="306" t="s">
        <v>46</v>
      </c>
      <c r="B568" s="307"/>
      <c r="C568" s="308"/>
      <c r="D568" s="309">
        <f>Bruder!D321</f>
        <v>0</v>
      </c>
      <c r="F568" s="276"/>
      <c r="G568" s="276"/>
    </row>
    <row r="569" spans="1:8" ht="18" customHeight="1" x14ac:dyDescent="0.3">
      <c r="A569" s="304" t="s">
        <v>41</v>
      </c>
      <c r="B569" s="299"/>
      <c r="C569" s="275"/>
      <c r="D569" s="305">
        <f>Bruder!D322</f>
        <v>0</v>
      </c>
    </row>
    <row r="593" spans="1:8" ht="18" hidden="1" customHeight="1" x14ac:dyDescent="0.3"/>
    <row r="594" spans="1:8" ht="18" hidden="1" customHeight="1" x14ac:dyDescent="0.3"/>
    <row r="595" spans="1:8" ht="18" hidden="1" customHeight="1" x14ac:dyDescent="0.3"/>
    <row r="596" spans="1:8" ht="18" customHeight="1" x14ac:dyDescent="0.25">
      <c r="A596" s="416" t="str">
        <f>'LU Komunitas'!A582:F582</f>
        <v>KOMUNITAS FIC CANDI</v>
      </c>
      <c r="B596" s="416"/>
      <c r="C596" s="416"/>
      <c r="D596" s="416"/>
      <c r="E596" s="416"/>
      <c r="F596" s="416"/>
      <c r="G596" s="416"/>
      <c r="H596" s="416"/>
    </row>
    <row r="597" spans="1:8" ht="18" customHeight="1" x14ac:dyDescent="0.25">
      <c r="A597" s="416" t="s">
        <v>71</v>
      </c>
      <c r="B597" s="416"/>
      <c r="C597" s="416"/>
      <c r="D597" s="416"/>
      <c r="E597" s="416"/>
      <c r="F597" s="416"/>
      <c r="G597" s="416"/>
      <c r="H597" s="416"/>
    </row>
    <row r="598" spans="1:8" ht="18" customHeight="1" x14ac:dyDescent="0.25">
      <c r="A598" s="416" t="str">
        <f>'Kas Harian'!A1004:H1004</f>
        <v>BULAN AGUSTUS 2025</v>
      </c>
      <c r="B598" s="416"/>
      <c r="C598" s="416"/>
      <c r="D598" s="416"/>
      <c r="E598" s="416"/>
      <c r="F598" s="416"/>
      <c r="G598" s="416"/>
      <c r="H598" s="416"/>
    </row>
    <row r="599" spans="1:8" ht="18" customHeight="1" x14ac:dyDescent="0.3">
      <c r="G599" s="280" t="s">
        <v>35</v>
      </c>
      <c r="H599" s="281">
        <v>8</v>
      </c>
    </row>
    <row r="600" spans="1:8" ht="18" customHeight="1" x14ac:dyDescent="0.25">
      <c r="A600" s="417" t="str">
        <f>A515</f>
        <v>Pos</v>
      </c>
      <c r="B600" s="418" t="str">
        <f>B515</f>
        <v>Kode Perkiraan</v>
      </c>
      <c r="C600" s="417" t="str">
        <f>C515</f>
        <v>Nama Perkiraan</v>
      </c>
      <c r="D600" s="419" t="s">
        <v>61</v>
      </c>
      <c r="E600" s="420"/>
      <c r="F600" s="413" t="s">
        <v>32</v>
      </c>
      <c r="G600" s="413" t="s">
        <v>33</v>
      </c>
      <c r="H600" s="414" t="s">
        <v>14</v>
      </c>
    </row>
    <row r="601" spans="1:8" ht="18" customHeight="1" x14ac:dyDescent="0.25">
      <c r="A601" s="417"/>
      <c r="B601" s="418"/>
      <c r="C601" s="417"/>
      <c r="D601" s="282" t="s">
        <v>4</v>
      </c>
      <c r="E601" s="283" t="s">
        <v>9</v>
      </c>
      <c r="F601" s="413"/>
      <c r="G601" s="413"/>
      <c r="H601" s="414"/>
    </row>
    <row r="602" spans="1:8" ht="18" customHeight="1" x14ac:dyDescent="0.3">
      <c r="A602" s="284" t="str">
        <f t="shared" ref="A602:A608" si="96">A517</f>
        <v>C</v>
      </c>
      <c r="B602" s="284">
        <f>VLOOKUP(A602,Perkiraan!$A$6:$C$65,2,0)</f>
        <v>410101</v>
      </c>
      <c r="C602" s="285" t="str">
        <f>VLOOKUP(A602,Perkiraan!$A$6:$C$65,3,0)</f>
        <v xml:space="preserve">Gaji/Pendapatan Bruder </v>
      </c>
      <c r="D602" s="286">
        <f>SUMIF('LU Komunitas'!$C$587:$C$626,Evaluasi!B602,'LU Komunitas'!$E$587:$E$626)-SUMIF('LU Komunitas'!$C$587:$C$626,Evaluasi!B602,'LU Komunitas'!$F$587:$F$626)</f>
        <v>0</v>
      </c>
      <c r="E602" s="287">
        <f t="shared" ref="E602:E608" si="97">D602+E517</f>
        <v>0</v>
      </c>
      <c r="F602" s="288">
        <f>Data!$D$16*$H599</f>
        <v>0</v>
      </c>
      <c r="G602" s="289">
        <f>E602-F602</f>
        <v>0</v>
      </c>
      <c r="H602" s="290" t="str">
        <f t="shared" ref="H602:H638" si="98">IF(F602&gt;0,E602/F602*100,"-")</f>
        <v>-</v>
      </c>
    </row>
    <row r="603" spans="1:8" ht="18" customHeight="1" x14ac:dyDescent="0.3">
      <c r="A603" s="284" t="str">
        <f t="shared" si="96"/>
        <v>D</v>
      </c>
      <c r="B603" s="284">
        <f>VLOOKUP(A603,Perkiraan!$A$6:$C$65,2,0)</f>
        <v>410102</v>
      </c>
      <c r="C603" s="285" t="str">
        <f>VLOOKUP(A603,Perkiraan!$A$6:$C$65,3,0)</f>
        <v>Pensiun Bruder</v>
      </c>
      <c r="D603" s="286">
        <f>SUMIF('LU Komunitas'!$C$587:$C$626,Evaluasi!B603,'LU Komunitas'!$E$587:$E$626)-SUMIF('LU Komunitas'!$C$587:$C$626,Evaluasi!B603,'LU Komunitas'!$F$587:$F$626)</f>
        <v>0</v>
      </c>
      <c r="E603" s="287">
        <f t="shared" si="97"/>
        <v>0</v>
      </c>
      <c r="F603" s="288">
        <f>Data!$D$17*$H599</f>
        <v>0</v>
      </c>
      <c r="G603" s="289">
        <f t="shared" ref="G603:G608" si="99">E603-F603</f>
        <v>0</v>
      </c>
      <c r="H603" s="290" t="str">
        <f t="shared" si="98"/>
        <v>-</v>
      </c>
    </row>
    <row r="604" spans="1:8" ht="18" customHeight="1" x14ac:dyDescent="0.3">
      <c r="A604" s="284" t="str">
        <f t="shared" si="96"/>
        <v>E</v>
      </c>
      <c r="B604" s="284">
        <f>VLOOKUP(A604,Perkiraan!$A$6:$C$65,2,0)</f>
        <v>430101</v>
      </c>
      <c r="C604" s="285" t="str">
        <f>VLOOKUP(A604,Perkiraan!$A$6:$C$65,3,0)</f>
        <v>Hasil Kebun Dan Piaraan</v>
      </c>
      <c r="D604" s="286">
        <f>SUMIF('LU Komunitas'!$C$587:$C$626,Evaluasi!B604,'LU Komunitas'!$E$587:$E$626)-SUMIF('LU Komunitas'!$C$587:$C$626,Evaluasi!B604,'LU Komunitas'!$F$587:$F$626)</f>
        <v>0</v>
      </c>
      <c r="E604" s="287">
        <f t="shared" si="97"/>
        <v>0</v>
      </c>
      <c r="F604" s="288">
        <f>Data!$D$18*$H599</f>
        <v>0</v>
      </c>
      <c r="G604" s="289">
        <f t="shared" si="99"/>
        <v>0</v>
      </c>
      <c r="H604" s="290" t="str">
        <f t="shared" si="98"/>
        <v>-</v>
      </c>
    </row>
    <row r="605" spans="1:8" ht="18" customHeight="1" x14ac:dyDescent="0.3">
      <c r="A605" s="284" t="str">
        <f t="shared" si="96"/>
        <v>F</v>
      </c>
      <c r="B605" s="284">
        <f>VLOOKUP(A605,Perkiraan!$A$6:$C$65,2,0)</f>
        <v>420101</v>
      </c>
      <c r="C605" s="285" t="str">
        <f>VLOOKUP(A605,Perkiraan!$A$6:$C$65,3,0)</f>
        <v>Bunga Tabungan</v>
      </c>
      <c r="D605" s="286">
        <f>SUMIF('LU Komunitas'!$C$587:$C$626,Evaluasi!B605,'LU Komunitas'!$E$587:$E$626)-SUMIF('LU Komunitas'!$C$587:$C$626,Evaluasi!B605,'LU Komunitas'!$F$587:$F$626)</f>
        <v>0</v>
      </c>
      <c r="E605" s="287">
        <f t="shared" si="97"/>
        <v>0</v>
      </c>
      <c r="F605" s="288">
        <f>Data!$D$19*$H599</f>
        <v>0</v>
      </c>
      <c r="G605" s="289">
        <f t="shared" si="99"/>
        <v>0</v>
      </c>
      <c r="H605" s="290" t="str">
        <f t="shared" si="98"/>
        <v>-</v>
      </c>
    </row>
    <row r="606" spans="1:8" ht="18" customHeight="1" x14ac:dyDescent="0.3">
      <c r="A606" s="284" t="str">
        <f t="shared" si="96"/>
        <v>G</v>
      </c>
      <c r="B606" s="284">
        <f>VLOOKUP(A606,Perkiraan!$A$6:$C$65,2,0)</f>
        <v>410202</v>
      </c>
      <c r="C606" s="285" t="str">
        <f>VLOOKUP(A606,Perkiraan!$A$6:$C$65,3,0)</f>
        <v xml:space="preserve">Sumbangan </v>
      </c>
      <c r="D606" s="286">
        <f>SUMIF('LU Komunitas'!$C$587:$C$626,Evaluasi!B606,'LU Komunitas'!$E$587:$E$626)-SUMIF('LU Komunitas'!$C$587:$C$626,Evaluasi!B606,'LU Komunitas'!$F$587:$F$626)</f>
        <v>0</v>
      </c>
      <c r="E606" s="287">
        <f t="shared" si="97"/>
        <v>0</v>
      </c>
      <c r="F606" s="288">
        <f>Data!$D$20*$H599</f>
        <v>0</v>
      </c>
      <c r="G606" s="289">
        <f t="shared" si="99"/>
        <v>0</v>
      </c>
      <c r="H606" s="290" t="str">
        <f t="shared" si="98"/>
        <v>-</v>
      </c>
    </row>
    <row r="607" spans="1:8" ht="18" customHeight="1" x14ac:dyDescent="0.3">
      <c r="A607" s="284" t="str">
        <f t="shared" si="96"/>
        <v>H</v>
      </c>
      <c r="B607" s="284">
        <f>VLOOKUP(A607,Perkiraan!$A$6:$C$65,2,0)</f>
        <v>430103</v>
      </c>
      <c r="C607" s="285" t="str">
        <f>VLOOKUP(A607,Perkiraan!$A$6:$C$65,3,0)</f>
        <v>Penerimaan Lainnya</v>
      </c>
      <c r="D607" s="286">
        <f>SUMIF('LU Komunitas'!$C$587:$C$626,Evaluasi!B607,'LU Komunitas'!$E$587:$E$626)-SUMIF('LU Komunitas'!$C$587:$C$626,Evaluasi!B607,'LU Komunitas'!$F$587:$F$626)</f>
        <v>0</v>
      </c>
      <c r="E607" s="287">
        <f t="shared" si="97"/>
        <v>0</v>
      </c>
      <c r="F607" s="288">
        <f>Data!$D$21*$H599</f>
        <v>0</v>
      </c>
      <c r="G607" s="289">
        <f t="shared" si="99"/>
        <v>0</v>
      </c>
      <c r="H607" s="290" t="str">
        <f t="shared" si="98"/>
        <v>-</v>
      </c>
    </row>
    <row r="608" spans="1:8" ht="18" customHeight="1" x14ac:dyDescent="0.3">
      <c r="A608" s="284" t="str">
        <f t="shared" si="96"/>
        <v>I</v>
      </c>
      <c r="B608" s="284">
        <f>VLOOKUP(A608,Perkiraan!$A$6:$C$65,2,0)</f>
        <v>610100</v>
      </c>
      <c r="C608" s="285" t="str">
        <f>VLOOKUP(A608,Perkiraan!$A$6:$C$65,3,0)</f>
        <v>Penerimaan dari DP</v>
      </c>
      <c r="D608" s="286">
        <f>SUMIF('LU Komunitas'!$C$587:$C$626,Evaluasi!B608,'LU Komunitas'!$E$587:$E$626)-SUMIF('LU Komunitas'!$C$587:$C$626,Evaluasi!B608,'LU Komunitas'!$F$587:$F$626)</f>
        <v>0</v>
      </c>
      <c r="E608" s="287">
        <f t="shared" si="97"/>
        <v>0</v>
      </c>
      <c r="F608" s="288">
        <f>Data!$D$22*$H599</f>
        <v>0</v>
      </c>
      <c r="G608" s="289">
        <f t="shared" si="99"/>
        <v>0</v>
      </c>
      <c r="H608" s="290" t="str">
        <f t="shared" si="98"/>
        <v>-</v>
      </c>
    </row>
    <row r="609" spans="1:8" ht="18" customHeight="1" x14ac:dyDescent="0.3">
      <c r="A609" s="415" t="s">
        <v>78</v>
      </c>
      <c r="B609" s="415"/>
      <c r="C609" s="415"/>
      <c r="D609" s="292">
        <f>SUM(D602:D608)</f>
        <v>0</v>
      </c>
      <c r="E609" s="292">
        <f>SUM(E602:E608)</f>
        <v>0</v>
      </c>
      <c r="F609" s="292">
        <f>SUM(F602:F608)</f>
        <v>0</v>
      </c>
      <c r="G609" s="292">
        <f>SUM(G602:G608)</f>
        <v>0</v>
      </c>
      <c r="H609" s="293" t="str">
        <f t="shared" si="98"/>
        <v>-</v>
      </c>
    </row>
    <row r="610" spans="1:8" ht="18" customHeight="1" x14ac:dyDescent="0.3">
      <c r="A610" s="284">
        <f t="shared" ref="A610:A638" si="100">A525</f>
        <v>1</v>
      </c>
      <c r="B610" s="284">
        <f>VLOOKUP(A610,Perkiraan!$A$6:$C$65,2,0)</f>
        <v>510101</v>
      </c>
      <c r="C610" s="285" t="str">
        <f>VLOOKUP(A610,Perkiraan!$A$6:$C$65,3,0)</f>
        <v xml:space="preserve">Makanan </v>
      </c>
      <c r="D610" s="286">
        <f>SUMIF('LU Komunitas'!$C$587:$C$626,Evaluasi!B610,'LU Komunitas'!$F$587:$F$626)-SUMIF('LU Komunitas'!$C$587:$C$626,Evaluasi!B610,'LU Komunitas'!$E$587:$E$626)</f>
        <v>0</v>
      </c>
      <c r="E610" s="287">
        <f t="shared" ref="E610:E638" si="101">D610+E525</f>
        <v>0</v>
      </c>
      <c r="F610" s="289">
        <f>Data!$D$31*$D654</f>
        <v>0</v>
      </c>
      <c r="G610" s="289">
        <f t="shared" ref="G610:G638" si="102">F610-E610</f>
        <v>0</v>
      </c>
      <c r="H610" s="290" t="str">
        <f t="shared" si="98"/>
        <v>-</v>
      </c>
    </row>
    <row r="611" spans="1:8" ht="18" customHeight="1" x14ac:dyDescent="0.3">
      <c r="A611" s="284">
        <f t="shared" si="100"/>
        <v>2</v>
      </c>
      <c r="B611" s="284">
        <f>VLOOKUP(A611,Perkiraan!$A$6:$C$65,2,0)</f>
        <v>510201</v>
      </c>
      <c r="C611" s="285" t="str">
        <f>VLOOKUP(A611,Perkiraan!$A$6:$C$65,3,0)</f>
        <v>Pakaian Dan Perlengkapan Pribadi</v>
      </c>
      <c r="D611" s="286">
        <f>SUMIF('LU Komunitas'!$C$587:$C$626,Evaluasi!B611,'LU Komunitas'!$F$587:$F$626)-SUMIF('LU Komunitas'!$C$587:$C$626,Evaluasi!B611,'LU Komunitas'!$E$587:$E$626)</f>
        <v>0</v>
      </c>
      <c r="E611" s="287">
        <f t="shared" si="101"/>
        <v>0</v>
      </c>
      <c r="F611" s="289">
        <f>Data!$D$32*$D654</f>
        <v>0</v>
      </c>
      <c r="G611" s="289">
        <f t="shared" si="102"/>
        <v>0</v>
      </c>
      <c r="H611" s="290" t="str">
        <f t="shared" si="98"/>
        <v>-</v>
      </c>
    </row>
    <row r="612" spans="1:8" ht="18" customHeight="1" x14ac:dyDescent="0.3">
      <c r="A612" s="284">
        <f t="shared" si="100"/>
        <v>3</v>
      </c>
      <c r="B612" s="284">
        <f>VLOOKUP(A612,Perkiraan!$A$6:$C$65,2,0)</f>
        <v>510301</v>
      </c>
      <c r="C612" s="285" t="str">
        <f>VLOOKUP(A612,Perkiraan!$A$6:$C$65,3,0)</f>
        <v xml:space="preserve">Pemeriksaan Dan Pengobatan </v>
      </c>
      <c r="D612" s="286">
        <f>SUMIF('LU Komunitas'!$C$587:$C$626,Evaluasi!B612,'LU Komunitas'!$F$587:$F$626)-SUMIF('LU Komunitas'!$C$587:$C$626,Evaluasi!B612,'LU Komunitas'!$E$587:$E$626)</f>
        <v>0</v>
      </c>
      <c r="E612" s="287">
        <f t="shared" si="101"/>
        <v>0</v>
      </c>
      <c r="F612" s="289">
        <f>Data!$D$33*$D654</f>
        <v>0</v>
      </c>
      <c r="G612" s="289">
        <f t="shared" si="102"/>
        <v>0</v>
      </c>
      <c r="H612" s="290" t="str">
        <f t="shared" si="98"/>
        <v>-</v>
      </c>
    </row>
    <row r="613" spans="1:8" ht="18" customHeight="1" x14ac:dyDescent="0.3">
      <c r="A613" s="284">
        <f t="shared" si="100"/>
        <v>4</v>
      </c>
      <c r="B613" s="284">
        <f>VLOOKUP(A613,Perkiraan!$A$6:$C$65,2,0)</f>
        <v>510303</v>
      </c>
      <c r="C613" s="285" t="str">
        <f>VLOOKUP(A613,Perkiraan!$A$6:$C$65,3,0)</f>
        <v>Hiburan / Rekreasi</v>
      </c>
      <c r="D613" s="286">
        <f>SUMIF('LU Komunitas'!$C$587:$C$626,Evaluasi!B613,'LU Komunitas'!$F$587:$F$626)-SUMIF('LU Komunitas'!$C$587:$C$626,Evaluasi!B613,'LU Komunitas'!$E$587:$E$626)</f>
        <v>0</v>
      </c>
      <c r="E613" s="287">
        <f t="shared" si="101"/>
        <v>0</v>
      </c>
      <c r="F613" s="289">
        <f>Data!$D$34*$D654</f>
        <v>0</v>
      </c>
      <c r="G613" s="289">
        <f t="shared" si="102"/>
        <v>0</v>
      </c>
      <c r="H613" s="290" t="str">
        <f t="shared" si="98"/>
        <v>-</v>
      </c>
    </row>
    <row r="614" spans="1:8" ht="18" customHeight="1" x14ac:dyDescent="0.3">
      <c r="A614" s="284">
        <f t="shared" si="100"/>
        <v>5</v>
      </c>
      <c r="B614" s="284">
        <f>VLOOKUP(A614,Perkiraan!$A$6:$C$65,2,0)</f>
        <v>510501</v>
      </c>
      <c r="C614" s="285" t="str">
        <f>VLOOKUP(A614,Perkiraan!$A$6:$C$65,3,0)</f>
        <v>Transport Harian</v>
      </c>
      <c r="D614" s="286">
        <f>SUMIF('LU Komunitas'!$C$587:$C$626,Evaluasi!B614,'LU Komunitas'!$F$587:$F$626)-SUMIF('LU Komunitas'!$C$587:$C$626,Evaluasi!B614,'LU Komunitas'!$E$587:$E$626)</f>
        <v>0</v>
      </c>
      <c r="E614" s="287">
        <f t="shared" si="101"/>
        <v>0</v>
      </c>
      <c r="F614" s="289">
        <f>Data!$D$35*$D654</f>
        <v>0</v>
      </c>
      <c r="G614" s="289">
        <f t="shared" si="102"/>
        <v>0</v>
      </c>
      <c r="H614" s="290" t="str">
        <f t="shared" si="98"/>
        <v>-</v>
      </c>
    </row>
    <row r="615" spans="1:8" ht="18" customHeight="1" x14ac:dyDescent="0.3">
      <c r="A615" s="284">
        <f t="shared" si="100"/>
        <v>6</v>
      </c>
      <c r="B615" s="284">
        <f>VLOOKUP(A615,Perkiraan!$A$6:$C$65,2,0)</f>
        <v>520401</v>
      </c>
      <c r="C615" s="285" t="str">
        <f>VLOOKUP(A615,Perkiraan!$A$6:$C$65,3,0)</f>
        <v>Studi Pribadi</v>
      </c>
      <c r="D615" s="286">
        <f>SUMIF('LU Komunitas'!$C$587:$C$626,Evaluasi!B615,'LU Komunitas'!$F$587:$F$626)-SUMIF('LU Komunitas'!$C$587:$C$626,Evaluasi!B615,'LU Komunitas'!$E$587:$E$626)</f>
        <v>0</v>
      </c>
      <c r="E615" s="287">
        <f t="shared" si="101"/>
        <v>0</v>
      </c>
      <c r="F615" s="289">
        <f>Data!$D$36*$D654</f>
        <v>0</v>
      </c>
      <c r="G615" s="289">
        <f t="shared" si="102"/>
        <v>0</v>
      </c>
      <c r="H615" s="290" t="str">
        <f t="shared" si="98"/>
        <v>-</v>
      </c>
    </row>
    <row r="616" spans="1:8" ht="18" customHeight="1" x14ac:dyDescent="0.3">
      <c r="A616" s="284">
        <f t="shared" si="100"/>
        <v>7</v>
      </c>
      <c r="B616" s="284">
        <f>VLOOKUP(A616,Perkiraan!$A$6:$C$65,2,0)</f>
        <v>510102</v>
      </c>
      <c r="C616" s="285" t="str">
        <f>VLOOKUP(A616,Perkiraan!$A$6:$C$65,3,0)</f>
        <v>Bahan Bakar Dapur</v>
      </c>
      <c r="D616" s="286">
        <f>SUMIF('LU Komunitas'!$C$587:$C$626,Evaluasi!B616,'LU Komunitas'!$F$587:$F$626)-SUMIF('LU Komunitas'!$C$587:$C$626,Evaluasi!B616,'LU Komunitas'!$E$587:$E$626)</f>
        <v>0</v>
      </c>
      <c r="E616" s="287">
        <f t="shared" si="101"/>
        <v>0</v>
      </c>
      <c r="F616" s="289">
        <f>Data!$D$39*$H599</f>
        <v>0</v>
      </c>
      <c r="G616" s="289">
        <f t="shared" si="102"/>
        <v>0</v>
      </c>
      <c r="H616" s="290" t="str">
        <f t="shared" si="98"/>
        <v>-</v>
      </c>
    </row>
    <row r="617" spans="1:8" ht="18" customHeight="1" x14ac:dyDescent="0.3">
      <c r="A617" s="284">
        <f t="shared" si="100"/>
        <v>8</v>
      </c>
      <c r="B617" s="284">
        <f>VLOOKUP(A617,Perkiraan!$A$6:$C$65,2,0)</f>
        <v>510103</v>
      </c>
      <c r="C617" s="285" t="str">
        <f>VLOOKUP(A617,Perkiraan!$A$6:$C$65,3,0)</f>
        <v>Perlengkapan Cuci dan Kebersihan</v>
      </c>
      <c r="D617" s="286">
        <f>SUMIF('LU Komunitas'!$C$587:$C$626,Evaluasi!B617,'LU Komunitas'!$F$587:$F$626)-SUMIF('LU Komunitas'!$C$587:$C$626,Evaluasi!B617,'LU Komunitas'!$E$587:$E$626)</f>
        <v>0</v>
      </c>
      <c r="E617" s="287">
        <f t="shared" si="101"/>
        <v>0</v>
      </c>
      <c r="F617" s="289">
        <f>Data!$D$40*$H599</f>
        <v>0</v>
      </c>
      <c r="G617" s="289">
        <f t="shared" si="102"/>
        <v>0</v>
      </c>
      <c r="H617" s="290" t="str">
        <f t="shared" si="98"/>
        <v>-</v>
      </c>
    </row>
    <row r="618" spans="1:8" ht="18" customHeight="1" x14ac:dyDescent="0.3">
      <c r="A618" s="284">
        <f t="shared" si="100"/>
        <v>9</v>
      </c>
      <c r="B618" s="284">
        <f>VLOOKUP(A618,Perkiraan!$A$6:$C$65,2,0)</f>
        <v>510104</v>
      </c>
      <c r="C618" s="285" t="str">
        <f>VLOOKUP(A618,Perkiraan!$A$6:$C$65,3,0)</f>
        <v>Perabot Rumah Tangga</v>
      </c>
      <c r="D618" s="286">
        <f>SUMIF('LU Komunitas'!$C$587:$C$626,Evaluasi!B618,'LU Komunitas'!$F$587:$F$626)-SUMIF('LU Komunitas'!$C$587:$C$626,Evaluasi!B618,'LU Komunitas'!$E$587:$E$626)</f>
        <v>0</v>
      </c>
      <c r="E618" s="287">
        <f t="shared" si="101"/>
        <v>0</v>
      </c>
      <c r="F618" s="289">
        <f>Data!$D$41*$H599</f>
        <v>0</v>
      </c>
      <c r="G618" s="289">
        <f t="shared" si="102"/>
        <v>0</v>
      </c>
      <c r="H618" s="290" t="str">
        <f t="shared" si="98"/>
        <v>-</v>
      </c>
    </row>
    <row r="619" spans="1:8" ht="18" customHeight="1" x14ac:dyDescent="0.3">
      <c r="A619" s="284">
        <f t="shared" si="100"/>
        <v>10</v>
      </c>
      <c r="B619" s="284">
        <f>VLOOKUP(A619,Perkiraan!$A$6:$C$65,2,0)</f>
        <v>510105</v>
      </c>
      <c r="C619" s="285" t="str">
        <f>VLOOKUP(A619,Perkiraan!$A$6:$C$65,3,0)</f>
        <v xml:space="preserve">Iuran Hidup Bermasyarakat Dan Menggereja </v>
      </c>
      <c r="D619" s="286">
        <f>SUMIF('LU Komunitas'!$C$587:$C$626,Evaluasi!B619,'LU Komunitas'!$F$587:$F$626)-SUMIF('LU Komunitas'!$C$587:$C$626,Evaluasi!B619,'LU Komunitas'!$E$587:$E$626)</f>
        <v>0</v>
      </c>
      <c r="E619" s="287">
        <f t="shared" si="101"/>
        <v>0</v>
      </c>
      <c r="F619" s="289">
        <f>Data!$D$42*$H599</f>
        <v>0</v>
      </c>
      <c r="G619" s="289">
        <f t="shared" si="102"/>
        <v>0</v>
      </c>
      <c r="H619" s="290" t="str">
        <f t="shared" si="98"/>
        <v>-</v>
      </c>
    </row>
    <row r="620" spans="1:8" ht="18" customHeight="1" x14ac:dyDescent="0.3">
      <c r="A620" s="284">
        <f t="shared" si="100"/>
        <v>11</v>
      </c>
      <c r="B620" s="284">
        <f>VLOOKUP(A620,Perkiraan!$A$6:$C$65,2,0)</f>
        <v>510401</v>
      </c>
      <c r="C620" s="285" t="str">
        <f>VLOOKUP(A620,Perkiraan!$A$6:$C$65,3,0)</f>
        <v>Listrik</v>
      </c>
      <c r="D620" s="286">
        <f>SUMIF('LU Komunitas'!$C$587:$C$626,Evaluasi!B620,'LU Komunitas'!$F$587:$F$626)-SUMIF('LU Komunitas'!$C$587:$C$626,Evaluasi!B620,'LU Komunitas'!$E$587:$E$626)</f>
        <v>0</v>
      </c>
      <c r="E620" s="287">
        <f t="shared" si="101"/>
        <v>0</v>
      </c>
      <c r="F620" s="289">
        <f>Data!$D$43*$H599</f>
        <v>0</v>
      </c>
      <c r="G620" s="289">
        <f t="shared" si="102"/>
        <v>0</v>
      </c>
      <c r="H620" s="290" t="str">
        <f t="shared" si="98"/>
        <v>-</v>
      </c>
    </row>
    <row r="621" spans="1:8" ht="18" customHeight="1" x14ac:dyDescent="0.3">
      <c r="A621" s="284">
        <f t="shared" si="100"/>
        <v>12</v>
      </c>
      <c r="B621" s="284">
        <f>VLOOKUP(A621,Perkiraan!$A$6:$C$65,2,0)</f>
        <v>510402</v>
      </c>
      <c r="C621" s="285" t="str">
        <f>VLOOKUP(A621,Perkiraan!$A$6:$C$65,3,0)</f>
        <v>Air</v>
      </c>
      <c r="D621" s="286">
        <f>SUMIF('LU Komunitas'!$C$587:$C$626,Evaluasi!B621,'LU Komunitas'!$F$587:$F$626)-SUMIF('LU Komunitas'!$C$587:$C$626,Evaluasi!B621,'LU Komunitas'!$E$587:$E$626)</f>
        <v>0</v>
      </c>
      <c r="E621" s="287">
        <f t="shared" si="101"/>
        <v>0</v>
      </c>
      <c r="F621" s="289">
        <f>Data!$D$44*$H599</f>
        <v>0</v>
      </c>
      <c r="G621" s="289">
        <f t="shared" si="102"/>
        <v>0</v>
      </c>
      <c r="H621" s="290" t="str">
        <f t="shared" si="98"/>
        <v>-</v>
      </c>
    </row>
    <row r="622" spans="1:8" ht="18" customHeight="1" x14ac:dyDescent="0.3">
      <c r="A622" s="284">
        <f t="shared" si="100"/>
        <v>13</v>
      </c>
      <c r="B622" s="284">
        <f>VLOOKUP(A622,Perkiraan!$A$6:$C$65,2,0)</f>
        <v>510403</v>
      </c>
      <c r="C622" s="285" t="str">
        <f>VLOOKUP(A622,Perkiraan!$A$6:$C$65,3,0)</f>
        <v>Telepon Dan Internet</v>
      </c>
      <c r="D622" s="286">
        <f>SUMIF('LU Komunitas'!$C$587:$C$626,Evaluasi!B622,'LU Komunitas'!$F$587:$F$626)-SUMIF('LU Komunitas'!$C$587:$C$626,Evaluasi!B622,'LU Komunitas'!$E$587:$E$626)</f>
        <v>0</v>
      </c>
      <c r="E622" s="287">
        <f t="shared" si="101"/>
        <v>0</v>
      </c>
      <c r="F622" s="289">
        <f>Data!$D$45*$H599</f>
        <v>0</v>
      </c>
      <c r="G622" s="289">
        <f t="shared" si="102"/>
        <v>0</v>
      </c>
      <c r="H622" s="290" t="str">
        <f t="shared" si="98"/>
        <v>-</v>
      </c>
    </row>
    <row r="623" spans="1:8" ht="18" customHeight="1" x14ac:dyDescent="0.3">
      <c r="A623" s="284">
        <f t="shared" si="100"/>
        <v>14</v>
      </c>
      <c r="B623" s="284">
        <f>VLOOKUP(A623,Perkiraan!$A$6:$C$65,2,0)</f>
        <v>520201</v>
      </c>
      <c r="C623" s="285" t="str">
        <f>VLOOKUP(A623,Perkiraan!$A$6:$C$65,3,0)</f>
        <v>Keperluan Ibadah</v>
      </c>
      <c r="D623" s="286">
        <f>SUMIF('LU Komunitas'!$C$587:$C$626,Evaluasi!B623,'LU Komunitas'!$F$587:$F$626)-SUMIF('LU Komunitas'!$C$587:$C$626,Evaluasi!B623,'LU Komunitas'!$E$587:$E$626)</f>
        <v>0</v>
      </c>
      <c r="E623" s="287">
        <f t="shared" si="101"/>
        <v>0</v>
      </c>
      <c r="F623" s="289">
        <f>Data!$D$46*$H599</f>
        <v>0</v>
      </c>
      <c r="G623" s="289">
        <f t="shared" si="102"/>
        <v>0</v>
      </c>
      <c r="H623" s="290" t="str">
        <f t="shared" si="98"/>
        <v>-</v>
      </c>
    </row>
    <row r="624" spans="1:8" ht="18" customHeight="1" x14ac:dyDescent="0.3">
      <c r="A624" s="284">
        <f t="shared" si="100"/>
        <v>15</v>
      </c>
      <c r="B624" s="284">
        <f>VLOOKUP(A624,Perkiraan!$A$6:$C$65,2,0)</f>
        <v>530303</v>
      </c>
      <c r="C624" s="285" t="str">
        <f>VLOOKUP(A624,Perkiraan!$A$6:$C$65,3,0)</f>
        <v xml:space="preserve">Sumbangan </v>
      </c>
      <c r="D624" s="286">
        <f>SUMIF('LU Komunitas'!$C$587:$C$626,Evaluasi!B624,'LU Komunitas'!$F$587:$F$626)-SUMIF('LU Komunitas'!$C$587:$C$626,Evaluasi!B624,'LU Komunitas'!$E$587:$E$626)</f>
        <v>0</v>
      </c>
      <c r="E624" s="287">
        <f t="shared" si="101"/>
        <v>0</v>
      </c>
      <c r="F624" s="289">
        <f>Data!$D$47*$H599</f>
        <v>0</v>
      </c>
      <c r="G624" s="289">
        <f t="shared" si="102"/>
        <v>0</v>
      </c>
      <c r="H624" s="290" t="str">
        <f t="shared" si="98"/>
        <v>-</v>
      </c>
    </row>
    <row r="625" spans="1:8" ht="18" customHeight="1" x14ac:dyDescent="0.3">
      <c r="A625" s="284">
        <f t="shared" si="100"/>
        <v>16</v>
      </c>
      <c r="B625" s="284">
        <f>VLOOKUP(A625,Perkiraan!$A$6:$C$65,2,0)</f>
        <v>540101</v>
      </c>
      <c r="C625" s="285" t="str">
        <f>VLOOKUP(A625,Perkiraan!$A$6:$C$65,3,0)</f>
        <v>Insentif ART</v>
      </c>
      <c r="D625" s="286">
        <f>SUMIF('LU Komunitas'!$C$587:$C$626,Evaluasi!B625,'LU Komunitas'!$F$587:$F$626)-SUMIF('LU Komunitas'!$C$587:$C$626,Evaluasi!B625,'LU Komunitas'!$E$587:$E$626)</f>
        <v>0</v>
      </c>
      <c r="E625" s="287">
        <f t="shared" si="101"/>
        <v>0</v>
      </c>
      <c r="F625" s="289">
        <f>Data!$D$48*$H599</f>
        <v>0</v>
      </c>
      <c r="G625" s="289">
        <f t="shared" si="102"/>
        <v>0</v>
      </c>
      <c r="H625" s="290" t="str">
        <f t="shared" si="98"/>
        <v>-</v>
      </c>
    </row>
    <row r="626" spans="1:8" ht="18" customHeight="1" x14ac:dyDescent="0.3">
      <c r="A626" s="284">
        <f t="shared" si="100"/>
        <v>17</v>
      </c>
      <c r="B626" s="284">
        <f>VLOOKUP(A626,Perkiraan!$A$6:$C$65,2,0)</f>
        <v>540201</v>
      </c>
      <c r="C626" s="285" t="str">
        <f>VLOOKUP(A626,Perkiraan!$A$6:$C$65,3,0)</f>
        <v>Pemeliharaan Rumah</v>
      </c>
      <c r="D626" s="286">
        <f>SUMIF('LU Komunitas'!$C$587:$C$626,Evaluasi!B626,'LU Komunitas'!$F$587:$F$626)-SUMIF('LU Komunitas'!$C$587:$C$626,Evaluasi!B626,'LU Komunitas'!$E$587:$E$626)</f>
        <v>0</v>
      </c>
      <c r="E626" s="287">
        <f t="shared" si="101"/>
        <v>0</v>
      </c>
      <c r="F626" s="289">
        <f>Data!$D$49*$H599</f>
        <v>0</v>
      </c>
      <c r="G626" s="289">
        <f t="shared" si="102"/>
        <v>0</v>
      </c>
      <c r="H626" s="290" t="str">
        <f t="shared" si="98"/>
        <v>-</v>
      </c>
    </row>
    <row r="627" spans="1:8" ht="18" customHeight="1" x14ac:dyDescent="0.3">
      <c r="A627" s="284">
        <f t="shared" si="100"/>
        <v>18</v>
      </c>
      <c r="B627" s="284">
        <f>VLOOKUP(A627,Perkiraan!$A$6:$C$65,2,0)</f>
        <v>540202</v>
      </c>
      <c r="C627" s="285" t="str">
        <f>VLOOKUP(A627,Perkiraan!$A$6:$C$65,3,0)</f>
        <v>Pemeliharaan Kebun Dan Piaraan</v>
      </c>
      <c r="D627" s="286">
        <f>SUMIF('LU Komunitas'!$C$587:$C$626,Evaluasi!B627,'LU Komunitas'!$F$587:$F$626)-SUMIF('LU Komunitas'!$C$587:$C$626,Evaluasi!B627,'LU Komunitas'!$E$587:$E$626)</f>
        <v>0</v>
      </c>
      <c r="E627" s="287">
        <f t="shared" si="101"/>
        <v>0</v>
      </c>
      <c r="F627" s="289">
        <f>Data!$D$50*H599</f>
        <v>0</v>
      </c>
      <c r="G627" s="289">
        <f t="shared" si="102"/>
        <v>0</v>
      </c>
      <c r="H627" s="290" t="str">
        <f t="shared" si="98"/>
        <v>-</v>
      </c>
    </row>
    <row r="628" spans="1:8" ht="18" customHeight="1" x14ac:dyDescent="0.3">
      <c r="A628" s="284">
        <f t="shared" si="100"/>
        <v>19</v>
      </c>
      <c r="B628" s="284">
        <f>VLOOKUP(A628,Perkiraan!$A$6:$C$65,2,0)</f>
        <v>540203</v>
      </c>
      <c r="C628" s="285" t="str">
        <f>VLOOKUP(A628,Perkiraan!$A$6:$C$65,3,0)</f>
        <v>Pemeliharaan Kendaraan</v>
      </c>
      <c r="D628" s="286">
        <f>SUMIF('LU Komunitas'!$C$587:$C$626,Evaluasi!B628,'LU Komunitas'!$F$587:$F$626)-SUMIF('LU Komunitas'!$C$587:$C$626,Evaluasi!B628,'LU Komunitas'!$E$587:$E$626)</f>
        <v>0</v>
      </c>
      <c r="E628" s="287">
        <f t="shared" si="101"/>
        <v>0</v>
      </c>
      <c r="F628" s="289">
        <f>Data!$D$51*$H599</f>
        <v>0</v>
      </c>
      <c r="G628" s="289">
        <f t="shared" si="102"/>
        <v>0</v>
      </c>
      <c r="H628" s="290" t="str">
        <f t="shared" si="98"/>
        <v>-</v>
      </c>
    </row>
    <row r="629" spans="1:8" ht="18" customHeight="1" x14ac:dyDescent="0.3">
      <c r="A629" s="284">
        <f t="shared" si="100"/>
        <v>20</v>
      </c>
      <c r="B629" s="284">
        <f>VLOOKUP(A629,Perkiraan!$A$6:$C$65,2,0)</f>
        <v>540204</v>
      </c>
      <c r="C629" s="285" t="str">
        <f>VLOOKUP(A629,Perkiraan!$A$6:$C$65,3,0)</f>
        <v>Pemeliharaan Mesin Dan Peralatan</v>
      </c>
      <c r="D629" s="286">
        <f>SUMIF('LU Komunitas'!$C$587:$C$626,Evaluasi!B629,'LU Komunitas'!$F$587:$F$626)-SUMIF('LU Komunitas'!$C$587:$C$626,Evaluasi!B629,'LU Komunitas'!$E$587:$E$626)</f>
        <v>0</v>
      </c>
      <c r="E629" s="287">
        <f t="shared" si="101"/>
        <v>0</v>
      </c>
      <c r="F629" s="289">
        <f>Data!$D$52*$H599</f>
        <v>0</v>
      </c>
      <c r="G629" s="289">
        <f t="shared" si="102"/>
        <v>0</v>
      </c>
      <c r="H629" s="290" t="str">
        <f t="shared" si="98"/>
        <v>-</v>
      </c>
    </row>
    <row r="630" spans="1:8" ht="18" customHeight="1" x14ac:dyDescent="0.3">
      <c r="A630" s="284">
        <f t="shared" si="100"/>
        <v>21</v>
      </c>
      <c r="B630" s="284">
        <f>VLOOKUP(A630,Perkiraan!$A$6:$C$65,2,0)</f>
        <v>550101</v>
      </c>
      <c r="C630" s="285" t="str">
        <f>VLOOKUP(A630,Perkiraan!$A$6:$C$65,3,0)</f>
        <v>Administrasi Komunitas</v>
      </c>
      <c r="D630" s="286">
        <f>SUMIF('LU Komunitas'!$C$587:$C$626,Evaluasi!B630,'LU Komunitas'!$F$587:$F$626)-SUMIF('LU Komunitas'!$C$587:$C$626,Evaluasi!B630,'LU Komunitas'!$E$587:$E$626)</f>
        <v>0</v>
      </c>
      <c r="E630" s="287">
        <f t="shared" si="101"/>
        <v>0</v>
      </c>
      <c r="F630" s="289">
        <f>Data!$D$53*$H599</f>
        <v>0</v>
      </c>
      <c r="G630" s="289">
        <f t="shared" si="102"/>
        <v>0</v>
      </c>
      <c r="H630" s="290" t="str">
        <f t="shared" si="98"/>
        <v>-</v>
      </c>
    </row>
    <row r="631" spans="1:8" ht="18" customHeight="1" x14ac:dyDescent="0.3">
      <c r="A631" s="284">
        <f t="shared" si="100"/>
        <v>22</v>
      </c>
      <c r="B631" s="284">
        <f>VLOOKUP(A631,Perkiraan!$A$6:$C$65,2,0)</f>
        <v>550105</v>
      </c>
      <c r="C631" s="285" t="str">
        <f>VLOOKUP(A631,Perkiraan!$A$6:$C$65,3,0)</f>
        <v xml:space="preserve">Legal dan Perijinan </v>
      </c>
      <c r="D631" s="286">
        <f>SUMIF('LU Komunitas'!$C$587:$C$626,Evaluasi!B631,'LU Komunitas'!$F$587:$F$626)-SUMIF('LU Komunitas'!$C$587:$C$626,Evaluasi!B631,'LU Komunitas'!$E$587:$E$626)</f>
        <v>0</v>
      </c>
      <c r="E631" s="287">
        <f t="shared" si="101"/>
        <v>0</v>
      </c>
      <c r="F631" s="289">
        <f>Data!$D$54*$H599</f>
        <v>0</v>
      </c>
      <c r="G631" s="289">
        <f t="shared" si="102"/>
        <v>0</v>
      </c>
      <c r="H631" s="290" t="str">
        <f t="shared" si="98"/>
        <v>-</v>
      </c>
    </row>
    <row r="632" spans="1:8" ht="18" customHeight="1" x14ac:dyDescent="0.3">
      <c r="A632" s="284">
        <f t="shared" si="100"/>
        <v>23</v>
      </c>
      <c r="B632" s="284">
        <f>VLOOKUP(A632,Perkiraan!$A$6:$C$65,2,0)</f>
        <v>550106</v>
      </c>
      <c r="C632" s="285" t="str">
        <f>VLOOKUP(A632,Perkiraan!$A$6:$C$65,3,0)</f>
        <v>Buku, Majalah, Koran</v>
      </c>
      <c r="D632" s="286">
        <f>SUMIF('LU Komunitas'!$C$587:$C$626,Evaluasi!B632,'LU Komunitas'!$F$587:$F$626)-SUMIF('LU Komunitas'!$C$587:$C$626,Evaluasi!B632,'LU Komunitas'!$E$587:$E$626)</f>
        <v>0</v>
      </c>
      <c r="E632" s="287">
        <f t="shared" si="101"/>
        <v>0</v>
      </c>
      <c r="F632" s="289">
        <f>Data!$D$55*$H599</f>
        <v>0</v>
      </c>
      <c r="G632" s="289">
        <f t="shared" si="102"/>
        <v>0</v>
      </c>
      <c r="H632" s="290" t="str">
        <f t="shared" si="98"/>
        <v>-</v>
      </c>
    </row>
    <row r="633" spans="1:8" ht="18" customHeight="1" x14ac:dyDescent="0.3">
      <c r="A633" s="284">
        <f t="shared" si="100"/>
        <v>24</v>
      </c>
      <c r="B633" s="284">
        <f>VLOOKUP(A633,Perkiraan!$A$6:$C$65,2,0)</f>
        <v>550107</v>
      </c>
      <c r="C633" s="285" t="str">
        <f>VLOOKUP(A633,Perkiraan!$A$6:$C$65,3,0)</f>
        <v>Administrasi Bank</v>
      </c>
      <c r="D633" s="286">
        <f>SUMIF('LU Komunitas'!$C$587:$C$626,Evaluasi!B633,'LU Komunitas'!$F$587:$F$626)-SUMIF('LU Komunitas'!$C$587:$C$626,Evaluasi!B633,'LU Komunitas'!$E$587:$E$626)</f>
        <v>0</v>
      </c>
      <c r="E633" s="287">
        <f t="shared" si="101"/>
        <v>0</v>
      </c>
      <c r="F633" s="289">
        <f>Data!$D$56*$H599</f>
        <v>0</v>
      </c>
      <c r="G633" s="289">
        <f t="shared" si="102"/>
        <v>0</v>
      </c>
      <c r="H633" s="290" t="str">
        <f t="shared" si="98"/>
        <v>-</v>
      </c>
    </row>
    <row r="634" spans="1:8" ht="18" customHeight="1" x14ac:dyDescent="0.3">
      <c r="A634" s="284">
        <f t="shared" si="100"/>
        <v>25</v>
      </c>
      <c r="B634" s="284">
        <f>VLOOKUP(A634,Perkiraan!$A$6:$C$65,2,0)</f>
        <v>550201</v>
      </c>
      <c r="C634" s="285" t="str">
        <f>VLOOKUP(A634,Perkiraan!$A$6:$C$65,3,0)</f>
        <v>Pajak Bunga Bank</v>
      </c>
      <c r="D634" s="286">
        <f>SUMIF('LU Komunitas'!$C$587:$C$626,Evaluasi!B634,'LU Komunitas'!$F$587:$F$626)-SUMIF('LU Komunitas'!$C$587:$C$626,Evaluasi!B634,'LU Komunitas'!$E$587:$E$626)</f>
        <v>0</v>
      </c>
      <c r="E634" s="287">
        <f t="shared" si="101"/>
        <v>0</v>
      </c>
      <c r="F634" s="289">
        <f>Data!$D$57*$H599</f>
        <v>0</v>
      </c>
      <c r="G634" s="289">
        <f t="shared" si="102"/>
        <v>0</v>
      </c>
      <c r="H634" s="290" t="str">
        <f t="shared" si="98"/>
        <v>-</v>
      </c>
    </row>
    <row r="635" spans="1:8" ht="18" customHeight="1" x14ac:dyDescent="0.3">
      <c r="A635" s="284">
        <f t="shared" si="100"/>
        <v>26</v>
      </c>
      <c r="B635" s="284">
        <f>VLOOKUP(A635,Perkiraan!$A$6:$C$65,2,0)</f>
        <v>550202</v>
      </c>
      <c r="C635" s="285" t="str">
        <f>VLOOKUP(A635,Perkiraan!$A$6:$C$65,3,0)</f>
        <v>Pajak Kendaraan Dan PBB</v>
      </c>
      <c r="D635" s="286">
        <f>SUMIF('LU Komunitas'!$C$587:$C$626,Evaluasi!B635,'LU Komunitas'!$F$587:$F$626)-SUMIF('LU Komunitas'!$C$587:$C$626,Evaluasi!B635,'LU Komunitas'!$E$587:$E$626)</f>
        <v>0</v>
      </c>
      <c r="E635" s="287">
        <f t="shared" si="101"/>
        <v>0</v>
      </c>
      <c r="F635" s="289">
        <f>Data!$D$58*$H599</f>
        <v>0</v>
      </c>
      <c r="G635" s="289">
        <f t="shared" si="102"/>
        <v>0</v>
      </c>
      <c r="H635" s="290" t="str">
        <f t="shared" si="98"/>
        <v>-</v>
      </c>
    </row>
    <row r="636" spans="1:8" ht="17.100000000000001" customHeight="1" x14ac:dyDescent="0.3">
      <c r="A636" s="284">
        <f t="shared" si="100"/>
        <v>29</v>
      </c>
      <c r="B636" s="284">
        <f>VLOOKUP(A636,Perkiraan!$A$6:$C$65,2,0)</f>
        <v>520501</v>
      </c>
      <c r="C636" s="285" t="str">
        <f>VLOOKUP(A636,Perkiraan!$A$6:$C$65,3,0)</f>
        <v>Penunjang Kesehatan Lansia</v>
      </c>
      <c r="D636" s="286">
        <f>SUMIF('LU Komunitas'!$C$587:$C$626,Evaluasi!B636,'LU Komunitas'!$F$587:$F$626)-SUMIF('LU Komunitas'!$C$587:$C$626,Evaluasi!B636,'LU Komunitas'!$E$587:$E$626)</f>
        <v>0</v>
      </c>
      <c r="E636" s="287">
        <f t="shared" si="101"/>
        <v>0</v>
      </c>
      <c r="F636" s="289">
        <f>Data!$D$59*$H599</f>
        <v>0</v>
      </c>
      <c r="G636" s="289">
        <f t="shared" si="102"/>
        <v>0</v>
      </c>
      <c r="H636" s="290" t="str">
        <f t="shared" si="98"/>
        <v>-</v>
      </c>
    </row>
    <row r="637" spans="1:8" ht="17.100000000000001" customHeight="1" x14ac:dyDescent="0.3">
      <c r="A637" s="284">
        <f t="shared" si="100"/>
        <v>30</v>
      </c>
      <c r="B637" s="284">
        <f>VLOOKUP(A637,Perkiraan!$A$6:$C$65,2,0)</f>
        <v>520502</v>
      </c>
      <c r="C637" s="285" t="str">
        <f>VLOOKUP(A637,Perkiraan!$A$6:$C$65,3,0)</f>
        <v>Pemeliharaan Rohani Lansia</v>
      </c>
      <c r="D637" s="286">
        <f>SUMIF('LU Komunitas'!$C$587:$C$626,Evaluasi!B637,'LU Komunitas'!$F$587:$F$626)-SUMIF('LU Komunitas'!$C$587:$C$626,Evaluasi!B637,'LU Komunitas'!$E$587:$E$626)</f>
        <v>0</v>
      </c>
      <c r="E637" s="287">
        <f t="shared" si="101"/>
        <v>0</v>
      </c>
      <c r="F637" s="289">
        <f>Data!$D$60*$H599</f>
        <v>0</v>
      </c>
      <c r="G637" s="289">
        <f t="shared" si="102"/>
        <v>0</v>
      </c>
      <c r="H637" s="290" t="str">
        <f t="shared" si="98"/>
        <v>-</v>
      </c>
    </row>
    <row r="638" spans="1:8" ht="17.100000000000001" customHeight="1" x14ac:dyDescent="0.3">
      <c r="A638" s="284">
        <f t="shared" si="100"/>
        <v>31</v>
      </c>
      <c r="B638" s="284">
        <f>VLOOKUP(A638,Perkiraan!$A$6:$C$65,2,0)</f>
        <v>520503</v>
      </c>
      <c r="C638" s="285" t="str">
        <f>VLOOKUP(A638,Perkiraan!$A$6:$C$65,3,0)</f>
        <v>Kegiatan Bruder Lansia</v>
      </c>
      <c r="D638" s="286">
        <f>SUMIF('LU Komunitas'!$C$587:$C$626,Evaluasi!B638,'LU Komunitas'!$F$587:$F$626)-SUMIF('LU Komunitas'!$C$587:$C$626,Evaluasi!B638,'LU Komunitas'!$E$587:$E$626)</f>
        <v>0</v>
      </c>
      <c r="E638" s="287">
        <f t="shared" si="101"/>
        <v>0</v>
      </c>
      <c r="F638" s="289">
        <f>Data!$D$61*$H599</f>
        <v>0</v>
      </c>
      <c r="G638" s="289">
        <f t="shared" si="102"/>
        <v>0</v>
      </c>
      <c r="H638" s="290" t="str">
        <f t="shared" si="98"/>
        <v>-</v>
      </c>
    </row>
    <row r="639" spans="1:8" ht="18" customHeight="1" x14ac:dyDescent="0.3">
      <c r="A639" s="284"/>
      <c r="B639" s="284"/>
      <c r="C639" s="294" t="s">
        <v>145</v>
      </c>
      <c r="D639" s="286"/>
      <c r="E639" s="287"/>
      <c r="F639" s="289"/>
      <c r="G639" s="289"/>
      <c r="H639" s="290"/>
    </row>
    <row r="640" spans="1:8" ht="18" customHeight="1" x14ac:dyDescent="0.3">
      <c r="A640" s="284">
        <f t="shared" ref="A640:A646" si="103">A555</f>
        <v>32</v>
      </c>
      <c r="B640" s="284">
        <f>VLOOKUP(A640,Perkiraan!$A$6:$C$65,2,0)</f>
        <v>130400</v>
      </c>
      <c r="C640" s="285" t="str">
        <f>VLOOKUP(A640,Perkiraan!$A$6:$C$65,3,0)</f>
        <v>Mesin dan Peralatan</v>
      </c>
      <c r="D640" s="286">
        <f>SUMIF('LU Komunitas'!$C$628:$C$640,Evaluasi!B640,'LU Komunitas'!$F$628:$F$640)-SUMIF('LU Komunitas'!$C$628:$C$640,Evaluasi!B640,'LU Komunitas'!$E$628:$E$640)</f>
        <v>0</v>
      </c>
      <c r="E640" s="287">
        <f t="shared" ref="E640:E646" si="104">D640+E555</f>
        <v>0</v>
      </c>
      <c r="F640" s="289">
        <f>Data!$D$64</f>
        <v>0</v>
      </c>
      <c r="G640" s="289">
        <f t="shared" ref="G640:G646" si="105">F640-E640</f>
        <v>0</v>
      </c>
      <c r="H640" s="290" t="str">
        <f t="shared" ref="H640:H646" si="106">IF(F640&gt;0,E640/F640*100,"-")</f>
        <v>-</v>
      </c>
    </row>
    <row r="641" spans="1:8" ht="18" customHeight="1" x14ac:dyDescent="0.3">
      <c r="A641" s="284">
        <f t="shared" si="103"/>
        <v>33</v>
      </c>
      <c r="B641" s="284">
        <f>VLOOKUP(A641,Perkiraan!$A$6:$C$65,2,0)</f>
        <v>510100</v>
      </c>
      <c r="C641" s="285" t="str">
        <f>VLOOKUP(A641,Perkiraan!$A$6:$C$65,3,0)</f>
        <v>Perabot Rumah Tangga</v>
      </c>
      <c r="D641" s="286">
        <f>SUMIF('LU Komunitas'!$C$628:$C$640,Evaluasi!B641,'LU Komunitas'!$F$628:$F$640)-SUMIF('LU Komunitas'!$C$628:$C$640,Evaluasi!B641,'LU Komunitas'!$E$628:$E$640)</f>
        <v>0</v>
      </c>
      <c r="E641" s="287">
        <f t="shared" si="104"/>
        <v>0</v>
      </c>
      <c r="F641" s="289">
        <f>Data!$D$65</f>
        <v>0</v>
      </c>
      <c r="G641" s="289">
        <f t="shared" si="105"/>
        <v>0</v>
      </c>
      <c r="H641" s="290" t="str">
        <f t="shared" si="106"/>
        <v>-</v>
      </c>
    </row>
    <row r="642" spans="1:8" ht="18" customHeight="1" x14ac:dyDescent="0.3">
      <c r="A642" s="284">
        <f t="shared" si="103"/>
        <v>34</v>
      </c>
      <c r="B642" s="284">
        <f>VLOOKUP(A642,Perkiraan!$A$6:$C$65,2,0)</f>
        <v>510502</v>
      </c>
      <c r="C642" s="285" t="str">
        <f>VLOOKUP(A642,Perkiraan!$A$6:$C$65,3,0)</f>
        <v>Transport Pertemuan</v>
      </c>
      <c r="D642" s="286">
        <f>SUMIF('LU Komunitas'!$C$628:$C$640,Evaluasi!B642,'LU Komunitas'!$F$628:$F$640)-SUMIF('LU Komunitas'!$C$628:$C$640,Evaluasi!B642,'LU Komunitas'!$E$628:$E$640)</f>
        <v>0</v>
      </c>
      <c r="E642" s="287">
        <f t="shared" si="104"/>
        <v>0</v>
      </c>
      <c r="F642" s="289">
        <f>Data!$D$66</f>
        <v>0</v>
      </c>
      <c r="G642" s="289">
        <f t="shared" si="105"/>
        <v>0</v>
      </c>
      <c r="H642" s="290" t="str">
        <f t="shared" si="106"/>
        <v>-</v>
      </c>
    </row>
    <row r="643" spans="1:8" ht="18" customHeight="1" x14ac:dyDescent="0.3">
      <c r="A643" s="284">
        <f t="shared" si="103"/>
        <v>35</v>
      </c>
      <c r="B643" s="284">
        <f>VLOOKUP(A643,Perkiraan!$A$6:$C$65,2,0)</f>
        <v>520302</v>
      </c>
      <c r="C643" s="285" t="str">
        <f>VLOOKUP(A643,Perkiraan!$A$6:$C$65,3,0)</f>
        <v>Perayaan Syukur</v>
      </c>
      <c r="D643" s="286">
        <f>SUMIF('LU Komunitas'!$C$628:$C$640,Evaluasi!B643,'LU Komunitas'!$F$628:$F$640)-SUMIF('LU Komunitas'!$C$628:$C$640,Evaluasi!B643,'LU Komunitas'!$E$628:$E$640)</f>
        <v>0</v>
      </c>
      <c r="E643" s="287">
        <f t="shared" si="104"/>
        <v>0</v>
      </c>
      <c r="F643" s="289">
        <f>Data!$D$67</f>
        <v>0</v>
      </c>
      <c r="G643" s="289">
        <f t="shared" si="105"/>
        <v>0</v>
      </c>
      <c r="H643" s="290" t="str">
        <f t="shared" si="106"/>
        <v>-</v>
      </c>
    </row>
    <row r="644" spans="1:8" ht="18" customHeight="1" x14ac:dyDescent="0.3">
      <c r="A644" s="284">
        <f t="shared" si="103"/>
        <v>36</v>
      </c>
      <c r="B644" s="284">
        <f>VLOOKUP(A644,Perkiraan!$A$6:$C$65,2,0)</f>
        <v>520500</v>
      </c>
      <c r="C644" s="285" t="str">
        <f>VLOOKUP(A644,Perkiraan!$A$6:$C$65,3,0)</f>
        <v>Kegiatan Lansia</v>
      </c>
      <c r="D644" s="286">
        <f>SUMIF('LU Komunitas'!$C$628:$C$640,Evaluasi!B644,'LU Komunitas'!$F$628:$F$640)-SUMIF('LU Komunitas'!$C$628:$C$640,Evaluasi!B644,'LU Komunitas'!$E$628:$E$640)</f>
        <v>0</v>
      </c>
      <c r="E644" s="287">
        <f t="shared" si="104"/>
        <v>0</v>
      </c>
      <c r="F644" s="289">
        <f>Data!$D$68</f>
        <v>0</v>
      </c>
      <c r="G644" s="289">
        <f t="shared" si="105"/>
        <v>0</v>
      </c>
      <c r="H644" s="290" t="str">
        <f t="shared" si="106"/>
        <v>-</v>
      </c>
    </row>
    <row r="645" spans="1:8" ht="18" customHeight="1" x14ac:dyDescent="0.3">
      <c r="A645" s="284">
        <f t="shared" si="103"/>
        <v>37</v>
      </c>
      <c r="B645" s="284">
        <f>VLOOKUP(A645,Perkiraan!$A$6:$C$65,2,0)</f>
        <v>540200</v>
      </c>
      <c r="C645" s="285" t="str">
        <f>VLOOKUP(A645,Perkiraan!$A$6:$C$65,3,0)</f>
        <v>Pemeliharaan Rumah</v>
      </c>
      <c r="D645" s="286">
        <f>SUMIF('LU Komunitas'!$C$628:$C$640,Evaluasi!B645,'LU Komunitas'!$F$628:$F$640)-SUMIF('LU Komunitas'!$C$628:$C$640,Evaluasi!B645,'LU Komunitas'!$E$628:$E$640)</f>
        <v>0</v>
      </c>
      <c r="E645" s="287">
        <f t="shared" si="104"/>
        <v>0</v>
      </c>
      <c r="F645" s="289">
        <f>Data!$D$69</f>
        <v>0</v>
      </c>
      <c r="G645" s="289">
        <f t="shared" si="105"/>
        <v>0</v>
      </c>
      <c r="H645" s="290" t="str">
        <f t="shared" si="106"/>
        <v>-</v>
      </c>
    </row>
    <row r="646" spans="1:8" ht="18" customHeight="1" x14ac:dyDescent="0.3">
      <c r="A646" s="284">
        <f t="shared" si="103"/>
        <v>38</v>
      </c>
      <c r="B646" s="284">
        <f>VLOOKUP(A646,Perkiraan!$A$6:$C$65,2,0)</f>
        <v>550100</v>
      </c>
      <c r="C646" s="285" t="str">
        <f>VLOOKUP(A646,Perkiraan!$A$6:$C$65,3,0)</f>
        <v>Budget Khusus Lainnya</v>
      </c>
      <c r="D646" s="286">
        <f>SUMIF('LU Komunitas'!$C$628:$C$640,Evaluasi!B646,'LU Komunitas'!$F$628:$F$640)-SUMIF('LU Komunitas'!$C$628:$C$640,Evaluasi!B646,'LU Komunitas'!$E$628:$E$640)</f>
        <v>0</v>
      </c>
      <c r="E646" s="287">
        <f t="shared" si="104"/>
        <v>0</v>
      </c>
      <c r="F646" s="289">
        <f>Data!$D$70</f>
        <v>0</v>
      </c>
      <c r="G646" s="289">
        <f t="shared" si="105"/>
        <v>0</v>
      </c>
      <c r="H646" s="290" t="str">
        <f t="shared" si="106"/>
        <v>-</v>
      </c>
    </row>
    <row r="647" spans="1:8" ht="18" customHeight="1" x14ac:dyDescent="0.3">
      <c r="A647" s="284"/>
      <c r="B647" s="284"/>
      <c r="C647" s="285"/>
      <c r="D647" s="286"/>
      <c r="E647" s="287"/>
      <c r="F647" s="289"/>
      <c r="G647" s="289"/>
      <c r="H647" s="290"/>
    </row>
    <row r="648" spans="1:8" ht="18" customHeight="1" x14ac:dyDescent="0.3">
      <c r="A648" s="284"/>
      <c r="B648" s="284"/>
      <c r="C648" s="285"/>
      <c r="D648" s="286"/>
      <c r="E648" s="287"/>
      <c r="F648" s="289"/>
      <c r="G648" s="289"/>
      <c r="H648" s="290"/>
    </row>
    <row r="649" spans="1:8" ht="18" customHeight="1" x14ac:dyDescent="0.3">
      <c r="A649" s="415" t="s">
        <v>79</v>
      </c>
      <c r="B649" s="415"/>
      <c r="C649" s="415"/>
      <c r="D649" s="292">
        <f>SUM(D610:D648)</f>
        <v>0</v>
      </c>
      <c r="E649" s="312">
        <f>SUM(E610:E648)</f>
        <v>0</v>
      </c>
      <c r="F649" s="313">
        <f>SUM(F610:F648)</f>
        <v>0</v>
      </c>
      <c r="G649" s="313">
        <f>SUM(G610:G648)</f>
        <v>0</v>
      </c>
      <c r="H649" s="293" t="str">
        <f t="shared" ref="H649" si="107">IF(F649&gt;0,E649/F649*100,"-")</f>
        <v>-</v>
      </c>
    </row>
    <row r="650" spans="1:8" ht="18" customHeight="1" x14ac:dyDescent="0.3">
      <c r="A650" s="298" t="s">
        <v>34</v>
      </c>
      <c r="B650" s="299"/>
      <c r="C650" s="300"/>
      <c r="D650" s="301"/>
      <c r="E650" s="302"/>
      <c r="F650" s="276"/>
      <c r="G650" s="276"/>
    </row>
    <row r="651" spans="1:8" ht="18" customHeight="1" x14ac:dyDescent="0.3">
      <c r="A651" s="304" t="s">
        <v>43</v>
      </c>
      <c r="B651" s="299"/>
      <c r="C651" s="275"/>
      <c r="D651" s="305">
        <f>Bruder!D365</f>
        <v>0</v>
      </c>
      <c r="E651" s="280"/>
      <c r="F651" s="276"/>
      <c r="G651" s="276"/>
    </row>
    <row r="652" spans="1:8" ht="18" customHeight="1" x14ac:dyDescent="0.3">
      <c r="A652" s="304" t="s">
        <v>42</v>
      </c>
      <c r="D652" s="305">
        <f>Bruder!D366</f>
        <v>0</v>
      </c>
      <c r="F652" s="276"/>
      <c r="G652" s="276"/>
    </row>
    <row r="653" spans="1:8" ht="18" customHeight="1" x14ac:dyDescent="0.3">
      <c r="A653" s="306" t="s">
        <v>46</v>
      </c>
      <c r="B653" s="307"/>
      <c r="C653" s="308"/>
      <c r="D653" s="309">
        <f>Bruder!D367</f>
        <v>0</v>
      </c>
      <c r="F653" s="276"/>
      <c r="G653" s="276"/>
    </row>
    <row r="654" spans="1:8" ht="18" customHeight="1" x14ac:dyDescent="0.3">
      <c r="A654" s="304" t="s">
        <v>41</v>
      </c>
      <c r="B654" s="299"/>
      <c r="C654" s="275"/>
      <c r="D654" s="305">
        <f>Bruder!D368</f>
        <v>0</v>
      </c>
    </row>
    <row r="678" spans="1:8" ht="18" hidden="1" customHeight="1" x14ac:dyDescent="0.3"/>
    <row r="679" spans="1:8" ht="18" hidden="1" customHeight="1" x14ac:dyDescent="0.3"/>
    <row r="680" spans="1:8" ht="18" hidden="1" customHeight="1" x14ac:dyDescent="0.3"/>
    <row r="681" spans="1:8" ht="18" customHeight="1" x14ac:dyDescent="0.25">
      <c r="A681" s="416" t="str">
        <f>'LU Komunitas'!A665:F665</f>
        <v>KOMUNITAS FIC CANDI</v>
      </c>
      <c r="B681" s="416"/>
      <c r="C681" s="416"/>
      <c r="D681" s="416"/>
      <c r="E681" s="416"/>
      <c r="F681" s="416"/>
      <c r="G681" s="416"/>
      <c r="H681" s="416"/>
    </row>
    <row r="682" spans="1:8" ht="18" customHeight="1" x14ac:dyDescent="0.25">
      <c r="A682" s="416" t="s">
        <v>71</v>
      </c>
      <c r="B682" s="416"/>
      <c r="C682" s="416"/>
      <c r="D682" s="416"/>
      <c r="E682" s="416"/>
      <c r="F682" s="416"/>
      <c r="G682" s="416"/>
      <c r="H682" s="416"/>
    </row>
    <row r="683" spans="1:8" ht="18" customHeight="1" x14ac:dyDescent="0.25">
      <c r="A683" s="416" t="str">
        <f>'Kas Harian'!A1147:H1147</f>
        <v>BULAN SEPTEMBER 2025</v>
      </c>
      <c r="B683" s="416"/>
      <c r="C683" s="416"/>
      <c r="D683" s="416"/>
      <c r="E683" s="416"/>
      <c r="F683" s="416"/>
      <c r="G683" s="416"/>
      <c r="H683" s="416"/>
    </row>
    <row r="684" spans="1:8" ht="18" customHeight="1" x14ac:dyDescent="0.3">
      <c r="G684" s="280" t="s">
        <v>35</v>
      </c>
      <c r="H684" s="281">
        <v>9</v>
      </c>
    </row>
    <row r="685" spans="1:8" ht="18" customHeight="1" x14ac:dyDescent="0.25">
      <c r="A685" s="417" t="str">
        <f>A600</f>
        <v>Pos</v>
      </c>
      <c r="B685" s="418" t="str">
        <f>B600</f>
        <v>Kode Perkiraan</v>
      </c>
      <c r="C685" s="417" t="str">
        <f>C600</f>
        <v>Nama Perkiraan</v>
      </c>
      <c r="D685" s="419" t="s">
        <v>61</v>
      </c>
      <c r="E685" s="420"/>
      <c r="F685" s="413" t="s">
        <v>32</v>
      </c>
      <c r="G685" s="413" t="s">
        <v>33</v>
      </c>
      <c r="H685" s="414" t="s">
        <v>14</v>
      </c>
    </row>
    <row r="686" spans="1:8" ht="18" customHeight="1" x14ac:dyDescent="0.25">
      <c r="A686" s="417"/>
      <c r="B686" s="418"/>
      <c r="C686" s="417"/>
      <c r="D686" s="282" t="s">
        <v>4</v>
      </c>
      <c r="E686" s="283" t="s">
        <v>9</v>
      </c>
      <c r="F686" s="413"/>
      <c r="G686" s="413"/>
      <c r="H686" s="414"/>
    </row>
    <row r="687" spans="1:8" ht="18" customHeight="1" x14ac:dyDescent="0.3">
      <c r="A687" s="284" t="str">
        <f t="shared" ref="A687:A693" si="108">A602</f>
        <v>C</v>
      </c>
      <c r="B687" s="284">
        <f>VLOOKUP(A687,Perkiraan!$A$6:$C$65,2,0)</f>
        <v>410101</v>
      </c>
      <c r="C687" s="285" t="str">
        <f>VLOOKUP(A687,Perkiraan!$A$6:$C$65,3,0)</f>
        <v xml:space="preserve">Gaji/Pendapatan Bruder </v>
      </c>
      <c r="D687" s="286">
        <f>SUMIF('LU Komunitas'!$C$670:$C$709,Evaluasi!B687,'LU Komunitas'!$E$670:$E$709)-SUMIF('LU Komunitas'!$C$670:$C$709,Evaluasi!B687,'LU Komunitas'!$F$670:$F$709)</f>
        <v>0</v>
      </c>
      <c r="E687" s="287">
        <f t="shared" ref="E687:E693" si="109">D687+E602</f>
        <v>0</v>
      </c>
      <c r="F687" s="288">
        <f>Data!$D$16*$H684</f>
        <v>0</v>
      </c>
      <c r="G687" s="289">
        <f>E687-F687</f>
        <v>0</v>
      </c>
      <c r="H687" s="290" t="str">
        <f t="shared" ref="H687:H723" si="110">IF(F687&gt;0,E687/F687*100,"-")</f>
        <v>-</v>
      </c>
    </row>
    <row r="688" spans="1:8" ht="18" customHeight="1" x14ac:dyDescent="0.3">
      <c r="A688" s="284" t="str">
        <f t="shared" si="108"/>
        <v>D</v>
      </c>
      <c r="B688" s="284">
        <f>VLOOKUP(A688,Perkiraan!$A$6:$C$65,2,0)</f>
        <v>410102</v>
      </c>
      <c r="C688" s="285" t="str">
        <f>VLOOKUP(A688,Perkiraan!$A$6:$C$65,3,0)</f>
        <v>Pensiun Bruder</v>
      </c>
      <c r="D688" s="286">
        <f>SUMIF('LU Komunitas'!$C$670:$C$709,Evaluasi!B688,'LU Komunitas'!$E$670:$E$709)-SUMIF('LU Komunitas'!$C$670:$C$709,Evaluasi!B688,'LU Komunitas'!$F$670:$F$709)</f>
        <v>0</v>
      </c>
      <c r="E688" s="287">
        <f t="shared" si="109"/>
        <v>0</v>
      </c>
      <c r="F688" s="288">
        <f>Data!$D$17*$H684</f>
        <v>0</v>
      </c>
      <c r="G688" s="289">
        <f t="shared" ref="G688:G693" si="111">E688-F688</f>
        <v>0</v>
      </c>
      <c r="H688" s="290" t="str">
        <f t="shared" si="110"/>
        <v>-</v>
      </c>
    </row>
    <row r="689" spans="1:8" ht="18" customHeight="1" x14ac:dyDescent="0.3">
      <c r="A689" s="284" t="str">
        <f t="shared" si="108"/>
        <v>E</v>
      </c>
      <c r="B689" s="284">
        <f>VLOOKUP(A689,Perkiraan!$A$6:$C$65,2,0)</f>
        <v>430101</v>
      </c>
      <c r="C689" s="285" t="str">
        <f>VLOOKUP(A689,Perkiraan!$A$6:$C$65,3,0)</f>
        <v>Hasil Kebun Dan Piaraan</v>
      </c>
      <c r="D689" s="286">
        <f>SUMIF('LU Komunitas'!$C$670:$C$709,Evaluasi!B689,'LU Komunitas'!$E$670:$E$709)-SUMIF('LU Komunitas'!$C$670:$C$709,Evaluasi!B689,'LU Komunitas'!$F$670:$F$709)</f>
        <v>0</v>
      </c>
      <c r="E689" s="287">
        <f t="shared" si="109"/>
        <v>0</v>
      </c>
      <c r="F689" s="288">
        <f>Data!$D$18*$H684</f>
        <v>0</v>
      </c>
      <c r="G689" s="289">
        <f t="shared" si="111"/>
        <v>0</v>
      </c>
      <c r="H689" s="290" t="str">
        <f t="shared" si="110"/>
        <v>-</v>
      </c>
    </row>
    <row r="690" spans="1:8" ht="18" customHeight="1" x14ac:dyDescent="0.3">
      <c r="A690" s="284" t="str">
        <f t="shared" si="108"/>
        <v>F</v>
      </c>
      <c r="B690" s="284">
        <f>VLOOKUP(A690,Perkiraan!$A$6:$C$65,2,0)</f>
        <v>420101</v>
      </c>
      <c r="C690" s="285" t="str">
        <f>VLOOKUP(A690,Perkiraan!$A$6:$C$65,3,0)</f>
        <v>Bunga Tabungan</v>
      </c>
      <c r="D690" s="286">
        <f>SUMIF('LU Komunitas'!$C$670:$C$709,Evaluasi!B690,'LU Komunitas'!$E$670:$E$709)-SUMIF('LU Komunitas'!$C$670:$C$709,Evaluasi!B690,'LU Komunitas'!$F$670:$F$709)</f>
        <v>0</v>
      </c>
      <c r="E690" s="287">
        <f t="shared" si="109"/>
        <v>0</v>
      </c>
      <c r="F690" s="288">
        <f>Data!$D$19*$H684</f>
        <v>0</v>
      </c>
      <c r="G690" s="289">
        <f t="shared" si="111"/>
        <v>0</v>
      </c>
      <c r="H690" s="290" t="str">
        <f t="shared" si="110"/>
        <v>-</v>
      </c>
    </row>
    <row r="691" spans="1:8" ht="18" customHeight="1" x14ac:dyDescent="0.3">
      <c r="A691" s="284" t="str">
        <f t="shared" si="108"/>
        <v>G</v>
      </c>
      <c r="B691" s="284">
        <f>VLOOKUP(A691,Perkiraan!$A$6:$C$65,2,0)</f>
        <v>410202</v>
      </c>
      <c r="C691" s="285" t="str">
        <f>VLOOKUP(A691,Perkiraan!$A$6:$C$65,3,0)</f>
        <v xml:space="preserve">Sumbangan </v>
      </c>
      <c r="D691" s="286">
        <f>SUMIF('LU Komunitas'!$C$670:$C$709,Evaluasi!B691,'LU Komunitas'!$E$670:$E$709)-SUMIF('LU Komunitas'!$C$670:$C$709,Evaluasi!B691,'LU Komunitas'!$F$670:$F$709)</f>
        <v>0</v>
      </c>
      <c r="E691" s="287">
        <f t="shared" si="109"/>
        <v>0</v>
      </c>
      <c r="F691" s="288">
        <f>Data!$D$20*$H684</f>
        <v>0</v>
      </c>
      <c r="G691" s="289">
        <f t="shared" si="111"/>
        <v>0</v>
      </c>
      <c r="H691" s="290" t="str">
        <f t="shared" si="110"/>
        <v>-</v>
      </c>
    </row>
    <row r="692" spans="1:8" ht="18" customHeight="1" x14ac:dyDescent="0.3">
      <c r="A692" s="284" t="str">
        <f t="shared" si="108"/>
        <v>H</v>
      </c>
      <c r="B692" s="284">
        <f>VLOOKUP(A692,Perkiraan!$A$6:$C$65,2,0)</f>
        <v>430103</v>
      </c>
      <c r="C692" s="285" t="str">
        <f>VLOOKUP(A692,Perkiraan!$A$6:$C$65,3,0)</f>
        <v>Penerimaan Lainnya</v>
      </c>
      <c r="D692" s="286">
        <f>SUMIF('LU Komunitas'!$C$670:$C$709,Evaluasi!B692,'LU Komunitas'!$E$670:$E$709)-SUMIF('LU Komunitas'!$C$670:$C$709,Evaluasi!B692,'LU Komunitas'!$F$670:$F$709)</f>
        <v>0</v>
      </c>
      <c r="E692" s="287">
        <f t="shared" si="109"/>
        <v>0</v>
      </c>
      <c r="F692" s="288">
        <f>Data!$D$21*$H684</f>
        <v>0</v>
      </c>
      <c r="G692" s="289">
        <f t="shared" si="111"/>
        <v>0</v>
      </c>
      <c r="H692" s="290" t="str">
        <f t="shared" si="110"/>
        <v>-</v>
      </c>
    </row>
    <row r="693" spans="1:8" ht="18" customHeight="1" x14ac:dyDescent="0.3">
      <c r="A693" s="284" t="str">
        <f t="shared" si="108"/>
        <v>I</v>
      </c>
      <c r="B693" s="284">
        <f>VLOOKUP(A693,Perkiraan!$A$6:$C$65,2,0)</f>
        <v>610100</v>
      </c>
      <c r="C693" s="285" t="str">
        <f>VLOOKUP(A693,Perkiraan!$A$6:$C$65,3,0)</f>
        <v>Penerimaan dari DP</v>
      </c>
      <c r="D693" s="286">
        <f>SUMIF('LU Komunitas'!$C$670:$C$709,Evaluasi!B693,'LU Komunitas'!$E$670:$E$709)-SUMIF('LU Komunitas'!$C$670:$C$709,Evaluasi!B693,'LU Komunitas'!$F$670:$F$709)</f>
        <v>0</v>
      </c>
      <c r="E693" s="287">
        <f t="shared" si="109"/>
        <v>0</v>
      </c>
      <c r="F693" s="288">
        <f>Data!$D$22*$H684</f>
        <v>0</v>
      </c>
      <c r="G693" s="289">
        <f t="shared" si="111"/>
        <v>0</v>
      </c>
      <c r="H693" s="290" t="str">
        <f t="shared" si="110"/>
        <v>-</v>
      </c>
    </row>
    <row r="694" spans="1:8" ht="18" customHeight="1" x14ac:dyDescent="0.3">
      <c r="A694" s="415" t="s">
        <v>78</v>
      </c>
      <c r="B694" s="415"/>
      <c r="C694" s="415"/>
      <c r="D694" s="292">
        <f>SUM(D687:D693)</f>
        <v>0</v>
      </c>
      <c r="E694" s="292">
        <f>SUM(E687:E693)</f>
        <v>0</v>
      </c>
      <c r="F694" s="292">
        <f>SUM(F687:F693)</f>
        <v>0</v>
      </c>
      <c r="G694" s="292">
        <f>SUM(G687:G693)</f>
        <v>0</v>
      </c>
      <c r="H694" s="293" t="str">
        <f t="shared" si="110"/>
        <v>-</v>
      </c>
    </row>
    <row r="695" spans="1:8" ht="18" customHeight="1" x14ac:dyDescent="0.3">
      <c r="A695" s="284">
        <f t="shared" ref="A695:A723" si="112">A610</f>
        <v>1</v>
      </c>
      <c r="B695" s="284">
        <f>VLOOKUP(A695,Perkiraan!$A$6:$C$65,2,0)</f>
        <v>510101</v>
      </c>
      <c r="C695" s="285" t="str">
        <f>VLOOKUP(A695,Perkiraan!$A$6:$C$65,3,0)</f>
        <v xml:space="preserve">Makanan </v>
      </c>
      <c r="D695" s="286">
        <f>SUMIF('LU Komunitas'!$C$670:$C$709,Evaluasi!B695,'LU Komunitas'!$F$670:$F$709)-SUMIF('LU Komunitas'!$C$670:$C$709,Evaluasi!B695,'LU Komunitas'!$E$670:$E$709)</f>
        <v>0</v>
      </c>
      <c r="E695" s="287">
        <f t="shared" ref="E695:E723" si="113">D695+E610</f>
        <v>0</v>
      </c>
      <c r="F695" s="289">
        <f>Data!$D$31*$D739</f>
        <v>0</v>
      </c>
      <c r="G695" s="289">
        <f t="shared" ref="G695:G723" si="114">F695-E695</f>
        <v>0</v>
      </c>
      <c r="H695" s="290" t="str">
        <f t="shared" si="110"/>
        <v>-</v>
      </c>
    </row>
    <row r="696" spans="1:8" ht="18" customHeight="1" x14ac:dyDescent="0.3">
      <c r="A696" s="284">
        <f t="shared" si="112"/>
        <v>2</v>
      </c>
      <c r="B696" s="284">
        <f>VLOOKUP(A696,Perkiraan!$A$6:$C$65,2,0)</f>
        <v>510201</v>
      </c>
      <c r="C696" s="285" t="str">
        <f>VLOOKUP(A696,Perkiraan!$A$6:$C$65,3,0)</f>
        <v>Pakaian Dan Perlengkapan Pribadi</v>
      </c>
      <c r="D696" s="286">
        <f>SUMIF('LU Komunitas'!$C$670:$C$709,Evaluasi!B696,'LU Komunitas'!$F$670:$F$709)-SUMIF('LU Komunitas'!$C$670:$C$709,Evaluasi!B696,'LU Komunitas'!$E$670:$E$709)</f>
        <v>0</v>
      </c>
      <c r="E696" s="287">
        <f t="shared" si="113"/>
        <v>0</v>
      </c>
      <c r="F696" s="289">
        <f>Data!$D$32*$D739</f>
        <v>0</v>
      </c>
      <c r="G696" s="289">
        <f t="shared" si="114"/>
        <v>0</v>
      </c>
      <c r="H696" s="290" t="str">
        <f t="shared" si="110"/>
        <v>-</v>
      </c>
    </row>
    <row r="697" spans="1:8" ht="18" customHeight="1" x14ac:dyDescent="0.3">
      <c r="A697" s="284">
        <f t="shared" si="112"/>
        <v>3</v>
      </c>
      <c r="B697" s="284">
        <f>VLOOKUP(A697,Perkiraan!$A$6:$C$65,2,0)</f>
        <v>510301</v>
      </c>
      <c r="C697" s="285" t="str">
        <f>VLOOKUP(A697,Perkiraan!$A$6:$C$65,3,0)</f>
        <v xml:space="preserve">Pemeriksaan Dan Pengobatan </v>
      </c>
      <c r="D697" s="286">
        <f>SUMIF('LU Komunitas'!$C$670:$C$709,Evaluasi!B697,'LU Komunitas'!$F$670:$F$709)-SUMIF('LU Komunitas'!$C$670:$C$709,Evaluasi!B697,'LU Komunitas'!$E$670:$E$709)</f>
        <v>0</v>
      </c>
      <c r="E697" s="287">
        <f t="shared" si="113"/>
        <v>0</v>
      </c>
      <c r="F697" s="289">
        <f>Data!$D$33*$D739</f>
        <v>0</v>
      </c>
      <c r="G697" s="289">
        <f t="shared" si="114"/>
        <v>0</v>
      </c>
      <c r="H697" s="290" t="str">
        <f t="shared" si="110"/>
        <v>-</v>
      </c>
    </row>
    <row r="698" spans="1:8" ht="18" customHeight="1" x14ac:dyDescent="0.3">
      <c r="A698" s="284">
        <f t="shared" si="112"/>
        <v>4</v>
      </c>
      <c r="B698" s="284">
        <f>VLOOKUP(A698,Perkiraan!$A$6:$C$65,2,0)</f>
        <v>510303</v>
      </c>
      <c r="C698" s="285" t="str">
        <f>VLOOKUP(A698,Perkiraan!$A$6:$C$65,3,0)</f>
        <v>Hiburan / Rekreasi</v>
      </c>
      <c r="D698" s="286">
        <f>SUMIF('LU Komunitas'!$C$670:$C$709,Evaluasi!B698,'LU Komunitas'!$F$670:$F$709)-SUMIF('LU Komunitas'!$C$670:$C$709,Evaluasi!B698,'LU Komunitas'!$E$670:$E$709)</f>
        <v>0</v>
      </c>
      <c r="E698" s="287">
        <f t="shared" si="113"/>
        <v>0</v>
      </c>
      <c r="F698" s="289">
        <f>Data!$D$34*$D739</f>
        <v>0</v>
      </c>
      <c r="G698" s="289">
        <f t="shared" si="114"/>
        <v>0</v>
      </c>
      <c r="H698" s="290" t="str">
        <f t="shared" si="110"/>
        <v>-</v>
      </c>
    </row>
    <row r="699" spans="1:8" ht="18" customHeight="1" x14ac:dyDescent="0.3">
      <c r="A699" s="284">
        <f t="shared" si="112"/>
        <v>5</v>
      </c>
      <c r="B699" s="284">
        <f>VLOOKUP(A699,Perkiraan!$A$6:$C$65,2,0)</f>
        <v>510501</v>
      </c>
      <c r="C699" s="285" t="str">
        <f>VLOOKUP(A699,Perkiraan!$A$6:$C$65,3,0)</f>
        <v>Transport Harian</v>
      </c>
      <c r="D699" s="286">
        <f>SUMIF('LU Komunitas'!$C$670:$C$709,Evaluasi!B699,'LU Komunitas'!$F$670:$F$709)-SUMIF('LU Komunitas'!$C$670:$C$709,Evaluasi!B699,'LU Komunitas'!$E$670:$E$709)</f>
        <v>0</v>
      </c>
      <c r="E699" s="287">
        <f t="shared" si="113"/>
        <v>0</v>
      </c>
      <c r="F699" s="289">
        <f>Data!$D$35*$D739</f>
        <v>0</v>
      </c>
      <c r="G699" s="289">
        <f t="shared" si="114"/>
        <v>0</v>
      </c>
      <c r="H699" s="290" t="str">
        <f t="shared" si="110"/>
        <v>-</v>
      </c>
    </row>
    <row r="700" spans="1:8" ht="18" customHeight="1" x14ac:dyDescent="0.3">
      <c r="A700" s="284">
        <f t="shared" si="112"/>
        <v>6</v>
      </c>
      <c r="B700" s="284">
        <f>VLOOKUP(A700,Perkiraan!$A$6:$C$65,2,0)</f>
        <v>520401</v>
      </c>
      <c r="C700" s="285" t="str">
        <f>VLOOKUP(A700,Perkiraan!$A$6:$C$65,3,0)</f>
        <v>Studi Pribadi</v>
      </c>
      <c r="D700" s="286">
        <f>SUMIF('LU Komunitas'!$C$670:$C$709,Evaluasi!B700,'LU Komunitas'!$F$670:$F$709)-SUMIF('LU Komunitas'!$C$670:$C$709,Evaluasi!B700,'LU Komunitas'!$E$670:$E$709)</f>
        <v>0</v>
      </c>
      <c r="E700" s="287">
        <f t="shared" si="113"/>
        <v>0</v>
      </c>
      <c r="F700" s="289">
        <f>Data!$D$36*$D739</f>
        <v>0</v>
      </c>
      <c r="G700" s="289">
        <f t="shared" si="114"/>
        <v>0</v>
      </c>
      <c r="H700" s="290" t="str">
        <f t="shared" si="110"/>
        <v>-</v>
      </c>
    </row>
    <row r="701" spans="1:8" ht="18" customHeight="1" x14ac:dyDescent="0.3">
      <c r="A701" s="284">
        <f t="shared" si="112"/>
        <v>7</v>
      </c>
      <c r="B701" s="284">
        <f>VLOOKUP(A701,Perkiraan!$A$6:$C$65,2,0)</f>
        <v>510102</v>
      </c>
      <c r="C701" s="285" t="str">
        <f>VLOOKUP(A701,Perkiraan!$A$6:$C$65,3,0)</f>
        <v>Bahan Bakar Dapur</v>
      </c>
      <c r="D701" s="286">
        <f>SUMIF('LU Komunitas'!$C$670:$C$709,Evaluasi!B701,'LU Komunitas'!$F$670:$F$709)-SUMIF('LU Komunitas'!$C$670:$C$709,Evaluasi!B701,'LU Komunitas'!$E$670:$E$709)</f>
        <v>0</v>
      </c>
      <c r="E701" s="287">
        <f t="shared" si="113"/>
        <v>0</v>
      </c>
      <c r="F701" s="289">
        <f>Data!$D$39*$H684</f>
        <v>0</v>
      </c>
      <c r="G701" s="289">
        <f t="shared" si="114"/>
        <v>0</v>
      </c>
      <c r="H701" s="290" t="str">
        <f t="shared" si="110"/>
        <v>-</v>
      </c>
    </row>
    <row r="702" spans="1:8" ht="18" customHeight="1" x14ac:dyDescent="0.3">
      <c r="A702" s="284">
        <f t="shared" si="112"/>
        <v>8</v>
      </c>
      <c r="B702" s="284">
        <f>VLOOKUP(A702,Perkiraan!$A$6:$C$65,2,0)</f>
        <v>510103</v>
      </c>
      <c r="C702" s="285" t="str">
        <f>VLOOKUP(A702,Perkiraan!$A$6:$C$65,3,0)</f>
        <v>Perlengkapan Cuci dan Kebersihan</v>
      </c>
      <c r="D702" s="286">
        <f>SUMIF('LU Komunitas'!$C$670:$C$709,Evaluasi!B702,'LU Komunitas'!$F$670:$F$709)-SUMIF('LU Komunitas'!$C$670:$C$709,Evaluasi!B702,'LU Komunitas'!$E$670:$E$709)</f>
        <v>0</v>
      </c>
      <c r="E702" s="287">
        <f t="shared" si="113"/>
        <v>0</v>
      </c>
      <c r="F702" s="289">
        <f>Data!$D$40*$H684</f>
        <v>0</v>
      </c>
      <c r="G702" s="289">
        <f t="shared" si="114"/>
        <v>0</v>
      </c>
      <c r="H702" s="290" t="str">
        <f t="shared" si="110"/>
        <v>-</v>
      </c>
    </row>
    <row r="703" spans="1:8" ht="18" customHeight="1" x14ac:dyDescent="0.3">
      <c r="A703" s="284">
        <f t="shared" si="112"/>
        <v>9</v>
      </c>
      <c r="B703" s="284">
        <f>VLOOKUP(A703,Perkiraan!$A$6:$C$65,2,0)</f>
        <v>510104</v>
      </c>
      <c r="C703" s="285" t="str">
        <f>VLOOKUP(A703,Perkiraan!$A$6:$C$65,3,0)</f>
        <v>Perabot Rumah Tangga</v>
      </c>
      <c r="D703" s="286">
        <f>SUMIF('LU Komunitas'!$C$670:$C$709,Evaluasi!B703,'LU Komunitas'!$F$670:$F$709)-SUMIF('LU Komunitas'!$C$670:$C$709,Evaluasi!B703,'LU Komunitas'!$E$670:$E$709)</f>
        <v>0</v>
      </c>
      <c r="E703" s="287">
        <f t="shared" si="113"/>
        <v>0</v>
      </c>
      <c r="F703" s="289">
        <f>Data!$D$41*$H684</f>
        <v>0</v>
      </c>
      <c r="G703" s="289">
        <f t="shared" si="114"/>
        <v>0</v>
      </c>
      <c r="H703" s="290" t="str">
        <f t="shared" si="110"/>
        <v>-</v>
      </c>
    </row>
    <row r="704" spans="1:8" ht="18" customHeight="1" x14ac:dyDescent="0.3">
      <c r="A704" s="284">
        <f t="shared" si="112"/>
        <v>10</v>
      </c>
      <c r="B704" s="284">
        <f>VLOOKUP(A704,Perkiraan!$A$6:$C$65,2,0)</f>
        <v>510105</v>
      </c>
      <c r="C704" s="285" t="str">
        <f>VLOOKUP(A704,Perkiraan!$A$6:$C$65,3,0)</f>
        <v xml:space="preserve">Iuran Hidup Bermasyarakat Dan Menggereja </v>
      </c>
      <c r="D704" s="286">
        <f>SUMIF('LU Komunitas'!$C$670:$C$709,Evaluasi!B704,'LU Komunitas'!$F$670:$F$709)-SUMIF('LU Komunitas'!$C$670:$C$709,Evaluasi!B704,'LU Komunitas'!$E$670:$E$709)</f>
        <v>0</v>
      </c>
      <c r="E704" s="287">
        <f t="shared" si="113"/>
        <v>0</v>
      </c>
      <c r="F704" s="289">
        <f>Data!$D$42*$H684</f>
        <v>0</v>
      </c>
      <c r="G704" s="289">
        <f t="shared" si="114"/>
        <v>0</v>
      </c>
      <c r="H704" s="290" t="str">
        <f t="shared" si="110"/>
        <v>-</v>
      </c>
    </row>
    <row r="705" spans="1:8" ht="18" customHeight="1" x14ac:dyDescent="0.3">
      <c r="A705" s="284">
        <f t="shared" si="112"/>
        <v>11</v>
      </c>
      <c r="B705" s="284">
        <f>VLOOKUP(A705,Perkiraan!$A$6:$C$65,2,0)</f>
        <v>510401</v>
      </c>
      <c r="C705" s="285" t="str">
        <f>VLOOKUP(A705,Perkiraan!$A$6:$C$65,3,0)</f>
        <v>Listrik</v>
      </c>
      <c r="D705" s="286">
        <f>SUMIF('LU Komunitas'!$C$670:$C$709,Evaluasi!B705,'LU Komunitas'!$F$670:$F$709)-SUMIF('LU Komunitas'!$C$670:$C$709,Evaluasi!B705,'LU Komunitas'!$E$670:$E$709)</f>
        <v>0</v>
      </c>
      <c r="E705" s="287">
        <f t="shared" si="113"/>
        <v>0</v>
      </c>
      <c r="F705" s="289">
        <f>Data!$D$43*$H684</f>
        <v>0</v>
      </c>
      <c r="G705" s="289">
        <f t="shared" si="114"/>
        <v>0</v>
      </c>
      <c r="H705" s="290" t="str">
        <f t="shared" si="110"/>
        <v>-</v>
      </c>
    </row>
    <row r="706" spans="1:8" ht="18" customHeight="1" x14ac:dyDescent="0.3">
      <c r="A706" s="284">
        <f t="shared" si="112"/>
        <v>12</v>
      </c>
      <c r="B706" s="284">
        <f>VLOOKUP(A706,Perkiraan!$A$6:$C$65,2,0)</f>
        <v>510402</v>
      </c>
      <c r="C706" s="285" t="str">
        <f>VLOOKUP(A706,Perkiraan!$A$6:$C$65,3,0)</f>
        <v>Air</v>
      </c>
      <c r="D706" s="286">
        <f>SUMIF('LU Komunitas'!$C$670:$C$709,Evaluasi!B706,'LU Komunitas'!$F$670:$F$709)-SUMIF('LU Komunitas'!$C$670:$C$709,Evaluasi!B706,'LU Komunitas'!$E$670:$E$709)</f>
        <v>0</v>
      </c>
      <c r="E706" s="287">
        <f t="shared" si="113"/>
        <v>0</v>
      </c>
      <c r="F706" s="289">
        <f>Data!$D$44*$H684</f>
        <v>0</v>
      </c>
      <c r="G706" s="289">
        <f t="shared" si="114"/>
        <v>0</v>
      </c>
      <c r="H706" s="290" t="str">
        <f t="shared" si="110"/>
        <v>-</v>
      </c>
    </row>
    <row r="707" spans="1:8" ht="18" customHeight="1" x14ac:dyDescent="0.3">
      <c r="A707" s="284">
        <f t="shared" si="112"/>
        <v>13</v>
      </c>
      <c r="B707" s="284">
        <f>VLOOKUP(A707,Perkiraan!$A$6:$C$65,2,0)</f>
        <v>510403</v>
      </c>
      <c r="C707" s="285" t="str">
        <f>VLOOKUP(A707,Perkiraan!$A$6:$C$65,3,0)</f>
        <v>Telepon Dan Internet</v>
      </c>
      <c r="D707" s="286">
        <f>SUMIF('LU Komunitas'!$C$670:$C$709,Evaluasi!B707,'LU Komunitas'!$F$670:$F$709)-SUMIF('LU Komunitas'!$C$670:$C$709,Evaluasi!B707,'LU Komunitas'!$E$670:$E$709)</f>
        <v>0</v>
      </c>
      <c r="E707" s="287">
        <f t="shared" si="113"/>
        <v>0</v>
      </c>
      <c r="F707" s="289">
        <f>Data!$D$45*$H684</f>
        <v>0</v>
      </c>
      <c r="G707" s="289">
        <f t="shared" si="114"/>
        <v>0</v>
      </c>
      <c r="H707" s="290" t="str">
        <f t="shared" si="110"/>
        <v>-</v>
      </c>
    </row>
    <row r="708" spans="1:8" ht="18" customHeight="1" x14ac:dyDescent="0.3">
      <c r="A708" s="284">
        <f t="shared" si="112"/>
        <v>14</v>
      </c>
      <c r="B708" s="284">
        <f>VLOOKUP(A708,Perkiraan!$A$6:$C$65,2,0)</f>
        <v>520201</v>
      </c>
      <c r="C708" s="285" t="str">
        <f>VLOOKUP(A708,Perkiraan!$A$6:$C$65,3,0)</f>
        <v>Keperluan Ibadah</v>
      </c>
      <c r="D708" s="286">
        <f>SUMIF('LU Komunitas'!$C$670:$C$709,Evaluasi!B708,'LU Komunitas'!$F$670:$F$709)-SUMIF('LU Komunitas'!$C$670:$C$709,Evaluasi!B708,'LU Komunitas'!$E$670:$E$709)</f>
        <v>0</v>
      </c>
      <c r="E708" s="287">
        <f t="shared" si="113"/>
        <v>0</v>
      </c>
      <c r="F708" s="289">
        <f>Data!$D$46*$H684</f>
        <v>0</v>
      </c>
      <c r="G708" s="289">
        <f t="shared" si="114"/>
        <v>0</v>
      </c>
      <c r="H708" s="290" t="str">
        <f t="shared" si="110"/>
        <v>-</v>
      </c>
    </row>
    <row r="709" spans="1:8" ht="18" customHeight="1" x14ac:dyDescent="0.3">
      <c r="A709" s="284">
        <f t="shared" si="112"/>
        <v>15</v>
      </c>
      <c r="B709" s="284">
        <f>VLOOKUP(A709,Perkiraan!$A$6:$C$65,2,0)</f>
        <v>530303</v>
      </c>
      <c r="C709" s="285" t="str">
        <f>VLOOKUP(A709,Perkiraan!$A$6:$C$65,3,0)</f>
        <v xml:space="preserve">Sumbangan </v>
      </c>
      <c r="D709" s="286">
        <f>SUMIF('LU Komunitas'!$C$670:$C$709,Evaluasi!B709,'LU Komunitas'!$F$670:$F$709)-SUMIF('LU Komunitas'!$C$670:$C$709,Evaluasi!B709,'LU Komunitas'!$E$670:$E$709)</f>
        <v>0</v>
      </c>
      <c r="E709" s="287">
        <f t="shared" si="113"/>
        <v>0</v>
      </c>
      <c r="F709" s="289">
        <f>Data!$D$47*$H684</f>
        <v>0</v>
      </c>
      <c r="G709" s="289">
        <f t="shared" si="114"/>
        <v>0</v>
      </c>
      <c r="H709" s="290" t="str">
        <f t="shared" si="110"/>
        <v>-</v>
      </c>
    </row>
    <row r="710" spans="1:8" ht="18" customHeight="1" x14ac:dyDescent="0.3">
      <c r="A710" s="284">
        <f t="shared" si="112"/>
        <v>16</v>
      </c>
      <c r="B710" s="284">
        <f>VLOOKUP(A710,Perkiraan!$A$6:$C$65,2,0)</f>
        <v>540101</v>
      </c>
      <c r="C710" s="285" t="str">
        <f>VLOOKUP(A710,Perkiraan!$A$6:$C$65,3,0)</f>
        <v>Insentif ART</v>
      </c>
      <c r="D710" s="286">
        <f>SUMIF('LU Komunitas'!$C$670:$C$709,Evaluasi!B710,'LU Komunitas'!$F$670:$F$709)-SUMIF('LU Komunitas'!$C$670:$C$709,Evaluasi!B710,'LU Komunitas'!$E$670:$E$709)</f>
        <v>0</v>
      </c>
      <c r="E710" s="287">
        <f t="shared" si="113"/>
        <v>0</v>
      </c>
      <c r="F710" s="289">
        <f>Data!$D$48*$H684</f>
        <v>0</v>
      </c>
      <c r="G710" s="289">
        <f t="shared" si="114"/>
        <v>0</v>
      </c>
      <c r="H710" s="290" t="str">
        <f t="shared" si="110"/>
        <v>-</v>
      </c>
    </row>
    <row r="711" spans="1:8" ht="18" customHeight="1" x14ac:dyDescent="0.3">
      <c r="A711" s="284">
        <f t="shared" si="112"/>
        <v>17</v>
      </c>
      <c r="B711" s="284">
        <f>VLOOKUP(A711,Perkiraan!$A$6:$C$65,2,0)</f>
        <v>540201</v>
      </c>
      <c r="C711" s="285" t="str">
        <f>VLOOKUP(A711,Perkiraan!$A$6:$C$65,3,0)</f>
        <v>Pemeliharaan Rumah</v>
      </c>
      <c r="D711" s="286">
        <f>SUMIF('LU Komunitas'!$C$670:$C$709,Evaluasi!B711,'LU Komunitas'!$F$670:$F$709)-SUMIF('LU Komunitas'!$C$670:$C$709,Evaluasi!B711,'LU Komunitas'!$E$670:$E$709)</f>
        <v>0</v>
      </c>
      <c r="E711" s="287">
        <f t="shared" si="113"/>
        <v>0</v>
      </c>
      <c r="F711" s="289">
        <f>Data!$D$49*$H684</f>
        <v>0</v>
      </c>
      <c r="G711" s="289">
        <f t="shared" si="114"/>
        <v>0</v>
      </c>
      <c r="H711" s="290" t="str">
        <f t="shared" si="110"/>
        <v>-</v>
      </c>
    </row>
    <row r="712" spans="1:8" ht="18" customHeight="1" x14ac:dyDescent="0.3">
      <c r="A712" s="284">
        <f t="shared" si="112"/>
        <v>18</v>
      </c>
      <c r="B712" s="284">
        <f>VLOOKUP(A712,Perkiraan!$A$6:$C$65,2,0)</f>
        <v>540202</v>
      </c>
      <c r="C712" s="285" t="str">
        <f>VLOOKUP(A712,Perkiraan!$A$6:$C$65,3,0)</f>
        <v>Pemeliharaan Kebun Dan Piaraan</v>
      </c>
      <c r="D712" s="286">
        <f>SUMIF('LU Komunitas'!$C$670:$C$709,Evaluasi!B712,'LU Komunitas'!$F$670:$F$709)-SUMIF('LU Komunitas'!$C$670:$C$709,Evaluasi!B712,'LU Komunitas'!$E$670:$E$709)</f>
        <v>0</v>
      </c>
      <c r="E712" s="287">
        <f t="shared" si="113"/>
        <v>0</v>
      </c>
      <c r="F712" s="289">
        <f>Data!$D$50*H684</f>
        <v>0</v>
      </c>
      <c r="G712" s="289">
        <f t="shared" si="114"/>
        <v>0</v>
      </c>
      <c r="H712" s="290" t="str">
        <f t="shared" si="110"/>
        <v>-</v>
      </c>
    </row>
    <row r="713" spans="1:8" ht="18" customHeight="1" x14ac:dyDescent="0.3">
      <c r="A713" s="284">
        <f t="shared" si="112"/>
        <v>19</v>
      </c>
      <c r="B713" s="284">
        <f>VLOOKUP(A713,Perkiraan!$A$6:$C$65,2,0)</f>
        <v>540203</v>
      </c>
      <c r="C713" s="285" t="str">
        <f>VLOOKUP(A713,Perkiraan!$A$6:$C$65,3,0)</f>
        <v>Pemeliharaan Kendaraan</v>
      </c>
      <c r="D713" s="286">
        <f>SUMIF('LU Komunitas'!$C$670:$C$709,Evaluasi!B713,'LU Komunitas'!$F$670:$F$709)-SUMIF('LU Komunitas'!$C$670:$C$709,Evaluasi!B713,'LU Komunitas'!$E$670:$E$709)</f>
        <v>0</v>
      </c>
      <c r="E713" s="287">
        <f t="shared" si="113"/>
        <v>0</v>
      </c>
      <c r="F713" s="289">
        <f>Data!$D$51*$H684</f>
        <v>0</v>
      </c>
      <c r="G713" s="289">
        <f t="shared" si="114"/>
        <v>0</v>
      </c>
      <c r="H713" s="290" t="str">
        <f t="shared" si="110"/>
        <v>-</v>
      </c>
    </row>
    <row r="714" spans="1:8" ht="18" customHeight="1" x14ac:dyDescent="0.3">
      <c r="A714" s="284">
        <f t="shared" si="112"/>
        <v>20</v>
      </c>
      <c r="B714" s="284">
        <f>VLOOKUP(A714,Perkiraan!$A$6:$C$65,2,0)</f>
        <v>540204</v>
      </c>
      <c r="C714" s="285" t="str">
        <f>VLOOKUP(A714,Perkiraan!$A$6:$C$65,3,0)</f>
        <v>Pemeliharaan Mesin Dan Peralatan</v>
      </c>
      <c r="D714" s="286">
        <f>SUMIF('LU Komunitas'!$C$670:$C$709,Evaluasi!B714,'LU Komunitas'!$F$670:$F$709)-SUMIF('LU Komunitas'!$C$670:$C$709,Evaluasi!B714,'LU Komunitas'!$E$670:$E$709)</f>
        <v>0</v>
      </c>
      <c r="E714" s="287">
        <f t="shared" si="113"/>
        <v>0</v>
      </c>
      <c r="F714" s="289">
        <f>Data!$D$52*$H684</f>
        <v>0</v>
      </c>
      <c r="G714" s="289">
        <f t="shared" si="114"/>
        <v>0</v>
      </c>
      <c r="H714" s="290" t="str">
        <f t="shared" si="110"/>
        <v>-</v>
      </c>
    </row>
    <row r="715" spans="1:8" ht="18" customHeight="1" x14ac:dyDescent="0.3">
      <c r="A715" s="284">
        <f t="shared" si="112"/>
        <v>21</v>
      </c>
      <c r="B715" s="284">
        <f>VLOOKUP(A715,Perkiraan!$A$6:$C$65,2,0)</f>
        <v>550101</v>
      </c>
      <c r="C715" s="285" t="str">
        <f>VLOOKUP(A715,Perkiraan!$A$6:$C$65,3,0)</f>
        <v>Administrasi Komunitas</v>
      </c>
      <c r="D715" s="286">
        <f>SUMIF('LU Komunitas'!$C$670:$C$709,Evaluasi!B715,'LU Komunitas'!$F$670:$F$709)-SUMIF('LU Komunitas'!$C$670:$C$709,Evaluasi!B715,'LU Komunitas'!$E$670:$E$709)</f>
        <v>0</v>
      </c>
      <c r="E715" s="287">
        <f t="shared" si="113"/>
        <v>0</v>
      </c>
      <c r="F715" s="289">
        <f>Data!$D$53*$H684</f>
        <v>0</v>
      </c>
      <c r="G715" s="289">
        <f t="shared" si="114"/>
        <v>0</v>
      </c>
      <c r="H715" s="290" t="str">
        <f t="shared" si="110"/>
        <v>-</v>
      </c>
    </row>
    <row r="716" spans="1:8" ht="18" customHeight="1" x14ac:dyDescent="0.3">
      <c r="A716" s="284">
        <f t="shared" si="112"/>
        <v>22</v>
      </c>
      <c r="B716" s="284">
        <f>VLOOKUP(A716,Perkiraan!$A$6:$C$65,2,0)</f>
        <v>550105</v>
      </c>
      <c r="C716" s="285" t="str">
        <f>VLOOKUP(A716,Perkiraan!$A$6:$C$65,3,0)</f>
        <v xml:space="preserve">Legal dan Perijinan </v>
      </c>
      <c r="D716" s="286">
        <f>SUMIF('LU Komunitas'!$C$670:$C$709,Evaluasi!B716,'LU Komunitas'!$F$670:$F$709)-SUMIF('LU Komunitas'!$C$670:$C$709,Evaluasi!B716,'LU Komunitas'!$E$670:$E$709)</f>
        <v>0</v>
      </c>
      <c r="E716" s="287">
        <f t="shared" si="113"/>
        <v>0</v>
      </c>
      <c r="F716" s="289">
        <f>Data!$D$54*$H684</f>
        <v>0</v>
      </c>
      <c r="G716" s="289">
        <f t="shared" si="114"/>
        <v>0</v>
      </c>
      <c r="H716" s="290" t="str">
        <f t="shared" si="110"/>
        <v>-</v>
      </c>
    </row>
    <row r="717" spans="1:8" ht="18" customHeight="1" x14ac:dyDescent="0.3">
      <c r="A717" s="284">
        <f t="shared" si="112"/>
        <v>23</v>
      </c>
      <c r="B717" s="284">
        <f>VLOOKUP(A717,Perkiraan!$A$6:$C$65,2,0)</f>
        <v>550106</v>
      </c>
      <c r="C717" s="285" t="str">
        <f>VLOOKUP(A717,Perkiraan!$A$6:$C$65,3,0)</f>
        <v>Buku, Majalah, Koran</v>
      </c>
      <c r="D717" s="286">
        <f>SUMIF('LU Komunitas'!$C$670:$C$709,Evaluasi!B717,'LU Komunitas'!$F$670:$F$709)-SUMIF('LU Komunitas'!$C$670:$C$709,Evaluasi!B717,'LU Komunitas'!$E$670:$E$709)</f>
        <v>0</v>
      </c>
      <c r="E717" s="287">
        <f t="shared" si="113"/>
        <v>0</v>
      </c>
      <c r="F717" s="289">
        <f>Data!$D$55*$H684</f>
        <v>0</v>
      </c>
      <c r="G717" s="289">
        <f t="shared" si="114"/>
        <v>0</v>
      </c>
      <c r="H717" s="290" t="str">
        <f t="shared" si="110"/>
        <v>-</v>
      </c>
    </row>
    <row r="718" spans="1:8" ht="18" customHeight="1" x14ac:dyDescent="0.3">
      <c r="A718" s="284">
        <f t="shared" si="112"/>
        <v>24</v>
      </c>
      <c r="B718" s="284">
        <f>VLOOKUP(A718,Perkiraan!$A$6:$C$65,2,0)</f>
        <v>550107</v>
      </c>
      <c r="C718" s="285" t="str">
        <f>VLOOKUP(A718,Perkiraan!$A$6:$C$65,3,0)</f>
        <v>Administrasi Bank</v>
      </c>
      <c r="D718" s="286">
        <f>SUMIF('LU Komunitas'!$C$670:$C$709,Evaluasi!B718,'LU Komunitas'!$F$670:$F$709)-SUMIF('LU Komunitas'!$C$670:$C$709,Evaluasi!B718,'LU Komunitas'!$E$670:$E$709)</f>
        <v>0</v>
      </c>
      <c r="E718" s="287">
        <f t="shared" si="113"/>
        <v>0</v>
      </c>
      <c r="F718" s="289">
        <f>Data!$D$56*$H684</f>
        <v>0</v>
      </c>
      <c r="G718" s="289">
        <f t="shared" si="114"/>
        <v>0</v>
      </c>
      <c r="H718" s="290" t="str">
        <f t="shared" si="110"/>
        <v>-</v>
      </c>
    </row>
    <row r="719" spans="1:8" ht="18" customHeight="1" x14ac:dyDescent="0.3">
      <c r="A719" s="284">
        <f t="shared" si="112"/>
        <v>25</v>
      </c>
      <c r="B719" s="284">
        <f>VLOOKUP(A719,Perkiraan!$A$6:$C$65,2,0)</f>
        <v>550201</v>
      </c>
      <c r="C719" s="285" t="str">
        <f>VLOOKUP(A719,Perkiraan!$A$6:$C$65,3,0)</f>
        <v>Pajak Bunga Bank</v>
      </c>
      <c r="D719" s="286">
        <f>SUMIF('LU Komunitas'!$C$670:$C$709,Evaluasi!B719,'LU Komunitas'!$F$670:$F$709)-SUMIF('LU Komunitas'!$C$670:$C$709,Evaluasi!B719,'LU Komunitas'!$E$670:$E$709)</f>
        <v>0</v>
      </c>
      <c r="E719" s="287">
        <f t="shared" si="113"/>
        <v>0</v>
      </c>
      <c r="F719" s="289">
        <f>Data!$D$57*$H684</f>
        <v>0</v>
      </c>
      <c r="G719" s="289">
        <f t="shared" si="114"/>
        <v>0</v>
      </c>
      <c r="H719" s="290" t="str">
        <f t="shared" si="110"/>
        <v>-</v>
      </c>
    </row>
    <row r="720" spans="1:8" ht="18" customHeight="1" x14ac:dyDescent="0.3">
      <c r="A720" s="284">
        <f t="shared" si="112"/>
        <v>26</v>
      </c>
      <c r="B720" s="284">
        <f>VLOOKUP(A720,Perkiraan!$A$6:$C$65,2,0)</f>
        <v>550202</v>
      </c>
      <c r="C720" s="285" t="str">
        <f>VLOOKUP(A720,Perkiraan!$A$6:$C$65,3,0)</f>
        <v>Pajak Kendaraan Dan PBB</v>
      </c>
      <c r="D720" s="286">
        <f>SUMIF('LU Komunitas'!$C$670:$C$709,Evaluasi!B720,'LU Komunitas'!$F$670:$F$709)-SUMIF('LU Komunitas'!$C$670:$C$709,Evaluasi!B720,'LU Komunitas'!$E$670:$E$709)</f>
        <v>0</v>
      </c>
      <c r="E720" s="287">
        <f t="shared" si="113"/>
        <v>0</v>
      </c>
      <c r="F720" s="289">
        <f>Data!$D$58*$H684</f>
        <v>0</v>
      </c>
      <c r="G720" s="289">
        <f t="shared" si="114"/>
        <v>0</v>
      </c>
      <c r="H720" s="290" t="str">
        <f t="shared" si="110"/>
        <v>-</v>
      </c>
    </row>
    <row r="721" spans="1:8" ht="17.100000000000001" customHeight="1" x14ac:dyDescent="0.3">
      <c r="A721" s="284">
        <f t="shared" si="112"/>
        <v>29</v>
      </c>
      <c r="B721" s="284">
        <f>VLOOKUP(A721,Perkiraan!$A$6:$C$65,2,0)</f>
        <v>520501</v>
      </c>
      <c r="C721" s="285" t="str">
        <f>VLOOKUP(A721,Perkiraan!$A$6:$C$65,3,0)</f>
        <v>Penunjang Kesehatan Lansia</v>
      </c>
      <c r="D721" s="286">
        <f>SUMIF('LU Komunitas'!$C$670:$C$709,Evaluasi!B721,'LU Komunitas'!$F$670:$F$709)-SUMIF('LU Komunitas'!$C$670:$C$709,Evaluasi!B721,'LU Komunitas'!$E$670:$E$709)</f>
        <v>0</v>
      </c>
      <c r="E721" s="287">
        <f t="shared" si="113"/>
        <v>0</v>
      </c>
      <c r="F721" s="289">
        <f>Data!$D$59*$H684</f>
        <v>0</v>
      </c>
      <c r="G721" s="289">
        <f t="shared" si="114"/>
        <v>0</v>
      </c>
      <c r="H721" s="290" t="str">
        <f t="shared" si="110"/>
        <v>-</v>
      </c>
    </row>
    <row r="722" spans="1:8" ht="17.100000000000001" customHeight="1" x14ac:dyDescent="0.3">
      <c r="A722" s="284">
        <f t="shared" si="112"/>
        <v>30</v>
      </c>
      <c r="B722" s="284">
        <f>VLOOKUP(A722,Perkiraan!$A$6:$C$65,2,0)</f>
        <v>520502</v>
      </c>
      <c r="C722" s="285" t="str">
        <f>VLOOKUP(A722,Perkiraan!$A$6:$C$65,3,0)</f>
        <v>Pemeliharaan Rohani Lansia</v>
      </c>
      <c r="D722" s="286">
        <f>SUMIF('LU Komunitas'!$C$670:$C$709,Evaluasi!B722,'LU Komunitas'!$F$670:$F$709)-SUMIF('LU Komunitas'!$C$670:$C$709,Evaluasi!B722,'LU Komunitas'!$E$670:$E$709)</f>
        <v>0</v>
      </c>
      <c r="E722" s="287">
        <f t="shared" si="113"/>
        <v>0</v>
      </c>
      <c r="F722" s="289">
        <f>Data!$D$60*$H684</f>
        <v>0</v>
      </c>
      <c r="G722" s="289">
        <f t="shared" si="114"/>
        <v>0</v>
      </c>
      <c r="H722" s="290" t="str">
        <f t="shared" si="110"/>
        <v>-</v>
      </c>
    </row>
    <row r="723" spans="1:8" ht="17.100000000000001" customHeight="1" x14ac:dyDescent="0.3">
      <c r="A723" s="284">
        <f t="shared" si="112"/>
        <v>31</v>
      </c>
      <c r="B723" s="284">
        <f>VLOOKUP(A723,Perkiraan!$A$6:$C$65,2,0)</f>
        <v>520503</v>
      </c>
      <c r="C723" s="285" t="str">
        <f>VLOOKUP(A723,Perkiraan!$A$6:$C$65,3,0)</f>
        <v>Kegiatan Bruder Lansia</v>
      </c>
      <c r="D723" s="286">
        <f>SUMIF('LU Komunitas'!$C$670:$C$709,Evaluasi!B723,'LU Komunitas'!$F$670:$F$709)-SUMIF('LU Komunitas'!$C$670:$C$709,Evaluasi!B723,'LU Komunitas'!$E$670:$E$709)</f>
        <v>0</v>
      </c>
      <c r="E723" s="287">
        <f t="shared" si="113"/>
        <v>0</v>
      </c>
      <c r="F723" s="289">
        <f>Data!$D$61*$H684</f>
        <v>0</v>
      </c>
      <c r="G723" s="289">
        <f t="shared" si="114"/>
        <v>0</v>
      </c>
      <c r="H723" s="290" t="str">
        <f t="shared" si="110"/>
        <v>-</v>
      </c>
    </row>
    <row r="724" spans="1:8" ht="18" customHeight="1" x14ac:dyDescent="0.3">
      <c r="A724" s="284"/>
      <c r="B724" s="284"/>
      <c r="C724" s="294" t="s">
        <v>145</v>
      </c>
      <c r="D724" s="286"/>
      <c r="E724" s="287"/>
      <c r="F724" s="289"/>
      <c r="G724" s="289"/>
      <c r="H724" s="290"/>
    </row>
    <row r="725" spans="1:8" ht="18" customHeight="1" x14ac:dyDescent="0.3">
      <c r="A725" s="284">
        <f t="shared" ref="A725:A731" si="115">A640</f>
        <v>32</v>
      </c>
      <c r="B725" s="284">
        <f>VLOOKUP(A725,Perkiraan!$A$6:$C$65,2,0)</f>
        <v>130400</v>
      </c>
      <c r="C725" s="285" t="str">
        <f>VLOOKUP(A725,Perkiraan!$A$6:$C$65,3,0)</f>
        <v>Mesin dan Peralatan</v>
      </c>
      <c r="D725" s="286">
        <f>SUMIF('LU Komunitas'!$C$711:$C$723,Evaluasi!B725,'LU Komunitas'!$F$711:$F$723)-SUMIF('LU Komunitas'!$C$711:$C$723,Evaluasi!B725,'LU Komunitas'!$E$711:$E$723)</f>
        <v>0</v>
      </c>
      <c r="E725" s="287">
        <f t="shared" ref="E725:E731" si="116">D725+E640</f>
        <v>0</v>
      </c>
      <c r="F725" s="289">
        <f>Data!$D$64</f>
        <v>0</v>
      </c>
      <c r="G725" s="289">
        <f t="shared" ref="G725:G731" si="117">F725-E725</f>
        <v>0</v>
      </c>
      <c r="H725" s="290" t="str">
        <f t="shared" ref="H725:H731" si="118">IF(F725&gt;0,E725/F725*100,"-")</f>
        <v>-</v>
      </c>
    </row>
    <row r="726" spans="1:8" ht="18" customHeight="1" x14ac:dyDescent="0.3">
      <c r="A726" s="284">
        <f t="shared" si="115"/>
        <v>33</v>
      </c>
      <c r="B726" s="284">
        <f>VLOOKUP(A726,Perkiraan!$A$6:$C$65,2,0)</f>
        <v>510100</v>
      </c>
      <c r="C726" s="285" t="str">
        <f>VLOOKUP(A726,Perkiraan!$A$6:$C$65,3,0)</f>
        <v>Perabot Rumah Tangga</v>
      </c>
      <c r="D726" s="286">
        <f>SUMIF('LU Komunitas'!$C$711:$C$723,Evaluasi!B726,'LU Komunitas'!$F$711:$F$723)-SUMIF('LU Komunitas'!$C$711:$C$723,Evaluasi!B726,'LU Komunitas'!$E$711:$E$723)</f>
        <v>0</v>
      </c>
      <c r="E726" s="287">
        <f t="shared" si="116"/>
        <v>0</v>
      </c>
      <c r="F726" s="289">
        <f>Data!$D$65</f>
        <v>0</v>
      </c>
      <c r="G726" s="289">
        <f t="shared" si="117"/>
        <v>0</v>
      </c>
      <c r="H726" s="290" t="str">
        <f t="shared" si="118"/>
        <v>-</v>
      </c>
    </row>
    <row r="727" spans="1:8" ht="18" customHeight="1" x14ac:dyDescent="0.3">
      <c r="A727" s="284">
        <f t="shared" si="115"/>
        <v>34</v>
      </c>
      <c r="B727" s="284">
        <f>VLOOKUP(A727,Perkiraan!$A$6:$C$65,2,0)</f>
        <v>510502</v>
      </c>
      <c r="C727" s="285" t="str">
        <f>VLOOKUP(A727,Perkiraan!$A$6:$C$65,3,0)</f>
        <v>Transport Pertemuan</v>
      </c>
      <c r="D727" s="286">
        <f>SUMIF('LU Komunitas'!$C$711:$C$723,Evaluasi!B727,'LU Komunitas'!$F$711:$F$723)-SUMIF('LU Komunitas'!$C$711:$C$723,Evaluasi!B727,'LU Komunitas'!$E$711:$E$723)</f>
        <v>0</v>
      </c>
      <c r="E727" s="287">
        <f t="shared" si="116"/>
        <v>0</v>
      </c>
      <c r="F727" s="289">
        <f>Data!$D$66</f>
        <v>0</v>
      </c>
      <c r="G727" s="289">
        <f t="shared" si="117"/>
        <v>0</v>
      </c>
      <c r="H727" s="290" t="str">
        <f t="shared" si="118"/>
        <v>-</v>
      </c>
    </row>
    <row r="728" spans="1:8" ht="18" customHeight="1" x14ac:dyDescent="0.3">
      <c r="A728" s="284">
        <f t="shared" si="115"/>
        <v>35</v>
      </c>
      <c r="B728" s="284">
        <f>VLOOKUP(A728,Perkiraan!$A$6:$C$65,2,0)</f>
        <v>520302</v>
      </c>
      <c r="C728" s="285" t="str">
        <f>VLOOKUP(A728,Perkiraan!$A$6:$C$65,3,0)</f>
        <v>Perayaan Syukur</v>
      </c>
      <c r="D728" s="286">
        <f>SUMIF('LU Komunitas'!$C$711:$C$723,Evaluasi!B728,'LU Komunitas'!$F$711:$F$723)-SUMIF('LU Komunitas'!$C$711:$C$723,Evaluasi!B728,'LU Komunitas'!$E$711:$E$723)</f>
        <v>0</v>
      </c>
      <c r="E728" s="287">
        <f t="shared" si="116"/>
        <v>0</v>
      </c>
      <c r="F728" s="289">
        <f>Data!$D$67</f>
        <v>0</v>
      </c>
      <c r="G728" s="289">
        <f t="shared" si="117"/>
        <v>0</v>
      </c>
      <c r="H728" s="290" t="str">
        <f t="shared" si="118"/>
        <v>-</v>
      </c>
    </row>
    <row r="729" spans="1:8" ht="18" customHeight="1" x14ac:dyDescent="0.3">
      <c r="A729" s="284">
        <f t="shared" si="115"/>
        <v>36</v>
      </c>
      <c r="B729" s="284">
        <f>VLOOKUP(A729,Perkiraan!$A$6:$C$65,2,0)</f>
        <v>520500</v>
      </c>
      <c r="C729" s="285" t="str">
        <f>VLOOKUP(A729,Perkiraan!$A$6:$C$65,3,0)</f>
        <v>Kegiatan Lansia</v>
      </c>
      <c r="D729" s="286">
        <f>SUMIF('LU Komunitas'!$C$711:$C$723,Evaluasi!B729,'LU Komunitas'!$F$711:$F$723)-SUMIF('LU Komunitas'!$C$711:$C$723,Evaluasi!B729,'LU Komunitas'!$E$711:$E$723)</f>
        <v>0</v>
      </c>
      <c r="E729" s="287">
        <f t="shared" si="116"/>
        <v>0</v>
      </c>
      <c r="F729" s="289">
        <f>Data!$D$68</f>
        <v>0</v>
      </c>
      <c r="G729" s="289">
        <f t="shared" si="117"/>
        <v>0</v>
      </c>
      <c r="H729" s="290" t="str">
        <f t="shared" si="118"/>
        <v>-</v>
      </c>
    </row>
    <row r="730" spans="1:8" ht="18" customHeight="1" x14ac:dyDescent="0.3">
      <c r="A730" s="284">
        <f t="shared" si="115"/>
        <v>37</v>
      </c>
      <c r="B730" s="284">
        <f>VLOOKUP(A730,Perkiraan!$A$6:$C$65,2,0)</f>
        <v>540200</v>
      </c>
      <c r="C730" s="285" t="str">
        <f>VLOOKUP(A730,Perkiraan!$A$6:$C$65,3,0)</f>
        <v>Pemeliharaan Rumah</v>
      </c>
      <c r="D730" s="286">
        <f>SUMIF('LU Komunitas'!$C$711:$C$723,Evaluasi!B730,'LU Komunitas'!$F$711:$F$723)-SUMIF('LU Komunitas'!$C$711:$C$723,Evaluasi!B730,'LU Komunitas'!$E$711:$E$723)</f>
        <v>0</v>
      </c>
      <c r="E730" s="287">
        <f t="shared" si="116"/>
        <v>0</v>
      </c>
      <c r="F730" s="289">
        <f>Data!$D$69</f>
        <v>0</v>
      </c>
      <c r="G730" s="289">
        <f t="shared" si="117"/>
        <v>0</v>
      </c>
      <c r="H730" s="290" t="str">
        <f t="shared" si="118"/>
        <v>-</v>
      </c>
    </row>
    <row r="731" spans="1:8" ht="18" customHeight="1" x14ac:dyDescent="0.3">
      <c r="A731" s="284">
        <f t="shared" si="115"/>
        <v>38</v>
      </c>
      <c r="B731" s="284">
        <f>VLOOKUP(A731,Perkiraan!$A$6:$C$65,2,0)</f>
        <v>550100</v>
      </c>
      <c r="C731" s="285" t="str">
        <f>VLOOKUP(A731,Perkiraan!$A$6:$C$65,3,0)</f>
        <v>Budget Khusus Lainnya</v>
      </c>
      <c r="D731" s="286">
        <f>SUMIF('LU Komunitas'!$C$711:$C$723,Evaluasi!B731,'LU Komunitas'!$F$711:$F$723)-SUMIF('LU Komunitas'!$C$711:$C$723,Evaluasi!B731,'LU Komunitas'!$E$711:$E$723)</f>
        <v>0</v>
      </c>
      <c r="E731" s="287">
        <f t="shared" si="116"/>
        <v>0</v>
      </c>
      <c r="F731" s="289">
        <f>Data!$D$70</f>
        <v>0</v>
      </c>
      <c r="G731" s="289">
        <f t="shared" si="117"/>
        <v>0</v>
      </c>
      <c r="H731" s="290" t="str">
        <f t="shared" si="118"/>
        <v>-</v>
      </c>
    </row>
    <row r="732" spans="1:8" ht="18" customHeight="1" x14ac:dyDescent="0.3">
      <c r="A732" s="284"/>
      <c r="B732" s="284"/>
      <c r="C732" s="285"/>
      <c r="D732" s="286"/>
      <c r="E732" s="287"/>
      <c r="F732" s="289"/>
      <c r="G732" s="289"/>
      <c r="H732" s="290"/>
    </row>
    <row r="733" spans="1:8" ht="18" customHeight="1" x14ac:dyDescent="0.3">
      <c r="A733" s="284"/>
      <c r="B733" s="284"/>
      <c r="C733" s="285"/>
      <c r="D733" s="286"/>
      <c r="E733" s="287"/>
      <c r="F733" s="289"/>
      <c r="G733" s="289"/>
      <c r="H733" s="290"/>
    </row>
    <row r="734" spans="1:8" ht="18" customHeight="1" x14ac:dyDescent="0.3">
      <c r="A734" s="415" t="s">
        <v>79</v>
      </c>
      <c r="B734" s="415"/>
      <c r="C734" s="415"/>
      <c r="D734" s="292">
        <f>SUM(D695:D733)</f>
        <v>0</v>
      </c>
      <c r="E734" s="312">
        <f>SUM(E695:E733)</f>
        <v>0</v>
      </c>
      <c r="F734" s="313">
        <f>SUM(F695:F733)</f>
        <v>0</v>
      </c>
      <c r="G734" s="313">
        <f>SUM(G695:G733)</f>
        <v>0</v>
      </c>
      <c r="H734" s="293" t="str">
        <f t="shared" ref="H734" si="119">IF(F734&gt;0,E734/F734*100,"-")</f>
        <v>-</v>
      </c>
    </row>
    <row r="735" spans="1:8" ht="18" customHeight="1" x14ac:dyDescent="0.3">
      <c r="A735" s="298" t="s">
        <v>34</v>
      </c>
      <c r="B735" s="299"/>
      <c r="C735" s="300"/>
      <c r="D735" s="301"/>
      <c r="E735" s="302"/>
      <c r="F735" s="276"/>
      <c r="G735" s="276"/>
    </row>
    <row r="736" spans="1:8" ht="18" customHeight="1" x14ac:dyDescent="0.3">
      <c r="A736" s="304" t="s">
        <v>43</v>
      </c>
      <c r="B736" s="299"/>
      <c r="C736" s="275"/>
      <c r="D736" s="305">
        <f>Bruder!D411</f>
        <v>0</v>
      </c>
      <c r="E736" s="280"/>
      <c r="F736" s="276"/>
      <c r="G736" s="276"/>
    </row>
    <row r="737" spans="1:7" ht="18" customHeight="1" x14ac:dyDescent="0.3">
      <c r="A737" s="304" t="s">
        <v>42</v>
      </c>
      <c r="D737" s="305">
        <f>Bruder!D412</f>
        <v>0</v>
      </c>
      <c r="F737" s="276"/>
      <c r="G737" s="276"/>
    </row>
    <row r="738" spans="1:7" ht="18" customHeight="1" x14ac:dyDescent="0.3">
      <c r="A738" s="306" t="s">
        <v>46</v>
      </c>
      <c r="B738" s="307"/>
      <c r="C738" s="308"/>
      <c r="D738" s="309">
        <f>Bruder!D413</f>
        <v>0</v>
      </c>
      <c r="F738" s="276"/>
      <c r="G738" s="276"/>
    </row>
    <row r="739" spans="1:7" ht="18" customHeight="1" x14ac:dyDescent="0.3">
      <c r="A739" s="304" t="s">
        <v>41</v>
      </c>
      <c r="B739" s="299"/>
      <c r="C739" s="275"/>
      <c r="D739" s="305">
        <f>Bruder!D414</f>
        <v>0</v>
      </c>
    </row>
    <row r="763" spans="1:8" ht="18" hidden="1" customHeight="1" x14ac:dyDescent="0.3"/>
    <row r="764" spans="1:8" ht="18" hidden="1" customHeight="1" x14ac:dyDescent="0.3"/>
    <row r="765" spans="1:8" ht="18" hidden="1" customHeight="1" x14ac:dyDescent="0.3"/>
    <row r="766" spans="1:8" ht="18" customHeight="1" x14ac:dyDescent="0.25">
      <c r="A766" s="416" t="str">
        <f>'LU Komunitas'!A748:F748</f>
        <v>KOMUNITAS FIC CANDI</v>
      </c>
      <c r="B766" s="416"/>
      <c r="C766" s="416"/>
      <c r="D766" s="416"/>
      <c r="E766" s="416"/>
      <c r="F766" s="416"/>
      <c r="G766" s="416"/>
      <c r="H766" s="416"/>
    </row>
    <row r="767" spans="1:8" ht="18" customHeight="1" x14ac:dyDescent="0.25">
      <c r="A767" s="416" t="s">
        <v>71</v>
      </c>
      <c r="B767" s="416"/>
      <c r="C767" s="416"/>
      <c r="D767" s="416"/>
      <c r="E767" s="416"/>
      <c r="F767" s="416"/>
      <c r="G767" s="416"/>
      <c r="H767" s="416"/>
    </row>
    <row r="768" spans="1:8" ht="18" customHeight="1" x14ac:dyDescent="0.25">
      <c r="A768" s="416" t="str">
        <f>'Kas Harian'!A1290:H1290</f>
        <v>BULAN OKTOBER 2025</v>
      </c>
      <c r="B768" s="416"/>
      <c r="C768" s="416"/>
      <c r="D768" s="416"/>
      <c r="E768" s="416"/>
      <c r="F768" s="416"/>
      <c r="G768" s="416"/>
      <c r="H768" s="416"/>
    </row>
    <row r="769" spans="1:8" ht="18" customHeight="1" x14ac:dyDescent="0.3">
      <c r="G769" s="280" t="s">
        <v>35</v>
      </c>
      <c r="H769" s="281">
        <v>10</v>
      </c>
    </row>
    <row r="770" spans="1:8" ht="18" customHeight="1" x14ac:dyDescent="0.25">
      <c r="A770" s="417" t="str">
        <f>A685</f>
        <v>Pos</v>
      </c>
      <c r="B770" s="418" t="str">
        <f>B685</f>
        <v>Kode Perkiraan</v>
      </c>
      <c r="C770" s="417" t="str">
        <f>C685</f>
        <v>Nama Perkiraan</v>
      </c>
      <c r="D770" s="419" t="s">
        <v>61</v>
      </c>
      <c r="E770" s="420"/>
      <c r="F770" s="413" t="s">
        <v>32</v>
      </c>
      <c r="G770" s="413" t="s">
        <v>33</v>
      </c>
      <c r="H770" s="414" t="s">
        <v>14</v>
      </c>
    </row>
    <row r="771" spans="1:8" ht="18" customHeight="1" x14ac:dyDescent="0.25">
      <c r="A771" s="417"/>
      <c r="B771" s="418"/>
      <c r="C771" s="417"/>
      <c r="D771" s="282" t="s">
        <v>4</v>
      </c>
      <c r="E771" s="283" t="s">
        <v>9</v>
      </c>
      <c r="F771" s="413"/>
      <c r="G771" s="413"/>
      <c r="H771" s="414"/>
    </row>
    <row r="772" spans="1:8" ht="18" customHeight="1" x14ac:dyDescent="0.3">
      <c r="A772" s="284" t="str">
        <f t="shared" ref="A772:A778" si="120">A687</f>
        <v>C</v>
      </c>
      <c r="B772" s="284">
        <f>VLOOKUP(A772,Perkiraan!$A$6:$C$65,2,0)</f>
        <v>410101</v>
      </c>
      <c r="C772" s="285" t="str">
        <f>VLOOKUP(A772,Perkiraan!$A$6:$C$65,3,0)</f>
        <v xml:space="preserve">Gaji/Pendapatan Bruder </v>
      </c>
      <c r="D772" s="286">
        <f>SUMIF('LU Komunitas'!$C$753:$C$792,Evaluasi!B772,'LU Komunitas'!$E$753:$E$792)-SUMIF('LU Komunitas'!$C$753:$C$792,Evaluasi!B772,'LU Komunitas'!$F$753:$F$792)</f>
        <v>0</v>
      </c>
      <c r="E772" s="287">
        <f t="shared" ref="E772:E778" si="121">D772+E687</f>
        <v>0</v>
      </c>
      <c r="F772" s="288">
        <f>Data!$D$16*$H769</f>
        <v>0</v>
      </c>
      <c r="G772" s="289">
        <f>E772-F772</f>
        <v>0</v>
      </c>
      <c r="H772" s="290" t="str">
        <f t="shared" ref="H772:H808" si="122">IF(F772&gt;0,E772/F772*100,"-")</f>
        <v>-</v>
      </c>
    </row>
    <row r="773" spans="1:8" ht="18" customHeight="1" x14ac:dyDescent="0.3">
      <c r="A773" s="284" t="str">
        <f t="shared" si="120"/>
        <v>D</v>
      </c>
      <c r="B773" s="284">
        <f>VLOOKUP(A773,Perkiraan!$A$6:$C$65,2,0)</f>
        <v>410102</v>
      </c>
      <c r="C773" s="285" t="str">
        <f>VLOOKUP(A773,Perkiraan!$A$6:$C$65,3,0)</f>
        <v>Pensiun Bruder</v>
      </c>
      <c r="D773" s="286">
        <f>SUMIF('LU Komunitas'!$C$753:$C$792,Evaluasi!B773,'LU Komunitas'!$E$753:$E$792)-SUMIF('LU Komunitas'!$C$753:$C$792,Evaluasi!B773,'LU Komunitas'!$F$753:$F$792)</f>
        <v>0</v>
      </c>
      <c r="E773" s="287">
        <f t="shared" si="121"/>
        <v>0</v>
      </c>
      <c r="F773" s="288">
        <f>Data!$D$17*$H769</f>
        <v>0</v>
      </c>
      <c r="G773" s="289">
        <f t="shared" ref="G773:G778" si="123">E773-F773</f>
        <v>0</v>
      </c>
      <c r="H773" s="290" t="str">
        <f t="shared" si="122"/>
        <v>-</v>
      </c>
    </row>
    <row r="774" spans="1:8" ht="18" customHeight="1" x14ac:dyDescent="0.3">
      <c r="A774" s="284" t="str">
        <f t="shared" si="120"/>
        <v>E</v>
      </c>
      <c r="B774" s="284">
        <f>VLOOKUP(A774,Perkiraan!$A$6:$C$65,2,0)</f>
        <v>430101</v>
      </c>
      <c r="C774" s="285" t="str">
        <f>VLOOKUP(A774,Perkiraan!$A$6:$C$65,3,0)</f>
        <v>Hasil Kebun Dan Piaraan</v>
      </c>
      <c r="D774" s="286">
        <f>SUMIF('LU Komunitas'!$C$753:$C$792,Evaluasi!B774,'LU Komunitas'!$E$753:$E$792)-SUMIF('LU Komunitas'!$C$753:$C$792,Evaluasi!B774,'LU Komunitas'!$F$753:$F$792)</f>
        <v>0</v>
      </c>
      <c r="E774" s="287">
        <f t="shared" si="121"/>
        <v>0</v>
      </c>
      <c r="F774" s="288">
        <f>Data!$D$18*$H769</f>
        <v>0</v>
      </c>
      <c r="G774" s="289">
        <f t="shared" si="123"/>
        <v>0</v>
      </c>
      <c r="H774" s="290" t="str">
        <f t="shared" si="122"/>
        <v>-</v>
      </c>
    </row>
    <row r="775" spans="1:8" ht="18" customHeight="1" x14ac:dyDescent="0.3">
      <c r="A775" s="284" t="str">
        <f t="shared" si="120"/>
        <v>F</v>
      </c>
      <c r="B775" s="284">
        <f>VLOOKUP(A775,Perkiraan!$A$6:$C$65,2,0)</f>
        <v>420101</v>
      </c>
      <c r="C775" s="285" t="str">
        <f>VLOOKUP(A775,Perkiraan!$A$6:$C$65,3,0)</f>
        <v>Bunga Tabungan</v>
      </c>
      <c r="D775" s="286">
        <f>SUMIF('LU Komunitas'!$C$753:$C$792,Evaluasi!B775,'LU Komunitas'!$E$753:$E$792)-SUMIF('LU Komunitas'!$C$753:$C$792,Evaluasi!B775,'LU Komunitas'!$F$753:$F$792)</f>
        <v>0</v>
      </c>
      <c r="E775" s="287">
        <f t="shared" si="121"/>
        <v>0</v>
      </c>
      <c r="F775" s="288">
        <f>Data!$D$19*$H769</f>
        <v>0</v>
      </c>
      <c r="G775" s="289">
        <f t="shared" si="123"/>
        <v>0</v>
      </c>
      <c r="H775" s="290" t="str">
        <f t="shared" si="122"/>
        <v>-</v>
      </c>
    </row>
    <row r="776" spans="1:8" ht="18" customHeight="1" x14ac:dyDescent="0.3">
      <c r="A776" s="284" t="str">
        <f t="shared" si="120"/>
        <v>G</v>
      </c>
      <c r="B776" s="284">
        <f>VLOOKUP(A776,Perkiraan!$A$6:$C$65,2,0)</f>
        <v>410202</v>
      </c>
      <c r="C776" s="285" t="str">
        <f>VLOOKUP(A776,Perkiraan!$A$6:$C$65,3,0)</f>
        <v xml:space="preserve">Sumbangan </v>
      </c>
      <c r="D776" s="286">
        <f>SUMIF('LU Komunitas'!$C$753:$C$792,Evaluasi!B776,'LU Komunitas'!$E$753:$E$792)-SUMIF('LU Komunitas'!$C$753:$C$792,Evaluasi!B776,'LU Komunitas'!$F$753:$F$792)</f>
        <v>0</v>
      </c>
      <c r="E776" s="287">
        <f t="shared" si="121"/>
        <v>0</v>
      </c>
      <c r="F776" s="288">
        <f>Data!$D$20*$H769</f>
        <v>0</v>
      </c>
      <c r="G776" s="289">
        <f t="shared" si="123"/>
        <v>0</v>
      </c>
      <c r="H776" s="290" t="str">
        <f t="shared" si="122"/>
        <v>-</v>
      </c>
    </row>
    <row r="777" spans="1:8" ht="18" customHeight="1" x14ac:dyDescent="0.3">
      <c r="A777" s="284" t="str">
        <f t="shared" si="120"/>
        <v>H</v>
      </c>
      <c r="B777" s="284">
        <f>VLOOKUP(A777,Perkiraan!$A$6:$C$65,2,0)</f>
        <v>430103</v>
      </c>
      <c r="C777" s="285" t="str">
        <f>VLOOKUP(A777,Perkiraan!$A$6:$C$65,3,0)</f>
        <v>Penerimaan Lainnya</v>
      </c>
      <c r="D777" s="286">
        <f>SUMIF('LU Komunitas'!$C$753:$C$792,Evaluasi!B777,'LU Komunitas'!$E$753:$E$792)-SUMIF('LU Komunitas'!$C$753:$C$792,Evaluasi!B777,'LU Komunitas'!$F$753:$F$792)</f>
        <v>0</v>
      </c>
      <c r="E777" s="287">
        <f t="shared" si="121"/>
        <v>0</v>
      </c>
      <c r="F777" s="288">
        <f>Data!$D$21*$H769</f>
        <v>0</v>
      </c>
      <c r="G777" s="289">
        <f t="shared" si="123"/>
        <v>0</v>
      </c>
      <c r="H777" s="290" t="str">
        <f t="shared" si="122"/>
        <v>-</v>
      </c>
    </row>
    <row r="778" spans="1:8" ht="18" customHeight="1" x14ac:dyDescent="0.3">
      <c r="A778" s="284" t="str">
        <f t="shared" si="120"/>
        <v>I</v>
      </c>
      <c r="B778" s="284">
        <f>VLOOKUP(A778,Perkiraan!$A$6:$C$65,2,0)</f>
        <v>610100</v>
      </c>
      <c r="C778" s="285" t="str">
        <f>VLOOKUP(A778,Perkiraan!$A$6:$C$65,3,0)</f>
        <v>Penerimaan dari DP</v>
      </c>
      <c r="D778" s="286">
        <f>SUMIF('LU Komunitas'!$C$753:$C$792,Evaluasi!B778,'LU Komunitas'!$E$753:$E$792)-SUMIF('LU Komunitas'!$C$753:$C$792,Evaluasi!B778,'LU Komunitas'!$F$753:$F$792)</f>
        <v>0</v>
      </c>
      <c r="E778" s="287">
        <f t="shared" si="121"/>
        <v>0</v>
      </c>
      <c r="F778" s="288">
        <f>Data!$D$22*$H769</f>
        <v>0</v>
      </c>
      <c r="G778" s="289">
        <f t="shared" si="123"/>
        <v>0</v>
      </c>
      <c r="H778" s="290" t="str">
        <f t="shared" si="122"/>
        <v>-</v>
      </c>
    </row>
    <row r="779" spans="1:8" ht="18" customHeight="1" x14ac:dyDescent="0.3">
      <c r="A779" s="415" t="s">
        <v>78</v>
      </c>
      <c r="B779" s="415"/>
      <c r="C779" s="415"/>
      <c r="D779" s="292">
        <f>SUM(D772:D778)</f>
        <v>0</v>
      </c>
      <c r="E779" s="292">
        <f>SUM(E772:E778)</f>
        <v>0</v>
      </c>
      <c r="F779" s="292">
        <f>SUM(F772:F778)</f>
        <v>0</v>
      </c>
      <c r="G779" s="292">
        <f>SUM(G772:G778)</f>
        <v>0</v>
      </c>
      <c r="H779" s="293" t="str">
        <f t="shared" si="122"/>
        <v>-</v>
      </c>
    </row>
    <row r="780" spans="1:8" ht="18" customHeight="1" x14ac:dyDescent="0.3">
      <c r="A780" s="284">
        <f t="shared" ref="A780:A808" si="124">A695</f>
        <v>1</v>
      </c>
      <c r="B780" s="284">
        <f>VLOOKUP(A780,Perkiraan!$A$6:$C$65,2,0)</f>
        <v>510101</v>
      </c>
      <c r="C780" s="285" t="str">
        <f>VLOOKUP(A780,Perkiraan!$A$6:$C$65,3,0)</f>
        <v xml:space="preserve">Makanan </v>
      </c>
      <c r="D780" s="286">
        <f>SUMIF('LU Komunitas'!$C$753:$C$792,Evaluasi!B780,'LU Komunitas'!$F$753:$F$792)-SUMIF('LU Komunitas'!$C$753:$C$792,Evaluasi!B780,'LU Komunitas'!$E$753:$E$792)</f>
        <v>0</v>
      </c>
      <c r="E780" s="287">
        <f t="shared" ref="E780:E808" si="125">D780+E695</f>
        <v>0</v>
      </c>
      <c r="F780" s="289">
        <f>Data!$D$31*$D824</f>
        <v>0</v>
      </c>
      <c r="G780" s="289">
        <f t="shared" ref="G780:G808" si="126">F780-E780</f>
        <v>0</v>
      </c>
      <c r="H780" s="290" t="str">
        <f t="shared" si="122"/>
        <v>-</v>
      </c>
    </row>
    <row r="781" spans="1:8" ht="18" customHeight="1" x14ac:dyDescent="0.3">
      <c r="A781" s="284">
        <f t="shared" si="124"/>
        <v>2</v>
      </c>
      <c r="B781" s="284">
        <f>VLOOKUP(A781,Perkiraan!$A$6:$C$65,2,0)</f>
        <v>510201</v>
      </c>
      <c r="C781" s="285" t="str">
        <f>VLOOKUP(A781,Perkiraan!$A$6:$C$65,3,0)</f>
        <v>Pakaian Dan Perlengkapan Pribadi</v>
      </c>
      <c r="D781" s="286">
        <f>SUMIF('LU Komunitas'!$C$753:$C$792,Evaluasi!B781,'LU Komunitas'!$F$753:$F$792)-SUMIF('LU Komunitas'!$C$753:$C$792,Evaluasi!B781,'LU Komunitas'!$E$753:$E$792)</f>
        <v>0</v>
      </c>
      <c r="E781" s="287">
        <f t="shared" si="125"/>
        <v>0</v>
      </c>
      <c r="F781" s="289">
        <f>Data!$D$32*$D824</f>
        <v>0</v>
      </c>
      <c r="G781" s="289">
        <f t="shared" si="126"/>
        <v>0</v>
      </c>
      <c r="H781" s="290" t="str">
        <f t="shared" si="122"/>
        <v>-</v>
      </c>
    </row>
    <row r="782" spans="1:8" ht="18" customHeight="1" x14ac:dyDescent="0.3">
      <c r="A782" s="284">
        <f t="shared" si="124"/>
        <v>3</v>
      </c>
      <c r="B782" s="284">
        <f>VLOOKUP(A782,Perkiraan!$A$6:$C$65,2,0)</f>
        <v>510301</v>
      </c>
      <c r="C782" s="285" t="str">
        <f>VLOOKUP(A782,Perkiraan!$A$6:$C$65,3,0)</f>
        <v xml:space="preserve">Pemeriksaan Dan Pengobatan </v>
      </c>
      <c r="D782" s="286">
        <f>SUMIF('LU Komunitas'!$C$753:$C$792,Evaluasi!B782,'LU Komunitas'!$F$753:$F$792)-SUMIF('LU Komunitas'!$C$753:$C$792,Evaluasi!B782,'LU Komunitas'!$E$753:$E$792)</f>
        <v>0</v>
      </c>
      <c r="E782" s="287">
        <f t="shared" si="125"/>
        <v>0</v>
      </c>
      <c r="F782" s="289">
        <f>Data!$D$33*$D824</f>
        <v>0</v>
      </c>
      <c r="G782" s="289">
        <f t="shared" si="126"/>
        <v>0</v>
      </c>
      <c r="H782" s="290" t="str">
        <f t="shared" si="122"/>
        <v>-</v>
      </c>
    </row>
    <row r="783" spans="1:8" ht="18" customHeight="1" x14ac:dyDescent="0.3">
      <c r="A783" s="284">
        <f t="shared" si="124"/>
        <v>4</v>
      </c>
      <c r="B783" s="284">
        <f>VLOOKUP(A783,Perkiraan!$A$6:$C$65,2,0)</f>
        <v>510303</v>
      </c>
      <c r="C783" s="285" t="str">
        <f>VLOOKUP(A783,Perkiraan!$A$6:$C$65,3,0)</f>
        <v>Hiburan / Rekreasi</v>
      </c>
      <c r="D783" s="286">
        <f>SUMIF('LU Komunitas'!$C$753:$C$792,Evaluasi!B783,'LU Komunitas'!$F$753:$F$792)-SUMIF('LU Komunitas'!$C$753:$C$792,Evaluasi!B783,'LU Komunitas'!$E$753:$E$792)</f>
        <v>0</v>
      </c>
      <c r="E783" s="287">
        <f t="shared" si="125"/>
        <v>0</v>
      </c>
      <c r="F783" s="289">
        <f>Data!$D$34*$D824</f>
        <v>0</v>
      </c>
      <c r="G783" s="289">
        <f t="shared" si="126"/>
        <v>0</v>
      </c>
      <c r="H783" s="290" t="str">
        <f t="shared" si="122"/>
        <v>-</v>
      </c>
    </row>
    <row r="784" spans="1:8" ht="18" customHeight="1" x14ac:dyDescent="0.3">
      <c r="A784" s="284">
        <f t="shared" si="124"/>
        <v>5</v>
      </c>
      <c r="B784" s="284">
        <f>VLOOKUP(A784,Perkiraan!$A$6:$C$65,2,0)</f>
        <v>510501</v>
      </c>
      <c r="C784" s="285" t="str">
        <f>VLOOKUP(A784,Perkiraan!$A$6:$C$65,3,0)</f>
        <v>Transport Harian</v>
      </c>
      <c r="D784" s="286">
        <f>SUMIF('LU Komunitas'!$C$753:$C$792,Evaluasi!B784,'LU Komunitas'!$F$753:$F$792)-SUMIF('LU Komunitas'!$C$753:$C$792,Evaluasi!B784,'LU Komunitas'!$E$753:$E$792)</f>
        <v>0</v>
      </c>
      <c r="E784" s="287">
        <f t="shared" si="125"/>
        <v>0</v>
      </c>
      <c r="F784" s="289">
        <f>Data!$D$35*$D824</f>
        <v>0</v>
      </c>
      <c r="G784" s="289">
        <f t="shared" si="126"/>
        <v>0</v>
      </c>
      <c r="H784" s="290" t="str">
        <f t="shared" si="122"/>
        <v>-</v>
      </c>
    </row>
    <row r="785" spans="1:8" ht="18" customHeight="1" x14ac:dyDescent="0.3">
      <c r="A785" s="284">
        <f t="shared" si="124"/>
        <v>6</v>
      </c>
      <c r="B785" s="284">
        <f>VLOOKUP(A785,Perkiraan!$A$6:$C$65,2,0)</f>
        <v>520401</v>
      </c>
      <c r="C785" s="285" t="str">
        <f>VLOOKUP(A785,Perkiraan!$A$6:$C$65,3,0)</f>
        <v>Studi Pribadi</v>
      </c>
      <c r="D785" s="286">
        <f>SUMIF('LU Komunitas'!$C$753:$C$792,Evaluasi!B785,'LU Komunitas'!$F$753:$F$792)-SUMIF('LU Komunitas'!$C$753:$C$792,Evaluasi!B785,'LU Komunitas'!$E$753:$E$792)</f>
        <v>0</v>
      </c>
      <c r="E785" s="287">
        <f t="shared" si="125"/>
        <v>0</v>
      </c>
      <c r="F785" s="289">
        <f>Data!$D$36*$D824</f>
        <v>0</v>
      </c>
      <c r="G785" s="289">
        <f t="shared" si="126"/>
        <v>0</v>
      </c>
      <c r="H785" s="290" t="str">
        <f t="shared" si="122"/>
        <v>-</v>
      </c>
    </row>
    <row r="786" spans="1:8" ht="18" customHeight="1" x14ac:dyDescent="0.3">
      <c r="A786" s="284">
        <f t="shared" si="124"/>
        <v>7</v>
      </c>
      <c r="B786" s="284">
        <f>VLOOKUP(A786,Perkiraan!$A$6:$C$65,2,0)</f>
        <v>510102</v>
      </c>
      <c r="C786" s="285" t="str">
        <f>VLOOKUP(A786,Perkiraan!$A$6:$C$65,3,0)</f>
        <v>Bahan Bakar Dapur</v>
      </c>
      <c r="D786" s="286">
        <f>SUMIF('LU Komunitas'!$C$753:$C$792,Evaluasi!B786,'LU Komunitas'!$F$753:$F$792)-SUMIF('LU Komunitas'!$C$753:$C$792,Evaluasi!B786,'LU Komunitas'!$E$753:$E$792)</f>
        <v>0</v>
      </c>
      <c r="E786" s="287">
        <f t="shared" si="125"/>
        <v>0</v>
      </c>
      <c r="F786" s="289">
        <f>Data!$D$39*$H769</f>
        <v>0</v>
      </c>
      <c r="G786" s="289">
        <f t="shared" si="126"/>
        <v>0</v>
      </c>
      <c r="H786" s="290" t="str">
        <f t="shared" si="122"/>
        <v>-</v>
      </c>
    </row>
    <row r="787" spans="1:8" ht="18" customHeight="1" x14ac:dyDescent="0.3">
      <c r="A787" s="284">
        <f t="shared" si="124"/>
        <v>8</v>
      </c>
      <c r="B787" s="284">
        <f>VLOOKUP(A787,Perkiraan!$A$6:$C$65,2,0)</f>
        <v>510103</v>
      </c>
      <c r="C787" s="285" t="str">
        <f>VLOOKUP(A787,Perkiraan!$A$6:$C$65,3,0)</f>
        <v>Perlengkapan Cuci dan Kebersihan</v>
      </c>
      <c r="D787" s="286">
        <f>SUMIF('LU Komunitas'!$C$753:$C$792,Evaluasi!B787,'LU Komunitas'!$F$753:$F$792)-SUMIF('LU Komunitas'!$C$753:$C$792,Evaluasi!B787,'LU Komunitas'!$E$753:$E$792)</f>
        <v>0</v>
      </c>
      <c r="E787" s="287">
        <f t="shared" si="125"/>
        <v>0</v>
      </c>
      <c r="F787" s="289">
        <f>Data!$D$40*$H769</f>
        <v>0</v>
      </c>
      <c r="G787" s="289">
        <f t="shared" si="126"/>
        <v>0</v>
      </c>
      <c r="H787" s="290" t="str">
        <f t="shared" si="122"/>
        <v>-</v>
      </c>
    </row>
    <row r="788" spans="1:8" ht="18" customHeight="1" x14ac:dyDescent="0.3">
      <c r="A788" s="284">
        <f t="shared" si="124"/>
        <v>9</v>
      </c>
      <c r="B788" s="284">
        <f>VLOOKUP(A788,Perkiraan!$A$6:$C$65,2,0)</f>
        <v>510104</v>
      </c>
      <c r="C788" s="285" t="str">
        <f>VLOOKUP(A788,Perkiraan!$A$6:$C$65,3,0)</f>
        <v>Perabot Rumah Tangga</v>
      </c>
      <c r="D788" s="286">
        <f>SUMIF('LU Komunitas'!$C$753:$C$792,Evaluasi!B788,'LU Komunitas'!$F$753:$F$792)-SUMIF('LU Komunitas'!$C$753:$C$792,Evaluasi!B788,'LU Komunitas'!$E$753:$E$792)</f>
        <v>0</v>
      </c>
      <c r="E788" s="287">
        <f t="shared" si="125"/>
        <v>0</v>
      </c>
      <c r="F788" s="289">
        <f>Data!$D$41*$H769</f>
        <v>0</v>
      </c>
      <c r="G788" s="289">
        <f t="shared" si="126"/>
        <v>0</v>
      </c>
      <c r="H788" s="290" t="str">
        <f t="shared" si="122"/>
        <v>-</v>
      </c>
    </row>
    <row r="789" spans="1:8" ht="18" customHeight="1" x14ac:dyDescent="0.3">
      <c r="A789" s="284">
        <f t="shared" si="124"/>
        <v>10</v>
      </c>
      <c r="B789" s="284">
        <f>VLOOKUP(A789,Perkiraan!$A$6:$C$65,2,0)</f>
        <v>510105</v>
      </c>
      <c r="C789" s="285" t="str">
        <f>VLOOKUP(A789,Perkiraan!$A$6:$C$65,3,0)</f>
        <v xml:space="preserve">Iuran Hidup Bermasyarakat Dan Menggereja </v>
      </c>
      <c r="D789" s="286">
        <f>SUMIF('LU Komunitas'!$C$753:$C$792,Evaluasi!B789,'LU Komunitas'!$F$753:$F$792)-SUMIF('LU Komunitas'!$C$753:$C$792,Evaluasi!B789,'LU Komunitas'!$E$753:$E$792)</f>
        <v>0</v>
      </c>
      <c r="E789" s="287">
        <f t="shared" si="125"/>
        <v>0</v>
      </c>
      <c r="F789" s="289">
        <f>Data!$D$42*$H769</f>
        <v>0</v>
      </c>
      <c r="G789" s="289">
        <f t="shared" si="126"/>
        <v>0</v>
      </c>
      <c r="H789" s="290" t="str">
        <f t="shared" si="122"/>
        <v>-</v>
      </c>
    </row>
    <row r="790" spans="1:8" ht="18" customHeight="1" x14ac:dyDescent="0.3">
      <c r="A790" s="284">
        <f t="shared" si="124"/>
        <v>11</v>
      </c>
      <c r="B790" s="284">
        <f>VLOOKUP(A790,Perkiraan!$A$6:$C$65,2,0)</f>
        <v>510401</v>
      </c>
      <c r="C790" s="285" t="str">
        <f>VLOOKUP(A790,Perkiraan!$A$6:$C$65,3,0)</f>
        <v>Listrik</v>
      </c>
      <c r="D790" s="286">
        <f>SUMIF('LU Komunitas'!$C$753:$C$792,Evaluasi!B790,'LU Komunitas'!$F$753:$F$792)-SUMIF('LU Komunitas'!$C$753:$C$792,Evaluasi!B790,'LU Komunitas'!$E$753:$E$792)</f>
        <v>0</v>
      </c>
      <c r="E790" s="287">
        <f t="shared" si="125"/>
        <v>0</v>
      </c>
      <c r="F790" s="289">
        <f>Data!$D$43*$H769</f>
        <v>0</v>
      </c>
      <c r="G790" s="289">
        <f t="shared" si="126"/>
        <v>0</v>
      </c>
      <c r="H790" s="290" t="str">
        <f t="shared" si="122"/>
        <v>-</v>
      </c>
    </row>
    <row r="791" spans="1:8" ht="18" customHeight="1" x14ac:dyDescent="0.3">
      <c r="A791" s="284">
        <f t="shared" si="124"/>
        <v>12</v>
      </c>
      <c r="B791" s="284">
        <f>VLOOKUP(A791,Perkiraan!$A$6:$C$65,2,0)</f>
        <v>510402</v>
      </c>
      <c r="C791" s="285" t="str">
        <f>VLOOKUP(A791,Perkiraan!$A$6:$C$65,3,0)</f>
        <v>Air</v>
      </c>
      <c r="D791" s="286">
        <f>SUMIF('LU Komunitas'!$C$753:$C$792,Evaluasi!B791,'LU Komunitas'!$F$753:$F$792)-SUMIF('LU Komunitas'!$C$753:$C$792,Evaluasi!B791,'LU Komunitas'!$E$753:$E$792)</f>
        <v>0</v>
      </c>
      <c r="E791" s="287">
        <f t="shared" si="125"/>
        <v>0</v>
      </c>
      <c r="F791" s="289">
        <f>Data!$D$44*$H769</f>
        <v>0</v>
      </c>
      <c r="G791" s="289">
        <f t="shared" si="126"/>
        <v>0</v>
      </c>
      <c r="H791" s="290" t="str">
        <f t="shared" si="122"/>
        <v>-</v>
      </c>
    </row>
    <row r="792" spans="1:8" ht="18" customHeight="1" x14ac:dyDescent="0.3">
      <c r="A792" s="284">
        <f t="shared" si="124"/>
        <v>13</v>
      </c>
      <c r="B792" s="284">
        <f>VLOOKUP(A792,Perkiraan!$A$6:$C$65,2,0)</f>
        <v>510403</v>
      </c>
      <c r="C792" s="285" t="str">
        <f>VLOOKUP(A792,Perkiraan!$A$6:$C$65,3,0)</f>
        <v>Telepon Dan Internet</v>
      </c>
      <c r="D792" s="286">
        <f>SUMIF('LU Komunitas'!$C$753:$C$792,Evaluasi!B792,'LU Komunitas'!$F$753:$F$792)-SUMIF('LU Komunitas'!$C$753:$C$792,Evaluasi!B792,'LU Komunitas'!$E$753:$E$792)</f>
        <v>0</v>
      </c>
      <c r="E792" s="287">
        <f t="shared" si="125"/>
        <v>0</v>
      </c>
      <c r="F792" s="289">
        <f>Data!$D$45*$H769</f>
        <v>0</v>
      </c>
      <c r="G792" s="289">
        <f t="shared" si="126"/>
        <v>0</v>
      </c>
      <c r="H792" s="290" t="str">
        <f t="shared" si="122"/>
        <v>-</v>
      </c>
    </row>
    <row r="793" spans="1:8" ht="18" customHeight="1" x14ac:dyDescent="0.3">
      <c r="A793" s="284">
        <f t="shared" si="124"/>
        <v>14</v>
      </c>
      <c r="B793" s="284">
        <f>VLOOKUP(A793,Perkiraan!$A$6:$C$65,2,0)</f>
        <v>520201</v>
      </c>
      <c r="C793" s="285" t="str">
        <f>VLOOKUP(A793,Perkiraan!$A$6:$C$65,3,0)</f>
        <v>Keperluan Ibadah</v>
      </c>
      <c r="D793" s="286">
        <f>SUMIF('LU Komunitas'!$C$753:$C$792,Evaluasi!B793,'LU Komunitas'!$F$753:$F$792)-SUMIF('LU Komunitas'!$C$753:$C$792,Evaluasi!B793,'LU Komunitas'!$E$753:$E$792)</f>
        <v>0</v>
      </c>
      <c r="E793" s="287">
        <f t="shared" si="125"/>
        <v>0</v>
      </c>
      <c r="F793" s="289">
        <f>Data!$D$46*$H769</f>
        <v>0</v>
      </c>
      <c r="G793" s="289">
        <f t="shared" si="126"/>
        <v>0</v>
      </c>
      <c r="H793" s="290" t="str">
        <f t="shared" si="122"/>
        <v>-</v>
      </c>
    </row>
    <row r="794" spans="1:8" ht="18" customHeight="1" x14ac:dyDescent="0.3">
      <c r="A794" s="284">
        <f t="shared" si="124"/>
        <v>15</v>
      </c>
      <c r="B794" s="284">
        <f>VLOOKUP(A794,Perkiraan!$A$6:$C$65,2,0)</f>
        <v>530303</v>
      </c>
      <c r="C794" s="285" t="str">
        <f>VLOOKUP(A794,Perkiraan!$A$6:$C$65,3,0)</f>
        <v xml:space="preserve">Sumbangan </v>
      </c>
      <c r="D794" s="286">
        <f>SUMIF('LU Komunitas'!$C$753:$C$792,Evaluasi!B794,'LU Komunitas'!$F$753:$F$792)-SUMIF('LU Komunitas'!$C$753:$C$792,Evaluasi!B794,'LU Komunitas'!$E$753:$E$792)</f>
        <v>0</v>
      </c>
      <c r="E794" s="287">
        <f t="shared" si="125"/>
        <v>0</v>
      </c>
      <c r="F794" s="289">
        <f>Data!$D$47*$H769</f>
        <v>0</v>
      </c>
      <c r="G794" s="289">
        <f t="shared" si="126"/>
        <v>0</v>
      </c>
      <c r="H794" s="290" t="str">
        <f t="shared" si="122"/>
        <v>-</v>
      </c>
    </row>
    <row r="795" spans="1:8" ht="18" customHeight="1" x14ac:dyDescent="0.3">
      <c r="A795" s="284">
        <f t="shared" si="124"/>
        <v>16</v>
      </c>
      <c r="B795" s="284">
        <f>VLOOKUP(A795,Perkiraan!$A$6:$C$65,2,0)</f>
        <v>540101</v>
      </c>
      <c r="C795" s="285" t="str">
        <f>VLOOKUP(A795,Perkiraan!$A$6:$C$65,3,0)</f>
        <v>Insentif ART</v>
      </c>
      <c r="D795" s="286">
        <f>SUMIF('LU Komunitas'!$C$753:$C$792,Evaluasi!B795,'LU Komunitas'!$F$753:$F$792)-SUMIF('LU Komunitas'!$C$753:$C$792,Evaluasi!B795,'LU Komunitas'!$E$753:$E$792)</f>
        <v>0</v>
      </c>
      <c r="E795" s="287">
        <f t="shared" si="125"/>
        <v>0</v>
      </c>
      <c r="F795" s="289">
        <f>Data!$D$48*$H769</f>
        <v>0</v>
      </c>
      <c r="G795" s="289">
        <f t="shared" si="126"/>
        <v>0</v>
      </c>
      <c r="H795" s="290" t="str">
        <f t="shared" si="122"/>
        <v>-</v>
      </c>
    </row>
    <row r="796" spans="1:8" ht="18" customHeight="1" x14ac:dyDescent="0.3">
      <c r="A796" s="284">
        <f t="shared" si="124"/>
        <v>17</v>
      </c>
      <c r="B796" s="284">
        <f>VLOOKUP(A796,Perkiraan!$A$6:$C$65,2,0)</f>
        <v>540201</v>
      </c>
      <c r="C796" s="285" t="str">
        <f>VLOOKUP(A796,Perkiraan!$A$6:$C$65,3,0)</f>
        <v>Pemeliharaan Rumah</v>
      </c>
      <c r="D796" s="286">
        <f>SUMIF('LU Komunitas'!$C$753:$C$792,Evaluasi!B796,'LU Komunitas'!$F$753:$F$792)-SUMIF('LU Komunitas'!$C$753:$C$792,Evaluasi!B796,'LU Komunitas'!$E$753:$E$792)</f>
        <v>0</v>
      </c>
      <c r="E796" s="287">
        <f t="shared" si="125"/>
        <v>0</v>
      </c>
      <c r="F796" s="289">
        <f>Data!$D$49*$H769</f>
        <v>0</v>
      </c>
      <c r="G796" s="289">
        <f t="shared" si="126"/>
        <v>0</v>
      </c>
      <c r="H796" s="290" t="str">
        <f t="shared" si="122"/>
        <v>-</v>
      </c>
    </row>
    <row r="797" spans="1:8" ht="18" customHeight="1" x14ac:dyDescent="0.3">
      <c r="A797" s="284">
        <f t="shared" si="124"/>
        <v>18</v>
      </c>
      <c r="B797" s="284">
        <f>VLOOKUP(A797,Perkiraan!$A$6:$C$65,2,0)</f>
        <v>540202</v>
      </c>
      <c r="C797" s="285" t="str">
        <f>VLOOKUP(A797,Perkiraan!$A$6:$C$65,3,0)</f>
        <v>Pemeliharaan Kebun Dan Piaraan</v>
      </c>
      <c r="D797" s="286">
        <f>SUMIF('LU Komunitas'!$C$753:$C$792,Evaluasi!B797,'LU Komunitas'!$F$753:$F$792)-SUMIF('LU Komunitas'!$C$753:$C$792,Evaluasi!B797,'LU Komunitas'!$E$753:$E$792)</f>
        <v>0</v>
      </c>
      <c r="E797" s="287">
        <f t="shared" si="125"/>
        <v>0</v>
      </c>
      <c r="F797" s="289">
        <f>Data!$D$50*H769</f>
        <v>0</v>
      </c>
      <c r="G797" s="289">
        <f t="shared" si="126"/>
        <v>0</v>
      </c>
      <c r="H797" s="290" t="str">
        <f t="shared" si="122"/>
        <v>-</v>
      </c>
    </row>
    <row r="798" spans="1:8" ht="18" customHeight="1" x14ac:dyDescent="0.3">
      <c r="A798" s="284">
        <f t="shared" si="124"/>
        <v>19</v>
      </c>
      <c r="B798" s="284">
        <f>VLOOKUP(A798,Perkiraan!$A$6:$C$65,2,0)</f>
        <v>540203</v>
      </c>
      <c r="C798" s="285" t="str">
        <f>VLOOKUP(A798,Perkiraan!$A$6:$C$65,3,0)</f>
        <v>Pemeliharaan Kendaraan</v>
      </c>
      <c r="D798" s="286">
        <f>SUMIF('LU Komunitas'!$C$753:$C$792,Evaluasi!B798,'LU Komunitas'!$F$753:$F$792)-SUMIF('LU Komunitas'!$C$753:$C$792,Evaluasi!B798,'LU Komunitas'!$E$753:$E$792)</f>
        <v>0</v>
      </c>
      <c r="E798" s="287">
        <f t="shared" si="125"/>
        <v>0</v>
      </c>
      <c r="F798" s="289">
        <f>Data!$D$51*$H769</f>
        <v>0</v>
      </c>
      <c r="G798" s="289">
        <f t="shared" si="126"/>
        <v>0</v>
      </c>
      <c r="H798" s="290" t="str">
        <f t="shared" si="122"/>
        <v>-</v>
      </c>
    </row>
    <row r="799" spans="1:8" ht="18" customHeight="1" x14ac:dyDescent="0.3">
      <c r="A799" s="284">
        <f t="shared" si="124"/>
        <v>20</v>
      </c>
      <c r="B799" s="284">
        <f>VLOOKUP(A799,Perkiraan!$A$6:$C$65,2,0)</f>
        <v>540204</v>
      </c>
      <c r="C799" s="285" t="str">
        <f>VLOOKUP(A799,Perkiraan!$A$6:$C$65,3,0)</f>
        <v>Pemeliharaan Mesin Dan Peralatan</v>
      </c>
      <c r="D799" s="286">
        <f>SUMIF('LU Komunitas'!$C$753:$C$792,Evaluasi!B799,'LU Komunitas'!$F$753:$F$792)-SUMIF('LU Komunitas'!$C$753:$C$792,Evaluasi!B799,'LU Komunitas'!$E$753:$E$792)</f>
        <v>0</v>
      </c>
      <c r="E799" s="287">
        <f t="shared" si="125"/>
        <v>0</v>
      </c>
      <c r="F799" s="289">
        <f>Data!$D$52*$H769</f>
        <v>0</v>
      </c>
      <c r="G799" s="289">
        <f t="shared" si="126"/>
        <v>0</v>
      </c>
      <c r="H799" s="290" t="str">
        <f t="shared" si="122"/>
        <v>-</v>
      </c>
    </row>
    <row r="800" spans="1:8" ht="18" customHeight="1" x14ac:dyDescent="0.3">
      <c r="A800" s="284">
        <f t="shared" si="124"/>
        <v>21</v>
      </c>
      <c r="B800" s="284">
        <f>VLOOKUP(A800,Perkiraan!$A$6:$C$65,2,0)</f>
        <v>550101</v>
      </c>
      <c r="C800" s="285" t="str">
        <f>VLOOKUP(A800,Perkiraan!$A$6:$C$65,3,0)</f>
        <v>Administrasi Komunitas</v>
      </c>
      <c r="D800" s="286">
        <f>SUMIF('LU Komunitas'!$C$753:$C$792,Evaluasi!B800,'LU Komunitas'!$F$753:$F$792)-SUMIF('LU Komunitas'!$C$753:$C$792,Evaluasi!B800,'LU Komunitas'!$E$753:$E$792)</f>
        <v>0</v>
      </c>
      <c r="E800" s="287">
        <f t="shared" si="125"/>
        <v>0</v>
      </c>
      <c r="F800" s="289">
        <f>Data!$D$53*$H769</f>
        <v>0</v>
      </c>
      <c r="G800" s="289">
        <f t="shared" si="126"/>
        <v>0</v>
      </c>
      <c r="H800" s="290" t="str">
        <f t="shared" si="122"/>
        <v>-</v>
      </c>
    </row>
    <row r="801" spans="1:8" ht="18" customHeight="1" x14ac:dyDescent="0.3">
      <c r="A801" s="284">
        <f t="shared" si="124"/>
        <v>22</v>
      </c>
      <c r="B801" s="284">
        <f>VLOOKUP(A801,Perkiraan!$A$6:$C$65,2,0)</f>
        <v>550105</v>
      </c>
      <c r="C801" s="285" t="str">
        <f>VLOOKUP(A801,Perkiraan!$A$6:$C$65,3,0)</f>
        <v xml:space="preserve">Legal dan Perijinan </v>
      </c>
      <c r="D801" s="286">
        <f>SUMIF('LU Komunitas'!$C$753:$C$792,Evaluasi!B801,'LU Komunitas'!$F$753:$F$792)-SUMIF('LU Komunitas'!$C$753:$C$792,Evaluasi!B801,'LU Komunitas'!$E$753:$E$792)</f>
        <v>0</v>
      </c>
      <c r="E801" s="287">
        <f t="shared" si="125"/>
        <v>0</v>
      </c>
      <c r="F801" s="289">
        <f>Data!$D$54*$H769</f>
        <v>0</v>
      </c>
      <c r="G801" s="289">
        <f t="shared" si="126"/>
        <v>0</v>
      </c>
      <c r="H801" s="290" t="str">
        <f t="shared" si="122"/>
        <v>-</v>
      </c>
    </row>
    <row r="802" spans="1:8" ht="18" customHeight="1" x14ac:dyDescent="0.3">
      <c r="A802" s="284">
        <f t="shared" si="124"/>
        <v>23</v>
      </c>
      <c r="B802" s="284">
        <f>VLOOKUP(A802,Perkiraan!$A$6:$C$65,2,0)</f>
        <v>550106</v>
      </c>
      <c r="C802" s="285" t="str">
        <f>VLOOKUP(A802,Perkiraan!$A$6:$C$65,3,0)</f>
        <v>Buku, Majalah, Koran</v>
      </c>
      <c r="D802" s="286">
        <f>SUMIF('LU Komunitas'!$C$753:$C$792,Evaluasi!B802,'LU Komunitas'!$F$753:$F$792)-SUMIF('LU Komunitas'!$C$753:$C$792,Evaluasi!B802,'LU Komunitas'!$E$753:$E$792)</f>
        <v>0</v>
      </c>
      <c r="E802" s="287">
        <f t="shared" si="125"/>
        <v>0</v>
      </c>
      <c r="F802" s="289">
        <f>Data!$D$55*$H769</f>
        <v>0</v>
      </c>
      <c r="G802" s="289">
        <f t="shared" si="126"/>
        <v>0</v>
      </c>
      <c r="H802" s="290" t="str">
        <f t="shared" si="122"/>
        <v>-</v>
      </c>
    </row>
    <row r="803" spans="1:8" ht="18" customHeight="1" x14ac:dyDescent="0.3">
      <c r="A803" s="284">
        <f t="shared" si="124"/>
        <v>24</v>
      </c>
      <c r="B803" s="284">
        <f>VLOOKUP(A803,Perkiraan!$A$6:$C$65,2,0)</f>
        <v>550107</v>
      </c>
      <c r="C803" s="285" t="str">
        <f>VLOOKUP(A803,Perkiraan!$A$6:$C$65,3,0)</f>
        <v>Administrasi Bank</v>
      </c>
      <c r="D803" s="286">
        <f>SUMIF('LU Komunitas'!$C$753:$C$792,Evaluasi!B803,'LU Komunitas'!$F$753:$F$792)-SUMIF('LU Komunitas'!$C$753:$C$792,Evaluasi!B803,'LU Komunitas'!$E$753:$E$792)</f>
        <v>0</v>
      </c>
      <c r="E803" s="287">
        <f t="shared" si="125"/>
        <v>0</v>
      </c>
      <c r="F803" s="289">
        <f>Data!$D$56*$H769</f>
        <v>0</v>
      </c>
      <c r="G803" s="289">
        <f t="shared" si="126"/>
        <v>0</v>
      </c>
      <c r="H803" s="290" t="str">
        <f t="shared" si="122"/>
        <v>-</v>
      </c>
    </row>
    <row r="804" spans="1:8" ht="18" customHeight="1" x14ac:dyDescent="0.3">
      <c r="A804" s="284">
        <f t="shared" si="124"/>
        <v>25</v>
      </c>
      <c r="B804" s="284">
        <f>VLOOKUP(A804,Perkiraan!$A$6:$C$65,2,0)</f>
        <v>550201</v>
      </c>
      <c r="C804" s="285" t="str">
        <f>VLOOKUP(A804,Perkiraan!$A$6:$C$65,3,0)</f>
        <v>Pajak Bunga Bank</v>
      </c>
      <c r="D804" s="286">
        <f>SUMIF('LU Komunitas'!$C$753:$C$792,Evaluasi!B804,'LU Komunitas'!$F$753:$F$792)-SUMIF('LU Komunitas'!$C$753:$C$792,Evaluasi!B804,'LU Komunitas'!$E$753:$E$792)</f>
        <v>0</v>
      </c>
      <c r="E804" s="287">
        <f t="shared" si="125"/>
        <v>0</v>
      </c>
      <c r="F804" s="289">
        <f>Data!$D$57*$H769</f>
        <v>0</v>
      </c>
      <c r="G804" s="289">
        <f t="shared" si="126"/>
        <v>0</v>
      </c>
      <c r="H804" s="290" t="str">
        <f t="shared" si="122"/>
        <v>-</v>
      </c>
    </row>
    <row r="805" spans="1:8" ht="18" customHeight="1" x14ac:dyDescent="0.3">
      <c r="A805" s="284">
        <f t="shared" si="124"/>
        <v>26</v>
      </c>
      <c r="B805" s="284">
        <f>VLOOKUP(A805,Perkiraan!$A$6:$C$65,2,0)</f>
        <v>550202</v>
      </c>
      <c r="C805" s="285" t="str">
        <f>VLOOKUP(A805,Perkiraan!$A$6:$C$65,3,0)</f>
        <v>Pajak Kendaraan Dan PBB</v>
      </c>
      <c r="D805" s="286">
        <f>SUMIF('LU Komunitas'!$C$753:$C$792,Evaluasi!B805,'LU Komunitas'!$F$753:$F$792)-SUMIF('LU Komunitas'!$C$753:$C$792,Evaluasi!B805,'LU Komunitas'!$E$753:$E$792)</f>
        <v>0</v>
      </c>
      <c r="E805" s="287">
        <f t="shared" si="125"/>
        <v>0</v>
      </c>
      <c r="F805" s="289">
        <f>Data!$D$58*$H769</f>
        <v>0</v>
      </c>
      <c r="G805" s="289">
        <f t="shared" si="126"/>
        <v>0</v>
      </c>
      <c r="H805" s="290" t="str">
        <f t="shared" si="122"/>
        <v>-</v>
      </c>
    </row>
    <row r="806" spans="1:8" ht="17.100000000000001" customHeight="1" x14ac:dyDescent="0.3">
      <c r="A806" s="284">
        <f t="shared" si="124"/>
        <v>29</v>
      </c>
      <c r="B806" s="284">
        <f>VLOOKUP(A806,Perkiraan!$A$6:$C$65,2,0)</f>
        <v>520501</v>
      </c>
      <c r="C806" s="285" t="str">
        <f>VLOOKUP(A806,Perkiraan!$A$6:$C$65,3,0)</f>
        <v>Penunjang Kesehatan Lansia</v>
      </c>
      <c r="D806" s="286">
        <f>SUMIF('LU Komunitas'!$C$753:$C$792,Evaluasi!B806,'LU Komunitas'!$F$753:$F$792)-SUMIF('LU Komunitas'!$C$753:$C$792,Evaluasi!B806,'LU Komunitas'!$E$753:$E$792)</f>
        <v>0</v>
      </c>
      <c r="E806" s="287">
        <f t="shared" si="125"/>
        <v>0</v>
      </c>
      <c r="F806" s="289">
        <f>Data!$D$59*$H769</f>
        <v>0</v>
      </c>
      <c r="G806" s="289">
        <f t="shared" si="126"/>
        <v>0</v>
      </c>
      <c r="H806" s="290" t="str">
        <f t="shared" si="122"/>
        <v>-</v>
      </c>
    </row>
    <row r="807" spans="1:8" ht="17.100000000000001" customHeight="1" x14ac:dyDescent="0.3">
      <c r="A807" s="284">
        <f t="shared" si="124"/>
        <v>30</v>
      </c>
      <c r="B807" s="284">
        <f>VLOOKUP(A807,Perkiraan!$A$6:$C$65,2,0)</f>
        <v>520502</v>
      </c>
      <c r="C807" s="285" t="str">
        <f>VLOOKUP(A807,Perkiraan!$A$6:$C$65,3,0)</f>
        <v>Pemeliharaan Rohani Lansia</v>
      </c>
      <c r="D807" s="286">
        <f>SUMIF('LU Komunitas'!$C$753:$C$792,Evaluasi!B807,'LU Komunitas'!$F$753:$F$792)-SUMIF('LU Komunitas'!$C$753:$C$792,Evaluasi!B807,'LU Komunitas'!$E$753:$E$792)</f>
        <v>0</v>
      </c>
      <c r="E807" s="287">
        <f t="shared" si="125"/>
        <v>0</v>
      </c>
      <c r="F807" s="289">
        <f>Data!$D$60*$H769</f>
        <v>0</v>
      </c>
      <c r="G807" s="289">
        <f t="shared" si="126"/>
        <v>0</v>
      </c>
      <c r="H807" s="290" t="str">
        <f t="shared" si="122"/>
        <v>-</v>
      </c>
    </row>
    <row r="808" spans="1:8" ht="17.100000000000001" customHeight="1" x14ac:dyDescent="0.3">
      <c r="A808" s="284">
        <f t="shared" si="124"/>
        <v>31</v>
      </c>
      <c r="B808" s="284">
        <f>VLOOKUP(A808,Perkiraan!$A$6:$C$65,2,0)</f>
        <v>520503</v>
      </c>
      <c r="C808" s="285" t="str">
        <f>VLOOKUP(A808,Perkiraan!$A$6:$C$65,3,0)</f>
        <v>Kegiatan Bruder Lansia</v>
      </c>
      <c r="D808" s="286">
        <f>SUMIF('LU Komunitas'!$C$753:$C$792,Evaluasi!B808,'LU Komunitas'!$F$753:$F$792)-SUMIF('LU Komunitas'!$C$753:$C$792,Evaluasi!B808,'LU Komunitas'!$E$753:$E$792)</f>
        <v>0</v>
      </c>
      <c r="E808" s="287">
        <f t="shared" si="125"/>
        <v>0</v>
      </c>
      <c r="F808" s="289">
        <f>Data!$D$61*$H769</f>
        <v>0</v>
      </c>
      <c r="G808" s="289">
        <f t="shared" si="126"/>
        <v>0</v>
      </c>
      <c r="H808" s="290" t="str">
        <f t="shared" si="122"/>
        <v>-</v>
      </c>
    </row>
    <row r="809" spans="1:8" ht="18" customHeight="1" x14ac:dyDescent="0.3">
      <c r="A809" s="284"/>
      <c r="B809" s="284"/>
      <c r="C809" s="294" t="s">
        <v>145</v>
      </c>
      <c r="D809" s="286"/>
      <c r="E809" s="287"/>
      <c r="F809" s="289"/>
      <c r="G809" s="289"/>
      <c r="H809" s="290"/>
    </row>
    <row r="810" spans="1:8" ht="18" customHeight="1" x14ac:dyDescent="0.3">
      <c r="A810" s="284">
        <f t="shared" ref="A810:A816" si="127">A725</f>
        <v>32</v>
      </c>
      <c r="B810" s="284">
        <f>VLOOKUP(A810,Perkiraan!$A$6:$C$65,2,0)</f>
        <v>130400</v>
      </c>
      <c r="C810" s="285" t="str">
        <f>VLOOKUP(A810,Perkiraan!$A$6:$C$65,3,0)</f>
        <v>Mesin dan Peralatan</v>
      </c>
      <c r="D810" s="286">
        <f>SUMIF('LU Komunitas'!$C$794:$C$806,Evaluasi!B810,'LU Komunitas'!$F$794:$F$806)-SUMIF('LU Komunitas'!$C$794:$C$806,Evaluasi!B810,'LU Komunitas'!$E$794:$E$806)</f>
        <v>0</v>
      </c>
      <c r="E810" s="287">
        <f t="shared" ref="E810:E816" si="128">D810+E725</f>
        <v>0</v>
      </c>
      <c r="F810" s="289">
        <f>Data!$D$64</f>
        <v>0</v>
      </c>
      <c r="G810" s="289">
        <f t="shared" ref="G810:G816" si="129">F810-E810</f>
        <v>0</v>
      </c>
      <c r="H810" s="290" t="str">
        <f t="shared" ref="H810:H816" si="130">IF(F810&gt;0,E810/F810*100,"-")</f>
        <v>-</v>
      </c>
    </row>
    <row r="811" spans="1:8" ht="18" customHeight="1" x14ac:dyDescent="0.3">
      <c r="A811" s="284">
        <f t="shared" si="127"/>
        <v>33</v>
      </c>
      <c r="B811" s="284">
        <f>VLOOKUP(A811,Perkiraan!$A$6:$C$65,2,0)</f>
        <v>510100</v>
      </c>
      <c r="C811" s="285" t="str">
        <f>VLOOKUP(A811,Perkiraan!$A$6:$C$65,3,0)</f>
        <v>Perabot Rumah Tangga</v>
      </c>
      <c r="D811" s="286">
        <f>SUMIF('LU Komunitas'!$C$794:$C$806,Evaluasi!B811,'LU Komunitas'!$F$794:$F$806)-SUMIF('LU Komunitas'!$C$794:$C$806,Evaluasi!B811,'LU Komunitas'!$E$794:$E$806)</f>
        <v>0</v>
      </c>
      <c r="E811" s="287">
        <f t="shared" si="128"/>
        <v>0</v>
      </c>
      <c r="F811" s="289">
        <f>Data!$D$65</f>
        <v>0</v>
      </c>
      <c r="G811" s="289">
        <f t="shared" si="129"/>
        <v>0</v>
      </c>
      <c r="H811" s="290" t="str">
        <f t="shared" si="130"/>
        <v>-</v>
      </c>
    </row>
    <row r="812" spans="1:8" ht="18" customHeight="1" x14ac:dyDescent="0.3">
      <c r="A812" s="284">
        <f t="shared" si="127"/>
        <v>34</v>
      </c>
      <c r="B812" s="284">
        <f>VLOOKUP(A812,Perkiraan!$A$6:$C$65,2,0)</f>
        <v>510502</v>
      </c>
      <c r="C812" s="285" t="str">
        <f>VLOOKUP(A812,Perkiraan!$A$6:$C$65,3,0)</f>
        <v>Transport Pertemuan</v>
      </c>
      <c r="D812" s="286">
        <f>SUMIF('LU Komunitas'!$C$794:$C$806,Evaluasi!B812,'LU Komunitas'!$F$794:$F$806)-SUMIF('LU Komunitas'!$C$794:$C$806,Evaluasi!B812,'LU Komunitas'!$E$794:$E$806)</f>
        <v>0</v>
      </c>
      <c r="E812" s="287">
        <f t="shared" si="128"/>
        <v>0</v>
      </c>
      <c r="F812" s="289">
        <f>Data!$D$66</f>
        <v>0</v>
      </c>
      <c r="G812" s="289">
        <f t="shared" si="129"/>
        <v>0</v>
      </c>
      <c r="H812" s="290" t="str">
        <f t="shared" si="130"/>
        <v>-</v>
      </c>
    </row>
    <row r="813" spans="1:8" ht="18" customHeight="1" x14ac:dyDescent="0.3">
      <c r="A813" s="284">
        <f t="shared" si="127"/>
        <v>35</v>
      </c>
      <c r="B813" s="284">
        <f>VLOOKUP(A813,Perkiraan!$A$6:$C$65,2,0)</f>
        <v>520302</v>
      </c>
      <c r="C813" s="285" t="str">
        <f>VLOOKUP(A813,Perkiraan!$A$6:$C$65,3,0)</f>
        <v>Perayaan Syukur</v>
      </c>
      <c r="D813" s="286">
        <f>SUMIF('LU Komunitas'!$C$794:$C$806,Evaluasi!B813,'LU Komunitas'!$F$794:$F$806)-SUMIF('LU Komunitas'!$C$794:$C$806,Evaluasi!B813,'LU Komunitas'!$E$794:$E$806)</f>
        <v>0</v>
      </c>
      <c r="E813" s="287">
        <f t="shared" si="128"/>
        <v>0</v>
      </c>
      <c r="F813" s="289">
        <f>Data!$D$67</f>
        <v>0</v>
      </c>
      <c r="G813" s="289">
        <f t="shared" si="129"/>
        <v>0</v>
      </c>
      <c r="H813" s="290" t="str">
        <f t="shared" si="130"/>
        <v>-</v>
      </c>
    </row>
    <row r="814" spans="1:8" ht="18" customHeight="1" x14ac:dyDescent="0.3">
      <c r="A814" s="284">
        <f t="shared" si="127"/>
        <v>36</v>
      </c>
      <c r="B814" s="284">
        <f>VLOOKUP(A814,Perkiraan!$A$6:$C$65,2,0)</f>
        <v>520500</v>
      </c>
      <c r="C814" s="285" t="str">
        <f>VLOOKUP(A814,Perkiraan!$A$6:$C$65,3,0)</f>
        <v>Kegiatan Lansia</v>
      </c>
      <c r="D814" s="286">
        <f>SUMIF('LU Komunitas'!$C$794:$C$806,Evaluasi!B814,'LU Komunitas'!$F$794:$F$806)-SUMIF('LU Komunitas'!$C$794:$C$806,Evaluasi!B814,'LU Komunitas'!$E$794:$E$806)</f>
        <v>0</v>
      </c>
      <c r="E814" s="287">
        <f t="shared" si="128"/>
        <v>0</v>
      </c>
      <c r="F814" s="289">
        <f>Data!$D$68</f>
        <v>0</v>
      </c>
      <c r="G814" s="289">
        <f t="shared" si="129"/>
        <v>0</v>
      </c>
      <c r="H814" s="290" t="str">
        <f t="shared" si="130"/>
        <v>-</v>
      </c>
    </row>
    <row r="815" spans="1:8" ht="18" customHeight="1" x14ac:dyDescent="0.3">
      <c r="A815" s="284">
        <f t="shared" si="127"/>
        <v>37</v>
      </c>
      <c r="B815" s="284">
        <f>VLOOKUP(A815,Perkiraan!$A$6:$C$65,2,0)</f>
        <v>540200</v>
      </c>
      <c r="C815" s="285" t="str">
        <f>VLOOKUP(A815,Perkiraan!$A$6:$C$65,3,0)</f>
        <v>Pemeliharaan Rumah</v>
      </c>
      <c r="D815" s="286">
        <f>SUMIF('LU Komunitas'!$C$794:$C$806,Evaluasi!B815,'LU Komunitas'!$F$794:$F$806)-SUMIF('LU Komunitas'!$C$794:$C$806,Evaluasi!B815,'LU Komunitas'!$E$794:$E$806)</f>
        <v>0</v>
      </c>
      <c r="E815" s="287">
        <f t="shared" si="128"/>
        <v>0</v>
      </c>
      <c r="F815" s="289">
        <f>Data!$D$69</f>
        <v>0</v>
      </c>
      <c r="G815" s="289">
        <f t="shared" si="129"/>
        <v>0</v>
      </c>
      <c r="H815" s="290" t="str">
        <f t="shared" si="130"/>
        <v>-</v>
      </c>
    </row>
    <row r="816" spans="1:8" ht="18" customHeight="1" x14ac:dyDescent="0.3">
      <c r="A816" s="284">
        <f t="shared" si="127"/>
        <v>38</v>
      </c>
      <c r="B816" s="284">
        <f>VLOOKUP(A816,Perkiraan!$A$6:$C$65,2,0)</f>
        <v>550100</v>
      </c>
      <c r="C816" s="285" t="str">
        <f>VLOOKUP(A816,Perkiraan!$A$6:$C$65,3,0)</f>
        <v>Budget Khusus Lainnya</v>
      </c>
      <c r="D816" s="286">
        <f>SUMIF('LU Komunitas'!$C$794:$C$806,Evaluasi!B816,'LU Komunitas'!$F$794:$F$806)-SUMIF('LU Komunitas'!$C$794:$C$806,Evaluasi!B816,'LU Komunitas'!$E$794:$E$806)</f>
        <v>0</v>
      </c>
      <c r="E816" s="287">
        <f t="shared" si="128"/>
        <v>0</v>
      </c>
      <c r="F816" s="289">
        <f>Data!$D$70</f>
        <v>0</v>
      </c>
      <c r="G816" s="289">
        <f t="shared" si="129"/>
        <v>0</v>
      </c>
      <c r="H816" s="290" t="str">
        <f t="shared" si="130"/>
        <v>-</v>
      </c>
    </row>
    <row r="817" spans="1:8" ht="18" customHeight="1" x14ac:dyDescent="0.3">
      <c r="A817" s="284"/>
      <c r="B817" s="284"/>
      <c r="C817" s="285"/>
      <c r="D817" s="286"/>
      <c r="E817" s="287"/>
      <c r="F817" s="289"/>
      <c r="G817" s="289"/>
      <c r="H817" s="290"/>
    </row>
    <row r="818" spans="1:8" ht="18" customHeight="1" x14ac:dyDescent="0.3">
      <c r="A818" s="284"/>
      <c r="B818" s="284"/>
      <c r="C818" s="285"/>
      <c r="D818" s="286"/>
      <c r="E818" s="287"/>
      <c r="F818" s="289"/>
      <c r="G818" s="289"/>
      <c r="H818" s="290"/>
    </row>
    <row r="819" spans="1:8" ht="18" customHeight="1" x14ac:dyDescent="0.3">
      <c r="A819" s="415" t="s">
        <v>79</v>
      </c>
      <c r="B819" s="415"/>
      <c r="C819" s="415"/>
      <c r="D819" s="292">
        <f>SUM(D780:D818)</f>
        <v>0</v>
      </c>
      <c r="E819" s="312">
        <f>SUM(E780:E818)</f>
        <v>0</v>
      </c>
      <c r="F819" s="313">
        <f>SUM(F780:F818)</f>
        <v>0</v>
      </c>
      <c r="G819" s="313">
        <f>SUM(G780:G818)</f>
        <v>0</v>
      </c>
      <c r="H819" s="293" t="str">
        <f t="shared" ref="H819" si="131">IF(F819&gt;0,E819/F819*100,"-")</f>
        <v>-</v>
      </c>
    </row>
    <row r="820" spans="1:8" ht="18" customHeight="1" x14ac:dyDescent="0.3">
      <c r="A820" s="298" t="s">
        <v>34</v>
      </c>
      <c r="B820" s="299"/>
      <c r="C820" s="300"/>
      <c r="D820" s="301"/>
      <c r="E820" s="302"/>
      <c r="F820" s="276"/>
      <c r="G820" s="276"/>
    </row>
    <row r="821" spans="1:8" ht="18" customHeight="1" x14ac:dyDescent="0.3">
      <c r="A821" s="304" t="s">
        <v>43</v>
      </c>
      <c r="B821" s="299"/>
      <c r="C821" s="275"/>
      <c r="D821" s="305">
        <f>Bruder!D457</f>
        <v>0</v>
      </c>
      <c r="E821" s="280"/>
      <c r="F821" s="276"/>
      <c r="G821" s="276"/>
    </row>
    <row r="822" spans="1:8" ht="18" customHeight="1" x14ac:dyDescent="0.3">
      <c r="A822" s="304" t="s">
        <v>42</v>
      </c>
      <c r="D822" s="305">
        <f>Bruder!D458</f>
        <v>0</v>
      </c>
      <c r="F822" s="276"/>
      <c r="G822" s="276"/>
    </row>
    <row r="823" spans="1:8" ht="18" customHeight="1" x14ac:dyDescent="0.3">
      <c r="A823" s="306" t="s">
        <v>46</v>
      </c>
      <c r="B823" s="307"/>
      <c r="C823" s="308"/>
      <c r="D823" s="309">
        <f>Bruder!D459</f>
        <v>0</v>
      </c>
      <c r="F823" s="276"/>
      <c r="G823" s="276"/>
    </row>
    <row r="824" spans="1:8" ht="18" customHeight="1" x14ac:dyDescent="0.3">
      <c r="A824" s="304" t="s">
        <v>41</v>
      </c>
      <c r="B824" s="299"/>
      <c r="C824" s="275"/>
      <c r="D824" s="305">
        <f>Bruder!D460</f>
        <v>0</v>
      </c>
    </row>
    <row r="842" spans="10:10" ht="18" customHeight="1" x14ac:dyDescent="0.3">
      <c r="J842" s="359"/>
    </row>
    <row r="848" spans="10:10" ht="18" hidden="1" customHeight="1" x14ac:dyDescent="0.3"/>
    <row r="849" spans="1:8" ht="18" hidden="1" customHeight="1" x14ac:dyDescent="0.3"/>
    <row r="850" spans="1:8" ht="18" hidden="1" customHeight="1" x14ac:dyDescent="0.3"/>
    <row r="851" spans="1:8" ht="18" customHeight="1" x14ac:dyDescent="0.25">
      <c r="A851" s="416" t="str">
        <f>'LU Komunitas'!A831:F831</f>
        <v>KOMUNITAS FIC CANDI</v>
      </c>
      <c r="B851" s="416"/>
      <c r="C851" s="416"/>
      <c r="D851" s="416"/>
      <c r="E851" s="416"/>
      <c r="F851" s="416"/>
      <c r="G851" s="416"/>
      <c r="H851" s="416"/>
    </row>
    <row r="852" spans="1:8" ht="18" customHeight="1" x14ac:dyDescent="0.25">
      <c r="A852" s="416" t="s">
        <v>71</v>
      </c>
      <c r="B852" s="416"/>
      <c r="C852" s="416"/>
      <c r="D852" s="416"/>
      <c r="E852" s="416"/>
      <c r="F852" s="416"/>
      <c r="G852" s="416"/>
      <c r="H852" s="416"/>
    </row>
    <row r="853" spans="1:8" ht="18" customHeight="1" x14ac:dyDescent="0.25">
      <c r="A853" s="416" t="str">
        <f>'Kas Harian'!A1433:H1433</f>
        <v>BULAN NOVEMBER 2025</v>
      </c>
      <c r="B853" s="416"/>
      <c r="C853" s="416"/>
      <c r="D853" s="416"/>
      <c r="E853" s="416"/>
      <c r="F853" s="416"/>
      <c r="G853" s="416"/>
      <c r="H853" s="416"/>
    </row>
    <row r="854" spans="1:8" ht="18" customHeight="1" x14ac:dyDescent="0.3">
      <c r="G854" s="280" t="s">
        <v>35</v>
      </c>
      <c r="H854" s="281">
        <v>11</v>
      </c>
    </row>
    <row r="855" spans="1:8" ht="18" customHeight="1" x14ac:dyDescent="0.25">
      <c r="A855" s="417" t="str">
        <f>A770</f>
        <v>Pos</v>
      </c>
      <c r="B855" s="418" t="str">
        <f>B770</f>
        <v>Kode Perkiraan</v>
      </c>
      <c r="C855" s="417" t="str">
        <f>C770</f>
        <v>Nama Perkiraan</v>
      </c>
      <c r="D855" s="419" t="s">
        <v>61</v>
      </c>
      <c r="E855" s="420"/>
      <c r="F855" s="413" t="s">
        <v>32</v>
      </c>
      <c r="G855" s="413" t="s">
        <v>33</v>
      </c>
      <c r="H855" s="414" t="s">
        <v>14</v>
      </c>
    </row>
    <row r="856" spans="1:8" ht="18" customHeight="1" x14ac:dyDescent="0.25">
      <c r="A856" s="417"/>
      <c r="B856" s="418"/>
      <c r="C856" s="417"/>
      <c r="D856" s="282" t="s">
        <v>4</v>
      </c>
      <c r="E856" s="283" t="s">
        <v>9</v>
      </c>
      <c r="F856" s="413"/>
      <c r="G856" s="413"/>
      <c r="H856" s="414"/>
    </row>
    <row r="857" spans="1:8" ht="18" customHeight="1" x14ac:dyDescent="0.3">
      <c r="A857" s="284" t="str">
        <f t="shared" ref="A857:A863" si="132">A772</f>
        <v>C</v>
      </c>
      <c r="B857" s="284">
        <f>VLOOKUP(A857,Perkiraan!$A$6:$C$65,2,0)</f>
        <v>410101</v>
      </c>
      <c r="C857" s="285" t="str">
        <f>VLOOKUP(A857,Perkiraan!$A$6:$C$65,3,0)</f>
        <v xml:space="preserve">Gaji/Pendapatan Bruder </v>
      </c>
      <c r="D857" s="286">
        <f>SUMIF('LU Komunitas'!$C$836:$C$875,Evaluasi!B857,'LU Komunitas'!$E$836:$E$875)-SUMIF('LU Komunitas'!$C$836:$C$875,Evaluasi!B857,'LU Komunitas'!$F$836:$F$875)</f>
        <v>0</v>
      </c>
      <c r="E857" s="287">
        <f t="shared" ref="E857:E863" si="133">D857+E772</f>
        <v>0</v>
      </c>
      <c r="F857" s="288">
        <f>Data!$D$16*$H854</f>
        <v>0</v>
      </c>
      <c r="G857" s="289">
        <f>E857-F857</f>
        <v>0</v>
      </c>
      <c r="H857" s="290" t="str">
        <f t="shared" ref="H857:H893" si="134">IF(F857&gt;0,E857/F857*100,"-")</f>
        <v>-</v>
      </c>
    </row>
    <row r="858" spans="1:8" ht="18" customHeight="1" x14ac:dyDescent="0.3">
      <c r="A858" s="284" t="str">
        <f t="shared" si="132"/>
        <v>D</v>
      </c>
      <c r="B858" s="284">
        <f>VLOOKUP(A858,Perkiraan!$A$6:$C$65,2,0)</f>
        <v>410102</v>
      </c>
      <c r="C858" s="285" t="str">
        <f>VLOOKUP(A858,Perkiraan!$A$6:$C$65,3,0)</f>
        <v>Pensiun Bruder</v>
      </c>
      <c r="D858" s="286">
        <f>SUMIF('LU Komunitas'!$C$836:$C$875,Evaluasi!B858,'LU Komunitas'!$E$836:$E$875)-SUMIF('LU Komunitas'!$C$836:$C$875,Evaluasi!B858,'LU Komunitas'!$F$836:$F$875)</f>
        <v>0</v>
      </c>
      <c r="E858" s="287">
        <f t="shared" si="133"/>
        <v>0</v>
      </c>
      <c r="F858" s="288">
        <f>Data!$D$17*$H854</f>
        <v>0</v>
      </c>
      <c r="G858" s="289">
        <f t="shared" ref="G858:G863" si="135">E858-F858</f>
        <v>0</v>
      </c>
      <c r="H858" s="290" t="str">
        <f t="shared" si="134"/>
        <v>-</v>
      </c>
    </row>
    <row r="859" spans="1:8" ht="18" customHeight="1" x14ac:dyDescent="0.3">
      <c r="A859" s="284" t="str">
        <f t="shared" si="132"/>
        <v>E</v>
      </c>
      <c r="B859" s="284">
        <f>VLOOKUP(A859,Perkiraan!$A$6:$C$65,2,0)</f>
        <v>430101</v>
      </c>
      <c r="C859" s="285" t="str">
        <f>VLOOKUP(A859,Perkiraan!$A$6:$C$65,3,0)</f>
        <v>Hasil Kebun Dan Piaraan</v>
      </c>
      <c r="D859" s="286">
        <f>SUMIF('LU Komunitas'!$C$836:$C$875,Evaluasi!B859,'LU Komunitas'!$E$836:$E$875)-SUMIF('LU Komunitas'!$C$836:$C$875,Evaluasi!B859,'LU Komunitas'!$F$836:$F$875)</f>
        <v>0</v>
      </c>
      <c r="E859" s="287">
        <f t="shared" si="133"/>
        <v>0</v>
      </c>
      <c r="F859" s="288">
        <f>Data!$D$18*$H854</f>
        <v>0</v>
      </c>
      <c r="G859" s="289">
        <f t="shared" si="135"/>
        <v>0</v>
      </c>
      <c r="H859" s="290" t="str">
        <f t="shared" si="134"/>
        <v>-</v>
      </c>
    </row>
    <row r="860" spans="1:8" ht="18" customHeight="1" x14ac:dyDescent="0.3">
      <c r="A860" s="284" t="str">
        <f t="shared" si="132"/>
        <v>F</v>
      </c>
      <c r="B860" s="284">
        <f>VLOOKUP(A860,Perkiraan!$A$6:$C$65,2,0)</f>
        <v>420101</v>
      </c>
      <c r="C860" s="285" t="str">
        <f>VLOOKUP(A860,Perkiraan!$A$6:$C$65,3,0)</f>
        <v>Bunga Tabungan</v>
      </c>
      <c r="D860" s="286">
        <f>SUMIF('LU Komunitas'!$C$836:$C$875,Evaluasi!B860,'LU Komunitas'!$E$836:$E$875)-SUMIF('LU Komunitas'!$C$836:$C$875,Evaluasi!B860,'LU Komunitas'!$F$836:$F$875)</f>
        <v>0</v>
      </c>
      <c r="E860" s="287">
        <f t="shared" si="133"/>
        <v>0</v>
      </c>
      <c r="F860" s="288">
        <f>Data!$D$19*$H854</f>
        <v>0</v>
      </c>
      <c r="G860" s="289">
        <f t="shared" si="135"/>
        <v>0</v>
      </c>
      <c r="H860" s="290" t="str">
        <f t="shared" si="134"/>
        <v>-</v>
      </c>
    </row>
    <row r="861" spans="1:8" ht="18" customHeight="1" x14ac:dyDescent="0.3">
      <c r="A861" s="284" t="str">
        <f t="shared" si="132"/>
        <v>G</v>
      </c>
      <c r="B861" s="284">
        <f>VLOOKUP(A861,Perkiraan!$A$6:$C$65,2,0)</f>
        <v>410202</v>
      </c>
      <c r="C861" s="285" t="str">
        <f>VLOOKUP(A861,Perkiraan!$A$6:$C$65,3,0)</f>
        <v xml:space="preserve">Sumbangan </v>
      </c>
      <c r="D861" s="286">
        <f>SUMIF('LU Komunitas'!$C$836:$C$875,Evaluasi!B861,'LU Komunitas'!$E$836:$E$875)-SUMIF('LU Komunitas'!$C$836:$C$875,Evaluasi!B861,'LU Komunitas'!$F$836:$F$875)</f>
        <v>0</v>
      </c>
      <c r="E861" s="287">
        <f t="shared" si="133"/>
        <v>0</v>
      </c>
      <c r="F861" s="288">
        <f>Data!$D$20*$H854</f>
        <v>0</v>
      </c>
      <c r="G861" s="289">
        <f t="shared" si="135"/>
        <v>0</v>
      </c>
      <c r="H861" s="290" t="str">
        <f t="shared" si="134"/>
        <v>-</v>
      </c>
    </row>
    <row r="862" spans="1:8" ht="18" customHeight="1" x14ac:dyDescent="0.3">
      <c r="A862" s="284" t="str">
        <f t="shared" si="132"/>
        <v>H</v>
      </c>
      <c r="B862" s="284">
        <f>VLOOKUP(A862,Perkiraan!$A$6:$C$65,2,0)</f>
        <v>430103</v>
      </c>
      <c r="C862" s="285" t="str">
        <f>VLOOKUP(A862,Perkiraan!$A$6:$C$65,3,0)</f>
        <v>Penerimaan Lainnya</v>
      </c>
      <c r="D862" s="286">
        <f>SUMIF('LU Komunitas'!$C$836:$C$875,Evaluasi!B862,'LU Komunitas'!$E$836:$E$875)-SUMIF('LU Komunitas'!$C$836:$C$875,Evaluasi!B862,'LU Komunitas'!$F$836:$F$875)</f>
        <v>0</v>
      </c>
      <c r="E862" s="287">
        <f t="shared" si="133"/>
        <v>0</v>
      </c>
      <c r="F862" s="288">
        <f>Data!$D$21*$H854</f>
        <v>0</v>
      </c>
      <c r="G862" s="289">
        <f t="shared" si="135"/>
        <v>0</v>
      </c>
      <c r="H862" s="290" t="str">
        <f t="shared" si="134"/>
        <v>-</v>
      </c>
    </row>
    <row r="863" spans="1:8" ht="18" customHeight="1" x14ac:dyDescent="0.3">
      <c r="A863" s="284" t="str">
        <f t="shared" si="132"/>
        <v>I</v>
      </c>
      <c r="B863" s="284">
        <f>VLOOKUP(A863,Perkiraan!$A$6:$C$65,2,0)</f>
        <v>610100</v>
      </c>
      <c r="C863" s="285" t="str">
        <f>VLOOKUP(A863,Perkiraan!$A$6:$C$65,3,0)</f>
        <v>Penerimaan dari DP</v>
      </c>
      <c r="D863" s="286">
        <f>SUMIF('LU Komunitas'!$C$836:$C$875,Evaluasi!B863,'LU Komunitas'!$E$836:$E$875)-SUMIF('LU Komunitas'!$C$836:$C$875,Evaluasi!B863,'LU Komunitas'!$F$836:$F$875)</f>
        <v>0</v>
      </c>
      <c r="E863" s="287">
        <f t="shared" si="133"/>
        <v>0</v>
      </c>
      <c r="F863" s="288">
        <f>Data!$D$22*$H854</f>
        <v>0</v>
      </c>
      <c r="G863" s="289">
        <f t="shared" si="135"/>
        <v>0</v>
      </c>
      <c r="H863" s="290" t="str">
        <f t="shared" si="134"/>
        <v>-</v>
      </c>
    </row>
    <row r="864" spans="1:8" ht="18" customHeight="1" x14ac:dyDescent="0.3">
      <c r="A864" s="415" t="s">
        <v>78</v>
      </c>
      <c r="B864" s="415"/>
      <c r="C864" s="415"/>
      <c r="D864" s="292">
        <f>SUM(D857:D863)</f>
        <v>0</v>
      </c>
      <c r="E864" s="292">
        <f>SUM(E857:E863)</f>
        <v>0</v>
      </c>
      <c r="F864" s="292">
        <f>SUM(F857:F863)</f>
        <v>0</v>
      </c>
      <c r="G864" s="292">
        <f>SUM(G857:G863)</f>
        <v>0</v>
      </c>
      <c r="H864" s="293" t="str">
        <f t="shared" si="134"/>
        <v>-</v>
      </c>
    </row>
    <row r="865" spans="1:8" ht="18" customHeight="1" x14ac:dyDescent="0.3">
      <c r="A865" s="284">
        <f t="shared" ref="A865:A893" si="136">A780</f>
        <v>1</v>
      </c>
      <c r="B865" s="284">
        <f>VLOOKUP(A865,Perkiraan!$A$6:$C$65,2,0)</f>
        <v>510101</v>
      </c>
      <c r="C865" s="285" t="str">
        <f>VLOOKUP(A865,Perkiraan!$A$6:$C$65,3,0)</f>
        <v xml:space="preserve">Makanan </v>
      </c>
      <c r="D865" s="286">
        <f>SUMIF('LU Komunitas'!$C$836:$C$875,Evaluasi!B865,'LU Komunitas'!$F$836:$F$875)-SUMIF('LU Komunitas'!$C$836:$C$875,Evaluasi!B865,'LU Komunitas'!$E$836:$E$875)</f>
        <v>0</v>
      </c>
      <c r="E865" s="287">
        <f t="shared" ref="E865:E893" si="137">D865+E780</f>
        <v>0</v>
      </c>
      <c r="F865" s="289">
        <f>Data!$D$31*$D909</f>
        <v>0</v>
      </c>
      <c r="G865" s="289">
        <f t="shared" ref="G865:G893" si="138">F865-E865</f>
        <v>0</v>
      </c>
      <c r="H865" s="290" t="str">
        <f t="shared" si="134"/>
        <v>-</v>
      </c>
    </row>
    <row r="866" spans="1:8" ht="18" customHeight="1" x14ac:dyDescent="0.3">
      <c r="A866" s="284">
        <f t="shared" si="136"/>
        <v>2</v>
      </c>
      <c r="B866" s="284">
        <f>VLOOKUP(A866,Perkiraan!$A$6:$C$65,2,0)</f>
        <v>510201</v>
      </c>
      <c r="C866" s="285" t="str">
        <f>VLOOKUP(A866,Perkiraan!$A$6:$C$65,3,0)</f>
        <v>Pakaian Dan Perlengkapan Pribadi</v>
      </c>
      <c r="D866" s="286">
        <f>SUMIF('LU Komunitas'!$C$836:$C$875,Evaluasi!B866,'LU Komunitas'!$F$836:$F$875)-SUMIF('LU Komunitas'!$C$836:$C$875,Evaluasi!B866,'LU Komunitas'!$E$836:$E$875)</f>
        <v>0</v>
      </c>
      <c r="E866" s="287">
        <f t="shared" si="137"/>
        <v>0</v>
      </c>
      <c r="F866" s="289">
        <f>Data!$D$32*$D909</f>
        <v>0</v>
      </c>
      <c r="G866" s="289">
        <f t="shared" si="138"/>
        <v>0</v>
      </c>
      <c r="H866" s="290" t="str">
        <f t="shared" si="134"/>
        <v>-</v>
      </c>
    </row>
    <row r="867" spans="1:8" ht="18" customHeight="1" x14ac:dyDescent="0.3">
      <c r="A867" s="284">
        <f t="shared" si="136"/>
        <v>3</v>
      </c>
      <c r="B867" s="284">
        <f>VLOOKUP(A867,Perkiraan!$A$6:$C$65,2,0)</f>
        <v>510301</v>
      </c>
      <c r="C867" s="285" t="str">
        <f>VLOOKUP(A867,Perkiraan!$A$6:$C$65,3,0)</f>
        <v xml:space="preserve">Pemeriksaan Dan Pengobatan </v>
      </c>
      <c r="D867" s="286">
        <f>SUMIF('LU Komunitas'!$C$836:$C$875,Evaluasi!B867,'LU Komunitas'!$F$836:$F$875)-SUMIF('LU Komunitas'!$C$836:$C$875,Evaluasi!B867,'LU Komunitas'!$E$836:$E$875)</f>
        <v>0</v>
      </c>
      <c r="E867" s="287">
        <f t="shared" si="137"/>
        <v>0</v>
      </c>
      <c r="F867" s="289">
        <f>Data!$D$33*$D909</f>
        <v>0</v>
      </c>
      <c r="G867" s="289">
        <f t="shared" si="138"/>
        <v>0</v>
      </c>
      <c r="H867" s="290" t="str">
        <f t="shared" si="134"/>
        <v>-</v>
      </c>
    </row>
    <row r="868" spans="1:8" ht="18" customHeight="1" x14ac:dyDescent="0.3">
      <c r="A868" s="284">
        <f t="shared" si="136"/>
        <v>4</v>
      </c>
      <c r="B868" s="284">
        <f>VLOOKUP(A868,Perkiraan!$A$6:$C$65,2,0)</f>
        <v>510303</v>
      </c>
      <c r="C868" s="285" t="str">
        <f>VLOOKUP(A868,Perkiraan!$A$6:$C$65,3,0)</f>
        <v>Hiburan / Rekreasi</v>
      </c>
      <c r="D868" s="286">
        <f>SUMIF('LU Komunitas'!$C$836:$C$875,Evaluasi!B868,'LU Komunitas'!$F$836:$F$875)-SUMIF('LU Komunitas'!$C$836:$C$875,Evaluasi!B868,'LU Komunitas'!$E$836:$E$875)</f>
        <v>0</v>
      </c>
      <c r="E868" s="287">
        <f t="shared" si="137"/>
        <v>0</v>
      </c>
      <c r="F868" s="289">
        <f>Data!$D$34*$D909</f>
        <v>0</v>
      </c>
      <c r="G868" s="289">
        <f t="shared" si="138"/>
        <v>0</v>
      </c>
      <c r="H868" s="290" t="str">
        <f t="shared" si="134"/>
        <v>-</v>
      </c>
    </row>
    <row r="869" spans="1:8" ht="18" customHeight="1" x14ac:dyDescent="0.3">
      <c r="A869" s="284">
        <f t="shared" si="136"/>
        <v>5</v>
      </c>
      <c r="B869" s="284">
        <f>VLOOKUP(A869,Perkiraan!$A$6:$C$65,2,0)</f>
        <v>510501</v>
      </c>
      <c r="C869" s="285" t="str">
        <f>VLOOKUP(A869,Perkiraan!$A$6:$C$65,3,0)</f>
        <v>Transport Harian</v>
      </c>
      <c r="D869" s="286">
        <f>SUMIF('LU Komunitas'!$C$836:$C$875,Evaluasi!B869,'LU Komunitas'!$F$836:$F$875)-SUMIF('LU Komunitas'!$C$836:$C$875,Evaluasi!B869,'LU Komunitas'!$E$836:$E$875)</f>
        <v>0</v>
      </c>
      <c r="E869" s="287">
        <f t="shared" si="137"/>
        <v>0</v>
      </c>
      <c r="F869" s="289">
        <f>Data!$D$35*$D909</f>
        <v>0</v>
      </c>
      <c r="G869" s="289">
        <f t="shared" si="138"/>
        <v>0</v>
      </c>
      <c r="H869" s="290" t="str">
        <f t="shared" si="134"/>
        <v>-</v>
      </c>
    </row>
    <row r="870" spans="1:8" ht="18" customHeight="1" x14ac:dyDescent="0.3">
      <c r="A870" s="284">
        <f t="shared" si="136"/>
        <v>6</v>
      </c>
      <c r="B870" s="284">
        <f>VLOOKUP(A870,Perkiraan!$A$6:$C$65,2,0)</f>
        <v>520401</v>
      </c>
      <c r="C870" s="285" t="str">
        <f>VLOOKUP(A870,Perkiraan!$A$6:$C$65,3,0)</f>
        <v>Studi Pribadi</v>
      </c>
      <c r="D870" s="286">
        <f>SUMIF('LU Komunitas'!$C$836:$C$875,Evaluasi!B870,'LU Komunitas'!$F$836:$F$875)-SUMIF('LU Komunitas'!$C$836:$C$875,Evaluasi!B870,'LU Komunitas'!$E$836:$E$875)</f>
        <v>0</v>
      </c>
      <c r="E870" s="287">
        <f t="shared" si="137"/>
        <v>0</v>
      </c>
      <c r="F870" s="289">
        <f>Data!$D$36*$D909</f>
        <v>0</v>
      </c>
      <c r="G870" s="289">
        <f t="shared" si="138"/>
        <v>0</v>
      </c>
      <c r="H870" s="290" t="str">
        <f t="shared" si="134"/>
        <v>-</v>
      </c>
    </row>
    <row r="871" spans="1:8" ht="18" customHeight="1" x14ac:dyDescent="0.3">
      <c r="A871" s="284">
        <f t="shared" si="136"/>
        <v>7</v>
      </c>
      <c r="B871" s="284">
        <f>VLOOKUP(A871,Perkiraan!$A$6:$C$65,2,0)</f>
        <v>510102</v>
      </c>
      <c r="C871" s="285" t="str">
        <f>VLOOKUP(A871,Perkiraan!$A$6:$C$65,3,0)</f>
        <v>Bahan Bakar Dapur</v>
      </c>
      <c r="D871" s="286">
        <f>SUMIF('LU Komunitas'!$C$836:$C$875,Evaluasi!B871,'LU Komunitas'!$F$836:$F$875)-SUMIF('LU Komunitas'!$C$836:$C$875,Evaluasi!B871,'LU Komunitas'!$E$836:$E$875)</f>
        <v>0</v>
      </c>
      <c r="E871" s="287">
        <f t="shared" si="137"/>
        <v>0</v>
      </c>
      <c r="F871" s="289">
        <f>Data!$D$39*$H854</f>
        <v>0</v>
      </c>
      <c r="G871" s="289">
        <f t="shared" si="138"/>
        <v>0</v>
      </c>
      <c r="H871" s="290" t="str">
        <f t="shared" si="134"/>
        <v>-</v>
      </c>
    </row>
    <row r="872" spans="1:8" ht="18" customHeight="1" x14ac:dyDescent="0.3">
      <c r="A872" s="284">
        <f t="shared" si="136"/>
        <v>8</v>
      </c>
      <c r="B872" s="284">
        <f>VLOOKUP(A872,Perkiraan!$A$6:$C$65,2,0)</f>
        <v>510103</v>
      </c>
      <c r="C872" s="285" t="str">
        <f>VLOOKUP(A872,Perkiraan!$A$6:$C$65,3,0)</f>
        <v>Perlengkapan Cuci dan Kebersihan</v>
      </c>
      <c r="D872" s="286">
        <f>SUMIF('LU Komunitas'!$C$836:$C$875,Evaluasi!B872,'LU Komunitas'!$F$836:$F$875)-SUMIF('LU Komunitas'!$C$836:$C$875,Evaluasi!B872,'LU Komunitas'!$E$836:$E$875)</f>
        <v>0</v>
      </c>
      <c r="E872" s="287">
        <f t="shared" si="137"/>
        <v>0</v>
      </c>
      <c r="F872" s="289">
        <f>Data!$D$40*$H854</f>
        <v>0</v>
      </c>
      <c r="G872" s="289">
        <f t="shared" si="138"/>
        <v>0</v>
      </c>
      <c r="H872" s="290" t="str">
        <f t="shared" si="134"/>
        <v>-</v>
      </c>
    </row>
    <row r="873" spans="1:8" ht="18" customHeight="1" x14ac:dyDescent="0.3">
      <c r="A873" s="284">
        <f t="shared" si="136"/>
        <v>9</v>
      </c>
      <c r="B873" s="284">
        <f>VLOOKUP(A873,Perkiraan!$A$6:$C$65,2,0)</f>
        <v>510104</v>
      </c>
      <c r="C873" s="285" t="str">
        <f>VLOOKUP(A873,Perkiraan!$A$6:$C$65,3,0)</f>
        <v>Perabot Rumah Tangga</v>
      </c>
      <c r="D873" s="286">
        <f>SUMIF('LU Komunitas'!$C$836:$C$875,Evaluasi!B873,'LU Komunitas'!$F$836:$F$875)-SUMIF('LU Komunitas'!$C$836:$C$875,Evaluasi!B873,'LU Komunitas'!$E$836:$E$875)</f>
        <v>0</v>
      </c>
      <c r="E873" s="287">
        <f t="shared" si="137"/>
        <v>0</v>
      </c>
      <c r="F873" s="289">
        <f>Data!$D$41*$H854</f>
        <v>0</v>
      </c>
      <c r="G873" s="289">
        <f t="shared" si="138"/>
        <v>0</v>
      </c>
      <c r="H873" s="290" t="str">
        <f t="shared" si="134"/>
        <v>-</v>
      </c>
    </row>
    <row r="874" spans="1:8" ht="18" customHeight="1" x14ac:dyDescent="0.3">
      <c r="A874" s="284">
        <f t="shared" si="136"/>
        <v>10</v>
      </c>
      <c r="B874" s="284">
        <f>VLOOKUP(A874,Perkiraan!$A$6:$C$65,2,0)</f>
        <v>510105</v>
      </c>
      <c r="C874" s="285" t="str">
        <f>VLOOKUP(A874,Perkiraan!$A$6:$C$65,3,0)</f>
        <v xml:space="preserve">Iuran Hidup Bermasyarakat Dan Menggereja </v>
      </c>
      <c r="D874" s="286">
        <f>SUMIF('LU Komunitas'!$C$836:$C$875,Evaluasi!B874,'LU Komunitas'!$F$836:$F$875)-SUMIF('LU Komunitas'!$C$836:$C$875,Evaluasi!B874,'LU Komunitas'!$E$836:$E$875)</f>
        <v>0</v>
      </c>
      <c r="E874" s="287">
        <f t="shared" si="137"/>
        <v>0</v>
      </c>
      <c r="F874" s="289">
        <f>Data!$D$42*$H854</f>
        <v>0</v>
      </c>
      <c r="G874" s="289">
        <f t="shared" si="138"/>
        <v>0</v>
      </c>
      <c r="H874" s="290" t="str">
        <f t="shared" si="134"/>
        <v>-</v>
      </c>
    </row>
    <row r="875" spans="1:8" ht="18" customHeight="1" x14ac:dyDescent="0.3">
      <c r="A875" s="284">
        <f t="shared" si="136"/>
        <v>11</v>
      </c>
      <c r="B875" s="284">
        <f>VLOOKUP(A875,Perkiraan!$A$6:$C$65,2,0)</f>
        <v>510401</v>
      </c>
      <c r="C875" s="285" t="str">
        <f>VLOOKUP(A875,Perkiraan!$A$6:$C$65,3,0)</f>
        <v>Listrik</v>
      </c>
      <c r="D875" s="286">
        <f>SUMIF('LU Komunitas'!$C$836:$C$875,Evaluasi!B875,'LU Komunitas'!$F$836:$F$875)-SUMIF('LU Komunitas'!$C$836:$C$875,Evaluasi!B875,'LU Komunitas'!$E$836:$E$875)</f>
        <v>0</v>
      </c>
      <c r="E875" s="287">
        <f t="shared" si="137"/>
        <v>0</v>
      </c>
      <c r="F875" s="289">
        <f>Data!$D$43*$H854</f>
        <v>0</v>
      </c>
      <c r="G875" s="289">
        <f t="shared" si="138"/>
        <v>0</v>
      </c>
      <c r="H875" s="290" t="str">
        <f t="shared" si="134"/>
        <v>-</v>
      </c>
    </row>
    <row r="876" spans="1:8" ht="18" customHeight="1" x14ac:dyDescent="0.3">
      <c r="A876" s="284">
        <f t="shared" si="136"/>
        <v>12</v>
      </c>
      <c r="B876" s="284">
        <f>VLOOKUP(A876,Perkiraan!$A$6:$C$65,2,0)</f>
        <v>510402</v>
      </c>
      <c r="C876" s="285" t="str">
        <f>VLOOKUP(A876,Perkiraan!$A$6:$C$65,3,0)</f>
        <v>Air</v>
      </c>
      <c r="D876" s="286">
        <f>SUMIF('LU Komunitas'!$C$836:$C$875,Evaluasi!B876,'LU Komunitas'!$F$836:$F$875)-SUMIF('LU Komunitas'!$C$836:$C$875,Evaluasi!B876,'LU Komunitas'!$E$836:$E$875)</f>
        <v>0</v>
      </c>
      <c r="E876" s="287">
        <f t="shared" si="137"/>
        <v>0</v>
      </c>
      <c r="F876" s="289">
        <f>Data!$D$44*$H854</f>
        <v>0</v>
      </c>
      <c r="G876" s="289">
        <f t="shared" si="138"/>
        <v>0</v>
      </c>
      <c r="H876" s="290" t="str">
        <f t="shared" si="134"/>
        <v>-</v>
      </c>
    </row>
    <row r="877" spans="1:8" ht="18" customHeight="1" x14ac:dyDescent="0.3">
      <c r="A877" s="284">
        <f t="shared" si="136"/>
        <v>13</v>
      </c>
      <c r="B877" s="284">
        <f>VLOOKUP(A877,Perkiraan!$A$6:$C$65,2,0)</f>
        <v>510403</v>
      </c>
      <c r="C877" s="285" t="str">
        <f>VLOOKUP(A877,Perkiraan!$A$6:$C$65,3,0)</f>
        <v>Telepon Dan Internet</v>
      </c>
      <c r="D877" s="286">
        <f>SUMIF('LU Komunitas'!$C$836:$C$875,Evaluasi!B877,'LU Komunitas'!$F$836:$F$875)-SUMIF('LU Komunitas'!$C$836:$C$875,Evaluasi!B877,'LU Komunitas'!$E$836:$E$875)</f>
        <v>0</v>
      </c>
      <c r="E877" s="287">
        <f t="shared" si="137"/>
        <v>0</v>
      </c>
      <c r="F877" s="289">
        <f>Data!$D$45*$H854</f>
        <v>0</v>
      </c>
      <c r="G877" s="289">
        <f t="shared" si="138"/>
        <v>0</v>
      </c>
      <c r="H877" s="290" t="str">
        <f t="shared" si="134"/>
        <v>-</v>
      </c>
    </row>
    <row r="878" spans="1:8" ht="18" customHeight="1" x14ac:dyDescent="0.3">
      <c r="A878" s="284">
        <f t="shared" si="136"/>
        <v>14</v>
      </c>
      <c r="B878" s="284">
        <f>VLOOKUP(A878,Perkiraan!$A$6:$C$65,2,0)</f>
        <v>520201</v>
      </c>
      <c r="C878" s="285" t="str">
        <f>VLOOKUP(A878,Perkiraan!$A$6:$C$65,3,0)</f>
        <v>Keperluan Ibadah</v>
      </c>
      <c r="D878" s="286">
        <f>SUMIF('LU Komunitas'!$C$836:$C$875,Evaluasi!B878,'LU Komunitas'!$F$836:$F$875)-SUMIF('LU Komunitas'!$C$836:$C$875,Evaluasi!B878,'LU Komunitas'!$E$836:$E$875)</f>
        <v>0</v>
      </c>
      <c r="E878" s="287">
        <f t="shared" si="137"/>
        <v>0</v>
      </c>
      <c r="F878" s="289">
        <f>Data!$D$46*$H854</f>
        <v>0</v>
      </c>
      <c r="G878" s="289">
        <f t="shared" si="138"/>
        <v>0</v>
      </c>
      <c r="H878" s="290" t="str">
        <f t="shared" si="134"/>
        <v>-</v>
      </c>
    </row>
    <row r="879" spans="1:8" ht="18" customHeight="1" x14ac:dyDescent="0.3">
      <c r="A879" s="284">
        <f t="shared" si="136"/>
        <v>15</v>
      </c>
      <c r="B879" s="284">
        <f>VLOOKUP(A879,Perkiraan!$A$6:$C$65,2,0)</f>
        <v>530303</v>
      </c>
      <c r="C879" s="285" t="str">
        <f>VLOOKUP(A879,Perkiraan!$A$6:$C$65,3,0)</f>
        <v xml:space="preserve">Sumbangan </v>
      </c>
      <c r="D879" s="286">
        <f>SUMIF('LU Komunitas'!$C$836:$C$875,Evaluasi!B879,'LU Komunitas'!$F$836:$F$875)-SUMIF('LU Komunitas'!$C$836:$C$875,Evaluasi!B879,'LU Komunitas'!$E$836:$E$875)</f>
        <v>0</v>
      </c>
      <c r="E879" s="287">
        <f t="shared" si="137"/>
        <v>0</v>
      </c>
      <c r="F879" s="289">
        <f>Data!$D$47*$H854</f>
        <v>0</v>
      </c>
      <c r="G879" s="289">
        <f t="shared" si="138"/>
        <v>0</v>
      </c>
      <c r="H879" s="290" t="str">
        <f t="shared" si="134"/>
        <v>-</v>
      </c>
    </row>
    <row r="880" spans="1:8" ht="18" customHeight="1" x14ac:dyDescent="0.3">
      <c r="A880" s="284">
        <f t="shared" si="136"/>
        <v>16</v>
      </c>
      <c r="B880" s="284">
        <f>VLOOKUP(A880,Perkiraan!$A$6:$C$65,2,0)</f>
        <v>540101</v>
      </c>
      <c r="C880" s="285" t="str">
        <f>VLOOKUP(A880,Perkiraan!$A$6:$C$65,3,0)</f>
        <v>Insentif ART</v>
      </c>
      <c r="D880" s="286">
        <f>SUMIF('LU Komunitas'!$C$836:$C$875,Evaluasi!B880,'LU Komunitas'!$F$836:$F$875)-SUMIF('LU Komunitas'!$C$836:$C$875,Evaluasi!B880,'LU Komunitas'!$E$836:$E$875)</f>
        <v>0</v>
      </c>
      <c r="E880" s="287">
        <f t="shared" si="137"/>
        <v>0</v>
      </c>
      <c r="F880" s="289">
        <f>Data!$D$48*$H854</f>
        <v>0</v>
      </c>
      <c r="G880" s="289">
        <f t="shared" si="138"/>
        <v>0</v>
      </c>
      <c r="H880" s="290" t="str">
        <f t="shared" si="134"/>
        <v>-</v>
      </c>
    </row>
    <row r="881" spans="1:8" ht="18" customHeight="1" x14ac:dyDescent="0.3">
      <c r="A881" s="284">
        <f t="shared" si="136"/>
        <v>17</v>
      </c>
      <c r="B881" s="284">
        <f>VLOOKUP(A881,Perkiraan!$A$6:$C$65,2,0)</f>
        <v>540201</v>
      </c>
      <c r="C881" s="285" t="str">
        <f>VLOOKUP(A881,Perkiraan!$A$6:$C$65,3,0)</f>
        <v>Pemeliharaan Rumah</v>
      </c>
      <c r="D881" s="286">
        <f>SUMIF('LU Komunitas'!$C$836:$C$875,Evaluasi!B881,'LU Komunitas'!$F$836:$F$875)-SUMIF('LU Komunitas'!$C$836:$C$875,Evaluasi!B881,'LU Komunitas'!$E$836:$E$875)</f>
        <v>0</v>
      </c>
      <c r="E881" s="287">
        <f t="shared" si="137"/>
        <v>0</v>
      </c>
      <c r="F881" s="289">
        <f>Data!$D$49*$H854</f>
        <v>0</v>
      </c>
      <c r="G881" s="289">
        <f t="shared" si="138"/>
        <v>0</v>
      </c>
      <c r="H881" s="290" t="str">
        <f t="shared" si="134"/>
        <v>-</v>
      </c>
    </row>
    <row r="882" spans="1:8" ht="18" customHeight="1" x14ac:dyDescent="0.3">
      <c r="A882" s="284">
        <f t="shared" si="136"/>
        <v>18</v>
      </c>
      <c r="B882" s="284">
        <f>VLOOKUP(A882,Perkiraan!$A$6:$C$65,2,0)</f>
        <v>540202</v>
      </c>
      <c r="C882" s="285" t="str">
        <f>VLOOKUP(A882,Perkiraan!$A$6:$C$65,3,0)</f>
        <v>Pemeliharaan Kebun Dan Piaraan</v>
      </c>
      <c r="D882" s="286">
        <f>SUMIF('LU Komunitas'!$C$836:$C$875,Evaluasi!B882,'LU Komunitas'!$F$836:$F$875)-SUMIF('LU Komunitas'!$C$836:$C$875,Evaluasi!B882,'LU Komunitas'!$E$836:$E$875)</f>
        <v>0</v>
      </c>
      <c r="E882" s="287">
        <f t="shared" si="137"/>
        <v>0</v>
      </c>
      <c r="F882" s="289">
        <f>Data!$D$50*H854</f>
        <v>0</v>
      </c>
      <c r="G882" s="289">
        <f t="shared" si="138"/>
        <v>0</v>
      </c>
      <c r="H882" s="290" t="str">
        <f t="shared" si="134"/>
        <v>-</v>
      </c>
    </row>
    <row r="883" spans="1:8" ht="18" customHeight="1" x14ac:dyDescent="0.3">
      <c r="A883" s="284">
        <f t="shared" si="136"/>
        <v>19</v>
      </c>
      <c r="B883" s="284">
        <f>VLOOKUP(A883,Perkiraan!$A$6:$C$65,2,0)</f>
        <v>540203</v>
      </c>
      <c r="C883" s="285" t="str">
        <f>VLOOKUP(A883,Perkiraan!$A$6:$C$65,3,0)</f>
        <v>Pemeliharaan Kendaraan</v>
      </c>
      <c r="D883" s="286">
        <f>SUMIF('LU Komunitas'!$C$836:$C$875,Evaluasi!B883,'LU Komunitas'!$F$836:$F$875)-SUMIF('LU Komunitas'!$C$836:$C$875,Evaluasi!B883,'LU Komunitas'!$E$836:$E$875)</f>
        <v>0</v>
      </c>
      <c r="E883" s="287">
        <f t="shared" si="137"/>
        <v>0</v>
      </c>
      <c r="F883" s="289">
        <f>Data!$D$51*$H854</f>
        <v>0</v>
      </c>
      <c r="G883" s="289">
        <f t="shared" si="138"/>
        <v>0</v>
      </c>
      <c r="H883" s="290" t="str">
        <f t="shared" si="134"/>
        <v>-</v>
      </c>
    </row>
    <row r="884" spans="1:8" ht="18" customHeight="1" x14ac:dyDescent="0.3">
      <c r="A884" s="284">
        <f t="shared" si="136"/>
        <v>20</v>
      </c>
      <c r="B884" s="284">
        <f>VLOOKUP(A884,Perkiraan!$A$6:$C$65,2,0)</f>
        <v>540204</v>
      </c>
      <c r="C884" s="285" t="str">
        <f>VLOOKUP(A884,Perkiraan!$A$6:$C$65,3,0)</f>
        <v>Pemeliharaan Mesin Dan Peralatan</v>
      </c>
      <c r="D884" s="286">
        <f>SUMIF('LU Komunitas'!$C$836:$C$875,Evaluasi!B884,'LU Komunitas'!$F$836:$F$875)-SUMIF('LU Komunitas'!$C$836:$C$875,Evaluasi!B884,'LU Komunitas'!$E$836:$E$875)</f>
        <v>0</v>
      </c>
      <c r="E884" s="287">
        <f t="shared" si="137"/>
        <v>0</v>
      </c>
      <c r="F884" s="289">
        <f>Data!$D$52*$H854</f>
        <v>0</v>
      </c>
      <c r="G884" s="289">
        <f t="shared" si="138"/>
        <v>0</v>
      </c>
      <c r="H884" s="290" t="str">
        <f t="shared" si="134"/>
        <v>-</v>
      </c>
    </row>
    <row r="885" spans="1:8" ht="18" customHeight="1" x14ac:dyDescent="0.3">
      <c r="A885" s="284">
        <f t="shared" si="136"/>
        <v>21</v>
      </c>
      <c r="B885" s="284">
        <f>VLOOKUP(A885,Perkiraan!$A$6:$C$65,2,0)</f>
        <v>550101</v>
      </c>
      <c r="C885" s="285" t="str">
        <f>VLOOKUP(A885,Perkiraan!$A$6:$C$65,3,0)</f>
        <v>Administrasi Komunitas</v>
      </c>
      <c r="D885" s="286">
        <f>SUMIF('LU Komunitas'!$C$836:$C$875,Evaluasi!B885,'LU Komunitas'!$F$836:$F$875)-SUMIF('LU Komunitas'!$C$836:$C$875,Evaluasi!B885,'LU Komunitas'!$E$836:$E$875)</f>
        <v>0</v>
      </c>
      <c r="E885" s="287">
        <f t="shared" si="137"/>
        <v>0</v>
      </c>
      <c r="F885" s="289">
        <f>Data!$D$53*$H854</f>
        <v>0</v>
      </c>
      <c r="G885" s="289">
        <f t="shared" si="138"/>
        <v>0</v>
      </c>
      <c r="H885" s="290" t="str">
        <f t="shared" si="134"/>
        <v>-</v>
      </c>
    </row>
    <row r="886" spans="1:8" ht="18" customHeight="1" x14ac:dyDescent="0.3">
      <c r="A886" s="284">
        <f t="shared" si="136"/>
        <v>22</v>
      </c>
      <c r="B886" s="284">
        <f>VLOOKUP(A886,Perkiraan!$A$6:$C$65,2,0)</f>
        <v>550105</v>
      </c>
      <c r="C886" s="285" t="str">
        <f>VLOOKUP(A886,Perkiraan!$A$6:$C$65,3,0)</f>
        <v xml:space="preserve">Legal dan Perijinan </v>
      </c>
      <c r="D886" s="286">
        <f>SUMIF('LU Komunitas'!$C$836:$C$875,Evaluasi!B886,'LU Komunitas'!$F$836:$F$875)-SUMIF('LU Komunitas'!$C$836:$C$875,Evaluasi!B886,'LU Komunitas'!$E$836:$E$875)</f>
        <v>0</v>
      </c>
      <c r="E886" s="287">
        <f t="shared" si="137"/>
        <v>0</v>
      </c>
      <c r="F886" s="289">
        <f>Data!$D$54*$H854</f>
        <v>0</v>
      </c>
      <c r="G886" s="289">
        <f t="shared" si="138"/>
        <v>0</v>
      </c>
      <c r="H886" s="290" t="str">
        <f t="shared" si="134"/>
        <v>-</v>
      </c>
    </row>
    <row r="887" spans="1:8" ht="18" customHeight="1" x14ac:dyDescent="0.3">
      <c r="A887" s="284">
        <f t="shared" si="136"/>
        <v>23</v>
      </c>
      <c r="B887" s="284">
        <f>VLOOKUP(A887,Perkiraan!$A$6:$C$65,2,0)</f>
        <v>550106</v>
      </c>
      <c r="C887" s="285" t="str">
        <f>VLOOKUP(A887,Perkiraan!$A$6:$C$65,3,0)</f>
        <v>Buku, Majalah, Koran</v>
      </c>
      <c r="D887" s="286">
        <f>SUMIF('LU Komunitas'!$C$836:$C$875,Evaluasi!B887,'LU Komunitas'!$F$836:$F$875)-SUMIF('LU Komunitas'!$C$836:$C$875,Evaluasi!B887,'LU Komunitas'!$E$836:$E$875)</f>
        <v>0</v>
      </c>
      <c r="E887" s="287">
        <f t="shared" si="137"/>
        <v>0</v>
      </c>
      <c r="F887" s="289">
        <f>Data!$D$55*$H854</f>
        <v>0</v>
      </c>
      <c r="G887" s="289">
        <f t="shared" si="138"/>
        <v>0</v>
      </c>
      <c r="H887" s="290" t="str">
        <f t="shared" si="134"/>
        <v>-</v>
      </c>
    </row>
    <row r="888" spans="1:8" ht="18" customHeight="1" x14ac:dyDescent="0.3">
      <c r="A888" s="284">
        <f t="shared" si="136"/>
        <v>24</v>
      </c>
      <c r="B888" s="284">
        <f>VLOOKUP(A888,Perkiraan!$A$6:$C$65,2,0)</f>
        <v>550107</v>
      </c>
      <c r="C888" s="285" t="str">
        <f>VLOOKUP(A888,Perkiraan!$A$6:$C$65,3,0)</f>
        <v>Administrasi Bank</v>
      </c>
      <c r="D888" s="286">
        <f>SUMIF('LU Komunitas'!$C$836:$C$875,Evaluasi!B888,'LU Komunitas'!$F$836:$F$875)-SUMIF('LU Komunitas'!$C$836:$C$875,Evaluasi!B888,'LU Komunitas'!$E$836:$E$875)</f>
        <v>0</v>
      </c>
      <c r="E888" s="287">
        <f t="shared" si="137"/>
        <v>0</v>
      </c>
      <c r="F888" s="289">
        <f>Data!$D$56*$H854</f>
        <v>0</v>
      </c>
      <c r="G888" s="289">
        <f t="shared" si="138"/>
        <v>0</v>
      </c>
      <c r="H888" s="290" t="str">
        <f t="shared" si="134"/>
        <v>-</v>
      </c>
    </row>
    <row r="889" spans="1:8" ht="18" customHeight="1" x14ac:dyDescent="0.3">
      <c r="A889" s="284">
        <f t="shared" si="136"/>
        <v>25</v>
      </c>
      <c r="B889" s="284">
        <f>VLOOKUP(A889,Perkiraan!$A$6:$C$65,2,0)</f>
        <v>550201</v>
      </c>
      <c r="C889" s="285" t="str">
        <f>VLOOKUP(A889,Perkiraan!$A$6:$C$65,3,0)</f>
        <v>Pajak Bunga Bank</v>
      </c>
      <c r="D889" s="286">
        <f>SUMIF('LU Komunitas'!$C$836:$C$875,Evaluasi!B889,'LU Komunitas'!$F$836:$F$875)-SUMIF('LU Komunitas'!$C$836:$C$875,Evaluasi!B889,'LU Komunitas'!$E$836:$E$875)</f>
        <v>0</v>
      </c>
      <c r="E889" s="287">
        <f t="shared" si="137"/>
        <v>0</v>
      </c>
      <c r="F889" s="289">
        <f>Data!$D$57*$H854</f>
        <v>0</v>
      </c>
      <c r="G889" s="289">
        <f t="shared" si="138"/>
        <v>0</v>
      </c>
      <c r="H889" s="290" t="str">
        <f t="shared" si="134"/>
        <v>-</v>
      </c>
    </row>
    <row r="890" spans="1:8" ht="18" customHeight="1" x14ac:dyDescent="0.3">
      <c r="A890" s="284">
        <f t="shared" si="136"/>
        <v>26</v>
      </c>
      <c r="B890" s="284">
        <f>VLOOKUP(A890,Perkiraan!$A$6:$C$65,2,0)</f>
        <v>550202</v>
      </c>
      <c r="C890" s="285" t="str">
        <f>VLOOKUP(A890,Perkiraan!$A$6:$C$65,3,0)</f>
        <v>Pajak Kendaraan Dan PBB</v>
      </c>
      <c r="D890" s="286">
        <f>SUMIF('LU Komunitas'!$C$836:$C$875,Evaluasi!B890,'LU Komunitas'!$F$836:$F$875)-SUMIF('LU Komunitas'!$C$836:$C$875,Evaluasi!B890,'LU Komunitas'!$E$836:$E$875)</f>
        <v>0</v>
      </c>
      <c r="E890" s="287">
        <f t="shared" si="137"/>
        <v>0</v>
      </c>
      <c r="F890" s="289">
        <f>Data!$D$58*$H854</f>
        <v>0</v>
      </c>
      <c r="G890" s="289">
        <f t="shared" si="138"/>
        <v>0</v>
      </c>
      <c r="H890" s="290" t="str">
        <f t="shared" si="134"/>
        <v>-</v>
      </c>
    </row>
    <row r="891" spans="1:8" ht="17.100000000000001" customHeight="1" x14ac:dyDescent="0.3">
      <c r="A891" s="284">
        <f t="shared" si="136"/>
        <v>29</v>
      </c>
      <c r="B891" s="284">
        <f>VLOOKUP(A891,Perkiraan!$A$6:$C$65,2,0)</f>
        <v>520501</v>
      </c>
      <c r="C891" s="285" t="str">
        <f>VLOOKUP(A891,Perkiraan!$A$6:$C$65,3,0)</f>
        <v>Penunjang Kesehatan Lansia</v>
      </c>
      <c r="D891" s="286">
        <f>SUMIF('LU Komunitas'!$C$836:$C$875,Evaluasi!B891,'LU Komunitas'!$F$836:$F$875)-SUMIF('LU Komunitas'!$C$836:$C$875,Evaluasi!B891,'LU Komunitas'!$E$836:$E$875)</f>
        <v>0</v>
      </c>
      <c r="E891" s="287">
        <f t="shared" si="137"/>
        <v>0</v>
      </c>
      <c r="F891" s="289">
        <f>Data!$D$59*$H854</f>
        <v>0</v>
      </c>
      <c r="G891" s="289">
        <f t="shared" si="138"/>
        <v>0</v>
      </c>
      <c r="H891" s="290" t="str">
        <f t="shared" si="134"/>
        <v>-</v>
      </c>
    </row>
    <row r="892" spans="1:8" ht="17.100000000000001" customHeight="1" x14ac:dyDescent="0.3">
      <c r="A892" s="284">
        <f t="shared" si="136"/>
        <v>30</v>
      </c>
      <c r="B892" s="284">
        <f>VLOOKUP(A892,Perkiraan!$A$6:$C$65,2,0)</f>
        <v>520502</v>
      </c>
      <c r="C892" s="285" t="str">
        <f>VLOOKUP(A892,Perkiraan!$A$6:$C$65,3,0)</f>
        <v>Pemeliharaan Rohani Lansia</v>
      </c>
      <c r="D892" s="286">
        <f>SUMIF('LU Komunitas'!$C$836:$C$875,Evaluasi!B892,'LU Komunitas'!$F$836:$F$875)-SUMIF('LU Komunitas'!$C$836:$C$875,Evaluasi!B892,'LU Komunitas'!$E$836:$E$875)</f>
        <v>0</v>
      </c>
      <c r="E892" s="287">
        <f t="shared" si="137"/>
        <v>0</v>
      </c>
      <c r="F892" s="289">
        <f>Data!$D$60*$H854</f>
        <v>0</v>
      </c>
      <c r="G892" s="289">
        <f t="shared" si="138"/>
        <v>0</v>
      </c>
      <c r="H892" s="290" t="str">
        <f t="shared" si="134"/>
        <v>-</v>
      </c>
    </row>
    <row r="893" spans="1:8" ht="17.100000000000001" customHeight="1" x14ac:dyDescent="0.3">
      <c r="A893" s="284">
        <f t="shared" si="136"/>
        <v>31</v>
      </c>
      <c r="B893" s="284">
        <f>VLOOKUP(A893,Perkiraan!$A$6:$C$65,2,0)</f>
        <v>520503</v>
      </c>
      <c r="C893" s="285" t="str">
        <f>VLOOKUP(A893,Perkiraan!$A$6:$C$65,3,0)</f>
        <v>Kegiatan Bruder Lansia</v>
      </c>
      <c r="D893" s="286">
        <f>SUMIF('LU Komunitas'!$C$836:$C$875,Evaluasi!B893,'LU Komunitas'!$F$836:$F$875)-SUMIF('LU Komunitas'!$C$836:$C$875,Evaluasi!B893,'LU Komunitas'!$E$836:$E$875)</f>
        <v>0</v>
      </c>
      <c r="E893" s="287">
        <f t="shared" si="137"/>
        <v>0</v>
      </c>
      <c r="F893" s="289">
        <f>Data!$D$61*$H854</f>
        <v>0</v>
      </c>
      <c r="G893" s="289">
        <f t="shared" si="138"/>
        <v>0</v>
      </c>
      <c r="H893" s="290" t="str">
        <f t="shared" si="134"/>
        <v>-</v>
      </c>
    </row>
    <row r="894" spans="1:8" ht="18" customHeight="1" x14ac:dyDescent="0.3">
      <c r="A894" s="284"/>
      <c r="B894" s="284"/>
      <c r="C894" s="294" t="s">
        <v>145</v>
      </c>
      <c r="D894" s="286"/>
      <c r="E894" s="287"/>
      <c r="F894" s="289"/>
      <c r="G894" s="289"/>
      <c r="H894" s="290"/>
    </row>
    <row r="895" spans="1:8" ht="18" customHeight="1" x14ac:dyDescent="0.3">
      <c r="A895" s="284">
        <f t="shared" ref="A895:A901" si="139">A810</f>
        <v>32</v>
      </c>
      <c r="B895" s="284">
        <f>VLOOKUP(A895,Perkiraan!$A$6:$C$65,2,0)</f>
        <v>130400</v>
      </c>
      <c r="C895" s="285" t="str">
        <f>VLOOKUP(A895,Perkiraan!$A$6:$C$65,3,0)</f>
        <v>Mesin dan Peralatan</v>
      </c>
      <c r="D895" s="286">
        <f>SUMIF('LU Komunitas'!$C$877:$C$889,Evaluasi!B895,'LU Komunitas'!$F$877:$F$889)-SUMIF('LU Komunitas'!$C$877:$C$889,Evaluasi!B895,'LU Komunitas'!$E$877:$E$889)</f>
        <v>0</v>
      </c>
      <c r="E895" s="287">
        <f t="shared" ref="E895:E901" si="140">D895+E810</f>
        <v>0</v>
      </c>
      <c r="F895" s="289">
        <f>Data!$D$64</f>
        <v>0</v>
      </c>
      <c r="G895" s="289">
        <f t="shared" ref="G895:G901" si="141">F895-E895</f>
        <v>0</v>
      </c>
      <c r="H895" s="290" t="str">
        <f t="shared" ref="H895:H901" si="142">IF(F895&gt;0,E895/F895*100,"-")</f>
        <v>-</v>
      </c>
    </row>
    <row r="896" spans="1:8" ht="18" customHeight="1" x14ac:dyDescent="0.3">
      <c r="A896" s="284">
        <f t="shared" si="139"/>
        <v>33</v>
      </c>
      <c r="B896" s="284">
        <f>VLOOKUP(A896,Perkiraan!$A$6:$C$65,2,0)</f>
        <v>510100</v>
      </c>
      <c r="C896" s="285" t="str">
        <f>VLOOKUP(A896,Perkiraan!$A$6:$C$65,3,0)</f>
        <v>Perabot Rumah Tangga</v>
      </c>
      <c r="D896" s="286">
        <f>SUMIF('LU Komunitas'!$C$877:$C$889,Evaluasi!B896,'LU Komunitas'!$F$877:$F$889)-SUMIF('LU Komunitas'!$C$877:$C$889,Evaluasi!B896,'LU Komunitas'!$E$877:$E$889)</f>
        <v>0</v>
      </c>
      <c r="E896" s="287">
        <f t="shared" si="140"/>
        <v>0</v>
      </c>
      <c r="F896" s="289">
        <f>Data!$D$65</f>
        <v>0</v>
      </c>
      <c r="G896" s="289">
        <f t="shared" si="141"/>
        <v>0</v>
      </c>
      <c r="H896" s="290" t="str">
        <f t="shared" si="142"/>
        <v>-</v>
      </c>
    </row>
    <row r="897" spans="1:8" ht="18" customHeight="1" x14ac:dyDescent="0.3">
      <c r="A897" s="284">
        <f t="shared" si="139"/>
        <v>34</v>
      </c>
      <c r="B897" s="284">
        <f>VLOOKUP(A897,Perkiraan!$A$6:$C$65,2,0)</f>
        <v>510502</v>
      </c>
      <c r="C897" s="285" t="str">
        <f>VLOOKUP(A897,Perkiraan!$A$6:$C$65,3,0)</f>
        <v>Transport Pertemuan</v>
      </c>
      <c r="D897" s="286">
        <f>SUMIF('LU Komunitas'!$C$877:$C$889,Evaluasi!B897,'LU Komunitas'!$F$877:$F$889)-SUMIF('LU Komunitas'!$C$877:$C$889,Evaluasi!B897,'LU Komunitas'!$E$877:$E$889)</f>
        <v>0</v>
      </c>
      <c r="E897" s="287">
        <f t="shared" si="140"/>
        <v>0</v>
      </c>
      <c r="F897" s="289">
        <f>Data!$D$66</f>
        <v>0</v>
      </c>
      <c r="G897" s="289">
        <f t="shared" si="141"/>
        <v>0</v>
      </c>
      <c r="H897" s="290" t="str">
        <f t="shared" si="142"/>
        <v>-</v>
      </c>
    </row>
    <row r="898" spans="1:8" ht="18" customHeight="1" x14ac:dyDescent="0.3">
      <c r="A898" s="284">
        <f t="shared" si="139"/>
        <v>35</v>
      </c>
      <c r="B898" s="284">
        <f>VLOOKUP(A898,Perkiraan!$A$6:$C$65,2,0)</f>
        <v>520302</v>
      </c>
      <c r="C898" s="285" t="str">
        <f>VLOOKUP(A898,Perkiraan!$A$6:$C$65,3,0)</f>
        <v>Perayaan Syukur</v>
      </c>
      <c r="D898" s="286">
        <f>SUMIF('LU Komunitas'!$C$877:$C$889,Evaluasi!B898,'LU Komunitas'!$F$877:$F$889)-SUMIF('LU Komunitas'!$C$877:$C$889,Evaluasi!B898,'LU Komunitas'!$E$877:$E$889)</f>
        <v>0</v>
      </c>
      <c r="E898" s="287">
        <f t="shared" si="140"/>
        <v>0</v>
      </c>
      <c r="F898" s="289">
        <f>Data!$D$67</f>
        <v>0</v>
      </c>
      <c r="G898" s="289">
        <f t="shared" si="141"/>
        <v>0</v>
      </c>
      <c r="H898" s="290" t="str">
        <f t="shared" si="142"/>
        <v>-</v>
      </c>
    </row>
    <row r="899" spans="1:8" ht="18" customHeight="1" x14ac:dyDescent="0.3">
      <c r="A899" s="284">
        <f t="shared" si="139"/>
        <v>36</v>
      </c>
      <c r="B899" s="284">
        <f>VLOOKUP(A899,Perkiraan!$A$6:$C$65,2,0)</f>
        <v>520500</v>
      </c>
      <c r="C899" s="285" t="str">
        <f>VLOOKUP(A899,Perkiraan!$A$6:$C$65,3,0)</f>
        <v>Kegiatan Lansia</v>
      </c>
      <c r="D899" s="286">
        <f>SUMIF('LU Komunitas'!$C$877:$C$889,Evaluasi!B899,'LU Komunitas'!$F$877:$F$889)-SUMIF('LU Komunitas'!$C$877:$C$889,Evaluasi!B899,'LU Komunitas'!$E$877:$E$889)</f>
        <v>0</v>
      </c>
      <c r="E899" s="287">
        <f t="shared" si="140"/>
        <v>0</v>
      </c>
      <c r="F899" s="289">
        <f>Data!$D$68</f>
        <v>0</v>
      </c>
      <c r="G899" s="289">
        <f t="shared" si="141"/>
        <v>0</v>
      </c>
      <c r="H899" s="290" t="str">
        <f t="shared" si="142"/>
        <v>-</v>
      </c>
    </row>
    <row r="900" spans="1:8" ht="18" customHeight="1" x14ac:dyDescent="0.3">
      <c r="A900" s="284">
        <f t="shared" si="139"/>
        <v>37</v>
      </c>
      <c r="B900" s="284">
        <f>VLOOKUP(A900,Perkiraan!$A$6:$C$65,2,0)</f>
        <v>540200</v>
      </c>
      <c r="C900" s="285" t="str">
        <f>VLOOKUP(A900,Perkiraan!$A$6:$C$65,3,0)</f>
        <v>Pemeliharaan Rumah</v>
      </c>
      <c r="D900" s="286">
        <f>SUMIF('LU Komunitas'!$C$877:$C$889,Evaluasi!B900,'LU Komunitas'!$F$877:$F$889)-SUMIF('LU Komunitas'!$C$877:$C$889,Evaluasi!B900,'LU Komunitas'!$E$877:$E$889)</f>
        <v>0</v>
      </c>
      <c r="E900" s="287">
        <f t="shared" si="140"/>
        <v>0</v>
      </c>
      <c r="F900" s="289">
        <f>Data!$D$69</f>
        <v>0</v>
      </c>
      <c r="G900" s="289">
        <f t="shared" si="141"/>
        <v>0</v>
      </c>
      <c r="H900" s="290" t="str">
        <f t="shared" si="142"/>
        <v>-</v>
      </c>
    </row>
    <row r="901" spans="1:8" ht="18" customHeight="1" x14ac:dyDescent="0.3">
      <c r="A901" s="284">
        <f t="shared" si="139"/>
        <v>38</v>
      </c>
      <c r="B901" s="284">
        <f>VLOOKUP(A901,Perkiraan!$A$6:$C$65,2,0)</f>
        <v>550100</v>
      </c>
      <c r="C901" s="285" t="str">
        <f>VLOOKUP(A901,Perkiraan!$A$6:$C$65,3,0)</f>
        <v>Budget Khusus Lainnya</v>
      </c>
      <c r="D901" s="286">
        <f>SUMIF('LU Komunitas'!$C$877:$C$889,Evaluasi!B901,'LU Komunitas'!$F$877:$F$889)-SUMIF('LU Komunitas'!$C$877:$C$889,Evaluasi!B901,'LU Komunitas'!$E$877:$E$889)</f>
        <v>0</v>
      </c>
      <c r="E901" s="287">
        <f t="shared" si="140"/>
        <v>0</v>
      </c>
      <c r="F901" s="289">
        <f>Data!$D$70</f>
        <v>0</v>
      </c>
      <c r="G901" s="289">
        <f t="shared" si="141"/>
        <v>0</v>
      </c>
      <c r="H901" s="290" t="str">
        <f t="shared" si="142"/>
        <v>-</v>
      </c>
    </row>
    <row r="902" spans="1:8" ht="18" customHeight="1" x14ac:dyDescent="0.3">
      <c r="A902" s="284"/>
      <c r="B902" s="284"/>
      <c r="C902" s="285"/>
      <c r="D902" s="286"/>
      <c r="E902" s="287"/>
      <c r="F902" s="289"/>
      <c r="G902" s="289"/>
      <c r="H902" s="290"/>
    </row>
    <row r="903" spans="1:8" ht="18" customHeight="1" x14ac:dyDescent="0.3">
      <c r="A903" s="284"/>
      <c r="B903" s="284"/>
      <c r="C903" s="285"/>
      <c r="D903" s="286"/>
      <c r="E903" s="287"/>
      <c r="F903" s="289"/>
      <c r="G903" s="289"/>
      <c r="H903" s="290"/>
    </row>
    <row r="904" spans="1:8" ht="18" customHeight="1" x14ac:dyDescent="0.3">
      <c r="A904" s="415" t="s">
        <v>79</v>
      </c>
      <c r="B904" s="415"/>
      <c r="C904" s="415"/>
      <c r="D904" s="292">
        <f>SUM(D865:D903)</f>
        <v>0</v>
      </c>
      <c r="E904" s="312">
        <f>SUM(E865:E903)</f>
        <v>0</v>
      </c>
      <c r="F904" s="313">
        <f>SUM(F865:F903)</f>
        <v>0</v>
      </c>
      <c r="G904" s="313">
        <f>SUM(G865:G903)</f>
        <v>0</v>
      </c>
      <c r="H904" s="293" t="str">
        <f t="shared" ref="H904" si="143">IF(F904&gt;0,E904/F904*100,"-")</f>
        <v>-</v>
      </c>
    </row>
    <row r="905" spans="1:8" ht="18" customHeight="1" x14ac:dyDescent="0.3">
      <c r="A905" s="298" t="s">
        <v>34</v>
      </c>
      <c r="B905" s="299"/>
      <c r="C905" s="300"/>
      <c r="D905" s="301"/>
      <c r="E905" s="302"/>
      <c r="F905" s="276"/>
      <c r="G905" s="276"/>
    </row>
    <row r="906" spans="1:8" ht="18" customHeight="1" x14ac:dyDescent="0.3">
      <c r="A906" s="304" t="s">
        <v>43</v>
      </c>
      <c r="B906" s="299"/>
      <c r="C906" s="275"/>
      <c r="D906" s="305">
        <f>Bruder!D503</f>
        <v>0</v>
      </c>
      <c r="E906" s="280"/>
      <c r="F906" s="276"/>
      <c r="G906" s="276"/>
    </row>
    <row r="907" spans="1:8" ht="18" customHeight="1" x14ac:dyDescent="0.3">
      <c r="A907" s="304" t="s">
        <v>42</v>
      </c>
      <c r="D907" s="305">
        <f>Bruder!D504</f>
        <v>0</v>
      </c>
      <c r="F907" s="276"/>
      <c r="G907" s="276"/>
    </row>
    <row r="908" spans="1:8" ht="18" customHeight="1" x14ac:dyDescent="0.3">
      <c r="A908" s="306" t="s">
        <v>46</v>
      </c>
      <c r="B908" s="307"/>
      <c r="C908" s="308"/>
      <c r="D908" s="309">
        <f>Bruder!D505</f>
        <v>0</v>
      </c>
      <c r="F908" s="276"/>
      <c r="G908" s="276"/>
    </row>
    <row r="909" spans="1:8" ht="18" customHeight="1" x14ac:dyDescent="0.3">
      <c r="A909" s="304" t="s">
        <v>41</v>
      </c>
      <c r="B909" s="299"/>
      <c r="C909" s="275"/>
      <c r="D909" s="305">
        <f>Bruder!D506</f>
        <v>0</v>
      </c>
    </row>
    <row r="933" spans="1:8" ht="18" hidden="1" customHeight="1" x14ac:dyDescent="0.3"/>
    <row r="934" spans="1:8" ht="18" hidden="1" customHeight="1" x14ac:dyDescent="0.3"/>
    <row r="935" spans="1:8" ht="18" hidden="1" customHeight="1" x14ac:dyDescent="0.3"/>
    <row r="936" spans="1:8" ht="18" customHeight="1" x14ac:dyDescent="0.25">
      <c r="A936" s="416" t="str">
        <f>'LU Komunitas'!A914:F914</f>
        <v>KOMUNITAS FIC CANDI</v>
      </c>
      <c r="B936" s="416"/>
      <c r="C936" s="416"/>
      <c r="D936" s="416"/>
      <c r="E936" s="416"/>
      <c r="F936" s="416"/>
      <c r="G936" s="416"/>
      <c r="H936" s="416"/>
    </row>
    <row r="937" spans="1:8" ht="18" customHeight="1" x14ac:dyDescent="0.25">
      <c r="A937" s="416" t="s">
        <v>71</v>
      </c>
      <c r="B937" s="416"/>
      <c r="C937" s="416"/>
      <c r="D937" s="416"/>
      <c r="E937" s="416"/>
      <c r="F937" s="416"/>
      <c r="G937" s="416"/>
      <c r="H937" s="416"/>
    </row>
    <row r="938" spans="1:8" ht="18" customHeight="1" x14ac:dyDescent="0.25">
      <c r="A938" s="416" t="str">
        <f>'Kas Harian'!A1576:H1576</f>
        <v>BULAN DESEMBER 2025</v>
      </c>
      <c r="B938" s="416"/>
      <c r="C938" s="416"/>
      <c r="D938" s="416"/>
      <c r="E938" s="416"/>
      <c r="F938" s="416"/>
      <c r="G938" s="416"/>
      <c r="H938" s="416"/>
    </row>
    <row r="939" spans="1:8" ht="18" customHeight="1" x14ac:dyDescent="0.3">
      <c r="G939" s="280" t="s">
        <v>35</v>
      </c>
      <c r="H939" s="281">
        <v>12</v>
      </c>
    </row>
    <row r="940" spans="1:8" ht="18" customHeight="1" x14ac:dyDescent="0.25">
      <c r="A940" s="417" t="str">
        <f>A855</f>
        <v>Pos</v>
      </c>
      <c r="B940" s="418" t="str">
        <f>B855</f>
        <v>Kode Perkiraan</v>
      </c>
      <c r="C940" s="417" t="str">
        <f>C855</f>
        <v>Nama Perkiraan</v>
      </c>
      <c r="D940" s="419" t="s">
        <v>61</v>
      </c>
      <c r="E940" s="420"/>
      <c r="F940" s="413" t="s">
        <v>32</v>
      </c>
      <c r="G940" s="413" t="s">
        <v>33</v>
      </c>
      <c r="H940" s="414" t="s">
        <v>14</v>
      </c>
    </row>
    <row r="941" spans="1:8" ht="18" customHeight="1" x14ac:dyDescent="0.25">
      <c r="A941" s="417"/>
      <c r="B941" s="418"/>
      <c r="C941" s="417"/>
      <c r="D941" s="282" t="s">
        <v>4</v>
      </c>
      <c r="E941" s="283" t="s">
        <v>9</v>
      </c>
      <c r="F941" s="413"/>
      <c r="G941" s="413"/>
      <c r="H941" s="414"/>
    </row>
    <row r="942" spans="1:8" ht="18" customHeight="1" x14ac:dyDescent="0.3">
      <c r="A942" s="284" t="str">
        <f t="shared" ref="A942:A948" si="144">A857</f>
        <v>C</v>
      </c>
      <c r="B942" s="284">
        <f>VLOOKUP(A942,Perkiraan!$A$6:$C$65,2,0)</f>
        <v>410101</v>
      </c>
      <c r="C942" s="285" t="str">
        <f>VLOOKUP(A942,Perkiraan!$A$6:$C$65,3,0)</f>
        <v xml:space="preserve">Gaji/Pendapatan Bruder </v>
      </c>
      <c r="D942" s="286">
        <f>SUMIF('LU Komunitas'!$C$919:$C$958,Evaluasi!B942,'LU Komunitas'!$E$919:$E$958)-SUMIF('LU Komunitas'!$C$919:$C$958,Evaluasi!B942,'LU Komunitas'!$F$919:$F$958)</f>
        <v>0</v>
      </c>
      <c r="E942" s="287">
        <f t="shared" ref="E942:E948" si="145">D942+E857</f>
        <v>0</v>
      </c>
      <c r="F942" s="288">
        <f>Data!$D$16*$H939</f>
        <v>0</v>
      </c>
      <c r="G942" s="289">
        <f>E942-F942</f>
        <v>0</v>
      </c>
      <c r="H942" s="290" t="str">
        <f t="shared" ref="H942:H978" si="146">IF(F942&gt;0,E942/F942*100,"-")</f>
        <v>-</v>
      </c>
    </row>
    <row r="943" spans="1:8" ht="18" customHeight="1" x14ac:dyDescent="0.3">
      <c r="A943" s="284" t="str">
        <f t="shared" si="144"/>
        <v>D</v>
      </c>
      <c r="B943" s="284">
        <f>VLOOKUP(A943,Perkiraan!$A$6:$C$65,2,0)</f>
        <v>410102</v>
      </c>
      <c r="C943" s="285" t="str">
        <f>VLOOKUP(A943,Perkiraan!$A$6:$C$65,3,0)</f>
        <v>Pensiun Bruder</v>
      </c>
      <c r="D943" s="286">
        <f>SUMIF('LU Komunitas'!$C$919:$C$958,Evaluasi!B943,'LU Komunitas'!$E$919:$E$958)-SUMIF('LU Komunitas'!$C$919:$C$958,Evaluasi!B943,'LU Komunitas'!$F$919:$F$958)</f>
        <v>0</v>
      </c>
      <c r="E943" s="287">
        <f t="shared" si="145"/>
        <v>0</v>
      </c>
      <c r="F943" s="288">
        <f>Data!$D$17*$H939</f>
        <v>0</v>
      </c>
      <c r="G943" s="289">
        <f t="shared" ref="G943:G948" si="147">E943-F943</f>
        <v>0</v>
      </c>
      <c r="H943" s="290" t="str">
        <f t="shared" si="146"/>
        <v>-</v>
      </c>
    </row>
    <row r="944" spans="1:8" ht="18" customHeight="1" x14ac:dyDescent="0.3">
      <c r="A944" s="284" t="str">
        <f t="shared" si="144"/>
        <v>E</v>
      </c>
      <c r="B944" s="284">
        <f>VLOOKUP(A944,Perkiraan!$A$6:$C$65,2,0)</f>
        <v>430101</v>
      </c>
      <c r="C944" s="285" t="str">
        <f>VLOOKUP(A944,Perkiraan!$A$6:$C$65,3,0)</f>
        <v>Hasil Kebun Dan Piaraan</v>
      </c>
      <c r="D944" s="286">
        <f>SUMIF('LU Komunitas'!$C$919:$C$958,Evaluasi!B944,'LU Komunitas'!$E$919:$E$958)-SUMIF('LU Komunitas'!$C$919:$C$958,Evaluasi!B944,'LU Komunitas'!$F$919:$F$958)</f>
        <v>0</v>
      </c>
      <c r="E944" s="287">
        <f t="shared" si="145"/>
        <v>0</v>
      </c>
      <c r="F944" s="288">
        <f>Data!$D$18*$H939</f>
        <v>0</v>
      </c>
      <c r="G944" s="289">
        <f t="shared" si="147"/>
        <v>0</v>
      </c>
      <c r="H944" s="290" t="str">
        <f t="shared" si="146"/>
        <v>-</v>
      </c>
    </row>
    <row r="945" spans="1:10" ht="18" customHeight="1" x14ac:dyDescent="0.3">
      <c r="A945" s="284" t="str">
        <f t="shared" si="144"/>
        <v>F</v>
      </c>
      <c r="B945" s="284">
        <f>VLOOKUP(A945,Perkiraan!$A$6:$C$65,2,0)</f>
        <v>420101</v>
      </c>
      <c r="C945" s="285" t="str">
        <f>VLOOKUP(A945,Perkiraan!$A$6:$C$65,3,0)</f>
        <v>Bunga Tabungan</v>
      </c>
      <c r="D945" s="286">
        <f>SUMIF('LU Komunitas'!$C$919:$C$958,Evaluasi!B945,'LU Komunitas'!$E$919:$E$958)-SUMIF('LU Komunitas'!$C$919:$C$958,Evaluasi!B945,'LU Komunitas'!$F$919:$F$958)</f>
        <v>0</v>
      </c>
      <c r="E945" s="287">
        <f t="shared" si="145"/>
        <v>0</v>
      </c>
      <c r="F945" s="288">
        <f>Data!$D$19*$H939</f>
        <v>0</v>
      </c>
      <c r="G945" s="289">
        <f t="shared" si="147"/>
        <v>0</v>
      </c>
      <c r="H945" s="290" t="str">
        <f t="shared" si="146"/>
        <v>-</v>
      </c>
    </row>
    <row r="946" spans="1:10" ht="18" customHeight="1" x14ac:dyDescent="0.3">
      <c r="A946" s="284" t="str">
        <f t="shared" si="144"/>
        <v>G</v>
      </c>
      <c r="B946" s="284">
        <f>VLOOKUP(A946,Perkiraan!$A$6:$C$65,2,0)</f>
        <v>410202</v>
      </c>
      <c r="C946" s="285" t="str">
        <f>VLOOKUP(A946,Perkiraan!$A$6:$C$65,3,0)</f>
        <v xml:space="preserve">Sumbangan </v>
      </c>
      <c r="D946" s="286">
        <f>SUMIF('LU Komunitas'!$C$919:$C$958,Evaluasi!B946,'LU Komunitas'!$E$919:$E$958)-SUMIF('LU Komunitas'!$C$919:$C$958,Evaluasi!B946,'LU Komunitas'!$F$919:$F$958)</f>
        <v>0</v>
      </c>
      <c r="E946" s="287">
        <f t="shared" si="145"/>
        <v>0</v>
      </c>
      <c r="F946" s="288">
        <f>Data!$D$20*$H939</f>
        <v>0</v>
      </c>
      <c r="G946" s="289">
        <f t="shared" si="147"/>
        <v>0</v>
      </c>
      <c r="H946" s="290" t="str">
        <f t="shared" si="146"/>
        <v>-</v>
      </c>
    </row>
    <row r="947" spans="1:10" ht="18" customHeight="1" x14ac:dyDescent="0.3">
      <c r="A947" s="284" t="str">
        <f t="shared" si="144"/>
        <v>H</v>
      </c>
      <c r="B947" s="284">
        <f>VLOOKUP(A947,Perkiraan!$A$6:$C$65,2,0)</f>
        <v>430103</v>
      </c>
      <c r="C947" s="285" t="str">
        <f>VLOOKUP(A947,Perkiraan!$A$6:$C$65,3,0)</f>
        <v>Penerimaan Lainnya</v>
      </c>
      <c r="D947" s="286">
        <f>SUMIF('LU Komunitas'!$C$919:$C$958,Evaluasi!B947,'LU Komunitas'!$E$919:$E$958)-SUMIF('LU Komunitas'!$C$919:$C$958,Evaluasi!B947,'LU Komunitas'!$F$919:$F$958)</f>
        <v>0</v>
      </c>
      <c r="E947" s="287">
        <f t="shared" si="145"/>
        <v>0</v>
      </c>
      <c r="F947" s="288">
        <f>Data!$D$21*$H939</f>
        <v>0</v>
      </c>
      <c r="G947" s="289">
        <f t="shared" si="147"/>
        <v>0</v>
      </c>
      <c r="H947" s="290" t="str">
        <f t="shared" si="146"/>
        <v>-</v>
      </c>
    </row>
    <row r="948" spans="1:10" ht="18" customHeight="1" x14ac:dyDescent="0.3">
      <c r="A948" s="284" t="str">
        <f t="shared" si="144"/>
        <v>I</v>
      </c>
      <c r="B948" s="284">
        <f>VLOOKUP(A948,Perkiraan!$A$6:$C$65,2,0)</f>
        <v>610100</v>
      </c>
      <c r="C948" s="285" t="str">
        <f>VLOOKUP(A948,Perkiraan!$A$6:$C$65,3,0)</f>
        <v>Penerimaan dari DP</v>
      </c>
      <c r="D948" s="286">
        <f>SUMIF('LU Komunitas'!$C$919:$C$958,Evaluasi!B948,'LU Komunitas'!$E$919:$E$958)-SUMIF('LU Komunitas'!$C$919:$C$958,Evaluasi!B948,'LU Komunitas'!$F$919:$F$958)</f>
        <v>0</v>
      </c>
      <c r="E948" s="287">
        <f t="shared" si="145"/>
        <v>0</v>
      </c>
      <c r="F948" s="288">
        <f>Data!$D$22*$H939</f>
        <v>0</v>
      </c>
      <c r="G948" s="289">
        <f t="shared" si="147"/>
        <v>0</v>
      </c>
      <c r="H948" s="290" t="str">
        <f t="shared" si="146"/>
        <v>-</v>
      </c>
    </row>
    <row r="949" spans="1:10" ht="18" customHeight="1" x14ac:dyDescent="0.3">
      <c r="A949" s="415" t="s">
        <v>78</v>
      </c>
      <c r="B949" s="415"/>
      <c r="C949" s="415"/>
      <c r="D949" s="292">
        <f>SUM(D942:D948)</f>
        <v>0</v>
      </c>
      <c r="E949" s="292">
        <f>SUM(E942:E948)</f>
        <v>0</v>
      </c>
      <c r="F949" s="292">
        <f>SUM(F942:F948)</f>
        <v>0</v>
      </c>
      <c r="G949" s="292">
        <f>SUM(G942:G948)</f>
        <v>0</v>
      </c>
      <c r="H949" s="293" t="str">
        <f t="shared" si="146"/>
        <v>-</v>
      </c>
    </row>
    <row r="950" spans="1:10" ht="18" customHeight="1" x14ac:dyDescent="0.3">
      <c r="A950" s="284">
        <f t="shared" ref="A950:A978" si="148">A865</f>
        <v>1</v>
      </c>
      <c r="B950" s="284">
        <f>VLOOKUP(A950,Perkiraan!$A$6:$C$65,2,0)</f>
        <v>510101</v>
      </c>
      <c r="C950" s="285" t="str">
        <f>VLOOKUP(A950,Perkiraan!$A$6:$C$65,3,0)</f>
        <v xml:space="preserve">Makanan </v>
      </c>
      <c r="D950" s="286">
        <f>SUMIF('LU Komunitas'!$C$919:$C$958,Evaluasi!B950,'LU Komunitas'!$F$919:$F$958)-SUMIF('LU Komunitas'!$C$919:$C$958,Evaluasi!B950,'LU Komunitas'!$E$919:$E$958)</f>
        <v>0</v>
      </c>
      <c r="E950" s="287">
        <f t="shared" ref="E950:E978" si="149">D950+E865</f>
        <v>0</v>
      </c>
      <c r="F950" s="289">
        <f>Data!$D$31*$D994</f>
        <v>0</v>
      </c>
      <c r="G950" s="289">
        <f t="shared" ref="G950:G978" si="150">F950-E950</f>
        <v>0</v>
      </c>
      <c r="H950" s="290" t="str">
        <f t="shared" si="146"/>
        <v>-</v>
      </c>
    </row>
    <row r="951" spans="1:10" ht="18" customHeight="1" x14ac:dyDescent="0.3">
      <c r="A951" s="284">
        <f t="shared" si="148"/>
        <v>2</v>
      </c>
      <c r="B951" s="284">
        <f>VLOOKUP(A951,Perkiraan!$A$6:$C$65,2,0)</f>
        <v>510201</v>
      </c>
      <c r="C951" s="285" t="str">
        <f>VLOOKUP(A951,Perkiraan!$A$6:$C$65,3,0)</f>
        <v>Pakaian Dan Perlengkapan Pribadi</v>
      </c>
      <c r="D951" s="286">
        <f>SUMIF('LU Komunitas'!$C$919:$C$958,Evaluasi!B951,'LU Komunitas'!$F$919:$F$958)-SUMIF('LU Komunitas'!$C$919:$C$958,Evaluasi!B951,'LU Komunitas'!$E$919:$E$958)</f>
        <v>0</v>
      </c>
      <c r="E951" s="287">
        <f t="shared" si="149"/>
        <v>0</v>
      </c>
      <c r="F951" s="289">
        <f>Data!$D$32*$D994</f>
        <v>0</v>
      </c>
      <c r="G951" s="289">
        <f t="shared" si="150"/>
        <v>0</v>
      </c>
      <c r="H951" s="290" t="str">
        <f t="shared" si="146"/>
        <v>-</v>
      </c>
    </row>
    <row r="952" spans="1:10" ht="18" customHeight="1" x14ac:dyDescent="0.3">
      <c r="A952" s="284">
        <f t="shared" si="148"/>
        <v>3</v>
      </c>
      <c r="B952" s="284">
        <f>VLOOKUP(A952,Perkiraan!$A$6:$C$65,2,0)</f>
        <v>510301</v>
      </c>
      <c r="C952" s="285" t="str">
        <f>VLOOKUP(A952,Perkiraan!$A$6:$C$65,3,0)</f>
        <v xml:space="preserve">Pemeriksaan Dan Pengobatan </v>
      </c>
      <c r="D952" s="286">
        <f>SUMIF('LU Komunitas'!$C$919:$C$958,Evaluasi!B952,'LU Komunitas'!$F$919:$F$958)-SUMIF('LU Komunitas'!$C$919:$C$958,Evaluasi!B952,'LU Komunitas'!$E$919:$E$958)</f>
        <v>0</v>
      </c>
      <c r="E952" s="287">
        <f t="shared" si="149"/>
        <v>0</v>
      </c>
      <c r="F952" s="289">
        <f>Data!$D$33*$D994</f>
        <v>0</v>
      </c>
      <c r="G952" s="289">
        <f t="shared" si="150"/>
        <v>0</v>
      </c>
      <c r="H952" s="290" t="str">
        <f t="shared" si="146"/>
        <v>-</v>
      </c>
      <c r="J952" s="314"/>
    </row>
    <row r="953" spans="1:10" ht="18" customHeight="1" x14ac:dyDescent="0.3">
      <c r="A953" s="284">
        <f t="shared" si="148"/>
        <v>4</v>
      </c>
      <c r="B953" s="284">
        <f>VLOOKUP(A953,Perkiraan!$A$6:$C$65,2,0)</f>
        <v>510303</v>
      </c>
      <c r="C953" s="285" t="str">
        <f>VLOOKUP(A953,Perkiraan!$A$6:$C$65,3,0)</f>
        <v>Hiburan / Rekreasi</v>
      </c>
      <c r="D953" s="286">
        <f>SUMIF('LU Komunitas'!$C$919:$C$958,Evaluasi!B953,'LU Komunitas'!$F$919:$F$958)-SUMIF('LU Komunitas'!$C$919:$C$958,Evaluasi!B953,'LU Komunitas'!$E$919:$E$958)</f>
        <v>0</v>
      </c>
      <c r="E953" s="287">
        <f t="shared" si="149"/>
        <v>0</v>
      </c>
      <c r="F953" s="289">
        <f>Data!$D$34*$D994</f>
        <v>0</v>
      </c>
      <c r="G953" s="289">
        <f t="shared" si="150"/>
        <v>0</v>
      </c>
      <c r="H953" s="290" t="str">
        <f t="shared" si="146"/>
        <v>-</v>
      </c>
    </row>
    <row r="954" spans="1:10" ht="18" customHeight="1" x14ac:dyDescent="0.3">
      <c r="A954" s="284">
        <f t="shared" si="148"/>
        <v>5</v>
      </c>
      <c r="B954" s="284">
        <f>VLOOKUP(A954,Perkiraan!$A$6:$C$65,2,0)</f>
        <v>510501</v>
      </c>
      <c r="C954" s="285" t="str">
        <f>VLOOKUP(A954,Perkiraan!$A$6:$C$65,3,0)</f>
        <v>Transport Harian</v>
      </c>
      <c r="D954" s="286">
        <f>SUMIF('LU Komunitas'!$C$919:$C$958,Evaluasi!B954,'LU Komunitas'!$F$919:$F$958)-SUMIF('LU Komunitas'!$C$919:$C$958,Evaluasi!B954,'LU Komunitas'!$E$919:$E$958)</f>
        <v>0</v>
      </c>
      <c r="E954" s="287">
        <f t="shared" si="149"/>
        <v>0</v>
      </c>
      <c r="F954" s="289">
        <f>Data!$D$35*$D994</f>
        <v>0</v>
      </c>
      <c r="G954" s="289">
        <f t="shared" si="150"/>
        <v>0</v>
      </c>
      <c r="H954" s="290" t="str">
        <f t="shared" si="146"/>
        <v>-</v>
      </c>
    </row>
    <row r="955" spans="1:10" ht="18" customHeight="1" x14ac:dyDescent="0.3">
      <c r="A955" s="284">
        <f t="shared" si="148"/>
        <v>6</v>
      </c>
      <c r="B955" s="284">
        <f>VLOOKUP(A955,Perkiraan!$A$6:$C$65,2,0)</f>
        <v>520401</v>
      </c>
      <c r="C955" s="285" t="str">
        <f>VLOOKUP(A955,Perkiraan!$A$6:$C$65,3,0)</f>
        <v>Studi Pribadi</v>
      </c>
      <c r="D955" s="286">
        <f>SUMIF('LU Komunitas'!$C$919:$C$958,Evaluasi!B955,'LU Komunitas'!$F$919:$F$958)-SUMIF('LU Komunitas'!$C$919:$C$958,Evaluasi!B955,'LU Komunitas'!$E$919:$E$958)</f>
        <v>0</v>
      </c>
      <c r="E955" s="287">
        <f t="shared" si="149"/>
        <v>0</v>
      </c>
      <c r="F955" s="289">
        <f>Data!$D$36*$D994</f>
        <v>0</v>
      </c>
      <c r="G955" s="289">
        <f t="shared" si="150"/>
        <v>0</v>
      </c>
      <c r="H955" s="290" t="str">
        <f t="shared" si="146"/>
        <v>-</v>
      </c>
    </row>
    <row r="956" spans="1:10" ht="18" customHeight="1" x14ac:dyDescent="0.3">
      <c r="A956" s="284">
        <f t="shared" si="148"/>
        <v>7</v>
      </c>
      <c r="B956" s="284">
        <f>VLOOKUP(A956,Perkiraan!$A$6:$C$65,2,0)</f>
        <v>510102</v>
      </c>
      <c r="C956" s="285" t="str">
        <f>VLOOKUP(A956,Perkiraan!$A$6:$C$65,3,0)</f>
        <v>Bahan Bakar Dapur</v>
      </c>
      <c r="D956" s="286">
        <f>SUMIF('LU Komunitas'!$C$919:$C$958,Evaluasi!B956,'LU Komunitas'!$F$919:$F$958)-SUMIF('LU Komunitas'!$C$919:$C$958,Evaluasi!B956,'LU Komunitas'!$E$919:$E$958)</f>
        <v>0</v>
      </c>
      <c r="E956" s="287">
        <f t="shared" si="149"/>
        <v>0</v>
      </c>
      <c r="F956" s="289">
        <f>Data!$D$39*$H939</f>
        <v>0</v>
      </c>
      <c r="G956" s="289">
        <f t="shared" si="150"/>
        <v>0</v>
      </c>
      <c r="H956" s="290" t="str">
        <f t="shared" si="146"/>
        <v>-</v>
      </c>
    </row>
    <row r="957" spans="1:10" ht="18" customHeight="1" x14ac:dyDescent="0.3">
      <c r="A957" s="284">
        <f t="shared" si="148"/>
        <v>8</v>
      </c>
      <c r="B957" s="284">
        <f>VLOOKUP(A957,Perkiraan!$A$6:$C$65,2,0)</f>
        <v>510103</v>
      </c>
      <c r="C957" s="285" t="str">
        <f>VLOOKUP(A957,Perkiraan!$A$6:$C$65,3,0)</f>
        <v>Perlengkapan Cuci dan Kebersihan</v>
      </c>
      <c r="D957" s="286">
        <f>SUMIF('LU Komunitas'!$C$919:$C$958,Evaluasi!B957,'LU Komunitas'!$F$919:$F$958)-SUMIF('LU Komunitas'!$C$919:$C$958,Evaluasi!B957,'LU Komunitas'!$E$919:$E$958)</f>
        <v>0</v>
      </c>
      <c r="E957" s="287">
        <f t="shared" si="149"/>
        <v>0</v>
      </c>
      <c r="F957" s="289">
        <f>Data!$D$40*$H939</f>
        <v>0</v>
      </c>
      <c r="G957" s="289">
        <f t="shared" si="150"/>
        <v>0</v>
      </c>
      <c r="H957" s="290" t="str">
        <f t="shared" si="146"/>
        <v>-</v>
      </c>
    </row>
    <row r="958" spans="1:10" ht="18" customHeight="1" x14ac:dyDescent="0.3">
      <c r="A958" s="284">
        <f t="shared" si="148"/>
        <v>9</v>
      </c>
      <c r="B958" s="284">
        <f>VLOOKUP(A958,Perkiraan!$A$6:$C$65,2,0)</f>
        <v>510104</v>
      </c>
      <c r="C958" s="285" t="str">
        <f>VLOOKUP(A958,Perkiraan!$A$6:$C$65,3,0)</f>
        <v>Perabot Rumah Tangga</v>
      </c>
      <c r="D958" s="286">
        <f>SUMIF('LU Komunitas'!$C$919:$C$958,Evaluasi!B958,'LU Komunitas'!$F$919:$F$958)-SUMIF('LU Komunitas'!$C$919:$C$958,Evaluasi!B958,'LU Komunitas'!$E$919:$E$958)</f>
        <v>0</v>
      </c>
      <c r="E958" s="287">
        <f t="shared" si="149"/>
        <v>0</v>
      </c>
      <c r="F958" s="289">
        <f>Data!$D$41*$H939</f>
        <v>0</v>
      </c>
      <c r="G958" s="289">
        <f t="shared" si="150"/>
        <v>0</v>
      </c>
      <c r="H958" s="290" t="str">
        <f t="shared" si="146"/>
        <v>-</v>
      </c>
    </row>
    <row r="959" spans="1:10" ht="18" customHeight="1" x14ac:dyDescent="0.3">
      <c r="A959" s="284">
        <f t="shared" si="148"/>
        <v>10</v>
      </c>
      <c r="B959" s="284">
        <f>VLOOKUP(A959,Perkiraan!$A$6:$C$65,2,0)</f>
        <v>510105</v>
      </c>
      <c r="C959" s="285" t="str">
        <f>VLOOKUP(A959,Perkiraan!$A$6:$C$65,3,0)</f>
        <v xml:space="preserve">Iuran Hidup Bermasyarakat Dan Menggereja </v>
      </c>
      <c r="D959" s="286">
        <f>SUMIF('LU Komunitas'!$C$919:$C$958,Evaluasi!B959,'LU Komunitas'!$F$919:$F$958)-SUMIF('LU Komunitas'!$C$919:$C$958,Evaluasi!B959,'LU Komunitas'!$E$919:$E$958)</f>
        <v>0</v>
      </c>
      <c r="E959" s="287">
        <f t="shared" si="149"/>
        <v>0</v>
      </c>
      <c r="F959" s="289">
        <f>Data!$D$42*$H939</f>
        <v>0</v>
      </c>
      <c r="G959" s="289">
        <f t="shared" si="150"/>
        <v>0</v>
      </c>
      <c r="H959" s="290" t="str">
        <f t="shared" si="146"/>
        <v>-</v>
      </c>
    </row>
    <row r="960" spans="1:10" ht="18" customHeight="1" x14ac:dyDescent="0.3">
      <c r="A960" s="284">
        <f t="shared" si="148"/>
        <v>11</v>
      </c>
      <c r="B960" s="284">
        <f>VLOOKUP(A960,Perkiraan!$A$6:$C$65,2,0)</f>
        <v>510401</v>
      </c>
      <c r="C960" s="285" t="str">
        <f>VLOOKUP(A960,Perkiraan!$A$6:$C$65,3,0)</f>
        <v>Listrik</v>
      </c>
      <c r="D960" s="286">
        <f>SUMIF('LU Komunitas'!$C$919:$C$958,Evaluasi!B960,'LU Komunitas'!$F$919:$F$958)-SUMIF('LU Komunitas'!$C$919:$C$958,Evaluasi!B960,'LU Komunitas'!$E$919:$E$958)</f>
        <v>0</v>
      </c>
      <c r="E960" s="287">
        <f t="shared" si="149"/>
        <v>0</v>
      </c>
      <c r="F960" s="289">
        <f>Data!$D$43*$H939</f>
        <v>0</v>
      </c>
      <c r="G960" s="289">
        <f t="shared" si="150"/>
        <v>0</v>
      </c>
      <c r="H960" s="290" t="str">
        <f t="shared" si="146"/>
        <v>-</v>
      </c>
    </row>
    <row r="961" spans="1:8" ht="18" customHeight="1" x14ac:dyDescent="0.3">
      <c r="A961" s="284">
        <f t="shared" si="148"/>
        <v>12</v>
      </c>
      <c r="B961" s="284">
        <f>VLOOKUP(A961,Perkiraan!$A$6:$C$65,2,0)</f>
        <v>510402</v>
      </c>
      <c r="C961" s="285" t="str">
        <f>VLOOKUP(A961,Perkiraan!$A$6:$C$65,3,0)</f>
        <v>Air</v>
      </c>
      <c r="D961" s="286">
        <f>SUMIF('LU Komunitas'!$C$919:$C$958,Evaluasi!B961,'LU Komunitas'!$F$919:$F$958)-SUMIF('LU Komunitas'!$C$919:$C$958,Evaluasi!B961,'LU Komunitas'!$E$919:$E$958)</f>
        <v>0</v>
      </c>
      <c r="E961" s="287">
        <f t="shared" si="149"/>
        <v>0</v>
      </c>
      <c r="F961" s="289">
        <f>Data!$D$44*$H939</f>
        <v>0</v>
      </c>
      <c r="G961" s="289">
        <f t="shared" si="150"/>
        <v>0</v>
      </c>
      <c r="H961" s="290" t="str">
        <f t="shared" si="146"/>
        <v>-</v>
      </c>
    </row>
    <row r="962" spans="1:8" ht="18" customHeight="1" x14ac:dyDescent="0.3">
      <c r="A962" s="284">
        <f t="shared" si="148"/>
        <v>13</v>
      </c>
      <c r="B962" s="284">
        <f>VLOOKUP(A962,Perkiraan!$A$6:$C$65,2,0)</f>
        <v>510403</v>
      </c>
      <c r="C962" s="285" t="str">
        <f>VLOOKUP(A962,Perkiraan!$A$6:$C$65,3,0)</f>
        <v>Telepon Dan Internet</v>
      </c>
      <c r="D962" s="286">
        <f>SUMIF('LU Komunitas'!$C$919:$C$958,Evaluasi!B962,'LU Komunitas'!$F$919:$F$958)-SUMIF('LU Komunitas'!$C$919:$C$958,Evaluasi!B962,'LU Komunitas'!$E$919:$E$958)</f>
        <v>0</v>
      </c>
      <c r="E962" s="287">
        <f t="shared" si="149"/>
        <v>0</v>
      </c>
      <c r="F962" s="289">
        <f>Data!$D$45*$H939</f>
        <v>0</v>
      </c>
      <c r="G962" s="289">
        <f t="shared" si="150"/>
        <v>0</v>
      </c>
      <c r="H962" s="290" t="str">
        <f t="shared" si="146"/>
        <v>-</v>
      </c>
    </row>
    <row r="963" spans="1:8" ht="18" customHeight="1" x14ac:dyDescent="0.3">
      <c r="A963" s="284">
        <f t="shared" si="148"/>
        <v>14</v>
      </c>
      <c r="B963" s="284">
        <f>VLOOKUP(A963,Perkiraan!$A$6:$C$65,2,0)</f>
        <v>520201</v>
      </c>
      <c r="C963" s="285" t="str">
        <f>VLOOKUP(A963,Perkiraan!$A$6:$C$65,3,0)</f>
        <v>Keperluan Ibadah</v>
      </c>
      <c r="D963" s="286">
        <f>SUMIF('LU Komunitas'!$C$919:$C$958,Evaluasi!B963,'LU Komunitas'!$F$919:$F$958)-SUMIF('LU Komunitas'!$C$919:$C$958,Evaluasi!B963,'LU Komunitas'!$E$919:$E$958)</f>
        <v>0</v>
      </c>
      <c r="E963" s="287">
        <f t="shared" si="149"/>
        <v>0</v>
      </c>
      <c r="F963" s="289">
        <f>Data!$D$46*$H939</f>
        <v>0</v>
      </c>
      <c r="G963" s="289">
        <f t="shared" si="150"/>
        <v>0</v>
      </c>
      <c r="H963" s="290" t="str">
        <f t="shared" si="146"/>
        <v>-</v>
      </c>
    </row>
    <row r="964" spans="1:8" ht="18" customHeight="1" x14ac:dyDescent="0.3">
      <c r="A964" s="284">
        <f t="shared" si="148"/>
        <v>15</v>
      </c>
      <c r="B964" s="284">
        <f>VLOOKUP(A964,Perkiraan!$A$6:$C$65,2,0)</f>
        <v>530303</v>
      </c>
      <c r="C964" s="285" t="str">
        <f>VLOOKUP(A964,Perkiraan!$A$6:$C$65,3,0)</f>
        <v xml:space="preserve">Sumbangan </v>
      </c>
      <c r="D964" s="286">
        <f>SUMIF('LU Komunitas'!$C$919:$C$958,Evaluasi!B964,'LU Komunitas'!$F$919:$F$958)-SUMIF('LU Komunitas'!$C$919:$C$958,Evaluasi!B964,'LU Komunitas'!$E$919:$E$958)</f>
        <v>0</v>
      </c>
      <c r="E964" s="287">
        <f t="shared" si="149"/>
        <v>0</v>
      </c>
      <c r="F964" s="289">
        <f>Data!$D$47*$H939</f>
        <v>0</v>
      </c>
      <c r="G964" s="289">
        <f t="shared" si="150"/>
        <v>0</v>
      </c>
      <c r="H964" s="290" t="str">
        <f t="shared" si="146"/>
        <v>-</v>
      </c>
    </row>
    <row r="965" spans="1:8" ht="18" customHeight="1" x14ac:dyDescent="0.3">
      <c r="A965" s="284">
        <f t="shared" si="148"/>
        <v>16</v>
      </c>
      <c r="B965" s="284">
        <f>VLOOKUP(A965,Perkiraan!$A$6:$C$65,2,0)</f>
        <v>540101</v>
      </c>
      <c r="C965" s="285" t="str">
        <f>VLOOKUP(A965,Perkiraan!$A$6:$C$65,3,0)</f>
        <v>Insentif ART</v>
      </c>
      <c r="D965" s="286">
        <f>SUMIF('LU Komunitas'!$C$919:$C$958,Evaluasi!B965,'LU Komunitas'!$F$919:$F$958)-SUMIF('LU Komunitas'!$C$919:$C$958,Evaluasi!B965,'LU Komunitas'!$E$919:$E$958)</f>
        <v>0</v>
      </c>
      <c r="E965" s="287">
        <f t="shared" si="149"/>
        <v>0</v>
      </c>
      <c r="F965" s="289">
        <f>Data!$D$48*$H939</f>
        <v>0</v>
      </c>
      <c r="G965" s="289">
        <f t="shared" si="150"/>
        <v>0</v>
      </c>
      <c r="H965" s="290" t="str">
        <f t="shared" si="146"/>
        <v>-</v>
      </c>
    </row>
    <row r="966" spans="1:8" ht="18" customHeight="1" x14ac:dyDescent="0.3">
      <c r="A966" s="284">
        <f t="shared" si="148"/>
        <v>17</v>
      </c>
      <c r="B966" s="284">
        <f>VLOOKUP(A966,Perkiraan!$A$6:$C$65,2,0)</f>
        <v>540201</v>
      </c>
      <c r="C966" s="285" t="str">
        <f>VLOOKUP(A966,Perkiraan!$A$6:$C$65,3,0)</f>
        <v>Pemeliharaan Rumah</v>
      </c>
      <c r="D966" s="286">
        <f>SUMIF('LU Komunitas'!$C$919:$C$958,Evaluasi!B966,'LU Komunitas'!$F$919:$F$958)-SUMIF('LU Komunitas'!$C$919:$C$958,Evaluasi!B966,'LU Komunitas'!$E$919:$E$958)</f>
        <v>0</v>
      </c>
      <c r="E966" s="287">
        <f t="shared" si="149"/>
        <v>0</v>
      </c>
      <c r="F966" s="289">
        <f>Data!$D$49*$H939</f>
        <v>0</v>
      </c>
      <c r="G966" s="289">
        <f t="shared" si="150"/>
        <v>0</v>
      </c>
      <c r="H966" s="290" t="str">
        <f t="shared" si="146"/>
        <v>-</v>
      </c>
    </row>
    <row r="967" spans="1:8" ht="18" customHeight="1" x14ac:dyDescent="0.3">
      <c r="A967" s="284">
        <f t="shared" si="148"/>
        <v>18</v>
      </c>
      <c r="B967" s="284">
        <f>VLOOKUP(A967,Perkiraan!$A$6:$C$65,2,0)</f>
        <v>540202</v>
      </c>
      <c r="C967" s="285" t="str">
        <f>VLOOKUP(A967,Perkiraan!$A$6:$C$65,3,0)</f>
        <v>Pemeliharaan Kebun Dan Piaraan</v>
      </c>
      <c r="D967" s="286">
        <f>SUMIF('LU Komunitas'!$C$919:$C$958,Evaluasi!B967,'LU Komunitas'!$F$919:$F$958)-SUMIF('LU Komunitas'!$C$919:$C$958,Evaluasi!B967,'LU Komunitas'!$E$919:$E$958)</f>
        <v>0</v>
      </c>
      <c r="E967" s="287">
        <f t="shared" si="149"/>
        <v>0</v>
      </c>
      <c r="F967" s="289">
        <f>Data!$D$50*H939</f>
        <v>0</v>
      </c>
      <c r="G967" s="289">
        <f t="shared" si="150"/>
        <v>0</v>
      </c>
      <c r="H967" s="290" t="str">
        <f t="shared" si="146"/>
        <v>-</v>
      </c>
    </row>
    <row r="968" spans="1:8" ht="18" customHeight="1" x14ac:dyDescent="0.3">
      <c r="A968" s="284">
        <f t="shared" si="148"/>
        <v>19</v>
      </c>
      <c r="B968" s="284">
        <f>VLOOKUP(A968,Perkiraan!$A$6:$C$65,2,0)</f>
        <v>540203</v>
      </c>
      <c r="C968" s="285" t="str">
        <f>VLOOKUP(A968,Perkiraan!$A$6:$C$65,3,0)</f>
        <v>Pemeliharaan Kendaraan</v>
      </c>
      <c r="D968" s="286">
        <f>SUMIF('LU Komunitas'!$C$919:$C$958,Evaluasi!B968,'LU Komunitas'!$F$919:$F$958)-SUMIF('LU Komunitas'!$C$919:$C$958,Evaluasi!B968,'LU Komunitas'!$E$919:$E$958)</f>
        <v>0</v>
      </c>
      <c r="E968" s="287">
        <f t="shared" si="149"/>
        <v>0</v>
      </c>
      <c r="F968" s="289">
        <f>Data!$D$51*$H939</f>
        <v>0</v>
      </c>
      <c r="G968" s="289">
        <f t="shared" si="150"/>
        <v>0</v>
      </c>
      <c r="H968" s="290" t="str">
        <f t="shared" si="146"/>
        <v>-</v>
      </c>
    </row>
    <row r="969" spans="1:8" ht="18" customHeight="1" x14ac:dyDescent="0.3">
      <c r="A969" s="284">
        <f t="shared" si="148"/>
        <v>20</v>
      </c>
      <c r="B969" s="284">
        <f>VLOOKUP(A969,Perkiraan!$A$6:$C$65,2,0)</f>
        <v>540204</v>
      </c>
      <c r="C969" s="285" t="str">
        <f>VLOOKUP(A969,Perkiraan!$A$6:$C$65,3,0)</f>
        <v>Pemeliharaan Mesin Dan Peralatan</v>
      </c>
      <c r="D969" s="286">
        <f>SUMIF('LU Komunitas'!$C$919:$C$958,Evaluasi!B969,'LU Komunitas'!$F$919:$F$958)-SUMIF('LU Komunitas'!$C$919:$C$958,Evaluasi!B969,'LU Komunitas'!$E$919:$E$958)</f>
        <v>0</v>
      </c>
      <c r="E969" s="287">
        <f t="shared" si="149"/>
        <v>0</v>
      </c>
      <c r="F969" s="289">
        <f>Data!$D$52*$H939</f>
        <v>0</v>
      </c>
      <c r="G969" s="289">
        <f t="shared" si="150"/>
        <v>0</v>
      </c>
      <c r="H969" s="290" t="str">
        <f t="shared" si="146"/>
        <v>-</v>
      </c>
    </row>
    <row r="970" spans="1:8" ht="18" customHeight="1" x14ac:dyDescent="0.3">
      <c r="A970" s="284">
        <f t="shared" si="148"/>
        <v>21</v>
      </c>
      <c r="B970" s="284">
        <f>VLOOKUP(A970,Perkiraan!$A$6:$C$65,2,0)</f>
        <v>550101</v>
      </c>
      <c r="C970" s="285" t="str">
        <f>VLOOKUP(A970,Perkiraan!$A$6:$C$65,3,0)</f>
        <v>Administrasi Komunitas</v>
      </c>
      <c r="D970" s="286">
        <f>SUMIF('LU Komunitas'!$C$919:$C$958,Evaluasi!B970,'LU Komunitas'!$F$919:$F$958)-SUMIF('LU Komunitas'!$C$919:$C$958,Evaluasi!B970,'LU Komunitas'!$E$919:$E$958)</f>
        <v>0</v>
      </c>
      <c r="E970" s="287">
        <f t="shared" si="149"/>
        <v>0</v>
      </c>
      <c r="F970" s="289">
        <f>Data!$D$53*$H939</f>
        <v>0</v>
      </c>
      <c r="G970" s="289">
        <f t="shared" si="150"/>
        <v>0</v>
      </c>
      <c r="H970" s="290" t="str">
        <f t="shared" si="146"/>
        <v>-</v>
      </c>
    </row>
    <row r="971" spans="1:8" ht="18" customHeight="1" x14ac:dyDescent="0.3">
      <c r="A971" s="284">
        <f t="shared" si="148"/>
        <v>22</v>
      </c>
      <c r="B971" s="284">
        <f>VLOOKUP(A971,Perkiraan!$A$6:$C$65,2,0)</f>
        <v>550105</v>
      </c>
      <c r="C971" s="285" t="str">
        <f>VLOOKUP(A971,Perkiraan!$A$6:$C$65,3,0)</f>
        <v xml:space="preserve">Legal dan Perijinan </v>
      </c>
      <c r="D971" s="286">
        <f>SUMIF('LU Komunitas'!$C$919:$C$958,Evaluasi!B971,'LU Komunitas'!$F$919:$F$958)-SUMIF('LU Komunitas'!$C$919:$C$958,Evaluasi!B971,'LU Komunitas'!$E$919:$E$958)</f>
        <v>0</v>
      </c>
      <c r="E971" s="287">
        <f t="shared" si="149"/>
        <v>0</v>
      </c>
      <c r="F971" s="289">
        <f>Data!$D$54*$H939</f>
        <v>0</v>
      </c>
      <c r="G971" s="289">
        <f t="shared" si="150"/>
        <v>0</v>
      </c>
      <c r="H971" s="290" t="str">
        <f t="shared" si="146"/>
        <v>-</v>
      </c>
    </row>
    <row r="972" spans="1:8" ht="18" customHeight="1" x14ac:dyDescent="0.3">
      <c r="A972" s="284">
        <f t="shared" si="148"/>
        <v>23</v>
      </c>
      <c r="B972" s="284">
        <f>VLOOKUP(A972,Perkiraan!$A$6:$C$65,2,0)</f>
        <v>550106</v>
      </c>
      <c r="C972" s="285" t="str">
        <f>VLOOKUP(A972,Perkiraan!$A$6:$C$65,3,0)</f>
        <v>Buku, Majalah, Koran</v>
      </c>
      <c r="D972" s="286">
        <f>SUMIF('LU Komunitas'!$C$919:$C$958,Evaluasi!B972,'LU Komunitas'!$F$919:$F$958)-SUMIF('LU Komunitas'!$C$919:$C$958,Evaluasi!B972,'LU Komunitas'!$E$919:$E$958)</f>
        <v>0</v>
      </c>
      <c r="E972" s="287">
        <f t="shared" si="149"/>
        <v>0</v>
      </c>
      <c r="F972" s="289">
        <f>Data!$D$55*$H939</f>
        <v>0</v>
      </c>
      <c r="G972" s="289">
        <f t="shared" si="150"/>
        <v>0</v>
      </c>
      <c r="H972" s="290" t="str">
        <f t="shared" si="146"/>
        <v>-</v>
      </c>
    </row>
    <row r="973" spans="1:8" ht="18" customHeight="1" x14ac:dyDescent="0.3">
      <c r="A973" s="284">
        <f t="shared" si="148"/>
        <v>24</v>
      </c>
      <c r="B973" s="284">
        <f>VLOOKUP(A973,Perkiraan!$A$6:$C$65,2,0)</f>
        <v>550107</v>
      </c>
      <c r="C973" s="285" t="str">
        <f>VLOOKUP(A973,Perkiraan!$A$6:$C$65,3,0)</f>
        <v>Administrasi Bank</v>
      </c>
      <c r="D973" s="286">
        <f>SUMIF('LU Komunitas'!$C$919:$C$958,Evaluasi!B973,'LU Komunitas'!$F$919:$F$958)-SUMIF('LU Komunitas'!$C$919:$C$958,Evaluasi!B973,'LU Komunitas'!$E$919:$E$958)</f>
        <v>0</v>
      </c>
      <c r="E973" s="287">
        <f t="shared" si="149"/>
        <v>0</v>
      </c>
      <c r="F973" s="289">
        <f>Data!$D$56*$H939</f>
        <v>0</v>
      </c>
      <c r="G973" s="289">
        <f t="shared" si="150"/>
        <v>0</v>
      </c>
      <c r="H973" s="290" t="str">
        <f t="shared" si="146"/>
        <v>-</v>
      </c>
    </row>
    <row r="974" spans="1:8" ht="18" customHeight="1" x14ac:dyDescent="0.3">
      <c r="A974" s="284">
        <f t="shared" si="148"/>
        <v>25</v>
      </c>
      <c r="B974" s="284">
        <f>VLOOKUP(A974,Perkiraan!$A$6:$C$65,2,0)</f>
        <v>550201</v>
      </c>
      <c r="C974" s="285" t="str">
        <f>VLOOKUP(A974,Perkiraan!$A$6:$C$65,3,0)</f>
        <v>Pajak Bunga Bank</v>
      </c>
      <c r="D974" s="286">
        <f>SUMIF('LU Komunitas'!$C$919:$C$958,Evaluasi!B974,'LU Komunitas'!$F$919:$F$958)-SUMIF('LU Komunitas'!$C$919:$C$958,Evaluasi!B974,'LU Komunitas'!$E$919:$E$958)</f>
        <v>0</v>
      </c>
      <c r="E974" s="287">
        <f t="shared" si="149"/>
        <v>0</v>
      </c>
      <c r="F974" s="289">
        <f>Data!$D$57*$H939</f>
        <v>0</v>
      </c>
      <c r="G974" s="289">
        <f t="shared" si="150"/>
        <v>0</v>
      </c>
      <c r="H974" s="290" t="str">
        <f t="shared" si="146"/>
        <v>-</v>
      </c>
    </row>
    <row r="975" spans="1:8" ht="18" customHeight="1" x14ac:dyDescent="0.3">
      <c r="A975" s="284">
        <f t="shared" si="148"/>
        <v>26</v>
      </c>
      <c r="B975" s="284">
        <f>VLOOKUP(A975,Perkiraan!$A$6:$C$65,2,0)</f>
        <v>550202</v>
      </c>
      <c r="C975" s="285" t="str">
        <f>VLOOKUP(A975,Perkiraan!$A$6:$C$65,3,0)</f>
        <v>Pajak Kendaraan Dan PBB</v>
      </c>
      <c r="D975" s="286">
        <f>SUMIF('LU Komunitas'!$C$919:$C$958,Evaluasi!B975,'LU Komunitas'!$F$919:$F$958)-SUMIF('LU Komunitas'!$C$919:$C$958,Evaluasi!B975,'LU Komunitas'!$E$919:$E$958)</f>
        <v>0</v>
      </c>
      <c r="E975" s="287">
        <f t="shared" si="149"/>
        <v>0</v>
      </c>
      <c r="F975" s="289">
        <f>Data!$D$58*$H939</f>
        <v>0</v>
      </c>
      <c r="G975" s="289">
        <f t="shared" si="150"/>
        <v>0</v>
      </c>
      <c r="H975" s="290" t="str">
        <f t="shared" si="146"/>
        <v>-</v>
      </c>
    </row>
    <row r="976" spans="1:8" ht="17.100000000000001" customHeight="1" x14ac:dyDescent="0.3">
      <c r="A976" s="284">
        <f t="shared" si="148"/>
        <v>29</v>
      </c>
      <c r="B976" s="284">
        <f>VLOOKUP(A976,Perkiraan!$A$6:$C$65,2,0)</f>
        <v>520501</v>
      </c>
      <c r="C976" s="285" t="str">
        <f>VLOOKUP(A976,Perkiraan!$A$6:$C$65,3,0)</f>
        <v>Penunjang Kesehatan Lansia</v>
      </c>
      <c r="D976" s="286">
        <f>SUMIF('LU Komunitas'!$C$919:$C$958,Evaluasi!B976,'LU Komunitas'!$F$919:$F$958)-SUMIF('LU Komunitas'!$C$919:$C$958,Evaluasi!B976,'LU Komunitas'!$E$919:$E$958)</f>
        <v>0</v>
      </c>
      <c r="E976" s="287">
        <f t="shared" si="149"/>
        <v>0</v>
      </c>
      <c r="F976" s="289">
        <f>Data!$D$59*$H939</f>
        <v>0</v>
      </c>
      <c r="G976" s="289">
        <f t="shared" si="150"/>
        <v>0</v>
      </c>
      <c r="H976" s="290" t="str">
        <f t="shared" si="146"/>
        <v>-</v>
      </c>
    </row>
    <row r="977" spans="1:8" ht="17.100000000000001" customHeight="1" x14ac:dyDescent="0.3">
      <c r="A977" s="284">
        <f t="shared" si="148"/>
        <v>30</v>
      </c>
      <c r="B977" s="284">
        <f>VLOOKUP(A977,Perkiraan!$A$6:$C$65,2,0)</f>
        <v>520502</v>
      </c>
      <c r="C977" s="285" t="str">
        <f>VLOOKUP(A977,Perkiraan!$A$6:$C$65,3,0)</f>
        <v>Pemeliharaan Rohani Lansia</v>
      </c>
      <c r="D977" s="286">
        <f>SUMIF('LU Komunitas'!$C$919:$C$958,Evaluasi!B977,'LU Komunitas'!$F$919:$F$958)-SUMIF('LU Komunitas'!$C$919:$C$958,Evaluasi!B977,'LU Komunitas'!$E$919:$E$958)</f>
        <v>0</v>
      </c>
      <c r="E977" s="287">
        <f t="shared" si="149"/>
        <v>0</v>
      </c>
      <c r="F977" s="289">
        <f>Data!$D$60*$H939</f>
        <v>0</v>
      </c>
      <c r="G977" s="289">
        <f t="shared" si="150"/>
        <v>0</v>
      </c>
      <c r="H977" s="290" t="str">
        <f t="shared" si="146"/>
        <v>-</v>
      </c>
    </row>
    <row r="978" spans="1:8" ht="17.100000000000001" customHeight="1" x14ac:dyDescent="0.3">
      <c r="A978" s="284">
        <f t="shared" si="148"/>
        <v>31</v>
      </c>
      <c r="B978" s="284">
        <f>VLOOKUP(A978,Perkiraan!$A$6:$C$65,2,0)</f>
        <v>520503</v>
      </c>
      <c r="C978" s="285" t="str">
        <f>VLOOKUP(A978,Perkiraan!$A$6:$C$65,3,0)</f>
        <v>Kegiatan Bruder Lansia</v>
      </c>
      <c r="D978" s="286">
        <f>SUMIF('LU Komunitas'!$C$919:$C$958,Evaluasi!B978,'LU Komunitas'!$F$919:$F$958)-SUMIF('LU Komunitas'!$C$919:$C$958,Evaluasi!B978,'LU Komunitas'!$E$919:$E$958)</f>
        <v>0</v>
      </c>
      <c r="E978" s="287">
        <f t="shared" si="149"/>
        <v>0</v>
      </c>
      <c r="F978" s="289">
        <f>Data!$D$61*$H939</f>
        <v>0</v>
      </c>
      <c r="G978" s="289">
        <f t="shared" si="150"/>
        <v>0</v>
      </c>
      <c r="H978" s="290" t="str">
        <f t="shared" si="146"/>
        <v>-</v>
      </c>
    </row>
    <row r="979" spans="1:8" ht="18" customHeight="1" x14ac:dyDescent="0.3">
      <c r="A979" s="284"/>
      <c r="B979" s="284"/>
      <c r="C979" s="294" t="s">
        <v>145</v>
      </c>
      <c r="D979" s="286"/>
      <c r="E979" s="287"/>
      <c r="F979" s="289"/>
      <c r="G979" s="289"/>
      <c r="H979" s="290"/>
    </row>
    <row r="980" spans="1:8" ht="18" customHeight="1" x14ac:dyDescent="0.3">
      <c r="A980" s="284">
        <f t="shared" ref="A980:A986" si="151">A895</f>
        <v>32</v>
      </c>
      <c r="B980" s="284">
        <f>VLOOKUP(A980,Perkiraan!$A$6:$C$65,2,0)</f>
        <v>130400</v>
      </c>
      <c r="C980" s="285" t="str">
        <f>VLOOKUP(A980,Perkiraan!$A$6:$C$65,3,0)</f>
        <v>Mesin dan Peralatan</v>
      </c>
      <c r="D980" s="286">
        <f>SUMIF('LU Komunitas'!$C$960:$C$972,Evaluasi!B980,'LU Komunitas'!$F$960:$F$972)-SUMIF('LU Komunitas'!$C$960:$C$972,Evaluasi!B980,'LU Komunitas'!$E$960:$E$972)</f>
        <v>0</v>
      </c>
      <c r="E980" s="287">
        <f t="shared" ref="E980:E986" si="152">D980+E895</f>
        <v>0</v>
      </c>
      <c r="F980" s="289">
        <f>Data!$D$64</f>
        <v>0</v>
      </c>
      <c r="G980" s="289">
        <f t="shared" ref="G980:G986" si="153">F980-E980</f>
        <v>0</v>
      </c>
      <c r="H980" s="290" t="str">
        <f t="shared" ref="H980:H986" si="154">IF(F980&gt;0,E980/F980*100,"-")</f>
        <v>-</v>
      </c>
    </row>
    <row r="981" spans="1:8" ht="18" customHeight="1" x14ac:dyDescent="0.3">
      <c r="A981" s="284">
        <f t="shared" si="151"/>
        <v>33</v>
      </c>
      <c r="B981" s="284">
        <f>VLOOKUP(A981,Perkiraan!$A$6:$C$65,2,0)</f>
        <v>510100</v>
      </c>
      <c r="C981" s="285" t="str">
        <f>VLOOKUP(A981,Perkiraan!$A$6:$C$65,3,0)</f>
        <v>Perabot Rumah Tangga</v>
      </c>
      <c r="D981" s="286">
        <f>SUMIF('LU Komunitas'!$C$960:$C$972,Evaluasi!B981,'LU Komunitas'!$F$960:$F$972)-SUMIF('LU Komunitas'!$C$960:$C$972,Evaluasi!B981,'LU Komunitas'!$E$960:$E$972)</f>
        <v>0</v>
      </c>
      <c r="E981" s="287">
        <f t="shared" si="152"/>
        <v>0</v>
      </c>
      <c r="F981" s="289">
        <f>Data!$D$65</f>
        <v>0</v>
      </c>
      <c r="G981" s="289">
        <f t="shared" si="153"/>
        <v>0</v>
      </c>
      <c r="H981" s="290" t="str">
        <f t="shared" si="154"/>
        <v>-</v>
      </c>
    </row>
    <row r="982" spans="1:8" ht="18" customHeight="1" x14ac:dyDescent="0.3">
      <c r="A982" s="284">
        <f t="shared" si="151"/>
        <v>34</v>
      </c>
      <c r="B982" s="284">
        <f>VLOOKUP(A982,Perkiraan!$A$6:$C$65,2,0)</f>
        <v>510502</v>
      </c>
      <c r="C982" s="285" t="str">
        <f>VLOOKUP(A982,Perkiraan!$A$6:$C$65,3,0)</f>
        <v>Transport Pertemuan</v>
      </c>
      <c r="D982" s="286">
        <f>SUMIF('LU Komunitas'!$C$960:$C$972,Evaluasi!B982,'LU Komunitas'!$F$960:$F$972)-SUMIF('LU Komunitas'!$C$960:$C$972,Evaluasi!B982,'LU Komunitas'!$E$960:$E$972)</f>
        <v>0</v>
      </c>
      <c r="E982" s="287">
        <f t="shared" si="152"/>
        <v>0</v>
      </c>
      <c r="F982" s="289">
        <f>Data!$D$66</f>
        <v>0</v>
      </c>
      <c r="G982" s="289">
        <f t="shared" si="153"/>
        <v>0</v>
      </c>
      <c r="H982" s="290" t="str">
        <f t="shared" si="154"/>
        <v>-</v>
      </c>
    </row>
    <row r="983" spans="1:8" ht="18" customHeight="1" x14ac:dyDescent="0.3">
      <c r="A983" s="284">
        <f t="shared" si="151"/>
        <v>35</v>
      </c>
      <c r="B983" s="284">
        <f>VLOOKUP(A983,Perkiraan!$A$6:$C$65,2,0)</f>
        <v>520302</v>
      </c>
      <c r="C983" s="285" t="str">
        <f>VLOOKUP(A983,Perkiraan!$A$6:$C$65,3,0)</f>
        <v>Perayaan Syukur</v>
      </c>
      <c r="D983" s="286">
        <f>SUMIF('LU Komunitas'!$C$960:$C$972,Evaluasi!B983,'LU Komunitas'!$F$960:$F$972)-SUMIF('LU Komunitas'!$C$960:$C$972,Evaluasi!B983,'LU Komunitas'!$E$960:$E$972)</f>
        <v>0</v>
      </c>
      <c r="E983" s="287">
        <f t="shared" si="152"/>
        <v>0</v>
      </c>
      <c r="F983" s="289">
        <f>Data!$D$67</f>
        <v>0</v>
      </c>
      <c r="G983" s="289">
        <f t="shared" si="153"/>
        <v>0</v>
      </c>
      <c r="H983" s="290" t="str">
        <f t="shared" si="154"/>
        <v>-</v>
      </c>
    </row>
    <row r="984" spans="1:8" ht="18" customHeight="1" x14ac:dyDescent="0.3">
      <c r="A984" s="284">
        <f t="shared" si="151"/>
        <v>36</v>
      </c>
      <c r="B984" s="284">
        <f>VLOOKUP(A984,Perkiraan!$A$6:$C$65,2,0)</f>
        <v>520500</v>
      </c>
      <c r="C984" s="285" t="str">
        <f>VLOOKUP(A984,Perkiraan!$A$6:$C$65,3,0)</f>
        <v>Kegiatan Lansia</v>
      </c>
      <c r="D984" s="286">
        <f>SUMIF('LU Komunitas'!$C$960:$C$972,Evaluasi!B984,'LU Komunitas'!$F$960:$F$972)-SUMIF('LU Komunitas'!$C$960:$C$972,Evaluasi!B984,'LU Komunitas'!$E$960:$E$972)</f>
        <v>0</v>
      </c>
      <c r="E984" s="287">
        <f t="shared" si="152"/>
        <v>0</v>
      </c>
      <c r="F984" s="289">
        <f>Data!$D$68</f>
        <v>0</v>
      </c>
      <c r="G984" s="289">
        <f t="shared" si="153"/>
        <v>0</v>
      </c>
      <c r="H984" s="290" t="str">
        <f t="shared" si="154"/>
        <v>-</v>
      </c>
    </row>
    <row r="985" spans="1:8" ht="18" customHeight="1" x14ac:dyDescent="0.3">
      <c r="A985" s="284">
        <f t="shared" si="151"/>
        <v>37</v>
      </c>
      <c r="B985" s="284">
        <f>VLOOKUP(A985,Perkiraan!$A$6:$C$65,2,0)</f>
        <v>540200</v>
      </c>
      <c r="C985" s="285" t="str">
        <f>VLOOKUP(A985,Perkiraan!$A$6:$C$65,3,0)</f>
        <v>Pemeliharaan Rumah</v>
      </c>
      <c r="D985" s="286">
        <f>SUMIF('LU Komunitas'!$C$960:$C$972,Evaluasi!B985,'LU Komunitas'!$F$960:$F$972)-SUMIF('LU Komunitas'!$C$960:$C$972,Evaluasi!B985,'LU Komunitas'!$E$960:$E$972)</f>
        <v>0</v>
      </c>
      <c r="E985" s="287">
        <f t="shared" si="152"/>
        <v>0</v>
      </c>
      <c r="F985" s="289">
        <f>Data!$D$69</f>
        <v>0</v>
      </c>
      <c r="G985" s="289">
        <f t="shared" si="153"/>
        <v>0</v>
      </c>
      <c r="H985" s="290" t="str">
        <f t="shared" si="154"/>
        <v>-</v>
      </c>
    </row>
    <row r="986" spans="1:8" ht="18" customHeight="1" x14ac:dyDescent="0.3">
      <c r="A986" s="284">
        <f t="shared" si="151"/>
        <v>38</v>
      </c>
      <c r="B986" s="284">
        <f>VLOOKUP(A986,Perkiraan!$A$6:$C$65,2,0)</f>
        <v>550100</v>
      </c>
      <c r="C986" s="285" t="str">
        <f>VLOOKUP(A986,Perkiraan!$A$6:$C$65,3,0)</f>
        <v>Budget Khusus Lainnya</v>
      </c>
      <c r="D986" s="286">
        <f>SUMIF('LU Komunitas'!$C$960:$C$972,Evaluasi!B986,'LU Komunitas'!$F$960:$F$972)-SUMIF('LU Komunitas'!$C$960:$C$972,Evaluasi!B986,'LU Komunitas'!$E$960:$E$972)</f>
        <v>0</v>
      </c>
      <c r="E986" s="287">
        <f t="shared" si="152"/>
        <v>0</v>
      </c>
      <c r="F986" s="289">
        <f>Data!$D$70</f>
        <v>0</v>
      </c>
      <c r="G986" s="289">
        <f t="shared" si="153"/>
        <v>0</v>
      </c>
      <c r="H986" s="290" t="str">
        <f t="shared" si="154"/>
        <v>-</v>
      </c>
    </row>
    <row r="987" spans="1:8" ht="18" customHeight="1" x14ac:dyDescent="0.3">
      <c r="A987" s="284"/>
      <c r="B987" s="284"/>
      <c r="C987" s="285"/>
      <c r="D987" s="286"/>
      <c r="E987" s="287"/>
      <c r="F987" s="289"/>
      <c r="G987" s="289"/>
      <c r="H987" s="290"/>
    </row>
    <row r="988" spans="1:8" ht="18" customHeight="1" x14ac:dyDescent="0.3">
      <c r="A988" s="284"/>
      <c r="B988" s="284"/>
      <c r="C988" s="285"/>
      <c r="D988" s="286"/>
      <c r="E988" s="287"/>
      <c r="F988" s="289"/>
      <c r="G988" s="289"/>
      <c r="H988" s="290"/>
    </row>
    <row r="989" spans="1:8" ht="18" customHeight="1" x14ac:dyDescent="0.3">
      <c r="A989" s="415" t="s">
        <v>79</v>
      </c>
      <c r="B989" s="415"/>
      <c r="C989" s="415"/>
      <c r="D989" s="292">
        <f>SUM(D950:D988)</f>
        <v>0</v>
      </c>
      <c r="E989" s="312">
        <f>SUM(E950:E988)</f>
        <v>0</v>
      </c>
      <c r="F989" s="313">
        <f>SUM(F950:F988)</f>
        <v>0</v>
      </c>
      <c r="G989" s="313">
        <f>SUM(G950:G988)</f>
        <v>0</v>
      </c>
      <c r="H989" s="293" t="str">
        <f t="shared" ref="H989" si="155">IF(F989&gt;0,E989/F989*100,"-")</f>
        <v>-</v>
      </c>
    </row>
    <row r="990" spans="1:8" ht="18" customHeight="1" x14ac:dyDescent="0.3">
      <c r="A990" s="298" t="s">
        <v>34</v>
      </c>
      <c r="B990" s="299"/>
      <c r="C990" s="300"/>
      <c r="D990" s="301"/>
      <c r="E990" s="302"/>
      <c r="F990" s="276"/>
      <c r="G990" s="276"/>
    </row>
    <row r="991" spans="1:8" ht="18" customHeight="1" x14ac:dyDescent="0.3">
      <c r="A991" s="304" t="s">
        <v>43</v>
      </c>
      <c r="B991" s="299"/>
      <c r="C991" s="275"/>
      <c r="D991" s="305">
        <f>Bruder!D549</f>
        <v>0</v>
      </c>
      <c r="E991" s="280"/>
      <c r="F991" s="276"/>
      <c r="G991" s="276"/>
    </row>
    <row r="992" spans="1:8" ht="18" customHeight="1" x14ac:dyDescent="0.3">
      <c r="A992" s="304" t="s">
        <v>42</v>
      </c>
      <c r="D992" s="305">
        <f>Bruder!D550</f>
        <v>0</v>
      </c>
      <c r="F992" s="276"/>
      <c r="G992" s="276"/>
    </row>
    <row r="993" spans="1:7" ht="18" customHeight="1" x14ac:dyDescent="0.3">
      <c r="A993" s="306" t="s">
        <v>46</v>
      </c>
      <c r="B993" s="307"/>
      <c r="C993" s="308"/>
      <c r="D993" s="309">
        <f>Bruder!D551</f>
        <v>0</v>
      </c>
      <c r="F993" s="276"/>
      <c r="G993" s="276"/>
    </row>
    <row r="994" spans="1:7" ht="18" customHeight="1" x14ac:dyDescent="0.3">
      <c r="A994" s="304" t="s">
        <v>41</v>
      </c>
      <c r="B994" s="299"/>
      <c r="C994" s="275"/>
      <c r="D994" s="305">
        <f>Bruder!D552</f>
        <v>0</v>
      </c>
    </row>
  </sheetData>
  <sheetProtection algorithmName="SHA-512" hashValue="vCvg2QesWumFNtThfiG89sXO4YJIGjxXgnfGko/Ps1WyLVZ4VaHIrQafxO0bUXMpx08z++mfMUfRiyIj0sY8EA==" saltValue="s1XzTDhlj8pUNxXGf9veSQ==" spinCount="100000" sheet="1" objects="1" scenarios="1"/>
  <mergeCells count="144">
    <mergeCell ref="A14:C14"/>
    <mergeCell ref="A54:C54"/>
    <mergeCell ref="A86:H86"/>
    <mergeCell ref="A87:H87"/>
    <mergeCell ref="A88:H88"/>
    <mergeCell ref="A90:A91"/>
    <mergeCell ref="B90:B91"/>
    <mergeCell ref="C90:C91"/>
    <mergeCell ref="A1:H1"/>
    <mergeCell ref="A2:H2"/>
    <mergeCell ref="A3:H3"/>
    <mergeCell ref="A5:A6"/>
    <mergeCell ref="B5:B6"/>
    <mergeCell ref="C5:C6"/>
    <mergeCell ref="D5:E5"/>
    <mergeCell ref="F5:F6"/>
    <mergeCell ref="G5:G6"/>
    <mergeCell ref="H5:H6"/>
    <mergeCell ref="D90:E90"/>
    <mergeCell ref="F90:F91"/>
    <mergeCell ref="A173:H173"/>
    <mergeCell ref="A175:A176"/>
    <mergeCell ref="B175:B176"/>
    <mergeCell ref="C175:C176"/>
    <mergeCell ref="D175:E175"/>
    <mergeCell ref="F175:F176"/>
    <mergeCell ref="G175:G176"/>
    <mergeCell ref="H175:H176"/>
    <mergeCell ref="G90:G91"/>
    <mergeCell ref="H90:H91"/>
    <mergeCell ref="A99:C99"/>
    <mergeCell ref="A139:C139"/>
    <mergeCell ref="A171:H171"/>
    <mergeCell ref="A172:H172"/>
    <mergeCell ref="A184:C184"/>
    <mergeCell ref="A224:C224"/>
    <mergeCell ref="A256:H256"/>
    <mergeCell ref="A257:H257"/>
    <mergeCell ref="A258:H258"/>
    <mergeCell ref="A260:A261"/>
    <mergeCell ref="B260:B261"/>
    <mergeCell ref="C260:C261"/>
    <mergeCell ref="D260:E260"/>
    <mergeCell ref="F260:F261"/>
    <mergeCell ref="A343:H343"/>
    <mergeCell ref="A345:A346"/>
    <mergeCell ref="B345:B346"/>
    <mergeCell ref="C345:C346"/>
    <mergeCell ref="D345:E345"/>
    <mergeCell ref="F345:F346"/>
    <mergeCell ref="G345:G346"/>
    <mergeCell ref="H345:H346"/>
    <mergeCell ref="G260:G261"/>
    <mergeCell ref="H260:H261"/>
    <mergeCell ref="A269:C269"/>
    <mergeCell ref="A309:C309"/>
    <mergeCell ref="A341:H341"/>
    <mergeCell ref="A342:H342"/>
    <mergeCell ref="A354:C354"/>
    <mergeCell ref="A394:C394"/>
    <mergeCell ref="A426:H426"/>
    <mergeCell ref="A427:H427"/>
    <mergeCell ref="A428:H428"/>
    <mergeCell ref="A430:A431"/>
    <mergeCell ref="B430:B431"/>
    <mergeCell ref="C430:C431"/>
    <mergeCell ref="D430:E430"/>
    <mergeCell ref="F430:F431"/>
    <mergeCell ref="A513:H513"/>
    <mergeCell ref="A515:A516"/>
    <mergeCell ref="B515:B516"/>
    <mergeCell ref="C515:C516"/>
    <mergeCell ref="D515:E515"/>
    <mergeCell ref="F515:F516"/>
    <mergeCell ref="G515:G516"/>
    <mergeCell ref="H515:H516"/>
    <mergeCell ref="G430:G431"/>
    <mergeCell ref="H430:H431"/>
    <mergeCell ref="A439:C439"/>
    <mergeCell ref="A479:C479"/>
    <mergeCell ref="A511:H511"/>
    <mergeCell ref="A512:H512"/>
    <mergeCell ref="A524:C524"/>
    <mergeCell ref="A564:C564"/>
    <mergeCell ref="A596:H596"/>
    <mergeCell ref="A597:H597"/>
    <mergeCell ref="A598:H598"/>
    <mergeCell ref="A600:A601"/>
    <mergeCell ref="B600:B601"/>
    <mergeCell ref="C600:C601"/>
    <mergeCell ref="D600:E600"/>
    <mergeCell ref="F600:F601"/>
    <mergeCell ref="A683:H683"/>
    <mergeCell ref="A685:A686"/>
    <mergeCell ref="B685:B686"/>
    <mergeCell ref="C685:C686"/>
    <mergeCell ref="D685:E685"/>
    <mergeCell ref="F685:F686"/>
    <mergeCell ref="G685:G686"/>
    <mergeCell ref="H685:H686"/>
    <mergeCell ref="G600:G601"/>
    <mergeCell ref="H600:H601"/>
    <mergeCell ref="A609:C609"/>
    <mergeCell ref="A649:C649"/>
    <mergeCell ref="A681:H681"/>
    <mergeCell ref="A682:H682"/>
    <mergeCell ref="A694:C694"/>
    <mergeCell ref="A734:C734"/>
    <mergeCell ref="A766:H766"/>
    <mergeCell ref="A767:H767"/>
    <mergeCell ref="A768:H768"/>
    <mergeCell ref="A770:A771"/>
    <mergeCell ref="B770:B771"/>
    <mergeCell ref="C770:C771"/>
    <mergeCell ref="D770:E770"/>
    <mergeCell ref="F770:F771"/>
    <mergeCell ref="A853:H853"/>
    <mergeCell ref="A855:A856"/>
    <mergeCell ref="B855:B856"/>
    <mergeCell ref="C855:C856"/>
    <mergeCell ref="D855:E855"/>
    <mergeCell ref="F855:F856"/>
    <mergeCell ref="G855:G856"/>
    <mergeCell ref="H855:H856"/>
    <mergeCell ref="G770:G771"/>
    <mergeCell ref="H770:H771"/>
    <mergeCell ref="A779:C779"/>
    <mergeCell ref="A819:C819"/>
    <mergeCell ref="A851:H851"/>
    <mergeCell ref="A852:H852"/>
    <mergeCell ref="G940:G941"/>
    <mergeCell ref="H940:H941"/>
    <mergeCell ref="A949:C949"/>
    <mergeCell ref="A989:C989"/>
    <mergeCell ref="A864:C864"/>
    <mergeCell ref="A904:C904"/>
    <mergeCell ref="A936:H936"/>
    <mergeCell ref="A937:H937"/>
    <mergeCell ref="A938:H938"/>
    <mergeCell ref="A940:A941"/>
    <mergeCell ref="B940:B941"/>
    <mergeCell ref="C940:C941"/>
    <mergeCell ref="D940:E940"/>
    <mergeCell ref="F940:F941"/>
  </mergeCells>
  <printOptions horizontalCentered="1"/>
  <pageMargins left="0.39370078740157483" right="0.39370078740157483" top="0.78740157480314965" bottom="0.78740157480314965" header="0.31496062992125984" footer="0.31496062992125984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M10001"/>
  <sheetViews>
    <sheetView topLeftCell="B1" workbookViewId="0">
      <selection activeCell="J16" sqref="J16"/>
    </sheetView>
  </sheetViews>
  <sheetFormatPr defaultColWidth="9.140625" defaultRowHeight="15.75" x14ac:dyDescent="0.25"/>
  <cols>
    <col min="1" max="1" width="13.7109375" style="91" hidden="1" customWidth="1"/>
    <col min="2" max="2" width="9.140625" style="91"/>
    <col min="3" max="3" width="41.5703125" style="2" customWidth="1"/>
    <col min="4" max="4" width="10.28515625" style="2" customWidth="1"/>
    <col min="5" max="6" width="14.7109375" style="2" customWidth="1"/>
    <col min="7" max="7" width="2.42578125" style="342" customWidth="1"/>
    <col min="8" max="8" width="13.7109375" style="91" hidden="1" customWidth="1"/>
    <col min="9" max="9" width="9.140625" style="91" customWidth="1"/>
    <col min="10" max="10" width="40.7109375" style="2" customWidth="1"/>
    <col min="11" max="11" width="10.28515625" style="2" customWidth="1"/>
    <col min="12" max="13" width="14.7109375" style="2" customWidth="1"/>
    <col min="14" max="16384" width="9.140625" style="2"/>
  </cols>
  <sheetData>
    <row r="1" spans="1:13" ht="18" x14ac:dyDescent="0.25">
      <c r="A1" s="374" t="str">
        <f>'Kas Harian'!A1:H1</f>
        <v>KOMUNITAS FIC CANDI</v>
      </c>
      <c r="B1" s="374"/>
      <c r="C1" s="374"/>
      <c r="D1" s="374"/>
      <c r="E1" s="374"/>
      <c r="F1" s="374"/>
      <c r="H1" s="374" t="str">
        <f>A1</f>
        <v>KOMUNITAS FIC CANDI</v>
      </c>
      <c r="I1" s="374"/>
      <c r="J1" s="374"/>
      <c r="K1" s="374"/>
      <c r="L1" s="374"/>
      <c r="M1" s="374"/>
    </row>
    <row r="2" spans="1:13" ht="18" x14ac:dyDescent="0.25">
      <c r="A2" s="374" t="s">
        <v>206</v>
      </c>
      <c r="B2" s="374"/>
      <c r="C2" s="374"/>
      <c r="D2" s="374"/>
      <c r="E2" s="374"/>
      <c r="F2" s="374"/>
      <c r="H2" s="374" t="s">
        <v>207</v>
      </c>
      <c r="I2" s="374"/>
      <c r="J2" s="374"/>
      <c r="K2" s="374"/>
      <c r="L2" s="374"/>
      <c r="M2" s="374"/>
    </row>
    <row r="4" spans="1:13" x14ac:dyDescent="0.25">
      <c r="B4" s="65" t="s">
        <v>208</v>
      </c>
      <c r="C4" s="29">
        <f>IF(F4&lt;&gt;"",VLOOKUP(F4,Pos,2,FALSE),"")</f>
        <v>510101</v>
      </c>
      <c r="E4" s="65" t="s">
        <v>209</v>
      </c>
      <c r="F4" s="326">
        <v>1</v>
      </c>
      <c r="I4" s="65" t="s">
        <v>208</v>
      </c>
      <c r="J4" s="29">
        <f>IF(M4&lt;&gt;"",VLOOKUP(M4,Pos,2,FALSE),"")</f>
        <v>510101</v>
      </c>
      <c r="L4" s="65" t="s">
        <v>209</v>
      </c>
      <c r="M4" s="29">
        <f>F4</f>
        <v>1</v>
      </c>
    </row>
    <row r="5" spans="1:13" x14ac:dyDescent="0.25">
      <c r="B5" s="65" t="s">
        <v>210</v>
      </c>
      <c r="C5" s="29" t="str">
        <f>IF(C4&lt;&gt;"",VLOOKUP(C4,CoA,2,0),"")</f>
        <v xml:space="preserve">Makanan </v>
      </c>
      <c r="E5" s="65" t="s">
        <v>211</v>
      </c>
      <c r="F5" s="29">
        <f>COUNTIF(Kas_Harian,C4)</f>
        <v>0</v>
      </c>
      <c r="I5" s="65" t="s">
        <v>210</v>
      </c>
      <c r="J5" s="29" t="str">
        <f>IF(J4&lt;&gt;"",VLOOKUP(J4,CoA,2,0),"")</f>
        <v xml:space="preserve">Makanan </v>
      </c>
      <c r="L5" s="65" t="s">
        <v>211</v>
      </c>
      <c r="M5" s="29">
        <f>COUNTIF(Bank_Harian,J4)</f>
        <v>0</v>
      </c>
    </row>
    <row r="6" spans="1:13" x14ac:dyDescent="0.25">
      <c r="A6" s="327" t="s">
        <v>212</v>
      </c>
      <c r="B6" s="328" t="s">
        <v>213</v>
      </c>
      <c r="C6" s="328" t="s">
        <v>39</v>
      </c>
      <c r="D6" s="328" t="s">
        <v>214</v>
      </c>
      <c r="E6" s="329" t="s">
        <v>59</v>
      </c>
      <c r="F6" s="329" t="s">
        <v>60</v>
      </c>
      <c r="H6" s="327" t="s">
        <v>212</v>
      </c>
      <c r="I6" s="328" t="s">
        <v>213</v>
      </c>
      <c r="J6" s="328" t="s">
        <v>39</v>
      </c>
      <c r="K6" s="328" t="s">
        <v>214</v>
      </c>
      <c r="L6" s="329" t="s">
        <v>59</v>
      </c>
      <c r="M6" s="329" t="s">
        <v>60</v>
      </c>
    </row>
    <row r="7" spans="1:13" x14ac:dyDescent="0.25">
      <c r="A7" s="91" t="str">
        <f>C4&amp;"-"&amp;1</f>
        <v>510101-1</v>
      </c>
      <c r="B7" s="330" t="str">
        <f>IFERROR(INDEX(Tanggal,MATCH('Buku Besar'!A7,Akun,0)),"")</f>
        <v/>
      </c>
      <c r="C7" s="2" t="str">
        <f>IFERROR(INDEX(Keterangan,MATCH('Buku Besar'!A7,Akun,0)),"")</f>
        <v/>
      </c>
      <c r="D7" s="2" t="str">
        <f>IFERROR(INDEX(Reff,MATCH('Buku Besar'!A7,Akun,0)),"")</f>
        <v/>
      </c>
      <c r="E7" s="331" t="str">
        <f>IFERROR(INDEX(Penerimaan,MATCH('Buku Besar'!A7,Akun,0)),"")</f>
        <v/>
      </c>
      <c r="F7" s="331" t="str">
        <f>IFERROR(INDEX(Pengeluaran,MATCH('Buku Besar'!A7,Akun,0)),"")</f>
        <v/>
      </c>
      <c r="H7" s="91" t="str">
        <f>J4&amp;"-"&amp;1</f>
        <v>510101-1</v>
      </c>
      <c r="I7" s="330" t="str">
        <f>IF(H7="","",IFERROR(INDEX(Tanggal1,MATCH('Buku Besar'!H7,Akun1,0)),""))</f>
        <v/>
      </c>
      <c r="J7" s="2" t="str">
        <f>IF(H7="","",IFERROR(INDEX(Keterangan1,MATCH('Buku Besar'!H7,Akun1,0)),""))</f>
        <v/>
      </c>
      <c r="K7" s="2" t="str">
        <f>IF(H7="","",IFERROR(INDEX(Reff1,MATCH('Buku Besar'!H7,Akun1,0)),""))</f>
        <v/>
      </c>
      <c r="L7" s="331" t="str">
        <f>IF(H7="","",IFERROR(INDEX(Penerimaan1,MATCH('Buku Besar'!H7,Akun1,0)),""))</f>
        <v/>
      </c>
      <c r="M7" s="331" t="str">
        <f>IF(H7="","",IFERROR(INDEX(Pengeluaran1,MATCH('Buku Besar'!H7,Akun1,0)),""))</f>
        <v/>
      </c>
    </row>
    <row r="8" spans="1:13" x14ac:dyDescent="0.25">
      <c r="A8" s="91" t="str">
        <f t="shared" ref="A8:A71" si="0">IFERROR(IF((MID(A7,8,LEN(A7)-7)+1)&lt;=COUNTIF(Kas_Harian,LEFT(A7,6)),LEFT(A7,6)&amp;"-"&amp;MID(A7,8,LEN(A7)-7)+1,""),"")</f>
        <v/>
      </c>
      <c r="B8" s="330" t="str">
        <f>IF(A8="","",IFERROR(INDEX(Tanggal,MATCH('Buku Besar'!A8,Akun,0)),""))</f>
        <v/>
      </c>
      <c r="C8" s="2" t="str">
        <f>IF(A8="","",IFERROR(INDEX(Keterangan,MATCH('Buku Besar'!A8,Akun,0)),""))</f>
        <v/>
      </c>
      <c r="D8" s="2" t="str">
        <f>IF(A8="","",IFERROR(INDEX(Reff,MATCH('Buku Besar'!A8,Akun,0)),""))</f>
        <v/>
      </c>
      <c r="E8" s="331" t="str">
        <f>IF(A8="","",IFERROR(INDEX(Penerimaan,MATCH('Buku Besar'!A8,Akun,0)),""))</f>
        <v/>
      </c>
      <c r="F8" s="331" t="str">
        <f>IF(A8="","",IFERROR(INDEX(Pengeluaran,MATCH('Buku Besar'!A8,Akun,0)),""))</f>
        <v/>
      </c>
      <c r="H8" s="91" t="str">
        <f t="shared" ref="H8:H71" si="1">IFERROR(IF((MID(H7,8,LEN(H7)-7)+1)&lt;=COUNTIF(Bank_Harian,LEFT(H7,6)),LEFT(H7,6)&amp;"-"&amp;MID(H7,8,LEN(H7)-7)+1,""),"")</f>
        <v/>
      </c>
      <c r="I8" s="330" t="str">
        <f>IF(H8="","",IFERROR(INDEX(Tanggal1,MATCH('Buku Besar'!H8,Akun1,0)),""))</f>
        <v/>
      </c>
      <c r="J8" s="2" t="str">
        <f>IF(H8="","",IFERROR(INDEX(Keterangan1,MATCH('Buku Besar'!H8,Akun1,0)),""))</f>
        <v/>
      </c>
      <c r="K8" s="2" t="str">
        <f>IF(H8="","",IFERROR(INDEX(Reff1,MATCH('Buku Besar'!H8,Akun1,0)),""))</f>
        <v/>
      </c>
      <c r="L8" s="331" t="str">
        <f>IF(H8="","",IFERROR(INDEX(Penerimaan1,MATCH('Buku Besar'!H8,Akun1,0)),""))</f>
        <v/>
      </c>
      <c r="M8" s="331" t="str">
        <f>IF(H8="","",IFERROR(INDEX(Pengeluaran1,MATCH('Buku Besar'!H8,Akun1,0)),""))</f>
        <v/>
      </c>
    </row>
    <row r="9" spans="1:13" x14ac:dyDescent="0.25">
      <c r="A9" s="91" t="str">
        <f t="shared" si="0"/>
        <v/>
      </c>
      <c r="B9" s="330" t="str">
        <f>IF(A9="","",IFERROR(INDEX(Tanggal,MATCH('Buku Besar'!A9,Akun,0)),""))</f>
        <v/>
      </c>
      <c r="C9" s="2" t="str">
        <f>IF(A9="","",IFERROR(INDEX(Keterangan,MATCH('Buku Besar'!A9,Akun,0)),""))</f>
        <v/>
      </c>
      <c r="D9" s="2" t="str">
        <f>IF(A9="","",IFERROR(INDEX(Reff,MATCH('Buku Besar'!A9,Akun,0)),""))</f>
        <v/>
      </c>
      <c r="E9" s="331" t="str">
        <f>IF(A9="","",IFERROR(INDEX(Penerimaan,MATCH('Buku Besar'!A9,Akun,0)),""))</f>
        <v/>
      </c>
      <c r="F9" s="331" t="str">
        <f>IF(A9="","",IFERROR(INDEX(Pengeluaran,MATCH('Buku Besar'!A9,Akun,0)),""))</f>
        <v/>
      </c>
      <c r="H9" s="91" t="str">
        <f t="shared" si="1"/>
        <v/>
      </c>
      <c r="I9" s="330" t="str">
        <f>IF(H9="","",IFERROR(INDEX(Tanggal1,MATCH('Buku Besar'!H9,Akun1,0)),""))</f>
        <v/>
      </c>
      <c r="J9" s="2" t="str">
        <f>IF(H9="","",IFERROR(INDEX(Keterangan1,MATCH('Buku Besar'!H9,Akun1,0)),""))</f>
        <v/>
      </c>
      <c r="K9" s="2" t="str">
        <f>IF(H9="","",IFERROR(INDEX(Reff1,MATCH('Buku Besar'!H9,Akun1,0)),""))</f>
        <v/>
      </c>
      <c r="L9" s="331" t="str">
        <f>IF(H9="","",IFERROR(INDEX(Penerimaan1,MATCH('Buku Besar'!H9,Akun1,0)),""))</f>
        <v/>
      </c>
      <c r="M9" s="331" t="str">
        <f>IF(H9="","",IFERROR(INDEX(Pengeluaran1,MATCH('Buku Besar'!H9,Akun1,0)),""))</f>
        <v/>
      </c>
    </row>
    <row r="10" spans="1:13" x14ac:dyDescent="0.25">
      <c r="A10" s="91" t="str">
        <f t="shared" si="0"/>
        <v/>
      </c>
      <c r="B10" s="330" t="str">
        <f>IF(A10="","",IFERROR(INDEX(Tanggal,MATCH('Buku Besar'!A10,Akun,0)),""))</f>
        <v/>
      </c>
      <c r="C10" s="2" t="str">
        <f>IF(A10="","",IFERROR(INDEX(Keterangan,MATCH('Buku Besar'!A10,Akun,0)),""))</f>
        <v/>
      </c>
      <c r="D10" s="2" t="str">
        <f>IF(A10="","",IFERROR(INDEX(Reff,MATCH('Buku Besar'!A10,Akun,0)),""))</f>
        <v/>
      </c>
      <c r="E10" s="331" t="str">
        <f>IF(A10="","",IFERROR(INDEX(Penerimaan,MATCH('Buku Besar'!A10,Akun,0)),""))</f>
        <v/>
      </c>
      <c r="F10" s="331" t="str">
        <f>IF(A10="","",IFERROR(INDEX(Pengeluaran,MATCH('Buku Besar'!A10,Akun,0)),""))</f>
        <v/>
      </c>
      <c r="H10" s="91" t="str">
        <f t="shared" si="1"/>
        <v/>
      </c>
      <c r="I10" s="330" t="str">
        <f>IF(H10="","",IFERROR(INDEX(Tanggal1,MATCH('Buku Besar'!H10,Akun1,0)),""))</f>
        <v/>
      </c>
      <c r="J10" s="2" t="str">
        <f>IF(H10="","",IFERROR(INDEX(Keterangan1,MATCH('Buku Besar'!H10,Akun1,0)),""))</f>
        <v/>
      </c>
      <c r="K10" s="2" t="str">
        <f>IF(H10="","",IFERROR(INDEX(Reff1,MATCH('Buku Besar'!H10,Akun1,0)),""))</f>
        <v/>
      </c>
      <c r="L10" s="331" t="str">
        <f>IF(H10="","",IFERROR(INDEX(Penerimaan1,MATCH('Buku Besar'!H10,Akun1,0)),""))</f>
        <v/>
      </c>
      <c r="M10" s="331" t="str">
        <f>IF(H10="","",IFERROR(INDEX(Pengeluaran1,MATCH('Buku Besar'!H10,Akun1,0)),""))</f>
        <v/>
      </c>
    </row>
    <row r="11" spans="1:13" x14ac:dyDescent="0.25">
      <c r="A11" s="91" t="str">
        <f t="shared" si="0"/>
        <v/>
      </c>
      <c r="B11" s="330" t="str">
        <f>IF(A11="","",IFERROR(INDEX(Tanggal,MATCH('Buku Besar'!A11,Akun,0)),""))</f>
        <v/>
      </c>
      <c r="C11" s="2" t="str">
        <f>IF(A11="","",IFERROR(INDEX(Keterangan,MATCH('Buku Besar'!A11,Akun,0)),""))</f>
        <v/>
      </c>
      <c r="D11" s="2" t="str">
        <f>IF(A11="","",IFERROR(INDEX(Reff,MATCH('Buku Besar'!A11,Akun,0)),""))</f>
        <v/>
      </c>
      <c r="E11" s="331" t="str">
        <f>IF(A11="","",IFERROR(INDEX(Penerimaan,MATCH('Buku Besar'!A11,Akun,0)),""))</f>
        <v/>
      </c>
      <c r="F11" s="331" t="str">
        <f>IF(A11="","",IFERROR(INDEX(Pengeluaran,MATCH('Buku Besar'!A11,Akun,0)),""))</f>
        <v/>
      </c>
      <c r="H11" s="91" t="str">
        <f t="shared" si="1"/>
        <v/>
      </c>
      <c r="I11" s="330" t="str">
        <f>IF(H11="","",IFERROR(INDEX(Tanggal1,MATCH('Buku Besar'!H11,Akun1,0)),""))</f>
        <v/>
      </c>
      <c r="J11" s="2" t="str">
        <f>IF(H11="","",IFERROR(INDEX(Keterangan1,MATCH('Buku Besar'!H11,Akun1,0)),""))</f>
        <v/>
      </c>
      <c r="K11" s="2" t="str">
        <f>IF(H11="","",IFERROR(INDEX(Reff1,MATCH('Buku Besar'!H11,Akun1,0)),""))</f>
        <v/>
      </c>
      <c r="L11" s="331" t="str">
        <f>IF(H11="","",IFERROR(INDEX(Penerimaan1,MATCH('Buku Besar'!H11,Akun1,0)),""))</f>
        <v/>
      </c>
      <c r="M11" s="331" t="str">
        <f>IF(H11="","",IFERROR(INDEX(Pengeluaran1,MATCH('Buku Besar'!H11,Akun1,0)),""))</f>
        <v/>
      </c>
    </row>
    <row r="12" spans="1:13" x14ac:dyDescent="0.25">
      <c r="A12" s="91" t="str">
        <f t="shared" si="0"/>
        <v/>
      </c>
      <c r="B12" s="330" t="str">
        <f>IF(A12="","",IFERROR(INDEX(Tanggal,MATCH('Buku Besar'!A12,Akun,0)),""))</f>
        <v/>
      </c>
      <c r="C12" s="2" t="str">
        <f>IF(A12="","",IFERROR(INDEX(Keterangan,MATCH('Buku Besar'!A12,Akun,0)),""))</f>
        <v/>
      </c>
      <c r="D12" s="2" t="str">
        <f>IF(A12="","",IFERROR(INDEX(Reff,MATCH('Buku Besar'!A12,Akun,0)),""))</f>
        <v/>
      </c>
      <c r="E12" s="331" t="str">
        <f>IF(A12="","",IFERROR(INDEX(Penerimaan,MATCH('Buku Besar'!A12,Akun,0)),""))</f>
        <v/>
      </c>
      <c r="F12" s="331" t="str">
        <f>IF(A12="","",IFERROR(INDEX(Pengeluaran,MATCH('Buku Besar'!A12,Akun,0)),""))</f>
        <v/>
      </c>
      <c r="H12" s="91" t="str">
        <f t="shared" si="1"/>
        <v/>
      </c>
      <c r="I12" s="330" t="str">
        <f>IF(H12="","",IFERROR(INDEX(Tanggal1,MATCH('Buku Besar'!H12,Akun1,0)),""))</f>
        <v/>
      </c>
      <c r="J12" s="2" t="str">
        <f>IF(H12="","",IFERROR(INDEX(Keterangan1,MATCH('Buku Besar'!H12,Akun1,0)),""))</f>
        <v/>
      </c>
      <c r="K12" s="2" t="str">
        <f>IF(H12="","",IFERROR(INDEX(Reff1,MATCH('Buku Besar'!H12,Akun1,0)),""))</f>
        <v/>
      </c>
      <c r="L12" s="331" t="str">
        <f>IF(H12="","",IFERROR(INDEX(Penerimaan1,MATCH('Buku Besar'!H12,Akun1,0)),""))</f>
        <v/>
      </c>
      <c r="M12" s="331" t="str">
        <f>IF(H12="","",IFERROR(INDEX(Pengeluaran1,MATCH('Buku Besar'!H12,Akun1,0)),""))</f>
        <v/>
      </c>
    </row>
    <row r="13" spans="1:13" x14ac:dyDescent="0.25">
      <c r="A13" s="91" t="str">
        <f t="shared" si="0"/>
        <v/>
      </c>
      <c r="B13" s="330" t="str">
        <f>IF(A13="","",IFERROR(INDEX(Tanggal,MATCH('Buku Besar'!A13,Akun,0)),""))</f>
        <v/>
      </c>
      <c r="C13" s="2" t="str">
        <f>IF(A13="","",IFERROR(INDEX(Keterangan,MATCH('Buku Besar'!A13,Akun,0)),""))</f>
        <v/>
      </c>
      <c r="D13" s="2" t="str">
        <f>IF(A13="","",IFERROR(INDEX(Reff,MATCH('Buku Besar'!A13,Akun,0)),""))</f>
        <v/>
      </c>
      <c r="E13" s="331" t="str">
        <f>IF(A13="","",IFERROR(INDEX(Penerimaan,MATCH('Buku Besar'!A13,Akun,0)),""))</f>
        <v/>
      </c>
      <c r="F13" s="331" t="str">
        <f>IF(A13="","",IFERROR(INDEX(Pengeluaran,MATCH('Buku Besar'!A13,Akun,0)),""))</f>
        <v/>
      </c>
      <c r="H13" s="91" t="str">
        <f t="shared" si="1"/>
        <v/>
      </c>
      <c r="I13" s="330" t="str">
        <f>IF(H13="","",IFERROR(INDEX(Tanggal1,MATCH('Buku Besar'!H13,Akun1,0)),""))</f>
        <v/>
      </c>
      <c r="J13" s="2" t="str">
        <f>IF(H13="","",IFERROR(INDEX(Keterangan1,MATCH('Buku Besar'!H13,Akun1,0)),""))</f>
        <v/>
      </c>
      <c r="K13" s="2" t="str">
        <f>IF(H13="","",IFERROR(INDEX(Reff1,MATCH('Buku Besar'!H13,Akun1,0)),""))</f>
        <v/>
      </c>
      <c r="L13" s="331" t="str">
        <f>IF(H13="","",IFERROR(INDEX(Penerimaan1,MATCH('Buku Besar'!H13,Akun1,0)),""))</f>
        <v/>
      </c>
      <c r="M13" s="331" t="str">
        <f>IF(H13="","",IFERROR(INDEX(Pengeluaran1,MATCH('Buku Besar'!H13,Akun1,0)),""))</f>
        <v/>
      </c>
    </row>
    <row r="14" spans="1:13" x14ac:dyDescent="0.25">
      <c r="A14" s="91" t="str">
        <f t="shared" si="0"/>
        <v/>
      </c>
      <c r="B14" s="330" t="str">
        <f>IF(A14="","",IFERROR(INDEX(Tanggal,MATCH('Buku Besar'!A14,Akun,0)),""))</f>
        <v/>
      </c>
      <c r="C14" s="2" t="str">
        <f>IF(A14="","",IFERROR(INDEX(Keterangan,MATCH('Buku Besar'!A14,Akun,0)),""))</f>
        <v/>
      </c>
      <c r="D14" s="2" t="str">
        <f>IF(A14="","",IFERROR(INDEX(Reff,MATCH('Buku Besar'!A14,Akun,0)),""))</f>
        <v/>
      </c>
      <c r="E14" s="331" t="str">
        <f>IF(A14="","",IFERROR(INDEX(Penerimaan,MATCH('Buku Besar'!A14,Akun,0)),""))</f>
        <v/>
      </c>
      <c r="F14" s="331" t="str">
        <f>IF(A14="","",IFERROR(INDEX(Pengeluaran,MATCH('Buku Besar'!A14,Akun,0)),""))</f>
        <v/>
      </c>
      <c r="H14" s="91" t="str">
        <f t="shared" si="1"/>
        <v/>
      </c>
      <c r="I14" s="330" t="str">
        <f>IF(H14="","",IFERROR(INDEX(Tanggal1,MATCH('Buku Besar'!H14,Akun1,0)),""))</f>
        <v/>
      </c>
      <c r="J14" s="2" t="str">
        <f>IF(H14="","",IFERROR(INDEX(Keterangan1,MATCH('Buku Besar'!H14,Akun1,0)),""))</f>
        <v/>
      </c>
      <c r="K14" s="2" t="str">
        <f>IF(H14="","",IFERROR(INDEX(Reff1,MATCH('Buku Besar'!H14,Akun1,0)),""))</f>
        <v/>
      </c>
      <c r="L14" s="331" t="str">
        <f>IF(H14="","",IFERROR(INDEX(Penerimaan1,MATCH('Buku Besar'!H14,Akun1,0)),""))</f>
        <v/>
      </c>
      <c r="M14" s="331" t="str">
        <f>IF(H14="","",IFERROR(INDEX(Pengeluaran1,MATCH('Buku Besar'!H14,Akun1,0)),""))</f>
        <v/>
      </c>
    </row>
    <row r="15" spans="1:13" x14ac:dyDescent="0.25">
      <c r="A15" s="91" t="str">
        <f t="shared" si="0"/>
        <v/>
      </c>
      <c r="B15" s="330" t="str">
        <f>IF(A15="","",IFERROR(INDEX(Tanggal,MATCH('Buku Besar'!A15,Akun,0)),""))</f>
        <v/>
      </c>
      <c r="C15" s="2" t="str">
        <f>IF(A15="","",IFERROR(INDEX(Keterangan,MATCH('Buku Besar'!A15,Akun,0)),""))</f>
        <v/>
      </c>
      <c r="D15" s="2" t="str">
        <f>IF(A15="","",IFERROR(INDEX(Reff,MATCH('Buku Besar'!A15,Akun,0)),""))</f>
        <v/>
      </c>
      <c r="E15" s="331" t="str">
        <f>IF(A15="","",IFERROR(INDEX(Penerimaan,MATCH('Buku Besar'!A15,Akun,0)),""))</f>
        <v/>
      </c>
      <c r="F15" s="331" t="str">
        <f>IF(A15="","",IFERROR(INDEX(Pengeluaran,MATCH('Buku Besar'!A15,Akun,0)),""))</f>
        <v/>
      </c>
      <c r="H15" s="91" t="str">
        <f t="shared" si="1"/>
        <v/>
      </c>
      <c r="I15" s="330" t="str">
        <f>IF(H15="","",IFERROR(INDEX(Tanggal1,MATCH('Buku Besar'!H15,Akun1,0)),""))</f>
        <v/>
      </c>
      <c r="J15" s="2" t="str">
        <f>IF(H15="","",IFERROR(INDEX(Keterangan1,MATCH('Buku Besar'!H15,Akun1,0)),""))</f>
        <v/>
      </c>
      <c r="K15" s="2" t="str">
        <f>IF(H15="","",IFERROR(INDEX(Reff1,MATCH('Buku Besar'!H15,Akun1,0)),""))</f>
        <v/>
      </c>
      <c r="L15" s="331" t="str">
        <f>IF(H15="","",IFERROR(INDEX(Penerimaan1,MATCH('Buku Besar'!H15,Akun1,0)),""))</f>
        <v/>
      </c>
      <c r="M15" s="331" t="str">
        <f>IF(H15="","",IFERROR(INDEX(Pengeluaran1,MATCH('Buku Besar'!H15,Akun1,0)),""))</f>
        <v/>
      </c>
    </row>
    <row r="16" spans="1:13" x14ac:dyDescent="0.25">
      <c r="A16" s="91" t="str">
        <f t="shared" si="0"/>
        <v/>
      </c>
      <c r="B16" s="330" t="str">
        <f>IF(A16="","",IFERROR(INDEX(Tanggal,MATCH('Buku Besar'!A16,Akun,0)),""))</f>
        <v/>
      </c>
      <c r="C16" s="2" t="str">
        <f>IF(A16="","",IFERROR(INDEX(Keterangan,MATCH('Buku Besar'!A16,Akun,0)),""))</f>
        <v/>
      </c>
      <c r="D16" s="2" t="str">
        <f>IF(A16="","",IFERROR(INDEX(Reff,MATCH('Buku Besar'!A16,Akun,0)),""))</f>
        <v/>
      </c>
      <c r="E16" s="331" t="str">
        <f>IF(A16="","",IFERROR(INDEX(Penerimaan,MATCH('Buku Besar'!A16,Akun,0)),""))</f>
        <v/>
      </c>
      <c r="F16" s="331" t="str">
        <f>IF(A16="","",IFERROR(INDEX(Pengeluaran,MATCH('Buku Besar'!A16,Akun,0)),""))</f>
        <v/>
      </c>
      <c r="H16" s="91" t="str">
        <f t="shared" si="1"/>
        <v/>
      </c>
      <c r="I16" s="330" t="str">
        <f>IF(H16="","",IFERROR(INDEX(Tanggal1,MATCH('Buku Besar'!H16,Akun1,0)),""))</f>
        <v/>
      </c>
      <c r="J16" s="2" t="str">
        <f>IF(H16="","",IFERROR(INDEX(Keterangan1,MATCH('Buku Besar'!H16,Akun1,0)),""))</f>
        <v/>
      </c>
      <c r="K16" s="2" t="str">
        <f>IF(H16="","",IFERROR(INDEX(Reff1,MATCH('Buku Besar'!H16,Akun1,0)),""))</f>
        <v/>
      </c>
      <c r="L16" s="331" t="str">
        <f>IF(H16="","",IFERROR(INDEX(Penerimaan1,MATCH('Buku Besar'!H16,Akun1,0)),""))</f>
        <v/>
      </c>
      <c r="M16" s="331" t="str">
        <f>IF(H16="","",IFERROR(INDEX(Pengeluaran1,MATCH('Buku Besar'!H16,Akun1,0)),""))</f>
        <v/>
      </c>
    </row>
    <row r="17" spans="1:13" x14ac:dyDescent="0.25">
      <c r="A17" s="91" t="str">
        <f t="shared" si="0"/>
        <v/>
      </c>
      <c r="B17" s="330" t="str">
        <f>IF(A17="","",IFERROR(INDEX(Tanggal,MATCH('Buku Besar'!A17,Akun,0)),""))</f>
        <v/>
      </c>
      <c r="C17" s="2" t="str">
        <f>IF(A17="","",IFERROR(INDEX(Keterangan,MATCH('Buku Besar'!A17,Akun,0)),""))</f>
        <v/>
      </c>
      <c r="D17" s="2" t="str">
        <f>IF(A17="","",IFERROR(INDEX(Reff,MATCH('Buku Besar'!A17,Akun,0)),""))</f>
        <v/>
      </c>
      <c r="E17" s="331" t="str">
        <f>IF(A17="","",IFERROR(INDEX(Penerimaan,MATCH('Buku Besar'!A17,Akun,0)),""))</f>
        <v/>
      </c>
      <c r="F17" s="331" t="str">
        <f>IF(A17="","",IFERROR(INDEX(Pengeluaran,MATCH('Buku Besar'!A17,Akun,0)),""))</f>
        <v/>
      </c>
      <c r="H17" s="91" t="str">
        <f t="shared" si="1"/>
        <v/>
      </c>
      <c r="I17" s="330" t="str">
        <f>IF(H17="","",IFERROR(INDEX(Tanggal1,MATCH('Buku Besar'!H17,Akun1,0)),""))</f>
        <v/>
      </c>
      <c r="J17" s="2" t="str">
        <f>IF(H17="","",IFERROR(INDEX(Keterangan1,MATCH('Buku Besar'!H17,Akun1,0)),""))</f>
        <v/>
      </c>
      <c r="K17" s="2" t="str">
        <f>IF(H17="","",IFERROR(INDEX(Reff1,MATCH('Buku Besar'!H17,Akun1,0)),""))</f>
        <v/>
      </c>
      <c r="L17" s="331" t="str">
        <f>IF(H17="","",IFERROR(INDEX(Penerimaan1,MATCH('Buku Besar'!H17,Akun1,0)),""))</f>
        <v/>
      </c>
      <c r="M17" s="331" t="str">
        <f>IF(H17="","",IFERROR(INDEX(Pengeluaran1,MATCH('Buku Besar'!H17,Akun1,0)),""))</f>
        <v/>
      </c>
    </row>
    <row r="18" spans="1:13" x14ac:dyDescent="0.25">
      <c r="A18" s="91" t="str">
        <f t="shared" si="0"/>
        <v/>
      </c>
      <c r="B18" s="330" t="str">
        <f>IF(A18="","",IFERROR(INDEX(Tanggal,MATCH('Buku Besar'!A18,Akun,0)),""))</f>
        <v/>
      </c>
      <c r="C18" s="2" t="str">
        <f>IF(A18="","",IFERROR(INDEX(Keterangan,MATCH('Buku Besar'!A18,Akun,0)),""))</f>
        <v/>
      </c>
      <c r="D18" s="2" t="str">
        <f>IF(A18="","",IFERROR(INDEX(Reff,MATCH('Buku Besar'!A18,Akun,0)),""))</f>
        <v/>
      </c>
      <c r="E18" s="331" t="str">
        <f>IF(A18="","",IFERROR(INDEX(Penerimaan,MATCH('Buku Besar'!A18,Akun,0)),""))</f>
        <v/>
      </c>
      <c r="F18" s="331" t="str">
        <f>IF(A18="","",IFERROR(INDEX(Pengeluaran,MATCH('Buku Besar'!A18,Akun,0)),""))</f>
        <v/>
      </c>
      <c r="H18" s="91" t="str">
        <f t="shared" si="1"/>
        <v/>
      </c>
      <c r="I18" s="330" t="str">
        <f>IF(H18="","",IFERROR(INDEX(Tanggal1,MATCH('Buku Besar'!H18,Akun1,0)),""))</f>
        <v/>
      </c>
      <c r="J18" s="2" t="str">
        <f>IF(H18="","",IFERROR(INDEX(Keterangan1,MATCH('Buku Besar'!H18,Akun1,0)),""))</f>
        <v/>
      </c>
      <c r="K18" s="2" t="str">
        <f>IF(H18="","",IFERROR(INDEX(Reff1,MATCH('Buku Besar'!H18,Akun1,0)),""))</f>
        <v/>
      </c>
      <c r="L18" s="331" t="str">
        <f>IF(H18="","",IFERROR(INDEX(Penerimaan1,MATCH('Buku Besar'!H18,Akun1,0)),""))</f>
        <v/>
      </c>
      <c r="M18" s="331" t="str">
        <f>IF(H18="","",IFERROR(INDEX(Pengeluaran1,MATCH('Buku Besar'!H18,Akun1,0)),""))</f>
        <v/>
      </c>
    </row>
    <row r="19" spans="1:13" x14ac:dyDescent="0.25">
      <c r="A19" s="91" t="str">
        <f t="shared" si="0"/>
        <v/>
      </c>
      <c r="B19" s="330" t="str">
        <f>IF(A19="","",IFERROR(INDEX(Tanggal,MATCH('Buku Besar'!A19,Akun,0)),""))</f>
        <v/>
      </c>
      <c r="C19" s="2" t="str">
        <f>IF(A19="","",IFERROR(INDEX(Keterangan,MATCH('Buku Besar'!A19,Akun,0)),""))</f>
        <v/>
      </c>
      <c r="D19" s="2" t="str">
        <f>IF(A19="","",IFERROR(INDEX(Reff,MATCH('Buku Besar'!A19,Akun,0)),""))</f>
        <v/>
      </c>
      <c r="E19" s="331" t="str">
        <f>IF(A19="","",IFERROR(INDEX(Penerimaan,MATCH('Buku Besar'!A19,Akun,0)),""))</f>
        <v/>
      </c>
      <c r="F19" s="331" t="str">
        <f>IF(A19="","",IFERROR(INDEX(Pengeluaran,MATCH('Buku Besar'!A19,Akun,0)),""))</f>
        <v/>
      </c>
      <c r="H19" s="91" t="str">
        <f t="shared" si="1"/>
        <v/>
      </c>
      <c r="I19" s="330" t="str">
        <f>IF(H19="","",IFERROR(INDEX(Tanggal1,MATCH('Buku Besar'!H19,Akun1,0)),""))</f>
        <v/>
      </c>
      <c r="J19" s="2" t="str">
        <f>IF(H19="","",IFERROR(INDEX(Keterangan1,MATCH('Buku Besar'!H19,Akun1,0)),""))</f>
        <v/>
      </c>
      <c r="K19" s="2" t="str">
        <f>IF(H19="","",IFERROR(INDEX(Reff1,MATCH('Buku Besar'!H19,Akun1,0)),""))</f>
        <v/>
      </c>
      <c r="L19" s="331" t="str">
        <f>IF(H19="","",IFERROR(INDEX(Penerimaan1,MATCH('Buku Besar'!H19,Akun1,0)),""))</f>
        <v/>
      </c>
      <c r="M19" s="331" t="str">
        <f>IF(H19="","",IFERROR(INDEX(Pengeluaran1,MATCH('Buku Besar'!H19,Akun1,0)),""))</f>
        <v/>
      </c>
    </row>
    <row r="20" spans="1:13" x14ac:dyDescent="0.25">
      <c r="A20" s="91" t="str">
        <f t="shared" si="0"/>
        <v/>
      </c>
      <c r="B20" s="330" t="str">
        <f>IF(A20="","",IFERROR(INDEX(Tanggal,MATCH('Buku Besar'!A20,Akun,0)),""))</f>
        <v/>
      </c>
      <c r="C20" s="2" t="str">
        <f>IF(A20="","",IFERROR(INDEX(Keterangan,MATCH('Buku Besar'!A20,Akun,0)),""))</f>
        <v/>
      </c>
      <c r="D20" s="2" t="str">
        <f>IF(A20="","",IFERROR(INDEX(Reff,MATCH('Buku Besar'!A20,Akun,0)),""))</f>
        <v/>
      </c>
      <c r="E20" s="331" t="str">
        <f>IF(A20="","",IFERROR(INDEX(Penerimaan,MATCH('Buku Besar'!A20,Akun,0)),""))</f>
        <v/>
      </c>
      <c r="F20" s="331" t="str">
        <f>IF(A20="","",IFERROR(INDEX(Pengeluaran,MATCH('Buku Besar'!A20,Akun,0)),""))</f>
        <v/>
      </c>
      <c r="H20" s="91" t="str">
        <f t="shared" si="1"/>
        <v/>
      </c>
      <c r="I20" s="330" t="str">
        <f>IF(H20="","",IFERROR(INDEX(Tanggal1,MATCH('Buku Besar'!H20,Akun1,0)),""))</f>
        <v/>
      </c>
      <c r="J20" s="2" t="str">
        <f>IF(H20="","",IFERROR(INDEX(Keterangan1,MATCH('Buku Besar'!H20,Akun1,0)),""))</f>
        <v/>
      </c>
      <c r="K20" s="2" t="str">
        <f>IF(H20="","",IFERROR(INDEX(Reff1,MATCH('Buku Besar'!H20,Akun1,0)),""))</f>
        <v/>
      </c>
      <c r="L20" s="331" t="str">
        <f>IF(H20="","",IFERROR(INDEX(Penerimaan1,MATCH('Buku Besar'!H20,Akun1,0)),""))</f>
        <v/>
      </c>
      <c r="M20" s="331" t="str">
        <f>IF(H20="","",IFERROR(INDEX(Pengeluaran1,MATCH('Buku Besar'!H20,Akun1,0)),""))</f>
        <v/>
      </c>
    </row>
    <row r="21" spans="1:13" x14ac:dyDescent="0.25">
      <c r="A21" s="91" t="str">
        <f t="shared" si="0"/>
        <v/>
      </c>
      <c r="B21" s="330" t="str">
        <f>IF(A21="","",IFERROR(INDEX(Tanggal,MATCH('Buku Besar'!A21,Akun,0)),""))</f>
        <v/>
      </c>
      <c r="C21" s="2" t="str">
        <f>IF(A21="","",IFERROR(INDEX(Keterangan,MATCH('Buku Besar'!A21,Akun,0)),""))</f>
        <v/>
      </c>
      <c r="D21" s="2" t="str">
        <f>IF(A21="","",IFERROR(INDEX(Reff,MATCH('Buku Besar'!A21,Akun,0)),""))</f>
        <v/>
      </c>
      <c r="E21" s="331" t="str">
        <f>IF(A21="","",IFERROR(INDEX(Penerimaan,MATCH('Buku Besar'!A21,Akun,0)),""))</f>
        <v/>
      </c>
      <c r="F21" s="331" t="str">
        <f>IF(A21="","",IFERROR(INDEX(Pengeluaran,MATCH('Buku Besar'!A21,Akun,0)),""))</f>
        <v/>
      </c>
      <c r="H21" s="91" t="str">
        <f t="shared" si="1"/>
        <v/>
      </c>
      <c r="I21" s="330" t="str">
        <f>IF(H21="","",IFERROR(INDEX(Tanggal1,MATCH('Buku Besar'!H21,Akun1,0)),""))</f>
        <v/>
      </c>
      <c r="J21" s="2" t="str">
        <f>IF(H21="","",IFERROR(INDEX(Keterangan1,MATCH('Buku Besar'!H21,Akun1,0)),""))</f>
        <v/>
      </c>
      <c r="K21" s="2" t="str">
        <f>IF(H21="","",IFERROR(INDEX(Reff1,MATCH('Buku Besar'!H21,Akun1,0)),""))</f>
        <v/>
      </c>
      <c r="L21" s="331" t="str">
        <f>IF(H21="","",IFERROR(INDEX(Penerimaan1,MATCH('Buku Besar'!H21,Akun1,0)),""))</f>
        <v/>
      </c>
      <c r="M21" s="331" t="str">
        <f>IF(H21="","",IFERROR(INDEX(Pengeluaran1,MATCH('Buku Besar'!H21,Akun1,0)),""))</f>
        <v/>
      </c>
    </row>
    <row r="22" spans="1:13" x14ac:dyDescent="0.25">
      <c r="A22" s="91" t="str">
        <f t="shared" si="0"/>
        <v/>
      </c>
      <c r="B22" s="330" t="str">
        <f>IF(A22="","",IFERROR(INDEX(Tanggal,MATCH('Buku Besar'!A22,Akun,0)),""))</f>
        <v/>
      </c>
      <c r="C22" s="2" t="str">
        <f>IF(A22="","",IFERROR(INDEX(Keterangan,MATCH('Buku Besar'!A22,Akun,0)),""))</f>
        <v/>
      </c>
      <c r="D22" s="2" t="str">
        <f>IF(A22="","",IFERROR(INDEX(Reff,MATCH('Buku Besar'!A22,Akun,0)),""))</f>
        <v/>
      </c>
      <c r="E22" s="331" t="str">
        <f>IF(A22="","",IFERROR(INDEX(Penerimaan,MATCH('Buku Besar'!A22,Akun,0)),""))</f>
        <v/>
      </c>
      <c r="F22" s="331" t="str">
        <f>IF(A22="","",IFERROR(INDEX(Pengeluaran,MATCH('Buku Besar'!A22,Akun,0)),""))</f>
        <v/>
      </c>
      <c r="H22" s="91" t="str">
        <f t="shared" si="1"/>
        <v/>
      </c>
      <c r="I22" s="330" t="str">
        <f>IF(H22="","",IFERROR(INDEX(Tanggal1,MATCH('Buku Besar'!H22,Akun1,0)),""))</f>
        <v/>
      </c>
      <c r="J22" s="2" t="str">
        <f>IF(H22="","",IFERROR(INDEX(Keterangan1,MATCH('Buku Besar'!H22,Akun1,0)),""))</f>
        <v/>
      </c>
      <c r="K22" s="2" t="str">
        <f>IF(H22="","",IFERROR(INDEX(Reff1,MATCH('Buku Besar'!H22,Akun1,0)),""))</f>
        <v/>
      </c>
      <c r="L22" s="331" t="str">
        <f>IF(H22="","",IFERROR(INDEX(Penerimaan1,MATCH('Buku Besar'!H22,Akun1,0)),""))</f>
        <v/>
      </c>
      <c r="M22" s="331" t="str">
        <f>IF(H22="","",IFERROR(INDEX(Pengeluaran1,MATCH('Buku Besar'!H22,Akun1,0)),""))</f>
        <v/>
      </c>
    </row>
    <row r="23" spans="1:13" x14ac:dyDescent="0.25">
      <c r="A23" s="91" t="str">
        <f t="shared" si="0"/>
        <v/>
      </c>
      <c r="B23" s="330" t="str">
        <f>IF(A23="","",IFERROR(INDEX(Tanggal,MATCH('Buku Besar'!A23,Akun,0)),""))</f>
        <v/>
      </c>
      <c r="C23" s="2" t="str">
        <f>IF(A23="","",IFERROR(INDEX(Keterangan,MATCH('Buku Besar'!A23,Akun,0)),""))</f>
        <v/>
      </c>
      <c r="D23" s="2" t="str">
        <f>IF(A23="","",IFERROR(INDEX(Reff,MATCH('Buku Besar'!A23,Akun,0)),""))</f>
        <v/>
      </c>
      <c r="E23" s="331" t="str">
        <f>IF(A23="","",IFERROR(INDEX(Penerimaan,MATCH('Buku Besar'!A23,Akun,0)),""))</f>
        <v/>
      </c>
      <c r="F23" s="331" t="str">
        <f>IF(A23="","",IFERROR(INDEX(Pengeluaran,MATCH('Buku Besar'!A23,Akun,0)),""))</f>
        <v/>
      </c>
      <c r="H23" s="91" t="str">
        <f t="shared" si="1"/>
        <v/>
      </c>
      <c r="I23" s="330" t="str">
        <f>IF(H23="","",IFERROR(INDEX(Tanggal1,MATCH('Buku Besar'!H23,Akun1,0)),""))</f>
        <v/>
      </c>
      <c r="J23" s="2" t="str">
        <f>IF(H23="","",IFERROR(INDEX(Keterangan1,MATCH('Buku Besar'!H23,Akun1,0)),""))</f>
        <v/>
      </c>
      <c r="K23" s="2" t="str">
        <f>IF(H23="","",IFERROR(INDEX(Reff1,MATCH('Buku Besar'!H23,Akun1,0)),""))</f>
        <v/>
      </c>
      <c r="L23" s="331" t="str">
        <f>IF(H23="","",IFERROR(INDEX(Penerimaan1,MATCH('Buku Besar'!H23,Akun1,0)),""))</f>
        <v/>
      </c>
      <c r="M23" s="331" t="str">
        <f>IF(H23="","",IFERROR(INDEX(Pengeluaran1,MATCH('Buku Besar'!H23,Akun1,0)),""))</f>
        <v/>
      </c>
    </row>
    <row r="24" spans="1:13" x14ac:dyDescent="0.25">
      <c r="A24" s="91" t="str">
        <f t="shared" si="0"/>
        <v/>
      </c>
      <c r="B24" s="330" t="str">
        <f>IF(A24="","",IFERROR(INDEX(Tanggal,MATCH('Buku Besar'!A24,Akun,0)),""))</f>
        <v/>
      </c>
      <c r="C24" s="2" t="str">
        <f>IF(A24="","",IFERROR(INDEX(Keterangan,MATCH('Buku Besar'!A24,Akun,0)),""))</f>
        <v/>
      </c>
      <c r="D24" s="2" t="str">
        <f>IF(A24="","",IFERROR(INDEX(Reff,MATCH('Buku Besar'!A24,Akun,0)),""))</f>
        <v/>
      </c>
      <c r="E24" s="331" t="str">
        <f>IF(A24="","",IFERROR(INDEX(Penerimaan,MATCH('Buku Besar'!A24,Akun,0)),""))</f>
        <v/>
      </c>
      <c r="F24" s="331" t="str">
        <f>IF(A24="","",IFERROR(INDEX(Pengeluaran,MATCH('Buku Besar'!A24,Akun,0)),""))</f>
        <v/>
      </c>
      <c r="H24" s="91" t="str">
        <f t="shared" si="1"/>
        <v/>
      </c>
      <c r="I24" s="330" t="str">
        <f>IF(H24="","",IFERROR(INDEX(Tanggal1,MATCH('Buku Besar'!H24,Akun1,0)),""))</f>
        <v/>
      </c>
      <c r="J24" s="2" t="str">
        <f>IF(H24="","",IFERROR(INDEX(Keterangan1,MATCH('Buku Besar'!H24,Akun1,0)),""))</f>
        <v/>
      </c>
      <c r="K24" s="2" t="str">
        <f>IF(H24="","",IFERROR(INDEX(Reff1,MATCH('Buku Besar'!H24,Akun1,0)),""))</f>
        <v/>
      </c>
      <c r="L24" s="331" t="str">
        <f>IF(H24="","",IFERROR(INDEX(Penerimaan1,MATCH('Buku Besar'!H24,Akun1,0)),""))</f>
        <v/>
      </c>
      <c r="M24" s="331" t="str">
        <f>IF(H24="","",IFERROR(INDEX(Pengeluaran1,MATCH('Buku Besar'!H24,Akun1,0)),""))</f>
        <v/>
      </c>
    </row>
    <row r="25" spans="1:13" x14ac:dyDescent="0.25">
      <c r="A25" s="91" t="str">
        <f t="shared" si="0"/>
        <v/>
      </c>
      <c r="B25" s="330" t="str">
        <f>IF(A25="","",IFERROR(INDEX(Tanggal,MATCH('Buku Besar'!A25,Akun,0)),""))</f>
        <v/>
      </c>
      <c r="C25" s="2" t="str">
        <f>IF(A25="","",IFERROR(INDEX(Keterangan,MATCH('Buku Besar'!A25,Akun,0)),""))</f>
        <v/>
      </c>
      <c r="D25" s="2" t="str">
        <f>IF(A25="","",IFERROR(INDEX(Reff,MATCH('Buku Besar'!A25,Akun,0)),""))</f>
        <v/>
      </c>
      <c r="E25" s="331" t="str">
        <f>IF(A25="","",IFERROR(INDEX(Penerimaan,MATCH('Buku Besar'!A25,Akun,0)),""))</f>
        <v/>
      </c>
      <c r="F25" s="331" t="str">
        <f>IF(A25="","",IFERROR(INDEX(Pengeluaran,MATCH('Buku Besar'!A25,Akun,0)),""))</f>
        <v/>
      </c>
      <c r="H25" s="91" t="str">
        <f t="shared" si="1"/>
        <v/>
      </c>
      <c r="I25" s="330" t="str">
        <f>IF(H25="","",IFERROR(INDEX(Tanggal1,MATCH('Buku Besar'!H25,Akun1,0)),""))</f>
        <v/>
      </c>
      <c r="J25" s="2" t="str">
        <f>IF(H25="","",IFERROR(INDEX(Keterangan1,MATCH('Buku Besar'!H25,Akun1,0)),""))</f>
        <v/>
      </c>
      <c r="K25" s="2" t="str">
        <f>IF(H25="","",IFERROR(INDEX(Reff1,MATCH('Buku Besar'!H25,Akun1,0)),""))</f>
        <v/>
      </c>
      <c r="L25" s="331" t="str">
        <f>IF(H25="","",IFERROR(INDEX(Penerimaan1,MATCH('Buku Besar'!H25,Akun1,0)),""))</f>
        <v/>
      </c>
      <c r="M25" s="331" t="str">
        <f>IF(H25="","",IFERROR(INDEX(Pengeluaran1,MATCH('Buku Besar'!H25,Akun1,0)),""))</f>
        <v/>
      </c>
    </row>
    <row r="26" spans="1:13" x14ac:dyDescent="0.25">
      <c r="A26" s="91" t="str">
        <f t="shared" si="0"/>
        <v/>
      </c>
      <c r="B26" s="330" t="str">
        <f>IF(A26="","",IFERROR(INDEX(Tanggal,MATCH('Buku Besar'!A26,Akun,0)),""))</f>
        <v/>
      </c>
      <c r="C26" s="2" t="str">
        <f>IF(A26="","",IFERROR(INDEX(Keterangan,MATCH('Buku Besar'!A26,Akun,0)),""))</f>
        <v/>
      </c>
      <c r="D26" s="2" t="str">
        <f>IF(A26="","",IFERROR(INDEX(Reff,MATCH('Buku Besar'!A26,Akun,0)),""))</f>
        <v/>
      </c>
      <c r="E26" s="331" t="str">
        <f>IF(A26="","",IFERROR(INDEX(Penerimaan,MATCH('Buku Besar'!A26,Akun,0)),""))</f>
        <v/>
      </c>
      <c r="F26" s="331" t="str">
        <f>IF(A26="","",IFERROR(INDEX(Pengeluaran,MATCH('Buku Besar'!A26,Akun,0)),""))</f>
        <v/>
      </c>
      <c r="H26" s="91" t="str">
        <f t="shared" si="1"/>
        <v/>
      </c>
      <c r="I26" s="330" t="str">
        <f>IF(H26="","",IFERROR(INDEX(Tanggal1,MATCH('Buku Besar'!H26,Akun1,0)),""))</f>
        <v/>
      </c>
      <c r="J26" s="2" t="str">
        <f>IF(H26="","",IFERROR(INDEX(Keterangan1,MATCH('Buku Besar'!H26,Akun1,0)),""))</f>
        <v/>
      </c>
      <c r="K26" s="2" t="str">
        <f>IF(H26="","",IFERROR(INDEX(Reff1,MATCH('Buku Besar'!H26,Akun1,0)),""))</f>
        <v/>
      </c>
      <c r="L26" s="331" t="str">
        <f>IF(H26="","",IFERROR(INDEX(Penerimaan1,MATCH('Buku Besar'!H26,Akun1,0)),""))</f>
        <v/>
      </c>
      <c r="M26" s="331" t="str">
        <f>IF(H26="","",IFERROR(INDEX(Pengeluaran1,MATCH('Buku Besar'!H26,Akun1,0)),""))</f>
        <v/>
      </c>
    </row>
    <row r="27" spans="1:13" x14ac:dyDescent="0.25">
      <c r="A27" s="91" t="str">
        <f t="shared" si="0"/>
        <v/>
      </c>
      <c r="B27" s="330" t="str">
        <f>IF(A27="","",IFERROR(INDEX(Tanggal,MATCH('Buku Besar'!A27,Akun,0)),""))</f>
        <v/>
      </c>
      <c r="C27" s="2" t="str">
        <f>IF(A27="","",IFERROR(INDEX(Keterangan,MATCH('Buku Besar'!A27,Akun,0)),""))</f>
        <v/>
      </c>
      <c r="D27" s="2" t="str">
        <f>IF(A27="","",IFERROR(INDEX(Reff,MATCH('Buku Besar'!A27,Akun,0)),""))</f>
        <v/>
      </c>
      <c r="E27" s="331" t="str">
        <f>IF(A27="","",IFERROR(INDEX(Penerimaan,MATCH('Buku Besar'!A27,Akun,0)),""))</f>
        <v/>
      </c>
      <c r="F27" s="331" t="str">
        <f>IF(A27="","",IFERROR(INDEX(Pengeluaran,MATCH('Buku Besar'!A27,Akun,0)),""))</f>
        <v/>
      </c>
      <c r="H27" s="91" t="str">
        <f t="shared" si="1"/>
        <v/>
      </c>
      <c r="I27" s="330" t="str">
        <f>IF(H27="","",IFERROR(INDEX(Tanggal1,MATCH('Buku Besar'!H27,Akun1,0)),""))</f>
        <v/>
      </c>
      <c r="J27" s="2" t="str">
        <f>IF(H27="","",IFERROR(INDEX(Keterangan1,MATCH('Buku Besar'!H27,Akun1,0)),""))</f>
        <v/>
      </c>
      <c r="K27" s="2" t="str">
        <f>IF(H27="","",IFERROR(INDEX(Reff1,MATCH('Buku Besar'!H27,Akun1,0)),""))</f>
        <v/>
      </c>
      <c r="L27" s="331" t="str">
        <f>IF(H27="","",IFERROR(INDEX(Penerimaan1,MATCH('Buku Besar'!H27,Akun1,0)),""))</f>
        <v/>
      </c>
      <c r="M27" s="331" t="str">
        <f>IF(H27="","",IFERROR(INDEX(Pengeluaran1,MATCH('Buku Besar'!H27,Akun1,0)),""))</f>
        <v/>
      </c>
    </row>
    <row r="28" spans="1:13" x14ac:dyDescent="0.25">
      <c r="A28" s="91" t="str">
        <f t="shared" si="0"/>
        <v/>
      </c>
      <c r="B28" s="330" t="str">
        <f>IF(A28="","",IFERROR(INDEX(Tanggal,MATCH('Buku Besar'!A28,Akun,0)),""))</f>
        <v/>
      </c>
      <c r="C28" s="2" t="str">
        <f>IF(A28="","",IFERROR(INDEX(Keterangan,MATCH('Buku Besar'!A28,Akun,0)),""))</f>
        <v/>
      </c>
      <c r="D28" s="2" t="str">
        <f>IF(A28="","",IFERROR(INDEX(Reff,MATCH('Buku Besar'!A28,Akun,0)),""))</f>
        <v/>
      </c>
      <c r="E28" s="331" t="str">
        <f>IF(A28="","",IFERROR(INDEX(Penerimaan,MATCH('Buku Besar'!A28,Akun,0)),""))</f>
        <v/>
      </c>
      <c r="F28" s="331" t="str">
        <f>IF(A28="","",IFERROR(INDEX(Pengeluaran,MATCH('Buku Besar'!A28,Akun,0)),""))</f>
        <v/>
      </c>
      <c r="H28" s="91" t="str">
        <f t="shared" si="1"/>
        <v/>
      </c>
      <c r="I28" s="330" t="str">
        <f>IF(H28="","",IFERROR(INDEX(Tanggal1,MATCH('Buku Besar'!H28,Akun1,0)),""))</f>
        <v/>
      </c>
      <c r="J28" s="2" t="str">
        <f>IF(H28="","",IFERROR(INDEX(Keterangan1,MATCH('Buku Besar'!H28,Akun1,0)),""))</f>
        <v/>
      </c>
      <c r="K28" s="2" t="str">
        <f>IF(H28="","",IFERROR(INDEX(Reff1,MATCH('Buku Besar'!H28,Akun1,0)),""))</f>
        <v/>
      </c>
      <c r="L28" s="331" t="str">
        <f>IF(H28="","",IFERROR(INDEX(Penerimaan1,MATCH('Buku Besar'!H28,Akun1,0)),""))</f>
        <v/>
      </c>
      <c r="M28" s="331" t="str">
        <f>IF(H28="","",IFERROR(INDEX(Pengeluaran1,MATCH('Buku Besar'!H28,Akun1,0)),""))</f>
        <v/>
      </c>
    </row>
    <row r="29" spans="1:13" x14ac:dyDescent="0.25">
      <c r="A29" s="91" t="str">
        <f t="shared" si="0"/>
        <v/>
      </c>
      <c r="B29" s="330" t="str">
        <f>IF(A29="","",IFERROR(INDEX(Tanggal,MATCH('Buku Besar'!A29,Akun,0)),""))</f>
        <v/>
      </c>
      <c r="C29" s="2" t="str">
        <f>IF(A29="","",IFERROR(INDEX(Keterangan,MATCH('Buku Besar'!A29,Akun,0)),""))</f>
        <v/>
      </c>
      <c r="D29" s="2" t="str">
        <f>IF(A29="","",IFERROR(INDEX(Reff,MATCH('Buku Besar'!A29,Akun,0)),""))</f>
        <v/>
      </c>
      <c r="E29" s="331" t="str">
        <f>IF(A29="","",IFERROR(INDEX(Penerimaan,MATCH('Buku Besar'!A29,Akun,0)),""))</f>
        <v/>
      </c>
      <c r="F29" s="331" t="str">
        <f>IF(A29="","",IFERROR(INDEX(Pengeluaran,MATCH('Buku Besar'!A29,Akun,0)),""))</f>
        <v/>
      </c>
      <c r="H29" s="91" t="str">
        <f t="shared" si="1"/>
        <v/>
      </c>
      <c r="I29" s="330" t="str">
        <f>IF(H29="","",IFERROR(INDEX(Tanggal1,MATCH('Buku Besar'!H29,Akun1,0)),""))</f>
        <v/>
      </c>
      <c r="J29" s="2" t="str">
        <f>IF(H29="","",IFERROR(INDEX(Keterangan1,MATCH('Buku Besar'!H29,Akun1,0)),""))</f>
        <v/>
      </c>
      <c r="K29" s="2" t="str">
        <f>IF(H29="","",IFERROR(INDEX(Reff1,MATCH('Buku Besar'!H29,Akun1,0)),""))</f>
        <v/>
      </c>
      <c r="L29" s="331" t="str">
        <f>IF(H29="","",IFERROR(INDEX(Penerimaan1,MATCH('Buku Besar'!H29,Akun1,0)),""))</f>
        <v/>
      </c>
      <c r="M29" s="331" t="str">
        <f>IF(H29="","",IFERROR(INDEX(Pengeluaran1,MATCH('Buku Besar'!H29,Akun1,0)),""))</f>
        <v/>
      </c>
    </row>
    <row r="30" spans="1:13" x14ac:dyDescent="0.25">
      <c r="A30" s="91" t="str">
        <f t="shared" si="0"/>
        <v/>
      </c>
      <c r="B30" s="330" t="str">
        <f>IF(A30="","",IFERROR(INDEX(Tanggal,MATCH('Buku Besar'!A30,Akun,0)),""))</f>
        <v/>
      </c>
      <c r="C30" s="2" t="str">
        <f>IF(A30="","",IFERROR(INDEX(Keterangan,MATCH('Buku Besar'!A30,Akun,0)),""))</f>
        <v/>
      </c>
      <c r="D30" s="2" t="str">
        <f>IF(A30="","",IFERROR(INDEX(Reff,MATCH('Buku Besar'!A30,Akun,0)),""))</f>
        <v/>
      </c>
      <c r="E30" s="331" t="str">
        <f>IF(A30="","",IFERROR(INDEX(Penerimaan,MATCH('Buku Besar'!A30,Akun,0)),""))</f>
        <v/>
      </c>
      <c r="F30" s="331" t="str">
        <f>IF(A30="","",IFERROR(INDEX(Pengeluaran,MATCH('Buku Besar'!A30,Akun,0)),""))</f>
        <v/>
      </c>
      <c r="H30" s="91" t="str">
        <f t="shared" si="1"/>
        <v/>
      </c>
      <c r="I30" s="330" t="str">
        <f>IF(H30="","",IFERROR(INDEX(Tanggal1,MATCH('Buku Besar'!H30,Akun1,0)),""))</f>
        <v/>
      </c>
      <c r="J30" s="2" t="str">
        <f>IF(H30="","",IFERROR(INDEX(Keterangan1,MATCH('Buku Besar'!H30,Akun1,0)),""))</f>
        <v/>
      </c>
      <c r="K30" s="2" t="str">
        <f>IF(H30="","",IFERROR(INDEX(Reff1,MATCH('Buku Besar'!H30,Akun1,0)),""))</f>
        <v/>
      </c>
      <c r="L30" s="331" t="str">
        <f>IF(H30="","",IFERROR(INDEX(Penerimaan1,MATCH('Buku Besar'!H30,Akun1,0)),""))</f>
        <v/>
      </c>
      <c r="M30" s="331" t="str">
        <f>IF(H30="","",IFERROR(INDEX(Pengeluaran1,MATCH('Buku Besar'!H30,Akun1,0)),""))</f>
        <v/>
      </c>
    </row>
    <row r="31" spans="1:13" x14ac:dyDescent="0.25">
      <c r="A31" s="91" t="str">
        <f t="shared" si="0"/>
        <v/>
      </c>
      <c r="B31" s="330" t="str">
        <f>IF(A31="","",IFERROR(INDEX(Tanggal,MATCH('Buku Besar'!A31,Akun,0)),""))</f>
        <v/>
      </c>
      <c r="C31" s="2" t="str">
        <f>IF(A31="","",IFERROR(INDEX(Keterangan,MATCH('Buku Besar'!A31,Akun,0)),""))</f>
        <v/>
      </c>
      <c r="D31" s="2" t="str">
        <f>IF(A31="","",IFERROR(INDEX(Reff,MATCH('Buku Besar'!A31,Akun,0)),""))</f>
        <v/>
      </c>
      <c r="E31" s="331" t="str">
        <f>IF(A31="","",IFERROR(INDEX(Penerimaan,MATCH('Buku Besar'!A31,Akun,0)),""))</f>
        <v/>
      </c>
      <c r="F31" s="331" t="str">
        <f>IF(A31="","",IFERROR(INDEX(Pengeluaran,MATCH('Buku Besar'!A31,Akun,0)),""))</f>
        <v/>
      </c>
      <c r="H31" s="91" t="str">
        <f t="shared" si="1"/>
        <v/>
      </c>
      <c r="I31" s="330" t="str">
        <f>IF(H31="","",IFERROR(INDEX(Tanggal1,MATCH('Buku Besar'!H31,Akun1,0)),""))</f>
        <v/>
      </c>
      <c r="J31" s="2" t="str">
        <f>IF(H31="","",IFERROR(INDEX(Keterangan1,MATCH('Buku Besar'!H31,Akun1,0)),""))</f>
        <v/>
      </c>
      <c r="K31" s="2" t="str">
        <f>IF(H31="","",IFERROR(INDEX(Reff1,MATCH('Buku Besar'!H31,Akun1,0)),""))</f>
        <v/>
      </c>
      <c r="L31" s="331" t="str">
        <f>IF(H31="","",IFERROR(INDEX(Penerimaan1,MATCH('Buku Besar'!H31,Akun1,0)),""))</f>
        <v/>
      </c>
      <c r="M31" s="331" t="str">
        <f>IF(H31="","",IFERROR(INDEX(Pengeluaran1,MATCH('Buku Besar'!H31,Akun1,0)),""))</f>
        <v/>
      </c>
    </row>
    <row r="32" spans="1:13" x14ac:dyDescent="0.25">
      <c r="A32" s="91" t="str">
        <f t="shared" si="0"/>
        <v/>
      </c>
      <c r="B32" s="330" t="str">
        <f>IF(A32="","",IFERROR(INDEX(Tanggal,MATCH('Buku Besar'!A32,Akun,0)),""))</f>
        <v/>
      </c>
      <c r="C32" s="2" t="str">
        <f>IF(A32="","",IFERROR(INDEX(Keterangan,MATCH('Buku Besar'!A32,Akun,0)),""))</f>
        <v/>
      </c>
      <c r="D32" s="2" t="str">
        <f>IF(A32="","",IFERROR(INDEX(Reff,MATCH('Buku Besar'!A32,Akun,0)),""))</f>
        <v/>
      </c>
      <c r="E32" s="331" t="str">
        <f>IF(A32="","",IFERROR(INDEX(Penerimaan,MATCH('Buku Besar'!A32,Akun,0)),""))</f>
        <v/>
      </c>
      <c r="F32" s="331" t="str">
        <f>IF(A32="","",IFERROR(INDEX(Pengeluaran,MATCH('Buku Besar'!A32,Akun,0)),""))</f>
        <v/>
      </c>
      <c r="H32" s="91" t="str">
        <f t="shared" si="1"/>
        <v/>
      </c>
      <c r="I32" s="330" t="str">
        <f>IF(H32="","",IFERROR(INDEX(Tanggal1,MATCH('Buku Besar'!H32,Akun1,0)),""))</f>
        <v/>
      </c>
      <c r="J32" s="2" t="str">
        <f>IF(H32="","",IFERROR(INDEX(Keterangan1,MATCH('Buku Besar'!H32,Akun1,0)),""))</f>
        <v/>
      </c>
      <c r="K32" s="2" t="str">
        <f>IF(H32="","",IFERROR(INDEX(Reff1,MATCH('Buku Besar'!H32,Akun1,0)),""))</f>
        <v/>
      </c>
      <c r="L32" s="331" t="str">
        <f>IF(H32="","",IFERROR(INDEX(Penerimaan1,MATCH('Buku Besar'!H32,Akun1,0)),""))</f>
        <v/>
      </c>
      <c r="M32" s="331" t="str">
        <f>IF(H32="","",IFERROR(INDEX(Pengeluaran1,MATCH('Buku Besar'!H32,Akun1,0)),""))</f>
        <v/>
      </c>
    </row>
    <row r="33" spans="1:13" x14ac:dyDescent="0.25">
      <c r="A33" s="91" t="str">
        <f t="shared" si="0"/>
        <v/>
      </c>
      <c r="B33" s="330" t="str">
        <f>IF(A33="","",IFERROR(INDEX(Tanggal,MATCH('Buku Besar'!A33,Akun,0)),""))</f>
        <v/>
      </c>
      <c r="C33" s="2" t="str">
        <f>IF(A33="","",IFERROR(INDEX(Keterangan,MATCH('Buku Besar'!A33,Akun,0)),""))</f>
        <v/>
      </c>
      <c r="D33" s="2" t="str">
        <f>IF(A33="","",IFERROR(INDEX(Reff,MATCH('Buku Besar'!A33,Akun,0)),""))</f>
        <v/>
      </c>
      <c r="E33" s="331" t="str">
        <f>IF(A33="","",IFERROR(INDEX(Penerimaan,MATCH('Buku Besar'!A33,Akun,0)),""))</f>
        <v/>
      </c>
      <c r="F33" s="331" t="str">
        <f>IF(A33="","",IFERROR(INDEX(Pengeluaran,MATCH('Buku Besar'!A33,Akun,0)),""))</f>
        <v/>
      </c>
      <c r="H33" s="91" t="str">
        <f t="shared" si="1"/>
        <v/>
      </c>
      <c r="I33" s="330" t="str">
        <f>IF(H33="","",IFERROR(INDEX(Tanggal1,MATCH('Buku Besar'!H33,Akun1,0)),""))</f>
        <v/>
      </c>
      <c r="J33" s="2" t="str">
        <f>IF(H33="","",IFERROR(INDEX(Keterangan1,MATCH('Buku Besar'!H33,Akun1,0)),""))</f>
        <v/>
      </c>
      <c r="K33" s="2" t="str">
        <f>IF(H33="","",IFERROR(INDEX(Reff1,MATCH('Buku Besar'!H33,Akun1,0)),""))</f>
        <v/>
      </c>
      <c r="L33" s="331" t="str">
        <f>IF(H33="","",IFERROR(INDEX(Penerimaan1,MATCH('Buku Besar'!H33,Akun1,0)),""))</f>
        <v/>
      </c>
      <c r="M33" s="331" t="str">
        <f>IF(H33="","",IFERROR(INDEX(Pengeluaran1,MATCH('Buku Besar'!H33,Akun1,0)),""))</f>
        <v/>
      </c>
    </row>
    <row r="34" spans="1:13" x14ac:dyDescent="0.25">
      <c r="A34" s="91" t="str">
        <f t="shared" si="0"/>
        <v/>
      </c>
      <c r="B34" s="330" t="str">
        <f>IF(A34="","",IFERROR(INDEX(Tanggal,MATCH('Buku Besar'!A34,Akun,0)),""))</f>
        <v/>
      </c>
      <c r="C34" s="2" t="str">
        <f>IF(A34="","",IFERROR(INDEX(Keterangan,MATCH('Buku Besar'!A34,Akun,0)),""))</f>
        <v/>
      </c>
      <c r="D34" s="2" t="str">
        <f>IF(A34="","",IFERROR(INDEX(Reff,MATCH('Buku Besar'!A34,Akun,0)),""))</f>
        <v/>
      </c>
      <c r="E34" s="331" t="str">
        <f>IF(A34="","",IFERROR(INDEX(Penerimaan,MATCH('Buku Besar'!A34,Akun,0)),""))</f>
        <v/>
      </c>
      <c r="F34" s="331" t="str">
        <f>IF(A34="","",IFERROR(INDEX(Pengeluaran,MATCH('Buku Besar'!A34,Akun,0)),""))</f>
        <v/>
      </c>
      <c r="H34" s="91" t="str">
        <f t="shared" si="1"/>
        <v/>
      </c>
      <c r="I34" s="330" t="str">
        <f>IF(H34="","",IFERROR(INDEX(Tanggal1,MATCH('Buku Besar'!H34,Akun1,0)),""))</f>
        <v/>
      </c>
      <c r="J34" s="2" t="str">
        <f>IF(H34="","",IFERROR(INDEX(Keterangan1,MATCH('Buku Besar'!H34,Akun1,0)),""))</f>
        <v/>
      </c>
      <c r="K34" s="2" t="str">
        <f>IF(H34="","",IFERROR(INDEX(Reff1,MATCH('Buku Besar'!H34,Akun1,0)),""))</f>
        <v/>
      </c>
      <c r="L34" s="331" t="str">
        <f>IF(H34="","",IFERROR(INDEX(Penerimaan1,MATCH('Buku Besar'!H34,Akun1,0)),""))</f>
        <v/>
      </c>
      <c r="M34" s="331" t="str">
        <f>IF(H34="","",IFERROR(INDEX(Pengeluaran1,MATCH('Buku Besar'!H34,Akun1,0)),""))</f>
        <v/>
      </c>
    </row>
    <row r="35" spans="1:13" x14ac:dyDescent="0.25">
      <c r="A35" s="91" t="str">
        <f t="shared" si="0"/>
        <v/>
      </c>
      <c r="B35" s="330" t="str">
        <f>IF(A35="","",IFERROR(INDEX(Tanggal,MATCH('Buku Besar'!A35,Akun,0)),""))</f>
        <v/>
      </c>
      <c r="C35" s="2" t="str">
        <f>IF(A35="","",IFERROR(INDEX(Keterangan,MATCH('Buku Besar'!A35,Akun,0)),""))</f>
        <v/>
      </c>
      <c r="D35" s="2" t="str">
        <f>IF(A35="","",IFERROR(INDEX(Reff,MATCH('Buku Besar'!A35,Akun,0)),""))</f>
        <v/>
      </c>
      <c r="E35" s="331" t="str">
        <f>IF(A35="","",IFERROR(INDEX(Penerimaan,MATCH('Buku Besar'!A35,Akun,0)),""))</f>
        <v/>
      </c>
      <c r="F35" s="331" t="str">
        <f>IF(A35="","",IFERROR(INDEX(Pengeluaran,MATCH('Buku Besar'!A35,Akun,0)),""))</f>
        <v/>
      </c>
      <c r="H35" s="91" t="str">
        <f t="shared" si="1"/>
        <v/>
      </c>
      <c r="I35" s="330" t="str">
        <f>IF(H35="","",IFERROR(INDEX(Tanggal1,MATCH('Buku Besar'!H35,Akun1,0)),""))</f>
        <v/>
      </c>
      <c r="J35" s="2" t="str">
        <f>IF(H35="","",IFERROR(INDEX(Keterangan1,MATCH('Buku Besar'!H35,Akun1,0)),""))</f>
        <v/>
      </c>
      <c r="K35" s="2" t="str">
        <f>IF(H35="","",IFERROR(INDEX(Reff1,MATCH('Buku Besar'!H35,Akun1,0)),""))</f>
        <v/>
      </c>
      <c r="L35" s="331" t="str">
        <f>IF(H35="","",IFERROR(INDEX(Penerimaan1,MATCH('Buku Besar'!H35,Akun1,0)),""))</f>
        <v/>
      </c>
      <c r="M35" s="331" t="str">
        <f>IF(H35="","",IFERROR(INDEX(Pengeluaran1,MATCH('Buku Besar'!H35,Akun1,0)),""))</f>
        <v/>
      </c>
    </row>
    <row r="36" spans="1:13" x14ac:dyDescent="0.25">
      <c r="A36" s="91" t="str">
        <f t="shared" si="0"/>
        <v/>
      </c>
      <c r="B36" s="330" t="str">
        <f>IF(A36="","",IFERROR(INDEX(Tanggal,MATCH('Buku Besar'!A36,Akun,0)),""))</f>
        <v/>
      </c>
      <c r="C36" s="2" t="str">
        <f>IF(A36="","",IFERROR(INDEX(Keterangan,MATCH('Buku Besar'!A36,Akun,0)),""))</f>
        <v/>
      </c>
      <c r="D36" s="2" t="str">
        <f>IF(A36="","",IFERROR(INDEX(Reff,MATCH('Buku Besar'!A36,Akun,0)),""))</f>
        <v/>
      </c>
      <c r="E36" s="331" t="str">
        <f>IF(A36="","",IFERROR(INDEX(Penerimaan,MATCH('Buku Besar'!A36,Akun,0)),""))</f>
        <v/>
      </c>
      <c r="F36" s="331" t="str">
        <f>IF(A36="","",IFERROR(INDEX(Pengeluaran,MATCH('Buku Besar'!A36,Akun,0)),""))</f>
        <v/>
      </c>
      <c r="H36" s="91" t="str">
        <f t="shared" si="1"/>
        <v/>
      </c>
      <c r="I36" s="330" t="str">
        <f>IF(H36="","",IFERROR(INDEX(Tanggal1,MATCH('Buku Besar'!H36,Akun1,0)),""))</f>
        <v/>
      </c>
      <c r="J36" s="2" t="str">
        <f>IF(H36="","",IFERROR(INDEX(Keterangan1,MATCH('Buku Besar'!H36,Akun1,0)),""))</f>
        <v/>
      </c>
      <c r="K36" s="2" t="str">
        <f>IF(H36="","",IFERROR(INDEX(Reff1,MATCH('Buku Besar'!H36,Akun1,0)),""))</f>
        <v/>
      </c>
      <c r="L36" s="331" t="str">
        <f>IF(H36="","",IFERROR(INDEX(Penerimaan1,MATCH('Buku Besar'!H36,Akun1,0)),""))</f>
        <v/>
      </c>
      <c r="M36" s="331" t="str">
        <f>IF(H36="","",IFERROR(INDEX(Pengeluaran1,MATCH('Buku Besar'!H36,Akun1,0)),""))</f>
        <v/>
      </c>
    </row>
    <row r="37" spans="1:13" x14ac:dyDescent="0.25">
      <c r="A37" s="91" t="str">
        <f t="shared" si="0"/>
        <v/>
      </c>
      <c r="B37" s="330" t="str">
        <f>IF(A37="","",IFERROR(INDEX(Tanggal,MATCH('Buku Besar'!A37,Akun,0)),""))</f>
        <v/>
      </c>
      <c r="C37" s="2" t="str">
        <f>IF(A37="","",IFERROR(INDEX(Keterangan,MATCH('Buku Besar'!A37,Akun,0)),""))</f>
        <v/>
      </c>
      <c r="D37" s="2" t="str">
        <f>IF(A37="","",IFERROR(INDEX(Reff,MATCH('Buku Besar'!A37,Akun,0)),""))</f>
        <v/>
      </c>
      <c r="E37" s="331" t="str">
        <f>IF(A37="","",IFERROR(INDEX(Penerimaan,MATCH('Buku Besar'!A37,Akun,0)),""))</f>
        <v/>
      </c>
      <c r="F37" s="331" t="str">
        <f>IF(A37="","",IFERROR(INDEX(Pengeluaran,MATCH('Buku Besar'!A37,Akun,0)),""))</f>
        <v/>
      </c>
      <c r="H37" s="91" t="str">
        <f t="shared" si="1"/>
        <v/>
      </c>
      <c r="I37" s="330" t="str">
        <f>IF(H37="","",IFERROR(INDEX(Tanggal1,MATCH('Buku Besar'!H37,Akun1,0)),""))</f>
        <v/>
      </c>
      <c r="J37" s="2" t="str">
        <f>IF(H37="","",IFERROR(INDEX(Keterangan1,MATCH('Buku Besar'!H37,Akun1,0)),""))</f>
        <v/>
      </c>
      <c r="K37" s="2" t="str">
        <f>IF(H37="","",IFERROR(INDEX(Reff1,MATCH('Buku Besar'!H37,Akun1,0)),""))</f>
        <v/>
      </c>
      <c r="L37" s="331" t="str">
        <f>IF(H37="","",IFERROR(INDEX(Penerimaan1,MATCH('Buku Besar'!H37,Akun1,0)),""))</f>
        <v/>
      </c>
      <c r="M37" s="331" t="str">
        <f>IF(H37="","",IFERROR(INDEX(Pengeluaran1,MATCH('Buku Besar'!H37,Akun1,0)),""))</f>
        <v/>
      </c>
    </row>
    <row r="38" spans="1:13" x14ac:dyDescent="0.25">
      <c r="A38" s="91" t="str">
        <f t="shared" si="0"/>
        <v/>
      </c>
      <c r="B38" s="330" t="str">
        <f>IF(A38="","",IFERROR(INDEX(Tanggal,MATCH('Buku Besar'!A38,Akun,0)),""))</f>
        <v/>
      </c>
      <c r="C38" s="2" t="str">
        <f>IF(A38="","",IFERROR(INDEX(Keterangan,MATCH('Buku Besar'!A38,Akun,0)),""))</f>
        <v/>
      </c>
      <c r="D38" s="2" t="str">
        <f>IF(A38="","",IFERROR(INDEX(Reff,MATCH('Buku Besar'!A38,Akun,0)),""))</f>
        <v/>
      </c>
      <c r="E38" s="331" t="str">
        <f>IF(A38="","",IFERROR(INDEX(Penerimaan,MATCH('Buku Besar'!A38,Akun,0)),""))</f>
        <v/>
      </c>
      <c r="F38" s="331" t="str">
        <f>IF(A38="","",IFERROR(INDEX(Pengeluaran,MATCH('Buku Besar'!A38,Akun,0)),""))</f>
        <v/>
      </c>
      <c r="H38" s="91" t="str">
        <f t="shared" si="1"/>
        <v/>
      </c>
      <c r="I38" s="330" t="str">
        <f>IF(H38="","",IFERROR(INDEX(Tanggal1,MATCH('Buku Besar'!H38,Akun1,0)),""))</f>
        <v/>
      </c>
      <c r="J38" s="2" t="str">
        <f>IF(H38="","",IFERROR(INDEX(Keterangan1,MATCH('Buku Besar'!H38,Akun1,0)),""))</f>
        <v/>
      </c>
      <c r="K38" s="2" t="str">
        <f>IF(H38="","",IFERROR(INDEX(Reff1,MATCH('Buku Besar'!H38,Akun1,0)),""))</f>
        <v/>
      </c>
      <c r="L38" s="331" t="str">
        <f>IF(H38="","",IFERROR(INDEX(Penerimaan1,MATCH('Buku Besar'!H38,Akun1,0)),""))</f>
        <v/>
      </c>
      <c r="M38" s="331" t="str">
        <f>IF(H38="","",IFERROR(INDEX(Pengeluaran1,MATCH('Buku Besar'!H38,Akun1,0)),""))</f>
        <v/>
      </c>
    </row>
    <row r="39" spans="1:13" x14ac:dyDescent="0.25">
      <c r="A39" s="91" t="str">
        <f t="shared" si="0"/>
        <v/>
      </c>
      <c r="B39" s="330" t="str">
        <f>IF(A39="","",IFERROR(INDEX(Tanggal,MATCH('Buku Besar'!A39,Akun,0)),""))</f>
        <v/>
      </c>
      <c r="C39" s="2" t="str">
        <f>IF(A39="","",IFERROR(INDEX(Keterangan,MATCH('Buku Besar'!A39,Akun,0)),""))</f>
        <v/>
      </c>
      <c r="D39" s="2" t="str">
        <f>IF(A39="","",IFERROR(INDEX(Reff,MATCH('Buku Besar'!A39,Akun,0)),""))</f>
        <v/>
      </c>
      <c r="E39" s="331" t="str">
        <f>IF(A39="","",IFERROR(INDEX(Penerimaan,MATCH('Buku Besar'!A39,Akun,0)),""))</f>
        <v/>
      </c>
      <c r="F39" s="331" t="str">
        <f>IF(A39="","",IFERROR(INDEX(Pengeluaran,MATCH('Buku Besar'!A39,Akun,0)),""))</f>
        <v/>
      </c>
      <c r="H39" s="91" t="str">
        <f t="shared" si="1"/>
        <v/>
      </c>
      <c r="I39" s="330" t="str">
        <f>IF(H39="","",IFERROR(INDEX(Tanggal1,MATCH('Buku Besar'!H39,Akun1,0)),""))</f>
        <v/>
      </c>
      <c r="J39" s="2" t="str">
        <f>IF(H39="","",IFERROR(INDEX(Keterangan1,MATCH('Buku Besar'!H39,Akun1,0)),""))</f>
        <v/>
      </c>
      <c r="K39" s="2" t="str">
        <f>IF(H39="","",IFERROR(INDEX(Reff1,MATCH('Buku Besar'!H39,Akun1,0)),""))</f>
        <v/>
      </c>
      <c r="L39" s="331" t="str">
        <f>IF(H39="","",IFERROR(INDEX(Penerimaan1,MATCH('Buku Besar'!H39,Akun1,0)),""))</f>
        <v/>
      </c>
      <c r="M39" s="331" t="str">
        <f>IF(H39="","",IFERROR(INDEX(Pengeluaran1,MATCH('Buku Besar'!H39,Akun1,0)),""))</f>
        <v/>
      </c>
    </row>
    <row r="40" spans="1:13" x14ac:dyDescent="0.25">
      <c r="A40" s="91" t="str">
        <f t="shared" si="0"/>
        <v/>
      </c>
      <c r="B40" s="330" t="str">
        <f>IF(A40="","",IFERROR(INDEX(Tanggal,MATCH('Buku Besar'!A40,Akun,0)),""))</f>
        <v/>
      </c>
      <c r="C40" s="2" t="str">
        <f>IF(A40="","",IFERROR(INDEX(Keterangan,MATCH('Buku Besar'!A40,Akun,0)),""))</f>
        <v/>
      </c>
      <c r="D40" s="2" t="str">
        <f>IF(A40="","",IFERROR(INDEX(Reff,MATCH('Buku Besar'!A40,Akun,0)),""))</f>
        <v/>
      </c>
      <c r="E40" s="331" t="str">
        <f>IF(A40="","",IFERROR(INDEX(Penerimaan,MATCH('Buku Besar'!A40,Akun,0)),""))</f>
        <v/>
      </c>
      <c r="F40" s="331" t="str">
        <f>IF(A40="","",IFERROR(INDEX(Pengeluaran,MATCH('Buku Besar'!A40,Akun,0)),""))</f>
        <v/>
      </c>
      <c r="H40" s="91" t="str">
        <f t="shared" si="1"/>
        <v/>
      </c>
      <c r="I40" s="330" t="str">
        <f>IF(H40="","",IFERROR(INDEX(Tanggal1,MATCH('Buku Besar'!H40,Akun1,0)),""))</f>
        <v/>
      </c>
      <c r="J40" s="2" t="str">
        <f>IF(H40="","",IFERROR(INDEX(Keterangan1,MATCH('Buku Besar'!H40,Akun1,0)),""))</f>
        <v/>
      </c>
      <c r="K40" s="2" t="str">
        <f>IF(H40="","",IFERROR(INDEX(Reff1,MATCH('Buku Besar'!H40,Akun1,0)),""))</f>
        <v/>
      </c>
      <c r="L40" s="331" t="str">
        <f>IF(H40="","",IFERROR(INDEX(Penerimaan1,MATCH('Buku Besar'!H40,Akun1,0)),""))</f>
        <v/>
      </c>
      <c r="M40" s="331" t="str">
        <f>IF(H40="","",IFERROR(INDEX(Pengeluaran1,MATCH('Buku Besar'!H40,Akun1,0)),""))</f>
        <v/>
      </c>
    </row>
    <row r="41" spans="1:13" x14ac:dyDescent="0.25">
      <c r="A41" s="91" t="str">
        <f t="shared" si="0"/>
        <v/>
      </c>
      <c r="B41" s="330" t="str">
        <f>IF(A41="","",IFERROR(INDEX(Tanggal,MATCH('Buku Besar'!A41,Akun,0)),""))</f>
        <v/>
      </c>
      <c r="C41" s="2" t="str">
        <f>IF(A41="","",IFERROR(INDEX(Keterangan,MATCH('Buku Besar'!A41,Akun,0)),""))</f>
        <v/>
      </c>
      <c r="D41" s="2" t="str">
        <f>IF(A41="","",IFERROR(INDEX(Reff,MATCH('Buku Besar'!A41,Akun,0)),""))</f>
        <v/>
      </c>
      <c r="E41" s="331" t="str">
        <f>IF(A41="","",IFERROR(INDEX(Penerimaan,MATCH('Buku Besar'!A41,Akun,0)),""))</f>
        <v/>
      </c>
      <c r="F41" s="331" t="str">
        <f>IF(A41="","",IFERROR(INDEX(Pengeluaran,MATCH('Buku Besar'!A41,Akun,0)),""))</f>
        <v/>
      </c>
      <c r="H41" s="91" t="str">
        <f t="shared" si="1"/>
        <v/>
      </c>
      <c r="I41" s="330" t="str">
        <f>IF(H41="","",IFERROR(INDEX(Tanggal1,MATCH('Buku Besar'!H41,Akun1,0)),""))</f>
        <v/>
      </c>
      <c r="J41" s="2" t="str">
        <f>IF(H41="","",IFERROR(INDEX(Keterangan1,MATCH('Buku Besar'!H41,Akun1,0)),""))</f>
        <v/>
      </c>
      <c r="K41" s="2" t="str">
        <f>IF(H41="","",IFERROR(INDEX(Reff1,MATCH('Buku Besar'!H41,Akun1,0)),""))</f>
        <v/>
      </c>
      <c r="L41" s="331" t="str">
        <f>IF(H41="","",IFERROR(INDEX(Penerimaan1,MATCH('Buku Besar'!H41,Akun1,0)),""))</f>
        <v/>
      </c>
      <c r="M41" s="331" t="str">
        <f>IF(H41="","",IFERROR(INDEX(Pengeluaran1,MATCH('Buku Besar'!H41,Akun1,0)),""))</f>
        <v/>
      </c>
    </row>
    <row r="42" spans="1:13" x14ac:dyDescent="0.25">
      <c r="A42" s="91" t="str">
        <f t="shared" si="0"/>
        <v/>
      </c>
      <c r="B42" s="330" t="str">
        <f>IF(A42="","",IFERROR(INDEX(Tanggal,MATCH('Buku Besar'!A42,Akun,0)),""))</f>
        <v/>
      </c>
      <c r="C42" s="2" t="str">
        <f>IF(A42="","",IFERROR(INDEX(Keterangan,MATCH('Buku Besar'!A42,Akun,0)),""))</f>
        <v/>
      </c>
      <c r="D42" s="2" t="str">
        <f>IF(A42="","",IFERROR(INDEX(Reff,MATCH('Buku Besar'!A42,Akun,0)),""))</f>
        <v/>
      </c>
      <c r="E42" s="331" t="str">
        <f>IF(A42="","",IFERROR(INDEX(Penerimaan,MATCH('Buku Besar'!A42,Akun,0)),""))</f>
        <v/>
      </c>
      <c r="F42" s="331" t="str">
        <f>IF(A42="","",IFERROR(INDEX(Pengeluaran,MATCH('Buku Besar'!A42,Akun,0)),""))</f>
        <v/>
      </c>
      <c r="H42" s="91" t="str">
        <f t="shared" si="1"/>
        <v/>
      </c>
      <c r="I42" s="330" t="str">
        <f>IF(H42="","",IFERROR(INDEX(Tanggal1,MATCH('Buku Besar'!H42,Akun1,0)),""))</f>
        <v/>
      </c>
      <c r="J42" s="2" t="str">
        <f>IF(H42="","",IFERROR(INDEX(Keterangan1,MATCH('Buku Besar'!H42,Akun1,0)),""))</f>
        <v/>
      </c>
      <c r="K42" s="2" t="str">
        <f>IF(H42="","",IFERROR(INDEX(Reff1,MATCH('Buku Besar'!H42,Akun1,0)),""))</f>
        <v/>
      </c>
      <c r="L42" s="331" t="str">
        <f>IF(H42="","",IFERROR(INDEX(Penerimaan1,MATCH('Buku Besar'!H42,Akun1,0)),""))</f>
        <v/>
      </c>
      <c r="M42" s="331" t="str">
        <f>IF(H42="","",IFERROR(INDEX(Pengeluaran1,MATCH('Buku Besar'!H42,Akun1,0)),""))</f>
        <v/>
      </c>
    </row>
    <row r="43" spans="1:13" x14ac:dyDescent="0.25">
      <c r="A43" s="91" t="str">
        <f t="shared" si="0"/>
        <v/>
      </c>
      <c r="B43" s="330" t="str">
        <f>IF(A43="","",IFERROR(INDEX(Tanggal,MATCH('Buku Besar'!A43,Akun,0)),""))</f>
        <v/>
      </c>
      <c r="C43" s="2" t="str">
        <f>IF(A43="","",IFERROR(INDEX(Keterangan,MATCH('Buku Besar'!A43,Akun,0)),""))</f>
        <v/>
      </c>
      <c r="D43" s="2" t="str">
        <f>IF(A43="","",IFERROR(INDEX(Reff,MATCH('Buku Besar'!A43,Akun,0)),""))</f>
        <v/>
      </c>
      <c r="E43" s="331" t="str">
        <f>IF(A43="","",IFERROR(INDEX(Penerimaan,MATCH('Buku Besar'!A43,Akun,0)),""))</f>
        <v/>
      </c>
      <c r="F43" s="331" t="str">
        <f>IF(A43="","",IFERROR(INDEX(Pengeluaran,MATCH('Buku Besar'!A43,Akun,0)),""))</f>
        <v/>
      </c>
      <c r="H43" s="91" t="str">
        <f t="shared" si="1"/>
        <v/>
      </c>
      <c r="I43" s="330" t="str">
        <f>IF(H43="","",IFERROR(INDEX(Tanggal1,MATCH('Buku Besar'!H43,Akun1,0)),""))</f>
        <v/>
      </c>
      <c r="J43" s="2" t="str">
        <f>IF(H43="","",IFERROR(INDEX(Keterangan1,MATCH('Buku Besar'!H43,Akun1,0)),""))</f>
        <v/>
      </c>
      <c r="K43" s="2" t="str">
        <f>IF(H43="","",IFERROR(INDEX(Reff1,MATCH('Buku Besar'!H43,Akun1,0)),""))</f>
        <v/>
      </c>
      <c r="L43" s="331" t="str">
        <f>IF(H43="","",IFERROR(INDEX(Penerimaan1,MATCH('Buku Besar'!H43,Akun1,0)),""))</f>
        <v/>
      </c>
      <c r="M43" s="331" t="str">
        <f>IF(H43="","",IFERROR(INDEX(Pengeluaran1,MATCH('Buku Besar'!H43,Akun1,0)),""))</f>
        <v/>
      </c>
    </row>
    <row r="44" spans="1:13" x14ac:dyDescent="0.25">
      <c r="A44" s="91" t="str">
        <f t="shared" si="0"/>
        <v/>
      </c>
      <c r="B44" s="330" t="str">
        <f>IF(A44="","",IFERROR(INDEX(Tanggal,MATCH('Buku Besar'!A44,Akun,0)),""))</f>
        <v/>
      </c>
      <c r="C44" s="2" t="str">
        <f>IF(A44="","",IFERROR(INDEX(Keterangan,MATCH('Buku Besar'!A44,Akun,0)),""))</f>
        <v/>
      </c>
      <c r="D44" s="2" t="str">
        <f>IF(A44="","",IFERROR(INDEX(Reff,MATCH('Buku Besar'!A44,Akun,0)),""))</f>
        <v/>
      </c>
      <c r="E44" s="331" t="str">
        <f>IF(A44="","",IFERROR(INDEX(Penerimaan,MATCH('Buku Besar'!A44,Akun,0)),""))</f>
        <v/>
      </c>
      <c r="F44" s="331" t="str">
        <f>IF(A44="","",IFERROR(INDEX(Pengeluaran,MATCH('Buku Besar'!A44,Akun,0)),""))</f>
        <v/>
      </c>
      <c r="H44" s="91" t="str">
        <f t="shared" si="1"/>
        <v/>
      </c>
      <c r="I44" s="330" t="str">
        <f>IF(H44="","",IFERROR(INDEX(Tanggal1,MATCH('Buku Besar'!H44,Akun1,0)),""))</f>
        <v/>
      </c>
      <c r="J44" s="2" t="str">
        <f>IF(H44="","",IFERROR(INDEX(Keterangan1,MATCH('Buku Besar'!H44,Akun1,0)),""))</f>
        <v/>
      </c>
      <c r="K44" s="2" t="str">
        <f>IF(H44="","",IFERROR(INDEX(Reff1,MATCH('Buku Besar'!H44,Akun1,0)),""))</f>
        <v/>
      </c>
      <c r="L44" s="331" t="str">
        <f>IF(H44="","",IFERROR(INDEX(Penerimaan1,MATCH('Buku Besar'!H44,Akun1,0)),""))</f>
        <v/>
      </c>
      <c r="M44" s="331" t="str">
        <f>IF(H44="","",IFERROR(INDEX(Pengeluaran1,MATCH('Buku Besar'!H44,Akun1,0)),""))</f>
        <v/>
      </c>
    </row>
    <row r="45" spans="1:13" x14ac:dyDescent="0.25">
      <c r="A45" s="91" t="str">
        <f t="shared" si="0"/>
        <v/>
      </c>
      <c r="B45" s="330" t="str">
        <f>IF(A45="","",IFERROR(INDEX(Tanggal,MATCH('Buku Besar'!A45,Akun,0)),""))</f>
        <v/>
      </c>
      <c r="C45" s="2" t="str">
        <f>IF(A45="","",IFERROR(INDEX(Keterangan,MATCH('Buku Besar'!A45,Akun,0)),""))</f>
        <v/>
      </c>
      <c r="D45" s="2" t="str">
        <f>IF(A45="","",IFERROR(INDEX(Reff,MATCH('Buku Besar'!A45,Akun,0)),""))</f>
        <v/>
      </c>
      <c r="E45" s="331" t="str">
        <f>IF(A45="","",IFERROR(INDEX(Penerimaan,MATCH('Buku Besar'!A45,Akun,0)),""))</f>
        <v/>
      </c>
      <c r="F45" s="331" t="str">
        <f>IF(A45="","",IFERROR(INDEX(Pengeluaran,MATCH('Buku Besar'!A45,Akun,0)),""))</f>
        <v/>
      </c>
      <c r="H45" s="91" t="str">
        <f t="shared" si="1"/>
        <v/>
      </c>
      <c r="I45" s="330" t="str">
        <f>IF(H45="","",IFERROR(INDEX(Tanggal1,MATCH('Buku Besar'!H45,Akun1,0)),""))</f>
        <v/>
      </c>
      <c r="J45" s="2" t="str">
        <f>IF(H45="","",IFERROR(INDEX(Keterangan1,MATCH('Buku Besar'!H45,Akun1,0)),""))</f>
        <v/>
      </c>
      <c r="K45" s="2" t="str">
        <f>IF(H45="","",IFERROR(INDEX(Reff1,MATCH('Buku Besar'!H45,Akun1,0)),""))</f>
        <v/>
      </c>
      <c r="L45" s="331" t="str">
        <f>IF(H45="","",IFERROR(INDEX(Penerimaan1,MATCH('Buku Besar'!H45,Akun1,0)),""))</f>
        <v/>
      </c>
      <c r="M45" s="331" t="str">
        <f>IF(H45="","",IFERROR(INDEX(Pengeluaran1,MATCH('Buku Besar'!H45,Akun1,0)),""))</f>
        <v/>
      </c>
    </row>
    <row r="46" spans="1:13" x14ac:dyDescent="0.25">
      <c r="A46" s="91" t="str">
        <f t="shared" si="0"/>
        <v/>
      </c>
      <c r="B46" s="330" t="str">
        <f>IF(A46="","",IFERROR(INDEX(Tanggal,MATCH('Buku Besar'!A46,Akun,0)),""))</f>
        <v/>
      </c>
      <c r="C46" s="2" t="str">
        <f>IF(A46="","",IFERROR(INDEX(Keterangan,MATCH('Buku Besar'!A46,Akun,0)),""))</f>
        <v/>
      </c>
      <c r="D46" s="2" t="str">
        <f>IF(A46="","",IFERROR(INDEX(Reff,MATCH('Buku Besar'!A46,Akun,0)),""))</f>
        <v/>
      </c>
      <c r="E46" s="331" t="str">
        <f>IF(A46="","",IFERROR(INDEX(Penerimaan,MATCH('Buku Besar'!A46,Akun,0)),""))</f>
        <v/>
      </c>
      <c r="F46" s="331" t="str">
        <f>IF(A46="","",IFERROR(INDEX(Pengeluaran,MATCH('Buku Besar'!A46,Akun,0)),""))</f>
        <v/>
      </c>
      <c r="H46" s="91" t="str">
        <f t="shared" si="1"/>
        <v/>
      </c>
      <c r="I46" s="330" t="str">
        <f>IF(H46="","",IFERROR(INDEX(Tanggal1,MATCH('Buku Besar'!H46,Akun1,0)),""))</f>
        <v/>
      </c>
      <c r="J46" s="2" t="str">
        <f>IF(H46="","",IFERROR(INDEX(Keterangan1,MATCH('Buku Besar'!H46,Akun1,0)),""))</f>
        <v/>
      </c>
      <c r="K46" s="2" t="str">
        <f>IF(H46="","",IFERROR(INDEX(Reff1,MATCH('Buku Besar'!H46,Akun1,0)),""))</f>
        <v/>
      </c>
      <c r="L46" s="331" t="str">
        <f>IF(H46="","",IFERROR(INDEX(Penerimaan1,MATCH('Buku Besar'!H46,Akun1,0)),""))</f>
        <v/>
      </c>
      <c r="M46" s="331" t="str">
        <f>IF(H46="","",IFERROR(INDEX(Pengeluaran1,MATCH('Buku Besar'!H46,Akun1,0)),""))</f>
        <v/>
      </c>
    </row>
    <row r="47" spans="1:13" x14ac:dyDescent="0.25">
      <c r="A47" s="91" t="str">
        <f t="shared" si="0"/>
        <v/>
      </c>
      <c r="B47" s="330" t="str">
        <f>IF(A47="","",IFERROR(INDEX(Tanggal,MATCH('Buku Besar'!A47,Akun,0)),""))</f>
        <v/>
      </c>
      <c r="C47" s="2" t="str">
        <f>IF(A47="","",IFERROR(INDEX(Keterangan,MATCH('Buku Besar'!A47,Akun,0)),""))</f>
        <v/>
      </c>
      <c r="D47" s="2" t="str">
        <f>IF(A47="","",IFERROR(INDEX(Reff,MATCH('Buku Besar'!A47,Akun,0)),""))</f>
        <v/>
      </c>
      <c r="E47" s="331" t="str">
        <f>IF(A47="","",IFERROR(INDEX(Penerimaan,MATCH('Buku Besar'!A47,Akun,0)),""))</f>
        <v/>
      </c>
      <c r="F47" s="331" t="str">
        <f>IF(A47="","",IFERROR(INDEX(Pengeluaran,MATCH('Buku Besar'!A47,Akun,0)),""))</f>
        <v/>
      </c>
      <c r="H47" s="91" t="str">
        <f t="shared" si="1"/>
        <v/>
      </c>
      <c r="I47" s="330" t="str">
        <f>IF(H47="","",IFERROR(INDEX(Tanggal1,MATCH('Buku Besar'!H47,Akun1,0)),""))</f>
        <v/>
      </c>
      <c r="J47" s="2" t="str">
        <f>IF(H47="","",IFERROR(INDEX(Keterangan1,MATCH('Buku Besar'!H47,Akun1,0)),""))</f>
        <v/>
      </c>
      <c r="K47" s="2" t="str">
        <f>IF(H47="","",IFERROR(INDEX(Reff1,MATCH('Buku Besar'!H47,Akun1,0)),""))</f>
        <v/>
      </c>
      <c r="L47" s="331" t="str">
        <f>IF(H47="","",IFERROR(INDEX(Penerimaan1,MATCH('Buku Besar'!H47,Akun1,0)),""))</f>
        <v/>
      </c>
      <c r="M47" s="331" t="str">
        <f>IF(H47="","",IFERROR(INDEX(Pengeluaran1,MATCH('Buku Besar'!H47,Akun1,0)),""))</f>
        <v/>
      </c>
    </row>
    <row r="48" spans="1:13" x14ac:dyDescent="0.25">
      <c r="A48" s="91" t="str">
        <f t="shared" si="0"/>
        <v/>
      </c>
      <c r="B48" s="330" t="str">
        <f>IF(A48="","",IFERROR(INDEX(Tanggal,MATCH('Buku Besar'!A48,Akun,0)),""))</f>
        <v/>
      </c>
      <c r="C48" s="2" t="str">
        <f>IF(A48="","",IFERROR(INDEX(Keterangan,MATCH('Buku Besar'!A48,Akun,0)),""))</f>
        <v/>
      </c>
      <c r="D48" s="2" t="str">
        <f>IF(A48="","",IFERROR(INDEX(Reff,MATCH('Buku Besar'!A48,Akun,0)),""))</f>
        <v/>
      </c>
      <c r="E48" s="331" t="str">
        <f>IF(A48="","",IFERROR(INDEX(Penerimaan,MATCH('Buku Besar'!A48,Akun,0)),""))</f>
        <v/>
      </c>
      <c r="F48" s="331" t="str">
        <f>IF(A48="","",IFERROR(INDEX(Pengeluaran,MATCH('Buku Besar'!A48,Akun,0)),""))</f>
        <v/>
      </c>
      <c r="H48" s="91" t="str">
        <f t="shared" si="1"/>
        <v/>
      </c>
      <c r="I48" s="330" t="str">
        <f>IF(H48="","",IFERROR(INDEX(Tanggal1,MATCH('Buku Besar'!H48,Akun1,0)),""))</f>
        <v/>
      </c>
      <c r="J48" s="2" t="str">
        <f>IF(H48="","",IFERROR(INDEX(Keterangan1,MATCH('Buku Besar'!H48,Akun1,0)),""))</f>
        <v/>
      </c>
      <c r="K48" s="2" t="str">
        <f>IF(H48="","",IFERROR(INDEX(Reff1,MATCH('Buku Besar'!H48,Akun1,0)),""))</f>
        <v/>
      </c>
      <c r="L48" s="331" t="str">
        <f>IF(H48="","",IFERROR(INDEX(Penerimaan1,MATCH('Buku Besar'!H48,Akun1,0)),""))</f>
        <v/>
      </c>
      <c r="M48" s="331" t="str">
        <f>IF(H48="","",IFERROR(INDEX(Pengeluaran1,MATCH('Buku Besar'!H48,Akun1,0)),""))</f>
        <v/>
      </c>
    </row>
    <row r="49" spans="1:13" x14ac:dyDescent="0.25">
      <c r="A49" s="91" t="str">
        <f t="shared" si="0"/>
        <v/>
      </c>
      <c r="B49" s="330" t="str">
        <f>IF(A49="","",IFERROR(INDEX(Tanggal,MATCH('Buku Besar'!A49,Akun,0)),""))</f>
        <v/>
      </c>
      <c r="C49" s="2" t="str">
        <f>IF(A49="","",IFERROR(INDEX(Keterangan,MATCH('Buku Besar'!A49,Akun,0)),""))</f>
        <v/>
      </c>
      <c r="D49" s="2" t="str">
        <f>IF(A49="","",IFERROR(INDEX(Reff,MATCH('Buku Besar'!A49,Akun,0)),""))</f>
        <v/>
      </c>
      <c r="E49" s="331" t="str">
        <f>IF(A49="","",IFERROR(INDEX(Penerimaan,MATCH('Buku Besar'!A49,Akun,0)),""))</f>
        <v/>
      </c>
      <c r="F49" s="331" t="str">
        <f>IF(A49="","",IFERROR(INDEX(Pengeluaran,MATCH('Buku Besar'!A49,Akun,0)),""))</f>
        <v/>
      </c>
      <c r="H49" s="91" t="str">
        <f t="shared" si="1"/>
        <v/>
      </c>
      <c r="I49" s="330" t="str">
        <f>IF(H49="","",IFERROR(INDEX(Tanggal1,MATCH('Buku Besar'!H49,Akun1,0)),""))</f>
        <v/>
      </c>
      <c r="J49" s="2" t="str">
        <f>IF(H49="","",IFERROR(INDEX(Keterangan1,MATCH('Buku Besar'!H49,Akun1,0)),""))</f>
        <v/>
      </c>
      <c r="K49" s="2" t="str">
        <f>IF(H49="","",IFERROR(INDEX(Reff1,MATCH('Buku Besar'!H49,Akun1,0)),""))</f>
        <v/>
      </c>
      <c r="L49" s="331" t="str">
        <f>IF(H49="","",IFERROR(INDEX(Penerimaan1,MATCH('Buku Besar'!H49,Akun1,0)),""))</f>
        <v/>
      </c>
      <c r="M49" s="331" t="str">
        <f>IF(H49="","",IFERROR(INDEX(Pengeluaran1,MATCH('Buku Besar'!H49,Akun1,0)),""))</f>
        <v/>
      </c>
    </row>
    <row r="50" spans="1:13" x14ac:dyDescent="0.25">
      <c r="A50" s="91" t="str">
        <f t="shared" si="0"/>
        <v/>
      </c>
      <c r="B50" s="330" t="str">
        <f>IF(A50="","",IFERROR(INDEX(Tanggal,MATCH('Buku Besar'!A50,Akun,0)),""))</f>
        <v/>
      </c>
      <c r="C50" s="2" t="str">
        <f>IF(A50="","",IFERROR(INDEX(Keterangan,MATCH('Buku Besar'!A50,Akun,0)),""))</f>
        <v/>
      </c>
      <c r="D50" s="2" t="str">
        <f>IF(A50="","",IFERROR(INDEX(Reff,MATCH('Buku Besar'!A50,Akun,0)),""))</f>
        <v/>
      </c>
      <c r="E50" s="331" t="str">
        <f>IF(A50="","",IFERROR(INDEX(Penerimaan,MATCH('Buku Besar'!A50,Akun,0)),""))</f>
        <v/>
      </c>
      <c r="F50" s="331" t="str">
        <f>IF(A50="","",IFERROR(INDEX(Pengeluaran,MATCH('Buku Besar'!A50,Akun,0)),""))</f>
        <v/>
      </c>
      <c r="H50" s="91" t="str">
        <f t="shared" si="1"/>
        <v/>
      </c>
      <c r="I50" s="330" t="str">
        <f>IF(H50="","",IFERROR(INDEX(Tanggal1,MATCH('Buku Besar'!H50,Akun1,0)),""))</f>
        <v/>
      </c>
      <c r="J50" s="2" t="str">
        <f>IF(H50="","",IFERROR(INDEX(Keterangan1,MATCH('Buku Besar'!H50,Akun1,0)),""))</f>
        <v/>
      </c>
      <c r="K50" s="2" t="str">
        <f>IF(H50="","",IFERROR(INDEX(Reff1,MATCH('Buku Besar'!H50,Akun1,0)),""))</f>
        <v/>
      </c>
      <c r="L50" s="331" t="str">
        <f>IF(H50="","",IFERROR(INDEX(Penerimaan1,MATCH('Buku Besar'!H50,Akun1,0)),""))</f>
        <v/>
      </c>
      <c r="M50" s="331" t="str">
        <f>IF(H50="","",IFERROR(INDEX(Pengeluaran1,MATCH('Buku Besar'!H50,Akun1,0)),""))</f>
        <v/>
      </c>
    </row>
    <row r="51" spans="1:13" x14ac:dyDescent="0.25">
      <c r="A51" s="91" t="str">
        <f t="shared" si="0"/>
        <v/>
      </c>
      <c r="B51" s="330" t="str">
        <f>IF(A51="","",IFERROR(INDEX(Tanggal,MATCH('Buku Besar'!A51,Akun,0)),""))</f>
        <v/>
      </c>
      <c r="C51" s="2" t="str">
        <f>IF(A51="","",IFERROR(INDEX(Keterangan,MATCH('Buku Besar'!A51,Akun,0)),""))</f>
        <v/>
      </c>
      <c r="D51" s="2" t="str">
        <f>IF(A51="","",IFERROR(INDEX(Reff,MATCH('Buku Besar'!A51,Akun,0)),""))</f>
        <v/>
      </c>
      <c r="E51" s="331" t="str">
        <f>IF(A51="","",IFERROR(INDEX(Penerimaan,MATCH('Buku Besar'!A51,Akun,0)),""))</f>
        <v/>
      </c>
      <c r="F51" s="331" t="str">
        <f>IF(A51="","",IFERROR(INDEX(Pengeluaran,MATCH('Buku Besar'!A51,Akun,0)),""))</f>
        <v/>
      </c>
      <c r="H51" s="91" t="str">
        <f t="shared" si="1"/>
        <v/>
      </c>
      <c r="I51" s="330" t="str">
        <f>IF(H51="","",IFERROR(INDEX(Tanggal1,MATCH('Buku Besar'!H51,Akun1,0)),""))</f>
        <v/>
      </c>
      <c r="J51" s="2" t="str">
        <f>IF(H51="","",IFERROR(INDEX(Keterangan1,MATCH('Buku Besar'!H51,Akun1,0)),""))</f>
        <v/>
      </c>
      <c r="K51" s="2" t="str">
        <f>IF(H51="","",IFERROR(INDEX(Reff1,MATCH('Buku Besar'!H51,Akun1,0)),""))</f>
        <v/>
      </c>
      <c r="L51" s="331" t="str">
        <f>IF(H51="","",IFERROR(INDEX(Penerimaan1,MATCH('Buku Besar'!H51,Akun1,0)),""))</f>
        <v/>
      </c>
      <c r="M51" s="331" t="str">
        <f>IF(H51="","",IFERROR(INDEX(Pengeluaran1,MATCH('Buku Besar'!H51,Akun1,0)),""))</f>
        <v/>
      </c>
    </row>
    <row r="52" spans="1:13" x14ac:dyDescent="0.25">
      <c r="A52" s="91" t="str">
        <f t="shared" si="0"/>
        <v/>
      </c>
      <c r="B52" s="330" t="str">
        <f>IF(A52="","",IFERROR(INDEX(Tanggal,MATCH('Buku Besar'!A52,Akun,0)),""))</f>
        <v/>
      </c>
      <c r="C52" s="2" t="str">
        <f>IF(A52="","",IFERROR(INDEX(Keterangan,MATCH('Buku Besar'!A52,Akun,0)),""))</f>
        <v/>
      </c>
      <c r="D52" s="2" t="str">
        <f>IF(A52="","",IFERROR(INDEX(Reff,MATCH('Buku Besar'!A52,Akun,0)),""))</f>
        <v/>
      </c>
      <c r="E52" s="331" t="str">
        <f>IF(A52="","",IFERROR(INDEX(Penerimaan,MATCH('Buku Besar'!A52,Akun,0)),""))</f>
        <v/>
      </c>
      <c r="F52" s="331" t="str">
        <f>IF(A52="","",IFERROR(INDEX(Pengeluaran,MATCH('Buku Besar'!A52,Akun,0)),""))</f>
        <v/>
      </c>
      <c r="H52" s="91" t="str">
        <f t="shared" si="1"/>
        <v/>
      </c>
      <c r="I52" s="330" t="str">
        <f>IF(H52="","",IFERROR(INDEX(Tanggal1,MATCH('Buku Besar'!H52,Akun1,0)),""))</f>
        <v/>
      </c>
      <c r="J52" s="2" t="str">
        <f>IF(H52="","",IFERROR(INDEX(Keterangan1,MATCH('Buku Besar'!H52,Akun1,0)),""))</f>
        <v/>
      </c>
      <c r="K52" s="2" t="str">
        <f>IF(H52="","",IFERROR(INDEX(Reff1,MATCH('Buku Besar'!H52,Akun1,0)),""))</f>
        <v/>
      </c>
      <c r="L52" s="331" t="str">
        <f>IF(H52="","",IFERROR(INDEX(Penerimaan1,MATCH('Buku Besar'!H52,Akun1,0)),""))</f>
        <v/>
      </c>
      <c r="M52" s="331" t="str">
        <f>IF(H52="","",IFERROR(INDEX(Pengeluaran1,MATCH('Buku Besar'!H52,Akun1,0)),""))</f>
        <v/>
      </c>
    </row>
    <row r="53" spans="1:13" x14ac:dyDescent="0.25">
      <c r="A53" s="91" t="str">
        <f t="shared" si="0"/>
        <v/>
      </c>
      <c r="B53" s="330" t="str">
        <f>IF(A53="","",IFERROR(INDEX(Tanggal,MATCH('Buku Besar'!A53,Akun,0)),""))</f>
        <v/>
      </c>
      <c r="C53" s="2" t="str">
        <f>IF(A53="","",IFERROR(INDEX(Keterangan,MATCH('Buku Besar'!A53,Akun,0)),""))</f>
        <v/>
      </c>
      <c r="D53" s="2" t="str">
        <f>IF(A53="","",IFERROR(INDEX(Reff,MATCH('Buku Besar'!A53,Akun,0)),""))</f>
        <v/>
      </c>
      <c r="E53" s="331" t="str">
        <f>IF(A53="","",IFERROR(INDEX(Penerimaan,MATCH('Buku Besar'!A53,Akun,0)),""))</f>
        <v/>
      </c>
      <c r="F53" s="331" t="str">
        <f>IF(A53="","",IFERROR(INDEX(Pengeluaran,MATCH('Buku Besar'!A53,Akun,0)),""))</f>
        <v/>
      </c>
      <c r="H53" s="91" t="str">
        <f t="shared" si="1"/>
        <v/>
      </c>
      <c r="I53" s="330" t="str">
        <f>IF(H53="","",IFERROR(INDEX(Tanggal1,MATCH('Buku Besar'!H53,Akun1,0)),""))</f>
        <v/>
      </c>
      <c r="J53" s="2" t="str">
        <f>IF(H53="","",IFERROR(INDEX(Keterangan1,MATCH('Buku Besar'!H53,Akun1,0)),""))</f>
        <v/>
      </c>
      <c r="K53" s="2" t="str">
        <f>IF(H53="","",IFERROR(INDEX(Reff1,MATCH('Buku Besar'!H53,Akun1,0)),""))</f>
        <v/>
      </c>
      <c r="L53" s="331" t="str">
        <f>IF(H53="","",IFERROR(INDEX(Penerimaan1,MATCH('Buku Besar'!H53,Akun1,0)),""))</f>
        <v/>
      </c>
      <c r="M53" s="331" t="str">
        <f>IF(H53="","",IFERROR(INDEX(Pengeluaran1,MATCH('Buku Besar'!H53,Akun1,0)),""))</f>
        <v/>
      </c>
    </row>
    <row r="54" spans="1:13" x14ac:dyDescent="0.25">
      <c r="A54" s="91" t="str">
        <f t="shared" si="0"/>
        <v/>
      </c>
      <c r="B54" s="330" t="str">
        <f>IF(A54="","",IFERROR(INDEX(Tanggal,MATCH('Buku Besar'!A54,Akun,0)),""))</f>
        <v/>
      </c>
      <c r="C54" s="2" t="str">
        <f>IF(A54="","",IFERROR(INDEX(Keterangan,MATCH('Buku Besar'!A54,Akun,0)),""))</f>
        <v/>
      </c>
      <c r="D54" s="2" t="str">
        <f>IF(A54="","",IFERROR(INDEX(Reff,MATCH('Buku Besar'!A54,Akun,0)),""))</f>
        <v/>
      </c>
      <c r="E54" s="331" t="str">
        <f>IF(A54="","",IFERROR(INDEX(Penerimaan,MATCH('Buku Besar'!A54,Akun,0)),""))</f>
        <v/>
      </c>
      <c r="F54" s="331" t="str">
        <f>IF(A54="","",IFERROR(INDEX(Pengeluaran,MATCH('Buku Besar'!A54,Akun,0)),""))</f>
        <v/>
      </c>
      <c r="H54" s="91" t="str">
        <f t="shared" si="1"/>
        <v/>
      </c>
      <c r="I54" s="330" t="str">
        <f>IF(H54="","",IFERROR(INDEX(Tanggal1,MATCH('Buku Besar'!H54,Akun1,0)),""))</f>
        <v/>
      </c>
      <c r="J54" s="2" t="str">
        <f>IF(H54="","",IFERROR(INDEX(Keterangan1,MATCH('Buku Besar'!H54,Akun1,0)),""))</f>
        <v/>
      </c>
      <c r="K54" s="2" t="str">
        <f>IF(H54="","",IFERROR(INDEX(Reff1,MATCH('Buku Besar'!H54,Akun1,0)),""))</f>
        <v/>
      </c>
      <c r="L54" s="331" t="str">
        <f>IF(H54="","",IFERROR(INDEX(Penerimaan1,MATCH('Buku Besar'!H54,Akun1,0)),""))</f>
        <v/>
      </c>
      <c r="M54" s="331" t="str">
        <f>IF(H54="","",IFERROR(INDEX(Pengeluaran1,MATCH('Buku Besar'!H54,Akun1,0)),""))</f>
        <v/>
      </c>
    </row>
    <row r="55" spans="1:13" x14ac:dyDescent="0.25">
      <c r="A55" s="91" t="str">
        <f t="shared" si="0"/>
        <v/>
      </c>
      <c r="B55" s="330" t="str">
        <f>IF(A55="","",IFERROR(INDEX(Tanggal,MATCH('Buku Besar'!A55,Akun,0)),""))</f>
        <v/>
      </c>
      <c r="C55" s="2" t="str">
        <f>IF(A55="","",IFERROR(INDEX(Keterangan,MATCH('Buku Besar'!A55,Akun,0)),""))</f>
        <v/>
      </c>
      <c r="D55" s="2" t="str">
        <f>IF(A55="","",IFERROR(INDEX(Reff,MATCH('Buku Besar'!A55,Akun,0)),""))</f>
        <v/>
      </c>
      <c r="E55" s="331" t="str">
        <f>IF(A55="","",IFERROR(INDEX(Penerimaan,MATCH('Buku Besar'!A55,Akun,0)),""))</f>
        <v/>
      </c>
      <c r="F55" s="331" t="str">
        <f>IF(A55="","",IFERROR(INDEX(Pengeluaran,MATCH('Buku Besar'!A55,Akun,0)),""))</f>
        <v/>
      </c>
      <c r="H55" s="91" t="str">
        <f t="shared" si="1"/>
        <v/>
      </c>
      <c r="I55" s="330" t="str">
        <f>IF(H55="","",IFERROR(INDEX(Tanggal1,MATCH('Buku Besar'!H55,Akun1,0)),""))</f>
        <v/>
      </c>
      <c r="J55" s="2" t="str">
        <f>IF(H55="","",IFERROR(INDEX(Keterangan1,MATCH('Buku Besar'!H55,Akun1,0)),""))</f>
        <v/>
      </c>
      <c r="K55" s="2" t="str">
        <f>IF(H55="","",IFERROR(INDEX(Reff1,MATCH('Buku Besar'!H55,Akun1,0)),""))</f>
        <v/>
      </c>
      <c r="L55" s="331" t="str">
        <f>IF(H55="","",IFERROR(INDEX(Penerimaan1,MATCH('Buku Besar'!H55,Akun1,0)),""))</f>
        <v/>
      </c>
      <c r="M55" s="331" t="str">
        <f>IF(H55="","",IFERROR(INDEX(Pengeluaran1,MATCH('Buku Besar'!H55,Akun1,0)),""))</f>
        <v/>
      </c>
    </row>
    <row r="56" spans="1:13" x14ac:dyDescent="0.25">
      <c r="A56" s="91" t="str">
        <f t="shared" si="0"/>
        <v/>
      </c>
      <c r="B56" s="330" t="str">
        <f>IF(A56="","",IFERROR(INDEX(Tanggal,MATCH('Buku Besar'!A56,Akun,0)),""))</f>
        <v/>
      </c>
      <c r="C56" s="2" t="str">
        <f>IF(A56="","",IFERROR(INDEX(Keterangan,MATCH('Buku Besar'!A56,Akun,0)),""))</f>
        <v/>
      </c>
      <c r="D56" s="2" t="str">
        <f>IF(A56="","",IFERROR(INDEX(Reff,MATCH('Buku Besar'!A56,Akun,0)),""))</f>
        <v/>
      </c>
      <c r="E56" s="331" t="str">
        <f>IF(A56="","",IFERROR(INDEX(Penerimaan,MATCH('Buku Besar'!A56,Akun,0)),""))</f>
        <v/>
      </c>
      <c r="F56" s="331" t="str">
        <f>IF(A56="","",IFERROR(INDEX(Pengeluaran,MATCH('Buku Besar'!A56,Akun,0)),""))</f>
        <v/>
      </c>
      <c r="H56" s="91" t="str">
        <f t="shared" si="1"/>
        <v/>
      </c>
      <c r="I56" s="330" t="str">
        <f>IF(H56="","",IFERROR(INDEX(Tanggal1,MATCH('Buku Besar'!H56,Akun1,0)),""))</f>
        <v/>
      </c>
      <c r="J56" s="2" t="str">
        <f>IF(H56="","",IFERROR(INDEX(Keterangan1,MATCH('Buku Besar'!H56,Akun1,0)),""))</f>
        <v/>
      </c>
      <c r="K56" s="2" t="str">
        <f>IF(H56="","",IFERROR(INDEX(Reff1,MATCH('Buku Besar'!H56,Akun1,0)),""))</f>
        <v/>
      </c>
      <c r="L56" s="331" t="str">
        <f>IF(H56="","",IFERROR(INDEX(Penerimaan1,MATCH('Buku Besar'!H56,Akun1,0)),""))</f>
        <v/>
      </c>
      <c r="M56" s="331" t="str">
        <f>IF(H56="","",IFERROR(INDEX(Pengeluaran1,MATCH('Buku Besar'!H56,Akun1,0)),""))</f>
        <v/>
      </c>
    </row>
    <row r="57" spans="1:13" x14ac:dyDescent="0.25">
      <c r="A57" s="91" t="str">
        <f t="shared" si="0"/>
        <v/>
      </c>
      <c r="B57" s="330" t="str">
        <f>IF(A57="","",IFERROR(INDEX(Tanggal,MATCH('Buku Besar'!A57,Akun,0)),""))</f>
        <v/>
      </c>
      <c r="C57" s="2" t="str">
        <f>IF(A57="","",IFERROR(INDEX(Keterangan,MATCH('Buku Besar'!A57,Akun,0)),""))</f>
        <v/>
      </c>
      <c r="D57" s="2" t="str">
        <f>IF(A57="","",IFERROR(INDEX(Reff,MATCH('Buku Besar'!A57,Akun,0)),""))</f>
        <v/>
      </c>
      <c r="E57" s="331" t="str">
        <f>IF(A57="","",IFERROR(INDEX(Penerimaan,MATCH('Buku Besar'!A57,Akun,0)),""))</f>
        <v/>
      </c>
      <c r="F57" s="331" t="str">
        <f>IF(A57="","",IFERROR(INDEX(Pengeluaran,MATCH('Buku Besar'!A57,Akun,0)),""))</f>
        <v/>
      </c>
      <c r="H57" s="91" t="str">
        <f t="shared" si="1"/>
        <v/>
      </c>
      <c r="I57" s="330" t="str">
        <f>IF(H57="","",IFERROR(INDEX(Tanggal1,MATCH('Buku Besar'!H57,Akun1,0)),""))</f>
        <v/>
      </c>
      <c r="J57" s="2" t="str">
        <f>IF(H57="","",IFERROR(INDEX(Keterangan1,MATCH('Buku Besar'!H57,Akun1,0)),""))</f>
        <v/>
      </c>
      <c r="K57" s="2" t="str">
        <f>IF(H57="","",IFERROR(INDEX(Reff1,MATCH('Buku Besar'!H57,Akun1,0)),""))</f>
        <v/>
      </c>
      <c r="L57" s="331" t="str">
        <f>IF(H57="","",IFERROR(INDEX(Penerimaan1,MATCH('Buku Besar'!H57,Akun1,0)),""))</f>
        <v/>
      </c>
      <c r="M57" s="331" t="str">
        <f>IF(H57="","",IFERROR(INDEX(Pengeluaran1,MATCH('Buku Besar'!H57,Akun1,0)),""))</f>
        <v/>
      </c>
    </row>
    <row r="58" spans="1:13" x14ac:dyDescent="0.25">
      <c r="A58" s="91" t="str">
        <f t="shared" si="0"/>
        <v/>
      </c>
      <c r="B58" s="330" t="str">
        <f>IF(A58="","",IFERROR(INDEX(Tanggal,MATCH('Buku Besar'!A58,Akun,0)),""))</f>
        <v/>
      </c>
      <c r="C58" s="2" t="str">
        <f>IF(A58="","",IFERROR(INDEX(Keterangan,MATCH('Buku Besar'!A58,Akun,0)),""))</f>
        <v/>
      </c>
      <c r="D58" s="2" t="str">
        <f>IF(A58="","",IFERROR(INDEX(Reff,MATCH('Buku Besar'!A58,Akun,0)),""))</f>
        <v/>
      </c>
      <c r="E58" s="331" t="str">
        <f>IF(A58="","",IFERROR(INDEX(Penerimaan,MATCH('Buku Besar'!A58,Akun,0)),""))</f>
        <v/>
      </c>
      <c r="F58" s="331" t="str">
        <f>IF(A58="","",IFERROR(INDEX(Pengeluaran,MATCH('Buku Besar'!A58,Akun,0)),""))</f>
        <v/>
      </c>
      <c r="H58" s="91" t="str">
        <f t="shared" si="1"/>
        <v/>
      </c>
      <c r="I58" s="330" t="str">
        <f>IF(H58="","",IFERROR(INDEX(Tanggal1,MATCH('Buku Besar'!H58,Akun1,0)),""))</f>
        <v/>
      </c>
      <c r="J58" s="2" t="str">
        <f>IF(H58="","",IFERROR(INDEX(Keterangan1,MATCH('Buku Besar'!H58,Akun1,0)),""))</f>
        <v/>
      </c>
      <c r="K58" s="2" t="str">
        <f>IF(H58="","",IFERROR(INDEX(Reff1,MATCH('Buku Besar'!H58,Akun1,0)),""))</f>
        <v/>
      </c>
      <c r="L58" s="331" t="str">
        <f>IF(H58="","",IFERROR(INDEX(Penerimaan1,MATCH('Buku Besar'!H58,Akun1,0)),""))</f>
        <v/>
      </c>
      <c r="M58" s="331" t="str">
        <f>IF(H58="","",IFERROR(INDEX(Pengeluaran1,MATCH('Buku Besar'!H58,Akun1,0)),""))</f>
        <v/>
      </c>
    </row>
    <row r="59" spans="1:13" x14ac:dyDescent="0.25">
      <c r="A59" s="91" t="str">
        <f t="shared" si="0"/>
        <v/>
      </c>
      <c r="B59" s="330" t="str">
        <f>IF(A59="","",IFERROR(INDEX(Tanggal,MATCH('Buku Besar'!A59,Akun,0)),""))</f>
        <v/>
      </c>
      <c r="C59" s="2" t="str">
        <f>IF(A59="","",IFERROR(INDEX(Keterangan,MATCH('Buku Besar'!A59,Akun,0)),""))</f>
        <v/>
      </c>
      <c r="D59" s="2" t="str">
        <f>IF(A59="","",IFERROR(INDEX(Reff,MATCH('Buku Besar'!A59,Akun,0)),""))</f>
        <v/>
      </c>
      <c r="E59" s="331" t="str">
        <f>IF(A59="","",IFERROR(INDEX(Penerimaan,MATCH('Buku Besar'!A59,Akun,0)),""))</f>
        <v/>
      </c>
      <c r="F59" s="331" t="str">
        <f>IF(A59="","",IFERROR(INDEX(Pengeluaran,MATCH('Buku Besar'!A59,Akun,0)),""))</f>
        <v/>
      </c>
      <c r="H59" s="91" t="str">
        <f t="shared" si="1"/>
        <v/>
      </c>
      <c r="I59" s="330" t="str">
        <f>IF(H59="","",IFERROR(INDEX(Tanggal1,MATCH('Buku Besar'!H59,Akun1,0)),""))</f>
        <v/>
      </c>
      <c r="J59" s="2" t="str">
        <f>IF(H59="","",IFERROR(INDEX(Keterangan1,MATCH('Buku Besar'!H59,Akun1,0)),""))</f>
        <v/>
      </c>
      <c r="K59" s="2" t="str">
        <f>IF(H59="","",IFERROR(INDEX(Reff1,MATCH('Buku Besar'!H59,Akun1,0)),""))</f>
        <v/>
      </c>
      <c r="L59" s="331" t="str">
        <f>IF(H59="","",IFERROR(INDEX(Penerimaan1,MATCH('Buku Besar'!H59,Akun1,0)),""))</f>
        <v/>
      </c>
      <c r="M59" s="331" t="str">
        <f>IF(H59="","",IFERROR(INDEX(Pengeluaran1,MATCH('Buku Besar'!H59,Akun1,0)),""))</f>
        <v/>
      </c>
    </row>
    <row r="60" spans="1:13" x14ac:dyDescent="0.25">
      <c r="A60" s="91" t="str">
        <f t="shared" si="0"/>
        <v/>
      </c>
      <c r="B60" s="330" t="str">
        <f>IF(A60="","",IFERROR(INDEX(Tanggal,MATCH('Buku Besar'!A60,Akun,0)),""))</f>
        <v/>
      </c>
      <c r="C60" s="2" t="str">
        <f>IF(A60="","",IFERROR(INDEX(Keterangan,MATCH('Buku Besar'!A60,Akun,0)),""))</f>
        <v/>
      </c>
      <c r="D60" s="2" t="str">
        <f>IF(A60="","",IFERROR(INDEX(Reff,MATCH('Buku Besar'!A60,Akun,0)),""))</f>
        <v/>
      </c>
      <c r="E60" s="331" t="str">
        <f>IF(A60="","",IFERROR(INDEX(Penerimaan,MATCH('Buku Besar'!A60,Akun,0)),""))</f>
        <v/>
      </c>
      <c r="F60" s="331" t="str">
        <f>IF(A60="","",IFERROR(INDEX(Pengeluaran,MATCH('Buku Besar'!A60,Akun,0)),""))</f>
        <v/>
      </c>
      <c r="H60" s="91" t="str">
        <f t="shared" si="1"/>
        <v/>
      </c>
      <c r="I60" s="330" t="str">
        <f>IF(H60="","",IFERROR(INDEX(Tanggal1,MATCH('Buku Besar'!H60,Akun1,0)),""))</f>
        <v/>
      </c>
      <c r="J60" s="2" t="str">
        <f>IF(H60="","",IFERROR(INDEX(Keterangan1,MATCH('Buku Besar'!H60,Akun1,0)),""))</f>
        <v/>
      </c>
      <c r="K60" s="2" t="str">
        <f>IF(H60="","",IFERROR(INDEX(Reff1,MATCH('Buku Besar'!H60,Akun1,0)),""))</f>
        <v/>
      </c>
      <c r="L60" s="331" t="str">
        <f>IF(H60="","",IFERROR(INDEX(Penerimaan1,MATCH('Buku Besar'!H60,Akun1,0)),""))</f>
        <v/>
      </c>
      <c r="M60" s="331" t="str">
        <f>IF(H60="","",IFERROR(INDEX(Pengeluaran1,MATCH('Buku Besar'!H60,Akun1,0)),""))</f>
        <v/>
      </c>
    </row>
    <row r="61" spans="1:13" x14ac:dyDescent="0.25">
      <c r="A61" s="91" t="str">
        <f t="shared" si="0"/>
        <v/>
      </c>
      <c r="B61" s="330" t="str">
        <f>IF(A61="","",IFERROR(INDEX(Tanggal,MATCH('Buku Besar'!A61,Akun,0)),""))</f>
        <v/>
      </c>
      <c r="C61" s="2" t="str">
        <f>IF(A61="","",IFERROR(INDEX(Keterangan,MATCH('Buku Besar'!A61,Akun,0)),""))</f>
        <v/>
      </c>
      <c r="D61" s="2" t="str">
        <f>IF(A61="","",IFERROR(INDEX(Reff,MATCH('Buku Besar'!A61,Akun,0)),""))</f>
        <v/>
      </c>
      <c r="E61" s="331" t="str">
        <f>IF(A61="","",IFERROR(INDEX(Penerimaan,MATCH('Buku Besar'!A61,Akun,0)),""))</f>
        <v/>
      </c>
      <c r="F61" s="331" t="str">
        <f>IF(A61="","",IFERROR(INDEX(Pengeluaran,MATCH('Buku Besar'!A61,Akun,0)),""))</f>
        <v/>
      </c>
      <c r="H61" s="91" t="str">
        <f t="shared" si="1"/>
        <v/>
      </c>
      <c r="I61" s="330" t="str">
        <f>IF(H61="","",IFERROR(INDEX(Tanggal1,MATCH('Buku Besar'!H61,Akun1,0)),""))</f>
        <v/>
      </c>
      <c r="J61" s="2" t="str">
        <f>IF(H61="","",IFERROR(INDEX(Keterangan1,MATCH('Buku Besar'!H61,Akun1,0)),""))</f>
        <v/>
      </c>
      <c r="K61" s="2" t="str">
        <f>IF(H61="","",IFERROR(INDEX(Reff1,MATCH('Buku Besar'!H61,Akun1,0)),""))</f>
        <v/>
      </c>
      <c r="L61" s="331" t="str">
        <f>IF(H61="","",IFERROR(INDEX(Penerimaan1,MATCH('Buku Besar'!H61,Akun1,0)),""))</f>
        <v/>
      </c>
      <c r="M61" s="331" t="str">
        <f>IF(H61="","",IFERROR(INDEX(Pengeluaran1,MATCH('Buku Besar'!H61,Akun1,0)),""))</f>
        <v/>
      </c>
    </row>
    <row r="62" spans="1:13" x14ac:dyDescent="0.25">
      <c r="A62" s="91" t="str">
        <f t="shared" si="0"/>
        <v/>
      </c>
      <c r="B62" s="330" t="str">
        <f>IF(A62="","",IFERROR(INDEX(Tanggal,MATCH('Buku Besar'!A62,Akun,0)),""))</f>
        <v/>
      </c>
      <c r="C62" s="2" t="str">
        <f>IF(A62="","",IFERROR(INDEX(Keterangan,MATCH('Buku Besar'!A62,Akun,0)),""))</f>
        <v/>
      </c>
      <c r="D62" s="2" t="str">
        <f>IF(A62="","",IFERROR(INDEX(Reff,MATCH('Buku Besar'!A62,Akun,0)),""))</f>
        <v/>
      </c>
      <c r="E62" s="331" t="str">
        <f>IF(A62="","",IFERROR(INDEX(Penerimaan,MATCH('Buku Besar'!A62,Akun,0)),""))</f>
        <v/>
      </c>
      <c r="F62" s="331" t="str">
        <f>IF(A62="","",IFERROR(INDEX(Pengeluaran,MATCH('Buku Besar'!A62,Akun,0)),""))</f>
        <v/>
      </c>
      <c r="H62" s="91" t="str">
        <f t="shared" si="1"/>
        <v/>
      </c>
      <c r="I62" s="330" t="str">
        <f>IF(H62="","",IFERROR(INDEX(Tanggal1,MATCH('Buku Besar'!H62,Akun1,0)),""))</f>
        <v/>
      </c>
      <c r="J62" s="2" t="str">
        <f>IF(H62="","",IFERROR(INDEX(Keterangan1,MATCH('Buku Besar'!H62,Akun1,0)),""))</f>
        <v/>
      </c>
      <c r="K62" s="2" t="str">
        <f>IF(H62="","",IFERROR(INDEX(Reff1,MATCH('Buku Besar'!H62,Akun1,0)),""))</f>
        <v/>
      </c>
      <c r="L62" s="331" t="str">
        <f>IF(H62="","",IFERROR(INDEX(Penerimaan1,MATCH('Buku Besar'!H62,Akun1,0)),""))</f>
        <v/>
      </c>
      <c r="M62" s="331" t="str">
        <f>IF(H62="","",IFERROR(INDEX(Pengeluaran1,MATCH('Buku Besar'!H62,Akun1,0)),""))</f>
        <v/>
      </c>
    </row>
    <row r="63" spans="1:13" x14ac:dyDescent="0.25">
      <c r="A63" s="91" t="str">
        <f t="shared" si="0"/>
        <v/>
      </c>
      <c r="B63" s="330" t="str">
        <f>IF(A63="","",IFERROR(INDEX(Tanggal,MATCH('Buku Besar'!A63,Akun,0)),""))</f>
        <v/>
      </c>
      <c r="C63" s="2" t="str">
        <f>IF(A63="","",IFERROR(INDEX(Keterangan,MATCH('Buku Besar'!A63,Akun,0)),""))</f>
        <v/>
      </c>
      <c r="D63" s="2" t="str">
        <f>IF(A63="","",IFERROR(INDEX(Reff,MATCH('Buku Besar'!A63,Akun,0)),""))</f>
        <v/>
      </c>
      <c r="E63" s="331" t="str">
        <f>IF(A63="","",IFERROR(INDEX(Penerimaan,MATCH('Buku Besar'!A63,Akun,0)),""))</f>
        <v/>
      </c>
      <c r="F63" s="331" t="str">
        <f>IF(A63="","",IFERROR(INDEX(Pengeluaran,MATCH('Buku Besar'!A63,Akun,0)),""))</f>
        <v/>
      </c>
      <c r="H63" s="91" t="str">
        <f t="shared" si="1"/>
        <v/>
      </c>
      <c r="I63" s="330" t="str">
        <f>IF(H63="","",IFERROR(INDEX(Tanggal1,MATCH('Buku Besar'!H63,Akun1,0)),""))</f>
        <v/>
      </c>
      <c r="J63" s="2" t="str">
        <f>IF(H63="","",IFERROR(INDEX(Keterangan1,MATCH('Buku Besar'!H63,Akun1,0)),""))</f>
        <v/>
      </c>
      <c r="K63" s="2" t="str">
        <f>IF(H63="","",IFERROR(INDEX(Reff1,MATCH('Buku Besar'!H63,Akun1,0)),""))</f>
        <v/>
      </c>
      <c r="L63" s="331" t="str">
        <f>IF(H63="","",IFERROR(INDEX(Penerimaan1,MATCH('Buku Besar'!H63,Akun1,0)),""))</f>
        <v/>
      </c>
      <c r="M63" s="331" t="str">
        <f>IF(H63="","",IFERROR(INDEX(Pengeluaran1,MATCH('Buku Besar'!H63,Akun1,0)),""))</f>
        <v/>
      </c>
    </row>
    <row r="64" spans="1:13" x14ac:dyDescent="0.25">
      <c r="A64" s="91" t="str">
        <f t="shared" si="0"/>
        <v/>
      </c>
      <c r="B64" s="330" t="str">
        <f>IF(A64="","",IFERROR(INDEX(Tanggal,MATCH('Buku Besar'!A64,Akun,0)),""))</f>
        <v/>
      </c>
      <c r="C64" s="2" t="str">
        <f>IF(A64="","",IFERROR(INDEX(Keterangan,MATCH('Buku Besar'!A64,Akun,0)),""))</f>
        <v/>
      </c>
      <c r="D64" s="2" t="str">
        <f>IF(A64="","",IFERROR(INDEX(Reff,MATCH('Buku Besar'!A64,Akun,0)),""))</f>
        <v/>
      </c>
      <c r="E64" s="331" t="str">
        <f>IF(A64="","",IFERROR(INDEX(Penerimaan,MATCH('Buku Besar'!A64,Akun,0)),""))</f>
        <v/>
      </c>
      <c r="F64" s="331" t="str">
        <f>IF(A64="","",IFERROR(INDEX(Pengeluaran,MATCH('Buku Besar'!A64,Akun,0)),""))</f>
        <v/>
      </c>
      <c r="H64" s="91" t="str">
        <f t="shared" si="1"/>
        <v/>
      </c>
      <c r="I64" s="330" t="str">
        <f>IF(H64="","",IFERROR(INDEX(Tanggal1,MATCH('Buku Besar'!H64,Akun1,0)),""))</f>
        <v/>
      </c>
      <c r="J64" s="2" t="str">
        <f>IF(H64="","",IFERROR(INDEX(Keterangan1,MATCH('Buku Besar'!H64,Akun1,0)),""))</f>
        <v/>
      </c>
      <c r="K64" s="2" t="str">
        <f>IF(H64="","",IFERROR(INDEX(Reff1,MATCH('Buku Besar'!H64,Akun1,0)),""))</f>
        <v/>
      </c>
      <c r="L64" s="331" t="str">
        <f>IF(H64="","",IFERROR(INDEX(Penerimaan1,MATCH('Buku Besar'!H64,Akun1,0)),""))</f>
        <v/>
      </c>
      <c r="M64" s="331" t="str">
        <f>IF(H64="","",IFERROR(INDEX(Pengeluaran1,MATCH('Buku Besar'!H64,Akun1,0)),""))</f>
        <v/>
      </c>
    </row>
    <row r="65" spans="1:13" x14ac:dyDescent="0.25">
      <c r="A65" s="91" t="str">
        <f t="shared" si="0"/>
        <v/>
      </c>
      <c r="B65" s="330" t="str">
        <f>IF(A65="","",IFERROR(INDEX(Tanggal,MATCH('Buku Besar'!A65,Akun,0)),""))</f>
        <v/>
      </c>
      <c r="C65" s="2" t="str">
        <f>IF(A65="","",IFERROR(INDEX(Keterangan,MATCH('Buku Besar'!A65,Akun,0)),""))</f>
        <v/>
      </c>
      <c r="D65" s="2" t="str">
        <f>IF(A65="","",IFERROR(INDEX(Reff,MATCH('Buku Besar'!A65,Akun,0)),""))</f>
        <v/>
      </c>
      <c r="E65" s="331" t="str">
        <f>IF(A65="","",IFERROR(INDEX(Penerimaan,MATCH('Buku Besar'!A65,Akun,0)),""))</f>
        <v/>
      </c>
      <c r="F65" s="331" t="str">
        <f>IF(A65="","",IFERROR(INDEX(Pengeluaran,MATCH('Buku Besar'!A65,Akun,0)),""))</f>
        <v/>
      </c>
      <c r="H65" s="91" t="str">
        <f t="shared" si="1"/>
        <v/>
      </c>
      <c r="I65" s="330" t="str">
        <f>IF(H65="","",IFERROR(INDEX(Tanggal1,MATCH('Buku Besar'!H65,Akun1,0)),""))</f>
        <v/>
      </c>
      <c r="J65" s="2" t="str">
        <f>IF(H65="","",IFERROR(INDEX(Keterangan1,MATCH('Buku Besar'!H65,Akun1,0)),""))</f>
        <v/>
      </c>
      <c r="K65" s="2" t="str">
        <f>IF(H65="","",IFERROR(INDEX(Reff1,MATCH('Buku Besar'!H65,Akun1,0)),""))</f>
        <v/>
      </c>
      <c r="L65" s="331" t="str">
        <f>IF(H65="","",IFERROR(INDEX(Penerimaan1,MATCH('Buku Besar'!H65,Akun1,0)),""))</f>
        <v/>
      </c>
      <c r="M65" s="331" t="str">
        <f>IF(H65="","",IFERROR(INDEX(Pengeluaran1,MATCH('Buku Besar'!H65,Akun1,0)),""))</f>
        <v/>
      </c>
    </row>
    <row r="66" spans="1:13" x14ac:dyDescent="0.25">
      <c r="A66" s="91" t="str">
        <f t="shared" si="0"/>
        <v/>
      </c>
      <c r="B66" s="330" t="str">
        <f>IF(A66="","",IFERROR(INDEX(Tanggal,MATCH('Buku Besar'!A66,Akun,0)),""))</f>
        <v/>
      </c>
      <c r="C66" s="2" t="str">
        <f>IF(A66="","",IFERROR(INDEX(Keterangan,MATCH('Buku Besar'!A66,Akun,0)),""))</f>
        <v/>
      </c>
      <c r="D66" s="2" t="str">
        <f>IF(A66="","",IFERROR(INDEX(Reff,MATCH('Buku Besar'!A66,Akun,0)),""))</f>
        <v/>
      </c>
      <c r="E66" s="331" t="str">
        <f>IF(A66="","",IFERROR(INDEX(Penerimaan,MATCH('Buku Besar'!A66,Akun,0)),""))</f>
        <v/>
      </c>
      <c r="F66" s="331" t="str">
        <f>IF(A66="","",IFERROR(INDEX(Pengeluaran,MATCH('Buku Besar'!A66,Akun,0)),""))</f>
        <v/>
      </c>
      <c r="H66" s="91" t="str">
        <f t="shared" si="1"/>
        <v/>
      </c>
      <c r="I66" s="330" t="str">
        <f>IF(H66="","",IFERROR(INDEX(Tanggal1,MATCH('Buku Besar'!H66,Akun1,0)),""))</f>
        <v/>
      </c>
      <c r="J66" s="2" t="str">
        <f>IF(H66="","",IFERROR(INDEX(Keterangan1,MATCH('Buku Besar'!H66,Akun1,0)),""))</f>
        <v/>
      </c>
      <c r="K66" s="2" t="str">
        <f>IF(H66="","",IFERROR(INDEX(Reff1,MATCH('Buku Besar'!H66,Akun1,0)),""))</f>
        <v/>
      </c>
      <c r="L66" s="331" t="str">
        <f>IF(H66="","",IFERROR(INDEX(Penerimaan1,MATCH('Buku Besar'!H66,Akun1,0)),""))</f>
        <v/>
      </c>
      <c r="M66" s="331" t="str">
        <f>IF(H66="","",IFERROR(INDEX(Pengeluaran1,MATCH('Buku Besar'!H66,Akun1,0)),""))</f>
        <v/>
      </c>
    </row>
    <row r="67" spans="1:13" x14ac:dyDescent="0.25">
      <c r="A67" s="91" t="str">
        <f t="shared" si="0"/>
        <v/>
      </c>
      <c r="B67" s="330" t="str">
        <f>IF(A67="","",IFERROR(INDEX(Tanggal,MATCH('Buku Besar'!A67,Akun,0)),""))</f>
        <v/>
      </c>
      <c r="C67" s="2" t="str">
        <f>IF(A67="","",IFERROR(INDEX(Keterangan,MATCH('Buku Besar'!A67,Akun,0)),""))</f>
        <v/>
      </c>
      <c r="D67" s="2" t="str">
        <f>IF(A67="","",IFERROR(INDEX(Reff,MATCH('Buku Besar'!A67,Akun,0)),""))</f>
        <v/>
      </c>
      <c r="E67" s="331" t="str">
        <f>IF(A67="","",IFERROR(INDEX(Penerimaan,MATCH('Buku Besar'!A67,Akun,0)),""))</f>
        <v/>
      </c>
      <c r="F67" s="331" t="str">
        <f>IF(A67="","",IFERROR(INDEX(Pengeluaran,MATCH('Buku Besar'!A67,Akun,0)),""))</f>
        <v/>
      </c>
      <c r="H67" s="91" t="str">
        <f t="shared" si="1"/>
        <v/>
      </c>
      <c r="I67" s="330" t="str">
        <f>IF(H67="","",IFERROR(INDEX(Tanggal1,MATCH('Buku Besar'!H67,Akun1,0)),""))</f>
        <v/>
      </c>
      <c r="J67" s="2" t="str">
        <f>IF(H67="","",IFERROR(INDEX(Keterangan1,MATCH('Buku Besar'!H67,Akun1,0)),""))</f>
        <v/>
      </c>
      <c r="K67" s="2" t="str">
        <f>IF(H67="","",IFERROR(INDEX(Reff1,MATCH('Buku Besar'!H67,Akun1,0)),""))</f>
        <v/>
      </c>
      <c r="L67" s="331" t="str">
        <f>IF(H67="","",IFERROR(INDEX(Penerimaan1,MATCH('Buku Besar'!H67,Akun1,0)),""))</f>
        <v/>
      </c>
      <c r="M67" s="331" t="str">
        <f>IF(H67="","",IFERROR(INDEX(Pengeluaran1,MATCH('Buku Besar'!H67,Akun1,0)),""))</f>
        <v/>
      </c>
    </row>
    <row r="68" spans="1:13" x14ac:dyDescent="0.25">
      <c r="A68" s="91" t="str">
        <f t="shared" si="0"/>
        <v/>
      </c>
      <c r="B68" s="330" t="str">
        <f>IF(A68="","",IFERROR(INDEX(Tanggal,MATCH('Buku Besar'!A68,Akun,0)),""))</f>
        <v/>
      </c>
      <c r="C68" s="2" t="str">
        <f>IF(A68="","",IFERROR(INDEX(Keterangan,MATCH('Buku Besar'!A68,Akun,0)),""))</f>
        <v/>
      </c>
      <c r="D68" s="2" t="str">
        <f>IF(A68="","",IFERROR(INDEX(Reff,MATCH('Buku Besar'!A68,Akun,0)),""))</f>
        <v/>
      </c>
      <c r="E68" s="331" t="str">
        <f>IF(A68="","",IFERROR(INDEX(Penerimaan,MATCH('Buku Besar'!A68,Akun,0)),""))</f>
        <v/>
      </c>
      <c r="F68" s="331" t="str">
        <f>IF(A68="","",IFERROR(INDEX(Pengeluaran,MATCH('Buku Besar'!A68,Akun,0)),""))</f>
        <v/>
      </c>
      <c r="H68" s="91" t="str">
        <f t="shared" si="1"/>
        <v/>
      </c>
      <c r="I68" s="330" t="str">
        <f>IF(H68="","",IFERROR(INDEX(Tanggal1,MATCH('Buku Besar'!H68,Akun1,0)),""))</f>
        <v/>
      </c>
      <c r="J68" s="2" t="str">
        <f>IF(H68="","",IFERROR(INDEX(Keterangan1,MATCH('Buku Besar'!H68,Akun1,0)),""))</f>
        <v/>
      </c>
      <c r="K68" s="2" t="str">
        <f>IF(H68="","",IFERROR(INDEX(Reff1,MATCH('Buku Besar'!H68,Akun1,0)),""))</f>
        <v/>
      </c>
      <c r="L68" s="331" t="str">
        <f>IF(H68="","",IFERROR(INDEX(Penerimaan1,MATCH('Buku Besar'!H68,Akun1,0)),""))</f>
        <v/>
      </c>
      <c r="M68" s="331" t="str">
        <f>IF(H68="","",IFERROR(INDEX(Pengeluaran1,MATCH('Buku Besar'!H68,Akun1,0)),""))</f>
        <v/>
      </c>
    </row>
    <row r="69" spans="1:13" x14ac:dyDescent="0.25">
      <c r="A69" s="91" t="str">
        <f t="shared" si="0"/>
        <v/>
      </c>
      <c r="B69" s="330" t="str">
        <f>IF(A69="","",IFERROR(INDEX(Tanggal,MATCH('Buku Besar'!A69,Akun,0)),""))</f>
        <v/>
      </c>
      <c r="C69" s="2" t="str">
        <f>IF(A69="","",IFERROR(INDEX(Keterangan,MATCH('Buku Besar'!A69,Akun,0)),""))</f>
        <v/>
      </c>
      <c r="D69" s="2" t="str">
        <f>IF(A69="","",IFERROR(INDEX(Reff,MATCH('Buku Besar'!A69,Akun,0)),""))</f>
        <v/>
      </c>
      <c r="E69" s="331" t="str">
        <f>IF(A69="","",IFERROR(INDEX(Penerimaan,MATCH('Buku Besar'!A69,Akun,0)),""))</f>
        <v/>
      </c>
      <c r="F69" s="331" t="str">
        <f>IF(A69="","",IFERROR(INDEX(Pengeluaran,MATCH('Buku Besar'!A69,Akun,0)),""))</f>
        <v/>
      </c>
      <c r="H69" s="91" t="str">
        <f t="shared" si="1"/>
        <v/>
      </c>
      <c r="I69" s="330" t="str">
        <f>IF(H69="","",IFERROR(INDEX(Tanggal1,MATCH('Buku Besar'!H69,Akun1,0)),""))</f>
        <v/>
      </c>
      <c r="J69" s="2" t="str">
        <f>IF(H69="","",IFERROR(INDEX(Keterangan1,MATCH('Buku Besar'!H69,Akun1,0)),""))</f>
        <v/>
      </c>
      <c r="K69" s="2" t="str">
        <f>IF(H69="","",IFERROR(INDEX(Reff1,MATCH('Buku Besar'!H69,Akun1,0)),""))</f>
        <v/>
      </c>
      <c r="L69" s="331" t="str">
        <f>IF(H69="","",IFERROR(INDEX(Penerimaan1,MATCH('Buku Besar'!H69,Akun1,0)),""))</f>
        <v/>
      </c>
      <c r="M69" s="331" t="str">
        <f>IF(H69="","",IFERROR(INDEX(Pengeluaran1,MATCH('Buku Besar'!H69,Akun1,0)),""))</f>
        <v/>
      </c>
    </row>
    <row r="70" spans="1:13" x14ac:dyDescent="0.25">
      <c r="A70" s="91" t="str">
        <f t="shared" si="0"/>
        <v/>
      </c>
      <c r="B70" s="330" t="str">
        <f>IF(A70="","",IFERROR(INDEX(Tanggal,MATCH('Buku Besar'!A70,Akun,0)),""))</f>
        <v/>
      </c>
      <c r="C70" s="2" t="str">
        <f>IF(A70="","",IFERROR(INDEX(Keterangan,MATCH('Buku Besar'!A70,Akun,0)),""))</f>
        <v/>
      </c>
      <c r="D70" s="2" t="str">
        <f>IF(A70="","",IFERROR(INDEX(Reff,MATCH('Buku Besar'!A70,Akun,0)),""))</f>
        <v/>
      </c>
      <c r="E70" s="331" t="str">
        <f>IF(A70="","",IFERROR(INDEX(Penerimaan,MATCH('Buku Besar'!A70,Akun,0)),""))</f>
        <v/>
      </c>
      <c r="F70" s="331" t="str">
        <f>IF(A70="","",IFERROR(INDEX(Pengeluaran,MATCH('Buku Besar'!A70,Akun,0)),""))</f>
        <v/>
      </c>
      <c r="H70" s="91" t="str">
        <f t="shared" si="1"/>
        <v/>
      </c>
      <c r="I70" s="330" t="str">
        <f>IF(H70="","",IFERROR(INDEX(Tanggal1,MATCH('Buku Besar'!H70,Akun1,0)),""))</f>
        <v/>
      </c>
      <c r="J70" s="2" t="str">
        <f>IF(H70="","",IFERROR(INDEX(Keterangan1,MATCH('Buku Besar'!H70,Akun1,0)),""))</f>
        <v/>
      </c>
      <c r="K70" s="2" t="str">
        <f>IF(H70="","",IFERROR(INDEX(Reff1,MATCH('Buku Besar'!H70,Akun1,0)),""))</f>
        <v/>
      </c>
      <c r="L70" s="331" t="str">
        <f>IF(H70="","",IFERROR(INDEX(Penerimaan1,MATCH('Buku Besar'!H70,Akun1,0)),""))</f>
        <v/>
      </c>
      <c r="M70" s="331" t="str">
        <f>IF(H70="","",IFERROR(INDEX(Pengeluaran1,MATCH('Buku Besar'!H70,Akun1,0)),""))</f>
        <v/>
      </c>
    </row>
    <row r="71" spans="1:13" x14ac:dyDescent="0.25">
      <c r="A71" s="91" t="str">
        <f t="shared" si="0"/>
        <v/>
      </c>
      <c r="B71" s="330" t="str">
        <f>IF(A71="","",IFERROR(INDEX(Tanggal,MATCH('Buku Besar'!A71,Akun,0)),""))</f>
        <v/>
      </c>
      <c r="C71" s="2" t="str">
        <f>IF(A71="","",IFERROR(INDEX(Keterangan,MATCH('Buku Besar'!A71,Akun,0)),""))</f>
        <v/>
      </c>
      <c r="D71" s="2" t="str">
        <f>IF(A71="","",IFERROR(INDEX(Reff,MATCH('Buku Besar'!A71,Akun,0)),""))</f>
        <v/>
      </c>
      <c r="E71" s="331" t="str">
        <f>IF(A71="","",IFERROR(INDEX(Penerimaan,MATCH('Buku Besar'!A71,Akun,0)),""))</f>
        <v/>
      </c>
      <c r="F71" s="331" t="str">
        <f>IF(A71="","",IFERROR(INDEX(Pengeluaran,MATCH('Buku Besar'!A71,Akun,0)),""))</f>
        <v/>
      </c>
      <c r="H71" s="91" t="str">
        <f t="shared" si="1"/>
        <v/>
      </c>
      <c r="I71" s="330" t="str">
        <f>IF(H71="","",IFERROR(INDEX(Tanggal1,MATCH('Buku Besar'!H71,Akun1,0)),""))</f>
        <v/>
      </c>
      <c r="J71" s="2" t="str">
        <f>IF(H71="","",IFERROR(INDEX(Keterangan1,MATCH('Buku Besar'!H71,Akun1,0)),""))</f>
        <v/>
      </c>
      <c r="K71" s="2" t="str">
        <f>IF(H71="","",IFERROR(INDEX(Reff1,MATCH('Buku Besar'!H71,Akun1,0)),""))</f>
        <v/>
      </c>
      <c r="L71" s="331" t="str">
        <f>IF(H71="","",IFERROR(INDEX(Penerimaan1,MATCH('Buku Besar'!H71,Akun1,0)),""))</f>
        <v/>
      </c>
      <c r="M71" s="331" t="str">
        <f>IF(H71="","",IFERROR(INDEX(Pengeluaran1,MATCH('Buku Besar'!H71,Akun1,0)),""))</f>
        <v/>
      </c>
    </row>
    <row r="72" spans="1:13" x14ac:dyDescent="0.25">
      <c r="A72" s="91" t="str">
        <f t="shared" ref="A72:A135" si="2">IFERROR(IF((MID(A71,8,LEN(A71)-7)+1)&lt;=COUNTIF(Kas_Harian,LEFT(A71,6)),LEFT(A71,6)&amp;"-"&amp;MID(A71,8,LEN(A71)-7)+1,""),"")</f>
        <v/>
      </c>
      <c r="B72" s="330" t="str">
        <f>IF(A72="","",IFERROR(INDEX(Tanggal,MATCH('Buku Besar'!A72,Akun,0)),""))</f>
        <v/>
      </c>
      <c r="C72" s="2" t="str">
        <f>IF(A72="","",IFERROR(INDEX(Keterangan,MATCH('Buku Besar'!A72,Akun,0)),""))</f>
        <v/>
      </c>
      <c r="D72" s="2" t="str">
        <f>IF(A72="","",IFERROR(INDEX(Reff,MATCH('Buku Besar'!A72,Akun,0)),""))</f>
        <v/>
      </c>
      <c r="E72" s="331" t="str">
        <f>IF(A72="","",IFERROR(INDEX(Penerimaan,MATCH('Buku Besar'!A72,Akun,0)),""))</f>
        <v/>
      </c>
      <c r="F72" s="331" t="str">
        <f>IF(A72="","",IFERROR(INDEX(Pengeluaran,MATCH('Buku Besar'!A72,Akun,0)),""))</f>
        <v/>
      </c>
      <c r="H72" s="91" t="str">
        <f t="shared" ref="H72:H135" si="3">IFERROR(IF((MID(H71,8,LEN(H71)-7)+1)&lt;=COUNTIF(Bank_Harian,LEFT(H71,6)),LEFT(H71,6)&amp;"-"&amp;MID(H71,8,LEN(H71)-7)+1,""),"")</f>
        <v/>
      </c>
      <c r="I72" s="330" t="str">
        <f>IF(H72="","",IFERROR(INDEX(Tanggal1,MATCH('Buku Besar'!H72,Akun1,0)),""))</f>
        <v/>
      </c>
      <c r="J72" s="2" t="str">
        <f>IF(H72="","",IFERROR(INDEX(Keterangan1,MATCH('Buku Besar'!H72,Akun1,0)),""))</f>
        <v/>
      </c>
      <c r="K72" s="2" t="str">
        <f>IF(H72="","",IFERROR(INDEX(Reff1,MATCH('Buku Besar'!H72,Akun1,0)),""))</f>
        <v/>
      </c>
      <c r="L72" s="331" t="str">
        <f>IF(H72="","",IFERROR(INDEX(Penerimaan1,MATCH('Buku Besar'!H72,Akun1,0)),""))</f>
        <v/>
      </c>
      <c r="M72" s="331" t="str">
        <f>IF(H72="","",IFERROR(INDEX(Pengeluaran1,MATCH('Buku Besar'!H72,Akun1,0)),""))</f>
        <v/>
      </c>
    </row>
    <row r="73" spans="1:13" x14ac:dyDescent="0.25">
      <c r="A73" s="91" t="str">
        <f t="shared" si="2"/>
        <v/>
      </c>
      <c r="B73" s="330" t="str">
        <f>IF(A73="","",IFERROR(INDEX(Tanggal,MATCH('Buku Besar'!A73,Akun,0)),""))</f>
        <v/>
      </c>
      <c r="C73" s="2" t="str">
        <f>IF(A73="","",IFERROR(INDEX(Keterangan,MATCH('Buku Besar'!A73,Akun,0)),""))</f>
        <v/>
      </c>
      <c r="D73" s="2" t="str">
        <f>IF(A73="","",IFERROR(INDEX(Reff,MATCH('Buku Besar'!A73,Akun,0)),""))</f>
        <v/>
      </c>
      <c r="E73" s="331" t="str">
        <f>IF(A73="","",IFERROR(INDEX(Penerimaan,MATCH('Buku Besar'!A73,Akun,0)),""))</f>
        <v/>
      </c>
      <c r="F73" s="331" t="str">
        <f>IF(A73="","",IFERROR(INDEX(Pengeluaran,MATCH('Buku Besar'!A73,Akun,0)),""))</f>
        <v/>
      </c>
      <c r="H73" s="91" t="str">
        <f t="shared" si="3"/>
        <v/>
      </c>
      <c r="I73" s="330" t="str">
        <f>IF(H73="","",IFERROR(INDEX(Tanggal1,MATCH('Buku Besar'!H73,Akun1,0)),""))</f>
        <v/>
      </c>
      <c r="J73" s="2" t="str">
        <f>IF(H73="","",IFERROR(INDEX(Keterangan1,MATCH('Buku Besar'!H73,Akun1,0)),""))</f>
        <v/>
      </c>
      <c r="K73" s="2" t="str">
        <f>IF(H73="","",IFERROR(INDEX(Reff1,MATCH('Buku Besar'!H73,Akun1,0)),""))</f>
        <v/>
      </c>
      <c r="L73" s="331" t="str">
        <f>IF(H73="","",IFERROR(INDEX(Penerimaan1,MATCH('Buku Besar'!H73,Akun1,0)),""))</f>
        <v/>
      </c>
      <c r="M73" s="331" t="str">
        <f>IF(H73="","",IFERROR(INDEX(Pengeluaran1,MATCH('Buku Besar'!H73,Akun1,0)),""))</f>
        <v/>
      </c>
    </row>
    <row r="74" spans="1:13" x14ac:dyDescent="0.25">
      <c r="A74" s="91" t="str">
        <f t="shared" si="2"/>
        <v/>
      </c>
      <c r="B74" s="330" t="str">
        <f>IF(A74="","",IFERROR(INDEX(Tanggal,MATCH('Buku Besar'!A74,Akun,0)),""))</f>
        <v/>
      </c>
      <c r="C74" s="2" t="str">
        <f>IF(A74="","",IFERROR(INDEX(Keterangan,MATCH('Buku Besar'!A74,Akun,0)),""))</f>
        <v/>
      </c>
      <c r="D74" s="2" t="str">
        <f>IF(A74="","",IFERROR(INDEX(Reff,MATCH('Buku Besar'!A74,Akun,0)),""))</f>
        <v/>
      </c>
      <c r="E74" s="331" t="str">
        <f>IF(A74="","",IFERROR(INDEX(Penerimaan,MATCH('Buku Besar'!A74,Akun,0)),""))</f>
        <v/>
      </c>
      <c r="F74" s="331" t="str">
        <f>IF(A74="","",IFERROR(INDEX(Pengeluaran,MATCH('Buku Besar'!A74,Akun,0)),""))</f>
        <v/>
      </c>
      <c r="H74" s="91" t="str">
        <f t="shared" si="3"/>
        <v/>
      </c>
      <c r="I74" s="330" t="str">
        <f>IF(H74="","",IFERROR(INDEX(Tanggal1,MATCH('Buku Besar'!H74,Akun1,0)),""))</f>
        <v/>
      </c>
      <c r="J74" s="2" t="str">
        <f>IF(H74="","",IFERROR(INDEX(Keterangan1,MATCH('Buku Besar'!H74,Akun1,0)),""))</f>
        <v/>
      </c>
      <c r="K74" s="2" t="str">
        <f>IF(H74="","",IFERROR(INDEX(Reff1,MATCH('Buku Besar'!H74,Akun1,0)),""))</f>
        <v/>
      </c>
      <c r="L74" s="331" t="str">
        <f>IF(H74="","",IFERROR(INDEX(Penerimaan1,MATCH('Buku Besar'!H74,Akun1,0)),""))</f>
        <v/>
      </c>
      <c r="M74" s="331" t="str">
        <f>IF(H74="","",IFERROR(INDEX(Pengeluaran1,MATCH('Buku Besar'!H74,Akun1,0)),""))</f>
        <v/>
      </c>
    </row>
    <row r="75" spans="1:13" x14ac:dyDescent="0.25">
      <c r="A75" s="91" t="str">
        <f t="shared" si="2"/>
        <v/>
      </c>
      <c r="B75" s="330" t="str">
        <f>IF(A75="","",IFERROR(INDEX(Tanggal,MATCH('Buku Besar'!A75,Akun,0)),""))</f>
        <v/>
      </c>
      <c r="C75" s="2" t="str">
        <f>IF(A75="","",IFERROR(INDEX(Keterangan,MATCH('Buku Besar'!A75,Akun,0)),""))</f>
        <v/>
      </c>
      <c r="D75" s="2" t="str">
        <f>IF(A75="","",IFERROR(INDEX(Reff,MATCH('Buku Besar'!A75,Akun,0)),""))</f>
        <v/>
      </c>
      <c r="E75" s="331" t="str">
        <f>IF(A75="","",IFERROR(INDEX(Penerimaan,MATCH('Buku Besar'!A75,Akun,0)),""))</f>
        <v/>
      </c>
      <c r="F75" s="331" t="str">
        <f>IF(A75="","",IFERROR(INDEX(Pengeluaran,MATCH('Buku Besar'!A75,Akun,0)),""))</f>
        <v/>
      </c>
      <c r="H75" s="91" t="str">
        <f t="shared" si="3"/>
        <v/>
      </c>
      <c r="I75" s="330" t="str">
        <f>IF(H75="","",IFERROR(INDEX(Tanggal1,MATCH('Buku Besar'!H75,Akun1,0)),""))</f>
        <v/>
      </c>
      <c r="J75" s="2" t="str">
        <f>IF(H75="","",IFERROR(INDEX(Keterangan1,MATCH('Buku Besar'!H75,Akun1,0)),""))</f>
        <v/>
      </c>
      <c r="K75" s="2" t="str">
        <f>IF(H75="","",IFERROR(INDEX(Reff1,MATCH('Buku Besar'!H75,Akun1,0)),""))</f>
        <v/>
      </c>
      <c r="L75" s="331" t="str">
        <f>IF(H75="","",IFERROR(INDEX(Penerimaan1,MATCH('Buku Besar'!H75,Akun1,0)),""))</f>
        <v/>
      </c>
      <c r="M75" s="331" t="str">
        <f>IF(H75="","",IFERROR(INDEX(Pengeluaran1,MATCH('Buku Besar'!H75,Akun1,0)),""))</f>
        <v/>
      </c>
    </row>
    <row r="76" spans="1:13" x14ac:dyDescent="0.25">
      <c r="A76" s="91" t="str">
        <f t="shared" si="2"/>
        <v/>
      </c>
      <c r="B76" s="330" t="str">
        <f>IF(A76="","",IFERROR(INDEX(Tanggal,MATCH('Buku Besar'!A76,Akun,0)),""))</f>
        <v/>
      </c>
      <c r="C76" s="2" t="str">
        <f>IF(A76="","",IFERROR(INDEX(Keterangan,MATCH('Buku Besar'!A76,Akun,0)),""))</f>
        <v/>
      </c>
      <c r="D76" s="2" t="str">
        <f>IF(A76="","",IFERROR(INDEX(Reff,MATCH('Buku Besar'!A76,Akun,0)),""))</f>
        <v/>
      </c>
      <c r="E76" s="331" t="str">
        <f>IF(A76="","",IFERROR(INDEX(Penerimaan,MATCH('Buku Besar'!A76,Akun,0)),""))</f>
        <v/>
      </c>
      <c r="F76" s="331" t="str">
        <f>IF(A76="","",IFERROR(INDEX(Pengeluaran,MATCH('Buku Besar'!A76,Akun,0)),""))</f>
        <v/>
      </c>
      <c r="H76" s="91" t="str">
        <f t="shared" si="3"/>
        <v/>
      </c>
      <c r="I76" s="330" t="str">
        <f>IF(H76="","",IFERROR(INDEX(Tanggal1,MATCH('Buku Besar'!H76,Akun1,0)),""))</f>
        <v/>
      </c>
      <c r="J76" s="2" t="str">
        <f>IF(H76="","",IFERROR(INDEX(Keterangan1,MATCH('Buku Besar'!H76,Akun1,0)),""))</f>
        <v/>
      </c>
      <c r="K76" s="2" t="str">
        <f>IF(H76="","",IFERROR(INDEX(Reff1,MATCH('Buku Besar'!H76,Akun1,0)),""))</f>
        <v/>
      </c>
      <c r="L76" s="331" t="str">
        <f>IF(H76="","",IFERROR(INDEX(Penerimaan1,MATCH('Buku Besar'!H76,Akun1,0)),""))</f>
        <v/>
      </c>
      <c r="M76" s="331" t="str">
        <f>IF(H76="","",IFERROR(INDEX(Pengeluaran1,MATCH('Buku Besar'!H76,Akun1,0)),""))</f>
        <v/>
      </c>
    </row>
    <row r="77" spans="1:13" x14ac:dyDescent="0.25">
      <c r="A77" s="91" t="str">
        <f t="shared" si="2"/>
        <v/>
      </c>
      <c r="B77" s="330" t="str">
        <f>IF(A77="","",IFERROR(INDEX(Tanggal,MATCH('Buku Besar'!A77,Akun,0)),""))</f>
        <v/>
      </c>
      <c r="C77" s="2" t="str">
        <f>IF(A77="","",IFERROR(INDEX(Keterangan,MATCH('Buku Besar'!A77,Akun,0)),""))</f>
        <v/>
      </c>
      <c r="D77" s="2" t="str">
        <f>IF(A77="","",IFERROR(INDEX(Reff,MATCH('Buku Besar'!A77,Akun,0)),""))</f>
        <v/>
      </c>
      <c r="E77" s="331" t="str">
        <f>IF(A77="","",IFERROR(INDEX(Penerimaan,MATCH('Buku Besar'!A77,Akun,0)),""))</f>
        <v/>
      </c>
      <c r="F77" s="331" t="str">
        <f>IF(A77="","",IFERROR(INDEX(Pengeluaran,MATCH('Buku Besar'!A77,Akun,0)),""))</f>
        <v/>
      </c>
      <c r="H77" s="91" t="str">
        <f t="shared" si="3"/>
        <v/>
      </c>
      <c r="I77" s="330" t="str">
        <f>IF(H77="","",IFERROR(INDEX(Tanggal1,MATCH('Buku Besar'!H77,Akun1,0)),""))</f>
        <v/>
      </c>
      <c r="J77" s="2" t="str">
        <f>IF(H77="","",IFERROR(INDEX(Keterangan1,MATCH('Buku Besar'!H77,Akun1,0)),""))</f>
        <v/>
      </c>
      <c r="K77" s="2" t="str">
        <f>IF(H77="","",IFERROR(INDEX(Reff1,MATCH('Buku Besar'!H77,Akun1,0)),""))</f>
        <v/>
      </c>
      <c r="L77" s="331" t="str">
        <f>IF(H77="","",IFERROR(INDEX(Penerimaan1,MATCH('Buku Besar'!H77,Akun1,0)),""))</f>
        <v/>
      </c>
      <c r="M77" s="331" t="str">
        <f>IF(H77="","",IFERROR(INDEX(Pengeluaran1,MATCH('Buku Besar'!H77,Akun1,0)),""))</f>
        <v/>
      </c>
    </row>
    <row r="78" spans="1:13" x14ac:dyDescent="0.25">
      <c r="A78" s="91" t="str">
        <f t="shared" si="2"/>
        <v/>
      </c>
      <c r="B78" s="330" t="str">
        <f>IF(A78="","",IFERROR(INDEX(Tanggal,MATCH('Buku Besar'!A78,Akun,0)),""))</f>
        <v/>
      </c>
      <c r="C78" s="2" t="str">
        <f>IF(A78="","",IFERROR(INDEX(Keterangan,MATCH('Buku Besar'!A78,Akun,0)),""))</f>
        <v/>
      </c>
      <c r="D78" s="2" t="str">
        <f>IF(A78="","",IFERROR(INDEX(Reff,MATCH('Buku Besar'!A78,Akun,0)),""))</f>
        <v/>
      </c>
      <c r="E78" s="331" t="str">
        <f>IF(A78="","",IFERROR(INDEX(Penerimaan,MATCH('Buku Besar'!A78,Akun,0)),""))</f>
        <v/>
      </c>
      <c r="F78" s="331" t="str">
        <f>IF(A78="","",IFERROR(INDEX(Pengeluaran,MATCH('Buku Besar'!A78,Akun,0)),""))</f>
        <v/>
      </c>
      <c r="H78" s="91" t="str">
        <f t="shared" si="3"/>
        <v/>
      </c>
      <c r="I78" s="330" t="str">
        <f>IF(H78="","",IFERROR(INDEX(Tanggal1,MATCH('Buku Besar'!H78,Akun1,0)),""))</f>
        <v/>
      </c>
      <c r="J78" s="2" t="str">
        <f>IF(H78="","",IFERROR(INDEX(Keterangan1,MATCH('Buku Besar'!H78,Akun1,0)),""))</f>
        <v/>
      </c>
      <c r="K78" s="2" t="str">
        <f>IF(H78="","",IFERROR(INDEX(Reff1,MATCH('Buku Besar'!H78,Akun1,0)),""))</f>
        <v/>
      </c>
      <c r="L78" s="331" t="str">
        <f>IF(H78="","",IFERROR(INDEX(Penerimaan1,MATCH('Buku Besar'!H78,Akun1,0)),""))</f>
        <v/>
      </c>
      <c r="M78" s="331" t="str">
        <f>IF(H78="","",IFERROR(INDEX(Pengeluaran1,MATCH('Buku Besar'!H78,Akun1,0)),""))</f>
        <v/>
      </c>
    </row>
    <row r="79" spans="1:13" x14ac:dyDescent="0.25">
      <c r="A79" s="91" t="str">
        <f t="shared" si="2"/>
        <v/>
      </c>
      <c r="B79" s="330" t="str">
        <f>IF(A79="","",IFERROR(INDEX(Tanggal,MATCH('Buku Besar'!A79,Akun,0)),""))</f>
        <v/>
      </c>
      <c r="C79" s="2" t="str">
        <f>IF(A79="","",IFERROR(INDEX(Keterangan,MATCH('Buku Besar'!A79,Akun,0)),""))</f>
        <v/>
      </c>
      <c r="D79" s="2" t="str">
        <f>IF(A79="","",IFERROR(INDEX(Reff,MATCH('Buku Besar'!A79,Akun,0)),""))</f>
        <v/>
      </c>
      <c r="E79" s="331" t="str">
        <f>IF(A79="","",IFERROR(INDEX(Penerimaan,MATCH('Buku Besar'!A79,Akun,0)),""))</f>
        <v/>
      </c>
      <c r="F79" s="331" t="str">
        <f>IF(A79="","",IFERROR(INDEX(Pengeluaran,MATCH('Buku Besar'!A79,Akun,0)),""))</f>
        <v/>
      </c>
      <c r="H79" s="91" t="str">
        <f t="shared" si="3"/>
        <v/>
      </c>
      <c r="I79" s="330" t="str">
        <f>IF(H79="","",IFERROR(INDEX(Tanggal1,MATCH('Buku Besar'!H79,Akun1,0)),""))</f>
        <v/>
      </c>
      <c r="J79" s="2" t="str">
        <f>IF(H79="","",IFERROR(INDEX(Keterangan1,MATCH('Buku Besar'!H79,Akun1,0)),""))</f>
        <v/>
      </c>
      <c r="K79" s="2" t="str">
        <f>IF(H79="","",IFERROR(INDEX(Reff1,MATCH('Buku Besar'!H79,Akun1,0)),""))</f>
        <v/>
      </c>
      <c r="L79" s="331" t="str">
        <f>IF(H79="","",IFERROR(INDEX(Penerimaan1,MATCH('Buku Besar'!H79,Akun1,0)),""))</f>
        <v/>
      </c>
      <c r="M79" s="331" t="str">
        <f>IF(H79="","",IFERROR(INDEX(Pengeluaran1,MATCH('Buku Besar'!H79,Akun1,0)),""))</f>
        <v/>
      </c>
    </row>
    <row r="80" spans="1:13" x14ac:dyDescent="0.25">
      <c r="A80" s="91" t="str">
        <f t="shared" si="2"/>
        <v/>
      </c>
      <c r="B80" s="330" t="str">
        <f>IF(A80="","",IFERROR(INDEX(Tanggal,MATCH('Buku Besar'!A80,Akun,0)),""))</f>
        <v/>
      </c>
      <c r="C80" s="2" t="str">
        <f>IF(A80="","",IFERROR(INDEX(Keterangan,MATCH('Buku Besar'!A80,Akun,0)),""))</f>
        <v/>
      </c>
      <c r="D80" s="2" t="str">
        <f>IF(A80="","",IFERROR(INDEX(Reff,MATCH('Buku Besar'!A80,Akun,0)),""))</f>
        <v/>
      </c>
      <c r="E80" s="331" t="str">
        <f>IF(A80="","",IFERROR(INDEX(Penerimaan,MATCH('Buku Besar'!A80,Akun,0)),""))</f>
        <v/>
      </c>
      <c r="F80" s="331" t="str">
        <f>IF(A80="","",IFERROR(INDEX(Pengeluaran,MATCH('Buku Besar'!A80,Akun,0)),""))</f>
        <v/>
      </c>
      <c r="H80" s="91" t="str">
        <f t="shared" si="3"/>
        <v/>
      </c>
      <c r="I80" s="330" t="str">
        <f>IF(H80="","",IFERROR(INDEX(Tanggal1,MATCH('Buku Besar'!H80,Akun1,0)),""))</f>
        <v/>
      </c>
      <c r="J80" s="2" t="str">
        <f>IF(H80="","",IFERROR(INDEX(Keterangan1,MATCH('Buku Besar'!H80,Akun1,0)),""))</f>
        <v/>
      </c>
      <c r="K80" s="2" t="str">
        <f>IF(H80="","",IFERROR(INDEX(Reff1,MATCH('Buku Besar'!H80,Akun1,0)),""))</f>
        <v/>
      </c>
      <c r="L80" s="331" t="str">
        <f>IF(H80="","",IFERROR(INDEX(Penerimaan1,MATCH('Buku Besar'!H80,Akun1,0)),""))</f>
        <v/>
      </c>
      <c r="M80" s="331" t="str">
        <f>IF(H80="","",IFERROR(INDEX(Pengeluaran1,MATCH('Buku Besar'!H80,Akun1,0)),""))</f>
        <v/>
      </c>
    </row>
    <row r="81" spans="1:13" x14ac:dyDescent="0.25">
      <c r="A81" s="91" t="str">
        <f t="shared" si="2"/>
        <v/>
      </c>
      <c r="B81" s="330" t="str">
        <f>IF(A81="","",IFERROR(INDEX(Tanggal,MATCH('Buku Besar'!A81,Akun,0)),""))</f>
        <v/>
      </c>
      <c r="C81" s="2" t="str">
        <f>IF(A81="","",IFERROR(INDEX(Keterangan,MATCH('Buku Besar'!A81,Akun,0)),""))</f>
        <v/>
      </c>
      <c r="D81" s="2" t="str">
        <f>IF(A81="","",IFERROR(INDEX(Reff,MATCH('Buku Besar'!A81,Akun,0)),""))</f>
        <v/>
      </c>
      <c r="E81" s="331" t="str">
        <f>IF(A81="","",IFERROR(INDEX(Penerimaan,MATCH('Buku Besar'!A81,Akun,0)),""))</f>
        <v/>
      </c>
      <c r="F81" s="331" t="str">
        <f>IF(A81="","",IFERROR(INDEX(Pengeluaran,MATCH('Buku Besar'!A81,Akun,0)),""))</f>
        <v/>
      </c>
      <c r="H81" s="91" t="str">
        <f t="shared" si="3"/>
        <v/>
      </c>
      <c r="I81" s="330" t="str">
        <f>IF(H81="","",IFERROR(INDEX(Tanggal1,MATCH('Buku Besar'!H81,Akun1,0)),""))</f>
        <v/>
      </c>
      <c r="J81" s="2" t="str">
        <f>IF(H81="","",IFERROR(INDEX(Keterangan1,MATCH('Buku Besar'!H81,Akun1,0)),""))</f>
        <v/>
      </c>
      <c r="K81" s="2" t="str">
        <f>IF(H81="","",IFERROR(INDEX(Reff1,MATCH('Buku Besar'!H81,Akun1,0)),""))</f>
        <v/>
      </c>
      <c r="L81" s="331" t="str">
        <f>IF(H81="","",IFERROR(INDEX(Penerimaan1,MATCH('Buku Besar'!H81,Akun1,0)),""))</f>
        <v/>
      </c>
      <c r="M81" s="331" t="str">
        <f>IF(H81="","",IFERROR(INDEX(Pengeluaran1,MATCH('Buku Besar'!H81,Akun1,0)),""))</f>
        <v/>
      </c>
    </row>
    <row r="82" spans="1:13" x14ac:dyDescent="0.25">
      <c r="A82" s="91" t="str">
        <f t="shared" si="2"/>
        <v/>
      </c>
      <c r="B82" s="330" t="str">
        <f>IF(A82="","",IFERROR(INDEX(Tanggal,MATCH('Buku Besar'!A82,Akun,0)),""))</f>
        <v/>
      </c>
      <c r="C82" s="2" t="str">
        <f>IF(A82="","",IFERROR(INDEX(Keterangan,MATCH('Buku Besar'!A82,Akun,0)),""))</f>
        <v/>
      </c>
      <c r="D82" s="2" t="str">
        <f>IF(A82="","",IFERROR(INDEX(Reff,MATCH('Buku Besar'!A82,Akun,0)),""))</f>
        <v/>
      </c>
      <c r="E82" s="331" t="str">
        <f>IF(A82="","",IFERROR(INDEX(Penerimaan,MATCH('Buku Besar'!A82,Akun,0)),""))</f>
        <v/>
      </c>
      <c r="F82" s="331" t="str">
        <f>IF(A82="","",IFERROR(INDEX(Pengeluaran,MATCH('Buku Besar'!A82,Akun,0)),""))</f>
        <v/>
      </c>
      <c r="H82" s="91" t="str">
        <f t="shared" si="3"/>
        <v/>
      </c>
      <c r="I82" s="330" t="str">
        <f>IF(H82="","",IFERROR(INDEX(Tanggal1,MATCH('Buku Besar'!H82,Akun1,0)),""))</f>
        <v/>
      </c>
      <c r="J82" s="2" t="str">
        <f>IF(H82="","",IFERROR(INDEX(Keterangan1,MATCH('Buku Besar'!H82,Akun1,0)),""))</f>
        <v/>
      </c>
      <c r="K82" s="2" t="str">
        <f>IF(H82="","",IFERROR(INDEX(Reff1,MATCH('Buku Besar'!H82,Akun1,0)),""))</f>
        <v/>
      </c>
      <c r="L82" s="331" t="str">
        <f>IF(H82="","",IFERROR(INDEX(Penerimaan1,MATCH('Buku Besar'!H82,Akun1,0)),""))</f>
        <v/>
      </c>
      <c r="M82" s="331" t="str">
        <f>IF(H82="","",IFERROR(INDEX(Pengeluaran1,MATCH('Buku Besar'!H82,Akun1,0)),""))</f>
        <v/>
      </c>
    </row>
    <row r="83" spans="1:13" x14ac:dyDescent="0.25">
      <c r="A83" s="91" t="str">
        <f t="shared" si="2"/>
        <v/>
      </c>
      <c r="B83" s="330" t="str">
        <f>IF(A83="","",IFERROR(INDEX(Tanggal,MATCH('Buku Besar'!A83,Akun,0)),""))</f>
        <v/>
      </c>
      <c r="C83" s="2" t="str">
        <f>IF(A83="","",IFERROR(INDEX(Keterangan,MATCH('Buku Besar'!A83,Akun,0)),""))</f>
        <v/>
      </c>
      <c r="D83" s="2" t="str">
        <f>IF(A83="","",IFERROR(INDEX(Reff,MATCH('Buku Besar'!A83,Akun,0)),""))</f>
        <v/>
      </c>
      <c r="E83" s="331" t="str">
        <f>IF(A83="","",IFERROR(INDEX(Penerimaan,MATCH('Buku Besar'!A83,Akun,0)),""))</f>
        <v/>
      </c>
      <c r="F83" s="331" t="str">
        <f>IF(A83="","",IFERROR(INDEX(Pengeluaran,MATCH('Buku Besar'!A83,Akun,0)),""))</f>
        <v/>
      </c>
      <c r="H83" s="91" t="str">
        <f t="shared" si="3"/>
        <v/>
      </c>
      <c r="I83" s="330" t="str">
        <f>IF(H83="","",IFERROR(INDEX(Tanggal1,MATCH('Buku Besar'!H83,Akun1,0)),""))</f>
        <v/>
      </c>
      <c r="J83" s="2" t="str">
        <f>IF(H83="","",IFERROR(INDEX(Keterangan1,MATCH('Buku Besar'!H83,Akun1,0)),""))</f>
        <v/>
      </c>
      <c r="K83" s="2" t="str">
        <f>IF(H83="","",IFERROR(INDEX(Reff1,MATCH('Buku Besar'!H83,Akun1,0)),""))</f>
        <v/>
      </c>
      <c r="L83" s="331" t="str">
        <f>IF(H83="","",IFERROR(INDEX(Penerimaan1,MATCH('Buku Besar'!H83,Akun1,0)),""))</f>
        <v/>
      </c>
      <c r="M83" s="331" t="str">
        <f>IF(H83="","",IFERROR(INDEX(Pengeluaran1,MATCH('Buku Besar'!H83,Akun1,0)),""))</f>
        <v/>
      </c>
    </row>
    <row r="84" spans="1:13" x14ac:dyDescent="0.25">
      <c r="A84" s="91" t="str">
        <f t="shared" si="2"/>
        <v/>
      </c>
      <c r="B84" s="330" t="str">
        <f>IF(A84="","",IFERROR(INDEX(Tanggal,MATCH('Buku Besar'!A84,Akun,0)),""))</f>
        <v/>
      </c>
      <c r="C84" s="2" t="str">
        <f>IF(A84="","",IFERROR(INDEX(Keterangan,MATCH('Buku Besar'!A84,Akun,0)),""))</f>
        <v/>
      </c>
      <c r="D84" s="2" t="str">
        <f>IF(A84="","",IFERROR(INDEX(Reff,MATCH('Buku Besar'!A84,Akun,0)),""))</f>
        <v/>
      </c>
      <c r="E84" s="331" t="str">
        <f>IF(A84="","",IFERROR(INDEX(Penerimaan,MATCH('Buku Besar'!A84,Akun,0)),""))</f>
        <v/>
      </c>
      <c r="F84" s="331" t="str">
        <f>IF(A84="","",IFERROR(INDEX(Pengeluaran,MATCH('Buku Besar'!A84,Akun,0)),""))</f>
        <v/>
      </c>
      <c r="H84" s="91" t="str">
        <f t="shared" si="3"/>
        <v/>
      </c>
      <c r="I84" s="330" t="str">
        <f>IF(H84="","",IFERROR(INDEX(Tanggal1,MATCH('Buku Besar'!H84,Akun1,0)),""))</f>
        <v/>
      </c>
      <c r="J84" s="2" t="str">
        <f>IF(H84="","",IFERROR(INDEX(Keterangan1,MATCH('Buku Besar'!H84,Akun1,0)),""))</f>
        <v/>
      </c>
      <c r="K84" s="2" t="str">
        <f>IF(H84="","",IFERROR(INDEX(Reff1,MATCH('Buku Besar'!H84,Akun1,0)),""))</f>
        <v/>
      </c>
      <c r="L84" s="331" t="str">
        <f>IF(H84="","",IFERROR(INDEX(Penerimaan1,MATCH('Buku Besar'!H84,Akun1,0)),""))</f>
        <v/>
      </c>
      <c r="M84" s="331" t="str">
        <f>IF(H84="","",IFERROR(INDEX(Pengeluaran1,MATCH('Buku Besar'!H84,Akun1,0)),""))</f>
        <v/>
      </c>
    </row>
    <row r="85" spans="1:13" x14ac:dyDescent="0.25">
      <c r="A85" s="91" t="str">
        <f t="shared" si="2"/>
        <v/>
      </c>
      <c r="B85" s="330" t="str">
        <f>IF(A85="","",IFERROR(INDEX(Tanggal,MATCH('Buku Besar'!A85,Akun,0)),""))</f>
        <v/>
      </c>
      <c r="C85" s="2" t="str">
        <f>IF(A85="","",IFERROR(INDEX(Keterangan,MATCH('Buku Besar'!A85,Akun,0)),""))</f>
        <v/>
      </c>
      <c r="D85" s="2" t="str">
        <f>IF(A85="","",IFERROR(INDEX(Reff,MATCH('Buku Besar'!A85,Akun,0)),""))</f>
        <v/>
      </c>
      <c r="E85" s="331" t="str">
        <f>IF(A85="","",IFERROR(INDEX(Penerimaan,MATCH('Buku Besar'!A85,Akun,0)),""))</f>
        <v/>
      </c>
      <c r="F85" s="331" t="str">
        <f>IF(A85="","",IFERROR(INDEX(Pengeluaran,MATCH('Buku Besar'!A85,Akun,0)),""))</f>
        <v/>
      </c>
      <c r="H85" s="91" t="str">
        <f t="shared" si="3"/>
        <v/>
      </c>
      <c r="I85" s="330" t="str">
        <f>IF(H85="","",IFERROR(INDEX(Tanggal1,MATCH('Buku Besar'!H85,Akun1,0)),""))</f>
        <v/>
      </c>
      <c r="J85" s="2" t="str">
        <f>IF(H85="","",IFERROR(INDEX(Keterangan1,MATCH('Buku Besar'!H85,Akun1,0)),""))</f>
        <v/>
      </c>
      <c r="K85" s="2" t="str">
        <f>IF(H85="","",IFERROR(INDEX(Reff1,MATCH('Buku Besar'!H85,Akun1,0)),""))</f>
        <v/>
      </c>
      <c r="L85" s="331" t="str">
        <f>IF(H85="","",IFERROR(INDEX(Penerimaan1,MATCH('Buku Besar'!H85,Akun1,0)),""))</f>
        <v/>
      </c>
      <c r="M85" s="331" t="str">
        <f>IF(H85="","",IFERROR(INDEX(Pengeluaran1,MATCH('Buku Besar'!H85,Akun1,0)),""))</f>
        <v/>
      </c>
    </row>
    <row r="86" spans="1:13" x14ac:dyDescent="0.25">
      <c r="A86" s="91" t="str">
        <f t="shared" si="2"/>
        <v/>
      </c>
      <c r="B86" s="330" t="str">
        <f>IF(A86="","",IFERROR(INDEX(Tanggal,MATCH('Buku Besar'!A86,Akun,0)),""))</f>
        <v/>
      </c>
      <c r="C86" s="2" t="str">
        <f>IF(A86="","",IFERROR(INDEX(Keterangan,MATCH('Buku Besar'!A86,Akun,0)),""))</f>
        <v/>
      </c>
      <c r="D86" s="2" t="str">
        <f>IF(A86="","",IFERROR(INDEX(Reff,MATCH('Buku Besar'!A86,Akun,0)),""))</f>
        <v/>
      </c>
      <c r="E86" s="331" t="str">
        <f>IF(A86="","",IFERROR(INDEX(Penerimaan,MATCH('Buku Besar'!A86,Akun,0)),""))</f>
        <v/>
      </c>
      <c r="F86" s="331" t="str">
        <f>IF(A86="","",IFERROR(INDEX(Pengeluaran,MATCH('Buku Besar'!A86,Akun,0)),""))</f>
        <v/>
      </c>
      <c r="H86" s="91" t="str">
        <f t="shared" si="3"/>
        <v/>
      </c>
      <c r="I86" s="330" t="str">
        <f>IF(H86="","",IFERROR(INDEX(Tanggal1,MATCH('Buku Besar'!H86,Akun1,0)),""))</f>
        <v/>
      </c>
      <c r="J86" s="2" t="str">
        <f>IF(H86="","",IFERROR(INDEX(Keterangan1,MATCH('Buku Besar'!H86,Akun1,0)),""))</f>
        <v/>
      </c>
      <c r="K86" s="2" t="str">
        <f>IF(H86="","",IFERROR(INDEX(Reff1,MATCH('Buku Besar'!H86,Akun1,0)),""))</f>
        <v/>
      </c>
      <c r="L86" s="331" t="str">
        <f>IF(H86="","",IFERROR(INDEX(Penerimaan1,MATCH('Buku Besar'!H86,Akun1,0)),""))</f>
        <v/>
      </c>
      <c r="M86" s="331" t="str">
        <f>IF(H86="","",IFERROR(INDEX(Pengeluaran1,MATCH('Buku Besar'!H86,Akun1,0)),""))</f>
        <v/>
      </c>
    </row>
    <row r="87" spans="1:13" x14ac:dyDescent="0.25">
      <c r="A87" s="91" t="str">
        <f t="shared" si="2"/>
        <v/>
      </c>
      <c r="B87" s="330" t="str">
        <f>IF(A87="","",IFERROR(INDEX(Tanggal,MATCH('Buku Besar'!A87,Akun,0)),""))</f>
        <v/>
      </c>
      <c r="C87" s="2" t="str">
        <f>IF(A87="","",IFERROR(INDEX(Keterangan,MATCH('Buku Besar'!A87,Akun,0)),""))</f>
        <v/>
      </c>
      <c r="D87" s="2" t="str">
        <f>IF(A87="","",IFERROR(INDEX(Reff,MATCH('Buku Besar'!A87,Akun,0)),""))</f>
        <v/>
      </c>
      <c r="E87" s="331" t="str">
        <f>IF(A87="","",IFERROR(INDEX(Penerimaan,MATCH('Buku Besar'!A87,Akun,0)),""))</f>
        <v/>
      </c>
      <c r="F87" s="331" t="str">
        <f>IF(A87="","",IFERROR(INDEX(Pengeluaran,MATCH('Buku Besar'!A87,Akun,0)),""))</f>
        <v/>
      </c>
      <c r="H87" s="91" t="str">
        <f t="shared" si="3"/>
        <v/>
      </c>
      <c r="I87" s="330" t="str">
        <f>IF(H87="","",IFERROR(INDEX(Tanggal1,MATCH('Buku Besar'!H87,Akun1,0)),""))</f>
        <v/>
      </c>
      <c r="J87" s="2" t="str">
        <f>IF(H87="","",IFERROR(INDEX(Keterangan1,MATCH('Buku Besar'!H87,Akun1,0)),""))</f>
        <v/>
      </c>
      <c r="K87" s="2" t="str">
        <f>IF(H87="","",IFERROR(INDEX(Reff1,MATCH('Buku Besar'!H87,Akun1,0)),""))</f>
        <v/>
      </c>
      <c r="L87" s="331" t="str">
        <f>IF(H87="","",IFERROR(INDEX(Penerimaan1,MATCH('Buku Besar'!H87,Akun1,0)),""))</f>
        <v/>
      </c>
      <c r="M87" s="331" t="str">
        <f>IF(H87="","",IFERROR(INDEX(Pengeluaran1,MATCH('Buku Besar'!H87,Akun1,0)),""))</f>
        <v/>
      </c>
    </row>
    <row r="88" spans="1:13" x14ac:dyDescent="0.25">
      <c r="A88" s="91" t="str">
        <f t="shared" si="2"/>
        <v/>
      </c>
      <c r="B88" s="330" t="str">
        <f>IF(A88="","",IFERROR(INDEX(Tanggal,MATCH('Buku Besar'!A88,Akun,0)),""))</f>
        <v/>
      </c>
      <c r="C88" s="2" t="str">
        <f>IF(A88="","",IFERROR(INDEX(Keterangan,MATCH('Buku Besar'!A88,Akun,0)),""))</f>
        <v/>
      </c>
      <c r="D88" s="2" t="str">
        <f>IF(A88="","",IFERROR(INDEX(Reff,MATCH('Buku Besar'!A88,Akun,0)),""))</f>
        <v/>
      </c>
      <c r="E88" s="331" t="str">
        <f>IF(A88="","",IFERROR(INDEX(Penerimaan,MATCH('Buku Besar'!A88,Akun,0)),""))</f>
        <v/>
      </c>
      <c r="F88" s="331" t="str">
        <f>IF(A88="","",IFERROR(INDEX(Pengeluaran,MATCH('Buku Besar'!A88,Akun,0)),""))</f>
        <v/>
      </c>
      <c r="H88" s="91" t="str">
        <f t="shared" si="3"/>
        <v/>
      </c>
      <c r="I88" s="330" t="str">
        <f>IF(H88="","",IFERROR(INDEX(Tanggal1,MATCH('Buku Besar'!H88,Akun1,0)),""))</f>
        <v/>
      </c>
      <c r="J88" s="2" t="str">
        <f>IF(H88="","",IFERROR(INDEX(Keterangan1,MATCH('Buku Besar'!H88,Akun1,0)),""))</f>
        <v/>
      </c>
      <c r="K88" s="2" t="str">
        <f>IF(H88="","",IFERROR(INDEX(Reff1,MATCH('Buku Besar'!H88,Akun1,0)),""))</f>
        <v/>
      </c>
      <c r="L88" s="331" t="str">
        <f>IF(H88="","",IFERROR(INDEX(Penerimaan1,MATCH('Buku Besar'!H88,Akun1,0)),""))</f>
        <v/>
      </c>
      <c r="M88" s="331" t="str">
        <f>IF(H88="","",IFERROR(INDEX(Pengeluaran1,MATCH('Buku Besar'!H88,Akun1,0)),""))</f>
        <v/>
      </c>
    </row>
    <row r="89" spans="1:13" x14ac:dyDescent="0.25">
      <c r="A89" s="91" t="str">
        <f t="shared" si="2"/>
        <v/>
      </c>
      <c r="B89" s="330" t="str">
        <f>IF(A89="","",IFERROR(INDEX(Tanggal,MATCH('Buku Besar'!A89,Akun,0)),""))</f>
        <v/>
      </c>
      <c r="C89" s="2" t="str">
        <f>IF(A89="","",IFERROR(INDEX(Keterangan,MATCH('Buku Besar'!A89,Akun,0)),""))</f>
        <v/>
      </c>
      <c r="D89" s="2" t="str">
        <f>IF(A89="","",IFERROR(INDEX(Reff,MATCH('Buku Besar'!A89,Akun,0)),""))</f>
        <v/>
      </c>
      <c r="E89" s="331" t="str">
        <f>IF(A89="","",IFERROR(INDEX(Penerimaan,MATCH('Buku Besar'!A89,Akun,0)),""))</f>
        <v/>
      </c>
      <c r="F89" s="331" t="str">
        <f>IF(A89="","",IFERROR(INDEX(Pengeluaran,MATCH('Buku Besar'!A89,Akun,0)),""))</f>
        <v/>
      </c>
      <c r="H89" s="91" t="str">
        <f t="shared" si="3"/>
        <v/>
      </c>
      <c r="I89" s="330" t="str">
        <f>IF(H89="","",IFERROR(INDEX(Tanggal1,MATCH('Buku Besar'!H89,Akun1,0)),""))</f>
        <v/>
      </c>
      <c r="J89" s="2" t="str">
        <f>IF(H89="","",IFERROR(INDEX(Keterangan1,MATCH('Buku Besar'!H89,Akun1,0)),""))</f>
        <v/>
      </c>
      <c r="K89" s="2" t="str">
        <f>IF(H89="","",IFERROR(INDEX(Reff1,MATCH('Buku Besar'!H89,Akun1,0)),""))</f>
        <v/>
      </c>
      <c r="L89" s="331" t="str">
        <f>IF(H89="","",IFERROR(INDEX(Penerimaan1,MATCH('Buku Besar'!H89,Akun1,0)),""))</f>
        <v/>
      </c>
      <c r="M89" s="331" t="str">
        <f>IF(H89="","",IFERROR(INDEX(Pengeluaran1,MATCH('Buku Besar'!H89,Akun1,0)),""))</f>
        <v/>
      </c>
    </row>
    <row r="90" spans="1:13" x14ac:dyDescent="0.25">
      <c r="A90" s="91" t="str">
        <f t="shared" si="2"/>
        <v/>
      </c>
      <c r="B90" s="330" t="str">
        <f>IF(A90="","",IFERROR(INDEX(Tanggal,MATCH('Buku Besar'!A90,Akun,0)),""))</f>
        <v/>
      </c>
      <c r="C90" s="2" t="str">
        <f>IF(A90="","",IFERROR(INDEX(Keterangan,MATCH('Buku Besar'!A90,Akun,0)),""))</f>
        <v/>
      </c>
      <c r="D90" s="2" t="str">
        <f>IF(A90="","",IFERROR(INDEX(Reff,MATCH('Buku Besar'!A90,Akun,0)),""))</f>
        <v/>
      </c>
      <c r="E90" s="331" t="str">
        <f>IF(A90="","",IFERROR(INDEX(Penerimaan,MATCH('Buku Besar'!A90,Akun,0)),""))</f>
        <v/>
      </c>
      <c r="F90" s="331" t="str">
        <f>IF(A90="","",IFERROR(INDEX(Pengeluaran,MATCH('Buku Besar'!A90,Akun,0)),""))</f>
        <v/>
      </c>
      <c r="H90" s="91" t="str">
        <f t="shared" si="3"/>
        <v/>
      </c>
      <c r="I90" s="330" t="str">
        <f>IF(H90="","",IFERROR(INDEX(Tanggal1,MATCH('Buku Besar'!H90,Akun1,0)),""))</f>
        <v/>
      </c>
      <c r="J90" s="2" t="str">
        <f>IF(H90="","",IFERROR(INDEX(Keterangan1,MATCH('Buku Besar'!H90,Akun1,0)),""))</f>
        <v/>
      </c>
      <c r="K90" s="2" t="str">
        <f>IF(H90="","",IFERROR(INDEX(Reff1,MATCH('Buku Besar'!H90,Akun1,0)),""))</f>
        <v/>
      </c>
      <c r="L90" s="331" t="str">
        <f>IF(H90="","",IFERROR(INDEX(Penerimaan1,MATCH('Buku Besar'!H90,Akun1,0)),""))</f>
        <v/>
      </c>
      <c r="M90" s="331" t="str">
        <f>IF(H90="","",IFERROR(INDEX(Pengeluaran1,MATCH('Buku Besar'!H90,Akun1,0)),""))</f>
        <v/>
      </c>
    </row>
    <row r="91" spans="1:13" x14ac:dyDescent="0.25">
      <c r="A91" s="91" t="str">
        <f t="shared" si="2"/>
        <v/>
      </c>
      <c r="B91" s="330" t="str">
        <f>IF(A91="","",IFERROR(INDEX(Tanggal,MATCH('Buku Besar'!A91,Akun,0)),""))</f>
        <v/>
      </c>
      <c r="C91" s="2" t="str">
        <f>IF(A91="","",IFERROR(INDEX(Keterangan,MATCH('Buku Besar'!A91,Akun,0)),""))</f>
        <v/>
      </c>
      <c r="D91" s="2" t="str">
        <f>IF(A91="","",IFERROR(INDEX(Reff,MATCH('Buku Besar'!A91,Akun,0)),""))</f>
        <v/>
      </c>
      <c r="E91" s="331" t="str">
        <f>IF(A91="","",IFERROR(INDEX(Penerimaan,MATCH('Buku Besar'!A91,Akun,0)),""))</f>
        <v/>
      </c>
      <c r="F91" s="331" t="str">
        <f>IF(A91="","",IFERROR(INDEX(Pengeluaran,MATCH('Buku Besar'!A91,Akun,0)),""))</f>
        <v/>
      </c>
      <c r="H91" s="91" t="str">
        <f t="shared" si="3"/>
        <v/>
      </c>
      <c r="I91" s="330" t="str">
        <f>IF(H91="","",IFERROR(INDEX(Tanggal1,MATCH('Buku Besar'!H91,Akun1,0)),""))</f>
        <v/>
      </c>
      <c r="J91" s="2" t="str">
        <f>IF(H91="","",IFERROR(INDEX(Keterangan1,MATCH('Buku Besar'!H91,Akun1,0)),""))</f>
        <v/>
      </c>
      <c r="K91" s="2" t="str">
        <f>IF(H91="","",IFERROR(INDEX(Reff1,MATCH('Buku Besar'!H91,Akun1,0)),""))</f>
        <v/>
      </c>
      <c r="L91" s="331" t="str">
        <f>IF(H91="","",IFERROR(INDEX(Penerimaan1,MATCH('Buku Besar'!H91,Akun1,0)),""))</f>
        <v/>
      </c>
      <c r="M91" s="331" t="str">
        <f>IF(H91="","",IFERROR(INDEX(Pengeluaran1,MATCH('Buku Besar'!H91,Akun1,0)),""))</f>
        <v/>
      </c>
    </row>
    <row r="92" spans="1:13" x14ac:dyDescent="0.25">
      <c r="A92" s="91" t="str">
        <f t="shared" si="2"/>
        <v/>
      </c>
      <c r="B92" s="330" t="str">
        <f>IF(A92="","",IFERROR(INDEX(Tanggal,MATCH('Buku Besar'!A92,Akun,0)),""))</f>
        <v/>
      </c>
      <c r="C92" s="2" t="str">
        <f>IF(A92="","",IFERROR(INDEX(Keterangan,MATCH('Buku Besar'!A92,Akun,0)),""))</f>
        <v/>
      </c>
      <c r="D92" s="2" t="str">
        <f>IF(A92="","",IFERROR(INDEX(Reff,MATCH('Buku Besar'!A92,Akun,0)),""))</f>
        <v/>
      </c>
      <c r="E92" s="331" t="str">
        <f>IF(A92="","",IFERROR(INDEX(Penerimaan,MATCH('Buku Besar'!A92,Akun,0)),""))</f>
        <v/>
      </c>
      <c r="F92" s="331" t="str">
        <f>IF(A92="","",IFERROR(INDEX(Pengeluaran,MATCH('Buku Besar'!A92,Akun,0)),""))</f>
        <v/>
      </c>
      <c r="H92" s="91" t="str">
        <f t="shared" si="3"/>
        <v/>
      </c>
      <c r="I92" s="330" t="str">
        <f>IF(H92="","",IFERROR(INDEX(Tanggal1,MATCH('Buku Besar'!H92,Akun1,0)),""))</f>
        <v/>
      </c>
      <c r="J92" s="2" t="str">
        <f>IF(H92="","",IFERROR(INDEX(Keterangan1,MATCH('Buku Besar'!H92,Akun1,0)),""))</f>
        <v/>
      </c>
      <c r="K92" s="2" t="str">
        <f>IF(H92="","",IFERROR(INDEX(Reff1,MATCH('Buku Besar'!H92,Akun1,0)),""))</f>
        <v/>
      </c>
      <c r="L92" s="331" t="str">
        <f>IF(H92="","",IFERROR(INDEX(Penerimaan1,MATCH('Buku Besar'!H92,Akun1,0)),""))</f>
        <v/>
      </c>
      <c r="M92" s="331" t="str">
        <f>IF(H92="","",IFERROR(INDEX(Pengeluaran1,MATCH('Buku Besar'!H92,Akun1,0)),""))</f>
        <v/>
      </c>
    </row>
    <row r="93" spans="1:13" x14ac:dyDescent="0.25">
      <c r="A93" s="91" t="str">
        <f t="shared" si="2"/>
        <v/>
      </c>
      <c r="B93" s="330" t="str">
        <f>IF(A93="","",IFERROR(INDEX(Tanggal,MATCH('Buku Besar'!A93,Akun,0)),""))</f>
        <v/>
      </c>
      <c r="C93" s="2" t="str">
        <f>IF(A93="","",IFERROR(INDEX(Keterangan,MATCH('Buku Besar'!A93,Akun,0)),""))</f>
        <v/>
      </c>
      <c r="D93" s="2" t="str">
        <f>IF(A93="","",IFERROR(INDEX(Reff,MATCH('Buku Besar'!A93,Akun,0)),""))</f>
        <v/>
      </c>
      <c r="E93" s="331" t="str">
        <f>IF(A93="","",IFERROR(INDEX(Penerimaan,MATCH('Buku Besar'!A93,Akun,0)),""))</f>
        <v/>
      </c>
      <c r="F93" s="331" t="str">
        <f>IF(A93="","",IFERROR(INDEX(Pengeluaran,MATCH('Buku Besar'!A93,Akun,0)),""))</f>
        <v/>
      </c>
      <c r="H93" s="91" t="str">
        <f t="shared" si="3"/>
        <v/>
      </c>
      <c r="I93" s="330" t="str">
        <f>IF(H93="","",IFERROR(INDEX(Tanggal1,MATCH('Buku Besar'!H93,Akun1,0)),""))</f>
        <v/>
      </c>
      <c r="J93" s="2" t="str">
        <f>IF(H93="","",IFERROR(INDEX(Keterangan1,MATCH('Buku Besar'!H93,Akun1,0)),""))</f>
        <v/>
      </c>
      <c r="K93" s="2" t="str">
        <f>IF(H93="","",IFERROR(INDEX(Reff1,MATCH('Buku Besar'!H93,Akun1,0)),""))</f>
        <v/>
      </c>
      <c r="L93" s="331" t="str">
        <f>IF(H93="","",IFERROR(INDEX(Penerimaan1,MATCH('Buku Besar'!H93,Akun1,0)),""))</f>
        <v/>
      </c>
      <c r="M93" s="331" t="str">
        <f>IF(H93="","",IFERROR(INDEX(Pengeluaran1,MATCH('Buku Besar'!H93,Akun1,0)),""))</f>
        <v/>
      </c>
    </row>
    <row r="94" spans="1:13" x14ac:dyDescent="0.25">
      <c r="A94" s="91" t="str">
        <f t="shared" si="2"/>
        <v/>
      </c>
      <c r="B94" s="330" t="str">
        <f>IF(A94="","",IFERROR(INDEX(Tanggal,MATCH('Buku Besar'!A94,Akun,0)),""))</f>
        <v/>
      </c>
      <c r="C94" s="2" t="str">
        <f>IF(A94="","",IFERROR(INDEX(Keterangan,MATCH('Buku Besar'!A94,Akun,0)),""))</f>
        <v/>
      </c>
      <c r="D94" s="2" t="str">
        <f>IF(A94="","",IFERROR(INDEX(Reff,MATCH('Buku Besar'!A94,Akun,0)),""))</f>
        <v/>
      </c>
      <c r="E94" s="331" t="str">
        <f>IF(A94="","",IFERROR(INDEX(Penerimaan,MATCH('Buku Besar'!A94,Akun,0)),""))</f>
        <v/>
      </c>
      <c r="F94" s="331" t="str">
        <f>IF(A94="","",IFERROR(INDEX(Pengeluaran,MATCH('Buku Besar'!A94,Akun,0)),""))</f>
        <v/>
      </c>
      <c r="H94" s="91" t="str">
        <f t="shared" si="3"/>
        <v/>
      </c>
      <c r="I94" s="330" t="str">
        <f>IF(H94="","",IFERROR(INDEX(Tanggal1,MATCH('Buku Besar'!H94,Akun1,0)),""))</f>
        <v/>
      </c>
      <c r="J94" s="2" t="str">
        <f>IF(H94="","",IFERROR(INDEX(Keterangan1,MATCH('Buku Besar'!H94,Akun1,0)),""))</f>
        <v/>
      </c>
      <c r="K94" s="2" t="str">
        <f>IF(H94="","",IFERROR(INDEX(Reff1,MATCH('Buku Besar'!H94,Akun1,0)),""))</f>
        <v/>
      </c>
      <c r="L94" s="331" t="str">
        <f>IF(H94="","",IFERROR(INDEX(Penerimaan1,MATCH('Buku Besar'!H94,Akun1,0)),""))</f>
        <v/>
      </c>
      <c r="M94" s="331" t="str">
        <f>IF(H94="","",IFERROR(INDEX(Pengeluaran1,MATCH('Buku Besar'!H94,Akun1,0)),""))</f>
        <v/>
      </c>
    </row>
    <row r="95" spans="1:13" x14ac:dyDescent="0.25">
      <c r="A95" s="91" t="str">
        <f t="shared" si="2"/>
        <v/>
      </c>
      <c r="B95" s="330" t="str">
        <f>IF(A95="","",IFERROR(INDEX(Tanggal,MATCH('Buku Besar'!A95,Akun,0)),""))</f>
        <v/>
      </c>
      <c r="C95" s="2" t="str">
        <f>IF(A95="","",IFERROR(INDEX(Keterangan,MATCH('Buku Besar'!A95,Akun,0)),""))</f>
        <v/>
      </c>
      <c r="D95" s="2" t="str">
        <f>IF(A95="","",IFERROR(INDEX(Reff,MATCH('Buku Besar'!A95,Akun,0)),""))</f>
        <v/>
      </c>
      <c r="E95" s="331" t="str">
        <f>IF(A95="","",IFERROR(INDEX(Penerimaan,MATCH('Buku Besar'!A95,Akun,0)),""))</f>
        <v/>
      </c>
      <c r="F95" s="331" t="str">
        <f>IF(A95="","",IFERROR(INDEX(Pengeluaran,MATCH('Buku Besar'!A95,Akun,0)),""))</f>
        <v/>
      </c>
      <c r="H95" s="91" t="str">
        <f t="shared" si="3"/>
        <v/>
      </c>
      <c r="I95" s="330" t="str">
        <f>IF(H95="","",IFERROR(INDEX(Tanggal1,MATCH('Buku Besar'!H95,Akun1,0)),""))</f>
        <v/>
      </c>
      <c r="J95" s="2" t="str">
        <f>IF(H95="","",IFERROR(INDEX(Keterangan1,MATCH('Buku Besar'!H95,Akun1,0)),""))</f>
        <v/>
      </c>
      <c r="K95" s="2" t="str">
        <f>IF(H95="","",IFERROR(INDEX(Reff1,MATCH('Buku Besar'!H95,Akun1,0)),""))</f>
        <v/>
      </c>
      <c r="L95" s="331" t="str">
        <f>IF(H95="","",IFERROR(INDEX(Penerimaan1,MATCH('Buku Besar'!H95,Akun1,0)),""))</f>
        <v/>
      </c>
      <c r="M95" s="331" t="str">
        <f>IF(H95="","",IFERROR(INDEX(Pengeluaran1,MATCH('Buku Besar'!H95,Akun1,0)),""))</f>
        <v/>
      </c>
    </row>
    <row r="96" spans="1:13" x14ac:dyDescent="0.25">
      <c r="A96" s="91" t="str">
        <f t="shared" si="2"/>
        <v/>
      </c>
      <c r="B96" s="330" t="str">
        <f>IF(A96="","",IFERROR(INDEX(Tanggal,MATCH('Buku Besar'!A96,Akun,0)),""))</f>
        <v/>
      </c>
      <c r="C96" s="2" t="str">
        <f>IF(A96="","",IFERROR(INDEX(Keterangan,MATCH('Buku Besar'!A96,Akun,0)),""))</f>
        <v/>
      </c>
      <c r="D96" s="2" t="str">
        <f>IF(A96="","",IFERROR(INDEX(Reff,MATCH('Buku Besar'!A96,Akun,0)),""))</f>
        <v/>
      </c>
      <c r="E96" s="331" t="str">
        <f>IF(A96="","",IFERROR(INDEX(Penerimaan,MATCH('Buku Besar'!A96,Akun,0)),""))</f>
        <v/>
      </c>
      <c r="F96" s="331" t="str">
        <f>IF(A96="","",IFERROR(INDEX(Pengeluaran,MATCH('Buku Besar'!A96,Akun,0)),""))</f>
        <v/>
      </c>
      <c r="H96" s="91" t="str">
        <f t="shared" si="3"/>
        <v/>
      </c>
      <c r="I96" s="330" t="str">
        <f>IF(H96="","",IFERROR(INDEX(Tanggal1,MATCH('Buku Besar'!H96,Akun1,0)),""))</f>
        <v/>
      </c>
      <c r="J96" s="2" t="str">
        <f>IF(H96="","",IFERROR(INDEX(Keterangan1,MATCH('Buku Besar'!H96,Akun1,0)),""))</f>
        <v/>
      </c>
      <c r="K96" s="2" t="str">
        <f>IF(H96="","",IFERROR(INDEX(Reff1,MATCH('Buku Besar'!H96,Akun1,0)),""))</f>
        <v/>
      </c>
      <c r="L96" s="331" t="str">
        <f>IF(H96="","",IFERROR(INDEX(Penerimaan1,MATCH('Buku Besar'!H96,Akun1,0)),""))</f>
        <v/>
      </c>
      <c r="M96" s="331" t="str">
        <f>IF(H96="","",IFERROR(INDEX(Pengeluaran1,MATCH('Buku Besar'!H96,Akun1,0)),""))</f>
        <v/>
      </c>
    </row>
    <row r="97" spans="1:13" x14ac:dyDescent="0.25">
      <c r="A97" s="91" t="str">
        <f t="shared" si="2"/>
        <v/>
      </c>
      <c r="B97" s="330" t="str">
        <f>IF(A97="","",IFERROR(INDEX(Tanggal,MATCH('Buku Besar'!A97,Akun,0)),""))</f>
        <v/>
      </c>
      <c r="C97" s="2" t="str">
        <f>IF(A97="","",IFERROR(INDEX(Keterangan,MATCH('Buku Besar'!A97,Akun,0)),""))</f>
        <v/>
      </c>
      <c r="D97" s="2" t="str">
        <f>IF(A97="","",IFERROR(INDEX(Reff,MATCH('Buku Besar'!A97,Akun,0)),""))</f>
        <v/>
      </c>
      <c r="E97" s="331" t="str">
        <f>IF(A97="","",IFERROR(INDEX(Penerimaan,MATCH('Buku Besar'!A97,Akun,0)),""))</f>
        <v/>
      </c>
      <c r="F97" s="331" t="str">
        <f>IF(A97="","",IFERROR(INDEX(Pengeluaran,MATCH('Buku Besar'!A97,Akun,0)),""))</f>
        <v/>
      </c>
      <c r="H97" s="91" t="str">
        <f t="shared" si="3"/>
        <v/>
      </c>
      <c r="I97" s="330" t="str">
        <f>IF(H97="","",IFERROR(INDEX(Tanggal1,MATCH('Buku Besar'!H97,Akun1,0)),""))</f>
        <v/>
      </c>
      <c r="J97" s="2" t="str">
        <f>IF(H97="","",IFERROR(INDEX(Keterangan1,MATCH('Buku Besar'!H97,Akun1,0)),""))</f>
        <v/>
      </c>
      <c r="K97" s="2" t="str">
        <f>IF(H97="","",IFERROR(INDEX(Reff1,MATCH('Buku Besar'!H97,Akun1,0)),""))</f>
        <v/>
      </c>
      <c r="L97" s="331" t="str">
        <f>IF(H97="","",IFERROR(INDEX(Penerimaan1,MATCH('Buku Besar'!H97,Akun1,0)),""))</f>
        <v/>
      </c>
      <c r="M97" s="331" t="str">
        <f>IF(H97="","",IFERROR(INDEX(Pengeluaran1,MATCH('Buku Besar'!H97,Akun1,0)),""))</f>
        <v/>
      </c>
    </row>
    <row r="98" spans="1:13" x14ac:dyDescent="0.25">
      <c r="A98" s="91" t="str">
        <f t="shared" si="2"/>
        <v/>
      </c>
      <c r="B98" s="330" t="str">
        <f>IF(A98="","",IFERROR(INDEX(Tanggal,MATCH('Buku Besar'!A98,Akun,0)),""))</f>
        <v/>
      </c>
      <c r="C98" s="2" t="str">
        <f>IF(A98="","",IFERROR(INDEX(Keterangan,MATCH('Buku Besar'!A98,Akun,0)),""))</f>
        <v/>
      </c>
      <c r="D98" s="2" t="str">
        <f>IF(A98="","",IFERROR(INDEX(Reff,MATCH('Buku Besar'!A98,Akun,0)),""))</f>
        <v/>
      </c>
      <c r="E98" s="331" t="str">
        <f>IF(A98="","",IFERROR(INDEX(Penerimaan,MATCH('Buku Besar'!A98,Akun,0)),""))</f>
        <v/>
      </c>
      <c r="F98" s="331" t="str">
        <f>IF(A98="","",IFERROR(INDEX(Pengeluaran,MATCH('Buku Besar'!A98,Akun,0)),""))</f>
        <v/>
      </c>
      <c r="H98" s="91" t="str">
        <f t="shared" si="3"/>
        <v/>
      </c>
      <c r="I98" s="330" t="str">
        <f>IF(H98="","",IFERROR(INDEX(Tanggal1,MATCH('Buku Besar'!H98,Akun1,0)),""))</f>
        <v/>
      </c>
      <c r="J98" s="2" t="str">
        <f>IF(H98="","",IFERROR(INDEX(Keterangan1,MATCH('Buku Besar'!H98,Akun1,0)),""))</f>
        <v/>
      </c>
      <c r="K98" s="2" t="str">
        <f>IF(H98="","",IFERROR(INDEX(Reff1,MATCH('Buku Besar'!H98,Akun1,0)),""))</f>
        <v/>
      </c>
      <c r="L98" s="331" t="str">
        <f>IF(H98="","",IFERROR(INDEX(Penerimaan1,MATCH('Buku Besar'!H98,Akun1,0)),""))</f>
        <v/>
      </c>
      <c r="M98" s="331" t="str">
        <f>IF(H98="","",IFERROR(INDEX(Pengeluaran1,MATCH('Buku Besar'!H98,Akun1,0)),""))</f>
        <v/>
      </c>
    </row>
    <row r="99" spans="1:13" x14ac:dyDescent="0.25">
      <c r="A99" s="91" t="str">
        <f t="shared" si="2"/>
        <v/>
      </c>
      <c r="B99" s="330" t="str">
        <f>IF(A99="","",IFERROR(INDEX(Tanggal,MATCH('Buku Besar'!A99,Akun,0)),""))</f>
        <v/>
      </c>
      <c r="C99" s="2" t="str">
        <f>IF(A99="","",IFERROR(INDEX(Keterangan,MATCH('Buku Besar'!A99,Akun,0)),""))</f>
        <v/>
      </c>
      <c r="D99" s="2" t="str">
        <f>IF(A99="","",IFERROR(INDEX(Reff,MATCH('Buku Besar'!A99,Akun,0)),""))</f>
        <v/>
      </c>
      <c r="E99" s="331" t="str">
        <f>IF(A99="","",IFERROR(INDEX(Penerimaan,MATCH('Buku Besar'!A99,Akun,0)),""))</f>
        <v/>
      </c>
      <c r="F99" s="331" t="str">
        <f>IF(A99="","",IFERROR(INDEX(Pengeluaran,MATCH('Buku Besar'!A99,Akun,0)),""))</f>
        <v/>
      </c>
      <c r="H99" s="91" t="str">
        <f t="shared" si="3"/>
        <v/>
      </c>
      <c r="I99" s="330" t="str">
        <f>IF(H99="","",IFERROR(INDEX(Tanggal1,MATCH('Buku Besar'!H99,Akun1,0)),""))</f>
        <v/>
      </c>
      <c r="J99" s="2" t="str">
        <f>IF(H99="","",IFERROR(INDEX(Keterangan1,MATCH('Buku Besar'!H99,Akun1,0)),""))</f>
        <v/>
      </c>
      <c r="K99" s="2" t="str">
        <f>IF(H99="","",IFERROR(INDEX(Reff1,MATCH('Buku Besar'!H99,Akun1,0)),""))</f>
        <v/>
      </c>
      <c r="L99" s="331" t="str">
        <f>IF(H99="","",IFERROR(INDEX(Penerimaan1,MATCH('Buku Besar'!H99,Akun1,0)),""))</f>
        <v/>
      </c>
      <c r="M99" s="331" t="str">
        <f>IF(H99="","",IFERROR(INDEX(Pengeluaran1,MATCH('Buku Besar'!H99,Akun1,0)),""))</f>
        <v/>
      </c>
    </row>
    <row r="100" spans="1:13" x14ac:dyDescent="0.25">
      <c r="A100" s="91" t="str">
        <f t="shared" si="2"/>
        <v/>
      </c>
      <c r="B100" s="330" t="str">
        <f>IF(A100="","",IFERROR(INDEX(Tanggal,MATCH('Buku Besar'!A100,Akun,0)),""))</f>
        <v/>
      </c>
      <c r="C100" s="2" t="str">
        <f>IF(A100="","",IFERROR(INDEX(Keterangan,MATCH('Buku Besar'!A100,Akun,0)),""))</f>
        <v/>
      </c>
      <c r="D100" s="2" t="str">
        <f>IF(A100="","",IFERROR(INDEX(Reff,MATCH('Buku Besar'!A100,Akun,0)),""))</f>
        <v/>
      </c>
      <c r="E100" s="331" t="str">
        <f>IF(A100="","",IFERROR(INDEX(Penerimaan,MATCH('Buku Besar'!A100,Akun,0)),""))</f>
        <v/>
      </c>
      <c r="F100" s="331" t="str">
        <f>IF(A100="","",IFERROR(INDEX(Pengeluaran,MATCH('Buku Besar'!A100,Akun,0)),""))</f>
        <v/>
      </c>
      <c r="H100" s="91" t="str">
        <f t="shared" si="3"/>
        <v/>
      </c>
      <c r="I100" s="330" t="str">
        <f>IF(H100="","",IFERROR(INDEX(Tanggal1,MATCH('Buku Besar'!H100,Akun1,0)),""))</f>
        <v/>
      </c>
      <c r="J100" s="2" t="str">
        <f>IF(H100="","",IFERROR(INDEX(Keterangan1,MATCH('Buku Besar'!H100,Akun1,0)),""))</f>
        <v/>
      </c>
      <c r="K100" s="2" t="str">
        <f>IF(H100="","",IFERROR(INDEX(Reff1,MATCH('Buku Besar'!H100,Akun1,0)),""))</f>
        <v/>
      </c>
      <c r="L100" s="331" t="str">
        <f>IF(H100="","",IFERROR(INDEX(Penerimaan1,MATCH('Buku Besar'!H100,Akun1,0)),""))</f>
        <v/>
      </c>
      <c r="M100" s="331" t="str">
        <f>IF(H100="","",IFERROR(INDEX(Pengeluaran1,MATCH('Buku Besar'!H100,Akun1,0)),""))</f>
        <v/>
      </c>
    </row>
    <row r="101" spans="1:13" x14ac:dyDescent="0.25">
      <c r="A101" s="91" t="str">
        <f t="shared" si="2"/>
        <v/>
      </c>
      <c r="B101" s="330" t="str">
        <f>IF(A101="","",IFERROR(INDEX(Tanggal,MATCH('Buku Besar'!A101,Akun,0)),""))</f>
        <v/>
      </c>
      <c r="C101" s="2" t="str">
        <f>IF(A101="","",IFERROR(INDEX(Keterangan,MATCH('Buku Besar'!A101,Akun,0)),""))</f>
        <v/>
      </c>
      <c r="D101" s="2" t="str">
        <f>IF(A101="","",IFERROR(INDEX(Reff,MATCH('Buku Besar'!A101,Akun,0)),""))</f>
        <v/>
      </c>
      <c r="E101" s="331" t="str">
        <f>IF(A101="","",IFERROR(INDEX(Penerimaan,MATCH('Buku Besar'!A101,Akun,0)),""))</f>
        <v/>
      </c>
      <c r="F101" s="331" t="str">
        <f>IF(A101="","",IFERROR(INDEX(Pengeluaran,MATCH('Buku Besar'!A101,Akun,0)),""))</f>
        <v/>
      </c>
      <c r="H101" s="91" t="str">
        <f t="shared" si="3"/>
        <v/>
      </c>
      <c r="I101" s="330" t="str">
        <f>IF(H101="","",IFERROR(INDEX(Tanggal1,MATCH('Buku Besar'!H101,Akun1,0)),""))</f>
        <v/>
      </c>
      <c r="J101" s="2" t="str">
        <f>IF(H101="","",IFERROR(INDEX(Keterangan1,MATCH('Buku Besar'!H101,Akun1,0)),""))</f>
        <v/>
      </c>
      <c r="K101" s="2" t="str">
        <f>IF(H101="","",IFERROR(INDEX(Reff1,MATCH('Buku Besar'!H101,Akun1,0)),""))</f>
        <v/>
      </c>
      <c r="L101" s="331" t="str">
        <f>IF(H101="","",IFERROR(INDEX(Penerimaan1,MATCH('Buku Besar'!H101,Akun1,0)),""))</f>
        <v/>
      </c>
      <c r="M101" s="331" t="str">
        <f>IF(H101="","",IFERROR(INDEX(Pengeluaran1,MATCH('Buku Besar'!H101,Akun1,0)),""))</f>
        <v/>
      </c>
    </row>
    <row r="102" spans="1:13" x14ac:dyDescent="0.25">
      <c r="A102" s="91" t="str">
        <f t="shared" si="2"/>
        <v/>
      </c>
      <c r="B102" s="330" t="str">
        <f>IF(A102="","",IFERROR(INDEX(Tanggal,MATCH('Buku Besar'!A102,Akun,0)),""))</f>
        <v/>
      </c>
      <c r="C102" s="2" t="str">
        <f>IF(A102="","",IFERROR(INDEX(Keterangan,MATCH('Buku Besar'!A102,Akun,0)),""))</f>
        <v/>
      </c>
      <c r="D102" s="2" t="str">
        <f>IF(A102="","",IFERROR(INDEX(Reff,MATCH('Buku Besar'!A102,Akun,0)),""))</f>
        <v/>
      </c>
      <c r="E102" s="331" t="str">
        <f>IF(A102="","",IFERROR(INDEX(Penerimaan,MATCH('Buku Besar'!A102,Akun,0)),""))</f>
        <v/>
      </c>
      <c r="F102" s="331" t="str">
        <f>IF(A102="","",IFERROR(INDEX(Pengeluaran,MATCH('Buku Besar'!A102,Akun,0)),""))</f>
        <v/>
      </c>
      <c r="H102" s="91" t="str">
        <f t="shared" si="3"/>
        <v/>
      </c>
      <c r="I102" s="330" t="str">
        <f>IF(H102="","",IFERROR(INDEX(Tanggal1,MATCH('Buku Besar'!H102,Akun1,0)),""))</f>
        <v/>
      </c>
      <c r="J102" s="2" t="str">
        <f>IF(H102="","",IFERROR(INDEX(Keterangan1,MATCH('Buku Besar'!H102,Akun1,0)),""))</f>
        <v/>
      </c>
      <c r="K102" s="2" t="str">
        <f>IF(H102="","",IFERROR(INDEX(Reff1,MATCH('Buku Besar'!H102,Akun1,0)),""))</f>
        <v/>
      </c>
      <c r="L102" s="331" t="str">
        <f>IF(H102="","",IFERROR(INDEX(Penerimaan1,MATCH('Buku Besar'!H102,Akun1,0)),""))</f>
        <v/>
      </c>
      <c r="M102" s="331" t="str">
        <f>IF(H102="","",IFERROR(INDEX(Pengeluaran1,MATCH('Buku Besar'!H102,Akun1,0)),""))</f>
        <v/>
      </c>
    </row>
    <row r="103" spans="1:13" x14ac:dyDescent="0.25">
      <c r="A103" s="91" t="str">
        <f t="shared" si="2"/>
        <v/>
      </c>
      <c r="B103" s="330" t="str">
        <f>IF(A103="","",IFERROR(INDEX(Tanggal,MATCH('Buku Besar'!A103,Akun,0)),""))</f>
        <v/>
      </c>
      <c r="C103" s="2" t="str">
        <f>IF(A103="","",IFERROR(INDEX(Keterangan,MATCH('Buku Besar'!A103,Akun,0)),""))</f>
        <v/>
      </c>
      <c r="D103" s="2" t="str">
        <f>IF(A103="","",IFERROR(INDEX(Reff,MATCH('Buku Besar'!A103,Akun,0)),""))</f>
        <v/>
      </c>
      <c r="E103" s="331" t="str">
        <f>IF(A103="","",IFERROR(INDEX(Penerimaan,MATCH('Buku Besar'!A103,Akun,0)),""))</f>
        <v/>
      </c>
      <c r="F103" s="331" t="str">
        <f>IF(A103="","",IFERROR(INDEX(Pengeluaran,MATCH('Buku Besar'!A103,Akun,0)),""))</f>
        <v/>
      </c>
      <c r="H103" s="91" t="str">
        <f t="shared" si="3"/>
        <v/>
      </c>
      <c r="I103" s="330" t="str">
        <f>IF(H103="","",IFERROR(INDEX(Tanggal1,MATCH('Buku Besar'!H103,Akun1,0)),""))</f>
        <v/>
      </c>
      <c r="J103" s="2" t="str">
        <f>IF(H103="","",IFERROR(INDEX(Keterangan1,MATCH('Buku Besar'!H103,Akun1,0)),""))</f>
        <v/>
      </c>
      <c r="K103" s="2" t="str">
        <f>IF(H103="","",IFERROR(INDEX(Reff1,MATCH('Buku Besar'!H103,Akun1,0)),""))</f>
        <v/>
      </c>
      <c r="L103" s="331" t="str">
        <f>IF(H103="","",IFERROR(INDEX(Penerimaan1,MATCH('Buku Besar'!H103,Akun1,0)),""))</f>
        <v/>
      </c>
      <c r="M103" s="331" t="str">
        <f>IF(H103="","",IFERROR(INDEX(Pengeluaran1,MATCH('Buku Besar'!H103,Akun1,0)),""))</f>
        <v/>
      </c>
    </row>
    <row r="104" spans="1:13" x14ac:dyDescent="0.25">
      <c r="A104" s="91" t="str">
        <f t="shared" si="2"/>
        <v/>
      </c>
      <c r="B104" s="330" t="str">
        <f>IF(A104="","",IFERROR(INDEX(Tanggal,MATCH('Buku Besar'!A104,Akun,0)),""))</f>
        <v/>
      </c>
      <c r="C104" s="2" t="str">
        <f>IF(A104="","",IFERROR(INDEX(Keterangan,MATCH('Buku Besar'!A104,Akun,0)),""))</f>
        <v/>
      </c>
      <c r="D104" s="2" t="str">
        <f>IF(A104="","",IFERROR(INDEX(Reff,MATCH('Buku Besar'!A104,Akun,0)),""))</f>
        <v/>
      </c>
      <c r="E104" s="331" t="str">
        <f>IF(A104="","",IFERROR(INDEX(Penerimaan,MATCH('Buku Besar'!A104,Akun,0)),""))</f>
        <v/>
      </c>
      <c r="F104" s="331" t="str">
        <f>IF(A104="","",IFERROR(INDEX(Pengeluaran,MATCH('Buku Besar'!A104,Akun,0)),""))</f>
        <v/>
      </c>
      <c r="H104" s="91" t="str">
        <f t="shared" si="3"/>
        <v/>
      </c>
      <c r="I104" s="330" t="str">
        <f>IF(H104="","",IFERROR(INDEX(Tanggal1,MATCH('Buku Besar'!H104,Akun1,0)),""))</f>
        <v/>
      </c>
      <c r="J104" s="2" t="str">
        <f>IF(H104="","",IFERROR(INDEX(Keterangan1,MATCH('Buku Besar'!H104,Akun1,0)),""))</f>
        <v/>
      </c>
      <c r="K104" s="2" t="str">
        <f>IF(H104="","",IFERROR(INDEX(Reff1,MATCH('Buku Besar'!H104,Akun1,0)),""))</f>
        <v/>
      </c>
      <c r="L104" s="331" t="str">
        <f>IF(H104="","",IFERROR(INDEX(Penerimaan1,MATCH('Buku Besar'!H104,Akun1,0)),""))</f>
        <v/>
      </c>
      <c r="M104" s="331" t="str">
        <f>IF(H104="","",IFERROR(INDEX(Pengeluaran1,MATCH('Buku Besar'!H104,Akun1,0)),""))</f>
        <v/>
      </c>
    </row>
    <row r="105" spans="1:13" x14ac:dyDescent="0.25">
      <c r="A105" s="91" t="str">
        <f t="shared" si="2"/>
        <v/>
      </c>
      <c r="B105" s="330" t="str">
        <f>IF(A105="","",IFERROR(INDEX(Tanggal,MATCH('Buku Besar'!A105,Akun,0)),""))</f>
        <v/>
      </c>
      <c r="C105" s="2" t="str">
        <f>IF(A105="","",IFERROR(INDEX(Keterangan,MATCH('Buku Besar'!A105,Akun,0)),""))</f>
        <v/>
      </c>
      <c r="D105" s="2" t="str">
        <f>IF(A105="","",IFERROR(INDEX(Reff,MATCH('Buku Besar'!A105,Akun,0)),""))</f>
        <v/>
      </c>
      <c r="E105" s="331" t="str">
        <f>IF(A105="","",IFERROR(INDEX(Penerimaan,MATCH('Buku Besar'!A105,Akun,0)),""))</f>
        <v/>
      </c>
      <c r="F105" s="331" t="str">
        <f>IF(A105="","",IFERROR(INDEX(Pengeluaran,MATCH('Buku Besar'!A105,Akun,0)),""))</f>
        <v/>
      </c>
      <c r="H105" s="91" t="str">
        <f t="shared" si="3"/>
        <v/>
      </c>
      <c r="I105" s="330" t="str">
        <f>IF(H105="","",IFERROR(INDEX(Tanggal1,MATCH('Buku Besar'!H105,Akun1,0)),""))</f>
        <v/>
      </c>
      <c r="J105" s="2" t="str">
        <f>IF(H105="","",IFERROR(INDEX(Keterangan1,MATCH('Buku Besar'!H105,Akun1,0)),""))</f>
        <v/>
      </c>
      <c r="K105" s="2" t="str">
        <f>IF(H105="","",IFERROR(INDEX(Reff1,MATCH('Buku Besar'!H105,Akun1,0)),""))</f>
        <v/>
      </c>
      <c r="L105" s="331" t="str">
        <f>IF(H105="","",IFERROR(INDEX(Penerimaan1,MATCH('Buku Besar'!H105,Akun1,0)),""))</f>
        <v/>
      </c>
      <c r="M105" s="331" t="str">
        <f>IF(H105="","",IFERROR(INDEX(Pengeluaran1,MATCH('Buku Besar'!H105,Akun1,0)),""))</f>
        <v/>
      </c>
    </row>
    <row r="106" spans="1:13" x14ac:dyDescent="0.25">
      <c r="A106" s="91" t="str">
        <f t="shared" si="2"/>
        <v/>
      </c>
      <c r="B106" s="330" t="str">
        <f>IF(A106="","",IFERROR(INDEX(Tanggal,MATCH('Buku Besar'!A106,Akun,0)),""))</f>
        <v/>
      </c>
      <c r="C106" s="2" t="str">
        <f>IF(A106="","",IFERROR(INDEX(Keterangan,MATCH('Buku Besar'!A106,Akun,0)),""))</f>
        <v/>
      </c>
      <c r="D106" s="2" t="str">
        <f>IF(A106="","",IFERROR(INDEX(Reff,MATCH('Buku Besar'!A106,Akun,0)),""))</f>
        <v/>
      </c>
      <c r="E106" s="331" t="str">
        <f>IF(A106="","",IFERROR(INDEX(Penerimaan,MATCH('Buku Besar'!A106,Akun,0)),""))</f>
        <v/>
      </c>
      <c r="F106" s="331" t="str">
        <f>IF(A106="","",IFERROR(INDEX(Pengeluaran,MATCH('Buku Besar'!A106,Akun,0)),""))</f>
        <v/>
      </c>
      <c r="H106" s="91" t="str">
        <f t="shared" si="3"/>
        <v/>
      </c>
      <c r="I106" s="330" t="str">
        <f>IF(H106="","",IFERROR(INDEX(Tanggal1,MATCH('Buku Besar'!H106,Akun1,0)),""))</f>
        <v/>
      </c>
      <c r="J106" s="2" t="str">
        <f>IF(H106="","",IFERROR(INDEX(Keterangan1,MATCH('Buku Besar'!H106,Akun1,0)),""))</f>
        <v/>
      </c>
      <c r="K106" s="2" t="str">
        <f>IF(H106="","",IFERROR(INDEX(Reff1,MATCH('Buku Besar'!H106,Akun1,0)),""))</f>
        <v/>
      </c>
      <c r="L106" s="331" t="str">
        <f>IF(H106="","",IFERROR(INDEX(Penerimaan1,MATCH('Buku Besar'!H106,Akun1,0)),""))</f>
        <v/>
      </c>
      <c r="M106" s="331" t="str">
        <f>IF(H106="","",IFERROR(INDEX(Pengeluaran1,MATCH('Buku Besar'!H106,Akun1,0)),""))</f>
        <v/>
      </c>
    </row>
    <row r="107" spans="1:13" x14ac:dyDescent="0.25">
      <c r="A107" s="91" t="str">
        <f t="shared" si="2"/>
        <v/>
      </c>
      <c r="B107" s="330" t="str">
        <f>IF(A107="","",IFERROR(INDEX(Tanggal,MATCH('Buku Besar'!A107,Akun,0)),""))</f>
        <v/>
      </c>
      <c r="C107" s="2" t="str">
        <f>IF(A107="","",IFERROR(INDEX(Keterangan,MATCH('Buku Besar'!A107,Akun,0)),""))</f>
        <v/>
      </c>
      <c r="D107" s="2" t="str">
        <f>IF(A107="","",IFERROR(INDEX(Reff,MATCH('Buku Besar'!A107,Akun,0)),""))</f>
        <v/>
      </c>
      <c r="E107" s="331" t="str">
        <f>IF(A107="","",IFERROR(INDEX(Penerimaan,MATCH('Buku Besar'!A107,Akun,0)),""))</f>
        <v/>
      </c>
      <c r="F107" s="331" t="str">
        <f>IF(A107="","",IFERROR(INDEX(Pengeluaran,MATCH('Buku Besar'!A107,Akun,0)),""))</f>
        <v/>
      </c>
      <c r="H107" s="91" t="str">
        <f t="shared" si="3"/>
        <v/>
      </c>
      <c r="I107" s="330" t="str">
        <f>IF(H107="","",IFERROR(INDEX(Tanggal1,MATCH('Buku Besar'!H107,Akun1,0)),""))</f>
        <v/>
      </c>
      <c r="J107" s="2" t="str">
        <f>IF(H107="","",IFERROR(INDEX(Keterangan1,MATCH('Buku Besar'!H107,Akun1,0)),""))</f>
        <v/>
      </c>
      <c r="K107" s="2" t="str">
        <f>IF(H107="","",IFERROR(INDEX(Reff1,MATCH('Buku Besar'!H107,Akun1,0)),""))</f>
        <v/>
      </c>
      <c r="L107" s="331" t="str">
        <f>IF(H107="","",IFERROR(INDEX(Penerimaan1,MATCH('Buku Besar'!H107,Akun1,0)),""))</f>
        <v/>
      </c>
      <c r="M107" s="331" t="str">
        <f>IF(H107="","",IFERROR(INDEX(Pengeluaran1,MATCH('Buku Besar'!H107,Akun1,0)),""))</f>
        <v/>
      </c>
    </row>
    <row r="108" spans="1:13" x14ac:dyDescent="0.25">
      <c r="A108" s="91" t="str">
        <f t="shared" si="2"/>
        <v/>
      </c>
      <c r="B108" s="330" t="str">
        <f>IF(A108="","",IFERROR(INDEX(Tanggal,MATCH('Buku Besar'!A108,Akun,0)),""))</f>
        <v/>
      </c>
      <c r="C108" s="2" t="str">
        <f>IF(A108="","",IFERROR(INDEX(Keterangan,MATCH('Buku Besar'!A108,Akun,0)),""))</f>
        <v/>
      </c>
      <c r="D108" s="2" t="str">
        <f>IF(A108="","",IFERROR(INDEX(Reff,MATCH('Buku Besar'!A108,Akun,0)),""))</f>
        <v/>
      </c>
      <c r="E108" s="331" t="str">
        <f>IF(A108="","",IFERROR(INDEX(Penerimaan,MATCH('Buku Besar'!A108,Akun,0)),""))</f>
        <v/>
      </c>
      <c r="F108" s="331" t="str">
        <f>IF(A108="","",IFERROR(INDEX(Pengeluaran,MATCH('Buku Besar'!A108,Akun,0)),""))</f>
        <v/>
      </c>
      <c r="H108" s="91" t="str">
        <f t="shared" si="3"/>
        <v/>
      </c>
      <c r="I108" s="330" t="str">
        <f>IF(H108="","",IFERROR(INDEX(Tanggal1,MATCH('Buku Besar'!H108,Akun1,0)),""))</f>
        <v/>
      </c>
      <c r="J108" s="2" t="str">
        <f>IF(H108="","",IFERROR(INDEX(Keterangan1,MATCH('Buku Besar'!H108,Akun1,0)),""))</f>
        <v/>
      </c>
      <c r="K108" s="2" t="str">
        <f>IF(H108="","",IFERROR(INDEX(Reff1,MATCH('Buku Besar'!H108,Akun1,0)),""))</f>
        <v/>
      </c>
      <c r="L108" s="331" t="str">
        <f>IF(H108="","",IFERROR(INDEX(Penerimaan1,MATCH('Buku Besar'!H108,Akun1,0)),""))</f>
        <v/>
      </c>
      <c r="M108" s="331" t="str">
        <f>IF(H108="","",IFERROR(INDEX(Pengeluaran1,MATCH('Buku Besar'!H108,Akun1,0)),""))</f>
        <v/>
      </c>
    </row>
    <row r="109" spans="1:13" x14ac:dyDescent="0.25">
      <c r="A109" s="91" t="str">
        <f t="shared" si="2"/>
        <v/>
      </c>
      <c r="B109" s="330" t="str">
        <f>IF(A109="","",IFERROR(INDEX(Tanggal,MATCH('Buku Besar'!A109,Akun,0)),""))</f>
        <v/>
      </c>
      <c r="C109" s="2" t="str">
        <f>IF(A109="","",IFERROR(INDEX(Keterangan,MATCH('Buku Besar'!A109,Akun,0)),""))</f>
        <v/>
      </c>
      <c r="D109" s="2" t="str">
        <f>IF(A109="","",IFERROR(INDEX(Reff,MATCH('Buku Besar'!A109,Akun,0)),""))</f>
        <v/>
      </c>
      <c r="E109" s="331" t="str">
        <f>IF(A109="","",IFERROR(INDEX(Penerimaan,MATCH('Buku Besar'!A109,Akun,0)),""))</f>
        <v/>
      </c>
      <c r="F109" s="331" t="str">
        <f>IF(A109="","",IFERROR(INDEX(Pengeluaran,MATCH('Buku Besar'!A109,Akun,0)),""))</f>
        <v/>
      </c>
      <c r="H109" s="91" t="str">
        <f t="shared" si="3"/>
        <v/>
      </c>
      <c r="I109" s="330" t="str">
        <f>IF(H109="","",IFERROR(INDEX(Tanggal1,MATCH('Buku Besar'!H109,Akun1,0)),""))</f>
        <v/>
      </c>
      <c r="J109" s="2" t="str">
        <f>IF(H109="","",IFERROR(INDEX(Keterangan1,MATCH('Buku Besar'!H109,Akun1,0)),""))</f>
        <v/>
      </c>
      <c r="K109" s="2" t="str">
        <f>IF(H109="","",IFERROR(INDEX(Reff1,MATCH('Buku Besar'!H109,Akun1,0)),""))</f>
        <v/>
      </c>
      <c r="L109" s="331" t="str">
        <f>IF(H109="","",IFERROR(INDEX(Penerimaan1,MATCH('Buku Besar'!H109,Akun1,0)),""))</f>
        <v/>
      </c>
      <c r="M109" s="331" t="str">
        <f>IF(H109="","",IFERROR(INDEX(Pengeluaran1,MATCH('Buku Besar'!H109,Akun1,0)),""))</f>
        <v/>
      </c>
    </row>
    <row r="110" spans="1:13" x14ac:dyDescent="0.25">
      <c r="A110" s="91" t="str">
        <f t="shared" si="2"/>
        <v/>
      </c>
      <c r="B110" s="330" t="str">
        <f>IF(A110="","",IFERROR(INDEX(Tanggal,MATCH('Buku Besar'!A110,Akun,0)),""))</f>
        <v/>
      </c>
      <c r="C110" s="2" t="str">
        <f>IF(A110="","",IFERROR(INDEX(Keterangan,MATCH('Buku Besar'!A110,Akun,0)),""))</f>
        <v/>
      </c>
      <c r="D110" s="2" t="str">
        <f>IF(A110="","",IFERROR(INDEX(Reff,MATCH('Buku Besar'!A110,Akun,0)),""))</f>
        <v/>
      </c>
      <c r="E110" s="331" t="str">
        <f>IF(A110="","",IFERROR(INDEX(Penerimaan,MATCH('Buku Besar'!A110,Akun,0)),""))</f>
        <v/>
      </c>
      <c r="F110" s="331" t="str">
        <f>IF(A110="","",IFERROR(INDEX(Pengeluaran,MATCH('Buku Besar'!A110,Akun,0)),""))</f>
        <v/>
      </c>
      <c r="H110" s="91" t="str">
        <f t="shared" si="3"/>
        <v/>
      </c>
      <c r="I110" s="330" t="str">
        <f>IF(H110="","",IFERROR(INDEX(Tanggal1,MATCH('Buku Besar'!H110,Akun1,0)),""))</f>
        <v/>
      </c>
      <c r="J110" s="2" t="str">
        <f>IF(H110="","",IFERROR(INDEX(Keterangan1,MATCH('Buku Besar'!H110,Akun1,0)),""))</f>
        <v/>
      </c>
      <c r="K110" s="2" t="str">
        <f>IF(H110="","",IFERROR(INDEX(Reff1,MATCH('Buku Besar'!H110,Akun1,0)),""))</f>
        <v/>
      </c>
      <c r="L110" s="331" t="str">
        <f>IF(H110="","",IFERROR(INDEX(Penerimaan1,MATCH('Buku Besar'!H110,Akun1,0)),""))</f>
        <v/>
      </c>
      <c r="M110" s="331" t="str">
        <f>IF(H110="","",IFERROR(INDEX(Pengeluaran1,MATCH('Buku Besar'!H110,Akun1,0)),""))</f>
        <v/>
      </c>
    </row>
    <row r="111" spans="1:13" x14ac:dyDescent="0.25">
      <c r="A111" s="91" t="str">
        <f t="shared" si="2"/>
        <v/>
      </c>
      <c r="B111" s="330" t="str">
        <f>IF(A111="","",IFERROR(INDEX(Tanggal,MATCH('Buku Besar'!A111,Akun,0)),""))</f>
        <v/>
      </c>
      <c r="C111" s="2" t="str">
        <f>IF(A111="","",IFERROR(INDEX(Keterangan,MATCH('Buku Besar'!A111,Akun,0)),""))</f>
        <v/>
      </c>
      <c r="D111" s="2" t="str">
        <f>IF(A111="","",IFERROR(INDEX(Reff,MATCH('Buku Besar'!A111,Akun,0)),""))</f>
        <v/>
      </c>
      <c r="E111" s="331" t="str">
        <f>IF(A111="","",IFERROR(INDEX(Penerimaan,MATCH('Buku Besar'!A111,Akun,0)),""))</f>
        <v/>
      </c>
      <c r="F111" s="331" t="str">
        <f>IF(A111="","",IFERROR(INDEX(Pengeluaran,MATCH('Buku Besar'!A111,Akun,0)),""))</f>
        <v/>
      </c>
      <c r="H111" s="91" t="str">
        <f t="shared" si="3"/>
        <v/>
      </c>
      <c r="I111" s="330" t="str">
        <f>IF(H111="","",IFERROR(INDEX(Tanggal1,MATCH('Buku Besar'!H111,Akun1,0)),""))</f>
        <v/>
      </c>
      <c r="J111" s="2" t="str">
        <f>IF(H111="","",IFERROR(INDEX(Keterangan1,MATCH('Buku Besar'!H111,Akun1,0)),""))</f>
        <v/>
      </c>
      <c r="K111" s="2" t="str">
        <f>IF(H111="","",IFERROR(INDEX(Reff1,MATCH('Buku Besar'!H111,Akun1,0)),""))</f>
        <v/>
      </c>
      <c r="L111" s="331" t="str">
        <f>IF(H111="","",IFERROR(INDEX(Penerimaan1,MATCH('Buku Besar'!H111,Akun1,0)),""))</f>
        <v/>
      </c>
      <c r="M111" s="331" t="str">
        <f>IF(H111="","",IFERROR(INDEX(Pengeluaran1,MATCH('Buku Besar'!H111,Akun1,0)),""))</f>
        <v/>
      </c>
    </row>
    <row r="112" spans="1:13" x14ac:dyDescent="0.25">
      <c r="A112" s="91" t="str">
        <f t="shared" si="2"/>
        <v/>
      </c>
      <c r="B112" s="330" t="str">
        <f>IF(A112="","",IFERROR(INDEX(Tanggal,MATCH('Buku Besar'!A112,Akun,0)),""))</f>
        <v/>
      </c>
      <c r="C112" s="2" t="str">
        <f>IF(A112="","",IFERROR(INDEX(Keterangan,MATCH('Buku Besar'!A112,Akun,0)),""))</f>
        <v/>
      </c>
      <c r="D112" s="2" t="str">
        <f>IF(A112="","",IFERROR(INDEX(Reff,MATCH('Buku Besar'!A112,Akun,0)),""))</f>
        <v/>
      </c>
      <c r="E112" s="331" t="str">
        <f>IF(A112="","",IFERROR(INDEX(Penerimaan,MATCH('Buku Besar'!A112,Akun,0)),""))</f>
        <v/>
      </c>
      <c r="F112" s="331" t="str">
        <f>IF(A112="","",IFERROR(INDEX(Pengeluaran,MATCH('Buku Besar'!A112,Akun,0)),""))</f>
        <v/>
      </c>
      <c r="H112" s="91" t="str">
        <f t="shared" si="3"/>
        <v/>
      </c>
      <c r="I112" s="330" t="str">
        <f>IF(H112="","",IFERROR(INDEX(Tanggal1,MATCH('Buku Besar'!H112,Akun1,0)),""))</f>
        <v/>
      </c>
      <c r="J112" s="2" t="str">
        <f>IF(H112="","",IFERROR(INDEX(Keterangan1,MATCH('Buku Besar'!H112,Akun1,0)),""))</f>
        <v/>
      </c>
      <c r="K112" s="2" t="str">
        <f>IF(H112="","",IFERROR(INDEX(Reff1,MATCH('Buku Besar'!H112,Akun1,0)),""))</f>
        <v/>
      </c>
      <c r="L112" s="331" t="str">
        <f>IF(H112="","",IFERROR(INDEX(Penerimaan1,MATCH('Buku Besar'!H112,Akun1,0)),""))</f>
        <v/>
      </c>
      <c r="M112" s="331" t="str">
        <f>IF(H112="","",IFERROR(INDEX(Pengeluaran1,MATCH('Buku Besar'!H112,Akun1,0)),""))</f>
        <v/>
      </c>
    </row>
    <row r="113" spans="1:13" x14ac:dyDescent="0.25">
      <c r="A113" s="91" t="str">
        <f t="shared" si="2"/>
        <v/>
      </c>
      <c r="B113" s="330" t="str">
        <f>IF(A113="","",IFERROR(INDEX(Tanggal,MATCH('Buku Besar'!A113,Akun,0)),""))</f>
        <v/>
      </c>
      <c r="C113" s="2" t="str">
        <f>IF(A113="","",IFERROR(INDEX(Keterangan,MATCH('Buku Besar'!A113,Akun,0)),""))</f>
        <v/>
      </c>
      <c r="D113" s="2" t="str">
        <f>IF(A113="","",IFERROR(INDEX(Reff,MATCH('Buku Besar'!A113,Akun,0)),""))</f>
        <v/>
      </c>
      <c r="E113" s="331" t="str">
        <f>IF(A113="","",IFERROR(INDEX(Penerimaan,MATCH('Buku Besar'!A113,Akun,0)),""))</f>
        <v/>
      </c>
      <c r="F113" s="331" t="str">
        <f>IF(A113="","",IFERROR(INDEX(Pengeluaran,MATCH('Buku Besar'!A113,Akun,0)),""))</f>
        <v/>
      </c>
      <c r="H113" s="91" t="str">
        <f t="shared" si="3"/>
        <v/>
      </c>
      <c r="I113" s="330" t="str">
        <f>IF(H113="","",IFERROR(INDEX(Tanggal1,MATCH('Buku Besar'!H113,Akun1,0)),""))</f>
        <v/>
      </c>
      <c r="J113" s="2" t="str">
        <f>IF(H113="","",IFERROR(INDEX(Keterangan1,MATCH('Buku Besar'!H113,Akun1,0)),""))</f>
        <v/>
      </c>
      <c r="K113" s="2" t="str">
        <f>IF(H113="","",IFERROR(INDEX(Reff1,MATCH('Buku Besar'!H113,Akun1,0)),""))</f>
        <v/>
      </c>
      <c r="L113" s="331" t="str">
        <f>IF(H113="","",IFERROR(INDEX(Penerimaan1,MATCH('Buku Besar'!H113,Akun1,0)),""))</f>
        <v/>
      </c>
      <c r="M113" s="331" t="str">
        <f>IF(H113="","",IFERROR(INDEX(Pengeluaran1,MATCH('Buku Besar'!H113,Akun1,0)),""))</f>
        <v/>
      </c>
    </row>
    <row r="114" spans="1:13" x14ac:dyDescent="0.25">
      <c r="A114" s="91" t="str">
        <f t="shared" si="2"/>
        <v/>
      </c>
      <c r="B114" s="330" t="str">
        <f>IF(A114="","",IFERROR(INDEX(Tanggal,MATCH('Buku Besar'!A114,Akun,0)),""))</f>
        <v/>
      </c>
      <c r="C114" s="2" t="str">
        <f>IF(A114="","",IFERROR(INDEX(Keterangan,MATCH('Buku Besar'!A114,Akun,0)),""))</f>
        <v/>
      </c>
      <c r="D114" s="2" t="str">
        <f>IF(A114="","",IFERROR(INDEX(Reff,MATCH('Buku Besar'!A114,Akun,0)),""))</f>
        <v/>
      </c>
      <c r="E114" s="331" t="str">
        <f>IF(A114="","",IFERROR(INDEX(Penerimaan,MATCH('Buku Besar'!A114,Akun,0)),""))</f>
        <v/>
      </c>
      <c r="F114" s="331" t="str">
        <f>IF(A114="","",IFERROR(INDEX(Pengeluaran,MATCH('Buku Besar'!A114,Akun,0)),""))</f>
        <v/>
      </c>
      <c r="H114" s="91" t="str">
        <f t="shared" si="3"/>
        <v/>
      </c>
      <c r="I114" s="330" t="str">
        <f>IF(H114="","",IFERROR(INDEX(Tanggal1,MATCH('Buku Besar'!H114,Akun1,0)),""))</f>
        <v/>
      </c>
      <c r="J114" s="2" t="str">
        <f>IF(H114="","",IFERROR(INDEX(Keterangan1,MATCH('Buku Besar'!H114,Akun1,0)),""))</f>
        <v/>
      </c>
      <c r="K114" s="2" t="str">
        <f>IF(H114="","",IFERROR(INDEX(Reff1,MATCH('Buku Besar'!H114,Akun1,0)),""))</f>
        <v/>
      </c>
      <c r="L114" s="331" t="str">
        <f>IF(H114="","",IFERROR(INDEX(Penerimaan1,MATCH('Buku Besar'!H114,Akun1,0)),""))</f>
        <v/>
      </c>
      <c r="M114" s="331" t="str">
        <f>IF(H114="","",IFERROR(INDEX(Pengeluaran1,MATCH('Buku Besar'!H114,Akun1,0)),""))</f>
        <v/>
      </c>
    </row>
    <row r="115" spans="1:13" x14ac:dyDescent="0.25">
      <c r="A115" s="91" t="str">
        <f t="shared" si="2"/>
        <v/>
      </c>
      <c r="B115" s="330" t="str">
        <f>IF(A115="","",IFERROR(INDEX(Tanggal,MATCH('Buku Besar'!A115,Akun,0)),""))</f>
        <v/>
      </c>
      <c r="C115" s="2" t="str">
        <f>IF(A115="","",IFERROR(INDEX(Keterangan,MATCH('Buku Besar'!A115,Akun,0)),""))</f>
        <v/>
      </c>
      <c r="D115" s="2" t="str">
        <f>IF(A115="","",IFERROR(INDEX(Reff,MATCH('Buku Besar'!A115,Akun,0)),""))</f>
        <v/>
      </c>
      <c r="E115" s="331" t="str">
        <f>IF(A115="","",IFERROR(INDEX(Penerimaan,MATCH('Buku Besar'!A115,Akun,0)),""))</f>
        <v/>
      </c>
      <c r="F115" s="331" t="str">
        <f>IF(A115="","",IFERROR(INDEX(Pengeluaran,MATCH('Buku Besar'!A115,Akun,0)),""))</f>
        <v/>
      </c>
      <c r="H115" s="91" t="str">
        <f t="shared" si="3"/>
        <v/>
      </c>
      <c r="I115" s="330" t="str">
        <f>IF(H115="","",IFERROR(INDEX(Tanggal1,MATCH('Buku Besar'!H115,Akun1,0)),""))</f>
        <v/>
      </c>
      <c r="J115" s="2" t="str">
        <f>IF(H115="","",IFERROR(INDEX(Keterangan1,MATCH('Buku Besar'!H115,Akun1,0)),""))</f>
        <v/>
      </c>
      <c r="K115" s="2" t="str">
        <f>IF(H115="","",IFERROR(INDEX(Reff1,MATCH('Buku Besar'!H115,Akun1,0)),""))</f>
        <v/>
      </c>
      <c r="L115" s="331" t="str">
        <f>IF(H115="","",IFERROR(INDEX(Penerimaan1,MATCH('Buku Besar'!H115,Akun1,0)),""))</f>
        <v/>
      </c>
      <c r="M115" s="331" t="str">
        <f>IF(H115="","",IFERROR(INDEX(Pengeluaran1,MATCH('Buku Besar'!H115,Akun1,0)),""))</f>
        <v/>
      </c>
    </row>
    <row r="116" spans="1:13" x14ac:dyDescent="0.25">
      <c r="A116" s="91" t="str">
        <f t="shared" si="2"/>
        <v/>
      </c>
      <c r="B116" s="330" t="str">
        <f>IF(A116="","",IFERROR(INDEX(Tanggal,MATCH('Buku Besar'!A116,Akun,0)),""))</f>
        <v/>
      </c>
      <c r="C116" s="2" t="str">
        <f>IF(A116="","",IFERROR(INDEX(Keterangan,MATCH('Buku Besar'!A116,Akun,0)),""))</f>
        <v/>
      </c>
      <c r="D116" s="2" t="str">
        <f>IF(A116="","",IFERROR(INDEX(Reff,MATCH('Buku Besar'!A116,Akun,0)),""))</f>
        <v/>
      </c>
      <c r="E116" s="331" t="str">
        <f>IF(A116="","",IFERROR(INDEX(Penerimaan,MATCH('Buku Besar'!A116,Akun,0)),""))</f>
        <v/>
      </c>
      <c r="F116" s="331" t="str">
        <f>IF(A116="","",IFERROR(INDEX(Pengeluaran,MATCH('Buku Besar'!A116,Akun,0)),""))</f>
        <v/>
      </c>
      <c r="H116" s="91" t="str">
        <f t="shared" si="3"/>
        <v/>
      </c>
      <c r="I116" s="330" t="str">
        <f>IF(H116="","",IFERROR(INDEX(Tanggal1,MATCH('Buku Besar'!H116,Akun1,0)),""))</f>
        <v/>
      </c>
      <c r="J116" s="2" t="str">
        <f>IF(H116="","",IFERROR(INDEX(Keterangan1,MATCH('Buku Besar'!H116,Akun1,0)),""))</f>
        <v/>
      </c>
      <c r="K116" s="2" t="str">
        <f>IF(H116="","",IFERROR(INDEX(Reff1,MATCH('Buku Besar'!H116,Akun1,0)),""))</f>
        <v/>
      </c>
      <c r="L116" s="331" t="str">
        <f>IF(H116="","",IFERROR(INDEX(Penerimaan1,MATCH('Buku Besar'!H116,Akun1,0)),""))</f>
        <v/>
      </c>
      <c r="M116" s="331" t="str">
        <f>IF(H116="","",IFERROR(INDEX(Pengeluaran1,MATCH('Buku Besar'!H116,Akun1,0)),""))</f>
        <v/>
      </c>
    </row>
    <row r="117" spans="1:13" x14ac:dyDescent="0.25">
      <c r="A117" s="91" t="str">
        <f t="shared" si="2"/>
        <v/>
      </c>
      <c r="B117" s="330" t="str">
        <f>IF(A117="","",IFERROR(INDEX(Tanggal,MATCH('Buku Besar'!A117,Akun,0)),""))</f>
        <v/>
      </c>
      <c r="C117" s="2" t="str">
        <f>IF(A117="","",IFERROR(INDEX(Keterangan,MATCH('Buku Besar'!A117,Akun,0)),""))</f>
        <v/>
      </c>
      <c r="D117" s="2" t="str">
        <f>IF(A117="","",IFERROR(INDEX(Reff,MATCH('Buku Besar'!A117,Akun,0)),""))</f>
        <v/>
      </c>
      <c r="E117" s="331" t="str">
        <f>IF(A117="","",IFERROR(INDEX(Penerimaan,MATCH('Buku Besar'!A117,Akun,0)),""))</f>
        <v/>
      </c>
      <c r="F117" s="331" t="str">
        <f>IF(A117="","",IFERROR(INDEX(Pengeluaran,MATCH('Buku Besar'!A117,Akun,0)),""))</f>
        <v/>
      </c>
      <c r="H117" s="91" t="str">
        <f t="shared" si="3"/>
        <v/>
      </c>
      <c r="I117" s="330" t="str">
        <f>IF(H117="","",IFERROR(INDEX(Tanggal1,MATCH('Buku Besar'!H117,Akun1,0)),""))</f>
        <v/>
      </c>
      <c r="J117" s="2" t="str">
        <f>IF(H117="","",IFERROR(INDEX(Keterangan1,MATCH('Buku Besar'!H117,Akun1,0)),""))</f>
        <v/>
      </c>
      <c r="K117" s="2" t="str">
        <f>IF(H117="","",IFERROR(INDEX(Reff1,MATCH('Buku Besar'!H117,Akun1,0)),""))</f>
        <v/>
      </c>
      <c r="L117" s="331" t="str">
        <f>IF(H117="","",IFERROR(INDEX(Penerimaan1,MATCH('Buku Besar'!H117,Akun1,0)),""))</f>
        <v/>
      </c>
      <c r="M117" s="331" t="str">
        <f>IF(H117="","",IFERROR(INDEX(Pengeluaran1,MATCH('Buku Besar'!H117,Akun1,0)),""))</f>
        <v/>
      </c>
    </row>
    <row r="118" spans="1:13" x14ac:dyDescent="0.25">
      <c r="A118" s="91" t="str">
        <f t="shared" si="2"/>
        <v/>
      </c>
      <c r="B118" s="330" t="str">
        <f>IF(A118="","",IFERROR(INDEX(Tanggal,MATCH('Buku Besar'!A118,Akun,0)),""))</f>
        <v/>
      </c>
      <c r="C118" s="2" t="str">
        <f>IF(A118="","",IFERROR(INDEX(Keterangan,MATCH('Buku Besar'!A118,Akun,0)),""))</f>
        <v/>
      </c>
      <c r="D118" s="2" t="str">
        <f>IF(A118="","",IFERROR(INDEX(Reff,MATCH('Buku Besar'!A118,Akun,0)),""))</f>
        <v/>
      </c>
      <c r="E118" s="331" t="str">
        <f>IF(A118="","",IFERROR(INDEX(Penerimaan,MATCH('Buku Besar'!A118,Akun,0)),""))</f>
        <v/>
      </c>
      <c r="F118" s="331" t="str">
        <f>IF(A118="","",IFERROR(INDEX(Pengeluaran,MATCH('Buku Besar'!A118,Akun,0)),""))</f>
        <v/>
      </c>
      <c r="H118" s="91" t="str">
        <f t="shared" si="3"/>
        <v/>
      </c>
      <c r="I118" s="330" t="str">
        <f>IF(H118="","",IFERROR(INDEX(Tanggal1,MATCH('Buku Besar'!H118,Akun1,0)),""))</f>
        <v/>
      </c>
      <c r="J118" s="2" t="str">
        <f>IF(H118="","",IFERROR(INDEX(Keterangan1,MATCH('Buku Besar'!H118,Akun1,0)),""))</f>
        <v/>
      </c>
      <c r="K118" s="2" t="str">
        <f>IF(H118="","",IFERROR(INDEX(Reff1,MATCH('Buku Besar'!H118,Akun1,0)),""))</f>
        <v/>
      </c>
      <c r="L118" s="331" t="str">
        <f>IF(H118="","",IFERROR(INDEX(Penerimaan1,MATCH('Buku Besar'!H118,Akun1,0)),""))</f>
        <v/>
      </c>
      <c r="M118" s="331" t="str">
        <f>IF(H118="","",IFERROR(INDEX(Pengeluaran1,MATCH('Buku Besar'!H118,Akun1,0)),""))</f>
        <v/>
      </c>
    </row>
    <row r="119" spans="1:13" x14ac:dyDescent="0.25">
      <c r="A119" s="91" t="str">
        <f t="shared" si="2"/>
        <v/>
      </c>
      <c r="B119" s="330" t="str">
        <f>IF(A119="","",IFERROR(INDEX(Tanggal,MATCH('Buku Besar'!A119,Akun,0)),""))</f>
        <v/>
      </c>
      <c r="C119" s="2" t="str">
        <f>IF(A119="","",IFERROR(INDEX(Keterangan,MATCH('Buku Besar'!A119,Akun,0)),""))</f>
        <v/>
      </c>
      <c r="D119" s="2" t="str">
        <f>IF(A119="","",IFERROR(INDEX(Reff,MATCH('Buku Besar'!A119,Akun,0)),""))</f>
        <v/>
      </c>
      <c r="E119" s="331" t="str">
        <f>IF(A119="","",IFERROR(INDEX(Penerimaan,MATCH('Buku Besar'!A119,Akun,0)),""))</f>
        <v/>
      </c>
      <c r="F119" s="331" t="str">
        <f>IF(A119="","",IFERROR(INDEX(Pengeluaran,MATCH('Buku Besar'!A119,Akun,0)),""))</f>
        <v/>
      </c>
      <c r="H119" s="91" t="str">
        <f t="shared" si="3"/>
        <v/>
      </c>
      <c r="I119" s="330" t="str">
        <f>IF(H119="","",IFERROR(INDEX(Tanggal1,MATCH('Buku Besar'!H119,Akun1,0)),""))</f>
        <v/>
      </c>
      <c r="J119" s="2" t="str">
        <f>IF(H119="","",IFERROR(INDEX(Keterangan1,MATCH('Buku Besar'!H119,Akun1,0)),""))</f>
        <v/>
      </c>
      <c r="K119" s="2" t="str">
        <f>IF(H119="","",IFERROR(INDEX(Reff1,MATCH('Buku Besar'!H119,Akun1,0)),""))</f>
        <v/>
      </c>
      <c r="L119" s="331" t="str">
        <f>IF(H119="","",IFERROR(INDEX(Penerimaan1,MATCH('Buku Besar'!H119,Akun1,0)),""))</f>
        <v/>
      </c>
      <c r="M119" s="331" t="str">
        <f>IF(H119="","",IFERROR(INDEX(Pengeluaran1,MATCH('Buku Besar'!H119,Akun1,0)),""))</f>
        <v/>
      </c>
    </row>
    <row r="120" spans="1:13" x14ac:dyDescent="0.25">
      <c r="A120" s="91" t="str">
        <f t="shared" si="2"/>
        <v/>
      </c>
      <c r="B120" s="330" t="str">
        <f>IF(A120="","",IFERROR(INDEX(Tanggal,MATCH('Buku Besar'!A120,Akun,0)),""))</f>
        <v/>
      </c>
      <c r="C120" s="2" t="str">
        <f>IF(A120="","",IFERROR(INDEX(Keterangan,MATCH('Buku Besar'!A120,Akun,0)),""))</f>
        <v/>
      </c>
      <c r="D120" s="2" t="str">
        <f>IF(A120="","",IFERROR(INDEX(Reff,MATCH('Buku Besar'!A120,Akun,0)),""))</f>
        <v/>
      </c>
      <c r="E120" s="331" t="str">
        <f>IF(A120="","",IFERROR(INDEX(Penerimaan,MATCH('Buku Besar'!A120,Akun,0)),""))</f>
        <v/>
      </c>
      <c r="F120" s="331" t="str">
        <f>IF(A120="","",IFERROR(INDEX(Pengeluaran,MATCH('Buku Besar'!A120,Akun,0)),""))</f>
        <v/>
      </c>
      <c r="H120" s="91" t="str">
        <f t="shared" si="3"/>
        <v/>
      </c>
      <c r="I120" s="330" t="str">
        <f>IF(H120="","",IFERROR(INDEX(Tanggal1,MATCH('Buku Besar'!H120,Akun1,0)),""))</f>
        <v/>
      </c>
      <c r="J120" s="2" t="str">
        <f>IF(H120="","",IFERROR(INDEX(Keterangan1,MATCH('Buku Besar'!H120,Akun1,0)),""))</f>
        <v/>
      </c>
      <c r="K120" s="2" t="str">
        <f>IF(H120="","",IFERROR(INDEX(Reff1,MATCH('Buku Besar'!H120,Akun1,0)),""))</f>
        <v/>
      </c>
      <c r="L120" s="331" t="str">
        <f>IF(H120="","",IFERROR(INDEX(Penerimaan1,MATCH('Buku Besar'!H120,Akun1,0)),""))</f>
        <v/>
      </c>
      <c r="M120" s="331" t="str">
        <f>IF(H120="","",IFERROR(INDEX(Pengeluaran1,MATCH('Buku Besar'!H120,Akun1,0)),""))</f>
        <v/>
      </c>
    </row>
    <row r="121" spans="1:13" x14ac:dyDescent="0.25">
      <c r="A121" s="91" t="str">
        <f t="shared" si="2"/>
        <v/>
      </c>
      <c r="B121" s="330" t="str">
        <f>IF(A121="","",IFERROR(INDEX(Tanggal,MATCH('Buku Besar'!A121,Akun,0)),""))</f>
        <v/>
      </c>
      <c r="C121" s="2" t="str">
        <f>IF(A121="","",IFERROR(INDEX(Keterangan,MATCH('Buku Besar'!A121,Akun,0)),""))</f>
        <v/>
      </c>
      <c r="D121" s="2" t="str">
        <f>IF(A121="","",IFERROR(INDEX(Reff,MATCH('Buku Besar'!A121,Akun,0)),""))</f>
        <v/>
      </c>
      <c r="E121" s="331" t="str">
        <f>IF(A121="","",IFERROR(INDEX(Penerimaan,MATCH('Buku Besar'!A121,Akun,0)),""))</f>
        <v/>
      </c>
      <c r="F121" s="331" t="str">
        <f>IF(A121="","",IFERROR(INDEX(Pengeluaran,MATCH('Buku Besar'!A121,Akun,0)),""))</f>
        <v/>
      </c>
      <c r="H121" s="91" t="str">
        <f t="shared" si="3"/>
        <v/>
      </c>
      <c r="I121" s="330" t="str">
        <f>IF(H121="","",IFERROR(INDEX(Tanggal1,MATCH('Buku Besar'!H121,Akun1,0)),""))</f>
        <v/>
      </c>
      <c r="J121" s="2" t="str">
        <f>IF(H121="","",IFERROR(INDEX(Keterangan1,MATCH('Buku Besar'!H121,Akun1,0)),""))</f>
        <v/>
      </c>
      <c r="K121" s="2" t="str">
        <f>IF(H121="","",IFERROR(INDEX(Reff1,MATCH('Buku Besar'!H121,Akun1,0)),""))</f>
        <v/>
      </c>
      <c r="L121" s="331" t="str">
        <f>IF(H121="","",IFERROR(INDEX(Penerimaan1,MATCH('Buku Besar'!H121,Akun1,0)),""))</f>
        <v/>
      </c>
      <c r="M121" s="331" t="str">
        <f>IF(H121="","",IFERROR(INDEX(Pengeluaran1,MATCH('Buku Besar'!H121,Akun1,0)),""))</f>
        <v/>
      </c>
    </row>
    <row r="122" spans="1:13" x14ac:dyDescent="0.25">
      <c r="A122" s="91" t="str">
        <f t="shared" si="2"/>
        <v/>
      </c>
      <c r="B122" s="330" t="str">
        <f>IF(A122="","",IFERROR(INDEX(Tanggal,MATCH('Buku Besar'!A122,Akun,0)),""))</f>
        <v/>
      </c>
      <c r="C122" s="2" t="str">
        <f>IF(A122="","",IFERROR(INDEX(Keterangan,MATCH('Buku Besar'!A122,Akun,0)),""))</f>
        <v/>
      </c>
      <c r="D122" s="2" t="str">
        <f>IF(A122="","",IFERROR(INDEX(Reff,MATCH('Buku Besar'!A122,Akun,0)),""))</f>
        <v/>
      </c>
      <c r="E122" s="331" t="str">
        <f>IF(A122="","",IFERROR(INDEX(Penerimaan,MATCH('Buku Besar'!A122,Akun,0)),""))</f>
        <v/>
      </c>
      <c r="F122" s="331" t="str">
        <f>IF(A122="","",IFERROR(INDEX(Pengeluaran,MATCH('Buku Besar'!A122,Akun,0)),""))</f>
        <v/>
      </c>
      <c r="H122" s="91" t="str">
        <f t="shared" si="3"/>
        <v/>
      </c>
      <c r="I122" s="330" t="str">
        <f>IF(H122="","",IFERROR(INDEX(Tanggal1,MATCH('Buku Besar'!H122,Akun1,0)),""))</f>
        <v/>
      </c>
      <c r="J122" s="2" t="str">
        <f>IF(H122="","",IFERROR(INDEX(Keterangan1,MATCH('Buku Besar'!H122,Akun1,0)),""))</f>
        <v/>
      </c>
      <c r="K122" s="2" t="str">
        <f>IF(H122="","",IFERROR(INDEX(Reff1,MATCH('Buku Besar'!H122,Akun1,0)),""))</f>
        <v/>
      </c>
      <c r="L122" s="331" t="str">
        <f>IF(H122="","",IFERROR(INDEX(Penerimaan1,MATCH('Buku Besar'!H122,Akun1,0)),""))</f>
        <v/>
      </c>
      <c r="M122" s="331" t="str">
        <f>IF(H122="","",IFERROR(INDEX(Pengeluaran1,MATCH('Buku Besar'!H122,Akun1,0)),""))</f>
        <v/>
      </c>
    </row>
    <row r="123" spans="1:13" x14ac:dyDescent="0.25">
      <c r="A123" s="91" t="str">
        <f t="shared" si="2"/>
        <v/>
      </c>
      <c r="B123" s="330" t="str">
        <f>IF(A123="","",IFERROR(INDEX(Tanggal,MATCH('Buku Besar'!A123,Akun,0)),""))</f>
        <v/>
      </c>
      <c r="C123" s="2" t="str">
        <f>IF(A123="","",IFERROR(INDEX(Keterangan,MATCH('Buku Besar'!A123,Akun,0)),""))</f>
        <v/>
      </c>
      <c r="D123" s="2" t="str">
        <f>IF(A123="","",IFERROR(INDEX(Reff,MATCH('Buku Besar'!A123,Akun,0)),""))</f>
        <v/>
      </c>
      <c r="E123" s="331" t="str">
        <f>IF(A123="","",IFERROR(INDEX(Penerimaan,MATCH('Buku Besar'!A123,Akun,0)),""))</f>
        <v/>
      </c>
      <c r="F123" s="331" t="str">
        <f>IF(A123="","",IFERROR(INDEX(Pengeluaran,MATCH('Buku Besar'!A123,Akun,0)),""))</f>
        <v/>
      </c>
      <c r="H123" s="91" t="str">
        <f t="shared" si="3"/>
        <v/>
      </c>
      <c r="I123" s="330" t="str">
        <f>IF(H123="","",IFERROR(INDEX(Tanggal1,MATCH('Buku Besar'!H123,Akun1,0)),""))</f>
        <v/>
      </c>
      <c r="J123" s="2" t="str">
        <f>IF(H123="","",IFERROR(INDEX(Keterangan1,MATCH('Buku Besar'!H123,Akun1,0)),""))</f>
        <v/>
      </c>
      <c r="K123" s="2" t="str">
        <f>IF(H123="","",IFERROR(INDEX(Reff1,MATCH('Buku Besar'!H123,Akun1,0)),""))</f>
        <v/>
      </c>
      <c r="L123" s="331" t="str">
        <f>IF(H123="","",IFERROR(INDEX(Penerimaan1,MATCH('Buku Besar'!H123,Akun1,0)),""))</f>
        <v/>
      </c>
      <c r="M123" s="331" t="str">
        <f>IF(H123="","",IFERROR(INDEX(Pengeluaran1,MATCH('Buku Besar'!H123,Akun1,0)),""))</f>
        <v/>
      </c>
    </row>
    <row r="124" spans="1:13" x14ac:dyDescent="0.25">
      <c r="A124" s="91" t="str">
        <f t="shared" si="2"/>
        <v/>
      </c>
      <c r="B124" s="330" t="str">
        <f>IF(A124="","",IFERROR(INDEX(Tanggal,MATCH('Buku Besar'!A124,Akun,0)),""))</f>
        <v/>
      </c>
      <c r="C124" s="2" t="str">
        <f>IF(A124="","",IFERROR(INDEX(Keterangan,MATCH('Buku Besar'!A124,Akun,0)),""))</f>
        <v/>
      </c>
      <c r="D124" s="2" t="str">
        <f>IF(A124="","",IFERROR(INDEX(Reff,MATCH('Buku Besar'!A124,Akun,0)),""))</f>
        <v/>
      </c>
      <c r="E124" s="331" t="str">
        <f>IF(A124="","",IFERROR(INDEX(Penerimaan,MATCH('Buku Besar'!A124,Akun,0)),""))</f>
        <v/>
      </c>
      <c r="F124" s="331" t="str">
        <f>IF(A124="","",IFERROR(INDEX(Pengeluaran,MATCH('Buku Besar'!A124,Akun,0)),""))</f>
        <v/>
      </c>
      <c r="H124" s="91" t="str">
        <f t="shared" si="3"/>
        <v/>
      </c>
      <c r="I124" s="330" t="str">
        <f>IF(H124="","",IFERROR(INDEX(Tanggal1,MATCH('Buku Besar'!H124,Akun1,0)),""))</f>
        <v/>
      </c>
      <c r="J124" s="2" t="str">
        <f>IF(H124="","",IFERROR(INDEX(Keterangan1,MATCH('Buku Besar'!H124,Akun1,0)),""))</f>
        <v/>
      </c>
      <c r="K124" s="2" t="str">
        <f>IF(H124="","",IFERROR(INDEX(Reff1,MATCH('Buku Besar'!H124,Akun1,0)),""))</f>
        <v/>
      </c>
      <c r="L124" s="331" t="str">
        <f>IF(H124="","",IFERROR(INDEX(Penerimaan1,MATCH('Buku Besar'!H124,Akun1,0)),""))</f>
        <v/>
      </c>
      <c r="M124" s="331" t="str">
        <f>IF(H124="","",IFERROR(INDEX(Pengeluaran1,MATCH('Buku Besar'!H124,Akun1,0)),""))</f>
        <v/>
      </c>
    </row>
    <row r="125" spans="1:13" x14ac:dyDescent="0.25">
      <c r="A125" s="91" t="str">
        <f t="shared" si="2"/>
        <v/>
      </c>
      <c r="B125" s="330" t="str">
        <f>IF(A125="","",IFERROR(INDEX(Tanggal,MATCH('Buku Besar'!A125,Akun,0)),""))</f>
        <v/>
      </c>
      <c r="C125" s="2" t="str">
        <f>IF(A125="","",IFERROR(INDEX(Keterangan,MATCH('Buku Besar'!A125,Akun,0)),""))</f>
        <v/>
      </c>
      <c r="D125" s="2" t="str">
        <f>IF(A125="","",IFERROR(INDEX(Reff,MATCH('Buku Besar'!A125,Akun,0)),""))</f>
        <v/>
      </c>
      <c r="E125" s="331" t="str">
        <f>IF(A125="","",IFERROR(INDEX(Penerimaan,MATCH('Buku Besar'!A125,Akun,0)),""))</f>
        <v/>
      </c>
      <c r="F125" s="331" t="str">
        <f>IF(A125="","",IFERROR(INDEX(Pengeluaran,MATCH('Buku Besar'!A125,Akun,0)),""))</f>
        <v/>
      </c>
      <c r="H125" s="91" t="str">
        <f t="shared" si="3"/>
        <v/>
      </c>
      <c r="I125" s="330" t="str">
        <f>IF(H125="","",IFERROR(INDEX(Tanggal1,MATCH('Buku Besar'!H125,Akun1,0)),""))</f>
        <v/>
      </c>
      <c r="J125" s="2" t="str">
        <f>IF(H125="","",IFERROR(INDEX(Keterangan1,MATCH('Buku Besar'!H125,Akun1,0)),""))</f>
        <v/>
      </c>
      <c r="K125" s="2" t="str">
        <f>IF(H125="","",IFERROR(INDEX(Reff1,MATCH('Buku Besar'!H125,Akun1,0)),""))</f>
        <v/>
      </c>
      <c r="L125" s="331" t="str">
        <f>IF(H125="","",IFERROR(INDEX(Penerimaan1,MATCH('Buku Besar'!H125,Akun1,0)),""))</f>
        <v/>
      </c>
      <c r="M125" s="331" t="str">
        <f>IF(H125="","",IFERROR(INDEX(Pengeluaran1,MATCH('Buku Besar'!H125,Akun1,0)),""))</f>
        <v/>
      </c>
    </row>
    <row r="126" spans="1:13" x14ac:dyDescent="0.25">
      <c r="A126" s="91" t="str">
        <f t="shared" si="2"/>
        <v/>
      </c>
      <c r="B126" s="330" t="str">
        <f>IF(A126="","",IFERROR(INDEX(Tanggal,MATCH('Buku Besar'!A126,Akun,0)),""))</f>
        <v/>
      </c>
      <c r="C126" s="2" t="str">
        <f>IF(A126="","",IFERROR(INDEX(Keterangan,MATCH('Buku Besar'!A126,Akun,0)),""))</f>
        <v/>
      </c>
      <c r="D126" s="2" t="str">
        <f>IF(A126="","",IFERROR(INDEX(Reff,MATCH('Buku Besar'!A126,Akun,0)),""))</f>
        <v/>
      </c>
      <c r="E126" s="331" t="str">
        <f>IF(A126="","",IFERROR(INDEX(Penerimaan,MATCH('Buku Besar'!A126,Akun,0)),""))</f>
        <v/>
      </c>
      <c r="F126" s="331" t="str">
        <f>IF(A126="","",IFERROR(INDEX(Pengeluaran,MATCH('Buku Besar'!A126,Akun,0)),""))</f>
        <v/>
      </c>
      <c r="H126" s="91" t="str">
        <f t="shared" si="3"/>
        <v/>
      </c>
      <c r="I126" s="330" t="str">
        <f>IF(H126="","",IFERROR(INDEX(Tanggal1,MATCH('Buku Besar'!H126,Akun1,0)),""))</f>
        <v/>
      </c>
      <c r="J126" s="2" t="str">
        <f>IF(H126="","",IFERROR(INDEX(Keterangan1,MATCH('Buku Besar'!H126,Akun1,0)),""))</f>
        <v/>
      </c>
      <c r="K126" s="2" t="str">
        <f>IF(H126="","",IFERROR(INDEX(Reff1,MATCH('Buku Besar'!H126,Akun1,0)),""))</f>
        <v/>
      </c>
      <c r="L126" s="331" t="str">
        <f>IF(H126="","",IFERROR(INDEX(Penerimaan1,MATCH('Buku Besar'!H126,Akun1,0)),""))</f>
        <v/>
      </c>
      <c r="M126" s="331" t="str">
        <f>IF(H126="","",IFERROR(INDEX(Pengeluaran1,MATCH('Buku Besar'!H126,Akun1,0)),""))</f>
        <v/>
      </c>
    </row>
    <row r="127" spans="1:13" x14ac:dyDescent="0.25">
      <c r="A127" s="91" t="str">
        <f t="shared" si="2"/>
        <v/>
      </c>
      <c r="B127" s="330" t="str">
        <f>IF(A127="","",IFERROR(INDEX(Tanggal,MATCH('Buku Besar'!A127,Akun,0)),""))</f>
        <v/>
      </c>
      <c r="C127" s="2" t="str">
        <f>IF(A127="","",IFERROR(INDEX(Keterangan,MATCH('Buku Besar'!A127,Akun,0)),""))</f>
        <v/>
      </c>
      <c r="D127" s="2" t="str">
        <f>IF(A127="","",IFERROR(INDEX(Reff,MATCH('Buku Besar'!A127,Akun,0)),""))</f>
        <v/>
      </c>
      <c r="E127" s="331" t="str">
        <f>IF(A127="","",IFERROR(INDEX(Penerimaan,MATCH('Buku Besar'!A127,Akun,0)),""))</f>
        <v/>
      </c>
      <c r="F127" s="331" t="str">
        <f>IF(A127="","",IFERROR(INDEX(Pengeluaran,MATCH('Buku Besar'!A127,Akun,0)),""))</f>
        <v/>
      </c>
      <c r="H127" s="91" t="str">
        <f t="shared" si="3"/>
        <v/>
      </c>
      <c r="I127" s="330" t="str">
        <f>IF(H127="","",IFERROR(INDEX(Tanggal1,MATCH('Buku Besar'!H127,Akun1,0)),""))</f>
        <v/>
      </c>
      <c r="J127" s="2" t="str">
        <f>IF(H127="","",IFERROR(INDEX(Keterangan1,MATCH('Buku Besar'!H127,Akun1,0)),""))</f>
        <v/>
      </c>
      <c r="K127" s="2" t="str">
        <f>IF(H127="","",IFERROR(INDEX(Reff1,MATCH('Buku Besar'!H127,Akun1,0)),""))</f>
        <v/>
      </c>
      <c r="L127" s="331" t="str">
        <f>IF(H127="","",IFERROR(INDEX(Penerimaan1,MATCH('Buku Besar'!H127,Akun1,0)),""))</f>
        <v/>
      </c>
      <c r="M127" s="331" t="str">
        <f>IF(H127="","",IFERROR(INDEX(Pengeluaran1,MATCH('Buku Besar'!H127,Akun1,0)),""))</f>
        <v/>
      </c>
    </row>
    <row r="128" spans="1:13" x14ac:dyDescent="0.25">
      <c r="A128" s="91" t="str">
        <f t="shared" si="2"/>
        <v/>
      </c>
      <c r="B128" s="330" t="str">
        <f>IF(A128="","",IFERROR(INDEX(Tanggal,MATCH('Buku Besar'!A128,Akun,0)),""))</f>
        <v/>
      </c>
      <c r="C128" s="2" t="str">
        <f>IF(A128="","",IFERROR(INDEX(Keterangan,MATCH('Buku Besar'!A128,Akun,0)),""))</f>
        <v/>
      </c>
      <c r="D128" s="2" t="str">
        <f>IF(A128="","",IFERROR(INDEX(Reff,MATCH('Buku Besar'!A128,Akun,0)),""))</f>
        <v/>
      </c>
      <c r="E128" s="331" t="str">
        <f>IF(A128="","",IFERROR(INDEX(Penerimaan,MATCH('Buku Besar'!A128,Akun,0)),""))</f>
        <v/>
      </c>
      <c r="F128" s="331" t="str">
        <f>IF(A128="","",IFERROR(INDEX(Pengeluaran,MATCH('Buku Besar'!A128,Akun,0)),""))</f>
        <v/>
      </c>
      <c r="H128" s="91" t="str">
        <f t="shared" si="3"/>
        <v/>
      </c>
      <c r="I128" s="330" t="str">
        <f>IF(H128="","",IFERROR(INDEX(Tanggal1,MATCH('Buku Besar'!H128,Akun1,0)),""))</f>
        <v/>
      </c>
      <c r="J128" s="2" t="str">
        <f>IF(H128="","",IFERROR(INDEX(Keterangan1,MATCH('Buku Besar'!H128,Akun1,0)),""))</f>
        <v/>
      </c>
      <c r="K128" s="2" t="str">
        <f>IF(H128="","",IFERROR(INDEX(Reff1,MATCH('Buku Besar'!H128,Akun1,0)),""))</f>
        <v/>
      </c>
      <c r="L128" s="331" t="str">
        <f>IF(H128="","",IFERROR(INDEX(Penerimaan1,MATCH('Buku Besar'!H128,Akun1,0)),""))</f>
        <v/>
      </c>
      <c r="M128" s="331" t="str">
        <f>IF(H128="","",IFERROR(INDEX(Pengeluaran1,MATCH('Buku Besar'!H128,Akun1,0)),""))</f>
        <v/>
      </c>
    </row>
    <row r="129" spans="1:13" x14ac:dyDescent="0.25">
      <c r="A129" s="91" t="str">
        <f t="shared" si="2"/>
        <v/>
      </c>
      <c r="B129" s="330" t="str">
        <f>IF(A129="","",IFERROR(INDEX(Tanggal,MATCH('Buku Besar'!A129,Akun,0)),""))</f>
        <v/>
      </c>
      <c r="C129" s="2" t="str">
        <f>IF(A129="","",IFERROR(INDEX(Keterangan,MATCH('Buku Besar'!A129,Akun,0)),""))</f>
        <v/>
      </c>
      <c r="D129" s="2" t="str">
        <f>IF(A129="","",IFERROR(INDEX(Reff,MATCH('Buku Besar'!A129,Akun,0)),""))</f>
        <v/>
      </c>
      <c r="E129" s="331" t="str">
        <f>IF(A129="","",IFERROR(INDEX(Penerimaan,MATCH('Buku Besar'!A129,Akun,0)),""))</f>
        <v/>
      </c>
      <c r="F129" s="331" t="str">
        <f>IF(A129="","",IFERROR(INDEX(Pengeluaran,MATCH('Buku Besar'!A129,Akun,0)),""))</f>
        <v/>
      </c>
      <c r="H129" s="91" t="str">
        <f t="shared" si="3"/>
        <v/>
      </c>
      <c r="I129" s="330" t="str">
        <f>IF(H129="","",IFERROR(INDEX(Tanggal1,MATCH('Buku Besar'!H129,Akun1,0)),""))</f>
        <v/>
      </c>
      <c r="J129" s="2" t="str">
        <f>IF(H129="","",IFERROR(INDEX(Keterangan1,MATCH('Buku Besar'!H129,Akun1,0)),""))</f>
        <v/>
      </c>
      <c r="K129" s="2" t="str">
        <f>IF(H129="","",IFERROR(INDEX(Reff1,MATCH('Buku Besar'!H129,Akun1,0)),""))</f>
        <v/>
      </c>
      <c r="L129" s="331" t="str">
        <f>IF(H129="","",IFERROR(INDEX(Penerimaan1,MATCH('Buku Besar'!H129,Akun1,0)),""))</f>
        <v/>
      </c>
      <c r="M129" s="331" t="str">
        <f>IF(H129="","",IFERROR(INDEX(Pengeluaran1,MATCH('Buku Besar'!H129,Akun1,0)),""))</f>
        <v/>
      </c>
    </row>
    <row r="130" spans="1:13" x14ac:dyDescent="0.25">
      <c r="A130" s="91" t="str">
        <f t="shared" si="2"/>
        <v/>
      </c>
      <c r="B130" s="330" t="str">
        <f>IF(A130="","",IFERROR(INDEX(Tanggal,MATCH('Buku Besar'!A130,Akun,0)),""))</f>
        <v/>
      </c>
      <c r="C130" s="2" t="str">
        <f>IF(A130="","",IFERROR(INDEX(Keterangan,MATCH('Buku Besar'!A130,Akun,0)),""))</f>
        <v/>
      </c>
      <c r="D130" s="2" t="str">
        <f>IF(A130="","",IFERROR(INDEX(Reff,MATCH('Buku Besar'!A130,Akun,0)),""))</f>
        <v/>
      </c>
      <c r="E130" s="331" t="str">
        <f>IF(A130="","",IFERROR(INDEX(Penerimaan,MATCH('Buku Besar'!A130,Akun,0)),""))</f>
        <v/>
      </c>
      <c r="F130" s="331" t="str">
        <f>IF(A130="","",IFERROR(INDEX(Pengeluaran,MATCH('Buku Besar'!A130,Akun,0)),""))</f>
        <v/>
      </c>
      <c r="H130" s="91" t="str">
        <f t="shared" si="3"/>
        <v/>
      </c>
      <c r="I130" s="330" t="str">
        <f>IF(H130="","",IFERROR(INDEX(Tanggal1,MATCH('Buku Besar'!H130,Akun1,0)),""))</f>
        <v/>
      </c>
      <c r="J130" s="2" t="str">
        <f>IF(H130="","",IFERROR(INDEX(Keterangan1,MATCH('Buku Besar'!H130,Akun1,0)),""))</f>
        <v/>
      </c>
      <c r="K130" s="2" t="str">
        <f>IF(H130="","",IFERROR(INDEX(Reff1,MATCH('Buku Besar'!H130,Akun1,0)),""))</f>
        <v/>
      </c>
      <c r="L130" s="331" t="str">
        <f>IF(H130="","",IFERROR(INDEX(Penerimaan1,MATCH('Buku Besar'!H130,Akun1,0)),""))</f>
        <v/>
      </c>
      <c r="M130" s="331" t="str">
        <f>IF(H130="","",IFERROR(INDEX(Pengeluaran1,MATCH('Buku Besar'!H130,Akun1,0)),""))</f>
        <v/>
      </c>
    </row>
    <row r="131" spans="1:13" x14ac:dyDescent="0.25">
      <c r="A131" s="91" t="str">
        <f t="shared" si="2"/>
        <v/>
      </c>
      <c r="B131" s="330" t="str">
        <f>IF(A131="","",IFERROR(INDEX(Tanggal,MATCH('Buku Besar'!A131,Akun,0)),""))</f>
        <v/>
      </c>
      <c r="C131" s="2" t="str">
        <f>IF(A131="","",IFERROR(INDEX(Keterangan,MATCH('Buku Besar'!A131,Akun,0)),""))</f>
        <v/>
      </c>
      <c r="D131" s="2" t="str">
        <f>IF(A131="","",IFERROR(INDEX(Reff,MATCH('Buku Besar'!A131,Akun,0)),""))</f>
        <v/>
      </c>
      <c r="E131" s="331" t="str">
        <f>IF(A131="","",IFERROR(INDEX(Penerimaan,MATCH('Buku Besar'!A131,Akun,0)),""))</f>
        <v/>
      </c>
      <c r="F131" s="331" t="str">
        <f>IF(A131="","",IFERROR(INDEX(Pengeluaran,MATCH('Buku Besar'!A131,Akun,0)),""))</f>
        <v/>
      </c>
      <c r="H131" s="91" t="str">
        <f t="shared" si="3"/>
        <v/>
      </c>
      <c r="I131" s="330" t="str">
        <f>IF(H131="","",IFERROR(INDEX(Tanggal1,MATCH('Buku Besar'!H131,Akun1,0)),""))</f>
        <v/>
      </c>
      <c r="J131" s="2" t="str">
        <f>IF(H131="","",IFERROR(INDEX(Keterangan1,MATCH('Buku Besar'!H131,Akun1,0)),""))</f>
        <v/>
      </c>
      <c r="K131" s="2" t="str">
        <f>IF(H131="","",IFERROR(INDEX(Reff1,MATCH('Buku Besar'!H131,Akun1,0)),""))</f>
        <v/>
      </c>
      <c r="L131" s="331" t="str">
        <f>IF(H131="","",IFERROR(INDEX(Penerimaan1,MATCH('Buku Besar'!H131,Akun1,0)),""))</f>
        <v/>
      </c>
      <c r="M131" s="331" t="str">
        <f>IF(H131="","",IFERROR(INDEX(Pengeluaran1,MATCH('Buku Besar'!H131,Akun1,0)),""))</f>
        <v/>
      </c>
    </row>
    <row r="132" spans="1:13" x14ac:dyDescent="0.25">
      <c r="A132" s="91" t="str">
        <f t="shared" si="2"/>
        <v/>
      </c>
      <c r="B132" s="330" t="str">
        <f>IF(A132="","",IFERROR(INDEX(Tanggal,MATCH('Buku Besar'!A132,Akun,0)),""))</f>
        <v/>
      </c>
      <c r="C132" s="2" t="str">
        <f>IF(A132="","",IFERROR(INDEX(Keterangan,MATCH('Buku Besar'!A132,Akun,0)),""))</f>
        <v/>
      </c>
      <c r="D132" s="2" t="str">
        <f>IF(A132="","",IFERROR(INDEX(Reff,MATCH('Buku Besar'!A132,Akun,0)),""))</f>
        <v/>
      </c>
      <c r="E132" s="331" t="str">
        <f>IF(A132="","",IFERROR(INDEX(Penerimaan,MATCH('Buku Besar'!A132,Akun,0)),""))</f>
        <v/>
      </c>
      <c r="F132" s="331" t="str">
        <f>IF(A132="","",IFERROR(INDEX(Pengeluaran,MATCH('Buku Besar'!A132,Akun,0)),""))</f>
        <v/>
      </c>
      <c r="H132" s="91" t="str">
        <f t="shared" si="3"/>
        <v/>
      </c>
      <c r="I132" s="330" t="str">
        <f>IF(H132="","",IFERROR(INDEX(Tanggal1,MATCH('Buku Besar'!H132,Akun1,0)),""))</f>
        <v/>
      </c>
      <c r="J132" s="2" t="str">
        <f>IF(H132="","",IFERROR(INDEX(Keterangan1,MATCH('Buku Besar'!H132,Akun1,0)),""))</f>
        <v/>
      </c>
      <c r="K132" s="2" t="str">
        <f>IF(H132="","",IFERROR(INDEX(Reff1,MATCH('Buku Besar'!H132,Akun1,0)),""))</f>
        <v/>
      </c>
      <c r="L132" s="331" t="str">
        <f>IF(H132="","",IFERROR(INDEX(Penerimaan1,MATCH('Buku Besar'!H132,Akun1,0)),""))</f>
        <v/>
      </c>
      <c r="M132" s="331" t="str">
        <f>IF(H132="","",IFERROR(INDEX(Pengeluaran1,MATCH('Buku Besar'!H132,Akun1,0)),""))</f>
        <v/>
      </c>
    </row>
    <row r="133" spans="1:13" x14ac:dyDescent="0.25">
      <c r="A133" s="91" t="str">
        <f t="shared" si="2"/>
        <v/>
      </c>
      <c r="B133" s="330" t="str">
        <f>IF(A133="","",IFERROR(INDEX(Tanggal,MATCH('Buku Besar'!A133,Akun,0)),""))</f>
        <v/>
      </c>
      <c r="C133" s="2" t="str">
        <f>IF(A133="","",IFERROR(INDEX(Keterangan,MATCH('Buku Besar'!A133,Akun,0)),""))</f>
        <v/>
      </c>
      <c r="D133" s="2" t="str">
        <f>IF(A133="","",IFERROR(INDEX(Reff,MATCH('Buku Besar'!A133,Akun,0)),""))</f>
        <v/>
      </c>
      <c r="E133" s="331" t="str">
        <f>IF(A133="","",IFERROR(INDEX(Penerimaan,MATCH('Buku Besar'!A133,Akun,0)),""))</f>
        <v/>
      </c>
      <c r="F133" s="331" t="str">
        <f>IF(A133="","",IFERROR(INDEX(Pengeluaran,MATCH('Buku Besar'!A133,Akun,0)),""))</f>
        <v/>
      </c>
      <c r="H133" s="91" t="str">
        <f t="shared" si="3"/>
        <v/>
      </c>
      <c r="I133" s="330" t="str">
        <f>IF(H133="","",IFERROR(INDEX(Tanggal1,MATCH('Buku Besar'!H133,Akun1,0)),""))</f>
        <v/>
      </c>
      <c r="J133" s="2" t="str">
        <f>IF(H133="","",IFERROR(INDEX(Keterangan1,MATCH('Buku Besar'!H133,Akun1,0)),""))</f>
        <v/>
      </c>
      <c r="K133" s="2" t="str">
        <f>IF(H133="","",IFERROR(INDEX(Reff1,MATCH('Buku Besar'!H133,Akun1,0)),""))</f>
        <v/>
      </c>
      <c r="L133" s="331" t="str">
        <f>IF(H133="","",IFERROR(INDEX(Penerimaan1,MATCH('Buku Besar'!H133,Akun1,0)),""))</f>
        <v/>
      </c>
      <c r="M133" s="331" t="str">
        <f>IF(H133="","",IFERROR(INDEX(Pengeluaran1,MATCH('Buku Besar'!H133,Akun1,0)),""))</f>
        <v/>
      </c>
    </row>
    <row r="134" spans="1:13" x14ac:dyDescent="0.25">
      <c r="A134" s="91" t="str">
        <f t="shared" si="2"/>
        <v/>
      </c>
      <c r="B134" s="330" t="str">
        <f>IF(A134="","",IFERROR(INDEX(Tanggal,MATCH('Buku Besar'!A134,Akun,0)),""))</f>
        <v/>
      </c>
      <c r="C134" s="2" t="str">
        <f>IF(A134="","",IFERROR(INDEX(Keterangan,MATCH('Buku Besar'!A134,Akun,0)),""))</f>
        <v/>
      </c>
      <c r="D134" s="2" t="str">
        <f>IF(A134="","",IFERROR(INDEX(Reff,MATCH('Buku Besar'!A134,Akun,0)),""))</f>
        <v/>
      </c>
      <c r="E134" s="331" t="str">
        <f>IF(A134="","",IFERROR(INDEX(Penerimaan,MATCH('Buku Besar'!A134,Akun,0)),""))</f>
        <v/>
      </c>
      <c r="F134" s="331" t="str">
        <f>IF(A134="","",IFERROR(INDEX(Pengeluaran,MATCH('Buku Besar'!A134,Akun,0)),""))</f>
        <v/>
      </c>
      <c r="H134" s="91" t="str">
        <f t="shared" si="3"/>
        <v/>
      </c>
      <c r="I134" s="330" t="str">
        <f>IF(H134="","",IFERROR(INDEX(Tanggal1,MATCH('Buku Besar'!H134,Akun1,0)),""))</f>
        <v/>
      </c>
      <c r="J134" s="2" t="str">
        <f>IF(H134="","",IFERROR(INDEX(Keterangan1,MATCH('Buku Besar'!H134,Akun1,0)),""))</f>
        <v/>
      </c>
      <c r="K134" s="2" t="str">
        <f>IF(H134="","",IFERROR(INDEX(Reff1,MATCH('Buku Besar'!H134,Akun1,0)),""))</f>
        <v/>
      </c>
      <c r="L134" s="331" t="str">
        <f>IF(H134="","",IFERROR(INDEX(Penerimaan1,MATCH('Buku Besar'!H134,Akun1,0)),""))</f>
        <v/>
      </c>
      <c r="M134" s="331" t="str">
        <f>IF(H134="","",IFERROR(INDEX(Pengeluaran1,MATCH('Buku Besar'!H134,Akun1,0)),""))</f>
        <v/>
      </c>
    </row>
    <row r="135" spans="1:13" x14ac:dyDescent="0.25">
      <c r="A135" s="91" t="str">
        <f t="shared" si="2"/>
        <v/>
      </c>
      <c r="B135" s="330" t="str">
        <f>IF(A135="","",IFERROR(INDEX(Tanggal,MATCH('Buku Besar'!A135,Akun,0)),""))</f>
        <v/>
      </c>
      <c r="C135" s="2" t="str">
        <f>IF(A135="","",IFERROR(INDEX(Keterangan,MATCH('Buku Besar'!A135,Akun,0)),""))</f>
        <v/>
      </c>
      <c r="D135" s="2" t="str">
        <f>IF(A135="","",IFERROR(INDEX(Reff,MATCH('Buku Besar'!A135,Akun,0)),""))</f>
        <v/>
      </c>
      <c r="E135" s="331" t="str">
        <f>IF(A135="","",IFERROR(INDEX(Penerimaan,MATCH('Buku Besar'!A135,Akun,0)),""))</f>
        <v/>
      </c>
      <c r="F135" s="331" t="str">
        <f>IF(A135="","",IFERROR(INDEX(Pengeluaran,MATCH('Buku Besar'!A135,Akun,0)),""))</f>
        <v/>
      </c>
      <c r="H135" s="91" t="str">
        <f t="shared" si="3"/>
        <v/>
      </c>
      <c r="I135" s="330" t="str">
        <f>IF(H135="","",IFERROR(INDEX(Tanggal1,MATCH('Buku Besar'!H135,Akun1,0)),""))</f>
        <v/>
      </c>
      <c r="J135" s="2" t="str">
        <f>IF(H135="","",IFERROR(INDEX(Keterangan1,MATCH('Buku Besar'!H135,Akun1,0)),""))</f>
        <v/>
      </c>
      <c r="K135" s="2" t="str">
        <f>IF(H135="","",IFERROR(INDEX(Reff1,MATCH('Buku Besar'!H135,Akun1,0)),""))</f>
        <v/>
      </c>
      <c r="L135" s="331" t="str">
        <f>IF(H135="","",IFERROR(INDEX(Penerimaan1,MATCH('Buku Besar'!H135,Akun1,0)),""))</f>
        <v/>
      </c>
      <c r="M135" s="331" t="str">
        <f>IF(H135="","",IFERROR(INDEX(Pengeluaran1,MATCH('Buku Besar'!H135,Akun1,0)),""))</f>
        <v/>
      </c>
    </row>
    <row r="136" spans="1:13" x14ac:dyDescent="0.25">
      <c r="A136" s="91" t="str">
        <f t="shared" ref="A136:A199" si="4">IFERROR(IF((MID(A135,8,LEN(A135)-7)+1)&lt;=COUNTIF(Kas_Harian,LEFT(A135,6)),LEFT(A135,6)&amp;"-"&amp;MID(A135,8,LEN(A135)-7)+1,""),"")</f>
        <v/>
      </c>
      <c r="B136" s="330" t="str">
        <f>IF(A136="","",IFERROR(INDEX(Tanggal,MATCH('Buku Besar'!A136,Akun,0)),""))</f>
        <v/>
      </c>
      <c r="C136" s="2" t="str">
        <f>IF(A136="","",IFERROR(INDEX(Keterangan,MATCH('Buku Besar'!A136,Akun,0)),""))</f>
        <v/>
      </c>
      <c r="D136" s="2" t="str">
        <f>IF(A136="","",IFERROR(INDEX(Reff,MATCH('Buku Besar'!A136,Akun,0)),""))</f>
        <v/>
      </c>
      <c r="E136" s="331" t="str">
        <f>IF(A136="","",IFERROR(INDEX(Penerimaan,MATCH('Buku Besar'!A136,Akun,0)),""))</f>
        <v/>
      </c>
      <c r="F136" s="331" t="str">
        <f>IF(A136="","",IFERROR(INDEX(Pengeluaran,MATCH('Buku Besar'!A136,Akun,0)),""))</f>
        <v/>
      </c>
      <c r="H136" s="91" t="str">
        <f t="shared" ref="H136:H199" si="5">IFERROR(IF((MID(H135,8,LEN(H135)-7)+1)&lt;=COUNTIF(Bank_Harian,LEFT(H135,6)),LEFT(H135,6)&amp;"-"&amp;MID(H135,8,LEN(H135)-7)+1,""),"")</f>
        <v/>
      </c>
      <c r="I136" s="330" t="str">
        <f>IF(H136="","",IFERROR(INDEX(Tanggal1,MATCH('Buku Besar'!H136,Akun1,0)),""))</f>
        <v/>
      </c>
      <c r="J136" s="2" t="str">
        <f>IF(H136="","",IFERROR(INDEX(Keterangan1,MATCH('Buku Besar'!H136,Akun1,0)),""))</f>
        <v/>
      </c>
      <c r="K136" s="2" t="str">
        <f>IF(H136="","",IFERROR(INDEX(Reff1,MATCH('Buku Besar'!H136,Akun1,0)),""))</f>
        <v/>
      </c>
      <c r="L136" s="331" t="str">
        <f>IF(H136="","",IFERROR(INDEX(Penerimaan1,MATCH('Buku Besar'!H136,Akun1,0)),""))</f>
        <v/>
      </c>
      <c r="M136" s="331" t="str">
        <f>IF(H136="","",IFERROR(INDEX(Pengeluaran1,MATCH('Buku Besar'!H136,Akun1,0)),""))</f>
        <v/>
      </c>
    </row>
    <row r="137" spans="1:13" x14ac:dyDescent="0.25">
      <c r="A137" s="91" t="str">
        <f t="shared" si="4"/>
        <v/>
      </c>
      <c r="B137" s="330" t="str">
        <f>IF(A137="","",IFERROR(INDEX(Tanggal,MATCH('Buku Besar'!A137,Akun,0)),""))</f>
        <v/>
      </c>
      <c r="C137" s="2" t="str">
        <f>IF(A137="","",IFERROR(INDEX(Keterangan,MATCH('Buku Besar'!A137,Akun,0)),""))</f>
        <v/>
      </c>
      <c r="D137" s="2" t="str">
        <f>IF(A137="","",IFERROR(INDEX(Reff,MATCH('Buku Besar'!A137,Akun,0)),""))</f>
        <v/>
      </c>
      <c r="E137" s="331" t="str">
        <f>IF(A137="","",IFERROR(INDEX(Penerimaan,MATCH('Buku Besar'!A137,Akun,0)),""))</f>
        <v/>
      </c>
      <c r="F137" s="331" t="str">
        <f>IF(A137="","",IFERROR(INDEX(Pengeluaran,MATCH('Buku Besar'!A137,Akun,0)),""))</f>
        <v/>
      </c>
      <c r="H137" s="91" t="str">
        <f t="shared" si="5"/>
        <v/>
      </c>
      <c r="I137" s="330" t="str">
        <f>IF(H137="","",IFERROR(INDEX(Tanggal1,MATCH('Buku Besar'!H137,Akun1,0)),""))</f>
        <v/>
      </c>
      <c r="J137" s="2" t="str">
        <f>IF(H137="","",IFERROR(INDEX(Keterangan1,MATCH('Buku Besar'!H137,Akun1,0)),""))</f>
        <v/>
      </c>
      <c r="K137" s="2" t="str">
        <f>IF(H137="","",IFERROR(INDEX(Reff1,MATCH('Buku Besar'!H137,Akun1,0)),""))</f>
        <v/>
      </c>
      <c r="L137" s="331" t="str">
        <f>IF(H137="","",IFERROR(INDEX(Penerimaan1,MATCH('Buku Besar'!H137,Akun1,0)),""))</f>
        <v/>
      </c>
      <c r="M137" s="331" t="str">
        <f>IF(H137="","",IFERROR(INDEX(Pengeluaran1,MATCH('Buku Besar'!H137,Akun1,0)),""))</f>
        <v/>
      </c>
    </row>
    <row r="138" spans="1:13" x14ac:dyDescent="0.25">
      <c r="A138" s="91" t="str">
        <f t="shared" si="4"/>
        <v/>
      </c>
      <c r="B138" s="330" t="str">
        <f>IF(A138="","",IFERROR(INDEX(Tanggal,MATCH('Buku Besar'!A138,Akun,0)),""))</f>
        <v/>
      </c>
      <c r="C138" s="2" t="str">
        <f>IF(A138="","",IFERROR(INDEX(Keterangan,MATCH('Buku Besar'!A138,Akun,0)),""))</f>
        <v/>
      </c>
      <c r="D138" s="2" t="str">
        <f>IF(A138="","",IFERROR(INDEX(Reff,MATCH('Buku Besar'!A138,Akun,0)),""))</f>
        <v/>
      </c>
      <c r="E138" s="331" t="str">
        <f>IF(A138="","",IFERROR(INDEX(Penerimaan,MATCH('Buku Besar'!A138,Akun,0)),""))</f>
        <v/>
      </c>
      <c r="F138" s="331" t="str">
        <f>IF(A138="","",IFERROR(INDEX(Pengeluaran,MATCH('Buku Besar'!A138,Akun,0)),""))</f>
        <v/>
      </c>
      <c r="H138" s="91" t="str">
        <f t="shared" si="5"/>
        <v/>
      </c>
      <c r="I138" s="330" t="str">
        <f>IF(H138="","",IFERROR(INDEX(Tanggal1,MATCH('Buku Besar'!H138,Akun1,0)),""))</f>
        <v/>
      </c>
      <c r="J138" s="2" t="str">
        <f>IF(H138="","",IFERROR(INDEX(Keterangan1,MATCH('Buku Besar'!H138,Akun1,0)),""))</f>
        <v/>
      </c>
      <c r="K138" s="2" t="str">
        <f>IF(H138="","",IFERROR(INDEX(Reff1,MATCH('Buku Besar'!H138,Akun1,0)),""))</f>
        <v/>
      </c>
      <c r="L138" s="331" t="str">
        <f>IF(H138="","",IFERROR(INDEX(Penerimaan1,MATCH('Buku Besar'!H138,Akun1,0)),""))</f>
        <v/>
      </c>
      <c r="M138" s="331" t="str">
        <f>IF(H138="","",IFERROR(INDEX(Pengeluaran1,MATCH('Buku Besar'!H138,Akun1,0)),""))</f>
        <v/>
      </c>
    </row>
    <row r="139" spans="1:13" x14ac:dyDescent="0.25">
      <c r="A139" s="91" t="str">
        <f t="shared" si="4"/>
        <v/>
      </c>
      <c r="B139" s="330" t="str">
        <f>IF(A139="","",IFERROR(INDEX(Tanggal,MATCH('Buku Besar'!A139,Akun,0)),""))</f>
        <v/>
      </c>
      <c r="C139" s="2" t="str">
        <f>IF(A139="","",IFERROR(INDEX(Keterangan,MATCH('Buku Besar'!A139,Akun,0)),""))</f>
        <v/>
      </c>
      <c r="D139" s="2" t="str">
        <f>IF(A139="","",IFERROR(INDEX(Reff,MATCH('Buku Besar'!A139,Akun,0)),""))</f>
        <v/>
      </c>
      <c r="E139" s="331" t="str">
        <f>IF(A139="","",IFERROR(INDEX(Penerimaan,MATCH('Buku Besar'!A139,Akun,0)),""))</f>
        <v/>
      </c>
      <c r="F139" s="331" t="str">
        <f>IF(A139="","",IFERROR(INDEX(Pengeluaran,MATCH('Buku Besar'!A139,Akun,0)),""))</f>
        <v/>
      </c>
      <c r="H139" s="91" t="str">
        <f t="shared" si="5"/>
        <v/>
      </c>
      <c r="I139" s="330" t="str">
        <f>IF(H139="","",IFERROR(INDEX(Tanggal1,MATCH('Buku Besar'!H139,Akun1,0)),""))</f>
        <v/>
      </c>
      <c r="J139" s="2" t="str">
        <f>IF(H139="","",IFERROR(INDEX(Keterangan1,MATCH('Buku Besar'!H139,Akun1,0)),""))</f>
        <v/>
      </c>
      <c r="K139" s="2" t="str">
        <f>IF(H139="","",IFERROR(INDEX(Reff1,MATCH('Buku Besar'!H139,Akun1,0)),""))</f>
        <v/>
      </c>
      <c r="L139" s="331" t="str">
        <f>IF(H139="","",IFERROR(INDEX(Penerimaan1,MATCH('Buku Besar'!H139,Akun1,0)),""))</f>
        <v/>
      </c>
      <c r="M139" s="331" t="str">
        <f>IF(H139="","",IFERROR(INDEX(Pengeluaran1,MATCH('Buku Besar'!H139,Akun1,0)),""))</f>
        <v/>
      </c>
    </row>
    <row r="140" spans="1:13" x14ac:dyDescent="0.25">
      <c r="A140" s="91" t="str">
        <f t="shared" si="4"/>
        <v/>
      </c>
      <c r="B140" s="330" t="str">
        <f>IF(A140="","",IFERROR(INDEX(Tanggal,MATCH('Buku Besar'!A140,Akun,0)),""))</f>
        <v/>
      </c>
      <c r="C140" s="2" t="str">
        <f>IF(A140="","",IFERROR(INDEX(Keterangan,MATCH('Buku Besar'!A140,Akun,0)),""))</f>
        <v/>
      </c>
      <c r="D140" s="2" t="str">
        <f>IF(A140="","",IFERROR(INDEX(Reff,MATCH('Buku Besar'!A140,Akun,0)),""))</f>
        <v/>
      </c>
      <c r="E140" s="331" t="str">
        <f>IF(A140="","",IFERROR(INDEX(Penerimaan,MATCH('Buku Besar'!A140,Akun,0)),""))</f>
        <v/>
      </c>
      <c r="F140" s="331" t="str">
        <f>IF(A140="","",IFERROR(INDEX(Pengeluaran,MATCH('Buku Besar'!A140,Akun,0)),""))</f>
        <v/>
      </c>
      <c r="H140" s="91" t="str">
        <f t="shared" si="5"/>
        <v/>
      </c>
      <c r="I140" s="330" t="str">
        <f>IF(H140="","",IFERROR(INDEX(Tanggal1,MATCH('Buku Besar'!H140,Akun1,0)),""))</f>
        <v/>
      </c>
      <c r="J140" s="2" t="str">
        <f>IF(H140="","",IFERROR(INDEX(Keterangan1,MATCH('Buku Besar'!H140,Akun1,0)),""))</f>
        <v/>
      </c>
      <c r="K140" s="2" t="str">
        <f>IF(H140="","",IFERROR(INDEX(Reff1,MATCH('Buku Besar'!H140,Akun1,0)),""))</f>
        <v/>
      </c>
      <c r="L140" s="331" t="str">
        <f>IF(H140="","",IFERROR(INDEX(Penerimaan1,MATCH('Buku Besar'!H140,Akun1,0)),""))</f>
        <v/>
      </c>
      <c r="M140" s="331" t="str">
        <f>IF(H140="","",IFERROR(INDEX(Pengeluaran1,MATCH('Buku Besar'!H140,Akun1,0)),""))</f>
        <v/>
      </c>
    </row>
    <row r="141" spans="1:13" x14ac:dyDescent="0.25">
      <c r="A141" s="91" t="str">
        <f t="shared" si="4"/>
        <v/>
      </c>
      <c r="B141" s="330" t="str">
        <f>IF(A141="","",IFERROR(INDEX(Tanggal,MATCH('Buku Besar'!A141,Akun,0)),""))</f>
        <v/>
      </c>
      <c r="C141" s="2" t="str">
        <f>IF(A141="","",IFERROR(INDEX(Keterangan,MATCH('Buku Besar'!A141,Akun,0)),""))</f>
        <v/>
      </c>
      <c r="D141" s="2" t="str">
        <f>IF(A141="","",IFERROR(INDEX(Reff,MATCH('Buku Besar'!A141,Akun,0)),""))</f>
        <v/>
      </c>
      <c r="E141" s="331" t="str">
        <f>IF(A141="","",IFERROR(INDEX(Penerimaan,MATCH('Buku Besar'!A141,Akun,0)),""))</f>
        <v/>
      </c>
      <c r="F141" s="331" t="str">
        <f>IF(A141="","",IFERROR(INDEX(Pengeluaran,MATCH('Buku Besar'!A141,Akun,0)),""))</f>
        <v/>
      </c>
      <c r="H141" s="91" t="str">
        <f t="shared" si="5"/>
        <v/>
      </c>
      <c r="I141" s="330" t="str">
        <f>IF(H141="","",IFERROR(INDEX(Tanggal1,MATCH('Buku Besar'!H141,Akun1,0)),""))</f>
        <v/>
      </c>
      <c r="J141" s="2" t="str">
        <f>IF(H141="","",IFERROR(INDEX(Keterangan1,MATCH('Buku Besar'!H141,Akun1,0)),""))</f>
        <v/>
      </c>
      <c r="K141" s="2" t="str">
        <f>IF(H141="","",IFERROR(INDEX(Reff1,MATCH('Buku Besar'!H141,Akun1,0)),""))</f>
        <v/>
      </c>
      <c r="L141" s="331" t="str">
        <f>IF(H141="","",IFERROR(INDEX(Penerimaan1,MATCH('Buku Besar'!H141,Akun1,0)),""))</f>
        <v/>
      </c>
      <c r="M141" s="331" t="str">
        <f>IF(H141="","",IFERROR(INDEX(Pengeluaran1,MATCH('Buku Besar'!H141,Akun1,0)),""))</f>
        <v/>
      </c>
    </row>
    <row r="142" spans="1:13" x14ac:dyDescent="0.25">
      <c r="A142" s="91" t="str">
        <f t="shared" si="4"/>
        <v/>
      </c>
      <c r="B142" s="330" t="str">
        <f>IF(A142="","",IFERROR(INDEX(Tanggal,MATCH('Buku Besar'!A142,Akun,0)),""))</f>
        <v/>
      </c>
      <c r="C142" s="2" t="str">
        <f>IF(A142="","",IFERROR(INDEX(Keterangan,MATCH('Buku Besar'!A142,Akun,0)),""))</f>
        <v/>
      </c>
      <c r="D142" s="2" t="str">
        <f>IF(A142="","",IFERROR(INDEX(Reff,MATCH('Buku Besar'!A142,Akun,0)),""))</f>
        <v/>
      </c>
      <c r="E142" s="331" t="str">
        <f>IF(A142="","",IFERROR(INDEX(Penerimaan,MATCH('Buku Besar'!A142,Akun,0)),""))</f>
        <v/>
      </c>
      <c r="F142" s="331" t="str">
        <f>IF(A142="","",IFERROR(INDEX(Pengeluaran,MATCH('Buku Besar'!A142,Akun,0)),""))</f>
        <v/>
      </c>
      <c r="H142" s="91" t="str">
        <f t="shared" si="5"/>
        <v/>
      </c>
      <c r="I142" s="330" t="str">
        <f>IF(H142="","",IFERROR(INDEX(Tanggal1,MATCH('Buku Besar'!H142,Akun1,0)),""))</f>
        <v/>
      </c>
      <c r="J142" s="2" t="str">
        <f>IF(H142="","",IFERROR(INDEX(Keterangan1,MATCH('Buku Besar'!H142,Akun1,0)),""))</f>
        <v/>
      </c>
      <c r="K142" s="2" t="str">
        <f>IF(H142="","",IFERROR(INDEX(Reff1,MATCH('Buku Besar'!H142,Akun1,0)),""))</f>
        <v/>
      </c>
      <c r="L142" s="331" t="str">
        <f>IF(H142="","",IFERROR(INDEX(Penerimaan1,MATCH('Buku Besar'!H142,Akun1,0)),""))</f>
        <v/>
      </c>
      <c r="M142" s="331" t="str">
        <f>IF(H142="","",IFERROR(INDEX(Pengeluaran1,MATCH('Buku Besar'!H142,Akun1,0)),""))</f>
        <v/>
      </c>
    </row>
    <row r="143" spans="1:13" x14ac:dyDescent="0.25">
      <c r="A143" s="91" t="str">
        <f t="shared" si="4"/>
        <v/>
      </c>
      <c r="B143" s="330" t="str">
        <f>IF(A143="","",IFERROR(INDEX(Tanggal,MATCH('Buku Besar'!A143,Akun,0)),""))</f>
        <v/>
      </c>
      <c r="C143" s="2" t="str">
        <f>IF(A143="","",IFERROR(INDEX(Keterangan,MATCH('Buku Besar'!A143,Akun,0)),""))</f>
        <v/>
      </c>
      <c r="D143" s="2" t="str">
        <f>IF(A143="","",IFERROR(INDEX(Reff,MATCH('Buku Besar'!A143,Akun,0)),""))</f>
        <v/>
      </c>
      <c r="E143" s="331" t="str">
        <f>IF(A143="","",IFERROR(INDEX(Penerimaan,MATCH('Buku Besar'!A143,Akun,0)),""))</f>
        <v/>
      </c>
      <c r="F143" s="331" t="str">
        <f>IF(A143="","",IFERROR(INDEX(Pengeluaran,MATCH('Buku Besar'!A143,Akun,0)),""))</f>
        <v/>
      </c>
      <c r="H143" s="91" t="str">
        <f t="shared" si="5"/>
        <v/>
      </c>
      <c r="I143" s="330" t="str">
        <f>IF(H143="","",IFERROR(INDEX(Tanggal1,MATCH('Buku Besar'!H143,Akun1,0)),""))</f>
        <v/>
      </c>
      <c r="J143" s="2" t="str">
        <f>IF(H143="","",IFERROR(INDEX(Keterangan1,MATCH('Buku Besar'!H143,Akun1,0)),""))</f>
        <v/>
      </c>
      <c r="K143" s="2" t="str">
        <f>IF(H143="","",IFERROR(INDEX(Reff1,MATCH('Buku Besar'!H143,Akun1,0)),""))</f>
        <v/>
      </c>
      <c r="L143" s="331" t="str">
        <f>IF(H143="","",IFERROR(INDEX(Penerimaan1,MATCH('Buku Besar'!H143,Akun1,0)),""))</f>
        <v/>
      </c>
      <c r="M143" s="331" t="str">
        <f>IF(H143="","",IFERROR(INDEX(Pengeluaran1,MATCH('Buku Besar'!H143,Akun1,0)),""))</f>
        <v/>
      </c>
    </row>
    <row r="144" spans="1:13" x14ac:dyDescent="0.25">
      <c r="A144" s="91" t="str">
        <f t="shared" si="4"/>
        <v/>
      </c>
      <c r="B144" s="330" t="str">
        <f>IF(A144="","",IFERROR(INDEX(Tanggal,MATCH('Buku Besar'!A144,Akun,0)),""))</f>
        <v/>
      </c>
      <c r="C144" s="2" t="str">
        <f>IF(A144="","",IFERROR(INDEX(Keterangan,MATCH('Buku Besar'!A144,Akun,0)),""))</f>
        <v/>
      </c>
      <c r="D144" s="2" t="str">
        <f>IF(A144="","",IFERROR(INDEX(Reff,MATCH('Buku Besar'!A144,Akun,0)),""))</f>
        <v/>
      </c>
      <c r="E144" s="331" t="str">
        <f>IF(A144="","",IFERROR(INDEX(Penerimaan,MATCH('Buku Besar'!A144,Akun,0)),""))</f>
        <v/>
      </c>
      <c r="F144" s="331" t="str">
        <f>IF(A144="","",IFERROR(INDEX(Pengeluaran,MATCH('Buku Besar'!A144,Akun,0)),""))</f>
        <v/>
      </c>
      <c r="H144" s="91" t="str">
        <f t="shared" si="5"/>
        <v/>
      </c>
      <c r="I144" s="330" t="str">
        <f>IF(H144="","",IFERROR(INDEX(Tanggal1,MATCH('Buku Besar'!H144,Akun1,0)),""))</f>
        <v/>
      </c>
      <c r="J144" s="2" t="str">
        <f>IF(H144="","",IFERROR(INDEX(Keterangan1,MATCH('Buku Besar'!H144,Akun1,0)),""))</f>
        <v/>
      </c>
      <c r="K144" s="2" t="str">
        <f>IF(H144="","",IFERROR(INDEX(Reff1,MATCH('Buku Besar'!H144,Akun1,0)),""))</f>
        <v/>
      </c>
      <c r="L144" s="331" t="str">
        <f>IF(H144="","",IFERROR(INDEX(Penerimaan1,MATCH('Buku Besar'!H144,Akun1,0)),""))</f>
        <v/>
      </c>
      <c r="M144" s="331" t="str">
        <f>IF(H144="","",IFERROR(INDEX(Pengeluaran1,MATCH('Buku Besar'!H144,Akun1,0)),""))</f>
        <v/>
      </c>
    </row>
    <row r="145" spans="1:13" x14ac:dyDescent="0.25">
      <c r="A145" s="91" t="str">
        <f t="shared" si="4"/>
        <v/>
      </c>
      <c r="B145" s="330" t="str">
        <f>IF(A145="","",IFERROR(INDEX(Tanggal,MATCH('Buku Besar'!A145,Akun,0)),""))</f>
        <v/>
      </c>
      <c r="C145" s="2" t="str">
        <f>IF(A145="","",IFERROR(INDEX(Keterangan,MATCH('Buku Besar'!A145,Akun,0)),""))</f>
        <v/>
      </c>
      <c r="D145" s="2" t="str">
        <f>IF(A145="","",IFERROR(INDEX(Reff,MATCH('Buku Besar'!A145,Akun,0)),""))</f>
        <v/>
      </c>
      <c r="E145" s="331" t="str">
        <f>IF(A145="","",IFERROR(INDEX(Penerimaan,MATCH('Buku Besar'!A145,Akun,0)),""))</f>
        <v/>
      </c>
      <c r="F145" s="331" t="str">
        <f>IF(A145="","",IFERROR(INDEX(Pengeluaran,MATCH('Buku Besar'!A145,Akun,0)),""))</f>
        <v/>
      </c>
      <c r="H145" s="91" t="str">
        <f t="shared" si="5"/>
        <v/>
      </c>
      <c r="I145" s="330" t="str">
        <f>IF(H145="","",IFERROR(INDEX(Tanggal1,MATCH('Buku Besar'!H145,Akun1,0)),""))</f>
        <v/>
      </c>
      <c r="J145" s="2" t="str">
        <f>IF(H145="","",IFERROR(INDEX(Keterangan1,MATCH('Buku Besar'!H145,Akun1,0)),""))</f>
        <v/>
      </c>
      <c r="K145" s="2" t="str">
        <f>IF(H145="","",IFERROR(INDEX(Reff1,MATCH('Buku Besar'!H145,Akun1,0)),""))</f>
        <v/>
      </c>
      <c r="L145" s="331" t="str">
        <f>IF(H145="","",IFERROR(INDEX(Penerimaan1,MATCH('Buku Besar'!H145,Akun1,0)),""))</f>
        <v/>
      </c>
      <c r="M145" s="331" t="str">
        <f>IF(H145="","",IFERROR(INDEX(Pengeluaran1,MATCH('Buku Besar'!H145,Akun1,0)),""))</f>
        <v/>
      </c>
    </row>
    <row r="146" spans="1:13" x14ac:dyDescent="0.25">
      <c r="A146" s="91" t="str">
        <f t="shared" si="4"/>
        <v/>
      </c>
      <c r="B146" s="330" t="str">
        <f>IF(A146="","",IFERROR(INDEX(Tanggal,MATCH('Buku Besar'!A146,Akun,0)),""))</f>
        <v/>
      </c>
      <c r="C146" s="2" t="str">
        <f>IF(A146="","",IFERROR(INDEX(Keterangan,MATCH('Buku Besar'!A146,Akun,0)),""))</f>
        <v/>
      </c>
      <c r="D146" s="2" t="str">
        <f>IF(A146="","",IFERROR(INDEX(Reff,MATCH('Buku Besar'!A146,Akun,0)),""))</f>
        <v/>
      </c>
      <c r="E146" s="331" t="str">
        <f>IF(A146="","",IFERROR(INDEX(Penerimaan,MATCH('Buku Besar'!A146,Akun,0)),""))</f>
        <v/>
      </c>
      <c r="F146" s="331" t="str">
        <f>IF(A146="","",IFERROR(INDEX(Pengeluaran,MATCH('Buku Besar'!A146,Akun,0)),""))</f>
        <v/>
      </c>
      <c r="H146" s="91" t="str">
        <f t="shared" si="5"/>
        <v/>
      </c>
      <c r="I146" s="330" t="str">
        <f>IF(H146="","",IFERROR(INDEX(Tanggal1,MATCH('Buku Besar'!H146,Akun1,0)),""))</f>
        <v/>
      </c>
      <c r="J146" s="2" t="str">
        <f>IF(H146="","",IFERROR(INDEX(Keterangan1,MATCH('Buku Besar'!H146,Akun1,0)),""))</f>
        <v/>
      </c>
      <c r="K146" s="2" t="str">
        <f>IF(H146="","",IFERROR(INDEX(Reff1,MATCH('Buku Besar'!H146,Akun1,0)),""))</f>
        <v/>
      </c>
      <c r="L146" s="331" t="str">
        <f>IF(H146="","",IFERROR(INDEX(Penerimaan1,MATCH('Buku Besar'!H146,Akun1,0)),""))</f>
        <v/>
      </c>
      <c r="M146" s="331" t="str">
        <f>IF(H146="","",IFERROR(INDEX(Pengeluaran1,MATCH('Buku Besar'!H146,Akun1,0)),""))</f>
        <v/>
      </c>
    </row>
    <row r="147" spans="1:13" x14ac:dyDescent="0.25">
      <c r="A147" s="91" t="str">
        <f t="shared" si="4"/>
        <v/>
      </c>
      <c r="B147" s="330" t="str">
        <f>IF(A147="","",IFERROR(INDEX(Tanggal,MATCH('Buku Besar'!A147,Akun,0)),""))</f>
        <v/>
      </c>
      <c r="C147" s="2" t="str">
        <f>IF(A147="","",IFERROR(INDEX(Keterangan,MATCH('Buku Besar'!A147,Akun,0)),""))</f>
        <v/>
      </c>
      <c r="D147" s="2" t="str">
        <f>IF(A147="","",IFERROR(INDEX(Reff,MATCH('Buku Besar'!A147,Akun,0)),""))</f>
        <v/>
      </c>
      <c r="E147" s="331" t="str">
        <f>IF(A147="","",IFERROR(INDEX(Penerimaan,MATCH('Buku Besar'!A147,Akun,0)),""))</f>
        <v/>
      </c>
      <c r="F147" s="331" t="str">
        <f>IF(A147="","",IFERROR(INDEX(Pengeluaran,MATCH('Buku Besar'!A147,Akun,0)),""))</f>
        <v/>
      </c>
      <c r="H147" s="91" t="str">
        <f t="shared" si="5"/>
        <v/>
      </c>
      <c r="I147" s="330" t="str">
        <f>IF(H147="","",IFERROR(INDEX(Tanggal1,MATCH('Buku Besar'!H147,Akun1,0)),""))</f>
        <v/>
      </c>
      <c r="J147" s="2" t="str">
        <f>IF(H147="","",IFERROR(INDEX(Keterangan1,MATCH('Buku Besar'!H147,Akun1,0)),""))</f>
        <v/>
      </c>
      <c r="K147" s="2" t="str">
        <f>IF(H147="","",IFERROR(INDEX(Reff1,MATCH('Buku Besar'!H147,Akun1,0)),""))</f>
        <v/>
      </c>
      <c r="L147" s="331" t="str">
        <f>IF(H147="","",IFERROR(INDEX(Penerimaan1,MATCH('Buku Besar'!H147,Akun1,0)),""))</f>
        <v/>
      </c>
      <c r="M147" s="331" t="str">
        <f>IF(H147="","",IFERROR(INDEX(Pengeluaran1,MATCH('Buku Besar'!H147,Akun1,0)),""))</f>
        <v/>
      </c>
    </row>
    <row r="148" spans="1:13" x14ac:dyDescent="0.25">
      <c r="A148" s="91" t="str">
        <f t="shared" si="4"/>
        <v/>
      </c>
      <c r="B148" s="330" t="str">
        <f>IF(A148="","",IFERROR(INDEX(Tanggal,MATCH('Buku Besar'!A148,Akun,0)),""))</f>
        <v/>
      </c>
      <c r="C148" s="2" t="str">
        <f>IF(A148="","",IFERROR(INDEX(Keterangan,MATCH('Buku Besar'!A148,Akun,0)),""))</f>
        <v/>
      </c>
      <c r="D148" s="2" t="str">
        <f>IF(A148="","",IFERROR(INDEX(Reff,MATCH('Buku Besar'!A148,Akun,0)),""))</f>
        <v/>
      </c>
      <c r="E148" s="331" t="str">
        <f>IF(A148="","",IFERROR(INDEX(Penerimaan,MATCH('Buku Besar'!A148,Akun,0)),""))</f>
        <v/>
      </c>
      <c r="F148" s="331" t="str">
        <f>IF(A148="","",IFERROR(INDEX(Pengeluaran,MATCH('Buku Besar'!A148,Akun,0)),""))</f>
        <v/>
      </c>
      <c r="H148" s="91" t="str">
        <f t="shared" si="5"/>
        <v/>
      </c>
      <c r="I148" s="330" t="str">
        <f>IF(H148="","",IFERROR(INDEX(Tanggal1,MATCH('Buku Besar'!H148,Akun1,0)),""))</f>
        <v/>
      </c>
      <c r="J148" s="2" t="str">
        <f>IF(H148="","",IFERROR(INDEX(Keterangan1,MATCH('Buku Besar'!H148,Akun1,0)),""))</f>
        <v/>
      </c>
      <c r="K148" s="2" t="str">
        <f>IF(H148="","",IFERROR(INDEX(Reff1,MATCH('Buku Besar'!H148,Akun1,0)),""))</f>
        <v/>
      </c>
      <c r="L148" s="331" t="str">
        <f>IF(H148="","",IFERROR(INDEX(Penerimaan1,MATCH('Buku Besar'!H148,Akun1,0)),""))</f>
        <v/>
      </c>
      <c r="M148" s="331" t="str">
        <f>IF(H148="","",IFERROR(INDEX(Pengeluaran1,MATCH('Buku Besar'!H148,Akun1,0)),""))</f>
        <v/>
      </c>
    </row>
    <row r="149" spans="1:13" x14ac:dyDescent="0.25">
      <c r="A149" s="91" t="str">
        <f t="shared" si="4"/>
        <v/>
      </c>
      <c r="B149" s="330" t="str">
        <f>IF(A149="","",IFERROR(INDEX(Tanggal,MATCH('Buku Besar'!A149,Akun,0)),""))</f>
        <v/>
      </c>
      <c r="C149" s="2" t="str">
        <f>IF(A149="","",IFERROR(INDEX(Keterangan,MATCH('Buku Besar'!A149,Akun,0)),""))</f>
        <v/>
      </c>
      <c r="D149" s="2" t="str">
        <f>IF(A149="","",IFERROR(INDEX(Reff,MATCH('Buku Besar'!A149,Akun,0)),""))</f>
        <v/>
      </c>
      <c r="E149" s="331" t="str">
        <f>IF(A149="","",IFERROR(INDEX(Penerimaan,MATCH('Buku Besar'!A149,Akun,0)),""))</f>
        <v/>
      </c>
      <c r="F149" s="331" t="str">
        <f>IF(A149="","",IFERROR(INDEX(Pengeluaran,MATCH('Buku Besar'!A149,Akun,0)),""))</f>
        <v/>
      </c>
      <c r="H149" s="91" t="str">
        <f t="shared" si="5"/>
        <v/>
      </c>
      <c r="I149" s="330" t="str">
        <f>IF(H149="","",IFERROR(INDEX(Tanggal1,MATCH('Buku Besar'!H149,Akun1,0)),""))</f>
        <v/>
      </c>
      <c r="J149" s="2" t="str">
        <f>IF(H149="","",IFERROR(INDEX(Keterangan1,MATCH('Buku Besar'!H149,Akun1,0)),""))</f>
        <v/>
      </c>
      <c r="K149" s="2" t="str">
        <f>IF(H149="","",IFERROR(INDEX(Reff1,MATCH('Buku Besar'!H149,Akun1,0)),""))</f>
        <v/>
      </c>
      <c r="L149" s="331" t="str">
        <f>IF(H149="","",IFERROR(INDEX(Penerimaan1,MATCH('Buku Besar'!H149,Akun1,0)),""))</f>
        <v/>
      </c>
      <c r="M149" s="331" t="str">
        <f>IF(H149="","",IFERROR(INDEX(Pengeluaran1,MATCH('Buku Besar'!H149,Akun1,0)),""))</f>
        <v/>
      </c>
    </row>
    <row r="150" spans="1:13" x14ac:dyDescent="0.25">
      <c r="A150" s="91" t="str">
        <f t="shared" si="4"/>
        <v/>
      </c>
      <c r="B150" s="330" t="str">
        <f>IF(A150="","",IFERROR(INDEX(Tanggal,MATCH('Buku Besar'!A150,Akun,0)),""))</f>
        <v/>
      </c>
      <c r="C150" s="2" t="str">
        <f>IF(A150="","",IFERROR(INDEX(Keterangan,MATCH('Buku Besar'!A150,Akun,0)),""))</f>
        <v/>
      </c>
      <c r="D150" s="2" t="str">
        <f>IF(A150="","",IFERROR(INDEX(Reff,MATCH('Buku Besar'!A150,Akun,0)),""))</f>
        <v/>
      </c>
      <c r="E150" s="331" t="str">
        <f>IF(A150="","",IFERROR(INDEX(Penerimaan,MATCH('Buku Besar'!A150,Akun,0)),""))</f>
        <v/>
      </c>
      <c r="F150" s="331" t="str">
        <f>IF(A150="","",IFERROR(INDEX(Pengeluaran,MATCH('Buku Besar'!A150,Akun,0)),""))</f>
        <v/>
      </c>
      <c r="H150" s="91" t="str">
        <f t="shared" si="5"/>
        <v/>
      </c>
      <c r="I150" s="330" t="str">
        <f>IF(H150="","",IFERROR(INDEX(Tanggal1,MATCH('Buku Besar'!H150,Akun1,0)),""))</f>
        <v/>
      </c>
      <c r="J150" s="2" t="str">
        <f>IF(H150="","",IFERROR(INDEX(Keterangan1,MATCH('Buku Besar'!H150,Akun1,0)),""))</f>
        <v/>
      </c>
      <c r="K150" s="2" t="str">
        <f>IF(H150="","",IFERROR(INDEX(Reff1,MATCH('Buku Besar'!H150,Akun1,0)),""))</f>
        <v/>
      </c>
      <c r="L150" s="331" t="str">
        <f>IF(H150="","",IFERROR(INDEX(Penerimaan1,MATCH('Buku Besar'!H150,Akun1,0)),""))</f>
        <v/>
      </c>
      <c r="M150" s="331" t="str">
        <f>IF(H150="","",IFERROR(INDEX(Pengeluaran1,MATCH('Buku Besar'!H150,Akun1,0)),""))</f>
        <v/>
      </c>
    </row>
    <row r="151" spans="1:13" x14ac:dyDescent="0.25">
      <c r="A151" s="91" t="str">
        <f t="shared" si="4"/>
        <v/>
      </c>
      <c r="B151" s="330" t="str">
        <f>IF(A151="","",IFERROR(INDEX(Tanggal,MATCH('Buku Besar'!A151,Akun,0)),""))</f>
        <v/>
      </c>
      <c r="C151" s="2" t="str">
        <f>IF(A151="","",IFERROR(INDEX(Keterangan,MATCH('Buku Besar'!A151,Akun,0)),""))</f>
        <v/>
      </c>
      <c r="D151" s="2" t="str">
        <f>IF(A151="","",IFERROR(INDEX(Reff,MATCH('Buku Besar'!A151,Akun,0)),""))</f>
        <v/>
      </c>
      <c r="E151" s="331" t="str">
        <f>IF(A151="","",IFERROR(INDEX(Penerimaan,MATCH('Buku Besar'!A151,Akun,0)),""))</f>
        <v/>
      </c>
      <c r="F151" s="331" t="str">
        <f>IF(A151="","",IFERROR(INDEX(Pengeluaran,MATCH('Buku Besar'!A151,Akun,0)),""))</f>
        <v/>
      </c>
      <c r="H151" s="91" t="str">
        <f t="shared" si="5"/>
        <v/>
      </c>
      <c r="I151" s="330" t="str">
        <f>IF(H151="","",IFERROR(INDEX(Tanggal1,MATCH('Buku Besar'!H151,Akun1,0)),""))</f>
        <v/>
      </c>
      <c r="J151" s="2" t="str">
        <f>IF(H151="","",IFERROR(INDEX(Keterangan1,MATCH('Buku Besar'!H151,Akun1,0)),""))</f>
        <v/>
      </c>
      <c r="K151" s="2" t="str">
        <f>IF(H151="","",IFERROR(INDEX(Reff1,MATCH('Buku Besar'!H151,Akun1,0)),""))</f>
        <v/>
      </c>
      <c r="L151" s="331" t="str">
        <f>IF(H151="","",IFERROR(INDEX(Penerimaan1,MATCH('Buku Besar'!H151,Akun1,0)),""))</f>
        <v/>
      </c>
      <c r="M151" s="331" t="str">
        <f>IF(H151="","",IFERROR(INDEX(Pengeluaran1,MATCH('Buku Besar'!H151,Akun1,0)),""))</f>
        <v/>
      </c>
    </row>
    <row r="152" spans="1:13" x14ac:dyDescent="0.25">
      <c r="A152" s="91" t="str">
        <f t="shared" si="4"/>
        <v/>
      </c>
      <c r="B152" s="330" t="str">
        <f>IF(A152="","",IFERROR(INDEX(Tanggal,MATCH('Buku Besar'!A152,Akun,0)),""))</f>
        <v/>
      </c>
      <c r="C152" s="2" t="str">
        <f>IF(A152="","",IFERROR(INDEX(Keterangan,MATCH('Buku Besar'!A152,Akun,0)),""))</f>
        <v/>
      </c>
      <c r="D152" s="2" t="str">
        <f>IF(A152="","",IFERROR(INDEX(Reff,MATCH('Buku Besar'!A152,Akun,0)),""))</f>
        <v/>
      </c>
      <c r="E152" s="331" t="str">
        <f>IF(A152="","",IFERROR(INDEX(Penerimaan,MATCH('Buku Besar'!A152,Akun,0)),""))</f>
        <v/>
      </c>
      <c r="F152" s="331" t="str">
        <f>IF(A152="","",IFERROR(INDEX(Pengeluaran,MATCH('Buku Besar'!A152,Akun,0)),""))</f>
        <v/>
      </c>
      <c r="H152" s="91" t="str">
        <f t="shared" si="5"/>
        <v/>
      </c>
      <c r="I152" s="330" t="str">
        <f>IF(H152="","",IFERROR(INDEX(Tanggal1,MATCH('Buku Besar'!H152,Akun1,0)),""))</f>
        <v/>
      </c>
      <c r="J152" s="2" t="str">
        <f>IF(H152="","",IFERROR(INDEX(Keterangan1,MATCH('Buku Besar'!H152,Akun1,0)),""))</f>
        <v/>
      </c>
      <c r="K152" s="2" t="str">
        <f>IF(H152="","",IFERROR(INDEX(Reff1,MATCH('Buku Besar'!H152,Akun1,0)),""))</f>
        <v/>
      </c>
      <c r="L152" s="331" t="str">
        <f>IF(H152="","",IFERROR(INDEX(Penerimaan1,MATCH('Buku Besar'!H152,Akun1,0)),""))</f>
        <v/>
      </c>
      <c r="M152" s="331" t="str">
        <f>IF(H152="","",IFERROR(INDEX(Pengeluaran1,MATCH('Buku Besar'!H152,Akun1,0)),""))</f>
        <v/>
      </c>
    </row>
    <row r="153" spans="1:13" x14ac:dyDescent="0.25">
      <c r="A153" s="91" t="str">
        <f t="shared" si="4"/>
        <v/>
      </c>
      <c r="B153" s="330" t="str">
        <f>IF(A153="","",IFERROR(INDEX(Tanggal,MATCH('Buku Besar'!A153,Akun,0)),""))</f>
        <v/>
      </c>
      <c r="C153" s="2" t="str">
        <f>IF(A153="","",IFERROR(INDEX(Keterangan,MATCH('Buku Besar'!A153,Akun,0)),""))</f>
        <v/>
      </c>
      <c r="D153" s="2" t="str">
        <f>IF(A153="","",IFERROR(INDEX(Reff,MATCH('Buku Besar'!A153,Akun,0)),""))</f>
        <v/>
      </c>
      <c r="E153" s="331" t="str">
        <f>IF(A153="","",IFERROR(INDEX(Penerimaan,MATCH('Buku Besar'!A153,Akun,0)),""))</f>
        <v/>
      </c>
      <c r="F153" s="331" t="str">
        <f>IF(A153="","",IFERROR(INDEX(Pengeluaran,MATCH('Buku Besar'!A153,Akun,0)),""))</f>
        <v/>
      </c>
      <c r="H153" s="91" t="str">
        <f t="shared" si="5"/>
        <v/>
      </c>
      <c r="I153" s="330" t="str">
        <f>IF(H153="","",IFERROR(INDEX(Tanggal1,MATCH('Buku Besar'!H153,Akun1,0)),""))</f>
        <v/>
      </c>
      <c r="J153" s="2" t="str">
        <f>IF(H153="","",IFERROR(INDEX(Keterangan1,MATCH('Buku Besar'!H153,Akun1,0)),""))</f>
        <v/>
      </c>
      <c r="K153" s="2" t="str">
        <f>IF(H153="","",IFERROR(INDEX(Reff1,MATCH('Buku Besar'!H153,Akun1,0)),""))</f>
        <v/>
      </c>
      <c r="L153" s="331" t="str">
        <f>IF(H153="","",IFERROR(INDEX(Penerimaan1,MATCH('Buku Besar'!H153,Akun1,0)),""))</f>
        <v/>
      </c>
      <c r="M153" s="331" t="str">
        <f>IF(H153="","",IFERROR(INDEX(Pengeluaran1,MATCH('Buku Besar'!H153,Akun1,0)),""))</f>
        <v/>
      </c>
    </row>
    <row r="154" spans="1:13" x14ac:dyDescent="0.25">
      <c r="A154" s="91" t="str">
        <f t="shared" si="4"/>
        <v/>
      </c>
      <c r="B154" s="330" t="str">
        <f>IF(A154="","",IFERROR(INDEX(Tanggal,MATCH('Buku Besar'!A154,Akun,0)),""))</f>
        <v/>
      </c>
      <c r="C154" s="2" t="str">
        <f>IF(A154="","",IFERROR(INDEX(Keterangan,MATCH('Buku Besar'!A154,Akun,0)),""))</f>
        <v/>
      </c>
      <c r="D154" s="2" t="str">
        <f>IF(A154="","",IFERROR(INDEX(Reff,MATCH('Buku Besar'!A154,Akun,0)),""))</f>
        <v/>
      </c>
      <c r="E154" s="331" t="str">
        <f>IF(A154="","",IFERROR(INDEX(Penerimaan,MATCH('Buku Besar'!A154,Akun,0)),""))</f>
        <v/>
      </c>
      <c r="F154" s="331" t="str">
        <f>IF(A154="","",IFERROR(INDEX(Pengeluaran,MATCH('Buku Besar'!A154,Akun,0)),""))</f>
        <v/>
      </c>
      <c r="H154" s="91" t="str">
        <f t="shared" si="5"/>
        <v/>
      </c>
      <c r="I154" s="330" t="str">
        <f>IF(H154="","",IFERROR(INDEX(Tanggal1,MATCH('Buku Besar'!H154,Akun1,0)),""))</f>
        <v/>
      </c>
      <c r="J154" s="2" t="str">
        <f>IF(H154="","",IFERROR(INDEX(Keterangan1,MATCH('Buku Besar'!H154,Akun1,0)),""))</f>
        <v/>
      </c>
      <c r="K154" s="2" t="str">
        <f>IF(H154="","",IFERROR(INDEX(Reff1,MATCH('Buku Besar'!H154,Akun1,0)),""))</f>
        <v/>
      </c>
      <c r="L154" s="331" t="str">
        <f>IF(H154="","",IFERROR(INDEX(Penerimaan1,MATCH('Buku Besar'!H154,Akun1,0)),""))</f>
        <v/>
      </c>
      <c r="M154" s="331" t="str">
        <f>IF(H154="","",IFERROR(INDEX(Pengeluaran1,MATCH('Buku Besar'!H154,Akun1,0)),""))</f>
        <v/>
      </c>
    </row>
    <row r="155" spans="1:13" x14ac:dyDescent="0.25">
      <c r="A155" s="91" t="str">
        <f t="shared" si="4"/>
        <v/>
      </c>
      <c r="B155" s="330" t="str">
        <f>IF(A155="","",IFERROR(INDEX(Tanggal,MATCH('Buku Besar'!A155,Akun,0)),""))</f>
        <v/>
      </c>
      <c r="C155" s="2" t="str">
        <f>IF(A155="","",IFERROR(INDEX(Keterangan,MATCH('Buku Besar'!A155,Akun,0)),""))</f>
        <v/>
      </c>
      <c r="D155" s="2" t="str">
        <f>IF(A155="","",IFERROR(INDEX(Reff,MATCH('Buku Besar'!A155,Akun,0)),""))</f>
        <v/>
      </c>
      <c r="E155" s="331" t="str">
        <f>IF(A155="","",IFERROR(INDEX(Penerimaan,MATCH('Buku Besar'!A155,Akun,0)),""))</f>
        <v/>
      </c>
      <c r="F155" s="331" t="str">
        <f>IF(A155="","",IFERROR(INDEX(Pengeluaran,MATCH('Buku Besar'!A155,Akun,0)),""))</f>
        <v/>
      </c>
      <c r="H155" s="91" t="str">
        <f t="shared" si="5"/>
        <v/>
      </c>
      <c r="I155" s="330" t="str">
        <f>IF(H155="","",IFERROR(INDEX(Tanggal1,MATCH('Buku Besar'!H155,Akun1,0)),""))</f>
        <v/>
      </c>
      <c r="J155" s="2" t="str">
        <f>IF(H155="","",IFERROR(INDEX(Keterangan1,MATCH('Buku Besar'!H155,Akun1,0)),""))</f>
        <v/>
      </c>
      <c r="K155" s="2" t="str">
        <f>IF(H155="","",IFERROR(INDEX(Reff1,MATCH('Buku Besar'!H155,Akun1,0)),""))</f>
        <v/>
      </c>
      <c r="L155" s="331" t="str">
        <f>IF(H155="","",IFERROR(INDEX(Penerimaan1,MATCH('Buku Besar'!H155,Akun1,0)),""))</f>
        <v/>
      </c>
      <c r="M155" s="331" t="str">
        <f>IF(H155="","",IFERROR(INDEX(Pengeluaran1,MATCH('Buku Besar'!H155,Akun1,0)),""))</f>
        <v/>
      </c>
    </row>
    <row r="156" spans="1:13" x14ac:dyDescent="0.25">
      <c r="A156" s="91" t="str">
        <f t="shared" si="4"/>
        <v/>
      </c>
      <c r="B156" s="330" t="str">
        <f>IF(A156="","",IFERROR(INDEX(Tanggal,MATCH('Buku Besar'!A156,Akun,0)),""))</f>
        <v/>
      </c>
      <c r="C156" s="2" t="str">
        <f>IF(A156="","",IFERROR(INDEX(Keterangan,MATCH('Buku Besar'!A156,Akun,0)),""))</f>
        <v/>
      </c>
      <c r="D156" s="2" t="str">
        <f>IF(A156="","",IFERROR(INDEX(Reff,MATCH('Buku Besar'!A156,Akun,0)),""))</f>
        <v/>
      </c>
      <c r="E156" s="331" t="str">
        <f>IF(A156="","",IFERROR(INDEX(Penerimaan,MATCH('Buku Besar'!A156,Akun,0)),""))</f>
        <v/>
      </c>
      <c r="F156" s="331" t="str">
        <f>IF(A156="","",IFERROR(INDEX(Pengeluaran,MATCH('Buku Besar'!A156,Akun,0)),""))</f>
        <v/>
      </c>
      <c r="H156" s="91" t="str">
        <f t="shared" si="5"/>
        <v/>
      </c>
      <c r="I156" s="330" t="str">
        <f>IF(H156="","",IFERROR(INDEX(Tanggal1,MATCH('Buku Besar'!H156,Akun1,0)),""))</f>
        <v/>
      </c>
      <c r="J156" s="2" t="str">
        <f>IF(H156="","",IFERROR(INDEX(Keterangan1,MATCH('Buku Besar'!H156,Akun1,0)),""))</f>
        <v/>
      </c>
      <c r="K156" s="2" t="str">
        <f>IF(H156="","",IFERROR(INDEX(Reff1,MATCH('Buku Besar'!H156,Akun1,0)),""))</f>
        <v/>
      </c>
      <c r="L156" s="331" t="str">
        <f>IF(H156="","",IFERROR(INDEX(Penerimaan1,MATCH('Buku Besar'!H156,Akun1,0)),""))</f>
        <v/>
      </c>
      <c r="M156" s="331" t="str">
        <f>IF(H156="","",IFERROR(INDEX(Pengeluaran1,MATCH('Buku Besar'!H156,Akun1,0)),""))</f>
        <v/>
      </c>
    </row>
    <row r="157" spans="1:13" x14ac:dyDescent="0.25">
      <c r="A157" s="91" t="str">
        <f t="shared" si="4"/>
        <v/>
      </c>
      <c r="B157" s="330" t="str">
        <f>IF(A157="","",IFERROR(INDEX(Tanggal,MATCH('Buku Besar'!A157,Akun,0)),""))</f>
        <v/>
      </c>
      <c r="C157" s="2" t="str">
        <f>IF(A157="","",IFERROR(INDEX(Keterangan,MATCH('Buku Besar'!A157,Akun,0)),""))</f>
        <v/>
      </c>
      <c r="D157" s="2" t="str">
        <f>IF(A157="","",IFERROR(INDEX(Reff,MATCH('Buku Besar'!A157,Akun,0)),""))</f>
        <v/>
      </c>
      <c r="E157" s="331" t="str">
        <f>IF(A157="","",IFERROR(INDEX(Penerimaan,MATCH('Buku Besar'!A157,Akun,0)),""))</f>
        <v/>
      </c>
      <c r="F157" s="331" t="str">
        <f>IF(A157="","",IFERROR(INDEX(Pengeluaran,MATCH('Buku Besar'!A157,Akun,0)),""))</f>
        <v/>
      </c>
      <c r="H157" s="91" t="str">
        <f t="shared" si="5"/>
        <v/>
      </c>
      <c r="I157" s="330" t="str">
        <f>IF(H157="","",IFERROR(INDEX(Tanggal1,MATCH('Buku Besar'!H157,Akun1,0)),""))</f>
        <v/>
      </c>
      <c r="J157" s="2" t="str">
        <f>IF(H157="","",IFERROR(INDEX(Keterangan1,MATCH('Buku Besar'!H157,Akun1,0)),""))</f>
        <v/>
      </c>
      <c r="K157" s="2" t="str">
        <f>IF(H157="","",IFERROR(INDEX(Reff1,MATCH('Buku Besar'!H157,Akun1,0)),""))</f>
        <v/>
      </c>
      <c r="L157" s="331" t="str">
        <f>IF(H157="","",IFERROR(INDEX(Penerimaan1,MATCH('Buku Besar'!H157,Akun1,0)),""))</f>
        <v/>
      </c>
      <c r="M157" s="331" t="str">
        <f>IF(H157="","",IFERROR(INDEX(Pengeluaran1,MATCH('Buku Besar'!H157,Akun1,0)),""))</f>
        <v/>
      </c>
    </row>
    <row r="158" spans="1:13" x14ac:dyDescent="0.25">
      <c r="A158" s="91" t="str">
        <f t="shared" si="4"/>
        <v/>
      </c>
      <c r="B158" s="330" t="str">
        <f>IF(A158="","",IFERROR(INDEX(Tanggal,MATCH('Buku Besar'!A158,Akun,0)),""))</f>
        <v/>
      </c>
      <c r="C158" s="2" t="str">
        <f>IF(A158="","",IFERROR(INDEX(Keterangan,MATCH('Buku Besar'!A158,Akun,0)),""))</f>
        <v/>
      </c>
      <c r="D158" s="2" t="str">
        <f>IF(A158="","",IFERROR(INDEX(Reff,MATCH('Buku Besar'!A158,Akun,0)),""))</f>
        <v/>
      </c>
      <c r="E158" s="331" t="str">
        <f>IF(A158="","",IFERROR(INDEX(Penerimaan,MATCH('Buku Besar'!A158,Akun,0)),""))</f>
        <v/>
      </c>
      <c r="F158" s="331" t="str">
        <f>IF(A158="","",IFERROR(INDEX(Pengeluaran,MATCH('Buku Besar'!A158,Akun,0)),""))</f>
        <v/>
      </c>
      <c r="H158" s="91" t="str">
        <f t="shared" si="5"/>
        <v/>
      </c>
      <c r="I158" s="330" t="str">
        <f>IF(H158="","",IFERROR(INDEX(Tanggal1,MATCH('Buku Besar'!H158,Akun1,0)),""))</f>
        <v/>
      </c>
      <c r="J158" s="2" t="str">
        <f>IF(H158="","",IFERROR(INDEX(Keterangan1,MATCH('Buku Besar'!H158,Akun1,0)),""))</f>
        <v/>
      </c>
      <c r="K158" s="2" t="str">
        <f>IF(H158="","",IFERROR(INDEX(Reff1,MATCH('Buku Besar'!H158,Akun1,0)),""))</f>
        <v/>
      </c>
      <c r="L158" s="331" t="str">
        <f>IF(H158="","",IFERROR(INDEX(Penerimaan1,MATCH('Buku Besar'!H158,Akun1,0)),""))</f>
        <v/>
      </c>
      <c r="M158" s="331" t="str">
        <f>IF(H158="","",IFERROR(INDEX(Pengeluaran1,MATCH('Buku Besar'!H158,Akun1,0)),""))</f>
        <v/>
      </c>
    </row>
    <row r="159" spans="1:13" x14ac:dyDescent="0.25">
      <c r="A159" s="91" t="str">
        <f t="shared" si="4"/>
        <v/>
      </c>
      <c r="B159" s="330" t="str">
        <f>IF(A159="","",IFERROR(INDEX(Tanggal,MATCH('Buku Besar'!A159,Akun,0)),""))</f>
        <v/>
      </c>
      <c r="C159" s="2" t="str">
        <f>IF(A159="","",IFERROR(INDEX(Keterangan,MATCH('Buku Besar'!A159,Akun,0)),""))</f>
        <v/>
      </c>
      <c r="D159" s="2" t="str">
        <f>IF(A159="","",IFERROR(INDEX(Reff,MATCH('Buku Besar'!A159,Akun,0)),""))</f>
        <v/>
      </c>
      <c r="E159" s="331" t="str">
        <f>IF(A159="","",IFERROR(INDEX(Penerimaan,MATCH('Buku Besar'!A159,Akun,0)),""))</f>
        <v/>
      </c>
      <c r="F159" s="331" t="str">
        <f>IF(A159="","",IFERROR(INDEX(Pengeluaran,MATCH('Buku Besar'!A159,Akun,0)),""))</f>
        <v/>
      </c>
      <c r="H159" s="91" t="str">
        <f t="shared" si="5"/>
        <v/>
      </c>
      <c r="I159" s="330" t="str">
        <f>IF(H159="","",IFERROR(INDEX(Tanggal1,MATCH('Buku Besar'!H159,Akun1,0)),""))</f>
        <v/>
      </c>
      <c r="J159" s="2" t="str">
        <f>IF(H159="","",IFERROR(INDEX(Keterangan1,MATCH('Buku Besar'!H159,Akun1,0)),""))</f>
        <v/>
      </c>
      <c r="K159" s="2" t="str">
        <f>IF(H159="","",IFERROR(INDEX(Reff1,MATCH('Buku Besar'!H159,Akun1,0)),""))</f>
        <v/>
      </c>
      <c r="L159" s="331" t="str">
        <f>IF(H159="","",IFERROR(INDEX(Penerimaan1,MATCH('Buku Besar'!H159,Akun1,0)),""))</f>
        <v/>
      </c>
      <c r="M159" s="331" t="str">
        <f>IF(H159="","",IFERROR(INDEX(Pengeluaran1,MATCH('Buku Besar'!H159,Akun1,0)),""))</f>
        <v/>
      </c>
    </row>
    <row r="160" spans="1:13" x14ac:dyDescent="0.25">
      <c r="A160" s="91" t="str">
        <f t="shared" si="4"/>
        <v/>
      </c>
      <c r="B160" s="330" t="str">
        <f>IF(A160="","",IFERROR(INDEX(Tanggal,MATCH('Buku Besar'!A160,Akun,0)),""))</f>
        <v/>
      </c>
      <c r="C160" s="2" t="str">
        <f>IF(A160="","",IFERROR(INDEX(Keterangan,MATCH('Buku Besar'!A160,Akun,0)),""))</f>
        <v/>
      </c>
      <c r="D160" s="2" t="str">
        <f>IF(A160="","",IFERROR(INDEX(Reff,MATCH('Buku Besar'!A160,Akun,0)),""))</f>
        <v/>
      </c>
      <c r="E160" s="331" t="str">
        <f>IF(A160="","",IFERROR(INDEX(Penerimaan,MATCH('Buku Besar'!A160,Akun,0)),""))</f>
        <v/>
      </c>
      <c r="F160" s="331" t="str">
        <f>IF(A160="","",IFERROR(INDEX(Pengeluaran,MATCH('Buku Besar'!A160,Akun,0)),""))</f>
        <v/>
      </c>
      <c r="H160" s="91" t="str">
        <f t="shared" si="5"/>
        <v/>
      </c>
      <c r="I160" s="330" t="str">
        <f>IF(H160="","",IFERROR(INDEX(Tanggal1,MATCH('Buku Besar'!H160,Akun1,0)),""))</f>
        <v/>
      </c>
      <c r="J160" s="2" t="str">
        <f>IF(H160="","",IFERROR(INDEX(Keterangan1,MATCH('Buku Besar'!H160,Akun1,0)),""))</f>
        <v/>
      </c>
      <c r="K160" s="2" t="str">
        <f>IF(H160="","",IFERROR(INDEX(Reff1,MATCH('Buku Besar'!H160,Akun1,0)),""))</f>
        <v/>
      </c>
      <c r="L160" s="331" t="str">
        <f>IF(H160="","",IFERROR(INDEX(Penerimaan1,MATCH('Buku Besar'!H160,Akun1,0)),""))</f>
        <v/>
      </c>
      <c r="M160" s="331" t="str">
        <f>IF(H160="","",IFERROR(INDEX(Pengeluaran1,MATCH('Buku Besar'!H160,Akun1,0)),""))</f>
        <v/>
      </c>
    </row>
    <row r="161" spans="1:13" x14ac:dyDescent="0.25">
      <c r="A161" s="91" t="str">
        <f t="shared" si="4"/>
        <v/>
      </c>
      <c r="B161" s="330" t="str">
        <f>IF(A161="","",IFERROR(INDEX(Tanggal,MATCH('Buku Besar'!A161,Akun,0)),""))</f>
        <v/>
      </c>
      <c r="C161" s="2" t="str">
        <f>IF(A161="","",IFERROR(INDEX(Keterangan,MATCH('Buku Besar'!A161,Akun,0)),""))</f>
        <v/>
      </c>
      <c r="D161" s="2" t="str">
        <f>IF(A161="","",IFERROR(INDEX(Reff,MATCH('Buku Besar'!A161,Akun,0)),""))</f>
        <v/>
      </c>
      <c r="E161" s="331" t="str">
        <f>IF(A161="","",IFERROR(INDEX(Penerimaan,MATCH('Buku Besar'!A161,Akun,0)),""))</f>
        <v/>
      </c>
      <c r="F161" s="331" t="str">
        <f>IF(A161="","",IFERROR(INDEX(Pengeluaran,MATCH('Buku Besar'!A161,Akun,0)),""))</f>
        <v/>
      </c>
      <c r="H161" s="91" t="str">
        <f t="shared" si="5"/>
        <v/>
      </c>
      <c r="I161" s="330" t="str">
        <f>IF(H161="","",IFERROR(INDEX(Tanggal1,MATCH('Buku Besar'!H161,Akun1,0)),""))</f>
        <v/>
      </c>
      <c r="J161" s="2" t="str">
        <f>IF(H161="","",IFERROR(INDEX(Keterangan1,MATCH('Buku Besar'!H161,Akun1,0)),""))</f>
        <v/>
      </c>
      <c r="K161" s="2" t="str">
        <f>IF(H161="","",IFERROR(INDEX(Reff1,MATCH('Buku Besar'!H161,Akun1,0)),""))</f>
        <v/>
      </c>
      <c r="L161" s="331" t="str">
        <f>IF(H161="","",IFERROR(INDEX(Penerimaan1,MATCH('Buku Besar'!H161,Akun1,0)),""))</f>
        <v/>
      </c>
      <c r="M161" s="331" t="str">
        <f>IF(H161="","",IFERROR(INDEX(Pengeluaran1,MATCH('Buku Besar'!H161,Akun1,0)),""))</f>
        <v/>
      </c>
    </row>
    <row r="162" spans="1:13" x14ac:dyDescent="0.25">
      <c r="A162" s="91" t="str">
        <f t="shared" si="4"/>
        <v/>
      </c>
      <c r="B162" s="330" t="str">
        <f>IF(A162="","",IFERROR(INDEX(Tanggal,MATCH('Buku Besar'!A162,Akun,0)),""))</f>
        <v/>
      </c>
      <c r="C162" s="2" t="str">
        <f>IF(A162="","",IFERROR(INDEX(Keterangan,MATCH('Buku Besar'!A162,Akun,0)),""))</f>
        <v/>
      </c>
      <c r="D162" s="2" t="str">
        <f>IF(A162="","",IFERROR(INDEX(Reff,MATCH('Buku Besar'!A162,Akun,0)),""))</f>
        <v/>
      </c>
      <c r="E162" s="331" t="str">
        <f>IF(A162="","",IFERROR(INDEX(Penerimaan,MATCH('Buku Besar'!A162,Akun,0)),""))</f>
        <v/>
      </c>
      <c r="F162" s="331" t="str">
        <f>IF(A162="","",IFERROR(INDEX(Pengeluaran,MATCH('Buku Besar'!A162,Akun,0)),""))</f>
        <v/>
      </c>
      <c r="H162" s="91" t="str">
        <f t="shared" si="5"/>
        <v/>
      </c>
      <c r="I162" s="330" t="str">
        <f>IF(H162="","",IFERROR(INDEX(Tanggal1,MATCH('Buku Besar'!H162,Akun1,0)),""))</f>
        <v/>
      </c>
      <c r="J162" s="2" t="str">
        <f>IF(H162="","",IFERROR(INDEX(Keterangan1,MATCH('Buku Besar'!H162,Akun1,0)),""))</f>
        <v/>
      </c>
      <c r="K162" s="2" t="str">
        <f>IF(H162="","",IFERROR(INDEX(Reff1,MATCH('Buku Besar'!H162,Akun1,0)),""))</f>
        <v/>
      </c>
      <c r="L162" s="331" t="str">
        <f>IF(H162="","",IFERROR(INDEX(Penerimaan1,MATCH('Buku Besar'!H162,Akun1,0)),""))</f>
        <v/>
      </c>
      <c r="M162" s="331" t="str">
        <f>IF(H162="","",IFERROR(INDEX(Pengeluaran1,MATCH('Buku Besar'!H162,Akun1,0)),""))</f>
        <v/>
      </c>
    </row>
    <row r="163" spans="1:13" x14ac:dyDescent="0.25">
      <c r="A163" s="91" t="str">
        <f t="shared" si="4"/>
        <v/>
      </c>
      <c r="B163" s="330" t="str">
        <f>IF(A163="","",IFERROR(INDEX(Tanggal,MATCH('Buku Besar'!A163,Akun,0)),""))</f>
        <v/>
      </c>
      <c r="C163" s="2" t="str">
        <f>IF(A163="","",IFERROR(INDEX(Keterangan,MATCH('Buku Besar'!A163,Akun,0)),""))</f>
        <v/>
      </c>
      <c r="D163" s="2" t="str">
        <f>IF(A163="","",IFERROR(INDEX(Reff,MATCH('Buku Besar'!A163,Akun,0)),""))</f>
        <v/>
      </c>
      <c r="E163" s="331" t="str">
        <f>IF(A163="","",IFERROR(INDEX(Penerimaan,MATCH('Buku Besar'!A163,Akun,0)),""))</f>
        <v/>
      </c>
      <c r="F163" s="331" t="str">
        <f>IF(A163="","",IFERROR(INDEX(Pengeluaran,MATCH('Buku Besar'!A163,Akun,0)),""))</f>
        <v/>
      </c>
      <c r="H163" s="91" t="str">
        <f t="shared" si="5"/>
        <v/>
      </c>
      <c r="I163" s="330" t="str">
        <f>IF(H163="","",IFERROR(INDEX(Tanggal1,MATCH('Buku Besar'!H163,Akun1,0)),""))</f>
        <v/>
      </c>
      <c r="J163" s="2" t="str">
        <f>IF(H163="","",IFERROR(INDEX(Keterangan1,MATCH('Buku Besar'!H163,Akun1,0)),""))</f>
        <v/>
      </c>
      <c r="K163" s="2" t="str">
        <f>IF(H163="","",IFERROR(INDEX(Reff1,MATCH('Buku Besar'!H163,Akun1,0)),""))</f>
        <v/>
      </c>
      <c r="L163" s="331" t="str">
        <f>IF(H163="","",IFERROR(INDEX(Penerimaan1,MATCH('Buku Besar'!H163,Akun1,0)),""))</f>
        <v/>
      </c>
      <c r="M163" s="331" t="str">
        <f>IF(H163="","",IFERROR(INDEX(Pengeluaran1,MATCH('Buku Besar'!H163,Akun1,0)),""))</f>
        <v/>
      </c>
    </row>
    <row r="164" spans="1:13" x14ac:dyDescent="0.25">
      <c r="A164" s="91" t="str">
        <f t="shared" si="4"/>
        <v/>
      </c>
      <c r="B164" s="330" t="str">
        <f>IF(A164="","",IFERROR(INDEX(Tanggal,MATCH('Buku Besar'!A164,Akun,0)),""))</f>
        <v/>
      </c>
      <c r="C164" s="2" t="str">
        <f>IF(A164="","",IFERROR(INDEX(Keterangan,MATCH('Buku Besar'!A164,Akun,0)),""))</f>
        <v/>
      </c>
      <c r="D164" s="2" t="str">
        <f>IF(A164="","",IFERROR(INDEX(Reff,MATCH('Buku Besar'!A164,Akun,0)),""))</f>
        <v/>
      </c>
      <c r="E164" s="331" t="str">
        <f>IF(A164="","",IFERROR(INDEX(Penerimaan,MATCH('Buku Besar'!A164,Akun,0)),""))</f>
        <v/>
      </c>
      <c r="F164" s="331" t="str">
        <f>IF(A164="","",IFERROR(INDEX(Pengeluaran,MATCH('Buku Besar'!A164,Akun,0)),""))</f>
        <v/>
      </c>
      <c r="H164" s="91" t="str">
        <f t="shared" si="5"/>
        <v/>
      </c>
      <c r="I164" s="330" t="str">
        <f>IF(H164="","",IFERROR(INDEX(Tanggal1,MATCH('Buku Besar'!H164,Akun1,0)),""))</f>
        <v/>
      </c>
      <c r="J164" s="2" t="str">
        <f>IF(H164="","",IFERROR(INDEX(Keterangan1,MATCH('Buku Besar'!H164,Akun1,0)),""))</f>
        <v/>
      </c>
      <c r="K164" s="2" t="str">
        <f>IF(H164="","",IFERROR(INDEX(Reff1,MATCH('Buku Besar'!H164,Akun1,0)),""))</f>
        <v/>
      </c>
      <c r="L164" s="331" t="str">
        <f>IF(H164="","",IFERROR(INDEX(Penerimaan1,MATCH('Buku Besar'!H164,Akun1,0)),""))</f>
        <v/>
      </c>
      <c r="M164" s="331" t="str">
        <f>IF(H164="","",IFERROR(INDEX(Pengeluaran1,MATCH('Buku Besar'!H164,Akun1,0)),""))</f>
        <v/>
      </c>
    </row>
    <row r="165" spans="1:13" x14ac:dyDescent="0.25">
      <c r="A165" s="91" t="str">
        <f t="shared" si="4"/>
        <v/>
      </c>
      <c r="B165" s="330" t="str">
        <f>IF(A165="","",IFERROR(INDEX(Tanggal,MATCH('Buku Besar'!A165,Akun,0)),""))</f>
        <v/>
      </c>
      <c r="C165" s="2" t="str">
        <f>IF(A165="","",IFERROR(INDEX(Keterangan,MATCH('Buku Besar'!A165,Akun,0)),""))</f>
        <v/>
      </c>
      <c r="D165" s="2" t="str">
        <f>IF(A165="","",IFERROR(INDEX(Reff,MATCH('Buku Besar'!A165,Akun,0)),""))</f>
        <v/>
      </c>
      <c r="E165" s="331" t="str">
        <f>IF(A165="","",IFERROR(INDEX(Penerimaan,MATCH('Buku Besar'!A165,Akun,0)),""))</f>
        <v/>
      </c>
      <c r="F165" s="331" t="str">
        <f>IF(A165="","",IFERROR(INDEX(Pengeluaran,MATCH('Buku Besar'!A165,Akun,0)),""))</f>
        <v/>
      </c>
      <c r="H165" s="91" t="str">
        <f t="shared" si="5"/>
        <v/>
      </c>
      <c r="I165" s="330" t="str">
        <f>IF(H165="","",IFERROR(INDEX(Tanggal1,MATCH('Buku Besar'!H165,Akun1,0)),""))</f>
        <v/>
      </c>
      <c r="J165" s="2" t="str">
        <f>IF(H165="","",IFERROR(INDEX(Keterangan1,MATCH('Buku Besar'!H165,Akun1,0)),""))</f>
        <v/>
      </c>
      <c r="K165" s="2" t="str">
        <f>IF(H165="","",IFERROR(INDEX(Reff1,MATCH('Buku Besar'!H165,Akun1,0)),""))</f>
        <v/>
      </c>
      <c r="L165" s="331" t="str">
        <f>IF(H165="","",IFERROR(INDEX(Penerimaan1,MATCH('Buku Besar'!H165,Akun1,0)),""))</f>
        <v/>
      </c>
      <c r="M165" s="331" t="str">
        <f>IF(H165="","",IFERROR(INDEX(Pengeluaran1,MATCH('Buku Besar'!H165,Akun1,0)),""))</f>
        <v/>
      </c>
    </row>
    <row r="166" spans="1:13" x14ac:dyDescent="0.25">
      <c r="A166" s="91" t="str">
        <f t="shared" si="4"/>
        <v/>
      </c>
      <c r="B166" s="330" t="str">
        <f>IF(A166="","",IFERROR(INDEX(Tanggal,MATCH('Buku Besar'!A166,Akun,0)),""))</f>
        <v/>
      </c>
      <c r="C166" s="2" t="str">
        <f>IF(A166="","",IFERROR(INDEX(Keterangan,MATCH('Buku Besar'!A166,Akun,0)),""))</f>
        <v/>
      </c>
      <c r="D166" s="2" t="str">
        <f>IF(A166="","",IFERROR(INDEX(Reff,MATCH('Buku Besar'!A166,Akun,0)),""))</f>
        <v/>
      </c>
      <c r="E166" s="331" t="str">
        <f>IF(A166="","",IFERROR(INDEX(Penerimaan,MATCH('Buku Besar'!A166,Akun,0)),""))</f>
        <v/>
      </c>
      <c r="F166" s="331" t="str">
        <f>IF(A166="","",IFERROR(INDEX(Pengeluaran,MATCH('Buku Besar'!A166,Akun,0)),""))</f>
        <v/>
      </c>
      <c r="H166" s="91" t="str">
        <f t="shared" si="5"/>
        <v/>
      </c>
      <c r="I166" s="330" t="str">
        <f>IF(H166="","",IFERROR(INDEX(Tanggal1,MATCH('Buku Besar'!H166,Akun1,0)),""))</f>
        <v/>
      </c>
      <c r="J166" s="2" t="str">
        <f>IF(H166="","",IFERROR(INDEX(Keterangan1,MATCH('Buku Besar'!H166,Akun1,0)),""))</f>
        <v/>
      </c>
      <c r="K166" s="2" t="str">
        <f>IF(H166="","",IFERROR(INDEX(Reff1,MATCH('Buku Besar'!H166,Akun1,0)),""))</f>
        <v/>
      </c>
      <c r="L166" s="331" t="str">
        <f>IF(H166="","",IFERROR(INDEX(Penerimaan1,MATCH('Buku Besar'!H166,Akun1,0)),""))</f>
        <v/>
      </c>
      <c r="M166" s="331" t="str">
        <f>IF(H166="","",IFERROR(INDEX(Pengeluaran1,MATCH('Buku Besar'!H166,Akun1,0)),""))</f>
        <v/>
      </c>
    </row>
    <row r="167" spans="1:13" x14ac:dyDescent="0.25">
      <c r="A167" s="91" t="str">
        <f t="shared" si="4"/>
        <v/>
      </c>
      <c r="B167" s="330" t="str">
        <f>IF(A167="","",IFERROR(INDEX(Tanggal,MATCH('Buku Besar'!A167,Akun,0)),""))</f>
        <v/>
      </c>
      <c r="C167" s="2" t="str">
        <f>IF(A167="","",IFERROR(INDEX(Keterangan,MATCH('Buku Besar'!A167,Akun,0)),""))</f>
        <v/>
      </c>
      <c r="D167" s="2" t="str">
        <f>IF(A167="","",IFERROR(INDEX(Reff,MATCH('Buku Besar'!A167,Akun,0)),""))</f>
        <v/>
      </c>
      <c r="E167" s="331" t="str">
        <f>IF(A167="","",IFERROR(INDEX(Penerimaan,MATCH('Buku Besar'!A167,Akun,0)),""))</f>
        <v/>
      </c>
      <c r="F167" s="331" t="str">
        <f>IF(A167="","",IFERROR(INDEX(Pengeluaran,MATCH('Buku Besar'!A167,Akun,0)),""))</f>
        <v/>
      </c>
      <c r="H167" s="91" t="str">
        <f t="shared" si="5"/>
        <v/>
      </c>
      <c r="I167" s="330" t="str">
        <f>IF(H167="","",IFERROR(INDEX(Tanggal1,MATCH('Buku Besar'!H167,Akun1,0)),""))</f>
        <v/>
      </c>
      <c r="J167" s="2" t="str">
        <f>IF(H167="","",IFERROR(INDEX(Keterangan1,MATCH('Buku Besar'!H167,Akun1,0)),""))</f>
        <v/>
      </c>
      <c r="K167" s="2" t="str">
        <f>IF(H167="","",IFERROR(INDEX(Reff1,MATCH('Buku Besar'!H167,Akun1,0)),""))</f>
        <v/>
      </c>
      <c r="L167" s="331" t="str">
        <f>IF(H167="","",IFERROR(INDEX(Penerimaan1,MATCH('Buku Besar'!H167,Akun1,0)),""))</f>
        <v/>
      </c>
      <c r="M167" s="331" t="str">
        <f>IF(H167="","",IFERROR(INDEX(Pengeluaran1,MATCH('Buku Besar'!H167,Akun1,0)),""))</f>
        <v/>
      </c>
    </row>
    <row r="168" spans="1:13" x14ac:dyDescent="0.25">
      <c r="A168" s="91" t="str">
        <f t="shared" si="4"/>
        <v/>
      </c>
      <c r="B168" s="330" t="str">
        <f>IF(A168="","",IFERROR(INDEX(Tanggal,MATCH('Buku Besar'!A168,Akun,0)),""))</f>
        <v/>
      </c>
      <c r="C168" s="2" t="str">
        <f>IF(A168="","",IFERROR(INDEX(Keterangan,MATCH('Buku Besar'!A168,Akun,0)),""))</f>
        <v/>
      </c>
      <c r="D168" s="2" t="str">
        <f>IF(A168="","",IFERROR(INDEX(Reff,MATCH('Buku Besar'!A168,Akun,0)),""))</f>
        <v/>
      </c>
      <c r="E168" s="331" t="str">
        <f>IF(A168="","",IFERROR(INDEX(Penerimaan,MATCH('Buku Besar'!A168,Akun,0)),""))</f>
        <v/>
      </c>
      <c r="F168" s="331" t="str">
        <f>IF(A168="","",IFERROR(INDEX(Pengeluaran,MATCH('Buku Besar'!A168,Akun,0)),""))</f>
        <v/>
      </c>
      <c r="H168" s="91" t="str">
        <f t="shared" si="5"/>
        <v/>
      </c>
      <c r="I168" s="330" t="str">
        <f>IF(H168="","",IFERROR(INDEX(Tanggal1,MATCH('Buku Besar'!H168,Akun1,0)),""))</f>
        <v/>
      </c>
      <c r="J168" s="2" t="str">
        <f>IF(H168="","",IFERROR(INDEX(Keterangan1,MATCH('Buku Besar'!H168,Akun1,0)),""))</f>
        <v/>
      </c>
      <c r="K168" s="2" t="str">
        <f>IF(H168="","",IFERROR(INDEX(Reff1,MATCH('Buku Besar'!H168,Akun1,0)),""))</f>
        <v/>
      </c>
      <c r="L168" s="331" t="str">
        <f>IF(H168="","",IFERROR(INDEX(Penerimaan1,MATCH('Buku Besar'!H168,Akun1,0)),""))</f>
        <v/>
      </c>
      <c r="M168" s="331" t="str">
        <f>IF(H168="","",IFERROR(INDEX(Pengeluaran1,MATCH('Buku Besar'!H168,Akun1,0)),""))</f>
        <v/>
      </c>
    </row>
    <row r="169" spans="1:13" x14ac:dyDescent="0.25">
      <c r="A169" s="91" t="str">
        <f t="shared" si="4"/>
        <v/>
      </c>
      <c r="B169" s="330" t="str">
        <f>IF(A169="","",IFERROR(INDEX(Tanggal,MATCH('Buku Besar'!A169,Akun,0)),""))</f>
        <v/>
      </c>
      <c r="C169" s="2" t="str">
        <f>IF(A169="","",IFERROR(INDEX(Keterangan,MATCH('Buku Besar'!A169,Akun,0)),""))</f>
        <v/>
      </c>
      <c r="D169" s="2" t="str">
        <f>IF(A169="","",IFERROR(INDEX(Reff,MATCH('Buku Besar'!A169,Akun,0)),""))</f>
        <v/>
      </c>
      <c r="E169" s="331" t="str">
        <f>IF(A169="","",IFERROR(INDEX(Penerimaan,MATCH('Buku Besar'!A169,Akun,0)),""))</f>
        <v/>
      </c>
      <c r="F169" s="331" t="str">
        <f>IF(A169="","",IFERROR(INDEX(Pengeluaran,MATCH('Buku Besar'!A169,Akun,0)),""))</f>
        <v/>
      </c>
      <c r="H169" s="91" t="str">
        <f t="shared" si="5"/>
        <v/>
      </c>
      <c r="I169" s="330" t="str">
        <f>IF(H169="","",IFERROR(INDEX(Tanggal1,MATCH('Buku Besar'!H169,Akun1,0)),""))</f>
        <v/>
      </c>
      <c r="J169" s="2" t="str">
        <f>IF(H169="","",IFERROR(INDEX(Keterangan1,MATCH('Buku Besar'!H169,Akun1,0)),""))</f>
        <v/>
      </c>
      <c r="K169" s="2" t="str">
        <f>IF(H169="","",IFERROR(INDEX(Reff1,MATCH('Buku Besar'!H169,Akun1,0)),""))</f>
        <v/>
      </c>
      <c r="L169" s="331" t="str">
        <f>IF(H169="","",IFERROR(INDEX(Penerimaan1,MATCH('Buku Besar'!H169,Akun1,0)),""))</f>
        <v/>
      </c>
      <c r="M169" s="331" t="str">
        <f>IF(H169="","",IFERROR(INDEX(Pengeluaran1,MATCH('Buku Besar'!H169,Akun1,0)),""))</f>
        <v/>
      </c>
    </row>
    <row r="170" spans="1:13" x14ac:dyDescent="0.25">
      <c r="A170" s="91" t="str">
        <f t="shared" si="4"/>
        <v/>
      </c>
      <c r="B170" s="330" t="str">
        <f>IF(A170="","",IFERROR(INDEX(Tanggal,MATCH('Buku Besar'!A170,Akun,0)),""))</f>
        <v/>
      </c>
      <c r="C170" s="2" t="str">
        <f>IF(A170="","",IFERROR(INDEX(Keterangan,MATCH('Buku Besar'!A170,Akun,0)),""))</f>
        <v/>
      </c>
      <c r="D170" s="2" t="str">
        <f>IF(A170="","",IFERROR(INDEX(Reff,MATCH('Buku Besar'!A170,Akun,0)),""))</f>
        <v/>
      </c>
      <c r="E170" s="331" t="str">
        <f>IF(A170="","",IFERROR(INDEX(Penerimaan,MATCH('Buku Besar'!A170,Akun,0)),""))</f>
        <v/>
      </c>
      <c r="F170" s="331" t="str">
        <f>IF(A170="","",IFERROR(INDEX(Pengeluaran,MATCH('Buku Besar'!A170,Akun,0)),""))</f>
        <v/>
      </c>
      <c r="H170" s="91" t="str">
        <f t="shared" si="5"/>
        <v/>
      </c>
      <c r="I170" s="330" t="str">
        <f>IF(H170="","",IFERROR(INDEX(Tanggal1,MATCH('Buku Besar'!H170,Akun1,0)),""))</f>
        <v/>
      </c>
      <c r="J170" s="2" t="str">
        <f>IF(H170="","",IFERROR(INDEX(Keterangan1,MATCH('Buku Besar'!H170,Akun1,0)),""))</f>
        <v/>
      </c>
      <c r="K170" s="2" t="str">
        <f>IF(H170="","",IFERROR(INDEX(Reff1,MATCH('Buku Besar'!H170,Akun1,0)),""))</f>
        <v/>
      </c>
      <c r="L170" s="331" t="str">
        <f>IF(H170="","",IFERROR(INDEX(Penerimaan1,MATCH('Buku Besar'!H170,Akun1,0)),""))</f>
        <v/>
      </c>
      <c r="M170" s="331" t="str">
        <f>IF(H170="","",IFERROR(INDEX(Pengeluaran1,MATCH('Buku Besar'!H170,Akun1,0)),""))</f>
        <v/>
      </c>
    </row>
    <row r="171" spans="1:13" x14ac:dyDescent="0.25">
      <c r="A171" s="91" t="str">
        <f t="shared" si="4"/>
        <v/>
      </c>
      <c r="B171" s="330" t="str">
        <f>IF(A171="","",IFERROR(INDEX(Tanggal,MATCH('Buku Besar'!A171,Akun,0)),""))</f>
        <v/>
      </c>
      <c r="C171" s="2" t="str">
        <f>IF(A171="","",IFERROR(INDEX(Keterangan,MATCH('Buku Besar'!A171,Akun,0)),""))</f>
        <v/>
      </c>
      <c r="D171" s="2" t="str">
        <f>IF(A171="","",IFERROR(INDEX(Reff,MATCH('Buku Besar'!A171,Akun,0)),""))</f>
        <v/>
      </c>
      <c r="E171" s="331" t="str">
        <f>IF(A171="","",IFERROR(INDEX(Penerimaan,MATCH('Buku Besar'!A171,Akun,0)),""))</f>
        <v/>
      </c>
      <c r="F171" s="331" t="str">
        <f>IF(A171="","",IFERROR(INDEX(Pengeluaran,MATCH('Buku Besar'!A171,Akun,0)),""))</f>
        <v/>
      </c>
      <c r="H171" s="91" t="str">
        <f t="shared" si="5"/>
        <v/>
      </c>
      <c r="I171" s="330" t="str">
        <f>IF(H171="","",IFERROR(INDEX(Tanggal1,MATCH('Buku Besar'!H171,Akun1,0)),""))</f>
        <v/>
      </c>
      <c r="J171" s="2" t="str">
        <f>IF(H171="","",IFERROR(INDEX(Keterangan1,MATCH('Buku Besar'!H171,Akun1,0)),""))</f>
        <v/>
      </c>
      <c r="K171" s="2" t="str">
        <f>IF(H171="","",IFERROR(INDEX(Reff1,MATCH('Buku Besar'!H171,Akun1,0)),""))</f>
        <v/>
      </c>
      <c r="L171" s="331" t="str">
        <f>IF(H171="","",IFERROR(INDEX(Penerimaan1,MATCH('Buku Besar'!H171,Akun1,0)),""))</f>
        <v/>
      </c>
      <c r="M171" s="331" t="str">
        <f>IF(H171="","",IFERROR(INDEX(Pengeluaran1,MATCH('Buku Besar'!H171,Akun1,0)),""))</f>
        <v/>
      </c>
    </row>
    <row r="172" spans="1:13" x14ac:dyDescent="0.25">
      <c r="A172" s="91" t="str">
        <f t="shared" si="4"/>
        <v/>
      </c>
      <c r="B172" s="330" t="str">
        <f>IF(A172="","",IFERROR(INDEX(Tanggal,MATCH('Buku Besar'!A172,Akun,0)),""))</f>
        <v/>
      </c>
      <c r="C172" s="2" t="str">
        <f>IF(A172="","",IFERROR(INDEX(Keterangan,MATCH('Buku Besar'!A172,Akun,0)),""))</f>
        <v/>
      </c>
      <c r="D172" s="2" t="str">
        <f>IF(A172="","",IFERROR(INDEX(Reff,MATCH('Buku Besar'!A172,Akun,0)),""))</f>
        <v/>
      </c>
      <c r="E172" s="331" t="str">
        <f>IF(A172="","",IFERROR(INDEX(Penerimaan,MATCH('Buku Besar'!A172,Akun,0)),""))</f>
        <v/>
      </c>
      <c r="F172" s="331" t="str">
        <f>IF(A172="","",IFERROR(INDEX(Pengeluaran,MATCH('Buku Besar'!A172,Akun,0)),""))</f>
        <v/>
      </c>
      <c r="H172" s="91" t="str">
        <f t="shared" si="5"/>
        <v/>
      </c>
      <c r="I172" s="330" t="str">
        <f>IF(H172="","",IFERROR(INDEX(Tanggal1,MATCH('Buku Besar'!H172,Akun1,0)),""))</f>
        <v/>
      </c>
      <c r="J172" s="2" t="str">
        <f>IF(H172="","",IFERROR(INDEX(Keterangan1,MATCH('Buku Besar'!H172,Akun1,0)),""))</f>
        <v/>
      </c>
      <c r="K172" s="2" t="str">
        <f>IF(H172="","",IFERROR(INDEX(Reff1,MATCH('Buku Besar'!H172,Akun1,0)),""))</f>
        <v/>
      </c>
      <c r="L172" s="331" t="str">
        <f>IF(H172="","",IFERROR(INDEX(Penerimaan1,MATCH('Buku Besar'!H172,Akun1,0)),""))</f>
        <v/>
      </c>
      <c r="M172" s="331" t="str">
        <f>IF(H172="","",IFERROR(INDEX(Pengeluaran1,MATCH('Buku Besar'!H172,Akun1,0)),""))</f>
        <v/>
      </c>
    </row>
    <row r="173" spans="1:13" x14ac:dyDescent="0.25">
      <c r="A173" s="91" t="str">
        <f t="shared" si="4"/>
        <v/>
      </c>
      <c r="B173" s="330" t="str">
        <f>IF(A173="","",IFERROR(INDEX(Tanggal,MATCH('Buku Besar'!A173,Akun,0)),""))</f>
        <v/>
      </c>
      <c r="C173" s="2" t="str">
        <f>IF(A173="","",IFERROR(INDEX(Keterangan,MATCH('Buku Besar'!A173,Akun,0)),""))</f>
        <v/>
      </c>
      <c r="D173" s="2" t="str">
        <f>IF(A173="","",IFERROR(INDEX(Reff,MATCH('Buku Besar'!A173,Akun,0)),""))</f>
        <v/>
      </c>
      <c r="E173" s="331" t="str">
        <f>IF(A173="","",IFERROR(INDEX(Penerimaan,MATCH('Buku Besar'!A173,Akun,0)),""))</f>
        <v/>
      </c>
      <c r="F173" s="331" t="str">
        <f>IF(A173="","",IFERROR(INDEX(Pengeluaran,MATCH('Buku Besar'!A173,Akun,0)),""))</f>
        <v/>
      </c>
      <c r="H173" s="91" t="str">
        <f t="shared" si="5"/>
        <v/>
      </c>
      <c r="I173" s="330" t="str">
        <f>IF(H173="","",IFERROR(INDEX(Tanggal1,MATCH('Buku Besar'!H173,Akun1,0)),""))</f>
        <v/>
      </c>
      <c r="J173" s="2" t="str">
        <f>IF(H173="","",IFERROR(INDEX(Keterangan1,MATCH('Buku Besar'!H173,Akun1,0)),""))</f>
        <v/>
      </c>
      <c r="K173" s="2" t="str">
        <f>IF(H173="","",IFERROR(INDEX(Reff1,MATCH('Buku Besar'!H173,Akun1,0)),""))</f>
        <v/>
      </c>
      <c r="L173" s="331" t="str">
        <f>IF(H173="","",IFERROR(INDEX(Penerimaan1,MATCH('Buku Besar'!H173,Akun1,0)),""))</f>
        <v/>
      </c>
      <c r="M173" s="331" t="str">
        <f>IF(H173="","",IFERROR(INDEX(Pengeluaran1,MATCH('Buku Besar'!H173,Akun1,0)),""))</f>
        <v/>
      </c>
    </row>
    <row r="174" spans="1:13" x14ac:dyDescent="0.25">
      <c r="A174" s="91" t="str">
        <f t="shared" si="4"/>
        <v/>
      </c>
      <c r="B174" s="330" t="str">
        <f>IF(A174="","",IFERROR(INDEX(Tanggal,MATCH('Buku Besar'!A174,Akun,0)),""))</f>
        <v/>
      </c>
      <c r="C174" s="2" t="str">
        <f>IF(A174="","",IFERROR(INDEX(Keterangan,MATCH('Buku Besar'!A174,Akun,0)),""))</f>
        <v/>
      </c>
      <c r="D174" s="2" t="str">
        <f>IF(A174="","",IFERROR(INDEX(Reff,MATCH('Buku Besar'!A174,Akun,0)),""))</f>
        <v/>
      </c>
      <c r="E174" s="331" t="str">
        <f>IF(A174="","",IFERROR(INDEX(Penerimaan,MATCH('Buku Besar'!A174,Akun,0)),""))</f>
        <v/>
      </c>
      <c r="F174" s="331" t="str">
        <f>IF(A174="","",IFERROR(INDEX(Pengeluaran,MATCH('Buku Besar'!A174,Akun,0)),""))</f>
        <v/>
      </c>
      <c r="H174" s="91" t="str">
        <f t="shared" si="5"/>
        <v/>
      </c>
      <c r="I174" s="330" t="str">
        <f>IF(H174="","",IFERROR(INDEX(Tanggal1,MATCH('Buku Besar'!H174,Akun1,0)),""))</f>
        <v/>
      </c>
      <c r="J174" s="2" t="str">
        <f>IF(H174="","",IFERROR(INDEX(Keterangan1,MATCH('Buku Besar'!H174,Akun1,0)),""))</f>
        <v/>
      </c>
      <c r="K174" s="2" t="str">
        <f>IF(H174="","",IFERROR(INDEX(Reff1,MATCH('Buku Besar'!H174,Akun1,0)),""))</f>
        <v/>
      </c>
      <c r="L174" s="331" t="str">
        <f>IF(H174="","",IFERROR(INDEX(Penerimaan1,MATCH('Buku Besar'!H174,Akun1,0)),""))</f>
        <v/>
      </c>
      <c r="M174" s="331" t="str">
        <f>IF(H174="","",IFERROR(INDEX(Pengeluaran1,MATCH('Buku Besar'!H174,Akun1,0)),""))</f>
        <v/>
      </c>
    </row>
    <row r="175" spans="1:13" x14ac:dyDescent="0.25">
      <c r="A175" s="91" t="str">
        <f t="shared" si="4"/>
        <v/>
      </c>
      <c r="B175" s="330" t="str">
        <f>IF(A175="","",IFERROR(INDEX(Tanggal,MATCH('Buku Besar'!A175,Akun,0)),""))</f>
        <v/>
      </c>
      <c r="C175" s="2" t="str">
        <f>IF(A175="","",IFERROR(INDEX(Keterangan,MATCH('Buku Besar'!A175,Akun,0)),""))</f>
        <v/>
      </c>
      <c r="D175" s="2" t="str">
        <f>IF(A175="","",IFERROR(INDEX(Reff,MATCH('Buku Besar'!A175,Akun,0)),""))</f>
        <v/>
      </c>
      <c r="E175" s="331" t="str">
        <f>IF(A175="","",IFERROR(INDEX(Penerimaan,MATCH('Buku Besar'!A175,Akun,0)),""))</f>
        <v/>
      </c>
      <c r="F175" s="331" t="str">
        <f>IF(A175="","",IFERROR(INDEX(Pengeluaran,MATCH('Buku Besar'!A175,Akun,0)),""))</f>
        <v/>
      </c>
      <c r="H175" s="91" t="str">
        <f t="shared" si="5"/>
        <v/>
      </c>
      <c r="I175" s="330" t="str">
        <f>IF(H175="","",IFERROR(INDEX(Tanggal1,MATCH('Buku Besar'!H175,Akun1,0)),""))</f>
        <v/>
      </c>
      <c r="J175" s="2" t="str">
        <f>IF(H175="","",IFERROR(INDEX(Keterangan1,MATCH('Buku Besar'!H175,Akun1,0)),""))</f>
        <v/>
      </c>
      <c r="K175" s="2" t="str">
        <f>IF(H175="","",IFERROR(INDEX(Reff1,MATCH('Buku Besar'!H175,Akun1,0)),""))</f>
        <v/>
      </c>
      <c r="L175" s="331" t="str">
        <f>IF(H175="","",IFERROR(INDEX(Penerimaan1,MATCH('Buku Besar'!H175,Akun1,0)),""))</f>
        <v/>
      </c>
      <c r="M175" s="331" t="str">
        <f>IF(H175="","",IFERROR(INDEX(Pengeluaran1,MATCH('Buku Besar'!H175,Akun1,0)),""))</f>
        <v/>
      </c>
    </row>
    <row r="176" spans="1:13" x14ac:dyDescent="0.25">
      <c r="A176" s="91" t="str">
        <f t="shared" si="4"/>
        <v/>
      </c>
      <c r="B176" s="330" t="str">
        <f>IF(A176="","",IFERROR(INDEX(Tanggal,MATCH('Buku Besar'!A176,Akun,0)),""))</f>
        <v/>
      </c>
      <c r="C176" s="2" t="str">
        <f>IF(A176="","",IFERROR(INDEX(Keterangan,MATCH('Buku Besar'!A176,Akun,0)),""))</f>
        <v/>
      </c>
      <c r="D176" s="2" t="str">
        <f>IF(A176="","",IFERROR(INDEX(Reff,MATCH('Buku Besar'!A176,Akun,0)),""))</f>
        <v/>
      </c>
      <c r="E176" s="331" t="str">
        <f>IF(A176="","",IFERROR(INDEX(Penerimaan,MATCH('Buku Besar'!A176,Akun,0)),""))</f>
        <v/>
      </c>
      <c r="F176" s="331" t="str">
        <f>IF(A176="","",IFERROR(INDEX(Pengeluaran,MATCH('Buku Besar'!A176,Akun,0)),""))</f>
        <v/>
      </c>
      <c r="H176" s="91" t="str">
        <f t="shared" si="5"/>
        <v/>
      </c>
      <c r="I176" s="330" t="str">
        <f>IF(H176="","",IFERROR(INDEX(Tanggal1,MATCH('Buku Besar'!H176,Akun1,0)),""))</f>
        <v/>
      </c>
      <c r="J176" s="2" t="str">
        <f>IF(H176="","",IFERROR(INDEX(Keterangan1,MATCH('Buku Besar'!H176,Akun1,0)),""))</f>
        <v/>
      </c>
      <c r="K176" s="2" t="str">
        <f>IF(H176="","",IFERROR(INDEX(Reff1,MATCH('Buku Besar'!H176,Akun1,0)),""))</f>
        <v/>
      </c>
      <c r="L176" s="331" t="str">
        <f>IF(H176="","",IFERROR(INDEX(Penerimaan1,MATCH('Buku Besar'!H176,Akun1,0)),""))</f>
        <v/>
      </c>
      <c r="M176" s="331" t="str">
        <f>IF(H176="","",IFERROR(INDEX(Pengeluaran1,MATCH('Buku Besar'!H176,Akun1,0)),""))</f>
        <v/>
      </c>
    </row>
    <row r="177" spans="1:13" x14ac:dyDescent="0.25">
      <c r="A177" s="91" t="str">
        <f t="shared" si="4"/>
        <v/>
      </c>
      <c r="B177" s="330" t="str">
        <f>IF(A177="","",IFERROR(INDEX(Tanggal,MATCH('Buku Besar'!A177,Akun,0)),""))</f>
        <v/>
      </c>
      <c r="C177" s="2" t="str">
        <f>IF(A177="","",IFERROR(INDEX(Keterangan,MATCH('Buku Besar'!A177,Akun,0)),""))</f>
        <v/>
      </c>
      <c r="D177" s="2" t="str">
        <f>IF(A177="","",IFERROR(INDEX(Reff,MATCH('Buku Besar'!A177,Akun,0)),""))</f>
        <v/>
      </c>
      <c r="E177" s="331" t="str">
        <f>IF(A177="","",IFERROR(INDEX(Penerimaan,MATCH('Buku Besar'!A177,Akun,0)),""))</f>
        <v/>
      </c>
      <c r="F177" s="331" t="str">
        <f>IF(A177="","",IFERROR(INDEX(Pengeluaran,MATCH('Buku Besar'!A177,Akun,0)),""))</f>
        <v/>
      </c>
      <c r="H177" s="91" t="str">
        <f t="shared" si="5"/>
        <v/>
      </c>
      <c r="I177" s="330" t="str">
        <f>IF(H177="","",IFERROR(INDEX(Tanggal1,MATCH('Buku Besar'!H177,Akun1,0)),""))</f>
        <v/>
      </c>
      <c r="J177" s="2" t="str">
        <f>IF(H177="","",IFERROR(INDEX(Keterangan1,MATCH('Buku Besar'!H177,Akun1,0)),""))</f>
        <v/>
      </c>
      <c r="K177" s="2" t="str">
        <f>IF(H177="","",IFERROR(INDEX(Reff1,MATCH('Buku Besar'!H177,Akun1,0)),""))</f>
        <v/>
      </c>
      <c r="L177" s="331" t="str">
        <f>IF(H177="","",IFERROR(INDEX(Penerimaan1,MATCH('Buku Besar'!H177,Akun1,0)),""))</f>
        <v/>
      </c>
      <c r="M177" s="331" t="str">
        <f>IF(H177="","",IFERROR(INDEX(Pengeluaran1,MATCH('Buku Besar'!H177,Akun1,0)),""))</f>
        <v/>
      </c>
    </row>
    <row r="178" spans="1:13" x14ac:dyDescent="0.25">
      <c r="A178" s="91" t="str">
        <f t="shared" si="4"/>
        <v/>
      </c>
      <c r="B178" s="330" t="str">
        <f>IF(A178="","",IFERROR(INDEX(Tanggal,MATCH('Buku Besar'!A178,Akun,0)),""))</f>
        <v/>
      </c>
      <c r="C178" s="2" t="str">
        <f>IF(A178="","",IFERROR(INDEX(Keterangan,MATCH('Buku Besar'!A178,Akun,0)),""))</f>
        <v/>
      </c>
      <c r="D178" s="2" t="str">
        <f>IF(A178="","",IFERROR(INDEX(Reff,MATCH('Buku Besar'!A178,Akun,0)),""))</f>
        <v/>
      </c>
      <c r="E178" s="331" t="str">
        <f>IF(A178="","",IFERROR(INDEX(Penerimaan,MATCH('Buku Besar'!A178,Akun,0)),""))</f>
        <v/>
      </c>
      <c r="F178" s="331" t="str">
        <f>IF(A178="","",IFERROR(INDEX(Pengeluaran,MATCH('Buku Besar'!A178,Akun,0)),""))</f>
        <v/>
      </c>
      <c r="H178" s="91" t="str">
        <f t="shared" si="5"/>
        <v/>
      </c>
      <c r="I178" s="330" t="str">
        <f>IF(H178="","",IFERROR(INDEX(Tanggal1,MATCH('Buku Besar'!H178,Akun1,0)),""))</f>
        <v/>
      </c>
      <c r="J178" s="2" t="str">
        <f>IF(H178="","",IFERROR(INDEX(Keterangan1,MATCH('Buku Besar'!H178,Akun1,0)),""))</f>
        <v/>
      </c>
      <c r="K178" s="2" t="str">
        <f>IF(H178="","",IFERROR(INDEX(Reff1,MATCH('Buku Besar'!H178,Akun1,0)),""))</f>
        <v/>
      </c>
      <c r="L178" s="331" t="str">
        <f>IF(H178="","",IFERROR(INDEX(Penerimaan1,MATCH('Buku Besar'!H178,Akun1,0)),""))</f>
        <v/>
      </c>
      <c r="M178" s="331" t="str">
        <f>IF(H178="","",IFERROR(INDEX(Pengeluaran1,MATCH('Buku Besar'!H178,Akun1,0)),""))</f>
        <v/>
      </c>
    </row>
    <row r="179" spans="1:13" x14ac:dyDescent="0.25">
      <c r="A179" s="91" t="str">
        <f t="shared" si="4"/>
        <v/>
      </c>
      <c r="B179" s="330" t="str">
        <f>IF(A179="","",IFERROR(INDEX(Tanggal,MATCH('Buku Besar'!A179,Akun,0)),""))</f>
        <v/>
      </c>
      <c r="C179" s="2" t="str">
        <f>IF(A179="","",IFERROR(INDEX(Keterangan,MATCH('Buku Besar'!A179,Akun,0)),""))</f>
        <v/>
      </c>
      <c r="D179" s="2" t="str">
        <f>IF(A179="","",IFERROR(INDEX(Reff,MATCH('Buku Besar'!A179,Akun,0)),""))</f>
        <v/>
      </c>
      <c r="E179" s="331" t="str">
        <f>IF(A179="","",IFERROR(INDEX(Penerimaan,MATCH('Buku Besar'!A179,Akun,0)),""))</f>
        <v/>
      </c>
      <c r="F179" s="331" t="str">
        <f>IF(A179="","",IFERROR(INDEX(Pengeluaran,MATCH('Buku Besar'!A179,Akun,0)),""))</f>
        <v/>
      </c>
      <c r="H179" s="91" t="str">
        <f t="shared" si="5"/>
        <v/>
      </c>
      <c r="I179" s="330" t="str">
        <f>IF(H179="","",IFERROR(INDEX(Tanggal1,MATCH('Buku Besar'!H179,Akun1,0)),""))</f>
        <v/>
      </c>
      <c r="J179" s="2" t="str">
        <f>IF(H179="","",IFERROR(INDEX(Keterangan1,MATCH('Buku Besar'!H179,Akun1,0)),""))</f>
        <v/>
      </c>
      <c r="K179" s="2" t="str">
        <f>IF(H179="","",IFERROR(INDEX(Reff1,MATCH('Buku Besar'!H179,Akun1,0)),""))</f>
        <v/>
      </c>
      <c r="L179" s="331" t="str">
        <f>IF(H179="","",IFERROR(INDEX(Penerimaan1,MATCH('Buku Besar'!H179,Akun1,0)),""))</f>
        <v/>
      </c>
      <c r="M179" s="331" t="str">
        <f>IF(H179="","",IFERROR(INDEX(Pengeluaran1,MATCH('Buku Besar'!H179,Akun1,0)),""))</f>
        <v/>
      </c>
    </row>
    <row r="180" spans="1:13" x14ac:dyDescent="0.25">
      <c r="A180" s="91" t="str">
        <f t="shared" si="4"/>
        <v/>
      </c>
      <c r="B180" s="330" t="str">
        <f>IF(A180="","",IFERROR(INDEX(Tanggal,MATCH('Buku Besar'!A180,Akun,0)),""))</f>
        <v/>
      </c>
      <c r="C180" s="2" t="str">
        <f>IF(A180="","",IFERROR(INDEX(Keterangan,MATCH('Buku Besar'!A180,Akun,0)),""))</f>
        <v/>
      </c>
      <c r="D180" s="2" t="str">
        <f>IF(A180="","",IFERROR(INDEX(Reff,MATCH('Buku Besar'!A180,Akun,0)),""))</f>
        <v/>
      </c>
      <c r="E180" s="331" t="str">
        <f>IF(A180="","",IFERROR(INDEX(Penerimaan,MATCH('Buku Besar'!A180,Akun,0)),""))</f>
        <v/>
      </c>
      <c r="F180" s="331" t="str">
        <f>IF(A180="","",IFERROR(INDEX(Pengeluaran,MATCH('Buku Besar'!A180,Akun,0)),""))</f>
        <v/>
      </c>
      <c r="H180" s="91" t="str">
        <f t="shared" si="5"/>
        <v/>
      </c>
      <c r="I180" s="330" t="str">
        <f>IF(H180="","",IFERROR(INDEX(Tanggal1,MATCH('Buku Besar'!H180,Akun1,0)),""))</f>
        <v/>
      </c>
      <c r="J180" s="2" t="str">
        <f>IF(H180="","",IFERROR(INDEX(Keterangan1,MATCH('Buku Besar'!H180,Akun1,0)),""))</f>
        <v/>
      </c>
      <c r="K180" s="2" t="str">
        <f>IF(H180="","",IFERROR(INDEX(Reff1,MATCH('Buku Besar'!H180,Akun1,0)),""))</f>
        <v/>
      </c>
      <c r="L180" s="331" t="str">
        <f>IF(H180="","",IFERROR(INDEX(Penerimaan1,MATCH('Buku Besar'!H180,Akun1,0)),""))</f>
        <v/>
      </c>
      <c r="M180" s="331" t="str">
        <f>IF(H180="","",IFERROR(INDEX(Pengeluaran1,MATCH('Buku Besar'!H180,Akun1,0)),""))</f>
        <v/>
      </c>
    </row>
    <row r="181" spans="1:13" x14ac:dyDescent="0.25">
      <c r="A181" s="91" t="str">
        <f t="shared" si="4"/>
        <v/>
      </c>
      <c r="B181" s="330" t="str">
        <f>IF(A181="","",IFERROR(INDEX(Tanggal,MATCH('Buku Besar'!A181,Akun,0)),""))</f>
        <v/>
      </c>
      <c r="C181" s="2" t="str">
        <f>IF(A181="","",IFERROR(INDEX(Keterangan,MATCH('Buku Besar'!A181,Akun,0)),""))</f>
        <v/>
      </c>
      <c r="D181" s="2" t="str">
        <f>IF(A181="","",IFERROR(INDEX(Reff,MATCH('Buku Besar'!A181,Akun,0)),""))</f>
        <v/>
      </c>
      <c r="E181" s="331" t="str">
        <f>IF(A181="","",IFERROR(INDEX(Penerimaan,MATCH('Buku Besar'!A181,Akun,0)),""))</f>
        <v/>
      </c>
      <c r="F181" s="331" t="str">
        <f>IF(A181="","",IFERROR(INDEX(Pengeluaran,MATCH('Buku Besar'!A181,Akun,0)),""))</f>
        <v/>
      </c>
      <c r="H181" s="91" t="str">
        <f t="shared" si="5"/>
        <v/>
      </c>
      <c r="I181" s="330" t="str">
        <f>IF(H181="","",IFERROR(INDEX(Tanggal1,MATCH('Buku Besar'!H181,Akun1,0)),""))</f>
        <v/>
      </c>
      <c r="J181" s="2" t="str">
        <f>IF(H181="","",IFERROR(INDEX(Keterangan1,MATCH('Buku Besar'!H181,Akun1,0)),""))</f>
        <v/>
      </c>
      <c r="K181" s="2" t="str">
        <f>IF(H181="","",IFERROR(INDEX(Reff1,MATCH('Buku Besar'!H181,Akun1,0)),""))</f>
        <v/>
      </c>
      <c r="L181" s="331" t="str">
        <f>IF(H181="","",IFERROR(INDEX(Penerimaan1,MATCH('Buku Besar'!H181,Akun1,0)),""))</f>
        <v/>
      </c>
      <c r="M181" s="331" t="str">
        <f>IF(H181="","",IFERROR(INDEX(Pengeluaran1,MATCH('Buku Besar'!H181,Akun1,0)),""))</f>
        <v/>
      </c>
    </row>
    <row r="182" spans="1:13" x14ac:dyDescent="0.25">
      <c r="A182" s="91" t="str">
        <f t="shared" si="4"/>
        <v/>
      </c>
      <c r="B182" s="330" t="str">
        <f>IF(A182="","",IFERROR(INDEX(Tanggal,MATCH('Buku Besar'!A182,Akun,0)),""))</f>
        <v/>
      </c>
      <c r="C182" s="2" t="str">
        <f>IF(A182="","",IFERROR(INDEX(Keterangan,MATCH('Buku Besar'!A182,Akun,0)),""))</f>
        <v/>
      </c>
      <c r="D182" s="2" t="str">
        <f>IF(A182="","",IFERROR(INDEX(Reff,MATCH('Buku Besar'!A182,Akun,0)),""))</f>
        <v/>
      </c>
      <c r="E182" s="331" t="str">
        <f>IF(A182="","",IFERROR(INDEX(Penerimaan,MATCH('Buku Besar'!A182,Akun,0)),""))</f>
        <v/>
      </c>
      <c r="F182" s="331" t="str">
        <f>IF(A182="","",IFERROR(INDEX(Pengeluaran,MATCH('Buku Besar'!A182,Akun,0)),""))</f>
        <v/>
      </c>
      <c r="H182" s="91" t="str">
        <f t="shared" si="5"/>
        <v/>
      </c>
      <c r="I182" s="330" t="str">
        <f>IF(H182="","",IFERROR(INDEX(Tanggal1,MATCH('Buku Besar'!H182,Akun1,0)),""))</f>
        <v/>
      </c>
      <c r="J182" s="2" t="str">
        <f>IF(H182="","",IFERROR(INDEX(Keterangan1,MATCH('Buku Besar'!H182,Akun1,0)),""))</f>
        <v/>
      </c>
      <c r="K182" s="2" t="str">
        <f>IF(H182="","",IFERROR(INDEX(Reff1,MATCH('Buku Besar'!H182,Akun1,0)),""))</f>
        <v/>
      </c>
      <c r="L182" s="331" t="str">
        <f>IF(H182="","",IFERROR(INDEX(Penerimaan1,MATCH('Buku Besar'!H182,Akun1,0)),""))</f>
        <v/>
      </c>
      <c r="M182" s="331" t="str">
        <f>IF(H182="","",IFERROR(INDEX(Pengeluaran1,MATCH('Buku Besar'!H182,Akun1,0)),""))</f>
        <v/>
      </c>
    </row>
    <row r="183" spans="1:13" x14ac:dyDescent="0.25">
      <c r="A183" s="91" t="str">
        <f t="shared" si="4"/>
        <v/>
      </c>
      <c r="B183" s="330" t="str">
        <f>IF(A183="","",IFERROR(INDEX(Tanggal,MATCH('Buku Besar'!A183,Akun,0)),""))</f>
        <v/>
      </c>
      <c r="C183" s="2" t="str">
        <f>IF(A183="","",IFERROR(INDEX(Keterangan,MATCH('Buku Besar'!A183,Akun,0)),""))</f>
        <v/>
      </c>
      <c r="D183" s="2" t="str">
        <f>IF(A183="","",IFERROR(INDEX(Reff,MATCH('Buku Besar'!A183,Akun,0)),""))</f>
        <v/>
      </c>
      <c r="E183" s="331" t="str">
        <f>IF(A183="","",IFERROR(INDEX(Penerimaan,MATCH('Buku Besar'!A183,Akun,0)),""))</f>
        <v/>
      </c>
      <c r="F183" s="331" t="str">
        <f>IF(A183="","",IFERROR(INDEX(Pengeluaran,MATCH('Buku Besar'!A183,Akun,0)),""))</f>
        <v/>
      </c>
      <c r="H183" s="91" t="str">
        <f t="shared" si="5"/>
        <v/>
      </c>
      <c r="I183" s="330" t="str">
        <f>IF(H183="","",IFERROR(INDEX(Tanggal1,MATCH('Buku Besar'!H183,Akun1,0)),""))</f>
        <v/>
      </c>
      <c r="J183" s="2" t="str">
        <f>IF(H183="","",IFERROR(INDEX(Keterangan1,MATCH('Buku Besar'!H183,Akun1,0)),""))</f>
        <v/>
      </c>
      <c r="K183" s="2" t="str">
        <f>IF(H183="","",IFERROR(INDEX(Reff1,MATCH('Buku Besar'!H183,Akun1,0)),""))</f>
        <v/>
      </c>
      <c r="L183" s="331" t="str">
        <f>IF(H183="","",IFERROR(INDEX(Penerimaan1,MATCH('Buku Besar'!H183,Akun1,0)),""))</f>
        <v/>
      </c>
      <c r="M183" s="331" t="str">
        <f>IF(H183="","",IFERROR(INDEX(Pengeluaran1,MATCH('Buku Besar'!H183,Akun1,0)),""))</f>
        <v/>
      </c>
    </row>
    <row r="184" spans="1:13" x14ac:dyDescent="0.25">
      <c r="A184" s="91" t="str">
        <f t="shared" si="4"/>
        <v/>
      </c>
      <c r="B184" s="330" t="str">
        <f>IF(A184="","",IFERROR(INDEX(Tanggal,MATCH('Buku Besar'!A184,Akun,0)),""))</f>
        <v/>
      </c>
      <c r="C184" s="2" t="str">
        <f>IF(A184="","",IFERROR(INDEX(Keterangan,MATCH('Buku Besar'!A184,Akun,0)),""))</f>
        <v/>
      </c>
      <c r="D184" s="2" t="str">
        <f>IF(A184="","",IFERROR(INDEX(Reff,MATCH('Buku Besar'!A184,Akun,0)),""))</f>
        <v/>
      </c>
      <c r="E184" s="331" t="str">
        <f>IF(A184="","",IFERROR(INDEX(Penerimaan,MATCH('Buku Besar'!A184,Akun,0)),""))</f>
        <v/>
      </c>
      <c r="F184" s="331" t="str">
        <f>IF(A184="","",IFERROR(INDEX(Pengeluaran,MATCH('Buku Besar'!A184,Akun,0)),""))</f>
        <v/>
      </c>
      <c r="H184" s="91" t="str">
        <f t="shared" si="5"/>
        <v/>
      </c>
      <c r="I184" s="330" t="str">
        <f>IF(H184="","",IFERROR(INDEX(Tanggal1,MATCH('Buku Besar'!H184,Akun1,0)),""))</f>
        <v/>
      </c>
      <c r="J184" s="2" t="str">
        <f>IF(H184="","",IFERROR(INDEX(Keterangan1,MATCH('Buku Besar'!H184,Akun1,0)),""))</f>
        <v/>
      </c>
      <c r="K184" s="2" t="str">
        <f>IF(H184="","",IFERROR(INDEX(Reff1,MATCH('Buku Besar'!H184,Akun1,0)),""))</f>
        <v/>
      </c>
      <c r="L184" s="331" t="str">
        <f>IF(H184="","",IFERROR(INDEX(Penerimaan1,MATCH('Buku Besar'!H184,Akun1,0)),""))</f>
        <v/>
      </c>
      <c r="M184" s="331" t="str">
        <f>IF(H184="","",IFERROR(INDEX(Pengeluaran1,MATCH('Buku Besar'!H184,Akun1,0)),""))</f>
        <v/>
      </c>
    </row>
    <row r="185" spans="1:13" x14ac:dyDescent="0.25">
      <c r="A185" s="91" t="str">
        <f t="shared" si="4"/>
        <v/>
      </c>
      <c r="B185" s="330" t="str">
        <f>IF(A185="","",IFERROR(INDEX(Tanggal,MATCH('Buku Besar'!A185,Akun,0)),""))</f>
        <v/>
      </c>
      <c r="C185" s="2" t="str">
        <f>IF(A185="","",IFERROR(INDEX(Keterangan,MATCH('Buku Besar'!A185,Akun,0)),""))</f>
        <v/>
      </c>
      <c r="D185" s="2" t="str">
        <f>IF(A185="","",IFERROR(INDEX(Reff,MATCH('Buku Besar'!A185,Akun,0)),""))</f>
        <v/>
      </c>
      <c r="E185" s="331" t="str">
        <f>IF(A185="","",IFERROR(INDEX(Penerimaan,MATCH('Buku Besar'!A185,Akun,0)),""))</f>
        <v/>
      </c>
      <c r="F185" s="331" t="str">
        <f>IF(A185="","",IFERROR(INDEX(Pengeluaran,MATCH('Buku Besar'!A185,Akun,0)),""))</f>
        <v/>
      </c>
      <c r="H185" s="91" t="str">
        <f t="shared" si="5"/>
        <v/>
      </c>
      <c r="I185" s="330" t="str">
        <f>IF(H185="","",IFERROR(INDEX(Tanggal1,MATCH('Buku Besar'!H185,Akun1,0)),""))</f>
        <v/>
      </c>
      <c r="J185" s="2" t="str">
        <f>IF(H185="","",IFERROR(INDEX(Keterangan1,MATCH('Buku Besar'!H185,Akun1,0)),""))</f>
        <v/>
      </c>
      <c r="K185" s="2" t="str">
        <f>IF(H185="","",IFERROR(INDEX(Reff1,MATCH('Buku Besar'!H185,Akun1,0)),""))</f>
        <v/>
      </c>
      <c r="L185" s="331" t="str">
        <f>IF(H185="","",IFERROR(INDEX(Penerimaan1,MATCH('Buku Besar'!H185,Akun1,0)),""))</f>
        <v/>
      </c>
      <c r="M185" s="331" t="str">
        <f>IF(H185="","",IFERROR(INDEX(Pengeluaran1,MATCH('Buku Besar'!H185,Akun1,0)),""))</f>
        <v/>
      </c>
    </row>
    <row r="186" spans="1:13" x14ac:dyDescent="0.25">
      <c r="A186" s="91" t="str">
        <f t="shared" si="4"/>
        <v/>
      </c>
      <c r="B186" s="330" t="str">
        <f>IF(A186="","",IFERROR(INDEX(Tanggal,MATCH('Buku Besar'!A186,Akun,0)),""))</f>
        <v/>
      </c>
      <c r="C186" s="2" t="str">
        <f>IF(A186="","",IFERROR(INDEX(Keterangan,MATCH('Buku Besar'!A186,Akun,0)),""))</f>
        <v/>
      </c>
      <c r="D186" s="2" t="str">
        <f>IF(A186="","",IFERROR(INDEX(Reff,MATCH('Buku Besar'!A186,Akun,0)),""))</f>
        <v/>
      </c>
      <c r="E186" s="331" t="str">
        <f>IF(A186="","",IFERROR(INDEX(Penerimaan,MATCH('Buku Besar'!A186,Akun,0)),""))</f>
        <v/>
      </c>
      <c r="F186" s="331" t="str">
        <f>IF(A186="","",IFERROR(INDEX(Pengeluaran,MATCH('Buku Besar'!A186,Akun,0)),""))</f>
        <v/>
      </c>
      <c r="H186" s="91" t="str">
        <f t="shared" si="5"/>
        <v/>
      </c>
      <c r="I186" s="330" t="str">
        <f>IF(H186="","",IFERROR(INDEX(Tanggal1,MATCH('Buku Besar'!H186,Akun1,0)),""))</f>
        <v/>
      </c>
      <c r="J186" s="2" t="str">
        <f>IF(H186="","",IFERROR(INDEX(Keterangan1,MATCH('Buku Besar'!H186,Akun1,0)),""))</f>
        <v/>
      </c>
      <c r="K186" s="2" t="str">
        <f>IF(H186="","",IFERROR(INDEX(Reff1,MATCH('Buku Besar'!H186,Akun1,0)),""))</f>
        <v/>
      </c>
      <c r="L186" s="331" t="str">
        <f>IF(H186="","",IFERROR(INDEX(Penerimaan1,MATCH('Buku Besar'!H186,Akun1,0)),""))</f>
        <v/>
      </c>
      <c r="M186" s="331" t="str">
        <f>IF(H186="","",IFERROR(INDEX(Pengeluaran1,MATCH('Buku Besar'!H186,Akun1,0)),""))</f>
        <v/>
      </c>
    </row>
    <row r="187" spans="1:13" x14ac:dyDescent="0.25">
      <c r="A187" s="91" t="str">
        <f t="shared" si="4"/>
        <v/>
      </c>
      <c r="B187" s="330" t="str">
        <f>IF(A187="","",IFERROR(INDEX(Tanggal,MATCH('Buku Besar'!A187,Akun,0)),""))</f>
        <v/>
      </c>
      <c r="C187" s="2" t="str">
        <f>IF(A187="","",IFERROR(INDEX(Keterangan,MATCH('Buku Besar'!A187,Akun,0)),""))</f>
        <v/>
      </c>
      <c r="D187" s="2" t="str">
        <f>IF(A187="","",IFERROR(INDEX(Reff,MATCH('Buku Besar'!A187,Akun,0)),""))</f>
        <v/>
      </c>
      <c r="E187" s="331" t="str">
        <f>IF(A187="","",IFERROR(INDEX(Penerimaan,MATCH('Buku Besar'!A187,Akun,0)),""))</f>
        <v/>
      </c>
      <c r="F187" s="331" t="str">
        <f>IF(A187="","",IFERROR(INDEX(Pengeluaran,MATCH('Buku Besar'!A187,Akun,0)),""))</f>
        <v/>
      </c>
      <c r="H187" s="91" t="str">
        <f t="shared" si="5"/>
        <v/>
      </c>
      <c r="I187" s="330" t="str">
        <f>IF(H187="","",IFERROR(INDEX(Tanggal1,MATCH('Buku Besar'!H187,Akun1,0)),""))</f>
        <v/>
      </c>
      <c r="J187" s="2" t="str">
        <f>IF(H187="","",IFERROR(INDEX(Keterangan1,MATCH('Buku Besar'!H187,Akun1,0)),""))</f>
        <v/>
      </c>
      <c r="K187" s="2" t="str">
        <f>IF(H187="","",IFERROR(INDEX(Reff1,MATCH('Buku Besar'!H187,Akun1,0)),""))</f>
        <v/>
      </c>
      <c r="L187" s="331" t="str">
        <f>IF(H187="","",IFERROR(INDEX(Penerimaan1,MATCH('Buku Besar'!H187,Akun1,0)),""))</f>
        <v/>
      </c>
      <c r="M187" s="331" t="str">
        <f>IF(H187="","",IFERROR(INDEX(Pengeluaran1,MATCH('Buku Besar'!H187,Akun1,0)),""))</f>
        <v/>
      </c>
    </row>
    <row r="188" spans="1:13" x14ac:dyDescent="0.25">
      <c r="A188" s="91" t="str">
        <f t="shared" si="4"/>
        <v/>
      </c>
      <c r="B188" s="330" t="str">
        <f>IF(A188="","",IFERROR(INDEX(Tanggal,MATCH('Buku Besar'!A188,Akun,0)),""))</f>
        <v/>
      </c>
      <c r="C188" s="2" t="str">
        <f>IF(A188="","",IFERROR(INDEX(Keterangan,MATCH('Buku Besar'!A188,Akun,0)),""))</f>
        <v/>
      </c>
      <c r="D188" s="2" t="str">
        <f>IF(A188="","",IFERROR(INDEX(Reff,MATCH('Buku Besar'!A188,Akun,0)),""))</f>
        <v/>
      </c>
      <c r="E188" s="331" t="str">
        <f>IF(A188="","",IFERROR(INDEX(Penerimaan,MATCH('Buku Besar'!A188,Akun,0)),""))</f>
        <v/>
      </c>
      <c r="F188" s="331" t="str">
        <f>IF(A188="","",IFERROR(INDEX(Pengeluaran,MATCH('Buku Besar'!A188,Akun,0)),""))</f>
        <v/>
      </c>
      <c r="H188" s="91" t="str">
        <f t="shared" si="5"/>
        <v/>
      </c>
      <c r="I188" s="330" t="str">
        <f>IF(H188="","",IFERROR(INDEX(Tanggal1,MATCH('Buku Besar'!H188,Akun1,0)),""))</f>
        <v/>
      </c>
      <c r="J188" s="2" t="str">
        <f>IF(H188="","",IFERROR(INDEX(Keterangan1,MATCH('Buku Besar'!H188,Akun1,0)),""))</f>
        <v/>
      </c>
      <c r="K188" s="2" t="str">
        <f>IF(H188="","",IFERROR(INDEX(Reff1,MATCH('Buku Besar'!H188,Akun1,0)),""))</f>
        <v/>
      </c>
      <c r="L188" s="331" t="str">
        <f>IF(H188="","",IFERROR(INDEX(Penerimaan1,MATCH('Buku Besar'!H188,Akun1,0)),""))</f>
        <v/>
      </c>
      <c r="M188" s="331" t="str">
        <f>IF(H188="","",IFERROR(INDEX(Pengeluaran1,MATCH('Buku Besar'!H188,Akun1,0)),""))</f>
        <v/>
      </c>
    </row>
    <row r="189" spans="1:13" x14ac:dyDescent="0.25">
      <c r="A189" s="91" t="str">
        <f t="shared" si="4"/>
        <v/>
      </c>
      <c r="B189" s="330" t="str">
        <f>IF(A189="","",IFERROR(INDEX(Tanggal,MATCH('Buku Besar'!A189,Akun,0)),""))</f>
        <v/>
      </c>
      <c r="C189" s="2" t="str">
        <f>IF(A189="","",IFERROR(INDEX(Keterangan,MATCH('Buku Besar'!A189,Akun,0)),""))</f>
        <v/>
      </c>
      <c r="D189" s="2" t="str">
        <f>IF(A189="","",IFERROR(INDEX(Reff,MATCH('Buku Besar'!A189,Akun,0)),""))</f>
        <v/>
      </c>
      <c r="E189" s="331" t="str">
        <f>IF(A189="","",IFERROR(INDEX(Penerimaan,MATCH('Buku Besar'!A189,Akun,0)),""))</f>
        <v/>
      </c>
      <c r="F189" s="331" t="str">
        <f>IF(A189="","",IFERROR(INDEX(Pengeluaran,MATCH('Buku Besar'!A189,Akun,0)),""))</f>
        <v/>
      </c>
      <c r="H189" s="91" t="str">
        <f t="shared" si="5"/>
        <v/>
      </c>
      <c r="I189" s="330" t="str">
        <f>IF(H189="","",IFERROR(INDEX(Tanggal1,MATCH('Buku Besar'!H189,Akun1,0)),""))</f>
        <v/>
      </c>
      <c r="J189" s="2" t="str">
        <f>IF(H189="","",IFERROR(INDEX(Keterangan1,MATCH('Buku Besar'!H189,Akun1,0)),""))</f>
        <v/>
      </c>
      <c r="K189" s="2" t="str">
        <f>IF(H189="","",IFERROR(INDEX(Reff1,MATCH('Buku Besar'!H189,Akun1,0)),""))</f>
        <v/>
      </c>
      <c r="L189" s="331" t="str">
        <f>IF(H189="","",IFERROR(INDEX(Penerimaan1,MATCH('Buku Besar'!H189,Akun1,0)),""))</f>
        <v/>
      </c>
      <c r="M189" s="331" t="str">
        <f>IF(H189="","",IFERROR(INDEX(Pengeluaran1,MATCH('Buku Besar'!H189,Akun1,0)),""))</f>
        <v/>
      </c>
    </row>
    <row r="190" spans="1:13" x14ac:dyDescent="0.25">
      <c r="A190" s="91" t="str">
        <f t="shared" si="4"/>
        <v/>
      </c>
      <c r="B190" s="330" t="str">
        <f>IF(A190="","",IFERROR(INDEX(Tanggal,MATCH('Buku Besar'!A190,Akun,0)),""))</f>
        <v/>
      </c>
      <c r="C190" s="2" t="str">
        <f>IF(A190="","",IFERROR(INDEX(Keterangan,MATCH('Buku Besar'!A190,Akun,0)),""))</f>
        <v/>
      </c>
      <c r="D190" s="2" t="str">
        <f>IF(A190="","",IFERROR(INDEX(Reff,MATCH('Buku Besar'!A190,Akun,0)),""))</f>
        <v/>
      </c>
      <c r="E190" s="331" t="str">
        <f>IF(A190="","",IFERROR(INDEX(Penerimaan,MATCH('Buku Besar'!A190,Akun,0)),""))</f>
        <v/>
      </c>
      <c r="F190" s="331" t="str">
        <f>IF(A190="","",IFERROR(INDEX(Pengeluaran,MATCH('Buku Besar'!A190,Akun,0)),""))</f>
        <v/>
      </c>
      <c r="H190" s="91" t="str">
        <f t="shared" si="5"/>
        <v/>
      </c>
      <c r="I190" s="330" t="str">
        <f>IF(H190="","",IFERROR(INDEX(Tanggal1,MATCH('Buku Besar'!H190,Akun1,0)),""))</f>
        <v/>
      </c>
      <c r="J190" s="2" t="str">
        <f>IF(H190="","",IFERROR(INDEX(Keterangan1,MATCH('Buku Besar'!H190,Akun1,0)),""))</f>
        <v/>
      </c>
      <c r="K190" s="2" t="str">
        <f>IF(H190="","",IFERROR(INDEX(Reff1,MATCH('Buku Besar'!H190,Akun1,0)),""))</f>
        <v/>
      </c>
      <c r="L190" s="331" t="str">
        <f>IF(H190="","",IFERROR(INDEX(Penerimaan1,MATCH('Buku Besar'!H190,Akun1,0)),""))</f>
        <v/>
      </c>
      <c r="M190" s="331" t="str">
        <f>IF(H190="","",IFERROR(INDEX(Pengeluaran1,MATCH('Buku Besar'!H190,Akun1,0)),""))</f>
        <v/>
      </c>
    </row>
    <row r="191" spans="1:13" x14ac:dyDescent="0.25">
      <c r="A191" s="91" t="str">
        <f t="shared" si="4"/>
        <v/>
      </c>
      <c r="B191" s="330" t="str">
        <f>IF(A191="","",IFERROR(INDEX(Tanggal,MATCH('Buku Besar'!A191,Akun,0)),""))</f>
        <v/>
      </c>
      <c r="C191" s="2" t="str">
        <f>IF(A191="","",IFERROR(INDEX(Keterangan,MATCH('Buku Besar'!A191,Akun,0)),""))</f>
        <v/>
      </c>
      <c r="D191" s="2" t="str">
        <f>IF(A191="","",IFERROR(INDEX(Reff,MATCH('Buku Besar'!A191,Akun,0)),""))</f>
        <v/>
      </c>
      <c r="E191" s="331" t="str">
        <f>IF(A191="","",IFERROR(INDEX(Penerimaan,MATCH('Buku Besar'!A191,Akun,0)),""))</f>
        <v/>
      </c>
      <c r="F191" s="331" t="str">
        <f>IF(A191="","",IFERROR(INDEX(Pengeluaran,MATCH('Buku Besar'!A191,Akun,0)),""))</f>
        <v/>
      </c>
      <c r="H191" s="91" t="str">
        <f t="shared" si="5"/>
        <v/>
      </c>
      <c r="I191" s="330" t="str">
        <f>IF(H191="","",IFERROR(INDEX(Tanggal1,MATCH('Buku Besar'!H191,Akun1,0)),""))</f>
        <v/>
      </c>
      <c r="J191" s="2" t="str">
        <f>IF(H191="","",IFERROR(INDEX(Keterangan1,MATCH('Buku Besar'!H191,Akun1,0)),""))</f>
        <v/>
      </c>
      <c r="K191" s="2" t="str">
        <f>IF(H191="","",IFERROR(INDEX(Reff1,MATCH('Buku Besar'!H191,Akun1,0)),""))</f>
        <v/>
      </c>
      <c r="L191" s="331" t="str">
        <f>IF(H191="","",IFERROR(INDEX(Penerimaan1,MATCH('Buku Besar'!H191,Akun1,0)),""))</f>
        <v/>
      </c>
      <c r="M191" s="331" t="str">
        <f>IF(H191="","",IFERROR(INDEX(Pengeluaran1,MATCH('Buku Besar'!H191,Akun1,0)),""))</f>
        <v/>
      </c>
    </row>
    <row r="192" spans="1:13" x14ac:dyDescent="0.25">
      <c r="A192" s="91" t="str">
        <f t="shared" si="4"/>
        <v/>
      </c>
      <c r="B192" s="330" t="str">
        <f>IF(A192="","",IFERROR(INDEX(Tanggal,MATCH('Buku Besar'!A192,Akun,0)),""))</f>
        <v/>
      </c>
      <c r="C192" s="2" t="str">
        <f>IF(A192="","",IFERROR(INDEX(Keterangan,MATCH('Buku Besar'!A192,Akun,0)),""))</f>
        <v/>
      </c>
      <c r="D192" s="2" t="str">
        <f>IF(A192="","",IFERROR(INDEX(Reff,MATCH('Buku Besar'!A192,Akun,0)),""))</f>
        <v/>
      </c>
      <c r="E192" s="331" t="str">
        <f>IF(A192="","",IFERROR(INDEX(Penerimaan,MATCH('Buku Besar'!A192,Akun,0)),""))</f>
        <v/>
      </c>
      <c r="F192" s="331" t="str">
        <f>IF(A192="","",IFERROR(INDEX(Pengeluaran,MATCH('Buku Besar'!A192,Akun,0)),""))</f>
        <v/>
      </c>
      <c r="H192" s="91" t="str">
        <f t="shared" si="5"/>
        <v/>
      </c>
      <c r="I192" s="330" t="str">
        <f>IF(H192="","",IFERROR(INDEX(Tanggal1,MATCH('Buku Besar'!H192,Akun1,0)),""))</f>
        <v/>
      </c>
      <c r="J192" s="2" t="str">
        <f>IF(H192="","",IFERROR(INDEX(Keterangan1,MATCH('Buku Besar'!H192,Akun1,0)),""))</f>
        <v/>
      </c>
      <c r="K192" s="2" t="str">
        <f>IF(H192="","",IFERROR(INDEX(Reff1,MATCH('Buku Besar'!H192,Akun1,0)),""))</f>
        <v/>
      </c>
      <c r="L192" s="331" t="str">
        <f>IF(H192="","",IFERROR(INDEX(Penerimaan1,MATCH('Buku Besar'!H192,Akun1,0)),""))</f>
        <v/>
      </c>
      <c r="M192" s="331" t="str">
        <f>IF(H192="","",IFERROR(INDEX(Pengeluaran1,MATCH('Buku Besar'!H192,Akun1,0)),""))</f>
        <v/>
      </c>
    </row>
    <row r="193" spans="1:13" x14ac:dyDescent="0.25">
      <c r="A193" s="91" t="str">
        <f t="shared" si="4"/>
        <v/>
      </c>
      <c r="B193" s="330" t="str">
        <f>IF(A193="","",IFERROR(INDEX(Tanggal,MATCH('Buku Besar'!A193,Akun,0)),""))</f>
        <v/>
      </c>
      <c r="C193" s="2" t="str">
        <f>IF(A193="","",IFERROR(INDEX(Keterangan,MATCH('Buku Besar'!A193,Akun,0)),""))</f>
        <v/>
      </c>
      <c r="D193" s="2" t="str">
        <f>IF(A193="","",IFERROR(INDEX(Reff,MATCH('Buku Besar'!A193,Akun,0)),""))</f>
        <v/>
      </c>
      <c r="E193" s="331" t="str">
        <f>IF(A193="","",IFERROR(INDEX(Penerimaan,MATCH('Buku Besar'!A193,Akun,0)),""))</f>
        <v/>
      </c>
      <c r="F193" s="331" t="str">
        <f>IF(A193="","",IFERROR(INDEX(Pengeluaran,MATCH('Buku Besar'!A193,Akun,0)),""))</f>
        <v/>
      </c>
      <c r="H193" s="91" t="str">
        <f t="shared" si="5"/>
        <v/>
      </c>
      <c r="I193" s="330" t="str">
        <f>IF(H193="","",IFERROR(INDEX(Tanggal1,MATCH('Buku Besar'!H193,Akun1,0)),""))</f>
        <v/>
      </c>
      <c r="J193" s="2" t="str">
        <f>IF(H193="","",IFERROR(INDEX(Keterangan1,MATCH('Buku Besar'!H193,Akun1,0)),""))</f>
        <v/>
      </c>
      <c r="K193" s="2" t="str">
        <f>IF(H193="","",IFERROR(INDEX(Reff1,MATCH('Buku Besar'!H193,Akun1,0)),""))</f>
        <v/>
      </c>
      <c r="L193" s="331" t="str">
        <f>IF(H193="","",IFERROR(INDEX(Penerimaan1,MATCH('Buku Besar'!H193,Akun1,0)),""))</f>
        <v/>
      </c>
      <c r="M193" s="331" t="str">
        <f>IF(H193="","",IFERROR(INDEX(Pengeluaran1,MATCH('Buku Besar'!H193,Akun1,0)),""))</f>
        <v/>
      </c>
    </row>
    <row r="194" spans="1:13" x14ac:dyDescent="0.25">
      <c r="A194" s="91" t="str">
        <f t="shared" si="4"/>
        <v/>
      </c>
      <c r="B194" s="330" t="str">
        <f>IF(A194="","",IFERROR(INDEX(Tanggal,MATCH('Buku Besar'!A194,Akun,0)),""))</f>
        <v/>
      </c>
      <c r="C194" s="2" t="str">
        <f>IF(A194="","",IFERROR(INDEX(Keterangan,MATCH('Buku Besar'!A194,Akun,0)),""))</f>
        <v/>
      </c>
      <c r="D194" s="2" t="str">
        <f>IF(A194="","",IFERROR(INDEX(Reff,MATCH('Buku Besar'!A194,Akun,0)),""))</f>
        <v/>
      </c>
      <c r="E194" s="331" t="str">
        <f>IF(A194="","",IFERROR(INDEX(Penerimaan,MATCH('Buku Besar'!A194,Akun,0)),""))</f>
        <v/>
      </c>
      <c r="F194" s="331" t="str">
        <f>IF(A194="","",IFERROR(INDEX(Pengeluaran,MATCH('Buku Besar'!A194,Akun,0)),""))</f>
        <v/>
      </c>
      <c r="H194" s="91" t="str">
        <f t="shared" si="5"/>
        <v/>
      </c>
      <c r="I194" s="330" t="str">
        <f>IF(H194="","",IFERROR(INDEX(Tanggal1,MATCH('Buku Besar'!H194,Akun1,0)),""))</f>
        <v/>
      </c>
      <c r="J194" s="2" t="str">
        <f>IF(H194="","",IFERROR(INDEX(Keterangan1,MATCH('Buku Besar'!H194,Akun1,0)),""))</f>
        <v/>
      </c>
      <c r="K194" s="2" t="str">
        <f>IF(H194="","",IFERROR(INDEX(Reff1,MATCH('Buku Besar'!H194,Akun1,0)),""))</f>
        <v/>
      </c>
      <c r="L194" s="331" t="str">
        <f>IF(H194="","",IFERROR(INDEX(Penerimaan1,MATCH('Buku Besar'!H194,Akun1,0)),""))</f>
        <v/>
      </c>
      <c r="M194" s="331" t="str">
        <f>IF(H194="","",IFERROR(INDEX(Pengeluaran1,MATCH('Buku Besar'!H194,Akun1,0)),""))</f>
        <v/>
      </c>
    </row>
    <row r="195" spans="1:13" x14ac:dyDescent="0.25">
      <c r="A195" s="91" t="str">
        <f t="shared" si="4"/>
        <v/>
      </c>
      <c r="B195" s="330" t="str">
        <f>IF(A195="","",IFERROR(INDEX(Tanggal,MATCH('Buku Besar'!A195,Akun,0)),""))</f>
        <v/>
      </c>
      <c r="C195" s="2" t="str">
        <f>IF(A195="","",IFERROR(INDEX(Keterangan,MATCH('Buku Besar'!A195,Akun,0)),""))</f>
        <v/>
      </c>
      <c r="D195" s="2" t="str">
        <f>IF(A195="","",IFERROR(INDEX(Reff,MATCH('Buku Besar'!A195,Akun,0)),""))</f>
        <v/>
      </c>
      <c r="E195" s="331" t="str">
        <f>IF(A195="","",IFERROR(INDEX(Penerimaan,MATCH('Buku Besar'!A195,Akun,0)),""))</f>
        <v/>
      </c>
      <c r="F195" s="331" t="str">
        <f>IF(A195="","",IFERROR(INDEX(Pengeluaran,MATCH('Buku Besar'!A195,Akun,0)),""))</f>
        <v/>
      </c>
      <c r="H195" s="91" t="str">
        <f t="shared" si="5"/>
        <v/>
      </c>
      <c r="I195" s="330" t="str">
        <f>IF(H195="","",IFERROR(INDEX(Tanggal1,MATCH('Buku Besar'!H195,Akun1,0)),""))</f>
        <v/>
      </c>
      <c r="J195" s="2" t="str">
        <f>IF(H195="","",IFERROR(INDEX(Keterangan1,MATCH('Buku Besar'!H195,Akun1,0)),""))</f>
        <v/>
      </c>
      <c r="K195" s="2" t="str">
        <f>IF(H195="","",IFERROR(INDEX(Reff1,MATCH('Buku Besar'!H195,Akun1,0)),""))</f>
        <v/>
      </c>
      <c r="L195" s="331" t="str">
        <f>IF(H195="","",IFERROR(INDEX(Penerimaan1,MATCH('Buku Besar'!H195,Akun1,0)),""))</f>
        <v/>
      </c>
      <c r="M195" s="331" t="str">
        <f>IF(H195="","",IFERROR(INDEX(Pengeluaran1,MATCH('Buku Besar'!H195,Akun1,0)),""))</f>
        <v/>
      </c>
    </row>
    <row r="196" spans="1:13" x14ac:dyDescent="0.25">
      <c r="A196" s="91" t="str">
        <f t="shared" si="4"/>
        <v/>
      </c>
      <c r="B196" s="330" t="str">
        <f>IF(A196="","",IFERROR(INDEX(Tanggal,MATCH('Buku Besar'!A196,Akun,0)),""))</f>
        <v/>
      </c>
      <c r="C196" s="2" t="str">
        <f>IF(A196="","",IFERROR(INDEX(Keterangan,MATCH('Buku Besar'!A196,Akun,0)),""))</f>
        <v/>
      </c>
      <c r="D196" s="2" t="str">
        <f>IF(A196="","",IFERROR(INDEX(Reff,MATCH('Buku Besar'!A196,Akun,0)),""))</f>
        <v/>
      </c>
      <c r="E196" s="331" t="str">
        <f>IF(A196="","",IFERROR(INDEX(Penerimaan,MATCH('Buku Besar'!A196,Akun,0)),""))</f>
        <v/>
      </c>
      <c r="F196" s="331" t="str">
        <f>IF(A196="","",IFERROR(INDEX(Pengeluaran,MATCH('Buku Besar'!A196,Akun,0)),""))</f>
        <v/>
      </c>
      <c r="H196" s="91" t="str">
        <f t="shared" si="5"/>
        <v/>
      </c>
      <c r="I196" s="330" t="str">
        <f>IF(H196="","",IFERROR(INDEX(Tanggal1,MATCH('Buku Besar'!H196,Akun1,0)),""))</f>
        <v/>
      </c>
      <c r="J196" s="2" t="str">
        <f>IF(H196="","",IFERROR(INDEX(Keterangan1,MATCH('Buku Besar'!H196,Akun1,0)),""))</f>
        <v/>
      </c>
      <c r="K196" s="2" t="str">
        <f>IF(H196="","",IFERROR(INDEX(Reff1,MATCH('Buku Besar'!H196,Akun1,0)),""))</f>
        <v/>
      </c>
      <c r="L196" s="331" t="str">
        <f>IF(H196="","",IFERROR(INDEX(Penerimaan1,MATCH('Buku Besar'!H196,Akun1,0)),""))</f>
        <v/>
      </c>
      <c r="M196" s="331" t="str">
        <f>IF(H196="","",IFERROR(INDEX(Pengeluaran1,MATCH('Buku Besar'!H196,Akun1,0)),""))</f>
        <v/>
      </c>
    </row>
    <row r="197" spans="1:13" x14ac:dyDescent="0.25">
      <c r="A197" s="91" t="str">
        <f t="shared" si="4"/>
        <v/>
      </c>
      <c r="B197" s="330" t="str">
        <f>IF(A197="","",IFERROR(INDEX(Tanggal,MATCH('Buku Besar'!A197,Akun,0)),""))</f>
        <v/>
      </c>
      <c r="C197" s="2" t="str">
        <f>IF(A197="","",IFERROR(INDEX(Keterangan,MATCH('Buku Besar'!A197,Akun,0)),""))</f>
        <v/>
      </c>
      <c r="D197" s="2" t="str">
        <f>IF(A197="","",IFERROR(INDEX(Reff,MATCH('Buku Besar'!A197,Akun,0)),""))</f>
        <v/>
      </c>
      <c r="E197" s="331" t="str">
        <f>IF(A197="","",IFERROR(INDEX(Penerimaan,MATCH('Buku Besar'!A197,Akun,0)),""))</f>
        <v/>
      </c>
      <c r="F197" s="331" t="str">
        <f>IF(A197="","",IFERROR(INDEX(Pengeluaran,MATCH('Buku Besar'!A197,Akun,0)),""))</f>
        <v/>
      </c>
      <c r="H197" s="91" t="str">
        <f t="shared" si="5"/>
        <v/>
      </c>
      <c r="I197" s="330" t="str">
        <f>IF(H197="","",IFERROR(INDEX(Tanggal1,MATCH('Buku Besar'!H197,Akun1,0)),""))</f>
        <v/>
      </c>
      <c r="J197" s="2" t="str">
        <f>IF(H197="","",IFERROR(INDEX(Keterangan1,MATCH('Buku Besar'!H197,Akun1,0)),""))</f>
        <v/>
      </c>
      <c r="K197" s="2" t="str">
        <f>IF(H197="","",IFERROR(INDEX(Reff1,MATCH('Buku Besar'!H197,Akun1,0)),""))</f>
        <v/>
      </c>
      <c r="L197" s="331" t="str">
        <f>IF(H197="","",IFERROR(INDEX(Penerimaan1,MATCH('Buku Besar'!H197,Akun1,0)),""))</f>
        <v/>
      </c>
      <c r="M197" s="331" t="str">
        <f>IF(H197="","",IFERROR(INDEX(Pengeluaran1,MATCH('Buku Besar'!H197,Akun1,0)),""))</f>
        <v/>
      </c>
    </row>
    <row r="198" spans="1:13" x14ac:dyDescent="0.25">
      <c r="A198" s="91" t="str">
        <f t="shared" si="4"/>
        <v/>
      </c>
      <c r="B198" s="330" t="str">
        <f>IF(A198="","",IFERROR(INDEX(Tanggal,MATCH('Buku Besar'!A198,Akun,0)),""))</f>
        <v/>
      </c>
      <c r="C198" s="2" t="str">
        <f>IF(A198="","",IFERROR(INDEX(Keterangan,MATCH('Buku Besar'!A198,Akun,0)),""))</f>
        <v/>
      </c>
      <c r="D198" s="2" t="str">
        <f>IF(A198="","",IFERROR(INDEX(Reff,MATCH('Buku Besar'!A198,Akun,0)),""))</f>
        <v/>
      </c>
      <c r="E198" s="331" t="str">
        <f>IF(A198="","",IFERROR(INDEX(Penerimaan,MATCH('Buku Besar'!A198,Akun,0)),""))</f>
        <v/>
      </c>
      <c r="F198" s="331" t="str">
        <f>IF(A198="","",IFERROR(INDEX(Pengeluaran,MATCH('Buku Besar'!A198,Akun,0)),""))</f>
        <v/>
      </c>
      <c r="H198" s="91" t="str">
        <f t="shared" si="5"/>
        <v/>
      </c>
      <c r="I198" s="330" t="str">
        <f>IF(H198="","",IFERROR(INDEX(Tanggal1,MATCH('Buku Besar'!H198,Akun1,0)),""))</f>
        <v/>
      </c>
      <c r="J198" s="2" t="str">
        <f>IF(H198="","",IFERROR(INDEX(Keterangan1,MATCH('Buku Besar'!H198,Akun1,0)),""))</f>
        <v/>
      </c>
      <c r="K198" s="2" t="str">
        <f>IF(H198="","",IFERROR(INDEX(Reff1,MATCH('Buku Besar'!H198,Akun1,0)),""))</f>
        <v/>
      </c>
      <c r="L198" s="331" t="str">
        <f>IF(H198="","",IFERROR(INDEX(Penerimaan1,MATCH('Buku Besar'!H198,Akun1,0)),""))</f>
        <v/>
      </c>
      <c r="M198" s="331" t="str">
        <f>IF(H198="","",IFERROR(INDEX(Pengeluaran1,MATCH('Buku Besar'!H198,Akun1,0)),""))</f>
        <v/>
      </c>
    </row>
    <row r="199" spans="1:13" x14ac:dyDescent="0.25">
      <c r="A199" s="91" t="str">
        <f t="shared" si="4"/>
        <v/>
      </c>
      <c r="B199" s="330" t="str">
        <f>IF(A199="","",IFERROR(INDEX(Tanggal,MATCH('Buku Besar'!A199,Akun,0)),""))</f>
        <v/>
      </c>
      <c r="C199" s="2" t="str">
        <f>IF(A199="","",IFERROR(INDEX(Keterangan,MATCH('Buku Besar'!A199,Akun,0)),""))</f>
        <v/>
      </c>
      <c r="D199" s="2" t="str">
        <f>IF(A199="","",IFERROR(INDEX(Reff,MATCH('Buku Besar'!A199,Akun,0)),""))</f>
        <v/>
      </c>
      <c r="E199" s="331" t="str">
        <f>IF(A199="","",IFERROR(INDEX(Penerimaan,MATCH('Buku Besar'!A199,Akun,0)),""))</f>
        <v/>
      </c>
      <c r="F199" s="331" t="str">
        <f>IF(A199="","",IFERROR(INDEX(Pengeluaran,MATCH('Buku Besar'!A199,Akun,0)),""))</f>
        <v/>
      </c>
      <c r="H199" s="91" t="str">
        <f t="shared" si="5"/>
        <v/>
      </c>
      <c r="I199" s="330" t="str">
        <f>IF(H199="","",IFERROR(INDEX(Tanggal1,MATCH('Buku Besar'!H199,Akun1,0)),""))</f>
        <v/>
      </c>
      <c r="J199" s="2" t="str">
        <f>IF(H199="","",IFERROR(INDEX(Keterangan1,MATCH('Buku Besar'!H199,Akun1,0)),""))</f>
        <v/>
      </c>
      <c r="K199" s="2" t="str">
        <f>IF(H199="","",IFERROR(INDEX(Reff1,MATCH('Buku Besar'!H199,Akun1,0)),""))</f>
        <v/>
      </c>
      <c r="L199" s="331" t="str">
        <f>IF(H199="","",IFERROR(INDEX(Penerimaan1,MATCH('Buku Besar'!H199,Akun1,0)),""))</f>
        <v/>
      </c>
      <c r="M199" s="331" t="str">
        <f>IF(H199="","",IFERROR(INDEX(Pengeluaran1,MATCH('Buku Besar'!H199,Akun1,0)),""))</f>
        <v/>
      </c>
    </row>
    <row r="200" spans="1:13" x14ac:dyDescent="0.25">
      <c r="A200" s="91" t="str">
        <f t="shared" ref="A200:A263" si="6">IFERROR(IF((MID(A199,8,LEN(A199)-7)+1)&lt;=COUNTIF(Kas_Harian,LEFT(A199,6)),LEFT(A199,6)&amp;"-"&amp;MID(A199,8,LEN(A199)-7)+1,""),"")</f>
        <v/>
      </c>
      <c r="B200" s="330" t="str">
        <f>IF(A200="","",IFERROR(INDEX(Tanggal,MATCH('Buku Besar'!A200,Akun,0)),""))</f>
        <v/>
      </c>
      <c r="C200" s="2" t="str">
        <f>IF(A200="","",IFERROR(INDEX(Keterangan,MATCH('Buku Besar'!A200,Akun,0)),""))</f>
        <v/>
      </c>
      <c r="D200" s="2" t="str">
        <f>IF(A200="","",IFERROR(INDEX(Reff,MATCH('Buku Besar'!A200,Akun,0)),""))</f>
        <v/>
      </c>
      <c r="E200" s="331" t="str">
        <f>IF(A200="","",IFERROR(INDEX(Penerimaan,MATCH('Buku Besar'!A200,Akun,0)),""))</f>
        <v/>
      </c>
      <c r="F200" s="331" t="str">
        <f>IF(A200="","",IFERROR(INDEX(Pengeluaran,MATCH('Buku Besar'!A200,Akun,0)),""))</f>
        <v/>
      </c>
      <c r="H200" s="91" t="str">
        <f t="shared" ref="H200:H263" si="7">IFERROR(IF((MID(H199,8,LEN(H199)-7)+1)&lt;=COUNTIF(Bank_Harian,LEFT(H199,6)),LEFT(H199,6)&amp;"-"&amp;MID(H199,8,LEN(H199)-7)+1,""),"")</f>
        <v/>
      </c>
      <c r="I200" s="330" t="str">
        <f>IF(H200="","",IFERROR(INDEX(Tanggal1,MATCH('Buku Besar'!H200,Akun1,0)),""))</f>
        <v/>
      </c>
      <c r="J200" s="2" t="str">
        <f>IF(H200="","",IFERROR(INDEX(Keterangan1,MATCH('Buku Besar'!H200,Akun1,0)),""))</f>
        <v/>
      </c>
      <c r="K200" s="2" t="str">
        <f>IF(H200="","",IFERROR(INDEX(Reff1,MATCH('Buku Besar'!H200,Akun1,0)),""))</f>
        <v/>
      </c>
      <c r="L200" s="331" t="str">
        <f>IF(H200="","",IFERROR(INDEX(Penerimaan1,MATCH('Buku Besar'!H200,Akun1,0)),""))</f>
        <v/>
      </c>
      <c r="M200" s="331" t="str">
        <f>IF(H200="","",IFERROR(INDEX(Pengeluaran1,MATCH('Buku Besar'!H200,Akun1,0)),""))</f>
        <v/>
      </c>
    </row>
    <row r="201" spans="1:13" x14ac:dyDescent="0.25">
      <c r="A201" s="91" t="str">
        <f t="shared" si="6"/>
        <v/>
      </c>
      <c r="B201" s="330" t="str">
        <f>IF(A201="","",IFERROR(INDEX(Tanggal,MATCH('Buku Besar'!A201,Akun,0)),""))</f>
        <v/>
      </c>
      <c r="C201" s="2" t="str">
        <f>IF(A201="","",IFERROR(INDEX(Keterangan,MATCH('Buku Besar'!A201,Akun,0)),""))</f>
        <v/>
      </c>
      <c r="D201" s="2" t="str">
        <f>IF(A201="","",IFERROR(INDEX(Reff,MATCH('Buku Besar'!A201,Akun,0)),""))</f>
        <v/>
      </c>
      <c r="E201" s="331" t="str">
        <f>IF(A201="","",IFERROR(INDEX(Penerimaan,MATCH('Buku Besar'!A201,Akun,0)),""))</f>
        <v/>
      </c>
      <c r="F201" s="331" t="str">
        <f>IF(A201="","",IFERROR(INDEX(Pengeluaran,MATCH('Buku Besar'!A201,Akun,0)),""))</f>
        <v/>
      </c>
      <c r="H201" s="91" t="str">
        <f t="shared" si="7"/>
        <v/>
      </c>
      <c r="I201" s="330" t="str">
        <f>IF(H201="","",IFERROR(INDEX(Tanggal1,MATCH('Buku Besar'!H201,Akun1,0)),""))</f>
        <v/>
      </c>
      <c r="J201" s="2" t="str">
        <f>IF(H201="","",IFERROR(INDEX(Keterangan1,MATCH('Buku Besar'!H201,Akun1,0)),""))</f>
        <v/>
      </c>
      <c r="K201" s="2" t="str">
        <f>IF(H201="","",IFERROR(INDEX(Reff1,MATCH('Buku Besar'!H201,Akun1,0)),""))</f>
        <v/>
      </c>
      <c r="L201" s="331" t="str">
        <f>IF(H201="","",IFERROR(INDEX(Penerimaan1,MATCH('Buku Besar'!H201,Akun1,0)),""))</f>
        <v/>
      </c>
      <c r="M201" s="331" t="str">
        <f>IF(H201="","",IFERROR(INDEX(Pengeluaran1,MATCH('Buku Besar'!H201,Akun1,0)),""))</f>
        <v/>
      </c>
    </row>
    <row r="202" spans="1:13" x14ac:dyDescent="0.25">
      <c r="A202" s="91" t="str">
        <f t="shared" si="6"/>
        <v/>
      </c>
      <c r="B202" s="330" t="str">
        <f>IF(A202="","",IFERROR(INDEX(Tanggal,MATCH('Buku Besar'!A202,Akun,0)),""))</f>
        <v/>
      </c>
      <c r="C202" s="2" t="str">
        <f>IF(A202="","",IFERROR(INDEX(Keterangan,MATCH('Buku Besar'!A202,Akun,0)),""))</f>
        <v/>
      </c>
      <c r="D202" s="2" t="str">
        <f>IF(A202="","",IFERROR(INDEX(Reff,MATCH('Buku Besar'!A202,Akun,0)),""))</f>
        <v/>
      </c>
      <c r="E202" s="331" t="str">
        <f>IF(A202="","",IFERROR(INDEX(Penerimaan,MATCH('Buku Besar'!A202,Akun,0)),""))</f>
        <v/>
      </c>
      <c r="F202" s="331" t="str">
        <f>IF(A202="","",IFERROR(INDEX(Pengeluaran,MATCH('Buku Besar'!A202,Akun,0)),""))</f>
        <v/>
      </c>
      <c r="H202" s="91" t="str">
        <f t="shared" si="7"/>
        <v/>
      </c>
      <c r="I202" s="330" t="str">
        <f>IF(H202="","",IFERROR(INDEX(Tanggal1,MATCH('Buku Besar'!H202,Akun1,0)),""))</f>
        <v/>
      </c>
      <c r="J202" s="2" t="str">
        <f>IF(H202="","",IFERROR(INDEX(Keterangan1,MATCH('Buku Besar'!H202,Akun1,0)),""))</f>
        <v/>
      </c>
      <c r="K202" s="2" t="str">
        <f>IF(H202="","",IFERROR(INDEX(Reff1,MATCH('Buku Besar'!H202,Akun1,0)),""))</f>
        <v/>
      </c>
      <c r="L202" s="331" t="str">
        <f>IF(H202="","",IFERROR(INDEX(Penerimaan1,MATCH('Buku Besar'!H202,Akun1,0)),""))</f>
        <v/>
      </c>
      <c r="M202" s="331" t="str">
        <f>IF(H202="","",IFERROR(INDEX(Pengeluaran1,MATCH('Buku Besar'!H202,Akun1,0)),""))</f>
        <v/>
      </c>
    </row>
    <row r="203" spans="1:13" x14ac:dyDescent="0.25">
      <c r="A203" s="91" t="str">
        <f t="shared" si="6"/>
        <v/>
      </c>
      <c r="B203" s="330" t="str">
        <f>IF(A203="","",IFERROR(INDEX(Tanggal,MATCH('Buku Besar'!A203,Akun,0)),""))</f>
        <v/>
      </c>
      <c r="C203" s="2" t="str">
        <f>IF(A203="","",IFERROR(INDEX(Keterangan,MATCH('Buku Besar'!A203,Akun,0)),""))</f>
        <v/>
      </c>
      <c r="D203" s="2" t="str">
        <f>IF(A203="","",IFERROR(INDEX(Reff,MATCH('Buku Besar'!A203,Akun,0)),""))</f>
        <v/>
      </c>
      <c r="E203" s="331" t="str">
        <f>IF(A203="","",IFERROR(INDEX(Penerimaan,MATCH('Buku Besar'!A203,Akun,0)),""))</f>
        <v/>
      </c>
      <c r="F203" s="331" t="str">
        <f>IF(A203="","",IFERROR(INDEX(Pengeluaran,MATCH('Buku Besar'!A203,Akun,0)),""))</f>
        <v/>
      </c>
      <c r="H203" s="91" t="str">
        <f t="shared" si="7"/>
        <v/>
      </c>
      <c r="I203" s="330" t="str">
        <f>IF(H203="","",IFERROR(INDEX(Tanggal1,MATCH('Buku Besar'!H203,Akun1,0)),""))</f>
        <v/>
      </c>
      <c r="J203" s="2" t="str">
        <f>IF(H203="","",IFERROR(INDEX(Keterangan1,MATCH('Buku Besar'!H203,Akun1,0)),""))</f>
        <v/>
      </c>
      <c r="K203" s="2" t="str">
        <f>IF(H203="","",IFERROR(INDEX(Reff1,MATCH('Buku Besar'!H203,Akun1,0)),""))</f>
        <v/>
      </c>
      <c r="L203" s="331" t="str">
        <f>IF(H203="","",IFERROR(INDEX(Penerimaan1,MATCH('Buku Besar'!H203,Akun1,0)),""))</f>
        <v/>
      </c>
      <c r="M203" s="331" t="str">
        <f>IF(H203="","",IFERROR(INDEX(Pengeluaran1,MATCH('Buku Besar'!H203,Akun1,0)),""))</f>
        <v/>
      </c>
    </row>
    <row r="204" spans="1:13" x14ac:dyDescent="0.25">
      <c r="A204" s="91" t="str">
        <f t="shared" si="6"/>
        <v/>
      </c>
      <c r="B204" s="330" t="str">
        <f>IF(A204="","",IFERROR(INDEX(Tanggal,MATCH('Buku Besar'!A204,Akun,0)),""))</f>
        <v/>
      </c>
      <c r="C204" s="2" t="str">
        <f>IF(A204="","",IFERROR(INDEX(Keterangan,MATCH('Buku Besar'!A204,Akun,0)),""))</f>
        <v/>
      </c>
      <c r="D204" s="2" t="str">
        <f>IF(A204="","",IFERROR(INDEX(Reff,MATCH('Buku Besar'!A204,Akun,0)),""))</f>
        <v/>
      </c>
      <c r="E204" s="331" t="str">
        <f>IF(A204="","",IFERROR(INDEX(Penerimaan,MATCH('Buku Besar'!A204,Akun,0)),""))</f>
        <v/>
      </c>
      <c r="F204" s="331" t="str">
        <f>IF(A204="","",IFERROR(INDEX(Pengeluaran,MATCH('Buku Besar'!A204,Akun,0)),""))</f>
        <v/>
      </c>
      <c r="H204" s="91" t="str">
        <f t="shared" si="7"/>
        <v/>
      </c>
      <c r="I204" s="330" t="str">
        <f>IF(H204="","",IFERROR(INDEX(Tanggal1,MATCH('Buku Besar'!H204,Akun1,0)),""))</f>
        <v/>
      </c>
      <c r="J204" s="2" t="str">
        <f>IF(H204="","",IFERROR(INDEX(Keterangan1,MATCH('Buku Besar'!H204,Akun1,0)),""))</f>
        <v/>
      </c>
      <c r="K204" s="2" t="str">
        <f>IF(H204="","",IFERROR(INDEX(Reff1,MATCH('Buku Besar'!H204,Akun1,0)),""))</f>
        <v/>
      </c>
      <c r="L204" s="331" t="str">
        <f>IF(H204="","",IFERROR(INDEX(Penerimaan1,MATCH('Buku Besar'!H204,Akun1,0)),""))</f>
        <v/>
      </c>
      <c r="M204" s="331" t="str">
        <f>IF(H204="","",IFERROR(INDEX(Pengeluaran1,MATCH('Buku Besar'!H204,Akun1,0)),""))</f>
        <v/>
      </c>
    </row>
    <row r="205" spans="1:13" x14ac:dyDescent="0.25">
      <c r="A205" s="91" t="str">
        <f t="shared" si="6"/>
        <v/>
      </c>
      <c r="B205" s="330" t="str">
        <f>IF(A205="","",IFERROR(INDEX(Tanggal,MATCH('Buku Besar'!A205,Akun,0)),""))</f>
        <v/>
      </c>
      <c r="C205" s="2" t="str">
        <f>IF(A205="","",IFERROR(INDEX(Keterangan,MATCH('Buku Besar'!A205,Akun,0)),""))</f>
        <v/>
      </c>
      <c r="D205" s="2" t="str">
        <f>IF(A205="","",IFERROR(INDEX(Reff,MATCH('Buku Besar'!A205,Akun,0)),""))</f>
        <v/>
      </c>
      <c r="E205" s="331" t="str">
        <f>IF(A205="","",IFERROR(INDEX(Penerimaan,MATCH('Buku Besar'!A205,Akun,0)),""))</f>
        <v/>
      </c>
      <c r="F205" s="331" t="str">
        <f>IF(A205="","",IFERROR(INDEX(Pengeluaran,MATCH('Buku Besar'!A205,Akun,0)),""))</f>
        <v/>
      </c>
      <c r="H205" s="91" t="str">
        <f t="shared" si="7"/>
        <v/>
      </c>
      <c r="I205" s="330" t="str">
        <f>IF(H205="","",IFERROR(INDEX(Tanggal1,MATCH('Buku Besar'!H205,Akun1,0)),""))</f>
        <v/>
      </c>
      <c r="J205" s="2" t="str">
        <f>IF(H205="","",IFERROR(INDEX(Keterangan1,MATCH('Buku Besar'!H205,Akun1,0)),""))</f>
        <v/>
      </c>
      <c r="K205" s="2" t="str">
        <f>IF(H205="","",IFERROR(INDEX(Reff1,MATCH('Buku Besar'!H205,Akun1,0)),""))</f>
        <v/>
      </c>
      <c r="L205" s="331" t="str">
        <f>IF(H205="","",IFERROR(INDEX(Penerimaan1,MATCH('Buku Besar'!H205,Akun1,0)),""))</f>
        <v/>
      </c>
      <c r="M205" s="331" t="str">
        <f>IF(H205="","",IFERROR(INDEX(Pengeluaran1,MATCH('Buku Besar'!H205,Akun1,0)),""))</f>
        <v/>
      </c>
    </row>
    <row r="206" spans="1:13" x14ac:dyDescent="0.25">
      <c r="A206" s="91" t="str">
        <f t="shared" si="6"/>
        <v/>
      </c>
      <c r="B206" s="330" t="str">
        <f>IF(A206="","",IFERROR(INDEX(Tanggal,MATCH('Buku Besar'!A206,Akun,0)),""))</f>
        <v/>
      </c>
      <c r="C206" s="2" t="str">
        <f>IF(A206="","",IFERROR(INDEX(Keterangan,MATCH('Buku Besar'!A206,Akun,0)),""))</f>
        <v/>
      </c>
      <c r="D206" s="2" t="str">
        <f>IF(A206="","",IFERROR(INDEX(Reff,MATCH('Buku Besar'!A206,Akun,0)),""))</f>
        <v/>
      </c>
      <c r="E206" s="331" t="str">
        <f>IF(A206="","",IFERROR(INDEX(Penerimaan,MATCH('Buku Besar'!A206,Akun,0)),""))</f>
        <v/>
      </c>
      <c r="F206" s="331" t="str">
        <f>IF(A206="","",IFERROR(INDEX(Pengeluaran,MATCH('Buku Besar'!A206,Akun,0)),""))</f>
        <v/>
      </c>
      <c r="H206" s="91" t="str">
        <f t="shared" si="7"/>
        <v/>
      </c>
      <c r="I206" s="330" t="str">
        <f>IF(H206="","",IFERROR(INDEX(Tanggal1,MATCH('Buku Besar'!H206,Akun1,0)),""))</f>
        <v/>
      </c>
      <c r="J206" s="2" t="str">
        <f>IF(H206="","",IFERROR(INDEX(Keterangan1,MATCH('Buku Besar'!H206,Akun1,0)),""))</f>
        <v/>
      </c>
      <c r="K206" s="2" t="str">
        <f>IF(H206="","",IFERROR(INDEX(Reff1,MATCH('Buku Besar'!H206,Akun1,0)),""))</f>
        <v/>
      </c>
      <c r="L206" s="331" t="str">
        <f>IF(H206="","",IFERROR(INDEX(Penerimaan1,MATCH('Buku Besar'!H206,Akun1,0)),""))</f>
        <v/>
      </c>
      <c r="M206" s="331" t="str">
        <f>IF(H206="","",IFERROR(INDEX(Pengeluaran1,MATCH('Buku Besar'!H206,Akun1,0)),""))</f>
        <v/>
      </c>
    </row>
    <row r="207" spans="1:13" x14ac:dyDescent="0.25">
      <c r="A207" s="91" t="str">
        <f t="shared" si="6"/>
        <v/>
      </c>
      <c r="B207" s="330" t="str">
        <f>IF(A207="","",IFERROR(INDEX(Tanggal,MATCH('Buku Besar'!A207,Akun,0)),""))</f>
        <v/>
      </c>
      <c r="C207" s="2" t="str">
        <f>IF(A207="","",IFERROR(INDEX(Keterangan,MATCH('Buku Besar'!A207,Akun,0)),""))</f>
        <v/>
      </c>
      <c r="D207" s="2" t="str">
        <f>IF(A207="","",IFERROR(INDEX(Reff,MATCH('Buku Besar'!A207,Akun,0)),""))</f>
        <v/>
      </c>
      <c r="E207" s="331" t="str">
        <f>IF(A207="","",IFERROR(INDEX(Penerimaan,MATCH('Buku Besar'!A207,Akun,0)),""))</f>
        <v/>
      </c>
      <c r="F207" s="331" t="str">
        <f>IF(A207="","",IFERROR(INDEX(Pengeluaran,MATCH('Buku Besar'!A207,Akun,0)),""))</f>
        <v/>
      </c>
      <c r="H207" s="91" t="str">
        <f t="shared" si="7"/>
        <v/>
      </c>
      <c r="I207" s="330" t="str">
        <f>IF(H207="","",IFERROR(INDEX(Tanggal1,MATCH('Buku Besar'!H207,Akun1,0)),""))</f>
        <v/>
      </c>
      <c r="J207" s="2" t="str">
        <f>IF(H207="","",IFERROR(INDEX(Keterangan1,MATCH('Buku Besar'!H207,Akun1,0)),""))</f>
        <v/>
      </c>
      <c r="K207" s="2" t="str">
        <f>IF(H207="","",IFERROR(INDEX(Reff1,MATCH('Buku Besar'!H207,Akun1,0)),""))</f>
        <v/>
      </c>
      <c r="L207" s="331" t="str">
        <f>IF(H207="","",IFERROR(INDEX(Penerimaan1,MATCH('Buku Besar'!H207,Akun1,0)),""))</f>
        <v/>
      </c>
      <c r="M207" s="331" t="str">
        <f>IF(H207="","",IFERROR(INDEX(Pengeluaran1,MATCH('Buku Besar'!H207,Akun1,0)),""))</f>
        <v/>
      </c>
    </row>
    <row r="208" spans="1:13" x14ac:dyDescent="0.25">
      <c r="A208" s="91" t="str">
        <f t="shared" si="6"/>
        <v/>
      </c>
      <c r="B208" s="330" t="str">
        <f>IF(A208="","",IFERROR(INDEX(Tanggal,MATCH('Buku Besar'!A208,Akun,0)),""))</f>
        <v/>
      </c>
      <c r="C208" s="2" t="str">
        <f>IF(A208="","",IFERROR(INDEX(Keterangan,MATCH('Buku Besar'!A208,Akun,0)),""))</f>
        <v/>
      </c>
      <c r="D208" s="2" t="str">
        <f>IF(A208="","",IFERROR(INDEX(Reff,MATCH('Buku Besar'!A208,Akun,0)),""))</f>
        <v/>
      </c>
      <c r="E208" s="331" t="str">
        <f>IF(A208="","",IFERROR(INDEX(Penerimaan,MATCH('Buku Besar'!A208,Akun,0)),""))</f>
        <v/>
      </c>
      <c r="F208" s="331" t="str">
        <f>IF(A208="","",IFERROR(INDEX(Pengeluaran,MATCH('Buku Besar'!A208,Akun,0)),""))</f>
        <v/>
      </c>
      <c r="H208" s="91" t="str">
        <f t="shared" si="7"/>
        <v/>
      </c>
      <c r="I208" s="330" t="str">
        <f>IF(H208="","",IFERROR(INDEX(Tanggal1,MATCH('Buku Besar'!H208,Akun1,0)),""))</f>
        <v/>
      </c>
      <c r="J208" s="2" t="str">
        <f>IF(H208="","",IFERROR(INDEX(Keterangan1,MATCH('Buku Besar'!H208,Akun1,0)),""))</f>
        <v/>
      </c>
      <c r="K208" s="2" t="str">
        <f>IF(H208="","",IFERROR(INDEX(Reff1,MATCH('Buku Besar'!H208,Akun1,0)),""))</f>
        <v/>
      </c>
      <c r="L208" s="331" t="str">
        <f>IF(H208="","",IFERROR(INDEX(Penerimaan1,MATCH('Buku Besar'!H208,Akun1,0)),""))</f>
        <v/>
      </c>
      <c r="M208" s="331" t="str">
        <f>IF(H208="","",IFERROR(INDEX(Pengeluaran1,MATCH('Buku Besar'!H208,Akun1,0)),""))</f>
        <v/>
      </c>
    </row>
    <row r="209" spans="1:13" x14ac:dyDescent="0.25">
      <c r="A209" s="91" t="str">
        <f t="shared" si="6"/>
        <v/>
      </c>
      <c r="B209" s="330" t="str">
        <f>IF(A209="","",IFERROR(INDEX(Tanggal,MATCH('Buku Besar'!A209,Akun,0)),""))</f>
        <v/>
      </c>
      <c r="C209" s="2" t="str">
        <f>IF(A209="","",IFERROR(INDEX(Keterangan,MATCH('Buku Besar'!A209,Akun,0)),""))</f>
        <v/>
      </c>
      <c r="D209" s="2" t="str">
        <f>IF(A209="","",IFERROR(INDEX(Reff,MATCH('Buku Besar'!A209,Akun,0)),""))</f>
        <v/>
      </c>
      <c r="E209" s="331" t="str">
        <f>IF(A209="","",IFERROR(INDEX(Penerimaan,MATCH('Buku Besar'!A209,Akun,0)),""))</f>
        <v/>
      </c>
      <c r="F209" s="331" t="str">
        <f>IF(A209="","",IFERROR(INDEX(Pengeluaran,MATCH('Buku Besar'!A209,Akun,0)),""))</f>
        <v/>
      </c>
      <c r="H209" s="91" t="str">
        <f t="shared" si="7"/>
        <v/>
      </c>
      <c r="I209" s="330" t="str">
        <f>IF(H209="","",IFERROR(INDEX(Tanggal1,MATCH('Buku Besar'!H209,Akun1,0)),""))</f>
        <v/>
      </c>
      <c r="J209" s="2" t="str">
        <f>IF(H209="","",IFERROR(INDEX(Keterangan1,MATCH('Buku Besar'!H209,Akun1,0)),""))</f>
        <v/>
      </c>
      <c r="K209" s="2" t="str">
        <f>IF(H209="","",IFERROR(INDEX(Reff1,MATCH('Buku Besar'!H209,Akun1,0)),""))</f>
        <v/>
      </c>
      <c r="L209" s="331" t="str">
        <f>IF(H209="","",IFERROR(INDEX(Penerimaan1,MATCH('Buku Besar'!H209,Akun1,0)),""))</f>
        <v/>
      </c>
      <c r="M209" s="331" t="str">
        <f>IF(H209="","",IFERROR(INDEX(Pengeluaran1,MATCH('Buku Besar'!H209,Akun1,0)),""))</f>
        <v/>
      </c>
    </row>
    <row r="210" spans="1:13" x14ac:dyDescent="0.25">
      <c r="A210" s="91" t="str">
        <f t="shared" si="6"/>
        <v/>
      </c>
      <c r="B210" s="330" t="str">
        <f>IF(A210="","",IFERROR(INDEX(Tanggal,MATCH('Buku Besar'!A210,Akun,0)),""))</f>
        <v/>
      </c>
      <c r="C210" s="2" t="str">
        <f>IF(A210="","",IFERROR(INDEX(Keterangan,MATCH('Buku Besar'!A210,Akun,0)),""))</f>
        <v/>
      </c>
      <c r="D210" s="2" t="str">
        <f>IF(A210="","",IFERROR(INDEX(Reff,MATCH('Buku Besar'!A210,Akun,0)),""))</f>
        <v/>
      </c>
      <c r="E210" s="331" t="str">
        <f>IF(A210="","",IFERROR(INDEX(Penerimaan,MATCH('Buku Besar'!A210,Akun,0)),""))</f>
        <v/>
      </c>
      <c r="F210" s="331" t="str">
        <f>IF(A210="","",IFERROR(INDEX(Pengeluaran,MATCH('Buku Besar'!A210,Akun,0)),""))</f>
        <v/>
      </c>
      <c r="H210" s="91" t="str">
        <f t="shared" si="7"/>
        <v/>
      </c>
      <c r="I210" s="330" t="str">
        <f>IF(H210="","",IFERROR(INDEX(Tanggal1,MATCH('Buku Besar'!H210,Akun1,0)),""))</f>
        <v/>
      </c>
      <c r="J210" s="2" t="str">
        <f>IF(H210="","",IFERROR(INDEX(Keterangan1,MATCH('Buku Besar'!H210,Akun1,0)),""))</f>
        <v/>
      </c>
      <c r="K210" s="2" t="str">
        <f>IF(H210="","",IFERROR(INDEX(Reff1,MATCH('Buku Besar'!H210,Akun1,0)),""))</f>
        <v/>
      </c>
      <c r="L210" s="331" t="str">
        <f>IF(H210="","",IFERROR(INDEX(Penerimaan1,MATCH('Buku Besar'!H210,Akun1,0)),""))</f>
        <v/>
      </c>
      <c r="M210" s="331" t="str">
        <f>IF(H210="","",IFERROR(INDEX(Pengeluaran1,MATCH('Buku Besar'!H210,Akun1,0)),""))</f>
        <v/>
      </c>
    </row>
    <row r="211" spans="1:13" x14ac:dyDescent="0.25">
      <c r="A211" s="91" t="str">
        <f t="shared" si="6"/>
        <v/>
      </c>
      <c r="B211" s="330" t="str">
        <f>IF(A211="","",IFERROR(INDEX(Tanggal,MATCH('Buku Besar'!A211,Akun,0)),""))</f>
        <v/>
      </c>
      <c r="C211" s="2" t="str">
        <f>IF(A211="","",IFERROR(INDEX(Keterangan,MATCH('Buku Besar'!A211,Akun,0)),""))</f>
        <v/>
      </c>
      <c r="D211" s="2" t="str">
        <f>IF(A211="","",IFERROR(INDEX(Reff,MATCH('Buku Besar'!A211,Akun,0)),""))</f>
        <v/>
      </c>
      <c r="E211" s="331" t="str">
        <f>IF(A211="","",IFERROR(INDEX(Penerimaan,MATCH('Buku Besar'!A211,Akun,0)),""))</f>
        <v/>
      </c>
      <c r="F211" s="331" t="str">
        <f>IF(A211="","",IFERROR(INDEX(Pengeluaran,MATCH('Buku Besar'!A211,Akun,0)),""))</f>
        <v/>
      </c>
      <c r="H211" s="91" t="str">
        <f t="shared" si="7"/>
        <v/>
      </c>
      <c r="I211" s="330" t="str">
        <f>IF(H211="","",IFERROR(INDEX(Tanggal1,MATCH('Buku Besar'!H211,Akun1,0)),""))</f>
        <v/>
      </c>
      <c r="J211" s="2" t="str">
        <f>IF(H211="","",IFERROR(INDEX(Keterangan1,MATCH('Buku Besar'!H211,Akun1,0)),""))</f>
        <v/>
      </c>
      <c r="K211" s="2" t="str">
        <f>IF(H211="","",IFERROR(INDEX(Reff1,MATCH('Buku Besar'!H211,Akun1,0)),""))</f>
        <v/>
      </c>
      <c r="L211" s="331" t="str">
        <f>IF(H211="","",IFERROR(INDEX(Penerimaan1,MATCH('Buku Besar'!H211,Akun1,0)),""))</f>
        <v/>
      </c>
      <c r="M211" s="331" t="str">
        <f>IF(H211="","",IFERROR(INDEX(Pengeluaran1,MATCH('Buku Besar'!H211,Akun1,0)),""))</f>
        <v/>
      </c>
    </row>
    <row r="212" spans="1:13" x14ac:dyDescent="0.25">
      <c r="A212" s="91" t="str">
        <f t="shared" si="6"/>
        <v/>
      </c>
      <c r="B212" s="330" t="str">
        <f>IF(A212="","",IFERROR(INDEX(Tanggal,MATCH('Buku Besar'!A212,Akun,0)),""))</f>
        <v/>
      </c>
      <c r="C212" s="2" t="str">
        <f>IF(A212="","",IFERROR(INDEX(Keterangan,MATCH('Buku Besar'!A212,Akun,0)),""))</f>
        <v/>
      </c>
      <c r="D212" s="2" t="str">
        <f>IF(A212="","",IFERROR(INDEX(Reff,MATCH('Buku Besar'!A212,Akun,0)),""))</f>
        <v/>
      </c>
      <c r="E212" s="331" t="str">
        <f>IF(A212="","",IFERROR(INDEX(Penerimaan,MATCH('Buku Besar'!A212,Akun,0)),""))</f>
        <v/>
      </c>
      <c r="F212" s="331" t="str">
        <f>IF(A212="","",IFERROR(INDEX(Pengeluaran,MATCH('Buku Besar'!A212,Akun,0)),""))</f>
        <v/>
      </c>
      <c r="H212" s="91" t="str">
        <f t="shared" si="7"/>
        <v/>
      </c>
      <c r="I212" s="330" t="str">
        <f>IF(H212="","",IFERROR(INDEX(Tanggal1,MATCH('Buku Besar'!H212,Akun1,0)),""))</f>
        <v/>
      </c>
      <c r="J212" s="2" t="str">
        <f>IF(H212="","",IFERROR(INDEX(Keterangan1,MATCH('Buku Besar'!H212,Akun1,0)),""))</f>
        <v/>
      </c>
      <c r="K212" s="2" t="str">
        <f>IF(H212="","",IFERROR(INDEX(Reff1,MATCH('Buku Besar'!H212,Akun1,0)),""))</f>
        <v/>
      </c>
      <c r="L212" s="331" t="str">
        <f>IF(H212="","",IFERROR(INDEX(Penerimaan1,MATCH('Buku Besar'!H212,Akun1,0)),""))</f>
        <v/>
      </c>
      <c r="M212" s="331" t="str">
        <f>IF(H212="","",IFERROR(INDEX(Pengeluaran1,MATCH('Buku Besar'!H212,Akun1,0)),""))</f>
        <v/>
      </c>
    </row>
    <row r="213" spans="1:13" x14ac:dyDescent="0.25">
      <c r="A213" s="91" t="str">
        <f t="shared" si="6"/>
        <v/>
      </c>
      <c r="B213" s="330" t="str">
        <f>IF(A213="","",IFERROR(INDEX(Tanggal,MATCH('Buku Besar'!A213,Akun,0)),""))</f>
        <v/>
      </c>
      <c r="C213" s="2" t="str">
        <f>IF(A213="","",IFERROR(INDEX(Keterangan,MATCH('Buku Besar'!A213,Akun,0)),""))</f>
        <v/>
      </c>
      <c r="D213" s="2" t="str">
        <f>IF(A213="","",IFERROR(INDEX(Reff,MATCH('Buku Besar'!A213,Akun,0)),""))</f>
        <v/>
      </c>
      <c r="E213" s="331" t="str">
        <f>IF(A213="","",IFERROR(INDEX(Penerimaan,MATCH('Buku Besar'!A213,Akun,0)),""))</f>
        <v/>
      </c>
      <c r="F213" s="331" t="str">
        <f>IF(A213="","",IFERROR(INDEX(Pengeluaran,MATCH('Buku Besar'!A213,Akun,0)),""))</f>
        <v/>
      </c>
      <c r="H213" s="91" t="str">
        <f t="shared" si="7"/>
        <v/>
      </c>
      <c r="I213" s="330" t="str">
        <f>IF(H213="","",IFERROR(INDEX(Tanggal1,MATCH('Buku Besar'!H213,Akun1,0)),""))</f>
        <v/>
      </c>
      <c r="J213" s="2" t="str">
        <f>IF(H213="","",IFERROR(INDEX(Keterangan1,MATCH('Buku Besar'!H213,Akun1,0)),""))</f>
        <v/>
      </c>
      <c r="K213" s="2" t="str">
        <f>IF(H213="","",IFERROR(INDEX(Reff1,MATCH('Buku Besar'!H213,Akun1,0)),""))</f>
        <v/>
      </c>
      <c r="L213" s="331" t="str">
        <f>IF(H213="","",IFERROR(INDEX(Penerimaan1,MATCH('Buku Besar'!H213,Akun1,0)),""))</f>
        <v/>
      </c>
      <c r="M213" s="331" t="str">
        <f>IF(H213="","",IFERROR(INDEX(Pengeluaran1,MATCH('Buku Besar'!H213,Akun1,0)),""))</f>
        <v/>
      </c>
    </row>
    <row r="214" spans="1:13" x14ac:dyDescent="0.25">
      <c r="A214" s="91" t="str">
        <f t="shared" si="6"/>
        <v/>
      </c>
      <c r="B214" s="330" t="str">
        <f>IF(A214="","",IFERROR(INDEX(Tanggal,MATCH('Buku Besar'!A214,Akun,0)),""))</f>
        <v/>
      </c>
      <c r="C214" s="2" t="str">
        <f>IF(A214="","",IFERROR(INDEX(Keterangan,MATCH('Buku Besar'!A214,Akun,0)),""))</f>
        <v/>
      </c>
      <c r="D214" s="2" t="str">
        <f>IF(A214="","",IFERROR(INDEX(Reff,MATCH('Buku Besar'!A214,Akun,0)),""))</f>
        <v/>
      </c>
      <c r="E214" s="331" t="str">
        <f>IF(A214="","",IFERROR(INDEX(Penerimaan,MATCH('Buku Besar'!A214,Akun,0)),""))</f>
        <v/>
      </c>
      <c r="F214" s="331" t="str">
        <f>IF(A214="","",IFERROR(INDEX(Pengeluaran,MATCH('Buku Besar'!A214,Akun,0)),""))</f>
        <v/>
      </c>
      <c r="H214" s="91" t="str">
        <f t="shared" si="7"/>
        <v/>
      </c>
      <c r="I214" s="330" t="str">
        <f>IF(H214="","",IFERROR(INDEX(Tanggal1,MATCH('Buku Besar'!H214,Akun1,0)),""))</f>
        <v/>
      </c>
      <c r="J214" s="2" t="str">
        <f>IF(H214="","",IFERROR(INDEX(Keterangan1,MATCH('Buku Besar'!H214,Akun1,0)),""))</f>
        <v/>
      </c>
      <c r="K214" s="2" t="str">
        <f>IF(H214="","",IFERROR(INDEX(Reff1,MATCH('Buku Besar'!H214,Akun1,0)),""))</f>
        <v/>
      </c>
      <c r="L214" s="331" t="str">
        <f>IF(H214="","",IFERROR(INDEX(Penerimaan1,MATCH('Buku Besar'!H214,Akun1,0)),""))</f>
        <v/>
      </c>
      <c r="M214" s="331" t="str">
        <f>IF(H214="","",IFERROR(INDEX(Pengeluaran1,MATCH('Buku Besar'!H214,Akun1,0)),""))</f>
        <v/>
      </c>
    </row>
    <row r="215" spans="1:13" x14ac:dyDescent="0.25">
      <c r="A215" s="91" t="str">
        <f t="shared" si="6"/>
        <v/>
      </c>
      <c r="B215" s="330" t="str">
        <f>IF(A215="","",IFERROR(INDEX(Tanggal,MATCH('Buku Besar'!A215,Akun,0)),""))</f>
        <v/>
      </c>
      <c r="C215" s="2" t="str">
        <f>IF(A215="","",IFERROR(INDEX(Keterangan,MATCH('Buku Besar'!A215,Akun,0)),""))</f>
        <v/>
      </c>
      <c r="D215" s="2" t="str">
        <f>IF(A215="","",IFERROR(INDEX(Reff,MATCH('Buku Besar'!A215,Akun,0)),""))</f>
        <v/>
      </c>
      <c r="E215" s="331" t="str">
        <f>IF(A215="","",IFERROR(INDEX(Penerimaan,MATCH('Buku Besar'!A215,Akun,0)),""))</f>
        <v/>
      </c>
      <c r="F215" s="331" t="str">
        <f>IF(A215="","",IFERROR(INDEX(Pengeluaran,MATCH('Buku Besar'!A215,Akun,0)),""))</f>
        <v/>
      </c>
      <c r="H215" s="91" t="str">
        <f t="shared" si="7"/>
        <v/>
      </c>
      <c r="I215" s="330" t="str">
        <f>IF(H215="","",IFERROR(INDEX(Tanggal1,MATCH('Buku Besar'!H215,Akun1,0)),""))</f>
        <v/>
      </c>
      <c r="J215" s="2" t="str">
        <f>IF(H215="","",IFERROR(INDEX(Keterangan1,MATCH('Buku Besar'!H215,Akun1,0)),""))</f>
        <v/>
      </c>
      <c r="K215" s="2" t="str">
        <f>IF(H215="","",IFERROR(INDEX(Reff1,MATCH('Buku Besar'!H215,Akun1,0)),""))</f>
        <v/>
      </c>
      <c r="L215" s="331" t="str">
        <f>IF(H215="","",IFERROR(INDEX(Penerimaan1,MATCH('Buku Besar'!H215,Akun1,0)),""))</f>
        <v/>
      </c>
      <c r="M215" s="331" t="str">
        <f>IF(H215="","",IFERROR(INDEX(Pengeluaran1,MATCH('Buku Besar'!H215,Akun1,0)),""))</f>
        <v/>
      </c>
    </row>
    <row r="216" spans="1:13" x14ac:dyDescent="0.25">
      <c r="A216" s="91" t="str">
        <f t="shared" si="6"/>
        <v/>
      </c>
      <c r="B216" s="330" t="str">
        <f>IF(A216="","",IFERROR(INDEX(Tanggal,MATCH('Buku Besar'!A216,Akun,0)),""))</f>
        <v/>
      </c>
      <c r="C216" s="2" t="str">
        <f>IF(A216="","",IFERROR(INDEX(Keterangan,MATCH('Buku Besar'!A216,Akun,0)),""))</f>
        <v/>
      </c>
      <c r="D216" s="2" t="str">
        <f>IF(A216="","",IFERROR(INDEX(Reff,MATCH('Buku Besar'!A216,Akun,0)),""))</f>
        <v/>
      </c>
      <c r="E216" s="331" t="str">
        <f>IF(A216="","",IFERROR(INDEX(Penerimaan,MATCH('Buku Besar'!A216,Akun,0)),""))</f>
        <v/>
      </c>
      <c r="F216" s="331" t="str">
        <f>IF(A216="","",IFERROR(INDEX(Pengeluaran,MATCH('Buku Besar'!A216,Akun,0)),""))</f>
        <v/>
      </c>
      <c r="H216" s="91" t="str">
        <f t="shared" si="7"/>
        <v/>
      </c>
      <c r="I216" s="330" t="str">
        <f>IF(H216="","",IFERROR(INDEX(Tanggal1,MATCH('Buku Besar'!H216,Akun1,0)),""))</f>
        <v/>
      </c>
      <c r="J216" s="2" t="str">
        <f>IF(H216="","",IFERROR(INDEX(Keterangan1,MATCH('Buku Besar'!H216,Akun1,0)),""))</f>
        <v/>
      </c>
      <c r="K216" s="2" t="str">
        <f>IF(H216="","",IFERROR(INDEX(Reff1,MATCH('Buku Besar'!H216,Akun1,0)),""))</f>
        <v/>
      </c>
      <c r="L216" s="331" t="str">
        <f>IF(H216="","",IFERROR(INDEX(Penerimaan1,MATCH('Buku Besar'!H216,Akun1,0)),""))</f>
        <v/>
      </c>
      <c r="M216" s="331" t="str">
        <f>IF(H216="","",IFERROR(INDEX(Pengeluaran1,MATCH('Buku Besar'!H216,Akun1,0)),""))</f>
        <v/>
      </c>
    </row>
    <row r="217" spans="1:13" x14ac:dyDescent="0.25">
      <c r="A217" s="91" t="str">
        <f t="shared" si="6"/>
        <v/>
      </c>
      <c r="B217" s="330" t="str">
        <f>IF(A217="","",IFERROR(INDEX(Tanggal,MATCH('Buku Besar'!A217,Akun,0)),""))</f>
        <v/>
      </c>
      <c r="C217" s="2" t="str">
        <f>IF(A217="","",IFERROR(INDEX(Keterangan,MATCH('Buku Besar'!A217,Akun,0)),""))</f>
        <v/>
      </c>
      <c r="D217" s="2" t="str">
        <f>IF(A217="","",IFERROR(INDEX(Reff,MATCH('Buku Besar'!A217,Akun,0)),""))</f>
        <v/>
      </c>
      <c r="E217" s="331" t="str">
        <f>IF(A217="","",IFERROR(INDEX(Penerimaan,MATCH('Buku Besar'!A217,Akun,0)),""))</f>
        <v/>
      </c>
      <c r="F217" s="331" t="str">
        <f>IF(A217="","",IFERROR(INDEX(Pengeluaran,MATCH('Buku Besar'!A217,Akun,0)),""))</f>
        <v/>
      </c>
      <c r="H217" s="91" t="str">
        <f t="shared" si="7"/>
        <v/>
      </c>
      <c r="I217" s="330" t="str">
        <f>IF(H217="","",IFERROR(INDEX(Tanggal1,MATCH('Buku Besar'!H217,Akun1,0)),""))</f>
        <v/>
      </c>
      <c r="J217" s="2" t="str">
        <f>IF(H217="","",IFERROR(INDEX(Keterangan1,MATCH('Buku Besar'!H217,Akun1,0)),""))</f>
        <v/>
      </c>
      <c r="K217" s="2" t="str">
        <f>IF(H217="","",IFERROR(INDEX(Reff1,MATCH('Buku Besar'!H217,Akun1,0)),""))</f>
        <v/>
      </c>
      <c r="L217" s="331" t="str">
        <f>IF(H217="","",IFERROR(INDEX(Penerimaan1,MATCH('Buku Besar'!H217,Akun1,0)),""))</f>
        <v/>
      </c>
      <c r="M217" s="331" t="str">
        <f>IF(H217="","",IFERROR(INDEX(Pengeluaran1,MATCH('Buku Besar'!H217,Akun1,0)),""))</f>
        <v/>
      </c>
    </row>
    <row r="218" spans="1:13" x14ac:dyDescent="0.25">
      <c r="A218" s="91" t="str">
        <f t="shared" si="6"/>
        <v/>
      </c>
      <c r="B218" s="330" t="str">
        <f>IF(A218="","",IFERROR(INDEX(Tanggal,MATCH('Buku Besar'!A218,Akun,0)),""))</f>
        <v/>
      </c>
      <c r="C218" s="2" t="str">
        <f>IF(A218="","",IFERROR(INDEX(Keterangan,MATCH('Buku Besar'!A218,Akun,0)),""))</f>
        <v/>
      </c>
      <c r="D218" s="2" t="str">
        <f>IF(A218="","",IFERROR(INDEX(Reff,MATCH('Buku Besar'!A218,Akun,0)),""))</f>
        <v/>
      </c>
      <c r="E218" s="331" t="str">
        <f>IF(A218="","",IFERROR(INDEX(Penerimaan,MATCH('Buku Besar'!A218,Akun,0)),""))</f>
        <v/>
      </c>
      <c r="F218" s="331" t="str">
        <f>IF(A218="","",IFERROR(INDEX(Pengeluaran,MATCH('Buku Besar'!A218,Akun,0)),""))</f>
        <v/>
      </c>
      <c r="H218" s="91" t="str">
        <f t="shared" si="7"/>
        <v/>
      </c>
      <c r="I218" s="330" t="str">
        <f>IF(H218="","",IFERROR(INDEX(Tanggal1,MATCH('Buku Besar'!H218,Akun1,0)),""))</f>
        <v/>
      </c>
      <c r="J218" s="2" t="str">
        <f>IF(H218="","",IFERROR(INDEX(Keterangan1,MATCH('Buku Besar'!H218,Akun1,0)),""))</f>
        <v/>
      </c>
      <c r="K218" s="2" t="str">
        <f>IF(H218="","",IFERROR(INDEX(Reff1,MATCH('Buku Besar'!H218,Akun1,0)),""))</f>
        <v/>
      </c>
      <c r="L218" s="331" t="str">
        <f>IF(H218="","",IFERROR(INDEX(Penerimaan1,MATCH('Buku Besar'!H218,Akun1,0)),""))</f>
        <v/>
      </c>
      <c r="M218" s="331" t="str">
        <f>IF(H218="","",IFERROR(INDEX(Pengeluaran1,MATCH('Buku Besar'!H218,Akun1,0)),""))</f>
        <v/>
      </c>
    </row>
    <row r="219" spans="1:13" x14ac:dyDescent="0.25">
      <c r="A219" s="91" t="str">
        <f t="shared" si="6"/>
        <v/>
      </c>
      <c r="B219" s="330" t="str">
        <f>IF(A219="","",IFERROR(INDEX(Tanggal,MATCH('Buku Besar'!A219,Akun,0)),""))</f>
        <v/>
      </c>
      <c r="C219" s="2" t="str">
        <f>IF(A219="","",IFERROR(INDEX(Keterangan,MATCH('Buku Besar'!A219,Akun,0)),""))</f>
        <v/>
      </c>
      <c r="D219" s="2" t="str">
        <f>IF(A219="","",IFERROR(INDEX(Reff,MATCH('Buku Besar'!A219,Akun,0)),""))</f>
        <v/>
      </c>
      <c r="E219" s="331" t="str">
        <f>IF(A219="","",IFERROR(INDEX(Penerimaan,MATCH('Buku Besar'!A219,Akun,0)),""))</f>
        <v/>
      </c>
      <c r="F219" s="331" t="str">
        <f>IF(A219="","",IFERROR(INDEX(Pengeluaran,MATCH('Buku Besar'!A219,Akun,0)),""))</f>
        <v/>
      </c>
      <c r="H219" s="91" t="str">
        <f t="shared" si="7"/>
        <v/>
      </c>
      <c r="I219" s="330" t="str">
        <f>IF(H219="","",IFERROR(INDEX(Tanggal1,MATCH('Buku Besar'!H219,Akun1,0)),""))</f>
        <v/>
      </c>
      <c r="J219" s="2" t="str">
        <f>IF(H219="","",IFERROR(INDEX(Keterangan1,MATCH('Buku Besar'!H219,Akun1,0)),""))</f>
        <v/>
      </c>
      <c r="K219" s="2" t="str">
        <f>IF(H219="","",IFERROR(INDEX(Reff1,MATCH('Buku Besar'!H219,Akun1,0)),""))</f>
        <v/>
      </c>
      <c r="L219" s="331" t="str">
        <f>IF(H219="","",IFERROR(INDEX(Penerimaan1,MATCH('Buku Besar'!H219,Akun1,0)),""))</f>
        <v/>
      </c>
      <c r="M219" s="331" t="str">
        <f>IF(H219="","",IFERROR(INDEX(Pengeluaran1,MATCH('Buku Besar'!H219,Akun1,0)),""))</f>
        <v/>
      </c>
    </row>
    <row r="220" spans="1:13" x14ac:dyDescent="0.25">
      <c r="A220" s="91" t="str">
        <f t="shared" si="6"/>
        <v/>
      </c>
      <c r="B220" s="330" t="str">
        <f>IF(A220="","",IFERROR(INDEX(Tanggal,MATCH('Buku Besar'!A220,Akun,0)),""))</f>
        <v/>
      </c>
      <c r="C220" s="2" t="str">
        <f>IF(A220="","",IFERROR(INDEX(Keterangan,MATCH('Buku Besar'!A220,Akun,0)),""))</f>
        <v/>
      </c>
      <c r="D220" s="2" t="str">
        <f>IF(A220="","",IFERROR(INDEX(Reff,MATCH('Buku Besar'!A220,Akun,0)),""))</f>
        <v/>
      </c>
      <c r="E220" s="331" t="str">
        <f>IF(A220="","",IFERROR(INDEX(Penerimaan,MATCH('Buku Besar'!A220,Akun,0)),""))</f>
        <v/>
      </c>
      <c r="F220" s="331" t="str">
        <f>IF(A220="","",IFERROR(INDEX(Pengeluaran,MATCH('Buku Besar'!A220,Akun,0)),""))</f>
        <v/>
      </c>
      <c r="H220" s="91" t="str">
        <f t="shared" si="7"/>
        <v/>
      </c>
      <c r="I220" s="330" t="str">
        <f>IF(H220="","",IFERROR(INDEX(Tanggal1,MATCH('Buku Besar'!H220,Akun1,0)),""))</f>
        <v/>
      </c>
      <c r="J220" s="2" t="str">
        <f>IF(H220="","",IFERROR(INDEX(Keterangan1,MATCH('Buku Besar'!H220,Akun1,0)),""))</f>
        <v/>
      </c>
      <c r="K220" s="2" t="str">
        <f>IF(H220="","",IFERROR(INDEX(Reff1,MATCH('Buku Besar'!H220,Akun1,0)),""))</f>
        <v/>
      </c>
      <c r="L220" s="331" t="str">
        <f>IF(H220="","",IFERROR(INDEX(Penerimaan1,MATCH('Buku Besar'!H220,Akun1,0)),""))</f>
        <v/>
      </c>
      <c r="M220" s="331" t="str">
        <f>IF(H220="","",IFERROR(INDEX(Pengeluaran1,MATCH('Buku Besar'!H220,Akun1,0)),""))</f>
        <v/>
      </c>
    </row>
    <row r="221" spans="1:13" x14ac:dyDescent="0.25">
      <c r="A221" s="91" t="str">
        <f t="shared" si="6"/>
        <v/>
      </c>
      <c r="B221" s="330" t="str">
        <f>IF(A221="","",IFERROR(INDEX(Tanggal,MATCH('Buku Besar'!A221,Akun,0)),""))</f>
        <v/>
      </c>
      <c r="C221" s="2" t="str">
        <f>IF(A221="","",IFERROR(INDEX(Keterangan,MATCH('Buku Besar'!A221,Akun,0)),""))</f>
        <v/>
      </c>
      <c r="D221" s="2" t="str">
        <f>IF(A221="","",IFERROR(INDEX(Reff,MATCH('Buku Besar'!A221,Akun,0)),""))</f>
        <v/>
      </c>
      <c r="E221" s="331" t="str">
        <f>IF(A221="","",IFERROR(INDEX(Penerimaan,MATCH('Buku Besar'!A221,Akun,0)),""))</f>
        <v/>
      </c>
      <c r="F221" s="331" t="str">
        <f>IF(A221="","",IFERROR(INDEX(Pengeluaran,MATCH('Buku Besar'!A221,Akun,0)),""))</f>
        <v/>
      </c>
      <c r="H221" s="91" t="str">
        <f t="shared" si="7"/>
        <v/>
      </c>
      <c r="I221" s="330" t="str">
        <f>IF(H221="","",IFERROR(INDEX(Tanggal1,MATCH('Buku Besar'!H221,Akun1,0)),""))</f>
        <v/>
      </c>
      <c r="J221" s="2" t="str">
        <f>IF(H221="","",IFERROR(INDEX(Keterangan1,MATCH('Buku Besar'!H221,Akun1,0)),""))</f>
        <v/>
      </c>
      <c r="K221" s="2" t="str">
        <f>IF(H221="","",IFERROR(INDEX(Reff1,MATCH('Buku Besar'!H221,Akun1,0)),""))</f>
        <v/>
      </c>
      <c r="L221" s="331" t="str">
        <f>IF(H221="","",IFERROR(INDEX(Penerimaan1,MATCH('Buku Besar'!H221,Akun1,0)),""))</f>
        <v/>
      </c>
      <c r="M221" s="331" t="str">
        <f>IF(H221="","",IFERROR(INDEX(Pengeluaran1,MATCH('Buku Besar'!H221,Akun1,0)),""))</f>
        <v/>
      </c>
    </row>
    <row r="222" spans="1:13" x14ac:dyDescent="0.25">
      <c r="A222" s="91" t="str">
        <f t="shared" si="6"/>
        <v/>
      </c>
      <c r="B222" s="330" t="str">
        <f>IF(A222="","",IFERROR(INDEX(Tanggal,MATCH('Buku Besar'!A222,Akun,0)),""))</f>
        <v/>
      </c>
      <c r="C222" s="2" t="str">
        <f>IF(A222="","",IFERROR(INDEX(Keterangan,MATCH('Buku Besar'!A222,Akun,0)),""))</f>
        <v/>
      </c>
      <c r="D222" s="2" t="str">
        <f>IF(A222="","",IFERROR(INDEX(Reff,MATCH('Buku Besar'!A222,Akun,0)),""))</f>
        <v/>
      </c>
      <c r="E222" s="331" t="str">
        <f>IF(A222="","",IFERROR(INDEX(Penerimaan,MATCH('Buku Besar'!A222,Akun,0)),""))</f>
        <v/>
      </c>
      <c r="F222" s="331" t="str">
        <f>IF(A222="","",IFERROR(INDEX(Pengeluaran,MATCH('Buku Besar'!A222,Akun,0)),""))</f>
        <v/>
      </c>
      <c r="H222" s="91" t="str">
        <f t="shared" si="7"/>
        <v/>
      </c>
      <c r="I222" s="330" t="str">
        <f>IF(H222="","",IFERROR(INDEX(Tanggal1,MATCH('Buku Besar'!H222,Akun1,0)),""))</f>
        <v/>
      </c>
      <c r="J222" s="2" t="str">
        <f>IF(H222="","",IFERROR(INDEX(Keterangan1,MATCH('Buku Besar'!H222,Akun1,0)),""))</f>
        <v/>
      </c>
      <c r="K222" s="2" t="str">
        <f>IF(H222="","",IFERROR(INDEX(Reff1,MATCH('Buku Besar'!H222,Akun1,0)),""))</f>
        <v/>
      </c>
      <c r="L222" s="331" t="str">
        <f>IF(H222="","",IFERROR(INDEX(Penerimaan1,MATCH('Buku Besar'!H222,Akun1,0)),""))</f>
        <v/>
      </c>
      <c r="M222" s="331" t="str">
        <f>IF(H222="","",IFERROR(INDEX(Pengeluaran1,MATCH('Buku Besar'!H222,Akun1,0)),""))</f>
        <v/>
      </c>
    </row>
    <row r="223" spans="1:13" x14ac:dyDescent="0.25">
      <c r="A223" s="91" t="str">
        <f t="shared" si="6"/>
        <v/>
      </c>
      <c r="B223" s="330" t="str">
        <f>IF(A223="","",IFERROR(INDEX(Tanggal,MATCH('Buku Besar'!A223,Akun,0)),""))</f>
        <v/>
      </c>
      <c r="C223" s="2" t="str">
        <f>IF(A223="","",IFERROR(INDEX(Keterangan,MATCH('Buku Besar'!A223,Akun,0)),""))</f>
        <v/>
      </c>
      <c r="D223" s="2" t="str">
        <f>IF(A223="","",IFERROR(INDEX(Reff,MATCH('Buku Besar'!A223,Akun,0)),""))</f>
        <v/>
      </c>
      <c r="E223" s="331" t="str">
        <f>IF(A223="","",IFERROR(INDEX(Penerimaan,MATCH('Buku Besar'!A223,Akun,0)),""))</f>
        <v/>
      </c>
      <c r="F223" s="331" t="str">
        <f>IF(A223="","",IFERROR(INDEX(Pengeluaran,MATCH('Buku Besar'!A223,Akun,0)),""))</f>
        <v/>
      </c>
      <c r="H223" s="91" t="str">
        <f t="shared" si="7"/>
        <v/>
      </c>
      <c r="I223" s="330" t="str">
        <f>IF(H223="","",IFERROR(INDEX(Tanggal1,MATCH('Buku Besar'!H223,Akun1,0)),""))</f>
        <v/>
      </c>
      <c r="J223" s="2" t="str">
        <f>IF(H223="","",IFERROR(INDEX(Keterangan1,MATCH('Buku Besar'!H223,Akun1,0)),""))</f>
        <v/>
      </c>
      <c r="K223" s="2" t="str">
        <f>IF(H223="","",IFERROR(INDEX(Reff1,MATCH('Buku Besar'!H223,Akun1,0)),""))</f>
        <v/>
      </c>
      <c r="L223" s="331" t="str">
        <f>IF(H223="","",IFERROR(INDEX(Penerimaan1,MATCH('Buku Besar'!H223,Akun1,0)),""))</f>
        <v/>
      </c>
      <c r="M223" s="331" t="str">
        <f>IF(H223="","",IFERROR(INDEX(Pengeluaran1,MATCH('Buku Besar'!H223,Akun1,0)),""))</f>
        <v/>
      </c>
    </row>
    <row r="224" spans="1:13" x14ac:dyDescent="0.25">
      <c r="A224" s="91" t="str">
        <f t="shared" si="6"/>
        <v/>
      </c>
      <c r="B224" s="330" t="str">
        <f>IF(A224="","",IFERROR(INDEX(Tanggal,MATCH('Buku Besar'!A224,Akun,0)),""))</f>
        <v/>
      </c>
      <c r="C224" s="2" t="str">
        <f>IF(A224="","",IFERROR(INDEX(Keterangan,MATCH('Buku Besar'!A224,Akun,0)),""))</f>
        <v/>
      </c>
      <c r="D224" s="2" t="str">
        <f>IF(A224="","",IFERROR(INDEX(Reff,MATCH('Buku Besar'!A224,Akun,0)),""))</f>
        <v/>
      </c>
      <c r="E224" s="331" t="str">
        <f>IF(A224="","",IFERROR(INDEX(Penerimaan,MATCH('Buku Besar'!A224,Akun,0)),""))</f>
        <v/>
      </c>
      <c r="F224" s="331" t="str">
        <f>IF(A224="","",IFERROR(INDEX(Pengeluaran,MATCH('Buku Besar'!A224,Akun,0)),""))</f>
        <v/>
      </c>
      <c r="H224" s="91" t="str">
        <f t="shared" si="7"/>
        <v/>
      </c>
      <c r="I224" s="330" t="str">
        <f>IF(H224="","",IFERROR(INDEX(Tanggal1,MATCH('Buku Besar'!H224,Akun1,0)),""))</f>
        <v/>
      </c>
      <c r="J224" s="2" t="str">
        <f>IF(H224="","",IFERROR(INDEX(Keterangan1,MATCH('Buku Besar'!H224,Akun1,0)),""))</f>
        <v/>
      </c>
      <c r="K224" s="2" t="str">
        <f>IF(H224="","",IFERROR(INDEX(Reff1,MATCH('Buku Besar'!H224,Akun1,0)),""))</f>
        <v/>
      </c>
      <c r="L224" s="331" t="str">
        <f>IF(H224="","",IFERROR(INDEX(Penerimaan1,MATCH('Buku Besar'!H224,Akun1,0)),""))</f>
        <v/>
      </c>
      <c r="M224" s="331" t="str">
        <f>IF(H224="","",IFERROR(INDEX(Pengeluaran1,MATCH('Buku Besar'!H224,Akun1,0)),""))</f>
        <v/>
      </c>
    </row>
    <row r="225" spans="1:13" x14ac:dyDescent="0.25">
      <c r="A225" s="91" t="str">
        <f t="shared" si="6"/>
        <v/>
      </c>
      <c r="B225" s="330" t="str">
        <f>IF(A225="","",IFERROR(INDEX(Tanggal,MATCH('Buku Besar'!A225,Akun,0)),""))</f>
        <v/>
      </c>
      <c r="C225" s="2" t="str">
        <f>IF(A225="","",IFERROR(INDEX(Keterangan,MATCH('Buku Besar'!A225,Akun,0)),""))</f>
        <v/>
      </c>
      <c r="D225" s="2" t="str">
        <f>IF(A225="","",IFERROR(INDEX(Reff,MATCH('Buku Besar'!A225,Akun,0)),""))</f>
        <v/>
      </c>
      <c r="E225" s="331" t="str">
        <f>IF(A225="","",IFERROR(INDEX(Penerimaan,MATCH('Buku Besar'!A225,Akun,0)),""))</f>
        <v/>
      </c>
      <c r="F225" s="331" t="str">
        <f>IF(A225="","",IFERROR(INDEX(Pengeluaran,MATCH('Buku Besar'!A225,Akun,0)),""))</f>
        <v/>
      </c>
      <c r="H225" s="91" t="str">
        <f t="shared" si="7"/>
        <v/>
      </c>
      <c r="I225" s="330" t="str">
        <f>IF(H225="","",IFERROR(INDEX(Tanggal1,MATCH('Buku Besar'!H225,Akun1,0)),""))</f>
        <v/>
      </c>
      <c r="J225" s="2" t="str">
        <f>IF(H225="","",IFERROR(INDEX(Keterangan1,MATCH('Buku Besar'!H225,Akun1,0)),""))</f>
        <v/>
      </c>
      <c r="K225" s="2" t="str">
        <f>IF(H225="","",IFERROR(INDEX(Reff1,MATCH('Buku Besar'!H225,Akun1,0)),""))</f>
        <v/>
      </c>
      <c r="L225" s="331" t="str">
        <f>IF(H225="","",IFERROR(INDEX(Penerimaan1,MATCH('Buku Besar'!H225,Akun1,0)),""))</f>
        <v/>
      </c>
      <c r="M225" s="331" t="str">
        <f>IF(H225="","",IFERROR(INDEX(Pengeluaran1,MATCH('Buku Besar'!H225,Akun1,0)),""))</f>
        <v/>
      </c>
    </row>
    <row r="226" spans="1:13" x14ac:dyDescent="0.25">
      <c r="A226" s="91" t="str">
        <f t="shared" si="6"/>
        <v/>
      </c>
      <c r="B226" s="330" t="str">
        <f>IF(A226="","",IFERROR(INDEX(Tanggal,MATCH('Buku Besar'!A226,Akun,0)),""))</f>
        <v/>
      </c>
      <c r="C226" s="2" t="str">
        <f>IF(A226="","",IFERROR(INDEX(Keterangan,MATCH('Buku Besar'!A226,Akun,0)),""))</f>
        <v/>
      </c>
      <c r="D226" s="2" t="str">
        <f>IF(A226="","",IFERROR(INDEX(Reff,MATCH('Buku Besar'!A226,Akun,0)),""))</f>
        <v/>
      </c>
      <c r="E226" s="331" t="str">
        <f>IF(A226="","",IFERROR(INDEX(Penerimaan,MATCH('Buku Besar'!A226,Akun,0)),""))</f>
        <v/>
      </c>
      <c r="F226" s="331" t="str">
        <f>IF(A226="","",IFERROR(INDEX(Pengeluaran,MATCH('Buku Besar'!A226,Akun,0)),""))</f>
        <v/>
      </c>
      <c r="H226" s="91" t="str">
        <f t="shared" si="7"/>
        <v/>
      </c>
      <c r="I226" s="330" t="str">
        <f>IF(H226="","",IFERROR(INDEX(Tanggal1,MATCH('Buku Besar'!H226,Akun1,0)),""))</f>
        <v/>
      </c>
      <c r="J226" s="2" t="str">
        <f>IF(H226="","",IFERROR(INDEX(Keterangan1,MATCH('Buku Besar'!H226,Akun1,0)),""))</f>
        <v/>
      </c>
      <c r="K226" s="2" t="str">
        <f>IF(H226="","",IFERROR(INDEX(Reff1,MATCH('Buku Besar'!H226,Akun1,0)),""))</f>
        <v/>
      </c>
      <c r="L226" s="331" t="str">
        <f>IF(H226="","",IFERROR(INDEX(Penerimaan1,MATCH('Buku Besar'!H226,Akun1,0)),""))</f>
        <v/>
      </c>
      <c r="M226" s="331" t="str">
        <f>IF(H226="","",IFERROR(INDEX(Pengeluaran1,MATCH('Buku Besar'!H226,Akun1,0)),""))</f>
        <v/>
      </c>
    </row>
    <row r="227" spans="1:13" x14ac:dyDescent="0.25">
      <c r="A227" s="91" t="str">
        <f t="shared" si="6"/>
        <v/>
      </c>
      <c r="B227" s="330" t="str">
        <f>IF(A227="","",IFERROR(INDEX(Tanggal,MATCH('Buku Besar'!A227,Akun,0)),""))</f>
        <v/>
      </c>
      <c r="C227" s="2" t="str">
        <f>IF(A227="","",IFERROR(INDEX(Keterangan,MATCH('Buku Besar'!A227,Akun,0)),""))</f>
        <v/>
      </c>
      <c r="D227" s="2" t="str">
        <f>IF(A227="","",IFERROR(INDEX(Reff,MATCH('Buku Besar'!A227,Akun,0)),""))</f>
        <v/>
      </c>
      <c r="E227" s="331" t="str">
        <f>IF(A227="","",IFERROR(INDEX(Penerimaan,MATCH('Buku Besar'!A227,Akun,0)),""))</f>
        <v/>
      </c>
      <c r="F227" s="331" t="str">
        <f>IF(A227="","",IFERROR(INDEX(Pengeluaran,MATCH('Buku Besar'!A227,Akun,0)),""))</f>
        <v/>
      </c>
      <c r="H227" s="91" t="str">
        <f t="shared" si="7"/>
        <v/>
      </c>
      <c r="I227" s="330" t="str">
        <f>IF(H227="","",IFERROR(INDEX(Tanggal1,MATCH('Buku Besar'!H227,Akun1,0)),""))</f>
        <v/>
      </c>
      <c r="J227" s="2" t="str">
        <f>IF(H227="","",IFERROR(INDEX(Keterangan1,MATCH('Buku Besar'!H227,Akun1,0)),""))</f>
        <v/>
      </c>
      <c r="K227" s="2" t="str">
        <f>IF(H227="","",IFERROR(INDEX(Reff1,MATCH('Buku Besar'!H227,Akun1,0)),""))</f>
        <v/>
      </c>
      <c r="L227" s="331" t="str">
        <f>IF(H227="","",IFERROR(INDEX(Penerimaan1,MATCH('Buku Besar'!H227,Akun1,0)),""))</f>
        <v/>
      </c>
      <c r="M227" s="331" t="str">
        <f>IF(H227="","",IFERROR(INDEX(Pengeluaran1,MATCH('Buku Besar'!H227,Akun1,0)),""))</f>
        <v/>
      </c>
    </row>
    <row r="228" spans="1:13" x14ac:dyDescent="0.25">
      <c r="A228" s="91" t="str">
        <f t="shared" si="6"/>
        <v/>
      </c>
      <c r="B228" s="330" t="str">
        <f>IF(A228="","",IFERROR(INDEX(Tanggal,MATCH('Buku Besar'!A228,Akun,0)),""))</f>
        <v/>
      </c>
      <c r="C228" s="2" t="str">
        <f>IF(A228="","",IFERROR(INDEX(Keterangan,MATCH('Buku Besar'!A228,Akun,0)),""))</f>
        <v/>
      </c>
      <c r="D228" s="2" t="str">
        <f>IF(A228="","",IFERROR(INDEX(Reff,MATCH('Buku Besar'!A228,Akun,0)),""))</f>
        <v/>
      </c>
      <c r="E228" s="331" t="str">
        <f>IF(A228="","",IFERROR(INDEX(Penerimaan,MATCH('Buku Besar'!A228,Akun,0)),""))</f>
        <v/>
      </c>
      <c r="F228" s="331" t="str">
        <f>IF(A228="","",IFERROR(INDEX(Pengeluaran,MATCH('Buku Besar'!A228,Akun,0)),""))</f>
        <v/>
      </c>
      <c r="H228" s="91" t="str">
        <f t="shared" si="7"/>
        <v/>
      </c>
      <c r="I228" s="330" t="str">
        <f>IF(H228="","",IFERROR(INDEX(Tanggal1,MATCH('Buku Besar'!H228,Akun1,0)),""))</f>
        <v/>
      </c>
      <c r="J228" s="2" t="str">
        <f>IF(H228="","",IFERROR(INDEX(Keterangan1,MATCH('Buku Besar'!H228,Akun1,0)),""))</f>
        <v/>
      </c>
      <c r="K228" s="2" t="str">
        <f>IF(H228="","",IFERROR(INDEX(Reff1,MATCH('Buku Besar'!H228,Akun1,0)),""))</f>
        <v/>
      </c>
      <c r="L228" s="331" t="str">
        <f>IF(H228="","",IFERROR(INDEX(Penerimaan1,MATCH('Buku Besar'!H228,Akun1,0)),""))</f>
        <v/>
      </c>
      <c r="M228" s="331" t="str">
        <f>IF(H228="","",IFERROR(INDEX(Pengeluaran1,MATCH('Buku Besar'!H228,Akun1,0)),""))</f>
        <v/>
      </c>
    </row>
    <row r="229" spans="1:13" x14ac:dyDescent="0.25">
      <c r="A229" s="91" t="str">
        <f t="shared" si="6"/>
        <v/>
      </c>
      <c r="B229" s="330" t="str">
        <f>IF(A229="","",IFERROR(INDEX(Tanggal,MATCH('Buku Besar'!A229,Akun,0)),""))</f>
        <v/>
      </c>
      <c r="C229" s="2" t="str">
        <f>IF(A229="","",IFERROR(INDEX(Keterangan,MATCH('Buku Besar'!A229,Akun,0)),""))</f>
        <v/>
      </c>
      <c r="D229" s="2" t="str">
        <f>IF(A229="","",IFERROR(INDEX(Reff,MATCH('Buku Besar'!A229,Akun,0)),""))</f>
        <v/>
      </c>
      <c r="E229" s="331" t="str">
        <f>IF(A229="","",IFERROR(INDEX(Penerimaan,MATCH('Buku Besar'!A229,Akun,0)),""))</f>
        <v/>
      </c>
      <c r="F229" s="331" t="str">
        <f>IF(A229="","",IFERROR(INDEX(Pengeluaran,MATCH('Buku Besar'!A229,Akun,0)),""))</f>
        <v/>
      </c>
      <c r="H229" s="91" t="str">
        <f t="shared" si="7"/>
        <v/>
      </c>
      <c r="I229" s="330" t="str">
        <f>IF(H229="","",IFERROR(INDEX(Tanggal1,MATCH('Buku Besar'!H229,Akun1,0)),""))</f>
        <v/>
      </c>
      <c r="J229" s="2" t="str">
        <f>IF(H229="","",IFERROR(INDEX(Keterangan1,MATCH('Buku Besar'!H229,Akun1,0)),""))</f>
        <v/>
      </c>
      <c r="K229" s="2" t="str">
        <f>IF(H229="","",IFERROR(INDEX(Reff1,MATCH('Buku Besar'!H229,Akun1,0)),""))</f>
        <v/>
      </c>
      <c r="L229" s="331" t="str">
        <f>IF(H229="","",IFERROR(INDEX(Penerimaan1,MATCH('Buku Besar'!H229,Akun1,0)),""))</f>
        <v/>
      </c>
      <c r="M229" s="331" t="str">
        <f>IF(H229="","",IFERROR(INDEX(Pengeluaran1,MATCH('Buku Besar'!H229,Akun1,0)),""))</f>
        <v/>
      </c>
    </row>
    <row r="230" spans="1:13" x14ac:dyDescent="0.25">
      <c r="A230" s="91" t="str">
        <f t="shared" si="6"/>
        <v/>
      </c>
      <c r="B230" s="330" t="str">
        <f>IF(A230="","",IFERROR(INDEX(Tanggal,MATCH('Buku Besar'!A230,Akun,0)),""))</f>
        <v/>
      </c>
      <c r="C230" s="2" t="str">
        <f>IF(A230="","",IFERROR(INDEX(Keterangan,MATCH('Buku Besar'!A230,Akun,0)),""))</f>
        <v/>
      </c>
      <c r="D230" s="2" t="str">
        <f>IF(A230="","",IFERROR(INDEX(Reff,MATCH('Buku Besar'!A230,Akun,0)),""))</f>
        <v/>
      </c>
      <c r="E230" s="331" t="str">
        <f>IF(A230="","",IFERROR(INDEX(Penerimaan,MATCH('Buku Besar'!A230,Akun,0)),""))</f>
        <v/>
      </c>
      <c r="F230" s="331" t="str">
        <f>IF(A230="","",IFERROR(INDEX(Pengeluaran,MATCH('Buku Besar'!A230,Akun,0)),""))</f>
        <v/>
      </c>
      <c r="H230" s="91" t="str">
        <f t="shared" si="7"/>
        <v/>
      </c>
      <c r="I230" s="330" t="str">
        <f>IF(H230="","",IFERROR(INDEX(Tanggal1,MATCH('Buku Besar'!H230,Akun1,0)),""))</f>
        <v/>
      </c>
      <c r="J230" s="2" t="str">
        <f>IF(H230="","",IFERROR(INDEX(Keterangan1,MATCH('Buku Besar'!H230,Akun1,0)),""))</f>
        <v/>
      </c>
      <c r="K230" s="2" t="str">
        <f>IF(H230="","",IFERROR(INDEX(Reff1,MATCH('Buku Besar'!H230,Akun1,0)),""))</f>
        <v/>
      </c>
      <c r="L230" s="331" t="str">
        <f>IF(H230="","",IFERROR(INDEX(Penerimaan1,MATCH('Buku Besar'!H230,Akun1,0)),""))</f>
        <v/>
      </c>
      <c r="M230" s="331" t="str">
        <f>IF(H230="","",IFERROR(INDEX(Pengeluaran1,MATCH('Buku Besar'!H230,Akun1,0)),""))</f>
        <v/>
      </c>
    </row>
    <row r="231" spans="1:13" x14ac:dyDescent="0.25">
      <c r="A231" s="91" t="str">
        <f t="shared" si="6"/>
        <v/>
      </c>
      <c r="B231" s="330" t="str">
        <f>IF(A231="","",IFERROR(INDEX(Tanggal,MATCH('Buku Besar'!A231,Akun,0)),""))</f>
        <v/>
      </c>
      <c r="C231" s="2" t="str">
        <f>IF(A231="","",IFERROR(INDEX(Keterangan,MATCH('Buku Besar'!A231,Akun,0)),""))</f>
        <v/>
      </c>
      <c r="D231" s="2" t="str">
        <f>IF(A231="","",IFERROR(INDEX(Reff,MATCH('Buku Besar'!A231,Akun,0)),""))</f>
        <v/>
      </c>
      <c r="E231" s="331" t="str">
        <f>IF(A231="","",IFERROR(INDEX(Penerimaan,MATCH('Buku Besar'!A231,Akun,0)),""))</f>
        <v/>
      </c>
      <c r="F231" s="331" t="str">
        <f>IF(A231="","",IFERROR(INDEX(Pengeluaran,MATCH('Buku Besar'!A231,Akun,0)),""))</f>
        <v/>
      </c>
      <c r="H231" s="91" t="str">
        <f t="shared" si="7"/>
        <v/>
      </c>
      <c r="I231" s="330" t="str">
        <f>IF(H231="","",IFERROR(INDEX(Tanggal1,MATCH('Buku Besar'!H231,Akun1,0)),""))</f>
        <v/>
      </c>
      <c r="J231" s="2" t="str">
        <f>IF(H231="","",IFERROR(INDEX(Keterangan1,MATCH('Buku Besar'!H231,Akun1,0)),""))</f>
        <v/>
      </c>
      <c r="K231" s="2" t="str">
        <f>IF(H231="","",IFERROR(INDEX(Reff1,MATCH('Buku Besar'!H231,Akun1,0)),""))</f>
        <v/>
      </c>
      <c r="L231" s="331" t="str">
        <f>IF(H231="","",IFERROR(INDEX(Penerimaan1,MATCH('Buku Besar'!H231,Akun1,0)),""))</f>
        <v/>
      </c>
      <c r="M231" s="331" t="str">
        <f>IF(H231="","",IFERROR(INDEX(Pengeluaran1,MATCH('Buku Besar'!H231,Akun1,0)),""))</f>
        <v/>
      </c>
    </row>
    <row r="232" spans="1:13" x14ac:dyDescent="0.25">
      <c r="A232" s="91" t="str">
        <f t="shared" si="6"/>
        <v/>
      </c>
      <c r="B232" s="330" t="str">
        <f>IF(A232="","",IFERROR(INDEX(Tanggal,MATCH('Buku Besar'!A232,Akun,0)),""))</f>
        <v/>
      </c>
      <c r="C232" s="2" t="str">
        <f>IF(A232="","",IFERROR(INDEX(Keterangan,MATCH('Buku Besar'!A232,Akun,0)),""))</f>
        <v/>
      </c>
      <c r="D232" s="2" t="str">
        <f>IF(A232="","",IFERROR(INDEX(Reff,MATCH('Buku Besar'!A232,Akun,0)),""))</f>
        <v/>
      </c>
      <c r="E232" s="331" t="str">
        <f>IF(A232="","",IFERROR(INDEX(Penerimaan,MATCH('Buku Besar'!A232,Akun,0)),""))</f>
        <v/>
      </c>
      <c r="F232" s="331" t="str">
        <f>IF(A232="","",IFERROR(INDEX(Pengeluaran,MATCH('Buku Besar'!A232,Akun,0)),""))</f>
        <v/>
      </c>
      <c r="H232" s="91" t="str">
        <f t="shared" si="7"/>
        <v/>
      </c>
      <c r="I232" s="330" t="str">
        <f>IF(H232="","",IFERROR(INDEX(Tanggal1,MATCH('Buku Besar'!H232,Akun1,0)),""))</f>
        <v/>
      </c>
      <c r="J232" s="2" t="str">
        <f>IF(H232="","",IFERROR(INDEX(Keterangan1,MATCH('Buku Besar'!H232,Akun1,0)),""))</f>
        <v/>
      </c>
      <c r="K232" s="2" t="str">
        <f>IF(H232="","",IFERROR(INDEX(Reff1,MATCH('Buku Besar'!H232,Akun1,0)),""))</f>
        <v/>
      </c>
      <c r="L232" s="331" t="str">
        <f>IF(H232="","",IFERROR(INDEX(Penerimaan1,MATCH('Buku Besar'!H232,Akun1,0)),""))</f>
        <v/>
      </c>
      <c r="M232" s="331" t="str">
        <f>IF(H232="","",IFERROR(INDEX(Pengeluaran1,MATCH('Buku Besar'!H232,Akun1,0)),""))</f>
        <v/>
      </c>
    </row>
    <row r="233" spans="1:13" x14ac:dyDescent="0.25">
      <c r="A233" s="91" t="str">
        <f t="shared" si="6"/>
        <v/>
      </c>
      <c r="B233" s="330" t="str">
        <f>IF(A233="","",IFERROR(INDEX(Tanggal,MATCH('Buku Besar'!A233,Akun,0)),""))</f>
        <v/>
      </c>
      <c r="C233" s="2" t="str">
        <f>IF(A233="","",IFERROR(INDEX(Keterangan,MATCH('Buku Besar'!A233,Akun,0)),""))</f>
        <v/>
      </c>
      <c r="D233" s="2" t="str">
        <f>IF(A233="","",IFERROR(INDEX(Reff,MATCH('Buku Besar'!A233,Akun,0)),""))</f>
        <v/>
      </c>
      <c r="E233" s="331" t="str">
        <f>IF(A233="","",IFERROR(INDEX(Penerimaan,MATCH('Buku Besar'!A233,Akun,0)),""))</f>
        <v/>
      </c>
      <c r="F233" s="331" t="str">
        <f>IF(A233="","",IFERROR(INDEX(Pengeluaran,MATCH('Buku Besar'!A233,Akun,0)),""))</f>
        <v/>
      </c>
      <c r="H233" s="91" t="str">
        <f t="shared" si="7"/>
        <v/>
      </c>
      <c r="I233" s="330" t="str">
        <f>IF(H233="","",IFERROR(INDEX(Tanggal1,MATCH('Buku Besar'!H233,Akun1,0)),""))</f>
        <v/>
      </c>
      <c r="J233" s="2" t="str">
        <f>IF(H233="","",IFERROR(INDEX(Keterangan1,MATCH('Buku Besar'!H233,Akun1,0)),""))</f>
        <v/>
      </c>
      <c r="K233" s="2" t="str">
        <f>IF(H233="","",IFERROR(INDEX(Reff1,MATCH('Buku Besar'!H233,Akun1,0)),""))</f>
        <v/>
      </c>
      <c r="L233" s="331" t="str">
        <f>IF(H233="","",IFERROR(INDEX(Penerimaan1,MATCH('Buku Besar'!H233,Akun1,0)),""))</f>
        <v/>
      </c>
      <c r="M233" s="331" t="str">
        <f>IF(H233="","",IFERROR(INDEX(Pengeluaran1,MATCH('Buku Besar'!H233,Akun1,0)),""))</f>
        <v/>
      </c>
    </row>
    <row r="234" spans="1:13" x14ac:dyDescent="0.25">
      <c r="A234" s="91" t="str">
        <f t="shared" si="6"/>
        <v/>
      </c>
      <c r="B234" s="330" t="str">
        <f>IF(A234="","",IFERROR(INDEX(Tanggal,MATCH('Buku Besar'!A234,Akun,0)),""))</f>
        <v/>
      </c>
      <c r="C234" s="2" t="str">
        <f>IF(A234="","",IFERROR(INDEX(Keterangan,MATCH('Buku Besar'!A234,Akun,0)),""))</f>
        <v/>
      </c>
      <c r="D234" s="2" t="str">
        <f>IF(A234="","",IFERROR(INDEX(Reff,MATCH('Buku Besar'!A234,Akun,0)),""))</f>
        <v/>
      </c>
      <c r="E234" s="331" t="str">
        <f>IF(A234="","",IFERROR(INDEX(Penerimaan,MATCH('Buku Besar'!A234,Akun,0)),""))</f>
        <v/>
      </c>
      <c r="F234" s="331" t="str">
        <f>IF(A234="","",IFERROR(INDEX(Pengeluaran,MATCH('Buku Besar'!A234,Akun,0)),""))</f>
        <v/>
      </c>
      <c r="H234" s="91" t="str">
        <f t="shared" si="7"/>
        <v/>
      </c>
      <c r="I234" s="330" t="str">
        <f>IF(H234="","",IFERROR(INDEX(Tanggal1,MATCH('Buku Besar'!H234,Akun1,0)),""))</f>
        <v/>
      </c>
      <c r="J234" s="2" t="str">
        <f>IF(H234="","",IFERROR(INDEX(Keterangan1,MATCH('Buku Besar'!H234,Akun1,0)),""))</f>
        <v/>
      </c>
      <c r="K234" s="2" t="str">
        <f>IF(H234="","",IFERROR(INDEX(Reff1,MATCH('Buku Besar'!H234,Akun1,0)),""))</f>
        <v/>
      </c>
      <c r="L234" s="331" t="str">
        <f>IF(H234="","",IFERROR(INDEX(Penerimaan1,MATCH('Buku Besar'!H234,Akun1,0)),""))</f>
        <v/>
      </c>
      <c r="M234" s="331" t="str">
        <f>IF(H234="","",IFERROR(INDEX(Pengeluaran1,MATCH('Buku Besar'!H234,Akun1,0)),""))</f>
        <v/>
      </c>
    </row>
    <row r="235" spans="1:13" x14ac:dyDescent="0.25">
      <c r="A235" s="91" t="str">
        <f t="shared" si="6"/>
        <v/>
      </c>
      <c r="B235" s="330" t="str">
        <f>IF(A235="","",IFERROR(INDEX(Tanggal,MATCH('Buku Besar'!A235,Akun,0)),""))</f>
        <v/>
      </c>
      <c r="C235" s="2" t="str">
        <f>IF(A235="","",IFERROR(INDEX(Keterangan,MATCH('Buku Besar'!A235,Akun,0)),""))</f>
        <v/>
      </c>
      <c r="D235" s="2" t="str">
        <f>IF(A235="","",IFERROR(INDEX(Reff,MATCH('Buku Besar'!A235,Akun,0)),""))</f>
        <v/>
      </c>
      <c r="E235" s="331" t="str">
        <f>IF(A235="","",IFERROR(INDEX(Penerimaan,MATCH('Buku Besar'!A235,Akun,0)),""))</f>
        <v/>
      </c>
      <c r="F235" s="331" t="str">
        <f>IF(A235="","",IFERROR(INDEX(Pengeluaran,MATCH('Buku Besar'!A235,Akun,0)),""))</f>
        <v/>
      </c>
      <c r="H235" s="91" t="str">
        <f t="shared" si="7"/>
        <v/>
      </c>
      <c r="I235" s="330" t="str">
        <f>IF(H235="","",IFERROR(INDEX(Tanggal1,MATCH('Buku Besar'!H235,Akun1,0)),""))</f>
        <v/>
      </c>
      <c r="J235" s="2" t="str">
        <f>IF(H235="","",IFERROR(INDEX(Keterangan1,MATCH('Buku Besar'!H235,Akun1,0)),""))</f>
        <v/>
      </c>
      <c r="K235" s="2" t="str">
        <f>IF(H235="","",IFERROR(INDEX(Reff1,MATCH('Buku Besar'!H235,Akun1,0)),""))</f>
        <v/>
      </c>
      <c r="L235" s="331" t="str">
        <f>IF(H235="","",IFERROR(INDEX(Penerimaan1,MATCH('Buku Besar'!H235,Akun1,0)),""))</f>
        <v/>
      </c>
      <c r="M235" s="331" t="str">
        <f>IF(H235="","",IFERROR(INDEX(Pengeluaran1,MATCH('Buku Besar'!H235,Akun1,0)),""))</f>
        <v/>
      </c>
    </row>
    <row r="236" spans="1:13" x14ac:dyDescent="0.25">
      <c r="A236" s="91" t="str">
        <f t="shared" si="6"/>
        <v/>
      </c>
      <c r="B236" s="330" t="str">
        <f>IF(A236="","",IFERROR(INDEX(Tanggal,MATCH('Buku Besar'!A236,Akun,0)),""))</f>
        <v/>
      </c>
      <c r="C236" s="2" t="str">
        <f>IF(A236="","",IFERROR(INDEX(Keterangan,MATCH('Buku Besar'!A236,Akun,0)),""))</f>
        <v/>
      </c>
      <c r="D236" s="2" t="str">
        <f>IF(A236="","",IFERROR(INDEX(Reff,MATCH('Buku Besar'!A236,Akun,0)),""))</f>
        <v/>
      </c>
      <c r="E236" s="331" t="str">
        <f>IF(A236="","",IFERROR(INDEX(Penerimaan,MATCH('Buku Besar'!A236,Akun,0)),""))</f>
        <v/>
      </c>
      <c r="F236" s="331" t="str">
        <f>IF(A236="","",IFERROR(INDEX(Pengeluaran,MATCH('Buku Besar'!A236,Akun,0)),""))</f>
        <v/>
      </c>
      <c r="H236" s="91" t="str">
        <f t="shared" si="7"/>
        <v/>
      </c>
      <c r="I236" s="330" t="str">
        <f>IF(H236="","",IFERROR(INDEX(Tanggal1,MATCH('Buku Besar'!H236,Akun1,0)),""))</f>
        <v/>
      </c>
      <c r="J236" s="2" t="str">
        <f>IF(H236="","",IFERROR(INDEX(Keterangan1,MATCH('Buku Besar'!H236,Akun1,0)),""))</f>
        <v/>
      </c>
      <c r="K236" s="2" t="str">
        <f>IF(H236="","",IFERROR(INDEX(Reff1,MATCH('Buku Besar'!H236,Akun1,0)),""))</f>
        <v/>
      </c>
      <c r="L236" s="331" t="str">
        <f>IF(H236="","",IFERROR(INDEX(Penerimaan1,MATCH('Buku Besar'!H236,Akun1,0)),""))</f>
        <v/>
      </c>
      <c r="M236" s="331" t="str">
        <f>IF(H236="","",IFERROR(INDEX(Pengeluaran1,MATCH('Buku Besar'!H236,Akun1,0)),""))</f>
        <v/>
      </c>
    </row>
    <row r="237" spans="1:13" x14ac:dyDescent="0.25">
      <c r="A237" s="91" t="str">
        <f t="shared" si="6"/>
        <v/>
      </c>
      <c r="B237" s="330" t="str">
        <f>IF(A237="","",IFERROR(INDEX(Tanggal,MATCH('Buku Besar'!A237,Akun,0)),""))</f>
        <v/>
      </c>
      <c r="C237" s="2" t="str">
        <f>IF(A237="","",IFERROR(INDEX(Keterangan,MATCH('Buku Besar'!A237,Akun,0)),""))</f>
        <v/>
      </c>
      <c r="D237" s="2" t="str">
        <f>IF(A237="","",IFERROR(INDEX(Reff,MATCH('Buku Besar'!A237,Akun,0)),""))</f>
        <v/>
      </c>
      <c r="E237" s="331" t="str">
        <f>IF(A237="","",IFERROR(INDEX(Penerimaan,MATCH('Buku Besar'!A237,Akun,0)),""))</f>
        <v/>
      </c>
      <c r="F237" s="331" t="str">
        <f>IF(A237="","",IFERROR(INDEX(Pengeluaran,MATCH('Buku Besar'!A237,Akun,0)),""))</f>
        <v/>
      </c>
      <c r="H237" s="91" t="str">
        <f t="shared" si="7"/>
        <v/>
      </c>
      <c r="I237" s="330" t="str">
        <f>IF(H237="","",IFERROR(INDEX(Tanggal1,MATCH('Buku Besar'!H237,Akun1,0)),""))</f>
        <v/>
      </c>
      <c r="J237" s="2" t="str">
        <f>IF(H237="","",IFERROR(INDEX(Keterangan1,MATCH('Buku Besar'!H237,Akun1,0)),""))</f>
        <v/>
      </c>
      <c r="K237" s="2" t="str">
        <f>IF(H237="","",IFERROR(INDEX(Reff1,MATCH('Buku Besar'!H237,Akun1,0)),""))</f>
        <v/>
      </c>
      <c r="L237" s="331" t="str">
        <f>IF(H237="","",IFERROR(INDEX(Penerimaan1,MATCH('Buku Besar'!H237,Akun1,0)),""))</f>
        <v/>
      </c>
      <c r="M237" s="331" t="str">
        <f>IF(H237="","",IFERROR(INDEX(Pengeluaran1,MATCH('Buku Besar'!H237,Akun1,0)),""))</f>
        <v/>
      </c>
    </row>
    <row r="238" spans="1:13" x14ac:dyDescent="0.25">
      <c r="A238" s="91" t="str">
        <f t="shared" si="6"/>
        <v/>
      </c>
      <c r="B238" s="330" t="str">
        <f>IF(A238="","",IFERROR(INDEX(Tanggal,MATCH('Buku Besar'!A238,Akun,0)),""))</f>
        <v/>
      </c>
      <c r="C238" s="2" t="str">
        <f>IF(A238="","",IFERROR(INDEX(Keterangan,MATCH('Buku Besar'!A238,Akun,0)),""))</f>
        <v/>
      </c>
      <c r="D238" s="2" t="str">
        <f>IF(A238="","",IFERROR(INDEX(Reff,MATCH('Buku Besar'!A238,Akun,0)),""))</f>
        <v/>
      </c>
      <c r="E238" s="331" t="str">
        <f>IF(A238="","",IFERROR(INDEX(Penerimaan,MATCH('Buku Besar'!A238,Akun,0)),""))</f>
        <v/>
      </c>
      <c r="F238" s="331" t="str">
        <f>IF(A238="","",IFERROR(INDEX(Pengeluaran,MATCH('Buku Besar'!A238,Akun,0)),""))</f>
        <v/>
      </c>
      <c r="H238" s="91" t="str">
        <f t="shared" si="7"/>
        <v/>
      </c>
      <c r="I238" s="330" t="str">
        <f>IF(H238="","",IFERROR(INDEX(Tanggal1,MATCH('Buku Besar'!H238,Akun1,0)),""))</f>
        <v/>
      </c>
      <c r="J238" s="2" t="str">
        <f>IF(H238="","",IFERROR(INDEX(Keterangan1,MATCH('Buku Besar'!H238,Akun1,0)),""))</f>
        <v/>
      </c>
      <c r="K238" s="2" t="str">
        <f>IF(H238="","",IFERROR(INDEX(Reff1,MATCH('Buku Besar'!H238,Akun1,0)),""))</f>
        <v/>
      </c>
      <c r="L238" s="331" t="str">
        <f>IF(H238="","",IFERROR(INDEX(Penerimaan1,MATCH('Buku Besar'!H238,Akun1,0)),""))</f>
        <v/>
      </c>
      <c r="M238" s="331" t="str">
        <f>IF(H238="","",IFERROR(INDEX(Pengeluaran1,MATCH('Buku Besar'!H238,Akun1,0)),""))</f>
        <v/>
      </c>
    </row>
    <row r="239" spans="1:13" x14ac:dyDescent="0.25">
      <c r="A239" s="91" t="str">
        <f t="shared" si="6"/>
        <v/>
      </c>
      <c r="B239" s="330" t="str">
        <f>IF(A239="","",IFERROR(INDEX(Tanggal,MATCH('Buku Besar'!A239,Akun,0)),""))</f>
        <v/>
      </c>
      <c r="C239" s="2" t="str">
        <f>IF(A239="","",IFERROR(INDEX(Keterangan,MATCH('Buku Besar'!A239,Akun,0)),""))</f>
        <v/>
      </c>
      <c r="D239" s="2" t="str">
        <f>IF(A239="","",IFERROR(INDEX(Reff,MATCH('Buku Besar'!A239,Akun,0)),""))</f>
        <v/>
      </c>
      <c r="E239" s="331" t="str">
        <f>IF(A239="","",IFERROR(INDEX(Penerimaan,MATCH('Buku Besar'!A239,Akun,0)),""))</f>
        <v/>
      </c>
      <c r="F239" s="331" t="str">
        <f>IF(A239="","",IFERROR(INDEX(Pengeluaran,MATCH('Buku Besar'!A239,Akun,0)),""))</f>
        <v/>
      </c>
      <c r="H239" s="91" t="str">
        <f t="shared" si="7"/>
        <v/>
      </c>
      <c r="I239" s="330" t="str">
        <f>IF(H239="","",IFERROR(INDEX(Tanggal1,MATCH('Buku Besar'!H239,Akun1,0)),""))</f>
        <v/>
      </c>
      <c r="J239" s="2" t="str">
        <f>IF(H239="","",IFERROR(INDEX(Keterangan1,MATCH('Buku Besar'!H239,Akun1,0)),""))</f>
        <v/>
      </c>
      <c r="K239" s="2" t="str">
        <f>IF(H239="","",IFERROR(INDEX(Reff1,MATCH('Buku Besar'!H239,Akun1,0)),""))</f>
        <v/>
      </c>
      <c r="L239" s="331" t="str">
        <f>IF(H239="","",IFERROR(INDEX(Penerimaan1,MATCH('Buku Besar'!H239,Akun1,0)),""))</f>
        <v/>
      </c>
      <c r="M239" s="331" t="str">
        <f>IF(H239="","",IFERROR(INDEX(Pengeluaran1,MATCH('Buku Besar'!H239,Akun1,0)),""))</f>
        <v/>
      </c>
    </row>
    <row r="240" spans="1:13" x14ac:dyDescent="0.25">
      <c r="A240" s="91" t="str">
        <f t="shared" si="6"/>
        <v/>
      </c>
      <c r="B240" s="330" t="str">
        <f>IF(A240="","",IFERROR(INDEX(Tanggal,MATCH('Buku Besar'!A240,Akun,0)),""))</f>
        <v/>
      </c>
      <c r="C240" s="2" t="str">
        <f>IF(A240="","",IFERROR(INDEX(Keterangan,MATCH('Buku Besar'!A240,Akun,0)),""))</f>
        <v/>
      </c>
      <c r="D240" s="2" t="str">
        <f>IF(A240="","",IFERROR(INDEX(Reff,MATCH('Buku Besar'!A240,Akun,0)),""))</f>
        <v/>
      </c>
      <c r="E240" s="331" t="str">
        <f>IF(A240="","",IFERROR(INDEX(Penerimaan,MATCH('Buku Besar'!A240,Akun,0)),""))</f>
        <v/>
      </c>
      <c r="F240" s="331" t="str">
        <f>IF(A240="","",IFERROR(INDEX(Pengeluaran,MATCH('Buku Besar'!A240,Akun,0)),""))</f>
        <v/>
      </c>
      <c r="H240" s="91" t="str">
        <f t="shared" si="7"/>
        <v/>
      </c>
      <c r="I240" s="330" t="str">
        <f>IF(H240="","",IFERROR(INDEX(Tanggal1,MATCH('Buku Besar'!H240,Akun1,0)),""))</f>
        <v/>
      </c>
      <c r="J240" s="2" t="str">
        <f>IF(H240="","",IFERROR(INDEX(Keterangan1,MATCH('Buku Besar'!H240,Akun1,0)),""))</f>
        <v/>
      </c>
      <c r="K240" s="2" t="str">
        <f>IF(H240="","",IFERROR(INDEX(Reff1,MATCH('Buku Besar'!H240,Akun1,0)),""))</f>
        <v/>
      </c>
      <c r="L240" s="331" t="str">
        <f>IF(H240="","",IFERROR(INDEX(Penerimaan1,MATCH('Buku Besar'!H240,Akun1,0)),""))</f>
        <v/>
      </c>
      <c r="M240" s="331" t="str">
        <f>IF(H240="","",IFERROR(INDEX(Pengeluaran1,MATCH('Buku Besar'!H240,Akun1,0)),""))</f>
        <v/>
      </c>
    </row>
    <row r="241" spans="1:13" x14ac:dyDescent="0.25">
      <c r="A241" s="91" t="str">
        <f t="shared" si="6"/>
        <v/>
      </c>
      <c r="B241" s="330" t="str">
        <f>IF(A241="","",IFERROR(INDEX(Tanggal,MATCH('Buku Besar'!A241,Akun,0)),""))</f>
        <v/>
      </c>
      <c r="C241" s="2" t="str">
        <f>IF(A241="","",IFERROR(INDEX(Keterangan,MATCH('Buku Besar'!A241,Akun,0)),""))</f>
        <v/>
      </c>
      <c r="D241" s="2" t="str">
        <f>IF(A241="","",IFERROR(INDEX(Reff,MATCH('Buku Besar'!A241,Akun,0)),""))</f>
        <v/>
      </c>
      <c r="E241" s="331" t="str">
        <f>IF(A241="","",IFERROR(INDEX(Penerimaan,MATCH('Buku Besar'!A241,Akun,0)),""))</f>
        <v/>
      </c>
      <c r="F241" s="331" t="str">
        <f>IF(A241="","",IFERROR(INDEX(Pengeluaran,MATCH('Buku Besar'!A241,Akun,0)),""))</f>
        <v/>
      </c>
      <c r="H241" s="91" t="str">
        <f t="shared" si="7"/>
        <v/>
      </c>
      <c r="I241" s="330" t="str">
        <f>IF(H241="","",IFERROR(INDEX(Tanggal1,MATCH('Buku Besar'!H241,Akun1,0)),""))</f>
        <v/>
      </c>
      <c r="J241" s="2" t="str">
        <f>IF(H241="","",IFERROR(INDEX(Keterangan1,MATCH('Buku Besar'!H241,Akun1,0)),""))</f>
        <v/>
      </c>
      <c r="K241" s="2" t="str">
        <f>IF(H241="","",IFERROR(INDEX(Reff1,MATCH('Buku Besar'!H241,Akun1,0)),""))</f>
        <v/>
      </c>
      <c r="L241" s="331" t="str">
        <f>IF(H241="","",IFERROR(INDEX(Penerimaan1,MATCH('Buku Besar'!H241,Akun1,0)),""))</f>
        <v/>
      </c>
      <c r="M241" s="331" t="str">
        <f>IF(H241="","",IFERROR(INDEX(Pengeluaran1,MATCH('Buku Besar'!H241,Akun1,0)),""))</f>
        <v/>
      </c>
    </row>
    <row r="242" spans="1:13" x14ac:dyDescent="0.25">
      <c r="A242" s="91" t="str">
        <f t="shared" si="6"/>
        <v/>
      </c>
      <c r="B242" s="330" t="str">
        <f>IF(A242="","",IFERROR(INDEX(Tanggal,MATCH('Buku Besar'!A242,Akun,0)),""))</f>
        <v/>
      </c>
      <c r="C242" s="2" t="str">
        <f>IF(A242="","",IFERROR(INDEX(Keterangan,MATCH('Buku Besar'!A242,Akun,0)),""))</f>
        <v/>
      </c>
      <c r="D242" s="2" t="str">
        <f>IF(A242="","",IFERROR(INDEX(Reff,MATCH('Buku Besar'!A242,Akun,0)),""))</f>
        <v/>
      </c>
      <c r="E242" s="331" t="str">
        <f>IF(A242="","",IFERROR(INDEX(Penerimaan,MATCH('Buku Besar'!A242,Akun,0)),""))</f>
        <v/>
      </c>
      <c r="F242" s="331" t="str">
        <f>IF(A242="","",IFERROR(INDEX(Pengeluaran,MATCH('Buku Besar'!A242,Akun,0)),""))</f>
        <v/>
      </c>
      <c r="H242" s="91" t="str">
        <f t="shared" si="7"/>
        <v/>
      </c>
      <c r="I242" s="330" t="str">
        <f>IF(H242="","",IFERROR(INDEX(Tanggal1,MATCH('Buku Besar'!H242,Akun1,0)),""))</f>
        <v/>
      </c>
      <c r="J242" s="2" t="str">
        <f>IF(H242="","",IFERROR(INDEX(Keterangan1,MATCH('Buku Besar'!H242,Akun1,0)),""))</f>
        <v/>
      </c>
      <c r="K242" s="2" t="str">
        <f>IF(H242="","",IFERROR(INDEX(Reff1,MATCH('Buku Besar'!H242,Akun1,0)),""))</f>
        <v/>
      </c>
      <c r="L242" s="331" t="str">
        <f>IF(H242="","",IFERROR(INDEX(Penerimaan1,MATCH('Buku Besar'!H242,Akun1,0)),""))</f>
        <v/>
      </c>
      <c r="M242" s="331" t="str">
        <f>IF(H242="","",IFERROR(INDEX(Pengeluaran1,MATCH('Buku Besar'!H242,Akun1,0)),""))</f>
        <v/>
      </c>
    </row>
    <row r="243" spans="1:13" x14ac:dyDescent="0.25">
      <c r="A243" s="91" t="str">
        <f t="shared" si="6"/>
        <v/>
      </c>
      <c r="B243" s="330" t="str">
        <f>IF(A243="","",IFERROR(INDEX(Tanggal,MATCH('Buku Besar'!A243,Akun,0)),""))</f>
        <v/>
      </c>
      <c r="C243" s="2" t="str">
        <f>IF(A243="","",IFERROR(INDEX(Keterangan,MATCH('Buku Besar'!A243,Akun,0)),""))</f>
        <v/>
      </c>
      <c r="D243" s="2" t="str">
        <f>IF(A243="","",IFERROR(INDEX(Reff,MATCH('Buku Besar'!A243,Akun,0)),""))</f>
        <v/>
      </c>
      <c r="E243" s="331" t="str">
        <f>IF(A243="","",IFERROR(INDEX(Penerimaan,MATCH('Buku Besar'!A243,Akun,0)),""))</f>
        <v/>
      </c>
      <c r="F243" s="331" t="str">
        <f>IF(A243="","",IFERROR(INDEX(Pengeluaran,MATCH('Buku Besar'!A243,Akun,0)),""))</f>
        <v/>
      </c>
      <c r="H243" s="91" t="str">
        <f t="shared" si="7"/>
        <v/>
      </c>
      <c r="I243" s="330" t="str">
        <f>IF(H243="","",IFERROR(INDEX(Tanggal1,MATCH('Buku Besar'!H243,Akun1,0)),""))</f>
        <v/>
      </c>
      <c r="J243" s="2" t="str">
        <f>IF(H243="","",IFERROR(INDEX(Keterangan1,MATCH('Buku Besar'!H243,Akun1,0)),""))</f>
        <v/>
      </c>
      <c r="K243" s="2" t="str">
        <f>IF(H243="","",IFERROR(INDEX(Reff1,MATCH('Buku Besar'!H243,Akun1,0)),""))</f>
        <v/>
      </c>
      <c r="L243" s="331" t="str">
        <f>IF(H243="","",IFERROR(INDEX(Penerimaan1,MATCH('Buku Besar'!H243,Akun1,0)),""))</f>
        <v/>
      </c>
      <c r="M243" s="331" t="str">
        <f>IF(H243="","",IFERROR(INDEX(Pengeluaran1,MATCH('Buku Besar'!H243,Akun1,0)),""))</f>
        <v/>
      </c>
    </row>
    <row r="244" spans="1:13" x14ac:dyDescent="0.25">
      <c r="A244" s="91" t="str">
        <f t="shared" si="6"/>
        <v/>
      </c>
      <c r="B244" s="330" t="str">
        <f>IF(A244="","",IFERROR(INDEX(Tanggal,MATCH('Buku Besar'!A244,Akun,0)),""))</f>
        <v/>
      </c>
      <c r="C244" s="2" t="str">
        <f>IF(A244="","",IFERROR(INDEX(Keterangan,MATCH('Buku Besar'!A244,Akun,0)),""))</f>
        <v/>
      </c>
      <c r="D244" s="2" t="str">
        <f>IF(A244="","",IFERROR(INDEX(Reff,MATCH('Buku Besar'!A244,Akun,0)),""))</f>
        <v/>
      </c>
      <c r="E244" s="331" t="str">
        <f>IF(A244="","",IFERROR(INDEX(Penerimaan,MATCH('Buku Besar'!A244,Akun,0)),""))</f>
        <v/>
      </c>
      <c r="F244" s="331" t="str">
        <f>IF(A244="","",IFERROR(INDEX(Pengeluaran,MATCH('Buku Besar'!A244,Akun,0)),""))</f>
        <v/>
      </c>
      <c r="H244" s="91" t="str">
        <f t="shared" si="7"/>
        <v/>
      </c>
      <c r="I244" s="330" t="str">
        <f>IF(H244="","",IFERROR(INDEX(Tanggal1,MATCH('Buku Besar'!H244,Akun1,0)),""))</f>
        <v/>
      </c>
      <c r="J244" s="2" t="str">
        <f>IF(H244="","",IFERROR(INDEX(Keterangan1,MATCH('Buku Besar'!H244,Akun1,0)),""))</f>
        <v/>
      </c>
      <c r="K244" s="2" t="str">
        <f>IF(H244="","",IFERROR(INDEX(Reff1,MATCH('Buku Besar'!H244,Akun1,0)),""))</f>
        <v/>
      </c>
      <c r="L244" s="331" t="str">
        <f>IF(H244="","",IFERROR(INDEX(Penerimaan1,MATCH('Buku Besar'!H244,Akun1,0)),""))</f>
        <v/>
      </c>
      <c r="M244" s="331" t="str">
        <f>IF(H244="","",IFERROR(INDEX(Pengeluaran1,MATCH('Buku Besar'!H244,Akun1,0)),""))</f>
        <v/>
      </c>
    </row>
    <row r="245" spans="1:13" x14ac:dyDescent="0.25">
      <c r="A245" s="91" t="str">
        <f t="shared" si="6"/>
        <v/>
      </c>
      <c r="B245" s="330" t="str">
        <f>IF(A245="","",IFERROR(INDEX(Tanggal,MATCH('Buku Besar'!A245,Akun,0)),""))</f>
        <v/>
      </c>
      <c r="C245" s="2" t="str">
        <f>IF(A245="","",IFERROR(INDEX(Keterangan,MATCH('Buku Besar'!A245,Akun,0)),""))</f>
        <v/>
      </c>
      <c r="D245" s="2" t="str">
        <f>IF(A245="","",IFERROR(INDEX(Reff,MATCH('Buku Besar'!A245,Akun,0)),""))</f>
        <v/>
      </c>
      <c r="E245" s="331" t="str">
        <f>IF(A245="","",IFERROR(INDEX(Penerimaan,MATCH('Buku Besar'!A245,Akun,0)),""))</f>
        <v/>
      </c>
      <c r="F245" s="331" t="str">
        <f>IF(A245="","",IFERROR(INDEX(Pengeluaran,MATCH('Buku Besar'!A245,Akun,0)),""))</f>
        <v/>
      </c>
      <c r="H245" s="91" t="str">
        <f t="shared" si="7"/>
        <v/>
      </c>
      <c r="I245" s="330" t="str">
        <f>IF(H245="","",IFERROR(INDEX(Tanggal1,MATCH('Buku Besar'!H245,Akun1,0)),""))</f>
        <v/>
      </c>
      <c r="J245" s="2" t="str">
        <f>IF(H245="","",IFERROR(INDEX(Keterangan1,MATCH('Buku Besar'!H245,Akun1,0)),""))</f>
        <v/>
      </c>
      <c r="K245" s="2" t="str">
        <f>IF(H245="","",IFERROR(INDEX(Reff1,MATCH('Buku Besar'!H245,Akun1,0)),""))</f>
        <v/>
      </c>
      <c r="L245" s="331" t="str">
        <f>IF(H245="","",IFERROR(INDEX(Penerimaan1,MATCH('Buku Besar'!H245,Akun1,0)),""))</f>
        <v/>
      </c>
      <c r="M245" s="331" t="str">
        <f>IF(H245="","",IFERROR(INDEX(Pengeluaran1,MATCH('Buku Besar'!H245,Akun1,0)),""))</f>
        <v/>
      </c>
    </row>
    <row r="246" spans="1:13" x14ac:dyDescent="0.25">
      <c r="A246" s="91" t="str">
        <f t="shared" si="6"/>
        <v/>
      </c>
      <c r="B246" s="330" t="str">
        <f>IF(A246="","",IFERROR(INDEX(Tanggal,MATCH('Buku Besar'!A246,Akun,0)),""))</f>
        <v/>
      </c>
      <c r="C246" s="2" t="str">
        <f>IF(A246="","",IFERROR(INDEX(Keterangan,MATCH('Buku Besar'!A246,Akun,0)),""))</f>
        <v/>
      </c>
      <c r="D246" s="2" t="str">
        <f>IF(A246="","",IFERROR(INDEX(Reff,MATCH('Buku Besar'!A246,Akun,0)),""))</f>
        <v/>
      </c>
      <c r="E246" s="331" t="str">
        <f>IF(A246="","",IFERROR(INDEX(Penerimaan,MATCH('Buku Besar'!A246,Akun,0)),""))</f>
        <v/>
      </c>
      <c r="F246" s="331" t="str">
        <f>IF(A246="","",IFERROR(INDEX(Pengeluaran,MATCH('Buku Besar'!A246,Akun,0)),""))</f>
        <v/>
      </c>
      <c r="H246" s="91" t="str">
        <f t="shared" si="7"/>
        <v/>
      </c>
      <c r="I246" s="330" t="str">
        <f>IF(H246="","",IFERROR(INDEX(Tanggal1,MATCH('Buku Besar'!H246,Akun1,0)),""))</f>
        <v/>
      </c>
      <c r="J246" s="2" t="str">
        <f>IF(H246="","",IFERROR(INDEX(Keterangan1,MATCH('Buku Besar'!H246,Akun1,0)),""))</f>
        <v/>
      </c>
      <c r="K246" s="2" t="str">
        <f>IF(H246="","",IFERROR(INDEX(Reff1,MATCH('Buku Besar'!H246,Akun1,0)),""))</f>
        <v/>
      </c>
      <c r="L246" s="331" t="str">
        <f>IF(H246="","",IFERROR(INDEX(Penerimaan1,MATCH('Buku Besar'!H246,Akun1,0)),""))</f>
        <v/>
      </c>
      <c r="M246" s="331" t="str">
        <f>IF(H246="","",IFERROR(INDEX(Pengeluaran1,MATCH('Buku Besar'!H246,Akun1,0)),""))</f>
        <v/>
      </c>
    </row>
    <row r="247" spans="1:13" x14ac:dyDescent="0.25">
      <c r="A247" s="91" t="str">
        <f t="shared" si="6"/>
        <v/>
      </c>
      <c r="B247" s="330" t="str">
        <f>IF(A247="","",IFERROR(INDEX(Tanggal,MATCH('Buku Besar'!A247,Akun,0)),""))</f>
        <v/>
      </c>
      <c r="C247" s="2" t="str">
        <f>IF(A247="","",IFERROR(INDEX(Keterangan,MATCH('Buku Besar'!A247,Akun,0)),""))</f>
        <v/>
      </c>
      <c r="D247" s="2" t="str">
        <f>IF(A247="","",IFERROR(INDEX(Reff,MATCH('Buku Besar'!A247,Akun,0)),""))</f>
        <v/>
      </c>
      <c r="E247" s="331" t="str">
        <f>IF(A247="","",IFERROR(INDEX(Penerimaan,MATCH('Buku Besar'!A247,Akun,0)),""))</f>
        <v/>
      </c>
      <c r="F247" s="331" t="str">
        <f>IF(A247="","",IFERROR(INDEX(Pengeluaran,MATCH('Buku Besar'!A247,Akun,0)),""))</f>
        <v/>
      </c>
      <c r="H247" s="91" t="str">
        <f t="shared" si="7"/>
        <v/>
      </c>
      <c r="I247" s="330" t="str">
        <f>IF(H247="","",IFERROR(INDEX(Tanggal1,MATCH('Buku Besar'!H247,Akun1,0)),""))</f>
        <v/>
      </c>
      <c r="J247" s="2" t="str">
        <f>IF(H247="","",IFERROR(INDEX(Keterangan1,MATCH('Buku Besar'!H247,Akun1,0)),""))</f>
        <v/>
      </c>
      <c r="K247" s="2" t="str">
        <f>IF(H247="","",IFERROR(INDEX(Reff1,MATCH('Buku Besar'!H247,Akun1,0)),""))</f>
        <v/>
      </c>
      <c r="L247" s="331" t="str">
        <f>IF(H247="","",IFERROR(INDEX(Penerimaan1,MATCH('Buku Besar'!H247,Akun1,0)),""))</f>
        <v/>
      </c>
      <c r="M247" s="331" t="str">
        <f>IF(H247="","",IFERROR(INDEX(Pengeluaran1,MATCH('Buku Besar'!H247,Akun1,0)),""))</f>
        <v/>
      </c>
    </row>
    <row r="248" spans="1:13" x14ac:dyDescent="0.25">
      <c r="A248" s="91" t="str">
        <f t="shared" si="6"/>
        <v/>
      </c>
      <c r="B248" s="330" t="str">
        <f>IF(A248="","",IFERROR(INDEX(Tanggal,MATCH('Buku Besar'!A248,Akun,0)),""))</f>
        <v/>
      </c>
      <c r="C248" s="2" t="str">
        <f>IF(A248="","",IFERROR(INDEX(Keterangan,MATCH('Buku Besar'!A248,Akun,0)),""))</f>
        <v/>
      </c>
      <c r="D248" s="2" t="str">
        <f>IF(A248="","",IFERROR(INDEX(Reff,MATCH('Buku Besar'!A248,Akun,0)),""))</f>
        <v/>
      </c>
      <c r="E248" s="331" t="str">
        <f>IF(A248="","",IFERROR(INDEX(Penerimaan,MATCH('Buku Besar'!A248,Akun,0)),""))</f>
        <v/>
      </c>
      <c r="F248" s="331" t="str">
        <f>IF(A248="","",IFERROR(INDEX(Pengeluaran,MATCH('Buku Besar'!A248,Akun,0)),""))</f>
        <v/>
      </c>
      <c r="H248" s="91" t="str">
        <f t="shared" si="7"/>
        <v/>
      </c>
      <c r="I248" s="330" t="str">
        <f>IF(H248="","",IFERROR(INDEX(Tanggal1,MATCH('Buku Besar'!H248,Akun1,0)),""))</f>
        <v/>
      </c>
      <c r="J248" s="2" t="str">
        <f>IF(H248="","",IFERROR(INDEX(Keterangan1,MATCH('Buku Besar'!H248,Akun1,0)),""))</f>
        <v/>
      </c>
      <c r="K248" s="2" t="str">
        <f>IF(H248="","",IFERROR(INDEX(Reff1,MATCH('Buku Besar'!H248,Akun1,0)),""))</f>
        <v/>
      </c>
      <c r="L248" s="331" t="str">
        <f>IF(H248="","",IFERROR(INDEX(Penerimaan1,MATCH('Buku Besar'!H248,Akun1,0)),""))</f>
        <v/>
      </c>
      <c r="M248" s="331" t="str">
        <f>IF(H248="","",IFERROR(INDEX(Pengeluaran1,MATCH('Buku Besar'!H248,Akun1,0)),""))</f>
        <v/>
      </c>
    </row>
    <row r="249" spans="1:13" x14ac:dyDescent="0.25">
      <c r="A249" s="91" t="str">
        <f t="shared" si="6"/>
        <v/>
      </c>
      <c r="B249" s="330" t="str">
        <f>IF(A249="","",IFERROR(INDEX(Tanggal,MATCH('Buku Besar'!A249,Akun,0)),""))</f>
        <v/>
      </c>
      <c r="C249" s="2" t="str">
        <f>IF(A249="","",IFERROR(INDEX(Keterangan,MATCH('Buku Besar'!A249,Akun,0)),""))</f>
        <v/>
      </c>
      <c r="D249" s="2" t="str">
        <f>IF(A249="","",IFERROR(INDEX(Reff,MATCH('Buku Besar'!A249,Akun,0)),""))</f>
        <v/>
      </c>
      <c r="E249" s="331" t="str">
        <f>IF(A249="","",IFERROR(INDEX(Penerimaan,MATCH('Buku Besar'!A249,Akun,0)),""))</f>
        <v/>
      </c>
      <c r="F249" s="331" t="str">
        <f>IF(A249="","",IFERROR(INDEX(Pengeluaran,MATCH('Buku Besar'!A249,Akun,0)),""))</f>
        <v/>
      </c>
      <c r="H249" s="91" t="str">
        <f t="shared" si="7"/>
        <v/>
      </c>
      <c r="I249" s="330" t="str">
        <f>IF(H249="","",IFERROR(INDEX(Tanggal1,MATCH('Buku Besar'!H249,Akun1,0)),""))</f>
        <v/>
      </c>
      <c r="J249" s="2" t="str">
        <f>IF(H249="","",IFERROR(INDEX(Keterangan1,MATCH('Buku Besar'!H249,Akun1,0)),""))</f>
        <v/>
      </c>
      <c r="K249" s="2" t="str">
        <f>IF(H249="","",IFERROR(INDEX(Reff1,MATCH('Buku Besar'!H249,Akun1,0)),""))</f>
        <v/>
      </c>
      <c r="L249" s="331" t="str">
        <f>IF(H249="","",IFERROR(INDEX(Penerimaan1,MATCH('Buku Besar'!H249,Akun1,0)),""))</f>
        <v/>
      </c>
      <c r="M249" s="331" t="str">
        <f>IF(H249="","",IFERROR(INDEX(Pengeluaran1,MATCH('Buku Besar'!H249,Akun1,0)),""))</f>
        <v/>
      </c>
    </row>
    <row r="250" spans="1:13" x14ac:dyDescent="0.25">
      <c r="A250" s="91" t="str">
        <f t="shared" si="6"/>
        <v/>
      </c>
      <c r="B250" s="330" t="str">
        <f>IF(A250="","",IFERROR(INDEX(Tanggal,MATCH('Buku Besar'!A250,Akun,0)),""))</f>
        <v/>
      </c>
      <c r="C250" s="2" t="str">
        <f>IF(A250="","",IFERROR(INDEX(Keterangan,MATCH('Buku Besar'!A250,Akun,0)),""))</f>
        <v/>
      </c>
      <c r="D250" s="2" t="str">
        <f>IF(A250="","",IFERROR(INDEX(Reff,MATCH('Buku Besar'!A250,Akun,0)),""))</f>
        <v/>
      </c>
      <c r="E250" s="331" t="str">
        <f>IF(A250="","",IFERROR(INDEX(Penerimaan,MATCH('Buku Besar'!A250,Akun,0)),""))</f>
        <v/>
      </c>
      <c r="F250" s="331" t="str">
        <f>IF(A250="","",IFERROR(INDEX(Pengeluaran,MATCH('Buku Besar'!A250,Akun,0)),""))</f>
        <v/>
      </c>
      <c r="H250" s="91" t="str">
        <f t="shared" si="7"/>
        <v/>
      </c>
      <c r="I250" s="330" t="str">
        <f>IF(H250="","",IFERROR(INDEX(Tanggal1,MATCH('Buku Besar'!H250,Akun1,0)),""))</f>
        <v/>
      </c>
      <c r="J250" s="2" t="str">
        <f>IF(H250="","",IFERROR(INDEX(Keterangan1,MATCH('Buku Besar'!H250,Akun1,0)),""))</f>
        <v/>
      </c>
      <c r="K250" s="2" t="str">
        <f>IF(H250="","",IFERROR(INDEX(Reff1,MATCH('Buku Besar'!H250,Akun1,0)),""))</f>
        <v/>
      </c>
      <c r="L250" s="331" t="str">
        <f>IF(H250="","",IFERROR(INDEX(Penerimaan1,MATCH('Buku Besar'!H250,Akun1,0)),""))</f>
        <v/>
      </c>
      <c r="M250" s="331" t="str">
        <f>IF(H250="","",IFERROR(INDEX(Pengeluaran1,MATCH('Buku Besar'!H250,Akun1,0)),""))</f>
        <v/>
      </c>
    </row>
    <row r="251" spans="1:13" x14ac:dyDescent="0.25">
      <c r="A251" s="91" t="str">
        <f t="shared" si="6"/>
        <v/>
      </c>
      <c r="B251" s="330" t="str">
        <f>IF(A251="","",IFERROR(INDEX(Tanggal,MATCH('Buku Besar'!A251,Akun,0)),""))</f>
        <v/>
      </c>
      <c r="C251" s="2" t="str">
        <f>IF(A251="","",IFERROR(INDEX(Keterangan,MATCH('Buku Besar'!A251,Akun,0)),""))</f>
        <v/>
      </c>
      <c r="D251" s="2" t="str">
        <f>IF(A251="","",IFERROR(INDEX(Reff,MATCH('Buku Besar'!A251,Akun,0)),""))</f>
        <v/>
      </c>
      <c r="E251" s="331" t="str">
        <f>IF(A251="","",IFERROR(INDEX(Penerimaan,MATCH('Buku Besar'!A251,Akun,0)),""))</f>
        <v/>
      </c>
      <c r="F251" s="331" t="str">
        <f>IF(A251="","",IFERROR(INDEX(Pengeluaran,MATCH('Buku Besar'!A251,Akun,0)),""))</f>
        <v/>
      </c>
      <c r="H251" s="91" t="str">
        <f t="shared" si="7"/>
        <v/>
      </c>
      <c r="I251" s="330" t="str">
        <f>IF(H251="","",IFERROR(INDEX(Tanggal1,MATCH('Buku Besar'!H251,Akun1,0)),""))</f>
        <v/>
      </c>
      <c r="J251" s="2" t="str">
        <f>IF(H251="","",IFERROR(INDEX(Keterangan1,MATCH('Buku Besar'!H251,Akun1,0)),""))</f>
        <v/>
      </c>
      <c r="K251" s="2" t="str">
        <f>IF(H251="","",IFERROR(INDEX(Reff1,MATCH('Buku Besar'!H251,Akun1,0)),""))</f>
        <v/>
      </c>
      <c r="L251" s="331" t="str">
        <f>IF(H251="","",IFERROR(INDEX(Penerimaan1,MATCH('Buku Besar'!H251,Akun1,0)),""))</f>
        <v/>
      </c>
      <c r="M251" s="331" t="str">
        <f>IF(H251="","",IFERROR(INDEX(Pengeluaran1,MATCH('Buku Besar'!H251,Akun1,0)),""))</f>
        <v/>
      </c>
    </row>
    <row r="252" spans="1:13" x14ac:dyDescent="0.25">
      <c r="A252" s="91" t="str">
        <f t="shared" si="6"/>
        <v/>
      </c>
      <c r="B252" s="330" t="str">
        <f>IF(A252="","",IFERROR(INDEX(Tanggal,MATCH('Buku Besar'!A252,Akun,0)),""))</f>
        <v/>
      </c>
      <c r="C252" s="2" t="str">
        <f>IF(A252="","",IFERROR(INDEX(Keterangan,MATCH('Buku Besar'!A252,Akun,0)),""))</f>
        <v/>
      </c>
      <c r="D252" s="2" t="str">
        <f>IF(A252="","",IFERROR(INDEX(Reff,MATCH('Buku Besar'!A252,Akun,0)),""))</f>
        <v/>
      </c>
      <c r="E252" s="331" t="str">
        <f>IF(A252="","",IFERROR(INDEX(Penerimaan,MATCH('Buku Besar'!A252,Akun,0)),""))</f>
        <v/>
      </c>
      <c r="F252" s="331" t="str">
        <f>IF(A252="","",IFERROR(INDEX(Pengeluaran,MATCH('Buku Besar'!A252,Akun,0)),""))</f>
        <v/>
      </c>
      <c r="H252" s="91" t="str">
        <f t="shared" si="7"/>
        <v/>
      </c>
      <c r="I252" s="330" t="str">
        <f>IF(H252="","",IFERROR(INDEX(Tanggal1,MATCH('Buku Besar'!H252,Akun1,0)),""))</f>
        <v/>
      </c>
      <c r="J252" s="2" t="str">
        <f>IF(H252="","",IFERROR(INDEX(Keterangan1,MATCH('Buku Besar'!H252,Akun1,0)),""))</f>
        <v/>
      </c>
      <c r="K252" s="2" t="str">
        <f>IF(H252="","",IFERROR(INDEX(Reff1,MATCH('Buku Besar'!H252,Akun1,0)),""))</f>
        <v/>
      </c>
      <c r="L252" s="331" t="str">
        <f>IF(H252="","",IFERROR(INDEX(Penerimaan1,MATCH('Buku Besar'!H252,Akun1,0)),""))</f>
        <v/>
      </c>
      <c r="M252" s="331" t="str">
        <f>IF(H252="","",IFERROR(INDEX(Pengeluaran1,MATCH('Buku Besar'!H252,Akun1,0)),""))</f>
        <v/>
      </c>
    </row>
    <row r="253" spans="1:13" x14ac:dyDescent="0.25">
      <c r="A253" s="91" t="str">
        <f t="shared" si="6"/>
        <v/>
      </c>
      <c r="B253" s="330" t="str">
        <f>IF(A253="","",IFERROR(INDEX(Tanggal,MATCH('Buku Besar'!A253,Akun,0)),""))</f>
        <v/>
      </c>
      <c r="C253" s="2" t="str">
        <f>IF(A253="","",IFERROR(INDEX(Keterangan,MATCH('Buku Besar'!A253,Akun,0)),""))</f>
        <v/>
      </c>
      <c r="D253" s="2" t="str">
        <f>IF(A253="","",IFERROR(INDEX(Reff,MATCH('Buku Besar'!A253,Akun,0)),""))</f>
        <v/>
      </c>
      <c r="E253" s="331" t="str">
        <f>IF(A253="","",IFERROR(INDEX(Penerimaan,MATCH('Buku Besar'!A253,Akun,0)),""))</f>
        <v/>
      </c>
      <c r="F253" s="331" t="str">
        <f>IF(A253="","",IFERROR(INDEX(Pengeluaran,MATCH('Buku Besar'!A253,Akun,0)),""))</f>
        <v/>
      </c>
      <c r="H253" s="91" t="str">
        <f t="shared" si="7"/>
        <v/>
      </c>
      <c r="I253" s="330" t="str">
        <f>IF(H253="","",IFERROR(INDEX(Tanggal1,MATCH('Buku Besar'!H253,Akun1,0)),""))</f>
        <v/>
      </c>
      <c r="J253" s="2" t="str">
        <f>IF(H253="","",IFERROR(INDEX(Keterangan1,MATCH('Buku Besar'!H253,Akun1,0)),""))</f>
        <v/>
      </c>
      <c r="K253" s="2" t="str">
        <f>IF(H253="","",IFERROR(INDEX(Reff1,MATCH('Buku Besar'!H253,Akun1,0)),""))</f>
        <v/>
      </c>
      <c r="L253" s="331" t="str">
        <f>IF(H253="","",IFERROR(INDEX(Penerimaan1,MATCH('Buku Besar'!H253,Akun1,0)),""))</f>
        <v/>
      </c>
      <c r="M253" s="331" t="str">
        <f>IF(H253="","",IFERROR(INDEX(Pengeluaran1,MATCH('Buku Besar'!H253,Akun1,0)),""))</f>
        <v/>
      </c>
    </row>
    <row r="254" spans="1:13" x14ac:dyDescent="0.25">
      <c r="A254" s="91" t="str">
        <f t="shared" si="6"/>
        <v/>
      </c>
      <c r="B254" s="330" t="str">
        <f>IF(A254="","",IFERROR(INDEX(Tanggal,MATCH('Buku Besar'!A254,Akun,0)),""))</f>
        <v/>
      </c>
      <c r="C254" s="2" t="str">
        <f>IF(A254="","",IFERROR(INDEX(Keterangan,MATCH('Buku Besar'!A254,Akun,0)),""))</f>
        <v/>
      </c>
      <c r="D254" s="2" t="str">
        <f>IF(A254="","",IFERROR(INDEX(Reff,MATCH('Buku Besar'!A254,Akun,0)),""))</f>
        <v/>
      </c>
      <c r="E254" s="331" t="str">
        <f>IF(A254="","",IFERROR(INDEX(Penerimaan,MATCH('Buku Besar'!A254,Akun,0)),""))</f>
        <v/>
      </c>
      <c r="F254" s="331" t="str">
        <f>IF(A254="","",IFERROR(INDEX(Pengeluaran,MATCH('Buku Besar'!A254,Akun,0)),""))</f>
        <v/>
      </c>
      <c r="H254" s="91" t="str">
        <f t="shared" si="7"/>
        <v/>
      </c>
      <c r="I254" s="330" t="str">
        <f>IF(H254="","",IFERROR(INDEX(Tanggal1,MATCH('Buku Besar'!H254,Akun1,0)),""))</f>
        <v/>
      </c>
      <c r="J254" s="2" t="str">
        <f>IF(H254="","",IFERROR(INDEX(Keterangan1,MATCH('Buku Besar'!H254,Akun1,0)),""))</f>
        <v/>
      </c>
      <c r="K254" s="2" t="str">
        <f>IF(H254="","",IFERROR(INDEX(Reff1,MATCH('Buku Besar'!H254,Akun1,0)),""))</f>
        <v/>
      </c>
      <c r="L254" s="331" t="str">
        <f>IF(H254="","",IFERROR(INDEX(Penerimaan1,MATCH('Buku Besar'!H254,Akun1,0)),""))</f>
        <v/>
      </c>
      <c r="M254" s="331" t="str">
        <f>IF(H254="","",IFERROR(INDEX(Pengeluaran1,MATCH('Buku Besar'!H254,Akun1,0)),""))</f>
        <v/>
      </c>
    </row>
    <row r="255" spans="1:13" x14ac:dyDescent="0.25">
      <c r="A255" s="91" t="str">
        <f t="shared" si="6"/>
        <v/>
      </c>
      <c r="B255" s="330" t="str">
        <f>IF(A255="","",IFERROR(INDEX(Tanggal,MATCH('Buku Besar'!A255,Akun,0)),""))</f>
        <v/>
      </c>
      <c r="C255" s="2" t="str">
        <f>IF(A255="","",IFERROR(INDEX(Keterangan,MATCH('Buku Besar'!A255,Akun,0)),""))</f>
        <v/>
      </c>
      <c r="D255" s="2" t="str">
        <f>IF(A255="","",IFERROR(INDEX(Reff,MATCH('Buku Besar'!A255,Akun,0)),""))</f>
        <v/>
      </c>
      <c r="E255" s="331" t="str">
        <f>IF(A255="","",IFERROR(INDEX(Penerimaan,MATCH('Buku Besar'!A255,Akun,0)),""))</f>
        <v/>
      </c>
      <c r="F255" s="331" t="str">
        <f>IF(A255="","",IFERROR(INDEX(Pengeluaran,MATCH('Buku Besar'!A255,Akun,0)),""))</f>
        <v/>
      </c>
      <c r="H255" s="91" t="str">
        <f t="shared" si="7"/>
        <v/>
      </c>
      <c r="I255" s="330" t="str">
        <f>IF(H255="","",IFERROR(INDEX(Tanggal1,MATCH('Buku Besar'!H255,Akun1,0)),""))</f>
        <v/>
      </c>
      <c r="J255" s="2" t="str">
        <f>IF(H255="","",IFERROR(INDEX(Keterangan1,MATCH('Buku Besar'!H255,Akun1,0)),""))</f>
        <v/>
      </c>
      <c r="K255" s="2" t="str">
        <f>IF(H255="","",IFERROR(INDEX(Reff1,MATCH('Buku Besar'!H255,Akun1,0)),""))</f>
        <v/>
      </c>
      <c r="L255" s="331" t="str">
        <f>IF(H255="","",IFERROR(INDEX(Penerimaan1,MATCH('Buku Besar'!H255,Akun1,0)),""))</f>
        <v/>
      </c>
      <c r="M255" s="331" t="str">
        <f>IF(H255="","",IFERROR(INDEX(Pengeluaran1,MATCH('Buku Besar'!H255,Akun1,0)),""))</f>
        <v/>
      </c>
    </row>
    <row r="256" spans="1:13" x14ac:dyDescent="0.25">
      <c r="A256" s="91" t="str">
        <f t="shared" si="6"/>
        <v/>
      </c>
      <c r="B256" s="330" t="str">
        <f>IF(A256="","",IFERROR(INDEX(Tanggal,MATCH('Buku Besar'!A256,Akun,0)),""))</f>
        <v/>
      </c>
      <c r="C256" s="2" t="str">
        <f>IF(A256="","",IFERROR(INDEX(Keterangan,MATCH('Buku Besar'!A256,Akun,0)),""))</f>
        <v/>
      </c>
      <c r="D256" s="2" t="str">
        <f>IF(A256="","",IFERROR(INDEX(Reff,MATCH('Buku Besar'!A256,Akun,0)),""))</f>
        <v/>
      </c>
      <c r="E256" s="331" t="str">
        <f>IF(A256="","",IFERROR(INDEX(Penerimaan,MATCH('Buku Besar'!A256,Akun,0)),""))</f>
        <v/>
      </c>
      <c r="F256" s="331" t="str">
        <f>IF(A256="","",IFERROR(INDEX(Pengeluaran,MATCH('Buku Besar'!A256,Akun,0)),""))</f>
        <v/>
      </c>
      <c r="H256" s="91" t="str">
        <f t="shared" si="7"/>
        <v/>
      </c>
      <c r="I256" s="330" t="str">
        <f>IF(H256="","",IFERROR(INDEX(Tanggal1,MATCH('Buku Besar'!H256,Akun1,0)),""))</f>
        <v/>
      </c>
      <c r="J256" s="2" t="str">
        <f>IF(H256="","",IFERROR(INDEX(Keterangan1,MATCH('Buku Besar'!H256,Akun1,0)),""))</f>
        <v/>
      </c>
      <c r="K256" s="2" t="str">
        <f>IF(H256="","",IFERROR(INDEX(Reff1,MATCH('Buku Besar'!H256,Akun1,0)),""))</f>
        <v/>
      </c>
      <c r="L256" s="331" t="str">
        <f>IF(H256="","",IFERROR(INDEX(Penerimaan1,MATCH('Buku Besar'!H256,Akun1,0)),""))</f>
        <v/>
      </c>
      <c r="M256" s="331" t="str">
        <f>IF(H256="","",IFERROR(INDEX(Pengeluaran1,MATCH('Buku Besar'!H256,Akun1,0)),""))</f>
        <v/>
      </c>
    </row>
    <row r="257" spans="1:13" x14ac:dyDescent="0.25">
      <c r="A257" s="91" t="str">
        <f t="shared" si="6"/>
        <v/>
      </c>
      <c r="B257" s="330" t="str">
        <f>IF(A257="","",IFERROR(INDEX(Tanggal,MATCH('Buku Besar'!A257,Akun,0)),""))</f>
        <v/>
      </c>
      <c r="C257" s="2" t="str">
        <f>IF(A257="","",IFERROR(INDEX(Keterangan,MATCH('Buku Besar'!A257,Akun,0)),""))</f>
        <v/>
      </c>
      <c r="D257" s="2" t="str">
        <f>IF(A257="","",IFERROR(INDEX(Reff,MATCH('Buku Besar'!A257,Akun,0)),""))</f>
        <v/>
      </c>
      <c r="E257" s="331" t="str">
        <f>IF(A257="","",IFERROR(INDEX(Penerimaan,MATCH('Buku Besar'!A257,Akun,0)),""))</f>
        <v/>
      </c>
      <c r="F257" s="331" t="str">
        <f>IF(A257="","",IFERROR(INDEX(Pengeluaran,MATCH('Buku Besar'!A257,Akun,0)),""))</f>
        <v/>
      </c>
      <c r="H257" s="91" t="str">
        <f t="shared" si="7"/>
        <v/>
      </c>
      <c r="I257" s="330" t="str">
        <f>IF(H257="","",IFERROR(INDEX(Tanggal1,MATCH('Buku Besar'!H257,Akun1,0)),""))</f>
        <v/>
      </c>
      <c r="J257" s="2" t="str">
        <f>IF(H257="","",IFERROR(INDEX(Keterangan1,MATCH('Buku Besar'!H257,Akun1,0)),""))</f>
        <v/>
      </c>
      <c r="K257" s="2" t="str">
        <f>IF(H257="","",IFERROR(INDEX(Reff1,MATCH('Buku Besar'!H257,Akun1,0)),""))</f>
        <v/>
      </c>
      <c r="L257" s="331" t="str">
        <f>IF(H257="","",IFERROR(INDEX(Penerimaan1,MATCH('Buku Besar'!H257,Akun1,0)),""))</f>
        <v/>
      </c>
      <c r="M257" s="331" t="str">
        <f>IF(H257="","",IFERROR(INDEX(Pengeluaran1,MATCH('Buku Besar'!H257,Akun1,0)),""))</f>
        <v/>
      </c>
    </row>
    <row r="258" spans="1:13" x14ac:dyDescent="0.25">
      <c r="A258" s="91" t="str">
        <f t="shared" si="6"/>
        <v/>
      </c>
      <c r="B258" s="330" t="str">
        <f>IF(A258="","",IFERROR(INDEX(Tanggal,MATCH('Buku Besar'!A258,Akun,0)),""))</f>
        <v/>
      </c>
      <c r="C258" s="2" t="str">
        <f>IF(A258="","",IFERROR(INDEX(Keterangan,MATCH('Buku Besar'!A258,Akun,0)),""))</f>
        <v/>
      </c>
      <c r="D258" s="2" t="str">
        <f>IF(A258="","",IFERROR(INDEX(Reff,MATCH('Buku Besar'!A258,Akun,0)),""))</f>
        <v/>
      </c>
      <c r="E258" s="331" t="str">
        <f>IF(A258="","",IFERROR(INDEX(Penerimaan,MATCH('Buku Besar'!A258,Akun,0)),""))</f>
        <v/>
      </c>
      <c r="F258" s="331" t="str">
        <f>IF(A258="","",IFERROR(INDEX(Pengeluaran,MATCH('Buku Besar'!A258,Akun,0)),""))</f>
        <v/>
      </c>
      <c r="H258" s="91" t="str">
        <f t="shared" si="7"/>
        <v/>
      </c>
      <c r="I258" s="330" t="str">
        <f>IF(H258="","",IFERROR(INDEX(Tanggal1,MATCH('Buku Besar'!H258,Akun1,0)),""))</f>
        <v/>
      </c>
      <c r="J258" s="2" t="str">
        <f>IF(H258="","",IFERROR(INDEX(Keterangan1,MATCH('Buku Besar'!H258,Akun1,0)),""))</f>
        <v/>
      </c>
      <c r="K258" s="2" t="str">
        <f>IF(H258="","",IFERROR(INDEX(Reff1,MATCH('Buku Besar'!H258,Akun1,0)),""))</f>
        <v/>
      </c>
      <c r="L258" s="331" t="str">
        <f>IF(H258="","",IFERROR(INDEX(Penerimaan1,MATCH('Buku Besar'!H258,Akun1,0)),""))</f>
        <v/>
      </c>
      <c r="M258" s="331" t="str">
        <f>IF(H258="","",IFERROR(INDEX(Pengeluaran1,MATCH('Buku Besar'!H258,Akun1,0)),""))</f>
        <v/>
      </c>
    </row>
    <row r="259" spans="1:13" x14ac:dyDescent="0.25">
      <c r="A259" s="91" t="str">
        <f t="shared" si="6"/>
        <v/>
      </c>
      <c r="B259" s="330" t="str">
        <f>IF(A259="","",IFERROR(INDEX(Tanggal,MATCH('Buku Besar'!A259,Akun,0)),""))</f>
        <v/>
      </c>
      <c r="C259" s="2" t="str">
        <f>IF(A259="","",IFERROR(INDEX(Keterangan,MATCH('Buku Besar'!A259,Akun,0)),""))</f>
        <v/>
      </c>
      <c r="D259" s="2" t="str">
        <f>IF(A259="","",IFERROR(INDEX(Reff,MATCH('Buku Besar'!A259,Akun,0)),""))</f>
        <v/>
      </c>
      <c r="E259" s="331" t="str">
        <f>IF(A259="","",IFERROR(INDEX(Penerimaan,MATCH('Buku Besar'!A259,Akun,0)),""))</f>
        <v/>
      </c>
      <c r="F259" s="331" t="str">
        <f>IF(A259="","",IFERROR(INDEX(Pengeluaran,MATCH('Buku Besar'!A259,Akun,0)),""))</f>
        <v/>
      </c>
      <c r="H259" s="91" t="str">
        <f t="shared" si="7"/>
        <v/>
      </c>
      <c r="I259" s="330" t="str">
        <f>IF(H259="","",IFERROR(INDEX(Tanggal1,MATCH('Buku Besar'!H259,Akun1,0)),""))</f>
        <v/>
      </c>
      <c r="J259" s="2" t="str">
        <f>IF(H259="","",IFERROR(INDEX(Keterangan1,MATCH('Buku Besar'!H259,Akun1,0)),""))</f>
        <v/>
      </c>
      <c r="K259" s="2" t="str">
        <f>IF(H259="","",IFERROR(INDEX(Reff1,MATCH('Buku Besar'!H259,Akun1,0)),""))</f>
        <v/>
      </c>
      <c r="L259" s="331" t="str">
        <f>IF(H259="","",IFERROR(INDEX(Penerimaan1,MATCH('Buku Besar'!H259,Akun1,0)),""))</f>
        <v/>
      </c>
      <c r="M259" s="331" t="str">
        <f>IF(H259="","",IFERROR(INDEX(Pengeluaran1,MATCH('Buku Besar'!H259,Akun1,0)),""))</f>
        <v/>
      </c>
    </row>
    <row r="260" spans="1:13" x14ac:dyDescent="0.25">
      <c r="A260" s="91" t="str">
        <f t="shared" si="6"/>
        <v/>
      </c>
      <c r="B260" s="330" t="str">
        <f>IF(A260="","",IFERROR(INDEX(Tanggal,MATCH('Buku Besar'!A260,Akun,0)),""))</f>
        <v/>
      </c>
      <c r="C260" s="2" t="str">
        <f>IF(A260="","",IFERROR(INDEX(Keterangan,MATCH('Buku Besar'!A260,Akun,0)),""))</f>
        <v/>
      </c>
      <c r="D260" s="2" t="str">
        <f>IF(A260="","",IFERROR(INDEX(Reff,MATCH('Buku Besar'!A260,Akun,0)),""))</f>
        <v/>
      </c>
      <c r="E260" s="331" t="str">
        <f>IF(A260="","",IFERROR(INDEX(Penerimaan,MATCH('Buku Besar'!A260,Akun,0)),""))</f>
        <v/>
      </c>
      <c r="F260" s="331" t="str">
        <f>IF(A260="","",IFERROR(INDEX(Pengeluaran,MATCH('Buku Besar'!A260,Akun,0)),""))</f>
        <v/>
      </c>
      <c r="H260" s="91" t="str">
        <f t="shared" si="7"/>
        <v/>
      </c>
      <c r="I260" s="330" t="str">
        <f>IF(H260="","",IFERROR(INDEX(Tanggal1,MATCH('Buku Besar'!H260,Akun1,0)),""))</f>
        <v/>
      </c>
      <c r="J260" s="2" t="str">
        <f>IF(H260="","",IFERROR(INDEX(Keterangan1,MATCH('Buku Besar'!H260,Akun1,0)),""))</f>
        <v/>
      </c>
      <c r="K260" s="2" t="str">
        <f>IF(H260="","",IFERROR(INDEX(Reff1,MATCH('Buku Besar'!H260,Akun1,0)),""))</f>
        <v/>
      </c>
      <c r="L260" s="331" t="str">
        <f>IF(H260="","",IFERROR(INDEX(Penerimaan1,MATCH('Buku Besar'!H260,Akun1,0)),""))</f>
        <v/>
      </c>
      <c r="M260" s="331" t="str">
        <f>IF(H260="","",IFERROR(INDEX(Pengeluaran1,MATCH('Buku Besar'!H260,Akun1,0)),""))</f>
        <v/>
      </c>
    </row>
    <row r="261" spans="1:13" x14ac:dyDescent="0.25">
      <c r="A261" s="91" t="str">
        <f t="shared" si="6"/>
        <v/>
      </c>
      <c r="B261" s="330" t="str">
        <f>IF(A261="","",IFERROR(INDEX(Tanggal,MATCH('Buku Besar'!A261,Akun,0)),""))</f>
        <v/>
      </c>
      <c r="C261" s="2" t="str">
        <f>IF(A261="","",IFERROR(INDEX(Keterangan,MATCH('Buku Besar'!A261,Akun,0)),""))</f>
        <v/>
      </c>
      <c r="D261" s="2" t="str">
        <f>IF(A261="","",IFERROR(INDEX(Reff,MATCH('Buku Besar'!A261,Akun,0)),""))</f>
        <v/>
      </c>
      <c r="E261" s="331" t="str">
        <f>IF(A261="","",IFERROR(INDEX(Penerimaan,MATCH('Buku Besar'!A261,Akun,0)),""))</f>
        <v/>
      </c>
      <c r="F261" s="331" t="str">
        <f>IF(A261="","",IFERROR(INDEX(Pengeluaran,MATCH('Buku Besar'!A261,Akun,0)),""))</f>
        <v/>
      </c>
      <c r="H261" s="91" t="str">
        <f t="shared" si="7"/>
        <v/>
      </c>
      <c r="I261" s="330" t="str">
        <f>IF(H261="","",IFERROR(INDEX(Tanggal1,MATCH('Buku Besar'!H261,Akun1,0)),""))</f>
        <v/>
      </c>
      <c r="J261" s="2" t="str">
        <f>IF(H261="","",IFERROR(INDEX(Keterangan1,MATCH('Buku Besar'!H261,Akun1,0)),""))</f>
        <v/>
      </c>
      <c r="K261" s="2" t="str">
        <f>IF(H261="","",IFERROR(INDEX(Reff1,MATCH('Buku Besar'!H261,Akun1,0)),""))</f>
        <v/>
      </c>
      <c r="L261" s="331" t="str">
        <f>IF(H261="","",IFERROR(INDEX(Penerimaan1,MATCH('Buku Besar'!H261,Akun1,0)),""))</f>
        <v/>
      </c>
      <c r="M261" s="331" t="str">
        <f>IF(H261="","",IFERROR(INDEX(Pengeluaran1,MATCH('Buku Besar'!H261,Akun1,0)),""))</f>
        <v/>
      </c>
    </row>
    <row r="262" spans="1:13" x14ac:dyDescent="0.25">
      <c r="A262" s="91" t="str">
        <f t="shared" si="6"/>
        <v/>
      </c>
      <c r="B262" s="330" t="str">
        <f>IF(A262="","",IFERROR(INDEX(Tanggal,MATCH('Buku Besar'!A262,Akun,0)),""))</f>
        <v/>
      </c>
      <c r="C262" s="2" t="str">
        <f>IF(A262="","",IFERROR(INDEX(Keterangan,MATCH('Buku Besar'!A262,Akun,0)),""))</f>
        <v/>
      </c>
      <c r="D262" s="2" t="str">
        <f>IF(A262="","",IFERROR(INDEX(Reff,MATCH('Buku Besar'!A262,Akun,0)),""))</f>
        <v/>
      </c>
      <c r="E262" s="331" t="str">
        <f>IF(A262="","",IFERROR(INDEX(Penerimaan,MATCH('Buku Besar'!A262,Akun,0)),""))</f>
        <v/>
      </c>
      <c r="F262" s="331" t="str">
        <f>IF(A262="","",IFERROR(INDEX(Pengeluaran,MATCH('Buku Besar'!A262,Akun,0)),""))</f>
        <v/>
      </c>
      <c r="H262" s="91" t="str">
        <f t="shared" si="7"/>
        <v/>
      </c>
      <c r="I262" s="330" t="str">
        <f>IF(H262="","",IFERROR(INDEX(Tanggal1,MATCH('Buku Besar'!H262,Akun1,0)),""))</f>
        <v/>
      </c>
      <c r="J262" s="2" t="str">
        <f>IF(H262="","",IFERROR(INDEX(Keterangan1,MATCH('Buku Besar'!H262,Akun1,0)),""))</f>
        <v/>
      </c>
      <c r="K262" s="2" t="str">
        <f>IF(H262="","",IFERROR(INDEX(Reff1,MATCH('Buku Besar'!H262,Akun1,0)),""))</f>
        <v/>
      </c>
      <c r="L262" s="331" t="str">
        <f>IF(H262="","",IFERROR(INDEX(Penerimaan1,MATCH('Buku Besar'!H262,Akun1,0)),""))</f>
        <v/>
      </c>
      <c r="M262" s="331" t="str">
        <f>IF(H262="","",IFERROR(INDEX(Pengeluaran1,MATCH('Buku Besar'!H262,Akun1,0)),""))</f>
        <v/>
      </c>
    </row>
    <row r="263" spans="1:13" x14ac:dyDescent="0.25">
      <c r="A263" s="91" t="str">
        <f t="shared" si="6"/>
        <v/>
      </c>
      <c r="B263" s="330" t="str">
        <f>IF(A263="","",IFERROR(INDEX(Tanggal,MATCH('Buku Besar'!A263,Akun,0)),""))</f>
        <v/>
      </c>
      <c r="C263" s="2" t="str">
        <f>IF(A263="","",IFERROR(INDEX(Keterangan,MATCH('Buku Besar'!A263,Akun,0)),""))</f>
        <v/>
      </c>
      <c r="D263" s="2" t="str">
        <f>IF(A263="","",IFERROR(INDEX(Reff,MATCH('Buku Besar'!A263,Akun,0)),""))</f>
        <v/>
      </c>
      <c r="E263" s="331" t="str">
        <f>IF(A263="","",IFERROR(INDEX(Penerimaan,MATCH('Buku Besar'!A263,Akun,0)),""))</f>
        <v/>
      </c>
      <c r="F263" s="331" t="str">
        <f>IF(A263="","",IFERROR(INDEX(Pengeluaran,MATCH('Buku Besar'!A263,Akun,0)),""))</f>
        <v/>
      </c>
      <c r="H263" s="91" t="str">
        <f t="shared" si="7"/>
        <v/>
      </c>
      <c r="I263" s="330" t="str">
        <f>IF(H263="","",IFERROR(INDEX(Tanggal1,MATCH('Buku Besar'!H263,Akun1,0)),""))</f>
        <v/>
      </c>
      <c r="J263" s="2" t="str">
        <f>IF(H263="","",IFERROR(INDEX(Keterangan1,MATCH('Buku Besar'!H263,Akun1,0)),""))</f>
        <v/>
      </c>
      <c r="K263" s="2" t="str">
        <f>IF(H263="","",IFERROR(INDEX(Reff1,MATCH('Buku Besar'!H263,Akun1,0)),""))</f>
        <v/>
      </c>
      <c r="L263" s="331" t="str">
        <f>IF(H263="","",IFERROR(INDEX(Penerimaan1,MATCH('Buku Besar'!H263,Akun1,0)),""))</f>
        <v/>
      </c>
      <c r="M263" s="331" t="str">
        <f>IF(H263="","",IFERROR(INDEX(Pengeluaran1,MATCH('Buku Besar'!H263,Akun1,0)),""))</f>
        <v/>
      </c>
    </row>
    <row r="264" spans="1:13" x14ac:dyDescent="0.25">
      <c r="A264" s="91" t="str">
        <f t="shared" ref="A264:A327" si="8">IFERROR(IF((MID(A263,8,LEN(A263)-7)+1)&lt;=COUNTIF(Kas_Harian,LEFT(A263,6)),LEFT(A263,6)&amp;"-"&amp;MID(A263,8,LEN(A263)-7)+1,""),"")</f>
        <v/>
      </c>
      <c r="B264" s="330" t="str">
        <f>IF(A264="","",IFERROR(INDEX(Tanggal,MATCH('Buku Besar'!A264,Akun,0)),""))</f>
        <v/>
      </c>
      <c r="C264" s="2" t="str">
        <f>IF(A264="","",IFERROR(INDEX(Keterangan,MATCH('Buku Besar'!A264,Akun,0)),""))</f>
        <v/>
      </c>
      <c r="D264" s="2" t="str">
        <f>IF(A264="","",IFERROR(INDEX(Reff,MATCH('Buku Besar'!A264,Akun,0)),""))</f>
        <v/>
      </c>
      <c r="E264" s="331" t="str">
        <f>IF(A264="","",IFERROR(INDEX(Penerimaan,MATCH('Buku Besar'!A264,Akun,0)),""))</f>
        <v/>
      </c>
      <c r="F264" s="331" t="str">
        <f>IF(A264="","",IFERROR(INDEX(Pengeluaran,MATCH('Buku Besar'!A264,Akun,0)),""))</f>
        <v/>
      </c>
      <c r="H264" s="91" t="str">
        <f t="shared" ref="H264:H327" si="9">IFERROR(IF((MID(H263,8,LEN(H263)-7)+1)&lt;=COUNTIF(Bank_Harian,LEFT(H263,6)),LEFT(H263,6)&amp;"-"&amp;MID(H263,8,LEN(H263)-7)+1,""),"")</f>
        <v/>
      </c>
      <c r="I264" s="330" t="str">
        <f>IF(H264="","",IFERROR(INDEX(Tanggal1,MATCH('Buku Besar'!H264,Akun1,0)),""))</f>
        <v/>
      </c>
      <c r="J264" s="2" t="str">
        <f>IF(H264="","",IFERROR(INDEX(Keterangan1,MATCH('Buku Besar'!H264,Akun1,0)),""))</f>
        <v/>
      </c>
      <c r="K264" s="2" t="str">
        <f>IF(H264="","",IFERROR(INDEX(Reff1,MATCH('Buku Besar'!H264,Akun1,0)),""))</f>
        <v/>
      </c>
      <c r="L264" s="331" t="str">
        <f>IF(H264="","",IFERROR(INDEX(Penerimaan1,MATCH('Buku Besar'!H264,Akun1,0)),""))</f>
        <v/>
      </c>
      <c r="M264" s="331" t="str">
        <f>IF(H264="","",IFERROR(INDEX(Pengeluaran1,MATCH('Buku Besar'!H264,Akun1,0)),""))</f>
        <v/>
      </c>
    </row>
    <row r="265" spans="1:13" x14ac:dyDescent="0.25">
      <c r="A265" s="91" t="str">
        <f t="shared" si="8"/>
        <v/>
      </c>
      <c r="B265" s="330" t="str">
        <f>IF(A265="","",IFERROR(INDEX(Tanggal,MATCH('Buku Besar'!A265,Akun,0)),""))</f>
        <v/>
      </c>
      <c r="C265" s="2" t="str">
        <f>IF(A265="","",IFERROR(INDEX(Keterangan,MATCH('Buku Besar'!A265,Akun,0)),""))</f>
        <v/>
      </c>
      <c r="D265" s="2" t="str">
        <f>IF(A265="","",IFERROR(INDEX(Reff,MATCH('Buku Besar'!A265,Akun,0)),""))</f>
        <v/>
      </c>
      <c r="E265" s="331" t="str">
        <f>IF(A265="","",IFERROR(INDEX(Penerimaan,MATCH('Buku Besar'!A265,Akun,0)),""))</f>
        <v/>
      </c>
      <c r="F265" s="331" t="str">
        <f>IF(A265="","",IFERROR(INDEX(Pengeluaran,MATCH('Buku Besar'!A265,Akun,0)),""))</f>
        <v/>
      </c>
      <c r="H265" s="91" t="str">
        <f t="shared" si="9"/>
        <v/>
      </c>
      <c r="I265" s="330" t="str">
        <f>IF(H265="","",IFERROR(INDEX(Tanggal1,MATCH('Buku Besar'!H265,Akun1,0)),""))</f>
        <v/>
      </c>
      <c r="J265" s="2" t="str">
        <f>IF(H265="","",IFERROR(INDEX(Keterangan1,MATCH('Buku Besar'!H265,Akun1,0)),""))</f>
        <v/>
      </c>
      <c r="K265" s="2" t="str">
        <f>IF(H265="","",IFERROR(INDEX(Reff1,MATCH('Buku Besar'!H265,Akun1,0)),""))</f>
        <v/>
      </c>
      <c r="L265" s="331" t="str">
        <f>IF(H265="","",IFERROR(INDEX(Penerimaan1,MATCH('Buku Besar'!H265,Akun1,0)),""))</f>
        <v/>
      </c>
      <c r="M265" s="331" t="str">
        <f>IF(H265="","",IFERROR(INDEX(Pengeluaran1,MATCH('Buku Besar'!H265,Akun1,0)),""))</f>
        <v/>
      </c>
    </row>
    <row r="266" spans="1:13" x14ac:dyDescent="0.25">
      <c r="A266" s="91" t="str">
        <f t="shared" si="8"/>
        <v/>
      </c>
      <c r="B266" s="330" t="str">
        <f>IF(A266="","",IFERROR(INDEX(Tanggal,MATCH('Buku Besar'!A266,Akun,0)),""))</f>
        <v/>
      </c>
      <c r="C266" s="2" t="str">
        <f>IF(A266="","",IFERROR(INDEX(Keterangan,MATCH('Buku Besar'!A266,Akun,0)),""))</f>
        <v/>
      </c>
      <c r="D266" s="2" t="str">
        <f>IF(A266="","",IFERROR(INDEX(Reff,MATCH('Buku Besar'!A266,Akun,0)),""))</f>
        <v/>
      </c>
      <c r="E266" s="331" t="str">
        <f>IF(A266="","",IFERROR(INDEX(Penerimaan,MATCH('Buku Besar'!A266,Akun,0)),""))</f>
        <v/>
      </c>
      <c r="F266" s="331" t="str">
        <f>IF(A266="","",IFERROR(INDEX(Pengeluaran,MATCH('Buku Besar'!A266,Akun,0)),""))</f>
        <v/>
      </c>
      <c r="H266" s="91" t="str">
        <f t="shared" si="9"/>
        <v/>
      </c>
      <c r="I266" s="330" t="str">
        <f>IF(H266="","",IFERROR(INDEX(Tanggal1,MATCH('Buku Besar'!H266,Akun1,0)),""))</f>
        <v/>
      </c>
      <c r="J266" s="2" t="str">
        <f>IF(H266="","",IFERROR(INDEX(Keterangan1,MATCH('Buku Besar'!H266,Akun1,0)),""))</f>
        <v/>
      </c>
      <c r="K266" s="2" t="str">
        <f>IF(H266="","",IFERROR(INDEX(Reff1,MATCH('Buku Besar'!H266,Akun1,0)),""))</f>
        <v/>
      </c>
      <c r="L266" s="331" t="str">
        <f>IF(H266="","",IFERROR(INDEX(Penerimaan1,MATCH('Buku Besar'!H266,Akun1,0)),""))</f>
        <v/>
      </c>
      <c r="M266" s="331" t="str">
        <f>IF(H266="","",IFERROR(INDEX(Pengeluaran1,MATCH('Buku Besar'!H266,Akun1,0)),""))</f>
        <v/>
      </c>
    </row>
    <row r="267" spans="1:13" x14ac:dyDescent="0.25">
      <c r="A267" s="91" t="str">
        <f t="shared" si="8"/>
        <v/>
      </c>
      <c r="B267" s="330" t="str">
        <f>IF(A267="","",IFERROR(INDEX(Tanggal,MATCH('Buku Besar'!A267,Akun,0)),""))</f>
        <v/>
      </c>
      <c r="C267" s="2" t="str">
        <f>IF(A267="","",IFERROR(INDEX(Keterangan,MATCH('Buku Besar'!A267,Akun,0)),""))</f>
        <v/>
      </c>
      <c r="D267" s="2" t="str">
        <f>IF(A267="","",IFERROR(INDEX(Reff,MATCH('Buku Besar'!A267,Akun,0)),""))</f>
        <v/>
      </c>
      <c r="E267" s="331" t="str">
        <f>IF(A267="","",IFERROR(INDEX(Penerimaan,MATCH('Buku Besar'!A267,Akun,0)),""))</f>
        <v/>
      </c>
      <c r="F267" s="331" t="str">
        <f>IF(A267="","",IFERROR(INDEX(Pengeluaran,MATCH('Buku Besar'!A267,Akun,0)),""))</f>
        <v/>
      </c>
      <c r="H267" s="91" t="str">
        <f t="shared" si="9"/>
        <v/>
      </c>
      <c r="I267" s="330" t="str">
        <f>IF(H267="","",IFERROR(INDEX(Tanggal1,MATCH('Buku Besar'!H267,Akun1,0)),""))</f>
        <v/>
      </c>
      <c r="J267" s="2" t="str">
        <f>IF(H267="","",IFERROR(INDEX(Keterangan1,MATCH('Buku Besar'!H267,Akun1,0)),""))</f>
        <v/>
      </c>
      <c r="K267" s="2" t="str">
        <f>IF(H267="","",IFERROR(INDEX(Reff1,MATCH('Buku Besar'!H267,Akun1,0)),""))</f>
        <v/>
      </c>
      <c r="L267" s="331" t="str">
        <f>IF(H267="","",IFERROR(INDEX(Penerimaan1,MATCH('Buku Besar'!H267,Akun1,0)),""))</f>
        <v/>
      </c>
      <c r="M267" s="331" t="str">
        <f>IF(H267="","",IFERROR(INDEX(Pengeluaran1,MATCH('Buku Besar'!H267,Akun1,0)),""))</f>
        <v/>
      </c>
    </row>
    <row r="268" spans="1:13" x14ac:dyDescent="0.25">
      <c r="A268" s="91" t="str">
        <f t="shared" si="8"/>
        <v/>
      </c>
      <c r="B268" s="330" t="str">
        <f>IF(A268="","",IFERROR(INDEX(Tanggal,MATCH('Buku Besar'!A268,Akun,0)),""))</f>
        <v/>
      </c>
      <c r="C268" s="2" t="str">
        <f>IF(A268="","",IFERROR(INDEX(Keterangan,MATCH('Buku Besar'!A268,Akun,0)),""))</f>
        <v/>
      </c>
      <c r="D268" s="2" t="str">
        <f>IF(A268="","",IFERROR(INDEX(Reff,MATCH('Buku Besar'!A268,Akun,0)),""))</f>
        <v/>
      </c>
      <c r="E268" s="331" t="str">
        <f>IF(A268="","",IFERROR(INDEX(Penerimaan,MATCH('Buku Besar'!A268,Akun,0)),""))</f>
        <v/>
      </c>
      <c r="F268" s="331" t="str">
        <f>IF(A268="","",IFERROR(INDEX(Pengeluaran,MATCH('Buku Besar'!A268,Akun,0)),""))</f>
        <v/>
      </c>
      <c r="H268" s="91" t="str">
        <f t="shared" si="9"/>
        <v/>
      </c>
      <c r="I268" s="330" t="str">
        <f>IF(H268="","",IFERROR(INDEX(Tanggal1,MATCH('Buku Besar'!H268,Akun1,0)),""))</f>
        <v/>
      </c>
      <c r="J268" s="2" t="str">
        <f>IF(H268="","",IFERROR(INDEX(Keterangan1,MATCH('Buku Besar'!H268,Akun1,0)),""))</f>
        <v/>
      </c>
      <c r="K268" s="2" t="str">
        <f>IF(H268="","",IFERROR(INDEX(Reff1,MATCH('Buku Besar'!H268,Akun1,0)),""))</f>
        <v/>
      </c>
      <c r="L268" s="331" t="str">
        <f>IF(H268="","",IFERROR(INDEX(Penerimaan1,MATCH('Buku Besar'!H268,Akun1,0)),""))</f>
        <v/>
      </c>
      <c r="M268" s="331" t="str">
        <f>IF(H268="","",IFERROR(INDEX(Pengeluaran1,MATCH('Buku Besar'!H268,Akun1,0)),""))</f>
        <v/>
      </c>
    </row>
    <row r="269" spans="1:13" x14ac:dyDescent="0.25">
      <c r="A269" s="91" t="str">
        <f t="shared" si="8"/>
        <v/>
      </c>
      <c r="B269" s="330" t="str">
        <f>IF(A269="","",IFERROR(INDEX(Tanggal,MATCH('Buku Besar'!A269,Akun,0)),""))</f>
        <v/>
      </c>
      <c r="C269" s="2" t="str">
        <f>IF(A269="","",IFERROR(INDEX(Keterangan,MATCH('Buku Besar'!A269,Akun,0)),""))</f>
        <v/>
      </c>
      <c r="D269" s="2" t="str">
        <f>IF(A269="","",IFERROR(INDEX(Reff,MATCH('Buku Besar'!A269,Akun,0)),""))</f>
        <v/>
      </c>
      <c r="E269" s="331" t="str">
        <f>IF(A269="","",IFERROR(INDEX(Penerimaan,MATCH('Buku Besar'!A269,Akun,0)),""))</f>
        <v/>
      </c>
      <c r="F269" s="331" t="str">
        <f>IF(A269="","",IFERROR(INDEX(Pengeluaran,MATCH('Buku Besar'!A269,Akun,0)),""))</f>
        <v/>
      </c>
      <c r="H269" s="91" t="str">
        <f t="shared" si="9"/>
        <v/>
      </c>
      <c r="I269" s="330" t="str">
        <f>IF(H269="","",IFERROR(INDEX(Tanggal1,MATCH('Buku Besar'!H269,Akun1,0)),""))</f>
        <v/>
      </c>
      <c r="J269" s="2" t="str">
        <f>IF(H269="","",IFERROR(INDEX(Keterangan1,MATCH('Buku Besar'!H269,Akun1,0)),""))</f>
        <v/>
      </c>
      <c r="K269" s="2" t="str">
        <f>IF(H269="","",IFERROR(INDEX(Reff1,MATCH('Buku Besar'!H269,Akun1,0)),""))</f>
        <v/>
      </c>
      <c r="L269" s="331" t="str">
        <f>IF(H269="","",IFERROR(INDEX(Penerimaan1,MATCH('Buku Besar'!H269,Akun1,0)),""))</f>
        <v/>
      </c>
      <c r="M269" s="331" t="str">
        <f>IF(H269="","",IFERROR(INDEX(Pengeluaran1,MATCH('Buku Besar'!H269,Akun1,0)),""))</f>
        <v/>
      </c>
    </row>
    <row r="270" spans="1:13" x14ac:dyDescent="0.25">
      <c r="A270" s="91" t="str">
        <f t="shared" si="8"/>
        <v/>
      </c>
      <c r="B270" s="330" t="str">
        <f>IF(A270="","",IFERROR(INDEX(Tanggal,MATCH('Buku Besar'!A270,Akun,0)),""))</f>
        <v/>
      </c>
      <c r="C270" s="2" t="str">
        <f>IF(A270="","",IFERROR(INDEX(Keterangan,MATCH('Buku Besar'!A270,Akun,0)),""))</f>
        <v/>
      </c>
      <c r="D270" s="2" t="str">
        <f>IF(A270="","",IFERROR(INDEX(Reff,MATCH('Buku Besar'!A270,Akun,0)),""))</f>
        <v/>
      </c>
      <c r="E270" s="331" t="str">
        <f>IF(A270="","",IFERROR(INDEX(Penerimaan,MATCH('Buku Besar'!A270,Akun,0)),""))</f>
        <v/>
      </c>
      <c r="F270" s="331" t="str">
        <f>IF(A270="","",IFERROR(INDEX(Pengeluaran,MATCH('Buku Besar'!A270,Akun,0)),""))</f>
        <v/>
      </c>
      <c r="H270" s="91" t="str">
        <f t="shared" si="9"/>
        <v/>
      </c>
      <c r="I270" s="330" t="str">
        <f>IF(H270="","",IFERROR(INDEX(Tanggal1,MATCH('Buku Besar'!H270,Akun1,0)),""))</f>
        <v/>
      </c>
      <c r="J270" s="2" t="str">
        <f>IF(H270="","",IFERROR(INDEX(Keterangan1,MATCH('Buku Besar'!H270,Akun1,0)),""))</f>
        <v/>
      </c>
      <c r="K270" s="2" t="str">
        <f>IF(H270="","",IFERROR(INDEX(Reff1,MATCH('Buku Besar'!H270,Akun1,0)),""))</f>
        <v/>
      </c>
      <c r="L270" s="331" t="str">
        <f>IF(H270="","",IFERROR(INDEX(Penerimaan1,MATCH('Buku Besar'!H270,Akun1,0)),""))</f>
        <v/>
      </c>
      <c r="M270" s="331" t="str">
        <f>IF(H270="","",IFERROR(INDEX(Pengeluaran1,MATCH('Buku Besar'!H270,Akun1,0)),""))</f>
        <v/>
      </c>
    </row>
    <row r="271" spans="1:13" x14ac:dyDescent="0.25">
      <c r="A271" s="91" t="str">
        <f t="shared" si="8"/>
        <v/>
      </c>
      <c r="B271" s="330" t="str">
        <f>IF(A271="","",IFERROR(INDEX(Tanggal,MATCH('Buku Besar'!A271,Akun,0)),""))</f>
        <v/>
      </c>
      <c r="C271" s="2" t="str">
        <f>IF(A271="","",IFERROR(INDEX(Keterangan,MATCH('Buku Besar'!A271,Akun,0)),""))</f>
        <v/>
      </c>
      <c r="D271" s="2" t="str">
        <f>IF(A271="","",IFERROR(INDEX(Reff,MATCH('Buku Besar'!A271,Akun,0)),""))</f>
        <v/>
      </c>
      <c r="E271" s="331" t="str">
        <f>IF(A271="","",IFERROR(INDEX(Penerimaan,MATCH('Buku Besar'!A271,Akun,0)),""))</f>
        <v/>
      </c>
      <c r="F271" s="331" t="str">
        <f>IF(A271="","",IFERROR(INDEX(Pengeluaran,MATCH('Buku Besar'!A271,Akun,0)),""))</f>
        <v/>
      </c>
      <c r="H271" s="91" t="str">
        <f t="shared" si="9"/>
        <v/>
      </c>
      <c r="I271" s="330" t="str">
        <f>IF(H271="","",IFERROR(INDEX(Tanggal1,MATCH('Buku Besar'!H271,Akun1,0)),""))</f>
        <v/>
      </c>
      <c r="J271" s="2" t="str">
        <f>IF(H271="","",IFERROR(INDEX(Keterangan1,MATCH('Buku Besar'!H271,Akun1,0)),""))</f>
        <v/>
      </c>
      <c r="K271" s="2" t="str">
        <f>IF(H271="","",IFERROR(INDEX(Reff1,MATCH('Buku Besar'!H271,Akun1,0)),""))</f>
        <v/>
      </c>
      <c r="L271" s="331" t="str">
        <f>IF(H271="","",IFERROR(INDEX(Penerimaan1,MATCH('Buku Besar'!H271,Akun1,0)),""))</f>
        <v/>
      </c>
      <c r="M271" s="331" t="str">
        <f>IF(H271="","",IFERROR(INDEX(Pengeluaran1,MATCH('Buku Besar'!H271,Akun1,0)),""))</f>
        <v/>
      </c>
    </row>
    <row r="272" spans="1:13" x14ac:dyDescent="0.25">
      <c r="A272" s="91" t="str">
        <f t="shared" si="8"/>
        <v/>
      </c>
      <c r="B272" s="330" t="str">
        <f>IF(A272="","",IFERROR(INDEX(Tanggal,MATCH('Buku Besar'!A272,Akun,0)),""))</f>
        <v/>
      </c>
      <c r="C272" s="2" t="str">
        <f>IF(A272="","",IFERROR(INDEX(Keterangan,MATCH('Buku Besar'!A272,Akun,0)),""))</f>
        <v/>
      </c>
      <c r="D272" s="2" t="str">
        <f>IF(A272="","",IFERROR(INDEX(Reff,MATCH('Buku Besar'!A272,Akun,0)),""))</f>
        <v/>
      </c>
      <c r="E272" s="331" t="str">
        <f>IF(A272="","",IFERROR(INDEX(Penerimaan,MATCH('Buku Besar'!A272,Akun,0)),""))</f>
        <v/>
      </c>
      <c r="F272" s="331" t="str">
        <f>IF(A272="","",IFERROR(INDEX(Pengeluaran,MATCH('Buku Besar'!A272,Akun,0)),""))</f>
        <v/>
      </c>
      <c r="H272" s="91" t="str">
        <f t="shared" si="9"/>
        <v/>
      </c>
      <c r="I272" s="330" t="str">
        <f>IF(H272="","",IFERROR(INDEX(Tanggal1,MATCH('Buku Besar'!H272,Akun1,0)),""))</f>
        <v/>
      </c>
      <c r="J272" s="2" t="str">
        <f>IF(H272="","",IFERROR(INDEX(Keterangan1,MATCH('Buku Besar'!H272,Akun1,0)),""))</f>
        <v/>
      </c>
      <c r="K272" s="2" t="str">
        <f>IF(H272="","",IFERROR(INDEX(Reff1,MATCH('Buku Besar'!H272,Akun1,0)),""))</f>
        <v/>
      </c>
      <c r="L272" s="331" t="str">
        <f>IF(H272="","",IFERROR(INDEX(Penerimaan1,MATCH('Buku Besar'!H272,Akun1,0)),""))</f>
        <v/>
      </c>
      <c r="M272" s="331" t="str">
        <f>IF(H272="","",IFERROR(INDEX(Pengeluaran1,MATCH('Buku Besar'!H272,Akun1,0)),""))</f>
        <v/>
      </c>
    </row>
    <row r="273" spans="1:13" x14ac:dyDescent="0.25">
      <c r="A273" s="91" t="str">
        <f t="shared" si="8"/>
        <v/>
      </c>
      <c r="B273" s="330" t="str">
        <f>IF(A273="","",IFERROR(INDEX(Tanggal,MATCH('Buku Besar'!A273,Akun,0)),""))</f>
        <v/>
      </c>
      <c r="C273" s="2" t="str">
        <f>IF(A273="","",IFERROR(INDEX(Keterangan,MATCH('Buku Besar'!A273,Akun,0)),""))</f>
        <v/>
      </c>
      <c r="D273" s="2" t="str">
        <f>IF(A273="","",IFERROR(INDEX(Reff,MATCH('Buku Besar'!A273,Akun,0)),""))</f>
        <v/>
      </c>
      <c r="E273" s="331" t="str">
        <f>IF(A273="","",IFERROR(INDEX(Penerimaan,MATCH('Buku Besar'!A273,Akun,0)),""))</f>
        <v/>
      </c>
      <c r="F273" s="331" t="str">
        <f>IF(A273="","",IFERROR(INDEX(Pengeluaran,MATCH('Buku Besar'!A273,Akun,0)),""))</f>
        <v/>
      </c>
      <c r="H273" s="91" t="str">
        <f t="shared" si="9"/>
        <v/>
      </c>
      <c r="I273" s="330" t="str">
        <f>IF(H273="","",IFERROR(INDEX(Tanggal1,MATCH('Buku Besar'!H273,Akun1,0)),""))</f>
        <v/>
      </c>
      <c r="J273" s="2" t="str">
        <f>IF(H273="","",IFERROR(INDEX(Keterangan1,MATCH('Buku Besar'!H273,Akun1,0)),""))</f>
        <v/>
      </c>
      <c r="K273" s="2" t="str">
        <f>IF(H273="","",IFERROR(INDEX(Reff1,MATCH('Buku Besar'!H273,Akun1,0)),""))</f>
        <v/>
      </c>
      <c r="L273" s="331" t="str">
        <f>IF(H273="","",IFERROR(INDEX(Penerimaan1,MATCH('Buku Besar'!H273,Akun1,0)),""))</f>
        <v/>
      </c>
      <c r="M273" s="331" t="str">
        <f>IF(H273="","",IFERROR(INDEX(Pengeluaran1,MATCH('Buku Besar'!H273,Akun1,0)),""))</f>
        <v/>
      </c>
    </row>
    <row r="274" spans="1:13" x14ac:dyDescent="0.25">
      <c r="A274" s="91" t="str">
        <f t="shared" si="8"/>
        <v/>
      </c>
      <c r="B274" s="330" t="str">
        <f>IF(A274="","",IFERROR(INDEX(Tanggal,MATCH('Buku Besar'!A274,Akun,0)),""))</f>
        <v/>
      </c>
      <c r="C274" s="2" t="str">
        <f>IF(A274="","",IFERROR(INDEX(Keterangan,MATCH('Buku Besar'!A274,Akun,0)),""))</f>
        <v/>
      </c>
      <c r="D274" s="2" t="str">
        <f>IF(A274="","",IFERROR(INDEX(Reff,MATCH('Buku Besar'!A274,Akun,0)),""))</f>
        <v/>
      </c>
      <c r="E274" s="331" t="str">
        <f>IF(A274="","",IFERROR(INDEX(Penerimaan,MATCH('Buku Besar'!A274,Akun,0)),""))</f>
        <v/>
      </c>
      <c r="F274" s="331" t="str">
        <f>IF(A274="","",IFERROR(INDEX(Pengeluaran,MATCH('Buku Besar'!A274,Akun,0)),""))</f>
        <v/>
      </c>
      <c r="H274" s="91" t="str">
        <f t="shared" si="9"/>
        <v/>
      </c>
      <c r="I274" s="330" t="str">
        <f>IF(H274="","",IFERROR(INDEX(Tanggal1,MATCH('Buku Besar'!H274,Akun1,0)),""))</f>
        <v/>
      </c>
      <c r="J274" s="2" t="str">
        <f>IF(H274="","",IFERROR(INDEX(Keterangan1,MATCH('Buku Besar'!H274,Akun1,0)),""))</f>
        <v/>
      </c>
      <c r="K274" s="2" t="str">
        <f>IF(H274="","",IFERROR(INDEX(Reff1,MATCH('Buku Besar'!H274,Akun1,0)),""))</f>
        <v/>
      </c>
      <c r="L274" s="331" t="str">
        <f>IF(H274="","",IFERROR(INDEX(Penerimaan1,MATCH('Buku Besar'!H274,Akun1,0)),""))</f>
        <v/>
      </c>
      <c r="M274" s="331" t="str">
        <f>IF(H274="","",IFERROR(INDEX(Pengeluaran1,MATCH('Buku Besar'!H274,Akun1,0)),""))</f>
        <v/>
      </c>
    </row>
    <row r="275" spans="1:13" x14ac:dyDescent="0.25">
      <c r="A275" s="91" t="str">
        <f t="shared" si="8"/>
        <v/>
      </c>
      <c r="B275" s="330" t="str">
        <f>IF(A275="","",IFERROR(INDEX(Tanggal,MATCH('Buku Besar'!A275,Akun,0)),""))</f>
        <v/>
      </c>
      <c r="C275" s="2" t="str">
        <f>IF(A275="","",IFERROR(INDEX(Keterangan,MATCH('Buku Besar'!A275,Akun,0)),""))</f>
        <v/>
      </c>
      <c r="D275" s="2" t="str">
        <f>IF(A275="","",IFERROR(INDEX(Reff,MATCH('Buku Besar'!A275,Akun,0)),""))</f>
        <v/>
      </c>
      <c r="E275" s="331" t="str">
        <f>IF(A275="","",IFERROR(INDEX(Penerimaan,MATCH('Buku Besar'!A275,Akun,0)),""))</f>
        <v/>
      </c>
      <c r="F275" s="331" t="str">
        <f>IF(A275="","",IFERROR(INDEX(Pengeluaran,MATCH('Buku Besar'!A275,Akun,0)),""))</f>
        <v/>
      </c>
      <c r="H275" s="91" t="str">
        <f t="shared" si="9"/>
        <v/>
      </c>
      <c r="I275" s="330" t="str">
        <f>IF(H275="","",IFERROR(INDEX(Tanggal1,MATCH('Buku Besar'!H275,Akun1,0)),""))</f>
        <v/>
      </c>
      <c r="J275" s="2" t="str">
        <f>IF(H275="","",IFERROR(INDEX(Keterangan1,MATCH('Buku Besar'!H275,Akun1,0)),""))</f>
        <v/>
      </c>
      <c r="K275" s="2" t="str">
        <f>IF(H275="","",IFERROR(INDEX(Reff1,MATCH('Buku Besar'!H275,Akun1,0)),""))</f>
        <v/>
      </c>
      <c r="L275" s="331" t="str">
        <f>IF(H275="","",IFERROR(INDEX(Penerimaan1,MATCH('Buku Besar'!H275,Akun1,0)),""))</f>
        <v/>
      </c>
      <c r="M275" s="331" t="str">
        <f>IF(H275="","",IFERROR(INDEX(Pengeluaran1,MATCH('Buku Besar'!H275,Akun1,0)),""))</f>
        <v/>
      </c>
    </row>
    <row r="276" spans="1:13" x14ac:dyDescent="0.25">
      <c r="A276" s="91" t="str">
        <f t="shared" si="8"/>
        <v/>
      </c>
      <c r="B276" s="330" t="str">
        <f>IF(A276="","",IFERROR(INDEX(Tanggal,MATCH('Buku Besar'!A276,Akun,0)),""))</f>
        <v/>
      </c>
      <c r="C276" s="2" t="str">
        <f>IF(A276="","",IFERROR(INDEX(Keterangan,MATCH('Buku Besar'!A276,Akun,0)),""))</f>
        <v/>
      </c>
      <c r="D276" s="2" t="str">
        <f>IF(A276="","",IFERROR(INDEX(Reff,MATCH('Buku Besar'!A276,Akun,0)),""))</f>
        <v/>
      </c>
      <c r="E276" s="331" t="str">
        <f>IF(A276="","",IFERROR(INDEX(Penerimaan,MATCH('Buku Besar'!A276,Akun,0)),""))</f>
        <v/>
      </c>
      <c r="F276" s="331" t="str">
        <f>IF(A276="","",IFERROR(INDEX(Pengeluaran,MATCH('Buku Besar'!A276,Akun,0)),""))</f>
        <v/>
      </c>
      <c r="H276" s="91" t="str">
        <f t="shared" si="9"/>
        <v/>
      </c>
      <c r="I276" s="330" t="str">
        <f>IF(H276="","",IFERROR(INDEX(Tanggal1,MATCH('Buku Besar'!H276,Akun1,0)),""))</f>
        <v/>
      </c>
      <c r="J276" s="2" t="str">
        <f>IF(H276="","",IFERROR(INDEX(Keterangan1,MATCH('Buku Besar'!H276,Akun1,0)),""))</f>
        <v/>
      </c>
      <c r="K276" s="2" t="str">
        <f>IF(H276="","",IFERROR(INDEX(Reff1,MATCH('Buku Besar'!H276,Akun1,0)),""))</f>
        <v/>
      </c>
      <c r="L276" s="331" t="str">
        <f>IF(H276="","",IFERROR(INDEX(Penerimaan1,MATCH('Buku Besar'!H276,Akun1,0)),""))</f>
        <v/>
      </c>
      <c r="M276" s="331" t="str">
        <f>IF(H276="","",IFERROR(INDEX(Pengeluaran1,MATCH('Buku Besar'!H276,Akun1,0)),""))</f>
        <v/>
      </c>
    </row>
    <row r="277" spans="1:13" x14ac:dyDescent="0.25">
      <c r="A277" s="91" t="str">
        <f t="shared" si="8"/>
        <v/>
      </c>
      <c r="B277" s="330" t="str">
        <f>IF(A277="","",IFERROR(INDEX(Tanggal,MATCH('Buku Besar'!A277,Akun,0)),""))</f>
        <v/>
      </c>
      <c r="C277" s="2" t="str">
        <f>IF(A277="","",IFERROR(INDEX(Keterangan,MATCH('Buku Besar'!A277,Akun,0)),""))</f>
        <v/>
      </c>
      <c r="D277" s="2" t="str">
        <f>IF(A277="","",IFERROR(INDEX(Reff,MATCH('Buku Besar'!A277,Akun,0)),""))</f>
        <v/>
      </c>
      <c r="E277" s="331" t="str">
        <f>IF(A277="","",IFERROR(INDEX(Penerimaan,MATCH('Buku Besar'!A277,Akun,0)),""))</f>
        <v/>
      </c>
      <c r="F277" s="331" t="str">
        <f>IF(A277="","",IFERROR(INDEX(Pengeluaran,MATCH('Buku Besar'!A277,Akun,0)),""))</f>
        <v/>
      </c>
      <c r="H277" s="91" t="str">
        <f t="shared" si="9"/>
        <v/>
      </c>
      <c r="I277" s="330" t="str">
        <f>IF(H277="","",IFERROR(INDEX(Tanggal1,MATCH('Buku Besar'!H277,Akun1,0)),""))</f>
        <v/>
      </c>
      <c r="J277" s="2" t="str">
        <f>IF(H277="","",IFERROR(INDEX(Keterangan1,MATCH('Buku Besar'!H277,Akun1,0)),""))</f>
        <v/>
      </c>
      <c r="K277" s="2" t="str">
        <f>IF(H277="","",IFERROR(INDEX(Reff1,MATCH('Buku Besar'!H277,Akun1,0)),""))</f>
        <v/>
      </c>
      <c r="L277" s="331" t="str">
        <f>IF(H277="","",IFERROR(INDEX(Penerimaan1,MATCH('Buku Besar'!H277,Akun1,0)),""))</f>
        <v/>
      </c>
      <c r="M277" s="331" t="str">
        <f>IF(H277="","",IFERROR(INDEX(Pengeluaran1,MATCH('Buku Besar'!H277,Akun1,0)),""))</f>
        <v/>
      </c>
    </row>
    <row r="278" spans="1:13" x14ac:dyDescent="0.25">
      <c r="A278" s="91" t="str">
        <f t="shared" si="8"/>
        <v/>
      </c>
      <c r="B278" s="330" t="str">
        <f>IF(A278="","",IFERROR(INDEX(Tanggal,MATCH('Buku Besar'!A278,Akun,0)),""))</f>
        <v/>
      </c>
      <c r="C278" s="2" t="str">
        <f>IF(A278="","",IFERROR(INDEX(Keterangan,MATCH('Buku Besar'!A278,Akun,0)),""))</f>
        <v/>
      </c>
      <c r="D278" s="2" t="str">
        <f>IF(A278="","",IFERROR(INDEX(Reff,MATCH('Buku Besar'!A278,Akun,0)),""))</f>
        <v/>
      </c>
      <c r="E278" s="331" t="str">
        <f>IF(A278="","",IFERROR(INDEX(Penerimaan,MATCH('Buku Besar'!A278,Akun,0)),""))</f>
        <v/>
      </c>
      <c r="F278" s="331" t="str">
        <f>IF(A278="","",IFERROR(INDEX(Pengeluaran,MATCH('Buku Besar'!A278,Akun,0)),""))</f>
        <v/>
      </c>
      <c r="H278" s="91" t="str">
        <f t="shared" si="9"/>
        <v/>
      </c>
      <c r="I278" s="330" t="str">
        <f>IF(H278="","",IFERROR(INDEX(Tanggal1,MATCH('Buku Besar'!H278,Akun1,0)),""))</f>
        <v/>
      </c>
      <c r="J278" s="2" t="str">
        <f>IF(H278="","",IFERROR(INDEX(Keterangan1,MATCH('Buku Besar'!H278,Akun1,0)),""))</f>
        <v/>
      </c>
      <c r="K278" s="2" t="str">
        <f>IF(H278="","",IFERROR(INDEX(Reff1,MATCH('Buku Besar'!H278,Akun1,0)),""))</f>
        <v/>
      </c>
      <c r="L278" s="331" t="str">
        <f>IF(H278="","",IFERROR(INDEX(Penerimaan1,MATCH('Buku Besar'!H278,Akun1,0)),""))</f>
        <v/>
      </c>
      <c r="M278" s="331" t="str">
        <f>IF(H278="","",IFERROR(INDEX(Pengeluaran1,MATCH('Buku Besar'!H278,Akun1,0)),""))</f>
        <v/>
      </c>
    </row>
    <row r="279" spans="1:13" x14ac:dyDescent="0.25">
      <c r="A279" s="91" t="str">
        <f t="shared" si="8"/>
        <v/>
      </c>
      <c r="B279" s="330" t="str">
        <f>IF(A279="","",IFERROR(INDEX(Tanggal,MATCH('Buku Besar'!A279,Akun,0)),""))</f>
        <v/>
      </c>
      <c r="C279" s="2" t="str">
        <f>IF(A279="","",IFERROR(INDEX(Keterangan,MATCH('Buku Besar'!A279,Akun,0)),""))</f>
        <v/>
      </c>
      <c r="D279" s="2" t="str">
        <f>IF(A279="","",IFERROR(INDEX(Reff,MATCH('Buku Besar'!A279,Akun,0)),""))</f>
        <v/>
      </c>
      <c r="E279" s="331" t="str">
        <f>IF(A279="","",IFERROR(INDEX(Penerimaan,MATCH('Buku Besar'!A279,Akun,0)),""))</f>
        <v/>
      </c>
      <c r="F279" s="331" t="str">
        <f>IF(A279="","",IFERROR(INDEX(Pengeluaran,MATCH('Buku Besar'!A279,Akun,0)),""))</f>
        <v/>
      </c>
      <c r="H279" s="91" t="str">
        <f t="shared" si="9"/>
        <v/>
      </c>
      <c r="I279" s="330" t="str">
        <f>IF(H279="","",IFERROR(INDEX(Tanggal1,MATCH('Buku Besar'!H279,Akun1,0)),""))</f>
        <v/>
      </c>
      <c r="J279" s="2" t="str">
        <f>IF(H279="","",IFERROR(INDEX(Keterangan1,MATCH('Buku Besar'!H279,Akun1,0)),""))</f>
        <v/>
      </c>
      <c r="K279" s="2" t="str">
        <f>IF(H279="","",IFERROR(INDEX(Reff1,MATCH('Buku Besar'!H279,Akun1,0)),""))</f>
        <v/>
      </c>
      <c r="L279" s="331" t="str">
        <f>IF(H279="","",IFERROR(INDEX(Penerimaan1,MATCH('Buku Besar'!H279,Akun1,0)),""))</f>
        <v/>
      </c>
      <c r="M279" s="331" t="str">
        <f>IF(H279="","",IFERROR(INDEX(Pengeluaran1,MATCH('Buku Besar'!H279,Akun1,0)),""))</f>
        <v/>
      </c>
    </row>
    <row r="280" spans="1:13" x14ac:dyDescent="0.25">
      <c r="A280" s="91" t="str">
        <f t="shared" si="8"/>
        <v/>
      </c>
      <c r="B280" s="330" t="str">
        <f>IF(A280="","",IFERROR(INDEX(Tanggal,MATCH('Buku Besar'!A280,Akun,0)),""))</f>
        <v/>
      </c>
      <c r="C280" s="2" t="str">
        <f>IF(A280="","",IFERROR(INDEX(Keterangan,MATCH('Buku Besar'!A280,Akun,0)),""))</f>
        <v/>
      </c>
      <c r="D280" s="2" t="str">
        <f>IF(A280="","",IFERROR(INDEX(Reff,MATCH('Buku Besar'!A280,Akun,0)),""))</f>
        <v/>
      </c>
      <c r="E280" s="331" t="str">
        <f>IF(A280="","",IFERROR(INDEX(Penerimaan,MATCH('Buku Besar'!A280,Akun,0)),""))</f>
        <v/>
      </c>
      <c r="F280" s="331" t="str">
        <f>IF(A280="","",IFERROR(INDEX(Pengeluaran,MATCH('Buku Besar'!A280,Akun,0)),""))</f>
        <v/>
      </c>
      <c r="H280" s="91" t="str">
        <f t="shared" si="9"/>
        <v/>
      </c>
      <c r="I280" s="330" t="str">
        <f>IF(H280="","",IFERROR(INDEX(Tanggal1,MATCH('Buku Besar'!H280,Akun1,0)),""))</f>
        <v/>
      </c>
      <c r="J280" s="2" t="str">
        <f>IF(H280="","",IFERROR(INDEX(Keterangan1,MATCH('Buku Besar'!H280,Akun1,0)),""))</f>
        <v/>
      </c>
      <c r="K280" s="2" t="str">
        <f>IF(H280="","",IFERROR(INDEX(Reff1,MATCH('Buku Besar'!H280,Akun1,0)),""))</f>
        <v/>
      </c>
      <c r="L280" s="331" t="str">
        <f>IF(H280="","",IFERROR(INDEX(Penerimaan1,MATCH('Buku Besar'!H280,Akun1,0)),""))</f>
        <v/>
      </c>
      <c r="M280" s="331" t="str">
        <f>IF(H280="","",IFERROR(INDEX(Pengeluaran1,MATCH('Buku Besar'!H280,Akun1,0)),""))</f>
        <v/>
      </c>
    </row>
    <row r="281" spans="1:13" x14ac:dyDescent="0.25">
      <c r="A281" s="91" t="str">
        <f t="shared" si="8"/>
        <v/>
      </c>
      <c r="B281" s="330" t="str">
        <f>IF(A281="","",IFERROR(INDEX(Tanggal,MATCH('Buku Besar'!A281,Akun,0)),""))</f>
        <v/>
      </c>
      <c r="C281" s="2" t="str">
        <f>IF(A281="","",IFERROR(INDEX(Keterangan,MATCH('Buku Besar'!A281,Akun,0)),""))</f>
        <v/>
      </c>
      <c r="D281" s="2" t="str">
        <f>IF(A281="","",IFERROR(INDEX(Reff,MATCH('Buku Besar'!A281,Akun,0)),""))</f>
        <v/>
      </c>
      <c r="E281" s="331" t="str">
        <f>IF(A281="","",IFERROR(INDEX(Penerimaan,MATCH('Buku Besar'!A281,Akun,0)),""))</f>
        <v/>
      </c>
      <c r="F281" s="331" t="str">
        <f>IF(A281="","",IFERROR(INDEX(Pengeluaran,MATCH('Buku Besar'!A281,Akun,0)),""))</f>
        <v/>
      </c>
      <c r="H281" s="91" t="str">
        <f t="shared" si="9"/>
        <v/>
      </c>
      <c r="I281" s="330" t="str">
        <f>IF(H281="","",IFERROR(INDEX(Tanggal1,MATCH('Buku Besar'!H281,Akun1,0)),""))</f>
        <v/>
      </c>
      <c r="J281" s="2" t="str">
        <f>IF(H281="","",IFERROR(INDEX(Keterangan1,MATCH('Buku Besar'!H281,Akun1,0)),""))</f>
        <v/>
      </c>
      <c r="K281" s="2" t="str">
        <f>IF(H281="","",IFERROR(INDEX(Reff1,MATCH('Buku Besar'!H281,Akun1,0)),""))</f>
        <v/>
      </c>
      <c r="L281" s="331" t="str">
        <f>IF(H281="","",IFERROR(INDEX(Penerimaan1,MATCH('Buku Besar'!H281,Akun1,0)),""))</f>
        <v/>
      </c>
      <c r="M281" s="331" t="str">
        <f>IF(H281="","",IFERROR(INDEX(Pengeluaran1,MATCH('Buku Besar'!H281,Akun1,0)),""))</f>
        <v/>
      </c>
    </row>
    <row r="282" spans="1:13" x14ac:dyDescent="0.25">
      <c r="A282" s="91" t="str">
        <f t="shared" si="8"/>
        <v/>
      </c>
      <c r="B282" s="330" t="str">
        <f>IF(A282="","",IFERROR(INDEX(Tanggal,MATCH('Buku Besar'!A282,Akun,0)),""))</f>
        <v/>
      </c>
      <c r="C282" s="2" t="str">
        <f>IF(A282="","",IFERROR(INDEX(Keterangan,MATCH('Buku Besar'!A282,Akun,0)),""))</f>
        <v/>
      </c>
      <c r="D282" s="2" t="str">
        <f>IF(A282="","",IFERROR(INDEX(Reff,MATCH('Buku Besar'!A282,Akun,0)),""))</f>
        <v/>
      </c>
      <c r="E282" s="331" t="str">
        <f>IF(A282="","",IFERROR(INDEX(Penerimaan,MATCH('Buku Besar'!A282,Akun,0)),""))</f>
        <v/>
      </c>
      <c r="F282" s="331" t="str">
        <f>IF(A282="","",IFERROR(INDEX(Pengeluaran,MATCH('Buku Besar'!A282,Akun,0)),""))</f>
        <v/>
      </c>
      <c r="H282" s="91" t="str">
        <f t="shared" si="9"/>
        <v/>
      </c>
      <c r="I282" s="330" t="str">
        <f>IF(H282="","",IFERROR(INDEX(Tanggal1,MATCH('Buku Besar'!H282,Akun1,0)),""))</f>
        <v/>
      </c>
      <c r="J282" s="2" t="str">
        <f>IF(H282="","",IFERROR(INDEX(Keterangan1,MATCH('Buku Besar'!H282,Akun1,0)),""))</f>
        <v/>
      </c>
      <c r="K282" s="2" t="str">
        <f>IF(H282="","",IFERROR(INDEX(Reff1,MATCH('Buku Besar'!H282,Akun1,0)),""))</f>
        <v/>
      </c>
      <c r="L282" s="331" t="str">
        <f>IF(H282="","",IFERROR(INDEX(Penerimaan1,MATCH('Buku Besar'!H282,Akun1,0)),""))</f>
        <v/>
      </c>
      <c r="M282" s="331" t="str">
        <f>IF(H282="","",IFERROR(INDEX(Pengeluaran1,MATCH('Buku Besar'!H282,Akun1,0)),""))</f>
        <v/>
      </c>
    </row>
    <row r="283" spans="1:13" x14ac:dyDescent="0.25">
      <c r="A283" s="91" t="str">
        <f t="shared" si="8"/>
        <v/>
      </c>
      <c r="B283" s="330" t="str">
        <f>IF(A283="","",IFERROR(INDEX(Tanggal,MATCH('Buku Besar'!A283,Akun,0)),""))</f>
        <v/>
      </c>
      <c r="C283" s="2" t="str">
        <f>IF(A283="","",IFERROR(INDEX(Keterangan,MATCH('Buku Besar'!A283,Akun,0)),""))</f>
        <v/>
      </c>
      <c r="D283" s="2" t="str">
        <f>IF(A283="","",IFERROR(INDEX(Reff,MATCH('Buku Besar'!A283,Akun,0)),""))</f>
        <v/>
      </c>
      <c r="E283" s="331" t="str">
        <f>IF(A283="","",IFERROR(INDEX(Penerimaan,MATCH('Buku Besar'!A283,Akun,0)),""))</f>
        <v/>
      </c>
      <c r="F283" s="331" t="str">
        <f>IF(A283="","",IFERROR(INDEX(Pengeluaran,MATCH('Buku Besar'!A283,Akun,0)),""))</f>
        <v/>
      </c>
      <c r="H283" s="91" t="str">
        <f t="shared" si="9"/>
        <v/>
      </c>
      <c r="I283" s="330" t="str">
        <f>IF(H283="","",IFERROR(INDEX(Tanggal1,MATCH('Buku Besar'!H283,Akun1,0)),""))</f>
        <v/>
      </c>
      <c r="J283" s="2" t="str">
        <f>IF(H283="","",IFERROR(INDEX(Keterangan1,MATCH('Buku Besar'!H283,Akun1,0)),""))</f>
        <v/>
      </c>
      <c r="K283" s="2" t="str">
        <f>IF(H283="","",IFERROR(INDEX(Reff1,MATCH('Buku Besar'!H283,Akun1,0)),""))</f>
        <v/>
      </c>
      <c r="L283" s="331" t="str">
        <f>IF(H283="","",IFERROR(INDEX(Penerimaan1,MATCH('Buku Besar'!H283,Akun1,0)),""))</f>
        <v/>
      </c>
      <c r="M283" s="331" t="str">
        <f>IF(H283="","",IFERROR(INDEX(Pengeluaran1,MATCH('Buku Besar'!H283,Akun1,0)),""))</f>
        <v/>
      </c>
    </row>
    <row r="284" spans="1:13" x14ac:dyDescent="0.25">
      <c r="A284" s="91" t="str">
        <f t="shared" si="8"/>
        <v/>
      </c>
      <c r="B284" s="330" t="str">
        <f>IF(A284="","",IFERROR(INDEX(Tanggal,MATCH('Buku Besar'!A284,Akun,0)),""))</f>
        <v/>
      </c>
      <c r="C284" s="2" t="str">
        <f>IF(A284="","",IFERROR(INDEX(Keterangan,MATCH('Buku Besar'!A284,Akun,0)),""))</f>
        <v/>
      </c>
      <c r="D284" s="2" t="str">
        <f>IF(A284="","",IFERROR(INDEX(Reff,MATCH('Buku Besar'!A284,Akun,0)),""))</f>
        <v/>
      </c>
      <c r="E284" s="331" t="str">
        <f>IF(A284="","",IFERROR(INDEX(Penerimaan,MATCH('Buku Besar'!A284,Akun,0)),""))</f>
        <v/>
      </c>
      <c r="F284" s="331" t="str">
        <f>IF(A284="","",IFERROR(INDEX(Pengeluaran,MATCH('Buku Besar'!A284,Akun,0)),""))</f>
        <v/>
      </c>
      <c r="H284" s="91" t="str">
        <f t="shared" si="9"/>
        <v/>
      </c>
      <c r="I284" s="330" t="str">
        <f>IF(H284="","",IFERROR(INDEX(Tanggal1,MATCH('Buku Besar'!H284,Akun1,0)),""))</f>
        <v/>
      </c>
      <c r="J284" s="2" t="str">
        <f>IF(H284="","",IFERROR(INDEX(Keterangan1,MATCH('Buku Besar'!H284,Akun1,0)),""))</f>
        <v/>
      </c>
      <c r="K284" s="2" t="str">
        <f>IF(H284="","",IFERROR(INDEX(Reff1,MATCH('Buku Besar'!H284,Akun1,0)),""))</f>
        <v/>
      </c>
      <c r="L284" s="331" t="str">
        <f>IF(H284="","",IFERROR(INDEX(Penerimaan1,MATCH('Buku Besar'!H284,Akun1,0)),""))</f>
        <v/>
      </c>
      <c r="M284" s="331" t="str">
        <f>IF(H284="","",IFERROR(INDEX(Pengeluaran1,MATCH('Buku Besar'!H284,Akun1,0)),""))</f>
        <v/>
      </c>
    </row>
    <row r="285" spans="1:13" x14ac:dyDescent="0.25">
      <c r="A285" s="91" t="str">
        <f t="shared" si="8"/>
        <v/>
      </c>
      <c r="B285" s="330" t="str">
        <f>IF(A285="","",IFERROR(INDEX(Tanggal,MATCH('Buku Besar'!A285,Akun,0)),""))</f>
        <v/>
      </c>
      <c r="C285" s="2" t="str">
        <f>IF(A285="","",IFERROR(INDEX(Keterangan,MATCH('Buku Besar'!A285,Akun,0)),""))</f>
        <v/>
      </c>
      <c r="D285" s="2" t="str">
        <f>IF(A285="","",IFERROR(INDEX(Reff,MATCH('Buku Besar'!A285,Akun,0)),""))</f>
        <v/>
      </c>
      <c r="E285" s="331" t="str">
        <f>IF(A285="","",IFERROR(INDEX(Penerimaan,MATCH('Buku Besar'!A285,Akun,0)),""))</f>
        <v/>
      </c>
      <c r="F285" s="331" t="str">
        <f>IF(A285="","",IFERROR(INDEX(Pengeluaran,MATCH('Buku Besar'!A285,Akun,0)),""))</f>
        <v/>
      </c>
      <c r="H285" s="91" t="str">
        <f t="shared" si="9"/>
        <v/>
      </c>
      <c r="I285" s="330" t="str">
        <f>IF(H285="","",IFERROR(INDEX(Tanggal1,MATCH('Buku Besar'!H285,Akun1,0)),""))</f>
        <v/>
      </c>
      <c r="J285" s="2" t="str">
        <f>IF(H285="","",IFERROR(INDEX(Keterangan1,MATCH('Buku Besar'!H285,Akun1,0)),""))</f>
        <v/>
      </c>
      <c r="K285" s="2" t="str">
        <f>IF(H285="","",IFERROR(INDEX(Reff1,MATCH('Buku Besar'!H285,Akun1,0)),""))</f>
        <v/>
      </c>
      <c r="L285" s="331" t="str">
        <f>IF(H285="","",IFERROR(INDEX(Penerimaan1,MATCH('Buku Besar'!H285,Akun1,0)),""))</f>
        <v/>
      </c>
      <c r="M285" s="331" t="str">
        <f>IF(H285="","",IFERROR(INDEX(Pengeluaran1,MATCH('Buku Besar'!H285,Akun1,0)),""))</f>
        <v/>
      </c>
    </row>
    <row r="286" spans="1:13" x14ac:dyDescent="0.25">
      <c r="A286" s="91" t="str">
        <f t="shared" si="8"/>
        <v/>
      </c>
      <c r="B286" s="330" t="str">
        <f>IF(A286="","",IFERROR(INDEX(Tanggal,MATCH('Buku Besar'!A286,Akun,0)),""))</f>
        <v/>
      </c>
      <c r="C286" s="2" t="str">
        <f>IF(A286="","",IFERROR(INDEX(Keterangan,MATCH('Buku Besar'!A286,Akun,0)),""))</f>
        <v/>
      </c>
      <c r="D286" s="2" t="str">
        <f>IF(A286="","",IFERROR(INDEX(Reff,MATCH('Buku Besar'!A286,Akun,0)),""))</f>
        <v/>
      </c>
      <c r="E286" s="331" t="str">
        <f>IF(A286="","",IFERROR(INDEX(Penerimaan,MATCH('Buku Besar'!A286,Akun,0)),""))</f>
        <v/>
      </c>
      <c r="F286" s="331" t="str">
        <f>IF(A286="","",IFERROR(INDEX(Pengeluaran,MATCH('Buku Besar'!A286,Akun,0)),""))</f>
        <v/>
      </c>
      <c r="H286" s="91" t="str">
        <f t="shared" si="9"/>
        <v/>
      </c>
      <c r="I286" s="330" t="str">
        <f>IF(H286="","",IFERROR(INDEX(Tanggal1,MATCH('Buku Besar'!H286,Akun1,0)),""))</f>
        <v/>
      </c>
      <c r="J286" s="2" t="str">
        <f>IF(H286="","",IFERROR(INDEX(Keterangan1,MATCH('Buku Besar'!H286,Akun1,0)),""))</f>
        <v/>
      </c>
      <c r="K286" s="2" t="str">
        <f>IF(H286="","",IFERROR(INDEX(Reff1,MATCH('Buku Besar'!H286,Akun1,0)),""))</f>
        <v/>
      </c>
      <c r="L286" s="331" t="str">
        <f>IF(H286="","",IFERROR(INDEX(Penerimaan1,MATCH('Buku Besar'!H286,Akun1,0)),""))</f>
        <v/>
      </c>
      <c r="M286" s="331" t="str">
        <f>IF(H286="","",IFERROR(INDEX(Pengeluaran1,MATCH('Buku Besar'!H286,Akun1,0)),""))</f>
        <v/>
      </c>
    </row>
    <row r="287" spans="1:13" x14ac:dyDescent="0.25">
      <c r="A287" s="91" t="str">
        <f t="shared" si="8"/>
        <v/>
      </c>
      <c r="B287" s="330" t="str">
        <f>IF(A287="","",IFERROR(INDEX(Tanggal,MATCH('Buku Besar'!A287,Akun,0)),""))</f>
        <v/>
      </c>
      <c r="C287" s="2" t="str">
        <f>IF(A287="","",IFERROR(INDEX(Keterangan,MATCH('Buku Besar'!A287,Akun,0)),""))</f>
        <v/>
      </c>
      <c r="D287" s="2" t="str">
        <f>IF(A287="","",IFERROR(INDEX(Reff,MATCH('Buku Besar'!A287,Akun,0)),""))</f>
        <v/>
      </c>
      <c r="E287" s="331" t="str">
        <f>IF(A287="","",IFERROR(INDEX(Penerimaan,MATCH('Buku Besar'!A287,Akun,0)),""))</f>
        <v/>
      </c>
      <c r="F287" s="331" t="str">
        <f>IF(A287="","",IFERROR(INDEX(Pengeluaran,MATCH('Buku Besar'!A287,Akun,0)),""))</f>
        <v/>
      </c>
      <c r="H287" s="91" t="str">
        <f t="shared" si="9"/>
        <v/>
      </c>
      <c r="I287" s="330" t="str">
        <f>IF(H287="","",IFERROR(INDEX(Tanggal1,MATCH('Buku Besar'!H287,Akun1,0)),""))</f>
        <v/>
      </c>
      <c r="J287" s="2" t="str">
        <f>IF(H287="","",IFERROR(INDEX(Keterangan1,MATCH('Buku Besar'!H287,Akun1,0)),""))</f>
        <v/>
      </c>
      <c r="K287" s="2" t="str">
        <f>IF(H287="","",IFERROR(INDEX(Reff1,MATCH('Buku Besar'!H287,Akun1,0)),""))</f>
        <v/>
      </c>
      <c r="L287" s="331" t="str">
        <f>IF(H287="","",IFERROR(INDEX(Penerimaan1,MATCH('Buku Besar'!H287,Akun1,0)),""))</f>
        <v/>
      </c>
      <c r="M287" s="331" t="str">
        <f>IF(H287="","",IFERROR(INDEX(Pengeluaran1,MATCH('Buku Besar'!H287,Akun1,0)),""))</f>
        <v/>
      </c>
    </row>
    <row r="288" spans="1:13" x14ac:dyDescent="0.25">
      <c r="A288" s="91" t="str">
        <f t="shared" si="8"/>
        <v/>
      </c>
      <c r="B288" s="330" t="str">
        <f>IF(A288="","",IFERROR(INDEX(Tanggal,MATCH('Buku Besar'!A288,Akun,0)),""))</f>
        <v/>
      </c>
      <c r="C288" s="2" t="str">
        <f>IF(A288="","",IFERROR(INDEX(Keterangan,MATCH('Buku Besar'!A288,Akun,0)),""))</f>
        <v/>
      </c>
      <c r="D288" s="2" t="str">
        <f>IF(A288="","",IFERROR(INDEX(Reff,MATCH('Buku Besar'!A288,Akun,0)),""))</f>
        <v/>
      </c>
      <c r="E288" s="331" t="str">
        <f>IF(A288="","",IFERROR(INDEX(Penerimaan,MATCH('Buku Besar'!A288,Akun,0)),""))</f>
        <v/>
      </c>
      <c r="F288" s="331" t="str">
        <f>IF(A288="","",IFERROR(INDEX(Pengeluaran,MATCH('Buku Besar'!A288,Akun,0)),""))</f>
        <v/>
      </c>
      <c r="H288" s="91" t="str">
        <f t="shared" si="9"/>
        <v/>
      </c>
      <c r="I288" s="330" t="str">
        <f>IF(H288="","",IFERROR(INDEX(Tanggal1,MATCH('Buku Besar'!H288,Akun1,0)),""))</f>
        <v/>
      </c>
      <c r="J288" s="2" t="str">
        <f>IF(H288="","",IFERROR(INDEX(Keterangan1,MATCH('Buku Besar'!H288,Akun1,0)),""))</f>
        <v/>
      </c>
      <c r="K288" s="2" t="str">
        <f>IF(H288="","",IFERROR(INDEX(Reff1,MATCH('Buku Besar'!H288,Akun1,0)),""))</f>
        <v/>
      </c>
      <c r="L288" s="331" t="str">
        <f>IF(H288="","",IFERROR(INDEX(Penerimaan1,MATCH('Buku Besar'!H288,Akun1,0)),""))</f>
        <v/>
      </c>
      <c r="M288" s="331" t="str">
        <f>IF(H288="","",IFERROR(INDEX(Pengeluaran1,MATCH('Buku Besar'!H288,Akun1,0)),""))</f>
        <v/>
      </c>
    </row>
    <row r="289" spans="1:13" x14ac:dyDescent="0.25">
      <c r="A289" s="91" t="str">
        <f t="shared" si="8"/>
        <v/>
      </c>
      <c r="B289" s="330" t="str">
        <f>IF(A289="","",IFERROR(INDEX(Tanggal,MATCH('Buku Besar'!A289,Akun,0)),""))</f>
        <v/>
      </c>
      <c r="C289" s="2" t="str">
        <f>IF(A289="","",IFERROR(INDEX(Keterangan,MATCH('Buku Besar'!A289,Akun,0)),""))</f>
        <v/>
      </c>
      <c r="D289" s="2" t="str">
        <f>IF(A289="","",IFERROR(INDEX(Reff,MATCH('Buku Besar'!A289,Akun,0)),""))</f>
        <v/>
      </c>
      <c r="E289" s="331" t="str">
        <f>IF(A289="","",IFERROR(INDEX(Penerimaan,MATCH('Buku Besar'!A289,Akun,0)),""))</f>
        <v/>
      </c>
      <c r="F289" s="331" t="str">
        <f>IF(A289="","",IFERROR(INDEX(Pengeluaran,MATCH('Buku Besar'!A289,Akun,0)),""))</f>
        <v/>
      </c>
      <c r="H289" s="91" t="str">
        <f t="shared" si="9"/>
        <v/>
      </c>
      <c r="I289" s="330" t="str">
        <f>IF(H289="","",IFERROR(INDEX(Tanggal1,MATCH('Buku Besar'!H289,Akun1,0)),""))</f>
        <v/>
      </c>
      <c r="J289" s="2" t="str">
        <f>IF(H289="","",IFERROR(INDEX(Keterangan1,MATCH('Buku Besar'!H289,Akun1,0)),""))</f>
        <v/>
      </c>
      <c r="K289" s="2" t="str">
        <f>IF(H289="","",IFERROR(INDEX(Reff1,MATCH('Buku Besar'!H289,Akun1,0)),""))</f>
        <v/>
      </c>
      <c r="L289" s="331" t="str">
        <f>IF(H289="","",IFERROR(INDEX(Penerimaan1,MATCH('Buku Besar'!H289,Akun1,0)),""))</f>
        <v/>
      </c>
      <c r="M289" s="331" t="str">
        <f>IF(H289="","",IFERROR(INDEX(Pengeluaran1,MATCH('Buku Besar'!H289,Akun1,0)),""))</f>
        <v/>
      </c>
    </row>
    <row r="290" spans="1:13" x14ac:dyDescent="0.25">
      <c r="A290" s="91" t="str">
        <f t="shared" si="8"/>
        <v/>
      </c>
      <c r="B290" s="330" t="str">
        <f>IF(A290="","",IFERROR(INDEX(Tanggal,MATCH('Buku Besar'!A290,Akun,0)),""))</f>
        <v/>
      </c>
      <c r="C290" s="2" t="str">
        <f>IF(A290="","",IFERROR(INDEX(Keterangan,MATCH('Buku Besar'!A290,Akun,0)),""))</f>
        <v/>
      </c>
      <c r="D290" s="2" t="str">
        <f>IF(A290="","",IFERROR(INDEX(Reff,MATCH('Buku Besar'!A290,Akun,0)),""))</f>
        <v/>
      </c>
      <c r="E290" s="331" t="str">
        <f>IF(A290="","",IFERROR(INDEX(Penerimaan,MATCH('Buku Besar'!A290,Akun,0)),""))</f>
        <v/>
      </c>
      <c r="F290" s="331" t="str">
        <f>IF(A290="","",IFERROR(INDEX(Pengeluaran,MATCH('Buku Besar'!A290,Akun,0)),""))</f>
        <v/>
      </c>
      <c r="H290" s="91" t="str">
        <f t="shared" si="9"/>
        <v/>
      </c>
      <c r="I290" s="330" t="str">
        <f>IF(H290="","",IFERROR(INDEX(Tanggal1,MATCH('Buku Besar'!H290,Akun1,0)),""))</f>
        <v/>
      </c>
      <c r="J290" s="2" t="str">
        <f>IF(H290="","",IFERROR(INDEX(Keterangan1,MATCH('Buku Besar'!H290,Akun1,0)),""))</f>
        <v/>
      </c>
      <c r="K290" s="2" t="str">
        <f>IF(H290="","",IFERROR(INDEX(Reff1,MATCH('Buku Besar'!H290,Akun1,0)),""))</f>
        <v/>
      </c>
      <c r="L290" s="331" t="str">
        <f>IF(H290="","",IFERROR(INDEX(Penerimaan1,MATCH('Buku Besar'!H290,Akun1,0)),""))</f>
        <v/>
      </c>
      <c r="M290" s="331" t="str">
        <f>IF(H290="","",IFERROR(INDEX(Pengeluaran1,MATCH('Buku Besar'!H290,Akun1,0)),""))</f>
        <v/>
      </c>
    </row>
    <row r="291" spans="1:13" x14ac:dyDescent="0.25">
      <c r="A291" s="91" t="str">
        <f t="shared" si="8"/>
        <v/>
      </c>
      <c r="B291" s="330" t="str">
        <f>IF(A291="","",IFERROR(INDEX(Tanggal,MATCH('Buku Besar'!A291,Akun,0)),""))</f>
        <v/>
      </c>
      <c r="C291" s="2" t="str">
        <f>IF(A291="","",IFERROR(INDEX(Keterangan,MATCH('Buku Besar'!A291,Akun,0)),""))</f>
        <v/>
      </c>
      <c r="D291" s="2" t="str">
        <f>IF(A291="","",IFERROR(INDEX(Reff,MATCH('Buku Besar'!A291,Akun,0)),""))</f>
        <v/>
      </c>
      <c r="E291" s="331" t="str">
        <f>IF(A291="","",IFERROR(INDEX(Penerimaan,MATCH('Buku Besar'!A291,Akun,0)),""))</f>
        <v/>
      </c>
      <c r="F291" s="331" t="str">
        <f>IF(A291="","",IFERROR(INDEX(Pengeluaran,MATCH('Buku Besar'!A291,Akun,0)),""))</f>
        <v/>
      </c>
      <c r="H291" s="91" t="str">
        <f t="shared" si="9"/>
        <v/>
      </c>
      <c r="I291" s="330" t="str">
        <f>IF(H291="","",IFERROR(INDEX(Tanggal1,MATCH('Buku Besar'!H291,Akun1,0)),""))</f>
        <v/>
      </c>
      <c r="J291" s="2" t="str">
        <f>IF(H291="","",IFERROR(INDEX(Keterangan1,MATCH('Buku Besar'!H291,Akun1,0)),""))</f>
        <v/>
      </c>
      <c r="K291" s="2" t="str">
        <f>IF(H291="","",IFERROR(INDEX(Reff1,MATCH('Buku Besar'!H291,Akun1,0)),""))</f>
        <v/>
      </c>
      <c r="L291" s="331" t="str">
        <f>IF(H291="","",IFERROR(INDEX(Penerimaan1,MATCH('Buku Besar'!H291,Akun1,0)),""))</f>
        <v/>
      </c>
      <c r="M291" s="331" t="str">
        <f>IF(H291="","",IFERROR(INDEX(Pengeluaran1,MATCH('Buku Besar'!H291,Akun1,0)),""))</f>
        <v/>
      </c>
    </row>
    <row r="292" spans="1:13" x14ac:dyDescent="0.25">
      <c r="A292" s="91" t="str">
        <f t="shared" si="8"/>
        <v/>
      </c>
      <c r="B292" s="330" t="str">
        <f>IF(A292="","",IFERROR(INDEX(Tanggal,MATCH('Buku Besar'!A292,Akun,0)),""))</f>
        <v/>
      </c>
      <c r="C292" s="2" t="str">
        <f>IF(A292="","",IFERROR(INDEX(Keterangan,MATCH('Buku Besar'!A292,Akun,0)),""))</f>
        <v/>
      </c>
      <c r="D292" s="2" t="str">
        <f>IF(A292="","",IFERROR(INDEX(Reff,MATCH('Buku Besar'!A292,Akun,0)),""))</f>
        <v/>
      </c>
      <c r="E292" s="331" t="str">
        <f>IF(A292="","",IFERROR(INDEX(Penerimaan,MATCH('Buku Besar'!A292,Akun,0)),""))</f>
        <v/>
      </c>
      <c r="F292" s="331" t="str">
        <f>IF(A292="","",IFERROR(INDEX(Pengeluaran,MATCH('Buku Besar'!A292,Akun,0)),""))</f>
        <v/>
      </c>
      <c r="H292" s="91" t="str">
        <f t="shared" si="9"/>
        <v/>
      </c>
      <c r="I292" s="330" t="str">
        <f>IF(H292="","",IFERROR(INDEX(Tanggal1,MATCH('Buku Besar'!H292,Akun1,0)),""))</f>
        <v/>
      </c>
      <c r="J292" s="2" t="str">
        <f>IF(H292="","",IFERROR(INDEX(Keterangan1,MATCH('Buku Besar'!H292,Akun1,0)),""))</f>
        <v/>
      </c>
      <c r="K292" s="2" t="str">
        <f>IF(H292="","",IFERROR(INDEX(Reff1,MATCH('Buku Besar'!H292,Akun1,0)),""))</f>
        <v/>
      </c>
      <c r="L292" s="331" t="str">
        <f>IF(H292="","",IFERROR(INDEX(Penerimaan1,MATCH('Buku Besar'!H292,Akun1,0)),""))</f>
        <v/>
      </c>
      <c r="M292" s="331" t="str">
        <f>IF(H292="","",IFERROR(INDEX(Pengeluaran1,MATCH('Buku Besar'!H292,Akun1,0)),""))</f>
        <v/>
      </c>
    </row>
    <row r="293" spans="1:13" x14ac:dyDescent="0.25">
      <c r="A293" s="91" t="str">
        <f t="shared" si="8"/>
        <v/>
      </c>
      <c r="B293" s="330" t="str">
        <f>IF(A293="","",IFERROR(INDEX(Tanggal,MATCH('Buku Besar'!A293,Akun,0)),""))</f>
        <v/>
      </c>
      <c r="C293" s="2" t="str">
        <f>IF(A293="","",IFERROR(INDEX(Keterangan,MATCH('Buku Besar'!A293,Akun,0)),""))</f>
        <v/>
      </c>
      <c r="D293" s="2" t="str">
        <f>IF(A293="","",IFERROR(INDEX(Reff,MATCH('Buku Besar'!A293,Akun,0)),""))</f>
        <v/>
      </c>
      <c r="E293" s="331" t="str">
        <f>IF(A293="","",IFERROR(INDEX(Penerimaan,MATCH('Buku Besar'!A293,Akun,0)),""))</f>
        <v/>
      </c>
      <c r="F293" s="331" t="str">
        <f>IF(A293="","",IFERROR(INDEX(Pengeluaran,MATCH('Buku Besar'!A293,Akun,0)),""))</f>
        <v/>
      </c>
      <c r="H293" s="91" t="str">
        <f t="shared" si="9"/>
        <v/>
      </c>
      <c r="I293" s="330" t="str">
        <f>IF(H293="","",IFERROR(INDEX(Tanggal1,MATCH('Buku Besar'!H293,Akun1,0)),""))</f>
        <v/>
      </c>
      <c r="J293" s="2" t="str">
        <f>IF(H293="","",IFERROR(INDEX(Keterangan1,MATCH('Buku Besar'!H293,Akun1,0)),""))</f>
        <v/>
      </c>
      <c r="K293" s="2" t="str">
        <f>IF(H293="","",IFERROR(INDEX(Reff1,MATCH('Buku Besar'!H293,Akun1,0)),""))</f>
        <v/>
      </c>
      <c r="L293" s="331" t="str">
        <f>IF(H293="","",IFERROR(INDEX(Penerimaan1,MATCH('Buku Besar'!H293,Akun1,0)),""))</f>
        <v/>
      </c>
      <c r="M293" s="331" t="str">
        <f>IF(H293="","",IFERROR(INDEX(Pengeluaran1,MATCH('Buku Besar'!H293,Akun1,0)),""))</f>
        <v/>
      </c>
    </row>
    <row r="294" spans="1:13" x14ac:dyDescent="0.25">
      <c r="A294" s="91" t="str">
        <f t="shared" si="8"/>
        <v/>
      </c>
      <c r="B294" s="330" t="str">
        <f>IF(A294="","",IFERROR(INDEX(Tanggal,MATCH('Buku Besar'!A294,Akun,0)),""))</f>
        <v/>
      </c>
      <c r="C294" s="2" t="str">
        <f>IF(A294="","",IFERROR(INDEX(Keterangan,MATCH('Buku Besar'!A294,Akun,0)),""))</f>
        <v/>
      </c>
      <c r="D294" s="2" t="str">
        <f>IF(A294="","",IFERROR(INDEX(Reff,MATCH('Buku Besar'!A294,Akun,0)),""))</f>
        <v/>
      </c>
      <c r="E294" s="331" t="str">
        <f>IF(A294="","",IFERROR(INDEX(Penerimaan,MATCH('Buku Besar'!A294,Akun,0)),""))</f>
        <v/>
      </c>
      <c r="F294" s="331" t="str">
        <f>IF(A294="","",IFERROR(INDEX(Pengeluaran,MATCH('Buku Besar'!A294,Akun,0)),""))</f>
        <v/>
      </c>
      <c r="H294" s="91" t="str">
        <f t="shared" si="9"/>
        <v/>
      </c>
      <c r="I294" s="330" t="str">
        <f>IF(H294="","",IFERROR(INDEX(Tanggal1,MATCH('Buku Besar'!H294,Akun1,0)),""))</f>
        <v/>
      </c>
      <c r="J294" s="2" t="str">
        <f>IF(H294="","",IFERROR(INDEX(Keterangan1,MATCH('Buku Besar'!H294,Akun1,0)),""))</f>
        <v/>
      </c>
      <c r="K294" s="2" t="str">
        <f>IF(H294="","",IFERROR(INDEX(Reff1,MATCH('Buku Besar'!H294,Akun1,0)),""))</f>
        <v/>
      </c>
      <c r="L294" s="331" t="str">
        <f>IF(H294="","",IFERROR(INDEX(Penerimaan1,MATCH('Buku Besar'!H294,Akun1,0)),""))</f>
        <v/>
      </c>
      <c r="M294" s="331" t="str">
        <f>IF(H294="","",IFERROR(INDEX(Pengeluaran1,MATCH('Buku Besar'!H294,Akun1,0)),""))</f>
        <v/>
      </c>
    </row>
    <row r="295" spans="1:13" x14ac:dyDescent="0.25">
      <c r="A295" s="91" t="str">
        <f t="shared" si="8"/>
        <v/>
      </c>
      <c r="B295" s="330" t="str">
        <f>IF(A295="","",IFERROR(INDEX(Tanggal,MATCH('Buku Besar'!A295,Akun,0)),""))</f>
        <v/>
      </c>
      <c r="C295" s="2" t="str">
        <f>IF(A295="","",IFERROR(INDEX(Keterangan,MATCH('Buku Besar'!A295,Akun,0)),""))</f>
        <v/>
      </c>
      <c r="D295" s="2" t="str">
        <f>IF(A295="","",IFERROR(INDEX(Reff,MATCH('Buku Besar'!A295,Akun,0)),""))</f>
        <v/>
      </c>
      <c r="E295" s="331" t="str">
        <f>IF(A295="","",IFERROR(INDEX(Penerimaan,MATCH('Buku Besar'!A295,Akun,0)),""))</f>
        <v/>
      </c>
      <c r="F295" s="331" t="str">
        <f>IF(A295="","",IFERROR(INDEX(Pengeluaran,MATCH('Buku Besar'!A295,Akun,0)),""))</f>
        <v/>
      </c>
      <c r="H295" s="91" t="str">
        <f t="shared" si="9"/>
        <v/>
      </c>
      <c r="I295" s="330" t="str">
        <f>IF(H295="","",IFERROR(INDEX(Tanggal1,MATCH('Buku Besar'!H295,Akun1,0)),""))</f>
        <v/>
      </c>
      <c r="J295" s="2" t="str">
        <f>IF(H295="","",IFERROR(INDEX(Keterangan1,MATCH('Buku Besar'!H295,Akun1,0)),""))</f>
        <v/>
      </c>
      <c r="K295" s="2" t="str">
        <f>IF(H295="","",IFERROR(INDEX(Reff1,MATCH('Buku Besar'!H295,Akun1,0)),""))</f>
        <v/>
      </c>
      <c r="L295" s="331" t="str">
        <f>IF(H295="","",IFERROR(INDEX(Penerimaan1,MATCH('Buku Besar'!H295,Akun1,0)),""))</f>
        <v/>
      </c>
      <c r="M295" s="331" t="str">
        <f>IF(H295="","",IFERROR(INDEX(Pengeluaran1,MATCH('Buku Besar'!H295,Akun1,0)),""))</f>
        <v/>
      </c>
    </row>
    <row r="296" spans="1:13" x14ac:dyDescent="0.25">
      <c r="A296" s="91" t="str">
        <f t="shared" si="8"/>
        <v/>
      </c>
      <c r="B296" s="330" t="str">
        <f>IF(A296="","",IFERROR(INDEX(Tanggal,MATCH('Buku Besar'!A296,Akun,0)),""))</f>
        <v/>
      </c>
      <c r="C296" s="2" t="str">
        <f>IF(A296="","",IFERROR(INDEX(Keterangan,MATCH('Buku Besar'!A296,Akun,0)),""))</f>
        <v/>
      </c>
      <c r="D296" s="2" t="str">
        <f>IF(A296="","",IFERROR(INDEX(Reff,MATCH('Buku Besar'!A296,Akun,0)),""))</f>
        <v/>
      </c>
      <c r="E296" s="331" t="str">
        <f>IF(A296="","",IFERROR(INDEX(Penerimaan,MATCH('Buku Besar'!A296,Akun,0)),""))</f>
        <v/>
      </c>
      <c r="F296" s="331" t="str">
        <f>IF(A296="","",IFERROR(INDEX(Pengeluaran,MATCH('Buku Besar'!A296,Akun,0)),""))</f>
        <v/>
      </c>
      <c r="H296" s="91" t="str">
        <f t="shared" si="9"/>
        <v/>
      </c>
      <c r="I296" s="330" t="str">
        <f>IF(H296="","",IFERROR(INDEX(Tanggal1,MATCH('Buku Besar'!H296,Akun1,0)),""))</f>
        <v/>
      </c>
      <c r="J296" s="2" t="str">
        <f>IF(H296="","",IFERROR(INDEX(Keterangan1,MATCH('Buku Besar'!H296,Akun1,0)),""))</f>
        <v/>
      </c>
      <c r="K296" s="2" t="str">
        <f>IF(H296="","",IFERROR(INDEX(Reff1,MATCH('Buku Besar'!H296,Akun1,0)),""))</f>
        <v/>
      </c>
      <c r="L296" s="331" t="str">
        <f>IF(H296="","",IFERROR(INDEX(Penerimaan1,MATCH('Buku Besar'!H296,Akun1,0)),""))</f>
        <v/>
      </c>
      <c r="M296" s="331" t="str">
        <f>IF(H296="","",IFERROR(INDEX(Pengeluaran1,MATCH('Buku Besar'!H296,Akun1,0)),""))</f>
        <v/>
      </c>
    </row>
    <row r="297" spans="1:13" x14ac:dyDescent="0.25">
      <c r="A297" s="91" t="str">
        <f t="shared" si="8"/>
        <v/>
      </c>
      <c r="B297" s="330" t="str">
        <f>IF(A297="","",IFERROR(INDEX(Tanggal,MATCH('Buku Besar'!A297,Akun,0)),""))</f>
        <v/>
      </c>
      <c r="C297" s="2" t="str">
        <f>IF(A297="","",IFERROR(INDEX(Keterangan,MATCH('Buku Besar'!A297,Akun,0)),""))</f>
        <v/>
      </c>
      <c r="D297" s="2" t="str">
        <f>IF(A297="","",IFERROR(INDEX(Reff,MATCH('Buku Besar'!A297,Akun,0)),""))</f>
        <v/>
      </c>
      <c r="E297" s="331" t="str">
        <f>IF(A297="","",IFERROR(INDEX(Penerimaan,MATCH('Buku Besar'!A297,Akun,0)),""))</f>
        <v/>
      </c>
      <c r="F297" s="331" t="str">
        <f>IF(A297="","",IFERROR(INDEX(Pengeluaran,MATCH('Buku Besar'!A297,Akun,0)),""))</f>
        <v/>
      </c>
      <c r="H297" s="91" t="str">
        <f t="shared" si="9"/>
        <v/>
      </c>
      <c r="I297" s="330" t="str">
        <f>IF(H297="","",IFERROR(INDEX(Tanggal1,MATCH('Buku Besar'!H297,Akun1,0)),""))</f>
        <v/>
      </c>
      <c r="J297" s="2" t="str">
        <f>IF(H297="","",IFERROR(INDEX(Keterangan1,MATCH('Buku Besar'!H297,Akun1,0)),""))</f>
        <v/>
      </c>
      <c r="K297" s="2" t="str">
        <f>IF(H297="","",IFERROR(INDEX(Reff1,MATCH('Buku Besar'!H297,Akun1,0)),""))</f>
        <v/>
      </c>
      <c r="L297" s="331" t="str">
        <f>IF(H297="","",IFERROR(INDEX(Penerimaan1,MATCH('Buku Besar'!H297,Akun1,0)),""))</f>
        <v/>
      </c>
      <c r="M297" s="331" t="str">
        <f>IF(H297="","",IFERROR(INDEX(Pengeluaran1,MATCH('Buku Besar'!H297,Akun1,0)),""))</f>
        <v/>
      </c>
    </row>
    <row r="298" spans="1:13" x14ac:dyDescent="0.25">
      <c r="A298" s="91" t="str">
        <f t="shared" si="8"/>
        <v/>
      </c>
      <c r="B298" s="330" t="str">
        <f>IF(A298="","",IFERROR(INDEX(Tanggal,MATCH('Buku Besar'!A298,Akun,0)),""))</f>
        <v/>
      </c>
      <c r="C298" s="2" t="str">
        <f>IF(A298="","",IFERROR(INDEX(Keterangan,MATCH('Buku Besar'!A298,Akun,0)),""))</f>
        <v/>
      </c>
      <c r="D298" s="2" t="str">
        <f>IF(A298="","",IFERROR(INDEX(Reff,MATCH('Buku Besar'!A298,Akun,0)),""))</f>
        <v/>
      </c>
      <c r="E298" s="331" t="str">
        <f>IF(A298="","",IFERROR(INDEX(Penerimaan,MATCH('Buku Besar'!A298,Akun,0)),""))</f>
        <v/>
      </c>
      <c r="F298" s="331" t="str">
        <f>IF(A298="","",IFERROR(INDEX(Pengeluaran,MATCH('Buku Besar'!A298,Akun,0)),""))</f>
        <v/>
      </c>
      <c r="H298" s="91" t="str">
        <f t="shared" si="9"/>
        <v/>
      </c>
      <c r="I298" s="330" t="str">
        <f>IF(H298="","",IFERROR(INDEX(Tanggal1,MATCH('Buku Besar'!H298,Akun1,0)),""))</f>
        <v/>
      </c>
      <c r="J298" s="2" t="str">
        <f>IF(H298="","",IFERROR(INDEX(Keterangan1,MATCH('Buku Besar'!H298,Akun1,0)),""))</f>
        <v/>
      </c>
      <c r="K298" s="2" t="str">
        <f>IF(H298="","",IFERROR(INDEX(Reff1,MATCH('Buku Besar'!H298,Akun1,0)),""))</f>
        <v/>
      </c>
      <c r="L298" s="331" t="str">
        <f>IF(H298="","",IFERROR(INDEX(Penerimaan1,MATCH('Buku Besar'!H298,Akun1,0)),""))</f>
        <v/>
      </c>
      <c r="M298" s="331" t="str">
        <f>IF(H298="","",IFERROR(INDEX(Pengeluaran1,MATCH('Buku Besar'!H298,Akun1,0)),""))</f>
        <v/>
      </c>
    </row>
    <row r="299" spans="1:13" x14ac:dyDescent="0.25">
      <c r="A299" s="91" t="str">
        <f t="shared" si="8"/>
        <v/>
      </c>
      <c r="B299" s="330" t="str">
        <f>IF(A299="","",IFERROR(INDEX(Tanggal,MATCH('Buku Besar'!A299,Akun,0)),""))</f>
        <v/>
      </c>
      <c r="C299" s="2" t="str">
        <f>IF(A299="","",IFERROR(INDEX(Keterangan,MATCH('Buku Besar'!A299,Akun,0)),""))</f>
        <v/>
      </c>
      <c r="D299" s="2" t="str">
        <f>IF(A299="","",IFERROR(INDEX(Reff,MATCH('Buku Besar'!A299,Akun,0)),""))</f>
        <v/>
      </c>
      <c r="E299" s="331" t="str">
        <f>IF(A299="","",IFERROR(INDEX(Penerimaan,MATCH('Buku Besar'!A299,Akun,0)),""))</f>
        <v/>
      </c>
      <c r="F299" s="331" t="str">
        <f>IF(A299="","",IFERROR(INDEX(Pengeluaran,MATCH('Buku Besar'!A299,Akun,0)),""))</f>
        <v/>
      </c>
      <c r="H299" s="91" t="str">
        <f t="shared" si="9"/>
        <v/>
      </c>
      <c r="I299" s="330" t="str">
        <f>IF(H299="","",IFERROR(INDEX(Tanggal1,MATCH('Buku Besar'!H299,Akun1,0)),""))</f>
        <v/>
      </c>
      <c r="J299" s="2" t="str">
        <f>IF(H299="","",IFERROR(INDEX(Keterangan1,MATCH('Buku Besar'!H299,Akun1,0)),""))</f>
        <v/>
      </c>
      <c r="K299" s="2" t="str">
        <f>IF(H299="","",IFERROR(INDEX(Reff1,MATCH('Buku Besar'!H299,Akun1,0)),""))</f>
        <v/>
      </c>
      <c r="L299" s="331" t="str">
        <f>IF(H299="","",IFERROR(INDEX(Penerimaan1,MATCH('Buku Besar'!H299,Akun1,0)),""))</f>
        <v/>
      </c>
      <c r="M299" s="331" t="str">
        <f>IF(H299="","",IFERROR(INDEX(Pengeluaran1,MATCH('Buku Besar'!H299,Akun1,0)),""))</f>
        <v/>
      </c>
    </row>
    <row r="300" spans="1:13" x14ac:dyDescent="0.25">
      <c r="A300" s="91" t="str">
        <f t="shared" si="8"/>
        <v/>
      </c>
      <c r="B300" s="330" t="str">
        <f>IF(A300="","",IFERROR(INDEX(Tanggal,MATCH('Buku Besar'!A300,Akun,0)),""))</f>
        <v/>
      </c>
      <c r="C300" s="2" t="str">
        <f>IF(A300="","",IFERROR(INDEX(Keterangan,MATCH('Buku Besar'!A300,Akun,0)),""))</f>
        <v/>
      </c>
      <c r="D300" s="2" t="str">
        <f>IF(A300="","",IFERROR(INDEX(Reff,MATCH('Buku Besar'!A300,Akun,0)),""))</f>
        <v/>
      </c>
      <c r="E300" s="331" t="str">
        <f>IF(A300="","",IFERROR(INDEX(Penerimaan,MATCH('Buku Besar'!A300,Akun,0)),""))</f>
        <v/>
      </c>
      <c r="F300" s="331" t="str">
        <f>IF(A300="","",IFERROR(INDEX(Pengeluaran,MATCH('Buku Besar'!A300,Akun,0)),""))</f>
        <v/>
      </c>
      <c r="H300" s="91" t="str">
        <f t="shared" si="9"/>
        <v/>
      </c>
      <c r="I300" s="330" t="str">
        <f>IF(H300="","",IFERROR(INDEX(Tanggal1,MATCH('Buku Besar'!H300,Akun1,0)),""))</f>
        <v/>
      </c>
      <c r="J300" s="2" t="str">
        <f>IF(H300="","",IFERROR(INDEX(Keterangan1,MATCH('Buku Besar'!H300,Akun1,0)),""))</f>
        <v/>
      </c>
      <c r="K300" s="2" t="str">
        <f>IF(H300="","",IFERROR(INDEX(Reff1,MATCH('Buku Besar'!H300,Akun1,0)),""))</f>
        <v/>
      </c>
      <c r="L300" s="331" t="str">
        <f>IF(H300="","",IFERROR(INDEX(Penerimaan1,MATCH('Buku Besar'!H300,Akun1,0)),""))</f>
        <v/>
      </c>
      <c r="M300" s="331" t="str">
        <f>IF(H300="","",IFERROR(INDEX(Pengeluaran1,MATCH('Buku Besar'!H300,Akun1,0)),""))</f>
        <v/>
      </c>
    </row>
    <row r="301" spans="1:13" x14ac:dyDescent="0.25">
      <c r="A301" s="91" t="str">
        <f t="shared" si="8"/>
        <v/>
      </c>
      <c r="B301" s="330" t="str">
        <f>IF(A301="","",IFERROR(INDEX(Tanggal,MATCH('Buku Besar'!A301,Akun,0)),""))</f>
        <v/>
      </c>
      <c r="C301" s="2" t="str">
        <f>IF(A301="","",IFERROR(INDEX(Keterangan,MATCH('Buku Besar'!A301,Akun,0)),""))</f>
        <v/>
      </c>
      <c r="D301" s="2" t="str">
        <f>IF(A301="","",IFERROR(INDEX(Reff,MATCH('Buku Besar'!A301,Akun,0)),""))</f>
        <v/>
      </c>
      <c r="E301" s="331" t="str">
        <f>IF(A301="","",IFERROR(INDEX(Penerimaan,MATCH('Buku Besar'!A301,Akun,0)),""))</f>
        <v/>
      </c>
      <c r="F301" s="331" t="str">
        <f>IF(A301="","",IFERROR(INDEX(Pengeluaran,MATCH('Buku Besar'!A301,Akun,0)),""))</f>
        <v/>
      </c>
      <c r="H301" s="91" t="str">
        <f t="shared" si="9"/>
        <v/>
      </c>
      <c r="I301" s="330" t="str">
        <f>IF(H301="","",IFERROR(INDEX(Tanggal1,MATCH('Buku Besar'!H301,Akun1,0)),""))</f>
        <v/>
      </c>
      <c r="J301" s="2" t="str">
        <f>IF(H301="","",IFERROR(INDEX(Keterangan1,MATCH('Buku Besar'!H301,Akun1,0)),""))</f>
        <v/>
      </c>
      <c r="K301" s="2" t="str">
        <f>IF(H301="","",IFERROR(INDEX(Reff1,MATCH('Buku Besar'!H301,Akun1,0)),""))</f>
        <v/>
      </c>
      <c r="L301" s="331" t="str">
        <f>IF(H301="","",IFERROR(INDEX(Penerimaan1,MATCH('Buku Besar'!H301,Akun1,0)),""))</f>
        <v/>
      </c>
      <c r="M301" s="331" t="str">
        <f>IF(H301="","",IFERROR(INDEX(Pengeluaran1,MATCH('Buku Besar'!H301,Akun1,0)),""))</f>
        <v/>
      </c>
    </row>
    <row r="302" spans="1:13" x14ac:dyDescent="0.25">
      <c r="A302" s="91" t="str">
        <f t="shared" si="8"/>
        <v/>
      </c>
      <c r="B302" s="330" t="str">
        <f>IF(A302="","",IFERROR(INDEX(Tanggal,MATCH('Buku Besar'!A302,Akun,0)),""))</f>
        <v/>
      </c>
      <c r="C302" s="2" t="str">
        <f>IF(A302="","",IFERROR(INDEX(Keterangan,MATCH('Buku Besar'!A302,Akun,0)),""))</f>
        <v/>
      </c>
      <c r="D302" s="2" t="str">
        <f>IF(A302="","",IFERROR(INDEX(Reff,MATCH('Buku Besar'!A302,Akun,0)),""))</f>
        <v/>
      </c>
      <c r="E302" s="331" t="str">
        <f>IF(A302="","",IFERROR(INDEX(Penerimaan,MATCH('Buku Besar'!A302,Akun,0)),""))</f>
        <v/>
      </c>
      <c r="F302" s="331" t="str">
        <f>IF(A302="","",IFERROR(INDEX(Pengeluaran,MATCH('Buku Besar'!A302,Akun,0)),""))</f>
        <v/>
      </c>
      <c r="H302" s="91" t="str">
        <f t="shared" si="9"/>
        <v/>
      </c>
      <c r="I302" s="330" t="str">
        <f>IF(H302="","",IFERROR(INDEX(Tanggal1,MATCH('Buku Besar'!H302,Akun1,0)),""))</f>
        <v/>
      </c>
      <c r="J302" s="2" t="str">
        <f>IF(H302="","",IFERROR(INDEX(Keterangan1,MATCH('Buku Besar'!H302,Akun1,0)),""))</f>
        <v/>
      </c>
      <c r="K302" s="2" t="str">
        <f>IF(H302="","",IFERROR(INDEX(Reff1,MATCH('Buku Besar'!H302,Akun1,0)),""))</f>
        <v/>
      </c>
      <c r="L302" s="331" t="str">
        <f>IF(H302="","",IFERROR(INDEX(Penerimaan1,MATCH('Buku Besar'!H302,Akun1,0)),""))</f>
        <v/>
      </c>
      <c r="M302" s="331" t="str">
        <f>IF(H302="","",IFERROR(INDEX(Pengeluaran1,MATCH('Buku Besar'!H302,Akun1,0)),""))</f>
        <v/>
      </c>
    </row>
    <row r="303" spans="1:13" x14ac:dyDescent="0.25">
      <c r="A303" s="91" t="str">
        <f t="shared" si="8"/>
        <v/>
      </c>
      <c r="B303" s="330" t="str">
        <f>IF(A303="","",IFERROR(INDEX(Tanggal,MATCH('Buku Besar'!A303,Akun,0)),""))</f>
        <v/>
      </c>
      <c r="C303" s="2" t="str">
        <f>IF(A303="","",IFERROR(INDEX(Keterangan,MATCH('Buku Besar'!A303,Akun,0)),""))</f>
        <v/>
      </c>
      <c r="D303" s="2" t="str">
        <f>IF(A303="","",IFERROR(INDEX(Reff,MATCH('Buku Besar'!A303,Akun,0)),""))</f>
        <v/>
      </c>
      <c r="E303" s="331" t="str">
        <f>IF(A303="","",IFERROR(INDEX(Penerimaan,MATCH('Buku Besar'!A303,Akun,0)),""))</f>
        <v/>
      </c>
      <c r="F303" s="331" t="str">
        <f>IF(A303="","",IFERROR(INDEX(Pengeluaran,MATCH('Buku Besar'!A303,Akun,0)),""))</f>
        <v/>
      </c>
      <c r="H303" s="91" t="str">
        <f t="shared" si="9"/>
        <v/>
      </c>
      <c r="I303" s="330" t="str">
        <f>IF(H303="","",IFERROR(INDEX(Tanggal1,MATCH('Buku Besar'!H303,Akun1,0)),""))</f>
        <v/>
      </c>
      <c r="J303" s="2" t="str">
        <f>IF(H303="","",IFERROR(INDEX(Keterangan1,MATCH('Buku Besar'!H303,Akun1,0)),""))</f>
        <v/>
      </c>
      <c r="K303" s="2" t="str">
        <f>IF(H303="","",IFERROR(INDEX(Reff1,MATCH('Buku Besar'!H303,Akun1,0)),""))</f>
        <v/>
      </c>
      <c r="L303" s="331" t="str">
        <f>IF(H303="","",IFERROR(INDEX(Penerimaan1,MATCH('Buku Besar'!H303,Akun1,0)),""))</f>
        <v/>
      </c>
      <c r="M303" s="331" t="str">
        <f>IF(H303="","",IFERROR(INDEX(Pengeluaran1,MATCH('Buku Besar'!H303,Akun1,0)),""))</f>
        <v/>
      </c>
    </row>
    <row r="304" spans="1:13" x14ac:dyDescent="0.25">
      <c r="A304" s="91" t="str">
        <f t="shared" si="8"/>
        <v/>
      </c>
      <c r="B304" s="330" t="str">
        <f>IF(A304="","",IFERROR(INDEX(Tanggal,MATCH('Buku Besar'!A304,Akun,0)),""))</f>
        <v/>
      </c>
      <c r="C304" s="2" t="str">
        <f>IF(A304="","",IFERROR(INDEX(Keterangan,MATCH('Buku Besar'!A304,Akun,0)),""))</f>
        <v/>
      </c>
      <c r="D304" s="2" t="str">
        <f>IF(A304="","",IFERROR(INDEX(Reff,MATCH('Buku Besar'!A304,Akun,0)),""))</f>
        <v/>
      </c>
      <c r="E304" s="331" t="str">
        <f>IF(A304="","",IFERROR(INDEX(Penerimaan,MATCH('Buku Besar'!A304,Akun,0)),""))</f>
        <v/>
      </c>
      <c r="F304" s="331" t="str">
        <f>IF(A304="","",IFERROR(INDEX(Pengeluaran,MATCH('Buku Besar'!A304,Akun,0)),""))</f>
        <v/>
      </c>
      <c r="H304" s="91" t="str">
        <f t="shared" si="9"/>
        <v/>
      </c>
      <c r="I304" s="330" t="str">
        <f>IF(H304="","",IFERROR(INDEX(Tanggal1,MATCH('Buku Besar'!H304,Akun1,0)),""))</f>
        <v/>
      </c>
      <c r="J304" s="2" t="str">
        <f>IF(H304="","",IFERROR(INDEX(Keterangan1,MATCH('Buku Besar'!H304,Akun1,0)),""))</f>
        <v/>
      </c>
      <c r="K304" s="2" t="str">
        <f>IF(H304="","",IFERROR(INDEX(Reff1,MATCH('Buku Besar'!H304,Akun1,0)),""))</f>
        <v/>
      </c>
      <c r="L304" s="331" t="str">
        <f>IF(H304="","",IFERROR(INDEX(Penerimaan1,MATCH('Buku Besar'!H304,Akun1,0)),""))</f>
        <v/>
      </c>
      <c r="M304" s="331" t="str">
        <f>IF(H304="","",IFERROR(INDEX(Pengeluaran1,MATCH('Buku Besar'!H304,Akun1,0)),""))</f>
        <v/>
      </c>
    </row>
    <row r="305" spans="1:13" x14ac:dyDescent="0.25">
      <c r="A305" s="91" t="str">
        <f t="shared" si="8"/>
        <v/>
      </c>
      <c r="B305" s="330" t="str">
        <f>IF(A305="","",IFERROR(INDEX(Tanggal,MATCH('Buku Besar'!A305,Akun,0)),""))</f>
        <v/>
      </c>
      <c r="C305" s="2" t="str">
        <f>IF(A305="","",IFERROR(INDEX(Keterangan,MATCH('Buku Besar'!A305,Akun,0)),""))</f>
        <v/>
      </c>
      <c r="D305" s="2" t="str">
        <f>IF(A305="","",IFERROR(INDEX(Reff,MATCH('Buku Besar'!A305,Akun,0)),""))</f>
        <v/>
      </c>
      <c r="E305" s="331" t="str">
        <f>IF(A305="","",IFERROR(INDEX(Penerimaan,MATCH('Buku Besar'!A305,Akun,0)),""))</f>
        <v/>
      </c>
      <c r="F305" s="331" t="str">
        <f>IF(A305="","",IFERROR(INDEX(Pengeluaran,MATCH('Buku Besar'!A305,Akun,0)),""))</f>
        <v/>
      </c>
      <c r="H305" s="91" t="str">
        <f t="shared" si="9"/>
        <v/>
      </c>
      <c r="I305" s="330" t="str">
        <f>IF(H305="","",IFERROR(INDEX(Tanggal1,MATCH('Buku Besar'!H305,Akun1,0)),""))</f>
        <v/>
      </c>
      <c r="J305" s="2" t="str">
        <f>IF(H305="","",IFERROR(INDEX(Keterangan1,MATCH('Buku Besar'!H305,Akun1,0)),""))</f>
        <v/>
      </c>
      <c r="K305" s="2" t="str">
        <f>IF(H305="","",IFERROR(INDEX(Reff1,MATCH('Buku Besar'!H305,Akun1,0)),""))</f>
        <v/>
      </c>
      <c r="L305" s="331" t="str">
        <f>IF(H305="","",IFERROR(INDEX(Penerimaan1,MATCH('Buku Besar'!H305,Akun1,0)),""))</f>
        <v/>
      </c>
      <c r="M305" s="331" t="str">
        <f>IF(H305="","",IFERROR(INDEX(Pengeluaran1,MATCH('Buku Besar'!H305,Akun1,0)),""))</f>
        <v/>
      </c>
    </row>
    <row r="306" spans="1:13" x14ac:dyDescent="0.25">
      <c r="A306" s="91" t="str">
        <f t="shared" si="8"/>
        <v/>
      </c>
      <c r="B306" s="330" t="str">
        <f>IF(A306="","",IFERROR(INDEX(Tanggal,MATCH('Buku Besar'!A306,Akun,0)),""))</f>
        <v/>
      </c>
      <c r="C306" s="2" t="str">
        <f>IF(A306="","",IFERROR(INDEX(Keterangan,MATCH('Buku Besar'!A306,Akun,0)),""))</f>
        <v/>
      </c>
      <c r="D306" s="2" t="str">
        <f>IF(A306="","",IFERROR(INDEX(Reff,MATCH('Buku Besar'!A306,Akun,0)),""))</f>
        <v/>
      </c>
      <c r="E306" s="331" t="str">
        <f>IF(A306="","",IFERROR(INDEX(Penerimaan,MATCH('Buku Besar'!A306,Akun,0)),""))</f>
        <v/>
      </c>
      <c r="F306" s="331" t="str">
        <f>IF(A306="","",IFERROR(INDEX(Pengeluaran,MATCH('Buku Besar'!A306,Akun,0)),""))</f>
        <v/>
      </c>
      <c r="H306" s="91" t="str">
        <f t="shared" si="9"/>
        <v/>
      </c>
      <c r="I306" s="330" t="str">
        <f>IF(H306="","",IFERROR(INDEX(Tanggal1,MATCH('Buku Besar'!H306,Akun1,0)),""))</f>
        <v/>
      </c>
      <c r="J306" s="2" t="str">
        <f>IF(H306="","",IFERROR(INDEX(Keterangan1,MATCH('Buku Besar'!H306,Akun1,0)),""))</f>
        <v/>
      </c>
      <c r="K306" s="2" t="str">
        <f>IF(H306="","",IFERROR(INDEX(Reff1,MATCH('Buku Besar'!H306,Akun1,0)),""))</f>
        <v/>
      </c>
      <c r="L306" s="331" t="str">
        <f>IF(H306="","",IFERROR(INDEX(Penerimaan1,MATCH('Buku Besar'!H306,Akun1,0)),""))</f>
        <v/>
      </c>
      <c r="M306" s="331" t="str">
        <f>IF(H306="","",IFERROR(INDEX(Pengeluaran1,MATCH('Buku Besar'!H306,Akun1,0)),""))</f>
        <v/>
      </c>
    </row>
    <row r="307" spans="1:13" x14ac:dyDescent="0.25">
      <c r="A307" s="91" t="str">
        <f t="shared" si="8"/>
        <v/>
      </c>
      <c r="B307" s="330" t="str">
        <f>IF(A307="","",IFERROR(INDEX(Tanggal,MATCH('Buku Besar'!A307,Akun,0)),""))</f>
        <v/>
      </c>
      <c r="C307" s="2" t="str">
        <f>IF(A307="","",IFERROR(INDEX(Keterangan,MATCH('Buku Besar'!A307,Akun,0)),""))</f>
        <v/>
      </c>
      <c r="D307" s="2" t="str">
        <f>IF(A307="","",IFERROR(INDEX(Reff,MATCH('Buku Besar'!A307,Akun,0)),""))</f>
        <v/>
      </c>
      <c r="E307" s="331" t="str">
        <f>IF(A307="","",IFERROR(INDEX(Penerimaan,MATCH('Buku Besar'!A307,Akun,0)),""))</f>
        <v/>
      </c>
      <c r="F307" s="331" t="str">
        <f>IF(A307="","",IFERROR(INDEX(Pengeluaran,MATCH('Buku Besar'!A307,Akun,0)),""))</f>
        <v/>
      </c>
      <c r="H307" s="91" t="str">
        <f t="shared" si="9"/>
        <v/>
      </c>
      <c r="I307" s="330" t="str">
        <f>IF(H307="","",IFERROR(INDEX(Tanggal1,MATCH('Buku Besar'!H307,Akun1,0)),""))</f>
        <v/>
      </c>
      <c r="J307" s="2" t="str">
        <f>IF(H307="","",IFERROR(INDEX(Keterangan1,MATCH('Buku Besar'!H307,Akun1,0)),""))</f>
        <v/>
      </c>
      <c r="K307" s="2" t="str">
        <f>IF(H307="","",IFERROR(INDEX(Reff1,MATCH('Buku Besar'!H307,Akun1,0)),""))</f>
        <v/>
      </c>
      <c r="L307" s="331" t="str">
        <f>IF(H307="","",IFERROR(INDEX(Penerimaan1,MATCH('Buku Besar'!H307,Akun1,0)),""))</f>
        <v/>
      </c>
      <c r="M307" s="331" t="str">
        <f>IF(H307="","",IFERROR(INDEX(Pengeluaran1,MATCH('Buku Besar'!H307,Akun1,0)),""))</f>
        <v/>
      </c>
    </row>
    <row r="308" spans="1:13" x14ac:dyDescent="0.25">
      <c r="A308" s="91" t="str">
        <f t="shared" si="8"/>
        <v/>
      </c>
      <c r="B308" s="330" t="str">
        <f>IF(A308="","",IFERROR(INDEX(Tanggal,MATCH('Buku Besar'!A308,Akun,0)),""))</f>
        <v/>
      </c>
      <c r="C308" s="2" t="str">
        <f>IF(A308="","",IFERROR(INDEX(Keterangan,MATCH('Buku Besar'!A308,Akun,0)),""))</f>
        <v/>
      </c>
      <c r="D308" s="2" t="str">
        <f>IF(A308="","",IFERROR(INDEX(Reff,MATCH('Buku Besar'!A308,Akun,0)),""))</f>
        <v/>
      </c>
      <c r="E308" s="331" t="str">
        <f>IF(A308="","",IFERROR(INDEX(Penerimaan,MATCH('Buku Besar'!A308,Akun,0)),""))</f>
        <v/>
      </c>
      <c r="F308" s="331" t="str">
        <f>IF(A308="","",IFERROR(INDEX(Pengeluaran,MATCH('Buku Besar'!A308,Akun,0)),""))</f>
        <v/>
      </c>
      <c r="H308" s="91" t="str">
        <f t="shared" si="9"/>
        <v/>
      </c>
      <c r="I308" s="330" t="str">
        <f>IF(H308="","",IFERROR(INDEX(Tanggal1,MATCH('Buku Besar'!H308,Akun1,0)),""))</f>
        <v/>
      </c>
      <c r="J308" s="2" t="str">
        <f>IF(H308="","",IFERROR(INDEX(Keterangan1,MATCH('Buku Besar'!H308,Akun1,0)),""))</f>
        <v/>
      </c>
      <c r="K308" s="2" t="str">
        <f>IF(H308="","",IFERROR(INDEX(Reff1,MATCH('Buku Besar'!H308,Akun1,0)),""))</f>
        <v/>
      </c>
      <c r="L308" s="331" t="str">
        <f>IF(H308="","",IFERROR(INDEX(Penerimaan1,MATCH('Buku Besar'!H308,Akun1,0)),""))</f>
        <v/>
      </c>
      <c r="M308" s="331" t="str">
        <f>IF(H308="","",IFERROR(INDEX(Pengeluaran1,MATCH('Buku Besar'!H308,Akun1,0)),""))</f>
        <v/>
      </c>
    </row>
    <row r="309" spans="1:13" x14ac:dyDescent="0.25">
      <c r="A309" s="91" t="str">
        <f t="shared" si="8"/>
        <v/>
      </c>
      <c r="B309" s="330" t="str">
        <f>IF(A309="","",IFERROR(INDEX(Tanggal,MATCH('Buku Besar'!A309,Akun,0)),""))</f>
        <v/>
      </c>
      <c r="C309" s="2" t="str">
        <f>IF(A309="","",IFERROR(INDEX(Keterangan,MATCH('Buku Besar'!A309,Akun,0)),""))</f>
        <v/>
      </c>
      <c r="D309" s="2" t="str">
        <f>IF(A309="","",IFERROR(INDEX(Reff,MATCH('Buku Besar'!A309,Akun,0)),""))</f>
        <v/>
      </c>
      <c r="E309" s="331" t="str">
        <f>IF(A309="","",IFERROR(INDEX(Penerimaan,MATCH('Buku Besar'!A309,Akun,0)),""))</f>
        <v/>
      </c>
      <c r="F309" s="331" t="str">
        <f>IF(A309="","",IFERROR(INDEX(Pengeluaran,MATCH('Buku Besar'!A309,Akun,0)),""))</f>
        <v/>
      </c>
      <c r="H309" s="91" t="str">
        <f t="shared" si="9"/>
        <v/>
      </c>
      <c r="I309" s="330" t="str">
        <f>IF(H309="","",IFERROR(INDEX(Tanggal1,MATCH('Buku Besar'!H309,Akun1,0)),""))</f>
        <v/>
      </c>
      <c r="J309" s="2" t="str">
        <f>IF(H309="","",IFERROR(INDEX(Keterangan1,MATCH('Buku Besar'!H309,Akun1,0)),""))</f>
        <v/>
      </c>
      <c r="K309" s="2" t="str">
        <f>IF(H309="","",IFERROR(INDEX(Reff1,MATCH('Buku Besar'!H309,Akun1,0)),""))</f>
        <v/>
      </c>
      <c r="L309" s="331" t="str">
        <f>IF(H309="","",IFERROR(INDEX(Penerimaan1,MATCH('Buku Besar'!H309,Akun1,0)),""))</f>
        <v/>
      </c>
      <c r="M309" s="331" t="str">
        <f>IF(H309="","",IFERROR(INDEX(Pengeluaran1,MATCH('Buku Besar'!H309,Akun1,0)),""))</f>
        <v/>
      </c>
    </row>
    <row r="310" spans="1:13" x14ac:dyDescent="0.25">
      <c r="A310" s="91" t="str">
        <f t="shared" si="8"/>
        <v/>
      </c>
      <c r="B310" s="330" t="str">
        <f>IF(A310="","",IFERROR(INDEX(Tanggal,MATCH('Buku Besar'!A310,Akun,0)),""))</f>
        <v/>
      </c>
      <c r="C310" s="2" t="str">
        <f>IF(A310="","",IFERROR(INDEX(Keterangan,MATCH('Buku Besar'!A310,Akun,0)),""))</f>
        <v/>
      </c>
      <c r="D310" s="2" t="str">
        <f>IF(A310="","",IFERROR(INDEX(Reff,MATCH('Buku Besar'!A310,Akun,0)),""))</f>
        <v/>
      </c>
      <c r="E310" s="331" t="str">
        <f>IF(A310="","",IFERROR(INDEX(Penerimaan,MATCH('Buku Besar'!A310,Akun,0)),""))</f>
        <v/>
      </c>
      <c r="F310" s="331" t="str">
        <f>IF(A310="","",IFERROR(INDEX(Pengeluaran,MATCH('Buku Besar'!A310,Akun,0)),""))</f>
        <v/>
      </c>
      <c r="H310" s="91" t="str">
        <f t="shared" si="9"/>
        <v/>
      </c>
      <c r="I310" s="330" t="str">
        <f>IF(H310="","",IFERROR(INDEX(Tanggal1,MATCH('Buku Besar'!H310,Akun1,0)),""))</f>
        <v/>
      </c>
      <c r="J310" s="2" t="str">
        <f>IF(H310="","",IFERROR(INDEX(Keterangan1,MATCH('Buku Besar'!H310,Akun1,0)),""))</f>
        <v/>
      </c>
      <c r="K310" s="2" t="str">
        <f>IF(H310="","",IFERROR(INDEX(Reff1,MATCH('Buku Besar'!H310,Akun1,0)),""))</f>
        <v/>
      </c>
      <c r="L310" s="331" t="str">
        <f>IF(H310="","",IFERROR(INDEX(Penerimaan1,MATCH('Buku Besar'!H310,Akun1,0)),""))</f>
        <v/>
      </c>
      <c r="M310" s="331" t="str">
        <f>IF(H310="","",IFERROR(INDEX(Pengeluaran1,MATCH('Buku Besar'!H310,Akun1,0)),""))</f>
        <v/>
      </c>
    </row>
    <row r="311" spans="1:13" x14ac:dyDescent="0.25">
      <c r="A311" s="91" t="str">
        <f t="shared" si="8"/>
        <v/>
      </c>
      <c r="B311" s="330" t="str">
        <f>IF(A311="","",IFERROR(INDEX(Tanggal,MATCH('Buku Besar'!A311,Akun,0)),""))</f>
        <v/>
      </c>
      <c r="C311" s="2" t="str">
        <f>IF(A311="","",IFERROR(INDEX(Keterangan,MATCH('Buku Besar'!A311,Akun,0)),""))</f>
        <v/>
      </c>
      <c r="D311" s="2" t="str">
        <f>IF(A311="","",IFERROR(INDEX(Reff,MATCH('Buku Besar'!A311,Akun,0)),""))</f>
        <v/>
      </c>
      <c r="E311" s="331" t="str">
        <f>IF(A311="","",IFERROR(INDEX(Penerimaan,MATCH('Buku Besar'!A311,Akun,0)),""))</f>
        <v/>
      </c>
      <c r="F311" s="331" t="str">
        <f>IF(A311="","",IFERROR(INDEX(Pengeluaran,MATCH('Buku Besar'!A311,Akun,0)),""))</f>
        <v/>
      </c>
      <c r="H311" s="91" t="str">
        <f t="shared" si="9"/>
        <v/>
      </c>
      <c r="I311" s="330" t="str">
        <f>IF(H311="","",IFERROR(INDEX(Tanggal1,MATCH('Buku Besar'!H311,Akun1,0)),""))</f>
        <v/>
      </c>
      <c r="J311" s="2" t="str">
        <f>IF(H311="","",IFERROR(INDEX(Keterangan1,MATCH('Buku Besar'!H311,Akun1,0)),""))</f>
        <v/>
      </c>
      <c r="K311" s="2" t="str">
        <f>IF(H311="","",IFERROR(INDEX(Reff1,MATCH('Buku Besar'!H311,Akun1,0)),""))</f>
        <v/>
      </c>
      <c r="L311" s="331" t="str">
        <f>IF(H311="","",IFERROR(INDEX(Penerimaan1,MATCH('Buku Besar'!H311,Akun1,0)),""))</f>
        <v/>
      </c>
      <c r="M311" s="331" t="str">
        <f>IF(H311="","",IFERROR(INDEX(Pengeluaran1,MATCH('Buku Besar'!H311,Akun1,0)),""))</f>
        <v/>
      </c>
    </row>
    <row r="312" spans="1:13" x14ac:dyDescent="0.25">
      <c r="A312" s="91" t="str">
        <f t="shared" si="8"/>
        <v/>
      </c>
      <c r="B312" s="330" t="str">
        <f>IF(A312="","",IFERROR(INDEX(Tanggal,MATCH('Buku Besar'!A312,Akun,0)),""))</f>
        <v/>
      </c>
      <c r="C312" s="2" t="str">
        <f>IF(A312="","",IFERROR(INDEX(Keterangan,MATCH('Buku Besar'!A312,Akun,0)),""))</f>
        <v/>
      </c>
      <c r="D312" s="2" t="str">
        <f>IF(A312="","",IFERROR(INDEX(Reff,MATCH('Buku Besar'!A312,Akun,0)),""))</f>
        <v/>
      </c>
      <c r="E312" s="331" t="str">
        <f>IF(A312="","",IFERROR(INDEX(Penerimaan,MATCH('Buku Besar'!A312,Akun,0)),""))</f>
        <v/>
      </c>
      <c r="F312" s="331" t="str">
        <f>IF(A312="","",IFERROR(INDEX(Pengeluaran,MATCH('Buku Besar'!A312,Akun,0)),""))</f>
        <v/>
      </c>
      <c r="H312" s="91" t="str">
        <f t="shared" si="9"/>
        <v/>
      </c>
      <c r="I312" s="330" t="str">
        <f>IF(H312="","",IFERROR(INDEX(Tanggal1,MATCH('Buku Besar'!H312,Akun1,0)),""))</f>
        <v/>
      </c>
      <c r="J312" s="2" t="str">
        <f>IF(H312="","",IFERROR(INDEX(Keterangan1,MATCH('Buku Besar'!H312,Akun1,0)),""))</f>
        <v/>
      </c>
      <c r="K312" s="2" t="str">
        <f>IF(H312="","",IFERROR(INDEX(Reff1,MATCH('Buku Besar'!H312,Akun1,0)),""))</f>
        <v/>
      </c>
      <c r="L312" s="331" t="str">
        <f>IF(H312="","",IFERROR(INDEX(Penerimaan1,MATCH('Buku Besar'!H312,Akun1,0)),""))</f>
        <v/>
      </c>
      <c r="M312" s="331" t="str">
        <f>IF(H312="","",IFERROR(INDEX(Pengeluaran1,MATCH('Buku Besar'!H312,Akun1,0)),""))</f>
        <v/>
      </c>
    </row>
    <row r="313" spans="1:13" x14ac:dyDescent="0.25">
      <c r="A313" s="91" t="str">
        <f t="shared" si="8"/>
        <v/>
      </c>
      <c r="B313" s="330" t="str">
        <f>IF(A313="","",IFERROR(INDEX(Tanggal,MATCH('Buku Besar'!A313,Akun,0)),""))</f>
        <v/>
      </c>
      <c r="C313" s="2" t="str">
        <f>IF(A313="","",IFERROR(INDEX(Keterangan,MATCH('Buku Besar'!A313,Akun,0)),""))</f>
        <v/>
      </c>
      <c r="D313" s="2" t="str">
        <f>IF(A313="","",IFERROR(INDEX(Reff,MATCH('Buku Besar'!A313,Akun,0)),""))</f>
        <v/>
      </c>
      <c r="E313" s="331" t="str">
        <f>IF(A313="","",IFERROR(INDEX(Penerimaan,MATCH('Buku Besar'!A313,Akun,0)),""))</f>
        <v/>
      </c>
      <c r="F313" s="331" t="str">
        <f>IF(A313="","",IFERROR(INDEX(Pengeluaran,MATCH('Buku Besar'!A313,Akun,0)),""))</f>
        <v/>
      </c>
      <c r="H313" s="91" t="str">
        <f t="shared" si="9"/>
        <v/>
      </c>
      <c r="I313" s="330" t="str">
        <f>IF(H313="","",IFERROR(INDEX(Tanggal1,MATCH('Buku Besar'!H313,Akun1,0)),""))</f>
        <v/>
      </c>
      <c r="J313" s="2" t="str">
        <f>IF(H313="","",IFERROR(INDEX(Keterangan1,MATCH('Buku Besar'!H313,Akun1,0)),""))</f>
        <v/>
      </c>
      <c r="K313" s="2" t="str">
        <f>IF(H313="","",IFERROR(INDEX(Reff1,MATCH('Buku Besar'!H313,Akun1,0)),""))</f>
        <v/>
      </c>
      <c r="L313" s="331" t="str">
        <f>IF(H313="","",IFERROR(INDEX(Penerimaan1,MATCH('Buku Besar'!H313,Akun1,0)),""))</f>
        <v/>
      </c>
      <c r="M313" s="331" t="str">
        <f>IF(H313="","",IFERROR(INDEX(Pengeluaran1,MATCH('Buku Besar'!H313,Akun1,0)),""))</f>
        <v/>
      </c>
    </row>
    <row r="314" spans="1:13" x14ac:dyDescent="0.25">
      <c r="A314" s="91" t="str">
        <f t="shared" si="8"/>
        <v/>
      </c>
      <c r="B314" s="330" t="str">
        <f>IF(A314="","",IFERROR(INDEX(Tanggal,MATCH('Buku Besar'!A314,Akun,0)),""))</f>
        <v/>
      </c>
      <c r="C314" s="2" t="str">
        <f>IF(A314="","",IFERROR(INDEX(Keterangan,MATCH('Buku Besar'!A314,Akun,0)),""))</f>
        <v/>
      </c>
      <c r="D314" s="2" t="str">
        <f>IF(A314="","",IFERROR(INDEX(Reff,MATCH('Buku Besar'!A314,Akun,0)),""))</f>
        <v/>
      </c>
      <c r="E314" s="331" t="str">
        <f>IF(A314="","",IFERROR(INDEX(Penerimaan,MATCH('Buku Besar'!A314,Akun,0)),""))</f>
        <v/>
      </c>
      <c r="F314" s="331" t="str">
        <f>IF(A314="","",IFERROR(INDEX(Pengeluaran,MATCH('Buku Besar'!A314,Akun,0)),""))</f>
        <v/>
      </c>
      <c r="H314" s="91" t="str">
        <f t="shared" si="9"/>
        <v/>
      </c>
      <c r="I314" s="330" t="str">
        <f>IF(H314="","",IFERROR(INDEX(Tanggal1,MATCH('Buku Besar'!H314,Akun1,0)),""))</f>
        <v/>
      </c>
      <c r="J314" s="2" t="str">
        <f>IF(H314="","",IFERROR(INDEX(Keterangan1,MATCH('Buku Besar'!H314,Akun1,0)),""))</f>
        <v/>
      </c>
      <c r="K314" s="2" t="str">
        <f>IF(H314="","",IFERROR(INDEX(Reff1,MATCH('Buku Besar'!H314,Akun1,0)),""))</f>
        <v/>
      </c>
      <c r="L314" s="331" t="str">
        <f>IF(H314="","",IFERROR(INDEX(Penerimaan1,MATCH('Buku Besar'!H314,Akun1,0)),""))</f>
        <v/>
      </c>
      <c r="M314" s="331" t="str">
        <f>IF(H314="","",IFERROR(INDEX(Pengeluaran1,MATCH('Buku Besar'!H314,Akun1,0)),""))</f>
        <v/>
      </c>
    </row>
    <row r="315" spans="1:13" x14ac:dyDescent="0.25">
      <c r="A315" s="91" t="str">
        <f t="shared" si="8"/>
        <v/>
      </c>
      <c r="B315" s="330" t="str">
        <f>IF(A315="","",IFERROR(INDEX(Tanggal,MATCH('Buku Besar'!A315,Akun,0)),""))</f>
        <v/>
      </c>
      <c r="C315" s="2" t="str">
        <f>IF(A315="","",IFERROR(INDEX(Keterangan,MATCH('Buku Besar'!A315,Akun,0)),""))</f>
        <v/>
      </c>
      <c r="D315" s="2" t="str">
        <f>IF(A315="","",IFERROR(INDEX(Reff,MATCH('Buku Besar'!A315,Akun,0)),""))</f>
        <v/>
      </c>
      <c r="E315" s="331" t="str">
        <f>IF(A315="","",IFERROR(INDEX(Penerimaan,MATCH('Buku Besar'!A315,Akun,0)),""))</f>
        <v/>
      </c>
      <c r="F315" s="331" t="str">
        <f>IF(A315="","",IFERROR(INDEX(Pengeluaran,MATCH('Buku Besar'!A315,Akun,0)),""))</f>
        <v/>
      </c>
      <c r="H315" s="91" t="str">
        <f t="shared" si="9"/>
        <v/>
      </c>
      <c r="I315" s="330" t="str">
        <f>IF(H315="","",IFERROR(INDEX(Tanggal1,MATCH('Buku Besar'!H315,Akun1,0)),""))</f>
        <v/>
      </c>
      <c r="J315" s="2" t="str">
        <f>IF(H315="","",IFERROR(INDEX(Keterangan1,MATCH('Buku Besar'!H315,Akun1,0)),""))</f>
        <v/>
      </c>
      <c r="K315" s="2" t="str">
        <f>IF(H315="","",IFERROR(INDEX(Reff1,MATCH('Buku Besar'!H315,Akun1,0)),""))</f>
        <v/>
      </c>
      <c r="L315" s="331" t="str">
        <f>IF(H315="","",IFERROR(INDEX(Penerimaan1,MATCH('Buku Besar'!H315,Akun1,0)),""))</f>
        <v/>
      </c>
      <c r="M315" s="331" t="str">
        <f>IF(H315="","",IFERROR(INDEX(Pengeluaran1,MATCH('Buku Besar'!H315,Akun1,0)),""))</f>
        <v/>
      </c>
    </row>
    <row r="316" spans="1:13" x14ac:dyDescent="0.25">
      <c r="A316" s="91" t="str">
        <f t="shared" si="8"/>
        <v/>
      </c>
      <c r="B316" s="330" t="str">
        <f>IF(A316="","",IFERROR(INDEX(Tanggal,MATCH('Buku Besar'!A316,Akun,0)),""))</f>
        <v/>
      </c>
      <c r="C316" s="2" t="str">
        <f>IF(A316="","",IFERROR(INDEX(Keterangan,MATCH('Buku Besar'!A316,Akun,0)),""))</f>
        <v/>
      </c>
      <c r="D316" s="2" t="str">
        <f>IF(A316="","",IFERROR(INDEX(Reff,MATCH('Buku Besar'!A316,Akun,0)),""))</f>
        <v/>
      </c>
      <c r="E316" s="331" t="str">
        <f>IF(A316="","",IFERROR(INDEX(Penerimaan,MATCH('Buku Besar'!A316,Akun,0)),""))</f>
        <v/>
      </c>
      <c r="F316" s="331" t="str">
        <f>IF(A316="","",IFERROR(INDEX(Pengeluaran,MATCH('Buku Besar'!A316,Akun,0)),""))</f>
        <v/>
      </c>
      <c r="H316" s="91" t="str">
        <f t="shared" si="9"/>
        <v/>
      </c>
      <c r="I316" s="330" t="str">
        <f>IF(H316="","",IFERROR(INDEX(Tanggal1,MATCH('Buku Besar'!H316,Akun1,0)),""))</f>
        <v/>
      </c>
      <c r="J316" s="2" t="str">
        <f>IF(H316="","",IFERROR(INDEX(Keterangan1,MATCH('Buku Besar'!H316,Akun1,0)),""))</f>
        <v/>
      </c>
      <c r="K316" s="2" t="str">
        <f>IF(H316="","",IFERROR(INDEX(Reff1,MATCH('Buku Besar'!H316,Akun1,0)),""))</f>
        <v/>
      </c>
      <c r="L316" s="331" t="str">
        <f>IF(H316="","",IFERROR(INDEX(Penerimaan1,MATCH('Buku Besar'!H316,Akun1,0)),""))</f>
        <v/>
      </c>
      <c r="M316" s="331" t="str">
        <f>IF(H316="","",IFERROR(INDEX(Pengeluaran1,MATCH('Buku Besar'!H316,Akun1,0)),""))</f>
        <v/>
      </c>
    </row>
    <row r="317" spans="1:13" x14ac:dyDescent="0.25">
      <c r="A317" s="91" t="str">
        <f t="shared" si="8"/>
        <v/>
      </c>
      <c r="B317" s="330" t="str">
        <f>IF(A317="","",IFERROR(INDEX(Tanggal,MATCH('Buku Besar'!A317,Akun,0)),""))</f>
        <v/>
      </c>
      <c r="C317" s="2" t="str">
        <f>IF(A317="","",IFERROR(INDEX(Keterangan,MATCH('Buku Besar'!A317,Akun,0)),""))</f>
        <v/>
      </c>
      <c r="D317" s="2" t="str">
        <f>IF(A317="","",IFERROR(INDEX(Reff,MATCH('Buku Besar'!A317,Akun,0)),""))</f>
        <v/>
      </c>
      <c r="E317" s="331" t="str">
        <f>IF(A317="","",IFERROR(INDEX(Penerimaan,MATCH('Buku Besar'!A317,Akun,0)),""))</f>
        <v/>
      </c>
      <c r="F317" s="331" t="str">
        <f>IF(A317="","",IFERROR(INDEX(Pengeluaran,MATCH('Buku Besar'!A317,Akun,0)),""))</f>
        <v/>
      </c>
      <c r="H317" s="91" t="str">
        <f t="shared" si="9"/>
        <v/>
      </c>
      <c r="I317" s="330" t="str">
        <f>IF(H317="","",IFERROR(INDEX(Tanggal1,MATCH('Buku Besar'!H317,Akun1,0)),""))</f>
        <v/>
      </c>
      <c r="J317" s="2" t="str">
        <f>IF(H317="","",IFERROR(INDEX(Keterangan1,MATCH('Buku Besar'!H317,Akun1,0)),""))</f>
        <v/>
      </c>
      <c r="K317" s="2" t="str">
        <f>IF(H317="","",IFERROR(INDEX(Reff1,MATCH('Buku Besar'!H317,Akun1,0)),""))</f>
        <v/>
      </c>
      <c r="L317" s="331" t="str">
        <f>IF(H317="","",IFERROR(INDEX(Penerimaan1,MATCH('Buku Besar'!H317,Akun1,0)),""))</f>
        <v/>
      </c>
      <c r="M317" s="331" t="str">
        <f>IF(H317="","",IFERROR(INDEX(Pengeluaran1,MATCH('Buku Besar'!H317,Akun1,0)),""))</f>
        <v/>
      </c>
    </row>
    <row r="318" spans="1:13" x14ac:dyDescent="0.25">
      <c r="A318" s="91" t="str">
        <f t="shared" si="8"/>
        <v/>
      </c>
      <c r="B318" s="330" t="str">
        <f>IF(A318="","",IFERROR(INDEX(Tanggal,MATCH('Buku Besar'!A318,Akun,0)),""))</f>
        <v/>
      </c>
      <c r="C318" s="2" t="str">
        <f>IF(A318="","",IFERROR(INDEX(Keterangan,MATCH('Buku Besar'!A318,Akun,0)),""))</f>
        <v/>
      </c>
      <c r="D318" s="2" t="str">
        <f>IF(A318="","",IFERROR(INDEX(Reff,MATCH('Buku Besar'!A318,Akun,0)),""))</f>
        <v/>
      </c>
      <c r="E318" s="331" t="str">
        <f>IF(A318="","",IFERROR(INDEX(Penerimaan,MATCH('Buku Besar'!A318,Akun,0)),""))</f>
        <v/>
      </c>
      <c r="F318" s="331" t="str">
        <f>IF(A318="","",IFERROR(INDEX(Pengeluaran,MATCH('Buku Besar'!A318,Akun,0)),""))</f>
        <v/>
      </c>
      <c r="H318" s="91" t="str">
        <f t="shared" si="9"/>
        <v/>
      </c>
      <c r="I318" s="330" t="str">
        <f>IF(H318="","",IFERROR(INDEX(Tanggal1,MATCH('Buku Besar'!H318,Akun1,0)),""))</f>
        <v/>
      </c>
      <c r="J318" s="2" t="str">
        <f>IF(H318="","",IFERROR(INDEX(Keterangan1,MATCH('Buku Besar'!H318,Akun1,0)),""))</f>
        <v/>
      </c>
      <c r="K318" s="2" t="str">
        <f>IF(H318="","",IFERROR(INDEX(Reff1,MATCH('Buku Besar'!H318,Akun1,0)),""))</f>
        <v/>
      </c>
      <c r="L318" s="331" t="str">
        <f>IF(H318="","",IFERROR(INDEX(Penerimaan1,MATCH('Buku Besar'!H318,Akun1,0)),""))</f>
        <v/>
      </c>
      <c r="M318" s="331" t="str">
        <f>IF(H318="","",IFERROR(INDEX(Pengeluaran1,MATCH('Buku Besar'!H318,Akun1,0)),""))</f>
        <v/>
      </c>
    </row>
    <row r="319" spans="1:13" x14ac:dyDescent="0.25">
      <c r="A319" s="91" t="str">
        <f t="shared" si="8"/>
        <v/>
      </c>
      <c r="B319" s="330" t="str">
        <f>IF(A319="","",IFERROR(INDEX(Tanggal,MATCH('Buku Besar'!A319,Akun,0)),""))</f>
        <v/>
      </c>
      <c r="C319" s="2" t="str">
        <f>IF(A319="","",IFERROR(INDEX(Keterangan,MATCH('Buku Besar'!A319,Akun,0)),""))</f>
        <v/>
      </c>
      <c r="D319" s="2" t="str">
        <f>IF(A319="","",IFERROR(INDEX(Reff,MATCH('Buku Besar'!A319,Akun,0)),""))</f>
        <v/>
      </c>
      <c r="E319" s="331" t="str">
        <f>IF(A319="","",IFERROR(INDEX(Penerimaan,MATCH('Buku Besar'!A319,Akun,0)),""))</f>
        <v/>
      </c>
      <c r="F319" s="331" t="str">
        <f>IF(A319="","",IFERROR(INDEX(Pengeluaran,MATCH('Buku Besar'!A319,Akun,0)),""))</f>
        <v/>
      </c>
      <c r="H319" s="91" t="str">
        <f t="shared" si="9"/>
        <v/>
      </c>
      <c r="I319" s="330" t="str">
        <f>IF(H319="","",IFERROR(INDEX(Tanggal1,MATCH('Buku Besar'!H319,Akun1,0)),""))</f>
        <v/>
      </c>
      <c r="J319" s="2" t="str">
        <f>IF(H319="","",IFERROR(INDEX(Keterangan1,MATCH('Buku Besar'!H319,Akun1,0)),""))</f>
        <v/>
      </c>
      <c r="K319" s="2" t="str">
        <f>IF(H319="","",IFERROR(INDEX(Reff1,MATCH('Buku Besar'!H319,Akun1,0)),""))</f>
        <v/>
      </c>
      <c r="L319" s="331" t="str">
        <f>IF(H319="","",IFERROR(INDEX(Penerimaan1,MATCH('Buku Besar'!H319,Akun1,0)),""))</f>
        <v/>
      </c>
      <c r="M319" s="331" t="str">
        <f>IF(H319="","",IFERROR(INDEX(Pengeluaran1,MATCH('Buku Besar'!H319,Akun1,0)),""))</f>
        <v/>
      </c>
    </row>
    <row r="320" spans="1:13" x14ac:dyDescent="0.25">
      <c r="A320" s="91" t="str">
        <f t="shared" si="8"/>
        <v/>
      </c>
      <c r="B320" s="330" t="str">
        <f>IF(A320="","",IFERROR(INDEX(Tanggal,MATCH('Buku Besar'!A320,Akun,0)),""))</f>
        <v/>
      </c>
      <c r="C320" s="2" t="str">
        <f>IF(A320="","",IFERROR(INDEX(Keterangan,MATCH('Buku Besar'!A320,Akun,0)),""))</f>
        <v/>
      </c>
      <c r="D320" s="2" t="str">
        <f>IF(A320="","",IFERROR(INDEX(Reff,MATCH('Buku Besar'!A320,Akun,0)),""))</f>
        <v/>
      </c>
      <c r="E320" s="331" t="str">
        <f>IF(A320="","",IFERROR(INDEX(Penerimaan,MATCH('Buku Besar'!A320,Akun,0)),""))</f>
        <v/>
      </c>
      <c r="F320" s="331" t="str">
        <f>IF(A320="","",IFERROR(INDEX(Pengeluaran,MATCH('Buku Besar'!A320,Akun,0)),""))</f>
        <v/>
      </c>
      <c r="H320" s="91" t="str">
        <f t="shared" si="9"/>
        <v/>
      </c>
      <c r="I320" s="330" t="str">
        <f>IF(H320="","",IFERROR(INDEX(Tanggal1,MATCH('Buku Besar'!H320,Akun1,0)),""))</f>
        <v/>
      </c>
      <c r="J320" s="2" t="str">
        <f>IF(H320="","",IFERROR(INDEX(Keterangan1,MATCH('Buku Besar'!H320,Akun1,0)),""))</f>
        <v/>
      </c>
      <c r="K320" s="2" t="str">
        <f>IF(H320="","",IFERROR(INDEX(Reff1,MATCH('Buku Besar'!H320,Akun1,0)),""))</f>
        <v/>
      </c>
      <c r="L320" s="331" t="str">
        <f>IF(H320="","",IFERROR(INDEX(Penerimaan1,MATCH('Buku Besar'!H320,Akun1,0)),""))</f>
        <v/>
      </c>
      <c r="M320" s="331" t="str">
        <f>IF(H320="","",IFERROR(INDEX(Pengeluaran1,MATCH('Buku Besar'!H320,Akun1,0)),""))</f>
        <v/>
      </c>
    </row>
    <row r="321" spans="1:13" x14ac:dyDescent="0.25">
      <c r="A321" s="91" t="str">
        <f t="shared" si="8"/>
        <v/>
      </c>
      <c r="B321" s="330" t="str">
        <f>IF(A321="","",IFERROR(INDEX(Tanggal,MATCH('Buku Besar'!A321,Akun,0)),""))</f>
        <v/>
      </c>
      <c r="C321" s="2" t="str">
        <f>IF(A321="","",IFERROR(INDEX(Keterangan,MATCH('Buku Besar'!A321,Akun,0)),""))</f>
        <v/>
      </c>
      <c r="D321" s="2" t="str">
        <f>IF(A321="","",IFERROR(INDEX(Reff,MATCH('Buku Besar'!A321,Akun,0)),""))</f>
        <v/>
      </c>
      <c r="E321" s="331" t="str">
        <f>IF(A321="","",IFERROR(INDEX(Penerimaan,MATCH('Buku Besar'!A321,Akun,0)),""))</f>
        <v/>
      </c>
      <c r="F321" s="331" t="str">
        <f>IF(A321="","",IFERROR(INDEX(Pengeluaran,MATCH('Buku Besar'!A321,Akun,0)),""))</f>
        <v/>
      </c>
      <c r="H321" s="91" t="str">
        <f t="shared" si="9"/>
        <v/>
      </c>
      <c r="I321" s="330" t="str">
        <f>IF(H321="","",IFERROR(INDEX(Tanggal1,MATCH('Buku Besar'!H321,Akun1,0)),""))</f>
        <v/>
      </c>
      <c r="J321" s="2" t="str">
        <f>IF(H321="","",IFERROR(INDEX(Keterangan1,MATCH('Buku Besar'!H321,Akun1,0)),""))</f>
        <v/>
      </c>
      <c r="K321" s="2" t="str">
        <f>IF(H321="","",IFERROR(INDEX(Reff1,MATCH('Buku Besar'!H321,Akun1,0)),""))</f>
        <v/>
      </c>
      <c r="L321" s="331" t="str">
        <f>IF(H321="","",IFERROR(INDEX(Penerimaan1,MATCH('Buku Besar'!H321,Akun1,0)),""))</f>
        <v/>
      </c>
      <c r="M321" s="331" t="str">
        <f>IF(H321="","",IFERROR(INDEX(Pengeluaran1,MATCH('Buku Besar'!H321,Akun1,0)),""))</f>
        <v/>
      </c>
    </row>
    <row r="322" spans="1:13" x14ac:dyDescent="0.25">
      <c r="A322" s="91" t="str">
        <f t="shared" si="8"/>
        <v/>
      </c>
      <c r="B322" s="330" t="str">
        <f>IF(A322="","",IFERROR(INDEX(Tanggal,MATCH('Buku Besar'!A322,Akun,0)),""))</f>
        <v/>
      </c>
      <c r="C322" s="2" t="str">
        <f>IF(A322="","",IFERROR(INDEX(Keterangan,MATCH('Buku Besar'!A322,Akun,0)),""))</f>
        <v/>
      </c>
      <c r="D322" s="2" t="str">
        <f>IF(A322="","",IFERROR(INDEX(Reff,MATCH('Buku Besar'!A322,Akun,0)),""))</f>
        <v/>
      </c>
      <c r="E322" s="331" t="str">
        <f>IF(A322="","",IFERROR(INDEX(Penerimaan,MATCH('Buku Besar'!A322,Akun,0)),""))</f>
        <v/>
      </c>
      <c r="F322" s="331" t="str">
        <f>IF(A322="","",IFERROR(INDEX(Pengeluaran,MATCH('Buku Besar'!A322,Akun,0)),""))</f>
        <v/>
      </c>
      <c r="H322" s="91" t="str">
        <f t="shared" si="9"/>
        <v/>
      </c>
      <c r="I322" s="330" t="str">
        <f>IF(H322="","",IFERROR(INDEX(Tanggal1,MATCH('Buku Besar'!H322,Akun1,0)),""))</f>
        <v/>
      </c>
      <c r="J322" s="2" t="str">
        <f>IF(H322="","",IFERROR(INDEX(Keterangan1,MATCH('Buku Besar'!H322,Akun1,0)),""))</f>
        <v/>
      </c>
      <c r="K322" s="2" t="str">
        <f>IF(H322="","",IFERROR(INDEX(Reff1,MATCH('Buku Besar'!H322,Akun1,0)),""))</f>
        <v/>
      </c>
      <c r="L322" s="331" t="str">
        <f>IF(H322="","",IFERROR(INDEX(Penerimaan1,MATCH('Buku Besar'!H322,Akun1,0)),""))</f>
        <v/>
      </c>
      <c r="M322" s="331" t="str">
        <f>IF(H322="","",IFERROR(INDEX(Pengeluaran1,MATCH('Buku Besar'!H322,Akun1,0)),""))</f>
        <v/>
      </c>
    </row>
    <row r="323" spans="1:13" x14ac:dyDescent="0.25">
      <c r="A323" s="91" t="str">
        <f t="shared" si="8"/>
        <v/>
      </c>
      <c r="B323" s="330" t="str">
        <f>IF(A323="","",IFERROR(INDEX(Tanggal,MATCH('Buku Besar'!A323,Akun,0)),""))</f>
        <v/>
      </c>
      <c r="C323" s="2" t="str">
        <f>IF(A323="","",IFERROR(INDEX(Keterangan,MATCH('Buku Besar'!A323,Akun,0)),""))</f>
        <v/>
      </c>
      <c r="D323" s="2" t="str">
        <f>IF(A323="","",IFERROR(INDEX(Reff,MATCH('Buku Besar'!A323,Akun,0)),""))</f>
        <v/>
      </c>
      <c r="E323" s="331" t="str">
        <f>IF(A323="","",IFERROR(INDEX(Penerimaan,MATCH('Buku Besar'!A323,Akun,0)),""))</f>
        <v/>
      </c>
      <c r="F323" s="331" t="str">
        <f>IF(A323="","",IFERROR(INDEX(Pengeluaran,MATCH('Buku Besar'!A323,Akun,0)),""))</f>
        <v/>
      </c>
      <c r="H323" s="91" t="str">
        <f t="shared" si="9"/>
        <v/>
      </c>
      <c r="I323" s="330" t="str">
        <f>IF(H323="","",IFERROR(INDEX(Tanggal1,MATCH('Buku Besar'!H323,Akun1,0)),""))</f>
        <v/>
      </c>
      <c r="J323" s="2" t="str">
        <f>IF(H323="","",IFERROR(INDEX(Keterangan1,MATCH('Buku Besar'!H323,Akun1,0)),""))</f>
        <v/>
      </c>
      <c r="K323" s="2" t="str">
        <f>IF(H323="","",IFERROR(INDEX(Reff1,MATCH('Buku Besar'!H323,Akun1,0)),""))</f>
        <v/>
      </c>
      <c r="L323" s="331" t="str">
        <f>IF(H323="","",IFERROR(INDEX(Penerimaan1,MATCH('Buku Besar'!H323,Akun1,0)),""))</f>
        <v/>
      </c>
      <c r="M323" s="331" t="str">
        <f>IF(H323="","",IFERROR(INDEX(Pengeluaran1,MATCH('Buku Besar'!H323,Akun1,0)),""))</f>
        <v/>
      </c>
    </row>
    <row r="324" spans="1:13" x14ac:dyDescent="0.25">
      <c r="A324" s="91" t="str">
        <f t="shared" si="8"/>
        <v/>
      </c>
      <c r="B324" s="330" t="str">
        <f>IF(A324="","",IFERROR(INDEX(Tanggal,MATCH('Buku Besar'!A324,Akun,0)),""))</f>
        <v/>
      </c>
      <c r="C324" s="2" t="str">
        <f>IF(A324="","",IFERROR(INDEX(Keterangan,MATCH('Buku Besar'!A324,Akun,0)),""))</f>
        <v/>
      </c>
      <c r="D324" s="2" t="str">
        <f>IF(A324="","",IFERROR(INDEX(Reff,MATCH('Buku Besar'!A324,Akun,0)),""))</f>
        <v/>
      </c>
      <c r="E324" s="331" t="str">
        <f>IF(A324="","",IFERROR(INDEX(Penerimaan,MATCH('Buku Besar'!A324,Akun,0)),""))</f>
        <v/>
      </c>
      <c r="F324" s="331" t="str">
        <f>IF(A324="","",IFERROR(INDEX(Pengeluaran,MATCH('Buku Besar'!A324,Akun,0)),""))</f>
        <v/>
      </c>
      <c r="H324" s="91" t="str">
        <f t="shared" si="9"/>
        <v/>
      </c>
      <c r="I324" s="330" t="str">
        <f>IF(H324="","",IFERROR(INDEX(Tanggal1,MATCH('Buku Besar'!H324,Akun1,0)),""))</f>
        <v/>
      </c>
      <c r="J324" s="2" t="str">
        <f>IF(H324="","",IFERROR(INDEX(Keterangan1,MATCH('Buku Besar'!H324,Akun1,0)),""))</f>
        <v/>
      </c>
      <c r="K324" s="2" t="str">
        <f>IF(H324="","",IFERROR(INDEX(Reff1,MATCH('Buku Besar'!H324,Akun1,0)),""))</f>
        <v/>
      </c>
      <c r="L324" s="331" t="str">
        <f>IF(H324="","",IFERROR(INDEX(Penerimaan1,MATCH('Buku Besar'!H324,Akun1,0)),""))</f>
        <v/>
      </c>
      <c r="M324" s="331" t="str">
        <f>IF(H324="","",IFERROR(INDEX(Pengeluaran1,MATCH('Buku Besar'!H324,Akun1,0)),""))</f>
        <v/>
      </c>
    </row>
    <row r="325" spans="1:13" x14ac:dyDescent="0.25">
      <c r="A325" s="91" t="str">
        <f t="shared" si="8"/>
        <v/>
      </c>
      <c r="B325" s="330" t="str">
        <f>IF(A325="","",IFERROR(INDEX(Tanggal,MATCH('Buku Besar'!A325,Akun,0)),""))</f>
        <v/>
      </c>
      <c r="C325" s="2" t="str">
        <f>IF(A325="","",IFERROR(INDEX(Keterangan,MATCH('Buku Besar'!A325,Akun,0)),""))</f>
        <v/>
      </c>
      <c r="D325" s="2" t="str">
        <f>IF(A325="","",IFERROR(INDEX(Reff,MATCH('Buku Besar'!A325,Akun,0)),""))</f>
        <v/>
      </c>
      <c r="E325" s="331" t="str">
        <f>IF(A325="","",IFERROR(INDEX(Penerimaan,MATCH('Buku Besar'!A325,Akun,0)),""))</f>
        <v/>
      </c>
      <c r="F325" s="331" t="str">
        <f>IF(A325="","",IFERROR(INDEX(Pengeluaran,MATCH('Buku Besar'!A325,Akun,0)),""))</f>
        <v/>
      </c>
      <c r="H325" s="91" t="str">
        <f t="shared" si="9"/>
        <v/>
      </c>
      <c r="I325" s="330" t="str">
        <f>IF(H325="","",IFERROR(INDEX(Tanggal1,MATCH('Buku Besar'!H325,Akun1,0)),""))</f>
        <v/>
      </c>
      <c r="J325" s="2" t="str">
        <f>IF(H325="","",IFERROR(INDEX(Keterangan1,MATCH('Buku Besar'!H325,Akun1,0)),""))</f>
        <v/>
      </c>
      <c r="K325" s="2" t="str">
        <f>IF(H325="","",IFERROR(INDEX(Reff1,MATCH('Buku Besar'!H325,Akun1,0)),""))</f>
        <v/>
      </c>
      <c r="L325" s="331" t="str">
        <f>IF(H325="","",IFERROR(INDEX(Penerimaan1,MATCH('Buku Besar'!H325,Akun1,0)),""))</f>
        <v/>
      </c>
      <c r="M325" s="331" t="str">
        <f>IF(H325="","",IFERROR(INDEX(Pengeluaran1,MATCH('Buku Besar'!H325,Akun1,0)),""))</f>
        <v/>
      </c>
    </row>
    <row r="326" spans="1:13" x14ac:dyDescent="0.25">
      <c r="A326" s="91" t="str">
        <f t="shared" si="8"/>
        <v/>
      </c>
      <c r="B326" s="330" t="str">
        <f>IF(A326="","",IFERROR(INDEX(Tanggal,MATCH('Buku Besar'!A326,Akun,0)),""))</f>
        <v/>
      </c>
      <c r="C326" s="2" t="str">
        <f>IF(A326="","",IFERROR(INDEX(Keterangan,MATCH('Buku Besar'!A326,Akun,0)),""))</f>
        <v/>
      </c>
      <c r="D326" s="2" t="str">
        <f>IF(A326="","",IFERROR(INDEX(Reff,MATCH('Buku Besar'!A326,Akun,0)),""))</f>
        <v/>
      </c>
      <c r="E326" s="331" t="str">
        <f>IF(A326="","",IFERROR(INDEX(Penerimaan,MATCH('Buku Besar'!A326,Akun,0)),""))</f>
        <v/>
      </c>
      <c r="F326" s="331" t="str">
        <f>IF(A326="","",IFERROR(INDEX(Pengeluaran,MATCH('Buku Besar'!A326,Akun,0)),""))</f>
        <v/>
      </c>
      <c r="H326" s="91" t="str">
        <f t="shared" si="9"/>
        <v/>
      </c>
      <c r="I326" s="330" t="str">
        <f>IF(H326="","",IFERROR(INDEX(Tanggal1,MATCH('Buku Besar'!H326,Akun1,0)),""))</f>
        <v/>
      </c>
      <c r="J326" s="2" t="str">
        <f>IF(H326="","",IFERROR(INDEX(Keterangan1,MATCH('Buku Besar'!H326,Akun1,0)),""))</f>
        <v/>
      </c>
      <c r="K326" s="2" t="str">
        <f>IF(H326="","",IFERROR(INDEX(Reff1,MATCH('Buku Besar'!H326,Akun1,0)),""))</f>
        <v/>
      </c>
      <c r="L326" s="331" t="str">
        <f>IF(H326="","",IFERROR(INDEX(Penerimaan1,MATCH('Buku Besar'!H326,Akun1,0)),""))</f>
        <v/>
      </c>
      <c r="M326" s="331" t="str">
        <f>IF(H326="","",IFERROR(INDEX(Pengeluaran1,MATCH('Buku Besar'!H326,Akun1,0)),""))</f>
        <v/>
      </c>
    </row>
    <row r="327" spans="1:13" x14ac:dyDescent="0.25">
      <c r="A327" s="91" t="str">
        <f t="shared" si="8"/>
        <v/>
      </c>
      <c r="B327" s="330" t="str">
        <f>IF(A327="","",IFERROR(INDEX(Tanggal,MATCH('Buku Besar'!A327,Akun,0)),""))</f>
        <v/>
      </c>
      <c r="C327" s="2" t="str">
        <f>IF(A327="","",IFERROR(INDEX(Keterangan,MATCH('Buku Besar'!A327,Akun,0)),""))</f>
        <v/>
      </c>
      <c r="D327" s="2" t="str">
        <f>IF(A327="","",IFERROR(INDEX(Reff,MATCH('Buku Besar'!A327,Akun,0)),""))</f>
        <v/>
      </c>
      <c r="E327" s="331" t="str">
        <f>IF(A327="","",IFERROR(INDEX(Penerimaan,MATCH('Buku Besar'!A327,Akun,0)),""))</f>
        <v/>
      </c>
      <c r="F327" s="331" t="str">
        <f>IF(A327="","",IFERROR(INDEX(Pengeluaran,MATCH('Buku Besar'!A327,Akun,0)),""))</f>
        <v/>
      </c>
      <c r="H327" s="91" t="str">
        <f t="shared" si="9"/>
        <v/>
      </c>
      <c r="I327" s="330" t="str">
        <f>IF(H327="","",IFERROR(INDEX(Tanggal1,MATCH('Buku Besar'!H327,Akun1,0)),""))</f>
        <v/>
      </c>
      <c r="J327" s="2" t="str">
        <f>IF(H327="","",IFERROR(INDEX(Keterangan1,MATCH('Buku Besar'!H327,Akun1,0)),""))</f>
        <v/>
      </c>
      <c r="K327" s="2" t="str">
        <f>IF(H327="","",IFERROR(INDEX(Reff1,MATCH('Buku Besar'!H327,Akun1,0)),""))</f>
        <v/>
      </c>
      <c r="L327" s="331" t="str">
        <f>IF(H327="","",IFERROR(INDEX(Penerimaan1,MATCH('Buku Besar'!H327,Akun1,0)),""))</f>
        <v/>
      </c>
      <c r="M327" s="331" t="str">
        <f>IF(H327="","",IFERROR(INDEX(Pengeluaran1,MATCH('Buku Besar'!H327,Akun1,0)),""))</f>
        <v/>
      </c>
    </row>
    <row r="328" spans="1:13" x14ac:dyDescent="0.25">
      <c r="A328" s="91" t="str">
        <f t="shared" ref="A328:A391" si="10">IFERROR(IF((MID(A327,8,LEN(A327)-7)+1)&lt;=COUNTIF(Kas_Harian,LEFT(A327,6)),LEFT(A327,6)&amp;"-"&amp;MID(A327,8,LEN(A327)-7)+1,""),"")</f>
        <v/>
      </c>
      <c r="B328" s="330" t="str">
        <f>IF(A328="","",IFERROR(INDEX(Tanggal,MATCH('Buku Besar'!A328,Akun,0)),""))</f>
        <v/>
      </c>
      <c r="C328" s="2" t="str">
        <f>IF(A328="","",IFERROR(INDEX(Keterangan,MATCH('Buku Besar'!A328,Akun,0)),""))</f>
        <v/>
      </c>
      <c r="D328" s="2" t="str">
        <f>IF(A328="","",IFERROR(INDEX(Reff,MATCH('Buku Besar'!A328,Akun,0)),""))</f>
        <v/>
      </c>
      <c r="E328" s="331" t="str">
        <f>IF(A328="","",IFERROR(INDEX(Penerimaan,MATCH('Buku Besar'!A328,Akun,0)),""))</f>
        <v/>
      </c>
      <c r="F328" s="331" t="str">
        <f>IF(A328="","",IFERROR(INDEX(Pengeluaran,MATCH('Buku Besar'!A328,Akun,0)),""))</f>
        <v/>
      </c>
      <c r="H328" s="91" t="str">
        <f t="shared" ref="H328:H391" si="11">IFERROR(IF((MID(H327,8,LEN(H327)-7)+1)&lt;=COUNTIF(Bank_Harian,LEFT(H327,6)),LEFT(H327,6)&amp;"-"&amp;MID(H327,8,LEN(H327)-7)+1,""),"")</f>
        <v/>
      </c>
      <c r="I328" s="330" t="str">
        <f>IF(H328="","",IFERROR(INDEX(Tanggal1,MATCH('Buku Besar'!H328,Akun1,0)),""))</f>
        <v/>
      </c>
      <c r="J328" s="2" t="str">
        <f>IF(H328="","",IFERROR(INDEX(Keterangan1,MATCH('Buku Besar'!H328,Akun1,0)),""))</f>
        <v/>
      </c>
      <c r="K328" s="2" t="str">
        <f>IF(H328="","",IFERROR(INDEX(Reff1,MATCH('Buku Besar'!H328,Akun1,0)),""))</f>
        <v/>
      </c>
      <c r="L328" s="331" t="str">
        <f>IF(H328="","",IFERROR(INDEX(Penerimaan1,MATCH('Buku Besar'!H328,Akun1,0)),""))</f>
        <v/>
      </c>
      <c r="M328" s="331" t="str">
        <f>IF(H328="","",IFERROR(INDEX(Pengeluaran1,MATCH('Buku Besar'!H328,Akun1,0)),""))</f>
        <v/>
      </c>
    </row>
    <row r="329" spans="1:13" x14ac:dyDescent="0.25">
      <c r="A329" s="91" t="str">
        <f t="shared" si="10"/>
        <v/>
      </c>
      <c r="B329" s="330" t="str">
        <f>IF(A329="","",IFERROR(INDEX(Tanggal,MATCH('Buku Besar'!A329,Akun,0)),""))</f>
        <v/>
      </c>
      <c r="C329" s="2" t="str">
        <f>IF(A329="","",IFERROR(INDEX(Keterangan,MATCH('Buku Besar'!A329,Akun,0)),""))</f>
        <v/>
      </c>
      <c r="D329" s="2" t="str">
        <f>IF(A329="","",IFERROR(INDEX(Reff,MATCH('Buku Besar'!A329,Akun,0)),""))</f>
        <v/>
      </c>
      <c r="E329" s="331" t="str">
        <f>IF(A329="","",IFERROR(INDEX(Penerimaan,MATCH('Buku Besar'!A329,Akun,0)),""))</f>
        <v/>
      </c>
      <c r="F329" s="331" t="str">
        <f>IF(A329="","",IFERROR(INDEX(Pengeluaran,MATCH('Buku Besar'!A329,Akun,0)),""))</f>
        <v/>
      </c>
      <c r="H329" s="91" t="str">
        <f t="shared" si="11"/>
        <v/>
      </c>
      <c r="I329" s="330" t="str">
        <f>IF(H329="","",IFERROR(INDEX(Tanggal1,MATCH('Buku Besar'!H329,Akun1,0)),""))</f>
        <v/>
      </c>
      <c r="J329" s="2" t="str">
        <f>IF(H329="","",IFERROR(INDEX(Keterangan1,MATCH('Buku Besar'!H329,Akun1,0)),""))</f>
        <v/>
      </c>
      <c r="K329" s="2" t="str">
        <f>IF(H329="","",IFERROR(INDEX(Reff1,MATCH('Buku Besar'!H329,Akun1,0)),""))</f>
        <v/>
      </c>
      <c r="L329" s="331" t="str">
        <f>IF(H329="","",IFERROR(INDEX(Penerimaan1,MATCH('Buku Besar'!H329,Akun1,0)),""))</f>
        <v/>
      </c>
      <c r="M329" s="331" t="str">
        <f>IF(H329="","",IFERROR(INDEX(Pengeluaran1,MATCH('Buku Besar'!H329,Akun1,0)),""))</f>
        <v/>
      </c>
    </row>
    <row r="330" spans="1:13" x14ac:dyDescent="0.25">
      <c r="A330" s="91" t="str">
        <f t="shared" si="10"/>
        <v/>
      </c>
      <c r="B330" s="330" t="str">
        <f>IF(A330="","",IFERROR(INDEX(Tanggal,MATCH('Buku Besar'!A330,Akun,0)),""))</f>
        <v/>
      </c>
      <c r="C330" s="2" t="str">
        <f>IF(A330="","",IFERROR(INDEX(Keterangan,MATCH('Buku Besar'!A330,Akun,0)),""))</f>
        <v/>
      </c>
      <c r="D330" s="2" t="str">
        <f>IF(A330="","",IFERROR(INDEX(Reff,MATCH('Buku Besar'!A330,Akun,0)),""))</f>
        <v/>
      </c>
      <c r="E330" s="331" t="str">
        <f>IF(A330="","",IFERROR(INDEX(Penerimaan,MATCH('Buku Besar'!A330,Akun,0)),""))</f>
        <v/>
      </c>
      <c r="F330" s="331" t="str">
        <f>IF(A330="","",IFERROR(INDEX(Pengeluaran,MATCH('Buku Besar'!A330,Akun,0)),""))</f>
        <v/>
      </c>
      <c r="H330" s="91" t="str">
        <f t="shared" si="11"/>
        <v/>
      </c>
      <c r="I330" s="330" t="str">
        <f>IF(H330="","",IFERROR(INDEX(Tanggal1,MATCH('Buku Besar'!H330,Akun1,0)),""))</f>
        <v/>
      </c>
      <c r="J330" s="2" t="str">
        <f>IF(H330="","",IFERROR(INDEX(Keterangan1,MATCH('Buku Besar'!H330,Akun1,0)),""))</f>
        <v/>
      </c>
      <c r="K330" s="2" t="str">
        <f>IF(H330="","",IFERROR(INDEX(Reff1,MATCH('Buku Besar'!H330,Akun1,0)),""))</f>
        <v/>
      </c>
      <c r="L330" s="331" t="str">
        <f>IF(H330="","",IFERROR(INDEX(Penerimaan1,MATCH('Buku Besar'!H330,Akun1,0)),""))</f>
        <v/>
      </c>
      <c r="M330" s="331" t="str">
        <f>IF(H330="","",IFERROR(INDEX(Pengeluaran1,MATCH('Buku Besar'!H330,Akun1,0)),""))</f>
        <v/>
      </c>
    </row>
    <row r="331" spans="1:13" x14ac:dyDescent="0.25">
      <c r="A331" s="91" t="str">
        <f t="shared" si="10"/>
        <v/>
      </c>
      <c r="B331" s="330" t="str">
        <f>IF(A331="","",IFERROR(INDEX(Tanggal,MATCH('Buku Besar'!A331,Akun,0)),""))</f>
        <v/>
      </c>
      <c r="C331" s="2" t="str">
        <f>IF(A331="","",IFERROR(INDEX(Keterangan,MATCH('Buku Besar'!A331,Akun,0)),""))</f>
        <v/>
      </c>
      <c r="D331" s="2" t="str">
        <f>IF(A331="","",IFERROR(INDEX(Reff,MATCH('Buku Besar'!A331,Akun,0)),""))</f>
        <v/>
      </c>
      <c r="E331" s="331" t="str">
        <f>IF(A331="","",IFERROR(INDEX(Penerimaan,MATCH('Buku Besar'!A331,Akun,0)),""))</f>
        <v/>
      </c>
      <c r="F331" s="331" t="str">
        <f>IF(A331="","",IFERROR(INDEX(Pengeluaran,MATCH('Buku Besar'!A331,Akun,0)),""))</f>
        <v/>
      </c>
      <c r="H331" s="91" t="str">
        <f t="shared" si="11"/>
        <v/>
      </c>
      <c r="I331" s="330" t="str">
        <f>IF(H331="","",IFERROR(INDEX(Tanggal1,MATCH('Buku Besar'!H331,Akun1,0)),""))</f>
        <v/>
      </c>
      <c r="J331" s="2" t="str">
        <f>IF(H331="","",IFERROR(INDEX(Keterangan1,MATCH('Buku Besar'!H331,Akun1,0)),""))</f>
        <v/>
      </c>
      <c r="K331" s="2" t="str">
        <f>IF(H331="","",IFERROR(INDEX(Reff1,MATCH('Buku Besar'!H331,Akun1,0)),""))</f>
        <v/>
      </c>
      <c r="L331" s="331" t="str">
        <f>IF(H331="","",IFERROR(INDEX(Penerimaan1,MATCH('Buku Besar'!H331,Akun1,0)),""))</f>
        <v/>
      </c>
      <c r="M331" s="331" t="str">
        <f>IF(H331="","",IFERROR(INDEX(Pengeluaran1,MATCH('Buku Besar'!H331,Akun1,0)),""))</f>
        <v/>
      </c>
    </row>
    <row r="332" spans="1:13" x14ac:dyDescent="0.25">
      <c r="A332" s="91" t="str">
        <f t="shared" si="10"/>
        <v/>
      </c>
      <c r="B332" s="330" t="str">
        <f>IF(A332="","",IFERROR(INDEX(Tanggal,MATCH('Buku Besar'!A332,Akun,0)),""))</f>
        <v/>
      </c>
      <c r="C332" s="2" t="str">
        <f>IF(A332="","",IFERROR(INDEX(Keterangan,MATCH('Buku Besar'!A332,Akun,0)),""))</f>
        <v/>
      </c>
      <c r="D332" s="2" t="str">
        <f>IF(A332="","",IFERROR(INDEX(Reff,MATCH('Buku Besar'!A332,Akun,0)),""))</f>
        <v/>
      </c>
      <c r="E332" s="331" t="str">
        <f>IF(A332="","",IFERROR(INDEX(Penerimaan,MATCH('Buku Besar'!A332,Akun,0)),""))</f>
        <v/>
      </c>
      <c r="F332" s="331" t="str">
        <f>IF(A332="","",IFERROR(INDEX(Pengeluaran,MATCH('Buku Besar'!A332,Akun,0)),""))</f>
        <v/>
      </c>
      <c r="H332" s="91" t="str">
        <f t="shared" si="11"/>
        <v/>
      </c>
      <c r="I332" s="330" t="str">
        <f>IF(H332="","",IFERROR(INDEX(Tanggal1,MATCH('Buku Besar'!H332,Akun1,0)),""))</f>
        <v/>
      </c>
      <c r="J332" s="2" t="str">
        <f>IF(H332="","",IFERROR(INDEX(Keterangan1,MATCH('Buku Besar'!H332,Akun1,0)),""))</f>
        <v/>
      </c>
      <c r="K332" s="2" t="str">
        <f>IF(H332="","",IFERROR(INDEX(Reff1,MATCH('Buku Besar'!H332,Akun1,0)),""))</f>
        <v/>
      </c>
      <c r="L332" s="331" t="str">
        <f>IF(H332="","",IFERROR(INDEX(Penerimaan1,MATCH('Buku Besar'!H332,Akun1,0)),""))</f>
        <v/>
      </c>
      <c r="M332" s="331" t="str">
        <f>IF(H332="","",IFERROR(INDEX(Pengeluaran1,MATCH('Buku Besar'!H332,Akun1,0)),""))</f>
        <v/>
      </c>
    </row>
    <row r="333" spans="1:13" x14ac:dyDescent="0.25">
      <c r="A333" s="91" t="str">
        <f t="shared" si="10"/>
        <v/>
      </c>
      <c r="B333" s="330" t="str">
        <f>IF(A333="","",IFERROR(INDEX(Tanggal,MATCH('Buku Besar'!A333,Akun,0)),""))</f>
        <v/>
      </c>
      <c r="C333" s="2" t="str">
        <f>IF(A333="","",IFERROR(INDEX(Keterangan,MATCH('Buku Besar'!A333,Akun,0)),""))</f>
        <v/>
      </c>
      <c r="D333" s="2" t="str">
        <f>IF(A333="","",IFERROR(INDEX(Reff,MATCH('Buku Besar'!A333,Akun,0)),""))</f>
        <v/>
      </c>
      <c r="E333" s="331" t="str">
        <f>IF(A333="","",IFERROR(INDEX(Penerimaan,MATCH('Buku Besar'!A333,Akun,0)),""))</f>
        <v/>
      </c>
      <c r="F333" s="331" t="str">
        <f>IF(A333="","",IFERROR(INDEX(Pengeluaran,MATCH('Buku Besar'!A333,Akun,0)),""))</f>
        <v/>
      </c>
      <c r="H333" s="91" t="str">
        <f t="shared" si="11"/>
        <v/>
      </c>
      <c r="I333" s="330" t="str">
        <f>IF(H333="","",IFERROR(INDEX(Tanggal1,MATCH('Buku Besar'!H333,Akun1,0)),""))</f>
        <v/>
      </c>
      <c r="J333" s="2" t="str">
        <f>IF(H333="","",IFERROR(INDEX(Keterangan1,MATCH('Buku Besar'!H333,Akun1,0)),""))</f>
        <v/>
      </c>
      <c r="K333" s="2" t="str">
        <f>IF(H333="","",IFERROR(INDEX(Reff1,MATCH('Buku Besar'!H333,Akun1,0)),""))</f>
        <v/>
      </c>
      <c r="L333" s="331" t="str">
        <f>IF(H333="","",IFERROR(INDEX(Penerimaan1,MATCH('Buku Besar'!H333,Akun1,0)),""))</f>
        <v/>
      </c>
      <c r="M333" s="331" t="str">
        <f>IF(H333="","",IFERROR(INDEX(Pengeluaran1,MATCH('Buku Besar'!H333,Akun1,0)),""))</f>
        <v/>
      </c>
    </row>
    <row r="334" spans="1:13" x14ac:dyDescent="0.25">
      <c r="A334" s="91" t="str">
        <f t="shared" si="10"/>
        <v/>
      </c>
      <c r="B334" s="330" t="str">
        <f>IF(A334="","",IFERROR(INDEX(Tanggal,MATCH('Buku Besar'!A334,Akun,0)),""))</f>
        <v/>
      </c>
      <c r="C334" s="2" t="str">
        <f>IF(A334="","",IFERROR(INDEX(Keterangan,MATCH('Buku Besar'!A334,Akun,0)),""))</f>
        <v/>
      </c>
      <c r="D334" s="2" t="str">
        <f>IF(A334="","",IFERROR(INDEX(Reff,MATCH('Buku Besar'!A334,Akun,0)),""))</f>
        <v/>
      </c>
      <c r="E334" s="331" t="str">
        <f>IF(A334="","",IFERROR(INDEX(Penerimaan,MATCH('Buku Besar'!A334,Akun,0)),""))</f>
        <v/>
      </c>
      <c r="F334" s="331" t="str">
        <f>IF(A334="","",IFERROR(INDEX(Pengeluaran,MATCH('Buku Besar'!A334,Akun,0)),""))</f>
        <v/>
      </c>
      <c r="H334" s="91" t="str">
        <f t="shared" si="11"/>
        <v/>
      </c>
      <c r="I334" s="330" t="str">
        <f>IF(H334="","",IFERROR(INDEX(Tanggal1,MATCH('Buku Besar'!H334,Akun1,0)),""))</f>
        <v/>
      </c>
      <c r="J334" s="2" t="str">
        <f>IF(H334="","",IFERROR(INDEX(Keterangan1,MATCH('Buku Besar'!H334,Akun1,0)),""))</f>
        <v/>
      </c>
      <c r="K334" s="2" t="str">
        <f>IF(H334="","",IFERROR(INDEX(Reff1,MATCH('Buku Besar'!H334,Akun1,0)),""))</f>
        <v/>
      </c>
      <c r="L334" s="331" t="str">
        <f>IF(H334="","",IFERROR(INDEX(Penerimaan1,MATCH('Buku Besar'!H334,Akun1,0)),""))</f>
        <v/>
      </c>
      <c r="M334" s="331" t="str">
        <f>IF(H334="","",IFERROR(INDEX(Pengeluaran1,MATCH('Buku Besar'!H334,Akun1,0)),""))</f>
        <v/>
      </c>
    </row>
    <row r="335" spans="1:13" x14ac:dyDescent="0.25">
      <c r="A335" s="91" t="str">
        <f t="shared" si="10"/>
        <v/>
      </c>
      <c r="B335" s="330" t="str">
        <f>IF(A335="","",IFERROR(INDEX(Tanggal,MATCH('Buku Besar'!A335,Akun,0)),""))</f>
        <v/>
      </c>
      <c r="C335" s="2" t="str">
        <f>IF(A335="","",IFERROR(INDEX(Keterangan,MATCH('Buku Besar'!A335,Akun,0)),""))</f>
        <v/>
      </c>
      <c r="D335" s="2" t="str">
        <f>IF(A335="","",IFERROR(INDEX(Reff,MATCH('Buku Besar'!A335,Akun,0)),""))</f>
        <v/>
      </c>
      <c r="E335" s="331" t="str">
        <f>IF(A335="","",IFERROR(INDEX(Penerimaan,MATCH('Buku Besar'!A335,Akun,0)),""))</f>
        <v/>
      </c>
      <c r="F335" s="331" t="str">
        <f>IF(A335="","",IFERROR(INDEX(Pengeluaran,MATCH('Buku Besar'!A335,Akun,0)),""))</f>
        <v/>
      </c>
      <c r="H335" s="91" t="str">
        <f t="shared" si="11"/>
        <v/>
      </c>
      <c r="I335" s="330" t="str">
        <f>IF(H335="","",IFERROR(INDEX(Tanggal1,MATCH('Buku Besar'!H335,Akun1,0)),""))</f>
        <v/>
      </c>
      <c r="J335" s="2" t="str">
        <f>IF(H335="","",IFERROR(INDEX(Keterangan1,MATCH('Buku Besar'!H335,Akun1,0)),""))</f>
        <v/>
      </c>
      <c r="K335" s="2" t="str">
        <f>IF(H335="","",IFERROR(INDEX(Reff1,MATCH('Buku Besar'!H335,Akun1,0)),""))</f>
        <v/>
      </c>
      <c r="L335" s="331" t="str">
        <f>IF(H335="","",IFERROR(INDEX(Penerimaan1,MATCH('Buku Besar'!H335,Akun1,0)),""))</f>
        <v/>
      </c>
      <c r="M335" s="331" t="str">
        <f>IF(H335="","",IFERROR(INDEX(Pengeluaran1,MATCH('Buku Besar'!H335,Akun1,0)),""))</f>
        <v/>
      </c>
    </row>
    <row r="336" spans="1:13" x14ac:dyDescent="0.25">
      <c r="A336" s="91" t="str">
        <f t="shared" si="10"/>
        <v/>
      </c>
      <c r="B336" s="330" t="str">
        <f>IF(A336="","",IFERROR(INDEX(Tanggal,MATCH('Buku Besar'!A336,Akun,0)),""))</f>
        <v/>
      </c>
      <c r="C336" s="2" t="str">
        <f>IF(A336="","",IFERROR(INDEX(Keterangan,MATCH('Buku Besar'!A336,Akun,0)),""))</f>
        <v/>
      </c>
      <c r="D336" s="2" t="str">
        <f>IF(A336="","",IFERROR(INDEX(Reff,MATCH('Buku Besar'!A336,Akun,0)),""))</f>
        <v/>
      </c>
      <c r="E336" s="331" t="str">
        <f>IF(A336="","",IFERROR(INDEX(Penerimaan,MATCH('Buku Besar'!A336,Akun,0)),""))</f>
        <v/>
      </c>
      <c r="F336" s="331" t="str">
        <f>IF(A336="","",IFERROR(INDEX(Pengeluaran,MATCH('Buku Besar'!A336,Akun,0)),""))</f>
        <v/>
      </c>
      <c r="H336" s="91" t="str">
        <f t="shared" si="11"/>
        <v/>
      </c>
      <c r="I336" s="330" t="str">
        <f>IF(H336="","",IFERROR(INDEX(Tanggal1,MATCH('Buku Besar'!H336,Akun1,0)),""))</f>
        <v/>
      </c>
      <c r="J336" s="2" t="str">
        <f>IF(H336="","",IFERROR(INDEX(Keterangan1,MATCH('Buku Besar'!H336,Akun1,0)),""))</f>
        <v/>
      </c>
      <c r="K336" s="2" t="str">
        <f>IF(H336="","",IFERROR(INDEX(Reff1,MATCH('Buku Besar'!H336,Akun1,0)),""))</f>
        <v/>
      </c>
      <c r="L336" s="331" t="str">
        <f>IF(H336="","",IFERROR(INDEX(Penerimaan1,MATCH('Buku Besar'!H336,Akun1,0)),""))</f>
        <v/>
      </c>
      <c r="M336" s="331" t="str">
        <f>IF(H336="","",IFERROR(INDEX(Pengeluaran1,MATCH('Buku Besar'!H336,Akun1,0)),""))</f>
        <v/>
      </c>
    </row>
    <row r="337" spans="1:13" x14ac:dyDescent="0.25">
      <c r="A337" s="91" t="str">
        <f t="shared" si="10"/>
        <v/>
      </c>
      <c r="B337" s="330" t="str">
        <f>IF(A337="","",IFERROR(INDEX(Tanggal,MATCH('Buku Besar'!A337,Akun,0)),""))</f>
        <v/>
      </c>
      <c r="C337" s="2" t="str">
        <f>IF(A337="","",IFERROR(INDEX(Keterangan,MATCH('Buku Besar'!A337,Akun,0)),""))</f>
        <v/>
      </c>
      <c r="D337" s="2" t="str">
        <f>IF(A337="","",IFERROR(INDEX(Reff,MATCH('Buku Besar'!A337,Akun,0)),""))</f>
        <v/>
      </c>
      <c r="E337" s="331" t="str">
        <f>IF(A337="","",IFERROR(INDEX(Penerimaan,MATCH('Buku Besar'!A337,Akun,0)),""))</f>
        <v/>
      </c>
      <c r="F337" s="331" t="str">
        <f>IF(A337="","",IFERROR(INDEX(Pengeluaran,MATCH('Buku Besar'!A337,Akun,0)),""))</f>
        <v/>
      </c>
      <c r="H337" s="91" t="str">
        <f t="shared" si="11"/>
        <v/>
      </c>
      <c r="I337" s="330" t="str">
        <f>IF(H337="","",IFERROR(INDEX(Tanggal1,MATCH('Buku Besar'!H337,Akun1,0)),""))</f>
        <v/>
      </c>
      <c r="J337" s="2" t="str">
        <f>IF(H337="","",IFERROR(INDEX(Keterangan1,MATCH('Buku Besar'!H337,Akun1,0)),""))</f>
        <v/>
      </c>
      <c r="K337" s="2" t="str">
        <f>IF(H337="","",IFERROR(INDEX(Reff1,MATCH('Buku Besar'!H337,Akun1,0)),""))</f>
        <v/>
      </c>
      <c r="L337" s="331" t="str">
        <f>IF(H337="","",IFERROR(INDEX(Penerimaan1,MATCH('Buku Besar'!H337,Akun1,0)),""))</f>
        <v/>
      </c>
      <c r="M337" s="331" t="str">
        <f>IF(H337="","",IFERROR(INDEX(Pengeluaran1,MATCH('Buku Besar'!H337,Akun1,0)),""))</f>
        <v/>
      </c>
    </row>
    <row r="338" spans="1:13" x14ac:dyDescent="0.25">
      <c r="A338" s="91" t="str">
        <f t="shared" si="10"/>
        <v/>
      </c>
      <c r="B338" s="330" t="str">
        <f>IF(A338="","",IFERROR(INDEX(Tanggal,MATCH('Buku Besar'!A338,Akun,0)),""))</f>
        <v/>
      </c>
      <c r="C338" s="2" t="str">
        <f>IF(A338="","",IFERROR(INDEX(Keterangan,MATCH('Buku Besar'!A338,Akun,0)),""))</f>
        <v/>
      </c>
      <c r="D338" s="2" t="str">
        <f>IF(A338="","",IFERROR(INDEX(Reff,MATCH('Buku Besar'!A338,Akun,0)),""))</f>
        <v/>
      </c>
      <c r="E338" s="331" t="str">
        <f>IF(A338="","",IFERROR(INDEX(Penerimaan,MATCH('Buku Besar'!A338,Akun,0)),""))</f>
        <v/>
      </c>
      <c r="F338" s="331" t="str">
        <f>IF(A338="","",IFERROR(INDEX(Pengeluaran,MATCH('Buku Besar'!A338,Akun,0)),""))</f>
        <v/>
      </c>
      <c r="H338" s="91" t="str">
        <f t="shared" si="11"/>
        <v/>
      </c>
      <c r="I338" s="330" t="str">
        <f>IF(H338="","",IFERROR(INDEX(Tanggal1,MATCH('Buku Besar'!H338,Akun1,0)),""))</f>
        <v/>
      </c>
      <c r="J338" s="2" t="str">
        <f>IF(H338="","",IFERROR(INDEX(Keterangan1,MATCH('Buku Besar'!H338,Akun1,0)),""))</f>
        <v/>
      </c>
      <c r="K338" s="2" t="str">
        <f>IF(H338="","",IFERROR(INDEX(Reff1,MATCH('Buku Besar'!H338,Akun1,0)),""))</f>
        <v/>
      </c>
      <c r="L338" s="331" t="str">
        <f>IF(H338="","",IFERROR(INDEX(Penerimaan1,MATCH('Buku Besar'!H338,Akun1,0)),""))</f>
        <v/>
      </c>
      <c r="M338" s="331" t="str">
        <f>IF(H338="","",IFERROR(INDEX(Pengeluaran1,MATCH('Buku Besar'!H338,Akun1,0)),""))</f>
        <v/>
      </c>
    </row>
    <row r="339" spans="1:13" x14ac:dyDescent="0.25">
      <c r="A339" s="91" t="str">
        <f t="shared" si="10"/>
        <v/>
      </c>
      <c r="B339" s="330" t="str">
        <f>IF(A339="","",IFERROR(INDEX(Tanggal,MATCH('Buku Besar'!A339,Akun,0)),""))</f>
        <v/>
      </c>
      <c r="C339" s="2" t="str">
        <f>IF(A339="","",IFERROR(INDEX(Keterangan,MATCH('Buku Besar'!A339,Akun,0)),""))</f>
        <v/>
      </c>
      <c r="D339" s="2" t="str">
        <f>IF(A339="","",IFERROR(INDEX(Reff,MATCH('Buku Besar'!A339,Akun,0)),""))</f>
        <v/>
      </c>
      <c r="E339" s="331" t="str">
        <f>IF(A339="","",IFERROR(INDEX(Penerimaan,MATCH('Buku Besar'!A339,Akun,0)),""))</f>
        <v/>
      </c>
      <c r="F339" s="331" t="str">
        <f>IF(A339="","",IFERROR(INDEX(Pengeluaran,MATCH('Buku Besar'!A339,Akun,0)),""))</f>
        <v/>
      </c>
      <c r="H339" s="91" t="str">
        <f t="shared" si="11"/>
        <v/>
      </c>
      <c r="I339" s="330" t="str">
        <f>IF(H339="","",IFERROR(INDEX(Tanggal1,MATCH('Buku Besar'!H339,Akun1,0)),""))</f>
        <v/>
      </c>
      <c r="J339" s="2" t="str">
        <f>IF(H339="","",IFERROR(INDEX(Keterangan1,MATCH('Buku Besar'!H339,Akun1,0)),""))</f>
        <v/>
      </c>
      <c r="K339" s="2" t="str">
        <f>IF(H339="","",IFERROR(INDEX(Reff1,MATCH('Buku Besar'!H339,Akun1,0)),""))</f>
        <v/>
      </c>
      <c r="L339" s="331" t="str">
        <f>IF(H339="","",IFERROR(INDEX(Penerimaan1,MATCH('Buku Besar'!H339,Akun1,0)),""))</f>
        <v/>
      </c>
      <c r="M339" s="331" t="str">
        <f>IF(H339="","",IFERROR(INDEX(Pengeluaran1,MATCH('Buku Besar'!H339,Akun1,0)),""))</f>
        <v/>
      </c>
    </row>
    <row r="340" spans="1:13" x14ac:dyDescent="0.25">
      <c r="A340" s="91" t="str">
        <f t="shared" si="10"/>
        <v/>
      </c>
      <c r="B340" s="330" t="str">
        <f>IF(A340="","",IFERROR(INDEX(Tanggal,MATCH('Buku Besar'!A340,Akun,0)),""))</f>
        <v/>
      </c>
      <c r="C340" s="2" t="str">
        <f>IF(A340="","",IFERROR(INDEX(Keterangan,MATCH('Buku Besar'!A340,Akun,0)),""))</f>
        <v/>
      </c>
      <c r="D340" s="2" t="str">
        <f>IF(A340="","",IFERROR(INDEX(Reff,MATCH('Buku Besar'!A340,Akun,0)),""))</f>
        <v/>
      </c>
      <c r="E340" s="331" t="str">
        <f>IF(A340="","",IFERROR(INDEX(Penerimaan,MATCH('Buku Besar'!A340,Akun,0)),""))</f>
        <v/>
      </c>
      <c r="F340" s="331" t="str">
        <f>IF(A340="","",IFERROR(INDEX(Pengeluaran,MATCH('Buku Besar'!A340,Akun,0)),""))</f>
        <v/>
      </c>
      <c r="H340" s="91" t="str">
        <f t="shared" si="11"/>
        <v/>
      </c>
      <c r="I340" s="330" t="str">
        <f>IF(H340="","",IFERROR(INDEX(Tanggal1,MATCH('Buku Besar'!H340,Akun1,0)),""))</f>
        <v/>
      </c>
      <c r="J340" s="2" t="str">
        <f>IF(H340="","",IFERROR(INDEX(Keterangan1,MATCH('Buku Besar'!H340,Akun1,0)),""))</f>
        <v/>
      </c>
      <c r="K340" s="2" t="str">
        <f>IF(H340="","",IFERROR(INDEX(Reff1,MATCH('Buku Besar'!H340,Akun1,0)),""))</f>
        <v/>
      </c>
      <c r="L340" s="331" t="str">
        <f>IF(H340="","",IFERROR(INDEX(Penerimaan1,MATCH('Buku Besar'!H340,Akun1,0)),""))</f>
        <v/>
      </c>
      <c r="M340" s="331" t="str">
        <f>IF(H340="","",IFERROR(INDEX(Pengeluaran1,MATCH('Buku Besar'!H340,Akun1,0)),""))</f>
        <v/>
      </c>
    </row>
    <row r="341" spans="1:13" x14ac:dyDescent="0.25">
      <c r="A341" s="91" t="str">
        <f t="shared" si="10"/>
        <v/>
      </c>
      <c r="B341" s="330" t="str">
        <f>IF(A341="","",IFERROR(INDEX(Tanggal,MATCH('Buku Besar'!A341,Akun,0)),""))</f>
        <v/>
      </c>
      <c r="C341" s="2" t="str">
        <f>IF(A341="","",IFERROR(INDEX(Keterangan,MATCH('Buku Besar'!A341,Akun,0)),""))</f>
        <v/>
      </c>
      <c r="D341" s="2" t="str">
        <f>IF(A341="","",IFERROR(INDEX(Reff,MATCH('Buku Besar'!A341,Akun,0)),""))</f>
        <v/>
      </c>
      <c r="E341" s="331" t="str">
        <f>IF(A341="","",IFERROR(INDEX(Penerimaan,MATCH('Buku Besar'!A341,Akun,0)),""))</f>
        <v/>
      </c>
      <c r="F341" s="331" t="str">
        <f>IF(A341="","",IFERROR(INDEX(Pengeluaran,MATCH('Buku Besar'!A341,Akun,0)),""))</f>
        <v/>
      </c>
      <c r="H341" s="91" t="str">
        <f t="shared" si="11"/>
        <v/>
      </c>
      <c r="I341" s="330" t="str">
        <f>IF(H341="","",IFERROR(INDEX(Tanggal1,MATCH('Buku Besar'!H341,Akun1,0)),""))</f>
        <v/>
      </c>
      <c r="J341" s="2" t="str">
        <f>IF(H341="","",IFERROR(INDEX(Keterangan1,MATCH('Buku Besar'!H341,Akun1,0)),""))</f>
        <v/>
      </c>
      <c r="K341" s="2" t="str">
        <f>IF(H341="","",IFERROR(INDEX(Reff1,MATCH('Buku Besar'!H341,Akun1,0)),""))</f>
        <v/>
      </c>
      <c r="L341" s="331" t="str">
        <f>IF(H341="","",IFERROR(INDEX(Penerimaan1,MATCH('Buku Besar'!H341,Akun1,0)),""))</f>
        <v/>
      </c>
      <c r="M341" s="331" t="str">
        <f>IF(H341="","",IFERROR(INDEX(Pengeluaran1,MATCH('Buku Besar'!H341,Akun1,0)),""))</f>
        <v/>
      </c>
    </row>
    <row r="342" spans="1:13" x14ac:dyDescent="0.25">
      <c r="A342" s="91" t="str">
        <f t="shared" si="10"/>
        <v/>
      </c>
      <c r="B342" s="330" t="str">
        <f>IF(A342="","",IFERROR(INDEX(Tanggal,MATCH('Buku Besar'!A342,Akun,0)),""))</f>
        <v/>
      </c>
      <c r="C342" s="2" t="str">
        <f>IF(A342="","",IFERROR(INDEX(Keterangan,MATCH('Buku Besar'!A342,Akun,0)),""))</f>
        <v/>
      </c>
      <c r="D342" s="2" t="str">
        <f>IF(A342="","",IFERROR(INDEX(Reff,MATCH('Buku Besar'!A342,Akun,0)),""))</f>
        <v/>
      </c>
      <c r="E342" s="331" t="str">
        <f>IF(A342="","",IFERROR(INDEX(Penerimaan,MATCH('Buku Besar'!A342,Akun,0)),""))</f>
        <v/>
      </c>
      <c r="F342" s="331" t="str">
        <f>IF(A342="","",IFERROR(INDEX(Pengeluaran,MATCH('Buku Besar'!A342,Akun,0)),""))</f>
        <v/>
      </c>
      <c r="H342" s="91" t="str">
        <f t="shared" si="11"/>
        <v/>
      </c>
      <c r="I342" s="330" t="str">
        <f>IF(H342="","",IFERROR(INDEX(Tanggal1,MATCH('Buku Besar'!H342,Akun1,0)),""))</f>
        <v/>
      </c>
      <c r="J342" s="2" t="str">
        <f>IF(H342="","",IFERROR(INDEX(Keterangan1,MATCH('Buku Besar'!H342,Akun1,0)),""))</f>
        <v/>
      </c>
      <c r="K342" s="2" t="str">
        <f>IF(H342="","",IFERROR(INDEX(Reff1,MATCH('Buku Besar'!H342,Akun1,0)),""))</f>
        <v/>
      </c>
      <c r="L342" s="331" t="str">
        <f>IF(H342="","",IFERROR(INDEX(Penerimaan1,MATCH('Buku Besar'!H342,Akun1,0)),""))</f>
        <v/>
      </c>
      <c r="M342" s="331" t="str">
        <f>IF(H342="","",IFERROR(INDEX(Pengeluaran1,MATCH('Buku Besar'!H342,Akun1,0)),""))</f>
        <v/>
      </c>
    </row>
    <row r="343" spans="1:13" x14ac:dyDescent="0.25">
      <c r="A343" s="91" t="str">
        <f t="shared" si="10"/>
        <v/>
      </c>
      <c r="B343" s="330" t="str">
        <f>IF(A343="","",IFERROR(INDEX(Tanggal,MATCH('Buku Besar'!A343,Akun,0)),""))</f>
        <v/>
      </c>
      <c r="C343" s="2" t="str">
        <f>IF(A343="","",IFERROR(INDEX(Keterangan,MATCH('Buku Besar'!A343,Akun,0)),""))</f>
        <v/>
      </c>
      <c r="D343" s="2" t="str">
        <f>IF(A343="","",IFERROR(INDEX(Reff,MATCH('Buku Besar'!A343,Akun,0)),""))</f>
        <v/>
      </c>
      <c r="E343" s="331" t="str">
        <f>IF(A343="","",IFERROR(INDEX(Penerimaan,MATCH('Buku Besar'!A343,Akun,0)),""))</f>
        <v/>
      </c>
      <c r="F343" s="331" t="str">
        <f>IF(A343="","",IFERROR(INDEX(Pengeluaran,MATCH('Buku Besar'!A343,Akun,0)),""))</f>
        <v/>
      </c>
      <c r="H343" s="91" t="str">
        <f t="shared" si="11"/>
        <v/>
      </c>
      <c r="I343" s="330" t="str">
        <f>IF(H343="","",IFERROR(INDEX(Tanggal1,MATCH('Buku Besar'!H343,Akun1,0)),""))</f>
        <v/>
      </c>
      <c r="J343" s="2" t="str">
        <f>IF(H343="","",IFERROR(INDEX(Keterangan1,MATCH('Buku Besar'!H343,Akun1,0)),""))</f>
        <v/>
      </c>
      <c r="K343" s="2" t="str">
        <f>IF(H343="","",IFERROR(INDEX(Reff1,MATCH('Buku Besar'!H343,Akun1,0)),""))</f>
        <v/>
      </c>
      <c r="L343" s="331" t="str">
        <f>IF(H343="","",IFERROR(INDEX(Penerimaan1,MATCH('Buku Besar'!H343,Akun1,0)),""))</f>
        <v/>
      </c>
      <c r="M343" s="331" t="str">
        <f>IF(H343="","",IFERROR(INDEX(Pengeluaran1,MATCH('Buku Besar'!H343,Akun1,0)),""))</f>
        <v/>
      </c>
    </row>
    <row r="344" spans="1:13" x14ac:dyDescent="0.25">
      <c r="A344" s="91" t="str">
        <f t="shared" si="10"/>
        <v/>
      </c>
      <c r="B344" s="330" t="str">
        <f>IF(A344="","",IFERROR(INDEX(Tanggal,MATCH('Buku Besar'!A344,Akun,0)),""))</f>
        <v/>
      </c>
      <c r="C344" s="2" t="str">
        <f>IF(A344="","",IFERROR(INDEX(Keterangan,MATCH('Buku Besar'!A344,Akun,0)),""))</f>
        <v/>
      </c>
      <c r="D344" s="2" t="str">
        <f>IF(A344="","",IFERROR(INDEX(Reff,MATCH('Buku Besar'!A344,Akun,0)),""))</f>
        <v/>
      </c>
      <c r="E344" s="331" t="str">
        <f>IF(A344="","",IFERROR(INDEX(Penerimaan,MATCH('Buku Besar'!A344,Akun,0)),""))</f>
        <v/>
      </c>
      <c r="F344" s="331" t="str">
        <f>IF(A344="","",IFERROR(INDEX(Pengeluaran,MATCH('Buku Besar'!A344,Akun,0)),""))</f>
        <v/>
      </c>
      <c r="H344" s="91" t="str">
        <f t="shared" si="11"/>
        <v/>
      </c>
      <c r="I344" s="330" t="str">
        <f>IF(H344="","",IFERROR(INDEX(Tanggal1,MATCH('Buku Besar'!H344,Akun1,0)),""))</f>
        <v/>
      </c>
      <c r="J344" s="2" t="str">
        <f>IF(H344="","",IFERROR(INDEX(Keterangan1,MATCH('Buku Besar'!H344,Akun1,0)),""))</f>
        <v/>
      </c>
      <c r="K344" s="2" t="str">
        <f>IF(H344="","",IFERROR(INDEX(Reff1,MATCH('Buku Besar'!H344,Akun1,0)),""))</f>
        <v/>
      </c>
      <c r="L344" s="331" t="str">
        <f>IF(H344="","",IFERROR(INDEX(Penerimaan1,MATCH('Buku Besar'!H344,Akun1,0)),""))</f>
        <v/>
      </c>
      <c r="M344" s="331" t="str">
        <f>IF(H344="","",IFERROR(INDEX(Pengeluaran1,MATCH('Buku Besar'!H344,Akun1,0)),""))</f>
        <v/>
      </c>
    </row>
    <row r="345" spans="1:13" x14ac:dyDescent="0.25">
      <c r="A345" s="91" t="str">
        <f t="shared" si="10"/>
        <v/>
      </c>
      <c r="B345" s="330" t="str">
        <f>IF(A345="","",IFERROR(INDEX(Tanggal,MATCH('Buku Besar'!A345,Akun,0)),""))</f>
        <v/>
      </c>
      <c r="C345" s="2" t="str">
        <f>IF(A345="","",IFERROR(INDEX(Keterangan,MATCH('Buku Besar'!A345,Akun,0)),""))</f>
        <v/>
      </c>
      <c r="D345" s="2" t="str">
        <f>IF(A345="","",IFERROR(INDEX(Reff,MATCH('Buku Besar'!A345,Akun,0)),""))</f>
        <v/>
      </c>
      <c r="E345" s="331" t="str">
        <f>IF(A345="","",IFERROR(INDEX(Penerimaan,MATCH('Buku Besar'!A345,Akun,0)),""))</f>
        <v/>
      </c>
      <c r="F345" s="331" t="str">
        <f>IF(A345="","",IFERROR(INDEX(Pengeluaran,MATCH('Buku Besar'!A345,Akun,0)),""))</f>
        <v/>
      </c>
      <c r="H345" s="91" t="str">
        <f t="shared" si="11"/>
        <v/>
      </c>
      <c r="I345" s="330" t="str">
        <f>IF(H345="","",IFERROR(INDEX(Tanggal1,MATCH('Buku Besar'!H345,Akun1,0)),""))</f>
        <v/>
      </c>
      <c r="J345" s="2" t="str">
        <f>IF(H345="","",IFERROR(INDEX(Keterangan1,MATCH('Buku Besar'!H345,Akun1,0)),""))</f>
        <v/>
      </c>
      <c r="K345" s="2" t="str">
        <f>IF(H345="","",IFERROR(INDEX(Reff1,MATCH('Buku Besar'!H345,Akun1,0)),""))</f>
        <v/>
      </c>
      <c r="L345" s="331" t="str">
        <f>IF(H345="","",IFERROR(INDEX(Penerimaan1,MATCH('Buku Besar'!H345,Akun1,0)),""))</f>
        <v/>
      </c>
      <c r="M345" s="331" t="str">
        <f>IF(H345="","",IFERROR(INDEX(Pengeluaran1,MATCH('Buku Besar'!H345,Akun1,0)),""))</f>
        <v/>
      </c>
    </row>
    <row r="346" spans="1:13" x14ac:dyDescent="0.25">
      <c r="A346" s="91" t="str">
        <f t="shared" si="10"/>
        <v/>
      </c>
      <c r="B346" s="330" t="str">
        <f>IF(A346="","",IFERROR(INDEX(Tanggal,MATCH('Buku Besar'!A346,Akun,0)),""))</f>
        <v/>
      </c>
      <c r="C346" s="2" t="str">
        <f>IF(A346="","",IFERROR(INDEX(Keterangan,MATCH('Buku Besar'!A346,Akun,0)),""))</f>
        <v/>
      </c>
      <c r="D346" s="2" t="str">
        <f>IF(A346="","",IFERROR(INDEX(Reff,MATCH('Buku Besar'!A346,Akun,0)),""))</f>
        <v/>
      </c>
      <c r="E346" s="331" t="str">
        <f>IF(A346="","",IFERROR(INDEX(Penerimaan,MATCH('Buku Besar'!A346,Akun,0)),""))</f>
        <v/>
      </c>
      <c r="F346" s="331" t="str">
        <f>IF(A346="","",IFERROR(INDEX(Pengeluaran,MATCH('Buku Besar'!A346,Akun,0)),""))</f>
        <v/>
      </c>
      <c r="H346" s="91" t="str">
        <f t="shared" si="11"/>
        <v/>
      </c>
      <c r="I346" s="330" t="str">
        <f>IF(H346="","",IFERROR(INDEX(Tanggal1,MATCH('Buku Besar'!H346,Akun1,0)),""))</f>
        <v/>
      </c>
      <c r="J346" s="2" t="str">
        <f>IF(H346="","",IFERROR(INDEX(Keterangan1,MATCH('Buku Besar'!H346,Akun1,0)),""))</f>
        <v/>
      </c>
      <c r="K346" s="2" t="str">
        <f>IF(H346="","",IFERROR(INDEX(Reff1,MATCH('Buku Besar'!H346,Akun1,0)),""))</f>
        <v/>
      </c>
      <c r="L346" s="331" t="str">
        <f>IF(H346="","",IFERROR(INDEX(Penerimaan1,MATCH('Buku Besar'!H346,Akun1,0)),""))</f>
        <v/>
      </c>
      <c r="M346" s="331" t="str">
        <f>IF(H346="","",IFERROR(INDEX(Pengeluaran1,MATCH('Buku Besar'!H346,Akun1,0)),""))</f>
        <v/>
      </c>
    </row>
    <row r="347" spans="1:13" x14ac:dyDescent="0.25">
      <c r="A347" s="91" t="str">
        <f t="shared" si="10"/>
        <v/>
      </c>
      <c r="B347" s="330" t="str">
        <f>IF(A347="","",IFERROR(INDEX(Tanggal,MATCH('Buku Besar'!A347,Akun,0)),""))</f>
        <v/>
      </c>
      <c r="C347" s="2" t="str">
        <f>IF(A347="","",IFERROR(INDEX(Keterangan,MATCH('Buku Besar'!A347,Akun,0)),""))</f>
        <v/>
      </c>
      <c r="D347" s="2" t="str">
        <f>IF(A347="","",IFERROR(INDEX(Reff,MATCH('Buku Besar'!A347,Akun,0)),""))</f>
        <v/>
      </c>
      <c r="E347" s="331" t="str">
        <f>IF(A347="","",IFERROR(INDEX(Penerimaan,MATCH('Buku Besar'!A347,Akun,0)),""))</f>
        <v/>
      </c>
      <c r="F347" s="331" t="str">
        <f>IF(A347="","",IFERROR(INDEX(Pengeluaran,MATCH('Buku Besar'!A347,Akun,0)),""))</f>
        <v/>
      </c>
      <c r="H347" s="91" t="str">
        <f t="shared" si="11"/>
        <v/>
      </c>
      <c r="I347" s="330" t="str">
        <f>IF(H347="","",IFERROR(INDEX(Tanggal1,MATCH('Buku Besar'!H347,Akun1,0)),""))</f>
        <v/>
      </c>
      <c r="J347" s="2" t="str">
        <f>IF(H347="","",IFERROR(INDEX(Keterangan1,MATCH('Buku Besar'!H347,Akun1,0)),""))</f>
        <v/>
      </c>
      <c r="K347" s="2" t="str">
        <f>IF(H347="","",IFERROR(INDEX(Reff1,MATCH('Buku Besar'!H347,Akun1,0)),""))</f>
        <v/>
      </c>
      <c r="L347" s="331" t="str">
        <f>IF(H347="","",IFERROR(INDEX(Penerimaan1,MATCH('Buku Besar'!H347,Akun1,0)),""))</f>
        <v/>
      </c>
      <c r="M347" s="331" t="str">
        <f>IF(H347="","",IFERROR(INDEX(Pengeluaran1,MATCH('Buku Besar'!H347,Akun1,0)),""))</f>
        <v/>
      </c>
    </row>
    <row r="348" spans="1:13" x14ac:dyDescent="0.25">
      <c r="A348" s="91" t="str">
        <f t="shared" si="10"/>
        <v/>
      </c>
      <c r="B348" s="330" t="str">
        <f>IF(A348="","",IFERROR(INDEX(Tanggal,MATCH('Buku Besar'!A348,Akun,0)),""))</f>
        <v/>
      </c>
      <c r="C348" s="2" t="str">
        <f>IF(A348="","",IFERROR(INDEX(Keterangan,MATCH('Buku Besar'!A348,Akun,0)),""))</f>
        <v/>
      </c>
      <c r="D348" s="2" t="str">
        <f>IF(A348="","",IFERROR(INDEX(Reff,MATCH('Buku Besar'!A348,Akun,0)),""))</f>
        <v/>
      </c>
      <c r="E348" s="331" t="str">
        <f>IF(A348="","",IFERROR(INDEX(Penerimaan,MATCH('Buku Besar'!A348,Akun,0)),""))</f>
        <v/>
      </c>
      <c r="F348" s="331" t="str">
        <f>IF(A348="","",IFERROR(INDEX(Pengeluaran,MATCH('Buku Besar'!A348,Akun,0)),""))</f>
        <v/>
      </c>
      <c r="H348" s="91" t="str">
        <f t="shared" si="11"/>
        <v/>
      </c>
      <c r="I348" s="330" t="str">
        <f>IF(H348="","",IFERROR(INDEX(Tanggal1,MATCH('Buku Besar'!H348,Akun1,0)),""))</f>
        <v/>
      </c>
      <c r="J348" s="2" t="str">
        <f>IF(H348="","",IFERROR(INDEX(Keterangan1,MATCH('Buku Besar'!H348,Akun1,0)),""))</f>
        <v/>
      </c>
      <c r="K348" s="2" t="str">
        <f>IF(H348="","",IFERROR(INDEX(Reff1,MATCH('Buku Besar'!H348,Akun1,0)),""))</f>
        <v/>
      </c>
      <c r="L348" s="331" t="str">
        <f>IF(H348="","",IFERROR(INDEX(Penerimaan1,MATCH('Buku Besar'!H348,Akun1,0)),""))</f>
        <v/>
      </c>
      <c r="M348" s="331" t="str">
        <f>IF(H348="","",IFERROR(INDEX(Pengeluaran1,MATCH('Buku Besar'!H348,Akun1,0)),""))</f>
        <v/>
      </c>
    </row>
    <row r="349" spans="1:13" x14ac:dyDescent="0.25">
      <c r="A349" s="91" t="str">
        <f t="shared" si="10"/>
        <v/>
      </c>
      <c r="B349" s="330" t="str">
        <f>IF(A349="","",IFERROR(INDEX(Tanggal,MATCH('Buku Besar'!A349,Akun,0)),""))</f>
        <v/>
      </c>
      <c r="C349" s="2" t="str">
        <f>IF(A349="","",IFERROR(INDEX(Keterangan,MATCH('Buku Besar'!A349,Akun,0)),""))</f>
        <v/>
      </c>
      <c r="D349" s="2" t="str">
        <f>IF(A349="","",IFERROR(INDEX(Reff,MATCH('Buku Besar'!A349,Akun,0)),""))</f>
        <v/>
      </c>
      <c r="E349" s="331" t="str">
        <f>IF(A349="","",IFERROR(INDEX(Penerimaan,MATCH('Buku Besar'!A349,Akun,0)),""))</f>
        <v/>
      </c>
      <c r="F349" s="331" t="str">
        <f>IF(A349="","",IFERROR(INDEX(Pengeluaran,MATCH('Buku Besar'!A349,Akun,0)),""))</f>
        <v/>
      </c>
      <c r="H349" s="91" t="str">
        <f t="shared" si="11"/>
        <v/>
      </c>
      <c r="I349" s="330" t="str">
        <f>IF(H349="","",IFERROR(INDEX(Tanggal1,MATCH('Buku Besar'!H349,Akun1,0)),""))</f>
        <v/>
      </c>
      <c r="J349" s="2" t="str">
        <f>IF(H349="","",IFERROR(INDEX(Keterangan1,MATCH('Buku Besar'!H349,Akun1,0)),""))</f>
        <v/>
      </c>
      <c r="K349" s="2" t="str">
        <f>IF(H349="","",IFERROR(INDEX(Reff1,MATCH('Buku Besar'!H349,Akun1,0)),""))</f>
        <v/>
      </c>
      <c r="L349" s="331" t="str">
        <f>IF(H349="","",IFERROR(INDEX(Penerimaan1,MATCH('Buku Besar'!H349,Akun1,0)),""))</f>
        <v/>
      </c>
      <c r="M349" s="331" t="str">
        <f>IF(H349="","",IFERROR(INDEX(Pengeluaran1,MATCH('Buku Besar'!H349,Akun1,0)),""))</f>
        <v/>
      </c>
    </row>
    <row r="350" spans="1:13" x14ac:dyDescent="0.25">
      <c r="A350" s="91" t="str">
        <f t="shared" si="10"/>
        <v/>
      </c>
      <c r="B350" s="330" t="str">
        <f>IF(A350="","",IFERROR(INDEX(Tanggal,MATCH('Buku Besar'!A350,Akun,0)),""))</f>
        <v/>
      </c>
      <c r="C350" s="2" t="str">
        <f>IF(A350="","",IFERROR(INDEX(Keterangan,MATCH('Buku Besar'!A350,Akun,0)),""))</f>
        <v/>
      </c>
      <c r="D350" s="2" t="str">
        <f>IF(A350="","",IFERROR(INDEX(Reff,MATCH('Buku Besar'!A350,Akun,0)),""))</f>
        <v/>
      </c>
      <c r="E350" s="331" t="str">
        <f>IF(A350="","",IFERROR(INDEX(Penerimaan,MATCH('Buku Besar'!A350,Akun,0)),""))</f>
        <v/>
      </c>
      <c r="F350" s="331" t="str">
        <f>IF(A350="","",IFERROR(INDEX(Pengeluaran,MATCH('Buku Besar'!A350,Akun,0)),""))</f>
        <v/>
      </c>
      <c r="H350" s="91" t="str">
        <f t="shared" si="11"/>
        <v/>
      </c>
      <c r="I350" s="330" t="str">
        <f>IF(H350="","",IFERROR(INDEX(Tanggal1,MATCH('Buku Besar'!H350,Akun1,0)),""))</f>
        <v/>
      </c>
      <c r="J350" s="2" t="str">
        <f>IF(H350="","",IFERROR(INDEX(Keterangan1,MATCH('Buku Besar'!H350,Akun1,0)),""))</f>
        <v/>
      </c>
      <c r="K350" s="2" t="str">
        <f>IF(H350="","",IFERROR(INDEX(Reff1,MATCH('Buku Besar'!H350,Akun1,0)),""))</f>
        <v/>
      </c>
      <c r="L350" s="331" t="str">
        <f>IF(H350="","",IFERROR(INDEX(Penerimaan1,MATCH('Buku Besar'!H350,Akun1,0)),""))</f>
        <v/>
      </c>
      <c r="M350" s="331" t="str">
        <f>IF(H350="","",IFERROR(INDEX(Pengeluaran1,MATCH('Buku Besar'!H350,Akun1,0)),""))</f>
        <v/>
      </c>
    </row>
    <row r="351" spans="1:13" x14ac:dyDescent="0.25">
      <c r="A351" s="91" t="str">
        <f t="shared" si="10"/>
        <v/>
      </c>
      <c r="B351" s="330" t="str">
        <f>IF(A351="","",IFERROR(INDEX(Tanggal,MATCH('Buku Besar'!A351,Akun,0)),""))</f>
        <v/>
      </c>
      <c r="C351" s="2" t="str">
        <f>IF(A351="","",IFERROR(INDEX(Keterangan,MATCH('Buku Besar'!A351,Akun,0)),""))</f>
        <v/>
      </c>
      <c r="D351" s="2" t="str">
        <f>IF(A351="","",IFERROR(INDEX(Reff,MATCH('Buku Besar'!A351,Akun,0)),""))</f>
        <v/>
      </c>
      <c r="E351" s="331" t="str">
        <f>IF(A351="","",IFERROR(INDEX(Penerimaan,MATCH('Buku Besar'!A351,Akun,0)),""))</f>
        <v/>
      </c>
      <c r="F351" s="331" t="str">
        <f>IF(A351="","",IFERROR(INDEX(Pengeluaran,MATCH('Buku Besar'!A351,Akun,0)),""))</f>
        <v/>
      </c>
      <c r="H351" s="91" t="str">
        <f t="shared" si="11"/>
        <v/>
      </c>
      <c r="I351" s="330" t="str">
        <f>IF(H351="","",IFERROR(INDEX(Tanggal1,MATCH('Buku Besar'!H351,Akun1,0)),""))</f>
        <v/>
      </c>
      <c r="J351" s="2" t="str">
        <f>IF(H351="","",IFERROR(INDEX(Keterangan1,MATCH('Buku Besar'!H351,Akun1,0)),""))</f>
        <v/>
      </c>
      <c r="K351" s="2" t="str">
        <f>IF(H351="","",IFERROR(INDEX(Reff1,MATCH('Buku Besar'!H351,Akun1,0)),""))</f>
        <v/>
      </c>
      <c r="L351" s="331" t="str">
        <f>IF(H351="","",IFERROR(INDEX(Penerimaan1,MATCH('Buku Besar'!H351,Akun1,0)),""))</f>
        <v/>
      </c>
      <c r="M351" s="331" t="str">
        <f>IF(H351="","",IFERROR(INDEX(Pengeluaran1,MATCH('Buku Besar'!H351,Akun1,0)),""))</f>
        <v/>
      </c>
    </row>
    <row r="352" spans="1:13" x14ac:dyDescent="0.25">
      <c r="A352" s="91" t="str">
        <f t="shared" si="10"/>
        <v/>
      </c>
      <c r="B352" s="330" t="str">
        <f>IF(A352="","",IFERROR(INDEX(Tanggal,MATCH('Buku Besar'!A352,Akun,0)),""))</f>
        <v/>
      </c>
      <c r="C352" s="2" t="str">
        <f>IF(A352="","",IFERROR(INDEX(Keterangan,MATCH('Buku Besar'!A352,Akun,0)),""))</f>
        <v/>
      </c>
      <c r="D352" s="2" t="str">
        <f>IF(A352="","",IFERROR(INDEX(Reff,MATCH('Buku Besar'!A352,Akun,0)),""))</f>
        <v/>
      </c>
      <c r="E352" s="331" t="str">
        <f>IF(A352="","",IFERROR(INDEX(Penerimaan,MATCH('Buku Besar'!A352,Akun,0)),""))</f>
        <v/>
      </c>
      <c r="F352" s="331" t="str">
        <f>IF(A352="","",IFERROR(INDEX(Pengeluaran,MATCH('Buku Besar'!A352,Akun,0)),""))</f>
        <v/>
      </c>
      <c r="H352" s="91" t="str">
        <f t="shared" si="11"/>
        <v/>
      </c>
      <c r="I352" s="330" t="str">
        <f>IF(H352="","",IFERROR(INDEX(Tanggal1,MATCH('Buku Besar'!H352,Akun1,0)),""))</f>
        <v/>
      </c>
      <c r="J352" s="2" t="str">
        <f>IF(H352="","",IFERROR(INDEX(Keterangan1,MATCH('Buku Besar'!H352,Akun1,0)),""))</f>
        <v/>
      </c>
      <c r="K352" s="2" t="str">
        <f>IF(H352="","",IFERROR(INDEX(Reff1,MATCH('Buku Besar'!H352,Akun1,0)),""))</f>
        <v/>
      </c>
      <c r="L352" s="331" t="str">
        <f>IF(H352="","",IFERROR(INDEX(Penerimaan1,MATCH('Buku Besar'!H352,Akun1,0)),""))</f>
        <v/>
      </c>
      <c r="M352" s="331" t="str">
        <f>IF(H352="","",IFERROR(INDEX(Pengeluaran1,MATCH('Buku Besar'!H352,Akun1,0)),""))</f>
        <v/>
      </c>
    </row>
    <row r="353" spans="1:13" x14ac:dyDescent="0.25">
      <c r="A353" s="91" t="str">
        <f t="shared" si="10"/>
        <v/>
      </c>
      <c r="B353" s="330" t="str">
        <f>IF(A353="","",IFERROR(INDEX(Tanggal,MATCH('Buku Besar'!A353,Akun,0)),""))</f>
        <v/>
      </c>
      <c r="C353" s="2" t="str">
        <f>IF(A353="","",IFERROR(INDEX(Keterangan,MATCH('Buku Besar'!A353,Akun,0)),""))</f>
        <v/>
      </c>
      <c r="D353" s="2" t="str">
        <f>IF(A353="","",IFERROR(INDEX(Reff,MATCH('Buku Besar'!A353,Akun,0)),""))</f>
        <v/>
      </c>
      <c r="E353" s="331" t="str">
        <f>IF(A353="","",IFERROR(INDEX(Penerimaan,MATCH('Buku Besar'!A353,Akun,0)),""))</f>
        <v/>
      </c>
      <c r="F353" s="331" t="str">
        <f>IF(A353="","",IFERROR(INDEX(Pengeluaran,MATCH('Buku Besar'!A353,Akun,0)),""))</f>
        <v/>
      </c>
      <c r="H353" s="91" t="str">
        <f t="shared" si="11"/>
        <v/>
      </c>
      <c r="I353" s="330" t="str">
        <f>IF(H353="","",IFERROR(INDEX(Tanggal1,MATCH('Buku Besar'!H353,Akun1,0)),""))</f>
        <v/>
      </c>
      <c r="J353" s="2" t="str">
        <f>IF(H353="","",IFERROR(INDEX(Keterangan1,MATCH('Buku Besar'!H353,Akun1,0)),""))</f>
        <v/>
      </c>
      <c r="K353" s="2" t="str">
        <f>IF(H353="","",IFERROR(INDEX(Reff1,MATCH('Buku Besar'!H353,Akun1,0)),""))</f>
        <v/>
      </c>
      <c r="L353" s="331" t="str">
        <f>IF(H353="","",IFERROR(INDEX(Penerimaan1,MATCH('Buku Besar'!H353,Akun1,0)),""))</f>
        <v/>
      </c>
      <c r="M353" s="331" t="str">
        <f>IF(H353="","",IFERROR(INDEX(Pengeluaran1,MATCH('Buku Besar'!H353,Akun1,0)),""))</f>
        <v/>
      </c>
    </row>
    <row r="354" spans="1:13" x14ac:dyDescent="0.25">
      <c r="A354" s="91" t="str">
        <f t="shared" si="10"/>
        <v/>
      </c>
      <c r="B354" s="330" t="str">
        <f>IF(A354="","",IFERROR(INDEX(Tanggal,MATCH('Buku Besar'!A354,Akun,0)),""))</f>
        <v/>
      </c>
      <c r="C354" s="2" t="str">
        <f>IF(A354="","",IFERROR(INDEX(Keterangan,MATCH('Buku Besar'!A354,Akun,0)),""))</f>
        <v/>
      </c>
      <c r="D354" s="2" t="str">
        <f>IF(A354="","",IFERROR(INDEX(Reff,MATCH('Buku Besar'!A354,Akun,0)),""))</f>
        <v/>
      </c>
      <c r="E354" s="331" t="str">
        <f>IF(A354="","",IFERROR(INDEX(Penerimaan,MATCH('Buku Besar'!A354,Akun,0)),""))</f>
        <v/>
      </c>
      <c r="F354" s="331" t="str">
        <f>IF(A354="","",IFERROR(INDEX(Pengeluaran,MATCH('Buku Besar'!A354,Akun,0)),""))</f>
        <v/>
      </c>
      <c r="H354" s="91" t="str">
        <f t="shared" si="11"/>
        <v/>
      </c>
      <c r="I354" s="330" t="str">
        <f>IF(H354="","",IFERROR(INDEX(Tanggal1,MATCH('Buku Besar'!H354,Akun1,0)),""))</f>
        <v/>
      </c>
      <c r="J354" s="2" t="str">
        <f>IF(H354="","",IFERROR(INDEX(Keterangan1,MATCH('Buku Besar'!H354,Akun1,0)),""))</f>
        <v/>
      </c>
      <c r="K354" s="2" t="str">
        <f>IF(H354="","",IFERROR(INDEX(Reff1,MATCH('Buku Besar'!H354,Akun1,0)),""))</f>
        <v/>
      </c>
      <c r="L354" s="331" t="str">
        <f>IF(H354="","",IFERROR(INDEX(Penerimaan1,MATCH('Buku Besar'!H354,Akun1,0)),""))</f>
        <v/>
      </c>
      <c r="M354" s="331" t="str">
        <f>IF(H354="","",IFERROR(INDEX(Pengeluaran1,MATCH('Buku Besar'!H354,Akun1,0)),""))</f>
        <v/>
      </c>
    </row>
    <row r="355" spans="1:13" x14ac:dyDescent="0.25">
      <c r="A355" s="91" t="str">
        <f t="shared" si="10"/>
        <v/>
      </c>
      <c r="B355" s="330" t="str">
        <f>IF(A355="","",IFERROR(INDEX(Tanggal,MATCH('Buku Besar'!A355,Akun,0)),""))</f>
        <v/>
      </c>
      <c r="C355" s="2" t="str">
        <f>IF(A355="","",IFERROR(INDEX(Keterangan,MATCH('Buku Besar'!A355,Akun,0)),""))</f>
        <v/>
      </c>
      <c r="D355" s="2" t="str">
        <f>IF(A355="","",IFERROR(INDEX(Reff,MATCH('Buku Besar'!A355,Akun,0)),""))</f>
        <v/>
      </c>
      <c r="E355" s="331" t="str">
        <f>IF(A355="","",IFERROR(INDEX(Penerimaan,MATCH('Buku Besar'!A355,Akun,0)),""))</f>
        <v/>
      </c>
      <c r="F355" s="331" t="str">
        <f>IF(A355="","",IFERROR(INDEX(Pengeluaran,MATCH('Buku Besar'!A355,Akun,0)),""))</f>
        <v/>
      </c>
      <c r="H355" s="91" t="str">
        <f t="shared" si="11"/>
        <v/>
      </c>
      <c r="I355" s="330" t="str">
        <f>IF(H355="","",IFERROR(INDEX(Tanggal1,MATCH('Buku Besar'!H355,Akun1,0)),""))</f>
        <v/>
      </c>
      <c r="J355" s="2" t="str">
        <f>IF(H355="","",IFERROR(INDEX(Keterangan1,MATCH('Buku Besar'!H355,Akun1,0)),""))</f>
        <v/>
      </c>
      <c r="K355" s="2" t="str">
        <f>IF(H355="","",IFERROR(INDEX(Reff1,MATCH('Buku Besar'!H355,Akun1,0)),""))</f>
        <v/>
      </c>
      <c r="L355" s="331" t="str">
        <f>IF(H355="","",IFERROR(INDEX(Penerimaan1,MATCH('Buku Besar'!H355,Akun1,0)),""))</f>
        <v/>
      </c>
      <c r="M355" s="331" t="str">
        <f>IF(H355="","",IFERROR(INDEX(Pengeluaran1,MATCH('Buku Besar'!H355,Akun1,0)),""))</f>
        <v/>
      </c>
    </row>
    <row r="356" spans="1:13" x14ac:dyDescent="0.25">
      <c r="A356" s="91" t="str">
        <f t="shared" si="10"/>
        <v/>
      </c>
      <c r="B356" s="330" t="str">
        <f>IF(A356="","",IFERROR(INDEX(Tanggal,MATCH('Buku Besar'!A356,Akun,0)),""))</f>
        <v/>
      </c>
      <c r="C356" s="2" t="str">
        <f>IF(A356="","",IFERROR(INDEX(Keterangan,MATCH('Buku Besar'!A356,Akun,0)),""))</f>
        <v/>
      </c>
      <c r="D356" s="2" t="str">
        <f>IF(A356="","",IFERROR(INDEX(Reff,MATCH('Buku Besar'!A356,Akun,0)),""))</f>
        <v/>
      </c>
      <c r="E356" s="331" t="str">
        <f>IF(A356="","",IFERROR(INDEX(Penerimaan,MATCH('Buku Besar'!A356,Akun,0)),""))</f>
        <v/>
      </c>
      <c r="F356" s="331" t="str">
        <f>IF(A356="","",IFERROR(INDEX(Pengeluaran,MATCH('Buku Besar'!A356,Akun,0)),""))</f>
        <v/>
      </c>
      <c r="H356" s="91" t="str">
        <f t="shared" si="11"/>
        <v/>
      </c>
      <c r="I356" s="330" t="str">
        <f>IF(H356="","",IFERROR(INDEX(Tanggal1,MATCH('Buku Besar'!H356,Akun1,0)),""))</f>
        <v/>
      </c>
      <c r="J356" s="2" t="str">
        <f>IF(H356="","",IFERROR(INDEX(Keterangan1,MATCH('Buku Besar'!H356,Akun1,0)),""))</f>
        <v/>
      </c>
      <c r="K356" s="2" t="str">
        <f>IF(H356="","",IFERROR(INDEX(Reff1,MATCH('Buku Besar'!H356,Akun1,0)),""))</f>
        <v/>
      </c>
      <c r="L356" s="331" t="str">
        <f>IF(H356="","",IFERROR(INDEX(Penerimaan1,MATCH('Buku Besar'!H356,Akun1,0)),""))</f>
        <v/>
      </c>
      <c r="M356" s="331" t="str">
        <f>IF(H356="","",IFERROR(INDEX(Pengeluaran1,MATCH('Buku Besar'!H356,Akun1,0)),""))</f>
        <v/>
      </c>
    </row>
    <row r="357" spans="1:13" x14ac:dyDescent="0.25">
      <c r="A357" s="91" t="str">
        <f t="shared" si="10"/>
        <v/>
      </c>
      <c r="B357" s="330" t="str">
        <f>IF(A357="","",IFERROR(INDEX(Tanggal,MATCH('Buku Besar'!A357,Akun,0)),""))</f>
        <v/>
      </c>
      <c r="C357" s="2" t="str">
        <f>IF(A357="","",IFERROR(INDEX(Keterangan,MATCH('Buku Besar'!A357,Akun,0)),""))</f>
        <v/>
      </c>
      <c r="D357" s="2" t="str">
        <f>IF(A357="","",IFERROR(INDEX(Reff,MATCH('Buku Besar'!A357,Akun,0)),""))</f>
        <v/>
      </c>
      <c r="E357" s="331" t="str">
        <f>IF(A357="","",IFERROR(INDEX(Penerimaan,MATCH('Buku Besar'!A357,Akun,0)),""))</f>
        <v/>
      </c>
      <c r="F357" s="331" t="str">
        <f>IF(A357="","",IFERROR(INDEX(Pengeluaran,MATCH('Buku Besar'!A357,Akun,0)),""))</f>
        <v/>
      </c>
      <c r="H357" s="91" t="str">
        <f t="shared" si="11"/>
        <v/>
      </c>
      <c r="I357" s="330" t="str">
        <f>IF(H357="","",IFERROR(INDEX(Tanggal1,MATCH('Buku Besar'!H357,Akun1,0)),""))</f>
        <v/>
      </c>
      <c r="J357" s="2" t="str">
        <f>IF(H357="","",IFERROR(INDEX(Keterangan1,MATCH('Buku Besar'!H357,Akun1,0)),""))</f>
        <v/>
      </c>
      <c r="K357" s="2" t="str">
        <f>IF(H357="","",IFERROR(INDEX(Reff1,MATCH('Buku Besar'!H357,Akun1,0)),""))</f>
        <v/>
      </c>
      <c r="L357" s="331" t="str">
        <f>IF(H357="","",IFERROR(INDEX(Penerimaan1,MATCH('Buku Besar'!H357,Akun1,0)),""))</f>
        <v/>
      </c>
      <c r="M357" s="331" t="str">
        <f>IF(H357="","",IFERROR(INDEX(Pengeluaran1,MATCH('Buku Besar'!H357,Akun1,0)),""))</f>
        <v/>
      </c>
    </row>
    <row r="358" spans="1:13" x14ac:dyDescent="0.25">
      <c r="A358" s="91" t="str">
        <f t="shared" si="10"/>
        <v/>
      </c>
      <c r="B358" s="330" t="str">
        <f>IF(A358="","",IFERROR(INDEX(Tanggal,MATCH('Buku Besar'!A358,Akun,0)),""))</f>
        <v/>
      </c>
      <c r="C358" s="2" t="str">
        <f>IF(A358="","",IFERROR(INDEX(Keterangan,MATCH('Buku Besar'!A358,Akun,0)),""))</f>
        <v/>
      </c>
      <c r="D358" s="2" t="str">
        <f>IF(A358="","",IFERROR(INDEX(Reff,MATCH('Buku Besar'!A358,Akun,0)),""))</f>
        <v/>
      </c>
      <c r="E358" s="331" t="str">
        <f>IF(A358="","",IFERROR(INDEX(Penerimaan,MATCH('Buku Besar'!A358,Akun,0)),""))</f>
        <v/>
      </c>
      <c r="F358" s="331" t="str">
        <f>IF(A358="","",IFERROR(INDEX(Pengeluaran,MATCH('Buku Besar'!A358,Akun,0)),""))</f>
        <v/>
      </c>
      <c r="H358" s="91" t="str">
        <f t="shared" si="11"/>
        <v/>
      </c>
      <c r="I358" s="330" t="str">
        <f>IF(H358="","",IFERROR(INDEX(Tanggal1,MATCH('Buku Besar'!H358,Akun1,0)),""))</f>
        <v/>
      </c>
      <c r="J358" s="2" t="str">
        <f>IF(H358="","",IFERROR(INDEX(Keterangan1,MATCH('Buku Besar'!H358,Akun1,0)),""))</f>
        <v/>
      </c>
      <c r="K358" s="2" t="str">
        <f>IF(H358="","",IFERROR(INDEX(Reff1,MATCH('Buku Besar'!H358,Akun1,0)),""))</f>
        <v/>
      </c>
      <c r="L358" s="331" t="str">
        <f>IF(H358="","",IFERROR(INDEX(Penerimaan1,MATCH('Buku Besar'!H358,Akun1,0)),""))</f>
        <v/>
      </c>
      <c r="M358" s="331" t="str">
        <f>IF(H358="","",IFERROR(INDEX(Pengeluaran1,MATCH('Buku Besar'!H358,Akun1,0)),""))</f>
        <v/>
      </c>
    </row>
    <row r="359" spans="1:13" x14ac:dyDescent="0.25">
      <c r="A359" s="91" t="str">
        <f t="shared" si="10"/>
        <v/>
      </c>
      <c r="B359" s="330" t="str">
        <f>IF(A359="","",IFERROR(INDEX(Tanggal,MATCH('Buku Besar'!A359,Akun,0)),""))</f>
        <v/>
      </c>
      <c r="C359" s="2" t="str">
        <f>IF(A359="","",IFERROR(INDEX(Keterangan,MATCH('Buku Besar'!A359,Akun,0)),""))</f>
        <v/>
      </c>
      <c r="D359" s="2" t="str">
        <f>IF(A359="","",IFERROR(INDEX(Reff,MATCH('Buku Besar'!A359,Akun,0)),""))</f>
        <v/>
      </c>
      <c r="E359" s="331" t="str">
        <f>IF(A359="","",IFERROR(INDEX(Penerimaan,MATCH('Buku Besar'!A359,Akun,0)),""))</f>
        <v/>
      </c>
      <c r="F359" s="331" t="str">
        <f>IF(A359="","",IFERROR(INDEX(Pengeluaran,MATCH('Buku Besar'!A359,Akun,0)),""))</f>
        <v/>
      </c>
      <c r="H359" s="91" t="str">
        <f t="shared" si="11"/>
        <v/>
      </c>
      <c r="I359" s="330" t="str">
        <f>IF(H359="","",IFERROR(INDEX(Tanggal1,MATCH('Buku Besar'!H359,Akun1,0)),""))</f>
        <v/>
      </c>
      <c r="J359" s="2" t="str">
        <f>IF(H359="","",IFERROR(INDEX(Keterangan1,MATCH('Buku Besar'!H359,Akun1,0)),""))</f>
        <v/>
      </c>
      <c r="K359" s="2" t="str">
        <f>IF(H359="","",IFERROR(INDEX(Reff1,MATCH('Buku Besar'!H359,Akun1,0)),""))</f>
        <v/>
      </c>
      <c r="L359" s="331" t="str">
        <f>IF(H359="","",IFERROR(INDEX(Penerimaan1,MATCH('Buku Besar'!H359,Akun1,0)),""))</f>
        <v/>
      </c>
      <c r="M359" s="331" t="str">
        <f>IF(H359="","",IFERROR(INDEX(Pengeluaran1,MATCH('Buku Besar'!H359,Akun1,0)),""))</f>
        <v/>
      </c>
    </row>
    <row r="360" spans="1:13" x14ac:dyDescent="0.25">
      <c r="A360" s="91" t="str">
        <f t="shared" si="10"/>
        <v/>
      </c>
      <c r="B360" s="330" t="str">
        <f>IF(A360="","",IFERROR(INDEX(Tanggal,MATCH('Buku Besar'!A360,Akun,0)),""))</f>
        <v/>
      </c>
      <c r="C360" s="2" t="str">
        <f>IF(A360="","",IFERROR(INDEX(Keterangan,MATCH('Buku Besar'!A360,Akun,0)),""))</f>
        <v/>
      </c>
      <c r="D360" s="2" t="str">
        <f>IF(A360="","",IFERROR(INDEX(Reff,MATCH('Buku Besar'!A360,Akun,0)),""))</f>
        <v/>
      </c>
      <c r="E360" s="331" t="str">
        <f>IF(A360="","",IFERROR(INDEX(Penerimaan,MATCH('Buku Besar'!A360,Akun,0)),""))</f>
        <v/>
      </c>
      <c r="F360" s="331" t="str">
        <f>IF(A360="","",IFERROR(INDEX(Pengeluaran,MATCH('Buku Besar'!A360,Akun,0)),""))</f>
        <v/>
      </c>
      <c r="H360" s="91" t="str">
        <f t="shared" si="11"/>
        <v/>
      </c>
      <c r="I360" s="330" t="str">
        <f>IF(H360="","",IFERROR(INDEX(Tanggal1,MATCH('Buku Besar'!H360,Akun1,0)),""))</f>
        <v/>
      </c>
      <c r="J360" s="2" t="str">
        <f>IF(H360="","",IFERROR(INDEX(Keterangan1,MATCH('Buku Besar'!H360,Akun1,0)),""))</f>
        <v/>
      </c>
      <c r="K360" s="2" t="str">
        <f>IF(H360="","",IFERROR(INDEX(Reff1,MATCH('Buku Besar'!H360,Akun1,0)),""))</f>
        <v/>
      </c>
      <c r="L360" s="331" t="str">
        <f>IF(H360="","",IFERROR(INDEX(Penerimaan1,MATCH('Buku Besar'!H360,Akun1,0)),""))</f>
        <v/>
      </c>
      <c r="M360" s="331" t="str">
        <f>IF(H360="","",IFERROR(INDEX(Pengeluaran1,MATCH('Buku Besar'!H360,Akun1,0)),""))</f>
        <v/>
      </c>
    </row>
    <row r="361" spans="1:13" x14ac:dyDescent="0.25">
      <c r="A361" s="91" t="str">
        <f t="shared" si="10"/>
        <v/>
      </c>
      <c r="B361" s="330" t="str">
        <f>IF(A361="","",IFERROR(INDEX(Tanggal,MATCH('Buku Besar'!A361,Akun,0)),""))</f>
        <v/>
      </c>
      <c r="C361" s="2" t="str">
        <f>IF(A361="","",IFERROR(INDEX(Keterangan,MATCH('Buku Besar'!A361,Akun,0)),""))</f>
        <v/>
      </c>
      <c r="D361" s="2" t="str">
        <f>IF(A361="","",IFERROR(INDEX(Reff,MATCH('Buku Besar'!A361,Akun,0)),""))</f>
        <v/>
      </c>
      <c r="E361" s="331" t="str">
        <f>IF(A361="","",IFERROR(INDEX(Penerimaan,MATCH('Buku Besar'!A361,Akun,0)),""))</f>
        <v/>
      </c>
      <c r="F361" s="331" t="str">
        <f>IF(A361="","",IFERROR(INDEX(Pengeluaran,MATCH('Buku Besar'!A361,Akun,0)),""))</f>
        <v/>
      </c>
      <c r="H361" s="91" t="str">
        <f t="shared" si="11"/>
        <v/>
      </c>
      <c r="I361" s="330" t="str">
        <f>IF(H361="","",IFERROR(INDEX(Tanggal1,MATCH('Buku Besar'!H361,Akun1,0)),""))</f>
        <v/>
      </c>
      <c r="J361" s="2" t="str">
        <f>IF(H361="","",IFERROR(INDEX(Keterangan1,MATCH('Buku Besar'!H361,Akun1,0)),""))</f>
        <v/>
      </c>
      <c r="K361" s="2" t="str">
        <f>IF(H361="","",IFERROR(INDEX(Reff1,MATCH('Buku Besar'!H361,Akun1,0)),""))</f>
        <v/>
      </c>
      <c r="L361" s="331" t="str">
        <f>IF(H361="","",IFERROR(INDEX(Penerimaan1,MATCH('Buku Besar'!H361,Akun1,0)),""))</f>
        <v/>
      </c>
      <c r="M361" s="331" t="str">
        <f>IF(H361="","",IFERROR(INDEX(Pengeluaran1,MATCH('Buku Besar'!H361,Akun1,0)),""))</f>
        <v/>
      </c>
    </row>
    <row r="362" spans="1:13" x14ac:dyDescent="0.25">
      <c r="A362" s="91" t="str">
        <f t="shared" si="10"/>
        <v/>
      </c>
      <c r="B362" s="330" t="str">
        <f>IF(A362="","",IFERROR(INDEX(Tanggal,MATCH('Buku Besar'!A362,Akun,0)),""))</f>
        <v/>
      </c>
      <c r="C362" s="2" t="str">
        <f>IF(A362="","",IFERROR(INDEX(Keterangan,MATCH('Buku Besar'!A362,Akun,0)),""))</f>
        <v/>
      </c>
      <c r="D362" s="2" t="str">
        <f>IF(A362="","",IFERROR(INDEX(Reff,MATCH('Buku Besar'!A362,Akun,0)),""))</f>
        <v/>
      </c>
      <c r="E362" s="331" t="str">
        <f>IF(A362="","",IFERROR(INDEX(Penerimaan,MATCH('Buku Besar'!A362,Akun,0)),""))</f>
        <v/>
      </c>
      <c r="F362" s="331" t="str">
        <f>IF(A362="","",IFERROR(INDEX(Pengeluaran,MATCH('Buku Besar'!A362,Akun,0)),""))</f>
        <v/>
      </c>
      <c r="H362" s="91" t="str">
        <f t="shared" si="11"/>
        <v/>
      </c>
      <c r="I362" s="330" t="str">
        <f>IF(H362="","",IFERROR(INDEX(Tanggal1,MATCH('Buku Besar'!H362,Akun1,0)),""))</f>
        <v/>
      </c>
      <c r="J362" s="2" t="str">
        <f>IF(H362="","",IFERROR(INDEX(Keterangan1,MATCH('Buku Besar'!H362,Akun1,0)),""))</f>
        <v/>
      </c>
      <c r="K362" s="2" t="str">
        <f>IF(H362="","",IFERROR(INDEX(Reff1,MATCH('Buku Besar'!H362,Akun1,0)),""))</f>
        <v/>
      </c>
      <c r="L362" s="331" t="str">
        <f>IF(H362="","",IFERROR(INDEX(Penerimaan1,MATCH('Buku Besar'!H362,Akun1,0)),""))</f>
        <v/>
      </c>
      <c r="M362" s="331" t="str">
        <f>IF(H362="","",IFERROR(INDEX(Pengeluaran1,MATCH('Buku Besar'!H362,Akun1,0)),""))</f>
        <v/>
      </c>
    </row>
    <row r="363" spans="1:13" x14ac:dyDescent="0.25">
      <c r="A363" s="91" t="str">
        <f t="shared" si="10"/>
        <v/>
      </c>
      <c r="B363" s="330" t="str">
        <f>IF(A363="","",IFERROR(INDEX(Tanggal,MATCH('Buku Besar'!A363,Akun,0)),""))</f>
        <v/>
      </c>
      <c r="C363" s="2" t="str">
        <f>IF(A363="","",IFERROR(INDEX(Keterangan,MATCH('Buku Besar'!A363,Akun,0)),""))</f>
        <v/>
      </c>
      <c r="D363" s="2" t="str">
        <f>IF(A363="","",IFERROR(INDEX(Reff,MATCH('Buku Besar'!A363,Akun,0)),""))</f>
        <v/>
      </c>
      <c r="E363" s="331" t="str">
        <f>IF(A363="","",IFERROR(INDEX(Penerimaan,MATCH('Buku Besar'!A363,Akun,0)),""))</f>
        <v/>
      </c>
      <c r="F363" s="331" t="str">
        <f>IF(A363="","",IFERROR(INDEX(Pengeluaran,MATCH('Buku Besar'!A363,Akun,0)),""))</f>
        <v/>
      </c>
      <c r="H363" s="91" t="str">
        <f t="shared" si="11"/>
        <v/>
      </c>
      <c r="I363" s="330" t="str">
        <f>IF(H363="","",IFERROR(INDEX(Tanggal1,MATCH('Buku Besar'!H363,Akun1,0)),""))</f>
        <v/>
      </c>
      <c r="J363" s="2" t="str">
        <f>IF(H363="","",IFERROR(INDEX(Keterangan1,MATCH('Buku Besar'!H363,Akun1,0)),""))</f>
        <v/>
      </c>
      <c r="K363" s="2" t="str">
        <f>IF(H363="","",IFERROR(INDEX(Reff1,MATCH('Buku Besar'!H363,Akun1,0)),""))</f>
        <v/>
      </c>
      <c r="L363" s="331" t="str">
        <f>IF(H363="","",IFERROR(INDEX(Penerimaan1,MATCH('Buku Besar'!H363,Akun1,0)),""))</f>
        <v/>
      </c>
      <c r="M363" s="331" t="str">
        <f>IF(H363="","",IFERROR(INDEX(Pengeluaran1,MATCH('Buku Besar'!H363,Akun1,0)),""))</f>
        <v/>
      </c>
    </row>
    <row r="364" spans="1:13" x14ac:dyDescent="0.25">
      <c r="A364" s="91" t="str">
        <f t="shared" si="10"/>
        <v/>
      </c>
      <c r="B364" s="330" t="str">
        <f>IF(A364="","",IFERROR(INDEX(Tanggal,MATCH('Buku Besar'!A364,Akun,0)),""))</f>
        <v/>
      </c>
      <c r="C364" s="2" t="str">
        <f>IF(A364="","",IFERROR(INDEX(Keterangan,MATCH('Buku Besar'!A364,Akun,0)),""))</f>
        <v/>
      </c>
      <c r="D364" s="2" t="str">
        <f>IF(A364="","",IFERROR(INDEX(Reff,MATCH('Buku Besar'!A364,Akun,0)),""))</f>
        <v/>
      </c>
      <c r="E364" s="331" t="str">
        <f>IF(A364="","",IFERROR(INDEX(Penerimaan,MATCH('Buku Besar'!A364,Akun,0)),""))</f>
        <v/>
      </c>
      <c r="F364" s="331" t="str">
        <f>IF(A364="","",IFERROR(INDEX(Pengeluaran,MATCH('Buku Besar'!A364,Akun,0)),""))</f>
        <v/>
      </c>
      <c r="H364" s="91" t="str">
        <f t="shared" si="11"/>
        <v/>
      </c>
      <c r="I364" s="330" t="str">
        <f>IF(H364="","",IFERROR(INDEX(Tanggal1,MATCH('Buku Besar'!H364,Akun1,0)),""))</f>
        <v/>
      </c>
      <c r="J364" s="2" t="str">
        <f>IF(H364="","",IFERROR(INDEX(Keterangan1,MATCH('Buku Besar'!H364,Akun1,0)),""))</f>
        <v/>
      </c>
      <c r="K364" s="2" t="str">
        <f>IF(H364="","",IFERROR(INDEX(Reff1,MATCH('Buku Besar'!H364,Akun1,0)),""))</f>
        <v/>
      </c>
      <c r="L364" s="331" t="str">
        <f>IF(H364="","",IFERROR(INDEX(Penerimaan1,MATCH('Buku Besar'!H364,Akun1,0)),""))</f>
        <v/>
      </c>
      <c r="M364" s="331" t="str">
        <f>IF(H364="","",IFERROR(INDEX(Pengeluaran1,MATCH('Buku Besar'!H364,Akun1,0)),""))</f>
        <v/>
      </c>
    </row>
    <row r="365" spans="1:13" x14ac:dyDescent="0.25">
      <c r="A365" s="91" t="str">
        <f t="shared" si="10"/>
        <v/>
      </c>
      <c r="B365" s="330" t="str">
        <f>IF(A365="","",IFERROR(INDEX(Tanggal,MATCH('Buku Besar'!A365,Akun,0)),""))</f>
        <v/>
      </c>
      <c r="C365" s="2" t="str">
        <f>IF(A365="","",IFERROR(INDEX(Keterangan,MATCH('Buku Besar'!A365,Akun,0)),""))</f>
        <v/>
      </c>
      <c r="D365" s="2" t="str">
        <f>IF(A365="","",IFERROR(INDEX(Reff,MATCH('Buku Besar'!A365,Akun,0)),""))</f>
        <v/>
      </c>
      <c r="E365" s="331" t="str">
        <f>IF(A365="","",IFERROR(INDEX(Penerimaan,MATCH('Buku Besar'!A365,Akun,0)),""))</f>
        <v/>
      </c>
      <c r="F365" s="331" t="str">
        <f>IF(A365="","",IFERROR(INDEX(Pengeluaran,MATCH('Buku Besar'!A365,Akun,0)),""))</f>
        <v/>
      </c>
      <c r="H365" s="91" t="str">
        <f t="shared" si="11"/>
        <v/>
      </c>
      <c r="I365" s="330" t="str">
        <f>IF(H365="","",IFERROR(INDEX(Tanggal1,MATCH('Buku Besar'!H365,Akun1,0)),""))</f>
        <v/>
      </c>
      <c r="J365" s="2" t="str">
        <f>IF(H365="","",IFERROR(INDEX(Keterangan1,MATCH('Buku Besar'!H365,Akun1,0)),""))</f>
        <v/>
      </c>
      <c r="K365" s="2" t="str">
        <f>IF(H365="","",IFERROR(INDEX(Reff1,MATCH('Buku Besar'!H365,Akun1,0)),""))</f>
        <v/>
      </c>
      <c r="L365" s="331" t="str">
        <f>IF(H365="","",IFERROR(INDEX(Penerimaan1,MATCH('Buku Besar'!H365,Akun1,0)),""))</f>
        <v/>
      </c>
      <c r="M365" s="331" t="str">
        <f>IF(H365="","",IFERROR(INDEX(Pengeluaran1,MATCH('Buku Besar'!H365,Akun1,0)),""))</f>
        <v/>
      </c>
    </row>
    <row r="366" spans="1:13" x14ac:dyDescent="0.25">
      <c r="A366" s="91" t="str">
        <f t="shared" si="10"/>
        <v/>
      </c>
      <c r="B366" s="330" t="str">
        <f>IF(A366="","",IFERROR(INDEX(Tanggal,MATCH('Buku Besar'!A366,Akun,0)),""))</f>
        <v/>
      </c>
      <c r="C366" s="2" t="str">
        <f>IF(A366="","",IFERROR(INDEX(Keterangan,MATCH('Buku Besar'!A366,Akun,0)),""))</f>
        <v/>
      </c>
      <c r="D366" s="2" t="str">
        <f>IF(A366="","",IFERROR(INDEX(Reff,MATCH('Buku Besar'!A366,Akun,0)),""))</f>
        <v/>
      </c>
      <c r="E366" s="331" t="str">
        <f>IF(A366="","",IFERROR(INDEX(Penerimaan,MATCH('Buku Besar'!A366,Akun,0)),""))</f>
        <v/>
      </c>
      <c r="F366" s="331" t="str">
        <f>IF(A366="","",IFERROR(INDEX(Pengeluaran,MATCH('Buku Besar'!A366,Akun,0)),""))</f>
        <v/>
      </c>
      <c r="H366" s="91" t="str">
        <f t="shared" si="11"/>
        <v/>
      </c>
      <c r="I366" s="330" t="str">
        <f>IF(H366="","",IFERROR(INDEX(Tanggal1,MATCH('Buku Besar'!H366,Akun1,0)),""))</f>
        <v/>
      </c>
      <c r="J366" s="2" t="str">
        <f>IF(H366="","",IFERROR(INDEX(Keterangan1,MATCH('Buku Besar'!H366,Akun1,0)),""))</f>
        <v/>
      </c>
      <c r="K366" s="2" t="str">
        <f>IF(H366="","",IFERROR(INDEX(Reff1,MATCH('Buku Besar'!H366,Akun1,0)),""))</f>
        <v/>
      </c>
      <c r="L366" s="331" t="str">
        <f>IF(H366="","",IFERROR(INDEX(Penerimaan1,MATCH('Buku Besar'!H366,Akun1,0)),""))</f>
        <v/>
      </c>
      <c r="M366" s="331" t="str">
        <f>IF(H366="","",IFERROR(INDEX(Pengeluaran1,MATCH('Buku Besar'!H366,Akun1,0)),""))</f>
        <v/>
      </c>
    </row>
    <row r="367" spans="1:13" x14ac:dyDescent="0.25">
      <c r="A367" s="91" t="str">
        <f t="shared" si="10"/>
        <v/>
      </c>
      <c r="B367" s="330" t="str">
        <f>IF(A367="","",IFERROR(INDEX(Tanggal,MATCH('Buku Besar'!A367,Akun,0)),""))</f>
        <v/>
      </c>
      <c r="C367" s="2" t="str">
        <f>IF(A367="","",IFERROR(INDEX(Keterangan,MATCH('Buku Besar'!A367,Akun,0)),""))</f>
        <v/>
      </c>
      <c r="D367" s="2" t="str">
        <f>IF(A367="","",IFERROR(INDEX(Reff,MATCH('Buku Besar'!A367,Akun,0)),""))</f>
        <v/>
      </c>
      <c r="E367" s="331" t="str">
        <f>IF(A367="","",IFERROR(INDEX(Penerimaan,MATCH('Buku Besar'!A367,Akun,0)),""))</f>
        <v/>
      </c>
      <c r="F367" s="331" t="str">
        <f>IF(A367="","",IFERROR(INDEX(Pengeluaran,MATCH('Buku Besar'!A367,Akun,0)),""))</f>
        <v/>
      </c>
      <c r="H367" s="91" t="str">
        <f t="shared" si="11"/>
        <v/>
      </c>
      <c r="I367" s="330" t="str">
        <f>IF(H367="","",IFERROR(INDEX(Tanggal1,MATCH('Buku Besar'!H367,Akun1,0)),""))</f>
        <v/>
      </c>
      <c r="J367" s="2" t="str">
        <f>IF(H367="","",IFERROR(INDEX(Keterangan1,MATCH('Buku Besar'!H367,Akun1,0)),""))</f>
        <v/>
      </c>
      <c r="K367" s="2" t="str">
        <f>IF(H367="","",IFERROR(INDEX(Reff1,MATCH('Buku Besar'!H367,Akun1,0)),""))</f>
        <v/>
      </c>
      <c r="L367" s="331" t="str">
        <f>IF(H367="","",IFERROR(INDEX(Penerimaan1,MATCH('Buku Besar'!H367,Akun1,0)),""))</f>
        <v/>
      </c>
      <c r="M367" s="331" t="str">
        <f>IF(H367="","",IFERROR(INDEX(Pengeluaran1,MATCH('Buku Besar'!H367,Akun1,0)),""))</f>
        <v/>
      </c>
    </row>
    <row r="368" spans="1:13" x14ac:dyDescent="0.25">
      <c r="A368" s="91" t="str">
        <f t="shared" si="10"/>
        <v/>
      </c>
      <c r="B368" s="330" t="str">
        <f>IF(A368="","",IFERROR(INDEX(Tanggal,MATCH('Buku Besar'!A368,Akun,0)),""))</f>
        <v/>
      </c>
      <c r="C368" s="2" t="str">
        <f>IF(A368="","",IFERROR(INDEX(Keterangan,MATCH('Buku Besar'!A368,Akun,0)),""))</f>
        <v/>
      </c>
      <c r="D368" s="2" t="str">
        <f>IF(A368="","",IFERROR(INDEX(Reff,MATCH('Buku Besar'!A368,Akun,0)),""))</f>
        <v/>
      </c>
      <c r="E368" s="331" t="str">
        <f>IF(A368="","",IFERROR(INDEX(Penerimaan,MATCH('Buku Besar'!A368,Akun,0)),""))</f>
        <v/>
      </c>
      <c r="F368" s="331" t="str">
        <f>IF(A368="","",IFERROR(INDEX(Pengeluaran,MATCH('Buku Besar'!A368,Akun,0)),""))</f>
        <v/>
      </c>
      <c r="H368" s="91" t="str">
        <f t="shared" si="11"/>
        <v/>
      </c>
      <c r="I368" s="330" t="str">
        <f>IF(H368="","",IFERROR(INDEX(Tanggal1,MATCH('Buku Besar'!H368,Akun1,0)),""))</f>
        <v/>
      </c>
      <c r="J368" s="2" t="str">
        <f>IF(H368="","",IFERROR(INDEX(Keterangan1,MATCH('Buku Besar'!H368,Akun1,0)),""))</f>
        <v/>
      </c>
      <c r="K368" s="2" t="str">
        <f>IF(H368="","",IFERROR(INDEX(Reff1,MATCH('Buku Besar'!H368,Akun1,0)),""))</f>
        <v/>
      </c>
      <c r="L368" s="331" t="str">
        <f>IF(H368="","",IFERROR(INDEX(Penerimaan1,MATCH('Buku Besar'!H368,Akun1,0)),""))</f>
        <v/>
      </c>
      <c r="M368" s="331" t="str">
        <f>IF(H368="","",IFERROR(INDEX(Pengeluaran1,MATCH('Buku Besar'!H368,Akun1,0)),""))</f>
        <v/>
      </c>
    </row>
    <row r="369" spans="1:13" x14ac:dyDescent="0.25">
      <c r="A369" s="91" t="str">
        <f t="shared" si="10"/>
        <v/>
      </c>
      <c r="B369" s="330" t="str">
        <f>IF(A369="","",IFERROR(INDEX(Tanggal,MATCH('Buku Besar'!A369,Akun,0)),""))</f>
        <v/>
      </c>
      <c r="C369" s="2" t="str">
        <f>IF(A369="","",IFERROR(INDEX(Keterangan,MATCH('Buku Besar'!A369,Akun,0)),""))</f>
        <v/>
      </c>
      <c r="D369" s="2" t="str">
        <f>IF(A369="","",IFERROR(INDEX(Reff,MATCH('Buku Besar'!A369,Akun,0)),""))</f>
        <v/>
      </c>
      <c r="E369" s="331" t="str">
        <f>IF(A369="","",IFERROR(INDEX(Penerimaan,MATCH('Buku Besar'!A369,Akun,0)),""))</f>
        <v/>
      </c>
      <c r="F369" s="331" t="str">
        <f>IF(A369="","",IFERROR(INDEX(Pengeluaran,MATCH('Buku Besar'!A369,Akun,0)),""))</f>
        <v/>
      </c>
      <c r="H369" s="91" t="str">
        <f t="shared" si="11"/>
        <v/>
      </c>
      <c r="I369" s="330" t="str">
        <f>IF(H369="","",IFERROR(INDEX(Tanggal1,MATCH('Buku Besar'!H369,Akun1,0)),""))</f>
        <v/>
      </c>
      <c r="J369" s="2" t="str">
        <f>IF(H369="","",IFERROR(INDEX(Keterangan1,MATCH('Buku Besar'!H369,Akun1,0)),""))</f>
        <v/>
      </c>
      <c r="K369" s="2" t="str">
        <f>IF(H369="","",IFERROR(INDEX(Reff1,MATCH('Buku Besar'!H369,Akun1,0)),""))</f>
        <v/>
      </c>
      <c r="L369" s="331" t="str">
        <f>IF(H369="","",IFERROR(INDEX(Penerimaan1,MATCH('Buku Besar'!H369,Akun1,0)),""))</f>
        <v/>
      </c>
      <c r="M369" s="331" t="str">
        <f>IF(H369="","",IFERROR(INDEX(Pengeluaran1,MATCH('Buku Besar'!H369,Akun1,0)),""))</f>
        <v/>
      </c>
    </row>
    <row r="370" spans="1:13" x14ac:dyDescent="0.25">
      <c r="A370" s="91" t="str">
        <f t="shared" si="10"/>
        <v/>
      </c>
      <c r="B370" s="330" t="str">
        <f>IF(A370="","",IFERROR(INDEX(Tanggal,MATCH('Buku Besar'!A370,Akun,0)),""))</f>
        <v/>
      </c>
      <c r="C370" s="2" t="str">
        <f>IF(A370="","",IFERROR(INDEX(Keterangan,MATCH('Buku Besar'!A370,Akun,0)),""))</f>
        <v/>
      </c>
      <c r="D370" s="2" t="str">
        <f>IF(A370="","",IFERROR(INDEX(Reff,MATCH('Buku Besar'!A370,Akun,0)),""))</f>
        <v/>
      </c>
      <c r="E370" s="331" t="str">
        <f>IF(A370="","",IFERROR(INDEX(Penerimaan,MATCH('Buku Besar'!A370,Akun,0)),""))</f>
        <v/>
      </c>
      <c r="F370" s="331" t="str">
        <f>IF(A370="","",IFERROR(INDEX(Pengeluaran,MATCH('Buku Besar'!A370,Akun,0)),""))</f>
        <v/>
      </c>
      <c r="H370" s="91" t="str">
        <f t="shared" si="11"/>
        <v/>
      </c>
      <c r="I370" s="330" t="str">
        <f>IF(H370="","",IFERROR(INDEX(Tanggal1,MATCH('Buku Besar'!H370,Akun1,0)),""))</f>
        <v/>
      </c>
      <c r="J370" s="2" t="str">
        <f>IF(H370="","",IFERROR(INDEX(Keterangan1,MATCH('Buku Besar'!H370,Akun1,0)),""))</f>
        <v/>
      </c>
      <c r="K370" s="2" t="str">
        <f>IF(H370="","",IFERROR(INDEX(Reff1,MATCH('Buku Besar'!H370,Akun1,0)),""))</f>
        <v/>
      </c>
      <c r="L370" s="331" t="str">
        <f>IF(H370="","",IFERROR(INDEX(Penerimaan1,MATCH('Buku Besar'!H370,Akun1,0)),""))</f>
        <v/>
      </c>
      <c r="M370" s="331" t="str">
        <f>IF(H370="","",IFERROR(INDEX(Pengeluaran1,MATCH('Buku Besar'!H370,Akun1,0)),""))</f>
        <v/>
      </c>
    </row>
    <row r="371" spans="1:13" x14ac:dyDescent="0.25">
      <c r="A371" s="91" t="str">
        <f t="shared" si="10"/>
        <v/>
      </c>
      <c r="B371" s="330" t="str">
        <f>IF(A371="","",IFERROR(INDEX(Tanggal,MATCH('Buku Besar'!A371,Akun,0)),""))</f>
        <v/>
      </c>
      <c r="C371" s="2" t="str">
        <f>IF(A371="","",IFERROR(INDEX(Keterangan,MATCH('Buku Besar'!A371,Akun,0)),""))</f>
        <v/>
      </c>
      <c r="D371" s="2" t="str">
        <f>IF(A371="","",IFERROR(INDEX(Reff,MATCH('Buku Besar'!A371,Akun,0)),""))</f>
        <v/>
      </c>
      <c r="E371" s="331" t="str">
        <f>IF(A371="","",IFERROR(INDEX(Penerimaan,MATCH('Buku Besar'!A371,Akun,0)),""))</f>
        <v/>
      </c>
      <c r="F371" s="331" t="str">
        <f>IF(A371="","",IFERROR(INDEX(Pengeluaran,MATCH('Buku Besar'!A371,Akun,0)),""))</f>
        <v/>
      </c>
      <c r="H371" s="91" t="str">
        <f t="shared" si="11"/>
        <v/>
      </c>
      <c r="I371" s="330" t="str">
        <f>IF(H371="","",IFERROR(INDEX(Tanggal1,MATCH('Buku Besar'!H371,Akun1,0)),""))</f>
        <v/>
      </c>
      <c r="J371" s="2" t="str">
        <f>IF(H371="","",IFERROR(INDEX(Keterangan1,MATCH('Buku Besar'!H371,Akun1,0)),""))</f>
        <v/>
      </c>
      <c r="K371" s="2" t="str">
        <f>IF(H371="","",IFERROR(INDEX(Reff1,MATCH('Buku Besar'!H371,Akun1,0)),""))</f>
        <v/>
      </c>
      <c r="L371" s="331" t="str">
        <f>IF(H371="","",IFERROR(INDEX(Penerimaan1,MATCH('Buku Besar'!H371,Akun1,0)),""))</f>
        <v/>
      </c>
      <c r="M371" s="331" t="str">
        <f>IF(H371="","",IFERROR(INDEX(Pengeluaran1,MATCH('Buku Besar'!H371,Akun1,0)),""))</f>
        <v/>
      </c>
    </row>
    <row r="372" spans="1:13" x14ac:dyDescent="0.25">
      <c r="A372" s="91" t="str">
        <f t="shared" si="10"/>
        <v/>
      </c>
      <c r="B372" s="330" t="str">
        <f>IF(A372="","",IFERROR(INDEX(Tanggal,MATCH('Buku Besar'!A372,Akun,0)),""))</f>
        <v/>
      </c>
      <c r="C372" s="2" t="str">
        <f>IF(A372="","",IFERROR(INDEX(Keterangan,MATCH('Buku Besar'!A372,Akun,0)),""))</f>
        <v/>
      </c>
      <c r="D372" s="2" t="str">
        <f>IF(A372="","",IFERROR(INDEX(Reff,MATCH('Buku Besar'!A372,Akun,0)),""))</f>
        <v/>
      </c>
      <c r="E372" s="331" t="str">
        <f>IF(A372="","",IFERROR(INDEX(Penerimaan,MATCH('Buku Besar'!A372,Akun,0)),""))</f>
        <v/>
      </c>
      <c r="F372" s="331" t="str">
        <f>IF(A372="","",IFERROR(INDEX(Pengeluaran,MATCH('Buku Besar'!A372,Akun,0)),""))</f>
        <v/>
      </c>
      <c r="H372" s="91" t="str">
        <f t="shared" si="11"/>
        <v/>
      </c>
      <c r="I372" s="330" t="str">
        <f>IF(H372="","",IFERROR(INDEX(Tanggal1,MATCH('Buku Besar'!H372,Akun1,0)),""))</f>
        <v/>
      </c>
      <c r="J372" s="2" t="str">
        <f>IF(H372="","",IFERROR(INDEX(Keterangan1,MATCH('Buku Besar'!H372,Akun1,0)),""))</f>
        <v/>
      </c>
      <c r="K372" s="2" t="str">
        <f>IF(H372="","",IFERROR(INDEX(Reff1,MATCH('Buku Besar'!H372,Akun1,0)),""))</f>
        <v/>
      </c>
      <c r="L372" s="331" t="str">
        <f>IF(H372="","",IFERROR(INDEX(Penerimaan1,MATCH('Buku Besar'!H372,Akun1,0)),""))</f>
        <v/>
      </c>
      <c r="M372" s="331" t="str">
        <f>IF(H372="","",IFERROR(INDEX(Pengeluaran1,MATCH('Buku Besar'!H372,Akun1,0)),""))</f>
        <v/>
      </c>
    </row>
    <row r="373" spans="1:13" x14ac:dyDescent="0.25">
      <c r="A373" s="91" t="str">
        <f t="shared" si="10"/>
        <v/>
      </c>
      <c r="B373" s="330" t="str">
        <f>IF(A373="","",IFERROR(INDEX(Tanggal,MATCH('Buku Besar'!A373,Akun,0)),""))</f>
        <v/>
      </c>
      <c r="C373" s="2" t="str">
        <f>IF(A373="","",IFERROR(INDEX(Keterangan,MATCH('Buku Besar'!A373,Akun,0)),""))</f>
        <v/>
      </c>
      <c r="D373" s="2" t="str">
        <f>IF(A373="","",IFERROR(INDEX(Reff,MATCH('Buku Besar'!A373,Akun,0)),""))</f>
        <v/>
      </c>
      <c r="E373" s="331" t="str">
        <f>IF(A373="","",IFERROR(INDEX(Penerimaan,MATCH('Buku Besar'!A373,Akun,0)),""))</f>
        <v/>
      </c>
      <c r="F373" s="331" t="str">
        <f>IF(A373="","",IFERROR(INDEX(Pengeluaran,MATCH('Buku Besar'!A373,Akun,0)),""))</f>
        <v/>
      </c>
      <c r="H373" s="91" t="str">
        <f t="shared" si="11"/>
        <v/>
      </c>
      <c r="I373" s="330" t="str">
        <f>IF(H373="","",IFERROR(INDEX(Tanggal1,MATCH('Buku Besar'!H373,Akun1,0)),""))</f>
        <v/>
      </c>
      <c r="J373" s="2" t="str">
        <f>IF(H373="","",IFERROR(INDEX(Keterangan1,MATCH('Buku Besar'!H373,Akun1,0)),""))</f>
        <v/>
      </c>
      <c r="K373" s="2" t="str">
        <f>IF(H373="","",IFERROR(INDEX(Reff1,MATCH('Buku Besar'!H373,Akun1,0)),""))</f>
        <v/>
      </c>
      <c r="L373" s="331" t="str">
        <f>IF(H373="","",IFERROR(INDEX(Penerimaan1,MATCH('Buku Besar'!H373,Akun1,0)),""))</f>
        <v/>
      </c>
      <c r="M373" s="331" t="str">
        <f>IF(H373="","",IFERROR(INDEX(Pengeluaran1,MATCH('Buku Besar'!H373,Akun1,0)),""))</f>
        <v/>
      </c>
    </row>
    <row r="374" spans="1:13" x14ac:dyDescent="0.25">
      <c r="A374" s="91" t="str">
        <f t="shared" si="10"/>
        <v/>
      </c>
      <c r="B374" s="330" t="str">
        <f>IF(A374="","",IFERROR(INDEX(Tanggal,MATCH('Buku Besar'!A374,Akun,0)),""))</f>
        <v/>
      </c>
      <c r="C374" s="2" t="str">
        <f>IF(A374="","",IFERROR(INDEX(Keterangan,MATCH('Buku Besar'!A374,Akun,0)),""))</f>
        <v/>
      </c>
      <c r="D374" s="2" t="str">
        <f>IF(A374="","",IFERROR(INDEX(Reff,MATCH('Buku Besar'!A374,Akun,0)),""))</f>
        <v/>
      </c>
      <c r="E374" s="331" t="str">
        <f>IF(A374="","",IFERROR(INDEX(Penerimaan,MATCH('Buku Besar'!A374,Akun,0)),""))</f>
        <v/>
      </c>
      <c r="F374" s="331" t="str">
        <f>IF(A374="","",IFERROR(INDEX(Pengeluaran,MATCH('Buku Besar'!A374,Akun,0)),""))</f>
        <v/>
      </c>
      <c r="H374" s="91" t="str">
        <f t="shared" si="11"/>
        <v/>
      </c>
      <c r="I374" s="330" t="str">
        <f>IF(H374="","",IFERROR(INDEX(Tanggal1,MATCH('Buku Besar'!H374,Akun1,0)),""))</f>
        <v/>
      </c>
      <c r="J374" s="2" t="str">
        <f>IF(H374="","",IFERROR(INDEX(Keterangan1,MATCH('Buku Besar'!H374,Akun1,0)),""))</f>
        <v/>
      </c>
      <c r="K374" s="2" t="str">
        <f>IF(H374="","",IFERROR(INDEX(Reff1,MATCH('Buku Besar'!H374,Akun1,0)),""))</f>
        <v/>
      </c>
      <c r="L374" s="331" t="str">
        <f>IF(H374="","",IFERROR(INDEX(Penerimaan1,MATCH('Buku Besar'!H374,Akun1,0)),""))</f>
        <v/>
      </c>
      <c r="M374" s="331" t="str">
        <f>IF(H374="","",IFERROR(INDEX(Pengeluaran1,MATCH('Buku Besar'!H374,Akun1,0)),""))</f>
        <v/>
      </c>
    </row>
    <row r="375" spans="1:13" x14ac:dyDescent="0.25">
      <c r="A375" s="91" t="str">
        <f t="shared" si="10"/>
        <v/>
      </c>
      <c r="B375" s="330" t="str">
        <f>IF(A375="","",IFERROR(INDEX(Tanggal,MATCH('Buku Besar'!A375,Akun,0)),""))</f>
        <v/>
      </c>
      <c r="C375" s="2" t="str">
        <f>IF(A375="","",IFERROR(INDEX(Keterangan,MATCH('Buku Besar'!A375,Akun,0)),""))</f>
        <v/>
      </c>
      <c r="D375" s="2" t="str">
        <f>IF(A375="","",IFERROR(INDEX(Reff,MATCH('Buku Besar'!A375,Akun,0)),""))</f>
        <v/>
      </c>
      <c r="E375" s="331" t="str">
        <f>IF(A375="","",IFERROR(INDEX(Penerimaan,MATCH('Buku Besar'!A375,Akun,0)),""))</f>
        <v/>
      </c>
      <c r="F375" s="331" t="str">
        <f>IF(A375="","",IFERROR(INDEX(Pengeluaran,MATCH('Buku Besar'!A375,Akun,0)),""))</f>
        <v/>
      </c>
      <c r="H375" s="91" t="str">
        <f t="shared" si="11"/>
        <v/>
      </c>
      <c r="I375" s="330" t="str">
        <f>IF(H375="","",IFERROR(INDEX(Tanggal1,MATCH('Buku Besar'!H375,Akun1,0)),""))</f>
        <v/>
      </c>
      <c r="J375" s="2" t="str">
        <f>IF(H375="","",IFERROR(INDEX(Keterangan1,MATCH('Buku Besar'!H375,Akun1,0)),""))</f>
        <v/>
      </c>
      <c r="K375" s="2" t="str">
        <f>IF(H375="","",IFERROR(INDEX(Reff1,MATCH('Buku Besar'!H375,Akun1,0)),""))</f>
        <v/>
      </c>
      <c r="L375" s="331" t="str">
        <f>IF(H375="","",IFERROR(INDEX(Penerimaan1,MATCH('Buku Besar'!H375,Akun1,0)),""))</f>
        <v/>
      </c>
      <c r="M375" s="331" t="str">
        <f>IF(H375="","",IFERROR(INDEX(Pengeluaran1,MATCH('Buku Besar'!H375,Akun1,0)),""))</f>
        <v/>
      </c>
    </row>
    <row r="376" spans="1:13" x14ac:dyDescent="0.25">
      <c r="A376" s="91" t="str">
        <f t="shared" si="10"/>
        <v/>
      </c>
      <c r="B376" s="330" t="str">
        <f>IF(A376="","",IFERROR(INDEX(Tanggal,MATCH('Buku Besar'!A376,Akun,0)),""))</f>
        <v/>
      </c>
      <c r="C376" s="2" t="str">
        <f>IF(A376="","",IFERROR(INDEX(Keterangan,MATCH('Buku Besar'!A376,Akun,0)),""))</f>
        <v/>
      </c>
      <c r="D376" s="2" t="str">
        <f>IF(A376="","",IFERROR(INDEX(Reff,MATCH('Buku Besar'!A376,Akun,0)),""))</f>
        <v/>
      </c>
      <c r="E376" s="331" t="str">
        <f>IF(A376="","",IFERROR(INDEX(Penerimaan,MATCH('Buku Besar'!A376,Akun,0)),""))</f>
        <v/>
      </c>
      <c r="F376" s="331" t="str">
        <f>IF(A376="","",IFERROR(INDEX(Pengeluaran,MATCH('Buku Besar'!A376,Akun,0)),""))</f>
        <v/>
      </c>
      <c r="H376" s="91" t="str">
        <f t="shared" si="11"/>
        <v/>
      </c>
      <c r="I376" s="330" t="str">
        <f>IF(H376="","",IFERROR(INDEX(Tanggal1,MATCH('Buku Besar'!H376,Akun1,0)),""))</f>
        <v/>
      </c>
      <c r="J376" s="2" t="str">
        <f>IF(H376="","",IFERROR(INDEX(Keterangan1,MATCH('Buku Besar'!H376,Akun1,0)),""))</f>
        <v/>
      </c>
      <c r="K376" s="2" t="str">
        <f>IF(H376="","",IFERROR(INDEX(Reff1,MATCH('Buku Besar'!H376,Akun1,0)),""))</f>
        <v/>
      </c>
      <c r="L376" s="331" t="str">
        <f>IF(H376="","",IFERROR(INDEX(Penerimaan1,MATCH('Buku Besar'!H376,Akun1,0)),""))</f>
        <v/>
      </c>
      <c r="M376" s="331" t="str">
        <f>IF(H376="","",IFERROR(INDEX(Pengeluaran1,MATCH('Buku Besar'!H376,Akun1,0)),""))</f>
        <v/>
      </c>
    </row>
    <row r="377" spans="1:13" x14ac:dyDescent="0.25">
      <c r="A377" s="91" t="str">
        <f t="shared" si="10"/>
        <v/>
      </c>
      <c r="B377" s="330" t="str">
        <f>IF(A377="","",IFERROR(INDEX(Tanggal,MATCH('Buku Besar'!A377,Akun,0)),""))</f>
        <v/>
      </c>
      <c r="C377" s="2" t="str">
        <f>IF(A377="","",IFERROR(INDEX(Keterangan,MATCH('Buku Besar'!A377,Akun,0)),""))</f>
        <v/>
      </c>
      <c r="D377" s="2" t="str">
        <f>IF(A377="","",IFERROR(INDEX(Reff,MATCH('Buku Besar'!A377,Akun,0)),""))</f>
        <v/>
      </c>
      <c r="E377" s="331" t="str">
        <f>IF(A377="","",IFERROR(INDEX(Penerimaan,MATCH('Buku Besar'!A377,Akun,0)),""))</f>
        <v/>
      </c>
      <c r="F377" s="331" t="str">
        <f>IF(A377="","",IFERROR(INDEX(Pengeluaran,MATCH('Buku Besar'!A377,Akun,0)),""))</f>
        <v/>
      </c>
      <c r="H377" s="91" t="str">
        <f t="shared" si="11"/>
        <v/>
      </c>
      <c r="I377" s="330" t="str">
        <f>IF(H377="","",IFERROR(INDEX(Tanggal1,MATCH('Buku Besar'!H377,Akun1,0)),""))</f>
        <v/>
      </c>
      <c r="J377" s="2" t="str">
        <f>IF(H377="","",IFERROR(INDEX(Keterangan1,MATCH('Buku Besar'!H377,Akun1,0)),""))</f>
        <v/>
      </c>
      <c r="K377" s="2" t="str">
        <f>IF(H377="","",IFERROR(INDEX(Reff1,MATCH('Buku Besar'!H377,Akun1,0)),""))</f>
        <v/>
      </c>
      <c r="L377" s="331" t="str">
        <f>IF(H377="","",IFERROR(INDEX(Penerimaan1,MATCH('Buku Besar'!H377,Akun1,0)),""))</f>
        <v/>
      </c>
      <c r="M377" s="331" t="str">
        <f>IF(H377="","",IFERROR(INDEX(Pengeluaran1,MATCH('Buku Besar'!H377,Akun1,0)),""))</f>
        <v/>
      </c>
    </row>
    <row r="378" spans="1:13" x14ac:dyDescent="0.25">
      <c r="A378" s="91" t="str">
        <f t="shared" si="10"/>
        <v/>
      </c>
      <c r="B378" s="330" t="str">
        <f>IF(A378="","",IFERROR(INDEX(Tanggal,MATCH('Buku Besar'!A378,Akun,0)),""))</f>
        <v/>
      </c>
      <c r="C378" s="2" t="str">
        <f>IF(A378="","",IFERROR(INDEX(Keterangan,MATCH('Buku Besar'!A378,Akun,0)),""))</f>
        <v/>
      </c>
      <c r="D378" s="2" t="str">
        <f>IF(A378="","",IFERROR(INDEX(Reff,MATCH('Buku Besar'!A378,Akun,0)),""))</f>
        <v/>
      </c>
      <c r="E378" s="331" t="str">
        <f>IF(A378="","",IFERROR(INDEX(Penerimaan,MATCH('Buku Besar'!A378,Akun,0)),""))</f>
        <v/>
      </c>
      <c r="F378" s="331" t="str">
        <f>IF(A378="","",IFERROR(INDEX(Pengeluaran,MATCH('Buku Besar'!A378,Akun,0)),""))</f>
        <v/>
      </c>
      <c r="H378" s="91" t="str">
        <f t="shared" si="11"/>
        <v/>
      </c>
      <c r="I378" s="330" t="str">
        <f>IF(H378="","",IFERROR(INDEX(Tanggal1,MATCH('Buku Besar'!H378,Akun1,0)),""))</f>
        <v/>
      </c>
      <c r="J378" s="2" t="str">
        <f>IF(H378="","",IFERROR(INDEX(Keterangan1,MATCH('Buku Besar'!H378,Akun1,0)),""))</f>
        <v/>
      </c>
      <c r="K378" s="2" t="str">
        <f>IF(H378="","",IFERROR(INDEX(Reff1,MATCH('Buku Besar'!H378,Akun1,0)),""))</f>
        <v/>
      </c>
      <c r="L378" s="331" t="str">
        <f>IF(H378="","",IFERROR(INDEX(Penerimaan1,MATCH('Buku Besar'!H378,Akun1,0)),""))</f>
        <v/>
      </c>
      <c r="M378" s="331" t="str">
        <f>IF(H378="","",IFERROR(INDEX(Pengeluaran1,MATCH('Buku Besar'!H378,Akun1,0)),""))</f>
        <v/>
      </c>
    </row>
    <row r="379" spans="1:13" x14ac:dyDescent="0.25">
      <c r="A379" s="91" t="str">
        <f t="shared" si="10"/>
        <v/>
      </c>
      <c r="B379" s="330" t="str">
        <f>IF(A379="","",IFERROR(INDEX(Tanggal,MATCH('Buku Besar'!A379,Akun,0)),""))</f>
        <v/>
      </c>
      <c r="C379" s="2" t="str">
        <f>IF(A379="","",IFERROR(INDEX(Keterangan,MATCH('Buku Besar'!A379,Akun,0)),""))</f>
        <v/>
      </c>
      <c r="D379" s="2" t="str">
        <f>IF(A379="","",IFERROR(INDEX(Reff,MATCH('Buku Besar'!A379,Akun,0)),""))</f>
        <v/>
      </c>
      <c r="E379" s="331" t="str">
        <f>IF(A379="","",IFERROR(INDEX(Penerimaan,MATCH('Buku Besar'!A379,Akun,0)),""))</f>
        <v/>
      </c>
      <c r="F379" s="331" t="str">
        <f>IF(A379="","",IFERROR(INDEX(Pengeluaran,MATCH('Buku Besar'!A379,Akun,0)),""))</f>
        <v/>
      </c>
      <c r="H379" s="91" t="str">
        <f t="shared" si="11"/>
        <v/>
      </c>
      <c r="I379" s="330" t="str">
        <f>IF(H379="","",IFERROR(INDEX(Tanggal1,MATCH('Buku Besar'!H379,Akun1,0)),""))</f>
        <v/>
      </c>
      <c r="J379" s="2" t="str">
        <f>IF(H379="","",IFERROR(INDEX(Keterangan1,MATCH('Buku Besar'!H379,Akun1,0)),""))</f>
        <v/>
      </c>
      <c r="K379" s="2" t="str">
        <f>IF(H379="","",IFERROR(INDEX(Reff1,MATCH('Buku Besar'!H379,Akun1,0)),""))</f>
        <v/>
      </c>
      <c r="L379" s="331" t="str">
        <f>IF(H379="","",IFERROR(INDEX(Penerimaan1,MATCH('Buku Besar'!H379,Akun1,0)),""))</f>
        <v/>
      </c>
      <c r="M379" s="331" t="str">
        <f>IF(H379="","",IFERROR(INDEX(Pengeluaran1,MATCH('Buku Besar'!H379,Akun1,0)),""))</f>
        <v/>
      </c>
    </row>
    <row r="380" spans="1:13" x14ac:dyDescent="0.25">
      <c r="A380" s="91" t="str">
        <f t="shared" si="10"/>
        <v/>
      </c>
      <c r="B380" s="330" t="str">
        <f>IF(A380="","",IFERROR(INDEX(Tanggal,MATCH('Buku Besar'!A380,Akun,0)),""))</f>
        <v/>
      </c>
      <c r="C380" s="2" t="str">
        <f>IF(A380="","",IFERROR(INDEX(Keterangan,MATCH('Buku Besar'!A380,Akun,0)),""))</f>
        <v/>
      </c>
      <c r="D380" s="2" t="str">
        <f>IF(A380="","",IFERROR(INDEX(Reff,MATCH('Buku Besar'!A380,Akun,0)),""))</f>
        <v/>
      </c>
      <c r="E380" s="331" t="str">
        <f>IF(A380="","",IFERROR(INDEX(Penerimaan,MATCH('Buku Besar'!A380,Akun,0)),""))</f>
        <v/>
      </c>
      <c r="F380" s="331" t="str">
        <f>IF(A380="","",IFERROR(INDEX(Pengeluaran,MATCH('Buku Besar'!A380,Akun,0)),""))</f>
        <v/>
      </c>
      <c r="H380" s="91" t="str">
        <f t="shared" si="11"/>
        <v/>
      </c>
      <c r="I380" s="330" t="str">
        <f>IF(H380="","",IFERROR(INDEX(Tanggal1,MATCH('Buku Besar'!H380,Akun1,0)),""))</f>
        <v/>
      </c>
      <c r="J380" s="2" t="str">
        <f>IF(H380="","",IFERROR(INDEX(Keterangan1,MATCH('Buku Besar'!H380,Akun1,0)),""))</f>
        <v/>
      </c>
      <c r="K380" s="2" t="str">
        <f>IF(H380="","",IFERROR(INDEX(Reff1,MATCH('Buku Besar'!H380,Akun1,0)),""))</f>
        <v/>
      </c>
      <c r="L380" s="331" t="str">
        <f>IF(H380="","",IFERROR(INDEX(Penerimaan1,MATCH('Buku Besar'!H380,Akun1,0)),""))</f>
        <v/>
      </c>
      <c r="M380" s="331" t="str">
        <f>IF(H380="","",IFERROR(INDEX(Pengeluaran1,MATCH('Buku Besar'!H380,Akun1,0)),""))</f>
        <v/>
      </c>
    </row>
    <row r="381" spans="1:13" x14ac:dyDescent="0.25">
      <c r="A381" s="91" t="str">
        <f t="shared" si="10"/>
        <v/>
      </c>
      <c r="B381" s="330" t="str">
        <f>IF(A381="","",IFERROR(INDEX(Tanggal,MATCH('Buku Besar'!A381,Akun,0)),""))</f>
        <v/>
      </c>
      <c r="C381" s="2" t="str">
        <f>IF(A381="","",IFERROR(INDEX(Keterangan,MATCH('Buku Besar'!A381,Akun,0)),""))</f>
        <v/>
      </c>
      <c r="D381" s="2" t="str">
        <f>IF(A381="","",IFERROR(INDEX(Reff,MATCH('Buku Besar'!A381,Akun,0)),""))</f>
        <v/>
      </c>
      <c r="E381" s="331" t="str">
        <f>IF(A381="","",IFERROR(INDEX(Penerimaan,MATCH('Buku Besar'!A381,Akun,0)),""))</f>
        <v/>
      </c>
      <c r="F381" s="331" t="str">
        <f>IF(A381="","",IFERROR(INDEX(Pengeluaran,MATCH('Buku Besar'!A381,Akun,0)),""))</f>
        <v/>
      </c>
      <c r="H381" s="91" t="str">
        <f t="shared" si="11"/>
        <v/>
      </c>
      <c r="I381" s="330" t="str">
        <f>IF(H381="","",IFERROR(INDEX(Tanggal1,MATCH('Buku Besar'!H381,Akun1,0)),""))</f>
        <v/>
      </c>
      <c r="J381" s="2" t="str">
        <f>IF(H381="","",IFERROR(INDEX(Keterangan1,MATCH('Buku Besar'!H381,Akun1,0)),""))</f>
        <v/>
      </c>
      <c r="K381" s="2" t="str">
        <f>IF(H381="","",IFERROR(INDEX(Reff1,MATCH('Buku Besar'!H381,Akun1,0)),""))</f>
        <v/>
      </c>
      <c r="L381" s="331" t="str">
        <f>IF(H381="","",IFERROR(INDEX(Penerimaan1,MATCH('Buku Besar'!H381,Akun1,0)),""))</f>
        <v/>
      </c>
      <c r="M381" s="331" t="str">
        <f>IF(H381="","",IFERROR(INDEX(Pengeluaran1,MATCH('Buku Besar'!H381,Akun1,0)),""))</f>
        <v/>
      </c>
    </row>
    <row r="382" spans="1:13" x14ac:dyDescent="0.25">
      <c r="A382" s="91" t="str">
        <f t="shared" si="10"/>
        <v/>
      </c>
      <c r="B382" s="330" t="str">
        <f>IF(A382="","",IFERROR(INDEX(Tanggal,MATCH('Buku Besar'!A382,Akun,0)),""))</f>
        <v/>
      </c>
      <c r="C382" s="2" t="str">
        <f>IF(A382="","",IFERROR(INDEX(Keterangan,MATCH('Buku Besar'!A382,Akun,0)),""))</f>
        <v/>
      </c>
      <c r="D382" s="2" t="str">
        <f>IF(A382="","",IFERROR(INDEX(Reff,MATCH('Buku Besar'!A382,Akun,0)),""))</f>
        <v/>
      </c>
      <c r="E382" s="331" t="str">
        <f>IF(A382="","",IFERROR(INDEX(Penerimaan,MATCH('Buku Besar'!A382,Akun,0)),""))</f>
        <v/>
      </c>
      <c r="F382" s="331" t="str">
        <f>IF(A382="","",IFERROR(INDEX(Pengeluaran,MATCH('Buku Besar'!A382,Akun,0)),""))</f>
        <v/>
      </c>
      <c r="H382" s="91" t="str">
        <f t="shared" si="11"/>
        <v/>
      </c>
      <c r="I382" s="330" t="str">
        <f>IF(H382="","",IFERROR(INDEX(Tanggal1,MATCH('Buku Besar'!H382,Akun1,0)),""))</f>
        <v/>
      </c>
      <c r="J382" s="2" t="str">
        <f>IF(H382="","",IFERROR(INDEX(Keterangan1,MATCH('Buku Besar'!H382,Akun1,0)),""))</f>
        <v/>
      </c>
      <c r="K382" s="2" t="str">
        <f>IF(H382="","",IFERROR(INDEX(Reff1,MATCH('Buku Besar'!H382,Akun1,0)),""))</f>
        <v/>
      </c>
      <c r="L382" s="331" t="str">
        <f>IF(H382="","",IFERROR(INDEX(Penerimaan1,MATCH('Buku Besar'!H382,Akun1,0)),""))</f>
        <v/>
      </c>
      <c r="M382" s="331" t="str">
        <f>IF(H382="","",IFERROR(INDEX(Pengeluaran1,MATCH('Buku Besar'!H382,Akun1,0)),""))</f>
        <v/>
      </c>
    </row>
    <row r="383" spans="1:13" x14ac:dyDescent="0.25">
      <c r="A383" s="91" t="str">
        <f t="shared" si="10"/>
        <v/>
      </c>
      <c r="B383" s="330" t="str">
        <f>IF(A383="","",IFERROR(INDEX(Tanggal,MATCH('Buku Besar'!A383,Akun,0)),""))</f>
        <v/>
      </c>
      <c r="C383" s="2" t="str">
        <f>IF(A383="","",IFERROR(INDEX(Keterangan,MATCH('Buku Besar'!A383,Akun,0)),""))</f>
        <v/>
      </c>
      <c r="D383" s="2" t="str">
        <f>IF(A383="","",IFERROR(INDEX(Reff,MATCH('Buku Besar'!A383,Akun,0)),""))</f>
        <v/>
      </c>
      <c r="E383" s="331" t="str">
        <f>IF(A383="","",IFERROR(INDEX(Penerimaan,MATCH('Buku Besar'!A383,Akun,0)),""))</f>
        <v/>
      </c>
      <c r="F383" s="331" t="str">
        <f>IF(A383="","",IFERROR(INDEX(Pengeluaran,MATCH('Buku Besar'!A383,Akun,0)),""))</f>
        <v/>
      </c>
      <c r="H383" s="91" t="str">
        <f t="shared" si="11"/>
        <v/>
      </c>
      <c r="I383" s="330" t="str">
        <f>IF(H383="","",IFERROR(INDEX(Tanggal1,MATCH('Buku Besar'!H383,Akun1,0)),""))</f>
        <v/>
      </c>
      <c r="J383" s="2" t="str">
        <f>IF(H383="","",IFERROR(INDEX(Keterangan1,MATCH('Buku Besar'!H383,Akun1,0)),""))</f>
        <v/>
      </c>
      <c r="K383" s="2" t="str">
        <f>IF(H383="","",IFERROR(INDEX(Reff1,MATCH('Buku Besar'!H383,Akun1,0)),""))</f>
        <v/>
      </c>
      <c r="L383" s="331" t="str">
        <f>IF(H383="","",IFERROR(INDEX(Penerimaan1,MATCH('Buku Besar'!H383,Akun1,0)),""))</f>
        <v/>
      </c>
      <c r="M383" s="331" t="str">
        <f>IF(H383="","",IFERROR(INDEX(Pengeluaran1,MATCH('Buku Besar'!H383,Akun1,0)),""))</f>
        <v/>
      </c>
    </row>
    <row r="384" spans="1:13" x14ac:dyDescent="0.25">
      <c r="A384" s="91" t="str">
        <f t="shared" si="10"/>
        <v/>
      </c>
      <c r="B384" s="330" t="str">
        <f>IF(A384="","",IFERROR(INDEX(Tanggal,MATCH('Buku Besar'!A384,Akun,0)),""))</f>
        <v/>
      </c>
      <c r="C384" s="2" t="str">
        <f>IF(A384="","",IFERROR(INDEX(Keterangan,MATCH('Buku Besar'!A384,Akun,0)),""))</f>
        <v/>
      </c>
      <c r="D384" s="2" t="str">
        <f>IF(A384="","",IFERROR(INDEX(Reff,MATCH('Buku Besar'!A384,Akun,0)),""))</f>
        <v/>
      </c>
      <c r="E384" s="331" t="str">
        <f>IF(A384="","",IFERROR(INDEX(Penerimaan,MATCH('Buku Besar'!A384,Akun,0)),""))</f>
        <v/>
      </c>
      <c r="F384" s="331" t="str">
        <f>IF(A384="","",IFERROR(INDEX(Pengeluaran,MATCH('Buku Besar'!A384,Akun,0)),""))</f>
        <v/>
      </c>
      <c r="H384" s="91" t="str">
        <f t="shared" si="11"/>
        <v/>
      </c>
      <c r="I384" s="330" t="str">
        <f>IF(H384="","",IFERROR(INDEX(Tanggal1,MATCH('Buku Besar'!H384,Akun1,0)),""))</f>
        <v/>
      </c>
      <c r="J384" s="2" t="str">
        <f>IF(H384="","",IFERROR(INDEX(Keterangan1,MATCH('Buku Besar'!H384,Akun1,0)),""))</f>
        <v/>
      </c>
      <c r="K384" s="2" t="str">
        <f>IF(H384="","",IFERROR(INDEX(Reff1,MATCH('Buku Besar'!H384,Akun1,0)),""))</f>
        <v/>
      </c>
      <c r="L384" s="331" t="str">
        <f>IF(H384="","",IFERROR(INDEX(Penerimaan1,MATCH('Buku Besar'!H384,Akun1,0)),""))</f>
        <v/>
      </c>
      <c r="M384" s="331" t="str">
        <f>IF(H384="","",IFERROR(INDEX(Pengeluaran1,MATCH('Buku Besar'!H384,Akun1,0)),""))</f>
        <v/>
      </c>
    </row>
    <row r="385" spans="1:13" x14ac:dyDescent="0.25">
      <c r="A385" s="91" t="str">
        <f t="shared" si="10"/>
        <v/>
      </c>
      <c r="B385" s="330" t="str">
        <f>IF(A385="","",IFERROR(INDEX(Tanggal,MATCH('Buku Besar'!A385,Akun,0)),""))</f>
        <v/>
      </c>
      <c r="C385" s="2" t="str">
        <f>IF(A385="","",IFERROR(INDEX(Keterangan,MATCH('Buku Besar'!A385,Akun,0)),""))</f>
        <v/>
      </c>
      <c r="D385" s="2" t="str">
        <f>IF(A385="","",IFERROR(INDEX(Reff,MATCH('Buku Besar'!A385,Akun,0)),""))</f>
        <v/>
      </c>
      <c r="E385" s="331" t="str">
        <f>IF(A385="","",IFERROR(INDEX(Penerimaan,MATCH('Buku Besar'!A385,Akun,0)),""))</f>
        <v/>
      </c>
      <c r="F385" s="331" t="str">
        <f>IF(A385="","",IFERROR(INDEX(Pengeluaran,MATCH('Buku Besar'!A385,Akun,0)),""))</f>
        <v/>
      </c>
      <c r="H385" s="91" t="str">
        <f t="shared" si="11"/>
        <v/>
      </c>
      <c r="I385" s="330" t="str">
        <f>IF(H385="","",IFERROR(INDEX(Tanggal1,MATCH('Buku Besar'!H385,Akun1,0)),""))</f>
        <v/>
      </c>
      <c r="J385" s="2" t="str">
        <f>IF(H385="","",IFERROR(INDEX(Keterangan1,MATCH('Buku Besar'!H385,Akun1,0)),""))</f>
        <v/>
      </c>
      <c r="K385" s="2" t="str">
        <f>IF(H385="","",IFERROR(INDEX(Reff1,MATCH('Buku Besar'!H385,Akun1,0)),""))</f>
        <v/>
      </c>
      <c r="L385" s="331" t="str">
        <f>IF(H385="","",IFERROR(INDEX(Penerimaan1,MATCH('Buku Besar'!H385,Akun1,0)),""))</f>
        <v/>
      </c>
      <c r="M385" s="331" t="str">
        <f>IF(H385="","",IFERROR(INDEX(Pengeluaran1,MATCH('Buku Besar'!H385,Akun1,0)),""))</f>
        <v/>
      </c>
    </row>
    <row r="386" spans="1:13" x14ac:dyDescent="0.25">
      <c r="A386" s="91" t="str">
        <f t="shared" si="10"/>
        <v/>
      </c>
      <c r="B386" s="330" t="str">
        <f>IF(A386="","",IFERROR(INDEX(Tanggal,MATCH('Buku Besar'!A386,Akun,0)),""))</f>
        <v/>
      </c>
      <c r="C386" s="2" t="str">
        <f>IF(A386="","",IFERROR(INDEX(Keterangan,MATCH('Buku Besar'!A386,Akun,0)),""))</f>
        <v/>
      </c>
      <c r="D386" s="2" t="str">
        <f>IF(A386="","",IFERROR(INDEX(Reff,MATCH('Buku Besar'!A386,Akun,0)),""))</f>
        <v/>
      </c>
      <c r="E386" s="331" t="str">
        <f>IF(A386="","",IFERROR(INDEX(Penerimaan,MATCH('Buku Besar'!A386,Akun,0)),""))</f>
        <v/>
      </c>
      <c r="F386" s="331" t="str">
        <f>IF(A386="","",IFERROR(INDEX(Pengeluaran,MATCH('Buku Besar'!A386,Akun,0)),""))</f>
        <v/>
      </c>
      <c r="H386" s="91" t="str">
        <f t="shared" si="11"/>
        <v/>
      </c>
      <c r="I386" s="330" t="str">
        <f>IF(H386="","",IFERROR(INDEX(Tanggal1,MATCH('Buku Besar'!H386,Akun1,0)),""))</f>
        <v/>
      </c>
      <c r="J386" s="2" t="str">
        <f>IF(H386="","",IFERROR(INDEX(Keterangan1,MATCH('Buku Besar'!H386,Akun1,0)),""))</f>
        <v/>
      </c>
      <c r="K386" s="2" t="str">
        <f>IF(H386="","",IFERROR(INDEX(Reff1,MATCH('Buku Besar'!H386,Akun1,0)),""))</f>
        <v/>
      </c>
      <c r="L386" s="331" t="str">
        <f>IF(H386="","",IFERROR(INDEX(Penerimaan1,MATCH('Buku Besar'!H386,Akun1,0)),""))</f>
        <v/>
      </c>
      <c r="M386" s="331" t="str">
        <f>IF(H386="","",IFERROR(INDEX(Pengeluaran1,MATCH('Buku Besar'!H386,Akun1,0)),""))</f>
        <v/>
      </c>
    </row>
    <row r="387" spans="1:13" x14ac:dyDescent="0.25">
      <c r="A387" s="91" t="str">
        <f t="shared" si="10"/>
        <v/>
      </c>
      <c r="B387" s="330" t="str">
        <f>IF(A387="","",IFERROR(INDEX(Tanggal,MATCH('Buku Besar'!A387,Akun,0)),""))</f>
        <v/>
      </c>
      <c r="C387" s="2" t="str">
        <f>IF(A387="","",IFERROR(INDEX(Keterangan,MATCH('Buku Besar'!A387,Akun,0)),""))</f>
        <v/>
      </c>
      <c r="D387" s="2" t="str">
        <f>IF(A387="","",IFERROR(INDEX(Reff,MATCH('Buku Besar'!A387,Akun,0)),""))</f>
        <v/>
      </c>
      <c r="E387" s="331" t="str">
        <f>IF(A387="","",IFERROR(INDEX(Penerimaan,MATCH('Buku Besar'!A387,Akun,0)),""))</f>
        <v/>
      </c>
      <c r="F387" s="331" t="str">
        <f>IF(A387="","",IFERROR(INDEX(Pengeluaran,MATCH('Buku Besar'!A387,Akun,0)),""))</f>
        <v/>
      </c>
      <c r="H387" s="91" t="str">
        <f t="shared" si="11"/>
        <v/>
      </c>
      <c r="I387" s="330" t="str">
        <f>IF(H387="","",IFERROR(INDEX(Tanggal1,MATCH('Buku Besar'!H387,Akun1,0)),""))</f>
        <v/>
      </c>
      <c r="J387" s="2" t="str">
        <f>IF(H387="","",IFERROR(INDEX(Keterangan1,MATCH('Buku Besar'!H387,Akun1,0)),""))</f>
        <v/>
      </c>
      <c r="K387" s="2" t="str">
        <f>IF(H387="","",IFERROR(INDEX(Reff1,MATCH('Buku Besar'!H387,Akun1,0)),""))</f>
        <v/>
      </c>
      <c r="L387" s="331" t="str">
        <f>IF(H387="","",IFERROR(INDEX(Penerimaan1,MATCH('Buku Besar'!H387,Akun1,0)),""))</f>
        <v/>
      </c>
      <c r="M387" s="331" t="str">
        <f>IF(H387="","",IFERROR(INDEX(Pengeluaran1,MATCH('Buku Besar'!H387,Akun1,0)),""))</f>
        <v/>
      </c>
    </row>
    <row r="388" spans="1:13" x14ac:dyDescent="0.25">
      <c r="A388" s="91" t="str">
        <f t="shared" si="10"/>
        <v/>
      </c>
      <c r="B388" s="330" t="str">
        <f>IF(A388="","",IFERROR(INDEX(Tanggal,MATCH('Buku Besar'!A388,Akun,0)),""))</f>
        <v/>
      </c>
      <c r="C388" s="2" t="str">
        <f>IF(A388="","",IFERROR(INDEX(Keterangan,MATCH('Buku Besar'!A388,Akun,0)),""))</f>
        <v/>
      </c>
      <c r="D388" s="2" t="str">
        <f>IF(A388="","",IFERROR(INDEX(Reff,MATCH('Buku Besar'!A388,Akun,0)),""))</f>
        <v/>
      </c>
      <c r="E388" s="331" t="str">
        <f>IF(A388="","",IFERROR(INDEX(Penerimaan,MATCH('Buku Besar'!A388,Akun,0)),""))</f>
        <v/>
      </c>
      <c r="F388" s="331" t="str">
        <f>IF(A388="","",IFERROR(INDEX(Pengeluaran,MATCH('Buku Besar'!A388,Akun,0)),""))</f>
        <v/>
      </c>
      <c r="H388" s="91" t="str">
        <f t="shared" si="11"/>
        <v/>
      </c>
      <c r="I388" s="330" t="str">
        <f>IF(H388="","",IFERROR(INDEX(Tanggal1,MATCH('Buku Besar'!H388,Akun1,0)),""))</f>
        <v/>
      </c>
      <c r="J388" s="2" t="str">
        <f>IF(H388="","",IFERROR(INDEX(Keterangan1,MATCH('Buku Besar'!H388,Akun1,0)),""))</f>
        <v/>
      </c>
      <c r="K388" s="2" t="str">
        <f>IF(H388="","",IFERROR(INDEX(Reff1,MATCH('Buku Besar'!H388,Akun1,0)),""))</f>
        <v/>
      </c>
      <c r="L388" s="331" t="str">
        <f>IF(H388="","",IFERROR(INDEX(Penerimaan1,MATCH('Buku Besar'!H388,Akun1,0)),""))</f>
        <v/>
      </c>
      <c r="M388" s="331" t="str">
        <f>IF(H388="","",IFERROR(INDEX(Pengeluaran1,MATCH('Buku Besar'!H388,Akun1,0)),""))</f>
        <v/>
      </c>
    </row>
    <row r="389" spans="1:13" x14ac:dyDescent="0.25">
      <c r="A389" s="91" t="str">
        <f t="shared" si="10"/>
        <v/>
      </c>
      <c r="B389" s="330" t="str">
        <f>IF(A389="","",IFERROR(INDEX(Tanggal,MATCH('Buku Besar'!A389,Akun,0)),""))</f>
        <v/>
      </c>
      <c r="C389" s="2" t="str">
        <f>IF(A389="","",IFERROR(INDEX(Keterangan,MATCH('Buku Besar'!A389,Akun,0)),""))</f>
        <v/>
      </c>
      <c r="D389" s="2" t="str">
        <f>IF(A389="","",IFERROR(INDEX(Reff,MATCH('Buku Besar'!A389,Akun,0)),""))</f>
        <v/>
      </c>
      <c r="E389" s="331" t="str">
        <f>IF(A389="","",IFERROR(INDEX(Penerimaan,MATCH('Buku Besar'!A389,Akun,0)),""))</f>
        <v/>
      </c>
      <c r="F389" s="331" t="str">
        <f>IF(A389="","",IFERROR(INDEX(Pengeluaran,MATCH('Buku Besar'!A389,Akun,0)),""))</f>
        <v/>
      </c>
      <c r="H389" s="91" t="str">
        <f t="shared" si="11"/>
        <v/>
      </c>
      <c r="I389" s="330" t="str">
        <f>IF(H389="","",IFERROR(INDEX(Tanggal1,MATCH('Buku Besar'!H389,Akun1,0)),""))</f>
        <v/>
      </c>
      <c r="J389" s="2" t="str">
        <f>IF(H389="","",IFERROR(INDEX(Keterangan1,MATCH('Buku Besar'!H389,Akun1,0)),""))</f>
        <v/>
      </c>
      <c r="K389" s="2" t="str">
        <f>IF(H389="","",IFERROR(INDEX(Reff1,MATCH('Buku Besar'!H389,Akun1,0)),""))</f>
        <v/>
      </c>
      <c r="L389" s="331" t="str">
        <f>IF(H389="","",IFERROR(INDEX(Penerimaan1,MATCH('Buku Besar'!H389,Akun1,0)),""))</f>
        <v/>
      </c>
      <c r="M389" s="331" t="str">
        <f>IF(H389="","",IFERROR(INDEX(Pengeluaran1,MATCH('Buku Besar'!H389,Akun1,0)),""))</f>
        <v/>
      </c>
    </row>
    <row r="390" spans="1:13" x14ac:dyDescent="0.25">
      <c r="A390" s="91" t="str">
        <f t="shared" si="10"/>
        <v/>
      </c>
      <c r="B390" s="330" t="str">
        <f>IF(A390="","",IFERROR(INDEX(Tanggal,MATCH('Buku Besar'!A390,Akun,0)),""))</f>
        <v/>
      </c>
      <c r="C390" s="2" t="str">
        <f>IF(A390="","",IFERROR(INDEX(Keterangan,MATCH('Buku Besar'!A390,Akun,0)),""))</f>
        <v/>
      </c>
      <c r="D390" s="2" t="str">
        <f>IF(A390="","",IFERROR(INDEX(Reff,MATCH('Buku Besar'!A390,Akun,0)),""))</f>
        <v/>
      </c>
      <c r="E390" s="331" t="str">
        <f>IF(A390="","",IFERROR(INDEX(Penerimaan,MATCH('Buku Besar'!A390,Akun,0)),""))</f>
        <v/>
      </c>
      <c r="F390" s="331" t="str">
        <f>IF(A390="","",IFERROR(INDEX(Pengeluaran,MATCH('Buku Besar'!A390,Akun,0)),""))</f>
        <v/>
      </c>
      <c r="H390" s="91" t="str">
        <f t="shared" si="11"/>
        <v/>
      </c>
      <c r="I390" s="330" t="str">
        <f>IF(H390="","",IFERROR(INDEX(Tanggal1,MATCH('Buku Besar'!H390,Akun1,0)),""))</f>
        <v/>
      </c>
      <c r="J390" s="2" t="str">
        <f>IF(H390="","",IFERROR(INDEX(Keterangan1,MATCH('Buku Besar'!H390,Akun1,0)),""))</f>
        <v/>
      </c>
      <c r="K390" s="2" t="str">
        <f>IF(H390="","",IFERROR(INDEX(Reff1,MATCH('Buku Besar'!H390,Akun1,0)),""))</f>
        <v/>
      </c>
      <c r="L390" s="331" t="str">
        <f>IF(H390="","",IFERROR(INDEX(Penerimaan1,MATCH('Buku Besar'!H390,Akun1,0)),""))</f>
        <v/>
      </c>
      <c r="M390" s="331" t="str">
        <f>IF(H390="","",IFERROR(INDEX(Pengeluaran1,MATCH('Buku Besar'!H390,Akun1,0)),""))</f>
        <v/>
      </c>
    </row>
    <row r="391" spans="1:13" x14ac:dyDescent="0.25">
      <c r="A391" s="91" t="str">
        <f t="shared" si="10"/>
        <v/>
      </c>
      <c r="B391" s="330" t="str">
        <f>IF(A391="","",IFERROR(INDEX(Tanggal,MATCH('Buku Besar'!A391,Akun,0)),""))</f>
        <v/>
      </c>
      <c r="C391" s="2" t="str">
        <f>IF(A391="","",IFERROR(INDEX(Keterangan,MATCH('Buku Besar'!A391,Akun,0)),""))</f>
        <v/>
      </c>
      <c r="D391" s="2" t="str">
        <f>IF(A391="","",IFERROR(INDEX(Reff,MATCH('Buku Besar'!A391,Akun,0)),""))</f>
        <v/>
      </c>
      <c r="E391" s="331" t="str">
        <f>IF(A391="","",IFERROR(INDEX(Penerimaan,MATCH('Buku Besar'!A391,Akun,0)),""))</f>
        <v/>
      </c>
      <c r="F391" s="331" t="str">
        <f>IF(A391="","",IFERROR(INDEX(Pengeluaran,MATCH('Buku Besar'!A391,Akun,0)),""))</f>
        <v/>
      </c>
      <c r="H391" s="91" t="str">
        <f t="shared" si="11"/>
        <v/>
      </c>
      <c r="I391" s="330" t="str">
        <f>IF(H391="","",IFERROR(INDEX(Tanggal1,MATCH('Buku Besar'!H391,Akun1,0)),""))</f>
        <v/>
      </c>
      <c r="J391" s="2" t="str">
        <f>IF(H391="","",IFERROR(INDEX(Keterangan1,MATCH('Buku Besar'!H391,Akun1,0)),""))</f>
        <v/>
      </c>
      <c r="K391" s="2" t="str">
        <f>IF(H391="","",IFERROR(INDEX(Reff1,MATCH('Buku Besar'!H391,Akun1,0)),""))</f>
        <v/>
      </c>
      <c r="L391" s="331" t="str">
        <f>IF(H391="","",IFERROR(INDEX(Penerimaan1,MATCH('Buku Besar'!H391,Akun1,0)),""))</f>
        <v/>
      </c>
      <c r="M391" s="331" t="str">
        <f>IF(H391="","",IFERROR(INDEX(Pengeluaran1,MATCH('Buku Besar'!H391,Akun1,0)),""))</f>
        <v/>
      </c>
    </row>
    <row r="392" spans="1:13" x14ac:dyDescent="0.25">
      <c r="A392" s="91" t="str">
        <f t="shared" ref="A392:A455" si="12">IFERROR(IF((MID(A391,8,LEN(A391)-7)+1)&lt;=COUNTIF(Kas_Harian,LEFT(A391,6)),LEFT(A391,6)&amp;"-"&amp;MID(A391,8,LEN(A391)-7)+1,""),"")</f>
        <v/>
      </c>
      <c r="B392" s="330" t="str">
        <f>IF(A392="","",IFERROR(INDEX(Tanggal,MATCH('Buku Besar'!A392,Akun,0)),""))</f>
        <v/>
      </c>
      <c r="C392" s="2" t="str">
        <f>IF(A392="","",IFERROR(INDEX(Keterangan,MATCH('Buku Besar'!A392,Akun,0)),""))</f>
        <v/>
      </c>
      <c r="D392" s="2" t="str">
        <f>IF(A392="","",IFERROR(INDEX(Reff,MATCH('Buku Besar'!A392,Akun,0)),""))</f>
        <v/>
      </c>
      <c r="E392" s="331" t="str">
        <f>IF(A392="","",IFERROR(INDEX(Penerimaan,MATCH('Buku Besar'!A392,Akun,0)),""))</f>
        <v/>
      </c>
      <c r="F392" s="331" t="str">
        <f>IF(A392="","",IFERROR(INDEX(Pengeluaran,MATCH('Buku Besar'!A392,Akun,0)),""))</f>
        <v/>
      </c>
      <c r="H392" s="91" t="str">
        <f t="shared" ref="H392:H455" si="13">IFERROR(IF((MID(H391,8,LEN(H391)-7)+1)&lt;=COUNTIF(Bank_Harian,LEFT(H391,6)),LEFT(H391,6)&amp;"-"&amp;MID(H391,8,LEN(H391)-7)+1,""),"")</f>
        <v/>
      </c>
      <c r="I392" s="330" t="str">
        <f>IF(H392="","",IFERROR(INDEX(Tanggal1,MATCH('Buku Besar'!H392,Akun1,0)),""))</f>
        <v/>
      </c>
      <c r="J392" s="2" t="str">
        <f>IF(H392="","",IFERROR(INDEX(Keterangan1,MATCH('Buku Besar'!H392,Akun1,0)),""))</f>
        <v/>
      </c>
      <c r="K392" s="2" t="str">
        <f>IF(H392="","",IFERROR(INDEX(Reff1,MATCH('Buku Besar'!H392,Akun1,0)),""))</f>
        <v/>
      </c>
      <c r="L392" s="331" t="str">
        <f>IF(H392="","",IFERROR(INDEX(Penerimaan1,MATCH('Buku Besar'!H392,Akun1,0)),""))</f>
        <v/>
      </c>
      <c r="M392" s="331" t="str">
        <f>IF(H392="","",IFERROR(INDEX(Pengeluaran1,MATCH('Buku Besar'!H392,Akun1,0)),""))</f>
        <v/>
      </c>
    </row>
    <row r="393" spans="1:13" x14ac:dyDescent="0.25">
      <c r="A393" s="91" t="str">
        <f t="shared" si="12"/>
        <v/>
      </c>
      <c r="B393" s="330" t="str">
        <f>IF(A393="","",IFERROR(INDEX(Tanggal,MATCH('Buku Besar'!A393,Akun,0)),""))</f>
        <v/>
      </c>
      <c r="C393" s="2" t="str">
        <f>IF(A393="","",IFERROR(INDEX(Keterangan,MATCH('Buku Besar'!A393,Akun,0)),""))</f>
        <v/>
      </c>
      <c r="D393" s="2" t="str">
        <f>IF(A393="","",IFERROR(INDEX(Reff,MATCH('Buku Besar'!A393,Akun,0)),""))</f>
        <v/>
      </c>
      <c r="E393" s="331" t="str">
        <f>IF(A393="","",IFERROR(INDEX(Penerimaan,MATCH('Buku Besar'!A393,Akun,0)),""))</f>
        <v/>
      </c>
      <c r="F393" s="331" t="str">
        <f>IF(A393="","",IFERROR(INDEX(Pengeluaran,MATCH('Buku Besar'!A393,Akun,0)),""))</f>
        <v/>
      </c>
      <c r="H393" s="91" t="str">
        <f t="shared" si="13"/>
        <v/>
      </c>
      <c r="I393" s="330" t="str">
        <f>IF(H393="","",IFERROR(INDEX(Tanggal1,MATCH('Buku Besar'!H393,Akun1,0)),""))</f>
        <v/>
      </c>
      <c r="J393" s="2" t="str">
        <f>IF(H393="","",IFERROR(INDEX(Keterangan1,MATCH('Buku Besar'!H393,Akun1,0)),""))</f>
        <v/>
      </c>
      <c r="K393" s="2" t="str">
        <f>IF(H393="","",IFERROR(INDEX(Reff1,MATCH('Buku Besar'!H393,Akun1,0)),""))</f>
        <v/>
      </c>
      <c r="L393" s="331" t="str">
        <f>IF(H393="","",IFERROR(INDEX(Penerimaan1,MATCH('Buku Besar'!H393,Akun1,0)),""))</f>
        <v/>
      </c>
      <c r="M393" s="331" t="str">
        <f>IF(H393="","",IFERROR(INDEX(Pengeluaran1,MATCH('Buku Besar'!H393,Akun1,0)),""))</f>
        <v/>
      </c>
    </row>
    <row r="394" spans="1:13" x14ac:dyDescent="0.25">
      <c r="A394" s="91" t="str">
        <f t="shared" si="12"/>
        <v/>
      </c>
      <c r="B394" s="330" t="str">
        <f>IF(A394="","",IFERROR(INDEX(Tanggal,MATCH('Buku Besar'!A394,Akun,0)),""))</f>
        <v/>
      </c>
      <c r="C394" s="2" t="str">
        <f>IF(A394="","",IFERROR(INDEX(Keterangan,MATCH('Buku Besar'!A394,Akun,0)),""))</f>
        <v/>
      </c>
      <c r="D394" s="2" t="str">
        <f>IF(A394="","",IFERROR(INDEX(Reff,MATCH('Buku Besar'!A394,Akun,0)),""))</f>
        <v/>
      </c>
      <c r="E394" s="331" t="str">
        <f>IF(A394="","",IFERROR(INDEX(Penerimaan,MATCH('Buku Besar'!A394,Akun,0)),""))</f>
        <v/>
      </c>
      <c r="F394" s="331" t="str">
        <f>IF(A394="","",IFERROR(INDEX(Pengeluaran,MATCH('Buku Besar'!A394,Akun,0)),""))</f>
        <v/>
      </c>
      <c r="H394" s="91" t="str">
        <f t="shared" si="13"/>
        <v/>
      </c>
      <c r="I394" s="330" t="str">
        <f>IF(H394="","",IFERROR(INDEX(Tanggal1,MATCH('Buku Besar'!H394,Akun1,0)),""))</f>
        <v/>
      </c>
      <c r="J394" s="2" t="str">
        <f>IF(H394="","",IFERROR(INDEX(Keterangan1,MATCH('Buku Besar'!H394,Akun1,0)),""))</f>
        <v/>
      </c>
      <c r="K394" s="2" t="str">
        <f>IF(H394="","",IFERROR(INDEX(Reff1,MATCH('Buku Besar'!H394,Akun1,0)),""))</f>
        <v/>
      </c>
      <c r="L394" s="331" t="str">
        <f>IF(H394="","",IFERROR(INDEX(Penerimaan1,MATCH('Buku Besar'!H394,Akun1,0)),""))</f>
        <v/>
      </c>
      <c r="M394" s="331" t="str">
        <f>IF(H394="","",IFERROR(INDEX(Pengeluaran1,MATCH('Buku Besar'!H394,Akun1,0)),""))</f>
        <v/>
      </c>
    </row>
    <row r="395" spans="1:13" x14ac:dyDescent="0.25">
      <c r="A395" s="91" t="str">
        <f t="shared" si="12"/>
        <v/>
      </c>
      <c r="B395" s="330" t="str">
        <f>IF(A395="","",IFERROR(INDEX(Tanggal,MATCH('Buku Besar'!A395,Akun,0)),""))</f>
        <v/>
      </c>
      <c r="C395" s="2" t="str">
        <f>IF(A395="","",IFERROR(INDEX(Keterangan,MATCH('Buku Besar'!A395,Akun,0)),""))</f>
        <v/>
      </c>
      <c r="D395" s="2" t="str">
        <f>IF(A395="","",IFERROR(INDEX(Reff,MATCH('Buku Besar'!A395,Akun,0)),""))</f>
        <v/>
      </c>
      <c r="E395" s="331" t="str">
        <f>IF(A395="","",IFERROR(INDEX(Penerimaan,MATCH('Buku Besar'!A395,Akun,0)),""))</f>
        <v/>
      </c>
      <c r="F395" s="331" t="str">
        <f>IF(A395="","",IFERROR(INDEX(Pengeluaran,MATCH('Buku Besar'!A395,Akun,0)),""))</f>
        <v/>
      </c>
      <c r="H395" s="91" t="str">
        <f t="shared" si="13"/>
        <v/>
      </c>
      <c r="I395" s="330" t="str">
        <f>IF(H395="","",IFERROR(INDEX(Tanggal1,MATCH('Buku Besar'!H395,Akun1,0)),""))</f>
        <v/>
      </c>
      <c r="J395" s="2" t="str">
        <f>IF(H395="","",IFERROR(INDEX(Keterangan1,MATCH('Buku Besar'!H395,Akun1,0)),""))</f>
        <v/>
      </c>
      <c r="K395" s="2" t="str">
        <f>IF(H395="","",IFERROR(INDEX(Reff1,MATCH('Buku Besar'!H395,Akun1,0)),""))</f>
        <v/>
      </c>
      <c r="L395" s="331" t="str">
        <f>IF(H395="","",IFERROR(INDEX(Penerimaan1,MATCH('Buku Besar'!H395,Akun1,0)),""))</f>
        <v/>
      </c>
      <c r="M395" s="331" t="str">
        <f>IF(H395="","",IFERROR(INDEX(Pengeluaran1,MATCH('Buku Besar'!H395,Akun1,0)),""))</f>
        <v/>
      </c>
    </row>
    <row r="396" spans="1:13" x14ac:dyDescent="0.25">
      <c r="A396" s="91" t="str">
        <f t="shared" si="12"/>
        <v/>
      </c>
      <c r="B396" s="330" t="str">
        <f>IF(A396="","",IFERROR(INDEX(Tanggal,MATCH('Buku Besar'!A396,Akun,0)),""))</f>
        <v/>
      </c>
      <c r="C396" s="2" t="str">
        <f>IF(A396="","",IFERROR(INDEX(Keterangan,MATCH('Buku Besar'!A396,Akun,0)),""))</f>
        <v/>
      </c>
      <c r="D396" s="2" t="str">
        <f>IF(A396="","",IFERROR(INDEX(Reff,MATCH('Buku Besar'!A396,Akun,0)),""))</f>
        <v/>
      </c>
      <c r="E396" s="331" t="str">
        <f>IF(A396="","",IFERROR(INDEX(Penerimaan,MATCH('Buku Besar'!A396,Akun,0)),""))</f>
        <v/>
      </c>
      <c r="F396" s="331" t="str">
        <f>IF(A396="","",IFERROR(INDEX(Pengeluaran,MATCH('Buku Besar'!A396,Akun,0)),""))</f>
        <v/>
      </c>
      <c r="H396" s="91" t="str">
        <f t="shared" si="13"/>
        <v/>
      </c>
      <c r="I396" s="330" t="str">
        <f>IF(H396="","",IFERROR(INDEX(Tanggal1,MATCH('Buku Besar'!H396,Akun1,0)),""))</f>
        <v/>
      </c>
      <c r="J396" s="2" t="str">
        <f>IF(H396="","",IFERROR(INDEX(Keterangan1,MATCH('Buku Besar'!H396,Akun1,0)),""))</f>
        <v/>
      </c>
      <c r="K396" s="2" t="str">
        <f>IF(H396="","",IFERROR(INDEX(Reff1,MATCH('Buku Besar'!H396,Akun1,0)),""))</f>
        <v/>
      </c>
      <c r="L396" s="331" t="str">
        <f>IF(H396="","",IFERROR(INDEX(Penerimaan1,MATCH('Buku Besar'!H396,Akun1,0)),""))</f>
        <v/>
      </c>
      <c r="M396" s="331" t="str">
        <f>IF(H396="","",IFERROR(INDEX(Pengeluaran1,MATCH('Buku Besar'!H396,Akun1,0)),""))</f>
        <v/>
      </c>
    </row>
    <row r="397" spans="1:13" x14ac:dyDescent="0.25">
      <c r="A397" s="91" t="str">
        <f t="shared" si="12"/>
        <v/>
      </c>
      <c r="B397" s="330" t="str">
        <f>IF(A397="","",IFERROR(INDEX(Tanggal,MATCH('Buku Besar'!A397,Akun,0)),""))</f>
        <v/>
      </c>
      <c r="C397" s="2" t="str">
        <f>IF(A397="","",IFERROR(INDEX(Keterangan,MATCH('Buku Besar'!A397,Akun,0)),""))</f>
        <v/>
      </c>
      <c r="D397" s="2" t="str">
        <f>IF(A397="","",IFERROR(INDEX(Reff,MATCH('Buku Besar'!A397,Akun,0)),""))</f>
        <v/>
      </c>
      <c r="E397" s="331" t="str">
        <f>IF(A397="","",IFERROR(INDEX(Penerimaan,MATCH('Buku Besar'!A397,Akun,0)),""))</f>
        <v/>
      </c>
      <c r="F397" s="331" t="str">
        <f>IF(A397="","",IFERROR(INDEX(Pengeluaran,MATCH('Buku Besar'!A397,Akun,0)),""))</f>
        <v/>
      </c>
      <c r="H397" s="91" t="str">
        <f t="shared" si="13"/>
        <v/>
      </c>
      <c r="I397" s="330" t="str">
        <f>IF(H397="","",IFERROR(INDEX(Tanggal1,MATCH('Buku Besar'!H397,Akun1,0)),""))</f>
        <v/>
      </c>
      <c r="J397" s="2" t="str">
        <f>IF(H397="","",IFERROR(INDEX(Keterangan1,MATCH('Buku Besar'!H397,Akun1,0)),""))</f>
        <v/>
      </c>
      <c r="K397" s="2" t="str">
        <f>IF(H397="","",IFERROR(INDEX(Reff1,MATCH('Buku Besar'!H397,Akun1,0)),""))</f>
        <v/>
      </c>
      <c r="L397" s="331" t="str">
        <f>IF(H397="","",IFERROR(INDEX(Penerimaan1,MATCH('Buku Besar'!H397,Akun1,0)),""))</f>
        <v/>
      </c>
      <c r="M397" s="331" t="str">
        <f>IF(H397="","",IFERROR(INDEX(Pengeluaran1,MATCH('Buku Besar'!H397,Akun1,0)),""))</f>
        <v/>
      </c>
    </row>
    <row r="398" spans="1:13" x14ac:dyDescent="0.25">
      <c r="A398" s="91" t="str">
        <f t="shared" si="12"/>
        <v/>
      </c>
      <c r="B398" s="330" t="str">
        <f>IF(A398="","",IFERROR(INDEX(Tanggal,MATCH('Buku Besar'!A398,Akun,0)),""))</f>
        <v/>
      </c>
      <c r="C398" s="2" t="str">
        <f>IF(A398="","",IFERROR(INDEX(Keterangan,MATCH('Buku Besar'!A398,Akun,0)),""))</f>
        <v/>
      </c>
      <c r="D398" s="2" t="str">
        <f>IF(A398="","",IFERROR(INDEX(Reff,MATCH('Buku Besar'!A398,Akun,0)),""))</f>
        <v/>
      </c>
      <c r="E398" s="331" t="str">
        <f>IF(A398="","",IFERROR(INDEX(Penerimaan,MATCH('Buku Besar'!A398,Akun,0)),""))</f>
        <v/>
      </c>
      <c r="F398" s="331" t="str">
        <f>IF(A398="","",IFERROR(INDEX(Pengeluaran,MATCH('Buku Besar'!A398,Akun,0)),""))</f>
        <v/>
      </c>
      <c r="H398" s="91" t="str">
        <f t="shared" si="13"/>
        <v/>
      </c>
      <c r="I398" s="330" t="str">
        <f>IF(H398="","",IFERROR(INDEX(Tanggal1,MATCH('Buku Besar'!H398,Akun1,0)),""))</f>
        <v/>
      </c>
      <c r="J398" s="2" t="str">
        <f>IF(H398="","",IFERROR(INDEX(Keterangan1,MATCH('Buku Besar'!H398,Akun1,0)),""))</f>
        <v/>
      </c>
      <c r="K398" s="2" t="str">
        <f>IF(H398="","",IFERROR(INDEX(Reff1,MATCH('Buku Besar'!H398,Akun1,0)),""))</f>
        <v/>
      </c>
      <c r="L398" s="331" t="str">
        <f>IF(H398="","",IFERROR(INDEX(Penerimaan1,MATCH('Buku Besar'!H398,Akun1,0)),""))</f>
        <v/>
      </c>
      <c r="M398" s="331" t="str">
        <f>IF(H398="","",IFERROR(INDEX(Pengeluaran1,MATCH('Buku Besar'!H398,Akun1,0)),""))</f>
        <v/>
      </c>
    </row>
    <row r="399" spans="1:13" x14ac:dyDescent="0.25">
      <c r="A399" s="91" t="str">
        <f t="shared" si="12"/>
        <v/>
      </c>
      <c r="B399" s="330" t="str">
        <f>IF(A399="","",IFERROR(INDEX(Tanggal,MATCH('Buku Besar'!A399,Akun,0)),""))</f>
        <v/>
      </c>
      <c r="C399" s="2" t="str">
        <f>IF(A399="","",IFERROR(INDEX(Keterangan,MATCH('Buku Besar'!A399,Akun,0)),""))</f>
        <v/>
      </c>
      <c r="D399" s="2" t="str">
        <f>IF(A399="","",IFERROR(INDEX(Reff,MATCH('Buku Besar'!A399,Akun,0)),""))</f>
        <v/>
      </c>
      <c r="E399" s="331" t="str">
        <f>IF(A399="","",IFERROR(INDEX(Penerimaan,MATCH('Buku Besar'!A399,Akun,0)),""))</f>
        <v/>
      </c>
      <c r="F399" s="331" t="str">
        <f>IF(A399="","",IFERROR(INDEX(Pengeluaran,MATCH('Buku Besar'!A399,Akun,0)),""))</f>
        <v/>
      </c>
      <c r="H399" s="91" t="str">
        <f t="shared" si="13"/>
        <v/>
      </c>
      <c r="I399" s="330" t="str">
        <f>IF(H399="","",IFERROR(INDEX(Tanggal1,MATCH('Buku Besar'!H399,Akun1,0)),""))</f>
        <v/>
      </c>
      <c r="J399" s="2" t="str">
        <f>IF(H399="","",IFERROR(INDEX(Keterangan1,MATCH('Buku Besar'!H399,Akun1,0)),""))</f>
        <v/>
      </c>
      <c r="K399" s="2" t="str">
        <f>IF(H399="","",IFERROR(INDEX(Reff1,MATCH('Buku Besar'!H399,Akun1,0)),""))</f>
        <v/>
      </c>
      <c r="L399" s="331" t="str">
        <f>IF(H399="","",IFERROR(INDEX(Penerimaan1,MATCH('Buku Besar'!H399,Akun1,0)),""))</f>
        <v/>
      </c>
      <c r="M399" s="331" t="str">
        <f>IF(H399="","",IFERROR(INDEX(Pengeluaran1,MATCH('Buku Besar'!H399,Akun1,0)),""))</f>
        <v/>
      </c>
    </row>
    <row r="400" spans="1:13" x14ac:dyDescent="0.25">
      <c r="A400" s="91" t="str">
        <f t="shared" si="12"/>
        <v/>
      </c>
      <c r="B400" s="330" t="str">
        <f>IF(A400="","",IFERROR(INDEX(Tanggal,MATCH('Buku Besar'!A400,Akun,0)),""))</f>
        <v/>
      </c>
      <c r="C400" s="2" t="str">
        <f>IF(A400="","",IFERROR(INDEX(Keterangan,MATCH('Buku Besar'!A400,Akun,0)),""))</f>
        <v/>
      </c>
      <c r="D400" s="2" t="str">
        <f>IF(A400="","",IFERROR(INDEX(Reff,MATCH('Buku Besar'!A400,Akun,0)),""))</f>
        <v/>
      </c>
      <c r="E400" s="331" t="str">
        <f>IF(A400="","",IFERROR(INDEX(Penerimaan,MATCH('Buku Besar'!A400,Akun,0)),""))</f>
        <v/>
      </c>
      <c r="F400" s="331" t="str">
        <f>IF(A400="","",IFERROR(INDEX(Pengeluaran,MATCH('Buku Besar'!A400,Akun,0)),""))</f>
        <v/>
      </c>
      <c r="H400" s="91" t="str">
        <f t="shared" si="13"/>
        <v/>
      </c>
      <c r="I400" s="330" t="str">
        <f>IF(H400="","",IFERROR(INDEX(Tanggal1,MATCH('Buku Besar'!H400,Akun1,0)),""))</f>
        <v/>
      </c>
      <c r="J400" s="2" t="str">
        <f>IF(H400="","",IFERROR(INDEX(Keterangan1,MATCH('Buku Besar'!H400,Akun1,0)),""))</f>
        <v/>
      </c>
      <c r="K400" s="2" t="str">
        <f>IF(H400="","",IFERROR(INDEX(Reff1,MATCH('Buku Besar'!H400,Akun1,0)),""))</f>
        <v/>
      </c>
      <c r="L400" s="331" t="str">
        <f>IF(H400="","",IFERROR(INDEX(Penerimaan1,MATCH('Buku Besar'!H400,Akun1,0)),""))</f>
        <v/>
      </c>
      <c r="M400" s="331" t="str">
        <f>IF(H400="","",IFERROR(INDEX(Pengeluaran1,MATCH('Buku Besar'!H400,Akun1,0)),""))</f>
        <v/>
      </c>
    </row>
    <row r="401" spans="1:13" x14ac:dyDescent="0.25">
      <c r="A401" s="91" t="str">
        <f t="shared" si="12"/>
        <v/>
      </c>
      <c r="B401" s="330" t="str">
        <f>IF(A401="","",IFERROR(INDEX(Tanggal,MATCH('Buku Besar'!A401,Akun,0)),""))</f>
        <v/>
      </c>
      <c r="C401" s="2" t="str">
        <f>IF(A401="","",IFERROR(INDEX(Keterangan,MATCH('Buku Besar'!A401,Akun,0)),""))</f>
        <v/>
      </c>
      <c r="D401" s="2" t="str">
        <f>IF(A401="","",IFERROR(INDEX(Reff,MATCH('Buku Besar'!A401,Akun,0)),""))</f>
        <v/>
      </c>
      <c r="E401" s="331" t="str">
        <f>IF(A401="","",IFERROR(INDEX(Penerimaan,MATCH('Buku Besar'!A401,Akun,0)),""))</f>
        <v/>
      </c>
      <c r="F401" s="331" t="str">
        <f>IF(A401="","",IFERROR(INDEX(Pengeluaran,MATCH('Buku Besar'!A401,Akun,0)),""))</f>
        <v/>
      </c>
      <c r="H401" s="91" t="str">
        <f t="shared" si="13"/>
        <v/>
      </c>
      <c r="I401" s="330" t="str">
        <f>IF(H401="","",IFERROR(INDEX(Tanggal1,MATCH('Buku Besar'!H401,Akun1,0)),""))</f>
        <v/>
      </c>
      <c r="J401" s="2" t="str">
        <f>IF(H401="","",IFERROR(INDEX(Keterangan1,MATCH('Buku Besar'!H401,Akun1,0)),""))</f>
        <v/>
      </c>
      <c r="K401" s="2" t="str">
        <f>IF(H401="","",IFERROR(INDEX(Reff1,MATCH('Buku Besar'!H401,Akun1,0)),""))</f>
        <v/>
      </c>
      <c r="L401" s="331" t="str">
        <f>IF(H401="","",IFERROR(INDEX(Penerimaan1,MATCH('Buku Besar'!H401,Akun1,0)),""))</f>
        <v/>
      </c>
      <c r="M401" s="331" t="str">
        <f>IF(H401="","",IFERROR(INDEX(Pengeluaran1,MATCH('Buku Besar'!H401,Akun1,0)),""))</f>
        <v/>
      </c>
    </row>
    <row r="402" spans="1:13" x14ac:dyDescent="0.25">
      <c r="A402" s="91" t="str">
        <f t="shared" si="12"/>
        <v/>
      </c>
      <c r="B402" s="330" t="str">
        <f>IF(A402="","",IFERROR(INDEX(Tanggal,MATCH('Buku Besar'!A402,Akun,0)),""))</f>
        <v/>
      </c>
      <c r="C402" s="2" t="str">
        <f>IF(A402="","",IFERROR(INDEX(Keterangan,MATCH('Buku Besar'!A402,Akun,0)),""))</f>
        <v/>
      </c>
      <c r="D402" s="2" t="str">
        <f>IF(A402="","",IFERROR(INDEX(Reff,MATCH('Buku Besar'!A402,Akun,0)),""))</f>
        <v/>
      </c>
      <c r="E402" s="331" t="str">
        <f>IF(A402="","",IFERROR(INDEX(Penerimaan,MATCH('Buku Besar'!A402,Akun,0)),""))</f>
        <v/>
      </c>
      <c r="F402" s="331" t="str">
        <f>IF(A402="","",IFERROR(INDEX(Pengeluaran,MATCH('Buku Besar'!A402,Akun,0)),""))</f>
        <v/>
      </c>
      <c r="H402" s="91" t="str">
        <f t="shared" si="13"/>
        <v/>
      </c>
      <c r="I402" s="330" t="str">
        <f>IF(H402="","",IFERROR(INDEX(Tanggal1,MATCH('Buku Besar'!H402,Akun1,0)),""))</f>
        <v/>
      </c>
      <c r="J402" s="2" t="str">
        <f>IF(H402="","",IFERROR(INDEX(Keterangan1,MATCH('Buku Besar'!H402,Akun1,0)),""))</f>
        <v/>
      </c>
      <c r="K402" s="2" t="str">
        <f>IF(H402="","",IFERROR(INDEX(Reff1,MATCH('Buku Besar'!H402,Akun1,0)),""))</f>
        <v/>
      </c>
      <c r="L402" s="331" t="str">
        <f>IF(H402="","",IFERROR(INDEX(Penerimaan1,MATCH('Buku Besar'!H402,Akun1,0)),""))</f>
        <v/>
      </c>
      <c r="M402" s="331" t="str">
        <f>IF(H402="","",IFERROR(INDEX(Pengeluaran1,MATCH('Buku Besar'!H402,Akun1,0)),""))</f>
        <v/>
      </c>
    </row>
    <row r="403" spans="1:13" x14ac:dyDescent="0.25">
      <c r="A403" s="91" t="str">
        <f t="shared" si="12"/>
        <v/>
      </c>
      <c r="B403" s="330" t="str">
        <f>IF(A403="","",IFERROR(INDEX(Tanggal,MATCH('Buku Besar'!A403,Akun,0)),""))</f>
        <v/>
      </c>
      <c r="C403" s="2" t="str">
        <f>IF(A403="","",IFERROR(INDEX(Keterangan,MATCH('Buku Besar'!A403,Akun,0)),""))</f>
        <v/>
      </c>
      <c r="D403" s="2" t="str">
        <f>IF(A403="","",IFERROR(INDEX(Reff,MATCH('Buku Besar'!A403,Akun,0)),""))</f>
        <v/>
      </c>
      <c r="E403" s="331" t="str">
        <f>IF(A403="","",IFERROR(INDEX(Penerimaan,MATCH('Buku Besar'!A403,Akun,0)),""))</f>
        <v/>
      </c>
      <c r="F403" s="331" t="str">
        <f>IF(A403="","",IFERROR(INDEX(Pengeluaran,MATCH('Buku Besar'!A403,Akun,0)),""))</f>
        <v/>
      </c>
      <c r="H403" s="91" t="str">
        <f t="shared" si="13"/>
        <v/>
      </c>
      <c r="I403" s="330" t="str">
        <f>IF(H403="","",IFERROR(INDEX(Tanggal1,MATCH('Buku Besar'!H403,Akun1,0)),""))</f>
        <v/>
      </c>
      <c r="J403" s="2" t="str">
        <f>IF(H403="","",IFERROR(INDEX(Keterangan1,MATCH('Buku Besar'!H403,Akun1,0)),""))</f>
        <v/>
      </c>
      <c r="K403" s="2" t="str">
        <f>IF(H403="","",IFERROR(INDEX(Reff1,MATCH('Buku Besar'!H403,Akun1,0)),""))</f>
        <v/>
      </c>
      <c r="L403" s="331" t="str">
        <f>IF(H403="","",IFERROR(INDEX(Penerimaan1,MATCH('Buku Besar'!H403,Akun1,0)),""))</f>
        <v/>
      </c>
      <c r="M403" s="331" t="str">
        <f>IF(H403="","",IFERROR(INDEX(Pengeluaran1,MATCH('Buku Besar'!H403,Akun1,0)),""))</f>
        <v/>
      </c>
    </row>
    <row r="404" spans="1:13" x14ac:dyDescent="0.25">
      <c r="A404" s="91" t="str">
        <f t="shared" si="12"/>
        <v/>
      </c>
      <c r="B404" s="330" t="str">
        <f>IF(A404="","",IFERROR(INDEX(Tanggal,MATCH('Buku Besar'!A404,Akun,0)),""))</f>
        <v/>
      </c>
      <c r="C404" s="2" t="str">
        <f>IF(A404="","",IFERROR(INDEX(Keterangan,MATCH('Buku Besar'!A404,Akun,0)),""))</f>
        <v/>
      </c>
      <c r="D404" s="2" t="str">
        <f>IF(A404="","",IFERROR(INDEX(Reff,MATCH('Buku Besar'!A404,Akun,0)),""))</f>
        <v/>
      </c>
      <c r="E404" s="331" t="str">
        <f>IF(A404="","",IFERROR(INDEX(Penerimaan,MATCH('Buku Besar'!A404,Akun,0)),""))</f>
        <v/>
      </c>
      <c r="F404" s="331" t="str">
        <f>IF(A404="","",IFERROR(INDEX(Pengeluaran,MATCH('Buku Besar'!A404,Akun,0)),""))</f>
        <v/>
      </c>
      <c r="H404" s="91" t="str">
        <f t="shared" si="13"/>
        <v/>
      </c>
      <c r="I404" s="330" t="str">
        <f>IF(H404="","",IFERROR(INDEX(Tanggal1,MATCH('Buku Besar'!H404,Akun1,0)),""))</f>
        <v/>
      </c>
      <c r="J404" s="2" t="str">
        <f>IF(H404="","",IFERROR(INDEX(Keterangan1,MATCH('Buku Besar'!H404,Akun1,0)),""))</f>
        <v/>
      </c>
      <c r="K404" s="2" t="str">
        <f>IF(H404="","",IFERROR(INDEX(Reff1,MATCH('Buku Besar'!H404,Akun1,0)),""))</f>
        <v/>
      </c>
      <c r="L404" s="331" t="str">
        <f>IF(H404="","",IFERROR(INDEX(Penerimaan1,MATCH('Buku Besar'!H404,Akun1,0)),""))</f>
        <v/>
      </c>
      <c r="M404" s="331" t="str">
        <f>IF(H404="","",IFERROR(INDEX(Pengeluaran1,MATCH('Buku Besar'!H404,Akun1,0)),""))</f>
        <v/>
      </c>
    </row>
    <row r="405" spans="1:13" x14ac:dyDescent="0.25">
      <c r="A405" s="91" t="str">
        <f t="shared" si="12"/>
        <v/>
      </c>
      <c r="B405" s="330" t="str">
        <f>IF(A405="","",IFERROR(INDEX(Tanggal,MATCH('Buku Besar'!A405,Akun,0)),""))</f>
        <v/>
      </c>
      <c r="C405" s="2" t="str">
        <f>IF(A405="","",IFERROR(INDEX(Keterangan,MATCH('Buku Besar'!A405,Akun,0)),""))</f>
        <v/>
      </c>
      <c r="D405" s="2" t="str">
        <f>IF(A405="","",IFERROR(INDEX(Reff,MATCH('Buku Besar'!A405,Akun,0)),""))</f>
        <v/>
      </c>
      <c r="E405" s="331" t="str">
        <f>IF(A405="","",IFERROR(INDEX(Penerimaan,MATCH('Buku Besar'!A405,Akun,0)),""))</f>
        <v/>
      </c>
      <c r="F405" s="331" t="str">
        <f>IF(A405="","",IFERROR(INDEX(Pengeluaran,MATCH('Buku Besar'!A405,Akun,0)),""))</f>
        <v/>
      </c>
      <c r="H405" s="91" t="str">
        <f t="shared" si="13"/>
        <v/>
      </c>
      <c r="I405" s="330" t="str">
        <f>IF(H405="","",IFERROR(INDEX(Tanggal1,MATCH('Buku Besar'!H405,Akun1,0)),""))</f>
        <v/>
      </c>
      <c r="J405" s="2" t="str">
        <f>IF(H405="","",IFERROR(INDEX(Keterangan1,MATCH('Buku Besar'!H405,Akun1,0)),""))</f>
        <v/>
      </c>
      <c r="K405" s="2" t="str">
        <f>IF(H405="","",IFERROR(INDEX(Reff1,MATCH('Buku Besar'!H405,Akun1,0)),""))</f>
        <v/>
      </c>
      <c r="L405" s="331" t="str">
        <f>IF(H405="","",IFERROR(INDEX(Penerimaan1,MATCH('Buku Besar'!H405,Akun1,0)),""))</f>
        <v/>
      </c>
      <c r="M405" s="331" t="str">
        <f>IF(H405="","",IFERROR(INDEX(Pengeluaran1,MATCH('Buku Besar'!H405,Akun1,0)),""))</f>
        <v/>
      </c>
    </row>
    <row r="406" spans="1:13" x14ac:dyDescent="0.25">
      <c r="A406" s="91" t="str">
        <f t="shared" si="12"/>
        <v/>
      </c>
      <c r="B406" s="330" t="str">
        <f>IF(A406="","",IFERROR(INDEX(Tanggal,MATCH('Buku Besar'!A406,Akun,0)),""))</f>
        <v/>
      </c>
      <c r="C406" s="2" t="str">
        <f>IF(A406="","",IFERROR(INDEX(Keterangan,MATCH('Buku Besar'!A406,Akun,0)),""))</f>
        <v/>
      </c>
      <c r="D406" s="2" t="str">
        <f>IF(A406="","",IFERROR(INDEX(Reff,MATCH('Buku Besar'!A406,Akun,0)),""))</f>
        <v/>
      </c>
      <c r="E406" s="331" t="str">
        <f>IF(A406="","",IFERROR(INDEX(Penerimaan,MATCH('Buku Besar'!A406,Akun,0)),""))</f>
        <v/>
      </c>
      <c r="F406" s="331" t="str">
        <f>IF(A406="","",IFERROR(INDEX(Pengeluaran,MATCH('Buku Besar'!A406,Akun,0)),""))</f>
        <v/>
      </c>
      <c r="H406" s="91" t="str">
        <f t="shared" si="13"/>
        <v/>
      </c>
      <c r="I406" s="330" t="str">
        <f>IF(H406="","",IFERROR(INDEX(Tanggal1,MATCH('Buku Besar'!H406,Akun1,0)),""))</f>
        <v/>
      </c>
      <c r="J406" s="2" t="str">
        <f>IF(H406="","",IFERROR(INDEX(Keterangan1,MATCH('Buku Besar'!H406,Akun1,0)),""))</f>
        <v/>
      </c>
      <c r="K406" s="2" t="str">
        <f>IF(H406="","",IFERROR(INDEX(Reff1,MATCH('Buku Besar'!H406,Akun1,0)),""))</f>
        <v/>
      </c>
      <c r="L406" s="331" t="str">
        <f>IF(H406="","",IFERROR(INDEX(Penerimaan1,MATCH('Buku Besar'!H406,Akun1,0)),""))</f>
        <v/>
      </c>
      <c r="M406" s="331" t="str">
        <f>IF(H406="","",IFERROR(INDEX(Pengeluaran1,MATCH('Buku Besar'!H406,Akun1,0)),""))</f>
        <v/>
      </c>
    </row>
    <row r="407" spans="1:13" x14ac:dyDescent="0.25">
      <c r="A407" s="91" t="str">
        <f t="shared" si="12"/>
        <v/>
      </c>
      <c r="B407" s="330" t="str">
        <f>IF(A407="","",IFERROR(INDEX(Tanggal,MATCH('Buku Besar'!A407,Akun,0)),""))</f>
        <v/>
      </c>
      <c r="C407" s="2" t="str">
        <f>IF(A407="","",IFERROR(INDEX(Keterangan,MATCH('Buku Besar'!A407,Akun,0)),""))</f>
        <v/>
      </c>
      <c r="D407" s="2" t="str">
        <f>IF(A407="","",IFERROR(INDEX(Reff,MATCH('Buku Besar'!A407,Akun,0)),""))</f>
        <v/>
      </c>
      <c r="E407" s="331" t="str">
        <f>IF(A407="","",IFERROR(INDEX(Penerimaan,MATCH('Buku Besar'!A407,Akun,0)),""))</f>
        <v/>
      </c>
      <c r="F407" s="331" t="str">
        <f>IF(A407="","",IFERROR(INDEX(Pengeluaran,MATCH('Buku Besar'!A407,Akun,0)),""))</f>
        <v/>
      </c>
      <c r="H407" s="91" t="str">
        <f t="shared" si="13"/>
        <v/>
      </c>
      <c r="I407" s="330" t="str">
        <f>IF(H407="","",IFERROR(INDEX(Tanggal1,MATCH('Buku Besar'!H407,Akun1,0)),""))</f>
        <v/>
      </c>
      <c r="J407" s="2" t="str">
        <f>IF(H407="","",IFERROR(INDEX(Keterangan1,MATCH('Buku Besar'!H407,Akun1,0)),""))</f>
        <v/>
      </c>
      <c r="K407" s="2" t="str">
        <f>IF(H407="","",IFERROR(INDEX(Reff1,MATCH('Buku Besar'!H407,Akun1,0)),""))</f>
        <v/>
      </c>
      <c r="L407" s="331" t="str">
        <f>IF(H407="","",IFERROR(INDEX(Penerimaan1,MATCH('Buku Besar'!H407,Akun1,0)),""))</f>
        <v/>
      </c>
      <c r="M407" s="331" t="str">
        <f>IF(H407="","",IFERROR(INDEX(Pengeluaran1,MATCH('Buku Besar'!H407,Akun1,0)),""))</f>
        <v/>
      </c>
    </row>
    <row r="408" spans="1:13" x14ac:dyDescent="0.25">
      <c r="A408" s="91" t="str">
        <f t="shared" si="12"/>
        <v/>
      </c>
      <c r="B408" s="330" t="str">
        <f>IF(A408="","",IFERROR(INDEX(Tanggal,MATCH('Buku Besar'!A408,Akun,0)),""))</f>
        <v/>
      </c>
      <c r="C408" s="2" t="str">
        <f>IF(A408="","",IFERROR(INDEX(Keterangan,MATCH('Buku Besar'!A408,Akun,0)),""))</f>
        <v/>
      </c>
      <c r="D408" s="2" t="str">
        <f>IF(A408="","",IFERROR(INDEX(Reff,MATCH('Buku Besar'!A408,Akun,0)),""))</f>
        <v/>
      </c>
      <c r="E408" s="331" t="str">
        <f>IF(A408="","",IFERROR(INDEX(Penerimaan,MATCH('Buku Besar'!A408,Akun,0)),""))</f>
        <v/>
      </c>
      <c r="F408" s="331" t="str">
        <f>IF(A408="","",IFERROR(INDEX(Pengeluaran,MATCH('Buku Besar'!A408,Akun,0)),""))</f>
        <v/>
      </c>
      <c r="H408" s="91" t="str">
        <f t="shared" si="13"/>
        <v/>
      </c>
      <c r="I408" s="330" t="str">
        <f>IF(H408="","",IFERROR(INDEX(Tanggal1,MATCH('Buku Besar'!H408,Akun1,0)),""))</f>
        <v/>
      </c>
      <c r="J408" s="2" t="str">
        <f>IF(H408="","",IFERROR(INDEX(Keterangan1,MATCH('Buku Besar'!H408,Akun1,0)),""))</f>
        <v/>
      </c>
      <c r="K408" s="2" t="str">
        <f>IF(H408="","",IFERROR(INDEX(Reff1,MATCH('Buku Besar'!H408,Akun1,0)),""))</f>
        <v/>
      </c>
      <c r="L408" s="331" t="str">
        <f>IF(H408="","",IFERROR(INDEX(Penerimaan1,MATCH('Buku Besar'!H408,Akun1,0)),""))</f>
        <v/>
      </c>
      <c r="M408" s="331" t="str">
        <f>IF(H408="","",IFERROR(INDEX(Pengeluaran1,MATCH('Buku Besar'!H408,Akun1,0)),""))</f>
        <v/>
      </c>
    </row>
    <row r="409" spans="1:13" x14ac:dyDescent="0.25">
      <c r="A409" s="91" t="str">
        <f t="shared" si="12"/>
        <v/>
      </c>
      <c r="B409" s="330" t="str">
        <f>IF(A409="","",IFERROR(INDEX(Tanggal,MATCH('Buku Besar'!A409,Akun,0)),""))</f>
        <v/>
      </c>
      <c r="C409" s="2" t="str">
        <f>IF(A409="","",IFERROR(INDEX(Keterangan,MATCH('Buku Besar'!A409,Akun,0)),""))</f>
        <v/>
      </c>
      <c r="D409" s="2" t="str">
        <f>IF(A409="","",IFERROR(INDEX(Reff,MATCH('Buku Besar'!A409,Akun,0)),""))</f>
        <v/>
      </c>
      <c r="E409" s="331" t="str">
        <f>IF(A409="","",IFERROR(INDEX(Penerimaan,MATCH('Buku Besar'!A409,Akun,0)),""))</f>
        <v/>
      </c>
      <c r="F409" s="331" t="str">
        <f>IF(A409="","",IFERROR(INDEX(Pengeluaran,MATCH('Buku Besar'!A409,Akun,0)),""))</f>
        <v/>
      </c>
      <c r="H409" s="91" t="str">
        <f t="shared" si="13"/>
        <v/>
      </c>
      <c r="I409" s="330" t="str">
        <f>IF(H409="","",IFERROR(INDEX(Tanggal1,MATCH('Buku Besar'!H409,Akun1,0)),""))</f>
        <v/>
      </c>
      <c r="J409" s="2" t="str">
        <f>IF(H409="","",IFERROR(INDEX(Keterangan1,MATCH('Buku Besar'!H409,Akun1,0)),""))</f>
        <v/>
      </c>
      <c r="K409" s="2" t="str">
        <f>IF(H409="","",IFERROR(INDEX(Reff1,MATCH('Buku Besar'!H409,Akun1,0)),""))</f>
        <v/>
      </c>
      <c r="L409" s="331" t="str">
        <f>IF(H409="","",IFERROR(INDEX(Penerimaan1,MATCH('Buku Besar'!H409,Akun1,0)),""))</f>
        <v/>
      </c>
      <c r="M409" s="331" t="str">
        <f>IF(H409="","",IFERROR(INDEX(Pengeluaran1,MATCH('Buku Besar'!H409,Akun1,0)),""))</f>
        <v/>
      </c>
    </row>
    <row r="410" spans="1:13" x14ac:dyDescent="0.25">
      <c r="A410" s="91" t="str">
        <f t="shared" si="12"/>
        <v/>
      </c>
      <c r="B410" s="330" t="str">
        <f>IF(A410="","",IFERROR(INDEX(Tanggal,MATCH('Buku Besar'!A410,Akun,0)),""))</f>
        <v/>
      </c>
      <c r="C410" s="2" t="str">
        <f>IF(A410="","",IFERROR(INDEX(Keterangan,MATCH('Buku Besar'!A410,Akun,0)),""))</f>
        <v/>
      </c>
      <c r="D410" s="2" t="str">
        <f>IF(A410="","",IFERROR(INDEX(Reff,MATCH('Buku Besar'!A410,Akun,0)),""))</f>
        <v/>
      </c>
      <c r="E410" s="331" t="str">
        <f>IF(A410="","",IFERROR(INDEX(Penerimaan,MATCH('Buku Besar'!A410,Akun,0)),""))</f>
        <v/>
      </c>
      <c r="F410" s="331" t="str">
        <f>IF(A410="","",IFERROR(INDEX(Pengeluaran,MATCH('Buku Besar'!A410,Akun,0)),""))</f>
        <v/>
      </c>
      <c r="H410" s="91" t="str">
        <f t="shared" si="13"/>
        <v/>
      </c>
      <c r="I410" s="330" t="str">
        <f>IF(H410="","",IFERROR(INDEX(Tanggal1,MATCH('Buku Besar'!H410,Akun1,0)),""))</f>
        <v/>
      </c>
      <c r="J410" s="2" t="str">
        <f>IF(H410="","",IFERROR(INDEX(Keterangan1,MATCH('Buku Besar'!H410,Akun1,0)),""))</f>
        <v/>
      </c>
      <c r="K410" s="2" t="str">
        <f>IF(H410="","",IFERROR(INDEX(Reff1,MATCH('Buku Besar'!H410,Akun1,0)),""))</f>
        <v/>
      </c>
      <c r="L410" s="331" t="str">
        <f>IF(H410="","",IFERROR(INDEX(Penerimaan1,MATCH('Buku Besar'!H410,Akun1,0)),""))</f>
        <v/>
      </c>
      <c r="M410" s="331" t="str">
        <f>IF(H410="","",IFERROR(INDEX(Pengeluaran1,MATCH('Buku Besar'!H410,Akun1,0)),""))</f>
        <v/>
      </c>
    </row>
    <row r="411" spans="1:13" x14ac:dyDescent="0.25">
      <c r="A411" s="91" t="str">
        <f t="shared" si="12"/>
        <v/>
      </c>
      <c r="B411" s="330" t="str">
        <f>IF(A411="","",IFERROR(INDEX(Tanggal,MATCH('Buku Besar'!A411,Akun,0)),""))</f>
        <v/>
      </c>
      <c r="C411" s="2" t="str">
        <f>IF(A411="","",IFERROR(INDEX(Keterangan,MATCH('Buku Besar'!A411,Akun,0)),""))</f>
        <v/>
      </c>
      <c r="D411" s="2" t="str">
        <f>IF(A411="","",IFERROR(INDEX(Reff,MATCH('Buku Besar'!A411,Akun,0)),""))</f>
        <v/>
      </c>
      <c r="E411" s="331" t="str">
        <f>IF(A411="","",IFERROR(INDEX(Penerimaan,MATCH('Buku Besar'!A411,Akun,0)),""))</f>
        <v/>
      </c>
      <c r="F411" s="331" t="str">
        <f>IF(A411="","",IFERROR(INDEX(Pengeluaran,MATCH('Buku Besar'!A411,Akun,0)),""))</f>
        <v/>
      </c>
      <c r="H411" s="91" t="str">
        <f t="shared" si="13"/>
        <v/>
      </c>
      <c r="I411" s="330" t="str">
        <f>IF(H411="","",IFERROR(INDEX(Tanggal1,MATCH('Buku Besar'!H411,Akun1,0)),""))</f>
        <v/>
      </c>
      <c r="J411" s="2" t="str">
        <f>IF(H411="","",IFERROR(INDEX(Keterangan1,MATCH('Buku Besar'!H411,Akun1,0)),""))</f>
        <v/>
      </c>
      <c r="K411" s="2" t="str">
        <f>IF(H411="","",IFERROR(INDEX(Reff1,MATCH('Buku Besar'!H411,Akun1,0)),""))</f>
        <v/>
      </c>
      <c r="L411" s="331" t="str">
        <f>IF(H411="","",IFERROR(INDEX(Penerimaan1,MATCH('Buku Besar'!H411,Akun1,0)),""))</f>
        <v/>
      </c>
      <c r="M411" s="331" t="str">
        <f>IF(H411="","",IFERROR(INDEX(Pengeluaran1,MATCH('Buku Besar'!H411,Akun1,0)),""))</f>
        <v/>
      </c>
    </row>
    <row r="412" spans="1:13" x14ac:dyDescent="0.25">
      <c r="A412" s="91" t="str">
        <f t="shared" si="12"/>
        <v/>
      </c>
      <c r="B412" s="330" t="str">
        <f>IF(A412="","",IFERROR(INDEX(Tanggal,MATCH('Buku Besar'!A412,Akun,0)),""))</f>
        <v/>
      </c>
      <c r="C412" s="2" t="str">
        <f>IF(A412="","",IFERROR(INDEX(Keterangan,MATCH('Buku Besar'!A412,Akun,0)),""))</f>
        <v/>
      </c>
      <c r="D412" s="2" t="str">
        <f>IF(A412="","",IFERROR(INDEX(Reff,MATCH('Buku Besar'!A412,Akun,0)),""))</f>
        <v/>
      </c>
      <c r="E412" s="331" t="str">
        <f>IF(A412="","",IFERROR(INDEX(Penerimaan,MATCH('Buku Besar'!A412,Akun,0)),""))</f>
        <v/>
      </c>
      <c r="F412" s="331" t="str">
        <f>IF(A412="","",IFERROR(INDEX(Pengeluaran,MATCH('Buku Besar'!A412,Akun,0)),""))</f>
        <v/>
      </c>
      <c r="H412" s="91" t="str">
        <f t="shared" si="13"/>
        <v/>
      </c>
      <c r="I412" s="330" t="str">
        <f>IF(H412="","",IFERROR(INDEX(Tanggal1,MATCH('Buku Besar'!H412,Akun1,0)),""))</f>
        <v/>
      </c>
      <c r="J412" s="2" t="str">
        <f>IF(H412="","",IFERROR(INDEX(Keterangan1,MATCH('Buku Besar'!H412,Akun1,0)),""))</f>
        <v/>
      </c>
      <c r="K412" s="2" t="str">
        <f>IF(H412="","",IFERROR(INDEX(Reff1,MATCH('Buku Besar'!H412,Akun1,0)),""))</f>
        <v/>
      </c>
      <c r="L412" s="331" t="str">
        <f>IF(H412="","",IFERROR(INDEX(Penerimaan1,MATCH('Buku Besar'!H412,Akun1,0)),""))</f>
        <v/>
      </c>
      <c r="M412" s="331" t="str">
        <f>IF(H412="","",IFERROR(INDEX(Pengeluaran1,MATCH('Buku Besar'!H412,Akun1,0)),""))</f>
        <v/>
      </c>
    </row>
    <row r="413" spans="1:13" x14ac:dyDescent="0.25">
      <c r="A413" s="91" t="str">
        <f t="shared" si="12"/>
        <v/>
      </c>
      <c r="B413" s="330" t="str">
        <f>IF(A413="","",IFERROR(INDEX(Tanggal,MATCH('Buku Besar'!A413,Akun,0)),""))</f>
        <v/>
      </c>
      <c r="C413" s="2" t="str">
        <f>IF(A413="","",IFERROR(INDEX(Keterangan,MATCH('Buku Besar'!A413,Akun,0)),""))</f>
        <v/>
      </c>
      <c r="D413" s="2" t="str">
        <f>IF(A413="","",IFERROR(INDEX(Reff,MATCH('Buku Besar'!A413,Akun,0)),""))</f>
        <v/>
      </c>
      <c r="E413" s="331" t="str">
        <f>IF(A413="","",IFERROR(INDEX(Penerimaan,MATCH('Buku Besar'!A413,Akun,0)),""))</f>
        <v/>
      </c>
      <c r="F413" s="331" t="str">
        <f>IF(A413="","",IFERROR(INDEX(Pengeluaran,MATCH('Buku Besar'!A413,Akun,0)),""))</f>
        <v/>
      </c>
      <c r="H413" s="91" t="str">
        <f t="shared" si="13"/>
        <v/>
      </c>
      <c r="I413" s="330" t="str">
        <f>IF(H413="","",IFERROR(INDEX(Tanggal1,MATCH('Buku Besar'!H413,Akun1,0)),""))</f>
        <v/>
      </c>
      <c r="J413" s="2" t="str">
        <f>IF(H413="","",IFERROR(INDEX(Keterangan1,MATCH('Buku Besar'!H413,Akun1,0)),""))</f>
        <v/>
      </c>
      <c r="K413" s="2" t="str">
        <f>IF(H413="","",IFERROR(INDEX(Reff1,MATCH('Buku Besar'!H413,Akun1,0)),""))</f>
        <v/>
      </c>
      <c r="L413" s="331" t="str">
        <f>IF(H413="","",IFERROR(INDEX(Penerimaan1,MATCH('Buku Besar'!H413,Akun1,0)),""))</f>
        <v/>
      </c>
      <c r="M413" s="331" t="str">
        <f>IF(H413="","",IFERROR(INDEX(Pengeluaran1,MATCH('Buku Besar'!H413,Akun1,0)),""))</f>
        <v/>
      </c>
    </row>
    <row r="414" spans="1:13" x14ac:dyDescent="0.25">
      <c r="A414" s="91" t="str">
        <f t="shared" si="12"/>
        <v/>
      </c>
      <c r="B414" s="330" t="str">
        <f>IF(A414="","",IFERROR(INDEX(Tanggal,MATCH('Buku Besar'!A414,Akun,0)),""))</f>
        <v/>
      </c>
      <c r="C414" s="2" t="str">
        <f>IF(A414="","",IFERROR(INDEX(Keterangan,MATCH('Buku Besar'!A414,Akun,0)),""))</f>
        <v/>
      </c>
      <c r="D414" s="2" t="str">
        <f>IF(A414="","",IFERROR(INDEX(Reff,MATCH('Buku Besar'!A414,Akun,0)),""))</f>
        <v/>
      </c>
      <c r="E414" s="331" t="str">
        <f>IF(A414="","",IFERROR(INDEX(Penerimaan,MATCH('Buku Besar'!A414,Akun,0)),""))</f>
        <v/>
      </c>
      <c r="F414" s="331" t="str">
        <f>IF(A414="","",IFERROR(INDEX(Pengeluaran,MATCH('Buku Besar'!A414,Akun,0)),""))</f>
        <v/>
      </c>
      <c r="H414" s="91" t="str">
        <f t="shared" si="13"/>
        <v/>
      </c>
      <c r="I414" s="330" t="str">
        <f>IF(H414="","",IFERROR(INDEX(Tanggal1,MATCH('Buku Besar'!H414,Akun1,0)),""))</f>
        <v/>
      </c>
      <c r="J414" s="2" t="str">
        <f>IF(H414="","",IFERROR(INDEX(Keterangan1,MATCH('Buku Besar'!H414,Akun1,0)),""))</f>
        <v/>
      </c>
      <c r="K414" s="2" t="str">
        <f>IF(H414="","",IFERROR(INDEX(Reff1,MATCH('Buku Besar'!H414,Akun1,0)),""))</f>
        <v/>
      </c>
      <c r="L414" s="331" t="str">
        <f>IF(H414="","",IFERROR(INDEX(Penerimaan1,MATCH('Buku Besar'!H414,Akun1,0)),""))</f>
        <v/>
      </c>
      <c r="M414" s="331" t="str">
        <f>IF(H414="","",IFERROR(INDEX(Pengeluaran1,MATCH('Buku Besar'!H414,Akun1,0)),""))</f>
        <v/>
      </c>
    </row>
    <row r="415" spans="1:13" x14ac:dyDescent="0.25">
      <c r="A415" s="91" t="str">
        <f t="shared" si="12"/>
        <v/>
      </c>
      <c r="B415" s="330" t="str">
        <f>IF(A415="","",IFERROR(INDEX(Tanggal,MATCH('Buku Besar'!A415,Akun,0)),""))</f>
        <v/>
      </c>
      <c r="C415" s="2" t="str">
        <f>IF(A415="","",IFERROR(INDEX(Keterangan,MATCH('Buku Besar'!A415,Akun,0)),""))</f>
        <v/>
      </c>
      <c r="D415" s="2" t="str">
        <f>IF(A415="","",IFERROR(INDEX(Reff,MATCH('Buku Besar'!A415,Akun,0)),""))</f>
        <v/>
      </c>
      <c r="E415" s="331" t="str">
        <f>IF(A415="","",IFERROR(INDEX(Penerimaan,MATCH('Buku Besar'!A415,Akun,0)),""))</f>
        <v/>
      </c>
      <c r="F415" s="331" t="str">
        <f>IF(A415="","",IFERROR(INDEX(Pengeluaran,MATCH('Buku Besar'!A415,Akun,0)),""))</f>
        <v/>
      </c>
      <c r="H415" s="91" t="str">
        <f t="shared" si="13"/>
        <v/>
      </c>
      <c r="I415" s="330" t="str">
        <f>IF(H415="","",IFERROR(INDEX(Tanggal1,MATCH('Buku Besar'!H415,Akun1,0)),""))</f>
        <v/>
      </c>
      <c r="J415" s="2" t="str">
        <f>IF(H415="","",IFERROR(INDEX(Keterangan1,MATCH('Buku Besar'!H415,Akun1,0)),""))</f>
        <v/>
      </c>
      <c r="K415" s="2" t="str">
        <f>IF(H415="","",IFERROR(INDEX(Reff1,MATCH('Buku Besar'!H415,Akun1,0)),""))</f>
        <v/>
      </c>
      <c r="L415" s="331" t="str">
        <f>IF(H415="","",IFERROR(INDEX(Penerimaan1,MATCH('Buku Besar'!H415,Akun1,0)),""))</f>
        <v/>
      </c>
      <c r="M415" s="331" t="str">
        <f>IF(H415="","",IFERROR(INDEX(Pengeluaran1,MATCH('Buku Besar'!H415,Akun1,0)),""))</f>
        <v/>
      </c>
    </row>
    <row r="416" spans="1:13" x14ac:dyDescent="0.25">
      <c r="A416" s="91" t="str">
        <f t="shared" si="12"/>
        <v/>
      </c>
      <c r="B416" s="330" t="str">
        <f>IF(A416="","",IFERROR(INDEX(Tanggal,MATCH('Buku Besar'!A416,Akun,0)),""))</f>
        <v/>
      </c>
      <c r="C416" s="2" t="str">
        <f>IF(A416="","",IFERROR(INDEX(Keterangan,MATCH('Buku Besar'!A416,Akun,0)),""))</f>
        <v/>
      </c>
      <c r="D416" s="2" t="str">
        <f>IF(A416="","",IFERROR(INDEX(Reff,MATCH('Buku Besar'!A416,Akun,0)),""))</f>
        <v/>
      </c>
      <c r="E416" s="331" t="str">
        <f>IF(A416="","",IFERROR(INDEX(Penerimaan,MATCH('Buku Besar'!A416,Akun,0)),""))</f>
        <v/>
      </c>
      <c r="F416" s="331" t="str">
        <f>IF(A416="","",IFERROR(INDEX(Pengeluaran,MATCH('Buku Besar'!A416,Akun,0)),""))</f>
        <v/>
      </c>
      <c r="H416" s="91" t="str">
        <f t="shared" si="13"/>
        <v/>
      </c>
      <c r="I416" s="330" t="str">
        <f>IF(H416="","",IFERROR(INDEX(Tanggal1,MATCH('Buku Besar'!H416,Akun1,0)),""))</f>
        <v/>
      </c>
      <c r="J416" s="2" t="str">
        <f>IF(H416="","",IFERROR(INDEX(Keterangan1,MATCH('Buku Besar'!H416,Akun1,0)),""))</f>
        <v/>
      </c>
      <c r="K416" s="2" t="str">
        <f>IF(H416="","",IFERROR(INDEX(Reff1,MATCH('Buku Besar'!H416,Akun1,0)),""))</f>
        <v/>
      </c>
      <c r="L416" s="331" t="str">
        <f>IF(H416="","",IFERROR(INDEX(Penerimaan1,MATCH('Buku Besar'!H416,Akun1,0)),""))</f>
        <v/>
      </c>
      <c r="M416" s="331" t="str">
        <f>IF(H416="","",IFERROR(INDEX(Pengeluaran1,MATCH('Buku Besar'!H416,Akun1,0)),""))</f>
        <v/>
      </c>
    </row>
    <row r="417" spans="1:13" x14ac:dyDescent="0.25">
      <c r="A417" s="91" t="str">
        <f t="shared" si="12"/>
        <v/>
      </c>
      <c r="B417" s="330" t="str">
        <f>IF(A417="","",IFERROR(INDEX(Tanggal,MATCH('Buku Besar'!A417,Akun,0)),""))</f>
        <v/>
      </c>
      <c r="C417" s="2" t="str">
        <f>IF(A417="","",IFERROR(INDEX(Keterangan,MATCH('Buku Besar'!A417,Akun,0)),""))</f>
        <v/>
      </c>
      <c r="D417" s="2" t="str">
        <f>IF(A417="","",IFERROR(INDEX(Reff,MATCH('Buku Besar'!A417,Akun,0)),""))</f>
        <v/>
      </c>
      <c r="E417" s="331" t="str">
        <f>IF(A417="","",IFERROR(INDEX(Penerimaan,MATCH('Buku Besar'!A417,Akun,0)),""))</f>
        <v/>
      </c>
      <c r="F417" s="331" t="str">
        <f>IF(A417="","",IFERROR(INDEX(Pengeluaran,MATCH('Buku Besar'!A417,Akun,0)),""))</f>
        <v/>
      </c>
      <c r="H417" s="91" t="str">
        <f t="shared" si="13"/>
        <v/>
      </c>
      <c r="I417" s="330" t="str">
        <f>IF(H417="","",IFERROR(INDEX(Tanggal1,MATCH('Buku Besar'!H417,Akun1,0)),""))</f>
        <v/>
      </c>
      <c r="J417" s="2" t="str">
        <f>IF(H417="","",IFERROR(INDEX(Keterangan1,MATCH('Buku Besar'!H417,Akun1,0)),""))</f>
        <v/>
      </c>
      <c r="K417" s="2" t="str">
        <f>IF(H417="","",IFERROR(INDEX(Reff1,MATCH('Buku Besar'!H417,Akun1,0)),""))</f>
        <v/>
      </c>
      <c r="L417" s="331" t="str">
        <f>IF(H417="","",IFERROR(INDEX(Penerimaan1,MATCH('Buku Besar'!H417,Akun1,0)),""))</f>
        <v/>
      </c>
      <c r="M417" s="331" t="str">
        <f>IF(H417="","",IFERROR(INDEX(Pengeluaran1,MATCH('Buku Besar'!H417,Akun1,0)),""))</f>
        <v/>
      </c>
    </row>
    <row r="418" spans="1:13" x14ac:dyDescent="0.25">
      <c r="A418" s="91" t="str">
        <f t="shared" si="12"/>
        <v/>
      </c>
      <c r="B418" s="330" t="str">
        <f>IF(A418="","",IFERROR(INDEX(Tanggal,MATCH('Buku Besar'!A418,Akun,0)),""))</f>
        <v/>
      </c>
      <c r="C418" s="2" t="str">
        <f>IF(A418="","",IFERROR(INDEX(Keterangan,MATCH('Buku Besar'!A418,Akun,0)),""))</f>
        <v/>
      </c>
      <c r="D418" s="2" t="str">
        <f>IF(A418="","",IFERROR(INDEX(Reff,MATCH('Buku Besar'!A418,Akun,0)),""))</f>
        <v/>
      </c>
      <c r="E418" s="331" t="str">
        <f>IF(A418="","",IFERROR(INDEX(Penerimaan,MATCH('Buku Besar'!A418,Akun,0)),""))</f>
        <v/>
      </c>
      <c r="F418" s="331" t="str">
        <f>IF(A418="","",IFERROR(INDEX(Pengeluaran,MATCH('Buku Besar'!A418,Akun,0)),""))</f>
        <v/>
      </c>
      <c r="H418" s="91" t="str">
        <f t="shared" si="13"/>
        <v/>
      </c>
      <c r="I418" s="330" t="str">
        <f>IF(H418="","",IFERROR(INDEX(Tanggal1,MATCH('Buku Besar'!H418,Akun1,0)),""))</f>
        <v/>
      </c>
      <c r="J418" s="2" t="str">
        <f>IF(H418="","",IFERROR(INDEX(Keterangan1,MATCH('Buku Besar'!H418,Akun1,0)),""))</f>
        <v/>
      </c>
      <c r="K418" s="2" t="str">
        <f>IF(H418="","",IFERROR(INDEX(Reff1,MATCH('Buku Besar'!H418,Akun1,0)),""))</f>
        <v/>
      </c>
      <c r="L418" s="331" t="str">
        <f>IF(H418="","",IFERROR(INDEX(Penerimaan1,MATCH('Buku Besar'!H418,Akun1,0)),""))</f>
        <v/>
      </c>
      <c r="M418" s="331" t="str">
        <f>IF(H418="","",IFERROR(INDEX(Pengeluaran1,MATCH('Buku Besar'!H418,Akun1,0)),""))</f>
        <v/>
      </c>
    </row>
    <row r="419" spans="1:13" x14ac:dyDescent="0.25">
      <c r="A419" s="91" t="str">
        <f t="shared" si="12"/>
        <v/>
      </c>
      <c r="B419" s="330" t="str">
        <f>IF(A419="","",IFERROR(INDEX(Tanggal,MATCH('Buku Besar'!A419,Akun,0)),""))</f>
        <v/>
      </c>
      <c r="C419" s="2" t="str">
        <f>IF(A419="","",IFERROR(INDEX(Keterangan,MATCH('Buku Besar'!A419,Akun,0)),""))</f>
        <v/>
      </c>
      <c r="D419" s="2" t="str">
        <f>IF(A419="","",IFERROR(INDEX(Reff,MATCH('Buku Besar'!A419,Akun,0)),""))</f>
        <v/>
      </c>
      <c r="E419" s="331" t="str">
        <f>IF(A419="","",IFERROR(INDEX(Penerimaan,MATCH('Buku Besar'!A419,Akun,0)),""))</f>
        <v/>
      </c>
      <c r="F419" s="331" t="str">
        <f>IF(A419="","",IFERROR(INDEX(Pengeluaran,MATCH('Buku Besar'!A419,Akun,0)),""))</f>
        <v/>
      </c>
      <c r="H419" s="91" t="str">
        <f t="shared" si="13"/>
        <v/>
      </c>
      <c r="I419" s="330" t="str">
        <f>IF(H419="","",IFERROR(INDEX(Tanggal1,MATCH('Buku Besar'!H419,Akun1,0)),""))</f>
        <v/>
      </c>
      <c r="J419" s="2" t="str">
        <f>IF(H419="","",IFERROR(INDEX(Keterangan1,MATCH('Buku Besar'!H419,Akun1,0)),""))</f>
        <v/>
      </c>
      <c r="K419" s="2" t="str">
        <f>IF(H419="","",IFERROR(INDEX(Reff1,MATCH('Buku Besar'!H419,Akun1,0)),""))</f>
        <v/>
      </c>
      <c r="L419" s="331" t="str">
        <f>IF(H419="","",IFERROR(INDEX(Penerimaan1,MATCH('Buku Besar'!H419,Akun1,0)),""))</f>
        <v/>
      </c>
      <c r="M419" s="331" t="str">
        <f>IF(H419="","",IFERROR(INDEX(Pengeluaran1,MATCH('Buku Besar'!H419,Akun1,0)),""))</f>
        <v/>
      </c>
    </row>
    <row r="420" spans="1:13" x14ac:dyDescent="0.25">
      <c r="A420" s="91" t="str">
        <f t="shared" si="12"/>
        <v/>
      </c>
      <c r="B420" s="330" t="str">
        <f>IF(A420="","",IFERROR(INDEX(Tanggal,MATCH('Buku Besar'!A420,Akun,0)),""))</f>
        <v/>
      </c>
      <c r="C420" s="2" t="str">
        <f>IF(A420="","",IFERROR(INDEX(Keterangan,MATCH('Buku Besar'!A420,Akun,0)),""))</f>
        <v/>
      </c>
      <c r="D420" s="2" t="str">
        <f>IF(A420="","",IFERROR(INDEX(Reff,MATCH('Buku Besar'!A420,Akun,0)),""))</f>
        <v/>
      </c>
      <c r="E420" s="331" t="str">
        <f>IF(A420="","",IFERROR(INDEX(Penerimaan,MATCH('Buku Besar'!A420,Akun,0)),""))</f>
        <v/>
      </c>
      <c r="F420" s="331" t="str">
        <f>IF(A420="","",IFERROR(INDEX(Pengeluaran,MATCH('Buku Besar'!A420,Akun,0)),""))</f>
        <v/>
      </c>
      <c r="H420" s="91" t="str">
        <f t="shared" si="13"/>
        <v/>
      </c>
      <c r="I420" s="330" t="str">
        <f>IF(H420="","",IFERROR(INDEX(Tanggal1,MATCH('Buku Besar'!H420,Akun1,0)),""))</f>
        <v/>
      </c>
      <c r="J420" s="2" t="str">
        <f>IF(H420="","",IFERROR(INDEX(Keterangan1,MATCH('Buku Besar'!H420,Akun1,0)),""))</f>
        <v/>
      </c>
      <c r="K420" s="2" t="str">
        <f>IF(H420="","",IFERROR(INDEX(Reff1,MATCH('Buku Besar'!H420,Akun1,0)),""))</f>
        <v/>
      </c>
      <c r="L420" s="331" t="str">
        <f>IF(H420="","",IFERROR(INDEX(Penerimaan1,MATCH('Buku Besar'!H420,Akun1,0)),""))</f>
        <v/>
      </c>
      <c r="M420" s="331" t="str">
        <f>IF(H420="","",IFERROR(INDEX(Pengeluaran1,MATCH('Buku Besar'!H420,Akun1,0)),""))</f>
        <v/>
      </c>
    </row>
    <row r="421" spans="1:13" x14ac:dyDescent="0.25">
      <c r="A421" s="91" t="str">
        <f t="shared" si="12"/>
        <v/>
      </c>
      <c r="B421" s="330" t="str">
        <f>IF(A421="","",IFERROR(INDEX(Tanggal,MATCH('Buku Besar'!A421,Akun,0)),""))</f>
        <v/>
      </c>
      <c r="C421" s="2" t="str">
        <f>IF(A421="","",IFERROR(INDEX(Keterangan,MATCH('Buku Besar'!A421,Akun,0)),""))</f>
        <v/>
      </c>
      <c r="D421" s="2" t="str">
        <f>IF(A421="","",IFERROR(INDEX(Reff,MATCH('Buku Besar'!A421,Akun,0)),""))</f>
        <v/>
      </c>
      <c r="E421" s="331" t="str">
        <f>IF(A421="","",IFERROR(INDEX(Penerimaan,MATCH('Buku Besar'!A421,Akun,0)),""))</f>
        <v/>
      </c>
      <c r="F421" s="331" t="str">
        <f>IF(A421="","",IFERROR(INDEX(Pengeluaran,MATCH('Buku Besar'!A421,Akun,0)),""))</f>
        <v/>
      </c>
      <c r="H421" s="91" t="str">
        <f t="shared" si="13"/>
        <v/>
      </c>
      <c r="I421" s="330" t="str">
        <f>IF(H421="","",IFERROR(INDEX(Tanggal1,MATCH('Buku Besar'!H421,Akun1,0)),""))</f>
        <v/>
      </c>
      <c r="J421" s="2" t="str">
        <f>IF(H421="","",IFERROR(INDEX(Keterangan1,MATCH('Buku Besar'!H421,Akun1,0)),""))</f>
        <v/>
      </c>
      <c r="K421" s="2" t="str">
        <f>IF(H421="","",IFERROR(INDEX(Reff1,MATCH('Buku Besar'!H421,Akun1,0)),""))</f>
        <v/>
      </c>
      <c r="L421" s="331" t="str">
        <f>IF(H421="","",IFERROR(INDEX(Penerimaan1,MATCH('Buku Besar'!H421,Akun1,0)),""))</f>
        <v/>
      </c>
      <c r="M421" s="331" t="str">
        <f>IF(H421="","",IFERROR(INDEX(Pengeluaran1,MATCH('Buku Besar'!H421,Akun1,0)),""))</f>
        <v/>
      </c>
    </row>
    <row r="422" spans="1:13" x14ac:dyDescent="0.25">
      <c r="A422" s="91" t="str">
        <f t="shared" si="12"/>
        <v/>
      </c>
      <c r="B422" s="330" t="str">
        <f>IF(A422="","",IFERROR(INDEX(Tanggal,MATCH('Buku Besar'!A422,Akun,0)),""))</f>
        <v/>
      </c>
      <c r="C422" s="2" t="str">
        <f>IF(A422="","",IFERROR(INDEX(Keterangan,MATCH('Buku Besar'!A422,Akun,0)),""))</f>
        <v/>
      </c>
      <c r="D422" s="2" t="str">
        <f>IF(A422="","",IFERROR(INDEX(Reff,MATCH('Buku Besar'!A422,Akun,0)),""))</f>
        <v/>
      </c>
      <c r="E422" s="331" t="str">
        <f>IF(A422="","",IFERROR(INDEX(Penerimaan,MATCH('Buku Besar'!A422,Akun,0)),""))</f>
        <v/>
      </c>
      <c r="F422" s="331" t="str">
        <f>IF(A422="","",IFERROR(INDEX(Pengeluaran,MATCH('Buku Besar'!A422,Akun,0)),""))</f>
        <v/>
      </c>
      <c r="H422" s="91" t="str">
        <f t="shared" si="13"/>
        <v/>
      </c>
      <c r="I422" s="330" t="str">
        <f>IF(H422="","",IFERROR(INDEX(Tanggal1,MATCH('Buku Besar'!H422,Akun1,0)),""))</f>
        <v/>
      </c>
      <c r="J422" s="2" t="str">
        <f>IF(H422="","",IFERROR(INDEX(Keterangan1,MATCH('Buku Besar'!H422,Akun1,0)),""))</f>
        <v/>
      </c>
      <c r="K422" s="2" t="str">
        <f>IF(H422="","",IFERROR(INDEX(Reff1,MATCH('Buku Besar'!H422,Akun1,0)),""))</f>
        <v/>
      </c>
      <c r="L422" s="331" t="str">
        <f>IF(H422="","",IFERROR(INDEX(Penerimaan1,MATCH('Buku Besar'!H422,Akun1,0)),""))</f>
        <v/>
      </c>
      <c r="M422" s="331" t="str">
        <f>IF(H422="","",IFERROR(INDEX(Pengeluaran1,MATCH('Buku Besar'!H422,Akun1,0)),""))</f>
        <v/>
      </c>
    </row>
    <row r="423" spans="1:13" x14ac:dyDescent="0.25">
      <c r="A423" s="91" t="str">
        <f t="shared" si="12"/>
        <v/>
      </c>
      <c r="B423" s="330" t="str">
        <f>IF(A423="","",IFERROR(INDEX(Tanggal,MATCH('Buku Besar'!A423,Akun,0)),""))</f>
        <v/>
      </c>
      <c r="C423" s="2" t="str">
        <f>IF(A423="","",IFERROR(INDEX(Keterangan,MATCH('Buku Besar'!A423,Akun,0)),""))</f>
        <v/>
      </c>
      <c r="D423" s="2" t="str">
        <f>IF(A423="","",IFERROR(INDEX(Reff,MATCH('Buku Besar'!A423,Akun,0)),""))</f>
        <v/>
      </c>
      <c r="E423" s="331" t="str">
        <f>IF(A423="","",IFERROR(INDEX(Penerimaan,MATCH('Buku Besar'!A423,Akun,0)),""))</f>
        <v/>
      </c>
      <c r="F423" s="331" t="str">
        <f>IF(A423="","",IFERROR(INDEX(Pengeluaran,MATCH('Buku Besar'!A423,Akun,0)),""))</f>
        <v/>
      </c>
      <c r="H423" s="91" t="str">
        <f t="shared" si="13"/>
        <v/>
      </c>
      <c r="I423" s="330" t="str">
        <f>IF(H423="","",IFERROR(INDEX(Tanggal1,MATCH('Buku Besar'!H423,Akun1,0)),""))</f>
        <v/>
      </c>
      <c r="J423" s="2" t="str">
        <f>IF(H423="","",IFERROR(INDEX(Keterangan1,MATCH('Buku Besar'!H423,Akun1,0)),""))</f>
        <v/>
      </c>
      <c r="K423" s="2" t="str">
        <f>IF(H423="","",IFERROR(INDEX(Reff1,MATCH('Buku Besar'!H423,Akun1,0)),""))</f>
        <v/>
      </c>
      <c r="L423" s="331" t="str">
        <f>IF(H423="","",IFERROR(INDEX(Penerimaan1,MATCH('Buku Besar'!H423,Akun1,0)),""))</f>
        <v/>
      </c>
      <c r="M423" s="331" t="str">
        <f>IF(H423="","",IFERROR(INDEX(Pengeluaran1,MATCH('Buku Besar'!H423,Akun1,0)),""))</f>
        <v/>
      </c>
    </row>
    <row r="424" spans="1:13" x14ac:dyDescent="0.25">
      <c r="A424" s="91" t="str">
        <f t="shared" si="12"/>
        <v/>
      </c>
      <c r="B424" s="330" t="str">
        <f>IF(A424="","",IFERROR(INDEX(Tanggal,MATCH('Buku Besar'!A424,Akun,0)),""))</f>
        <v/>
      </c>
      <c r="C424" s="2" t="str">
        <f>IF(A424="","",IFERROR(INDEX(Keterangan,MATCH('Buku Besar'!A424,Akun,0)),""))</f>
        <v/>
      </c>
      <c r="D424" s="2" t="str">
        <f>IF(A424="","",IFERROR(INDEX(Reff,MATCH('Buku Besar'!A424,Akun,0)),""))</f>
        <v/>
      </c>
      <c r="E424" s="331" t="str">
        <f>IF(A424="","",IFERROR(INDEX(Penerimaan,MATCH('Buku Besar'!A424,Akun,0)),""))</f>
        <v/>
      </c>
      <c r="F424" s="331" t="str">
        <f>IF(A424="","",IFERROR(INDEX(Pengeluaran,MATCH('Buku Besar'!A424,Akun,0)),""))</f>
        <v/>
      </c>
      <c r="H424" s="91" t="str">
        <f t="shared" si="13"/>
        <v/>
      </c>
      <c r="I424" s="330" t="str">
        <f>IF(H424="","",IFERROR(INDEX(Tanggal1,MATCH('Buku Besar'!H424,Akun1,0)),""))</f>
        <v/>
      </c>
      <c r="J424" s="2" t="str">
        <f>IF(H424="","",IFERROR(INDEX(Keterangan1,MATCH('Buku Besar'!H424,Akun1,0)),""))</f>
        <v/>
      </c>
      <c r="K424" s="2" t="str">
        <f>IF(H424="","",IFERROR(INDEX(Reff1,MATCH('Buku Besar'!H424,Akun1,0)),""))</f>
        <v/>
      </c>
      <c r="L424" s="331" t="str">
        <f>IF(H424="","",IFERROR(INDEX(Penerimaan1,MATCH('Buku Besar'!H424,Akun1,0)),""))</f>
        <v/>
      </c>
      <c r="M424" s="331" t="str">
        <f>IF(H424="","",IFERROR(INDEX(Pengeluaran1,MATCH('Buku Besar'!H424,Akun1,0)),""))</f>
        <v/>
      </c>
    </row>
    <row r="425" spans="1:13" x14ac:dyDescent="0.25">
      <c r="A425" s="91" t="str">
        <f t="shared" si="12"/>
        <v/>
      </c>
      <c r="B425" s="330" t="str">
        <f>IF(A425="","",IFERROR(INDEX(Tanggal,MATCH('Buku Besar'!A425,Akun,0)),""))</f>
        <v/>
      </c>
      <c r="C425" s="2" t="str">
        <f>IF(A425="","",IFERROR(INDEX(Keterangan,MATCH('Buku Besar'!A425,Akun,0)),""))</f>
        <v/>
      </c>
      <c r="D425" s="2" t="str">
        <f>IF(A425="","",IFERROR(INDEX(Reff,MATCH('Buku Besar'!A425,Akun,0)),""))</f>
        <v/>
      </c>
      <c r="E425" s="331" t="str">
        <f>IF(A425="","",IFERROR(INDEX(Penerimaan,MATCH('Buku Besar'!A425,Akun,0)),""))</f>
        <v/>
      </c>
      <c r="F425" s="331" t="str">
        <f>IF(A425="","",IFERROR(INDEX(Pengeluaran,MATCH('Buku Besar'!A425,Akun,0)),""))</f>
        <v/>
      </c>
      <c r="H425" s="91" t="str">
        <f t="shared" si="13"/>
        <v/>
      </c>
      <c r="I425" s="330" t="str">
        <f>IF(H425="","",IFERROR(INDEX(Tanggal1,MATCH('Buku Besar'!H425,Akun1,0)),""))</f>
        <v/>
      </c>
      <c r="J425" s="2" t="str">
        <f>IF(H425="","",IFERROR(INDEX(Keterangan1,MATCH('Buku Besar'!H425,Akun1,0)),""))</f>
        <v/>
      </c>
      <c r="K425" s="2" t="str">
        <f>IF(H425="","",IFERROR(INDEX(Reff1,MATCH('Buku Besar'!H425,Akun1,0)),""))</f>
        <v/>
      </c>
      <c r="L425" s="331" t="str">
        <f>IF(H425="","",IFERROR(INDEX(Penerimaan1,MATCH('Buku Besar'!H425,Akun1,0)),""))</f>
        <v/>
      </c>
      <c r="M425" s="331" t="str">
        <f>IF(H425="","",IFERROR(INDEX(Pengeluaran1,MATCH('Buku Besar'!H425,Akun1,0)),""))</f>
        <v/>
      </c>
    </row>
    <row r="426" spans="1:13" x14ac:dyDescent="0.25">
      <c r="A426" s="91" t="str">
        <f t="shared" si="12"/>
        <v/>
      </c>
      <c r="B426" s="330" t="str">
        <f>IF(A426="","",IFERROR(INDEX(Tanggal,MATCH('Buku Besar'!A426,Akun,0)),""))</f>
        <v/>
      </c>
      <c r="C426" s="2" t="str">
        <f>IF(A426="","",IFERROR(INDEX(Keterangan,MATCH('Buku Besar'!A426,Akun,0)),""))</f>
        <v/>
      </c>
      <c r="D426" s="2" t="str">
        <f>IF(A426="","",IFERROR(INDEX(Reff,MATCH('Buku Besar'!A426,Akun,0)),""))</f>
        <v/>
      </c>
      <c r="E426" s="331" t="str">
        <f>IF(A426="","",IFERROR(INDEX(Penerimaan,MATCH('Buku Besar'!A426,Akun,0)),""))</f>
        <v/>
      </c>
      <c r="F426" s="331" t="str">
        <f>IF(A426="","",IFERROR(INDEX(Pengeluaran,MATCH('Buku Besar'!A426,Akun,0)),""))</f>
        <v/>
      </c>
      <c r="H426" s="91" t="str">
        <f t="shared" si="13"/>
        <v/>
      </c>
      <c r="I426" s="330" t="str">
        <f>IF(H426="","",IFERROR(INDEX(Tanggal1,MATCH('Buku Besar'!H426,Akun1,0)),""))</f>
        <v/>
      </c>
      <c r="J426" s="2" t="str">
        <f>IF(H426="","",IFERROR(INDEX(Keterangan1,MATCH('Buku Besar'!H426,Akun1,0)),""))</f>
        <v/>
      </c>
      <c r="K426" s="2" t="str">
        <f>IF(H426="","",IFERROR(INDEX(Reff1,MATCH('Buku Besar'!H426,Akun1,0)),""))</f>
        <v/>
      </c>
      <c r="L426" s="331" t="str">
        <f>IF(H426="","",IFERROR(INDEX(Penerimaan1,MATCH('Buku Besar'!H426,Akun1,0)),""))</f>
        <v/>
      </c>
      <c r="M426" s="331" t="str">
        <f>IF(H426="","",IFERROR(INDEX(Pengeluaran1,MATCH('Buku Besar'!H426,Akun1,0)),""))</f>
        <v/>
      </c>
    </row>
    <row r="427" spans="1:13" x14ac:dyDescent="0.25">
      <c r="A427" s="91" t="str">
        <f t="shared" si="12"/>
        <v/>
      </c>
      <c r="B427" s="330" t="str">
        <f>IF(A427="","",IFERROR(INDEX(Tanggal,MATCH('Buku Besar'!A427,Akun,0)),""))</f>
        <v/>
      </c>
      <c r="C427" s="2" t="str">
        <f>IF(A427="","",IFERROR(INDEX(Keterangan,MATCH('Buku Besar'!A427,Akun,0)),""))</f>
        <v/>
      </c>
      <c r="D427" s="2" t="str">
        <f>IF(A427="","",IFERROR(INDEX(Reff,MATCH('Buku Besar'!A427,Akun,0)),""))</f>
        <v/>
      </c>
      <c r="E427" s="331" t="str">
        <f>IF(A427="","",IFERROR(INDEX(Penerimaan,MATCH('Buku Besar'!A427,Akun,0)),""))</f>
        <v/>
      </c>
      <c r="F427" s="331" t="str">
        <f>IF(A427="","",IFERROR(INDEX(Pengeluaran,MATCH('Buku Besar'!A427,Akun,0)),""))</f>
        <v/>
      </c>
      <c r="H427" s="91" t="str">
        <f t="shared" si="13"/>
        <v/>
      </c>
      <c r="I427" s="330" t="str">
        <f>IF(H427="","",IFERROR(INDEX(Tanggal1,MATCH('Buku Besar'!H427,Akun1,0)),""))</f>
        <v/>
      </c>
      <c r="J427" s="2" t="str">
        <f>IF(H427="","",IFERROR(INDEX(Keterangan1,MATCH('Buku Besar'!H427,Akun1,0)),""))</f>
        <v/>
      </c>
      <c r="K427" s="2" t="str">
        <f>IF(H427="","",IFERROR(INDEX(Reff1,MATCH('Buku Besar'!H427,Akun1,0)),""))</f>
        <v/>
      </c>
      <c r="L427" s="331" t="str">
        <f>IF(H427="","",IFERROR(INDEX(Penerimaan1,MATCH('Buku Besar'!H427,Akun1,0)),""))</f>
        <v/>
      </c>
      <c r="M427" s="331" t="str">
        <f>IF(H427="","",IFERROR(INDEX(Pengeluaran1,MATCH('Buku Besar'!H427,Akun1,0)),""))</f>
        <v/>
      </c>
    </row>
    <row r="428" spans="1:13" x14ac:dyDescent="0.25">
      <c r="A428" s="91" t="str">
        <f t="shared" si="12"/>
        <v/>
      </c>
      <c r="B428" s="330" t="str">
        <f>IF(A428="","",IFERROR(INDEX(Tanggal,MATCH('Buku Besar'!A428,Akun,0)),""))</f>
        <v/>
      </c>
      <c r="C428" s="2" t="str">
        <f>IF(A428="","",IFERROR(INDEX(Keterangan,MATCH('Buku Besar'!A428,Akun,0)),""))</f>
        <v/>
      </c>
      <c r="D428" s="2" t="str">
        <f>IF(A428="","",IFERROR(INDEX(Reff,MATCH('Buku Besar'!A428,Akun,0)),""))</f>
        <v/>
      </c>
      <c r="E428" s="331" t="str">
        <f>IF(A428="","",IFERROR(INDEX(Penerimaan,MATCH('Buku Besar'!A428,Akun,0)),""))</f>
        <v/>
      </c>
      <c r="F428" s="331" t="str">
        <f>IF(A428="","",IFERROR(INDEX(Pengeluaran,MATCH('Buku Besar'!A428,Akun,0)),""))</f>
        <v/>
      </c>
      <c r="H428" s="91" t="str">
        <f t="shared" si="13"/>
        <v/>
      </c>
      <c r="I428" s="330" t="str">
        <f>IF(H428="","",IFERROR(INDEX(Tanggal1,MATCH('Buku Besar'!H428,Akun1,0)),""))</f>
        <v/>
      </c>
      <c r="J428" s="2" t="str">
        <f>IF(H428="","",IFERROR(INDEX(Keterangan1,MATCH('Buku Besar'!H428,Akun1,0)),""))</f>
        <v/>
      </c>
      <c r="K428" s="2" t="str">
        <f>IF(H428="","",IFERROR(INDEX(Reff1,MATCH('Buku Besar'!H428,Akun1,0)),""))</f>
        <v/>
      </c>
      <c r="L428" s="331" t="str">
        <f>IF(H428="","",IFERROR(INDEX(Penerimaan1,MATCH('Buku Besar'!H428,Akun1,0)),""))</f>
        <v/>
      </c>
      <c r="M428" s="331" t="str">
        <f>IF(H428="","",IFERROR(INDEX(Pengeluaran1,MATCH('Buku Besar'!H428,Akun1,0)),""))</f>
        <v/>
      </c>
    </row>
    <row r="429" spans="1:13" x14ac:dyDescent="0.25">
      <c r="A429" s="91" t="str">
        <f t="shared" si="12"/>
        <v/>
      </c>
      <c r="B429" s="330" t="str">
        <f>IF(A429="","",IFERROR(INDEX(Tanggal,MATCH('Buku Besar'!A429,Akun,0)),""))</f>
        <v/>
      </c>
      <c r="C429" s="2" t="str">
        <f>IF(A429="","",IFERROR(INDEX(Keterangan,MATCH('Buku Besar'!A429,Akun,0)),""))</f>
        <v/>
      </c>
      <c r="D429" s="2" t="str">
        <f>IF(A429="","",IFERROR(INDEX(Reff,MATCH('Buku Besar'!A429,Akun,0)),""))</f>
        <v/>
      </c>
      <c r="E429" s="331" t="str">
        <f>IF(A429="","",IFERROR(INDEX(Penerimaan,MATCH('Buku Besar'!A429,Akun,0)),""))</f>
        <v/>
      </c>
      <c r="F429" s="331" t="str">
        <f>IF(A429="","",IFERROR(INDEX(Pengeluaran,MATCH('Buku Besar'!A429,Akun,0)),""))</f>
        <v/>
      </c>
      <c r="H429" s="91" t="str">
        <f t="shared" si="13"/>
        <v/>
      </c>
      <c r="I429" s="330" t="str">
        <f>IF(H429="","",IFERROR(INDEX(Tanggal1,MATCH('Buku Besar'!H429,Akun1,0)),""))</f>
        <v/>
      </c>
      <c r="J429" s="2" t="str">
        <f>IF(H429="","",IFERROR(INDEX(Keterangan1,MATCH('Buku Besar'!H429,Akun1,0)),""))</f>
        <v/>
      </c>
      <c r="K429" s="2" t="str">
        <f>IF(H429="","",IFERROR(INDEX(Reff1,MATCH('Buku Besar'!H429,Akun1,0)),""))</f>
        <v/>
      </c>
      <c r="L429" s="331" t="str">
        <f>IF(H429="","",IFERROR(INDEX(Penerimaan1,MATCH('Buku Besar'!H429,Akun1,0)),""))</f>
        <v/>
      </c>
      <c r="M429" s="331" t="str">
        <f>IF(H429="","",IFERROR(INDEX(Pengeluaran1,MATCH('Buku Besar'!H429,Akun1,0)),""))</f>
        <v/>
      </c>
    </row>
    <row r="430" spans="1:13" x14ac:dyDescent="0.25">
      <c r="A430" s="91" t="str">
        <f t="shared" si="12"/>
        <v/>
      </c>
      <c r="B430" s="330" t="str">
        <f>IF(A430="","",IFERROR(INDEX(Tanggal,MATCH('Buku Besar'!A430,Akun,0)),""))</f>
        <v/>
      </c>
      <c r="C430" s="2" t="str">
        <f>IF(A430="","",IFERROR(INDEX(Keterangan,MATCH('Buku Besar'!A430,Akun,0)),""))</f>
        <v/>
      </c>
      <c r="D430" s="2" t="str">
        <f>IF(A430="","",IFERROR(INDEX(Reff,MATCH('Buku Besar'!A430,Akun,0)),""))</f>
        <v/>
      </c>
      <c r="E430" s="331" t="str">
        <f>IF(A430="","",IFERROR(INDEX(Penerimaan,MATCH('Buku Besar'!A430,Akun,0)),""))</f>
        <v/>
      </c>
      <c r="F430" s="331" t="str">
        <f>IF(A430="","",IFERROR(INDEX(Pengeluaran,MATCH('Buku Besar'!A430,Akun,0)),""))</f>
        <v/>
      </c>
      <c r="H430" s="91" t="str">
        <f t="shared" si="13"/>
        <v/>
      </c>
      <c r="I430" s="330" t="str">
        <f>IF(H430="","",IFERROR(INDEX(Tanggal1,MATCH('Buku Besar'!H430,Akun1,0)),""))</f>
        <v/>
      </c>
      <c r="J430" s="2" t="str">
        <f>IF(H430="","",IFERROR(INDEX(Keterangan1,MATCH('Buku Besar'!H430,Akun1,0)),""))</f>
        <v/>
      </c>
      <c r="K430" s="2" t="str">
        <f>IF(H430="","",IFERROR(INDEX(Reff1,MATCH('Buku Besar'!H430,Akun1,0)),""))</f>
        <v/>
      </c>
      <c r="L430" s="331" t="str">
        <f>IF(H430="","",IFERROR(INDEX(Penerimaan1,MATCH('Buku Besar'!H430,Akun1,0)),""))</f>
        <v/>
      </c>
      <c r="M430" s="331" t="str">
        <f>IF(H430="","",IFERROR(INDEX(Pengeluaran1,MATCH('Buku Besar'!H430,Akun1,0)),""))</f>
        <v/>
      </c>
    </row>
    <row r="431" spans="1:13" x14ac:dyDescent="0.25">
      <c r="A431" s="91" t="str">
        <f t="shared" si="12"/>
        <v/>
      </c>
      <c r="B431" s="330" t="str">
        <f>IF(A431="","",IFERROR(INDEX(Tanggal,MATCH('Buku Besar'!A431,Akun,0)),""))</f>
        <v/>
      </c>
      <c r="C431" s="2" t="str">
        <f>IF(A431="","",IFERROR(INDEX(Keterangan,MATCH('Buku Besar'!A431,Akun,0)),""))</f>
        <v/>
      </c>
      <c r="D431" s="2" t="str">
        <f>IF(A431="","",IFERROR(INDEX(Reff,MATCH('Buku Besar'!A431,Akun,0)),""))</f>
        <v/>
      </c>
      <c r="E431" s="331" t="str">
        <f>IF(A431="","",IFERROR(INDEX(Penerimaan,MATCH('Buku Besar'!A431,Akun,0)),""))</f>
        <v/>
      </c>
      <c r="F431" s="331" t="str">
        <f>IF(A431="","",IFERROR(INDEX(Pengeluaran,MATCH('Buku Besar'!A431,Akun,0)),""))</f>
        <v/>
      </c>
      <c r="H431" s="91" t="str">
        <f t="shared" si="13"/>
        <v/>
      </c>
      <c r="I431" s="330" t="str">
        <f>IF(H431="","",IFERROR(INDEX(Tanggal1,MATCH('Buku Besar'!H431,Akun1,0)),""))</f>
        <v/>
      </c>
      <c r="J431" s="2" t="str">
        <f>IF(H431="","",IFERROR(INDEX(Keterangan1,MATCH('Buku Besar'!H431,Akun1,0)),""))</f>
        <v/>
      </c>
      <c r="K431" s="2" t="str">
        <f>IF(H431="","",IFERROR(INDEX(Reff1,MATCH('Buku Besar'!H431,Akun1,0)),""))</f>
        <v/>
      </c>
      <c r="L431" s="331" t="str">
        <f>IF(H431="","",IFERROR(INDEX(Penerimaan1,MATCH('Buku Besar'!H431,Akun1,0)),""))</f>
        <v/>
      </c>
      <c r="M431" s="331" t="str">
        <f>IF(H431="","",IFERROR(INDEX(Pengeluaran1,MATCH('Buku Besar'!H431,Akun1,0)),""))</f>
        <v/>
      </c>
    </row>
    <row r="432" spans="1:13" x14ac:dyDescent="0.25">
      <c r="A432" s="91" t="str">
        <f t="shared" si="12"/>
        <v/>
      </c>
      <c r="B432" s="330" t="str">
        <f>IF(A432="","",IFERROR(INDEX(Tanggal,MATCH('Buku Besar'!A432,Akun,0)),""))</f>
        <v/>
      </c>
      <c r="C432" s="2" t="str">
        <f>IF(A432="","",IFERROR(INDEX(Keterangan,MATCH('Buku Besar'!A432,Akun,0)),""))</f>
        <v/>
      </c>
      <c r="D432" s="2" t="str">
        <f>IF(A432="","",IFERROR(INDEX(Reff,MATCH('Buku Besar'!A432,Akun,0)),""))</f>
        <v/>
      </c>
      <c r="E432" s="331" t="str">
        <f>IF(A432="","",IFERROR(INDEX(Penerimaan,MATCH('Buku Besar'!A432,Akun,0)),""))</f>
        <v/>
      </c>
      <c r="F432" s="331" t="str">
        <f>IF(A432="","",IFERROR(INDEX(Pengeluaran,MATCH('Buku Besar'!A432,Akun,0)),""))</f>
        <v/>
      </c>
      <c r="H432" s="91" t="str">
        <f t="shared" si="13"/>
        <v/>
      </c>
      <c r="I432" s="330" t="str">
        <f>IF(H432="","",IFERROR(INDEX(Tanggal1,MATCH('Buku Besar'!H432,Akun1,0)),""))</f>
        <v/>
      </c>
      <c r="J432" s="2" t="str">
        <f>IF(H432="","",IFERROR(INDEX(Keterangan1,MATCH('Buku Besar'!H432,Akun1,0)),""))</f>
        <v/>
      </c>
      <c r="K432" s="2" t="str">
        <f>IF(H432="","",IFERROR(INDEX(Reff1,MATCH('Buku Besar'!H432,Akun1,0)),""))</f>
        <v/>
      </c>
      <c r="L432" s="331" t="str">
        <f>IF(H432="","",IFERROR(INDEX(Penerimaan1,MATCH('Buku Besar'!H432,Akun1,0)),""))</f>
        <v/>
      </c>
      <c r="M432" s="331" t="str">
        <f>IF(H432="","",IFERROR(INDEX(Pengeluaran1,MATCH('Buku Besar'!H432,Akun1,0)),""))</f>
        <v/>
      </c>
    </row>
    <row r="433" spans="1:13" x14ac:dyDescent="0.25">
      <c r="A433" s="91" t="str">
        <f t="shared" si="12"/>
        <v/>
      </c>
      <c r="B433" s="330" t="str">
        <f>IF(A433="","",IFERROR(INDEX(Tanggal,MATCH('Buku Besar'!A433,Akun,0)),""))</f>
        <v/>
      </c>
      <c r="C433" s="2" t="str">
        <f>IF(A433="","",IFERROR(INDEX(Keterangan,MATCH('Buku Besar'!A433,Akun,0)),""))</f>
        <v/>
      </c>
      <c r="D433" s="2" t="str">
        <f>IF(A433="","",IFERROR(INDEX(Reff,MATCH('Buku Besar'!A433,Akun,0)),""))</f>
        <v/>
      </c>
      <c r="E433" s="331" t="str">
        <f>IF(A433="","",IFERROR(INDEX(Penerimaan,MATCH('Buku Besar'!A433,Akun,0)),""))</f>
        <v/>
      </c>
      <c r="F433" s="331" t="str">
        <f>IF(A433="","",IFERROR(INDEX(Pengeluaran,MATCH('Buku Besar'!A433,Akun,0)),""))</f>
        <v/>
      </c>
      <c r="H433" s="91" t="str">
        <f t="shared" si="13"/>
        <v/>
      </c>
      <c r="I433" s="330" t="str">
        <f>IF(H433="","",IFERROR(INDEX(Tanggal1,MATCH('Buku Besar'!H433,Akun1,0)),""))</f>
        <v/>
      </c>
      <c r="J433" s="2" t="str">
        <f>IF(H433="","",IFERROR(INDEX(Keterangan1,MATCH('Buku Besar'!H433,Akun1,0)),""))</f>
        <v/>
      </c>
      <c r="K433" s="2" t="str">
        <f>IF(H433="","",IFERROR(INDEX(Reff1,MATCH('Buku Besar'!H433,Akun1,0)),""))</f>
        <v/>
      </c>
      <c r="L433" s="331" t="str">
        <f>IF(H433="","",IFERROR(INDEX(Penerimaan1,MATCH('Buku Besar'!H433,Akun1,0)),""))</f>
        <v/>
      </c>
      <c r="M433" s="331" t="str">
        <f>IF(H433="","",IFERROR(INDEX(Pengeluaran1,MATCH('Buku Besar'!H433,Akun1,0)),""))</f>
        <v/>
      </c>
    </row>
    <row r="434" spans="1:13" x14ac:dyDescent="0.25">
      <c r="A434" s="91" t="str">
        <f t="shared" si="12"/>
        <v/>
      </c>
      <c r="B434" s="330" t="str">
        <f>IF(A434="","",IFERROR(INDEX(Tanggal,MATCH('Buku Besar'!A434,Akun,0)),""))</f>
        <v/>
      </c>
      <c r="C434" s="2" t="str">
        <f>IF(A434="","",IFERROR(INDEX(Keterangan,MATCH('Buku Besar'!A434,Akun,0)),""))</f>
        <v/>
      </c>
      <c r="D434" s="2" t="str">
        <f>IF(A434="","",IFERROR(INDEX(Reff,MATCH('Buku Besar'!A434,Akun,0)),""))</f>
        <v/>
      </c>
      <c r="E434" s="331" t="str">
        <f>IF(A434="","",IFERROR(INDEX(Penerimaan,MATCH('Buku Besar'!A434,Akun,0)),""))</f>
        <v/>
      </c>
      <c r="F434" s="331" t="str">
        <f>IF(A434="","",IFERROR(INDEX(Pengeluaran,MATCH('Buku Besar'!A434,Akun,0)),""))</f>
        <v/>
      </c>
      <c r="H434" s="91" t="str">
        <f t="shared" si="13"/>
        <v/>
      </c>
      <c r="I434" s="330" t="str">
        <f>IF(H434="","",IFERROR(INDEX(Tanggal1,MATCH('Buku Besar'!H434,Akun1,0)),""))</f>
        <v/>
      </c>
      <c r="J434" s="2" t="str">
        <f>IF(H434="","",IFERROR(INDEX(Keterangan1,MATCH('Buku Besar'!H434,Akun1,0)),""))</f>
        <v/>
      </c>
      <c r="K434" s="2" t="str">
        <f>IF(H434="","",IFERROR(INDEX(Reff1,MATCH('Buku Besar'!H434,Akun1,0)),""))</f>
        <v/>
      </c>
      <c r="L434" s="331" t="str">
        <f>IF(H434="","",IFERROR(INDEX(Penerimaan1,MATCH('Buku Besar'!H434,Akun1,0)),""))</f>
        <v/>
      </c>
      <c r="M434" s="331" t="str">
        <f>IF(H434="","",IFERROR(INDEX(Pengeluaran1,MATCH('Buku Besar'!H434,Akun1,0)),""))</f>
        <v/>
      </c>
    </row>
    <row r="435" spans="1:13" x14ac:dyDescent="0.25">
      <c r="A435" s="91" t="str">
        <f t="shared" si="12"/>
        <v/>
      </c>
      <c r="B435" s="330" t="str">
        <f>IF(A435="","",IFERROR(INDEX(Tanggal,MATCH('Buku Besar'!A435,Akun,0)),""))</f>
        <v/>
      </c>
      <c r="C435" s="2" t="str">
        <f>IF(A435="","",IFERROR(INDEX(Keterangan,MATCH('Buku Besar'!A435,Akun,0)),""))</f>
        <v/>
      </c>
      <c r="D435" s="2" t="str">
        <f>IF(A435="","",IFERROR(INDEX(Reff,MATCH('Buku Besar'!A435,Akun,0)),""))</f>
        <v/>
      </c>
      <c r="E435" s="331" t="str">
        <f>IF(A435="","",IFERROR(INDEX(Penerimaan,MATCH('Buku Besar'!A435,Akun,0)),""))</f>
        <v/>
      </c>
      <c r="F435" s="331" t="str">
        <f>IF(A435="","",IFERROR(INDEX(Pengeluaran,MATCH('Buku Besar'!A435,Akun,0)),""))</f>
        <v/>
      </c>
      <c r="H435" s="91" t="str">
        <f t="shared" si="13"/>
        <v/>
      </c>
      <c r="I435" s="330" t="str">
        <f>IF(H435="","",IFERROR(INDEX(Tanggal1,MATCH('Buku Besar'!H435,Akun1,0)),""))</f>
        <v/>
      </c>
      <c r="J435" s="2" t="str">
        <f>IF(H435="","",IFERROR(INDEX(Keterangan1,MATCH('Buku Besar'!H435,Akun1,0)),""))</f>
        <v/>
      </c>
      <c r="K435" s="2" t="str">
        <f>IF(H435="","",IFERROR(INDEX(Reff1,MATCH('Buku Besar'!H435,Akun1,0)),""))</f>
        <v/>
      </c>
      <c r="L435" s="331" t="str">
        <f>IF(H435="","",IFERROR(INDEX(Penerimaan1,MATCH('Buku Besar'!H435,Akun1,0)),""))</f>
        <v/>
      </c>
      <c r="M435" s="331" t="str">
        <f>IF(H435="","",IFERROR(INDEX(Pengeluaran1,MATCH('Buku Besar'!H435,Akun1,0)),""))</f>
        <v/>
      </c>
    </row>
    <row r="436" spans="1:13" x14ac:dyDescent="0.25">
      <c r="A436" s="91" t="str">
        <f t="shared" si="12"/>
        <v/>
      </c>
      <c r="B436" s="330" t="str">
        <f>IF(A436="","",IFERROR(INDEX(Tanggal,MATCH('Buku Besar'!A436,Akun,0)),""))</f>
        <v/>
      </c>
      <c r="C436" s="2" t="str">
        <f>IF(A436="","",IFERROR(INDEX(Keterangan,MATCH('Buku Besar'!A436,Akun,0)),""))</f>
        <v/>
      </c>
      <c r="D436" s="2" t="str">
        <f>IF(A436="","",IFERROR(INDEX(Reff,MATCH('Buku Besar'!A436,Akun,0)),""))</f>
        <v/>
      </c>
      <c r="E436" s="331" t="str">
        <f>IF(A436="","",IFERROR(INDEX(Penerimaan,MATCH('Buku Besar'!A436,Akun,0)),""))</f>
        <v/>
      </c>
      <c r="F436" s="331" t="str">
        <f>IF(A436="","",IFERROR(INDEX(Pengeluaran,MATCH('Buku Besar'!A436,Akun,0)),""))</f>
        <v/>
      </c>
      <c r="H436" s="91" t="str">
        <f t="shared" si="13"/>
        <v/>
      </c>
      <c r="I436" s="330" t="str">
        <f>IF(H436="","",IFERROR(INDEX(Tanggal1,MATCH('Buku Besar'!H436,Akun1,0)),""))</f>
        <v/>
      </c>
      <c r="J436" s="2" t="str">
        <f>IF(H436="","",IFERROR(INDEX(Keterangan1,MATCH('Buku Besar'!H436,Akun1,0)),""))</f>
        <v/>
      </c>
      <c r="K436" s="2" t="str">
        <f>IF(H436="","",IFERROR(INDEX(Reff1,MATCH('Buku Besar'!H436,Akun1,0)),""))</f>
        <v/>
      </c>
      <c r="L436" s="331" t="str">
        <f>IF(H436="","",IFERROR(INDEX(Penerimaan1,MATCH('Buku Besar'!H436,Akun1,0)),""))</f>
        <v/>
      </c>
      <c r="M436" s="331" t="str">
        <f>IF(H436="","",IFERROR(INDEX(Pengeluaran1,MATCH('Buku Besar'!H436,Akun1,0)),""))</f>
        <v/>
      </c>
    </row>
    <row r="437" spans="1:13" x14ac:dyDescent="0.25">
      <c r="A437" s="91" t="str">
        <f t="shared" si="12"/>
        <v/>
      </c>
      <c r="B437" s="330" t="str">
        <f>IF(A437="","",IFERROR(INDEX(Tanggal,MATCH('Buku Besar'!A437,Akun,0)),""))</f>
        <v/>
      </c>
      <c r="C437" s="2" t="str">
        <f>IF(A437="","",IFERROR(INDEX(Keterangan,MATCH('Buku Besar'!A437,Akun,0)),""))</f>
        <v/>
      </c>
      <c r="D437" s="2" t="str">
        <f>IF(A437="","",IFERROR(INDEX(Reff,MATCH('Buku Besar'!A437,Akun,0)),""))</f>
        <v/>
      </c>
      <c r="E437" s="331" t="str">
        <f>IF(A437="","",IFERROR(INDEX(Penerimaan,MATCH('Buku Besar'!A437,Akun,0)),""))</f>
        <v/>
      </c>
      <c r="F437" s="331" t="str">
        <f>IF(A437="","",IFERROR(INDEX(Pengeluaran,MATCH('Buku Besar'!A437,Akun,0)),""))</f>
        <v/>
      </c>
      <c r="H437" s="91" t="str">
        <f t="shared" si="13"/>
        <v/>
      </c>
      <c r="I437" s="330" t="str">
        <f>IF(H437="","",IFERROR(INDEX(Tanggal1,MATCH('Buku Besar'!H437,Akun1,0)),""))</f>
        <v/>
      </c>
      <c r="J437" s="2" t="str">
        <f>IF(H437="","",IFERROR(INDEX(Keterangan1,MATCH('Buku Besar'!H437,Akun1,0)),""))</f>
        <v/>
      </c>
      <c r="K437" s="2" t="str">
        <f>IF(H437="","",IFERROR(INDEX(Reff1,MATCH('Buku Besar'!H437,Akun1,0)),""))</f>
        <v/>
      </c>
      <c r="L437" s="331" t="str">
        <f>IF(H437="","",IFERROR(INDEX(Penerimaan1,MATCH('Buku Besar'!H437,Akun1,0)),""))</f>
        <v/>
      </c>
      <c r="M437" s="331" t="str">
        <f>IF(H437="","",IFERROR(INDEX(Pengeluaran1,MATCH('Buku Besar'!H437,Akun1,0)),""))</f>
        <v/>
      </c>
    </row>
    <row r="438" spans="1:13" x14ac:dyDescent="0.25">
      <c r="A438" s="91" t="str">
        <f t="shared" si="12"/>
        <v/>
      </c>
      <c r="B438" s="330" t="str">
        <f>IF(A438="","",IFERROR(INDEX(Tanggal,MATCH('Buku Besar'!A438,Akun,0)),""))</f>
        <v/>
      </c>
      <c r="C438" s="2" t="str">
        <f>IF(A438="","",IFERROR(INDEX(Keterangan,MATCH('Buku Besar'!A438,Akun,0)),""))</f>
        <v/>
      </c>
      <c r="D438" s="2" t="str">
        <f>IF(A438="","",IFERROR(INDEX(Reff,MATCH('Buku Besar'!A438,Akun,0)),""))</f>
        <v/>
      </c>
      <c r="E438" s="331" t="str">
        <f>IF(A438="","",IFERROR(INDEX(Penerimaan,MATCH('Buku Besar'!A438,Akun,0)),""))</f>
        <v/>
      </c>
      <c r="F438" s="331" t="str">
        <f>IF(A438="","",IFERROR(INDEX(Pengeluaran,MATCH('Buku Besar'!A438,Akun,0)),""))</f>
        <v/>
      </c>
      <c r="H438" s="91" t="str">
        <f t="shared" si="13"/>
        <v/>
      </c>
      <c r="I438" s="330" t="str">
        <f>IF(H438="","",IFERROR(INDEX(Tanggal1,MATCH('Buku Besar'!H438,Akun1,0)),""))</f>
        <v/>
      </c>
      <c r="J438" s="2" t="str">
        <f>IF(H438="","",IFERROR(INDEX(Keterangan1,MATCH('Buku Besar'!H438,Akun1,0)),""))</f>
        <v/>
      </c>
      <c r="K438" s="2" t="str">
        <f>IF(H438="","",IFERROR(INDEX(Reff1,MATCH('Buku Besar'!H438,Akun1,0)),""))</f>
        <v/>
      </c>
      <c r="L438" s="331" t="str">
        <f>IF(H438="","",IFERROR(INDEX(Penerimaan1,MATCH('Buku Besar'!H438,Akun1,0)),""))</f>
        <v/>
      </c>
      <c r="M438" s="331" t="str">
        <f>IF(H438="","",IFERROR(INDEX(Pengeluaran1,MATCH('Buku Besar'!H438,Akun1,0)),""))</f>
        <v/>
      </c>
    </row>
    <row r="439" spans="1:13" x14ac:dyDescent="0.25">
      <c r="A439" s="91" t="str">
        <f t="shared" si="12"/>
        <v/>
      </c>
      <c r="B439" s="330" t="str">
        <f>IF(A439="","",IFERROR(INDEX(Tanggal,MATCH('Buku Besar'!A439,Akun,0)),""))</f>
        <v/>
      </c>
      <c r="C439" s="2" t="str">
        <f>IF(A439="","",IFERROR(INDEX(Keterangan,MATCH('Buku Besar'!A439,Akun,0)),""))</f>
        <v/>
      </c>
      <c r="D439" s="2" t="str">
        <f>IF(A439="","",IFERROR(INDEX(Reff,MATCH('Buku Besar'!A439,Akun,0)),""))</f>
        <v/>
      </c>
      <c r="E439" s="331" t="str">
        <f>IF(A439="","",IFERROR(INDEX(Penerimaan,MATCH('Buku Besar'!A439,Akun,0)),""))</f>
        <v/>
      </c>
      <c r="F439" s="331" t="str">
        <f>IF(A439="","",IFERROR(INDEX(Pengeluaran,MATCH('Buku Besar'!A439,Akun,0)),""))</f>
        <v/>
      </c>
      <c r="H439" s="91" t="str">
        <f t="shared" si="13"/>
        <v/>
      </c>
      <c r="I439" s="330" t="str">
        <f>IF(H439="","",IFERROR(INDEX(Tanggal1,MATCH('Buku Besar'!H439,Akun1,0)),""))</f>
        <v/>
      </c>
      <c r="J439" s="2" t="str">
        <f>IF(H439="","",IFERROR(INDEX(Keterangan1,MATCH('Buku Besar'!H439,Akun1,0)),""))</f>
        <v/>
      </c>
      <c r="K439" s="2" t="str">
        <f>IF(H439="","",IFERROR(INDEX(Reff1,MATCH('Buku Besar'!H439,Akun1,0)),""))</f>
        <v/>
      </c>
      <c r="L439" s="331" t="str">
        <f>IF(H439="","",IFERROR(INDEX(Penerimaan1,MATCH('Buku Besar'!H439,Akun1,0)),""))</f>
        <v/>
      </c>
      <c r="M439" s="331" t="str">
        <f>IF(H439="","",IFERROR(INDEX(Pengeluaran1,MATCH('Buku Besar'!H439,Akun1,0)),""))</f>
        <v/>
      </c>
    </row>
    <row r="440" spans="1:13" x14ac:dyDescent="0.25">
      <c r="A440" s="91" t="str">
        <f t="shared" si="12"/>
        <v/>
      </c>
      <c r="B440" s="330" t="str">
        <f>IF(A440="","",IFERROR(INDEX(Tanggal,MATCH('Buku Besar'!A440,Akun,0)),""))</f>
        <v/>
      </c>
      <c r="C440" s="2" t="str">
        <f>IF(A440="","",IFERROR(INDEX(Keterangan,MATCH('Buku Besar'!A440,Akun,0)),""))</f>
        <v/>
      </c>
      <c r="D440" s="2" t="str">
        <f>IF(A440="","",IFERROR(INDEX(Reff,MATCH('Buku Besar'!A440,Akun,0)),""))</f>
        <v/>
      </c>
      <c r="E440" s="331" t="str">
        <f>IF(A440="","",IFERROR(INDEX(Penerimaan,MATCH('Buku Besar'!A440,Akun,0)),""))</f>
        <v/>
      </c>
      <c r="F440" s="331" t="str">
        <f>IF(A440="","",IFERROR(INDEX(Pengeluaran,MATCH('Buku Besar'!A440,Akun,0)),""))</f>
        <v/>
      </c>
      <c r="H440" s="91" t="str">
        <f t="shared" si="13"/>
        <v/>
      </c>
      <c r="I440" s="330" t="str">
        <f>IF(H440="","",IFERROR(INDEX(Tanggal1,MATCH('Buku Besar'!H440,Akun1,0)),""))</f>
        <v/>
      </c>
      <c r="J440" s="2" t="str">
        <f>IF(H440="","",IFERROR(INDEX(Keterangan1,MATCH('Buku Besar'!H440,Akun1,0)),""))</f>
        <v/>
      </c>
      <c r="K440" s="2" t="str">
        <f>IF(H440="","",IFERROR(INDEX(Reff1,MATCH('Buku Besar'!H440,Akun1,0)),""))</f>
        <v/>
      </c>
      <c r="L440" s="331" t="str">
        <f>IF(H440="","",IFERROR(INDEX(Penerimaan1,MATCH('Buku Besar'!H440,Akun1,0)),""))</f>
        <v/>
      </c>
      <c r="M440" s="331" t="str">
        <f>IF(H440="","",IFERROR(INDEX(Pengeluaran1,MATCH('Buku Besar'!H440,Akun1,0)),""))</f>
        <v/>
      </c>
    </row>
    <row r="441" spans="1:13" x14ac:dyDescent="0.25">
      <c r="A441" s="91" t="str">
        <f t="shared" si="12"/>
        <v/>
      </c>
      <c r="B441" s="330" t="str">
        <f>IF(A441="","",IFERROR(INDEX(Tanggal,MATCH('Buku Besar'!A441,Akun,0)),""))</f>
        <v/>
      </c>
      <c r="C441" s="2" t="str">
        <f>IF(A441="","",IFERROR(INDEX(Keterangan,MATCH('Buku Besar'!A441,Akun,0)),""))</f>
        <v/>
      </c>
      <c r="D441" s="2" t="str">
        <f>IF(A441="","",IFERROR(INDEX(Reff,MATCH('Buku Besar'!A441,Akun,0)),""))</f>
        <v/>
      </c>
      <c r="E441" s="331" t="str">
        <f>IF(A441="","",IFERROR(INDEX(Penerimaan,MATCH('Buku Besar'!A441,Akun,0)),""))</f>
        <v/>
      </c>
      <c r="F441" s="331" t="str">
        <f>IF(A441="","",IFERROR(INDEX(Pengeluaran,MATCH('Buku Besar'!A441,Akun,0)),""))</f>
        <v/>
      </c>
      <c r="H441" s="91" t="str">
        <f t="shared" si="13"/>
        <v/>
      </c>
      <c r="I441" s="330" t="str">
        <f>IF(H441="","",IFERROR(INDEX(Tanggal1,MATCH('Buku Besar'!H441,Akun1,0)),""))</f>
        <v/>
      </c>
      <c r="J441" s="2" t="str">
        <f>IF(H441="","",IFERROR(INDEX(Keterangan1,MATCH('Buku Besar'!H441,Akun1,0)),""))</f>
        <v/>
      </c>
      <c r="K441" s="2" t="str">
        <f>IF(H441="","",IFERROR(INDEX(Reff1,MATCH('Buku Besar'!H441,Akun1,0)),""))</f>
        <v/>
      </c>
      <c r="L441" s="331" t="str">
        <f>IF(H441="","",IFERROR(INDEX(Penerimaan1,MATCH('Buku Besar'!H441,Akun1,0)),""))</f>
        <v/>
      </c>
      <c r="M441" s="331" t="str">
        <f>IF(H441="","",IFERROR(INDEX(Pengeluaran1,MATCH('Buku Besar'!H441,Akun1,0)),""))</f>
        <v/>
      </c>
    </row>
    <row r="442" spans="1:13" x14ac:dyDescent="0.25">
      <c r="A442" s="91" t="str">
        <f t="shared" si="12"/>
        <v/>
      </c>
      <c r="B442" s="330" t="str">
        <f>IF(A442="","",IFERROR(INDEX(Tanggal,MATCH('Buku Besar'!A442,Akun,0)),""))</f>
        <v/>
      </c>
      <c r="C442" s="2" t="str">
        <f>IF(A442="","",IFERROR(INDEX(Keterangan,MATCH('Buku Besar'!A442,Akun,0)),""))</f>
        <v/>
      </c>
      <c r="D442" s="2" t="str">
        <f>IF(A442="","",IFERROR(INDEX(Reff,MATCH('Buku Besar'!A442,Akun,0)),""))</f>
        <v/>
      </c>
      <c r="E442" s="331" t="str">
        <f>IF(A442="","",IFERROR(INDEX(Penerimaan,MATCH('Buku Besar'!A442,Akun,0)),""))</f>
        <v/>
      </c>
      <c r="F442" s="331" t="str">
        <f>IF(A442="","",IFERROR(INDEX(Pengeluaran,MATCH('Buku Besar'!A442,Akun,0)),""))</f>
        <v/>
      </c>
      <c r="H442" s="91" t="str">
        <f t="shared" si="13"/>
        <v/>
      </c>
      <c r="I442" s="330" t="str">
        <f>IF(H442="","",IFERROR(INDEX(Tanggal1,MATCH('Buku Besar'!H442,Akun1,0)),""))</f>
        <v/>
      </c>
      <c r="J442" s="2" t="str">
        <f>IF(H442="","",IFERROR(INDEX(Keterangan1,MATCH('Buku Besar'!H442,Akun1,0)),""))</f>
        <v/>
      </c>
      <c r="K442" s="2" t="str">
        <f>IF(H442="","",IFERROR(INDEX(Reff1,MATCH('Buku Besar'!H442,Akun1,0)),""))</f>
        <v/>
      </c>
      <c r="L442" s="331" t="str">
        <f>IF(H442="","",IFERROR(INDEX(Penerimaan1,MATCH('Buku Besar'!H442,Akun1,0)),""))</f>
        <v/>
      </c>
      <c r="M442" s="331" t="str">
        <f>IF(H442="","",IFERROR(INDEX(Pengeluaran1,MATCH('Buku Besar'!H442,Akun1,0)),""))</f>
        <v/>
      </c>
    </row>
    <row r="443" spans="1:13" x14ac:dyDescent="0.25">
      <c r="A443" s="91" t="str">
        <f t="shared" si="12"/>
        <v/>
      </c>
      <c r="B443" s="330" t="str">
        <f>IF(A443="","",IFERROR(INDEX(Tanggal,MATCH('Buku Besar'!A443,Akun,0)),""))</f>
        <v/>
      </c>
      <c r="C443" s="2" t="str">
        <f>IF(A443="","",IFERROR(INDEX(Keterangan,MATCH('Buku Besar'!A443,Akun,0)),""))</f>
        <v/>
      </c>
      <c r="D443" s="2" t="str">
        <f>IF(A443="","",IFERROR(INDEX(Reff,MATCH('Buku Besar'!A443,Akun,0)),""))</f>
        <v/>
      </c>
      <c r="E443" s="331" t="str">
        <f>IF(A443="","",IFERROR(INDEX(Penerimaan,MATCH('Buku Besar'!A443,Akun,0)),""))</f>
        <v/>
      </c>
      <c r="F443" s="331" t="str">
        <f>IF(A443="","",IFERROR(INDEX(Pengeluaran,MATCH('Buku Besar'!A443,Akun,0)),""))</f>
        <v/>
      </c>
      <c r="H443" s="91" t="str">
        <f t="shared" si="13"/>
        <v/>
      </c>
      <c r="I443" s="330" t="str">
        <f>IF(H443="","",IFERROR(INDEX(Tanggal1,MATCH('Buku Besar'!H443,Akun1,0)),""))</f>
        <v/>
      </c>
      <c r="J443" s="2" t="str">
        <f>IF(H443="","",IFERROR(INDEX(Keterangan1,MATCH('Buku Besar'!H443,Akun1,0)),""))</f>
        <v/>
      </c>
      <c r="K443" s="2" t="str">
        <f>IF(H443="","",IFERROR(INDEX(Reff1,MATCH('Buku Besar'!H443,Akun1,0)),""))</f>
        <v/>
      </c>
      <c r="L443" s="331" t="str">
        <f>IF(H443="","",IFERROR(INDEX(Penerimaan1,MATCH('Buku Besar'!H443,Akun1,0)),""))</f>
        <v/>
      </c>
      <c r="M443" s="331" t="str">
        <f>IF(H443="","",IFERROR(INDEX(Pengeluaran1,MATCH('Buku Besar'!H443,Akun1,0)),""))</f>
        <v/>
      </c>
    </row>
    <row r="444" spans="1:13" x14ac:dyDescent="0.25">
      <c r="A444" s="91" t="str">
        <f t="shared" si="12"/>
        <v/>
      </c>
      <c r="B444" s="330" t="str">
        <f>IF(A444="","",IFERROR(INDEX(Tanggal,MATCH('Buku Besar'!A444,Akun,0)),""))</f>
        <v/>
      </c>
      <c r="C444" s="2" t="str">
        <f>IF(A444="","",IFERROR(INDEX(Keterangan,MATCH('Buku Besar'!A444,Akun,0)),""))</f>
        <v/>
      </c>
      <c r="D444" s="2" t="str">
        <f>IF(A444="","",IFERROR(INDEX(Reff,MATCH('Buku Besar'!A444,Akun,0)),""))</f>
        <v/>
      </c>
      <c r="E444" s="331" t="str">
        <f>IF(A444="","",IFERROR(INDEX(Penerimaan,MATCH('Buku Besar'!A444,Akun,0)),""))</f>
        <v/>
      </c>
      <c r="F444" s="331" t="str">
        <f>IF(A444="","",IFERROR(INDEX(Pengeluaran,MATCH('Buku Besar'!A444,Akun,0)),""))</f>
        <v/>
      </c>
      <c r="H444" s="91" t="str">
        <f t="shared" si="13"/>
        <v/>
      </c>
      <c r="I444" s="330" t="str">
        <f>IF(H444="","",IFERROR(INDEX(Tanggal1,MATCH('Buku Besar'!H444,Akun1,0)),""))</f>
        <v/>
      </c>
      <c r="J444" s="2" t="str">
        <f>IF(H444="","",IFERROR(INDEX(Keterangan1,MATCH('Buku Besar'!H444,Akun1,0)),""))</f>
        <v/>
      </c>
      <c r="K444" s="2" t="str">
        <f>IF(H444="","",IFERROR(INDEX(Reff1,MATCH('Buku Besar'!H444,Akun1,0)),""))</f>
        <v/>
      </c>
      <c r="L444" s="331" t="str">
        <f>IF(H444="","",IFERROR(INDEX(Penerimaan1,MATCH('Buku Besar'!H444,Akun1,0)),""))</f>
        <v/>
      </c>
      <c r="M444" s="331" t="str">
        <f>IF(H444="","",IFERROR(INDEX(Pengeluaran1,MATCH('Buku Besar'!H444,Akun1,0)),""))</f>
        <v/>
      </c>
    </row>
    <row r="445" spans="1:13" x14ac:dyDescent="0.25">
      <c r="A445" s="91" t="str">
        <f t="shared" si="12"/>
        <v/>
      </c>
      <c r="B445" s="330" t="str">
        <f>IF(A445="","",IFERROR(INDEX(Tanggal,MATCH('Buku Besar'!A445,Akun,0)),""))</f>
        <v/>
      </c>
      <c r="C445" s="2" t="str">
        <f>IF(A445="","",IFERROR(INDEX(Keterangan,MATCH('Buku Besar'!A445,Akun,0)),""))</f>
        <v/>
      </c>
      <c r="D445" s="2" t="str">
        <f>IF(A445="","",IFERROR(INDEX(Reff,MATCH('Buku Besar'!A445,Akun,0)),""))</f>
        <v/>
      </c>
      <c r="E445" s="331" t="str">
        <f>IF(A445="","",IFERROR(INDEX(Penerimaan,MATCH('Buku Besar'!A445,Akun,0)),""))</f>
        <v/>
      </c>
      <c r="F445" s="331" t="str">
        <f>IF(A445="","",IFERROR(INDEX(Pengeluaran,MATCH('Buku Besar'!A445,Akun,0)),""))</f>
        <v/>
      </c>
      <c r="H445" s="91" t="str">
        <f t="shared" si="13"/>
        <v/>
      </c>
      <c r="I445" s="330" t="str">
        <f>IF(H445="","",IFERROR(INDEX(Tanggal1,MATCH('Buku Besar'!H445,Akun1,0)),""))</f>
        <v/>
      </c>
      <c r="J445" s="2" t="str">
        <f>IF(H445="","",IFERROR(INDEX(Keterangan1,MATCH('Buku Besar'!H445,Akun1,0)),""))</f>
        <v/>
      </c>
      <c r="K445" s="2" t="str">
        <f>IF(H445="","",IFERROR(INDEX(Reff1,MATCH('Buku Besar'!H445,Akun1,0)),""))</f>
        <v/>
      </c>
      <c r="L445" s="331" t="str">
        <f>IF(H445="","",IFERROR(INDEX(Penerimaan1,MATCH('Buku Besar'!H445,Akun1,0)),""))</f>
        <v/>
      </c>
      <c r="M445" s="331" t="str">
        <f>IF(H445="","",IFERROR(INDEX(Pengeluaran1,MATCH('Buku Besar'!H445,Akun1,0)),""))</f>
        <v/>
      </c>
    </row>
    <row r="446" spans="1:13" x14ac:dyDescent="0.25">
      <c r="A446" s="91" t="str">
        <f t="shared" si="12"/>
        <v/>
      </c>
      <c r="B446" s="330" t="str">
        <f>IF(A446="","",IFERROR(INDEX(Tanggal,MATCH('Buku Besar'!A446,Akun,0)),""))</f>
        <v/>
      </c>
      <c r="C446" s="2" t="str">
        <f>IF(A446="","",IFERROR(INDEX(Keterangan,MATCH('Buku Besar'!A446,Akun,0)),""))</f>
        <v/>
      </c>
      <c r="D446" s="2" t="str">
        <f>IF(A446="","",IFERROR(INDEX(Reff,MATCH('Buku Besar'!A446,Akun,0)),""))</f>
        <v/>
      </c>
      <c r="E446" s="331" t="str">
        <f>IF(A446="","",IFERROR(INDEX(Penerimaan,MATCH('Buku Besar'!A446,Akun,0)),""))</f>
        <v/>
      </c>
      <c r="F446" s="331" t="str">
        <f>IF(A446="","",IFERROR(INDEX(Pengeluaran,MATCH('Buku Besar'!A446,Akun,0)),""))</f>
        <v/>
      </c>
      <c r="H446" s="91" t="str">
        <f t="shared" si="13"/>
        <v/>
      </c>
      <c r="I446" s="330" t="str">
        <f>IF(H446="","",IFERROR(INDEX(Tanggal1,MATCH('Buku Besar'!H446,Akun1,0)),""))</f>
        <v/>
      </c>
      <c r="J446" s="2" t="str">
        <f>IF(H446="","",IFERROR(INDEX(Keterangan1,MATCH('Buku Besar'!H446,Akun1,0)),""))</f>
        <v/>
      </c>
      <c r="K446" s="2" t="str">
        <f>IF(H446="","",IFERROR(INDEX(Reff1,MATCH('Buku Besar'!H446,Akun1,0)),""))</f>
        <v/>
      </c>
      <c r="L446" s="331" t="str">
        <f>IF(H446="","",IFERROR(INDEX(Penerimaan1,MATCH('Buku Besar'!H446,Akun1,0)),""))</f>
        <v/>
      </c>
      <c r="M446" s="331" t="str">
        <f>IF(H446="","",IFERROR(INDEX(Pengeluaran1,MATCH('Buku Besar'!H446,Akun1,0)),""))</f>
        <v/>
      </c>
    </row>
    <row r="447" spans="1:13" x14ac:dyDescent="0.25">
      <c r="A447" s="91" t="str">
        <f t="shared" si="12"/>
        <v/>
      </c>
      <c r="B447" s="330" t="str">
        <f>IF(A447="","",IFERROR(INDEX(Tanggal,MATCH('Buku Besar'!A447,Akun,0)),""))</f>
        <v/>
      </c>
      <c r="C447" s="2" t="str">
        <f>IF(A447="","",IFERROR(INDEX(Keterangan,MATCH('Buku Besar'!A447,Akun,0)),""))</f>
        <v/>
      </c>
      <c r="D447" s="2" t="str">
        <f>IF(A447="","",IFERROR(INDEX(Reff,MATCH('Buku Besar'!A447,Akun,0)),""))</f>
        <v/>
      </c>
      <c r="E447" s="331" t="str">
        <f>IF(A447="","",IFERROR(INDEX(Penerimaan,MATCH('Buku Besar'!A447,Akun,0)),""))</f>
        <v/>
      </c>
      <c r="F447" s="331" t="str">
        <f>IF(A447="","",IFERROR(INDEX(Pengeluaran,MATCH('Buku Besar'!A447,Akun,0)),""))</f>
        <v/>
      </c>
      <c r="H447" s="91" t="str">
        <f t="shared" si="13"/>
        <v/>
      </c>
      <c r="I447" s="330" t="str">
        <f>IF(H447="","",IFERROR(INDEX(Tanggal1,MATCH('Buku Besar'!H447,Akun1,0)),""))</f>
        <v/>
      </c>
      <c r="J447" s="2" t="str">
        <f>IF(H447="","",IFERROR(INDEX(Keterangan1,MATCH('Buku Besar'!H447,Akun1,0)),""))</f>
        <v/>
      </c>
      <c r="K447" s="2" t="str">
        <f>IF(H447="","",IFERROR(INDEX(Reff1,MATCH('Buku Besar'!H447,Akun1,0)),""))</f>
        <v/>
      </c>
      <c r="L447" s="331" t="str">
        <f>IF(H447="","",IFERROR(INDEX(Penerimaan1,MATCH('Buku Besar'!H447,Akun1,0)),""))</f>
        <v/>
      </c>
      <c r="M447" s="331" t="str">
        <f>IF(H447="","",IFERROR(INDEX(Pengeluaran1,MATCH('Buku Besar'!H447,Akun1,0)),""))</f>
        <v/>
      </c>
    </row>
    <row r="448" spans="1:13" x14ac:dyDescent="0.25">
      <c r="A448" s="91" t="str">
        <f t="shared" si="12"/>
        <v/>
      </c>
      <c r="B448" s="330" t="str">
        <f>IF(A448="","",IFERROR(INDEX(Tanggal,MATCH('Buku Besar'!A448,Akun,0)),""))</f>
        <v/>
      </c>
      <c r="C448" s="2" t="str">
        <f>IF(A448="","",IFERROR(INDEX(Keterangan,MATCH('Buku Besar'!A448,Akun,0)),""))</f>
        <v/>
      </c>
      <c r="D448" s="2" t="str">
        <f>IF(A448="","",IFERROR(INDEX(Reff,MATCH('Buku Besar'!A448,Akun,0)),""))</f>
        <v/>
      </c>
      <c r="E448" s="331" t="str">
        <f>IF(A448="","",IFERROR(INDEX(Penerimaan,MATCH('Buku Besar'!A448,Akun,0)),""))</f>
        <v/>
      </c>
      <c r="F448" s="331" t="str">
        <f>IF(A448="","",IFERROR(INDEX(Pengeluaran,MATCH('Buku Besar'!A448,Akun,0)),""))</f>
        <v/>
      </c>
      <c r="H448" s="91" t="str">
        <f t="shared" si="13"/>
        <v/>
      </c>
      <c r="I448" s="330" t="str">
        <f>IF(H448="","",IFERROR(INDEX(Tanggal1,MATCH('Buku Besar'!H448,Akun1,0)),""))</f>
        <v/>
      </c>
      <c r="J448" s="2" t="str">
        <f>IF(H448="","",IFERROR(INDEX(Keterangan1,MATCH('Buku Besar'!H448,Akun1,0)),""))</f>
        <v/>
      </c>
      <c r="K448" s="2" t="str">
        <f>IF(H448="","",IFERROR(INDEX(Reff1,MATCH('Buku Besar'!H448,Akun1,0)),""))</f>
        <v/>
      </c>
      <c r="L448" s="331" t="str">
        <f>IF(H448="","",IFERROR(INDEX(Penerimaan1,MATCH('Buku Besar'!H448,Akun1,0)),""))</f>
        <v/>
      </c>
      <c r="M448" s="331" t="str">
        <f>IF(H448="","",IFERROR(INDEX(Pengeluaran1,MATCH('Buku Besar'!H448,Akun1,0)),""))</f>
        <v/>
      </c>
    </row>
    <row r="449" spans="1:13" x14ac:dyDescent="0.25">
      <c r="A449" s="91" t="str">
        <f t="shared" si="12"/>
        <v/>
      </c>
      <c r="B449" s="330" t="str">
        <f>IF(A449="","",IFERROR(INDEX(Tanggal,MATCH('Buku Besar'!A449,Akun,0)),""))</f>
        <v/>
      </c>
      <c r="C449" s="2" t="str">
        <f>IF(A449="","",IFERROR(INDEX(Keterangan,MATCH('Buku Besar'!A449,Akun,0)),""))</f>
        <v/>
      </c>
      <c r="D449" s="2" t="str">
        <f>IF(A449="","",IFERROR(INDEX(Reff,MATCH('Buku Besar'!A449,Akun,0)),""))</f>
        <v/>
      </c>
      <c r="E449" s="331" t="str">
        <f>IF(A449="","",IFERROR(INDEX(Penerimaan,MATCH('Buku Besar'!A449,Akun,0)),""))</f>
        <v/>
      </c>
      <c r="F449" s="331" t="str">
        <f>IF(A449="","",IFERROR(INDEX(Pengeluaran,MATCH('Buku Besar'!A449,Akun,0)),""))</f>
        <v/>
      </c>
      <c r="H449" s="91" t="str">
        <f t="shared" si="13"/>
        <v/>
      </c>
      <c r="I449" s="330" t="str">
        <f>IF(H449="","",IFERROR(INDEX(Tanggal1,MATCH('Buku Besar'!H449,Akun1,0)),""))</f>
        <v/>
      </c>
      <c r="J449" s="2" t="str">
        <f>IF(H449="","",IFERROR(INDEX(Keterangan1,MATCH('Buku Besar'!H449,Akun1,0)),""))</f>
        <v/>
      </c>
      <c r="K449" s="2" t="str">
        <f>IF(H449="","",IFERROR(INDEX(Reff1,MATCH('Buku Besar'!H449,Akun1,0)),""))</f>
        <v/>
      </c>
      <c r="L449" s="331" t="str">
        <f>IF(H449="","",IFERROR(INDEX(Penerimaan1,MATCH('Buku Besar'!H449,Akun1,0)),""))</f>
        <v/>
      </c>
      <c r="M449" s="331" t="str">
        <f>IF(H449="","",IFERROR(INDEX(Pengeluaran1,MATCH('Buku Besar'!H449,Akun1,0)),""))</f>
        <v/>
      </c>
    </row>
    <row r="450" spans="1:13" x14ac:dyDescent="0.25">
      <c r="A450" s="91" t="str">
        <f t="shared" si="12"/>
        <v/>
      </c>
      <c r="B450" s="330" t="str">
        <f>IF(A450="","",IFERROR(INDEX(Tanggal,MATCH('Buku Besar'!A450,Akun,0)),""))</f>
        <v/>
      </c>
      <c r="C450" s="2" t="str">
        <f>IF(A450="","",IFERROR(INDEX(Keterangan,MATCH('Buku Besar'!A450,Akun,0)),""))</f>
        <v/>
      </c>
      <c r="D450" s="2" t="str">
        <f>IF(A450="","",IFERROR(INDEX(Reff,MATCH('Buku Besar'!A450,Akun,0)),""))</f>
        <v/>
      </c>
      <c r="E450" s="331" t="str">
        <f>IF(A450="","",IFERROR(INDEX(Penerimaan,MATCH('Buku Besar'!A450,Akun,0)),""))</f>
        <v/>
      </c>
      <c r="F450" s="331" t="str">
        <f>IF(A450="","",IFERROR(INDEX(Pengeluaran,MATCH('Buku Besar'!A450,Akun,0)),""))</f>
        <v/>
      </c>
      <c r="H450" s="91" t="str">
        <f t="shared" si="13"/>
        <v/>
      </c>
      <c r="I450" s="330" t="str">
        <f>IF(H450="","",IFERROR(INDEX(Tanggal1,MATCH('Buku Besar'!H450,Akun1,0)),""))</f>
        <v/>
      </c>
      <c r="J450" s="2" t="str">
        <f>IF(H450="","",IFERROR(INDEX(Keterangan1,MATCH('Buku Besar'!H450,Akun1,0)),""))</f>
        <v/>
      </c>
      <c r="K450" s="2" t="str">
        <f>IF(H450="","",IFERROR(INDEX(Reff1,MATCH('Buku Besar'!H450,Akun1,0)),""))</f>
        <v/>
      </c>
      <c r="L450" s="331" t="str">
        <f>IF(H450="","",IFERROR(INDEX(Penerimaan1,MATCH('Buku Besar'!H450,Akun1,0)),""))</f>
        <v/>
      </c>
      <c r="M450" s="331" t="str">
        <f>IF(H450="","",IFERROR(INDEX(Pengeluaran1,MATCH('Buku Besar'!H450,Akun1,0)),""))</f>
        <v/>
      </c>
    </row>
    <row r="451" spans="1:13" x14ac:dyDescent="0.25">
      <c r="A451" s="91" t="str">
        <f t="shared" si="12"/>
        <v/>
      </c>
      <c r="B451" s="330" t="str">
        <f>IF(A451="","",IFERROR(INDEX(Tanggal,MATCH('Buku Besar'!A451,Akun,0)),""))</f>
        <v/>
      </c>
      <c r="C451" s="2" t="str">
        <f>IF(A451="","",IFERROR(INDEX(Keterangan,MATCH('Buku Besar'!A451,Akun,0)),""))</f>
        <v/>
      </c>
      <c r="D451" s="2" t="str">
        <f>IF(A451="","",IFERROR(INDEX(Reff,MATCH('Buku Besar'!A451,Akun,0)),""))</f>
        <v/>
      </c>
      <c r="E451" s="331" t="str">
        <f>IF(A451="","",IFERROR(INDEX(Penerimaan,MATCH('Buku Besar'!A451,Akun,0)),""))</f>
        <v/>
      </c>
      <c r="F451" s="331" t="str">
        <f>IF(A451="","",IFERROR(INDEX(Pengeluaran,MATCH('Buku Besar'!A451,Akun,0)),""))</f>
        <v/>
      </c>
      <c r="H451" s="91" t="str">
        <f t="shared" si="13"/>
        <v/>
      </c>
      <c r="I451" s="330" t="str">
        <f>IF(H451="","",IFERROR(INDEX(Tanggal1,MATCH('Buku Besar'!H451,Akun1,0)),""))</f>
        <v/>
      </c>
      <c r="J451" s="2" t="str">
        <f>IF(H451="","",IFERROR(INDEX(Keterangan1,MATCH('Buku Besar'!H451,Akun1,0)),""))</f>
        <v/>
      </c>
      <c r="K451" s="2" t="str">
        <f>IF(H451="","",IFERROR(INDEX(Reff1,MATCH('Buku Besar'!H451,Akun1,0)),""))</f>
        <v/>
      </c>
      <c r="L451" s="331" t="str">
        <f>IF(H451="","",IFERROR(INDEX(Penerimaan1,MATCH('Buku Besar'!H451,Akun1,0)),""))</f>
        <v/>
      </c>
      <c r="M451" s="331" t="str">
        <f>IF(H451="","",IFERROR(INDEX(Pengeluaran1,MATCH('Buku Besar'!H451,Akun1,0)),""))</f>
        <v/>
      </c>
    </row>
    <row r="452" spans="1:13" x14ac:dyDescent="0.25">
      <c r="A452" s="91" t="str">
        <f t="shared" si="12"/>
        <v/>
      </c>
      <c r="B452" s="330" t="str">
        <f>IF(A452="","",IFERROR(INDEX(Tanggal,MATCH('Buku Besar'!A452,Akun,0)),""))</f>
        <v/>
      </c>
      <c r="C452" s="2" t="str">
        <f>IF(A452="","",IFERROR(INDEX(Keterangan,MATCH('Buku Besar'!A452,Akun,0)),""))</f>
        <v/>
      </c>
      <c r="D452" s="2" t="str">
        <f>IF(A452="","",IFERROR(INDEX(Reff,MATCH('Buku Besar'!A452,Akun,0)),""))</f>
        <v/>
      </c>
      <c r="E452" s="331" t="str">
        <f>IF(A452="","",IFERROR(INDEX(Penerimaan,MATCH('Buku Besar'!A452,Akun,0)),""))</f>
        <v/>
      </c>
      <c r="F452" s="331" t="str">
        <f>IF(A452="","",IFERROR(INDEX(Pengeluaran,MATCH('Buku Besar'!A452,Akun,0)),""))</f>
        <v/>
      </c>
      <c r="H452" s="91" t="str">
        <f t="shared" si="13"/>
        <v/>
      </c>
      <c r="I452" s="330" t="str">
        <f>IF(H452="","",IFERROR(INDEX(Tanggal1,MATCH('Buku Besar'!H452,Akun1,0)),""))</f>
        <v/>
      </c>
      <c r="J452" s="2" t="str">
        <f>IF(H452="","",IFERROR(INDEX(Keterangan1,MATCH('Buku Besar'!H452,Akun1,0)),""))</f>
        <v/>
      </c>
      <c r="K452" s="2" t="str">
        <f>IF(H452="","",IFERROR(INDEX(Reff1,MATCH('Buku Besar'!H452,Akun1,0)),""))</f>
        <v/>
      </c>
      <c r="L452" s="331" t="str">
        <f>IF(H452="","",IFERROR(INDEX(Penerimaan1,MATCH('Buku Besar'!H452,Akun1,0)),""))</f>
        <v/>
      </c>
      <c r="M452" s="331" t="str">
        <f>IF(H452="","",IFERROR(INDEX(Pengeluaran1,MATCH('Buku Besar'!H452,Akun1,0)),""))</f>
        <v/>
      </c>
    </row>
    <row r="453" spans="1:13" x14ac:dyDescent="0.25">
      <c r="A453" s="91" t="str">
        <f t="shared" si="12"/>
        <v/>
      </c>
      <c r="B453" s="330" t="str">
        <f>IF(A453="","",IFERROR(INDEX(Tanggal,MATCH('Buku Besar'!A453,Akun,0)),""))</f>
        <v/>
      </c>
      <c r="C453" s="2" t="str">
        <f>IF(A453="","",IFERROR(INDEX(Keterangan,MATCH('Buku Besar'!A453,Akun,0)),""))</f>
        <v/>
      </c>
      <c r="D453" s="2" t="str">
        <f>IF(A453="","",IFERROR(INDEX(Reff,MATCH('Buku Besar'!A453,Akun,0)),""))</f>
        <v/>
      </c>
      <c r="E453" s="331" t="str">
        <f>IF(A453="","",IFERROR(INDEX(Penerimaan,MATCH('Buku Besar'!A453,Akun,0)),""))</f>
        <v/>
      </c>
      <c r="F453" s="331" t="str">
        <f>IF(A453="","",IFERROR(INDEX(Pengeluaran,MATCH('Buku Besar'!A453,Akun,0)),""))</f>
        <v/>
      </c>
      <c r="H453" s="91" t="str">
        <f t="shared" si="13"/>
        <v/>
      </c>
      <c r="I453" s="330" t="str">
        <f>IF(H453="","",IFERROR(INDEX(Tanggal1,MATCH('Buku Besar'!H453,Akun1,0)),""))</f>
        <v/>
      </c>
      <c r="J453" s="2" t="str">
        <f>IF(H453="","",IFERROR(INDEX(Keterangan1,MATCH('Buku Besar'!H453,Akun1,0)),""))</f>
        <v/>
      </c>
      <c r="K453" s="2" t="str">
        <f>IF(H453="","",IFERROR(INDEX(Reff1,MATCH('Buku Besar'!H453,Akun1,0)),""))</f>
        <v/>
      </c>
      <c r="L453" s="331" t="str">
        <f>IF(H453="","",IFERROR(INDEX(Penerimaan1,MATCH('Buku Besar'!H453,Akun1,0)),""))</f>
        <v/>
      </c>
      <c r="M453" s="331" t="str">
        <f>IF(H453="","",IFERROR(INDEX(Pengeluaran1,MATCH('Buku Besar'!H453,Akun1,0)),""))</f>
        <v/>
      </c>
    </row>
    <row r="454" spans="1:13" x14ac:dyDescent="0.25">
      <c r="A454" s="91" t="str">
        <f t="shared" si="12"/>
        <v/>
      </c>
      <c r="B454" s="330" t="str">
        <f>IF(A454="","",IFERROR(INDEX(Tanggal,MATCH('Buku Besar'!A454,Akun,0)),""))</f>
        <v/>
      </c>
      <c r="C454" s="2" t="str">
        <f>IF(A454="","",IFERROR(INDEX(Keterangan,MATCH('Buku Besar'!A454,Akun,0)),""))</f>
        <v/>
      </c>
      <c r="D454" s="2" t="str">
        <f>IF(A454="","",IFERROR(INDEX(Reff,MATCH('Buku Besar'!A454,Akun,0)),""))</f>
        <v/>
      </c>
      <c r="E454" s="331" t="str">
        <f>IF(A454="","",IFERROR(INDEX(Penerimaan,MATCH('Buku Besar'!A454,Akun,0)),""))</f>
        <v/>
      </c>
      <c r="F454" s="331" t="str">
        <f>IF(A454="","",IFERROR(INDEX(Pengeluaran,MATCH('Buku Besar'!A454,Akun,0)),""))</f>
        <v/>
      </c>
      <c r="H454" s="91" t="str">
        <f t="shared" si="13"/>
        <v/>
      </c>
      <c r="I454" s="330" t="str">
        <f>IF(H454="","",IFERROR(INDEX(Tanggal1,MATCH('Buku Besar'!H454,Akun1,0)),""))</f>
        <v/>
      </c>
      <c r="J454" s="2" t="str">
        <f>IF(H454="","",IFERROR(INDEX(Keterangan1,MATCH('Buku Besar'!H454,Akun1,0)),""))</f>
        <v/>
      </c>
      <c r="K454" s="2" t="str">
        <f>IF(H454="","",IFERROR(INDEX(Reff1,MATCH('Buku Besar'!H454,Akun1,0)),""))</f>
        <v/>
      </c>
      <c r="L454" s="331" t="str">
        <f>IF(H454="","",IFERROR(INDEX(Penerimaan1,MATCH('Buku Besar'!H454,Akun1,0)),""))</f>
        <v/>
      </c>
      <c r="M454" s="331" t="str">
        <f>IF(H454="","",IFERROR(INDEX(Pengeluaran1,MATCH('Buku Besar'!H454,Akun1,0)),""))</f>
        <v/>
      </c>
    </row>
    <row r="455" spans="1:13" x14ac:dyDescent="0.25">
      <c r="A455" s="91" t="str">
        <f t="shared" si="12"/>
        <v/>
      </c>
      <c r="B455" s="330" t="str">
        <f>IF(A455="","",IFERROR(INDEX(Tanggal,MATCH('Buku Besar'!A455,Akun,0)),""))</f>
        <v/>
      </c>
      <c r="C455" s="2" t="str">
        <f>IF(A455="","",IFERROR(INDEX(Keterangan,MATCH('Buku Besar'!A455,Akun,0)),""))</f>
        <v/>
      </c>
      <c r="D455" s="2" t="str">
        <f>IF(A455="","",IFERROR(INDEX(Reff,MATCH('Buku Besar'!A455,Akun,0)),""))</f>
        <v/>
      </c>
      <c r="E455" s="331" t="str">
        <f>IF(A455="","",IFERROR(INDEX(Penerimaan,MATCH('Buku Besar'!A455,Akun,0)),""))</f>
        <v/>
      </c>
      <c r="F455" s="331" t="str">
        <f>IF(A455="","",IFERROR(INDEX(Pengeluaran,MATCH('Buku Besar'!A455,Akun,0)),""))</f>
        <v/>
      </c>
      <c r="H455" s="91" t="str">
        <f t="shared" si="13"/>
        <v/>
      </c>
      <c r="I455" s="330" t="str">
        <f>IF(H455="","",IFERROR(INDEX(Tanggal1,MATCH('Buku Besar'!H455,Akun1,0)),""))</f>
        <v/>
      </c>
      <c r="J455" s="2" t="str">
        <f>IF(H455="","",IFERROR(INDEX(Keterangan1,MATCH('Buku Besar'!H455,Akun1,0)),""))</f>
        <v/>
      </c>
      <c r="K455" s="2" t="str">
        <f>IF(H455="","",IFERROR(INDEX(Reff1,MATCH('Buku Besar'!H455,Akun1,0)),""))</f>
        <v/>
      </c>
      <c r="L455" s="331" t="str">
        <f>IF(H455="","",IFERROR(INDEX(Penerimaan1,MATCH('Buku Besar'!H455,Akun1,0)),""))</f>
        <v/>
      </c>
      <c r="M455" s="331" t="str">
        <f>IF(H455="","",IFERROR(INDEX(Pengeluaran1,MATCH('Buku Besar'!H455,Akun1,0)),""))</f>
        <v/>
      </c>
    </row>
    <row r="456" spans="1:13" x14ac:dyDescent="0.25">
      <c r="A456" s="91" t="str">
        <f t="shared" ref="A456:A519" si="14">IFERROR(IF((MID(A455,8,LEN(A455)-7)+1)&lt;=COUNTIF(Kas_Harian,LEFT(A455,6)),LEFT(A455,6)&amp;"-"&amp;MID(A455,8,LEN(A455)-7)+1,""),"")</f>
        <v/>
      </c>
      <c r="B456" s="330" t="str">
        <f>IF(A456="","",IFERROR(INDEX(Tanggal,MATCH('Buku Besar'!A456,Akun,0)),""))</f>
        <v/>
      </c>
      <c r="C456" s="2" t="str">
        <f>IF(A456="","",IFERROR(INDEX(Keterangan,MATCH('Buku Besar'!A456,Akun,0)),""))</f>
        <v/>
      </c>
      <c r="D456" s="2" t="str">
        <f>IF(A456="","",IFERROR(INDEX(Reff,MATCH('Buku Besar'!A456,Akun,0)),""))</f>
        <v/>
      </c>
      <c r="E456" s="331" t="str">
        <f>IF(A456="","",IFERROR(INDEX(Penerimaan,MATCH('Buku Besar'!A456,Akun,0)),""))</f>
        <v/>
      </c>
      <c r="F456" s="331" t="str">
        <f>IF(A456="","",IFERROR(INDEX(Pengeluaran,MATCH('Buku Besar'!A456,Akun,0)),""))</f>
        <v/>
      </c>
      <c r="H456" s="91" t="str">
        <f t="shared" ref="H456:H519" si="15">IFERROR(IF((MID(H455,8,LEN(H455)-7)+1)&lt;=COUNTIF(Bank_Harian,LEFT(H455,6)),LEFT(H455,6)&amp;"-"&amp;MID(H455,8,LEN(H455)-7)+1,""),"")</f>
        <v/>
      </c>
      <c r="I456" s="330" t="str">
        <f>IF(H456="","",IFERROR(INDEX(Tanggal1,MATCH('Buku Besar'!H456,Akun1,0)),""))</f>
        <v/>
      </c>
      <c r="J456" s="2" t="str">
        <f>IF(H456="","",IFERROR(INDEX(Keterangan1,MATCH('Buku Besar'!H456,Akun1,0)),""))</f>
        <v/>
      </c>
      <c r="K456" s="2" t="str">
        <f>IF(H456="","",IFERROR(INDEX(Reff1,MATCH('Buku Besar'!H456,Akun1,0)),""))</f>
        <v/>
      </c>
      <c r="L456" s="331" t="str">
        <f>IF(H456="","",IFERROR(INDEX(Penerimaan1,MATCH('Buku Besar'!H456,Akun1,0)),""))</f>
        <v/>
      </c>
      <c r="M456" s="331" t="str">
        <f>IF(H456="","",IFERROR(INDEX(Pengeluaran1,MATCH('Buku Besar'!H456,Akun1,0)),""))</f>
        <v/>
      </c>
    </row>
    <row r="457" spans="1:13" x14ac:dyDescent="0.25">
      <c r="A457" s="91" t="str">
        <f t="shared" si="14"/>
        <v/>
      </c>
      <c r="B457" s="330" t="str">
        <f>IF(A457="","",IFERROR(INDEX(Tanggal,MATCH('Buku Besar'!A457,Akun,0)),""))</f>
        <v/>
      </c>
      <c r="C457" s="2" t="str">
        <f>IF(A457="","",IFERROR(INDEX(Keterangan,MATCH('Buku Besar'!A457,Akun,0)),""))</f>
        <v/>
      </c>
      <c r="D457" s="2" t="str">
        <f>IF(A457="","",IFERROR(INDEX(Reff,MATCH('Buku Besar'!A457,Akun,0)),""))</f>
        <v/>
      </c>
      <c r="E457" s="331" t="str">
        <f>IF(A457="","",IFERROR(INDEX(Penerimaan,MATCH('Buku Besar'!A457,Akun,0)),""))</f>
        <v/>
      </c>
      <c r="F457" s="331" t="str">
        <f>IF(A457="","",IFERROR(INDEX(Pengeluaran,MATCH('Buku Besar'!A457,Akun,0)),""))</f>
        <v/>
      </c>
      <c r="H457" s="91" t="str">
        <f t="shared" si="15"/>
        <v/>
      </c>
      <c r="I457" s="330" t="str">
        <f>IF(H457="","",IFERROR(INDEX(Tanggal1,MATCH('Buku Besar'!H457,Akun1,0)),""))</f>
        <v/>
      </c>
      <c r="J457" s="2" t="str">
        <f>IF(H457="","",IFERROR(INDEX(Keterangan1,MATCH('Buku Besar'!H457,Akun1,0)),""))</f>
        <v/>
      </c>
      <c r="K457" s="2" t="str">
        <f>IF(H457="","",IFERROR(INDEX(Reff1,MATCH('Buku Besar'!H457,Akun1,0)),""))</f>
        <v/>
      </c>
      <c r="L457" s="331" t="str">
        <f>IF(H457="","",IFERROR(INDEX(Penerimaan1,MATCH('Buku Besar'!H457,Akun1,0)),""))</f>
        <v/>
      </c>
      <c r="M457" s="331" t="str">
        <f>IF(H457="","",IFERROR(INDEX(Pengeluaran1,MATCH('Buku Besar'!H457,Akun1,0)),""))</f>
        <v/>
      </c>
    </row>
    <row r="458" spans="1:13" x14ac:dyDescent="0.25">
      <c r="A458" s="91" t="str">
        <f t="shared" si="14"/>
        <v/>
      </c>
      <c r="B458" s="330" t="str">
        <f>IF(A458="","",IFERROR(INDEX(Tanggal,MATCH('Buku Besar'!A458,Akun,0)),""))</f>
        <v/>
      </c>
      <c r="C458" s="2" t="str">
        <f>IF(A458="","",IFERROR(INDEX(Keterangan,MATCH('Buku Besar'!A458,Akun,0)),""))</f>
        <v/>
      </c>
      <c r="D458" s="2" t="str">
        <f>IF(A458="","",IFERROR(INDEX(Reff,MATCH('Buku Besar'!A458,Akun,0)),""))</f>
        <v/>
      </c>
      <c r="E458" s="331" t="str">
        <f>IF(A458="","",IFERROR(INDEX(Penerimaan,MATCH('Buku Besar'!A458,Akun,0)),""))</f>
        <v/>
      </c>
      <c r="F458" s="331" t="str">
        <f>IF(A458="","",IFERROR(INDEX(Pengeluaran,MATCH('Buku Besar'!A458,Akun,0)),""))</f>
        <v/>
      </c>
      <c r="H458" s="91" t="str">
        <f t="shared" si="15"/>
        <v/>
      </c>
      <c r="I458" s="330" t="str">
        <f>IF(H458="","",IFERROR(INDEX(Tanggal1,MATCH('Buku Besar'!H458,Akun1,0)),""))</f>
        <v/>
      </c>
      <c r="J458" s="2" t="str">
        <f>IF(H458="","",IFERROR(INDEX(Keterangan1,MATCH('Buku Besar'!H458,Akun1,0)),""))</f>
        <v/>
      </c>
      <c r="K458" s="2" t="str">
        <f>IF(H458="","",IFERROR(INDEX(Reff1,MATCH('Buku Besar'!H458,Akun1,0)),""))</f>
        <v/>
      </c>
      <c r="L458" s="331" t="str">
        <f>IF(H458="","",IFERROR(INDEX(Penerimaan1,MATCH('Buku Besar'!H458,Akun1,0)),""))</f>
        <v/>
      </c>
      <c r="M458" s="331" t="str">
        <f>IF(H458="","",IFERROR(INDEX(Pengeluaran1,MATCH('Buku Besar'!H458,Akun1,0)),""))</f>
        <v/>
      </c>
    </row>
    <row r="459" spans="1:13" x14ac:dyDescent="0.25">
      <c r="A459" s="91" t="str">
        <f t="shared" si="14"/>
        <v/>
      </c>
      <c r="B459" s="330" t="str">
        <f>IF(A459="","",IFERROR(INDEX(Tanggal,MATCH('Buku Besar'!A459,Akun,0)),""))</f>
        <v/>
      </c>
      <c r="C459" s="2" t="str">
        <f>IF(A459="","",IFERROR(INDEX(Keterangan,MATCH('Buku Besar'!A459,Akun,0)),""))</f>
        <v/>
      </c>
      <c r="D459" s="2" t="str">
        <f>IF(A459="","",IFERROR(INDEX(Reff,MATCH('Buku Besar'!A459,Akun,0)),""))</f>
        <v/>
      </c>
      <c r="E459" s="331" t="str">
        <f>IF(A459="","",IFERROR(INDEX(Penerimaan,MATCH('Buku Besar'!A459,Akun,0)),""))</f>
        <v/>
      </c>
      <c r="F459" s="331" t="str">
        <f>IF(A459="","",IFERROR(INDEX(Pengeluaran,MATCH('Buku Besar'!A459,Akun,0)),""))</f>
        <v/>
      </c>
      <c r="H459" s="91" t="str">
        <f t="shared" si="15"/>
        <v/>
      </c>
      <c r="I459" s="330" t="str">
        <f>IF(H459="","",IFERROR(INDEX(Tanggal1,MATCH('Buku Besar'!H459,Akun1,0)),""))</f>
        <v/>
      </c>
      <c r="J459" s="2" t="str">
        <f>IF(H459="","",IFERROR(INDEX(Keterangan1,MATCH('Buku Besar'!H459,Akun1,0)),""))</f>
        <v/>
      </c>
      <c r="K459" s="2" t="str">
        <f>IF(H459="","",IFERROR(INDEX(Reff1,MATCH('Buku Besar'!H459,Akun1,0)),""))</f>
        <v/>
      </c>
      <c r="L459" s="331" t="str">
        <f>IF(H459="","",IFERROR(INDEX(Penerimaan1,MATCH('Buku Besar'!H459,Akun1,0)),""))</f>
        <v/>
      </c>
      <c r="M459" s="331" t="str">
        <f>IF(H459="","",IFERROR(INDEX(Pengeluaran1,MATCH('Buku Besar'!H459,Akun1,0)),""))</f>
        <v/>
      </c>
    </row>
    <row r="460" spans="1:13" x14ac:dyDescent="0.25">
      <c r="A460" s="91" t="str">
        <f t="shared" si="14"/>
        <v/>
      </c>
      <c r="B460" s="330" t="str">
        <f>IF(A460="","",IFERROR(INDEX(Tanggal,MATCH('Buku Besar'!A460,Akun,0)),""))</f>
        <v/>
      </c>
      <c r="C460" s="2" t="str">
        <f>IF(A460="","",IFERROR(INDEX(Keterangan,MATCH('Buku Besar'!A460,Akun,0)),""))</f>
        <v/>
      </c>
      <c r="D460" s="2" t="str">
        <f>IF(A460="","",IFERROR(INDEX(Reff,MATCH('Buku Besar'!A460,Akun,0)),""))</f>
        <v/>
      </c>
      <c r="E460" s="331" t="str">
        <f>IF(A460="","",IFERROR(INDEX(Penerimaan,MATCH('Buku Besar'!A460,Akun,0)),""))</f>
        <v/>
      </c>
      <c r="F460" s="331" t="str">
        <f>IF(A460="","",IFERROR(INDEX(Pengeluaran,MATCH('Buku Besar'!A460,Akun,0)),""))</f>
        <v/>
      </c>
      <c r="H460" s="91" t="str">
        <f t="shared" si="15"/>
        <v/>
      </c>
      <c r="I460" s="330" t="str">
        <f>IF(H460="","",IFERROR(INDEX(Tanggal1,MATCH('Buku Besar'!H460,Akun1,0)),""))</f>
        <v/>
      </c>
      <c r="J460" s="2" t="str">
        <f>IF(H460="","",IFERROR(INDEX(Keterangan1,MATCH('Buku Besar'!H460,Akun1,0)),""))</f>
        <v/>
      </c>
      <c r="K460" s="2" t="str">
        <f>IF(H460="","",IFERROR(INDEX(Reff1,MATCH('Buku Besar'!H460,Akun1,0)),""))</f>
        <v/>
      </c>
      <c r="L460" s="331" t="str">
        <f>IF(H460="","",IFERROR(INDEX(Penerimaan1,MATCH('Buku Besar'!H460,Akun1,0)),""))</f>
        <v/>
      </c>
      <c r="M460" s="331" t="str">
        <f>IF(H460="","",IFERROR(INDEX(Pengeluaran1,MATCH('Buku Besar'!H460,Akun1,0)),""))</f>
        <v/>
      </c>
    </row>
    <row r="461" spans="1:13" x14ac:dyDescent="0.25">
      <c r="A461" s="91" t="str">
        <f t="shared" si="14"/>
        <v/>
      </c>
      <c r="B461" s="330" t="str">
        <f>IF(A461="","",IFERROR(INDEX(Tanggal,MATCH('Buku Besar'!A461,Akun,0)),""))</f>
        <v/>
      </c>
      <c r="C461" s="2" t="str">
        <f>IF(A461="","",IFERROR(INDEX(Keterangan,MATCH('Buku Besar'!A461,Akun,0)),""))</f>
        <v/>
      </c>
      <c r="D461" s="2" t="str">
        <f>IF(A461="","",IFERROR(INDEX(Reff,MATCH('Buku Besar'!A461,Akun,0)),""))</f>
        <v/>
      </c>
      <c r="E461" s="331" t="str">
        <f>IF(A461="","",IFERROR(INDEX(Penerimaan,MATCH('Buku Besar'!A461,Akun,0)),""))</f>
        <v/>
      </c>
      <c r="F461" s="331" t="str">
        <f>IF(A461="","",IFERROR(INDEX(Pengeluaran,MATCH('Buku Besar'!A461,Akun,0)),""))</f>
        <v/>
      </c>
      <c r="H461" s="91" t="str">
        <f t="shared" si="15"/>
        <v/>
      </c>
      <c r="I461" s="330" t="str">
        <f>IF(H461="","",IFERROR(INDEX(Tanggal1,MATCH('Buku Besar'!H461,Akun1,0)),""))</f>
        <v/>
      </c>
      <c r="J461" s="2" t="str">
        <f>IF(H461="","",IFERROR(INDEX(Keterangan1,MATCH('Buku Besar'!H461,Akun1,0)),""))</f>
        <v/>
      </c>
      <c r="K461" s="2" t="str">
        <f>IF(H461="","",IFERROR(INDEX(Reff1,MATCH('Buku Besar'!H461,Akun1,0)),""))</f>
        <v/>
      </c>
      <c r="L461" s="331" t="str">
        <f>IF(H461="","",IFERROR(INDEX(Penerimaan1,MATCH('Buku Besar'!H461,Akun1,0)),""))</f>
        <v/>
      </c>
      <c r="M461" s="331" t="str">
        <f>IF(H461="","",IFERROR(INDEX(Pengeluaran1,MATCH('Buku Besar'!H461,Akun1,0)),""))</f>
        <v/>
      </c>
    </row>
    <row r="462" spans="1:13" x14ac:dyDescent="0.25">
      <c r="A462" s="91" t="str">
        <f t="shared" si="14"/>
        <v/>
      </c>
      <c r="B462" s="330" t="str">
        <f>IF(A462="","",IFERROR(INDEX(Tanggal,MATCH('Buku Besar'!A462,Akun,0)),""))</f>
        <v/>
      </c>
      <c r="C462" s="2" t="str">
        <f>IF(A462="","",IFERROR(INDEX(Keterangan,MATCH('Buku Besar'!A462,Akun,0)),""))</f>
        <v/>
      </c>
      <c r="D462" s="2" t="str">
        <f>IF(A462="","",IFERROR(INDEX(Reff,MATCH('Buku Besar'!A462,Akun,0)),""))</f>
        <v/>
      </c>
      <c r="E462" s="331" t="str">
        <f>IF(A462="","",IFERROR(INDEX(Penerimaan,MATCH('Buku Besar'!A462,Akun,0)),""))</f>
        <v/>
      </c>
      <c r="F462" s="331" t="str">
        <f>IF(A462="","",IFERROR(INDEX(Pengeluaran,MATCH('Buku Besar'!A462,Akun,0)),""))</f>
        <v/>
      </c>
      <c r="H462" s="91" t="str">
        <f t="shared" si="15"/>
        <v/>
      </c>
      <c r="I462" s="330" t="str">
        <f>IF(H462="","",IFERROR(INDEX(Tanggal1,MATCH('Buku Besar'!H462,Akun1,0)),""))</f>
        <v/>
      </c>
      <c r="J462" s="2" t="str">
        <f>IF(H462="","",IFERROR(INDEX(Keterangan1,MATCH('Buku Besar'!H462,Akun1,0)),""))</f>
        <v/>
      </c>
      <c r="K462" s="2" t="str">
        <f>IF(H462="","",IFERROR(INDEX(Reff1,MATCH('Buku Besar'!H462,Akun1,0)),""))</f>
        <v/>
      </c>
      <c r="L462" s="331" t="str">
        <f>IF(H462="","",IFERROR(INDEX(Penerimaan1,MATCH('Buku Besar'!H462,Akun1,0)),""))</f>
        <v/>
      </c>
      <c r="M462" s="331" t="str">
        <f>IF(H462="","",IFERROR(INDEX(Pengeluaran1,MATCH('Buku Besar'!H462,Akun1,0)),""))</f>
        <v/>
      </c>
    </row>
    <row r="463" spans="1:13" x14ac:dyDescent="0.25">
      <c r="A463" s="91" t="str">
        <f t="shared" si="14"/>
        <v/>
      </c>
      <c r="B463" s="330" t="str">
        <f>IF(A463="","",IFERROR(INDEX(Tanggal,MATCH('Buku Besar'!A463,Akun,0)),""))</f>
        <v/>
      </c>
      <c r="C463" s="2" t="str">
        <f>IF(A463="","",IFERROR(INDEX(Keterangan,MATCH('Buku Besar'!A463,Akun,0)),""))</f>
        <v/>
      </c>
      <c r="D463" s="2" t="str">
        <f>IF(A463="","",IFERROR(INDEX(Reff,MATCH('Buku Besar'!A463,Akun,0)),""))</f>
        <v/>
      </c>
      <c r="E463" s="331" t="str">
        <f>IF(A463="","",IFERROR(INDEX(Penerimaan,MATCH('Buku Besar'!A463,Akun,0)),""))</f>
        <v/>
      </c>
      <c r="F463" s="331" t="str">
        <f>IF(A463="","",IFERROR(INDEX(Pengeluaran,MATCH('Buku Besar'!A463,Akun,0)),""))</f>
        <v/>
      </c>
      <c r="H463" s="91" t="str">
        <f t="shared" si="15"/>
        <v/>
      </c>
      <c r="I463" s="330" t="str">
        <f>IF(H463="","",IFERROR(INDEX(Tanggal1,MATCH('Buku Besar'!H463,Akun1,0)),""))</f>
        <v/>
      </c>
      <c r="J463" s="2" t="str">
        <f>IF(H463="","",IFERROR(INDEX(Keterangan1,MATCH('Buku Besar'!H463,Akun1,0)),""))</f>
        <v/>
      </c>
      <c r="K463" s="2" t="str">
        <f>IF(H463="","",IFERROR(INDEX(Reff1,MATCH('Buku Besar'!H463,Akun1,0)),""))</f>
        <v/>
      </c>
      <c r="L463" s="331" t="str">
        <f>IF(H463="","",IFERROR(INDEX(Penerimaan1,MATCH('Buku Besar'!H463,Akun1,0)),""))</f>
        <v/>
      </c>
      <c r="M463" s="331" t="str">
        <f>IF(H463="","",IFERROR(INDEX(Pengeluaran1,MATCH('Buku Besar'!H463,Akun1,0)),""))</f>
        <v/>
      </c>
    </row>
    <row r="464" spans="1:13" x14ac:dyDescent="0.25">
      <c r="A464" s="91" t="str">
        <f t="shared" si="14"/>
        <v/>
      </c>
      <c r="B464" s="330" t="str">
        <f>IF(A464="","",IFERROR(INDEX(Tanggal,MATCH('Buku Besar'!A464,Akun,0)),""))</f>
        <v/>
      </c>
      <c r="C464" s="2" t="str">
        <f>IF(A464="","",IFERROR(INDEX(Keterangan,MATCH('Buku Besar'!A464,Akun,0)),""))</f>
        <v/>
      </c>
      <c r="D464" s="2" t="str">
        <f>IF(A464="","",IFERROR(INDEX(Reff,MATCH('Buku Besar'!A464,Akun,0)),""))</f>
        <v/>
      </c>
      <c r="E464" s="331" t="str">
        <f>IF(A464="","",IFERROR(INDEX(Penerimaan,MATCH('Buku Besar'!A464,Akun,0)),""))</f>
        <v/>
      </c>
      <c r="F464" s="331" t="str">
        <f>IF(A464="","",IFERROR(INDEX(Pengeluaran,MATCH('Buku Besar'!A464,Akun,0)),""))</f>
        <v/>
      </c>
      <c r="H464" s="91" t="str">
        <f t="shared" si="15"/>
        <v/>
      </c>
      <c r="I464" s="330" t="str">
        <f>IF(H464="","",IFERROR(INDEX(Tanggal1,MATCH('Buku Besar'!H464,Akun1,0)),""))</f>
        <v/>
      </c>
      <c r="J464" s="2" t="str">
        <f>IF(H464="","",IFERROR(INDEX(Keterangan1,MATCH('Buku Besar'!H464,Akun1,0)),""))</f>
        <v/>
      </c>
      <c r="K464" s="2" t="str">
        <f>IF(H464="","",IFERROR(INDEX(Reff1,MATCH('Buku Besar'!H464,Akun1,0)),""))</f>
        <v/>
      </c>
      <c r="L464" s="331" t="str">
        <f>IF(H464="","",IFERROR(INDEX(Penerimaan1,MATCH('Buku Besar'!H464,Akun1,0)),""))</f>
        <v/>
      </c>
      <c r="M464" s="331" t="str">
        <f>IF(H464="","",IFERROR(INDEX(Pengeluaran1,MATCH('Buku Besar'!H464,Akun1,0)),""))</f>
        <v/>
      </c>
    </row>
    <row r="465" spans="1:13" x14ac:dyDescent="0.25">
      <c r="A465" s="91" t="str">
        <f t="shared" si="14"/>
        <v/>
      </c>
      <c r="B465" s="330" t="str">
        <f>IF(A465="","",IFERROR(INDEX(Tanggal,MATCH('Buku Besar'!A465,Akun,0)),""))</f>
        <v/>
      </c>
      <c r="C465" s="2" t="str">
        <f>IF(A465="","",IFERROR(INDEX(Keterangan,MATCH('Buku Besar'!A465,Akun,0)),""))</f>
        <v/>
      </c>
      <c r="D465" s="2" t="str">
        <f>IF(A465="","",IFERROR(INDEX(Reff,MATCH('Buku Besar'!A465,Akun,0)),""))</f>
        <v/>
      </c>
      <c r="E465" s="331" t="str">
        <f>IF(A465="","",IFERROR(INDEX(Penerimaan,MATCH('Buku Besar'!A465,Akun,0)),""))</f>
        <v/>
      </c>
      <c r="F465" s="331" t="str">
        <f>IF(A465="","",IFERROR(INDEX(Pengeluaran,MATCH('Buku Besar'!A465,Akun,0)),""))</f>
        <v/>
      </c>
      <c r="H465" s="91" t="str">
        <f t="shared" si="15"/>
        <v/>
      </c>
      <c r="I465" s="330" t="str">
        <f>IF(H465="","",IFERROR(INDEX(Tanggal1,MATCH('Buku Besar'!H465,Akun1,0)),""))</f>
        <v/>
      </c>
      <c r="J465" s="2" t="str">
        <f>IF(H465="","",IFERROR(INDEX(Keterangan1,MATCH('Buku Besar'!H465,Akun1,0)),""))</f>
        <v/>
      </c>
      <c r="K465" s="2" t="str">
        <f>IF(H465="","",IFERROR(INDEX(Reff1,MATCH('Buku Besar'!H465,Akun1,0)),""))</f>
        <v/>
      </c>
      <c r="L465" s="331" t="str">
        <f>IF(H465="","",IFERROR(INDEX(Penerimaan1,MATCH('Buku Besar'!H465,Akun1,0)),""))</f>
        <v/>
      </c>
      <c r="M465" s="331" t="str">
        <f>IF(H465="","",IFERROR(INDEX(Pengeluaran1,MATCH('Buku Besar'!H465,Akun1,0)),""))</f>
        <v/>
      </c>
    </row>
    <row r="466" spans="1:13" x14ac:dyDescent="0.25">
      <c r="A466" s="91" t="str">
        <f t="shared" si="14"/>
        <v/>
      </c>
      <c r="B466" s="330" t="str">
        <f>IF(A466="","",IFERROR(INDEX(Tanggal,MATCH('Buku Besar'!A466,Akun,0)),""))</f>
        <v/>
      </c>
      <c r="C466" s="2" t="str">
        <f>IF(A466="","",IFERROR(INDEX(Keterangan,MATCH('Buku Besar'!A466,Akun,0)),""))</f>
        <v/>
      </c>
      <c r="D466" s="2" t="str">
        <f>IF(A466="","",IFERROR(INDEX(Reff,MATCH('Buku Besar'!A466,Akun,0)),""))</f>
        <v/>
      </c>
      <c r="E466" s="331" t="str">
        <f>IF(A466="","",IFERROR(INDEX(Penerimaan,MATCH('Buku Besar'!A466,Akun,0)),""))</f>
        <v/>
      </c>
      <c r="F466" s="331" t="str">
        <f>IF(A466="","",IFERROR(INDEX(Pengeluaran,MATCH('Buku Besar'!A466,Akun,0)),""))</f>
        <v/>
      </c>
      <c r="H466" s="91" t="str">
        <f t="shared" si="15"/>
        <v/>
      </c>
      <c r="I466" s="330" t="str">
        <f>IF(H466="","",IFERROR(INDEX(Tanggal1,MATCH('Buku Besar'!H466,Akun1,0)),""))</f>
        <v/>
      </c>
      <c r="J466" s="2" t="str">
        <f>IF(H466="","",IFERROR(INDEX(Keterangan1,MATCH('Buku Besar'!H466,Akun1,0)),""))</f>
        <v/>
      </c>
      <c r="K466" s="2" t="str">
        <f>IF(H466="","",IFERROR(INDEX(Reff1,MATCH('Buku Besar'!H466,Akun1,0)),""))</f>
        <v/>
      </c>
      <c r="L466" s="331" t="str">
        <f>IF(H466="","",IFERROR(INDEX(Penerimaan1,MATCH('Buku Besar'!H466,Akun1,0)),""))</f>
        <v/>
      </c>
      <c r="M466" s="331" t="str">
        <f>IF(H466="","",IFERROR(INDEX(Pengeluaran1,MATCH('Buku Besar'!H466,Akun1,0)),""))</f>
        <v/>
      </c>
    </row>
    <row r="467" spans="1:13" x14ac:dyDescent="0.25">
      <c r="A467" s="91" t="str">
        <f t="shared" si="14"/>
        <v/>
      </c>
      <c r="B467" s="330" t="str">
        <f>IF(A467="","",IFERROR(INDEX(Tanggal,MATCH('Buku Besar'!A467,Akun,0)),""))</f>
        <v/>
      </c>
      <c r="C467" s="2" t="str">
        <f>IF(A467="","",IFERROR(INDEX(Keterangan,MATCH('Buku Besar'!A467,Akun,0)),""))</f>
        <v/>
      </c>
      <c r="D467" s="2" t="str">
        <f>IF(A467="","",IFERROR(INDEX(Reff,MATCH('Buku Besar'!A467,Akun,0)),""))</f>
        <v/>
      </c>
      <c r="E467" s="331" t="str">
        <f>IF(A467="","",IFERROR(INDEX(Penerimaan,MATCH('Buku Besar'!A467,Akun,0)),""))</f>
        <v/>
      </c>
      <c r="F467" s="331" t="str">
        <f>IF(A467="","",IFERROR(INDEX(Pengeluaran,MATCH('Buku Besar'!A467,Akun,0)),""))</f>
        <v/>
      </c>
      <c r="H467" s="91" t="str">
        <f t="shared" si="15"/>
        <v/>
      </c>
      <c r="I467" s="330" t="str">
        <f>IF(H467="","",IFERROR(INDEX(Tanggal1,MATCH('Buku Besar'!H467,Akun1,0)),""))</f>
        <v/>
      </c>
      <c r="J467" s="2" t="str">
        <f>IF(H467="","",IFERROR(INDEX(Keterangan1,MATCH('Buku Besar'!H467,Akun1,0)),""))</f>
        <v/>
      </c>
      <c r="K467" s="2" t="str">
        <f>IF(H467="","",IFERROR(INDEX(Reff1,MATCH('Buku Besar'!H467,Akun1,0)),""))</f>
        <v/>
      </c>
      <c r="L467" s="331" t="str">
        <f>IF(H467="","",IFERROR(INDEX(Penerimaan1,MATCH('Buku Besar'!H467,Akun1,0)),""))</f>
        <v/>
      </c>
      <c r="M467" s="331" t="str">
        <f>IF(H467="","",IFERROR(INDEX(Pengeluaran1,MATCH('Buku Besar'!H467,Akun1,0)),""))</f>
        <v/>
      </c>
    </row>
    <row r="468" spans="1:13" x14ac:dyDescent="0.25">
      <c r="A468" s="91" t="str">
        <f t="shared" si="14"/>
        <v/>
      </c>
      <c r="B468" s="330" t="str">
        <f>IF(A468="","",IFERROR(INDEX(Tanggal,MATCH('Buku Besar'!A468,Akun,0)),""))</f>
        <v/>
      </c>
      <c r="C468" s="2" t="str">
        <f>IF(A468="","",IFERROR(INDEX(Keterangan,MATCH('Buku Besar'!A468,Akun,0)),""))</f>
        <v/>
      </c>
      <c r="D468" s="2" t="str">
        <f>IF(A468="","",IFERROR(INDEX(Reff,MATCH('Buku Besar'!A468,Akun,0)),""))</f>
        <v/>
      </c>
      <c r="E468" s="331" t="str">
        <f>IF(A468="","",IFERROR(INDEX(Penerimaan,MATCH('Buku Besar'!A468,Akun,0)),""))</f>
        <v/>
      </c>
      <c r="F468" s="331" t="str">
        <f>IF(A468="","",IFERROR(INDEX(Pengeluaran,MATCH('Buku Besar'!A468,Akun,0)),""))</f>
        <v/>
      </c>
      <c r="H468" s="91" t="str">
        <f t="shared" si="15"/>
        <v/>
      </c>
      <c r="I468" s="330" t="str">
        <f>IF(H468="","",IFERROR(INDEX(Tanggal1,MATCH('Buku Besar'!H468,Akun1,0)),""))</f>
        <v/>
      </c>
      <c r="J468" s="2" t="str">
        <f>IF(H468="","",IFERROR(INDEX(Keterangan1,MATCH('Buku Besar'!H468,Akun1,0)),""))</f>
        <v/>
      </c>
      <c r="K468" s="2" t="str">
        <f>IF(H468="","",IFERROR(INDEX(Reff1,MATCH('Buku Besar'!H468,Akun1,0)),""))</f>
        <v/>
      </c>
      <c r="L468" s="331" t="str">
        <f>IF(H468="","",IFERROR(INDEX(Penerimaan1,MATCH('Buku Besar'!H468,Akun1,0)),""))</f>
        <v/>
      </c>
      <c r="M468" s="331" t="str">
        <f>IF(H468="","",IFERROR(INDEX(Pengeluaran1,MATCH('Buku Besar'!H468,Akun1,0)),""))</f>
        <v/>
      </c>
    </row>
    <row r="469" spans="1:13" x14ac:dyDescent="0.25">
      <c r="A469" s="91" t="str">
        <f t="shared" si="14"/>
        <v/>
      </c>
      <c r="B469" s="330" t="str">
        <f>IF(A469="","",IFERROR(INDEX(Tanggal,MATCH('Buku Besar'!A469,Akun,0)),""))</f>
        <v/>
      </c>
      <c r="C469" s="2" t="str">
        <f>IF(A469="","",IFERROR(INDEX(Keterangan,MATCH('Buku Besar'!A469,Akun,0)),""))</f>
        <v/>
      </c>
      <c r="D469" s="2" t="str">
        <f>IF(A469="","",IFERROR(INDEX(Reff,MATCH('Buku Besar'!A469,Akun,0)),""))</f>
        <v/>
      </c>
      <c r="E469" s="331" t="str">
        <f>IF(A469="","",IFERROR(INDEX(Penerimaan,MATCH('Buku Besar'!A469,Akun,0)),""))</f>
        <v/>
      </c>
      <c r="F469" s="331" t="str">
        <f>IF(A469="","",IFERROR(INDEX(Pengeluaran,MATCH('Buku Besar'!A469,Akun,0)),""))</f>
        <v/>
      </c>
      <c r="H469" s="91" t="str">
        <f t="shared" si="15"/>
        <v/>
      </c>
      <c r="I469" s="330" t="str">
        <f>IF(H469="","",IFERROR(INDEX(Tanggal1,MATCH('Buku Besar'!H469,Akun1,0)),""))</f>
        <v/>
      </c>
      <c r="J469" s="2" t="str">
        <f>IF(H469="","",IFERROR(INDEX(Keterangan1,MATCH('Buku Besar'!H469,Akun1,0)),""))</f>
        <v/>
      </c>
      <c r="K469" s="2" t="str">
        <f>IF(H469="","",IFERROR(INDEX(Reff1,MATCH('Buku Besar'!H469,Akun1,0)),""))</f>
        <v/>
      </c>
      <c r="L469" s="331" t="str">
        <f>IF(H469="","",IFERROR(INDEX(Penerimaan1,MATCH('Buku Besar'!H469,Akun1,0)),""))</f>
        <v/>
      </c>
      <c r="M469" s="331" t="str">
        <f>IF(H469="","",IFERROR(INDEX(Pengeluaran1,MATCH('Buku Besar'!H469,Akun1,0)),""))</f>
        <v/>
      </c>
    </row>
    <row r="470" spans="1:13" x14ac:dyDescent="0.25">
      <c r="A470" s="91" t="str">
        <f t="shared" si="14"/>
        <v/>
      </c>
      <c r="B470" s="330" t="str">
        <f>IF(A470="","",IFERROR(INDEX(Tanggal,MATCH('Buku Besar'!A470,Akun,0)),""))</f>
        <v/>
      </c>
      <c r="C470" s="2" t="str">
        <f>IF(A470="","",IFERROR(INDEX(Keterangan,MATCH('Buku Besar'!A470,Akun,0)),""))</f>
        <v/>
      </c>
      <c r="D470" s="2" t="str">
        <f>IF(A470="","",IFERROR(INDEX(Reff,MATCH('Buku Besar'!A470,Akun,0)),""))</f>
        <v/>
      </c>
      <c r="E470" s="331" t="str">
        <f>IF(A470="","",IFERROR(INDEX(Penerimaan,MATCH('Buku Besar'!A470,Akun,0)),""))</f>
        <v/>
      </c>
      <c r="F470" s="331" t="str">
        <f>IF(A470="","",IFERROR(INDEX(Pengeluaran,MATCH('Buku Besar'!A470,Akun,0)),""))</f>
        <v/>
      </c>
      <c r="H470" s="91" t="str">
        <f t="shared" si="15"/>
        <v/>
      </c>
      <c r="I470" s="330" t="str">
        <f>IF(H470="","",IFERROR(INDEX(Tanggal1,MATCH('Buku Besar'!H470,Akun1,0)),""))</f>
        <v/>
      </c>
      <c r="J470" s="2" t="str">
        <f>IF(H470="","",IFERROR(INDEX(Keterangan1,MATCH('Buku Besar'!H470,Akun1,0)),""))</f>
        <v/>
      </c>
      <c r="K470" s="2" t="str">
        <f>IF(H470="","",IFERROR(INDEX(Reff1,MATCH('Buku Besar'!H470,Akun1,0)),""))</f>
        <v/>
      </c>
      <c r="L470" s="331" t="str">
        <f>IF(H470="","",IFERROR(INDEX(Penerimaan1,MATCH('Buku Besar'!H470,Akun1,0)),""))</f>
        <v/>
      </c>
      <c r="M470" s="331" t="str">
        <f>IF(H470="","",IFERROR(INDEX(Pengeluaran1,MATCH('Buku Besar'!H470,Akun1,0)),""))</f>
        <v/>
      </c>
    </row>
    <row r="471" spans="1:13" x14ac:dyDescent="0.25">
      <c r="A471" s="91" t="str">
        <f t="shared" si="14"/>
        <v/>
      </c>
      <c r="B471" s="330" t="str">
        <f>IF(A471="","",IFERROR(INDEX(Tanggal,MATCH('Buku Besar'!A471,Akun,0)),""))</f>
        <v/>
      </c>
      <c r="C471" s="2" t="str">
        <f>IF(A471="","",IFERROR(INDEX(Keterangan,MATCH('Buku Besar'!A471,Akun,0)),""))</f>
        <v/>
      </c>
      <c r="D471" s="2" t="str">
        <f>IF(A471="","",IFERROR(INDEX(Reff,MATCH('Buku Besar'!A471,Akun,0)),""))</f>
        <v/>
      </c>
      <c r="E471" s="331" t="str">
        <f>IF(A471="","",IFERROR(INDEX(Penerimaan,MATCH('Buku Besar'!A471,Akun,0)),""))</f>
        <v/>
      </c>
      <c r="F471" s="331" t="str">
        <f>IF(A471="","",IFERROR(INDEX(Pengeluaran,MATCH('Buku Besar'!A471,Akun,0)),""))</f>
        <v/>
      </c>
      <c r="H471" s="91" t="str">
        <f t="shared" si="15"/>
        <v/>
      </c>
      <c r="I471" s="330" t="str">
        <f>IF(H471="","",IFERROR(INDEX(Tanggal1,MATCH('Buku Besar'!H471,Akun1,0)),""))</f>
        <v/>
      </c>
      <c r="J471" s="2" t="str">
        <f>IF(H471="","",IFERROR(INDEX(Keterangan1,MATCH('Buku Besar'!H471,Akun1,0)),""))</f>
        <v/>
      </c>
      <c r="K471" s="2" t="str">
        <f>IF(H471="","",IFERROR(INDEX(Reff1,MATCH('Buku Besar'!H471,Akun1,0)),""))</f>
        <v/>
      </c>
      <c r="L471" s="331" t="str">
        <f>IF(H471="","",IFERROR(INDEX(Penerimaan1,MATCH('Buku Besar'!H471,Akun1,0)),""))</f>
        <v/>
      </c>
      <c r="M471" s="331" t="str">
        <f>IF(H471="","",IFERROR(INDEX(Pengeluaran1,MATCH('Buku Besar'!H471,Akun1,0)),""))</f>
        <v/>
      </c>
    </row>
    <row r="472" spans="1:13" x14ac:dyDescent="0.25">
      <c r="A472" s="91" t="str">
        <f t="shared" si="14"/>
        <v/>
      </c>
      <c r="B472" s="330" t="str">
        <f>IF(A472="","",IFERROR(INDEX(Tanggal,MATCH('Buku Besar'!A472,Akun,0)),""))</f>
        <v/>
      </c>
      <c r="C472" s="2" t="str">
        <f>IF(A472="","",IFERROR(INDEX(Keterangan,MATCH('Buku Besar'!A472,Akun,0)),""))</f>
        <v/>
      </c>
      <c r="D472" s="2" t="str">
        <f>IF(A472="","",IFERROR(INDEX(Reff,MATCH('Buku Besar'!A472,Akun,0)),""))</f>
        <v/>
      </c>
      <c r="E472" s="331" t="str">
        <f>IF(A472="","",IFERROR(INDEX(Penerimaan,MATCH('Buku Besar'!A472,Akun,0)),""))</f>
        <v/>
      </c>
      <c r="F472" s="331" t="str">
        <f>IF(A472="","",IFERROR(INDEX(Pengeluaran,MATCH('Buku Besar'!A472,Akun,0)),""))</f>
        <v/>
      </c>
      <c r="H472" s="91" t="str">
        <f t="shared" si="15"/>
        <v/>
      </c>
      <c r="I472" s="330" t="str">
        <f>IF(H472="","",IFERROR(INDEX(Tanggal1,MATCH('Buku Besar'!H472,Akun1,0)),""))</f>
        <v/>
      </c>
      <c r="J472" s="2" t="str">
        <f>IF(H472="","",IFERROR(INDEX(Keterangan1,MATCH('Buku Besar'!H472,Akun1,0)),""))</f>
        <v/>
      </c>
      <c r="K472" s="2" t="str">
        <f>IF(H472="","",IFERROR(INDEX(Reff1,MATCH('Buku Besar'!H472,Akun1,0)),""))</f>
        <v/>
      </c>
      <c r="L472" s="331" t="str">
        <f>IF(H472="","",IFERROR(INDEX(Penerimaan1,MATCH('Buku Besar'!H472,Akun1,0)),""))</f>
        <v/>
      </c>
      <c r="M472" s="331" t="str">
        <f>IF(H472="","",IFERROR(INDEX(Pengeluaran1,MATCH('Buku Besar'!H472,Akun1,0)),""))</f>
        <v/>
      </c>
    </row>
    <row r="473" spans="1:13" x14ac:dyDescent="0.25">
      <c r="A473" s="91" t="str">
        <f t="shared" si="14"/>
        <v/>
      </c>
      <c r="B473" s="330" t="str">
        <f>IF(A473="","",IFERROR(INDEX(Tanggal,MATCH('Buku Besar'!A473,Akun,0)),""))</f>
        <v/>
      </c>
      <c r="C473" s="2" t="str">
        <f>IF(A473="","",IFERROR(INDEX(Keterangan,MATCH('Buku Besar'!A473,Akun,0)),""))</f>
        <v/>
      </c>
      <c r="D473" s="2" t="str">
        <f>IF(A473="","",IFERROR(INDEX(Reff,MATCH('Buku Besar'!A473,Akun,0)),""))</f>
        <v/>
      </c>
      <c r="E473" s="331" t="str">
        <f>IF(A473="","",IFERROR(INDEX(Penerimaan,MATCH('Buku Besar'!A473,Akun,0)),""))</f>
        <v/>
      </c>
      <c r="F473" s="331" t="str">
        <f>IF(A473="","",IFERROR(INDEX(Pengeluaran,MATCH('Buku Besar'!A473,Akun,0)),""))</f>
        <v/>
      </c>
      <c r="H473" s="91" t="str">
        <f t="shared" si="15"/>
        <v/>
      </c>
      <c r="I473" s="330" t="str">
        <f>IF(H473="","",IFERROR(INDEX(Tanggal1,MATCH('Buku Besar'!H473,Akun1,0)),""))</f>
        <v/>
      </c>
      <c r="J473" s="2" t="str">
        <f>IF(H473="","",IFERROR(INDEX(Keterangan1,MATCH('Buku Besar'!H473,Akun1,0)),""))</f>
        <v/>
      </c>
      <c r="K473" s="2" t="str">
        <f>IF(H473="","",IFERROR(INDEX(Reff1,MATCH('Buku Besar'!H473,Akun1,0)),""))</f>
        <v/>
      </c>
      <c r="L473" s="331" t="str">
        <f>IF(H473="","",IFERROR(INDEX(Penerimaan1,MATCH('Buku Besar'!H473,Akun1,0)),""))</f>
        <v/>
      </c>
      <c r="M473" s="331" t="str">
        <f>IF(H473="","",IFERROR(INDEX(Pengeluaran1,MATCH('Buku Besar'!H473,Akun1,0)),""))</f>
        <v/>
      </c>
    </row>
    <row r="474" spans="1:13" x14ac:dyDescent="0.25">
      <c r="A474" s="91" t="str">
        <f t="shared" si="14"/>
        <v/>
      </c>
      <c r="B474" s="330" t="str">
        <f>IF(A474="","",IFERROR(INDEX(Tanggal,MATCH('Buku Besar'!A474,Akun,0)),""))</f>
        <v/>
      </c>
      <c r="C474" s="2" t="str">
        <f>IF(A474="","",IFERROR(INDEX(Keterangan,MATCH('Buku Besar'!A474,Akun,0)),""))</f>
        <v/>
      </c>
      <c r="D474" s="2" t="str">
        <f>IF(A474="","",IFERROR(INDEX(Reff,MATCH('Buku Besar'!A474,Akun,0)),""))</f>
        <v/>
      </c>
      <c r="E474" s="331" t="str">
        <f>IF(A474="","",IFERROR(INDEX(Penerimaan,MATCH('Buku Besar'!A474,Akun,0)),""))</f>
        <v/>
      </c>
      <c r="F474" s="331" t="str">
        <f>IF(A474="","",IFERROR(INDEX(Pengeluaran,MATCH('Buku Besar'!A474,Akun,0)),""))</f>
        <v/>
      </c>
      <c r="H474" s="91" t="str">
        <f t="shared" si="15"/>
        <v/>
      </c>
      <c r="I474" s="330" t="str">
        <f>IF(H474="","",IFERROR(INDEX(Tanggal1,MATCH('Buku Besar'!H474,Akun1,0)),""))</f>
        <v/>
      </c>
      <c r="J474" s="2" t="str">
        <f>IF(H474="","",IFERROR(INDEX(Keterangan1,MATCH('Buku Besar'!H474,Akun1,0)),""))</f>
        <v/>
      </c>
      <c r="K474" s="2" t="str">
        <f>IF(H474="","",IFERROR(INDEX(Reff1,MATCH('Buku Besar'!H474,Akun1,0)),""))</f>
        <v/>
      </c>
      <c r="L474" s="331" t="str">
        <f>IF(H474="","",IFERROR(INDEX(Penerimaan1,MATCH('Buku Besar'!H474,Akun1,0)),""))</f>
        <v/>
      </c>
      <c r="M474" s="331" t="str">
        <f>IF(H474="","",IFERROR(INDEX(Pengeluaran1,MATCH('Buku Besar'!H474,Akun1,0)),""))</f>
        <v/>
      </c>
    </row>
    <row r="475" spans="1:13" x14ac:dyDescent="0.25">
      <c r="A475" s="91" t="str">
        <f t="shared" si="14"/>
        <v/>
      </c>
      <c r="B475" s="330" t="str">
        <f>IF(A475="","",IFERROR(INDEX(Tanggal,MATCH('Buku Besar'!A475,Akun,0)),""))</f>
        <v/>
      </c>
      <c r="C475" s="2" t="str">
        <f>IF(A475="","",IFERROR(INDEX(Keterangan,MATCH('Buku Besar'!A475,Akun,0)),""))</f>
        <v/>
      </c>
      <c r="D475" s="2" t="str">
        <f>IF(A475="","",IFERROR(INDEX(Reff,MATCH('Buku Besar'!A475,Akun,0)),""))</f>
        <v/>
      </c>
      <c r="E475" s="331" t="str">
        <f>IF(A475="","",IFERROR(INDEX(Penerimaan,MATCH('Buku Besar'!A475,Akun,0)),""))</f>
        <v/>
      </c>
      <c r="F475" s="331" t="str">
        <f>IF(A475="","",IFERROR(INDEX(Pengeluaran,MATCH('Buku Besar'!A475,Akun,0)),""))</f>
        <v/>
      </c>
      <c r="H475" s="91" t="str">
        <f t="shared" si="15"/>
        <v/>
      </c>
      <c r="I475" s="330" t="str">
        <f>IF(H475="","",IFERROR(INDEX(Tanggal1,MATCH('Buku Besar'!H475,Akun1,0)),""))</f>
        <v/>
      </c>
      <c r="J475" s="2" t="str">
        <f>IF(H475="","",IFERROR(INDEX(Keterangan1,MATCH('Buku Besar'!H475,Akun1,0)),""))</f>
        <v/>
      </c>
      <c r="K475" s="2" t="str">
        <f>IF(H475="","",IFERROR(INDEX(Reff1,MATCH('Buku Besar'!H475,Akun1,0)),""))</f>
        <v/>
      </c>
      <c r="L475" s="331" t="str">
        <f>IF(H475="","",IFERROR(INDEX(Penerimaan1,MATCH('Buku Besar'!H475,Akun1,0)),""))</f>
        <v/>
      </c>
      <c r="M475" s="331" t="str">
        <f>IF(H475="","",IFERROR(INDEX(Pengeluaran1,MATCH('Buku Besar'!H475,Akun1,0)),""))</f>
        <v/>
      </c>
    </row>
    <row r="476" spans="1:13" x14ac:dyDescent="0.25">
      <c r="A476" s="91" t="str">
        <f t="shared" si="14"/>
        <v/>
      </c>
      <c r="B476" s="330" t="str">
        <f>IF(A476="","",IFERROR(INDEX(Tanggal,MATCH('Buku Besar'!A476,Akun,0)),""))</f>
        <v/>
      </c>
      <c r="C476" s="2" t="str">
        <f>IF(A476="","",IFERROR(INDEX(Keterangan,MATCH('Buku Besar'!A476,Akun,0)),""))</f>
        <v/>
      </c>
      <c r="D476" s="2" t="str">
        <f>IF(A476="","",IFERROR(INDEX(Reff,MATCH('Buku Besar'!A476,Akun,0)),""))</f>
        <v/>
      </c>
      <c r="E476" s="331" t="str">
        <f>IF(A476="","",IFERROR(INDEX(Penerimaan,MATCH('Buku Besar'!A476,Akun,0)),""))</f>
        <v/>
      </c>
      <c r="F476" s="331" t="str">
        <f>IF(A476="","",IFERROR(INDEX(Pengeluaran,MATCH('Buku Besar'!A476,Akun,0)),""))</f>
        <v/>
      </c>
      <c r="H476" s="91" t="str">
        <f t="shared" si="15"/>
        <v/>
      </c>
      <c r="I476" s="330" t="str">
        <f>IF(H476="","",IFERROR(INDEX(Tanggal1,MATCH('Buku Besar'!H476,Akun1,0)),""))</f>
        <v/>
      </c>
      <c r="J476" s="2" t="str">
        <f>IF(H476="","",IFERROR(INDEX(Keterangan1,MATCH('Buku Besar'!H476,Akun1,0)),""))</f>
        <v/>
      </c>
      <c r="K476" s="2" t="str">
        <f>IF(H476="","",IFERROR(INDEX(Reff1,MATCH('Buku Besar'!H476,Akun1,0)),""))</f>
        <v/>
      </c>
      <c r="L476" s="331" t="str">
        <f>IF(H476="","",IFERROR(INDEX(Penerimaan1,MATCH('Buku Besar'!H476,Akun1,0)),""))</f>
        <v/>
      </c>
      <c r="M476" s="331" t="str">
        <f>IF(H476="","",IFERROR(INDEX(Pengeluaran1,MATCH('Buku Besar'!H476,Akun1,0)),""))</f>
        <v/>
      </c>
    </row>
    <row r="477" spans="1:13" x14ac:dyDescent="0.25">
      <c r="A477" s="91" t="str">
        <f t="shared" si="14"/>
        <v/>
      </c>
      <c r="B477" s="330" t="str">
        <f>IF(A477="","",IFERROR(INDEX(Tanggal,MATCH('Buku Besar'!A477,Akun,0)),""))</f>
        <v/>
      </c>
      <c r="C477" s="2" t="str">
        <f>IF(A477="","",IFERROR(INDEX(Keterangan,MATCH('Buku Besar'!A477,Akun,0)),""))</f>
        <v/>
      </c>
      <c r="D477" s="2" t="str">
        <f>IF(A477="","",IFERROR(INDEX(Reff,MATCH('Buku Besar'!A477,Akun,0)),""))</f>
        <v/>
      </c>
      <c r="E477" s="331" t="str">
        <f>IF(A477="","",IFERROR(INDEX(Penerimaan,MATCH('Buku Besar'!A477,Akun,0)),""))</f>
        <v/>
      </c>
      <c r="F477" s="331" t="str">
        <f>IF(A477="","",IFERROR(INDEX(Pengeluaran,MATCH('Buku Besar'!A477,Akun,0)),""))</f>
        <v/>
      </c>
      <c r="H477" s="91" t="str">
        <f t="shared" si="15"/>
        <v/>
      </c>
      <c r="I477" s="330" t="str">
        <f>IF(H477="","",IFERROR(INDEX(Tanggal1,MATCH('Buku Besar'!H477,Akun1,0)),""))</f>
        <v/>
      </c>
      <c r="J477" s="2" t="str">
        <f>IF(H477="","",IFERROR(INDEX(Keterangan1,MATCH('Buku Besar'!H477,Akun1,0)),""))</f>
        <v/>
      </c>
      <c r="K477" s="2" t="str">
        <f>IF(H477="","",IFERROR(INDEX(Reff1,MATCH('Buku Besar'!H477,Akun1,0)),""))</f>
        <v/>
      </c>
      <c r="L477" s="331" t="str">
        <f>IF(H477="","",IFERROR(INDEX(Penerimaan1,MATCH('Buku Besar'!H477,Akun1,0)),""))</f>
        <v/>
      </c>
      <c r="M477" s="331" t="str">
        <f>IF(H477="","",IFERROR(INDEX(Pengeluaran1,MATCH('Buku Besar'!H477,Akun1,0)),""))</f>
        <v/>
      </c>
    </row>
    <row r="478" spans="1:13" x14ac:dyDescent="0.25">
      <c r="A478" s="91" t="str">
        <f t="shared" si="14"/>
        <v/>
      </c>
      <c r="B478" s="330" t="str">
        <f>IF(A478="","",IFERROR(INDEX(Tanggal,MATCH('Buku Besar'!A478,Akun,0)),""))</f>
        <v/>
      </c>
      <c r="C478" s="2" t="str">
        <f>IF(A478="","",IFERROR(INDEX(Keterangan,MATCH('Buku Besar'!A478,Akun,0)),""))</f>
        <v/>
      </c>
      <c r="D478" s="2" t="str">
        <f>IF(A478="","",IFERROR(INDEX(Reff,MATCH('Buku Besar'!A478,Akun,0)),""))</f>
        <v/>
      </c>
      <c r="E478" s="331" t="str">
        <f>IF(A478="","",IFERROR(INDEX(Penerimaan,MATCH('Buku Besar'!A478,Akun,0)),""))</f>
        <v/>
      </c>
      <c r="F478" s="331" t="str">
        <f>IF(A478="","",IFERROR(INDEX(Pengeluaran,MATCH('Buku Besar'!A478,Akun,0)),""))</f>
        <v/>
      </c>
      <c r="H478" s="91" t="str">
        <f t="shared" si="15"/>
        <v/>
      </c>
      <c r="I478" s="330" t="str">
        <f>IF(H478="","",IFERROR(INDEX(Tanggal1,MATCH('Buku Besar'!H478,Akun1,0)),""))</f>
        <v/>
      </c>
      <c r="J478" s="2" t="str">
        <f>IF(H478="","",IFERROR(INDEX(Keterangan1,MATCH('Buku Besar'!H478,Akun1,0)),""))</f>
        <v/>
      </c>
      <c r="K478" s="2" t="str">
        <f>IF(H478="","",IFERROR(INDEX(Reff1,MATCH('Buku Besar'!H478,Akun1,0)),""))</f>
        <v/>
      </c>
      <c r="L478" s="331" t="str">
        <f>IF(H478="","",IFERROR(INDEX(Penerimaan1,MATCH('Buku Besar'!H478,Akun1,0)),""))</f>
        <v/>
      </c>
      <c r="M478" s="331" t="str">
        <f>IF(H478="","",IFERROR(INDEX(Pengeluaran1,MATCH('Buku Besar'!H478,Akun1,0)),""))</f>
        <v/>
      </c>
    </row>
    <row r="479" spans="1:13" x14ac:dyDescent="0.25">
      <c r="A479" s="91" t="str">
        <f t="shared" si="14"/>
        <v/>
      </c>
      <c r="B479" s="330" t="str">
        <f>IF(A479="","",IFERROR(INDEX(Tanggal,MATCH('Buku Besar'!A479,Akun,0)),""))</f>
        <v/>
      </c>
      <c r="C479" s="2" t="str">
        <f>IF(A479="","",IFERROR(INDEX(Keterangan,MATCH('Buku Besar'!A479,Akun,0)),""))</f>
        <v/>
      </c>
      <c r="D479" s="2" t="str">
        <f>IF(A479="","",IFERROR(INDEX(Reff,MATCH('Buku Besar'!A479,Akun,0)),""))</f>
        <v/>
      </c>
      <c r="E479" s="331" t="str">
        <f>IF(A479="","",IFERROR(INDEX(Penerimaan,MATCH('Buku Besar'!A479,Akun,0)),""))</f>
        <v/>
      </c>
      <c r="F479" s="331" t="str">
        <f>IF(A479="","",IFERROR(INDEX(Pengeluaran,MATCH('Buku Besar'!A479,Akun,0)),""))</f>
        <v/>
      </c>
      <c r="H479" s="91" t="str">
        <f t="shared" si="15"/>
        <v/>
      </c>
      <c r="I479" s="330" t="str">
        <f>IF(H479="","",IFERROR(INDEX(Tanggal1,MATCH('Buku Besar'!H479,Akun1,0)),""))</f>
        <v/>
      </c>
      <c r="J479" s="2" t="str">
        <f>IF(H479="","",IFERROR(INDEX(Keterangan1,MATCH('Buku Besar'!H479,Akun1,0)),""))</f>
        <v/>
      </c>
      <c r="K479" s="2" t="str">
        <f>IF(H479="","",IFERROR(INDEX(Reff1,MATCH('Buku Besar'!H479,Akun1,0)),""))</f>
        <v/>
      </c>
      <c r="L479" s="331" t="str">
        <f>IF(H479="","",IFERROR(INDEX(Penerimaan1,MATCH('Buku Besar'!H479,Akun1,0)),""))</f>
        <v/>
      </c>
      <c r="M479" s="331" t="str">
        <f>IF(H479="","",IFERROR(INDEX(Pengeluaran1,MATCH('Buku Besar'!H479,Akun1,0)),""))</f>
        <v/>
      </c>
    </row>
    <row r="480" spans="1:13" x14ac:dyDescent="0.25">
      <c r="A480" s="91" t="str">
        <f t="shared" si="14"/>
        <v/>
      </c>
      <c r="B480" s="330" t="str">
        <f>IF(A480="","",IFERROR(INDEX(Tanggal,MATCH('Buku Besar'!A480,Akun,0)),""))</f>
        <v/>
      </c>
      <c r="C480" s="2" t="str">
        <f>IF(A480="","",IFERROR(INDEX(Keterangan,MATCH('Buku Besar'!A480,Akun,0)),""))</f>
        <v/>
      </c>
      <c r="D480" s="2" t="str">
        <f>IF(A480="","",IFERROR(INDEX(Reff,MATCH('Buku Besar'!A480,Akun,0)),""))</f>
        <v/>
      </c>
      <c r="E480" s="331" t="str">
        <f>IF(A480="","",IFERROR(INDEX(Penerimaan,MATCH('Buku Besar'!A480,Akun,0)),""))</f>
        <v/>
      </c>
      <c r="F480" s="331" t="str">
        <f>IF(A480="","",IFERROR(INDEX(Pengeluaran,MATCH('Buku Besar'!A480,Akun,0)),""))</f>
        <v/>
      </c>
      <c r="H480" s="91" t="str">
        <f t="shared" si="15"/>
        <v/>
      </c>
      <c r="I480" s="330" t="str">
        <f>IF(H480="","",IFERROR(INDEX(Tanggal1,MATCH('Buku Besar'!H480,Akun1,0)),""))</f>
        <v/>
      </c>
      <c r="J480" s="2" t="str">
        <f>IF(H480="","",IFERROR(INDEX(Keterangan1,MATCH('Buku Besar'!H480,Akun1,0)),""))</f>
        <v/>
      </c>
      <c r="K480" s="2" t="str">
        <f>IF(H480="","",IFERROR(INDEX(Reff1,MATCH('Buku Besar'!H480,Akun1,0)),""))</f>
        <v/>
      </c>
      <c r="L480" s="331" t="str">
        <f>IF(H480="","",IFERROR(INDEX(Penerimaan1,MATCH('Buku Besar'!H480,Akun1,0)),""))</f>
        <v/>
      </c>
      <c r="M480" s="331" t="str">
        <f>IF(H480="","",IFERROR(INDEX(Pengeluaran1,MATCH('Buku Besar'!H480,Akun1,0)),""))</f>
        <v/>
      </c>
    </row>
    <row r="481" spans="1:13" x14ac:dyDescent="0.25">
      <c r="A481" s="91" t="str">
        <f t="shared" si="14"/>
        <v/>
      </c>
      <c r="B481" s="330" t="str">
        <f>IF(A481="","",IFERROR(INDEX(Tanggal,MATCH('Buku Besar'!A481,Akun,0)),""))</f>
        <v/>
      </c>
      <c r="C481" s="2" t="str">
        <f>IF(A481="","",IFERROR(INDEX(Keterangan,MATCH('Buku Besar'!A481,Akun,0)),""))</f>
        <v/>
      </c>
      <c r="D481" s="2" t="str">
        <f>IF(A481="","",IFERROR(INDEX(Reff,MATCH('Buku Besar'!A481,Akun,0)),""))</f>
        <v/>
      </c>
      <c r="E481" s="331" t="str">
        <f>IF(A481="","",IFERROR(INDEX(Penerimaan,MATCH('Buku Besar'!A481,Akun,0)),""))</f>
        <v/>
      </c>
      <c r="F481" s="331" t="str">
        <f>IF(A481="","",IFERROR(INDEX(Pengeluaran,MATCH('Buku Besar'!A481,Akun,0)),""))</f>
        <v/>
      </c>
      <c r="H481" s="91" t="str">
        <f t="shared" si="15"/>
        <v/>
      </c>
      <c r="I481" s="330" t="str">
        <f>IF(H481="","",IFERROR(INDEX(Tanggal1,MATCH('Buku Besar'!H481,Akun1,0)),""))</f>
        <v/>
      </c>
      <c r="J481" s="2" t="str">
        <f>IF(H481="","",IFERROR(INDEX(Keterangan1,MATCH('Buku Besar'!H481,Akun1,0)),""))</f>
        <v/>
      </c>
      <c r="K481" s="2" t="str">
        <f>IF(H481="","",IFERROR(INDEX(Reff1,MATCH('Buku Besar'!H481,Akun1,0)),""))</f>
        <v/>
      </c>
      <c r="L481" s="331" t="str">
        <f>IF(H481="","",IFERROR(INDEX(Penerimaan1,MATCH('Buku Besar'!H481,Akun1,0)),""))</f>
        <v/>
      </c>
      <c r="M481" s="331" t="str">
        <f>IF(H481="","",IFERROR(INDEX(Pengeluaran1,MATCH('Buku Besar'!H481,Akun1,0)),""))</f>
        <v/>
      </c>
    </row>
    <row r="482" spans="1:13" x14ac:dyDescent="0.25">
      <c r="A482" s="91" t="str">
        <f t="shared" si="14"/>
        <v/>
      </c>
      <c r="B482" s="330" t="str">
        <f>IF(A482="","",IFERROR(INDEX(Tanggal,MATCH('Buku Besar'!A482,Akun,0)),""))</f>
        <v/>
      </c>
      <c r="C482" s="2" t="str">
        <f>IF(A482="","",IFERROR(INDEX(Keterangan,MATCH('Buku Besar'!A482,Akun,0)),""))</f>
        <v/>
      </c>
      <c r="D482" s="2" t="str">
        <f>IF(A482="","",IFERROR(INDEX(Reff,MATCH('Buku Besar'!A482,Akun,0)),""))</f>
        <v/>
      </c>
      <c r="E482" s="331" t="str">
        <f>IF(A482="","",IFERROR(INDEX(Penerimaan,MATCH('Buku Besar'!A482,Akun,0)),""))</f>
        <v/>
      </c>
      <c r="F482" s="331" t="str">
        <f>IF(A482="","",IFERROR(INDEX(Pengeluaran,MATCH('Buku Besar'!A482,Akun,0)),""))</f>
        <v/>
      </c>
      <c r="H482" s="91" t="str">
        <f t="shared" si="15"/>
        <v/>
      </c>
      <c r="I482" s="330" t="str">
        <f>IF(H482="","",IFERROR(INDEX(Tanggal1,MATCH('Buku Besar'!H482,Akun1,0)),""))</f>
        <v/>
      </c>
      <c r="J482" s="2" t="str">
        <f>IF(H482="","",IFERROR(INDEX(Keterangan1,MATCH('Buku Besar'!H482,Akun1,0)),""))</f>
        <v/>
      </c>
      <c r="K482" s="2" t="str">
        <f>IF(H482="","",IFERROR(INDEX(Reff1,MATCH('Buku Besar'!H482,Akun1,0)),""))</f>
        <v/>
      </c>
      <c r="L482" s="331" t="str">
        <f>IF(H482="","",IFERROR(INDEX(Penerimaan1,MATCH('Buku Besar'!H482,Akun1,0)),""))</f>
        <v/>
      </c>
      <c r="M482" s="331" t="str">
        <f>IF(H482="","",IFERROR(INDEX(Pengeluaran1,MATCH('Buku Besar'!H482,Akun1,0)),""))</f>
        <v/>
      </c>
    </row>
    <row r="483" spans="1:13" x14ac:dyDescent="0.25">
      <c r="A483" s="91" t="str">
        <f t="shared" si="14"/>
        <v/>
      </c>
      <c r="B483" s="330" t="str">
        <f>IF(A483="","",IFERROR(INDEX(Tanggal,MATCH('Buku Besar'!A483,Akun,0)),""))</f>
        <v/>
      </c>
      <c r="C483" s="2" t="str">
        <f>IF(A483="","",IFERROR(INDEX(Keterangan,MATCH('Buku Besar'!A483,Akun,0)),""))</f>
        <v/>
      </c>
      <c r="D483" s="2" t="str">
        <f>IF(A483="","",IFERROR(INDEX(Reff,MATCH('Buku Besar'!A483,Akun,0)),""))</f>
        <v/>
      </c>
      <c r="E483" s="331" t="str">
        <f>IF(A483="","",IFERROR(INDEX(Penerimaan,MATCH('Buku Besar'!A483,Akun,0)),""))</f>
        <v/>
      </c>
      <c r="F483" s="331" t="str">
        <f>IF(A483="","",IFERROR(INDEX(Pengeluaran,MATCH('Buku Besar'!A483,Akun,0)),""))</f>
        <v/>
      </c>
      <c r="H483" s="91" t="str">
        <f t="shared" si="15"/>
        <v/>
      </c>
      <c r="I483" s="330" t="str">
        <f>IF(H483="","",IFERROR(INDEX(Tanggal1,MATCH('Buku Besar'!H483,Akun1,0)),""))</f>
        <v/>
      </c>
      <c r="J483" s="2" t="str">
        <f>IF(H483="","",IFERROR(INDEX(Keterangan1,MATCH('Buku Besar'!H483,Akun1,0)),""))</f>
        <v/>
      </c>
      <c r="K483" s="2" t="str">
        <f>IF(H483="","",IFERROR(INDEX(Reff1,MATCH('Buku Besar'!H483,Akun1,0)),""))</f>
        <v/>
      </c>
      <c r="L483" s="331" t="str">
        <f>IF(H483="","",IFERROR(INDEX(Penerimaan1,MATCH('Buku Besar'!H483,Akun1,0)),""))</f>
        <v/>
      </c>
      <c r="M483" s="331" t="str">
        <f>IF(H483="","",IFERROR(INDEX(Pengeluaran1,MATCH('Buku Besar'!H483,Akun1,0)),""))</f>
        <v/>
      </c>
    </row>
    <row r="484" spans="1:13" x14ac:dyDescent="0.25">
      <c r="A484" s="91" t="str">
        <f t="shared" si="14"/>
        <v/>
      </c>
      <c r="B484" s="330" t="str">
        <f>IF(A484="","",IFERROR(INDEX(Tanggal,MATCH('Buku Besar'!A484,Akun,0)),""))</f>
        <v/>
      </c>
      <c r="C484" s="2" t="str">
        <f>IF(A484="","",IFERROR(INDEX(Keterangan,MATCH('Buku Besar'!A484,Akun,0)),""))</f>
        <v/>
      </c>
      <c r="D484" s="2" t="str">
        <f>IF(A484="","",IFERROR(INDEX(Reff,MATCH('Buku Besar'!A484,Akun,0)),""))</f>
        <v/>
      </c>
      <c r="E484" s="331" t="str">
        <f>IF(A484="","",IFERROR(INDEX(Penerimaan,MATCH('Buku Besar'!A484,Akun,0)),""))</f>
        <v/>
      </c>
      <c r="F484" s="331" t="str">
        <f>IF(A484="","",IFERROR(INDEX(Pengeluaran,MATCH('Buku Besar'!A484,Akun,0)),""))</f>
        <v/>
      </c>
      <c r="H484" s="91" t="str">
        <f t="shared" si="15"/>
        <v/>
      </c>
      <c r="I484" s="330" t="str">
        <f>IF(H484="","",IFERROR(INDEX(Tanggal1,MATCH('Buku Besar'!H484,Akun1,0)),""))</f>
        <v/>
      </c>
      <c r="J484" s="2" t="str">
        <f>IF(H484="","",IFERROR(INDEX(Keterangan1,MATCH('Buku Besar'!H484,Akun1,0)),""))</f>
        <v/>
      </c>
      <c r="K484" s="2" t="str">
        <f>IF(H484="","",IFERROR(INDEX(Reff1,MATCH('Buku Besar'!H484,Akun1,0)),""))</f>
        <v/>
      </c>
      <c r="L484" s="331" t="str">
        <f>IF(H484="","",IFERROR(INDEX(Penerimaan1,MATCH('Buku Besar'!H484,Akun1,0)),""))</f>
        <v/>
      </c>
      <c r="M484" s="331" t="str">
        <f>IF(H484="","",IFERROR(INDEX(Pengeluaran1,MATCH('Buku Besar'!H484,Akun1,0)),""))</f>
        <v/>
      </c>
    </row>
    <row r="485" spans="1:13" x14ac:dyDescent="0.25">
      <c r="A485" s="91" t="str">
        <f t="shared" si="14"/>
        <v/>
      </c>
      <c r="B485" s="330" t="str">
        <f>IF(A485="","",IFERROR(INDEX(Tanggal,MATCH('Buku Besar'!A485,Akun,0)),""))</f>
        <v/>
      </c>
      <c r="C485" s="2" t="str">
        <f>IF(A485="","",IFERROR(INDEX(Keterangan,MATCH('Buku Besar'!A485,Akun,0)),""))</f>
        <v/>
      </c>
      <c r="D485" s="2" t="str">
        <f>IF(A485="","",IFERROR(INDEX(Reff,MATCH('Buku Besar'!A485,Akun,0)),""))</f>
        <v/>
      </c>
      <c r="E485" s="331" t="str">
        <f>IF(A485="","",IFERROR(INDEX(Penerimaan,MATCH('Buku Besar'!A485,Akun,0)),""))</f>
        <v/>
      </c>
      <c r="F485" s="331" t="str">
        <f>IF(A485="","",IFERROR(INDEX(Pengeluaran,MATCH('Buku Besar'!A485,Akun,0)),""))</f>
        <v/>
      </c>
      <c r="H485" s="91" t="str">
        <f t="shared" si="15"/>
        <v/>
      </c>
      <c r="I485" s="330" t="str">
        <f>IF(H485="","",IFERROR(INDEX(Tanggal1,MATCH('Buku Besar'!H485,Akun1,0)),""))</f>
        <v/>
      </c>
      <c r="J485" s="2" t="str">
        <f>IF(H485="","",IFERROR(INDEX(Keterangan1,MATCH('Buku Besar'!H485,Akun1,0)),""))</f>
        <v/>
      </c>
      <c r="K485" s="2" t="str">
        <f>IF(H485="","",IFERROR(INDEX(Reff1,MATCH('Buku Besar'!H485,Akun1,0)),""))</f>
        <v/>
      </c>
      <c r="L485" s="331" t="str">
        <f>IF(H485="","",IFERROR(INDEX(Penerimaan1,MATCH('Buku Besar'!H485,Akun1,0)),""))</f>
        <v/>
      </c>
      <c r="M485" s="331" t="str">
        <f>IF(H485="","",IFERROR(INDEX(Pengeluaran1,MATCH('Buku Besar'!H485,Akun1,0)),""))</f>
        <v/>
      </c>
    </row>
    <row r="486" spans="1:13" x14ac:dyDescent="0.25">
      <c r="A486" s="91" t="str">
        <f t="shared" si="14"/>
        <v/>
      </c>
      <c r="B486" s="330" t="str">
        <f>IF(A486="","",IFERROR(INDEX(Tanggal,MATCH('Buku Besar'!A486,Akun,0)),""))</f>
        <v/>
      </c>
      <c r="C486" s="2" t="str">
        <f>IF(A486="","",IFERROR(INDEX(Keterangan,MATCH('Buku Besar'!A486,Akun,0)),""))</f>
        <v/>
      </c>
      <c r="D486" s="2" t="str">
        <f>IF(A486="","",IFERROR(INDEX(Reff,MATCH('Buku Besar'!A486,Akun,0)),""))</f>
        <v/>
      </c>
      <c r="E486" s="331" t="str">
        <f>IF(A486="","",IFERROR(INDEX(Penerimaan,MATCH('Buku Besar'!A486,Akun,0)),""))</f>
        <v/>
      </c>
      <c r="F486" s="331" t="str">
        <f>IF(A486="","",IFERROR(INDEX(Pengeluaran,MATCH('Buku Besar'!A486,Akun,0)),""))</f>
        <v/>
      </c>
      <c r="H486" s="91" t="str">
        <f t="shared" si="15"/>
        <v/>
      </c>
      <c r="I486" s="330" t="str">
        <f>IF(H486="","",IFERROR(INDEX(Tanggal1,MATCH('Buku Besar'!H486,Akun1,0)),""))</f>
        <v/>
      </c>
      <c r="J486" s="2" t="str">
        <f>IF(H486="","",IFERROR(INDEX(Keterangan1,MATCH('Buku Besar'!H486,Akun1,0)),""))</f>
        <v/>
      </c>
      <c r="K486" s="2" t="str">
        <f>IF(H486="","",IFERROR(INDEX(Reff1,MATCH('Buku Besar'!H486,Akun1,0)),""))</f>
        <v/>
      </c>
      <c r="L486" s="331" t="str">
        <f>IF(H486="","",IFERROR(INDEX(Penerimaan1,MATCH('Buku Besar'!H486,Akun1,0)),""))</f>
        <v/>
      </c>
      <c r="M486" s="331" t="str">
        <f>IF(H486="","",IFERROR(INDEX(Pengeluaran1,MATCH('Buku Besar'!H486,Akun1,0)),""))</f>
        <v/>
      </c>
    </row>
    <row r="487" spans="1:13" x14ac:dyDescent="0.25">
      <c r="A487" s="91" t="str">
        <f t="shared" si="14"/>
        <v/>
      </c>
      <c r="B487" s="330" t="str">
        <f>IF(A487="","",IFERROR(INDEX(Tanggal,MATCH('Buku Besar'!A487,Akun,0)),""))</f>
        <v/>
      </c>
      <c r="C487" s="2" t="str">
        <f>IF(A487="","",IFERROR(INDEX(Keterangan,MATCH('Buku Besar'!A487,Akun,0)),""))</f>
        <v/>
      </c>
      <c r="D487" s="2" t="str">
        <f>IF(A487="","",IFERROR(INDEX(Reff,MATCH('Buku Besar'!A487,Akun,0)),""))</f>
        <v/>
      </c>
      <c r="E487" s="331" t="str">
        <f>IF(A487="","",IFERROR(INDEX(Penerimaan,MATCH('Buku Besar'!A487,Akun,0)),""))</f>
        <v/>
      </c>
      <c r="F487" s="331" t="str">
        <f>IF(A487="","",IFERROR(INDEX(Pengeluaran,MATCH('Buku Besar'!A487,Akun,0)),""))</f>
        <v/>
      </c>
      <c r="H487" s="91" t="str">
        <f t="shared" si="15"/>
        <v/>
      </c>
      <c r="I487" s="330" t="str">
        <f>IF(H487="","",IFERROR(INDEX(Tanggal1,MATCH('Buku Besar'!H487,Akun1,0)),""))</f>
        <v/>
      </c>
      <c r="J487" s="2" t="str">
        <f>IF(H487="","",IFERROR(INDEX(Keterangan1,MATCH('Buku Besar'!H487,Akun1,0)),""))</f>
        <v/>
      </c>
      <c r="K487" s="2" t="str">
        <f>IF(H487="","",IFERROR(INDEX(Reff1,MATCH('Buku Besar'!H487,Akun1,0)),""))</f>
        <v/>
      </c>
      <c r="L487" s="331" t="str">
        <f>IF(H487="","",IFERROR(INDEX(Penerimaan1,MATCH('Buku Besar'!H487,Akun1,0)),""))</f>
        <v/>
      </c>
      <c r="M487" s="331" t="str">
        <f>IF(H487="","",IFERROR(INDEX(Pengeluaran1,MATCH('Buku Besar'!H487,Akun1,0)),""))</f>
        <v/>
      </c>
    </row>
    <row r="488" spans="1:13" x14ac:dyDescent="0.25">
      <c r="A488" s="91" t="str">
        <f t="shared" si="14"/>
        <v/>
      </c>
      <c r="B488" s="330" t="str">
        <f>IF(A488="","",IFERROR(INDEX(Tanggal,MATCH('Buku Besar'!A488,Akun,0)),""))</f>
        <v/>
      </c>
      <c r="C488" s="2" t="str">
        <f>IF(A488="","",IFERROR(INDEX(Keterangan,MATCH('Buku Besar'!A488,Akun,0)),""))</f>
        <v/>
      </c>
      <c r="D488" s="2" t="str">
        <f>IF(A488="","",IFERROR(INDEX(Reff,MATCH('Buku Besar'!A488,Akun,0)),""))</f>
        <v/>
      </c>
      <c r="E488" s="331" t="str">
        <f>IF(A488="","",IFERROR(INDEX(Penerimaan,MATCH('Buku Besar'!A488,Akun,0)),""))</f>
        <v/>
      </c>
      <c r="F488" s="331" t="str">
        <f>IF(A488="","",IFERROR(INDEX(Pengeluaran,MATCH('Buku Besar'!A488,Akun,0)),""))</f>
        <v/>
      </c>
      <c r="H488" s="91" t="str">
        <f t="shared" si="15"/>
        <v/>
      </c>
      <c r="I488" s="330" t="str">
        <f>IF(H488="","",IFERROR(INDEX(Tanggal1,MATCH('Buku Besar'!H488,Akun1,0)),""))</f>
        <v/>
      </c>
      <c r="J488" s="2" t="str">
        <f>IF(H488="","",IFERROR(INDEX(Keterangan1,MATCH('Buku Besar'!H488,Akun1,0)),""))</f>
        <v/>
      </c>
      <c r="K488" s="2" t="str">
        <f>IF(H488="","",IFERROR(INDEX(Reff1,MATCH('Buku Besar'!H488,Akun1,0)),""))</f>
        <v/>
      </c>
      <c r="L488" s="331" t="str">
        <f>IF(H488="","",IFERROR(INDEX(Penerimaan1,MATCH('Buku Besar'!H488,Akun1,0)),""))</f>
        <v/>
      </c>
      <c r="M488" s="331" t="str">
        <f>IF(H488="","",IFERROR(INDEX(Pengeluaran1,MATCH('Buku Besar'!H488,Akun1,0)),""))</f>
        <v/>
      </c>
    </row>
    <row r="489" spans="1:13" x14ac:dyDescent="0.25">
      <c r="A489" s="91" t="str">
        <f t="shared" si="14"/>
        <v/>
      </c>
      <c r="B489" s="330" t="str">
        <f>IF(A489="","",IFERROR(INDEX(Tanggal,MATCH('Buku Besar'!A489,Akun,0)),""))</f>
        <v/>
      </c>
      <c r="C489" s="2" t="str">
        <f>IF(A489="","",IFERROR(INDEX(Keterangan,MATCH('Buku Besar'!A489,Akun,0)),""))</f>
        <v/>
      </c>
      <c r="D489" s="2" t="str">
        <f>IF(A489="","",IFERROR(INDEX(Reff,MATCH('Buku Besar'!A489,Akun,0)),""))</f>
        <v/>
      </c>
      <c r="E489" s="331" t="str">
        <f>IF(A489="","",IFERROR(INDEX(Penerimaan,MATCH('Buku Besar'!A489,Akun,0)),""))</f>
        <v/>
      </c>
      <c r="F489" s="331" t="str">
        <f>IF(A489="","",IFERROR(INDEX(Pengeluaran,MATCH('Buku Besar'!A489,Akun,0)),""))</f>
        <v/>
      </c>
      <c r="H489" s="91" t="str">
        <f t="shared" si="15"/>
        <v/>
      </c>
      <c r="I489" s="330" t="str">
        <f>IF(H489="","",IFERROR(INDEX(Tanggal1,MATCH('Buku Besar'!H489,Akun1,0)),""))</f>
        <v/>
      </c>
      <c r="J489" s="2" t="str">
        <f>IF(H489="","",IFERROR(INDEX(Keterangan1,MATCH('Buku Besar'!H489,Akun1,0)),""))</f>
        <v/>
      </c>
      <c r="K489" s="2" t="str">
        <f>IF(H489="","",IFERROR(INDEX(Reff1,MATCH('Buku Besar'!H489,Akun1,0)),""))</f>
        <v/>
      </c>
      <c r="L489" s="331" t="str">
        <f>IF(H489="","",IFERROR(INDEX(Penerimaan1,MATCH('Buku Besar'!H489,Akun1,0)),""))</f>
        <v/>
      </c>
      <c r="M489" s="331" t="str">
        <f>IF(H489="","",IFERROR(INDEX(Pengeluaran1,MATCH('Buku Besar'!H489,Akun1,0)),""))</f>
        <v/>
      </c>
    </row>
    <row r="490" spans="1:13" x14ac:dyDescent="0.25">
      <c r="A490" s="91" t="str">
        <f t="shared" si="14"/>
        <v/>
      </c>
      <c r="B490" s="330" t="str">
        <f>IF(A490="","",IFERROR(INDEX(Tanggal,MATCH('Buku Besar'!A490,Akun,0)),""))</f>
        <v/>
      </c>
      <c r="C490" s="2" t="str">
        <f>IF(A490="","",IFERROR(INDEX(Keterangan,MATCH('Buku Besar'!A490,Akun,0)),""))</f>
        <v/>
      </c>
      <c r="D490" s="2" t="str">
        <f>IF(A490="","",IFERROR(INDEX(Reff,MATCH('Buku Besar'!A490,Akun,0)),""))</f>
        <v/>
      </c>
      <c r="E490" s="331" t="str">
        <f>IF(A490="","",IFERROR(INDEX(Penerimaan,MATCH('Buku Besar'!A490,Akun,0)),""))</f>
        <v/>
      </c>
      <c r="F490" s="331" t="str">
        <f>IF(A490="","",IFERROR(INDEX(Pengeluaran,MATCH('Buku Besar'!A490,Akun,0)),""))</f>
        <v/>
      </c>
      <c r="H490" s="91" t="str">
        <f t="shared" si="15"/>
        <v/>
      </c>
      <c r="I490" s="330" t="str">
        <f>IF(H490="","",IFERROR(INDEX(Tanggal1,MATCH('Buku Besar'!H490,Akun1,0)),""))</f>
        <v/>
      </c>
      <c r="J490" s="2" t="str">
        <f>IF(H490="","",IFERROR(INDEX(Keterangan1,MATCH('Buku Besar'!H490,Akun1,0)),""))</f>
        <v/>
      </c>
      <c r="K490" s="2" t="str">
        <f>IF(H490="","",IFERROR(INDEX(Reff1,MATCH('Buku Besar'!H490,Akun1,0)),""))</f>
        <v/>
      </c>
      <c r="L490" s="331" t="str">
        <f>IF(H490="","",IFERROR(INDEX(Penerimaan1,MATCH('Buku Besar'!H490,Akun1,0)),""))</f>
        <v/>
      </c>
      <c r="M490" s="331" t="str">
        <f>IF(H490="","",IFERROR(INDEX(Pengeluaran1,MATCH('Buku Besar'!H490,Akun1,0)),""))</f>
        <v/>
      </c>
    </row>
    <row r="491" spans="1:13" x14ac:dyDescent="0.25">
      <c r="A491" s="91" t="str">
        <f t="shared" si="14"/>
        <v/>
      </c>
      <c r="B491" s="330" t="str">
        <f>IF(A491="","",IFERROR(INDEX(Tanggal,MATCH('Buku Besar'!A491,Akun,0)),""))</f>
        <v/>
      </c>
      <c r="C491" s="2" t="str">
        <f>IF(A491="","",IFERROR(INDEX(Keterangan,MATCH('Buku Besar'!A491,Akun,0)),""))</f>
        <v/>
      </c>
      <c r="D491" s="2" t="str">
        <f>IF(A491="","",IFERROR(INDEX(Reff,MATCH('Buku Besar'!A491,Akun,0)),""))</f>
        <v/>
      </c>
      <c r="E491" s="331" t="str">
        <f>IF(A491="","",IFERROR(INDEX(Penerimaan,MATCH('Buku Besar'!A491,Akun,0)),""))</f>
        <v/>
      </c>
      <c r="F491" s="331" t="str">
        <f>IF(A491="","",IFERROR(INDEX(Pengeluaran,MATCH('Buku Besar'!A491,Akun,0)),""))</f>
        <v/>
      </c>
      <c r="H491" s="91" t="str">
        <f t="shared" si="15"/>
        <v/>
      </c>
      <c r="I491" s="330" t="str">
        <f>IF(H491="","",IFERROR(INDEX(Tanggal1,MATCH('Buku Besar'!H491,Akun1,0)),""))</f>
        <v/>
      </c>
      <c r="J491" s="2" t="str">
        <f>IF(H491="","",IFERROR(INDEX(Keterangan1,MATCH('Buku Besar'!H491,Akun1,0)),""))</f>
        <v/>
      </c>
      <c r="K491" s="2" t="str">
        <f>IF(H491="","",IFERROR(INDEX(Reff1,MATCH('Buku Besar'!H491,Akun1,0)),""))</f>
        <v/>
      </c>
      <c r="L491" s="331" t="str">
        <f>IF(H491="","",IFERROR(INDEX(Penerimaan1,MATCH('Buku Besar'!H491,Akun1,0)),""))</f>
        <v/>
      </c>
      <c r="M491" s="331" t="str">
        <f>IF(H491="","",IFERROR(INDEX(Pengeluaran1,MATCH('Buku Besar'!H491,Akun1,0)),""))</f>
        <v/>
      </c>
    </row>
    <row r="492" spans="1:13" x14ac:dyDescent="0.25">
      <c r="A492" s="91" t="str">
        <f t="shared" si="14"/>
        <v/>
      </c>
      <c r="B492" s="330" t="str">
        <f>IF(A492="","",IFERROR(INDEX(Tanggal,MATCH('Buku Besar'!A492,Akun,0)),""))</f>
        <v/>
      </c>
      <c r="C492" s="2" t="str">
        <f>IF(A492="","",IFERROR(INDEX(Keterangan,MATCH('Buku Besar'!A492,Akun,0)),""))</f>
        <v/>
      </c>
      <c r="D492" s="2" t="str">
        <f>IF(A492="","",IFERROR(INDEX(Reff,MATCH('Buku Besar'!A492,Akun,0)),""))</f>
        <v/>
      </c>
      <c r="E492" s="331" t="str">
        <f>IF(A492="","",IFERROR(INDEX(Penerimaan,MATCH('Buku Besar'!A492,Akun,0)),""))</f>
        <v/>
      </c>
      <c r="F492" s="331" t="str">
        <f>IF(A492="","",IFERROR(INDEX(Pengeluaran,MATCH('Buku Besar'!A492,Akun,0)),""))</f>
        <v/>
      </c>
      <c r="H492" s="91" t="str">
        <f t="shared" si="15"/>
        <v/>
      </c>
      <c r="I492" s="330" t="str">
        <f>IF(H492="","",IFERROR(INDEX(Tanggal1,MATCH('Buku Besar'!H492,Akun1,0)),""))</f>
        <v/>
      </c>
      <c r="J492" s="2" t="str">
        <f>IF(H492="","",IFERROR(INDEX(Keterangan1,MATCH('Buku Besar'!H492,Akun1,0)),""))</f>
        <v/>
      </c>
      <c r="K492" s="2" t="str">
        <f>IF(H492="","",IFERROR(INDEX(Reff1,MATCH('Buku Besar'!H492,Akun1,0)),""))</f>
        <v/>
      </c>
      <c r="L492" s="331" t="str">
        <f>IF(H492="","",IFERROR(INDEX(Penerimaan1,MATCH('Buku Besar'!H492,Akun1,0)),""))</f>
        <v/>
      </c>
      <c r="M492" s="331" t="str">
        <f>IF(H492="","",IFERROR(INDEX(Pengeluaran1,MATCH('Buku Besar'!H492,Akun1,0)),""))</f>
        <v/>
      </c>
    </row>
    <row r="493" spans="1:13" x14ac:dyDescent="0.25">
      <c r="A493" s="91" t="str">
        <f t="shared" si="14"/>
        <v/>
      </c>
      <c r="B493" s="330" t="str">
        <f>IF(A493="","",IFERROR(INDEX(Tanggal,MATCH('Buku Besar'!A493,Akun,0)),""))</f>
        <v/>
      </c>
      <c r="C493" s="2" t="str">
        <f>IF(A493="","",IFERROR(INDEX(Keterangan,MATCH('Buku Besar'!A493,Akun,0)),""))</f>
        <v/>
      </c>
      <c r="D493" s="2" t="str">
        <f>IF(A493="","",IFERROR(INDEX(Reff,MATCH('Buku Besar'!A493,Akun,0)),""))</f>
        <v/>
      </c>
      <c r="E493" s="331" t="str">
        <f>IF(A493="","",IFERROR(INDEX(Penerimaan,MATCH('Buku Besar'!A493,Akun,0)),""))</f>
        <v/>
      </c>
      <c r="F493" s="331" t="str">
        <f>IF(A493="","",IFERROR(INDEX(Pengeluaran,MATCH('Buku Besar'!A493,Akun,0)),""))</f>
        <v/>
      </c>
      <c r="H493" s="91" t="str">
        <f t="shared" si="15"/>
        <v/>
      </c>
      <c r="I493" s="330" t="str">
        <f>IF(H493="","",IFERROR(INDEX(Tanggal1,MATCH('Buku Besar'!H493,Akun1,0)),""))</f>
        <v/>
      </c>
      <c r="J493" s="2" t="str">
        <f>IF(H493="","",IFERROR(INDEX(Keterangan1,MATCH('Buku Besar'!H493,Akun1,0)),""))</f>
        <v/>
      </c>
      <c r="K493" s="2" t="str">
        <f>IF(H493="","",IFERROR(INDEX(Reff1,MATCH('Buku Besar'!H493,Akun1,0)),""))</f>
        <v/>
      </c>
      <c r="L493" s="331" t="str">
        <f>IF(H493="","",IFERROR(INDEX(Penerimaan1,MATCH('Buku Besar'!H493,Akun1,0)),""))</f>
        <v/>
      </c>
      <c r="M493" s="331" t="str">
        <f>IF(H493="","",IFERROR(INDEX(Pengeluaran1,MATCH('Buku Besar'!H493,Akun1,0)),""))</f>
        <v/>
      </c>
    </row>
    <row r="494" spans="1:13" x14ac:dyDescent="0.25">
      <c r="A494" s="91" t="str">
        <f t="shared" si="14"/>
        <v/>
      </c>
      <c r="B494" s="330" t="str">
        <f>IF(A494="","",IFERROR(INDEX(Tanggal,MATCH('Buku Besar'!A494,Akun,0)),""))</f>
        <v/>
      </c>
      <c r="C494" s="2" t="str">
        <f>IF(A494="","",IFERROR(INDEX(Keterangan,MATCH('Buku Besar'!A494,Akun,0)),""))</f>
        <v/>
      </c>
      <c r="D494" s="2" t="str">
        <f>IF(A494="","",IFERROR(INDEX(Reff,MATCH('Buku Besar'!A494,Akun,0)),""))</f>
        <v/>
      </c>
      <c r="E494" s="331" t="str">
        <f>IF(A494="","",IFERROR(INDEX(Penerimaan,MATCH('Buku Besar'!A494,Akun,0)),""))</f>
        <v/>
      </c>
      <c r="F494" s="331" t="str">
        <f>IF(A494="","",IFERROR(INDEX(Pengeluaran,MATCH('Buku Besar'!A494,Akun,0)),""))</f>
        <v/>
      </c>
      <c r="H494" s="91" t="str">
        <f t="shared" si="15"/>
        <v/>
      </c>
      <c r="I494" s="330" t="str">
        <f>IF(H494="","",IFERROR(INDEX(Tanggal1,MATCH('Buku Besar'!H494,Akun1,0)),""))</f>
        <v/>
      </c>
      <c r="J494" s="2" t="str">
        <f>IF(H494="","",IFERROR(INDEX(Keterangan1,MATCH('Buku Besar'!H494,Akun1,0)),""))</f>
        <v/>
      </c>
      <c r="K494" s="2" t="str">
        <f>IF(H494="","",IFERROR(INDEX(Reff1,MATCH('Buku Besar'!H494,Akun1,0)),""))</f>
        <v/>
      </c>
      <c r="L494" s="331" t="str">
        <f>IF(H494="","",IFERROR(INDEX(Penerimaan1,MATCH('Buku Besar'!H494,Akun1,0)),""))</f>
        <v/>
      </c>
      <c r="M494" s="331" t="str">
        <f>IF(H494="","",IFERROR(INDEX(Pengeluaran1,MATCH('Buku Besar'!H494,Akun1,0)),""))</f>
        <v/>
      </c>
    </row>
    <row r="495" spans="1:13" x14ac:dyDescent="0.25">
      <c r="A495" s="91" t="str">
        <f t="shared" si="14"/>
        <v/>
      </c>
      <c r="B495" s="330" t="str">
        <f>IF(A495="","",IFERROR(INDEX(Tanggal,MATCH('Buku Besar'!A495,Akun,0)),""))</f>
        <v/>
      </c>
      <c r="C495" s="2" t="str">
        <f>IF(A495="","",IFERROR(INDEX(Keterangan,MATCH('Buku Besar'!A495,Akun,0)),""))</f>
        <v/>
      </c>
      <c r="D495" s="2" t="str">
        <f>IF(A495="","",IFERROR(INDEX(Reff,MATCH('Buku Besar'!A495,Akun,0)),""))</f>
        <v/>
      </c>
      <c r="E495" s="331" t="str">
        <f>IF(A495="","",IFERROR(INDEX(Penerimaan,MATCH('Buku Besar'!A495,Akun,0)),""))</f>
        <v/>
      </c>
      <c r="F495" s="331" t="str">
        <f>IF(A495="","",IFERROR(INDEX(Pengeluaran,MATCH('Buku Besar'!A495,Akun,0)),""))</f>
        <v/>
      </c>
      <c r="H495" s="91" t="str">
        <f t="shared" si="15"/>
        <v/>
      </c>
      <c r="I495" s="330" t="str">
        <f>IF(H495="","",IFERROR(INDEX(Tanggal1,MATCH('Buku Besar'!H495,Akun1,0)),""))</f>
        <v/>
      </c>
      <c r="J495" s="2" t="str">
        <f>IF(H495="","",IFERROR(INDEX(Keterangan1,MATCH('Buku Besar'!H495,Akun1,0)),""))</f>
        <v/>
      </c>
      <c r="K495" s="2" t="str">
        <f>IF(H495="","",IFERROR(INDEX(Reff1,MATCH('Buku Besar'!H495,Akun1,0)),""))</f>
        <v/>
      </c>
      <c r="L495" s="331" t="str">
        <f>IF(H495="","",IFERROR(INDEX(Penerimaan1,MATCH('Buku Besar'!H495,Akun1,0)),""))</f>
        <v/>
      </c>
      <c r="M495" s="331" t="str">
        <f>IF(H495="","",IFERROR(INDEX(Pengeluaran1,MATCH('Buku Besar'!H495,Akun1,0)),""))</f>
        <v/>
      </c>
    </row>
    <row r="496" spans="1:13" x14ac:dyDescent="0.25">
      <c r="A496" s="91" t="str">
        <f t="shared" si="14"/>
        <v/>
      </c>
      <c r="B496" s="330" t="str">
        <f>IF(A496="","",IFERROR(INDEX(Tanggal,MATCH('Buku Besar'!A496,Akun,0)),""))</f>
        <v/>
      </c>
      <c r="C496" s="2" t="str">
        <f>IF(A496="","",IFERROR(INDEX(Keterangan,MATCH('Buku Besar'!A496,Akun,0)),""))</f>
        <v/>
      </c>
      <c r="D496" s="2" t="str">
        <f>IF(A496="","",IFERROR(INDEX(Reff,MATCH('Buku Besar'!A496,Akun,0)),""))</f>
        <v/>
      </c>
      <c r="E496" s="331" t="str">
        <f>IF(A496="","",IFERROR(INDEX(Penerimaan,MATCH('Buku Besar'!A496,Akun,0)),""))</f>
        <v/>
      </c>
      <c r="F496" s="331" t="str">
        <f>IF(A496="","",IFERROR(INDEX(Pengeluaran,MATCH('Buku Besar'!A496,Akun,0)),""))</f>
        <v/>
      </c>
      <c r="H496" s="91" t="str">
        <f t="shared" si="15"/>
        <v/>
      </c>
      <c r="I496" s="330" t="str">
        <f>IF(H496="","",IFERROR(INDEX(Tanggal1,MATCH('Buku Besar'!H496,Akun1,0)),""))</f>
        <v/>
      </c>
      <c r="J496" s="2" t="str">
        <f>IF(H496="","",IFERROR(INDEX(Keterangan1,MATCH('Buku Besar'!H496,Akun1,0)),""))</f>
        <v/>
      </c>
      <c r="K496" s="2" t="str">
        <f>IF(H496="","",IFERROR(INDEX(Reff1,MATCH('Buku Besar'!H496,Akun1,0)),""))</f>
        <v/>
      </c>
      <c r="L496" s="331" t="str">
        <f>IF(H496="","",IFERROR(INDEX(Penerimaan1,MATCH('Buku Besar'!H496,Akun1,0)),""))</f>
        <v/>
      </c>
      <c r="M496" s="331" t="str">
        <f>IF(H496="","",IFERROR(INDEX(Pengeluaran1,MATCH('Buku Besar'!H496,Akun1,0)),""))</f>
        <v/>
      </c>
    </row>
    <row r="497" spans="1:13" x14ac:dyDescent="0.25">
      <c r="A497" s="91" t="str">
        <f t="shared" si="14"/>
        <v/>
      </c>
      <c r="B497" s="330" t="str">
        <f>IF(A497="","",IFERROR(INDEX(Tanggal,MATCH('Buku Besar'!A497,Akun,0)),""))</f>
        <v/>
      </c>
      <c r="C497" s="2" t="str">
        <f>IF(A497="","",IFERROR(INDEX(Keterangan,MATCH('Buku Besar'!A497,Akun,0)),""))</f>
        <v/>
      </c>
      <c r="D497" s="2" t="str">
        <f>IF(A497="","",IFERROR(INDEX(Reff,MATCH('Buku Besar'!A497,Akun,0)),""))</f>
        <v/>
      </c>
      <c r="E497" s="331" t="str">
        <f>IF(A497="","",IFERROR(INDEX(Penerimaan,MATCH('Buku Besar'!A497,Akun,0)),""))</f>
        <v/>
      </c>
      <c r="F497" s="331" t="str">
        <f>IF(A497="","",IFERROR(INDEX(Pengeluaran,MATCH('Buku Besar'!A497,Akun,0)),""))</f>
        <v/>
      </c>
      <c r="H497" s="91" t="str">
        <f t="shared" si="15"/>
        <v/>
      </c>
      <c r="I497" s="330" t="str">
        <f>IF(H497="","",IFERROR(INDEX(Tanggal1,MATCH('Buku Besar'!H497,Akun1,0)),""))</f>
        <v/>
      </c>
      <c r="J497" s="2" t="str">
        <f>IF(H497="","",IFERROR(INDEX(Keterangan1,MATCH('Buku Besar'!H497,Akun1,0)),""))</f>
        <v/>
      </c>
      <c r="K497" s="2" t="str">
        <f>IF(H497="","",IFERROR(INDEX(Reff1,MATCH('Buku Besar'!H497,Akun1,0)),""))</f>
        <v/>
      </c>
      <c r="L497" s="331" t="str">
        <f>IF(H497="","",IFERROR(INDEX(Penerimaan1,MATCH('Buku Besar'!H497,Akun1,0)),""))</f>
        <v/>
      </c>
      <c r="M497" s="331" t="str">
        <f>IF(H497="","",IFERROR(INDEX(Pengeluaran1,MATCH('Buku Besar'!H497,Akun1,0)),""))</f>
        <v/>
      </c>
    </row>
    <row r="498" spans="1:13" x14ac:dyDescent="0.25">
      <c r="A498" s="91" t="str">
        <f t="shared" si="14"/>
        <v/>
      </c>
      <c r="B498" s="330" t="str">
        <f>IF(A498="","",IFERROR(INDEX(Tanggal,MATCH('Buku Besar'!A498,Akun,0)),""))</f>
        <v/>
      </c>
      <c r="C498" s="2" t="str">
        <f>IF(A498="","",IFERROR(INDEX(Keterangan,MATCH('Buku Besar'!A498,Akun,0)),""))</f>
        <v/>
      </c>
      <c r="D498" s="2" t="str">
        <f>IF(A498="","",IFERROR(INDEX(Reff,MATCH('Buku Besar'!A498,Akun,0)),""))</f>
        <v/>
      </c>
      <c r="E498" s="331" t="str">
        <f>IF(A498="","",IFERROR(INDEX(Penerimaan,MATCH('Buku Besar'!A498,Akun,0)),""))</f>
        <v/>
      </c>
      <c r="F498" s="331" t="str">
        <f>IF(A498="","",IFERROR(INDEX(Pengeluaran,MATCH('Buku Besar'!A498,Akun,0)),""))</f>
        <v/>
      </c>
      <c r="H498" s="91" t="str">
        <f t="shared" si="15"/>
        <v/>
      </c>
      <c r="I498" s="330" t="str">
        <f>IF(H498="","",IFERROR(INDEX(Tanggal1,MATCH('Buku Besar'!H498,Akun1,0)),""))</f>
        <v/>
      </c>
      <c r="J498" s="2" t="str">
        <f>IF(H498="","",IFERROR(INDEX(Keterangan1,MATCH('Buku Besar'!H498,Akun1,0)),""))</f>
        <v/>
      </c>
      <c r="K498" s="2" t="str">
        <f>IF(H498="","",IFERROR(INDEX(Reff1,MATCH('Buku Besar'!H498,Akun1,0)),""))</f>
        <v/>
      </c>
      <c r="L498" s="331" t="str">
        <f>IF(H498="","",IFERROR(INDEX(Penerimaan1,MATCH('Buku Besar'!H498,Akun1,0)),""))</f>
        <v/>
      </c>
      <c r="M498" s="331" t="str">
        <f>IF(H498="","",IFERROR(INDEX(Pengeluaran1,MATCH('Buku Besar'!H498,Akun1,0)),""))</f>
        <v/>
      </c>
    </row>
    <row r="499" spans="1:13" x14ac:dyDescent="0.25">
      <c r="A499" s="91" t="str">
        <f t="shared" si="14"/>
        <v/>
      </c>
      <c r="B499" s="330" t="str">
        <f>IF(A499="","",IFERROR(INDEX(Tanggal,MATCH('Buku Besar'!A499,Akun,0)),""))</f>
        <v/>
      </c>
      <c r="C499" s="2" t="str">
        <f>IF(A499="","",IFERROR(INDEX(Keterangan,MATCH('Buku Besar'!A499,Akun,0)),""))</f>
        <v/>
      </c>
      <c r="D499" s="2" t="str">
        <f>IF(A499="","",IFERROR(INDEX(Reff,MATCH('Buku Besar'!A499,Akun,0)),""))</f>
        <v/>
      </c>
      <c r="E499" s="331" t="str">
        <f>IF(A499="","",IFERROR(INDEX(Penerimaan,MATCH('Buku Besar'!A499,Akun,0)),""))</f>
        <v/>
      </c>
      <c r="F499" s="331" t="str">
        <f>IF(A499="","",IFERROR(INDEX(Pengeluaran,MATCH('Buku Besar'!A499,Akun,0)),""))</f>
        <v/>
      </c>
      <c r="H499" s="91" t="str">
        <f t="shared" si="15"/>
        <v/>
      </c>
      <c r="I499" s="330" t="str">
        <f>IF(H499="","",IFERROR(INDEX(Tanggal1,MATCH('Buku Besar'!H499,Akun1,0)),""))</f>
        <v/>
      </c>
      <c r="J499" s="2" t="str">
        <f>IF(H499="","",IFERROR(INDEX(Keterangan1,MATCH('Buku Besar'!H499,Akun1,0)),""))</f>
        <v/>
      </c>
      <c r="K499" s="2" t="str">
        <f>IF(H499="","",IFERROR(INDEX(Reff1,MATCH('Buku Besar'!H499,Akun1,0)),""))</f>
        <v/>
      </c>
      <c r="L499" s="331" t="str">
        <f>IF(H499="","",IFERROR(INDEX(Penerimaan1,MATCH('Buku Besar'!H499,Akun1,0)),""))</f>
        <v/>
      </c>
      <c r="M499" s="331" t="str">
        <f>IF(H499="","",IFERROR(INDEX(Pengeluaran1,MATCH('Buku Besar'!H499,Akun1,0)),""))</f>
        <v/>
      </c>
    </row>
    <row r="500" spans="1:13" x14ac:dyDescent="0.25">
      <c r="A500" s="91" t="str">
        <f t="shared" si="14"/>
        <v/>
      </c>
      <c r="B500" s="330" t="str">
        <f>IF(A500="","",IFERROR(INDEX(Tanggal,MATCH('Buku Besar'!A500,Akun,0)),""))</f>
        <v/>
      </c>
      <c r="C500" s="2" t="str">
        <f>IF(A500="","",IFERROR(INDEX(Keterangan,MATCH('Buku Besar'!A500,Akun,0)),""))</f>
        <v/>
      </c>
      <c r="D500" s="2" t="str">
        <f>IF(A500="","",IFERROR(INDEX(Reff,MATCH('Buku Besar'!A500,Akun,0)),""))</f>
        <v/>
      </c>
      <c r="E500" s="331" t="str">
        <f>IF(A500="","",IFERROR(INDEX(Penerimaan,MATCH('Buku Besar'!A500,Akun,0)),""))</f>
        <v/>
      </c>
      <c r="F500" s="331" t="str">
        <f>IF(A500="","",IFERROR(INDEX(Pengeluaran,MATCH('Buku Besar'!A500,Akun,0)),""))</f>
        <v/>
      </c>
      <c r="H500" s="91" t="str">
        <f t="shared" si="15"/>
        <v/>
      </c>
      <c r="I500" s="330" t="str">
        <f>IF(H500="","",IFERROR(INDEX(Tanggal1,MATCH('Buku Besar'!H500,Akun1,0)),""))</f>
        <v/>
      </c>
      <c r="J500" s="2" t="str">
        <f>IF(H500="","",IFERROR(INDEX(Keterangan1,MATCH('Buku Besar'!H500,Akun1,0)),""))</f>
        <v/>
      </c>
      <c r="K500" s="2" t="str">
        <f>IF(H500="","",IFERROR(INDEX(Reff1,MATCH('Buku Besar'!H500,Akun1,0)),""))</f>
        <v/>
      </c>
      <c r="L500" s="331" t="str">
        <f>IF(H500="","",IFERROR(INDEX(Penerimaan1,MATCH('Buku Besar'!H500,Akun1,0)),""))</f>
        <v/>
      </c>
      <c r="M500" s="331" t="str">
        <f>IF(H500="","",IFERROR(INDEX(Pengeluaran1,MATCH('Buku Besar'!H500,Akun1,0)),""))</f>
        <v/>
      </c>
    </row>
    <row r="501" spans="1:13" x14ac:dyDescent="0.25">
      <c r="A501" s="91" t="str">
        <f t="shared" si="14"/>
        <v/>
      </c>
      <c r="B501" s="330" t="str">
        <f>IF(A501="","",IFERROR(INDEX(Tanggal,MATCH('Buku Besar'!A501,Akun,0)),""))</f>
        <v/>
      </c>
      <c r="C501" s="2" t="str">
        <f>IF(A501="","",IFERROR(INDEX(Keterangan,MATCH('Buku Besar'!A501,Akun,0)),""))</f>
        <v/>
      </c>
      <c r="D501" s="2" t="str">
        <f>IF(A501="","",IFERROR(INDEX(Reff,MATCH('Buku Besar'!A501,Akun,0)),""))</f>
        <v/>
      </c>
      <c r="E501" s="331" t="str">
        <f>IF(A501="","",IFERROR(INDEX(Penerimaan,MATCH('Buku Besar'!A501,Akun,0)),""))</f>
        <v/>
      </c>
      <c r="F501" s="331" t="str">
        <f>IF(A501="","",IFERROR(INDEX(Pengeluaran,MATCH('Buku Besar'!A501,Akun,0)),""))</f>
        <v/>
      </c>
      <c r="H501" s="91" t="str">
        <f t="shared" si="15"/>
        <v/>
      </c>
      <c r="I501" s="330" t="str">
        <f>IF(H501="","",IFERROR(INDEX(Tanggal1,MATCH('Buku Besar'!H501,Akun1,0)),""))</f>
        <v/>
      </c>
      <c r="J501" s="2" t="str">
        <f>IF(H501="","",IFERROR(INDEX(Keterangan1,MATCH('Buku Besar'!H501,Akun1,0)),""))</f>
        <v/>
      </c>
      <c r="K501" s="2" t="str">
        <f>IF(H501="","",IFERROR(INDEX(Reff1,MATCH('Buku Besar'!H501,Akun1,0)),""))</f>
        <v/>
      </c>
      <c r="L501" s="331" t="str">
        <f>IF(H501="","",IFERROR(INDEX(Penerimaan1,MATCH('Buku Besar'!H501,Akun1,0)),""))</f>
        <v/>
      </c>
      <c r="M501" s="331" t="str">
        <f>IF(H501="","",IFERROR(INDEX(Pengeluaran1,MATCH('Buku Besar'!H501,Akun1,0)),""))</f>
        <v/>
      </c>
    </row>
    <row r="502" spans="1:13" x14ac:dyDescent="0.25">
      <c r="A502" s="91" t="str">
        <f t="shared" si="14"/>
        <v/>
      </c>
      <c r="B502" s="330" t="str">
        <f>IF(A502="","",IFERROR(INDEX(Tanggal,MATCH('Buku Besar'!A502,Akun,0)),""))</f>
        <v/>
      </c>
      <c r="C502" s="2" t="str">
        <f>IF(A502="","",IFERROR(INDEX(Keterangan,MATCH('Buku Besar'!A502,Akun,0)),""))</f>
        <v/>
      </c>
      <c r="D502" s="2" t="str">
        <f>IF(A502="","",IFERROR(INDEX(Reff,MATCH('Buku Besar'!A502,Akun,0)),""))</f>
        <v/>
      </c>
      <c r="E502" s="331" t="str">
        <f>IF(A502="","",IFERROR(INDEX(Penerimaan,MATCH('Buku Besar'!A502,Akun,0)),""))</f>
        <v/>
      </c>
      <c r="F502" s="331" t="str">
        <f>IF(A502="","",IFERROR(INDEX(Pengeluaran,MATCH('Buku Besar'!A502,Akun,0)),""))</f>
        <v/>
      </c>
      <c r="H502" s="91" t="str">
        <f t="shared" si="15"/>
        <v/>
      </c>
      <c r="I502" s="330" t="str">
        <f>IF(H502="","",IFERROR(INDEX(Tanggal1,MATCH('Buku Besar'!H502,Akun1,0)),""))</f>
        <v/>
      </c>
      <c r="J502" s="2" t="str">
        <f>IF(H502="","",IFERROR(INDEX(Keterangan1,MATCH('Buku Besar'!H502,Akun1,0)),""))</f>
        <v/>
      </c>
      <c r="K502" s="2" t="str">
        <f>IF(H502="","",IFERROR(INDEX(Reff1,MATCH('Buku Besar'!H502,Akun1,0)),""))</f>
        <v/>
      </c>
      <c r="L502" s="331" t="str">
        <f>IF(H502="","",IFERROR(INDEX(Penerimaan1,MATCH('Buku Besar'!H502,Akun1,0)),""))</f>
        <v/>
      </c>
      <c r="M502" s="331" t="str">
        <f>IF(H502="","",IFERROR(INDEX(Pengeluaran1,MATCH('Buku Besar'!H502,Akun1,0)),""))</f>
        <v/>
      </c>
    </row>
    <row r="503" spans="1:13" x14ac:dyDescent="0.25">
      <c r="A503" s="91" t="str">
        <f t="shared" si="14"/>
        <v/>
      </c>
      <c r="B503" s="330" t="str">
        <f>IF(A503="","",IFERROR(INDEX(Tanggal,MATCH('Buku Besar'!A503,Akun,0)),""))</f>
        <v/>
      </c>
      <c r="C503" s="2" t="str">
        <f>IF(A503="","",IFERROR(INDEX(Keterangan,MATCH('Buku Besar'!A503,Akun,0)),""))</f>
        <v/>
      </c>
      <c r="D503" s="2" t="str">
        <f>IF(A503="","",IFERROR(INDEX(Reff,MATCH('Buku Besar'!A503,Akun,0)),""))</f>
        <v/>
      </c>
      <c r="E503" s="331" t="str">
        <f>IF(A503="","",IFERROR(INDEX(Penerimaan,MATCH('Buku Besar'!A503,Akun,0)),""))</f>
        <v/>
      </c>
      <c r="F503" s="331" t="str">
        <f>IF(A503="","",IFERROR(INDEX(Pengeluaran,MATCH('Buku Besar'!A503,Akun,0)),""))</f>
        <v/>
      </c>
      <c r="H503" s="91" t="str">
        <f t="shared" si="15"/>
        <v/>
      </c>
      <c r="I503" s="330" t="str">
        <f>IF(H503="","",IFERROR(INDEX(Tanggal1,MATCH('Buku Besar'!H503,Akun1,0)),""))</f>
        <v/>
      </c>
      <c r="J503" s="2" t="str">
        <f>IF(H503="","",IFERROR(INDEX(Keterangan1,MATCH('Buku Besar'!H503,Akun1,0)),""))</f>
        <v/>
      </c>
      <c r="K503" s="2" t="str">
        <f>IF(H503="","",IFERROR(INDEX(Reff1,MATCH('Buku Besar'!H503,Akun1,0)),""))</f>
        <v/>
      </c>
      <c r="L503" s="331" t="str">
        <f>IF(H503="","",IFERROR(INDEX(Penerimaan1,MATCH('Buku Besar'!H503,Akun1,0)),""))</f>
        <v/>
      </c>
      <c r="M503" s="331" t="str">
        <f>IF(H503="","",IFERROR(INDEX(Pengeluaran1,MATCH('Buku Besar'!H503,Akun1,0)),""))</f>
        <v/>
      </c>
    </row>
    <row r="504" spans="1:13" x14ac:dyDescent="0.25">
      <c r="A504" s="91" t="str">
        <f t="shared" si="14"/>
        <v/>
      </c>
      <c r="B504" s="330" t="str">
        <f>IF(A504="","",IFERROR(INDEX(Tanggal,MATCH('Buku Besar'!A504,Akun,0)),""))</f>
        <v/>
      </c>
      <c r="C504" s="2" t="str">
        <f>IF(A504="","",IFERROR(INDEX(Keterangan,MATCH('Buku Besar'!A504,Akun,0)),""))</f>
        <v/>
      </c>
      <c r="D504" s="2" t="str">
        <f>IF(A504="","",IFERROR(INDEX(Reff,MATCH('Buku Besar'!A504,Akun,0)),""))</f>
        <v/>
      </c>
      <c r="E504" s="331" t="str">
        <f>IF(A504="","",IFERROR(INDEX(Penerimaan,MATCH('Buku Besar'!A504,Akun,0)),""))</f>
        <v/>
      </c>
      <c r="F504" s="331" t="str">
        <f>IF(A504="","",IFERROR(INDEX(Pengeluaran,MATCH('Buku Besar'!A504,Akun,0)),""))</f>
        <v/>
      </c>
      <c r="H504" s="91" t="str">
        <f t="shared" si="15"/>
        <v/>
      </c>
      <c r="I504" s="330" t="str">
        <f>IF(H504="","",IFERROR(INDEX(Tanggal1,MATCH('Buku Besar'!H504,Akun1,0)),""))</f>
        <v/>
      </c>
      <c r="J504" s="2" t="str">
        <f>IF(H504="","",IFERROR(INDEX(Keterangan1,MATCH('Buku Besar'!H504,Akun1,0)),""))</f>
        <v/>
      </c>
      <c r="K504" s="2" t="str">
        <f>IF(H504="","",IFERROR(INDEX(Reff1,MATCH('Buku Besar'!H504,Akun1,0)),""))</f>
        <v/>
      </c>
      <c r="L504" s="331" t="str">
        <f>IF(H504="","",IFERROR(INDEX(Penerimaan1,MATCH('Buku Besar'!H504,Akun1,0)),""))</f>
        <v/>
      </c>
      <c r="M504" s="331" t="str">
        <f>IF(H504="","",IFERROR(INDEX(Pengeluaran1,MATCH('Buku Besar'!H504,Akun1,0)),""))</f>
        <v/>
      </c>
    </row>
    <row r="505" spans="1:13" x14ac:dyDescent="0.25">
      <c r="A505" s="91" t="str">
        <f t="shared" si="14"/>
        <v/>
      </c>
      <c r="B505" s="330" t="str">
        <f>IF(A505="","",IFERROR(INDEX(Tanggal,MATCH('Buku Besar'!A505,Akun,0)),""))</f>
        <v/>
      </c>
      <c r="C505" s="2" t="str">
        <f>IF(A505="","",IFERROR(INDEX(Keterangan,MATCH('Buku Besar'!A505,Akun,0)),""))</f>
        <v/>
      </c>
      <c r="D505" s="2" t="str">
        <f>IF(A505="","",IFERROR(INDEX(Reff,MATCH('Buku Besar'!A505,Akun,0)),""))</f>
        <v/>
      </c>
      <c r="E505" s="331" t="str">
        <f>IF(A505="","",IFERROR(INDEX(Penerimaan,MATCH('Buku Besar'!A505,Akun,0)),""))</f>
        <v/>
      </c>
      <c r="F505" s="331" t="str">
        <f>IF(A505="","",IFERROR(INDEX(Pengeluaran,MATCH('Buku Besar'!A505,Akun,0)),""))</f>
        <v/>
      </c>
      <c r="H505" s="91" t="str">
        <f t="shared" si="15"/>
        <v/>
      </c>
      <c r="I505" s="330" t="str">
        <f>IF(H505="","",IFERROR(INDEX(Tanggal1,MATCH('Buku Besar'!H505,Akun1,0)),""))</f>
        <v/>
      </c>
      <c r="J505" s="2" t="str">
        <f>IF(H505="","",IFERROR(INDEX(Keterangan1,MATCH('Buku Besar'!H505,Akun1,0)),""))</f>
        <v/>
      </c>
      <c r="K505" s="2" t="str">
        <f>IF(H505="","",IFERROR(INDEX(Reff1,MATCH('Buku Besar'!H505,Akun1,0)),""))</f>
        <v/>
      </c>
      <c r="L505" s="331" t="str">
        <f>IF(H505="","",IFERROR(INDEX(Penerimaan1,MATCH('Buku Besar'!H505,Akun1,0)),""))</f>
        <v/>
      </c>
      <c r="M505" s="331" t="str">
        <f>IF(H505="","",IFERROR(INDEX(Pengeluaran1,MATCH('Buku Besar'!H505,Akun1,0)),""))</f>
        <v/>
      </c>
    </row>
    <row r="506" spans="1:13" x14ac:dyDescent="0.25">
      <c r="A506" s="91" t="str">
        <f t="shared" si="14"/>
        <v/>
      </c>
      <c r="B506" s="330" t="str">
        <f>IF(A506="","",IFERROR(INDEX(Tanggal,MATCH('Buku Besar'!A506,Akun,0)),""))</f>
        <v/>
      </c>
      <c r="C506" s="2" t="str">
        <f>IF(A506="","",IFERROR(INDEX(Keterangan,MATCH('Buku Besar'!A506,Akun,0)),""))</f>
        <v/>
      </c>
      <c r="D506" s="2" t="str">
        <f>IF(A506="","",IFERROR(INDEX(Reff,MATCH('Buku Besar'!A506,Akun,0)),""))</f>
        <v/>
      </c>
      <c r="E506" s="331" t="str">
        <f>IF(A506="","",IFERROR(INDEX(Penerimaan,MATCH('Buku Besar'!A506,Akun,0)),""))</f>
        <v/>
      </c>
      <c r="F506" s="331" t="str">
        <f>IF(A506="","",IFERROR(INDEX(Pengeluaran,MATCH('Buku Besar'!A506,Akun,0)),""))</f>
        <v/>
      </c>
      <c r="H506" s="91" t="str">
        <f t="shared" si="15"/>
        <v/>
      </c>
      <c r="I506" s="330" t="str">
        <f>IF(H506="","",IFERROR(INDEX(Tanggal1,MATCH('Buku Besar'!H506,Akun1,0)),""))</f>
        <v/>
      </c>
      <c r="J506" s="2" t="str">
        <f>IF(H506="","",IFERROR(INDEX(Keterangan1,MATCH('Buku Besar'!H506,Akun1,0)),""))</f>
        <v/>
      </c>
      <c r="K506" s="2" t="str">
        <f>IF(H506="","",IFERROR(INDEX(Reff1,MATCH('Buku Besar'!H506,Akun1,0)),""))</f>
        <v/>
      </c>
      <c r="L506" s="331" t="str">
        <f>IF(H506="","",IFERROR(INDEX(Penerimaan1,MATCH('Buku Besar'!H506,Akun1,0)),""))</f>
        <v/>
      </c>
      <c r="M506" s="331" t="str">
        <f>IF(H506="","",IFERROR(INDEX(Pengeluaran1,MATCH('Buku Besar'!H506,Akun1,0)),""))</f>
        <v/>
      </c>
    </row>
    <row r="507" spans="1:13" x14ac:dyDescent="0.25">
      <c r="A507" s="91" t="str">
        <f t="shared" si="14"/>
        <v/>
      </c>
      <c r="B507" s="330" t="str">
        <f>IF(A507="","",IFERROR(INDEX(Tanggal,MATCH('Buku Besar'!A507,Akun,0)),""))</f>
        <v/>
      </c>
      <c r="C507" s="2" t="str">
        <f>IF(A507="","",IFERROR(INDEX(Keterangan,MATCH('Buku Besar'!A507,Akun,0)),""))</f>
        <v/>
      </c>
      <c r="D507" s="2" t="str">
        <f>IF(A507="","",IFERROR(INDEX(Reff,MATCH('Buku Besar'!A507,Akun,0)),""))</f>
        <v/>
      </c>
      <c r="E507" s="331" t="str">
        <f>IF(A507="","",IFERROR(INDEX(Penerimaan,MATCH('Buku Besar'!A507,Akun,0)),""))</f>
        <v/>
      </c>
      <c r="F507" s="331" t="str">
        <f>IF(A507="","",IFERROR(INDEX(Pengeluaran,MATCH('Buku Besar'!A507,Akun,0)),""))</f>
        <v/>
      </c>
      <c r="H507" s="91" t="str">
        <f t="shared" si="15"/>
        <v/>
      </c>
      <c r="I507" s="330" t="str">
        <f>IF(H507="","",IFERROR(INDEX(Tanggal1,MATCH('Buku Besar'!H507,Akun1,0)),""))</f>
        <v/>
      </c>
      <c r="J507" s="2" t="str">
        <f>IF(H507="","",IFERROR(INDEX(Keterangan1,MATCH('Buku Besar'!H507,Akun1,0)),""))</f>
        <v/>
      </c>
      <c r="K507" s="2" t="str">
        <f>IF(H507="","",IFERROR(INDEX(Reff1,MATCH('Buku Besar'!H507,Akun1,0)),""))</f>
        <v/>
      </c>
      <c r="L507" s="331" t="str">
        <f>IF(H507="","",IFERROR(INDEX(Penerimaan1,MATCH('Buku Besar'!H507,Akun1,0)),""))</f>
        <v/>
      </c>
      <c r="M507" s="331" t="str">
        <f>IF(H507="","",IFERROR(INDEX(Pengeluaran1,MATCH('Buku Besar'!H507,Akun1,0)),""))</f>
        <v/>
      </c>
    </row>
    <row r="508" spans="1:13" x14ac:dyDescent="0.25">
      <c r="A508" s="91" t="str">
        <f t="shared" si="14"/>
        <v/>
      </c>
      <c r="B508" s="330" t="str">
        <f>IF(A508="","",IFERROR(INDEX(Tanggal,MATCH('Buku Besar'!A508,Akun,0)),""))</f>
        <v/>
      </c>
      <c r="C508" s="2" t="str">
        <f>IF(A508="","",IFERROR(INDEX(Keterangan,MATCH('Buku Besar'!A508,Akun,0)),""))</f>
        <v/>
      </c>
      <c r="D508" s="2" t="str">
        <f>IF(A508="","",IFERROR(INDEX(Reff,MATCH('Buku Besar'!A508,Akun,0)),""))</f>
        <v/>
      </c>
      <c r="E508" s="331" t="str">
        <f>IF(A508="","",IFERROR(INDEX(Penerimaan,MATCH('Buku Besar'!A508,Akun,0)),""))</f>
        <v/>
      </c>
      <c r="F508" s="331" t="str">
        <f>IF(A508="","",IFERROR(INDEX(Pengeluaran,MATCH('Buku Besar'!A508,Akun,0)),""))</f>
        <v/>
      </c>
      <c r="H508" s="91" t="str">
        <f t="shared" si="15"/>
        <v/>
      </c>
      <c r="I508" s="330" t="str">
        <f>IF(H508="","",IFERROR(INDEX(Tanggal1,MATCH('Buku Besar'!H508,Akun1,0)),""))</f>
        <v/>
      </c>
      <c r="J508" s="2" t="str">
        <f>IF(H508="","",IFERROR(INDEX(Keterangan1,MATCH('Buku Besar'!H508,Akun1,0)),""))</f>
        <v/>
      </c>
      <c r="K508" s="2" t="str">
        <f>IF(H508="","",IFERROR(INDEX(Reff1,MATCH('Buku Besar'!H508,Akun1,0)),""))</f>
        <v/>
      </c>
      <c r="L508" s="331" t="str">
        <f>IF(H508="","",IFERROR(INDEX(Penerimaan1,MATCH('Buku Besar'!H508,Akun1,0)),""))</f>
        <v/>
      </c>
      <c r="M508" s="331" t="str">
        <f>IF(H508="","",IFERROR(INDEX(Pengeluaran1,MATCH('Buku Besar'!H508,Akun1,0)),""))</f>
        <v/>
      </c>
    </row>
    <row r="509" spans="1:13" x14ac:dyDescent="0.25">
      <c r="A509" s="91" t="str">
        <f t="shared" si="14"/>
        <v/>
      </c>
      <c r="B509" s="330" t="str">
        <f>IF(A509="","",IFERROR(INDEX(Tanggal,MATCH('Buku Besar'!A509,Akun,0)),""))</f>
        <v/>
      </c>
      <c r="C509" s="2" t="str">
        <f>IF(A509="","",IFERROR(INDEX(Keterangan,MATCH('Buku Besar'!A509,Akun,0)),""))</f>
        <v/>
      </c>
      <c r="D509" s="2" t="str">
        <f>IF(A509="","",IFERROR(INDEX(Reff,MATCH('Buku Besar'!A509,Akun,0)),""))</f>
        <v/>
      </c>
      <c r="E509" s="331" t="str">
        <f>IF(A509="","",IFERROR(INDEX(Penerimaan,MATCH('Buku Besar'!A509,Akun,0)),""))</f>
        <v/>
      </c>
      <c r="F509" s="331" t="str">
        <f>IF(A509="","",IFERROR(INDEX(Pengeluaran,MATCH('Buku Besar'!A509,Akun,0)),""))</f>
        <v/>
      </c>
      <c r="H509" s="91" t="str">
        <f t="shared" si="15"/>
        <v/>
      </c>
      <c r="I509" s="330" t="str">
        <f>IF(H509="","",IFERROR(INDEX(Tanggal1,MATCH('Buku Besar'!H509,Akun1,0)),""))</f>
        <v/>
      </c>
      <c r="J509" s="2" t="str">
        <f>IF(H509="","",IFERROR(INDEX(Keterangan1,MATCH('Buku Besar'!H509,Akun1,0)),""))</f>
        <v/>
      </c>
      <c r="K509" s="2" t="str">
        <f>IF(H509="","",IFERROR(INDEX(Reff1,MATCH('Buku Besar'!H509,Akun1,0)),""))</f>
        <v/>
      </c>
      <c r="L509" s="331" t="str">
        <f>IF(H509="","",IFERROR(INDEX(Penerimaan1,MATCH('Buku Besar'!H509,Akun1,0)),""))</f>
        <v/>
      </c>
      <c r="M509" s="331" t="str">
        <f>IF(H509="","",IFERROR(INDEX(Pengeluaran1,MATCH('Buku Besar'!H509,Akun1,0)),""))</f>
        <v/>
      </c>
    </row>
    <row r="510" spans="1:13" x14ac:dyDescent="0.25">
      <c r="A510" s="91" t="str">
        <f t="shared" si="14"/>
        <v/>
      </c>
      <c r="B510" s="330" t="str">
        <f>IF(A510="","",IFERROR(INDEX(Tanggal,MATCH('Buku Besar'!A510,Akun,0)),""))</f>
        <v/>
      </c>
      <c r="C510" s="2" t="str">
        <f>IF(A510="","",IFERROR(INDEX(Keterangan,MATCH('Buku Besar'!A510,Akun,0)),""))</f>
        <v/>
      </c>
      <c r="D510" s="2" t="str">
        <f>IF(A510="","",IFERROR(INDEX(Reff,MATCH('Buku Besar'!A510,Akun,0)),""))</f>
        <v/>
      </c>
      <c r="E510" s="331" t="str">
        <f>IF(A510="","",IFERROR(INDEX(Penerimaan,MATCH('Buku Besar'!A510,Akun,0)),""))</f>
        <v/>
      </c>
      <c r="F510" s="331" t="str">
        <f>IF(A510="","",IFERROR(INDEX(Pengeluaran,MATCH('Buku Besar'!A510,Akun,0)),""))</f>
        <v/>
      </c>
      <c r="H510" s="91" t="str">
        <f t="shared" si="15"/>
        <v/>
      </c>
      <c r="I510" s="330" t="str">
        <f>IF(H510="","",IFERROR(INDEX(Tanggal1,MATCH('Buku Besar'!H510,Akun1,0)),""))</f>
        <v/>
      </c>
      <c r="J510" s="2" t="str">
        <f>IF(H510="","",IFERROR(INDEX(Keterangan1,MATCH('Buku Besar'!H510,Akun1,0)),""))</f>
        <v/>
      </c>
      <c r="K510" s="2" t="str">
        <f>IF(H510="","",IFERROR(INDEX(Reff1,MATCH('Buku Besar'!H510,Akun1,0)),""))</f>
        <v/>
      </c>
      <c r="L510" s="331" t="str">
        <f>IF(H510="","",IFERROR(INDEX(Penerimaan1,MATCH('Buku Besar'!H510,Akun1,0)),""))</f>
        <v/>
      </c>
      <c r="M510" s="331" t="str">
        <f>IF(H510="","",IFERROR(INDEX(Pengeluaran1,MATCH('Buku Besar'!H510,Akun1,0)),""))</f>
        <v/>
      </c>
    </row>
    <row r="511" spans="1:13" x14ac:dyDescent="0.25">
      <c r="A511" s="91" t="str">
        <f t="shared" si="14"/>
        <v/>
      </c>
      <c r="B511" s="330" t="str">
        <f>IF(A511="","",IFERROR(INDEX(Tanggal,MATCH('Buku Besar'!A511,Akun,0)),""))</f>
        <v/>
      </c>
      <c r="C511" s="2" t="str">
        <f>IF(A511="","",IFERROR(INDEX(Keterangan,MATCH('Buku Besar'!A511,Akun,0)),""))</f>
        <v/>
      </c>
      <c r="D511" s="2" t="str">
        <f>IF(A511="","",IFERROR(INDEX(Reff,MATCH('Buku Besar'!A511,Akun,0)),""))</f>
        <v/>
      </c>
      <c r="E511" s="331" t="str">
        <f>IF(A511="","",IFERROR(INDEX(Penerimaan,MATCH('Buku Besar'!A511,Akun,0)),""))</f>
        <v/>
      </c>
      <c r="F511" s="331" t="str">
        <f>IF(A511="","",IFERROR(INDEX(Pengeluaran,MATCH('Buku Besar'!A511,Akun,0)),""))</f>
        <v/>
      </c>
      <c r="H511" s="91" t="str">
        <f t="shared" si="15"/>
        <v/>
      </c>
      <c r="I511" s="330" t="str">
        <f>IF(H511="","",IFERROR(INDEX(Tanggal1,MATCH('Buku Besar'!H511,Akun1,0)),""))</f>
        <v/>
      </c>
      <c r="J511" s="2" t="str">
        <f>IF(H511="","",IFERROR(INDEX(Keterangan1,MATCH('Buku Besar'!H511,Akun1,0)),""))</f>
        <v/>
      </c>
      <c r="K511" s="2" t="str">
        <f>IF(H511="","",IFERROR(INDEX(Reff1,MATCH('Buku Besar'!H511,Akun1,0)),""))</f>
        <v/>
      </c>
      <c r="L511" s="331" t="str">
        <f>IF(H511="","",IFERROR(INDEX(Penerimaan1,MATCH('Buku Besar'!H511,Akun1,0)),""))</f>
        <v/>
      </c>
      <c r="M511" s="331" t="str">
        <f>IF(H511="","",IFERROR(INDEX(Pengeluaran1,MATCH('Buku Besar'!H511,Akun1,0)),""))</f>
        <v/>
      </c>
    </row>
    <row r="512" spans="1:13" x14ac:dyDescent="0.25">
      <c r="A512" s="91" t="str">
        <f t="shared" si="14"/>
        <v/>
      </c>
      <c r="B512" s="330" t="str">
        <f>IF(A512="","",IFERROR(INDEX(Tanggal,MATCH('Buku Besar'!A512,Akun,0)),""))</f>
        <v/>
      </c>
      <c r="C512" s="2" t="str">
        <f>IF(A512="","",IFERROR(INDEX(Keterangan,MATCH('Buku Besar'!A512,Akun,0)),""))</f>
        <v/>
      </c>
      <c r="D512" s="2" t="str">
        <f>IF(A512="","",IFERROR(INDEX(Reff,MATCH('Buku Besar'!A512,Akun,0)),""))</f>
        <v/>
      </c>
      <c r="E512" s="331" t="str">
        <f>IF(A512="","",IFERROR(INDEX(Penerimaan,MATCH('Buku Besar'!A512,Akun,0)),""))</f>
        <v/>
      </c>
      <c r="F512" s="331" t="str">
        <f>IF(A512="","",IFERROR(INDEX(Pengeluaran,MATCH('Buku Besar'!A512,Akun,0)),""))</f>
        <v/>
      </c>
      <c r="H512" s="91" t="str">
        <f t="shared" si="15"/>
        <v/>
      </c>
      <c r="I512" s="330" t="str">
        <f>IF(H512="","",IFERROR(INDEX(Tanggal1,MATCH('Buku Besar'!H512,Akun1,0)),""))</f>
        <v/>
      </c>
      <c r="J512" s="2" t="str">
        <f>IF(H512="","",IFERROR(INDEX(Keterangan1,MATCH('Buku Besar'!H512,Akun1,0)),""))</f>
        <v/>
      </c>
      <c r="K512" s="2" t="str">
        <f>IF(H512="","",IFERROR(INDEX(Reff1,MATCH('Buku Besar'!H512,Akun1,0)),""))</f>
        <v/>
      </c>
      <c r="L512" s="331" t="str">
        <f>IF(H512="","",IFERROR(INDEX(Penerimaan1,MATCH('Buku Besar'!H512,Akun1,0)),""))</f>
        <v/>
      </c>
      <c r="M512" s="331" t="str">
        <f>IF(H512="","",IFERROR(INDEX(Pengeluaran1,MATCH('Buku Besar'!H512,Akun1,0)),""))</f>
        <v/>
      </c>
    </row>
    <row r="513" spans="1:13" x14ac:dyDescent="0.25">
      <c r="A513" s="91" t="str">
        <f t="shared" si="14"/>
        <v/>
      </c>
      <c r="B513" s="330" t="str">
        <f>IF(A513="","",IFERROR(INDEX(Tanggal,MATCH('Buku Besar'!A513,Akun,0)),""))</f>
        <v/>
      </c>
      <c r="C513" s="2" t="str">
        <f>IF(A513="","",IFERROR(INDEX(Keterangan,MATCH('Buku Besar'!A513,Akun,0)),""))</f>
        <v/>
      </c>
      <c r="D513" s="2" t="str">
        <f>IF(A513="","",IFERROR(INDEX(Reff,MATCH('Buku Besar'!A513,Akun,0)),""))</f>
        <v/>
      </c>
      <c r="E513" s="331" t="str">
        <f>IF(A513="","",IFERROR(INDEX(Penerimaan,MATCH('Buku Besar'!A513,Akun,0)),""))</f>
        <v/>
      </c>
      <c r="F513" s="331" t="str">
        <f>IF(A513="","",IFERROR(INDEX(Pengeluaran,MATCH('Buku Besar'!A513,Akun,0)),""))</f>
        <v/>
      </c>
      <c r="H513" s="91" t="str">
        <f t="shared" si="15"/>
        <v/>
      </c>
      <c r="I513" s="330" t="str">
        <f>IF(H513="","",IFERROR(INDEX(Tanggal1,MATCH('Buku Besar'!H513,Akun1,0)),""))</f>
        <v/>
      </c>
      <c r="J513" s="2" t="str">
        <f>IF(H513="","",IFERROR(INDEX(Keterangan1,MATCH('Buku Besar'!H513,Akun1,0)),""))</f>
        <v/>
      </c>
      <c r="K513" s="2" t="str">
        <f>IF(H513="","",IFERROR(INDEX(Reff1,MATCH('Buku Besar'!H513,Akun1,0)),""))</f>
        <v/>
      </c>
      <c r="L513" s="331" t="str">
        <f>IF(H513="","",IFERROR(INDEX(Penerimaan1,MATCH('Buku Besar'!H513,Akun1,0)),""))</f>
        <v/>
      </c>
      <c r="M513" s="331" t="str">
        <f>IF(H513="","",IFERROR(INDEX(Pengeluaran1,MATCH('Buku Besar'!H513,Akun1,0)),""))</f>
        <v/>
      </c>
    </row>
    <row r="514" spans="1:13" x14ac:dyDescent="0.25">
      <c r="A514" s="91" t="str">
        <f t="shared" si="14"/>
        <v/>
      </c>
      <c r="B514" s="330" t="str">
        <f>IF(A514="","",IFERROR(INDEX(Tanggal,MATCH('Buku Besar'!A514,Akun,0)),""))</f>
        <v/>
      </c>
      <c r="C514" s="2" t="str">
        <f>IF(A514="","",IFERROR(INDEX(Keterangan,MATCH('Buku Besar'!A514,Akun,0)),""))</f>
        <v/>
      </c>
      <c r="D514" s="2" t="str">
        <f>IF(A514="","",IFERROR(INDEX(Reff,MATCH('Buku Besar'!A514,Akun,0)),""))</f>
        <v/>
      </c>
      <c r="E514" s="331" t="str">
        <f>IF(A514="","",IFERROR(INDEX(Penerimaan,MATCH('Buku Besar'!A514,Akun,0)),""))</f>
        <v/>
      </c>
      <c r="F514" s="331" t="str">
        <f>IF(A514="","",IFERROR(INDEX(Pengeluaran,MATCH('Buku Besar'!A514,Akun,0)),""))</f>
        <v/>
      </c>
      <c r="H514" s="91" t="str">
        <f t="shared" si="15"/>
        <v/>
      </c>
      <c r="I514" s="330" t="str">
        <f>IF(H514="","",IFERROR(INDEX(Tanggal1,MATCH('Buku Besar'!H514,Akun1,0)),""))</f>
        <v/>
      </c>
      <c r="J514" s="2" t="str">
        <f>IF(H514="","",IFERROR(INDEX(Keterangan1,MATCH('Buku Besar'!H514,Akun1,0)),""))</f>
        <v/>
      </c>
      <c r="K514" s="2" t="str">
        <f>IF(H514="","",IFERROR(INDEX(Reff1,MATCH('Buku Besar'!H514,Akun1,0)),""))</f>
        <v/>
      </c>
      <c r="L514" s="331" t="str">
        <f>IF(H514="","",IFERROR(INDEX(Penerimaan1,MATCH('Buku Besar'!H514,Akun1,0)),""))</f>
        <v/>
      </c>
      <c r="M514" s="331" t="str">
        <f>IF(H514="","",IFERROR(INDEX(Pengeluaran1,MATCH('Buku Besar'!H514,Akun1,0)),""))</f>
        <v/>
      </c>
    </row>
    <row r="515" spans="1:13" x14ac:dyDescent="0.25">
      <c r="A515" s="91" t="str">
        <f t="shared" si="14"/>
        <v/>
      </c>
      <c r="B515" s="330" t="str">
        <f>IF(A515="","",IFERROR(INDEX(Tanggal,MATCH('Buku Besar'!A515,Akun,0)),""))</f>
        <v/>
      </c>
      <c r="C515" s="2" t="str">
        <f>IF(A515="","",IFERROR(INDEX(Keterangan,MATCH('Buku Besar'!A515,Akun,0)),""))</f>
        <v/>
      </c>
      <c r="D515" s="2" t="str">
        <f>IF(A515="","",IFERROR(INDEX(Reff,MATCH('Buku Besar'!A515,Akun,0)),""))</f>
        <v/>
      </c>
      <c r="E515" s="331" t="str">
        <f>IF(A515="","",IFERROR(INDEX(Penerimaan,MATCH('Buku Besar'!A515,Akun,0)),""))</f>
        <v/>
      </c>
      <c r="F515" s="331" t="str">
        <f>IF(A515="","",IFERROR(INDEX(Pengeluaran,MATCH('Buku Besar'!A515,Akun,0)),""))</f>
        <v/>
      </c>
      <c r="H515" s="91" t="str">
        <f t="shared" si="15"/>
        <v/>
      </c>
      <c r="I515" s="330" t="str">
        <f>IF(H515="","",IFERROR(INDEX(Tanggal1,MATCH('Buku Besar'!H515,Akun1,0)),""))</f>
        <v/>
      </c>
      <c r="J515" s="2" t="str">
        <f>IF(H515="","",IFERROR(INDEX(Keterangan1,MATCH('Buku Besar'!H515,Akun1,0)),""))</f>
        <v/>
      </c>
      <c r="K515" s="2" t="str">
        <f>IF(H515="","",IFERROR(INDEX(Reff1,MATCH('Buku Besar'!H515,Akun1,0)),""))</f>
        <v/>
      </c>
      <c r="L515" s="331" t="str">
        <f>IF(H515="","",IFERROR(INDEX(Penerimaan1,MATCH('Buku Besar'!H515,Akun1,0)),""))</f>
        <v/>
      </c>
      <c r="M515" s="331" t="str">
        <f>IF(H515="","",IFERROR(INDEX(Pengeluaran1,MATCH('Buku Besar'!H515,Akun1,0)),""))</f>
        <v/>
      </c>
    </row>
    <row r="516" spans="1:13" x14ac:dyDescent="0.25">
      <c r="A516" s="91" t="str">
        <f t="shared" si="14"/>
        <v/>
      </c>
      <c r="B516" s="330" t="str">
        <f>IF(A516="","",IFERROR(INDEX(Tanggal,MATCH('Buku Besar'!A516,Akun,0)),""))</f>
        <v/>
      </c>
      <c r="C516" s="2" t="str">
        <f>IF(A516="","",IFERROR(INDEX(Keterangan,MATCH('Buku Besar'!A516,Akun,0)),""))</f>
        <v/>
      </c>
      <c r="D516" s="2" t="str">
        <f>IF(A516="","",IFERROR(INDEX(Reff,MATCH('Buku Besar'!A516,Akun,0)),""))</f>
        <v/>
      </c>
      <c r="E516" s="331" t="str">
        <f>IF(A516="","",IFERROR(INDEX(Penerimaan,MATCH('Buku Besar'!A516,Akun,0)),""))</f>
        <v/>
      </c>
      <c r="F516" s="331" t="str">
        <f>IF(A516="","",IFERROR(INDEX(Pengeluaran,MATCH('Buku Besar'!A516,Akun,0)),""))</f>
        <v/>
      </c>
      <c r="H516" s="91" t="str">
        <f t="shared" si="15"/>
        <v/>
      </c>
      <c r="I516" s="330" t="str">
        <f>IF(H516="","",IFERROR(INDEX(Tanggal1,MATCH('Buku Besar'!H516,Akun1,0)),""))</f>
        <v/>
      </c>
      <c r="J516" s="2" t="str">
        <f>IF(H516="","",IFERROR(INDEX(Keterangan1,MATCH('Buku Besar'!H516,Akun1,0)),""))</f>
        <v/>
      </c>
      <c r="K516" s="2" t="str">
        <f>IF(H516="","",IFERROR(INDEX(Reff1,MATCH('Buku Besar'!H516,Akun1,0)),""))</f>
        <v/>
      </c>
      <c r="L516" s="331" t="str">
        <f>IF(H516="","",IFERROR(INDEX(Penerimaan1,MATCH('Buku Besar'!H516,Akun1,0)),""))</f>
        <v/>
      </c>
      <c r="M516" s="331" t="str">
        <f>IF(H516="","",IFERROR(INDEX(Pengeluaran1,MATCH('Buku Besar'!H516,Akun1,0)),""))</f>
        <v/>
      </c>
    </row>
    <row r="517" spans="1:13" x14ac:dyDescent="0.25">
      <c r="A517" s="91" t="str">
        <f t="shared" si="14"/>
        <v/>
      </c>
      <c r="B517" s="330" t="str">
        <f>IF(A517="","",IFERROR(INDEX(Tanggal,MATCH('Buku Besar'!A517,Akun,0)),""))</f>
        <v/>
      </c>
      <c r="C517" s="2" t="str">
        <f>IF(A517="","",IFERROR(INDEX(Keterangan,MATCH('Buku Besar'!A517,Akun,0)),""))</f>
        <v/>
      </c>
      <c r="D517" s="2" t="str">
        <f>IF(A517="","",IFERROR(INDEX(Reff,MATCH('Buku Besar'!A517,Akun,0)),""))</f>
        <v/>
      </c>
      <c r="E517" s="331" t="str">
        <f>IF(A517="","",IFERROR(INDEX(Penerimaan,MATCH('Buku Besar'!A517,Akun,0)),""))</f>
        <v/>
      </c>
      <c r="F517" s="331" t="str">
        <f>IF(A517="","",IFERROR(INDEX(Pengeluaran,MATCH('Buku Besar'!A517,Akun,0)),""))</f>
        <v/>
      </c>
      <c r="H517" s="91" t="str">
        <f t="shared" si="15"/>
        <v/>
      </c>
      <c r="I517" s="330" t="str">
        <f>IF(H517="","",IFERROR(INDEX(Tanggal1,MATCH('Buku Besar'!H517,Akun1,0)),""))</f>
        <v/>
      </c>
      <c r="J517" s="2" t="str">
        <f>IF(H517="","",IFERROR(INDEX(Keterangan1,MATCH('Buku Besar'!H517,Akun1,0)),""))</f>
        <v/>
      </c>
      <c r="K517" s="2" t="str">
        <f>IF(H517="","",IFERROR(INDEX(Reff1,MATCH('Buku Besar'!H517,Akun1,0)),""))</f>
        <v/>
      </c>
      <c r="L517" s="331" t="str">
        <f>IF(H517="","",IFERROR(INDEX(Penerimaan1,MATCH('Buku Besar'!H517,Akun1,0)),""))</f>
        <v/>
      </c>
      <c r="M517" s="331" t="str">
        <f>IF(H517="","",IFERROR(INDEX(Pengeluaran1,MATCH('Buku Besar'!H517,Akun1,0)),""))</f>
        <v/>
      </c>
    </row>
    <row r="518" spans="1:13" x14ac:dyDescent="0.25">
      <c r="A518" s="91" t="str">
        <f t="shared" si="14"/>
        <v/>
      </c>
      <c r="B518" s="330" t="str">
        <f>IF(A518="","",IFERROR(INDEX(Tanggal,MATCH('Buku Besar'!A518,Akun,0)),""))</f>
        <v/>
      </c>
      <c r="C518" s="2" t="str">
        <f>IF(A518="","",IFERROR(INDEX(Keterangan,MATCH('Buku Besar'!A518,Akun,0)),""))</f>
        <v/>
      </c>
      <c r="D518" s="2" t="str">
        <f>IF(A518="","",IFERROR(INDEX(Reff,MATCH('Buku Besar'!A518,Akun,0)),""))</f>
        <v/>
      </c>
      <c r="E518" s="331" t="str">
        <f>IF(A518="","",IFERROR(INDEX(Penerimaan,MATCH('Buku Besar'!A518,Akun,0)),""))</f>
        <v/>
      </c>
      <c r="F518" s="331" t="str">
        <f>IF(A518="","",IFERROR(INDEX(Pengeluaran,MATCH('Buku Besar'!A518,Akun,0)),""))</f>
        <v/>
      </c>
      <c r="H518" s="91" t="str">
        <f t="shared" si="15"/>
        <v/>
      </c>
      <c r="I518" s="330" t="str">
        <f>IF(H518="","",IFERROR(INDEX(Tanggal1,MATCH('Buku Besar'!H518,Akun1,0)),""))</f>
        <v/>
      </c>
      <c r="J518" s="2" t="str">
        <f>IF(H518="","",IFERROR(INDEX(Keterangan1,MATCH('Buku Besar'!H518,Akun1,0)),""))</f>
        <v/>
      </c>
      <c r="K518" s="2" t="str">
        <f>IF(H518="","",IFERROR(INDEX(Reff1,MATCH('Buku Besar'!H518,Akun1,0)),""))</f>
        <v/>
      </c>
      <c r="L518" s="331" t="str">
        <f>IF(H518="","",IFERROR(INDEX(Penerimaan1,MATCH('Buku Besar'!H518,Akun1,0)),""))</f>
        <v/>
      </c>
      <c r="M518" s="331" t="str">
        <f>IF(H518="","",IFERROR(INDEX(Pengeluaran1,MATCH('Buku Besar'!H518,Akun1,0)),""))</f>
        <v/>
      </c>
    </row>
    <row r="519" spans="1:13" x14ac:dyDescent="0.25">
      <c r="A519" s="91" t="str">
        <f t="shared" si="14"/>
        <v/>
      </c>
      <c r="B519" s="330" t="str">
        <f>IF(A519="","",IFERROR(INDEX(Tanggal,MATCH('Buku Besar'!A519,Akun,0)),""))</f>
        <v/>
      </c>
      <c r="C519" s="2" t="str">
        <f>IF(A519="","",IFERROR(INDEX(Keterangan,MATCH('Buku Besar'!A519,Akun,0)),""))</f>
        <v/>
      </c>
      <c r="D519" s="2" t="str">
        <f>IF(A519="","",IFERROR(INDEX(Reff,MATCH('Buku Besar'!A519,Akun,0)),""))</f>
        <v/>
      </c>
      <c r="E519" s="331" t="str">
        <f>IF(A519="","",IFERROR(INDEX(Penerimaan,MATCH('Buku Besar'!A519,Akun,0)),""))</f>
        <v/>
      </c>
      <c r="F519" s="331" t="str">
        <f>IF(A519="","",IFERROR(INDEX(Pengeluaran,MATCH('Buku Besar'!A519,Akun,0)),""))</f>
        <v/>
      </c>
      <c r="H519" s="91" t="str">
        <f t="shared" si="15"/>
        <v/>
      </c>
      <c r="I519" s="330" t="str">
        <f>IF(H519="","",IFERROR(INDEX(Tanggal1,MATCH('Buku Besar'!H519,Akun1,0)),""))</f>
        <v/>
      </c>
      <c r="J519" s="2" t="str">
        <f>IF(H519="","",IFERROR(INDEX(Keterangan1,MATCH('Buku Besar'!H519,Akun1,0)),""))</f>
        <v/>
      </c>
      <c r="K519" s="2" t="str">
        <f>IF(H519="","",IFERROR(INDEX(Reff1,MATCH('Buku Besar'!H519,Akun1,0)),""))</f>
        <v/>
      </c>
      <c r="L519" s="331" t="str">
        <f>IF(H519="","",IFERROR(INDEX(Penerimaan1,MATCH('Buku Besar'!H519,Akun1,0)),""))</f>
        <v/>
      </c>
      <c r="M519" s="331" t="str">
        <f>IF(H519="","",IFERROR(INDEX(Pengeluaran1,MATCH('Buku Besar'!H519,Akun1,0)),""))</f>
        <v/>
      </c>
    </row>
    <row r="520" spans="1:13" x14ac:dyDescent="0.25">
      <c r="A520" s="91" t="str">
        <f t="shared" ref="A520:A583" si="16">IFERROR(IF((MID(A519,8,LEN(A519)-7)+1)&lt;=COUNTIF(Kas_Harian,LEFT(A519,6)),LEFT(A519,6)&amp;"-"&amp;MID(A519,8,LEN(A519)-7)+1,""),"")</f>
        <v/>
      </c>
      <c r="B520" s="330" t="str">
        <f>IF(A520="","",IFERROR(INDEX(Tanggal,MATCH('Buku Besar'!A520,Akun,0)),""))</f>
        <v/>
      </c>
      <c r="C520" s="2" t="str">
        <f>IF(A520="","",IFERROR(INDEX(Keterangan,MATCH('Buku Besar'!A520,Akun,0)),""))</f>
        <v/>
      </c>
      <c r="D520" s="2" t="str">
        <f>IF(A520="","",IFERROR(INDEX(Reff,MATCH('Buku Besar'!A520,Akun,0)),""))</f>
        <v/>
      </c>
      <c r="E520" s="331" t="str">
        <f>IF(A520="","",IFERROR(INDEX(Penerimaan,MATCH('Buku Besar'!A520,Akun,0)),""))</f>
        <v/>
      </c>
      <c r="F520" s="331" t="str">
        <f>IF(A520="","",IFERROR(INDEX(Pengeluaran,MATCH('Buku Besar'!A520,Akun,0)),""))</f>
        <v/>
      </c>
      <c r="H520" s="91" t="str">
        <f t="shared" ref="H520:H583" si="17">IFERROR(IF((MID(H519,8,LEN(H519)-7)+1)&lt;=COUNTIF(Bank_Harian,LEFT(H519,6)),LEFT(H519,6)&amp;"-"&amp;MID(H519,8,LEN(H519)-7)+1,""),"")</f>
        <v/>
      </c>
      <c r="I520" s="330" t="str">
        <f>IF(H520="","",IFERROR(INDEX(Tanggal1,MATCH('Buku Besar'!H520,Akun1,0)),""))</f>
        <v/>
      </c>
      <c r="J520" s="2" t="str">
        <f>IF(H520="","",IFERROR(INDEX(Keterangan1,MATCH('Buku Besar'!H520,Akun1,0)),""))</f>
        <v/>
      </c>
      <c r="K520" s="2" t="str">
        <f>IF(H520="","",IFERROR(INDEX(Reff1,MATCH('Buku Besar'!H520,Akun1,0)),""))</f>
        <v/>
      </c>
      <c r="L520" s="331" t="str">
        <f>IF(H520="","",IFERROR(INDEX(Penerimaan1,MATCH('Buku Besar'!H520,Akun1,0)),""))</f>
        <v/>
      </c>
      <c r="M520" s="331" t="str">
        <f>IF(H520="","",IFERROR(INDEX(Pengeluaran1,MATCH('Buku Besar'!H520,Akun1,0)),""))</f>
        <v/>
      </c>
    </row>
    <row r="521" spans="1:13" x14ac:dyDescent="0.25">
      <c r="A521" s="91" t="str">
        <f t="shared" si="16"/>
        <v/>
      </c>
      <c r="B521" s="330" t="str">
        <f>IF(A521="","",IFERROR(INDEX(Tanggal,MATCH('Buku Besar'!A521,Akun,0)),""))</f>
        <v/>
      </c>
      <c r="C521" s="2" t="str">
        <f>IF(A521="","",IFERROR(INDEX(Keterangan,MATCH('Buku Besar'!A521,Akun,0)),""))</f>
        <v/>
      </c>
      <c r="D521" s="2" t="str">
        <f>IF(A521="","",IFERROR(INDEX(Reff,MATCH('Buku Besar'!A521,Akun,0)),""))</f>
        <v/>
      </c>
      <c r="E521" s="331" t="str">
        <f>IF(A521="","",IFERROR(INDEX(Penerimaan,MATCH('Buku Besar'!A521,Akun,0)),""))</f>
        <v/>
      </c>
      <c r="F521" s="331" t="str">
        <f>IF(A521="","",IFERROR(INDEX(Pengeluaran,MATCH('Buku Besar'!A521,Akun,0)),""))</f>
        <v/>
      </c>
      <c r="H521" s="91" t="str">
        <f t="shared" si="17"/>
        <v/>
      </c>
      <c r="I521" s="330" t="str">
        <f>IF(H521="","",IFERROR(INDEX(Tanggal1,MATCH('Buku Besar'!H521,Akun1,0)),""))</f>
        <v/>
      </c>
      <c r="J521" s="2" t="str">
        <f>IF(H521="","",IFERROR(INDEX(Keterangan1,MATCH('Buku Besar'!H521,Akun1,0)),""))</f>
        <v/>
      </c>
      <c r="K521" s="2" t="str">
        <f>IF(H521="","",IFERROR(INDEX(Reff1,MATCH('Buku Besar'!H521,Akun1,0)),""))</f>
        <v/>
      </c>
      <c r="L521" s="331" t="str">
        <f>IF(H521="","",IFERROR(INDEX(Penerimaan1,MATCH('Buku Besar'!H521,Akun1,0)),""))</f>
        <v/>
      </c>
      <c r="M521" s="331" t="str">
        <f>IF(H521="","",IFERROR(INDEX(Pengeluaran1,MATCH('Buku Besar'!H521,Akun1,0)),""))</f>
        <v/>
      </c>
    </row>
    <row r="522" spans="1:13" x14ac:dyDescent="0.25">
      <c r="A522" s="91" t="str">
        <f t="shared" si="16"/>
        <v/>
      </c>
      <c r="B522" s="330" t="str">
        <f>IF(A522="","",IFERROR(INDEX(Tanggal,MATCH('Buku Besar'!A522,Akun,0)),""))</f>
        <v/>
      </c>
      <c r="C522" s="2" t="str">
        <f>IF(A522="","",IFERROR(INDEX(Keterangan,MATCH('Buku Besar'!A522,Akun,0)),""))</f>
        <v/>
      </c>
      <c r="D522" s="2" t="str">
        <f>IF(A522="","",IFERROR(INDEX(Reff,MATCH('Buku Besar'!A522,Akun,0)),""))</f>
        <v/>
      </c>
      <c r="E522" s="331" t="str">
        <f>IF(A522="","",IFERROR(INDEX(Penerimaan,MATCH('Buku Besar'!A522,Akun,0)),""))</f>
        <v/>
      </c>
      <c r="F522" s="331" t="str">
        <f>IF(A522="","",IFERROR(INDEX(Pengeluaran,MATCH('Buku Besar'!A522,Akun,0)),""))</f>
        <v/>
      </c>
      <c r="H522" s="91" t="str">
        <f t="shared" si="17"/>
        <v/>
      </c>
      <c r="I522" s="330" t="str">
        <f>IF(H522="","",IFERROR(INDEX(Tanggal1,MATCH('Buku Besar'!H522,Akun1,0)),""))</f>
        <v/>
      </c>
      <c r="J522" s="2" t="str">
        <f>IF(H522="","",IFERROR(INDEX(Keterangan1,MATCH('Buku Besar'!H522,Akun1,0)),""))</f>
        <v/>
      </c>
      <c r="K522" s="2" t="str">
        <f>IF(H522="","",IFERROR(INDEX(Reff1,MATCH('Buku Besar'!H522,Akun1,0)),""))</f>
        <v/>
      </c>
      <c r="L522" s="331" t="str">
        <f>IF(H522="","",IFERROR(INDEX(Penerimaan1,MATCH('Buku Besar'!H522,Akun1,0)),""))</f>
        <v/>
      </c>
      <c r="M522" s="331" t="str">
        <f>IF(H522="","",IFERROR(INDEX(Pengeluaran1,MATCH('Buku Besar'!H522,Akun1,0)),""))</f>
        <v/>
      </c>
    </row>
    <row r="523" spans="1:13" x14ac:dyDescent="0.25">
      <c r="A523" s="91" t="str">
        <f t="shared" si="16"/>
        <v/>
      </c>
      <c r="B523" s="330" t="str">
        <f>IF(A523="","",IFERROR(INDEX(Tanggal,MATCH('Buku Besar'!A523,Akun,0)),""))</f>
        <v/>
      </c>
      <c r="C523" s="2" t="str">
        <f>IF(A523="","",IFERROR(INDEX(Keterangan,MATCH('Buku Besar'!A523,Akun,0)),""))</f>
        <v/>
      </c>
      <c r="D523" s="2" t="str">
        <f>IF(A523="","",IFERROR(INDEX(Reff,MATCH('Buku Besar'!A523,Akun,0)),""))</f>
        <v/>
      </c>
      <c r="E523" s="331" t="str">
        <f>IF(A523="","",IFERROR(INDEX(Penerimaan,MATCH('Buku Besar'!A523,Akun,0)),""))</f>
        <v/>
      </c>
      <c r="F523" s="331" t="str">
        <f>IF(A523="","",IFERROR(INDEX(Pengeluaran,MATCH('Buku Besar'!A523,Akun,0)),""))</f>
        <v/>
      </c>
      <c r="H523" s="91" t="str">
        <f t="shared" si="17"/>
        <v/>
      </c>
      <c r="I523" s="330" t="str">
        <f>IF(H523="","",IFERROR(INDEX(Tanggal1,MATCH('Buku Besar'!H523,Akun1,0)),""))</f>
        <v/>
      </c>
      <c r="J523" s="2" t="str">
        <f>IF(H523="","",IFERROR(INDEX(Keterangan1,MATCH('Buku Besar'!H523,Akun1,0)),""))</f>
        <v/>
      </c>
      <c r="K523" s="2" t="str">
        <f>IF(H523="","",IFERROR(INDEX(Reff1,MATCH('Buku Besar'!H523,Akun1,0)),""))</f>
        <v/>
      </c>
      <c r="L523" s="331" t="str">
        <f>IF(H523="","",IFERROR(INDEX(Penerimaan1,MATCH('Buku Besar'!H523,Akun1,0)),""))</f>
        <v/>
      </c>
      <c r="M523" s="331" t="str">
        <f>IF(H523="","",IFERROR(INDEX(Pengeluaran1,MATCH('Buku Besar'!H523,Akun1,0)),""))</f>
        <v/>
      </c>
    </row>
    <row r="524" spans="1:13" x14ac:dyDescent="0.25">
      <c r="A524" s="91" t="str">
        <f t="shared" si="16"/>
        <v/>
      </c>
      <c r="B524" s="330" t="str">
        <f>IF(A524="","",IFERROR(INDEX(Tanggal,MATCH('Buku Besar'!A524,Akun,0)),""))</f>
        <v/>
      </c>
      <c r="C524" s="2" t="str">
        <f>IF(A524="","",IFERROR(INDEX(Keterangan,MATCH('Buku Besar'!A524,Akun,0)),""))</f>
        <v/>
      </c>
      <c r="D524" s="2" t="str">
        <f>IF(A524="","",IFERROR(INDEX(Reff,MATCH('Buku Besar'!A524,Akun,0)),""))</f>
        <v/>
      </c>
      <c r="E524" s="331" t="str">
        <f>IF(A524="","",IFERROR(INDEX(Penerimaan,MATCH('Buku Besar'!A524,Akun,0)),""))</f>
        <v/>
      </c>
      <c r="F524" s="331" t="str">
        <f>IF(A524="","",IFERROR(INDEX(Pengeluaran,MATCH('Buku Besar'!A524,Akun,0)),""))</f>
        <v/>
      </c>
      <c r="H524" s="91" t="str">
        <f t="shared" si="17"/>
        <v/>
      </c>
      <c r="I524" s="330" t="str">
        <f>IF(H524="","",IFERROR(INDEX(Tanggal1,MATCH('Buku Besar'!H524,Akun1,0)),""))</f>
        <v/>
      </c>
      <c r="J524" s="2" t="str">
        <f>IF(H524="","",IFERROR(INDEX(Keterangan1,MATCH('Buku Besar'!H524,Akun1,0)),""))</f>
        <v/>
      </c>
      <c r="K524" s="2" t="str">
        <f>IF(H524="","",IFERROR(INDEX(Reff1,MATCH('Buku Besar'!H524,Akun1,0)),""))</f>
        <v/>
      </c>
      <c r="L524" s="331" t="str">
        <f>IF(H524="","",IFERROR(INDEX(Penerimaan1,MATCH('Buku Besar'!H524,Akun1,0)),""))</f>
        <v/>
      </c>
      <c r="M524" s="331" t="str">
        <f>IF(H524="","",IFERROR(INDEX(Pengeluaran1,MATCH('Buku Besar'!H524,Akun1,0)),""))</f>
        <v/>
      </c>
    </row>
    <row r="525" spans="1:13" x14ac:dyDescent="0.25">
      <c r="A525" s="91" t="str">
        <f t="shared" si="16"/>
        <v/>
      </c>
      <c r="B525" s="330" t="str">
        <f>IF(A525="","",IFERROR(INDEX(Tanggal,MATCH('Buku Besar'!A525,Akun,0)),""))</f>
        <v/>
      </c>
      <c r="C525" s="2" t="str">
        <f>IF(A525="","",IFERROR(INDEX(Keterangan,MATCH('Buku Besar'!A525,Akun,0)),""))</f>
        <v/>
      </c>
      <c r="D525" s="2" t="str">
        <f>IF(A525="","",IFERROR(INDEX(Reff,MATCH('Buku Besar'!A525,Akun,0)),""))</f>
        <v/>
      </c>
      <c r="E525" s="331" t="str">
        <f>IF(A525="","",IFERROR(INDEX(Penerimaan,MATCH('Buku Besar'!A525,Akun,0)),""))</f>
        <v/>
      </c>
      <c r="F525" s="331" t="str">
        <f>IF(A525="","",IFERROR(INDEX(Pengeluaran,MATCH('Buku Besar'!A525,Akun,0)),""))</f>
        <v/>
      </c>
      <c r="H525" s="91" t="str">
        <f t="shared" si="17"/>
        <v/>
      </c>
      <c r="I525" s="330" t="str">
        <f>IF(H525="","",IFERROR(INDEX(Tanggal1,MATCH('Buku Besar'!H525,Akun1,0)),""))</f>
        <v/>
      </c>
      <c r="J525" s="2" t="str">
        <f>IF(H525="","",IFERROR(INDEX(Keterangan1,MATCH('Buku Besar'!H525,Akun1,0)),""))</f>
        <v/>
      </c>
      <c r="K525" s="2" t="str">
        <f>IF(H525="","",IFERROR(INDEX(Reff1,MATCH('Buku Besar'!H525,Akun1,0)),""))</f>
        <v/>
      </c>
      <c r="L525" s="331" t="str">
        <f>IF(H525="","",IFERROR(INDEX(Penerimaan1,MATCH('Buku Besar'!H525,Akun1,0)),""))</f>
        <v/>
      </c>
      <c r="M525" s="331" t="str">
        <f>IF(H525="","",IFERROR(INDEX(Pengeluaran1,MATCH('Buku Besar'!H525,Akun1,0)),""))</f>
        <v/>
      </c>
    </row>
    <row r="526" spans="1:13" x14ac:dyDescent="0.25">
      <c r="A526" s="91" t="str">
        <f t="shared" si="16"/>
        <v/>
      </c>
      <c r="B526" s="330" t="str">
        <f>IF(A526="","",IFERROR(INDEX(Tanggal,MATCH('Buku Besar'!A526,Akun,0)),""))</f>
        <v/>
      </c>
      <c r="C526" s="2" t="str">
        <f>IF(A526="","",IFERROR(INDEX(Keterangan,MATCH('Buku Besar'!A526,Akun,0)),""))</f>
        <v/>
      </c>
      <c r="D526" s="2" t="str">
        <f>IF(A526="","",IFERROR(INDEX(Reff,MATCH('Buku Besar'!A526,Akun,0)),""))</f>
        <v/>
      </c>
      <c r="E526" s="331" t="str">
        <f>IF(A526="","",IFERROR(INDEX(Penerimaan,MATCH('Buku Besar'!A526,Akun,0)),""))</f>
        <v/>
      </c>
      <c r="F526" s="331" t="str">
        <f>IF(A526="","",IFERROR(INDEX(Pengeluaran,MATCH('Buku Besar'!A526,Akun,0)),""))</f>
        <v/>
      </c>
      <c r="H526" s="91" t="str">
        <f t="shared" si="17"/>
        <v/>
      </c>
      <c r="I526" s="330" t="str">
        <f>IF(H526="","",IFERROR(INDEX(Tanggal1,MATCH('Buku Besar'!H526,Akun1,0)),""))</f>
        <v/>
      </c>
      <c r="J526" s="2" t="str">
        <f>IF(H526="","",IFERROR(INDEX(Keterangan1,MATCH('Buku Besar'!H526,Akun1,0)),""))</f>
        <v/>
      </c>
      <c r="K526" s="2" t="str">
        <f>IF(H526="","",IFERROR(INDEX(Reff1,MATCH('Buku Besar'!H526,Akun1,0)),""))</f>
        <v/>
      </c>
      <c r="L526" s="331" t="str">
        <f>IF(H526="","",IFERROR(INDEX(Penerimaan1,MATCH('Buku Besar'!H526,Akun1,0)),""))</f>
        <v/>
      </c>
      <c r="M526" s="331" t="str">
        <f>IF(H526="","",IFERROR(INDEX(Pengeluaran1,MATCH('Buku Besar'!H526,Akun1,0)),""))</f>
        <v/>
      </c>
    </row>
    <row r="527" spans="1:13" x14ac:dyDescent="0.25">
      <c r="A527" s="91" t="str">
        <f t="shared" si="16"/>
        <v/>
      </c>
      <c r="B527" s="330" t="str">
        <f>IF(A527="","",IFERROR(INDEX(Tanggal,MATCH('Buku Besar'!A527,Akun,0)),""))</f>
        <v/>
      </c>
      <c r="C527" s="2" t="str">
        <f>IF(A527="","",IFERROR(INDEX(Keterangan,MATCH('Buku Besar'!A527,Akun,0)),""))</f>
        <v/>
      </c>
      <c r="D527" s="2" t="str">
        <f>IF(A527="","",IFERROR(INDEX(Reff,MATCH('Buku Besar'!A527,Akun,0)),""))</f>
        <v/>
      </c>
      <c r="E527" s="331" t="str">
        <f>IF(A527="","",IFERROR(INDEX(Penerimaan,MATCH('Buku Besar'!A527,Akun,0)),""))</f>
        <v/>
      </c>
      <c r="F527" s="331" t="str">
        <f>IF(A527="","",IFERROR(INDEX(Pengeluaran,MATCH('Buku Besar'!A527,Akun,0)),""))</f>
        <v/>
      </c>
      <c r="H527" s="91" t="str">
        <f t="shared" si="17"/>
        <v/>
      </c>
      <c r="I527" s="330" t="str">
        <f>IF(H527="","",IFERROR(INDEX(Tanggal1,MATCH('Buku Besar'!H527,Akun1,0)),""))</f>
        <v/>
      </c>
      <c r="J527" s="2" t="str">
        <f>IF(H527="","",IFERROR(INDEX(Keterangan1,MATCH('Buku Besar'!H527,Akun1,0)),""))</f>
        <v/>
      </c>
      <c r="K527" s="2" t="str">
        <f>IF(H527="","",IFERROR(INDEX(Reff1,MATCH('Buku Besar'!H527,Akun1,0)),""))</f>
        <v/>
      </c>
      <c r="L527" s="331" t="str">
        <f>IF(H527="","",IFERROR(INDEX(Penerimaan1,MATCH('Buku Besar'!H527,Akun1,0)),""))</f>
        <v/>
      </c>
      <c r="M527" s="331" t="str">
        <f>IF(H527="","",IFERROR(INDEX(Pengeluaran1,MATCH('Buku Besar'!H527,Akun1,0)),""))</f>
        <v/>
      </c>
    </row>
    <row r="528" spans="1:13" x14ac:dyDescent="0.25">
      <c r="A528" s="91" t="str">
        <f t="shared" si="16"/>
        <v/>
      </c>
      <c r="B528" s="330" t="str">
        <f>IF(A528="","",IFERROR(INDEX(Tanggal,MATCH('Buku Besar'!A528,Akun,0)),""))</f>
        <v/>
      </c>
      <c r="C528" s="2" t="str">
        <f>IF(A528="","",IFERROR(INDEX(Keterangan,MATCH('Buku Besar'!A528,Akun,0)),""))</f>
        <v/>
      </c>
      <c r="D528" s="2" t="str">
        <f>IF(A528="","",IFERROR(INDEX(Reff,MATCH('Buku Besar'!A528,Akun,0)),""))</f>
        <v/>
      </c>
      <c r="E528" s="331" t="str">
        <f>IF(A528="","",IFERROR(INDEX(Penerimaan,MATCH('Buku Besar'!A528,Akun,0)),""))</f>
        <v/>
      </c>
      <c r="F528" s="331" t="str">
        <f>IF(A528="","",IFERROR(INDEX(Pengeluaran,MATCH('Buku Besar'!A528,Akun,0)),""))</f>
        <v/>
      </c>
      <c r="H528" s="91" t="str">
        <f t="shared" si="17"/>
        <v/>
      </c>
      <c r="I528" s="330" t="str">
        <f>IF(H528="","",IFERROR(INDEX(Tanggal1,MATCH('Buku Besar'!H528,Akun1,0)),""))</f>
        <v/>
      </c>
      <c r="J528" s="2" t="str">
        <f>IF(H528="","",IFERROR(INDEX(Keterangan1,MATCH('Buku Besar'!H528,Akun1,0)),""))</f>
        <v/>
      </c>
      <c r="K528" s="2" t="str">
        <f>IF(H528="","",IFERROR(INDEX(Reff1,MATCH('Buku Besar'!H528,Akun1,0)),""))</f>
        <v/>
      </c>
      <c r="L528" s="331" t="str">
        <f>IF(H528="","",IFERROR(INDEX(Penerimaan1,MATCH('Buku Besar'!H528,Akun1,0)),""))</f>
        <v/>
      </c>
      <c r="M528" s="331" t="str">
        <f>IF(H528="","",IFERROR(INDEX(Pengeluaran1,MATCH('Buku Besar'!H528,Akun1,0)),""))</f>
        <v/>
      </c>
    </row>
    <row r="529" spans="1:13" x14ac:dyDescent="0.25">
      <c r="A529" s="91" t="str">
        <f t="shared" si="16"/>
        <v/>
      </c>
      <c r="B529" s="330" t="str">
        <f>IF(A529="","",IFERROR(INDEX(Tanggal,MATCH('Buku Besar'!A529,Akun,0)),""))</f>
        <v/>
      </c>
      <c r="C529" s="2" t="str">
        <f>IF(A529="","",IFERROR(INDEX(Keterangan,MATCH('Buku Besar'!A529,Akun,0)),""))</f>
        <v/>
      </c>
      <c r="D529" s="2" t="str">
        <f>IF(A529="","",IFERROR(INDEX(Reff,MATCH('Buku Besar'!A529,Akun,0)),""))</f>
        <v/>
      </c>
      <c r="E529" s="331" t="str">
        <f>IF(A529="","",IFERROR(INDEX(Penerimaan,MATCH('Buku Besar'!A529,Akun,0)),""))</f>
        <v/>
      </c>
      <c r="F529" s="331" t="str">
        <f>IF(A529="","",IFERROR(INDEX(Pengeluaran,MATCH('Buku Besar'!A529,Akun,0)),""))</f>
        <v/>
      </c>
      <c r="H529" s="91" t="str">
        <f t="shared" si="17"/>
        <v/>
      </c>
      <c r="I529" s="330" t="str">
        <f>IF(H529="","",IFERROR(INDEX(Tanggal1,MATCH('Buku Besar'!H529,Akun1,0)),""))</f>
        <v/>
      </c>
      <c r="J529" s="2" t="str">
        <f>IF(H529="","",IFERROR(INDEX(Keterangan1,MATCH('Buku Besar'!H529,Akun1,0)),""))</f>
        <v/>
      </c>
      <c r="K529" s="2" t="str">
        <f>IF(H529="","",IFERROR(INDEX(Reff1,MATCH('Buku Besar'!H529,Akun1,0)),""))</f>
        <v/>
      </c>
      <c r="L529" s="331" t="str">
        <f>IF(H529="","",IFERROR(INDEX(Penerimaan1,MATCH('Buku Besar'!H529,Akun1,0)),""))</f>
        <v/>
      </c>
      <c r="M529" s="331" t="str">
        <f>IF(H529="","",IFERROR(INDEX(Pengeluaran1,MATCH('Buku Besar'!H529,Akun1,0)),""))</f>
        <v/>
      </c>
    </row>
    <row r="530" spans="1:13" x14ac:dyDescent="0.25">
      <c r="A530" s="91" t="str">
        <f t="shared" si="16"/>
        <v/>
      </c>
      <c r="B530" s="330" t="str">
        <f>IF(A530="","",IFERROR(INDEX(Tanggal,MATCH('Buku Besar'!A530,Akun,0)),""))</f>
        <v/>
      </c>
      <c r="C530" s="2" t="str">
        <f>IF(A530="","",IFERROR(INDEX(Keterangan,MATCH('Buku Besar'!A530,Akun,0)),""))</f>
        <v/>
      </c>
      <c r="D530" s="2" t="str">
        <f>IF(A530="","",IFERROR(INDEX(Reff,MATCH('Buku Besar'!A530,Akun,0)),""))</f>
        <v/>
      </c>
      <c r="E530" s="331" t="str">
        <f>IF(A530="","",IFERROR(INDEX(Penerimaan,MATCH('Buku Besar'!A530,Akun,0)),""))</f>
        <v/>
      </c>
      <c r="F530" s="331" t="str">
        <f>IF(A530="","",IFERROR(INDEX(Pengeluaran,MATCH('Buku Besar'!A530,Akun,0)),""))</f>
        <v/>
      </c>
      <c r="H530" s="91" t="str">
        <f t="shared" si="17"/>
        <v/>
      </c>
      <c r="I530" s="330" t="str">
        <f>IF(H530="","",IFERROR(INDEX(Tanggal1,MATCH('Buku Besar'!H530,Akun1,0)),""))</f>
        <v/>
      </c>
      <c r="J530" s="2" t="str">
        <f>IF(H530="","",IFERROR(INDEX(Keterangan1,MATCH('Buku Besar'!H530,Akun1,0)),""))</f>
        <v/>
      </c>
      <c r="K530" s="2" t="str">
        <f>IF(H530="","",IFERROR(INDEX(Reff1,MATCH('Buku Besar'!H530,Akun1,0)),""))</f>
        <v/>
      </c>
      <c r="L530" s="331" t="str">
        <f>IF(H530="","",IFERROR(INDEX(Penerimaan1,MATCH('Buku Besar'!H530,Akun1,0)),""))</f>
        <v/>
      </c>
      <c r="M530" s="331" t="str">
        <f>IF(H530="","",IFERROR(INDEX(Pengeluaran1,MATCH('Buku Besar'!H530,Akun1,0)),""))</f>
        <v/>
      </c>
    </row>
    <row r="531" spans="1:13" x14ac:dyDescent="0.25">
      <c r="A531" s="91" t="str">
        <f t="shared" si="16"/>
        <v/>
      </c>
      <c r="B531" s="330" t="str">
        <f>IF(A531="","",IFERROR(INDEX(Tanggal,MATCH('Buku Besar'!A531,Akun,0)),""))</f>
        <v/>
      </c>
      <c r="C531" s="2" t="str">
        <f>IF(A531="","",IFERROR(INDEX(Keterangan,MATCH('Buku Besar'!A531,Akun,0)),""))</f>
        <v/>
      </c>
      <c r="D531" s="2" t="str">
        <f>IF(A531="","",IFERROR(INDEX(Reff,MATCH('Buku Besar'!A531,Akun,0)),""))</f>
        <v/>
      </c>
      <c r="E531" s="331" t="str">
        <f>IF(A531="","",IFERROR(INDEX(Penerimaan,MATCH('Buku Besar'!A531,Akun,0)),""))</f>
        <v/>
      </c>
      <c r="F531" s="331" t="str">
        <f>IF(A531="","",IFERROR(INDEX(Pengeluaran,MATCH('Buku Besar'!A531,Akun,0)),""))</f>
        <v/>
      </c>
      <c r="H531" s="91" t="str">
        <f t="shared" si="17"/>
        <v/>
      </c>
      <c r="I531" s="330" t="str">
        <f>IF(H531="","",IFERROR(INDEX(Tanggal1,MATCH('Buku Besar'!H531,Akun1,0)),""))</f>
        <v/>
      </c>
      <c r="J531" s="2" t="str">
        <f>IF(H531="","",IFERROR(INDEX(Keterangan1,MATCH('Buku Besar'!H531,Akun1,0)),""))</f>
        <v/>
      </c>
      <c r="K531" s="2" t="str">
        <f>IF(H531="","",IFERROR(INDEX(Reff1,MATCH('Buku Besar'!H531,Akun1,0)),""))</f>
        <v/>
      </c>
      <c r="L531" s="331" t="str">
        <f>IF(H531="","",IFERROR(INDEX(Penerimaan1,MATCH('Buku Besar'!H531,Akun1,0)),""))</f>
        <v/>
      </c>
      <c r="M531" s="331" t="str">
        <f>IF(H531="","",IFERROR(INDEX(Pengeluaran1,MATCH('Buku Besar'!H531,Akun1,0)),""))</f>
        <v/>
      </c>
    </row>
    <row r="532" spans="1:13" x14ac:dyDescent="0.25">
      <c r="A532" s="91" t="str">
        <f t="shared" si="16"/>
        <v/>
      </c>
      <c r="B532" s="330" t="str">
        <f>IF(A532="","",IFERROR(INDEX(Tanggal,MATCH('Buku Besar'!A532,Akun,0)),""))</f>
        <v/>
      </c>
      <c r="C532" s="2" t="str">
        <f>IF(A532="","",IFERROR(INDEX(Keterangan,MATCH('Buku Besar'!A532,Akun,0)),""))</f>
        <v/>
      </c>
      <c r="D532" s="2" t="str">
        <f>IF(A532="","",IFERROR(INDEX(Reff,MATCH('Buku Besar'!A532,Akun,0)),""))</f>
        <v/>
      </c>
      <c r="E532" s="331" t="str">
        <f>IF(A532="","",IFERROR(INDEX(Penerimaan,MATCH('Buku Besar'!A532,Akun,0)),""))</f>
        <v/>
      </c>
      <c r="F532" s="331" t="str">
        <f>IF(A532="","",IFERROR(INDEX(Pengeluaran,MATCH('Buku Besar'!A532,Akun,0)),""))</f>
        <v/>
      </c>
      <c r="H532" s="91" t="str">
        <f t="shared" si="17"/>
        <v/>
      </c>
      <c r="I532" s="330" t="str">
        <f>IF(H532="","",IFERROR(INDEX(Tanggal1,MATCH('Buku Besar'!H532,Akun1,0)),""))</f>
        <v/>
      </c>
      <c r="J532" s="2" t="str">
        <f>IF(H532="","",IFERROR(INDEX(Keterangan1,MATCH('Buku Besar'!H532,Akun1,0)),""))</f>
        <v/>
      </c>
      <c r="K532" s="2" t="str">
        <f>IF(H532="","",IFERROR(INDEX(Reff1,MATCH('Buku Besar'!H532,Akun1,0)),""))</f>
        <v/>
      </c>
      <c r="L532" s="331" t="str">
        <f>IF(H532="","",IFERROR(INDEX(Penerimaan1,MATCH('Buku Besar'!H532,Akun1,0)),""))</f>
        <v/>
      </c>
      <c r="M532" s="331" t="str">
        <f>IF(H532="","",IFERROR(INDEX(Pengeluaran1,MATCH('Buku Besar'!H532,Akun1,0)),""))</f>
        <v/>
      </c>
    </row>
    <row r="533" spans="1:13" x14ac:dyDescent="0.25">
      <c r="A533" s="91" t="str">
        <f t="shared" si="16"/>
        <v/>
      </c>
      <c r="B533" s="330" t="str">
        <f>IF(A533="","",IFERROR(INDEX(Tanggal,MATCH('Buku Besar'!A533,Akun,0)),""))</f>
        <v/>
      </c>
      <c r="C533" s="2" t="str">
        <f>IF(A533="","",IFERROR(INDEX(Keterangan,MATCH('Buku Besar'!A533,Akun,0)),""))</f>
        <v/>
      </c>
      <c r="D533" s="2" t="str">
        <f>IF(A533="","",IFERROR(INDEX(Reff,MATCH('Buku Besar'!A533,Akun,0)),""))</f>
        <v/>
      </c>
      <c r="E533" s="331" t="str">
        <f>IF(A533="","",IFERROR(INDEX(Penerimaan,MATCH('Buku Besar'!A533,Akun,0)),""))</f>
        <v/>
      </c>
      <c r="F533" s="331" t="str">
        <f>IF(A533="","",IFERROR(INDEX(Pengeluaran,MATCH('Buku Besar'!A533,Akun,0)),""))</f>
        <v/>
      </c>
      <c r="H533" s="91" t="str">
        <f t="shared" si="17"/>
        <v/>
      </c>
      <c r="I533" s="330" t="str">
        <f>IF(H533="","",IFERROR(INDEX(Tanggal1,MATCH('Buku Besar'!H533,Akun1,0)),""))</f>
        <v/>
      </c>
      <c r="J533" s="2" t="str">
        <f>IF(H533="","",IFERROR(INDEX(Keterangan1,MATCH('Buku Besar'!H533,Akun1,0)),""))</f>
        <v/>
      </c>
      <c r="K533" s="2" t="str">
        <f>IF(H533="","",IFERROR(INDEX(Reff1,MATCH('Buku Besar'!H533,Akun1,0)),""))</f>
        <v/>
      </c>
      <c r="L533" s="331" t="str">
        <f>IF(H533="","",IFERROR(INDEX(Penerimaan1,MATCH('Buku Besar'!H533,Akun1,0)),""))</f>
        <v/>
      </c>
      <c r="M533" s="331" t="str">
        <f>IF(H533="","",IFERROR(INDEX(Pengeluaran1,MATCH('Buku Besar'!H533,Akun1,0)),""))</f>
        <v/>
      </c>
    </row>
    <row r="534" spans="1:13" x14ac:dyDescent="0.25">
      <c r="A534" s="91" t="str">
        <f t="shared" si="16"/>
        <v/>
      </c>
      <c r="B534" s="330" t="str">
        <f>IF(A534="","",IFERROR(INDEX(Tanggal,MATCH('Buku Besar'!A534,Akun,0)),""))</f>
        <v/>
      </c>
      <c r="C534" s="2" t="str">
        <f>IF(A534="","",IFERROR(INDEX(Keterangan,MATCH('Buku Besar'!A534,Akun,0)),""))</f>
        <v/>
      </c>
      <c r="D534" s="2" t="str">
        <f>IF(A534="","",IFERROR(INDEX(Reff,MATCH('Buku Besar'!A534,Akun,0)),""))</f>
        <v/>
      </c>
      <c r="E534" s="331" t="str">
        <f>IF(A534="","",IFERROR(INDEX(Penerimaan,MATCH('Buku Besar'!A534,Akun,0)),""))</f>
        <v/>
      </c>
      <c r="F534" s="331" t="str">
        <f>IF(A534="","",IFERROR(INDEX(Pengeluaran,MATCH('Buku Besar'!A534,Akun,0)),""))</f>
        <v/>
      </c>
      <c r="H534" s="91" t="str">
        <f t="shared" si="17"/>
        <v/>
      </c>
      <c r="I534" s="330" t="str">
        <f>IF(H534="","",IFERROR(INDEX(Tanggal1,MATCH('Buku Besar'!H534,Akun1,0)),""))</f>
        <v/>
      </c>
      <c r="J534" s="2" t="str">
        <f>IF(H534="","",IFERROR(INDEX(Keterangan1,MATCH('Buku Besar'!H534,Akun1,0)),""))</f>
        <v/>
      </c>
      <c r="K534" s="2" t="str">
        <f>IF(H534="","",IFERROR(INDEX(Reff1,MATCH('Buku Besar'!H534,Akun1,0)),""))</f>
        <v/>
      </c>
      <c r="L534" s="331" t="str">
        <f>IF(H534="","",IFERROR(INDEX(Penerimaan1,MATCH('Buku Besar'!H534,Akun1,0)),""))</f>
        <v/>
      </c>
      <c r="M534" s="331" t="str">
        <f>IF(H534="","",IFERROR(INDEX(Pengeluaran1,MATCH('Buku Besar'!H534,Akun1,0)),""))</f>
        <v/>
      </c>
    </row>
    <row r="535" spans="1:13" x14ac:dyDescent="0.25">
      <c r="A535" s="91" t="str">
        <f t="shared" si="16"/>
        <v/>
      </c>
      <c r="B535" s="330" t="str">
        <f>IF(A535="","",IFERROR(INDEX(Tanggal,MATCH('Buku Besar'!A535,Akun,0)),""))</f>
        <v/>
      </c>
      <c r="C535" s="2" t="str">
        <f>IF(A535="","",IFERROR(INDEX(Keterangan,MATCH('Buku Besar'!A535,Akun,0)),""))</f>
        <v/>
      </c>
      <c r="D535" s="2" t="str">
        <f>IF(A535="","",IFERROR(INDEX(Reff,MATCH('Buku Besar'!A535,Akun,0)),""))</f>
        <v/>
      </c>
      <c r="E535" s="331" t="str">
        <f>IF(A535="","",IFERROR(INDEX(Penerimaan,MATCH('Buku Besar'!A535,Akun,0)),""))</f>
        <v/>
      </c>
      <c r="F535" s="331" t="str">
        <f>IF(A535="","",IFERROR(INDEX(Pengeluaran,MATCH('Buku Besar'!A535,Akun,0)),""))</f>
        <v/>
      </c>
      <c r="H535" s="91" t="str">
        <f t="shared" si="17"/>
        <v/>
      </c>
      <c r="I535" s="330" t="str">
        <f>IF(H535="","",IFERROR(INDEX(Tanggal1,MATCH('Buku Besar'!H535,Akun1,0)),""))</f>
        <v/>
      </c>
      <c r="J535" s="2" t="str">
        <f>IF(H535="","",IFERROR(INDEX(Keterangan1,MATCH('Buku Besar'!H535,Akun1,0)),""))</f>
        <v/>
      </c>
      <c r="K535" s="2" t="str">
        <f>IF(H535="","",IFERROR(INDEX(Reff1,MATCH('Buku Besar'!H535,Akun1,0)),""))</f>
        <v/>
      </c>
      <c r="L535" s="331" t="str">
        <f>IF(H535="","",IFERROR(INDEX(Penerimaan1,MATCH('Buku Besar'!H535,Akun1,0)),""))</f>
        <v/>
      </c>
      <c r="M535" s="331" t="str">
        <f>IF(H535="","",IFERROR(INDEX(Pengeluaran1,MATCH('Buku Besar'!H535,Akun1,0)),""))</f>
        <v/>
      </c>
    </row>
    <row r="536" spans="1:13" x14ac:dyDescent="0.25">
      <c r="A536" s="91" t="str">
        <f t="shared" si="16"/>
        <v/>
      </c>
      <c r="B536" s="330" t="str">
        <f>IF(A536="","",IFERROR(INDEX(Tanggal,MATCH('Buku Besar'!A536,Akun,0)),""))</f>
        <v/>
      </c>
      <c r="C536" s="2" t="str">
        <f>IF(A536="","",IFERROR(INDEX(Keterangan,MATCH('Buku Besar'!A536,Akun,0)),""))</f>
        <v/>
      </c>
      <c r="D536" s="2" t="str">
        <f>IF(A536="","",IFERROR(INDEX(Reff,MATCH('Buku Besar'!A536,Akun,0)),""))</f>
        <v/>
      </c>
      <c r="E536" s="331" t="str">
        <f>IF(A536="","",IFERROR(INDEX(Penerimaan,MATCH('Buku Besar'!A536,Akun,0)),""))</f>
        <v/>
      </c>
      <c r="F536" s="331" t="str">
        <f>IF(A536="","",IFERROR(INDEX(Pengeluaran,MATCH('Buku Besar'!A536,Akun,0)),""))</f>
        <v/>
      </c>
      <c r="H536" s="91" t="str">
        <f t="shared" si="17"/>
        <v/>
      </c>
      <c r="I536" s="330" t="str">
        <f>IF(H536="","",IFERROR(INDEX(Tanggal1,MATCH('Buku Besar'!H536,Akun1,0)),""))</f>
        <v/>
      </c>
      <c r="J536" s="2" t="str">
        <f>IF(H536="","",IFERROR(INDEX(Keterangan1,MATCH('Buku Besar'!H536,Akun1,0)),""))</f>
        <v/>
      </c>
      <c r="K536" s="2" t="str">
        <f>IF(H536="","",IFERROR(INDEX(Reff1,MATCH('Buku Besar'!H536,Akun1,0)),""))</f>
        <v/>
      </c>
      <c r="L536" s="331" t="str">
        <f>IF(H536="","",IFERROR(INDEX(Penerimaan1,MATCH('Buku Besar'!H536,Akun1,0)),""))</f>
        <v/>
      </c>
      <c r="M536" s="331" t="str">
        <f>IF(H536="","",IFERROR(INDEX(Pengeluaran1,MATCH('Buku Besar'!H536,Akun1,0)),""))</f>
        <v/>
      </c>
    </row>
    <row r="537" spans="1:13" x14ac:dyDescent="0.25">
      <c r="A537" s="91" t="str">
        <f t="shared" si="16"/>
        <v/>
      </c>
      <c r="B537" s="330" t="str">
        <f>IF(A537="","",IFERROR(INDEX(Tanggal,MATCH('Buku Besar'!A537,Akun,0)),""))</f>
        <v/>
      </c>
      <c r="C537" s="2" t="str">
        <f>IF(A537="","",IFERROR(INDEX(Keterangan,MATCH('Buku Besar'!A537,Akun,0)),""))</f>
        <v/>
      </c>
      <c r="D537" s="2" t="str">
        <f>IF(A537="","",IFERROR(INDEX(Reff,MATCH('Buku Besar'!A537,Akun,0)),""))</f>
        <v/>
      </c>
      <c r="E537" s="331" t="str">
        <f>IF(A537="","",IFERROR(INDEX(Penerimaan,MATCH('Buku Besar'!A537,Akun,0)),""))</f>
        <v/>
      </c>
      <c r="F537" s="331" t="str">
        <f>IF(A537="","",IFERROR(INDEX(Pengeluaran,MATCH('Buku Besar'!A537,Akun,0)),""))</f>
        <v/>
      </c>
      <c r="H537" s="91" t="str">
        <f t="shared" si="17"/>
        <v/>
      </c>
      <c r="I537" s="330" t="str">
        <f>IF(H537="","",IFERROR(INDEX(Tanggal1,MATCH('Buku Besar'!H537,Akun1,0)),""))</f>
        <v/>
      </c>
      <c r="J537" s="2" t="str">
        <f>IF(H537="","",IFERROR(INDEX(Keterangan1,MATCH('Buku Besar'!H537,Akun1,0)),""))</f>
        <v/>
      </c>
      <c r="K537" s="2" t="str">
        <f>IF(H537="","",IFERROR(INDEX(Reff1,MATCH('Buku Besar'!H537,Akun1,0)),""))</f>
        <v/>
      </c>
      <c r="L537" s="331" t="str">
        <f>IF(H537="","",IFERROR(INDEX(Penerimaan1,MATCH('Buku Besar'!H537,Akun1,0)),""))</f>
        <v/>
      </c>
      <c r="M537" s="331" t="str">
        <f>IF(H537="","",IFERROR(INDEX(Pengeluaran1,MATCH('Buku Besar'!H537,Akun1,0)),""))</f>
        <v/>
      </c>
    </row>
    <row r="538" spans="1:13" x14ac:dyDescent="0.25">
      <c r="A538" s="91" t="str">
        <f t="shared" si="16"/>
        <v/>
      </c>
      <c r="B538" s="330" t="str">
        <f>IF(A538="","",IFERROR(INDEX(Tanggal,MATCH('Buku Besar'!A538,Akun,0)),""))</f>
        <v/>
      </c>
      <c r="C538" s="2" t="str">
        <f>IF(A538="","",IFERROR(INDEX(Keterangan,MATCH('Buku Besar'!A538,Akun,0)),""))</f>
        <v/>
      </c>
      <c r="D538" s="2" t="str">
        <f>IF(A538="","",IFERROR(INDEX(Reff,MATCH('Buku Besar'!A538,Akun,0)),""))</f>
        <v/>
      </c>
      <c r="E538" s="331" t="str">
        <f>IF(A538="","",IFERROR(INDEX(Penerimaan,MATCH('Buku Besar'!A538,Akun,0)),""))</f>
        <v/>
      </c>
      <c r="F538" s="331" t="str">
        <f>IF(A538="","",IFERROR(INDEX(Pengeluaran,MATCH('Buku Besar'!A538,Akun,0)),""))</f>
        <v/>
      </c>
      <c r="H538" s="91" t="str">
        <f t="shared" si="17"/>
        <v/>
      </c>
      <c r="I538" s="330" t="str">
        <f>IF(H538="","",IFERROR(INDEX(Tanggal1,MATCH('Buku Besar'!H538,Akun1,0)),""))</f>
        <v/>
      </c>
      <c r="J538" s="2" t="str">
        <f>IF(H538="","",IFERROR(INDEX(Keterangan1,MATCH('Buku Besar'!H538,Akun1,0)),""))</f>
        <v/>
      </c>
      <c r="K538" s="2" t="str">
        <f>IF(H538="","",IFERROR(INDEX(Reff1,MATCH('Buku Besar'!H538,Akun1,0)),""))</f>
        <v/>
      </c>
      <c r="L538" s="331" t="str">
        <f>IF(H538="","",IFERROR(INDEX(Penerimaan1,MATCH('Buku Besar'!H538,Akun1,0)),""))</f>
        <v/>
      </c>
      <c r="M538" s="331" t="str">
        <f>IF(H538="","",IFERROR(INDEX(Pengeluaran1,MATCH('Buku Besar'!H538,Akun1,0)),""))</f>
        <v/>
      </c>
    </row>
    <row r="539" spans="1:13" x14ac:dyDescent="0.25">
      <c r="A539" s="91" t="str">
        <f t="shared" si="16"/>
        <v/>
      </c>
      <c r="B539" s="330" t="str">
        <f>IF(A539="","",IFERROR(INDEX(Tanggal,MATCH('Buku Besar'!A539,Akun,0)),""))</f>
        <v/>
      </c>
      <c r="C539" s="2" t="str">
        <f>IF(A539="","",IFERROR(INDEX(Keterangan,MATCH('Buku Besar'!A539,Akun,0)),""))</f>
        <v/>
      </c>
      <c r="D539" s="2" t="str">
        <f>IF(A539="","",IFERROR(INDEX(Reff,MATCH('Buku Besar'!A539,Akun,0)),""))</f>
        <v/>
      </c>
      <c r="E539" s="331" t="str">
        <f>IF(A539="","",IFERROR(INDEX(Penerimaan,MATCH('Buku Besar'!A539,Akun,0)),""))</f>
        <v/>
      </c>
      <c r="F539" s="331" t="str">
        <f>IF(A539="","",IFERROR(INDEX(Pengeluaran,MATCH('Buku Besar'!A539,Akun,0)),""))</f>
        <v/>
      </c>
      <c r="H539" s="91" t="str">
        <f t="shared" si="17"/>
        <v/>
      </c>
      <c r="I539" s="330" t="str">
        <f>IF(H539="","",IFERROR(INDEX(Tanggal1,MATCH('Buku Besar'!H539,Akun1,0)),""))</f>
        <v/>
      </c>
      <c r="J539" s="2" t="str">
        <f>IF(H539="","",IFERROR(INDEX(Keterangan1,MATCH('Buku Besar'!H539,Akun1,0)),""))</f>
        <v/>
      </c>
      <c r="K539" s="2" t="str">
        <f>IF(H539="","",IFERROR(INDEX(Reff1,MATCH('Buku Besar'!H539,Akun1,0)),""))</f>
        <v/>
      </c>
      <c r="L539" s="331" t="str">
        <f>IF(H539="","",IFERROR(INDEX(Penerimaan1,MATCH('Buku Besar'!H539,Akun1,0)),""))</f>
        <v/>
      </c>
      <c r="M539" s="331" t="str">
        <f>IF(H539="","",IFERROR(INDEX(Pengeluaran1,MATCH('Buku Besar'!H539,Akun1,0)),""))</f>
        <v/>
      </c>
    </row>
    <row r="540" spans="1:13" x14ac:dyDescent="0.25">
      <c r="A540" s="91" t="str">
        <f t="shared" si="16"/>
        <v/>
      </c>
      <c r="B540" s="330" t="str">
        <f>IF(A540="","",IFERROR(INDEX(Tanggal,MATCH('Buku Besar'!A540,Akun,0)),""))</f>
        <v/>
      </c>
      <c r="C540" s="2" t="str">
        <f>IF(A540="","",IFERROR(INDEX(Keterangan,MATCH('Buku Besar'!A540,Akun,0)),""))</f>
        <v/>
      </c>
      <c r="D540" s="2" t="str">
        <f>IF(A540="","",IFERROR(INDEX(Reff,MATCH('Buku Besar'!A540,Akun,0)),""))</f>
        <v/>
      </c>
      <c r="E540" s="331" t="str">
        <f>IF(A540="","",IFERROR(INDEX(Penerimaan,MATCH('Buku Besar'!A540,Akun,0)),""))</f>
        <v/>
      </c>
      <c r="F540" s="331" t="str">
        <f>IF(A540="","",IFERROR(INDEX(Pengeluaran,MATCH('Buku Besar'!A540,Akun,0)),""))</f>
        <v/>
      </c>
      <c r="H540" s="91" t="str">
        <f t="shared" si="17"/>
        <v/>
      </c>
      <c r="I540" s="330" t="str">
        <f>IF(H540="","",IFERROR(INDEX(Tanggal1,MATCH('Buku Besar'!H540,Akun1,0)),""))</f>
        <v/>
      </c>
      <c r="J540" s="2" t="str">
        <f>IF(H540="","",IFERROR(INDEX(Keterangan1,MATCH('Buku Besar'!H540,Akun1,0)),""))</f>
        <v/>
      </c>
      <c r="K540" s="2" t="str">
        <f>IF(H540="","",IFERROR(INDEX(Reff1,MATCH('Buku Besar'!H540,Akun1,0)),""))</f>
        <v/>
      </c>
      <c r="L540" s="331" t="str">
        <f>IF(H540="","",IFERROR(INDEX(Penerimaan1,MATCH('Buku Besar'!H540,Akun1,0)),""))</f>
        <v/>
      </c>
      <c r="M540" s="331" t="str">
        <f>IF(H540="","",IFERROR(INDEX(Pengeluaran1,MATCH('Buku Besar'!H540,Akun1,0)),""))</f>
        <v/>
      </c>
    </row>
    <row r="541" spans="1:13" x14ac:dyDescent="0.25">
      <c r="A541" s="91" t="str">
        <f t="shared" si="16"/>
        <v/>
      </c>
      <c r="B541" s="330" t="str">
        <f>IF(A541="","",IFERROR(INDEX(Tanggal,MATCH('Buku Besar'!A541,Akun,0)),""))</f>
        <v/>
      </c>
      <c r="C541" s="2" t="str">
        <f>IF(A541="","",IFERROR(INDEX(Keterangan,MATCH('Buku Besar'!A541,Akun,0)),""))</f>
        <v/>
      </c>
      <c r="D541" s="2" t="str">
        <f>IF(A541="","",IFERROR(INDEX(Reff,MATCH('Buku Besar'!A541,Akun,0)),""))</f>
        <v/>
      </c>
      <c r="E541" s="331" t="str">
        <f>IF(A541="","",IFERROR(INDEX(Penerimaan,MATCH('Buku Besar'!A541,Akun,0)),""))</f>
        <v/>
      </c>
      <c r="F541" s="331" t="str">
        <f>IF(A541="","",IFERROR(INDEX(Pengeluaran,MATCH('Buku Besar'!A541,Akun,0)),""))</f>
        <v/>
      </c>
      <c r="H541" s="91" t="str">
        <f t="shared" si="17"/>
        <v/>
      </c>
      <c r="I541" s="330" t="str">
        <f>IF(H541="","",IFERROR(INDEX(Tanggal1,MATCH('Buku Besar'!H541,Akun1,0)),""))</f>
        <v/>
      </c>
      <c r="J541" s="2" t="str">
        <f>IF(H541="","",IFERROR(INDEX(Keterangan1,MATCH('Buku Besar'!H541,Akun1,0)),""))</f>
        <v/>
      </c>
      <c r="K541" s="2" t="str">
        <f>IF(H541="","",IFERROR(INDEX(Reff1,MATCH('Buku Besar'!H541,Akun1,0)),""))</f>
        <v/>
      </c>
      <c r="L541" s="331" t="str">
        <f>IF(H541="","",IFERROR(INDEX(Penerimaan1,MATCH('Buku Besar'!H541,Akun1,0)),""))</f>
        <v/>
      </c>
      <c r="M541" s="331" t="str">
        <f>IF(H541="","",IFERROR(INDEX(Pengeluaran1,MATCH('Buku Besar'!H541,Akun1,0)),""))</f>
        <v/>
      </c>
    </row>
    <row r="542" spans="1:13" x14ac:dyDescent="0.25">
      <c r="A542" s="91" t="str">
        <f t="shared" si="16"/>
        <v/>
      </c>
      <c r="B542" s="330" t="str">
        <f>IF(A542="","",IFERROR(INDEX(Tanggal,MATCH('Buku Besar'!A542,Akun,0)),""))</f>
        <v/>
      </c>
      <c r="C542" s="2" t="str">
        <f>IF(A542="","",IFERROR(INDEX(Keterangan,MATCH('Buku Besar'!A542,Akun,0)),""))</f>
        <v/>
      </c>
      <c r="D542" s="2" t="str">
        <f>IF(A542="","",IFERROR(INDEX(Reff,MATCH('Buku Besar'!A542,Akun,0)),""))</f>
        <v/>
      </c>
      <c r="E542" s="331" t="str">
        <f>IF(A542="","",IFERROR(INDEX(Penerimaan,MATCH('Buku Besar'!A542,Akun,0)),""))</f>
        <v/>
      </c>
      <c r="F542" s="331" t="str">
        <f>IF(A542="","",IFERROR(INDEX(Pengeluaran,MATCH('Buku Besar'!A542,Akun,0)),""))</f>
        <v/>
      </c>
      <c r="H542" s="91" t="str">
        <f t="shared" si="17"/>
        <v/>
      </c>
      <c r="I542" s="330" t="str">
        <f>IF(H542="","",IFERROR(INDEX(Tanggal1,MATCH('Buku Besar'!H542,Akun1,0)),""))</f>
        <v/>
      </c>
      <c r="J542" s="2" t="str">
        <f>IF(H542="","",IFERROR(INDEX(Keterangan1,MATCH('Buku Besar'!H542,Akun1,0)),""))</f>
        <v/>
      </c>
      <c r="K542" s="2" t="str">
        <f>IF(H542="","",IFERROR(INDEX(Reff1,MATCH('Buku Besar'!H542,Akun1,0)),""))</f>
        <v/>
      </c>
      <c r="L542" s="331" t="str">
        <f>IF(H542="","",IFERROR(INDEX(Penerimaan1,MATCH('Buku Besar'!H542,Akun1,0)),""))</f>
        <v/>
      </c>
      <c r="M542" s="331" t="str">
        <f>IF(H542="","",IFERROR(INDEX(Pengeluaran1,MATCH('Buku Besar'!H542,Akun1,0)),""))</f>
        <v/>
      </c>
    </row>
    <row r="543" spans="1:13" x14ac:dyDescent="0.25">
      <c r="A543" s="91" t="str">
        <f t="shared" si="16"/>
        <v/>
      </c>
      <c r="B543" s="330" t="str">
        <f>IF(A543="","",IFERROR(INDEX(Tanggal,MATCH('Buku Besar'!A543,Akun,0)),""))</f>
        <v/>
      </c>
      <c r="C543" s="2" t="str">
        <f>IF(A543="","",IFERROR(INDEX(Keterangan,MATCH('Buku Besar'!A543,Akun,0)),""))</f>
        <v/>
      </c>
      <c r="D543" s="2" t="str">
        <f>IF(A543="","",IFERROR(INDEX(Reff,MATCH('Buku Besar'!A543,Akun,0)),""))</f>
        <v/>
      </c>
      <c r="E543" s="331" t="str">
        <f>IF(A543="","",IFERROR(INDEX(Penerimaan,MATCH('Buku Besar'!A543,Akun,0)),""))</f>
        <v/>
      </c>
      <c r="F543" s="331" t="str">
        <f>IF(A543="","",IFERROR(INDEX(Pengeluaran,MATCH('Buku Besar'!A543,Akun,0)),""))</f>
        <v/>
      </c>
      <c r="H543" s="91" t="str">
        <f t="shared" si="17"/>
        <v/>
      </c>
      <c r="I543" s="330" t="str">
        <f>IF(H543="","",IFERROR(INDEX(Tanggal1,MATCH('Buku Besar'!H543,Akun1,0)),""))</f>
        <v/>
      </c>
      <c r="J543" s="2" t="str">
        <f>IF(H543="","",IFERROR(INDEX(Keterangan1,MATCH('Buku Besar'!H543,Akun1,0)),""))</f>
        <v/>
      </c>
      <c r="K543" s="2" t="str">
        <f>IF(H543="","",IFERROR(INDEX(Reff1,MATCH('Buku Besar'!H543,Akun1,0)),""))</f>
        <v/>
      </c>
      <c r="L543" s="331" t="str">
        <f>IF(H543="","",IFERROR(INDEX(Penerimaan1,MATCH('Buku Besar'!H543,Akun1,0)),""))</f>
        <v/>
      </c>
      <c r="M543" s="331" t="str">
        <f>IF(H543="","",IFERROR(INDEX(Pengeluaran1,MATCH('Buku Besar'!H543,Akun1,0)),""))</f>
        <v/>
      </c>
    </row>
    <row r="544" spans="1:13" x14ac:dyDescent="0.25">
      <c r="A544" s="91" t="str">
        <f t="shared" si="16"/>
        <v/>
      </c>
      <c r="B544" s="330" t="str">
        <f>IF(A544="","",IFERROR(INDEX(Tanggal,MATCH('Buku Besar'!A544,Akun,0)),""))</f>
        <v/>
      </c>
      <c r="C544" s="2" t="str">
        <f>IF(A544="","",IFERROR(INDEX(Keterangan,MATCH('Buku Besar'!A544,Akun,0)),""))</f>
        <v/>
      </c>
      <c r="D544" s="2" t="str">
        <f>IF(A544="","",IFERROR(INDEX(Reff,MATCH('Buku Besar'!A544,Akun,0)),""))</f>
        <v/>
      </c>
      <c r="E544" s="331" t="str">
        <f>IF(A544="","",IFERROR(INDEX(Penerimaan,MATCH('Buku Besar'!A544,Akun,0)),""))</f>
        <v/>
      </c>
      <c r="F544" s="331" t="str">
        <f>IF(A544="","",IFERROR(INDEX(Pengeluaran,MATCH('Buku Besar'!A544,Akun,0)),""))</f>
        <v/>
      </c>
      <c r="H544" s="91" t="str">
        <f t="shared" si="17"/>
        <v/>
      </c>
      <c r="I544" s="330" t="str">
        <f>IF(H544="","",IFERROR(INDEX(Tanggal1,MATCH('Buku Besar'!H544,Akun1,0)),""))</f>
        <v/>
      </c>
      <c r="J544" s="2" t="str">
        <f>IF(H544="","",IFERROR(INDEX(Keterangan1,MATCH('Buku Besar'!H544,Akun1,0)),""))</f>
        <v/>
      </c>
      <c r="K544" s="2" t="str">
        <f>IF(H544="","",IFERROR(INDEX(Reff1,MATCH('Buku Besar'!H544,Akun1,0)),""))</f>
        <v/>
      </c>
      <c r="L544" s="331" t="str">
        <f>IF(H544="","",IFERROR(INDEX(Penerimaan1,MATCH('Buku Besar'!H544,Akun1,0)),""))</f>
        <v/>
      </c>
      <c r="M544" s="331" t="str">
        <f>IF(H544="","",IFERROR(INDEX(Pengeluaran1,MATCH('Buku Besar'!H544,Akun1,0)),""))</f>
        <v/>
      </c>
    </row>
    <row r="545" spans="1:13" x14ac:dyDescent="0.25">
      <c r="A545" s="91" t="str">
        <f t="shared" si="16"/>
        <v/>
      </c>
      <c r="B545" s="330" t="str">
        <f>IF(A545="","",IFERROR(INDEX(Tanggal,MATCH('Buku Besar'!A545,Akun,0)),""))</f>
        <v/>
      </c>
      <c r="C545" s="2" t="str">
        <f>IF(A545="","",IFERROR(INDEX(Keterangan,MATCH('Buku Besar'!A545,Akun,0)),""))</f>
        <v/>
      </c>
      <c r="D545" s="2" t="str">
        <f>IF(A545="","",IFERROR(INDEX(Reff,MATCH('Buku Besar'!A545,Akun,0)),""))</f>
        <v/>
      </c>
      <c r="E545" s="331" t="str">
        <f>IF(A545="","",IFERROR(INDEX(Penerimaan,MATCH('Buku Besar'!A545,Akun,0)),""))</f>
        <v/>
      </c>
      <c r="F545" s="331" t="str">
        <f>IF(A545="","",IFERROR(INDEX(Pengeluaran,MATCH('Buku Besar'!A545,Akun,0)),""))</f>
        <v/>
      </c>
      <c r="H545" s="91" t="str">
        <f t="shared" si="17"/>
        <v/>
      </c>
      <c r="I545" s="330" t="str">
        <f>IF(H545="","",IFERROR(INDEX(Tanggal1,MATCH('Buku Besar'!H545,Akun1,0)),""))</f>
        <v/>
      </c>
      <c r="J545" s="2" t="str">
        <f>IF(H545="","",IFERROR(INDEX(Keterangan1,MATCH('Buku Besar'!H545,Akun1,0)),""))</f>
        <v/>
      </c>
      <c r="K545" s="2" t="str">
        <f>IF(H545="","",IFERROR(INDEX(Reff1,MATCH('Buku Besar'!H545,Akun1,0)),""))</f>
        <v/>
      </c>
      <c r="L545" s="331" t="str">
        <f>IF(H545="","",IFERROR(INDEX(Penerimaan1,MATCH('Buku Besar'!H545,Akun1,0)),""))</f>
        <v/>
      </c>
      <c r="M545" s="331" t="str">
        <f>IF(H545="","",IFERROR(INDEX(Pengeluaran1,MATCH('Buku Besar'!H545,Akun1,0)),""))</f>
        <v/>
      </c>
    </row>
    <row r="546" spans="1:13" x14ac:dyDescent="0.25">
      <c r="A546" s="91" t="str">
        <f t="shared" si="16"/>
        <v/>
      </c>
      <c r="B546" s="330" t="str">
        <f>IF(A546="","",IFERROR(INDEX(Tanggal,MATCH('Buku Besar'!A546,Akun,0)),""))</f>
        <v/>
      </c>
      <c r="C546" s="2" t="str">
        <f>IF(A546="","",IFERROR(INDEX(Keterangan,MATCH('Buku Besar'!A546,Akun,0)),""))</f>
        <v/>
      </c>
      <c r="D546" s="2" t="str">
        <f>IF(A546="","",IFERROR(INDEX(Reff,MATCH('Buku Besar'!A546,Akun,0)),""))</f>
        <v/>
      </c>
      <c r="E546" s="331" t="str">
        <f>IF(A546="","",IFERROR(INDEX(Penerimaan,MATCH('Buku Besar'!A546,Akun,0)),""))</f>
        <v/>
      </c>
      <c r="F546" s="331" t="str">
        <f>IF(A546="","",IFERROR(INDEX(Pengeluaran,MATCH('Buku Besar'!A546,Akun,0)),""))</f>
        <v/>
      </c>
      <c r="H546" s="91" t="str">
        <f t="shared" si="17"/>
        <v/>
      </c>
      <c r="I546" s="330" t="str">
        <f>IF(H546="","",IFERROR(INDEX(Tanggal1,MATCH('Buku Besar'!H546,Akun1,0)),""))</f>
        <v/>
      </c>
      <c r="J546" s="2" t="str">
        <f>IF(H546="","",IFERROR(INDEX(Keterangan1,MATCH('Buku Besar'!H546,Akun1,0)),""))</f>
        <v/>
      </c>
      <c r="K546" s="2" t="str">
        <f>IF(H546="","",IFERROR(INDEX(Reff1,MATCH('Buku Besar'!H546,Akun1,0)),""))</f>
        <v/>
      </c>
      <c r="L546" s="331" t="str">
        <f>IF(H546="","",IFERROR(INDEX(Penerimaan1,MATCH('Buku Besar'!H546,Akun1,0)),""))</f>
        <v/>
      </c>
      <c r="M546" s="331" t="str">
        <f>IF(H546="","",IFERROR(INDEX(Pengeluaran1,MATCH('Buku Besar'!H546,Akun1,0)),""))</f>
        <v/>
      </c>
    </row>
    <row r="547" spans="1:13" x14ac:dyDescent="0.25">
      <c r="A547" s="91" t="str">
        <f t="shared" si="16"/>
        <v/>
      </c>
      <c r="B547" s="330" t="str">
        <f>IF(A547="","",IFERROR(INDEX(Tanggal,MATCH('Buku Besar'!A547,Akun,0)),""))</f>
        <v/>
      </c>
      <c r="C547" s="2" t="str">
        <f>IF(A547="","",IFERROR(INDEX(Keterangan,MATCH('Buku Besar'!A547,Akun,0)),""))</f>
        <v/>
      </c>
      <c r="D547" s="2" t="str">
        <f>IF(A547="","",IFERROR(INDEX(Reff,MATCH('Buku Besar'!A547,Akun,0)),""))</f>
        <v/>
      </c>
      <c r="E547" s="331" t="str">
        <f>IF(A547="","",IFERROR(INDEX(Penerimaan,MATCH('Buku Besar'!A547,Akun,0)),""))</f>
        <v/>
      </c>
      <c r="F547" s="331" t="str">
        <f>IF(A547="","",IFERROR(INDEX(Pengeluaran,MATCH('Buku Besar'!A547,Akun,0)),""))</f>
        <v/>
      </c>
      <c r="H547" s="91" t="str">
        <f t="shared" si="17"/>
        <v/>
      </c>
      <c r="I547" s="330" t="str">
        <f>IF(H547="","",IFERROR(INDEX(Tanggal1,MATCH('Buku Besar'!H547,Akun1,0)),""))</f>
        <v/>
      </c>
      <c r="J547" s="2" t="str">
        <f>IF(H547="","",IFERROR(INDEX(Keterangan1,MATCH('Buku Besar'!H547,Akun1,0)),""))</f>
        <v/>
      </c>
      <c r="K547" s="2" t="str">
        <f>IF(H547="","",IFERROR(INDEX(Reff1,MATCH('Buku Besar'!H547,Akun1,0)),""))</f>
        <v/>
      </c>
      <c r="L547" s="331" t="str">
        <f>IF(H547="","",IFERROR(INDEX(Penerimaan1,MATCH('Buku Besar'!H547,Akun1,0)),""))</f>
        <v/>
      </c>
      <c r="M547" s="331" t="str">
        <f>IF(H547="","",IFERROR(INDEX(Pengeluaran1,MATCH('Buku Besar'!H547,Akun1,0)),""))</f>
        <v/>
      </c>
    </row>
    <row r="548" spans="1:13" x14ac:dyDescent="0.25">
      <c r="A548" s="91" t="str">
        <f t="shared" si="16"/>
        <v/>
      </c>
      <c r="B548" s="330" t="str">
        <f>IF(A548="","",IFERROR(INDEX(Tanggal,MATCH('Buku Besar'!A548,Akun,0)),""))</f>
        <v/>
      </c>
      <c r="C548" s="2" t="str">
        <f>IF(A548="","",IFERROR(INDEX(Keterangan,MATCH('Buku Besar'!A548,Akun,0)),""))</f>
        <v/>
      </c>
      <c r="D548" s="2" t="str">
        <f>IF(A548="","",IFERROR(INDEX(Reff,MATCH('Buku Besar'!A548,Akun,0)),""))</f>
        <v/>
      </c>
      <c r="E548" s="331" t="str">
        <f>IF(A548="","",IFERROR(INDEX(Penerimaan,MATCH('Buku Besar'!A548,Akun,0)),""))</f>
        <v/>
      </c>
      <c r="F548" s="331" t="str">
        <f>IF(A548="","",IFERROR(INDEX(Pengeluaran,MATCH('Buku Besar'!A548,Akun,0)),""))</f>
        <v/>
      </c>
      <c r="H548" s="91" t="str">
        <f t="shared" si="17"/>
        <v/>
      </c>
      <c r="I548" s="330" t="str">
        <f>IF(H548="","",IFERROR(INDEX(Tanggal1,MATCH('Buku Besar'!H548,Akun1,0)),""))</f>
        <v/>
      </c>
      <c r="J548" s="2" t="str">
        <f>IF(H548="","",IFERROR(INDEX(Keterangan1,MATCH('Buku Besar'!H548,Akun1,0)),""))</f>
        <v/>
      </c>
      <c r="K548" s="2" t="str">
        <f>IF(H548="","",IFERROR(INDEX(Reff1,MATCH('Buku Besar'!H548,Akun1,0)),""))</f>
        <v/>
      </c>
      <c r="L548" s="331" t="str">
        <f>IF(H548="","",IFERROR(INDEX(Penerimaan1,MATCH('Buku Besar'!H548,Akun1,0)),""))</f>
        <v/>
      </c>
      <c r="M548" s="331" t="str">
        <f>IF(H548="","",IFERROR(INDEX(Pengeluaran1,MATCH('Buku Besar'!H548,Akun1,0)),""))</f>
        <v/>
      </c>
    </row>
    <row r="549" spans="1:13" x14ac:dyDescent="0.25">
      <c r="A549" s="91" t="str">
        <f t="shared" si="16"/>
        <v/>
      </c>
      <c r="B549" s="330" t="str">
        <f>IF(A549="","",IFERROR(INDEX(Tanggal,MATCH('Buku Besar'!A549,Akun,0)),""))</f>
        <v/>
      </c>
      <c r="C549" s="2" t="str">
        <f>IF(A549="","",IFERROR(INDEX(Keterangan,MATCH('Buku Besar'!A549,Akun,0)),""))</f>
        <v/>
      </c>
      <c r="D549" s="2" t="str">
        <f>IF(A549="","",IFERROR(INDEX(Reff,MATCH('Buku Besar'!A549,Akun,0)),""))</f>
        <v/>
      </c>
      <c r="E549" s="331" t="str">
        <f>IF(A549="","",IFERROR(INDEX(Penerimaan,MATCH('Buku Besar'!A549,Akun,0)),""))</f>
        <v/>
      </c>
      <c r="F549" s="331" t="str">
        <f>IF(A549="","",IFERROR(INDEX(Pengeluaran,MATCH('Buku Besar'!A549,Akun,0)),""))</f>
        <v/>
      </c>
      <c r="H549" s="91" t="str">
        <f t="shared" si="17"/>
        <v/>
      </c>
      <c r="I549" s="330" t="str">
        <f>IF(H549="","",IFERROR(INDEX(Tanggal1,MATCH('Buku Besar'!H549,Akun1,0)),""))</f>
        <v/>
      </c>
      <c r="J549" s="2" t="str">
        <f>IF(H549="","",IFERROR(INDEX(Keterangan1,MATCH('Buku Besar'!H549,Akun1,0)),""))</f>
        <v/>
      </c>
      <c r="K549" s="2" t="str">
        <f>IF(H549="","",IFERROR(INDEX(Reff1,MATCH('Buku Besar'!H549,Akun1,0)),""))</f>
        <v/>
      </c>
      <c r="L549" s="331" t="str">
        <f>IF(H549="","",IFERROR(INDEX(Penerimaan1,MATCH('Buku Besar'!H549,Akun1,0)),""))</f>
        <v/>
      </c>
      <c r="M549" s="331" t="str">
        <f>IF(H549="","",IFERROR(INDEX(Pengeluaran1,MATCH('Buku Besar'!H549,Akun1,0)),""))</f>
        <v/>
      </c>
    </row>
    <row r="550" spans="1:13" x14ac:dyDescent="0.25">
      <c r="A550" s="91" t="str">
        <f t="shared" si="16"/>
        <v/>
      </c>
      <c r="B550" s="330" t="str">
        <f>IF(A550="","",IFERROR(INDEX(Tanggal,MATCH('Buku Besar'!A550,Akun,0)),""))</f>
        <v/>
      </c>
      <c r="C550" s="2" t="str">
        <f>IF(A550="","",IFERROR(INDEX(Keterangan,MATCH('Buku Besar'!A550,Akun,0)),""))</f>
        <v/>
      </c>
      <c r="D550" s="2" t="str">
        <f>IF(A550="","",IFERROR(INDEX(Reff,MATCH('Buku Besar'!A550,Akun,0)),""))</f>
        <v/>
      </c>
      <c r="E550" s="331" t="str">
        <f>IF(A550="","",IFERROR(INDEX(Penerimaan,MATCH('Buku Besar'!A550,Akun,0)),""))</f>
        <v/>
      </c>
      <c r="F550" s="331" t="str">
        <f>IF(A550="","",IFERROR(INDEX(Pengeluaran,MATCH('Buku Besar'!A550,Akun,0)),""))</f>
        <v/>
      </c>
      <c r="H550" s="91" t="str">
        <f t="shared" si="17"/>
        <v/>
      </c>
      <c r="I550" s="330" t="str">
        <f>IF(H550="","",IFERROR(INDEX(Tanggal1,MATCH('Buku Besar'!H550,Akun1,0)),""))</f>
        <v/>
      </c>
      <c r="J550" s="2" t="str">
        <f>IF(H550="","",IFERROR(INDEX(Keterangan1,MATCH('Buku Besar'!H550,Akun1,0)),""))</f>
        <v/>
      </c>
      <c r="K550" s="2" t="str">
        <f>IF(H550="","",IFERROR(INDEX(Reff1,MATCH('Buku Besar'!H550,Akun1,0)),""))</f>
        <v/>
      </c>
      <c r="L550" s="331" t="str">
        <f>IF(H550="","",IFERROR(INDEX(Penerimaan1,MATCH('Buku Besar'!H550,Akun1,0)),""))</f>
        <v/>
      </c>
      <c r="M550" s="331" t="str">
        <f>IF(H550="","",IFERROR(INDEX(Pengeluaran1,MATCH('Buku Besar'!H550,Akun1,0)),""))</f>
        <v/>
      </c>
    </row>
    <row r="551" spans="1:13" x14ac:dyDescent="0.25">
      <c r="A551" s="91" t="str">
        <f t="shared" si="16"/>
        <v/>
      </c>
      <c r="B551" s="330" t="str">
        <f>IF(A551="","",IFERROR(INDEX(Tanggal,MATCH('Buku Besar'!A551,Akun,0)),""))</f>
        <v/>
      </c>
      <c r="C551" s="2" t="str">
        <f>IF(A551="","",IFERROR(INDEX(Keterangan,MATCH('Buku Besar'!A551,Akun,0)),""))</f>
        <v/>
      </c>
      <c r="D551" s="2" t="str">
        <f>IF(A551="","",IFERROR(INDEX(Reff,MATCH('Buku Besar'!A551,Akun,0)),""))</f>
        <v/>
      </c>
      <c r="E551" s="331" t="str">
        <f>IF(A551="","",IFERROR(INDEX(Penerimaan,MATCH('Buku Besar'!A551,Akun,0)),""))</f>
        <v/>
      </c>
      <c r="F551" s="331" t="str">
        <f>IF(A551="","",IFERROR(INDEX(Pengeluaran,MATCH('Buku Besar'!A551,Akun,0)),""))</f>
        <v/>
      </c>
      <c r="H551" s="91" t="str">
        <f t="shared" si="17"/>
        <v/>
      </c>
      <c r="I551" s="330" t="str">
        <f>IF(H551="","",IFERROR(INDEX(Tanggal1,MATCH('Buku Besar'!H551,Akun1,0)),""))</f>
        <v/>
      </c>
      <c r="J551" s="2" t="str">
        <f>IF(H551="","",IFERROR(INDEX(Keterangan1,MATCH('Buku Besar'!H551,Akun1,0)),""))</f>
        <v/>
      </c>
      <c r="K551" s="2" t="str">
        <f>IF(H551="","",IFERROR(INDEX(Reff1,MATCH('Buku Besar'!H551,Akun1,0)),""))</f>
        <v/>
      </c>
      <c r="L551" s="331" t="str">
        <f>IF(H551="","",IFERROR(INDEX(Penerimaan1,MATCH('Buku Besar'!H551,Akun1,0)),""))</f>
        <v/>
      </c>
      <c r="M551" s="331" t="str">
        <f>IF(H551="","",IFERROR(INDEX(Pengeluaran1,MATCH('Buku Besar'!H551,Akun1,0)),""))</f>
        <v/>
      </c>
    </row>
    <row r="552" spans="1:13" x14ac:dyDescent="0.25">
      <c r="A552" s="91" t="str">
        <f t="shared" si="16"/>
        <v/>
      </c>
      <c r="B552" s="330" t="str">
        <f>IF(A552="","",IFERROR(INDEX(Tanggal,MATCH('Buku Besar'!A552,Akun,0)),""))</f>
        <v/>
      </c>
      <c r="C552" s="2" t="str">
        <f>IF(A552="","",IFERROR(INDEX(Keterangan,MATCH('Buku Besar'!A552,Akun,0)),""))</f>
        <v/>
      </c>
      <c r="D552" s="2" t="str">
        <f>IF(A552="","",IFERROR(INDEX(Reff,MATCH('Buku Besar'!A552,Akun,0)),""))</f>
        <v/>
      </c>
      <c r="E552" s="331" t="str">
        <f>IF(A552="","",IFERROR(INDEX(Penerimaan,MATCH('Buku Besar'!A552,Akun,0)),""))</f>
        <v/>
      </c>
      <c r="F552" s="331" t="str">
        <f>IF(A552="","",IFERROR(INDEX(Pengeluaran,MATCH('Buku Besar'!A552,Akun,0)),""))</f>
        <v/>
      </c>
      <c r="H552" s="91" t="str">
        <f t="shared" si="17"/>
        <v/>
      </c>
      <c r="I552" s="330" t="str">
        <f>IF(H552="","",IFERROR(INDEX(Tanggal1,MATCH('Buku Besar'!H552,Akun1,0)),""))</f>
        <v/>
      </c>
      <c r="J552" s="2" t="str">
        <f>IF(H552="","",IFERROR(INDEX(Keterangan1,MATCH('Buku Besar'!H552,Akun1,0)),""))</f>
        <v/>
      </c>
      <c r="K552" s="2" t="str">
        <f>IF(H552="","",IFERROR(INDEX(Reff1,MATCH('Buku Besar'!H552,Akun1,0)),""))</f>
        <v/>
      </c>
      <c r="L552" s="331" t="str">
        <f>IF(H552="","",IFERROR(INDEX(Penerimaan1,MATCH('Buku Besar'!H552,Akun1,0)),""))</f>
        <v/>
      </c>
      <c r="M552" s="331" t="str">
        <f>IF(H552="","",IFERROR(INDEX(Pengeluaran1,MATCH('Buku Besar'!H552,Akun1,0)),""))</f>
        <v/>
      </c>
    </row>
    <row r="553" spans="1:13" x14ac:dyDescent="0.25">
      <c r="A553" s="91" t="str">
        <f t="shared" si="16"/>
        <v/>
      </c>
      <c r="B553" s="330" t="str">
        <f>IF(A553="","",IFERROR(INDEX(Tanggal,MATCH('Buku Besar'!A553,Akun,0)),""))</f>
        <v/>
      </c>
      <c r="C553" s="2" t="str">
        <f>IF(A553="","",IFERROR(INDEX(Keterangan,MATCH('Buku Besar'!A553,Akun,0)),""))</f>
        <v/>
      </c>
      <c r="D553" s="2" t="str">
        <f>IF(A553="","",IFERROR(INDEX(Reff,MATCH('Buku Besar'!A553,Akun,0)),""))</f>
        <v/>
      </c>
      <c r="E553" s="331" t="str">
        <f>IF(A553="","",IFERROR(INDEX(Penerimaan,MATCH('Buku Besar'!A553,Akun,0)),""))</f>
        <v/>
      </c>
      <c r="F553" s="331" t="str">
        <f>IF(A553="","",IFERROR(INDEX(Pengeluaran,MATCH('Buku Besar'!A553,Akun,0)),""))</f>
        <v/>
      </c>
      <c r="H553" s="91" t="str">
        <f t="shared" si="17"/>
        <v/>
      </c>
      <c r="I553" s="330" t="str">
        <f>IF(H553="","",IFERROR(INDEX(Tanggal1,MATCH('Buku Besar'!H553,Akun1,0)),""))</f>
        <v/>
      </c>
      <c r="J553" s="2" t="str">
        <f>IF(H553="","",IFERROR(INDEX(Keterangan1,MATCH('Buku Besar'!H553,Akun1,0)),""))</f>
        <v/>
      </c>
      <c r="K553" s="2" t="str">
        <f>IF(H553="","",IFERROR(INDEX(Reff1,MATCH('Buku Besar'!H553,Akun1,0)),""))</f>
        <v/>
      </c>
      <c r="L553" s="331" t="str">
        <f>IF(H553="","",IFERROR(INDEX(Penerimaan1,MATCH('Buku Besar'!H553,Akun1,0)),""))</f>
        <v/>
      </c>
      <c r="M553" s="331" t="str">
        <f>IF(H553="","",IFERROR(INDEX(Pengeluaran1,MATCH('Buku Besar'!H553,Akun1,0)),""))</f>
        <v/>
      </c>
    </row>
    <row r="554" spans="1:13" x14ac:dyDescent="0.25">
      <c r="A554" s="91" t="str">
        <f t="shared" si="16"/>
        <v/>
      </c>
      <c r="B554" s="330" t="str">
        <f>IF(A554="","",IFERROR(INDEX(Tanggal,MATCH('Buku Besar'!A554,Akun,0)),""))</f>
        <v/>
      </c>
      <c r="C554" s="2" t="str">
        <f>IF(A554="","",IFERROR(INDEX(Keterangan,MATCH('Buku Besar'!A554,Akun,0)),""))</f>
        <v/>
      </c>
      <c r="D554" s="2" t="str">
        <f>IF(A554="","",IFERROR(INDEX(Reff,MATCH('Buku Besar'!A554,Akun,0)),""))</f>
        <v/>
      </c>
      <c r="E554" s="331" t="str">
        <f>IF(A554="","",IFERROR(INDEX(Penerimaan,MATCH('Buku Besar'!A554,Akun,0)),""))</f>
        <v/>
      </c>
      <c r="F554" s="331" t="str">
        <f>IF(A554="","",IFERROR(INDEX(Pengeluaran,MATCH('Buku Besar'!A554,Akun,0)),""))</f>
        <v/>
      </c>
      <c r="H554" s="91" t="str">
        <f t="shared" si="17"/>
        <v/>
      </c>
      <c r="I554" s="330" t="str">
        <f>IF(H554="","",IFERROR(INDEX(Tanggal1,MATCH('Buku Besar'!H554,Akun1,0)),""))</f>
        <v/>
      </c>
      <c r="J554" s="2" t="str">
        <f>IF(H554="","",IFERROR(INDEX(Keterangan1,MATCH('Buku Besar'!H554,Akun1,0)),""))</f>
        <v/>
      </c>
      <c r="K554" s="2" t="str">
        <f>IF(H554="","",IFERROR(INDEX(Reff1,MATCH('Buku Besar'!H554,Akun1,0)),""))</f>
        <v/>
      </c>
      <c r="L554" s="331" t="str">
        <f>IF(H554="","",IFERROR(INDEX(Penerimaan1,MATCH('Buku Besar'!H554,Akun1,0)),""))</f>
        <v/>
      </c>
      <c r="M554" s="331" t="str">
        <f>IF(H554="","",IFERROR(INDEX(Pengeluaran1,MATCH('Buku Besar'!H554,Akun1,0)),""))</f>
        <v/>
      </c>
    </row>
    <row r="555" spans="1:13" x14ac:dyDescent="0.25">
      <c r="A555" s="91" t="str">
        <f t="shared" si="16"/>
        <v/>
      </c>
      <c r="B555" s="330" t="str">
        <f>IF(A555="","",IFERROR(INDEX(Tanggal,MATCH('Buku Besar'!A555,Akun,0)),""))</f>
        <v/>
      </c>
      <c r="C555" s="2" t="str">
        <f>IF(A555="","",IFERROR(INDEX(Keterangan,MATCH('Buku Besar'!A555,Akun,0)),""))</f>
        <v/>
      </c>
      <c r="D555" s="2" t="str">
        <f>IF(A555="","",IFERROR(INDEX(Reff,MATCH('Buku Besar'!A555,Akun,0)),""))</f>
        <v/>
      </c>
      <c r="E555" s="331" t="str">
        <f>IF(A555="","",IFERROR(INDEX(Penerimaan,MATCH('Buku Besar'!A555,Akun,0)),""))</f>
        <v/>
      </c>
      <c r="F555" s="331" t="str">
        <f>IF(A555="","",IFERROR(INDEX(Pengeluaran,MATCH('Buku Besar'!A555,Akun,0)),""))</f>
        <v/>
      </c>
      <c r="H555" s="91" t="str">
        <f t="shared" si="17"/>
        <v/>
      </c>
      <c r="I555" s="330" t="str">
        <f>IF(H555="","",IFERROR(INDEX(Tanggal1,MATCH('Buku Besar'!H555,Akun1,0)),""))</f>
        <v/>
      </c>
      <c r="J555" s="2" t="str">
        <f>IF(H555="","",IFERROR(INDEX(Keterangan1,MATCH('Buku Besar'!H555,Akun1,0)),""))</f>
        <v/>
      </c>
      <c r="K555" s="2" t="str">
        <f>IF(H555="","",IFERROR(INDEX(Reff1,MATCH('Buku Besar'!H555,Akun1,0)),""))</f>
        <v/>
      </c>
      <c r="L555" s="331" t="str">
        <f>IF(H555="","",IFERROR(INDEX(Penerimaan1,MATCH('Buku Besar'!H555,Akun1,0)),""))</f>
        <v/>
      </c>
      <c r="M555" s="331" t="str">
        <f>IF(H555="","",IFERROR(INDEX(Pengeluaran1,MATCH('Buku Besar'!H555,Akun1,0)),""))</f>
        <v/>
      </c>
    </row>
    <row r="556" spans="1:13" x14ac:dyDescent="0.25">
      <c r="A556" s="91" t="str">
        <f t="shared" si="16"/>
        <v/>
      </c>
      <c r="B556" s="330" t="str">
        <f>IF(A556="","",IFERROR(INDEX(Tanggal,MATCH('Buku Besar'!A556,Akun,0)),""))</f>
        <v/>
      </c>
      <c r="C556" s="2" t="str">
        <f>IF(A556="","",IFERROR(INDEX(Keterangan,MATCH('Buku Besar'!A556,Akun,0)),""))</f>
        <v/>
      </c>
      <c r="D556" s="2" t="str">
        <f>IF(A556="","",IFERROR(INDEX(Reff,MATCH('Buku Besar'!A556,Akun,0)),""))</f>
        <v/>
      </c>
      <c r="E556" s="331" t="str">
        <f>IF(A556="","",IFERROR(INDEX(Penerimaan,MATCH('Buku Besar'!A556,Akun,0)),""))</f>
        <v/>
      </c>
      <c r="F556" s="331" t="str">
        <f>IF(A556="","",IFERROR(INDEX(Pengeluaran,MATCH('Buku Besar'!A556,Akun,0)),""))</f>
        <v/>
      </c>
      <c r="H556" s="91" t="str">
        <f t="shared" si="17"/>
        <v/>
      </c>
      <c r="I556" s="330" t="str">
        <f>IF(H556="","",IFERROR(INDEX(Tanggal1,MATCH('Buku Besar'!H556,Akun1,0)),""))</f>
        <v/>
      </c>
      <c r="J556" s="2" t="str">
        <f>IF(H556="","",IFERROR(INDEX(Keterangan1,MATCH('Buku Besar'!H556,Akun1,0)),""))</f>
        <v/>
      </c>
      <c r="K556" s="2" t="str">
        <f>IF(H556="","",IFERROR(INDEX(Reff1,MATCH('Buku Besar'!H556,Akun1,0)),""))</f>
        <v/>
      </c>
      <c r="L556" s="331" t="str">
        <f>IF(H556="","",IFERROR(INDEX(Penerimaan1,MATCH('Buku Besar'!H556,Akun1,0)),""))</f>
        <v/>
      </c>
      <c r="M556" s="331" t="str">
        <f>IF(H556="","",IFERROR(INDEX(Pengeluaran1,MATCH('Buku Besar'!H556,Akun1,0)),""))</f>
        <v/>
      </c>
    </row>
    <row r="557" spans="1:13" x14ac:dyDescent="0.25">
      <c r="A557" s="91" t="str">
        <f t="shared" si="16"/>
        <v/>
      </c>
      <c r="B557" s="330" t="str">
        <f>IF(A557="","",IFERROR(INDEX(Tanggal,MATCH('Buku Besar'!A557,Akun,0)),""))</f>
        <v/>
      </c>
      <c r="C557" s="2" t="str">
        <f>IF(A557="","",IFERROR(INDEX(Keterangan,MATCH('Buku Besar'!A557,Akun,0)),""))</f>
        <v/>
      </c>
      <c r="D557" s="2" t="str">
        <f>IF(A557="","",IFERROR(INDEX(Reff,MATCH('Buku Besar'!A557,Akun,0)),""))</f>
        <v/>
      </c>
      <c r="E557" s="331" t="str">
        <f>IF(A557="","",IFERROR(INDEX(Penerimaan,MATCH('Buku Besar'!A557,Akun,0)),""))</f>
        <v/>
      </c>
      <c r="F557" s="331" t="str">
        <f>IF(A557="","",IFERROR(INDEX(Pengeluaran,MATCH('Buku Besar'!A557,Akun,0)),""))</f>
        <v/>
      </c>
      <c r="H557" s="91" t="str">
        <f t="shared" si="17"/>
        <v/>
      </c>
      <c r="I557" s="330" t="str">
        <f>IF(H557="","",IFERROR(INDEX(Tanggal1,MATCH('Buku Besar'!H557,Akun1,0)),""))</f>
        <v/>
      </c>
      <c r="J557" s="2" t="str">
        <f>IF(H557="","",IFERROR(INDEX(Keterangan1,MATCH('Buku Besar'!H557,Akun1,0)),""))</f>
        <v/>
      </c>
      <c r="K557" s="2" t="str">
        <f>IF(H557="","",IFERROR(INDEX(Reff1,MATCH('Buku Besar'!H557,Akun1,0)),""))</f>
        <v/>
      </c>
      <c r="L557" s="331" t="str">
        <f>IF(H557="","",IFERROR(INDEX(Penerimaan1,MATCH('Buku Besar'!H557,Akun1,0)),""))</f>
        <v/>
      </c>
      <c r="M557" s="331" t="str">
        <f>IF(H557="","",IFERROR(INDEX(Pengeluaran1,MATCH('Buku Besar'!H557,Akun1,0)),""))</f>
        <v/>
      </c>
    </row>
    <row r="558" spans="1:13" x14ac:dyDescent="0.25">
      <c r="A558" s="91" t="str">
        <f t="shared" si="16"/>
        <v/>
      </c>
      <c r="B558" s="330" t="str">
        <f>IF(A558="","",IFERROR(INDEX(Tanggal,MATCH('Buku Besar'!A558,Akun,0)),""))</f>
        <v/>
      </c>
      <c r="C558" s="2" t="str">
        <f>IF(A558="","",IFERROR(INDEX(Keterangan,MATCH('Buku Besar'!A558,Akun,0)),""))</f>
        <v/>
      </c>
      <c r="D558" s="2" t="str">
        <f>IF(A558="","",IFERROR(INDEX(Reff,MATCH('Buku Besar'!A558,Akun,0)),""))</f>
        <v/>
      </c>
      <c r="E558" s="331" t="str">
        <f>IF(A558="","",IFERROR(INDEX(Penerimaan,MATCH('Buku Besar'!A558,Akun,0)),""))</f>
        <v/>
      </c>
      <c r="F558" s="331" t="str">
        <f>IF(A558="","",IFERROR(INDEX(Pengeluaran,MATCH('Buku Besar'!A558,Akun,0)),""))</f>
        <v/>
      </c>
      <c r="H558" s="91" t="str">
        <f t="shared" si="17"/>
        <v/>
      </c>
      <c r="I558" s="330" t="str">
        <f>IF(H558="","",IFERROR(INDEX(Tanggal1,MATCH('Buku Besar'!H558,Akun1,0)),""))</f>
        <v/>
      </c>
      <c r="J558" s="2" t="str">
        <f>IF(H558="","",IFERROR(INDEX(Keterangan1,MATCH('Buku Besar'!H558,Akun1,0)),""))</f>
        <v/>
      </c>
      <c r="K558" s="2" t="str">
        <f>IF(H558="","",IFERROR(INDEX(Reff1,MATCH('Buku Besar'!H558,Akun1,0)),""))</f>
        <v/>
      </c>
      <c r="L558" s="331" t="str">
        <f>IF(H558="","",IFERROR(INDEX(Penerimaan1,MATCH('Buku Besar'!H558,Akun1,0)),""))</f>
        <v/>
      </c>
      <c r="M558" s="331" t="str">
        <f>IF(H558="","",IFERROR(INDEX(Pengeluaran1,MATCH('Buku Besar'!H558,Akun1,0)),""))</f>
        <v/>
      </c>
    </row>
    <row r="559" spans="1:13" x14ac:dyDescent="0.25">
      <c r="A559" s="91" t="str">
        <f t="shared" si="16"/>
        <v/>
      </c>
      <c r="B559" s="330" t="str">
        <f>IF(A559="","",IFERROR(INDEX(Tanggal,MATCH('Buku Besar'!A559,Akun,0)),""))</f>
        <v/>
      </c>
      <c r="C559" s="2" t="str">
        <f>IF(A559="","",IFERROR(INDEX(Keterangan,MATCH('Buku Besar'!A559,Akun,0)),""))</f>
        <v/>
      </c>
      <c r="D559" s="2" t="str">
        <f>IF(A559="","",IFERROR(INDEX(Reff,MATCH('Buku Besar'!A559,Akun,0)),""))</f>
        <v/>
      </c>
      <c r="E559" s="331" t="str">
        <f>IF(A559="","",IFERROR(INDEX(Penerimaan,MATCH('Buku Besar'!A559,Akun,0)),""))</f>
        <v/>
      </c>
      <c r="F559" s="331" t="str">
        <f>IF(A559="","",IFERROR(INDEX(Pengeluaran,MATCH('Buku Besar'!A559,Akun,0)),""))</f>
        <v/>
      </c>
      <c r="H559" s="91" t="str">
        <f t="shared" si="17"/>
        <v/>
      </c>
      <c r="I559" s="330" t="str">
        <f>IF(H559="","",IFERROR(INDEX(Tanggal1,MATCH('Buku Besar'!H559,Akun1,0)),""))</f>
        <v/>
      </c>
      <c r="J559" s="2" t="str">
        <f>IF(H559="","",IFERROR(INDEX(Keterangan1,MATCH('Buku Besar'!H559,Akun1,0)),""))</f>
        <v/>
      </c>
      <c r="K559" s="2" t="str">
        <f>IF(H559="","",IFERROR(INDEX(Reff1,MATCH('Buku Besar'!H559,Akun1,0)),""))</f>
        <v/>
      </c>
      <c r="L559" s="331" t="str">
        <f>IF(H559="","",IFERROR(INDEX(Penerimaan1,MATCH('Buku Besar'!H559,Akun1,0)),""))</f>
        <v/>
      </c>
      <c r="M559" s="331" t="str">
        <f>IF(H559="","",IFERROR(INDEX(Pengeluaran1,MATCH('Buku Besar'!H559,Akun1,0)),""))</f>
        <v/>
      </c>
    </row>
    <row r="560" spans="1:13" x14ac:dyDescent="0.25">
      <c r="A560" s="91" t="str">
        <f t="shared" si="16"/>
        <v/>
      </c>
      <c r="B560" s="330" t="str">
        <f>IF(A560="","",IFERROR(INDEX(Tanggal,MATCH('Buku Besar'!A560,Akun,0)),""))</f>
        <v/>
      </c>
      <c r="C560" s="2" t="str">
        <f>IF(A560="","",IFERROR(INDEX(Keterangan,MATCH('Buku Besar'!A560,Akun,0)),""))</f>
        <v/>
      </c>
      <c r="D560" s="2" t="str">
        <f>IF(A560="","",IFERROR(INDEX(Reff,MATCH('Buku Besar'!A560,Akun,0)),""))</f>
        <v/>
      </c>
      <c r="E560" s="331" t="str">
        <f>IF(A560="","",IFERROR(INDEX(Penerimaan,MATCH('Buku Besar'!A560,Akun,0)),""))</f>
        <v/>
      </c>
      <c r="F560" s="331" t="str">
        <f>IF(A560="","",IFERROR(INDEX(Pengeluaran,MATCH('Buku Besar'!A560,Akun,0)),""))</f>
        <v/>
      </c>
      <c r="H560" s="91" t="str">
        <f t="shared" si="17"/>
        <v/>
      </c>
      <c r="I560" s="330" t="str">
        <f>IF(H560="","",IFERROR(INDEX(Tanggal1,MATCH('Buku Besar'!H560,Akun1,0)),""))</f>
        <v/>
      </c>
      <c r="J560" s="2" t="str">
        <f>IF(H560="","",IFERROR(INDEX(Keterangan1,MATCH('Buku Besar'!H560,Akun1,0)),""))</f>
        <v/>
      </c>
      <c r="K560" s="2" t="str">
        <f>IF(H560="","",IFERROR(INDEX(Reff1,MATCH('Buku Besar'!H560,Akun1,0)),""))</f>
        <v/>
      </c>
      <c r="L560" s="331" t="str">
        <f>IF(H560="","",IFERROR(INDEX(Penerimaan1,MATCH('Buku Besar'!H560,Akun1,0)),""))</f>
        <v/>
      </c>
      <c r="M560" s="331" t="str">
        <f>IF(H560="","",IFERROR(INDEX(Pengeluaran1,MATCH('Buku Besar'!H560,Akun1,0)),""))</f>
        <v/>
      </c>
    </row>
    <row r="561" spans="1:13" x14ac:dyDescent="0.25">
      <c r="A561" s="91" t="str">
        <f t="shared" si="16"/>
        <v/>
      </c>
      <c r="B561" s="330" t="str">
        <f>IF(A561="","",IFERROR(INDEX(Tanggal,MATCH('Buku Besar'!A561,Akun,0)),""))</f>
        <v/>
      </c>
      <c r="C561" s="2" t="str">
        <f>IF(A561="","",IFERROR(INDEX(Keterangan,MATCH('Buku Besar'!A561,Akun,0)),""))</f>
        <v/>
      </c>
      <c r="D561" s="2" t="str">
        <f>IF(A561="","",IFERROR(INDEX(Reff,MATCH('Buku Besar'!A561,Akun,0)),""))</f>
        <v/>
      </c>
      <c r="E561" s="331" t="str">
        <f>IF(A561="","",IFERROR(INDEX(Penerimaan,MATCH('Buku Besar'!A561,Akun,0)),""))</f>
        <v/>
      </c>
      <c r="F561" s="331" t="str">
        <f>IF(A561="","",IFERROR(INDEX(Pengeluaran,MATCH('Buku Besar'!A561,Akun,0)),""))</f>
        <v/>
      </c>
      <c r="H561" s="91" t="str">
        <f t="shared" si="17"/>
        <v/>
      </c>
      <c r="I561" s="330" t="str">
        <f>IF(H561="","",IFERROR(INDEX(Tanggal1,MATCH('Buku Besar'!H561,Akun1,0)),""))</f>
        <v/>
      </c>
      <c r="J561" s="2" t="str">
        <f>IF(H561="","",IFERROR(INDEX(Keterangan1,MATCH('Buku Besar'!H561,Akun1,0)),""))</f>
        <v/>
      </c>
      <c r="K561" s="2" t="str">
        <f>IF(H561="","",IFERROR(INDEX(Reff1,MATCH('Buku Besar'!H561,Akun1,0)),""))</f>
        <v/>
      </c>
      <c r="L561" s="331" t="str">
        <f>IF(H561="","",IFERROR(INDEX(Penerimaan1,MATCH('Buku Besar'!H561,Akun1,0)),""))</f>
        <v/>
      </c>
      <c r="M561" s="331" t="str">
        <f>IF(H561="","",IFERROR(INDEX(Pengeluaran1,MATCH('Buku Besar'!H561,Akun1,0)),""))</f>
        <v/>
      </c>
    </row>
    <row r="562" spans="1:13" x14ac:dyDescent="0.25">
      <c r="A562" s="91" t="str">
        <f t="shared" si="16"/>
        <v/>
      </c>
      <c r="B562" s="330" t="str">
        <f>IF(A562="","",IFERROR(INDEX(Tanggal,MATCH('Buku Besar'!A562,Akun,0)),""))</f>
        <v/>
      </c>
      <c r="C562" s="2" t="str">
        <f>IF(A562="","",IFERROR(INDEX(Keterangan,MATCH('Buku Besar'!A562,Akun,0)),""))</f>
        <v/>
      </c>
      <c r="D562" s="2" t="str">
        <f>IF(A562="","",IFERROR(INDEX(Reff,MATCH('Buku Besar'!A562,Akun,0)),""))</f>
        <v/>
      </c>
      <c r="E562" s="331" t="str">
        <f>IF(A562="","",IFERROR(INDEX(Penerimaan,MATCH('Buku Besar'!A562,Akun,0)),""))</f>
        <v/>
      </c>
      <c r="F562" s="331" t="str">
        <f>IF(A562="","",IFERROR(INDEX(Pengeluaran,MATCH('Buku Besar'!A562,Akun,0)),""))</f>
        <v/>
      </c>
      <c r="H562" s="91" t="str">
        <f t="shared" si="17"/>
        <v/>
      </c>
      <c r="I562" s="330" t="str">
        <f>IF(H562="","",IFERROR(INDEX(Tanggal1,MATCH('Buku Besar'!H562,Akun1,0)),""))</f>
        <v/>
      </c>
      <c r="J562" s="2" t="str">
        <f>IF(H562="","",IFERROR(INDEX(Keterangan1,MATCH('Buku Besar'!H562,Akun1,0)),""))</f>
        <v/>
      </c>
      <c r="K562" s="2" t="str">
        <f>IF(H562="","",IFERROR(INDEX(Reff1,MATCH('Buku Besar'!H562,Akun1,0)),""))</f>
        <v/>
      </c>
      <c r="L562" s="331" t="str">
        <f>IF(H562="","",IFERROR(INDEX(Penerimaan1,MATCH('Buku Besar'!H562,Akun1,0)),""))</f>
        <v/>
      </c>
      <c r="M562" s="331" t="str">
        <f>IF(H562="","",IFERROR(INDEX(Pengeluaran1,MATCH('Buku Besar'!H562,Akun1,0)),""))</f>
        <v/>
      </c>
    </row>
    <row r="563" spans="1:13" x14ac:dyDescent="0.25">
      <c r="A563" s="91" t="str">
        <f t="shared" si="16"/>
        <v/>
      </c>
      <c r="B563" s="330" t="str">
        <f>IF(A563="","",IFERROR(INDEX(Tanggal,MATCH('Buku Besar'!A563,Akun,0)),""))</f>
        <v/>
      </c>
      <c r="C563" s="2" t="str">
        <f>IF(A563="","",IFERROR(INDEX(Keterangan,MATCH('Buku Besar'!A563,Akun,0)),""))</f>
        <v/>
      </c>
      <c r="D563" s="2" t="str">
        <f>IF(A563="","",IFERROR(INDEX(Reff,MATCH('Buku Besar'!A563,Akun,0)),""))</f>
        <v/>
      </c>
      <c r="E563" s="331" t="str">
        <f>IF(A563="","",IFERROR(INDEX(Penerimaan,MATCH('Buku Besar'!A563,Akun,0)),""))</f>
        <v/>
      </c>
      <c r="F563" s="331" t="str">
        <f>IF(A563="","",IFERROR(INDEX(Pengeluaran,MATCH('Buku Besar'!A563,Akun,0)),""))</f>
        <v/>
      </c>
      <c r="H563" s="91" t="str">
        <f t="shared" si="17"/>
        <v/>
      </c>
      <c r="I563" s="330" t="str">
        <f>IF(H563="","",IFERROR(INDEX(Tanggal1,MATCH('Buku Besar'!H563,Akun1,0)),""))</f>
        <v/>
      </c>
      <c r="J563" s="2" t="str">
        <f>IF(H563="","",IFERROR(INDEX(Keterangan1,MATCH('Buku Besar'!H563,Akun1,0)),""))</f>
        <v/>
      </c>
      <c r="K563" s="2" t="str">
        <f>IF(H563="","",IFERROR(INDEX(Reff1,MATCH('Buku Besar'!H563,Akun1,0)),""))</f>
        <v/>
      </c>
      <c r="L563" s="331" t="str">
        <f>IF(H563="","",IFERROR(INDEX(Penerimaan1,MATCH('Buku Besar'!H563,Akun1,0)),""))</f>
        <v/>
      </c>
      <c r="M563" s="331" t="str">
        <f>IF(H563="","",IFERROR(INDEX(Pengeluaran1,MATCH('Buku Besar'!H563,Akun1,0)),""))</f>
        <v/>
      </c>
    </row>
    <row r="564" spans="1:13" x14ac:dyDescent="0.25">
      <c r="A564" s="91" t="str">
        <f t="shared" si="16"/>
        <v/>
      </c>
      <c r="B564" s="330" t="str">
        <f>IF(A564="","",IFERROR(INDEX(Tanggal,MATCH('Buku Besar'!A564,Akun,0)),""))</f>
        <v/>
      </c>
      <c r="C564" s="2" t="str">
        <f>IF(A564="","",IFERROR(INDEX(Keterangan,MATCH('Buku Besar'!A564,Akun,0)),""))</f>
        <v/>
      </c>
      <c r="D564" s="2" t="str">
        <f>IF(A564="","",IFERROR(INDEX(Reff,MATCH('Buku Besar'!A564,Akun,0)),""))</f>
        <v/>
      </c>
      <c r="E564" s="331" t="str">
        <f>IF(A564="","",IFERROR(INDEX(Penerimaan,MATCH('Buku Besar'!A564,Akun,0)),""))</f>
        <v/>
      </c>
      <c r="F564" s="331" t="str">
        <f>IF(A564="","",IFERROR(INDEX(Pengeluaran,MATCH('Buku Besar'!A564,Akun,0)),""))</f>
        <v/>
      </c>
      <c r="H564" s="91" t="str">
        <f t="shared" si="17"/>
        <v/>
      </c>
      <c r="I564" s="330" t="str">
        <f>IF(H564="","",IFERROR(INDEX(Tanggal1,MATCH('Buku Besar'!H564,Akun1,0)),""))</f>
        <v/>
      </c>
      <c r="J564" s="2" t="str">
        <f>IF(H564="","",IFERROR(INDEX(Keterangan1,MATCH('Buku Besar'!H564,Akun1,0)),""))</f>
        <v/>
      </c>
      <c r="K564" s="2" t="str">
        <f>IF(H564="","",IFERROR(INDEX(Reff1,MATCH('Buku Besar'!H564,Akun1,0)),""))</f>
        <v/>
      </c>
      <c r="L564" s="331" t="str">
        <f>IF(H564="","",IFERROR(INDEX(Penerimaan1,MATCH('Buku Besar'!H564,Akun1,0)),""))</f>
        <v/>
      </c>
      <c r="M564" s="331" t="str">
        <f>IF(H564="","",IFERROR(INDEX(Pengeluaran1,MATCH('Buku Besar'!H564,Akun1,0)),""))</f>
        <v/>
      </c>
    </row>
    <row r="565" spans="1:13" x14ac:dyDescent="0.25">
      <c r="A565" s="91" t="str">
        <f t="shared" si="16"/>
        <v/>
      </c>
      <c r="B565" s="330" t="str">
        <f>IF(A565="","",IFERROR(INDEX(Tanggal,MATCH('Buku Besar'!A565,Akun,0)),""))</f>
        <v/>
      </c>
      <c r="C565" s="2" t="str">
        <f>IF(A565="","",IFERROR(INDEX(Keterangan,MATCH('Buku Besar'!A565,Akun,0)),""))</f>
        <v/>
      </c>
      <c r="D565" s="2" t="str">
        <f>IF(A565="","",IFERROR(INDEX(Reff,MATCH('Buku Besar'!A565,Akun,0)),""))</f>
        <v/>
      </c>
      <c r="E565" s="331" t="str">
        <f>IF(A565="","",IFERROR(INDEX(Penerimaan,MATCH('Buku Besar'!A565,Akun,0)),""))</f>
        <v/>
      </c>
      <c r="F565" s="331" t="str">
        <f>IF(A565="","",IFERROR(INDEX(Pengeluaran,MATCH('Buku Besar'!A565,Akun,0)),""))</f>
        <v/>
      </c>
      <c r="H565" s="91" t="str">
        <f t="shared" si="17"/>
        <v/>
      </c>
      <c r="I565" s="330" t="str">
        <f>IF(H565="","",IFERROR(INDEX(Tanggal1,MATCH('Buku Besar'!H565,Akun1,0)),""))</f>
        <v/>
      </c>
      <c r="J565" s="2" t="str">
        <f>IF(H565="","",IFERROR(INDEX(Keterangan1,MATCH('Buku Besar'!H565,Akun1,0)),""))</f>
        <v/>
      </c>
      <c r="K565" s="2" t="str">
        <f>IF(H565="","",IFERROR(INDEX(Reff1,MATCH('Buku Besar'!H565,Akun1,0)),""))</f>
        <v/>
      </c>
      <c r="L565" s="331" t="str">
        <f>IF(H565="","",IFERROR(INDEX(Penerimaan1,MATCH('Buku Besar'!H565,Akun1,0)),""))</f>
        <v/>
      </c>
      <c r="M565" s="331" t="str">
        <f>IF(H565="","",IFERROR(INDEX(Pengeluaran1,MATCH('Buku Besar'!H565,Akun1,0)),""))</f>
        <v/>
      </c>
    </row>
    <row r="566" spans="1:13" x14ac:dyDescent="0.25">
      <c r="A566" s="91" t="str">
        <f t="shared" si="16"/>
        <v/>
      </c>
      <c r="B566" s="330" t="str">
        <f>IF(A566="","",IFERROR(INDEX(Tanggal,MATCH('Buku Besar'!A566,Akun,0)),""))</f>
        <v/>
      </c>
      <c r="C566" s="2" t="str">
        <f>IF(A566="","",IFERROR(INDEX(Keterangan,MATCH('Buku Besar'!A566,Akun,0)),""))</f>
        <v/>
      </c>
      <c r="D566" s="2" t="str">
        <f>IF(A566="","",IFERROR(INDEX(Reff,MATCH('Buku Besar'!A566,Akun,0)),""))</f>
        <v/>
      </c>
      <c r="E566" s="331" t="str">
        <f>IF(A566="","",IFERROR(INDEX(Penerimaan,MATCH('Buku Besar'!A566,Akun,0)),""))</f>
        <v/>
      </c>
      <c r="F566" s="331" t="str">
        <f>IF(A566="","",IFERROR(INDEX(Pengeluaran,MATCH('Buku Besar'!A566,Akun,0)),""))</f>
        <v/>
      </c>
      <c r="H566" s="91" t="str">
        <f t="shared" si="17"/>
        <v/>
      </c>
      <c r="I566" s="330" t="str">
        <f>IF(H566="","",IFERROR(INDEX(Tanggal1,MATCH('Buku Besar'!H566,Akun1,0)),""))</f>
        <v/>
      </c>
      <c r="J566" s="2" t="str">
        <f>IF(H566="","",IFERROR(INDEX(Keterangan1,MATCH('Buku Besar'!H566,Akun1,0)),""))</f>
        <v/>
      </c>
      <c r="K566" s="2" t="str">
        <f>IF(H566="","",IFERROR(INDEX(Reff1,MATCH('Buku Besar'!H566,Akun1,0)),""))</f>
        <v/>
      </c>
      <c r="L566" s="331" t="str">
        <f>IF(H566="","",IFERROR(INDEX(Penerimaan1,MATCH('Buku Besar'!H566,Akun1,0)),""))</f>
        <v/>
      </c>
      <c r="M566" s="331" t="str">
        <f>IF(H566="","",IFERROR(INDEX(Pengeluaran1,MATCH('Buku Besar'!H566,Akun1,0)),""))</f>
        <v/>
      </c>
    </row>
    <row r="567" spans="1:13" x14ac:dyDescent="0.25">
      <c r="A567" s="91" t="str">
        <f t="shared" si="16"/>
        <v/>
      </c>
      <c r="B567" s="330" t="str">
        <f>IF(A567="","",IFERROR(INDEX(Tanggal,MATCH('Buku Besar'!A567,Akun,0)),""))</f>
        <v/>
      </c>
      <c r="C567" s="2" t="str">
        <f>IF(A567="","",IFERROR(INDEX(Keterangan,MATCH('Buku Besar'!A567,Akun,0)),""))</f>
        <v/>
      </c>
      <c r="D567" s="2" t="str">
        <f>IF(A567="","",IFERROR(INDEX(Reff,MATCH('Buku Besar'!A567,Akun,0)),""))</f>
        <v/>
      </c>
      <c r="E567" s="331" t="str">
        <f>IF(A567="","",IFERROR(INDEX(Penerimaan,MATCH('Buku Besar'!A567,Akun,0)),""))</f>
        <v/>
      </c>
      <c r="F567" s="331" t="str">
        <f>IF(A567="","",IFERROR(INDEX(Pengeluaran,MATCH('Buku Besar'!A567,Akun,0)),""))</f>
        <v/>
      </c>
      <c r="H567" s="91" t="str">
        <f t="shared" si="17"/>
        <v/>
      </c>
      <c r="I567" s="330" t="str">
        <f>IF(H567="","",IFERROR(INDEX(Tanggal1,MATCH('Buku Besar'!H567,Akun1,0)),""))</f>
        <v/>
      </c>
      <c r="J567" s="2" t="str">
        <f>IF(H567="","",IFERROR(INDEX(Keterangan1,MATCH('Buku Besar'!H567,Akun1,0)),""))</f>
        <v/>
      </c>
      <c r="K567" s="2" t="str">
        <f>IF(H567="","",IFERROR(INDEX(Reff1,MATCH('Buku Besar'!H567,Akun1,0)),""))</f>
        <v/>
      </c>
      <c r="L567" s="331" t="str">
        <f>IF(H567="","",IFERROR(INDEX(Penerimaan1,MATCH('Buku Besar'!H567,Akun1,0)),""))</f>
        <v/>
      </c>
      <c r="M567" s="331" t="str">
        <f>IF(H567="","",IFERROR(INDEX(Pengeluaran1,MATCH('Buku Besar'!H567,Akun1,0)),""))</f>
        <v/>
      </c>
    </row>
    <row r="568" spans="1:13" x14ac:dyDescent="0.25">
      <c r="A568" s="91" t="str">
        <f t="shared" si="16"/>
        <v/>
      </c>
      <c r="B568" s="330" t="str">
        <f>IF(A568="","",IFERROR(INDEX(Tanggal,MATCH('Buku Besar'!A568,Akun,0)),""))</f>
        <v/>
      </c>
      <c r="C568" s="2" t="str">
        <f>IF(A568="","",IFERROR(INDEX(Keterangan,MATCH('Buku Besar'!A568,Akun,0)),""))</f>
        <v/>
      </c>
      <c r="D568" s="2" t="str">
        <f>IF(A568="","",IFERROR(INDEX(Reff,MATCH('Buku Besar'!A568,Akun,0)),""))</f>
        <v/>
      </c>
      <c r="E568" s="331" t="str">
        <f>IF(A568="","",IFERROR(INDEX(Penerimaan,MATCH('Buku Besar'!A568,Akun,0)),""))</f>
        <v/>
      </c>
      <c r="F568" s="331" t="str">
        <f>IF(A568="","",IFERROR(INDEX(Pengeluaran,MATCH('Buku Besar'!A568,Akun,0)),""))</f>
        <v/>
      </c>
      <c r="H568" s="91" t="str">
        <f t="shared" si="17"/>
        <v/>
      </c>
      <c r="I568" s="330" t="str">
        <f>IF(H568="","",IFERROR(INDEX(Tanggal1,MATCH('Buku Besar'!H568,Akun1,0)),""))</f>
        <v/>
      </c>
      <c r="J568" s="2" t="str">
        <f>IF(H568="","",IFERROR(INDEX(Keterangan1,MATCH('Buku Besar'!H568,Akun1,0)),""))</f>
        <v/>
      </c>
      <c r="K568" s="2" t="str">
        <f>IF(H568="","",IFERROR(INDEX(Reff1,MATCH('Buku Besar'!H568,Akun1,0)),""))</f>
        <v/>
      </c>
      <c r="L568" s="331" t="str">
        <f>IF(H568="","",IFERROR(INDEX(Penerimaan1,MATCH('Buku Besar'!H568,Akun1,0)),""))</f>
        <v/>
      </c>
      <c r="M568" s="331" t="str">
        <f>IF(H568="","",IFERROR(INDEX(Pengeluaran1,MATCH('Buku Besar'!H568,Akun1,0)),""))</f>
        <v/>
      </c>
    </row>
    <row r="569" spans="1:13" x14ac:dyDescent="0.25">
      <c r="A569" s="91" t="str">
        <f t="shared" si="16"/>
        <v/>
      </c>
      <c r="B569" s="330" t="str">
        <f>IF(A569="","",IFERROR(INDEX(Tanggal,MATCH('Buku Besar'!A569,Akun,0)),""))</f>
        <v/>
      </c>
      <c r="C569" s="2" t="str">
        <f>IF(A569="","",IFERROR(INDEX(Keterangan,MATCH('Buku Besar'!A569,Akun,0)),""))</f>
        <v/>
      </c>
      <c r="D569" s="2" t="str">
        <f>IF(A569="","",IFERROR(INDEX(Reff,MATCH('Buku Besar'!A569,Akun,0)),""))</f>
        <v/>
      </c>
      <c r="E569" s="331" t="str">
        <f>IF(A569="","",IFERROR(INDEX(Penerimaan,MATCH('Buku Besar'!A569,Akun,0)),""))</f>
        <v/>
      </c>
      <c r="F569" s="331" t="str">
        <f>IF(A569="","",IFERROR(INDEX(Pengeluaran,MATCH('Buku Besar'!A569,Akun,0)),""))</f>
        <v/>
      </c>
      <c r="H569" s="91" t="str">
        <f t="shared" si="17"/>
        <v/>
      </c>
      <c r="I569" s="330" t="str">
        <f>IF(H569="","",IFERROR(INDEX(Tanggal1,MATCH('Buku Besar'!H569,Akun1,0)),""))</f>
        <v/>
      </c>
      <c r="J569" s="2" t="str">
        <f>IF(H569="","",IFERROR(INDEX(Keterangan1,MATCH('Buku Besar'!H569,Akun1,0)),""))</f>
        <v/>
      </c>
      <c r="K569" s="2" t="str">
        <f>IF(H569="","",IFERROR(INDEX(Reff1,MATCH('Buku Besar'!H569,Akun1,0)),""))</f>
        <v/>
      </c>
      <c r="L569" s="331" t="str">
        <f>IF(H569="","",IFERROR(INDEX(Penerimaan1,MATCH('Buku Besar'!H569,Akun1,0)),""))</f>
        <v/>
      </c>
      <c r="M569" s="331" t="str">
        <f>IF(H569="","",IFERROR(INDEX(Pengeluaran1,MATCH('Buku Besar'!H569,Akun1,0)),""))</f>
        <v/>
      </c>
    </row>
    <row r="570" spans="1:13" x14ac:dyDescent="0.25">
      <c r="A570" s="91" t="str">
        <f t="shared" si="16"/>
        <v/>
      </c>
      <c r="B570" s="330" t="str">
        <f>IF(A570="","",IFERROR(INDEX(Tanggal,MATCH('Buku Besar'!A570,Akun,0)),""))</f>
        <v/>
      </c>
      <c r="C570" s="2" t="str">
        <f>IF(A570="","",IFERROR(INDEX(Keterangan,MATCH('Buku Besar'!A570,Akun,0)),""))</f>
        <v/>
      </c>
      <c r="D570" s="2" t="str">
        <f>IF(A570="","",IFERROR(INDEX(Reff,MATCH('Buku Besar'!A570,Akun,0)),""))</f>
        <v/>
      </c>
      <c r="E570" s="331" t="str">
        <f>IF(A570="","",IFERROR(INDEX(Penerimaan,MATCH('Buku Besar'!A570,Akun,0)),""))</f>
        <v/>
      </c>
      <c r="F570" s="331" t="str">
        <f>IF(A570="","",IFERROR(INDEX(Pengeluaran,MATCH('Buku Besar'!A570,Akun,0)),""))</f>
        <v/>
      </c>
      <c r="H570" s="91" t="str">
        <f t="shared" si="17"/>
        <v/>
      </c>
      <c r="I570" s="330" t="str">
        <f>IF(H570="","",IFERROR(INDEX(Tanggal1,MATCH('Buku Besar'!H570,Akun1,0)),""))</f>
        <v/>
      </c>
      <c r="J570" s="2" t="str">
        <f>IF(H570="","",IFERROR(INDEX(Keterangan1,MATCH('Buku Besar'!H570,Akun1,0)),""))</f>
        <v/>
      </c>
      <c r="K570" s="2" t="str">
        <f>IF(H570="","",IFERROR(INDEX(Reff1,MATCH('Buku Besar'!H570,Akun1,0)),""))</f>
        <v/>
      </c>
      <c r="L570" s="331" t="str">
        <f>IF(H570="","",IFERROR(INDEX(Penerimaan1,MATCH('Buku Besar'!H570,Akun1,0)),""))</f>
        <v/>
      </c>
      <c r="M570" s="331" t="str">
        <f>IF(H570="","",IFERROR(INDEX(Pengeluaran1,MATCH('Buku Besar'!H570,Akun1,0)),""))</f>
        <v/>
      </c>
    </row>
    <row r="571" spans="1:13" x14ac:dyDescent="0.25">
      <c r="A571" s="91" t="str">
        <f t="shared" si="16"/>
        <v/>
      </c>
      <c r="B571" s="330" t="str">
        <f>IF(A571="","",IFERROR(INDEX(Tanggal,MATCH('Buku Besar'!A571,Akun,0)),""))</f>
        <v/>
      </c>
      <c r="C571" s="2" t="str">
        <f>IF(A571="","",IFERROR(INDEX(Keterangan,MATCH('Buku Besar'!A571,Akun,0)),""))</f>
        <v/>
      </c>
      <c r="D571" s="2" t="str">
        <f>IF(A571="","",IFERROR(INDEX(Reff,MATCH('Buku Besar'!A571,Akun,0)),""))</f>
        <v/>
      </c>
      <c r="E571" s="331" t="str">
        <f>IF(A571="","",IFERROR(INDEX(Penerimaan,MATCH('Buku Besar'!A571,Akun,0)),""))</f>
        <v/>
      </c>
      <c r="F571" s="331" t="str">
        <f>IF(A571="","",IFERROR(INDEX(Pengeluaran,MATCH('Buku Besar'!A571,Akun,0)),""))</f>
        <v/>
      </c>
      <c r="H571" s="91" t="str">
        <f t="shared" si="17"/>
        <v/>
      </c>
      <c r="I571" s="330" t="str">
        <f>IF(H571="","",IFERROR(INDEX(Tanggal1,MATCH('Buku Besar'!H571,Akun1,0)),""))</f>
        <v/>
      </c>
      <c r="J571" s="2" t="str">
        <f>IF(H571="","",IFERROR(INDEX(Keterangan1,MATCH('Buku Besar'!H571,Akun1,0)),""))</f>
        <v/>
      </c>
      <c r="K571" s="2" t="str">
        <f>IF(H571="","",IFERROR(INDEX(Reff1,MATCH('Buku Besar'!H571,Akun1,0)),""))</f>
        <v/>
      </c>
      <c r="L571" s="331" t="str">
        <f>IF(H571="","",IFERROR(INDEX(Penerimaan1,MATCH('Buku Besar'!H571,Akun1,0)),""))</f>
        <v/>
      </c>
      <c r="M571" s="331" t="str">
        <f>IF(H571="","",IFERROR(INDEX(Pengeluaran1,MATCH('Buku Besar'!H571,Akun1,0)),""))</f>
        <v/>
      </c>
    </row>
    <row r="572" spans="1:13" x14ac:dyDescent="0.25">
      <c r="A572" s="91" t="str">
        <f t="shared" si="16"/>
        <v/>
      </c>
      <c r="B572" s="330" t="str">
        <f>IF(A572="","",IFERROR(INDEX(Tanggal,MATCH('Buku Besar'!A572,Akun,0)),""))</f>
        <v/>
      </c>
      <c r="C572" s="2" t="str">
        <f>IF(A572="","",IFERROR(INDEX(Keterangan,MATCH('Buku Besar'!A572,Akun,0)),""))</f>
        <v/>
      </c>
      <c r="D572" s="2" t="str">
        <f>IF(A572="","",IFERROR(INDEX(Reff,MATCH('Buku Besar'!A572,Akun,0)),""))</f>
        <v/>
      </c>
      <c r="E572" s="331" t="str">
        <f>IF(A572="","",IFERROR(INDEX(Penerimaan,MATCH('Buku Besar'!A572,Akun,0)),""))</f>
        <v/>
      </c>
      <c r="F572" s="331" t="str">
        <f>IF(A572="","",IFERROR(INDEX(Pengeluaran,MATCH('Buku Besar'!A572,Akun,0)),""))</f>
        <v/>
      </c>
      <c r="H572" s="91" t="str">
        <f t="shared" si="17"/>
        <v/>
      </c>
      <c r="I572" s="330" t="str">
        <f>IF(H572="","",IFERROR(INDEX(Tanggal1,MATCH('Buku Besar'!H572,Akun1,0)),""))</f>
        <v/>
      </c>
      <c r="J572" s="2" t="str">
        <f>IF(H572="","",IFERROR(INDEX(Keterangan1,MATCH('Buku Besar'!H572,Akun1,0)),""))</f>
        <v/>
      </c>
      <c r="K572" s="2" t="str">
        <f>IF(H572="","",IFERROR(INDEX(Reff1,MATCH('Buku Besar'!H572,Akun1,0)),""))</f>
        <v/>
      </c>
      <c r="L572" s="331" t="str">
        <f>IF(H572="","",IFERROR(INDEX(Penerimaan1,MATCH('Buku Besar'!H572,Akun1,0)),""))</f>
        <v/>
      </c>
      <c r="M572" s="331" t="str">
        <f>IF(H572="","",IFERROR(INDEX(Pengeluaran1,MATCH('Buku Besar'!H572,Akun1,0)),""))</f>
        <v/>
      </c>
    </row>
    <row r="573" spans="1:13" x14ac:dyDescent="0.25">
      <c r="A573" s="91" t="str">
        <f t="shared" si="16"/>
        <v/>
      </c>
      <c r="B573" s="330" t="str">
        <f>IF(A573="","",IFERROR(INDEX(Tanggal,MATCH('Buku Besar'!A573,Akun,0)),""))</f>
        <v/>
      </c>
      <c r="C573" s="2" t="str">
        <f>IF(A573="","",IFERROR(INDEX(Keterangan,MATCH('Buku Besar'!A573,Akun,0)),""))</f>
        <v/>
      </c>
      <c r="D573" s="2" t="str">
        <f>IF(A573="","",IFERROR(INDEX(Reff,MATCH('Buku Besar'!A573,Akun,0)),""))</f>
        <v/>
      </c>
      <c r="E573" s="331" t="str">
        <f>IF(A573="","",IFERROR(INDEX(Penerimaan,MATCH('Buku Besar'!A573,Akun,0)),""))</f>
        <v/>
      </c>
      <c r="F573" s="331" t="str">
        <f>IF(A573="","",IFERROR(INDEX(Pengeluaran,MATCH('Buku Besar'!A573,Akun,0)),""))</f>
        <v/>
      </c>
      <c r="H573" s="91" t="str">
        <f t="shared" si="17"/>
        <v/>
      </c>
      <c r="I573" s="330" t="str">
        <f>IF(H573="","",IFERROR(INDEX(Tanggal1,MATCH('Buku Besar'!H573,Akun1,0)),""))</f>
        <v/>
      </c>
      <c r="J573" s="2" t="str">
        <f>IF(H573="","",IFERROR(INDEX(Keterangan1,MATCH('Buku Besar'!H573,Akun1,0)),""))</f>
        <v/>
      </c>
      <c r="K573" s="2" t="str">
        <f>IF(H573="","",IFERROR(INDEX(Reff1,MATCH('Buku Besar'!H573,Akun1,0)),""))</f>
        <v/>
      </c>
      <c r="L573" s="331" t="str">
        <f>IF(H573="","",IFERROR(INDEX(Penerimaan1,MATCH('Buku Besar'!H573,Akun1,0)),""))</f>
        <v/>
      </c>
      <c r="M573" s="331" t="str">
        <f>IF(H573="","",IFERROR(INDEX(Pengeluaran1,MATCH('Buku Besar'!H573,Akun1,0)),""))</f>
        <v/>
      </c>
    </row>
    <row r="574" spans="1:13" x14ac:dyDescent="0.25">
      <c r="A574" s="91" t="str">
        <f t="shared" si="16"/>
        <v/>
      </c>
      <c r="B574" s="330" t="str">
        <f>IF(A574="","",IFERROR(INDEX(Tanggal,MATCH('Buku Besar'!A574,Akun,0)),""))</f>
        <v/>
      </c>
      <c r="C574" s="2" t="str">
        <f>IF(A574="","",IFERROR(INDEX(Keterangan,MATCH('Buku Besar'!A574,Akun,0)),""))</f>
        <v/>
      </c>
      <c r="D574" s="2" t="str">
        <f>IF(A574="","",IFERROR(INDEX(Reff,MATCH('Buku Besar'!A574,Akun,0)),""))</f>
        <v/>
      </c>
      <c r="E574" s="331" t="str">
        <f>IF(A574="","",IFERROR(INDEX(Penerimaan,MATCH('Buku Besar'!A574,Akun,0)),""))</f>
        <v/>
      </c>
      <c r="F574" s="331" t="str">
        <f>IF(A574="","",IFERROR(INDEX(Pengeluaran,MATCH('Buku Besar'!A574,Akun,0)),""))</f>
        <v/>
      </c>
      <c r="H574" s="91" t="str">
        <f t="shared" si="17"/>
        <v/>
      </c>
      <c r="I574" s="330" t="str">
        <f>IF(H574="","",IFERROR(INDEX(Tanggal1,MATCH('Buku Besar'!H574,Akun1,0)),""))</f>
        <v/>
      </c>
      <c r="J574" s="2" t="str">
        <f>IF(H574="","",IFERROR(INDEX(Keterangan1,MATCH('Buku Besar'!H574,Akun1,0)),""))</f>
        <v/>
      </c>
      <c r="K574" s="2" t="str">
        <f>IF(H574="","",IFERROR(INDEX(Reff1,MATCH('Buku Besar'!H574,Akun1,0)),""))</f>
        <v/>
      </c>
      <c r="L574" s="331" t="str">
        <f>IF(H574="","",IFERROR(INDEX(Penerimaan1,MATCH('Buku Besar'!H574,Akun1,0)),""))</f>
        <v/>
      </c>
      <c r="M574" s="331" t="str">
        <f>IF(H574="","",IFERROR(INDEX(Pengeluaran1,MATCH('Buku Besar'!H574,Akun1,0)),""))</f>
        <v/>
      </c>
    </row>
    <row r="575" spans="1:13" x14ac:dyDescent="0.25">
      <c r="A575" s="91" t="str">
        <f t="shared" si="16"/>
        <v/>
      </c>
      <c r="B575" s="330" t="str">
        <f>IF(A575="","",IFERROR(INDEX(Tanggal,MATCH('Buku Besar'!A575,Akun,0)),""))</f>
        <v/>
      </c>
      <c r="C575" s="2" t="str">
        <f>IF(A575="","",IFERROR(INDEX(Keterangan,MATCH('Buku Besar'!A575,Akun,0)),""))</f>
        <v/>
      </c>
      <c r="D575" s="2" t="str">
        <f>IF(A575="","",IFERROR(INDEX(Reff,MATCH('Buku Besar'!A575,Akun,0)),""))</f>
        <v/>
      </c>
      <c r="E575" s="331" t="str">
        <f>IF(A575="","",IFERROR(INDEX(Penerimaan,MATCH('Buku Besar'!A575,Akun,0)),""))</f>
        <v/>
      </c>
      <c r="F575" s="331" t="str">
        <f>IF(A575="","",IFERROR(INDEX(Pengeluaran,MATCH('Buku Besar'!A575,Akun,0)),""))</f>
        <v/>
      </c>
      <c r="H575" s="91" t="str">
        <f t="shared" si="17"/>
        <v/>
      </c>
      <c r="I575" s="330" t="str">
        <f>IF(H575="","",IFERROR(INDEX(Tanggal1,MATCH('Buku Besar'!H575,Akun1,0)),""))</f>
        <v/>
      </c>
      <c r="J575" s="2" t="str">
        <f>IF(H575="","",IFERROR(INDEX(Keterangan1,MATCH('Buku Besar'!H575,Akun1,0)),""))</f>
        <v/>
      </c>
      <c r="K575" s="2" t="str">
        <f>IF(H575="","",IFERROR(INDEX(Reff1,MATCH('Buku Besar'!H575,Akun1,0)),""))</f>
        <v/>
      </c>
      <c r="L575" s="331" t="str">
        <f>IF(H575="","",IFERROR(INDEX(Penerimaan1,MATCH('Buku Besar'!H575,Akun1,0)),""))</f>
        <v/>
      </c>
      <c r="M575" s="331" t="str">
        <f>IF(H575="","",IFERROR(INDEX(Pengeluaran1,MATCH('Buku Besar'!H575,Akun1,0)),""))</f>
        <v/>
      </c>
    </row>
    <row r="576" spans="1:13" x14ac:dyDescent="0.25">
      <c r="A576" s="91" t="str">
        <f t="shared" si="16"/>
        <v/>
      </c>
      <c r="B576" s="330" t="str">
        <f>IF(A576="","",IFERROR(INDEX(Tanggal,MATCH('Buku Besar'!A576,Akun,0)),""))</f>
        <v/>
      </c>
      <c r="C576" s="2" t="str">
        <f>IF(A576="","",IFERROR(INDEX(Keterangan,MATCH('Buku Besar'!A576,Akun,0)),""))</f>
        <v/>
      </c>
      <c r="D576" s="2" t="str">
        <f>IF(A576="","",IFERROR(INDEX(Reff,MATCH('Buku Besar'!A576,Akun,0)),""))</f>
        <v/>
      </c>
      <c r="E576" s="331" t="str">
        <f>IF(A576="","",IFERROR(INDEX(Penerimaan,MATCH('Buku Besar'!A576,Akun,0)),""))</f>
        <v/>
      </c>
      <c r="F576" s="331" t="str">
        <f>IF(A576="","",IFERROR(INDEX(Pengeluaran,MATCH('Buku Besar'!A576,Akun,0)),""))</f>
        <v/>
      </c>
      <c r="H576" s="91" t="str">
        <f t="shared" si="17"/>
        <v/>
      </c>
      <c r="I576" s="330" t="str">
        <f>IF(H576="","",IFERROR(INDEX(Tanggal1,MATCH('Buku Besar'!H576,Akun1,0)),""))</f>
        <v/>
      </c>
      <c r="J576" s="2" t="str">
        <f>IF(H576="","",IFERROR(INDEX(Keterangan1,MATCH('Buku Besar'!H576,Akun1,0)),""))</f>
        <v/>
      </c>
      <c r="K576" s="2" t="str">
        <f>IF(H576="","",IFERROR(INDEX(Reff1,MATCH('Buku Besar'!H576,Akun1,0)),""))</f>
        <v/>
      </c>
      <c r="L576" s="331" t="str">
        <f>IF(H576="","",IFERROR(INDEX(Penerimaan1,MATCH('Buku Besar'!H576,Akun1,0)),""))</f>
        <v/>
      </c>
      <c r="M576" s="331" t="str">
        <f>IF(H576="","",IFERROR(INDEX(Pengeluaran1,MATCH('Buku Besar'!H576,Akun1,0)),""))</f>
        <v/>
      </c>
    </row>
    <row r="577" spans="1:13" x14ac:dyDescent="0.25">
      <c r="A577" s="91" t="str">
        <f t="shared" si="16"/>
        <v/>
      </c>
      <c r="B577" s="330" t="str">
        <f>IF(A577="","",IFERROR(INDEX(Tanggal,MATCH('Buku Besar'!A577,Akun,0)),""))</f>
        <v/>
      </c>
      <c r="C577" s="2" t="str">
        <f>IF(A577="","",IFERROR(INDEX(Keterangan,MATCH('Buku Besar'!A577,Akun,0)),""))</f>
        <v/>
      </c>
      <c r="D577" s="2" t="str">
        <f>IF(A577="","",IFERROR(INDEX(Reff,MATCH('Buku Besar'!A577,Akun,0)),""))</f>
        <v/>
      </c>
      <c r="E577" s="331" t="str">
        <f>IF(A577="","",IFERROR(INDEX(Penerimaan,MATCH('Buku Besar'!A577,Akun,0)),""))</f>
        <v/>
      </c>
      <c r="F577" s="331" t="str">
        <f>IF(A577="","",IFERROR(INDEX(Pengeluaran,MATCH('Buku Besar'!A577,Akun,0)),""))</f>
        <v/>
      </c>
      <c r="H577" s="91" t="str">
        <f t="shared" si="17"/>
        <v/>
      </c>
      <c r="I577" s="330" t="str">
        <f>IF(H577="","",IFERROR(INDEX(Tanggal1,MATCH('Buku Besar'!H577,Akun1,0)),""))</f>
        <v/>
      </c>
      <c r="J577" s="2" t="str">
        <f>IF(H577="","",IFERROR(INDEX(Keterangan1,MATCH('Buku Besar'!H577,Akun1,0)),""))</f>
        <v/>
      </c>
      <c r="K577" s="2" t="str">
        <f>IF(H577="","",IFERROR(INDEX(Reff1,MATCH('Buku Besar'!H577,Akun1,0)),""))</f>
        <v/>
      </c>
      <c r="L577" s="331" t="str">
        <f>IF(H577="","",IFERROR(INDEX(Penerimaan1,MATCH('Buku Besar'!H577,Akun1,0)),""))</f>
        <v/>
      </c>
      <c r="M577" s="331" t="str">
        <f>IF(H577="","",IFERROR(INDEX(Pengeluaran1,MATCH('Buku Besar'!H577,Akun1,0)),""))</f>
        <v/>
      </c>
    </row>
    <row r="578" spans="1:13" x14ac:dyDescent="0.25">
      <c r="A578" s="91" t="str">
        <f t="shared" si="16"/>
        <v/>
      </c>
      <c r="B578" s="330" t="str">
        <f>IF(A578="","",IFERROR(INDEX(Tanggal,MATCH('Buku Besar'!A578,Akun,0)),""))</f>
        <v/>
      </c>
      <c r="C578" s="2" t="str">
        <f>IF(A578="","",IFERROR(INDEX(Keterangan,MATCH('Buku Besar'!A578,Akun,0)),""))</f>
        <v/>
      </c>
      <c r="D578" s="2" t="str">
        <f>IF(A578="","",IFERROR(INDEX(Reff,MATCH('Buku Besar'!A578,Akun,0)),""))</f>
        <v/>
      </c>
      <c r="E578" s="331" t="str">
        <f>IF(A578="","",IFERROR(INDEX(Penerimaan,MATCH('Buku Besar'!A578,Akun,0)),""))</f>
        <v/>
      </c>
      <c r="F578" s="331" t="str">
        <f>IF(A578="","",IFERROR(INDEX(Pengeluaran,MATCH('Buku Besar'!A578,Akun,0)),""))</f>
        <v/>
      </c>
      <c r="H578" s="91" t="str">
        <f t="shared" si="17"/>
        <v/>
      </c>
      <c r="I578" s="330" t="str">
        <f>IF(H578="","",IFERROR(INDEX(Tanggal1,MATCH('Buku Besar'!H578,Akun1,0)),""))</f>
        <v/>
      </c>
      <c r="J578" s="2" t="str">
        <f>IF(H578="","",IFERROR(INDEX(Keterangan1,MATCH('Buku Besar'!H578,Akun1,0)),""))</f>
        <v/>
      </c>
      <c r="K578" s="2" t="str">
        <f>IF(H578="","",IFERROR(INDEX(Reff1,MATCH('Buku Besar'!H578,Akun1,0)),""))</f>
        <v/>
      </c>
      <c r="L578" s="331" t="str">
        <f>IF(H578="","",IFERROR(INDEX(Penerimaan1,MATCH('Buku Besar'!H578,Akun1,0)),""))</f>
        <v/>
      </c>
      <c r="M578" s="331" t="str">
        <f>IF(H578="","",IFERROR(INDEX(Pengeluaran1,MATCH('Buku Besar'!H578,Akun1,0)),""))</f>
        <v/>
      </c>
    </row>
    <row r="579" spans="1:13" x14ac:dyDescent="0.25">
      <c r="A579" s="91" t="str">
        <f t="shared" si="16"/>
        <v/>
      </c>
      <c r="B579" s="330" t="str">
        <f>IF(A579="","",IFERROR(INDEX(Tanggal,MATCH('Buku Besar'!A579,Akun,0)),""))</f>
        <v/>
      </c>
      <c r="C579" s="2" t="str">
        <f>IF(A579="","",IFERROR(INDEX(Keterangan,MATCH('Buku Besar'!A579,Akun,0)),""))</f>
        <v/>
      </c>
      <c r="D579" s="2" t="str">
        <f>IF(A579="","",IFERROR(INDEX(Reff,MATCH('Buku Besar'!A579,Akun,0)),""))</f>
        <v/>
      </c>
      <c r="E579" s="331" t="str">
        <f>IF(A579="","",IFERROR(INDEX(Penerimaan,MATCH('Buku Besar'!A579,Akun,0)),""))</f>
        <v/>
      </c>
      <c r="F579" s="331" t="str">
        <f>IF(A579="","",IFERROR(INDEX(Pengeluaran,MATCH('Buku Besar'!A579,Akun,0)),""))</f>
        <v/>
      </c>
      <c r="H579" s="91" t="str">
        <f t="shared" si="17"/>
        <v/>
      </c>
      <c r="I579" s="330" t="str">
        <f>IF(H579="","",IFERROR(INDEX(Tanggal1,MATCH('Buku Besar'!H579,Akun1,0)),""))</f>
        <v/>
      </c>
      <c r="J579" s="2" t="str">
        <f>IF(H579="","",IFERROR(INDEX(Keterangan1,MATCH('Buku Besar'!H579,Akun1,0)),""))</f>
        <v/>
      </c>
      <c r="K579" s="2" t="str">
        <f>IF(H579="","",IFERROR(INDEX(Reff1,MATCH('Buku Besar'!H579,Akun1,0)),""))</f>
        <v/>
      </c>
      <c r="L579" s="331" t="str">
        <f>IF(H579="","",IFERROR(INDEX(Penerimaan1,MATCH('Buku Besar'!H579,Akun1,0)),""))</f>
        <v/>
      </c>
      <c r="M579" s="331" t="str">
        <f>IF(H579="","",IFERROR(INDEX(Pengeluaran1,MATCH('Buku Besar'!H579,Akun1,0)),""))</f>
        <v/>
      </c>
    </row>
    <row r="580" spans="1:13" x14ac:dyDescent="0.25">
      <c r="A580" s="91" t="str">
        <f t="shared" si="16"/>
        <v/>
      </c>
      <c r="B580" s="330" t="str">
        <f>IF(A580="","",IFERROR(INDEX(Tanggal,MATCH('Buku Besar'!A580,Akun,0)),""))</f>
        <v/>
      </c>
      <c r="C580" s="2" t="str">
        <f>IF(A580="","",IFERROR(INDEX(Keterangan,MATCH('Buku Besar'!A580,Akun,0)),""))</f>
        <v/>
      </c>
      <c r="D580" s="2" t="str">
        <f>IF(A580="","",IFERROR(INDEX(Reff,MATCH('Buku Besar'!A580,Akun,0)),""))</f>
        <v/>
      </c>
      <c r="E580" s="331" t="str">
        <f>IF(A580="","",IFERROR(INDEX(Penerimaan,MATCH('Buku Besar'!A580,Akun,0)),""))</f>
        <v/>
      </c>
      <c r="F580" s="331" t="str">
        <f>IF(A580="","",IFERROR(INDEX(Pengeluaran,MATCH('Buku Besar'!A580,Akun,0)),""))</f>
        <v/>
      </c>
      <c r="H580" s="91" t="str">
        <f t="shared" si="17"/>
        <v/>
      </c>
      <c r="I580" s="330" t="str">
        <f>IF(H580="","",IFERROR(INDEX(Tanggal1,MATCH('Buku Besar'!H580,Akun1,0)),""))</f>
        <v/>
      </c>
      <c r="J580" s="2" t="str">
        <f>IF(H580="","",IFERROR(INDEX(Keterangan1,MATCH('Buku Besar'!H580,Akun1,0)),""))</f>
        <v/>
      </c>
      <c r="K580" s="2" t="str">
        <f>IF(H580="","",IFERROR(INDEX(Reff1,MATCH('Buku Besar'!H580,Akun1,0)),""))</f>
        <v/>
      </c>
      <c r="L580" s="331" t="str">
        <f>IF(H580="","",IFERROR(INDEX(Penerimaan1,MATCH('Buku Besar'!H580,Akun1,0)),""))</f>
        <v/>
      </c>
      <c r="M580" s="331" t="str">
        <f>IF(H580="","",IFERROR(INDEX(Pengeluaran1,MATCH('Buku Besar'!H580,Akun1,0)),""))</f>
        <v/>
      </c>
    </row>
    <row r="581" spans="1:13" x14ac:dyDescent="0.25">
      <c r="A581" s="91" t="str">
        <f t="shared" si="16"/>
        <v/>
      </c>
      <c r="B581" s="330" t="str">
        <f>IF(A581="","",IFERROR(INDEX(Tanggal,MATCH('Buku Besar'!A581,Akun,0)),""))</f>
        <v/>
      </c>
      <c r="C581" s="2" t="str">
        <f>IF(A581="","",IFERROR(INDEX(Keterangan,MATCH('Buku Besar'!A581,Akun,0)),""))</f>
        <v/>
      </c>
      <c r="D581" s="2" t="str">
        <f>IF(A581="","",IFERROR(INDEX(Reff,MATCH('Buku Besar'!A581,Akun,0)),""))</f>
        <v/>
      </c>
      <c r="E581" s="331" t="str">
        <f>IF(A581="","",IFERROR(INDEX(Penerimaan,MATCH('Buku Besar'!A581,Akun,0)),""))</f>
        <v/>
      </c>
      <c r="F581" s="331" t="str">
        <f>IF(A581="","",IFERROR(INDEX(Pengeluaran,MATCH('Buku Besar'!A581,Akun,0)),""))</f>
        <v/>
      </c>
      <c r="H581" s="91" t="str">
        <f t="shared" si="17"/>
        <v/>
      </c>
      <c r="I581" s="330" t="str">
        <f>IF(H581="","",IFERROR(INDEX(Tanggal1,MATCH('Buku Besar'!H581,Akun1,0)),""))</f>
        <v/>
      </c>
      <c r="J581" s="2" t="str">
        <f>IF(H581="","",IFERROR(INDEX(Keterangan1,MATCH('Buku Besar'!H581,Akun1,0)),""))</f>
        <v/>
      </c>
      <c r="K581" s="2" t="str">
        <f>IF(H581="","",IFERROR(INDEX(Reff1,MATCH('Buku Besar'!H581,Akun1,0)),""))</f>
        <v/>
      </c>
      <c r="L581" s="331" t="str">
        <f>IF(H581="","",IFERROR(INDEX(Penerimaan1,MATCH('Buku Besar'!H581,Akun1,0)),""))</f>
        <v/>
      </c>
      <c r="M581" s="331" t="str">
        <f>IF(H581="","",IFERROR(INDEX(Pengeluaran1,MATCH('Buku Besar'!H581,Akun1,0)),""))</f>
        <v/>
      </c>
    </row>
    <row r="582" spans="1:13" x14ac:dyDescent="0.25">
      <c r="A582" s="91" t="str">
        <f t="shared" si="16"/>
        <v/>
      </c>
      <c r="B582" s="330" t="str">
        <f>IF(A582="","",IFERROR(INDEX(Tanggal,MATCH('Buku Besar'!A582,Akun,0)),""))</f>
        <v/>
      </c>
      <c r="C582" s="2" t="str">
        <f>IF(A582="","",IFERROR(INDEX(Keterangan,MATCH('Buku Besar'!A582,Akun,0)),""))</f>
        <v/>
      </c>
      <c r="D582" s="2" t="str">
        <f>IF(A582="","",IFERROR(INDEX(Reff,MATCH('Buku Besar'!A582,Akun,0)),""))</f>
        <v/>
      </c>
      <c r="E582" s="331" t="str">
        <f>IF(A582="","",IFERROR(INDEX(Penerimaan,MATCH('Buku Besar'!A582,Akun,0)),""))</f>
        <v/>
      </c>
      <c r="F582" s="331" t="str">
        <f>IF(A582="","",IFERROR(INDEX(Pengeluaran,MATCH('Buku Besar'!A582,Akun,0)),""))</f>
        <v/>
      </c>
      <c r="H582" s="91" t="str">
        <f t="shared" si="17"/>
        <v/>
      </c>
      <c r="I582" s="330" t="str">
        <f>IF(H582="","",IFERROR(INDEX(Tanggal1,MATCH('Buku Besar'!H582,Akun1,0)),""))</f>
        <v/>
      </c>
      <c r="J582" s="2" t="str">
        <f>IF(H582="","",IFERROR(INDEX(Keterangan1,MATCH('Buku Besar'!H582,Akun1,0)),""))</f>
        <v/>
      </c>
      <c r="K582" s="2" t="str">
        <f>IF(H582="","",IFERROR(INDEX(Reff1,MATCH('Buku Besar'!H582,Akun1,0)),""))</f>
        <v/>
      </c>
      <c r="L582" s="331" t="str">
        <f>IF(H582="","",IFERROR(INDEX(Penerimaan1,MATCH('Buku Besar'!H582,Akun1,0)),""))</f>
        <v/>
      </c>
      <c r="M582" s="331" t="str">
        <f>IF(H582="","",IFERROR(INDEX(Pengeluaran1,MATCH('Buku Besar'!H582,Akun1,0)),""))</f>
        <v/>
      </c>
    </row>
    <row r="583" spans="1:13" x14ac:dyDescent="0.25">
      <c r="A583" s="91" t="str">
        <f t="shared" si="16"/>
        <v/>
      </c>
      <c r="B583" s="330" t="str">
        <f>IF(A583="","",IFERROR(INDEX(Tanggal,MATCH('Buku Besar'!A583,Akun,0)),""))</f>
        <v/>
      </c>
      <c r="C583" s="2" t="str">
        <f>IF(A583="","",IFERROR(INDEX(Keterangan,MATCH('Buku Besar'!A583,Akun,0)),""))</f>
        <v/>
      </c>
      <c r="D583" s="2" t="str">
        <f>IF(A583="","",IFERROR(INDEX(Reff,MATCH('Buku Besar'!A583,Akun,0)),""))</f>
        <v/>
      </c>
      <c r="E583" s="331" t="str">
        <f>IF(A583="","",IFERROR(INDEX(Penerimaan,MATCH('Buku Besar'!A583,Akun,0)),""))</f>
        <v/>
      </c>
      <c r="F583" s="331" t="str">
        <f>IF(A583="","",IFERROR(INDEX(Pengeluaran,MATCH('Buku Besar'!A583,Akun,0)),""))</f>
        <v/>
      </c>
      <c r="H583" s="91" t="str">
        <f t="shared" si="17"/>
        <v/>
      </c>
      <c r="I583" s="330" t="str">
        <f>IF(H583="","",IFERROR(INDEX(Tanggal1,MATCH('Buku Besar'!H583,Akun1,0)),""))</f>
        <v/>
      </c>
      <c r="J583" s="2" t="str">
        <f>IF(H583="","",IFERROR(INDEX(Keterangan1,MATCH('Buku Besar'!H583,Akun1,0)),""))</f>
        <v/>
      </c>
      <c r="K583" s="2" t="str">
        <f>IF(H583="","",IFERROR(INDEX(Reff1,MATCH('Buku Besar'!H583,Akun1,0)),""))</f>
        <v/>
      </c>
      <c r="L583" s="331" t="str">
        <f>IF(H583="","",IFERROR(INDEX(Penerimaan1,MATCH('Buku Besar'!H583,Akun1,0)),""))</f>
        <v/>
      </c>
      <c r="M583" s="331" t="str">
        <f>IF(H583="","",IFERROR(INDEX(Pengeluaran1,MATCH('Buku Besar'!H583,Akun1,0)),""))</f>
        <v/>
      </c>
    </row>
    <row r="584" spans="1:13" x14ac:dyDescent="0.25">
      <c r="A584" s="91" t="str">
        <f t="shared" ref="A584:A647" si="18">IFERROR(IF((MID(A583,8,LEN(A583)-7)+1)&lt;=COUNTIF(Kas_Harian,LEFT(A583,6)),LEFT(A583,6)&amp;"-"&amp;MID(A583,8,LEN(A583)-7)+1,""),"")</f>
        <v/>
      </c>
      <c r="B584" s="330" t="str">
        <f>IF(A584="","",IFERROR(INDEX(Tanggal,MATCH('Buku Besar'!A584,Akun,0)),""))</f>
        <v/>
      </c>
      <c r="C584" s="2" t="str">
        <f>IF(A584="","",IFERROR(INDEX(Keterangan,MATCH('Buku Besar'!A584,Akun,0)),""))</f>
        <v/>
      </c>
      <c r="D584" s="2" t="str">
        <f>IF(A584="","",IFERROR(INDEX(Reff,MATCH('Buku Besar'!A584,Akun,0)),""))</f>
        <v/>
      </c>
      <c r="E584" s="331" t="str">
        <f>IF(A584="","",IFERROR(INDEX(Penerimaan,MATCH('Buku Besar'!A584,Akun,0)),""))</f>
        <v/>
      </c>
      <c r="F584" s="331" t="str">
        <f>IF(A584="","",IFERROR(INDEX(Pengeluaran,MATCH('Buku Besar'!A584,Akun,0)),""))</f>
        <v/>
      </c>
      <c r="H584" s="91" t="str">
        <f t="shared" ref="H584:H647" si="19">IFERROR(IF((MID(H583,8,LEN(H583)-7)+1)&lt;=COUNTIF(Bank_Harian,LEFT(H583,6)),LEFT(H583,6)&amp;"-"&amp;MID(H583,8,LEN(H583)-7)+1,""),"")</f>
        <v/>
      </c>
      <c r="I584" s="330" t="str">
        <f>IF(H584="","",IFERROR(INDEX(Tanggal1,MATCH('Buku Besar'!H584,Akun1,0)),""))</f>
        <v/>
      </c>
      <c r="J584" s="2" t="str">
        <f>IF(H584="","",IFERROR(INDEX(Keterangan1,MATCH('Buku Besar'!H584,Akun1,0)),""))</f>
        <v/>
      </c>
      <c r="K584" s="2" t="str">
        <f>IF(H584="","",IFERROR(INDEX(Reff1,MATCH('Buku Besar'!H584,Akun1,0)),""))</f>
        <v/>
      </c>
      <c r="L584" s="331" t="str">
        <f>IF(H584="","",IFERROR(INDEX(Penerimaan1,MATCH('Buku Besar'!H584,Akun1,0)),""))</f>
        <v/>
      </c>
      <c r="M584" s="331" t="str">
        <f>IF(H584="","",IFERROR(INDEX(Pengeluaran1,MATCH('Buku Besar'!H584,Akun1,0)),""))</f>
        <v/>
      </c>
    </row>
    <row r="585" spans="1:13" x14ac:dyDescent="0.25">
      <c r="A585" s="91" t="str">
        <f t="shared" si="18"/>
        <v/>
      </c>
      <c r="B585" s="330" t="str">
        <f>IF(A585="","",IFERROR(INDEX(Tanggal,MATCH('Buku Besar'!A585,Akun,0)),""))</f>
        <v/>
      </c>
      <c r="C585" s="2" t="str">
        <f>IF(A585="","",IFERROR(INDEX(Keterangan,MATCH('Buku Besar'!A585,Akun,0)),""))</f>
        <v/>
      </c>
      <c r="D585" s="2" t="str">
        <f>IF(A585="","",IFERROR(INDEX(Reff,MATCH('Buku Besar'!A585,Akun,0)),""))</f>
        <v/>
      </c>
      <c r="E585" s="331" t="str">
        <f>IF(A585="","",IFERROR(INDEX(Penerimaan,MATCH('Buku Besar'!A585,Akun,0)),""))</f>
        <v/>
      </c>
      <c r="F585" s="331" t="str">
        <f>IF(A585="","",IFERROR(INDEX(Pengeluaran,MATCH('Buku Besar'!A585,Akun,0)),""))</f>
        <v/>
      </c>
      <c r="H585" s="91" t="str">
        <f t="shared" si="19"/>
        <v/>
      </c>
      <c r="I585" s="330" t="str">
        <f>IF(H585="","",IFERROR(INDEX(Tanggal1,MATCH('Buku Besar'!H585,Akun1,0)),""))</f>
        <v/>
      </c>
      <c r="J585" s="2" t="str">
        <f>IF(H585="","",IFERROR(INDEX(Keterangan1,MATCH('Buku Besar'!H585,Akun1,0)),""))</f>
        <v/>
      </c>
      <c r="K585" s="2" t="str">
        <f>IF(H585="","",IFERROR(INDEX(Reff1,MATCH('Buku Besar'!H585,Akun1,0)),""))</f>
        <v/>
      </c>
      <c r="L585" s="331" t="str">
        <f>IF(H585="","",IFERROR(INDEX(Penerimaan1,MATCH('Buku Besar'!H585,Akun1,0)),""))</f>
        <v/>
      </c>
      <c r="M585" s="331" t="str">
        <f>IF(H585="","",IFERROR(INDEX(Pengeluaran1,MATCH('Buku Besar'!H585,Akun1,0)),""))</f>
        <v/>
      </c>
    </row>
    <row r="586" spans="1:13" x14ac:dyDescent="0.25">
      <c r="A586" s="91" t="str">
        <f t="shared" si="18"/>
        <v/>
      </c>
      <c r="B586" s="330" t="str">
        <f>IF(A586="","",IFERROR(INDEX(Tanggal,MATCH('Buku Besar'!A586,Akun,0)),""))</f>
        <v/>
      </c>
      <c r="C586" s="2" t="str">
        <f>IF(A586="","",IFERROR(INDEX(Keterangan,MATCH('Buku Besar'!A586,Akun,0)),""))</f>
        <v/>
      </c>
      <c r="D586" s="2" t="str">
        <f>IF(A586="","",IFERROR(INDEX(Reff,MATCH('Buku Besar'!A586,Akun,0)),""))</f>
        <v/>
      </c>
      <c r="E586" s="331" t="str">
        <f>IF(A586="","",IFERROR(INDEX(Penerimaan,MATCH('Buku Besar'!A586,Akun,0)),""))</f>
        <v/>
      </c>
      <c r="F586" s="331" t="str">
        <f>IF(A586="","",IFERROR(INDEX(Pengeluaran,MATCH('Buku Besar'!A586,Akun,0)),""))</f>
        <v/>
      </c>
      <c r="H586" s="91" t="str">
        <f t="shared" si="19"/>
        <v/>
      </c>
      <c r="I586" s="330" t="str">
        <f>IF(H586="","",IFERROR(INDEX(Tanggal1,MATCH('Buku Besar'!H586,Akun1,0)),""))</f>
        <v/>
      </c>
      <c r="J586" s="2" t="str">
        <f>IF(H586="","",IFERROR(INDEX(Keterangan1,MATCH('Buku Besar'!H586,Akun1,0)),""))</f>
        <v/>
      </c>
      <c r="K586" s="2" t="str">
        <f>IF(H586="","",IFERROR(INDEX(Reff1,MATCH('Buku Besar'!H586,Akun1,0)),""))</f>
        <v/>
      </c>
      <c r="L586" s="331" t="str">
        <f>IF(H586="","",IFERROR(INDEX(Penerimaan1,MATCH('Buku Besar'!H586,Akun1,0)),""))</f>
        <v/>
      </c>
      <c r="M586" s="331" t="str">
        <f>IF(H586="","",IFERROR(INDEX(Pengeluaran1,MATCH('Buku Besar'!H586,Akun1,0)),""))</f>
        <v/>
      </c>
    </row>
    <row r="587" spans="1:13" x14ac:dyDescent="0.25">
      <c r="A587" s="91" t="str">
        <f t="shared" si="18"/>
        <v/>
      </c>
      <c r="B587" s="330" t="str">
        <f>IF(A587="","",IFERROR(INDEX(Tanggal,MATCH('Buku Besar'!A587,Akun,0)),""))</f>
        <v/>
      </c>
      <c r="C587" s="2" t="str">
        <f>IF(A587="","",IFERROR(INDEX(Keterangan,MATCH('Buku Besar'!A587,Akun,0)),""))</f>
        <v/>
      </c>
      <c r="D587" s="2" t="str">
        <f>IF(A587="","",IFERROR(INDEX(Reff,MATCH('Buku Besar'!A587,Akun,0)),""))</f>
        <v/>
      </c>
      <c r="E587" s="331" t="str">
        <f>IF(A587="","",IFERROR(INDEX(Penerimaan,MATCH('Buku Besar'!A587,Akun,0)),""))</f>
        <v/>
      </c>
      <c r="F587" s="331" t="str">
        <f>IF(A587="","",IFERROR(INDEX(Pengeluaran,MATCH('Buku Besar'!A587,Akun,0)),""))</f>
        <v/>
      </c>
      <c r="H587" s="91" t="str">
        <f t="shared" si="19"/>
        <v/>
      </c>
      <c r="I587" s="330" t="str">
        <f>IF(H587="","",IFERROR(INDEX(Tanggal1,MATCH('Buku Besar'!H587,Akun1,0)),""))</f>
        <v/>
      </c>
      <c r="J587" s="2" t="str">
        <f>IF(H587="","",IFERROR(INDEX(Keterangan1,MATCH('Buku Besar'!H587,Akun1,0)),""))</f>
        <v/>
      </c>
      <c r="K587" s="2" t="str">
        <f>IF(H587="","",IFERROR(INDEX(Reff1,MATCH('Buku Besar'!H587,Akun1,0)),""))</f>
        <v/>
      </c>
      <c r="L587" s="331" t="str">
        <f>IF(H587="","",IFERROR(INDEX(Penerimaan1,MATCH('Buku Besar'!H587,Akun1,0)),""))</f>
        <v/>
      </c>
      <c r="M587" s="331" t="str">
        <f>IF(H587="","",IFERROR(INDEX(Pengeluaran1,MATCH('Buku Besar'!H587,Akun1,0)),""))</f>
        <v/>
      </c>
    </row>
    <row r="588" spans="1:13" x14ac:dyDescent="0.25">
      <c r="A588" s="91" t="str">
        <f t="shared" si="18"/>
        <v/>
      </c>
      <c r="B588" s="330" t="str">
        <f>IF(A588="","",IFERROR(INDEX(Tanggal,MATCH('Buku Besar'!A588,Akun,0)),""))</f>
        <v/>
      </c>
      <c r="C588" s="2" t="str">
        <f>IF(A588="","",IFERROR(INDEX(Keterangan,MATCH('Buku Besar'!A588,Akun,0)),""))</f>
        <v/>
      </c>
      <c r="D588" s="2" t="str">
        <f>IF(A588="","",IFERROR(INDEX(Reff,MATCH('Buku Besar'!A588,Akun,0)),""))</f>
        <v/>
      </c>
      <c r="E588" s="331" t="str">
        <f>IF(A588="","",IFERROR(INDEX(Penerimaan,MATCH('Buku Besar'!A588,Akun,0)),""))</f>
        <v/>
      </c>
      <c r="F588" s="331" t="str">
        <f>IF(A588="","",IFERROR(INDEX(Pengeluaran,MATCH('Buku Besar'!A588,Akun,0)),""))</f>
        <v/>
      </c>
      <c r="H588" s="91" t="str">
        <f t="shared" si="19"/>
        <v/>
      </c>
      <c r="I588" s="330" t="str">
        <f>IF(H588="","",IFERROR(INDEX(Tanggal1,MATCH('Buku Besar'!H588,Akun1,0)),""))</f>
        <v/>
      </c>
      <c r="J588" s="2" t="str">
        <f>IF(H588="","",IFERROR(INDEX(Keterangan1,MATCH('Buku Besar'!H588,Akun1,0)),""))</f>
        <v/>
      </c>
      <c r="K588" s="2" t="str">
        <f>IF(H588="","",IFERROR(INDEX(Reff1,MATCH('Buku Besar'!H588,Akun1,0)),""))</f>
        <v/>
      </c>
      <c r="L588" s="331" t="str">
        <f>IF(H588="","",IFERROR(INDEX(Penerimaan1,MATCH('Buku Besar'!H588,Akun1,0)),""))</f>
        <v/>
      </c>
      <c r="M588" s="331" t="str">
        <f>IF(H588="","",IFERROR(INDEX(Pengeluaran1,MATCH('Buku Besar'!H588,Akun1,0)),""))</f>
        <v/>
      </c>
    </row>
    <row r="589" spans="1:13" x14ac:dyDescent="0.25">
      <c r="A589" s="91" t="str">
        <f t="shared" si="18"/>
        <v/>
      </c>
      <c r="B589" s="330" t="str">
        <f>IF(A589="","",IFERROR(INDEX(Tanggal,MATCH('Buku Besar'!A589,Akun,0)),""))</f>
        <v/>
      </c>
      <c r="C589" s="2" t="str">
        <f>IF(A589="","",IFERROR(INDEX(Keterangan,MATCH('Buku Besar'!A589,Akun,0)),""))</f>
        <v/>
      </c>
      <c r="D589" s="2" t="str">
        <f>IF(A589="","",IFERROR(INDEX(Reff,MATCH('Buku Besar'!A589,Akun,0)),""))</f>
        <v/>
      </c>
      <c r="E589" s="331" t="str">
        <f>IF(A589="","",IFERROR(INDEX(Penerimaan,MATCH('Buku Besar'!A589,Akun,0)),""))</f>
        <v/>
      </c>
      <c r="F589" s="331" t="str">
        <f>IF(A589="","",IFERROR(INDEX(Pengeluaran,MATCH('Buku Besar'!A589,Akun,0)),""))</f>
        <v/>
      </c>
      <c r="H589" s="91" t="str">
        <f t="shared" si="19"/>
        <v/>
      </c>
      <c r="I589" s="330" t="str">
        <f>IF(H589="","",IFERROR(INDEX(Tanggal1,MATCH('Buku Besar'!H589,Akun1,0)),""))</f>
        <v/>
      </c>
      <c r="J589" s="2" t="str">
        <f>IF(H589="","",IFERROR(INDEX(Keterangan1,MATCH('Buku Besar'!H589,Akun1,0)),""))</f>
        <v/>
      </c>
      <c r="K589" s="2" t="str">
        <f>IF(H589="","",IFERROR(INDEX(Reff1,MATCH('Buku Besar'!H589,Akun1,0)),""))</f>
        <v/>
      </c>
      <c r="L589" s="331" t="str">
        <f>IF(H589="","",IFERROR(INDEX(Penerimaan1,MATCH('Buku Besar'!H589,Akun1,0)),""))</f>
        <v/>
      </c>
      <c r="M589" s="331" t="str">
        <f>IF(H589="","",IFERROR(INDEX(Pengeluaran1,MATCH('Buku Besar'!H589,Akun1,0)),""))</f>
        <v/>
      </c>
    </row>
    <row r="590" spans="1:13" x14ac:dyDescent="0.25">
      <c r="A590" s="91" t="str">
        <f t="shared" si="18"/>
        <v/>
      </c>
      <c r="B590" s="330" t="str">
        <f>IF(A590="","",IFERROR(INDEX(Tanggal,MATCH('Buku Besar'!A590,Akun,0)),""))</f>
        <v/>
      </c>
      <c r="C590" s="2" t="str">
        <f>IF(A590="","",IFERROR(INDEX(Keterangan,MATCH('Buku Besar'!A590,Akun,0)),""))</f>
        <v/>
      </c>
      <c r="D590" s="2" t="str">
        <f>IF(A590="","",IFERROR(INDEX(Reff,MATCH('Buku Besar'!A590,Akun,0)),""))</f>
        <v/>
      </c>
      <c r="E590" s="331" t="str">
        <f>IF(A590="","",IFERROR(INDEX(Penerimaan,MATCH('Buku Besar'!A590,Akun,0)),""))</f>
        <v/>
      </c>
      <c r="F590" s="331" t="str">
        <f>IF(A590="","",IFERROR(INDEX(Pengeluaran,MATCH('Buku Besar'!A590,Akun,0)),""))</f>
        <v/>
      </c>
      <c r="H590" s="91" t="str">
        <f t="shared" si="19"/>
        <v/>
      </c>
      <c r="I590" s="330" t="str">
        <f>IF(H590="","",IFERROR(INDEX(Tanggal1,MATCH('Buku Besar'!H590,Akun1,0)),""))</f>
        <v/>
      </c>
      <c r="J590" s="2" t="str">
        <f>IF(H590="","",IFERROR(INDEX(Keterangan1,MATCH('Buku Besar'!H590,Akun1,0)),""))</f>
        <v/>
      </c>
      <c r="K590" s="2" t="str">
        <f>IF(H590="","",IFERROR(INDEX(Reff1,MATCH('Buku Besar'!H590,Akun1,0)),""))</f>
        <v/>
      </c>
      <c r="L590" s="331" t="str">
        <f>IF(H590="","",IFERROR(INDEX(Penerimaan1,MATCH('Buku Besar'!H590,Akun1,0)),""))</f>
        <v/>
      </c>
      <c r="M590" s="331" t="str">
        <f>IF(H590="","",IFERROR(INDEX(Pengeluaran1,MATCH('Buku Besar'!H590,Akun1,0)),""))</f>
        <v/>
      </c>
    </row>
    <row r="591" spans="1:13" x14ac:dyDescent="0.25">
      <c r="A591" s="91" t="str">
        <f t="shared" si="18"/>
        <v/>
      </c>
      <c r="B591" s="330" t="str">
        <f>IF(A591="","",IFERROR(INDEX(Tanggal,MATCH('Buku Besar'!A591,Akun,0)),""))</f>
        <v/>
      </c>
      <c r="C591" s="2" t="str">
        <f>IF(A591="","",IFERROR(INDEX(Keterangan,MATCH('Buku Besar'!A591,Akun,0)),""))</f>
        <v/>
      </c>
      <c r="D591" s="2" t="str">
        <f>IF(A591="","",IFERROR(INDEX(Reff,MATCH('Buku Besar'!A591,Akun,0)),""))</f>
        <v/>
      </c>
      <c r="E591" s="331" t="str">
        <f>IF(A591="","",IFERROR(INDEX(Penerimaan,MATCH('Buku Besar'!A591,Akun,0)),""))</f>
        <v/>
      </c>
      <c r="F591" s="331" t="str">
        <f>IF(A591="","",IFERROR(INDEX(Pengeluaran,MATCH('Buku Besar'!A591,Akun,0)),""))</f>
        <v/>
      </c>
      <c r="H591" s="91" t="str">
        <f t="shared" si="19"/>
        <v/>
      </c>
      <c r="I591" s="330" t="str">
        <f>IF(H591="","",IFERROR(INDEX(Tanggal1,MATCH('Buku Besar'!H591,Akun1,0)),""))</f>
        <v/>
      </c>
      <c r="J591" s="2" t="str">
        <f>IF(H591="","",IFERROR(INDEX(Keterangan1,MATCH('Buku Besar'!H591,Akun1,0)),""))</f>
        <v/>
      </c>
      <c r="K591" s="2" t="str">
        <f>IF(H591="","",IFERROR(INDEX(Reff1,MATCH('Buku Besar'!H591,Akun1,0)),""))</f>
        <v/>
      </c>
      <c r="L591" s="331" t="str">
        <f>IF(H591="","",IFERROR(INDEX(Penerimaan1,MATCH('Buku Besar'!H591,Akun1,0)),""))</f>
        <v/>
      </c>
      <c r="M591" s="331" t="str">
        <f>IF(H591="","",IFERROR(INDEX(Pengeluaran1,MATCH('Buku Besar'!H591,Akun1,0)),""))</f>
        <v/>
      </c>
    </row>
    <row r="592" spans="1:13" x14ac:dyDescent="0.25">
      <c r="A592" s="91" t="str">
        <f t="shared" si="18"/>
        <v/>
      </c>
      <c r="B592" s="330" t="str">
        <f>IF(A592="","",IFERROR(INDEX(Tanggal,MATCH('Buku Besar'!A592,Akun,0)),""))</f>
        <v/>
      </c>
      <c r="C592" s="2" t="str">
        <f>IF(A592="","",IFERROR(INDEX(Keterangan,MATCH('Buku Besar'!A592,Akun,0)),""))</f>
        <v/>
      </c>
      <c r="D592" s="2" t="str">
        <f>IF(A592="","",IFERROR(INDEX(Reff,MATCH('Buku Besar'!A592,Akun,0)),""))</f>
        <v/>
      </c>
      <c r="E592" s="331" t="str">
        <f>IF(A592="","",IFERROR(INDEX(Penerimaan,MATCH('Buku Besar'!A592,Akun,0)),""))</f>
        <v/>
      </c>
      <c r="F592" s="331" t="str">
        <f>IF(A592="","",IFERROR(INDEX(Pengeluaran,MATCH('Buku Besar'!A592,Akun,0)),""))</f>
        <v/>
      </c>
      <c r="H592" s="91" t="str">
        <f t="shared" si="19"/>
        <v/>
      </c>
      <c r="I592" s="330" t="str">
        <f>IF(H592="","",IFERROR(INDEX(Tanggal1,MATCH('Buku Besar'!H592,Akun1,0)),""))</f>
        <v/>
      </c>
      <c r="J592" s="2" t="str">
        <f>IF(H592="","",IFERROR(INDEX(Keterangan1,MATCH('Buku Besar'!H592,Akun1,0)),""))</f>
        <v/>
      </c>
      <c r="K592" s="2" t="str">
        <f>IF(H592="","",IFERROR(INDEX(Reff1,MATCH('Buku Besar'!H592,Akun1,0)),""))</f>
        <v/>
      </c>
      <c r="L592" s="331" t="str">
        <f>IF(H592="","",IFERROR(INDEX(Penerimaan1,MATCH('Buku Besar'!H592,Akun1,0)),""))</f>
        <v/>
      </c>
      <c r="M592" s="331" t="str">
        <f>IF(H592="","",IFERROR(INDEX(Pengeluaran1,MATCH('Buku Besar'!H592,Akun1,0)),""))</f>
        <v/>
      </c>
    </row>
    <row r="593" spans="1:13" x14ac:dyDescent="0.25">
      <c r="A593" s="91" t="str">
        <f t="shared" si="18"/>
        <v/>
      </c>
      <c r="B593" s="330" t="str">
        <f>IF(A593="","",IFERROR(INDEX(Tanggal,MATCH('Buku Besar'!A593,Akun,0)),""))</f>
        <v/>
      </c>
      <c r="C593" s="2" t="str">
        <f>IF(A593="","",IFERROR(INDEX(Keterangan,MATCH('Buku Besar'!A593,Akun,0)),""))</f>
        <v/>
      </c>
      <c r="D593" s="2" t="str">
        <f>IF(A593="","",IFERROR(INDEX(Reff,MATCH('Buku Besar'!A593,Akun,0)),""))</f>
        <v/>
      </c>
      <c r="E593" s="331" t="str">
        <f>IF(A593="","",IFERROR(INDEX(Penerimaan,MATCH('Buku Besar'!A593,Akun,0)),""))</f>
        <v/>
      </c>
      <c r="F593" s="331" t="str">
        <f>IF(A593="","",IFERROR(INDEX(Pengeluaran,MATCH('Buku Besar'!A593,Akun,0)),""))</f>
        <v/>
      </c>
      <c r="H593" s="91" t="str">
        <f t="shared" si="19"/>
        <v/>
      </c>
      <c r="I593" s="330" t="str">
        <f>IF(H593="","",IFERROR(INDEX(Tanggal1,MATCH('Buku Besar'!H593,Akun1,0)),""))</f>
        <v/>
      </c>
      <c r="J593" s="2" t="str">
        <f>IF(H593="","",IFERROR(INDEX(Keterangan1,MATCH('Buku Besar'!H593,Akun1,0)),""))</f>
        <v/>
      </c>
      <c r="K593" s="2" t="str">
        <f>IF(H593="","",IFERROR(INDEX(Reff1,MATCH('Buku Besar'!H593,Akun1,0)),""))</f>
        <v/>
      </c>
      <c r="L593" s="331" t="str">
        <f>IF(H593="","",IFERROR(INDEX(Penerimaan1,MATCH('Buku Besar'!H593,Akun1,0)),""))</f>
        <v/>
      </c>
      <c r="M593" s="331" t="str">
        <f>IF(H593="","",IFERROR(INDEX(Pengeluaran1,MATCH('Buku Besar'!H593,Akun1,0)),""))</f>
        <v/>
      </c>
    </row>
    <row r="594" spans="1:13" x14ac:dyDescent="0.25">
      <c r="A594" s="91" t="str">
        <f t="shared" si="18"/>
        <v/>
      </c>
      <c r="B594" s="330" t="str">
        <f>IF(A594="","",IFERROR(INDEX(Tanggal,MATCH('Buku Besar'!A594,Akun,0)),""))</f>
        <v/>
      </c>
      <c r="C594" s="2" t="str">
        <f>IF(A594="","",IFERROR(INDEX(Keterangan,MATCH('Buku Besar'!A594,Akun,0)),""))</f>
        <v/>
      </c>
      <c r="D594" s="2" t="str">
        <f>IF(A594="","",IFERROR(INDEX(Reff,MATCH('Buku Besar'!A594,Akun,0)),""))</f>
        <v/>
      </c>
      <c r="E594" s="331" t="str">
        <f>IF(A594="","",IFERROR(INDEX(Penerimaan,MATCH('Buku Besar'!A594,Akun,0)),""))</f>
        <v/>
      </c>
      <c r="F594" s="331" t="str">
        <f>IF(A594="","",IFERROR(INDEX(Pengeluaran,MATCH('Buku Besar'!A594,Akun,0)),""))</f>
        <v/>
      </c>
      <c r="H594" s="91" t="str">
        <f t="shared" si="19"/>
        <v/>
      </c>
      <c r="I594" s="330" t="str">
        <f>IF(H594="","",IFERROR(INDEX(Tanggal1,MATCH('Buku Besar'!H594,Akun1,0)),""))</f>
        <v/>
      </c>
      <c r="J594" s="2" t="str">
        <f>IF(H594="","",IFERROR(INDEX(Keterangan1,MATCH('Buku Besar'!H594,Akun1,0)),""))</f>
        <v/>
      </c>
      <c r="K594" s="2" t="str">
        <f>IF(H594="","",IFERROR(INDEX(Reff1,MATCH('Buku Besar'!H594,Akun1,0)),""))</f>
        <v/>
      </c>
      <c r="L594" s="331" t="str">
        <f>IF(H594="","",IFERROR(INDEX(Penerimaan1,MATCH('Buku Besar'!H594,Akun1,0)),""))</f>
        <v/>
      </c>
      <c r="M594" s="331" t="str">
        <f>IF(H594="","",IFERROR(INDEX(Pengeluaran1,MATCH('Buku Besar'!H594,Akun1,0)),""))</f>
        <v/>
      </c>
    </row>
    <row r="595" spans="1:13" x14ac:dyDescent="0.25">
      <c r="A595" s="91" t="str">
        <f t="shared" si="18"/>
        <v/>
      </c>
      <c r="B595" s="330" t="str">
        <f>IF(A595="","",IFERROR(INDEX(Tanggal,MATCH('Buku Besar'!A595,Akun,0)),""))</f>
        <v/>
      </c>
      <c r="C595" s="2" t="str">
        <f>IF(A595="","",IFERROR(INDEX(Keterangan,MATCH('Buku Besar'!A595,Akun,0)),""))</f>
        <v/>
      </c>
      <c r="D595" s="2" t="str">
        <f>IF(A595="","",IFERROR(INDEX(Reff,MATCH('Buku Besar'!A595,Akun,0)),""))</f>
        <v/>
      </c>
      <c r="E595" s="331" t="str">
        <f>IF(A595="","",IFERROR(INDEX(Penerimaan,MATCH('Buku Besar'!A595,Akun,0)),""))</f>
        <v/>
      </c>
      <c r="F595" s="331" t="str">
        <f>IF(A595="","",IFERROR(INDEX(Pengeluaran,MATCH('Buku Besar'!A595,Akun,0)),""))</f>
        <v/>
      </c>
      <c r="H595" s="91" t="str">
        <f t="shared" si="19"/>
        <v/>
      </c>
      <c r="I595" s="330" t="str">
        <f>IF(H595="","",IFERROR(INDEX(Tanggal1,MATCH('Buku Besar'!H595,Akun1,0)),""))</f>
        <v/>
      </c>
      <c r="J595" s="2" t="str">
        <f>IF(H595="","",IFERROR(INDEX(Keterangan1,MATCH('Buku Besar'!H595,Akun1,0)),""))</f>
        <v/>
      </c>
      <c r="K595" s="2" t="str">
        <f>IF(H595="","",IFERROR(INDEX(Reff1,MATCH('Buku Besar'!H595,Akun1,0)),""))</f>
        <v/>
      </c>
      <c r="L595" s="331" t="str">
        <f>IF(H595="","",IFERROR(INDEX(Penerimaan1,MATCH('Buku Besar'!H595,Akun1,0)),""))</f>
        <v/>
      </c>
      <c r="M595" s="331" t="str">
        <f>IF(H595="","",IFERROR(INDEX(Pengeluaran1,MATCH('Buku Besar'!H595,Akun1,0)),""))</f>
        <v/>
      </c>
    </row>
    <row r="596" spans="1:13" x14ac:dyDescent="0.25">
      <c r="A596" s="91" t="str">
        <f t="shared" si="18"/>
        <v/>
      </c>
      <c r="B596" s="330" t="str">
        <f>IF(A596="","",IFERROR(INDEX(Tanggal,MATCH('Buku Besar'!A596,Akun,0)),""))</f>
        <v/>
      </c>
      <c r="C596" s="2" t="str">
        <f>IF(A596="","",IFERROR(INDEX(Keterangan,MATCH('Buku Besar'!A596,Akun,0)),""))</f>
        <v/>
      </c>
      <c r="D596" s="2" t="str">
        <f>IF(A596="","",IFERROR(INDEX(Reff,MATCH('Buku Besar'!A596,Akun,0)),""))</f>
        <v/>
      </c>
      <c r="E596" s="331" t="str">
        <f>IF(A596="","",IFERROR(INDEX(Penerimaan,MATCH('Buku Besar'!A596,Akun,0)),""))</f>
        <v/>
      </c>
      <c r="F596" s="331" t="str">
        <f>IF(A596="","",IFERROR(INDEX(Pengeluaran,MATCH('Buku Besar'!A596,Akun,0)),""))</f>
        <v/>
      </c>
      <c r="H596" s="91" t="str">
        <f t="shared" si="19"/>
        <v/>
      </c>
      <c r="I596" s="330" t="str">
        <f>IF(H596="","",IFERROR(INDEX(Tanggal1,MATCH('Buku Besar'!H596,Akun1,0)),""))</f>
        <v/>
      </c>
      <c r="J596" s="2" t="str">
        <f>IF(H596="","",IFERROR(INDEX(Keterangan1,MATCH('Buku Besar'!H596,Akun1,0)),""))</f>
        <v/>
      </c>
      <c r="K596" s="2" t="str">
        <f>IF(H596="","",IFERROR(INDEX(Reff1,MATCH('Buku Besar'!H596,Akun1,0)),""))</f>
        <v/>
      </c>
      <c r="L596" s="331" t="str">
        <f>IF(H596="","",IFERROR(INDEX(Penerimaan1,MATCH('Buku Besar'!H596,Akun1,0)),""))</f>
        <v/>
      </c>
      <c r="M596" s="331" t="str">
        <f>IF(H596="","",IFERROR(INDEX(Pengeluaran1,MATCH('Buku Besar'!H596,Akun1,0)),""))</f>
        <v/>
      </c>
    </row>
    <row r="597" spans="1:13" x14ac:dyDescent="0.25">
      <c r="A597" s="91" t="str">
        <f t="shared" si="18"/>
        <v/>
      </c>
      <c r="B597" s="330" t="str">
        <f>IF(A597="","",IFERROR(INDEX(Tanggal,MATCH('Buku Besar'!A597,Akun,0)),""))</f>
        <v/>
      </c>
      <c r="C597" s="2" t="str">
        <f>IF(A597="","",IFERROR(INDEX(Keterangan,MATCH('Buku Besar'!A597,Akun,0)),""))</f>
        <v/>
      </c>
      <c r="D597" s="2" t="str">
        <f>IF(A597="","",IFERROR(INDEX(Reff,MATCH('Buku Besar'!A597,Akun,0)),""))</f>
        <v/>
      </c>
      <c r="E597" s="331" t="str">
        <f>IF(A597="","",IFERROR(INDEX(Penerimaan,MATCH('Buku Besar'!A597,Akun,0)),""))</f>
        <v/>
      </c>
      <c r="F597" s="331" t="str">
        <f>IF(A597="","",IFERROR(INDEX(Pengeluaran,MATCH('Buku Besar'!A597,Akun,0)),""))</f>
        <v/>
      </c>
      <c r="H597" s="91" t="str">
        <f t="shared" si="19"/>
        <v/>
      </c>
      <c r="I597" s="330" t="str">
        <f>IF(H597="","",IFERROR(INDEX(Tanggal1,MATCH('Buku Besar'!H597,Akun1,0)),""))</f>
        <v/>
      </c>
      <c r="J597" s="2" t="str">
        <f>IF(H597="","",IFERROR(INDEX(Keterangan1,MATCH('Buku Besar'!H597,Akun1,0)),""))</f>
        <v/>
      </c>
      <c r="K597" s="2" t="str">
        <f>IF(H597="","",IFERROR(INDEX(Reff1,MATCH('Buku Besar'!H597,Akun1,0)),""))</f>
        <v/>
      </c>
      <c r="L597" s="331" t="str">
        <f>IF(H597="","",IFERROR(INDEX(Penerimaan1,MATCH('Buku Besar'!H597,Akun1,0)),""))</f>
        <v/>
      </c>
      <c r="M597" s="331" t="str">
        <f>IF(H597="","",IFERROR(INDEX(Pengeluaran1,MATCH('Buku Besar'!H597,Akun1,0)),""))</f>
        <v/>
      </c>
    </row>
    <row r="598" spans="1:13" x14ac:dyDescent="0.25">
      <c r="A598" s="91" t="str">
        <f t="shared" si="18"/>
        <v/>
      </c>
      <c r="B598" s="330" t="str">
        <f>IF(A598="","",IFERROR(INDEX(Tanggal,MATCH('Buku Besar'!A598,Akun,0)),""))</f>
        <v/>
      </c>
      <c r="C598" s="2" t="str">
        <f>IF(A598="","",IFERROR(INDEX(Keterangan,MATCH('Buku Besar'!A598,Akun,0)),""))</f>
        <v/>
      </c>
      <c r="D598" s="2" t="str">
        <f>IF(A598="","",IFERROR(INDEX(Reff,MATCH('Buku Besar'!A598,Akun,0)),""))</f>
        <v/>
      </c>
      <c r="E598" s="331" t="str">
        <f>IF(A598="","",IFERROR(INDEX(Penerimaan,MATCH('Buku Besar'!A598,Akun,0)),""))</f>
        <v/>
      </c>
      <c r="F598" s="331" t="str">
        <f>IF(A598="","",IFERROR(INDEX(Pengeluaran,MATCH('Buku Besar'!A598,Akun,0)),""))</f>
        <v/>
      </c>
      <c r="H598" s="91" t="str">
        <f t="shared" si="19"/>
        <v/>
      </c>
      <c r="I598" s="330" t="str">
        <f>IF(H598="","",IFERROR(INDEX(Tanggal1,MATCH('Buku Besar'!H598,Akun1,0)),""))</f>
        <v/>
      </c>
      <c r="J598" s="2" t="str">
        <f>IF(H598="","",IFERROR(INDEX(Keterangan1,MATCH('Buku Besar'!H598,Akun1,0)),""))</f>
        <v/>
      </c>
      <c r="K598" s="2" t="str">
        <f>IF(H598="","",IFERROR(INDEX(Reff1,MATCH('Buku Besar'!H598,Akun1,0)),""))</f>
        <v/>
      </c>
      <c r="L598" s="331" t="str">
        <f>IF(H598="","",IFERROR(INDEX(Penerimaan1,MATCH('Buku Besar'!H598,Akun1,0)),""))</f>
        <v/>
      </c>
      <c r="M598" s="331" t="str">
        <f>IF(H598="","",IFERROR(INDEX(Pengeluaran1,MATCH('Buku Besar'!H598,Akun1,0)),""))</f>
        <v/>
      </c>
    </row>
    <row r="599" spans="1:13" x14ac:dyDescent="0.25">
      <c r="A599" s="91" t="str">
        <f t="shared" si="18"/>
        <v/>
      </c>
      <c r="B599" s="330" t="str">
        <f>IF(A599="","",IFERROR(INDEX(Tanggal,MATCH('Buku Besar'!A599,Akun,0)),""))</f>
        <v/>
      </c>
      <c r="C599" s="2" t="str">
        <f>IF(A599="","",IFERROR(INDEX(Keterangan,MATCH('Buku Besar'!A599,Akun,0)),""))</f>
        <v/>
      </c>
      <c r="D599" s="2" t="str">
        <f>IF(A599="","",IFERROR(INDEX(Reff,MATCH('Buku Besar'!A599,Akun,0)),""))</f>
        <v/>
      </c>
      <c r="E599" s="331" t="str">
        <f>IF(A599="","",IFERROR(INDEX(Penerimaan,MATCH('Buku Besar'!A599,Akun,0)),""))</f>
        <v/>
      </c>
      <c r="F599" s="331" t="str">
        <f>IF(A599="","",IFERROR(INDEX(Pengeluaran,MATCH('Buku Besar'!A599,Akun,0)),""))</f>
        <v/>
      </c>
      <c r="H599" s="91" t="str">
        <f t="shared" si="19"/>
        <v/>
      </c>
      <c r="I599" s="330" t="str">
        <f>IF(H599="","",IFERROR(INDEX(Tanggal1,MATCH('Buku Besar'!H599,Akun1,0)),""))</f>
        <v/>
      </c>
      <c r="J599" s="2" t="str">
        <f>IF(H599="","",IFERROR(INDEX(Keterangan1,MATCH('Buku Besar'!H599,Akun1,0)),""))</f>
        <v/>
      </c>
      <c r="K599" s="2" t="str">
        <f>IF(H599="","",IFERROR(INDEX(Reff1,MATCH('Buku Besar'!H599,Akun1,0)),""))</f>
        <v/>
      </c>
      <c r="L599" s="331" t="str">
        <f>IF(H599="","",IFERROR(INDEX(Penerimaan1,MATCH('Buku Besar'!H599,Akun1,0)),""))</f>
        <v/>
      </c>
      <c r="M599" s="331" t="str">
        <f>IF(H599="","",IFERROR(INDEX(Pengeluaran1,MATCH('Buku Besar'!H599,Akun1,0)),""))</f>
        <v/>
      </c>
    </row>
    <row r="600" spans="1:13" x14ac:dyDescent="0.25">
      <c r="A600" s="91" t="str">
        <f t="shared" si="18"/>
        <v/>
      </c>
      <c r="B600" s="330" t="str">
        <f>IF(A600="","",IFERROR(INDEX(Tanggal,MATCH('Buku Besar'!A600,Akun,0)),""))</f>
        <v/>
      </c>
      <c r="C600" s="2" t="str">
        <f>IF(A600="","",IFERROR(INDEX(Keterangan,MATCH('Buku Besar'!A600,Akun,0)),""))</f>
        <v/>
      </c>
      <c r="D600" s="2" t="str">
        <f>IF(A600="","",IFERROR(INDEX(Reff,MATCH('Buku Besar'!A600,Akun,0)),""))</f>
        <v/>
      </c>
      <c r="E600" s="331" t="str">
        <f>IF(A600="","",IFERROR(INDEX(Penerimaan,MATCH('Buku Besar'!A600,Akun,0)),""))</f>
        <v/>
      </c>
      <c r="F600" s="331" t="str">
        <f>IF(A600="","",IFERROR(INDEX(Pengeluaran,MATCH('Buku Besar'!A600,Akun,0)),""))</f>
        <v/>
      </c>
      <c r="H600" s="91" t="str">
        <f t="shared" si="19"/>
        <v/>
      </c>
      <c r="I600" s="330" t="str">
        <f>IF(H600="","",IFERROR(INDEX(Tanggal1,MATCH('Buku Besar'!H600,Akun1,0)),""))</f>
        <v/>
      </c>
      <c r="J600" s="2" t="str">
        <f>IF(H600="","",IFERROR(INDEX(Keterangan1,MATCH('Buku Besar'!H600,Akun1,0)),""))</f>
        <v/>
      </c>
      <c r="K600" s="2" t="str">
        <f>IF(H600="","",IFERROR(INDEX(Reff1,MATCH('Buku Besar'!H600,Akun1,0)),""))</f>
        <v/>
      </c>
      <c r="L600" s="331" t="str">
        <f>IF(H600="","",IFERROR(INDEX(Penerimaan1,MATCH('Buku Besar'!H600,Akun1,0)),""))</f>
        <v/>
      </c>
      <c r="M600" s="331" t="str">
        <f>IF(H600="","",IFERROR(INDEX(Pengeluaran1,MATCH('Buku Besar'!H600,Akun1,0)),""))</f>
        <v/>
      </c>
    </row>
    <row r="601" spans="1:13" x14ac:dyDescent="0.25">
      <c r="A601" s="91" t="str">
        <f t="shared" si="18"/>
        <v/>
      </c>
      <c r="B601" s="330" t="str">
        <f>IF(A601="","",IFERROR(INDEX(Tanggal,MATCH('Buku Besar'!A601,Akun,0)),""))</f>
        <v/>
      </c>
      <c r="C601" s="2" t="str">
        <f>IF(A601="","",IFERROR(INDEX(Keterangan,MATCH('Buku Besar'!A601,Akun,0)),""))</f>
        <v/>
      </c>
      <c r="D601" s="2" t="str">
        <f>IF(A601="","",IFERROR(INDEX(Reff,MATCH('Buku Besar'!A601,Akun,0)),""))</f>
        <v/>
      </c>
      <c r="E601" s="331" t="str">
        <f>IF(A601="","",IFERROR(INDEX(Penerimaan,MATCH('Buku Besar'!A601,Akun,0)),""))</f>
        <v/>
      </c>
      <c r="F601" s="331" t="str">
        <f>IF(A601="","",IFERROR(INDEX(Pengeluaran,MATCH('Buku Besar'!A601,Akun,0)),""))</f>
        <v/>
      </c>
      <c r="H601" s="91" t="str">
        <f t="shared" si="19"/>
        <v/>
      </c>
      <c r="I601" s="330" t="str">
        <f>IF(H601="","",IFERROR(INDEX(Tanggal1,MATCH('Buku Besar'!H601,Akun1,0)),""))</f>
        <v/>
      </c>
      <c r="J601" s="2" t="str">
        <f>IF(H601="","",IFERROR(INDEX(Keterangan1,MATCH('Buku Besar'!H601,Akun1,0)),""))</f>
        <v/>
      </c>
      <c r="K601" s="2" t="str">
        <f>IF(H601="","",IFERROR(INDEX(Reff1,MATCH('Buku Besar'!H601,Akun1,0)),""))</f>
        <v/>
      </c>
      <c r="L601" s="331" t="str">
        <f>IF(H601="","",IFERROR(INDEX(Penerimaan1,MATCH('Buku Besar'!H601,Akun1,0)),""))</f>
        <v/>
      </c>
      <c r="M601" s="331" t="str">
        <f>IF(H601="","",IFERROR(INDEX(Pengeluaran1,MATCH('Buku Besar'!H601,Akun1,0)),""))</f>
        <v/>
      </c>
    </row>
    <row r="602" spans="1:13" x14ac:dyDescent="0.25">
      <c r="A602" s="91" t="str">
        <f t="shared" si="18"/>
        <v/>
      </c>
      <c r="B602" s="330" t="str">
        <f>IF(A602="","",IFERROR(INDEX(Tanggal,MATCH('Buku Besar'!A602,Akun,0)),""))</f>
        <v/>
      </c>
      <c r="C602" s="2" t="str">
        <f>IF(A602="","",IFERROR(INDEX(Keterangan,MATCH('Buku Besar'!A602,Akun,0)),""))</f>
        <v/>
      </c>
      <c r="D602" s="2" t="str">
        <f>IF(A602="","",IFERROR(INDEX(Reff,MATCH('Buku Besar'!A602,Akun,0)),""))</f>
        <v/>
      </c>
      <c r="E602" s="331" t="str">
        <f>IF(A602="","",IFERROR(INDEX(Penerimaan,MATCH('Buku Besar'!A602,Akun,0)),""))</f>
        <v/>
      </c>
      <c r="F602" s="331" t="str">
        <f>IF(A602="","",IFERROR(INDEX(Pengeluaran,MATCH('Buku Besar'!A602,Akun,0)),""))</f>
        <v/>
      </c>
      <c r="H602" s="91" t="str">
        <f t="shared" si="19"/>
        <v/>
      </c>
      <c r="I602" s="330" t="str">
        <f>IF(H602="","",IFERROR(INDEX(Tanggal1,MATCH('Buku Besar'!H602,Akun1,0)),""))</f>
        <v/>
      </c>
      <c r="J602" s="2" t="str">
        <f>IF(H602="","",IFERROR(INDEX(Keterangan1,MATCH('Buku Besar'!H602,Akun1,0)),""))</f>
        <v/>
      </c>
      <c r="K602" s="2" t="str">
        <f>IF(H602="","",IFERROR(INDEX(Reff1,MATCH('Buku Besar'!H602,Akun1,0)),""))</f>
        <v/>
      </c>
      <c r="L602" s="331" t="str">
        <f>IF(H602="","",IFERROR(INDEX(Penerimaan1,MATCH('Buku Besar'!H602,Akun1,0)),""))</f>
        <v/>
      </c>
      <c r="M602" s="331" t="str">
        <f>IF(H602="","",IFERROR(INDEX(Pengeluaran1,MATCH('Buku Besar'!H602,Akun1,0)),""))</f>
        <v/>
      </c>
    </row>
    <row r="603" spans="1:13" x14ac:dyDescent="0.25">
      <c r="A603" s="91" t="str">
        <f t="shared" si="18"/>
        <v/>
      </c>
      <c r="B603" s="330" t="str">
        <f>IF(A603="","",IFERROR(INDEX(Tanggal,MATCH('Buku Besar'!A603,Akun,0)),""))</f>
        <v/>
      </c>
      <c r="C603" s="2" t="str">
        <f>IF(A603="","",IFERROR(INDEX(Keterangan,MATCH('Buku Besar'!A603,Akun,0)),""))</f>
        <v/>
      </c>
      <c r="D603" s="2" t="str">
        <f>IF(A603="","",IFERROR(INDEX(Reff,MATCH('Buku Besar'!A603,Akun,0)),""))</f>
        <v/>
      </c>
      <c r="E603" s="331" t="str">
        <f>IF(A603="","",IFERROR(INDEX(Penerimaan,MATCH('Buku Besar'!A603,Akun,0)),""))</f>
        <v/>
      </c>
      <c r="F603" s="331" t="str">
        <f>IF(A603="","",IFERROR(INDEX(Pengeluaran,MATCH('Buku Besar'!A603,Akun,0)),""))</f>
        <v/>
      </c>
      <c r="H603" s="91" t="str">
        <f t="shared" si="19"/>
        <v/>
      </c>
      <c r="I603" s="330" t="str">
        <f>IF(H603="","",IFERROR(INDEX(Tanggal1,MATCH('Buku Besar'!H603,Akun1,0)),""))</f>
        <v/>
      </c>
      <c r="J603" s="2" t="str">
        <f>IF(H603="","",IFERROR(INDEX(Keterangan1,MATCH('Buku Besar'!H603,Akun1,0)),""))</f>
        <v/>
      </c>
      <c r="K603" s="2" t="str">
        <f>IF(H603="","",IFERROR(INDEX(Reff1,MATCH('Buku Besar'!H603,Akun1,0)),""))</f>
        <v/>
      </c>
      <c r="L603" s="331" t="str">
        <f>IF(H603="","",IFERROR(INDEX(Penerimaan1,MATCH('Buku Besar'!H603,Akun1,0)),""))</f>
        <v/>
      </c>
      <c r="M603" s="331" t="str">
        <f>IF(H603="","",IFERROR(INDEX(Pengeluaran1,MATCH('Buku Besar'!H603,Akun1,0)),""))</f>
        <v/>
      </c>
    </row>
    <row r="604" spans="1:13" x14ac:dyDescent="0.25">
      <c r="A604" s="91" t="str">
        <f t="shared" si="18"/>
        <v/>
      </c>
      <c r="B604" s="330" t="str">
        <f>IF(A604="","",IFERROR(INDEX(Tanggal,MATCH('Buku Besar'!A604,Akun,0)),""))</f>
        <v/>
      </c>
      <c r="C604" s="2" t="str">
        <f>IF(A604="","",IFERROR(INDEX(Keterangan,MATCH('Buku Besar'!A604,Akun,0)),""))</f>
        <v/>
      </c>
      <c r="D604" s="2" t="str">
        <f>IF(A604="","",IFERROR(INDEX(Reff,MATCH('Buku Besar'!A604,Akun,0)),""))</f>
        <v/>
      </c>
      <c r="E604" s="331" t="str">
        <f>IF(A604="","",IFERROR(INDEX(Penerimaan,MATCH('Buku Besar'!A604,Akun,0)),""))</f>
        <v/>
      </c>
      <c r="F604" s="331" t="str">
        <f>IF(A604="","",IFERROR(INDEX(Pengeluaran,MATCH('Buku Besar'!A604,Akun,0)),""))</f>
        <v/>
      </c>
      <c r="H604" s="91" t="str">
        <f t="shared" si="19"/>
        <v/>
      </c>
      <c r="I604" s="330" t="str">
        <f>IF(H604="","",IFERROR(INDEX(Tanggal1,MATCH('Buku Besar'!H604,Akun1,0)),""))</f>
        <v/>
      </c>
      <c r="J604" s="2" t="str">
        <f>IF(H604="","",IFERROR(INDEX(Keterangan1,MATCH('Buku Besar'!H604,Akun1,0)),""))</f>
        <v/>
      </c>
      <c r="K604" s="2" t="str">
        <f>IF(H604="","",IFERROR(INDEX(Reff1,MATCH('Buku Besar'!H604,Akun1,0)),""))</f>
        <v/>
      </c>
      <c r="L604" s="331" t="str">
        <f>IF(H604="","",IFERROR(INDEX(Penerimaan1,MATCH('Buku Besar'!H604,Akun1,0)),""))</f>
        <v/>
      </c>
      <c r="M604" s="331" t="str">
        <f>IF(H604="","",IFERROR(INDEX(Pengeluaran1,MATCH('Buku Besar'!H604,Akun1,0)),""))</f>
        <v/>
      </c>
    </row>
    <row r="605" spans="1:13" x14ac:dyDescent="0.25">
      <c r="A605" s="91" t="str">
        <f t="shared" si="18"/>
        <v/>
      </c>
      <c r="B605" s="330" t="str">
        <f>IF(A605="","",IFERROR(INDEX(Tanggal,MATCH('Buku Besar'!A605,Akun,0)),""))</f>
        <v/>
      </c>
      <c r="C605" s="2" t="str">
        <f>IF(A605="","",IFERROR(INDEX(Keterangan,MATCH('Buku Besar'!A605,Akun,0)),""))</f>
        <v/>
      </c>
      <c r="D605" s="2" t="str">
        <f>IF(A605="","",IFERROR(INDEX(Reff,MATCH('Buku Besar'!A605,Akun,0)),""))</f>
        <v/>
      </c>
      <c r="E605" s="331" t="str">
        <f>IF(A605="","",IFERROR(INDEX(Penerimaan,MATCH('Buku Besar'!A605,Akun,0)),""))</f>
        <v/>
      </c>
      <c r="F605" s="331" t="str">
        <f>IF(A605="","",IFERROR(INDEX(Pengeluaran,MATCH('Buku Besar'!A605,Akun,0)),""))</f>
        <v/>
      </c>
      <c r="H605" s="91" t="str">
        <f t="shared" si="19"/>
        <v/>
      </c>
      <c r="I605" s="330" t="str">
        <f>IF(H605="","",IFERROR(INDEX(Tanggal1,MATCH('Buku Besar'!H605,Akun1,0)),""))</f>
        <v/>
      </c>
      <c r="J605" s="2" t="str">
        <f>IF(H605="","",IFERROR(INDEX(Keterangan1,MATCH('Buku Besar'!H605,Akun1,0)),""))</f>
        <v/>
      </c>
      <c r="K605" s="2" t="str">
        <f>IF(H605="","",IFERROR(INDEX(Reff1,MATCH('Buku Besar'!H605,Akun1,0)),""))</f>
        <v/>
      </c>
      <c r="L605" s="331" t="str">
        <f>IF(H605="","",IFERROR(INDEX(Penerimaan1,MATCH('Buku Besar'!H605,Akun1,0)),""))</f>
        <v/>
      </c>
      <c r="M605" s="331" t="str">
        <f>IF(H605="","",IFERROR(INDEX(Pengeluaran1,MATCH('Buku Besar'!H605,Akun1,0)),""))</f>
        <v/>
      </c>
    </row>
    <row r="606" spans="1:13" x14ac:dyDescent="0.25">
      <c r="A606" s="91" t="str">
        <f t="shared" si="18"/>
        <v/>
      </c>
      <c r="B606" s="330" t="str">
        <f>IF(A606="","",IFERROR(INDEX(Tanggal,MATCH('Buku Besar'!A606,Akun,0)),""))</f>
        <v/>
      </c>
      <c r="C606" s="2" t="str">
        <f>IF(A606="","",IFERROR(INDEX(Keterangan,MATCH('Buku Besar'!A606,Akun,0)),""))</f>
        <v/>
      </c>
      <c r="D606" s="2" t="str">
        <f>IF(A606="","",IFERROR(INDEX(Reff,MATCH('Buku Besar'!A606,Akun,0)),""))</f>
        <v/>
      </c>
      <c r="E606" s="331" t="str">
        <f>IF(A606="","",IFERROR(INDEX(Penerimaan,MATCH('Buku Besar'!A606,Akun,0)),""))</f>
        <v/>
      </c>
      <c r="F606" s="331" t="str">
        <f>IF(A606="","",IFERROR(INDEX(Pengeluaran,MATCH('Buku Besar'!A606,Akun,0)),""))</f>
        <v/>
      </c>
      <c r="H606" s="91" t="str">
        <f t="shared" si="19"/>
        <v/>
      </c>
      <c r="I606" s="330" t="str">
        <f>IF(H606="","",IFERROR(INDEX(Tanggal1,MATCH('Buku Besar'!H606,Akun1,0)),""))</f>
        <v/>
      </c>
      <c r="J606" s="2" t="str">
        <f>IF(H606="","",IFERROR(INDEX(Keterangan1,MATCH('Buku Besar'!H606,Akun1,0)),""))</f>
        <v/>
      </c>
      <c r="K606" s="2" t="str">
        <f>IF(H606="","",IFERROR(INDEX(Reff1,MATCH('Buku Besar'!H606,Akun1,0)),""))</f>
        <v/>
      </c>
      <c r="L606" s="331" t="str">
        <f>IF(H606="","",IFERROR(INDEX(Penerimaan1,MATCH('Buku Besar'!H606,Akun1,0)),""))</f>
        <v/>
      </c>
      <c r="M606" s="331" t="str">
        <f>IF(H606="","",IFERROR(INDEX(Pengeluaran1,MATCH('Buku Besar'!H606,Akun1,0)),""))</f>
        <v/>
      </c>
    </row>
    <row r="607" spans="1:13" x14ac:dyDescent="0.25">
      <c r="A607" s="91" t="str">
        <f t="shared" si="18"/>
        <v/>
      </c>
      <c r="B607" s="330" t="str">
        <f>IF(A607="","",IFERROR(INDEX(Tanggal,MATCH('Buku Besar'!A607,Akun,0)),""))</f>
        <v/>
      </c>
      <c r="C607" s="2" t="str">
        <f>IF(A607="","",IFERROR(INDEX(Keterangan,MATCH('Buku Besar'!A607,Akun,0)),""))</f>
        <v/>
      </c>
      <c r="D607" s="2" t="str">
        <f>IF(A607="","",IFERROR(INDEX(Reff,MATCH('Buku Besar'!A607,Akun,0)),""))</f>
        <v/>
      </c>
      <c r="E607" s="331" t="str">
        <f>IF(A607="","",IFERROR(INDEX(Penerimaan,MATCH('Buku Besar'!A607,Akun,0)),""))</f>
        <v/>
      </c>
      <c r="F607" s="331" t="str">
        <f>IF(A607="","",IFERROR(INDEX(Pengeluaran,MATCH('Buku Besar'!A607,Akun,0)),""))</f>
        <v/>
      </c>
      <c r="H607" s="91" t="str">
        <f t="shared" si="19"/>
        <v/>
      </c>
      <c r="I607" s="330" t="str">
        <f>IF(H607="","",IFERROR(INDEX(Tanggal1,MATCH('Buku Besar'!H607,Akun1,0)),""))</f>
        <v/>
      </c>
      <c r="J607" s="2" t="str">
        <f>IF(H607="","",IFERROR(INDEX(Keterangan1,MATCH('Buku Besar'!H607,Akun1,0)),""))</f>
        <v/>
      </c>
      <c r="K607" s="2" t="str">
        <f>IF(H607="","",IFERROR(INDEX(Reff1,MATCH('Buku Besar'!H607,Akun1,0)),""))</f>
        <v/>
      </c>
      <c r="L607" s="331" t="str">
        <f>IF(H607="","",IFERROR(INDEX(Penerimaan1,MATCH('Buku Besar'!H607,Akun1,0)),""))</f>
        <v/>
      </c>
      <c r="M607" s="331" t="str">
        <f>IF(H607="","",IFERROR(INDEX(Pengeluaran1,MATCH('Buku Besar'!H607,Akun1,0)),""))</f>
        <v/>
      </c>
    </row>
    <row r="608" spans="1:13" x14ac:dyDescent="0.25">
      <c r="A608" s="91" t="str">
        <f t="shared" si="18"/>
        <v/>
      </c>
      <c r="B608" s="330" t="str">
        <f>IF(A608="","",IFERROR(INDEX(Tanggal,MATCH('Buku Besar'!A608,Akun,0)),""))</f>
        <v/>
      </c>
      <c r="C608" s="2" t="str">
        <f>IF(A608="","",IFERROR(INDEX(Keterangan,MATCH('Buku Besar'!A608,Akun,0)),""))</f>
        <v/>
      </c>
      <c r="D608" s="2" t="str">
        <f>IF(A608="","",IFERROR(INDEX(Reff,MATCH('Buku Besar'!A608,Akun,0)),""))</f>
        <v/>
      </c>
      <c r="E608" s="331" t="str">
        <f>IF(A608="","",IFERROR(INDEX(Penerimaan,MATCH('Buku Besar'!A608,Akun,0)),""))</f>
        <v/>
      </c>
      <c r="F608" s="331" t="str">
        <f>IF(A608="","",IFERROR(INDEX(Pengeluaran,MATCH('Buku Besar'!A608,Akun,0)),""))</f>
        <v/>
      </c>
      <c r="H608" s="91" t="str">
        <f t="shared" si="19"/>
        <v/>
      </c>
      <c r="I608" s="330" t="str">
        <f>IF(H608="","",IFERROR(INDEX(Tanggal1,MATCH('Buku Besar'!H608,Akun1,0)),""))</f>
        <v/>
      </c>
      <c r="J608" s="2" t="str">
        <f>IF(H608="","",IFERROR(INDEX(Keterangan1,MATCH('Buku Besar'!H608,Akun1,0)),""))</f>
        <v/>
      </c>
      <c r="K608" s="2" t="str">
        <f>IF(H608="","",IFERROR(INDEX(Reff1,MATCH('Buku Besar'!H608,Akun1,0)),""))</f>
        <v/>
      </c>
      <c r="L608" s="331" t="str">
        <f>IF(H608="","",IFERROR(INDEX(Penerimaan1,MATCH('Buku Besar'!H608,Akun1,0)),""))</f>
        <v/>
      </c>
      <c r="M608" s="331" t="str">
        <f>IF(H608="","",IFERROR(INDEX(Pengeluaran1,MATCH('Buku Besar'!H608,Akun1,0)),""))</f>
        <v/>
      </c>
    </row>
    <row r="609" spans="1:13" x14ac:dyDescent="0.25">
      <c r="A609" s="91" t="str">
        <f t="shared" si="18"/>
        <v/>
      </c>
      <c r="B609" s="330" t="str">
        <f>IF(A609="","",IFERROR(INDEX(Tanggal,MATCH('Buku Besar'!A609,Akun,0)),""))</f>
        <v/>
      </c>
      <c r="C609" s="2" t="str">
        <f>IF(A609="","",IFERROR(INDEX(Keterangan,MATCH('Buku Besar'!A609,Akun,0)),""))</f>
        <v/>
      </c>
      <c r="D609" s="2" t="str">
        <f>IF(A609="","",IFERROR(INDEX(Reff,MATCH('Buku Besar'!A609,Akun,0)),""))</f>
        <v/>
      </c>
      <c r="E609" s="331" t="str">
        <f>IF(A609="","",IFERROR(INDEX(Penerimaan,MATCH('Buku Besar'!A609,Akun,0)),""))</f>
        <v/>
      </c>
      <c r="F609" s="331" t="str">
        <f>IF(A609="","",IFERROR(INDEX(Pengeluaran,MATCH('Buku Besar'!A609,Akun,0)),""))</f>
        <v/>
      </c>
      <c r="H609" s="91" t="str">
        <f t="shared" si="19"/>
        <v/>
      </c>
      <c r="I609" s="330" t="str">
        <f>IF(H609="","",IFERROR(INDEX(Tanggal1,MATCH('Buku Besar'!H609,Akun1,0)),""))</f>
        <v/>
      </c>
      <c r="J609" s="2" t="str">
        <f>IF(H609="","",IFERROR(INDEX(Keterangan1,MATCH('Buku Besar'!H609,Akun1,0)),""))</f>
        <v/>
      </c>
      <c r="K609" s="2" t="str">
        <f>IF(H609="","",IFERROR(INDEX(Reff1,MATCH('Buku Besar'!H609,Akun1,0)),""))</f>
        <v/>
      </c>
      <c r="L609" s="331" t="str">
        <f>IF(H609="","",IFERROR(INDEX(Penerimaan1,MATCH('Buku Besar'!H609,Akun1,0)),""))</f>
        <v/>
      </c>
      <c r="M609" s="331" t="str">
        <f>IF(H609="","",IFERROR(INDEX(Pengeluaran1,MATCH('Buku Besar'!H609,Akun1,0)),""))</f>
        <v/>
      </c>
    </row>
    <row r="610" spans="1:13" x14ac:dyDescent="0.25">
      <c r="A610" s="91" t="str">
        <f t="shared" si="18"/>
        <v/>
      </c>
      <c r="B610" s="330" t="str">
        <f>IF(A610="","",IFERROR(INDEX(Tanggal,MATCH('Buku Besar'!A610,Akun,0)),""))</f>
        <v/>
      </c>
      <c r="C610" s="2" t="str">
        <f>IF(A610="","",IFERROR(INDEX(Keterangan,MATCH('Buku Besar'!A610,Akun,0)),""))</f>
        <v/>
      </c>
      <c r="D610" s="2" t="str">
        <f>IF(A610="","",IFERROR(INDEX(Reff,MATCH('Buku Besar'!A610,Akun,0)),""))</f>
        <v/>
      </c>
      <c r="E610" s="331" t="str">
        <f>IF(A610="","",IFERROR(INDEX(Penerimaan,MATCH('Buku Besar'!A610,Akun,0)),""))</f>
        <v/>
      </c>
      <c r="F610" s="331" t="str">
        <f>IF(A610="","",IFERROR(INDEX(Pengeluaran,MATCH('Buku Besar'!A610,Akun,0)),""))</f>
        <v/>
      </c>
      <c r="H610" s="91" t="str">
        <f t="shared" si="19"/>
        <v/>
      </c>
      <c r="I610" s="330" t="str">
        <f>IF(H610="","",IFERROR(INDEX(Tanggal1,MATCH('Buku Besar'!H610,Akun1,0)),""))</f>
        <v/>
      </c>
      <c r="J610" s="2" t="str">
        <f>IF(H610="","",IFERROR(INDEX(Keterangan1,MATCH('Buku Besar'!H610,Akun1,0)),""))</f>
        <v/>
      </c>
      <c r="K610" s="2" t="str">
        <f>IF(H610="","",IFERROR(INDEX(Reff1,MATCH('Buku Besar'!H610,Akun1,0)),""))</f>
        <v/>
      </c>
      <c r="L610" s="331" t="str">
        <f>IF(H610="","",IFERROR(INDEX(Penerimaan1,MATCH('Buku Besar'!H610,Akun1,0)),""))</f>
        <v/>
      </c>
      <c r="M610" s="331" t="str">
        <f>IF(H610="","",IFERROR(INDEX(Pengeluaran1,MATCH('Buku Besar'!H610,Akun1,0)),""))</f>
        <v/>
      </c>
    </row>
    <row r="611" spans="1:13" x14ac:dyDescent="0.25">
      <c r="A611" s="91" t="str">
        <f t="shared" si="18"/>
        <v/>
      </c>
      <c r="B611" s="330" t="str">
        <f>IF(A611="","",IFERROR(INDEX(Tanggal,MATCH('Buku Besar'!A611,Akun,0)),""))</f>
        <v/>
      </c>
      <c r="C611" s="2" t="str">
        <f>IF(A611="","",IFERROR(INDEX(Keterangan,MATCH('Buku Besar'!A611,Akun,0)),""))</f>
        <v/>
      </c>
      <c r="D611" s="2" t="str">
        <f>IF(A611="","",IFERROR(INDEX(Reff,MATCH('Buku Besar'!A611,Akun,0)),""))</f>
        <v/>
      </c>
      <c r="E611" s="331" t="str">
        <f>IF(A611="","",IFERROR(INDEX(Penerimaan,MATCH('Buku Besar'!A611,Akun,0)),""))</f>
        <v/>
      </c>
      <c r="F611" s="331" t="str">
        <f>IF(A611="","",IFERROR(INDEX(Pengeluaran,MATCH('Buku Besar'!A611,Akun,0)),""))</f>
        <v/>
      </c>
      <c r="H611" s="91" t="str">
        <f t="shared" si="19"/>
        <v/>
      </c>
      <c r="I611" s="330" t="str">
        <f>IF(H611="","",IFERROR(INDEX(Tanggal1,MATCH('Buku Besar'!H611,Akun1,0)),""))</f>
        <v/>
      </c>
      <c r="J611" s="2" t="str">
        <f>IF(H611="","",IFERROR(INDEX(Keterangan1,MATCH('Buku Besar'!H611,Akun1,0)),""))</f>
        <v/>
      </c>
      <c r="K611" s="2" t="str">
        <f>IF(H611="","",IFERROR(INDEX(Reff1,MATCH('Buku Besar'!H611,Akun1,0)),""))</f>
        <v/>
      </c>
      <c r="L611" s="331" t="str">
        <f>IF(H611="","",IFERROR(INDEX(Penerimaan1,MATCH('Buku Besar'!H611,Akun1,0)),""))</f>
        <v/>
      </c>
      <c r="M611" s="331" t="str">
        <f>IF(H611="","",IFERROR(INDEX(Pengeluaran1,MATCH('Buku Besar'!H611,Akun1,0)),""))</f>
        <v/>
      </c>
    </row>
    <row r="612" spans="1:13" x14ac:dyDescent="0.25">
      <c r="A612" s="91" t="str">
        <f t="shared" si="18"/>
        <v/>
      </c>
      <c r="B612" s="330" t="str">
        <f>IF(A612="","",IFERROR(INDEX(Tanggal,MATCH('Buku Besar'!A612,Akun,0)),""))</f>
        <v/>
      </c>
      <c r="C612" s="2" t="str">
        <f>IF(A612="","",IFERROR(INDEX(Keterangan,MATCH('Buku Besar'!A612,Akun,0)),""))</f>
        <v/>
      </c>
      <c r="D612" s="2" t="str">
        <f>IF(A612="","",IFERROR(INDEX(Reff,MATCH('Buku Besar'!A612,Akun,0)),""))</f>
        <v/>
      </c>
      <c r="E612" s="331" t="str">
        <f>IF(A612="","",IFERROR(INDEX(Penerimaan,MATCH('Buku Besar'!A612,Akun,0)),""))</f>
        <v/>
      </c>
      <c r="F612" s="331" t="str">
        <f>IF(A612="","",IFERROR(INDEX(Pengeluaran,MATCH('Buku Besar'!A612,Akun,0)),""))</f>
        <v/>
      </c>
      <c r="H612" s="91" t="str">
        <f t="shared" si="19"/>
        <v/>
      </c>
      <c r="I612" s="330" t="str">
        <f>IF(H612="","",IFERROR(INDEX(Tanggal1,MATCH('Buku Besar'!H612,Akun1,0)),""))</f>
        <v/>
      </c>
      <c r="J612" s="2" t="str">
        <f>IF(H612="","",IFERROR(INDEX(Keterangan1,MATCH('Buku Besar'!H612,Akun1,0)),""))</f>
        <v/>
      </c>
      <c r="K612" s="2" t="str">
        <f>IF(H612="","",IFERROR(INDEX(Reff1,MATCH('Buku Besar'!H612,Akun1,0)),""))</f>
        <v/>
      </c>
      <c r="L612" s="331" t="str">
        <f>IF(H612="","",IFERROR(INDEX(Penerimaan1,MATCH('Buku Besar'!H612,Akun1,0)),""))</f>
        <v/>
      </c>
      <c r="M612" s="331" t="str">
        <f>IF(H612="","",IFERROR(INDEX(Pengeluaran1,MATCH('Buku Besar'!H612,Akun1,0)),""))</f>
        <v/>
      </c>
    </row>
    <row r="613" spans="1:13" x14ac:dyDescent="0.25">
      <c r="A613" s="91" t="str">
        <f t="shared" si="18"/>
        <v/>
      </c>
      <c r="B613" s="330" t="str">
        <f>IF(A613="","",IFERROR(INDEX(Tanggal,MATCH('Buku Besar'!A613,Akun,0)),""))</f>
        <v/>
      </c>
      <c r="C613" s="2" t="str">
        <f>IF(A613="","",IFERROR(INDEX(Keterangan,MATCH('Buku Besar'!A613,Akun,0)),""))</f>
        <v/>
      </c>
      <c r="D613" s="2" t="str">
        <f>IF(A613="","",IFERROR(INDEX(Reff,MATCH('Buku Besar'!A613,Akun,0)),""))</f>
        <v/>
      </c>
      <c r="E613" s="331" t="str">
        <f>IF(A613="","",IFERROR(INDEX(Penerimaan,MATCH('Buku Besar'!A613,Akun,0)),""))</f>
        <v/>
      </c>
      <c r="F613" s="331" t="str">
        <f>IF(A613="","",IFERROR(INDEX(Pengeluaran,MATCH('Buku Besar'!A613,Akun,0)),""))</f>
        <v/>
      </c>
      <c r="H613" s="91" t="str">
        <f t="shared" si="19"/>
        <v/>
      </c>
      <c r="I613" s="330" t="str">
        <f>IF(H613="","",IFERROR(INDEX(Tanggal1,MATCH('Buku Besar'!H613,Akun1,0)),""))</f>
        <v/>
      </c>
      <c r="J613" s="2" t="str">
        <f>IF(H613="","",IFERROR(INDEX(Keterangan1,MATCH('Buku Besar'!H613,Akun1,0)),""))</f>
        <v/>
      </c>
      <c r="K613" s="2" t="str">
        <f>IF(H613="","",IFERROR(INDEX(Reff1,MATCH('Buku Besar'!H613,Akun1,0)),""))</f>
        <v/>
      </c>
      <c r="L613" s="331" t="str">
        <f>IF(H613="","",IFERROR(INDEX(Penerimaan1,MATCH('Buku Besar'!H613,Akun1,0)),""))</f>
        <v/>
      </c>
      <c r="M613" s="331" t="str">
        <f>IF(H613="","",IFERROR(INDEX(Pengeluaran1,MATCH('Buku Besar'!H613,Akun1,0)),""))</f>
        <v/>
      </c>
    </row>
    <row r="614" spans="1:13" x14ac:dyDescent="0.25">
      <c r="A614" s="91" t="str">
        <f t="shared" si="18"/>
        <v/>
      </c>
      <c r="B614" s="330" t="str">
        <f>IF(A614="","",IFERROR(INDEX(Tanggal,MATCH('Buku Besar'!A614,Akun,0)),""))</f>
        <v/>
      </c>
      <c r="C614" s="2" t="str">
        <f>IF(A614="","",IFERROR(INDEX(Keterangan,MATCH('Buku Besar'!A614,Akun,0)),""))</f>
        <v/>
      </c>
      <c r="D614" s="2" t="str">
        <f>IF(A614="","",IFERROR(INDEX(Reff,MATCH('Buku Besar'!A614,Akun,0)),""))</f>
        <v/>
      </c>
      <c r="E614" s="331" t="str">
        <f>IF(A614="","",IFERROR(INDEX(Penerimaan,MATCH('Buku Besar'!A614,Akun,0)),""))</f>
        <v/>
      </c>
      <c r="F614" s="331" t="str">
        <f>IF(A614="","",IFERROR(INDEX(Pengeluaran,MATCH('Buku Besar'!A614,Akun,0)),""))</f>
        <v/>
      </c>
      <c r="H614" s="91" t="str">
        <f t="shared" si="19"/>
        <v/>
      </c>
      <c r="I614" s="330" t="str">
        <f>IF(H614="","",IFERROR(INDEX(Tanggal1,MATCH('Buku Besar'!H614,Akun1,0)),""))</f>
        <v/>
      </c>
      <c r="J614" s="2" t="str">
        <f>IF(H614="","",IFERROR(INDEX(Keterangan1,MATCH('Buku Besar'!H614,Akun1,0)),""))</f>
        <v/>
      </c>
      <c r="K614" s="2" t="str">
        <f>IF(H614="","",IFERROR(INDEX(Reff1,MATCH('Buku Besar'!H614,Akun1,0)),""))</f>
        <v/>
      </c>
      <c r="L614" s="331" t="str">
        <f>IF(H614="","",IFERROR(INDEX(Penerimaan1,MATCH('Buku Besar'!H614,Akun1,0)),""))</f>
        <v/>
      </c>
      <c r="M614" s="331" t="str">
        <f>IF(H614="","",IFERROR(INDEX(Pengeluaran1,MATCH('Buku Besar'!H614,Akun1,0)),""))</f>
        <v/>
      </c>
    </row>
    <row r="615" spans="1:13" x14ac:dyDescent="0.25">
      <c r="A615" s="91" t="str">
        <f t="shared" si="18"/>
        <v/>
      </c>
      <c r="B615" s="330" t="str">
        <f>IF(A615="","",IFERROR(INDEX(Tanggal,MATCH('Buku Besar'!A615,Akun,0)),""))</f>
        <v/>
      </c>
      <c r="C615" s="2" t="str">
        <f>IF(A615="","",IFERROR(INDEX(Keterangan,MATCH('Buku Besar'!A615,Akun,0)),""))</f>
        <v/>
      </c>
      <c r="D615" s="2" t="str">
        <f>IF(A615="","",IFERROR(INDEX(Reff,MATCH('Buku Besar'!A615,Akun,0)),""))</f>
        <v/>
      </c>
      <c r="E615" s="331" t="str">
        <f>IF(A615="","",IFERROR(INDEX(Penerimaan,MATCH('Buku Besar'!A615,Akun,0)),""))</f>
        <v/>
      </c>
      <c r="F615" s="331" t="str">
        <f>IF(A615="","",IFERROR(INDEX(Pengeluaran,MATCH('Buku Besar'!A615,Akun,0)),""))</f>
        <v/>
      </c>
      <c r="H615" s="91" t="str">
        <f t="shared" si="19"/>
        <v/>
      </c>
      <c r="I615" s="330" t="str">
        <f>IF(H615="","",IFERROR(INDEX(Tanggal1,MATCH('Buku Besar'!H615,Akun1,0)),""))</f>
        <v/>
      </c>
      <c r="J615" s="2" t="str">
        <f>IF(H615="","",IFERROR(INDEX(Keterangan1,MATCH('Buku Besar'!H615,Akun1,0)),""))</f>
        <v/>
      </c>
      <c r="K615" s="2" t="str">
        <f>IF(H615="","",IFERROR(INDEX(Reff1,MATCH('Buku Besar'!H615,Akun1,0)),""))</f>
        <v/>
      </c>
      <c r="L615" s="331" t="str">
        <f>IF(H615="","",IFERROR(INDEX(Penerimaan1,MATCH('Buku Besar'!H615,Akun1,0)),""))</f>
        <v/>
      </c>
      <c r="M615" s="331" t="str">
        <f>IF(H615="","",IFERROR(INDEX(Pengeluaran1,MATCH('Buku Besar'!H615,Akun1,0)),""))</f>
        <v/>
      </c>
    </row>
    <row r="616" spans="1:13" x14ac:dyDescent="0.25">
      <c r="A616" s="91" t="str">
        <f t="shared" si="18"/>
        <v/>
      </c>
      <c r="B616" s="330" t="str">
        <f>IF(A616="","",IFERROR(INDEX(Tanggal,MATCH('Buku Besar'!A616,Akun,0)),""))</f>
        <v/>
      </c>
      <c r="C616" s="2" t="str">
        <f>IF(A616="","",IFERROR(INDEX(Keterangan,MATCH('Buku Besar'!A616,Akun,0)),""))</f>
        <v/>
      </c>
      <c r="D616" s="2" t="str">
        <f>IF(A616="","",IFERROR(INDEX(Reff,MATCH('Buku Besar'!A616,Akun,0)),""))</f>
        <v/>
      </c>
      <c r="E616" s="331" t="str">
        <f>IF(A616="","",IFERROR(INDEX(Penerimaan,MATCH('Buku Besar'!A616,Akun,0)),""))</f>
        <v/>
      </c>
      <c r="F616" s="331" t="str">
        <f>IF(A616="","",IFERROR(INDEX(Pengeluaran,MATCH('Buku Besar'!A616,Akun,0)),""))</f>
        <v/>
      </c>
      <c r="H616" s="91" t="str">
        <f t="shared" si="19"/>
        <v/>
      </c>
      <c r="I616" s="330" t="str">
        <f>IF(H616="","",IFERROR(INDEX(Tanggal1,MATCH('Buku Besar'!H616,Akun1,0)),""))</f>
        <v/>
      </c>
      <c r="J616" s="2" t="str">
        <f>IF(H616="","",IFERROR(INDEX(Keterangan1,MATCH('Buku Besar'!H616,Akun1,0)),""))</f>
        <v/>
      </c>
      <c r="K616" s="2" t="str">
        <f>IF(H616="","",IFERROR(INDEX(Reff1,MATCH('Buku Besar'!H616,Akun1,0)),""))</f>
        <v/>
      </c>
      <c r="L616" s="331" t="str">
        <f>IF(H616="","",IFERROR(INDEX(Penerimaan1,MATCH('Buku Besar'!H616,Akun1,0)),""))</f>
        <v/>
      </c>
      <c r="M616" s="331" t="str">
        <f>IF(H616="","",IFERROR(INDEX(Pengeluaran1,MATCH('Buku Besar'!H616,Akun1,0)),""))</f>
        <v/>
      </c>
    </row>
    <row r="617" spans="1:13" x14ac:dyDescent="0.25">
      <c r="A617" s="91" t="str">
        <f t="shared" si="18"/>
        <v/>
      </c>
      <c r="B617" s="330" t="str">
        <f>IF(A617="","",IFERROR(INDEX(Tanggal,MATCH('Buku Besar'!A617,Akun,0)),""))</f>
        <v/>
      </c>
      <c r="C617" s="2" t="str">
        <f>IF(A617="","",IFERROR(INDEX(Keterangan,MATCH('Buku Besar'!A617,Akun,0)),""))</f>
        <v/>
      </c>
      <c r="D617" s="2" t="str">
        <f>IF(A617="","",IFERROR(INDEX(Reff,MATCH('Buku Besar'!A617,Akun,0)),""))</f>
        <v/>
      </c>
      <c r="E617" s="331" t="str">
        <f>IF(A617="","",IFERROR(INDEX(Penerimaan,MATCH('Buku Besar'!A617,Akun,0)),""))</f>
        <v/>
      </c>
      <c r="F617" s="331" t="str">
        <f>IF(A617="","",IFERROR(INDEX(Pengeluaran,MATCH('Buku Besar'!A617,Akun,0)),""))</f>
        <v/>
      </c>
      <c r="H617" s="91" t="str">
        <f t="shared" si="19"/>
        <v/>
      </c>
      <c r="I617" s="330" t="str">
        <f>IF(H617="","",IFERROR(INDEX(Tanggal1,MATCH('Buku Besar'!H617,Akun1,0)),""))</f>
        <v/>
      </c>
      <c r="J617" s="2" t="str">
        <f>IF(H617="","",IFERROR(INDEX(Keterangan1,MATCH('Buku Besar'!H617,Akun1,0)),""))</f>
        <v/>
      </c>
      <c r="K617" s="2" t="str">
        <f>IF(H617="","",IFERROR(INDEX(Reff1,MATCH('Buku Besar'!H617,Akun1,0)),""))</f>
        <v/>
      </c>
      <c r="L617" s="331" t="str">
        <f>IF(H617="","",IFERROR(INDEX(Penerimaan1,MATCH('Buku Besar'!H617,Akun1,0)),""))</f>
        <v/>
      </c>
      <c r="M617" s="331" t="str">
        <f>IF(H617="","",IFERROR(INDEX(Pengeluaran1,MATCH('Buku Besar'!H617,Akun1,0)),""))</f>
        <v/>
      </c>
    </row>
    <row r="618" spans="1:13" x14ac:dyDescent="0.25">
      <c r="A618" s="91" t="str">
        <f t="shared" si="18"/>
        <v/>
      </c>
      <c r="B618" s="330" t="str">
        <f>IF(A618="","",IFERROR(INDEX(Tanggal,MATCH('Buku Besar'!A618,Akun,0)),""))</f>
        <v/>
      </c>
      <c r="C618" s="2" t="str">
        <f>IF(A618="","",IFERROR(INDEX(Keterangan,MATCH('Buku Besar'!A618,Akun,0)),""))</f>
        <v/>
      </c>
      <c r="D618" s="2" t="str">
        <f>IF(A618="","",IFERROR(INDEX(Reff,MATCH('Buku Besar'!A618,Akun,0)),""))</f>
        <v/>
      </c>
      <c r="E618" s="331" t="str">
        <f>IF(A618="","",IFERROR(INDEX(Penerimaan,MATCH('Buku Besar'!A618,Akun,0)),""))</f>
        <v/>
      </c>
      <c r="F618" s="331" t="str">
        <f>IF(A618="","",IFERROR(INDEX(Pengeluaran,MATCH('Buku Besar'!A618,Akun,0)),""))</f>
        <v/>
      </c>
      <c r="H618" s="91" t="str">
        <f t="shared" si="19"/>
        <v/>
      </c>
      <c r="I618" s="330" t="str">
        <f>IF(H618="","",IFERROR(INDEX(Tanggal1,MATCH('Buku Besar'!H618,Akun1,0)),""))</f>
        <v/>
      </c>
      <c r="J618" s="2" t="str">
        <f>IF(H618="","",IFERROR(INDEX(Keterangan1,MATCH('Buku Besar'!H618,Akun1,0)),""))</f>
        <v/>
      </c>
      <c r="K618" s="2" t="str">
        <f>IF(H618="","",IFERROR(INDEX(Reff1,MATCH('Buku Besar'!H618,Akun1,0)),""))</f>
        <v/>
      </c>
      <c r="L618" s="331" t="str">
        <f>IF(H618="","",IFERROR(INDEX(Penerimaan1,MATCH('Buku Besar'!H618,Akun1,0)),""))</f>
        <v/>
      </c>
      <c r="M618" s="331" t="str">
        <f>IF(H618="","",IFERROR(INDEX(Pengeluaran1,MATCH('Buku Besar'!H618,Akun1,0)),""))</f>
        <v/>
      </c>
    </row>
    <row r="619" spans="1:13" x14ac:dyDescent="0.25">
      <c r="A619" s="91" t="str">
        <f t="shared" si="18"/>
        <v/>
      </c>
      <c r="B619" s="330" t="str">
        <f>IF(A619="","",IFERROR(INDEX(Tanggal,MATCH('Buku Besar'!A619,Akun,0)),""))</f>
        <v/>
      </c>
      <c r="C619" s="2" t="str">
        <f>IF(A619="","",IFERROR(INDEX(Keterangan,MATCH('Buku Besar'!A619,Akun,0)),""))</f>
        <v/>
      </c>
      <c r="D619" s="2" t="str">
        <f>IF(A619="","",IFERROR(INDEX(Reff,MATCH('Buku Besar'!A619,Akun,0)),""))</f>
        <v/>
      </c>
      <c r="E619" s="331" t="str">
        <f>IF(A619="","",IFERROR(INDEX(Penerimaan,MATCH('Buku Besar'!A619,Akun,0)),""))</f>
        <v/>
      </c>
      <c r="F619" s="331" t="str">
        <f>IF(A619="","",IFERROR(INDEX(Pengeluaran,MATCH('Buku Besar'!A619,Akun,0)),""))</f>
        <v/>
      </c>
      <c r="H619" s="91" t="str">
        <f t="shared" si="19"/>
        <v/>
      </c>
      <c r="I619" s="330" t="str">
        <f>IF(H619="","",IFERROR(INDEX(Tanggal1,MATCH('Buku Besar'!H619,Akun1,0)),""))</f>
        <v/>
      </c>
      <c r="J619" s="2" t="str">
        <f>IF(H619="","",IFERROR(INDEX(Keterangan1,MATCH('Buku Besar'!H619,Akun1,0)),""))</f>
        <v/>
      </c>
      <c r="K619" s="2" t="str">
        <f>IF(H619="","",IFERROR(INDEX(Reff1,MATCH('Buku Besar'!H619,Akun1,0)),""))</f>
        <v/>
      </c>
      <c r="L619" s="331" t="str">
        <f>IF(H619="","",IFERROR(INDEX(Penerimaan1,MATCH('Buku Besar'!H619,Akun1,0)),""))</f>
        <v/>
      </c>
      <c r="M619" s="331" t="str">
        <f>IF(H619="","",IFERROR(INDEX(Pengeluaran1,MATCH('Buku Besar'!H619,Akun1,0)),""))</f>
        <v/>
      </c>
    </row>
    <row r="620" spans="1:13" x14ac:dyDescent="0.25">
      <c r="A620" s="91" t="str">
        <f t="shared" si="18"/>
        <v/>
      </c>
      <c r="B620" s="330" t="str">
        <f>IF(A620="","",IFERROR(INDEX(Tanggal,MATCH('Buku Besar'!A620,Akun,0)),""))</f>
        <v/>
      </c>
      <c r="C620" s="2" t="str">
        <f>IF(A620="","",IFERROR(INDEX(Keterangan,MATCH('Buku Besar'!A620,Akun,0)),""))</f>
        <v/>
      </c>
      <c r="D620" s="2" t="str">
        <f>IF(A620="","",IFERROR(INDEX(Reff,MATCH('Buku Besar'!A620,Akun,0)),""))</f>
        <v/>
      </c>
      <c r="E620" s="331" t="str">
        <f>IF(A620="","",IFERROR(INDEX(Penerimaan,MATCH('Buku Besar'!A620,Akun,0)),""))</f>
        <v/>
      </c>
      <c r="F620" s="331" t="str">
        <f>IF(A620="","",IFERROR(INDEX(Pengeluaran,MATCH('Buku Besar'!A620,Akun,0)),""))</f>
        <v/>
      </c>
      <c r="H620" s="91" t="str">
        <f t="shared" si="19"/>
        <v/>
      </c>
      <c r="I620" s="330" t="str">
        <f>IF(H620="","",IFERROR(INDEX(Tanggal1,MATCH('Buku Besar'!H620,Akun1,0)),""))</f>
        <v/>
      </c>
      <c r="J620" s="2" t="str">
        <f>IF(H620="","",IFERROR(INDEX(Keterangan1,MATCH('Buku Besar'!H620,Akun1,0)),""))</f>
        <v/>
      </c>
      <c r="K620" s="2" t="str">
        <f>IF(H620="","",IFERROR(INDEX(Reff1,MATCH('Buku Besar'!H620,Akun1,0)),""))</f>
        <v/>
      </c>
      <c r="L620" s="331" t="str">
        <f>IF(H620="","",IFERROR(INDEX(Penerimaan1,MATCH('Buku Besar'!H620,Akun1,0)),""))</f>
        <v/>
      </c>
      <c r="M620" s="331" t="str">
        <f>IF(H620="","",IFERROR(INDEX(Pengeluaran1,MATCH('Buku Besar'!H620,Akun1,0)),""))</f>
        <v/>
      </c>
    </row>
    <row r="621" spans="1:13" x14ac:dyDescent="0.25">
      <c r="A621" s="91" t="str">
        <f t="shared" si="18"/>
        <v/>
      </c>
      <c r="B621" s="330" t="str">
        <f>IF(A621="","",IFERROR(INDEX(Tanggal,MATCH('Buku Besar'!A621,Akun,0)),""))</f>
        <v/>
      </c>
      <c r="C621" s="2" t="str">
        <f>IF(A621="","",IFERROR(INDEX(Keterangan,MATCH('Buku Besar'!A621,Akun,0)),""))</f>
        <v/>
      </c>
      <c r="D621" s="2" t="str">
        <f>IF(A621="","",IFERROR(INDEX(Reff,MATCH('Buku Besar'!A621,Akun,0)),""))</f>
        <v/>
      </c>
      <c r="E621" s="331" t="str">
        <f>IF(A621="","",IFERROR(INDEX(Penerimaan,MATCH('Buku Besar'!A621,Akun,0)),""))</f>
        <v/>
      </c>
      <c r="F621" s="331" t="str">
        <f>IF(A621="","",IFERROR(INDEX(Pengeluaran,MATCH('Buku Besar'!A621,Akun,0)),""))</f>
        <v/>
      </c>
      <c r="H621" s="91" t="str">
        <f t="shared" si="19"/>
        <v/>
      </c>
      <c r="I621" s="330" t="str">
        <f>IF(H621="","",IFERROR(INDEX(Tanggal1,MATCH('Buku Besar'!H621,Akun1,0)),""))</f>
        <v/>
      </c>
      <c r="J621" s="2" t="str">
        <f>IF(H621="","",IFERROR(INDEX(Keterangan1,MATCH('Buku Besar'!H621,Akun1,0)),""))</f>
        <v/>
      </c>
      <c r="K621" s="2" t="str">
        <f>IF(H621="","",IFERROR(INDEX(Reff1,MATCH('Buku Besar'!H621,Akun1,0)),""))</f>
        <v/>
      </c>
      <c r="L621" s="331" t="str">
        <f>IF(H621="","",IFERROR(INDEX(Penerimaan1,MATCH('Buku Besar'!H621,Akun1,0)),""))</f>
        <v/>
      </c>
      <c r="M621" s="331" t="str">
        <f>IF(H621="","",IFERROR(INDEX(Pengeluaran1,MATCH('Buku Besar'!H621,Akun1,0)),""))</f>
        <v/>
      </c>
    </row>
    <row r="622" spans="1:13" x14ac:dyDescent="0.25">
      <c r="A622" s="91" t="str">
        <f t="shared" si="18"/>
        <v/>
      </c>
      <c r="B622" s="330" t="str">
        <f>IF(A622="","",IFERROR(INDEX(Tanggal,MATCH('Buku Besar'!A622,Akun,0)),""))</f>
        <v/>
      </c>
      <c r="C622" s="2" t="str">
        <f>IF(A622="","",IFERROR(INDEX(Keterangan,MATCH('Buku Besar'!A622,Akun,0)),""))</f>
        <v/>
      </c>
      <c r="D622" s="2" t="str">
        <f>IF(A622="","",IFERROR(INDEX(Reff,MATCH('Buku Besar'!A622,Akun,0)),""))</f>
        <v/>
      </c>
      <c r="E622" s="331" t="str">
        <f>IF(A622="","",IFERROR(INDEX(Penerimaan,MATCH('Buku Besar'!A622,Akun,0)),""))</f>
        <v/>
      </c>
      <c r="F622" s="331" t="str">
        <f>IF(A622="","",IFERROR(INDEX(Pengeluaran,MATCH('Buku Besar'!A622,Akun,0)),""))</f>
        <v/>
      </c>
      <c r="H622" s="91" t="str">
        <f t="shared" si="19"/>
        <v/>
      </c>
      <c r="I622" s="330" t="str">
        <f>IF(H622="","",IFERROR(INDEX(Tanggal1,MATCH('Buku Besar'!H622,Akun1,0)),""))</f>
        <v/>
      </c>
      <c r="J622" s="2" t="str">
        <f>IF(H622="","",IFERROR(INDEX(Keterangan1,MATCH('Buku Besar'!H622,Akun1,0)),""))</f>
        <v/>
      </c>
      <c r="K622" s="2" t="str">
        <f>IF(H622="","",IFERROR(INDEX(Reff1,MATCH('Buku Besar'!H622,Akun1,0)),""))</f>
        <v/>
      </c>
      <c r="L622" s="331" t="str">
        <f>IF(H622="","",IFERROR(INDEX(Penerimaan1,MATCH('Buku Besar'!H622,Akun1,0)),""))</f>
        <v/>
      </c>
      <c r="M622" s="331" t="str">
        <f>IF(H622="","",IFERROR(INDEX(Pengeluaran1,MATCH('Buku Besar'!H622,Akun1,0)),""))</f>
        <v/>
      </c>
    </row>
    <row r="623" spans="1:13" x14ac:dyDescent="0.25">
      <c r="A623" s="91" t="str">
        <f t="shared" si="18"/>
        <v/>
      </c>
      <c r="B623" s="330" t="str">
        <f>IF(A623="","",IFERROR(INDEX(Tanggal,MATCH('Buku Besar'!A623,Akun,0)),""))</f>
        <v/>
      </c>
      <c r="C623" s="2" t="str">
        <f>IF(A623="","",IFERROR(INDEX(Keterangan,MATCH('Buku Besar'!A623,Akun,0)),""))</f>
        <v/>
      </c>
      <c r="D623" s="2" t="str">
        <f>IF(A623="","",IFERROR(INDEX(Reff,MATCH('Buku Besar'!A623,Akun,0)),""))</f>
        <v/>
      </c>
      <c r="E623" s="331" t="str">
        <f>IF(A623="","",IFERROR(INDEX(Penerimaan,MATCH('Buku Besar'!A623,Akun,0)),""))</f>
        <v/>
      </c>
      <c r="F623" s="331" t="str">
        <f>IF(A623="","",IFERROR(INDEX(Pengeluaran,MATCH('Buku Besar'!A623,Akun,0)),""))</f>
        <v/>
      </c>
      <c r="H623" s="91" t="str">
        <f t="shared" si="19"/>
        <v/>
      </c>
      <c r="I623" s="330" t="str">
        <f>IF(H623="","",IFERROR(INDEX(Tanggal1,MATCH('Buku Besar'!H623,Akun1,0)),""))</f>
        <v/>
      </c>
      <c r="J623" s="2" t="str">
        <f>IF(H623="","",IFERROR(INDEX(Keterangan1,MATCH('Buku Besar'!H623,Akun1,0)),""))</f>
        <v/>
      </c>
      <c r="K623" s="2" t="str">
        <f>IF(H623="","",IFERROR(INDEX(Reff1,MATCH('Buku Besar'!H623,Akun1,0)),""))</f>
        <v/>
      </c>
      <c r="L623" s="331" t="str">
        <f>IF(H623="","",IFERROR(INDEX(Penerimaan1,MATCH('Buku Besar'!H623,Akun1,0)),""))</f>
        <v/>
      </c>
      <c r="M623" s="331" t="str">
        <f>IF(H623="","",IFERROR(INDEX(Pengeluaran1,MATCH('Buku Besar'!H623,Akun1,0)),""))</f>
        <v/>
      </c>
    </row>
    <row r="624" spans="1:13" x14ac:dyDescent="0.25">
      <c r="A624" s="91" t="str">
        <f t="shared" si="18"/>
        <v/>
      </c>
      <c r="B624" s="330" t="str">
        <f>IF(A624="","",IFERROR(INDEX(Tanggal,MATCH('Buku Besar'!A624,Akun,0)),""))</f>
        <v/>
      </c>
      <c r="C624" s="2" t="str">
        <f>IF(A624="","",IFERROR(INDEX(Keterangan,MATCH('Buku Besar'!A624,Akun,0)),""))</f>
        <v/>
      </c>
      <c r="D624" s="2" t="str">
        <f>IF(A624="","",IFERROR(INDEX(Reff,MATCH('Buku Besar'!A624,Akun,0)),""))</f>
        <v/>
      </c>
      <c r="E624" s="331" t="str">
        <f>IF(A624="","",IFERROR(INDEX(Penerimaan,MATCH('Buku Besar'!A624,Akun,0)),""))</f>
        <v/>
      </c>
      <c r="F624" s="331" t="str">
        <f>IF(A624="","",IFERROR(INDEX(Pengeluaran,MATCH('Buku Besar'!A624,Akun,0)),""))</f>
        <v/>
      </c>
      <c r="H624" s="91" t="str">
        <f t="shared" si="19"/>
        <v/>
      </c>
      <c r="I624" s="330" t="str">
        <f>IF(H624="","",IFERROR(INDEX(Tanggal1,MATCH('Buku Besar'!H624,Akun1,0)),""))</f>
        <v/>
      </c>
      <c r="J624" s="2" t="str">
        <f>IF(H624="","",IFERROR(INDEX(Keterangan1,MATCH('Buku Besar'!H624,Akun1,0)),""))</f>
        <v/>
      </c>
      <c r="K624" s="2" t="str">
        <f>IF(H624="","",IFERROR(INDEX(Reff1,MATCH('Buku Besar'!H624,Akun1,0)),""))</f>
        <v/>
      </c>
      <c r="L624" s="331" t="str">
        <f>IF(H624="","",IFERROR(INDEX(Penerimaan1,MATCH('Buku Besar'!H624,Akun1,0)),""))</f>
        <v/>
      </c>
      <c r="M624" s="331" t="str">
        <f>IF(H624="","",IFERROR(INDEX(Pengeluaran1,MATCH('Buku Besar'!H624,Akun1,0)),""))</f>
        <v/>
      </c>
    </row>
    <row r="625" spans="1:13" x14ac:dyDescent="0.25">
      <c r="A625" s="91" t="str">
        <f t="shared" si="18"/>
        <v/>
      </c>
      <c r="B625" s="330" t="str">
        <f>IF(A625="","",IFERROR(INDEX(Tanggal,MATCH('Buku Besar'!A625,Akun,0)),""))</f>
        <v/>
      </c>
      <c r="C625" s="2" t="str">
        <f>IF(A625="","",IFERROR(INDEX(Keterangan,MATCH('Buku Besar'!A625,Akun,0)),""))</f>
        <v/>
      </c>
      <c r="D625" s="2" t="str">
        <f>IF(A625="","",IFERROR(INDEX(Reff,MATCH('Buku Besar'!A625,Akun,0)),""))</f>
        <v/>
      </c>
      <c r="E625" s="331" t="str">
        <f>IF(A625="","",IFERROR(INDEX(Penerimaan,MATCH('Buku Besar'!A625,Akun,0)),""))</f>
        <v/>
      </c>
      <c r="F625" s="331" t="str">
        <f>IF(A625="","",IFERROR(INDEX(Pengeluaran,MATCH('Buku Besar'!A625,Akun,0)),""))</f>
        <v/>
      </c>
      <c r="H625" s="91" t="str">
        <f t="shared" si="19"/>
        <v/>
      </c>
      <c r="I625" s="330" t="str">
        <f>IF(H625="","",IFERROR(INDEX(Tanggal1,MATCH('Buku Besar'!H625,Akun1,0)),""))</f>
        <v/>
      </c>
      <c r="J625" s="2" t="str">
        <f>IF(H625="","",IFERROR(INDEX(Keterangan1,MATCH('Buku Besar'!H625,Akun1,0)),""))</f>
        <v/>
      </c>
      <c r="K625" s="2" t="str">
        <f>IF(H625="","",IFERROR(INDEX(Reff1,MATCH('Buku Besar'!H625,Akun1,0)),""))</f>
        <v/>
      </c>
      <c r="L625" s="331" t="str">
        <f>IF(H625="","",IFERROR(INDEX(Penerimaan1,MATCH('Buku Besar'!H625,Akun1,0)),""))</f>
        <v/>
      </c>
      <c r="M625" s="331" t="str">
        <f>IF(H625="","",IFERROR(INDEX(Pengeluaran1,MATCH('Buku Besar'!H625,Akun1,0)),""))</f>
        <v/>
      </c>
    </row>
    <row r="626" spans="1:13" x14ac:dyDescent="0.25">
      <c r="A626" s="91" t="str">
        <f t="shared" si="18"/>
        <v/>
      </c>
      <c r="B626" s="330" t="str">
        <f>IF(A626="","",IFERROR(INDEX(Tanggal,MATCH('Buku Besar'!A626,Akun,0)),""))</f>
        <v/>
      </c>
      <c r="C626" s="2" t="str">
        <f>IF(A626="","",IFERROR(INDEX(Keterangan,MATCH('Buku Besar'!A626,Akun,0)),""))</f>
        <v/>
      </c>
      <c r="D626" s="2" t="str">
        <f>IF(A626="","",IFERROR(INDEX(Reff,MATCH('Buku Besar'!A626,Akun,0)),""))</f>
        <v/>
      </c>
      <c r="E626" s="331" t="str">
        <f>IF(A626="","",IFERROR(INDEX(Penerimaan,MATCH('Buku Besar'!A626,Akun,0)),""))</f>
        <v/>
      </c>
      <c r="F626" s="331" t="str">
        <f>IF(A626="","",IFERROR(INDEX(Pengeluaran,MATCH('Buku Besar'!A626,Akun,0)),""))</f>
        <v/>
      </c>
      <c r="H626" s="91" t="str">
        <f t="shared" si="19"/>
        <v/>
      </c>
      <c r="I626" s="330" t="str">
        <f>IF(H626="","",IFERROR(INDEX(Tanggal1,MATCH('Buku Besar'!H626,Akun1,0)),""))</f>
        <v/>
      </c>
      <c r="J626" s="2" t="str">
        <f>IF(H626="","",IFERROR(INDEX(Keterangan1,MATCH('Buku Besar'!H626,Akun1,0)),""))</f>
        <v/>
      </c>
      <c r="K626" s="2" t="str">
        <f>IF(H626="","",IFERROR(INDEX(Reff1,MATCH('Buku Besar'!H626,Akun1,0)),""))</f>
        <v/>
      </c>
      <c r="L626" s="331" t="str">
        <f>IF(H626="","",IFERROR(INDEX(Penerimaan1,MATCH('Buku Besar'!H626,Akun1,0)),""))</f>
        <v/>
      </c>
      <c r="M626" s="331" t="str">
        <f>IF(H626="","",IFERROR(INDEX(Pengeluaran1,MATCH('Buku Besar'!H626,Akun1,0)),""))</f>
        <v/>
      </c>
    </row>
    <row r="627" spans="1:13" x14ac:dyDescent="0.25">
      <c r="A627" s="91" t="str">
        <f t="shared" si="18"/>
        <v/>
      </c>
      <c r="B627" s="330" t="str">
        <f>IF(A627="","",IFERROR(INDEX(Tanggal,MATCH('Buku Besar'!A627,Akun,0)),""))</f>
        <v/>
      </c>
      <c r="C627" s="2" t="str">
        <f>IF(A627="","",IFERROR(INDEX(Keterangan,MATCH('Buku Besar'!A627,Akun,0)),""))</f>
        <v/>
      </c>
      <c r="D627" s="2" t="str">
        <f>IF(A627="","",IFERROR(INDEX(Reff,MATCH('Buku Besar'!A627,Akun,0)),""))</f>
        <v/>
      </c>
      <c r="E627" s="331" t="str">
        <f>IF(A627="","",IFERROR(INDEX(Penerimaan,MATCH('Buku Besar'!A627,Akun,0)),""))</f>
        <v/>
      </c>
      <c r="F627" s="331" t="str">
        <f>IF(A627="","",IFERROR(INDEX(Pengeluaran,MATCH('Buku Besar'!A627,Akun,0)),""))</f>
        <v/>
      </c>
      <c r="H627" s="91" t="str">
        <f t="shared" si="19"/>
        <v/>
      </c>
      <c r="I627" s="330" t="str">
        <f>IF(H627="","",IFERROR(INDEX(Tanggal1,MATCH('Buku Besar'!H627,Akun1,0)),""))</f>
        <v/>
      </c>
      <c r="J627" s="2" t="str">
        <f>IF(H627="","",IFERROR(INDEX(Keterangan1,MATCH('Buku Besar'!H627,Akun1,0)),""))</f>
        <v/>
      </c>
      <c r="K627" s="2" t="str">
        <f>IF(H627="","",IFERROR(INDEX(Reff1,MATCH('Buku Besar'!H627,Akun1,0)),""))</f>
        <v/>
      </c>
      <c r="L627" s="331" t="str">
        <f>IF(H627="","",IFERROR(INDEX(Penerimaan1,MATCH('Buku Besar'!H627,Akun1,0)),""))</f>
        <v/>
      </c>
      <c r="M627" s="331" t="str">
        <f>IF(H627="","",IFERROR(INDEX(Pengeluaran1,MATCH('Buku Besar'!H627,Akun1,0)),""))</f>
        <v/>
      </c>
    </row>
    <row r="628" spans="1:13" x14ac:dyDescent="0.25">
      <c r="A628" s="91" t="str">
        <f t="shared" si="18"/>
        <v/>
      </c>
      <c r="B628" s="330" t="str">
        <f>IF(A628="","",IFERROR(INDEX(Tanggal,MATCH('Buku Besar'!A628,Akun,0)),""))</f>
        <v/>
      </c>
      <c r="C628" s="2" t="str">
        <f>IF(A628="","",IFERROR(INDEX(Keterangan,MATCH('Buku Besar'!A628,Akun,0)),""))</f>
        <v/>
      </c>
      <c r="D628" s="2" t="str">
        <f>IF(A628="","",IFERROR(INDEX(Reff,MATCH('Buku Besar'!A628,Akun,0)),""))</f>
        <v/>
      </c>
      <c r="E628" s="331" t="str">
        <f>IF(A628="","",IFERROR(INDEX(Penerimaan,MATCH('Buku Besar'!A628,Akun,0)),""))</f>
        <v/>
      </c>
      <c r="F628" s="331" t="str">
        <f>IF(A628="","",IFERROR(INDEX(Pengeluaran,MATCH('Buku Besar'!A628,Akun,0)),""))</f>
        <v/>
      </c>
      <c r="H628" s="91" t="str">
        <f t="shared" si="19"/>
        <v/>
      </c>
      <c r="I628" s="330" t="str">
        <f>IF(H628="","",IFERROR(INDEX(Tanggal1,MATCH('Buku Besar'!H628,Akun1,0)),""))</f>
        <v/>
      </c>
      <c r="J628" s="2" t="str">
        <f>IF(H628="","",IFERROR(INDEX(Keterangan1,MATCH('Buku Besar'!H628,Akun1,0)),""))</f>
        <v/>
      </c>
      <c r="K628" s="2" t="str">
        <f>IF(H628="","",IFERROR(INDEX(Reff1,MATCH('Buku Besar'!H628,Akun1,0)),""))</f>
        <v/>
      </c>
      <c r="L628" s="331" t="str">
        <f>IF(H628="","",IFERROR(INDEX(Penerimaan1,MATCH('Buku Besar'!H628,Akun1,0)),""))</f>
        <v/>
      </c>
      <c r="M628" s="331" t="str">
        <f>IF(H628="","",IFERROR(INDEX(Pengeluaran1,MATCH('Buku Besar'!H628,Akun1,0)),""))</f>
        <v/>
      </c>
    </row>
    <row r="629" spans="1:13" x14ac:dyDescent="0.25">
      <c r="A629" s="91" t="str">
        <f t="shared" si="18"/>
        <v/>
      </c>
      <c r="B629" s="330" t="str">
        <f>IF(A629="","",IFERROR(INDEX(Tanggal,MATCH('Buku Besar'!A629,Akun,0)),""))</f>
        <v/>
      </c>
      <c r="C629" s="2" t="str">
        <f>IF(A629="","",IFERROR(INDEX(Keterangan,MATCH('Buku Besar'!A629,Akun,0)),""))</f>
        <v/>
      </c>
      <c r="D629" s="2" t="str">
        <f>IF(A629="","",IFERROR(INDEX(Reff,MATCH('Buku Besar'!A629,Akun,0)),""))</f>
        <v/>
      </c>
      <c r="E629" s="331" t="str">
        <f>IF(A629="","",IFERROR(INDEX(Penerimaan,MATCH('Buku Besar'!A629,Akun,0)),""))</f>
        <v/>
      </c>
      <c r="F629" s="331" t="str">
        <f>IF(A629="","",IFERROR(INDEX(Pengeluaran,MATCH('Buku Besar'!A629,Akun,0)),""))</f>
        <v/>
      </c>
      <c r="H629" s="91" t="str">
        <f t="shared" si="19"/>
        <v/>
      </c>
      <c r="I629" s="330" t="str">
        <f>IF(H629="","",IFERROR(INDEX(Tanggal1,MATCH('Buku Besar'!H629,Akun1,0)),""))</f>
        <v/>
      </c>
      <c r="J629" s="2" t="str">
        <f>IF(H629="","",IFERROR(INDEX(Keterangan1,MATCH('Buku Besar'!H629,Akun1,0)),""))</f>
        <v/>
      </c>
      <c r="K629" s="2" t="str">
        <f>IF(H629="","",IFERROR(INDEX(Reff1,MATCH('Buku Besar'!H629,Akun1,0)),""))</f>
        <v/>
      </c>
      <c r="L629" s="331" t="str">
        <f>IF(H629="","",IFERROR(INDEX(Penerimaan1,MATCH('Buku Besar'!H629,Akun1,0)),""))</f>
        <v/>
      </c>
      <c r="M629" s="331" t="str">
        <f>IF(H629="","",IFERROR(INDEX(Pengeluaran1,MATCH('Buku Besar'!H629,Akun1,0)),""))</f>
        <v/>
      </c>
    </row>
    <row r="630" spans="1:13" x14ac:dyDescent="0.25">
      <c r="A630" s="91" t="str">
        <f t="shared" si="18"/>
        <v/>
      </c>
      <c r="B630" s="330" t="str">
        <f>IF(A630="","",IFERROR(INDEX(Tanggal,MATCH('Buku Besar'!A630,Akun,0)),""))</f>
        <v/>
      </c>
      <c r="C630" s="2" t="str">
        <f>IF(A630="","",IFERROR(INDEX(Keterangan,MATCH('Buku Besar'!A630,Akun,0)),""))</f>
        <v/>
      </c>
      <c r="D630" s="2" t="str">
        <f>IF(A630="","",IFERROR(INDEX(Reff,MATCH('Buku Besar'!A630,Akun,0)),""))</f>
        <v/>
      </c>
      <c r="E630" s="331" t="str">
        <f>IF(A630="","",IFERROR(INDEX(Penerimaan,MATCH('Buku Besar'!A630,Akun,0)),""))</f>
        <v/>
      </c>
      <c r="F630" s="331" t="str">
        <f>IF(A630="","",IFERROR(INDEX(Pengeluaran,MATCH('Buku Besar'!A630,Akun,0)),""))</f>
        <v/>
      </c>
      <c r="H630" s="91" t="str">
        <f t="shared" si="19"/>
        <v/>
      </c>
      <c r="I630" s="330" t="str">
        <f>IF(H630="","",IFERROR(INDEX(Tanggal1,MATCH('Buku Besar'!H630,Akun1,0)),""))</f>
        <v/>
      </c>
      <c r="J630" s="2" t="str">
        <f>IF(H630="","",IFERROR(INDEX(Keterangan1,MATCH('Buku Besar'!H630,Akun1,0)),""))</f>
        <v/>
      </c>
      <c r="K630" s="2" t="str">
        <f>IF(H630="","",IFERROR(INDEX(Reff1,MATCH('Buku Besar'!H630,Akun1,0)),""))</f>
        <v/>
      </c>
      <c r="L630" s="331" t="str">
        <f>IF(H630="","",IFERROR(INDEX(Penerimaan1,MATCH('Buku Besar'!H630,Akun1,0)),""))</f>
        <v/>
      </c>
      <c r="M630" s="331" t="str">
        <f>IF(H630="","",IFERROR(INDEX(Pengeluaran1,MATCH('Buku Besar'!H630,Akun1,0)),""))</f>
        <v/>
      </c>
    </row>
    <row r="631" spans="1:13" x14ac:dyDescent="0.25">
      <c r="A631" s="91" t="str">
        <f t="shared" si="18"/>
        <v/>
      </c>
      <c r="B631" s="330" t="str">
        <f>IF(A631="","",IFERROR(INDEX(Tanggal,MATCH('Buku Besar'!A631,Akun,0)),""))</f>
        <v/>
      </c>
      <c r="C631" s="2" t="str">
        <f>IF(A631="","",IFERROR(INDEX(Keterangan,MATCH('Buku Besar'!A631,Akun,0)),""))</f>
        <v/>
      </c>
      <c r="D631" s="2" t="str">
        <f>IF(A631="","",IFERROR(INDEX(Reff,MATCH('Buku Besar'!A631,Akun,0)),""))</f>
        <v/>
      </c>
      <c r="E631" s="331" t="str">
        <f>IF(A631="","",IFERROR(INDEX(Penerimaan,MATCH('Buku Besar'!A631,Akun,0)),""))</f>
        <v/>
      </c>
      <c r="F631" s="331" t="str">
        <f>IF(A631="","",IFERROR(INDEX(Pengeluaran,MATCH('Buku Besar'!A631,Akun,0)),""))</f>
        <v/>
      </c>
      <c r="H631" s="91" t="str">
        <f t="shared" si="19"/>
        <v/>
      </c>
      <c r="I631" s="330" t="str">
        <f>IF(H631="","",IFERROR(INDEX(Tanggal1,MATCH('Buku Besar'!H631,Akun1,0)),""))</f>
        <v/>
      </c>
      <c r="J631" s="2" t="str">
        <f>IF(H631="","",IFERROR(INDEX(Keterangan1,MATCH('Buku Besar'!H631,Akun1,0)),""))</f>
        <v/>
      </c>
      <c r="K631" s="2" t="str">
        <f>IF(H631="","",IFERROR(INDEX(Reff1,MATCH('Buku Besar'!H631,Akun1,0)),""))</f>
        <v/>
      </c>
      <c r="L631" s="331" t="str">
        <f>IF(H631="","",IFERROR(INDEX(Penerimaan1,MATCH('Buku Besar'!H631,Akun1,0)),""))</f>
        <v/>
      </c>
      <c r="M631" s="331" t="str">
        <f>IF(H631="","",IFERROR(INDEX(Pengeluaran1,MATCH('Buku Besar'!H631,Akun1,0)),""))</f>
        <v/>
      </c>
    </row>
    <row r="632" spans="1:13" x14ac:dyDescent="0.25">
      <c r="A632" s="91" t="str">
        <f t="shared" si="18"/>
        <v/>
      </c>
      <c r="B632" s="330" t="str">
        <f>IF(A632="","",IFERROR(INDEX(Tanggal,MATCH('Buku Besar'!A632,Akun,0)),""))</f>
        <v/>
      </c>
      <c r="C632" s="2" t="str">
        <f>IF(A632="","",IFERROR(INDEX(Keterangan,MATCH('Buku Besar'!A632,Akun,0)),""))</f>
        <v/>
      </c>
      <c r="D632" s="2" t="str">
        <f>IF(A632="","",IFERROR(INDEX(Reff,MATCH('Buku Besar'!A632,Akun,0)),""))</f>
        <v/>
      </c>
      <c r="E632" s="331" t="str">
        <f>IF(A632="","",IFERROR(INDEX(Penerimaan,MATCH('Buku Besar'!A632,Akun,0)),""))</f>
        <v/>
      </c>
      <c r="F632" s="331" t="str">
        <f>IF(A632="","",IFERROR(INDEX(Pengeluaran,MATCH('Buku Besar'!A632,Akun,0)),""))</f>
        <v/>
      </c>
      <c r="H632" s="91" t="str">
        <f t="shared" si="19"/>
        <v/>
      </c>
      <c r="I632" s="330" t="str">
        <f>IF(H632="","",IFERROR(INDEX(Tanggal1,MATCH('Buku Besar'!H632,Akun1,0)),""))</f>
        <v/>
      </c>
      <c r="J632" s="2" t="str">
        <f>IF(H632="","",IFERROR(INDEX(Keterangan1,MATCH('Buku Besar'!H632,Akun1,0)),""))</f>
        <v/>
      </c>
      <c r="K632" s="2" t="str">
        <f>IF(H632="","",IFERROR(INDEX(Reff1,MATCH('Buku Besar'!H632,Akun1,0)),""))</f>
        <v/>
      </c>
      <c r="L632" s="331" t="str">
        <f>IF(H632="","",IFERROR(INDEX(Penerimaan1,MATCH('Buku Besar'!H632,Akun1,0)),""))</f>
        <v/>
      </c>
      <c r="M632" s="331" t="str">
        <f>IF(H632="","",IFERROR(INDEX(Pengeluaran1,MATCH('Buku Besar'!H632,Akun1,0)),""))</f>
        <v/>
      </c>
    </row>
    <row r="633" spans="1:13" x14ac:dyDescent="0.25">
      <c r="A633" s="91" t="str">
        <f t="shared" si="18"/>
        <v/>
      </c>
      <c r="B633" s="330" t="str">
        <f>IF(A633="","",IFERROR(INDEX(Tanggal,MATCH('Buku Besar'!A633,Akun,0)),""))</f>
        <v/>
      </c>
      <c r="C633" s="2" t="str">
        <f>IF(A633="","",IFERROR(INDEX(Keterangan,MATCH('Buku Besar'!A633,Akun,0)),""))</f>
        <v/>
      </c>
      <c r="D633" s="2" t="str">
        <f>IF(A633="","",IFERROR(INDEX(Reff,MATCH('Buku Besar'!A633,Akun,0)),""))</f>
        <v/>
      </c>
      <c r="E633" s="331" t="str">
        <f>IF(A633="","",IFERROR(INDEX(Penerimaan,MATCH('Buku Besar'!A633,Akun,0)),""))</f>
        <v/>
      </c>
      <c r="F633" s="331" t="str">
        <f>IF(A633="","",IFERROR(INDEX(Pengeluaran,MATCH('Buku Besar'!A633,Akun,0)),""))</f>
        <v/>
      </c>
      <c r="H633" s="91" t="str">
        <f t="shared" si="19"/>
        <v/>
      </c>
      <c r="I633" s="330" t="str">
        <f>IF(H633="","",IFERROR(INDEX(Tanggal1,MATCH('Buku Besar'!H633,Akun1,0)),""))</f>
        <v/>
      </c>
      <c r="J633" s="2" t="str">
        <f>IF(H633="","",IFERROR(INDEX(Keterangan1,MATCH('Buku Besar'!H633,Akun1,0)),""))</f>
        <v/>
      </c>
      <c r="K633" s="2" t="str">
        <f>IF(H633="","",IFERROR(INDEX(Reff1,MATCH('Buku Besar'!H633,Akun1,0)),""))</f>
        <v/>
      </c>
      <c r="L633" s="331" t="str">
        <f>IF(H633="","",IFERROR(INDEX(Penerimaan1,MATCH('Buku Besar'!H633,Akun1,0)),""))</f>
        <v/>
      </c>
      <c r="M633" s="331" t="str">
        <f>IF(H633="","",IFERROR(INDEX(Pengeluaran1,MATCH('Buku Besar'!H633,Akun1,0)),""))</f>
        <v/>
      </c>
    </row>
    <row r="634" spans="1:13" x14ac:dyDescent="0.25">
      <c r="A634" s="91" t="str">
        <f t="shared" si="18"/>
        <v/>
      </c>
      <c r="B634" s="330" t="str">
        <f>IF(A634="","",IFERROR(INDEX(Tanggal,MATCH('Buku Besar'!A634,Akun,0)),""))</f>
        <v/>
      </c>
      <c r="C634" s="2" t="str">
        <f>IF(A634="","",IFERROR(INDEX(Keterangan,MATCH('Buku Besar'!A634,Akun,0)),""))</f>
        <v/>
      </c>
      <c r="D634" s="2" t="str">
        <f>IF(A634="","",IFERROR(INDEX(Reff,MATCH('Buku Besar'!A634,Akun,0)),""))</f>
        <v/>
      </c>
      <c r="E634" s="331" t="str">
        <f>IF(A634="","",IFERROR(INDEX(Penerimaan,MATCH('Buku Besar'!A634,Akun,0)),""))</f>
        <v/>
      </c>
      <c r="F634" s="331" t="str">
        <f>IF(A634="","",IFERROR(INDEX(Pengeluaran,MATCH('Buku Besar'!A634,Akun,0)),""))</f>
        <v/>
      </c>
      <c r="H634" s="91" t="str">
        <f t="shared" si="19"/>
        <v/>
      </c>
      <c r="I634" s="330" t="str">
        <f>IF(H634="","",IFERROR(INDEX(Tanggal1,MATCH('Buku Besar'!H634,Akun1,0)),""))</f>
        <v/>
      </c>
      <c r="J634" s="2" t="str">
        <f>IF(H634="","",IFERROR(INDEX(Keterangan1,MATCH('Buku Besar'!H634,Akun1,0)),""))</f>
        <v/>
      </c>
      <c r="K634" s="2" t="str">
        <f>IF(H634="","",IFERROR(INDEX(Reff1,MATCH('Buku Besar'!H634,Akun1,0)),""))</f>
        <v/>
      </c>
      <c r="L634" s="331" t="str">
        <f>IF(H634="","",IFERROR(INDEX(Penerimaan1,MATCH('Buku Besar'!H634,Akun1,0)),""))</f>
        <v/>
      </c>
      <c r="M634" s="331" t="str">
        <f>IF(H634="","",IFERROR(INDEX(Pengeluaran1,MATCH('Buku Besar'!H634,Akun1,0)),""))</f>
        <v/>
      </c>
    </row>
    <row r="635" spans="1:13" x14ac:dyDescent="0.25">
      <c r="A635" s="91" t="str">
        <f t="shared" si="18"/>
        <v/>
      </c>
      <c r="B635" s="330" t="str">
        <f>IF(A635="","",IFERROR(INDEX(Tanggal,MATCH('Buku Besar'!A635,Akun,0)),""))</f>
        <v/>
      </c>
      <c r="C635" s="2" t="str">
        <f>IF(A635="","",IFERROR(INDEX(Keterangan,MATCH('Buku Besar'!A635,Akun,0)),""))</f>
        <v/>
      </c>
      <c r="D635" s="2" t="str">
        <f>IF(A635="","",IFERROR(INDEX(Reff,MATCH('Buku Besar'!A635,Akun,0)),""))</f>
        <v/>
      </c>
      <c r="E635" s="331" t="str">
        <f>IF(A635="","",IFERROR(INDEX(Penerimaan,MATCH('Buku Besar'!A635,Akun,0)),""))</f>
        <v/>
      </c>
      <c r="F635" s="331" t="str">
        <f>IF(A635="","",IFERROR(INDEX(Pengeluaran,MATCH('Buku Besar'!A635,Akun,0)),""))</f>
        <v/>
      </c>
      <c r="H635" s="91" t="str">
        <f t="shared" si="19"/>
        <v/>
      </c>
      <c r="I635" s="330" t="str">
        <f>IF(H635="","",IFERROR(INDEX(Tanggal1,MATCH('Buku Besar'!H635,Akun1,0)),""))</f>
        <v/>
      </c>
      <c r="J635" s="2" t="str">
        <f>IF(H635="","",IFERROR(INDEX(Keterangan1,MATCH('Buku Besar'!H635,Akun1,0)),""))</f>
        <v/>
      </c>
      <c r="K635" s="2" t="str">
        <f>IF(H635="","",IFERROR(INDEX(Reff1,MATCH('Buku Besar'!H635,Akun1,0)),""))</f>
        <v/>
      </c>
      <c r="L635" s="331" t="str">
        <f>IF(H635="","",IFERROR(INDEX(Penerimaan1,MATCH('Buku Besar'!H635,Akun1,0)),""))</f>
        <v/>
      </c>
      <c r="M635" s="331" t="str">
        <f>IF(H635="","",IFERROR(INDEX(Pengeluaran1,MATCH('Buku Besar'!H635,Akun1,0)),""))</f>
        <v/>
      </c>
    </row>
    <row r="636" spans="1:13" x14ac:dyDescent="0.25">
      <c r="A636" s="91" t="str">
        <f t="shared" si="18"/>
        <v/>
      </c>
      <c r="B636" s="330" t="str">
        <f>IF(A636="","",IFERROR(INDEX(Tanggal,MATCH('Buku Besar'!A636,Akun,0)),""))</f>
        <v/>
      </c>
      <c r="C636" s="2" t="str">
        <f>IF(A636="","",IFERROR(INDEX(Keterangan,MATCH('Buku Besar'!A636,Akun,0)),""))</f>
        <v/>
      </c>
      <c r="D636" s="2" t="str">
        <f>IF(A636="","",IFERROR(INDEX(Reff,MATCH('Buku Besar'!A636,Akun,0)),""))</f>
        <v/>
      </c>
      <c r="E636" s="331" t="str">
        <f>IF(A636="","",IFERROR(INDEX(Penerimaan,MATCH('Buku Besar'!A636,Akun,0)),""))</f>
        <v/>
      </c>
      <c r="F636" s="331" t="str">
        <f>IF(A636="","",IFERROR(INDEX(Pengeluaran,MATCH('Buku Besar'!A636,Akun,0)),""))</f>
        <v/>
      </c>
      <c r="H636" s="91" t="str">
        <f t="shared" si="19"/>
        <v/>
      </c>
      <c r="I636" s="330" t="str">
        <f>IF(H636="","",IFERROR(INDEX(Tanggal1,MATCH('Buku Besar'!H636,Akun1,0)),""))</f>
        <v/>
      </c>
      <c r="J636" s="2" t="str">
        <f>IF(H636="","",IFERROR(INDEX(Keterangan1,MATCH('Buku Besar'!H636,Akun1,0)),""))</f>
        <v/>
      </c>
      <c r="K636" s="2" t="str">
        <f>IF(H636="","",IFERROR(INDEX(Reff1,MATCH('Buku Besar'!H636,Akun1,0)),""))</f>
        <v/>
      </c>
      <c r="L636" s="331" t="str">
        <f>IF(H636="","",IFERROR(INDEX(Penerimaan1,MATCH('Buku Besar'!H636,Akun1,0)),""))</f>
        <v/>
      </c>
      <c r="M636" s="331" t="str">
        <f>IF(H636="","",IFERROR(INDEX(Pengeluaran1,MATCH('Buku Besar'!H636,Akun1,0)),""))</f>
        <v/>
      </c>
    </row>
    <row r="637" spans="1:13" x14ac:dyDescent="0.25">
      <c r="A637" s="91" t="str">
        <f t="shared" si="18"/>
        <v/>
      </c>
      <c r="B637" s="330" t="str">
        <f>IF(A637="","",IFERROR(INDEX(Tanggal,MATCH('Buku Besar'!A637,Akun,0)),""))</f>
        <v/>
      </c>
      <c r="C637" s="2" t="str">
        <f>IF(A637="","",IFERROR(INDEX(Keterangan,MATCH('Buku Besar'!A637,Akun,0)),""))</f>
        <v/>
      </c>
      <c r="D637" s="2" t="str">
        <f>IF(A637="","",IFERROR(INDEX(Reff,MATCH('Buku Besar'!A637,Akun,0)),""))</f>
        <v/>
      </c>
      <c r="E637" s="331" t="str">
        <f>IF(A637="","",IFERROR(INDEX(Penerimaan,MATCH('Buku Besar'!A637,Akun,0)),""))</f>
        <v/>
      </c>
      <c r="F637" s="331" t="str">
        <f>IF(A637="","",IFERROR(INDEX(Pengeluaran,MATCH('Buku Besar'!A637,Akun,0)),""))</f>
        <v/>
      </c>
      <c r="H637" s="91" t="str">
        <f t="shared" si="19"/>
        <v/>
      </c>
      <c r="I637" s="330" t="str">
        <f>IF(H637="","",IFERROR(INDEX(Tanggal1,MATCH('Buku Besar'!H637,Akun1,0)),""))</f>
        <v/>
      </c>
      <c r="J637" s="2" t="str">
        <f>IF(H637="","",IFERROR(INDEX(Keterangan1,MATCH('Buku Besar'!H637,Akun1,0)),""))</f>
        <v/>
      </c>
      <c r="K637" s="2" t="str">
        <f>IF(H637="","",IFERROR(INDEX(Reff1,MATCH('Buku Besar'!H637,Akun1,0)),""))</f>
        <v/>
      </c>
      <c r="L637" s="331" t="str">
        <f>IF(H637="","",IFERROR(INDEX(Penerimaan1,MATCH('Buku Besar'!H637,Akun1,0)),""))</f>
        <v/>
      </c>
      <c r="M637" s="331" t="str">
        <f>IF(H637="","",IFERROR(INDEX(Pengeluaran1,MATCH('Buku Besar'!H637,Akun1,0)),""))</f>
        <v/>
      </c>
    </row>
    <row r="638" spans="1:13" x14ac:dyDescent="0.25">
      <c r="A638" s="91" t="str">
        <f t="shared" si="18"/>
        <v/>
      </c>
      <c r="B638" s="330" t="str">
        <f>IF(A638="","",IFERROR(INDEX(Tanggal,MATCH('Buku Besar'!A638,Akun,0)),""))</f>
        <v/>
      </c>
      <c r="C638" s="2" t="str">
        <f>IF(A638="","",IFERROR(INDEX(Keterangan,MATCH('Buku Besar'!A638,Akun,0)),""))</f>
        <v/>
      </c>
      <c r="D638" s="2" t="str">
        <f>IF(A638="","",IFERROR(INDEX(Reff,MATCH('Buku Besar'!A638,Akun,0)),""))</f>
        <v/>
      </c>
      <c r="E638" s="331" t="str">
        <f>IF(A638="","",IFERROR(INDEX(Penerimaan,MATCH('Buku Besar'!A638,Akun,0)),""))</f>
        <v/>
      </c>
      <c r="F638" s="331" t="str">
        <f>IF(A638="","",IFERROR(INDEX(Pengeluaran,MATCH('Buku Besar'!A638,Akun,0)),""))</f>
        <v/>
      </c>
      <c r="H638" s="91" t="str">
        <f t="shared" si="19"/>
        <v/>
      </c>
      <c r="I638" s="330" t="str">
        <f>IF(H638="","",IFERROR(INDEX(Tanggal1,MATCH('Buku Besar'!H638,Akun1,0)),""))</f>
        <v/>
      </c>
      <c r="J638" s="2" t="str">
        <f>IF(H638="","",IFERROR(INDEX(Keterangan1,MATCH('Buku Besar'!H638,Akun1,0)),""))</f>
        <v/>
      </c>
      <c r="K638" s="2" t="str">
        <f>IF(H638="","",IFERROR(INDEX(Reff1,MATCH('Buku Besar'!H638,Akun1,0)),""))</f>
        <v/>
      </c>
      <c r="L638" s="331" t="str">
        <f>IF(H638="","",IFERROR(INDEX(Penerimaan1,MATCH('Buku Besar'!H638,Akun1,0)),""))</f>
        <v/>
      </c>
      <c r="M638" s="331" t="str">
        <f>IF(H638="","",IFERROR(INDEX(Pengeluaran1,MATCH('Buku Besar'!H638,Akun1,0)),""))</f>
        <v/>
      </c>
    </row>
    <row r="639" spans="1:13" x14ac:dyDescent="0.25">
      <c r="A639" s="91" t="str">
        <f t="shared" si="18"/>
        <v/>
      </c>
      <c r="B639" s="330" t="str">
        <f>IF(A639="","",IFERROR(INDEX(Tanggal,MATCH('Buku Besar'!A639,Akun,0)),""))</f>
        <v/>
      </c>
      <c r="C639" s="2" t="str">
        <f>IF(A639="","",IFERROR(INDEX(Keterangan,MATCH('Buku Besar'!A639,Akun,0)),""))</f>
        <v/>
      </c>
      <c r="D639" s="2" t="str">
        <f>IF(A639="","",IFERROR(INDEX(Reff,MATCH('Buku Besar'!A639,Akun,0)),""))</f>
        <v/>
      </c>
      <c r="E639" s="331" t="str">
        <f>IF(A639="","",IFERROR(INDEX(Penerimaan,MATCH('Buku Besar'!A639,Akun,0)),""))</f>
        <v/>
      </c>
      <c r="F639" s="331" t="str">
        <f>IF(A639="","",IFERROR(INDEX(Pengeluaran,MATCH('Buku Besar'!A639,Akun,0)),""))</f>
        <v/>
      </c>
      <c r="H639" s="91" t="str">
        <f t="shared" si="19"/>
        <v/>
      </c>
      <c r="I639" s="330" t="str">
        <f>IF(H639="","",IFERROR(INDEX(Tanggal1,MATCH('Buku Besar'!H639,Akun1,0)),""))</f>
        <v/>
      </c>
      <c r="J639" s="2" t="str">
        <f>IF(H639="","",IFERROR(INDEX(Keterangan1,MATCH('Buku Besar'!H639,Akun1,0)),""))</f>
        <v/>
      </c>
      <c r="K639" s="2" t="str">
        <f>IF(H639="","",IFERROR(INDEX(Reff1,MATCH('Buku Besar'!H639,Akun1,0)),""))</f>
        <v/>
      </c>
      <c r="L639" s="331" t="str">
        <f>IF(H639="","",IFERROR(INDEX(Penerimaan1,MATCH('Buku Besar'!H639,Akun1,0)),""))</f>
        <v/>
      </c>
      <c r="M639" s="331" t="str">
        <f>IF(H639="","",IFERROR(INDEX(Pengeluaran1,MATCH('Buku Besar'!H639,Akun1,0)),""))</f>
        <v/>
      </c>
    </row>
    <row r="640" spans="1:13" x14ac:dyDescent="0.25">
      <c r="A640" s="91" t="str">
        <f t="shared" si="18"/>
        <v/>
      </c>
      <c r="B640" s="330" t="str">
        <f>IF(A640="","",IFERROR(INDEX(Tanggal,MATCH('Buku Besar'!A640,Akun,0)),""))</f>
        <v/>
      </c>
      <c r="C640" s="2" t="str">
        <f>IF(A640="","",IFERROR(INDEX(Keterangan,MATCH('Buku Besar'!A640,Akun,0)),""))</f>
        <v/>
      </c>
      <c r="D640" s="2" t="str">
        <f>IF(A640="","",IFERROR(INDEX(Reff,MATCH('Buku Besar'!A640,Akun,0)),""))</f>
        <v/>
      </c>
      <c r="E640" s="331" t="str">
        <f>IF(A640="","",IFERROR(INDEX(Penerimaan,MATCH('Buku Besar'!A640,Akun,0)),""))</f>
        <v/>
      </c>
      <c r="F640" s="331" t="str">
        <f>IF(A640="","",IFERROR(INDEX(Pengeluaran,MATCH('Buku Besar'!A640,Akun,0)),""))</f>
        <v/>
      </c>
      <c r="H640" s="91" t="str">
        <f t="shared" si="19"/>
        <v/>
      </c>
      <c r="I640" s="330" t="str">
        <f>IF(H640="","",IFERROR(INDEX(Tanggal1,MATCH('Buku Besar'!H640,Akun1,0)),""))</f>
        <v/>
      </c>
      <c r="J640" s="2" t="str">
        <f>IF(H640="","",IFERROR(INDEX(Keterangan1,MATCH('Buku Besar'!H640,Akun1,0)),""))</f>
        <v/>
      </c>
      <c r="K640" s="2" t="str">
        <f>IF(H640="","",IFERROR(INDEX(Reff1,MATCH('Buku Besar'!H640,Akun1,0)),""))</f>
        <v/>
      </c>
      <c r="L640" s="331" t="str">
        <f>IF(H640="","",IFERROR(INDEX(Penerimaan1,MATCH('Buku Besar'!H640,Akun1,0)),""))</f>
        <v/>
      </c>
      <c r="M640" s="331" t="str">
        <f>IF(H640="","",IFERROR(INDEX(Pengeluaran1,MATCH('Buku Besar'!H640,Akun1,0)),""))</f>
        <v/>
      </c>
    </row>
    <row r="641" spans="1:13" x14ac:dyDescent="0.25">
      <c r="A641" s="91" t="str">
        <f t="shared" si="18"/>
        <v/>
      </c>
      <c r="B641" s="330" t="str">
        <f>IF(A641="","",IFERROR(INDEX(Tanggal,MATCH('Buku Besar'!A641,Akun,0)),""))</f>
        <v/>
      </c>
      <c r="C641" s="2" t="str">
        <f>IF(A641="","",IFERROR(INDEX(Keterangan,MATCH('Buku Besar'!A641,Akun,0)),""))</f>
        <v/>
      </c>
      <c r="D641" s="2" t="str">
        <f>IF(A641="","",IFERROR(INDEX(Reff,MATCH('Buku Besar'!A641,Akun,0)),""))</f>
        <v/>
      </c>
      <c r="E641" s="331" t="str">
        <f>IF(A641="","",IFERROR(INDEX(Penerimaan,MATCH('Buku Besar'!A641,Akun,0)),""))</f>
        <v/>
      </c>
      <c r="F641" s="331" t="str">
        <f>IF(A641="","",IFERROR(INDEX(Pengeluaran,MATCH('Buku Besar'!A641,Akun,0)),""))</f>
        <v/>
      </c>
      <c r="H641" s="91" t="str">
        <f t="shared" si="19"/>
        <v/>
      </c>
      <c r="I641" s="330" t="str">
        <f>IF(H641="","",IFERROR(INDEX(Tanggal1,MATCH('Buku Besar'!H641,Akun1,0)),""))</f>
        <v/>
      </c>
      <c r="J641" s="2" t="str">
        <f>IF(H641="","",IFERROR(INDEX(Keterangan1,MATCH('Buku Besar'!H641,Akun1,0)),""))</f>
        <v/>
      </c>
      <c r="K641" s="2" t="str">
        <f>IF(H641="","",IFERROR(INDEX(Reff1,MATCH('Buku Besar'!H641,Akun1,0)),""))</f>
        <v/>
      </c>
      <c r="L641" s="331" t="str">
        <f>IF(H641="","",IFERROR(INDEX(Penerimaan1,MATCH('Buku Besar'!H641,Akun1,0)),""))</f>
        <v/>
      </c>
      <c r="M641" s="331" t="str">
        <f>IF(H641="","",IFERROR(INDEX(Pengeluaran1,MATCH('Buku Besar'!H641,Akun1,0)),""))</f>
        <v/>
      </c>
    </row>
    <row r="642" spans="1:13" x14ac:dyDescent="0.25">
      <c r="A642" s="91" t="str">
        <f t="shared" si="18"/>
        <v/>
      </c>
      <c r="B642" s="330" t="str">
        <f>IF(A642="","",IFERROR(INDEX(Tanggal,MATCH('Buku Besar'!A642,Akun,0)),""))</f>
        <v/>
      </c>
      <c r="C642" s="2" t="str">
        <f>IF(A642="","",IFERROR(INDEX(Keterangan,MATCH('Buku Besar'!A642,Akun,0)),""))</f>
        <v/>
      </c>
      <c r="D642" s="2" t="str">
        <f>IF(A642="","",IFERROR(INDEX(Reff,MATCH('Buku Besar'!A642,Akun,0)),""))</f>
        <v/>
      </c>
      <c r="E642" s="331" t="str">
        <f>IF(A642="","",IFERROR(INDEX(Penerimaan,MATCH('Buku Besar'!A642,Akun,0)),""))</f>
        <v/>
      </c>
      <c r="F642" s="331" t="str">
        <f>IF(A642="","",IFERROR(INDEX(Pengeluaran,MATCH('Buku Besar'!A642,Akun,0)),""))</f>
        <v/>
      </c>
      <c r="H642" s="91" t="str">
        <f t="shared" si="19"/>
        <v/>
      </c>
      <c r="I642" s="330" t="str">
        <f>IF(H642="","",IFERROR(INDEX(Tanggal1,MATCH('Buku Besar'!H642,Akun1,0)),""))</f>
        <v/>
      </c>
      <c r="J642" s="2" t="str">
        <f>IF(H642="","",IFERROR(INDEX(Keterangan1,MATCH('Buku Besar'!H642,Akun1,0)),""))</f>
        <v/>
      </c>
      <c r="K642" s="2" t="str">
        <f>IF(H642="","",IFERROR(INDEX(Reff1,MATCH('Buku Besar'!H642,Akun1,0)),""))</f>
        <v/>
      </c>
      <c r="L642" s="331" t="str">
        <f>IF(H642="","",IFERROR(INDEX(Penerimaan1,MATCH('Buku Besar'!H642,Akun1,0)),""))</f>
        <v/>
      </c>
      <c r="M642" s="331" t="str">
        <f>IF(H642="","",IFERROR(INDEX(Pengeluaran1,MATCH('Buku Besar'!H642,Akun1,0)),""))</f>
        <v/>
      </c>
    </row>
    <row r="643" spans="1:13" x14ac:dyDescent="0.25">
      <c r="A643" s="91" t="str">
        <f t="shared" si="18"/>
        <v/>
      </c>
      <c r="B643" s="330" t="str">
        <f>IF(A643="","",IFERROR(INDEX(Tanggal,MATCH('Buku Besar'!A643,Akun,0)),""))</f>
        <v/>
      </c>
      <c r="C643" s="2" t="str">
        <f>IF(A643="","",IFERROR(INDEX(Keterangan,MATCH('Buku Besar'!A643,Akun,0)),""))</f>
        <v/>
      </c>
      <c r="D643" s="2" t="str">
        <f>IF(A643="","",IFERROR(INDEX(Reff,MATCH('Buku Besar'!A643,Akun,0)),""))</f>
        <v/>
      </c>
      <c r="E643" s="331" t="str">
        <f>IF(A643="","",IFERROR(INDEX(Penerimaan,MATCH('Buku Besar'!A643,Akun,0)),""))</f>
        <v/>
      </c>
      <c r="F643" s="331" t="str">
        <f>IF(A643="","",IFERROR(INDEX(Pengeluaran,MATCH('Buku Besar'!A643,Akun,0)),""))</f>
        <v/>
      </c>
      <c r="H643" s="91" t="str">
        <f t="shared" si="19"/>
        <v/>
      </c>
      <c r="I643" s="330" t="str">
        <f>IF(H643="","",IFERROR(INDEX(Tanggal1,MATCH('Buku Besar'!H643,Akun1,0)),""))</f>
        <v/>
      </c>
      <c r="J643" s="2" t="str">
        <f>IF(H643="","",IFERROR(INDEX(Keterangan1,MATCH('Buku Besar'!H643,Akun1,0)),""))</f>
        <v/>
      </c>
      <c r="K643" s="2" t="str">
        <f>IF(H643="","",IFERROR(INDEX(Reff1,MATCH('Buku Besar'!H643,Akun1,0)),""))</f>
        <v/>
      </c>
      <c r="L643" s="331" t="str">
        <f>IF(H643="","",IFERROR(INDEX(Penerimaan1,MATCH('Buku Besar'!H643,Akun1,0)),""))</f>
        <v/>
      </c>
      <c r="M643" s="331" t="str">
        <f>IF(H643="","",IFERROR(INDEX(Pengeluaran1,MATCH('Buku Besar'!H643,Akun1,0)),""))</f>
        <v/>
      </c>
    </row>
    <row r="644" spans="1:13" x14ac:dyDescent="0.25">
      <c r="A644" s="91" t="str">
        <f t="shared" si="18"/>
        <v/>
      </c>
      <c r="B644" s="330" t="str">
        <f>IF(A644="","",IFERROR(INDEX(Tanggal,MATCH('Buku Besar'!A644,Akun,0)),""))</f>
        <v/>
      </c>
      <c r="C644" s="2" t="str">
        <f>IF(A644="","",IFERROR(INDEX(Keterangan,MATCH('Buku Besar'!A644,Akun,0)),""))</f>
        <v/>
      </c>
      <c r="D644" s="2" t="str">
        <f>IF(A644="","",IFERROR(INDEX(Reff,MATCH('Buku Besar'!A644,Akun,0)),""))</f>
        <v/>
      </c>
      <c r="E644" s="331" t="str">
        <f>IF(A644="","",IFERROR(INDEX(Penerimaan,MATCH('Buku Besar'!A644,Akun,0)),""))</f>
        <v/>
      </c>
      <c r="F644" s="331" t="str">
        <f>IF(A644="","",IFERROR(INDEX(Pengeluaran,MATCH('Buku Besar'!A644,Akun,0)),""))</f>
        <v/>
      </c>
      <c r="H644" s="91" t="str">
        <f t="shared" si="19"/>
        <v/>
      </c>
      <c r="I644" s="330" t="str">
        <f>IF(H644="","",IFERROR(INDEX(Tanggal1,MATCH('Buku Besar'!H644,Akun1,0)),""))</f>
        <v/>
      </c>
      <c r="J644" s="2" t="str">
        <f>IF(H644="","",IFERROR(INDEX(Keterangan1,MATCH('Buku Besar'!H644,Akun1,0)),""))</f>
        <v/>
      </c>
      <c r="K644" s="2" t="str">
        <f>IF(H644="","",IFERROR(INDEX(Reff1,MATCH('Buku Besar'!H644,Akun1,0)),""))</f>
        <v/>
      </c>
      <c r="L644" s="331" t="str">
        <f>IF(H644="","",IFERROR(INDEX(Penerimaan1,MATCH('Buku Besar'!H644,Akun1,0)),""))</f>
        <v/>
      </c>
      <c r="M644" s="331" t="str">
        <f>IF(H644="","",IFERROR(INDEX(Pengeluaran1,MATCH('Buku Besar'!H644,Akun1,0)),""))</f>
        <v/>
      </c>
    </row>
    <row r="645" spans="1:13" x14ac:dyDescent="0.25">
      <c r="A645" s="91" t="str">
        <f t="shared" si="18"/>
        <v/>
      </c>
      <c r="B645" s="330" t="str">
        <f>IF(A645="","",IFERROR(INDEX(Tanggal,MATCH('Buku Besar'!A645,Akun,0)),""))</f>
        <v/>
      </c>
      <c r="C645" s="2" t="str">
        <f>IF(A645="","",IFERROR(INDEX(Keterangan,MATCH('Buku Besar'!A645,Akun,0)),""))</f>
        <v/>
      </c>
      <c r="D645" s="2" t="str">
        <f>IF(A645="","",IFERROR(INDEX(Reff,MATCH('Buku Besar'!A645,Akun,0)),""))</f>
        <v/>
      </c>
      <c r="E645" s="331" t="str">
        <f>IF(A645="","",IFERROR(INDEX(Penerimaan,MATCH('Buku Besar'!A645,Akun,0)),""))</f>
        <v/>
      </c>
      <c r="F645" s="331" t="str">
        <f>IF(A645="","",IFERROR(INDEX(Pengeluaran,MATCH('Buku Besar'!A645,Akun,0)),""))</f>
        <v/>
      </c>
      <c r="H645" s="91" t="str">
        <f t="shared" si="19"/>
        <v/>
      </c>
      <c r="I645" s="330" t="str">
        <f>IF(H645="","",IFERROR(INDEX(Tanggal1,MATCH('Buku Besar'!H645,Akun1,0)),""))</f>
        <v/>
      </c>
      <c r="J645" s="2" t="str">
        <f>IF(H645="","",IFERROR(INDEX(Keterangan1,MATCH('Buku Besar'!H645,Akun1,0)),""))</f>
        <v/>
      </c>
      <c r="K645" s="2" t="str">
        <f>IF(H645="","",IFERROR(INDEX(Reff1,MATCH('Buku Besar'!H645,Akun1,0)),""))</f>
        <v/>
      </c>
      <c r="L645" s="331" t="str">
        <f>IF(H645="","",IFERROR(INDEX(Penerimaan1,MATCH('Buku Besar'!H645,Akun1,0)),""))</f>
        <v/>
      </c>
      <c r="M645" s="331" t="str">
        <f>IF(H645="","",IFERROR(INDEX(Pengeluaran1,MATCH('Buku Besar'!H645,Akun1,0)),""))</f>
        <v/>
      </c>
    </row>
    <row r="646" spans="1:13" x14ac:dyDescent="0.25">
      <c r="A646" s="91" t="str">
        <f t="shared" si="18"/>
        <v/>
      </c>
      <c r="B646" s="330" t="str">
        <f>IF(A646="","",IFERROR(INDEX(Tanggal,MATCH('Buku Besar'!A646,Akun,0)),""))</f>
        <v/>
      </c>
      <c r="C646" s="2" t="str">
        <f>IF(A646="","",IFERROR(INDEX(Keterangan,MATCH('Buku Besar'!A646,Akun,0)),""))</f>
        <v/>
      </c>
      <c r="D646" s="2" t="str">
        <f>IF(A646="","",IFERROR(INDEX(Reff,MATCH('Buku Besar'!A646,Akun,0)),""))</f>
        <v/>
      </c>
      <c r="E646" s="331" t="str">
        <f>IF(A646="","",IFERROR(INDEX(Penerimaan,MATCH('Buku Besar'!A646,Akun,0)),""))</f>
        <v/>
      </c>
      <c r="F646" s="331" t="str">
        <f>IF(A646="","",IFERROR(INDEX(Pengeluaran,MATCH('Buku Besar'!A646,Akun,0)),""))</f>
        <v/>
      </c>
      <c r="H646" s="91" t="str">
        <f t="shared" si="19"/>
        <v/>
      </c>
      <c r="I646" s="330" t="str">
        <f>IF(H646="","",IFERROR(INDEX(Tanggal1,MATCH('Buku Besar'!H646,Akun1,0)),""))</f>
        <v/>
      </c>
      <c r="J646" s="2" t="str">
        <f>IF(H646="","",IFERROR(INDEX(Keterangan1,MATCH('Buku Besar'!H646,Akun1,0)),""))</f>
        <v/>
      </c>
      <c r="K646" s="2" t="str">
        <f>IF(H646="","",IFERROR(INDEX(Reff1,MATCH('Buku Besar'!H646,Akun1,0)),""))</f>
        <v/>
      </c>
      <c r="L646" s="331" t="str">
        <f>IF(H646="","",IFERROR(INDEX(Penerimaan1,MATCH('Buku Besar'!H646,Akun1,0)),""))</f>
        <v/>
      </c>
      <c r="M646" s="331" t="str">
        <f>IF(H646="","",IFERROR(INDEX(Pengeluaran1,MATCH('Buku Besar'!H646,Akun1,0)),""))</f>
        <v/>
      </c>
    </row>
    <row r="647" spans="1:13" x14ac:dyDescent="0.25">
      <c r="A647" s="91" t="str">
        <f t="shared" si="18"/>
        <v/>
      </c>
      <c r="B647" s="330" t="str">
        <f>IF(A647="","",IFERROR(INDEX(Tanggal,MATCH('Buku Besar'!A647,Akun,0)),""))</f>
        <v/>
      </c>
      <c r="C647" s="2" t="str">
        <f>IF(A647="","",IFERROR(INDEX(Keterangan,MATCH('Buku Besar'!A647,Akun,0)),""))</f>
        <v/>
      </c>
      <c r="D647" s="2" t="str">
        <f>IF(A647="","",IFERROR(INDEX(Reff,MATCH('Buku Besar'!A647,Akun,0)),""))</f>
        <v/>
      </c>
      <c r="E647" s="331" t="str">
        <f>IF(A647="","",IFERROR(INDEX(Penerimaan,MATCH('Buku Besar'!A647,Akun,0)),""))</f>
        <v/>
      </c>
      <c r="F647" s="331" t="str">
        <f>IF(A647="","",IFERROR(INDEX(Pengeluaran,MATCH('Buku Besar'!A647,Akun,0)),""))</f>
        <v/>
      </c>
      <c r="H647" s="91" t="str">
        <f t="shared" si="19"/>
        <v/>
      </c>
      <c r="I647" s="330" t="str">
        <f>IF(H647="","",IFERROR(INDEX(Tanggal1,MATCH('Buku Besar'!H647,Akun1,0)),""))</f>
        <v/>
      </c>
      <c r="J647" s="2" t="str">
        <f>IF(H647="","",IFERROR(INDEX(Keterangan1,MATCH('Buku Besar'!H647,Akun1,0)),""))</f>
        <v/>
      </c>
      <c r="K647" s="2" t="str">
        <f>IF(H647="","",IFERROR(INDEX(Reff1,MATCH('Buku Besar'!H647,Akun1,0)),""))</f>
        <v/>
      </c>
      <c r="L647" s="331" t="str">
        <f>IF(H647="","",IFERROR(INDEX(Penerimaan1,MATCH('Buku Besar'!H647,Akun1,0)),""))</f>
        <v/>
      </c>
      <c r="M647" s="331" t="str">
        <f>IF(H647="","",IFERROR(INDEX(Pengeluaran1,MATCH('Buku Besar'!H647,Akun1,0)),""))</f>
        <v/>
      </c>
    </row>
    <row r="648" spans="1:13" x14ac:dyDescent="0.25">
      <c r="A648" s="91" t="str">
        <f t="shared" ref="A648:A711" si="20">IFERROR(IF((MID(A647,8,LEN(A647)-7)+1)&lt;=COUNTIF(Kas_Harian,LEFT(A647,6)),LEFT(A647,6)&amp;"-"&amp;MID(A647,8,LEN(A647)-7)+1,""),"")</f>
        <v/>
      </c>
      <c r="B648" s="330" t="str">
        <f>IF(A648="","",IFERROR(INDEX(Tanggal,MATCH('Buku Besar'!A648,Akun,0)),""))</f>
        <v/>
      </c>
      <c r="C648" s="2" t="str">
        <f>IF(A648="","",IFERROR(INDEX(Keterangan,MATCH('Buku Besar'!A648,Akun,0)),""))</f>
        <v/>
      </c>
      <c r="D648" s="2" t="str">
        <f>IF(A648="","",IFERROR(INDEX(Reff,MATCH('Buku Besar'!A648,Akun,0)),""))</f>
        <v/>
      </c>
      <c r="E648" s="331" t="str">
        <f>IF(A648="","",IFERROR(INDEX(Penerimaan,MATCH('Buku Besar'!A648,Akun,0)),""))</f>
        <v/>
      </c>
      <c r="F648" s="331" t="str">
        <f>IF(A648="","",IFERROR(INDEX(Pengeluaran,MATCH('Buku Besar'!A648,Akun,0)),""))</f>
        <v/>
      </c>
      <c r="H648" s="91" t="str">
        <f t="shared" ref="H648:H711" si="21">IFERROR(IF((MID(H647,8,LEN(H647)-7)+1)&lt;=COUNTIF(Bank_Harian,LEFT(H647,6)),LEFT(H647,6)&amp;"-"&amp;MID(H647,8,LEN(H647)-7)+1,""),"")</f>
        <v/>
      </c>
      <c r="I648" s="330" t="str">
        <f>IF(H648="","",IFERROR(INDEX(Tanggal1,MATCH('Buku Besar'!H648,Akun1,0)),""))</f>
        <v/>
      </c>
      <c r="J648" s="2" t="str">
        <f>IF(H648="","",IFERROR(INDEX(Keterangan1,MATCH('Buku Besar'!H648,Akun1,0)),""))</f>
        <v/>
      </c>
      <c r="K648" s="2" t="str">
        <f>IF(H648="","",IFERROR(INDEX(Reff1,MATCH('Buku Besar'!H648,Akun1,0)),""))</f>
        <v/>
      </c>
      <c r="L648" s="331" t="str">
        <f>IF(H648="","",IFERROR(INDEX(Penerimaan1,MATCH('Buku Besar'!H648,Akun1,0)),""))</f>
        <v/>
      </c>
      <c r="M648" s="331" t="str">
        <f>IF(H648="","",IFERROR(INDEX(Pengeluaran1,MATCH('Buku Besar'!H648,Akun1,0)),""))</f>
        <v/>
      </c>
    </row>
    <row r="649" spans="1:13" x14ac:dyDescent="0.25">
      <c r="A649" s="91" t="str">
        <f t="shared" si="20"/>
        <v/>
      </c>
      <c r="B649" s="330" t="str">
        <f>IF(A649="","",IFERROR(INDEX(Tanggal,MATCH('Buku Besar'!A649,Akun,0)),""))</f>
        <v/>
      </c>
      <c r="C649" s="2" t="str">
        <f>IF(A649="","",IFERROR(INDEX(Keterangan,MATCH('Buku Besar'!A649,Akun,0)),""))</f>
        <v/>
      </c>
      <c r="D649" s="2" t="str">
        <f>IF(A649="","",IFERROR(INDEX(Reff,MATCH('Buku Besar'!A649,Akun,0)),""))</f>
        <v/>
      </c>
      <c r="E649" s="331" t="str">
        <f>IF(A649="","",IFERROR(INDEX(Penerimaan,MATCH('Buku Besar'!A649,Akun,0)),""))</f>
        <v/>
      </c>
      <c r="F649" s="331" t="str">
        <f>IF(A649="","",IFERROR(INDEX(Pengeluaran,MATCH('Buku Besar'!A649,Akun,0)),""))</f>
        <v/>
      </c>
      <c r="H649" s="91" t="str">
        <f t="shared" si="21"/>
        <v/>
      </c>
      <c r="I649" s="330" t="str">
        <f>IF(H649="","",IFERROR(INDEX(Tanggal1,MATCH('Buku Besar'!H649,Akun1,0)),""))</f>
        <v/>
      </c>
      <c r="J649" s="2" t="str">
        <f>IF(H649="","",IFERROR(INDEX(Keterangan1,MATCH('Buku Besar'!H649,Akun1,0)),""))</f>
        <v/>
      </c>
      <c r="K649" s="2" t="str">
        <f>IF(H649="","",IFERROR(INDEX(Reff1,MATCH('Buku Besar'!H649,Akun1,0)),""))</f>
        <v/>
      </c>
      <c r="L649" s="331" t="str">
        <f>IF(H649="","",IFERROR(INDEX(Penerimaan1,MATCH('Buku Besar'!H649,Akun1,0)),""))</f>
        <v/>
      </c>
      <c r="M649" s="331" t="str">
        <f>IF(H649="","",IFERROR(INDEX(Pengeluaran1,MATCH('Buku Besar'!H649,Akun1,0)),""))</f>
        <v/>
      </c>
    </row>
    <row r="650" spans="1:13" x14ac:dyDescent="0.25">
      <c r="A650" s="91" t="str">
        <f t="shared" si="20"/>
        <v/>
      </c>
      <c r="B650" s="330" t="str">
        <f>IF(A650="","",IFERROR(INDEX(Tanggal,MATCH('Buku Besar'!A650,Akun,0)),""))</f>
        <v/>
      </c>
      <c r="C650" s="2" t="str">
        <f>IF(A650="","",IFERROR(INDEX(Keterangan,MATCH('Buku Besar'!A650,Akun,0)),""))</f>
        <v/>
      </c>
      <c r="D650" s="2" t="str">
        <f>IF(A650="","",IFERROR(INDEX(Reff,MATCH('Buku Besar'!A650,Akun,0)),""))</f>
        <v/>
      </c>
      <c r="E650" s="331" t="str">
        <f>IF(A650="","",IFERROR(INDEX(Penerimaan,MATCH('Buku Besar'!A650,Akun,0)),""))</f>
        <v/>
      </c>
      <c r="F650" s="331" t="str">
        <f>IF(A650="","",IFERROR(INDEX(Pengeluaran,MATCH('Buku Besar'!A650,Akun,0)),""))</f>
        <v/>
      </c>
      <c r="H650" s="91" t="str">
        <f t="shared" si="21"/>
        <v/>
      </c>
      <c r="I650" s="330" t="str">
        <f>IF(H650="","",IFERROR(INDEX(Tanggal1,MATCH('Buku Besar'!H650,Akun1,0)),""))</f>
        <v/>
      </c>
      <c r="J650" s="2" t="str">
        <f>IF(H650="","",IFERROR(INDEX(Keterangan1,MATCH('Buku Besar'!H650,Akun1,0)),""))</f>
        <v/>
      </c>
      <c r="K650" s="2" t="str">
        <f>IF(H650="","",IFERROR(INDEX(Reff1,MATCH('Buku Besar'!H650,Akun1,0)),""))</f>
        <v/>
      </c>
      <c r="L650" s="331" t="str">
        <f>IF(H650="","",IFERROR(INDEX(Penerimaan1,MATCH('Buku Besar'!H650,Akun1,0)),""))</f>
        <v/>
      </c>
      <c r="M650" s="331" t="str">
        <f>IF(H650="","",IFERROR(INDEX(Pengeluaran1,MATCH('Buku Besar'!H650,Akun1,0)),""))</f>
        <v/>
      </c>
    </row>
    <row r="651" spans="1:13" x14ac:dyDescent="0.25">
      <c r="A651" s="91" t="str">
        <f t="shared" si="20"/>
        <v/>
      </c>
      <c r="B651" s="330" t="str">
        <f>IF(A651="","",IFERROR(INDEX(Tanggal,MATCH('Buku Besar'!A651,Akun,0)),""))</f>
        <v/>
      </c>
      <c r="C651" s="2" t="str">
        <f>IF(A651="","",IFERROR(INDEX(Keterangan,MATCH('Buku Besar'!A651,Akun,0)),""))</f>
        <v/>
      </c>
      <c r="D651" s="2" t="str">
        <f>IF(A651="","",IFERROR(INDEX(Reff,MATCH('Buku Besar'!A651,Akun,0)),""))</f>
        <v/>
      </c>
      <c r="E651" s="331" t="str">
        <f>IF(A651="","",IFERROR(INDEX(Penerimaan,MATCH('Buku Besar'!A651,Akun,0)),""))</f>
        <v/>
      </c>
      <c r="F651" s="331" t="str">
        <f>IF(A651="","",IFERROR(INDEX(Pengeluaran,MATCH('Buku Besar'!A651,Akun,0)),""))</f>
        <v/>
      </c>
      <c r="H651" s="91" t="str">
        <f t="shared" si="21"/>
        <v/>
      </c>
      <c r="I651" s="330" t="str">
        <f>IF(H651="","",IFERROR(INDEX(Tanggal1,MATCH('Buku Besar'!H651,Akun1,0)),""))</f>
        <v/>
      </c>
      <c r="J651" s="2" t="str">
        <f>IF(H651="","",IFERROR(INDEX(Keterangan1,MATCH('Buku Besar'!H651,Akun1,0)),""))</f>
        <v/>
      </c>
      <c r="K651" s="2" t="str">
        <f>IF(H651="","",IFERROR(INDEX(Reff1,MATCH('Buku Besar'!H651,Akun1,0)),""))</f>
        <v/>
      </c>
      <c r="L651" s="331" t="str">
        <f>IF(H651="","",IFERROR(INDEX(Penerimaan1,MATCH('Buku Besar'!H651,Akun1,0)),""))</f>
        <v/>
      </c>
      <c r="M651" s="331" t="str">
        <f>IF(H651="","",IFERROR(INDEX(Pengeluaran1,MATCH('Buku Besar'!H651,Akun1,0)),""))</f>
        <v/>
      </c>
    </row>
    <row r="652" spans="1:13" x14ac:dyDescent="0.25">
      <c r="A652" s="91" t="str">
        <f t="shared" si="20"/>
        <v/>
      </c>
      <c r="B652" s="330" t="str">
        <f>IF(A652="","",IFERROR(INDEX(Tanggal,MATCH('Buku Besar'!A652,Akun,0)),""))</f>
        <v/>
      </c>
      <c r="C652" s="2" t="str">
        <f>IF(A652="","",IFERROR(INDEX(Keterangan,MATCH('Buku Besar'!A652,Akun,0)),""))</f>
        <v/>
      </c>
      <c r="D652" s="2" t="str">
        <f>IF(A652="","",IFERROR(INDEX(Reff,MATCH('Buku Besar'!A652,Akun,0)),""))</f>
        <v/>
      </c>
      <c r="E652" s="331" t="str">
        <f>IF(A652="","",IFERROR(INDEX(Penerimaan,MATCH('Buku Besar'!A652,Akun,0)),""))</f>
        <v/>
      </c>
      <c r="F652" s="331" t="str">
        <f>IF(A652="","",IFERROR(INDEX(Pengeluaran,MATCH('Buku Besar'!A652,Akun,0)),""))</f>
        <v/>
      </c>
      <c r="H652" s="91" t="str">
        <f t="shared" si="21"/>
        <v/>
      </c>
      <c r="I652" s="330" t="str">
        <f>IF(H652="","",IFERROR(INDEX(Tanggal1,MATCH('Buku Besar'!H652,Akun1,0)),""))</f>
        <v/>
      </c>
      <c r="J652" s="2" t="str">
        <f>IF(H652="","",IFERROR(INDEX(Keterangan1,MATCH('Buku Besar'!H652,Akun1,0)),""))</f>
        <v/>
      </c>
      <c r="K652" s="2" t="str">
        <f>IF(H652="","",IFERROR(INDEX(Reff1,MATCH('Buku Besar'!H652,Akun1,0)),""))</f>
        <v/>
      </c>
      <c r="L652" s="331" t="str">
        <f>IF(H652="","",IFERROR(INDEX(Penerimaan1,MATCH('Buku Besar'!H652,Akun1,0)),""))</f>
        <v/>
      </c>
      <c r="M652" s="331" t="str">
        <f>IF(H652="","",IFERROR(INDEX(Pengeluaran1,MATCH('Buku Besar'!H652,Akun1,0)),""))</f>
        <v/>
      </c>
    </row>
    <row r="653" spans="1:13" x14ac:dyDescent="0.25">
      <c r="A653" s="91" t="str">
        <f t="shared" si="20"/>
        <v/>
      </c>
      <c r="B653" s="330" t="str">
        <f>IF(A653="","",IFERROR(INDEX(Tanggal,MATCH('Buku Besar'!A653,Akun,0)),""))</f>
        <v/>
      </c>
      <c r="C653" s="2" t="str">
        <f>IF(A653="","",IFERROR(INDEX(Keterangan,MATCH('Buku Besar'!A653,Akun,0)),""))</f>
        <v/>
      </c>
      <c r="D653" s="2" t="str">
        <f>IF(A653="","",IFERROR(INDEX(Reff,MATCH('Buku Besar'!A653,Akun,0)),""))</f>
        <v/>
      </c>
      <c r="E653" s="331" t="str">
        <f>IF(A653="","",IFERROR(INDEX(Penerimaan,MATCH('Buku Besar'!A653,Akun,0)),""))</f>
        <v/>
      </c>
      <c r="F653" s="331" t="str">
        <f>IF(A653="","",IFERROR(INDEX(Pengeluaran,MATCH('Buku Besar'!A653,Akun,0)),""))</f>
        <v/>
      </c>
      <c r="H653" s="91" t="str">
        <f t="shared" si="21"/>
        <v/>
      </c>
      <c r="I653" s="330" t="str">
        <f>IF(H653="","",IFERROR(INDEX(Tanggal1,MATCH('Buku Besar'!H653,Akun1,0)),""))</f>
        <v/>
      </c>
      <c r="J653" s="2" t="str">
        <f>IF(H653="","",IFERROR(INDEX(Keterangan1,MATCH('Buku Besar'!H653,Akun1,0)),""))</f>
        <v/>
      </c>
      <c r="K653" s="2" t="str">
        <f>IF(H653="","",IFERROR(INDEX(Reff1,MATCH('Buku Besar'!H653,Akun1,0)),""))</f>
        <v/>
      </c>
      <c r="L653" s="331" t="str">
        <f>IF(H653="","",IFERROR(INDEX(Penerimaan1,MATCH('Buku Besar'!H653,Akun1,0)),""))</f>
        <v/>
      </c>
      <c r="M653" s="331" t="str">
        <f>IF(H653="","",IFERROR(INDEX(Pengeluaran1,MATCH('Buku Besar'!H653,Akun1,0)),""))</f>
        <v/>
      </c>
    </row>
    <row r="654" spans="1:13" x14ac:dyDescent="0.25">
      <c r="A654" s="91" t="str">
        <f t="shared" si="20"/>
        <v/>
      </c>
      <c r="B654" s="330" t="str">
        <f>IF(A654="","",IFERROR(INDEX(Tanggal,MATCH('Buku Besar'!A654,Akun,0)),""))</f>
        <v/>
      </c>
      <c r="C654" s="2" t="str">
        <f>IF(A654="","",IFERROR(INDEX(Keterangan,MATCH('Buku Besar'!A654,Akun,0)),""))</f>
        <v/>
      </c>
      <c r="D654" s="2" t="str">
        <f>IF(A654="","",IFERROR(INDEX(Reff,MATCH('Buku Besar'!A654,Akun,0)),""))</f>
        <v/>
      </c>
      <c r="E654" s="331" t="str">
        <f>IF(A654="","",IFERROR(INDEX(Penerimaan,MATCH('Buku Besar'!A654,Akun,0)),""))</f>
        <v/>
      </c>
      <c r="F654" s="331" t="str">
        <f>IF(A654="","",IFERROR(INDEX(Pengeluaran,MATCH('Buku Besar'!A654,Akun,0)),""))</f>
        <v/>
      </c>
      <c r="H654" s="91" t="str">
        <f t="shared" si="21"/>
        <v/>
      </c>
      <c r="I654" s="330" t="str">
        <f>IF(H654="","",IFERROR(INDEX(Tanggal1,MATCH('Buku Besar'!H654,Akun1,0)),""))</f>
        <v/>
      </c>
      <c r="J654" s="2" t="str">
        <f>IF(H654="","",IFERROR(INDEX(Keterangan1,MATCH('Buku Besar'!H654,Akun1,0)),""))</f>
        <v/>
      </c>
      <c r="K654" s="2" t="str">
        <f>IF(H654="","",IFERROR(INDEX(Reff1,MATCH('Buku Besar'!H654,Akun1,0)),""))</f>
        <v/>
      </c>
      <c r="L654" s="331" t="str">
        <f>IF(H654="","",IFERROR(INDEX(Penerimaan1,MATCH('Buku Besar'!H654,Akun1,0)),""))</f>
        <v/>
      </c>
      <c r="M654" s="331" t="str">
        <f>IF(H654="","",IFERROR(INDEX(Pengeluaran1,MATCH('Buku Besar'!H654,Akun1,0)),""))</f>
        <v/>
      </c>
    </row>
    <row r="655" spans="1:13" x14ac:dyDescent="0.25">
      <c r="A655" s="91" t="str">
        <f t="shared" si="20"/>
        <v/>
      </c>
      <c r="B655" s="330" t="str">
        <f>IF(A655="","",IFERROR(INDEX(Tanggal,MATCH('Buku Besar'!A655,Akun,0)),""))</f>
        <v/>
      </c>
      <c r="C655" s="2" t="str">
        <f>IF(A655="","",IFERROR(INDEX(Keterangan,MATCH('Buku Besar'!A655,Akun,0)),""))</f>
        <v/>
      </c>
      <c r="D655" s="2" t="str">
        <f>IF(A655="","",IFERROR(INDEX(Reff,MATCH('Buku Besar'!A655,Akun,0)),""))</f>
        <v/>
      </c>
      <c r="E655" s="331" t="str">
        <f>IF(A655="","",IFERROR(INDEX(Penerimaan,MATCH('Buku Besar'!A655,Akun,0)),""))</f>
        <v/>
      </c>
      <c r="F655" s="331" t="str">
        <f>IF(A655="","",IFERROR(INDEX(Pengeluaran,MATCH('Buku Besar'!A655,Akun,0)),""))</f>
        <v/>
      </c>
      <c r="H655" s="91" t="str">
        <f t="shared" si="21"/>
        <v/>
      </c>
      <c r="I655" s="330" t="str">
        <f>IF(H655="","",IFERROR(INDEX(Tanggal1,MATCH('Buku Besar'!H655,Akun1,0)),""))</f>
        <v/>
      </c>
      <c r="J655" s="2" t="str">
        <f>IF(H655="","",IFERROR(INDEX(Keterangan1,MATCH('Buku Besar'!H655,Akun1,0)),""))</f>
        <v/>
      </c>
      <c r="K655" s="2" t="str">
        <f>IF(H655="","",IFERROR(INDEX(Reff1,MATCH('Buku Besar'!H655,Akun1,0)),""))</f>
        <v/>
      </c>
      <c r="L655" s="331" t="str">
        <f>IF(H655="","",IFERROR(INDEX(Penerimaan1,MATCH('Buku Besar'!H655,Akun1,0)),""))</f>
        <v/>
      </c>
      <c r="M655" s="331" t="str">
        <f>IF(H655="","",IFERROR(INDEX(Pengeluaran1,MATCH('Buku Besar'!H655,Akun1,0)),""))</f>
        <v/>
      </c>
    </row>
    <row r="656" spans="1:13" x14ac:dyDescent="0.25">
      <c r="A656" s="91" t="str">
        <f t="shared" si="20"/>
        <v/>
      </c>
      <c r="B656" s="330" t="str">
        <f>IF(A656="","",IFERROR(INDEX(Tanggal,MATCH('Buku Besar'!A656,Akun,0)),""))</f>
        <v/>
      </c>
      <c r="C656" s="2" t="str">
        <f>IF(A656="","",IFERROR(INDEX(Keterangan,MATCH('Buku Besar'!A656,Akun,0)),""))</f>
        <v/>
      </c>
      <c r="D656" s="2" t="str">
        <f>IF(A656="","",IFERROR(INDEX(Reff,MATCH('Buku Besar'!A656,Akun,0)),""))</f>
        <v/>
      </c>
      <c r="E656" s="331" t="str">
        <f>IF(A656="","",IFERROR(INDEX(Penerimaan,MATCH('Buku Besar'!A656,Akun,0)),""))</f>
        <v/>
      </c>
      <c r="F656" s="331" t="str">
        <f>IF(A656="","",IFERROR(INDEX(Pengeluaran,MATCH('Buku Besar'!A656,Akun,0)),""))</f>
        <v/>
      </c>
      <c r="H656" s="91" t="str">
        <f t="shared" si="21"/>
        <v/>
      </c>
      <c r="I656" s="330" t="str">
        <f>IF(H656="","",IFERROR(INDEX(Tanggal1,MATCH('Buku Besar'!H656,Akun1,0)),""))</f>
        <v/>
      </c>
      <c r="J656" s="2" t="str">
        <f>IF(H656="","",IFERROR(INDEX(Keterangan1,MATCH('Buku Besar'!H656,Akun1,0)),""))</f>
        <v/>
      </c>
      <c r="K656" s="2" t="str">
        <f>IF(H656="","",IFERROR(INDEX(Reff1,MATCH('Buku Besar'!H656,Akun1,0)),""))</f>
        <v/>
      </c>
      <c r="L656" s="331" t="str">
        <f>IF(H656="","",IFERROR(INDEX(Penerimaan1,MATCH('Buku Besar'!H656,Akun1,0)),""))</f>
        <v/>
      </c>
      <c r="M656" s="331" t="str">
        <f>IF(H656="","",IFERROR(INDEX(Pengeluaran1,MATCH('Buku Besar'!H656,Akun1,0)),""))</f>
        <v/>
      </c>
    </row>
    <row r="657" spans="1:13" x14ac:dyDescent="0.25">
      <c r="A657" s="91" t="str">
        <f t="shared" si="20"/>
        <v/>
      </c>
      <c r="B657" s="330" t="str">
        <f>IF(A657="","",IFERROR(INDEX(Tanggal,MATCH('Buku Besar'!A657,Akun,0)),""))</f>
        <v/>
      </c>
      <c r="C657" s="2" t="str">
        <f>IF(A657="","",IFERROR(INDEX(Keterangan,MATCH('Buku Besar'!A657,Akun,0)),""))</f>
        <v/>
      </c>
      <c r="D657" s="2" t="str">
        <f>IF(A657="","",IFERROR(INDEX(Reff,MATCH('Buku Besar'!A657,Akun,0)),""))</f>
        <v/>
      </c>
      <c r="E657" s="331" t="str">
        <f>IF(A657="","",IFERROR(INDEX(Penerimaan,MATCH('Buku Besar'!A657,Akun,0)),""))</f>
        <v/>
      </c>
      <c r="F657" s="331" t="str">
        <f>IF(A657="","",IFERROR(INDEX(Pengeluaran,MATCH('Buku Besar'!A657,Akun,0)),""))</f>
        <v/>
      </c>
      <c r="H657" s="91" t="str">
        <f t="shared" si="21"/>
        <v/>
      </c>
      <c r="I657" s="330" t="str">
        <f>IF(H657="","",IFERROR(INDEX(Tanggal1,MATCH('Buku Besar'!H657,Akun1,0)),""))</f>
        <v/>
      </c>
      <c r="J657" s="2" t="str">
        <f>IF(H657="","",IFERROR(INDEX(Keterangan1,MATCH('Buku Besar'!H657,Akun1,0)),""))</f>
        <v/>
      </c>
      <c r="K657" s="2" t="str">
        <f>IF(H657="","",IFERROR(INDEX(Reff1,MATCH('Buku Besar'!H657,Akun1,0)),""))</f>
        <v/>
      </c>
      <c r="L657" s="331" t="str">
        <f>IF(H657="","",IFERROR(INDEX(Penerimaan1,MATCH('Buku Besar'!H657,Akun1,0)),""))</f>
        <v/>
      </c>
      <c r="M657" s="331" t="str">
        <f>IF(H657="","",IFERROR(INDEX(Pengeluaran1,MATCH('Buku Besar'!H657,Akun1,0)),""))</f>
        <v/>
      </c>
    </row>
    <row r="658" spans="1:13" x14ac:dyDescent="0.25">
      <c r="A658" s="91" t="str">
        <f t="shared" si="20"/>
        <v/>
      </c>
      <c r="B658" s="330" t="str">
        <f>IF(A658="","",IFERROR(INDEX(Tanggal,MATCH('Buku Besar'!A658,Akun,0)),""))</f>
        <v/>
      </c>
      <c r="C658" s="2" t="str">
        <f>IF(A658="","",IFERROR(INDEX(Keterangan,MATCH('Buku Besar'!A658,Akun,0)),""))</f>
        <v/>
      </c>
      <c r="D658" s="2" t="str">
        <f>IF(A658="","",IFERROR(INDEX(Reff,MATCH('Buku Besar'!A658,Akun,0)),""))</f>
        <v/>
      </c>
      <c r="E658" s="331" t="str">
        <f>IF(A658="","",IFERROR(INDEX(Penerimaan,MATCH('Buku Besar'!A658,Akun,0)),""))</f>
        <v/>
      </c>
      <c r="F658" s="331" t="str">
        <f>IF(A658="","",IFERROR(INDEX(Pengeluaran,MATCH('Buku Besar'!A658,Akun,0)),""))</f>
        <v/>
      </c>
      <c r="H658" s="91" t="str">
        <f t="shared" si="21"/>
        <v/>
      </c>
      <c r="I658" s="330" t="str">
        <f>IF(H658="","",IFERROR(INDEX(Tanggal1,MATCH('Buku Besar'!H658,Akun1,0)),""))</f>
        <v/>
      </c>
      <c r="J658" s="2" t="str">
        <f>IF(H658="","",IFERROR(INDEX(Keterangan1,MATCH('Buku Besar'!H658,Akun1,0)),""))</f>
        <v/>
      </c>
      <c r="K658" s="2" t="str">
        <f>IF(H658="","",IFERROR(INDEX(Reff1,MATCH('Buku Besar'!H658,Akun1,0)),""))</f>
        <v/>
      </c>
      <c r="L658" s="331" t="str">
        <f>IF(H658="","",IFERROR(INDEX(Penerimaan1,MATCH('Buku Besar'!H658,Akun1,0)),""))</f>
        <v/>
      </c>
      <c r="M658" s="331" t="str">
        <f>IF(H658="","",IFERROR(INDEX(Pengeluaran1,MATCH('Buku Besar'!H658,Akun1,0)),""))</f>
        <v/>
      </c>
    </row>
    <row r="659" spans="1:13" x14ac:dyDescent="0.25">
      <c r="A659" s="91" t="str">
        <f t="shared" si="20"/>
        <v/>
      </c>
      <c r="B659" s="330" t="str">
        <f>IF(A659="","",IFERROR(INDEX(Tanggal,MATCH('Buku Besar'!A659,Akun,0)),""))</f>
        <v/>
      </c>
      <c r="C659" s="2" t="str">
        <f>IF(A659="","",IFERROR(INDEX(Keterangan,MATCH('Buku Besar'!A659,Akun,0)),""))</f>
        <v/>
      </c>
      <c r="D659" s="2" t="str">
        <f>IF(A659="","",IFERROR(INDEX(Reff,MATCH('Buku Besar'!A659,Akun,0)),""))</f>
        <v/>
      </c>
      <c r="E659" s="331" t="str">
        <f>IF(A659="","",IFERROR(INDEX(Penerimaan,MATCH('Buku Besar'!A659,Akun,0)),""))</f>
        <v/>
      </c>
      <c r="F659" s="331" t="str">
        <f>IF(A659="","",IFERROR(INDEX(Pengeluaran,MATCH('Buku Besar'!A659,Akun,0)),""))</f>
        <v/>
      </c>
      <c r="H659" s="91" t="str">
        <f t="shared" si="21"/>
        <v/>
      </c>
      <c r="I659" s="330" t="str">
        <f>IF(H659="","",IFERROR(INDEX(Tanggal1,MATCH('Buku Besar'!H659,Akun1,0)),""))</f>
        <v/>
      </c>
      <c r="J659" s="2" t="str">
        <f>IF(H659="","",IFERROR(INDEX(Keterangan1,MATCH('Buku Besar'!H659,Akun1,0)),""))</f>
        <v/>
      </c>
      <c r="K659" s="2" t="str">
        <f>IF(H659="","",IFERROR(INDEX(Reff1,MATCH('Buku Besar'!H659,Akun1,0)),""))</f>
        <v/>
      </c>
      <c r="L659" s="331" t="str">
        <f>IF(H659="","",IFERROR(INDEX(Penerimaan1,MATCH('Buku Besar'!H659,Akun1,0)),""))</f>
        <v/>
      </c>
      <c r="M659" s="331" t="str">
        <f>IF(H659="","",IFERROR(INDEX(Pengeluaran1,MATCH('Buku Besar'!H659,Akun1,0)),""))</f>
        <v/>
      </c>
    </row>
    <row r="660" spans="1:13" x14ac:dyDescent="0.25">
      <c r="A660" s="91" t="str">
        <f t="shared" si="20"/>
        <v/>
      </c>
      <c r="B660" s="330" t="str">
        <f>IF(A660="","",IFERROR(INDEX(Tanggal,MATCH('Buku Besar'!A660,Akun,0)),""))</f>
        <v/>
      </c>
      <c r="C660" s="2" t="str">
        <f>IF(A660="","",IFERROR(INDEX(Keterangan,MATCH('Buku Besar'!A660,Akun,0)),""))</f>
        <v/>
      </c>
      <c r="D660" s="2" t="str">
        <f>IF(A660="","",IFERROR(INDEX(Reff,MATCH('Buku Besar'!A660,Akun,0)),""))</f>
        <v/>
      </c>
      <c r="E660" s="331" t="str">
        <f>IF(A660="","",IFERROR(INDEX(Penerimaan,MATCH('Buku Besar'!A660,Akun,0)),""))</f>
        <v/>
      </c>
      <c r="F660" s="331" t="str">
        <f>IF(A660="","",IFERROR(INDEX(Pengeluaran,MATCH('Buku Besar'!A660,Akun,0)),""))</f>
        <v/>
      </c>
      <c r="H660" s="91" t="str">
        <f t="shared" si="21"/>
        <v/>
      </c>
      <c r="I660" s="330" t="str">
        <f>IF(H660="","",IFERROR(INDEX(Tanggal1,MATCH('Buku Besar'!H660,Akun1,0)),""))</f>
        <v/>
      </c>
      <c r="J660" s="2" t="str">
        <f>IF(H660="","",IFERROR(INDEX(Keterangan1,MATCH('Buku Besar'!H660,Akun1,0)),""))</f>
        <v/>
      </c>
      <c r="K660" s="2" t="str">
        <f>IF(H660="","",IFERROR(INDEX(Reff1,MATCH('Buku Besar'!H660,Akun1,0)),""))</f>
        <v/>
      </c>
      <c r="L660" s="331" t="str">
        <f>IF(H660="","",IFERROR(INDEX(Penerimaan1,MATCH('Buku Besar'!H660,Akun1,0)),""))</f>
        <v/>
      </c>
      <c r="M660" s="331" t="str">
        <f>IF(H660="","",IFERROR(INDEX(Pengeluaran1,MATCH('Buku Besar'!H660,Akun1,0)),""))</f>
        <v/>
      </c>
    </row>
    <row r="661" spans="1:13" x14ac:dyDescent="0.25">
      <c r="A661" s="91" t="str">
        <f t="shared" si="20"/>
        <v/>
      </c>
      <c r="B661" s="330" t="str">
        <f>IF(A661="","",IFERROR(INDEX(Tanggal,MATCH('Buku Besar'!A661,Akun,0)),""))</f>
        <v/>
      </c>
      <c r="C661" s="2" t="str">
        <f>IF(A661="","",IFERROR(INDEX(Keterangan,MATCH('Buku Besar'!A661,Akun,0)),""))</f>
        <v/>
      </c>
      <c r="D661" s="2" t="str">
        <f>IF(A661="","",IFERROR(INDEX(Reff,MATCH('Buku Besar'!A661,Akun,0)),""))</f>
        <v/>
      </c>
      <c r="E661" s="331" t="str">
        <f>IF(A661="","",IFERROR(INDEX(Penerimaan,MATCH('Buku Besar'!A661,Akun,0)),""))</f>
        <v/>
      </c>
      <c r="F661" s="331" t="str">
        <f>IF(A661="","",IFERROR(INDEX(Pengeluaran,MATCH('Buku Besar'!A661,Akun,0)),""))</f>
        <v/>
      </c>
      <c r="H661" s="91" t="str">
        <f t="shared" si="21"/>
        <v/>
      </c>
      <c r="I661" s="330" t="str">
        <f>IF(H661="","",IFERROR(INDEX(Tanggal1,MATCH('Buku Besar'!H661,Akun1,0)),""))</f>
        <v/>
      </c>
      <c r="J661" s="2" t="str">
        <f>IF(H661="","",IFERROR(INDEX(Keterangan1,MATCH('Buku Besar'!H661,Akun1,0)),""))</f>
        <v/>
      </c>
      <c r="K661" s="2" t="str">
        <f>IF(H661="","",IFERROR(INDEX(Reff1,MATCH('Buku Besar'!H661,Akun1,0)),""))</f>
        <v/>
      </c>
      <c r="L661" s="331" t="str">
        <f>IF(H661="","",IFERROR(INDEX(Penerimaan1,MATCH('Buku Besar'!H661,Akun1,0)),""))</f>
        <v/>
      </c>
      <c r="M661" s="331" t="str">
        <f>IF(H661="","",IFERROR(INDEX(Pengeluaran1,MATCH('Buku Besar'!H661,Akun1,0)),""))</f>
        <v/>
      </c>
    </row>
    <row r="662" spans="1:13" x14ac:dyDescent="0.25">
      <c r="A662" s="91" t="str">
        <f t="shared" si="20"/>
        <v/>
      </c>
      <c r="B662" s="330" t="str">
        <f>IF(A662="","",IFERROR(INDEX(Tanggal,MATCH('Buku Besar'!A662,Akun,0)),""))</f>
        <v/>
      </c>
      <c r="C662" s="2" t="str">
        <f>IF(A662="","",IFERROR(INDEX(Keterangan,MATCH('Buku Besar'!A662,Akun,0)),""))</f>
        <v/>
      </c>
      <c r="D662" s="2" t="str">
        <f>IF(A662="","",IFERROR(INDEX(Reff,MATCH('Buku Besar'!A662,Akun,0)),""))</f>
        <v/>
      </c>
      <c r="E662" s="331" t="str">
        <f>IF(A662="","",IFERROR(INDEX(Penerimaan,MATCH('Buku Besar'!A662,Akun,0)),""))</f>
        <v/>
      </c>
      <c r="F662" s="331" t="str">
        <f>IF(A662="","",IFERROR(INDEX(Pengeluaran,MATCH('Buku Besar'!A662,Akun,0)),""))</f>
        <v/>
      </c>
      <c r="H662" s="91" t="str">
        <f t="shared" si="21"/>
        <v/>
      </c>
      <c r="I662" s="330" t="str">
        <f>IF(H662="","",IFERROR(INDEX(Tanggal1,MATCH('Buku Besar'!H662,Akun1,0)),""))</f>
        <v/>
      </c>
      <c r="J662" s="2" t="str">
        <f>IF(H662="","",IFERROR(INDEX(Keterangan1,MATCH('Buku Besar'!H662,Akun1,0)),""))</f>
        <v/>
      </c>
      <c r="K662" s="2" t="str">
        <f>IF(H662="","",IFERROR(INDEX(Reff1,MATCH('Buku Besar'!H662,Akun1,0)),""))</f>
        <v/>
      </c>
      <c r="L662" s="331" t="str">
        <f>IF(H662="","",IFERROR(INDEX(Penerimaan1,MATCH('Buku Besar'!H662,Akun1,0)),""))</f>
        <v/>
      </c>
      <c r="M662" s="331" t="str">
        <f>IF(H662="","",IFERROR(INDEX(Pengeluaran1,MATCH('Buku Besar'!H662,Akun1,0)),""))</f>
        <v/>
      </c>
    </row>
    <row r="663" spans="1:13" x14ac:dyDescent="0.25">
      <c r="A663" s="91" t="str">
        <f t="shared" si="20"/>
        <v/>
      </c>
      <c r="B663" s="330" t="str">
        <f>IF(A663="","",IFERROR(INDEX(Tanggal,MATCH('Buku Besar'!A663,Akun,0)),""))</f>
        <v/>
      </c>
      <c r="C663" s="2" t="str">
        <f>IF(A663="","",IFERROR(INDEX(Keterangan,MATCH('Buku Besar'!A663,Akun,0)),""))</f>
        <v/>
      </c>
      <c r="D663" s="2" t="str">
        <f>IF(A663="","",IFERROR(INDEX(Reff,MATCH('Buku Besar'!A663,Akun,0)),""))</f>
        <v/>
      </c>
      <c r="E663" s="331" t="str">
        <f>IF(A663="","",IFERROR(INDEX(Penerimaan,MATCH('Buku Besar'!A663,Akun,0)),""))</f>
        <v/>
      </c>
      <c r="F663" s="331" t="str">
        <f>IF(A663="","",IFERROR(INDEX(Pengeluaran,MATCH('Buku Besar'!A663,Akun,0)),""))</f>
        <v/>
      </c>
      <c r="H663" s="91" t="str">
        <f t="shared" si="21"/>
        <v/>
      </c>
      <c r="I663" s="330" t="str">
        <f>IF(H663="","",IFERROR(INDEX(Tanggal1,MATCH('Buku Besar'!H663,Akun1,0)),""))</f>
        <v/>
      </c>
      <c r="J663" s="2" t="str">
        <f>IF(H663="","",IFERROR(INDEX(Keterangan1,MATCH('Buku Besar'!H663,Akun1,0)),""))</f>
        <v/>
      </c>
      <c r="K663" s="2" t="str">
        <f>IF(H663="","",IFERROR(INDEX(Reff1,MATCH('Buku Besar'!H663,Akun1,0)),""))</f>
        <v/>
      </c>
      <c r="L663" s="331" t="str">
        <f>IF(H663="","",IFERROR(INDEX(Penerimaan1,MATCH('Buku Besar'!H663,Akun1,0)),""))</f>
        <v/>
      </c>
      <c r="M663" s="331" t="str">
        <f>IF(H663="","",IFERROR(INDEX(Pengeluaran1,MATCH('Buku Besar'!H663,Akun1,0)),""))</f>
        <v/>
      </c>
    </row>
    <row r="664" spans="1:13" x14ac:dyDescent="0.25">
      <c r="A664" s="91" t="str">
        <f t="shared" si="20"/>
        <v/>
      </c>
      <c r="B664" s="330" t="str">
        <f>IF(A664="","",IFERROR(INDEX(Tanggal,MATCH('Buku Besar'!A664,Akun,0)),""))</f>
        <v/>
      </c>
      <c r="C664" s="2" t="str">
        <f>IF(A664="","",IFERROR(INDEX(Keterangan,MATCH('Buku Besar'!A664,Akun,0)),""))</f>
        <v/>
      </c>
      <c r="D664" s="2" t="str">
        <f>IF(A664="","",IFERROR(INDEX(Reff,MATCH('Buku Besar'!A664,Akun,0)),""))</f>
        <v/>
      </c>
      <c r="E664" s="331" t="str">
        <f>IF(A664="","",IFERROR(INDEX(Penerimaan,MATCH('Buku Besar'!A664,Akun,0)),""))</f>
        <v/>
      </c>
      <c r="F664" s="331" t="str">
        <f>IF(A664="","",IFERROR(INDEX(Pengeluaran,MATCH('Buku Besar'!A664,Akun,0)),""))</f>
        <v/>
      </c>
      <c r="H664" s="91" t="str">
        <f t="shared" si="21"/>
        <v/>
      </c>
      <c r="I664" s="330" t="str">
        <f>IF(H664="","",IFERROR(INDEX(Tanggal1,MATCH('Buku Besar'!H664,Akun1,0)),""))</f>
        <v/>
      </c>
      <c r="J664" s="2" t="str">
        <f>IF(H664="","",IFERROR(INDEX(Keterangan1,MATCH('Buku Besar'!H664,Akun1,0)),""))</f>
        <v/>
      </c>
      <c r="K664" s="2" t="str">
        <f>IF(H664="","",IFERROR(INDEX(Reff1,MATCH('Buku Besar'!H664,Akun1,0)),""))</f>
        <v/>
      </c>
      <c r="L664" s="331" t="str">
        <f>IF(H664="","",IFERROR(INDEX(Penerimaan1,MATCH('Buku Besar'!H664,Akun1,0)),""))</f>
        <v/>
      </c>
      <c r="M664" s="331" t="str">
        <f>IF(H664="","",IFERROR(INDEX(Pengeluaran1,MATCH('Buku Besar'!H664,Akun1,0)),""))</f>
        <v/>
      </c>
    </row>
    <row r="665" spans="1:13" x14ac:dyDescent="0.25">
      <c r="A665" s="91" t="str">
        <f t="shared" si="20"/>
        <v/>
      </c>
      <c r="B665" s="330" t="str">
        <f>IF(A665="","",IFERROR(INDEX(Tanggal,MATCH('Buku Besar'!A665,Akun,0)),""))</f>
        <v/>
      </c>
      <c r="C665" s="2" t="str">
        <f>IF(A665="","",IFERROR(INDEX(Keterangan,MATCH('Buku Besar'!A665,Akun,0)),""))</f>
        <v/>
      </c>
      <c r="D665" s="2" t="str">
        <f>IF(A665="","",IFERROR(INDEX(Reff,MATCH('Buku Besar'!A665,Akun,0)),""))</f>
        <v/>
      </c>
      <c r="E665" s="331" t="str">
        <f>IF(A665="","",IFERROR(INDEX(Penerimaan,MATCH('Buku Besar'!A665,Akun,0)),""))</f>
        <v/>
      </c>
      <c r="F665" s="331" t="str">
        <f>IF(A665="","",IFERROR(INDEX(Pengeluaran,MATCH('Buku Besar'!A665,Akun,0)),""))</f>
        <v/>
      </c>
      <c r="H665" s="91" t="str">
        <f t="shared" si="21"/>
        <v/>
      </c>
      <c r="I665" s="330" t="str">
        <f>IF(H665="","",IFERROR(INDEX(Tanggal1,MATCH('Buku Besar'!H665,Akun1,0)),""))</f>
        <v/>
      </c>
      <c r="J665" s="2" t="str">
        <f>IF(H665="","",IFERROR(INDEX(Keterangan1,MATCH('Buku Besar'!H665,Akun1,0)),""))</f>
        <v/>
      </c>
      <c r="K665" s="2" t="str">
        <f>IF(H665="","",IFERROR(INDEX(Reff1,MATCH('Buku Besar'!H665,Akun1,0)),""))</f>
        <v/>
      </c>
      <c r="L665" s="331" t="str">
        <f>IF(H665="","",IFERROR(INDEX(Penerimaan1,MATCH('Buku Besar'!H665,Akun1,0)),""))</f>
        <v/>
      </c>
      <c r="M665" s="331" t="str">
        <f>IF(H665="","",IFERROR(INDEX(Pengeluaran1,MATCH('Buku Besar'!H665,Akun1,0)),""))</f>
        <v/>
      </c>
    </row>
    <row r="666" spans="1:13" x14ac:dyDescent="0.25">
      <c r="A666" s="91" t="str">
        <f t="shared" si="20"/>
        <v/>
      </c>
      <c r="B666" s="330" t="str">
        <f>IF(A666="","",IFERROR(INDEX(Tanggal,MATCH('Buku Besar'!A666,Akun,0)),""))</f>
        <v/>
      </c>
      <c r="C666" s="2" t="str">
        <f>IF(A666="","",IFERROR(INDEX(Keterangan,MATCH('Buku Besar'!A666,Akun,0)),""))</f>
        <v/>
      </c>
      <c r="D666" s="2" t="str">
        <f>IF(A666="","",IFERROR(INDEX(Reff,MATCH('Buku Besar'!A666,Akun,0)),""))</f>
        <v/>
      </c>
      <c r="E666" s="331" t="str">
        <f>IF(A666="","",IFERROR(INDEX(Penerimaan,MATCH('Buku Besar'!A666,Akun,0)),""))</f>
        <v/>
      </c>
      <c r="F666" s="331" t="str">
        <f>IF(A666="","",IFERROR(INDEX(Pengeluaran,MATCH('Buku Besar'!A666,Akun,0)),""))</f>
        <v/>
      </c>
      <c r="H666" s="91" t="str">
        <f t="shared" si="21"/>
        <v/>
      </c>
      <c r="I666" s="330" t="str">
        <f>IF(H666="","",IFERROR(INDEX(Tanggal1,MATCH('Buku Besar'!H666,Akun1,0)),""))</f>
        <v/>
      </c>
      <c r="J666" s="2" t="str">
        <f>IF(H666="","",IFERROR(INDEX(Keterangan1,MATCH('Buku Besar'!H666,Akun1,0)),""))</f>
        <v/>
      </c>
      <c r="K666" s="2" t="str">
        <f>IF(H666="","",IFERROR(INDEX(Reff1,MATCH('Buku Besar'!H666,Akun1,0)),""))</f>
        <v/>
      </c>
      <c r="L666" s="331" t="str">
        <f>IF(H666="","",IFERROR(INDEX(Penerimaan1,MATCH('Buku Besar'!H666,Akun1,0)),""))</f>
        <v/>
      </c>
      <c r="M666" s="331" t="str">
        <f>IF(H666="","",IFERROR(INDEX(Pengeluaran1,MATCH('Buku Besar'!H666,Akun1,0)),""))</f>
        <v/>
      </c>
    </row>
    <row r="667" spans="1:13" x14ac:dyDescent="0.25">
      <c r="A667" s="91" t="str">
        <f t="shared" si="20"/>
        <v/>
      </c>
      <c r="B667" s="330" t="str">
        <f>IF(A667="","",IFERROR(INDEX(Tanggal,MATCH('Buku Besar'!A667,Akun,0)),""))</f>
        <v/>
      </c>
      <c r="C667" s="2" t="str">
        <f>IF(A667="","",IFERROR(INDEX(Keterangan,MATCH('Buku Besar'!A667,Akun,0)),""))</f>
        <v/>
      </c>
      <c r="D667" s="2" t="str">
        <f>IF(A667="","",IFERROR(INDEX(Reff,MATCH('Buku Besar'!A667,Akun,0)),""))</f>
        <v/>
      </c>
      <c r="E667" s="331" t="str">
        <f>IF(A667="","",IFERROR(INDEX(Penerimaan,MATCH('Buku Besar'!A667,Akun,0)),""))</f>
        <v/>
      </c>
      <c r="F667" s="331" t="str">
        <f>IF(A667="","",IFERROR(INDEX(Pengeluaran,MATCH('Buku Besar'!A667,Akun,0)),""))</f>
        <v/>
      </c>
      <c r="H667" s="91" t="str">
        <f t="shared" si="21"/>
        <v/>
      </c>
      <c r="I667" s="330" t="str">
        <f>IF(H667="","",IFERROR(INDEX(Tanggal1,MATCH('Buku Besar'!H667,Akun1,0)),""))</f>
        <v/>
      </c>
      <c r="J667" s="2" t="str">
        <f>IF(H667="","",IFERROR(INDEX(Keterangan1,MATCH('Buku Besar'!H667,Akun1,0)),""))</f>
        <v/>
      </c>
      <c r="K667" s="2" t="str">
        <f>IF(H667="","",IFERROR(INDEX(Reff1,MATCH('Buku Besar'!H667,Akun1,0)),""))</f>
        <v/>
      </c>
      <c r="L667" s="331" t="str">
        <f>IF(H667="","",IFERROR(INDEX(Penerimaan1,MATCH('Buku Besar'!H667,Akun1,0)),""))</f>
        <v/>
      </c>
      <c r="M667" s="331" t="str">
        <f>IF(H667="","",IFERROR(INDEX(Pengeluaran1,MATCH('Buku Besar'!H667,Akun1,0)),""))</f>
        <v/>
      </c>
    </row>
    <row r="668" spans="1:13" x14ac:dyDescent="0.25">
      <c r="A668" s="91" t="str">
        <f t="shared" si="20"/>
        <v/>
      </c>
      <c r="B668" s="330" t="str">
        <f>IF(A668="","",IFERROR(INDEX(Tanggal,MATCH('Buku Besar'!A668,Akun,0)),""))</f>
        <v/>
      </c>
      <c r="C668" s="2" t="str">
        <f>IF(A668="","",IFERROR(INDEX(Keterangan,MATCH('Buku Besar'!A668,Akun,0)),""))</f>
        <v/>
      </c>
      <c r="D668" s="2" t="str">
        <f>IF(A668="","",IFERROR(INDEX(Reff,MATCH('Buku Besar'!A668,Akun,0)),""))</f>
        <v/>
      </c>
      <c r="E668" s="331" t="str">
        <f>IF(A668="","",IFERROR(INDEX(Penerimaan,MATCH('Buku Besar'!A668,Akun,0)),""))</f>
        <v/>
      </c>
      <c r="F668" s="331" t="str">
        <f>IF(A668="","",IFERROR(INDEX(Pengeluaran,MATCH('Buku Besar'!A668,Akun,0)),""))</f>
        <v/>
      </c>
      <c r="H668" s="91" t="str">
        <f t="shared" si="21"/>
        <v/>
      </c>
      <c r="I668" s="330" t="str">
        <f>IF(H668="","",IFERROR(INDEX(Tanggal1,MATCH('Buku Besar'!H668,Akun1,0)),""))</f>
        <v/>
      </c>
      <c r="J668" s="2" t="str">
        <f>IF(H668="","",IFERROR(INDEX(Keterangan1,MATCH('Buku Besar'!H668,Akun1,0)),""))</f>
        <v/>
      </c>
      <c r="K668" s="2" t="str">
        <f>IF(H668="","",IFERROR(INDEX(Reff1,MATCH('Buku Besar'!H668,Akun1,0)),""))</f>
        <v/>
      </c>
      <c r="L668" s="331" t="str">
        <f>IF(H668="","",IFERROR(INDEX(Penerimaan1,MATCH('Buku Besar'!H668,Akun1,0)),""))</f>
        <v/>
      </c>
      <c r="M668" s="331" t="str">
        <f>IF(H668="","",IFERROR(INDEX(Pengeluaran1,MATCH('Buku Besar'!H668,Akun1,0)),""))</f>
        <v/>
      </c>
    </row>
    <row r="669" spans="1:13" x14ac:dyDescent="0.25">
      <c r="A669" s="91" t="str">
        <f t="shared" si="20"/>
        <v/>
      </c>
      <c r="B669" s="330" t="str">
        <f>IF(A669="","",IFERROR(INDEX(Tanggal,MATCH('Buku Besar'!A669,Akun,0)),""))</f>
        <v/>
      </c>
      <c r="C669" s="2" t="str">
        <f>IF(A669="","",IFERROR(INDEX(Keterangan,MATCH('Buku Besar'!A669,Akun,0)),""))</f>
        <v/>
      </c>
      <c r="D669" s="2" t="str">
        <f>IF(A669="","",IFERROR(INDEX(Reff,MATCH('Buku Besar'!A669,Akun,0)),""))</f>
        <v/>
      </c>
      <c r="E669" s="331" t="str">
        <f>IF(A669="","",IFERROR(INDEX(Penerimaan,MATCH('Buku Besar'!A669,Akun,0)),""))</f>
        <v/>
      </c>
      <c r="F669" s="331" t="str">
        <f>IF(A669="","",IFERROR(INDEX(Pengeluaran,MATCH('Buku Besar'!A669,Akun,0)),""))</f>
        <v/>
      </c>
      <c r="H669" s="91" t="str">
        <f t="shared" si="21"/>
        <v/>
      </c>
      <c r="I669" s="330" t="str">
        <f>IF(H669="","",IFERROR(INDEX(Tanggal1,MATCH('Buku Besar'!H669,Akun1,0)),""))</f>
        <v/>
      </c>
      <c r="J669" s="2" t="str">
        <f>IF(H669="","",IFERROR(INDEX(Keterangan1,MATCH('Buku Besar'!H669,Akun1,0)),""))</f>
        <v/>
      </c>
      <c r="K669" s="2" t="str">
        <f>IF(H669="","",IFERROR(INDEX(Reff1,MATCH('Buku Besar'!H669,Akun1,0)),""))</f>
        <v/>
      </c>
      <c r="L669" s="331" t="str">
        <f>IF(H669="","",IFERROR(INDEX(Penerimaan1,MATCH('Buku Besar'!H669,Akun1,0)),""))</f>
        <v/>
      </c>
      <c r="M669" s="331" t="str">
        <f>IF(H669="","",IFERROR(INDEX(Pengeluaran1,MATCH('Buku Besar'!H669,Akun1,0)),""))</f>
        <v/>
      </c>
    </row>
    <row r="670" spans="1:13" x14ac:dyDescent="0.25">
      <c r="A670" s="91" t="str">
        <f t="shared" si="20"/>
        <v/>
      </c>
      <c r="B670" s="330" t="str">
        <f>IF(A670="","",IFERROR(INDEX(Tanggal,MATCH('Buku Besar'!A670,Akun,0)),""))</f>
        <v/>
      </c>
      <c r="C670" s="2" t="str">
        <f>IF(A670="","",IFERROR(INDEX(Keterangan,MATCH('Buku Besar'!A670,Akun,0)),""))</f>
        <v/>
      </c>
      <c r="D670" s="2" t="str">
        <f>IF(A670="","",IFERROR(INDEX(Reff,MATCH('Buku Besar'!A670,Akun,0)),""))</f>
        <v/>
      </c>
      <c r="E670" s="331" t="str">
        <f>IF(A670="","",IFERROR(INDEX(Penerimaan,MATCH('Buku Besar'!A670,Akun,0)),""))</f>
        <v/>
      </c>
      <c r="F670" s="331" t="str">
        <f>IF(A670="","",IFERROR(INDEX(Pengeluaran,MATCH('Buku Besar'!A670,Akun,0)),""))</f>
        <v/>
      </c>
      <c r="H670" s="91" t="str">
        <f t="shared" si="21"/>
        <v/>
      </c>
      <c r="I670" s="330" t="str">
        <f>IF(H670="","",IFERROR(INDEX(Tanggal1,MATCH('Buku Besar'!H670,Akun1,0)),""))</f>
        <v/>
      </c>
      <c r="J670" s="2" t="str">
        <f>IF(H670="","",IFERROR(INDEX(Keterangan1,MATCH('Buku Besar'!H670,Akun1,0)),""))</f>
        <v/>
      </c>
      <c r="K670" s="2" t="str">
        <f>IF(H670="","",IFERROR(INDEX(Reff1,MATCH('Buku Besar'!H670,Akun1,0)),""))</f>
        <v/>
      </c>
      <c r="L670" s="331" t="str">
        <f>IF(H670="","",IFERROR(INDEX(Penerimaan1,MATCH('Buku Besar'!H670,Akun1,0)),""))</f>
        <v/>
      </c>
      <c r="M670" s="331" t="str">
        <f>IF(H670="","",IFERROR(INDEX(Pengeluaran1,MATCH('Buku Besar'!H670,Akun1,0)),""))</f>
        <v/>
      </c>
    </row>
    <row r="671" spans="1:13" x14ac:dyDescent="0.25">
      <c r="A671" s="91" t="str">
        <f t="shared" si="20"/>
        <v/>
      </c>
      <c r="B671" s="330" t="str">
        <f>IF(A671="","",IFERROR(INDEX(Tanggal,MATCH('Buku Besar'!A671,Akun,0)),""))</f>
        <v/>
      </c>
      <c r="C671" s="2" t="str">
        <f>IF(A671="","",IFERROR(INDEX(Keterangan,MATCH('Buku Besar'!A671,Akun,0)),""))</f>
        <v/>
      </c>
      <c r="D671" s="2" t="str">
        <f>IF(A671="","",IFERROR(INDEX(Reff,MATCH('Buku Besar'!A671,Akun,0)),""))</f>
        <v/>
      </c>
      <c r="E671" s="331" t="str">
        <f>IF(A671="","",IFERROR(INDEX(Penerimaan,MATCH('Buku Besar'!A671,Akun,0)),""))</f>
        <v/>
      </c>
      <c r="F671" s="331" t="str">
        <f>IF(A671="","",IFERROR(INDEX(Pengeluaran,MATCH('Buku Besar'!A671,Akun,0)),""))</f>
        <v/>
      </c>
      <c r="H671" s="91" t="str">
        <f t="shared" si="21"/>
        <v/>
      </c>
      <c r="I671" s="330" t="str">
        <f>IF(H671="","",IFERROR(INDEX(Tanggal1,MATCH('Buku Besar'!H671,Akun1,0)),""))</f>
        <v/>
      </c>
      <c r="J671" s="2" t="str">
        <f>IF(H671="","",IFERROR(INDEX(Keterangan1,MATCH('Buku Besar'!H671,Akun1,0)),""))</f>
        <v/>
      </c>
      <c r="K671" s="2" t="str">
        <f>IF(H671="","",IFERROR(INDEX(Reff1,MATCH('Buku Besar'!H671,Akun1,0)),""))</f>
        <v/>
      </c>
      <c r="L671" s="331" t="str">
        <f>IF(H671="","",IFERROR(INDEX(Penerimaan1,MATCH('Buku Besar'!H671,Akun1,0)),""))</f>
        <v/>
      </c>
      <c r="M671" s="331" t="str">
        <f>IF(H671="","",IFERROR(INDEX(Pengeluaran1,MATCH('Buku Besar'!H671,Akun1,0)),""))</f>
        <v/>
      </c>
    </row>
    <row r="672" spans="1:13" x14ac:dyDescent="0.25">
      <c r="A672" s="91" t="str">
        <f t="shared" si="20"/>
        <v/>
      </c>
      <c r="B672" s="330" t="str">
        <f>IF(A672="","",IFERROR(INDEX(Tanggal,MATCH('Buku Besar'!A672,Akun,0)),""))</f>
        <v/>
      </c>
      <c r="C672" s="2" t="str">
        <f>IF(A672="","",IFERROR(INDEX(Keterangan,MATCH('Buku Besar'!A672,Akun,0)),""))</f>
        <v/>
      </c>
      <c r="D672" s="2" t="str">
        <f>IF(A672="","",IFERROR(INDEX(Reff,MATCH('Buku Besar'!A672,Akun,0)),""))</f>
        <v/>
      </c>
      <c r="E672" s="331" t="str">
        <f>IF(A672="","",IFERROR(INDEX(Penerimaan,MATCH('Buku Besar'!A672,Akun,0)),""))</f>
        <v/>
      </c>
      <c r="F672" s="331" t="str">
        <f>IF(A672="","",IFERROR(INDEX(Pengeluaran,MATCH('Buku Besar'!A672,Akun,0)),""))</f>
        <v/>
      </c>
      <c r="H672" s="91" t="str">
        <f t="shared" si="21"/>
        <v/>
      </c>
      <c r="I672" s="330" t="str">
        <f>IF(H672="","",IFERROR(INDEX(Tanggal1,MATCH('Buku Besar'!H672,Akun1,0)),""))</f>
        <v/>
      </c>
      <c r="J672" s="2" t="str">
        <f>IF(H672="","",IFERROR(INDEX(Keterangan1,MATCH('Buku Besar'!H672,Akun1,0)),""))</f>
        <v/>
      </c>
      <c r="K672" s="2" t="str">
        <f>IF(H672="","",IFERROR(INDEX(Reff1,MATCH('Buku Besar'!H672,Akun1,0)),""))</f>
        <v/>
      </c>
      <c r="L672" s="331" t="str">
        <f>IF(H672="","",IFERROR(INDEX(Penerimaan1,MATCH('Buku Besar'!H672,Akun1,0)),""))</f>
        <v/>
      </c>
      <c r="M672" s="331" t="str">
        <f>IF(H672="","",IFERROR(INDEX(Pengeluaran1,MATCH('Buku Besar'!H672,Akun1,0)),""))</f>
        <v/>
      </c>
    </row>
    <row r="673" spans="1:13" x14ac:dyDescent="0.25">
      <c r="A673" s="91" t="str">
        <f t="shared" si="20"/>
        <v/>
      </c>
      <c r="B673" s="330" t="str">
        <f>IF(A673="","",IFERROR(INDEX(Tanggal,MATCH('Buku Besar'!A673,Akun,0)),""))</f>
        <v/>
      </c>
      <c r="C673" s="2" t="str">
        <f>IF(A673="","",IFERROR(INDEX(Keterangan,MATCH('Buku Besar'!A673,Akun,0)),""))</f>
        <v/>
      </c>
      <c r="D673" s="2" t="str">
        <f>IF(A673="","",IFERROR(INDEX(Reff,MATCH('Buku Besar'!A673,Akun,0)),""))</f>
        <v/>
      </c>
      <c r="E673" s="331" t="str">
        <f>IF(A673="","",IFERROR(INDEX(Penerimaan,MATCH('Buku Besar'!A673,Akun,0)),""))</f>
        <v/>
      </c>
      <c r="F673" s="331" t="str">
        <f>IF(A673="","",IFERROR(INDEX(Pengeluaran,MATCH('Buku Besar'!A673,Akun,0)),""))</f>
        <v/>
      </c>
      <c r="H673" s="91" t="str">
        <f t="shared" si="21"/>
        <v/>
      </c>
      <c r="I673" s="330" t="str">
        <f>IF(H673="","",IFERROR(INDEX(Tanggal1,MATCH('Buku Besar'!H673,Akun1,0)),""))</f>
        <v/>
      </c>
      <c r="J673" s="2" t="str">
        <f>IF(H673="","",IFERROR(INDEX(Keterangan1,MATCH('Buku Besar'!H673,Akun1,0)),""))</f>
        <v/>
      </c>
      <c r="K673" s="2" t="str">
        <f>IF(H673="","",IFERROR(INDEX(Reff1,MATCH('Buku Besar'!H673,Akun1,0)),""))</f>
        <v/>
      </c>
      <c r="L673" s="331" t="str">
        <f>IF(H673="","",IFERROR(INDEX(Penerimaan1,MATCH('Buku Besar'!H673,Akun1,0)),""))</f>
        <v/>
      </c>
      <c r="M673" s="331" t="str">
        <f>IF(H673="","",IFERROR(INDEX(Pengeluaran1,MATCH('Buku Besar'!H673,Akun1,0)),""))</f>
        <v/>
      </c>
    </row>
    <row r="674" spans="1:13" x14ac:dyDescent="0.25">
      <c r="A674" s="91" t="str">
        <f t="shared" si="20"/>
        <v/>
      </c>
      <c r="B674" s="330" t="str">
        <f>IF(A674="","",IFERROR(INDEX(Tanggal,MATCH('Buku Besar'!A674,Akun,0)),""))</f>
        <v/>
      </c>
      <c r="C674" s="2" t="str">
        <f>IF(A674="","",IFERROR(INDEX(Keterangan,MATCH('Buku Besar'!A674,Akun,0)),""))</f>
        <v/>
      </c>
      <c r="D674" s="2" t="str">
        <f>IF(A674="","",IFERROR(INDEX(Reff,MATCH('Buku Besar'!A674,Akun,0)),""))</f>
        <v/>
      </c>
      <c r="E674" s="331" t="str">
        <f>IF(A674="","",IFERROR(INDEX(Penerimaan,MATCH('Buku Besar'!A674,Akun,0)),""))</f>
        <v/>
      </c>
      <c r="F674" s="331" t="str">
        <f>IF(A674="","",IFERROR(INDEX(Pengeluaran,MATCH('Buku Besar'!A674,Akun,0)),""))</f>
        <v/>
      </c>
      <c r="H674" s="91" t="str">
        <f t="shared" si="21"/>
        <v/>
      </c>
      <c r="I674" s="330" t="str">
        <f>IF(H674="","",IFERROR(INDEX(Tanggal1,MATCH('Buku Besar'!H674,Akun1,0)),""))</f>
        <v/>
      </c>
      <c r="J674" s="2" t="str">
        <f>IF(H674="","",IFERROR(INDEX(Keterangan1,MATCH('Buku Besar'!H674,Akun1,0)),""))</f>
        <v/>
      </c>
      <c r="K674" s="2" t="str">
        <f>IF(H674="","",IFERROR(INDEX(Reff1,MATCH('Buku Besar'!H674,Akun1,0)),""))</f>
        <v/>
      </c>
      <c r="L674" s="331" t="str">
        <f>IF(H674="","",IFERROR(INDEX(Penerimaan1,MATCH('Buku Besar'!H674,Akun1,0)),""))</f>
        <v/>
      </c>
      <c r="M674" s="331" t="str">
        <f>IF(H674="","",IFERROR(INDEX(Pengeluaran1,MATCH('Buku Besar'!H674,Akun1,0)),""))</f>
        <v/>
      </c>
    </row>
    <row r="675" spans="1:13" x14ac:dyDescent="0.25">
      <c r="A675" s="91" t="str">
        <f t="shared" si="20"/>
        <v/>
      </c>
      <c r="B675" s="330" t="str">
        <f>IF(A675="","",IFERROR(INDEX(Tanggal,MATCH('Buku Besar'!A675,Akun,0)),""))</f>
        <v/>
      </c>
      <c r="C675" s="2" t="str">
        <f>IF(A675="","",IFERROR(INDEX(Keterangan,MATCH('Buku Besar'!A675,Akun,0)),""))</f>
        <v/>
      </c>
      <c r="D675" s="2" t="str">
        <f>IF(A675="","",IFERROR(INDEX(Reff,MATCH('Buku Besar'!A675,Akun,0)),""))</f>
        <v/>
      </c>
      <c r="E675" s="331" t="str">
        <f>IF(A675="","",IFERROR(INDEX(Penerimaan,MATCH('Buku Besar'!A675,Akun,0)),""))</f>
        <v/>
      </c>
      <c r="F675" s="331" t="str">
        <f>IF(A675="","",IFERROR(INDEX(Pengeluaran,MATCH('Buku Besar'!A675,Akun,0)),""))</f>
        <v/>
      </c>
      <c r="H675" s="91" t="str">
        <f t="shared" si="21"/>
        <v/>
      </c>
      <c r="I675" s="330" t="str">
        <f>IF(H675="","",IFERROR(INDEX(Tanggal1,MATCH('Buku Besar'!H675,Akun1,0)),""))</f>
        <v/>
      </c>
      <c r="J675" s="2" t="str">
        <f>IF(H675="","",IFERROR(INDEX(Keterangan1,MATCH('Buku Besar'!H675,Akun1,0)),""))</f>
        <v/>
      </c>
      <c r="K675" s="2" t="str">
        <f>IF(H675="","",IFERROR(INDEX(Reff1,MATCH('Buku Besar'!H675,Akun1,0)),""))</f>
        <v/>
      </c>
      <c r="L675" s="331" t="str">
        <f>IF(H675="","",IFERROR(INDEX(Penerimaan1,MATCH('Buku Besar'!H675,Akun1,0)),""))</f>
        <v/>
      </c>
      <c r="M675" s="331" t="str">
        <f>IF(H675="","",IFERROR(INDEX(Pengeluaran1,MATCH('Buku Besar'!H675,Akun1,0)),""))</f>
        <v/>
      </c>
    </row>
    <row r="676" spans="1:13" x14ac:dyDescent="0.25">
      <c r="A676" s="91" t="str">
        <f t="shared" si="20"/>
        <v/>
      </c>
      <c r="B676" s="330" t="str">
        <f>IF(A676="","",IFERROR(INDEX(Tanggal,MATCH('Buku Besar'!A676,Akun,0)),""))</f>
        <v/>
      </c>
      <c r="C676" s="2" t="str">
        <f>IF(A676="","",IFERROR(INDEX(Keterangan,MATCH('Buku Besar'!A676,Akun,0)),""))</f>
        <v/>
      </c>
      <c r="D676" s="2" t="str">
        <f>IF(A676="","",IFERROR(INDEX(Reff,MATCH('Buku Besar'!A676,Akun,0)),""))</f>
        <v/>
      </c>
      <c r="E676" s="331" t="str">
        <f>IF(A676="","",IFERROR(INDEX(Penerimaan,MATCH('Buku Besar'!A676,Akun,0)),""))</f>
        <v/>
      </c>
      <c r="F676" s="331" t="str">
        <f>IF(A676="","",IFERROR(INDEX(Pengeluaran,MATCH('Buku Besar'!A676,Akun,0)),""))</f>
        <v/>
      </c>
      <c r="H676" s="91" t="str">
        <f t="shared" si="21"/>
        <v/>
      </c>
      <c r="I676" s="330" t="str">
        <f>IF(H676="","",IFERROR(INDEX(Tanggal1,MATCH('Buku Besar'!H676,Akun1,0)),""))</f>
        <v/>
      </c>
      <c r="J676" s="2" t="str">
        <f>IF(H676="","",IFERROR(INDEX(Keterangan1,MATCH('Buku Besar'!H676,Akun1,0)),""))</f>
        <v/>
      </c>
      <c r="K676" s="2" t="str">
        <f>IF(H676="","",IFERROR(INDEX(Reff1,MATCH('Buku Besar'!H676,Akun1,0)),""))</f>
        <v/>
      </c>
      <c r="L676" s="331" t="str">
        <f>IF(H676="","",IFERROR(INDEX(Penerimaan1,MATCH('Buku Besar'!H676,Akun1,0)),""))</f>
        <v/>
      </c>
      <c r="M676" s="331" t="str">
        <f>IF(H676="","",IFERROR(INDEX(Pengeluaran1,MATCH('Buku Besar'!H676,Akun1,0)),""))</f>
        <v/>
      </c>
    </row>
    <row r="677" spans="1:13" x14ac:dyDescent="0.25">
      <c r="A677" s="91" t="str">
        <f t="shared" si="20"/>
        <v/>
      </c>
      <c r="B677" s="330" t="str">
        <f>IF(A677="","",IFERROR(INDEX(Tanggal,MATCH('Buku Besar'!A677,Akun,0)),""))</f>
        <v/>
      </c>
      <c r="C677" s="2" t="str">
        <f>IF(A677="","",IFERROR(INDEX(Keterangan,MATCH('Buku Besar'!A677,Akun,0)),""))</f>
        <v/>
      </c>
      <c r="D677" s="2" t="str">
        <f>IF(A677="","",IFERROR(INDEX(Reff,MATCH('Buku Besar'!A677,Akun,0)),""))</f>
        <v/>
      </c>
      <c r="E677" s="331" t="str">
        <f>IF(A677="","",IFERROR(INDEX(Penerimaan,MATCH('Buku Besar'!A677,Akun,0)),""))</f>
        <v/>
      </c>
      <c r="F677" s="331" t="str">
        <f>IF(A677="","",IFERROR(INDEX(Pengeluaran,MATCH('Buku Besar'!A677,Akun,0)),""))</f>
        <v/>
      </c>
      <c r="H677" s="91" t="str">
        <f t="shared" si="21"/>
        <v/>
      </c>
      <c r="I677" s="330" t="str">
        <f>IF(H677="","",IFERROR(INDEX(Tanggal1,MATCH('Buku Besar'!H677,Akun1,0)),""))</f>
        <v/>
      </c>
      <c r="J677" s="2" t="str">
        <f>IF(H677="","",IFERROR(INDEX(Keterangan1,MATCH('Buku Besar'!H677,Akun1,0)),""))</f>
        <v/>
      </c>
      <c r="K677" s="2" t="str">
        <f>IF(H677="","",IFERROR(INDEX(Reff1,MATCH('Buku Besar'!H677,Akun1,0)),""))</f>
        <v/>
      </c>
      <c r="L677" s="331" t="str">
        <f>IF(H677="","",IFERROR(INDEX(Penerimaan1,MATCH('Buku Besar'!H677,Akun1,0)),""))</f>
        <v/>
      </c>
      <c r="M677" s="331" t="str">
        <f>IF(H677="","",IFERROR(INDEX(Pengeluaran1,MATCH('Buku Besar'!H677,Akun1,0)),""))</f>
        <v/>
      </c>
    </row>
    <row r="678" spans="1:13" x14ac:dyDescent="0.25">
      <c r="A678" s="91" t="str">
        <f t="shared" si="20"/>
        <v/>
      </c>
      <c r="B678" s="330" t="str">
        <f>IF(A678="","",IFERROR(INDEX(Tanggal,MATCH('Buku Besar'!A678,Akun,0)),""))</f>
        <v/>
      </c>
      <c r="C678" s="2" t="str">
        <f>IF(A678="","",IFERROR(INDEX(Keterangan,MATCH('Buku Besar'!A678,Akun,0)),""))</f>
        <v/>
      </c>
      <c r="D678" s="2" t="str">
        <f>IF(A678="","",IFERROR(INDEX(Reff,MATCH('Buku Besar'!A678,Akun,0)),""))</f>
        <v/>
      </c>
      <c r="E678" s="331" t="str">
        <f>IF(A678="","",IFERROR(INDEX(Penerimaan,MATCH('Buku Besar'!A678,Akun,0)),""))</f>
        <v/>
      </c>
      <c r="F678" s="331" t="str">
        <f>IF(A678="","",IFERROR(INDEX(Pengeluaran,MATCH('Buku Besar'!A678,Akun,0)),""))</f>
        <v/>
      </c>
      <c r="H678" s="91" t="str">
        <f t="shared" si="21"/>
        <v/>
      </c>
      <c r="I678" s="330" t="str">
        <f>IF(H678="","",IFERROR(INDEX(Tanggal1,MATCH('Buku Besar'!H678,Akun1,0)),""))</f>
        <v/>
      </c>
      <c r="J678" s="2" t="str">
        <f>IF(H678="","",IFERROR(INDEX(Keterangan1,MATCH('Buku Besar'!H678,Akun1,0)),""))</f>
        <v/>
      </c>
      <c r="K678" s="2" t="str">
        <f>IF(H678="","",IFERROR(INDEX(Reff1,MATCH('Buku Besar'!H678,Akun1,0)),""))</f>
        <v/>
      </c>
      <c r="L678" s="331" t="str">
        <f>IF(H678="","",IFERROR(INDEX(Penerimaan1,MATCH('Buku Besar'!H678,Akun1,0)),""))</f>
        <v/>
      </c>
      <c r="M678" s="331" t="str">
        <f>IF(H678="","",IFERROR(INDEX(Pengeluaran1,MATCH('Buku Besar'!H678,Akun1,0)),""))</f>
        <v/>
      </c>
    </row>
    <row r="679" spans="1:13" x14ac:dyDescent="0.25">
      <c r="A679" s="91" t="str">
        <f t="shared" si="20"/>
        <v/>
      </c>
      <c r="B679" s="330" t="str">
        <f>IF(A679="","",IFERROR(INDEX(Tanggal,MATCH('Buku Besar'!A679,Akun,0)),""))</f>
        <v/>
      </c>
      <c r="C679" s="2" t="str">
        <f>IF(A679="","",IFERROR(INDEX(Keterangan,MATCH('Buku Besar'!A679,Akun,0)),""))</f>
        <v/>
      </c>
      <c r="D679" s="2" t="str">
        <f>IF(A679="","",IFERROR(INDEX(Reff,MATCH('Buku Besar'!A679,Akun,0)),""))</f>
        <v/>
      </c>
      <c r="E679" s="331" t="str">
        <f>IF(A679="","",IFERROR(INDEX(Penerimaan,MATCH('Buku Besar'!A679,Akun,0)),""))</f>
        <v/>
      </c>
      <c r="F679" s="331" t="str">
        <f>IF(A679="","",IFERROR(INDEX(Pengeluaran,MATCH('Buku Besar'!A679,Akun,0)),""))</f>
        <v/>
      </c>
      <c r="H679" s="91" t="str">
        <f t="shared" si="21"/>
        <v/>
      </c>
      <c r="I679" s="330" t="str">
        <f>IF(H679="","",IFERROR(INDEX(Tanggal1,MATCH('Buku Besar'!H679,Akun1,0)),""))</f>
        <v/>
      </c>
      <c r="J679" s="2" t="str">
        <f>IF(H679="","",IFERROR(INDEX(Keterangan1,MATCH('Buku Besar'!H679,Akun1,0)),""))</f>
        <v/>
      </c>
      <c r="K679" s="2" t="str">
        <f>IF(H679="","",IFERROR(INDEX(Reff1,MATCH('Buku Besar'!H679,Akun1,0)),""))</f>
        <v/>
      </c>
      <c r="L679" s="331" t="str">
        <f>IF(H679="","",IFERROR(INDEX(Penerimaan1,MATCH('Buku Besar'!H679,Akun1,0)),""))</f>
        <v/>
      </c>
      <c r="M679" s="331" t="str">
        <f>IF(H679="","",IFERROR(INDEX(Pengeluaran1,MATCH('Buku Besar'!H679,Akun1,0)),""))</f>
        <v/>
      </c>
    </row>
    <row r="680" spans="1:13" x14ac:dyDescent="0.25">
      <c r="A680" s="91" t="str">
        <f t="shared" si="20"/>
        <v/>
      </c>
      <c r="B680" s="330" t="str">
        <f>IF(A680="","",IFERROR(INDEX(Tanggal,MATCH('Buku Besar'!A680,Akun,0)),""))</f>
        <v/>
      </c>
      <c r="C680" s="2" t="str">
        <f>IF(A680="","",IFERROR(INDEX(Keterangan,MATCH('Buku Besar'!A680,Akun,0)),""))</f>
        <v/>
      </c>
      <c r="D680" s="2" t="str">
        <f>IF(A680="","",IFERROR(INDEX(Reff,MATCH('Buku Besar'!A680,Akun,0)),""))</f>
        <v/>
      </c>
      <c r="E680" s="331" t="str">
        <f>IF(A680="","",IFERROR(INDEX(Penerimaan,MATCH('Buku Besar'!A680,Akun,0)),""))</f>
        <v/>
      </c>
      <c r="F680" s="331" t="str">
        <f>IF(A680="","",IFERROR(INDEX(Pengeluaran,MATCH('Buku Besar'!A680,Akun,0)),""))</f>
        <v/>
      </c>
      <c r="H680" s="91" t="str">
        <f t="shared" si="21"/>
        <v/>
      </c>
      <c r="I680" s="330" t="str">
        <f>IF(H680="","",IFERROR(INDEX(Tanggal1,MATCH('Buku Besar'!H680,Akun1,0)),""))</f>
        <v/>
      </c>
      <c r="J680" s="2" t="str">
        <f>IF(H680="","",IFERROR(INDEX(Keterangan1,MATCH('Buku Besar'!H680,Akun1,0)),""))</f>
        <v/>
      </c>
      <c r="K680" s="2" t="str">
        <f>IF(H680="","",IFERROR(INDEX(Reff1,MATCH('Buku Besar'!H680,Akun1,0)),""))</f>
        <v/>
      </c>
      <c r="L680" s="331" t="str">
        <f>IF(H680="","",IFERROR(INDEX(Penerimaan1,MATCH('Buku Besar'!H680,Akun1,0)),""))</f>
        <v/>
      </c>
      <c r="M680" s="331" t="str">
        <f>IF(H680="","",IFERROR(INDEX(Pengeluaran1,MATCH('Buku Besar'!H680,Akun1,0)),""))</f>
        <v/>
      </c>
    </row>
    <row r="681" spans="1:13" x14ac:dyDescent="0.25">
      <c r="A681" s="91" t="str">
        <f t="shared" si="20"/>
        <v/>
      </c>
      <c r="B681" s="330" t="str">
        <f>IF(A681="","",IFERROR(INDEX(Tanggal,MATCH('Buku Besar'!A681,Akun,0)),""))</f>
        <v/>
      </c>
      <c r="C681" s="2" t="str">
        <f>IF(A681="","",IFERROR(INDEX(Keterangan,MATCH('Buku Besar'!A681,Akun,0)),""))</f>
        <v/>
      </c>
      <c r="D681" s="2" t="str">
        <f>IF(A681="","",IFERROR(INDEX(Reff,MATCH('Buku Besar'!A681,Akun,0)),""))</f>
        <v/>
      </c>
      <c r="E681" s="331" t="str">
        <f>IF(A681="","",IFERROR(INDEX(Penerimaan,MATCH('Buku Besar'!A681,Akun,0)),""))</f>
        <v/>
      </c>
      <c r="F681" s="331" t="str">
        <f>IF(A681="","",IFERROR(INDEX(Pengeluaran,MATCH('Buku Besar'!A681,Akun,0)),""))</f>
        <v/>
      </c>
      <c r="H681" s="91" t="str">
        <f t="shared" si="21"/>
        <v/>
      </c>
      <c r="I681" s="330" t="str">
        <f>IF(H681="","",IFERROR(INDEX(Tanggal1,MATCH('Buku Besar'!H681,Akun1,0)),""))</f>
        <v/>
      </c>
      <c r="J681" s="2" t="str">
        <f>IF(H681="","",IFERROR(INDEX(Keterangan1,MATCH('Buku Besar'!H681,Akun1,0)),""))</f>
        <v/>
      </c>
      <c r="K681" s="2" t="str">
        <f>IF(H681="","",IFERROR(INDEX(Reff1,MATCH('Buku Besar'!H681,Akun1,0)),""))</f>
        <v/>
      </c>
      <c r="L681" s="331" t="str">
        <f>IF(H681="","",IFERROR(INDEX(Penerimaan1,MATCH('Buku Besar'!H681,Akun1,0)),""))</f>
        <v/>
      </c>
      <c r="M681" s="331" t="str">
        <f>IF(H681="","",IFERROR(INDEX(Pengeluaran1,MATCH('Buku Besar'!H681,Akun1,0)),""))</f>
        <v/>
      </c>
    </row>
    <row r="682" spans="1:13" x14ac:dyDescent="0.25">
      <c r="A682" s="91" t="str">
        <f t="shared" si="20"/>
        <v/>
      </c>
      <c r="B682" s="330" t="str">
        <f>IF(A682="","",IFERROR(INDEX(Tanggal,MATCH('Buku Besar'!A682,Akun,0)),""))</f>
        <v/>
      </c>
      <c r="C682" s="2" t="str">
        <f>IF(A682="","",IFERROR(INDEX(Keterangan,MATCH('Buku Besar'!A682,Akun,0)),""))</f>
        <v/>
      </c>
      <c r="D682" s="2" t="str">
        <f>IF(A682="","",IFERROR(INDEX(Reff,MATCH('Buku Besar'!A682,Akun,0)),""))</f>
        <v/>
      </c>
      <c r="E682" s="331" t="str">
        <f>IF(A682="","",IFERROR(INDEX(Penerimaan,MATCH('Buku Besar'!A682,Akun,0)),""))</f>
        <v/>
      </c>
      <c r="F682" s="331" t="str">
        <f>IF(A682="","",IFERROR(INDEX(Pengeluaran,MATCH('Buku Besar'!A682,Akun,0)),""))</f>
        <v/>
      </c>
      <c r="H682" s="91" t="str">
        <f t="shared" si="21"/>
        <v/>
      </c>
      <c r="I682" s="330" t="str">
        <f>IF(H682="","",IFERROR(INDEX(Tanggal1,MATCH('Buku Besar'!H682,Akun1,0)),""))</f>
        <v/>
      </c>
      <c r="J682" s="2" t="str">
        <f>IF(H682="","",IFERROR(INDEX(Keterangan1,MATCH('Buku Besar'!H682,Akun1,0)),""))</f>
        <v/>
      </c>
      <c r="K682" s="2" t="str">
        <f>IF(H682="","",IFERROR(INDEX(Reff1,MATCH('Buku Besar'!H682,Akun1,0)),""))</f>
        <v/>
      </c>
      <c r="L682" s="331" t="str">
        <f>IF(H682="","",IFERROR(INDEX(Penerimaan1,MATCH('Buku Besar'!H682,Akun1,0)),""))</f>
        <v/>
      </c>
      <c r="M682" s="331" t="str">
        <f>IF(H682="","",IFERROR(INDEX(Pengeluaran1,MATCH('Buku Besar'!H682,Akun1,0)),""))</f>
        <v/>
      </c>
    </row>
    <row r="683" spans="1:13" x14ac:dyDescent="0.25">
      <c r="A683" s="91" t="str">
        <f t="shared" si="20"/>
        <v/>
      </c>
      <c r="B683" s="330" t="str">
        <f>IF(A683="","",IFERROR(INDEX(Tanggal,MATCH('Buku Besar'!A683,Akun,0)),""))</f>
        <v/>
      </c>
      <c r="C683" s="2" t="str">
        <f>IF(A683="","",IFERROR(INDEX(Keterangan,MATCH('Buku Besar'!A683,Akun,0)),""))</f>
        <v/>
      </c>
      <c r="D683" s="2" t="str">
        <f>IF(A683="","",IFERROR(INDEX(Reff,MATCH('Buku Besar'!A683,Akun,0)),""))</f>
        <v/>
      </c>
      <c r="E683" s="331" t="str">
        <f>IF(A683="","",IFERROR(INDEX(Penerimaan,MATCH('Buku Besar'!A683,Akun,0)),""))</f>
        <v/>
      </c>
      <c r="F683" s="331" t="str">
        <f>IF(A683="","",IFERROR(INDEX(Pengeluaran,MATCH('Buku Besar'!A683,Akun,0)),""))</f>
        <v/>
      </c>
      <c r="H683" s="91" t="str">
        <f t="shared" si="21"/>
        <v/>
      </c>
      <c r="I683" s="330" t="str">
        <f>IF(H683="","",IFERROR(INDEX(Tanggal1,MATCH('Buku Besar'!H683,Akun1,0)),""))</f>
        <v/>
      </c>
      <c r="J683" s="2" t="str">
        <f>IF(H683="","",IFERROR(INDEX(Keterangan1,MATCH('Buku Besar'!H683,Akun1,0)),""))</f>
        <v/>
      </c>
      <c r="K683" s="2" t="str">
        <f>IF(H683="","",IFERROR(INDEX(Reff1,MATCH('Buku Besar'!H683,Akun1,0)),""))</f>
        <v/>
      </c>
      <c r="L683" s="331" t="str">
        <f>IF(H683="","",IFERROR(INDEX(Penerimaan1,MATCH('Buku Besar'!H683,Akun1,0)),""))</f>
        <v/>
      </c>
      <c r="M683" s="331" t="str">
        <f>IF(H683="","",IFERROR(INDEX(Pengeluaran1,MATCH('Buku Besar'!H683,Akun1,0)),""))</f>
        <v/>
      </c>
    </row>
    <row r="684" spans="1:13" x14ac:dyDescent="0.25">
      <c r="A684" s="91" t="str">
        <f t="shared" si="20"/>
        <v/>
      </c>
      <c r="B684" s="330" t="str">
        <f>IF(A684="","",IFERROR(INDEX(Tanggal,MATCH('Buku Besar'!A684,Akun,0)),""))</f>
        <v/>
      </c>
      <c r="C684" s="2" t="str">
        <f>IF(A684="","",IFERROR(INDEX(Keterangan,MATCH('Buku Besar'!A684,Akun,0)),""))</f>
        <v/>
      </c>
      <c r="D684" s="2" t="str">
        <f>IF(A684="","",IFERROR(INDEX(Reff,MATCH('Buku Besar'!A684,Akun,0)),""))</f>
        <v/>
      </c>
      <c r="E684" s="331" t="str">
        <f>IF(A684="","",IFERROR(INDEX(Penerimaan,MATCH('Buku Besar'!A684,Akun,0)),""))</f>
        <v/>
      </c>
      <c r="F684" s="331" t="str">
        <f>IF(A684="","",IFERROR(INDEX(Pengeluaran,MATCH('Buku Besar'!A684,Akun,0)),""))</f>
        <v/>
      </c>
      <c r="H684" s="91" t="str">
        <f t="shared" si="21"/>
        <v/>
      </c>
      <c r="I684" s="330" t="str">
        <f>IF(H684="","",IFERROR(INDEX(Tanggal1,MATCH('Buku Besar'!H684,Akun1,0)),""))</f>
        <v/>
      </c>
      <c r="J684" s="2" t="str">
        <f>IF(H684="","",IFERROR(INDEX(Keterangan1,MATCH('Buku Besar'!H684,Akun1,0)),""))</f>
        <v/>
      </c>
      <c r="K684" s="2" t="str">
        <f>IF(H684="","",IFERROR(INDEX(Reff1,MATCH('Buku Besar'!H684,Akun1,0)),""))</f>
        <v/>
      </c>
      <c r="L684" s="331" t="str">
        <f>IF(H684="","",IFERROR(INDEX(Penerimaan1,MATCH('Buku Besar'!H684,Akun1,0)),""))</f>
        <v/>
      </c>
      <c r="M684" s="331" t="str">
        <f>IF(H684="","",IFERROR(INDEX(Pengeluaran1,MATCH('Buku Besar'!H684,Akun1,0)),""))</f>
        <v/>
      </c>
    </row>
    <row r="685" spans="1:13" x14ac:dyDescent="0.25">
      <c r="A685" s="91" t="str">
        <f t="shared" si="20"/>
        <v/>
      </c>
      <c r="B685" s="330" t="str">
        <f>IF(A685="","",IFERROR(INDEX(Tanggal,MATCH('Buku Besar'!A685,Akun,0)),""))</f>
        <v/>
      </c>
      <c r="C685" s="2" t="str">
        <f>IF(A685="","",IFERROR(INDEX(Keterangan,MATCH('Buku Besar'!A685,Akun,0)),""))</f>
        <v/>
      </c>
      <c r="D685" s="2" t="str">
        <f>IF(A685="","",IFERROR(INDEX(Reff,MATCH('Buku Besar'!A685,Akun,0)),""))</f>
        <v/>
      </c>
      <c r="E685" s="331" t="str">
        <f>IF(A685="","",IFERROR(INDEX(Penerimaan,MATCH('Buku Besar'!A685,Akun,0)),""))</f>
        <v/>
      </c>
      <c r="F685" s="331" t="str">
        <f>IF(A685="","",IFERROR(INDEX(Pengeluaran,MATCH('Buku Besar'!A685,Akun,0)),""))</f>
        <v/>
      </c>
      <c r="H685" s="91" t="str">
        <f t="shared" si="21"/>
        <v/>
      </c>
      <c r="I685" s="330" t="str">
        <f>IF(H685="","",IFERROR(INDEX(Tanggal1,MATCH('Buku Besar'!H685,Akun1,0)),""))</f>
        <v/>
      </c>
      <c r="J685" s="2" t="str">
        <f>IF(H685="","",IFERROR(INDEX(Keterangan1,MATCH('Buku Besar'!H685,Akun1,0)),""))</f>
        <v/>
      </c>
      <c r="K685" s="2" t="str">
        <f>IF(H685="","",IFERROR(INDEX(Reff1,MATCH('Buku Besar'!H685,Akun1,0)),""))</f>
        <v/>
      </c>
      <c r="L685" s="331" t="str">
        <f>IF(H685="","",IFERROR(INDEX(Penerimaan1,MATCH('Buku Besar'!H685,Akun1,0)),""))</f>
        <v/>
      </c>
      <c r="M685" s="331" t="str">
        <f>IF(H685="","",IFERROR(INDEX(Pengeluaran1,MATCH('Buku Besar'!H685,Akun1,0)),""))</f>
        <v/>
      </c>
    </row>
    <row r="686" spans="1:13" x14ac:dyDescent="0.25">
      <c r="A686" s="91" t="str">
        <f t="shared" si="20"/>
        <v/>
      </c>
      <c r="B686" s="330" t="str">
        <f>IF(A686="","",IFERROR(INDEX(Tanggal,MATCH('Buku Besar'!A686,Akun,0)),""))</f>
        <v/>
      </c>
      <c r="C686" s="2" t="str">
        <f>IF(A686="","",IFERROR(INDEX(Keterangan,MATCH('Buku Besar'!A686,Akun,0)),""))</f>
        <v/>
      </c>
      <c r="D686" s="2" t="str">
        <f>IF(A686="","",IFERROR(INDEX(Reff,MATCH('Buku Besar'!A686,Akun,0)),""))</f>
        <v/>
      </c>
      <c r="E686" s="331" t="str">
        <f>IF(A686="","",IFERROR(INDEX(Penerimaan,MATCH('Buku Besar'!A686,Akun,0)),""))</f>
        <v/>
      </c>
      <c r="F686" s="331" t="str">
        <f>IF(A686="","",IFERROR(INDEX(Pengeluaran,MATCH('Buku Besar'!A686,Akun,0)),""))</f>
        <v/>
      </c>
      <c r="H686" s="91" t="str">
        <f t="shared" si="21"/>
        <v/>
      </c>
      <c r="I686" s="330" t="str">
        <f>IF(H686="","",IFERROR(INDEX(Tanggal1,MATCH('Buku Besar'!H686,Akun1,0)),""))</f>
        <v/>
      </c>
      <c r="J686" s="2" t="str">
        <f>IF(H686="","",IFERROR(INDEX(Keterangan1,MATCH('Buku Besar'!H686,Akun1,0)),""))</f>
        <v/>
      </c>
      <c r="K686" s="2" t="str">
        <f>IF(H686="","",IFERROR(INDEX(Reff1,MATCH('Buku Besar'!H686,Akun1,0)),""))</f>
        <v/>
      </c>
      <c r="L686" s="331" t="str">
        <f>IF(H686="","",IFERROR(INDEX(Penerimaan1,MATCH('Buku Besar'!H686,Akun1,0)),""))</f>
        <v/>
      </c>
      <c r="M686" s="331" t="str">
        <f>IF(H686="","",IFERROR(INDEX(Pengeluaran1,MATCH('Buku Besar'!H686,Akun1,0)),""))</f>
        <v/>
      </c>
    </row>
    <row r="687" spans="1:13" x14ac:dyDescent="0.25">
      <c r="A687" s="91" t="str">
        <f t="shared" si="20"/>
        <v/>
      </c>
      <c r="B687" s="330" t="str">
        <f>IF(A687="","",IFERROR(INDEX(Tanggal,MATCH('Buku Besar'!A687,Akun,0)),""))</f>
        <v/>
      </c>
      <c r="C687" s="2" t="str">
        <f>IF(A687="","",IFERROR(INDEX(Keterangan,MATCH('Buku Besar'!A687,Akun,0)),""))</f>
        <v/>
      </c>
      <c r="D687" s="2" t="str">
        <f>IF(A687="","",IFERROR(INDEX(Reff,MATCH('Buku Besar'!A687,Akun,0)),""))</f>
        <v/>
      </c>
      <c r="E687" s="331" t="str">
        <f>IF(A687="","",IFERROR(INDEX(Penerimaan,MATCH('Buku Besar'!A687,Akun,0)),""))</f>
        <v/>
      </c>
      <c r="F687" s="331" t="str">
        <f>IF(A687="","",IFERROR(INDEX(Pengeluaran,MATCH('Buku Besar'!A687,Akun,0)),""))</f>
        <v/>
      </c>
      <c r="H687" s="91" t="str">
        <f t="shared" si="21"/>
        <v/>
      </c>
      <c r="I687" s="330" t="str">
        <f>IF(H687="","",IFERROR(INDEX(Tanggal1,MATCH('Buku Besar'!H687,Akun1,0)),""))</f>
        <v/>
      </c>
      <c r="J687" s="2" t="str">
        <f>IF(H687="","",IFERROR(INDEX(Keterangan1,MATCH('Buku Besar'!H687,Akun1,0)),""))</f>
        <v/>
      </c>
      <c r="K687" s="2" t="str">
        <f>IF(H687="","",IFERROR(INDEX(Reff1,MATCH('Buku Besar'!H687,Akun1,0)),""))</f>
        <v/>
      </c>
      <c r="L687" s="331" t="str">
        <f>IF(H687="","",IFERROR(INDEX(Penerimaan1,MATCH('Buku Besar'!H687,Akun1,0)),""))</f>
        <v/>
      </c>
      <c r="M687" s="331" t="str">
        <f>IF(H687="","",IFERROR(INDEX(Pengeluaran1,MATCH('Buku Besar'!H687,Akun1,0)),""))</f>
        <v/>
      </c>
    </row>
    <row r="688" spans="1:13" x14ac:dyDescent="0.25">
      <c r="A688" s="91" t="str">
        <f t="shared" si="20"/>
        <v/>
      </c>
      <c r="B688" s="330" t="str">
        <f>IF(A688="","",IFERROR(INDEX(Tanggal,MATCH('Buku Besar'!A688,Akun,0)),""))</f>
        <v/>
      </c>
      <c r="C688" s="2" t="str">
        <f>IF(A688="","",IFERROR(INDEX(Keterangan,MATCH('Buku Besar'!A688,Akun,0)),""))</f>
        <v/>
      </c>
      <c r="D688" s="2" t="str">
        <f>IF(A688="","",IFERROR(INDEX(Reff,MATCH('Buku Besar'!A688,Akun,0)),""))</f>
        <v/>
      </c>
      <c r="E688" s="331" t="str">
        <f>IF(A688="","",IFERROR(INDEX(Penerimaan,MATCH('Buku Besar'!A688,Akun,0)),""))</f>
        <v/>
      </c>
      <c r="F688" s="331" t="str">
        <f>IF(A688="","",IFERROR(INDEX(Pengeluaran,MATCH('Buku Besar'!A688,Akun,0)),""))</f>
        <v/>
      </c>
      <c r="H688" s="91" t="str">
        <f t="shared" si="21"/>
        <v/>
      </c>
      <c r="I688" s="330" t="str">
        <f>IF(H688="","",IFERROR(INDEX(Tanggal1,MATCH('Buku Besar'!H688,Akun1,0)),""))</f>
        <v/>
      </c>
      <c r="J688" s="2" t="str">
        <f>IF(H688="","",IFERROR(INDEX(Keterangan1,MATCH('Buku Besar'!H688,Akun1,0)),""))</f>
        <v/>
      </c>
      <c r="K688" s="2" t="str">
        <f>IF(H688="","",IFERROR(INDEX(Reff1,MATCH('Buku Besar'!H688,Akun1,0)),""))</f>
        <v/>
      </c>
      <c r="L688" s="331" t="str">
        <f>IF(H688="","",IFERROR(INDEX(Penerimaan1,MATCH('Buku Besar'!H688,Akun1,0)),""))</f>
        <v/>
      </c>
      <c r="M688" s="331" t="str">
        <f>IF(H688="","",IFERROR(INDEX(Pengeluaran1,MATCH('Buku Besar'!H688,Akun1,0)),""))</f>
        <v/>
      </c>
    </row>
    <row r="689" spans="1:13" x14ac:dyDescent="0.25">
      <c r="A689" s="91" t="str">
        <f t="shared" si="20"/>
        <v/>
      </c>
      <c r="B689" s="330" t="str">
        <f>IF(A689="","",IFERROR(INDEX(Tanggal,MATCH('Buku Besar'!A689,Akun,0)),""))</f>
        <v/>
      </c>
      <c r="C689" s="2" t="str">
        <f>IF(A689="","",IFERROR(INDEX(Keterangan,MATCH('Buku Besar'!A689,Akun,0)),""))</f>
        <v/>
      </c>
      <c r="D689" s="2" t="str">
        <f>IF(A689="","",IFERROR(INDEX(Reff,MATCH('Buku Besar'!A689,Akun,0)),""))</f>
        <v/>
      </c>
      <c r="E689" s="331" t="str">
        <f>IF(A689="","",IFERROR(INDEX(Penerimaan,MATCH('Buku Besar'!A689,Akun,0)),""))</f>
        <v/>
      </c>
      <c r="F689" s="331" t="str">
        <f>IF(A689="","",IFERROR(INDEX(Pengeluaran,MATCH('Buku Besar'!A689,Akun,0)),""))</f>
        <v/>
      </c>
      <c r="H689" s="91" t="str">
        <f t="shared" si="21"/>
        <v/>
      </c>
      <c r="I689" s="330" t="str">
        <f>IF(H689="","",IFERROR(INDEX(Tanggal1,MATCH('Buku Besar'!H689,Akun1,0)),""))</f>
        <v/>
      </c>
      <c r="J689" s="2" t="str">
        <f>IF(H689="","",IFERROR(INDEX(Keterangan1,MATCH('Buku Besar'!H689,Akun1,0)),""))</f>
        <v/>
      </c>
      <c r="K689" s="2" t="str">
        <f>IF(H689="","",IFERROR(INDEX(Reff1,MATCH('Buku Besar'!H689,Akun1,0)),""))</f>
        <v/>
      </c>
      <c r="L689" s="331" t="str">
        <f>IF(H689="","",IFERROR(INDEX(Penerimaan1,MATCH('Buku Besar'!H689,Akun1,0)),""))</f>
        <v/>
      </c>
      <c r="M689" s="331" t="str">
        <f>IF(H689="","",IFERROR(INDEX(Pengeluaran1,MATCH('Buku Besar'!H689,Akun1,0)),""))</f>
        <v/>
      </c>
    </row>
    <row r="690" spans="1:13" x14ac:dyDescent="0.25">
      <c r="A690" s="91" t="str">
        <f t="shared" si="20"/>
        <v/>
      </c>
      <c r="B690" s="330" t="str">
        <f>IF(A690="","",IFERROR(INDEX(Tanggal,MATCH('Buku Besar'!A690,Akun,0)),""))</f>
        <v/>
      </c>
      <c r="C690" s="2" t="str">
        <f>IF(A690="","",IFERROR(INDEX(Keterangan,MATCH('Buku Besar'!A690,Akun,0)),""))</f>
        <v/>
      </c>
      <c r="D690" s="2" t="str">
        <f>IF(A690="","",IFERROR(INDEX(Reff,MATCH('Buku Besar'!A690,Akun,0)),""))</f>
        <v/>
      </c>
      <c r="E690" s="331" t="str">
        <f>IF(A690="","",IFERROR(INDEX(Penerimaan,MATCH('Buku Besar'!A690,Akun,0)),""))</f>
        <v/>
      </c>
      <c r="F690" s="331" t="str">
        <f>IF(A690="","",IFERROR(INDEX(Pengeluaran,MATCH('Buku Besar'!A690,Akun,0)),""))</f>
        <v/>
      </c>
      <c r="H690" s="91" t="str">
        <f t="shared" si="21"/>
        <v/>
      </c>
      <c r="I690" s="330" t="str">
        <f>IF(H690="","",IFERROR(INDEX(Tanggal1,MATCH('Buku Besar'!H690,Akun1,0)),""))</f>
        <v/>
      </c>
      <c r="J690" s="2" t="str">
        <f>IF(H690="","",IFERROR(INDEX(Keterangan1,MATCH('Buku Besar'!H690,Akun1,0)),""))</f>
        <v/>
      </c>
      <c r="K690" s="2" t="str">
        <f>IF(H690="","",IFERROR(INDEX(Reff1,MATCH('Buku Besar'!H690,Akun1,0)),""))</f>
        <v/>
      </c>
      <c r="L690" s="331" t="str">
        <f>IF(H690="","",IFERROR(INDEX(Penerimaan1,MATCH('Buku Besar'!H690,Akun1,0)),""))</f>
        <v/>
      </c>
      <c r="M690" s="331" t="str">
        <f>IF(H690="","",IFERROR(INDEX(Pengeluaran1,MATCH('Buku Besar'!H690,Akun1,0)),""))</f>
        <v/>
      </c>
    </row>
    <row r="691" spans="1:13" x14ac:dyDescent="0.25">
      <c r="A691" s="91" t="str">
        <f t="shared" si="20"/>
        <v/>
      </c>
      <c r="B691" s="330" t="str">
        <f>IF(A691="","",IFERROR(INDEX(Tanggal,MATCH('Buku Besar'!A691,Akun,0)),""))</f>
        <v/>
      </c>
      <c r="C691" s="2" t="str">
        <f>IF(A691="","",IFERROR(INDEX(Keterangan,MATCH('Buku Besar'!A691,Akun,0)),""))</f>
        <v/>
      </c>
      <c r="D691" s="2" t="str">
        <f>IF(A691="","",IFERROR(INDEX(Reff,MATCH('Buku Besar'!A691,Akun,0)),""))</f>
        <v/>
      </c>
      <c r="E691" s="331" t="str">
        <f>IF(A691="","",IFERROR(INDEX(Penerimaan,MATCH('Buku Besar'!A691,Akun,0)),""))</f>
        <v/>
      </c>
      <c r="F691" s="331" t="str">
        <f>IF(A691="","",IFERROR(INDEX(Pengeluaran,MATCH('Buku Besar'!A691,Akun,0)),""))</f>
        <v/>
      </c>
      <c r="H691" s="91" t="str">
        <f t="shared" si="21"/>
        <v/>
      </c>
      <c r="I691" s="330" t="str">
        <f>IF(H691="","",IFERROR(INDEX(Tanggal1,MATCH('Buku Besar'!H691,Akun1,0)),""))</f>
        <v/>
      </c>
      <c r="J691" s="2" t="str">
        <f>IF(H691="","",IFERROR(INDEX(Keterangan1,MATCH('Buku Besar'!H691,Akun1,0)),""))</f>
        <v/>
      </c>
      <c r="K691" s="2" t="str">
        <f>IF(H691="","",IFERROR(INDEX(Reff1,MATCH('Buku Besar'!H691,Akun1,0)),""))</f>
        <v/>
      </c>
      <c r="L691" s="331" t="str">
        <f>IF(H691="","",IFERROR(INDEX(Penerimaan1,MATCH('Buku Besar'!H691,Akun1,0)),""))</f>
        <v/>
      </c>
      <c r="M691" s="331" t="str">
        <f>IF(H691="","",IFERROR(INDEX(Pengeluaran1,MATCH('Buku Besar'!H691,Akun1,0)),""))</f>
        <v/>
      </c>
    </row>
    <row r="692" spans="1:13" x14ac:dyDescent="0.25">
      <c r="A692" s="91" t="str">
        <f t="shared" si="20"/>
        <v/>
      </c>
      <c r="B692" s="330" t="str">
        <f>IF(A692="","",IFERROR(INDEX(Tanggal,MATCH('Buku Besar'!A692,Akun,0)),""))</f>
        <v/>
      </c>
      <c r="C692" s="2" t="str">
        <f>IF(A692="","",IFERROR(INDEX(Keterangan,MATCH('Buku Besar'!A692,Akun,0)),""))</f>
        <v/>
      </c>
      <c r="D692" s="2" t="str">
        <f>IF(A692="","",IFERROR(INDEX(Reff,MATCH('Buku Besar'!A692,Akun,0)),""))</f>
        <v/>
      </c>
      <c r="E692" s="331" t="str">
        <f>IF(A692="","",IFERROR(INDEX(Penerimaan,MATCH('Buku Besar'!A692,Akun,0)),""))</f>
        <v/>
      </c>
      <c r="F692" s="331" t="str">
        <f>IF(A692="","",IFERROR(INDEX(Pengeluaran,MATCH('Buku Besar'!A692,Akun,0)),""))</f>
        <v/>
      </c>
      <c r="H692" s="91" t="str">
        <f t="shared" si="21"/>
        <v/>
      </c>
      <c r="I692" s="330" t="str">
        <f>IF(H692="","",IFERROR(INDEX(Tanggal1,MATCH('Buku Besar'!H692,Akun1,0)),""))</f>
        <v/>
      </c>
      <c r="J692" s="2" t="str">
        <f>IF(H692="","",IFERROR(INDEX(Keterangan1,MATCH('Buku Besar'!H692,Akun1,0)),""))</f>
        <v/>
      </c>
      <c r="K692" s="2" t="str">
        <f>IF(H692="","",IFERROR(INDEX(Reff1,MATCH('Buku Besar'!H692,Akun1,0)),""))</f>
        <v/>
      </c>
      <c r="L692" s="331" t="str">
        <f>IF(H692="","",IFERROR(INDEX(Penerimaan1,MATCH('Buku Besar'!H692,Akun1,0)),""))</f>
        <v/>
      </c>
      <c r="M692" s="331" t="str">
        <f>IF(H692="","",IFERROR(INDEX(Pengeluaran1,MATCH('Buku Besar'!H692,Akun1,0)),""))</f>
        <v/>
      </c>
    </row>
    <row r="693" spans="1:13" x14ac:dyDescent="0.25">
      <c r="A693" s="91" t="str">
        <f t="shared" si="20"/>
        <v/>
      </c>
      <c r="B693" s="330" t="str">
        <f>IF(A693="","",IFERROR(INDEX(Tanggal,MATCH('Buku Besar'!A693,Akun,0)),""))</f>
        <v/>
      </c>
      <c r="C693" s="2" t="str">
        <f>IF(A693="","",IFERROR(INDEX(Keterangan,MATCH('Buku Besar'!A693,Akun,0)),""))</f>
        <v/>
      </c>
      <c r="D693" s="2" t="str">
        <f>IF(A693="","",IFERROR(INDEX(Reff,MATCH('Buku Besar'!A693,Akun,0)),""))</f>
        <v/>
      </c>
      <c r="E693" s="331" t="str">
        <f>IF(A693="","",IFERROR(INDEX(Penerimaan,MATCH('Buku Besar'!A693,Akun,0)),""))</f>
        <v/>
      </c>
      <c r="F693" s="331" t="str">
        <f>IF(A693="","",IFERROR(INDEX(Pengeluaran,MATCH('Buku Besar'!A693,Akun,0)),""))</f>
        <v/>
      </c>
      <c r="H693" s="91" t="str">
        <f t="shared" si="21"/>
        <v/>
      </c>
      <c r="I693" s="330" t="str">
        <f>IF(H693="","",IFERROR(INDEX(Tanggal1,MATCH('Buku Besar'!H693,Akun1,0)),""))</f>
        <v/>
      </c>
      <c r="J693" s="2" t="str">
        <f>IF(H693="","",IFERROR(INDEX(Keterangan1,MATCH('Buku Besar'!H693,Akun1,0)),""))</f>
        <v/>
      </c>
      <c r="K693" s="2" t="str">
        <f>IF(H693="","",IFERROR(INDEX(Reff1,MATCH('Buku Besar'!H693,Akun1,0)),""))</f>
        <v/>
      </c>
      <c r="L693" s="331" t="str">
        <f>IF(H693="","",IFERROR(INDEX(Penerimaan1,MATCH('Buku Besar'!H693,Akun1,0)),""))</f>
        <v/>
      </c>
      <c r="M693" s="331" t="str">
        <f>IF(H693="","",IFERROR(INDEX(Pengeluaran1,MATCH('Buku Besar'!H693,Akun1,0)),""))</f>
        <v/>
      </c>
    </row>
    <row r="694" spans="1:13" x14ac:dyDescent="0.25">
      <c r="A694" s="91" t="str">
        <f t="shared" si="20"/>
        <v/>
      </c>
      <c r="B694" s="330" t="str">
        <f>IF(A694="","",IFERROR(INDEX(Tanggal,MATCH('Buku Besar'!A694,Akun,0)),""))</f>
        <v/>
      </c>
      <c r="C694" s="2" t="str">
        <f>IF(A694="","",IFERROR(INDEX(Keterangan,MATCH('Buku Besar'!A694,Akun,0)),""))</f>
        <v/>
      </c>
      <c r="D694" s="2" t="str">
        <f>IF(A694="","",IFERROR(INDEX(Reff,MATCH('Buku Besar'!A694,Akun,0)),""))</f>
        <v/>
      </c>
      <c r="E694" s="331" t="str">
        <f>IF(A694="","",IFERROR(INDEX(Penerimaan,MATCH('Buku Besar'!A694,Akun,0)),""))</f>
        <v/>
      </c>
      <c r="F694" s="331" t="str">
        <f>IF(A694="","",IFERROR(INDEX(Pengeluaran,MATCH('Buku Besar'!A694,Akun,0)),""))</f>
        <v/>
      </c>
      <c r="H694" s="91" t="str">
        <f t="shared" si="21"/>
        <v/>
      </c>
      <c r="I694" s="330" t="str">
        <f>IF(H694="","",IFERROR(INDEX(Tanggal1,MATCH('Buku Besar'!H694,Akun1,0)),""))</f>
        <v/>
      </c>
      <c r="J694" s="2" t="str">
        <f>IF(H694="","",IFERROR(INDEX(Keterangan1,MATCH('Buku Besar'!H694,Akun1,0)),""))</f>
        <v/>
      </c>
      <c r="K694" s="2" t="str">
        <f>IF(H694="","",IFERROR(INDEX(Reff1,MATCH('Buku Besar'!H694,Akun1,0)),""))</f>
        <v/>
      </c>
      <c r="L694" s="331" t="str">
        <f>IF(H694="","",IFERROR(INDEX(Penerimaan1,MATCH('Buku Besar'!H694,Akun1,0)),""))</f>
        <v/>
      </c>
      <c r="M694" s="331" t="str">
        <f>IF(H694="","",IFERROR(INDEX(Pengeluaran1,MATCH('Buku Besar'!H694,Akun1,0)),""))</f>
        <v/>
      </c>
    </row>
    <row r="695" spans="1:13" x14ac:dyDescent="0.25">
      <c r="A695" s="91" t="str">
        <f t="shared" si="20"/>
        <v/>
      </c>
      <c r="B695" s="330" t="str">
        <f>IF(A695="","",IFERROR(INDEX(Tanggal,MATCH('Buku Besar'!A695,Akun,0)),""))</f>
        <v/>
      </c>
      <c r="C695" s="2" t="str">
        <f>IF(A695="","",IFERROR(INDEX(Keterangan,MATCH('Buku Besar'!A695,Akun,0)),""))</f>
        <v/>
      </c>
      <c r="D695" s="2" t="str">
        <f>IF(A695="","",IFERROR(INDEX(Reff,MATCH('Buku Besar'!A695,Akun,0)),""))</f>
        <v/>
      </c>
      <c r="E695" s="331" t="str">
        <f>IF(A695="","",IFERROR(INDEX(Penerimaan,MATCH('Buku Besar'!A695,Akun,0)),""))</f>
        <v/>
      </c>
      <c r="F695" s="331" t="str">
        <f>IF(A695="","",IFERROR(INDEX(Pengeluaran,MATCH('Buku Besar'!A695,Akun,0)),""))</f>
        <v/>
      </c>
      <c r="H695" s="91" t="str">
        <f t="shared" si="21"/>
        <v/>
      </c>
      <c r="I695" s="330" t="str">
        <f>IF(H695="","",IFERROR(INDEX(Tanggal1,MATCH('Buku Besar'!H695,Akun1,0)),""))</f>
        <v/>
      </c>
      <c r="J695" s="2" t="str">
        <f>IF(H695="","",IFERROR(INDEX(Keterangan1,MATCH('Buku Besar'!H695,Akun1,0)),""))</f>
        <v/>
      </c>
      <c r="K695" s="2" t="str">
        <f>IF(H695="","",IFERROR(INDEX(Reff1,MATCH('Buku Besar'!H695,Akun1,0)),""))</f>
        <v/>
      </c>
      <c r="L695" s="331" t="str">
        <f>IF(H695="","",IFERROR(INDEX(Penerimaan1,MATCH('Buku Besar'!H695,Akun1,0)),""))</f>
        <v/>
      </c>
      <c r="M695" s="331" t="str">
        <f>IF(H695="","",IFERROR(INDEX(Pengeluaran1,MATCH('Buku Besar'!H695,Akun1,0)),""))</f>
        <v/>
      </c>
    </row>
    <row r="696" spans="1:13" x14ac:dyDescent="0.25">
      <c r="A696" s="91" t="str">
        <f t="shared" si="20"/>
        <v/>
      </c>
      <c r="B696" s="330" t="str">
        <f>IF(A696="","",IFERROR(INDEX(Tanggal,MATCH('Buku Besar'!A696,Akun,0)),""))</f>
        <v/>
      </c>
      <c r="C696" s="2" t="str">
        <f>IF(A696="","",IFERROR(INDEX(Keterangan,MATCH('Buku Besar'!A696,Akun,0)),""))</f>
        <v/>
      </c>
      <c r="D696" s="2" t="str">
        <f>IF(A696="","",IFERROR(INDEX(Reff,MATCH('Buku Besar'!A696,Akun,0)),""))</f>
        <v/>
      </c>
      <c r="E696" s="331" t="str">
        <f>IF(A696="","",IFERROR(INDEX(Penerimaan,MATCH('Buku Besar'!A696,Akun,0)),""))</f>
        <v/>
      </c>
      <c r="F696" s="331" t="str">
        <f>IF(A696="","",IFERROR(INDEX(Pengeluaran,MATCH('Buku Besar'!A696,Akun,0)),""))</f>
        <v/>
      </c>
      <c r="H696" s="91" t="str">
        <f t="shared" si="21"/>
        <v/>
      </c>
      <c r="I696" s="330" t="str">
        <f>IF(H696="","",IFERROR(INDEX(Tanggal1,MATCH('Buku Besar'!H696,Akun1,0)),""))</f>
        <v/>
      </c>
      <c r="J696" s="2" t="str">
        <f>IF(H696="","",IFERROR(INDEX(Keterangan1,MATCH('Buku Besar'!H696,Akun1,0)),""))</f>
        <v/>
      </c>
      <c r="K696" s="2" t="str">
        <f>IF(H696="","",IFERROR(INDEX(Reff1,MATCH('Buku Besar'!H696,Akun1,0)),""))</f>
        <v/>
      </c>
      <c r="L696" s="331" t="str">
        <f>IF(H696="","",IFERROR(INDEX(Penerimaan1,MATCH('Buku Besar'!H696,Akun1,0)),""))</f>
        <v/>
      </c>
      <c r="M696" s="331" t="str">
        <f>IF(H696="","",IFERROR(INDEX(Pengeluaran1,MATCH('Buku Besar'!H696,Akun1,0)),""))</f>
        <v/>
      </c>
    </row>
    <row r="697" spans="1:13" x14ac:dyDescent="0.25">
      <c r="A697" s="91" t="str">
        <f t="shared" si="20"/>
        <v/>
      </c>
      <c r="B697" s="330" t="str">
        <f>IF(A697="","",IFERROR(INDEX(Tanggal,MATCH('Buku Besar'!A697,Akun,0)),""))</f>
        <v/>
      </c>
      <c r="C697" s="2" t="str">
        <f>IF(A697="","",IFERROR(INDEX(Keterangan,MATCH('Buku Besar'!A697,Akun,0)),""))</f>
        <v/>
      </c>
      <c r="D697" s="2" t="str">
        <f>IF(A697="","",IFERROR(INDEX(Reff,MATCH('Buku Besar'!A697,Akun,0)),""))</f>
        <v/>
      </c>
      <c r="E697" s="331" t="str">
        <f>IF(A697="","",IFERROR(INDEX(Penerimaan,MATCH('Buku Besar'!A697,Akun,0)),""))</f>
        <v/>
      </c>
      <c r="F697" s="331" t="str">
        <f>IF(A697="","",IFERROR(INDEX(Pengeluaran,MATCH('Buku Besar'!A697,Akun,0)),""))</f>
        <v/>
      </c>
      <c r="H697" s="91" t="str">
        <f t="shared" si="21"/>
        <v/>
      </c>
      <c r="I697" s="330" t="str">
        <f>IF(H697="","",IFERROR(INDEX(Tanggal1,MATCH('Buku Besar'!H697,Akun1,0)),""))</f>
        <v/>
      </c>
      <c r="J697" s="2" t="str">
        <f>IF(H697="","",IFERROR(INDEX(Keterangan1,MATCH('Buku Besar'!H697,Akun1,0)),""))</f>
        <v/>
      </c>
      <c r="K697" s="2" t="str">
        <f>IF(H697="","",IFERROR(INDEX(Reff1,MATCH('Buku Besar'!H697,Akun1,0)),""))</f>
        <v/>
      </c>
      <c r="L697" s="331" t="str">
        <f>IF(H697="","",IFERROR(INDEX(Penerimaan1,MATCH('Buku Besar'!H697,Akun1,0)),""))</f>
        <v/>
      </c>
      <c r="M697" s="331" t="str">
        <f>IF(H697="","",IFERROR(INDEX(Pengeluaran1,MATCH('Buku Besar'!H697,Akun1,0)),""))</f>
        <v/>
      </c>
    </row>
    <row r="698" spans="1:13" x14ac:dyDescent="0.25">
      <c r="A698" s="91" t="str">
        <f t="shared" si="20"/>
        <v/>
      </c>
      <c r="B698" s="330" t="str">
        <f>IF(A698="","",IFERROR(INDEX(Tanggal,MATCH('Buku Besar'!A698,Akun,0)),""))</f>
        <v/>
      </c>
      <c r="C698" s="2" t="str">
        <f>IF(A698="","",IFERROR(INDEX(Keterangan,MATCH('Buku Besar'!A698,Akun,0)),""))</f>
        <v/>
      </c>
      <c r="D698" s="2" t="str">
        <f>IF(A698="","",IFERROR(INDEX(Reff,MATCH('Buku Besar'!A698,Akun,0)),""))</f>
        <v/>
      </c>
      <c r="E698" s="331" t="str">
        <f>IF(A698="","",IFERROR(INDEX(Penerimaan,MATCH('Buku Besar'!A698,Akun,0)),""))</f>
        <v/>
      </c>
      <c r="F698" s="331" t="str">
        <f>IF(A698="","",IFERROR(INDEX(Pengeluaran,MATCH('Buku Besar'!A698,Akun,0)),""))</f>
        <v/>
      </c>
      <c r="H698" s="91" t="str">
        <f t="shared" si="21"/>
        <v/>
      </c>
      <c r="I698" s="330" t="str">
        <f>IF(H698="","",IFERROR(INDEX(Tanggal1,MATCH('Buku Besar'!H698,Akun1,0)),""))</f>
        <v/>
      </c>
      <c r="J698" s="2" t="str">
        <f>IF(H698="","",IFERROR(INDEX(Keterangan1,MATCH('Buku Besar'!H698,Akun1,0)),""))</f>
        <v/>
      </c>
      <c r="K698" s="2" t="str">
        <f>IF(H698="","",IFERROR(INDEX(Reff1,MATCH('Buku Besar'!H698,Akun1,0)),""))</f>
        <v/>
      </c>
      <c r="L698" s="331" t="str">
        <f>IF(H698="","",IFERROR(INDEX(Penerimaan1,MATCH('Buku Besar'!H698,Akun1,0)),""))</f>
        <v/>
      </c>
      <c r="M698" s="331" t="str">
        <f>IF(H698="","",IFERROR(INDEX(Pengeluaran1,MATCH('Buku Besar'!H698,Akun1,0)),""))</f>
        <v/>
      </c>
    </row>
    <row r="699" spans="1:13" x14ac:dyDescent="0.25">
      <c r="A699" s="91" t="str">
        <f t="shared" si="20"/>
        <v/>
      </c>
      <c r="B699" s="330" t="str">
        <f>IF(A699="","",IFERROR(INDEX(Tanggal,MATCH('Buku Besar'!A699,Akun,0)),""))</f>
        <v/>
      </c>
      <c r="C699" s="2" t="str">
        <f>IF(A699="","",IFERROR(INDEX(Keterangan,MATCH('Buku Besar'!A699,Akun,0)),""))</f>
        <v/>
      </c>
      <c r="D699" s="2" t="str">
        <f>IF(A699="","",IFERROR(INDEX(Reff,MATCH('Buku Besar'!A699,Akun,0)),""))</f>
        <v/>
      </c>
      <c r="E699" s="331" t="str">
        <f>IF(A699="","",IFERROR(INDEX(Penerimaan,MATCH('Buku Besar'!A699,Akun,0)),""))</f>
        <v/>
      </c>
      <c r="F699" s="331" t="str">
        <f>IF(A699="","",IFERROR(INDEX(Pengeluaran,MATCH('Buku Besar'!A699,Akun,0)),""))</f>
        <v/>
      </c>
      <c r="H699" s="91" t="str">
        <f t="shared" si="21"/>
        <v/>
      </c>
      <c r="I699" s="330" t="str">
        <f>IF(H699="","",IFERROR(INDEX(Tanggal1,MATCH('Buku Besar'!H699,Akun1,0)),""))</f>
        <v/>
      </c>
      <c r="J699" s="2" t="str">
        <f>IF(H699="","",IFERROR(INDEX(Keterangan1,MATCH('Buku Besar'!H699,Akun1,0)),""))</f>
        <v/>
      </c>
      <c r="K699" s="2" t="str">
        <f>IF(H699="","",IFERROR(INDEX(Reff1,MATCH('Buku Besar'!H699,Akun1,0)),""))</f>
        <v/>
      </c>
      <c r="L699" s="331" t="str">
        <f>IF(H699="","",IFERROR(INDEX(Penerimaan1,MATCH('Buku Besar'!H699,Akun1,0)),""))</f>
        <v/>
      </c>
      <c r="M699" s="331" t="str">
        <f>IF(H699="","",IFERROR(INDEX(Pengeluaran1,MATCH('Buku Besar'!H699,Akun1,0)),""))</f>
        <v/>
      </c>
    </row>
    <row r="700" spans="1:13" x14ac:dyDescent="0.25">
      <c r="A700" s="91" t="str">
        <f t="shared" si="20"/>
        <v/>
      </c>
      <c r="B700" s="330" t="str">
        <f>IF(A700="","",IFERROR(INDEX(Tanggal,MATCH('Buku Besar'!A700,Akun,0)),""))</f>
        <v/>
      </c>
      <c r="C700" s="2" t="str">
        <f>IF(A700="","",IFERROR(INDEX(Keterangan,MATCH('Buku Besar'!A700,Akun,0)),""))</f>
        <v/>
      </c>
      <c r="D700" s="2" t="str">
        <f>IF(A700="","",IFERROR(INDEX(Reff,MATCH('Buku Besar'!A700,Akun,0)),""))</f>
        <v/>
      </c>
      <c r="E700" s="331" t="str">
        <f>IF(A700="","",IFERROR(INDEX(Penerimaan,MATCH('Buku Besar'!A700,Akun,0)),""))</f>
        <v/>
      </c>
      <c r="F700" s="331" t="str">
        <f>IF(A700="","",IFERROR(INDEX(Pengeluaran,MATCH('Buku Besar'!A700,Akun,0)),""))</f>
        <v/>
      </c>
      <c r="H700" s="91" t="str">
        <f t="shared" si="21"/>
        <v/>
      </c>
      <c r="I700" s="330" t="str">
        <f>IF(H700="","",IFERROR(INDEX(Tanggal1,MATCH('Buku Besar'!H700,Akun1,0)),""))</f>
        <v/>
      </c>
      <c r="J700" s="2" t="str">
        <f>IF(H700="","",IFERROR(INDEX(Keterangan1,MATCH('Buku Besar'!H700,Akun1,0)),""))</f>
        <v/>
      </c>
      <c r="K700" s="2" t="str">
        <f>IF(H700="","",IFERROR(INDEX(Reff1,MATCH('Buku Besar'!H700,Akun1,0)),""))</f>
        <v/>
      </c>
      <c r="L700" s="331" t="str">
        <f>IF(H700="","",IFERROR(INDEX(Penerimaan1,MATCH('Buku Besar'!H700,Akun1,0)),""))</f>
        <v/>
      </c>
      <c r="M700" s="331" t="str">
        <f>IF(H700="","",IFERROR(INDEX(Pengeluaran1,MATCH('Buku Besar'!H700,Akun1,0)),""))</f>
        <v/>
      </c>
    </row>
    <row r="701" spans="1:13" x14ac:dyDescent="0.25">
      <c r="A701" s="91" t="str">
        <f t="shared" si="20"/>
        <v/>
      </c>
      <c r="B701" s="330" t="str">
        <f>IF(A701="","",IFERROR(INDEX(Tanggal,MATCH('Buku Besar'!A701,Akun,0)),""))</f>
        <v/>
      </c>
      <c r="C701" s="2" t="str">
        <f>IF(A701="","",IFERROR(INDEX(Keterangan,MATCH('Buku Besar'!A701,Akun,0)),""))</f>
        <v/>
      </c>
      <c r="D701" s="2" t="str">
        <f>IF(A701="","",IFERROR(INDEX(Reff,MATCH('Buku Besar'!A701,Akun,0)),""))</f>
        <v/>
      </c>
      <c r="E701" s="331" t="str">
        <f>IF(A701="","",IFERROR(INDEX(Penerimaan,MATCH('Buku Besar'!A701,Akun,0)),""))</f>
        <v/>
      </c>
      <c r="F701" s="331" t="str">
        <f>IF(A701="","",IFERROR(INDEX(Pengeluaran,MATCH('Buku Besar'!A701,Akun,0)),""))</f>
        <v/>
      </c>
      <c r="H701" s="91" t="str">
        <f t="shared" si="21"/>
        <v/>
      </c>
      <c r="I701" s="330" t="str">
        <f>IF(H701="","",IFERROR(INDEX(Tanggal1,MATCH('Buku Besar'!H701,Akun1,0)),""))</f>
        <v/>
      </c>
      <c r="J701" s="2" t="str">
        <f>IF(H701="","",IFERROR(INDEX(Keterangan1,MATCH('Buku Besar'!H701,Akun1,0)),""))</f>
        <v/>
      </c>
      <c r="K701" s="2" t="str">
        <f>IF(H701="","",IFERROR(INDEX(Reff1,MATCH('Buku Besar'!H701,Akun1,0)),""))</f>
        <v/>
      </c>
      <c r="L701" s="331" t="str">
        <f>IF(H701="","",IFERROR(INDEX(Penerimaan1,MATCH('Buku Besar'!H701,Akun1,0)),""))</f>
        <v/>
      </c>
      <c r="M701" s="331" t="str">
        <f>IF(H701="","",IFERROR(INDEX(Pengeluaran1,MATCH('Buku Besar'!H701,Akun1,0)),""))</f>
        <v/>
      </c>
    </row>
    <row r="702" spans="1:13" x14ac:dyDescent="0.25">
      <c r="A702" s="91" t="str">
        <f t="shared" si="20"/>
        <v/>
      </c>
      <c r="B702" s="330" t="str">
        <f>IF(A702="","",IFERROR(INDEX(Tanggal,MATCH('Buku Besar'!A702,Akun,0)),""))</f>
        <v/>
      </c>
      <c r="C702" s="2" t="str">
        <f>IF(A702="","",IFERROR(INDEX(Keterangan,MATCH('Buku Besar'!A702,Akun,0)),""))</f>
        <v/>
      </c>
      <c r="D702" s="2" t="str">
        <f>IF(A702="","",IFERROR(INDEX(Reff,MATCH('Buku Besar'!A702,Akun,0)),""))</f>
        <v/>
      </c>
      <c r="E702" s="331" t="str">
        <f>IF(A702="","",IFERROR(INDEX(Penerimaan,MATCH('Buku Besar'!A702,Akun,0)),""))</f>
        <v/>
      </c>
      <c r="F702" s="331" t="str">
        <f>IF(A702="","",IFERROR(INDEX(Pengeluaran,MATCH('Buku Besar'!A702,Akun,0)),""))</f>
        <v/>
      </c>
      <c r="H702" s="91" t="str">
        <f t="shared" si="21"/>
        <v/>
      </c>
      <c r="I702" s="330" t="str">
        <f>IF(H702="","",IFERROR(INDEX(Tanggal1,MATCH('Buku Besar'!H702,Akun1,0)),""))</f>
        <v/>
      </c>
      <c r="J702" s="2" t="str">
        <f>IF(H702="","",IFERROR(INDEX(Keterangan1,MATCH('Buku Besar'!H702,Akun1,0)),""))</f>
        <v/>
      </c>
      <c r="K702" s="2" t="str">
        <f>IF(H702="","",IFERROR(INDEX(Reff1,MATCH('Buku Besar'!H702,Akun1,0)),""))</f>
        <v/>
      </c>
      <c r="L702" s="331" t="str">
        <f>IF(H702="","",IFERROR(INDEX(Penerimaan1,MATCH('Buku Besar'!H702,Akun1,0)),""))</f>
        <v/>
      </c>
      <c r="M702" s="331" t="str">
        <f>IF(H702="","",IFERROR(INDEX(Pengeluaran1,MATCH('Buku Besar'!H702,Akun1,0)),""))</f>
        <v/>
      </c>
    </row>
    <row r="703" spans="1:13" x14ac:dyDescent="0.25">
      <c r="A703" s="91" t="str">
        <f t="shared" si="20"/>
        <v/>
      </c>
      <c r="B703" s="330" t="str">
        <f>IF(A703="","",IFERROR(INDEX(Tanggal,MATCH('Buku Besar'!A703,Akun,0)),""))</f>
        <v/>
      </c>
      <c r="C703" s="2" t="str">
        <f>IF(A703="","",IFERROR(INDEX(Keterangan,MATCH('Buku Besar'!A703,Akun,0)),""))</f>
        <v/>
      </c>
      <c r="D703" s="2" t="str">
        <f>IF(A703="","",IFERROR(INDEX(Reff,MATCH('Buku Besar'!A703,Akun,0)),""))</f>
        <v/>
      </c>
      <c r="E703" s="331" t="str">
        <f>IF(A703="","",IFERROR(INDEX(Penerimaan,MATCH('Buku Besar'!A703,Akun,0)),""))</f>
        <v/>
      </c>
      <c r="F703" s="331" t="str">
        <f>IF(A703="","",IFERROR(INDEX(Pengeluaran,MATCH('Buku Besar'!A703,Akun,0)),""))</f>
        <v/>
      </c>
      <c r="H703" s="91" t="str">
        <f t="shared" si="21"/>
        <v/>
      </c>
      <c r="I703" s="330" t="str">
        <f>IF(H703="","",IFERROR(INDEX(Tanggal1,MATCH('Buku Besar'!H703,Akun1,0)),""))</f>
        <v/>
      </c>
      <c r="J703" s="2" t="str">
        <f>IF(H703="","",IFERROR(INDEX(Keterangan1,MATCH('Buku Besar'!H703,Akun1,0)),""))</f>
        <v/>
      </c>
      <c r="K703" s="2" t="str">
        <f>IF(H703="","",IFERROR(INDEX(Reff1,MATCH('Buku Besar'!H703,Akun1,0)),""))</f>
        <v/>
      </c>
      <c r="L703" s="331" t="str">
        <f>IF(H703="","",IFERROR(INDEX(Penerimaan1,MATCH('Buku Besar'!H703,Akun1,0)),""))</f>
        <v/>
      </c>
      <c r="M703" s="331" t="str">
        <f>IF(H703="","",IFERROR(INDEX(Pengeluaran1,MATCH('Buku Besar'!H703,Akun1,0)),""))</f>
        <v/>
      </c>
    </row>
    <row r="704" spans="1:13" x14ac:dyDescent="0.25">
      <c r="A704" s="91" t="str">
        <f t="shared" si="20"/>
        <v/>
      </c>
      <c r="B704" s="330" t="str">
        <f>IF(A704="","",IFERROR(INDEX(Tanggal,MATCH('Buku Besar'!A704,Akun,0)),""))</f>
        <v/>
      </c>
      <c r="C704" s="2" t="str">
        <f>IF(A704="","",IFERROR(INDEX(Keterangan,MATCH('Buku Besar'!A704,Akun,0)),""))</f>
        <v/>
      </c>
      <c r="D704" s="2" t="str">
        <f>IF(A704="","",IFERROR(INDEX(Reff,MATCH('Buku Besar'!A704,Akun,0)),""))</f>
        <v/>
      </c>
      <c r="E704" s="331" t="str">
        <f>IF(A704="","",IFERROR(INDEX(Penerimaan,MATCH('Buku Besar'!A704,Akun,0)),""))</f>
        <v/>
      </c>
      <c r="F704" s="331" t="str">
        <f>IF(A704="","",IFERROR(INDEX(Pengeluaran,MATCH('Buku Besar'!A704,Akun,0)),""))</f>
        <v/>
      </c>
      <c r="H704" s="91" t="str">
        <f t="shared" si="21"/>
        <v/>
      </c>
      <c r="I704" s="330" t="str">
        <f>IF(H704="","",IFERROR(INDEX(Tanggal1,MATCH('Buku Besar'!H704,Akun1,0)),""))</f>
        <v/>
      </c>
      <c r="J704" s="2" t="str">
        <f>IF(H704="","",IFERROR(INDEX(Keterangan1,MATCH('Buku Besar'!H704,Akun1,0)),""))</f>
        <v/>
      </c>
      <c r="K704" s="2" t="str">
        <f>IF(H704="","",IFERROR(INDEX(Reff1,MATCH('Buku Besar'!H704,Akun1,0)),""))</f>
        <v/>
      </c>
      <c r="L704" s="331" t="str">
        <f>IF(H704="","",IFERROR(INDEX(Penerimaan1,MATCH('Buku Besar'!H704,Akun1,0)),""))</f>
        <v/>
      </c>
      <c r="M704" s="331" t="str">
        <f>IF(H704="","",IFERROR(INDEX(Pengeluaran1,MATCH('Buku Besar'!H704,Akun1,0)),""))</f>
        <v/>
      </c>
    </row>
    <row r="705" spans="1:13" x14ac:dyDescent="0.25">
      <c r="A705" s="91" t="str">
        <f t="shared" si="20"/>
        <v/>
      </c>
      <c r="B705" s="330" t="str">
        <f>IF(A705="","",IFERROR(INDEX(Tanggal,MATCH('Buku Besar'!A705,Akun,0)),""))</f>
        <v/>
      </c>
      <c r="C705" s="2" t="str">
        <f>IF(A705="","",IFERROR(INDEX(Keterangan,MATCH('Buku Besar'!A705,Akun,0)),""))</f>
        <v/>
      </c>
      <c r="D705" s="2" t="str">
        <f>IF(A705="","",IFERROR(INDEX(Reff,MATCH('Buku Besar'!A705,Akun,0)),""))</f>
        <v/>
      </c>
      <c r="E705" s="331" t="str">
        <f>IF(A705="","",IFERROR(INDEX(Penerimaan,MATCH('Buku Besar'!A705,Akun,0)),""))</f>
        <v/>
      </c>
      <c r="F705" s="331" t="str">
        <f>IF(A705="","",IFERROR(INDEX(Pengeluaran,MATCH('Buku Besar'!A705,Akun,0)),""))</f>
        <v/>
      </c>
      <c r="H705" s="91" t="str">
        <f t="shared" si="21"/>
        <v/>
      </c>
      <c r="I705" s="330" t="str">
        <f>IF(H705="","",IFERROR(INDEX(Tanggal1,MATCH('Buku Besar'!H705,Akun1,0)),""))</f>
        <v/>
      </c>
      <c r="J705" s="2" t="str">
        <f>IF(H705="","",IFERROR(INDEX(Keterangan1,MATCH('Buku Besar'!H705,Akun1,0)),""))</f>
        <v/>
      </c>
      <c r="K705" s="2" t="str">
        <f>IF(H705="","",IFERROR(INDEX(Reff1,MATCH('Buku Besar'!H705,Akun1,0)),""))</f>
        <v/>
      </c>
      <c r="L705" s="331" t="str">
        <f>IF(H705="","",IFERROR(INDEX(Penerimaan1,MATCH('Buku Besar'!H705,Akun1,0)),""))</f>
        <v/>
      </c>
      <c r="M705" s="331" t="str">
        <f>IF(H705="","",IFERROR(INDEX(Pengeluaran1,MATCH('Buku Besar'!H705,Akun1,0)),""))</f>
        <v/>
      </c>
    </row>
    <row r="706" spans="1:13" x14ac:dyDescent="0.25">
      <c r="A706" s="91" t="str">
        <f t="shared" si="20"/>
        <v/>
      </c>
      <c r="B706" s="330" t="str">
        <f>IF(A706="","",IFERROR(INDEX(Tanggal,MATCH('Buku Besar'!A706,Akun,0)),""))</f>
        <v/>
      </c>
      <c r="C706" s="2" t="str">
        <f>IF(A706="","",IFERROR(INDEX(Keterangan,MATCH('Buku Besar'!A706,Akun,0)),""))</f>
        <v/>
      </c>
      <c r="D706" s="2" t="str">
        <f>IF(A706="","",IFERROR(INDEX(Reff,MATCH('Buku Besar'!A706,Akun,0)),""))</f>
        <v/>
      </c>
      <c r="E706" s="331" t="str">
        <f>IF(A706="","",IFERROR(INDEX(Penerimaan,MATCH('Buku Besar'!A706,Akun,0)),""))</f>
        <v/>
      </c>
      <c r="F706" s="331" t="str">
        <f>IF(A706="","",IFERROR(INDEX(Pengeluaran,MATCH('Buku Besar'!A706,Akun,0)),""))</f>
        <v/>
      </c>
      <c r="H706" s="91" t="str">
        <f t="shared" si="21"/>
        <v/>
      </c>
      <c r="I706" s="330" t="str">
        <f>IF(H706="","",IFERROR(INDEX(Tanggal1,MATCH('Buku Besar'!H706,Akun1,0)),""))</f>
        <v/>
      </c>
      <c r="J706" s="2" t="str">
        <f>IF(H706="","",IFERROR(INDEX(Keterangan1,MATCH('Buku Besar'!H706,Akun1,0)),""))</f>
        <v/>
      </c>
      <c r="K706" s="2" t="str">
        <f>IF(H706="","",IFERROR(INDEX(Reff1,MATCH('Buku Besar'!H706,Akun1,0)),""))</f>
        <v/>
      </c>
      <c r="L706" s="331" t="str">
        <f>IF(H706="","",IFERROR(INDEX(Penerimaan1,MATCH('Buku Besar'!H706,Akun1,0)),""))</f>
        <v/>
      </c>
      <c r="M706" s="331" t="str">
        <f>IF(H706="","",IFERROR(INDEX(Pengeluaran1,MATCH('Buku Besar'!H706,Akun1,0)),""))</f>
        <v/>
      </c>
    </row>
    <row r="707" spans="1:13" x14ac:dyDescent="0.25">
      <c r="A707" s="91" t="str">
        <f t="shared" si="20"/>
        <v/>
      </c>
      <c r="B707" s="330" t="str">
        <f>IF(A707="","",IFERROR(INDEX(Tanggal,MATCH('Buku Besar'!A707,Akun,0)),""))</f>
        <v/>
      </c>
      <c r="C707" s="2" t="str">
        <f>IF(A707="","",IFERROR(INDEX(Keterangan,MATCH('Buku Besar'!A707,Akun,0)),""))</f>
        <v/>
      </c>
      <c r="D707" s="2" t="str">
        <f>IF(A707="","",IFERROR(INDEX(Reff,MATCH('Buku Besar'!A707,Akun,0)),""))</f>
        <v/>
      </c>
      <c r="E707" s="331" t="str">
        <f>IF(A707="","",IFERROR(INDEX(Penerimaan,MATCH('Buku Besar'!A707,Akun,0)),""))</f>
        <v/>
      </c>
      <c r="F707" s="331" t="str">
        <f>IF(A707="","",IFERROR(INDEX(Pengeluaran,MATCH('Buku Besar'!A707,Akun,0)),""))</f>
        <v/>
      </c>
      <c r="H707" s="91" t="str">
        <f t="shared" si="21"/>
        <v/>
      </c>
      <c r="I707" s="330" t="str">
        <f>IF(H707="","",IFERROR(INDEX(Tanggal1,MATCH('Buku Besar'!H707,Akun1,0)),""))</f>
        <v/>
      </c>
      <c r="J707" s="2" t="str">
        <f>IF(H707="","",IFERROR(INDEX(Keterangan1,MATCH('Buku Besar'!H707,Akun1,0)),""))</f>
        <v/>
      </c>
      <c r="K707" s="2" t="str">
        <f>IF(H707="","",IFERROR(INDEX(Reff1,MATCH('Buku Besar'!H707,Akun1,0)),""))</f>
        <v/>
      </c>
      <c r="L707" s="331" t="str">
        <f>IF(H707="","",IFERROR(INDEX(Penerimaan1,MATCH('Buku Besar'!H707,Akun1,0)),""))</f>
        <v/>
      </c>
      <c r="M707" s="331" t="str">
        <f>IF(H707="","",IFERROR(INDEX(Pengeluaran1,MATCH('Buku Besar'!H707,Akun1,0)),""))</f>
        <v/>
      </c>
    </row>
    <row r="708" spans="1:13" x14ac:dyDescent="0.25">
      <c r="A708" s="91" t="str">
        <f t="shared" si="20"/>
        <v/>
      </c>
      <c r="B708" s="330" t="str">
        <f>IF(A708="","",IFERROR(INDEX(Tanggal,MATCH('Buku Besar'!A708,Akun,0)),""))</f>
        <v/>
      </c>
      <c r="C708" s="2" t="str">
        <f>IF(A708="","",IFERROR(INDEX(Keterangan,MATCH('Buku Besar'!A708,Akun,0)),""))</f>
        <v/>
      </c>
      <c r="D708" s="2" t="str">
        <f>IF(A708="","",IFERROR(INDEX(Reff,MATCH('Buku Besar'!A708,Akun,0)),""))</f>
        <v/>
      </c>
      <c r="E708" s="331" t="str">
        <f>IF(A708="","",IFERROR(INDEX(Penerimaan,MATCH('Buku Besar'!A708,Akun,0)),""))</f>
        <v/>
      </c>
      <c r="F708" s="331" t="str">
        <f>IF(A708="","",IFERROR(INDEX(Pengeluaran,MATCH('Buku Besar'!A708,Akun,0)),""))</f>
        <v/>
      </c>
      <c r="H708" s="91" t="str">
        <f t="shared" si="21"/>
        <v/>
      </c>
      <c r="I708" s="330" t="str">
        <f>IF(H708="","",IFERROR(INDEX(Tanggal1,MATCH('Buku Besar'!H708,Akun1,0)),""))</f>
        <v/>
      </c>
      <c r="J708" s="2" t="str">
        <f>IF(H708="","",IFERROR(INDEX(Keterangan1,MATCH('Buku Besar'!H708,Akun1,0)),""))</f>
        <v/>
      </c>
      <c r="K708" s="2" t="str">
        <f>IF(H708="","",IFERROR(INDEX(Reff1,MATCH('Buku Besar'!H708,Akun1,0)),""))</f>
        <v/>
      </c>
      <c r="L708" s="331" t="str">
        <f>IF(H708="","",IFERROR(INDEX(Penerimaan1,MATCH('Buku Besar'!H708,Akun1,0)),""))</f>
        <v/>
      </c>
      <c r="M708" s="331" t="str">
        <f>IF(H708="","",IFERROR(INDEX(Pengeluaran1,MATCH('Buku Besar'!H708,Akun1,0)),""))</f>
        <v/>
      </c>
    </row>
    <row r="709" spans="1:13" x14ac:dyDescent="0.25">
      <c r="A709" s="91" t="str">
        <f t="shared" si="20"/>
        <v/>
      </c>
      <c r="B709" s="330" t="str">
        <f>IF(A709="","",IFERROR(INDEX(Tanggal,MATCH('Buku Besar'!A709,Akun,0)),""))</f>
        <v/>
      </c>
      <c r="C709" s="2" t="str">
        <f>IF(A709="","",IFERROR(INDEX(Keterangan,MATCH('Buku Besar'!A709,Akun,0)),""))</f>
        <v/>
      </c>
      <c r="D709" s="2" t="str">
        <f>IF(A709="","",IFERROR(INDEX(Reff,MATCH('Buku Besar'!A709,Akun,0)),""))</f>
        <v/>
      </c>
      <c r="E709" s="331" t="str">
        <f>IF(A709="","",IFERROR(INDEX(Penerimaan,MATCH('Buku Besar'!A709,Akun,0)),""))</f>
        <v/>
      </c>
      <c r="F709" s="331" t="str">
        <f>IF(A709="","",IFERROR(INDEX(Pengeluaran,MATCH('Buku Besar'!A709,Akun,0)),""))</f>
        <v/>
      </c>
      <c r="H709" s="91" t="str">
        <f t="shared" si="21"/>
        <v/>
      </c>
      <c r="I709" s="330" t="str">
        <f>IF(H709="","",IFERROR(INDEX(Tanggal1,MATCH('Buku Besar'!H709,Akun1,0)),""))</f>
        <v/>
      </c>
      <c r="J709" s="2" t="str">
        <f>IF(H709="","",IFERROR(INDEX(Keterangan1,MATCH('Buku Besar'!H709,Akun1,0)),""))</f>
        <v/>
      </c>
      <c r="K709" s="2" t="str">
        <f>IF(H709="","",IFERROR(INDEX(Reff1,MATCH('Buku Besar'!H709,Akun1,0)),""))</f>
        <v/>
      </c>
      <c r="L709" s="331" t="str">
        <f>IF(H709="","",IFERROR(INDEX(Penerimaan1,MATCH('Buku Besar'!H709,Akun1,0)),""))</f>
        <v/>
      </c>
      <c r="M709" s="331" t="str">
        <f>IF(H709="","",IFERROR(INDEX(Pengeluaran1,MATCH('Buku Besar'!H709,Akun1,0)),""))</f>
        <v/>
      </c>
    </row>
    <row r="710" spans="1:13" x14ac:dyDescent="0.25">
      <c r="A710" s="91" t="str">
        <f t="shared" si="20"/>
        <v/>
      </c>
      <c r="B710" s="330" t="str">
        <f>IF(A710="","",IFERROR(INDEX(Tanggal,MATCH('Buku Besar'!A710,Akun,0)),""))</f>
        <v/>
      </c>
      <c r="C710" s="2" t="str">
        <f>IF(A710="","",IFERROR(INDEX(Keterangan,MATCH('Buku Besar'!A710,Akun,0)),""))</f>
        <v/>
      </c>
      <c r="D710" s="2" t="str">
        <f>IF(A710="","",IFERROR(INDEX(Reff,MATCH('Buku Besar'!A710,Akun,0)),""))</f>
        <v/>
      </c>
      <c r="E710" s="331" t="str">
        <f>IF(A710="","",IFERROR(INDEX(Penerimaan,MATCH('Buku Besar'!A710,Akun,0)),""))</f>
        <v/>
      </c>
      <c r="F710" s="331" t="str">
        <f>IF(A710="","",IFERROR(INDEX(Pengeluaran,MATCH('Buku Besar'!A710,Akun,0)),""))</f>
        <v/>
      </c>
      <c r="H710" s="91" t="str">
        <f t="shared" si="21"/>
        <v/>
      </c>
      <c r="I710" s="330" t="str">
        <f>IF(H710="","",IFERROR(INDEX(Tanggal1,MATCH('Buku Besar'!H710,Akun1,0)),""))</f>
        <v/>
      </c>
      <c r="J710" s="2" t="str">
        <f>IF(H710="","",IFERROR(INDEX(Keterangan1,MATCH('Buku Besar'!H710,Akun1,0)),""))</f>
        <v/>
      </c>
      <c r="K710" s="2" t="str">
        <f>IF(H710="","",IFERROR(INDEX(Reff1,MATCH('Buku Besar'!H710,Akun1,0)),""))</f>
        <v/>
      </c>
      <c r="L710" s="331" t="str">
        <f>IF(H710="","",IFERROR(INDEX(Penerimaan1,MATCH('Buku Besar'!H710,Akun1,0)),""))</f>
        <v/>
      </c>
      <c r="M710" s="331" t="str">
        <f>IF(H710="","",IFERROR(INDEX(Pengeluaran1,MATCH('Buku Besar'!H710,Akun1,0)),""))</f>
        <v/>
      </c>
    </row>
    <row r="711" spans="1:13" x14ac:dyDescent="0.25">
      <c r="A711" s="91" t="str">
        <f t="shared" si="20"/>
        <v/>
      </c>
      <c r="B711" s="330" t="str">
        <f>IF(A711="","",IFERROR(INDEX(Tanggal,MATCH('Buku Besar'!A711,Akun,0)),""))</f>
        <v/>
      </c>
      <c r="C711" s="2" t="str">
        <f>IF(A711="","",IFERROR(INDEX(Keterangan,MATCH('Buku Besar'!A711,Akun,0)),""))</f>
        <v/>
      </c>
      <c r="D711" s="2" t="str">
        <f>IF(A711="","",IFERROR(INDEX(Reff,MATCH('Buku Besar'!A711,Akun,0)),""))</f>
        <v/>
      </c>
      <c r="E711" s="331" t="str">
        <f>IF(A711="","",IFERROR(INDEX(Penerimaan,MATCH('Buku Besar'!A711,Akun,0)),""))</f>
        <v/>
      </c>
      <c r="F711" s="331" t="str">
        <f>IF(A711="","",IFERROR(INDEX(Pengeluaran,MATCH('Buku Besar'!A711,Akun,0)),""))</f>
        <v/>
      </c>
      <c r="H711" s="91" t="str">
        <f t="shared" si="21"/>
        <v/>
      </c>
      <c r="I711" s="330" t="str">
        <f>IF(H711="","",IFERROR(INDEX(Tanggal1,MATCH('Buku Besar'!H711,Akun1,0)),""))</f>
        <v/>
      </c>
      <c r="J711" s="2" t="str">
        <f>IF(H711="","",IFERROR(INDEX(Keterangan1,MATCH('Buku Besar'!H711,Akun1,0)),""))</f>
        <v/>
      </c>
      <c r="K711" s="2" t="str">
        <f>IF(H711="","",IFERROR(INDEX(Reff1,MATCH('Buku Besar'!H711,Akun1,0)),""))</f>
        <v/>
      </c>
      <c r="L711" s="331" t="str">
        <f>IF(H711="","",IFERROR(INDEX(Penerimaan1,MATCH('Buku Besar'!H711,Akun1,0)),""))</f>
        <v/>
      </c>
      <c r="M711" s="331" t="str">
        <f>IF(H711="","",IFERROR(INDEX(Pengeluaran1,MATCH('Buku Besar'!H711,Akun1,0)),""))</f>
        <v/>
      </c>
    </row>
    <row r="712" spans="1:13" x14ac:dyDescent="0.25">
      <c r="A712" s="91" t="str">
        <f t="shared" ref="A712:A775" si="22">IFERROR(IF((MID(A711,8,LEN(A711)-7)+1)&lt;=COUNTIF(Kas_Harian,LEFT(A711,6)),LEFT(A711,6)&amp;"-"&amp;MID(A711,8,LEN(A711)-7)+1,""),"")</f>
        <v/>
      </c>
      <c r="B712" s="330" t="str">
        <f>IF(A712="","",IFERROR(INDEX(Tanggal,MATCH('Buku Besar'!A712,Akun,0)),""))</f>
        <v/>
      </c>
      <c r="C712" s="2" t="str">
        <f>IF(A712="","",IFERROR(INDEX(Keterangan,MATCH('Buku Besar'!A712,Akun,0)),""))</f>
        <v/>
      </c>
      <c r="D712" s="2" t="str">
        <f>IF(A712="","",IFERROR(INDEX(Reff,MATCH('Buku Besar'!A712,Akun,0)),""))</f>
        <v/>
      </c>
      <c r="E712" s="331" t="str">
        <f>IF(A712="","",IFERROR(INDEX(Penerimaan,MATCH('Buku Besar'!A712,Akun,0)),""))</f>
        <v/>
      </c>
      <c r="F712" s="331" t="str">
        <f>IF(A712="","",IFERROR(INDEX(Pengeluaran,MATCH('Buku Besar'!A712,Akun,0)),""))</f>
        <v/>
      </c>
      <c r="H712" s="91" t="str">
        <f t="shared" ref="H712:H775" si="23">IFERROR(IF((MID(H711,8,LEN(H711)-7)+1)&lt;=COUNTIF(Bank_Harian,LEFT(H711,6)),LEFT(H711,6)&amp;"-"&amp;MID(H711,8,LEN(H711)-7)+1,""),"")</f>
        <v/>
      </c>
      <c r="I712" s="330" t="str">
        <f>IF(H712="","",IFERROR(INDEX(Tanggal1,MATCH('Buku Besar'!H712,Akun1,0)),""))</f>
        <v/>
      </c>
      <c r="J712" s="2" t="str">
        <f>IF(H712="","",IFERROR(INDEX(Keterangan1,MATCH('Buku Besar'!H712,Akun1,0)),""))</f>
        <v/>
      </c>
      <c r="K712" s="2" t="str">
        <f>IF(H712="","",IFERROR(INDEX(Reff1,MATCH('Buku Besar'!H712,Akun1,0)),""))</f>
        <v/>
      </c>
      <c r="L712" s="331" t="str">
        <f>IF(H712="","",IFERROR(INDEX(Penerimaan1,MATCH('Buku Besar'!H712,Akun1,0)),""))</f>
        <v/>
      </c>
      <c r="M712" s="331" t="str">
        <f>IF(H712="","",IFERROR(INDEX(Pengeluaran1,MATCH('Buku Besar'!H712,Akun1,0)),""))</f>
        <v/>
      </c>
    </row>
    <row r="713" spans="1:13" x14ac:dyDescent="0.25">
      <c r="A713" s="91" t="str">
        <f t="shared" si="22"/>
        <v/>
      </c>
      <c r="B713" s="330" t="str">
        <f>IF(A713="","",IFERROR(INDEX(Tanggal,MATCH('Buku Besar'!A713,Akun,0)),""))</f>
        <v/>
      </c>
      <c r="C713" s="2" t="str">
        <f>IF(A713="","",IFERROR(INDEX(Keterangan,MATCH('Buku Besar'!A713,Akun,0)),""))</f>
        <v/>
      </c>
      <c r="D713" s="2" t="str">
        <f>IF(A713="","",IFERROR(INDEX(Reff,MATCH('Buku Besar'!A713,Akun,0)),""))</f>
        <v/>
      </c>
      <c r="E713" s="331" t="str">
        <f>IF(A713="","",IFERROR(INDEX(Penerimaan,MATCH('Buku Besar'!A713,Akun,0)),""))</f>
        <v/>
      </c>
      <c r="F713" s="331" t="str">
        <f>IF(A713="","",IFERROR(INDEX(Pengeluaran,MATCH('Buku Besar'!A713,Akun,0)),""))</f>
        <v/>
      </c>
      <c r="H713" s="91" t="str">
        <f t="shared" si="23"/>
        <v/>
      </c>
      <c r="I713" s="330" t="str">
        <f>IF(H713="","",IFERROR(INDEX(Tanggal1,MATCH('Buku Besar'!H713,Akun1,0)),""))</f>
        <v/>
      </c>
      <c r="J713" s="2" t="str">
        <f>IF(H713="","",IFERROR(INDEX(Keterangan1,MATCH('Buku Besar'!H713,Akun1,0)),""))</f>
        <v/>
      </c>
      <c r="K713" s="2" t="str">
        <f>IF(H713="","",IFERROR(INDEX(Reff1,MATCH('Buku Besar'!H713,Akun1,0)),""))</f>
        <v/>
      </c>
      <c r="L713" s="331" t="str">
        <f>IF(H713="","",IFERROR(INDEX(Penerimaan1,MATCH('Buku Besar'!H713,Akun1,0)),""))</f>
        <v/>
      </c>
      <c r="M713" s="331" t="str">
        <f>IF(H713="","",IFERROR(INDEX(Pengeluaran1,MATCH('Buku Besar'!H713,Akun1,0)),""))</f>
        <v/>
      </c>
    </row>
    <row r="714" spans="1:13" x14ac:dyDescent="0.25">
      <c r="A714" s="91" t="str">
        <f t="shared" si="22"/>
        <v/>
      </c>
      <c r="B714" s="330" t="str">
        <f>IF(A714="","",IFERROR(INDEX(Tanggal,MATCH('Buku Besar'!A714,Akun,0)),""))</f>
        <v/>
      </c>
      <c r="C714" s="2" t="str">
        <f>IF(A714="","",IFERROR(INDEX(Keterangan,MATCH('Buku Besar'!A714,Akun,0)),""))</f>
        <v/>
      </c>
      <c r="D714" s="2" t="str">
        <f>IF(A714="","",IFERROR(INDEX(Reff,MATCH('Buku Besar'!A714,Akun,0)),""))</f>
        <v/>
      </c>
      <c r="E714" s="331" t="str">
        <f>IF(A714="","",IFERROR(INDEX(Penerimaan,MATCH('Buku Besar'!A714,Akun,0)),""))</f>
        <v/>
      </c>
      <c r="F714" s="331" t="str">
        <f>IF(A714="","",IFERROR(INDEX(Pengeluaran,MATCH('Buku Besar'!A714,Akun,0)),""))</f>
        <v/>
      </c>
      <c r="H714" s="91" t="str">
        <f t="shared" si="23"/>
        <v/>
      </c>
      <c r="I714" s="330" t="str">
        <f>IF(H714="","",IFERROR(INDEX(Tanggal1,MATCH('Buku Besar'!H714,Akun1,0)),""))</f>
        <v/>
      </c>
      <c r="J714" s="2" t="str">
        <f>IF(H714="","",IFERROR(INDEX(Keterangan1,MATCH('Buku Besar'!H714,Akun1,0)),""))</f>
        <v/>
      </c>
      <c r="K714" s="2" t="str">
        <f>IF(H714="","",IFERROR(INDEX(Reff1,MATCH('Buku Besar'!H714,Akun1,0)),""))</f>
        <v/>
      </c>
      <c r="L714" s="331" t="str">
        <f>IF(H714="","",IFERROR(INDEX(Penerimaan1,MATCH('Buku Besar'!H714,Akun1,0)),""))</f>
        <v/>
      </c>
      <c r="M714" s="331" t="str">
        <f>IF(H714="","",IFERROR(INDEX(Pengeluaran1,MATCH('Buku Besar'!H714,Akun1,0)),""))</f>
        <v/>
      </c>
    </row>
    <row r="715" spans="1:13" x14ac:dyDescent="0.25">
      <c r="A715" s="91" t="str">
        <f t="shared" si="22"/>
        <v/>
      </c>
      <c r="B715" s="330" t="str">
        <f>IF(A715="","",IFERROR(INDEX(Tanggal,MATCH('Buku Besar'!A715,Akun,0)),""))</f>
        <v/>
      </c>
      <c r="C715" s="2" t="str">
        <f>IF(A715="","",IFERROR(INDEX(Keterangan,MATCH('Buku Besar'!A715,Akun,0)),""))</f>
        <v/>
      </c>
      <c r="D715" s="2" t="str">
        <f>IF(A715="","",IFERROR(INDEX(Reff,MATCH('Buku Besar'!A715,Akun,0)),""))</f>
        <v/>
      </c>
      <c r="E715" s="331" t="str">
        <f>IF(A715="","",IFERROR(INDEX(Penerimaan,MATCH('Buku Besar'!A715,Akun,0)),""))</f>
        <v/>
      </c>
      <c r="F715" s="331" t="str">
        <f>IF(A715="","",IFERROR(INDEX(Pengeluaran,MATCH('Buku Besar'!A715,Akun,0)),""))</f>
        <v/>
      </c>
      <c r="H715" s="91" t="str">
        <f t="shared" si="23"/>
        <v/>
      </c>
      <c r="I715" s="330" t="str">
        <f>IF(H715="","",IFERROR(INDEX(Tanggal1,MATCH('Buku Besar'!H715,Akun1,0)),""))</f>
        <v/>
      </c>
      <c r="J715" s="2" t="str">
        <f>IF(H715="","",IFERROR(INDEX(Keterangan1,MATCH('Buku Besar'!H715,Akun1,0)),""))</f>
        <v/>
      </c>
      <c r="K715" s="2" t="str">
        <f>IF(H715="","",IFERROR(INDEX(Reff1,MATCH('Buku Besar'!H715,Akun1,0)),""))</f>
        <v/>
      </c>
      <c r="L715" s="331" t="str">
        <f>IF(H715="","",IFERROR(INDEX(Penerimaan1,MATCH('Buku Besar'!H715,Akun1,0)),""))</f>
        <v/>
      </c>
      <c r="M715" s="331" t="str">
        <f>IF(H715="","",IFERROR(INDEX(Pengeluaran1,MATCH('Buku Besar'!H715,Akun1,0)),""))</f>
        <v/>
      </c>
    </row>
    <row r="716" spans="1:13" x14ac:dyDescent="0.25">
      <c r="A716" s="91" t="str">
        <f t="shared" si="22"/>
        <v/>
      </c>
      <c r="B716" s="330" t="str">
        <f>IF(A716="","",IFERROR(INDEX(Tanggal,MATCH('Buku Besar'!A716,Akun,0)),""))</f>
        <v/>
      </c>
      <c r="C716" s="2" t="str">
        <f>IF(A716="","",IFERROR(INDEX(Keterangan,MATCH('Buku Besar'!A716,Akun,0)),""))</f>
        <v/>
      </c>
      <c r="D716" s="2" t="str">
        <f>IF(A716="","",IFERROR(INDEX(Reff,MATCH('Buku Besar'!A716,Akun,0)),""))</f>
        <v/>
      </c>
      <c r="E716" s="331" t="str">
        <f>IF(A716="","",IFERROR(INDEX(Penerimaan,MATCH('Buku Besar'!A716,Akun,0)),""))</f>
        <v/>
      </c>
      <c r="F716" s="331" t="str">
        <f>IF(A716="","",IFERROR(INDEX(Pengeluaran,MATCH('Buku Besar'!A716,Akun,0)),""))</f>
        <v/>
      </c>
      <c r="H716" s="91" t="str">
        <f t="shared" si="23"/>
        <v/>
      </c>
      <c r="I716" s="330" t="str">
        <f>IF(H716="","",IFERROR(INDEX(Tanggal1,MATCH('Buku Besar'!H716,Akun1,0)),""))</f>
        <v/>
      </c>
      <c r="J716" s="2" t="str">
        <f>IF(H716="","",IFERROR(INDEX(Keterangan1,MATCH('Buku Besar'!H716,Akun1,0)),""))</f>
        <v/>
      </c>
      <c r="K716" s="2" t="str">
        <f>IF(H716="","",IFERROR(INDEX(Reff1,MATCH('Buku Besar'!H716,Akun1,0)),""))</f>
        <v/>
      </c>
      <c r="L716" s="331" t="str">
        <f>IF(H716="","",IFERROR(INDEX(Penerimaan1,MATCH('Buku Besar'!H716,Akun1,0)),""))</f>
        <v/>
      </c>
      <c r="M716" s="331" t="str">
        <f>IF(H716="","",IFERROR(INDEX(Pengeluaran1,MATCH('Buku Besar'!H716,Akun1,0)),""))</f>
        <v/>
      </c>
    </row>
    <row r="717" spans="1:13" x14ac:dyDescent="0.25">
      <c r="A717" s="91" t="str">
        <f t="shared" si="22"/>
        <v/>
      </c>
      <c r="B717" s="330" t="str">
        <f>IF(A717="","",IFERROR(INDEX(Tanggal,MATCH('Buku Besar'!A717,Akun,0)),""))</f>
        <v/>
      </c>
      <c r="C717" s="2" t="str">
        <f>IF(A717="","",IFERROR(INDEX(Keterangan,MATCH('Buku Besar'!A717,Akun,0)),""))</f>
        <v/>
      </c>
      <c r="D717" s="2" t="str">
        <f>IF(A717="","",IFERROR(INDEX(Reff,MATCH('Buku Besar'!A717,Akun,0)),""))</f>
        <v/>
      </c>
      <c r="E717" s="331" t="str">
        <f>IF(A717="","",IFERROR(INDEX(Penerimaan,MATCH('Buku Besar'!A717,Akun,0)),""))</f>
        <v/>
      </c>
      <c r="F717" s="331" t="str">
        <f>IF(A717="","",IFERROR(INDEX(Pengeluaran,MATCH('Buku Besar'!A717,Akun,0)),""))</f>
        <v/>
      </c>
      <c r="H717" s="91" t="str">
        <f t="shared" si="23"/>
        <v/>
      </c>
      <c r="I717" s="330" t="str">
        <f>IF(H717="","",IFERROR(INDEX(Tanggal1,MATCH('Buku Besar'!H717,Akun1,0)),""))</f>
        <v/>
      </c>
      <c r="J717" s="2" t="str">
        <f>IF(H717="","",IFERROR(INDEX(Keterangan1,MATCH('Buku Besar'!H717,Akun1,0)),""))</f>
        <v/>
      </c>
      <c r="K717" s="2" t="str">
        <f>IF(H717="","",IFERROR(INDEX(Reff1,MATCH('Buku Besar'!H717,Akun1,0)),""))</f>
        <v/>
      </c>
      <c r="L717" s="331" t="str">
        <f>IF(H717="","",IFERROR(INDEX(Penerimaan1,MATCH('Buku Besar'!H717,Akun1,0)),""))</f>
        <v/>
      </c>
      <c r="M717" s="331" t="str">
        <f>IF(H717="","",IFERROR(INDEX(Pengeluaran1,MATCH('Buku Besar'!H717,Akun1,0)),""))</f>
        <v/>
      </c>
    </row>
    <row r="718" spans="1:13" x14ac:dyDescent="0.25">
      <c r="A718" s="91" t="str">
        <f t="shared" si="22"/>
        <v/>
      </c>
      <c r="B718" s="330" t="str">
        <f>IF(A718="","",IFERROR(INDEX(Tanggal,MATCH('Buku Besar'!A718,Akun,0)),""))</f>
        <v/>
      </c>
      <c r="C718" s="2" t="str">
        <f>IF(A718="","",IFERROR(INDEX(Keterangan,MATCH('Buku Besar'!A718,Akun,0)),""))</f>
        <v/>
      </c>
      <c r="D718" s="2" t="str">
        <f>IF(A718="","",IFERROR(INDEX(Reff,MATCH('Buku Besar'!A718,Akun,0)),""))</f>
        <v/>
      </c>
      <c r="E718" s="331" t="str">
        <f>IF(A718="","",IFERROR(INDEX(Penerimaan,MATCH('Buku Besar'!A718,Akun,0)),""))</f>
        <v/>
      </c>
      <c r="F718" s="331" t="str">
        <f>IF(A718="","",IFERROR(INDEX(Pengeluaran,MATCH('Buku Besar'!A718,Akun,0)),""))</f>
        <v/>
      </c>
      <c r="H718" s="91" t="str">
        <f t="shared" si="23"/>
        <v/>
      </c>
      <c r="I718" s="330" t="str">
        <f>IF(H718="","",IFERROR(INDEX(Tanggal1,MATCH('Buku Besar'!H718,Akun1,0)),""))</f>
        <v/>
      </c>
      <c r="J718" s="2" t="str">
        <f>IF(H718="","",IFERROR(INDEX(Keterangan1,MATCH('Buku Besar'!H718,Akun1,0)),""))</f>
        <v/>
      </c>
      <c r="K718" s="2" t="str">
        <f>IF(H718="","",IFERROR(INDEX(Reff1,MATCH('Buku Besar'!H718,Akun1,0)),""))</f>
        <v/>
      </c>
      <c r="L718" s="331" t="str">
        <f>IF(H718="","",IFERROR(INDEX(Penerimaan1,MATCH('Buku Besar'!H718,Akun1,0)),""))</f>
        <v/>
      </c>
      <c r="M718" s="331" t="str">
        <f>IF(H718="","",IFERROR(INDEX(Pengeluaran1,MATCH('Buku Besar'!H718,Akun1,0)),""))</f>
        <v/>
      </c>
    </row>
    <row r="719" spans="1:13" x14ac:dyDescent="0.25">
      <c r="A719" s="91" t="str">
        <f t="shared" si="22"/>
        <v/>
      </c>
      <c r="B719" s="330" t="str">
        <f>IF(A719="","",IFERROR(INDEX(Tanggal,MATCH('Buku Besar'!A719,Akun,0)),""))</f>
        <v/>
      </c>
      <c r="C719" s="2" t="str">
        <f>IF(A719="","",IFERROR(INDEX(Keterangan,MATCH('Buku Besar'!A719,Akun,0)),""))</f>
        <v/>
      </c>
      <c r="D719" s="2" t="str">
        <f>IF(A719="","",IFERROR(INDEX(Reff,MATCH('Buku Besar'!A719,Akun,0)),""))</f>
        <v/>
      </c>
      <c r="E719" s="331" t="str">
        <f>IF(A719="","",IFERROR(INDEX(Penerimaan,MATCH('Buku Besar'!A719,Akun,0)),""))</f>
        <v/>
      </c>
      <c r="F719" s="331" t="str">
        <f>IF(A719="","",IFERROR(INDEX(Pengeluaran,MATCH('Buku Besar'!A719,Akun,0)),""))</f>
        <v/>
      </c>
      <c r="H719" s="91" t="str">
        <f t="shared" si="23"/>
        <v/>
      </c>
      <c r="I719" s="330" t="str">
        <f>IF(H719="","",IFERROR(INDEX(Tanggal1,MATCH('Buku Besar'!H719,Akun1,0)),""))</f>
        <v/>
      </c>
      <c r="J719" s="2" t="str">
        <f>IF(H719="","",IFERROR(INDEX(Keterangan1,MATCH('Buku Besar'!H719,Akun1,0)),""))</f>
        <v/>
      </c>
      <c r="K719" s="2" t="str">
        <f>IF(H719="","",IFERROR(INDEX(Reff1,MATCH('Buku Besar'!H719,Akun1,0)),""))</f>
        <v/>
      </c>
      <c r="L719" s="331" t="str">
        <f>IF(H719="","",IFERROR(INDEX(Penerimaan1,MATCH('Buku Besar'!H719,Akun1,0)),""))</f>
        <v/>
      </c>
      <c r="M719" s="331" t="str">
        <f>IF(H719="","",IFERROR(INDEX(Pengeluaran1,MATCH('Buku Besar'!H719,Akun1,0)),""))</f>
        <v/>
      </c>
    </row>
    <row r="720" spans="1:13" x14ac:dyDescent="0.25">
      <c r="A720" s="91" t="str">
        <f t="shared" si="22"/>
        <v/>
      </c>
      <c r="B720" s="330" t="str">
        <f>IF(A720="","",IFERROR(INDEX(Tanggal,MATCH('Buku Besar'!A720,Akun,0)),""))</f>
        <v/>
      </c>
      <c r="C720" s="2" t="str">
        <f>IF(A720="","",IFERROR(INDEX(Keterangan,MATCH('Buku Besar'!A720,Akun,0)),""))</f>
        <v/>
      </c>
      <c r="D720" s="2" t="str">
        <f>IF(A720="","",IFERROR(INDEX(Reff,MATCH('Buku Besar'!A720,Akun,0)),""))</f>
        <v/>
      </c>
      <c r="E720" s="331" t="str">
        <f>IF(A720="","",IFERROR(INDEX(Penerimaan,MATCH('Buku Besar'!A720,Akun,0)),""))</f>
        <v/>
      </c>
      <c r="F720" s="331" t="str">
        <f>IF(A720="","",IFERROR(INDEX(Pengeluaran,MATCH('Buku Besar'!A720,Akun,0)),""))</f>
        <v/>
      </c>
      <c r="H720" s="91" t="str">
        <f t="shared" si="23"/>
        <v/>
      </c>
      <c r="I720" s="330" t="str">
        <f>IF(H720="","",IFERROR(INDEX(Tanggal1,MATCH('Buku Besar'!H720,Akun1,0)),""))</f>
        <v/>
      </c>
      <c r="J720" s="2" t="str">
        <f>IF(H720="","",IFERROR(INDEX(Keterangan1,MATCH('Buku Besar'!H720,Akun1,0)),""))</f>
        <v/>
      </c>
      <c r="K720" s="2" t="str">
        <f>IF(H720="","",IFERROR(INDEX(Reff1,MATCH('Buku Besar'!H720,Akun1,0)),""))</f>
        <v/>
      </c>
      <c r="L720" s="331" t="str">
        <f>IF(H720="","",IFERROR(INDEX(Penerimaan1,MATCH('Buku Besar'!H720,Akun1,0)),""))</f>
        <v/>
      </c>
      <c r="M720" s="331" t="str">
        <f>IF(H720="","",IFERROR(INDEX(Pengeluaran1,MATCH('Buku Besar'!H720,Akun1,0)),""))</f>
        <v/>
      </c>
    </row>
    <row r="721" spans="1:13" x14ac:dyDescent="0.25">
      <c r="A721" s="91" t="str">
        <f t="shared" si="22"/>
        <v/>
      </c>
      <c r="B721" s="330" t="str">
        <f>IF(A721="","",IFERROR(INDEX(Tanggal,MATCH('Buku Besar'!A721,Akun,0)),""))</f>
        <v/>
      </c>
      <c r="C721" s="2" t="str">
        <f>IF(A721="","",IFERROR(INDEX(Keterangan,MATCH('Buku Besar'!A721,Akun,0)),""))</f>
        <v/>
      </c>
      <c r="D721" s="2" t="str">
        <f>IF(A721="","",IFERROR(INDEX(Reff,MATCH('Buku Besar'!A721,Akun,0)),""))</f>
        <v/>
      </c>
      <c r="E721" s="331" t="str">
        <f>IF(A721="","",IFERROR(INDEX(Penerimaan,MATCH('Buku Besar'!A721,Akun,0)),""))</f>
        <v/>
      </c>
      <c r="F721" s="331" t="str">
        <f>IF(A721="","",IFERROR(INDEX(Pengeluaran,MATCH('Buku Besar'!A721,Akun,0)),""))</f>
        <v/>
      </c>
      <c r="H721" s="91" t="str">
        <f t="shared" si="23"/>
        <v/>
      </c>
      <c r="I721" s="330" t="str">
        <f>IF(H721="","",IFERROR(INDEX(Tanggal1,MATCH('Buku Besar'!H721,Akun1,0)),""))</f>
        <v/>
      </c>
      <c r="J721" s="2" t="str">
        <f>IF(H721="","",IFERROR(INDEX(Keterangan1,MATCH('Buku Besar'!H721,Akun1,0)),""))</f>
        <v/>
      </c>
      <c r="K721" s="2" t="str">
        <f>IF(H721="","",IFERROR(INDEX(Reff1,MATCH('Buku Besar'!H721,Akun1,0)),""))</f>
        <v/>
      </c>
      <c r="L721" s="331" t="str">
        <f>IF(H721="","",IFERROR(INDEX(Penerimaan1,MATCH('Buku Besar'!H721,Akun1,0)),""))</f>
        <v/>
      </c>
      <c r="M721" s="331" t="str">
        <f>IF(H721="","",IFERROR(INDEX(Pengeluaran1,MATCH('Buku Besar'!H721,Akun1,0)),""))</f>
        <v/>
      </c>
    </row>
    <row r="722" spans="1:13" x14ac:dyDescent="0.25">
      <c r="A722" s="91" t="str">
        <f t="shared" si="22"/>
        <v/>
      </c>
      <c r="B722" s="330" t="str">
        <f>IF(A722="","",IFERROR(INDEX(Tanggal,MATCH('Buku Besar'!A722,Akun,0)),""))</f>
        <v/>
      </c>
      <c r="C722" s="2" t="str">
        <f>IF(A722="","",IFERROR(INDEX(Keterangan,MATCH('Buku Besar'!A722,Akun,0)),""))</f>
        <v/>
      </c>
      <c r="D722" s="2" t="str">
        <f>IF(A722="","",IFERROR(INDEX(Reff,MATCH('Buku Besar'!A722,Akun,0)),""))</f>
        <v/>
      </c>
      <c r="E722" s="331" t="str">
        <f>IF(A722="","",IFERROR(INDEX(Penerimaan,MATCH('Buku Besar'!A722,Akun,0)),""))</f>
        <v/>
      </c>
      <c r="F722" s="331" t="str">
        <f>IF(A722="","",IFERROR(INDEX(Pengeluaran,MATCH('Buku Besar'!A722,Akun,0)),""))</f>
        <v/>
      </c>
      <c r="H722" s="91" t="str">
        <f t="shared" si="23"/>
        <v/>
      </c>
      <c r="I722" s="330" t="str">
        <f>IF(H722="","",IFERROR(INDEX(Tanggal1,MATCH('Buku Besar'!H722,Akun1,0)),""))</f>
        <v/>
      </c>
      <c r="J722" s="2" t="str">
        <f>IF(H722="","",IFERROR(INDEX(Keterangan1,MATCH('Buku Besar'!H722,Akun1,0)),""))</f>
        <v/>
      </c>
      <c r="K722" s="2" t="str">
        <f>IF(H722="","",IFERROR(INDEX(Reff1,MATCH('Buku Besar'!H722,Akun1,0)),""))</f>
        <v/>
      </c>
      <c r="L722" s="331" t="str">
        <f>IF(H722="","",IFERROR(INDEX(Penerimaan1,MATCH('Buku Besar'!H722,Akun1,0)),""))</f>
        <v/>
      </c>
      <c r="M722" s="331" t="str">
        <f>IF(H722="","",IFERROR(INDEX(Pengeluaran1,MATCH('Buku Besar'!H722,Akun1,0)),""))</f>
        <v/>
      </c>
    </row>
    <row r="723" spans="1:13" x14ac:dyDescent="0.25">
      <c r="A723" s="91" t="str">
        <f t="shared" si="22"/>
        <v/>
      </c>
      <c r="B723" s="330" t="str">
        <f>IF(A723="","",IFERROR(INDEX(Tanggal,MATCH('Buku Besar'!A723,Akun,0)),""))</f>
        <v/>
      </c>
      <c r="C723" s="2" t="str">
        <f>IF(A723="","",IFERROR(INDEX(Keterangan,MATCH('Buku Besar'!A723,Akun,0)),""))</f>
        <v/>
      </c>
      <c r="D723" s="2" t="str">
        <f>IF(A723="","",IFERROR(INDEX(Reff,MATCH('Buku Besar'!A723,Akun,0)),""))</f>
        <v/>
      </c>
      <c r="E723" s="331" t="str">
        <f>IF(A723="","",IFERROR(INDEX(Penerimaan,MATCH('Buku Besar'!A723,Akun,0)),""))</f>
        <v/>
      </c>
      <c r="F723" s="331" t="str">
        <f>IF(A723="","",IFERROR(INDEX(Pengeluaran,MATCH('Buku Besar'!A723,Akun,0)),""))</f>
        <v/>
      </c>
      <c r="H723" s="91" t="str">
        <f t="shared" si="23"/>
        <v/>
      </c>
      <c r="I723" s="330" t="str">
        <f>IF(H723="","",IFERROR(INDEX(Tanggal1,MATCH('Buku Besar'!H723,Akun1,0)),""))</f>
        <v/>
      </c>
      <c r="J723" s="2" t="str">
        <f>IF(H723="","",IFERROR(INDEX(Keterangan1,MATCH('Buku Besar'!H723,Akun1,0)),""))</f>
        <v/>
      </c>
      <c r="K723" s="2" t="str">
        <f>IF(H723="","",IFERROR(INDEX(Reff1,MATCH('Buku Besar'!H723,Akun1,0)),""))</f>
        <v/>
      </c>
      <c r="L723" s="331" t="str">
        <f>IF(H723="","",IFERROR(INDEX(Penerimaan1,MATCH('Buku Besar'!H723,Akun1,0)),""))</f>
        <v/>
      </c>
      <c r="M723" s="331" t="str">
        <f>IF(H723="","",IFERROR(INDEX(Pengeluaran1,MATCH('Buku Besar'!H723,Akun1,0)),""))</f>
        <v/>
      </c>
    </row>
    <row r="724" spans="1:13" x14ac:dyDescent="0.25">
      <c r="A724" s="91" t="str">
        <f t="shared" si="22"/>
        <v/>
      </c>
      <c r="B724" s="330" t="str">
        <f>IF(A724="","",IFERROR(INDEX(Tanggal,MATCH('Buku Besar'!A724,Akun,0)),""))</f>
        <v/>
      </c>
      <c r="C724" s="2" t="str">
        <f>IF(A724="","",IFERROR(INDEX(Keterangan,MATCH('Buku Besar'!A724,Akun,0)),""))</f>
        <v/>
      </c>
      <c r="D724" s="2" t="str">
        <f>IF(A724="","",IFERROR(INDEX(Reff,MATCH('Buku Besar'!A724,Akun,0)),""))</f>
        <v/>
      </c>
      <c r="E724" s="331" t="str">
        <f>IF(A724="","",IFERROR(INDEX(Penerimaan,MATCH('Buku Besar'!A724,Akun,0)),""))</f>
        <v/>
      </c>
      <c r="F724" s="331" t="str">
        <f>IF(A724="","",IFERROR(INDEX(Pengeluaran,MATCH('Buku Besar'!A724,Akun,0)),""))</f>
        <v/>
      </c>
      <c r="H724" s="91" t="str">
        <f t="shared" si="23"/>
        <v/>
      </c>
      <c r="I724" s="330" t="str">
        <f>IF(H724="","",IFERROR(INDEX(Tanggal1,MATCH('Buku Besar'!H724,Akun1,0)),""))</f>
        <v/>
      </c>
      <c r="J724" s="2" t="str">
        <f>IF(H724="","",IFERROR(INDEX(Keterangan1,MATCH('Buku Besar'!H724,Akun1,0)),""))</f>
        <v/>
      </c>
      <c r="K724" s="2" t="str">
        <f>IF(H724="","",IFERROR(INDEX(Reff1,MATCH('Buku Besar'!H724,Akun1,0)),""))</f>
        <v/>
      </c>
      <c r="L724" s="331" t="str">
        <f>IF(H724="","",IFERROR(INDEX(Penerimaan1,MATCH('Buku Besar'!H724,Akun1,0)),""))</f>
        <v/>
      </c>
      <c r="M724" s="331" t="str">
        <f>IF(H724="","",IFERROR(INDEX(Pengeluaran1,MATCH('Buku Besar'!H724,Akun1,0)),""))</f>
        <v/>
      </c>
    </row>
    <row r="725" spans="1:13" x14ac:dyDescent="0.25">
      <c r="A725" s="91" t="str">
        <f t="shared" si="22"/>
        <v/>
      </c>
      <c r="B725" s="330" t="str">
        <f>IF(A725="","",IFERROR(INDEX(Tanggal,MATCH('Buku Besar'!A725,Akun,0)),""))</f>
        <v/>
      </c>
      <c r="C725" s="2" t="str">
        <f>IF(A725="","",IFERROR(INDEX(Keterangan,MATCH('Buku Besar'!A725,Akun,0)),""))</f>
        <v/>
      </c>
      <c r="D725" s="2" t="str">
        <f>IF(A725="","",IFERROR(INDEX(Reff,MATCH('Buku Besar'!A725,Akun,0)),""))</f>
        <v/>
      </c>
      <c r="E725" s="331" t="str">
        <f>IF(A725="","",IFERROR(INDEX(Penerimaan,MATCH('Buku Besar'!A725,Akun,0)),""))</f>
        <v/>
      </c>
      <c r="F725" s="331" t="str">
        <f>IF(A725="","",IFERROR(INDEX(Pengeluaran,MATCH('Buku Besar'!A725,Akun,0)),""))</f>
        <v/>
      </c>
      <c r="H725" s="91" t="str">
        <f t="shared" si="23"/>
        <v/>
      </c>
      <c r="I725" s="330" t="str">
        <f>IF(H725="","",IFERROR(INDEX(Tanggal1,MATCH('Buku Besar'!H725,Akun1,0)),""))</f>
        <v/>
      </c>
      <c r="J725" s="2" t="str">
        <f>IF(H725="","",IFERROR(INDEX(Keterangan1,MATCH('Buku Besar'!H725,Akun1,0)),""))</f>
        <v/>
      </c>
      <c r="K725" s="2" t="str">
        <f>IF(H725="","",IFERROR(INDEX(Reff1,MATCH('Buku Besar'!H725,Akun1,0)),""))</f>
        <v/>
      </c>
      <c r="L725" s="331" t="str">
        <f>IF(H725="","",IFERROR(INDEX(Penerimaan1,MATCH('Buku Besar'!H725,Akun1,0)),""))</f>
        <v/>
      </c>
      <c r="M725" s="331" t="str">
        <f>IF(H725="","",IFERROR(INDEX(Pengeluaran1,MATCH('Buku Besar'!H725,Akun1,0)),""))</f>
        <v/>
      </c>
    </row>
    <row r="726" spans="1:13" x14ac:dyDescent="0.25">
      <c r="A726" s="91" t="str">
        <f t="shared" si="22"/>
        <v/>
      </c>
      <c r="B726" s="330" t="str">
        <f>IF(A726="","",IFERROR(INDEX(Tanggal,MATCH('Buku Besar'!A726,Akun,0)),""))</f>
        <v/>
      </c>
      <c r="C726" s="2" t="str">
        <f>IF(A726="","",IFERROR(INDEX(Keterangan,MATCH('Buku Besar'!A726,Akun,0)),""))</f>
        <v/>
      </c>
      <c r="D726" s="2" t="str">
        <f>IF(A726="","",IFERROR(INDEX(Reff,MATCH('Buku Besar'!A726,Akun,0)),""))</f>
        <v/>
      </c>
      <c r="E726" s="331" t="str">
        <f>IF(A726="","",IFERROR(INDEX(Penerimaan,MATCH('Buku Besar'!A726,Akun,0)),""))</f>
        <v/>
      </c>
      <c r="F726" s="331" t="str">
        <f>IF(A726="","",IFERROR(INDEX(Pengeluaran,MATCH('Buku Besar'!A726,Akun,0)),""))</f>
        <v/>
      </c>
      <c r="H726" s="91" t="str">
        <f t="shared" si="23"/>
        <v/>
      </c>
      <c r="I726" s="330" t="str">
        <f>IF(H726="","",IFERROR(INDEX(Tanggal1,MATCH('Buku Besar'!H726,Akun1,0)),""))</f>
        <v/>
      </c>
      <c r="J726" s="2" t="str">
        <f>IF(H726="","",IFERROR(INDEX(Keterangan1,MATCH('Buku Besar'!H726,Akun1,0)),""))</f>
        <v/>
      </c>
      <c r="K726" s="2" t="str">
        <f>IF(H726="","",IFERROR(INDEX(Reff1,MATCH('Buku Besar'!H726,Akun1,0)),""))</f>
        <v/>
      </c>
      <c r="L726" s="331" t="str">
        <f>IF(H726="","",IFERROR(INDEX(Penerimaan1,MATCH('Buku Besar'!H726,Akun1,0)),""))</f>
        <v/>
      </c>
      <c r="M726" s="331" t="str">
        <f>IF(H726="","",IFERROR(INDEX(Pengeluaran1,MATCH('Buku Besar'!H726,Akun1,0)),""))</f>
        <v/>
      </c>
    </row>
    <row r="727" spans="1:13" x14ac:dyDescent="0.25">
      <c r="A727" s="91" t="str">
        <f t="shared" si="22"/>
        <v/>
      </c>
      <c r="B727" s="330" t="str">
        <f>IF(A727="","",IFERROR(INDEX(Tanggal,MATCH('Buku Besar'!A727,Akun,0)),""))</f>
        <v/>
      </c>
      <c r="C727" s="2" t="str">
        <f>IF(A727="","",IFERROR(INDEX(Keterangan,MATCH('Buku Besar'!A727,Akun,0)),""))</f>
        <v/>
      </c>
      <c r="D727" s="2" t="str">
        <f>IF(A727="","",IFERROR(INDEX(Reff,MATCH('Buku Besar'!A727,Akun,0)),""))</f>
        <v/>
      </c>
      <c r="E727" s="331" t="str">
        <f>IF(A727="","",IFERROR(INDEX(Penerimaan,MATCH('Buku Besar'!A727,Akun,0)),""))</f>
        <v/>
      </c>
      <c r="F727" s="331" t="str">
        <f>IF(A727="","",IFERROR(INDEX(Pengeluaran,MATCH('Buku Besar'!A727,Akun,0)),""))</f>
        <v/>
      </c>
      <c r="H727" s="91" t="str">
        <f t="shared" si="23"/>
        <v/>
      </c>
      <c r="I727" s="330" t="str">
        <f>IF(H727="","",IFERROR(INDEX(Tanggal1,MATCH('Buku Besar'!H727,Akun1,0)),""))</f>
        <v/>
      </c>
      <c r="J727" s="2" t="str">
        <f>IF(H727="","",IFERROR(INDEX(Keterangan1,MATCH('Buku Besar'!H727,Akun1,0)),""))</f>
        <v/>
      </c>
      <c r="K727" s="2" t="str">
        <f>IF(H727="","",IFERROR(INDEX(Reff1,MATCH('Buku Besar'!H727,Akun1,0)),""))</f>
        <v/>
      </c>
      <c r="L727" s="331" t="str">
        <f>IF(H727="","",IFERROR(INDEX(Penerimaan1,MATCH('Buku Besar'!H727,Akun1,0)),""))</f>
        <v/>
      </c>
      <c r="M727" s="331" t="str">
        <f>IF(H727="","",IFERROR(INDEX(Pengeluaran1,MATCH('Buku Besar'!H727,Akun1,0)),""))</f>
        <v/>
      </c>
    </row>
    <row r="728" spans="1:13" x14ac:dyDescent="0.25">
      <c r="A728" s="91" t="str">
        <f t="shared" si="22"/>
        <v/>
      </c>
      <c r="B728" s="330" t="str">
        <f>IF(A728="","",IFERROR(INDEX(Tanggal,MATCH('Buku Besar'!A728,Akun,0)),""))</f>
        <v/>
      </c>
      <c r="C728" s="2" t="str">
        <f>IF(A728="","",IFERROR(INDEX(Keterangan,MATCH('Buku Besar'!A728,Akun,0)),""))</f>
        <v/>
      </c>
      <c r="D728" s="2" t="str">
        <f>IF(A728="","",IFERROR(INDEX(Reff,MATCH('Buku Besar'!A728,Akun,0)),""))</f>
        <v/>
      </c>
      <c r="E728" s="331" t="str">
        <f>IF(A728="","",IFERROR(INDEX(Penerimaan,MATCH('Buku Besar'!A728,Akun,0)),""))</f>
        <v/>
      </c>
      <c r="F728" s="331" t="str">
        <f>IF(A728="","",IFERROR(INDEX(Pengeluaran,MATCH('Buku Besar'!A728,Akun,0)),""))</f>
        <v/>
      </c>
      <c r="H728" s="91" t="str">
        <f t="shared" si="23"/>
        <v/>
      </c>
      <c r="I728" s="330" t="str">
        <f>IF(H728="","",IFERROR(INDEX(Tanggal1,MATCH('Buku Besar'!H728,Akun1,0)),""))</f>
        <v/>
      </c>
      <c r="J728" s="2" t="str">
        <f>IF(H728="","",IFERROR(INDEX(Keterangan1,MATCH('Buku Besar'!H728,Akun1,0)),""))</f>
        <v/>
      </c>
      <c r="K728" s="2" t="str">
        <f>IF(H728="","",IFERROR(INDEX(Reff1,MATCH('Buku Besar'!H728,Akun1,0)),""))</f>
        <v/>
      </c>
      <c r="L728" s="331" t="str">
        <f>IF(H728="","",IFERROR(INDEX(Penerimaan1,MATCH('Buku Besar'!H728,Akun1,0)),""))</f>
        <v/>
      </c>
      <c r="M728" s="331" t="str">
        <f>IF(H728="","",IFERROR(INDEX(Pengeluaran1,MATCH('Buku Besar'!H728,Akun1,0)),""))</f>
        <v/>
      </c>
    </row>
    <row r="729" spans="1:13" x14ac:dyDescent="0.25">
      <c r="A729" s="91" t="str">
        <f t="shared" si="22"/>
        <v/>
      </c>
      <c r="B729" s="330" t="str">
        <f>IF(A729="","",IFERROR(INDEX(Tanggal,MATCH('Buku Besar'!A729,Akun,0)),""))</f>
        <v/>
      </c>
      <c r="C729" s="2" t="str">
        <f>IF(A729="","",IFERROR(INDEX(Keterangan,MATCH('Buku Besar'!A729,Akun,0)),""))</f>
        <v/>
      </c>
      <c r="D729" s="2" t="str">
        <f>IF(A729="","",IFERROR(INDEX(Reff,MATCH('Buku Besar'!A729,Akun,0)),""))</f>
        <v/>
      </c>
      <c r="E729" s="331" t="str">
        <f>IF(A729="","",IFERROR(INDEX(Penerimaan,MATCH('Buku Besar'!A729,Akun,0)),""))</f>
        <v/>
      </c>
      <c r="F729" s="331" t="str">
        <f>IF(A729="","",IFERROR(INDEX(Pengeluaran,MATCH('Buku Besar'!A729,Akun,0)),""))</f>
        <v/>
      </c>
      <c r="H729" s="91" t="str">
        <f t="shared" si="23"/>
        <v/>
      </c>
      <c r="I729" s="330" t="str">
        <f>IF(H729="","",IFERROR(INDEX(Tanggal1,MATCH('Buku Besar'!H729,Akun1,0)),""))</f>
        <v/>
      </c>
      <c r="J729" s="2" t="str">
        <f>IF(H729="","",IFERROR(INDEX(Keterangan1,MATCH('Buku Besar'!H729,Akun1,0)),""))</f>
        <v/>
      </c>
      <c r="K729" s="2" t="str">
        <f>IF(H729="","",IFERROR(INDEX(Reff1,MATCH('Buku Besar'!H729,Akun1,0)),""))</f>
        <v/>
      </c>
      <c r="L729" s="331" t="str">
        <f>IF(H729="","",IFERROR(INDEX(Penerimaan1,MATCH('Buku Besar'!H729,Akun1,0)),""))</f>
        <v/>
      </c>
      <c r="M729" s="331" t="str">
        <f>IF(H729="","",IFERROR(INDEX(Pengeluaran1,MATCH('Buku Besar'!H729,Akun1,0)),""))</f>
        <v/>
      </c>
    </row>
    <row r="730" spans="1:13" x14ac:dyDescent="0.25">
      <c r="A730" s="91" t="str">
        <f t="shared" si="22"/>
        <v/>
      </c>
      <c r="B730" s="330" t="str">
        <f>IF(A730="","",IFERROR(INDEX(Tanggal,MATCH('Buku Besar'!A730,Akun,0)),""))</f>
        <v/>
      </c>
      <c r="C730" s="2" t="str">
        <f>IF(A730="","",IFERROR(INDEX(Keterangan,MATCH('Buku Besar'!A730,Akun,0)),""))</f>
        <v/>
      </c>
      <c r="D730" s="2" t="str">
        <f>IF(A730="","",IFERROR(INDEX(Reff,MATCH('Buku Besar'!A730,Akun,0)),""))</f>
        <v/>
      </c>
      <c r="E730" s="331" t="str">
        <f>IF(A730="","",IFERROR(INDEX(Penerimaan,MATCH('Buku Besar'!A730,Akun,0)),""))</f>
        <v/>
      </c>
      <c r="F730" s="331" t="str">
        <f>IF(A730="","",IFERROR(INDEX(Pengeluaran,MATCH('Buku Besar'!A730,Akun,0)),""))</f>
        <v/>
      </c>
      <c r="H730" s="91" t="str">
        <f t="shared" si="23"/>
        <v/>
      </c>
      <c r="I730" s="330" t="str">
        <f>IF(H730="","",IFERROR(INDEX(Tanggal1,MATCH('Buku Besar'!H730,Akun1,0)),""))</f>
        <v/>
      </c>
      <c r="J730" s="2" t="str">
        <f>IF(H730="","",IFERROR(INDEX(Keterangan1,MATCH('Buku Besar'!H730,Akun1,0)),""))</f>
        <v/>
      </c>
      <c r="K730" s="2" t="str">
        <f>IF(H730="","",IFERROR(INDEX(Reff1,MATCH('Buku Besar'!H730,Akun1,0)),""))</f>
        <v/>
      </c>
      <c r="L730" s="331" t="str">
        <f>IF(H730="","",IFERROR(INDEX(Penerimaan1,MATCH('Buku Besar'!H730,Akun1,0)),""))</f>
        <v/>
      </c>
      <c r="M730" s="331" t="str">
        <f>IF(H730="","",IFERROR(INDEX(Pengeluaran1,MATCH('Buku Besar'!H730,Akun1,0)),""))</f>
        <v/>
      </c>
    </row>
    <row r="731" spans="1:13" x14ac:dyDescent="0.25">
      <c r="A731" s="91" t="str">
        <f t="shared" si="22"/>
        <v/>
      </c>
      <c r="B731" s="330" t="str">
        <f>IF(A731="","",IFERROR(INDEX(Tanggal,MATCH('Buku Besar'!A731,Akun,0)),""))</f>
        <v/>
      </c>
      <c r="C731" s="2" t="str">
        <f>IF(A731="","",IFERROR(INDEX(Keterangan,MATCH('Buku Besar'!A731,Akun,0)),""))</f>
        <v/>
      </c>
      <c r="D731" s="2" t="str">
        <f>IF(A731="","",IFERROR(INDEX(Reff,MATCH('Buku Besar'!A731,Akun,0)),""))</f>
        <v/>
      </c>
      <c r="E731" s="331" t="str">
        <f>IF(A731="","",IFERROR(INDEX(Penerimaan,MATCH('Buku Besar'!A731,Akun,0)),""))</f>
        <v/>
      </c>
      <c r="F731" s="331" t="str">
        <f>IF(A731="","",IFERROR(INDEX(Pengeluaran,MATCH('Buku Besar'!A731,Akun,0)),""))</f>
        <v/>
      </c>
      <c r="H731" s="91" t="str">
        <f t="shared" si="23"/>
        <v/>
      </c>
      <c r="I731" s="330" t="str">
        <f>IF(H731="","",IFERROR(INDEX(Tanggal1,MATCH('Buku Besar'!H731,Akun1,0)),""))</f>
        <v/>
      </c>
      <c r="J731" s="2" t="str">
        <f>IF(H731="","",IFERROR(INDEX(Keterangan1,MATCH('Buku Besar'!H731,Akun1,0)),""))</f>
        <v/>
      </c>
      <c r="K731" s="2" t="str">
        <f>IF(H731="","",IFERROR(INDEX(Reff1,MATCH('Buku Besar'!H731,Akun1,0)),""))</f>
        <v/>
      </c>
      <c r="L731" s="331" t="str">
        <f>IF(H731="","",IFERROR(INDEX(Penerimaan1,MATCH('Buku Besar'!H731,Akun1,0)),""))</f>
        <v/>
      </c>
      <c r="M731" s="331" t="str">
        <f>IF(H731="","",IFERROR(INDEX(Pengeluaran1,MATCH('Buku Besar'!H731,Akun1,0)),""))</f>
        <v/>
      </c>
    </row>
    <row r="732" spans="1:13" x14ac:dyDescent="0.25">
      <c r="A732" s="91" t="str">
        <f t="shared" si="22"/>
        <v/>
      </c>
      <c r="B732" s="330" t="str">
        <f>IF(A732="","",IFERROR(INDEX(Tanggal,MATCH('Buku Besar'!A732,Akun,0)),""))</f>
        <v/>
      </c>
      <c r="C732" s="2" t="str">
        <f>IF(A732="","",IFERROR(INDEX(Keterangan,MATCH('Buku Besar'!A732,Akun,0)),""))</f>
        <v/>
      </c>
      <c r="D732" s="2" t="str">
        <f>IF(A732="","",IFERROR(INDEX(Reff,MATCH('Buku Besar'!A732,Akun,0)),""))</f>
        <v/>
      </c>
      <c r="E732" s="331" t="str">
        <f>IF(A732="","",IFERROR(INDEX(Penerimaan,MATCH('Buku Besar'!A732,Akun,0)),""))</f>
        <v/>
      </c>
      <c r="F732" s="331" t="str">
        <f>IF(A732="","",IFERROR(INDEX(Pengeluaran,MATCH('Buku Besar'!A732,Akun,0)),""))</f>
        <v/>
      </c>
      <c r="H732" s="91" t="str">
        <f t="shared" si="23"/>
        <v/>
      </c>
      <c r="I732" s="330" t="str">
        <f>IF(H732="","",IFERROR(INDEX(Tanggal1,MATCH('Buku Besar'!H732,Akun1,0)),""))</f>
        <v/>
      </c>
      <c r="J732" s="2" t="str">
        <f>IF(H732="","",IFERROR(INDEX(Keterangan1,MATCH('Buku Besar'!H732,Akun1,0)),""))</f>
        <v/>
      </c>
      <c r="K732" s="2" t="str">
        <f>IF(H732="","",IFERROR(INDEX(Reff1,MATCH('Buku Besar'!H732,Akun1,0)),""))</f>
        <v/>
      </c>
      <c r="L732" s="331" t="str">
        <f>IF(H732="","",IFERROR(INDEX(Penerimaan1,MATCH('Buku Besar'!H732,Akun1,0)),""))</f>
        <v/>
      </c>
      <c r="M732" s="331" t="str">
        <f>IF(H732="","",IFERROR(INDEX(Pengeluaran1,MATCH('Buku Besar'!H732,Akun1,0)),""))</f>
        <v/>
      </c>
    </row>
    <row r="733" spans="1:13" x14ac:dyDescent="0.25">
      <c r="A733" s="91" t="str">
        <f t="shared" si="22"/>
        <v/>
      </c>
      <c r="B733" s="330" t="str">
        <f>IF(A733="","",IFERROR(INDEX(Tanggal,MATCH('Buku Besar'!A733,Akun,0)),""))</f>
        <v/>
      </c>
      <c r="C733" s="2" t="str">
        <f>IF(A733="","",IFERROR(INDEX(Keterangan,MATCH('Buku Besar'!A733,Akun,0)),""))</f>
        <v/>
      </c>
      <c r="D733" s="2" t="str">
        <f>IF(A733="","",IFERROR(INDEX(Reff,MATCH('Buku Besar'!A733,Akun,0)),""))</f>
        <v/>
      </c>
      <c r="E733" s="331" t="str">
        <f>IF(A733="","",IFERROR(INDEX(Penerimaan,MATCH('Buku Besar'!A733,Akun,0)),""))</f>
        <v/>
      </c>
      <c r="F733" s="331" t="str">
        <f>IF(A733="","",IFERROR(INDEX(Pengeluaran,MATCH('Buku Besar'!A733,Akun,0)),""))</f>
        <v/>
      </c>
      <c r="H733" s="91" t="str">
        <f t="shared" si="23"/>
        <v/>
      </c>
      <c r="I733" s="330" t="str">
        <f>IF(H733="","",IFERROR(INDEX(Tanggal1,MATCH('Buku Besar'!H733,Akun1,0)),""))</f>
        <v/>
      </c>
      <c r="J733" s="2" t="str">
        <f>IF(H733="","",IFERROR(INDEX(Keterangan1,MATCH('Buku Besar'!H733,Akun1,0)),""))</f>
        <v/>
      </c>
      <c r="K733" s="2" t="str">
        <f>IF(H733="","",IFERROR(INDEX(Reff1,MATCH('Buku Besar'!H733,Akun1,0)),""))</f>
        <v/>
      </c>
      <c r="L733" s="331" t="str">
        <f>IF(H733="","",IFERROR(INDEX(Penerimaan1,MATCH('Buku Besar'!H733,Akun1,0)),""))</f>
        <v/>
      </c>
      <c r="M733" s="331" t="str">
        <f>IF(H733="","",IFERROR(INDEX(Pengeluaran1,MATCH('Buku Besar'!H733,Akun1,0)),""))</f>
        <v/>
      </c>
    </row>
    <row r="734" spans="1:13" x14ac:dyDescent="0.25">
      <c r="A734" s="91" t="str">
        <f t="shared" si="22"/>
        <v/>
      </c>
      <c r="B734" s="330" t="str">
        <f>IF(A734="","",IFERROR(INDEX(Tanggal,MATCH('Buku Besar'!A734,Akun,0)),""))</f>
        <v/>
      </c>
      <c r="C734" s="2" t="str">
        <f>IF(A734="","",IFERROR(INDEX(Keterangan,MATCH('Buku Besar'!A734,Akun,0)),""))</f>
        <v/>
      </c>
      <c r="D734" s="2" t="str">
        <f>IF(A734="","",IFERROR(INDEX(Reff,MATCH('Buku Besar'!A734,Akun,0)),""))</f>
        <v/>
      </c>
      <c r="E734" s="331" t="str">
        <f>IF(A734="","",IFERROR(INDEX(Penerimaan,MATCH('Buku Besar'!A734,Akun,0)),""))</f>
        <v/>
      </c>
      <c r="F734" s="331" t="str">
        <f>IF(A734="","",IFERROR(INDEX(Pengeluaran,MATCH('Buku Besar'!A734,Akun,0)),""))</f>
        <v/>
      </c>
      <c r="H734" s="91" t="str">
        <f t="shared" si="23"/>
        <v/>
      </c>
      <c r="I734" s="330" t="str">
        <f>IF(H734="","",IFERROR(INDEX(Tanggal1,MATCH('Buku Besar'!H734,Akun1,0)),""))</f>
        <v/>
      </c>
      <c r="J734" s="2" t="str">
        <f>IF(H734="","",IFERROR(INDEX(Keterangan1,MATCH('Buku Besar'!H734,Akun1,0)),""))</f>
        <v/>
      </c>
      <c r="K734" s="2" t="str">
        <f>IF(H734="","",IFERROR(INDEX(Reff1,MATCH('Buku Besar'!H734,Akun1,0)),""))</f>
        <v/>
      </c>
      <c r="L734" s="331" t="str">
        <f>IF(H734="","",IFERROR(INDEX(Penerimaan1,MATCH('Buku Besar'!H734,Akun1,0)),""))</f>
        <v/>
      </c>
      <c r="M734" s="331" t="str">
        <f>IF(H734="","",IFERROR(INDEX(Pengeluaran1,MATCH('Buku Besar'!H734,Akun1,0)),""))</f>
        <v/>
      </c>
    </row>
    <row r="735" spans="1:13" x14ac:dyDescent="0.25">
      <c r="A735" s="91" t="str">
        <f t="shared" si="22"/>
        <v/>
      </c>
      <c r="B735" s="330" t="str">
        <f>IF(A735="","",IFERROR(INDEX(Tanggal,MATCH('Buku Besar'!A735,Akun,0)),""))</f>
        <v/>
      </c>
      <c r="C735" s="2" t="str">
        <f>IF(A735="","",IFERROR(INDEX(Keterangan,MATCH('Buku Besar'!A735,Akun,0)),""))</f>
        <v/>
      </c>
      <c r="D735" s="2" t="str">
        <f>IF(A735="","",IFERROR(INDEX(Reff,MATCH('Buku Besar'!A735,Akun,0)),""))</f>
        <v/>
      </c>
      <c r="E735" s="331" t="str">
        <f>IF(A735="","",IFERROR(INDEX(Penerimaan,MATCH('Buku Besar'!A735,Akun,0)),""))</f>
        <v/>
      </c>
      <c r="F735" s="331" t="str">
        <f>IF(A735="","",IFERROR(INDEX(Pengeluaran,MATCH('Buku Besar'!A735,Akun,0)),""))</f>
        <v/>
      </c>
      <c r="H735" s="91" t="str">
        <f t="shared" si="23"/>
        <v/>
      </c>
      <c r="I735" s="330" t="str">
        <f>IF(H735="","",IFERROR(INDEX(Tanggal1,MATCH('Buku Besar'!H735,Akun1,0)),""))</f>
        <v/>
      </c>
      <c r="J735" s="2" t="str">
        <f>IF(H735="","",IFERROR(INDEX(Keterangan1,MATCH('Buku Besar'!H735,Akun1,0)),""))</f>
        <v/>
      </c>
      <c r="K735" s="2" t="str">
        <f>IF(H735="","",IFERROR(INDEX(Reff1,MATCH('Buku Besar'!H735,Akun1,0)),""))</f>
        <v/>
      </c>
      <c r="L735" s="331" t="str">
        <f>IF(H735="","",IFERROR(INDEX(Penerimaan1,MATCH('Buku Besar'!H735,Akun1,0)),""))</f>
        <v/>
      </c>
      <c r="M735" s="331" t="str">
        <f>IF(H735="","",IFERROR(INDEX(Pengeluaran1,MATCH('Buku Besar'!H735,Akun1,0)),""))</f>
        <v/>
      </c>
    </row>
    <row r="736" spans="1:13" x14ac:dyDescent="0.25">
      <c r="A736" s="91" t="str">
        <f t="shared" si="22"/>
        <v/>
      </c>
      <c r="B736" s="330" t="str">
        <f>IF(A736="","",IFERROR(INDEX(Tanggal,MATCH('Buku Besar'!A736,Akun,0)),""))</f>
        <v/>
      </c>
      <c r="C736" s="2" t="str">
        <f>IF(A736="","",IFERROR(INDEX(Keterangan,MATCH('Buku Besar'!A736,Akun,0)),""))</f>
        <v/>
      </c>
      <c r="D736" s="2" t="str">
        <f>IF(A736="","",IFERROR(INDEX(Reff,MATCH('Buku Besar'!A736,Akun,0)),""))</f>
        <v/>
      </c>
      <c r="E736" s="331" t="str">
        <f>IF(A736="","",IFERROR(INDEX(Penerimaan,MATCH('Buku Besar'!A736,Akun,0)),""))</f>
        <v/>
      </c>
      <c r="F736" s="331" t="str">
        <f>IF(A736="","",IFERROR(INDEX(Pengeluaran,MATCH('Buku Besar'!A736,Akun,0)),""))</f>
        <v/>
      </c>
      <c r="H736" s="91" t="str">
        <f t="shared" si="23"/>
        <v/>
      </c>
      <c r="I736" s="330" t="str">
        <f>IF(H736="","",IFERROR(INDEX(Tanggal1,MATCH('Buku Besar'!H736,Akun1,0)),""))</f>
        <v/>
      </c>
      <c r="J736" s="2" t="str">
        <f>IF(H736="","",IFERROR(INDEX(Keterangan1,MATCH('Buku Besar'!H736,Akun1,0)),""))</f>
        <v/>
      </c>
      <c r="K736" s="2" t="str">
        <f>IF(H736="","",IFERROR(INDEX(Reff1,MATCH('Buku Besar'!H736,Akun1,0)),""))</f>
        <v/>
      </c>
      <c r="L736" s="331" t="str">
        <f>IF(H736="","",IFERROR(INDEX(Penerimaan1,MATCH('Buku Besar'!H736,Akun1,0)),""))</f>
        <v/>
      </c>
      <c r="M736" s="331" t="str">
        <f>IF(H736="","",IFERROR(INDEX(Pengeluaran1,MATCH('Buku Besar'!H736,Akun1,0)),""))</f>
        <v/>
      </c>
    </row>
    <row r="737" spans="1:13" x14ac:dyDescent="0.25">
      <c r="A737" s="91" t="str">
        <f t="shared" si="22"/>
        <v/>
      </c>
      <c r="B737" s="330" t="str">
        <f>IF(A737="","",IFERROR(INDEX(Tanggal,MATCH('Buku Besar'!A737,Akun,0)),""))</f>
        <v/>
      </c>
      <c r="C737" s="2" t="str">
        <f>IF(A737="","",IFERROR(INDEX(Keterangan,MATCH('Buku Besar'!A737,Akun,0)),""))</f>
        <v/>
      </c>
      <c r="D737" s="2" t="str">
        <f>IF(A737="","",IFERROR(INDEX(Reff,MATCH('Buku Besar'!A737,Akun,0)),""))</f>
        <v/>
      </c>
      <c r="E737" s="331" t="str">
        <f>IF(A737="","",IFERROR(INDEX(Penerimaan,MATCH('Buku Besar'!A737,Akun,0)),""))</f>
        <v/>
      </c>
      <c r="F737" s="331" t="str">
        <f>IF(A737="","",IFERROR(INDEX(Pengeluaran,MATCH('Buku Besar'!A737,Akun,0)),""))</f>
        <v/>
      </c>
      <c r="H737" s="91" t="str">
        <f t="shared" si="23"/>
        <v/>
      </c>
      <c r="I737" s="330" t="str">
        <f>IF(H737="","",IFERROR(INDEX(Tanggal1,MATCH('Buku Besar'!H737,Akun1,0)),""))</f>
        <v/>
      </c>
      <c r="J737" s="2" t="str">
        <f>IF(H737="","",IFERROR(INDEX(Keterangan1,MATCH('Buku Besar'!H737,Akun1,0)),""))</f>
        <v/>
      </c>
      <c r="K737" s="2" t="str">
        <f>IF(H737="","",IFERROR(INDEX(Reff1,MATCH('Buku Besar'!H737,Akun1,0)),""))</f>
        <v/>
      </c>
      <c r="L737" s="331" t="str">
        <f>IF(H737="","",IFERROR(INDEX(Penerimaan1,MATCH('Buku Besar'!H737,Akun1,0)),""))</f>
        <v/>
      </c>
      <c r="M737" s="331" t="str">
        <f>IF(H737="","",IFERROR(INDEX(Pengeluaran1,MATCH('Buku Besar'!H737,Akun1,0)),""))</f>
        <v/>
      </c>
    </row>
    <row r="738" spans="1:13" x14ac:dyDescent="0.25">
      <c r="A738" s="91" t="str">
        <f t="shared" si="22"/>
        <v/>
      </c>
      <c r="B738" s="330" t="str">
        <f>IF(A738="","",IFERROR(INDEX(Tanggal,MATCH('Buku Besar'!A738,Akun,0)),""))</f>
        <v/>
      </c>
      <c r="C738" s="2" t="str">
        <f>IF(A738="","",IFERROR(INDEX(Keterangan,MATCH('Buku Besar'!A738,Akun,0)),""))</f>
        <v/>
      </c>
      <c r="D738" s="2" t="str">
        <f>IF(A738="","",IFERROR(INDEX(Reff,MATCH('Buku Besar'!A738,Akun,0)),""))</f>
        <v/>
      </c>
      <c r="E738" s="331" t="str">
        <f>IF(A738="","",IFERROR(INDEX(Penerimaan,MATCH('Buku Besar'!A738,Akun,0)),""))</f>
        <v/>
      </c>
      <c r="F738" s="331" t="str">
        <f>IF(A738="","",IFERROR(INDEX(Pengeluaran,MATCH('Buku Besar'!A738,Akun,0)),""))</f>
        <v/>
      </c>
      <c r="H738" s="91" t="str">
        <f t="shared" si="23"/>
        <v/>
      </c>
      <c r="I738" s="330" t="str">
        <f>IF(H738="","",IFERROR(INDEX(Tanggal1,MATCH('Buku Besar'!H738,Akun1,0)),""))</f>
        <v/>
      </c>
      <c r="J738" s="2" t="str">
        <f>IF(H738="","",IFERROR(INDEX(Keterangan1,MATCH('Buku Besar'!H738,Akun1,0)),""))</f>
        <v/>
      </c>
      <c r="K738" s="2" t="str">
        <f>IF(H738="","",IFERROR(INDEX(Reff1,MATCH('Buku Besar'!H738,Akun1,0)),""))</f>
        <v/>
      </c>
      <c r="L738" s="331" t="str">
        <f>IF(H738="","",IFERROR(INDEX(Penerimaan1,MATCH('Buku Besar'!H738,Akun1,0)),""))</f>
        <v/>
      </c>
      <c r="M738" s="331" t="str">
        <f>IF(H738="","",IFERROR(INDEX(Pengeluaran1,MATCH('Buku Besar'!H738,Akun1,0)),""))</f>
        <v/>
      </c>
    </row>
    <row r="739" spans="1:13" x14ac:dyDescent="0.25">
      <c r="A739" s="91" t="str">
        <f t="shared" si="22"/>
        <v/>
      </c>
      <c r="B739" s="330" t="str">
        <f>IF(A739="","",IFERROR(INDEX(Tanggal,MATCH('Buku Besar'!A739,Akun,0)),""))</f>
        <v/>
      </c>
      <c r="C739" s="2" t="str">
        <f>IF(A739="","",IFERROR(INDEX(Keterangan,MATCH('Buku Besar'!A739,Akun,0)),""))</f>
        <v/>
      </c>
      <c r="D739" s="2" t="str">
        <f>IF(A739="","",IFERROR(INDEX(Reff,MATCH('Buku Besar'!A739,Akun,0)),""))</f>
        <v/>
      </c>
      <c r="E739" s="331" t="str">
        <f>IF(A739="","",IFERROR(INDEX(Penerimaan,MATCH('Buku Besar'!A739,Akun,0)),""))</f>
        <v/>
      </c>
      <c r="F739" s="331" t="str">
        <f>IF(A739="","",IFERROR(INDEX(Pengeluaran,MATCH('Buku Besar'!A739,Akun,0)),""))</f>
        <v/>
      </c>
      <c r="H739" s="91" t="str">
        <f t="shared" si="23"/>
        <v/>
      </c>
      <c r="I739" s="330" t="str">
        <f>IF(H739="","",IFERROR(INDEX(Tanggal1,MATCH('Buku Besar'!H739,Akun1,0)),""))</f>
        <v/>
      </c>
      <c r="J739" s="2" t="str">
        <f>IF(H739="","",IFERROR(INDEX(Keterangan1,MATCH('Buku Besar'!H739,Akun1,0)),""))</f>
        <v/>
      </c>
      <c r="K739" s="2" t="str">
        <f>IF(H739="","",IFERROR(INDEX(Reff1,MATCH('Buku Besar'!H739,Akun1,0)),""))</f>
        <v/>
      </c>
      <c r="L739" s="331" t="str">
        <f>IF(H739="","",IFERROR(INDEX(Penerimaan1,MATCH('Buku Besar'!H739,Akun1,0)),""))</f>
        <v/>
      </c>
      <c r="M739" s="331" t="str">
        <f>IF(H739="","",IFERROR(INDEX(Pengeluaran1,MATCH('Buku Besar'!H739,Akun1,0)),""))</f>
        <v/>
      </c>
    </row>
    <row r="740" spans="1:13" x14ac:dyDescent="0.25">
      <c r="A740" s="91" t="str">
        <f t="shared" si="22"/>
        <v/>
      </c>
      <c r="B740" s="330" t="str">
        <f>IF(A740="","",IFERROR(INDEX(Tanggal,MATCH('Buku Besar'!A740,Akun,0)),""))</f>
        <v/>
      </c>
      <c r="C740" s="2" t="str">
        <f>IF(A740="","",IFERROR(INDEX(Keterangan,MATCH('Buku Besar'!A740,Akun,0)),""))</f>
        <v/>
      </c>
      <c r="D740" s="2" t="str">
        <f>IF(A740="","",IFERROR(INDEX(Reff,MATCH('Buku Besar'!A740,Akun,0)),""))</f>
        <v/>
      </c>
      <c r="E740" s="331" t="str">
        <f>IF(A740="","",IFERROR(INDEX(Penerimaan,MATCH('Buku Besar'!A740,Akun,0)),""))</f>
        <v/>
      </c>
      <c r="F740" s="331" t="str">
        <f>IF(A740="","",IFERROR(INDEX(Pengeluaran,MATCH('Buku Besar'!A740,Akun,0)),""))</f>
        <v/>
      </c>
      <c r="H740" s="91" t="str">
        <f t="shared" si="23"/>
        <v/>
      </c>
      <c r="I740" s="330" t="str">
        <f>IF(H740="","",IFERROR(INDEX(Tanggal1,MATCH('Buku Besar'!H740,Akun1,0)),""))</f>
        <v/>
      </c>
      <c r="J740" s="2" t="str">
        <f>IF(H740="","",IFERROR(INDEX(Keterangan1,MATCH('Buku Besar'!H740,Akun1,0)),""))</f>
        <v/>
      </c>
      <c r="K740" s="2" t="str">
        <f>IF(H740="","",IFERROR(INDEX(Reff1,MATCH('Buku Besar'!H740,Akun1,0)),""))</f>
        <v/>
      </c>
      <c r="L740" s="331" t="str">
        <f>IF(H740="","",IFERROR(INDEX(Penerimaan1,MATCH('Buku Besar'!H740,Akun1,0)),""))</f>
        <v/>
      </c>
      <c r="M740" s="331" t="str">
        <f>IF(H740="","",IFERROR(INDEX(Pengeluaran1,MATCH('Buku Besar'!H740,Akun1,0)),""))</f>
        <v/>
      </c>
    </row>
    <row r="741" spans="1:13" x14ac:dyDescent="0.25">
      <c r="A741" s="91" t="str">
        <f t="shared" si="22"/>
        <v/>
      </c>
      <c r="B741" s="330" t="str">
        <f>IF(A741="","",IFERROR(INDEX(Tanggal,MATCH('Buku Besar'!A741,Akun,0)),""))</f>
        <v/>
      </c>
      <c r="C741" s="2" t="str">
        <f>IF(A741="","",IFERROR(INDEX(Keterangan,MATCH('Buku Besar'!A741,Akun,0)),""))</f>
        <v/>
      </c>
      <c r="D741" s="2" t="str">
        <f>IF(A741="","",IFERROR(INDEX(Reff,MATCH('Buku Besar'!A741,Akun,0)),""))</f>
        <v/>
      </c>
      <c r="E741" s="331" t="str">
        <f>IF(A741="","",IFERROR(INDEX(Penerimaan,MATCH('Buku Besar'!A741,Akun,0)),""))</f>
        <v/>
      </c>
      <c r="F741" s="331" t="str">
        <f>IF(A741="","",IFERROR(INDEX(Pengeluaran,MATCH('Buku Besar'!A741,Akun,0)),""))</f>
        <v/>
      </c>
      <c r="H741" s="91" t="str">
        <f t="shared" si="23"/>
        <v/>
      </c>
      <c r="I741" s="330" t="str">
        <f>IF(H741="","",IFERROR(INDEX(Tanggal1,MATCH('Buku Besar'!H741,Akun1,0)),""))</f>
        <v/>
      </c>
      <c r="J741" s="2" t="str">
        <f>IF(H741="","",IFERROR(INDEX(Keterangan1,MATCH('Buku Besar'!H741,Akun1,0)),""))</f>
        <v/>
      </c>
      <c r="K741" s="2" t="str">
        <f>IF(H741="","",IFERROR(INDEX(Reff1,MATCH('Buku Besar'!H741,Akun1,0)),""))</f>
        <v/>
      </c>
      <c r="L741" s="331" t="str">
        <f>IF(H741="","",IFERROR(INDEX(Penerimaan1,MATCH('Buku Besar'!H741,Akun1,0)),""))</f>
        <v/>
      </c>
      <c r="M741" s="331" t="str">
        <f>IF(H741="","",IFERROR(INDEX(Pengeluaran1,MATCH('Buku Besar'!H741,Akun1,0)),""))</f>
        <v/>
      </c>
    </row>
    <row r="742" spans="1:13" x14ac:dyDescent="0.25">
      <c r="A742" s="91" t="str">
        <f t="shared" si="22"/>
        <v/>
      </c>
      <c r="B742" s="330" t="str">
        <f>IF(A742="","",IFERROR(INDEX(Tanggal,MATCH('Buku Besar'!A742,Akun,0)),""))</f>
        <v/>
      </c>
      <c r="C742" s="2" t="str">
        <f>IF(A742="","",IFERROR(INDEX(Keterangan,MATCH('Buku Besar'!A742,Akun,0)),""))</f>
        <v/>
      </c>
      <c r="D742" s="2" t="str">
        <f>IF(A742="","",IFERROR(INDEX(Reff,MATCH('Buku Besar'!A742,Akun,0)),""))</f>
        <v/>
      </c>
      <c r="E742" s="331" t="str">
        <f>IF(A742="","",IFERROR(INDEX(Penerimaan,MATCH('Buku Besar'!A742,Akun,0)),""))</f>
        <v/>
      </c>
      <c r="F742" s="331" t="str">
        <f>IF(A742="","",IFERROR(INDEX(Pengeluaran,MATCH('Buku Besar'!A742,Akun,0)),""))</f>
        <v/>
      </c>
      <c r="H742" s="91" t="str">
        <f t="shared" si="23"/>
        <v/>
      </c>
      <c r="I742" s="330" t="str">
        <f>IF(H742="","",IFERROR(INDEX(Tanggal1,MATCH('Buku Besar'!H742,Akun1,0)),""))</f>
        <v/>
      </c>
      <c r="J742" s="2" t="str">
        <f>IF(H742="","",IFERROR(INDEX(Keterangan1,MATCH('Buku Besar'!H742,Akun1,0)),""))</f>
        <v/>
      </c>
      <c r="K742" s="2" t="str">
        <f>IF(H742="","",IFERROR(INDEX(Reff1,MATCH('Buku Besar'!H742,Akun1,0)),""))</f>
        <v/>
      </c>
      <c r="L742" s="331" t="str">
        <f>IF(H742="","",IFERROR(INDEX(Penerimaan1,MATCH('Buku Besar'!H742,Akun1,0)),""))</f>
        <v/>
      </c>
      <c r="M742" s="331" t="str">
        <f>IF(H742="","",IFERROR(INDEX(Pengeluaran1,MATCH('Buku Besar'!H742,Akun1,0)),""))</f>
        <v/>
      </c>
    </row>
    <row r="743" spans="1:13" x14ac:dyDescent="0.25">
      <c r="A743" s="91" t="str">
        <f t="shared" si="22"/>
        <v/>
      </c>
      <c r="B743" s="330" t="str">
        <f>IF(A743="","",IFERROR(INDEX(Tanggal,MATCH('Buku Besar'!A743,Akun,0)),""))</f>
        <v/>
      </c>
      <c r="C743" s="2" t="str">
        <f>IF(A743="","",IFERROR(INDEX(Keterangan,MATCH('Buku Besar'!A743,Akun,0)),""))</f>
        <v/>
      </c>
      <c r="D743" s="2" t="str">
        <f>IF(A743="","",IFERROR(INDEX(Reff,MATCH('Buku Besar'!A743,Akun,0)),""))</f>
        <v/>
      </c>
      <c r="E743" s="331" t="str">
        <f>IF(A743="","",IFERROR(INDEX(Penerimaan,MATCH('Buku Besar'!A743,Akun,0)),""))</f>
        <v/>
      </c>
      <c r="F743" s="331" t="str">
        <f>IF(A743="","",IFERROR(INDEX(Pengeluaran,MATCH('Buku Besar'!A743,Akun,0)),""))</f>
        <v/>
      </c>
      <c r="H743" s="91" t="str">
        <f t="shared" si="23"/>
        <v/>
      </c>
      <c r="I743" s="330" t="str">
        <f>IF(H743="","",IFERROR(INDEX(Tanggal1,MATCH('Buku Besar'!H743,Akun1,0)),""))</f>
        <v/>
      </c>
      <c r="J743" s="2" t="str">
        <f>IF(H743="","",IFERROR(INDEX(Keterangan1,MATCH('Buku Besar'!H743,Akun1,0)),""))</f>
        <v/>
      </c>
      <c r="K743" s="2" t="str">
        <f>IF(H743="","",IFERROR(INDEX(Reff1,MATCH('Buku Besar'!H743,Akun1,0)),""))</f>
        <v/>
      </c>
      <c r="L743" s="331" t="str">
        <f>IF(H743="","",IFERROR(INDEX(Penerimaan1,MATCH('Buku Besar'!H743,Akun1,0)),""))</f>
        <v/>
      </c>
      <c r="M743" s="331" t="str">
        <f>IF(H743="","",IFERROR(INDEX(Pengeluaran1,MATCH('Buku Besar'!H743,Akun1,0)),""))</f>
        <v/>
      </c>
    </row>
    <row r="744" spans="1:13" x14ac:dyDescent="0.25">
      <c r="A744" s="91" t="str">
        <f t="shared" si="22"/>
        <v/>
      </c>
      <c r="B744" s="330" t="str">
        <f>IF(A744="","",IFERROR(INDEX(Tanggal,MATCH('Buku Besar'!A744,Akun,0)),""))</f>
        <v/>
      </c>
      <c r="C744" s="2" t="str">
        <f>IF(A744="","",IFERROR(INDEX(Keterangan,MATCH('Buku Besar'!A744,Akun,0)),""))</f>
        <v/>
      </c>
      <c r="D744" s="2" t="str">
        <f>IF(A744="","",IFERROR(INDEX(Reff,MATCH('Buku Besar'!A744,Akun,0)),""))</f>
        <v/>
      </c>
      <c r="E744" s="331" t="str">
        <f>IF(A744="","",IFERROR(INDEX(Penerimaan,MATCH('Buku Besar'!A744,Akun,0)),""))</f>
        <v/>
      </c>
      <c r="F744" s="331" t="str">
        <f>IF(A744="","",IFERROR(INDEX(Pengeluaran,MATCH('Buku Besar'!A744,Akun,0)),""))</f>
        <v/>
      </c>
      <c r="H744" s="91" t="str">
        <f t="shared" si="23"/>
        <v/>
      </c>
      <c r="I744" s="330" t="str">
        <f>IF(H744="","",IFERROR(INDEX(Tanggal1,MATCH('Buku Besar'!H744,Akun1,0)),""))</f>
        <v/>
      </c>
      <c r="J744" s="2" t="str">
        <f>IF(H744="","",IFERROR(INDEX(Keterangan1,MATCH('Buku Besar'!H744,Akun1,0)),""))</f>
        <v/>
      </c>
      <c r="K744" s="2" t="str">
        <f>IF(H744="","",IFERROR(INDEX(Reff1,MATCH('Buku Besar'!H744,Akun1,0)),""))</f>
        <v/>
      </c>
      <c r="L744" s="331" t="str">
        <f>IF(H744="","",IFERROR(INDEX(Penerimaan1,MATCH('Buku Besar'!H744,Akun1,0)),""))</f>
        <v/>
      </c>
      <c r="M744" s="331" t="str">
        <f>IF(H744="","",IFERROR(INDEX(Pengeluaran1,MATCH('Buku Besar'!H744,Akun1,0)),""))</f>
        <v/>
      </c>
    </row>
    <row r="745" spans="1:13" x14ac:dyDescent="0.25">
      <c r="A745" s="91" t="str">
        <f t="shared" si="22"/>
        <v/>
      </c>
      <c r="B745" s="330" t="str">
        <f>IF(A745="","",IFERROR(INDEX(Tanggal,MATCH('Buku Besar'!A745,Akun,0)),""))</f>
        <v/>
      </c>
      <c r="C745" s="2" t="str">
        <f>IF(A745="","",IFERROR(INDEX(Keterangan,MATCH('Buku Besar'!A745,Akun,0)),""))</f>
        <v/>
      </c>
      <c r="D745" s="2" t="str">
        <f>IF(A745="","",IFERROR(INDEX(Reff,MATCH('Buku Besar'!A745,Akun,0)),""))</f>
        <v/>
      </c>
      <c r="E745" s="331" t="str">
        <f>IF(A745="","",IFERROR(INDEX(Penerimaan,MATCH('Buku Besar'!A745,Akun,0)),""))</f>
        <v/>
      </c>
      <c r="F745" s="331" t="str">
        <f>IF(A745="","",IFERROR(INDEX(Pengeluaran,MATCH('Buku Besar'!A745,Akun,0)),""))</f>
        <v/>
      </c>
      <c r="H745" s="91" t="str">
        <f t="shared" si="23"/>
        <v/>
      </c>
      <c r="I745" s="330" t="str">
        <f>IF(H745="","",IFERROR(INDEX(Tanggal1,MATCH('Buku Besar'!H745,Akun1,0)),""))</f>
        <v/>
      </c>
      <c r="J745" s="2" t="str">
        <f>IF(H745="","",IFERROR(INDEX(Keterangan1,MATCH('Buku Besar'!H745,Akun1,0)),""))</f>
        <v/>
      </c>
      <c r="K745" s="2" t="str">
        <f>IF(H745="","",IFERROR(INDEX(Reff1,MATCH('Buku Besar'!H745,Akun1,0)),""))</f>
        <v/>
      </c>
      <c r="L745" s="331" t="str">
        <f>IF(H745="","",IFERROR(INDEX(Penerimaan1,MATCH('Buku Besar'!H745,Akun1,0)),""))</f>
        <v/>
      </c>
      <c r="M745" s="331" t="str">
        <f>IF(H745="","",IFERROR(INDEX(Pengeluaran1,MATCH('Buku Besar'!H745,Akun1,0)),""))</f>
        <v/>
      </c>
    </row>
    <row r="746" spans="1:13" x14ac:dyDescent="0.25">
      <c r="A746" s="91" t="str">
        <f t="shared" si="22"/>
        <v/>
      </c>
      <c r="B746" s="330" t="str">
        <f>IF(A746="","",IFERROR(INDEX(Tanggal,MATCH('Buku Besar'!A746,Akun,0)),""))</f>
        <v/>
      </c>
      <c r="C746" s="2" t="str">
        <f>IF(A746="","",IFERROR(INDEX(Keterangan,MATCH('Buku Besar'!A746,Akun,0)),""))</f>
        <v/>
      </c>
      <c r="D746" s="2" t="str">
        <f>IF(A746="","",IFERROR(INDEX(Reff,MATCH('Buku Besar'!A746,Akun,0)),""))</f>
        <v/>
      </c>
      <c r="E746" s="331" t="str">
        <f>IF(A746="","",IFERROR(INDEX(Penerimaan,MATCH('Buku Besar'!A746,Akun,0)),""))</f>
        <v/>
      </c>
      <c r="F746" s="331" t="str">
        <f>IF(A746="","",IFERROR(INDEX(Pengeluaran,MATCH('Buku Besar'!A746,Akun,0)),""))</f>
        <v/>
      </c>
      <c r="H746" s="91" t="str">
        <f t="shared" si="23"/>
        <v/>
      </c>
      <c r="I746" s="330" t="str">
        <f>IF(H746="","",IFERROR(INDEX(Tanggal1,MATCH('Buku Besar'!H746,Akun1,0)),""))</f>
        <v/>
      </c>
      <c r="J746" s="2" t="str">
        <f>IF(H746="","",IFERROR(INDEX(Keterangan1,MATCH('Buku Besar'!H746,Akun1,0)),""))</f>
        <v/>
      </c>
      <c r="K746" s="2" t="str">
        <f>IF(H746="","",IFERROR(INDEX(Reff1,MATCH('Buku Besar'!H746,Akun1,0)),""))</f>
        <v/>
      </c>
      <c r="L746" s="331" t="str">
        <f>IF(H746="","",IFERROR(INDEX(Penerimaan1,MATCH('Buku Besar'!H746,Akun1,0)),""))</f>
        <v/>
      </c>
      <c r="M746" s="331" t="str">
        <f>IF(H746="","",IFERROR(INDEX(Pengeluaran1,MATCH('Buku Besar'!H746,Akun1,0)),""))</f>
        <v/>
      </c>
    </row>
    <row r="747" spans="1:13" x14ac:dyDescent="0.25">
      <c r="A747" s="91" t="str">
        <f t="shared" si="22"/>
        <v/>
      </c>
      <c r="B747" s="330" t="str">
        <f>IF(A747="","",IFERROR(INDEX(Tanggal,MATCH('Buku Besar'!A747,Akun,0)),""))</f>
        <v/>
      </c>
      <c r="C747" s="2" t="str">
        <f>IF(A747="","",IFERROR(INDEX(Keterangan,MATCH('Buku Besar'!A747,Akun,0)),""))</f>
        <v/>
      </c>
      <c r="D747" s="2" t="str">
        <f>IF(A747="","",IFERROR(INDEX(Reff,MATCH('Buku Besar'!A747,Akun,0)),""))</f>
        <v/>
      </c>
      <c r="E747" s="331" t="str">
        <f>IF(A747="","",IFERROR(INDEX(Penerimaan,MATCH('Buku Besar'!A747,Akun,0)),""))</f>
        <v/>
      </c>
      <c r="F747" s="331" t="str">
        <f>IF(A747="","",IFERROR(INDEX(Pengeluaran,MATCH('Buku Besar'!A747,Akun,0)),""))</f>
        <v/>
      </c>
      <c r="H747" s="91" t="str">
        <f t="shared" si="23"/>
        <v/>
      </c>
      <c r="I747" s="330" t="str">
        <f>IF(H747="","",IFERROR(INDEX(Tanggal1,MATCH('Buku Besar'!H747,Akun1,0)),""))</f>
        <v/>
      </c>
      <c r="J747" s="2" t="str">
        <f>IF(H747="","",IFERROR(INDEX(Keterangan1,MATCH('Buku Besar'!H747,Akun1,0)),""))</f>
        <v/>
      </c>
      <c r="K747" s="2" t="str">
        <f>IF(H747="","",IFERROR(INDEX(Reff1,MATCH('Buku Besar'!H747,Akun1,0)),""))</f>
        <v/>
      </c>
      <c r="L747" s="331" t="str">
        <f>IF(H747="","",IFERROR(INDEX(Penerimaan1,MATCH('Buku Besar'!H747,Akun1,0)),""))</f>
        <v/>
      </c>
      <c r="M747" s="331" t="str">
        <f>IF(H747="","",IFERROR(INDEX(Pengeluaran1,MATCH('Buku Besar'!H747,Akun1,0)),""))</f>
        <v/>
      </c>
    </row>
    <row r="748" spans="1:13" x14ac:dyDescent="0.25">
      <c r="A748" s="91" t="str">
        <f t="shared" si="22"/>
        <v/>
      </c>
      <c r="B748" s="330" t="str">
        <f>IF(A748="","",IFERROR(INDEX(Tanggal,MATCH('Buku Besar'!A748,Akun,0)),""))</f>
        <v/>
      </c>
      <c r="C748" s="2" t="str">
        <f>IF(A748="","",IFERROR(INDEX(Keterangan,MATCH('Buku Besar'!A748,Akun,0)),""))</f>
        <v/>
      </c>
      <c r="D748" s="2" t="str">
        <f>IF(A748="","",IFERROR(INDEX(Reff,MATCH('Buku Besar'!A748,Akun,0)),""))</f>
        <v/>
      </c>
      <c r="E748" s="331" t="str">
        <f>IF(A748="","",IFERROR(INDEX(Penerimaan,MATCH('Buku Besar'!A748,Akun,0)),""))</f>
        <v/>
      </c>
      <c r="F748" s="331" t="str">
        <f>IF(A748="","",IFERROR(INDEX(Pengeluaran,MATCH('Buku Besar'!A748,Akun,0)),""))</f>
        <v/>
      </c>
      <c r="H748" s="91" t="str">
        <f t="shared" si="23"/>
        <v/>
      </c>
      <c r="I748" s="330" t="str">
        <f>IF(H748="","",IFERROR(INDEX(Tanggal1,MATCH('Buku Besar'!H748,Akun1,0)),""))</f>
        <v/>
      </c>
      <c r="J748" s="2" t="str">
        <f>IF(H748="","",IFERROR(INDEX(Keterangan1,MATCH('Buku Besar'!H748,Akun1,0)),""))</f>
        <v/>
      </c>
      <c r="K748" s="2" t="str">
        <f>IF(H748="","",IFERROR(INDEX(Reff1,MATCH('Buku Besar'!H748,Akun1,0)),""))</f>
        <v/>
      </c>
      <c r="L748" s="331" t="str">
        <f>IF(H748="","",IFERROR(INDEX(Penerimaan1,MATCH('Buku Besar'!H748,Akun1,0)),""))</f>
        <v/>
      </c>
      <c r="M748" s="331" t="str">
        <f>IF(H748="","",IFERROR(INDEX(Pengeluaran1,MATCH('Buku Besar'!H748,Akun1,0)),""))</f>
        <v/>
      </c>
    </row>
    <row r="749" spans="1:13" x14ac:dyDescent="0.25">
      <c r="A749" s="91" t="str">
        <f t="shared" si="22"/>
        <v/>
      </c>
      <c r="B749" s="330" t="str">
        <f>IF(A749="","",IFERROR(INDEX(Tanggal,MATCH('Buku Besar'!A749,Akun,0)),""))</f>
        <v/>
      </c>
      <c r="C749" s="2" t="str">
        <f>IF(A749="","",IFERROR(INDEX(Keterangan,MATCH('Buku Besar'!A749,Akun,0)),""))</f>
        <v/>
      </c>
      <c r="D749" s="2" t="str">
        <f>IF(A749="","",IFERROR(INDEX(Reff,MATCH('Buku Besar'!A749,Akun,0)),""))</f>
        <v/>
      </c>
      <c r="E749" s="331" t="str">
        <f>IF(A749="","",IFERROR(INDEX(Penerimaan,MATCH('Buku Besar'!A749,Akun,0)),""))</f>
        <v/>
      </c>
      <c r="F749" s="331" t="str">
        <f>IF(A749="","",IFERROR(INDEX(Pengeluaran,MATCH('Buku Besar'!A749,Akun,0)),""))</f>
        <v/>
      </c>
      <c r="H749" s="91" t="str">
        <f t="shared" si="23"/>
        <v/>
      </c>
      <c r="I749" s="330" t="str">
        <f>IF(H749="","",IFERROR(INDEX(Tanggal1,MATCH('Buku Besar'!H749,Akun1,0)),""))</f>
        <v/>
      </c>
      <c r="J749" s="2" t="str">
        <f>IF(H749="","",IFERROR(INDEX(Keterangan1,MATCH('Buku Besar'!H749,Akun1,0)),""))</f>
        <v/>
      </c>
      <c r="K749" s="2" t="str">
        <f>IF(H749="","",IFERROR(INDEX(Reff1,MATCH('Buku Besar'!H749,Akun1,0)),""))</f>
        <v/>
      </c>
      <c r="L749" s="331" t="str">
        <f>IF(H749="","",IFERROR(INDEX(Penerimaan1,MATCH('Buku Besar'!H749,Akun1,0)),""))</f>
        <v/>
      </c>
      <c r="M749" s="331" t="str">
        <f>IF(H749="","",IFERROR(INDEX(Pengeluaran1,MATCH('Buku Besar'!H749,Akun1,0)),""))</f>
        <v/>
      </c>
    </row>
    <row r="750" spans="1:13" x14ac:dyDescent="0.25">
      <c r="A750" s="91" t="str">
        <f t="shared" si="22"/>
        <v/>
      </c>
      <c r="B750" s="330" t="str">
        <f>IF(A750="","",IFERROR(INDEX(Tanggal,MATCH('Buku Besar'!A750,Akun,0)),""))</f>
        <v/>
      </c>
      <c r="C750" s="2" t="str">
        <f>IF(A750="","",IFERROR(INDEX(Keterangan,MATCH('Buku Besar'!A750,Akun,0)),""))</f>
        <v/>
      </c>
      <c r="D750" s="2" t="str">
        <f>IF(A750="","",IFERROR(INDEX(Reff,MATCH('Buku Besar'!A750,Akun,0)),""))</f>
        <v/>
      </c>
      <c r="E750" s="331" t="str">
        <f>IF(A750="","",IFERROR(INDEX(Penerimaan,MATCH('Buku Besar'!A750,Akun,0)),""))</f>
        <v/>
      </c>
      <c r="F750" s="331" t="str">
        <f>IF(A750="","",IFERROR(INDEX(Pengeluaran,MATCH('Buku Besar'!A750,Akun,0)),""))</f>
        <v/>
      </c>
      <c r="H750" s="91" t="str">
        <f t="shared" si="23"/>
        <v/>
      </c>
      <c r="I750" s="330" t="str">
        <f>IF(H750="","",IFERROR(INDEX(Tanggal1,MATCH('Buku Besar'!H750,Akun1,0)),""))</f>
        <v/>
      </c>
      <c r="J750" s="2" t="str">
        <f>IF(H750="","",IFERROR(INDEX(Keterangan1,MATCH('Buku Besar'!H750,Akun1,0)),""))</f>
        <v/>
      </c>
      <c r="K750" s="2" t="str">
        <f>IF(H750="","",IFERROR(INDEX(Reff1,MATCH('Buku Besar'!H750,Akun1,0)),""))</f>
        <v/>
      </c>
      <c r="L750" s="331" t="str">
        <f>IF(H750="","",IFERROR(INDEX(Penerimaan1,MATCH('Buku Besar'!H750,Akun1,0)),""))</f>
        <v/>
      </c>
      <c r="M750" s="331" t="str">
        <f>IF(H750="","",IFERROR(INDEX(Pengeluaran1,MATCH('Buku Besar'!H750,Akun1,0)),""))</f>
        <v/>
      </c>
    </row>
    <row r="751" spans="1:13" x14ac:dyDescent="0.25">
      <c r="A751" s="91" t="str">
        <f t="shared" si="22"/>
        <v/>
      </c>
      <c r="B751" s="330" t="str">
        <f>IF(A751="","",IFERROR(INDEX(Tanggal,MATCH('Buku Besar'!A751,Akun,0)),""))</f>
        <v/>
      </c>
      <c r="C751" s="2" t="str">
        <f>IF(A751="","",IFERROR(INDEX(Keterangan,MATCH('Buku Besar'!A751,Akun,0)),""))</f>
        <v/>
      </c>
      <c r="D751" s="2" t="str">
        <f>IF(A751="","",IFERROR(INDEX(Reff,MATCH('Buku Besar'!A751,Akun,0)),""))</f>
        <v/>
      </c>
      <c r="E751" s="331" t="str">
        <f>IF(A751="","",IFERROR(INDEX(Penerimaan,MATCH('Buku Besar'!A751,Akun,0)),""))</f>
        <v/>
      </c>
      <c r="F751" s="331" t="str">
        <f>IF(A751="","",IFERROR(INDEX(Pengeluaran,MATCH('Buku Besar'!A751,Akun,0)),""))</f>
        <v/>
      </c>
      <c r="H751" s="91" t="str">
        <f t="shared" si="23"/>
        <v/>
      </c>
      <c r="I751" s="330" t="str">
        <f>IF(H751="","",IFERROR(INDEX(Tanggal1,MATCH('Buku Besar'!H751,Akun1,0)),""))</f>
        <v/>
      </c>
      <c r="J751" s="2" t="str">
        <f>IF(H751="","",IFERROR(INDEX(Keterangan1,MATCH('Buku Besar'!H751,Akun1,0)),""))</f>
        <v/>
      </c>
      <c r="K751" s="2" t="str">
        <f>IF(H751="","",IFERROR(INDEX(Reff1,MATCH('Buku Besar'!H751,Akun1,0)),""))</f>
        <v/>
      </c>
      <c r="L751" s="331" t="str">
        <f>IF(H751="","",IFERROR(INDEX(Penerimaan1,MATCH('Buku Besar'!H751,Akun1,0)),""))</f>
        <v/>
      </c>
      <c r="M751" s="331" t="str">
        <f>IF(H751="","",IFERROR(INDEX(Pengeluaran1,MATCH('Buku Besar'!H751,Akun1,0)),""))</f>
        <v/>
      </c>
    </row>
    <row r="752" spans="1:13" x14ac:dyDescent="0.25">
      <c r="A752" s="91" t="str">
        <f t="shared" si="22"/>
        <v/>
      </c>
      <c r="B752" s="330" t="str">
        <f>IF(A752="","",IFERROR(INDEX(Tanggal,MATCH('Buku Besar'!A752,Akun,0)),""))</f>
        <v/>
      </c>
      <c r="C752" s="2" t="str">
        <f>IF(A752="","",IFERROR(INDEX(Keterangan,MATCH('Buku Besar'!A752,Akun,0)),""))</f>
        <v/>
      </c>
      <c r="D752" s="2" t="str">
        <f>IF(A752="","",IFERROR(INDEX(Reff,MATCH('Buku Besar'!A752,Akun,0)),""))</f>
        <v/>
      </c>
      <c r="E752" s="331" t="str">
        <f>IF(A752="","",IFERROR(INDEX(Penerimaan,MATCH('Buku Besar'!A752,Akun,0)),""))</f>
        <v/>
      </c>
      <c r="F752" s="331" t="str">
        <f>IF(A752="","",IFERROR(INDEX(Pengeluaran,MATCH('Buku Besar'!A752,Akun,0)),""))</f>
        <v/>
      </c>
      <c r="H752" s="91" t="str">
        <f t="shared" si="23"/>
        <v/>
      </c>
      <c r="I752" s="330" t="str">
        <f>IF(H752="","",IFERROR(INDEX(Tanggal1,MATCH('Buku Besar'!H752,Akun1,0)),""))</f>
        <v/>
      </c>
      <c r="J752" s="2" t="str">
        <f>IF(H752="","",IFERROR(INDEX(Keterangan1,MATCH('Buku Besar'!H752,Akun1,0)),""))</f>
        <v/>
      </c>
      <c r="K752" s="2" t="str">
        <f>IF(H752="","",IFERROR(INDEX(Reff1,MATCH('Buku Besar'!H752,Akun1,0)),""))</f>
        <v/>
      </c>
      <c r="L752" s="331" t="str">
        <f>IF(H752="","",IFERROR(INDEX(Penerimaan1,MATCH('Buku Besar'!H752,Akun1,0)),""))</f>
        <v/>
      </c>
      <c r="M752" s="331" t="str">
        <f>IF(H752="","",IFERROR(INDEX(Pengeluaran1,MATCH('Buku Besar'!H752,Akun1,0)),""))</f>
        <v/>
      </c>
    </row>
    <row r="753" spans="1:13" x14ac:dyDescent="0.25">
      <c r="A753" s="91" t="str">
        <f t="shared" si="22"/>
        <v/>
      </c>
      <c r="B753" s="330" t="str">
        <f>IF(A753="","",IFERROR(INDEX(Tanggal,MATCH('Buku Besar'!A753,Akun,0)),""))</f>
        <v/>
      </c>
      <c r="C753" s="2" t="str">
        <f>IF(A753="","",IFERROR(INDEX(Keterangan,MATCH('Buku Besar'!A753,Akun,0)),""))</f>
        <v/>
      </c>
      <c r="D753" s="2" t="str">
        <f>IF(A753="","",IFERROR(INDEX(Reff,MATCH('Buku Besar'!A753,Akun,0)),""))</f>
        <v/>
      </c>
      <c r="E753" s="331" t="str">
        <f>IF(A753="","",IFERROR(INDEX(Penerimaan,MATCH('Buku Besar'!A753,Akun,0)),""))</f>
        <v/>
      </c>
      <c r="F753" s="331" t="str">
        <f>IF(A753="","",IFERROR(INDEX(Pengeluaran,MATCH('Buku Besar'!A753,Akun,0)),""))</f>
        <v/>
      </c>
      <c r="H753" s="91" t="str">
        <f t="shared" si="23"/>
        <v/>
      </c>
      <c r="I753" s="330" t="str">
        <f>IF(H753="","",IFERROR(INDEX(Tanggal1,MATCH('Buku Besar'!H753,Akun1,0)),""))</f>
        <v/>
      </c>
      <c r="J753" s="2" t="str">
        <f>IF(H753="","",IFERROR(INDEX(Keterangan1,MATCH('Buku Besar'!H753,Akun1,0)),""))</f>
        <v/>
      </c>
      <c r="K753" s="2" t="str">
        <f>IF(H753="","",IFERROR(INDEX(Reff1,MATCH('Buku Besar'!H753,Akun1,0)),""))</f>
        <v/>
      </c>
      <c r="L753" s="331" t="str">
        <f>IF(H753="","",IFERROR(INDEX(Penerimaan1,MATCH('Buku Besar'!H753,Akun1,0)),""))</f>
        <v/>
      </c>
      <c r="M753" s="331" t="str">
        <f>IF(H753="","",IFERROR(INDEX(Pengeluaran1,MATCH('Buku Besar'!H753,Akun1,0)),""))</f>
        <v/>
      </c>
    </row>
    <row r="754" spans="1:13" x14ac:dyDescent="0.25">
      <c r="A754" s="91" t="str">
        <f t="shared" si="22"/>
        <v/>
      </c>
      <c r="B754" s="330" t="str">
        <f>IF(A754="","",IFERROR(INDEX(Tanggal,MATCH('Buku Besar'!A754,Akun,0)),""))</f>
        <v/>
      </c>
      <c r="C754" s="2" t="str">
        <f>IF(A754="","",IFERROR(INDEX(Keterangan,MATCH('Buku Besar'!A754,Akun,0)),""))</f>
        <v/>
      </c>
      <c r="D754" s="2" t="str">
        <f>IF(A754="","",IFERROR(INDEX(Reff,MATCH('Buku Besar'!A754,Akun,0)),""))</f>
        <v/>
      </c>
      <c r="E754" s="331" t="str">
        <f>IF(A754="","",IFERROR(INDEX(Penerimaan,MATCH('Buku Besar'!A754,Akun,0)),""))</f>
        <v/>
      </c>
      <c r="F754" s="331" t="str">
        <f>IF(A754="","",IFERROR(INDEX(Pengeluaran,MATCH('Buku Besar'!A754,Akun,0)),""))</f>
        <v/>
      </c>
      <c r="H754" s="91" t="str">
        <f t="shared" si="23"/>
        <v/>
      </c>
      <c r="I754" s="330" t="str">
        <f>IF(H754="","",IFERROR(INDEX(Tanggal1,MATCH('Buku Besar'!H754,Akun1,0)),""))</f>
        <v/>
      </c>
      <c r="J754" s="2" t="str">
        <f>IF(H754="","",IFERROR(INDEX(Keterangan1,MATCH('Buku Besar'!H754,Akun1,0)),""))</f>
        <v/>
      </c>
      <c r="K754" s="2" t="str">
        <f>IF(H754="","",IFERROR(INDEX(Reff1,MATCH('Buku Besar'!H754,Akun1,0)),""))</f>
        <v/>
      </c>
      <c r="L754" s="331" t="str">
        <f>IF(H754="","",IFERROR(INDEX(Penerimaan1,MATCH('Buku Besar'!H754,Akun1,0)),""))</f>
        <v/>
      </c>
      <c r="M754" s="331" t="str">
        <f>IF(H754="","",IFERROR(INDEX(Pengeluaran1,MATCH('Buku Besar'!H754,Akun1,0)),""))</f>
        <v/>
      </c>
    </row>
    <row r="755" spans="1:13" x14ac:dyDescent="0.25">
      <c r="A755" s="91" t="str">
        <f t="shared" si="22"/>
        <v/>
      </c>
      <c r="B755" s="330" t="str">
        <f>IF(A755="","",IFERROR(INDEX(Tanggal,MATCH('Buku Besar'!A755,Akun,0)),""))</f>
        <v/>
      </c>
      <c r="C755" s="2" t="str">
        <f>IF(A755="","",IFERROR(INDEX(Keterangan,MATCH('Buku Besar'!A755,Akun,0)),""))</f>
        <v/>
      </c>
      <c r="D755" s="2" t="str">
        <f>IF(A755="","",IFERROR(INDEX(Reff,MATCH('Buku Besar'!A755,Akun,0)),""))</f>
        <v/>
      </c>
      <c r="E755" s="331" t="str">
        <f>IF(A755="","",IFERROR(INDEX(Penerimaan,MATCH('Buku Besar'!A755,Akun,0)),""))</f>
        <v/>
      </c>
      <c r="F755" s="331" t="str">
        <f>IF(A755="","",IFERROR(INDEX(Pengeluaran,MATCH('Buku Besar'!A755,Akun,0)),""))</f>
        <v/>
      </c>
      <c r="H755" s="91" t="str">
        <f t="shared" si="23"/>
        <v/>
      </c>
      <c r="I755" s="330" t="str">
        <f>IF(H755="","",IFERROR(INDEX(Tanggal1,MATCH('Buku Besar'!H755,Akun1,0)),""))</f>
        <v/>
      </c>
      <c r="J755" s="2" t="str">
        <f>IF(H755="","",IFERROR(INDEX(Keterangan1,MATCH('Buku Besar'!H755,Akun1,0)),""))</f>
        <v/>
      </c>
      <c r="K755" s="2" t="str">
        <f>IF(H755="","",IFERROR(INDEX(Reff1,MATCH('Buku Besar'!H755,Akun1,0)),""))</f>
        <v/>
      </c>
      <c r="L755" s="331" t="str">
        <f>IF(H755="","",IFERROR(INDEX(Penerimaan1,MATCH('Buku Besar'!H755,Akun1,0)),""))</f>
        <v/>
      </c>
      <c r="M755" s="331" t="str">
        <f>IF(H755="","",IFERROR(INDEX(Pengeluaran1,MATCH('Buku Besar'!H755,Akun1,0)),""))</f>
        <v/>
      </c>
    </row>
    <row r="756" spans="1:13" x14ac:dyDescent="0.25">
      <c r="A756" s="91" t="str">
        <f t="shared" si="22"/>
        <v/>
      </c>
      <c r="B756" s="330" t="str">
        <f>IF(A756="","",IFERROR(INDEX(Tanggal,MATCH('Buku Besar'!A756,Akun,0)),""))</f>
        <v/>
      </c>
      <c r="C756" s="2" t="str">
        <f>IF(A756="","",IFERROR(INDEX(Keterangan,MATCH('Buku Besar'!A756,Akun,0)),""))</f>
        <v/>
      </c>
      <c r="D756" s="2" t="str">
        <f>IF(A756="","",IFERROR(INDEX(Reff,MATCH('Buku Besar'!A756,Akun,0)),""))</f>
        <v/>
      </c>
      <c r="E756" s="331" t="str">
        <f>IF(A756="","",IFERROR(INDEX(Penerimaan,MATCH('Buku Besar'!A756,Akun,0)),""))</f>
        <v/>
      </c>
      <c r="F756" s="331" t="str">
        <f>IF(A756="","",IFERROR(INDEX(Pengeluaran,MATCH('Buku Besar'!A756,Akun,0)),""))</f>
        <v/>
      </c>
      <c r="H756" s="91" t="str">
        <f t="shared" si="23"/>
        <v/>
      </c>
      <c r="I756" s="330" t="str">
        <f>IF(H756="","",IFERROR(INDEX(Tanggal1,MATCH('Buku Besar'!H756,Akun1,0)),""))</f>
        <v/>
      </c>
      <c r="J756" s="2" t="str">
        <f>IF(H756="","",IFERROR(INDEX(Keterangan1,MATCH('Buku Besar'!H756,Akun1,0)),""))</f>
        <v/>
      </c>
      <c r="K756" s="2" t="str">
        <f>IF(H756="","",IFERROR(INDEX(Reff1,MATCH('Buku Besar'!H756,Akun1,0)),""))</f>
        <v/>
      </c>
      <c r="L756" s="331" t="str">
        <f>IF(H756="","",IFERROR(INDEX(Penerimaan1,MATCH('Buku Besar'!H756,Akun1,0)),""))</f>
        <v/>
      </c>
      <c r="M756" s="331" t="str">
        <f>IF(H756="","",IFERROR(INDEX(Pengeluaran1,MATCH('Buku Besar'!H756,Akun1,0)),""))</f>
        <v/>
      </c>
    </row>
    <row r="757" spans="1:13" x14ac:dyDescent="0.25">
      <c r="A757" s="91" t="str">
        <f t="shared" si="22"/>
        <v/>
      </c>
      <c r="B757" s="330" t="str">
        <f>IF(A757="","",IFERROR(INDEX(Tanggal,MATCH('Buku Besar'!A757,Akun,0)),""))</f>
        <v/>
      </c>
      <c r="C757" s="2" t="str">
        <f>IF(A757="","",IFERROR(INDEX(Keterangan,MATCH('Buku Besar'!A757,Akun,0)),""))</f>
        <v/>
      </c>
      <c r="D757" s="2" t="str">
        <f>IF(A757="","",IFERROR(INDEX(Reff,MATCH('Buku Besar'!A757,Akun,0)),""))</f>
        <v/>
      </c>
      <c r="E757" s="331" t="str">
        <f>IF(A757="","",IFERROR(INDEX(Penerimaan,MATCH('Buku Besar'!A757,Akun,0)),""))</f>
        <v/>
      </c>
      <c r="F757" s="331" t="str">
        <f>IF(A757="","",IFERROR(INDEX(Pengeluaran,MATCH('Buku Besar'!A757,Akun,0)),""))</f>
        <v/>
      </c>
      <c r="H757" s="91" t="str">
        <f t="shared" si="23"/>
        <v/>
      </c>
      <c r="I757" s="330" t="str">
        <f>IF(H757="","",IFERROR(INDEX(Tanggal1,MATCH('Buku Besar'!H757,Akun1,0)),""))</f>
        <v/>
      </c>
      <c r="J757" s="2" t="str">
        <f>IF(H757="","",IFERROR(INDEX(Keterangan1,MATCH('Buku Besar'!H757,Akun1,0)),""))</f>
        <v/>
      </c>
      <c r="K757" s="2" t="str">
        <f>IF(H757="","",IFERROR(INDEX(Reff1,MATCH('Buku Besar'!H757,Akun1,0)),""))</f>
        <v/>
      </c>
      <c r="L757" s="331" t="str">
        <f>IF(H757="","",IFERROR(INDEX(Penerimaan1,MATCH('Buku Besar'!H757,Akun1,0)),""))</f>
        <v/>
      </c>
      <c r="M757" s="331" t="str">
        <f>IF(H757="","",IFERROR(INDEX(Pengeluaran1,MATCH('Buku Besar'!H757,Akun1,0)),""))</f>
        <v/>
      </c>
    </row>
    <row r="758" spans="1:13" x14ac:dyDescent="0.25">
      <c r="A758" s="91" t="str">
        <f t="shared" si="22"/>
        <v/>
      </c>
      <c r="B758" s="330" t="str">
        <f>IF(A758="","",IFERROR(INDEX(Tanggal,MATCH('Buku Besar'!A758,Akun,0)),""))</f>
        <v/>
      </c>
      <c r="C758" s="2" t="str">
        <f>IF(A758="","",IFERROR(INDEX(Keterangan,MATCH('Buku Besar'!A758,Akun,0)),""))</f>
        <v/>
      </c>
      <c r="D758" s="2" t="str">
        <f>IF(A758="","",IFERROR(INDEX(Reff,MATCH('Buku Besar'!A758,Akun,0)),""))</f>
        <v/>
      </c>
      <c r="E758" s="331" t="str">
        <f>IF(A758="","",IFERROR(INDEX(Penerimaan,MATCH('Buku Besar'!A758,Akun,0)),""))</f>
        <v/>
      </c>
      <c r="F758" s="331" t="str">
        <f>IF(A758="","",IFERROR(INDEX(Pengeluaran,MATCH('Buku Besar'!A758,Akun,0)),""))</f>
        <v/>
      </c>
      <c r="H758" s="91" t="str">
        <f t="shared" si="23"/>
        <v/>
      </c>
      <c r="I758" s="330" t="str">
        <f>IF(H758="","",IFERROR(INDEX(Tanggal1,MATCH('Buku Besar'!H758,Akun1,0)),""))</f>
        <v/>
      </c>
      <c r="J758" s="2" t="str">
        <f>IF(H758="","",IFERROR(INDEX(Keterangan1,MATCH('Buku Besar'!H758,Akun1,0)),""))</f>
        <v/>
      </c>
      <c r="K758" s="2" t="str">
        <f>IF(H758="","",IFERROR(INDEX(Reff1,MATCH('Buku Besar'!H758,Akun1,0)),""))</f>
        <v/>
      </c>
      <c r="L758" s="331" t="str">
        <f>IF(H758="","",IFERROR(INDEX(Penerimaan1,MATCH('Buku Besar'!H758,Akun1,0)),""))</f>
        <v/>
      </c>
      <c r="M758" s="331" t="str">
        <f>IF(H758="","",IFERROR(INDEX(Pengeluaran1,MATCH('Buku Besar'!H758,Akun1,0)),""))</f>
        <v/>
      </c>
    </row>
    <row r="759" spans="1:13" x14ac:dyDescent="0.25">
      <c r="A759" s="91" t="str">
        <f t="shared" si="22"/>
        <v/>
      </c>
      <c r="B759" s="330" t="str">
        <f>IF(A759="","",IFERROR(INDEX(Tanggal,MATCH('Buku Besar'!A759,Akun,0)),""))</f>
        <v/>
      </c>
      <c r="C759" s="2" t="str">
        <f>IF(A759="","",IFERROR(INDEX(Keterangan,MATCH('Buku Besar'!A759,Akun,0)),""))</f>
        <v/>
      </c>
      <c r="D759" s="2" t="str">
        <f>IF(A759="","",IFERROR(INDEX(Reff,MATCH('Buku Besar'!A759,Akun,0)),""))</f>
        <v/>
      </c>
      <c r="E759" s="331" t="str">
        <f>IF(A759="","",IFERROR(INDEX(Penerimaan,MATCH('Buku Besar'!A759,Akun,0)),""))</f>
        <v/>
      </c>
      <c r="F759" s="331" t="str">
        <f>IF(A759="","",IFERROR(INDEX(Pengeluaran,MATCH('Buku Besar'!A759,Akun,0)),""))</f>
        <v/>
      </c>
      <c r="H759" s="91" t="str">
        <f t="shared" si="23"/>
        <v/>
      </c>
      <c r="I759" s="330" t="str">
        <f>IF(H759="","",IFERROR(INDEX(Tanggal1,MATCH('Buku Besar'!H759,Akun1,0)),""))</f>
        <v/>
      </c>
      <c r="J759" s="2" t="str">
        <f>IF(H759="","",IFERROR(INDEX(Keterangan1,MATCH('Buku Besar'!H759,Akun1,0)),""))</f>
        <v/>
      </c>
      <c r="K759" s="2" t="str">
        <f>IF(H759="","",IFERROR(INDEX(Reff1,MATCH('Buku Besar'!H759,Akun1,0)),""))</f>
        <v/>
      </c>
      <c r="L759" s="331" t="str">
        <f>IF(H759="","",IFERROR(INDEX(Penerimaan1,MATCH('Buku Besar'!H759,Akun1,0)),""))</f>
        <v/>
      </c>
      <c r="M759" s="331" t="str">
        <f>IF(H759="","",IFERROR(INDEX(Pengeluaran1,MATCH('Buku Besar'!H759,Akun1,0)),""))</f>
        <v/>
      </c>
    </row>
    <row r="760" spans="1:13" x14ac:dyDescent="0.25">
      <c r="A760" s="91" t="str">
        <f t="shared" si="22"/>
        <v/>
      </c>
      <c r="B760" s="330" t="str">
        <f>IF(A760="","",IFERROR(INDEX(Tanggal,MATCH('Buku Besar'!A760,Akun,0)),""))</f>
        <v/>
      </c>
      <c r="C760" s="2" t="str">
        <f>IF(A760="","",IFERROR(INDEX(Keterangan,MATCH('Buku Besar'!A760,Akun,0)),""))</f>
        <v/>
      </c>
      <c r="D760" s="2" t="str">
        <f>IF(A760="","",IFERROR(INDEX(Reff,MATCH('Buku Besar'!A760,Akun,0)),""))</f>
        <v/>
      </c>
      <c r="E760" s="331" t="str">
        <f>IF(A760="","",IFERROR(INDEX(Penerimaan,MATCH('Buku Besar'!A760,Akun,0)),""))</f>
        <v/>
      </c>
      <c r="F760" s="331" t="str">
        <f>IF(A760="","",IFERROR(INDEX(Pengeluaran,MATCH('Buku Besar'!A760,Akun,0)),""))</f>
        <v/>
      </c>
      <c r="H760" s="91" t="str">
        <f t="shared" si="23"/>
        <v/>
      </c>
      <c r="I760" s="330" t="str">
        <f>IF(H760="","",IFERROR(INDEX(Tanggal1,MATCH('Buku Besar'!H760,Akun1,0)),""))</f>
        <v/>
      </c>
      <c r="J760" s="2" t="str">
        <f>IF(H760="","",IFERROR(INDEX(Keterangan1,MATCH('Buku Besar'!H760,Akun1,0)),""))</f>
        <v/>
      </c>
      <c r="K760" s="2" t="str">
        <f>IF(H760="","",IFERROR(INDEX(Reff1,MATCH('Buku Besar'!H760,Akun1,0)),""))</f>
        <v/>
      </c>
      <c r="L760" s="331" t="str">
        <f>IF(H760="","",IFERROR(INDEX(Penerimaan1,MATCH('Buku Besar'!H760,Akun1,0)),""))</f>
        <v/>
      </c>
      <c r="M760" s="331" t="str">
        <f>IF(H760="","",IFERROR(INDEX(Pengeluaran1,MATCH('Buku Besar'!H760,Akun1,0)),""))</f>
        <v/>
      </c>
    </row>
    <row r="761" spans="1:13" x14ac:dyDescent="0.25">
      <c r="A761" s="91" t="str">
        <f t="shared" si="22"/>
        <v/>
      </c>
      <c r="B761" s="330" t="str">
        <f>IF(A761="","",IFERROR(INDEX(Tanggal,MATCH('Buku Besar'!A761,Akun,0)),""))</f>
        <v/>
      </c>
      <c r="C761" s="2" t="str">
        <f>IF(A761="","",IFERROR(INDEX(Keterangan,MATCH('Buku Besar'!A761,Akun,0)),""))</f>
        <v/>
      </c>
      <c r="D761" s="2" t="str">
        <f>IF(A761="","",IFERROR(INDEX(Reff,MATCH('Buku Besar'!A761,Akun,0)),""))</f>
        <v/>
      </c>
      <c r="E761" s="331" t="str">
        <f>IF(A761="","",IFERROR(INDEX(Penerimaan,MATCH('Buku Besar'!A761,Akun,0)),""))</f>
        <v/>
      </c>
      <c r="F761" s="331" t="str">
        <f>IF(A761="","",IFERROR(INDEX(Pengeluaran,MATCH('Buku Besar'!A761,Akun,0)),""))</f>
        <v/>
      </c>
      <c r="H761" s="91" t="str">
        <f t="shared" si="23"/>
        <v/>
      </c>
      <c r="I761" s="330" t="str">
        <f>IF(H761="","",IFERROR(INDEX(Tanggal1,MATCH('Buku Besar'!H761,Akun1,0)),""))</f>
        <v/>
      </c>
      <c r="J761" s="2" t="str">
        <f>IF(H761="","",IFERROR(INDEX(Keterangan1,MATCH('Buku Besar'!H761,Akun1,0)),""))</f>
        <v/>
      </c>
      <c r="K761" s="2" t="str">
        <f>IF(H761="","",IFERROR(INDEX(Reff1,MATCH('Buku Besar'!H761,Akun1,0)),""))</f>
        <v/>
      </c>
      <c r="L761" s="331" t="str">
        <f>IF(H761="","",IFERROR(INDEX(Penerimaan1,MATCH('Buku Besar'!H761,Akun1,0)),""))</f>
        <v/>
      </c>
      <c r="M761" s="331" t="str">
        <f>IF(H761="","",IFERROR(INDEX(Pengeluaran1,MATCH('Buku Besar'!H761,Akun1,0)),""))</f>
        <v/>
      </c>
    </row>
    <row r="762" spans="1:13" x14ac:dyDescent="0.25">
      <c r="A762" s="91" t="str">
        <f t="shared" si="22"/>
        <v/>
      </c>
      <c r="B762" s="330" t="str">
        <f>IF(A762="","",IFERROR(INDEX(Tanggal,MATCH('Buku Besar'!A762,Akun,0)),""))</f>
        <v/>
      </c>
      <c r="C762" s="2" t="str">
        <f>IF(A762="","",IFERROR(INDEX(Keterangan,MATCH('Buku Besar'!A762,Akun,0)),""))</f>
        <v/>
      </c>
      <c r="D762" s="2" t="str">
        <f>IF(A762="","",IFERROR(INDEX(Reff,MATCH('Buku Besar'!A762,Akun,0)),""))</f>
        <v/>
      </c>
      <c r="E762" s="331" t="str">
        <f>IF(A762="","",IFERROR(INDEX(Penerimaan,MATCH('Buku Besar'!A762,Akun,0)),""))</f>
        <v/>
      </c>
      <c r="F762" s="331" t="str">
        <f>IF(A762="","",IFERROR(INDEX(Pengeluaran,MATCH('Buku Besar'!A762,Akun,0)),""))</f>
        <v/>
      </c>
      <c r="H762" s="91" t="str">
        <f t="shared" si="23"/>
        <v/>
      </c>
      <c r="I762" s="330" t="str">
        <f>IF(H762="","",IFERROR(INDEX(Tanggal1,MATCH('Buku Besar'!H762,Akun1,0)),""))</f>
        <v/>
      </c>
      <c r="J762" s="2" t="str">
        <f>IF(H762="","",IFERROR(INDEX(Keterangan1,MATCH('Buku Besar'!H762,Akun1,0)),""))</f>
        <v/>
      </c>
      <c r="K762" s="2" t="str">
        <f>IF(H762="","",IFERROR(INDEX(Reff1,MATCH('Buku Besar'!H762,Akun1,0)),""))</f>
        <v/>
      </c>
      <c r="L762" s="331" t="str">
        <f>IF(H762="","",IFERROR(INDEX(Penerimaan1,MATCH('Buku Besar'!H762,Akun1,0)),""))</f>
        <v/>
      </c>
      <c r="M762" s="331" t="str">
        <f>IF(H762="","",IFERROR(INDEX(Pengeluaran1,MATCH('Buku Besar'!H762,Akun1,0)),""))</f>
        <v/>
      </c>
    </row>
    <row r="763" spans="1:13" x14ac:dyDescent="0.25">
      <c r="A763" s="91" t="str">
        <f t="shared" si="22"/>
        <v/>
      </c>
      <c r="B763" s="330" t="str">
        <f>IF(A763="","",IFERROR(INDEX(Tanggal,MATCH('Buku Besar'!A763,Akun,0)),""))</f>
        <v/>
      </c>
      <c r="C763" s="2" t="str">
        <f>IF(A763="","",IFERROR(INDEX(Keterangan,MATCH('Buku Besar'!A763,Akun,0)),""))</f>
        <v/>
      </c>
      <c r="D763" s="2" t="str">
        <f>IF(A763="","",IFERROR(INDEX(Reff,MATCH('Buku Besar'!A763,Akun,0)),""))</f>
        <v/>
      </c>
      <c r="E763" s="331" t="str">
        <f>IF(A763="","",IFERROR(INDEX(Penerimaan,MATCH('Buku Besar'!A763,Akun,0)),""))</f>
        <v/>
      </c>
      <c r="F763" s="331" t="str">
        <f>IF(A763="","",IFERROR(INDEX(Pengeluaran,MATCH('Buku Besar'!A763,Akun,0)),""))</f>
        <v/>
      </c>
      <c r="H763" s="91" t="str">
        <f t="shared" si="23"/>
        <v/>
      </c>
      <c r="I763" s="330" t="str">
        <f>IF(H763="","",IFERROR(INDEX(Tanggal1,MATCH('Buku Besar'!H763,Akun1,0)),""))</f>
        <v/>
      </c>
      <c r="J763" s="2" t="str">
        <f>IF(H763="","",IFERROR(INDEX(Keterangan1,MATCH('Buku Besar'!H763,Akun1,0)),""))</f>
        <v/>
      </c>
      <c r="K763" s="2" t="str">
        <f>IF(H763="","",IFERROR(INDEX(Reff1,MATCH('Buku Besar'!H763,Akun1,0)),""))</f>
        <v/>
      </c>
      <c r="L763" s="331" t="str">
        <f>IF(H763="","",IFERROR(INDEX(Penerimaan1,MATCH('Buku Besar'!H763,Akun1,0)),""))</f>
        <v/>
      </c>
      <c r="M763" s="331" t="str">
        <f>IF(H763="","",IFERROR(INDEX(Pengeluaran1,MATCH('Buku Besar'!H763,Akun1,0)),""))</f>
        <v/>
      </c>
    </row>
    <row r="764" spans="1:13" x14ac:dyDescent="0.25">
      <c r="A764" s="91" t="str">
        <f t="shared" si="22"/>
        <v/>
      </c>
      <c r="B764" s="330" t="str">
        <f>IF(A764="","",IFERROR(INDEX(Tanggal,MATCH('Buku Besar'!A764,Akun,0)),""))</f>
        <v/>
      </c>
      <c r="C764" s="2" t="str">
        <f>IF(A764="","",IFERROR(INDEX(Keterangan,MATCH('Buku Besar'!A764,Akun,0)),""))</f>
        <v/>
      </c>
      <c r="D764" s="2" t="str">
        <f>IF(A764="","",IFERROR(INDEX(Reff,MATCH('Buku Besar'!A764,Akun,0)),""))</f>
        <v/>
      </c>
      <c r="E764" s="331" t="str">
        <f>IF(A764="","",IFERROR(INDEX(Penerimaan,MATCH('Buku Besar'!A764,Akun,0)),""))</f>
        <v/>
      </c>
      <c r="F764" s="331" t="str">
        <f>IF(A764="","",IFERROR(INDEX(Pengeluaran,MATCH('Buku Besar'!A764,Akun,0)),""))</f>
        <v/>
      </c>
      <c r="H764" s="91" t="str">
        <f t="shared" si="23"/>
        <v/>
      </c>
      <c r="I764" s="330" t="str">
        <f>IF(H764="","",IFERROR(INDEX(Tanggal1,MATCH('Buku Besar'!H764,Akun1,0)),""))</f>
        <v/>
      </c>
      <c r="J764" s="2" t="str">
        <f>IF(H764="","",IFERROR(INDEX(Keterangan1,MATCH('Buku Besar'!H764,Akun1,0)),""))</f>
        <v/>
      </c>
      <c r="K764" s="2" t="str">
        <f>IF(H764="","",IFERROR(INDEX(Reff1,MATCH('Buku Besar'!H764,Akun1,0)),""))</f>
        <v/>
      </c>
      <c r="L764" s="331" t="str">
        <f>IF(H764="","",IFERROR(INDEX(Penerimaan1,MATCH('Buku Besar'!H764,Akun1,0)),""))</f>
        <v/>
      </c>
      <c r="M764" s="331" t="str">
        <f>IF(H764="","",IFERROR(INDEX(Pengeluaran1,MATCH('Buku Besar'!H764,Akun1,0)),""))</f>
        <v/>
      </c>
    </row>
    <row r="765" spans="1:13" x14ac:dyDescent="0.25">
      <c r="A765" s="91" t="str">
        <f t="shared" si="22"/>
        <v/>
      </c>
      <c r="B765" s="330" t="str">
        <f>IF(A765="","",IFERROR(INDEX(Tanggal,MATCH('Buku Besar'!A765,Akun,0)),""))</f>
        <v/>
      </c>
      <c r="C765" s="2" t="str">
        <f>IF(A765="","",IFERROR(INDEX(Keterangan,MATCH('Buku Besar'!A765,Akun,0)),""))</f>
        <v/>
      </c>
      <c r="D765" s="2" t="str">
        <f>IF(A765="","",IFERROR(INDEX(Reff,MATCH('Buku Besar'!A765,Akun,0)),""))</f>
        <v/>
      </c>
      <c r="E765" s="331" t="str">
        <f>IF(A765="","",IFERROR(INDEX(Penerimaan,MATCH('Buku Besar'!A765,Akun,0)),""))</f>
        <v/>
      </c>
      <c r="F765" s="331" t="str">
        <f>IF(A765="","",IFERROR(INDEX(Pengeluaran,MATCH('Buku Besar'!A765,Akun,0)),""))</f>
        <v/>
      </c>
      <c r="H765" s="91" t="str">
        <f t="shared" si="23"/>
        <v/>
      </c>
      <c r="I765" s="330" t="str">
        <f>IF(H765="","",IFERROR(INDEX(Tanggal1,MATCH('Buku Besar'!H765,Akun1,0)),""))</f>
        <v/>
      </c>
      <c r="J765" s="2" t="str">
        <f>IF(H765="","",IFERROR(INDEX(Keterangan1,MATCH('Buku Besar'!H765,Akun1,0)),""))</f>
        <v/>
      </c>
      <c r="K765" s="2" t="str">
        <f>IF(H765="","",IFERROR(INDEX(Reff1,MATCH('Buku Besar'!H765,Akun1,0)),""))</f>
        <v/>
      </c>
      <c r="L765" s="331" t="str">
        <f>IF(H765="","",IFERROR(INDEX(Penerimaan1,MATCH('Buku Besar'!H765,Akun1,0)),""))</f>
        <v/>
      </c>
      <c r="M765" s="331" t="str">
        <f>IF(H765="","",IFERROR(INDEX(Pengeluaran1,MATCH('Buku Besar'!H765,Akun1,0)),""))</f>
        <v/>
      </c>
    </row>
    <row r="766" spans="1:13" x14ac:dyDescent="0.25">
      <c r="A766" s="91" t="str">
        <f t="shared" si="22"/>
        <v/>
      </c>
      <c r="B766" s="330" t="str">
        <f>IF(A766="","",IFERROR(INDEX(Tanggal,MATCH('Buku Besar'!A766,Akun,0)),""))</f>
        <v/>
      </c>
      <c r="C766" s="2" t="str">
        <f>IF(A766="","",IFERROR(INDEX(Keterangan,MATCH('Buku Besar'!A766,Akun,0)),""))</f>
        <v/>
      </c>
      <c r="D766" s="2" t="str">
        <f>IF(A766="","",IFERROR(INDEX(Reff,MATCH('Buku Besar'!A766,Akun,0)),""))</f>
        <v/>
      </c>
      <c r="E766" s="331" t="str">
        <f>IF(A766="","",IFERROR(INDEX(Penerimaan,MATCH('Buku Besar'!A766,Akun,0)),""))</f>
        <v/>
      </c>
      <c r="F766" s="331" t="str">
        <f>IF(A766="","",IFERROR(INDEX(Pengeluaran,MATCH('Buku Besar'!A766,Akun,0)),""))</f>
        <v/>
      </c>
      <c r="H766" s="91" t="str">
        <f t="shared" si="23"/>
        <v/>
      </c>
      <c r="I766" s="330" t="str">
        <f>IF(H766="","",IFERROR(INDEX(Tanggal1,MATCH('Buku Besar'!H766,Akun1,0)),""))</f>
        <v/>
      </c>
      <c r="J766" s="2" t="str">
        <f>IF(H766="","",IFERROR(INDEX(Keterangan1,MATCH('Buku Besar'!H766,Akun1,0)),""))</f>
        <v/>
      </c>
      <c r="K766" s="2" t="str">
        <f>IF(H766="","",IFERROR(INDEX(Reff1,MATCH('Buku Besar'!H766,Akun1,0)),""))</f>
        <v/>
      </c>
      <c r="L766" s="331" t="str">
        <f>IF(H766="","",IFERROR(INDEX(Penerimaan1,MATCH('Buku Besar'!H766,Akun1,0)),""))</f>
        <v/>
      </c>
      <c r="M766" s="331" t="str">
        <f>IF(H766="","",IFERROR(INDEX(Pengeluaran1,MATCH('Buku Besar'!H766,Akun1,0)),""))</f>
        <v/>
      </c>
    </row>
    <row r="767" spans="1:13" x14ac:dyDescent="0.25">
      <c r="A767" s="91" t="str">
        <f t="shared" si="22"/>
        <v/>
      </c>
      <c r="B767" s="330" t="str">
        <f>IF(A767="","",IFERROR(INDEX(Tanggal,MATCH('Buku Besar'!A767,Akun,0)),""))</f>
        <v/>
      </c>
      <c r="C767" s="2" t="str">
        <f>IF(A767="","",IFERROR(INDEX(Keterangan,MATCH('Buku Besar'!A767,Akun,0)),""))</f>
        <v/>
      </c>
      <c r="D767" s="2" t="str">
        <f>IF(A767="","",IFERROR(INDEX(Reff,MATCH('Buku Besar'!A767,Akun,0)),""))</f>
        <v/>
      </c>
      <c r="E767" s="331" t="str">
        <f>IF(A767="","",IFERROR(INDEX(Penerimaan,MATCH('Buku Besar'!A767,Akun,0)),""))</f>
        <v/>
      </c>
      <c r="F767" s="331" t="str">
        <f>IF(A767="","",IFERROR(INDEX(Pengeluaran,MATCH('Buku Besar'!A767,Akun,0)),""))</f>
        <v/>
      </c>
      <c r="H767" s="91" t="str">
        <f t="shared" si="23"/>
        <v/>
      </c>
      <c r="I767" s="330" t="str">
        <f>IF(H767="","",IFERROR(INDEX(Tanggal1,MATCH('Buku Besar'!H767,Akun1,0)),""))</f>
        <v/>
      </c>
      <c r="J767" s="2" t="str">
        <f>IF(H767="","",IFERROR(INDEX(Keterangan1,MATCH('Buku Besar'!H767,Akun1,0)),""))</f>
        <v/>
      </c>
      <c r="K767" s="2" t="str">
        <f>IF(H767="","",IFERROR(INDEX(Reff1,MATCH('Buku Besar'!H767,Akun1,0)),""))</f>
        <v/>
      </c>
      <c r="L767" s="331" t="str">
        <f>IF(H767="","",IFERROR(INDEX(Penerimaan1,MATCH('Buku Besar'!H767,Akun1,0)),""))</f>
        <v/>
      </c>
      <c r="M767" s="331" t="str">
        <f>IF(H767="","",IFERROR(INDEX(Pengeluaran1,MATCH('Buku Besar'!H767,Akun1,0)),""))</f>
        <v/>
      </c>
    </row>
    <row r="768" spans="1:13" x14ac:dyDescent="0.25">
      <c r="A768" s="91" t="str">
        <f t="shared" si="22"/>
        <v/>
      </c>
      <c r="B768" s="330" t="str">
        <f>IF(A768="","",IFERROR(INDEX(Tanggal,MATCH('Buku Besar'!A768,Akun,0)),""))</f>
        <v/>
      </c>
      <c r="C768" s="2" t="str">
        <f>IF(A768="","",IFERROR(INDEX(Keterangan,MATCH('Buku Besar'!A768,Akun,0)),""))</f>
        <v/>
      </c>
      <c r="D768" s="2" t="str">
        <f>IF(A768="","",IFERROR(INDEX(Reff,MATCH('Buku Besar'!A768,Akun,0)),""))</f>
        <v/>
      </c>
      <c r="E768" s="331" t="str">
        <f>IF(A768="","",IFERROR(INDEX(Penerimaan,MATCH('Buku Besar'!A768,Akun,0)),""))</f>
        <v/>
      </c>
      <c r="F768" s="331" t="str">
        <f>IF(A768="","",IFERROR(INDEX(Pengeluaran,MATCH('Buku Besar'!A768,Akun,0)),""))</f>
        <v/>
      </c>
      <c r="H768" s="91" t="str">
        <f t="shared" si="23"/>
        <v/>
      </c>
      <c r="I768" s="330" t="str">
        <f>IF(H768="","",IFERROR(INDEX(Tanggal1,MATCH('Buku Besar'!H768,Akun1,0)),""))</f>
        <v/>
      </c>
      <c r="J768" s="2" t="str">
        <f>IF(H768="","",IFERROR(INDEX(Keterangan1,MATCH('Buku Besar'!H768,Akun1,0)),""))</f>
        <v/>
      </c>
      <c r="K768" s="2" t="str">
        <f>IF(H768="","",IFERROR(INDEX(Reff1,MATCH('Buku Besar'!H768,Akun1,0)),""))</f>
        <v/>
      </c>
      <c r="L768" s="331" t="str">
        <f>IF(H768="","",IFERROR(INDEX(Penerimaan1,MATCH('Buku Besar'!H768,Akun1,0)),""))</f>
        <v/>
      </c>
      <c r="M768" s="331" t="str">
        <f>IF(H768="","",IFERROR(INDEX(Pengeluaran1,MATCH('Buku Besar'!H768,Akun1,0)),""))</f>
        <v/>
      </c>
    </row>
    <row r="769" spans="1:13" x14ac:dyDescent="0.25">
      <c r="A769" s="91" t="str">
        <f t="shared" si="22"/>
        <v/>
      </c>
      <c r="B769" s="330" t="str">
        <f>IF(A769="","",IFERROR(INDEX(Tanggal,MATCH('Buku Besar'!A769,Akun,0)),""))</f>
        <v/>
      </c>
      <c r="C769" s="2" t="str">
        <f>IF(A769="","",IFERROR(INDEX(Keterangan,MATCH('Buku Besar'!A769,Akun,0)),""))</f>
        <v/>
      </c>
      <c r="D769" s="2" t="str">
        <f>IF(A769="","",IFERROR(INDEX(Reff,MATCH('Buku Besar'!A769,Akun,0)),""))</f>
        <v/>
      </c>
      <c r="E769" s="331" t="str">
        <f>IF(A769="","",IFERROR(INDEX(Penerimaan,MATCH('Buku Besar'!A769,Akun,0)),""))</f>
        <v/>
      </c>
      <c r="F769" s="331" t="str">
        <f>IF(A769="","",IFERROR(INDEX(Pengeluaran,MATCH('Buku Besar'!A769,Akun,0)),""))</f>
        <v/>
      </c>
      <c r="H769" s="91" t="str">
        <f t="shared" si="23"/>
        <v/>
      </c>
      <c r="I769" s="330" t="str">
        <f>IF(H769="","",IFERROR(INDEX(Tanggal1,MATCH('Buku Besar'!H769,Akun1,0)),""))</f>
        <v/>
      </c>
      <c r="J769" s="2" t="str">
        <f>IF(H769="","",IFERROR(INDEX(Keterangan1,MATCH('Buku Besar'!H769,Akun1,0)),""))</f>
        <v/>
      </c>
      <c r="K769" s="2" t="str">
        <f>IF(H769="","",IFERROR(INDEX(Reff1,MATCH('Buku Besar'!H769,Akun1,0)),""))</f>
        <v/>
      </c>
      <c r="L769" s="331" t="str">
        <f>IF(H769="","",IFERROR(INDEX(Penerimaan1,MATCH('Buku Besar'!H769,Akun1,0)),""))</f>
        <v/>
      </c>
      <c r="M769" s="331" t="str">
        <f>IF(H769="","",IFERROR(INDEX(Pengeluaran1,MATCH('Buku Besar'!H769,Akun1,0)),""))</f>
        <v/>
      </c>
    </row>
    <row r="770" spans="1:13" x14ac:dyDescent="0.25">
      <c r="A770" s="91" t="str">
        <f t="shared" si="22"/>
        <v/>
      </c>
      <c r="B770" s="330" t="str">
        <f>IF(A770="","",IFERROR(INDEX(Tanggal,MATCH('Buku Besar'!A770,Akun,0)),""))</f>
        <v/>
      </c>
      <c r="C770" s="2" t="str">
        <f>IF(A770="","",IFERROR(INDEX(Keterangan,MATCH('Buku Besar'!A770,Akun,0)),""))</f>
        <v/>
      </c>
      <c r="D770" s="2" t="str">
        <f>IF(A770="","",IFERROR(INDEX(Reff,MATCH('Buku Besar'!A770,Akun,0)),""))</f>
        <v/>
      </c>
      <c r="E770" s="331" t="str">
        <f>IF(A770="","",IFERROR(INDEX(Penerimaan,MATCH('Buku Besar'!A770,Akun,0)),""))</f>
        <v/>
      </c>
      <c r="F770" s="331" t="str">
        <f>IF(A770="","",IFERROR(INDEX(Pengeluaran,MATCH('Buku Besar'!A770,Akun,0)),""))</f>
        <v/>
      </c>
      <c r="H770" s="91" t="str">
        <f t="shared" si="23"/>
        <v/>
      </c>
      <c r="I770" s="330" t="str">
        <f>IF(H770="","",IFERROR(INDEX(Tanggal1,MATCH('Buku Besar'!H770,Akun1,0)),""))</f>
        <v/>
      </c>
      <c r="J770" s="2" t="str">
        <f>IF(H770="","",IFERROR(INDEX(Keterangan1,MATCH('Buku Besar'!H770,Akun1,0)),""))</f>
        <v/>
      </c>
      <c r="K770" s="2" t="str">
        <f>IF(H770="","",IFERROR(INDEX(Reff1,MATCH('Buku Besar'!H770,Akun1,0)),""))</f>
        <v/>
      </c>
      <c r="L770" s="331" t="str">
        <f>IF(H770="","",IFERROR(INDEX(Penerimaan1,MATCH('Buku Besar'!H770,Akun1,0)),""))</f>
        <v/>
      </c>
      <c r="M770" s="331" t="str">
        <f>IF(H770="","",IFERROR(INDEX(Pengeluaran1,MATCH('Buku Besar'!H770,Akun1,0)),""))</f>
        <v/>
      </c>
    </row>
    <row r="771" spans="1:13" x14ac:dyDescent="0.25">
      <c r="A771" s="91" t="str">
        <f t="shared" si="22"/>
        <v/>
      </c>
      <c r="B771" s="330" t="str">
        <f>IF(A771="","",IFERROR(INDEX(Tanggal,MATCH('Buku Besar'!A771,Akun,0)),""))</f>
        <v/>
      </c>
      <c r="C771" s="2" t="str">
        <f>IF(A771="","",IFERROR(INDEX(Keterangan,MATCH('Buku Besar'!A771,Akun,0)),""))</f>
        <v/>
      </c>
      <c r="D771" s="2" t="str">
        <f>IF(A771="","",IFERROR(INDEX(Reff,MATCH('Buku Besar'!A771,Akun,0)),""))</f>
        <v/>
      </c>
      <c r="E771" s="331" t="str">
        <f>IF(A771="","",IFERROR(INDEX(Penerimaan,MATCH('Buku Besar'!A771,Akun,0)),""))</f>
        <v/>
      </c>
      <c r="F771" s="331" t="str">
        <f>IF(A771="","",IFERROR(INDEX(Pengeluaran,MATCH('Buku Besar'!A771,Akun,0)),""))</f>
        <v/>
      </c>
      <c r="H771" s="91" t="str">
        <f t="shared" si="23"/>
        <v/>
      </c>
      <c r="I771" s="330" t="str">
        <f>IF(H771="","",IFERROR(INDEX(Tanggal1,MATCH('Buku Besar'!H771,Akun1,0)),""))</f>
        <v/>
      </c>
      <c r="J771" s="2" t="str">
        <f>IF(H771="","",IFERROR(INDEX(Keterangan1,MATCH('Buku Besar'!H771,Akun1,0)),""))</f>
        <v/>
      </c>
      <c r="K771" s="2" t="str">
        <f>IF(H771="","",IFERROR(INDEX(Reff1,MATCH('Buku Besar'!H771,Akun1,0)),""))</f>
        <v/>
      </c>
      <c r="L771" s="331" t="str">
        <f>IF(H771="","",IFERROR(INDEX(Penerimaan1,MATCH('Buku Besar'!H771,Akun1,0)),""))</f>
        <v/>
      </c>
      <c r="M771" s="331" t="str">
        <f>IF(H771="","",IFERROR(INDEX(Pengeluaran1,MATCH('Buku Besar'!H771,Akun1,0)),""))</f>
        <v/>
      </c>
    </row>
    <row r="772" spans="1:13" x14ac:dyDescent="0.25">
      <c r="A772" s="91" t="str">
        <f t="shared" si="22"/>
        <v/>
      </c>
      <c r="B772" s="330" t="str">
        <f>IF(A772="","",IFERROR(INDEX(Tanggal,MATCH('Buku Besar'!A772,Akun,0)),""))</f>
        <v/>
      </c>
      <c r="C772" s="2" t="str">
        <f>IF(A772="","",IFERROR(INDEX(Keterangan,MATCH('Buku Besar'!A772,Akun,0)),""))</f>
        <v/>
      </c>
      <c r="D772" s="2" t="str">
        <f>IF(A772="","",IFERROR(INDEX(Reff,MATCH('Buku Besar'!A772,Akun,0)),""))</f>
        <v/>
      </c>
      <c r="E772" s="331" t="str">
        <f>IF(A772="","",IFERROR(INDEX(Penerimaan,MATCH('Buku Besar'!A772,Akun,0)),""))</f>
        <v/>
      </c>
      <c r="F772" s="331" t="str">
        <f>IF(A772="","",IFERROR(INDEX(Pengeluaran,MATCH('Buku Besar'!A772,Akun,0)),""))</f>
        <v/>
      </c>
      <c r="H772" s="91" t="str">
        <f t="shared" si="23"/>
        <v/>
      </c>
      <c r="I772" s="330" t="str">
        <f>IF(H772="","",IFERROR(INDEX(Tanggal1,MATCH('Buku Besar'!H772,Akun1,0)),""))</f>
        <v/>
      </c>
      <c r="J772" s="2" t="str">
        <f>IF(H772="","",IFERROR(INDEX(Keterangan1,MATCH('Buku Besar'!H772,Akun1,0)),""))</f>
        <v/>
      </c>
      <c r="K772" s="2" t="str">
        <f>IF(H772="","",IFERROR(INDEX(Reff1,MATCH('Buku Besar'!H772,Akun1,0)),""))</f>
        <v/>
      </c>
      <c r="L772" s="331" t="str">
        <f>IF(H772="","",IFERROR(INDEX(Penerimaan1,MATCH('Buku Besar'!H772,Akun1,0)),""))</f>
        <v/>
      </c>
      <c r="M772" s="331" t="str">
        <f>IF(H772="","",IFERROR(INDEX(Pengeluaran1,MATCH('Buku Besar'!H772,Akun1,0)),""))</f>
        <v/>
      </c>
    </row>
    <row r="773" spans="1:13" x14ac:dyDescent="0.25">
      <c r="A773" s="91" t="str">
        <f t="shared" si="22"/>
        <v/>
      </c>
      <c r="B773" s="330" t="str">
        <f>IF(A773="","",IFERROR(INDEX(Tanggal,MATCH('Buku Besar'!A773,Akun,0)),""))</f>
        <v/>
      </c>
      <c r="C773" s="2" t="str">
        <f>IF(A773="","",IFERROR(INDEX(Keterangan,MATCH('Buku Besar'!A773,Akun,0)),""))</f>
        <v/>
      </c>
      <c r="D773" s="2" t="str">
        <f>IF(A773="","",IFERROR(INDEX(Reff,MATCH('Buku Besar'!A773,Akun,0)),""))</f>
        <v/>
      </c>
      <c r="E773" s="331" t="str">
        <f>IF(A773="","",IFERROR(INDEX(Penerimaan,MATCH('Buku Besar'!A773,Akun,0)),""))</f>
        <v/>
      </c>
      <c r="F773" s="331" t="str">
        <f>IF(A773="","",IFERROR(INDEX(Pengeluaran,MATCH('Buku Besar'!A773,Akun,0)),""))</f>
        <v/>
      </c>
      <c r="H773" s="91" t="str">
        <f t="shared" si="23"/>
        <v/>
      </c>
      <c r="I773" s="330" t="str">
        <f>IF(H773="","",IFERROR(INDEX(Tanggal1,MATCH('Buku Besar'!H773,Akun1,0)),""))</f>
        <v/>
      </c>
      <c r="J773" s="2" t="str">
        <f>IF(H773="","",IFERROR(INDEX(Keterangan1,MATCH('Buku Besar'!H773,Akun1,0)),""))</f>
        <v/>
      </c>
      <c r="K773" s="2" t="str">
        <f>IF(H773="","",IFERROR(INDEX(Reff1,MATCH('Buku Besar'!H773,Akun1,0)),""))</f>
        <v/>
      </c>
      <c r="L773" s="331" t="str">
        <f>IF(H773="","",IFERROR(INDEX(Penerimaan1,MATCH('Buku Besar'!H773,Akun1,0)),""))</f>
        <v/>
      </c>
      <c r="M773" s="331" t="str">
        <f>IF(H773="","",IFERROR(INDEX(Pengeluaran1,MATCH('Buku Besar'!H773,Akun1,0)),""))</f>
        <v/>
      </c>
    </row>
    <row r="774" spans="1:13" x14ac:dyDescent="0.25">
      <c r="A774" s="91" t="str">
        <f t="shared" si="22"/>
        <v/>
      </c>
      <c r="B774" s="330" t="str">
        <f>IF(A774="","",IFERROR(INDEX(Tanggal,MATCH('Buku Besar'!A774,Akun,0)),""))</f>
        <v/>
      </c>
      <c r="C774" s="2" t="str">
        <f>IF(A774="","",IFERROR(INDEX(Keterangan,MATCH('Buku Besar'!A774,Akun,0)),""))</f>
        <v/>
      </c>
      <c r="D774" s="2" t="str">
        <f>IF(A774="","",IFERROR(INDEX(Reff,MATCH('Buku Besar'!A774,Akun,0)),""))</f>
        <v/>
      </c>
      <c r="E774" s="331" t="str">
        <f>IF(A774="","",IFERROR(INDEX(Penerimaan,MATCH('Buku Besar'!A774,Akun,0)),""))</f>
        <v/>
      </c>
      <c r="F774" s="331" t="str">
        <f>IF(A774="","",IFERROR(INDEX(Pengeluaran,MATCH('Buku Besar'!A774,Akun,0)),""))</f>
        <v/>
      </c>
      <c r="H774" s="91" t="str">
        <f t="shared" si="23"/>
        <v/>
      </c>
      <c r="I774" s="330" t="str">
        <f>IF(H774="","",IFERROR(INDEX(Tanggal1,MATCH('Buku Besar'!H774,Akun1,0)),""))</f>
        <v/>
      </c>
      <c r="J774" s="2" t="str">
        <f>IF(H774="","",IFERROR(INDEX(Keterangan1,MATCH('Buku Besar'!H774,Akun1,0)),""))</f>
        <v/>
      </c>
      <c r="K774" s="2" t="str">
        <f>IF(H774="","",IFERROR(INDEX(Reff1,MATCH('Buku Besar'!H774,Akun1,0)),""))</f>
        <v/>
      </c>
      <c r="L774" s="331" t="str">
        <f>IF(H774="","",IFERROR(INDEX(Penerimaan1,MATCH('Buku Besar'!H774,Akun1,0)),""))</f>
        <v/>
      </c>
      <c r="M774" s="331" t="str">
        <f>IF(H774="","",IFERROR(INDEX(Pengeluaran1,MATCH('Buku Besar'!H774,Akun1,0)),""))</f>
        <v/>
      </c>
    </row>
    <row r="775" spans="1:13" x14ac:dyDescent="0.25">
      <c r="A775" s="91" t="str">
        <f t="shared" si="22"/>
        <v/>
      </c>
      <c r="B775" s="330" t="str">
        <f>IF(A775="","",IFERROR(INDEX(Tanggal,MATCH('Buku Besar'!A775,Akun,0)),""))</f>
        <v/>
      </c>
      <c r="C775" s="2" t="str">
        <f>IF(A775="","",IFERROR(INDEX(Keterangan,MATCH('Buku Besar'!A775,Akun,0)),""))</f>
        <v/>
      </c>
      <c r="D775" s="2" t="str">
        <f>IF(A775="","",IFERROR(INDEX(Reff,MATCH('Buku Besar'!A775,Akun,0)),""))</f>
        <v/>
      </c>
      <c r="E775" s="331" t="str">
        <f>IF(A775="","",IFERROR(INDEX(Penerimaan,MATCH('Buku Besar'!A775,Akun,0)),""))</f>
        <v/>
      </c>
      <c r="F775" s="331" t="str">
        <f>IF(A775="","",IFERROR(INDEX(Pengeluaran,MATCH('Buku Besar'!A775,Akun,0)),""))</f>
        <v/>
      </c>
      <c r="H775" s="91" t="str">
        <f t="shared" si="23"/>
        <v/>
      </c>
      <c r="I775" s="330" t="str">
        <f>IF(H775="","",IFERROR(INDEX(Tanggal1,MATCH('Buku Besar'!H775,Akun1,0)),""))</f>
        <v/>
      </c>
      <c r="J775" s="2" t="str">
        <f>IF(H775="","",IFERROR(INDEX(Keterangan1,MATCH('Buku Besar'!H775,Akun1,0)),""))</f>
        <v/>
      </c>
      <c r="K775" s="2" t="str">
        <f>IF(H775="","",IFERROR(INDEX(Reff1,MATCH('Buku Besar'!H775,Akun1,0)),""))</f>
        <v/>
      </c>
      <c r="L775" s="331" t="str">
        <f>IF(H775="","",IFERROR(INDEX(Penerimaan1,MATCH('Buku Besar'!H775,Akun1,0)),""))</f>
        <v/>
      </c>
      <c r="M775" s="331" t="str">
        <f>IF(H775="","",IFERROR(INDEX(Pengeluaran1,MATCH('Buku Besar'!H775,Akun1,0)),""))</f>
        <v/>
      </c>
    </row>
    <row r="776" spans="1:13" x14ac:dyDescent="0.25">
      <c r="A776" s="91" t="str">
        <f t="shared" ref="A776:A839" si="24">IFERROR(IF((MID(A775,8,LEN(A775)-7)+1)&lt;=COUNTIF(Kas_Harian,LEFT(A775,6)),LEFT(A775,6)&amp;"-"&amp;MID(A775,8,LEN(A775)-7)+1,""),"")</f>
        <v/>
      </c>
      <c r="B776" s="330" t="str">
        <f>IF(A776="","",IFERROR(INDEX(Tanggal,MATCH('Buku Besar'!A776,Akun,0)),""))</f>
        <v/>
      </c>
      <c r="C776" s="2" t="str">
        <f>IF(A776="","",IFERROR(INDEX(Keterangan,MATCH('Buku Besar'!A776,Akun,0)),""))</f>
        <v/>
      </c>
      <c r="D776" s="2" t="str">
        <f>IF(A776="","",IFERROR(INDEX(Reff,MATCH('Buku Besar'!A776,Akun,0)),""))</f>
        <v/>
      </c>
      <c r="E776" s="331" t="str">
        <f>IF(A776="","",IFERROR(INDEX(Penerimaan,MATCH('Buku Besar'!A776,Akun,0)),""))</f>
        <v/>
      </c>
      <c r="F776" s="331" t="str">
        <f>IF(A776="","",IFERROR(INDEX(Pengeluaran,MATCH('Buku Besar'!A776,Akun,0)),""))</f>
        <v/>
      </c>
      <c r="H776" s="91" t="str">
        <f t="shared" ref="H776:H839" si="25">IFERROR(IF((MID(H775,8,LEN(H775)-7)+1)&lt;=COUNTIF(Bank_Harian,LEFT(H775,6)),LEFT(H775,6)&amp;"-"&amp;MID(H775,8,LEN(H775)-7)+1,""),"")</f>
        <v/>
      </c>
      <c r="I776" s="330" t="str">
        <f>IF(H776="","",IFERROR(INDEX(Tanggal1,MATCH('Buku Besar'!H776,Akun1,0)),""))</f>
        <v/>
      </c>
      <c r="J776" s="2" t="str">
        <f>IF(H776="","",IFERROR(INDEX(Keterangan1,MATCH('Buku Besar'!H776,Akun1,0)),""))</f>
        <v/>
      </c>
      <c r="K776" s="2" t="str">
        <f>IF(H776="","",IFERROR(INDEX(Reff1,MATCH('Buku Besar'!H776,Akun1,0)),""))</f>
        <v/>
      </c>
      <c r="L776" s="331" t="str">
        <f>IF(H776="","",IFERROR(INDEX(Penerimaan1,MATCH('Buku Besar'!H776,Akun1,0)),""))</f>
        <v/>
      </c>
      <c r="M776" s="331" t="str">
        <f>IF(H776="","",IFERROR(INDEX(Pengeluaran1,MATCH('Buku Besar'!H776,Akun1,0)),""))</f>
        <v/>
      </c>
    </row>
    <row r="777" spans="1:13" x14ac:dyDescent="0.25">
      <c r="A777" s="91" t="str">
        <f t="shared" si="24"/>
        <v/>
      </c>
      <c r="B777" s="330" t="str">
        <f>IF(A777="","",IFERROR(INDEX(Tanggal,MATCH('Buku Besar'!A777,Akun,0)),""))</f>
        <v/>
      </c>
      <c r="C777" s="2" t="str">
        <f>IF(A777="","",IFERROR(INDEX(Keterangan,MATCH('Buku Besar'!A777,Akun,0)),""))</f>
        <v/>
      </c>
      <c r="D777" s="2" t="str">
        <f>IF(A777="","",IFERROR(INDEX(Reff,MATCH('Buku Besar'!A777,Akun,0)),""))</f>
        <v/>
      </c>
      <c r="E777" s="331" t="str">
        <f>IF(A777="","",IFERROR(INDEX(Penerimaan,MATCH('Buku Besar'!A777,Akun,0)),""))</f>
        <v/>
      </c>
      <c r="F777" s="331" t="str">
        <f>IF(A777="","",IFERROR(INDEX(Pengeluaran,MATCH('Buku Besar'!A777,Akun,0)),""))</f>
        <v/>
      </c>
      <c r="H777" s="91" t="str">
        <f t="shared" si="25"/>
        <v/>
      </c>
      <c r="I777" s="330" t="str">
        <f>IF(H777="","",IFERROR(INDEX(Tanggal1,MATCH('Buku Besar'!H777,Akun1,0)),""))</f>
        <v/>
      </c>
      <c r="J777" s="2" t="str">
        <f>IF(H777="","",IFERROR(INDEX(Keterangan1,MATCH('Buku Besar'!H777,Akun1,0)),""))</f>
        <v/>
      </c>
      <c r="K777" s="2" t="str">
        <f>IF(H777="","",IFERROR(INDEX(Reff1,MATCH('Buku Besar'!H777,Akun1,0)),""))</f>
        <v/>
      </c>
      <c r="L777" s="331" t="str">
        <f>IF(H777="","",IFERROR(INDEX(Penerimaan1,MATCH('Buku Besar'!H777,Akun1,0)),""))</f>
        <v/>
      </c>
      <c r="M777" s="331" t="str">
        <f>IF(H777="","",IFERROR(INDEX(Pengeluaran1,MATCH('Buku Besar'!H777,Akun1,0)),""))</f>
        <v/>
      </c>
    </row>
    <row r="778" spans="1:13" x14ac:dyDescent="0.25">
      <c r="A778" s="91" t="str">
        <f t="shared" si="24"/>
        <v/>
      </c>
      <c r="B778" s="330" t="str">
        <f>IF(A778="","",IFERROR(INDEX(Tanggal,MATCH('Buku Besar'!A778,Akun,0)),""))</f>
        <v/>
      </c>
      <c r="C778" s="2" t="str">
        <f>IF(A778="","",IFERROR(INDEX(Keterangan,MATCH('Buku Besar'!A778,Akun,0)),""))</f>
        <v/>
      </c>
      <c r="D778" s="2" t="str">
        <f>IF(A778="","",IFERROR(INDEX(Reff,MATCH('Buku Besar'!A778,Akun,0)),""))</f>
        <v/>
      </c>
      <c r="E778" s="331" t="str">
        <f>IF(A778="","",IFERROR(INDEX(Penerimaan,MATCH('Buku Besar'!A778,Akun,0)),""))</f>
        <v/>
      </c>
      <c r="F778" s="331" t="str">
        <f>IF(A778="","",IFERROR(INDEX(Pengeluaran,MATCH('Buku Besar'!A778,Akun,0)),""))</f>
        <v/>
      </c>
      <c r="H778" s="91" t="str">
        <f t="shared" si="25"/>
        <v/>
      </c>
      <c r="I778" s="330" t="str">
        <f>IF(H778="","",IFERROR(INDEX(Tanggal1,MATCH('Buku Besar'!H778,Akun1,0)),""))</f>
        <v/>
      </c>
      <c r="J778" s="2" t="str">
        <f>IF(H778="","",IFERROR(INDEX(Keterangan1,MATCH('Buku Besar'!H778,Akun1,0)),""))</f>
        <v/>
      </c>
      <c r="K778" s="2" t="str">
        <f>IF(H778="","",IFERROR(INDEX(Reff1,MATCH('Buku Besar'!H778,Akun1,0)),""))</f>
        <v/>
      </c>
      <c r="L778" s="331" t="str">
        <f>IF(H778="","",IFERROR(INDEX(Penerimaan1,MATCH('Buku Besar'!H778,Akun1,0)),""))</f>
        <v/>
      </c>
      <c r="M778" s="331" t="str">
        <f>IF(H778="","",IFERROR(INDEX(Pengeluaran1,MATCH('Buku Besar'!H778,Akun1,0)),""))</f>
        <v/>
      </c>
    </row>
    <row r="779" spans="1:13" x14ac:dyDescent="0.25">
      <c r="A779" s="91" t="str">
        <f t="shared" si="24"/>
        <v/>
      </c>
      <c r="B779" s="330" t="str">
        <f>IF(A779="","",IFERROR(INDEX(Tanggal,MATCH('Buku Besar'!A779,Akun,0)),""))</f>
        <v/>
      </c>
      <c r="C779" s="2" t="str">
        <f>IF(A779="","",IFERROR(INDEX(Keterangan,MATCH('Buku Besar'!A779,Akun,0)),""))</f>
        <v/>
      </c>
      <c r="D779" s="2" t="str">
        <f>IF(A779="","",IFERROR(INDEX(Reff,MATCH('Buku Besar'!A779,Akun,0)),""))</f>
        <v/>
      </c>
      <c r="E779" s="331" t="str">
        <f>IF(A779="","",IFERROR(INDEX(Penerimaan,MATCH('Buku Besar'!A779,Akun,0)),""))</f>
        <v/>
      </c>
      <c r="F779" s="331" t="str">
        <f>IF(A779="","",IFERROR(INDEX(Pengeluaran,MATCH('Buku Besar'!A779,Akun,0)),""))</f>
        <v/>
      </c>
      <c r="H779" s="91" t="str">
        <f t="shared" si="25"/>
        <v/>
      </c>
      <c r="I779" s="330" t="str">
        <f>IF(H779="","",IFERROR(INDEX(Tanggal1,MATCH('Buku Besar'!H779,Akun1,0)),""))</f>
        <v/>
      </c>
      <c r="J779" s="2" t="str">
        <f>IF(H779="","",IFERROR(INDEX(Keterangan1,MATCH('Buku Besar'!H779,Akun1,0)),""))</f>
        <v/>
      </c>
      <c r="K779" s="2" t="str">
        <f>IF(H779="","",IFERROR(INDEX(Reff1,MATCH('Buku Besar'!H779,Akun1,0)),""))</f>
        <v/>
      </c>
      <c r="L779" s="331" t="str">
        <f>IF(H779="","",IFERROR(INDEX(Penerimaan1,MATCH('Buku Besar'!H779,Akun1,0)),""))</f>
        <v/>
      </c>
      <c r="M779" s="331" t="str">
        <f>IF(H779="","",IFERROR(INDEX(Pengeluaran1,MATCH('Buku Besar'!H779,Akun1,0)),""))</f>
        <v/>
      </c>
    </row>
    <row r="780" spans="1:13" x14ac:dyDescent="0.25">
      <c r="A780" s="91" t="str">
        <f t="shared" si="24"/>
        <v/>
      </c>
      <c r="B780" s="330" t="str">
        <f>IF(A780="","",IFERROR(INDEX(Tanggal,MATCH('Buku Besar'!A780,Akun,0)),""))</f>
        <v/>
      </c>
      <c r="C780" s="2" t="str">
        <f>IF(A780="","",IFERROR(INDEX(Keterangan,MATCH('Buku Besar'!A780,Akun,0)),""))</f>
        <v/>
      </c>
      <c r="D780" s="2" t="str">
        <f>IF(A780="","",IFERROR(INDEX(Reff,MATCH('Buku Besar'!A780,Akun,0)),""))</f>
        <v/>
      </c>
      <c r="E780" s="331" t="str">
        <f>IF(A780="","",IFERROR(INDEX(Penerimaan,MATCH('Buku Besar'!A780,Akun,0)),""))</f>
        <v/>
      </c>
      <c r="F780" s="331" t="str">
        <f>IF(A780="","",IFERROR(INDEX(Pengeluaran,MATCH('Buku Besar'!A780,Akun,0)),""))</f>
        <v/>
      </c>
      <c r="H780" s="91" t="str">
        <f t="shared" si="25"/>
        <v/>
      </c>
      <c r="I780" s="330" t="str">
        <f>IF(H780="","",IFERROR(INDEX(Tanggal1,MATCH('Buku Besar'!H780,Akun1,0)),""))</f>
        <v/>
      </c>
      <c r="J780" s="2" t="str">
        <f>IF(H780="","",IFERROR(INDEX(Keterangan1,MATCH('Buku Besar'!H780,Akun1,0)),""))</f>
        <v/>
      </c>
      <c r="K780" s="2" t="str">
        <f>IF(H780="","",IFERROR(INDEX(Reff1,MATCH('Buku Besar'!H780,Akun1,0)),""))</f>
        <v/>
      </c>
      <c r="L780" s="331" t="str">
        <f>IF(H780="","",IFERROR(INDEX(Penerimaan1,MATCH('Buku Besar'!H780,Akun1,0)),""))</f>
        <v/>
      </c>
      <c r="M780" s="331" t="str">
        <f>IF(H780="","",IFERROR(INDEX(Pengeluaran1,MATCH('Buku Besar'!H780,Akun1,0)),""))</f>
        <v/>
      </c>
    </row>
    <row r="781" spans="1:13" x14ac:dyDescent="0.25">
      <c r="A781" s="91" t="str">
        <f t="shared" si="24"/>
        <v/>
      </c>
      <c r="B781" s="330" t="str">
        <f>IF(A781="","",IFERROR(INDEX(Tanggal,MATCH('Buku Besar'!A781,Akun,0)),""))</f>
        <v/>
      </c>
      <c r="C781" s="2" t="str">
        <f>IF(A781="","",IFERROR(INDEX(Keterangan,MATCH('Buku Besar'!A781,Akun,0)),""))</f>
        <v/>
      </c>
      <c r="D781" s="2" t="str">
        <f>IF(A781="","",IFERROR(INDEX(Reff,MATCH('Buku Besar'!A781,Akun,0)),""))</f>
        <v/>
      </c>
      <c r="E781" s="331" t="str">
        <f>IF(A781="","",IFERROR(INDEX(Penerimaan,MATCH('Buku Besar'!A781,Akun,0)),""))</f>
        <v/>
      </c>
      <c r="F781" s="331" t="str">
        <f>IF(A781="","",IFERROR(INDEX(Pengeluaran,MATCH('Buku Besar'!A781,Akun,0)),""))</f>
        <v/>
      </c>
      <c r="H781" s="91" t="str">
        <f t="shared" si="25"/>
        <v/>
      </c>
      <c r="I781" s="330" t="str">
        <f>IF(H781="","",IFERROR(INDEX(Tanggal1,MATCH('Buku Besar'!H781,Akun1,0)),""))</f>
        <v/>
      </c>
      <c r="J781" s="2" t="str">
        <f>IF(H781="","",IFERROR(INDEX(Keterangan1,MATCH('Buku Besar'!H781,Akun1,0)),""))</f>
        <v/>
      </c>
      <c r="K781" s="2" t="str">
        <f>IF(H781="","",IFERROR(INDEX(Reff1,MATCH('Buku Besar'!H781,Akun1,0)),""))</f>
        <v/>
      </c>
      <c r="L781" s="331" t="str">
        <f>IF(H781="","",IFERROR(INDEX(Penerimaan1,MATCH('Buku Besar'!H781,Akun1,0)),""))</f>
        <v/>
      </c>
      <c r="M781" s="331" t="str">
        <f>IF(H781="","",IFERROR(INDEX(Pengeluaran1,MATCH('Buku Besar'!H781,Akun1,0)),""))</f>
        <v/>
      </c>
    </row>
    <row r="782" spans="1:13" x14ac:dyDescent="0.25">
      <c r="A782" s="91" t="str">
        <f t="shared" si="24"/>
        <v/>
      </c>
      <c r="B782" s="330" t="str">
        <f>IF(A782="","",IFERROR(INDEX(Tanggal,MATCH('Buku Besar'!A782,Akun,0)),""))</f>
        <v/>
      </c>
      <c r="C782" s="2" t="str">
        <f>IF(A782="","",IFERROR(INDEX(Keterangan,MATCH('Buku Besar'!A782,Akun,0)),""))</f>
        <v/>
      </c>
      <c r="D782" s="2" t="str">
        <f>IF(A782="","",IFERROR(INDEX(Reff,MATCH('Buku Besar'!A782,Akun,0)),""))</f>
        <v/>
      </c>
      <c r="E782" s="331" t="str">
        <f>IF(A782="","",IFERROR(INDEX(Penerimaan,MATCH('Buku Besar'!A782,Akun,0)),""))</f>
        <v/>
      </c>
      <c r="F782" s="331" t="str">
        <f>IF(A782="","",IFERROR(INDEX(Pengeluaran,MATCH('Buku Besar'!A782,Akun,0)),""))</f>
        <v/>
      </c>
      <c r="H782" s="91" t="str">
        <f t="shared" si="25"/>
        <v/>
      </c>
      <c r="I782" s="330" t="str">
        <f>IF(H782="","",IFERROR(INDEX(Tanggal1,MATCH('Buku Besar'!H782,Akun1,0)),""))</f>
        <v/>
      </c>
      <c r="J782" s="2" t="str">
        <f>IF(H782="","",IFERROR(INDEX(Keterangan1,MATCH('Buku Besar'!H782,Akun1,0)),""))</f>
        <v/>
      </c>
      <c r="K782" s="2" t="str">
        <f>IF(H782="","",IFERROR(INDEX(Reff1,MATCH('Buku Besar'!H782,Akun1,0)),""))</f>
        <v/>
      </c>
      <c r="L782" s="331" t="str">
        <f>IF(H782="","",IFERROR(INDEX(Penerimaan1,MATCH('Buku Besar'!H782,Akun1,0)),""))</f>
        <v/>
      </c>
      <c r="M782" s="331" t="str">
        <f>IF(H782="","",IFERROR(INDEX(Pengeluaran1,MATCH('Buku Besar'!H782,Akun1,0)),""))</f>
        <v/>
      </c>
    </row>
    <row r="783" spans="1:13" x14ac:dyDescent="0.25">
      <c r="A783" s="91" t="str">
        <f t="shared" si="24"/>
        <v/>
      </c>
      <c r="B783" s="330" t="str">
        <f>IF(A783="","",IFERROR(INDEX(Tanggal,MATCH('Buku Besar'!A783,Akun,0)),""))</f>
        <v/>
      </c>
      <c r="C783" s="2" t="str">
        <f>IF(A783="","",IFERROR(INDEX(Keterangan,MATCH('Buku Besar'!A783,Akun,0)),""))</f>
        <v/>
      </c>
      <c r="D783" s="2" t="str">
        <f>IF(A783="","",IFERROR(INDEX(Reff,MATCH('Buku Besar'!A783,Akun,0)),""))</f>
        <v/>
      </c>
      <c r="E783" s="331" t="str">
        <f>IF(A783="","",IFERROR(INDEX(Penerimaan,MATCH('Buku Besar'!A783,Akun,0)),""))</f>
        <v/>
      </c>
      <c r="F783" s="331" t="str">
        <f>IF(A783="","",IFERROR(INDEX(Pengeluaran,MATCH('Buku Besar'!A783,Akun,0)),""))</f>
        <v/>
      </c>
      <c r="H783" s="91" t="str">
        <f t="shared" si="25"/>
        <v/>
      </c>
      <c r="I783" s="330" t="str">
        <f>IF(H783="","",IFERROR(INDEX(Tanggal1,MATCH('Buku Besar'!H783,Akun1,0)),""))</f>
        <v/>
      </c>
      <c r="J783" s="2" t="str">
        <f>IF(H783="","",IFERROR(INDEX(Keterangan1,MATCH('Buku Besar'!H783,Akun1,0)),""))</f>
        <v/>
      </c>
      <c r="K783" s="2" t="str">
        <f>IF(H783="","",IFERROR(INDEX(Reff1,MATCH('Buku Besar'!H783,Akun1,0)),""))</f>
        <v/>
      </c>
      <c r="L783" s="331" t="str">
        <f>IF(H783="","",IFERROR(INDEX(Penerimaan1,MATCH('Buku Besar'!H783,Akun1,0)),""))</f>
        <v/>
      </c>
      <c r="M783" s="331" t="str">
        <f>IF(H783="","",IFERROR(INDEX(Pengeluaran1,MATCH('Buku Besar'!H783,Akun1,0)),""))</f>
        <v/>
      </c>
    </row>
    <row r="784" spans="1:13" x14ac:dyDescent="0.25">
      <c r="A784" s="91" t="str">
        <f t="shared" si="24"/>
        <v/>
      </c>
      <c r="B784" s="330" t="str">
        <f>IF(A784="","",IFERROR(INDEX(Tanggal,MATCH('Buku Besar'!A784,Akun,0)),""))</f>
        <v/>
      </c>
      <c r="C784" s="2" t="str">
        <f>IF(A784="","",IFERROR(INDEX(Keterangan,MATCH('Buku Besar'!A784,Akun,0)),""))</f>
        <v/>
      </c>
      <c r="D784" s="2" t="str">
        <f>IF(A784="","",IFERROR(INDEX(Reff,MATCH('Buku Besar'!A784,Akun,0)),""))</f>
        <v/>
      </c>
      <c r="E784" s="331" t="str">
        <f>IF(A784="","",IFERROR(INDEX(Penerimaan,MATCH('Buku Besar'!A784,Akun,0)),""))</f>
        <v/>
      </c>
      <c r="F784" s="331" t="str">
        <f>IF(A784="","",IFERROR(INDEX(Pengeluaran,MATCH('Buku Besar'!A784,Akun,0)),""))</f>
        <v/>
      </c>
      <c r="H784" s="91" t="str">
        <f t="shared" si="25"/>
        <v/>
      </c>
      <c r="I784" s="330" t="str">
        <f>IF(H784="","",IFERROR(INDEX(Tanggal1,MATCH('Buku Besar'!H784,Akun1,0)),""))</f>
        <v/>
      </c>
      <c r="J784" s="2" t="str">
        <f>IF(H784="","",IFERROR(INDEX(Keterangan1,MATCH('Buku Besar'!H784,Akun1,0)),""))</f>
        <v/>
      </c>
      <c r="K784" s="2" t="str">
        <f>IF(H784="","",IFERROR(INDEX(Reff1,MATCH('Buku Besar'!H784,Akun1,0)),""))</f>
        <v/>
      </c>
      <c r="L784" s="331" t="str">
        <f>IF(H784="","",IFERROR(INDEX(Penerimaan1,MATCH('Buku Besar'!H784,Akun1,0)),""))</f>
        <v/>
      </c>
      <c r="M784" s="331" t="str">
        <f>IF(H784="","",IFERROR(INDEX(Pengeluaran1,MATCH('Buku Besar'!H784,Akun1,0)),""))</f>
        <v/>
      </c>
    </row>
    <row r="785" spans="1:13" x14ac:dyDescent="0.25">
      <c r="A785" s="91" t="str">
        <f t="shared" si="24"/>
        <v/>
      </c>
      <c r="B785" s="330" t="str">
        <f>IF(A785="","",IFERROR(INDEX(Tanggal,MATCH('Buku Besar'!A785,Akun,0)),""))</f>
        <v/>
      </c>
      <c r="C785" s="2" t="str">
        <f>IF(A785="","",IFERROR(INDEX(Keterangan,MATCH('Buku Besar'!A785,Akun,0)),""))</f>
        <v/>
      </c>
      <c r="D785" s="2" t="str">
        <f>IF(A785="","",IFERROR(INDEX(Reff,MATCH('Buku Besar'!A785,Akun,0)),""))</f>
        <v/>
      </c>
      <c r="E785" s="331" t="str">
        <f>IF(A785="","",IFERROR(INDEX(Penerimaan,MATCH('Buku Besar'!A785,Akun,0)),""))</f>
        <v/>
      </c>
      <c r="F785" s="331" t="str">
        <f>IF(A785="","",IFERROR(INDEX(Pengeluaran,MATCH('Buku Besar'!A785,Akun,0)),""))</f>
        <v/>
      </c>
      <c r="H785" s="91" t="str">
        <f t="shared" si="25"/>
        <v/>
      </c>
      <c r="I785" s="330" t="str">
        <f>IF(H785="","",IFERROR(INDEX(Tanggal1,MATCH('Buku Besar'!H785,Akun1,0)),""))</f>
        <v/>
      </c>
      <c r="J785" s="2" t="str">
        <f>IF(H785="","",IFERROR(INDEX(Keterangan1,MATCH('Buku Besar'!H785,Akun1,0)),""))</f>
        <v/>
      </c>
      <c r="K785" s="2" t="str">
        <f>IF(H785="","",IFERROR(INDEX(Reff1,MATCH('Buku Besar'!H785,Akun1,0)),""))</f>
        <v/>
      </c>
      <c r="L785" s="331" t="str">
        <f>IF(H785="","",IFERROR(INDEX(Penerimaan1,MATCH('Buku Besar'!H785,Akun1,0)),""))</f>
        <v/>
      </c>
      <c r="M785" s="331" t="str">
        <f>IF(H785="","",IFERROR(INDEX(Pengeluaran1,MATCH('Buku Besar'!H785,Akun1,0)),""))</f>
        <v/>
      </c>
    </row>
    <row r="786" spans="1:13" x14ac:dyDescent="0.25">
      <c r="A786" s="91" t="str">
        <f t="shared" si="24"/>
        <v/>
      </c>
      <c r="B786" s="330" t="str">
        <f>IF(A786="","",IFERROR(INDEX(Tanggal,MATCH('Buku Besar'!A786,Akun,0)),""))</f>
        <v/>
      </c>
      <c r="C786" s="2" t="str">
        <f>IF(A786="","",IFERROR(INDEX(Keterangan,MATCH('Buku Besar'!A786,Akun,0)),""))</f>
        <v/>
      </c>
      <c r="D786" s="2" t="str">
        <f>IF(A786="","",IFERROR(INDEX(Reff,MATCH('Buku Besar'!A786,Akun,0)),""))</f>
        <v/>
      </c>
      <c r="E786" s="331" t="str">
        <f>IF(A786="","",IFERROR(INDEX(Penerimaan,MATCH('Buku Besar'!A786,Akun,0)),""))</f>
        <v/>
      </c>
      <c r="F786" s="331" t="str">
        <f>IF(A786="","",IFERROR(INDEX(Pengeluaran,MATCH('Buku Besar'!A786,Akun,0)),""))</f>
        <v/>
      </c>
      <c r="H786" s="91" t="str">
        <f t="shared" si="25"/>
        <v/>
      </c>
      <c r="I786" s="330" t="str">
        <f>IF(H786="","",IFERROR(INDEX(Tanggal1,MATCH('Buku Besar'!H786,Akun1,0)),""))</f>
        <v/>
      </c>
      <c r="J786" s="2" t="str">
        <f>IF(H786="","",IFERROR(INDEX(Keterangan1,MATCH('Buku Besar'!H786,Akun1,0)),""))</f>
        <v/>
      </c>
      <c r="K786" s="2" t="str">
        <f>IF(H786="","",IFERROR(INDEX(Reff1,MATCH('Buku Besar'!H786,Akun1,0)),""))</f>
        <v/>
      </c>
      <c r="L786" s="331" t="str">
        <f>IF(H786="","",IFERROR(INDEX(Penerimaan1,MATCH('Buku Besar'!H786,Akun1,0)),""))</f>
        <v/>
      </c>
      <c r="M786" s="331" t="str">
        <f>IF(H786="","",IFERROR(INDEX(Pengeluaran1,MATCH('Buku Besar'!H786,Akun1,0)),""))</f>
        <v/>
      </c>
    </row>
    <row r="787" spans="1:13" x14ac:dyDescent="0.25">
      <c r="A787" s="91" t="str">
        <f t="shared" si="24"/>
        <v/>
      </c>
      <c r="B787" s="330" t="str">
        <f>IF(A787="","",IFERROR(INDEX(Tanggal,MATCH('Buku Besar'!A787,Akun,0)),""))</f>
        <v/>
      </c>
      <c r="C787" s="2" t="str">
        <f>IF(A787="","",IFERROR(INDEX(Keterangan,MATCH('Buku Besar'!A787,Akun,0)),""))</f>
        <v/>
      </c>
      <c r="D787" s="2" t="str">
        <f>IF(A787="","",IFERROR(INDEX(Reff,MATCH('Buku Besar'!A787,Akun,0)),""))</f>
        <v/>
      </c>
      <c r="E787" s="331" t="str">
        <f>IF(A787="","",IFERROR(INDEX(Penerimaan,MATCH('Buku Besar'!A787,Akun,0)),""))</f>
        <v/>
      </c>
      <c r="F787" s="331" t="str">
        <f>IF(A787="","",IFERROR(INDEX(Pengeluaran,MATCH('Buku Besar'!A787,Akun,0)),""))</f>
        <v/>
      </c>
      <c r="H787" s="91" t="str">
        <f t="shared" si="25"/>
        <v/>
      </c>
      <c r="I787" s="330" t="str">
        <f>IF(H787="","",IFERROR(INDEX(Tanggal1,MATCH('Buku Besar'!H787,Akun1,0)),""))</f>
        <v/>
      </c>
      <c r="J787" s="2" t="str">
        <f>IF(H787="","",IFERROR(INDEX(Keterangan1,MATCH('Buku Besar'!H787,Akun1,0)),""))</f>
        <v/>
      </c>
      <c r="K787" s="2" t="str">
        <f>IF(H787="","",IFERROR(INDEX(Reff1,MATCH('Buku Besar'!H787,Akun1,0)),""))</f>
        <v/>
      </c>
      <c r="L787" s="331" t="str">
        <f>IF(H787="","",IFERROR(INDEX(Penerimaan1,MATCH('Buku Besar'!H787,Akun1,0)),""))</f>
        <v/>
      </c>
      <c r="M787" s="331" t="str">
        <f>IF(H787="","",IFERROR(INDEX(Pengeluaran1,MATCH('Buku Besar'!H787,Akun1,0)),""))</f>
        <v/>
      </c>
    </row>
    <row r="788" spans="1:13" x14ac:dyDescent="0.25">
      <c r="A788" s="91" t="str">
        <f t="shared" si="24"/>
        <v/>
      </c>
      <c r="B788" s="330" t="str">
        <f>IF(A788="","",IFERROR(INDEX(Tanggal,MATCH('Buku Besar'!A788,Akun,0)),""))</f>
        <v/>
      </c>
      <c r="C788" s="2" t="str">
        <f>IF(A788="","",IFERROR(INDEX(Keterangan,MATCH('Buku Besar'!A788,Akun,0)),""))</f>
        <v/>
      </c>
      <c r="D788" s="2" t="str">
        <f>IF(A788="","",IFERROR(INDEX(Reff,MATCH('Buku Besar'!A788,Akun,0)),""))</f>
        <v/>
      </c>
      <c r="E788" s="331" t="str">
        <f>IF(A788="","",IFERROR(INDEX(Penerimaan,MATCH('Buku Besar'!A788,Akun,0)),""))</f>
        <v/>
      </c>
      <c r="F788" s="331" t="str">
        <f>IF(A788="","",IFERROR(INDEX(Pengeluaran,MATCH('Buku Besar'!A788,Akun,0)),""))</f>
        <v/>
      </c>
      <c r="H788" s="91" t="str">
        <f t="shared" si="25"/>
        <v/>
      </c>
      <c r="I788" s="330" t="str">
        <f>IF(H788="","",IFERROR(INDEX(Tanggal1,MATCH('Buku Besar'!H788,Akun1,0)),""))</f>
        <v/>
      </c>
      <c r="J788" s="2" t="str">
        <f>IF(H788="","",IFERROR(INDEX(Keterangan1,MATCH('Buku Besar'!H788,Akun1,0)),""))</f>
        <v/>
      </c>
      <c r="K788" s="2" t="str">
        <f>IF(H788="","",IFERROR(INDEX(Reff1,MATCH('Buku Besar'!H788,Akun1,0)),""))</f>
        <v/>
      </c>
      <c r="L788" s="331" t="str">
        <f>IF(H788="","",IFERROR(INDEX(Penerimaan1,MATCH('Buku Besar'!H788,Akun1,0)),""))</f>
        <v/>
      </c>
      <c r="M788" s="331" t="str">
        <f>IF(H788="","",IFERROR(INDEX(Pengeluaran1,MATCH('Buku Besar'!H788,Akun1,0)),""))</f>
        <v/>
      </c>
    </row>
    <row r="789" spans="1:13" x14ac:dyDescent="0.25">
      <c r="A789" s="91" t="str">
        <f t="shared" si="24"/>
        <v/>
      </c>
      <c r="B789" s="330" t="str">
        <f>IF(A789="","",IFERROR(INDEX(Tanggal,MATCH('Buku Besar'!A789,Akun,0)),""))</f>
        <v/>
      </c>
      <c r="C789" s="2" t="str">
        <f>IF(A789="","",IFERROR(INDEX(Keterangan,MATCH('Buku Besar'!A789,Akun,0)),""))</f>
        <v/>
      </c>
      <c r="D789" s="2" t="str">
        <f>IF(A789="","",IFERROR(INDEX(Reff,MATCH('Buku Besar'!A789,Akun,0)),""))</f>
        <v/>
      </c>
      <c r="E789" s="331" t="str">
        <f>IF(A789="","",IFERROR(INDEX(Penerimaan,MATCH('Buku Besar'!A789,Akun,0)),""))</f>
        <v/>
      </c>
      <c r="F789" s="331" t="str">
        <f>IF(A789="","",IFERROR(INDEX(Pengeluaran,MATCH('Buku Besar'!A789,Akun,0)),""))</f>
        <v/>
      </c>
      <c r="H789" s="91" t="str">
        <f t="shared" si="25"/>
        <v/>
      </c>
      <c r="I789" s="330" t="str">
        <f>IF(H789="","",IFERROR(INDEX(Tanggal1,MATCH('Buku Besar'!H789,Akun1,0)),""))</f>
        <v/>
      </c>
      <c r="J789" s="2" t="str">
        <f>IF(H789="","",IFERROR(INDEX(Keterangan1,MATCH('Buku Besar'!H789,Akun1,0)),""))</f>
        <v/>
      </c>
      <c r="K789" s="2" t="str">
        <f>IF(H789="","",IFERROR(INDEX(Reff1,MATCH('Buku Besar'!H789,Akun1,0)),""))</f>
        <v/>
      </c>
      <c r="L789" s="331" t="str">
        <f>IF(H789="","",IFERROR(INDEX(Penerimaan1,MATCH('Buku Besar'!H789,Akun1,0)),""))</f>
        <v/>
      </c>
      <c r="M789" s="331" t="str">
        <f>IF(H789="","",IFERROR(INDEX(Pengeluaran1,MATCH('Buku Besar'!H789,Akun1,0)),""))</f>
        <v/>
      </c>
    </row>
    <row r="790" spans="1:13" x14ac:dyDescent="0.25">
      <c r="A790" s="91" t="str">
        <f t="shared" si="24"/>
        <v/>
      </c>
      <c r="B790" s="330" t="str">
        <f>IF(A790="","",IFERROR(INDEX(Tanggal,MATCH('Buku Besar'!A790,Akun,0)),""))</f>
        <v/>
      </c>
      <c r="C790" s="2" t="str">
        <f>IF(A790="","",IFERROR(INDEX(Keterangan,MATCH('Buku Besar'!A790,Akun,0)),""))</f>
        <v/>
      </c>
      <c r="D790" s="2" t="str">
        <f>IF(A790="","",IFERROR(INDEX(Reff,MATCH('Buku Besar'!A790,Akun,0)),""))</f>
        <v/>
      </c>
      <c r="E790" s="331" t="str">
        <f>IF(A790="","",IFERROR(INDEX(Penerimaan,MATCH('Buku Besar'!A790,Akun,0)),""))</f>
        <v/>
      </c>
      <c r="F790" s="331" t="str">
        <f>IF(A790="","",IFERROR(INDEX(Pengeluaran,MATCH('Buku Besar'!A790,Akun,0)),""))</f>
        <v/>
      </c>
      <c r="H790" s="91" t="str">
        <f t="shared" si="25"/>
        <v/>
      </c>
      <c r="I790" s="330" t="str">
        <f>IF(H790="","",IFERROR(INDEX(Tanggal1,MATCH('Buku Besar'!H790,Akun1,0)),""))</f>
        <v/>
      </c>
      <c r="J790" s="2" t="str">
        <f>IF(H790="","",IFERROR(INDEX(Keterangan1,MATCH('Buku Besar'!H790,Akun1,0)),""))</f>
        <v/>
      </c>
      <c r="K790" s="2" t="str">
        <f>IF(H790="","",IFERROR(INDEX(Reff1,MATCH('Buku Besar'!H790,Akun1,0)),""))</f>
        <v/>
      </c>
      <c r="L790" s="331" t="str">
        <f>IF(H790="","",IFERROR(INDEX(Penerimaan1,MATCH('Buku Besar'!H790,Akun1,0)),""))</f>
        <v/>
      </c>
      <c r="M790" s="331" t="str">
        <f>IF(H790="","",IFERROR(INDEX(Pengeluaran1,MATCH('Buku Besar'!H790,Akun1,0)),""))</f>
        <v/>
      </c>
    </row>
    <row r="791" spans="1:13" x14ac:dyDescent="0.25">
      <c r="A791" s="91" t="str">
        <f t="shared" si="24"/>
        <v/>
      </c>
      <c r="B791" s="330" t="str">
        <f>IF(A791="","",IFERROR(INDEX(Tanggal,MATCH('Buku Besar'!A791,Akun,0)),""))</f>
        <v/>
      </c>
      <c r="C791" s="2" t="str">
        <f>IF(A791="","",IFERROR(INDEX(Keterangan,MATCH('Buku Besar'!A791,Akun,0)),""))</f>
        <v/>
      </c>
      <c r="D791" s="2" t="str">
        <f>IF(A791="","",IFERROR(INDEX(Reff,MATCH('Buku Besar'!A791,Akun,0)),""))</f>
        <v/>
      </c>
      <c r="E791" s="331" t="str">
        <f>IF(A791="","",IFERROR(INDEX(Penerimaan,MATCH('Buku Besar'!A791,Akun,0)),""))</f>
        <v/>
      </c>
      <c r="F791" s="331" t="str">
        <f>IF(A791="","",IFERROR(INDEX(Pengeluaran,MATCH('Buku Besar'!A791,Akun,0)),""))</f>
        <v/>
      </c>
      <c r="H791" s="91" t="str">
        <f t="shared" si="25"/>
        <v/>
      </c>
      <c r="I791" s="330" t="str">
        <f>IF(H791="","",IFERROR(INDEX(Tanggal1,MATCH('Buku Besar'!H791,Akun1,0)),""))</f>
        <v/>
      </c>
      <c r="J791" s="2" t="str">
        <f>IF(H791="","",IFERROR(INDEX(Keterangan1,MATCH('Buku Besar'!H791,Akun1,0)),""))</f>
        <v/>
      </c>
      <c r="K791" s="2" t="str">
        <f>IF(H791="","",IFERROR(INDEX(Reff1,MATCH('Buku Besar'!H791,Akun1,0)),""))</f>
        <v/>
      </c>
      <c r="L791" s="331" t="str">
        <f>IF(H791="","",IFERROR(INDEX(Penerimaan1,MATCH('Buku Besar'!H791,Akun1,0)),""))</f>
        <v/>
      </c>
      <c r="M791" s="331" t="str">
        <f>IF(H791="","",IFERROR(INDEX(Pengeluaran1,MATCH('Buku Besar'!H791,Akun1,0)),""))</f>
        <v/>
      </c>
    </row>
    <row r="792" spans="1:13" x14ac:dyDescent="0.25">
      <c r="A792" s="91" t="str">
        <f t="shared" si="24"/>
        <v/>
      </c>
      <c r="B792" s="330" t="str">
        <f>IF(A792="","",IFERROR(INDEX(Tanggal,MATCH('Buku Besar'!A792,Akun,0)),""))</f>
        <v/>
      </c>
      <c r="C792" s="2" t="str">
        <f>IF(A792="","",IFERROR(INDEX(Keterangan,MATCH('Buku Besar'!A792,Akun,0)),""))</f>
        <v/>
      </c>
      <c r="D792" s="2" t="str">
        <f>IF(A792="","",IFERROR(INDEX(Reff,MATCH('Buku Besar'!A792,Akun,0)),""))</f>
        <v/>
      </c>
      <c r="E792" s="331" t="str">
        <f>IF(A792="","",IFERROR(INDEX(Penerimaan,MATCH('Buku Besar'!A792,Akun,0)),""))</f>
        <v/>
      </c>
      <c r="F792" s="331" t="str">
        <f>IF(A792="","",IFERROR(INDEX(Pengeluaran,MATCH('Buku Besar'!A792,Akun,0)),""))</f>
        <v/>
      </c>
      <c r="H792" s="91" t="str">
        <f t="shared" si="25"/>
        <v/>
      </c>
      <c r="I792" s="330" t="str">
        <f>IF(H792="","",IFERROR(INDEX(Tanggal1,MATCH('Buku Besar'!H792,Akun1,0)),""))</f>
        <v/>
      </c>
      <c r="J792" s="2" t="str">
        <f>IF(H792="","",IFERROR(INDEX(Keterangan1,MATCH('Buku Besar'!H792,Akun1,0)),""))</f>
        <v/>
      </c>
      <c r="K792" s="2" t="str">
        <f>IF(H792="","",IFERROR(INDEX(Reff1,MATCH('Buku Besar'!H792,Akun1,0)),""))</f>
        <v/>
      </c>
      <c r="L792" s="331" t="str">
        <f>IF(H792="","",IFERROR(INDEX(Penerimaan1,MATCH('Buku Besar'!H792,Akun1,0)),""))</f>
        <v/>
      </c>
      <c r="M792" s="331" t="str">
        <f>IF(H792="","",IFERROR(INDEX(Pengeluaran1,MATCH('Buku Besar'!H792,Akun1,0)),""))</f>
        <v/>
      </c>
    </row>
    <row r="793" spans="1:13" x14ac:dyDescent="0.25">
      <c r="A793" s="91" t="str">
        <f t="shared" si="24"/>
        <v/>
      </c>
      <c r="B793" s="330" t="str">
        <f>IF(A793="","",IFERROR(INDEX(Tanggal,MATCH('Buku Besar'!A793,Akun,0)),""))</f>
        <v/>
      </c>
      <c r="C793" s="2" t="str">
        <f>IF(A793="","",IFERROR(INDEX(Keterangan,MATCH('Buku Besar'!A793,Akun,0)),""))</f>
        <v/>
      </c>
      <c r="D793" s="2" t="str">
        <f>IF(A793="","",IFERROR(INDEX(Reff,MATCH('Buku Besar'!A793,Akun,0)),""))</f>
        <v/>
      </c>
      <c r="E793" s="331" t="str">
        <f>IF(A793="","",IFERROR(INDEX(Penerimaan,MATCH('Buku Besar'!A793,Akun,0)),""))</f>
        <v/>
      </c>
      <c r="F793" s="331" t="str">
        <f>IF(A793="","",IFERROR(INDEX(Pengeluaran,MATCH('Buku Besar'!A793,Akun,0)),""))</f>
        <v/>
      </c>
      <c r="H793" s="91" t="str">
        <f t="shared" si="25"/>
        <v/>
      </c>
      <c r="I793" s="330" t="str">
        <f>IF(H793="","",IFERROR(INDEX(Tanggal1,MATCH('Buku Besar'!H793,Akun1,0)),""))</f>
        <v/>
      </c>
      <c r="J793" s="2" t="str">
        <f>IF(H793="","",IFERROR(INDEX(Keterangan1,MATCH('Buku Besar'!H793,Akun1,0)),""))</f>
        <v/>
      </c>
      <c r="K793" s="2" t="str">
        <f>IF(H793="","",IFERROR(INDEX(Reff1,MATCH('Buku Besar'!H793,Akun1,0)),""))</f>
        <v/>
      </c>
      <c r="L793" s="331" t="str">
        <f>IF(H793="","",IFERROR(INDEX(Penerimaan1,MATCH('Buku Besar'!H793,Akun1,0)),""))</f>
        <v/>
      </c>
      <c r="M793" s="331" t="str">
        <f>IF(H793="","",IFERROR(INDEX(Pengeluaran1,MATCH('Buku Besar'!H793,Akun1,0)),""))</f>
        <v/>
      </c>
    </row>
    <row r="794" spans="1:13" x14ac:dyDescent="0.25">
      <c r="A794" s="91" t="str">
        <f t="shared" si="24"/>
        <v/>
      </c>
      <c r="B794" s="330" t="str">
        <f>IF(A794="","",IFERROR(INDEX(Tanggal,MATCH('Buku Besar'!A794,Akun,0)),""))</f>
        <v/>
      </c>
      <c r="C794" s="2" t="str">
        <f>IF(A794="","",IFERROR(INDEX(Keterangan,MATCH('Buku Besar'!A794,Akun,0)),""))</f>
        <v/>
      </c>
      <c r="D794" s="2" t="str">
        <f>IF(A794="","",IFERROR(INDEX(Reff,MATCH('Buku Besar'!A794,Akun,0)),""))</f>
        <v/>
      </c>
      <c r="E794" s="331" t="str">
        <f>IF(A794="","",IFERROR(INDEX(Penerimaan,MATCH('Buku Besar'!A794,Akun,0)),""))</f>
        <v/>
      </c>
      <c r="F794" s="331" t="str">
        <f>IF(A794="","",IFERROR(INDEX(Pengeluaran,MATCH('Buku Besar'!A794,Akun,0)),""))</f>
        <v/>
      </c>
      <c r="H794" s="91" t="str">
        <f t="shared" si="25"/>
        <v/>
      </c>
      <c r="I794" s="330" t="str">
        <f>IF(H794="","",IFERROR(INDEX(Tanggal1,MATCH('Buku Besar'!H794,Akun1,0)),""))</f>
        <v/>
      </c>
      <c r="J794" s="2" t="str">
        <f>IF(H794="","",IFERROR(INDEX(Keterangan1,MATCH('Buku Besar'!H794,Akun1,0)),""))</f>
        <v/>
      </c>
      <c r="K794" s="2" t="str">
        <f>IF(H794="","",IFERROR(INDEX(Reff1,MATCH('Buku Besar'!H794,Akun1,0)),""))</f>
        <v/>
      </c>
      <c r="L794" s="331" t="str">
        <f>IF(H794="","",IFERROR(INDEX(Penerimaan1,MATCH('Buku Besar'!H794,Akun1,0)),""))</f>
        <v/>
      </c>
      <c r="M794" s="331" t="str">
        <f>IF(H794="","",IFERROR(INDEX(Pengeluaran1,MATCH('Buku Besar'!H794,Akun1,0)),""))</f>
        <v/>
      </c>
    </row>
    <row r="795" spans="1:13" x14ac:dyDescent="0.25">
      <c r="A795" s="91" t="str">
        <f t="shared" si="24"/>
        <v/>
      </c>
      <c r="B795" s="330" t="str">
        <f>IF(A795="","",IFERROR(INDEX(Tanggal,MATCH('Buku Besar'!A795,Akun,0)),""))</f>
        <v/>
      </c>
      <c r="C795" s="2" t="str">
        <f>IF(A795="","",IFERROR(INDEX(Keterangan,MATCH('Buku Besar'!A795,Akun,0)),""))</f>
        <v/>
      </c>
      <c r="D795" s="2" t="str">
        <f>IF(A795="","",IFERROR(INDEX(Reff,MATCH('Buku Besar'!A795,Akun,0)),""))</f>
        <v/>
      </c>
      <c r="E795" s="331" t="str">
        <f>IF(A795="","",IFERROR(INDEX(Penerimaan,MATCH('Buku Besar'!A795,Akun,0)),""))</f>
        <v/>
      </c>
      <c r="F795" s="331" t="str">
        <f>IF(A795="","",IFERROR(INDEX(Pengeluaran,MATCH('Buku Besar'!A795,Akun,0)),""))</f>
        <v/>
      </c>
      <c r="H795" s="91" t="str">
        <f t="shared" si="25"/>
        <v/>
      </c>
      <c r="I795" s="330" t="str">
        <f>IF(H795="","",IFERROR(INDEX(Tanggal1,MATCH('Buku Besar'!H795,Akun1,0)),""))</f>
        <v/>
      </c>
      <c r="J795" s="2" t="str">
        <f>IF(H795="","",IFERROR(INDEX(Keterangan1,MATCH('Buku Besar'!H795,Akun1,0)),""))</f>
        <v/>
      </c>
      <c r="K795" s="2" t="str">
        <f>IF(H795="","",IFERROR(INDEX(Reff1,MATCH('Buku Besar'!H795,Akun1,0)),""))</f>
        <v/>
      </c>
      <c r="L795" s="331" t="str">
        <f>IF(H795="","",IFERROR(INDEX(Penerimaan1,MATCH('Buku Besar'!H795,Akun1,0)),""))</f>
        <v/>
      </c>
      <c r="M795" s="331" t="str">
        <f>IF(H795="","",IFERROR(INDEX(Pengeluaran1,MATCH('Buku Besar'!H795,Akun1,0)),""))</f>
        <v/>
      </c>
    </row>
    <row r="796" spans="1:13" x14ac:dyDescent="0.25">
      <c r="A796" s="91" t="str">
        <f t="shared" si="24"/>
        <v/>
      </c>
      <c r="B796" s="330" t="str">
        <f>IF(A796="","",IFERROR(INDEX(Tanggal,MATCH('Buku Besar'!A796,Akun,0)),""))</f>
        <v/>
      </c>
      <c r="C796" s="2" t="str">
        <f>IF(A796="","",IFERROR(INDEX(Keterangan,MATCH('Buku Besar'!A796,Akun,0)),""))</f>
        <v/>
      </c>
      <c r="D796" s="2" t="str">
        <f>IF(A796="","",IFERROR(INDEX(Reff,MATCH('Buku Besar'!A796,Akun,0)),""))</f>
        <v/>
      </c>
      <c r="E796" s="331" t="str">
        <f>IF(A796="","",IFERROR(INDEX(Penerimaan,MATCH('Buku Besar'!A796,Akun,0)),""))</f>
        <v/>
      </c>
      <c r="F796" s="331" t="str">
        <f>IF(A796="","",IFERROR(INDEX(Pengeluaran,MATCH('Buku Besar'!A796,Akun,0)),""))</f>
        <v/>
      </c>
      <c r="H796" s="91" t="str">
        <f t="shared" si="25"/>
        <v/>
      </c>
      <c r="I796" s="330" t="str">
        <f>IF(H796="","",IFERROR(INDEX(Tanggal1,MATCH('Buku Besar'!H796,Akun1,0)),""))</f>
        <v/>
      </c>
      <c r="J796" s="2" t="str">
        <f>IF(H796="","",IFERROR(INDEX(Keterangan1,MATCH('Buku Besar'!H796,Akun1,0)),""))</f>
        <v/>
      </c>
      <c r="K796" s="2" t="str">
        <f>IF(H796="","",IFERROR(INDEX(Reff1,MATCH('Buku Besar'!H796,Akun1,0)),""))</f>
        <v/>
      </c>
      <c r="L796" s="331" t="str">
        <f>IF(H796="","",IFERROR(INDEX(Penerimaan1,MATCH('Buku Besar'!H796,Akun1,0)),""))</f>
        <v/>
      </c>
      <c r="M796" s="331" t="str">
        <f>IF(H796="","",IFERROR(INDEX(Pengeluaran1,MATCH('Buku Besar'!H796,Akun1,0)),""))</f>
        <v/>
      </c>
    </row>
    <row r="797" spans="1:13" x14ac:dyDescent="0.25">
      <c r="A797" s="91" t="str">
        <f t="shared" si="24"/>
        <v/>
      </c>
      <c r="B797" s="330" t="str">
        <f>IF(A797="","",IFERROR(INDEX(Tanggal,MATCH('Buku Besar'!A797,Akun,0)),""))</f>
        <v/>
      </c>
      <c r="C797" s="2" t="str">
        <f>IF(A797="","",IFERROR(INDEX(Keterangan,MATCH('Buku Besar'!A797,Akun,0)),""))</f>
        <v/>
      </c>
      <c r="D797" s="2" t="str">
        <f>IF(A797="","",IFERROR(INDEX(Reff,MATCH('Buku Besar'!A797,Akun,0)),""))</f>
        <v/>
      </c>
      <c r="E797" s="331" t="str">
        <f>IF(A797="","",IFERROR(INDEX(Penerimaan,MATCH('Buku Besar'!A797,Akun,0)),""))</f>
        <v/>
      </c>
      <c r="F797" s="331" t="str">
        <f>IF(A797="","",IFERROR(INDEX(Pengeluaran,MATCH('Buku Besar'!A797,Akun,0)),""))</f>
        <v/>
      </c>
      <c r="H797" s="91" t="str">
        <f t="shared" si="25"/>
        <v/>
      </c>
      <c r="I797" s="330" t="str">
        <f>IF(H797="","",IFERROR(INDEX(Tanggal1,MATCH('Buku Besar'!H797,Akun1,0)),""))</f>
        <v/>
      </c>
      <c r="J797" s="2" t="str">
        <f>IF(H797="","",IFERROR(INDEX(Keterangan1,MATCH('Buku Besar'!H797,Akun1,0)),""))</f>
        <v/>
      </c>
      <c r="K797" s="2" t="str">
        <f>IF(H797="","",IFERROR(INDEX(Reff1,MATCH('Buku Besar'!H797,Akun1,0)),""))</f>
        <v/>
      </c>
      <c r="L797" s="331" t="str">
        <f>IF(H797="","",IFERROR(INDEX(Penerimaan1,MATCH('Buku Besar'!H797,Akun1,0)),""))</f>
        <v/>
      </c>
      <c r="M797" s="331" t="str">
        <f>IF(H797="","",IFERROR(INDEX(Pengeluaran1,MATCH('Buku Besar'!H797,Akun1,0)),""))</f>
        <v/>
      </c>
    </row>
    <row r="798" spans="1:13" x14ac:dyDescent="0.25">
      <c r="A798" s="91" t="str">
        <f t="shared" si="24"/>
        <v/>
      </c>
      <c r="B798" s="330" t="str">
        <f>IF(A798="","",IFERROR(INDEX(Tanggal,MATCH('Buku Besar'!A798,Akun,0)),""))</f>
        <v/>
      </c>
      <c r="C798" s="2" t="str">
        <f>IF(A798="","",IFERROR(INDEX(Keterangan,MATCH('Buku Besar'!A798,Akun,0)),""))</f>
        <v/>
      </c>
      <c r="D798" s="2" t="str">
        <f>IF(A798="","",IFERROR(INDEX(Reff,MATCH('Buku Besar'!A798,Akun,0)),""))</f>
        <v/>
      </c>
      <c r="E798" s="331" t="str">
        <f>IF(A798="","",IFERROR(INDEX(Penerimaan,MATCH('Buku Besar'!A798,Akun,0)),""))</f>
        <v/>
      </c>
      <c r="F798" s="331" t="str">
        <f>IF(A798="","",IFERROR(INDEX(Pengeluaran,MATCH('Buku Besar'!A798,Akun,0)),""))</f>
        <v/>
      </c>
      <c r="H798" s="91" t="str">
        <f t="shared" si="25"/>
        <v/>
      </c>
      <c r="I798" s="330" t="str">
        <f>IF(H798="","",IFERROR(INDEX(Tanggal1,MATCH('Buku Besar'!H798,Akun1,0)),""))</f>
        <v/>
      </c>
      <c r="J798" s="2" t="str">
        <f>IF(H798="","",IFERROR(INDEX(Keterangan1,MATCH('Buku Besar'!H798,Akun1,0)),""))</f>
        <v/>
      </c>
      <c r="K798" s="2" t="str">
        <f>IF(H798="","",IFERROR(INDEX(Reff1,MATCH('Buku Besar'!H798,Akun1,0)),""))</f>
        <v/>
      </c>
      <c r="L798" s="331" t="str">
        <f>IF(H798="","",IFERROR(INDEX(Penerimaan1,MATCH('Buku Besar'!H798,Akun1,0)),""))</f>
        <v/>
      </c>
      <c r="M798" s="331" t="str">
        <f>IF(H798="","",IFERROR(INDEX(Pengeluaran1,MATCH('Buku Besar'!H798,Akun1,0)),""))</f>
        <v/>
      </c>
    </row>
    <row r="799" spans="1:13" x14ac:dyDescent="0.25">
      <c r="A799" s="91" t="str">
        <f t="shared" si="24"/>
        <v/>
      </c>
      <c r="B799" s="330" t="str">
        <f>IF(A799="","",IFERROR(INDEX(Tanggal,MATCH('Buku Besar'!A799,Akun,0)),""))</f>
        <v/>
      </c>
      <c r="C799" s="2" t="str">
        <f>IF(A799="","",IFERROR(INDEX(Keterangan,MATCH('Buku Besar'!A799,Akun,0)),""))</f>
        <v/>
      </c>
      <c r="D799" s="2" t="str">
        <f>IF(A799="","",IFERROR(INDEX(Reff,MATCH('Buku Besar'!A799,Akun,0)),""))</f>
        <v/>
      </c>
      <c r="E799" s="331" t="str">
        <f>IF(A799="","",IFERROR(INDEX(Penerimaan,MATCH('Buku Besar'!A799,Akun,0)),""))</f>
        <v/>
      </c>
      <c r="F799" s="331" t="str">
        <f>IF(A799="","",IFERROR(INDEX(Pengeluaran,MATCH('Buku Besar'!A799,Akun,0)),""))</f>
        <v/>
      </c>
      <c r="H799" s="91" t="str">
        <f t="shared" si="25"/>
        <v/>
      </c>
      <c r="I799" s="330" t="str">
        <f>IF(H799="","",IFERROR(INDEX(Tanggal1,MATCH('Buku Besar'!H799,Akun1,0)),""))</f>
        <v/>
      </c>
      <c r="J799" s="2" t="str">
        <f>IF(H799="","",IFERROR(INDEX(Keterangan1,MATCH('Buku Besar'!H799,Akun1,0)),""))</f>
        <v/>
      </c>
      <c r="K799" s="2" t="str">
        <f>IF(H799="","",IFERROR(INDEX(Reff1,MATCH('Buku Besar'!H799,Akun1,0)),""))</f>
        <v/>
      </c>
      <c r="L799" s="331" t="str">
        <f>IF(H799="","",IFERROR(INDEX(Penerimaan1,MATCH('Buku Besar'!H799,Akun1,0)),""))</f>
        <v/>
      </c>
      <c r="M799" s="331" t="str">
        <f>IF(H799="","",IFERROR(INDEX(Pengeluaran1,MATCH('Buku Besar'!H799,Akun1,0)),""))</f>
        <v/>
      </c>
    </row>
    <row r="800" spans="1:13" x14ac:dyDescent="0.25">
      <c r="A800" s="91" t="str">
        <f t="shared" si="24"/>
        <v/>
      </c>
      <c r="B800" s="330" t="str">
        <f>IF(A800="","",IFERROR(INDEX(Tanggal,MATCH('Buku Besar'!A800,Akun,0)),""))</f>
        <v/>
      </c>
      <c r="C800" s="2" t="str">
        <f>IF(A800="","",IFERROR(INDEX(Keterangan,MATCH('Buku Besar'!A800,Akun,0)),""))</f>
        <v/>
      </c>
      <c r="D800" s="2" t="str">
        <f>IF(A800="","",IFERROR(INDEX(Reff,MATCH('Buku Besar'!A800,Akun,0)),""))</f>
        <v/>
      </c>
      <c r="E800" s="331" t="str">
        <f>IF(A800="","",IFERROR(INDEX(Penerimaan,MATCH('Buku Besar'!A800,Akun,0)),""))</f>
        <v/>
      </c>
      <c r="F800" s="331" t="str">
        <f>IF(A800="","",IFERROR(INDEX(Pengeluaran,MATCH('Buku Besar'!A800,Akun,0)),""))</f>
        <v/>
      </c>
      <c r="H800" s="91" t="str">
        <f t="shared" si="25"/>
        <v/>
      </c>
      <c r="I800" s="330" t="str">
        <f>IF(H800="","",IFERROR(INDEX(Tanggal1,MATCH('Buku Besar'!H800,Akun1,0)),""))</f>
        <v/>
      </c>
      <c r="J800" s="2" t="str">
        <f>IF(H800="","",IFERROR(INDEX(Keterangan1,MATCH('Buku Besar'!H800,Akun1,0)),""))</f>
        <v/>
      </c>
      <c r="K800" s="2" t="str">
        <f>IF(H800="","",IFERROR(INDEX(Reff1,MATCH('Buku Besar'!H800,Akun1,0)),""))</f>
        <v/>
      </c>
      <c r="L800" s="331" t="str">
        <f>IF(H800="","",IFERROR(INDEX(Penerimaan1,MATCH('Buku Besar'!H800,Akun1,0)),""))</f>
        <v/>
      </c>
      <c r="M800" s="331" t="str">
        <f>IF(H800="","",IFERROR(INDEX(Pengeluaran1,MATCH('Buku Besar'!H800,Akun1,0)),""))</f>
        <v/>
      </c>
    </row>
    <row r="801" spans="1:13" x14ac:dyDescent="0.25">
      <c r="A801" s="91" t="str">
        <f t="shared" si="24"/>
        <v/>
      </c>
      <c r="B801" s="330" t="str">
        <f>IF(A801="","",IFERROR(INDEX(Tanggal,MATCH('Buku Besar'!A801,Akun,0)),""))</f>
        <v/>
      </c>
      <c r="C801" s="2" t="str">
        <f>IF(A801="","",IFERROR(INDEX(Keterangan,MATCH('Buku Besar'!A801,Akun,0)),""))</f>
        <v/>
      </c>
      <c r="D801" s="2" t="str">
        <f>IF(A801="","",IFERROR(INDEX(Reff,MATCH('Buku Besar'!A801,Akun,0)),""))</f>
        <v/>
      </c>
      <c r="E801" s="331" t="str">
        <f>IF(A801="","",IFERROR(INDEX(Penerimaan,MATCH('Buku Besar'!A801,Akun,0)),""))</f>
        <v/>
      </c>
      <c r="F801" s="331" t="str">
        <f>IF(A801="","",IFERROR(INDEX(Pengeluaran,MATCH('Buku Besar'!A801,Akun,0)),""))</f>
        <v/>
      </c>
      <c r="H801" s="91" t="str">
        <f t="shared" si="25"/>
        <v/>
      </c>
      <c r="I801" s="330" t="str">
        <f>IF(H801="","",IFERROR(INDEX(Tanggal1,MATCH('Buku Besar'!H801,Akun1,0)),""))</f>
        <v/>
      </c>
      <c r="J801" s="2" t="str">
        <f>IF(H801="","",IFERROR(INDEX(Keterangan1,MATCH('Buku Besar'!H801,Akun1,0)),""))</f>
        <v/>
      </c>
      <c r="K801" s="2" t="str">
        <f>IF(H801="","",IFERROR(INDEX(Reff1,MATCH('Buku Besar'!H801,Akun1,0)),""))</f>
        <v/>
      </c>
      <c r="L801" s="331" t="str">
        <f>IF(H801="","",IFERROR(INDEX(Penerimaan1,MATCH('Buku Besar'!H801,Akun1,0)),""))</f>
        <v/>
      </c>
      <c r="M801" s="331" t="str">
        <f>IF(H801="","",IFERROR(INDEX(Pengeluaran1,MATCH('Buku Besar'!H801,Akun1,0)),""))</f>
        <v/>
      </c>
    </row>
    <row r="802" spans="1:13" x14ac:dyDescent="0.25">
      <c r="A802" s="91" t="str">
        <f t="shared" si="24"/>
        <v/>
      </c>
      <c r="B802" s="330" t="str">
        <f>IF(A802="","",IFERROR(INDEX(Tanggal,MATCH('Buku Besar'!A802,Akun,0)),""))</f>
        <v/>
      </c>
      <c r="C802" s="2" t="str">
        <f>IF(A802="","",IFERROR(INDEX(Keterangan,MATCH('Buku Besar'!A802,Akun,0)),""))</f>
        <v/>
      </c>
      <c r="D802" s="2" t="str">
        <f>IF(A802="","",IFERROR(INDEX(Reff,MATCH('Buku Besar'!A802,Akun,0)),""))</f>
        <v/>
      </c>
      <c r="E802" s="331" t="str">
        <f>IF(A802="","",IFERROR(INDEX(Penerimaan,MATCH('Buku Besar'!A802,Akun,0)),""))</f>
        <v/>
      </c>
      <c r="F802" s="331" t="str">
        <f>IF(A802="","",IFERROR(INDEX(Pengeluaran,MATCH('Buku Besar'!A802,Akun,0)),""))</f>
        <v/>
      </c>
      <c r="H802" s="91" t="str">
        <f t="shared" si="25"/>
        <v/>
      </c>
      <c r="I802" s="330" t="str">
        <f>IF(H802="","",IFERROR(INDEX(Tanggal1,MATCH('Buku Besar'!H802,Akun1,0)),""))</f>
        <v/>
      </c>
      <c r="J802" s="2" t="str">
        <f>IF(H802="","",IFERROR(INDEX(Keterangan1,MATCH('Buku Besar'!H802,Akun1,0)),""))</f>
        <v/>
      </c>
      <c r="K802" s="2" t="str">
        <f>IF(H802="","",IFERROR(INDEX(Reff1,MATCH('Buku Besar'!H802,Akun1,0)),""))</f>
        <v/>
      </c>
      <c r="L802" s="331" t="str">
        <f>IF(H802="","",IFERROR(INDEX(Penerimaan1,MATCH('Buku Besar'!H802,Akun1,0)),""))</f>
        <v/>
      </c>
      <c r="M802" s="331" t="str">
        <f>IF(H802="","",IFERROR(INDEX(Pengeluaran1,MATCH('Buku Besar'!H802,Akun1,0)),""))</f>
        <v/>
      </c>
    </row>
    <row r="803" spans="1:13" x14ac:dyDescent="0.25">
      <c r="A803" s="91" t="str">
        <f t="shared" si="24"/>
        <v/>
      </c>
      <c r="B803" s="330" t="str">
        <f>IF(A803="","",IFERROR(INDEX(Tanggal,MATCH('Buku Besar'!A803,Akun,0)),""))</f>
        <v/>
      </c>
      <c r="C803" s="2" t="str">
        <f>IF(A803="","",IFERROR(INDEX(Keterangan,MATCH('Buku Besar'!A803,Akun,0)),""))</f>
        <v/>
      </c>
      <c r="D803" s="2" t="str">
        <f>IF(A803="","",IFERROR(INDEX(Reff,MATCH('Buku Besar'!A803,Akun,0)),""))</f>
        <v/>
      </c>
      <c r="E803" s="331" t="str">
        <f>IF(A803="","",IFERROR(INDEX(Penerimaan,MATCH('Buku Besar'!A803,Akun,0)),""))</f>
        <v/>
      </c>
      <c r="F803" s="331" t="str">
        <f>IF(A803="","",IFERROR(INDEX(Pengeluaran,MATCH('Buku Besar'!A803,Akun,0)),""))</f>
        <v/>
      </c>
      <c r="H803" s="91" t="str">
        <f t="shared" si="25"/>
        <v/>
      </c>
      <c r="I803" s="330" t="str">
        <f>IF(H803="","",IFERROR(INDEX(Tanggal1,MATCH('Buku Besar'!H803,Akun1,0)),""))</f>
        <v/>
      </c>
      <c r="J803" s="2" t="str">
        <f>IF(H803="","",IFERROR(INDEX(Keterangan1,MATCH('Buku Besar'!H803,Akun1,0)),""))</f>
        <v/>
      </c>
      <c r="K803" s="2" t="str">
        <f>IF(H803="","",IFERROR(INDEX(Reff1,MATCH('Buku Besar'!H803,Akun1,0)),""))</f>
        <v/>
      </c>
      <c r="L803" s="331" t="str">
        <f>IF(H803="","",IFERROR(INDEX(Penerimaan1,MATCH('Buku Besar'!H803,Akun1,0)),""))</f>
        <v/>
      </c>
      <c r="M803" s="331" t="str">
        <f>IF(H803="","",IFERROR(INDEX(Pengeluaran1,MATCH('Buku Besar'!H803,Akun1,0)),""))</f>
        <v/>
      </c>
    </row>
    <row r="804" spans="1:13" x14ac:dyDescent="0.25">
      <c r="A804" s="91" t="str">
        <f t="shared" si="24"/>
        <v/>
      </c>
      <c r="B804" s="330" t="str">
        <f>IF(A804="","",IFERROR(INDEX(Tanggal,MATCH('Buku Besar'!A804,Akun,0)),""))</f>
        <v/>
      </c>
      <c r="C804" s="2" t="str">
        <f>IF(A804="","",IFERROR(INDEX(Keterangan,MATCH('Buku Besar'!A804,Akun,0)),""))</f>
        <v/>
      </c>
      <c r="D804" s="2" t="str">
        <f>IF(A804="","",IFERROR(INDEX(Reff,MATCH('Buku Besar'!A804,Akun,0)),""))</f>
        <v/>
      </c>
      <c r="E804" s="331" t="str">
        <f>IF(A804="","",IFERROR(INDEX(Penerimaan,MATCH('Buku Besar'!A804,Akun,0)),""))</f>
        <v/>
      </c>
      <c r="F804" s="331" t="str">
        <f>IF(A804="","",IFERROR(INDEX(Pengeluaran,MATCH('Buku Besar'!A804,Akun,0)),""))</f>
        <v/>
      </c>
      <c r="H804" s="91" t="str">
        <f t="shared" si="25"/>
        <v/>
      </c>
      <c r="I804" s="330" t="str">
        <f>IF(H804="","",IFERROR(INDEX(Tanggal1,MATCH('Buku Besar'!H804,Akun1,0)),""))</f>
        <v/>
      </c>
      <c r="J804" s="2" t="str">
        <f>IF(H804="","",IFERROR(INDEX(Keterangan1,MATCH('Buku Besar'!H804,Akun1,0)),""))</f>
        <v/>
      </c>
      <c r="K804" s="2" t="str">
        <f>IF(H804="","",IFERROR(INDEX(Reff1,MATCH('Buku Besar'!H804,Akun1,0)),""))</f>
        <v/>
      </c>
      <c r="L804" s="331" t="str">
        <f>IF(H804="","",IFERROR(INDEX(Penerimaan1,MATCH('Buku Besar'!H804,Akun1,0)),""))</f>
        <v/>
      </c>
      <c r="M804" s="331" t="str">
        <f>IF(H804="","",IFERROR(INDEX(Pengeluaran1,MATCH('Buku Besar'!H804,Akun1,0)),""))</f>
        <v/>
      </c>
    </row>
    <row r="805" spans="1:13" x14ac:dyDescent="0.25">
      <c r="A805" s="91" t="str">
        <f t="shared" si="24"/>
        <v/>
      </c>
      <c r="B805" s="330" t="str">
        <f>IF(A805="","",IFERROR(INDEX(Tanggal,MATCH('Buku Besar'!A805,Akun,0)),""))</f>
        <v/>
      </c>
      <c r="C805" s="2" t="str">
        <f>IF(A805="","",IFERROR(INDEX(Keterangan,MATCH('Buku Besar'!A805,Akun,0)),""))</f>
        <v/>
      </c>
      <c r="D805" s="2" t="str">
        <f>IF(A805="","",IFERROR(INDEX(Reff,MATCH('Buku Besar'!A805,Akun,0)),""))</f>
        <v/>
      </c>
      <c r="E805" s="331" t="str">
        <f>IF(A805="","",IFERROR(INDEX(Penerimaan,MATCH('Buku Besar'!A805,Akun,0)),""))</f>
        <v/>
      </c>
      <c r="F805" s="331" t="str">
        <f>IF(A805="","",IFERROR(INDEX(Pengeluaran,MATCH('Buku Besar'!A805,Akun,0)),""))</f>
        <v/>
      </c>
      <c r="H805" s="91" t="str">
        <f t="shared" si="25"/>
        <v/>
      </c>
      <c r="I805" s="330" t="str">
        <f>IF(H805="","",IFERROR(INDEX(Tanggal1,MATCH('Buku Besar'!H805,Akun1,0)),""))</f>
        <v/>
      </c>
      <c r="J805" s="2" t="str">
        <f>IF(H805="","",IFERROR(INDEX(Keterangan1,MATCH('Buku Besar'!H805,Akun1,0)),""))</f>
        <v/>
      </c>
      <c r="K805" s="2" t="str">
        <f>IF(H805="","",IFERROR(INDEX(Reff1,MATCH('Buku Besar'!H805,Akun1,0)),""))</f>
        <v/>
      </c>
      <c r="L805" s="331" t="str">
        <f>IF(H805="","",IFERROR(INDEX(Penerimaan1,MATCH('Buku Besar'!H805,Akun1,0)),""))</f>
        <v/>
      </c>
      <c r="M805" s="331" t="str">
        <f>IF(H805="","",IFERROR(INDEX(Pengeluaran1,MATCH('Buku Besar'!H805,Akun1,0)),""))</f>
        <v/>
      </c>
    </row>
    <row r="806" spans="1:13" x14ac:dyDescent="0.25">
      <c r="A806" s="91" t="str">
        <f t="shared" si="24"/>
        <v/>
      </c>
      <c r="B806" s="330" t="str">
        <f>IF(A806="","",IFERROR(INDEX(Tanggal,MATCH('Buku Besar'!A806,Akun,0)),""))</f>
        <v/>
      </c>
      <c r="C806" s="2" t="str">
        <f>IF(A806="","",IFERROR(INDEX(Keterangan,MATCH('Buku Besar'!A806,Akun,0)),""))</f>
        <v/>
      </c>
      <c r="D806" s="2" t="str">
        <f>IF(A806="","",IFERROR(INDEX(Reff,MATCH('Buku Besar'!A806,Akun,0)),""))</f>
        <v/>
      </c>
      <c r="E806" s="331" t="str">
        <f>IF(A806="","",IFERROR(INDEX(Penerimaan,MATCH('Buku Besar'!A806,Akun,0)),""))</f>
        <v/>
      </c>
      <c r="F806" s="331" t="str">
        <f>IF(A806="","",IFERROR(INDEX(Pengeluaran,MATCH('Buku Besar'!A806,Akun,0)),""))</f>
        <v/>
      </c>
      <c r="H806" s="91" t="str">
        <f t="shared" si="25"/>
        <v/>
      </c>
      <c r="I806" s="330" t="str">
        <f>IF(H806="","",IFERROR(INDEX(Tanggal1,MATCH('Buku Besar'!H806,Akun1,0)),""))</f>
        <v/>
      </c>
      <c r="J806" s="2" t="str">
        <f>IF(H806="","",IFERROR(INDEX(Keterangan1,MATCH('Buku Besar'!H806,Akun1,0)),""))</f>
        <v/>
      </c>
      <c r="K806" s="2" t="str">
        <f>IF(H806="","",IFERROR(INDEX(Reff1,MATCH('Buku Besar'!H806,Akun1,0)),""))</f>
        <v/>
      </c>
      <c r="L806" s="331" t="str">
        <f>IF(H806="","",IFERROR(INDEX(Penerimaan1,MATCH('Buku Besar'!H806,Akun1,0)),""))</f>
        <v/>
      </c>
      <c r="M806" s="331" t="str">
        <f>IF(H806="","",IFERROR(INDEX(Pengeluaran1,MATCH('Buku Besar'!H806,Akun1,0)),""))</f>
        <v/>
      </c>
    </row>
    <row r="807" spans="1:13" x14ac:dyDescent="0.25">
      <c r="A807" s="91" t="str">
        <f t="shared" si="24"/>
        <v/>
      </c>
      <c r="B807" s="330" t="str">
        <f>IF(A807="","",IFERROR(INDEX(Tanggal,MATCH('Buku Besar'!A807,Akun,0)),""))</f>
        <v/>
      </c>
      <c r="C807" s="2" t="str">
        <f>IF(A807="","",IFERROR(INDEX(Keterangan,MATCH('Buku Besar'!A807,Akun,0)),""))</f>
        <v/>
      </c>
      <c r="D807" s="2" t="str">
        <f>IF(A807="","",IFERROR(INDEX(Reff,MATCH('Buku Besar'!A807,Akun,0)),""))</f>
        <v/>
      </c>
      <c r="E807" s="331" t="str">
        <f>IF(A807="","",IFERROR(INDEX(Penerimaan,MATCH('Buku Besar'!A807,Akun,0)),""))</f>
        <v/>
      </c>
      <c r="F807" s="331" t="str">
        <f>IF(A807="","",IFERROR(INDEX(Pengeluaran,MATCH('Buku Besar'!A807,Akun,0)),""))</f>
        <v/>
      </c>
      <c r="H807" s="91" t="str">
        <f t="shared" si="25"/>
        <v/>
      </c>
      <c r="I807" s="330" t="str">
        <f>IF(H807="","",IFERROR(INDEX(Tanggal1,MATCH('Buku Besar'!H807,Akun1,0)),""))</f>
        <v/>
      </c>
      <c r="J807" s="2" t="str">
        <f>IF(H807="","",IFERROR(INDEX(Keterangan1,MATCH('Buku Besar'!H807,Akun1,0)),""))</f>
        <v/>
      </c>
      <c r="K807" s="2" t="str">
        <f>IF(H807="","",IFERROR(INDEX(Reff1,MATCH('Buku Besar'!H807,Akun1,0)),""))</f>
        <v/>
      </c>
      <c r="L807" s="331" t="str">
        <f>IF(H807="","",IFERROR(INDEX(Penerimaan1,MATCH('Buku Besar'!H807,Akun1,0)),""))</f>
        <v/>
      </c>
      <c r="M807" s="331" t="str">
        <f>IF(H807="","",IFERROR(INDEX(Pengeluaran1,MATCH('Buku Besar'!H807,Akun1,0)),""))</f>
        <v/>
      </c>
    </row>
    <row r="808" spans="1:13" x14ac:dyDescent="0.25">
      <c r="A808" s="91" t="str">
        <f t="shared" si="24"/>
        <v/>
      </c>
      <c r="B808" s="330" t="str">
        <f>IF(A808="","",IFERROR(INDEX(Tanggal,MATCH('Buku Besar'!A808,Akun,0)),""))</f>
        <v/>
      </c>
      <c r="C808" s="2" t="str">
        <f>IF(A808="","",IFERROR(INDEX(Keterangan,MATCH('Buku Besar'!A808,Akun,0)),""))</f>
        <v/>
      </c>
      <c r="D808" s="2" t="str">
        <f>IF(A808="","",IFERROR(INDEX(Reff,MATCH('Buku Besar'!A808,Akun,0)),""))</f>
        <v/>
      </c>
      <c r="E808" s="331" t="str">
        <f>IF(A808="","",IFERROR(INDEX(Penerimaan,MATCH('Buku Besar'!A808,Akun,0)),""))</f>
        <v/>
      </c>
      <c r="F808" s="331" t="str">
        <f>IF(A808="","",IFERROR(INDEX(Pengeluaran,MATCH('Buku Besar'!A808,Akun,0)),""))</f>
        <v/>
      </c>
      <c r="H808" s="91" t="str">
        <f t="shared" si="25"/>
        <v/>
      </c>
      <c r="I808" s="330" t="str">
        <f>IF(H808="","",IFERROR(INDEX(Tanggal1,MATCH('Buku Besar'!H808,Akun1,0)),""))</f>
        <v/>
      </c>
      <c r="J808" s="2" t="str">
        <f>IF(H808="","",IFERROR(INDEX(Keterangan1,MATCH('Buku Besar'!H808,Akun1,0)),""))</f>
        <v/>
      </c>
      <c r="K808" s="2" t="str">
        <f>IF(H808="","",IFERROR(INDEX(Reff1,MATCH('Buku Besar'!H808,Akun1,0)),""))</f>
        <v/>
      </c>
      <c r="L808" s="331" t="str">
        <f>IF(H808="","",IFERROR(INDEX(Penerimaan1,MATCH('Buku Besar'!H808,Akun1,0)),""))</f>
        <v/>
      </c>
      <c r="M808" s="331" t="str">
        <f>IF(H808="","",IFERROR(INDEX(Pengeluaran1,MATCH('Buku Besar'!H808,Akun1,0)),""))</f>
        <v/>
      </c>
    </row>
    <row r="809" spans="1:13" x14ac:dyDescent="0.25">
      <c r="A809" s="91" t="str">
        <f t="shared" si="24"/>
        <v/>
      </c>
      <c r="B809" s="330" t="str">
        <f>IF(A809="","",IFERROR(INDEX(Tanggal,MATCH('Buku Besar'!A809,Akun,0)),""))</f>
        <v/>
      </c>
      <c r="C809" s="2" t="str">
        <f>IF(A809="","",IFERROR(INDEX(Keterangan,MATCH('Buku Besar'!A809,Akun,0)),""))</f>
        <v/>
      </c>
      <c r="D809" s="2" t="str">
        <f>IF(A809="","",IFERROR(INDEX(Reff,MATCH('Buku Besar'!A809,Akun,0)),""))</f>
        <v/>
      </c>
      <c r="E809" s="331" t="str">
        <f>IF(A809="","",IFERROR(INDEX(Penerimaan,MATCH('Buku Besar'!A809,Akun,0)),""))</f>
        <v/>
      </c>
      <c r="F809" s="331" t="str">
        <f>IF(A809="","",IFERROR(INDEX(Pengeluaran,MATCH('Buku Besar'!A809,Akun,0)),""))</f>
        <v/>
      </c>
      <c r="H809" s="91" t="str">
        <f t="shared" si="25"/>
        <v/>
      </c>
      <c r="I809" s="330" t="str">
        <f>IF(H809="","",IFERROR(INDEX(Tanggal1,MATCH('Buku Besar'!H809,Akun1,0)),""))</f>
        <v/>
      </c>
      <c r="J809" s="2" t="str">
        <f>IF(H809="","",IFERROR(INDEX(Keterangan1,MATCH('Buku Besar'!H809,Akun1,0)),""))</f>
        <v/>
      </c>
      <c r="K809" s="2" t="str">
        <f>IF(H809="","",IFERROR(INDEX(Reff1,MATCH('Buku Besar'!H809,Akun1,0)),""))</f>
        <v/>
      </c>
      <c r="L809" s="331" t="str">
        <f>IF(H809="","",IFERROR(INDEX(Penerimaan1,MATCH('Buku Besar'!H809,Akun1,0)),""))</f>
        <v/>
      </c>
      <c r="M809" s="331" t="str">
        <f>IF(H809="","",IFERROR(INDEX(Pengeluaran1,MATCH('Buku Besar'!H809,Akun1,0)),""))</f>
        <v/>
      </c>
    </row>
    <row r="810" spans="1:13" x14ac:dyDescent="0.25">
      <c r="A810" s="91" t="str">
        <f t="shared" si="24"/>
        <v/>
      </c>
      <c r="B810" s="330" t="str">
        <f>IF(A810="","",IFERROR(INDEX(Tanggal,MATCH('Buku Besar'!A810,Akun,0)),""))</f>
        <v/>
      </c>
      <c r="C810" s="2" t="str">
        <f>IF(A810="","",IFERROR(INDEX(Keterangan,MATCH('Buku Besar'!A810,Akun,0)),""))</f>
        <v/>
      </c>
      <c r="D810" s="2" t="str">
        <f>IF(A810="","",IFERROR(INDEX(Reff,MATCH('Buku Besar'!A810,Akun,0)),""))</f>
        <v/>
      </c>
      <c r="E810" s="331" t="str">
        <f>IF(A810="","",IFERROR(INDEX(Penerimaan,MATCH('Buku Besar'!A810,Akun,0)),""))</f>
        <v/>
      </c>
      <c r="F810" s="331" t="str">
        <f>IF(A810="","",IFERROR(INDEX(Pengeluaran,MATCH('Buku Besar'!A810,Akun,0)),""))</f>
        <v/>
      </c>
      <c r="H810" s="91" t="str">
        <f t="shared" si="25"/>
        <v/>
      </c>
      <c r="I810" s="330" t="str">
        <f>IF(H810="","",IFERROR(INDEX(Tanggal1,MATCH('Buku Besar'!H810,Akun1,0)),""))</f>
        <v/>
      </c>
      <c r="J810" s="2" t="str">
        <f>IF(H810="","",IFERROR(INDEX(Keterangan1,MATCH('Buku Besar'!H810,Akun1,0)),""))</f>
        <v/>
      </c>
      <c r="K810" s="2" t="str">
        <f>IF(H810="","",IFERROR(INDEX(Reff1,MATCH('Buku Besar'!H810,Akun1,0)),""))</f>
        <v/>
      </c>
      <c r="L810" s="331" t="str">
        <f>IF(H810="","",IFERROR(INDEX(Penerimaan1,MATCH('Buku Besar'!H810,Akun1,0)),""))</f>
        <v/>
      </c>
      <c r="M810" s="331" t="str">
        <f>IF(H810="","",IFERROR(INDEX(Pengeluaran1,MATCH('Buku Besar'!H810,Akun1,0)),""))</f>
        <v/>
      </c>
    </row>
    <row r="811" spans="1:13" x14ac:dyDescent="0.25">
      <c r="A811" s="91" t="str">
        <f t="shared" si="24"/>
        <v/>
      </c>
      <c r="B811" s="330" t="str">
        <f>IF(A811="","",IFERROR(INDEX(Tanggal,MATCH('Buku Besar'!A811,Akun,0)),""))</f>
        <v/>
      </c>
      <c r="C811" s="2" t="str">
        <f>IF(A811="","",IFERROR(INDEX(Keterangan,MATCH('Buku Besar'!A811,Akun,0)),""))</f>
        <v/>
      </c>
      <c r="D811" s="2" t="str">
        <f>IF(A811="","",IFERROR(INDEX(Reff,MATCH('Buku Besar'!A811,Akun,0)),""))</f>
        <v/>
      </c>
      <c r="E811" s="331" t="str">
        <f>IF(A811="","",IFERROR(INDEX(Penerimaan,MATCH('Buku Besar'!A811,Akun,0)),""))</f>
        <v/>
      </c>
      <c r="F811" s="331" t="str">
        <f>IF(A811="","",IFERROR(INDEX(Pengeluaran,MATCH('Buku Besar'!A811,Akun,0)),""))</f>
        <v/>
      </c>
      <c r="H811" s="91" t="str">
        <f t="shared" si="25"/>
        <v/>
      </c>
      <c r="I811" s="330" t="str">
        <f>IF(H811="","",IFERROR(INDEX(Tanggal1,MATCH('Buku Besar'!H811,Akun1,0)),""))</f>
        <v/>
      </c>
      <c r="J811" s="2" t="str">
        <f>IF(H811="","",IFERROR(INDEX(Keterangan1,MATCH('Buku Besar'!H811,Akun1,0)),""))</f>
        <v/>
      </c>
      <c r="K811" s="2" t="str">
        <f>IF(H811="","",IFERROR(INDEX(Reff1,MATCH('Buku Besar'!H811,Akun1,0)),""))</f>
        <v/>
      </c>
      <c r="L811" s="331" t="str">
        <f>IF(H811="","",IFERROR(INDEX(Penerimaan1,MATCH('Buku Besar'!H811,Akun1,0)),""))</f>
        <v/>
      </c>
      <c r="M811" s="331" t="str">
        <f>IF(H811="","",IFERROR(INDEX(Pengeluaran1,MATCH('Buku Besar'!H811,Akun1,0)),""))</f>
        <v/>
      </c>
    </row>
    <row r="812" spans="1:13" x14ac:dyDescent="0.25">
      <c r="A812" s="91" t="str">
        <f t="shared" si="24"/>
        <v/>
      </c>
      <c r="B812" s="330" t="str">
        <f>IF(A812="","",IFERROR(INDEX(Tanggal,MATCH('Buku Besar'!A812,Akun,0)),""))</f>
        <v/>
      </c>
      <c r="C812" s="2" t="str">
        <f>IF(A812="","",IFERROR(INDEX(Keterangan,MATCH('Buku Besar'!A812,Akun,0)),""))</f>
        <v/>
      </c>
      <c r="D812" s="2" t="str">
        <f>IF(A812="","",IFERROR(INDEX(Reff,MATCH('Buku Besar'!A812,Akun,0)),""))</f>
        <v/>
      </c>
      <c r="E812" s="331" t="str">
        <f>IF(A812="","",IFERROR(INDEX(Penerimaan,MATCH('Buku Besar'!A812,Akun,0)),""))</f>
        <v/>
      </c>
      <c r="F812" s="331" t="str">
        <f>IF(A812="","",IFERROR(INDEX(Pengeluaran,MATCH('Buku Besar'!A812,Akun,0)),""))</f>
        <v/>
      </c>
      <c r="H812" s="91" t="str">
        <f t="shared" si="25"/>
        <v/>
      </c>
      <c r="I812" s="330" t="str">
        <f>IF(H812="","",IFERROR(INDEX(Tanggal1,MATCH('Buku Besar'!H812,Akun1,0)),""))</f>
        <v/>
      </c>
      <c r="J812" s="2" t="str">
        <f>IF(H812="","",IFERROR(INDEX(Keterangan1,MATCH('Buku Besar'!H812,Akun1,0)),""))</f>
        <v/>
      </c>
      <c r="K812" s="2" t="str">
        <f>IF(H812="","",IFERROR(INDEX(Reff1,MATCH('Buku Besar'!H812,Akun1,0)),""))</f>
        <v/>
      </c>
      <c r="L812" s="331" t="str">
        <f>IF(H812="","",IFERROR(INDEX(Penerimaan1,MATCH('Buku Besar'!H812,Akun1,0)),""))</f>
        <v/>
      </c>
      <c r="M812" s="331" t="str">
        <f>IF(H812="","",IFERROR(INDEX(Pengeluaran1,MATCH('Buku Besar'!H812,Akun1,0)),""))</f>
        <v/>
      </c>
    </row>
    <row r="813" spans="1:13" x14ac:dyDescent="0.25">
      <c r="A813" s="91" t="str">
        <f t="shared" si="24"/>
        <v/>
      </c>
      <c r="B813" s="330" t="str">
        <f>IF(A813="","",IFERROR(INDEX(Tanggal,MATCH('Buku Besar'!A813,Akun,0)),""))</f>
        <v/>
      </c>
      <c r="C813" s="2" t="str">
        <f>IF(A813="","",IFERROR(INDEX(Keterangan,MATCH('Buku Besar'!A813,Akun,0)),""))</f>
        <v/>
      </c>
      <c r="D813" s="2" t="str">
        <f>IF(A813="","",IFERROR(INDEX(Reff,MATCH('Buku Besar'!A813,Akun,0)),""))</f>
        <v/>
      </c>
      <c r="E813" s="331" t="str">
        <f>IF(A813="","",IFERROR(INDEX(Penerimaan,MATCH('Buku Besar'!A813,Akun,0)),""))</f>
        <v/>
      </c>
      <c r="F813" s="331" t="str">
        <f>IF(A813="","",IFERROR(INDEX(Pengeluaran,MATCH('Buku Besar'!A813,Akun,0)),""))</f>
        <v/>
      </c>
      <c r="H813" s="91" t="str">
        <f t="shared" si="25"/>
        <v/>
      </c>
      <c r="I813" s="330" t="str">
        <f>IF(H813="","",IFERROR(INDEX(Tanggal1,MATCH('Buku Besar'!H813,Akun1,0)),""))</f>
        <v/>
      </c>
      <c r="J813" s="2" t="str">
        <f>IF(H813="","",IFERROR(INDEX(Keterangan1,MATCH('Buku Besar'!H813,Akun1,0)),""))</f>
        <v/>
      </c>
      <c r="K813" s="2" t="str">
        <f>IF(H813="","",IFERROR(INDEX(Reff1,MATCH('Buku Besar'!H813,Akun1,0)),""))</f>
        <v/>
      </c>
      <c r="L813" s="331" t="str">
        <f>IF(H813="","",IFERROR(INDEX(Penerimaan1,MATCH('Buku Besar'!H813,Akun1,0)),""))</f>
        <v/>
      </c>
      <c r="M813" s="331" t="str">
        <f>IF(H813="","",IFERROR(INDEX(Pengeluaran1,MATCH('Buku Besar'!H813,Akun1,0)),""))</f>
        <v/>
      </c>
    </row>
    <row r="814" spans="1:13" x14ac:dyDescent="0.25">
      <c r="A814" s="91" t="str">
        <f t="shared" si="24"/>
        <v/>
      </c>
      <c r="B814" s="330" t="str">
        <f>IF(A814="","",IFERROR(INDEX(Tanggal,MATCH('Buku Besar'!A814,Akun,0)),""))</f>
        <v/>
      </c>
      <c r="C814" s="2" t="str">
        <f>IF(A814="","",IFERROR(INDEX(Keterangan,MATCH('Buku Besar'!A814,Akun,0)),""))</f>
        <v/>
      </c>
      <c r="D814" s="2" t="str">
        <f>IF(A814="","",IFERROR(INDEX(Reff,MATCH('Buku Besar'!A814,Akun,0)),""))</f>
        <v/>
      </c>
      <c r="E814" s="331" t="str">
        <f>IF(A814="","",IFERROR(INDEX(Penerimaan,MATCH('Buku Besar'!A814,Akun,0)),""))</f>
        <v/>
      </c>
      <c r="F814" s="331" t="str">
        <f>IF(A814="","",IFERROR(INDEX(Pengeluaran,MATCH('Buku Besar'!A814,Akun,0)),""))</f>
        <v/>
      </c>
      <c r="H814" s="91" t="str">
        <f t="shared" si="25"/>
        <v/>
      </c>
      <c r="I814" s="330" t="str">
        <f>IF(H814="","",IFERROR(INDEX(Tanggal1,MATCH('Buku Besar'!H814,Akun1,0)),""))</f>
        <v/>
      </c>
      <c r="J814" s="2" t="str">
        <f>IF(H814="","",IFERROR(INDEX(Keterangan1,MATCH('Buku Besar'!H814,Akun1,0)),""))</f>
        <v/>
      </c>
      <c r="K814" s="2" t="str">
        <f>IF(H814="","",IFERROR(INDEX(Reff1,MATCH('Buku Besar'!H814,Akun1,0)),""))</f>
        <v/>
      </c>
      <c r="L814" s="331" t="str">
        <f>IF(H814="","",IFERROR(INDEX(Penerimaan1,MATCH('Buku Besar'!H814,Akun1,0)),""))</f>
        <v/>
      </c>
      <c r="M814" s="331" t="str">
        <f>IF(H814="","",IFERROR(INDEX(Pengeluaran1,MATCH('Buku Besar'!H814,Akun1,0)),""))</f>
        <v/>
      </c>
    </row>
    <row r="815" spans="1:13" x14ac:dyDescent="0.25">
      <c r="A815" s="91" t="str">
        <f t="shared" si="24"/>
        <v/>
      </c>
      <c r="B815" s="330" t="str">
        <f>IF(A815="","",IFERROR(INDEX(Tanggal,MATCH('Buku Besar'!A815,Akun,0)),""))</f>
        <v/>
      </c>
      <c r="C815" s="2" t="str">
        <f>IF(A815="","",IFERROR(INDEX(Keterangan,MATCH('Buku Besar'!A815,Akun,0)),""))</f>
        <v/>
      </c>
      <c r="D815" s="2" t="str">
        <f>IF(A815="","",IFERROR(INDEX(Reff,MATCH('Buku Besar'!A815,Akun,0)),""))</f>
        <v/>
      </c>
      <c r="E815" s="331" t="str">
        <f>IF(A815="","",IFERROR(INDEX(Penerimaan,MATCH('Buku Besar'!A815,Akun,0)),""))</f>
        <v/>
      </c>
      <c r="F815" s="331" t="str">
        <f>IF(A815="","",IFERROR(INDEX(Pengeluaran,MATCH('Buku Besar'!A815,Akun,0)),""))</f>
        <v/>
      </c>
      <c r="H815" s="91" t="str">
        <f t="shared" si="25"/>
        <v/>
      </c>
      <c r="I815" s="330" t="str">
        <f>IF(H815="","",IFERROR(INDEX(Tanggal1,MATCH('Buku Besar'!H815,Akun1,0)),""))</f>
        <v/>
      </c>
      <c r="J815" s="2" t="str">
        <f>IF(H815="","",IFERROR(INDEX(Keterangan1,MATCH('Buku Besar'!H815,Akun1,0)),""))</f>
        <v/>
      </c>
      <c r="K815" s="2" t="str">
        <f>IF(H815="","",IFERROR(INDEX(Reff1,MATCH('Buku Besar'!H815,Akun1,0)),""))</f>
        <v/>
      </c>
      <c r="L815" s="331" t="str">
        <f>IF(H815="","",IFERROR(INDEX(Penerimaan1,MATCH('Buku Besar'!H815,Akun1,0)),""))</f>
        <v/>
      </c>
      <c r="M815" s="331" t="str">
        <f>IF(H815="","",IFERROR(INDEX(Pengeluaran1,MATCH('Buku Besar'!H815,Akun1,0)),""))</f>
        <v/>
      </c>
    </row>
    <row r="816" spans="1:13" x14ac:dyDescent="0.25">
      <c r="A816" s="91" t="str">
        <f t="shared" si="24"/>
        <v/>
      </c>
      <c r="B816" s="330" t="str">
        <f>IF(A816="","",IFERROR(INDEX(Tanggal,MATCH('Buku Besar'!A816,Akun,0)),""))</f>
        <v/>
      </c>
      <c r="C816" s="2" t="str">
        <f>IF(A816="","",IFERROR(INDEX(Keterangan,MATCH('Buku Besar'!A816,Akun,0)),""))</f>
        <v/>
      </c>
      <c r="D816" s="2" t="str">
        <f>IF(A816="","",IFERROR(INDEX(Reff,MATCH('Buku Besar'!A816,Akun,0)),""))</f>
        <v/>
      </c>
      <c r="E816" s="331" t="str">
        <f>IF(A816="","",IFERROR(INDEX(Penerimaan,MATCH('Buku Besar'!A816,Akun,0)),""))</f>
        <v/>
      </c>
      <c r="F816" s="331" t="str">
        <f>IF(A816="","",IFERROR(INDEX(Pengeluaran,MATCH('Buku Besar'!A816,Akun,0)),""))</f>
        <v/>
      </c>
      <c r="H816" s="91" t="str">
        <f t="shared" si="25"/>
        <v/>
      </c>
      <c r="I816" s="330" t="str">
        <f>IF(H816="","",IFERROR(INDEX(Tanggal1,MATCH('Buku Besar'!H816,Akun1,0)),""))</f>
        <v/>
      </c>
      <c r="J816" s="2" t="str">
        <f>IF(H816="","",IFERROR(INDEX(Keterangan1,MATCH('Buku Besar'!H816,Akun1,0)),""))</f>
        <v/>
      </c>
      <c r="K816" s="2" t="str">
        <f>IF(H816="","",IFERROR(INDEX(Reff1,MATCH('Buku Besar'!H816,Akun1,0)),""))</f>
        <v/>
      </c>
      <c r="L816" s="331" t="str">
        <f>IF(H816="","",IFERROR(INDEX(Penerimaan1,MATCH('Buku Besar'!H816,Akun1,0)),""))</f>
        <v/>
      </c>
      <c r="M816" s="331" t="str">
        <f>IF(H816="","",IFERROR(INDEX(Pengeluaran1,MATCH('Buku Besar'!H816,Akun1,0)),""))</f>
        <v/>
      </c>
    </row>
    <row r="817" spans="1:13" x14ac:dyDescent="0.25">
      <c r="A817" s="91" t="str">
        <f t="shared" si="24"/>
        <v/>
      </c>
      <c r="B817" s="330" t="str">
        <f>IF(A817="","",IFERROR(INDEX(Tanggal,MATCH('Buku Besar'!A817,Akun,0)),""))</f>
        <v/>
      </c>
      <c r="C817" s="2" t="str">
        <f>IF(A817="","",IFERROR(INDEX(Keterangan,MATCH('Buku Besar'!A817,Akun,0)),""))</f>
        <v/>
      </c>
      <c r="D817" s="2" t="str">
        <f>IF(A817="","",IFERROR(INDEX(Reff,MATCH('Buku Besar'!A817,Akun,0)),""))</f>
        <v/>
      </c>
      <c r="E817" s="331" t="str">
        <f>IF(A817="","",IFERROR(INDEX(Penerimaan,MATCH('Buku Besar'!A817,Akun,0)),""))</f>
        <v/>
      </c>
      <c r="F817" s="331" t="str">
        <f>IF(A817="","",IFERROR(INDEX(Pengeluaran,MATCH('Buku Besar'!A817,Akun,0)),""))</f>
        <v/>
      </c>
      <c r="H817" s="91" t="str">
        <f t="shared" si="25"/>
        <v/>
      </c>
      <c r="I817" s="330" t="str">
        <f>IF(H817="","",IFERROR(INDEX(Tanggal1,MATCH('Buku Besar'!H817,Akun1,0)),""))</f>
        <v/>
      </c>
      <c r="J817" s="2" t="str">
        <f>IF(H817="","",IFERROR(INDEX(Keterangan1,MATCH('Buku Besar'!H817,Akun1,0)),""))</f>
        <v/>
      </c>
      <c r="K817" s="2" t="str">
        <f>IF(H817="","",IFERROR(INDEX(Reff1,MATCH('Buku Besar'!H817,Akun1,0)),""))</f>
        <v/>
      </c>
      <c r="L817" s="331" t="str">
        <f>IF(H817="","",IFERROR(INDEX(Penerimaan1,MATCH('Buku Besar'!H817,Akun1,0)),""))</f>
        <v/>
      </c>
      <c r="M817" s="331" t="str">
        <f>IF(H817="","",IFERROR(INDEX(Pengeluaran1,MATCH('Buku Besar'!H817,Akun1,0)),""))</f>
        <v/>
      </c>
    </row>
    <row r="818" spans="1:13" x14ac:dyDescent="0.25">
      <c r="A818" s="91" t="str">
        <f t="shared" si="24"/>
        <v/>
      </c>
      <c r="B818" s="330" t="str">
        <f>IF(A818="","",IFERROR(INDEX(Tanggal,MATCH('Buku Besar'!A818,Akun,0)),""))</f>
        <v/>
      </c>
      <c r="C818" s="2" t="str">
        <f>IF(A818="","",IFERROR(INDEX(Keterangan,MATCH('Buku Besar'!A818,Akun,0)),""))</f>
        <v/>
      </c>
      <c r="D818" s="2" t="str">
        <f>IF(A818="","",IFERROR(INDEX(Reff,MATCH('Buku Besar'!A818,Akun,0)),""))</f>
        <v/>
      </c>
      <c r="E818" s="331" t="str">
        <f>IF(A818="","",IFERROR(INDEX(Penerimaan,MATCH('Buku Besar'!A818,Akun,0)),""))</f>
        <v/>
      </c>
      <c r="F818" s="331" t="str">
        <f>IF(A818="","",IFERROR(INDEX(Pengeluaran,MATCH('Buku Besar'!A818,Akun,0)),""))</f>
        <v/>
      </c>
      <c r="H818" s="91" t="str">
        <f t="shared" si="25"/>
        <v/>
      </c>
      <c r="I818" s="330" t="str">
        <f>IF(H818="","",IFERROR(INDEX(Tanggal1,MATCH('Buku Besar'!H818,Akun1,0)),""))</f>
        <v/>
      </c>
      <c r="J818" s="2" t="str">
        <f>IF(H818="","",IFERROR(INDEX(Keterangan1,MATCH('Buku Besar'!H818,Akun1,0)),""))</f>
        <v/>
      </c>
      <c r="K818" s="2" t="str">
        <f>IF(H818="","",IFERROR(INDEX(Reff1,MATCH('Buku Besar'!H818,Akun1,0)),""))</f>
        <v/>
      </c>
      <c r="L818" s="331" t="str">
        <f>IF(H818="","",IFERROR(INDEX(Penerimaan1,MATCH('Buku Besar'!H818,Akun1,0)),""))</f>
        <v/>
      </c>
      <c r="M818" s="331" t="str">
        <f>IF(H818="","",IFERROR(INDEX(Pengeluaran1,MATCH('Buku Besar'!H818,Akun1,0)),""))</f>
        <v/>
      </c>
    </row>
    <row r="819" spans="1:13" x14ac:dyDescent="0.25">
      <c r="A819" s="91" t="str">
        <f t="shared" si="24"/>
        <v/>
      </c>
      <c r="B819" s="330" t="str">
        <f>IF(A819="","",IFERROR(INDEX(Tanggal,MATCH('Buku Besar'!A819,Akun,0)),""))</f>
        <v/>
      </c>
      <c r="C819" s="2" t="str">
        <f>IF(A819="","",IFERROR(INDEX(Keterangan,MATCH('Buku Besar'!A819,Akun,0)),""))</f>
        <v/>
      </c>
      <c r="D819" s="2" t="str">
        <f>IF(A819="","",IFERROR(INDEX(Reff,MATCH('Buku Besar'!A819,Akun,0)),""))</f>
        <v/>
      </c>
      <c r="E819" s="331" t="str">
        <f>IF(A819="","",IFERROR(INDEX(Penerimaan,MATCH('Buku Besar'!A819,Akun,0)),""))</f>
        <v/>
      </c>
      <c r="F819" s="331" t="str">
        <f>IF(A819="","",IFERROR(INDEX(Pengeluaran,MATCH('Buku Besar'!A819,Akun,0)),""))</f>
        <v/>
      </c>
      <c r="H819" s="91" t="str">
        <f t="shared" si="25"/>
        <v/>
      </c>
      <c r="I819" s="330" t="str">
        <f>IF(H819="","",IFERROR(INDEX(Tanggal1,MATCH('Buku Besar'!H819,Akun1,0)),""))</f>
        <v/>
      </c>
      <c r="J819" s="2" t="str">
        <f>IF(H819="","",IFERROR(INDEX(Keterangan1,MATCH('Buku Besar'!H819,Akun1,0)),""))</f>
        <v/>
      </c>
      <c r="K819" s="2" t="str">
        <f>IF(H819="","",IFERROR(INDEX(Reff1,MATCH('Buku Besar'!H819,Akun1,0)),""))</f>
        <v/>
      </c>
      <c r="L819" s="331" t="str">
        <f>IF(H819="","",IFERROR(INDEX(Penerimaan1,MATCH('Buku Besar'!H819,Akun1,0)),""))</f>
        <v/>
      </c>
      <c r="M819" s="331" t="str">
        <f>IF(H819="","",IFERROR(INDEX(Pengeluaran1,MATCH('Buku Besar'!H819,Akun1,0)),""))</f>
        <v/>
      </c>
    </row>
    <row r="820" spans="1:13" x14ac:dyDescent="0.25">
      <c r="A820" s="91" t="str">
        <f t="shared" si="24"/>
        <v/>
      </c>
      <c r="B820" s="330" t="str">
        <f>IF(A820="","",IFERROR(INDEX(Tanggal,MATCH('Buku Besar'!A820,Akun,0)),""))</f>
        <v/>
      </c>
      <c r="C820" s="2" t="str">
        <f>IF(A820="","",IFERROR(INDEX(Keterangan,MATCH('Buku Besar'!A820,Akun,0)),""))</f>
        <v/>
      </c>
      <c r="D820" s="2" t="str">
        <f>IF(A820="","",IFERROR(INDEX(Reff,MATCH('Buku Besar'!A820,Akun,0)),""))</f>
        <v/>
      </c>
      <c r="E820" s="331" t="str">
        <f>IF(A820="","",IFERROR(INDEX(Penerimaan,MATCH('Buku Besar'!A820,Akun,0)),""))</f>
        <v/>
      </c>
      <c r="F820" s="331" t="str">
        <f>IF(A820="","",IFERROR(INDEX(Pengeluaran,MATCH('Buku Besar'!A820,Akun,0)),""))</f>
        <v/>
      </c>
      <c r="H820" s="91" t="str">
        <f t="shared" si="25"/>
        <v/>
      </c>
      <c r="I820" s="330" t="str">
        <f>IF(H820="","",IFERROR(INDEX(Tanggal1,MATCH('Buku Besar'!H820,Akun1,0)),""))</f>
        <v/>
      </c>
      <c r="J820" s="2" t="str">
        <f>IF(H820="","",IFERROR(INDEX(Keterangan1,MATCH('Buku Besar'!H820,Akun1,0)),""))</f>
        <v/>
      </c>
      <c r="K820" s="2" t="str">
        <f>IF(H820="","",IFERROR(INDEX(Reff1,MATCH('Buku Besar'!H820,Akun1,0)),""))</f>
        <v/>
      </c>
      <c r="L820" s="331" t="str">
        <f>IF(H820="","",IFERROR(INDEX(Penerimaan1,MATCH('Buku Besar'!H820,Akun1,0)),""))</f>
        <v/>
      </c>
      <c r="M820" s="331" t="str">
        <f>IF(H820="","",IFERROR(INDEX(Pengeluaran1,MATCH('Buku Besar'!H820,Akun1,0)),""))</f>
        <v/>
      </c>
    </row>
    <row r="821" spans="1:13" x14ac:dyDescent="0.25">
      <c r="A821" s="91" t="str">
        <f t="shared" si="24"/>
        <v/>
      </c>
      <c r="B821" s="330" t="str">
        <f>IF(A821="","",IFERROR(INDEX(Tanggal,MATCH('Buku Besar'!A821,Akun,0)),""))</f>
        <v/>
      </c>
      <c r="C821" s="2" t="str">
        <f>IF(A821="","",IFERROR(INDEX(Keterangan,MATCH('Buku Besar'!A821,Akun,0)),""))</f>
        <v/>
      </c>
      <c r="D821" s="2" t="str">
        <f>IF(A821="","",IFERROR(INDEX(Reff,MATCH('Buku Besar'!A821,Akun,0)),""))</f>
        <v/>
      </c>
      <c r="E821" s="331" t="str">
        <f>IF(A821="","",IFERROR(INDEX(Penerimaan,MATCH('Buku Besar'!A821,Akun,0)),""))</f>
        <v/>
      </c>
      <c r="F821" s="331" t="str">
        <f>IF(A821="","",IFERROR(INDEX(Pengeluaran,MATCH('Buku Besar'!A821,Akun,0)),""))</f>
        <v/>
      </c>
      <c r="H821" s="91" t="str">
        <f t="shared" si="25"/>
        <v/>
      </c>
      <c r="I821" s="330" t="str">
        <f>IF(H821="","",IFERROR(INDEX(Tanggal1,MATCH('Buku Besar'!H821,Akun1,0)),""))</f>
        <v/>
      </c>
      <c r="J821" s="2" t="str">
        <f>IF(H821="","",IFERROR(INDEX(Keterangan1,MATCH('Buku Besar'!H821,Akun1,0)),""))</f>
        <v/>
      </c>
      <c r="K821" s="2" t="str">
        <f>IF(H821="","",IFERROR(INDEX(Reff1,MATCH('Buku Besar'!H821,Akun1,0)),""))</f>
        <v/>
      </c>
      <c r="L821" s="331" t="str">
        <f>IF(H821="","",IFERROR(INDEX(Penerimaan1,MATCH('Buku Besar'!H821,Akun1,0)),""))</f>
        <v/>
      </c>
      <c r="M821" s="331" t="str">
        <f>IF(H821="","",IFERROR(INDEX(Pengeluaran1,MATCH('Buku Besar'!H821,Akun1,0)),""))</f>
        <v/>
      </c>
    </row>
    <row r="822" spans="1:13" x14ac:dyDescent="0.25">
      <c r="A822" s="91" t="str">
        <f t="shared" si="24"/>
        <v/>
      </c>
      <c r="B822" s="330" t="str">
        <f>IF(A822="","",IFERROR(INDEX(Tanggal,MATCH('Buku Besar'!A822,Akun,0)),""))</f>
        <v/>
      </c>
      <c r="C822" s="2" t="str">
        <f>IF(A822="","",IFERROR(INDEX(Keterangan,MATCH('Buku Besar'!A822,Akun,0)),""))</f>
        <v/>
      </c>
      <c r="D822" s="2" t="str">
        <f>IF(A822="","",IFERROR(INDEX(Reff,MATCH('Buku Besar'!A822,Akun,0)),""))</f>
        <v/>
      </c>
      <c r="E822" s="331" t="str">
        <f>IF(A822="","",IFERROR(INDEX(Penerimaan,MATCH('Buku Besar'!A822,Akun,0)),""))</f>
        <v/>
      </c>
      <c r="F822" s="331" t="str">
        <f>IF(A822="","",IFERROR(INDEX(Pengeluaran,MATCH('Buku Besar'!A822,Akun,0)),""))</f>
        <v/>
      </c>
      <c r="H822" s="91" t="str">
        <f t="shared" si="25"/>
        <v/>
      </c>
      <c r="I822" s="330" t="str">
        <f>IF(H822="","",IFERROR(INDEX(Tanggal1,MATCH('Buku Besar'!H822,Akun1,0)),""))</f>
        <v/>
      </c>
      <c r="J822" s="2" t="str">
        <f>IF(H822="","",IFERROR(INDEX(Keterangan1,MATCH('Buku Besar'!H822,Akun1,0)),""))</f>
        <v/>
      </c>
      <c r="K822" s="2" t="str">
        <f>IF(H822="","",IFERROR(INDEX(Reff1,MATCH('Buku Besar'!H822,Akun1,0)),""))</f>
        <v/>
      </c>
      <c r="L822" s="331" t="str">
        <f>IF(H822="","",IFERROR(INDEX(Penerimaan1,MATCH('Buku Besar'!H822,Akun1,0)),""))</f>
        <v/>
      </c>
      <c r="M822" s="331" t="str">
        <f>IF(H822="","",IFERROR(INDEX(Pengeluaran1,MATCH('Buku Besar'!H822,Akun1,0)),""))</f>
        <v/>
      </c>
    </row>
    <row r="823" spans="1:13" x14ac:dyDescent="0.25">
      <c r="A823" s="91" t="str">
        <f t="shared" si="24"/>
        <v/>
      </c>
      <c r="B823" s="330" t="str">
        <f>IF(A823="","",IFERROR(INDEX(Tanggal,MATCH('Buku Besar'!A823,Akun,0)),""))</f>
        <v/>
      </c>
      <c r="C823" s="2" t="str">
        <f>IF(A823="","",IFERROR(INDEX(Keterangan,MATCH('Buku Besar'!A823,Akun,0)),""))</f>
        <v/>
      </c>
      <c r="D823" s="2" t="str">
        <f>IF(A823="","",IFERROR(INDEX(Reff,MATCH('Buku Besar'!A823,Akun,0)),""))</f>
        <v/>
      </c>
      <c r="E823" s="331" t="str">
        <f>IF(A823="","",IFERROR(INDEX(Penerimaan,MATCH('Buku Besar'!A823,Akun,0)),""))</f>
        <v/>
      </c>
      <c r="F823" s="331" t="str">
        <f>IF(A823="","",IFERROR(INDEX(Pengeluaran,MATCH('Buku Besar'!A823,Akun,0)),""))</f>
        <v/>
      </c>
      <c r="H823" s="91" t="str">
        <f t="shared" si="25"/>
        <v/>
      </c>
      <c r="I823" s="330" t="str">
        <f>IF(H823="","",IFERROR(INDEX(Tanggal1,MATCH('Buku Besar'!H823,Akun1,0)),""))</f>
        <v/>
      </c>
      <c r="J823" s="2" t="str">
        <f>IF(H823="","",IFERROR(INDEX(Keterangan1,MATCH('Buku Besar'!H823,Akun1,0)),""))</f>
        <v/>
      </c>
      <c r="K823" s="2" t="str">
        <f>IF(H823="","",IFERROR(INDEX(Reff1,MATCH('Buku Besar'!H823,Akun1,0)),""))</f>
        <v/>
      </c>
      <c r="L823" s="331" t="str">
        <f>IF(H823="","",IFERROR(INDEX(Penerimaan1,MATCH('Buku Besar'!H823,Akun1,0)),""))</f>
        <v/>
      </c>
      <c r="M823" s="331" t="str">
        <f>IF(H823="","",IFERROR(INDEX(Pengeluaran1,MATCH('Buku Besar'!H823,Akun1,0)),""))</f>
        <v/>
      </c>
    </row>
    <row r="824" spans="1:13" x14ac:dyDescent="0.25">
      <c r="A824" s="91" t="str">
        <f t="shared" si="24"/>
        <v/>
      </c>
      <c r="B824" s="330" t="str">
        <f>IF(A824="","",IFERROR(INDEX(Tanggal,MATCH('Buku Besar'!A824,Akun,0)),""))</f>
        <v/>
      </c>
      <c r="C824" s="2" t="str">
        <f>IF(A824="","",IFERROR(INDEX(Keterangan,MATCH('Buku Besar'!A824,Akun,0)),""))</f>
        <v/>
      </c>
      <c r="D824" s="2" t="str">
        <f>IF(A824="","",IFERROR(INDEX(Reff,MATCH('Buku Besar'!A824,Akun,0)),""))</f>
        <v/>
      </c>
      <c r="E824" s="331" t="str">
        <f>IF(A824="","",IFERROR(INDEX(Penerimaan,MATCH('Buku Besar'!A824,Akun,0)),""))</f>
        <v/>
      </c>
      <c r="F824" s="331" t="str">
        <f>IF(A824="","",IFERROR(INDEX(Pengeluaran,MATCH('Buku Besar'!A824,Akun,0)),""))</f>
        <v/>
      </c>
      <c r="H824" s="91" t="str">
        <f t="shared" si="25"/>
        <v/>
      </c>
      <c r="I824" s="330" t="str">
        <f>IF(H824="","",IFERROR(INDEX(Tanggal1,MATCH('Buku Besar'!H824,Akun1,0)),""))</f>
        <v/>
      </c>
      <c r="J824" s="2" t="str">
        <f>IF(H824="","",IFERROR(INDEX(Keterangan1,MATCH('Buku Besar'!H824,Akun1,0)),""))</f>
        <v/>
      </c>
      <c r="K824" s="2" t="str">
        <f>IF(H824="","",IFERROR(INDEX(Reff1,MATCH('Buku Besar'!H824,Akun1,0)),""))</f>
        <v/>
      </c>
      <c r="L824" s="331" t="str">
        <f>IF(H824="","",IFERROR(INDEX(Penerimaan1,MATCH('Buku Besar'!H824,Akun1,0)),""))</f>
        <v/>
      </c>
      <c r="M824" s="331" t="str">
        <f>IF(H824="","",IFERROR(INDEX(Pengeluaran1,MATCH('Buku Besar'!H824,Akun1,0)),""))</f>
        <v/>
      </c>
    </row>
    <row r="825" spans="1:13" x14ac:dyDescent="0.25">
      <c r="A825" s="91" t="str">
        <f t="shared" si="24"/>
        <v/>
      </c>
      <c r="B825" s="330" t="str">
        <f>IF(A825="","",IFERROR(INDEX(Tanggal,MATCH('Buku Besar'!A825,Akun,0)),""))</f>
        <v/>
      </c>
      <c r="C825" s="2" t="str">
        <f>IF(A825="","",IFERROR(INDEX(Keterangan,MATCH('Buku Besar'!A825,Akun,0)),""))</f>
        <v/>
      </c>
      <c r="D825" s="2" t="str">
        <f>IF(A825="","",IFERROR(INDEX(Reff,MATCH('Buku Besar'!A825,Akun,0)),""))</f>
        <v/>
      </c>
      <c r="E825" s="331" t="str">
        <f>IF(A825="","",IFERROR(INDEX(Penerimaan,MATCH('Buku Besar'!A825,Akun,0)),""))</f>
        <v/>
      </c>
      <c r="F825" s="331" t="str">
        <f>IF(A825="","",IFERROR(INDEX(Pengeluaran,MATCH('Buku Besar'!A825,Akun,0)),""))</f>
        <v/>
      </c>
      <c r="H825" s="91" t="str">
        <f t="shared" si="25"/>
        <v/>
      </c>
      <c r="I825" s="330" t="str">
        <f>IF(H825="","",IFERROR(INDEX(Tanggal1,MATCH('Buku Besar'!H825,Akun1,0)),""))</f>
        <v/>
      </c>
      <c r="J825" s="2" t="str">
        <f>IF(H825="","",IFERROR(INDEX(Keterangan1,MATCH('Buku Besar'!H825,Akun1,0)),""))</f>
        <v/>
      </c>
      <c r="K825" s="2" t="str">
        <f>IF(H825="","",IFERROR(INDEX(Reff1,MATCH('Buku Besar'!H825,Akun1,0)),""))</f>
        <v/>
      </c>
      <c r="L825" s="331" t="str">
        <f>IF(H825="","",IFERROR(INDEX(Penerimaan1,MATCH('Buku Besar'!H825,Akun1,0)),""))</f>
        <v/>
      </c>
      <c r="M825" s="331" t="str">
        <f>IF(H825="","",IFERROR(INDEX(Pengeluaran1,MATCH('Buku Besar'!H825,Akun1,0)),""))</f>
        <v/>
      </c>
    </row>
    <row r="826" spans="1:13" x14ac:dyDescent="0.25">
      <c r="A826" s="91" t="str">
        <f t="shared" si="24"/>
        <v/>
      </c>
      <c r="B826" s="330" t="str">
        <f>IF(A826="","",IFERROR(INDEX(Tanggal,MATCH('Buku Besar'!A826,Akun,0)),""))</f>
        <v/>
      </c>
      <c r="C826" s="2" t="str">
        <f>IF(A826="","",IFERROR(INDEX(Keterangan,MATCH('Buku Besar'!A826,Akun,0)),""))</f>
        <v/>
      </c>
      <c r="D826" s="2" t="str">
        <f>IF(A826="","",IFERROR(INDEX(Reff,MATCH('Buku Besar'!A826,Akun,0)),""))</f>
        <v/>
      </c>
      <c r="E826" s="331" t="str">
        <f>IF(A826="","",IFERROR(INDEX(Penerimaan,MATCH('Buku Besar'!A826,Akun,0)),""))</f>
        <v/>
      </c>
      <c r="F826" s="331" t="str">
        <f>IF(A826="","",IFERROR(INDEX(Pengeluaran,MATCH('Buku Besar'!A826,Akun,0)),""))</f>
        <v/>
      </c>
      <c r="H826" s="91" t="str">
        <f t="shared" si="25"/>
        <v/>
      </c>
      <c r="I826" s="330" t="str">
        <f>IF(H826="","",IFERROR(INDEX(Tanggal1,MATCH('Buku Besar'!H826,Akun1,0)),""))</f>
        <v/>
      </c>
      <c r="J826" s="2" t="str">
        <f>IF(H826="","",IFERROR(INDEX(Keterangan1,MATCH('Buku Besar'!H826,Akun1,0)),""))</f>
        <v/>
      </c>
      <c r="K826" s="2" t="str">
        <f>IF(H826="","",IFERROR(INDEX(Reff1,MATCH('Buku Besar'!H826,Akun1,0)),""))</f>
        <v/>
      </c>
      <c r="L826" s="331" t="str">
        <f>IF(H826="","",IFERROR(INDEX(Penerimaan1,MATCH('Buku Besar'!H826,Akun1,0)),""))</f>
        <v/>
      </c>
      <c r="M826" s="331" t="str">
        <f>IF(H826="","",IFERROR(INDEX(Pengeluaran1,MATCH('Buku Besar'!H826,Akun1,0)),""))</f>
        <v/>
      </c>
    </row>
    <row r="827" spans="1:13" x14ac:dyDescent="0.25">
      <c r="A827" s="91" t="str">
        <f t="shared" si="24"/>
        <v/>
      </c>
      <c r="B827" s="330" t="str">
        <f>IF(A827="","",IFERROR(INDEX(Tanggal,MATCH('Buku Besar'!A827,Akun,0)),""))</f>
        <v/>
      </c>
      <c r="C827" s="2" t="str">
        <f>IF(A827="","",IFERROR(INDEX(Keterangan,MATCH('Buku Besar'!A827,Akun,0)),""))</f>
        <v/>
      </c>
      <c r="D827" s="2" t="str">
        <f>IF(A827="","",IFERROR(INDEX(Reff,MATCH('Buku Besar'!A827,Akun,0)),""))</f>
        <v/>
      </c>
      <c r="E827" s="331" t="str">
        <f>IF(A827="","",IFERROR(INDEX(Penerimaan,MATCH('Buku Besar'!A827,Akun,0)),""))</f>
        <v/>
      </c>
      <c r="F827" s="331" t="str">
        <f>IF(A827="","",IFERROR(INDEX(Pengeluaran,MATCH('Buku Besar'!A827,Akun,0)),""))</f>
        <v/>
      </c>
      <c r="H827" s="91" t="str">
        <f t="shared" si="25"/>
        <v/>
      </c>
      <c r="I827" s="330" t="str">
        <f>IF(H827="","",IFERROR(INDEX(Tanggal1,MATCH('Buku Besar'!H827,Akun1,0)),""))</f>
        <v/>
      </c>
      <c r="J827" s="2" t="str">
        <f>IF(H827="","",IFERROR(INDEX(Keterangan1,MATCH('Buku Besar'!H827,Akun1,0)),""))</f>
        <v/>
      </c>
      <c r="K827" s="2" t="str">
        <f>IF(H827="","",IFERROR(INDEX(Reff1,MATCH('Buku Besar'!H827,Akun1,0)),""))</f>
        <v/>
      </c>
      <c r="L827" s="331" t="str">
        <f>IF(H827="","",IFERROR(INDEX(Penerimaan1,MATCH('Buku Besar'!H827,Akun1,0)),""))</f>
        <v/>
      </c>
      <c r="M827" s="331" t="str">
        <f>IF(H827="","",IFERROR(INDEX(Pengeluaran1,MATCH('Buku Besar'!H827,Akun1,0)),""))</f>
        <v/>
      </c>
    </row>
    <row r="828" spans="1:13" x14ac:dyDescent="0.25">
      <c r="A828" s="91" t="str">
        <f t="shared" si="24"/>
        <v/>
      </c>
      <c r="B828" s="330" t="str">
        <f>IF(A828="","",IFERROR(INDEX(Tanggal,MATCH('Buku Besar'!A828,Akun,0)),""))</f>
        <v/>
      </c>
      <c r="C828" s="2" t="str">
        <f>IF(A828="","",IFERROR(INDEX(Keterangan,MATCH('Buku Besar'!A828,Akun,0)),""))</f>
        <v/>
      </c>
      <c r="D828" s="2" t="str">
        <f>IF(A828="","",IFERROR(INDEX(Reff,MATCH('Buku Besar'!A828,Akun,0)),""))</f>
        <v/>
      </c>
      <c r="E828" s="331" t="str">
        <f>IF(A828="","",IFERROR(INDEX(Penerimaan,MATCH('Buku Besar'!A828,Akun,0)),""))</f>
        <v/>
      </c>
      <c r="F828" s="331" t="str">
        <f>IF(A828="","",IFERROR(INDEX(Pengeluaran,MATCH('Buku Besar'!A828,Akun,0)),""))</f>
        <v/>
      </c>
      <c r="H828" s="91" t="str">
        <f t="shared" si="25"/>
        <v/>
      </c>
      <c r="I828" s="330" t="str">
        <f>IF(H828="","",IFERROR(INDEX(Tanggal1,MATCH('Buku Besar'!H828,Akun1,0)),""))</f>
        <v/>
      </c>
      <c r="J828" s="2" t="str">
        <f>IF(H828="","",IFERROR(INDEX(Keterangan1,MATCH('Buku Besar'!H828,Akun1,0)),""))</f>
        <v/>
      </c>
      <c r="K828" s="2" t="str">
        <f>IF(H828="","",IFERROR(INDEX(Reff1,MATCH('Buku Besar'!H828,Akun1,0)),""))</f>
        <v/>
      </c>
      <c r="L828" s="331" t="str">
        <f>IF(H828="","",IFERROR(INDEX(Penerimaan1,MATCH('Buku Besar'!H828,Akun1,0)),""))</f>
        <v/>
      </c>
      <c r="M828" s="331" t="str">
        <f>IF(H828="","",IFERROR(INDEX(Pengeluaran1,MATCH('Buku Besar'!H828,Akun1,0)),""))</f>
        <v/>
      </c>
    </row>
    <row r="829" spans="1:13" x14ac:dyDescent="0.25">
      <c r="A829" s="91" t="str">
        <f t="shared" si="24"/>
        <v/>
      </c>
      <c r="B829" s="330" t="str">
        <f>IF(A829="","",IFERROR(INDEX(Tanggal,MATCH('Buku Besar'!A829,Akun,0)),""))</f>
        <v/>
      </c>
      <c r="C829" s="2" t="str">
        <f>IF(A829="","",IFERROR(INDEX(Keterangan,MATCH('Buku Besar'!A829,Akun,0)),""))</f>
        <v/>
      </c>
      <c r="D829" s="2" t="str">
        <f>IF(A829="","",IFERROR(INDEX(Reff,MATCH('Buku Besar'!A829,Akun,0)),""))</f>
        <v/>
      </c>
      <c r="E829" s="331" t="str">
        <f>IF(A829="","",IFERROR(INDEX(Penerimaan,MATCH('Buku Besar'!A829,Akun,0)),""))</f>
        <v/>
      </c>
      <c r="F829" s="331" t="str">
        <f>IF(A829="","",IFERROR(INDEX(Pengeluaran,MATCH('Buku Besar'!A829,Akun,0)),""))</f>
        <v/>
      </c>
      <c r="H829" s="91" t="str">
        <f t="shared" si="25"/>
        <v/>
      </c>
      <c r="I829" s="330" t="str">
        <f>IF(H829="","",IFERROR(INDEX(Tanggal1,MATCH('Buku Besar'!H829,Akun1,0)),""))</f>
        <v/>
      </c>
      <c r="J829" s="2" t="str">
        <f>IF(H829="","",IFERROR(INDEX(Keterangan1,MATCH('Buku Besar'!H829,Akun1,0)),""))</f>
        <v/>
      </c>
      <c r="K829" s="2" t="str">
        <f>IF(H829="","",IFERROR(INDEX(Reff1,MATCH('Buku Besar'!H829,Akun1,0)),""))</f>
        <v/>
      </c>
      <c r="L829" s="331" t="str">
        <f>IF(H829="","",IFERROR(INDEX(Penerimaan1,MATCH('Buku Besar'!H829,Akun1,0)),""))</f>
        <v/>
      </c>
      <c r="M829" s="331" t="str">
        <f>IF(H829="","",IFERROR(INDEX(Pengeluaran1,MATCH('Buku Besar'!H829,Akun1,0)),""))</f>
        <v/>
      </c>
    </row>
    <row r="830" spans="1:13" x14ac:dyDescent="0.25">
      <c r="A830" s="91" t="str">
        <f t="shared" si="24"/>
        <v/>
      </c>
      <c r="B830" s="330" t="str">
        <f>IF(A830="","",IFERROR(INDEX(Tanggal,MATCH('Buku Besar'!A830,Akun,0)),""))</f>
        <v/>
      </c>
      <c r="C830" s="2" t="str">
        <f>IF(A830="","",IFERROR(INDEX(Keterangan,MATCH('Buku Besar'!A830,Akun,0)),""))</f>
        <v/>
      </c>
      <c r="D830" s="2" t="str">
        <f>IF(A830="","",IFERROR(INDEX(Reff,MATCH('Buku Besar'!A830,Akun,0)),""))</f>
        <v/>
      </c>
      <c r="E830" s="331" t="str">
        <f>IF(A830="","",IFERROR(INDEX(Penerimaan,MATCH('Buku Besar'!A830,Akun,0)),""))</f>
        <v/>
      </c>
      <c r="F830" s="331" t="str">
        <f>IF(A830="","",IFERROR(INDEX(Pengeluaran,MATCH('Buku Besar'!A830,Akun,0)),""))</f>
        <v/>
      </c>
      <c r="H830" s="91" t="str">
        <f t="shared" si="25"/>
        <v/>
      </c>
      <c r="I830" s="330" t="str">
        <f>IF(H830="","",IFERROR(INDEX(Tanggal1,MATCH('Buku Besar'!H830,Akun1,0)),""))</f>
        <v/>
      </c>
      <c r="J830" s="2" t="str">
        <f>IF(H830="","",IFERROR(INDEX(Keterangan1,MATCH('Buku Besar'!H830,Akun1,0)),""))</f>
        <v/>
      </c>
      <c r="K830" s="2" t="str">
        <f>IF(H830="","",IFERROR(INDEX(Reff1,MATCH('Buku Besar'!H830,Akun1,0)),""))</f>
        <v/>
      </c>
      <c r="L830" s="331" t="str">
        <f>IF(H830="","",IFERROR(INDEX(Penerimaan1,MATCH('Buku Besar'!H830,Akun1,0)),""))</f>
        <v/>
      </c>
      <c r="M830" s="331" t="str">
        <f>IF(H830="","",IFERROR(INDEX(Pengeluaran1,MATCH('Buku Besar'!H830,Akun1,0)),""))</f>
        <v/>
      </c>
    </row>
    <row r="831" spans="1:13" x14ac:dyDescent="0.25">
      <c r="A831" s="91" t="str">
        <f t="shared" si="24"/>
        <v/>
      </c>
      <c r="B831" s="330" t="str">
        <f>IF(A831="","",IFERROR(INDEX(Tanggal,MATCH('Buku Besar'!A831,Akun,0)),""))</f>
        <v/>
      </c>
      <c r="C831" s="2" t="str">
        <f>IF(A831="","",IFERROR(INDEX(Keterangan,MATCH('Buku Besar'!A831,Akun,0)),""))</f>
        <v/>
      </c>
      <c r="D831" s="2" t="str">
        <f>IF(A831="","",IFERROR(INDEX(Reff,MATCH('Buku Besar'!A831,Akun,0)),""))</f>
        <v/>
      </c>
      <c r="E831" s="331" t="str">
        <f>IF(A831="","",IFERROR(INDEX(Penerimaan,MATCH('Buku Besar'!A831,Akun,0)),""))</f>
        <v/>
      </c>
      <c r="F831" s="331" t="str">
        <f>IF(A831="","",IFERROR(INDEX(Pengeluaran,MATCH('Buku Besar'!A831,Akun,0)),""))</f>
        <v/>
      </c>
      <c r="H831" s="91" t="str">
        <f t="shared" si="25"/>
        <v/>
      </c>
      <c r="I831" s="330" t="str">
        <f>IF(H831="","",IFERROR(INDEX(Tanggal1,MATCH('Buku Besar'!H831,Akun1,0)),""))</f>
        <v/>
      </c>
      <c r="J831" s="2" t="str">
        <f>IF(H831="","",IFERROR(INDEX(Keterangan1,MATCH('Buku Besar'!H831,Akun1,0)),""))</f>
        <v/>
      </c>
      <c r="K831" s="2" t="str">
        <f>IF(H831="","",IFERROR(INDEX(Reff1,MATCH('Buku Besar'!H831,Akun1,0)),""))</f>
        <v/>
      </c>
      <c r="L831" s="331" t="str">
        <f>IF(H831="","",IFERROR(INDEX(Penerimaan1,MATCH('Buku Besar'!H831,Akun1,0)),""))</f>
        <v/>
      </c>
      <c r="M831" s="331" t="str">
        <f>IF(H831="","",IFERROR(INDEX(Pengeluaran1,MATCH('Buku Besar'!H831,Akun1,0)),""))</f>
        <v/>
      </c>
    </row>
    <row r="832" spans="1:13" x14ac:dyDescent="0.25">
      <c r="A832" s="91" t="str">
        <f t="shared" si="24"/>
        <v/>
      </c>
      <c r="B832" s="330" t="str">
        <f>IF(A832="","",IFERROR(INDEX(Tanggal,MATCH('Buku Besar'!A832,Akun,0)),""))</f>
        <v/>
      </c>
      <c r="C832" s="2" t="str">
        <f>IF(A832="","",IFERROR(INDEX(Keterangan,MATCH('Buku Besar'!A832,Akun,0)),""))</f>
        <v/>
      </c>
      <c r="D832" s="2" t="str">
        <f>IF(A832="","",IFERROR(INDEX(Reff,MATCH('Buku Besar'!A832,Akun,0)),""))</f>
        <v/>
      </c>
      <c r="E832" s="331" t="str">
        <f>IF(A832="","",IFERROR(INDEX(Penerimaan,MATCH('Buku Besar'!A832,Akun,0)),""))</f>
        <v/>
      </c>
      <c r="F832" s="331" t="str">
        <f>IF(A832="","",IFERROR(INDEX(Pengeluaran,MATCH('Buku Besar'!A832,Akun,0)),""))</f>
        <v/>
      </c>
      <c r="H832" s="91" t="str">
        <f t="shared" si="25"/>
        <v/>
      </c>
      <c r="I832" s="330" t="str">
        <f>IF(H832="","",IFERROR(INDEX(Tanggal1,MATCH('Buku Besar'!H832,Akun1,0)),""))</f>
        <v/>
      </c>
      <c r="J832" s="2" t="str">
        <f>IF(H832="","",IFERROR(INDEX(Keterangan1,MATCH('Buku Besar'!H832,Akun1,0)),""))</f>
        <v/>
      </c>
      <c r="K832" s="2" t="str">
        <f>IF(H832="","",IFERROR(INDEX(Reff1,MATCH('Buku Besar'!H832,Akun1,0)),""))</f>
        <v/>
      </c>
      <c r="L832" s="331" t="str">
        <f>IF(H832="","",IFERROR(INDEX(Penerimaan1,MATCH('Buku Besar'!H832,Akun1,0)),""))</f>
        <v/>
      </c>
      <c r="M832" s="331" t="str">
        <f>IF(H832="","",IFERROR(INDEX(Pengeluaran1,MATCH('Buku Besar'!H832,Akun1,0)),""))</f>
        <v/>
      </c>
    </row>
    <row r="833" spans="1:13" x14ac:dyDescent="0.25">
      <c r="A833" s="91" t="str">
        <f t="shared" si="24"/>
        <v/>
      </c>
      <c r="B833" s="330" t="str">
        <f>IF(A833="","",IFERROR(INDEX(Tanggal,MATCH('Buku Besar'!A833,Akun,0)),""))</f>
        <v/>
      </c>
      <c r="C833" s="2" t="str">
        <f>IF(A833="","",IFERROR(INDEX(Keterangan,MATCH('Buku Besar'!A833,Akun,0)),""))</f>
        <v/>
      </c>
      <c r="D833" s="2" t="str">
        <f>IF(A833="","",IFERROR(INDEX(Reff,MATCH('Buku Besar'!A833,Akun,0)),""))</f>
        <v/>
      </c>
      <c r="E833" s="331" t="str">
        <f>IF(A833="","",IFERROR(INDEX(Penerimaan,MATCH('Buku Besar'!A833,Akun,0)),""))</f>
        <v/>
      </c>
      <c r="F833" s="331" t="str">
        <f>IF(A833="","",IFERROR(INDEX(Pengeluaran,MATCH('Buku Besar'!A833,Akun,0)),""))</f>
        <v/>
      </c>
      <c r="H833" s="91" t="str">
        <f t="shared" si="25"/>
        <v/>
      </c>
      <c r="I833" s="330" t="str">
        <f>IF(H833="","",IFERROR(INDEX(Tanggal1,MATCH('Buku Besar'!H833,Akun1,0)),""))</f>
        <v/>
      </c>
      <c r="J833" s="2" t="str">
        <f>IF(H833="","",IFERROR(INDEX(Keterangan1,MATCH('Buku Besar'!H833,Akun1,0)),""))</f>
        <v/>
      </c>
      <c r="K833" s="2" t="str">
        <f>IF(H833="","",IFERROR(INDEX(Reff1,MATCH('Buku Besar'!H833,Akun1,0)),""))</f>
        <v/>
      </c>
      <c r="L833" s="331" t="str">
        <f>IF(H833="","",IFERROR(INDEX(Penerimaan1,MATCH('Buku Besar'!H833,Akun1,0)),""))</f>
        <v/>
      </c>
      <c r="M833" s="331" t="str">
        <f>IF(H833="","",IFERROR(INDEX(Pengeluaran1,MATCH('Buku Besar'!H833,Akun1,0)),""))</f>
        <v/>
      </c>
    </row>
    <row r="834" spans="1:13" x14ac:dyDescent="0.25">
      <c r="A834" s="91" t="str">
        <f t="shared" si="24"/>
        <v/>
      </c>
      <c r="B834" s="330" t="str">
        <f>IF(A834="","",IFERROR(INDEX(Tanggal,MATCH('Buku Besar'!A834,Akun,0)),""))</f>
        <v/>
      </c>
      <c r="C834" s="2" t="str">
        <f>IF(A834="","",IFERROR(INDEX(Keterangan,MATCH('Buku Besar'!A834,Akun,0)),""))</f>
        <v/>
      </c>
      <c r="D834" s="2" t="str">
        <f>IF(A834="","",IFERROR(INDEX(Reff,MATCH('Buku Besar'!A834,Akun,0)),""))</f>
        <v/>
      </c>
      <c r="E834" s="331" t="str">
        <f>IF(A834="","",IFERROR(INDEX(Penerimaan,MATCH('Buku Besar'!A834,Akun,0)),""))</f>
        <v/>
      </c>
      <c r="F834" s="331" t="str">
        <f>IF(A834="","",IFERROR(INDEX(Pengeluaran,MATCH('Buku Besar'!A834,Akun,0)),""))</f>
        <v/>
      </c>
      <c r="H834" s="91" t="str">
        <f t="shared" si="25"/>
        <v/>
      </c>
      <c r="I834" s="330" t="str">
        <f>IF(H834="","",IFERROR(INDEX(Tanggal1,MATCH('Buku Besar'!H834,Akun1,0)),""))</f>
        <v/>
      </c>
      <c r="J834" s="2" t="str">
        <f>IF(H834="","",IFERROR(INDEX(Keterangan1,MATCH('Buku Besar'!H834,Akun1,0)),""))</f>
        <v/>
      </c>
      <c r="K834" s="2" t="str">
        <f>IF(H834="","",IFERROR(INDEX(Reff1,MATCH('Buku Besar'!H834,Akun1,0)),""))</f>
        <v/>
      </c>
      <c r="L834" s="331" t="str">
        <f>IF(H834="","",IFERROR(INDEX(Penerimaan1,MATCH('Buku Besar'!H834,Akun1,0)),""))</f>
        <v/>
      </c>
      <c r="M834" s="331" t="str">
        <f>IF(H834="","",IFERROR(INDEX(Pengeluaran1,MATCH('Buku Besar'!H834,Akun1,0)),""))</f>
        <v/>
      </c>
    </row>
    <row r="835" spans="1:13" x14ac:dyDescent="0.25">
      <c r="A835" s="91" t="str">
        <f t="shared" si="24"/>
        <v/>
      </c>
      <c r="B835" s="330" t="str">
        <f>IF(A835="","",IFERROR(INDEX(Tanggal,MATCH('Buku Besar'!A835,Akun,0)),""))</f>
        <v/>
      </c>
      <c r="C835" s="2" t="str">
        <f>IF(A835="","",IFERROR(INDEX(Keterangan,MATCH('Buku Besar'!A835,Akun,0)),""))</f>
        <v/>
      </c>
      <c r="D835" s="2" t="str">
        <f>IF(A835="","",IFERROR(INDEX(Reff,MATCH('Buku Besar'!A835,Akun,0)),""))</f>
        <v/>
      </c>
      <c r="E835" s="331" t="str">
        <f>IF(A835="","",IFERROR(INDEX(Penerimaan,MATCH('Buku Besar'!A835,Akun,0)),""))</f>
        <v/>
      </c>
      <c r="F835" s="331" t="str">
        <f>IF(A835="","",IFERROR(INDEX(Pengeluaran,MATCH('Buku Besar'!A835,Akun,0)),""))</f>
        <v/>
      </c>
      <c r="H835" s="91" t="str">
        <f t="shared" si="25"/>
        <v/>
      </c>
      <c r="I835" s="330" t="str">
        <f>IF(H835="","",IFERROR(INDEX(Tanggal1,MATCH('Buku Besar'!H835,Akun1,0)),""))</f>
        <v/>
      </c>
      <c r="J835" s="2" t="str">
        <f>IF(H835="","",IFERROR(INDEX(Keterangan1,MATCH('Buku Besar'!H835,Akun1,0)),""))</f>
        <v/>
      </c>
      <c r="K835" s="2" t="str">
        <f>IF(H835="","",IFERROR(INDEX(Reff1,MATCH('Buku Besar'!H835,Akun1,0)),""))</f>
        <v/>
      </c>
      <c r="L835" s="331" t="str">
        <f>IF(H835="","",IFERROR(INDEX(Penerimaan1,MATCH('Buku Besar'!H835,Akun1,0)),""))</f>
        <v/>
      </c>
      <c r="M835" s="331" t="str">
        <f>IF(H835="","",IFERROR(INDEX(Pengeluaran1,MATCH('Buku Besar'!H835,Akun1,0)),""))</f>
        <v/>
      </c>
    </row>
    <row r="836" spans="1:13" x14ac:dyDescent="0.25">
      <c r="A836" s="91" t="str">
        <f t="shared" si="24"/>
        <v/>
      </c>
      <c r="B836" s="330" t="str">
        <f>IF(A836="","",IFERROR(INDEX(Tanggal,MATCH('Buku Besar'!A836,Akun,0)),""))</f>
        <v/>
      </c>
      <c r="C836" s="2" t="str">
        <f>IF(A836="","",IFERROR(INDEX(Keterangan,MATCH('Buku Besar'!A836,Akun,0)),""))</f>
        <v/>
      </c>
      <c r="D836" s="2" t="str">
        <f>IF(A836="","",IFERROR(INDEX(Reff,MATCH('Buku Besar'!A836,Akun,0)),""))</f>
        <v/>
      </c>
      <c r="E836" s="331" t="str">
        <f>IF(A836="","",IFERROR(INDEX(Penerimaan,MATCH('Buku Besar'!A836,Akun,0)),""))</f>
        <v/>
      </c>
      <c r="F836" s="331" t="str">
        <f>IF(A836="","",IFERROR(INDEX(Pengeluaran,MATCH('Buku Besar'!A836,Akun,0)),""))</f>
        <v/>
      </c>
      <c r="H836" s="91" t="str">
        <f t="shared" si="25"/>
        <v/>
      </c>
      <c r="I836" s="330" t="str">
        <f>IF(H836="","",IFERROR(INDEX(Tanggal1,MATCH('Buku Besar'!H836,Akun1,0)),""))</f>
        <v/>
      </c>
      <c r="J836" s="2" t="str">
        <f>IF(H836="","",IFERROR(INDEX(Keterangan1,MATCH('Buku Besar'!H836,Akun1,0)),""))</f>
        <v/>
      </c>
      <c r="K836" s="2" t="str">
        <f>IF(H836="","",IFERROR(INDEX(Reff1,MATCH('Buku Besar'!H836,Akun1,0)),""))</f>
        <v/>
      </c>
      <c r="L836" s="331" t="str">
        <f>IF(H836="","",IFERROR(INDEX(Penerimaan1,MATCH('Buku Besar'!H836,Akun1,0)),""))</f>
        <v/>
      </c>
      <c r="M836" s="331" t="str">
        <f>IF(H836="","",IFERROR(INDEX(Pengeluaran1,MATCH('Buku Besar'!H836,Akun1,0)),""))</f>
        <v/>
      </c>
    </row>
    <row r="837" spans="1:13" x14ac:dyDescent="0.25">
      <c r="A837" s="91" t="str">
        <f t="shared" si="24"/>
        <v/>
      </c>
      <c r="B837" s="330" t="str">
        <f>IF(A837="","",IFERROR(INDEX(Tanggal,MATCH('Buku Besar'!A837,Akun,0)),""))</f>
        <v/>
      </c>
      <c r="C837" s="2" t="str">
        <f>IF(A837="","",IFERROR(INDEX(Keterangan,MATCH('Buku Besar'!A837,Akun,0)),""))</f>
        <v/>
      </c>
      <c r="D837" s="2" t="str">
        <f>IF(A837="","",IFERROR(INDEX(Reff,MATCH('Buku Besar'!A837,Akun,0)),""))</f>
        <v/>
      </c>
      <c r="E837" s="331" t="str">
        <f>IF(A837="","",IFERROR(INDEX(Penerimaan,MATCH('Buku Besar'!A837,Akun,0)),""))</f>
        <v/>
      </c>
      <c r="F837" s="331" t="str">
        <f>IF(A837="","",IFERROR(INDEX(Pengeluaran,MATCH('Buku Besar'!A837,Akun,0)),""))</f>
        <v/>
      </c>
      <c r="H837" s="91" t="str">
        <f t="shared" si="25"/>
        <v/>
      </c>
      <c r="I837" s="330" t="str">
        <f>IF(H837="","",IFERROR(INDEX(Tanggal1,MATCH('Buku Besar'!H837,Akun1,0)),""))</f>
        <v/>
      </c>
      <c r="J837" s="2" t="str">
        <f>IF(H837="","",IFERROR(INDEX(Keterangan1,MATCH('Buku Besar'!H837,Akun1,0)),""))</f>
        <v/>
      </c>
      <c r="K837" s="2" t="str">
        <f>IF(H837="","",IFERROR(INDEX(Reff1,MATCH('Buku Besar'!H837,Akun1,0)),""))</f>
        <v/>
      </c>
      <c r="L837" s="331" t="str">
        <f>IF(H837="","",IFERROR(INDEX(Penerimaan1,MATCH('Buku Besar'!H837,Akun1,0)),""))</f>
        <v/>
      </c>
      <c r="M837" s="331" t="str">
        <f>IF(H837="","",IFERROR(INDEX(Pengeluaran1,MATCH('Buku Besar'!H837,Akun1,0)),""))</f>
        <v/>
      </c>
    </row>
    <row r="838" spans="1:13" x14ac:dyDescent="0.25">
      <c r="A838" s="91" t="str">
        <f t="shared" si="24"/>
        <v/>
      </c>
      <c r="B838" s="330" t="str">
        <f>IF(A838="","",IFERROR(INDEX(Tanggal,MATCH('Buku Besar'!A838,Akun,0)),""))</f>
        <v/>
      </c>
      <c r="C838" s="2" t="str">
        <f>IF(A838="","",IFERROR(INDEX(Keterangan,MATCH('Buku Besar'!A838,Akun,0)),""))</f>
        <v/>
      </c>
      <c r="D838" s="2" t="str">
        <f>IF(A838="","",IFERROR(INDEX(Reff,MATCH('Buku Besar'!A838,Akun,0)),""))</f>
        <v/>
      </c>
      <c r="E838" s="331" t="str">
        <f>IF(A838="","",IFERROR(INDEX(Penerimaan,MATCH('Buku Besar'!A838,Akun,0)),""))</f>
        <v/>
      </c>
      <c r="F838" s="331" t="str">
        <f>IF(A838="","",IFERROR(INDEX(Pengeluaran,MATCH('Buku Besar'!A838,Akun,0)),""))</f>
        <v/>
      </c>
      <c r="H838" s="91" t="str">
        <f t="shared" si="25"/>
        <v/>
      </c>
      <c r="I838" s="330" t="str">
        <f>IF(H838="","",IFERROR(INDEX(Tanggal1,MATCH('Buku Besar'!H838,Akun1,0)),""))</f>
        <v/>
      </c>
      <c r="J838" s="2" t="str">
        <f>IF(H838="","",IFERROR(INDEX(Keterangan1,MATCH('Buku Besar'!H838,Akun1,0)),""))</f>
        <v/>
      </c>
      <c r="K838" s="2" t="str">
        <f>IF(H838="","",IFERROR(INDEX(Reff1,MATCH('Buku Besar'!H838,Akun1,0)),""))</f>
        <v/>
      </c>
      <c r="L838" s="331" t="str">
        <f>IF(H838="","",IFERROR(INDEX(Penerimaan1,MATCH('Buku Besar'!H838,Akun1,0)),""))</f>
        <v/>
      </c>
      <c r="M838" s="331" t="str">
        <f>IF(H838="","",IFERROR(INDEX(Pengeluaran1,MATCH('Buku Besar'!H838,Akun1,0)),""))</f>
        <v/>
      </c>
    </row>
    <row r="839" spans="1:13" x14ac:dyDescent="0.25">
      <c r="A839" s="91" t="str">
        <f t="shared" si="24"/>
        <v/>
      </c>
      <c r="B839" s="330" t="str">
        <f>IF(A839="","",IFERROR(INDEX(Tanggal,MATCH('Buku Besar'!A839,Akun,0)),""))</f>
        <v/>
      </c>
      <c r="C839" s="2" t="str">
        <f>IF(A839="","",IFERROR(INDEX(Keterangan,MATCH('Buku Besar'!A839,Akun,0)),""))</f>
        <v/>
      </c>
      <c r="D839" s="2" t="str">
        <f>IF(A839="","",IFERROR(INDEX(Reff,MATCH('Buku Besar'!A839,Akun,0)),""))</f>
        <v/>
      </c>
      <c r="E839" s="331" t="str">
        <f>IF(A839="","",IFERROR(INDEX(Penerimaan,MATCH('Buku Besar'!A839,Akun,0)),""))</f>
        <v/>
      </c>
      <c r="F839" s="331" t="str">
        <f>IF(A839="","",IFERROR(INDEX(Pengeluaran,MATCH('Buku Besar'!A839,Akun,0)),""))</f>
        <v/>
      </c>
      <c r="H839" s="91" t="str">
        <f t="shared" si="25"/>
        <v/>
      </c>
      <c r="I839" s="330" t="str">
        <f>IF(H839="","",IFERROR(INDEX(Tanggal1,MATCH('Buku Besar'!H839,Akun1,0)),""))</f>
        <v/>
      </c>
      <c r="J839" s="2" t="str">
        <f>IF(H839="","",IFERROR(INDEX(Keterangan1,MATCH('Buku Besar'!H839,Akun1,0)),""))</f>
        <v/>
      </c>
      <c r="K839" s="2" t="str">
        <f>IF(H839="","",IFERROR(INDEX(Reff1,MATCH('Buku Besar'!H839,Akun1,0)),""))</f>
        <v/>
      </c>
      <c r="L839" s="331" t="str">
        <f>IF(H839="","",IFERROR(INDEX(Penerimaan1,MATCH('Buku Besar'!H839,Akun1,0)),""))</f>
        <v/>
      </c>
      <c r="M839" s="331" t="str">
        <f>IF(H839="","",IFERROR(INDEX(Pengeluaran1,MATCH('Buku Besar'!H839,Akun1,0)),""))</f>
        <v/>
      </c>
    </row>
    <row r="840" spans="1:13" x14ac:dyDescent="0.25">
      <c r="A840" s="91" t="str">
        <f t="shared" ref="A840:A903" si="26">IFERROR(IF((MID(A839,8,LEN(A839)-7)+1)&lt;=COUNTIF(Kas_Harian,LEFT(A839,6)),LEFT(A839,6)&amp;"-"&amp;MID(A839,8,LEN(A839)-7)+1,""),"")</f>
        <v/>
      </c>
      <c r="B840" s="330" t="str">
        <f>IF(A840="","",IFERROR(INDEX(Tanggal,MATCH('Buku Besar'!A840,Akun,0)),""))</f>
        <v/>
      </c>
      <c r="C840" s="2" t="str">
        <f>IF(A840="","",IFERROR(INDEX(Keterangan,MATCH('Buku Besar'!A840,Akun,0)),""))</f>
        <v/>
      </c>
      <c r="D840" s="2" t="str">
        <f>IF(A840="","",IFERROR(INDEX(Reff,MATCH('Buku Besar'!A840,Akun,0)),""))</f>
        <v/>
      </c>
      <c r="E840" s="331" t="str">
        <f>IF(A840="","",IFERROR(INDEX(Penerimaan,MATCH('Buku Besar'!A840,Akun,0)),""))</f>
        <v/>
      </c>
      <c r="F840" s="331" t="str">
        <f>IF(A840="","",IFERROR(INDEX(Pengeluaran,MATCH('Buku Besar'!A840,Akun,0)),""))</f>
        <v/>
      </c>
      <c r="H840" s="91" t="str">
        <f t="shared" ref="H840:H903" si="27">IFERROR(IF((MID(H839,8,LEN(H839)-7)+1)&lt;=COUNTIF(Bank_Harian,LEFT(H839,6)),LEFT(H839,6)&amp;"-"&amp;MID(H839,8,LEN(H839)-7)+1,""),"")</f>
        <v/>
      </c>
      <c r="I840" s="330" t="str">
        <f>IF(H840="","",IFERROR(INDEX(Tanggal1,MATCH('Buku Besar'!H840,Akun1,0)),""))</f>
        <v/>
      </c>
      <c r="J840" s="2" t="str">
        <f>IF(H840="","",IFERROR(INDEX(Keterangan1,MATCH('Buku Besar'!H840,Akun1,0)),""))</f>
        <v/>
      </c>
      <c r="K840" s="2" t="str">
        <f>IF(H840="","",IFERROR(INDEX(Reff1,MATCH('Buku Besar'!H840,Akun1,0)),""))</f>
        <v/>
      </c>
      <c r="L840" s="331" t="str">
        <f>IF(H840="","",IFERROR(INDEX(Penerimaan1,MATCH('Buku Besar'!H840,Akun1,0)),""))</f>
        <v/>
      </c>
      <c r="M840" s="331" t="str">
        <f>IF(H840="","",IFERROR(INDEX(Pengeluaran1,MATCH('Buku Besar'!H840,Akun1,0)),""))</f>
        <v/>
      </c>
    </row>
    <row r="841" spans="1:13" x14ac:dyDescent="0.25">
      <c r="A841" s="91" t="str">
        <f t="shared" si="26"/>
        <v/>
      </c>
      <c r="B841" s="330" t="str">
        <f>IF(A841="","",IFERROR(INDEX(Tanggal,MATCH('Buku Besar'!A841,Akun,0)),""))</f>
        <v/>
      </c>
      <c r="C841" s="2" t="str">
        <f>IF(A841="","",IFERROR(INDEX(Keterangan,MATCH('Buku Besar'!A841,Akun,0)),""))</f>
        <v/>
      </c>
      <c r="D841" s="2" t="str">
        <f>IF(A841="","",IFERROR(INDEX(Reff,MATCH('Buku Besar'!A841,Akun,0)),""))</f>
        <v/>
      </c>
      <c r="E841" s="331" t="str">
        <f>IF(A841="","",IFERROR(INDEX(Penerimaan,MATCH('Buku Besar'!A841,Akun,0)),""))</f>
        <v/>
      </c>
      <c r="F841" s="331" t="str">
        <f>IF(A841="","",IFERROR(INDEX(Pengeluaran,MATCH('Buku Besar'!A841,Akun,0)),""))</f>
        <v/>
      </c>
      <c r="H841" s="91" t="str">
        <f t="shared" si="27"/>
        <v/>
      </c>
      <c r="I841" s="330" t="str">
        <f>IF(H841="","",IFERROR(INDEX(Tanggal1,MATCH('Buku Besar'!H841,Akun1,0)),""))</f>
        <v/>
      </c>
      <c r="J841" s="2" t="str">
        <f>IF(H841="","",IFERROR(INDEX(Keterangan1,MATCH('Buku Besar'!H841,Akun1,0)),""))</f>
        <v/>
      </c>
      <c r="K841" s="2" t="str">
        <f>IF(H841="","",IFERROR(INDEX(Reff1,MATCH('Buku Besar'!H841,Akun1,0)),""))</f>
        <v/>
      </c>
      <c r="L841" s="331" t="str">
        <f>IF(H841="","",IFERROR(INDEX(Penerimaan1,MATCH('Buku Besar'!H841,Akun1,0)),""))</f>
        <v/>
      </c>
      <c r="M841" s="331" t="str">
        <f>IF(H841="","",IFERROR(INDEX(Pengeluaran1,MATCH('Buku Besar'!H841,Akun1,0)),""))</f>
        <v/>
      </c>
    </row>
    <row r="842" spans="1:13" x14ac:dyDescent="0.25">
      <c r="A842" s="91" t="str">
        <f t="shared" si="26"/>
        <v/>
      </c>
      <c r="B842" s="330" t="str">
        <f>IF(A842="","",IFERROR(INDEX(Tanggal,MATCH('Buku Besar'!A842,Akun,0)),""))</f>
        <v/>
      </c>
      <c r="C842" s="2" t="str">
        <f>IF(A842="","",IFERROR(INDEX(Keterangan,MATCH('Buku Besar'!A842,Akun,0)),""))</f>
        <v/>
      </c>
      <c r="D842" s="2" t="str">
        <f>IF(A842="","",IFERROR(INDEX(Reff,MATCH('Buku Besar'!A842,Akun,0)),""))</f>
        <v/>
      </c>
      <c r="E842" s="331" t="str">
        <f>IF(A842="","",IFERROR(INDEX(Penerimaan,MATCH('Buku Besar'!A842,Akun,0)),""))</f>
        <v/>
      </c>
      <c r="F842" s="331" t="str">
        <f>IF(A842="","",IFERROR(INDEX(Pengeluaran,MATCH('Buku Besar'!A842,Akun,0)),""))</f>
        <v/>
      </c>
      <c r="H842" s="91" t="str">
        <f t="shared" si="27"/>
        <v/>
      </c>
      <c r="I842" s="330" t="str">
        <f>IF(H842="","",IFERROR(INDEX(Tanggal1,MATCH('Buku Besar'!H842,Akun1,0)),""))</f>
        <v/>
      </c>
      <c r="J842" s="2" t="str">
        <f>IF(H842="","",IFERROR(INDEX(Keterangan1,MATCH('Buku Besar'!H842,Akun1,0)),""))</f>
        <v/>
      </c>
      <c r="K842" s="2" t="str">
        <f>IF(H842="","",IFERROR(INDEX(Reff1,MATCH('Buku Besar'!H842,Akun1,0)),""))</f>
        <v/>
      </c>
      <c r="L842" s="331" t="str">
        <f>IF(H842="","",IFERROR(INDEX(Penerimaan1,MATCH('Buku Besar'!H842,Akun1,0)),""))</f>
        <v/>
      </c>
      <c r="M842" s="331" t="str">
        <f>IF(H842="","",IFERROR(INDEX(Pengeluaran1,MATCH('Buku Besar'!H842,Akun1,0)),""))</f>
        <v/>
      </c>
    </row>
    <row r="843" spans="1:13" x14ac:dyDescent="0.25">
      <c r="A843" s="91" t="str">
        <f t="shared" si="26"/>
        <v/>
      </c>
      <c r="B843" s="330" t="str">
        <f>IF(A843="","",IFERROR(INDEX(Tanggal,MATCH('Buku Besar'!A843,Akun,0)),""))</f>
        <v/>
      </c>
      <c r="C843" s="2" t="str">
        <f>IF(A843="","",IFERROR(INDEX(Keterangan,MATCH('Buku Besar'!A843,Akun,0)),""))</f>
        <v/>
      </c>
      <c r="D843" s="2" t="str">
        <f>IF(A843="","",IFERROR(INDEX(Reff,MATCH('Buku Besar'!A843,Akun,0)),""))</f>
        <v/>
      </c>
      <c r="E843" s="331" t="str">
        <f>IF(A843="","",IFERROR(INDEX(Penerimaan,MATCH('Buku Besar'!A843,Akun,0)),""))</f>
        <v/>
      </c>
      <c r="F843" s="331" t="str">
        <f>IF(A843="","",IFERROR(INDEX(Pengeluaran,MATCH('Buku Besar'!A843,Akun,0)),""))</f>
        <v/>
      </c>
      <c r="H843" s="91" t="str">
        <f t="shared" si="27"/>
        <v/>
      </c>
      <c r="I843" s="330" t="str">
        <f>IF(H843="","",IFERROR(INDEX(Tanggal1,MATCH('Buku Besar'!H843,Akun1,0)),""))</f>
        <v/>
      </c>
      <c r="J843" s="2" t="str">
        <f>IF(H843="","",IFERROR(INDEX(Keterangan1,MATCH('Buku Besar'!H843,Akun1,0)),""))</f>
        <v/>
      </c>
      <c r="K843" s="2" t="str">
        <f>IF(H843="","",IFERROR(INDEX(Reff1,MATCH('Buku Besar'!H843,Akun1,0)),""))</f>
        <v/>
      </c>
      <c r="L843" s="331" t="str">
        <f>IF(H843="","",IFERROR(INDEX(Penerimaan1,MATCH('Buku Besar'!H843,Akun1,0)),""))</f>
        <v/>
      </c>
      <c r="M843" s="331" t="str">
        <f>IF(H843="","",IFERROR(INDEX(Pengeluaran1,MATCH('Buku Besar'!H843,Akun1,0)),""))</f>
        <v/>
      </c>
    </row>
    <row r="844" spans="1:13" x14ac:dyDescent="0.25">
      <c r="A844" s="91" t="str">
        <f t="shared" si="26"/>
        <v/>
      </c>
      <c r="B844" s="330" t="str">
        <f>IF(A844="","",IFERROR(INDEX(Tanggal,MATCH('Buku Besar'!A844,Akun,0)),""))</f>
        <v/>
      </c>
      <c r="C844" s="2" t="str">
        <f>IF(A844="","",IFERROR(INDEX(Keterangan,MATCH('Buku Besar'!A844,Akun,0)),""))</f>
        <v/>
      </c>
      <c r="D844" s="2" t="str">
        <f>IF(A844="","",IFERROR(INDEX(Reff,MATCH('Buku Besar'!A844,Akun,0)),""))</f>
        <v/>
      </c>
      <c r="E844" s="331" t="str">
        <f>IF(A844="","",IFERROR(INDEX(Penerimaan,MATCH('Buku Besar'!A844,Akun,0)),""))</f>
        <v/>
      </c>
      <c r="F844" s="331" t="str">
        <f>IF(A844="","",IFERROR(INDEX(Pengeluaran,MATCH('Buku Besar'!A844,Akun,0)),""))</f>
        <v/>
      </c>
      <c r="H844" s="91" t="str">
        <f t="shared" si="27"/>
        <v/>
      </c>
      <c r="I844" s="330" t="str">
        <f>IF(H844="","",IFERROR(INDEX(Tanggal1,MATCH('Buku Besar'!H844,Akun1,0)),""))</f>
        <v/>
      </c>
      <c r="J844" s="2" t="str">
        <f>IF(H844="","",IFERROR(INDEX(Keterangan1,MATCH('Buku Besar'!H844,Akun1,0)),""))</f>
        <v/>
      </c>
      <c r="K844" s="2" t="str">
        <f>IF(H844="","",IFERROR(INDEX(Reff1,MATCH('Buku Besar'!H844,Akun1,0)),""))</f>
        <v/>
      </c>
      <c r="L844" s="331" t="str">
        <f>IF(H844="","",IFERROR(INDEX(Penerimaan1,MATCH('Buku Besar'!H844,Akun1,0)),""))</f>
        <v/>
      </c>
      <c r="M844" s="331" t="str">
        <f>IF(H844="","",IFERROR(INDEX(Pengeluaran1,MATCH('Buku Besar'!H844,Akun1,0)),""))</f>
        <v/>
      </c>
    </row>
    <row r="845" spans="1:13" x14ac:dyDescent="0.25">
      <c r="A845" s="91" t="str">
        <f t="shared" si="26"/>
        <v/>
      </c>
      <c r="B845" s="330" t="str">
        <f>IF(A845="","",IFERROR(INDEX(Tanggal,MATCH('Buku Besar'!A845,Akun,0)),""))</f>
        <v/>
      </c>
      <c r="C845" s="2" t="str">
        <f>IF(A845="","",IFERROR(INDEX(Keterangan,MATCH('Buku Besar'!A845,Akun,0)),""))</f>
        <v/>
      </c>
      <c r="D845" s="2" t="str">
        <f>IF(A845="","",IFERROR(INDEX(Reff,MATCH('Buku Besar'!A845,Akun,0)),""))</f>
        <v/>
      </c>
      <c r="E845" s="331" t="str">
        <f>IF(A845="","",IFERROR(INDEX(Penerimaan,MATCH('Buku Besar'!A845,Akun,0)),""))</f>
        <v/>
      </c>
      <c r="F845" s="331" t="str">
        <f>IF(A845="","",IFERROR(INDEX(Pengeluaran,MATCH('Buku Besar'!A845,Akun,0)),""))</f>
        <v/>
      </c>
      <c r="H845" s="91" t="str">
        <f t="shared" si="27"/>
        <v/>
      </c>
      <c r="I845" s="330" t="str">
        <f>IF(H845="","",IFERROR(INDEX(Tanggal1,MATCH('Buku Besar'!H845,Akun1,0)),""))</f>
        <v/>
      </c>
      <c r="J845" s="2" t="str">
        <f>IF(H845="","",IFERROR(INDEX(Keterangan1,MATCH('Buku Besar'!H845,Akun1,0)),""))</f>
        <v/>
      </c>
      <c r="K845" s="2" t="str">
        <f>IF(H845="","",IFERROR(INDEX(Reff1,MATCH('Buku Besar'!H845,Akun1,0)),""))</f>
        <v/>
      </c>
      <c r="L845" s="331" t="str">
        <f>IF(H845="","",IFERROR(INDEX(Penerimaan1,MATCH('Buku Besar'!H845,Akun1,0)),""))</f>
        <v/>
      </c>
      <c r="M845" s="331" t="str">
        <f>IF(H845="","",IFERROR(INDEX(Pengeluaran1,MATCH('Buku Besar'!H845,Akun1,0)),""))</f>
        <v/>
      </c>
    </row>
    <row r="846" spans="1:13" x14ac:dyDescent="0.25">
      <c r="A846" s="91" t="str">
        <f t="shared" si="26"/>
        <v/>
      </c>
      <c r="B846" s="330" t="str">
        <f>IF(A846="","",IFERROR(INDEX(Tanggal,MATCH('Buku Besar'!A846,Akun,0)),""))</f>
        <v/>
      </c>
      <c r="C846" s="2" t="str">
        <f>IF(A846="","",IFERROR(INDEX(Keterangan,MATCH('Buku Besar'!A846,Akun,0)),""))</f>
        <v/>
      </c>
      <c r="D846" s="2" t="str">
        <f>IF(A846="","",IFERROR(INDEX(Reff,MATCH('Buku Besar'!A846,Akun,0)),""))</f>
        <v/>
      </c>
      <c r="E846" s="331" t="str">
        <f>IF(A846="","",IFERROR(INDEX(Penerimaan,MATCH('Buku Besar'!A846,Akun,0)),""))</f>
        <v/>
      </c>
      <c r="F846" s="331" t="str">
        <f>IF(A846="","",IFERROR(INDEX(Pengeluaran,MATCH('Buku Besar'!A846,Akun,0)),""))</f>
        <v/>
      </c>
      <c r="H846" s="91" t="str">
        <f t="shared" si="27"/>
        <v/>
      </c>
      <c r="I846" s="330" t="str">
        <f>IF(H846="","",IFERROR(INDEX(Tanggal1,MATCH('Buku Besar'!H846,Akun1,0)),""))</f>
        <v/>
      </c>
      <c r="J846" s="2" t="str">
        <f>IF(H846="","",IFERROR(INDEX(Keterangan1,MATCH('Buku Besar'!H846,Akun1,0)),""))</f>
        <v/>
      </c>
      <c r="K846" s="2" t="str">
        <f>IF(H846="","",IFERROR(INDEX(Reff1,MATCH('Buku Besar'!H846,Akun1,0)),""))</f>
        <v/>
      </c>
      <c r="L846" s="331" t="str">
        <f>IF(H846="","",IFERROR(INDEX(Penerimaan1,MATCH('Buku Besar'!H846,Akun1,0)),""))</f>
        <v/>
      </c>
      <c r="M846" s="331" t="str">
        <f>IF(H846="","",IFERROR(INDEX(Pengeluaran1,MATCH('Buku Besar'!H846,Akun1,0)),""))</f>
        <v/>
      </c>
    </row>
    <row r="847" spans="1:13" x14ac:dyDescent="0.25">
      <c r="A847" s="91" t="str">
        <f t="shared" si="26"/>
        <v/>
      </c>
      <c r="B847" s="330" t="str">
        <f>IF(A847="","",IFERROR(INDEX(Tanggal,MATCH('Buku Besar'!A847,Akun,0)),""))</f>
        <v/>
      </c>
      <c r="C847" s="2" t="str">
        <f>IF(A847="","",IFERROR(INDEX(Keterangan,MATCH('Buku Besar'!A847,Akun,0)),""))</f>
        <v/>
      </c>
      <c r="D847" s="2" t="str">
        <f>IF(A847="","",IFERROR(INDEX(Reff,MATCH('Buku Besar'!A847,Akun,0)),""))</f>
        <v/>
      </c>
      <c r="E847" s="331" t="str">
        <f>IF(A847="","",IFERROR(INDEX(Penerimaan,MATCH('Buku Besar'!A847,Akun,0)),""))</f>
        <v/>
      </c>
      <c r="F847" s="331" t="str">
        <f>IF(A847="","",IFERROR(INDEX(Pengeluaran,MATCH('Buku Besar'!A847,Akun,0)),""))</f>
        <v/>
      </c>
      <c r="H847" s="91" t="str">
        <f t="shared" si="27"/>
        <v/>
      </c>
      <c r="I847" s="330" t="str">
        <f>IF(H847="","",IFERROR(INDEX(Tanggal1,MATCH('Buku Besar'!H847,Akun1,0)),""))</f>
        <v/>
      </c>
      <c r="J847" s="2" t="str">
        <f>IF(H847="","",IFERROR(INDEX(Keterangan1,MATCH('Buku Besar'!H847,Akun1,0)),""))</f>
        <v/>
      </c>
      <c r="K847" s="2" t="str">
        <f>IF(H847="","",IFERROR(INDEX(Reff1,MATCH('Buku Besar'!H847,Akun1,0)),""))</f>
        <v/>
      </c>
      <c r="L847" s="331" t="str">
        <f>IF(H847="","",IFERROR(INDEX(Penerimaan1,MATCH('Buku Besar'!H847,Akun1,0)),""))</f>
        <v/>
      </c>
      <c r="M847" s="331" t="str">
        <f>IF(H847="","",IFERROR(INDEX(Pengeluaran1,MATCH('Buku Besar'!H847,Akun1,0)),""))</f>
        <v/>
      </c>
    </row>
    <row r="848" spans="1:13" x14ac:dyDescent="0.25">
      <c r="A848" s="91" t="str">
        <f t="shared" si="26"/>
        <v/>
      </c>
      <c r="B848" s="330" t="str">
        <f>IF(A848="","",IFERROR(INDEX(Tanggal,MATCH('Buku Besar'!A848,Akun,0)),""))</f>
        <v/>
      </c>
      <c r="C848" s="2" t="str">
        <f>IF(A848="","",IFERROR(INDEX(Keterangan,MATCH('Buku Besar'!A848,Akun,0)),""))</f>
        <v/>
      </c>
      <c r="D848" s="2" t="str">
        <f>IF(A848="","",IFERROR(INDEX(Reff,MATCH('Buku Besar'!A848,Akun,0)),""))</f>
        <v/>
      </c>
      <c r="E848" s="331" t="str">
        <f>IF(A848="","",IFERROR(INDEX(Penerimaan,MATCH('Buku Besar'!A848,Akun,0)),""))</f>
        <v/>
      </c>
      <c r="F848" s="331" t="str">
        <f>IF(A848="","",IFERROR(INDEX(Pengeluaran,MATCH('Buku Besar'!A848,Akun,0)),""))</f>
        <v/>
      </c>
      <c r="H848" s="91" t="str">
        <f t="shared" si="27"/>
        <v/>
      </c>
      <c r="I848" s="330" t="str">
        <f>IF(H848="","",IFERROR(INDEX(Tanggal1,MATCH('Buku Besar'!H848,Akun1,0)),""))</f>
        <v/>
      </c>
      <c r="J848" s="2" t="str">
        <f>IF(H848="","",IFERROR(INDEX(Keterangan1,MATCH('Buku Besar'!H848,Akun1,0)),""))</f>
        <v/>
      </c>
      <c r="K848" s="2" t="str">
        <f>IF(H848="","",IFERROR(INDEX(Reff1,MATCH('Buku Besar'!H848,Akun1,0)),""))</f>
        <v/>
      </c>
      <c r="L848" s="331" t="str">
        <f>IF(H848="","",IFERROR(INDEX(Penerimaan1,MATCH('Buku Besar'!H848,Akun1,0)),""))</f>
        <v/>
      </c>
      <c r="M848" s="331" t="str">
        <f>IF(H848="","",IFERROR(INDEX(Pengeluaran1,MATCH('Buku Besar'!H848,Akun1,0)),""))</f>
        <v/>
      </c>
    </row>
    <row r="849" spans="1:13" x14ac:dyDescent="0.25">
      <c r="A849" s="91" t="str">
        <f t="shared" si="26"/>
        <v/>
      </c>
      <c r="B849" s="330" t="str">
        <f>IF(A849="","",IFERROR(INDEX(Tanggal,MATCH('Buku Besar'!A849,Akun,0)),""))</f>
        <v/>
      </c>
      <c r="C849" s="2" t="str">
        <f>IF(A849="","",IFERROR(INDEX(Keterangan,MATCH('Buku Besar'!A849,Akun,0)),""))</f>
        <v/>
      </c>
      <c r="D849" s="2" t="str">
        <f>IF(A849="","",IFERROR(INDEX(Reff,MATCH('Buku Besar'!A849,Akun,0)),""))</f>
        <v/>
      </c>
      <c r="E849" s="331" t="str">
        <f>IF(A849="","",IFERROR(INDEX(Penerimaan,MATCH('Buku Besar'!A849,Akun,0)),""))</f>
        <v/>
      </c>
      <c r="F849" s="331" t="str">
        <f>IF(A849="","",IFERROR(INDEX(Pengeluaran,MATCH('Buku Besar'!A849,Akun,0)),""))</f>
        <v/>
      </c>
      <c r="H849" s="91" t="str">
        <f t="shared" si="27"/>
        <v/>
      </c>
      <c r="I849" s="330" t="str">
        <f>IF(H849="","",IFERROR(INDEX(Tanggal1,MATCH('Buku Besar'!H849,Akun1,0)),""))</f>
        <v/>
      </c>
      <c r="J849" s="2" t="str">
        <f>IF(H849="","",IFERROR(INDEX(Keterangan1,MATCH('Buku Besar'!H849,Akun1,0)),""))</f>
        <v/>
      </c>
      <c r="K849" s="2" t="str">
        <f>IF(H849="","",IFERROR(INDEX(Reff1,MATCH('Buku Besar'!H849,Akun1,0)),""))</f>
        <v/>
      </c>
      <c r="L849" s="331" t="str">
        <f>IF(H849="","",IFERROR(INDEX(Penerimaan1,MATCH('Buku Besar'!H849,Akun1,0)),""))</f>
        <v/>
      </c>
      <c r="M849" s="331" t="str">
        <f>IF(H849="","",IFERROR(INDEX(Pengeluaran1,MATCH('Buku Besar'!H849,Akun1,0)),""))</f>
        <v/>
      </c>
    </row>
    <row r="850" spans="1:13" x14ac:dyDescent="0.25">
      <c r="A850" s="91" t="str">
        <f t="shared" si="26"/>
        <v/>
      </c>
      <c r="B850" s="330" t="str">
        <f>IF(A850="","",IFERROR(INDEX(Tanggal,MATCH('Buku Besar'!A850,Akun,0)),""))</f>
        <v/>
      </c>
      <c r="C850" s="2" t="str">
        <f>IF(A850="","",IFERROR(INDEX(Keterangan,MATCH('Buku Besar'!A850,Akun,0)),""))</f>
        <v/>
      </c>
      <c r="D850" s="2" t="str">
        <f>IF(A850="","",IFERROR(INDEX(Reff,MATCH('Buku Besar'!A850,Akun,0)),""))</f>
        <v/>
      </c>
      <c r="E850" s="331" t="str">
        <f>IF(A850="","",IFERROR(INDEX(Penerimaan,MATCH('Buku Besar'!A850,Akun,0)),""))</f>
        <v/>
      </c>
      <c r="F850" s="331" t="str">
        <f>IF(A850="","",IFERROR(INDEX(Pengeluaran,MATCH('Buku Besar'!A850,Akun,0)),""))</f>
        <v/>
      </c>
      <c r="H850" s="91" t="str">
        <f t="shared" si="27"/>
        <v/>
      </c>
      <c r="I850" s="330" t="str">
        <f>IF(H850="","",IFERROR(INDEX(Tanggal1,MATCH('Buku Besar'!H850,Akun1,0)),""))</f>
        <v/>
      </c>
      <c r="J850" s="2" t="str">
        <f>IF(H850="","",IFERROR(INDEX(Keterangan1,MATCH('Buku Besar'!H850,Akun1,0)),""))</f>
        <v/>
      </c>
      <c r="K850" s="2" t="str">
        <f>IF(H850="","",IFERROR(INDEX(Reff1,MATCH('Buku Besar'!H850,Akun1,0)),""))</f>
        <v/>
      </c>
      <c r="L850" s="331" t="str">
        <f>IF(H850="","",IFERROR(INDEX(Penerimaan1,MATCH('Buku Besar'!H850,Akun1,0)),""))</f>
        <v/>
      </c>
      <c r="M850" s="331" t="str">
        <f>IF(H850="","",IFERROR(INDEX(Pengeluaran1,MATCH('Buku Besar'!H850,Akun1,0)),""))</f>
        <v/>
      </c>
    </row>
    <row r="851" spans="1:13" x14ac:dyDescent="0.25">
      <c r="A851" s="91" t="str">
        <f t="shared" si="26"/>
        <v/>
      </c>
      <c r="B851" s="330" t="str">
        <f>IF(A851="","",IFERROR(INDEX(Tanggal,MATCH('Buku Besar'!A851,Akun,0)),""))</f>
        <v/>
      </c>
      <c r="C851" s="2" t="str">
        <f>IF(A851="","",IFERROR(INDEX(Keterangan,MATCH('Buku Besar'!A851,Akun,0)),""))</f>
        <v/>
      </c>
      <c r="D851" s="2" t="str">
        <f>IF(A851="","",IFERROR(INDEX(Reff,MATCH('Buku Besar'!A851,Akun,0)),""))</f>
        <v/>
      </c>
      <c r="E851" s="331" t="str">
        <f>IF(A851="","",IFERROR(INDEX(Penerimaan,MATCH('Buku Besar'!A851,Akun,0)),""))</f>
        <v/>
      </c>
      <c r="F851" s="331" t="str">
        <f>IF(A851="","",IFERROR(INDEX(Pengeluaran,MATCH('Buku Besar'!A851,Akun,0)),""))</f>
        <v/>
      </c>
      <c r="H851" s="91" t="str">
        <f t="shared" si="27"/>
        <v/>
      </c>
      <c r="I851" s="330" t="str">
        <f>IF(H851="","",IFERROR(INDEX(Tanggal1,MATCH('Buku Besar'!H851,Akun1,0)),""))</f>
        <v/>
      </c>
      <c r="J851" s="2" t="str">
        <f>IF(H851="","",IFERROR(INDEX(Keterangan1,MATCH('Buku Besar'!H851,Akun1,0)),""))</f>
        <v/>
      </c>
      <c r="K851" s="2" t="str">
        <f>IF(H851="","",IFERROR(INDEX(Reff1,MATCH('Buku Besar'!H851,Akun1,0)),""))</f>
        <v/>
      </c>
      <c r="L851" s="331" t="str">
        <f>IF(H851="","",IFERROR(INDEX(Penerimaan1,MATCH('Buku Besar'!H851,Akun1,0)),""))</f>
        <v/>
      </c>
      <c r="M851" s="331" t="str">
        <f>IF(H851="","",IFERROR(INDEX(Pengeluaran1,MATCH('Buku Besar'!H851,Akun1,0)),""))</f>
        <v/>
      </c>
    </row>
    <row r="852" spans="1:13" x14ac:dyDescent="0.25">
      <c r="A852" s="91" t="str">
        <f t="shared" si="26"/>
        <v/>
      </c>
      <c r="B852" s="330" t="str">
        <f>IF(A852="","",IFERROR(INDEX(Tanggal,MATCH('Buku Besar'!A852,Akun,0)),""))</f>
        <v/>
      </c>
      <c r="C852" s="2" t="str">
        <f>IF(A852="","",IFERROR(INDEX(Keterangan,MATCH('Buku Besar'!A852,Akun,0)),""))</f>
        <v/>
      </c>
      <c r="D852" s="2" t="str">
        <f>IF(A852="","",IFERROR(INDEX(Reff,MATCH('Buku Besar'!A852,Akun,0)),""))</f>
        <v/>
      </c>
      <c r="E852" s="331" t="str">
        <f>IF(A852="","",IFERROR(INDEX(Penerimaan,MATCH('Buku Besar'!A852,Akun,0)),""))</f>
        <v/>
      </c>
      <c r="F852" s="331" t="str">
        <f>IF(A852="","",IFERROR(INDEX(Pengeluaran,MATCH('Buku Besar'!A852,Akun,0)),""))</f>
        <v/>
      </c>
      <c r="H852" s="91" t="str">
        <f t="shared" si="27"/>
        <v/>
      </c>
      <c r="I852" s="330" t="str">
        <f>IF(H852="","",IFERROR(INDEX(Tanggal1,MATCH('Buku Besar'!H852,Akun1,0)),""))</f>
        <v/>
      </c>
      <c r="J852" s="2" t="str">
        <f>IF(H852="","",IFERROR(INDEX(Keterangan1,MATCH('Buku Besar'!H852,Akun1,0)),""))</f>
        <v/>
      </c>
      <c r="K852" s="2" t="str">
        <f>IF(H852="","",IFERROR(INDEX(Reff1,MATCH('Buku Besar'!H852,Akun1,0)),""))</f>
        <v/>
      </c>
      <c r="L852" s="331" t="str">
        <f>IF(H852="","",IFERROR(INDEX(Penerimaan1,MATCH('Buku Besar'!H852,Akun1,0)),""))</f>
        <v/>
      </c>
      <c r="M852" s="331" t="str">
        <f>IF(H852="","",IFERROR(INDEX(Pengeluaran1,MATCH('Buku Besar'!H852,Akun1,0)),""))</f>
        <v/>
      </c>
    </row>
    <row r="853" spans="1:13" x14ac:dyDescent="0.25">
      <c r="A853" s="91" t="str">
        <f t="shared" si="26"/>
        <v/>
      </c>
      <c r="B853" s="330" t="str">
        <f>IF(A853="","",IFERROR(INDEX(Tanggal,MATCH('Buku Besar'!A853,Akun,0)),""))</f>
        <v/>
      </c>
      <c r="C853" s="2" t="str">
        <f>IF(A853="","",IFERROR(INDEX(Keterangan,MATCH('Buku Besar'!A853,Akun,0)),""))</f>
        <v/>
      </c>
      <c r="D853" s="2" t="str">
        <f>IF(A853="","",IFERROR(INDEX(Reff,MATCH('Buku Besar'!A853,Akun,0)),""))</f>
        <v/>
      </c>
      <c r="E853" s="331" t="str">
        <f>IF(A853="","",IFERROR(INDEX(Penerimaan,MATCH('Buku Besar'!A853,Akun,0)),""))</f>
        <v/>
      </c>
      <c r="F853" s="331" t="str">
        <f>IF(A853="","",IFERROR(INDEX(Pengeluaran,MATCH('Buku Besar'!A853,Akun,0)),""))</f>
        <v/>
      </c>
      <c r="H853" s="91" t="str">
        <f t="shared" si="27"/>
        <v/>
      </c>
      <c r="I853" s="330" t="str">
        <f>IF(H853="","",IFERROR(INDEX(Tanggal1,MATCH('Buku Besar'!H853,Akun1,0)),""))</f>
        <v/>
      </c>
      <c r="J853" s="2" t="str">
        <f>IF(H853="","",IFERROR(INDEX(Keterangan1,MATCH('Buku Besar'!H853,Akun1,0)),""))</f>
        <v/>
      </c>
      <c r="K853" s="2" t="str">
        <f>IF(H853="","",IFERROR(INDEX(Reff1,MATCH('Buku Besar'!H853,Akun1,0)),""))</f>
        <v/>
      </c>
      <c r="L853" s="331" t="str">
        <f>IF(H853="","",IFERROR(INDEX(Penerimaan1,MATCH('Buku Besar'!H853,Akun1,0)),""))</f>
        <v/>
      </c>
      <c r="M853" s="331" t="str">
        <f>IF(H853="","",IFERROR(INDEX(Pengeluaran1,MATCH('Buku Besar'!H853,Akun1,0)),""))</f>
        <v/>
      </c>
    </row>
    <row r="854" spans="1:13" x14ac:dyDescent="0.25">
      <c r="A854" s="91" t="str">
        <f t="shared" si="26"/>
        <v/>
      </c>
      <c r="B854" s="330" t="str">
        <f>IF(A854="","",IFERROR(INDEX(Tanggal,MATCH('Buku Besar'!A854,Akun,0)),""))</f>
        <v/>
      </c>
      <c r="C854" s="2" t="str">
        <f>IF(A854="","",IFERROR(INDEX(Keterangan,MATCH('Buku Besar'!A854,Akun,0)),""))</f>
        <v/>
      </c>
      <c r="D854" s="2" t="str">
        <f>IF(A854="","",IFERROR(INDEX(Reff,MATCH('Buku Besar'!A854,Akun,0)),""))</f>
        <v/>
      </c>
      <c r="E854" s="331" t="str">
        <f>IF(A854="","",IFERROR(INDEX(Penerimaan,MATCH('Buku Besar'!A854,Akun,0)),""))</f>
        <v/>
      </c>
      <c r="F854" s="331" t="str">
        <f>IF(A854="","",IFERROR(INDEX(Pengeluaran,MATCH('Buku Besar'!A854,Akun,0)),""))</f>
        <v/>
      </c>
      <c r="H854" s="91" t="str">
        <f t="shared" si="27"/>
        <v/>
      </c>
      <c r="I854" s="330" t="str">
        <f>IF(H854="","",IFERROR(INDEX(Tanggal1,MATCH('Buku Besar'!H854,Akun1,0)),""))</f>
        <v/>
      </c>
      <c r="J854" s="2" t="str">
        <f>IF(H854="","",IFERROR(INDEX(Keterangan1,MATCH('Buku Besar'!H854,Akun1,0)),""))</f>
        <v/>
      </c>
      <c r="K854" s="2" t="str">
        <f>IF(H854="","",IFERROR(INDEX(Reff1,MATCH('Buku Besar'!H854,Akun1,0)),""))</f>
        <v/>
      </c>
      <c r="L854" s="331" t="str">
        <f>IF(H854="","",IFERROR(INDEX(Penerimaan1,MATCH('Buku Besar'!H854,Akun1,0)),""))</f>
        <v/>
      </c>
      <c r="M854" s="331" t="str">
        <f>IF(H854="","",IFERROR(INDEX(Pengeluaran1,MATCH('Buku Besar'!H854,Akun1,0)),""))</f>
        <v/>
      </c>
    </row>
    <row r="855" spans="1:13" x14ac:dyDescent="0.25">
      <c r="A855" s="91" t="str">
        <f t="shared" si="26"/>
        <v/>
      </c>
      <c r="B855" s="330" t="str">
        <f>IF(A855="","",IFERROR(INDEX(Tanggal,MATCH('Buku Besar'!A855,Akun,0)),""))</f>
        <v/>
      </c>
      <c r="C855" s="2" t="str">
        <f>IF(A855="","",IFERROR(INDEX(Keterangan,MATCH('Buku Besar'!A855,Akun,0)),""))</f>
        <v/>
      </c>
      <c r="D855" s="2" t="str">
        <f>IF(A855="","",IFERROR(INDEX(Reff,MATCH('Buku Besar'!A855,Akun,0)),""))</f>
        <v/>
      </c>
      <c r="E855" s="331" t="str">
        <f>IF(A855="","",IFERROR(INDEX(Penerimaan,MATCH('Buku Besar'!A855,Akun,0)),""))</f>
        <v/>
      </c>
      <c r="F855" s="331" t="str">
        <f>IF(A855="","",IFERROR(INDEX(Pengeluaran,MATCH('Buku Besar'!A855,Akun,0)),""))</f>
        <v/>
      </c>
      <c r="H855" s="91" t="str">
        <f t="shared" si="27"/>
        <v/>
      </c>
      <c r="I855" s="330" t="str">
        <f>IF(H855="","",IFERROR(INDEX(Tanggal1,MATCH('Buku Besar'!H855,Akun1,0)),""))</f>
        <v/>
      </c>
      <c r="J855" s="2" t="str">
        <f>IF(H855="","",IFERROR(INDEX(Keterangan1,MATCH('Buku Besar'!H855,Akun1,0)),""))</f>
        <v/>
      </c>
      <c r="K855" s="2" t="str">
        <f>IF(H855="","",IFERROR(INDEX(Reff1,MATCH('Buku Besar'!H855,Akun1,0)),""))</f>
        <v/>
      </c>
      <c r="L855" s="331" t="str">
        <f>IF(H855="","",IFERROR(INDEX(Penerimaan1,MATCH('Buku Besar'!H855,Akun1,0)),""))</f>
        <v/>
      </c>
      <c r="M855" s="331" t="str">
        <f>IF(H855="","",IFERROR(INDEX(Pengeluaran1,MATCH('Buku Besar'!H855,Akun1,0)),""))</f>
        <v/>
      </c>
    </row>
    <row r="856" spans="1:13" x14ac:dyDescent="0.25">
      <c r="A856" s="91" t="str">
        <f t="shared" si="26"/>
        <v/>
      </c>
      <c r="B856" s="330" t="str">
        <f>IF(A856="","",IFERROR(INDEX(Tanggal,MATCH('Buku Besar'!A856,Akun,0)),""))</f>
        <v/>
      </c>
      <c r="C856" s="2" t="str">
        <f>IF(A856="","",IFERROR(INDEX(Keterangan,MATCH('Buku Besar'!A856,Akun,0)),""))</f>
        <v/>
      </c>
      <c r="D856" s="2" t="str">
        <f>IF(A856="","",IFERROR(INDEX(Reff,MATCH('Buku Besar'!A856,Akun,0)),""))</f>
        <v/>
      </c>
      <c r="E856" s="331" t="str">
        <f>IF(A856="","",IFERROR(INDEX(Penerimaan,MATCH('Buku Besar'!A856,Akun,0)),""))</f>
        <v/>
      </c>
      <c r="F856" s="331" t="str">
        <f>IF(A856="","",IFERROR(INDEX(Pengeluaran,MATCH('Buku Besar'!A856,Akun,0)),""))</f>
        <v/>
      </c>
      <c r="H856" s="91" t="str">
        <f t="shared" si="27"/>
        <v/>
      </c>
      <c r="I856" s="330" t="str">
        <f>IF(H856="","",IFERROR(INDEX(Tanggal1,MATCH('Buku Besar'!H856,Akun1,0)),""))</f>
        <v/>
      </c>
      <c r="J856" s="2" t="str">
        <f>IF(H856="","",IFERROR(INDEX(Keterangan1,MATCH('Buku Besar'!H856,Akun1,0)),""))</f>
        <v/>
      </c>
      <c r="K856" s="2" t="str">
        <f>IF(H856="","",IFERROR(INDEX(Reff1,MATCH('Buku Besar'!H856,Akun1,0)),""))</f>
        <v/>
      </c>
      <c r="L856" s="331" t="str">
        <f>IF(H856="","",IFERROR(INDEX(Penerimaan1,MATCH('Buku Besar'!H856,Akun1,0)),""))</f>
        <v/>
      </c>
      <c r="M856" s="331" t="str">
        <f>IF(H856="","",IFERROR(INDEX(Pengeluaran1,MATCH('Buku Besar'!H856,Akun1,0)),""))</f>
        <v/>
      </c>
    </row>
    <row r="857" spans="1:13" x14ac:dyDescent="0.25">
      <c r="A857" s="91" t="str">
        <f t="shared" si="26"/>
        <v/>
      </c>
      <c r="B857" s="330" t="str">
        <f>IF(A857="","",IFERROR(INDEX(Tanggal,MATCH('Buku Besar'!A857,Akun,0)),""))</f>
        <v/>
      </c>
      <c r="C857" s="2" t="str">
        <f>IF(A857="","",IFERROR(INDEX(Keterangan,MATCH('Buku Besar'!A857,Akun,0)),""))</f>
        <v/>
      </c>
      <c r="D857" s="2" t="str">
        <f>IF(A857="","",IFERROR(INDEX(Reff,MATCH('Buku Besar'!A857,Akun,0)),""))</f>
        <v/>
      </c>
      <c r="E857" s="331" t="str">
        <f>IF(A857="","",IFERROR(INDEX(Penerimaan,MATCH('Buku Besar'!A857,Akun,0)),""))</f>
        <v/>
      </c>
      <c r="F857" s="331" t="str">
        <f>IF(A857="","",IFERROR(INDEX(Pengeluaran,MATCH('Buku Besar'!A857,Akun,0)),""))</f>
        <v/>
      </c>
      <c r="H857" s="91" t="str">
        <f t="shared" si="27"/>
        <v/>
      </c>
      <c r="I857" s="330" t="str">
        <f>IF(H857="","",IFERROR(INDEX(Tanggal1,MATCH('Buku Besar'!H857,Akun1,0)),""))</f>
        <v/>
      </c>
      <c r="J857" s="2" t="str">
        <f>IF(H857="","",IFERROR(INDEX(Keterangan1,MATCH('Buku Besar'!H857,Akun1,0)),""))</f>
        <v/>
      </c>
      <c r="K857" s="2" t="str">
        <f>IF(H857="","",IFERROR(INDEX(Reff1,MATCH('Buku Besar'!H857,Akun1,0)),""))</f>
        <v/>
      </c>
      <c r="L857" s="331" t="str">
        <f>IF(H857="","",IFERROR(INDEX(Penerimaan1,MATCH('Buku Besar'!H857,Akun1,0)),""))</f>
        <v/>
      </c>
      <c r="M857" s="331" t="str">
        <f>IF(H857="","",IFERROR(INDEX(Pengeluaran1,MATCH('Buku Besar'!H857,Akun1,0)),""))</f>
        <v/>
      </c>
    </row>
    <row r="858" spans="1:13" x14ac:dyDescent="0.25">
      <c r="A858" s="91" t="str">
        <f t="shared" si="26"/>
        <v/>
      </c>
      <c r="B858" s="330" t="str">
        <f>IF(A858="","",IFERROR(INDEX(Tanggal,MATCH('Buku Besar'!A858,Akun,0)),""))</f>
        <v/>
      </c>
      <c r="C858" s="2" t="str">
        <f>IF(A858="","",IFERROR(INDEX(Keterangan,MATCH('Buku Besar'!A858,Akun,0)),""))</f>
        <v/>
      </c>
      <c r="D858" s="2" t="str">
        <f>IF(A858="","",IFERROR(INDEX(Reff,MATCH('Buku Besar'!A858,Akun,0)),""))</f>
        <v/>
      </c>
      <c r="E858" s="331" t="str">
        <f>IF(A858="","",IFERROR(INDEX(Penerimaan,MATCH('Buku Besar'!A858,Akun,0)),""))</f>
        <v/>
      </c>
      <c r="F858" s="331" t="str">
        <f>IF(A858="","",IFERROR(INDEX(Pengeluaran,MATCH('Buku Besar'!A858,Akun,0)),""))</f>
        <v/>
      </c>
      <c r="H858" s="91" t="str">
        <f t="shared" si="27"/>
        <v/>
      </c>
      <c r="I858" s="330" t="str">
        <f>IF(H858="","",IFERROR(INDEX(Tanggal1,MATCH('Buku Besar'!H858,Akun1,0)),""))</f>
        <v/>
      </c>
      <c r="J858" s="2" t="str">
        <f>IF(H858="","",IFERROR(INDEX(Keterangan1,MATCH('Buku Besar'!H858,Akun1,0)),""))</f>
        <v/>
      </c>
      <c r="K858" s="2" t="str">
        <f>IF(H858="","",IFERROR(INDEX(Reff1,MATCH('Buku Besar'!H858,Akun1,0)),""))</f>
        <v/>
      </c>
      <c r="L858" s="331" t="str">
        <f>IF(H858="","",IFERROR(INDEX(Penerimaan1,MATCH('Buku Besar'!H858,Akun1,0)),""))</f>
        <v/>
      </c>
      <c r="M858" s="331" t="str">
        <f>IF(H858="","",IFERROR(INDEX(Pengeluaran1,MATCH('Buku Besar'!H858,Akun1,0)),""))</f>
        <v/>
      </c>
    </row>
    <row r="859" spans="1:13" x14ac:dyDescent="0.25">
      <c r="A859" s="91" t="str">
        <f t="shared" si="26"/>
        <v/>
      </c>
      <c r="B859" s="330" t="str">
        <f>IF(A859="","",IFERROR(INDEX(Tanggal,MATCH('Buku Besar'!A859,Akun,0)),""))</f>
        <v/>
      </c>
      <c r="C859" s="2" t="str">
        <f>IF(A859="","",IFERROR(INDEX(Keterangan,MATCH('Buku Besar'!A859,Akun,0)),""))</f>
        <v/>
      </c>
      <c r="D859" s="2" t="str">
        <f>IF(A859="","",IFERROR(INDEX(Reff,MATCH('Buku Besar'!A859,Akun,0)),""))</f>
        <v/>
      </c>
      <c r="E859" s="331" t="str">
        <f>IF(A859="","",IFERROR(INDEX(Penerimaan,MATCH('Buku Besar'!A859,Akun,0)),""))</f>
        <v/>
      </c>
      <c r="F859" s="331" t="str">
        <f>IF(A859="","",IFERROR(INDEX(Pengeluaran,MATCH('Buku Besar'!A859,Akun,0)),""))</f>
        <v/>
      </c>
      <c r="H859" s="91" t="str">
        <f t="shared" si="27"/>
        <v/>
      </c>
      <c r="I859" s="330" t="str">
        <f>IF(H859="","",IFERROR(INDEX(Tanggal1,MATCH('Buku Besar'!H859,Akun1,0)),""))</f>
        <v/>
      </c>
      <c r="J859" s="2" t="str">
        <f>IF(H859="","",IFERROR(INDEX(Keterangan1,MATCH('Buku Besar'!H859,Akun1,0)),""))</f>
        <v/>
      </c>
      <c r="K859" s="2" t="str">
        <f>IF(H859="","",IFERROR(INDEX(Reff1,MATCH('Buku Besar'!H859,Akun1,0)),""))</f>
        <v/>
      </c>
      <c r="L859" s="331" t="str">
        <f>IF(H859="","",IFERROR(INDEX(Penerimaan1,MATCH('Buku Besar'!H859,Akun1,0)),""))</f>
        <v/>
      </c>
      <c r="M859" s="331" t="str">
        <f>IF(H859="","",IFERROR(INDEX(Pengeluaran1,MATCH('Buku Besar'!H859,Akun1,0)),""))</f>
        <v/>
      </c>
    </row>
    <row r="860" spans="1:13" x14ac:dyDescent="0.25">
      <c r="A860" s="91" t="str">
        <f t="shared" si="26"/>
        <v/>
      </c>
      <c r="B860" s="330" t="str">
        <f>IF(A860="","",IFERROR(INDEX(Tanggal,MATCH('Buku Besar'!A860,Akun,0)),""))</f>
        <v/>
      </c>
      <c r="C860" s="2" t="str">
        <f>IF(A860="","",IFERROR(INDEX(Keterangan,MATCH('Buku Besar'!A860,Akun,0)),""))</f>
        <v/>
      </c>
      <c r="D860" s="2" t="str">
        <f>IF(A860="","",IFERROR(INDEX(Reff,MATCH('Buku Besar'!A860,Akun,0)),""))</f>
        <v/>
      </c>
      <c r="E860" s="331" t="str">
        <f>IF(A860="","",IFERROR(INDEX(Penerimaan,MATCH('Buku Besar'!A860,Akun,0)),""))</f>
        <v/>
      </c>
      <c r="F860" s="331" t="str">
        <f>IF(A860="","",IFERROR(INDEX(Pengeluaran,MATCH('Buku Besar'!A860,Akun,0)),""))</f>
        <v/>
      </c>
      <c r="H860" s="91" t="str">
        <f t="shared" si="27"/>
        <v/>
      </c>
      <c r="I860" s="330" t="str">
        <f>IF(H860="","",IFERROR(INDEX(Tanggal1,MATCH('Buku Besar'!H860,Akun1,0)),""))</f>
        <v/>
      </c>
      <c r="J860" s="2" t="str">
        <f>IF(H860="","",IFERROR(INDEX(Keterangan1,MATCH('Buku Besar'!H860,Akun1,0)),""))</f>
        <v/>
      </c>
      <c r="K860" s="2" t="str">
        <f>IF(H860="","",IFERROR(INDEX(Reff1,MATCH('Buku Besar'!H860,Akun1,0)),""))</f>
        <v/>
      </c>
      <c r="L860" s="331" t="str">
        <f>IF(H860="","",IFERROR(INDEX(Penerimaan1,MATCH('Buku Besar'!H860,Akun1,0)),""))</f>
        <v/>
      </c>
      <c r="M860" s="331" t="str">
        <f>IF(H860="","",IFERROR(INDEX(Pengeluaran1,MATCH('Buku Besar'!H860,Akun1,0)),""))</f>
        <v/>
      </c>
    </row>
    <row r="861" spans="1:13" x14ac:dyDescent="0.25">
      <c r="A861" s="91" t="str">
        <f t="shared" si="26"/>
        <v/>
      </c>
      <c r="B861" s="330" t="str">
        <f>IF(A861="","",IFERROR(INDEX(Tanggal,MATCH('Buku Besar'!A861,Akun,0)),""))</f>
        <v/>
      </c>
      <c r="C861" s="2" t="str">
        <f>IF(A861="","",IFERROR(INDEX(Keterangan,MATCH('Buku Besar'!A861,Akun,0)),""))</f>
        <v/>
      </c>
      <c r="D861" s="2" t="str">
        <f>IF(A861="","",IFERROR(INDEX(Reff,MATCH('Buku Besar'!A861,Akun,0)),""))</f>
        <v/>
      </c>
      <c r="E861" s="331" t="str">
        <f>IF(A861="","",IFERROR(INDEX(Penerimaan,MATCH('Buku Besar'!A861,Akun,0)),""))</f>
        <v/>
      </c>
      <c r="F861" s="331" t="str">
        <f>IF(A861="","",IFERROR(INDEX(Pengeluaran,MATCH('Buku Besar'!A861,Akun,0)),""))</f>
        <v/>
      </c>
      <c r="H861" s="91" t="str">
        <f t="shared" si="27"/>
        <v/>
      </c>
      <c r="I861" s="330" t="str">
        <f>IF(H861="","",IFERROR(INDEX(Tanggal1,MATCH('Buku Besar'!H861,Akun1,0)),""))</f>
        <v/>
      </c>
      <c r="J861" s="2" t="str">
        <f>IF(H861="","",IFERROR(INDEX(Keterangan1,MATCH('Buku Besar'!H861,Akun1,0)),""))</f>
        <v/>
      </c>
      <c r="K861" s="2" t="str">
        <f>IF(H861="","",IFERROR(INDEX(Reff1,MATCH('Buku Besar'!H861,Akun1,0)),""))</f>
        <v/>
      </c>
      <c r="L861" s="331" t="str">
        <f>IF(H861="","",IFERROR(INDEX(Penerimaan1,MATCH('Buku Besar'!H861,Akun1,0)),""))</f>
        <v/>
      </c>
      <c r="M861" s="331" t="str">
        <f>IF(H861="","",IFERROR(INDEX(Pengeluaran1,MATCH('Buku Besar'!H861,Akun1,0)),""))</f>
        <v/>
      </c>
    </row>
    <row r="862" spans="1:13" x14ac:dyDescent="0.25">
      <c r="A862" s="91" t="str">
        <f t="shared" si="26"/>
        <v/>
      </c>
      <c r="B862" s="330" t="str">
        <f>IF(A862="","",IFERROR(INDEX(Tanggal,MATCH('Buku Besar'!A862,Akun,0)),""))</f>
        <v/>
      </c>
      <c r="C862" s="2" t="str">
        <f>IF(A862="","",IFERROR(INDEX(Keterangan,MATCH('Buku Besar'!A862,Akun,0)),""))</f>
        <v/>
      </c>
      <c r="D862" s="2" t="str">
        <f>IF(A862="","",IFERROR(INDEX(Reff,MATCH('Buku Besar'!A862,Akun,0)),""))</f>
        <v/>
      </c>
      <c r="E862" s="331" t="str">
        <f>IF(A862="","",IFERROR(INDEX(Penerimaan,MATCH('Buku Besar'!A862,Akun,0)),""))</f>
        <v/>
      </c>
      <c r="F862" s="331" t="str">
        <f>IF(A862="","",IFERROR(INDEX(Pengeluaran,MATCH('Buku Besar'!A862,Akun,0)),""))</f>
        <v/>
      </c>
      <c r="H862" s="91" t="str">
        <f t="shared" si="27"/>
        <v/>
      </c>
      <c r="I862" s="330" t="str">
        <f>IF(H862="","",IFERROR(INDEX(Tanggal1,MATCH('Buku Besar'!H862,Akun1,0)),""))</f>
        <v/>
      </c>
      <c r="J862" s="2" t="str">
        <f>IF(H862="","",IFERROR(INDEX(Keterangan1,MATCH('Buku Besar'!H862,Akun1,0)),""))</f>
        <v/>
      </c>
      <c r="K862" s="2" t="str">
        <f>IF(H862="","",IFERROR(INDEX(Reff1,MATCH('Buku Besar'!H862,Akun1,0)),""))</f>
        <v/>
      </c>
      <c r="L862" s="331" t="str">
        <f>IF(H862="","",IFERROR(INDEX(Penerimaan1,MATCH('Buku Besar'!H862,Akun1,0)),""))</f>
        <v/>
      </c>
      <c r="M862" s="331" t="str">
        <f>IF(H862="","",IFERROR(INDEX(Pengeluaran1,MATCH('Buku Besar'!H862,Akun1,0)),""))</f>
        <v/>
      </c>
    </row>
    <row r="863" spans="1:13" x14ac:dyDescent="0.25">
      <c r="A863" s="91" t="str">
        <f t="shared" si="26"/>
        <v/>
      </c>
      <c r="B863" s="330" t="str">
        <f>IF(A863="","",IFERROR(INDEX(Tanggal,MATCH('Buku Besar'!A863,Akun,0)),""))</f>
        <v/>
      </c>
      <c r="C863" s="2" t="str">
        <f>IF(A863="","",IFERROR(INDEX(Keterangan,MATCH('Buku Besar'!A863,Akun,0)),""))</f>
        <v/>
      </c>
      <c r="D863" s="2" t="str">
        <f>IF(A863="","",IFERROR(INDEX(Reff,MATCH('Buku Besar'!A863,Akun,0)),""))</f>
        <v/>
      </c>
      <c r="E863" s="331" t="str">
        <f>IF(A863="","",IFERROR(INDEX(Penerimaan,MATCH('Buku Besar'!A863,Akun,0)),""))</f>
        <v/>
      </c>
      <c r="F863" s="331" t="str">
        <f>IF(A863="","",IFERROR(INDEX(Pengeluaran,MATCH('Buku Besar'!A863,Akun,0)),""))</f>
        <v/>
      </c>
      <c r="H863" s="91" t="str">
        <f t="shared" si="27"/>
        <v/>
      </c>
      <c r="I863" s="330" t="str">
        <f>IF(H863="","",IFERROR(INDEX(Tanggal1,MATCH('Buku Besar'!H863,Akun1,0)),""))</f>
        <v/>
      </c>
      <c r="J863" s="2" t="str">
        <f>IF(H863="","",IFERROR(INDEX(Keterangan1,MATCH('Buku Besar'!H863,Akun1,0)),""))</f>
        <v/>
      </c>
      <c r="K863" s="2" t="str">
        <f>IF(H863="","",IFERROR(INDEX(Reff1,MATCH('Buku Besar'!H863,Akun1,0)),""))</f>
        <v/>
      </c>
      <c r="L863" s="331" t="str">
        <f>IF(H863="","",IFERROR(INDEX(Penerimaan1,MATCH('Buku Besar'!H863,Akun1,0)),""))</f>
        <v/>
      </c>
      <c r="M863" s="331" t="str">
        <f>IF(H863="","",IFERROR(INDEX(Pengeluaran1,MATCH('Buku Besar'!H863,Akun1,0)),""))</f>
        <v/>
      </c>
    </row>
    <row r="864" spans="1:13" x14ac:dyDescent="0.25">
      <c r="A864" s="91" t="str">
        <f t="shared" si="26"/>
        <v/>
      </c>
      <c r="B864" s="330" t="str">
        <f>IF(A864="","",IFERROR(INDEX(Tanggal,MATCH('Buku Besar'!A864,Akun,0)),""))</f>
        <v/>
      </c>
      <c r="C864" s="2" t="str">
        <f>IF(A864="","",IFERROR(INDEX(Keterangan,MATCH('Buku Besar'!A864,Akun,0)),""))</f>
        <v/>
      </c>
      <c r="D864" s="2" t="str">
        <f>IF(A864="","",IFERROR(INDEX(Reff,MATCH('Buku Besar'!A864,Akun,0)),""))</f>
        <v/>
      </c>
      <c r="E864" s="331" t="str">
        <f>IF(A864="","",IFERROR(INDEX(Penerimaan,MATCH('Buku Besar'!A864,Akun,0)),""))</f>
        <v/>
      </c>
      <c r="F864" s="331" t="str">
        <f>IF(A864="","",IFERROR(INDEX(Pengeluaran,MATCH('Buku Besar'!A864,Akun,0)),""))</f>
        <v/>
      </c>
      <c r="H864" s="91" t="str">
        <f t="shared" si="27"/>
        <v/>
      </c>
      <c r="I864" s="330" t="str">
        <f>IF(H864="","",IFERROR(INDEX(Tanggal1,MATCH('Buku Besar'!H864,Akun1,0)),""))</f>
        <v/>
      </c>
      <c r="J864" s="2" t="str">
        <f>IF(H864="","",IFERROR(INDEX(Keterangan1,MATCH('Buku Besar'!H864,Akun1,0)),""))</f>
        <v/>
      </c>
      <c r="K864" s="2" t="str">
        <f>IF(H864="","",IFERROR(INDEX(Reff1,MATCH('Buku Besar'!H864,Akun1,0)),""))</f>
        <v/>
      </c>
      <c r="L864" s="331" t="str">
        <f>IF(H864="","",IFERROR(INDEX(Penerimaan1,MATCH('Buku Besar'!H864,Akun1,0)),""))</f>
        <v/>
      </c>
      <c r="M864" s="331" t="str">
        <f>IF(H864="","",IFERROR(INDEX(Pengeluaran1,MATCH('Buku Besar'!H864,Akun1,0)),""))</f>
        <v/>
      </c>
    </row>
    <row r="865" spans="1:13" x14ac:dyDescent="0.25">
      <c r="A865" s="91" t="str">
        <f t="shared" si="26"/>
        <v/>
      </c>
      <c r="B865" s="330" t="str">
        <f>IF(A865="","",IFERROR(INDEX(Tanggal,MATCH('Buku Besar'!A865,Akun,0)),""))</f>
        <v/>
      </c>
      <c r="C865" s="2" t="str">
        <f>IF(A865="","",IFERROR(INDEX(Keterangan,MATCH('Buku Besar'!A865,Akun,0)),""))</f>
        <v/>
      </c>
      <c r="D865" s="2" t="str">
        <f>IF(A865="","",IFERROR(INDEX(Reff,MATCH('Buku Besar'!A865,Akun,0)),""))</f>
        <v/>
      </c>
      <c r="E865" s="331" t="str">
        <f>IF(A865="","",IFERROR(INDEX(Penerimaan,MATCH('Buku Besar'!A865,Akun,0)),""))</f>
        <v/>
      </c>
      <c r="F865" s="331" t="str">
        <f>IF(A865="","",IFERROR(INDEX(Pengeluaran,MATCH('Buku Besar'!A865,Akun,0)),""))</f>
        <v/>
      </c>
      <c r="H865" s="91" t="str">
        <f t="shared" si="27"/>
        <v/>
      </c>
      <c r="I865" s="330" t="str">
        <f>IF(H865="","",IFERROR(INDEX(Tanggal1,MATCH('Buku Besar'!H865,Akun1,0)),""))</f>
        <v/>
      </c>
      <c r="J865" s="2" t="str">
        <f>IF(H865="","",IFERROR(INDEX(Keterangan1,MATCH('Buku Besar'!H865,Akun1,0)),""))</f>
        <v/>
      </c>
      <c r="K865" s="2" t="str">
        <f>IF(H865="","",IFERROR(INDEX(Reff1,MATCH('Buku Besar'!H865,Akun1,0)),""))</f>
        <v/>
      </c>
      <c r="L865" s="331" t="str">
        <f>IF(H865="","",IFERROR(INDEX(Penerimaan1,MATCH('Buku Besar'!H865,Akun1,0)),""))</f>
        <v/>
      </c>
      <c r="M865" s="331" t="str">
        <f>IF(H865="","",IFERROR(INDEX(Pengeluaran1,MATCH('Buku Besar'!H865,Akun1,0)),""))</f>
        <v/>
      </c>
    </row>
    <row r="866" spans="1:13" x14ac:dyDescent="0.25">
      <c r="A866" s="91" t="str">
        <f t="shared" si="26"/>
        <v/>
      </c>
      <c r="B866" s="330" t="str">
        <f>IF(A866="","",IFERROR(INDEX(Tanggal,MATCH('Buku Besar'!A866,Akun,0)),""))</f>
        <v/>
      </c>
      <c r="C866" s="2" t="str">
        <f>IF(A866="","",IFERROR(INDEX(Keterangan,MATCH('Buku Besar'!A866,Akun,0)),""))</f>
        <v/>
      </c>
      <c r="D866" s="2" t="str">
        <f>IF(A866="","",IFERROR(INDEX(Reff,MATCH('Buku Besar'!A866,Akun,0)),""))</f>
        <v/>
      </c>
      <c r="E866" s="331" t="str">
        <f>IF(A866="","",IFERROR(INDEX(Penerimaan,MATCH('Buku Besar'!A866,Akun,0)),""))</f>
        <v/>
      </c>
      <c r="F866" s="331" t="str">
        <f>IF(A866="","",IFERROR(INDEX(Pengeluaran,MATCH('Buku Besar'!A866,Akun,0)),""))</f>
        <v/>
      </c>
      <c r="H866" s="91" t="str">
        <f t="shared" si="27"/>
        <v/>
      </c>
      <c r="I866" s="330" t="str">
        <f>IF(H866="","",IFERROR(INDEX(Tanggal1,MATCH('Buku Besar'!H866,Akun1,0)),""))</f>
        <v/>
      </c>
      <c r="J866" s="2" t="str">
        <f>IF(H866="","",IFERROR(INDEX(Keterangan1,MATCH('Buku Besar'!H866,Akun1,0)),""))</f>
        <v/>
      </c>
      <c r="K866" s="2" t="str">
        <f>IF(H866="","",IFERROR(INDEX(Reff1,MATCH('Buku Besar'!H866,Akun1,0)),""))</f>
        <v/>
      </c>
      <c r="L866" s="331" t="str">
        <f>IF(H866="","",IFERROR(INDEX(Penerimaan1,MATCH('Buku Besar'!H866,Akun1,0)),""))</f>
        <v/>
      </c>
      <c r="M866" s="331" t="str">
        <f>IF(H866="","",IFERROR(INDEX(Pengeluaran1,MATCH('Buku Besar'!H866,Akun1,0)),""))</f>
        <v/>
      </c>
    </row>
    <row r="867" spans="1:13" x14ac:dyDescent="0.25">
      <c r="A867" s="91" t="str">
        <f t="shared" si="26"/>
        <v/>
      </c>
      <c r="B867" s="330" t="str">
        <f>IF(A867="","",IFERROR(INDEX(Tanggal,MATCH('Buku Besar'!A867,Akun,0)),""))</f>
        <v/>
      </c>
      <c r="C867" s="2" t="str">
        <f>IF(A867="","",IFERROR(INDEX(Keterangan,MATCH('Buku Besar'!A867,Akun,0)),""))</f>
        <v/>
      </c>
      <c r="D867" s="2" t="str">
        <f>IF(A867="","",IFERROR(INDEX(Reff,MATCH('Buku Besar'!A867,Akun,0)),""))</f>
        <v/>
      </c>
      <c r="E867" s="331" t="str">
        <f>IF(A867="","",IFERROR(INDEX(Penerimaan,MATCH('Buku Besar'!A867,Akun,0)),""))</f>
        <v/>
      </c>
      <c r="F867" s="331" t="str">
        <f>IF(A867="","",IFERROR(INDEX(Pengeluaran,MATCH('Buku Besar'!A867,Akun,0)),""))</f>
        <v/>
      </c>
      <c r="H867" s="91" t="str">
        <f t="shared" si="27"/>
        <v/>
      </c>
      <c r="I867" s="330" t="str">
        <f>IF(H867="","",IFERROR(INDEX(Tanggal1,MATCH('Buku Besar'!H867,Akun1,0)),""))</f>
        <v/>
      </c>
      <c r="J867" s="2" t="str">
        <f>IF(H867="","",IFERROR(INDEX(Keterangan1,MATCH('Buku Besar'!H867,Akun1,0)),""))</f>
        <v/>
      </c>
      <c r="K867" s="2" t="str">
        <f>IF(H867="","",IFERROR(INDEX(Reff1,MATCH('Buku Besar'!H867,Akun1,0)),""))</f>
        <v/>
      </c>
      <c r="L867" s="331" t="str">
        <f>IF(H867="","",IFERROR(INDEX(Penerimaan1,MATCH('Buku Besar'!H867,Akun1,0)),""))</f>
        <v/>
      </c>
      <c r="M867" s="331" t="str">
        <f>IF(H867="","",IFERROR(INDEX(Pengeluaran1,MATCH('Buku Besar'!H867,Akun1,0)),""))</f>
        <v/>
      </c>
    </row>
    <row r="868" spans="1:13" x14ac:dyDescent="0.25">
      <c r="A868" s="91" t="str">
        <f t="shared" si="26"/>
        <v/>
      </c>
      <c r="B868" s="330" t="str">
        <f>IF(A868="","",IFERROR(INDEX(Tanggal,MATCH('Buku Besar'!A868,Akun,0)),""))</f>
        <v/>
      </c>
      <c r="C868" s="2" t="str">
        <f>IF(A868="","",IFERROR(INDEX(Keterangan,MATCH('Buku Besar'!A868,Akun,0)),""))</f>
        <v/>
      </c>
      <c r="D868" s="2" t="str">
        <f>IF(A868="","",IFERROR(INDEX(Reff,MATCH('Buku Besar'!A868,Akun,0)),""))</f>
        <v/>
      </c>
      <c r="E868" s="331" t="str">
        <f>IF(A868="","",IFERROR(INDEX(Penerimaan,MATCH('Buku Besar'!A868,Akun,0)),""))</f>
        <v/>
      </c>
      <c r="F868" s="331" t="str">
        <f>IF(A868="","",IFERROR(INDEX(Pengeluaran,MATCH('Buku Besar'!A868,Akun,0)),""))</f>
        <v/>
      </c>
      <c r="H868" s="91" t="str">
        <f t="shared" si="27"/>
        <v/>
      </c>
      <c r="I868" s="330" t="str">
        <f>IF(H868="","",IFERROR(INDEX(Tanggal1,MATCH('Buku Besar'!H868,Akun1,0)),""))</f>
        <v/>
      </c>
      <c r="J868" s="2" t="str">
        <f>IF(H868="","",IFERROR(INDEX(Keterangan1,MATCH('Buku Besar'!H868,Akun1,0)),""))</f>
        <v/>
      </c>
      <c r="K868" s="2" t="str">
        <f>IF(H868="","",IFERROR(INDEX(Reff1,MATCH('Buku Besar'!H868,Akun1,0)),""))</f>
        <v/>
      </c>
      <c r="L868" s="331" t="str">
        <f>IF(H868="","",IFERROR(INDEX(Penerimaan1,MATCH('Buku Besar'!H868,Akun1,0)),""))</f>
        <v/>
      </c>
      <c r="M868" s="331" t="str">
        <f>IF(H868="","",IFERROR(INDEX(Pengeluaran1,MATCH('Buku Besar'!H868,Akun1,0)),""))</f>
        <v/>
      </c>
    </row>
    <row r="869" spans="1:13" x14ac:dyDescent="0.25">
      <c r="A869" s="91" t="str">
        <f t="shared" si="26"/>
        <v/>
      </c>
      <c r="B869" s="330" t="str">
        <f>IF(A869="","",IFERROR(INDEX(Tanggal,MATCH('Buku Besar'!A869,Akun,0)),""))</f>
        <v/>
      </c>
      <c r="C869" s="2" t="str">
        <f>IF(A869="","",IFERROR(INDEX(Keterangan,MATCH('Buku Besar'!A869,Akun,0)),""))</f>
        <v/>
      </c>
      <c r="D869" s="2" t="str">
        <f>IF(A869="","",IFERROR(INDEX(Reff,MATCH('Buku Besar'!A869,Akun,0)),""))</f>
        <v/>
      </c>
      <c r="E869" s="331" t="str">
        <f>IF(A869="","",IFERROR(INDEX(Penerimaan,MATCH('Buku Besar'!A869,Akun,0)),""))</f>
        <v/>
      </c>
      <c r="F869" s="331" t="str">
        <f>IF(A869="","",IFERROR(INDEX(Pengeluaran,MATCH('Buku Besar'!A869,Akun,0)),""))</f>
        <v/>
      </c>
      <c r="H869" s="91" t="str">
        <f t="shared" si="27"/>
        <v/>
      </c>
      <c r="I869" s="330" t="str">
        <f>IF(H869="","",IFERROR(INDEX(Tanggal1,MATCH('Buku Besar'!H869,Akun1,0)),""))</f>
        <v/>
      </c>
      <c r="J869" s="2" t="str">
        <f>IF(H869="","",IFERROR(INDEX(Keterangan1,MATCH('Buku Besar'!H869,Akun1,0)),""))</f>
        <v/>
      </c>
      <c r="K869" s="2" t="str">
        <f>IF(H869="","",IFERROR(INDEX(Reff1,MATCH('Buku Besar'!H869,Akun1,0)),""))</f>
        <v/>
      </c>
      <c r="L869" s="331" t="str">
        <f>IF(H869="","",IFERROR(INDEX(Penerimaan1,MATCH('Buku Besar'!H869,Akun1,0)),""))</f>
        <v/>
      </c>
      <c r="M869" s="331" t="str">
        <f>IF(H869="","",IFERROR(INDEX(Pengeluaran1,MATCH('Buku Besar'!H869,Akun1,0)),""))</f>
        <v/>
      </c>
    </row>
    <row r="870" spans="1:13" x14ac:dyDescent="0.25">
      <c r="A870" s="91" t="str">
        <f t="shared" si="26"/>
        <v/>
      </c>
      <c r="B870" s="330" t="str">
        <f>IF(A870="","",IFERROR(INDEX(Tanggal,MATCH('Buku Besar'!A870,Akun,0)),""))</f>
        <v/>
      </c>
      <c r="C870" s="2" t="str">
        <f>IF(A870="","",IFERROR(INDEX(Keterangan,MATCH('Buku Besar'!A870,Akun,0)),""))</f>
        <v/>
      </c>
      <c r="D870" s="2" t="str">
        <f>IF(A870="","",IFERROR(INDEX(Reff,MATCH('Buku Besar'!A870,Akun,0)),""))</f>
        <v/>
      </c>
      <c r="E870" s="331" t="str">
        <f>IF(A870="","",IFERROR(INDEX(Penerimaan,MATCH('Buku Besar'!A870,Akun,0)),""))</f>
        <v/>
      </c>
      <c r="F870" s="331" t="str">
        <f>IF(A870="","",IFERROR(INDEX(Pengeluaran,MATCH('Buku Besar'!A870,Akun,0)),""))</f>
        <v/>
      </c>
      <c r="H870" s="91" t="str">
        <f t="shared" si="27"/>
        <v/>
      </c>
      <c r="I870" s="330" t="str">
        <f>IF(H870="","",IFERROR(INDEX(Tanggal1,MATCH('Buku Besar'!H870,Akun1,0)),""))</f>
        <v/>
      </c>
      <c r="J870" s="2" t="str">
        <f>IF(H870="","",IFERROR(INDEX(Keterangan1,MATCH('Buku Besar'!H870,Akun1,0)),""))</f>
        <v/>
      </c>
      <c r="K870" s="2" t="str">
        <f>IF(H870="","",IFERROR(INDEX(Reff1,MATCH('Buku Besar'!H870,Akun1,0)),""))</f>
        <v/>
      </c>
      <c r="L870" s="331" t="str">
        <f>IF(H870="","",IFERROR(INDEX(Penerimaan1,MATCH('Buku Besar'!H870,Akun1,0)),""))</f>
        <v/>
      </c>
      <c r="M870" s="331" t="str">
        <f>IF(H870="","",IFERROR(INDEX(Pengeluaran1,MATCH('Buku Besar'!H870,Akun1,0)),""))</f>
        <v/>
      </c>
    </row>
    <row r="871" spans="1:13" x14ac:dyDescent="0.25">
      <c r="A871" s="91" t="str">
        <f t="shared" si="26"/>
        <v/>
      </c>
      <c r="B871" s="330" t="str">
        <f>IF(A871="","",IFERROR(INDEX(Tanggal,MATCH('Buku Besar'!A871,Akun,0)),""))</f>
        <v/>
      </c>
      <c r="C871" s="2" t="str">
        <f>IF(A871="","",IFERROR(INDEX(Keterangan,MATCH('Buku Besar'!A871,Akun,0)),""))</f>
        <v/>
      </c>
      <c r="D871" s="2" t="str">
        <f>IF(A871="","",IFERROR(INDEX(Reff,MATCH('Buku Besar'!A871,Akun,0)),""))</f>
        <v/>
      </c>
      <c r="E871" s="331" t="str">
        <f>IF(A871="","",IFERROR(INDEX(Penerimaan,MATCH('Buku Besar'!A871,Akun,0)),""))</f>
        <v/>
      </c>
      <c r="F871" s="331" t="str">
        <f>IF(A871="","",IFERROR(INDEX(Pengeluaran,MATCH('Buku Besar'!A871,Akun,0)),""))</f>
        <v/>
      </c>
      <c r="H871" s="91" t="str">
        <f t="shared" si="27"/>
        <v/>
      </c>
      <c r="I871" s="330" t="str">
        <f>IF(H871="","",IFERROR(INDEX(Tanggal1,MATCH('Buku Besar'!H871,Akun1,0)),""))</f>
        <v/>
      </c>
      <c r="J871" s="2" t="str">
        <f>IF(H871="","",IFERROR(INDEX(Keterangan1,MATCH('Buku Besar'!H871,Akun1,0)),""))</f>
        <v/>
      </c>
      <c r="K871" s="2" t="str">
        <f>IF(H871="","",IFERROR(INDEX(Reff1,MATCH('Buku Besar'!H871,Akun1,0)),""))</f>
        <v/>
      </c>
      <c r="L871" s="331" t="str">
        <f>IF(H871="","",IFERROR(INDEX(Penerimaan1,MATCH('Buku Besar'!H871,Akun1,0)),""))</f>
        <v/>
      </c>
      <c r="M871" s="331" t="str">
        <f>IF(H871="","",IFERROR(INDEX(Pengeluaran1,MATCH('Buku Besar'!H871,Akun1,0)),""))</f>
        <v/>
      </c>
    </row>
    <row r="872" spans="1:13" x14ac:dyDescent="0.25">
      <c r="A872" s="91" t="str">
        <f t="shared" si="26"/>
        <v/>
      </c>
      <c r="B872" s="330" t="str">
        <f>IF(A872="","",IFERROR(INDEX(Tanggal,MATCH('Buku Besar'!A872,Akun,0)),""))</f>
        <v/>
      </c>
      <c r="C872" s="2" t="str">
        <f>IF(A872="","",IFERROR(INDEX(Keterangan,MATCH('Buku Besar'!A872,Akun,0)),""))</f>
        <v/>
      </c>
      <c r="D872" s="2" t="str">
        <f>IF(A872="","",IFERROR(INDEX(Reff,MATCH('Buku Besar'!A872,Akun,0)),""))</f>
        <v/>
      </c>
      <c r="E872" s="331" t="str">
        <f>IF(A872="","",IFERROR(INDEX(Penerimaan,MATCH('Buku Besar'!A872,Akun,0)),""))</f>
        <v/>
      </c>
      <c r="F872" s="331" t="str">
        <f>IF(A872="","",IFERROR(INDEX(Pengeluaran,MATCH('Buku Besar'!A872,Akun,0)),""))</f>
        <v/>
      </c>
      <c r="H872" s="91" t="str">
        <f t="shared" si="27"/>
        <v/>
      </c>
      <c r="I872" s="330" t="str">
        <f>IF(H872="","",IFERROR(INDEX(Tanggal1,MATCH('Buku Besar'!H872,Akun1,0)),""))</f>
        <v/>
      </c>
      <c r="J872" s="2" t="str">
        <f>IF(H872="","",IFERROR(INDEX(Keterangan1,MATCH('Buku Besar'!H872,Akun1,0)),""))</f>
        <v/>
      </c>
      <c r="K872" s="2" t="str">
        <f>IF(H872="","",IFERROR(INDEX(Reff1,MATCH('Buku Besar'!H872,Akun1,0)),""))</f>
        <v/>
      </c>
      <c r="L872" s="331" t="str">
        <f>IF(H872="","",IFERROR(INDEX(Penerimaan1,MATCH('Buku Besar'!H872,Akun1,0)),""))</f>
        <v/>
      </c>
      <c r="M872" s="331" t="str">
        <f>IF(H872="","",IFERROR(INDEX(Pengeluaran1,MATCH('Buku Besar'!H872,Akun1,0)),""))</f>
        <v/>
      </c>
    </row>
    <row r="873" spans="1:13" x14ac:dyDescent="0.25">
      <c r="A873" s="91" t="str">
        <f t="shared" si="26"/>
        <v/>
      </c>
      <c r="B873" s="330" t="str">
        <f>IF(A873="","",IFERROR(INDEX(Tanggal,MATCH('Buku Besar'!A873,Akun,0)),""))</f>
        <v/>
      </c>
      <c r="C873" s="2" t="str">
        <f>IF(A873="","",IFERROR(INDEX(Keterangan,MATCH('Buku Besar'!A873,Akun,0)),""))</f>
        <v/>
      </c>
      <c r="D873" s="2" t="str">
        <f>IF(A873="","",IFERROR(INDEX(Reff,MATCH('Buku Besar'!A873,Akun,0)),""))</f>
        <v/>
      </c>
      <c r="E873" s="331" t="str">
        <f>IF(A873="","",IFERROR(INDEX(Penerimaan,MATCH('Buku Besar'!A873,Akun,0)),""))</f>
        <v/>
      </c>
      <c r="F873" s="331" t="str">
        <f>IF(A873="","",IFERROR(INDEX(Pengeluaran,MATCH('Buku Besar'!A873,Akun,0)),""))</f>
        <v/>
      </c>
      <c r="H873" s="91" t="str">
        <f t="shared" si="27"/>
        <v/>
      </c>
      <c r="I873" s="330" t="str">
        <f>IF(H873="","",IFERROR(INDEX(Tanggal1,MATCH('Buku Besar'!H873,Akun1,0)),""))</f>
        <v/>
      </c>
      <c r="J873" s="2" t="str">
        <f>IF(H873="","",IFERROR(INDEX(Keterangan1,MATCH('Buku Besar'!H873,Akun1,0)),""))</f>
        <v/>
      </c>
      <c r="K873" s="2" t="str">
        <f>IF(H873="","",IFERROR(INDEX(Reff1,MATCH('Buku Besar'!H873,Akun1,0)),""))</f>
        <v/>
      </c>
      <c r="L873" s="331" t="str">
        <f>IF(H873="","",IFERROR(INDEX(Penerimaan1,MATCH('Buku Besar'!H873,Akun1,0)),""))</f>
        <v/>
      </c>
      <c r="M873" s="331" t="str">
        <f>IF(H873="","",IFERROR(INDEX(Pengeluaran1,MATCH('Buku Besar'!H873,Akun1,0)),""))</f>
        <v/>
      </c>
    </row>
    <row r="874" spans="1:13" x14ac:dyDescent="0.25">
      <c r="A874" s="91" t="str">
        <f t="shared" si="26"/>
        <v/>
      </c>
      <c r="B874" s="330" t="str">
        <f>IF(A874="","",IFERROR(INDEX(Tanggal,MATCH('Buku Besar'!A874,Akun,0)),""))</f>
        <v/>
      </c>
      <c r="C874" s="2" t="str">
        <f>IF(A874="","",IFERROR(INDEX(Keterangan,MATCH('Buku Besar'!A874,Akun,0)),""))</f>
        <v/>
      </c>
      <c r="D874" s="2" t="str">
        <f>IF(A874="","",IFERROR(INDEX(Reff,MATCH('Buku Besar'!A874,Akun,0)),""))</f>
        <v/>
      </c>
      <c r="E874" s="331" t="str">
        <f>IF(A874="","",IFERROR(INDEX(Penerimaan,MATCH('Buku Besar'!A874,Akun,0)),""))</f>
        <v/>
      </c>
      <c r="F874" s="331" t="str">
        <f>IF(A874="","",IFERROR(INDEX(Pengeluaran,MATCH('Buku Besar'!A874,Akun,0)),""))</f>
        <v/>
      </c>
      <c r="H874" s="91" t="str">
        <f t="shared" si="27"/>
        <v/>
      </c>
      <c r="I874" s="330" t="str">
        <f>IF(H874="","",IFERROR(INDEX(Tanggal1,MATCH('Buku Besar'!H874,Akun1,0)),""))</f>
        <v/>
      </c>
      <c r="J874" s="2" t="str">
        <f>IF(H874="","",IFERROR(INDEX(Keterangan1,MATCH('Buku Besar'!H874,Akun1,0)),""))</f>
        <v/>
      </c>
      <c r="K874" s="2" t="str">
        <f>IF(H874="","",IFERROR(INDEX(Reff1,MATCH('Buku Besar'!H874,Akun1,0)),""))</f>
        <v/>
      </c>
      <c r="L874" s="331" t="str">
        <f>IF(H874="","",IFERROR(INDEX(Penerimaan1,MATCH('Buku Besar'!H874,Akun1,0)),""))</f>
        <v/>
      </c>
      <c r="M874" s="331" t="str">
        <f>IF(H874="","",IFERROR(INDEX(Pengeluaran1,MATCH('Buku Besar'!H874,Akun1,0)),""))</f>
        <v/>
      </c>
    </row>
    <row r="875" spans="1:13" x14ac:dyDescent="0.25">
      <c r="A875" s="91" t="str">
        <f t="shared" si="26"/>
        <v/>
      </c>
      <c r="B875" s="330" t="str">
        <f>IF(A875="","",IFERROR(INDEX(Tanggal,MATCH('Buku Besar'!A875,Akun,0)),""))</f>
        <v/>
      </c>
      <c r="C875" s="2" t="str">
        <f>IF(A875="","",IFERROR(INDEX(Keterangan,MATCH('Buku Besar'!A875,Akun,0)),""))</f>
        <v/>
      </c>
      <c r="D875" s="2" t="str">
        <f>IF(A875="","",IFERROR(INDEX(Reff,MATCH('Buku Besar'!A875,Akun,0)),""))</f>
        <v/>
      </c>
      <c r="E875" s="331" t="str">
        <f>IF(A875="","",IFERROR(INDEX(Penerimaan,MATCH('Buku Besar'!A875,Akun,0)),""))</f>
        <v/>
      </c>
      <c r="F875" s="331" t="str">
        <f>IF(A875="","",IFERROR(INDEX(Pengeluaran,MATCH('Buku Besar'!A875,Akun,0)),""))</f>
        <v/>
      </c>
      <c r="H875" s="91" t="str">
        <f t="shared" si="27"/>
        <v/>
      </c>
      <c r="I875" s="330" t="str">
        <f>IF(H875="","",IFERROR(INDEX(Tanggal1,MATCH('Buku Besar'!H875,Akun1,0)),""))</f>
        <v/>
      </c>
      <c r="J875" s="2" t="str">
        <f>IF(H875="","",IFERROR(INDEX(Keterangan1,MATCH('Buku Besar'!H875,Akun1,0)),""))</f>
        <v/>
      </c>
      <c r="K875" s="2" t="str">
        <f>IF(H875="","",IFERROR(INDEX(Reff1,MATCH('Buku Besar'!H875,Akun1,0)),""))</f>
        <v/>
      </c>
      <c r="L875" s="331" t="str">
        <f>IF(H875="","",IFERROR(INDEX(Penerimaan1,MATCH('Buku Besar'!H875,Akun1,0)),""))</f>
        <v/>
      </c>
      <c r="M875" s="331" t="str">
        <f>IF(H875="","",IFERROR(INDEX(Pengeluaran1,MATCH('Buku Besar'!H875,Akun1,0)),""))</f>
        <v/>
      </c>
    </row>
    <row r="876" spans="1:13" x14ac:dyDescent="0.25">
      <c r="A876" s="91" t="str">
        <f t="shared" si="26"/>
        <v/>
      </c>
      <c r="B876" s="330" t="str">
        <f>IF(A876="","",IFERROR(INDEX(Tanggal,MATCH('Buku Besar'!A876,Akun,0)),""))</f>
        <v/>
      </c>
      <c r="C876" s="2" t="str">
        <f>IF(A876="","",IFERROR(INDEX(Keterangan,MATCH('Buku Besar'!A876,Akun,0)),""))</f>
        <v/>
      </c>
      <c r="D876" s="2" t="str">
        <f>IF(A876="","",IFERROR(INDEX(Reff,MATCH('Buku Besar'!A876,Akun,0)),""))</f>
        <v/>
      </c>
      <c r="E876" s="331" t="str">
        <f>IF(A876="","",IFERROR(INDEX(Penerimaan,MATCH('Buku Besar'!A876,Akun,0)),""))</f>
        <v/>
      </c>
      <c r="F876" s="331" t="str">
        <f>IF(A876="","",IFERROR(INDEX(Pengeluaran,MATCH('Buku Besar'!A876,Akun,0)),""))</f>
        <v/>
      </c>
      <c r="H876" s="91" t="str">
        <f t="shared" si="27"/>
        <v/>
      </c>
      <c r="I876" s="330" t="str">
        <f>IF(H876="","",IFERROR(INDEX(Tanggal1,MATCH('Buku Besar'!H876,Akun1,0)),""))</f>
        <v/>
      </c>
      <c r="J876" s="2" t="str">
        <f>IF(H876="","",IFERROR(INDEX(Keterangan1,MATCH('Buku Besar'!H876,Akun1,0)),""))</f>
        <v/>
      </c>
      <c r="K876" s="2" t="str">
        <f>IF(H876="","",IFERROR(INDEX(Reff1,MATCH('Buku Besar'!H876,Akun1,0)),""))</f>
        <v/>
      </c>
      <c r="L876" s="331" t="str">
        <f>IF(H876="","",IFERROR(INDEX(Penerimaan1,MATCH('Buku Besar'!H876,Akun1,0)),""))</f>
        <v/>
      </c>
      <c r="M876" s="331" t="str">
        <f>IF(H876="","",IFERROR(INDEX(Pengeluaran1,MATCH('Buku Besar'!H876,Akun1,0)),""))</f>
        <v/>
      </c>
    </row>
    <row r="877" spans="1:13" x14ac:dyDescent="0.25">
      <c r="A877" s="91" t="str">
        <f t="shared" si="26"/>
        <v/>
      </c>
      <c r="B877" s="330" t="str">
        <f>IF(A877="","",IFERROR(INDEX(Tanggal,MATCH('Buku Besar'!A877,Akun,0)),""))</f>
        <v/>
      </c>
      <c r="C877" s="2" t="str">
        <f>IF(A877="","",IFERROR(INDEX(Keterangan,MATCH('Buku Besar'!A877,Akun,0)),""))</f>
        <v/>
      </c>
      <c r="D877" s="2" t="str">
        <f>IF(A877="","",IFERROR(INDEX(Reff,MATCH('Buku Besar'!A877,Akun,0)),""))</f>
        <v/>
      </c>
      <c r="E877" s="331" t="str">
        <f>IF(A877="","",IFERROR(INDEX(Penerimaan,MATCH('Buku Besar'!A877,Akun,0)),""))</f>
        <v/>
      </c>
      <c r="F877" s="331" t="str">
        <f>IF(A877="","",IFERROR(INDEX(Pengeluaran,MATCH('Buku Besar'!A877,Akun,0)),""))</f>
        <v/>
      </c>
      <c r="H877" s="91" t="str">
        <f t="shared" si="27"/>
        <v/>
      </c>
      <c r="I877" s="330" t="str">
        <f>IF(H877="","",IFERROR(INDEX(Tanggal1,MATCH('Buku Besar'!H877,Akun1,0)),""))</f>
        <v/>
      </c>
      <c r="J877" s="2" t="str">
        <f>IF(H877="","",IFERROR(INDEX(Keterangan1,MATCH('Buku Besar'!H877,Akun1,0)),""))</f>
        <v/>
      </c>
      <c r="K877" s="2" t="str">
        <f>IF(H877="","",IFERROR(INDEX(Reff1,MATCH('Buku Besar'!H877,Akun1,0)),""))</f>
        <v/>
      </c>
      <c r="L877" s="331" t="str">
        <f>IF(H877="","",IFERROR(INDEX(Penerimaan1,MATCH('Buku Besar'!H877,Akun1,0)),""))</f>
        <v/>
      </c>
      <c r="M877" s="331" t="str">
        <f>IF(H877="","",IFERROR(INDEX(Pengeluaran1,MATCH('Buku Besar'!H877,Akun1,0)),""))</f>
        <v/>
      </c>
    </row>
    <row r="878" spans="1:13" x14ac:dyDescent="0.25">
      <c r="A878" s="91" t="str">
        <f t="shared" si="26"/>
        <v/>
      </c>
      <c r="B878" s="330" t="str">
        <f>IF(A878="","",IFERROR(INDEX(Tanggal,MATCH('Buku Besar'!A878,Akun,0)),""))</f>
        <v/>
      </c>
      <c r="C878" s="2" t="str">
        <f>IF(A878="","",IFERROR(INDEX(Keterangan,MATCH('Buku Besar'!A878,Akun,0)),""))</f>
        <v/>
      </c>
      <c r="D878" s="2" t="str">
        <f>IF(A878="","",IFERROR(INDEX(Reff,MATCH('Buku Besar'!A878,Akun,0)),""))</f>
        <v/>
      </c>
      <c r="E878" s="331" t="str">
        <f>IF(A878="","",IFERROR(INDEX(Penerimaan,MATCH('Buku Besar'!A878,Akun,0)),""))</f>
        <v/>
      </c>
      <c r="F878" s="331" t="str">
        <f>IF(A878="","",IFERROR(INDEX(Pengeluaran,MATCH('Buku Besar'!A878,Akun,0)),""))</f>
        <v/>
      </c>
      <c r="H878" s="91" t="str">
        <f t="shared" si="27"/>
        <v/>
      </c>
      <c r="I878" s="330" t="str">
        <f>IF(H878="","",IFERROR(INDEX(Tanggal1,MATCH('Buku Besar'!H878,Akun1,0)),""))</f>
        <v/>
      </c>
      <c r="J878" s="2" t="str">
        <f>IF(H878="","",IFERROR(INDEX(Keterangan1,MATCH('Buku Besar'!H878,Akun1,0)),""))</f>
        <v/>
      </c>
      <c r="K878" s="2" t="str">
        <f>IF(H878="","",IFERROR(INDEX(Reff1,MATCH('Buku Besar'!H878,Akun1,0)),""))</f>
        <v/>
      </c>
      <c r="L878" s="331" t="str">
        <f>IF(H878="","",IFERROR(INDEX(Penerimaan1,MATCH('Buku Besar'!H878,Akun1,0)),""))</f>
        <v/>
      </c>
      <c r="M878" s="331" t="str">
        <f>IF(H878="","",IFERROR(INDEX(Pengeluaran1,MATCH('Buku Besar'!H878,Akun1,0)),""))</f>
        <v/>
      </c>
    </row>
    <row r="879" spans="1:13" x14ac:dyDescent="0.25">
      <c r="A879" s="91" t="str">
        <f t="shared" si="26"/>
        <v/>
      </c>
      <c r="B879" s="330" t="str">
        <f>IF(A879="","",IFERROR(INDEX(Tanggal,MATCH('Buku Besar'!A879,Akun,0)),""))</f>
        <v/>
      </c>
      <c r="C879" s="2" t="str">
        <f>IF(A879="","",IFERROR(INDEX(Keterangan,MATCH('Buku Besar'!A879,Akun,0)),""))</f>
        <v/>
      </c>
      <c r="D879" s="2" t="str">
        <f>IF(A879="","",IFERROR(INDEX(Reff,MATCH('Buku Besar'!A879,Akun,0)),""))</f>
        <v/>
      </c>
      <c r="E879" s="331" t="str">
        <f>IF(A879="","",IFERROR(INDEX(Penerimaan,MATCH('Buku Besar'!A879,Akun,0)),""))</f>
        <v/>
      </c>
      <c r="F879" s="331" t="str">
        <f>IF(A879="","",IFERROR(INDEX(Pengeluaran,MATCH('Buku Besar'!A879,Akun,0)),""))</f>
        <v/>
      </c>
      <c r="H879" s="91" t="str">
        <f t="shared" si="27"/>
        <v/>
      </c>
      <c r="I879" s="330" t="str">
        <f>IF(H879="","",IFERROR(INDEX(Tanggal1,MATCH('Buku Besar'!H879,Akun1,0)),""))</f>
        <v/>
      </c>
      <c r="J879" s="2" t="str">
        <f>IF(H879="","",IFERROR(INDEX(Keterangan1,MATCH('Buku Besar'!H879,Akun1,0)),""))</f>
        <v/>
      </c>
      <c r="K879" s="2" t="str">
        <f>IF(H879="","",IFERROR(INDEX(Reff1,MATCH('Buku Besar'!H879,Akun1,0)),""))</f>
        <v/>
      </c>
      <c r="L879" s="331" t="str">
        <f>IF(H879="","",IFERROR(INDEX(Penerimaan1,MATCH('Buku Besar'!H879,Akun1,0)),""))</f>
        <v/>
      </c>
      <c r="M879" s="331" t="str">
        <f>IF(H879="","",IFERROR(INDEX(Pengeluaran1,MATCH('Buku Besar'!H879,Akun1,0)),""))</f>
        <v/>
      </c>
    </row>
    <row r="880" spans="1:13" x14ac:dyDescent="0.25">
      <c r="A880" s="91" t="str">
        <f t="shared" si="26"/>
        <v/>
      </c>
      <c r="B880" s="330" t="str">
        <f>IF(A880="","",IFERROR(INDEX(Tanggal,MATCH('Buku Besar'!A880,Akun,0)),""))</f>
        <v/>
      </c>
      <c r="C880" s="2" t="str">
        <f>IF(A880="","",IFERROR(INDEX(Keterangan,MATCH('Buku Besar'!A880,Akun,0)),""))</f>
        <v/>
      </c>
      <c r="D880" s="2" t="str">
        <f>IF(A880="","",IFERROR(INDEX(Reff,MATCH('Buku Besar'!A880,Akun,0)),""))</f>
        <v/>
      </c>
      <c r="E880" s="331" t="str">
        <f>IF(A880="","",IFERROR(INDEX(Penerimaan,MATCH('Buku Besar'!A880,Akun,0)),""))</f>
        <v/>
      </c>
      <c r="F880" s="331" t="str">
        <f>IF(A880="","",IFERROR(INDEX(Pengeluaran,MATCH('Buku Besar'!A880,Akun,0)),""))</f>
        <v/>
      </c>
      <c r="H880" s="91" t="str">
        <f t="shared" si="27"/>
        <v/>
      </c>
      <c r="I880" s="330" t="str">
        <f>IF(H880="","",IFERROR(INDEX(Tanggal1,MATCH('Buku Besar'!H880,Akun1,0)),""))</f>
        <v/>
      </c>
      <c r="J880" s="2" t="str">
        <f>IF(H880="","",IFERROR(INDEX(Keterangan1,MATCH('Buku Besar'!H880,Akun1,0)),""))</f>
        <v/>
      </c>
      <c r="K880" s="2" t="str">
        <f>IF(H880="","",IFERROR(INDEX(Reff1,MATCH('Buku Besar'!H880,Akun1,0)),""))</f>
        <v/>
      </c>
      <c r="L880" s="331" t="str">
        <f>IF(H880="","",IFERROR(INDEX(Penerimaan1,MATCH('Buku Besar'!H880,Akun1,0)),""))</f>
        <v/>
      </c>
      <c r="M880" s="331" t="str">
        <f>IF(H880="","",IFERROR(INDEX(Pengeluaran1,MATCH('Buku Besar'!H880,Akun1,0)),""))</f>
        <v/>
      </c>
    </row>
    <row r="881" spans="1:13" x14ac:dyDescent="0.25">
      <c r="A881" s="91" t="str">
        <f t="shared" si="26"/>
        <v/>
      </c>
      <c r="B881" s="330" t="str">
        <f>IF(A881="","",IFERROR(INDEX(Tanggal,MATCH('Buku Besar'!A881,Akun,0)),""))</f>
        <v/>
      </c>
      <c r="C881" s="2" t="str">
        <f>IF(A881="","",IFERROR(INDEX(Keterangan,MATCH('Buku Besar'!A881,Akun,0)),""))</f>
        <v/>
      </c>
      <c r="D881" s="2" t="str">
        <f>IF(A881="","",IFERROR(INDEX(Reff,MATCH('Buku Besar'!A881,Akun,0)),""))</f>
        <v/>
      </c>
      <c r="E881" s="331" t="str">
        <f>IF(A881="","",IFERROR(INDEX(Penerimaan,MATCH('Buku Besar'!A881,Akun,0)),""))</f>
        <v/>
      </c>
      <c r="F881" s="331" t="str">
        <f>IF(A881="","",IFERROR(INDEX(Pengeluaran,MATCH('Buku Besar'!A881,Akun,0)),""))</f>
        <v/>
      </c>
      <c r="H881" s="91" t="str">
        <f t="shared" si="27"/>
        <v/>
      </c>
      <c r="I881" s="330" t="str">
        <f>IF(H881="","",IFERROR(INDEX(Tanggal1,MATCH('Buku Besar'!H881,Akun1,0)),""))</f>
        <v/>
      </c>
      <c r="J881" s="2" t="str">
        <f>IF(H881="","",IFERROR(INDEX(Keterangan1,MATCH('Buku Besar'!H881,Akun1,0)),""))</f>
        <v/>
      </c>
      <c r="K881" s="2" t="str">
        <f>IF(H881="","",IFERROR(INDEX(Reff1,MATCH('Buku Besar'!H881,Akun1,0)),""))</f>
        <v/>
      </c>
      <c r="L881" s="331" t="str">
        <f>IF(H881="","",IFERROR(INDEX(Penerimaan1,MATCH('Buku Besar'!H881,Akun1,0)),""))</f>
        <v/>
      </c>
      <c r="M881" s="331" t="str">
        <f>IF(H881="","",IFERROR(INDEX(Pengeluaran1,MATCH('Buku Besar'!H881,Akun1,0)),""))</f>
        <v/>
      </c>
    </row>
    <row r="882" spans="1:13" x14ac:dyDescent="0.25">
      <c r="A882" s="91" t="str">
        <f t="shared" si="26"/>
        <v/>
      </c>
      <c r="B882" s="330" t="str">
        <f>IF(A882="","",IFERROR(INDEX(Tanggal,MATCH('Buku Besar'!A882,Akun,0)),""))</f>
        <v/>
      </c>
      <c r="C882" s="2" t="str">
        <f>IF(A882="","",IFERROR(INDEX(Keterangan,MATCH('Buku Besar'!A882,Akun,0)),""))</f>
        <v/>
      </c>
      <c r="D882" s="2" t="str">
        <f>IF(A882="","",IFERROR(INDEX(Reff,MATCH('Buku Besar'!A882,Akun,0)),""))</f>
        <v/>
      </c>
      <c r="E882" s="331" t="str">
        <f>IF(A882="","",IFERROR(INDEX(Penerimaan,MATCH('Buku Besar'!A882,Akun,0)),""))</f>
        <v/>
      </c>
      <c r="F882" s="331" t="str">
        <f>IF(A882="","",IFERROR(INDEX(Pengeluaran,MATCH('Buku Besar'!A882,Akun,0)),""))</f>
        <v/>
      </c>
      <c r="H882" s="91" t="str">
        <f t="shared" si="27"/>
        <v/>
      </c>
      <c r="I882" s="330" t="str">
        <f>IF(H882="","",IFERROR(INDEX(Tanggal1,MATCH('Buku Besar'!H882,Akun1,0)),""))</f>
        <v/>
      </c>
      <c r="J882" s="2" t="str">
        <f>IF(H882="","",IFERROR(INDEX(Keterangan1,MATCH('Buku Besar'!H882,Akun1,0)),""))</f>
        <v/>
      </c>
      <c r="K882" s="2" t="str">
        <f>IF(H882="","",IFERROR(INDEX(Reff1,MATCH('Buku Besar'!H882,Akun1,0)),""))</f>
        <v/>
      </c>
      <c r="L882" s="331" t="str">
        <f>IF(H882="","",IFERROR(INDEX(Penerimaan1,MATCH('Buku Besar'!H882,Akun1,0)),""))</f>
        <v/>
      </c>
      <c r="M882" s="331" t="str">
        <f>IF(H882="","",IFERROR(INDEX(Pengeluaran1,MATCH('Buku Besar'!H882,Akun1,0)),""))</f>
        <v/>
      </c>
    </row>
    <row r="883" spans="1:13" x14ac:dyDescent="0.25">
      <c r="A883" s="91" t="str">
        <f t="shared" si="26"/>
        <v/>
      </c>
      <c r="B883" s="330" t="str">
        <f>IF(A883="","",IFERROR(INDEX(Tanggal,MATCH('Buku Besar'!A883,Akun,0)),""))</f>
        <v/>
      </c>
      <c r="C883" s="2" t="str">
        <f>IF(A883="","",IFERROR(INDEX(Keterangan,MATCH('Buku Besar'!A883,Akun,0)),""))</f>
        <v/>
      </c>
      <c r="D883" s="2" t="str">
        <f>IF(A883="","",IFERROR(INDEX(Reff,MATCH('Buku Besar'!A883,Akun,0)),""))</f>
        <v/>
      </c>
      <c r="E883" s="331" t="str">
        <f>IF(A883="","",IFERROR(INDEX(Penerimaan,MATCH('Buku Besar'!A883,Akun,0)),""))</f>
        <v/>
      </c>
      <c r="F883" s="331" t="str">
        <f>IF(A883="","",IFERROR(INDEX(Pengeluaran,MATCH('Buku Besar'!A883,Akun,0)),""))</f>
        <v/>
      </c>
      <c r="H883" s="91" t="str">
        <f t="shared" si="27"/>
        <v/>
      </c>
      <c r="I883" s="330" t="str">
        <f>IF(H883="","",IFERROR(INDEX(Tanggal1,MATCH('Buku Besar'!H883,Akun1,0)),""))</f>
        <v/>
      </c>
      <c r="J883" s="2" t="str">
        <f>IF(H883="","",IFERROR(INDEX(Keterangan1,MATCH('Buku Besar'!H883,Akun1,0)),""))</f>
        <v/>
      </c>
      <c r="K883" s="2" t="str">
        <f>IF(H883="","",IFERROR(INDEX(Reff1,MATCH('Buku Besar'!H883,Akun1,0)),""))</f>
        <v/>
      </c>
      <c r="L883" s="331" t="str">
        <f>IF(H883="","",IFERROR(INDEX(Penerimaan1,MATCH('Buku Besar'!H883,Akun1,0)),""))</f>
        <v/>
      </c>
      <c r="M883" s="331" t="str">
        <f>IF(H883="","",IFERROR(INDEX(Pengeluaran1,MATCH('Buku Besar'!H883,Akun1,0)),""))</f>
        <v/>
      </c>
    </row>
    <row r="884" spans="1:13" x14ac:dyDescent="0.25">
      <c r="A884" s="91" t="str">
        <f t="shared" si="26"/>
        <v/>
      </c>
      <c r="B884" s="330" t="str">
        <f>IF(A884="","",IFERROR(INDEX(Tanggal,MATCH('Buku Besar'!A884,Akun,0)),""))</f>
        <v/>
      </c>
      <c r="C884" s="2" t="str">
        <f>IF(A884="","",IFERROR(INDEX(Keterangan,MATCH('Buku Besar'!A884,Akun,0)),""))</f>
        <v/>
      </c>
      <c r="D884" s="2" t="str">
        <f>IF(A884="","",IFERROR(INDEX(Reff,MATCH('Buku Besar'!A884,Akun,0)),""))</f>
        <v/>
      </c>
      <c r="E884" s="331" t="str">
        <f>IF(A884="","",IFERROR(INDEX(Penerimaan,MATCH('Buku Besar'!A884,Akun,0)),""))</f>
        <v/>
      </c>
      <c r="F884" s="331" t="str">
        <f>IF(A884="","",IFERROR(INDEX(Pengeluaran,MATCH('Buku Besar'!A884,Akun,0)),""))</f>
        <v/>
      </c>
      <c r="H884" s="91" t="str">
        <f t="shared" si="27"/>
        <v/>
      </c>
      <c r="I884" s="330" t="str">
        <f>IF(H884="","",IFERROR(INDEX(Tanggal1,MATCH('Buku Besar'!H884,Akun1,0)),""))</f>
        <v/>
      </c>
      <c r="J884" s="2" t="str">
        <f>IF(H884="","",IFERROR(INDEX(Keterangan1,MATCH('Buku Besar'!H884,Akun1,0)),""))</f>
        <v/>
      </c>
      <c r="K884" s="2" t="str">
        <f>IF(H884="","",IFERROR(INDEX(Reff1,MATCH('Buku Besar'!H884,Akun1,0)),""))</f>
        <v/>
      </c>
      <c r="L884" s="331" t="str">
        <f>IF(H884="","",IFERROR(INDEX(Penerimaan1,MATCH('Buku Besar'!H884,Akun1,0)),""))</f>
        <v/>
      </c>
      <c r="M884" s="331" t="str">
        <f>IF(H884="","",IFERROR(INDEX(Pengeluaran1,MATCH('Buku Besar'!H884,Akun1,0)),""))</f>
        <v/>
      </c>
    </row>
    <row r="885" spans="1:13" x14ac:dyDescent="0.25">
      <c r="A885" s="91" t="str">
        <f t="shared" si="26"/>
        <v/>
      </c>
      <c r="B885" s="330" t="str">
        <f>IF(A885="","",IFERROR(INDEX(Tanggal,MATCH('Buku Besar'!A885,Akun,0)),""))</f>
        <v/>
      </c>
      <c r="C885" s="2" t="str">
        <f>IF(A885="","",IFERROR(INDEX(Keterangan,MATCH('Buku Besar'!A885,Akun,0)),""))</f>
        <v/>
      </c>
      <c r="D885" s="2" t="str">
        <f>IF(A885="","",IFERROR(INDEX(Reff,MATCH('Buku Besar'!A885,Akun,0)),""))</f>
        <v/>
      </c>
      <c r="E885" s="331" t="str">
        <f>IF(A885="","",IFERROR(INDEX(Penerimaan,MATCH('Buku Besar'!A885,Akun,0)),""))</f>
        <v/>
      </c>
      <c r="F885" s="331" t="str">
        <f>IF(A885="","",IFERROR(INDEX(Pengeluaran,MATCH('Buku Besar'!A885,Akun,0)),""))</f>
        <v/>
      </c>
      <c r="H885" s="91" t="str">
        <f t="shared" si="27"/>
        <v/>
      </c>
      <c r="I885" s="330" t="str">
        <f>IF(H885="","",IFERROR(INDEX(Tanggal1,MATCH('Buku Besar'!H885,Akun1,0)),""))</f>
        <v/>
      </c>
      <c r="J885" s="2" t="str">
        <f>IF(H885="","",IFERROR(INDEX(Keterangan1,MATCH('Buku Besar'!H885,Akun1,0)),""))</f>
        <v/>
      </c>
      <c r="K885" s="2" t="str">
        <f>IF(H885="","",IFERROR(INDEX(Reff1,MATCH('Buku Besar'!H885,Akun1,0)),""))</f>
        <v/>
      </c>
      <c r="L885" s="331" t="str">
        <f>IF(H885="","",IFERROR(INDEX(Penerimaan1,MATCH('Buku Besar'!H885,Akun1,0)),""))</f>
        <v/>
      </c>
      <c r="M885" s="331" t="str">
        <f>IF(H885="","",IFERROR(INDEX(Pengeluaran1,MATCH('Buku Besar'!H885,Akun1,0)),""))</f>
        <v/>
      </c>
    </row>
    <row r="886" spans="1:13" x14ac:dyDescent="0.25">
      <c r="A886" s="91" t="str">
        <f t="shared" si="26"/>
        <v/>
      </c>
      <c r="B886" s="330" t="str">
        <f>IF(A886="","",IFERROR(INDEX(Tanggal,MATCH('Buku Besar'!A886,Akun,0)),""))</f>
        <v/>
      </c>
      <c r="C886" s="2" t="str">
        <f>IF(A886="","",IFERROR(INDEX(Keterangan,MATCH('Buku Besar'!A886,Akun,0)),""))</f>
        <v/>
      </c>
      <c r="D886" s="2" t="str">
        <f>IF(A886="","",IFERROR(INDEX(Reff,MATCH('Buku Besar'!A886,Akun,0)),""))</f>
        <v/>
      </c>
      <c r="E886" s="331" t="str">
        <f>IF(A886="","",IFERROR(INDEX(Penerimaan,MATCH('Buku Besar'!A886,Akun,0)),""))</f>
        <v/>
      </c>
      <c r="F886" s="331" t="str">
        <f>IF(A886="","",IFERROR(INDEX(Pengeluaran,MATCH('Buku Besar'!A886,Akun,0)),""))</f>
        <v/>
      </c>
      <c r="H886" s="91" t="str">
        <f t="shared" si="27"/>
        <v/>
      </c>
      <c r="I886" s="330" t="str">
        <f>IF(H886="","",IFERROR(INDEX(Tanggal1,MATCH('Buku Besar'!H886,Akun1,0)),""))</f>
        <v/>
      </c>
      <c r="J886" s="2" t="str">
        <f>IF(H886="","",IFERROR(INDEX(Keterangan1,MATCH('Buku Besar'!H886,Akun1,0)),""))</f>
        <v/>
      </c>
      <c r="K886" s="2" t="str">
        <f>IF(H886="","",IFERROR(INDEX(Reff1,MATCH('Buku Besar'!H886,Akun1,0)),""))</f>
        <v/>
      </c>
      <c r="L886" s="331" t="str">
        <f>IF(H886="","",IFERROR(INDEX(Penerimaan1,MATCH('Buku Besar'!H886,Akun1,0)),""))</f>
        <v/>
      </c>
      <c r="M886" s="331" t="str">
        <f>IF(H886="","",IFERROR(INDEX(Pengeluaran1,MATCH('Buku Besar'!H886,Akun1,0)),""))</f>
        <v/>
      </c>
    </row>
    <row r="887" spans="1:13" x14ac:dyDescent="0.25">
      <c r="A887" s="91" t="str">
        <f t="shared" si="26"/>
        <v/>
      </c>
      <c r="B887" s="330" t="str">
        <f>IF(A887="","",IFERROR(INDEX(Tanggal,MATCH('Buku Besar'!A887,Akun,0)),""))</f>
        <v/>
      </c>
      <c r="C887" s="2" t="str">
        <f>IF(A887="","",IFERROR(INDEX(Keterangan,MATCH('Buku Besar'!A887,Akun,0)),""))</f>
        <v/>
      </c>
      <c r="D887" s="2" t="str">
        <f>IF(A887="","",IFERROR(INDEX(Reff,MATCH('Buku Besar'!A887,Akun,0)),""))</f>
        <v/>
      </c>
      <c r="E887" s="331" t="str">
        <f>IF(A887="","",IFERROR(INDEX(Penerimaan,MATCH('Buku Besar'!A887,Akun,0)),""))</f>
        <v/>
      </c>
      <c r="F887" s="331" t="str">
        <f>IF(A887="","",IFERROR(INDEX(Pengeluaran,MATCH('Buku Besar'!A887,Akun,0)),""))</f>
        <v/>
      </c>
      <c r="H887" s="91" t="str">
        <f t="shared" si="27"/>
        <v/>
      </c>
      <c r="I887" s="330" t="str">
        <f>IF(H887="","",IFERROR(INDEX(Tanggal1,MATCH('Buku Besar'!H887,Akun1,0)),""))</f>
        <v/>
      </c>
      <c r="J887" s="2" t="str">
        <f>IF(H887="","",IFERROR(INDEX(Keterangan1,MATCH('Buku Besar'!H887,Akun1,0)),""))</f>
        <v/>
      </c>
      <c r="K887" s="2" t="str">
        <f>IF(H887="","",IFERROR(INDEX(Reff1,MATCH('Buku Besar'!H887,Akun1,0)),""))</f>
        <v/>
      </c>
      <c r="L887" s="331" t="str">
        <f>IF(H887="","",IFERROR(INDEX(Penerimaan1,MATCH('Buku Besar'!H887,Akun1,0)),""))</f>
        <v/>
      </c>
      <c r="M887" s="331" t="str">
        <f>IF(H887="","",IFERROR(INDEX(Pengeluaran1,MATCH('Buku Besar'!H887,Akun1,0)),""))</f>
        <v/>
      </c>
    </row>
    <row r="888" spans="1:13" x14ac:dyDescent="0.25">
      <c r="A888" s="91" t="str">
        <f t="shared" si="26"/>
        <v/>
      </c>
      <c r="B888" s="330" t="str">
        <f>IF(A888="","",IFERROR(INDEX(Tanggal,MATCH('Buku Besar'!A888,Akun,0)),""))</f>
        <v/>
      </c>
      <c r="C888" s="2" t="str">
        <f>IF(A888="","",IFERROR(INDEX(Keterangan,MATCH('Buku Besar'!A888,Akun,0)),""))</f>
        <v/>
      </c>
      <c r="D888" s="2" t="str">
        <f>IF(A888="","",IFERROR(INDEX(Reff,MATCH('Buku Besar'!A888,Akun,0)),""))</f>
        <v/>
      </c>
      <c r="E888" s="331" t="str">
        <f>IF(A888="","",IFERROR(INDEX(Penerimaan,MATCH('Buku Besar'!A888,Akun,0)),""))</f>
        <v/>
      </c>
      <c r="F888" s="331" t="str">
        <f>IF(A888="","",IFERROR(INDEX(Pengeluaran,MATCH('Buku Besar'!A888,Akun,0)),""))</f>
        <v/>
      </c>
      <c r="H888" s="91" t="str">
        <f t="shared" si="27"/>
        <v/>
      </c>
      <c r="I888" s="330" t="str">
        <f>IF(H888="","",IFERROR(INDEX(Tanggal1,MATCH('Buku Besar'!H888,Akun1,0)),""))</f>
        <v/>
      </c>
      <c r="J888" s="2" t="str">
        <f>IF(H888="","",IFERROR(INDEX(Keterangan1,MATCH('Buku Besar'!H888,Akun1,0)),""))</f>
        <v/>
      </c>
      <c r="K888" s="2" t="str">
        <f>IF(H888="","",IFERROR(INDEX(Reff1,MATCH('Buku Besar'!H888,Akun1,0)),""))</f>
        <v/>
      </c>
      <c r="L888" s="331" t="str">
        <f>IF(H888="","",IFERROR(INDEX(Penerimaan1,MATCH('Buku Besar'!H888,Akun1,0)),""))</f>
        <v/>
      </c>
      <c r="M888" s="331" t="str">
        <f>IF(H888="","",IFERROR(INDEX(Pengeluaran1,MATCH('Buku Besar'!H888,Akun1,0)),""))</f>
        <v/>
      </c>
    </row>
    <row r="889" spans="1:13" x14ac:dyDescent="0.25">
      <c r="A889" s="91" t="str">
        <f t="shared" si="26"/>
        <v/>
      </c>
      <c r="B889" s="330" t="str">
        <f>IF(A889="","",IFERROR(INDEX(Tanggal,MATCH('Buku Besar'!A889,Akun,0)),""))</f>
        <v/>
      </c>
      <c r="C889" s="2" t="str">
        <f>IF(A889="","",IFERROR(INDEX(Keterangan,MATCH('Buku Besar'!A889,Akun,0)),""))</f>
        <v/>
      </c>
      <c r="D889" s="2" t="str">
        <f>IF(A889="","",IFERROR(INDEX(Reff,MATCH('Buku Besar'!A889,Akun,0)),""))</f>
        <v/>
      </c>
      <c r="E889" s="331" t="str">
        <f>IF(A889="","",IFERROR(INDEX(Penerimaan,MATCH('Buku Besar'!A889,Akun,0)),""))</f>
        <v/>
      </c>
      <c r="F889" s="331" t="str">
        <f>IF(A889="","",IFERROR(INDEX(Pengeluaran,MATCH('Buku Besar'!A889,Akun,0)),""))</f>
        <v/>
      </c>
      <c r="H889" s="91" t="str">
        <f t="shared" si="27"/>
        <v/>
      </c>
      <c r="I889" s="330" t="str">
        <f>IF(H889="","",IFERROR(INDEX(Tanggal1,MATCH('Buku Besar'!H889,Akun1,0)),""))</f>
        <v/>
      </c>
      <c r="J889" s="2" t="str">
        <f>IF(H889="","",IFERROR(INDEX(Keterangan1,MATCH('Buku Besar'!H889,Akun1,0)),""))</f>
        <v/>
      </c>
      <c r="K889" s="2" t="str">
        <f>IF(H889="","",IFERROR(INDEX(Reff1,MATCH('Buku Besar'!H889,Akun1,0)),""))</f>
        <v/>
      </c>
      <c r="L889" s="331" t="str">
        <f>IF(H889="","",IFERROR(INDEX(Penerimaan1,MATCH('Buku Besar'!H889,Akun1,0)),""))</f>
        <v/>
      </c>
      <c r="M889" s="331" t="str">
        <f>IF(H889="","",IFERROR(INDEX(Pengeluaran1,MATCH('Buku Besar'!H889,Akun1,0)),""))</f>
        <v/>
      </c>
    </row>
    <row r="890" spans="1:13" x14ac:dyDescent="0.25">
      <c r="A890" s="91" t="str">
        <f t="shared" si="26"/>
        <v/>
      </c>
      <c r="B890" s="330" t="str">
        <f>IF(A890="","",IFERROR(INDEX(Tanggal,MATCH('Buku Besar'!A890,Akun,0)),""))</f>
        <v/>
      </c>
      <c r="C890" s="2" t="str">
        <f>IF(A890="","",IFERROR(INDEX(Keterangan,MATCH('Buku Besar'!A890,Akun,0)),""))</f>
        <v/>
      </c>
      <c r="D890" s="2" t="str">
        <f>IF(A890="","",IFERROR(INDEX(Reff,MATCH('Buku Besar'!A890,Akun,0)),""))</f>
        <v/>
      </c>
      <c r="E890" s="331" t="str">
        <f>IF(A890="","",IFERROR(INDEX(Penerimaan,MATCH('Buku Besar'!A890,Akun,0)),""))</f>
        <v/>
      </c>
      <c r="F890" s="331" t="str">
        <f>IF(A890="","",IFERROR(INDEX(Pengeluaran,MATCH('Buku Besar'!A890,Akun,0)),""))</f>
        <v/>
      </c>
      <c r="H890" s="91" t="str">
        <f t="shared" si="27"/>
        <v/>
      </c>
      <c r="I890" s="330" t="str">
        <f>IF(H890="","",IFERROR(INDEX(Tanggal1,MATCH('Buku Besar'!H890,Akun1,0)),""))</f>
        <v/>
      </c>
      <c r="J890" s="2" t="str">
        <f>IF(H890="","",IFERROR(INDEX(Keterangan1,MATCH('Buku Besar'!H890,Akun1,0)),""))</f>
        <v/>
      </c>
      <c r="K890" s="2" t="str">
        <f>IF(H890="","",IFERROR(INDEX(Reff1,MATCH('Buku Besar'!H890,Akun1,0)),""))</f>
        <v/>
      </c>
      <c r="L890" s="331" t="str">
        <f>IF(H890="","",IFERROR(INDEX(Penerimaan1,MATCH('Buku Besar'!H890,Akun1,0)),""))</f>
        <v/>
      </c>
      <c r="M890" s="331" t="str">
        <f>IF(H890="","",IFERROR(INDEX(Pengeluaran1,MATCH('Buku Besar'!H890,Akun1,0)),""))</f>
        <v/>
      </c>
    </row>
    <row r="891" spans="1:13" x14ac:dyDescent="0.25">
      <c r="A891" s="91" t="str">
        <f t="shared" si="26"/>
        <v/>
      </c>
      <c r="B891" s="330" t="str">
        <f>IF(A891="","",IFERROR(INDEX(Tanggal,MATCH('Buku Besar'!A891,Akun,0)),""))</f>
        <v/>
      </c>
      <c r="C891" s="2" t="str">
        <f>IF(A891="","",IFERROR(INDEX(Keterangan,MATCH('Buku Besar'!A891,Akun,0)),""))</f>
        <v/>
      </c>
      <c r="D891" s="2" t="str">
        <f>IF(A891="","",IFERROR(INDEX(Reff,MATCH('Buku Besar'!A891,Akun,0)),""))</f>
        <v/>
      </c>
      <c r="E891" s="331" t="str">
        <f>IF(A891="","",IFERROR(INDEX(Penerimaan,MATCH('Buku Besar'!A891,Akun,0)),""))</f>
        <v/>
      </c>
      <c r="F891" s="331" t="str">
        <f>IF(A891="","",IFERROR(INDEX(Pengeluaran,MATCH('Buku Besar'!A891,Akun,0)),""))</f>
        <v/>
      </c>
      <c r="H891" s="91" t="str">
        <f t="shared" si="27"/>
        <v/>
      </c>
      <c r="I891" s="330" t="str">
        <f>IF(H891="","",IFERROR(INDEX(Tanggal1,MATCH('Buku Besar'!H891,Akun1,0)),""))</f>
        <v/>
      </c>
      <c r="J891" s="2" t="str">
        <f>IF(H891="","",IFERROR(INDEX(Keterangan1,MATCH('Buku Besar'!H891,Akun1,0)),""))</f>
        <v/>
      </c>
      <c r="K891" s="2" t="str">
        <f>IF(H891="","",IFERROR(INDEX(Reff1,MATCH('Buku Besar'!H891,Akun1,0)),""))</f>
        <v/>
      </c>
      <c r="L891" s="331" t="str">
        <f>IF(H891="","",IFERROR(INDEX(Penerimaan1,MATCH('Buku Besar'!H891,Akun1,0)),""))</f>
        <v/>
      </c>
      <c r="M891" s="331" t="str">
        <f>IF(H891="","",IFERROR(INDEX(Pengeluaran1,MATCH('Buku Besar'!H891,Akun1,0)),""))</f>
        <v/>
      </c>
    </row>
    <row r="892" spans="1:13" x14ac:dyDescent="0.25">
      <c r="A892" s="91" t="str">
        <f t="shared" si="26"/>
        <v/>
      </c>
      <c r="B892" s="330" t="str">
        <f>IF(A892="","",IFERROR(INDEX(Tanggal,MATCH('Buku Besar'!A892,Akun,0)),""))</f>
        <v/>
      </c>
      <c r="C892" s="2" t="str">
        <f>IF(A892="","",IFERROR(INDEX(Keterangan,MATCH('Buku Besar'!A892,Akun,0)),""))</f>
        <v/>
      </c>
      <c r="D892" s="2" t="str">
        <f>IF(A892="","",IFERROR(INDEX(Reff,MATCH('Buku Besar'!A892,Akun,0)),""))</f>
        <v/>
      </c>
      <c r="E892" s="331" t="str">
        <f>IF(A892="","",IFERROR(INDEX(Penerimaan,MATCH('Buku Besar'!A892,Akun,0)),""))</f>
        <v/>
      </c>
      <c r="F892" s="331" t="str">
        <f>IF(A892="","",IFERROR(INDEX(Pengeluaran,MATCH('Buku Besar'!A892,Akun,0)),""))</f>
        <v/>
      </c>
      <c r="H892" s="91" t="str">
        <f t="shared" si="27"/>
        <v/>
      </c>
      <c r="I892" s="330" t="str">
        <f>IF(H892="","",IFERROR(INDEX(Tanggal1,MATCH('Buku Besar'!H892,Akun1,0)),""))</f>
        <v/>
      </c>
      <c r="J892" s="2" t="str">
        <f>IF(H892="","",IFERROR(INDEX(Keterangan1,MATCH('Buku Besar'!H892,Akun1,0)),""))</f>
        <v/>
      </c>
      <c r="K892" s="2" t="str">
        <f>IF(H892="","",IFERROR(INDEX(Reff1,MATCH('Buku Besar'!H892,Akun1,0)),""))</f>
        <v/>
      </c>
      <c r="L892" s="331" t="str">
        <f>IF(H892="","",IFERROR(INDEX(Penerimaan1,MATCH('Buku Besar'!H892,Akun1,0)),""))</f>
        <v/>
      </c>
      <c r="M892" s="331" t="str">
        <f>IF(H892="","",IFERROR(INDEX(Pengeluaran1,MATCH('Buku Besar'!H892,Akun1,0)),""))</f>
        <v/>
      </c>
    </row>
    <row r="893" spans="1:13" x14ac:dyDescent="0.25">
      <c r="A893" s="91" t="str">
        <f t="shared" si="26"/>
        <v/>
      </c>
      <c r="B893" s="330" t="str">
        <f>IF(A893="","",IFERROR(INDEX(Tanggal,MATCH('Buku Besar'!A893,Akun,0)),""))</f>
        <v/>
      </c>
      <c r="C893" s="2" t="str">
        <f>IF(A893="","",IFERROR(INDEX(Keterangan,MATCH('Buku Besar'!A893,Akun,0)),""))</f>
        <v/>
      </c>
      <c r="D893" s="2" t="str">
        <f>IF(A893="","",IFERROR(INDEX(Reff,MATCH('Buku Besar'!A893,Akun,0)),""))</f>
        <v/>
      </c>
      <c r="E893" s="331" t="str">
        <f>IF(A893="","",IFERROR(INDEX(Penerimaan,MATCH('Buku Besar'!A893,Akun,0)),""))</f>
        <v/>
      </c>
      <c r="F893" s="331" t="str">
        <f>IF(A893="","",IFERROR(INDEX(Pengeluaran,MATCH('Buku Besar'!A893,Akun,0)),""))</f>
        <v/>
      </c>
      <c r="H893" s="91" t="str">
        <f t="shared" si="27"/>
        <v/>
      </c>
      <c r="I893" s="330" t="str">
        <f>IF(H893="","",IFERROR(INDEX(Tanggal1,MATCH('Buku Besar'!H893,Akun1,0)),""))</f>
        <v/>
      </c>
      <c r="J893" s="2" t="str">
        <f>IF(H893="","",IFERROR(INDEX(Keterangan1,MATCH('Buku Besar'!H893,Akun1,0)),""))</f>
        <v/>
      </c>
      <c r="K893" s="2" t="str">
        <f>IF(H893="","",IFERROR(INDEX(Reff1,MATCH('Buku Besar'!H893,Akun1,0)),""))</f>
        <v/>
      </c>
      <c r="L893" s="331" t="str">
        <f>IF(H893="","",IFERROR(INDEX(Penerimaan1,MATCH('Buku Besar'!H893,Akun1,0)),""))</f>
        <v/>
      </c>
      <c r="M893" s="331" t="str">
        <f>IF(H893="","",IFERROR(INDEX(Pengeluaran1,MATCH('Buku Besar'!H893,Akun1,0)),""))</f>
        <v/>
      </c>
    </row>
    <row r="894" spans="1:13" x14ac:dyDescent="0.25">
      <c r="A894" s="91" t="str">
        <f t="shared" si="26"/>
        <v/>
      </c>
      <c r="B894" s="330" t="str">
        <f>IF(A894="","",IFERROR(INDEX(Tanggal,MATCH('Buku Besar'!A894,Akun,0)),""))</f>
        <v/>
      </c>
      <c r="C894" s="2" t="str">
        <f>IF(A894="","",IFERROR(INDEX(Keterangan,MATCH('Buku Besar'!A894,Akun,0)),""))</f>
        <v/>
      </c>
      <c r="D894" s="2" t="str">
        <f>IF(A894="","",IFERROR(INDEX(Reff,MATCH('Buku Besar'!A894,Akun,0)),""))</f>
        <v/>
      </c>
      <c r="E894" s="331" t="str">
        <f>IF(A894="","",IFERROR(INDEX(Penerimaan,MATCH('Buku Besar'!A894,Akun,0)),""))</f>
        <v/>
      </c>
      <c r="F894" s="331" t="str">
        <f>IF(A894="","",IFERROR(INDEX(Pengeluaran,MATCH('Buku Besar'!A894,Akun,0)),""))</f>
        <v/>
      </c>
      <c r="H894" s="91" t="str">
        <f t="shared" si="27"/>
        <v/>
      </c>
      <c r="I894" s="330" t="str">
        <f>IF(H894="","",IFERROR(INDEX(Tanggal1,MATCH('Buku Besar'!H894,Akun1,0)),""))</f>
        <v/>
      </c>
      <c r="J894" s="2" t="str">
        <f>IF(H894="","",IFERROR(INDEX(Keterangan1,MATCH('Buku Besar'!H894,Akun1,0)),""))</f>
        <v/>
      </c>
      <c r="K894" s="2" t="str">
        <f>IF(H894="","",IFERROR(INDEX(Reff1,MATCH('Buku Besar'!H894,Akun1,0)),""))</f>
        <v/>
      </c>
      <c r="L894" s="331" t="str">
        <f>IF(H894="","",IFERROR(INDEX(Penerimaan1,MATCH('Buku Besar'!H894,Akun1,0)),""))</f>
        <v/>
      </c>
      <c r="M894" s="331" t="str">
        <f>IF(H894="","",IFERROR(INDEX(Pengeluaran1,MATCH('Buku Besar'!H894,Akun1,0)),""))</f>
        <v/>
      </c>
    </row>
    <row r="895" spans="1:13" x14ac:dyDescent="0.25">
      <c r="A895" s="91" t="str">
        <f t="shared" si="26"/>
        <v/>
      </c>
      <c r="B895" s="330" t="str">
        <f>IF(A895="","",IFERROR(INDEX(Tanggal,MATCH('Buku Besar'!A895,Akun,0)),""))</f>
        <v/>
      </c>
      <c r="C895" s="2" t="str">
        <f>IF(A895="","",IFERROR(INDEX(Keterangan,MATCH('Buku Besar'!A895,Akun,0)),""))</f>
        <v/>
      </c>
      <c r="D895" s="2" t="str">
        <f>IF(A895="","",IFERROR(INDEX(Reff,MATCH('Buku Besar'!A895,Akun,0)),""))</f>
        <v/>
      </c>
      <c r="E895" s="331" t="str">
        <f>IF(A895="","",IFERROR(INDEX(Penerimaan,MATCH('Buku Besar'!A895,Akun,0)),""))</f>
        <v/>
      </c>
      <c r="F895" s="331" t="str">
        <f>IF(A895="","",IFERROR(INDEX(Pengeluaran,MATCH('Buku Besar'!A895,Akun,0)),""))</f>
        <v/>
      </c>
      <c r="H895" s="91" t="str">
        <f t="shared" si="27"/>
        <v/>
      </c>
      <c r="I895" s="330" t="str">
        <f>IF(H895="","",IFERROR(INDEX(Tanggal1,MATCH('Buku Besar'!H895,Akun1,0)),""))</f>
        <v/>
      </c>
      <c r="J895" s="2" t="str">
        <f>IF(H895="","",IFERROR(INDEX(Keterangan1,MATCH('Buku Besar'!H895,Akun1,0)),""))</f>
        <v/>
      </c>
      <c r="K895" s="2" t="str">
        <f>IF(H895="","",IFERROR(INDEX(Reff1,MATCH('Buku Besar'!H895,Akun1,0)),""))</f>
        <v/>
      </c>
      <c r="L895" s="331" t="str">
        <f>IF(H895="","",IFERROR(INDEX(Penerimaan1,MATCH('Buku Besar'!H895,Akun1,0)),""))</f>
        <v/>
      </c>
      <c r="M895" s="331" t="str">
        <f>IF(H895="","",IFERROR(INDEX(Pengeluaran1,MATCH('Buku Besar'!H895,Akun1,0)),""))</f>
        <v/>
      </c>
    </row>
    <row r="896" spans="1:13" x14ac:dyDescent="0.25">
      <c r="A896" s="91" t="str">
        <f t="shared" si="26"/>
        <v/>
      </c>
      <c r="B896" s="330" t="str">
        <f>IF(A896="","",IFERROR(INDEX(Tanggal,MATCH('Buku Besar'!A896,Akun,0)),""))</f>
        <v/>
      </c>
      <c r="C896" s="2" t="str">
        <f>IF(A896="","",IFERROR(INDEX(Keterangan,MATCH('Buku Besar'!A896,Akun,0)),""))</f>
        <v/>
      </c>
      <c r="D896" s="2" t="str">
        <f>IF(A896="","",IFERROR(INDEX(Reff,MATCH('Buku Besar'!A896,Akun,0)),""))</f>
        <v/>
      </c>
      <c r="E896" s="331" t="str">
        <f>IF(A896="","",IFERROR(INDEX(Penerimaan,MATCH('Buku Besar'!A896,Akun,0)),""))</f>
        <v/>
      </c>
      <c r="F896" s="331" t="str">
        <f>IF(A896="","",IFERROR(INDEX(Pengeluaran,MATCH('Buku Besar'!A896,Akun,0)),""))</f>
        <v/>
      </c>
      <c r="H896" s="91" t="str">
        <f t="shared" si="27"/>
        <v/>
      </c>
      <c r="I896" s="330" t="str">
        <f>IF(H896="","",IFERROR(INDEX(Tanggal1,MATCH('Buku Besar'!H896,Akun1,0)),""))</f>
        <v/>
      </c>
      <c r="J896" s="2" t="str">
        <f>IF(H896="","",IFERROR(INDEX(Keterangan1,MATCH('Buku Besar'!H896,Akun1,0)),""))</f>
        <v/>
      </c>
      <c r="K896" s="2" t="str">
        <f>IF(H896="","",IFERROR(INDEX(Reff1,MATCH('Buku Besar'!H896,Akun1,0)),""))</f>
        <v/>
      </c>
      <c r="L896" s="331" t="str">
        <f>IF(H896="","",IFERROR(INDEX(Penerimaan1,MATCH('Buku Besar'!H896,Akun1,0)),""))</f>
        <v/>
      </c>
      <c r="M896" s="331" t="str">
        <f>IF(H896="","",IFERROR(INDEX(Pengeluaran1,MATCH('Buku Besar'!H896,Akun1,0)),""))</f>
        <v/>
      </c>
    </row>
    <row r="897" spans="1:13" x14ac:dyDescent="0.25">
      <c r="A897" s="91" t="str">
        <f t="shared" si="26"/>
        <v/>
      </c>
      <c r="B897" s="330" t="str">
        <f>IF(A897="","",IFERROR(INDEX(Tanggal,MATCH('Buku Besar'!A897,Akun,0)),""))</f>
        <v/>
      </c>
      <c r="C897" s="2" t="str">
        <f>IF(A897="","",IFERROR(INDEX(Keterangan,MATCH('Buku Besar'!A897,Akun,0)),""))</f>
        <v/>
      </c>
      <c r="D897" s="2" t="str">
        <f>IF(A897="","",IFERROR(INDEX(Reff,MATCH('Buku Besar'!A897,Akun,0)),""))</f>
        <v/>
      </c>
      <c r="E897" s="331" t="str">
        <f>IF(A897="","",IFERROR(INDEX(Penerimaan,MATCH('Buku Besar'!A897,Akun,0)),""))</f>
        <v/>
      </c>
      <c r="F897" s="331" t="str">
        <f>IF(A897="","",IFERROR(INDEX(Pengeluaran,MATCH('Buku Besar'!A897,Akun,0)),""))</f>
        <v/>
      </c>
      <c r="H897" s="91" t="str">
        <f t="shared" si="27"/>
        <v/>
      </c>
      <c r="I897" s="330" t="str">
        <f>IF(H897="","",IFERROR(INDEX(Tanggal1,MATCH('Buku Besar'!H897,Akun1,0)),""))</f>
        <v/>
      </c>
      <c r="J897" s="2" t="str">
        <f>IF(H897="","",IFERROR(INDEX(Keterangan1,MATCH('Buku Besar'!H897,Akun1,0)),""))</f>
        <v/>
      </c>
      <c r="K897" s="2" t="str">
        <f>IF(H897="","",IFERROR(INDEX(Reff1,MATCH('Buku Besar'!H897,Akun1,0)),""))</f>
        <v/>
      </c>
      <c r="L897" s="331" t="str">
        <f>IF(H897="","",IFERROR(INDEX(Penerimaan1,MATCH('Buku Besar'!H897,Akun1,0)),""))</f>
        <v/>
      </c>
      <c r="M897" s="331" t="str">
        <f>IF(H897="","",IFERROR(INDEX(Pengeluaran1,MATCH('Buku Besar'!H897,Akun1,0)),""))</f>
        <v/>
      </c>
    </row>
    <row r="898" spans="1:13" x14ac:dyDescent="0.25">
      <c r="A898" s="91" t="str">
        <f t="shared" si="26"/>
        <v/>
      </c>
      <c r="B898" s="330" t="str">
        <f>IF(A898="","",IFERROR(INDEX(Tanggal,MATCH('Buku Besar'!A898,Akun,0)),""))</f>
        <v/>
      </c>
      <c r="C898" s="2" t="str">
        <f>IF(A898="","",IFERROR(INDEX(Keterangan,MATCH('Buku Besar'!A898,Akun,0)),""))</f>
        <v/>
      </c>
      <c r="D898" s="2" t="str">
        <f>IF(A898="","",IFERROR(INDEX(Reff,MATCH('Buku Besar'!A898,Akun,0)),""))</f>
        <v/>
      </c>
      <c r="E898" s="331" t="str">
        <f>IF(A898="","",IFERROR(INDEX(Penerimaan,MATCH('Buku Besar'!A898,Akun,0)),""))</f>
        <v/>
      </c>
      <c r="F898" s="331" t="str">
        <f>IF(A898="","",IFERROR(INDEX(Pengeluaran,MATCH('Buku Besar'!A898,Akun,0)),""))</f>
        <v/>
      </c>
      <c r="H898" s="91" t="str">
        <f t="shared" si="27"/>
        <v/>
      </c>
      <c r="I898" s="330" t="str">
        <f>IF(H898="","",IFERROR(INDEX(Tanggal1,MATCH('Buku Besar'!H898,Akun1,0)),""))</f>
        <v/>
      </c>
      <c r="J898" s="2" t="str">
        <f>IF(H898="","",IFERROR(INDEX(Keterangan1,MATCH('Buku Besar'!H898,Akun1,0)),""))</f>
        <v/>
      </c>
      <c r="K898" s="2" t="str">
        <f>IF(H898="","",IFERROR(INDEX(Reff1,MATCH('Buku Besar'!H898,Akun1,0)),""))</f>
        <v/>
      </c>
      <c r="L898" s="331" t="str">
        <f>IF(H898="","",IFERROR(INDEX(Penerimaan1,MATCH('Buku Besar'!H898,Akun1,0)),""))</f>
        <v/>
      </c>
      <c r="M898" s="331" t="str">
        <f>IF(H898="","",IFERROR(INDEX(Pengeluaran1,MATCH('Buku Besar'!H898,Akun1,0)),""))</f>
        <v/>
      </c>
    </row>
    <row r="899" spans="1:13" x14ac:dyDescent="0.25">
      <c r="A899" s="91" t="str">
        <f t="shared" si="26"/>
        <v/>
      </c>
      <c r="B899" s="330" t="str">
        <f>IF(A899="","",IFERROR(INDEX(Tanggal,MATCH('Buku Besar'!A899,Akun,0)),""))</f>
        <v/>
      </c>
      <c r="C899" s="2" t="str">
        <f>IF(A899="","",IFERROR(INDEX(Keterangan,MATCH('Buku Besar'!A899,Akun,0)),""))</f>
        <v/>
      </c>
      <c r="D899" s="2" t="str">
        <f>IF(A899="","",IFERROR(INDEX(Reff,MATCH('Buku Besar'!A899,Akun,0)),""))</f>
        <v/>
      </c>
      <c r="E899" s="331" t="str">
        <f>IF(A899="","",IFERROR(INDEX(Penerimaan,MATCH('Buku Besar'!A899,Akun,0)),""))</f>
        <v/>
      </c>
      <c r="F899" s="331" t="str">
        <f>IF(A899="","",IFERROR(INDEX(Pengeluaran,MATCH('Buku Besar'!A899,Akun,0)),""))</f>
        <v/>
      </c>
      <c r="H899" s="91" t="str">
        <f t="shared" si="27"/>
        <v/>
      </c>
      <c r="I899" s="330" t="str">
        <f>IF(H899="","",IFERROR(INDEX(Tanggal1,MATCH('Buku Besar'!H899,Akun1,0)),""))</f>
        <v/>
      </c>
      <c r="J899" s="2" t="str">
        <f>IF(H899="","",IFERROR(INDEX(Keterangan1,MATCH('Buku Besar'!H899,Akun1,0)),""))</f>
        <v/>
      </c>
      <c r="K899" s="2" t="str">
        <f>IF(H899="","",IFERROR(INDEX(Reff1,MATCH('Buku Besar'!H899,Akun1,0)),""))</f>
        <v/>
      </c>
      <c r="L899" s="331" t="str">
        <f>IF(H899="","",IFERROR(INDEX(Penerimaan1,MATCH('Buku Besar'!H899,Akun1,0)),""))</f>
        <v/>
      </c>
      <c r="M899" s="331" t="str">
        <f>IF(H899="","",IFERROR(INDEX(Pengeluaran1,MATCH('Buku Besar'!H899,Akun1,0)),""))</f>
        <v/>
      </c>
    </row>
    <row r="900" spans="1:13" x14ac:dyDescent="0.25">
      <c r="A900" s="91" t="str">
        <f t="shared" si="26"/>
        <v/>
      </c>
      <c r="B900" s="330" t="str">
        <f>IF(A900="","",IFERROR(INDEX(Tanggal,MATCH('Buku Besar'!A900,Akun,0)),""))</f>
        <v/>
      </c>
      <c r="C900" s="2" t="str">
        <f>IF(A900="","",IFERROR(INDEX(Keterangan,MATCH('Buku Besar'!A900,Akun,0)),""))</f>
        <v/>
      </c>
      <c r="D900" s="2" t="str">
        <f>IF(A900="","",IFERROR(INDEX(Reff,MATCH('Buku Besar'!A900,Akun,0)),""))</f>
        <v/>
      </c>
      <c r="E900" s="331" t="str">
        <f>IF(A900="","",IFERROR(INDEX(Penerimaan,MATCH('Buku Besar'!A900,Akun,0)),""))</f>
        <v/>
      </c>
      <c r="F900" s="331" t="str">
        <f>IF(A900="","",IFERROR(INDEX(Pengeluaran,MATCH('Buku Besar'!A900,Akun,0)),""))</f>
        <v/>
      </c>
      <c r="H900" s="91" t="str">
        <f t="shared" si="27"/>
        <v/>
      </c>
      <c r="I900" s="330" t="str">
        <f>IF(H900="","",IFERROR(INDEX(Tanggal1,MATCH('Buku Besar'!H900,Akun1,0)),""))</f>
        <v/>
      </c>
      <c r="J900" s="2" t="str">
        <f>IF(H900="","",IFERROR(INDEX(Keterangan1,MATCH('Buku Besar'!H900,Akun1,0)),""))</f>
        <v/>
      </c>
      <c r="K900" s="2" t="str">
        <f>IF(H900="","",IFERROR(INDEX(Reff1,MATCH('Buku Besar'!H900,Akun1,0)),""))</f>
        <v/>
      </c>
      <c r="L900" s="331" t="str">
        <f>IF(H900="","",IFERROR(INDEX(Penerimaan1,MATCH('Buku Besar'!H900,Akun1,0)),""))</f>
        <v/>
      </c>
      <c r="M900" s="331" t="str">
        <f>IF(H900="","",IFERROR(INDEX(Pengeluaran1,MATCH('Buku Besar'!H900,Akun1,0)),""))</f>
        <v/>
      </c>
    </row>
    <row r="901" spans="1:13" x14ac:dyDescent="0.25">
      <c r="A901" s="91" t="str">
        <f t="shared" si="26"/>
        <v/>
      </c>
      <c r="B901" s="330" t="str">
        <f>IF(A901="","",IFERROR(INDEX(Tanggal,MATCH('Buku Besar'!A901,Akun,0)),""))</f>
        <v/>
      </c>
      <c r="C901" s="2" t="str">
        <f>IF(A901="","",IFERROR(INDEX(Keterangan,MATCH('Buku Besar'!A901,Akun,0)),""))</f>
        <v/>
      </c>
      <c r="D901" s="2" t="str">
        <f>IF(A901="","",IFERROR(INDEX(Reff,MATCH('Buku Besar'!A901,Akun,0)),""))</f>
        <v/>
      </c>
      <c r="E901" s="331" t="str">
        <f>IF(A901="","",IFERROR(INDEX(Penerimaan,MATCH('Buku Besar'!A901,Akun,0)),""))</f>
        <v/>
      </c>
      <c r="F901" s="331" t="str">
        <f>IF(A901="","",IFERROR(INDEX(Pengeluaran,MATCH('Buku Besar'!A901,Akun,0)),""))</f>
        <v/>
      </c>
      <c r="H901" s="91" t="str">
        <f t="shared" si="27"/>
        <v/>
      </c>
      <c r="I901" s="330" t="str">
        <f>IF(H901="","",IFERROR(INDEX(Tanggal1,MATCH('Buku Besar'!H901,Akun1,0)),""))</f>
        <v/>
      </c>
      <c r="J901" s="2" t="str">
        <f>IF(H901="","",IFERROR(INDEX(Keterangan1,MATCH('Buku Besar'!H901,Akun1,0)),""))</f>
        <v/>
      </c>
      <c r="K901" s="2" t="str">
        <f>IF(H901="","",IFERROR(INDEX(Reff1,MATCH('Buku Besar'!H901,Akun1,0)),""))</f>
        <v/>
      </c>
      <c r="L901" s="331" t="str">
        <f>IF(H901="","",IFERROR(INDEX(Penerimaan1,MATCH('Buku Besar'!H901,Akun1,0)),""))</f>
        <v/>
      </c>
      <c r="M901" s="331" t="str">
        <f>IF(H901="","",IFERROR(INDEX(Pengeluaran1,MATCH('Buku Besar'!H901,Akun1,0)),""))</f>
        <v/>
      </c>
    </row>
    <row r="902" spans="1:13" x14ac:dyDescent="0.25">
      <c r="A902" s="91" t="str">
        <f t="shared" si="26"/>
        <v/>
      </c>
      <c r="B902" s="330" t="str">
        <f>IF(A902="","",IFERROR(INDEX(Tanggal,MATCH('Buku Besar'!A902,Akun,0)),""))</f>
        <v/>
      </c>
      <c r="C902" s="2" t="str">
        <f>IF(A902="","",IFERROR(INDEX(Keterangan,MATCH('Buku Besar'!A902,Akun,0)),""))</f>
        <v/>
      </c>
      <c r="D902" s="2" t="str">
        <f>IF(A902="","",IFERROR(INDEX(Reff,MATCH('Buku Besar'!A902,Akun,0)),""))</f>
        <v/>
      </c>
      <c r="E902" s="331" t="str">
        <f>IF(A902="","",IFERROR(INDEX(Penerimaan,MATCH('Buku Besar'!A902,Akun,0)),""))</f>
        <v/>
      </c>
      <c r="F902" s="331" t="str">
        <f>IF(A902="","",IFERROR(INDEX(Pengeluaran,MATCH('Buku Besar'!A902,Akun,0)),""))</f>
        <v/>
      </c>
      <c r="H902" s="91" t="str">
        <f t="shared" si="27"/>
        <v/>
      </c>
      <c r="I902" s="330" t="str">
        <f>IF(H902="","",IFERROR(INDEX(Tanggal1,MATCH('Buku Besar'!H902,Akun1,0)),""))</f>
        <v/>
      </c>
      <c r="J902" s="2" t="str">
        <f>IF(H902="","",IFERROR(INDEX(Keterangan1,MATCH('Buku Besar'!H902,Akun1,0)),""))</f>
        <v/>
      </c>
      <c r="K902" s="2" t="str">
        <f>IF(H902="","",IFERROR(INDEX(Reff1,MATCH('Buku Besar'!H902,Akun1,0)),""))</f>
        <v/>
      </c>
      <c r="L902" s="331" t="str">
        <f>IF(H902="","",IFERROR(INDEX(Penerimaan1,MATCH('Buku Besar'!H902,Akun1,0)),""))</f>
        <v/>
      </c>
      <c r="M902" s="331" t="str">
        <f>IF(H902="","",IFERROR(INDEX(Pengeluaran1,MATCH('Buku Besar'!H902,Akun1,0)),""))</f>
        <v/>
      </c>
    </row>
    <row r="903" spans="1:13" x14ac:dyDescent="0.25">
      <c r="A903" s="91" t="str">
        <f t="shared" si="26"/>
        <v/>
      </c>
      <c r="B903" s="330" t="str">
        <f>IF(A903="","",IFERROR(INDEX(Tanggal,MATCH('Buku Besar'!A903,Akun,0)),""))</f>
        <v/>
      </c>
      <c r="C903" s="2" t="str">
        <f>IF(A903="","",IFERROR(INDEX(Keterangan,MATCH('Buku Besar'!A903,Akun,0)),""))</f>
        <v/>
      </c>
      <c r="D903" s="2" t="str">
        <f>IF(A903="","",IFERROR(INDEX(Reff,MATCH('Buku Besar'!A903,Akun,0)),""))</f>
        <v/>
      </c>
      <c r="E903" s="331" t="str">
        <f>IF(A903="","",IFERROR(INDEX(Penerimaan,MATCH('Buku Besar'!A903,Akun,0)),""))</f>
        <v/>
      </c>
      <c r="F903" s="331" t="str">
        <f>IF(A903="","",IFERROR(INDEX(Pengeluaran,MATCH('Buku Besar'!A903,Akun,0)),""))</f>
        <v/>
      </c>
      <c r="H903" s="91" t="str">
        <f t="shared" si="27"/>
        <v/>
      </c>
      <c r="I903" s="330" t="str">
        <f>IF(H903="","",IFERROR(INDEX(Tanggal1,MATCH('Buku Besar'!H903,Akun1,0)),""))</f>
        <v/>
      </c>
      <c r="J903" s="2" t="str">
        <f>IF(H903="","",IFERROR(INDEX(Keterangan1,MATCH('Buku Besar'!H903,Akun1,0)),""))</f>
        <v/>
      </c>
      <c r="K903" s="2" t="str">
        <f>IF(H903="","",IFERROR(INDEX(Reff1,MATCH('Buku Besar'!H903,Akun1,0)),""))</f>
        <v/>
      </c>
      <c r="L903" s="331" t="str">
        <f>IF(H903="","",IFERROR(INDEX(Penerimaan1,MATCH('Buku Besar'!H903,Akun1,0)),""))</f>
        <v/>
      </c>
      <c r="M903" s="331" t="str">
        <f>IF(H903="","",IFERROR(INDEX(Pengeluaran1,MATCH('Buku Besar'!H903,Akun1,0)),""))</f>
        <v/>
      </c>
    </row>
    <row r="904" spans="1:13" x14ac:dyDescent="0.25">
      <c r="A904" s="91" t="str">
        <f t="shared" ref="A904:A967" si="28">IFERROR(IF((MID(A903,8,LEN(A903)-7)+1)&lt;=COUNTIF(Kas_Harian,LEFT(A903,6)),LEFT(A903,6)&amp;"-"&amp;MID(A903,8,LEN(A903)-7)+1,""),"")</f>
        <v/>
      </c>
      <c r="B904" s="330" t="str">
        <f>IF(A904="","",IFERROR(INDEX(Tanggal,MATCH('Buku Besar'!A904,Akun,0)),""))</f>
        <v/>
      </c>
      <c r="C904" s="2" t="str">
        <f>IF(A904="","",IFERROR(INDEX(Keterangan,MATCH('Buku Besar'!A904,Akun,0)),""))</f>
        <v/>
      </c>
      <c r="D904" s="2" t="str">
        <f>IF(A904="","",IFERROR(INDEX(Reff,MATCH('Buku Besar'!A904,Akun,0)),""))</f>
        <v/>
      </c>
      <c r="E904" s="331" t="str">
        <f>IF(A904="","",IFERROR(INDEX(Penerimaan,MATCH('Buku Besar'!A904,Akun,0)),""))</f>
        <v/>
      </c>
      <c r="F904" s="331" t="str">
        <f>IF(A904="","",IFERROR(INDEX(Pengeluaran,MATCH('Buku Besar'!A904,Akun,0)),""))</f>
        <v/>
      </c>
      <c r="H904" s="91" t="str">
        <f t="shared" ref="H904:H967" si="29">IFERROR(IF((MID(H903,8,LEN(H903)-7)+1)&lt;=COUNTIF(Bank_Harian,LEFT(H903,6)),LEFT(H903,6)&amp;"-"&amp;MID(H903,8,LEN(H903)-7)+1,""),"")</f>
        <v/>
      </c>
      <c r="I904" s="330" t="str">
        <f>IF(H904="","",IFERROR(INDEX(Tanggal1,MATCH('Buku Besar'!H904,Akun1,0)),""))</f>
        <v/>
      </c>
      <c r="J904" s="2" t="str">
        <f>IF(H904="","",IFERROR(INDEX(Keterangan1,MATCH('Buku Besar'!H904,Akun1,0)),""))</f>
        <v/>
      </c>
      <c r="K904" s="2" t="str">
        <f>IF(H904="","",IFERROR(INDEX(Reff1,MATCH('Buku Besar'!H904,Akun1,0)),""))</f>
        <v/>
      </c>
      <c r="L904" s="331" t="str">
        <f>IF(H904="","",IFERROR(INDEX(Penerimaan1,MATCH('Buku Besar'!H904,Akun1,0)),""))</f>
        <v/>
      </c>
      <c r="M904" s="331" t="str">
        <f>IF(H904="","",IFERROR(INDEX(Pengeluaran1,MATCH('Buku Besar'!H904,Akun1,0)),""))</f>
        <v/>
      </c>
    </row>
    <row r="905" spans="1:13" x14ac:dyDescent="0.25">
      <c r="A905" s="91" t="str">
        <f t="shared" si="28"/>
        <v/>
      </c>
      <c r="B905" s="330" t="str">
        <f>IF(A905="","",IFERROR(INDEX(Tanggal,MATCH('Buku Besar'!A905,Akun,0)),""))</f>
        <v/>
      </c>
      <c r="C905" s="2" t="str">
        <f>IF(A905="","",IFERROR(INDEX(Keterangan,MATCH('Buku Besar'!A905,Akun,0)),""))</f>
        <v/>
      </c>
      <c r="D905" s="2" t="str">
        <f>IF(A905="","",IFERROR(INDEX(Reff,MATCH('Buku Besar'!A905,Akun,0)),""))</f>
        <v/>
      </c>
      <c r="E905" s="331" t="str">
        <f>IF(A905="","",IFERROR(INDEX(Penerimaan,MATCH('Buku Besar'!A905,Akun,0)),""))</f>
        <v/>
      </c>
      <c r="F905" s="331" t="str">
        <f>IF(A905="","",IFERROR(INDEX(Pengeluaran,MATCH('Buku Besar'!A905,Akun,0)),""))</f>
        <v/>
      </c>
      <c r="H905" s="91" t="str">
        <f t="shared" si="29"/>
        <v/>
      </c>
      <c r="I905" s="330" t="str">
        <f>IF(H905="","",IFERROR(INDEX(Tanggal1,MATCH('Buku Besar'!H905,Akun1,0)),""))</f>
        <v/>
      </c>
      <c r="J905" s="2" t="str">
        <f>IF(H905="","",IFERROR(INDEX(Keterangan1,MATCH('Buku Besar'!H905,Akun1,0)),""))</f>
        <v/>
      </c>
      <c r="K905" s="2" t="str">
        <f>IF(H905="","",IFERROR(INDEX(Reff1,MATCH('Buku Besar'!H905,Akun1,0)),""))</f>
        <v/>
      </c>
      <c r="L905" s="331" t="str">
        <f>IF(H905="","",IFERROR(INDEX(Penerimaan1,MATCH('Buku Besar'!H905,Akun1,0)),""))</f>
        <v/>
      </c>
      <c r="M905" s="331" t="str">
        <f>IF(H905="","",IFERROR(INDEX(Pengeluaran1,MATCH('Buku Besar'!H905,Akun1,0)),""))</f>
        <v/>
      </c>
    </row>
    <row r="906" spans="1:13" x14ac:dyDescent="0.25">
      <c r="A906" s="91" t="str">
        <f t="shared" si="28"/>
        <v/>
      </c>
      <c r="B906" s="330" t="str">
        <f>IF(A906="","",IFERROR(INDEX(Tanggal,MATCH('Buku Besar'!A906,Akun,0)),""))</f>
        <v/>
      </c>
      <c r="C906" s="2" t="str">
        <f>IF(A906="","",IFERROR(INDEX(Keterangan,MATCH('Buku Besar'!A906,Akun,0)),""))</f>
        <v/>
      </c>
      <c r="D906" s="2" t="str">
        <f>IF(A906="","",IFERROR(INDEX(Reff,MATCH('Buku Besar'!A906,Akun,0)),""))</f>
        <v/>
      </c>
      <c r="E906" s="331" t="str">
        <f>IF(A906="","",IFERROR(INDEX(Penerimaan,MATCH('Buku Besar'!A906,Akun,0)),""))</f>
        <v/>
      </c>
      <c r="F906" s="331" t="str">
        <f>IF(A906="","",IFERROR(INDEX(Pengeluaran,MATCH('Buku Besar'!A906,Akun,0)),""))</f>
        <v/>
      </c>
      <c r="H906" s="91" t="str">
        <f t="shared" si="29"/>
        <v/>
      </c>
      <c r="I906" s="330" t="str">
        <f>IF(H906="","",IFERROR(INDEX(Tanggal1,MATCH('Buku Besar'!H906,Akun1,0)),""))</f>
        <v/>
      </c>
      <c r="J906" s="2" t="str">
        <f>IF(H906="","",IFERROR(INDEX(Keterangan1,MATCH('Buku Besar'!H906,Akun1,0)),""))</f>
        <v/>
      </c>
      <c r="K906" s="2" t="str">
        <f>IF(H906="","",IFERROR(INDEX(Reff1,MATCH('Buku Besar'!H906,Akun1,0)),""))</f>
        <v/>
      </c>
      <c r="L906" s="331" t="str">
        <f>IF(H906="","",IFERROR(INDEX(Penerimaan1,MATCH('Buku Besar'!H906,Akun1,0)),""))</f>
        <v/>
      </c>
      <c r="M906" s="331" t="str">
        <f>IF(H906="","",IFERROR(INDEX(Pengeluaran1,MATCH('Buku Besar'!H906,Akun1,0)),""))</f>
        <v/>
      </c>
    </row>
    <row r="907" spans="1:13" x14ac:dyDescent="0.25">
      <c r="A907" s="91" t="str">
        <f t="shared" si="28"/>
        <v/>
      </c>
      <c r="B907" s="330" t="str">
        <f>IF(A907="","",IFERROR(INDEX(Tanggal,MATCH('Buku Besar'!A907,Akun,0)),""))</f>
        <v/>
      </c>
      <c r="C907" s="2" t="str">
        <f>IF(A907="","",IFERROR(INDEX(Keterangan,MATCH('Buku Besar'!A907,Akun,0)),""))</f>
        <v/>
      </c>
      <c r="D907" s="2" t="str">
        <f>IF(A907="","",IFERROR(INDEX(Reff,MATCH('Buku Besar'!A907,Akun,0)),""))</f>
        <v/>
      </c>
      <c r="E907" s="331" t="str">
        <f>IF(A907="","",IFERROR(INDEX(Penerimaan,MATCH('Buku Besar'!A907,Akun,0)),""))</f>
        <v/>
      </c>
      <c r="F907" s="331" t="str">
        <f>IF(A907="","",IFERROR(INDEX(Pengeluaran,MATCH('Buku Besar'!A907,Akun,0)),""))</f>
        <v/>
      </c>
      <c r="H907" s="91" t="str">
        <f t="shared" si="29"/>
        <v/>
      </c>
      <c r="I907" s="330" t="str">
        <f>IF(H907="","",IFERROR(INDEX(Tanggal1,MATCH('Buku Besar'!H907,Akun1,0)),""))</f>
        <v/>
      </c>
      <c r="J907" s="2" t="str">
        <f>IF(H907="","",IFERROR(INDEX(Keterangan1,MATCH('Buku Besar'!H907,Akun1,0)),""))</f>
        <v/>
      </c>
      <c r="K907" s="2" t="str">
        <f>IF(H907="","",IFERROR(INDEX(Reff1,MATCH('Buku Besar'!H907,Akun1,0)),""))</f>
        <v/>
      </c>
      <c r="L907" s="331" t="str">
        <f>IF(H907="","",IFERROR(INDEX(Penerimaan1,MATCH('Buku Besar'!H907,Akun1,0)),""))</f>
        <v/>
      </c>
      <c r="M907" s="331" t="str">
        <f>IF(H907="","",IFERROR(INDEX(Pengeluaran1,MATCH('Buku Besar'!H907,Akun1,0)),""))</f>
        <v/>
      </c>
    </row>
    <row r="908" spans="1:13" x14ac:dyDescent="0.25">
      <c r="A908" s="91" t="str">
        <f t="shared" si="28"/>
        <v/>
      </c>
      <c r="B908" s="330" t="str">
        <f>IF(A908="","",IFERROR(INDEX(Tanggal,MATCH('Buku Besar'!A908,Akun,0)),""))</f>
        <v/>
      </c>
      <c r="C908" s="2" t="str">
        <f>IF(A908="","",IFERROR(INDEX(Keterangan,MATCH('Buku Besar'!A908,Akun,0)),""))</f>
        <v/>
      </c>
      <c r="D908" s="2" t="str">
        <f>IF(A908="","",IFERROR(INDEX(Reff,MATCH('Buku Besar'!A908,Akun,0)),""))</f>
        <v/>
      </c>
      <c r="E908" s="331" t="str">
        <f>IF(A908="","",IFERROR(INDEX(Penerimaan,MATCH('Buku Besar'!A908,Akun,0)),""))</f>
        <v/>
      </c>
      <c r="F908" s="331" t="str">
        <f>IF(A908="","",IFERROR(INDEX(Pengeluaran,MATCH('Buku Besar'!A908,Akun,0)),""))</f>
        <v/>
      </c>
      <c r="H908" s="91" t="str">
        <f t="shared" si="29"/>
        <v/>
      </c>
      <c r="I908" s="330" t="str">
        <f>IF(H908="","",IFERROR(INDEX(Tanggal1,MATCH('Buku Besar'!H908,Akun1,0)),""))</f>
        <v/>
      </c>
      <c r="J908" s="2" t="str">
        <f>IF(H908="","",IFERROR(INDEX(Keterangan1,MATCH('Buku Besar'!H908,Akun1,0)),""))</f>
        <v/>
      </c>
      <c r="K908" s="2" t="str">
        <f>IF(H908="","",IFERROR(INDEX(Reff1,MATCH('Buku Besar'!H908,Akun1,0)),""))</f>
        <v/>
      </c>
      <c r="L908" s="331" t="str">
        <f>IF(H908="","",IFERROR(INDEX(Penerimaan1,MATCH('Buku Besar'!H908,Akun1,0)),""))</f>
        <v/>
      </c>
      <c r="M908" s="331" t="str">
        <f>IF(H908="","",IFERROR(INDEX(Pengeluaran1,MATCH('Buku Besar'!H908,Akun1,0)),""))</f>
        <v/>
      </c>
    </row>
    <row r="909" spans="1:13" x14ac:dyDescent="0.25">
      <c r="A909" s="91" t="str">
        <f t="shared" si="28"/>
        <v/>
      </c>
      <c r="B909" s="330" t="str">
        <f>IF(A909="","",IFERROR(INDEX(Tanggal,MATCH('Buku Besar'!A909,Akun,0)),""))</f>
        <v/>
      </c>
      <c r="C909" s="2" t="str">
        <f>IF(A909="","",IFERROR(INDEX(Keterangan,MATCH('Buku Besar'!A909,Akun,0)),""))</f>
        <v/>
      </c>
      <c r="D909" s="2" t="str">
        <f>IF(A909="","",IFERROR(INDEX(Reff,MATCH('Buku Besar'!A909,Akun,0)),""))</f>
        <v/>
      </c>
      <c r="E909" s="331" t="str">
        <f>IF(A909="","",IFERROR(INDEX(Penerimaan,MATCH('Buku Besar'!A909,Akun,0)),""))</f>
        <v/>
      </c>
      <c r="F909" s="331" t="str">
        <f>IF(A909="","",IFERROR(INDEX(Pengeluaran,MATCH('Buku Besar'!A909,Akun,0)),""))</f>
        <v/>
      </c>
      <c r="H909" s="91" t="str">
        <f t="shared" si="29"/>
        <v/>
      </c>
      <c r="I909" s="330" t="str">
        <f>IF(H909="","",IFERROR(INDEX(Tanggal1,MATCH('Buku Besar'!H909,Akun1,0)),""))</f>
        <v/>
      </c>
      <c r="J909" s="2" t="str">
        <f>IF(H909="","",IFERROR(INDEX(Keterangan1,MATCH('Buku Besar'!H909,Akun1,0)),""))</f>
        <v/>
      </c>
      <c r="K909" s="2" t="str">
        <f>IF(H909="","",IFERROR(INDEX(Reff1,MATCH('Buku Besar'!H909,Akun1,0)),""))</f>
        <v/>
      </c>
      <c r="L909" s="331" t="str">
        <f>IF(H909="","",IFERROR(INDEX(Penerimaan1,MATCH('Buku Besar'!H909,Akun1,0)),""))</f>
        <v/>
      </c>
      <c r="M909" s="331" t="str">
        <f>IF(H909="","",IFERROR(INDEX(Pengeluaran1,MATCH('Buku Besar'!H909,Akun1,0)),""))</f>
        <v/>
      </c>
    </row>
    <row r="910" spans="1:13" x14ac:dyDescent="0.25">
      <c r="A910" s="91" t="str">
        <f t="shared" si="28"/>
        <v/>
      </c>
      <c r="B910" s="330" t="str">
        <f>IF(A910="","",IFERROR(INDEX(Tanggal,MATCH('Buku Besar'!A910,Akun,0)),""))</f>
        <v/>
      </c>
      <c r="C910" s="2" t="str">
        <f>IF(A910="","",IFERROR(INDEX(Keterangan,MATCH('Buku Besar'!A910,Akun,0)),""))</f>
        <v/>
      </c>
      <c r="D910" s="2" t="str">
        <f>IF(A910="","",IFERROR(INDEX(Reff,MATCH('Buku Besar'!A910,Akun,0)),""))</f>
        <v/>
      </c>
      <c r="E910" s="331" t="str">
        <f>IF(A910="","",IFERROR(INDEX(Penerimaan,MATCH('Buku Besar'!A910,Akun,0)),""))</f>
        <v/>
      </c>
      <c r="F910" s="331" t="str">
        <f>IF(A910="","",IFERROR(INDEX(Pengeluaran,MATCH('Buku Besar'!A910,Akun,0)),""))</f>
        <v/>
      </c>
      <c r="H910" s="91" t="str">
        <f t="shared" si="29"/>
        <v/>
      </c>
      <c r="I910" s="330" t="str">
        <f>IF(H910="","",IFERROR(INDEX(Tanggal1,MATCH('Buku Besar'!H910,Akun1,0)),""))</f>
        <v/>
      </c>
      <c r="J910" s="2" t="str">
        <f>IF(H910="","",IFERROR(INDEX(Keterangan1,MATCH('Buku Besar'!H910,Akun1,0)),""))</f>
        <v/>
      </c>
      <c r="K910" s="2" t="str">
        <f>IF(H910="","",IFERROR(INDEX(Reff1,MATCH('Buku Besar'!H910,Akun1,0)),""))</f>
        <v/>
      </c>
      <c r="L910" s="331" t="str">
        <f>IF(H910="","",IFERROR(INDEX(Penerimaan1,MATCH('Buku Besar'!H910,Akun1,0)),""))</f>
        <v/>
      </c>
      <c r="M910" s="331" t="str">
        <f>IF(H910="","",IFERROR(INDEX(Pengeluaran1,MATCH('Buku Besar'!H910,Akun1,0)),""))</f>
        <v/>
      </c>
    </row>
    <row r="911" spans="1:13" x14ac:dyDescent="0.25">
      <c r="A911" s="91" t="str">
        <f t="shared" si="28"/>
        <v/>
      </c>
      <c r="B911" s="330" t="str">
        <f>IF(A911="","",IFERROR(INDEX(Tanggal,MATCH('Buku Besar'!A911,Akun,0)),""))</f>
        <v/>
      </c>
      <c r="C911" s="2" t="str">
        <f>IF(A911="","",IFERROR(INDEX(Keterangan,MATCH('Buku Besar'!A911,Akun,0)),""))</f>
        <v/>
      </c>
      <c r="D911" s="2" t="str">
        <f>IF(A911="","",IFERROR(INDEX(Reff,MATCH('Buku Besar'!A911,Akun,0)),""))</f>
        <v/>
      </c>
      <c r="E911" s="331" t="str">
        <f>IF(A911="","",IFERROR(INDEX(Penerimaan,MATCH('Buku Besar'!A911,Akun,0)),""))</f>
        <v/>
      </c>
      <c r="F911" s="331" t="str">
        <f>IF(A911="","",IFERROR(INDEX(Pengeluaran,MATCH('Buku Besar'!A911,Akun,0)),""))</f>
        <v/>
      </c>
      <c r="H911" s="91" t="str">
        <f t="shared" si="29"/>
        <v/>
      </c>
      <c r="I911" s="330" t="str">
        <f>IF(H911="","",IFERROR(INDEX(Tanggal1,MATCH('Buku Besar'!H911,Akun1,0)),""))</f>
        <v/>
      </c>
      <c r="J911" s="2" t="str">
        <f>IF(H911="","",IFERROR(INDEX(Keterangan1,MATCH('Buku Besar'!H911,Akun1,0)),""))</f>
        <v/>
      </c>
      <c r="K911" s="2" t="str">
        <f>IF(H911="","",IFERROR(INDEX(Reff1,MATCH('Buku Besar'!H911,Akun1,0)),""))</f>
        <v/>
      </c>
      <c r="L911" s="331" t="str">
        <f>IF(H911="","",IFERROR(INDEX(Penerimaan1,MATCH('Buku Besar'!H911,Akun1,0)),""))</f>
        <v/>
      </c>
      <c r="M911" s="331" t="str">
        <f>IF(H911="","",IFERROR(INDEX(Pengeluaran1,MATCH('Buku Besar'!H911,Akun1,0)),""))</f>
        <v/>
      </c>
    </row>
    <row r="912" spans="1:13" x14ac:dyDescent="0.25">
      <c r="A912" s="91" t="str">
        <f t="shared" si="28"/>
        <v/>
      </c>
      <c r="B912" s="330" t="str">
        <f>IF(A912="","",IFERROR(INDEX(Tanggal,MATCH('Buku Besar'!A912,Akun,0)),""))</f>
        <v/>
      </c>
      <c r="C912" s="2" t="str">
        <f>IF(A912="","",IFERROR(INDEX(Keterangan,MATCH('Buku Besar'!A912,Akun,0)),""))</f>
        <v/>
      </c>
      <c r="D912" s="2" t="str">
        <f>IF(A912="","",IFERROR(INDEX(Reff,MATCH('Buku Besar'!A912,Akun,0)),""))</f>
        <v/>
      </c>
      <c r="E912" s="331" t="str">
        <f>IF(A912="","",IFERROR(INDEX(Penerimaan,MATCH('Buku Besar'!A912,Akun,0)),""))</f>
        <v/>
      </c>
      <c r="F912" s="331" t="str">
        <f>IF(A912="","",IFERROR(INDEX(Pengeluaran,MATCH('Buku Besar'!A912,Akun,0)),""))</f>
        <v/>
      </c>
      <c r="H912" s="91" t="str">
        <f t="shared" si="29"/>
        <v/>
      </c>
      <c r="I912" s="330" t="str">
        <f>IF(H912="","",IFERROR(INDEX(Tanggal1,MATCH('Buku Besar'!H912,Akun1,0)),""))</f>
        <v/>
      </c>
      <c r="J912" s="2" t="str">
        <f>IF(H912="","",IFERROR(INDEX(Keterangan1,MATCH('Buku Besar'!H912,Akun1,0)),""))</f>
        <v/>
      </c>
      <c r="K912" s="2" t="str">
        <f>IF(H912="","",IFERROR(INDEX(Reff1,MATCH('Buku Besar'!H912,Akun1,0)),""))</f>
        <v/>
      </c>
      <c r="L912" s="331" t="str">
        <f>IF(H912="","",IFERROR(INDEX(Penerimaan1,MATCH('Buku Besar'!H912,Akun1,0)),""))</f>
        <v/>
      </c>
      <c r="M912" s="331" t="str">
        <f>IF(H912="","",IFERROR(INDEX(Pengeluaran1,MATCH('Buku Besar'!H912,Akun1,0)),""))</f>
        <v/>
      </c>
    </row>
    <row r="913" spans="1:13" x14ac:dyDescent="0.25">
      <c r="A913" s="91" t="str">
        <f t="shared" si="28"/>
        <v/>
      </c>
      <c r="B913" s="330" t="str">
        <f>IF(A913="","",IFERROR(INDEX(Tanggal,MATCH('Buku Besar'!A913,Akun,0)),""))</f>
        <v/>
      </c>
      <c r="C913" s="2" t="str">
        <f>IF(A913="","",IFERROR(INDEX(Keterangan,MATCH('Buku Besar'!A913,Akun,0)),""))</f>
        <v/>
      </c>
      <c r="D913" s="2" t="str">
        <f>IF(A913="","",IFERROR(INDEX(Reff,MATCH('Buku Besar'!A913,Akun,0)),""))</f>
        <v/>
      </c>
      <c r="E913" s="331" t="str">
        <f>IF(A913="","",IFERROR(INDEX(Penerimaan,MATCH('Buku Besar'!A913,Akun,0)),""))</f>
        <v/>
      </c>
      <c r="F913" s="331" t="str">
        <f>IF(A913="","",IFERROR(INDEX(Pengeluaran,MATCH('Buku Besar'!A913,Akun,0)),""))</f>
        <v/>
      </c>
      <c r="H913" s="91" t="str">
        <f t="shared" si="29"/>
        <v/>
      </c>
      <c r="I913" s="330" t="str">
        <f>IF(H913="","",IFERROR(INDEX(Tanggal1,MATCH('Buku Besar'!H913,Akun1,0)),""))</f>
        <v/>
      </c>
      <c r="J913" s="2" t="str">
        <f>IF(H913="","",IFERROR(INDEX(Keterangan1,MATCH('Buku Besar'!H913,Akun1,0)),""))</f>
        <v/>
      </c>
      <c r="K913" s="2" t="str">
        <f>IF(H913="","",IFERROR(INDEX(Reff1,MATCH('Buku Besar'!H913,Akun1,0)),""))</f>
        <v/>
      </c>
      <c r="L913" s="331" t="str">
        <f>IF(H913="","",IFERROR(INDEX(Penerimaan1,MATCH('Buku Besar'!H913,Akun1,0)),""))</f>
        <v/>
      </c>
      <c r="M913" s="331" t="str">
        <f>IF(H913="","",IFERROR(INDEX(Pengeluaran1,MATCH('Buku Besar'!H913,Akun1,0)),""))</f>
        <v/>
      </c>
    </row>
    <row r="914" spans="1:13" x14ac:dyDescent="0.25">
      <c r="A914" s="91" t="str">
        <f t="shared" si="28"/>
        <v/>
      </c>
      <c r="B914" s="330" t="str">
        <f>IF(A914="","",IFERROR(INDEX(Tanggal,MATCH('Buku Besar'!A914,Akun,0)),""))</f>
        <v/>
      </c>
      <c r="C914" s="2" t="str">
        <f>IF(A914="","",IFERROR(INDEX(Keterangan,MATCH('Buku Besar'!A914,Akun,0)),""))</f>
        <v/>
      </c>
      <c r="D914" s="2" t="str">
        <f>IF(A914="","",IFERROR(INDEX(Reff,MATCH('Buku Besar'!A914,Akun,0)),""))</f>
        <v/>
      </c>
      <c r="E914" s="331" t="str">
        <f>IF(A914="","",IFERROR(INDEX(Penerimaan,MATCH('Buku Besar'!A914,Akun,0)),""))</f>
        <v/>
      </c>
      <c r="F914" s="331" t="str">
        <f>IF(A914="","",IFERROR(INDEX(Pengeluaran,MATCH('Buku Besar'!A914,Akun,0)),""))</f>
        <v/>
      </c>
      <c r="H914" s="91" t="str">
        <f t="shared" si="29"/>
        <v/>
      </c>
      <c r="I914" s="330" t="str">
        <f>IF(H914="","",IFERROR(INDEX(Tanggal1,MATCH('Buku Besar'!H914,Akun1,0)),""))</f>
        <v/>
      </c>
      <c r="J914" s="2" t="str">
        <f>IF(H914="","",IFERROR(INDEX(Keterangan1,MATCH('Buku Besar'!H914,Akun1,0)),""))</f>
        <v/>
      </c>
      <c r="K914" s="2" t="str">
        <f>IF(H914="","",IFERROR(INDEX(Reff1,MATCH('Buku Besar'!H914,Akun1,0)),""))</f>
        <v/>
      </c>
      <c r="L914" s="331" t="str">
        <f>IF(H914="","",IFERROR(INDEX(Penerimaan1,MATCH('Buku Besar'!H914,Akun1,0)),""))</f>
        <v/>
      </c>
      <c r="M914" s="331" t="str">
        <f>IF(H914="","",IFERROR(INDEX(Pengeluaran1,MATCH('Buku Besar'!H914,Akun1,0)),""))</f>
        <v/>
      </c>
    </row>
    <row r="915" spans="1:13" x14ac:dyDescent="0.25">
      <c r="A915" s="91" t="str">
        <f t="shared" si="28"/>
        <v/>
      </c>
      <c r="B915" s="330" t="str">
        <f>IF(A915="","",IFERROR(INDEX(Tanggal,MATCH('Buku Besar'!A915,Akun,0)),""))</f>
        <v/>
      </c>
      <c r="C915" s="2" t="str">
        <f>IF(A915="","",IFERROR(INDEX(Keterangan,MATCH('Buku Besar'!A915,Akun,0)),""))</f>
        <v/>
      </c>
      <c r="D915" s="2" t="str">
        <f>IF(A915="","",IFERROR(INDEX(Reff,MATCH('Buku Besar'!A915,Akun,0)),""))</f>
        <v/>
      </c>
      <c r="E915" s="331" t="str">
        <f>IF(A915="","",IFERROR(INDEX(Penerimaan,MATCH('Buku Besar'!A915,Akun,0)),""))</f>
        <v/>
      </c>
      <c r="F915" s="331" t="str">
        <f>IF(A915="","",IFERROR(INDEX(Pengeluaran,MATCH('Buku Besar'!A915,Akun,0)),""))</f>
        <v/>
      </c>
      <c r="H915" s="91" t="str">
        <f t="shared" si="29"/>
        <v/>
      </c>
      <c r="I915" s="330" t="str">
        <f>IF(H915="","",IFERROR(INDEX(Tanggal1,MATCH('Buku Besar'!H915,Akun1,0)),""))</f>
        <v/>
      </c>
      <c r="J915" s="2" t="str">
        <f>IF(H915="","",IFERROR(INDEX(Keterangan1,MATCH('Buku Besar'!H915,Akun1,0)),""))</f>
        <v/>
      </c>
      <c r="K915" s="2" t="str">
        <f>IF(H915="","",IFERROR(INDEX(Reff1,MATCH('Buku Besar'!H915,Akun1,0)),""))</f>
        <v/>
      </c>
      <c r="L915" s="331" t="str">
        <f>IF(H915="","",IFERROR(INDEX(Penerimaan1,MATCH('Buku Besar'!H915,Akun1,0)),""))</f>
        <v/>
      </c>
      <c r="M915" s="331" t="str">
        <f>IF(H915="","",IFERROR(INDEX(Pengeluaran1,MATCH('Buku Besar'!H915,Akun1,0)),""))</f>
        <v/>
      </c>
    </row>
    <row r="916" spans="1:13" x14ac:dyDescent="0.25">
      <c r="A916" s="91" t="str">
        <f t="shared" si="28"/>
        <v/>
      </c>
      <c r="B916" s="330" t="str">
        <f>IF(A916="","",IFERROR(INDEX(Tanggal,MATCH('Buku Besar'!A916,Akun,0)),""))</f>
        <v/>
      </c>
      <c r="C916" s="2" t="str">
        <f>IF(A916="","",IFERROR(INDEX(Keterangan,MATCH('Buku Besar'!A916,Akun,0)),""))</f>
        <v/>
      </c>
      <c r="D916" s="2" t="str">
        <f>IF(A916="","",IFERROR(INDEX(Reff,MATCH('Buku Besar'!A916,Akun,0)),""))</f>
        <v/>
      </c>
      <c r="E916" s="331" t="str">
        <f>IF(A916="","",IFERROR(INDEX(Penerimaan,MATCH('Buku Besar'!A916,Akun,0)),""))</f>
        <v/>
      </c>
      <c r="F916" s="331" t="str">
        <f>IF(A916="","",IFERROR(INDEX(Pengeluaran,MATCH('Buku Besar'!A916,Akun,0)),""))</f>
        <v/>
      </c>
      <c r="H916" s="91" t="str">
        <f t="shared" si="29"/>
        <v/>
      </c>
      <c r="I916" s="330" t="str">
        <f>IF(H916="","",IFERROR(INDEX(Tanggal1,MATCH('Buku Besar'!H916,Akun1,0)),""))</f>
        <v/>
      </c>
      <c r="J916" s="2" t="str">
        <f>IF(H916="","",IFERROR(INDEX(Keterangan1,MATCH('Buku Besar'!H916,Akun1,0)),""))</f>
        <v/>
      </c>
      <c r="K916" s="2" t="str">
        <f>IF(H916="","",IFERROR(INDEX(Reff1,MATCH('Buku Besar'!H916,Akun1,0)),""))</f>
        <v/>
      </c>
      <c r="L916" s="331" t="str">
        <f>IF(H916="","",IFERROR(INDEX(Penerimaan1,MATCH('Buku Besar'!H916,Akun1,0)),""))</f>
        <v/>
      </c>
      <c r="M916" s="331" t="str">
        <f>IF(H916="","",IFERROR(INDEX(Pengeluaran1,MATCH('Buku Besar'!H916,Akun1,0)),""))</f>
        <v/>
      </c>
    </row>
    <row r="917" spans="1:13" x14ac:dyDescent="0.25">
      <c r="A917" s="91" t="str">
        <f t="shared" si="28"/>
        <v/>
      </c>
      <c r="B917" s="330" t="str">
        <f>IF(A917="","",IFERROR(INDEX(Tanggal,MATCH('Buku Besar'!A917,Akun,0)),""))</f>
        <v/>
      </c>
      <c r="C917" s="2" t="str">
        <f>IF(A917="","",IFERROR(INDEX(Keterangan,MATCH('Buku Besar'!A917,Akun,0)),""))</f>
        <v/>
      </c>
      <c r="D917" s="2" t="str">
        <f>IF(A917="","",IFERROR(INDEX(Reff,MATCH('Buku Besar'!A917,Akun,0)),""))</f>
        <v/>
      </c>
      <c r="E917" s="331" t="str">
        <f>IF(A917="","",IFERROR(INDEX(Penerimaan,MATCH('Buku Besar'!A917,Akun,0)),""))</f>
        <v/>
      </c>
      <c r="F917" s="331" t="str">
        <f>IF(A917="","",IFERROR(INDEX(Pengeluaran,MATCH('Buku Besar'!A917,Akun,0)),""))</f>
        <v/>
      </c>
      <c r="H917" s="91" t="str">
        <f t="shared" si="29"/>
        <v/>
      </c>
      <c r="I917" s="330" t="str">
        <f>IF(H917="","",IFERROR(INDEX(Tanggal1,MATCH('Buku Besar'!H917,Akun1,0)),""))</f>
        <v/>
      </c>
      <c r="J917" s="2" t="str">
        <f>IF(H917="","",IFERROR(INDEX(Keterangan1,MATCH('Buku Besar'!H917,Akun1,0)),""))</f>
        <v/>
      </c>
      <c r="K917" s="2" t="str">
        <f>IF(H917="","",IFERROR(INDEX(Reff1,MATCH('Buku Besar'!H917,Akun1,0)),""))</f>
        <v/>
      </c>
      <c r="L917" s="331" t="str">
        <f>IF(H917="","",IFERROR(INDEX(Penerimaan1,MATCH('Buku Besar'!H917,Akun1,0)),""))</f>
        <v/>
      </c>
      <c r="M917" s="331" t="str">
        <f>IF(H917="","",IFERROR(INDEX(Pengeluaran1,MATCH('Buku Besar'!H917,Akun1,0)),""))</f>
        <v/>
      </c>
    </row>
    <row r="918" spans="1:13" x14ac:dyDescent="0.25">
      <c r="A918" s="91" t="str">
        <f t="shared" si="28"/>
        <v/>
      </c>
      <c r="B918" s="330" t="str">
        <f>IF(A918="","",IFERROR(INDEX(Tanggal,MATCH('Buku Besar'!A918,Akun,0)),""))</f>
        <v/>
      </c>
      <c r="C918" s="2" t="str">
        <f>IF(A918="","",IFERROR(INDEX(Keterangan,MATCH('Buku Besar'!A918,Akun,0)),""))</f>
        <v/>
      </c>
      <c r="D918" s="2" t="str">
        <f>IF(A918="","",IFERROR(INDEX(Reff,MATCH('Buku Besar'!A918,Akun,0)),""))</f>
        <v/>
      </c>
      <c r="E918" s="331" t="str">
        <f>IF(A918="","",IFERROR(INDEX(Penerimaan,MATCH('Buku Besar'!A918,Akun,0)),""))</f>
        <v/>
      </c>
      <c r="F918" s="331" t="str">
        <f>IF(A918="","",IFERROR(INDEX(Pengeluaran,MATCH('Buku Besar'!A918,Akun,0)),""))</f>
        <v/>
      </c>
      <c r="H918" s="91" t="str">
        <f t="shared" si="29"/>
        <v/>
      </c>
      <c r="I918" s="330" t="str">
        <f>IF(H918="","",IFERROR(INDEX(Tanggal1,MATCH('Buku Besar'!H918,Akun1,0)),""))</f>
        <v/>
      </c>
      <c r="J918" s="2" t="str">
        <f>IF(H918="","",IFERROR(INDEX(Keterangan1,MATCH('Buku Besar'!H918,Akun1,0)),""))</f>
        <v/>
      </c>
      <c r="K918" s="2" t="str">
        <f>IF(H918="","",IFERROR(INDEX(Reff1,MATCH('Buku Besar'!H918,Akun1,0)),""))</f>
        <v/>
      </c>
      <c r="L918" s="331" t="str">
        <f>IF(H918="","",IFERROR(INDEX(Penerimaan1,MATCH('Buku Besar'!H918,Akun1,0)),""))</f>
        <v/>
      </c>
      <c r="M918" s="331" t="str">
        <f>IF(H918="","",IFERROR(INDEX(Pengeluaran1,MATCH('Buku Besar'!H918,Akun1,0)),""))</f>
        <v/>
      </c>
    </row>
    <row r="919" spans="1:13" x14ac:dyDescent="0.25">
      <c r="A919" s="91" t="str">
        <f t="shared" si="28"/>
        <v/>
      </c>
      <c r="B919" s="330" t="str">
        <f>IF(A919="","",IFERROR(INDEX(Tanggal,MATCH('Buku Besar'!A919,Akun,0)),""))</f>
        <v/>
      </c>
      <c r="C919" s="2" t="str">
        <f>IF(A919="","",IFERROR(INDEX(Keterangan,MATCH('Buku Besar'!A919,Akun,0)),""))</f>
        <v/>
      </c>
      <c r="D919" s="2" t="str">
        <f>IF(A919="","",IFERROR(INDEX(Reff,MATCH('Buku Besar'!A919,Akun,0)),""))</f>
        <v/>
      </c>
      <c r="E919" s="331" t="str">
        <f>IF(A919="","",IFERROR(INDEX(Penerimaan,MATCH('Buku Besar'!A919,Akun,0)),""))</f>
        <v/>
      </c>
      <c r="F919" s="331" t="str">
        <f>IF(A919="","",IFERROR(INDEX(Pengeluaran,MATCH('Buku Besar'!A919,Akun,0)),""))</f>
        <v/>
      </c>
      <c r="H919" s="91" t="str">
        <f t="shared" si="29"/>
        <v/>
      </c>
      <c r="I919" s="330" t="str">
        <f>IF(H919="","",IFERROR(INDEX(Tanggal1,MATCH('Buku Besar'!H919,Akun1,0)),""))</f>
        <v/>
      </c>
      <c r="J919" s="2" t="str">
        <f>IF(H919="","",IFERROR(INDEX(Keterangan1,MATCH('Buku Besar'!H919,Akun1,0)),""))</f>
        <v/>
      </c>
      <c r="K919" s="2" t="str">
        <f>IF(H919="","",IFERROR(INDEX(Reff1,MATCH('Buku Besar'!H919,Akun1,0)),""))</f>
        <v/>
      </c>
      <c r="L919" s="331" t="str">
        <f>IF(H919="","",IFERROR(INDEX(Penerimaan1,MATCH('Buku Besar'!H919,Akun1,0)),""))</f>
        <v/>
      </c>
      <c r="M919" s="331" t="str">
        <f>IF(H919="","",IFERROR(INDEX(Pengeluaran1,MATCH('Buku Besar'!H919,Akun1,0)),""))</f>
        <v/>
      </c>
    </row>
    <row r="920" spans="1:13" x14ac:dyDescent="0.25">
      <c r="A920" s="91" t="str">
        <f t="shared" si="28"/>
        <v/>
      </c>
      <c r="B920" s="330" t="str">
        <f>IF(A920="","",IFERROR(INDEX(Tanggal,MATCH('Buku Besar'!A920,Akun,0)),""))</f>
        <v/>
      </c>
      <c r="C920" s="2" t="str">
        <f>IF(A920="","",IFERROR(INDEX(Keterangan,MATCH('Buku Besar'!A920,Akun,0)),""))</f>
        <v/>
      </c>
      <c r="D920" s="2" t="str">
        <f>IF(A920="","",IFERROR(INDEX(Reff,MATCH('Buku Besar'!A920,Akun,0)),""))</f>
        <v/>
      </c>
      <c r="E920" s="331" t="str">
        <f>IF(A920="","",IFERROR(INDEX(Penerimaan,MATCH('Buku Besar'!A920,Akun,0)),""))</f>
        <v/>
      </c>
      <c r="F920" s="331" t="str">
        <f>IF(A920="","",IFERROR(INDEX(Pengeluaran,MATCH('Buku Besar'!A920,Akun,0)),""))</f>
        <v/>
      </c>
      <c r="H920" s="91" t="str">
        <f t="shared" si="29"/>
        <v/>
      </c>
      <c r="I920" s="330" t="str">
        <f>IF(H920="","",IFERROR(INDEX(Tanggal1,MATCH('Buku Besar'!H920,Akun1,0)),""))</f>
        <v/>
      </c>
      <c r="J920" s="2" t="str">
        <f>IF(H920="","",IFERROR(INDEX(Keterangan1,MATCH('Buku Besar'!H920,Akun1,0)),""))</f>
        <v/>
      </c>
      <c r="K920" s="2" t="str">
        <f>IF(H920="","",IFERROR(INDEX(Reff1,MATCH('Buku Besar'!H920,Akun1,0)),""))</f>
        <v/>
      </c>
      <c r="L920" s="331" t="str">
        <f>IF(H920="","",IFERROR(INDEX(Penerimaan1,MATCH('Buku Besar'!H920,Akun1,0)),""))</f>
        <v/>
      </c>
      <c r="M920" s="331" t="str">
        <f>IF(H920="","",IFERROR(INDEX(Pengeluaran1,MATCH('Buku Besar'!H920,Akun1,0)),""))</f>
        <v/>
      </c>
    </row>
    <row r="921" spans="1:13" x14ac:dyDescent="0.25">
      <c r="A921" s="91" t="str">
        <f t="shared" si="28"/>
        <v/>
      </c>
      <c r="B921" s="330" t="str">
        <f>IF(A921="","",IFERROR(INDEX(Tanggal,MATCH('Buku Besar'!A921,Akun,0)),""))</f>
        <v/>
      </c>
      <c r="C921" s="2" t="str">
        <f>IF(A921="","",IFERROR(INDEX(Keterangan,MATCH('Buku Besar'!A921,Akun,0)),""))</f>
        <v/>
      </c>
      <c r="D921" s="2" t="str">
        <f>IF(A921="","",IFERROR(INDEX(Reff,MATCH('Buku Besar'!A921,Akun,0)),""))</f>
        <v/>
      </c>
      <c r="E921" s="331" t="str">
        <f>IF(A921="","",IFERROR(INDEX(Penerimaan,MATCH('Buku Besar'!A921,Akun,0)),""))</f>
        <v/>
      </c>
      <c r="F921" s="331" t="str">
        <f>IF(A921="","",IFERROR(INDEX(Pengeluaran,MATCH('Buku Besar'!A921,Akun,0)),""))</f>
        <v/>
      </c>
      <c r="H921" s="91" t="str">
        <f t="shared" si="29"/>
        <v/>
      </c>
      <c r="I921" s="330" t="str">
        <f>IF(H921="","",IFERROR(INDEX(Tanggal1,MATCH('Buku Besar'!H921,Akun1,0)),""))</f>
        <v/>
      </c>
      <c r="J921" s="2" t="str">
        <f>IF(H921="","",IFERROR(INDEX(Keterangan1,MATCH('Buku Besar'!H921,Akun1,0)),""))</f>
        <v/>
      </c>
      <c r="K921" s="2" t="str">
        <f>IF(H921="","",IFERROR(INDEX(Reff1,MATCH('Buku Besar'!H921,Akun1,0)),""))</f>
        <v/>
      </c>
      <c r="L921" s="331" t="str">
        <f>IF(H921="","",IFERROR(INDEX(Penerimaan1,MATCH('Buku Besar'!H921,Akun1,0)),""))</f>
        <v/>
      </c>
      <c r="M921" s="331" t="str">
        <f>IF(H921="","",IFERROR(INDEX(Pengeluaran1,MATCH('Buku Besar'!H921,Akun1,0)),""))</f>
        <v/>
      </c>
    </row>
    <row r="922" spans="1:13" x14ac:dyDescent="0.25">
      <c r="A922" s="91" t="str">
        <f t="shared" si="28"/>
        <v/>
      </c>
      <c r="B922" s="330" t="str">
        <f>IF(A922="","",IFERROR(INDEX(Tanggal,MATCH('Buku Besar'!A922,Akun,0)),""))</f>
        <v/>
      </c>
      <c r="C922" s="2" t="str">
        <f>IF(A922="","",IFERROR(INDEX(Keterangan,MATCH('Buku Besar'!A922,Akun,0)),""))</f>
        <v/>
      </c>
      <c r="D922" s="2" t="str">
        <f>IF(A922="","",IFERROR(INDEX(Reff,MATCH('Buku Besar'!A922,Akun,0)),""))</f>
        <v/>
      </c>
      <c r="E922" s="331" t="str">
        <f>IF(A922="","",IFERROR(INDEX(Penerimaan,MATCH('Buku Besar'!A922,Akun,0)),""))</f>
        <v/>
      </c>
      <c r="F922" s="331" t="str">
        <f>IF(A922="","",IFERROR(INDEX(Pengeluaran,MATCH('Buku Besar'!A922,Akun,0)),""))</f>
        <v/>
      </c>
      <c r="H922" s="91" t="str">
        <f t="shared" si="29"/>
        <v/>
      </c>
      <c r="I922" s="330" t="str">
        <f>IF(H922="","",IFERROR(INDEX(Tanggal1,MATCH('Buku Besar'!H922,Akun1,0)),""))</f>
        <v/>
      </c>
      <c r="J922" s="2" t="str">
        <f>IF(H922="","",IFERROR(INDEX(Keterangan1,MATCH('Buku Besar'!H922,Akun1,0)),""))</f>
        <v/>
      </c>
      <c r="K922" s="2" t="str">
        <f>IF(H922="","",IFERROR(INDEX(Reff1,MATCH('Buku Besar'!H922,Akun1,0)),""))</f>
        <v/>
      </c>
      <c r="L922" s="331" t="str">
        <f>IF(H922="","",IFERROR(INDEX(Penerimaan1,MATCH('Buku Besar'!H922,Akun1,0)),""))</f>
        <v/>
      </c>
      <c r="M922" s="331" t="str">
        <f>IF(H922="","",IFERROR(INDEX(Pengeluaran1,MATCH('Buku Besar'!H922,Akun1,0)),""))</f>
        <v/>
      </c>
    </row>
    <row r="923" spans="1:13" x14ac:dyDescent="0.25">
      <c r="A923" s="91" t="str">
        <f t="shared" si="28"/>
        <v/>
      </c>
      <c r="B923" s="330" t="str">
        <f>IF(A923="","",IFERROR(INDEX(Tanggal,MATCH('Buku Besar'!A923,Akun,0)),""))</f>
        <v/>
      </c>
      <c r="C923" s="2" t="str">
        <f>IF(A923="","",IFERROR(INDEX(Keterangan,MATCH('Buku Besar'!A923,Akun,0)),""))</f>
        <v/>
      </c>
      <c r="D923" s="2" t="str">
        <f>IF(A923="","",IFERROR(INDEX(Reff,MATCH('Buku Besar'!A923,Akun,0)),""))</f>
        <v/>
      </c>
      <c r="E923" s="331" t="str">
        <f>IF(A923="","",IFERROR(INDEX(Penerimaan,MATCH('Buku Besar'!A923,Akun,0)),""))</f>
        <v/>
      </c>
      <c r="F923" s="331" t="str">
        <f>IF(A923="","",IFERROR(INDEX(Pengeluaran,MATCH('Buku Besar'!A923,Akun,0)),""))</f>
        <v/>
      </c>
      <c r="H923" s="91" t="str">
        <f t="shared" si="29"/>
        <v/>
      </c>
      <c r="I923" s="330" t="str">
        <f>IF(H923="","",IFERROR(INDEX(Tanggal1,MATCH('Buku Besar'!H923,Akun1,0)),""))</f>
        <v/>
      </c>
      <c r="J923" s="2" t="str">
        <f>IF(H923="","",IFERROR(INDEX(Keterangan1,MATCH('Buku Besar'!H923,Akun1,0)),""))</f>
        <v/>
      </c>
      <c r="K923" s="2" t="str">
        <f>IF(H923="","",IFERROR(INDEX(Reff1,MATCH('Buku Besar'!H923,Akun1,0)),""))</f>
        <v/>
      </c>
      <c r="L923" s="331" t="str">
        <f>IF(H923="","",IFERROR(INDEX(Penerimaan1,MATCH('Buku Besar'!H923,Akun1,0)),""))</f>
        <v/>
      </c>
      <c r="M923" s="331" t="str">
        <f>IF(H923="","",IFERROR(INDEX(Pengeluaran1,MATCH('Buku Besar'!H923,Akun1,0)),""))</f>
        <v/>
      </c>
    </row>
    <row r="924" spans="1:13" x14ac:dyDescent="0.25">
      <c r="A924" s="91" t="str">
        <f t="shared" si="28"/>
        <v/>
      </c>
      <c r="B924" s="330" t="str">
        <f>IF(A924="","",IFERROR(INDEX(Tanggal,MATCH('Buku Besar'!A924,Akun,0)),""))</f>
        <v/>
      </c>
      <c r="C924" s="2" t="str">
        <f>IF(A924="","",IFERROR(INDEX(Keterangan,MATCH('Buku Besar'!A924,Akun,0)),""))</f>
        <v/>
      </c>
      <c r="D924" s="2" t="str">
        <f>IF(A924="","",IFERROR(INDEX(Reff,MATCH('Buku Besar'!A924,Akun,0)),""))</f>
        <v/>
      </c>
      <c r="E924" s="331" t="str">
        <f>IF(A924="","",IFERROR(INDEX(Penerimaan,MATCH('Buku Besar'!A924,Akun,0)),""))</f>
        <v/>
      </c>
      <c r="F924" s="331" t="str">
        <f>IF(A924="","",IFERROR(INDEX(Pengeluaran,MATCH('Buku Besar'!A924,Akun,0)),""))</f>
        <v/>
      </c>
      <c r="H924" s="91" t="str">
        <f t="shared" si="29"/>
        <v/>
      </c>
      <c r="I924" s="330" t="str">
        <f>IF(H924="","",IFERROR(INDEX(Tanggal1,MATCH('Buku Besar'!H924,Akun1,0)),""))</f>
        <v/>
      </c>
      <c r="J924" s="2" t="str">
        <f>IF(H924="","",IFERROR(INDEX(Keterangan1,MATCH('Buku Besar'!H924,Akun1,0)),""))</f>
        <v/>
      </c>
      <c r="K924" s="2" t="str">
        <f>IF(H924="","",IFERROR(INDEX(Reff1,MATCH('Buku Besar'!H924,Akun1,0)),""))</f>
        <v/>
      </c>
      <c r="L924" s="331" t="str">
        <f>IF(H924="","",IFERROR(INDEX(Penerimaan1,MATCH('Buku Besar'!H924,Akun1,0)),""))</f>
        <v/>
      </c>
      <c r="M924" s="331" t="str">
        <f>IF(H924="","",IFERROR(INDEX(Pengeluaran1,MATCH('Buku Besar'!H924,Akun1,0)),""))</f>
        <v/>
      </c>
    </row>
    <row r="925" spans="1:13" x14ac:dyDescent="0.25">
      <c r="A925" s="91" t="str">
        <f t="shared" si="28"/>
        <v/>
      </c>
      <c r="B925" s="330" t="str">
        <f>IF(A925="","",IFERROR(INDEX(Tanggal,MATCH('Buku Besar'!A925,Akun,0)),""))</f>
        <v/>
      </c>
      <c r="C925" s="2" t="str">
        <f>IF(A925="","",IFERROR(INDEX(Keterangan,MATCH('Buku Besar'!A925,Akun,0)),""))</f>
        <v/>
      </c>
      <c r="D925" s="2" t="str">
        <f>IF(A925="","",IFERROR(INDEX(Reff,MATCH('Buku Besar'!A925,Akun,0)),""))</f>
        <v/>
      </c>
      <c r="E925" s="331" t="str">
        <f>IF(A925="","",IFERROR(INDEX(Penerimaan,MATCH('Buku Besar'!A925,Akun,0)),""))</f>
        <v/>
      </c>
      <c r="F925" s="331" t="str">
        <f>IF(A925="","",IFERROR(INDEX(Pengeluaran,MATCH('Buku Besar'!A925,Akun,0)),""))</f>
        <v/>
      </c>
      <c r="H925" s="91" t="str">
        <f t="shared" si="29"/>
        <v/>
      </c>
      <c r="I925" s="330" t="str">
        <f>IF(H925="","",IFERROR(INDEX(Tanggal1,MATCH('Buku Besar'!H925,Akun1,0)),""))</f>
        <v/>
      </c>
      <c r="J925" s="2" t="str">
        <f>IF(H925="","",IFERROR(INDEX(Keterangan1,MATCH('Buku Besar'!H925,Akun1,0)),""))</f>
        <v/>
      </c>
      <c r="K925" s="2" t="str">
        <f>IF(H925="","",IFERROR(INDEX(Reff1,MATCH('Buku Besar'!H925,Akun1,0)),""))</f>
        <v/>
      </c>
      <c r="L925" s="331" t="str">
        <f>IF(H925="","",IFERROR(INDEX(Penerimaan1,MATCH('Buku Besar'!H925,Akun1,0)),""))</f>
        <v/>
      </c>
      <c r="M925" s="331" t="str">
        <f>IF(H925="","",IFERROR(INDEX(Pengeluaran1,MATCH('Buku Besar'!H925,Akun1,0)),""))</f>
        <v/>
      </c>
    </row>
    <row r="926" spans="1:13" x14ac:dyDescent="0.25">
      <c r="A926" s="91" t="str">
        <f t="shared" si="28"/>
        <v/>
      </c>
      <c r="B926" s="330" t="str">
        <f>IF(A926="","",IFERROR(INDEX(Tanggal,MATCH('Buku Besar'!A926,Akun,0)),""))</f>
        <v/>
      </c>
      <c r="C926" s="2" t="str">
        <f>IF(A926="","",IFERROR(INDEX(Keterangan,MATCH('Buku Besar'!A926,Akun,0)),""))</f>
        <v/>
      </c>
      <c r="D926" s="2" t="str">
        <f>IF(A926="","",IFERROR(INDEX(Reff,MATCH('Buku Besar'!A926,Akun,0)),""))</f>
        <v/>
      </c>
      <c r="E926" s="331" t="str">
        <f>IF(A926="","",IFERROR(INDEX(Penerimaan,MATCH('Buku Besar'!A926,Akun,0)),""))</f>
        <v/>
      </c>
      <c r="F926" s="331" t="str">
        <f>IF(A926="","",IFERROR(INDEX(Pengeluaran,MATCH('Buku Besar'!A926,Akun,0)),""))</f>
        <v/>
      </c>
      <c r="H926" s="91" t="str">
        <f t="shared" si="29"/>
        <v/>
      </c>
      <c r="I926" s="330" t="str">
        <f>IF(H926="","",IFERROR(INDEX(Tanggal1,MATCH('Buku Besar'!H926,Akun1,0)),""))</f>
        <v/>
      </c>
      <c r="J926" s="2" t="str">
        <f>IF(H926="","",IFERROR(INDEX(Keterangan1,MATCH('Buku Besar'!H926,Akun1,0)),""))</f>
        <v/>
      </c>
      <c r="K926" s="2" t="str">
        <f>IF(H926="","",IFERROR(INDEX(Reff1,MATCH('Buku Besar'!H926,Akun1,0)),""))</f>
        <v/>
      </c>
      <c r="L926" s="331" t="str">
        <f>IF(H926="","",IFERROR(INDEX(Penerimaan1,MATCH('Buku Besar'!H926,Akun1,0)),""))</f>
        <v/>
      </c>
      <c r="M926" s="331" t="str">
        <f>IF(H926="","",IFERROR(INDEX(Pengeluaran1,MATCH('Buku Besar'!H926,Akun1,0)),""))</f>
        <v/>
      </c>
    </row>
    <row r="927" spans="1:13" x14ac:dyDescent="0.25">
      <c r="A927" s="91" t="str">
        <f t="shared" si="28"/>
        <v/>
      </c>
      <c r="B927" s="330" t="str">
        <f>IF(A927="","",IFERROR(INDEX(Tanggal,MATCH('Buku Besar'!A927,Akun,0)),""))</f>
        <v/>
      </c>
      <c r="C927" s="2" t="str">
        <f>IF(A927="","",IFERROR(INDEX(Keterangan,MATCH('Buku Besar'!A927,Akun,0)),""))</f>
        <v/>
      </c>
      <c r="D927" s="2" t="str">
        <f>IF(A927="","",IFERROR(INDEX(Reff,MATCH('Buku Besar'!A927,Akun,0)),""))</f>
        <v/>
      </c>
      <c r="E927" s="331" t="str">
        <f>IF(A927="","",IFERROR(INDEX(Penerimaan,MATCH('Buku Besar'!A927,Akun,0)),""))</f>
        <v/>
      </c>
      <c r="F927" s="331" t="str">
        <f>IF(A927="","",IFERROR(INDEX(Pengeluaran,MATCH('Buku Besar'!A927,Akun,0)),""))</f>
        <v/>
      </c>
      <c r="H927" s="91" t="str">
        <f t="shared" si="29"/>
        <v/>
      </c>
      <c r="I927" s="330" t="str">
        <f>IF(H927="","",IFERROR(INDEX(Tanggal1,MATCH('Buku Besar'!H927,Akun1,0)),""))</f>
        <v/>
      </c>
      <c r="J927" s="2" t="str">
        <f>IF(H927="","",IFERROR(INDEX(Keterangan1,MATCH('Buku Besar'!H927,Akun1,0)),""))</f>
        <v/>
      </c>
      <c r="K927" s="2" t="str">
        <f>IF(H927="","",IFERROR(INDEX(Reff1,MATCH('Buku Besar'!H927,Akun1,0)),""))</f>
        <v/>
      </c>
      <c r="L927" s="331" t="str">
        <f>IF(H927="","",IFERROR(INDEX(Penerimaan1,MATCH('Buku Besar'!H927,Akun1,0)),""))</f>
        <v/>
      </c>
      <c r="M927" s="331" t="str">
        <f>IF(H927="","",IFERROR(INDEX(Pengeluaran1,MATCH('Buku Besar'!H927,Akun1,0)),""))</f>
        <v/>
      </c>
    </row>
    <row r="928" spans="1:13" x14ac:dyDescent="0.25">
      <c r="A928" s="91" t="str">
        <f t="shared" si="28"/>
        <v/>
      </c>
      <c r="B928" s="330" t="str">
        <f>IF(A928="","",IFERROR(INDEX(Tanggal,MATCH('Buku Besar'!A928,Akun,0)),""))</f>
        <v/>
      </c>
      <c r="C928" s="2" t="str">
        <f>IF(A928="","",IFERROR(INDEX(Keterangan,MATCH('Buku Besar'!A928,Akun,0)),""))</f>
        <v/>
      </c>
      <c r="D928" s="2" t="str">
        <f>IF(A928="","",IFERROR(INDEX(Reff,MATCH('Buku Besar'!A928,Akun,0)),""))</f>
        <v/>
      </c>
      <c r="E928" s="331" t="str">
        <f>IF(A928="","",IFERROR(INDEX(Penerimaan,MATCH('Buku Besar'!A928,Akun,0)),""))</f>
        <v/>
      </c>
      <c r="F928" s="331" t="str">
        <f>IF(A928="","",IFERROR(INDEX(Pengeluaran,MATCH('Buku Besar'!A928,Akun,0)),""))</f>
        <v/>
      </c>
      <c r="H928" s="91" t="str">
        <f t="shared" si="29"/>
        <v/>
      </c>
      <c r="I928" s="330" t="str">
        <f>IF(H928="","",IFERROR(INDEX(Tanggal1,MATCH('Buku Besar'!H928,Akun1,0)),""))</f>
        <v/>
      </c>
      <c r="J928" s="2" t="str">
        <f>IF(H928="","",IFERROR(INDEX(Keterangan1,MATCH('Buku Besar'!H928,Akun1,0)),""))</f>
        <v/>
      </c>
      <c r="K928" s="2" t="str">
        <f>IF(H928="","",IFERROR(INDEX(Reff1,MATCH('Buku Besar'!H928,Akun1,0)),""))</f>
        <v/>
      </c>
      <c r="L928" s="331" t="str">
        <f>IF(H928="","",IFERROR(INDEX(Penerimaan1,MATCH('Buku Besar'!H928,Akun1,0)),""))</f>
        <v/>
      </c>
      <c r="M928" s="331" t="str">
        <f>IF(H928="","",IFERROR(INDEX(Pengeluaran1,MATCH('Buku Besar'!H928,Akun1,0)),""))</f>
        <v/>
      </c>
    </row>
    <row r="929" spans="1:13" x14ac:dyDescent="0.25">
      <c r="A929" s="91" t="str">
        <f t="shared" si="28"/>
        <v/>
      </c>
      <c r="B929" s="330" t="str">
        <f>IF(A929="","",IFERROR(INDEX(Tanggal,MATCH('Buku Besar'!A929,Akun,0)),""))</f>
        <v/>
      </c>
      <c r="C929" s="2" t="str">
        <f>IF(A929="","",IFERROR(INDEX(Keterangan,MATCH('Buku Besar'!A929,Akun,0)),""))</f>
        <v/>
      </c>
      <c r="D929" s="2" t="str">
        <f>IF(A929="","",IFERROR(INDEX(Reff,MATCH('Buku Besar'!A929,Akun,0)),""))</f>
        <v/>
      </c>
      <c r="E929" s="331" t="str">
        <f>IF(A929="","",IFERROR(INDEX(Penerimaan,MATCH('Buku Besar'!A929,Akun,0)),""))</f>
        <v/>
      </c>
      <c r="F929" s="331" t="str">
        <f>IF(A929="","",IFERROR(INDEX(Pengeluaran,MATCH('Buku Besar'!A929,Akun,0)),""))</f>
        <v/>
      </c>
      <c r="H929" s="91" t="str">
        <f t="shared" si="29"/>
        <v/>
      </c>
      <c r="I929" s="330" t="str">
        <f>IF(H929="","",IFERROR(INDEX(Tanggal1,MATCH('Buku Besar'!H929,Akun1,0)),""))</f>
        <v/>
      </c>
      <c r="J929" s="2" t="str">
        <f>IF(H929="","",IFERROR(INDEX(Keterangan1,MATCH('Buku Besar'!H929,Akun1,0)),""))</f>
        <v/>
      </c>
      <c r="K929" s="2" t="str">
        <f>IF(H929="","",IFERROR(INDEX(Reff1,MATCH('Buku Besar'!H929,Akun1,0)),""))</f>
        <v/>
      </c>
      <c r="L929" s="331" t="str">
        <f>IF(H929="","",IFERROR(INDEX(Penerimaan1,MATCH('Buku Besar'!H929,Akun1,0)),""))</f>
        <v/>
      </c>
      <c r="M929" s="331" t="str">
        <f>IF(H929="","",IFERROR(INDEX(Pengeluaran1,MATCH('Buku Besar'!H929,Akun1,0)),""))</f>
        <v/>
      </c>
    </row>
    <row r="930" spans="1:13" x14ac:dyDescent="0.25">
      <c r="A930" s="91" t="str">
        <f t="shared" si="28"/>
        <v/>
      </c>
      <c r="B930" s="330" t="str">
        <f>IF(A930="","",IFERROR(INDEX(Tanggal,MATCH('Buku Besar'!A930,Akun,0)),""))</f>
        <v/>
      </c>
      <c r="C930" s="2" t="str">
        <f>IF(A930="","",IFERROR(INDEX(Keterangan,MATCH('Buku Besar'!A930,Akun,0)),""))</f>
        <v/>
      </c>
      <c r="D930" s="2" t="str">
        <f>IF(A930="","",IFERROR(INDEX(Reff,MATCH('Buku Besar'!A930,Akun,0)),""))</f>
        <v/>
      </c>
      <c r="E930" s="331" t="str">
        <f>IF(A930="","",IFERROR(INDEX(Penerimaan,MATCH('Buku Besar'!A930,Akun,0)),""))</f>
        <v/>
      </c>
      <c r="F930" s="331" t="str">
        <f>IF(A930="","",IFERROR(INDEX(Pengeluaran,MATCH('Buku Besar'!A930,Akun,0)),""))</f>
        <v/>
      </c>
      <c r="H930" s="91" t="str">
        <f t="shared" si="29"/>
        <v/>
      </c>
      <c r="I930" s="330" t="str">
        <f>IF(H930="","",IFERROR(INDEX(Tanggal1,MATCH('Buku Besar'!H930,Akun1,0)),""))</f>
        <v/>
      </c>
      <c r="J930" s="2" t="str">
        <f>IF(H930="","",IFERROR(INDEX(Keterangan1,MATCH('Buku Besar'!H930,Akun1,0)),""))</f>
        <v/>
      </c>
      <c r="K930" s="2" t="str">
        <f>IF(H930="","",IFERROR(INDEX(Reff1,MATCH('Buku Besar'!H930,Akun1,0)),""))</f>
        <v/>
      </c>
      <c r="L930" s="331" t="str">
        <f>IF(H930="","",IFERROR(INDEX(Penerimaan1,MATCH('Buku Besar'!H930,Akun1,0)),""))</f>
        <v/>
      </c>
      <c r="M930" s="331" t="str">
        <f>IF(H930="","",IFERROR(INDEX(Pengeluaran1,MATCH('Buku Besar'!H930,Akun1,0)),""))</f>
        <v/>
      </c>
    </row>
    <row r="931" spans="1:13" x14ac:dyDescent="0.25">
      <c r="A931" s="91" t="str">
        <f t="shared" si="28"/>
        <v/>
      </c>
      <c r="B931" s="330" t="str">
        <f>IF(A931="","",IFERROR(INDEX(Tanggal,MATCH('Buku Besar'!A931,Akun,0)),""))</f>
        <v/>
      </c>
      <c r="C931" s="2" t="str">
        <f>IF(A931="","",IFERROR(INDEX(Keterangan,MATCH('Buku Besar'!A931,Akun,0)),""))</f>
        <v/>
      </c>
      <c r="D931" s="2" t="str">
        <f>IF(A931="","",IFERROR(INDEX(Reff,MATCH('Buku Besar'!A931,Akun,0)),""))</f>
        <v/>
      </c>
      <c r="E931" s="331" t="str">
        <f>IF(A931="","",IFERROR(INDEX(Penerimaan,MATCH('Buku Besar'!A931,Akun,0)),""))</f>
        <v/>
      </c>
      <c r="F931" s="331" t="str">
        <f>IF(A931="","",IFERROR(INDEX(Pengeluaran,MATCH('Buku Besar'!A931,Akun,0)),""))</f>
        <v/>
      </c>
      <c r="H931" s="91" t="str">
        <f t="shared" si="29"/>
        <v/>
      </c>
      <c r="I931" s="330" t="str">
        <f>IF(H931="","",IFERROR(INDEX(Tanggal1,MATCH('Buku Besar'!H931,Akun1,0)),""))</f>
        <v/>
      </c>
      <c r="J931" s="2" t="str">
        <f>IF(H931="","",IFERROR(INDEX(Keterangan1,MATCH('Buku Besar'!H931,Akun1,0)),""))</f>
        <v/>
      </c>
      <c r="K931" s="2" t="str">
        <f>IF(H931="","",IFERROR(INDEX(Reff1,MATCH('Buku Besar'!H931,Akun1,0)),""))</f>
        <v/>
      </c>
      <c r="L931" s="331" t="str">
        <f>IF(H931="","",IFERROR(INDEX(Penerimaan1,MATCH('Buku Besar'!H931,Akun1,0)),""))</f>
        <v/>
      </c>
      <c r="M931" s="331" t="str">
        <f>IF(H931="","",IFERROR(INDEX(Pengeluaran1,MATCH('Buku Besar'!H931,Akun1,0)),""))</f>
        <v/>
      </c>
    </row>
    <row r="932" spans="1:13" x14ac:dyDescent="0.25">
      <c r="A932" s="91" t="str">
        <f t="shared" si="28"/>
        <v/>
      </c>
      <c r="B932" s="330" t="str">
        <f>IF(A932="","",IFERROR(INDEX(Tanggal,MATCH('Buku Besar'!A932,Akun,0)),""))</f>
        <v/>
      </c>
      <c r="C932" s="2" t="str">
        <f>IF(A932="","",IFERROR(INDEX(Keterangan,MATCH('Buku Besar'!A932,Akun,0)),""))</f>
        <v/>
      </c>
      <c r="D932" s="2" t="str">
        <f>IF(A932="","",IFERROR(INDEX(Reff,MATCH('Buku Besar'!A932,Akun,0)),""))</f>
        <v/>
      </c>
      <c r="E932" s="331" t="str">
        <f>IF(A932="","",IFERROR(INDEX(Penerimaan,MATCH('Buku Besar'!A932,Akun,0)),""))</f>
        <v/>
      </c>
      <c r="F932" s="331" t="str">
        <f>IF(A932="","",IFERROR(INDEX(Pengeluaran,MATCH('Buku Besar'!A932,Akun,0)),""))</f>
        <v/>
      </c>
      <c r="H932" s="91" t="str">
        <f t="shared" si="29"/>
        <v/>
      </c>
      <c r="I932" s="330" t="str">
        <f>IF(H932="","",IFERROR(INDEX(Tanggal1,MATCH('Buku Besar'!H932,Akun1,0)),""))</f>
        <v/>
      </c>
      <c r="J932" s="2" t="str">
        <f>IF(H932="","",IFERROR(INDEX(Keterangan1,MATCH('Buku Besar'!H932,Akun1,0)),""))</f>
        <v/>
      </c>
      <c r="K932" s="2" t="str">
        <f>IF(H932="","",IFERROR(INDEX(Reff1,MATCH('Buku Besar'!H932,Akun1,0)),""))</f>
        <v/>
      </c>
      <c r="L932" s="331" t="str">
        <f>IF(H932="","",IFERROR(INDEX(Penerimaan1,MATCH('Buku Besar'!H932,Akun1,0)),""))</f>
        <v/>
      </c>
      <c r="M932" s="331" t="str">
        <f>IF(H932="","",IFERROR(INDEX(Pengeluaran1,MATCH('Buku Besar'!H932,Akun1,0)),""))</f>
        <v/>
      </c>
    </row>
    <row r="933" spans="1:13" x14ac:dyDescent="0.25">
      <c r="A933" s="91" t="str">
        <f t="shared" si="28"/>
        <v/>
      </c>
      <c r="B933" s="330" t="str">
        <f>IF(A933="","",IFERROR(INDEX(Tanggal,MATCH('Buku Besar'!A933,Akun,0)),""))</f>
        <v/>
      </c>
      <c r="C933" s="2" t="str">
        <f>IF(A933="","",IFERROR(INDEX(Keterangan,MATCH('Buku Besar'!A933,Akun,0)),""))</f>
        <v/>
      </c>
      <c r="D933" s="2" t="str">
        <f>IF(A933="","",IFERROR(INDEX(Reff,MATCH('Buku Besar'!A933,Akun,0)),""))</f>
        <v/>
      </c>
      <c r="E933" s="331" t="str">
        <f>IF(A933="","",IFERROR(INDEX(Penerimaan,MATCH('Buku Besar'!A933,Akun,0)),""))</f>
        <v/>
      </c>
      <c r="F933" s="331" t="str">
        <f>IF(A933="","",IFERROR(INDEX(Pengeluaran,MATCH('Buku Besar'!A933,Akun,0)),""))</f>
        <v/>
      </c>
      <c r="H933" s="91" t="str">
        <f t="shared" si="29"/>
        <v/>
      </c>
      <c r="I933" s="330" t="str">
        <f>IF(H933="","",IFERROR(INDEX(Tanggal1,MATCH('Buku Besar'!H933,Akun1,0)),""))</f>
        <v/>
      </c>
      <c r="J933" s="2" t="str">
        <f>IF(H933="","",IFERROR(INDEX(Keterangan1,MATCH('Buku Besar'!H933,Akun1,0)),""))</f>
        <v/>
      </c>
      <c r="K933" s="2" t="str">
        <f>IF(H933="","",IFERROR(INDEX(Reff1,MATCH('Buku Besar'!H933,Akun1,0)),""))</f>
        <v/>
      </c>
      <c r="L933" s="331" t="str">
        <f>IF(H933="","",IFERROR(INDEX(Penerimaan1,MATCH('Buku Besar'!H933,Akun1,0)),""))</f>
        <v/>
      </c>
      <c r="M933" s="331" t="str">
        <f>IF(H933="","",IFERROR(INDEX(Pengeluaran1,MATCH('Buku Besar'!H933,Akun1,0)),""))</f>
        <v/>
      </c>
    </row>
    <row r="934" spans="1:13" x14ac:dyDescent="0.25">
      <c r="A934" s="91" t="str">
        <f t="shared" si="28"/>
        <v/>
      </c>
      <c r="B934" s="330" t="str">
        <f>IF(A934="","",IFERROR(INDEX(Tanggal,MATCH('Buku Besar'!A934,Akun,0)),""))</f>
        <v/>
      </c>
      <c r="C934" s="2" t="str">
        <f>IF(A934="","",IFERROR(INDEX(Keterangan,MATCH('Buku Besar'!A934,Akun,0)),""))</f>
        <v/>
      </c>
      <c r="D934" s="2" t="str">
        <f>IF(A934="","",IFERROR(INDEX(Reff,MATCH('Buku Besar'!A934,Akun,0)),""))</f>
        <v/>
      </c>
      <c r="E934" s="331" t="str">
        <f>IF(A934="","",IFERROR(INDEX(Penerimaan,MATCH('Buku Besar'!A934,Akun,0)),""))</f>
        <v/>
      </c>
      <c r="F934" s="331" t="str">
        <f>IF(A934="","",IFERROR(INDEX(Pengeluaran,MATCH('Buku Besar'!A934,Akun,0)),""))</f>
        <v/>
      </c>
      <c r="H934" s="91" t="str">
        <f t="shared" si="29"/>
        <v/>
      </c>
      <c r="I934" s="330" t="str">
        <f>IF(H934="","",IFERROR(INDEX(Tanggal1,MATCH('Buku Besar'!H934,Akun1,0)),""))</f>
        <v/>
      </c>
      <c r="J934" s="2" t="str">
        <f>IF(H934="","",IFERROR(INDEX(Keterangan1,MATCH('Buku Besar'!H934,Akun1,0)),""))</f>
        <v/>
      </c>
      <c r="K934" s="2" t="str">
        <f>IF(H934="","",IFERROR(INDEX(Reff1,MATCH('Buku Besar'!H934,Akun1,0)),""))</f>
        <v/>
      </c>
      <c r="L934" s="331" t="str">
        <f>IF(H934="","",IFERROR(INDEX(Penerimaan1,MATCH('Buku Besar'!H934,Akun1,0)),""))</f>
        <v/>
      </c>
      <c r="M934" s="331" t="str">
        <f>IF(H934="","",IFERROR(INDEX(Pengeluaran1,MATCH('Buku Besar'!H934,Akun1,0)),""))</f>
        <v/>
      </c>
    </row>
    <row r="935" spans="1:13" x14ac:dyDescent="0.25">
      <c r="A935" s="91" t="str">
        <f t="shared" si="28"/>
        <v/>
      </c>
      <c r="B935" s="330" t="str">
        <f>IF(A935="","",IFERROR(INDEX(Tanggal,MATCH('Buku Besar'!A935,Akun,0)),""))</f>
        <v/>
      </c>
      <c r="C935" s="2" t="str">
        <f>IF(A935="","",IFERROR(INDEX(Keterangan,MATCH('Buku Besar'!A935,Akun,0)),""))</f>
        <v/>
      </c>
      <c r="D935" s="2" t="str">
        <f>IF(A935="","",IFERROR(INDEX(Reff,MATCH('Buku Besar'!A935,Akun,0)),""))</f>
        <v/>
      </c>
      <c r="E935" s="331" t="str">
        <f>IF(A935="","",IFERROR(INDEX(Penerimaan,MATCH('Buku Besar'!A935,Akun,0)),""))</f>
        <v/>
      </c>
      <c r="F935" s="331" t="str">
        <f>IF(A935="","",IFERROR(INDEX(Pengeluaran,MATCH('Buku Besar'!A935,Akun,0)),""))</f>
        <v/>
      </c>
      <c r="H935" s="91" t="str">
        <f t="shared" si="29"/>
        <v/>
      </c>
      <c r="I935" s="330" t="str">
        <f>IF(H935="","",IFERROR(INDEX(Tanggal1,MATCH('Buku Besar'!H935,Akun1,0)),""))</f>
        <v/>
      </c>
      <c r="J935" s="2" t="str">
        <f>IF(H935="","",IFERROR(INDEX(Keterangan1,MATCH('Buku Besar'!H935,Akun1,0)),""))</f>
        <v/>
      </c>
      <c r="K935" s="2" t="str">
        <f>IF(H935="","",IFERROR(INDEX(Reff1,MATCH('Buku Besar'!H935,Akun1,0)),""))</f>
        <v/>
      </c>
      <c r="L935" s="331" t="str">
        <f>IF(H935="","",IFERROR(INDEX(Penerimaan1,MATCH('Buku Besar'!H935,Akun1,0)),""))</f>
        <v/>
      </c>
      <c r="M935" s="331" t="str">
        <f>IF(H935="","",IFERROR(INDEX(Pengeluaran1,MATCH('Buku Besar'!H935,Akun1,0)),""))</f>
        <v/>
      </c>
    </row>
    <row r="936" spans="1:13" x14ac:dyDescent="0.25">
      <c r="A936" s="91" t="str">
        <f t="shared" si="28"/>
        <v/>
      </c>
      <c r="B936" s="330" t="str">
        <f>IF(A936="","",IFERROR(INDEX(Tanggal,MATCH('Buku Besar'!A936,Akun,0)),""))</f>
        <v/>
      </c>
      <c r="C936" s="2" t="str">
        <f>IF(A936="","",IFERROR(INDEX(Keterangan,MATCH('Buku Besar'!A936,Akun,0)),""))</f>
        <v/>
      </c>
      <c r="D936" s="2" t="str">
        <f>IF(A936="","",IFERROR(INDEX(Reff,MATCH('Buku Besar'!A936,Akun,0)),""))</f>
        <v/>
      </c>
      <c r="E936" s="331" t="str">
        <f>IF(A936="","",IFERROR(INDEX(Penerimaan,MATCH('Buku Besar'!A936,Akun,0)),""))</f>
        <v/>
      </c>
      <c r="F936" s="331" t="str">
        <f>IF(A936="","",IFERROR(INDEX(Pengeluaran,MATCH('Buku Besar'!A936,Akun,0)),""))</f>
        <v/>
      </c>
      <c r="H936" s="91" t="str">
        <f t="shared" si="29"/>
        <v/>
      </c>
      <c r="I936" s="330" t="str">
        <f>IF(H936="","",IFERROR(INDEX(Tanggal1,MATCH('Buku Besar'!H936,Akun1,0)),""))</f>
        <v/>
      </c>
      <c r="J936" s="2" t="str">
        <f>IF(H936="","",IFERROR(INDEX(Keterangan1,MATCH('Buku Besar'!H936,Akun1,0)),""))</f>
        <v/>
      </c>
      <c r="K936" s="2" t="str">
        <f>IF(H936="","",IFERROR(INDEX(Reff1,MATCH('Buku Besar'!H936,Akun1,0)),""))</f>
        <v/>
      </c>
      <c r="L936" s="331" t="str">
        <f>IF(H936="","",IFERROR(INDEX(Penerimaan1,MATCH('Buku Besar'!H936,Akun1,0)),""))</f>
        <v/>
      </c>
      <c r="M936" s="331" t="str">
        <f>IF(H936="","",IFERROR(INDEX(Pengeluaran1,MATCH('Buku Besar'!H936,Akun1,0)),""))</f>
        <v/>
      </c>
    </row>
    <row r="937" spans="1:13" x14ac:dyDescent="0.25">
      <c r="A937" s="91" t="str">
        <f t="shared" si="28"/>
        <v/>
      </c>
      <c r="B937" s="330" t="str">
        <f>IF(A937="","",IFERROR(INDEX(Tanggal,MATCH('Buku Besar'!A937,Akun,0)),""))</f>
        <v/>
      </c>
      <c r="C937" s="2" t="str">
        <f>IF(A937="","",IFERROR(INDEX(Keterangan,MATCH('Buku Besar'!A937,Akun,0)),""))</f>
        <v/>
      </c>
      <c r="D937" s="2" t="str">
        <f>IF(A937="","",IFERROR(INDEX(Reff,MATCH('Buku Besar'!A937,Akun,0)),""))</f>
        <v/>
      </c>
      <c r="E937" s="331" t="str">
        <f>IF(A937="","",IFERROR(INDEX(Penerimaan,MATCH('Buku Besar'!A937,Akun,0)),""))</f>
        <v/>
      </c>
      <c r="F937" s="331" t="str">
        <f>IF(A937="","",IFERROR(INDEX(Pengeluaran,MATCH('Buku Besar'!A937,Akun,0)),""))</f>
        <v/>
      </c>
      <c r="H937" s="91" t="str">
        <f t="shared" si="29"/>
        <v/>
      </c>
      <c r="I937" s="330" t="str">
        <f>IF(H937="","",IFERROR(INDEX(Tanggal1,MATCH('Buku Besar'!H937,Akun1,0)),""))</f>
        <v/>
      </c>
      <c r="J937" s="2" t="str">
        <f>IF(H937="","",IFERROR(INDEX(Keterangan1,MATCH('Buku Besar'!H937,Akun1,0)),""))</f>
        <v/>
      </c>
      <c r="K937" s="2" t="str">
        <f>IF(H937="","",IFERROR(INDEX(Reff1,MATCH('Buku Besar'!H937,Akun1,0)),""))</f>
        <v/>
      </c>
      <c r="L937" s="331" t="str">
        <f>IF(H937="","",IFERROR(INDEX(Penerimaan1,MATCH('Buku Besar'!H937,Akun1,0)),""))</f>
        <v/>
      </c>
      <c r="M937" s="331" t="str">
        <f>IF(H937="","",IFERROR(INDEX(Pengeluaran1,MATCH('Buku Besar'!H937,Akun1,0)),""))</f>
        <v/>
      </c>
    </row>
    <row r="938" spans="1:13" x14ac:dyDescent="0.25">
      <c r="A938" s="91" t="str">
        <f t="shared" si="28"/>
        <v/>
      </c>
      <c r="B938" s="330" t="str">
        <f>IF(A938="","",IFERROR(INDEX(Tanggal,MATCH('Buku Besar'!A938,Akun,0)),""))</f>
        <v/>
      </c>
      <c r="C938" s="2" t="str">
        <f>IF(A938="","",IFERROR(INDEX(Keterangan,MATCH('Buku Besar'!A938,Akun,0)),""))</f>
        <v/>
      </c>
      <c r="D938" s="2" t="str">
        <f>IF(A938="","",IFERROR(INDEX(Reff,MATCH('Buku Besar'!A938,Akun,0)),""))</f>
        <v/>
      </c>
      <c r="E938" s="331" t="str">
        <f>IF(A938="","",IFERROR(INDEX(Penerimaan,MATCH('Buku Besar'!A938,Akun,0)),""))</f>
        <v/>
      </c>
      <c r="F938" s="331" t="str">
        <f>IF(A938="","",IFERROR(INDEX(Pengeluaran,MATCH('Buku Besar'!A938,Akun,0)),""))</f>
        <v/>
      </c>
      <c r="H938" s="91" t="str">
        <f t="shared" si="29"/>
        <v/>
      </c>
      <c r="I938" s="330" t="str">
        <f>IF(H938="","",IFERROR(INDEX(Tanggal1,MATCH('Buku Besar'!H938,Akun1,0)),""))</f>
        <v/>
      </c>
      <c r="J938" s="2" t="str">
        <f>IF(H938="","",IFERROR(INDEX(Keterangan1,MATCH('Buku Besar'!H938,Akun1,0)),""))</f>
        <v/>
      </c>
      <c r="K938" s="2" t="str">
        <f>IF(H938="","",IFERROR(INDEX(Reff1,MATCH('Buku Besar'!H938,Akun1,0)),""))</f>
        <v/>
      </c>
      <c r="L938" s="331" t="str">
        <f>IF(H938="","",IFERROR(INDEX(Penerimaan1,MATCH('Buku Besar'!H938,Akun1,0)),""))</f>
        <v/>
      </c>
      <c r="M938" s="331" t="str">
        <f>IF(H938="","",IFERROR(INDEX(Pengeluaran1,MATCH('Buku Besar'!H938,Akun1,0)),""))</f>
        <v/>
      </c>
    </row>
    <row r="939" spans="1:13" x14ac:dyDescent="0.25">
      <c r="A939" s="91" t="str">
        <f t="shared" si="28"/>
        <v/>
      </c>
      <c r="B939" s="330" t="str">
        <f>IF(A939="","",IFERROR(INDEX(Tanggal,MATCH('Buku Besar'!A939,Akun,0)),""))</f>
        <v/>
      </c>
      <c r="C939" s="2" t="str">
        <f>IF(A939="","",IFERROR(INDEX(Keterangan,MATCH('Buku Besar'!A939,Akun,0)),""))</f>
        <v/>
      </c>
      <c r="D939" s="2" t="str">
        <f>IF(A939="","",IFERROR(INDEX(Reff,MATCH('Buku Besar'!A939,Akun,0)),""))</f>
        <v/>
      </c>
      <c r="E939" s="331" t="str">
        <f>IF(A939="","",IFERROR(INDEX(Penerimaan,MATCH('Buku Besar'!A939,Akun,0)),""))</f>
        <v/>
      </c>
      <c r="F939" s="331" t="str">
        <f>IF(A939="","",IFERROR(INDEX(Pengeluaran,MATCH('Buku Besar'!A939,Akun,0)),""))</f>
        <v/>
      </c>
      <c r="H939" s="91" t="str">
        <f t="shared" si="29"/>
        <v/>
      </c>
      <c r="I939" s="330" t="str">
        <f>IF(H939="","",IFERROR(INDEX(Tanggal1,MATCH('Buku Besar'!H939,Akun1,0)),""))</f>
        <v/>
      </c>
      <c r="J939" s="2" t="str">
        <f>IF(H939="","",IFERROR(INDEX(Keterangan1,MATCH('Buku Besar'!H939,Akun1,0)),""))</f>
        <v/>
      </c>
      <c r="K939" s="2" t="str">
        <f>IF(H939="","",IFERROR(INDEX(Reff1,MATCH('Buku Besar'!H939,Akun1,0)),""))</f>
        <v/>
      </c>
      <c r="L939" s="331" t="str">
        <f>IF(H939="","",IFERROR(INDEX(Penerimaan1,MATCH('Buku Besar'!H939,Akun1,0)),""))</f>
        <v/>
      </c>
      <c r="M939" s="331" t="str">
        <f>IF(H939="","",IFERROR(INDEX(Pengeluaran1,MATCH('Buku Besar'!H939,Akun1,0)),""))</f>
        <v/>
      </c>
    </row>
    <row r="940" spans="1:13" x14ac:dyDescent="0.25">
      <c r="A940" s="91" t="str">
        <f t="shared" si="28"/>
        <v/>
      </c>
      <c r="B940" s="330" t="str">
        <f>IF(A940="","",IFERROR(INDEX(Tanggal,MATCH('Buku Besar'!A940,Akun,0)),""))</f>
        <v/>
      </c>
      <c r="C940" s="2" t="str">
        <f>IF(A940="","",IFERROR(INDEX(Keterangan,MATCH('Buku Besar'!A940,Akun,0)),""))</f>
        <v/>
      </c>
      <c r="D940" s="2" t="str">
        <f>IF(A940="","",IFERROR(INDEX(Reff,MATCH('Buku Besar'!A940,Akun,0)),""))</f>
        <v/>
      </c>
      <c r="E940" s="331" t="str">
        <f>IF(A940="","",IFERROR(INDEX(Penerimaan,MATCH('Buku Besar'!A940,Akun,0)),""))</f>
        <v/>
      </c>
      <c r="F940" s="331" t="str">
        <f>IF(A940="","",IFERROR(INDEX(Pengeluaran,MATCH('Buku Besar'!A940,Akun,0)),""))</f>
        <v/>
      </c>
      <c r="H940" s="91" t="str">
        <f t="shared" si="29"/>
        <v/>
      </c>
      <c r="I940" s="330" t="str">
        <f>IF(H940="","",IFERROR(INDEX(Tanggal1,MATCH('Buku Besar'!H940,Akun1,0)),""))</f>
        <v/>
      </c>
      <c r="J940" s="2" t="str">
        <f>IF(H940="","",IFERROR(INDEX(Keterangan1,MATCH('Buku Besar'!H940,Akun1,0)),""))</f>
        <v/>
      </c>
      <c r="K940" s="2" t="str">
        <f>IF(H940="","",IFERROR(INDEX(Reff1,MATCH('Buku Besar'!H940,Akun1,0)),""))</f>
        <v/>
      </c>
      <c r="L940" s="331" t="str">
        <f>IF(H940="","",IFERROR(INDEX(Penerimaan1,MATCH('Buku Besar'!H940,Akun1,0)),""))</f>
        <v/>
      </c>
      <c r="M940" s="331" t="str">
        <f>IF(H940="","",IFERROR(INDEX(Pengeluaran1,MATCH('Buku Besar'!H940,Akun1,0)),""))</f>
        <v/>
      </c>
    </row>
    <row r="941" spans="1:13" x14ac:dyDescent="0.25">
      <c r="A941" s="91" t="str">
        <f t="shared" si="28"/>
        <v/>
      </c>
      <c r="B941" s="330" t="str">
        <f>IF(A941="","",IFERROR(INDEX(Tanggal,MATCH('Buku Besar'!A941,Akun,0)),""))</f>
        <v/>
      </c>
      <c r="C941" s="2" t="str">
        <f>IF(A941="","",IFERROR(INDEX(Keterangan,MATCH('Buku Besar'!A941,Akun,0)),""))</f>
        <v/>
      </c>
      <c r="D941" s="2" t="str">
        <f>IF(A941="","",IFERROR(INDEX(Reff,MATCH('Buku Besar'!A941,Akun,0)),""))</f>
        <v/>
      </c>
      <c r="E941" s="331" t="str">
        <f>IF(A941="","",IFERROR(INDEX(Penerimaan,MATCH('Buku Besar'!A941,Akun,0)),""))</f>
        <v/>
      </c>
      <c r="F941" s="331" t="str">
        <f>IF(A941="","",IFERROR(INDEX(Pengeluaran,MATCH('Buku Besar'!A941,Akun,0)),""))</f>
        <v/>
      </c>
      <c r="H941" s="91" t="str">
        <f t="shared" si="29"/>
        <v/>
      </c>
      <c r="I941" s="330" t="str">
        <f>IF(H941="","",IFERROR(INDEX(Tanggal1,MATCH('Buku Besar'!H941,Akun1,0)),""))</f>
        <v/>
      </c>
      <c r="J941" s="2" t="str">
        <f>IF(H941="","",IFERROR(INDEX(Keterangan1,MATCH('Buku Besar'!H941,Akun1,0)),""))</f>
        <v/>
      </c>
      <c r="K941" s="2" t="str">
        <f>IF(H941="","",IFERROR(INDEX(Reff1,MATCH('Buku Besar'!H941,Akun1,0)),""))</f>
        <v/>
      </c>
      <c r="L941" s="331" t="str">
        <f>IF(H941="","",IFERROR(INDEX(Penerimaan1,MATCH('Buku Besar'!H941,Akun1,0)),""))</f>
        <v/>
      </c>
      <c r="M941" s="331" t="str">
        <f>IF(H941="","",IFERROR(INDEX(Pengeluaran1,MATCH('Buku Besar'!H941,Akun1,0)),""))</f>
        <v/>
      </c>
    </row>
    <row r="942" spans="1:13" x14ac:dyDescent="0.25">
      <c r="A942" s="91" t="str">
        <f t="shared" si="28"/>
        <v/>
      </c>
      <c r="B942" s="330" t="str">
        <f>IF(A942="","",IFERROR(INDEX(Tanggal,MATCH('Buku Besar'!A942,Akun,0)),""))</f>
        <v/>
      </c>
      <c r="C942" s="2" t="str">
        <f>IF(A942="","",IFERROR(INDEX(Keterangan,MATCH('Buku Besar'!A942,Akun,0)),""))</f>
        <v/>
      </c>
      <c r="D942" s="2" t="str">
        <f>IF(A942="","",IFERROR(INDEX(Reff,MATCH('Buku Besar'!A942,Akun,0)),""))</f>
        <v/>
      </c>
      <c r="E942" s="331" t="str">
        <f>IF(A942="","",IFERROR(INDEX(Penerimaan,MATCH('Buku Besar'!A942,Akun,0)),""))</f>
        <v/>
      </c>
      <c r="F942" s="331" t="str">
        <f>IF(A942="","",IFERROR(INDEX(Pengeluaran,MATCH('Buku Besar'!A942,Akun,0)),""))</f>
        <v/>
      </c>
      <c r="H942" s="91" t="str">
        <f t="shared" si="29"/>
        <v/>
      </c>
      <c r="I942" s="330" t="str">
        <f>IF(H942="","",IFERROR(INDEX(Tanggal1,MATCH('Buku Besar'!H942,Akun1,0)),""))</f>
        <v/>
      </c>
      <c r="J942" s="2" t="str">
        <f>IF(H942="","",IFERROR(INDEX(Keterangan1,MATCH('Buku Besar'!H942,Akun1,0)),""))</f>
        <v/>
      </c>
      <c r="K942" s="2" t="str">
        <f>IF(H942="","",IFERROR(INDEX(Reff1,MATCH('Buku Besar'!H942,Akun1,0)),""))</f>
        <v/>
      </c>
      <c r="L942" s="331" t="str">
        <f>IF(H942="","",IFERROR(INDEX(Penerimaan1,MATCH('Buku Besar'!H942,Akun1,0)),""))</f>
        <v/>
      </c>
      <c r="M942" s="331" t="str">
        <f>IF(H942="","",IFERROR(INDEX(Pengeluaran1,MATCH('Buku Besar'!H942,Akun1,0)),""))</f>
        <v/>
      </c>
    </row>
    <row r="943" spans="1:13" x14ac:dyDescent="0.25">
      <c r="A943" s="91" t="str">
        <f t="shared" si="28"/>
        <v/>
      </c>
      <c r="B943" s="330" t="str">
        <f>IF(A943="","",IFERROR(INDEX(Tanggal,MATCH('Buku Besar'!A943,Akun,0)),""))</f>
        <v/>
      </c>
      <c r="C943" s="2" t="str">
        <f>IF(A943="","",IFERROR(INDEX(Keterangan,MATCH('Buku Besar'!A943,Akun,0)),""))</f>
        <v/>
      </c>
      <c r="D943" s="2" t="str">
        <f>IF(A943="","",IFERROR(INDEX(Reff,MATCH('Buku Besar'!A943,Akun,0)),""))</f>
        <v/>
      </c>
      <c r="E943" s="331" t="str">
        <f>IF(A943="","",IFERROR(INDEX(Penerimaan,MATCH('Buku Besar'!A943,Akun,0)),""))</f>
        <v/>
      </c>
      <c r="F943" s="331" t="str">
        <f>IF(A943="","",IFERROR(INDEX(Pengeluaran,MATCH('Buku Besar'!A943,Akun,0)),""))</f>
        <v/>
      </c>
      <c r="H943" s="91" t="str">
        <f t="shared" si="29"/>
        <v/>
      </c>
      <c r="I943" s="330" t="str">
        <f>IF(H943="","",IFERROR(INDEX(Tanggal1,MATCH('Buku Besar'!H943,Akun1,0)),""))</f>
        <v/>
      </c>
      <c r="J943" s="2" t="str">
        <f>IF(H943="","",IFERROR(INDEX(Keterangan1,MATCH('Buku Besar'!H943,Akun1,0)),""))</f>
        <v/>
      </c>
      <c r="K943" s="2" t="str">
        <f>IF(H943="","",IFERROR(INDEX(Reff1,MATCH('Buku Besar'!H943,Akun1,0)),""))</f>
        <v/>
      </c>
      <c r="L943" s="331" t="str">
        <f>IF(H943="","",IFERROR(INDEX(Penerimaan1,MATCH('Buku Besar'!H943,Akun1,0)),""))</f>
        <v/>
      </c>
      <c r="M943" s="331" t="str">
        <f>IF(H943="","",IFERROR(INDEX(Pengeluaran1,MATCH('Buku Besar'!H943,Akun1,0)),""))</f>
        <v/>
      </c>
    </row>
    <row r="944" spans="1:13" x14ac:dyDescent="0.25">
      <c r="A944" s="91" t="str">
        <f t="shared" si="28"/>
        <v/>
      </c>
      <c r="B944" s="330" t="str">
        <f>IF(A944="","",IFERROR(INDEX(Tanggal,MATCH('Buku Besar'!A944,Akun,0)),""))</f>
        <v/>
      </c>
      <c r="C944" s="2" t="str">
        <f>IF(A944="","",IFERROR(INDEX(Keterangan,MATCH('Buku Besar'!A944,Akun,0)),""))</f>
        <v/>
      </c>
      <c r="D944" s="2" t="str">
        <f>IF(A944="","",IFERROR(INDEX(Reff,MATCH('Buku Besar'!A944,Akun,0)),""))</f>
        <v/>
      </c>
      <c r="E944" s="331" t="str">
        <f>IF(A944="","",IFERROR(INDEX(Penerimaan,MATCH('Buku Besar'!A944,Akun,0)),""))</f>
        <v/>
      </c>
      <c r="F944" s="331" t="str">
        <f>IF(A944="","",IFERROR(INDEX(Pengeluaran,MATCH('Buku Besar'!A944,Akun,0)),""))</f>
        <v/>
      </c>
      <c r="H944" s="91" t="str">
        <f t="shared" si="29"/>
        <v/>
      </c>
      <c r="I944" s="330" t="str">
        <f>IF(H944="","",IFERROR(INDEX(Tanggal1,MATCH('Buku Besar'!H944,Akun1,0)),""))</f>
        <v/>
      </c>
      <c r="J944" s="2" t="str">
        <f>IF(H944="","",IFERROR(INDEX(Keterangan1,MATCH('Buku Besar'!H944,Akun1,0)),""))</f>
        <v/>
      </c>
      <c r="K944" s="2" t="str">
        <f>IF(H944="","",IFERROR(INDEX(Reff1,MATCH('Buku Besar'!H944,Akun1,0)),""))</f>
        <v/>
      </c>
      <c r="L944" s="331" t="str">
        <f>IF(H944="","",IFERROR(INDEX(Penerimaan1,MATCH('Buku Besar'!H944,Akun1,0)),""))</f>
        <v/>
      </c>
      <c r="M944" s="331" t="str">
        <f>IF(H944="","",IFERROR(INDEX(Pengeluaran1,MATCH('Buku Besar'!H944,Akun1,0)),""))</f>
        <v/>
      </c>
    </row>
    <row r="945" spans="1:13" x14ac:dyDescent="0.25">
      <c r="A945" s="91" t="str">
        <f t="shared" si="28"/>
        <v/>
      </c>
      <c r="B945" s="330" t="str">
        <f>IF(A945="","",IFERROR(INDEX(Tanggal,MATCH('Buku Besar'!A945,Akun,0)),""))</f>
        <v/>
      </c>
      <c r="C945" s="2" t="str">
        <f>IF(A945="","",IFERROR(INDEX(Keterangan,MATCH('Buku Besar'!A945,Akun,0)),""))</f>
        <v/>
      </c>
      <c r="D945" s="2" t="str">
        <f>IF(A945="","",IFERROR(INDEX(Reff,MATCH('Buku Besar'!A945,Akun,0)),""))</f>
        <v/>
      </c>
      <c r="E945" s="331" t="str">
        <f>IF(A945="","",IFERROR(INDEX(Penerimaan,MATCH('Buku Besar'!A945,Akun,0)),""))</f>
        <v/>
      </c>
      <c r="F945" s="331" t="str">
        <f>IF(A945="","",IFERROR(INDEX(Pengeluaran,MATCH('Buku Besar'!A945,Akun,0)),""))</f>
        <v/>
      </c>
      <c r="H945" s="91" t="str">
        <f t="shared" si="29"/>
        <v/>
      </c>
      <c r="I945" s="330" t="str">
        <f>IF(H945="","",IFERROR(INDEX(Tanggal1,MATCH('Buku Besar'!H945,Akun1,0)),""))</f>
        <v/>
      </c>
      <c r="J945" s="2" t="str">
        <f>IF(H945="","",IFERROR(INDEX(Keterangan1,MATCH('Buku Besar'!H945,Akun1,0)),""))</f>
        <v/>
      </c>
      <c r="K945" s="2" t="str">
        <f>IF(H945="","",IFERROR(INDEX(Reff1,MATCH('Buku Besar'!H945,Akun1,0)),""))</f>
        <v/>
      </c>
      <c r="L945" s="331" t="str">
        <f>IF(H945="","",IFERROR(INDEX(Penerimaan1,MATCH('Buku Besar'!H945,Akun1,0)),""))</f>
        <v/>
      </c>
      <c r="M945" s="331" t="str">
        <f>IF(H945="","",IFERROR(INDEX(Pengeluaran1,MATCH('Buku Besar'!H945,Akun1,0)),""))</f>
        <v/>
      </c>
    </row>
    <row r="946" spans="1:13" x14ac:dyDescent="0.25">
      <c r="A946" s="91" t="str">
        <f t="shared" si="28"/>
        <v/>
      </c>
      <c r="B946" s="330" t="str">
        <f>IF(A946="","",IFERROR(INDEX(Tanggal,MATCH('Buku Besar'!A946,Akun,0)),""))</f>
        <v/>
      </c>
      <c r="C946" s="2" t="str">
        <f>IF(A946="","",IFERROR(INDEX(Keterangan,MATCH('Buku Besar'!A946,Akun,0)),""))</f>
        <v/>
      </c>
      <c r="D946" s="2" t="str">
        <f>IF(A946="","",IFERROR(INDEX(Reff,MATCH('Buku Besar'!A946,Akun,0)),""))</f>
        <v/>
      </c>
      <c r="E946" s="331" t="str">
        <f>IF(A946="","",IFERROR(INDEX(Penerimaan,MATCH('Buku Besar'!A946,Akun,0)),""))</f>
        <v/>
      </c>
      <c r="F946" s="331" t="str">
        <f>IF(A946="","",IFERROR(INDEX(Pengeluaran,MATCH('Buku Besar'!A946,Akun,0)),""))</f>
        <v/>
      </c>
      <c r="H946" s="91" t="str">
        <f t="shared" si="29"/>
        <v/>
      </c>
      <c r="I946" s="330" t="str">
        <f>IF(H946="","",IFERROR(INDEX(Tanggal1,MATCH('Buku Besar'!H946,Akun1,0)),""))</f>
        <v/>
      </c>
      <c r="J946" s="2" t="str">
        <f>IF(H946="","",IFERROR(INDEX(Keterangan1,MATCH('Buku Besar'!H946,Akun1,0)),""))</f>
        <v/>
      </c>
      <c r="K946" s="2" t="str">
        <f>IF(H946="","",IFERROR(INDEX(Reff1,MATCH('Buku Besar'!H946,Akun1,0)),""))</f>
        <v/>
      </c>
      <c r="L946" s="331" t="str">
        <f>IF(H946="","",IFERROR(INDEX(Penerimaan1,MATCH('Buku Besar'!H946,Akun1,0)),""))</f>
        <v/>
      </c>
      <c r="M946" s="331" t="str">
        <f>IF(H946="","",IFERROR(INDEX(Pengeluaran1,MATCH('Buku Besar'!H946,Akun1,0)),""))</f>
        <v/>
      </c>
    </row>
    <row r="947" spans="1:13" x14ac:dyDescent="0.25">
      <c r="A947" s="91" t="str">
        <f t="shared" si="28"/>
        <v/>
      </c>
      <c r="B947" s="330" t="str">
        <f>IF(A947="","",IFERROR(INDEX(Tanggal,MATCH('Buku Besar'!A947,Akun,0)),""))</f>
        <v/>
      </c>
      <c r="C947" s="2" t="str">
        <f>IF(A947="","",IFERROR(INDEX(Keterangan,MATCH('Buku Besar'!A947,Akun,0)),""))</f>
        <v/>
      </c>
      <c r="D947" s="2" t="str">
        <f>IF(A947="","",IFERROR(INDEX(Reff,MATCH('Buku Besar'!A947,Akun,0)),""))</f>
        <v/>
      </c>
      <c r="E947" s="331" t="str">
        <f>IF(A947="","",IFERROR(INDEX(Penerimaan,MATCH('Buku Besar'!A947,Akun,0)),""))</f>
        <v/>
      </c>
      <c r="F947" s="331" t="str">
        <f>IF(A947="","",IFERROR(INDEX(Pengeluaran,MATCH('Buku Besar'!A947,Akun,0)),""))</f>
        <v/>
      </c>
      <c r="H947" s="91" t="str">
        <f t="shared" si="29"/>
        <v/>
      </c>
      <c r="I947" s="330" t="str">
        <f>IF(H947="","",IFERROR(INDEX(Tanggal1,MATCH('Buku Besar'!H947,Akun1,0)),""))</f>
        <v/>
      </c>
      <c r="J947" s="2" t="str">
        <f>IF(H947="","",IFERROR(INDEX(Keterangan1,MATCH('Buku Besar'!H947,Akun1,0)),""))</f>
        <v/>
      </c>
      <c r="K947" s="2" t="str">
        <f>IF(H947="","",IFERROR(INDEX(Reff1,MATCH('Buku Besar'!H947,Akun1,0)),""))</f>
        <v/>
      </c>
      <c r="L947" s="331" t="str">
        <f>IF(H947="","",IFERROR(INDEX(Penerimaan1,MATCH('Buku Besar'!H947,Akun1,0)),""))</f>
        <v/>
      </c>
      <c r="M947" s="331" t="str">
        <f>IF(H947="","",IFERROR(INDEX(Pengeluaran1,MATCH('Buku Besar'!H947,Akun1,0)),""))</f>
        <v/>
      </c>
    </row>
    <row r="948" spans="1:13" x14ac:dyDescent="0.25">
      <c r="A948" s="91" t="str">
        <f t="shared" si="28"/>
        <v/>
      </c>
      <c r="B948" s="330" t="str">
        <f>IF(A948="","",IFERROR(INDEX(Tanggal,MATCH('Buku Besar'!A948,Akun,0)),""))</f>
        <v/>
      </c>
      <c r="C948" s="2" t="str">
        <f>IF(A948="","",IFERROR(INDEX(Keterangan,MATCH('Buku Besar'!A948,Akun,0)),""))</f>
        <v/>
      </c>
      <c r="D948" s="2" t="str">
        <f>IF(A948="","",IFERROR(INDEX(Reff,MATCH('Buku Besar'!A948,Akun,0)),""))</f>
        <v/>
      </c>
      <c r="E948" s="331" t="str">
        <f>IF(A948="","",IFERROR(INDEX(Penerimaan,MATCH('Buku Besar'!A948,Akun,0)),""))</f>
        <v/>
      </c>
      <c r="F948" s="331" t="str">
        <f>IF(A948="","",IFERROR(INDEX(Pengeluaran,MATCH('Buku Besar'!A948,Akun,0)),""))</f>
        <v/>
      </c>
      <c r="H948" s="91" t="str">
        <f t="shared" si="29"/>
        <v/>
      </c>
      <c r="I948" s="330" t="str">
        <f>IF(H948="","",IFERROR(INDEX(Tanggal1,MATCH('Buku Besar'!H948,Akun1,0)),""))</f>
        <v/>
      </c>
      <c r="J948" s="2" t="str">
        <f>IF(H948="","",IFERROR(INDEX(Keterangan1,MATCH('Buku Besar'!H948,Akun1,0)),""))</f>
        <v/>
      </c>
      <c r="K948" s="2" t="str">
        <f>IF(H948="","",IFERROR(INDEX(Reff1,MATCH('Buku Besar'!H948,Akun1,0)),""))</f>
        <v/>
      </c>
      <c r="L948" s="331" t="str">
        <f>IF(H948="","",IFERROR(INDEX(Penerimaan1,MATCH('Buku Besar'!H948,Akun1,0)),""))</f>
        <v/>
      </c>
      <c r="M948" s="331" t="str">
        <f>IF(H948="","",IFERROR(INDEX(Pengeluaran1,MATCH('Buku Besar'!H948,Akun1,0)),""))</f>
        <v/>
      </c>
    </row>
    <row r="949" spans="1:13" x14ac:dyDescent="0.25">
      <c r="A949" s="91" t="str">
        <f t="shared" si="28"/>
        <v/>
      </c>
      <c r="B949" s="330" t="str">
        <f>IF(A949="","",IFERROR(INDEX(Tanggal,MATCH('Buku Besar'!A949,Akun,0)),""))</f>
        <v/>
      </c>
      <c r="C949" s="2" t="str">
        <f>IF(A949="","",IFERROR(INDEX(Keterangan,MATCH('Buku Besar'!A949,Akun,0)),""))</f>
        <v/>
      </c>
      <c r="D949" s="2" t="str">
        <f>IF(A949="","",IFERROR(INDEX(Reff,MATCH('Buku Besar'!A949,Akun,0)),""))</f>
        <v/>
      </c>
      <c r="E949" s="331" t="str">
        <f>IF(A949="","",IFERROR(INDEX(Penerimaan,MATCH('Buku Besar'!A949,Akun,0)),""))</f>
        <v/>
      </c>
      <c r="F949" s="331" t="str">
        <f>IF(A949="","",IFERROR(INDEX(Pengeluaran,MATCH('Buku Besar'!A949,Akun,0)),""))</f>
        <v/>
      </c>
      <c r="H949" s="91" t="str">
        <f t="shared" si="29"/>
        <v/>
      </c>
      <c r="I949" s="330" t="str">
        <f>IF(H949="","",IFERROR(INDEX(Tanggal1,MATCH('Buku Besar'!H949,Akun1,0)),""))</f>
        <v/>
      </c>
      <c r="J949" s="2" t="str">
        <f>IF(H949="","",IFERROR(INDEX(Keterangan1,MATCH('Buku Besar'!H949,Akun1,0)),""))</f>
        <v/>
      </c>
      <c r="K949" s="2" t="str">
        <f>IF(H949="","",IFERROR(INDEX(Reff1,MATCH('Buku Besar'!H949,Akun1,0)),""))</f>
        <v/>
      </c>
      <c r="L949" s="331" t="str">
        <f>IF(H949="","",IFERROR(INDEX(Penerimaan1,MATCH('Buku Besar'!H949,Akun1,0)),""))</f>
        <v/>
      </c>
      <c r="M949" s="331" t="str">
        <f>IF(H949="","",IFERROR(INDEX(Pengeluaran1,MATCH('Buku Besar'!H949,Akun1,0)),""))</f>
        <v/>
      </c>
    </row>
    <row r="950" spans="1:13" x14ac:dyDescent="0.25">
      <c r="A950" s="91" t="str">
        <f t="shared" si="28"/>
        <v/>
      </c>
      <c r="B950" s="330" t="str">
        <f>IF(A950="","",IFERROR(INDEX(Tanggal,MATCH('Buku Besar'!A950,Akun,0)),""))</f>
        <v/>
      </c>
      <c r="C950" s="2" t="str">
        <f>IF(A950="","",IFERROR(INDEX(Keterangan,MATCH('Buku Besar'!A950,Akun,0)),""))</f>
        <v/>
      </c>
      <c r="D950" s="2" t="str">
        <f>IF(A950="","",IFERROR(INDEX(Reff,MATCH('Buku Besar'!A950,Akun,0)),""))</f>
        <v/>
      </c>
      <c r="E950" s="331" t="str">
        <f>IF(A950="","",IFERROR(INDEX(Penerimaan,MATCH('Buku Besar'!A950,Akun,0)),""))</f>
        <v/>
      </c>
      <c r="F950" s="331" t="str">
        <f>IF(A950="","",IFERROR(INDEX(Pengeluaran,MATCH('Buku Besar'!A950,Akun,0)),""))</f>
        <v/>
      </c>
      <c r="H950" s="91" t="str">
        <f t="shared" si="29"/>
        <v/>
      </c>
      <c r="I950" s="330" t="str">
        <f>IF(H950="","",IFERROR(INDEX(Tanggal1,MATCH('Buku Besar'!H950,Akun1,0)),""))</f>
        <v/>
      </c>
      <c r="J950" s="2" t="str">
        <f>IF(H950="","",IFERROR(INDEX(Keterangan1,MATCH('Buku Besar'!H950,Akun1,0)),""))</f>
        <v/>
      </c>
      <c r="K950" s="2" t="str">
        <f>IF(H950="","",IFERROR(INDEX(Reff1,MATCH('Buku Besar'!H950,Akun1,0)),""))</f>
        <v/>
      </c>
      <c r="L950" s="331" t="str">
        <f>IF(H950="","",IFERROR(INDEX(Penerimaan1,MATCH('Buku Besar'!H950,Akun1,0)),""))</f>
        <v/>
      </c>
      <c r="M950" s="331" t="str">
        <f>IF(H950="","",IFERROR(INDEX(Pengeluaran1,MATCH('Buku Besar'!H950,Akun1,0)),""))</f>
        <v/>
      </c>
    </row>
    <row r="951" spans="1:13" x14ac:dyDescent="0.25">
      <c r="A951" s="91" t="str">
        <f t="shared" si="28"/>
        <v/>
      </c>
      <c r="B951" s="330" t="str">
        <f>IF(A951="","",IFERROR(INDEX(Tanggal,MATCH('Buku Besar'!A951,Akun,0)),""))</f>
        <v/>
      </c>
      <c r="C951" s="2" t="str">
        <f>IF(A951="","",IFERROR(INDEX(Keterangan,MATCH('Buku Besar'!A951,Akun,0)),""))</f>
        <v/>
      </c>
      <c r="D951" s="2" t="str">
        <f>IF(A951="","",IFERROR(INDEX(Reff,MATCH('Buku Besar'!A951,Akun,0)),""))</f>
        <v/>
      </c>
      <c r="E951" s="331" t="str">
        <f>IF(A951="","",IFERROR(INDEX(Penerimaan,MATCH('Buku Besar'!A951,Akun,0)),""))</f>
        <v/>
      </c>
      <c r="F951" s="331" t="str">
        <f>IF(A951="","",IFERROR(INDEX(Pengeluaran,MATCH('Buku Besar'!A951,Akun,0)),""))</f>
        <v/>
      </c>
      <c r="H951" s="91" t="str">
        <f t="shared" si="29"/>
        <v/>
      </c>
      <c r="I951" s="330" t="str">
        <f>IF(H951="","",IFERROR(INDEX(Tanggal1,MATCH('Buku Besar'!H951,Akun1,0)),""))</f>
        <v/>
      </c>
      <c r="J951" s="2" t="str">
        <f>IF(H951="","",IFERROR(INDEX(Keterangan1,MATCH('Buku Besar'!H951,Akun1,0)),""))</f>
        <v/>
      </c>
      <c r="K951" s="2" t="str">
        <f>IF(H951="","",IFERROR(INDEX(Reff1,MATCH('Buku Besar'!H951,Akun1,0)),""))</f>
        <v/>
      </c>
      <c r="L951" s="331" t="str">
        <f>IF(H951="","",IFERROR(INDEX(Penerimaan1,MATCH('Buku Besar'!H951,Akun1,0)),""))</f>
        <v/>
      </c>
      <c r="M951" s="331" t="str">
        <f>IF(H951="","",IFERROR(INDEX(Pengeluaran1,MATCH('Buku Besar'!H951,Akun1,0)),""))</f>
        <v/>
      </c>
    </row>
    <row r="952" spans="1:13" x14ac:dyDescent="0.25">
      <c r="A952" s="91" t="str">
        <f t="shared" si="28"/>
        <v/>
      </c>
      <c r="B952" s="330" t="str">
        <f>IF(A952="","",IFERROR(INDEX(Tanggal,MATCH('Buku Besar'!A952,Akun,0)),""))</f>
        <v/>
      </c>
      <c r="C952" s="2" t="str">
        <f>IF(A952="","",IFERROR(INDEX(Keterangan,MATCH('Buku Besar'!A952,Akun,0)),""))</f>
        <v/>
      </c>
      <c r="D952" s="2" t="str">
        <f>IF(A952="","",IFERROR(INDEX(Reff,MATCH('Buku Besar'!A952,Akun,0)),""))</f>
        <v/>
      </c>
      <c r="E952" s="331" t="str">
        <f>IF(A952="","",IFERROR(INDEX(Penerimaan,MATCH('Buku Besar'!A952,Akun,0)),""))</f>
        <v/>
      </c>
      <c r="F952" s="331" t="str">
        <f>IF(A952="","",IFERROR(INDEX(Pengeluaran,MATCH('Buku Besar'!A952,Akun,0)),""))</f>
        <v/>
      </c>
      <c r="H952" s="91" t="str">
        <f t="shared" si="29"/>
        <v/>
      </c>
      <c r="I952" s="330" t="str">
        <f>IF(H952="","",IFERROR(INDEX(Tanggal1,MATCH('Buku Besar'!H952,Akun1,0)),""))</f>
        <v/>
      </c>
      <c r="J952" s="2" t="str">
        <f>IF(H952="","",IFERROR(INDEX(Keterangan1,MATCH('Buku Besar'!H952,Akun1,0)),""))</f>
        <v/>
      </c>
      <c r="K952" s="2" t="str">
        <f>IF(H952="","",IFERROR(INDEX(Reff1,MATCH('Buku Besar'!H952,Akun1,0)),""))</f>
        <v/>
      </c>
      <c r="L952" s="331" t="str">
        <f>IF(H952="","",IFERROR(INDEX(Penerimaan1,MATCH('Buku Besar'!H952,Akun1,0)),""))</f>
        <v/>
      </c>
      <c r="M952" s="331" t="str">
        <f>IF(H952="","",IFERROR(INDEX(Pengeluaran1,MATCH('Buku Besar'!H952,Akun1,0)),""))</f>
        <v/>
      </c>
    </row>
    <row r="953" spans="1:13" x14ac:dyDescent="0.25">
      <c r="A953" s="91" t="str">
        <f t="shared" si="28"/>
        <v/>
      </c>
      <c r="B953" s="330" t="str">
        <f>IF(A953="","",IFERROR(INDEX(Tanggal,MATCH('Buku Besar'!A953,Akun,0)),""))</f>
        <v/>
      </c>
      <c r="C953" s="2" t="str">
        <f>IF(A953="","",IFERROR(INDEX(Keterangan,MATCH('Buku Besar'!A953,Akun,0)),""))</f>
        <v/>
      </c>
      <c r="D953" s="2" t="str">
        <f>IF(A953="","",IFERROR(INDEX(Reff,MATCH('Buku Besar'!A953,Akun,0)),""))</f>
        <v/>
      </c>
      <c r="E953" s="331" t="str">
        <f>IF(A953="","",IFERROR(INDEX(Penerimaan,MATCH('Buku Besar'!A953,Akun,0)),""))</f>
        <v/>
      </c>
      <c r="F953" s="331" t="str">
        <f>IF(A953="","",IFERROR(INDEX(Pengeluaran,MATCH('Buku Besar'!A953,Akun,0)),""))</f>
        <v/>
      </c>
      <c r="H953" s="91" t="str">
        <f t="shared" si="29"/>
        <v/>
      </c>
      <c r="I953" s="330" t="str">
        <f>IF(H953="","",IFERROR(INDEX(Tanggal1,MATCH('Buku Besar'!H953,Akun1,0)),""))</f>
        <v/>
      </c>
      <c r="J953" s="2" t="str">
        <f>IF(H953="","",IFERROR(INDEX(Keterangan1,MATCH('Buku Besar'!H953,Akun1,0)),""))</f>
        <v/>
      </c>
      <c r="K953" s="2" t="str">
        <f>IF(H953="","",IFERROR(INDEX(Reff1,MATCH('Buku Besar'!H953,Akun1,0)),""))</f>
        <v/>
      </c>
      <c r="L953" s="331" t="str">
        <f>IF(H953="","",IFERROR(INDEX(Penerimaan1,MATCH('Buku Besar'!H953,Akun1,0)),""))</f>
        <v/>
      </c>
      <c r="M953" s="331" t="str">
        <f>IF(H953="","",IFERROR(INDEX(Pengeluaran1,MATCH('Buku Besar'!H953,Akun1,0)),""))</f>
        <v/>
      </c>
    </row>
    <row r="954" spans="1:13" x14ac:dyDescent="0.25">
      <c r="A954" s="91" t="str">
        <f t="shared" si="28"/>
        <v/>
      </c>
      <c r="B954" s="330" t="str">
        <f>IF(A954="","",IFERROR(INDEX(Tanggal,MATCH('Buku Besar'!A954,Akun,0)),""))</f>
        <v/>
      </c>
      <c r="C954" s="2" t="str">
        <f>IF(A954="","",IFERROR(INDEX(Keterangan,MATCH('Buku Besar'!A954,Akun,0)),""))</f>
        <v/>
      </c>
      <c r="D954" s="2" t="str">
        <f>IF(A954="","",IFERROR(INDEX(Reff,MATCH('Buku Besar'!A954,Akun,0)),""))</f>
        <v/>
      </c>
      <c r="E954" s="331" t="str">
        <f>IF(A954="","",IFERROR(INDEX(Penerimaan,MATCH('Buku Besar'!A954,Akun,0)),""))</f>
        <v/>
      </c>
      <c r="F954" s="331" t="str">
        <f>IF(A954="","",IFERROR(INDEX(Pengeluaran,MATCH('Buku Besar'!A954,Akun,0)),""))</f>
        <v/>
      </c>
      <c r="H954" s="91" t="str">
        <f t="shared" si="29"/>
        <v/>
      </c>
      <c r="I954" s="330" t="str">
        <f>IF(H954="","",IFERROR(INDEX(Tanggal1,MATCH('Buku Besar'!H954,Akun1,0)),""))</f>
        <v/>
      </c>
      <c r="J954" s="2" t="str">
        <f>IF(H954="","",IFERROR(INDEX(Keterangan1,MATCH('Buku Besar'!H954,Akun1,0)),""))</f>
        <v/>
      </c>
      <c r="K954" s="2" t="str">
        <f>IF(H954="","",IFERROR(INDEX(Reff1,MATCH('Buku Besar'!H954,Akun1,0)),""))</f>
        <v/>
      </c>
      <c r="L954" s="331" t="str">
        <f>IF(H954="","",IFERROR(INDEX(Penerimaan1,MATCH('Buku Besar'!H954,Akun1,0)),""))</f>
        <v/>
      </c>
      <c r="M954" s="331" t="str">
        <f>IF(H954="","",IFERROR(INDEX(Pengeluaran1,MATCH('Buku Besar'!H954,Akun1,0)),""))</f>
        <v/>
      </c>
    </row>
    <row r="955" spans="1:13" x14ac:dyDescent="0.25">
      <c r="A955" s="91" t="str">
        <f t="shared" si="28"/>
        <v/>
      </c>
      <c r="B955" s="330" t="str">
        <f>IF(A955="","",IFERROR(INDEX(Tanggal,MATCH('Buku Besar'!A955,Akun,0)),""))</f>
        <v/>
      </c>
      <c r="C955" s="2" t="str">
        <f>IF(A955="","",IFERROR(INDEX(Keterangan,MATCH('Buku Besar'!A955,Akun,0)),""))</f>
        <v/>
      </c>
      <c r="D955" s="2" t="str">
        <f>IF(A955="","",IFERROR(INDEX(Reff,MATCH('Buku Besar'!A955,Akun,0)),""))</f>
        <v/>
      </c>
      <c r="E955" s="331" t="str">
        <f>IF(A955="","",IFERROR(INDEX(Penerimaan,MATCH('Buku Besar'!A955,Akun,0)),""))</f>
        <v/>
      </c>
      <c r="F955" s="331" t="str">
        <f>IF(A955="","",IFERROR(INDEX(Pengeluaran,MATCH('Buku Besar'!A955,Akun,0)),""))</f>
        <v/>
      </c>
      <c r="H955" s="91" t="str">
        <f t="shared" si="29"/>
        <v/>
      </c>
      <c r="I955" s="330" t="str">
        <f>IF(H955="","",IFERROR(INDEX(Tanggal1,MATCH('Buku Besar'!H955,Akun1,0)),""))</f>
        <v/>
      </c>
      <c r="J955" s="2" t="str">
        <f>IF(H955="","",IFERROR(INDEX(Keterangan1,MATCH('Buku Besar'!H955,Akun1,0)),""))</f>
        <v/>
      </c>
      <c r="K955" s="2" t="str">
        <f>IF(H955="","",IFERROR(INDEX(Reff1,MATCH('Buku Besar'!H955,Akun1,0)),""))</f>
        <v/>
      </c>
      <c r="L955" s="331" t="str">
        <f>IF(H955="","",IFERROR(INDEX(Penerimaan1,MATCH('Buku Besar'!H955,Akun1,0)),""))</f>
        <v/>
      </c>
      <c r="M955" s="331" t="str">
        <f>IF(H955="","",IFERROR(INDEX(Pengeluaran1,MATCH('Buku Besar'!H955,Akun1,0)),""))</f>
        <v/>
      </c>
    </row>
    <row r="956" spans="1:13" x14ac:dyDescent="0.25">
      <c r="A956" s="91" t="str">
        <f t="shared" si="28"/>
        <v/>
      </c>
      <c r="B956" s="330" t="str">
        <f>IF(A956="","",IFERROR(INDEX(Tanggal,MATCH('Buku Besar'!A956,Akun,0)),""))</f>
        <v/>
      </c>
      <c r="C956" s="2" t="str">
        <f>IF(A956="","",IFERROR(INDEX(Keterangan,MATCH('Buku Besar'!A956,Akun,0)),""))</f>
        <v/>
      </c>
      <c r="D956" s="2" t="str">
        <f>IF(A956="","",IFERROR(INDEX(Reff,MATCH('Buku Besar'!A956,Akun,0)),""))</f>
        <v/>
      </c>
      <c r="E956" s="331" t="str">
        <f>IF(A956="","",IFERROR(INDEX(Penerimaan,MATCH('Buku Besar'!A956,Akun,0)),""))</f>
        <v/>
      </c>
      <c r="F956" s="331" t="str">
        <f>IF(A956="","",IFERROR(INDEX(Pengeluaran,MATCH('Buku Besar'!A956,Akun,0)),""))</f>
        <v/>
      </c>
      <c r="H956" s="91" t="str">
        <f t="shared" si="29"/>
        <v/>
      </c>
      <c r="I956" s="330" t="str">
        <f>IF(H956="","",IFERROR(INDEX(Tanggal1,MATCH('Buku Besar'!H956,Akun1,0)),""))</f>
        <v/>
      </c>
      <c r="J956" s="2" t="str">
        <f>IF(H956="","",IFERROR(INDEX(Keterangan1,MATCH('Buku Besar'!H956,Akun1,0)),""))</f>
        <v/>
      </c>
      <c r="K956" s="2" t="str">
        <f>IF(H956="","",IFERROR(INDEX(Reff1,MATCH('Buku Besar'!H956,Akun1,0)),""))</f>
        <v/>
      </c>
      <c r="L956" s="331" t="str">
        <f>IF(H956="","",IFERROR(INDEX(Penerimaan1,MATCH('Buku Besar'!H956,Akun1,0)),""))</f>
        <v/>
      </c>
      <c r="M956" s="331" t="str">
        <f>IF(H956="","",IFERROR(INDEX(Pengeluaran1,MATCH('Buku Besar'!H956,Akun1,0)),""))</f>
        <v/>
      </c>
    </row>
    <row r="957" spans="1:13" x14ac:dyDescent="0.25">
      <c r="A957" s="91" t="str">
        <f t="shared" si="28"/>
        <v/>
      </c>
      <c r="B957" s="330" t="str">
        <f>IF(A957="","",IFERROR(INDEX(Tanggal,MATCH('Buku Besar'!A957,Akun,0)),""))</f>
        <v/>
      </c>
      <c r="C957" s="2" t="str">
        <f>IF(A957="","",IFERROR(INDEX(Keterangan,MATCH('Buku Besar'!A957,Akun,0)),""))</f>
        <v/>
      </c>
      <c r="D957" s="2" t="str">
        <f>IF(A957="","",IFERROR(INDEX(Reff,MATCH('Buku Besar'!A957,Akun,0)),""))</f>
        <v/>
      </c>
      <c r="E957" s="331" t="str">
        <f>IF(A957="","",IFERROR(INDEX(Penerimaan,MATCH('Buku Besar'!A957,Akun,0)),""))</f>
        <v/>
      </c>
      <c r="F957" s="331" t="str">
        <f>IF(A957="","",IFERROR(INDEX(Pengeluaran,MATCH('Buku Besar'!A957,Akun,0)),""))</f>
        <v/>
      </c>
      <c r="H957" s="91" t="str">
        <f t="shared" si="29"/>
        <v/>
      </c>
      <c r="I957" s="330" t="str">
        <f>IF(H957="","",IFERROR(INDEX(Tanggal1,MATCH('Buku Besar'!H957,Akun1,0)),""))</f>
        <v/>
      </c>
      <c r="J957" s="2" t="str">
        <f>IF(H957="","",IFERROR(INDEX(Keterangan1,MATCH('Buku Besar'!H957,Akun1,0)),""))</f>
        <v/>
      </c>
      <c r="K957" s="2" t="str">
        <f>IF(H957="","",IFERROR(INDEX(Reff1,MATCH('Buku Besar'!H957,Akun1,0)),""))</f>
        <v/>
      </c>
      <c r="L957" s="331" t="str">
        <f>IF(H957="","",IFERROR(INDEX(Penerimaan1,MATCH('Buku Besar'!H957,Akun1,0)),""))</f>
        <v/>
      </c>
      <c r="M957" s="331" t="str">
        <f>IF(H957="","",IFERROR(INDEX(Pengeluaran1,MATCH('Buku Besar'!H957,Akun1,0)),""))</f>
        <v/>
      </c>
    </row>
    <row r="958" spans="1:13" x14ac:dyDescent="0.25">
      <c r="A958" s="91" t="str">
        <f t="shared" si="28"/>
        <v/>
      </c>
      <c r="B958" s="330" t="str">
        <f>IF(A958="","",IFERROR(INDEX(Tanggal,MATCH('Buku Besar'!A958,Akun,0)),""))</f>
        <v/>
      </c>
      <c r="C958" s="2" t="str">
        <f>IF(A958="","",IFERROR(INDEX(Keterangan,MATCH('Buku Besar'!A958,Akun,0)),""))</f>
        <v/>
      </c>
      <c r="D958" s="2" t="str">
        <f>IF(A958="","",IFERROR(INDEX(Reff,MATCH('Buku Besar'!A958,Akun,0)),""))</f>
        <v/>
      </c>
      <c r="E958" s="331" t="str">
        <f>IF(A958="","",IFERROR(INDEX(Penerimaan,MATCH('Buku Besar'!A958,Akun,0)),""))</f>
        <v/>
      </c>
      <c r="F958" s="331" t="str">
        <f>IF(A958="","",IFERROR(INDEX(Pengeluaran,MATCH('Buku Besar'!A958,Akun,0)),""))</f>
        <v/>
      </c>
      <c r="H958" s="91" t="str">
        <f t="shared" si="29"/>
        <v/>
      </c>
      <c r="I958" s="330" t="str">
        <f>IF(H958="","",IFERROR(INDEX(Tanggal1,MATCH('Buku Besar'!H958,Akun1,0)),""))</f>
        <v/>
      </c>
      <c r="J958" s="2" t="str">
        <f>IF(H958="","",IFERROR(INDEX(Keterangan1,MATCH('Buku Besar'!H958,Akun1,0)),""))</f>
        <v/>
      </c>
      <c r="K958" s="2" t="str">
        <f>IF(H958="","",IFERROR(INDEX(Reff1,MATCH('Buku Besar'!H958,Akun1,0)),""))</f>
        <v/>
      </c>
      <c r="L958" s="331" t="str">
        <f>IF(H958="","",IFERROR(INDEX(Penerimaan1,MATCH('Buku Besar'!H958,Akun1,0)),""))</f>
        <v/>
      </c>
      <c r="M958" s="331" t="str">
        <f>IF(H958="","",IFERROR(INDEX(Pengeluaran1,MATCH('Buku Besar'!H958,Akun1,0)),""))</f>
        <v/>
      </c>
    </row>
    <row r="959" spans="1:13" x14ac:dyDescent="0.25">
      <c r="A959" s="91" t="str">
        <f t="shared" si="28"/>
        <v/>
      </c>
      <c r="B959" s="330" t="str">
        <f>IF(A959="","",IFERROR(INDEX(Tanggal,MATCH('Buku Besar'!A959,Akun,0)),""))</f>
        <v/>
      </c>
      <c r="C959" s="2" t="str">
        <f>IF(A959="","",IFERROR(INDEX(Keterangan,MATCH('Buku Besar'!A959,Akun,0)),""))</f>
        <v/>
      </c>
      <c r="D959" s="2" t="str">
        <f>IF(A959="","",IFERROR(INDEX(Reff,MATCH('Buku Besar'!A959,Akun,0)),""))</f>
        <v/>
      </c>
      <c r="E959" s="331" t="str">
        <f>IF(A959="","",IFERROR(INDEX(Penerimaan,MATCH('Buku Besar'!A959,Akun,0)),""))</f>
        <v/>
      </c>
      <c r="F959" s="331" t="str">
        <f>IF(A959="","",IFERROR(INDEX(Pengeluaran,MATCH('Buku Besar'!A959,Akun,0)),""))</f>
        <v/>
      </c>
      <c r="H959" s="91" t="str">
        <f t="shared" si="29"/>
        <v/>
      </c>
      <c r="I959" s="330" t="str">
        <f>IF(H959="","",IFERROR(INDEX(Tanggal1,MATCH('Buku Besar'!H959,Akun1,0)),""))</f>
        <v/>
      </c>
      <c r="J959" s="2" t="str">
        <f>IF(H959="","",IFERROR(INDEX(Keterangan1,MATCH('Buku Besar'!H959,Akun1,0)),""))</f>
        <v/>
      </c>
      <c r="K959" s="2" t="str">
        <f>IF(H959="","",IFERROR(INDEX(Reff1,MATCH('Buku Besar'!H959,Akun1,0)),""))</f>
        <v/>
      </c>
      <c r="L959" s="331" t="str">
        <f>IF(H959="","",IFERROR(INDEX(Penerimaan1,MATCH('Buku Besar'!H959,Akun1,0)),""))</f>
        <v/>
      </c>
      <c r="M959" s="331" t="str">
        <f>IF(H959="","",IFERROR(INDEX(Pengeluaran1,MATCH('Buku Besar'!H959,Akun1,0)),""))</f>
        <v/>
      </c>
    </row>
    <row r="960" spans="1:13" x14ac:dyDescent="0.25">
      <c r="A960" s="91" t="str">
        <f t="shared" si="28"/>
        <v/>
      </c>
      <c r="B960" s="330" t="str">
        <f>IF(A960="","",IFERROR(INDEX(Tanggal,MATCH('Buku Besar'!A960,Akun,0)),""))</f>
        <v/>
      </c>
      <c r="C960" s="2" t="str">
        <f>IF(A960="","",IFERROR(INDEX(Keterangan,MATCH('Buku Besar'!A960,Akun,0)),""))</f>
        <v/>
      </c>
      <c r="D960" s="2" t="str">
        <f>IF(A960="","",IFERROR(INDEX(Reff,MATCH('Buku Besar'!A960,Akun,0)),""))</f>
        <v/>
      </c>
      <c r="E960" s="331" t="str">
        <f>IF(A960="","",IFERROR(INDEX(Penerimaan,MATCH('Buku Besar'!A960,Akun,0)),""))</f>
        <v/>
      </c>
      <c r="F960" s="331" t="str">
        <f>IF(A960="","",IFERROR(INDEX(Pengeluaran,MATCH('Buku Besar'!A960,Akun,0)),""))</f>
        <v/>
      </c>
      <c r="H960" s="91" t="str">
        <f t="shared" si="29"/>
        <v/>
      </c>
      <c r="I960" s="330" t="str">
        <f>IF(H960="","",IFERROR(INDEX(Tanggal1,MATCH('Buku Besar'!H960,Akun1,0)),""))</f>
        <v/>
      </c>
      <c r="J960" s="2" t="str">
        <f>IF(H960="","",IFERROR(INDEX(Keterangan1,MATCH('Buku Besar'!H960,Akun1,0)),""))</f>
        <v/>
      </c>
      <c r="K960" s="2" t="str">
        <f>IF(H960="","",IFERROR(INDEX(Reff1,MATCH('Buku Besar'!H960,Akun1,0)),""))</f>
        <v/>
      </c>
      <c r="L960" s="331" t="str">
        <f>IF(H960="","",IFERROR(INDEX(Penerimaan1,MATCH('Buku Besar'!H960,Akun1,0)),""))</f>
        <v/>
      </c>
      <c r="M960" s="331" t="str">
        <f>IF(H960="","",IFERROR(INDEX(Pengeluaran1,MATCH('Buku Besar'!H960,Akun1,0)),""))</f>
        <v/>
      </c>
    </row>
    <row r="961" spans="1:13" x14ac:dyDescent="0.25">
      <c r="A961" s="91" t="str">
        <f t="shared" si="28"/>
        <v/>
      </c>
      <c r="B961" s="330" t="str">
        <f>IF(A961="","",IFERROR(INDEX(Tanggal,MATCH('Buku Besar'!A961,Akun,0)),""))</f>
        <v/>
      </c>
      <c r="C961" s="2" t="str">
        <f>IF(A961="","",IFERROR(INDEX(Keterangan,MATCH('Buku Besar'!A961,Akun,0)),""))</f>
        <v/>
      </c>
      <c r="D961" s="2" t="str">
        <f>IF(A961="","",IFERROR(INDEX(Reff,MATCH('Buku Besar'!A961,Akun,0)),""))</f>
        <v/>
      </c>
      <c r="E961" s="331" t="str">
        <f>IF(A961="","",IFERROR(INDEX(Penerimaan,MATCH('Buku Besar'!A961,Akun,0)),""))</f>
        <v/>
      </c>
      <c r="F961" s="331" t="str">
        <f>IF(A961="","",IFERROR(INDEX(Pengeluaran,MATCH('Buku Besar'!A961,Akun,0)),""))</f>
        <v/>
      </c>
      <c r="H961" s="91" t="str">
        <f t="shared" si="29"/>
        <v/>
      </c>
      <c r="I961" s="330" t="str">
        <f>IF(H961="","",IFERROR(INDEX(Tanggal1,MATCH('Buku Besar'!H961,Akun1,0)),""))</f>
        <v/>
      </c>
      <c r="J961" s="2" t="str">
        <f>IF(H961="","",IFERROR(INDEX(Keterangan1,MATCH('Buku Besar'!H961,Akun1,0)),""))</f>
        <v/>
      </c>
      <c r="K961" s="2" t="str">
        <f>IF(H961="","",IFERROR(INDEX(Reff1,MATCH('Buku Besar'!H961,Akun1,0)),""))</f>
        <v/>
      </c>
      <c r="L961" s="331" t="str">
        <f>IF(H961="","",IFERROR(INDEX(Penerimaan1,MATCH('Buku Besar'!H961,Akun1,0)),""))</f>
        <v/>
      </c>
      <c r="M961" s="331" t="str">
        <f>IF(H961="","",IFERROR(INDEX(Pengeluaran1,MATCH('Buku Besar'!H961,Akun1,0)),""))</f>
        <v/>
      </c>
    </row>
    <row r="962" spans="1:13" x14ac:dyDescent="0.25">
      <c r="A962" s="91" t="str">
        <f t="shared" si="28"/>
        <v/>
      </c>
      <c r="B962" s="330" t="str">
        <f>IF(A962="","",IFERROR(INDEX(Tanggal,MATCH('Buku Besar'!A962,Akun,0)),""))</f>
        <v/>
      </c>
      <c r="C962" s="2" t="str">
        <f>IF(A962="","",IFERROR(INDEX(Keterangan,MATCH('Buku Besar'!A962,Akun,0)),""))</f>
        <v/>
      </c>
      <c r="D962" s="2" t="str">
        <f>IF(A962="","",IFERROR(INDEX(Reff,MATCH('Buku Besar'!A962,Akun,0)),""))</f>
        <v/>
      </c>
      <c r="E962" s="331" t="str">
        <f>IF(A962="","",IFERROR(INDEX(Penerimaan,MATCH('Buku Besar'!A962,Akun,0)),""))</f>
        <v/>
      </c>
      <c r="F962" s="331" t="str">
        <f>IF(A962="","",IFERROR(INDEX(Pengeluaran,MATCH('Buku Besar'!A962,Akun,0)),""))</f>
        <v/>
      </c>
      <c r="H962" s="91" t="str">
        <f t="shared" si="29"/>
        <v/>
      </c>
      <c r="I962" s="330" t="str">
        <f>IF(H962="","",IFERROR(INDEX(Tanggal1,MATCH('Buku Besar'!H962,Akun1,0)),""))</f>
        <v/>
      </c>
      <c r="J962" s="2" t="str">
        <f>IF(H962="","",IFERROR(INDEX(Keterangan1,MATCH('Buku Besar'!H962,Akun1,0)),""))</f>
        <v/>
      </c>
      <c r="K962" s="2" t="str">
        <f>IF(H962="","",IFERROR(INDEX(Reff1,MATCH('Buku Besar'!H962,Akun1,0)),""))</f>
        <v/>
      </c>
      <c r="L962" s="331" t="str">
        <f>IF(H962="","",IFERROR(INDEX(Penerimaan1,MATCH('Buku Besar'!H962,Akun1,0)),""))</f>
        <v/>
      </c>
      <c r="M962" s="331" t="str">
        <f>IF(H962="","",IFERROR(INDEX(Pengeluaran1,MATCH('Buku Besar'!H962,Akun1,0)),""))</f>
        <v/>
      </c>
    </row>
    <row r="963" spans="1:13" x14ac:dyDescent="0.25">
      <c r="A963" s="91" t="str">
        <f t="shared" si="28"/>
        <v/>
      </c>
      <c r="B963" s="330" t="str">
        <f>IF(A963="","",IFERROR(INDEX(Tanggal,MATCH('Buku Besar'!A963,Akun,0)),""))</f>
        <v/>
      </c>
      <c r="C963" s="2" t="str">
        <f>IF(A963="","",IFERROR(INDEX(Keterangan,MATCH('Buku Besar'!A963,Akun,0)),""))</f>
        <v/>
      </c>
      <c r="D963" s="2" t="str">
        <f>IF(A963="","",IFERROR(INDEX(Reff,MATCH('Buku Besar'!A963,Akun,0)),""))</f>
        <v/>
      </c>
      <c r="E963" s="331" t="str">
        <f>IF(A963="","",IFERROR(INDEX(Penerimaan,MATCH('Buku Besar'!A963,Akun,0)),""))</f>
        <v/>
      </c>
      <c r="F963" s="331" t="str">
        <f>IF(A963="","",IFERROR(INDEX(Pengeluaran,MATCH('Buku Besar'!A963,Akun,0)),""))</f>
        <v/>
      </c>
      <c r="H963" s="91" t="str">
        <f t="shared" si="29"/>
        <v/>
      </c>
      <c r="I963" s="330" t="str">
        <f>IF(H963="","",IFERROR(INDEX(Tanggal1,MATCH('Buku Besar'!H963,Akun1,0)),""))</f>
        <v/>
      </c>
      <c r="J963" s="2" t="str">
        <f>IF(H963="","",IFERROR(INDEX(Keterangan1,MATCH('Buku Besar'!H963,Akun1,0)),""))</f>
        <v/>
      </c>
      <c r="K963" s="2" t="str">
        <f>IF(H963="","",IFERROR(INDEX(Reff1,MATCH('Buku Besar'!H963,Akun1,0)),""))</f>
        <v/>
      </c>
      <c r="L963" s="331" t="str">
        <f>IF(H963="","",IFERROR(INDEX(Penerimaan1,MATCH('Buku Besar'!H963,Akun1,0)),""))</f>
        <v/>
      </c>
      <c r="M963" s="331" t="str">
        <f>IF(H963="","",IFERROR(INDEX(Pengeluaran1,MATCH('Buku Besar'!H963,Akun1,0)),""))</f>
        <v/>
      </c>
    </row>
    <row r="964" spans="1:13" x14ac:dyDescent="0.25">
      <c r="A964" s="91" t="str">
        <f t="shared" si="28"/>
        <v/>
      </c>
      <c r="B964" s="330" t="str">
        <f>IF(A964="","",IFERROR(INDEX(Tanggal,MATCH('Buku Besar'!A964,Akun,0)),""))</f>
        <v/>
      </c>
      <c r="C964" s="2" t="str">
        <f>IF(A964="","",IFERROR(INDEX(Keterangan,MATCH('Buku Besar'!A964,Akun,0)),""))</f>
        <v/>
      </c>
      <c r="D964" s="2" t="str">
        <f>IF(A964="","",IFERROR(INDEX(Reff,MATCH('Buku Besar'!A964,Akun,0)),""))</f>
        <v/>
      </c>
      <c r="E964" s="331" t="str">
        <f>IF(A964="","",IFERROR(INDEX(Penerimaan,MATCH('Buku Besar'!A964,Akun,0)),""))</f>
        <v/>
      </c>
      <c r="F964" s="331" t="str">
        <f>IF(A964="","",IFERROR(INDEX(Pengeluaran,MATCH('Buku Besar'!A964,Akun,0)),""))</f>
        <v/>
      </c>
      <c r="H964" s="91" t="str">
        <f t="shared" si="29"/>
        <v/>
      </c>
      <c r="I964" s="330" t="str">
        <f>IF(H964="","",IFERROR(INDEX(Tanggal1,MATCH('Buku Besar'!H964,Akun1,0)),""))</f>
        <v/>
      </c>
      <c r="J964" s="2" t="str">
        <f>IF(H964="","",IFERROR(INDEX(Keterangan1,MATCH('Buku Besar'!H964,Akun1,0)),""))</f>
        <v/>
      </c>
      <c r="K964" s="2" t="str">
        <f>IF(H964="","",IFERROR(INDEX(Reff1,MATCH('Buku Besar'!H964,Akun1,0)),""))</f>
        <v/>
      </c>
      <c r="L964" s="331" t="str">
        <f>IF(H964="","",IFERROR(INDEX(Penerimaan1,MATCH('Buku Besar'!H964,Akun1,0)),""))</f>
        <v/>
      </c>
      <c r="M964" s="331" t="str">
        <f>IF(H964="","",IFERROR(INDEX(Pengeluaran1,MATCH('Buku Besar'!H964,Akun1,0)),""))</f>
        <v/>
      </c>
    </row>
    <row r="965" spans="1:13" x14ac:dyDescent="0.25">
      <c r="A965" s="91" t="str">
        <f t="shared" si="28"/>
        <v/>
      </c>
      <c r="B965" s="330" t="str">
        <f>IF(A965="","",IFERROR(INDEX(Tanggal,MATCH('Buku Besar'!A965,Akun,0)),""))</f>
        <v/>
      </c>
      <c r="C965" s="2" t="str">
        <f>IF(A965="","",IFERROR(INDEX(Keterangan,MATCH('Buku Besar'!A965,Akun,0)),""))</f>
        <v/>
      </c>
      <c r="D965" s="2" t="str">
        <f>IF(A965="","",IFERROR(INDEX(Reff,MATCH('Buku Besar'!A965,Akun,0)),""))</f>
        <v/>
      </c>
      <c r="E965" s="331" t="str">
        <f>IF(A965="","",IFERROR(INDEX(Penerimaan,MATCH('Buku Besar'!A965,Akun,0)),""))</f>
        <v/>
      </c>
      <c r="F965" s="331" t="str">
        <f>IF(A965="","",IFERROR(INDEX(Pengeluaran,MATCH('Buku Besar'!A965,Akun,0)),""))</f>
        <v/>
      </c>
      <c r="H965" s="91" t="str">
        <f t="shared" si="29"/>
        <v/>
      </c>
      <c r="I965" s="330" t="str">
        <f>IF(H965="","",IFERROR(INDEX(Tanggal1,MATCH('Buku Besar'!H965,Akun1,0)),""))</f>
        <v/>
      </c>
      <c r="J965" s="2" t="str">
        <f>IF(H965="","",IFERROR(INDEX(Keterangan1,MATCH('Buku Besar'!H965,Akun1,0)),""))</f>
        <v/>
      </c>
      <c r="K965" s="2" t="str">
        <f>IF(H965="","",IFERROR(INDEX(Reff1,MATCH('Buku Besar'!H965,Akun1,0)),""))</f>
        <v/>
      </c>
      <c r="L965" s="331" t="str">
        <f>IF(H965="","",IFERROR(INDEX(Penerimaan1,MATCH('Buku Besar'!H965,Akun1,0)),""))</f>
        <v/>
      </c>
      <c r="M965" s="331" t="str">
        <f>IF(H965="","",IFERROR(INDEX(Pengeluaran1,MATCH('Buku Besar'!H965,Akun1,0)),""))</f>
        <v/>
      </c>
    </row>
    <row r="966" spans="1:13" x14ac:dyDescent="0.25">
      <c r="A966" s="91" t="str">
        <f t="shared" si="28"/>
        <v/>
      </c>
      <c r="B966" s="330" t="str">
        <f>IF(A966="","",IFERROR(INDEX(Tanggal,MATCH('Buku Besar'!A966,Akun,0)),""))</f>
        <v/>
      </c>
      <c r="C966" s="2" t="str">
        <f>IF(A966="","",IFERROR(INDEX(Keterangan,MATCH('Buku Besar'!A966,Akun,0)),""))</f>
        <v/>
      </c>
      <c r="D966" s="2" t="str">
        <f>IF(A966="","",IFERROR(INDEX(Reff,MATCH('Buku Besar'!A966,Akun,0)),""))</f>
        <v/>
      </c>
      <c r="E966" s="331" t="str">
        <f>IF(A966="","",IFERROR(INDEX(Penerimaan,MATCH('Buku Besar'!A966,Akun,0)),""))</f>
        <v/>
      </c>
      <c r="F966" s="331" t="str">
        <f>IF(A966="","",IFERROR(INDEX(Pengeluaran,MATCH('Buku Besar'!A966,Akun,0)),""))</f>
        <v/>
      </c>
      <c r="H966" s="91" t="str">
        <f t="shared" si="29"/>
        <v/>
      </c>
      <c r="I966" s="330" t="str">
        <f>IF(H966="","",IFERROR(INDEX(Tanggal1,MATCH('Buku Besar'!H966,Akun1,0)),""))</f>
        <v/>
      </c>
      <c r="J966" s="2" t="str">
        <f>IF(H966="","",IFERROR(INDEX(Keterangan1,MATCH('Buku Besar'!H966,Akun1,0)),""))</f>
        <v/>
      </c>
      <c r="K966" s="2" t="str">
        <f>IF(H966="","",IFERROR(INDEX(Reff1,MATCH('Buku Besar'!H966,Akun1,0)),""))</f>
        <v/>
      </c>
      <c r="L966" s="331" t="str">
        <f>IF(H966="","",IFERROR(INDEX(Penerimaan1,MATCH('Buku Besar'!H966,Akun1,0)),""))</f>
        <v/>
      </c>
      <c r="M966" s="331" t="str">
        <f>IF(H966="","",IFERROR(INDEX(Pengeluaran1,MATCH('Buku Besar'!H966,Akun1,0)),""))</f>
        <v/>
      </c>
    </row>
    <row r="967" spans="1:13" x14ac:dyDescent="0.25">
      <c r="A967" s="91" t="str">
        <f t="shared" si="28"/>
        <v/>
      </c>
      <c r="B967" s="330" t="str">
        <f>IF(A967="","",IFERROR(INDEX(Tanggal,MATCH('Buku Besar'!A967,Akun,0)),""))</f>
        <v/>
      </c>
      <c r="C967" s="2" t="str">
        <f>IF(A967="","",IFERROR(INDEX(Keterangan,MATCH('Buku Besar'!A967,Akun,0)),""))</f>
        <v/>
      </c>
      <c r="D967" s="2" t="str">
        <f>IF(A967="","",IFERROR(INDEX(Reff,MATCH('Buku Besar'!A967,Akun,0)),""))</f>
        <v/>
      </c>
      <c r="E967" s="331" t="str">
        <f>IF(A967="","",IFERROR(INDEX(Penerimaan,MATCH('Buku Besar'!A967,Akun,0)),""))</f>
        <v/>
      </c>
      <c r="F967" s="331" t="str">
        <f>IF(A967="","",IFERROR(INDEX(Pengeluaran,MATCH('Buku Besar'!A967,Akun,0)),""))</f>
        <v/>
      </c>
      <c r="H967" s="91" t="str">
        <f t="shared" si="29"/>
        <v/>
      </c>
      <c r="I967" s="330" t="str">
        <f>IF(H967="","",IFERROR(INDEX(Tanggal1,MATCH('Buku Besar'!H967,Akun1,0)),""))</f>
        <v/>
      </c>
      <c r="J967" s="2" t="str">
        <f>IF(H967="","",IFERROR(INDEX(Keterangan1,MATCH('Buku Besar'!H967,Akun1,0)),""))</f>
        <v/>
      </c>
      <c r="K967" s="2" t="str">
        <f>IF(H967="","",IFERROR(INDEX(Reff1,MATCH('Buku Besar'!H967,Akun1,0)),""))</f>
        <v/>
      </c>
      <c r="L967" s="331" t="str">
        <f>IF(H967="","",IFERROR(INDEX(Penerimaan1,MATCH('Buku Besar'!H967,Akun1,0)),""))</f>
        <v/>
      </c>
      <c r="M967" s="331" t="str">
        <f>IF(H967="","",IFERROR(INDEX(Pengeluaran1,MATCH('Buku Besar'!H967,Akun1,0)),""))</f>
        <v/>
      </c>
    </row>
    <row r="968" spans="1:13" x14ac:dyDescent="0.25">
      <c r="A968" s="91" t="str">
        <f t="shared" ref="A968:A1031" si="30">IFERROR(IF((MID(A967,8,LEN(A967)-7)+1)&lt;=COUNTIF(Kas_Harian,LEFT(A967,6)),LEFT(A967,6)&amp;"-"&amp;MID(A967,8,LEN(A967)-7)+1,""),"")</f>
        <v/>
      </c>
      <c r="B968" s="330" t="str">
        <f>IF(A968="","",IFERROR(INDEX(Tanggal,MATCH('Buku Besar'!A968,Akun,0)),""))</f>
        <v/>
      </c>
      <c r="C968" s="2" t="str">
        <f>IF(A968="","",IFERROR(INDEX(Keterangan,MATCH('Buku Besar'!A968,Akun,0)),""))</f>
        <v/>
      </c>
      <c r="D968" s="2" t="str">
        <f>IF(A968="","",IFERROR(INDEX(Reff,MATCH('Buku Besar'!A968,Akun,0)),""))</f>
        <v/>
      </c>
      <c r="E968" s="331" t="str">
        <f>IF(A968="","",IFERROR(INDEX(Penerimaan,MATCH('Buku Besar'!A968,Akun,0)),""))</f>
        <v/>
      </c>
      <c r="F968" s="331" t="str">
        <f>IF(A968="","",IFERROR(INDEX(Pengeluaran,MATCH('Buku Besar'!A968,Akun,0)),""))</f>
        <v/>
      </c>
      <c r="H968" s="91" t="str">
        <f t="shared" ref="H968:H1031" si="31">IFERROR(IF((MID(H967,8,LEN(H967)-7)+1)&lt;=COUNTIF(Bank_Harian,LEFT(H967,6)),LEFT(H967,6)&amp;"-"&amp;MID(H967,8,LEN(H967)-7)+1,""),"")</f>
        <v/>
      </c>
      <c r="I968" s="330" t="str">
        <f>IF(H968="","",IFERROR(INDEX(Tanggal1,MATCH('Buku Besar'!H968,Akun1,0)),""))</f>
        <v/>
      </c>
      <c r="J968" s="2" t="str">
        <f>IF(H968="","",IFERROR(INDEX(Keterangan1,MATCH('Buku Besar'!H968,Akun1,0)),""))</f>
        <v/>
      </c>
      <c r="K968" s="2" t="str">
        <f>IF(H968="","",IFERROR(INDEX(Reff1,MATCH('Buku Besar'!H968,Akun1,0)),""))</f>
        <v/>
      </c>
      <c r="L968" s="331" t="str">
        <f>IF(H968="","",IFERROR(INDEX(Penerimaan1,MATCH('Buku Besar'!H968,Akun1,0)),""))</f>
        <v/>
      </c>
      <c r="M968" s="331" t="str">
        <f>IF(H968="","",IFERROR(INDEX(Pengeluaran1,MATCH('Buku Besar'!H968,Akun1,0)),""))</f>
        <v/>
      </c>
    </row>
    <row r="969" spans="1:13" x14ac:dyDescent="0.25">
      <c r="A969" s="91" t="str">
        <f t="shared" si="30"/>
        <v/>
      </c>
      <c r="B969" s="330" t="str">
        <f>IF(A969="","",IFERROR(INDEX(Tanggal,MATCH('Buku Besar'!A969,Akun,0)),""))</f>
        <v/>
      </c>
      <c r="C969" s="2" t="str">
        <f>IF(A969="","",IFERROR(INDEX(Keterangan,MATCH('Buku Besar'!A969,Akun,0)),""))</f>
        <v/>
      </c>
      <c r="D969" s="2" t="str">
        <f>IF(A969="","",IFERROR(INDEX(Reff,MATCH('Buku Besar'!A969,Akun,0)),""))</f>
        <v/>
      </c>
      <c r="E969" s="331" t="str">
        <f>IF(A969="","",IFERROR(INDEX(Penerimaan,MATCH('Buku Besar'!A969,Akun,0)),""))</f>
        <v/>
      </c>
      <c r="F969" s="331" t="str">
        <f>IF(A969="","",IFERROR(INDEX(Pengeluaran,MATCH('Buku Besar'!A969,Akun,0)),""))</f>
        <v/>
      </c>
      <c r="H969" s="91" t="str">
        <f t="shared" si="31"/>
        <v/>
      </c>
      <c r="I969" s="330" t="str">
        <f>IF(H969="","",IFERROR(INDEX(Tanggal1,MATCH('Buku Besar'!H969,Akun1,0)),""))</f>
        <v/>
      </c>
      <c r="J969" s="2" t="str">
        <f>IF(H969="","",IFERROR(INDEX(Keterangan1,MATCH('Buku Besar'!H969,Akun1,0)),""))</f>
        <v/>
      </c>
      <c r="K969" s="2" t="str">
        <f>IF(H969="","",IFERROR(INDEX(Reff1,MATCH('Buku Besar'!H969,Akun1,0)),""))</f>
        <v/>
      </c>
      <c r="L969" s="331" t="str">
        <f>IF(H969="","",IFERROR(INDEX(Penerimaan1,MATCH('Buku Besar'!H969,Akun1,0)),""))</f>
        <v/>
      </c>
      <c r="M969" s="331" t="str">
        <f>IF(H969="","",IFERROR(INDEX(Pengeluaran1,MATCH('Buku Besar'!H969,Akun1,0)),""))</f>
        <v/>
      </c>
    </row>
    <row r="970" spans="1:13" x14ac:dyDescent="0.25">
      <c r="A970" s="91" t="str">
        <f t="shared" si="30"/>
        <v/>
      </c>
      <c r="B970" s="330" t="str">
        <f>IF(A970="","",IFERROR(INDEX(Tanggal,MATCH('Buku Besar'!A970,Akun,0)),""))</f>
        <v/>
      </c>
      <c r="C970" s="2" t="str">
        <f>IF(A970="","",IFERROR(INDEX(Keterangan,MATCH('Buku Besar'!A970,Akun,0)),""))</f>
        <v/>
      </c>
      <c r="D970" s="2" t="str">
        <f>IF(A970="","",IFERROR(INDEX(Reff,MATCH('Buku Besar'!A970,Akun,0)),""))</f>
        <v/>
      </c>
      <c r="E970" s="331" t="str">
        <f>IF(A970="","",IFERROR(INDEX(Penerimaan,MATCH('Buku Besar'!A970,Akun,0)),""))</f>
        <v/>
      </c>
      <c r="F970" s="331" t="str">
        <f>IF(A970="","",IFERROR(INDEX(Pengeluaran,MATCH('Buku Besar'!A970,Akun,0)),""))</f>
        <v/>
      </c>
      <c r="H970" s="91" t="str">
        <f t="shared" si="31"/>
        <v/>
      </c>
      <c r="I970" s="330" t="str">
        <f>IF(H970="","",IFERROR(INDEX(Tanggal1,MATCH('Buku Besar'!H970,Akun1,0)),""))</f>
        <v/>
      </c>
      <c r="J970" s="2" t="str">
        <f>IF(H970="","",IFERROR(INDEX(Keterangan1,MATCH('Buku Besar'!H970,Akun1,0)),""))</f>
        <v/>
      </c>
      <c r="K970" s="2" t="str">
        <f>IF(H970="","",IFERROR(INDEX(Reff1,MATCH('Buku Besar'!H970,Akun1,0)),""))</f>
        <v/>
      </c>
      <c r="L970" s="331" t="str">
        <f>IF(H970="","",IFERROR(INDEX(Penerimaan1,MATCH('Buku Besar'!H970,Akun1,0)),""))</f>
        <v/>
      </c>
      <c r="M970" s="331" t="str">
        <f>IF(H970="","",IFERROR(INDEX(Pengeluaran1,MATCH('Buku Besar'!H970,Akun1,0)),""))</f>
        <v/>
      </c>
    </row>
    <row r="971" spans="1:13" x14ac:dyDescent="0.25">
      <c r="A971" s="91" t="str">
        <f t="shared" si="30"/>
        <v/>
      </c>
      <c r="B971" s="330" t="str">
        <f>IF(A971="","",IFERROR(INDEX(Tanggal,MATCH('Buku Besar'!A971,Akun,0)),""))</f>
        <v/>
      </c>
      <c r="C971" s="2" t="str">
        <f>IF(A971="","",IFERROR(INDEX(Keterangan,MATCH('Buku Besar'!A971,Akun,0)),""))</f>
        <v/>
      </c>
      <c r="D971" s="2" t="str">
        <f>IF(A971="","",IFERROR(INDEX(Reff,MATCH('Buku Besar'!A971,Akun,0)),""))</f>
        <v/>
      </c>
      <c r="E971" s="331" t="str">
        <f>IF(A971="","",IFERROR(INDEX(Penerimaan,MATCH('Buku Besar'!A971,Akun,0)),""))</f>
        <v/>
      </c>
      <c r="F971" s="331" t="str">
        <f>IF(A971="","",IFERROR(INDEX(Pengeluaran,MATCH('Buku Besar'!A971,Akun,0)),""))</f>
        <v/>
      </c>
      <c r="H971" s="91" t="str">
        <f t="shared" si="31"/>
        <v/>
      </c>
      <c r="I971" s="330" t="str">
        <f>IF(H971="","",IFERROR(INDEX(Tanggal1,MATCH('Buku Besar'!H971,Akun1,0)),""))</f>
        <v/>
      </c>
      <c r="J971" s="2" t="str">
        <f>IF(H971="","",IFERROR(INDEX(Keterangan1,MATCH('Buku Besar'!H971,Akun1,0)),""))</f>
        <v/>
      </c>
      <c r="K971" s="2" t="str">
        <f>IF(H971="","",IFERROR(INDEX(Reff1,MATCH('Buku Besar'!H971,Akun1,0)),""))</f>
        <v/>
      </c>
      <c r="L971" s="331" t="str">
        <f>IF(H971="","",IFERROR(INDEX(Penerimaan1,MATCH('Buku Besar'!H971,Akun1,0)),""))</f>
        <v/>
      </c>
      <c r="M971" s="331" t="str">
        <f>IF(H971="","",IFERROR(INDEX(Pengeluaran1,MATCH('Buku Besar'!H971,Akun1,0)),""))</f>
        <v/>
      </c>
    </row>
    <row r="972" spans="1:13" x14ac:dyDescent="0.25">
      <c r="A972" s="91" t="str">
        <f t="shared" si="30"/>
        <v/>
      </c>
      <c r="B972" s="330" t="str">
        <f>IF(A972="","",IFERROR(INDEX(Tanggal,MATCH('Buku Besar'!A972,Akun,0)),""))</f>
        <v/>
      </c>
      <c r="C972" s="2" t="str">
        <f>IF(A972="","",IFERROR(INDEX(Keterangan,MATCH('Buku Besar'!A972,Akun,0)),""))</f>
        <v/>
      </c>
      <c r="D972" s="2" t="str">
        <f>IF(A972="","",IFERROR(INDEX(Reff,MATCH('Buku Besar'!A972,Akun,0)),""))</f>
        <v/>
      </c>
      <c r="E972" s="331" t="str">
        <f>IF(A972="","",IFERROR(INDEX(Penerimaan,MATCH('Buku Besar'!A972,Akun,0)),""))</f>
        <v/>
      </c>
      <c r="F972" s="331" t="str">
        <f>IF(A972="","",IFERROR(INDEX(Pengeluaran,MATCH('Buku Besar'!A972,Akun,0)),""))</f>
        <v/>
      </c>
      <c r="H972" s="91" t="str">
        <f t="shared" si="31"/>
        <v/>
      </c>
      <c r="I972" s="330" t="str">
        <f>IF(H972="","",IFERROR(INDEX(Tanggal1,MATCH('Buku Besar'!H972,Akun1,0)),""))</f>
        <v/>
      </c>
      <c r="J972" s="2" t="str">
        <f>IF(H972="","",IFERROR(INDEX(Keterangan1,MATCH('Buku Besar'!H972,Akun1,0)),""))</f>
        <v/>
      </c>
      <c r="K972" s="2" t="str">
        <f>IF(H972="","",IFERROR(INDEX(Reff1,MATCH('Buku Besar'!H972,Akun1,0)),""))</f>
        <v/>
      </c>
      <c r="L972" s="331" t="str">
        <f>IF(H972="","",IFERROR(INDEX(Penerimaan1,MATCH('Buku Besar'!H972,Akun1,0)),""))</f>
        <v/>
      </c>
      <c r="M972" s="331" t="str">
        <f>IF(H972="","",IFERROR(INDEX(Pengeluaran1,MATCH('Buku Besar'!H972,Akun1,0)),""))</f>
        <v/>
      </c>
    </row>
    <row r="973" spans="1:13" x14ac:dyDescent="0.25">
      <c r="A973" s="91" t="str">
        <f t="shared" si="30"/>
        <v/>
      </c>
      <c r="B973" s="330" t="str">
        <f>IF(A973="","",IFERROR(INDEX(Tanggal,MATCH('Buku Besar'!A973,Akun,0)),""))</f>
        <v/>
      </c>
      <c r="C973" s="2" t="str">
        <f>IF(A973="","",IFERROR(INDEX(Keterangan,MATCH('Buku Besar'!A973,Akun,0)),""))</f>
        <v/>
      </c>
      <c r="D973" s="2" t="str">
        <f>IF(A973="","",IFERROR(INDEX(Reff,MATCH('Buku Besar'!A973,Akun,0)),""))</f>
        <v/>
      </c>
      <c r="E973" s="331" t="str">
        <f>IF(A973="","",IFERROR(INDEX(Penerimaan,MATCH('Buku Besar'!A973,Akun,0)),""))</f>
        <v/>
      </c>
      <c r="F973" s="331" t="str">
        <f>IF(A973="","",IFERROR(INDEX(Pengeluaran,MATCH('Buku Besar'!A973,Akun,0)),""))</f>
        <v/>
      </c>
      <c r="H973" s="91" t="str">
        <f t="shared" si="31"/>
        <v/>
      </c>
      <c r="I973" s="330" t="str">
        <f>IF(H973="","",IFERROR(INDEX(Tanggal1,MATCH('Buku Besar'!H973,Akun1,0)),""))</f>
        <v/>
      </c>
      <c r="J973" s="2" t="str">
        <f>IF(H973="","",IFERROR(INDEX(Keterangan1,MATCH('Buku Besar'!H973,Akun1,0)),""))</f>
        <v/>
      </c>
      <c r="K973" s="2" t="str">
        <f>IF(H973="","",IFERROR(INDEX(Reff1,MATCH('Buku Besar'!H973,Akun1,0)),""))</f>
        <v/>
      </c>
      <c r="L973" s="331" t="str">
        <f>IF(H973="","",IFERROR(INDEX(Penerimaan1,MATCH('Buku Besar'!H973,Akun1,0)),""))</f>
        <v/>
      </c>
      <c r="M973" s="331" t="str">
        <f>IF(H973="","",IFERROR(INDEX(Pengeluaran1,MATCH('Buku Besar'!H973,Akun1,0)),""))</f>
        <v/>
      </c>
    </row>
    <row r="974" spans="1:13" x14ac:dyDescent="0.25">
      <c r="A974" s="91" t="str">
        <f t="shared" si="30"/>
        <v/>
      </c>
      <c r="B974" s="330" t="str">
        <f>IF(A974="","",IFERROR(INDEX(Tanggal,MATCH('Buku Besar'!A974,Akun,0)),""))</f>
        <v/>
      </c>
      <c r="C974" s="2" t="str">
        <f>IF(A974="","",IFERROR(INDEX(Keterangan,MATCH('Buku Besar'!A974,Akun,0)),""))</f>
        <v/>
      </c>
      <c r="D974" s="2" t="str">
        <f>IF(A974="","",IFERROR(INDEX(Reff,MATCH('Buku Besar'!A974,Akun,0)),""))</f>
        <v/>
      </c>
      <c r="E974" s="331" t="str">
        <f>IF(A974="","",IFERROR(INDEX(Penerimaan,MATCH('Buku Besar'!A974,Akun,0)),""))</f>
        <v/>
      </c>
      <c r="F974" s="331" t="str">
        <f>IF(A974="","",IFERROR(INDEX(Pengeluaran,MATCH('Buku Besar'!A974,Akun,0)),""))</f>
        <v/>
      </c>
      <c r="H974" s="91" t="str">
        <f t="shared" si="31"/>
        <v/>
      </c>
      <c r="I974" s="330" t="str">
        <f>IF(H974="","",IFERROR(INDEX(Tanggal1,MATCH('Buku Besar'!H974,Akun1,0)),""))</f>
        <v/>
      </c>
      <c r="J974" s="2" t="str">
        <f>IF(H974="","",IFERROR(INDEX(Keterangan1,MATCH('Buku Besar'!H974,Akun1,0)),""))</f>
        <v/>
      </c>
      <c r="K974" s="2" t="str">
        <f>IF(H974="","",IFERROR(INDEX(Reff1,MATCH('Buku Besar'!H974,Akun1,0)),""))</f>
        <v/>
      </c>
      <c r="L974" s="331" t="str">
        <f>IF(H974="","",IFERROR(INDEX(Penerimaan1,MATCH('Buku Besar'!H974,Akun1,0)),""))</f>
        <v/>
      </c>
      <c r="M974" s="331" t="str">
        <f>IF(H974="","",IFERROR(INDEX(Pengeluaran1,MATCH('Buku Besar'!H974,Akun1,0)),""))</f>
        <v/>
      </c>
    </row>
    <row r="975" spans="1:13" x14ac:dyDescent="0.25">
      <c r="A975" s="91" t="str">
        <f t="shared" si="30"/>
        <v/>
      </c>
      <c r="B975" s="330" t="str">
        <f>IF(A975="","",IFERROR(INDEX(Tanggal,MATCH('Buku Besar'!A975,Akun,0)),""))</f>
        <v/>
      </c>
      <c r="C975" s="2" t="str">
        <f>IF(A975="","",IFERROR(INDEX(Keterangan,MATCH('Buku Besar'!A975,Akun,0)),""))</f>
        <v/>
      </c>
      <c r="D975" s="2" t="str">
        <f>IF(A975="","",IFERROR(INDEX(Reff,MATCH('Buku Besar'!A975,Akun,0)),""))</f>
        <v/>
      </c>
      <c r="E975" s="331" t="str">
        <f>IF(A975="","",IFERROR(INDEX(Penerimaan,MATCH('Buku Besar'!A975,Akun,0)),""))</f>
        <v/>
      </c>
      <c r="F975" s="331" t="str">
        <f>IF(A975="","",IFERROR(INDEX(Pengeluaran,MATCH('Buku Besar'!A975,Akun,0)),""))</f>
        <v/>
      </c>
      <c r="H975" s="91" t="str">
        <f t="shared" si="31"/>
        <v/>
      </c>
      <c r="I975" s="330" t="str">
        <f>IF(H975="","",IFERROR(INDEX(Tanggal1,MATCH('Buku Besar'!H975,Akun1,0)),""))</f>
        <v/>
      </c>
      <c r="J975" s="2" t="str">
        <f>IF(H975="","",IFERROR(INDEX(Keterangan1,MATCH('Buku Besar'!H975,Akun1,0)),""))</f>
        <v/>
      </c>
      <c r="K975" s="2" t="str">
        <f>IF(H975="","",IFERROR(INDEX(Reff1,MATCH('Buku Besar'!H975,Akun1,0)),""))</f>
        <v/>
      </c>
      <c r="L975" s="331" t="str">
        <f>IF(H975="","",IFERROR(INDEX(Penerimaan1,MATCH('Buku Besar'!H975,Akun1,0)),""))</f>
        <v/>
      </c>
      <c r="M975" s="331" t="str">
        <f>IF(H975="","",IFERROR(INDEX(Pengeluaran1,MATCH('Buku Besar'!H975,Akun1,0)),""))</f>
        <v/>
      </c>
    </row>
    <row r="976" spans="1:13" x14ac:dyDescent="0.25">
      <c r="A976" s="91" t="str">
        <f t="shared" si="30"/>
        <v/>
      </c>
      <c r="B976" s="330" t="str">
        <f>IF(A976="","",IFERROR(INDEX(Tanggal,MATCH('Buku Besar'!A976,Akun,0)),""))</f>
        <v/>
      </c>
      <c r="C976" s="2" t="str">
        <f>IF(A976="","",IFERROR(INDEX(Keterangan,MATCH('Buku Besar'!A976,Akun,0)),""))</f>
        <v/>
      </c>
      <c r="D976" s="2" t="str">
        <f>IF(A976="","",IFERROR(INDEX(Reff,MATCH('Buku Besar'!A976,Akun,0)),""))</f>
        <v/>
      </c>
      <c r="E976" s="331" t="str">
        <f>IF(A976="","",IFERROR(INDEX(Penerimaan,MATCH('Buku Besar'!A976,Akun,0)),""))</f>
        <v/>
      </c>
      <c r="F976" s="331" t="str">
        <f>IF(A976="","",IFERROR(INDEX(Pengeluaran,MATCH('Buku Besar'!A976,Akun,0)),""))</f>
        <v/>
      </c>
      <c r="H976" s="91" t="str">
        <f t="shared" si="31"/>
        <v/>
      </c>
      <c r="I976" s="330" t="str">
        <f>IF(H976="","",IFERROR(INDEX(Tanggal1,MATCH('Buku Besar'!H976,Akun1,0)),""))</f>
        <v/>
      </c>
      <c r="J976" s="2" t="str">
        <f>IF(H976="","",IFERROR(INDEX(Keterangan1,MATCH('Buku Besar'!H976,Akun1,0)),""))</f>
        <v/>
      </c>
      <c r="K976" s="2" t="str">
        <f>IF(H976="","",IFERROR(INDEX(Reff1,MATCH('Buku Besar'!H976,Akun1,0)),""))</f>
        <v/>
      </c>
      <c r="L976" s="331" t="str">
        <f>IF(H976="","",IFERROR(INDEX(Penerimaan1,MATCH('Buku Besar'!H976,Akun1,0)),""))</f>
        <v/>
      </c>
      <c r="M976" s="331" t="str">
        <f>IF(H976="","",IFERROR(INDEX(Pengeluaran1,MATCH('Buku Besar'!H976,Akun1,0)),""))</f>
        <v/>
      </c>
    </row>
    <row r="977" spans="1:13" x14ac:dyDescent="0.25">
      <c r="A977" s="91" t="str">
        <f t="shared" si="30"/>
        <v/>
      </c>
      <c r="B977" s="330" t="str">
        <f>IF(A977="","",IFERROR(INDEX(Tanggal,MATCH('Buku Besar'!A977,Akun,0)),""))</f>
        <v/>
      </c>
      <c r="C977" s="2" t="str">
        <f>IF(A977="","",IFERROR(INDEX(Keterangan,MATCH('Buku Besar'!A977,Akun,0)),""))</f>
        <v/>
      </c>
      <c r="D977" s="2" t="str">
        <f>IF(A977="","",IFERROR(INDEX(Reff,MATCH('Buku Besar'!A977,Akun,0)),""))</f>
        <v/>
      </c>
      <c r="E977" s="331" t="str">
        <f>IF(A977="","",IFERROR(INDEX(Penerimaan,MATCH('Buku Besar'!A977,Akun,0)),""))</f>
        <v/>
      </c>
      <c r="F977" s="331" t="str">
        <f>IF(A977="","",IFERROR(INDEX(Pengeluaran,MATCH('Buku Besar'!A977,Akun,0)),""))</f>
        <v/>
      </c>
      <c r="H977" s="91" t="str">
        <f t="shared" si="31"/>
        <v/>
      </c>
      <c r="I977" s="330" t="str">
        <f>IF(H977="","",IFERROR(INDEX(Tanggal1,MATCH('Buku Besar'!H977,Akun1,0)),""))</f>
        <v/>
      </c>
      <c r="J977" s="2" t="str">
        <f>IF(H977="","",IFERROR(INDEX(Keterangan1,MATCH('Buku Besar'!H977,Akun1,0)),""))</f>
        <v/>
      </c>
      <c r="K977" s="2" t="str">
        <f>IF(H977="","",IFERROR(INDEX(Reff1,MATCH('Buku Besar'!H977,Akun1,0)),""))</f>
        <v/>
      </c>
      <c r="L977" s="331" t="str">
        <f>IF(H977="","",IFERROR(INDEX(Penerimaan1,MATCH('Buku Besar'!H977,Akun1,0)),""))</f>
        <v/>
      </c>
      <c r="M977" s="331" t="str">
        <f>IF(H977="","",IFERROR(INDEX(Pengeluaran1,MATCH('Buku Besar'!H977,Akun1,0)),""))</f>
        <v/>
      </c>
    </row>
    <row r="978" spans="1:13" x14ac:dyDescent="0.25">
      <c r="A978" s="91" t="str">
        <f t="shared" si="30"/>
        <v/>
      </c>
      <c r="B978" s="330" t="str">
        <f>IF(A978="","",IFERROR(INDEX(Tanggal,MATCH('Buku Besar'!A978,Akun,0)),""))</f>
        <v/>
      </c>
      <c r="C978" s="2" t="str">
        <f>IF(A978="","",IFERROR(INDEX(Keterangan,MATCH('Buku Besar'!A978,Akun,0)),""))</f>
        <v/>
      </c>
      <c r="D978" s="2" t="str">
        <f>IF(A978="","",IFERROR(INDEX(Reff,MATCH('Buku Besar'!A978,Akun,0)),""))</f>
        <v/>
      </c>
      <c r="E978" s="331" t="str">
        <f>IF(A978="","",IFERROR(INDEX(Penerimaan,MATCH('Buku Besar'!A978,Akun,0)),""))</f>
        <v/>
      </c>
      <c r="F978" s="331" t="str">
        <f>IF(A978="","",IFERROR(INDEX(Pengeluaran,MATCH('Buku Besar'!A978,Akun,0)),""))</f>
        <v/>
      </c>
      <c r="H978" s="91" t="str">
        <f t="shared" si="31"/>
        <v/>
      </c>
      <c r="I978" s="330" t="str">
        <f>IF(H978="","",IFERROR(INDEX(Tanggal1,MATCH('Buku Besar'!H978,Akun1,0)),""))</f>
        <v/>
      </c>
      <c r="J978" s="2" t="str">
        <f>IF(H978="","",IFERROR(INDEX(Keterangan1,MATCH('Buku Besar'!H978,Akun1,0)),""))</f>
        <v/>
      </c>
      <c r="K978" s="2" t="str">
        <f>IF(H978="","",IFERROR(INDEX(Reff1,MATCH('Buku Besar'!H978,Akun1,0)),""))</f>
        <v/>
      </c>
      <c r="L978" s="331" t="str">
        <f>IF(H978="","",IFERROR(INDEX(Penerimaan1,MATCH('Buku Besar'!H978,Akun1,0)),""))</f>
        <v/>
      </c>
      <c r="M978" s="331" t="str">
        <f>IF(H978="","",IFERROR(INDEX(Pengeluaran1,MATCH('Buku Besar'!H978,Akun1,0)),""))</f>
        <v/>
      </c>
    </row>
    <row r="979" spans="1:13" x14ac:dyDescent="0.25">
      <c r="A979" s="91" t="str">
        <f t="shared" si="30"/>
        <v/>
      </c>
      <c r="B979" s="330" t="str">
        <f>IF(A979="","",IFERROR(INDEX(Tanggal,MATCH('Buku Besar'!A979,Akun,0)),""))</f>
        <v/>
      </c>
      <c r="C979" s="2" t="str">
        <f>IF(A979="","",IFERROR(INDEX(Keterangan,MATCH('Buku Besar'!A979,Akun,0)),""))</f>
        <v/>
      </c>
      <c r="D979" s="2" t="str">
        <f>IF(A979="","",IFERROR(INDEX(Reff,MATCH('Buku Besar'!A979,Akun,0)),""))</f>
        <v/>
      </c>
      <c r="E979" s="331" t="str">
        <f>IF(A979="","",IFERROR(INDEX(Penerimaan,MATCH('Buku Besar'!A979,Akun,0)),""))</f>
        <v/>
      </c>
      <c r="F979" s="331" t="str">
        <f>IF(A979="","",IFERROR(INDEX(Pengeluaran,MATCH('Buku Besar'!A979,Akun,0)),""))</f>
        <v/>
      </c>
      <c r="H979" s="91" t="str">
        <f t="shared" si="31"/>
        <v/>
      </c>
      <c r="I979" s="330" t="str">
        <f>IF(H979="","",IFERROR(INDEX(Tanggal1,MATCH('Buku Besar'!H979,Akun1,0)),""))</f>
        <v/>
      </c>
      <c r="J979" s="2" t="str">
        <f>IF(H979="","",IFERROR(INDEX(Keterangan1,MATCH('Buku Besar'!H979,Akun1,0)),""))</f>
        <v/>
      </c>
      <c r="K979" s="2" t="str">
        <f>IF(H979="","",IFERROR(INDEX(Reff1,MATCH('Buku Besar'!H979,Akun1,0)),""))</f>
        <v/>
      </c>
      <c r="L979" s="331" t="str">
        <f>IF(H979="","",IFERROR(INDEX(Penerimaan1,MATCH('Buku Besar'!H979,Akun1,0)),""))</f>
        <v/>
      </c>
      <c r="M979" s="331" t="str">
        <f>IF(H979="","",IFERROR(INDEX(Pengeluaran1,MATCH('Buku Besar'!H979,Akun1,0)),""))</f>
        <v/>
      </c>
    </row>
    <row r="980" spans="1:13" x14ac:dyDescent="0.25">
      <c r="A980" s="91" t="str">
        <f t="shared" si="30"/>
        <v/>
      </c>
      <c r="B980" s="330" t="str">
        <f>IF(A980="","",IFERROR(INDEX(Tanggal,MATCH('Buku Besar'!A980,Akun,0)),""))</f>
        <v/>
      </c>
      <c r="C980" s="2" t="str">
        <f>IF(A980="","",IFERROR(INDEX(Keterangan,MATCH('Buku Besar'!A980,Akun,0)),""))</f>
        <v/>
      </c>
      <c r="D980" s="2" t="str">
        <f>IF(A980="","",IFERROR(INDEX(Reff,MATCH('Buku Besar'!A980,Akun,0)),""))</f>
        <v/>
      </c>
      <c r="E980" s="331" t="str">
        <f>IF(A980="","",IFERROR(INDEX(Penerimaan,MATCH('Buku Besar'!A980,Akun,0)),""))</f>
        <v/>
      </c>
      <c r="F980" s="331" t="str">
        <f>IF(A980="","",IFERROR(INDEX(Pengeluaran,MATCH('Buku Besar'!A980,Akun,0)),""))</f>
        <v/>
      </c>
      <c r="H980" s="91" t="str">
        <f t="shared" si="31"/>
        <v/>
      </c>
      <c r="I980" s="330" t="str">
        <f>IF(H980="","",IFERROR(INDEX(Tanggal1,MATCH('Buku Besar'!H980,Akun1,0)),""))</f>
        <v/>
      </c>
      <c r="J980" s="2" t="str">
        <f>IF(H980="","",IFERROR(INDEX(Keterangan1,MATCH('Buku Besar'!H980,Akun1,0)),""))</f>
        <v/>
      </c>
      <c r="K980" s="2" t="str">
        <f>IF(H980="","",IFERROR(INDEX(Reff1,MATCH('Buku Besar'!H980,Akun1,0)),""))</f>
        <v/>
      </c>
      <c r="L980" s="331" t="str">
        <f>IF(H980="","",IFERROR(INDEX(Penerimaan1,MATCH('Buku Besar'!H980,Akun1,0)),""))</f>
        <v/>
      </c>
      <c r="M980" s="331" t="str">
        <f>IF(H980="","",IFERROR(INDEX(Pengeluaran1,MATCH('Buku Besar'!H980,Akun1,0)),""))</f>
        <v/>
      </c>
    </row>
    <row r="981" spans="1:13" x14ac:dyDescent="0.25">
      <c r="A981" s="91" t="str">
        <f t="shared" si="30"/>
        <v/>
      </c>
      <c r="B981" s="330" t="str">
        <f>IF(A981="","",IFERROR(INDEX(Tanggal,MATCH('Buku Besar'!A981,Akun,0)),""))</f>
        <v/>
      </c>
      <c r="C981" s="2" t="str">
        <f>IF(A981="","",IFERROR(INDEX(Keterangan,MATCH('Buku Besar'!A981,Akun,0)),""))</f>
        <v/>
      </c>
      <c r="D981" s="2" t="str">
        <f>IF(A981="","",IFERROR(INDEX(Reff,MATCH('Buku Besar'!A981,Akun,0)),""))</f>
        <v/>
      </c>
      <c r="E981" s="331" t="str">
        <f>IF(A981="","",IFERROR(INDEX(Penerimaan,MATCH('Buku Besar'!A981,Akun,0)),""))</f>
        <v/>
      </c>
      <c r="F981" s="331" t="str">
        <f>IF(A981="","",IFERROR(INDEX(Pengeluaran,MATCH('Buku Besar'!A981,Akun,0)),""))</f>
        <v/>
      </c>
      <c r="H981" s="91" t="str">
        <f t="shared" si="31"/>
        <v/>
      </c>
      <c r="I981" s="330" t="str">
        <f>IF(H981="","",IFERROR(INDEX(Tanggal1,MATCH('Buku Besar'!H981,Akun1,0)),""))</f>
        <v/>
      </c>
      <c r="J981" s="2" t="str">
        <f>IF(H981="","",IFERROR(INDEX(Keterangan1,MATCH('Buku Besar'!H981,Akun1,0)),""))</f>
        <v/>
      </c>
      <c r="K981" s="2" t="str">
        <f>IF(H981="","",IFERROR(INDEX(Reff1,MATCH('Buku Besar'!H981,Akun1,0)),""))</f>
        <v/>
      </c>
      <c r="L981" s="331" t="str">
        <f>IF(H981="","",IFERROR(INDEX(Penerimaan1,MATCH('Buku Besar'!H981,Akun1,0)),""))</f>
        <v/>
      </c>
      <c r="M981" s="331" t="str">
        <f>IF(H981="","",IFERROR(INDEX(Pengeluaran1,MATCH('Buku Besar'!H981,Akun1,0)),""))</f>
        <v/>
      </c>
    </row>
    <row r="982" spans="1:13" x14ac:dyDescent="0.25">
      <c r="A982" s="91" t="str">
        <f t="shared" si="30"/>
        <v/>
      </c>
      <c r="B982" s="330" t="str">
        <f>IF(A982="","",IFERROR(INDEX(Tanggal,MATCH('Buku Besar'!A982,Akun,0)),""))</f>
        <v/>
      </c>
      <c r="C982" s="2" t="str">
        <f>IF(A982="","",IFERROR(INDEX(Keterangan,MATCH('Buku Besar'!A982,Akun,0)),""))</f>
        <v/>
      </c>
      <c r="D982" s="2" t="str">
        <f>IF(A982="","",IFERROR(INDEX(Reff,MATCH('Buku Besar'!A982,Akun,0)),""))</f>
        <v/>
      </c>
      <c r="E982" s="331" t="str">
        <f>IF(A982="","",IFERROR(INDEX(Penerimaan,MATCH('Buku Besar'!A982,Akun,0)),""))</f>
        <v/>
      </c>
      <c r="F982" s="331" t="str">
        <f>IF(A982="","",IFERROR(INDEX(Pengeluaran,MATCH('Buku Besar'!A982,Akun,0)),""))</f>
        <v/>
      </c>
      <c r="H982" s="91" t="str">
        <f t="shared" si="31"/>
        <v/>
      </c>
      <c r="I982" s="330" t="str">
        <f>IF(H982="","",IFERROR(INDEX(Tanggal1,MATCH('Buku Besar'!H982,Akun1,0)),""))</f>
        <v/>
      </c>
      <c r="J982" s="2" t="str">
        <f>IF(H982="","",IFERROR(INDEX(Keterangan1,MATCH('Buku Besar'!H982,Akun1,0)),""))</f>
        <v/>
      </c>
      <c r="K982" s="2" t="str">
        <f>IF(H982="","",IFERROR(INDEX(Reff1,MATCH('Buku Besar'!H982,Akun1,0)),""))</f>
        <v/>
      </c>
      <c r="L982" s="331" t="str">
        <f>IF(H982="","",IFERROR(INDEX(Penerimaan1,MATCH('Buku Besar'!H982,Akun1,0)),""))</f>
        <v/>
      </c>
      <c r="M982" s="331" t="str">
        <f>IF(H982="","",IFERROR(INDEX(Pengeluaran1,MATCH('Buku Besar'!H982,Akun1,0)),""))</f>
        <v/>
      </c>
    </row>
    <row r="983" spans="1:13" x14ac:dyDescent="0.25">
      <c r="A983" s="91" t="str">
        <f t="shared" si="30"/>
        <v/>
      </c>
      <c r="B983" s="330" t="str">
        <f>IF(A983="","",IFERROR(INDEX(Tanggal,MATCH('Buku Besar'!A983,Akun,0)),""))</f>
        <v/>
      </c>
      <c r="C983" s="2" t="str">
        <f>IF(A983="","",IFERROR(INDEX(Keterangan,MATCH('Buku Besar'!A983,Akun,0)),""))</f>
        <v/>
      </c>
      <c r="D983" s="2" t="str">
        <f>IF(A983="","",IFERROR(INDEX(Reff,MATCH('Buku Besar'!A983,Akun,0)),""))</f>
        <v/>
      </c>
      <c r="E983" s="331" t="str">
        <f>IF(A983="","",IFERROR(INDEX(Penerimaan,MATCH('Buku Besar'!A983,Akun,0)),""))</f>
        <v/>
      </c>
      <c r="F983" s="331" t="str">
        <f>IF(A983="","",IFERROR(INDEX(Pengeluaran,MATCH('Buku Besar'!A983,Akun,0)),""))</f>
        <v/>
      </c>
      <c r="H983" s="91" t="str">
        <f t="shared" si="31"/>
        <v/>
      </c>
      <c r="I983" s="330" t="str">
        <f>IF(H983="","",IFERROR(INDEX(Tanggal1,MATCH('Buku Besar'!H983,Akun1,0)),""))</f>
        <v/>
      </c>
      <c r="J983" s="2" t="str">
        <f>IF(H983="","",IFERROR(INDEX(Keterangan1,MATCH('Buku Besar'!H983,Akun1,0)),""))</f>
        <v/>
      </c>
      <c r="K983" s="2" t="str">
        <f>IF(H983="","",IFERROR(INDEX(Reff1,MATCH('Buku Besar'!H983,Akun1,0)),""))</f>
        <v/>
      </c>
      <c r="L983" s="331" t="str">
        <f>IF(H983="","",IFERROR(INDEX(Penerimaan1,MATCH('Buku Besar'!H983,Akun1,0)),""))</f>
        <v/>
      </c>
      <c r="M983" s="331" t="str">
        <f>IF(H983="","",IFERROR(INDEX(Pengeluaran1,MATCH('Buku Besar'!H983,Akun1,0)),""))</f>
        <v/>
      </c>
    </row>
    <row r="984" spans="1:13" x14ac:dyDescent="0.25">
      <c r="A984" s="91" t="str">
        <f t="shared" si="30"/>
        <v/>
      </c>
      <c r="B984" s="330" t="str">
        <f>IF(A984="","",IFERROR(INDEX(Tanggal,MATCH('Buku Besar'!A984,Akun,0)),""))</f>
        <v/>
      </c>
      <c r="C984" s="2" t="str">
        <f>IF(A984="","",IFERROR(INDEX(Keterangan,MATCH('Buku Besar'!A984,Akun,0)),""))</f>
        <v/>
      </c>
      <c r="D984" s="2" t="str">
        <f>IF(A984="","",IFERROR(INDEX(Reff,MATCH('Buku Besar'!A984,Akun,0)),""))</f>
        <v/>
      </c>
      <c r="E984" s="331" t="str">
        <f>IF(A984="","",IFERROR(INDEX(Penerimaan,MATCH('Buku Besar'!A984,Akun,0)),""))</f>
        <v/>
      </c>
      <c r="F984" s="331" t="str">
        <f>IF(A984="","",IFERROR(INDEX(Pengeluaran,MATCH('Buku Besar'!A984,Akun,0)),""))</f>
        <v/>
      </c>
      <c r="H984" s="91" t="str">
        <f t="shared" si="31"/>
        <v/>
      </c>
      <c r="I984" s="330" t="str">
        <f>IF(H984="","",IFERROR(INDEX(Tanggal1,MATCH('Buku Besar'!H984,Akun1,0)),""))</f>
        <v/>
      </c>
      <c r="J984" s="2" t="str">
        <f>IF(H984="","",IFERROR(INDEX(Keterangan1,MATCH('Buku Besar'!H984,Akun1,0)),""))</f>
        <v/>
      </c>
      <c r="K984" s="2" t="str">
        <f>IF(H984="","",IFERROR(INDEX(Reff1,MATCH('Buku Besar'!H984,Akun1,0)),""))</f>
        <v/>
      </c>
      <c r="L984" s="331" t="str">
        <f>IF(H984="","",IFERROR(INDEX(Penerimaan1,MATCH('Buku Besar'!H984,Akun1,0)),""))</f>
        <v/>
      </c>
      <c r="M984" s="331" t="str">
        <f>IF(H984="","",IFERROR(INDEX(Pengeluaran1,MATCH('Buku Besar'!H984,Akun1,0)),""))</f>
        <v/>
      </c>
    </row>
    <row r="985" spans="1:13" x14ac:dyDescent="0.25">
      <c r="A985" s="91" t="str">
        <f t="shared" si="30"/>
        <v/>
      </c>
      <c r="B985" s="330" t="str">
        <f>IF(A985="","",IFERROR(INDEX(Tanggal,MATCH('Buku Besar'!A985,Akun,0)),""))</f>
        <v/>
      </c>
      <c r="C985" s="2" t="str">
        <f>IF(A985="","",IFERROR(INDEX(Keterangan,MATCH('Buku Besar'!A985,Akun,0)),""))</f>
        <v/>
      </c>
      <c r="D985" s="2" t="str">
        <f>IF(A985="","",IFERROR(INDEX(Reff,MATCH('Buku Besar'!A985,Akun,0)),""))</f>
        <v/>
      </c>
      <c r="E985" s="331" t="str">
        <f>IF(A985="","",IFERROR(INDEX(Penerimaan,MATCH('Buku Besar'!A985,Akun,0)),""))</f>
        <v/>
      </c>
      <c r="F985" s="331" t="str">
        <f>IF(A985="","",IFERROR(INDEX(Pengeluaran,MATCH('Buku Besar'!A985,Akun,0)),""))</f>
        <v/>
      </c>
      <c r="H985" s="91" t="str">
        <f t="shared" si="31"/>
        <v/>
      </c>
      <c r="I985" s="330" t="str">
        <f>IF(H985="","",IFERROR(INDEX(Tanggal1,MATCH('Buku Besar'!H985,Akun1,0)),""))</f>
        <v/>
      </c>
      <c r="J985" s="2" t="str">
        <f>IF(H985="","",IFERROR(INDEX(Keterangan1,MATCH('Buku Besar'!H985,Akun1,0)),""))</f>
        <v/>
      </c>
      <c r="K985" s="2" t="str">
        <f>IF(H985="","",IFERROR(INDEX(Reff1,MATCH('Buku Besar'!H985,Akun1,0)),""))</f>
        <v/>
      </c>
      <c r="L985" s="331" t="str">
        <f>IF(H985="","",IFERROR(INDEX(Penerimaan1,MATCH('Buku Besar'!H985,Akun1,0)),""))</f>
        <v/>
      </c>
      <c r="M985" s="331" t="str">
        <f>IF(H985="","",IFERROR(INDEX(Pengeluaran1,MATCH('Buku Besar'!H985,Akun1,0)),""))</f>
        <v/>
      </c>
    </row>
    <row r="986" spans="1:13" x14ac:dyDescent="0.25">
      <c r="A986" s="91" t="str">
        <f t="shared" si="30"/>
        <v/>
      </c>
      <c r="B986" s="330" t="str">
        <f>IF(A986="","",IFERROR(INDEX(Tanggal,MATCH('Buku Besar'!A986,Akun,0)),""))</f>
        <v/>
      </c>
      <c r="C986" s="2" t="str">
        <f>IF(A986="","",IFERROR(INDEX(Keterangan,MATCH('Buku Besar'!A986,Akun,0)),""))</f>
        <v/>
      </c>
      <c r="D986" s="2" t="str">
        <f>IF(A986="","",IFERROR(INDEX(Reff,MATCH('Buku Besar'!A986,Akun,0)),""))</f>
        <v/>
      </c>
      <c r="E986" s="331" t="str">
        <f>IF(A986="","",IFERROR(INDEX(Penerimaan,MATCH('Buku Besar'!A986,Akun,0)),""))</f>
        <v/>
      </c>
      <c r="F986" s="331" t="str">
        <f>IF(A986="","",IFERROR(INDEX(Pengeluaran,MATCH('Buku Besar'!A986,Akun,0)),""))</f>
        <v/>
      </c>
      <c r="H986" s="91" t="str">
        <f t="shared" si="31"/>
        <v/>
      </c>
      <c r="I986" s="330" t="str">
        <f>IF(H986="","",IFERROR(INDEX(Tanggal1,MATCH('Buku Besar'!H986,Akun1,0)),""))</f>
        <v/>
      </c>
      <c r="J986" s="2" t="str">
        <f>IF(H986="","",IFERROR(INDEX(Keterangan1,MATCH('Buku Besar'!H986,Akun1,0)),""))</f>
        <v/>
      </c>
      <c r="K986" s="2" t="str">
        <f>IF(H986="","",IFERROR(INDEX(Reff1,MATCH('Buku Besar'!H986,Akun1,0)),""))</f>
        <v/>
      </c>
      <c r="L986" s="331" t="str">
        <f>IF(H986="","",IFERROR(INDEX(Penerimaan1,MATCH('Buku Besar'!H986,Akun1,0)),""))</f>
        <v/>
      </c>
      <c r="M986" s="331" t="str">
        <f>IF(H986="","",IFERROR(INDEX(Pengeluaran1,MATCH('Buku Besar'!H986,Akun1,0)),""))</f>
        <v/>
      </c>
    </row>
    <row r="987" spans="1:13" x14ac:dyDescent="0.25">
      <c r="A987" s="91" t="str">
        <f t="shared" si="30"/>
        <v/>
      </c>
      <c r="B987" s="330" t="str">
        <f>IF(A987="","",IFERROR(INDEX(Tanggal,MATCH('Buku Besar'!A987,Akun,0)),""))</f>
        <v/>
      </c>
      <c r="C987" s="2" t="str">
        <f>IF(A987="","",IFERROR(INDEX(Keterangan,MATCH('Buku Besar'!A987,Akun,0)),""))</f>
        <v/>
      </c>
      <c r="D987" s="2" t="str">
        <f>IF(A987="","",IFERROR(INDEX(Reff,MATCH('Buku Besar'!A987,Akun,0)),""))</f>
        <v/>
      </c>
      <c r="E987" s="331" t="str">
        <f>IF(A987="","",IFERROR(INDEX(Penerimaan,MATCH('Buku Besar'!A987,Akun,0)),""))</f>
        <v/>
      </c>
      <c r="F987" s="331" t="str">
        <f>IF(A987="","",IFERROR(INDEX(Pengeluaran,MATCH('Buku Besar'!A987,Akun,0)),""))</f>
        <v/>
      </c>
      <c r="H987" s="91" t="str">
        <f t="shared" si="31"/>
        <v/>
      </c>
      <c r="I987" s="330" t="str">
        <f>IF(H987="","",IFERROR(INDEX(Tanggal1,MATCH('Buku Besar'!H987,Akun1,0)),""))</f>
        <v/>
      </c>
      <c r="J987" s="2" t="str">
        <f>IF(H987="","",IFERROR(INDEX(Keterangan1,MATCH('Buku Besar'!H987,Akun1,0)),""))</f>
        <v/>
      </c>
      <c r="K987" s="2" t="str">
        <f>IF(H987="","",IFERROR(INDEX(Reff1,MATCH('Buku Besar'!H987,Akun1,0)),""))</f>
        <v/>
      </c>
      <c r="L987" s="331" t="str">
        <f>IF(H987="","",IFERROR(INDEX(Penerimaan1,MATCH('Buku Besar'!H987,Akun1,0)),""))</f>
        <v/>
      </c>
      <c r="M987" s="331" t="str">
        <f>IF(H987="","",IFERROR(INDEX(Pengeluaran1,MATCH('Buku Besar'!H987,Akun1,0)),""))</f>
        <v/>
      </c>
    </row>
    <row r="988" spans="1:13" x14ac:dyDescent="0.25">
      <c r="A988" s="91" t="str">
        <f t="shared" si="30"/>
        <v/>
      </c>
      <c r="B988" s="330" t="str">
        <f>IF(A988="","",IFERROR(INDEX(Tanggal,MATCH('Buku Besar'!A988,Akun,0)),""))</f>
        <v/>
      </c>
      <c r="C988" s="2" t="str">
        <f>IF(A988="","",IFERROR(INDEX(Keterangan,MATCH('Buku Besar'!A988,Akun,0)),""))</f>
        <v/>
      </c>
      <c r="D988" s="2" t="str">
        <f>IF(A988="","",IFERROR(INDEX(Reff,MATCH('Buku Besar'!A988,Akun,0)),""))</f>
        <v/>
      </c>
      <c r="E988" s="331" t="str">
        <f>IF(A988="","",IFERROR(INDEX(Penerimaan,MATCH('Buku Besar'!A988,Akun,0)),""))</f>
        <v/>
      </c>
      <c r="F988" s="331" t="str">
        <f>IF(A988="","",IFERROR(INDEX(Pengeluaran,MATCH('Buku Besar'!A988,Akun,0)),""))</f>
        <v/>
      </c>
      <c r="H988" s="91" t="str">
        <f t="shared" si="31"/>
        <v/>
      </c>
      <c r="I988" s="330" t="str">
        <f>IF(H988="","",IFERROR(INDEX(Tanggal1,MATCH('Buku Besar'!H988,Akun1,0)),""))</f>
        <v/>
      </c>
      <c r="J988" s="2" t="str">
        <f>IF(H988="","",IFERROR(INDEX(Keterangan1,MATCH('Buku Besar'!H988,Akun1,0)),""))</f>
        <v/>
      </c>
      <c r="K988" s="2" t="str">
        <f>IF(H988="","",IFERROR(INDEX(Reff1,MATCH('Buku Besar'!H988,Akun1,0)),""))</f>
        <v/>
      </c>
      <c r="L988" s="331" t="str">
        <f>IF(H988="","",IFERROR(INDEX(Penerimaan1,MATCH('Buku Besar'!H988,Akun1,0)),""))</f>
        <v/>
      </c>
      <c r="M988" s="331" t="str">
        <f>IF(H988="","",IFERROR(INDEX(Pengeluaran1,MATCH('Buku Besar'!H988,Akun1,0)),""))</f>
        <v/>
      </c>
    </row>
    <row r="989" spans="1:13" x14ac:dyDescent="0.25">
      <c r="A989" s="91" t="str">
        <f t="shared" si="30"/>
        <v/>
      </c>
      <c r="B989" s="330" t="str">
        <f>IF(A989="","",IFERROR(INDEX(Tanggal,MATCH('Buku Besar'!A989,Akun,0)),""))</f>
        <v/>
      </c>
      <c r="C989" s="2" t="str">
        <f>IF(A989="","",IFERROR(INDEX(Keterangan,MATCH('Buku Besar'!A989,Akun,0)),""))</f>
        <v/>
      </c>
      <c r="D989" s="2" t="str">
        <f>IF(A989="","",IFERROR(INDEX(Reff,MATCH('Buku Besar'!A989,Akun,0)),""))</f>
        <v/>
      </c>
      <c r="E989" s="331" t="str">
        <f>IF(A989="","",IFERROR(INDEX(Penerimaan,MATCH('Buku Besar'!A989,Akun,0)),""))</f>
        <v/>
      </c>
      <c r="F989" s="331" t="str">
        <f>IF(A989="","",IFERROR(INDEX(Pengeluaran,MATCH('Buku Besar'!A989,Akun,0)),""))</f>
        <v/>
      </c>
      <c r="H989" s="91" t="str">
        <f t="shared" si="31"/>
        <v/>
      </c>
      <c r="I989" s="330" t="str">
        <f>IF(H989="","",IFERROR(INDEX(Tanggal1,MATCH('Buku Besar'!H989,Akun1,0)),""))</f>
        <v/>
      </c>
      <c r="J989" s="2" t="str">
        <f>IF(H989="","",IFERROR(INDEX(Keterangan1,MATCH('Buku Besar'!H989,Akun1,0)),""))</f>
        <v/>
      </c>
      <c r="K989" s="2" t="str">
        <f>IF(H989="","",IFERROR(INDEX(Reff1,MATCH('Buku Besar'!H989,Akun1,0)),""))</f>
        <v/>
      </c>
      <c r="L989" s="331" t="str">
        <f>IF(H989="","",IFERROR(INDEX(Penerimaan1,MATCH('Buku Besar'!H989,Akun1,0)),""))</f>
        <v/>
      </c>
      <c r="M989" s="331" t="str">
        <f>IF(H989="","",IFERROR(INDEX(Pengeluaran1,MATCH('Buku Besar'!H989,Akun1,0)),""))</f>
        <v/>
      </c>
    </row>
    <row r="990" spans="1:13" x14ac:dyDescent="0.25">
      <c r="A990" s="91" t="str">
        <f t="shared" si="30"/>
        <v/>
      </c>
      <c r="B990" s="330" t="str">
        <f>IF(A990="","",IFERROR(INDEX(Tanggal,MATCH('Buku Besar'!A990,Akun,0)),""))</f>
        <v/>
      </c>
      <c r="C990" s="2" t="str">
        <f>IF(A990="","",IFERROR(INDEX(Keterangan,MATCH('Buku Besar'!A990,Akun,0)),""))</f>
        <v/>
      </c>
      <c r="D990" s="2" t="str">
        <f>IF(A990="","",IFERROR(INDEX(Reff,MATCH('Buku Besar'!A990,Akun,0)),""))</f>
        <v/>
      </c>
      <c r="E990" s="331" t="str">
        <f>IF(A990="","",IFERROR(INDEX(Penerimaan,MATCH('Buku Besar'!A990,Akun,0)),""))</f>
        <v/>
      </c>
      <c r="F990" s="331" t="str">
        <f>IF(A990="","",IFERROR(INDEX(Pengeluaran,MATCH('Buku Besar'!A990,Akun,0)),""))</f>
        <v/>
      </c>
      <c r="H990" s="91" t="str">
        <f t="shared" si="31"/>
        <v/>
      </c>
      <c r="I990" s="330" t="str">
        <f>IF(H990="","",IFERROR(INDEX(Tanggal1,MATCH('Buku Besar'!H990,Akun1,0)),""))</f>
        <v/>
      </c>
      <c r="J990" s="2" t="str">
        <f>IF(H990="","",IFERROR(INDEX(Keterangan1,MATCH('Buku Besar'!H990,Akun1,0)),""))</f>
        <v/>
      </c>
      <c r="K990" s="2" t="str">
        <f>IF(H990="","",IFERROR(INDEX(Reff1,MATCH('Buku Besar'!H990,Akun1,0)),""))</f>
        <v/>
      </c>
      <c r="L990" s="331" t="str">
        <f>IF(H990="","",IFERROR(INDEX(Penerimaan1,MATCH('Buku Besar'!H990,Akun1,0)),""))</f>
        <v/>
      </c>
      <c r="M990" s="331" t="str">
        <f>IF(H990="","",IFERROR(INDEX(Pengeluaran1,MATCH('Buku Besar'!H990,Akun1,0)),""))</f>
        <v/>
      </c>
    </row>
    <row r="991" spans="1:13" x14ac:dyDescent="0.25">
      <c r="A991" s="91" t="str">
        <f t="shared" si="30"/>
        <v/>
      </c>
      <c r="B991" s="330" t="str">
        <f>IF(A991="","",IFERROR(INDEX(Tanggal,MATCH('Buku Besar'!A991,Akun,0)),""))</f>
        <v/>
      </c>
      <c r="C991" s="2" t="str">
        <f>IF(A991="","",IFERROR(INDEX(Keterangan,MATCH('Buku Besar'!A991,Akun,0)),""))</f>
        <v/>
      </c>
      <c r="D991" s="2" t="str">
        <f>IF(A991="","",IFERROR(INDEX(Reff,MATCH('Buku Besar'!A991,Akun,0)),""))</f>
        <v/>
      </c>
      <c r="E991" s="331" t="str">
        <f>IF(A991="","",IFERROR(INDEX(Penerimaan,MATCH('Buku Besar'!A991,Akun,0)),""))</f>
        <v/>
      </c>
      <c r="F991" s="331" t="str">
        <f>IF(A991="","",IFERROR(INDEX(Pengeluaran,MATCH('Buku Besar'!A991,Akun,0)),""))</f>
        <v/>
      </c>
      <c r="H991" s="91" t="str">
        <f t="shared" si="31"/>
        <v/>
      </c>
      <c r="I991" s="330" t="str">
        <f>IF(H991="","",IFERROR(INDEX(Tanggal1,MATCH('Buku Besar'!H991,Akun1,0)),""))</f>
        <v/>
      </c>
      <c r="J991" s="2" t="str">
        <f>IF(H991="","",IFERROR(INDEX(Keterangan1,MATCH('Buku Besar'!H991,Akun1,0)),""))</f>
        <v/>
      </c>
      <c r="K991" s="2" t="str">
        <f>IF(H991="","",IFERROR(INDEX(Reff1,MATCH('Buku Besar'!H991,Akun1,0)),""))</f>
        <v/>
      </c>
      <c r="L991" s="331" t="str">
        <f>IF(H991="","",IFERROR(INDEX(Penerimaan1,MATCH('Buku Besar'!H991,Akun1,0)),""))</f>
        <v/>
      </c>
      <c r="M991" s="331" t="str">
        <f>IF(H991="","",IFERROR(INDEX(Pengeluaran1,MATCH('Buku Besar'!H991,Akun1,0)),""))</f>
        <v/>
      </c>
    </row>
    <row r="992" spans="1:13" x14ac:dyDescent="0.25">
      <c r="A992" s="91" t="str">
        <f t="shared" si="30"/>
        <v/>
      </c>
      <c r="B992" s="330" t="str">
        <f>IF(A992="","",IFERROR(INDEX(Tanggal,MATCH('Buku Besar'!A992,Akun,0)),""))</f>
        <v/>
      </c>
      <c r="C992" s="2" t="str">
        <f>IF(A992="","",IFERROR(INDEX(Keterangan,MATCH('Buku Besar'!A992,Akun,0)),""))</f>
        <v/>
      </c>
      <c r="D992" s="2" t="str">
        <f>IF(A992="","",IFERROR(INDEX(Reff,MATCH('Buku Besar'!A992,Akun,0)),""))</f>
        <v/>
      </c>
      <c r="E992" s="331" t="str">
        <f>IF(A992="","",IFERROR(INDEX(Penerimaan,MATCH('Buku Besar'!A992,Akun,0)),""))</f>
        <v/>
      </c>
      <c r="F992" s="331" t="str">
        <f>IF(A992="","",IFERROR(INDEX(Pengeluaran,MATCH('Buku Besar'!A992,Akun,0)),""))</f>
        <v/>
      </c>
      <c r="H992" s="91" t="str">
        <f t="shared" si="31"/>
        <v/>
      </c>
      <c r="I992" s="330" t="str">
        <f>IF(H992="","",IFERROR(INDEX(Tanggal1,MATCH('Buku Besar'!H992,Akun1,0)),""))</f>
        <v/>
      </c>
      <c r="J992" s="2" t="str">
        <f>IF(H992="","",IFERROR(INDEX(Keterangan1,MATCH('Buku Besar'!H992,Akun1,0)),""))</f>
        <v/>
      </c>
      <c r="K992" s="2" t="str">
        <f>IF(H992="","",IFERROR(INDEX(Reff1,MATCH('Buku Besar'!H992,Akun1,0)),""))</f>
        <v/>
      </c>
      <c r="L992" s="331" t="str">
        <f>IF(H992="","",IFERROR(INDEX(Penerimaan1,MATCH('Buku Besar'!H992,Akun1,0)),""))</f>
        <v/>
      </c>
      <c r="M992" s="331" t="str">
        <f>IF(H992="","",IFERROR(INDEX(Pengeluaran1,MATCH('Buku Besar'!H992,Akun1,0)),""))</f>
        <v/>
      </c>
    </row>
    <row r="993" spans="1:13" x14ac:dyDescent="0.25">
      <c r="A993" s="91" t="str">
        <f t="shared" si="30"/>
        <v/>
      </c>
      <c r="B993" s="330" t="str">
        <f>IF(A993="","",IFERROR(INDEX(Tanggal,MATCH('Buku Besar'!A993,Akun,0)),""))</f>
        <v/>
      </c>
      <c r="C993" s="2" t="str">
        <f>IF(A993="","",IFERROR(INDEX(Keterangan,MATCH('Buku Besar'!A993,Akun,0)),""))</f>
        <v/>
      </c>
      <c r="D993" s="2" t="str">
        <f>IF(A993="","",IFERROR(INDEX(Reff,MATCH('Buku Besar'!A993,Akun,0)),""))</f>
        <v/>
      </c>
      <c r="E993" s="331" t="str">
        <f>IF(A993="","",IFERROR(INDEX(Penerimaan,MATCH('Buku Besar'!A993,Akun,0)),""))</f>
        <v/>
      </c>
      <c r="F993" s="331" t="str">
        <f>IF(A993="","",IFERROR(INDEX(Pengeluaran,MATCH('Buku Besar'!A993,Akun,0)),""))</f>
        <v/>
      </c>
      <c r="H993" s="91" t="str">
        <f t="shared" si="31"/>
        <v/>
      </c>
      <c r="I993" s="330" t="str">
        <f>IF(H993="","",IFERROR(INDEX(Tanggal1,MATCH('Buku Besar'!H993,Akun1,0)),""))</f>
        <v/>
      </c>
      <c r="J993" s="2" t="str">
        <f>IF(H993="","",IFERROR(INDEX(Keterangan1,MATCH('Buku Besar'!H993,Akun1,0)),""))</f>
        <v/>
      </c>
      <c r="K993" s="2" t="str">
        <f>IF(H993="","",IFERROR(INDEX(Reff1,MATCH('Buku Besar'!H993,Akun1,0)),""))</f>
        <v/>
      </c>
      <c r="L993" s="331" t="str">
        <f>IF(H993="","",IFERROR(INDEX(Penerimaan1,MATCH('Buku Besar'!H993,Akun1,0)),""))</f>
        <v/>
      </c>
      <c r="M993" s="331" t="str">
        <f>IF(H993="","",IFERROR(INDEX(Pengeluaran1,MATCH('Buku Besar'!H993,Akun1,0)),""))</f>
        <v/>
      </c>
    </row>
    <row r="994" spans="1:13" x14ac:dyDescent="0.25">
      <c r="A994" s="91" t="str">
        <f t="shared" si="30"/>
        <v/>
      </c>
      <c r="B994" s="330" t="str">
        <f>IF(A994="","",IFERROR(INDEX(Tanggal,MATCH('Buku Besar'!A994,Akun,0)),""))</f>
        <v/>
      </c>
      <c r="C994" s="2" t="str">
        <f>IF(A994="","",IFERROR(INDEX(Keterangan,MATCH('Buku Besar'!A994,Akun,0)),""))</f>
        <v/>
      </c>
      <c r="D994" s="2" t="str">
        <f>IF(A994="","",IFERROR(INDEX(Reff,MATCH('Buku Besar'!A994,Akun,0)),""))</f>
        <v/>
      </c>
      <c r="E994" s="331" t="str">
        <f>IF(A994="","",IFERROR(INDEX(Penerimaan,MATCH('Buku Besar'!A994,Akun,0)),""))</f>
        <v/>
      </c>
      <c r="F994" s="331" t="str">
        <f>IF(A994="","",IFERROR(INDEX(Pengeluaran,MATCH('Buku Besar'!A994,Akun,0)),""))</f>
        <v/>
      </c>
      <c r="H994" s="91" t="str">
        <f t="shared" si="31"/>
        <v/>
      </c>
      <c r="I994" s="330" t="str">
        <f>IF(H994="","",IFERROR(INDEX(Tanggal1,MATCH('Buku Besar'!H994,Akun1,0)),""))</f>
        <v/>
      </c>
      <c r="J994" s="2" t="str">
        <f>IF(H994="","",IFERROR(INDEX(Keterangan1,MATCH('Buku Besar'!H994,Akun1,0)),""))</f>
        <v/>
      </c>
      <c r="K994" s="2" t="str">
        <f>IF(H994="","",IFERROR(INDEX(Reff1,MATCH('Buku Besar'!H994,Akun1,0)),""))</f>
        <v/>
      </c>
      <c r="L994" s="331" t="str">
        <f>IF(H994="","",IFERROR(INDEX(Penerimaan1,MATCH('Buku Besar'!H994,Akun1,0)),""))</f>
        <v/>
      </c>
      <c r="M994" s="331" t="str">
        <f>IF(H994="","",IFERROR(INDEX(Pengeluaran1,MATCH('Buku Besar'!H994,Akun1,0)),""))</f>
        <v/>
      </c>
    </row>
    <row r="995" spans="1:13" x14ac:dyDescent="0.25">
      <c r="A995" s="91" t="str">
        <f t="shared" si="30"/>
        <v/>
      </c>
      <c r="B995" s="330" t="str">
        <f>IF(A995="","",IFERROR(INDEX(Tanggal,MATCH('Buku Besar'!A995,Akun,0)),""))</f>
        <v/>
      </c>
      <c r="C995" s="2" t="str">
        <f>IF(A995="","",IFERROR(INDEX(Keterangan,MATCH('Buku Besar'!A995,Akun,0)),""))</f>
        <v/>
      </c>
      <c r="D995" s="2" t="str">
        <f>IF(A995="","",IFERROR(INDEX(Reff,MATCH('Buku Besar'!A995,Akun,0)),""))</f>
        <v/>
      </c>
      <c r="E995" s="331" t="str">
        <f>IF(A995="","",IFERROR(INDEX(Penerimaan,MATCH('Buku Besar'!A995,Akun,0)),""))</f>
        <v/>
      </c>
      <c r="F995" s="331" t="str">
        <f>IF(A995="","",IFERROR(INDEX(Pengeluaran,MATCH('Buku Besar'!A995,Akun,0)),""))</f>
        <v/>
      </c>
      <c r="H995" s="91" t="str">
        <f t="shared" si="31"/>
        <v/>
      </c>
      <c r="I995" s="330" t="str">
        <f>IF(H995="","",IFERROR(INDEX(Tanggal1,MATCH('Buku Besar'!H995,Akun1,0)),""))</f>
        <v/>
      </c>
      <c r="J995" s="2" t="str">
        <f>IF(H995="","",IFERROR(INDEX(Keterangan1,MATCH('Buku Besar'!H995,Akun1,0)),""))</f>
        <v/>
      </c>
      <c r="K995" s="2" t="str">
        <f>IF(H995="","",IFERROR(INDEX(Reff1,MATCH('Buku Besar'!H995,Akun1,0)),""))</f>
        <v/>
      </c>
      <c r="L995" s="331" t="str">
        <f>IF(H995="","",IFERROR(INDEX(Penerimaan1,MATCH('Buku Besar'!H995,Akun1,0)),""))</f>
        <v/>
      </c>
      <c r="M995" s="331" t="str">
        <f>IF(H995="","",IFERROR(INDEX(Pengeluaran1,MATCH('Buku Besar'!H995,Akun1,0)),""))</f>
        <v/>
      </c>
    </row>
    <row r="996" spans="1:13" x14ac:dyDescent="0.25">
      <c r="A996" s="91" t="str">
        <f t="shared" si="30"/>
        <v/>
      </c>
      <c r="B996" s="330" t="str">
        <f>IF(A996="","",IFERROR(INDEX(Tanggal,MATCH('Buku Besar'!A996,Akun,0)),""))</f>
        <v/>
      </c>
      <c r="C996" s="2" t="str">
        <f>IF(A996="","",IFERROR(INDEX(Keterangan,MATCH('Buku Besar'!A996,Akun,0)),""))</f>
        <v/>
      </c>
      <c r="D996" s="2" t="str">
        <f>IF(A996="","",IFERROR(INDEX(Reff,MATCH('Buku Besar'!A996,Akun,0)),""))</f>
        <v/>
      </c>
      <c r="E996" s="331" t="str">
        <f>IF(A996="","",IFERROR(INDEX(Penerimaan,MATCH('Buku Besar'!A996,Akun,0)),""))</f>
        <v/>
      </c>
      <c r="F996" s="331" t="str">
        <f>IF(A996="","",IFERROR(INDEX(Pengeluaran,MATCH('Buku Besar'!A996,Akun,0)),""))</f>
        <v/>
      </c>
      <c r="H996" s="91" t="str">
        <f t="shared" si="31"/>
        <v/>
      </c>
      <c r="I996" s="330" t="str">
        <f>IF(H996="","",IFERROR(INDEX(Tanggal1,MATCH('Buku Besar'!H996,Akun1,0)),""))</f>
        <v/>
      </c>
      <c r="J996" s="2" t="str">
        <f>IF(H996="","",IFERROR(INDEX(Keterangan1,MATCH('Buku Besar'!H996,Akun1,0)),""))</f>
        <v/>
      </c>
      <c r="K996" s="2" t="str">
        <f>IF(H996="","",IFERROR(INDEX(Reff1,MATCH('Buku Besar'!H996,Akun1,0)),""))</f>
        <v/>
      </c>
      <c r="L996" s="331" t="str">
        <f>IF(H996="","",IFERROR(INDEX(Penerimaan1,MATCH('Buku Besar'!H996,Akun1,0)),""))</f>
        <v/>
      </c>
      <c r="M996" s="331" t="str">
        <f>IF(H996="","",IFERROR(INDEX(Pengeluaran1,MATCH('Buku Besar'!H996,Akun1,0)),""))</f>
        <v/>
      </c>
    </row>
    <row r="997" spans="1:13" x14ac:dyDescent="0.25">
      <c r="A997" s="91" t="str">
        <f t="shared" si="30"/>
        <v/>
      </c>
      <c r="B997" s="330" t="str">
        <f>IF(A997="","",IFERROR(INDEX(Tanggal,MATCH('Buku Besar'!A997,Akun,0)),""))</f>
        <v/>
      </c>
      <c r="C997" s="2" t="str">
        <f>IF(A997="","",IFERROR(INDEX(Keterangan,MATCH('Buku Besar'!A997,Akun,0)),""))</f>
        <v/>
      </c>
      <c r="D997" s="2" t="str">
        <f>IF(A997="","",IFERROR(INDEX(Reff,MATCH('Buku Besar'!A997,Akun,0)),""))</f>
        <v/>
      </c>
      <c r="E997" s="331" t="str">
        <f>IF(A997="","",IFERROR(INDEX(Penerimaan,MATCH('Buku Besar'!A997,Akun,0)),""))</f>
        <v/>
      </c>
      <c r="F997" s="331" t="str">
        <f>IF(A997="","",IFERROR(INDEX(Pengeluaran,MATCH('Buku Besar'!A997,Akun,0)),""))</f>
        <v/>
      </c>
      <c r="H997" s="91" t="str">
        <f t="shared" si="31"/>
        <v/>
      </c>
      <c r="I997" s="330" t="str">
        <f>IF(H997="","",IFERROR(INDEX(Tanggal1,MATCH('Buku Besar'!H997,Akun1,0)),""))</f>
        <v/>
      </c>
      <c r="J997" s="2" t="str">
        <f>IF(H997="","",IFERROR(INDEX(Keterangan1,MATCH('Buku Besar'!H997,Akun1,0)),""))</f>
        <v/>
      </c>
      <c r="K997" s="2" t="str">
        <f>IF(H997="","",IFERROR(INDEX(Reff1,MATCH('Buku Besar'!H997,Akun1,0)),""))</f>
        <v/>
      </c>
      <c r="L997" s="331" t="str">
        <f>IF(H997="","",IFERROR(INDEX(Penerimaan1,MATCH('Buku Besar'!H997,Akun1,0)),""))</f>
        <v/>
      </c>
      <c r="M997" s="331" t="str">
        <f>IF(H997="","",IFERROR(INDEX(Pengeluaran1,MATCH('Buku Besar'!H997,Akun1,0)),""))</f>
        <v/>
      </c>
    </row>
    <row r="998" spans="1:13" x14ac:dyDescent="0.25">
      <c r="A998" s="91" t="str">
        <f t="shared" si="30"/>
        <v/>
      </c>
      <c r="B998" s="330" t="str">
        <f>IF(A998="","",IFERROR(INDEX(Tanggal,MATCH('Buku Besar'!A998,Akun,0)),""))</f>
        <v/>
      </c>
      <c r="C998" s="2" t="str">
        <f>IF(A998="","",IFERROR(INDEX(Keterangan,MATCH('Buku Besar'!A998,Akun,0)),""))</f>
        <v/>
      </c>
      <c r="D998" s="2" t="str">
        <f>IF(A998="","",IFERROR(INDEX(Reff,MATCH('Buku Besar'!A998,Akun,0)),""))</f>
        <v/>
      </c>
      <c r="E998" s="331" t="str">
        <f>IF(A998="","",IFERROR(INDEX(Penerimaan,MATCH('Buku Besar'!A998,Akun,0)),""))</f>
        <v/>
      </c>
      <c r="F998" s="331" t="str">
        <f>IF(A998="","",IFERROR(INDEX(Pengeluaran,MATCH('Buku Besar'!A998,Akun,0)),""))</f>
        <v/>
      </c>
      <c r="H998" s="91" t="str">
        <f t="shared" si="31"/>
        <v/>
      </c>
      <c r="I998" s="330" t="str">
        <f>IF(H998="","",IFERROR(INDEX(Tanggal1,MATCH('Buku Besar'!H998,Akun1,0)),""))</f>
        <v/>
      </c>
      <c r="J998" s="2" t="str">
        <f>IF(H998="","",IFERROR(INDEX(Keterangan1,MATCH('Buku Besar'!H998,Akun1,0)),""))</f>
        <v/>
      </c>
      <c r="K998" s="2" t="str">
        <f>IF(H998="","",IFERROR(INDEX(Reff1,MATCH('Buku Besar'!H998,Akun1,0)),""))</f>
        <v/>
      </c>
      <c r="L998" s="331" t="str">
        <f>IF(H998="","",IFERROR(INDEX(Penerimaan1,MATCH('Buku Besar'!H998,Akun1,0)),""))</f>
        <v/>
      </c>
      <c r="M998" s="331" t="str">
        <f>IF(H998="","",IFERROR(INDEX(Pengeluaran1,MATCH('Buku Besar'!H998,Akun1,0)),""))</f>
        <v/>
      </c>
    </row>
    <row r="999" spans="1:13" x14ac:dyDescent="0.25">
      <c r="A999" s="91" t="str">
        <f t="shared" si="30"/>
        <v/>
      </c>
      <c r="B999" s="330" t="str">
        <f>IF(A999="","",IFERROR(INDEX(Tanggal,MATCH('Buku Besar'!A999,Akun,0)),""))</f>
        <v/>
      </c>
      <c r="C999" s="2" t="str">
        <f>IF(A999="","",IFERROR(INDEX(Keterangan,MATCH('Buku Besar'!A999,Akun,0)),""))</f>
        <v/>
      </c>
      <c r="D999" s="2" t="str">
        <f>IF(A999="","",IFERROR(INDEX(Reff,MATCH('Buku Besar'!A999,Akun,0)),""))</f>
        <v/>
      </c>
      <c r="E999" s="331" t="str">
        <f>IF(A999="","",IFERROR(INDEX(Penerimaan,MATCH('Buku Besar'!A999,Akun,0)),""))</f>
        <v/>
      </c>
      <c r="F999" s="331" t="str">
        <f>IF(A999="","",IFERROR(INDEX(Pengeluaran,MATCH('Buku Besar'!A999,Akun,0)),""))</f>
        <v/>
      </c>
      <c r="H999" s="91" t="str">
        <f t="shared" si="31"/>
        <v/>
      </c>
      <c r="I999" s="330" t="str">
        <f>IF(H999="","",IFERROR(INDEX(Tanggal1,MATCH('Buku Besar'!H999,Akun1,0)),""))</f>
        <v/>
      </c>
      <c r="J999" s="2" t="str">
        <f>IF(H999="","",IFERROR(INDEX(Keterangan1,MATCH('Buku Besar'!H999,Akun1,0)),""))</f>
        <v/>
      </c>
      <c r="K999" s="2" t="str">
        <f>IF(H999="","",IFERROR(INDEX(Reff1,MATCH('Buku Besar'!H999,Akun1,0)),""))</f>
        <v/>
      </c>
      <c r="L999" s="331" t="str">
        <f>IF(H999="","",IFERROR(INDEX(Penerimaan1,MATCH('Buku Besar'!H999,Akun1,0)),""))</f>
        <v/>
      </c>
      <c r="M999" s="331" t="str">
        <f>IF(H999="","",IFERROR(INDEX(Pengeluaran1,MATCH('Buku Besar'!H999,Akun1,0)),""))</f>
        <v/>
      </c>
    </row>
    <row r="1000" spans="1:13" x14ac:dyDescent="0.25">
      <c r="A1000" s="91" t="str">
        <f t="shared" si="30"/>
        <v/>
      </c>
      <c r="B1000" s="330" t="str">
        <f>IF(A1000="","",IFERROR(INDEX(Tanggal,MATCH('Buku Besar'!A1000,Akun,0)),""))</f>
        <v/>
      </c>
      <c r="C1000" s="2" t="str">
        <f>IF(A1000="","",IFERROR(INDEX(Keterangan,MATCH('Buku Besar'!A1000,Akun,0)),""))</f>
        <v/>
      </c>
      <c r="D1000" s="2" t="str">
        <f>IF(A1000="","",IFERROR(INDEX(Reff,MATCH('Buku Besar'!A1000,Akun,0)),""))</f>
        <v/>
      </c>
      <c r="E1000" s="331" t="str">
        <f>IF(A1000="","",IFERROR(INDEX(Penerimaan,MATCH('Buku Besar'!A1000,Akun,0)),""))</f>
        <v/>
      </c>
      <c r="F1000" s="331" t="str">
        <f>IF(A1000="","",IFERROR(INDEX(Pengeluaran,MATCH('Buku Besar'!A1000,Akun,0)),""))</f>
        <v/>
      </c>
      <c r="H1000" s="91" t="str">
        <f t="shared" si="31"/>
        <v/>
      </c>
      <c r="I1000" s="330" t="str">
        <f>IF(H1000="","",IFERROR(INDEX(Tanggal1,MATCH('Buku Besar'!H1000,Akun1,0)),""))</f>
        <v/>
      </c>
      <c r="J1000" s="2" t="str">
        <f>IF(H1000="","",IFERROR(INDEX(Keterangan1,MATCH('Buku Besar'!H1000,Akun1,0)),""))</f>
        <v/>
      </c>
      <c r="K1000" s="2" t="str">
        <f>IF(H1000="","",IFERROR(INDEX(Reff1,MATCH('Buku Besar'!H1000,Akun1,0)),""))</f>
        <v/>
      </c>
      <c r="L1000" s="331" t="str">
        <f>IF(H1000="","",IFERROR(INDEX(Penerimaan1,MATCH('Buku Besar'!H1000,Akun1,0)),""))</f>
        <v/>
      </c>
      <c r="M1000" s="331" t="str">
        <f>IF(H1000="","",IFERROR(INDEX(Pengeluaran1,MATCH('Buku Besar'!H1000,Akun1,0)),""))</f>
        <v/>
      </c>
    </row>
    <row r="1001" spans="1:13" x14ac:dyDescent="0.25">
      <c r="A1001" s="91" t="str">
        <f t="shared" si="30"/>
        <v/>
      </c>
      <c r="B1001" s="330" t="str">
        <f>IF(A1001="","",IFERROR(INDEX(Tanggal,MATCH('Buku Besar'!A1001,Akun,0)),""))</f>
        <v/>
      </c>
      <c r="C1001" s="2" t="str">
        <f>IF(A1001="","",IFERROR(INDEX(Keterangan,MATCH('Buku Besar'!A1001,Akun,0)),""))</f>
        <v/>
      </c>
      <c r="D1001" s="2" t="str">
        <f>IF(A1001="","",IFERROR(INDEX(Reff,MATCH('Buku Besar'!A1001,Akun,0)),""))</f>
        <v/>
      </c>
      <c r="E1001" s="331" t="str">
        <f>IF(A1001="","",IFERROR(INDEX(Penerimaan,MATCH('Buku Besar'!A1001,Akun,0)),""))</f>
        <v/>
      </c>
      <c r="F1001" s="331" t="str">
        <f>IF(A1001="","",IFERROR(INDEX(Pengeluaran,MATCH('Buku Besar'!A1001,Akun,0)),""))</f>
        <v/>
      </c>
      <c r="H1001" s="91" t="str">
        <f t="shared" si="31"/>
        <v/>
      </c>
      <c r="I1001" s="330" t="str">
        <f>IF(H1001="","",IFERROR(INDEX(Tanggal1,MATCH('Buku Besar'!H1001,Akun1,0)),""))</f>
        <v/>
      </c>
      <c r="J1001" s="2" t="str">
        <f>IF(H1001="","",IFERROR(INDEX(Keterangan1,MATCH('Buku Besar'!H1001,Akun1,0)),""))</f>
        <v/>
      </c>
      <c r="K1001" s="2" t="str">
        <f>IF(H1001="","",IFERROR(INDEX(Reff1,MATCH('Buku Besar'!H1001,Akun1,0)),""))</f>
        <v/>
      </c>
      <c r="L1001" s="331" t="str">
        <f>IF(H1001="","",IFERROR(INDEX(Penerimaan1,MATCH('Buku Besar'!H1001,Akun1,0)),""))</f>
        <v/>
      </c>
      <c r="M1001" s="331" t="str">
        <f>IF(H1001="","",IFERROR(INDEX(Pengeluaran1,MATCH('Buku Besar'!H1001,Akun1,0)),""))</f>
        <v/>
      </c>
    </row>
    <row r="1002" spans="1:13" x14ac:dyDescent="0.25">
      <c r="A1002" s="91" t="str">
        <f t="shared" si="30"/>
        <v/>
      </c>
      <c r="B1002" s="330" t="str">
        <f>IF(A1002="","",IFERROR(INDEX(Tanggal,MATCH('Buku Besar'!A1002,Akun,0)),""))</f>
        <v/>
      </c>
      <c r="C1002" s="2" t="str">
        <f>IF(A1002="","",IFERROR(INDEX(Keterangan,MATCH('Buku Besar'!A1002,Akun,0)),""))</f>
        <v/>
      </c>
      <c r="D1002" s="2" t="str">
        <f>IF(A1002="","",IFERROR(INDEX(Reff,MATCH('Buku Besar'!A1002,Akun,0)),""))</f>
        <v/>
      </c>
      <c r="E1002" s="331" t="str">
        <f>IF(A1002="","",IFERROR(INDEX(Penerimaan,MATCH('Buku Besar'!A1002,Akun,0)),""))</f>
        <v/>
      </c>
      <c r="F1002" s="331" t="str">
        <f>IF(A1002="","",IFERROR(INDEX(Pengeluaran,MATCH('Buku Besar'!A1002,Akun,0)),""))</f>
        <v/>
      </c>
      <c r="H1002" s="91" t="str">
        <f t="shared" si="31"/>
        <v/>
      </c>
      <c r="I1002" s="330" t="str">
        <f>IF(H1002="","",IFERROR(INDEX(Tanggal1,MATCH('Buku Besar'!H1002,Akun1,0)),""))</f>
        <v/>
      </c>
      <c r="J1002" s="2" t="str">
        <f>IF(H1002="","",IFERROR(INDEX(Keterangan1,MATCH('Buku Besar'!H1002,Akun1,0)),""))</f>
        <v/>
      </c>
      <c r="K1002" s="2" t="str">
        <f>IF(H1002="","",IFERROR(INDEX(Reff1,MATCH('Buku Besar'!H1002,Akun1,0)),""))</f>
        <v/>
      </c>
      <c r="L1002" s="331" t="str">
        <f>IF(H1002="","",IFERROR(INDEX(Penerimaan1,MATCH('Buku Besar'!H1002,Akun1,0)),""))</f>
        <v/>
      </c>
      <c r="M1002" s="331" t="str">
        <f>IF(H1002="","",IFERROR(INDEX(Pengeluaran1,MATCH('Buku Besar'!H1002,Akun1,0)),""))</f>
        <v/>
      </c>
    </row>
    <row r="1003" spans="1:13" x14ac:dyDescent="0.25">
      <c r="A1003" s="91" t="str">
        <f t="shared" si="30"/>
        <v/>
      </c>
      <c r="B1003" s="330" t="str">
        <f>IF(A1003="","",IFERROR(INDEX(Tanggal,MATCH('Buku Besar'!A1003,Akun,0)),""))</f>
        <v/>
      </c>
      <c r="C1003" s="2" t="str">
        <f>IF(A1003="","",IFERROR(INDEX(Keterangan,MATCH('Buku Besar'!A1003,Akun,0)),""))</f>
        <v/>
      </c>
      <c r="D1003" s="2" t="str">
        <f>IF(A1003="","",IFERROR(INDEX(Reff,MATCH('Buku Besar'!A1003,Akun,0)),""))</f>
        <v/>
      </c>
      <c r="E1003" s="331" t="str">
        <f>IF(A1003="","",IFERROR(INDEX(Penerimaan,MATCH('Buku Besar'!A1003,Akun,0)),""))</f>
        <v/>
      </c>
      <c r="F1003" s="331" t="str">
        <f>IF(A1003="","",IFERROR(INDEX(Pengeluaran,MATCH('Buku Besar'!A1003,Akun,0)),""))</f>
        <v/>
      </c>
      <c r="H1003" s="91" t="str">
        <f t="shared" si="31"/>
        <v/>
      </c>
      <c r="I1003" s="330" t="str">
        <f>IF(H1003="","",IFERROR(INDEX(Tanggal1,MATCH('Buku Besar'!H1003,Akun1,0)),""))</f>
        <v/>
      </c>
      <c r="J1003" s="2" t="str">
        <f>IF(H1003="","",IFERROR(INDEX(Keterangan1,MATCH('Buku Besar'!H1003,Akun1,0)),""))</f>
        <v/>
      </c>
      <c r="K1003" s="2" t="str">
        <f>IF(H1003="","",IFERROR(INDEX(Reff1,MATCH('Buku Besar'!H1003,Akun1,0)),""))</f>
        <v/>
      </c>
      <c r="L1003" s="331" t="str">
        <f>IF(H1003="","",IFERROR(INDEX(Penerimaan1,MATCH('Buku Besar'!H1003,Akun1,0)),""))</f>
        <v/>
      </c>
      <c r="M1003" s="331" t="str">
        <f>IF(H1003="","",IFERROR(INDEX(Pengeluaran1,MATCH('Buku Besar'!H1003,Akun1,0)),""))</f>
        <v/>
      </c>
    </row>
    <row r="1004" spans="1:13" x14ac:dyDescent="0.25">
      <c r="A1004" s="91" t="str">
        <f t="shared" si="30"/>
        <v/>
      </c>
      <c r="B1004" s="330" t="str">
        <f>IF(A1004="","",IFERROR(INDEX(Tanggal,MATCH('Buku Besar'!A1004,Akun,0)),""))</f>
        <v/>
      </c>
      <c r="C1004" s="2" t="str">
        <f>IF(A1004="","",IFERROR(INDEX(Keterangan,MATCH('Buku Besar'!A1004,Akun,0)),""))</f>
        <v/>
      </c>
      <c r="D1004" s="2" t="str">
        <f>IF(A1004="","",IFERROR(INDEX(Reff,MATCH('Buku Besar'!A1004,Akun,0)),""))</f>
        <v/>
      </c>
      <c r="E1004" s="331" t="str">
        <f>IF(A1004="","",IFERROR(INDEX(Penerimaan,MATCH('Buku Besar'!A1004,Akun,0)),""))</f>
        <v/>
      </c>
      <c r="F1004" s="331" t="str">
        <f>IF(A1004="","",IFERROR(INDEX(Pengeluaran,MATCH('Buku Besar'!A1004,Akun,0)),""))</f>
        <v/>
      </c>
      <c r="H1004" s="91" t="str">
        <f t="shared" si="31"/>
        <v/>
      </c>
      <c r="I1004" s="330" t="str">
        <f>IF(H1004="","",IFERROR(INDEX(Tanggal1,MATCH('Buku Besar'!H1004,Akun1,0)),""))</f>
        <v/>
      </c>
      <c r="J1004" s="2" t="str">
        <f>IF(H1004="","",IFERROR(INDEX(Keterangan1,MATCH('Buku Besar'!H1004,Akun1,0)),""))</f>
        <v/>
      </c>
      <c r="K1004" s="2" t="str">
        <f>IF(H1004="","",IFERROR(INDEX(Reff1,MATCH('Buku Besar'!H1004,Akun1,0)),""))</f>
        <v/>
      </c>
      <c r="L1004" s="331" t="str">
        <f>IF(H1004="","",IFERROR(INDEX(Penerimaan1,MATCH('Buku Besar'!H1004,Akun1,0)),""))</f>
        <v/>
      </c>
      <c r="M1004" s="331" t="str">
        <f>IF(H1004="","",IFERROR(INDEX(Pengeluaran1,MATCH('Buku Besar'!H1004,Akun1,0)),""))</f>
        <v/>
      </c>
    </row>
    <row r="1005" spans="1:13" x14ac:dyDescent="0.25">
      <c r="A1005" s="91" t="str">
        <f t="shared" si="30"/>
        <v/>
      </c>
      <c r="B1005" s="330" t="str">
        <f>IF(A1005="","",IFERROR(INDEX(Tanggal,MATCH('Buku Besar'!A1005,Akun,0)),""))</f>
        <v/>
      </c>
      <c r="C1005" s="2" t="str">
        <f>IF(A1005="","",IFERROR(INDEX(Keterangan,MATCH('Buku Besar'!A1005,Akun,0)),""))</f>
        <v/>
      </c>
      <c r="D1005" s="2" t="str">
        <f>IF(A1005="","",IFERROR(INDEX(Reff,MATCH('Buku Besar'!A1005,Akun,0)),""))</f>
        <v/>
      </c>
      <c r="E1005" s="331" t="str">
        <f>IF(A1005="","",IFERROR(INDEX(Penerimaan,MATCH('Buku Besar'!A1005,Akun,0)),""))</f>
        <v/>
      </c>
      <c r="F1005" s="331" t="str">
        <f>IF(A1005="","",IFERROR(INDEX(Pengeluaran,MATCH('Buku Besar'!A1005,Akun,0)),""))</f>
        <v/>
      </c>
      <c r="H1005" s="91" t="str">
        <f t="shared" si="31"/>
        <v/>
      </c>
      <c r="I1005" s="330" t="str">
        <f>IF(H1005="","",IFERROR(INDEX(Tanggal1,MATCH('Buku Besar'!H1005,Akun1,0)),""))</f>
        <v/>
      </c>
      <c r="J1005" s="2" t="str">
        <f>IF(H1005="","",IFERROR(INDEX(Keterangan1,MATCH('Buku Besar'!H1005,Akun1,0)),""))</f>
        <v/>
      </c>
      <c r="K1005" s="2" t="str">
        <f>IF(H1005="","",IFERROR(INDEX(Reff1,MATCH('Buku Besar'!H1005,Akun1,0)),""))</f>
        <v/>
      </c>
      <c r="L1005" s="331" t="str">
        <f>IF(H1005="","",IFERROR(INDEX(Penerimaan1,MATCH('Buku Besar'!H1005,Akun1,0)),""))</f>
        <v/>
      </c>
      <c r="M1005" s="331" t="str">
        <f>IF(H1005="","",IFERROR(INDEX(Pengeluaran1,MATCH('Buku Besar'!H1005,Akun1,0)),""))</f>
        <v/>
      </c>
    </row>
    <row r="1006" spans="1:13" x14ac:dyDescent="0.25">
      <c r="A1006" s="91" t="str">
        <f t="shared" si="30"/>
        <v/>
      </c>
      <c r="B1006" s="330" t="str">
        <f>IF(A1006="","",IFERROR(INDEX(Tanggal,MATCH('Buku Besar'!A1006,Akun,0)),""))</f>
        <v/>
      </c>
      <c r="C1006" s="2" t="str">
        <f>IF(A1006="","",IFERROR(INDEX(Keterangan,MATCH('Buku Besar'!A1006,Akun,0)),""))</f>
        <v/>
      </c>
      <c r="D1006" s="2" t="str">
        <f>IF(A1006="","",IFERROR(INDEX(Reff,MATCH('Buku Besar'!A1006,Akun,0)),""))</f>
        <v/>
      </c>
      <c r="E1006" s="331" t="str">
        <f>IF(A1006="","",IFERROR(INDEX(Penerimaan,MATCH('Buku Besar'!A1006,Akun,0)),""))</f>
        <v/>
      </c>
      <c r="F1006" s="331" t="str">
        <f>IF(A1006="","",IFERROR(INDEX(Pengeluaran,MATCH('Buku Besar'!A1006,Akun,0)),""))</f>
        <v/>
      </c>
      <c r="H1006" s="91" t="str">
        <f t="shared" si="31"/>
        <v/>
      </c>
      <c r="I1006" s="330" t="str">
        <f>IF(H1006="","",IFERROR(INDEX(Tanggal1,MATCH('Buku Besar'!H1006,Akun1,0)),""))</f>
        <v/>
      </c>
      <c r="J1006" s="2" t="str">
        <f>IF(H1006="","",IFERROR(INDEX(Keterangan1,MATCH('Buku Besar'!H1006,Akun1,0)),""))</f>
        <v/>
      </c>
      <c r="K1006" s="2" t="str">
        <f>IF(H1006="","",IFERROR(INDEX(Reff1,MATCH('Buku Besar'!H1006,Akun1,0)),""))</f>
        <v/>
      </c>
      <c r="L1006" s="331" t="str">
        <f>IF(H1006="","",IFERROR(INDEX(Penerimaan1,MATCH('Buku Besar'!H1006,Akun1,0)),""))</f>
        <v/>
      </c>
      <c r="M1006" s="331" t="str">
        <f>IF(H1006="","",IFERROR(INDEX(Pengeluaran1,MATCH('Buku Besar'!H1006,Akun1,0)),""))</f>
        <v/>
      </c>
    </row>
    <row r="1007" spans="1:13" x14ac:dyDescent="0.25">
      <c r="A1007" s="91" t="str">
        <f t="shared" si="30"/>
        <v/>
      </c>
      <c r="B1007" s="330" t="str">
        <f>IF(A1007="","",IFERROR(INDEX(Tanggal,MATCH('Buku Besar'!A1007,Akun,0)),""))</f>
        <v/>
      </c>
      <c r="C1007" s="2" t="str">
        <f>IF(A1007="","",IFERROR(INDEX(Keterangan,MATCH('Buku Besar'!A1007,Akun,0)),""))</f>
        <v/>
      </c>
      <c r="D1007" s="2" t="str">
        <f>IF(A1007="","",IFERROR(INDEX(Reff,MATCH('Buku Besar'!A1007,Akun,0)),""))</f>
        <v/>
      </c>
      <c r="E1007" s="331" t="str">
        <f>IF(A1007="","",IFERROR(INDEX(Penerimaan,MATCH('Buku Besar'!A1007,Akun,0)),""))</f>
        <v/>
      </c>
      <c r="F1007" s="331" t="str">
        <f>IF(A1007="","",IFERROR(INDEX(Pengeluaran,MATCH('Buku Besar'!A1007,Akun,0)),""))</f>
        <v/>
      </c>
      <c r="H1007" s="91" t="str">
        <f t="shared" si="31"/>
        <v/>
      </c>
      <c r="I1007" s="330" t="str">
        <f>IF(H1007="","",IFERROR(INDEX(Tanggal1,MATCH('Buku Besar'!H1007,Akun1,0)),""))</f>
        <v/>
      </c>
      <c r="J1007" s="2" t="str">
        <f>IF(H1007="","",IFERROR(INDEX(Keterangan1,MATCH('Buku Besar'!H1007,Akun1,0)),""))</f>
        <v/>
      </c>
      <c r="K1007" s="2" t="str">
        <f>IF(H1007="","",IFERROR(INDEX(Reff1,MATCH('Buku Besar'!H1007,Akun1,0)),""))</f>
        <v/>
      </c>
      <c r="L1007" s="331" t="str">
        <f>IF(H1007="","",IFERROR(INDEX(Penerimaan1,MATCH('Buku Besar'!H1007,Akun1,0)),""))</f>
        <v/>
      </c>
      <c r="M1007" s="331" t="str">
        <f>IF(H1007="","",IFERROR(INDEX(Pengeluaran1,MATCH('Buku Besar'!H1007,Akun1,0)),""))</f>
        <v/>
      </c>
    </row>
    <row r="1008" spans="1:13" x14ac:dyDescent="0.25">
      <c r="A1008" s="91" t="str">
        <f t="shared" si="30"/>
        <v/>
      </c>
      <c r="B1008" s="330" t="str">
        <f>IF(A1008="","",IFERROR(INDEX(Tanggal,MATCH('Buku Besar'!A1008,Akun,0)),""))</f>
        <v/>
      </c>
      <c r="C1008" s="2" t="str">
        <f>IF(A1008="","",IFERROR(INDEX(Keterangan,MATCH('Buku Besar'!A1008,Akun,0)),""))</f>
        <v/>
      </c>
      <c r="D1008" s="2" t="str">
        <f>IF(A1008="","",IFERROR(INDEX(Reff,MATCH('Buku Besar'!A1008,Akun,0)),""))</f>
        <v/>
      </c>
      <c r="E1008" s="331" t="str">
        <f>IF(A1008="","",IFERROR(INDEX(Penerimaan,MATCH('Buku Besar'!A1008,Akun,0)),""))</f>
        <v/>
      </c>
      <c r="F1008" s="331" t="str">
        <f>IF(A1008="","",IFERROR(INDEX(Pengeluaran,MATCH('Buku Besar'!A1008,Akun,0)),""))</f>
        <v/>
      </c>
      <c r="H1008" s="91" t="str">
        <f t="shared" si="31"/>
        <v/>
      </c>
      <c r="I1008" s="330" t="str">
        <f>IF(H1008="","",IFERROR(INDEX(Tanggal1,MATCH('Buku Besar'!H1008,Akun1,0)),""))</f>
        <v/>
      </c>
      <c r="J1008" s="2" t="str">
        <f>IF(H1008="","",IFERROR(INDEX(Keterangan1,MATCH('Buku Besar'!H1008,Akun1,0)),""))</f>
        <v/>
      </c>
      <c r="K1008" s="2" t="str">
        <f>IF(H1008="","",IFERROR(INDEX(Reff1,MATCH('Buku Besar'!H1008,Akun1,0)),""))</f>
        <v/>
      </c>
      <c r="L1008" s="331" t="str">
        <f>IF(H1008="","",IFERROR(INDEX(Penerimaan1,MATCH('Buku Besar'!H1008,Akun1,0)),""))</f>
        <v/>
      </c>
      <c r="M1008" s="331" t="str">
        <f>IF(H1008="","",IFERROR(INDEX(Pengeluaran1,MATCH('Buku Besar'!H1008,Akun1,0)),""))</f>
        <v/>
      </c>
    </row>
    <row r="1009" spans="1:13" x14ac:dyDescent="0.25">
      <c r="A1009" s="91" t="str">
        <f t="shared" si="30"/>
        <v/>
      </c>
      <c r="B1009" s="330" t="str">
        <f>IF(A1009="","",IFERROR(INDEX(Tanggal,MATCH('Buku Besar'!A1009,Akun,0)),""))</f>
        <v/>
      </c>
      <c r="C1009" s="2" t="str">
        <f>IF(A1009="","",IFERROR(INDEX(Keterangan,MATCH('Buku Besar'!A1009,Akun,0)),""))</f>
        <v/>
      </c>
      <c r="D1009" s="2" t="str">
        <f>IF(A1009="","",IFERROR(INDEX(Reff,MATCH('Buku Besar'!A1009,Akun,0)),""))</f>
        <v/>
      </c>
      <c r="E1009" s="331" t="str">
        <f>IF(A1009="","",IFERROR(INDEX(Penerimaan,MATCH('Buku Besar'!A1009,Akun,0)),""))</f>
        <v/>
      </c>
      <c r="F1009" s="331" t="str">
        <f>IF(A1009="","",IFERROR(INDEX(Pengeluaran,MATCH('Buku Besar'!A1009,Akun,0)),""))</f>
        <v/>
      </c>
      <c r="H1009" s="91" t="str">
        <f t="shared" si="31"/>
        <v/>
      </c>
      <c r="I1009" s="330" t="str">
        <f>IF(H1009="","",IFERROR(INDEX(Tanggal1,MATCH('Buku Besar'!H1009,Akun1,0)),""))</f>
        <v/>
      </c>
      <c r="J1009" s="2" t="str">
        <f>IF(H1009="","",IFERROR(INDEX(Keterangan1,MATCH('Buku Besar'!H1009,Akun1,0)),""))</f>
        <v/>
      </c>
      <c r="K1009" s="2" t="str">
        <f>IF(H1009="","",IFERROR(INDEX(Reff1,MATCH('Buku Besar'!H1009,Akun1,0)),""))</f>
        <v/>
      </c>
      <c r="L1009" s="331" t="str">
        <f>IF(H1009="","",IFERROR(INDEX(Penerimaan1,MATCH('Buku Besar'!H1009,Akun1,0)),""))</f>
        <v/>
      </c>
      <c r="M1009" s="331" t="str">
        <f>IF(H1009="","",IFERROR(INDEX(Pengeluaran1,MATCH('Buku Besar'!H1009,Akun1,0)),""))</f>
        <v/>
      </c>
    </row>
    <row r="1010" spans="1:13" x14ac:dyDescent="0.25">
      <c r="A1010" s="91" t="str">
        <f t="shared" si="30"/>
        <v/>
      </c>
      <c r="B1010" s="330" t="str">
        <f>IF(A1010="","",IFERROR(INDEX(Tanggal,MATCH('Buku Besar'!A1010,Akun,0)),""))</f>
        <v/>
      </c>
      <c r="C1010" s="2" t="str">
        <f>IF(A1010="","",IFERROR(INDEX(Keterangan,MATCH('Buku Besar'!A1010,Akun,0)),""))</f>
        <v/>
      </c>
      <c r="D1010" s="2" t="str">
        <f>IF(A1010="","",IFERROR(INDEX(Reff,MATCH('Buku Besar'!A1010,Akun,0)),""))</f>
        <v/>
      </c>
      <c r="E1010" s="331" t="str">
        <f>IF(A1010="","",IFERROR(INDEX(Penerimaan,MATCH('Buku Besar'!A1010,Akun,0)),""))</f>
        <v/>
      </c>
      <c r="F1010" s="331" t="str">
        <f>IF(A1010="","",IFERROR(INDEX(Pengeluaran,MATCH('Buku Besar'!A1010,Akun,0)),""))</f>
        <v/>
      </c>
      <c r="H1010" s="91" t="str">
        <f t="shared" si="31"/>
        <v/>
      </c>
      <c r="I1010" s="330" t="str">
        <f>IF(H1010="","",IFERROR(INDEX(Tanggal1,MATCH('Buku Besar'!H1010,Akun1,0)),""))</f>
        <v/>
      </c>
      <c r="J1010" s="2" t="str">
        <f>IF(H1010="","",IFERROR(INDEX(Keterangan1,MATCH('Buku Besar'!H1010,Akun1,0)),""))</f>
        <v/>
      </c>
      <c r="K1010" s="2" t="str">
        <f>IF(H1010="","",IFERROR(INDEX(Reff1,MATCH('Buku Besar'!H1010,Akun1,0)),""))</f>
        <v/>
      </c>
      <c r="L1010" s="331" t="str">
        <f>IF(H1010="","",IFERROR(INDEX(Penerimaan1,MATCH('Buku Besar'!H1010,Akun1,0)),""))</f>
        <v/>
      </c>
      <c r="M1010" s="331" t="str">
        <f>IF(H1010="","",IFERROR(INDEX(Pengeluaran1,MATCH('Buku Besar'!H1010,Akun1,0)),""))</f>
        <v/>
      </c>
    </row>
    <row r="1011" spans="1:13" x14ac:dyDescent="0.25">
      <c r="A1011" s="91" t="str">
        <f t="shared" si="30"/>
        <v/>
      </c>
      <c r="B1011" s="330" t="str">
        <f>IF(A1011="","",IFERROR(INDEX(Tanggal,MATCH('Buku Besar'!A1011,Akun,0)),""))</f>
        <v/>
      </c>
      <c r="C1011" s="2" t="str">
        <f>IF(A1011="","",IFERROR(INDEX(Keterangan,MATCH('Buku Besar'!A1011,Akun,0)),""))</f>
        <v/>
      </c>
      <c r="D1011" s="2" t="str">
        <f>IF(A1011="","",IFERROR(INDEX(Reff,MATCH('Buku Besar'!A1011,Akun,0)),""))</f>
        <v/>
      </c>
      <c r="E1011" s="331" t="str">
        <f>IF(A1011="","",IFERROR(INDEX(Penerimaan,MATCH('Buku Besar'!A1011,Akun,0)),""))</f>
        <v/>
      </c>
      <c r="F1011" s="331" t="str">
        <f>IF(A1011="","",IFERROR(INDEX(Pengeluaran,MATCH('Buku Besar'!A1011,Akun,0)),""))</f>
        <v/>
      </c>
      <c r="H1011" s="91" t="str">
        <f t="shared" si="31"/>
        <v/>
      </c>
      <c r="I1011" s="330" t="str">
        <f>IF(H1011="","",IFERROR(INDEX(Tanggal1,MATCH('Buku Besar'!H1011,Akun1,0)),""))</f>
        <v/>
      </c>
      <c r="J1011" s="2" t="str">
        <f>IF(H1011="","",IFERROR(INDEX(Keterangan1,MATCH('Buku Besar'!H1011,Akun1,0)),""))</f>
        <v/>
      </c>
      <c r="K1011" s="2" t="str">
        <f>IF(H1011="","",IFERROR(INDEX(Reff1,MATCH('Buku Besar'!H1011,Akun1,0)),""))</f>
        <v/>
      </c>
      <c r="L1011" s="331" t="str">
        <f>IF(H1011="","",IFERROR(INDEX(Penerimaan1,MATCH('Buku Besar'!H1011,Akun1,0)),""))</f>
        <v/>
      </c>
      <c r="M1011" s="331" t="str">
        <f>IF(H1011="","",IFERROR(INDEX(Pengeluaran1,MATCH('Buku Besar'!H1011,Akun1,0)),""))</f>
        <v/>
      </c>
    </row>
    <row r="1012" spans="1:13" x14ac:dyDescent="0.25">
      <c r="A1012" s="91" t="str">
        <f t="shared" si="30"/>
        <v/>
      </c>
      <c r="B1012" s="330" t="str">
        <f>IF(A1012="","",IFERROR(INDEX(Tanggal,MATCH('Buku Besar'!A1012,Akun,0)),""))</f>
        <v/>
      </c>
      <c r="C1012" s="2" t="str">
        <f>IF(A1012="","",IFERROR(INDEX(Keterangan,MATCH('Buku Besar'!A1012,Akun,0)),""))</f>
        <v/>
      </c>
      <c r="D1012" s="2" t="str">
        <f>IF(A1012="","",IFERROR(INDEX(Reff,MATCH('Buku Besar'!A1012,Akun,0)),""))</f>
        <v/>
      </c>
      <c r="E1012" s="331" t="str">
        <f>IF(A1012="","",IFERROR(INDEX(Penerimaan,MATCH('Buku Besar'!A1012,Akun,0)),""))</f>
        <v/>
      </c>
      <c r="F1012" s="331" t="str">
        <f>IF(A1012="","",IFERROR(INDEX(Pengeluaran,MATCH('Buku Besar'!A1012,Akun,0)),""))</f>
        <v/>
      </c>
      <c r="H1012" s="91" t="str">
        <f t="shared" si="31"/>
        <v/>
      </c>
      <c r="I1012" s="330" t="str">
        <f>IF(H1012="","",IFERROR(INDEX(Tanggal1,MATCH('Buku Besar'!H1012,Akun1,0)),""))</f>
        <v/>
      </c>
      <c r="J1012" s="2" t="str">
        <f>IF(H1012="","",IFERROR(INDEX(Keterangan1,MATCH('Buku Besar'!H1012,Akun1,0)),""))</f>
        <v/>
      </c>
      <c r="K1012" s="2" t="str">
        <f>IF(H1012="","",IFERROR(INDEX(Reff1,MATCH('Buku Besar'!H1012,Akun1,0)),""))</f>
        <v/>
      </c>
      <c r="L1012" s="331" t="str">
        <f>IF(H1012="","",IFERROR(INDEX(Penerimaan1,MATCH('Buku Besar'!H1012,Akun1,0)),""))</f>
        <v/>
      </c>
      <c r="M1012" s="331" t="str">
        <f>IF(H1012="","",IFERROR(INDEX(Pengeluaran1,MATCH('Buku Besar'!H1012,Akun1,0)),""))</f>
        <v/>
      </c>
    </row>
    <row r="1013" spans="1:13" x14ac:dyDescent="0.25">
      <c r="A1013" s="91" t="str">
        <f t="shared" si="30"/>
        <v/>
      </c>
      <c r="B1013" s="330" t="str">
        <f>IF(A1013="","",IFERROR(INDEX(Tanggal,MATCH('Buku Besar'!A1013,Akun,0)),""))</f>
        <v/>
      </c>
      <c r="C1013" s="2" t="str">
        <f>IF(A1013="","",IFERROR(INDEX(Keterangan,MATCH('Buku Besar'!A1013,Akun,0)),""))</f>
        <v/>
      </c>
      <c r="D1013" s="2" t="str">
        <f>IF(A1013="","",IFERROR(INDEX(Reff,MATCH('Buku Besar'!A1013,Akun,0)),""))</f>
        <v/>
      </c>
      <c r="E1013" s="331" t="str">
        <f>IF(A1013="","",IFERROR(INDEX(Penerimaan,MATCH('Buku Besar'!A1013,Akun,0)),""))</f>
        <v/>
      </c>
      <c r="F1013" s="331" t="str">
        <f>IF(A1013="","",IFERROR(INDEX(Pengeluaran,MATCH('Buku Besar'!A1013,Akun,0)),""))</f>
        <v/>
      </c>
      <c r="H1013" s="91" t="str">
        <f t="shared" si="31"/>
        <v/>
      </c>
      <c r="I1013" s="330" t="str">
        <f>IF(H1013="","",IFERROR(INDEX(Tanggal1,MATCH('Buku Besar'!H1013,Akun1,0)),""))</f>
        <v/>
      </c>
      <c r="J1013" s="2" t="str">
        <f>IF(H1013="","",IFERROR(INDEX(Keterangan1,MATCH('Buku Besar'!H1013,Akun1,0)),""))</f>
        <v/>
      </c>
      <c r="K1013" s="2" t="str">
        <f>IF(H1013="","",IFERROR(INDEX(Reff1,MATCH('Buku Besar'!H1013,Akun1,0)),""))</f>
        <v/>
      </c>
      <c r="L1013" s="331" t="str">
        <f>IF(H1013="","",IFERROR(INDEX(Penerimaan1,MATCH('Buku Besar'!H1013,Akun1,0)),""))</f>
        <v/>
      </c>
      <c r="M1013" s="331" t="str">
        <f>IF(H1013="","",IFERROR(INDEX(Pengeluaran1,MATCH('Buku Besar'!H1013,Akun1,0)),""))</f>
        <v/>
      </c>
    </row>
    <row r="1014" spans="1:13" x14ac:dyDescent="0.25">
      <c r="A1014" s="91" t="str">
        <f t="shared" si="30"/>
        <v/>
      </c>
      <c r="B1014" s="330" t="str">
        <f>IF(A1014="","",IFERROR(INDEX(Tanggal,MATCH('Buku Besar'!A1014,Akun,0)),""))</f>
        <v/>
      </c>
      <c r="C1014" s="2" t="str">
        <f>IF(A1014="","",IFERROR(INDEX(Keterangan,MATCH('Buku Besar'!A1014,Akun,0)),""))</f>
        <v/>
      </c>
      <c r="D1014" s="2" t="str">
        <f>IF(A1014="","",IFERROR(INDEX(Reff,MATCH('Buku Besar'!A1014,Akun,0)),""))</f>
        <v/>
      </c>
      <c r="E1014" s="331" t="str">
        <f>IF(A1014="","",IFERROR(INDEX(Penerimaan,MATCH('Buku Besar'!A1014,Akun,0)),""))</f>
        <v/>
      </c>
      <c r="F1014" s="331" t="str">
        <f>IF(A1014="","",IFERROR(INDEX(Pengeluaran,MATCH('Buku Besar'!A1014,Akun,0)),""))</f>
        <v/>
      </c>
      <c r="H1014" s="91" t="str">
        <f t="shared" si="31"/>
        <v/>
      </c>
      <c r="I1014" s="330" t="str">
        <f>IF(H1014="","",IFERROR(INDEX(Tanggal1,MATCH('Buku Besar'!H1014,Akun1,0)),""))</f>
        <v/>
      </c>
      <c r="J1014" s="2" t="str">
        <f>IF(H1014="","",IFERROR(INDEX(Keterangan1,MATCH('Buku Besar'!H1014,Akun1,0)),""))</f>
        <v/>
      </c>
      <c r="K1014" s="2" t="str">
        <f>IF(H1014="","",IFERROR(INDEX(Reff1,MATCH('Buku Besar'!H1014,Akun1,0)),""))</f>
        <v/>
      </c>
      <c r="L1014" s="331" t="str">
        <f>IF(H1014="","",IFERROR(INDEX(Penerimaan1,MATCH('Buku Besar'!H1014,Akun1,0)),""))</f>
        <v/>
      </c>
      <c r="M1014" s="331" t="str">
        <f>IF(H1014="","",IFERROR(INDEX(Pengeluaran1,MATCH('Buku Besar'!H1014,Akun1,0)),""))</f>
        <v/>
      </c>
    </row>
    <row r="1015" spans="1:13" x14ac:dyDescent="0.25">
      <c r="A1015" s="91" t="str">
        <f t="shared" si="30"/>
        <v/>
      </c>
      <c r="B1015" s="330" t="str">
        <f>IF(A1015="","",IFERROR(INDEX(Tanggal,MATCH('Buku Besar'!A1015,Akun,0)),""))</f>
        <v/>
      </c>
      <c r="C1015" s="2" t="str">
        <f>IF(A1015="","",IFERROR(INDEX(Keterangan,MATCH('Buku Besar'!A1015,Akun,0)),""))</f>
        <v/>
      </c>
      <c r="D1015" s="2" t="str">
        <f>IF(A1015="","",IFERROR(INDEX(Reff,MATCH('Buku Besar'!A1015,Akun,0)),""))</f>
        <v/>
      </c>
      <c r="E1015" s="331" t="str">
        <f>IF(A1015="","",IFERROR(INDEX(Penerimaan,MATCH('Buku Besar'!A1015,Akun,0)),""))</f>
        <v/>
      </c>
      <c r="F1015" s="331" t="str">
        <f>IF(A1015="","",IFERROR(INDEX(Pengeluaran,MATCH('Buku Besar'!A1015,Akun,0)),""))</f>
        <v/>
      </c>
      <c r="H1015" s="91" t="str">
        <f t="shared" si="31"/>
        <v/>
      </c>
      <c r="I1015" s="330" t="str">
        <f>IF(H1015="","",IFERROR(INDEX(Tanggal1,MATCH('Buku Besar'!H1015,Akun1,0)),""))</f>
        <v/>
      </c>
      <c r="J1015" s="2" t="str">
        <f>IF(H1015="","",IFERROR(INDEX(Keterangan1,MATCH('Buku Besar'!H1015,Akun1,0)),""))</f>
        <v/>
      </c>
      <c r="K1015" s="2" t="str">
        <f>IF(H1015="","",IFERROR(INDEX(Reff1,MATCH('Buku Besar'!H1015,Akun1,0)),""))</f>
        <v/>
      </c>
      <c r="L1015" s="331" t="str">
        <f>IF(H1015="","",IFERROR(INDEX(Penerimaan1,MATCH('Buku Besar'!H1015,Akun1,0)),""))</f>
        <v/>
      </c>
      <c r="M1015" s="331" t="str">
        <f>IF(H1015="","",IFERROR(INDEX(Pengeluaran1,MATCH('Buku Besar'!H1015,Akun1,0)),""))</f>
        <v/>
      </c>
    </row>
    <row r="1016" spans="1:13" x14ac:dyDescent="0.25">
      <c r="A1016" s="91" t="str">
        <f t="shared" si="30"/>
        <v/>
      </c>
      <c r="B1016" s="330" t="str">
        <f>IF(A1016="","",IFERROR(INDEX(Tanggal,MATCH('Buku Besar'!A1016,Akun,0)),""))</f>
        <v/>
      </c>
      <c r="C1016" s="2" t="str">
        <f>IF(A1016="","",IFERROR(INDEX(Keterangan,MATCH('Buku Besar'!A1016,Akun,0)),""))</f>
        <v/>
      </c>
      <c r="D1016" s="2" t="str">
        <f>IF(A1016="","",IFERROR(INDEX(Reff,MATCH('Buku Besar'!A1016,Akun,0)),""))</f>
        <v/>
      </c>
      <c r="E1016" s="331" t="str">
        <f>IF(A1016="","",IFERROR(INDEX(Penerimaan,MATCH('Buku Besar'!A1016,Akun,0)),""))</f>
        <v/>
      </c>
      <c r="F1016" s="331" t="str">
        <f>IF(A1016="","",IFERROR(INDEX(Pengeluaran,MATCH('Buku Besar'!A1016,Akun,0)),""))</f>
        <v/>
      </c>
      <c r="H1016" s="91" t="str">
        <f t="shared" si="31"/>
        <v/>
      </c>
      <c r="I1016" s="330" t="str">
        <f>IF(H1016="","",IFERROR(INDEX(Tanggal1,MATCH('Buku Besar'!H1016,Akun1,0)),""))</f>
        <v/>
      </c>
      <c r="J1016" s="2" t="str">
        <f>IF(H1016="","",IFERROR(INDEX(Keterangan1,MATCH('Buku Besar'!H1016,Akun1,0)),""))</f>
        <v/>
      </c>
      <c r="K1016" s="2" t="str">
        <f>IF(H1016="","",IFERROR(INDEX(Reff1,MATCH('Buku Besar'!H1016,Akun1,0)),""))</f>
        <v/>
      </c>
      <c r="L1016" s="331" t="str">
        <f>IF(H1016="","",IFERROR(INDEX(Penerimaan1,MATCH('Buku Besar'!H1016,Akun1,0)),""))</f>
        <v/>
      </c>
      <c r="M1016" s="331" t="str">
        <f>IF(H1016="","",IFERROR(INDEX(Pengeluaran1,MATCH('Buku Besar'!H1016,Akun1,0)),""))</f>
        <v/>
      </c>
    </row>
    <row r="1017" spans="1:13" x14ac:dyDescent="0.25">
      <c r="A1017" s="91" t="str">
        <f t="shared" si="30"/>
        <v/>
      </c>
      <c r="B1017" s="330" t="str">
        <f>IF(A1017="","",IFERROR(INDEX(Tanggal,MATCH('Buku Besar'!A1017,Akun,0)),""))</f>
        <v/>
      </c>
      <c r="C1017" s="2" t="str">
        <f>IF(A1017="","",IFERROR(INDEX(Keterangan,MATCH('Buku Besar'!A1017,Akun,0)),""))</f>
        <v/>
      </c>
      <c r="D1017" s="2" t="str">
        <f>IF(A1017="","",IFERROR(INDEX(Reff,MATCH('Buku Besar'!A1017,Akun,0)),""))</f>
        <v/>
      </c>
      <c r="E1017" s="331" t="str">
        <f>IF(A1017="","",IFERROR(INDEX(Penerimaan,MATCH('Buku Besar'!A1017,Akun,0)),""))</f>
        <v/>
      </c>
      <c r="F1017" s="331" t="str">
        <f>IF(A1017="","",IFERROR(INDEX(Pengeluaran,MATCH('Buku Besar'!A1017,Akun,0)),""))</f>
        <v/>
      </c>
      <c r="H1017" s="91" t="str">
        <f t="shared" si="31"/>
        <v/>
      </c>
      <c r="I1017" s="330" t="str">
        <f>IF(H1017="","",IFERROR(INDEX(Tanggal1,MATCH('Buku Besar'!H1017,Akun1,0)),""))</f>
        <v/>
      </c>
      <c r="J1017" s="2" t="str">
        <f>IF(H1017="","",IFERROR(INDEX(Keterangan1,MATCH('Buku Besar'!H1017,Akun1,0)),""))</f>
        <v/>
      </c>
      <c r="K1017" s="2" t="str">
        <f>IF(H1017="","",IFERROR(INDEX(Reff1,MATCH('Buku Besar'!H1017,Akun1,0)),""))</f>
        <v/>
      </c>
      <c r="L1017" s="331" t="str">
        <f>IF(H1017="","",IFERROR(INDEX(Penerimaan1,MATCH('Buku Besar'!H1017,Akun1,0)),""))</f>
        <v/>
      </c>
      <c r="M1017" s="331" t="str">
        <f>IF(H1017="","",IFERROR(INDEX(Pengeluaran1,MATCH('Buku Besar'!H1017,Akun1,0)),""))</f>
        <v/>
      </c>
    </row>
    <row r="1018" spans="1:13" x14ac:dyDescent="0.25">
      <c r="A1018" s="91" t="str">
        <f t="shared" si="30"/>
        <v/>
      </c>
      <c r="B1018" s="330" t="str">
        <f>IF(A1018="","",IFERROR(INDEX(Tanggal,MATCH('Buku Besar'!A1018,Akun,0)),""))</f>
        <v/>
      </c>
      <c r="C1018" s="2" t="str">
        <f>IF(A1018="","",IFERROR(INDEX(Keterangan,MATCH('Buku Besar'!A1018,Akun,0)),""))</f>
        <v/>
      </c>
      <c r="D1018" s="2" t="str">
        <f>IF(A1018="","",IFERROR(INDEX(Reff,MATCH('Buku Besar'!A1018,Akun,0)),""))</f>
        <v/>
      </c>
      <c r="E1018" s="331" t="str">
        <f>IF(A1018="","",IFERROR(INDEX(Penerimaan,MATCH('Buku Besar'!A1018,Akun,0)),""))</f>
        <v/>
      </c>
      <c r="F1018" s="331" t="str">
        <f>IF(A1018="","",IFERROR(INDEX(Pengeluaran,MATCH('Buku Besar'!A1018,Akun,0)),""))</f>
        <v/>
      </c>
      <c r="H1018" s="91" t="str">
        <f t="shared" si="31"/>
        <v/>
      </c>
      <c r="I1018" s="330" t="str">
        <f>IF(H1018="","",IFERROR(INDEX(Tanggal1,MATCH('Buku Besar'!H1018,Akun1,0)),""))</f>
        <v/>
      </c>
      <c r="J1018" s="2" t="str">
        <f>IF(H1018="","",IFERROR(INDEX(Keterangan1,MATCH('Buku Besar'!H1018,Akun1,0)),""))</f>
        <v/>
      </c>
      <c r="K1018" s="2" t="str">
        <f>IF(H1018="","",IFERROR(INDEX(Reff1,MATCH('Buku Besar'!H1018,Akun1,0)),""))</f>
        <v/>
      </c>
      <c r="L1018" s="331" t="str">
        <f>IF(H1018="","",IFERROR(INDEX(Penerimaan1,MATCH('Buku Besar'!H1018,Akun1,0)),""))</f>
        <v/>
      </c>
      <c r="M1018" s="331" t="str">
        <f>IF(H1018="","",IFERROR(INDEX(Pengeluaran1,MATCH('Buku Besar'!H1018,Akun1,0)),""))</f>
        <v/>
      </c>
    </row>
    <row r="1019" spans="1:13" x14ac:dyDescent="0.25">
      <c r="A1019" s="91" t="str">
        <f t="shared" si="30"/>
        <v/>
      </c>
      <c r="B1019" s="330" t="str">
        <f>IF(A1019="","",IFERROR(INDEX(Tanggal,MATCH('Buku Besar'!A1019,Akun,0)),""))</f>
        <v/>
      </c>
      <c r="C1019" s="2" t="str">
        <f>IF(A1019="","",IFERROR(INDEX(Keterangan,MATCH('Buku Besar'!A1019,Akun,0)),""))</f>
        <v/>
      </c>
      <c r="D1019" s="2" t="str">
        <f>IF(A1019="","",IFERROR(INDEX(Reff,MATCH('Buku Besar'!A1019,Akun,0)),""))</f>
        <v/>
      </c>
      <c r="E1019" s="331" t="str">
        <f>IF(A1019="","",IFERROR(INDEX(Penerimaan,MATCH('Buku Besar'!A1019,Akun,0)),""))</f>
        <v/>
      </c>
      <c r="F1019" s="331" t="str">
        <f>IF(A1019="","",IFERROR(INDEX(Pengeluaran,MATCH('Buku Besar'!A1019,Akun,0)),""))</f>
        <v/>
      </c>
      <c r="H1019" s="91" t="str">
        <f t="shared" si="31"/>
        <v/>
      </c>
      <c r="I1019" s="330" t="str">
        <f>IF(H1019="","",IFERROR(INDEX(Tanggal1,MATCH('Buku Besar'!H1019,Akun1,0)),""))</f>
        <v/>
      </c>
      <c r="J1019" s="2" t="str">
        <f>IF(H1019="","",IFERROR(INDEX(Keterangan1,MATCH('Buku Besar'!H1019,Akun1,0)),""))</f>
        <v/>
      </c>
      <c r="K1019" s="2" t="str">
        <f>IF(H1019="","",IFERROR(INDEX(Reff1,MATCH('Buku Besar'!H1019,Akun1,0)),""))</f>
        <v/>
      </c>
      <c r="L1019" s="331" t="str">
        <f>IF(H1019="","",IFERROR(INDEX(Penerimaan1,MATCH('Buku Besar'!H1019,Akun1,0)),""))</f>
        <v/>
      </c>
      <c r="M1019" s="331" t="str">
        <f>IF(H1019="","",IFERROR(INDEX(Pengeluaran1,MATCH('Buku Besar'!H1019,Akun1,0)),""))</f>
        <v/>
      </c>
    </row>
    <row r="1020" spans="1:13" x14ac:dyDescent="0.25">
      <c r="A1020" s="91" t="str">
        <f t="shared" si="30"/>
        <v/>
      </c>
      <c r="B1020" s="330" t="str">
        <f>IF(A1020="","",IFERROR(INDEX(Tanggal,MATCH('Buku Besar'!A1020,Akun,0)),""))</f>
        <v/>
      </c>
      <c r="C1020" s="2" t="str">
        <f>IF(A1020="","",IFERROR(INDEX(Keterangan,MATCH('Buku Besar'!A1020,Akun,0)),""))</f>
        <v/>
      </c>
      <c r="D1020" s="2" t="str">
        <f>IF(A1020="","",IFERROR(INDEX(Reff,MATCH('Buku Besar'!A1020,Akun,0)),""))</f>
        <v/>
      </c>
      <c r="E1020" s="331" t="str">
        <f>IF(A1020="","",IFERROR(INDEX(Penerimaan,MATCH('Buku Besar'!A1020,Akun,0)),""))</f>
        <v/>
      </c>
      <c r="F1020" s="331" t="str">
        <f>IF(A1020="","",IFERROR(INDEX(Pengeluaran,MATCH('Buku Besar'!A1020,Akun,0)),""))</f>
        <v/>
      </c>
      <c r="H1020" s="91" t="str">
        <f t="shared" si="31"/>
        <v/>
      </c>
      <c r="I1020" s="330" t="str">
        <f>IF(H1020="","",IFERROR(INDEX(Tanggal1,MATCH('Buku Besar'!H1020,Akun1,0)),""))</f>
        <v/>
      </c>
      <c r="J1020" s="2" t="str">
        <f>IF(H1020="","",IFERROR(INDEX(Keterangan1,MATCH('Buku Besar'!H1020,Akun1,0)),""))</f>
        <v/>
      </c>
      <c r="K1020" s="2" t="str">
        <f>IF(H1020="","",IFERROR(INDEX(Reff1,MATCH('Buku Besar'!H1020,Akun1,0)),""))</f>
        <v/>
      </c>
      <c r="L1020" s="331" t="str">
        <f>IF(H1020="","",IFERROR(INDEX(Penerimaan1,MATCH('Buku Besar'!H1020,Akun1,0)),""))</f>
        <v/>
      </c>
      <c r="M1020" s="331" t="str">
        <f>IF(H1020="","",IFERROR(INDEX(Pengeluaran1,MATCH('Buku Besar'!H1020,Akun1,0)),""))</f>
        <v/>
      </c>
    </row>
    <row r="1021" spans="1:13" x14ac:dyDescent="0.25">
      <c r="A1021" s="91" t="str">
        <f t="shared" si="30"/>
        <v/>
      </c>
      <c r="B1021" s="330" t="str">
        <f>IF(A1021="","",IFERROR(INDEX(Tanggal,MATCH('Buku Besar'!A1021,Akun,0)),""))</f>
        <v/>
      </c>
      <c r="C1021" s="2" t="str">
        <f>IF(A1021="","",IFERROR(INDEX(Keterangan,MATCH('Buku Besar'!A1021,Akun,0)),""))</f>
        <v/>
      </c>
      <c r="D1021" s="2" t="str">
        <f>IF(A1021="","",IFERROR(INDEX(Reff,MATCH('Buku Besar'!A1021,Akun,0)),""))</f>
        <v/>
      </c>
      <c r="E1021" s="331" t="str">
        <f>IF(A1021="","",IFERROR(INDEX(Penerimaan,MATCH('Buku Besar'!A1021,Akun,0)),""))</f>
        <v/>
      </c>
      <c r="F1021" s="331" t="str">
        <f>IF(A1021="","",IFERROR(INDEX(Pengeluaran,MATCH('Buku Besar'!A1021,Akun,0)),""))</f>
        <v/>
      </c>
      <c r="H1021" s="91" t="str">
        <f t="shared" si="31"/>
        <v/>
      </c>
      <c r="I1021" s="330" t="str">
        <f>IF(H1021="","",IFERROR(INDEX(Tanggal1,MATCH('Buku Besar'!H1021,Akun1,0)),""))</f>
        <v/>
      </c>
      <c r="J1021" s="2" t="str">
        <f>IF(H1021="","",IFERROR(INDEX(Keterangan1,MATCH('Buku Besar'!H1021,Akun1,0)),""))</f>
        <v/>
      </c>
      <c r="K1021" s="2" t="str">
        <f>IF(H1021="","",IFERROR(INDEX(Reff1,MATCH('Buku Besar'!H1021,Akun1,0)),""))</f>
        <v/>
      </c>
      <c r="L1021" s="331" t="str">
        <f>IF(H1021="","",IFERROR(INDEX(Penerimaan1,MATCH('Buku Besar'!H1021,Akun1,0)),""))</f>
        <v/>
      </c>
      <c r="M1021" s="331" t="str">
        <f>IF(H1021="","",IFERROR(INDEX(Pengeluaran1,MATCH('Buku Besar'!H1021,Akun1,0)),""))</f>
        <v/>
      </c>
    </row>
    <row r="1022" spans="1:13" x14ac:dyDescent="0.25">
      <c r="A1022" s="91" t="str">
        <f t="shared" si="30"/>
        <v/>
      </c>
      <c r="B1022" s="330" t="str">
        <f>IF(A1022="","",IFERROR(INDEX(Tanggal,MATCH('Buku Besar'!A1022,Akun,0)),""))</f>
        <v/>
      </c>
      <c r="C1022" s="2" t="str">
        <f>IF(A1022="","",IFERROR(INDEX(Keterangan,MATCH('Buku Besar'!A1022,Akun,0)),""))</f>
        <v/>
      </c>
      <c r="D1022" s="2" t="str">
        <f>IF(A1022="","",IFERROR(INDEX(Reff,MATCH('Buku Besar'!A1022,Akun,0)),""))</f>
        <v/>
      </c>
      <c r="E1022" s="331" t="str">
        <f>IF(A1022="","",IFERROR(INDEX(Penerimaan,MATCH('Buku Besar'!A1022,Akun,0)),""))</f>
        <v/>
      </c>
      <c r="F1022" s="331" t="str">
        <f>IF(A1022="","",IFERROR(INDEX(Pengeluaran,MATCH('Buku Besar'!A1022,Akun,0)),""))</f>
        <v/>
      </c>
      <c r="H1022" s="91" t="str">
        <f t="shared" si="31"/>
        <v/>
      </c>
      <c r="I1022" s="330" t="str">
        <f>IF(H1022="","",IFERROR(INDEX(Tanggal1,MATCH('Buku Besar'!H1022,Akun1,0)),""))</f>
        <v/>
      </c>
      <c r="J1022" s="2" t="str">
        <f>IF(H1022="","",IFERROR(INDEX(Keterangan1,MATCH('Buku Besar'!H1022,Akun1,0)),""))</f>
        <v/>
      </c>
      <c r="K1022" s="2" t="str">
        <f>IF(H1022="","",IFERROR(INDEX(Reff1,MATCH('Buku Besar'!H1022,Akun1,0)),""))</f>
        <v/>
      </c>
      <c r="L1022" s="331" t="str">
        <f>IF(H1022="","",IFERROR(INDEX(Penerimaan1,MATCH('Buku Besar'!H1022,Akun1,0)),""))</f>
        <v/>
      </c>
      <c r="M1022" s="331" t="str">
        <f>IF(H1022="","",IFERROR(INDEX(Pengeluaran1,MATCH('Buku Besar'!H1022,Akun1,0)),""))</f>
        <v/>
      </c>
    </row>
    <row r="1023" spans="1:13" x14ac:dyDescent="0.25">
      <c r="A1023" s="91" t="str">
        <f t="shared" si="30"/>
        <v/>
      </c>
      <c r="B1023" s="330" t="str">
        <f>IF(A1023="","",IFERROR(INDEX(Tanggal,MATCH('Buku Besar'!A1023,Akun,0)),""))</f>
        <v/>
      </c>
      <c r="C1023" s="2" t="str">
        <f>IF(A1023="","",IFERROR(INDEX(Keterangan,MATCH('Buku Besar'!A1023,Akun,0)),""))</f>
        <v/>
      </c>
      <c r="D1023" s="2" t="str">
        <f>IF(A1023="","",IFERROR(INDEX(Reff,MATCH('Buku Besar'!A1023,Akun,0)),""))</f>
        <v/>
      </c>
      <c r="E1023" s="331" t="str">
        <f>IF(A1023="","",IFERROR(INDEX(Penerimaan,MATCH('Buku Besar'!A1023,Akun,0)),""))</f>
        <v/>
      </c>
      <c r="F1023" s="331" t="str">
        <f>IF(A1023="","",IFERROR(INDEX(Pengeluaran,MATCH('Buku Besar'!A1023,Akun,0)),""))</f>
        <v/>
      </c>
      <c r="H1023" s="91" t="str">
        <f t="shared" si="31"/>
        <v/>
      </c>
      <c r="I1023" s="330" t="str">
        <f>IF(H1023="","",IFERROR(INDEX(Tanggal1,MATCH('Buku Besar'!H1023,Akun1,0)),""))</f>
        <v/>
      </c>
      <c r="J1023" s="2" t="str">
        <f>IF(H1023="","",IFERROR(INDEX(Keterangan1,MATCH('Buku Besar'!H1023,Akun1,0)),""))</f>
        <v/>
      </c>
      <c r="K1023" s="2" t="str">
        <f>IF(H1023="","",IFERROR(INDEX(Reff1,MATCH('Buku Besar'!H1023,Akun1,0)),""))</f>
        <v/>
      </c>
      <c r="L1023" s="331" t="str">
        <f>IF(H1023="","",IFERROR(INDEX(Penerimaan1,MATCH('Buku Besar'!H1023,Akun1,0)),""))</f>
        <v/>
      </c>
      <c r="M1023" s="331" t="str">
        <f>IF(H1023="","",IFERROR(INDEX(Pengeluaran1,MATCH('Buku Besar'!H1023,Akun1,0)),""))</f>
        <v/>
      </c>
    </row>
    <row r="1024" spans="1:13" x14ac:dyDescent="0.25">
      <c r="A1024" s="91" t="str">
        <f t="shared" si="30"/>
        <v/>
      </c>
      <c r="B1024" s="330" t="str">
        <f>IF(A1024="","",IFERROR(INDEX(Tanggal,MATCH('Buku Besar'!A1024,Akun,0)),""))</f>
        <v/>
      </c>
      <c r="C1024" s="2" t="str">
        <f>IF(A1024="","",IFERROR(INDEX(Keterangan,MATCH('Buku Besar'!A1024,Akun,0)),""))</f>
        <v/>
      </c>
      <c r="D1024" s="2" t="str">
        <f>IF(A1024="","",IFERROR(INDEX(Reff,MATCH('Buku Besar'!A1024,Akun,0)),""))</f>
        <v/>
      </c>
      <c r="E1024" s="331" t="str">
        <f>IF(A1024="","",IFERROR(INDEX(Penerimaan,MATCH('Buku Besar'!A1024,Akun,0)),""))</f>
        <v/>
      </c>
      <c r="F1024" s="331" t="str">
        <f>IF(A1024="","",IFERROR(INDEX(Pengeluaran,MATCH('Buku Besar'!A1024,Akun,0)),""))</f>
        <v/>
      </c>
      <c r="H1024" s="91" t="str">
        <f t="shared" si="31"/>
        <v/>
      </c>
      <c r="I1024" s="330" t="str">
        <f>IF(H1024="","",IFERROR(INDEX(Tanggal1,MATCH('Buku Besar'!H1024,Akun1,0)),""))</f>
        <v/>
      </c>
      <c r="J1024" s="2" t="str">
        <f>IF(H1024="","",IFERROR(INDEX(Keterangan1,MATCH('Buku Besar'!H1024,Akun1,0)),""))</f>
        <v/>
      </c>
      <c r="K1024" s="2" t="str">
        <f>IF(H1024="","",IFERROR(INDEX(Reff1,MATCH('Buku Besar'!H1024,Akun1,0)),""))</f>
        <v/>
      </c>
      <c r="L1024" s="331" t="str">
        <f>IF(H1024="","",IFERROR(INDEX(Penerimaan1,MATCH('Buku Besar'!H1024,Akun1,0)),""))</f>
        <v/>
      </c>
      <c r="M1024" s="331" t="str">
        <f>IF(H1024="","",IFERROR(INDEX(Pengeluaran1,MATCH('Buku Besar'!H1024,Akun1,0)),""))</f>
        <v/>
      </c>
    </row>
    <row r="1025" spans="1:13" x14ac:dyDescent="0.25">
      <c r="A1025" s="91" t="str">
        <f t="shared" si="30"/>
        <v/>
      </c>
      <c r="B1025" s="330" t="str">
        <f>IF(A1025="","",IFERROR(INDEX(Tanggal,MATCH('Buku Besar'!A1025,Akun,0)),""))</f>
        <v/>
      </c>
      <c r="C1025" s="2" t="str">
        <f>IF(A1025="","",IFERROR(INDEX(Keterangan,MATCH('Buku Besar'!A1025,Akun,0)),""))</f>
        <v/>
      </c>
      <c r="D1025" s="2" t="str">
        <f>IF(A1025="","",IFERROR(INDEX(Reff,MATCH('Buku Besar'!A1025,Akun,0)),""))</f>
        <v/>
      </c>
      <c r="E1025" s="331" t="str">
        <f>IF(A1025="","",IFERROR(INDEX(Penerimaan,MATCH('Buku Besar'!A1025,Akun,0)),""))</f>
        <v/>
      </c>
      <c r="F1025" s="331" t="str">
        <f>IF(A1025="","",IFERROR(INDEX(Pengeluaran,MATCH('Buku Besar'!A1025,Akun,0)),""))</f>
        <v/>
      </c>
      <c r="H1025" s="91" t="str">
        <f t="shared" si="31"/>
        <v/>
      </c>
      <c r="I1025" s="330" t="str">
        <f>IF(H1025="","",IFERROR(INDEX(Tanggal1,MATCH('Buku Besar'!H1025,Akun1,0)),""))</f>
        <v/>
      </c>
      <c r="J1025" s="2" t="str">
        <f>IF(H1025="","",IFERROR(INDEX(Keterangan1,MATCH('Buku Besar'!H1025,Akun1,0)),""))</f>
        <v/>
      </c>
      <c r="K1025" s="2" t="str">
        <f>IF(H1025="","",IFERROR(INDEX(Reff1,MATCH('Buku Besar'!H1025,Akun1,0)),""))</f>
        <v/>
      </c>
      <c r="L1025" s="331" t="str">
        <f>IF(H1025="","",IFERROR(INDEX(Penerimaan1,MATCH('Buku Besar'!H1025,Akun1,0)),""))</f>
        <v/>
      </c>
      <c r="M1025" s="331" t="str">
        <f>IF(H1025="","",IFERROR(INDEX(Pengeluaran1,MATCH('Buku Besar'!H1025,Akun1,0)),""))</f>
        <v/>
      </c>
    </row>
    <row r="1026" spans="1:13" x14ac:dyDescent="0.25">
      <c r="A1026" s="91" t="str">
        <f t="shared" si="30"/>
        <v/>
      </c>
      <c r="B1026" s="330" t="str">
        <f>IF(A1026="","",IFERROR(INDEX(Tanggal,MATCH('Buku Besar'!A1026,Akun,0)),""))</f>
        <v/>
      </c>
      <c r="C1026" s="2" t="str">
        <f>IF(A1026="","",IFERROR(INDEX(Keterangan,MATCH('Buku Besar'!A1026,Akun,0)),""))</f>
        <v/>
      </c>
      <c r="D1026" s="2" t="str">
        <f>IF(A1026="","",IFERROR(INDEX(Reff,MATCH('Buku Besar'!A1026,Akun,0)),""))</f>
        <v/>
      </c>
      <c r="E1026" s="331" t="str">
        <f>IF(A1026="","",IFERROR(INDEX(Penerimaan,MATCH('Buku Besar'!A1026,Akun,0)),""))</f>
        <v/>
      </c>
      <c r="F1026" s="331" t="str">
        <f>IF(A1026="","",IFERROR(INDEX(Pengeluaran,MATCH('Buku Besar'!A1026,Akun,0)),""))</f>
        <v/>
      </c>
      <c r="H1026" s="91" t="str">
        <f t="shared" si="31"/>
        <v/>
      </c>
      <c r="I1026" s="330" t="str">
        <f>IF(H1026="","",IFERROR(INDEX(Tanggal1,MATCH('Buku Besar'!H1026,Akun1,0)),""))</f>
        <v/>
      </c>
      <c r="J1026" s="2" t="str">
        <f>IF(H1026="","",IFERROR(INDEX(Keterangan1,MATCH('Buku Besar'!H1026,Akun1,0)),""))</f>
        <v/>
      </c>
      <c r="K1026" s="2" t="str">
        <f>IF(H1026="","",IFERROR(INDEX(Reff1,MATCH('Buku Besar'!H1026,Akun1,0)),""))</f>
        <v/>
      </c>
      <c r="L1026" s="331" t="str">
        <f>IF(H1026="","",IFERROR(INDEX(Penerimaan1,MATCH('Buku Besar'!H1026,Akun1,0)),""))</f>
        <v/>
      </c>
      <c r="M1026" s="331" t="str">
        <f>IF(H1026="","",IFERROR(INDEX(Pengeluaran1,MATCH('Buku Besar'!H1026,Akun1,0)),""))</f>
        <v/>
      </c>
    </row>
    <row r="1027" spans="1:13" x14ac:dyDescent="0.25">
      <c r="A1027" s="91" t="str">
        <f t="shared" si="30"/>
        <v/>
      </c>
      <c r="B1027" s="330" t="str">
        <f>IF(A1027="","",IFERROR(INDEX(Tanggal,MATCH('Buku Besar'!A1027,Akun,0)),""))</f>
        <v/>
      </c>
      <c r="C1027" s="2" t="str">
        <f>IF(A1027="","",IFERROR(INDEX(Keterangan,MATCH('Buku Besar'!A1027,Akun,0)),""))</f>
        <v/>
      </c>
      <c r="D1027" s="2" t="str">
        <f>IF(A1027="","",IFERROR(INDEX(Reff,MATCH('Buku Besar'!A1027,Akun,0)),""))</f>
        <v/>
      </c>
      <c r="E1027" s="331" t="str">
        <f>IF(A1027="","",IFERROR(INDEX(Penerimaan,MATCH('Buku Besar'!A1027,Akun,0)),""))</f>
        <v/>
      </c>
      <c r="F1027" s="331" t="str">
        <f>IF(A1027="","",IFERROR(INDEX(Pengeluaran,MATCH('Buku Besar'!A1027,Akun,0)),""))</f>
        <v/>
      </c>
      <c r="H1027" s="91" t="str">
        <f t="shared" si="31"/>
        <v/>
      </c>
      <c r="I1027" s="330" t="str">
        <f>IF(H1027="","",IFERROR(INDEX(Tanggal1,MATCH('Buku Besar'!H1027,Akun1,0)),""))</f>
        <v/>
      </c>
      <c r="J1027" s="2" t="str">
        <f>IF(H1027="","",IFERROR(INDEX(Keterangan1,MATCH('Buku Besar'!H1027,Akun1,0)),""))</f>
        <v/>
      </c>
      <c r="K1027" s="2" t="str">
        <f>IF(H1027="","",IFERROR(INDEX(Reff1,MATCH('Buku Besar'!H1027,Akun1,0)),""))</f>
        <v/>
      </c>
      <c r="L1027" s="331" t="str">
        <f>IF(H1027="","",IFERROR(INDEX(Penerimaan1,MATCH('Buku Besar'!H1027,Akun1,0)),""))</f>
        <v/>
      </c>
      <c r="M1027" s="331" t="str">
        <f>IF(H1027="","",IFERROR(INDEX(Pengeluaran1,MATCH('Buku Besar'!H1027,Akun1,0)),""))</f>
        <v/>
      </c>
    </row>
    <row r="1028" spans="1:13" x14ac:dyDescent="0.25">
      <c r="A1028" s="91" t="str">
        <f t="shared" si="30"/>
        <v/>
      </c>
      <c r="B1028" s="330" t="str">
        <f>IF(A1028="","",IFERROR(INDEX(Tanggal,MATCH('Buku Besar'!A1028,Akun,0)),""))</f>
        <v/>
      </c>
      <c r="C1028" s="2" t="str">
        <f>IF(A1028="","",IFERROR(INDEX(Keterangan,MATCH('Buku Besar'!A1028,Akun,0)),""))</f>
        <v/>
      </c>
      <c r="D1028" s="2" t="str">
        <f>IF(A1028="","",IFERROR(INDEX(Reff,MATCH('Buku Besar'!A1028,Akun,0)),""))</f>
        <v/>
      </c>
      <c r="E1028" s="331" t="str">
        <f>IF(A1028="","",IFERROR(INDEX(Penerimaan,MATCH('Buku Besar'!A1028,Akun,0)),""))</f>
        <v/>
      </c>
      <c r="F1028" s="331" t="str">
        <f>IF(A1028="","",IFERROR(INDEX(Pengeluaran,MATCH('Buku Besar'!A1028,Akun,0)),""))</f>
        <v/>
      </c>
      <c r="H1028" s="91" t="str">
        <f t="shared" si="31"/>
        <v/>
      </c>
      <c r="I1028" s="330" t="str">
        <f>IF(H1028="","",IFERROR(INDEX(Tanggal1,MATCH('Buku Besar'!H1028,Akun1,0)),""))</f>
        <v/>
      </c>
      <c r="J1028" s="2" t="str">
        <f>IF(H1028="","",IFERROR(INDEX(Keterangan1,MATCH('Buku Besar'!H1028,Akun1,0)),""))</f>
        <v/>
      </c>
      <c r="K1028" s="2" t="str">
        <f>IF(H1028="","",IFERROR(INDEX(Reff1,MATCH('Buku Besar'!H1028,Akun1,0)),""))</f>
        <v/>
      </c>
      <c r="L1028" s="331" t="str">
        <f>IF(H1028="","",IFERROR(INDEX(Penerimaan1,MATCH('Buku Besar'!H1028,Akun1,0)),""))</f>
        <v/>
      </c>
      <c r="M1028" s="331" t="str">
        <f>IF(H1028="","",IFERROR(INDEX(Pengeluaran1,MATCH('Buku Besar'!H1028,Akun1,0)),""))</f>
        <v/>
      </c>
    </row>
    <row r="1029" spans="1:13" x14ac:dyDescent="0.25">
      <c r="A1029" s="91" t="str">
        <f t="shared" si="30"/>
        <v/>
      </c>
      <c r="B1029" s="330" t="str">
        <f>IF(A1029="","",IFERROR(INDEX(Tanggal,MATCH('Buku Besar'!A1029,Akun,0)),""))</f>
        <v/>
      </c>
      <c r="C1029" s="2" t="str">
        <f>IF(A1029="","",IFERROR(INDEX(Keterangan,MATCH('Buku Besar'!A1029,Akun,0)),""))</f>
        <v/>
      </c>
      <c r="D1029" s="2" t="str">
        <f>IF(A1029="","",IFERROR(INDEX(Reff,MATCH('Buku Besar'!A1029,Akun,0)),""))</f>
        <v/>
      </c>
      <c r="E1029" s="331" t="str">
        <f>IF(A1029="","",IFERROR(INDEX(Penerimaan,MATCH('Buku Besar'!A1029,Akun,0)),""))</f>
        <v/>
      </c>
      <c r="F1029" s="331" t="str">
        <f>IF(A1029="","",IFERROR(INDEX(Pengeluaran,MATCH('Buku Besar'!A1029,Akun,0)),""))</f>
        <v/>
      </c>
      <c r="H1029" s="91" t="str">
        <f t="shared" si="31"/>
        <v/>
      </c>
      <c r="I1029" s="330" t="str">
        <f>IF(H1029="","",IFERROR(INDEX(Tanggal1,MATCH('Buku Besar'!H1029,Akun1,0)),""))</f>
        <v/>
      </c>
      <c r="J1029" s="2" t="str">
        <f>IF(H1029="","",IFERROR(INDEX(Keterangan1,MATCH('Buku Besar'!H1029,Akun1,0)),""))</f>
        <v/>
      </c>
      <c r="K1029" s="2" t="str">
        <f>IF(H1029="","",IFERROR(INDEX(Reff1,MATCH('Buku Besar'!H1029,Akun1,0)),""))</f>
        <v/>
      </c>
      <c r="L1029" s="331" t="str">
        <f>IF(H1029="","",IFERROR(INDEX(Penerimaan1,MATCH('Buku Besar'!H1029,Akun1,0)),""))</f>
        <v/>
      </c>
      <c r="M1029" s="331" t="str">
        <f>IF(H1029="","",IFERROR(INDEX(Pengeluaran1,MATCH('Buku Besar'!H1029,Akun1,0)),""))</f>
        <v/>
      </c>
    </row>
    <row r="1030" spans="1:13" x14ac:dyDescent="0.25">
      <c r="A1030" s="91" t="str">
        <f t="shared" si="30"/>
        <v/>
      </c>
      <c r="B1030" s="330" t="str">
        <f>IF(A1030="","",IFERROR(INDEX(Tanggal,MATCH('Buku Besar'!A1030,Akun,0)),""))</f>
        <v/>
      </c>
      <c r="C1030" s="2" t="str">
        <f>IF(A1030="","",IFERROR(INDEX(Keterangan,MATCH('Buku Besar'!A1030,Akun,0)),""))</f>
        <v/>
      </c>
      <c r="D1030" s="2" t="str">
        <f>IF(A1030="","",IFERROR(INDEX(Reff,MATCH('Buku Besar'!A1030,Akun,0)),""))</f>
        <v/>
      </c>
      <c r="E1030" s="331" t="str">
        <f>IF(A1030="","",IFERROR(INDEX(Penerimaan,MATCH('Buku Besar'!A1030,Akun,0)),""))</f>
        <v/>
      </c>
      <c r="F1030" s="331" t="str">
        <f>IF(A1030="","",IFERROR(INDEX(Pengeluaran,MATCH('Buku Besar'!A1030,Akun,0)),""))</f>
        <v/>
      </c>
      <c r="H1030" s="91" t="str">
        <f t="shared" si="31"/>
        <v/>
      </c>
      <c r="I1030" s="330" t="str">
        <f>IF(H1030="","",IFERROR(INDEX(Tanggal1,MATCH('Buku Besar'!H1030,Akun1,0)),""))</f>
        <v/>
      </c>
      <c r="J1030" s="2" t="str">
        <f>IF(H1030="","",IFERROR(INDEX(Keterangan1,MATCH('Buku Besar'!H1030,Akun1,0)),""))</f>
        <v/>
      </c>
      <c r="K1030" s="2" t="str">
        <f>IF(H1030="","",IFERROR(INDEX(Reff1,MATCH('Buku Besar'!H1030,Akun1,0)),""))</f>
        <v/>
      </c>
      <c r="L1030" s="331" t="str">
        <f>IF(H1030="","",IFERROR(INDEX(Penerimaan1,MATCH('Buku Besar'!H1030,Akun1,0)),""))</f>
        <v/>
      </c>
      <c r="M1030" s="331" t="str">
        <f>IF(H1030="","",IFERROR(INDEX(Pengeluaran1,MATCH('Buku Besar'!H1030,Akun1,0)),""))</f>
        <v/>
      </c>
    </row>
    <row r="1031" spans="1:13" x14ac:dyDescent="0.25">
      <c r="A1031" s="91" t="str">
        <f t="shared" si="30"/>
        <v/>
      </c>
      <c r="B1031" s="330" t="str">
        <f>IF(A1031="","",IFERROR(INDEX(Tanggal,MATCH('Buku Besar'!A1031,Akun,0)),""))</f>
        <v/>
      </c>
      <c r="C1031" s="2" t="str">
        <f>IF(A1031="","",IFERROR(INDEX(Keterangan,MATCH('Buku Besar'!A1031,Akun,0)),""))</f>
        <v/>
      </c>
      <c r="D1031" s="2" t="str">
        <f>IF(A1031="","",IFERROR(INDEX(Reff,MATCH('Buku Besar'!A1031,Akun,0)),""))</f>
        <v/>
      </c>
      <c r="E1031" s="331" t="str">
        <f>IF(A1031="","",IFERROR(INDEX(Penerimaan,MATCH('Buku Besar'!A1031,Akun,0)),""))</f>
        <v/>
      </c>
      <c r="F1031" s="331" t="str">
        <f>IF(A1031="","",IFERROR(INDEX(Pengeluaran,MATCH('Buku Besar'!A1031,Akun,0)),""))</f>
        <v/>
      </c>
      <c r="H1031" s="91" t="str">
        <f t="shared" si="31"/>
        <v/>
      </c>
      <c r="I1031" s="330" t="str">
        <f>IF(H1031="","",IFERROR(INDEX(Tanggal1,MATCH('Buku Besar'!H1031,Akun1,0)),""))</f>
        <v/>
      </c>
      <c r="J1031" s="2" t="str">
        <f>IF(H1031="","",IFERROR(INDEX(Keterangan1,MATCH('Buku Besar'!H1031,Akun1,0)),""))</f>
        <v/>
      </c>
      <c r="K1031" s="2" t="str">
        <f>IF(H1031="","",IFERROR(INDEX(Reff1,MATCH('Buku Besar'!H1031,Akun1,0)),""))</f>
        <v/>
      </c>
      <c r="L1031" s="331" t="str">
        <f>IF(H1031="","",IFERROR(INDEX(Penerimaan1,MATCH('Buku Besar'!H1031,Akun1,0)),""))</f>
        <v/>
      </c>
      <c r="M1031" s="331" t="str">
        <f>IF(H1031="","",IFERROR(INDEX(Pengeluaran1,MATCH('Buku Besar'!H1031,Akun1,0)),""))</f>
        <v/>
      </c>
    </row>
    <row r="1032" spans="1:13" x14ac:dyDescent="0.25">
      <c r="A1032" s="91" t="str">
        <f t="shared" ref="A1032:A1095" si="32">IFERROR(IF((MID(A1031,8,LEN(A1031)-7)+1)&lt;=COUNTIF(Kas_Harian,LEFT(A1031,6)),LEFT(A1031,6)&amp;"-"&amp;MID(A1031,8,LEN(A1031)-7)+1,""),"")</f>
        <v/>
      </c>
      <c r="B1032" s="330" t="str">
        <f>IF(A1032="","",IFERROR(INDEX(Tanggal,MATCH('Buku Besar'!A1032,Akun,0)),""))</f>
        <v/>
      </c>
      <c r="C1032" s="2" t="str">
        <f>IF(A1032="","",IFERROR(INDEX(Keterangan,MATCH('Buku Besar'!A1032,Akun,0)),""))</f>
        <v/>
      </c>
      <c r="D1032" s="2" t="str">
        <f>IF(A1032="","",IFERROR(INDEX(Reff,MATCH('Buku Besar'!A1032,Akun,0)),""))</f>
        <v/>
      </c>
      <c r="E1032" s="331" t="str">
        <f>IF(A1032="","",IFERROR(INDEX(Penerimaan,MATCH('Buku Besar'!A1032,Akun,0)),""))</f>
        <v/>
      </c>
      <c r="F1032" s="331" t="str">
        <f>IF(A1032="","",IFERROR(INDEX(Pengeluaran,MATCH('Buku Besar'!A1032,Akun,0)),""))</f>
        <v/>
      </c>
      <c r="H1032" s="91" t="str">
        <f t="shared" ref="H1032:H1095" si="33">IFERROR(IF((MID(H1031,8,LEN(H1031)-7)+1)&lt;=COUNTIF(Bank_Harian,LEFT(H1031,6)),LEFT(H1031,6)&amp;"-"&amp;MID(H1031,8,LEN(H1031)-7)+1,""),"")</f>
        <v/>
      </c>
      <c r="I1032" s="330" t="str">
        <f>IF(H1032="","",IFERROR(INDEX(Tanggal1,MATCH('Buku Besar'!H1032,Akun1,0)),""))</f>
        <v/>
      </c>
      <c r="J1032" s="2" t="str">
        <f>IF(H1032="","",IFERROR(INDEX(Keterangan1,MATCH('Buku Besar'!H1032,Akun1,0)),""))</f>
        <v/>
      </c>
      <c r="K1032" s="2" t="str">
        <f>IF(H1032="","",IFERROR(INDEX(Reff1,MATCH('Buku Besar'!H1032,Akun1,0)),""))</f>
        <v/>
      </c>
      <c r="L1032" s="331" t="str">
        <f>IF(H1032="","",IFERROR(INDEX(Penerimaan1,MATCH('Buku Besar'!H1032,Akun1,0)),""))</f>
        <v/>
      </c>
      <c r="M1032" s="331" t="str">
        <f>IF(H1032="","",IFERROR(INDEX(Pengeluaran1,MATCH('Buku Besar'!H1032,Akun1,0)),""))</f>
        <v/>
      </c>
    </row>
    <row r="1033" spans="1:13" x14ac:dyDescent="0.25">
      <c r="A1033" s="91" t="str">
        <f t="shared" si="32"/>
        <v/>
      </c>
      <c r="B1033" s="330" t="str">
        <f>IF(A1033="","",IFERROR(INDEX(Tanggal,MATCH('Buku Besar'!A1033,Akun,0)),""))</f>
        <v/>
      </c>
      <c r="C1033" s="2" t="str">
        <f>IF(A1033="","",IFERROR(INDEX(Keterangan,MATCH('Buku Besar'!A1033,Akun,0)),""))</f>
        <v/>
      </c>
      <c r="D1033" s="2" t="str">
        <f>IF(A1033="","",IFERROR(INDEX(Reff,MATCH('Buku Besar'!A1033,Akun,0)),""))</f>
        <v/>
      </c>
      <c r="E1033" s="331" t="str">
        <f>IF(A1033="","",IFERROR(INDEX(Penerimaan,MATCH('Buku Besar'!A1033,Akun,0)),""))</f>
        <v/>
      </c>
      <c r="F1033" s="331" t="str">
        <f>IF(A1033="","",IFERROR(INDEX(Pengeluaran,MATCH('Buku Besar'!A1033,Akun,0)),""))</f>
        <v/>
      </c>
      <c r="H1033" s="91" t="str">
        <f t="shared" si="33"/>
        <v/>
      </c>
      <c r="I1033" s="330" t="str">
        <f>IF(H1033="","",IFERROR(INDEX(Tanggal1,MATCH('Buku Besar'!H1033,Akun1,0)),""))</f>
        <v/>
      </c>
      <c r="J1033" s="2" t="str">
        <f>IF(H1033="","",IFERROR(INDEX(Keterangan1,MATCH('Buku Besar'!H1033,Akun1,0)),""))</f>
        <v/>
      </c>
      <c r="K1033" s="2" t="str">
        <f>IF(H1033="","",IFERROR(INDEX(Reff1,MATCH('Buku Besar'!H1033,Akun1,0)),""))</f>
        <v/>
      </c>
      <c r="L1033" s="331" t="str">
        <f>IF(H1033="","",IFERROR(INDEX(Penerimaan1,MATCH('Buku Besar'!H1033,Akun1,0)),""))</f>
        <v/>
      </c>
      <c r="M1033" s="331" t="str">
        <f>IF(H1033="","",IFERROR(INDEX(Pengeluaran1,MATCH('Buku Besar'!H1033,Akun1,0)),""))</f>
        <v/>
      </c>
    </row>
    <row r="1034" spans="1:13" x14ac:dyDescent="0.25">
      <c r="A1034" s="91" t="str">
        <f t="shared" si="32"/>
        <v/>
      </c>
      <c r="B1034" s="330" t="str">
        <f>IF(A1034="","",IFERROR(INDEX(Tanggal,MATCH('Buku Besar'!A1034,Akun,0)),""))</f>
        <v/>
      </c>
      <c r="C1034" s="2" t="str">
        <f>IF(A1034="","",IFERROR(INDEX(Keterangan,MATCH('Buku Besar'!A1034,Akun,0)),""))</f>
        <v/>
      </c>
      <c r="D1034" s="2" t="str">
        <f>IF(A1034="","",IFERROR(INDEX(Reff,MATCH('Buku Besar'!A1034,Akun,0)),""))</f>
        <v/>
      </c>
      <c r="E1034" s="331" t="str">
        <f>IF(A1034="","",IFERROR(INDEX(Penerimaan,MATCH('Buku Besar'!A1034,Akun,0)),""))</f>
        <v/>
      </c>
      <c r="F1034" s="331" t="str">
        <f>IF(A1034="","",IFERROR(INDEX(Pengeluaran,MATCH('Buku Besar'!A1034,Akun,0)),""))</f>
        <v/>
      </c>
      <c r="H1034" s="91" t="str">
        <f t="shared" si="33"/>
        <v/>
      </c>
      <c r="I1034" s="330" t="str">
        <f>IF(H1034="","",IFERROR(INDEX(Tanggal1,MATCH('Buku Besar'!H1034,Akun1,0)),""))</f>
        <v/>
      </c>
      <c r="J1034" s="2" t="str">
        <f>IF(H1034="","",IFERROR(INDEX(Keterangan1,MATCH('Buku Besar'!H1034,Akun1,0)),""))</f>
        <v/>
      </c>
      <c r="K1034" s="2" t="str">
        <f>IF(H1034="","",IFERROR(INDEX(Reff1,MATCH('Buku Besar'!H1034,Akun1,0)),""))</f>
        <v/>
      </c>
      <c r="L1034" s="331" t="str">
        <f>IF(H1034="","",IFERROR(INDEX(Penerimaan1,MATCH('Buku Besar'!H1034,Akun1,0)),""))</f>
        <v/>
      </c>
      <c r="M1034" s="331" t="str">
        <f>IF(H1034="","",IFERROR(INDEX(Pengeluaran1,MATCH('Buku Besar'!H1034,Akun1,0)),""))</f>
        <v/>
      </c>
    </row>
    <row r="1035" spans="1:13" x14ac:dyDescent="0.25">
      <c r="A1035" s="91" t="str">
        <f t="shared" si="32"/>
        <v/>
      </c>
      <c r="B1035" s="330" t="str">
        <f>IF(A1035="","",IFERROR(INDEX(Tanggal,MATCH('Buku Besar'!A1035,Akun,0)),""))</f>
        <v/>
      </c>
      <c r="C1035" s="2" t="str">
        <f>IF(A1035="","",IFERROR(INDEX(Keterangan,MATCH('Buku Besar'!A1035,Akun,0)),""))</f>
        <v/>
      </c>
      <c r="D1035" s="2" t="str">
        <f>IF(A1035="","",IFERROR(INDEX(Reff,MATCH('Buku Besar'!A1035,Akun,0)),""))</f>
        <v/>
      </c>
      <c r="E1035" s="331" t="str">
        <f>IF(A1035="","",IFERROR(INDEX(Penerimaan,MATCH('Buku Besar'!A1035,Akun,0)),""))</f>
        <v/>
      </c>
      <c r="F1035" s="331" t="str">
        <f>IF(A1035="","",IFERROR(INDEX(Pengeluaran,MATCH('Buku Besar'!A1035,Akun,0)),""))</f>
        <v/>
      </c>
      <c r="H1035" s="91" t="str">
        <f t="shared" si="33"/>
        <v/>
      </c>
      <c r="I1035" s="330" t="str">
        <f>IF(H1035="","",IFERROR(INDEX(Tanggal1,MATCH('Buku Besar'!H1035,Akun1,0)),""))</f>
        <v/>
      </c>
      <c r="J1035" s="2" t="str">
        <f>IF(H1035="","",IFERROR(INDEX(Keterangan1,MATCH('Buku Besar'!H1035,Akun1,0)),""))</f>
        <v/>
      </c>
      <c r="K1035" s="2" t="str">
        <f>IF(H1035="","",IFERROR(INDEX(Reff1,MATCH('Buku Besar'!H1035,Akun1,0)),""))</f>
        <v/>
      </c>
      <c r="L1035" s="331" t="str">
        <f>IF(H1035="","",IFERROR(INDEX(Penerimaan1,MATCH('Buku Besar'!H1035,Akun1,0)),""))</f>
        <v/>
      </c>
      <c r="M1035" s="331" t="str">
        <f>IF(H1035="","",IFERROR(INDEX(Pengeluaran1,MATCH('Buku Besar'!H1035,Akun1,0)),""))</f>
        <v/>
      </c>
    </row>
    <row r="1036" spans="1:13" x14ac:dyDescent="0.25">
      <c r="A1036" s="91" t="str">
        <f t="shared" si="32"/>
        <v/>
      </c>
      <c r="B1036" s="330" t="str">
        <f>IF(A1036="","",IFERROR(INDEX(Tanggal,MATCH('Buku Besar'!A1036,Akun,0)),""))</f>
        <v/>
      </c>
      <c r="C1036" s="2" t="str">
        <f>IF(A1036="","",IFERROR(INDEX(Keterangan,MATCH('Buku Besar'!A1036,Akun,0)),""))</f>
        <v/>
      </c>
      <c r="D1036" s="2" t="str">
        <f>IF(A1036="","",IFERROR(INDEX(Reff,MATCH('Buku Besar'!A1036,Akun,0)),""))</f>
        <v/>
      </c>
      <c r="E1036" s="331" t="str">
        <f>IF(A1036="","",IFERROR(INDEX(Penerimaan,MATCH('Buku Besar'!A1036,Akun,0)),""))</f>
        <v/>
      </c>
      <c r="F1036" s="331" t="str">
        <f>IF(A1036="","",IFERROR(INDEX(Pengeluaran,MATCH('Buku Besar'!A1036,Akun,0)),""))</f>
        <v/>
      </c>
      <c r="H1036" s="91" t="str">
        <f t="shared" si="33"/>
        <v/>
      </c>
      <c r="I1036" s="330" t="str">
        <f>IF(H1036="","",IFERROR(INDEX(Tanggal1,MATCH('Buku Besar'!H1036,Akun1,0)),""))</f>
        <v/>
      </c>
      <c r="J1036" s="2" t="str">
        <f>IF(H1036="","",IFERROR(INDEX(Keterangan1,MATCH('Buku Besar'!H1036,Akun1,0)),""))</f>
        <v/>
      </c>
      <c r="K1036" s="2" t="str">
        <f>IF(H1036="","",IFERROR(INDEX(Reff1,MATCH('Buku Besar'!H1036,Akun1,0)),""))</f>
        <v/>
      </c>
      <c r="L1036" s="331" t="str">
        <f>IF(H1036="","",IFERROR(INDEX(Penerimaan1,MATCH('Buku Besar'!H1036,Akun1,0)),""))</f>
        <v/>
      </c>
      <c r="M1036" s="331" t="str">
        <f>IF(H1036="","",IFERROR(INDEX(Pengeluaran1,MATCH('Buku Besar'!H1036,Akun1,0)),""))</f>
        <v/>
      </c>
    </row>
    <row r="1037" spans="1:13" x14ac:dyDescent="0.25">
      <c r="A1037" s="91" t="str">
        <f t="shared" si="32"/>
        <v/>
      </c>
      <c r="B1037" s="330" t="str">
        <f>IF(A1037="","",IFERROR(INDEX(Tanggal,MATCH('Buku Besar'!A1037,Akun,0)),""))</f>
        <v/>
      </c>
      <c r="C1037" s="2" t="str">
        <f>IF(A1037="","",IFERROR(INDEX(Keterangan,MATCH('Buku Besar'!A1037,Akun,0)),""))</f>
        <v/>
      </c>
      <c r="D1037" s="2" t="str">
        <f>IF(A1037="","",IFERROR(INDEX(Reff,MATCH('Buku Besar'!A1037,Akun,0)),""))</f>
        <v/>
      </c>
      <c r="E1037" s="331" t="str">
        <f>IF(A1037="","",IFERROR(INDEX(Penerimaan,MATCH('Buku Besar'!A1037,Akun,0)),""))</f>
        <v/>
      </c>
      <c r="F1037" s="331" t="str">
        <f>IF(A1037="","",IFERROR(INDEX(Pengeluaran,MATCH('Buku Besar'!A1037,Akun,0)),""))</f>
        <v/>
      </c>
      <c r="H1037" s="91" t="str">
        <f t="shared" si="33"/>
        <v/>
      </c>
      <c r="I1037" s="330" t="str">
        <f>IF(H1037="","",IFERROR(INDEX(Tanggal1,MATCH('Buku Besar'!H1037,Akun1,0)),""))</f>
        <v/>
      </c>
      <c r="J1037" s="2" t="str">
        <f>IF(H1037="","",IFERROR(INDEX(Keterangan1,MATCH('Buku Besar'!H1037,Akun1,0)),""))</f>
        <v/>
      </c>
      <c r="K1037" s="2" t="str">
        <f>IF(H1037="","",IFERROR(INDEX(Reff1,MATCH('Buku Besar'!H1037,Akun1,0)),""))</f>
        <v/>
      </c>
      <c r="L1037" s="331" t="str">
        <f>IF(H1037="","",IFERROR(INDEX(Penerimaan1,MATCH('Buku Besar'!H1037,Akun1,0)),""))</f>
        <v/>
      </c>
      <c r="M1037" s="331" t="str">
        <f>IF(H1037="","",IFERROR(INDEX(Pengeluaran1,MATCH('Buku Besar'!H1037,Akun1,0)),""))</f>
        <v/>
      </c>
    </row>
    <row r="1038" spans="1:13" x14ac:dyDescent="0.25">
      <c r="A1038" s="91" t="str">
        <f t="shared" si="32"/>
        <v/>
      </c>
      <c r="B1038" s="330" t="str">
        <f>IF(A1038="","",IFERROR(INDEX(Tanggal,MATCH('Buku Besar'!A1038,Akun,0)),""))</f>
        <v/>
      </c>
      <c r="C1038" s="2" t="str">
        <f>IF(A1038="","",IFERROR(INDEX(Keterangan,MATCH('Buku Besar'!A1038,Akun,0)),""))</f>
        <v/>
      </c>
      <c r="D1038" s="2" t="str">
        <f>IF(A1038="","",IFERROR(INDEX(Reff,MATCH('Buku Besar'!A1038,Akun,0)),""))</f>
        <v/>
      </c>
      <c r="E1038" s="331" t="str">
        <f>IF(A1038="","",IFERROR(INDEX(Penerimaan,MATCH('Buku Besar'!A1038,Akun,0)),""))</f>
        <v/>
      </c>
      <c r="F1038" s="331" t="str">
        <f>IF(A1038="","",IFERROR(INDEX(Pengeluaran,MATCH('Buku Besar'!A1038,Akun,0)),""))</f>
        <v/>
      </c>
      <c r="H1038" s="91" t="str">
        <f t="shared" si="33"/>
        <v/>
      </c>
      <c r="I1038" s="330" t="str">
        <f>IF(H1038="","",IFERROR(INDEX(Tanggal1,MATCH('Buku Besar'!H1038,Akun1,0)),""))</f>
        <v/>
      </c>
      <c r="J1038" s="2" t="str">
        <f>IF(H1038="","",IFERROR(INDEX(Keterangan1,MATCH('Buku Besar'!H1038,Akun1,0)),""))</f>
        <v/>
      </c>
      <c r="K1038" s="2" t="str">
        <f>IF(H1038="","",IFERROR(INDEX(Reff1,MATCH('Buku Besar'!H1038,Akun1,0)),""))</f>
        <v/>
      </c>
      <c r="L1038" s="331" t="str">
        <f>IF(H1038="","",IFERROR(INDEX(Penerimaan1,MATCH('Buku Besar'!H1038,Akun1,0)),""))</f>
        <v/>
      </c>
      <c r="M1038" s="331" t="str">
        <f>IF(H1038="","",IFERROR(INDEX(Pengeluaran1,MATCH('Buku Besar'!H1038,Akun1,0)),""))</f>
        <v/>
      </c>
    </row>
    <row r="1039" spans="1:13" x14ac:dyDescent="0.25">
      <c r="A1039" s="91" t="str">
        <f t="shared" si="32"/>
        <v/>
      </c>
      <c r="B1039" s="330" t="str">
        <f>IF(A1039="","",IFERROR(INDEX(Tanggal,MATCH('Buku Besar'!A1039,Akun,0)),""))</f>
        <v/>
      </c>
      <c r="C1039" s="2" t="str">
        <f>IF(A1039="","",IFERROR(INDEX(Keterangan,MATCH('Buku Besar'!A1039,Akun,0)),""))</f>
        <v/>
      </c>
      <c r="D1039" s="2" t="str">
        <f>IF(A1039="","",IFERROR(INDEX(Reff,MATCH('Buku Besar'!A1039,Akun,0)),""))</f>
        <v/>
      </c>
      <c r="E1039" s="331" t="str">
        <f>IF(A1039="","",IFERROR(INDEX(Penerimaan,MATCH('Buku Besar'!A1039,Akun,0)),""))</f>
        <v/>
      </c>
      <c r="F1039" s="331" t="str">
        <f>IF(A1039="","",IFERROR(INDEX(Pengeluaran,MATCH('Buku Besar'!A1039,Akun,0)),""))</f>
        <v/>
      </c>
      <c r="H1039" s="91" t="str">
        <f t="shared" si="33"/>
        <v/>
      </c>
      <c r="I1039" s="330" t="str">
        <f>IF(H1039="","",IFERROR(INDEX(Tanggal1,MATCH('Buku Besar'!H1039,Akun1,0)),""))</f>
        <v/>
      </c>
      <c r="J1039" s="2" t="str">
        <f>IF(H1039="","",IFERROR(INDEX(Keterangan1,MATCH('Buku Besar'!H1039,Akun1,0)),""))</f>
        <v/>
      </c>
      <c r="K1039" s="2" t="str">
        <f>IF(H1039="","",IFERROR(INDEX(Reff1,MATCH('Buku Besar'!H1039,Akun1,0)),""))</f>
        <v/>
      </c>
      <c r="L1039" s="331" t="str">
        <f>IF(H1039="","",IFERROR(INDEX(Penerimaan1,MATCH('Buku Besar'!H1039,Akun1,0)),""))</f>
        <v/>
      </c>
      <c r="M1039" s="331" t="str">
        <f>IF(H1039="","",IFERROR(INDEX(Pengeluaran1,MATCH('Buku Besar'!H1039,Akun1,0)),""))</f>
        <v/>
      </c>
    </row>
    <row r="1040" spans="1:13" x14ac:dyDescent="0.25">
      <c r="A1040" s="91" t="str">
        <f t="shared" si="32"/>
        <v/>
      </c>
      <c r="B1040" s="330" t="str">
        <f>IF(A1040="","",IFERROR(INDEX(Tanggal,MATCH('Buku Besar'!A1040,Akun,0)),""))</f>
        <v/>
      </c>
      <c r="C1040" s="2" t="str">
        <f>IF(A1040="","",IFERROR(INDEX(Keterangan,MATCH('Buku Besar'!A1040,Akun,0)),""))</f>
        <v/>
      </c>
      <c r="D1040" s="2" t="str">
        <f>IF(A1040="","",IFERROR(INDEX(Reff,MATCH('Buku Besar'!A1040,Akun,0)),""))</f>
        <v/>
      </c>
      <c r="E1040" s="331" t="str">
        <f>IF(A1040="","",IFERROR(INDEX(Penerimaan,MATCH('Buku Besar'!A1040,Akun,0)),""))</f>
        <v/>
      </c>
      <c r="F1040" s="331" t="str">
        <f>IF(A1040="","",IFERROR(INDEX(Pengeluaran,MATCH('Buku Besar'!A1040,Akun,0)),""))</f>
        <v/>
      </c>
      <c r="H1040" s="91" t="str">
        <f t="shared" si="33"/>
        <v/>
      </c>
      <c r="I1040" s="330" t="str">
        <f>IF(H1040="","",IFERROR(INDEX(Tanggal1,MATCH('Buku Besar'!H1040,Akun1,0)),""))</f>
        <v/>
      </c>
      <c r="J1040" s="2" t="str">
        <f>IF(H1040="","",IFERROR(INDEX(Keterangan1,MATCH('Buku Besar'!H1040,Akun1,0)),""))</f>
        <v/>
      </c>
      <c r="K1040" s="2" t="str">
        <f>IF(H1040="","",IFERROR(INDEX(Reff1,MATCH('Buku Besar'!H1040,Akun1,0)),""))</f>
        <v/>
      </c>
      <c r="L1040" s="331" t="str">
        <f>IF(H1040="","",IFERROR(INDEX(Penerimaan1,MATCH('Buku Besar'!H1040,Akun1,0)),""))</f>
        <v/>
      </c>
      <c r="M1040" s="331" t="str">
        <f>IF(H1040="","",IFERROR(INDEX(Pengeluaran1,MATCH('Buku Besar'!H1040,Akun1,0)),""))</f>
        <v/>
      </c>
    </row>
    <row r="1041" spans="1:13" x14ac:dyDescent="0.25">
      <c r="A1041" s="91" t="str">
        <f t="shared" si="32"/>
        <v/>
      </c>
      <c r="B1041" s="330" t="str">
        <f>IF(A1041="","",IFERROR(INDEX(Tanggal,MATCH('Buku Besar'!A1041,Akun,0)),""))</f>
        <v/>
      </c>
      <c r="C1041" s="2" t="str">
        <f>IF(A1041="","",IFERROR(INDEX(Keterangan,MATCH('Buku Besar'!A1041,Akun,0)),""))</f>
        <v/>
      </c>
      <c r="D1041" s="2" t="str">
        <f>IF(A1041="","",IFERROR(INDEX(Reff,MATCH('Buku Besar'!A1041,Akun,0)),""))</f>
        <v/>
      </c>
      <c r="E1041" s="331" t="str">
        <f>IF(A1041="","",IFERROR(INDEX(Penerimaan,MATCH('Buku Besar'!A1041,Akun,0)),""))</f>
        <v/>
      </c>
      <c r="F1041" s="331" t="str">
        <f>IF(A1041="","",IFERROR(INDEX(Pengeluaran,MATCH('Buku Besar'!A1041,Akun,0)),""))</f>
        <v/>
      </c>
      <c r="H1041" s="91" t="str">
        <f t="shared" si="33"/>
        <v/>
      </c>
      <c r="I1041" s="330" t="str">
        <f>IF(H1041="","",IFERROR(INDEX(Tanggal1,MATCH('Buku Besar'!H1041,Akun1,0)),""))</f>
        <v/>
      </c>
      <c r="J1041" s="2" t="str">
        <f>IF(H1041="","",IFERROR(INDEX(Keterangan1,MATCH('Buku Besar'!H1041,Akun1,0)),""))</f>
        <v/>
      </c>
      <c r="K1041" s="2" t="str">
        <f>IF(H1041="","",IFERROR(INDEX(Reff1,MATCH('Buku Besar'!H1041,Akun1,0)),""))</f>
        <v/>
      </c>
      <c r="L1041" s="331" t="str">
        <f>IF(H1041="","",IFERROR(INDEX(Penerimaan1,MATCH('Buku Besar'!H1041,Akun1,0)),""))</f>
        <v/>
      </c>
      <c r="M1041" s="331" t="str">
        <f>IF(H1041="","",IFERROR(INDEX(Pengeluaran1,MATCH('Buku Besar'!H1041,Akun1,0)),""))</f>
        <v/>
      </c>
    </row>
    <row r="1042" spans="1:13" x14ac:dyDescent="0.25">
      <c r="A1042" s="91" t="str">
        <f t="shared" si="32"/>
        <v/>
      </c>
      <c r="B1042" s="330" t="str">
        <f>IF(A1042="","",IFERROR(INDEX(Tanggal,MATCH('Buku Besar'!A1042,Akun,0)),""))</f>
        <v/>
      </c>
      <c r="C1042" s="2" t="str">
        <f>IF(A1042="","",IFERROR(INDEX(Keterangan,MATCH('Buku Besar'!A1042,Akun,0)),""))</f>
        <v/>
      </c>
      <c r="D1042" s="2" t="str">
        <f>IF(A1042="","",IFERROR(INDEX(Reff,MATCH('Buku Besar'!A1042,Akun,0)),""))</f>
        <v/>
      </c>
      <c r="E1042" s="331" t="str">
        <f>IF(A1042="","",IFERROR(INDEX(Penerimaan,MATCH('Buku Besar'!A1042,Akun,0)),""))</f>
        <v/>
      </c>
      <c r="F1042" s="331" t="str">
        <f>IF(A1042="","",IFERROR(INDEX(Pengeluaran,MATCH('Buku Besar'!A1042,Akun,0)),""))</f>
        <v/>
      </c>
      <c r="H1042" s="91" t="str">
        <f t="shared" si="33"/>
        <v/>
      </c>
      <c r="I1042" s="330" t="str">
        <f>IF(H1042="","",IFERROR(INDEX(Tanggal1,MATCH('Buku Besar'!H1042,Akun1,0)),""))</f>
        <v/>
      </c>
      <c r="J1042" s="2" t="str">
        <f>IF(H1042="","",IFERROR(INDEX(Keterangan1,MATCH('Buku Besar'!H1042,Akun1,0)),""))</f>
        <v/>
      </c>
      <c r="K1042" s="2" t="str">
        <f>IF(H1042="","",IFERROR(INDEX(Reff1,MATCH('Buku Besar'!H1042,Akun1,0)),""))</f>
        <v/>
      </c>
      <c r="L1042" s="331" t="str">
        <f>IF(H1042="","",IFERROR(INDEX(Penerimaan1,MATCH('Buku Besar'!H1042,Akun1,0)),""))</f>
        <v/>
      </c>
      <c r="M1042" s="331" t="str">
        <f>IF(H1042="","",IFERROR(INDEX(Pengeluaran1,MATCH('Buku Besar'!H1042,Akun1,0)),""))</f>
        <v/>
      </c>
    </row>
    <row r="1043" spans="1:13" x14ac:dyDescent="0.25">
      <c r="A1043" s="91" t="str">
        <f t="shared" si="32"/>
        <v/>
      </c>
      <c r="B1043" s="330" t="str">
        <f>IF(A1043="","",IFERROR(INDEX(Tanggal,MATCH('Buku Besar'!A1043,Akun,0)),""))</f>
        <v/>
      </c>
      <c r="C1043" s="2" t="str">
        <f>IF(A1043="","",IFERROR(INDEX(Keterangan,MATCH('Buku Besar'!A1043,Akun,0)),""))</f>
        <v/>
      </c>
      <c r="D1043" s="2" t="str">
        <f>IF(A1043="","",IFERROR(INDEX(Reff,MATCH('Buku Besar'!A1043,Akun,0)),""))</f>
        <v/>
      </c>
      <c r="E1043" s="331" t="str">
        <f>IF(A1043="","",IFERROR(INDEX(Penerimaan,MATCH('Buku Besar'!A1043,Akun,0)),""))</f>
        <v/>
      </c>
      <c r="F1043" s="331" t="str">
        <f>IF(A1043="","",IFERROR(INDEX(Pengeluaran,MATCH('Buku Besar'!A1043,Akun,0)),""))</f>
        <v/>
      </c>
      <c r="H1043" s="91" t="str">
        <f t="shared" si="33"/>
        <v/>
      </c>
      <c r="I1043" s="330" t="str">
        <f>IF(H1043="","",IFERROR(INDEX(Tanggal1,MATCH('Buku Besar'!H1043,Akun1,0)),""))</f>
        <v/>
      </c>
      <c r="J1043" s="2" t="str">
        <f>IF(H1043="","",IFERROR(INDEX(Keterangan1,MATCH('Buku Besar'!H1043,Akun1,0)),""))</f>
        <v/>
      </c>
      <c r="K1043" s="2" t="str">
        <f>IF(H1043="","",IFERROR(INDEX(Reff1,MATCH('Buku Besar'!H1043,Akun1,0)),""))</f>
        <v/>
      </c>
      <c r="L1043" s="331" t="str">
        <f>IF(H1043="","",IFERROR(INDEX(Penerimaan1,MATCH('Buku Besar'!H1043,Akun1,0)),""))</f>
        <v/>
      </c>
      <c r="M1043" s="331" t="str">
        <f>IF(H1043="","",IFERROR(INDEX(Pengeluaran1,MATCH('Buku Besar'!H1043,Akun1,0)),""))</f>
        <v/>
      </c>
    </row>
    <row r="1044" spans="1:13" x14ac:dyDescent="0.25">
      <c r="A1044" s="91" t="str">
        <f t="shared" si="32"/>
        <v/>
      </c>
      <c r="B1044" s="330" t="str">
        <f>IF(A1044="","",IFERROR(INDEX(Tanggal,MATCH('Buku Besar'!A1044,Akun,0)),""))</f>
        <v/>
      </c>
      <c r="C1044" s="2" t="str">
        <f>IF(A1044="","",IFERROR(INDEX(Keterangan,MATCH('Buku Besar'!A1044,Akun,0)),""))</f>
        <v/>
      </c>
      <c r="D1044" s="2" t="str">
        <f>IF(A1044="","",IFERROR(INDEX(Reff,MATCH('Buku Besar'!A1044,Akun,0)),""))</f>
        <v/>
      </c>
      <c r="E1044" s="331" t="str">
        <f>IF(A1044="","",IFERROR(INDEX(Penerimaan,MATCH('Buku Besar'!A1044,Akun,0)),""))</f>
        <v/>
      </c>
      <c r="F1044" s="331" t="str">
        <f>IF(A1044="","",IFERROR(INDEX(Pengeluaran,MATCH('Buku Besar'!A1044,Akun,0)),""))</f>
        <v/>
      </c>
      <c r="H1044" s="91" t="str">
        <f t="shared" si="33"/>
        <v/>
      </c>
      <c r="I1044" s="330" t="str">
        <f>IF(H1044="","",IFERROR(INDEX(Tanggal1,MATCH('Buku Besar'!H1044,Akun1,0)),""))</f>
        <v/>
      </c>
      <c r="J1044" s="2" t="str">
        <f>IF(H1044="","",IFERROR(INDEX(Keterangan1,MATCH('Buku Besar'!H1044,Akun1,0)),""))</f>
        <v/>
      </c>
      <c r="K1044" s="2" t="str">
        <f>IF(H1044="","",IFERROR(INDEX(Reff1,MATCH('Buku Besar'!H1044,Akun1,0)),""))</f>
        <v/>
      </c>
      <c r="L1044" s="331" t="str">
        <f>IF(H1044="","",IFERROR(INDEX(Penerimaan1,MATCH('Buku Besar'!H1044,Akun1,0)),""))</f>
        <v/>
      </c>
      <c r="M1044" s="331" t="str">
        <f>IF(H1044="","",IFERROR(INDEX(Pengeluaran1,MATCH('Buku Besar'!H1044,Akun1,0)),""))</f>
        <v/>
      </c>
    </row>
    <row r="1045" spans="1:13" x14ac:dyDescent="0.25">
      <c r="A1045" s="91" t="str">
        <f t="shared" si="32"/>
        <v/>
      </c>
      <c r="B1045" s="330" t="str">
        <f>IF(A1045="","",IFERROR(INDEX(Tanggal,MATCH('Buku Besar'!A1045,Akun,0)),""))</f>
        <v/>
      </c>
      <c r="C1045" s="2" t="str">
        <f>IF(A1045="","",IFERROR(INDEX(Keterangan,MATCH('Buku Besar'!A1045,Akun,0)),""))</f>
        <v/>
      </c>
      <c r="D1045" s="2" t="str">
        <f>IF(A1045="","",IFERROR(INDEX(Reff,MATCH('Buku Besar'!A1045,Akun,0)),""))</f>
        <v/>
      </c>
      <c r="E1045" s="331" t="str">
        <f>IF(A1045="","",IFERROR(INDEX(Penerimaan,MATCH('Buku Besar'!A1045,Akun,0)),""))</f>
        <v/>
      </c>
      <c r="F1045" s="331" t="str">
        <f>IF(A1045="","",IFERROR(INDEX(Pengeluaran,MATCH('Buku Besar'!A1045,Akun,0)),""))</f>
        <v/>
      </c>
      <c r="H1045" s="91" t="str">
        <f t="shared" si="33"/>
        <v/>
      </c>
      <c r="I1045" s="330" t="str">
        <f>IF(H1045="","",IFERROR(INDEX(Tanggal1,MATCH('Buku Besar'!H1045,Akun1,0)),""))</f>
        <v/>
      </c>
      <c r="J1045" s="2" t="str">
        <f>IF(H1045="","",IFERROR(INDEX(Keterangan1,MATCH('Buku Besar'!H1045,Akun1,0)),""))</f>
        <v/>
      </c>
      <c r="K1045" s="2" t="str">
        <f>IF(H1045="","",IFERROR(INDEX(Reff1,MATCH('Buku Besar'!H1045,Akun1,0)),""))</f>
        <v/>
      </c>
      <c r="L1045" s="331" t="str">
        <f>IF(H1045="","",IFERROR(INDEX(Penerimaan1,MATCH('Buku Besar'!H1045,Akun1,0)),""))</f>
        <v/>
      </c>
      <c r="M1045" s="331" t="str">
        <f>IF(H1045="","",IFERROR(INDEX(Pengeluaran1,MATCH('Buku Besar'!H1045,Akun1,0)),""))</f>
        <v/>
      </c>
    </row>
    <row r="1046" spans="1:13" x14ac:dyDescent="0.25">
      <c r="A1046" s="91" t="str">
        <f t="shared" si="32"/>
        <v/>
      </c>
      <c r="B1046" s="330" t="str">
        <f>IF(A1046="","",IFERROR(INDEX(Tanggal,MATCH('Buku Besar'!A1046,Akun,0)),""))</f>
        <v/>
      </c>
      <c r="C1046" s="2" t="str">
        <f>IF(A1046="","",IFERROR(INDEX(Keterangan,MATCH('Buku Besar'!A1046,Akun,0)),""))</f>
        <v/>
      </c>
      <c r="D1046" s="2" t="str">
        <f>IF(A1046="","",IFERROR(INDEX(Reff,MATCH('Buku Besar'!A1046,Akun,0)),""))</f>
        <v/>
      </c>
      <c r="E1046" s="331" t="str">
        <f>IF(A1046="","",IFERROR(INDEX(Penerimaan,MATCH('Buku Besar'!A1046,Akun,0)),""))</f>
        <v/>
      </c>
      <c r="F1046" s="331" t="str">
        <f>IF(A1046="","",IFERROR(INDEX(Pengeluaran,MATCH('Buku Besar'!A1046,Akun,0)),""))</f>
        <v/>
      </c>
      <c r="H1046" s="91" t="str">
        <f t="shared" si="33"/>
        <v/>
      </c>
      <c r="I1046" s="330" t="str">
        <f>IF(H1046="","",IFERROR(INDEX(Tanggal1,MATCH('Buku Besar'!H1046,Akun1,0)),""))</f>
        <v/>
      </c>
      <c r="J1046" s="2" t="str">
        <f>IF(H1046="","",IFERROR(INDEX(Keterangan1,MATCH('Buku Besar'!H1046,Akun1,0)),""))</f>
        <v/>
      </c>
      <c r="K1046" s="2" t="str">
        <f>IF(H1046="","",IFERROR(INDEX(Reff1,MATCH('Buku Besar'!H1046,Akun1,0)),""))</f>
        <v/>
      </c>
      <c r="L1046" s="331" t="str">
        <f>IF(H1046="","",IFERROR(INDEX(Penerimaan1,MATCH('Buku Besar'!H1046,Akun1,0)),""))</f>
        <v/>
      </c>
      <c r="M1046" s="331" t="str">
        <f>IF(H1046="","",IFERROR(INDEX(Pengeluaran1,MATCH('Buku Besar'!H1046,Akun1,0)),""))</f>
        <v/>
      </c>
    </row>
    <row r="1047" spans="1:13" x14ac:dyDescent="0.25">
      <c r="A1047" s="91" t="str">
        <f t="shared" si="32"/>
        <v/>
      </c>
      <c r="B1047" s="330" t="str">
        <f>IF(A1047="","",IFERROR(INDEX(Tanggal,MATCH('Buku Besar'!A1047,Akun,0)),""))</f>
        <v/>
      </c>
      <c r="C1047" s="2" t="str">
        <f>IF(A1047="","",IFERROR(INDEX(Keterangan,MATCH('Buku Besar'!A1047,Akun,0)),""))</f>
        <v/>
      </c>
      <c r="D1047" s="2" t="str">
        <f>IF(A1047="","",IFERROR(INDEX(Reff,MATCH('Buku Besar'!A1047,Akun,0)),""))</f>
        <v/>
      </c>
      <c r="E1047" s="331" t="str">
        <f>IF(A1047="","",IFERROR(INDEX(Penerimaan,MATCH('Buku Besar'!A1047,Akun,0)),""))</f>
        <v/>
      </c>
      <c r="F1047" s="331" t="str">
        <f>IF(A1047="","",IFERROR(INDEX(Pengeluaran,MATCH('Buku Besar'!A1047,Akun,0)),""))</f>
        <v/>
      </c>
      <c r="H1047" s="91" t="str">
        <f t="shared" si="33"/>
        <v/>
      </c>
      <c r="I1047" s="330" t="str">
        <f>IF(H1047="","",IFERROR(INDEX(Tanggal1,MATCH('Buku Besar'!H1047,Akun1,0)),""))</f>
        <v/>
      </c>
      <c r="J1047" s="2" t="str">
        <f>IF(H1047="","",IFERROR(INDEX(Keterangan1,MATCH('Buku Besar'!H1047,Akun1,0)),""))</f>
        <v/>
      </c>
      <c r="K1047" s="2" t="str">
        <f>IF(H1047="","",IFERROR(INDEX(Reff1,MATCH('Buku Besar'!H1047,Akun1,0)),""))</f>
        <v/>
      </c>
      <c r="L1047" s="331" t="str">
        <f>IF(H1047="","",IFERROR(INDEX(Penerimaan1,MATCH('Buku Besar'!H1047,Akun1,0)),""))</f>
        <v/>
      </c>
      <c r="M1047" s="331" t="str">
        <f>IF(H1047="","",IFERROR(INDEX(Pengeluaran1,MATCH('Buku Besar'!H1047,Akun1,0)),""))</f>
        <v/>
      </c>
    </row>
    <row r="1048" spans="1:13" x14ac:dyDescent="0.25">
      <c r="A1048" s="91" t="str">
        <f t="shared" si="32"/>
        <v/>
      </c>
      <c r="B1048" s="330" t="str">
        <f>IF(A1048="","",IFERROR(INDEX(Tanggal,MATCH('Buku Besar'!A1048,Akun,0)),""))</f>
        <v/>
      </c>
      <c r="C1048" s="2" t="str">
        <f>IF(A1048="","",IFERROR(INDEX(Keterangan,MATCH('Buku Besar'!A1048,Akun,0)),""))</f>
        <v/>
      </c>
      <c r="D1048" s="2" t="str">
        <f>IF(A1048="","",IFERROR(INDEX(Reff,MATCH('Buku Besar'!A1048,Akun,0)),""))</f>
        <v/>
      </c>
      <c r="E1048" s="331" t="str">
        <f>IF(A1048="","",IFERROR(INDEX(Penerimaan,MATCH('Buku Besar'!A1048,Akun,0)),""))</f>
        <v/>
      </c>
      <c r="F1048" s="331" t="str">
        <f>IF(A1048="","",IFERROR(INDEX(Pengeluaran,MATCH('Buku Besar'!A1048,Akun,0)),""))</f>
        <v/>
      </c>
      <c r="H1048" s="91" t="str">
        <f t="shared" si="33"/>
        <v/>
      </c>
      <c r="I1048" s="330" t="str">
        <f>IF(H1048="","",IFERROR(INDEX(Tanggal1,MATCH('Buku Besar'!H1048,Akun1,0)),""))</f>
        <v/>
      </c>
      <c r="J1048" s="2" t="str">
        <f>IF(H1048="","",IFERROR(INDEX(Keterangan1,MATCH('Buku Besar'!H1048,Akun1,0)),""))</f>
        <v/>
      </c>
      <c r="K1048" s="2" t="str">
        <f>IF(H1048="","",IFERROR(INDEX(Reff1,MATCH('Buku Besar'!H1048,Akun1,0)),""))</f>
        <v/>
      </c>
      <c r="L1048" s="331" t="str">
        <f>IF(H1048="","",IFERROR(INDEX(Penerimaan1,MATCH('Buku Besar'!H1048,Akun1,0)),""))</f>
        <v/>
      </c>
      <c r="M1048" s="331" t="str">
        <f>IF(H1048="","",IFERROR(INDEX(Pengeluaran1,MATCH('Buku Besar'!H1048,Akun1,0)),""))</f>
        <v/>
      </c>
    </row>
    <row r="1049" spans="1:13" x14ac:dyDescent="0.25">
      <c r="A1049" s="91" t="str">
        <f t="shared" si="32"/>
        <v/>
      </c>
      <c r="B1049" s="330" t="str">
        <f>IF(A1049="","",IFERROR(INDEX(Tanggal,MATCH('Buku Besar'!A1049,Akun,0)),""))</f>
        <v/>
      </c>
      <c r="C1049" s="2" t="str">
        <f>IF(A1049="","",IFERROR(INDEX(Keterangan,MATCH('Buku Besar'!A1049,Akun,0)),""))</f>
        <v/>
      </c>
      <c r="D1049" s="2" t="str">
        <f>IF(A1049="","",IFERROR(INDEX(Reff,MATCH('Buku Besar'!A1049,Akun,0)),""))</f>
        <v/>
      </c>
      <c r="E1049" s="331" t="str">
        <f>IF(A1049="","",IFERROR(INDEX(Penerimaan,MATCH('Buku Besar'!A1049,Akun,0)),""))</f>
        <v/>
      </c>
      <c r="F1049" s="331" t="str">
        <f>IF(A1049="","",IFERROR(INDEX(Pengeluaran,MATCH('Buku Besar'!A1049,Akun,0)),""))</f>
        <v/>
      </c>
      <c r="H1049" s="91" t="str">
        <f t="shared" si="33"/>
        <v/>
      </c>
      <c r="I1049" s="330" t="str">
        <f>IF(H1049="","",IFERROR(INDEX(Tanggal1,MATCH('Buku Besar'!H1049,Akun1,0)),""))</f>
        <v/>
      </c>
      <c r="J1049" s="2" t="str">
        <f>IF(H1049="","",IFERROR(INDEX(Keterangan1,MATCH('Buku Besar'!H1049,Akun1,0)),""))</f>
        <v/>
      </c>
      <c r="K1049" s="2" t="str">
        <f>IF(H1049="","",IFERROR(INDEX(Reff1,MATCH('Buku Besar'!H1049,Akun1,0)),""))</f>
        <v/>
      </c>
      <c r="L1049" s="331" t="str">
        <f>IF(H1049="","",IFERROR(INDEX(Penerimaan1,MATCH('Buku Besar'!H1049,Akun1,0)),""))</f>
        <v/>
      </c>
      <c r="M1049" s="331" t="str">
        <f>IF(H1049="","",IFERROR(INDEX(Pengeluaran1,MATCH('Buku Besar'!H1049,Akun1,0)),""))</f>
        <v/>
      </c>
    </row>
    <row r="1050" spans="1:13" x14ac:dyDescent="0.25">
      <c r="A1050" s="91" t="str">
        <f t="shared" si="32"/>
        <v/>
      </c>
      <c r="B1050" s="330" t="str">
        <f>IF(A1050="","",IFERROR(INDEX(Tanggal,MATCH('Buku Besar'!A1050,Akun,0)),""))</f>
        <v/>
      </c>
      <c r="C1050" s="2" t="str">
        <f>IF(A1050="","",IFERROR(INDEX(Keterangan,MATCH('Buku Besar'!A1050,Akun,0)),""))</f>
        <v/>
      </c>
      <c r="D1050" s="2" t="str">
        <f>IF(A1050="","",IFERROR(INDEX(Reff,MATCH('Buku Besar'!A1050,Akun,0)),""))</f>
        <v/>
      </c>
      <c r="E1050" s="331" t="str">
        <f>IF(A1050="","",IFERROR(INDEX(Penerimaan,MATCH('Buku Besar'!A1050,Akun,0)),""))</f>
        <v/>
      </c>
      <c r="F1050" s="331" t="str">
        <f>IF(A1050="","",IFERROR(INDEX(Pengeluaran,MATCH('Buku Besar'!A1050,Akun,0)),""))</f>
        <v/>
      </c>
      <c r="H1050" s="91" t="str">
        <f t="shared" si="33"/>
        <v/>
      </c>
      <c r="I1050" s="330" t="str">
        <f>IF(H1050="","",IFERROR(INDEX(Tanggal1,MATCH('Buku Besar'!H1050,Akun1,0)),""))</f>
        <v/>
      </c>
      <c r="J1050" s="2" t="str">
        <f>IF(H1050="","",IFERROR(INDEX(Keterangan1,MATCH('Buku Besar'!H1050,Akun1,0)),""))</f>
        <v/>
      </c>
      <c r="K1050" s="2" t="str">
        <f>IF(H1050="","",IFERROR(INDEX(Reff1,MATCH('Buku Besar'!H1050,Akun1,0)),""))</f>
        <v/>
      </c>
      <c r="L1050" s="331" t="str">
        <f>IF(H1050="","",IFERROR(INDEX(Penerimaan1,MATCH('Buku Besar'!H1050,Akun1,0)),""))</f>
        <v/>
      </c>
      <c r="M1050" s="331" t="str">
        <f>IF(H1050="","",IFERROR(INDEX(Pengeluaran1,MATCH('Buku Besar'!H1050,Akun1,0)),""))</f>
        <v/>
      </c>
    </row>
    <row r="1051" spans="1:13" x14ac:dyDescent="0.25">
      <c r="A1051" s="91" t="str">
        <f t="shared" si="32"/>
        <v/>
      </c>
      <c r="B1051" s="330" t="str">
        <f>IF(A1051="","",IFERROR(INDEX(Tanggal,MATCH('Buku Besar'!A1051,Akun,0)),""))</f>
        <v/>
      </c>
      <c r="C1051" s="2" t="str">
        <f>IF(A1051="","",IFERROR(INDEX(Keterangan,MATCH('Buku Besar'!A1051,Akun,0)),""))</f>
        <v/>
      </c>
      <c r="D1051" s="2" t="str">
        <f>IF(A1051="","",IFERROR(INDEX(Reff,MATCH('Buku Besar'!A1051,Akun,0)),""))</f>
        <v/>
      </c>
      <c r="E1051" s="331" t="str">
        <f>IF(A1051="","",IFERROR(INDEX(Penerimaan,MATCH('Buku Besar'!A1051,Akun,0)),""))</f>
        <v/>
      </c>
      <c r="F1051" s="331" t="str">
        <f>IF(A1051="","",IFERROR(INDEX(Pengeluaran,MATCH('Buku Besar'!A1051,Akun,0)),""))</f>
        <v/>
      </c>
      <c r="H1051" s="91" t="str">
        <f t="shared" si="33"/>
        <v/>
      </c>
      <c r="I1051" s="330" t="str">
        <f>IF(H1051="","",IFERROR(INDEX(Tanggal1,MATCH('Buku Besar'!H1051,Akun1,0)),""))</f>
        <v/>
      </c>
      <c r="J1051" s="2" t="str">
        <f>IF(H1051="","",IFERROR(INDEX(Keterangan1,MATCH('Buku Besar'!H1051,Akun1,0)),""))</f>
        <v/>
      </c>
      <c r="K1051" s="2" t="str">
        <f>IF(H1051="","",IFERROR(INDEX(Reff1,MATCH('Buku Besar'!H1051,Akun1,0)),""))</f>
        <v/>
      </c>
      <c r="L1051" s="331" t="str">
        <f>IF(H1051="","",IFERROR(INDEX(Penerimaan1,MATCH('Buku Besar'!H1051,Akun1,0)),""))</f>
        <v/>
      </c>
      <c r="M1051" s="331" t="str">
        <f>IF(H1051="","",IFERROR(INDEX(Pengeluaran1,MATCH('Buku Besar'!H1051,Akun1,0)),""))</f>
        <v/>
      </c>
    </row>
    <row r="1052" spans="1:13" x14ac:dyDescent="0.25">
      <c r="A1052" s="91" t="str">
        <f t="shared" si="32"/>
        <v/>
      </c>
      <c r="B1052" s="330" t="str">
        <f>IF(A1052="","",IFERROR(INDEX(Tanggal,MATCH('Buku Besar'!A1052,Akun,0)),""))</f>
        <v/>
      </c>
      <c r="C1052" s="2" t="str">
        <f>IF(A1052="","",IFERROR(INDEX(Keterangan,MATCH('Buku Besar'!A1052,Akun,0)),""))</f>
        <v/>
      </c>
      <c r="D1052" s="2" t="str">
        <f>IF(A1052="","",IFERROR(INDEX(Reff,MATCH('Buku Besar'!A1052,Akun,0)),""))</f>
        <v/>
      </c>
      <c r="E1052" s="331" t="str">
        <f>IF(A1052="","",IFERROR(INDEX(Penerimaan,MATCH('Buku Besar'!A1052,Akun,0)),""))</f>
        <v/>
      </c>
      <c r="F1052" s="331" t="str">
        <f>IF(A1052="","",IFERROR(INDEX(Pengeluaran,MATCH('Buku Besar'!A1052,Akun,0)),""))</f>
        <v/>
      </c>
      <c r="H1052" s="91" t="str">
        <f t="shared" si="33"/>
        <v/>
      </c>
      <c r="I1052" s="330" t="str">
        <f>IF(H1052="","",IFERROR(INDEX(Tanggal1,MATCH('Buku Besar'!H1052,Akun1,0)),""))</f>
        <v/>
      </c>
      <c r="J1052" s="2" t="str">
        <f>IF(H1052="","",IFERROR(INDEX(Keterangan1,MATCH('Buku Besar'!H1052,Akun1,0)),""))</f>
        <v/>
      </c>
      <c r="K1052" s="2" t="str">
        <f>IF(H1052="","",IFERROR(INDEX(Reff1,MATCH('Buku Besar'!H1052,Akun1,0)),""))</f>
        <v/>
      </c>
      <c r="L1052" s="331" t="str">
        <f>IF(H1052="","",IFERROR(INDEX(Penerimaan1,MATCH('Buku Besar'!H1052,Akun1,0)),""))</f>
        <v/>
      </c>
      <c r="M1052" s="331" t="str">
        <f>IF(H1052="","",IFERROR(INDEX(Pengeluaran1,MATCH('Buku Besar'!H1052,Akun1,0)),""))</f>
        <v/>
      </c>
    </row>
    <row r="1053" spans="1:13" x14ac:dyDescent="0.25">
      <c r="A1053" s="91" t="str">
        <f t="shared" si="32"/>
        <v/>
      </c>
      <c r="B1053" s="330" t="str">
        <f>IF(A1053="","",IFERROR(INDEX(Tanggal,MATCH('Buku Besar'!A1053,Akun,0)),""))</f>
        <v/>
      </c>
      <c r="C1053" s="2" t="str">
        <f>IF(A1053="","",IFERROR(INDEX(Keterangan,MATCH('Buku Besar'!A1053,Akun,0)),""))</f>
        <v/>
      </c>
      <c r="D1053" s="2" t="str">
        <f>IF(A1053="","",IFERROR(INDEX(Reff,MATCH('Buku Besar'!A1053,Akun,0)),""))</f>
        <v/>
      </c>
      <c r="E1053" s="331" t="str">
        <f>IF(A1053="","",IFERROR(INDEX(Penerimaan,MATCH('Buku Besar'!A1053,Akun,0)),""))</f>
        <v/>
      </c>
      <c r="F1053" s="331" t="str">
        <f>IF(A1053="","",IFERROR(INDEX(Pengeluaran,MATCH('Buku Besar'!A1053,Akun,0)),""))</f>
        <v/>
      </c>
      <c r="H1053" s="91" t="str">
        <f t="shared" si="33"/>
        <v/>
      </c>
      <c r="I1053" s="330" t="str">
        <f>IF(H1053="","",IFERROR(INDEX(Tanggal1,MATCH('Buku Besar'!H1053,Akun1,0)),""))</f>
        <v/>
      </c>
      <c r="J1053" s="2" t="str">
        <f>IF(H1053="","",IFERROR(INDEX(Keterangan1,MATCH('Buku Besar'!H1053,Akun1,0)),""))</f>
        <v/>
      </c>
      <c r="K1053" s="2" t="str">
        <f>IF(H1053="","",IFERROR(INDEX(Reff1,MATCH('Buku Besar'!H1053,Akun1,0)),""))</f>
        <v/>
      </c>
      <c r="L1053" s="331" t="str">
        <f>IF(H1053="","",IFERROR(INDEX(Penerimaan1,MATCH('Buku Besar'!H1053,Akun1,0)),""))</f>
        <v/>
      </c>
      <c r="M1053" s="331" t="str">
        <f>IF(H1053="","",IFERROR(INDEX(Pengeluaran1,MATCH('Buku Besar'!H1053,Akun1,0)),""))</f>
        <v/>
      </c>
    </row>
    <row r="1054" spans="1:13" x14ac:dyDescent="0.25">
      <c r="A1054" s="91" t="str">
        <f t="shared" si="32"/>
        <v/>
      </c>
      <c r="B1054" s="330" t="str">
        <f>IF(A1054="","",IFERROR(INDEX(Tanggal,MATCH('Buku Besar'!A1054,Akun,0)),""))</f>
        <v/>
      </c>
      <c r="C1054" s="2" t="str">
        <f>IF(A1054="","",IFERROR(INDEX(Keterangan,MATCH('Buku Besar'!A1054,Akun,0)),""))</f>
        <v/>
      </c>
      <c r="D1054" s="2" t="str">
        <f>IF(A1054="","",IFERROR(INDEX(Reff,MATCH('Buku Besar'!A1054,Akun,0)),""))</f>
        <v/>
      </c>
      <c r="E1054" s="331" t="str">
        <f>IF(A1054="","",IFERROR(INDEX(Penerimaan,MATCH('Buku Besar'!A1054,Akun,0)),""))</f>
        <v/>
      </c>
      <c r="F1054" s="331" t="str">
        <f>IF(A1054="","",IFERROR(INDEX(Pengeluaran,MATCH('Buku Besar'!A1054,Akun,0)),""))</f>
        <v/>
      </c>
      <c r="H1054" s="91" t="str">
        <f t="shared" si="33"/>
        <v/>
      </c>
      <c r="I1054" s="330" t="str">
        <f>IF(H1054="","",IFERROR(INDEX(Tanggal1,MATCH('Buku Besar'!H1054,Akun1,0)),""))</f>
        <v/>
      </c>
      <c r="J1054" s="2" t="str">
        <f>IF(H1054="","",IFERROR(INDEX(Keterangan1,MATCH('Buku Besar'!H1054,Akun1,0)),""))</f>
        <v/>
      </c>
      <c r="K1054" s="2" t="str">
        <f>IF(H1054="","",IFERROR(INDEX(Reff1,MATCH('Buku Besar'!H1054,Akun1,0)),""))</f>
        <v/>
      </c>
      <c r="L1054" s="331" t="str">
        <f>IF(H1054="","",IFERROR(INDEX(Penerimaan1,MATCH('Buku Besar'!H1054,Akun1,0)),""))</f>
        <v/>
      </c>
      <c r="M1054" s="331" t="str">
        <f>IF(H1054="","",IFERROR(INDEX(Pengeluaran1,MATCH('Buku Besar'!H1054,Akun1,0)),""))</f>
        <v/>
      </c>
    </row>
    <row r="1055" spans="1:13" x14ac:dyDescent="0.25">
      <c r="A1055" s="91" t="str">
        <f t="shared" si="32"/>
        <v/>
      </c>
      <c r="B1055" s="330" t="str">
        <f>IF(A1055="","",IFERROR(INDEX(Tanggal,MATCH('Buku Besar'!A1055,Akun,0)),""))</f>
        <v/>
      </c>
      <c r="C1055" s="2" t="str">
        <f>IF(A1055="","",IFERROR(INDEX(Keterangan,MATCH('Buku Besar'!A1055,Akun,0)),""))</f>
        <v/>
      </c>
      <c r="D1055" s="2" t="str">
        <f>IF(A1055="","",IFERROR(INDEX(Reff,MATCH('Buku Besar'!A1055,Akun,0)),""))</f>
        <v/>
      </c>
      <c r="E1055" s="331" t="str">
        <f>IF(A1055="","",IFERROR(INDEX(Penerimaan,MATCH('Buku Besar'!A1055,Akun,0)),""))</f>
        <v/>
      </c>
      <c r="F1055" s="331" t="str">
        <f>IF(A1055="","",IFERROR(INDEX(Pengeluaran,MATCH('Buku Besar'!A1055,Akun,0)),""))</f>
        <v/>
      </c>
      <c r="H1055" s="91" t="str">
        <f t="shared" si="33"/>
        <v/>
      </c>
      <c r="I1055" s="330" t="str">
        <f>IF(H1055="","",IFERROR(INDEX(Tanggal1,MATCH('Buku Besar'!H1055,Akun1,0)),""))</f>
        <v/>
      </c>
      <c r="J1055" s="2" t="str">
        <f>IF(H1055="","",IFERROR(INDEX(Keterangan1,MATCH('Buku Besar'!H1055,Akun1,0)),""))</f>
        <v/>
      </c>
      <c r="K1055" s="2" t="str">
        <f>IF(H1055="","",IFERROR(INDEX(Reff1,MATCH('Buku Besar'!H1055,Akun1,0)),""))</f>
        <v/>
      </c>
      <c r="L1055" s="331" t="str">
        <f>IF(H1055="","",IFERROR(INDEX(Penerimaan1,MATCH('Buku Besar'!H1055,Akun1,0)),""))</f>
        <v/>
      </c>
      <c r="M1055" s="331" t="str">
        <f>IF(H1055="","",IFERROR(INDEX(Pengeluaran1,MATCH('Buku Besar'!H1055,Akun1,0)),""))</f>
        <v/>
      </c>
    </row>
    <row r="1056" spans="1:13" x14ac:dyDescent="0.25">
      <c r="A1056" s="91" t="str">
        <f t="shared" si="32"/>
        <v/>
      </c>
      <c r="B1056" s="330" t="str">
        <f>IF(A1056="","",IFERROR(INDEX(Tanggal,MATCH('Buku Besar'!A1056,Akun,0)),""))</f>
        <v/>
      </c>
      <c r="C1056" s="2" t="str">
        <f>IF(A1056="","",IFERROR(INDEX(Keterangan,MATCH('Buku Besar'!A1056,Akun,0)),""))</f>
        <v/>
      </c>
      <c r="D1056" s="2" t="str">
        <f>IF(A1056="","",IFERROR(INDEX(Reff,MATCH('Buku Besar'!A1056,Akun,0)),""))</f>
        <v/>
      </c>
      <c r="E1056" s="331" t="str">
        <f>IF(A1056="","",IFERROR(INDEX(Penerimaan,MATCH('Buku Besar'!A1056,Akun,0)),""))</f>
        <v/>
      </c>
      <c r="F1056" s="331" t="str">
        <f>IF(A1056="","",IFERROR(INDEX(Pengeluaran,MATCH('Buku Besar'!A1056,Akun,0)),""))</f>
        <v/>
      </c>
      <c r="H1056" s="91" t="str">
        <f t="shared" si="33"/>
        <v/>
      </c>
      <c r="I1056" s="330" t="str">
        <f>IF(H1056="","",IFERROR(INDEX(Tanggal1,MATCH('Buku Besar'!H1056,Akun1,0)),""))</f>
        <v/>
      </c>
      <c r="J1056" s="2" t="str">
        <f>IF(H1056="","",IFERROR(INDEX(Keterangan1,MATCH('Buku Besar'!H1056,Akun1,0)),""))</f>
        <v/>
      </c>
      <c r="K1056" s="2" t="str">
        <f>IF(H1056="","",IFERROR(INDEX(Reff1,MATCH('Buku Besar'!H1056,Akun1,0)),""))</f>
        <v/>
      </c>
      <c r="L1056" s="331" t="str">
        <f>IF(H1056="","",IFERROR(INDEX(Penerimaan1,MATCH('Buku Besar'!H1056,Akun1,0)),""))</f>
        <v/>
      </c>
      <c r="M1056" s="331" t="str">
        <f>IF(H1056="","",IFERROR(INDEX(Pengeluaran1,MATCH('Buku Besar'!H1056,Akun1,0)),""))</f>
        <v/>
      </c>
    </row>
    <row r="1057" spans="1:13" x14ac:dyDescent="0.25">
      <c r="A1057" s="91" t="str">
        <f t="shared" si="32"/>
        <v/>
      </c>
      <c r="B1057" s="330" t="str">
        <f>IF(A1057="","",IFERROR(INDEX(Tanggal,MATCH('Buku Besar'!A1057,Akun,0)),""))</f>
        <v/>
      </c>
      <c r="C1057" s="2" t="str">
        <f>IF(A1057="","",IFERROR(INDEX(Keterangan,MATCH('Buku Besar'!A1057,Akun,0)),""))</f>
        <v/>
      </c>
      <c r="D1057" s="2" t="str">
        <f>IF(A1057="","",IFERROR(INDEX(Reff,MATCH('Buku Besar'!A1057,Akun,0)),""))</f>
        <v/>
      </c>
      <c r="E1057" s="331" t="str">
        <f>IF(A1057="","",IFERROR(INDEX(Penerimaan,MATCH('Buku Besar'!A1057,Akun,0)),""))</f>
        <v/>
      </c>
      <c r="F1057" s="331" t="str">
        <f>IF(A1057="","",IFERROR(INDEX(Pengeluaran,MATCH('Buku Besar'!A1057,Akun,0)),""))</f>
        <v/>
      </c>
      <c r="H1057" s="91" t="str">
        <f t="shared" si="33"/>
        <v/>
      </c>
      <c r="I1057" s="330" t="str">
        <f>IF(H1057="","",IFERROR(INDEX(Tanggal1,MATCH('Buku Besar'!H1057,Akun1,0)),""))</f>
        <v/>
      </c>
      <c r="J1057" s="2" t="str">
        <f>IF(H1057="","",IFERROR(INDEX(Keterangan1,MATCH('Buku Besar'!H1057,Akun1,0)),""))</f>
        <v/>
      </c>
      <c r="K1057" s="2" t="str">
        <f>IF(H1057="","",IFERROR(INDEX(Reff1,MATCH('Buku Besar'!H1057,Akun1,0)),""))</f>
        <v/>
      </c>
      <c r="L1057" s="331" t="str">
        <f>IF(H1057="","",IFERROR(INDEX(Penerimaan1,MATCH('Buku Besar'!H1057,Akun1,0)),""))</f>
        <v/>
      </c>
      <c r="M1057" s="331" t="str">
        <f>IF(H1057="","",IFERROR(INDEX(Pengeluaran1,MATCH('Buku Besar'!H1057,Akun1,0)),""))</f>
        <v/>
      </c>
    </row>
    <row r="1058" spans="1:13" x14ac:dyDescent="0.25">
      <c r="A1058" s="91" t="str">
        <f t="shared" si="32"/>
        <v/>
      </c>
      <c r="B1058" s="330" t="str">
        <f>IF(A1058="","",IFERROR(INDEX(Tanggal,MATCH('Buku Besar'!A1058,Akun,0)),""))</f>
        <v/>
      </c>
      <c r="C1058" s="2" t="str">
        <f>IF(A1058="","",IFERROR(INDEX(Keterangan,MATCH('Buku Besar'!A1058,Akun,0)),""))</f>
        <v/>
      </c>
      <c r="D1058" s="2" t="str">
        <f>IF(A1058="","",IFERROR(INDEX(Reff,MATCH('Buku Besar'!A1058,Akun,0)),""))</f>
        <v/>
      </c>
      <c r="E1058" s="331" t="str">
        <f>IF(A1058="","",IFERROR(INDEX(Penerimaan,MATCH('Buku Besar'!A1058,Akun,0)),""))</f>
        <v/>
      </c>
      <c r="F1058" s="331" t="str">
        <f>IF(A1058="","",IFERROR(INDEX(Pengeluaran,MATCH('Buku Besar'!A1058,Akun,0)),""))</f>
        <v/>
      </c>
      <c r="H1058" s="91" t="str">
        <f t="shared" si="33"/>
        <v/>
      </c>
      <c r="I1058" s="330" t="str">
        <f>IF(H1058="","",IFERROR(INDEX(Tanggal1,MATCH('Buku Besar'!H1058,Akun1,0)),""))</f>
        <v/>
      </c>
      <c r="J1058" s="2" t="str">
        <f>IF(H1058="","",IFERROR(INDEX(Keterangan1,MATCH('Buku Besar'!H1058,Akun1,0)),""))</f>
        <v/>
      </c>
      <c r="K1058" s="2" t="str">
        <f>IF(H1058="","",IFERROR(INDEX(Reff1,MATCH('Buku Besar'!H1058,Akun1,0)),""))</f>
        <v/>
      </c>
      <c r="L1058" s="331" t="str">
        <f>IF(H1058="","",IFERROR(INDEX(Penerimaan1,MATCH('Buku Besar'!H1058,Akun1,0)),""))</f>
        <v/>
      </c>
      <c r="M1058" s="331" t="str">
        <f>IF(H1058="","",IFERROR(INDEX(Pengeluaran1,MATCH('Buku Besar'!H1058,Akun1,0)),""))</f>
        <v/>
      </c>
    </row>
    <row r="1059" spans="1:13" x14ac:dyDescent="0.25">
      <c r="A1059" s="91" t="str">
        <f t="shared" si="32"/>
        <v/>
      </c>
      <c r="B1059" s="330" t="str">
        <f>IF(A1059="","",IFERROR(INDEX(Tanggal,MATCH('Buku Besar'!A1059,Akun,0)),""))</f>
        <v/>
      </c>
      <c r="C1059" s="2" t="str">
        <f>IF(A1059="","",IFERROR(INDEX(Keterangan,MATCH('Buku Besar'!A1059,Akun,0)),""))</f>
        <v/>
      </c>
      <c r="D1059" s="2" t="str">
        <f>IF(A1059="","",IFERROR(INDEX(Reff,MATCH('Buku Besar'!A1059,Akun,0)),""))</f>
        <v/>
      </c>
      <c r="E1059" s="331" t="str">
        <f>IF(A1059="","",IFERROR(INDEX(Penerimaan,MATCH('Buku Besar'!A1059,Akun,0)),""))</f>
        <v/>
      </c>
      <c r="F1059" s="331" t="str">
        <f>IF(A1059="","",IFERROR(INDEX(Pengeluaran,MATCH('Buku Besar'!A1059,Akun,0)),""))</f>
        <v/>
      </c>
      <c r="H1059" s="91" t="str">
        <f t="shared" si="33"/>
        <v/>
      </c>
      <c r="I1059" s="330" t="str">
        <f>IF(H1059="","",IFERROR(INDEX(Tanggal1,MATCH('Buku Besar'!H1059,Akun1,0)),""))</f>
        <v/>
      </c>
      <c r="J1059" s="2" t="str">
        <f>IF(H1059="","",IFERROR(INDEX(Keterangan1,MATCH('Buku Besar'!H1059,Akun1,0)),""))</f>
        <v/>
      </c>
      <c r="K1059" s="2" t="str">
        <f>IF(H1059="","",IFERROR(INDEX(Reff1,MATCH('Buku Besar'!H1059,Akun1,0)),""))</f>
        <v/>
      </c>
      <c r="L1059" s="331" t="str">
        <f>IF(H1059="","",IFERROR(INDEX(Penerimaan1,MATCH('Buku Besar'!H1059,Akun1,0)),""))</f>
        <v/>
      </c>
      <c r="M1059" s="331" t="str">
        <f>IF(H1059="","",IFERROR(INDEX(Pengeluaran1,MATCH('Buku Besar'!H1059,Akun1,0)),""))</f>
        <v/>
      </c>
    </row>
    <row r="1060" spans="1:13" x14ac:dyDescent="0.25">
      <c r="A1060" s="91" t="str">
        <f t="shared" si="32"/>
        <v/>
      </c>
      <c r="B1060" s="330" t="str">
        <f>IF(A1060="","",IFERROR(INDEX(Tanggal,MATCH('Buku Besar'!A1060,Akun,0)),""))</f>
        <v/>
      </c>
      <c r="C1060" s="2" t="str">
        <f>IF(A1060="","",IFERROR(INDEX(Keterangan,MATCH('Buku Besar'!A1060,Akun,0)),""))</f>
        <v/>
      </c>
      <c r="D1060" s="2" t="str">
        <f>IF(A1060="","",IFERROR(INDEX(Reff,MATCH('Buku Besar'!A1060,Akun,0)),""))</f>
        <v/>
      </c>
      <c r="E1060" s="331" t="str">
        <f>IF(A1060="","",IFERROR(INDEX(Penerimaan,MATCH('Buku Besar'!A1060,Akun,0)),""))</f>
        <v/>
      </c>
      <c r="F1060" s="331" t="str">
        <f>IF(A1060="","",IFERROR(INDEX(Pengeluaran,MATCH('Buku Besar'!A1060,Akun,0)),""))</f>
        <v/>
      </c>
      <c r="H1060" s="91" t="str">
        <f t="shared" si="33"/>
        <v/>
      </c>
      <c r="I1060" s="330" t="str">
        <f>IF(H1060="","",IFERROR(INDEX(Tanggal1,MATCH('Buku Besar'!H1060,Akun1,0)),""))</f>
        <v/>
      </c>
      <c r="J1060" s="2" t="str">
        <f>IF(H1060="","",IFERROR(INDEX(Keterangan1,MATCH('Buku Besar'!H1060,Akun1,0)),""))</f>
        <v/>
      </c>
      <c r="K1060" s="2" t="str">
        <f>IF(H1060="","",IFERROR(INDEX(Reff1,MATCH('Buku Besar'!H1060,Akun1,0)),""))</f>
        <v/>
      </c>
      <c r="L1060" s="331" t="str">
        <f>IF(H1060="","",IFERROR(INDEX(Penerimaan1,MATCH('Buku Besar'!H1060,Akun1,0)),""))</f>
        <v/>
      </c>
      <c r="M1060" s="331" t="str">
        <f>IF(H1060="","",IFERROR(INDEX(Pengeluaran1,MATCH('Buku Besar'!H1060,Akun1,0)),""))</f>
        <v/>
      </c>
    </row>
    <row r="1061" spans="1:13" x14ac:dyDescent="0.25">
      <c r="A1061" s="91" t="str">
        <f t="shared" si="32"/>
        <v/>
      </c>
      <c r="B1061" s="330" t="str">
        <f>IF(A1061="","",IFERROR(INDEX(Tanggal,MATCH('Buku Besar'!A1061,Akun,0)),""))</f>
        <v/>
      </c>
      <c r="C1061" s="2" t="str">
        <f>IF(A1061="","",IFERROR(INDEX(Keterangan,MATCH('Buku Besar'!A1061,Akun,0)),""))</f>
        <v/>
      </c>
      <c r="D1061" s="2" t="str">
        <f>IF(A1061="","",IFERROR(INDEX(Reff,MATCH('Buku Besar'!A1061,Akun,0)),""))</f>
        <v/>
      </c>
      <c r="E1061" s="331" t="str">
        <f>IF(A1061="","",IFERROR(INDEX(Penerimaan,MATCH('Buku Besar'!A1061,Akun,0)),""))</f>
        <v/>
      </c>
      <c r="F1061" s="331" t="str">
        <f>IF(A1061="","",IFERROR(INDEX(Pengeluaran,MATCH('Buku Besar'!A1061,Akun,0)),""))</f>
        <v/>
      </c>
      <c r="H1061" s="91" t="str">
        <f t="shared" si="33"/>
        <v/>
      </c>
      <c r="I1061" s="330" t="str">
        <f>IF(H1061="","",IFERROR(INDEX(Tanggal1,MATCH('Buku Besar'!H1061,Akun1,0)),""))</f>
        <v/>
      </c>
      <c r="J1061" s="2" t="str">
        <f>IF(H1061="","",IFERROR(INDEX(Keterangan1,MATCH('Buku Besar'!H1061,Akun1,0)),""))</f>
        <v/>
      </c>
      <c r="K1061" s="2" t="str">
        <f>IF(H1061="","",IFERROR(INDEX(Reff1,MATCH('Buku Besar'!H1061,Akun1,0)),""))</f>
        <v/>
      </c>
      <c r="L1061" s="331" t="str">
        <f>IF(H1061="","",IFERROR(INDEX(Penerimaan1,MATCH('Buku Besar'!H1061,Akun1,0)),""))</f>
        <v/>
      </c>
      <c r="M1061" s="331" t="str">
        <f>IF(H1061="","",IFERROR(INDEX(Pengeluaran1,MATCH('Buku Besar'!H1061,Akun1,0)),""))</f>
        <v/>
      </c>
    </row>
    <row r="1062" spans="1:13" x14ac:dyDescent="0.25">
      <c r="A1062" s="91" t="str">
        <f t="shared" si="32"/>
        <v/>
      </c>
      <c r="B1062" s="330" t="str">
        <f>IF(A1062="","",IFERROR(INDEX(Tanggal,MATCH('Buku Besar'!A1062,Akun,0)),""))</f>
        <v/>
      </c>
      <c r="C1062" s="2" t="str">
        <f>IF(A1062="","",IFERROR(INDEX(Keterangan,MATCH('Buku Besar'!A1062,Akun,0)),""))</f>
        <v/>
      </c>
      <c r="D1062" s="2" t="str">
        <f>IF(A1062="","",IFERROR(INDEX(Reff,MATCH('Buku Besar'!A1062,Akun,0)),""))</f>
        <v/>
      </c>
      <c r="E1062" s="331" t="str">
        <f>IF(A1062="","",IFERROR(INDEX(Penerimaan,MATCH('Buku Besar'!A1062,Akun,0)),""))</f>
        <v/>
      </c>
      <c r="F1062" s="331" t="str">
        <f>IF(A1062="","",IFERROR(INDEX(Pengeluaran,MATCH('Buku Besar'!A1062,Akun,0)),""))</f>
        <v/>
      </c>
      <c r="H1062" s="91" t="str">
        <f t="shared" si="33"/>
        <v/>
      </c>
      <c r="I1062" s="330" t="str">
        <f>IF(H1062="","",IFERROR(INDEX(Tanggal1,MATCH('Buku Besar'!H1062,Akun1,0)),""))</f>
        <v/>
      </c>
      <c r="J1062" s="2" t="str">
        <f>IF(H1062="","",IFERROR(INDEX(Keterangan1,MATCH('Buku Besar'!H1062,Akun1,0)),""))</f>
        <v/>
      </c>
      <c r="K1062" s="2" t="str">
        <f>IF(H1062="","",IFERROR(INDEX(Reff1,MATCH('Buku Besar'!H1062,Akun1,0)),""))</f>
        <v/>
      </c>
      <c r="L1062" s="331" t="str">
        <f>IF(H1062="","",IFERROR(INDEX(Penerimaan1,MATCH('Buku Besar'!H1062,Akun1,0)),""))</f>
        <v/>
      </c>
      <c r="M1062" s="331" t="str">
        <f>IF(H1062="","",IFERROR(INDEX(Pengeluaran1,MATCH('Buku Besar'!H1062,Akun1,0)),""))</f>
        <v/>
      </c>
    </row>
    <row r="1063" spans="1:13" x14ac:dyDescent="0.25">
      <c r="A1063" s="91" t="str">
        <f t="shared" si="32"/>
        <v/>
      </c>
      <c r="B1063" s="330" t="str">
        <f>IF(A1063="","",IFERROR(INDEX(Tanggal,MATCH('Buku Besar'!A1063,Akun,0)),""))</f>
        <v/>
      </c>
      <c r="C1063" s="2" t="str">
        <f>IF(A1063="","",IFERROR(INDEX(Keterangan,MATCH('Buku Besar'!A1063,Akun,0)),""))</f>
        <v/>
      </c>
      <c r="D1063" s="2" t="str">
        <f>IF(A1063="","",IFERROR(INDEX(Reff,MATCH('Buku Besar'!A1063,Akun,0)),""))</f>
        <v/>
      </c>
      <c r="E1063" s="331" t="str">
        <f>IF(A1063="","",IFERROR(INDEX(Penerimaan,MATCH('Buku Besar'!A1063,Akun,0)),""))</f>
        <v/>
      </c>
      <c r="F1063" s="331" t="str">
        <f>IF(A1063="","",IFERROR(INDEX(Pengeluaran,MATCH('Buku Besar'!A1063,Akun,0)),""))</f>
        <v/>
      </c>
      <c r="H1063" s="91" t="str">
        <f t="shared" si="33"/>
        <v/>
      </c>
      <c r="I1063" s="330" t="str">
        <f>IF(H1063="","",IFERROR(INDEX(Tanggal1,MATCH('Buku Besar'!H1063,Akun1,0)),""))</f>
        <v/>
      </c>
      <c r="J1063" s="2" t="str">
        <f>IF(H1063="","",IFERROR(INDEX(Keterangan1,MATCH('Buku Besar'!H1063,Akun1,0)),""))</f>
        <v/>
      </c>
      <c r="K1063" s="2" t="str">
        <f>IF(H1063="","",IFERROR(INDEX(Reff1,MATCH('Buku Besar'!H1063,Akun1,0)),""))</f>
        <v/>
      </c>
      <c r="L1063" s="331" t="str">
        <f>IF(H1063="","",IFERROR(INDEX(Penerimaan1,MATCH('Buku Besar'!H1063,Akun1,0)),""))</f>
        <v/>
      </c>
      <c r="M1063" s="331" t="str">
        <f>IF(H1063="","",IFERROR(INDEX(Pengeluaran1,MATCH('Buku Besar'!H1063,Akun1,0)),""))</f>
        <v/>
      </c>
    </row>
    <row r="1064" spans="1:13" x14ac:dyDescent="0.25">
      <c r="A1064" s="91" t="str">
        <f t="shared" si="32"/>
        <v/>
      </c>
      <c r="B1064" s="330" t="str">
        <f>IF(A1064="","",IFERROR(INDEX(Tanggal,MATCH('Buku Besar'!A1064,Akun,0)),""))</f>
        <v/>
      </c>
      <c r="C1064" s="2" t="str">
        <f>IF(A1064="","",IFERROR(INDEX(Keterangan,MATCH('Buku Besar'!A1064,Akun,0)),""))</f>
        <v/>
      </c>
      <c r="D1064" s="2" t="str">
        <f>IF(A1064="","",IFERROR(INDEX(Reff,MATCH('Buku Besar'!A1064,Akun,0)),""))</f>
        <v/>
      </c>
      <c r="E1064" s="331" t="str">
        <f>IF(A1064="","",IFERROR(INDEX(Penerimaan,MATCH('Buku Besar'!A1064,Akun,0)),""))</f>
        <v/>
      </c>
      <c r="F1064" s="331" t="str">
        <f>IF(A1064="","",IFERROR(INDEX(Pengeluaran,MATCH('Buku Besar'!A1064,Akun,0)),""))</f>
        <v/>
      </c>
      <c r="H1064" s="91" t="str">
        <f t="shared" si="33"/>
        <v/>
      </c>
      <c r="I1064" s="330" t="str">
        <f>IF(H1064="","",IFERROR(INDEX(Tanggal1,MATCH('Buku Besar'!H1064,Akun1,0)),""))</f>
        <v/>
      </c>
      <c r="J1064" s="2" t="str">
        <f>IF(H1064="","",IFERROR(INDEX(Keterangan1,MATCH('Buku Besar'!H1064,Akun1,0)),""))</f>
        <v/>
      </c>
      <c r="K1064" s="2" t="str">
        <f>IF(H1064="","",IFERROR(INDEX(Reff1,MATCH('Buku Besar'!H1064,Akun1,0)),""))</f>
        <v/>
      </c>
      <c r="L1064" s="331" t="str">
        <f>IF(H1064="","",IFERROR(INDEX(Penerimaan1,MATCH('Buku Besar'!H1064,Akun1,0)),""))</f>
        <v/>
      </c>
      <c r="M1064" s="331" t="str">
        <f>IF(H1064="","",IFERROR(INDEX(Pengeluaran1,MATCH('Buku Besar'!H1064,Akun1,0)),""))</f>
        <v/>
      </c>
    </row>
    <row r="1065" spans="1:13" x14ac:dyDescent="0.25">
      <c r="A1065" s="91" t="str">
        <f t="shared" si="32"/>
        <v/>
      </c>
      <c r="B1065" s="330" t="str">
        <f>IF(A1065="","",IFERROR(INDEX(Tanggal,MATCH('Buku Besar'!A1065,Akun,0)),""))</f>
        <v/>
      </c>
      <c r="C1065" s="2" t="str">
        <f>IF(A1065="","",IFERROR(INDEX(Keterangan,MATCH('Buku Besar'!A1065,Akun,0)),""))</f>
        <v/>
      </c>
      <c r="D1065" s="2" t="str">
        <f>IF(A1065="","",IFERROR(INDEX(Reff,MATCH('Buku Besar'!A1065,Akun,0)),""))</f>
        <v/>
      </c>
      <c r="E1065" s="331" t="str">
        <f>IF(A1065="","",IFERROR(INDEX(Penerimaan,MATCH('Buku Besar'!A1065,Akun,0)),""))</f>
        <v/>
      </c>
      <c r="F1065" s="331" t="str">
        <f>IF(A1065="","",IFERROR(INDEX(Pengeluaran,MATCH('Buku Besar'!A1065,Akun,0)),""))</f>
        <v/>
      </c>
      <c r="H1065" s="91" t="str">
        <f t="shared" si="33"/>
        <v/>
      </c>
      <c r="I1065" s="330" t="str">
        <f>IF(H1065="","",IFERROR(INDEX(Tanggal1,MATCH('Buku Besar'!H1065,Akun1,0)),""))</f>
        <v/>
      </c>
      <c r="J1065" s="2" t="str">
        <f>IF(H1065="","",IFERROR(INDEX(Keterangan1,MATCH('Buku Besar'!H1065,Akun1,0)),""))</f>
        <v/>
      </c>
      <c r="K1065" s="2" t="str">
        <f>IF(H1065="","",IFERROR(INDEX(Reff1,MATCH('Buku Besar'!H1065,Akun1,0)),""))</f>
        <v/>
      </c>
      <c r="L1065" s="331" t="str">
        <f>IF(H1065="","",IFERROR(INDEX(Penerimaan1,MATCH('Buku Besar'!H1065,Akun1,0)),""))</f>
        <v/>
      </c>
      <c r="M1065" s="331" t="str">
        <f>IF(H1065="","",IFERROR(INDEX(Pengeluaran1,MATCH('Buku Besar'!H1065,Akun1,0)),""))</f>
        <v/>
      </c>
    </row>
    <row r="1066" spans="1:13" x14ac:dyDescent="0.25">
      <c r="A1066" s="91" t="str">
        <f t="shared" si="32"/>
        <v/>
      </c>
      <c r="B1066" s="330" t="str">
        <f>IF(A1066="","",IFERROR(INDEX(Tanggal,MATCH('Buku Besar'!A1066,Akun,0)),""))</f>
        <v/>
      </c>
      <c r="C1066" s="2" t="str">
        <f>IF(A1066="","",IFERROR(INDEX(Keterangan,MATCH('Buku Besar'!A1066,Akun,0)),""))</f>
        <v/>
      </c>
      <c r="D1066" s="2" t="str">
        <f>IF(A1066="","",IFERROR(INDEX(Reff,MATCH('Buku Besar'!A1066,Akun,0)),""))</f>
        <v/>
      </c>
      <c r="E1066" s="331" t="str">
        <f>IF(A1066="","",IFERROR(INDEX(Penerimaan,MATCH('Buku Besar'!A1066,Akun,0)),""))</f>
        <v/>
      </c>
      <c r="F1066" s="331" t="str">
        <f>IF(A1066="","",IFERROR(INDEX(Pengeluaran,MATCH('Buku Besar'!A1066,Akun,0)),""))</f>
        <v/>
      </c>
      <c r="H1066" s="91" t="str">
        <f t="shared" si="33"/>
        <v/>
      </c>
      <c r="I1066" s="330" t="str">
        <f>IF(H1066="","",IFERROR(INDEX(Tanggal1,MATCH('Buku Besar'!H1066,Akun1,0)),""))</f>
        <v/>
      </c>
      <c r="J1066" s="2" t="str">
        <f>IF(H1066="","",IFERROR(INDEX(Keterangan1,MATCH('Buku Besar'!H1066,Akun1,0)),""))</f>
        <v/>
      </c>
      <c r="K1066" s="2" t="str">
        <f>IF(H1066="","",IFERROR(INDEX(Reff1,MATCH('Buku Besar'!H1066,Akun1,0)),""))</f>
        <v/>
      </c>
      <c r="L1066" s="331" t="str">
        <f>IF(H1066="","",IFERROR(INDEX(Penerimaan1,MATCH('Buku Besar'!H1066,Akun1,0)),""))</f>
        <v/>
      </c>
      <c r="M1066" s="331" t="str">
        <f>IF(H1066="","",IFERROR(INDEX(Pengeluaran1,MATCH('Buku Besar'!H1066,Akun1,0)),""))</f>
        <v/>
      </c>
    </row>
    <row r="1067" spans="1:13" x14ac:dyDescent="0.25">
      <c r="A1067" s="91" t="str">
        <f t="shared" si="32"/>
        <v/>
      </c>
      <c r="B1067" s="330" t="str">
        <f>IF(A1067="","",IFERROR(INDEX(Tanggal,MATCH('Buku Besar'!A1067,Akun,0)),""))</f>
        <v/>
      </c>
      <c r="C1067" s="2" t="str">
        <f>IF(A1067="","",IFERROR(INDEX(Keterangan,MATCH('Buku Besar'!A1067,Akun,0)),""))</f>
        <v/>
      </c>
      <c r="D1067" s="2" t="str">
        <f>IF(A1067="","",IFERROR(INDEX(Reff,MATCH('Buku Besar'!A1067,Akun,0)),""))</f>
        <v/>
      </c>
      <c r="E1067" s="331" t="str">
        <f>IF(A1067="","",IFERROR(INDEX(Penerimaan,MATCH('Buku Besar'!A1067,Akun,0)),""))</f>
        <v/>
      </c>
      <c r="F1067" s="331" t="str">
        <f>IF(A1067="","",IFERROR(INDEX(Pengeluaran,MATCH('Buku Besar'!A1067,Akun,0)),""))</f>
        <v/>
      </c>
      <c r="H1067" s="91" t="str">
        <f t="shared" si="33"/>
        <v/>
      </c>
      <c r="I1067" s="330" t="str">
        <f>IF(H1067="","",IFERROR(INDEX(Tanggal1,MATCH('Buku Besar'!H1067,Akun1,0)),""))</f>
        <v/>
      </c>
      <c r="J1067" s="2" t="str">
        <f>IF(H1067="","",IFERROR(INDEX(Keterangan1,MATCH('Buku Besar'!H1067,Akun1,0)),""))</f>
        <v/>
      </c>
      <c r="K1067" s="2" t="str">
        <f>IF(H1067="","",IFERROR(INDEX(Reff1,MATCH('Buku Besar'!H1067,Akun1,0)),""))</f>
        <v/>
      </c>
      <c r="L1067" s="331" t="str">
        <f>IF(H1067="","",IFERROR(INDEX(Penerimaan1,MATCH('Buku Besar'!H1067,Akun1,0)),""))</f>
        <v/>
      </c>
      <c r="M1067" s="331" t="str">
        <f>IF(H1067="","",IFERROR(INDEX(Pengeluaran1,MATCH('Buku Besar'!H1067,Akun1,0)),""))</f>
        <v/>
      </c>
    </row>
    <row r="1068" spans="1:13" x14ac:dyDescent="0.25">
      <c r="A1068" s="91" t="str">
        <f t="shared" si="32"/>
        <v/>
      </c>
      <c r="B1068" s="330" t="str">
        <f>IF(A1068="","",IFERROR(INDEX(Tanggal,MATCH('Buku Besar'!A1068,Akun,0)),""))</f>
        <v/>
      </c>
      <c r="C1068" s="2" t="str">
        <f>IF(A1068="","",IFERROR(INDEX(Keterangan,MATCH('Buku Besar'!A1068,Akun,0)),""))</f>
        <v/>
      </c>
      <c r="D1068" s="2" t="str">
        <f>IF(A1068="","",IFERROR(INDEX(Reff,MATCH('Buku Besar'!A1068,Akun,0)),""))</f>
        <v/>
      </c>
      <c r="E1068" s="331" t="str">
        <f>IF(A1068="","",IFERROR(INDEX(Penerimaan,MATCH('Buku Besar'!A1068,Akun,0)),""))</f>
        <v/>
      </c>
      <c r="F1068" s="331" t="str">
        <f>IF(A1068="","",IFERROR(INDEX(Pengeluaran,MATCH('Buku Besar'!A1068,Akun,0)),""))</f>
        <v/>
      </c>
      <c r="H1068" s="91" t="str">
        <f t="shared" si="33"/>
        <v/>
      </c>
      <c r="I1068" s="330" t="str">
        <f>IF(H1068="","",IFERROR(INDEX(Tanggal1,MATCH('Buku Besar'!H1068,Akun1,0)),""))</f>
        <v/>
      </c>
      <c r="J1068" s="2" t="str">
        <f>IF(H1068="","",IFERROR(INDEX(Keterangan1,MATCH('Buku Besar'!H1068,Akun1,0)),""))</f>
        <v/>
      </c>
      <c r="K1068" s="2" t="str">
        <f>IF(H1068="","",IFERROR(INDEX(Reff1,MATCH('Buku Besar'!H1068,Akun1,0)),""))</f>
        <v/>
      </c>
      <c r="L1068" s="331" t="str">
        <f>IF(H1068="","",IFERROR(INDEX(Penerimaan1,MATCH('Buku Besar'!H1068,Akun1,0)),""))</f>
        <v/>
      </c>
      <c r="M1068" s="331" t="str">
        <f>IF(H1068="","",IFERROR(INDEX(Pengeluaran1,MATCH('Buku Besar'!H1068,Akun1,0)),""))</f>
        <v/>
      </c>
    </row>
    <row r="1069" spans="1:13" x14ac:dyDescent="0.25">
      <c r="A1069" s="91" t="str">
        <f t="shared" si="32"/>
        <v/>
      </c>
      <c r="B1069" s="330" t="str">
        <f>IF(A1069="","",IFERROR(INDEX(Tanggal,MATCH('Buku Besar'!A1069,Akun,0)),""))</f>
        <v/>
      </c>
      <c r="C1069" s="2" t="str">
        <f>IF(A1069="","",IFERROR(INDEX(Keterangan,MATCH('Buku Besar'!A1069,Akun,0)),""))</f>
        <v/>
      </c>
      <c r="D1069" s="2" t="str">
        <f>IF(A1069="","",IFERROR(INDEX(Reff,MATCH('Buku Besar'!A1069,Akun,0)),""))</f>
        <v/>
      </c>
      <c r="E1069" s="331" t="str">
        <f>IF(A1069="","",IFERROR(INDEX(Penerimaan,MATCH('Buku Besar'!A1069,Akun,0)),""))</f>
        <v/>
      </c>
      <c r="F1069" s="331" t="str">
        <f>IF(A1069="","",IFERROR(INDEX(Pengeluaran,MATCH('Buku Besar'!A1069,Akun,0)),""))</f>
        <v/>
      </c>
      <c r="H1069" s="91" t="str">
        <f t="shared" si="33"/>
        <v/>
      </c>
      <c r="I1069" s="330" t="str">
        <f>IF(H1069="","",IFERROR(INDEX(Tanggal1,MATCH('Buku Besar'!H1069,Akun1,0)),""))</f>
        <v/>
      </c>
      <c r="J1069" s="2" t="str">
        <f>IF(H1069="","",IFERROR(INDEX(Keterangan1,MATCH('Buku Besar'!H1069,Akun1,0)),""))</f>
        <v/>
      </c>
      <c r="K1069" s="2" t="str">
        <f>IF(H1069="","",IFERROR(INDEX(Reff1,MATCH('Buku Besar'!H1069,Akun1,0)),""))</f>
        <v/>
      </c>
      <c r="L1069" s="331" t="str">
        <f>IF(H1069="","",IFERROR(INDEX(Penerimaan1,MATCH('Buku Besar'!H1069,Akun1,0)),""))</f>
        <v/>
      </c>
      <c r="M1069" s="331" t="str">
        <f>IF(H1069="","",IFERROR(INDEX(Pengeluaran1,MATCH('Buku Besar'!H1069,Akun1,0)),""))</f>
        <v/>
      </c>
    </row>
    <row r="1070" spans="1:13" x14ac:dyDescent="0.25">
      <c r="A1070" s="91" t="str">
        <f t="shared" si="32"/>
        <v/>
      </c>
      <c r="B1070" s="330" t="str">
        <f>IF(A1070="","",IFERROR(INDEX(Tanggal,MATCH('Buku Besar'!A1070,Akun,0)),""))</f>
        <v/>
      </c>
      <c r="C1070" s="2" t="str">
        <f>IF(A1070="","",IFERROR(INDEX(Keterangan,MATCH('Buku Besar'!A1070,Akun,0)),""))</f>
        <v/>
      </c>
      <c r="D1070" s="2" t="str">
        <f>IF(A1070="","",IFERROR(INDEX(Reff,MATCH('Buku Besar'!A1070,Akun,0)),""))</f>
        <v/>
      </c>
      <c r="E1070" s="331" t="str">
        <f>IF(A1070="","",IFERROR(INDEX(Penerimaan,MATCH('Buku Besar'!A1070,Akun,0)),""))</f>
        <v/>
      </c>
      <c r="F1070" s="331" t="str">
        <f>IF(A1070="","",IFERROR(INDEX(Pengeluaran,MATCH('Buku Besar'!A1070,Akun,0)),""))</f>
        <v/>
      </c>
      <c r="H1070" s="91" t="str">
        <f t="shared" si="33"/>
        <v/>
      </c>
      <c r="I1070" s="330" t="str">
        <f>IF(H1070="","",IFERROR(INDEX(Tanggal1,MATCH('Buku Besar'!H1070,Akun1,0)),""))</f>
        <v/>
      </c>
      <c r="J1070" s="2" t="str">
        <f>IF(H1070="","",IFERROR(INDEX(Keterangan1,MATCH('Buku Besar'!H1070,Akun1,0)),""))</f>
        <v/>
      </c>
      <c r="K1070" s="2" t="str">
        <f>IF(H1070="","",IFERROR(INDEX(Reff1,MATCH('Buku Besar'!H1070,Akun1,0)),""))</f>
        <v/>
      </c>
      <c r="L1070" s="331" t="str">
        <f>IF(H1070="","",IFERROR(INDEX(Penerimaan1,MATCH('Buku Besar'!H1070,Akun1,0)),""))</f>
        <v/>
      </c>
      <c r="M1070" s="331" t="str">
        <f>IF(H1070="","",IFERROR(INDEX(Pengeluaran1,MATCH('Buku Besar'!H1070,Akun1,0)),""))</f>
        <v/>
      </c>
    </row>
    <row r="1071" spans="1:13" x14ac:dyDescent="0.25">
      <c r="A1071" s="91" t="str">
        <f t="shared" si="32"/>
        <v/>
      </c>
      <c r="B1071" s="330" t="str">
        <f>IF(A1071="","",IFERROR(INDEX(Tanggal,MATCH('Buku Besar'!A1071,Akun,0)),""))</f>
        <v/>
      </c>
      <c r="C1071" s="2" t="str">
        <f>IF(A1071="","",IFERROR(INDEX(Keterangan,MATCH('Buku Besar'!A1071,Akun,0)),""))</f>
        <v/>
      </c>
      <c r="D1071" s="2" t="str">
        <f>IF(A1071="","",IFERROR(INDEX(Reff,MATCH('Buku Besar'!A1071,Akun,0)),""))</f>
        <v/>
      </c>
      <c r="E1071" s="331" t="str">
        <f>IF(A1071="","",IFERROR(INDEX(Penerimaan,MATCH('Buku Besar'!A1071,Akun,0)),""))</f>
        <v/>
      </c>
      <c r="F1071" s="331" t="str">
        <f>IF(A1071="","",IFERROR(INDEX(Pengeluaran,MATCH('Buku Besar'!A1071,Akun,0)),""))</f>
        <v/>
      </c>
      <c r="H1071" s="91" t="str">
        <f t="shared" si="33"/>
        <v/>
      </c>
      <c r="I1071" s="330" t="str">
        <f>IF(H1071="","",IFERROR(INDEX(Tanggal1,MATCH('Buku Besar'!H1071,Akun1,0)),""))</f>
        <v/>
      </c>
      <c r="J1071" s="2" t="str">
        <f>IF(H1071="","",IFERROR(INDEX(Keterangan1,MATCH('Buku Besar'!H1071,Akun1,0)),""))</f>
        <v/>
      </c>
      <c r="K1071" s="2" t="str">
        <f>IF(H1071="","",IFERROR(INDEX(Reff1,MATCH('Buku Besar'!H1071,Akun1,0)),""))</f>
        <v/>
      </c>
      <c r="L1071" s="331" t="str">
        <f>IF(H1071="","",IFERROR(INDEX(Penerimaan1,MATCH('Buku Besar'!H1071,Akun1,0)),""))</f>
        <v/>
      </c>
      <c r="M1071" s="331" t="str">
        <f>IF(H1071="","",IFERROR(INDEX(Pengeluaran1,MATCH('Buku Besar'!H1071,Akun1,0)),""))</f>
        <v/>
      </c>
    </row>
    <row r="1072" spans="1:13" x14ac:dyDescent="0.25">
      <c r="A1072" s="91" t="str">
        <f t="shared" si="32"/>
        <v/>
      </c>
      <c r="B1072" s="330" t="str">
        <f>IF(A1072="","",IFERROR(INDEX(Tanggal,MATCH('Buku Besar'!A1072,Akun,0)),""))</f>
        <v/>
      </c>
      <c r="C1072" s="2" t="str">
        <f>IF(A1072="","",IFERROR(INDEX(Keterangan,MATCH('Buku Besar'!A1072,Akun,0)),""))</f>
        <v/>
      </c>
      <c r="D1072" s="2" t="str">
        <f>IF(A1072="","",IFERROR(INDEX(Reff,MATCH('Buku Besar'!A1072,Akun,0)),""))</f>
        <v/>
      </c>
      <c r="E1072" s="331" t="str">
        <f>IF(A1072="","",IFERROR(INDEX(Penerimaan,MATCH('Buku Besar'!A1072,Akun,0)),""))</f>
        <v/>
      </c>
      <c r="F1072" s="331" t="str">
        <f>IF(A1072="","",IFERROR(INDEX(Pengeluaran,MATCH('Buku Besar'!A1072,Akun,0)),""))</f>
        <v/>
      </c>
      <c r="H1072" s="91" t="str">
        <f t="shared" si="33"/>
        <v/>
      </c>
      <c r="I1072" s="330" t="str">
        <f>IF(H1072="","",IFERROR(INDEX(Tanggal1,MATCH('Buku Besar'!H1072,Akun1,0)),""))</f>
        <v/>
      </c>
      <c r="J1072" s="2" t="str">
        <f>IF(H1072="","",IFERROR(INDEX(Keterangan1,MATCH('Buku Besar'!H1072,Akun1,0)),""))</f>
        <v/>
      </c>
      <c r="K1072" s="2" t="str">
        <f>IF(H1072="","",IFERROR(INDEX(Reff1,MATCH('Buku Besar'!H1072,Akun1,0)),""))</f>
        <v/>
      </c>
      <c r="L1072" s="331" t="str">
        <f>IF(H1072="","",IFERROR(INDEX(Penerimaan1,MATCH('Buku Besar'!H1072,Akun1,0)),""))</f>
        <v/>
      </c>
      <c r="M1072" s="331" t="str">
        <f>IF(H1072="","",IFERROR(INDEX(Pengeluaran1,MATCH('Buku Besar'!H1072,Akun1,0)),""))</f>
        <v/>
      </c>
    </row>
    <row r="1073" spans="1:13" x14ac:dyDescent="0.25">
      <c r="A1073" s="91" t="str">
        <f t="shared" si="32"/>
        <v/>
      </c>
      <c r="B1073" s="330" t="str">
        <f>IF(A1073="","",IFERROR(INDEX(Tanggal,MATCH('Buku Besar'!A1073,Akun,0)),""))</f>
        <v/>
      </c>
      <c r="C1073" s="2" t="str">
        <f>IF(A1073="","",IFERROR(INDEX(Keterangan,MATCH('Buku Besar'!A1073,Akun,0)),""))</f>
        <v/>
      </c>
      <c r="D1073" s="2" t="str">
        <f>IF(A1073="","",IFERROR(INDEX(Reff,MATCH('Buku Besar'!A1073,Akun,0)),""))</f>
        <v/>
      </c>
      <c r="E1073" s="331" t="str">
        <f>IF(A1073="","",IFERROR(INDEX(Penerimaan,MATCH('Buku Besar'!A1073,Akun,0)),""))</f>
        <v/>
      </c>
      <c r="F1073" s="331" t="str">
        <f>IF(A1073="","",IFERROR(INDEX(Pengeluaran,MATCH('Buku Besar'!A1073,Akun,0)),""))</f>
        <v/>
      </c>
      <c r="H1073" s="91" t="str">
        <f t="shared" si="33"/>
        <v/>
      </c>
      <c r="I1073" s="330" t="str">
        <f>IF(H1073="","",IFERROR(INDEX(Tanggal1,MATCH('Buku Besar'!H1073,Akun1,0)),""))</f>
        <v/>
      </c>
      <c r="J1073" s="2" t="str">
        <f>IF(H1073="","",IFERROR(INDEX(Keterangan1,MATCH('Buku Besar'!H1073,Akun1,0)),""))</f>
        <v/>
      </c>
      <c r="K1073" s="2" t="str">
        <f>IF(H1073="","",IFERROR(INDEX(Reff1,MATCH('Buku Besar'!H1073,Akun1,0)),""))</f>
        <v/>
      </c>
      <c r="L1073" s="331" t="str">
        <f>IF(H1073="","",IFERROR(INDEX(Penerimaan1,MATCH('Buku Besar'!H1073,Akun1,0)),""))</f>
        <v/>
      </c>
      <c r="M1073" s="331" t="str">
        <f>IF(H1073="","",IFERROR(INDEX(Pengeluaran1,MATCH('Buku Besar'!H1073,Akun1,0)),""))</f>
        <v/>
      </c>
    </row>
    <row r="1074" spans="1:13" x14ac:dyDescent="0.25">
      <c r="A1074" s="91" t="str">
        <f t="shared" si="32"/>
        <v/>
      </c>
      <c r="B1074" s="330" t="str">
        <f>IF(A1074="","",IFERROR(INDEX(Tanggal,MATCH('Buku Besar'!A1074,Akun,0)),""))</f>
        <v/>
      </c>
      <c r="C1074" s="2" t="str">
        <f>IF(A1074="","",IFERROR(INDEX(Keterangan,MATCH('Buku Besar'!A1074,Akun,0)),""))</f>
        <v/>
      </c>
      <c r="D1074" s="2" t="str">
        <f>IF(A1074="","",IFERROR(INDEX(Reff,MATCH('Buku Besar'!A1074,Akun,0)),""))</f>
        <v/>
      </c>
      <c r="E1074" s="331" t="str">
        <f>IF(A1074="","",IFERROR(INDEX(Penerimaan,MATCH('Buku Besar'!A1074,Akun,0)),""))</f>
        <v/>
      </c>
      <c r="F1074" s="331" t="str">
        <f>IF(A1074="","",IFERROR(INDEX(Pengeluaran,MATCH('Buku Besar'!A1074,Akun,0)),""))</f>
        <v/>
      </c>
      <c r="H1074" s="91" t="str">
        <f t="shared" si="33"/>
        <v/>
      </c>
      <c r="I1074" s="330" t="str">
        <f>IF(H1074="","",IFERROR(INDEX(Tanggal1,MATCH('Buku Besar'!H1074,Akun1,0)),""))</f>
        <v/>
      </c>
      <c r="J1074" s="2" t="str">
        <f>IF(H1074="","",IFERROR(INDEX(Keterangan1,MATCH('Buku Besar'!H1074,Akun1,0)),""))</f>
        <v/>
      </c>
      <c r="K1074" s="2" t="str">
        <f>IF(H1074="","",IFERROR(INDEX(Reff1,MATCH('Buku Besar'!H1074,Akun1,0)),""))</f>
        <v/>
      </c>
      <c r="L1074" s="331" t="str">
        <f>IF(H1074="","",IFERROR(INDEX(Penerimaan1,MATCH('Buku Besar'!H1074,Akun1,0)),""))</f>
        <v/>
      </c>
      <c r="M1074" s="331" t="str">
        <f>IF(H1074="","",IFERROR(INDEX(Pengeluaran1,MATCH('Buku Besar'!H1074,Akun1,0)),""))</f>
        <v/>
      </c>
    </row>
    <row r="1075" spans="1:13" x14ac:dyDescent="0.25">
      <c r="A1075" s="91" t="str">
        <f t="shared" si="32"/>
        <v/>
      </c>
      <c r="B1075" s="330" t="str">
        <f>IF(A1075="","",IFERROR(INDEX(Tanggal,MATCH('Buku Besar'!A1075,Akun,0)),""))</f>
        <v/>
      </c>
      <c r="C1075" s="2" t="str">
        <f>IF(A1075="","",IFERROR(INDEX(Keterangan,MATCH('Buku Besar'!A1075,Akun,0)),""))</f>
        <v/>
      </c>
      <c r="D1075" s="2" t="str">
        <f>IF(A1075="","",IFERROR(INDEX(Reff,MATCH('Buku Besar'!A1075,Akun,0)),""))</f>
        <v/>
      </c>
      <c r="E1075" s="331" t="str">
        <f>IF(A1075="","",IFERROR(INDEX(Penerimaan,MATCH('Buku Besar'!A1075,Akun,0)),""))</f>
        <v/>
      </c>
      <c r="F1075" s="331" t="str">
        <f>IF(A1075="","",IFERROR(INDEX(Pengeluaran,MATCH('Buku Besar'!A1075,Akun,0)),""))</f>
        <v/>
      </c>
      <c r="H1075" s="91" t="str">
        <f t="shared" si="33"/>
        <v/>
      </c>
      <c r="I1075" s="330" t="str">
        <f>IF(H1075="","",IFERROR(INDEX(Tanggal1,MATCH('Buku Besar'!H1075,Akun1,0)),""))</f>
        <v/>
      </c>
      <c r="J1075" s="2" t="str">
        <f>IF(H1075="","",IFERROR(INDEX(Keterangan1,MATCH('Buku Besar'!H1075,Akun1,0)),""))</f>
        <v/>
      </c>
      <c r="K1075" s="2" t="str">
        <f>IF(H1075="","",IFERROR(INDEX(Reff1,MATCH('Buku Besar'!H1075,Akun1,0)),""))</f>
        <v/>
      </c>
      <c r="L1075" s="331" t="str">
        <f>IF(H1075="","",IFERROR(INDEX(Penerimaan1,MATCH('Buku Besar'!H1075,Akun1,0)),""))</f>
        <v/>
      </c>
      <c r="M1075" s="331" t="str">
        <f>IF(H1075="","",IFERROR(INDEX(Pengeluaran1,MATCH('Buku Besar'!H1075,Akun1,0)),""))</f>
        <v/>
      </c>
    </row>
    <row r="1076" spans="1:13" x14ac:dyDescent="0.25">
      <c r="A1076" s="91" t="str">
        <f t="shared" si="32"/>
        <v/>
      </c>
      <c r="B1076" s="330" t="str">
        <f>IF(A1076="","",IFERROR(INDEX(Tanggal,MATCH('Buku Besar'!A1076,Akun,0)),""))</f>
        <v/>
      </c>
      <c r="C1076" s="2" t="str">
        <f>IF(A1076="","",IFERROR(INDEX(Keterangan,MATCH('Buku Besar'!A1076,Akun,0)),""))</f>
        <v/>
      </c>
      <c r="D1076" s="2" t="str">
        <f>IF(A1076="","",IFERROR(INDEX(Reff,MATCH('Buku Besar'!A1076,Akun,0)),""))</f>
        <v/>
      </c>
      <c r="E1076" s="331" t="str">
        <f>IF(A1076="","",IFERROR(INDEX(Penerimaan,MATCH('Buku Besar'!A1076,Akun,0)),""))</f>
        <v/>
      </c>
      <c r="F1076" s="331" t="str">
        <f>IF(A1076="","",IFERROR(INDEX(Pengeluaran,MATCH('Buku Besar'!A1076,Akun,0)),""))</f>
        <v/>
      </c>
      <c r="H1076" s="91" t="str">
        <f t="shared" si="33"/>
        <v/>
      </c>
      <c r="I1076" s="330" t="str">
        <f>IF(H1076="","",IFERROR(INDEX(Tanggal1,MATCH('Buku Besar'!H1076,Akun1,0)),""))</f>
        <v/>
      </c>
      <c r="J1076" s="2" t="str">
        <f>IF(H1076="","",IFERROR(INDEX(Keterangan1,MATCH('Buku Besar'!H1076,Akun1,0)),""))</f>
        <v/>
      </c>
      <c r="K1076" s="2" t="str">
        <f>IF(H1076="","",IFERROR(INDEX(Reff1,MATCH('Buku Besar'!H1076,Akun1,0)),""))</f>
        <v/>
      </c>
      <c r="L1076" s="331" t="str">
        <f>IF(H1076="","",IFERROR(INDEX(Penerimaan1,MATCH('Buku Besar'!H1076,Akun1,0)),""))</f>
        <v/>
      </c>
      <c r="M1076" s="331" t="str">
        <f>IF(H1076="","",IFERROR(INDEX(Pengeluaran1,MATCH('Buku Besar'!H1076,Akun1,0)),""))</f>
        <v/>
      </c>
    </row>
    <row r="1077" spans="1:13" x14ac:dyDescent="0.25">
      <c r="A1077" s="91" t="str">
        <f t="shared" si="32"/>
        <v/>
      </c>
      <c r="B1077" s="330" t="str">
        <f>IF(A1077="","",IFERROR(INDEX(Tanggal,MATCH('Buku Besar'!A1077,Akun,0)),""))</f>
        <v/>
      </c>
      <c r="C1077" s="2" t="str">
        <f>IF(A1077="","",IFERROR(INDEX(Keterangan,MATCH('Buku Besar'!A1077,Akun,0)),""))</f>
        <v/>
      </c>
      <c r="D1077" s="2" t="str">
        <f>IF(A1077="","",IFERROR(INDEX(Reff,MATCH('Buku Besar'!A1077,Akun,0)),""))</f>
        <v/>
      </c>
      <c r="E1077" s="331" t="str">
        <f>IF(A1077="","",IFERROR(INDEX(Penerimaan,MATCH('Buku Besar'!A1077,Akun,0)),""))</f>
        <v/>
      </c>
      <c r="F1077" s="331" t="str">
        <f>IF(A1077="","",IFERROR(INDEX(Pengeluaran,MATCH('Buku Besar'!A1077,Akun,0)),""))</f>
        <v/>
      </c>
      <c r="H1077" s="91" t="str">
        <f t="shared" si="33"/>
        <v/>
      </c>
      <c r="I1077" s="330" t="str">
        <f>IF(H1077="","",IFERROR(INDEX(Tanggal1,MATCH('Buku Besar'!H1077,Akun1,0)),""))</f>
        <v/>
      </c>
      <c r="J1077" s="2" t="str">
        <f>IF(H1077="","",IFERROR(INDEX(Keterangan1,MATCH('Buku Besar'!H1077,Akun1,0)),""))</f>
        <v/>
      </c>
      <c r="K1077" s="2" t="str">
        <f>IF(H1077="","",IFERROR(INDEX(Reff1,MATCH('Buku Besar'!H1077,Akun1,0)),""))</f>
        <v/>
      </c>
      <c r="L1077" s="331" t="str">
        <f>IF(H1077="","",IFERROR(INDEX(Penerimaan1,MATCH('Buku Besar'!H1077,Akun1,0)),""))</f>
        <v/>
      </c>
      <c r="M1077" s="331" t="str">
        <f>IF(H1077="","",IFERROR(INDEX(Pengeluaran1,MATCH('Buku Besar'!H1077,Akun1,0)),""))</f>
        <v/>
      </c>
    </row>
    <row r="1078" spans="1:13" x14ac:dyDescent="0.25">
      <c r="A1078" s="91" t="str">
        <f t="shared" si="32"/>
        <v/>
      </c>
      <c r="B1078" s="330" t="str">
        <f>IF(A1078="","",IFERROR(INDEX(Tanggal,MATCH('Buku Besar'!A1078,Akun,0)),""))</f>
        <v/>
      </c>
      <c r="C1078" s="2" t="str">
        <f>IF(A1078="","",IFERROR(INDEX(Keterangan,MATCH('Buku Besar'!A1078,Akun,0)),""))</f>
        <v/>
      </c>
      <c r="D1078" s="2" t="str">
        <f>IF(A1078="","",IFERROR(INDEX(Reff,MATCH('Buku Besar'!A1078,Akun,0)),""))</f>
        <v/>
      </c>
      <c r="E1078" s="331" t="str">
        <f>IF(A1078="","",IFERROR(INDEX(Penerimaan,MATCH('Buku Besar'!A1078,Akun,0)),""))</f>
        <v/>
      </c>
      <c r="F1078" s="331" t="str">
        <f>IF(A1078="","",IFERROR(INDEX(Pengeluaran,MATCH('Buku Besar'!A1078,Akun,0)),""))</f>
        <v/>
      </c>
      <c r="H1078" s="91" t="str">
        <f t="shared" si="33"/>
        <v/>
      </c>
      <c r="I1078" s="330" t="str">
        <f>IF(H1078="","",IFERROR(INDEX(Tanggal1,MATCH('Buku Besar'!H1078,Akun1,0)),""))</f>
        <v/>
      </c>
      <c r="J1078" s="2" t="str">
        <f>IF(H1078="","",IFERROR(INDEX(Keterangan1,MATCH('Buku Besar'!H1078,Akun1,0)),""))</f>
        <v/>
      </c>
      <c r="K1078" s="2" t="str">
        <f>IF(H1078="","",IFERROR(INDEX(Reff1,MATCH('Buku Besar'!H1078,Akun1,0)),""))</f>
        <v/>
      </c>
      <c r="L1078" s="331" t="str">
        <f>IF(H1078="","",IFERROR(INDEX(Penerimaan1,MATCH('Buku Besar'!H1078,Akun1,0)),""))</f>
        <v/>
      </c>
      <c r="M1078" s="331" t="str">
        <f>IF(H1078="","",IFERROR(INDEX(Pengeluaran1,MATCH('Buku Besar'!H1078,Akun1,0)),""))</f>
        <v/>
      </c>
    </row>
    <row r="1079" spans="1:13" x14ac:dyDescent="0.25">
      <c r="A1079" s="91" t="str">
        <f t="shared" si="32"/>
        <v/>
      </c>
      <c r="B1079" s="330" t="str">
        <f>IF(A1079="","",IFERROR(INDEX(Tanggal,MATCH('Buku Besar'!A1079,Akun,0)),""))</f>
        <v/>
      </c>
      <c r="C1079" s="2" t="str">
        <f>IF(A1079="","",IFERROR(INDEX(Keterangan,MATCH('Buku Besar'!A1079,Akun,0)),""))</f>
        <v/>
      </c>
      <c r="D1079" s="2" t="str">
        <f>IF(A1079="","",IFERROR(INDEX(Reff,MATCH('Buku Besar'!A1079,Akun,0)),""))</f>
        <v/>
      </c>
      <c r="E1079" s="331" t="str">
        <f>IF(A1079="","",IFERROR(INDEX(Penerimaan,MATCH('Buku Besar'!A1079,Akun,0)),""))</f>
        <v/>
      </c>
      <c r="F1079" s="331" t="str">
        <f>IF(A1079="","",IFERROR(INDEX(Pengeluaran,MATCH('Buku Besar'!A1079,Akun,0)),""))</f>
        <v/>
      </c>
      <c r="H1079" s="91" t="str">
        <f t="shared" si="33"/>
        <v/>
      </c>
      <c r="I1079" s="330" t="str">
        <f>IF(H1079="","",IFERROR(INDEX(Tanggal1,MATCH('Buku Besar'!H1079,Akun1,0)),""))</f>
        <v/>
      </c>
      <c r="J1079" s="2" t="str">
        <f>IF(H1079="","",IFERROR(INDEX(Keterangan1,MATCH('Buku Besar'!H1079,Akun1,0)),""))</f>
        <v/>
      </c>
      <c r="K1079" s="2" t="str">
        <f>IF(H1079="","",IFERROR(INDEX(Reff1,MATCH('Buku Besar'!H1079,Akun1,0)),""))</f>
        <v/>
      </c>
      <c r="L1079" s="331" t="str">
        <f>IF(H1079="","",IFERROR(INDEX(Penerimaan1,MATCH('Buku Besar'!H1079,Akun1,0)),""))</f>
        <v/>
      </c>
      <c r="M1079" s="331" t="str">
        <f>IF(H1079="","",IFERROR(INDEX(Pengeluaran1,MATCH('Buku Besar'!H1079,Akun1,0)),""))</f>
        <v/>
      </c>
    </row>
    <row r="1080" spans="1:13" x14ac:dyDescent="0.25">
      <c r="A1080" s="91" t="str">
        <f t="shared" si="32"/>
        <v/>
      </c>
      <c r="B1080" s="330" t="str">
        <f>IF(A1080="","",IFERROR(INDEX(Tanggal,MATCH('Buku Besar'!A1080,Akun,0)),""))</f>
        <v/>
      </c>
      <c r="C1080" s="2" t="str">
        <f>IF(A1080="","",IFERROR(INDEX(Keterangan,MATCH('Buku Besar'!A1080,Akun,0)),""))</f>
        <v/>
      </c>
      <c r="D1080" s="2" t="str">
        <f>IF(A1080="","",IFERROR(INDEX(Reff,MATCH('Buku Besar'!A1080,Akun,0)),""))</f>
        <v/>
      </c>
      <c r="E1080" s="331" t="str">
        <f>IF(A1080="","",IFERROR(INDEX(Penerimaan,MATCH('Buku Besar'!A1080,Akun,0)),""))</f>
        <v/>
      </c>
      <c r="F1080" s="331" t="str">
        <f>IF(A1080="","",IFERROR(INDEX(Pengeluaran,MATCH('Buku Besar'!A1080,Akun,0)),""))</f>
        <v/>
      </c>
      <c r="H1080" s="91" t="str">
        <f t="shared" si="33"/>
        <v/>
      </c>
      <c r="I1080" s="330" t="str">
        <f>IF(H1080="","",IFERROR(INDEX(Tanggal1,MATCH('Buku Besar'!H1080,Akun1,0)),""))</f>
        <v/>
      </c>
      <c r="J1080" s="2" t="str">
        <f>IF(H1080="","",IFERROR(INDEX(Keterangan1,MATCH('Buku Besar'!H1080,Akun1,0)),""))</f>
        <v/>
      </c>
      <c r="K1080" s="2" t="str">
        <f>IF(H1080="","",IFERROR(INDEX(Reff1,MATCH('Buku Besar'!H1080,Akun1,0)),""))</f>
        <v/>
      </c>
      <c r="L1080" s="331" t="str">
        <f>IF(H1080="","",IFERROR(INDEX(Penerimaan1,MATCH('Buku Besar'!H1080,Akun1,0)),""))</f>
        <v/>
      </c>
      <c r="M1080" s="331" t="str">
        <f>IF(H1080="","",IFERROR(INDEX(Pengeluaran1,MATCH('Buku Besar'!H1080,Akun1,0)),""))</f>
        <v/>
      </c>
    </row>
    <row r="1081" spans="1:13" x14ac:dyDescent="0.25">
      <c r="A1081" s="91" t="str">
        <f t="shared" si="32"/>
        <v/>
      </c>
      <c r="B1081" s="330" t="str">
        <f>IF(A1081="","",IFERROR(INDEX(Tanggal,MATCH('Buku Besar'!A1081,Akun,0)),""))</f>
        <v/>
      </c>
      <c r="C1081" s="2" t="str">
        <f>IF(A1081="","",IFERROR(INDEX(Keterangan,MATCH('Buku Besar'!A1081,Akun,0)),""))</f>
        <v/>
      </c>
      <c r="D1081" s="2" t="str">
        <f>IF(A1081="","",IFERROR(INDEX(Reff,MATCH('Buku Besar'!A1081,Akun,0)),""))</f>
        <v/>
      </c>
      <c r="E1081" s="331" t="str">
        <f>IF(A1081="","",IFERROR(INDEX(Penerimaan,MATCH('Buku Besar'!A1081,Akun,0)),""))</f>
        <v/>
      </c>
      <c r="F1081" s="331" t="str">
        <f>IF(A1081="","",IFERROR(INDEX(Pengeluaran,MATCH('Buku Besar'!A1081,Akun,0)),""))</f>
        <v/>
      </c>
      <c r="H1081" s="91" t="str">
        <f t="shared" si="33"/>
        <v/>
      </c>
      <c r="I1081" s="330" t="str">
        <f>IF(H1081="","",IFERROR(INDEX(Tanggal1,MATCH('Buku Besar'!H1081,Akun1,0)),""))</f>
        <v/>
      </c>
      <c r="J1081" s="2" t="str">
        <f>IF(H1081="","",IFERROR(INDEX(Keterangan1,MATCH('Buku Besar'!H1081,Akun1,0)),""))</f>
        <v/>
      </c>
      <c r="K1081" s="2" t="str">
        <f>IF(H1081="","",IFERROR(INDEX(Reff1,MATCH('Buku Besar'!H1081,Akun1,0)),""))</f>
        <v/>
      </c>
      <c r="L1081" s="331" t="str">
        <f>IF(H1081="","",IFERROR(INDEX(Penerimaan1,MATCH('Buku Besar'!H1081,Akun1,0)),""))</f>
        <v/>
      </c>
      <c r="M1081" s="331" t="str">
        <f>IF(H1081="","",IFERROR(INDEX(Pengeluaran1,MATCH('Buku Besar'!H1081,Akun1,0)),""))</f>
        <v/>
      </c>
    </row>
    <row r="1082" spans="1:13" x14ac:dyDescent="0.25">
      <c r="A1082" s="91" t="str">
        <f t="shared" si="32"/>
        <v/>
      </c>
      <c r="B1082" s="330" t="str">
        <f>IF(A1082="","",IFERROR(INDEX(Tanggal,MATCH('Buku Besar'!A1082,Akun,0)),""))</f>
        <v/>
      </c>
      <c r="C1082" s="2" t="str">
        <f>IF(A1082="","",IFERROR(INDEX(Keterangan,MATCH('Buku Besar'!A1082,Akun,0)),""))</f>
        <v/>
      </c>
      <c r="D1082" s="2" t="str">
        <f>IF(A1082="","",IFERROR(INDEX(Reff,MATCH('Buku Besar'!A1082,Akun,0)),""))</f>
        <v/>
      </c>
      <c r="E1082" s="331" t="str">
        <f>IF(A1082="","",IFERROR(INDEX(Penerimaan,MATCH('Buku Besar'!A1082,Akun,0)),""))</f>
        <v/>
      </c>
      <c r="F1082" s="331" t="str">
        <f>IF(A1082="","",IFERROR(INDEX(Pengeluaran,MATCH('Buku Besar'!A1082,Akun,0)),""))</f>
        <v/>
      </c>
      <c r="H1082" s="91" t="str">
        <f t="shared" si="33"/>
        <v/>
      </c>
      <c r="I1082" s="330" t="str">
        <f>IF(H1082="","",IFERROR(INDEX(Tanggal1,MATCH('Buku Besar'!H1082,Akun1,0)),""))</f>
        <v/>
      </c>
      <c r="J1082" s="2" t="str">
        <f>IF(H1082="","",IFERROR(INDEX(Keterangan1,MATCH('Buku Besar'!H1082,Akun1,0)),""))</f>
        <v/>
      </c>
      <c r="K1082" s="2" t="str">
        <f>IF(H1082="","",IFERROR(INDEX(Reff1,MATCH('Buku Besar'!H1082,Akun1,0)),""))</f>
        <v/>
      </c>
      <c r="L1082" s="331" t="str">
        <f>IF(H1082="","",IFERROR(INDEX(Penerimaan1,MATCH('Buku Besar'!H1082,Akun1,0)),""))</f>
        <v/>
      </c>
      <c r="M1082" s="331" t="str">
        <f>IF(H1082="","",IFERROR(INDEX(Pengeluaran1,MATCH('Buku Besar'!H1082,Akun1,0)),""))</f>
        <v/>
      </c>
    </row>
    <row r="1083" spans="1:13" x14ac:dyDescent="0.25">
      <c r="A1083" s="91" t="str">
        <f t="shared" si="32"/>
        <v/>
      </c>
      <c r="B1083" s="330" t="str">
        <f>IF(A1083="","",IFERROR(INDEX(Tanggal,MATCH('Buku Besar'!A1083,Akun,0)),""))</f>
        <v/>
      </c>
      <c r="C1083" s="2" t="str">
        <f>IF(A1083="","",IFERROR(INDEX(Keterangan,MATCH('Buku Besar'!A1083,Akun,0)),""))</f>
        <v/>
      </c>
      <c r="D1083" s="2" t="str">
        <f>IF(A1083="","",IFERROR(INDEX(Reff,MATCH('Buku Besar'!A1083,Akun,0)),""))</f>
        <v/>
      </c>
      <c r="E1083" s="331" t="str">
        <f>IF(A1083="","",IFERROR(INDEX(Penerimaan,MATCH('Buku Besar'!A1083,Akun,0)),""))</f>
        <v/>
      </c>
      <c r="F1083" s="331" t="str">
        <f>IF(A1083="","",IFERROR(INDEX(Pengeluaran,MATCH('Buku Besar'!A1083,Akun,0)),""))</f>
        <v/>
      </c>
      <c r="H1083" s="91" t="str">
        <f t="shared" si="33"/>
        <v/>
      </c>
      <c r="I1083" s="330" t="str">
        <f>IF(H1083="","",IFERROR(INDEX(Tanggal1,MATCH('Buku Besar'!H1083,Akun1,0)),""))</f>
        <v/>
      </c>
      <c r="J1083" s="2" t="str">
        <f>IF(H1083="","",IFERROR(INDEX(Keterangan1,MATCH('Buku Besar'!H1083,Akun1,0)),""))</f>
        <v/>
      </c>
      <c r="K1083" s="2" t="str">
        <f>IF(H1083="","",IFERROR(INDEX(Reff1,MATCH('Buku Besar'!H1083,Akun1,0)),""))</f>
        <v/>
      </c>
      <c r="L1083" s="331" t="str">
        <f>IF(H1083="","",IFERROR(INDEX(Penerimaan1,MATCH('Buku Besar'!H1083,Akun1,0)),""))</f>
        <v/>
      </c>
      <c r="M1083" s="331" t="str">
        <f>IF(H1083="","",IFERROR(INDEX(Pengeluaran1,MATCH('Buku Besar'!H1083,Akun1,0)),""))</f>
        <v/>
      </c>
    </row>
    <row r="1084" spans="1:13" x14ac:dyDescent="0.25">
      <c r="A1084" s="91" t="str">
        <f t="shared" si="32"/>
        <v/>
      </c>
      <c r="B1084" s="330" t="str">
        <f>IF(A1084="","",IFERROR(INDEX(Tanggal,MATCH('Buku Besar'!A1084,Akun,0)),""))</f>
        <v/>
      </c>
      <c r="C1084" s="2" t="str">
        <f>IF(A1084="","",IFERROR(INDEX(Keterangan,MATCH('Buku Besar'!A1084,Akun,0)),""))</f>
        <v/>
      </c>
      <c r="D1084" s="2" t="str">
        <f>IF(A1084="","",IFERROR(INDEX(Reff,MATCH('Buku Besar'!A1084,Akun,0)),""))</f>
        <v/>
      </c>
      <c r="E1084" s="331" t="str">
        <f>IF(A1084="","",IFERROR(INDEX(Penerimaan,MATCH('Buku Besar'!A1084,Akun,0)),""))</f>
        <v/>
      </c>
      <c r="F1084" s="331" t="str">
        <f>IF(A1084="","",IFERROR(INDEX(Pengeluaran,MATCH('Buku Besar'!A1084,Akun,0)),""))</f>
        <v/>
      </c>
      <c r="H1084" s="91" t="str">
        <f t="shared" si="33"/>
        <v/>
      </c>
      <c r="I1084" s="330" t="str">
        <f>IF(H1084="","",IFERROR(INDEX(Tanggal1,MATCH('Buku Besar'!H1084,Akun1,0)),""))</f>
        <v/>
      </c>
      <c r="J1084" s="2" t="str">
        <f>IF(H1084="","",IFERROR(INDEX(Keterangan1,MATCH('Buku Besar'!H1084,Akun1,0)),""))</f>
        <v/>
      </c>
      <c r="K1084" s="2" t="str">
        <f>IF(H1084="","",IFERROR(INDEX(Reff1,MATCH('Buku Besar'!H1084,Akun1,0)),""))</f>
        <v/>
      </c>
      <c r="L1084" s="331" t="str">
        <f>IF(H1084="","",IFERROR(INDEX(Penerimaan1,MATCH('Buku Besar'!H1084,Akun1,0)),""))</f>
        <v/>
      </c>
      <c r="M1084" s="331" t="str">
        <f>IF(H1084="","",IFERROR(INDEX(Pengeluaran1,MATCH('Buku Besar'!H1084,Akun1,0)),""))</f>
        <v/>
      </c>
    </row>
    <row r="1085" spans="1:13" x14ac:dyDescent="0.25">
      <c r="A1085" s="91" t="str">
        <f t="shared" si="32"/>
        <v/>
      </c>
      <c r="B1085" s="330" t="str">
        <f>IF(A1085="","",IFERROR(INDEX(Tanggal,MATCH('Buku Besar'!A1085,Akun,0)),""))</f>
        <v/>
      </c>
      <c r="C1085" s="2" t="str">
        <f>IF(A1085="","",IFERROR(INDEX(Keterangan,MATCH('Buku Besar'!A1085,Akun,0)),""))</f>
        <v/>
      </c>
      <c r="D1085" s="2" t="str">
        <f>IF(A1085="","",IFERROR(INDEX(Reff,MATCH('Buku Besar'!A1085,Akun,0)),""))</f>
        <v/>
      </c>
      <c r="E1085" s="331" t="str">
        <f>IF(A1085="","",IFERROR(INDEX(Penerimaan,MATCH('Buku Besar'!A1085,Akun,0)),""))</f>
        <v/>
      </c>
      <c r="F1085" s="331" t="str">
        <f>IF(A1085="","",IFERROR(INDEX(Pengeluaran,MATCH('Buku Besar'!A1085,Akun,0)),""))</f>
        <v/>
      </c>
      <c r="H1085" s="91" t="str">
        <f t="shared" si="33"/>
        <v/>
      </c>
      <c r="I1085" s="330" t="str">
        <f>IF(H1085="","",IFERROR(INDEX(Tanggal1,MATCH('Buku Besar'!H1085,Akun1,0)),""))</f>
        <v/>
      </c>
      <c r="J1085" s="2" t="str">
        <f>IF(H1085="","",IFERROR(INDEX(Keterangan1,MATCH('Buku Besar'!H1085,Akun1,0)),""))</f>
        <v/>
      </c>
      <c r="K1085" s="2" t="str">
        <f>IF(H1085="","",IFERROR(INDEX(Reff1,MATCH('Buku Besar'!H1085,Akun1,0)),""))</f>
        <v/>
      </c>
      <c r="L1085" s="331" t="str">
        <f>IF(H1085="","",IFERROR(INDEX(Penerimaan1,MATCH('Buku Besar'!H1085,Akun1,0)),""))</f>
        <v/>
      </c>
      <c r="M1085" s="331" t="str">
        <f>IF(H1085="","",IFERROR(INDEX(Pengeluaran1,MATCH('Buku Besar'!H1085,Akun1,0)),""))</f>
        <v/>
      </c>
    </row>
    <row r="1086" spans="1:13" x14ac:dyDescent="0.25">
      <c r="A1086" s="91" t="str">
        <f t="shared" si="32"/>
        <v/>
      </c>
      <c r="B1086" s="330" t="str">
        <f>IF(A1086="","",IFERROR(INDEX(Tanggal,MATCH('Buku Besar'!A1086,Akun,0)),""))</f>
        <v/>
      </c>
      <c r="C1086" s="2" t="str">
        <f>IF(A1086="","",IFERROR(INDEX(Keterangan,MATCH('Buku Besar'!A1086,Akun,0)),""))</f>
        <v/>
      </c>
      <c r="D1086" s="2" t="str">
        <f>IF(A1086="","",IFERROR(INDEX(Reff,MATCH('Buku Besar'!A1086,Akun,0)),""))</f>
        <v/>
      </c>
      <c r="E1086" s="331" t="str">
        <f>IF(A1086="","",IFERROR(INDEX(Penerimaan,MATCH('Buku Besar'!A1086,Akun,0)),""))</f>
        <v/>
      </c>
      <c r="F1086" s="331" t="str">
        <f>IF(A1086="","",IFERROR(INDEX(Pengeluaran,MATCH('Buku Besar'!A1086,Akun,0)),""))</f>
        <v/>
      </c>
      <c r="H1086" s="91" t="str">
        <f t="shared" si="33"/>
        <v/>
      </c>
      <c r="I1086" s="330" t="str">
        <f>IF(H1086="","",IFERROR(INDEX(Tanggal1,MATCH('Buku Besar'!H1086,Akun1,0)),""))</f>
        <v/>
      </c>
      <c r="J1086" s="2" t="str">
        <f>IF(H1086="","",IFERROR(INDEX(Keterangan1,MATCH('Buku Besar'!H1086,Akun1,0)),""))</f>
        <v/>
      </c>
      <c r="K1086" s="2" t="str">
        <f>IF(H1086="","",IFERROR(INDEX(Reff1,MATCH('Buku Besar'!H1086,Akun1,0)),""))</f>
        <v/>
      </c>
      <c r="L1086" s="331" t="str">
        <f>IF(H1086="","",IFERROR(INDEX(Penerimaan1,MATCH('Buku Besar'!H1086,Akun1,0)),""))</f>
        <v/>
      </c>
      <c r="M1086" s="331" t="str">
        <f>IF(H1086="","",IFERROR(INDEX(Pengeluaran1,MATCH('Buku Besar'!H1086,Akun1,0)),""))</f>
        <v/>
      </c>
    </row>
    <row r="1087" spans="1:13" x14ac:dyDescent="0.25">
      <c r="A1087" s="91" t="str">
        <f t="shared" si="32"/>
        <v/>
      </c>
      <c r="B1087" s="330" t="str">
        <f>IF(A1087="","",IFERROR(INDEX(Tanggal,MATCH('Buku Besar'!A1087,Akun,0)),""))</f>
        <v/>
      </c>
      <c r="C1087" s="2" t="str">
        <f>IF(A1087="","",IFERROR(INDEX(Keterangan,MATCH('Buku Besar'!A1087,Akun,0)),""))</f>
        <v/>
      </c>
      <c r="D1087" s="2" t="str">
        <f>IF(A1087="","",IFERROR(INDEX(Reff,MATCH('Buku Besar'!A1087,Akun,0)),""))</f>
        <v/>
      </c>
      <c r="E1087" s="331" t="str">
        <f>IF(A1087="","",IFERROR(INDEX(Penerimaan,MATCH('Buku Besar'!A1087,Akun,0)),""))</f>
        <v/>
      </c>
      <c r="F1087" s="331" t="str">
        <f>IF(A1087="","",IFERROR(INDEX(Pengeluaran,MATCH('Buku Besar'!A1087,Akun,0)),""))</f>
        <v/>
      </c>
      <c r="H1087" s="91" t="str">
        <f t="shared" si="33"/>
        <v/>
      </c>
      <c r="I1087" s="330" t="str">
        <f>IF(H1087="","",IFERROR(INDEX(Tanggal1,MATCH('Buku Besar'!H1087,Akun1,0)),""))</f>
        <v/>
      </c>
      <c r="J1087" s="2" t="str">
        <f>IF(H1087="","",IFERROR(INDEX(Keterangan1,MATCH('Buku Besar'!H1087,Akun1,0)),""))</f>
        <v/>
      </c>
      <c r="K1087" s="2" t="str">
        <f>IF(H1087="","",IFERROR(INDEX(Reff1,MATCH('Buku Besar'!H1087,Akun1,0)),""))</f>
        <v/>
      </c>
      <c r="L1087" s="331" t="str">
        <f>IF(H1087="","",IFERROR(INDEX(Penerimaan1,MATCH('Buku Besar'!H1087,Akun1,0)),""))</f>
        <v/>
      </c>
      <c r="M1087" s="331" t="str">
        <f>IF(H1087="","",IFERROR(INDEX(Pengeluaran1,MATCH('Buku Besar'!H1087,Akun1,0)),""))</f>
        <v/>
      </c>
    </row>
    <row r="1088" spans="1:13" x14ac:dyDescent="0.25">
      <c r="A1088" s="91" t="str">
        <f t="shared" si="32"/>
        <v/>
      </c>
      <c r="B1088" s="330" t="str">
        <f>IF(A1088="","",IFERROR(INDEX(Tanggal,MATCH('Buku Besar'!A1088,Akun,0)),""))</f>
        <v/>
      </c>
      <c r="C1088" s="2" t="str">
        <f>IF(A1088="","",IFERROR(INDEX(Keterangan,MATCH('Buku Besar'!A1088,Akun,0)),""))</f>
        <v/>
      </c>
      <c r="D1088" s="2" t="str">
        <f>IF(A1088="","",IFERROR(INDEX(Reff,MATCH('Buku Besar'!A1088,Akun,0)),""))</f>
        <v/>
      </c>
      <c r="E1088" s="331" t="str">
        <f>IF(A1088="","",IFERROR(INDEX(Penerimaan,MATCH('Buku Besar'!A1088,Akun,0)),""))</f>
        <v/>
      </c>
      <c r="F1088" s="331" t="str">
        <f>IF(A1088="","",IFERROR(INDEX(Pengeluaran,MATCH('Buku Besar'!A1088,Akun,0)),""))</f>
        <v/>
      </c>
      <c r="H1088" s="91" t="str">
        <f t="shared" si="33"/>
        <v/>
      </c>
      <c r="I1088" s="330" t="str">
        <f>IF(H1088="","",IFERROR(INDEX(Tanggal1,MATCH('Buku Besar'!H1088,Akun1,0)),""))</f>
        <v/>
      </c>
      <c r="J1088" s="2" t="str">
        <f>IF(H1088="","",IFERROR(INDEX(Keterangan1,MATCH('Buku Besar'!H1088,Akun1,0)),""))</f>
        <v/>
      </c>
      <c r="K1088" s="2" t="str">
        <f>IF(H1088="","",IFERROR(INDEX(Reff1,MATCH('Buku Besar'!H1088,Akun1,0)),""))</f>
        <v/>
      </c>
      <c r="L1088" s="331" t="str">
        <f>IF(H1088="","",IFERROR(INDEX(Penerimaan1,MATCH('Buku Besar'!H1088,Akun1,0)),""))</f>
        <v/>
      </c>
      <c r="M1088" s="331" t="str">
        <f>IF(H1088="","",IFERROR(INDEX(Pengeluaran1,MATCH('Buku Besar'!H1088,Akun1,0)),""))</f>
        <v/>
      </c>
    </row>
    <row r="1089" spans="1:13" x14ac:dyDescent="0.25">
      <c r="A1089" s="91" t="str">
        <f t="shared" si="32"/>
        <v/>
      </c>
      <c r="B1089" s="330" t="str">
        <f>IF(A1089="","",IFERROR(INDEX(Tanggal,MATCH('Buku Besar'!A1089,Akun,0)),""))</f>
        <v/>
      </c>
      <c r="C1089" s="2" t="str">
        <f>IF(A1089="","",IFERROR(INDEX(Keterangan,MATCH('Buku Besar'!A1089,Akun,0)),""))</f>
        <v/>
      </c>
      <c r="D1089" s="2" t="str">
        <f>IF(A1089="","",IFERROR(INDEX(Reff,MATCH('Buku Besar'!A1089,Akun,0)),""))</f>
        <v/>
      </c>
      <c r="E1089" s="331" t="str">
        <f>IF(A1089="","",IFERROR(INDEX(Penerimaan,MATCH('Buku Besar'!A1089,Akun,0)),""))</f>
        <v/>
      </c>
      <c r="F1089" s="331" t="str">
        <f>IF(A1089="","",IFERROR(INDEX(Pengeluaran,MATCH('Buku Besar'!A1089,Akun,0)),""))</f>
        <v/>
      </c>
      <c r="H1089" s="91" t="str">
        <f t="shared" si="33"/>
        <v/>
      </c>
      <c r="I1089" s="330" t="str">
        <f>IF(H1089="","",IFERROR(INDEX(Tanggal1,MATCH('Buku Besar'!H1089,Akun1,0)),""))</f>
        <v/>
      </c>
      <c r="J1089" s="2" t="str">
        <f>IF(H1089="","",IFERROR(INDEX(Keterangan1,MATCH('Buku Besar'!H1089,Akun1,0)),""))</f>
        <v/>
      </c>
      <c r="K1089" s="2" t="str">
        <f>IF(H1089="","",IFERROR(INDEX(Reff1,MATCH('Buku Besar'!H1089,Akun1,0)),""))</f>
        <v/>
      </c>
      <c r="L1089" s="331" t="str">
        <f>IF(H1089="","",IFERROR(INDEX(Penerimaan1,MATCH('Buku Besar'!H1089,Akun1,0)),""))</f>
        <v/>
      </c>
      <c r="M1089" s="331" t="str">
        <f>IF(H1089="","",IFERROR(INDEX(Pengeluaran1,MATCH('Buku Besar'!H1089,Akun1,0)),""))</f>
        <v/>
      </c>
    </row>
    <row r="1090" spans="1:13" x14ac:dyDescent="0.25">
      <c r="A1090" s="91" t="str">
        <f t="shared" si="32"/>
        <v/>
      </c>
      <c r="B1090" s="330" t="str">
        <f>IF(A1090="","",IFERROR(INDEX(Tanggal,MATCH('Buku Besar'!A1090,Akun,0)),""))</f>
        <v/>
      </c>
      <c r="C1090" s="2" t="str">
        <f>IF(A1090="","",IFERROR(INDEX(Keterangan,MATCH('Buku Besar'!A1090,Akun,0)),""))</f>
        <v/>
      </c>
      <c r="D1090" s="2" t="str">
        <f>IF(A1090="","",IFERROR(INDEX(Reff,MATCH('Buku Besar'!A1090,Akun,0)),""))</f>
        <v/>
      </c>
      <c r="E1090" s="331" t="str">
        <f>IF(A1090="","",IFERROR(INDEX(Penerimaan,MATCH('Buku Besar'!A1090,Akun,0)),""))</f>
        <v/>
      </c>
      <c r="F1090" s="331" t="str">
        <f>IF(A1090="","",IFERROR(INDEX(Pengeluaran,MATCH('Buku Besar'!A1090,Akun,0)),""))</f>
        <v/>
      </c>
      <c r="H1090" s="91" t="str">
        <f t="shared" si="33"/>
        <v/>
      </c>
      <c r="I1090" s="330" t="str">
        <f>IF(H1090="","",IFERROR(INDEX(Tanggal1,MATCH('Buku Besar'!H1090,Akun1,0)),""))</f>
        <v/>
      </c>
      <c r="J1090" s="2" t="str">
        <f>IF(H1090="","",IFERROR(INDEX(Keterangan1,MATCH('Buku Besar'!H1090,Akun1,0)),""))</f>
        <v/>
      </c>
      <c r="K1090" s="2" t="str">
        <f>IF(H1090="","",IFERROR(INDEX(Reff1,MATCH('Buku Besar'!H1090,Akun1,0)),""))</f>
        <v/>
      </c>
      <c r="L1090" s="331" t="str">
        <f>IF(H1090="","",IFERROR(INDEX(Penerimaan1,MATCH('Buku Besar'!H1090,Akun1,0)),""))</f>
        <v/>
      </c>
      <c r="M1090" s="331" t="str">
        <f>IF(H1090="","",IFERROR(INDEX(Pengeluaran1,MATCH('Buku Besar'!H1090,Akun1,0)),""))</f>
        <v/>
      </c>
    </row>
    <row r="1091" spans="1:13" x14ac:dyDescent="0.25">
      <c r="A1091" s="91" t="str">
        <f t="shared" si="32"/>
        <v/>
      </c>
      <c r="B1091" s="330" t="str">
        <f>IF(A1091="","",IFERROR(INDEX(Tanggal,MATCH('Buku Besar'!A1091,Akun,0)),""))</f>
        <v/>
      </c>
      <c r="C1091" s="2" t="str">
        <f>IF(A1091="","",IFERROR(INDEX(Keterangan,MATCH('Buku Besar'!A1091,Akun,0)),""))</f>
        <v/>
      </c>
      <c r="D1091" s="2" t="str">
        <f>IF(A1091="","",IFERROR(INDEX(Reff,MATCH('Buku Besar'!A1091,Akun,0)),""))</f>
        <v/>
      </c>
      <c r="E1091" s="331" t="str">
        <f>IF(A1091="","",IFERROR(INDEX(Penerimaan,MATCH('Buku Besar'!A1091,Akun,0)),""))</f>
        <v/>
      </c>
      <c r="F1091" s="331" t="str">
        <f>IF(A1091="","",IFERROR(INDEX(Pengeluaran,MATCH('Buku Besar'!A1091,Akun,0)),""))</f>
        <v/>
      </c>
      <c r="H1091" s="91" t="str">
        <f t="shared" si="33"/>
        <v/>
      </c>
      <c r="I1091" s="330" t="str">
        <f>IF(H1091="","",IFERROR(INDEX(Tanggal1,MATCH('Buku Besar'!H1091,Akun1,0)),""))</f>
        <v/>
      </c>
      <c r="J1091" s="2" t="str">
        <f>IF(H1091="","",IFERROR(INDEX(Keterangan1,MATCH('Buku Besar'!H1091,Akun1,0)),""))</f>
        <v/>
      </c>
      <c r="K1091" s="2" t="str">
        <f>IF(H1091="","",IFERROR(INDEX(Reff1,MATCH('Buku Besar'!H1091,Akun1,0)),""))</f>
        <v/>
      </c>
      <c r="L1091" s="331" t="str">
        <f>IF(H1091="","",IFERROR(INDEX(Penerimaan1,MATCH('Buku Besar'!H1091,Akun1,0)),""))</f>
        <v/>
      </c>
      <c r="M1091" s="331" t="str">
        <f>IF(H1091="","",IFERROR(INDEX(Pengeluaran1,MATCH('Buku Besar'!H1091,Akun1,0)),""))</f>
        <v/>
      </c>
    </row>
    <row r="1092" spans="1:13" x14ac:dyDescent="0.25">
      <c r="A1092" s="91" t="str">
        <f t="shared" si="32"/>
        <v/>
      </c>
      <c r="B1092" s="330" t="str">
        <f>IF(A1092="","",IFERROR(INDEX(Tanggal,MATCH('Buku Besar'!A1092,Akun,0)),""))</f>
        <v/>
      </c>
      <c r="C1092" s="2" t="str">
        <f>IF(A1092="","",IFERROR(INDEX(Keterangan,MATCH('Buku Besar'!A1092,Akun,0)),""))</f>
        <v/>
      </c>
      <c r="D1092" s="2" t="str">
        <f>IF(A1092="","",IFERROR(INDEX(Reff,MATCH('Buku Besar'!A1092,Akun,0)),""))</f>
        <v/>
      </c>
      <c r="E1092" s="331" t="str">
        <f>IF(A1092="","",IFERROR(INDEX(Penerimaan,MATCH('Buku Besar'!A1092,Akun,0)),""))</f>
        <v/>
      </c>
      <c r="F1092" s="331" t="str">
        <f>IF(A1092="","",IFERROR(INDEX(Pengeluaran,MATCH('Buku Besar'!A1092,Akun,0)),""))</f>
        <v/>
      </c>
      <c r="H1092" s="91" t="str">
        <f t="shared" si="33"/>
        <v/>
      </c>
      <c r="I1092" s="330" t="str">
        <f>IF(H1092="","",IFERROR(INDEX(Tanggal1,MATCH('Buku Besar'!H1092,Akun1,0)),""))</f>
        <v/>
      </c>
      <c r="J1092" s="2" t="str">
        <f>IF(H1092="","",IFERROR(INDEX(Keterangan1,MATCH('Buku Besar'!H1092,Akun1,0)),""))</f>
        <v/>
      </c>
      <c r="K1092" s="2" t="str">
        <f>IF(H1092="","",IFERROR(INDEX(Reff1,MATCH('Buku Besar'!H1092,Akun1,0)),""))</f>
        <v/>
      </c>
      <c r="L1092" s="331" t="str">
        <f>IF(H1092="","",IFERROR(INDEX(Penerimaan1,MATCH('Buku Besar'!H1092,Akun1,0)),""))</f>
        <v/>
      </c>
      <c r="M1092" s="331" t="str">
        <f>IF(H1092="","",IFERROR(INDEX(Pengeluaran1,MATCH('Buku Besar'!H1092,Akun1,0)),""))</f>
        <v/>
      </c>
    </row>
    <row r="1093" spans="1:13" x14ac:dyDescent="0.25">
      <c r="A1093" s="91" t="str">
        <f t="shared" si="32"/>
        <v/>
      </c>
      <c r="B1093" s="330" t="str">
        <f>IF(A1093="","",IFERROR(INDEX(Tanggal,MATCH('Buku Besar'!A1093,Akun,0)),""))</f>
        <v/>
      </c>
      <c r="C1093" s="2" t="str">
        <f>IF(A1093="","",IFERROR(INDEX(Keterangan,MATCH('Buku Besar'!A1093,Akun,0)),""))</f>
        <v/>
      </c>
      <c r="D1093" s="2" t="str">
        <f>IF(A1093="","",IFERROR(INDEX(Reff,MATCH('Buku Besar'!A1093,Akun,0)),""))</f>
        <v/>
      </c>
      <c r="E1093" s="331" t="str">
        <f>IF(A1093="","",IFERROR(INDEX(Penerimaan,MATCH('Buku Besar'!A1093,Akun,0)),""))</f>
        <v/>
      </c>
      <c r="F1093" s="331" t="str">
        <f>IF(A1093="","",IFERROR(INDEX(Pengeluaran,MATCH('Buku Besar'!A1093,Akun,0)),""))</f>
        <v/>
      </c>
      <c r="H1093" s="91" t="str">
        <f t="shared" si="33"/>
        <v/>
      </c>
      <c r="I1093" s="330" t="str">
        <f>IF(H1093="","",IFERROR(INDEX(Tanggal1,MATCH('Buku Besar'!H1093,Akun1,0)),""))</f>
        <v/>
      </c>
      <c r="J1093" s="2" t="str">
        <f>IF(H1093="","",IFERROR(INDEX(Keterangan1,MATCH('Buku Besar'!H1093,Akun1,0)),""))</f>
        <v/>
      </c>
      <c r="K1093" s="2" t="str">
        <f>IF(H1093="","",IFERROR(INDEX(Reff1,MATCH('Buku Besar'!H1093,Akun1,0)),""))</f>
        <v/>
      </c>
      <c r="L1093" s="331" t="str">
        <f>IF(H1093="","",IFERROR(INDEX(Penerimaan1,MATCH('Buku Besar'!H1093,Akun1,0)),""))</f>
        <v/>
      </c>
      <c r="M1093" s="331" t="str">
        <f>IF(H1093="","",IFERROR(INDEX(Pengeluaran1,MATCH('Buku Besar'!H1093,Akun1,0)),""))</f>
        <v/>
      </c>
    </row>
    <row r="1094" spans="1:13" x14ac:dyDescent="0.25">
      <c r="A1094" s="91" t="str">
        <f t="shared" si="32"/>
        <v/>
      </c>
      <c r="B1094" s="330" t="str">
        <f>IF(A1094="","",IFERROR(INDEX(Tanggal,MATCH('Buku Besar'!A1094,Akun,0)),""))</f>
        <v/>
      </c>
      <c r="C1094" s="2" t="str">
        <f>IF(A1094="","",IFERROR(INDEX(Keterangan,MATCH('Buku Besar'!A1094,Akun,0)),""))</f>
        <v/>
      </c>
      <c r="D1094" s="2" t="str">
        <f>IF(A1094="","",IFERROR(INDEX(Reff,MATCH('Buku Besar'!A1094,Akun,0)),""))</f>
        <v/>
      </c>
      <c r="E1094" s="331" t="str">
        <f>IF(A1094="","",IFERROR(INDEX(Penerimaan,MATCH('Buku Besar'!A1094,Akun,0)),""))</f>
        <v/>
      </c>
      <c r="F1094" s="331" t="str">
        <f>IF(A1094="","",IFERROR(INDEX(Pengeluaran,MATCH('Buku Besar'!A1094,Akun,0)),""))</f>
        <v/>
      </c>
      <c r="H1094" s="91" t="str">
        <f t="shared" si="33"/>
        <v/>
      </c>
      <c r="I1094" s="330" t="str">
        <f>IF(H1094="","",IFERROR(INDEX(Tanggal1,MATCH('Buku Besar'!H1094,Akun1,0)),""))</f>
        <v/>
      </c>
      <c r="J1094" s="2" t="str">
        <f>IF(H1094="","",IFERROR(INDEX(Keterangan1,MATCH('Buku Besar'!H1094,Akun1,0)),""))</f>
        <v/>
      </c>
      <c r="K1094" s="2" t="str">
        <f>IF(H1094="","",IFERROR(INDEX(Reff1,MATCH('Buku Besar'!H1094,Akun1,0)),""))</f>
        <v/>
      </c>
      <c r="L1094" s="331" t="str">
        <f>IF(H1094="","",IFERROR(INDEX(Penerimaan1,MATCH('Buku Besar'!H1094,Akun1,0)),""))</f>
        <v/>
      </c>
      <c r="M1094" s="331" t="str">
        <f>IF(H1094="","",IFERROR(INDEX(Pengeluaran1,MATCH('Buku Besar'!H1094,Akun1,0)),""))</f>
        <v/>
      </c>
    </row>
    <row r="1095" spans="1:13" x14ac:dyDescent="0.25">
      <c r="A1095" s="91" t="str">
        <f t="shared" si="32"/>
        <v/>
      </c>
      <c r="B1095" s="330" t="str">
        <f>IF(A1095="","",IFERROR(INDEX(Tanggal,MATCH('Buku Besar'!A1095,Akun,0)),""))</f>
        <v/>
      </c>
      <c r="C1095" s="2" t="str">
        <f>IF(A1095="","",IFERROR(INDEX(Keterangan,MATCH('Buku Besar'!A1095,Akun,0)),""))</f>
        <v/>
      </c>
      <c r="D1095" s="2" t="str">
        <f>IF(A1095="","",IFERROR(INDEX(Reff,MATCH('Buku Besar'!A1095,Akun,0)),""))</f>
        <v/>
      </c>
      <c r="E1095" s="331" t="str">
        <f>IF(A1095="","",IFERROR(INDEX(Penerimaan,MATCH('Buku Besar'!A1095,Akun,0)),""))</f>
        <v/>
      </c>
      <c r="F1095" s="331" t="str">
        <f>IF(A1095="","",IFERROR(INDEX(Pengeluaran,MATCH('Buku Besar'!A1095,Akun,0)),""))</f>
        <v/>
      </c>
      <c r="H1095" s="91" t="str">
        <f t="shared" si="33"/>
        <v/>
      </c>
      <c r="I1095" s="330" t="str">
        <f>IF(H1095="","",IFERROR(INDEX(Tanggal1,MATCH('Buku Besar'!H1095,Akun1,0)),""))</f>
        <v/>
      </c>
      <c r="J1095" s="2" t="str">
        <f>IF(H1095="","",IFERROR(INDEX(Keterangan1,MATCH('Buku Besar'!H1095,Akun1,0)),""))</f>
        <v/>
      </c>
      <c r="K1095" s="2" t="str">
        <f>IF(H1095="","",IFERROR(INDEX(Reff1,MATCH('Buku Besar'!H1095,Akun1,0)),""))</f>
        <v/>
      </c>
      <c r="L1095" s="331" t="str">
        <f>IF(H1095="","",IFERROR(INDEX(Penerimaan1,MATCH('Buku Besar'!H1095,Akun1,0)),""))</f>
        <v/>
      </c>
      <c r="M1095" s="331" t="str">
        <f>IF(H1095="","",IFERROR(INDEX(Pengeluaran1,MATCH('Buku Besar'!H1095,Akun1,0)),""))</f>
        <v/>
      </c>
    </row>
    <row r="1096" spans="1:13" x14ac:dyDescent="0.25">
      <c r="A1096" s="91" t="str">
        <f t="shared" ref="A1096:A1159" si="34">IFERROR(IF((MID(A1095,8,LEN(A1095)-7)+1)&lt;=COUNTIF(Kas_Harian,LEFT(A1095,6)),LEFT(A1095,6)&amp;"-"&amp;MID(A1095,8,LEN(A1095)-7)+1,""),"")</f>
        <v/>
      </c>
      <c r="B1096" s="330" t="str">
        <f>IF(A1096="","",IFERROR(INDEX(Tanggal,MATCH('Buku Besar'!A1096,Akun,0)),""))</f>
        <v/>
      </c>
      <c r="C1096" s="2" t="str">
        <f>IF(A1096="","",IFERROR(INDEX(Keterangan,MATCH('Buku Besar'!A1096,Akun,0)),""))</f>
        <v/>
      </c>
      <c r="D1096" s="2" t="str">
        <f>IF(A1096="","",IFERROR(INDEX(Reff,MATCH('Buku Besar'!A1096,Akun,0)),""))</f>
        <v/>
      </c>
      <c r="E1096" s="331" t="str">
        <f>IF(A1096="","",IFERROR(INDEX(Penerimaan,MATCH('Buku Besar'!A1096,Akun,0)),""))</f>
        <v/>
      </c>
      <c r="F1096" s="331" t="str">
        <f>IF(A1096="","",IFERROR(INDEX(Pengeluaran,MATCH('Buku Besar'!A1096,Akun,0)),""))</f>
        <v/>
      </c>
      <c r="H1096" s="91" t="str">
        <f t="shared" ref="H1096:H1159" si="35">IFERROR(IF((MID(H1095,8,LEN(H1095)-7)+1)&lt;=COUNTIF(Bank_Harian,LEFT(H1095,6)),LEFT(H1095,6)&amp;"-"&amp;MID(H1095,8,LEN(H1095)-7)+1,""),"")</f>
        <v/>
      </c>
      <c r="I1096" s="330" t="str">
        <f>IF(H1096="","",IFERROR(INDEX(Tanggal1,MATCH('Buku Besar'!H1096,Akun1,0)),""))</f>
        <v/>
      </c>
      <c r="J1096" s="2" t="str">
        <f>IF(H1096="","",IFERROR(INDEX(Keterangan1,MATCH('Buku Besar'!H1096,Akun1,0)),""))</f>
        <v/>
      </c>
      <c r="K1096" s="2" t="str">
        <f>IF(H1096="","",IFERROR(INDEX(Reff1,MATCH('Buku Besar'!H1096,Akun1,0)),""))</f>
        <v/>
      </c>
      <c r="L1096" s="331" t="str">
        <f>IF(H1096="","",IFERROR(INDEX(Penerimaan1,MATCH('Buku Besar'!H1096,Akun1,0)),""))</f>
        <v/>
      </c>
      <c r="M1096" s="331" t="str">
        <f>IF(H1096="","",IFERROR(INDEX(Pengeluaran1,MATCH('Buku Besar'!H1096,Akun1,0)),""))</f>
        <v/>
      </c>
    </row>
    <row r="1097" spans="1:13" x14ac:dyDescent="0.25">
      <c r="A1097" s="91" t="str">
        <f t="shared" si="34"/>
        <v/>
      </c>
      <c r="B1097" s="330" t="str">
        <f>IF(A1097="","",IFERROR(INDEX(Tanggal,MATCH('Buku Besar'!A1097,Akun,0)),""))</f>
        <v/>
      </c>
      <c r="C1097" s="2" t="str">
        <f>IF(A1097="","",IFERROR(INDEX(Keterangan,MATCH('Buku Besar'!A1097,Akun,0)),""))</f>
        <v/>
      </c>
      <c r="D1097" s="2" t="str">
        <f>IF(A1097="","",IFERROR(INDEX(Reff,MATCH('Buku Besar'!A1097,Akun,0)),""))</f>
        <v/>
      </c>
      <c r="E1097" s="331" t="str">
        <f>IF(A1097="","",IFERROR(INDEX(Penerimaan,MATCH('Buku Besar'!A1097,Akun,0)),""))</f>
        <v/>
      </c>
      <c r="F1097" s="331" t="str">
        <f>IF(A1097="","",IFERROR(INDEX(Pengeluaran,MATCH('Buku Besar'!A1097,Akun,0)),""))</f>
        <v/>
      </c>
      <c r="H1097" s="91" t="str">
        <f t="shared" si="35"/>
        <v/>
      </c>
      <c r="I1097" s="330" t="str">
        <f>IF(H1097="","",IFERROR(INDEX(Tanggal1,MATCH('Buku Besar'!H1097,Akun1,0)),""))</f>
        <v/>
      </c>
      <c r="J1097" s="2" t="str">
        <f>IF(H1097="","",IFERROR(INDEX(Keterangan1,MATCH('Buku Besar'!H1097,Akun1,0)),""))</f>
        <v/>
      </c>
      <c r="K1097" s="2" t="str">
        <f>IF(H1097="","",IFERROR(INDEX(Reff1,MATCH('Buku Besar'!H1097,Akun1,0)),""))</f>
        <v/>
      </c>
      <c r="L1097" s="331" t="str">
        <f>IF(H1097="","",IFERROR(INDEX(Penerimaan1,MATCH('Buku Besar'!H1097,Akun1,0)),""))</f>
        <v/>
      </c>
      <c r="M1097" s="331" t="str">
        <f>IF(H1097="","",IFERROR(INDEX(Pengeluaran1,MATCH('Buku Besar'!H1097,Akun1,0)),""))</f>
        <v/>
      </c>
    </row>
    <row r="1098" spans="1:13" x14ac:dyDescent="0.25">
      <c r="A1098" s="91" t="str">
        <f t="shared" si="34"/>
        <v/>
      </c>
      <c r="B1098" s="330" t="str">
        <f>IF(A1098="","",IFERROR(INDEX(Tanggal,MATCH('Buku Besar'!A1098,Akun,0)),""))</f>
        <v/>
      </c>
      <c r="C1098" s="2" t="str">
        <f>IF(A1098="","",IFERROR(INDEX(Keterangan,MATCH('Buku Besar'!A1098,Akun,0)),""))</f>
        <v/>
      </c>
      <c r="D1098" s="2" t="str">
        <f>IF(A1098="","",IFERROR(INDEX(Reff,MATCH('Buku Besar'!A1098,Akun,0)),""))</f>
        <v/>
      </c>
      <c r="E1098" s="331" t="str">
        <f>IF(A1098="","",IFERROR(INDEX(Penerimaan,MATCH('Buku Besar'!A1098,Akun,0)),""))</f>
        <v/>
      </c>
      <c r="F1098" s="331" t="str">
        <f>IF(A1098="","",IFERROR(INDEX(Pengeluaran,MATCH('Buku Besar'!A1098,Akun,0)),""))</f>
        <v/>
      </c>
      <c r="H1098" s="91" t="str">
        <f t="shared" si="35"/>
        <v/>
      </c>
      <c r="I1098" s="330" t="str">
        <f>IF(H1098="","",IFERROR(INDEX(Tanggal1,MATCH('Buku Besar'!H1098,Akun1,0)),""))</f>
        <v/>
      </c>
      <c r="J1098" s="2" t="str">
        <f>IF(H1098="","",IFERROR(INDEX(Keterangan1,MATCH('Buku Besar'!H1098,Akun1,0)),""))</f>
        <v/>
      </c>
      <c r="K1098" s="2" t="str">
        <f>IF(H1098="","",IFERROR(INDEX(Reff1,MATCH('Buku Besar'!H1098,Akun1,0)),""))</f>
        <v/>
      </c>
      <c r="L1098" s="331" t="str">
        <f>IF(H1098="","",IFERROR(INDEX(Penerimaan1,MATCH('Buku Besar'!H1098,Akun1,0)),""))</f>
        <v/>
      </c>
      <c r="M1098" s="331" t="str">
        <f>IF(H1098="","",IFERROR(INDEX(Pengeluaran1,MATCH('Buku Besar'!H1098,Akun1,0)),""))</f>
        <v/>
      </c>
    </row>
    <row r="1099" spans="1:13" x14ac:dyDescent="0.25">
      <c r="A1099" s="91" t="str">
        <f t="shared" si="34"/>
        <v/>
      </c>
      <c r="B1099" s="330" t="str">
        <f>IF(A1099="","",IFERROR(INDEX(Tanggal,MATCH('Buku Besar'!A1099,Akun,0)),""))</f>
        <v/>
      </c>
      <c r="C1099" s="2" t="str">
        <f>IF(A1099="","",IFERROR(INDEX(Keterangan,MATCH('Buku Besar'!A1099,Akun,0)),""))</f>
        <v/>
      </c>
      <c r="D1099" s="2" t="str">
        <f>IF(A1099="","",IFERROR(INDEX(Reff,MATCH('Buku Besar'!A1099,Akun,0)),""))</f>
        <v/>
      </c>
      <c r="E1099" s="331" t="str">
        <f>IF(A1099="","",IFERROR(INDEX(Penerimaan,MATCH('Buku Besar'!A1099,Akun,0)),""))</f>
        <v/>
      </c>
      <c r="F1099" s="331" t="str">
        <f>IF(A1099="","",IFERROR(INDEX(Pengeluaran,MATCH('Buku Besar'!A1099,Akun,0)),""))</f>
        <v/>
      </c>
      <c r="H1099" s="91" t="str">
        <f t="shared" si="35"/>
        <v/>
      </c>
      <c r="I1099" s="330" t="str">
        <f>IF(H1099="","",IFERROR(INDEX(Tanggal1,MATCH('Buku Besar'!H1099,Akun1,0)),""))</f>
        <v/>
      </c>
      <c r="J1099" s="2" t="str">
        <f>IF(H1099="","",IFERROR(INDEX(Keterangan1,MATCH('Buku Besar'!H1099,Akun1,0)),""))</f>
        <v/>
      </c>
      <c r="K1099" s="2" t="str">
        <f>IF(H1099="","",IFERROR(INDEX(Reff1,MATCH('Buku Besar'!H1099,Akun1,0)),""))</f>
        <v/>
      </c>
      <c r="L1099" s="331" t="str">
        <f>IF(H1099="","",IFERROR(INDEX(Penerimaan1,MATCH('Buku Besar'!H1099,Akun1,0)),""))</f>
        <v/>
      </c>
      <c r="M1099" s="331" t="str">
        <f>IF(H1099="","",IFERROR(INDEX(Pengeluaran1,MATCH('Buku Besar'!H1099,Akun1,0)),""))</f>
        <v/>
      </c>
    </row>
    <row r="1100" spans="1:13" x14ac:dyDescent="0.25">
      <c r="A1100" s="91" t="str">
        <f t="shared" si="34"/>
        <v/>
      </c>
      <c r="B1100" s="330" t="str">
        <f>IF(A1100="","",IFERROR(INDEX(Tanggal,MATCH('Buku Besar'!A1100,Akun,0)),""))</f>
        <v/>
      </c>
      <c r="C1100" s="2" t="str">
        <f>IF(A1100="","",IFERROR(INDEX(Keterangan,MATCH('Buku Besar'!A1100,Akun,0)),""))</f>
        <v/>
      </c>
      <c r="D1100" s="2" t="str">
        <f>IF(A1100="","",IFERROR(INDEX(Reff,MATCH('Buku Besar'!A1100,Akun,0)),""))</f>
        <v/>
      </c>
      <c r="E1100" s="331" t="str">
        <f>IF(A1100="","",IFERROR(INDEX(Penerimaan,MATCH('Buku Besar'!A1100,Akun,0)),""))</f>
        <v/>
      </c>
      <c r="F1100" s="331" t="str">
        <f>IF(A1100="","",IFERROR(INDEX(Pengeluaran,MATCH('Buku Besar'!A1100,Akun,0)),""))</f>
        <v/>
      </c>
      <c r="H1100" s="91" t="str">
        <f t="shared" si="35"/>
        <v/>
      </c>
      <c r="I1100" s="330" t="str">
        <f>IF(H1100="","",IFERROR(INDEX(Tanggal1,MATCH('Buku Besar'!H1100,Akun1,0)),""))</f>
        <v/>
      </c>
      <c r="J1100" s="2" t="str">
        <f>IF(H1100="","",IFERROR(INDEX(Keterangan1,MATCH('Buku Besar'!H1100,Akun1,0)),""))</f>
        <v/>
      </c>
      <c r="K1100" s="2" t="str">
        <f>IF(H1100="","",IFERROR(INDEX(Reff1,MATCH('Buku Besar'!H1100,Akun1,0)),""))</f>
        <v/>
      </c>
      <c r="L1100" s="331" t="str">
        <f>IF(H1100="","",IFERROR(INDEX(Penerimaan1,MATCH('Buku Besar'!H1100,Akun1,0)),""))</f>
        <v/>
      </c>
      <c r="M1100" s="331" t="str">
        <f>IF(H1100="","",IFERROR(INDEX(Pengeluaran1,MATCH('Buku Besar'!H1100,Akun1,0)),""))</f>
        <v/>
      </c>
    </row>
    <row r="1101" spans="1:13" x14ac:dyDescent="0.25">
      <c r="A1101" s="91" t="str">
        <f t="shared" si="34"/>
        <v/>
      </c>
      <c r="B1101" s="330" t="str">
        <f>IF(A1101="","",IFERROR(INDEX(Tanggal,MATCH('Buku Besar'!A1101,Akun,0)),""))</f>
        <v/>
      </c>
      <c r="C1101" s="2" t="str">
        <f>IF(A1101="","",IFERROR(INDEX(Keterangan,MATCH('Buku Besar'!A1101,Akun,0)),""))</f>
        <v/>
      </c>
      <c r="D1101" s="2" t="str">
        <f>IF(A1101="","",IFERROR(INDEX(Reff,MATCH('Buku Besar'!A1101,Akun,0)),""))</f>
        <v/>
      </c>
      <c r="E1101" s="331" t="str">
        <f>IF(A1101="","",IFERROR(INDEX(Penerimaan,MATCH('Buku Besar'!A1101,Akun,0)),""))</f>
        <v/>
      </c>
      <c r="F1101" s="331" t="str">
        <f>IF(A1101="","",IFERROR(INDEX(Pengeluaran,MATCH('Buku Besar'!A1101,Akun,0)),""))</f>
        <v/>
      </c>
      <c r="H1101" s="91" t="str">
        <f t="shared" si="35"/>
        <v/>
      </c>
      <c r="I1101" s="330" t="str">
        <f>IF(H1101="","",IFERROR(INDEX(Tanggal1,MATCH('Buku Besar'!H1101,Akun1,0)),""))</f>
        <v/>
      </c>
      <c r="J1101" s="2" t="str">
        <f>IF(H1101="","",IFERROR(INDEX(Keterangan1,MATCH('Buku Besar'!H1101,Akun1,0)),""))</f>
        <v/>
      </c>
      <c r="K1101" s="2" t="str">
        <f>IF(H1101="","",IFERROR(INDEX(Reff1,MATCH('Buku Besar'!H1101,Akun1,0)),""))</f>
        <v/>
      </c>
      <c r="L1101" s="331" t="str">
        <f>IF(H1101="","",IFERROR(INDEX(Penerimaan1,MATCH('Buku Besar'!H1101,Akun1,0)),""))</f>
        <v/>
      </c>
      <c r="M1101" s="331" t="str">
        <f>IF(H1101="","",IFERROR(INDEX(Pengeluaran1,MATCH('Buku Besar'!H1101,Akun1,0)),""))</f>
        <v/>
      </c>
    </row>
    <row r="1102" spans="1:13" x14ac:dyDescent="0.25">
      <c r="A1102" s="91" t="str">
        <f t="shared" si="34"/>
        <v/>
      </c>
      <c r="B1102" s="330" t="str">
        <f>IF(A1102="","",IFERROR(INDEX(Tanggal,MATCH('Buku Besar'!A1102,Akun,0)),""))</f>
        <v/>
      </c>
      <c r="C1102" s="2" t="str">
        <f>IF(A1102="","",IFERROR(INDEX(Keterangan,MATCH('Buku Besar'!A1102,Akun,0)),""))</f>
        <v/>
      </c>
      <c r="D1102" s="2" t="str">
        <f>IF(A1102="","",IFERROR(INDEX(Reff,MATCH('Buku Besar'!A1102,Akun,0)),""))</f>
        <v/>
      </c>
      <c r="E1102" s="331" t="str">
        <f>IF(A1102="","",IFERROR(INDEX(Penerimaan,MATCH('Buku Besar'!A1102,Akun,0)),""))</f>
        <v/>
      </c>
      <c r="F1102" s="331" t="str">
        <f>IF(A1102="","",IFERROR(INDEX(Pengeluaran,MATCH('Buku Besar'!A1102,Akun,0)),""))</f>
        <v/>
      </c>
      <c r="H1102" s="91" t="str">
        <f t="shared" si="35"/>
        <v/>
      </c>
      <c r="I1102" s="330" t="str">
        <f>IF(H1102="","",IFERROR(INDEX(Tanggal1,MATCH('Buku Besar'!H1102,Akun1,0)),""))</f>
        <v/>
      </c>
      <c r="J1102" s="2" t="str">
        <f>IF(H1102="","",IFERROR(INDEX(Keterangan1,MATCH('Buku Besar'!H1102,Akun1,0)),""))</f>
        <v/>
      </c>
      <c r="K1102" s="2" t="str">
        <f>IF(H1102="","",IFERROR(INDEX(Reff1,MATCH('Buku Besar'!H1102,Akun1,0)),""))</f>
        <v/>
      </c>
      <c r="L1102" s="331" t="str">
        <f>IF(H1102="","",IFERROR(INDEX(Penerimaan1,MATCH('Buku Besar'!H1102,Akun1,0)),""))</f>
        <v/>
      </c>
      <c r="M1102" s="331" t="str">
        <f>IF(H1102="","",IFERROR(INDEX(Pengeluaran1,MATCH('Buku Besar'!H1102,Akun1,0)),""))</f>
        <v/>
      </c>
    </row>
    <row r="1103" spans="1:13" x14ac:dyDescent="0.25">
      <c r="A1103" s="91" t="str">
        <f t="shared" si="34"/>
        <v/>
      </c>
      <c r="B1103" s="330" t="str">
        <f>IF(A1103="","",IFERROR(INDEX(Tanggal,MATCH('Buku Besar'!A1103,Akun,0)),""))</f>
        <v/>
      </c>
      <c r="C1103" s="2" t="str">
        <f>IF(A1103="","",IFERROR(INDEX(Keterangan,MATCH('Buku Besar'!A1103,Akun,0)),""))</f>
        <v/>
      </c>
      <c r="D1103" s="2" t="str">
        <f>IF(A1103="","",IFERROR(INDEX(Reff,MATCH('Buku Besar'!A1103,Akun,0)),""))</f>
        <v/>
      </c>
      <c r="E1103" s="331" t="str">
        <f>IF(A1103="","",IFERROR(INDEX(Penerimaan,MATCH('Buku Besar'!A1103,Akun,0)),""))</f>
        <v/>
      </c>
      <c r="F1103" s="331" t="str">
        <f>IF(A1103="","",IFERROR(INDEX(Pengeluaran,MATCH('Buku Besar'!A1103,Akun,0)),""))</f>
        <v/>
      </c>
      <c r="H1103" s="91" t="str">
        <f t="shared" si="35"/>
        <v/>
      </c>
      <c r="I1103" s="330" t="str">
        <f>IF(H1103="","",IFERROR(INDEX(Tanggal1,MATCH('Buku Besar'!H1103,Akun1,0)),""))</f>
        <v/>
      </c>
      <c r="J1103" s="2" t="str">
        <f>IF(H1103="","",IFERROR(INDEX(Keterangan1,MATCH('Buku Besar'!H1103,Akun1,0)),""))</f>
        <v/>
      </c>
      <c r="K1103" s="2" t="str">
        <f>IF(H1103="","",IFERROR(INDEX(Reff1,MATCH('Buku Besar'!H1103,Akun1,0)),""))</f>
        <v/>
      </c>
      <c r="L1103" s="331" t="str">
        <f>IF(H1103="","",IFERROR(INDEX(Penerimaan1,MATCH('Buku Besar'!H1103,Akun1,0)),""))</f>
        <v/>
      </c>
      <c r="M1103" s="331" t="str">
        <f>IF(H1103="","",IFERROR(INDEX(Pengeluaran1,MATCH('Buku Besar'!H1103,Akun1,0)),""))</f>
        <v/>
      </c>
    </row>
    <row r="1104" spans="1:13" x14ac:dyDescent="0.25">
      <c r="A1104" s="91" t="str">
        <f t="shared" si="34"/>
        <v/>
      </c>
      <c r="B1104" s="330" t="str">
        <f>IF(A1104="","",IFERROR(INDEX(Tanggal,MATCH('Buku Besar'!A1104,Akun,0)),""))</f>
        <v/>
      </c>
      <c r="C1104" s="2" t="str">
        <f>IF(A1104="","",IFERROR(INDEX(Keterangan,MATCH('Buku Besar'!A1104,Akun,0)),""))</f>
        <v/>
      </c>
      <c r="D1104" s="2" t="str">
        <f>IF(A1104="","",IFERROR(INDEX(Reff,MATCH('Buku Besar'!A1104,Akun,0)),""))</f>
        <v/>
      </c>
      <c r="E1104" s="331" t="str">
        <f>IF(A1104="","",IFERROR(INDEX(Penerimaan,MATCH('Buku Besar'!A1104,Akun,0)),""))</f>
        <v/>
      </c>
      <c r="F1104" s="331" t="str">
        <f>IF(A1104="","",IFERROR(INDEX(Pengeluaran,MATCH('Buku Besar'!A1104,Akun,0)),""))</f>
        <v/>
      </c>
      <c r="H1104" s="91" t="str">
        <f t="shared" si="35"/>
        <v/>
      </c>
      <c r="I1104" s="330" t="str">
        <f>IF(H1104="","",IFERROR(INDEX(Tanggal1,MATCH('Buku Besar'!H1104,Akun1,0)),""))</f>
        <v/>
      </c>
      <c r="J1104" s="2" t="str">
        <f>IF(H1104="","",IFERROR(INDEX(Keterangan1,MATCH('Buku Besar'!H1104,Akun1,0)),""))</f>
        <v/>
      </c>
      <c r="K1104" s="2" t="str">
        <f>IF(H1104="","",IFERROR(INDEX(Reff1,MATCH('Buku Besar'!H1104,Akun1,0)),""))</f>
        <v/>
      </c>
      <c r="L1104" s="331" t="str">
        <f>IF(H1104="","",IFERROR(INDEX(Penerimaan1,MATCH('Buku Besar'!H1104,Akun1,0)),""))</f>
        <v/>
      </c>
      <c r="M1104" s="331" t="str">
        <f>IF(H1104="","",IFERROR(INDEX(Pengeluaran1,MATCH('Buku Besar'!H1104,Akun1,0)),""))</f>
        <v/>
      </c>
    </row>
    <row r="1105" spans="1:13" x14ac:dyDescent="0.25">
      <c r="A1105" s="91" t="str">
        <f t="shared" si="34"/>
        <v/>
      </c>
      <c r="B1105" s="330" t="str">
        <f>IF(A1105="","",IFERROR(INDEX(Tanggal,MATCH('Buku Besar'!A1105,Akun,0)),""))</f>
        <v/>
      </c>
      <c r="C1105" s="2" t="str">
        <f>IF(A1105="","",IFERROR(INDEX(Keterangan,MATCH('Buku Besar'!A1105,Akun,0)),""))</f>
        <v/>
      </c>
      <c r="D1105" s="2" t="str">
        <f>IF(A1105="","",IFERROR(INDEX(Reff,MATCH('Buku Besar'!A1105,Akun,0)),""))</f>
        <v/>
      </c>
      <c r="E1105" s="331" t="str">
        <f>IF(A1105="","",IFERROR(INDEX(Penerimaan,MATCH('Buku Besar'!A1105,Akun,0)),""))</f>
        <v/>
      </c>
      <c r="F1105" s="331" t="str">
        <f>IF(A1105="","",IFERROR(INDEX(Pengeluaran,MATCH('Buku Besar'!A1105,Akun,0)),""))</f>
        <v/>
      </c>
      <c r="H1105" s="91" t="str">
        <f t="shared" si="35"/>
        <v/>
      </c>
      <c r="I1105" s="330" t="str">
        <f>IF(H1105="","",IFERROR(INDEX(Tanggal1,MATCH('Buku Besar'!H1105,Akun1,0)),""))</f>
        <v/>
      </c>
      <c r="J1105" s="2" t="str">
        <f>IF(H1105="","",IFERROR(INDEX(Keterangan1,MATCH('Buku Besar'!H1105,Akun1,0)),""))</f>
        <v/>
      </c>
      <c r="K1105" s="2" t="str">
        <f>IF(H1105="","",IFERROR(INDEX(Reff1,MATCH('Buku Besar'!H1105,Akun1,0)),""))</f>
        <v/>
      </c>
      <c r="L1105" s="331" t="str">
        <f>IF(H1105="","",IFERROR(INDEX(Penerimaan1,MATCH('Buku Besar'!H1105,Akun1,0)),""))</f>
        <v/>
      </c>
      <c r="M1105" s="331" t="str">
        <f>IF(H1105="","",IFERROR(INDEX(Pengeluaran1,MATCH('Buku Besar'!H1105,Akun1,0)),""))</f>
        <v/>
      </c>
    </row>
    <row r="1106" spans="1:13" x14ac:dyDescent="0.25">
      <c r="A1106" s="91" t="str">
        <f t="shared" si="34"/>
        <v/>
      </c>
      <c r="B1106" s="330" t="str">
        <f>IF(A1106="","",IFERROR(INDEX(Tanggal,MATCH('Buku Besar'!A1106,Akun,0)),""))</f>
        <v/>
      </c>
      <c r="C1106" s="2" t="str">
        <f>IF(A1106="","",IFERROR(INDEX(Keterangan,MATCH('Buku Besar'!A1106,Akun,0)),""))</f>
        <v/>
      </c>
      <c r="D1106" s="2" t="str">
        <f>IF(A1106="","",IFERROR(INDEX(Reff,MATCH('Buku Besar'!A1106,Akun,0)),""))</f>
        <v/>
      </c>
      <c r="E1106" s="331" t="str">
        <f>IF(A1106="","",IFERROR(INDEX(Penerimaan,MATCH('Buku Besar'!A1106,Akun,0)),""))</f>
        <v/>
      </c>
      <c r="F1106" s="331" t="str">
        <f>IF(A1106="","",IFERROR(INDEX(Pengeluaran,MATCH('Buku Besar'!A1106,Akun,0)),""))</f>
        <v/>
      </c>
      <c r="H1106" s="91" t="str">
        <f t="shared" si="35"/>
        <v/>
      </c>
      <c r="I1106" s="330" t="str">
        <f>IF(H1106="","",IFERROR(INDEX(Tanggal1,MATCH('Buku Besar'!H1106,Akun1,0)),""))</f>
        <v/>
      </c>
      <c r="J1106" s="2" t="str">
        <f>IF(H1106="","",IFERROR(INDEX(Keterangan1,MATCH('Buku Besar'!H1106,Akun1,0)),""))</f>
        <v/>
      </c>
      <c r="K1106" s="2" t="str">
        <f>IF(H1106="","",IFERROR(INDEX(Reff1,MATCH('Buku Besar'!H1106,Akun1,0)),""))</f>
        <v/>
      </c>
      <c r="L1106" s="331" t="str">
        <f>IF(H1106="","",IFERROR(INDEX(Penerimaan1,MATCH('Buku Besar'!H1106,Akun1,0)),""))</f>
        <v/>
      </c>
      <c r="M1106" s="331" t="str">
        <f>IF(H1106="","",IFERROR(INDEX(Pengeluaran1,MATCH('Buku Besar'!H1106,Akun1,0)),""))</f>
        <v/>
      </c>
    </row>
    <row r="1107" spans="1:13" x14ac:dyDescent="0.25">
      <c r="A1107" s="91" t="str">
        <f t="shared" si="34"/>
        <v/>
      </c>
      <c r="B1107" s="330" t="str">
        <f>IF(A1107="","",IFERROR(INDEX(Tanggal,MATCH('Buku Besar'!A1107,Akun,0)),""))</f>
        <v/>
      </c>
      <c r="C1107" s="2" t="str">
        <f>IF(A1107="","",IFERROR(INDEX(Keterangan,MATCH('Buku Besar'!A1107,Akun,0)),""))</f>
        <v/>
      </c>
      <c r="D1107" s="2" t="str">
        <f>IF(A1107="","",IFERROR(INDEX(Reff,MATCH('Buku Besar'!A1107,Akun,0)),""))</f>
        <v/>
      </c>
      <c r="E1107" s="331" t="str">
        <f>IF(A1107="","",IFERROR(INDEX(Penerimaan,MATCH('Buku Besar'!A1107,Akun,0)),""))</f>
        <v/>
      </c>
      <c r="F1107" s="331" t="str">
        <f>IF(A1107="","",IFERROR(INDEX(Pengeluaran,MATCH('Buku Besar'!A1107,Akun,0)),""))</f>
        <v/>
      </c>
      <c r="H1107" s="91" t="str">
        <f t="shared" si="35"/>
        <v/>
      </c>
      <c r="I1107" s="330" t="str">
        <f>IF(H1107="","",IFERROR(INDEX(Tanggal1,MATCH('Buku Besar'!H1107,Akun1,0)),""))</f>
        <v/>
      </c>
      <c r="J1107" s="2" t="str">
        <f>IF(H1107="","",IFERROR(INDEX(Keterangan1,MATCH('Buku Besar'!H1107,Akun1,0)),""))</f>
        <v/>
      </c>
      <c r="K1107" s="2" t="str">
        <f>IF(H1107="","",IFERROR(INDEX(Reff1,MATCH('Buku Besar'!H1107,Akun1,0)),""))</f>
        <v/>
      </c>
      <c r="L1107" s="331" t="str">
        <f>IF(H1107="","",IFERROR(INDEX(Penerimaan1,MATCH('Buku Besar'!H1107,Akun1,0)),""))</f>
        <v/>
      </c>
      <c r="M1107" s="331" t="str">
        <f>IF(H1107="","",IFERROR(INDEX(Pengeluaran1,MATCH('Buku Besar'!H1107,Akun1,0)),""))</f>
        <v/>
      </c>
    </row>
    <row r="1108" spans="1:13" x14ac:dyDescent="0.25">
      <c r="A1108" s="91" t="str">
        <f t="shared" si="34"/>
        <v/>
      </c>
      <c r="B1108" s="330" t="str">
        <f>IF(A1108="","",IFERROR(INDEX(Tanggal,MATCH('Buku Besar'!A1108,Akun,0)),""))</f>
        <v/>
      </c>
      <c r="C1108" s="2" t="str">
        <f>IF(A1108="","",IFERROR(INDEX(Keterangan,MATCH('Buku Besar'!A1108,Akun,0)),""))</f>
        <v/>
      </c>
      <c r="D1108" s="2" t="str">
        <f>IF(A1108="","",IFERROR(INDEX(Reff,MATCH('Buku Besar'!A1108,Akun,0)),""))</f>
        <v/>
      </c>
      <c r="E1108" s="331" t="str">
        <f>IF(A1108="","",IFERROR(INDEX(Penerimaan,MATCH('Buku Besar'!A1108,Akun,0)),""))</f>
        <v/>
      </c>
      <c r="F1108" s="331" t="str">
        <f>IF(A1108="","",IFERROR(INDEX(Pengeluaran,MATCH('Buku Besar'!A1108,Akun,0)),""))</f>
        <v/>
      </c>
      <c r="H1108" s="91" t="str">
        <f t="shared" si="35"/>
        <v/>
      </c>
      <c r="I1108" s="330" t="str">
        <f>IF(H1108="","",IFERROR(INDEX(Tanggal1,MATCH('Buku Besar'!H1108,Akun1,0)),""))</f>
        <v/>
      </c>
      <c r="J1108" s="2" t="str">
        <f>IF(H1108="","",IFERROR(INDEX(Keterangan1,MATCH('Buku Besar'!H1108,Akun1,0)),""))</f>
        <v/>
      </c>
      <c r="K1108" s="2" t="str">
        <f>IF(H1108="","",IFERROR(INDEX(Reff1,MATCH('Buku Besar'!H1108,Akun1,0)),""))</f>
        <v/>
      </c>
      <c r="L1108" s="331" t="str">
        <f>IF(H1108="","",IFERROR(INDEX(Penerimaan1,MATCH('Buku Besar'!H1108,Akun1,0)),""))</f>
        <v/>
      </c>
      <c r="M1108" s="331" t="str">
        <f>IF(H1108="","",IFERROR(INDEX(Pengeluaran1,MATCH('Buku Besar'!H1108,Akun1,0)),""))</f>
        <v/>
      </c>
    </row>
    <row r="1109" spans="1:13" x14ac:dyDescent="0.25">
      <c r="A1109" s="91" t="str">
        <f t="shared" si="34"/>
        <v/>
      </c>
      <c r="B1109" s="330" t="str">
        <f>IF(A1109="","",IFERROR(INDEX(Tanggal,MATCH('Buku Besar'!A1109,Akun,0)),""))</f>
        <v/>
      </c>
      <c r="C1109" s="2" t="str">
        <f>IF(A1109="","",IFERROR(INDEX(Keterangan,MATCH('Buku Besar'!A1109,Akun,0)),""))</f>
        <v/>
      </c>
      <c r="D1109" s="2" t="str">
        <f>IF(A1109="","",IFERROR(INDEX(Reff,MATCH('Buku Besar'!A1109,Akun,0)),""))</f>
        <v/>
      </c>
      <c r="E1109" s="331" t="str">
        <f>IF(A1109="","",IFERROR(INDEX(Penerimaan,MATCH('Buku Besar'!A1109,Akun,0)),""))</f>
        <v/>
      </c>
      <c r="F1109" s="331" t="str">
        <f>IF(A1109="","",IFERROR(INDEX(Pengeluaran,MATCH('Buku Besar'!A1109,Akun,0)),""))</f>
        <v/>
      </c>
      <c r="H1109" s="91" t="str">
        <f t="shared" si="35"/>
        <v/>
      </c>
      <c r="I1109" s="330" t="str">
        <f>IF(H1109="","",IFERROR(INDEX(Tanggal1,MATCH('Buku Besar'!H1109,Akun1,0)),""))</f>
        <v/>
      </c>
      <c r="J1109" s="2" t="str">
        <f>IF(H1109="","",IFERROR(INDEX(Keterangan1,MATCH('Buku Besar'!H1109,Akun1,0)),""))</f>
        <v/>
      </c>
      <c r="K1109" s="2" t="str">
        <f>IF(H1109="","",IFERROR(INDEX(Reff1,MATCH('Buku Besar'!H1109,Akun1,0)),""))</f>
        <v/>
      </c>
      <c r="L1109" s="331" t="str">
        <f>IF(H1109="","",IFERROR(INDEX(Penerimaan1,MATCH('Buku Besar'!H1109,Akun1,0)),""))</f>
        <v/>
      </c>
      <c r="M1109" s="331" t="str">
        <f>IF(H1109="","",IFERROR(INDEX(Pengeluaran1,MATCH('Buku Besar'!H1109,Akun1,0)),""))</f>
        <v/>
      </c>
    </row>
    <row r="1110" spans="1:13" x14ac:dyDescent="0.25">
      <c r="A1110" s="91" t="str">
        <f t="shared" si="34"/>
        <v/>
      </c>
      <c r="B1110" s="330" t="str">
        <f>IF(A1110="","",IFERROR(INDEX(Tanggal,MATCH('Buku Besar'!A1110,Akun,0)),""))</f>
        <v/>
      </c>
      <c r="C1110" s="2" t="str">
        <f>IF(A1110="","",IFERROR(INDEX(Keterangan,MATCH('Buku Besar'!A1110,Akun,0)),""))</f>
        <v/>
      </c>
      <c r="D1110" s="2" t="str">
        <f>IF(A1110="","",IFERROR(INDEX(Reff,MATCH('Buku Besar'!A1110,Akun,0)),""))</f>
        <v/>
      </c>
      <c r="E1110" s="331" t="str">
        <f>IF(A1110="","",IFERROR(INDEX(Penerimaan,MATCH('Buku Besar'!A1110,Akun,0)),""))</f>
        <v/>
      </c>
      <c r="F1110" s="331" t="str">
        <f>IF(A1110="","",IFERROR(INDEX(Pengeluaran,MATCH('Buku Besar'!A1110,Akun,0)),""))</f>
        <v/>
      </c>
      <c r="H1110" s="91" t="str">
        <f t="shared" si="35"/>
        <v/>
      </c>
      <c r="I1110" s="330" t="str">
        <f>IF(H1110="","",IFERROR(INDEX(Tanggal1,MATCH('Buku Besar'!H1110,Akun1,0)),""))</f>
        <v/>
      </c>
      <c r="J1110" s="2" t="str">
        <f>IF(H1110="","",IFERROR(INDEX(Keterangan1,MATCH('Buku Besar'!H1110,Akun1,0)),""))</f>
        <v/>
      </c>
      <c r="K1110" s="2" t="str">
        <f>IF(H1110="","",IFERROR(INDEX(Reff1,MATCH('Buku Besar'!H1110,Akun1,0)),""))</f>
        <v/>
      </c>
      <c r="L1110" s="331" t="str">
        <f>IF(H1110="","",IFERROR(INDEX(Penerimaan1,MATCH('Buku Besar'!H1110,Akun1,0)),""))</f>
        <v/>
      </c>
      <c r="M1110" s="331" t="str">
        <f>IF(H1110="","",IFERROR(INDEX(Pengeluaran1,MATCH('Buku Besar'!H1110,Akun1,0)),""))</f>
        <v/>
      </c>
    </row>
    <row r="1111" spans="1:13" x14ac:dyDescent="0.25">
      <c r="A1111" s="91" t="str">
        <f t="shared" si="34"/>
        <v/>
      </c>
      <c r="B1111" s="330" t="str">
        <f>IF(A1111="","",IFERROR(INDEX(Tanggal,MATCH('Buku Besar'!A1111,Akun,0)),""))</f>
        <v/>
      </c>
      <c r="C1111" s="2" t="str">
        <f>IF(A1111="","",IFERROR(INDEX(Keterangan,MATCH('Buku Besar'!A1111,Akun,0)),""))</f>
        <v/>
      </c>
      <c r="D1111" s="2" t="str">
        <f>IF(A1111="","",IFERROR(INDEX(Reff,MATCH('Buku Besar'!A1111,Akun,0)),""))</f>
        <v/>
      </c>
      <c r="E1111" s="331" t="str">
        <f>IF(A1111="","",IFERROR(INDEX(Penerimaan,MATCH('Buku Besar'!A1111,Akun,0)),""))</f>
        <v/>
      </c>
      <c r="F1111" s="331" t="str">
        <f>IF(A1111="","",IFERROR(INDEX(Pengeluaran,MATCH('Buku Besar'!A1111,Akun,0)),""))</f>
        <v/>
      </c>
      <c r="H1111" s="91" t="str">
        <f t="shared" si="35"/>
        <v/>
      </c>
      <c r="I1111" s="330" t="str">
        <f>IF(H1111="","",IFERROR(INDEX(Tanggal1,MATCH('Buku Besar'!H1111,Akun1,0)),""))</f>
        <v/>
      </c>
      <c r="J1111" s="2" t="str">
        <f>IF(H1111="","",IFERROR(INDEX(Keterangan1,MATCH('Buku Besar'!H1111,Akun1,0)),""))</f>
        <v/>
      </c>
      <c r="K1111" s="2" t="str">
        <f>IF(H1111="","",IFERROR(INDEX(Reff1,MATCH('Buku Besar'!H1111,Akun1,0)),""))</f>
        <v/>
      </c>
      <c r="L1111" s="331" t="str">
        <f>IF(H1111="","",IFERROR(INDEX(Penerimaan1,MATCH('Buku Besar'!H1111,Akun1,0)),""))</f>
        <v/>
      </c>
      <c r="M1111" s="331" t="str">
        <f>IF(H1111="","",IFERROR(INDEX(Pengeluaran1,MATCH('Buku Besar'!H1111,Akun1,0)),""))</f>
        <v/>
      </c>
    </row>
    <row r="1112" spans="1:13" x14ac:dyDescent="0.25">
      <c r="A1112" s="91" t="str">
        <f t="shared" si="34"/>
        <v/>
      </c>
      <c r="B1112" s="330" t="str">
        <f>IF(A1112="","",IFERROR(INDEX(Tanggal,MATCH('Buku Besar'!A1112,Akun,0)),""))</f>
        <v/>
      </c>
      <c r="C1112" s="2" t="str">
        <f>IF(A1112="","",IFERROR(INDEX(Keterangan,MATCH('Buku Besar'!A1112,Akun,0)),""))</f>
        <v/>
      </c>
      <c r="D1112" s="2" t="str">
        <f>IF(A1112="","",IFERROR(INDEX(Reff,MATCH('Buku Besar'!A1112,Akun,0)),""))</f>
        <v/>
      </c>
      <c r="E1112" s="331" t="str">
        <f>IF(A1112="","",IFERROR(INDEX(Penerimaan,MATCH('Buku Besar'!A1112,Akun,0)),""))</f>
        <v/>
      </c>
      <c r="F1112" s="331" t="str">
        <f>IF(A1112="","",IFERROR(INDEX(Pengeluaran,MATCH('Buku Besar'!A1112,Akun,0)),""))</f>
        <v/>
      </c>
      <c r="H1112" s="91" t="str">
        <f t="shared" si="35"/>
        <v/>
      </c>
      <c r="I1112" s="330" t="str">
        <f>IF(H1112="","",IFERROR(INDEX(Tanggal1,MATCH('Buku Besar'!H1112,Akun1,0)),""))</f>
        <v/>
      </c>
      <c r="J1112" s="2" t="str">
        <f>IF(H1112="","",IFERROR(INDEX(Keterangan1,MATCH('Buku Besar'!H1112,Akun1,0)),""))</f>
        <v/>
      </c>
      <c r="K1112" s="2" t="str">
        <f>IF(H1112="","",IFERROR(INDEX(Reff1,MATCH('Buku Besar'!H1112,Akun1,0)),""))</f>
        <v/>
      </c>
      <c r="L1112" s="331" t="str">
        <f>IF(H1112="","",IFERROR(INDEX(Penerimaan1,MATCH('Buku Besar'!H1112,Akun1,0)),""))</f>
        <v/>
      </c>
      <c r="M1112" s="331" t="str">
        <f>IF(H1112="","",IFERROR(INDEX(Pengeluaran1,MATCH('Buku Besar'!H1112,Akun1,0)),""))</f>
        <v/>
      </c>
    </row>
    <row r="1113" spans="1:13" x14ac:dyDescent="0.25">
      <c r="A1113" s="91" t="str">
        <f t="shared" si="34"/>
        <v/>
      </c>
      <c r="B1113" s="330" t="str">
        <f>IF(A1113="","",IFERROR(INDEX(Tanggal,MATCH('Buku Besar'!A1113,Akun,0)),""))</f>
        <v/>
      </c>
      <c r="C1113" s="2" t="str">
        <f>IF(A1113="","",IFERROR(INDEX(Keterangan,MATCH('Buku Besar'!A1113,Akun,0)),""))</f>
        <v/>
      </c>
      <c r="D1113" s="2" t="str">
        <f>IF(A1113="","",IFERROR(INDEX(Reff,MATCH('Buku Besar'!A1113,Akun,0)),""))</f>
        <v/>
      </c>
      <c r="E1113" s="331" t="str">
        <f>IF(A1113="","",IFERROR(INDEX(Penerimaan,MATCH('Buku Besar'!A1113,Akun,0)),""))</f>
        <v/>
      </c>
      <c r="F1113" s="331" t="str">
        <f>IF(A1113="","",IFERROR(INDEX(Pengeluaran,MATCH('Buku Besar'!A1113,Akun,0)),""))</f>
        <v/>
      </c>
      <c r="H1113" s="91" t="str">
        <f t="shared" si="35"/>
        <v/>
      </c>
      <c r="I1113" s="330" t="str">
        <f>IF(H1113="","",IFERROR(INDEX(Tanggal1,MATCH('Buku Besar'!H1113,Akun1,0)),""))</f>
        <v/>
      </c>
      <c r="J1113" s="2" t="str">
        <f>IF(H1113="","",IFERROR(INDEX(Keterangan1,MATCH('Buku Besar'!H1113,Akun1,0)),""))</f>
        <v/>
      </c>
      <c r="K1113" s="2" t="str">
        <f>IF(H1113="","",IFERROR(INDEX(Reff1,MATCH('Buku Besar'!H1113,Akun1,0)),""))</f>
        <v/>
      </c>
      <c r="L1113" s="331" t="str">
        <f>IF(H1113="","",IFERROR(INDEX(Penerimaan1,MATCH('Buku Besar'!H1113,Akun1,0)),""))</f>
        <v/>
      </c>
      <c r="M1113" s="331" t="str">
        <f>IF(H1113="","",IFERROR(INDEX(Pengeluaran1,MATCH('Buku Besar'!H1113,Akun1,0)),""))</f>
        <v/>
      </c>
    </row>
    <row r="1114" spans="1:13" x14ac:dyDescent="0.25">
      <c r="A1114" s="91" t="str">
        <f t="shared" si="34"/>
        <v/>
      </c>
      <c r="B1114" s="330" t="str">
        <f>IF(A1114="","",IFERROR(INDEX(Tanggal,MATCH('Buku Besar'!A1114,Akun,0)),""))</f>
        <v/>
      </c>
      <c r="C1114" s="2" t="str">
        <f>IF(A1114="","",IFERROR(INDEX(Keterangan,MATCH('Buku Besar'!A1114,Akun,0)),""))</f>
        <v/>
      </c>
      <c r="D1114" s="2" t="str">
        <f>IF(A1114="","",IFERROR(INDEX(Reff,MATCH('Buku Besar'!A1114,Akun,0)),""))</f>
        <v/>
      </c>
      <c r="E1114" s="331" t="str">
        <f>IF(A1114="","",IFERROR(INDEX(Penerimaan,MATCH('Buku Besar'!A1114,Akun,0)),""))</f>
        <v/>
      </c>
      <c r="F1114" s="331" t="str">
        <f>IF(A1114="","",IFERROR(INDEX(Pengeluaran,MATCH('Buku Besar'!A1114,Akun,0)),""))</f>
        <v/>
      </c>
      <c r="H1114" s="91" t="str">
        <f t="shared" si="35"/>
        <v/>
      </c>
      <c r="I1114" s="330" t="str">
        <f>IF(H1114="","",IFERROR(INDEX(Tanggal1,MATCH('Buku Besar'!H1114,Akun1,0)),""))</f>
        <v/>
      </c>
      <c r="J1114" s="2" t="str">
        <f>IF(H1114="","",IFERROR(INDEX(Keterangan1,MATCH('Buku Besar'!H1114,Akun1,0)),""))</f>
        <v/>
      </c>
      <c r="K1114" s="2" t="str">
        <f>IF(H1114="","",IFERROR(INDEX(Reff1,MATCH('Buku Besar'!H1114,Akun1,0)),""))</f>
        <v/>
      </c>
      <c r="L1114" s="331" t="str">
        <f>IF(H1114="","",IFERROR(INDEX(Penerimaan1,MATCH('Buku Besar'!H1114,Akun1,0)),""))</f>
        <v/>
      </c>
      <c r="M1114" s="331" t="str">
        <f>IF(H1114="","",IFERROR(INDEX(Pengeluaran1,MATCH('Buku Besar'!H1114,Akun1,0)),""))</f>
        <v/>
      </c>
    </row>
    <row r="1115" spans="1:13" x14ac:dyDescent="0.25">
      <c r="A1115" s="91" t="str">
        <f t="shared" si="34"/>
        <v/>
      </c>
      <c r="B1115" s="330" t="str">
        <f>IF(A1115="","",IFERROR(INDEX(Tanggal,MATCH('Buku Besar'!A1115,Akun,0)),""))</f>
        <v/>
      </c>
      <c r="C1115" s="2" t="str">
        <f>IF(A1115="","",IFERROR(INDEX(Keterangan,MATCH('Buku Besar'!A1115,Akun,0)),""))</f>
        <v/>
      </c>
      <c r="D1115" s="2" t="str">
        <f>IF(A1115="","",IFERROR(INDEX(Reff,MATCH('Buku Besar'!A1115,Akun,0)),""))</f>
        <v/>
      </c>
      <c r="E1115" s="331" t="str">
        <f>IF(A1115="","",IFERROR(INDEX(Penerimaan,MATCH('Buku Besar'!A1115,Akun,0)),""))</f>
        <v/>
      </c>
      <c r="F1115" s="331" t="str">
        <f>IF(A1115="","",IFERROR(INDEX(Pengeluaran,MATCH('Buku Besar'!A1115,Akun,0)),""))</f>
        <v/>
      </c>
      <c r="H1115" s="91" t="str">
        <f t="shared" si="35"/>
        <v/>
      </c>
      <c r="I1115" s="330" t="str">
        <f>IF(H1115="","",IFERROR(INDEX(Tanggal1,MATCH('Buku Besar'!H1115,Akun1,0)),""))</f>
        <v/>
      </c>
      <c r="J1115" s="2" t="str">
        <f>IF(H1115="","",IFERROR(INDEX(Keterangan1,MATCH('Buku Besar'!H1115,Akun1,0)),""))</f>
        <v/>
      </c>
      <c r="K1115" s="2" t="str">
        <f>IF(H1115="","",IFERROR(INDEX(Reff1,MATCH('Buku Besar'!H1115,Akun1,0)),""))</f>
        <v/>
      </c>
      <c r="L1115" s="331" t="str">
        <f>IF(H1115="","",IFERROR(INDEX(Penerimaan1,MATCH('Buku Besar'!H1115,Akun1,0)),""))</f>
        <v/>
      </c>
      <c r="M1115" s="331" t="str">
        <f>IF(H1115="","",IFERROR(INDEX(Pengeluaran1,MATCH('Buku Besar'!H1115,Akun1,0)),""))</f>
        <v/>
      </c>
    </row>
    <row r="1116" spans="1:13" x14ac:dyDescent="0.25">
      <c r="A1116" s="91" t="str">
        <f t="shared" si="34"/>
        <v/>
      </c>
      <c r="B1116" s="330" t="str">
        <f>IF(A1116="","",IFERROR(INDEX(Tanggal,MATCH('Buku Besar'!A1116,Akun,0)),""))</f>
        <v/>
      </c>
      <c r="C1116" s="2" t="str">
        <f>IF(A1116="","",IFERROR(INDEX(Keterangan,MATCH('Buku Besar'!A1116,Akun,0)),""))</f>
        <v/>
      </c>
      <c r="D1116" s="2" t="str">
        <f>IF(A1116="","",IFERROR(INDEX(Reff,MATCH('Buku Besar'!A1116,Akun,0)),""))</f>
        <v/>
      </c>
      <c r="E1116" s="331" t="str">
        <f>IF(A1116="","",IFERROR(INDEX(Penerimaan,MATCH('Buku Besar'!A1116,Akun,0)),""))</f>
        <v/>
      </c>
      <c r="F1116" s="331" t="str">
        <f>IF(A1116="","",IFERROR(INDEX(Pengeluaran,MATCH('Buku Besar'!A1116,Akun,0)),""))</f>
        <v/>
      </c>
      <c r="H1116" s="91" t="str">
        <f t="shared" si="35"/>
        <v/>
      </c>
      <c r="I1116" s="330" t="str">
        <f>IF(H1116="","",IFERROR(INDEX(Tanggal1,MATCH('Buku Besar'!H1116,Akun1,0)),""))</f>
        <v/>
      </c>
      <c r="J1116" s="2" t="str">
        <f>IF(H1116="","",IFERROR(INDEX(Keterangan1,MATCH('Buku Besar'!H1116,Akun1,0)),""))</f>
        <v/>
      </c>
      <c r="K1116" s="2" t="str">
        <f>IF(H1116="","",IFERROR(INDEX(Reff1,MATCH('Buku Besar'!H1116,Akun1,0)),""))</f>
        <v/>
      </c>
      <c r="L1116" s="331" t="str">
        <f>IF(H1116="","",IFERROR(INDEX(Penerimaan1,MATCH('Buku Besar'!H1116,Akun1,0)),""))</f>
        <v/>
      </c>
      <c r="M1116" s="331" t="str">
        <f>IF(H1116="","",IFERROR(INDEX(Pengeluaran1,MATCH('Buku Besar'!H1116,Akun1,0)),""))</f>
        <v/>
      </c>
    </row>
    <row r="1117" spans="1:13" x14ac:dyDescent="0.25">
      <c r="A1117" s="91" t="str">
        <f t="shared" si="34"/>
        <v/>
      </c>
      <c r="B1117" s="330" t="str">
        <f>IF(A1117="","",IFERROR(INDEX(Tanggal,MATCH('Buku Besar'!A1117,Akun,0)),""))</f>
        <v/>
      </c>
      <c r="C1117" s="2" t="str">
        <f>IF(A1117="","",IFERROR(INDEX(Keterangan,MATCH('Buku Besar'!A1117,Akun,0)),""))</f>
        <v/>
      </c>
      <c r="D1117" s="2" t="str">
        <f>IF(A1117="","",IFERROR(INDEX(Reff,MATCH('Buku Besar'!A1117,Akun,0)),""))</f>
        <v/>
      </c>
      <c r="E1117" s="331" t="str">
        <f>IF(A1117="","",IFERROR(INDEX(Penerimaan,MATCH('Buku Besar'!A1117,Akun,0)),""))</f>
        <v/>
      </c>
      <c r="F1117" s="331" t="str">
        <f>IF(A1117="","",IFERROR(INDEX(Pengeluaran,MATCH('Buku Besar'!A1117,Akun,0)),""))</f>
        <v/>
      </c>
      <c r="H1117" s="91" t="str">
        <f t="shared" si="35"/>
        <v/>
      </c>
      <c r="I1117" s="330" t="str">
        <f>IF(H1117="","",IFERROR(INDEX(Tanggal1,MATCH('Buku Besar'!H1117,Akun1,0)),""))</f>
        <v/>
      </c>
      <c r="J1117" s="2" t="str">
        <f>IF(H1117="","",IFERROR(INDEX(Keterangan1,MATCH('Buku Besar'!H1117,Akun1,0)),""))</f>
        <v/>
      </c>
      <c r="K1117" s="2" t="str">
        <f>IF(H1117="","",IFERROR(INDEX(Reff1,MATCH('Buku Besar'!H1117,Akun1,0)),""))</f>
        <v/>
      </c>
      <c r="L1117" s="331" t="str">
        <f>IF(H1117="","",IFERROR(INDEX(Penerimaan1,MATCH('Buku Besar'!H1117,Akun1,0)),""))</f>
        <v/>
      </c>
      <c r="M1117" s="331" t="str">
        <f>IF(H1117="","",IFERROR(INDEX(Pengeluaran1,MATCH('Buku Besar'!H1117,Akun1,0)),""))</f>
        <v/>
      </c>
    </row>
    <row r="1118" spans="1:13" x14ac:dyDescent="0.25">
      <c r="A1118" s="91" t="str">
        <f t="shared" si="34"/>
        <v/>
      </c>
      <c r="B1118" s="330" t="str">
        <f>IF(A1118="","",IFERROR(INDEX(Tanggal,MATCH('Buku Besar'!A1118,Akun,0)),""))</f>
        <v/>
      </c>
      <c r="C1118" s="2" t="str">
        <f>IF(A1118="","",IFERROR(INDEX(Keterangan,MATCH('Buku Besar'!A1118,Akun,0)),""))</f>
        <v/>
      </c>
      <c r="D1118" s="2" t="str">
        <f>IF(A1118="","",IFERROR(INDEX(Reff,MATCH('Buku Besar'!A1118,Akun,0)),""))</f>
        <v/>
      </c>
      <c r="E1118" s="331" t="str">
        <f>IF(A1118="","",IFERROR(INDEX(Penerimaan,MATCH('Buku Besar'!A1118,Akun,0)),""))</f>
        <v/>
      </c>
      <c r="F1118" s="331" t="str">
        <f>IF(A1118="","",IFERROR(INDEX(Pengeluaran,MATCH('Buku Besar'!A1118,Akun,0)),""))</f>
        <v/>
      </c>
      <c r="H1118" s="91" t="str">
        <f t="shared" si="35"/>
        <v/>
      </c>
      <c r="I1118" s="330" t="str">
        <f>IF(H1118="","",IFERROR(INDEX(Tanggal1,MATCH('Buku Besar'!H1118,Akun1,0)),""))</f>
        <v/>
      </c>
      <c r="J1118" s="2" t="str">
        <f>IF(H1118="","",IFERROR(INDEX(Keterangan1,MATCH('Buku Besar'!H1118,Akun1,0)),""))</f>
        <v/>
      </c>
      <c r="K1118" s="2" t="str">
        <f>IF(H1118="","",IFERROR(INDEX(Reff1,MATCH('Buku Besar'!H1118,Akun1,0)),""))</f>
        <v/>
      </c>
      <c r="L1118" s="331" t="str">
        <f>IF(H1118="","",IFERROR(INDEX(Penerimaan1,MATCH('Buku Besar'!H1118,Akun1,0)),""))</f>
        <v/>
      </c>
      <c r="M1118" s="331" t="str">
        <f>IF(H1118="","",IFERROR(INDEX(Pengeluaran1,MATCH('Buku Besar'!H1118,Akun1,0)),""))</f>
        <v/>
      </c>
    </row>
    <row r="1119" spans="1:13" x14ac:dyDescent="0.25">
      <c r="A1119" s="91" t="str">
        <f t="shared" si="34"/>
        <v/>
      </c>
      <c r="B1119" s="330" t="str">
        <f>IF(A1119="","",IFERROR(INDEX(Tanggal,MATCH('Buku Besar'!A1119,Akun,0)),""))</f>
        <v/>
      </c>
      <c r="C1119" s="2" t="str">
        <f>IF(A1119="","",IFERROR(INDEX(Keterangan,MATCH('Buku Besar'!A1119,Akun,0)),""))</f>
        <v/>
      </c>
      <c r="D1119" s="2" t="str">
        <f>IF(A1119="","",IFERROR(INDEX(Reff,MATCH('Buku Besar'!A1119,Akun,0)),""))</f>
        <v/>
      </c>
      <c r="E1119" s="331" t="str">
        <f>IF(A1119="","",IFERROR(INDEX(Penerimaan,MATCH('Buku Besar'!A1119,Akun,0)),""))</f>
        <v/>
      </c>
      <c r="F1119" s="331" t="str">
        <f>IF(A1119="","",IFERROR(INDEX(Pengeluaran,MATCH('Buku Besar'!A1119,Akun,0)),""))</f>
        <v/>
      </c>
      <c r="H1119" s="91" t="str">
        <f t="shared" si="35"/>
        <v/>
      </c>
      <c r="I1119" s="330" t="str">
        <f>IF(H1119="","",IFERROR(INDEX(Tanggal1,MATCH('Buku Besar'!H1119,Akun1,0)),""))</f>
        <v/>
      </c>
      <c r="J1119" s="2" t="str">
        <f>IF(H1119="","",IFERROR(INDEX(Keterangan1,MATCH('Buku Besar'!H1119,Akun1,0)),""))</f>
        <v/>
      </c>
      <c r="K1119" s="2" t="str">
        <f>IF(H1119="","",IFERROR(INDEX(Reff1,MATCH('Buku Besar'!H1119,Akun1,0)),""))</f>
        <v/>
      </c>
      <c r="L1119" s="331" t="str">
        <f>IF(H1119="","",IFERROR(INDEX(Penerimaan1,MATCH('Buku Besar'!H1119,Akun1,0)),""))</f>
        <v/>
      </c>
      <c r="M1119" s="331" t="str">
        <f>IF(H1119="","",IFERROR(INDEX(Pengeluaran1,MATCH('Buku Besar'!H1119,Akun1,0)),""))</f>
        <v/>
      </c>
    </row>
    <row r="1120" spans="1:13" x14ac:dyDescent="0.25">
      <c r="A1120" s="91" t="str">
        <f t="shared" si="34"/>
        <v/>
      </c>
      <c r="B1120" s="330" t="str">
        <f>IF(A1120="","",IFERROR(INDEX(Tanggal,MATCH('Buku Besar'!A1120,Akun,0)),""))</f>
        <v/>
      </c>
      <c r="C1120" s="2" t="str">
        <f>IF(A1120="","",IFERROR(INDEX(Keterangan,MATCH('Buku Besar'!A1120,Akun,0)),""))</f>
        <v/>
      </c>
      <c r="D1120" s="2" t="str">
        <f>IF(A1120="","",IFERROR(INDEX(Reff,MATCH('Buku Besar'!A1120,Akun,0)),""))</f>
        <v/>
      </c>
      <c r="E1120" s="331" t="str">
        <f>IF(A1120="","",IFERROR(INDEX(Penerimaan,MATCH('Buku Besar'!A1120,Akun,0)),""))</f>
        <v/>
      </c>
      <c r="F1120" s="331" t="str">
        <f>IF(A1120="","",IFERROR(INDEX(Pengeluaran,MATCH('Buku Besar'!A1120,Akun,0)),""))</f>
        <v/>
      </c>
      <c r="H1120" s="91" t="str">
        <f t="shared" si="35"/>
        <v/>
      </c>
      <c r="I1120" s="330" t="str">
        <f>IF(H1120="","",IFERROR(INDEX(Tanggal1,MATCH('Buku Besar'!H1120,Akun1,0)),""))</f>
        <v/>
      </c>
      <c r="J1120" s="2" t="str">
        <f>IF(H1120="","",IFERROR(INDEX(Keterangan1,MATCH('Buku Besar'!H1120,Akun1,0)),""))</f>
        <v/>
      </c>
      <c r="K1120" s="2" t="str">
        <f>IF(H1120="","",IFERROR(INDEX(Reff1,MATCH('Buku Besar'!H1120,Akun1,0)),""))</f>
        <v/>
      </c>
      <c r="L1120" s="331" t="str">
        <f>IF(H1120="","",IFERROR(INDEX(Penerimaan1,MATCH('Buku Besar'!H1120,Akun1,0)),""))</f>
        <v/>
      </c>
      <c r="M1120" s="331" t="str">
        <f>IF(H1120="","",IFERROR(INDEX(Pengeluaran1,MATCH('Buku Besar'!H1120,Akun1,0)),""))</f>
        <v/>
      </c>
    </row>
    <row r="1121" spans="1:13" x14ac:dyDescent="0.25">
      <c r="A1121" s="91" t="str">
        <f t="shared" si="34"/>
        <v/>
      </c>
      <c r="B1121" s="330" t="str">
        <f>IF(A1121="","",IFERROR(INDEX(Tanggal,MATCH('Buku Besar'!A1121,Akun,0)),""))</f>
        <v/>
      </c>
      <c r="C1121" s="2" t="str">
        <f>IF(A1121="","",IFERROR(INDEX(Keterangan,MATCH('Buku Besar'!A1121,Akun,0)),""))</f>
        <v/>
      </c>
      <c r="D1121" s="2" t="str">
        <f>IF(A1121="","",IFERROR(INDEX(Reff,MATCH('Buku Besar'!A1121,Akun,0)),""))</f>
        <v/>
      </c>
      <c r="E1121" s="331" t="str">
        <f>IF(A1121="","",IFERROR(INDEX(Penerimaan,MATCH('Buku Besar'!A1121,Akun,0)),""))</f>
        <v/>
      </c>
      <c r="F1121" s="331" t="str">
        <f>IF(A1121="","",IFERROR(INDEX(Pengeluaran,MATCH('Buku Besar'!A1121,Akun,0)),""))</f>
        <v/>
      </c>
      <c r="H1121" s="91" t="str">
        <f t="shared" si="35"/>
        <v/>
      </c>
      <c r="I1121" s="330" t="str">
        <f>IF(H1121="","",IFERROR(INDEX(Tanggal1,MATCH('Buku Besar'!H1121,Akun1,0)),""))</f>
        <v/>
      </c>
      <c r="J1121" s="2" t="str">
        <f>IF(H1121="","",IFERROR(INDEX(Keterangan1,MATCH('Buku Besar'!H1121,Akun1,0)),""))</f>
        <v/>
      </c>
      <c r="K1121" s="2" t="str">
        <f>IF(H1121="","",IFERROR(INDEX(Reff1,MATCH('Buku Besar'!H1121,Akun1,0)),""))</f>
        <v/>
      </c>
      <c r="L1121" s="331" t="str">
        <f>IF(H1121="","",IFERROR(INDEX(Penerimaan1,MATCH('Buku Besar'!H1121,Akun1,0)),""))</f>
        <v/>
      </c>
      <c r="M1121" s="331" t="str">
        <f>IF(H1121="","",IFERROR(INDEX(Pengeluaran1,MATCH('Buku Besar'!H1121,Akun1,0)),""))</f>
        <v/>
      </c>
    </row>
    <row r="1122" spans="1:13" x14ac:dyDescent="0.25">
      <c r="A1122" s="91" t="str">
        <f t="shared" si="34"/>
        <v/>
      </c>
      <c r="B1122" s="330" t="str">
        <f>IF(A1122="","",IFERROR(INDEX(Tanggal,MATCH('Buku Besar'!A1122,Akun,0)),""))</f>
        <v/>
      </c>
      <c r="C1122" s="2" t="str">
        <f>IF(A1122="","",IFERROR(INDEX(Keterangan,MATCH('Buku Besar'!A1122,Akun,0)),""))</f>
        <v/>
      </c>
      <c r="D1122" s="2" t="str">
        <f>IF(A1122="","",IFERROR(INDEX(Reff,MATCH('Buku Besar'!A1122,Akun,0)),""))</f>
        <v/>
      </c>
      <c r="E1122" s="331" t="str">
        <f>IF(A1122="","",IFERROR(INDEX(Penerimaan,MATCH('Buku Besar'!A1122,Akun,0)),""))</f>
        <v/>
      </c>
      <c r="F1122" s="331" t="str">
        <f>IF(A1122="","",IFERROR(INDEX(Pengeluaran,MATCH('Buku Besar'!A1122,Akun,0)),""))</f>
        <v/>
      </c>
      <c r="H1122" s="91" t="str">
        <f t="shared" si="35"/>
        <v/>
      </c>
      <c r="I1122" s="330" t="str">
        <f>IF(H1122="","",IFERROR(INDEX(Tanggal1,MATCH('Buku Besar'!H1122,Akun1,0)),""))</f>
        <v/>
      </c>
      <c r="J1122" s="2" t="str">
        <f>IF(H1122="","",IFERROR(INDEX(Keterangan1,MATCH('Buku Besar'!H1122,Akun1,0)),""))</f>
        <v/>
      </c>
      <c r="K1122" s="2" t="str">
        <f>IF(H1122="","",IFERROR(INDEX(Reff1,MATCH('Buku Besar'!H1122,Akun1,0)),""))</f>
        <v/>
      </c>
      <c r="L1122" s="331" t="str">
        <f>IF(H1122="","",IFERROR(INDEX(Penerimaan1,MATCH('Buku Besar'!H1122,Akun1,0)),""))</f>
        <v/>
      </c>
      <c r="M1122" s="331" t="str">
        <f>IF(H1122="","",IFERROR(INDEX(Pengeluaran1,MATCH('Buku Besar'!H1122,Akun1,0)),""))</f>
        <v/>
      </c>
    </row>
    <row r="1123" spans="1:13" x14ac:dyDescent="0.25">
      <c r="A1123" s="91" t="str">
        <f t="shared" si="34"/>
        <v/>
      </c>
      <c r="B1123" s="330" t="str">
        <f>IF(A1123="","",IFERROR(INDEX(Tanggal,MATCH('Buku Besar'!A1123,Akun,0)),""))</f>
        <v/>
      </c>
      <c r="C1123" s="2" t="str">
        <f>IF(A1123="","",IFERROR(INDEX(Keterangan,MATCH('Buku Besar'!A1123,Akun,0)),""))</f>
        <v/>
      </c>
      <c r="D1123" s="2" t="str">
        <f>IF(A1123="","",IFERROR(INDEX(Reff,MATCH('Buku Besar'!A1123,Akun,0)),""))</f>
        <v/>
      </c>
      <c r="E1123" s="331" t="str">
        <f>IF(A1123="","",IFERROR(INDEX(Penerimaan,MATCH('Buku Besar'!A1123,Akun,0)),""))</f>
        <v/>
      </c>
      <c r="F1123" s="331" t="str">
        <f>IF(A1123="","",IFERROR(INDEX(Pengeluaran,MATCH('Buku Besar'!A1123,Akun,0)),""))</f>
        <v/>
      </c>
      <c r="H1123" s="91" t="str">
        <f t="shared" si="35"/>
        <v/>
      </c>
      <c r="I1123" s="330" t="str">
        <f>IF(H1123="","",IFERROR(INDEX(Tanggal1,MATCH('Buku Besar'!H1123,Akun1,0)),""))</f>
        <v/>
      </c>
      <c r="J1123" s="2" t="str">
        <f>IF(H1123="","",IFERROR(INDEX(Keterangan1,MATCH('Buku Besar'!H1123,Akun1,0)),""))</f>
        <v/>
      </c>
      <c r="K1123" s="2" t="str">
        <f>IF(H1123="","",IFERROR(INDEX(Reff1,MATCH('Buku Besar'!H1123,Akun1,0)),""))</f>
        <v/>
      </c>
      <c r="L1123" s="331" t="str">
        <f>IF(H1123="","",IFERROR(INDEX(Penerimaan1,MATCH('Buku Besar'!H1123,Akun1,0)),""))</f>
        <v/>
      </c>
      <c r="M1123" s="331" t="str">
        <f>IF(H1123="","",IFERROR(INDEX(Pengeluaran1,MATCH('Buku Besar'!H1123,Akun1,0)),""))</f>
        <v/>
      </c>
    </row>
    <row r="1124" spans="1:13" x14ac:dyDescent="0.25">
      <c r="A1124" s="91" t="str">
        <f t="shared" si="34"/>
        <v/>
      </c>
      <c r="B1124" s="330" t="str">
        <f>IF(A1124="","",IFERROR(INDEX(Tanggal,MATCH('Buku Besar'!A1124,Akun,0)),""))</f>
        <v/>
      </c>
      <c r="C1124" s="2" t="str">
        <f>IF(A1124="","",IFERROR(INDEX(Keterangan,MATCH('Buku Besar'!A1124,Akun,0)),""))</f>
        <v/>
      </c>
      <c r="D1124" s="2" t="str">
        <f>IF(A1124="","",IFERROR(INDEX(Reff,MATCH('Buku Besar'!A1124,Akun,0)),""))</f>
        <v/>
      </c>
      <c r="E1124" s="331" t="str">
        <f>IF(A1124="","",IFERROR(INDEX(Penerimaan,MATCH('Buku Besar'!A1124,Akun,0)),""))</f>
        <v/>
      </c>
      <c r="F1124" s="331" t="str">
        <f>IF(A1124="","",IFERROR(INDEX(Pengeluaran,MATCH('Buku Besar'!A1124,Akun,0)),""))</f>
        <v/>
      </c>
      <c r="H1124" s="91" t="str">
        <f t="shared" si="35"/>
        <v/>
      </c>
      <c r="I1124" s="330" t="str">
        <f>IF(H1124="","",IFERROR(INDEX(Tanggal1,MATCH('Buku Besar'!H1124,Akun1,0)),""))</f>
        <v/>
      </c>
      <c r="J1124" s="2" t="str">
        <f>IF(H1124="","",IFERROR(INDEX(Keterangan1,MATCH('Buku Besar'!H1124,Akun1,0)),""))</f>
        <v/>
      </c>
      <c r="K1124" s="2" t="str">
        <f>IF(H1124="","",IFERROR(INDEX(Reff1,MATCH('Buku Besar'!H1124,Akun1,0)),""))</f>
        <v/>
      </c>
      <c r="L1124" s="331" t="str">
        <f>IF(H1124="","",IFERROR(INDEX(Penerimaan1,MATCH('Buku Besar'!H1124,Akun1,0)),""))</f>
        <v/>
      </c>
      <c r="M1124" s="331" t="str">
        <f>IF(H1124="","",IFERROR(INDEX(Pengeluaran1,MATCH('Buku Besar'!H1124,Akun1,0)),""))</f>
        <v/>
      </c>
    </row>
    <row r="1125" spans="1:13" x14ac:dyDescent="0.25">
      <c r="A1125" s="91" t="str">
        <f t="shared" si="34"/>
        <v/>
      </c>
      <c r="B1125" s="330" t="str">
        <f>IF(A1125="","",IFERROR(INDEX(Tanggal,MATCH('Buku Besar'!A1125,Akun,0)),""))</f>
        <v/>
      </c>
      <c r="C1125" s="2" t="str">
        <f>IF(A1125="","",IFERROR(INDEX(Keterangan,MATCH('Buku Besar'!A1125,Akun,0)),""))</f>
        <v/>
      </c>
      <c r="D1125" s="2" t="str">
        <f>IF(A1125="","",IFERROR(INDEX(Reff,MATCH('Buku Besar'!A1125,Akun,0)),""))</f>
        <v/>
      </c>
      <c r="E1125" s="331" t="str">
        <f>IF(A1125="","",IFERROR(INDEX(Penerimaan,MATCH('Buku Besar'!A1125,Akun,0)),""))</f>
        <v/>
      </c>
      <c r="F1125" s="331" t="str">
        <f>IF(A1125="","",IFERROR(INDEX(Pengeluaran,MATCH('Buku Besar'!A1125,Akun,0)),""))</f>
        <v/>
      </c>
      <c r="H1125" s="91" t="str">
        <f t="shared" si="35"/>
        <v/>
      </c>
      <c r="I1125" s="330" t="str">
        <f>IF(H1125="","",IFERROR(INDEX(Tanggal1,MATCH('Buku Besar'!H1125,Akun1,0)),""))</f>
        <v/>
      </c>
      <c r="J1125" s="2" t="str">
        <f>IF(H1125="","",IFERROR(INDEX(Keterangan1,MATCH('Buku Besar'!H1125,Akun1,0)),""))</f>
        <v/>
      </c>
      <c r="K1125" s="2" t="str">
        <f>IF(H1125="","",IFERROR(INDEX(Reff1,MATCH('Buku Besar'!H1125,Akun1,0)),""))</f>
        <v/>
      </c>
      <c r="L1125" s="331" t="str">
        <f>IF(H1125="","",IFERROR(INDEX(Penerimaan1,MATCH('Buku Besar'!H1125,Akun1,0)),""))</f>
        <v/>
      </c>
      <c r="M1125" s="331" t="str">
        <f>IF(H1125="","",IFERROR(INDEX(Pengeluaran1,MATCH('Buku Besar'!H1125,Akun1,0)),""))</f>
        <v/>
      </c>
    </row>
    <row r="1126" spans="1:13" x14ac:dyDescent="0.25">
      <c r="A1126" s="91" t="str">
        <f t="shared" si="34"/>
        <v/>
      </c>
      <c r="B1126" s="330" t="str">
        <f>IF(A1126="","",IFERROR(INDEX(Tanggal,MATCH('Buku Besar'!A1126,Akun,0)),""))</f>
        <v/>
      </c>
      <c r="C1126" s="2" t="str">
        <f>IF(A1126="","",IFERROR(INDEX(Keterangan,MATCH('Buku Besar'!A1126,Akun,0)),""))</f>
        <v/>
      </c>
      <c r="D1126" s="2" t="str">
        <f>IF(A1126="","",IFERROR(INDEX(Reff,MATCH('Buku Besar'!A1126,Akun,0)),""))</f>
        <v/>
      </c>
      <c r="E1126" s="331" t="str">
        <f>IF(A1126="","",IFERROR(INDEX(Penerimaan,MATCH('Buku Besar'!A1126,Akun,0)),""))</f>
        <v/>
      </c>
      <c r="F1126" s="331" t="str">
        <f>IF(A1126="","",IFERROR(INDEX(Pengeluaran,MATCH('Buku Besar'!A1126,Akun,0)),""))</f>
        <v/>
      </c>
      <c r="H1126" s="91" t="str">
        <f t="shared" si="35"/>
        <v/>
      </c>
      <c r="I1126" s="330" t="str">
        <f>IF(H1126="","",IFERROR(INDEX(Tanggal1,MATCH('Buku Besar'!H1126,Akun1,0)),""))</f>
        <v/>
      </c>
      <c r="J1126" s="2" t="str">
        <f>IF(H1126="","",IFERROR(INDEX(Keterangan1,MATCH('Buku Besar'!H1126,Akun1,0)),""))</f>
        <v/>
      </c>
      <c r="K1126" s="2" t="str">
        <f>IF(H1126="","",IFERROR(INDEX(Reff1,MATCH('Buku Besar'!H1126,Akun1,0)),""))</f>
        <v/>
      </c>
      <c r="L1126" s="331" t="str">
        <f>IF(H1126="","",IFERROR(INDEX(Penerimaan1,MATCH('Buku Besar'!H1126,Akun1,0)),""))</f>
        <v/>
      </c>
      <c r="M1126" s="331" t="str">
        <f>IF(H1126="","",IFERROR(INDEX(Pengeluaran1,MATCH('Buku Besar'!H1126,Akun1,0)),""))</f>
        <v/>
      </c>
    </row>
    <row r="1127" spans="1:13" x14ac:dyDescent="0.25">
      <c r="A1127" s="91" t="str">
        <f t="shared" si="34"/>
        <v/>
      </c>
      <c r="B1127" s="330" t="str">
        <f>IF(A1127="","",IFERROR(INDEX(Tanggal,MATCH('Buku Besar'!A1127,Akun,0)),""))</f>
        <v/>
      </c>
      <c r="C1127" s="2" t="str">
        <f>IF(A1127="","",IFERROR(INDEX(Keterangan,MATCH('Buku Besar'!A1127,Akun,0)),""))</f>
        <v/>
      </c>
      <c r="D1127" s="2" t="str">
        <f>IF(A1127="","",IFERROR(INDEX(Reff,MATCH('Buku Besar'!A1127,Akun,0)),""))</f>
        <v/>
      </c>
      <c r="E1127" s="331" t="str">
        <f>IF(A1127="","",IFERROR(INDEX(Penerimaan,MATCH('Buku Besar'!A1127,Akun,0)),""))</f>
        <v/>
      </c>
      <c r="F1127" s="331" t="str">
        <f>IF(A1127="","",IFERROR(INDEX(Pengeluaran,MATCH('Buku Besar'!A1127,Akun,0)),""))</f>
        <v/>
      </c>
      <c r="H1127" s="91" t="str">
        <f t="shared" si="35"/>
        <v/>
      </c>
      <c r="I1127" s="330" t="str">
        <f>IF(H1127="","",IFERROR(INDEX(Tanggal1,MATCH('Buku Besar'!H1127,Akun1,0)),""))</f>
        <v/>
      </c>
      <c r="J1127" s="2" t="str">
        <f>IF(H1127="","",IFERROR(INDEX(Keterangan1,MATCH('Buku Besar'!H1127,Akun1,0)),""))</f>
        <v/>
      </c>
      <c r="K1127" s="2" t="str">
        <f>IF(H1127="","",IFERROR(INDEX(Reff1,MATCH('Buku Besar'!H1127,Akun1,0)),""))</f>
        <v/>
      </c>
      <c r="L1127" s="331" t="str">
        <f>IF(H1127="","",IFERROR(INDEX(Penerimaan1,MATCH('Buku Besar'!H1127,Akun1,0)),""))</f>
        <v/>
      </c>
      <c r="M1127" s="331" t="str">
        <f>IF(H1127="","",IFERROR(INDEX(Pengeluaran1,MATCH('Buku Besar'!H1127,Akun1,0)),""))</f>
        <v/>
      </c>
    </row>
    <row r="1128" spans="1:13" x14ac:dyDescent="0.25">
      <c r="A1128" s="91" t="str">
        <f t="shared" si="34"/>
        <v/>
      </c>
      <c r="B1128" s="330" t="str">
        <f>IF(A1128="","",IFERROR(INDEX(Tanggal,MATCH('Buku Besar'!A1128,Akun,0)),""))</f>
        <v/>
      </c>
      <c r="C1128" s="2" t="str">
        <f>IF(A1128="","",IFERROR(INDEX(Keterangan,MATCH('Buku Besar'!A1128,Akun,0)),""))</f>
        <v/>
      </c>
      <c r="D1128" s="2" t="str">
        <f>IF(A1128="","",IFERROR(INDEX(Reff,MATCH('Buku Besar'!A1128,Akun,0)),""))</f>
        <v/>
      </c>
      <c r="E1128" s="331" t="str">
        <f>IF(A1128="","",IFERROR(INDEX(Penerimaan,MATCH('Buku Besar'!A1128,Akun,0)),""))</f>
        <v/>
      </c>
      <c r="F1128" s="331" t="str">
        <f>IF(A1128="","",IFERROR(INDEX(Pengeluaran,MATCH('Buku Besar'!A1128,Akun,0)),""))</f>
        <v/>
      </c>
      <c r="H1128" s="91" t="str">
        <f t="shared" si="35"/>
        <v/>
      </c>
      <c r="I1128" s="330" t="str">
        <f>IF(H1128="","",IFERROR(INDEX(Tanggal1,MATCH('Buku Besar'!H1128,Akun1,0)),""))</f>
        <v/>
      </c>
      <c r="J1128" s="2" t="str">
        <f>IF(H1128="","",IFERROR(INDEX(Keterangan1,MATCH('Buku Besar'!H1128,Akun1,0)),""))</f>
        <v/>
      </c>
      <c r="K1128" s="2" t="str">
        <f>IF(H1128="","",IFERROR(INDEX(Reff1,MATCH('Buku Besar'!H1128,Akun1,0)),""))</f>
        <v/>
      </c>
      <c r="L1128" s="331" t="str">
        <f>IF(H1128="","",IFERROR(INDEX(Penerimaan1,MATCH('Buku Besar'!H1128,Akun1,0)),""))</f>
        <v/>
      </c>
      <c r="M1128" s="331" t="str">
        <f>IF(H1128="","",IFERROR(INDEX(Pengeluaran1,MATCH('Buku Besar'!H1128,Akun1,0)),""))</f>
        <v/>
      </c>
    </row>
    <row r="1129" spans="1:13" x14ac:dyDescent="0.25">
      <c r="A1129" s="91" t="str">
        <f t="shared" si="34"/>
        <v/>
      </c>
      <c r="B1129" s="330" t="str">
        <f>IF(A1129="","",IFERROR(INDEX(Tanggal,MATCH('Buku Besar'!A1129,Akun,0)),""))</f>
        <v/>
      </c>
      <c r="C1129" s="2" t="str">
        <f>IF(A1129="","",IFERROR(INDEX(Keterangan,MATCH('Buku Besar'!A1129,Akun,0)),""))</f>
        <v/>
      </c>
      <c r="D1129" s="2" t="str">
        <f>IF(A1129="","",IFERROR(INDEX(Reff,MATCH('Buku Besar'!A1129,Akun,0)),""))</f>
        <v/>
      </c>
      <c r="E1129" s="331" t="str">
        <f>IF(A1129="","",IFERROR(INDEX(Penerimaan,MATCH('Buku Besar'!A1129,Akun,0)),""))</f>
        <v/>
      </c>
      <c r="F1129" s="331" t="str">
        <f>IF(A1129="","",IFERROR(INDEX(Pengeluaran,MATCH('Buku Besar'!A1129,Akun,0)),""))</f>
        <v/>
      </c>
      <c r="H1129" s="91" t="str">
        <f t="shared" si="35"/>
        <v/>
      </c>
      <c r="I1129" s="330" t="str">
        <f>IF(H1129="","",IFERROR(INDEX(Tanggal1,MATCH('Buku Besar'!H1129,Akun1,0)),""))</f>
        <v/>
      </c>
      <c r="J1129" s="2" t="str">
        <f>IF(H1129="","",IFERROR(INDEX(Keterangan1,MATCH('Buku Besar'!H1129,Akun1,0)),""))</f>
        <v/>
      </c>
      <c r="K1129" s="2" t="str">
        <f>IF(H1129="","",IFERROR(INDEX(Reff1,MATCH('Buku Besar'!H1129,Akun1,0)),""))</f>
        <v/>
      </c>
      <c r="L1129" s="331" t="str">
        <f>IF(H1129="","",IFERROR(INDEX(Penerimaan1,MATCH('Buku Besar'!H1129,Akun1,0)),""))</f>
        <v/>
      </c>
      <c r="M1129" s="331" t="str">
        <f>IF(H1129="","",IFERROR(INDEX(Pengeluaran1,MATCH('Buku Besar'!H1129,Akun1,0)),""))</f>
        <v/>
      </c>
    </row>
    <row r="1130" spans="1:13" x14ac:dyDescent="0.25">
      <c r="A1130" s="91" t="str">
        <f t="shared" si="34"/>
        <v/>
      </c>
      <c r="B1130" s="330" t="str">
        <f>IF(A1130="","",IFERROR(INDEX(Tanggal,MATCH('Buku Besar'!A1130,Akun,0)),""))</f>
        <v/>
      </c>
      <c r="C1130" s="2" t="str">
        <f>IF(A1130="","",IFERROR(INDEX(Keterangan,MATCH('Buku Besar'!A1130,Akun,0)),""))</f>
        <v/>
      </c>
      <c r="D1130" s="2" t="str">
        <f>IF(A1130="","",IFERROR(INDEX(Reff,MATCH('Buku Besar'!A1130,Akun,0)),""))</f>
        <v/>
      </c>
      <c r="E1130" s="331" t="str">
        <f>IF(A1130="","",IFERROR(INDEX(Penerimaan,MATCH('Buku Besar'!A1130,Akun,0)),""))</f>
        <v/>
      </c>
      <c r="F1130" s="331" t="str">
        <f>IF(A1130="","",IFERROR(INDEX(Pengeluaran,MATCH('Buku Besar'!A1130,Akun,0)),""))</f>
        <v/>
      </c>
      <c r="H1130" s="91" t="str">
        <f t="shared" si="35"/>
        <v/>
      </c>
      <c r="I1130" s="330" t="str">
        <f>IF(H1130="","",IFERROR(INDEX(Tanggal1,MATCH('Buku Besar'!H1130,Akun1,0)),""))</f>
        <v/>
      </c>
      <c r="J1130" s="2" t="str">
        <f>IF(H1130="","",IFERROR(INDEX(Keterangan1,MATCH('Buku Besar'!H1130,Akun1,0)),""))</f>
        <v/>
      </c>
      <c r="K1130" s="2" t="str">
        <f>IF(H1130="","",IFERROR(INDEX(Reff1,MATCH('Buku Besar'!H1130,Akun1,0)),""))</f>
        <v/>
      </c>
      <c r="L1130" s="331" t="str">
        <f>IF(H1130="","",IFERROR(INDEX(Penerimaan1,MATCH('Buku Besar'!H1130,Akun1,0)),""))</f>
        <v/>
      </c>
      <c r="M1130" s="331" t="str">
        <f>IF(H1130="","",IFERROR(INDEX(Pengeluaran1,MATCH('Buku Besar'!H1130,Akun1,0)),""))</f>
        <v/>
      </c>
    </row>
    <row r="1131" spans="1:13" x14ac:dyDescent="0.25">
      <c r="A1131" s="91" t="str">
        <f t="shared" si="34"/>
        <v/>
      </c>
      <c r="B1131" s="330" t="str">
        <f>IF(A1131="","",IFERROR(INDEX(Tanggal,MATCH('Buku Besar'!A1131,Akun,0)),""))</f>
        <v/>
      </c>
      <c r="C1131" s="2" t="str">
        <f>IF(A1131="","",IFERROR(INDEX(Keterangan,MATCH('Buku Besar'!A1131,Akun,0)),""))</f>
        <v/>
      </c>
      <c r="D1131" s="2" t="str">
        <f>IF(A1131="","",IFERROR(INDEX(Reff,MATCH('Buku Besar'!A1131,Akun,0)),""))</f>
        <v/>
      </c>
      <c r="E1131" s="331" t="str">
        <f>IF(A1131="","",IFERROR(INDEX(Penerimaan,MATCH('Buku Besar'!A1131,Akun,0)),""))</f>
        <v/>
      </c>
      <c r="F1131" s="331" t="str">
        <f>IF(A1131="","",IFERROR(INDEX(Pengeluaran,MATCH('Buku Besar'!A1131,Akun,0)),""))</f>
        <v/>
      </c>
      <c r="H1131" s="91" t="str">
        <f t="shared" si="35"/>
        <v/>
      </c>
      <c r="I1131" s="330" t="str">
        <f>IF(H1131="","",IFERROR(INDEX(Tanggal1,MATCH('Buku Besar'!H1131,Akun1,0)),""))</f>
        <v/>
      </c>
      <c r="J1131" s="2" t="str">
        <f>IF(H1131="","",IFERROR(INDEX(Keterangan1,MATCH('Buku Besar'!H1131,Akun1,0)),""))</f>
        <v/>
      </c>
      <c r="K1131" s="2" t="str">
        <f>IF(H1131="","",IFERROR(INDEX(Reff1,MATCH('Buku Besar'!H1131,Akun1,0)),""))</f>
        <v/>
      </c>
      <c r="L1131" s="331" t="str">
        <f>IF(H1131="","",IFERROR(INDEX(Penerimaan1,MATCH('Buku Besar'!H1131,Akun1,0)),""))</f>
        <v/>
      </c>
      <c r="M1131" s="331" t="str">
        <f>IF(H1131="","",IFERROR(INDEX(Pengeluaran1,MATCH('Buku Besar'!H1131,Akun1,0)),""))</f>
        <v/>
      </c>
    </row>
    <row r="1132" spans="1:13" x14ac:dyDescent="0.25">
      <c r="A1132" s="91" t="str">
        <f t="shared" si="34"/>
        <v/>
      </c>
      <c r="B1132" s="330" t="str">
        <f>IF(A1132="","",IFERROR(INDEX(Tanggal,MATCH('Buku Besar'!A1132,Akun,0)),""))</f>
        <v/>
      </c>
      <c r="C1132" s="2" t="str">
        <f>IF(A1132="","",IFERROR(INDEX(Keterangan,MATCH('Buku Besar'!A1132,Akun,0)),""))</f>
        <v/>
      </c>
      <c r="D1132" s="2" t="str">
        <f>IF(A1132="","",IFERROR(INDEX(Reff,MATCH('Buku Besar'!A1132,Akun,0)),""))</f>
        <v/>
      </c>
      <c r="E1132" s="331" t="str">
        <f>IF(A1132="","",IFERROR(INDEX(Penerimaan,MATCH('Buku Besar'!A1132,Akun,0)),""))</f>
        <v/>
      </c>
      <c r="F1132" s="331" t="str">
        <f>IF(A1132="","",IFERROR(INDEX(Pengeluaran,MATCH('Buku Besar'!A1132,Akun,0)),""))</f>
        <v/>
      </c>
      <c r="H1132" s="91" t="str">
        <f t="shared" si="35"/>
        <v/>
      </c>
      <c r="I1132" s="330" t="str">
        <f>IF(H1132="","",IFERROR(INDEX(Tanggal1,MATCH('Buku Besar'!H1132,Akun1,0)),""))</f>
        <v/>
      </c>
      <c r="J1132" s="2" t="str">
        <f>IF(H1132="","",IFERROR(INDEX(Keterangan1,MATCH('Buku Besar'!H1132,Akun1,0)),""))</f>
        <v/>
      </c>
      <c r="K1132" s="2" t="str">
        <f>IF(H1132="","",IFERROR(INDEX(Reff1,MATCH('Buku Besar'!H1132,Akun1,0)),""))</f>
        <v/>
      </c>
      <c r="L1132" s="331" t="str">
        <f>IF(H1132="","",IFERROR(INDEX(Penerimaan1,MATCH('Buku Besar'!H1132,Akun1,0)),""))</f>
        <v/>
      </c>
      <c r="M1132" s="331" t="str">
        <f>IF(H1132="","",IFERROR(INDEX(Pengeluaran1,MATCH('Buku Besar'!H1132,Akun1,0)),""))</f>
        <v/>
      </c>
    </row>
    <row r="1133" spans="1:13" x14ac:dyDescent="0.25">
      <c r="A1133" s="91" t="str">
        <f t="shared" si="34"/>
        <v/>
      </c>
      <c r="B1133" s="330" t="str">
        <f>IF(A1133="","",IFERROR(INDEX(Tanggal,MATCH('Buku Besar'!A1133,Akun,0)),""))</f>
        <v/>
      </c>
      <c r="C1133" s="2" t="str">
        <f>IF(A1133="","",IFERROR(INDEX(Keterangan,MATCH('Buku Besar'!A1133,Akun,0)),""))</f>
        <v/>
      </c>
      <c r="D1133" s="2" t="str">
        <f>IF(A1133="","",IFERROR(INDEX(Reff,MATCH('Buku Besar'!A1133,Akun,0)),""))</f>
        <v/>
      </c>
      <c r="E1133" s="331" t="str">
        <f>IF(A1133="","",IFERROR(INDEX(Penerimaan,MATCH('Buku Besar'!A1133,Akun,0)),""))</f>
        <v/>
      </c>
      <c r="F1133" s="331" t="str">
        <f>IF(A1133="","",IFERROR(INDEX(Pengeluaran,MATCH('Buku Besar'!A1133,Akun,0)),""))</f>
        <v/>
      </c>
      <c r="H1133" s="91" t="str">
        <f t="shared" si="35"/>
        <v/>
      </c>
      <c r="I1133" s="330" t="str">
        <f>IF(H1133="","",IFERROR(INDEX(Tanggal1,MATCH('Buku Besar'!H1133,Akun1,0)),""))</f>
        <v/>
      </c>
      <c r="J1133" s="2" t="str">
        <f>IF(H1133="","",IFERROR(INDEX(Keterangan1,MATCH('Buku Besar'!H1133,Akun1,0)),""))</f>
        <v/>
      </c>
      <c r="K1133" s="2" t="str">
        <f>IF(H1133="","",IFERROR(INDEX(Reff1,MATCH('Buku Besar'!H1133,Akun1,0)),""))</f>
        <v/>
      </c>
      <c r="L1133" s="331" t="str">
        <f>IF(H1133="","",IFERROR(INDEX(Penerimaan1,MATCH('Buku Besar'!H1133,Akun1,0)),""))</f>
        <v/>
      </c>
      <c r="M1133" s="331" t="str">
        <f>IF(H1133="","",IFERROR(INDEX(Pengeluaran1,MATCH('Buku Besar'!H1133,Akun1,0)),""))</f>
        <v/>
      </c>
    </row>
    <row r="1134" spans="1:13" x14ac:dyDescent="0.25">
      <c r="A1134" s="91" t="str">
        <f t="shared" si="34"/>
        <v/>
      </c>
      <c r="B1134" s="330" t="str">
        <f>IF(A1134="","",IFERROR(INDEX(Tanggal,MATCH('Buku Besar'!A1134,Akun,0)),""))</f>
        <v/>
      </c>
      <c r="C1134" s="2" t="str">
        <f>IF(A1134="","",IFERROR(INDEX(Keterangan,MATCH('Buku Besar'!A1134,Akun,0)),""))</f>
        <v/>
      </c>
      <c r="D1134" s="2" t="str">
        <f>IF(A1134="","",IFERROR(INDEX(Reff,MATCH('Buku Besar'!A1134,Akun,0)),""))</f>
        <v/>
      </c>
      <c r="E1134" s="331" t="str">
        <f>IF(A1134="","",IFERROR(INDEX(Penerimaan,MATCH('Buku Besar'!A1134,Akun,0)),""))</f>
        <v/>
      </c>
      <c r="F1134" s="331" t="str">
        <f>IF(A1134="","",IFERROR(INDEX(Pengeluaran,MATCH('Buku Besar'!A1134,Akun,0)),""))</f>
        <v/>
      </c>
      <c r="H1134" s="91" t="str">
        <f t="shared" si="35"/>
        <v/>
      </c>
      <c r="I1134" s="330" t="str">
        <f>IF(H1134="","",IFERROR(INDEX(Tanggal1,MATCH('Buku Besar'!H1134,Akun1,0)),""))</f>
        <v/>
      </c>
      <c r="J1134" s="2" t="str">
        <f>IF(H1134="","",IFERROR(INDEX(Keterangan1,MATCH('Buku Besar'!H1134,Akun1,0)),""))</f>
        <v/>
      </c>
      <c r="K1134" s="2" t="str">
        <f>IF(H1134="","",IFERROR(INDEX(Reff1,MATCH('Buku Besar'!H1134,Akun1,0)),""))</f>
        <v/>
      </c>
      <c r="L1134" s="331" t="str">
        <f>IF(H1134="","",IFERROR(INDEX(Penerimaan1,MATCH('Buku Besar'!H1134,Akun1,0)),""))</f>
        <v/>
      </c>
      <c r="M1134" s="331" t="str">
        <f>IF(H1134="","",IFERROR(INDEX(Pengeluaran1,MATCH('Buku Besar'!H1134,Akun1,0)),""))</f>
        <v/>
      </c>
    </row>
    <row r="1135" spans="1:13" x14ac:dyDescent="0.25">
      <c r="A1135" s="91" t="str">
        <f t="shared" si="34"/>
        <v/>
      </c>
      <c r="B1135" s="330" t="str">
        <f>IF(A1135="","",IFERROR(INDEX(Tanggal,MATCH('Buku Besar'!A1135,Akun,0)),""))</f>
        <v/>
      </c>
      <c r="C1135" s="2" t="str">
        <f>IF(A1135="","",IFERROR(INDEX(Keterangan,MATCH('Buku Besar'!A1135,Akun,0)),""))</f>
        <v/>
      </c>
      <c r="D1135" s="2" t="str">
        <f>IF(A1135="","",IFERROR(INDEX(Reff,MATCH('Buku Besar'!A1135,Akun,0)),""))</f>
        <v/>
      </c>
      <c r="E1135" s="331" t="str">
        <f>IF(A1135="","",IFERROR(INDEX(Penerimaan,MATCH('Buku Besar'!A1135,Akun,0)),""))</f>
        <v/>
      </c>
      <c r="F1135" s="331" t="str">
        <f>IF(A1135="","",IFERROR(INDEX(Pengeluaran,MATCH('Buku Besar'!A1135,Akun,0)),""))</f>
        <v/>
      </c>
      <c r="H1135" s="91" t="str">
        <f t="shared" si="35"/>
        <v/>
      </c>
      <c r="I1135" s="330" t="str">
        <f>IF(H1135="","",IFERROR(INDEX(Tanggal1,MATCH('Buku Besar'!H1135,Akun1,0)),""))</f>
        <v/>
      </c>
      <c r="J1135" s="2" t="str">
        <f>IF(H1135="","",IFERROR(INDEX(Keterangan1,MATCH('Buku Besar'!H1135,Akun1,0)),""))</f>
        <v/>
      </c>
      <c r="K1135" s="2" t="str">
        <f>IF(H1135="","",IFERROR(INDEX(Reff1,MATCH('Buku Besar'!H1135,Akun1,0)),""))</f>
        <v/>
      </c>
      <c r="L1135" s="331" t="str">
        <f>IF(H1135="","",IFERROR(INDEX(Penerimaan1,MATCH('Buku Besar'!H1135,Akun1,0)),""))</f>
        <v/>
      </c>
      <c r="M1135" s="331" t="str">
        <f>IF(H1135="","",IFERROR(INDEX(Pengeluaran1,MATCH('Buku Besar'!H1135,Akun1,0)),""))</f>
        <v/>
      </c>
    </row>
    <row r="1136" spans="1:13" x14ac:dyDescent="0.25">
      <c r="A1136" s="91" t="str">
        <f t="shared" si="34"/>
        <v/>
      </c>
      <c r="B1136" s="330" t="str">
        <f>IF(A1136="","",IFERROR(INDEX(Tanggal,MATCH('Buku Besar'!A1136,Akun,0)),""))</f>
        <v/>
      </c>
      <c r="C1136" s="2" t="str">
        <f>IF(A1136="","",IFERROR(INDEX(Keterangan,MATCH('Buku Besar'!A1136,Akun,0)),""))</f>
        <v/>
      </c>
      <c r="D1136" s="2" t="str">
        <f>IF(A1136="","",IFERROR(INDEX(Reff,MATCH('Buku Besar'!A1136,Akun,0)),""))</f>
        <v/>
      </c>
      <c r="E1136" s="331" t="str">
        <f>IF(A1136="","",IFERROR(INDEX(Penerimaan,MATCH('Buku Besar'!A1136,Akun,0)),""))</f>
        <v/>
      </c>
      <c r="F1136" s="331" t="str">
        <f>IF(A1136="","",IFERROR(INDEX(Pengeluaran,MATCH('Buku Besar'!A1136,Akun,0)),""))</f>
        <v/>
      </c>
      <c r="H1136" s="91" t="str">
        <f t="shared" si="35"/>
        <v/>
      </c>
      <c r="I1136" s="330" t="str">
        <f>IF(H1136="","",IFERROR(INDEX(Tanggal1,MATCH('Buku Besar'!H1136,Akun1,0)),""))</f>
        <v/>
      </c>
      <c r="J1136" s="2" t="str">
        <f>IF(H1136="","",IFERROR(INDEX(Keterangan1,MATCH('Buku Besar'!H1136,Akun1,0)),""))</f>
        <v/>
      </c>
      <c r="K1136" s="2" t="str">
        <f>IF(H1136="","",IFERROR(INDEX(Reff1,MATCH('Buku Besar'!H1136,Akun1,0)),""))</f>
        <v/>
      </c>
      <c r="L1136" s="331" t="str">
        <f>IF(H1136="","",IFERROR(INDEX(Penerimaan1,MATCH('Buku Besar'!H1136,Akun1,0)),""))</f>
        <v/>
      </c>
      <c r="M1136" s="331" t="str">
        <f>IF(H1136="","",IFERROR(INDEX(Pengeluaran1,MATCH('Buku Besar'!H1136,Akun1,0)),""))</f>
        <v/>
      </c>
    </row>
    <row r="1137" spans="1:13" x14ac:dyDescent="0.25">
      <c r="A1137" s="91" t="str">
        <f t="shared" si="34"/>
        <v/>
      </c>
      <c r="B1137" s="330" t="str">
        <f>IF(A1137="","",IFERROR(INDEX(Tanggal,MATCH('Buku Besar'!A1137,Akun,0)),""))</f>
        <v/>
      </c>
      <c r="C1137" s="2" t="str">
        <f>IF(A1137="","",IFERROR(INDEX(Keterangan,MATCH('Buku Besar'!A1137,Akun,0)),""))</f>
        <v/>
      </c>
      <c r="D1137" s="2" t="str">
        <f>IF(A1137="","",IFERROR(INDEX(Reff,MATCH('Buku Besar'!A1137,Akun,0)),""))</f>
        <v/>
      </c>
      <c r="E1137" s="331" t="str">
        <f>IF(A1137="","",IFERROR(INDEX(Penerimaan,MATCH('Buku Besar'!A1137,Akun,0)),""))</f>
        <v/>
      </c>
      <c r="F1137" s="331" t="str">
        <f>IF(A1137="","",IFERROR(INDEX(Pengeluaran,MATCH('Buku Besar'!A1137,Akun,0)),""))</f>
        <v/>
      </c>
      <c r="H1137" s="91" t="str">
        <f t="shared" si="35"/>
        <v/>
      </c>
      <c r="I1137" s="330" t="str">
        <f>IF(H1137="","",IFERROR(INDEX(Tanggal1,MATCH('Buku Besar'!H1137,Akun1,0)),""))</f>
        <v/>
      </c>
      <c r="J1137" s="2" t="str">
        <f>IF(H1137="","",IFERROR(INDEX(Keterangan1,MATCH('Buku Besar'!H1137,Akun1,0)),""))</f>
        <v/>
      </c>
      <c r="K1137" s="2" t="str">
        <f>IF(H1137="","",IFERROR(INDEX(Reff1,MATCH('Buku Besar'!H1137,Akun1,0)),""))</f>
        <v/>
      </c>
      <c r="L1137" s="331" t="str">
        <f>IF(H1137="","",IFERROR(INDEX(Penerimaan1,MATCH('Buku Besar'!H1137,Akun1,0)),""))</f>
        <v/>
      </c>
      <c r="M1137" s="331" t="str">
        <f>IF(H1137="","",IFERROR(INDEX(Pengeluaran1,MATCH('Buku Besar'!H1137,Akun1,0)),""))</f>
        <v/>
      </c>
    </row>
    <row r="1138" spans="1:13" x14ac:dyDescent="0.25">
      <c r="A1138" s="91" t="str">
        <f t="shared" si="34"/>
        <v/>
      </c>
      <c r="B1138" s="330" t="str">
        <f>IF(A1138="","",IFERROR(INDEX(Tanggal,MATCH('Buku Besar'!A1138,Akun,0)),""))</f>
        <v/>
      </c>
      <c r="C1138" s="2" t="str">
        <f>IF(A1138="","",IFERROR(INDEX(Keterangan,MATCH('Buku Besar'!A1138,Akun,0)),""))</f>
        <v/>
      </c>
      <c r="D1138" s="2" t="str">
        <f>IF(A1138="","",IFERROR(INDEX(Reff,MATCH('Buku Besar'!A1138,Akun,0)),""))</f>
        <v/>
      </c>
      <c r="E1138" s="331" t="str">
        <f>IF(A1138="","",IFERROR(INDEX(Penerimaan,MATCH('Buku Besar'!A1138,Akun,0)),""))</f>
        <v/>
      </c>
      <c r="F1138" s="331" t="str">
        <f>IF(A1138="","",IFERROR(INDEX(Pengeluaran,MATCH('Buku Besar'!A1138,Akun,0)),""))</f>
        <v/>
      </c>
      <c r="H1138" s="91" t="str">
        <f t="shared" si="35"/>
        <v/>
      </c>
      <c r="I1138" s="330" t="str">
        <f>IF(H1138="","",IFERROR(INDEX(Tanggal1,MATCH('Buku Besar'!H1138,Akun1,0)),""))</f>
        <v/>
      </c>
      <c r="J1138" s="2" t="str">
        <f>IF(H1138="","",IFERROR(INDEX(Keterangan1,MATCH('Buku Besar'!H1138,Akun1,0)),""))</f>
        <v/>
      </c>
      <c r="K1138" s="2" t="str">
        <f>IF(H1138="","",IFERROR(INDEX(Reff1,MATCH('Buku Besar'!H1138,Akun1,0)),""))</f>
        <v/>
      </c>
      <c r="L1138" s="331" t="str">
        <f>IF(H1138="","",IFERROR(INDEX(Penerimaan1,MATCH('Buku Besar'!H1138,Akun1,0)),""))</f>
        <v/>
      </c>
      <c r="M1138" s="331" t="str">
        <f>IF(H1138="","",IFERROR(INDEX(Pengeluaran1,MATCH('Buku Besar'!H1138,Akun1,0)),""))</f>
        <v/>
      </c>
    </row>
    <row r="1139" spans="1:13" x14ac:dyDescent="0.25">
      <c r="A1139" s="91" t="str">
        <f t="shared" si="34"/>
        <v/>
      </c>
      <c r="B1139" s="330" t="str">
        <f>IF(A1139="","",IFERROR(INDEX(Tanggal,MATCH('Buku Besar'!A1139,Akun,0)),""))</f>
        <v/>
      </c>
      <c r="C1139" s="2" t="str">
        <f>IF(A1139="","",IFERROR(INDEX(Keterangan,MATCH('Buku Besar'!A1139,Akun,0)),""))</f>
        <v/>
      </c>
      <c r="D1139" s="2" t="str">
        <f>IF(A1139="","",IFERROR(INDEX(Reff,MATCH('Buku Besar'!A1139,Akun,0)),""))</f>
        <v/>
      </c>
      <c r="E1139" s="331" t="str">
        <f>IF(A1139="","",IFERROR(INDEX(Penerimaan,MATCH('Buku Besar'!A1139,Akun,0)),""))</f>
        <v/>
      </c>
      <c r="F1139" s="331" t="str">
        <f>IF(A1139="","",IFERROR(INDEX(Pengeluaran,MATCH('Buku Besar'!A1139,Akun,0)),""))</f>
        <v/>
      </c>
      <c r="H1139" s="91" t="str">
        <f t="shared" si="35"/>
        <v/>
      </c>
      <c r="I1139" s="330" t="str">
        <f>IF(H1139="","",IFERROR(INDEX(Tanggal1,MATCH('Buku Besar'!H1139,Akun1,0)),""))</f>
        <v/>
      </c>
      <c r="J1139" s="2" t="str">
        <f>IF(H1139="","",IFERROR(INDEX(Keterangan1,MATCH('Buku Besar'!H1139,Akun1,0)),""))</f>
        <v/>
      </c>
      <c r="K1139" s="2" t="str">
        <f>IF(H1139="","",IFERROR(INDEX(Reff1,MATCH('Buku Besar'!H1139,Akun1,0)),""))</f>
        <v/>
      </c>
      <c r="L1139" s="331" t="str">
        <f>IF(H1139="","",IFERROR(INDEX(Penerimaan1,MATCH('Buku Besar'!H1139,Akun1,0)),""))</f>
        <v/>
      </c>
      <c r="M1139" s="331" t="str">
        <f>IF(H1139="","",IFERROR(INDEX(Pengeluaran1,MATCH('Buku Besar'!H1139,Akun1,0)),""))</f>
        <v/>
      </c>
    </row>
    <row r="1140" spans="1:13" x14ac:dyDescent="0.25">
      <c r="A1140" s="91" t="str">
        <f t="shared" si="34"/>
        <v/>
      </c>
      <c r="B1140" s="330" t="str">
        <f>IF(A1140="","",IFERROR(INDEX(Tanggal,MATCH('Buku Besar'!A1140,Akun,0)),""))</f>
        <v/>
      </c>
      <c r="C1140" s="2" t="str">
        <f>IF(A1140="","",IFERROR(INDEX(Keterangan,MATCH('Buku Besar'!A1140,Akun,0)),""))</f>
        <v/>
      </c>
      <c r="D1140" s="2" t="str">
        <f>IF(A1140="","",IFERROR(INDEX(Reff,MATCH('Buku Besar'!A1140,Akun,0)),""))</f>
        <v/>
      </c>
      <c r="E1140" s="331" t="str">
        <f>IF(A1140="","",IFERROR(INDEX(Penerimaan,MATCH('Buku Besar'!A1140,Akun,0)),""))</f>
        <v/>
      </c>
      <c r="F1140" s="331" t="str">
        <f>IF(A1140="","",IFERROR(INDEX(Pengeluaran,MATCH('Buku Besar'!A1140,Akun,0)),""))</f>
        <v/>
      </c>
      <c r="H1140" s="91" t="str">
        <f t="shared" si="35"/>
        <v/>
      </c>
      <c r="I1140" s="330" t="str">
        <f>IF(H1140="","",IFERROR(INDEX(Tanggal1,MATCH('Buku Besar'!H1140,Akun1,0)),""))</f>
        <v/>
      </c>
      <c r="J1140" s="2" t="str">
        <f>IF(H1140="","",IFERROR(INDEX(Keterangan1,MATCH('Buku Besar'!H1140,Akun1,0)),""))</f>
        <v/>
      </c>
      <c r="K1140" s="2" t="str">
        <f>IF(H1140="","",IFERROR(INDEX(Reff1,MATCH('Buku Besar'!H1140,Akun1,0)),""))</f>
        <v/>
      </c>
      <c r="L1140" s="331" t="str">
        <f>IF(H1140="","",IFERROR(INDEX(Penerimaan1,MATCH('Buku Besar'!H1140,Akun1,0)),""))</f>
        <v/>
      </c>
      <c r="M1140" s="331" t="str">
        <f>IF(H1140="","",IFERROR(INDEX(Pengeluaran1,MATCH('Buku Besar'!H1140,Akun1,0)),""))</f>
        <v/>
      </c>
    </row>
    <row r="1141" spans="1:13" x14ac:dyDescent="0.25">
      <c r="A1141" s="91" t="str">
        <f t="shared" si="34"/>
        <v/>
      </c>
      <c r="B1141" s="330" t="str">
        <f>IF(A1141="","",IFERROR(INDEX(Tanggal,MATCH('Buku Besar'!A1141,Akun,0)),""))</f>
        <v/>
      </c>
      <c r="C1141" s="2" t="str">
        <f>IF(A1141="","",IFERROR(INDEX(Keterangan,MATCH('Buku Besar'!A1141,Akun,0)),""))</f>
        <v/>
      </c>
      <c r="D1141" s="2" t="str">
        <f>IF(A1141="","",IFERROR(INDEX(Reff,MATCH('Buku Besar'!A1141,Akun,0)),""))</f>
        <v/>
      </c>
      <c r="E1141" s="331" t="str">
        <f>IF(A1141="","",IFERROR(INDEX(Penerimaan,MATCH('Buku Besar'!A1141,Akun,0)),""))</f>
        <v/>
      </c>
      <c r="F1141" s="331" t="str">
        <f>IF(A1141="","",IFERROR(INDEX(Pengeluaran,MATCH('Buku Besar'!A1141,Akun,0)),""))</f>
        <v/>
      </c>
      <c r="H1141" s="91" t="str">
        <f t="shared" si="35"/>
        <v/>
      </c>
      <c r="I1141" s="330" t="str">
        <f>IF(H1141="","",IFERROR(INDEX(Tanggal1,MATCH('Buku Besar'!H1141,Akun1,0)),""))</f>
        <v/>
      </c>
      <c r="J1141" s="2" t="str">
        <f>IF(H1141="","",IFERROR(INDEX(Keterangan1,MATCH('Buku Besar'!H1141,Akun1,0)),""))</f>
        <v/>
      </c>
      <c r="K1141" s="2" t="str">
        <f>IF(H1141="","",IFERROR(INDEX(Reff1,MATCH('Buku Besar'!H1141,Akun1,0)),""))</f>
        <v/>
      </c>
      <c r="L1141" s="331" t="str">
        <f>IF(H1141="","",IFERROR(INDEX(Penerimaan1,MATCH('Buku Besar'!H1141,Akun1,0)),""))</f>
        <v/>
      </c>
      <c r="M1141" s="331" t="str">
        <f>IF(H1141="","",IFERROR(INDEX(Pengeluaran1,MATCH('Buku Besar'!H1141,Akun1,0)),""))</f>
        <v/>
      </c>
    </row>
    <row r="1142" spans="1:13" x14ac:dyDescent="0.25">
      <c r="A1142" s="91" t="str">
        <f t="shared" si="34"/>
        <v/>
      </c>
      <c r="B1142" s="330" t="str">
        <f>IF(A1142="","",IFERROR(INDEX(Tanggal,MATCH('Buku Besar'!A1142,Akun,0)),""))</f>
        <v/>
      </c>
      <c r="C1142" s="2" t="str">
        <f>IF(A1142="","",IFERROR(INDEX(Keterangan,MATCH('Buku Besar'!A1142,Akun,0)),""))</f>
        <v/>
      </c>
      <c r="D1142" s="2" t="str">
        <f>IF(A1142="","",IFERROR(INDEX(Reff,MATCH('Buku Besar'!A1142,Akun,0)),""))</f>
        <v/>
      </c>
      <c r="E1142" s="331" t="str">
        <f>IF(A1142="","",IFERROR(INDEX(Penerimaan,MATCH('Buku Besar'!A1142,Akun,0)),""))</f>
        <v/>
      </c>
      <c r="F1142" s="331" t="str">
        <f>IF(A1142="","",IFERROR(INDEX(Pengeluaran,MATCH('Buku Besar'!A1142,Akun,0)),""))</f>
        <v/>
      </c>
      <c r="H1142" s="91" t="str">
        <f t="shared" si="35"/>
        <v/>
      </c>
      <c r="I1142" s="330" t="str">
        <f>IF(H1142="","",IFERROR(INDEX(Tanggal1,MATCH('Buku Besar'!H1142,Akun1,0)),""))</f>
        <v/>
      </c>
      <c r="J1142" s="2" t="str">
        <f>IF(H1142="","",IFERROR(INDEX(Keterangan1,MATCH('Buku Besar'!H1142,Akun1,0)),""))</f>
        <v/>
      </c>
      <c r="K1142" s="2" t="str">
        <f>IF(H1142="","",IFERROR(INDEX(Reff1,MATCH('Buku Besar'!H1142,Akun1,0)),""))</f>
        <v/>
      </c>
      <c r="L1142" s="331" t="str">
        <f>IF(H1142="","",IFERROR(INDEX(Penerimaan1,MATCH('Buku Besar'!H1142,Akun1,0)),""))</f>
        <v/>
      </c>
      <c r="M1142" s="331" t="str">
        <f>IF(H1142="","",IFERROR(INDEX(Pengeluaran1,MATCH('Buku Besar'!H1142,Akun1,0)),""))</f>
        <v/>
      </c>
    </row>
    <row r="1143" spans="1:13" x14ac:dyDescent="0.25">
      <c r="A1143" s="91" t="str">
        <f t="shared" si="34"/>
        <v/>
      </c>
      <c r="B1143" s="330" t="str">
        <f>IF(A1143="","",IFERROR(INDEX(Tanggal,MATCH('Buku Besar'!A1143,Akun,0)),""))</f>
        <v/>
      </c>
      <c r="C1143" s="2" t="str">
        <f>IF(A1143="","",IFERROR(INDEX(Keterangan,MATCH('Buku Besar'!A1143,Akun,0)),""))</f>
        <v/>
      </c>
      <c r="D1143" s="2" t="str">
        <f>IF(A1143="","",IFERROR(INDEX(Reff,MATCH('Buku Besar'!A1143,Akun,0)),""))</f>
        <v/>
      </c>
      <c r="E1143" s="331" t="str">
        <f>IF(A1143="","",IFERROR(INDEX(Penerimaan,MATCH('Buku Besar'!A1143,Akun,0)),""))</f>
        <v/>
      </c>
      <c r="F1143" s="331" t="str">
        <f>IF(A1143="","",IFERROR(INDEX(Pengeluaran,MATCH('Buku Besar'!A1143,Akun,0)),""))</f>
        <v/>
      </c>
      <c r="H1143" s="91" t="str">
        <f t="shared" si="35"/>
        <v/>
      </c>
      <c r="I1143" s="330" t="str">
        <f>IF(H1143="","",IFERROR(INDEX(Tanggal1,MATCH('Buku Besar'!H1143,Akun1,0)),""))</f>
        <v/>
      </c>
      <c r="J1143" s="2" t="str">
        <f>IF(H1143="","",IFERROR(INDEX(Keterangan1,MATCH('Buku Besar'!H1143,Akun1,0)),""))</f>
        <v/>
      </c>
      <c r="K1143" s="2" t="str">
        <f>IF(H1143="","",IFERROR(INDEX(Reff1,MATCH('Buku Besar'!H1143,Akun1,0)),""))</f>
        <v/>
      </c>
      <c r="L1143" s="331" t="str">
        <f>IF(H1143="","",IFERROR(INDEX(Penerimaan1,MATCH('Buku Besar'!H1143,Akun1,0)),""))</f>
        <v/>
      </c>
      <c r="M1143" s="331" t="str">
        <f>IF(H1143="","",IFERROR(INDEX(Pengeluaran1,MATCH('Buku Besar'!H1143,Akun1,0)),""))</f>
        <v/>
      </c>
    </row>
    <row r="1144" spans="1:13" x14ac:dyDescent="0.25">
      <c r="A1144" s="91" t="str">
        <f t="shared" si="34"/>
        <v/>
      </c>
      <c r="B1144" s="330" t="str">
        <f>IF(A1144="","",IFERROR(INDEX(Tanggal,MATCH('Buku Besar'!A1144,Akun,0)),""))</f>
        <v/>
      </c>
      <c r="C1144" s="2" t="str">
        <f>IF(A1144="","",IFERROR(INDEX(Keterangan,MATCH('Buku Besar'!A1144,Akun,0)),""))</f>
        <v/>
      </c>
      <c r="D1144" s="2" t="str">
        <f>IF(A1144="","",IFERROR(INDEX(Reff,MATCH('Buku Besar'!A1144,Akun,0)),""))</f>
        <v/>
      </c>
      <c r="E1144" s="331" t="str">
        <f>IF(A1144="","",IFERROR(INDEX(Penerimaan,MATCH('Buku Besar'!A1144,Akun,0)),""))</f>
        <v/>
      </c>
      <c r="F1144" s="331" t="str">
        <f>IF(A1144="","",IFERROR(INDEX(Pengeluaran,MATCH('Buku Besar'!A1144,Akun,0)),""))</f>
        <v/>
      </c>
      <c r="H1144" s="91" t="str">
        <f t="shared" si="35"/>
        <v/>
      </c>
      <c r="I1144" s="330" t="str">
        <f>IF(H1144="","",IFERROR(INDEX(Tanggal1,MATCH('Buku Besar'!H1144,Akun1,0)),""))</f>
        <v/>
      </c>
      <c r="J1144" s="2" t="str">
        <f>IF(H1144="","",IFERROR(INDEX(Keterangan1,MATCH('Buku Besar'!H1144,Akun1,0)),""))</f>
        <v/>
      </c>
      <c r="K1144" s="2" t="str">
        <f>IF(H1144="","",IFERROR(INDEX(Reff1,MATCH('Buku Besar'!H1144,Akun1,0)),""))</f>
        <v/>
      </c>
      <c r="L1144" s="331" t="str">
        <f>IF(H1144="","",IFERROR(INDEX(Penerimaan1,MATCH('Buku Besar'!H1144,Akun1,0)),""))</f>
        <v/>
      </c>
      <c r="M1144" s="331" t="str">
        <f>IF(H1144="","",IFERROR(INDEX(Pengeluaran1,MATCH('Buku Besar'!H1144,Akun1,0)),""))</f>
        <v/>
      </c>
    </row>
    <row r="1145" spans="1:13" x14ac:dyDescent="0.25">
      <c r="A1145" s="91" t="str">
        <f t="shared" si="34"/>
        <v/>
      </c>
      <c r="B1145" s="330" t="str">
        <f>IF(A1145="","",IFERROR(INDEX(Tanggal,MATCH('Buku Besar'!A1145,Akun,0)),""))</f>
        <v/>
      </c>
      <c r="C1145" s="2" t="str">
        <f>IF(A1145="","",IFERROR(INDEX(Keterangan,MATCH('Buku Besar'!A1145,Akun,0)),""))</f>
        <v/>
      </c>
      <c r="D1145" s="2" t="str">
        <f>IF(A1145="","",IFERROR(INDEX(Reff,MATCH('Buku Besar'!A1145,Akun,0)),""))</f>
        <v/>
      </c>
      <c r="E1145" s="331" t="str">
        <f>IF(A1145="","",IFERROR(INDEX(Penerimaan,MATCH('Buku Besar'!A1145,Akun,0)),""))</f>
        <v/>
      </c>
      <c r="F1145" s="331" t="str">
        <f>IF(A1145="","",IFERROR(INDEX(Pengeluaran,MATCH('Buku Besar'!A1145,Akun,0)),""))</f>
        <v/>
      </c>
      <c r="H1145" s="91" t="str">
        <f t="shared" si="35"/>
        <v/>
      </c>
      <c r="I1145" s="330" t="str">
        <f>IF(H1145="","",IFERROR(INDEX(Tanggal1,MATCH('Buku Besar'!H1145,Akun1,0)),""))</f>
        <v/>
      </c>
      <c r="J1145" s="2" t="str">
        <f>IF(H1145="","",IFERROR(INDEX(Keterangan1,MATCH('Buku Besar'!H1145,Akun1,0)),""))</f>
        <v/>
      </c>
      <c r="K1145" s="2" t="str">
        <f>IF(H1145="","",IFERROR(INDEX(Reff1,MATCH('Buku Besar'!H1145,Akun1,0)),""))</f>
        <v/>
      </c>
      <c r="L1145" s="331" t="str">
        <f>IF(H1145="","",IFERROR(INDEX(Penerimaan1,MATCH('Buku Besar'!H1145,Akun1,0)),""))</f>
        <v/>
      </c>
      <c r="M1145" s="331" t="str">
        <f>IF(H1145="","",IFERROR(INDEX(Pengeluaran1,MATCH('Buku Besar'!H1145,Akun1,0)),""))</f>
        <v/>
      </c>
    </row>
    <row r="1146" spans="1:13" x14ac:dyDescent="0.25">
      <c r="A1146" s="91" t="str">
        <f t="shared" si="34"/>
        <v/>
      </c>
      <c r="B1146" s="330" t="str">
        <f>IF(A1146="","",IFERROR(INDEX(Tanggal,MATCH('Buku Besar'!A1146,Akun,0)),""))</f>
        <v/>
      </c>
      <c r="C1146" s="2" t="str">
        <f>IF(A1146="","",IFERROR(INDEX(Keterangan,MATCH('Buku Besar'!A1146,Akun,0)),""))</f>
        <v/>
      </c>
      <c r="D1146" s="2" t="str">
        <f>IF(A1146="","",IFERROR(INDEX(Reff,MATCH('Buku Besar'!A1146,Akun,0)),""))</f>
        <v/>
      </c>
      <c r="E1146" s="331" t="str">
        <f>IF(A1146="","",IFERROR(INDEX(Penerimaan,MATCH('Buku Besar'!A1146,Akun,0)),""))</f>
        <v/>
      </c>
      <c r="F1146" s="331" t="str">
        <f>IF(A1146="","",IFERROR(INDEX(Pengeluaran,MATCH('Buku Besar'!A1146,Akun,0)),""))</f>
        <v/>
      </c>
      <c r="H1146" s="91" t="str">
        <f t="shared" si="35"/>
        <v/>
      </c>
      <c r="I1146" s="330" t="str">
        <f>IF(H1146="","",IFERROR(INDEX(Tanggal1,MATCH('Buku Besar'!H1146,Akun1,0)),""))</f>
        <v/>
      </c>
      <c r="J1146" s="2" t="str">
        <f>IF(H1146="","",IFERROR(INDEX(Keterangan1,MATCH('Buku Besar'!H1146,Akun1,0)),""))</f>
        <v/>
      </c>
      <c r="K1146" s="2" t="str">
        <f>IF(H1146="","",IFERROR(INDEX(Reff1,MATCH('Buku Besar'!H1146,Akun1,0)),""))</f>
        <v/>
      </c>
      <c r="L1146" s="331" t="str">
        <f>IF(H1146="","",IFERROR(INDEX(Penerimaan1,MATCH('Buku Besar'!H1146,Akun1,0)),""))</f>
        <v/>
      </c>
      <c r="M1146" s="331" t="str">
        <f>IF(H1146="","",IFERROR(INDEX(Pengeluaran1,MATCH('Buku Besar'!H1146,Akun1,0)),""))</f>
        <v/>
      </c>
    </row>
    <row r="1147" spans="1:13" x14ac:dyDescent="0.25">
      <c r="A1147" s="91" t="str">
        <f t="shared" si="34"/>
        <v/>
      </c>
      <c r="B1147" s="330" t="str">
        <f>IF(A1147="","",IFERROR(INDEX(Tanggal,MATCH('Buku Besar'!A1147,Akun,0)),""))</f>
        <v/>
      </c>
      <c r="C1147" s="2" t="str">
        <f>IF(A1147="","",IFERROR(INDEX(Keterangan,MATCH('Buku Besar'!A1147,Akun,0)),""))</f>
        <v/>
      </c>
      <c r="D1147" s="2" t="str">
        <f>IF(A1147="","",IFERROR(INDEX(Reff,MATCH('Buku Besar'!A1147,Akun,0)),""))</f>
        <v/>
      </c>
      <c r="E1147" s="331" t="str">
        <f>IF(A1147="","",IFERROR(INDEX(Penerimaan,MATCH('Buku Besar'!A1147,Akun,0)),""))</f>
        <v/>
      </c>
      <c r="F1147" s="331" t="str">
        <f>IF(A1147="","",IFERROR(INDEX(Pengeluaran,MATCH('Buku Besar'!A1147,Akun,0)),""))</f>
        <v/>
      </c>
      <c r="H1147" s="91" t="str">
        <f t="shared" si="35"/>
        <v/>
      </c>
      <c r="I1147" s="330" t="str">
        <f>IF(H1147="","",IFERROR(INDEX(Tanggal1,MATCH('Buku Besar'!H1147,Akun1,0)),""))</f>
        <v/>
      </c>
      <c r="J1147" s="2" t="str">
        <f>IF(H1147="","",IFERROR(INDEX(Keterangan1,MATCH('Buku Besar'!H1147,Akun1,0)),""))</f>
        <v/>
      </c>
      <c r="K1147" s="2" t="str">
        <f>IF(H1147="","",IFERROR(INDEX(Reff1,MATCH('Buku Besar'!H1147,Akun1,0)),""))</f>
        <v/>
      </c>
      <c r="L1147" s="331" t="str">
        <f>IF(H1147="","",IFERROR(INDEX(Penerimaan1,MATCH('Buku Besar'!H1147,Akun1,0)),""))</f>
        <v/>
      </c>
      <c r="M1147" s="331" t="str">
        <f>IF(H1147="","",IFERROR(INDEX(Pengeluaran1,MATCH('Buku Besar'!H1147,Akun1,0)),""))</f>
        <v/>
      </c>
    </row>
    <row r="1148" spans="1:13" x14ac:dyDescent="0.25">
      <c r="A1148" s="91" t="str">
        <f t="shared" si="34"/>
        <v/>
      </c>
      <c r="B1148" s="330" t="str">
        <f>IF(A1148="","",IFERROR(INDEX(Tanggal,MATCH('Buku Besar'!A1148,Akun,0)),""))</f>
        <v/>
      </c>
      <c r="C1148" s="2" t="str">
        <f>IF(A1148="","",IFERROR(INDEX(Keterangan,MATCH('Buku Besar'!A1148,Akun,0)),""))</f>
        <v/>
      </c>
      <c r="D1148" s="2" t="str">
        <f>IF(A1148="","",IFERROR(INDEX(Reff,MATCH('Buku Besar'!A1148,Akun,0)),""))</f>
        <v/>
      </c>
      <c r="E1148" s="331" t="str">
        <f>IF(A1148="","",IFERROR(INDEX(Penerimaan,MATCH('Buku Besar'!A1148,Akun,0)),""))</f>
        <v/>
      </c>
      <c r="F1148" s="331" t="str">
        <f>IF(A1148="","",IFERROR(INDEX(Pengeluaran,MATCH('Buku Besar'!A1148,Akun,0)),""))</f>
        <v/>
      </c>
      <c r="H1148" s="91" t="str">
        <f t="shared" si="35"/>
        <v/>
      </c>
      <c r="I1148" s="330" t="str">
        <f>IF(H1148="","",IFERROR(INDEX(Tanggal1,MATCH('Buku Besar'!H1148,Akun1,0)),""))</f>
        <v/>
      </c>
      <c r="J1148" s="2" t="str">
        <f>IF(H1148="","",IFERROR(INDEX(Keterangan1,MATCH('Buku Besar'!H1148,Akun1,0)),""))</f>
        <v/>
      </c>
      <c r="K1148" s="2" t="str">
        <f>IF(H1148="","",IFERROR(INDEX(Reff1,MATCH('Buku Besar'!H1148,Akun1,0)),""))</f>
        <v/>
      </c>
      <c r="L1148" s="331" t="str">
        <f>IF(H1148="","",IFERROR(INDEX(Penerimaan1,MATCH('Buku Besar'!H1148,Akun1,0)),""))</f>
        <v/>
      </c>
      <c r="M1148" s="331" t="str">
        <f>IF(H1148="","",IFERROR(INDEX(Pengeluaran1,MATCH('Buku Besar'!H1148,Akun1,0)),""))</f>
        <v/>
      </c>
    </row>
    <row r="1149" spans="1:13" x14ac:dyDescent="0.25">
      <c r="A1149" s="91" t="str">
        <f t="shared" si="34"/>
        <v/>
      </c>
      <c r="B1149" s="330" t="str">
        <f>IF(A1149="","",IFERROR(INDEX(Tanggal,MATCH('Buku Besar'!A1149,Akun,0)),""))</f>
        <v/>
      </c>
      <c r="C1149" s="2" t="str">
        <f>IF(A1149="","",IFERROR(INDEX(Keterangan,MATCH('Buku Besar'!A1149,Akun,0)),""))</f>
        <v/>
      </c>
      <c r="D1149" s="2" t="str">
        <f>IF(A1149="","",IFERROR(INDEX(Reff,MATCH('Buku Besar'!A1149,Akun,0)),""))</f>
        <v/>
      </c>
      <c r="E1149" s="331" t="str">
        <f>IF(A1149="","",IFERROR(INDEX(Penerimaan,MATCH('Buku Besar'!A1149,Akun,0)),""))</f>
        <v/>
      </c>
      <c r="F1149" s="331" t="str">
        <f>IF(A1149="","",IFERROR(INDEX(Pengeluaran,MATCH('Buku Besar'!A1149,Akun,0)),""))</f>
        <v/>
      </c>
      <c r="H1149" s="91" t="str">
        <f t="shared" si="35"/>
        <v/>
      </c>
      <c r="I1149" s="330" t="str">
        <f>IF(H1149="","",IFERROR(INDEX(Tanggal1,MATCH('Buku Besar'!H1149,Akun1,0)),""))</f>
        <v/>
      </c>
      <c r="J1149" s="2" t="str">
        <f>IF(H1149="","",IFERROR(INDEX(Keterangan1,MATCH('Buku Besar'!H1149,Akun1,0)),""))</f>
        <v/>
      </c>
      <c r="K1149" s="2" t="str">
        <f>IF(H1149="","",IFERROR(INDEX(Reff1,MATCH('Buku Besar'!H1149,Akun1,0)),""))</f>
        <v/>
      </c>
      <c r="L1149" s="331" t="str">
        <f>IF(H1149="","",IFERROR(INDEX(Penerimaan1,MATCH('Buku Besar'!H1149,Akun1,0)),""))</f>
        <v/>
      </c>
      <c r="M1149" s="331" t="str">
        <f>IF(H1149="","",IFERROR(INDEX(Pengeluaran1,MATCH('Buku Besar'!H1149,Akun1,0)),""))</f>
        <v/>
      </c>
    </row>
    <row r="1150" spans="1:13" x14ac:dyDescent="0.25">
      <c r="A1150" s="91" t="str">
        <f t="shared" si="34"/>
        <v/>
      </c>
      <c r="B1150" s="330" t="str">
        <f>IF(A1150="","",IFERROR(INDEX(Tanggal,MATCH('Buku Besar'!A1150,Akun,0)),""))</f>
        <v/>
      </c>
      <c r="C1150" s="2" t="str">
        <f>IF(A1150="","",IFERROR(INDEX(Keterangan,MATCH('Buku Besar'!A1150,Akun,0)),""))</f>
        <v/>
      </c>
      <c r="D1150" s="2" t="str">
        <f>IF(A1150="","",IFERROR(INDEX(Reff,MATCH('Buku Besar'!A1150,Akun,0)),""))</f>
        <v/>
      </c>
      <c r="E1150" s="331" t="str">
        <f>IF(A1150="","",IFERROR(INDEX(Penerimaan,MATCH('Buku Besar'!A1150,Akun,0)),""))</f>
        <v/>
      </c>
      <c r="F1150" s="331" t="str">
        <f>IF(A1150="","",IFERROR(INDEX(Pengeluaran,MATCH('Buku Besar'!A1150,Akun,0)),""))</f>
        <v/>
      </c>
      <c r="H1150" s="91" t="str">
        <f t="shared" si="35"/>
        <v/>
      </c>
      <c r="I1150" s="330" t="str">
        <f>IF(H1150="","",IFERROR(INDEX(Tanggal1,MATCH('Buku Besar'!H1150,Akun1,0)),""))</f>
        <v/>
      </c>
      <c r="J1150" s="2" t="str">
        <f>IF(H1150="","",IFERROR(INDEX(Keterangan1,MATCH('Buku Besar'!H1150,Akun1,0)),""))</f>
        <v/>
      </c>
      <c r="K1150" s="2" t="str">
        <f>IF(H1150="","",IFERROR(INDEX(Reff1,MATCH('Buku Besar'!H1150,Akun1,0)),""))</f>
        <v/>
      </c>
      <c r="L1150" s="331" t="str">
        <f>IF(H1150="","",IFERROR(INDEX(Penerimaan1,MATCH('Buku Besar'!H1150,Akun1,0)),""))</f>
        <v/>
      </c>
      <c r="M1150" s="331" t="str">
        <f>IF(H1150="","",IFERROR(INDEX(Pengeluaran1,MATCH('Buku Besar'!H1150,Akun1,0)),""))</f>
        <v/>
      </c>
    </row>
    <row r="1151" spans="1:13" x14ac:dyDescent="0.25">
      <c r="A1151" s="91" t="str">
        <f t="shared" si="34"/>
        <v/>
      </c>
      <c r="B1151" s="330" t="str">
        <f>IF(A1151="","",IFERROR(INDEX(Tanggal,MATCH('Buku Besar'!A1151,Akun,0)),""))</f>
        <v/>
      </c>
      <c r="C1151" s="2" t="str">
        <f>IF(A1151="","",IFERROR(INDEX(Keterangan,MATCH('Buku Besar'!A1151,Akun,0)),""))</f>
        <v/>
      </c>
      <c r="D1151" s="2" t="str">
        <f>IF(A1151="","",IFERROR(INDEX(Reff,MATCH('Buku Besar'!A1151,Akun,0)),""))</f>
        <v/>
      </c>
      <c r="E1151" s="331" t="str">
        <f>IF(A1151="","",IFERROR(INDEX(Penerimaan,MATCH('Buku Besar'!A1151,Akun,0)),""))</f>
        <v/>
      </c>
      <c r="F1151" s="331" t="str">
        <f>IF(A1151="","",IFERROR(INDEX(Pengeluaran,MATCH('Buku Besar'!A1151,Akun,0)),""))</f>
        <v/>
      </c>
      <c r="H1151" s="91" t="str">
        <f t="shared" si="35"/>
        <v/>
      </c>
      <c r="I1151" s="330" t="str">
        <f>IF(H1151="","",IFERROR(INDEX(Tanggal1,MATCH('Buku Besar'!H1151,Akun1,0)),""))</f>
        <v/>
      </c>
      <c r="J1151" s="2" t="str">
        <f>IF(H1151="","",IFERROR(INDEX(Keterangan1,MATCH('Buku Besar'!H1151,Akun1,0)),""))</f>
        <v/>
      </c>
      <c r="K1151" s="2" t="str">
        <f>IF(H1151="","",IFERROR(INDEX(Reff1,MATCH('Buku Besar'!H1151,Akun1,0)),""))</f>
        <v/>
      </c>
      <c r="L1151" s="331" t="str">
        <f>IF(H1151="","",IFERROR(INDEX(Penerimaan1,MATCH('Buku Besar'!H1151,Akun1,0)),""))</f>
        <v/>
      </c>
      <c r="M1151" s="331" t="str">
        <f>IF(H1151="","",IFERROR(INDEX(Pengeluaran1,MATCH('Buku Besar'!H1151,Akun1,0)),""))</f>
        <v/>
      </c>
    </row>
    <row r="1152" spans="1:13" x14ac:dyDescent="0.25">
      <c r="A1152" s="91" t="str">
        <f t="shared" si="34"/>
        <v/>
      </c>
      <c r="B1152" s="330" t="str">
        <f>IF(A1152="","",IFERROR(INDEX(Tanggal,MATCH('Buku Besar'!A1152,Akun,0)),""))</f>
        <v/>
      </c>
      <c r="C1152" s="2" t="str">
        <f>IF(A1152="","",IFERROR(INDEX(Keterangan,MATCH('Buku Besar'!A1152,Akun,0)),""))</f>
        <v/>
      </c>
      <c r="D1152" s="2" t="str">
        <f>IF(A1152="","",IFERROR(INDEX(Reff,MATCH('Buku Besar'!A1152,Akun,0)),""))</f>
        <v/>
      </c>
      <c r="E1152" s="331" t="str">
        <f>IF(A1152="","",IFERROR(INDEX(Penerimaan,MATCH('Buku Besar'!A1152,Akun,0)),""))</f>
        <v/>
      </c>
      <c r="F1152" s="331" t="str">
        <f>IF(A1152="","",IFERROR(INDEX(Pengeluaran,MATCH('Buku Besar'!A1152,Akun,0)),""))</f>
        <v/>
      </c>
      <c r="H1152" s="91" t="str">
        <f t="shared" si="35"/>
        <v/>
      </c>
      <c r="I1152" s="330" t="str">
        <f>IF(H1152="","",IFERROR(INDEX(Tanggal1,MATCH('Buku Besar'!H1152,Akun1,0)),""))</f>
        <v/>
      </c>
      <c r="J1152" s="2" t="str">
        <f>IF(H1152="","",IFERROR(INDEX(Keterangan1,MATCH('Buku Besar'!H1152,Akun1,0)),""))</f>
        <v/>
      </c>
      <c r="K1152" s="2" t="str">
        <f>IF(H1152="","",IFERROR(INDEX(Reff1,MATCH('Buku Besar'!H1152,Akun1,0)),""))</f>
        <v/>
      </c>
      <c r="L1152" s="331" t="str">
        <f>IF(H1152="","",IFERROR(INDEX(Penerimaan1,MATCH('Buku Besar'!H1152,Akun1,0)),""))</f>
        <v/>
      </c>
      <c r="M1152" s="331" t="str">
        <f>IF(H1152="","",IFERROR(INDEX(Pengeluaran1,MATCH('Buku Besar'!H1152,Akun1,0)),""))</f>
        <v/>
      </c>
    </row>
    <row r="1153" spans="1:13" x14ac:dyDescent="0.25">
      <c r="A1153" s="91" t="str">
        <f t="shared" si="34"/>
        <v/>
      </c>
      <c r="B1153" s="330" t="str">
        <f>IF(A1153="","",IFERROR(INDEX(Tanggal,MATCH('Buku Besar'!A1153,Akun,0)),""))</f>
        <v/>
      </c>
      <c r="C1153" s="2" t="str">
        <f>IF(A1153="","",IFERROR(INDEX(Keterangan,MATCH('Buku Besar'!A1153,Akun,0)),""))</f>
        <v/>
      </c>
      <c r="D1153" s="2" t="str">
        <f>IF(A1153="","",IFERROR(INDEX(Reff,MATCH('Buku Besar'!A1153,Akun,0)),""))</f>
        <v/>
      </c>
      <c r="E1153" s="331" t="str">
        <f>IF(A1153="","",IFERROR(INDEX(Penerimaan,MATCH('Buku Besar'!A1153,Akun,0)),""))</f>
        <v/>
      </c>
      <c r="F1153" s="331" t="str">
        <f>IF(A1153="","",IFERROR(INDEX(Pengeluaran,MATCH('Buku Besar'!A1153,Akun,0)),""))</f>
        <v/>
      </c>
      <c r="H1153" s="91" t="str">
        <f t="shared" si="35"/>
        <v/>
      </c>
      <c r="I1153" s="330" t="str">
        <f>IF(H1153="","",IFERROR(INDEX(Tanggal1,MATCH('Buku Besar'!H1153,Akun1,0)),""))</f>
        <v/>
      </c>
      <c r="J1153" s="2" t="str">
        <f>IF(H1153="","",IFERROR(INDEX(Keterangan1,MATCH('Buku Besar'!H1153,Akun1,0)),""))</f>
        <v/>
      </c>
      <c r="K1153" s="2" t="str">
        <f>IF(H1153="","",IFERROR(INDEX(Reff1,MATCH('Buku Besar'!H1153,Akun1,0)),""))</f>
        <v/>
      </c>
      <c r="L1153" s="331" t="str">
        <f>IF(H1153="","",IFERROR(INDEX(Penerimaan1,MATCH('Buku Besar'!H1153,Akun1,0)),""))</f>
        <v/>
      </c>
      <c r="M1153" s="331" t="str">
        <f>IF(H1153="","",IFERROR(INDEX(Pengeluaran1,MATCH('Buku Besar'!H1153,Akun1,0)),""))</f>
        <v/>
      </c>
    </row>
    <row r="1154" spans="1:13" x14ac:dyDescent="0.25">
      <c r="A1154" s="91" t="str">
        <f t="shared" si="34"/>
        <v/>
      </c>
      <c r="B1154" s="330" t="str">
        <f>IF(A1154="","",IFERROR(INDEX(Tanggal,MATCH('Buku Besar'!A1154,Akun,0)),""))</f>
        <v/>
      </c>
      <c r="C1154" s="2" t="str">
        <f>IF(A1154="","",IFERROR(INDEX(Keterangan,MATCH('Buku Besar'!A1154,Akun,0)),""))</f>
        <v/>
      </c>
      <c r="D1154" s="2" t="str">
        <f>IF(A1154="","",IFERROR(INDEX(Reff,MATCH('Buku Besar'!A1154,Akun,0)),""))</f>
        <v/>
      </c>
      <c r="E1154" s="331" t="str">
        <f>IF(A1154="","",IFERROR(INDEX(Penerimaan,MATCH('Buku Besar'!A1154,Akun,0)),""))</f>
        <v/>
      </c>
      <c r="F1154" s="331" t="str">
        <f>IF(A1154="","",IFERROR(INDEX(Pengeluaran,MATCH('Buku Besar'!A1154,Akun,0)),""))</f>
        <v/>
      </c>
      <c r="H1154" s="91" t="str">
        <f t="shared" si="35"/>
        <v/>
      </c>
      <c r="I1154" s="330" t="str">
        <f>IF(H1154="","",IFERROR(INDEX(Tanggal1,MATCH('Buku Besar'!H1154,Akun1,0)),""))</f>
        <v/>
      </c>
      <c r="J1154" s="2" t="str">
        <f>IF(H1154="","",IFERROR(INDEX(Keterangan1,MATCH('Buku Besar'!H1154,Akun1,0)),""))</f>
        <v/>
      </c>
      <c r="K1154" s="2" t="str">
        <f>IF(H1154="","",IFERROR(INDEX(Reff1,MATCH('Buku Besar'!H1154,Akun1,0)),""))</f>
        <v/>
      </c>
      <c r="L1154" s="331" t="str">
        <f>IF(H1154="","",IFERROR(INDEX(Penerimaan1,MATCH('Buku Besar'!H1154,Akun1,0)),""))</f>
        <v/>
      </c>
      <c r="M1154" s="331" t="str">
        <f>IF(H1154="","",IFERROR(INDEX(Pengeluaran1,MATCH('Buku Besar'!H1154,Akun1,0)),""))</f>
        <v/>
      </c>
    </row>
    <row r="1155" spans="1:13" x14ac:dyDescent="0.25">
      <c r="A1155" s="91" t="str">
        <f t="shared" si="34"/>
        <v/>
      </c>
      <c r="B1155" s="330" t="str">
        <f>IF(A1155="","",IFERROR(INDEX(Tanggal,MATCH('Buku Besar'!A1155,Akun,0)),""))</f>
        <v/>
      </c>
      <c r="C1155" s="2" t="str">
        <f>IF(A1155="","",IFERROR(INDEX(Keterangan,MATCH('Buku Besar'!A1155,Akun,0)),""))</f>
        <v/>
      </c>
      <c r="D1155" s="2" t="str">
        <f>IF(A1155="","",IFERROR(INDEX(Reff,MATCH('Buku Besar'!A1155,Akun,0)),""))</f>
        <v/>
      </c>
      <c r="E1155" s="331" t="str">
        <f>IF(A1155="","",IFERROR(INDEX(Penerimaan,MATCH('Buku Besar'!A1155,Akun,0)),""))</f>
        <v/>
      </c>
      <c r="F1155" s="331" t="str">
        <f>IF(A1155="","",IFERROR(INDEX(Pengeluaran,MATCH('Buku Besar'!A1155,Akun,0)),""))</f>
        <v/>
      </c>
      <c r="H1155" s="91" t="str">
        <f t="shared" si="35"/>
        <v/>
      </c>
      <c r="I1155" s="330" t="str">
        <f>IF(H1155="","",IFERROR(INDEX(Tanggal1,MATCH('Buku Besar'!H1155,Akun1,0)),""))</f>
        <v/>
      </c>
      <c r="J1155" s="2" t="str">
        <f>IF(H1155="","",IFERROR(INDEX(Keterangan1,MATCH('Buku Besar'!H1155,Akun1,0)),""))</f>
        <v/>
      </c>
      <c r="K1155" s="2" t="str">
        <f>IF(H1155="","",IFERROR(INDEX(Reff1,MATCH('Buku Besar'!H1155,Akun1,0)),""))</f>
        <v/>
      </c>
      <c r="L1155" s="331" t="str">
        <f>IF(H1155="","",IFERROR(INDEX(Penerimaan1,MATCH('Buku Besar'!H1155,Akun1,0)),""))</f>
        <v/>
      </c>
      <c r="M1155" s="331" t="str">
        <f>IF(H1155="","",IFERROR(INDEX(Pengeluaran1,MATCH('Buku Besar'!H1155,Akun1,0)),""))</f>
        <v/>
      </c>
    </row>
    <row r="1156" spans="1:13" x14ac:dyDescent="0.25">
      <c r="A1156" s="91" t="str">
        <f t="shared" si="34"/>
        <v/>
      </c>
      <c r="B1156" s="330" t="str">
        <f>IF(A1156="","",IFERROR(INDEX(Tanggal,MATCH('Buku Besar'!A1156,Akun,0)),""))</f>
        <v/>
      </c>
      <c r="C1156" s="2" t="str">
        <f>IF(A1156="","",IFERROR(INDEX(Keterangan,MATCH('Buku Besar'!A1156,Akun,0)),""))</f>
        <v/>
      </c>
      <c r="D1156" s="2" t="str">
        <f>IF(A1156="","",IFERROR(INDEX(Reff,MATCH('Buku Besar'!A1156,Akun,0)),""))</f>
        <v/>
      </c>
      <c r="E1156" s="331" t="str">
        <f>IF(A1156="","",IFERROR(INDEX(Penerimaan,MATCH('Buku Besar'!A1156,Akun,0)),""))</f>
        <v/>
      </c>
      <c r="F1156" s="331" t="str">
        <f>IF(A1156="","",IFERROR(INDEX(Pengeluaran,MATCH('Buku Besar'!A1156,Akun,0)),""))</f>
        <v/>
      </c>
      <c r="H1156" s="91" t="str">
        <f t="shared" si="35"/>
        <v/>
      </c>
      <c r="I1156" s="330" t="str">
        <f>IF(H1156="","",IFERROR(INDEX(Tanggal1,MATCH('Buku Besar'!H1156,Akun1,0)),""))</f>
        <v/>
      </c>
      <c r="J1156" s="2" t="str">
        <f>IF(H1156="","",IFERROR(INDEX(Keterangan1,MATCH('Buku Besar'!H1156,Akun1,0)),""))</f>
        <v/>
      </c>
      <c r="K1156" s="2" t="str">
        <f>IF(H1156="","",IFERROR(INDEX(Reff1,MATCH('Buku Besar'!H1156,Akun1,0)),""))</f>
        <v/>
      </c>
      <c r="L1156" s="331" t="str">
        <f>IF(H1156="","",IFERROR(INDEX(Penerimaan1,MATCH('Buku Besar'!H1156,Akun1,0)),""))</f>
        <v/>
      </c>
      <c r="M1156" s="331" t="str">
        <f>IF(H1156="","",IFERROR(INDEX(Pengeluaran1,MATCH('Buku Besar'!H1156,Akun1,0)),""))</f>
        <v/>
      </c>
    </row>
    <row r="1157" spans="1:13" x14ac:dyDescent="0.25">
      <c r="A1157" s="91" t="str">
        <f t="shared" si="34"/>
        <v/>
      </c>
      <c r="B1157" s="330" t="str">
        <f>IF(A1157="","",IFERROR(INDEX(Tanggal,MATCH('Buku Besar'!A1157,Akun,0)),""))</f>
        <v/>
      </c>
      <c r="C1157" s="2" t="str">
        <f>IF(A1157="","",IFERROR(INDEX(Keterangan,MATCH('Buku Besar'!A1157,Akun,0)),""))</f>
        <v/>
      </c>
      <c r="D1157" s="2" t="str">
        <f>IF(A1157="","",IFERROR(INDEX(Reff,MATCH('Buku Besar'!A1157,Akun,0)),""))</f>
        <v/>
      </c>
      <c r="E1157" s="331" t="str">
        <f>IF(A1157="","",IFERROR(INDEX(Penerimaan,MATCH('Buku Besar'!A1157,Akun,0)),""))</f>
        <v/>
      </c>
      <c r="F1157" s="331" t="str">
        <f>IF(A1157="","",IFERROR(INDEX(Pengeluaran,MATCH('Buku Besar'!A1157,Akun,0)),""))</f>
        <v/>
      </c>
      <c r="H1157" s="91" t="str">
        <f t="shared" si="35"/>
        <v/>
      </c>
      <c r="I1157" s="330" t="str">
        <f>IF(H1157="","",IFERROR(INDEX(Tanggal1,MATCH('Buku Besar'!H1157,Akun1,0)),""))</f>
        <v/>
      </c>
      <c r="J1157" s="2" t="str">
        <f>IF(H1157="","",IFERROR(INDEX(Keterangan1,MATCH('Buku Besar'!H1157,Akun1,0)),""))</f>
        <v/>
      </c>
      <c r="K1157" s="2" t="str">
        <f>IF(H1157="","",IFERROR(INDEX(Reff1,MATCH('Buku Besar'!H1157,Akun1,0)),""))</f>
        <v/>
      </c>
      <c r="L1157" s="331" t="str">
        <f>IF(H1157="","",IFERROR(INDEX(Penerimaan1,MATCH('Buku Besar'!H1157,Akun1,0)),""))</f>
        <v/>
      </c>
      <c r="M1157" s="331" t="str">
        <f>IF(H1157="","",IFERROR(INDEX(Pengeluaran1,MATCH('Buku Besar'!H1157,Akun1,0)),""))</f>
        <v/>
      </c>
    </row>
    <row r="1158" spans="1:13" x14ac:dyDescent="0.25">
      <c r="A1158" s="91" t="str">
        <f t="shared" si="34"/>
        <v/>
      </c>
      <c r="B1158" s="330" t="str">
        <f>IF(A1158="","",IFERROR(INDEX(Tanggal,MATCH('Buku Besar'!A1158,Akun,0)),""))</f>
        <v/>
      </c>
      <c r="C1158" s="2" t="str">
        <f>IF(A1158="","",IFERROR(INDEX(Keterangan,MATCH('Buku Besar'!A1158,Akun,0)),""))</f>
        <v/>
      </c>
      <c r="D1158" s="2" t="str">
        <f>IF(A1158="","",IFERROR(INDEX(Reff,MATCH('Buku Besar'!A1158,Akun,0)),""))</f>
        <v/>
      </c>
      <c r="E1158" s="331" t="str">
        <f>IF(A1158="","",IFERROR(INDEX(Penerimaan,MATCH('Buku Besar'!A1158,Akun,0)),""))</f>
        <v/>
      </c>
      <c r="F1158" s="331" t="str">
        <f>IF(A1158="","",IFERROR(INDEX(Pengeluaran,MATCH('Buku Besar'!A1158,Akun,0)),""))</f>
        <v/>
      </c>
      <c r="H1158" s="91" t="str">
        <f t="shared" si="35"/>
        <v/>
      </c>
      <c r="I1158" s="330" t="str">
        <f>IF(H1158="","",IFERROR(INDEX(Tanggal1,MATCH('Buku Besar'!H1158,Akun1,0)),""))</f>
        <v/>
      </c>
      <c r="J1158" s="2" t="str">
        <f>IF(H1158="","",IFERROR(INDEX(Keterangan1,MATCH('Buku Besar'!H1158,Akun1,0)),""))</f>
        <v/>
      </c>
      <c r="K1158" s="2" t="str">
        <f>IF(H1158="","",IFERROR(INDEX(Reff1,MATCH('Buku Besar'!H1158,Akun1,0)),""))</f>
        <v/>
      </c>
      <c r="L1158" s="331" t="str">
        <f>IF(H1158="","",IFERROR(INDEX(Penerimaan1,MATCH('Buku Besar'!H1158,Akun1,0)),""))</f>
        <v/>
      </c>
      <c r="M1158" s="331" t="str">
        <f>IF(H1158="","",IFERROR(INDEX(Pengeluaran1,MATCH('Buku Besar'!H1158,Akun1,0)),""))</f>
        <v/>
      </c>
    </row>
    <row r="1159" spans="1:13" x14ac:dyDescent="0.25">
      <c r="A1159" s="91" t="str">
        <f t="shared" si="34"/>
        <v/>
      </c>
      <c r="B1159" s="330" t="str">
        <f>IF(A1159="","",IFERROR(INDEX(Tanggal,MATCH('Buku Besar'!A1159,Akun,0)),""))</f>
        <v/>
      </c>
      <c r="C1159" s="2" t="str">
        <f>IF(A1159="","",IFERROR(INDEX(Keterangan,MATCH('Buku Besar'!A1159,Akun,0)),""))</f>
        <v/>
      </c>
      <c r="D1159" s="2" t="str">
        <f>IF(A1159="","",IFERROR(INDEX(Reff,MATCH('Buku Besar'!A1159,Akun,0)),""))</f>
        <v/>
      </c>
      <c r="E1159" s="331" t="str">
        <f>IF(A1159="","",IFERROR(INDEX(Penerimaan,MATCH('Buku Besar'!A1159,Akun,0)),""))</f>
        <v/>
      </c>
      <c r="F1159" s="331" t="str">
        <f>IF(A1159="","",IFERROR(INDEX(Pengeluaran,MATCH('Buku Besar'!A1159,Akun,0)),""))</f>
        <v/>
      </c>
      <c r="H1159" s="91" t="str">
        <f t="shared" si="35"/>
        <v/>
      </c>
      <c r="I1159" s="330" t="str">
        <f>IF(H1159="","",IFERROR(INDEX(Tanggal1,MATCH('Buku Besar'!H1159,Akun1,0)),""))</f>
        <v/>
      </c>
      <c r="J1159" s="2" t="str">
        <f>IF(H1159="","",IFERROR(INDEX(Keterangan1,MATCH('Buku Besar'!H1159,Akun1,0)),""))</f>
        <v/>
      </c>
      <c r="K1159" s="2" t="str">
        <f>IF(H1159="","",IFERROR(INDEX(Reff1,MATCH('Buku Besar'!H1159,Akun1,0)),""))</f>
        <v/>
      </c>
      <c r="L1159" s="331" t="str">
        <f>IF(H1159="","",IFERROR(INDEX(Penerimaan1,MATCH('Buku Besar'!H1159,Akun1,0)),""))</f>
        <v/>
      </c>
      <c r="M1159" s="331" t="str">
        <f>IF(H1159="","",IFERROR(INDEX(Pengeluaran1,MATCH('Buku Besar'!H1159,Akun1,0)),""))</f>
        <v/>
      </c>
    </row>
    <row r="1160" spans="1:13" x14ac:dyDescent="0.25">
      <c r="A1160" s="91" t="str">
        <f t="shared" ref="A1160:A1223" si="36">IFERROR(IF((MID(A1159,8,LEN(A1159)-7)+1)&lt;=COUNTIF(Kas_Harian,LEFT(A1159,6)),LEFT(A1159,6)&amp;"-"&amp;MID(A1159,8,LEN(A1159)-7)+1,""),"")</f>
        <v/>
      </c>
      <c r="B1160" s="330" t="str">
        <f>IF(A1160="","",IFERROR(INDEX(Tanggal,MATCH('Buku Besar'!A1160,Akun,0)),""))</f>
        <v/>
      </c>
      <c r="C1160" s="2" t="str">
        <f>IF(A1160="","",IFERROR(INDEX(Keterangan,MATCH('Buku Besar'!A1160,Akun,0)),""))</f>
        <v/>
      </c>
      <c r="D1160" s="2" t="str">
        <f>IF(A1160="","",IFERROR(INDEX(Reff,MATCH('Buku Besar'!A1160,Akun,0)),""))</f>
        <v/>
      </c>
      <c r="E1160" s="331" t="str">
        <f>IF(A1160="","",IFERROR(INDEX(Penerimaan,MATCH('Buku Besar'!A1160,Akun,0)),""))</f>
        <v/>
      </c>
      <c r="F1160" s="331" t="str">
        <f>IF(A1160="","",IFERROR(INDEX(Pengeluaran,MATCH('Buku Besar'!A1160,Akun,0)),""))</f>
        <v/>
      </c>
      <c r="H1160" s="91" t="str">
        <f t="shared" ref="H1160:H1223" si="37">IFERROR(IF((MID(H1159,8,LEN(H1159)-7)+1)&lt;=COUNTIF(Bank_Harian,LEFT(H1159,6)),LEFT(H1159,6)&amp;"-"&amp;MID(H1159,8,LEN(H1159)-7)+1,""),"")</f>
        <v/>
      </c>
      <c r="I1160" s="330" t="str">
        <f>IF(H1160="","",IFERROR(INDEX(Tanggal1,MATCH('Buku Besar'!H1160,Akun1,0)),""))</f>
        <v/>
      </c>
      <c r="J1160" s="2" t="str">
        <f>IF(H1160="","",IFERROR(INDEX(Keterangan1,MATCH('Buku Besar'!H1160,Akun1,0)),""))</f>
        <v/>
      </c>
      <c r="K1160" s="2" t="str">
        <f>IF(H1160="","",IFERROR(INDEX(Reff1,MATCH('Buku Besar'!H1160,Akun1,0)),""))</f>
        <v/>
      </c>
      <c r="L1160" s="331" t="str">
        <f>IF(H1160="","",IFERROR(INDEX(Penerimaan1,MATCH('Buku Besar'!H1160,Akun1,0)),""))</f>
        <v/>
      </c>
      <c r="M1160" s="331" t="str">
        <f>IF(H1160="","",IFERROR(INDEX(Pengeluaran1,MATCH('Buku Besar'!H1160,Akun1,0)),""))</f>
        <v/>
      </c>
    </row>
    <row r="1161" spans="1:13" x14ac:dyDescent="0.25">
      <c r="A1161" s="91" t="str">
        <f t="shared" si="36"/>
        <v/>
      </c>
      <c r="B1161" s="330" t="str">
        <f>IF(A1161="","",IFERROR(INDEX(Tanggal,MATCH('Buku Besar'!A1161,Akun,0)),""))</f>
        <v/>
      </c>
      <c r="C1161" s="2" t="str">
        <f>IF(A1161="","",IFERROR(INDEX(Keterangan,MATCH('Buku Besar'!A1161,Akun,0)),""))</f>
        <v/>
      </c>
      <c r="D1161" s="2" t="str">
        <f>IF(A1161="","",IFERROR(INDEX(Reff,MATCH('Buku Besar'!A1161,Akun,0)),""))</f>
        <v/>
      </c>
      <c r="E1161" s="331" t="str">
        <f>IF(A1161="","",IFERROR(INDEX(Penerimaan,MATCH('Buku Besar'!A1161,Akun,0)),""))</f>
        <v/>
      </c>
      <c r="F1161" s="331" t="str">
        <f>IF(A1161="","",IFERROR(INDEX(Pengeluaran,MATCH('Buku Besar'!A1161,Akun,0)),""))</f>
        <v/>
      </c>
      <c r="H1161" s="91" t="str">
        <f t="shared" si="37"/>
        <v/>
      </c>
      <c r="I1161" s="330" t="str">
        <f>IF(H1161="","",IFERROR(INDEX(Tanggal1,MATCH('Buku Besar'!H1161,Akun1,0)),""))</f>
        <v/>
      </c>
      <c r="J1161" s="2" t="str">
        <f>IF(H1161="","",IFERROR(INDEX(Keterangan1,MATCH('Buku Besar'!H1161,Akun1,0)),""))</f>
        <v/>
      </c>
      <c r="K1161" s="2" t="str">
        <f>IF(H1161="","",IFERROR(INDEX(Reff1,MATCH('Buku Besar'!H1161,Akun1,0)),""))</f>
        <v/>
      </c>
      <c r="L1161" s="331" t="str">
        <f>IF(H1161="","",IFERROR(INDEX(Penerimaan1,MATCH('Buku Besar'!H1161,Akun1,0)),""))</f>
        <v/>
      </c>
      <c r="M1161" s="331" t="str">
        <f>IF(H1161="","",IFERROR(INDEX(Pengeluaran1,MATCH('Buku Besar'!H1161,Akun1,0)),""))</f>
        <v/>
      </c>
    </row>
    <row r="1162" spans="1:13" x14ac:dyDescent="0.25">
      <c r="A1162" s="91" t="str">
        <f t="shared" si="36"/>
        <v/>
      </c>
      <c r="B1162" s="330" t="str">
        <f>IF(A1162="","",IFERROR(INDEX(Tanggal,MATCH('Buku Besar'!A1162,Akun,0)),""))</f>
        <v/>
      </c>
      <c r="C1162" s="2" t="str">
        <f>IF(A1162="","",IFERROR(INDEX(Keterangan,MATCH('Buku Besar'!A1162,Akun,0)),""))</f>
        <v/>
      </c>
      <c r="D1162" s="2" t="str">
        <f>IF(A1162="","",IFERROR(INDEX(Reff,MATCH('Buku Besar'!A1162,Akun,0)),""))</f>
        <v/>
      </c>
      <c r="E1162" s="331" t="str">
        <f>IF(A1162="","",IFERROR(INDEX(Penerimaan,MATCH('Buku Besar'!A1162,Akun,0)),""))</f>
        <v/>
      </c>
      <c r="F1162" s="331" t="str">
        <f>IF(A1162="","",IFERROR(INDEX(Pengeluaran,MATCH('Buku Besar'!A1162,Akun,0)),""))</f>
        <v/>
      </c>
      <c r="H1162" s="91" t="str">
        <f t="shared" si="37"/>
        <v/>
      </c>
      <c r="I1162" s="330" t="str">
        <f>IF(H1162="","",IFERROR(INDEX(Tanggal1,MATCH('Buku Besar'!H1162,Akun1,0)),""))</f>
        <v/>
      </c>
      <c r="J1162" s="2" t="str">
        <f>IF(H1162="","",IFERROR(INDEX(Keterangan1,MATCH('Buku Besar'!H1162,Akun1,0)),""))</f>
        <v/>
      </c>
      <c r="K1162" s="2" t="str">
        <f>IF(H1162="","",IFERROR(INDEX(Reff1,MATCH('Buku Besar'!H1162,Akun1,0)),""))</f>
        <v/>
      </c>
      <c r="L1162" s="331" t="str">
        <f>IF(H1162="","",IFERROR(INDEX(Penerimaan1,MATCH('Buku Besar'!H1162,Akun1,0)),""))</f>
        <v/>
      </c>
      <c r="M1162" s="331" t="str">
        <f>IF(H1162="","",IFERROR(INDEX(Pengeluaran1,MATCH('Buku Besar'!H1162,Akun1,0)),""))</f>
        <v/>
      </c>
    </row>
    <row r="1163" spans="1:13" x14ac:dyDescent="0.25">
      <c r="A1163" s="91" t="str">
        <f t="shared" si="36"/>
        <v/>
      </c>
      <c r="B1163" s="330" t="str">
        <f>IF(A1163="","",IFERROR(INDEX(Tanggal,MATCH('Buku Besar'!A1163,Akun,0)),""))</f>
        <v/>
      </c>
      <c r="C1163" s="2" t="str">
        <f>IF(A1163="","",IFERROR(INDEX(Keterangan,MATCH('Buku Besar'!A1163,Akun,0)),""))</f>
        <v/>
      </c>
      <c r="D1163" s="2" t="str">
        <f>IF(A1163="","",IFERROR(INDEX(Reff,MATCH('Buku Besar'!A1163,Akun,0)),""))</f>
        <v/>
      </c>
      <c r="E1163" s="331" t="str">
        <f>IF(A1163="","",IFERROR(INDEX(Penerimaan,MATCH('Buku Besar'!A1163,Akun,0)),""))</f>
        <v/>
      </c>
      <c r="F1163" s="331" t="str">
        <f>IF(A1163="","",IFERROR(INDEX(Pengeluaran,MATCH('Buku Besar'!A1163,Akun,0)),""))</f>
        <v/>
      </c>
      <c r="H1163" s="91" t="str">
        <f t="shared" si="37"/>
        <v/>
      </c>
      <c r="I1163" s="330" t="str">
        <f>IF(H1163="","",IFERROR(INDEX(Tanggal1,MATCH('Buku Besar'!H1163,Akun1,0)),""))</f>
        <v/>
      </c>
      <c r="J1163" s="2" t="str">
        <f>IF(H1163="","",IFERROR(INDEX(Keterangan1,MATCH('Buku Besar'!H1163,Akun1,0)),""))</f>
        <v/>
      </c>
      <c r="K1163" s="2" t="str">
        <f>IF(H1163="","",IFERROR(INDEX(Reff1,MATCH('Buku Besar'!H1163,Akun1,0)),""))</f>
        <v/>
      </c>
      <c r="L1163" s="331" t="str">
        <f>IF(H1163="","",IFERROR(INDEX(Penerimaan1,MATCH('Buku Besar'!H1163,Akun1,0)),""))</f>
        <v/>
      </c>
      <c r="M1163" s="331" t="str">
        <f>IF(H1163="","",IFERROR(INDEX(Pengeluaran1,MATCH('Buku Besar'!H1163,Akun1,0)),""))</f>
        <v/>
      </c>
    </row>
    <row r="1164" spans="1:13" x14ac:dyDescent="0.25">
      <c r="A1164" s="91" t="str">
        <f t="shared" si="36"/>
        <v/>
      </c>
      <c r="B1164" s="330" t="str">
        <f>IF(A1164="","",IFERROR(INDEX(Tanggal,MATCH('Buku Besar'!A1164,Akun,0)),""))</f>
        <v/>
      </c>
      <c r="C1164" s="2" t="str">
        <f>IF(A1164="","",IFERROR(INDEX(Keterangan,MATCH('Buku Besar'!A1164,Akun,0)),""))</f>
        <v/>
      </c>
      <c r="D1164" s="2" t="str">
        <f>IF(A1164="","",IFERROR(INDEX(Reff,MATCH('Buku Besar'!A1164,Akun,0)),""))</f>
        <v/>
      </c>
      <c r="E1164" s="331" t="str">
        <f>IF(A1164="","",IFERROR(INDEX(Penerimaan,MATCH('Buku Besar'!A1164,Akun,0)),""))</f>
        <v/>
      </c>
      <c r="F1164" s="331" t="str">
        <f>IF(A1164="","",IFERROR(INDEX(Pengeluaran,MATCH('Buku Besar'!A1164,Akun,0)),""))</f>
        <v/>
      </c>
      <c r="H1164" s="91" t="str">
        <f t="shared" si="37"/>
        <v/>
      </c>
      <c r="I1164" s="330" t="str">
        <f>IF(H1164="","",IFERROR(INDEX(Tanggal1,MATCH('Buku Besar'!H1164,Akun1,0)),""))</f>
        <v/>
      </c>
      <c r="J1164" s="2" t="str">
        <f>IF(H1164="","",IFERROR(INDEX(Keterangan1,MATCH('Buku Besar'!H1164,Akun1,0)),""))</f>
        <v/>
      </c>
      <c r="K1164" s="2" t="str">
        <f>IF(H1164="","",IFERROR(INDEX(Reff1,MATCH('Buku Besar'!H1164,Akun1,0)),""))</f>
        <v/>
      </c>
      <c r="L1164" s="331" t="str">
        <f>IF(H1164="","",IFERROR(INDEX(Penerimaan1,MATCH('Buku Besar'!H1164,Akun1,0)),""))</f>
        <v/>
      </c>
      <c r="M1164" s="331" t="str">
        <f>IF(H1164="","",IFERROR(INDEX(Pengeluaran1,MATCH('Buku Besar'!H1164,Akun1,0)),""))</f>
        <v/>
      </c>
    </row>
    <row r="1165" spans="1:13" x14ac:dyDescent="0.25">
      <c r="A1165" s="91" t="str">
        <f t="shared" si="36"/>
        <v/>
      </c>
      <c r="B1165" s="330" t="str">
        <f>IF(A1165="","",IFERROR(INDEX(Tanggal,MATCH('Buku Besar'!A1165,Akun,0)),""))</f>
        <v/>
      </c>
      <c r="C1165" s="2" t="str">
        <f>IF(A1165="","",IFERROR(INDEX(Keterangan,MATCH('Buku Besar'!A1165,Akun,0)),""))</f>
        <v/>
      </c>
      <c r="D1165" s="2" t="str">
        <f>IF(A1165="","",IFERROR(INDEX(Reff,MATCH('Buku Besar'!A1165,Akun,0)),""))</f>
        <v/>
      </c>
      <c r="E1165" s="331" t="str">
        <f>IF(A1165="","",IFERROR(INDEX(Penerimaan,MATCH('Buku Besar'!A1165,Akun,0)),""))</f>
        <v/>
      </c>
      <c r="F1165" s="331" t="str">
        <f>IF(A1165="","",IFERROR(INDEX(Pengeluaran,MATCH('Buku Besar'!A1165,Akun,0)),""))</f>
        <v/>
      </c>
      <c r="H1165" s="91" t="str">
        <f t="shared" si="37"/>
        <v/>
      </c>
      <c r="I1165" s="330" t="str">
        <f>IF(H1165="","",IFERROR(INDEX(Tanggal1,MATCH('Buku Besar'!H1165,Akun1,0)),""))</f>
        <v/>
      </c>
      <c r="J1165" s="2" t="str">
        <f>IF(H1165="","",IFERROR(INDEX(Keterangan1,MATCH('Buku Besar'!H1165,Akun1,0)),""))</f>
        <v/>
      </c>
      <c r="K1165" s="2" t="str">
        <f>IF(H1165="","",IFERROR(INDEX(Reff1,MATCH('Buku Besar'!H1165,Akun1,0)),""))</f>
        <v/>
      </c>
      <c r="L1165" s="331" t="str">
        <f>IF(H1165="","",IFERROR(INDEX(Penerimaan1,MATCH('Buku Besar'!H1165,Akun1,0)),""))</f>
        <v/>
      </c>
      <c r="M1165" s="331" t="str">
        <f>IF(H1165="","",IFERROR(INDEX(Pengeluaran1,MATCH('Buku Besar'!H1165,Akun1,0)),""))</f>
        <v/>
      </c>
    </row>
    <row r="1166" spans="1:13" x14ac:dyDescent="0.25">
      <c r="A1166" s="91" t="str">
        <f t="shared" si="36"/>
        <v/>
      </c>
      <c r="B1166" s="330" t="str">
        <f>IF(A1166="","",IFERROR(INDEX(Tanggal,MATCH('Buku Besar'!A1166,Akun,0)),""))</f>
        <v/>
      </c>
      <c r="C1166" s="2" t="str">
        <f>IF(A1166="","",IFERROR(INDEX(Keterangan,MATCH('Buku Besar'!A1166,Akun,0)),""))</f>
        <v/>
      </c>
      <c r="D1166" s="2" t="str">
        <f>IF(A1166="","",IFERROR(INDEX(Reff,MATCH('Buku Besar'!A1166,Akun,0)),""))</f>
        <v/>
      </c>
      <c r="E1166" s="331" t="str">
        <f>IF(A1166="","",IFERROR(INDEX(Penerimaan,MATCH('Buku Besar'!A1166,Akun,0)),""))</f>
        <v/>
      </c>
      <c r="F1166" s="331" t="str">
        <f>IF(A1166="","",IFERROR(INDEX(Pengeluaran,MATCH('Buku Besar'!A1166,Akun,0)),""))</f>
        <v/>
      </c>
      <c r="H1166" s="91" t="str">
        <f t="shared" si="37"/>
        <v/>
      </c>
      <c r="I1166" s="330" t="str">
        <f>IF(H1166="","",IFERROR(INDEX(Tanggal1,MATCH('Buku Besar'!H1166,Akun1,0)),""))</f>
        <v/>
      </c>
      <c r="J1166" s="2" t="str">
        <f>IF(H1166="","",IFERROR(INDEX(Keterangan1,MATCH('Buku Besar'!H1166,Akun1,0)),""))</f>
        <v/>
      </c>
      <c r="K1166" s="2" t="str">
        <f>IF(H1166="","",IFERROR(INDEX(Reff1,MATCH('Buku Besar'!H1166,Akun1,0)),""))</f>
        <v/>
      </c>
      <c r="L1166" s="331" t="str">
        <f>IF(H1166="","",IFERROR(INDEX(Penerimaan1,MATCH('Buku Besar'!H1166,Akun1,0)),""))</f>
        <v/>
      </c>
      <c r="M1166" s="331" t="str">
        <f>IF(H1166="","",IFERROR(INDEX(Pengeluaran1,MATCH('Buku Besar'!H1166,Akun1,0)),""))</f>
        <v/>
      </c>
    </row>
    <row r="1167" spans="1:13" x14ac:dyDescent="0.25">
      <c r="A1167" s="91" t="str">
        <f t="shared" si="36"/>
        <v/>
      </c>
      <c r="B1167" s="330" t="str">
        <f>IF(A1167="","",IFERROR(INDEX(Tanggal,MATCH('Buku Besar'!A1167,Akun,0)),""))</f>
        <v/>
      </c>
      <c r="C1167" s="2" t="str">
        <f>IF(A1167="","",IFERROR(INDEX(Keterangan,MATCH('Buku Besar'!A1167,Akun,0)),""))</f>
        <v/>
      </c>
      <c r="D1167" s="2" t="str">
        <f>IF(A1167="","",IFERROR(INDEX(Reff,MATCH('Buku Besar'!A1167,Akun,0)),""))</f>
        <v/>
      </c>
      <c r="E1167" s="331" t="str">
        <f>IF(A1167="","",IFERROR(INDEX(Penerimaan,MATCH('Buku Besar'!A1167,Akun,0)),""))</f>
        <v/>
      </c>
      <c r="F1167" s="331" t="str">
        <f>IF(A1167="","",IFERROR(INDEX(Pengeluaran,MATCH('Buku Besar'!A1167,Akun,0)),""))</f>
        <v/>
      </c>
      <c r="H1167" s="91" t="str">
        <f t="shared" si="37"/>
        <v/>
      </c>
      <c r="I1167" s="330" t="str">
        <f>IF(H1167="","",IFERROR(INDEX(Tanggal1,MATCH('Buku Besar'!H1167,Akun1,0)),""))</f>
        <v/>
      </c>
      <c r="J1167" s="2" t="str">
        <f>IF(H1167="","",IFERROR(INDEX(Keterangan1,MATCH('Buku Besar'!H1167,Akun1,0)),""))</f>
        <v/>
      </c>
      <c r="K1167" s="2" t="str">
        <f>IF(H1167="","",IFERROR(INDEX(Reff1,MATCH('Buku Besar'!H1167,Akun1,0)),""))</f>
        <v/>
      </c>
      <c r="L1167" s="331" t="str">
        <f>IF(H1167="","",IFERROR(INDEX(Penerimaan1,MATCH('Buku Besar'!H1167,Akun1,0)),""))</f>
        <v/>
      </c>
      <c r="M1167" s="331" t="str">
        <f>IF(H1167="","",IFERROR(INDEX(Pengeluaran1,MATCH('Buku Besar'!H1167,Akun1,0)),""))</f>
        <v/>
      </c>
    </row>
    <row r="1168" spans="1:13" x14ac:dyDescent="0.25">
      <c r="A1168" s="91" t="str">
        <f t="shared" si="36"/>
        <v/>
      </c>
      <c r="B1168" s="330" t="str">
        <f>IF(A1168="","",IFERROR(INDEX(Tanggal,MATCH('Buku Besar'!A1168,Akun,0)),""))</f>
        <v/>
      </c>
      <c r="C1168" s="2" t="str">
        <f>IF(A1168="","",IFERROR(INDEX(Keterangan,MATCH('Buku Besar'!A1168,Akun,0)),""))</f>
        <v/>
      </c>
      <c r="D1168" s="2" t="str">
        <f>IF(A1168="","",IFERROR(INDEX(Reff,MATCH('Buku Besar'!A1168,Akun,0)),""))</f>
        <v/>
      </c>
      <c r="E1168" s="331" t="str">
        <f>IF(A1168="","",IFERROR(INDEX(Penerimaan,MATCH('Buku Besar'!A1168,Akun,0)),""))</f>
        <v/>
      </c>
      <c r="F1168" s="331" t="str">
        <f>IF(A1168="","",IFERROR(INDEX(Pengeluaran,MATCH('Buku Besar'!A1168,Akun,0)),""))</f>
        <v/>
      </c>
      <c r="H1168" s="91" t="str">
        <f t="shared" si="37"/>
        <v/>
      </c>
      <c r="I1168" s="330" t="str">
        <f>IF(H1168="","",IFERROR(INDEX(Tanggal1,MATCH('Buku Besar'!H1168,Akun1,0)),""))</f>
        <v/>
      </c>
      <c r="J1168" s="2" t="str">
        <f>IF(H1168="","",IFERROR(INDEX(Keterangan1,MATCH('Buku Besar'!H1168,Akun1,0)),""))</f>
        <v/>
      </c>
      <c r="K1168" s="2" t="str">
        <f>IF(H1168="","",IFERROR(INDEX(Reff1,MATCH('Buku Besar'!H1168,Akun1,0)),""))</f>
        <v/>
      </c>
      <c r="L1168" s="331" t="str">
        <f>IF(H1168="","",IFERROR(INDEX(Penerimaan1,MATCH('Buku Besar'!H1168,Akun1,0)),""))</f>
        <v/>
      </c>
      <c r="M1168" s="331" t="str">
        <f>IF(H1168="","",IFERROR(INDEX(Pengeluaran1,MATCH('Buku Besar'!H1168,Akun1,0)),""))</f>
        <v/>
      </c>
    </row>
    <row r="1169" spans="1:13" x14ac:dyDescent="0.25">
      <c r="A1169" s="91" t="str">
        <f t="shared" si="36"/>
        <v/>
      </c>
      <c r="B1169" s="330" t="str">
        <f>IF(A1169="","",IFERROR(INDEX(Tanggal,MATCH('Buku Besar'!A1169,Akun,0)),""))</f>
        <v/>
      </c>
      <c r="C1169" s="2" t="str">
        <f>IF(A1169="","",IFERROR(INDEX(Keterangan,MATCH('Buku Besar'!A1169,Akun,0)),""))</f>
        <v/>
      </c>
      <c r="D1169" s="2" t="str">
        <f>IF(A1169="","",IFERROR(INDEX(Reff,MATCH('Buku Besar'!A1169,Akun,0)),""))</f>
        <v/>
      </c>
      <c r="E1169" s="331" t="str">
        <f>IF(A1169="","",IFERROR(INDEX(Penerimaan,MATCH('Buku Besar'!A1169,Akun,0)),""))</f>
        <v/>
      </c>
      <c r="F1169" s="331" t="str">
        <f>IF(A1169="","",IFERROR(INDEX(Pengeluaran,MATCH('Buku Besar'!A1169,Akun,0)),""))</f>
        <v/>
      </c>
      <c r="H1169" s="91" t="str">
        <f t="shared" si="37"/>
        <v/>
      </c>
      <c r="I1169" s="330" t="str">
        <f>IF(H1169="","",IFERROR(INDEX(Tanggal1,MATCH('Buku Besar'!H1169,Akun1,0)),""))</f>
        <v/>
      </c>
      <c r="J1169" s="2" t="str">
        <f>IF(H1169="","",IFERROR(INDEX(Keterangan1,MATCH('Buku Besar'!H1169,Akun1,0)),""))</f>
        <v/>
      </c>
      <c r="K1169" s="2" t="str">
        <f>IF(H1169="","",IFERROR(INDEX(Reff1,MATCH('Buku Besar'!H1169,Akun1,0)),""))</f>
        <v/>
      </c>
      <c r="L1169" s="331" t="str">
        <f>IF(H1169="","",IFERROR(INDEX(Penerimaan1,MATCH('Buku Besar'!H1169,Akun1,0)),""))</f>
        <v/>
      </c>
      <c r="M1169" s="331" t="str">
        <f>IF(H1169="","",IFERROR(INDEX(Pengeluaran1,MATCH('Buku Besar'!H1169,Akun1,0)),""))</f>
        <v/>
      </c>
    </row>
    <row r="1170" spans="1:13" x14ac:dyDescent="0.25">
      <c r="A1170" s="91" t="str">
        <f t="shared" si="36"/>
        <v/>
      </c>
      <c r="B1170" s="330" t="str">
        <f>IF(A1170="","",IFERROR(INDEX(Tanggal,MATCH('Buku Besar'!A1170,Akun,0)),""))</f>
        <v/>
      </c>
      <c r="C1170" s="2" t="str">
        <f>IF(A1170="","",IFERROR(INDEX(Keterangan,MATCH('Buku Besar'!A1170,Akun,0)),""))</f>
        <v/>
      </c>
      <c r="D1170" s="2" t="str">
        <f>IF(A1170="","",IFERROR(INDEX(Reff,MATCH('Buku Besar'!A1170,Akun,0)),""))</f>
        <v/>
      </c>
      <c r="E1170" s="331" t="str">
        <f>IF(A1170="","",IFERROR(INDEX(Penerimaan,MATCH('Buku Besar'!A1170,Akun,0)),""))</f>
        <v/>
      </c>
      <c r="F1170" s="331" t="str">
        <f>IF(A1170="","",IFERROR(INDEX(Pengeluaran,MATCH('Buku Besar'!A1170,Akun,0)),""))</f>
        <v/>
      </c>
      <c r="H1170" s="91" t="str">
        <f t="shared" si="37"/>
        <v/>
      </c>
      <c r="I1170" s="330" t="str">
        <f>IF(H1170="","",IFERROR(INDEX(Tanggal1,MATCH('Buku Besar'!H1170,Akun1,0)),""))</f>
        <v/>
      </c>
      <c r="J1170" s="2" t="str">
        <f>IF(H1170="","",IFERROR(INDEX(Keterangan1,MATCH('Buku Besar'!H1170,Akun1,0)),""))</f>
        <v/>
      </c>
      <c r="K1170" s="2" t="str">
        <f>IF(H1170="","",IFERROR(INDEX(Reff1,MATCH('Buku Besar'!H1170,Akun1,0)),""))</f>
        <v/>
      </c>
      <c r="L1170" s="331" t="str">
        <f>IF(H1170="","",IFERROR(INDEX(Penerimaan1,MATCH('Buku Besar'!H1170,Akun1,0)),""))</f>
        <v/>
      </c>
      <c r="M1170" s="331" t="str">
        <f>IF(H1170="","",IFERROR(INDEX(Pengeluaran1,MATCH('Buku Besar'!H1170,Akun1,0)),""))</f>
        <v/>
      </c>
    </row>
    <row r="1171" spans="1:13" x14ac:dyDescent="0.25">
      <c r="A1171" s="91" t="str">
        <f t="shared" si="36"/>
        <v/>
      </c>
      <c r="B1171" s="330" t="str">
        <f>IF(A1171="","",IFERROR(INDEX(Tanggal,MATCH('Buku Besar'!A1171,Akun,0)),""))</f>
        <v/>
      </c>
      <c r="C1171" s="2" t="str">
        <f>IF(A1171="","",IFERROR(INDEX(Keterangan,MATCH('Buku Besar'!A1171,Akun,0)),""))</f>
        <v/>
      </c>
      <c r="D1171" s="2" t="str">
        <f>IF(A1171="","",IFERROR(INDEX(Reff,MATCH('Buku Besar'!A1171,Akun,0)),""))</f>
        <v/>
      </c>
      <c r="E1171" s="331" t="str">
        <f>IF(A1171="","",IFERROR(INDEX(Penerimaan,MATCH('Buku Besar'!A1171,Akun,0)),""))</f>
        <v/>
      </c>
      <c r="F1171" s="331" t="str">
        <f>IF(A1171="","",IFERROR(INDEX(Pengeluaran,MATCH('Buku Besar'!A1171,Akun,0)),""))</f>
        <v/>
      </c>
      <c r="H1171" s="91" t="str">
        <f t="shared" si="37"/>
        <v/>
      </c>
      <c r="I1171" s="330" t="str">
        <f>IF(H1171="","",IFERROR(INDEX(Tanggal1,MATCH('Buku Besar'!H1171,Akun1,0)),""))</f>
        <v/>
      </c>
      <c r="J1171" s="2" t="str">
        <f>IF(H1171="","",IFERROR(INDEX(Keterangan1,MATCH('Buku Besar'!H1171,Akun1,0)),""))</f>
        <v/>
      </c>
      <c r="K1171" s="2" t="str">
        <f>IF(H1171="","",IFERROR(INDEX(Reff1,MATCH('Buku Besar'!H1171,Akun1,0)),""))</f>
        <v/>
      </c>
      <c r="L1171" s="331" t="str">
        <f>IF(H1171="","",IFERROR(INDEX(Penerimaan1,MATCH('Buku Besar'!H1171,Akun1,0)),""))</f>
        <v/>
      </c>
      <c r="M1171" s="331" t="str">
        <f>IF(H1171="","",IFERROR(INDEX(Pengeluaran1,MATCH('Buku Besar'!H1171,Akun1,0)),""))</f>
        <v/>
      </c>
    </row>
    <row r="1172" spans="1:13" x14ac:dyDescent="0.25">
      <c r="A1172" s="91" t="str">
        <f t="shared" si="36"/>
        <v/>
      </c>
      <c r="B1172" s="330" t="str">
        <f>IF(A1172="","",IFERROR(INDEX(Tanggal,MATCH('Buku Besar'!A1172,Akun,0)),""))</f>
        <v/>
      </c>
      <c r="C1172" s="2" t="str">
        <f>IF(A1172="","",IFERROR(INDEX(Keterangan,MATCH('Buku Besar'!A1172,Akun,0)),""))</f>
        <v/>
      </c>
      <c r="D1172" s="2" t="str">
        <f>IF(A1172="","",IFERROR(INDEX(Reff,MATCH('Buku Besar'!A1172,Akun,0)),""))</f>
        <v/>
      </c>
      <c r="E1172" s="331" t="str">
        <f>IF(A1172="","",IFERROR(INDEX(Penerimaan,MATCH('Buku Besar'!A1172,Akun,0)),""))</f>
        <v/>
      </c>
      <c r="F1172" s="331" t="str">
        <f>IF(A1172="","",IFERROR(INDEX(Pengeluaran,MATCH('Buku Besar'!A1172,Akun,0)),""))</f>
        <v/>
      </c>
      <c r="H1172" s="91" t="str">
        <f t="shared" si="37"/>
        <v/>
      </c>
      <c r="I1172" s="330" t="str">
        <f>IF(H1172="","",IFERROR(INDEX(Tanggal1,MATCH('Buku Besar'!H1172,Akun1,0)),""))</f>
        <v/>
      </c>
      <c r="J1172" s="2" t="str">
        <f>IF(H1172="","",IFERROR(INDEX(Keterangan1,MATCH('Buku Besar'!H1172,Akun1,0)),""))</f>
        <v/>
      </c>
      <c r="K1172" s="2" t="str">
        <f>IF(H1172="","",IFERROR(INDEX(Reff1,MATCH('Buku Besar'!H1172,Akun1,0)),""))</f>
        <v/>
      </c>
      <c r="L1172" s="331" t="str">
        <f>IF(H1172="","",IFERROR(INDEX(Penerimaan1,MATCH('Buku Besar'!H1172,Akun1,0)),""))</f>
        <v/>
      </c>
      <c r="M1172" s="331" t="str">
        <f>IF(H1172="","",IFERROR(INDEX(Pengeluaran1,MATCH('Buku Besar'!H1172,Akun1,0)),""))</f>
        <v/>
      </c>
    </row>
    <row r="1173" spans="1:13" x14ac:dyDescent="0.25">
      <c r="A1173" s="91" t="str">
        <f t="shared" si="36"/>
        <v/>
      </c>
      <c r="B1173" s="330" t="str">
        <f>IF(A1173="","",IFERROR(INDEX(Tanggal,MATCH('Buku Besar'!A1173,Akun,0)),""))</f>
        <v/>
      </c>
      <c r="C1173" s="2" t="str">
        <f>IF(A1173="","",IFERROR(INDEX(Keterangan,MATCH('Buku Besar'!A1173,Akun,0)),""))</f>
        <v/>
      </c>
      <c r="D1173" s="2" t="str">
        <f>IF(A1173="","",IFERROR(INDEX(Reff,MATCH('Buku Besar'!A1173,Akun,0)),""))</f>
        <v/>
      </c>
      <c r="E1173" s="331" t="str">
        <f>IF(A1173="","",IFERROR(INDEX(Penerimaan,MATCH('Buku Besar'!A1173,Akun,0)),""))</f>
        <v/>
      </c>
      <c r="F1173" s="331" t="str">
        <f>IF(A1173="","",IFERROR(INDEX(Pengeluaran,MATCH('Buku Besar'!A1173,Akun,0)),""))</f>
        <v/>
      </c>
      <c r="H1173" s="91" t="str">
        <f t="shared" si="37"/>
        <v/>
      </c>
      <c r="I1173" s="330" t="str">
        <f>IF(H1173="","",IFERROR(INDEX(Tanggal1,MATCH('Buku Besar'!H1173,Akun1,0)),""))</f>
        <v/>
      </c>
      <c r="J1173" s="2" t="str">
        <f>IF(H1173="","",IFERROR(INDEX(Keterangan1,MATCH('Buku Besar'!H1173,Akun1,0)),""))</f>
        <v/>
      </c>
      <c r="K1173" s="2" t="str">
        <f>IF(H1173="","",IFERROR(INDEX(Reff1,MATCH('Buku Besar'!H1173,Akun1,0)),""))</f>
        <v/>
      </c>
      <c r="L1173" s="331" t="str">
        <f>IF(H1173="","",IFERROR(INDEX(Penerimaan1,MATCH('Buku Besar'!H1173,Akun1,0)),""))</f>
        <v/>
      </c>
      <c r="M1173" s="331" t="str">
        <f>IF(H1173="","",IFERROR(INDEX(Pengeluaran1,MATCH('Buku Besar'!H1173,Akun1,0)),""))</f>
        <v/>
      </c>
    </row>
    <row r="1174" spans="1:13" x14ac:dyDescent="0.25">
      <c r="A1174" s="91" t="str">
        <f t="shared" si="36"/>
        <v/>
      </c>
      <c r="B1174" s="330" t="str">
        <f>IF(A1174="","",IFERROR(INDEX(Tanggal,MATCH('Buku Besar'!A1174,Akun,0)),""))</f>
        <v/>
      </c>
      <c r="C1174" s="2" t="str">
        <f>IF(A1174="","",IFERROR(INDEX(Keterangan,MATCH('Buku Besar'!A1174,Akun,0)),""))</f>
        <v/>
      </c>
      <c r="D1174" s="2" t="str">
        <f>IF(A1174="","",IFERROR(INDEX(Reff,MATCH('Buku Besar'!A1174,Akun,0)),""))</f>
        <v/>
      </c>
      <c r="E1174" s="331" t="str">
        <f>IF(A1174="","",IFERROR(INDEX(Penerimaan,MATCH('Buku Besar'!A1174,Akun,0)),""))</f>
        <v/>
      </c>
      <c r="F1174" s="331" t="str">
        <f>IF(A1174="","",IFERROR(INDEX(Pengeluaran,MATCH('Buku Besar'!A1174,Akun,0)),""))</f>
        <v/>
      </c>
      <c r="H1174" s="91" t="str">
        <f t="shared" si="37"/>
        <v/>
      </c>
      <c r="I1174" s="330" t="str">
        <f>IF(H1174="","",IFERROR(INDEX(Tanggal1,MATCH('Buku Besar'!H1174,Akun1,0)),""))</f>
        <v/>
      </c>
      <c r="J1174" s="2" t="str">
        <f>IF(H1174="","",IFERROR(INDEX(Keterangan1,MATCH('Buku Besar'!H1174,Akun1,0)),""))</f>
        <v/>
      </c>
      <c r="K1174" s="2" t="str">
        <f>IF(H1174="","",IFERROR(INDEX(Reff1,MATCH('Buku Besar'!H1174,Akun1,0)),""))</f>
        <v/>
      </c>
      <c r="L1174" s="331" t="str">
        <f>IF(H1174="","",IFERROR(INDEX(Penerimaan1,MATCH('Buku Besar'!H1174,Akun1,0)),""))</f>
        <v/>
      </c>
      <c r="M1174" s="331" t="str">
        <f>IF(H1174="","",IFERROR(INDEX(Pengeluaran1,MATCH('Buku Besar'!H1174,Akun1,0)),""))</f>
        <v/>
      </c>
    </row>
    <row r="1175" spans="1:13" x14ac:dyDescent="0.25">
      <c r="A1175" s="91" t="str">
        <f t="shared" si="36"/>
        <v/>
      </c>
      <c r="B1175" s="330" t="str">
        <f>IF(A1175="","",IFERROR(INDEX(Tanggal,MATCH('Buku Besar'!A1175,Akun,0)),""))</f>
        <v/>
      </c>
      <c r="C1175" s="2" t="str">
        <f>IF(A1175="","",IFERROR(INDEX(Keterangan,MATCH('Buku Besar'!A1175,Akun,0)),""))</f>
        <v/>
      </c>
      <c r="D1175" s="2" t="str">
        <f>IF(A1175="","",IFERROR(INDEX(Reff,MATCH('Buku Besar'!A1175,Akun,0)),""))</f>
        <v/>
      </c>
      <c r="E1175" s="331" t="str">
        <f>IF(A1175="","",IFERROR(INDEX(Penerimaan,MATCH('Buku Besar'!A1175,Akun,0)),""))</f>
        <v/>
      </c>
      <c r="F1175" s="331" t="str">
        <f>IF(A1175="","",IFERROR(INDEX(Pengeluaran,MATCH('Buku Besar'!A1175,Akun,0)),""))</f>
        <v/>
      </c>
      <c r="H1175" s="91" t="str">
        <f t="shared" si="37"/>
        <v/>
      </c>
      <c r="I1175" s="330" t="str">
        <f>IF(H1175="","",IFERROR(INDEX(Tanggal1,MATCH('Buku Besar'!H1175,Akun1,0)),""))</f>
        <v/>
      </c>
      <c r="J1175" s="2" t="str">
        <f>IF(H1175="","",IFERROR(INDEX(Keterangan1,MATCH('Buku Besar'!H1175,Akun1,0)),""))</f>
        <v/>
      </c>
      <c r="K1175" s="2" t="str">
        <f>IF(H1175="","",IFERROR(INDEX(Reff1,MATCH('Buku Besar'!H1175,Akun1,0)),""))</f>
        <v/>
      </c>
      <c r="L1175" s="331" t="str">
        <f>IF(H1175="","",IFERROR(INDEX(Penerimaan1,MATCH('Buku Besar'!H1175,Akun1,0)),""))</f>
        <v/>
      </c>
      <c r="M1175" s="331" t="str">
        <f>IF(H1175="","",IFERROR(INDEX(Pengeluaran1,MATCH('Buku Besar'!H1175,Akun1,0)),""))</f>
        <v/>
      </c>
    </row>
    <row r="1176" spans="1:13" x14ac:dyDescent="0.25">
      <c r="A1176" s="91" t="str">
        <f t="shared" si="36"/>
        <v/>
      </c>
      <c r="B1176" s="330" t="str">
        <f>IF(A1176="","",IFERROR(INDEX(Tanggal,MATCH('Buku Besar'!A1176,Akun,0)),""))</f>
        <v/>
      </c>
      <c r="C1176" s="2" t="str">
        <f>IF(A1176="","",IFERROR(INDEX(Keterangan,MATCH('Buku Besar'!A1176,Akun,0)),""))</f>
        <v/>
      </c>
      <c r="D1176" s="2" t="str">
        <f>IF(A1176="","",IFERROR(INDEX(Reff,MATCH('Buku Besar'!A1176,Akun,0)),""))</f>
        <v/>
      </c>
      <c r="E1176" s="331" t="str">
        <f>IF(A1176="","",IFERROR(INDEX(Penerimaan,MATCH('Buku Besar'!A1176,Akun,0)),""))</f>
        <v/>
      </c>
      <c r="F1176" s="331" t="str">
        <f>IF(A1176="","",IFERROR(INDEX(Pengeluaran,MATCH('Buku Besar'!A1176,Akun,0)),""))</f>
        <v/>
      </c>
      <c r="H1176" s="91" t="str">
        <f t="shared" si="37"/>
        <v/>
      </c>
      <c r="I1176" s="330" t="str">
        <f>IF(H1176="","",IFERROR(INDEX(Tanggal1,MATCH('Buku Besar'!H1176,Akun1,0)),""))</f>
        <v/>
      </c>
      <c r="J1176" s="2" t="str">
        <f>IF(H1176="","",IFERROR(INDEX(Keterangan1,MATCH('Buku Besar'!H1176,Akun1,0)),""))</f>
        <v/>
      </c>
      <c r="K1176" s="2" t="str">
        <f>IF(H1176="","",IFERROR(INDEX(Reff1,MATCH('Buku Besar'!H1176,Akun1,0)),""))</f>
        <v/>
      </c>
      <c r="L1176" s="331" t="str">
        <f>IF(H1176="","",IFERROR(INDEX(Penerimaan1,MATCH('Buku Besar'!H1176,Akun1,0)),""))</f>
        <v/>
      </c>
      <c r="M1176" s="331" t="str">
        <f>IF(H1176="","",IFERROR(INDEX(Pengeluaran1,MATCH('Buku Besar'!H1176,Akun1,0)),""))</f>
        <v/>
      </c>
    </row>
    <row r="1177" spans="1:13" x14ac:dyDescent="0.25">
      <c r="A1177" s="91" t="str">
        <f t="shared" si="36"/>
        <v/>
      </c>
      <c r="B1177" s="330" t="str">
        <f>IF(A1177="","",IFERROR(INDEX(Tanggal,MATCH('Buku Besar'!A1177,Akun,0)),""))</f>
        <v/>
      </c>
      <c r="C1177" s="2" t="str">
        <f>IF(A1177="","",IFERROR(INDEX(Keterangan,MATCH('Buku Besar'!A1177,Akun,0)),""))</f>
        <v/>
      </c>
      <c r="D1177" s="2" t="str">
        <f>IF(A1177="","",IFERROR(INDEX(Reff,MATCH('Buku Besar'!A1177,Akun,0)),""))</f>
        <v/>
      </c>
      <c r="E1177" s="331" t="str">
        <f>IF(A1177="","",IFERROR(INDEX(Penerimaan,MATCH('Buku Besar'!A1177,Akun,0)),""))</f>
        <v/>
      </c>
      <c r="F1177" s="331" t="str">
        <f>IF(A1177="","",IFERROR(INDEX(Pengeluaran,MATCH('Buku Besar'!A1177,Akun,0)),""))</f>
        <v/>
      </c>
      <c r="H1177" s="91" t="str">
        <f t="shared" si="37"/>
        <v/>
      </c>
      <c r="I1177" s="330" t="str">
        <f>IF(H1177="","",IFERROR(INDEX(Tanggal1,MATCH('Buku Besar'!H1177,Akun1,0)),""))</f>
        <v/>
      </c>
      <c r="J1177" s="2" t="str">
        <f>IF(H1177="","",IFERROR(INDEX(Keterangan1,MATCH('Buku Besar'!H1177,Akun1,0)),""))</f>
        <v/>
      </c>
      <c r="K1177" s="2" t="str">
        <f>IF(H1177="","",IFERROR(INDEX(Reff1,MATCH('Buku Besar'!H1177,Akun1,0)),""))</f>
        <v/>
      </c>
      <c r="L1177" s="331" t="str">
        <f>IF(H1177="","",IFERROR(INDEX(Penerimaan1,MATCH('Buku Besar'!H1177,Akun1,0)),""))</f>
        <v/>
      </c>
      <c r="M1177" s="331" t="str">
        <f>IF(H1177="","",IFERROR(INDEX(Pengeluaran1,MATCH('Buku Besar'!H1177,Akun1,0)),""))</f>
        <v/>
      </c>
    </row>
    <row r="1178" spans="1:13" x14ac:dyDescent="0.25">
      <c r="A1178" s="91" t="str">
        <f t="shared" si="36"/>
        <v/>
      </c>
      <c r="B1178" s="330" t="str">
        <f>IF(A1178="","",IFERROR(INDEX(Tanggal,MATCH('Buku Besar'!A1178,Akun,0)),""))</f>
        <v/>
      </c>
      <c r="C1178" s="2" t="str">
        <f>IF(A1178="","",IFERROR(INDEX(Keterangan,MATCH('Buku Besar'!A1178,Akun,0)),""))</f>
        <v/>
      </c>
      <c r="D1178" s="2" t="str">
        <f>IF(A1178="","",IFERROR(INDEX(Reff,MATCH('Buku Besar'!A1178,Akun,0)),""))</f>
        <v/>
      </c>
      <c r="E1178" s="331" t="str">
        <f>IF(A1178="","",IFERROR(INDEX(Penerimaan,MATCH('Buku Besar'!A1178,Akun,0)),""))</f>
        <v/>
      </c>
      <c r="F1178" s="331" t="str">
        <f>IF(A1178="","",IFERROR(INDEX(Pengeluaran,MATCH('Buku Besar'!A1178,Akun,0)),""))</f>
        <v/>
      </c>
      <c r="H1178" s="91" t="str">
        <f t="shared" si="37"/>
        <v/>
      </c>
      <c r="I1178" s="330" t="str">
        <f>IF(H1178="","",IFERROR(INDEX(Tanggal1,MATCH('Buku Besar'!H1178,Akun1,0)),""))</f>
        <v/>
      </c>
      <c r="J1178" s="2" t="str">
        <f>IF(H1178="","",IFERROR(INDEX(Keterangan1,MATCH('Buku Besar'!H1178,Akun1,0)),""))</f>
        <v/>
      </c>
      <c r="K1178" s="2" t="str">
        <f>IF(H1178="","",IFERROR(INDEX(Reff1,MATCH('Buku Besar'!H1178,Akun1,0)),""))</f>
        <v/>
      </c>
      <c r="L1178" s="331" t="str">
        <f>IF(H1178="","",IFERROR(INDEX(Penerimaan1,MATCH('Buku Besar'!H1178,Akun1,0)),""))</f>
        <v/>
      </c>
      <c r="M1178" s="331" t="str">
        <f>IF(H1178="","",IFERROR(INDEX(Pengeluaran1,MATCH('Buku Besar'!H1178,Akun1,0)),""))</f>
        <v/>
      </c>
    </row>
    <row r="1179" spans="1:13" x14ac:dyDescent="0.25">
      <c r="A1179" s="91" t="str">
        <f t="shared" si="36"/>
        <v/>
      </c>
      <c r="B1179" s="330" t="str">
        <f>IF(A1179="","",IFERROR(INDEX(Tanggal,MATCH('Buku Besar'!A1179,Akun,0)),""))</f>
        <v/>
      </c>
      <c r="C1179" s="2" t="str">
        <f>IF(A1179="","",IFERROR(INDEX(Keterangan,MATCH('Buku Besar'!A1179,Akun,0)),""))</f>
        <v/>
      </c>
      <c r="D1179" s="2" t="str">
        <f>IF(A1179="","",IFERROR(INDEX(Reff,MATCH('Buku Besar'!A1179,Akun,0)),""))</f>
        <v/>
      </c>
      <c r="E1179" s="331" t="str">
        <f>IF(A1179="","",IFERROR(INDEX(Penerimaan,MATCH('Buku Besar'!A1179,Akun,0)),""))</f>
        <v/>
      </c>
      <c r="F1179" s="331" t="str">
        <f>IF(A1179="","",IFERROR(INDEX(Pengeluaran,MATCH('Buku Besar'!A1179,Akun,0)),""))</f>
        <v/>
      </c>
      <c r="H1179" s="91" t="str">
        <f t="shared" si="37"/>
        <v/>
      </c>
      <c r="I1179" s="330" t="str">
        <f>IF(H1179="","",IFERROR(INDEX(Tanggal1,MATCH('Buku Besar'!H1179,Akun1,0)),""))</f>
        <v/>
      </c>
      <c r="J1179" s="2" t="str">
        <f>IF(H1179="","",IFERROR(INDEX(Keterangan1,MATCH('Buku Besar'!H1179,Akun1,0)),""))</f>
        <v/>
      </c>
      <c r="K1179" s="2" t="str">
        <f>IF(H1179="","",IFERROR(INDEX(Reff1,MATCH('Buku Besar'!H1179,Akun1,0)),""))</f>
        <v/>
      </c>
      <c r="L1179" s="331" t="str">
        <f>IF(H1179="","",IFERROR(INDEX(Penerimaan1,MATCH('Buku Besar'!H1179,Akun1,0)),""))</f>
        <v/>
      </c>
      <c r="M1179" s="331" t="str">
        <f>IF(H1179="","",IFERROR(INDEX(Pengeluaran1,MATCH('Buku Besar'!H1179,Akun1,0)),""))</f>
        <v/>
      </c>
    </row>
    <row r="1180" spans="1:13" x14ac:dyDescent="0.25">
      <c r="A1180" s="91" t="str">
        <f t="shared" si="36"/>
        <v/>
      </c>
      <c r="B1180" s="330" t="str">
        <f>IF(A1180="","",IFERROR(INDEX(Tanggal,MATCH('Buku Besar'!A1180,Akun,0)),""))</f>
        <v/>
      </c>
      <c r="C1180" s="2" t="str">
        <f>IF(A1180="","",IFERROR(INDEX(Keterangan,MATCH('Buku Besar'!A1180,Akun,0)),""))</f>
        <v/>
      </c>
      <c r="D1180" s="2" t="str">
        <f>IF(A1180="","",IFERROR(INDEX(Reff,MATCH('Buku Besar'!A1180,Akun,0)),""))</f>
        <v/>
      </c>
      <c r="E1180" s="331" t="str">
        <f>IF(A1180="","",IFERROR(INDEX(Penerimaan,MATCH('Buku Besar'!A1180,Akun,0)),""))</f>
        <v/>
      </c>
      <c r="F1180" s="331" t="str">
        <f>IF(A1180="","",IFERROR(INDEX(Pengeluaran,MATCH('Buku Besar'!A1180,Akun,0)),""))</f>
        <v/>
      </c>
      <c r="H1180" s="91" t="str">
        <f t="shared" si="37"/>
        <v/>
      </c>
      <c r="I1180" s="330" t="str">
        <f>IF(H1180="","",IFERROR(INDEX(Tanggal1,MATCH('Buku Besar'!H1180,Akun1,0)),""))</f>
        <v/>
      </c>
      <c r="J1180" s="2" t="str">
        <f>IF(H1180="","",IFERROR(INDEX(Keterangan1,MATCH('Buku Besar'!H1180,Akun1,0)),""))</f>
        <v/>
      </c>
      <c r="K1180" s="2" t="str">
        <f>IF(H1180="","",IFERROR(INDEX(Reff1,MATCH('Buku Besar'!H1180,Akun1,0)),""))</f>
        <v/>
      </c>
      <c r="L1180" s="331" t="str">
        <f>IF(H1180="","",IFERROR(INDEX(Penerimaan1,MATCH('Buku Besar'!H1180,Akun1,0)),""))</f>
        <v/>
      </c>
      <c r="M1180" s="331" t="str">
        <f>IF(H1180="","",IFERROR(INDEX(Pengeluaran1,MATCH('Buku Besar'!H1180,Akun1,0)),""))</f>
        <v/>
      </c>
    </row>
    <row r="1181" spans="1:13" x14ac:dyDescent="0.25">
      <c r="A1181" s="91" t="str">
        <f t="shared" si="36"/>
        <v/>
      </c>
      <c r="B1181" s="330" t="str">
        <f>IF(A1181="","",IFERROR(INDEX(Tanggal,MATCH('Buku Besar'!A1181,Akun,0)),""))</f>
        <v/>
      </c>
      <c r="C1181" s="2" t="str">
        <f>IF(A1181="","",IFERROR(INDEX(Keterangan,MATCH('Buku Besar'!A1181,Akun,0)),""))</f>
        <v/>
      </c>
      <c r="D1181" s="2" t="str">
        <f>IF(A1181="","",IFERROR(INDEX(Reff,MATCH('Buku Besar'!A1181,Akun,0)),""))</f>
        <v/>
      </c>
      <c r="E1181" s="331" t="str">
        <f>IF(A1181="","",IFERROR(INDEX(Penerimaan,MATCH('Buku Besar'!A1181,Akun,0)),""))</f>
        <v/>
      </c>
      <c r="F1181" s="331" t="str">
        <f>IF(A1181="","",IFERROR(INDEX(Pengeluaran,MATCH('Buku Besar'!A1181,Akun,0)),""))</f>
        <v/>
      </c>
      <c r="H1181" s="91" t="str">
        <f t="shared" si="37"/>
        <v/>
      </c>
      <c r="I1181" s="330" t="str">
        <f>IF(H1181="","",IFERROR(INDEX(Tanggal1,MATCH('Buku Besar'!H1181,Akun1,0)),""))</f>
        <v/>
      </c>
      <c r="J1181" s="2" t="str">
        <f>IF(H1181="","",IFERROR(INDEX(Keterangan1,MATCH('Buku Besar'!H1181,Akun1,0)),""))</f>
        <v/>
      </c>
      <c r="K1181" s="2" t="str">
        <f>IF(H1181="","",IFERROR(INDEX(Reff1,MATCH('Buku Besar'!H1181,Akun1,0)),""))</f>
        <v/>
      </c>
      <c r="L1181" s="331" t="str">
        <f>IF(H1181="","",IFERROR(INDEX(Penerimaan1,MATCH('Buku Besar'!H1181,Akun1,0)),""))</f>
        <v/>
      </c>
      <c r="M1181" s="331" t="str">
        <f>IF(H1181="","",IFERROR(INDEX(Pengeluaran1,MATCH('Buku Besar'!H1181,Akun1,0)),""))</f>
        <v/>
      </c>
    </row>
    <row r="1182" spans="1:13" x14ac:dyDescent="0.25">
      <c r="A1182" s="91" t="str">
        <f t="shared" si="36"/>
        <v/>
      </c>
      <c r="B1182" s="330" t="str">
        <f>IF(A1182="","",IFERROR(INDEX(Tanggal,MATCH('Buku Besar'!A1182,Akun,0)),""))</f>
        <v/>
      </c>
      <c r="C1182" s="2" t="str">
        <f>IF(A1182="","",IFERROR(INDEX(Keterangan,MATCH('Buku Besar'!A1182,Akun,0)),""))</f>
        <v/>
      </c>
      <c r="D1182" s="2" t="str">
        <f>IF(A1182="","",IFERROR(INDEX(Reff,MATCH('Buku Besar'!A1182,Akun,0)),""))</f>
        <v/>
      </c>
      <c r="E1182" s="331" t="str">
        <f>IF(A1182="","",IFERROR(INDEX(Penerimaan,MATCH('Buku Besar'!A1182,Akun,0)),""))</f>
        <v/>
      </c>
      <c r="F1182" s="331" t="str">
        <f>IF(A1182="","",IFERROR(INDEX(Pengeluaran,MATCH('Buku Besar'!A1182,Akun,0)),""))</f>
        <v/>
      </c>
      <c r="H1182" s="91" t="str">
        <f t="shared" si="37"/>
        <v/>
      </c>
      <c r="I1182" s="330" t="str">
        <f>IF(H1182="","",IFERROR(INDEX(Tanggal1,MATCH('Buku Besar'!H1182,Akun1,0)),""))</f>
        <v/>
      </c>
      <c r="J1182" s="2" t="str">
        <f>IF(H1182="","",IFERROR(INDEX(Keterangan1,MATCH('Buku Besar'!H1182,Akun1,0)),""))</f>
        <v/>
      </c>
      <c r="K1182" s="2" t="str">
        <f>IF(H1182="","",IFERROR(INDEX(Reff1,MATCH('Buku Besar'!H1182,Akun1,0)),""))</f>
        <v/>
      </c>
      <c r="L1182" s="331" t="str">
        <f>IF(H1182="","",IFERROR(INDEX(Penerimaan1,MATCH('Buku Besar'!H1182,Akun1,0)),""))</f>
        <v/>
      </c>
      <c r="M1182" s="331" t="str">
        <f>IF(H1182="","",IFERROR(INDEX(Pengeluaran1,MATCH('Buku Besar'!H1182,Akun1,0)),""))</f>
        <v/>
      </c>
    </row>
    <row r="1183" spans="1:13" x14ac:dyDescent="0.25">
      <c r="A1183" s="91" t="str">
        <f t="shared" si="36"/>
        <v/>
      </c>
      <c r="B1183" s="330" t="str">
        <f>IF(A1183="","",IFERROR(INDEX(Tanggal,MATCH('Buku Besar'!A1183,Akun,0)),""))</f>
        <v/>
      </c>
      <c r="C1183" s="2" t="str">
        <f>IF(A1183="","",IFERROR(INDEX(Keterangan,MATCH('Buku Besar'!A1183,Akun,0)),""))</f>
        <v/>
      </c>
      <c r="D1183" s="2" t="str">
        <f>IF(A1183="","",IFERROR(INDEX(Reff,MATCH('Buku Besar'!A1183,Akun,0)),""))</f>
        <v/>
      </c>
      <c r="E1183" s="331" t="str">
        <f>IF(A1183="","",IFERROR(INDEX(Penerimaan,MATCH('Buku Besar'!A1183,Akun,0)),""))</f>
        <v/>
      </c>
      <c r="F1183" s="331" t="str">
        <f>IF(A1183="","",IFERROR(INDEX(Pengeluaran,MATCH('Buku Besar'!A1183,Akun,0)),""))</f>
        <v/>
      </c>
      <c r="H1183" s="91" t="str">
        <f t="shared" si="37"/>
        <v/>
      </c>
      <c r="I1183" s="330" t="str">
        <f>IF(H1183="","",IFERROR(INDEX(Tanggal1,MATCH('Buku Besar'!H1183,Akun1,0)),""))</f>
        <v/>
      </c>
      <c r="J1183" s="2" t="str">
        <f>IF(H1183="","",IFERROR(INDEX(Keterangan1,MATCH('Buku Besar'!H1183,Akun1,0)),""))</f>
        <v/>
      </c>
      <c r="K1183" s="2" t="str">
        <f>IF(H1183="","",IFERROR(INDEX(Reff1,MATCH('Buku Besar'!H1183,Akun1,0)),""))</f>
        <v/>
      </c>
      <c r="L1183" s="331" t="str">
        <f>IF(H1183="","",IFERROR(INDEX(Penerimaan1,MATCH('Buku Besar'!H1183,Akun1,0)),""))</f>
        <v/>
      </c>
      <c r="M1183" s="331" t="str">
        <f>IF(H1183="","",IFERROR(INDEX(Pengeluaran1,MATCH('Buku Besar'!H1183,Akun1,0)),""))</f>
        <v/>
      </c>
    </row>
    <row r="1184" spans="1:13" x14ac:dyDescent="0.25">
      <c r="A1184" s="91" t="str">
        <f t="shared" si="36"/>
        <v/>
      </c>
      <c r="B1184" s="330" t="str">
        <f>IF(A1184="","",IFERROR(INDEX(Tanggal,MATCH('Buku Besar'!A1184,Akun,0)),""))</f>
        <v/>
      </c>
      <c r="C1184" s="2" t="str">
        <f>IF(A1184="","",IFERROR(INDEX(Keterangan,MATCH('Buku Besar'!A1184,Akun,0)),""))</f>
        <v/>
      </c>
      <c r="D1184" s="2" t="str">
        <f>IF(A1184="","",IFERROR(INDEX(Reff,MATCH('Buku Besar'!A1184,Akun,0)),""))</f>
        <v/>
      </c>
      <c r="E1184" s="331" t="str">
        <f>IF(A1184="","",IFERROR(INDEX(Penerimaan,MATCH('Buku Besar'!A1184,Akun,0)),""))</f>
        <v/>
      </c>
      <c r="F1184" s="331" t="str">
        <f>IF(A1184="","",IFERROR(INDEX(Pengeluaran,MATCH('Buku Besar'!A1184,Akun,0)),""))</f>
        <v/>
      </c>
      <c r="H1184" s="91" t="str">
        <f t="shared" si="37"/>
        <v/>
      </c>
      <c r="I1184" s="330" t="str">
        <f>IF(H1184="","",IFERROR(INDEX(Tanggal1,MATCH('Buku Besar'!H1184,Akun1,0)),""))</f>
        <v/>
      </c>
      <c r="J1184" s="2" t="str">
        <f>IF(H1184="","",IFERROR(INDEX(Keterangan1,MATCH('Buku Besar'!H1184,Akun1,0)),""))</f>
        <v/>
      </c>
      <c r="K1184" s="2" t="str">
        <f>IF(H1184="","",IFERROR(INDEX(Reff1,MATCH('Buku Besar'!H1184,Akun1,0)),""))</f>
        <v/>
      </c>
      <c r="L1184" s="331" t="str">
        <f>IF(H1184="","",IFERROR(INDEX(Penerimaan1,MATCH('Buku Besar'!H1184,Akun1,0)),""))</f>
        <v/>
      </c>
      <c r="M1184" s="331" t="str">
        <f>IF(H1184="","",IFERROR(INDEX(Pengeluaran1,MATCH('Buku Besar'!H1184,Akun1,0)),""))</f>
        <v/>
      </c>
    </row>
    <row r="1185" spans="1:13" x14ac:dyDescent="0.25">
      <c r="A1185" s="91" t="str">
        <f t="shared" si="36"/>
        <v/>
      </c>
      <c r="B1185" s="330" t="str">
        <f>IF(A1185="","",IFERROR(INDEX(Tanggal,MATCH('Buku Besar'!A1185,Akun,0)),""))</f>
        <v/>
      </c>
      <c r="C1185" s="2" t="str">
        <f>IF(A1185="","",IFERROR(INDEX(Keterangan,MATCH('Buku Besar'!A1185,Akun,0)),""))</f>
        <v/>
      </c>
      <c r="D1185" s="2" t="str">
        <f>IF(A1185="","",IFERROR(INDEX(Reff,MATCH('Buku Besar'!A1185,Akun,0)),""))</f>
        <v/>
      </c>
      <c r="E1185" s="331" t="str">
        <f>IF(A1185="","",IFERROR(INDEX(Penerimaan,MATCH('Buku Besar'!A1185,Akun,0)),""))</f>
        <v/>
      </c>
      <c r="F1185" s="331" t="str">
        <f>IF(A1185="","",IFERROR(INDEX(Pengeluaran,MATCH('Buku Besar'!A1185,Akun,0)),""))</f>
        <v/>
      </c>
      <c r="H1185" s="91" t="str">
        <f t="shared" si="37"/>
        <v/>
      </c>
      <c r="I1185" s="330" t="str">
        <f>IF(H1185="","",IFERROR(INDEX(Tanggal1,MATCH('Buku Besar'!H1185,Akun1,0)),""))</f>
        <v/>
      </c>
      <c r="J1185" s="2" t="str">
        <f>IF(H1185="","",IFERROR(INDEX(Keterangan1,MATCH('Buku Besar'!H1185,Akun1,0)),""))</f>
        <v/>
      </c>
      <c r="K1185" s="2" t="str">
        <f>IF(H1185="","",IFERROR(INDEX(Reff1,MATCH('Buku Besar'!H1185,Akun1,0)),""))</f>
        <v/>
      </c>
      <c r="L1185" s="331" t="str">
        <f>IF(H1185="","",IFERROR(INDEX(Penerimaan1,MATCH('Buku Besar'!H1185,Akun1,0)),""))</f>
        <v/>
      </c>
      <c r="M1185" s="331" t="str">
        <f>IF(H1185="","",IFERROR(INDEX(Pengeluaran1,MATCH('Buku Besar'!H1185,Akun1,0)),""))</f>
        <v/>
      </c>
    </row>
    <row r="1186" spans="1:13" x14ac:dyDescent="0.25">
      <c r="A1186" s="91" t="str">
        <f t="shared" si="36"/>
        <v/>
      </c>
      <c r="B1186" s="330" t="str">
        <f>IF(A1186="","",IFERROR(INDEX(Tanggal,MATCH('Buku Besar'!A1186,Akun,0)),""))</f>
        <v/>
      </c>
      <c r="C1186" s="2" t="str">
        <f>IF(A1186="","",IFERROR(INDEX(Keterangan,MATCH('Buku Besar'!A1186,Akun,0)),""))</f>
        <v/>
      </c>
      <c r="D1186" s="2" t="str">
        <f>IF(A1186="","",IFERROR(INDEX(Reff,MATCH('Buku Besar'!A1186,Akun,0)),""))</f>
        <v/>
      </c>
      <c r="E1186" s="331" t="str">
        <f>IF(A1186="","",IFERROR(INDEX(Penerimaan,MATCH('Buku Besar'!A1186,Akun,0)),""))</f>
        <v/>
      </c>
      <c r="F1186" s="331" t="str">
        <f>IF(A1186="","",IFERROR(INDEX(Pengeluaran,MATCH('Buku Besar'!A1186,Akun,0)),""))</f>
        <v/>
      </c>
      <c r="H1186" s="91" t="str">
        <f t="shared" si="37"/>
        <v/>
      </c>
      <c r="I1186" s="330" t="str">
        <f>IF(H1186="","",IFERROR(INDEX(Tanggal1,MATCH('Buku Besar'!H1186,Akun1,0)),""))</f>
        <v/>
      </c>
      <c r="J1186" s="2" t="str">
        <f>IF(H1186="","",IFERROR(INDEX(Keterangan1,MATCH('Buku Besar'!H1186,Akun1,0)),""))</f>
        <v/>
      </c>
      <c r="K1186" s="2" t="str">
        <f>IF(H1186="","",IFERROR(INDEX(Reff1,MATCH('Buku Besar'!H1186,Akun1,0)),""))</f>
        <v/>
      </c>
      <c r="L1186" s="331" t="str">
        <f>IF(H1186="","",IFERROR(INDEX(Penerimaan1,MATCH('Buku Besar'!H1186,Akun1,0)),""))</f>
        <v/>
      </c>
      <c r="M1186" s="331" t="str">
        <f>IF(H1186="","",IFERROR(INDEX(Pengeluaran1,MATCH('Buku Besar'!H1186,Akun1,0)),""))</f>
        <v/>
      </c>
    </row>
    <row r="1187" spans="1:13" x14ac:dyDescent="0.25">
      <c r="A1187" s="91" t="str">
        <f t="shared" si="36"/>
        <v/>
      </c>
      <c r="B1187" s="330" t="str">
        <f>IF(A1187="","",IFERROR(INDEX(Tanggal,MATCH('Buku Besar'!A1187,Akun,0)),""))</f>
        <v/>
      </c>
      <c r="C1187" s="2" t="str">
        <f>IF(A1187="","",IFERROR(INDEX(Keterangan,MATCH('Buku Besar'!A1187,Akun,0)),""))</f>
        <v/>
      </c>
      <c r="D1187" s="2" t="str">
        <f>IF(A1187="","",IFERROR(INDEX(Reff,MATCH('Buku Besar'!A1187,Akun,0)),""))</f>
        <v/>
      </c>
      <c r="E1187" s="331" t="str">
        <f>IF(A1187="","",IFERROR(INDEX(Penerimaan,MATCH('Buku Besar'!A1187,Akun,0)),""))</f>
        <v/>
      </c>
      <c r="F1187" s="331" t="str">
        <f>IF(A1187="","",IFERROR(INDEX(Pengeluaran,MATCH('Buku Besar'!A1187,Akun,0)),""))</f>
        <v/>
      </c>
      <c r="H1187" s="91" t="str">
        <f t="shared" si="37"/>
        <v/>
      </c>
      <c r="I1187" s="330" t="str">
        <f>IF(H1187="","",IFERROR(INDEX(Tanggal1,MATCH('Buku Besar'!H1187,Akun1,0)),""))</f>
        <v/>
      </c>
      <c r="J1187" s="2" t="str">
        <f>IF(H1187="","",IFERROR(INDEX(Keterangan1,MATCH('Buku Besar'!H1187,Akun1,0)),""))</f>
        <v/>
      </c>
      <c r="K1187" s="2" t="str">
        <f>IF(H1187="","",IFERROR(INDEX(Reff1,MATCH('Buku Besar'!H1187,Akun1,0)),""))</f>
        <v/>
      </c>
      <c r="L1187" s="331" t="str">
        <f>IF(H1187="","",IFERROR(INDEX(Penerimaan1,MATCH('Buku Besar'!H1187,Akun1,0)),""))</f>
        <v/>
      </c>
      <c r="M1187" s="331" t="str">
        <f>IF(H1187="","",IFERROR(INDEX(Pengeluaran1,MATCH('Buku Besar'!H1187,Akun1,0)),""))</f>
        <v/>
      </c>
    </row>
    <row r="1188" spans="1:13" x14ac:dyDescent="0.25">
      <c r="A1188" s="91" t="str">
        <f t="shared" si="36"/>
        <v/>
      </c>
      <c r="B1188" s="330" t="str">
        <f>IF(A1188="","",IFERROR(INDEX(Tanggal,MATCH('Buku Besar'!A1188,Akun,0)),""))</f>
        <v/>
      </c>
      <c r="C1188" s="2" t="str">
        <f>IF(A1188="","",IFERROR(INDEX(Keterangan,MATCH('Buku Besar'!A1188,Akun,0)),""))</f>
        <v/>
      </c>
      <c r="D1188" s="2" t="str">
        <f>IF(A1188="","",IFERROR(INDEX(Reff,MATCH('Buku Besar'!A1188,Akun,0)),""))</f>
        <v/>
      </c>
      <c r="E1188" s="331" t="str">
        <f>IF(A1188="","",IFERROR(INDEX(Penerimaan,MATCH('Buku Besar'!A1188,Akun,0)),""))</f>
        <v/>
      </c>
      <c r="F1188" s="331" t="str">
        <f>IF(A1188="","",IFERROR(INDEX(Pengeluaran,MATCH('Buku Besar'!A1188,Akun,0)),""))</f>
        <v/>
      </c>
      <c r="H1188" s="91" t="str">
        <f t="shared" si="37"/>
        <v/>
      </c>
      <c r="I1188" s="330" t="str">
        <f>IF(H1188="","",IFERROR(INDEX(Tanggal1,MATCH('Buku Besar'!H1188,Akun1,0)),""))</f>
        <v/>
      </c>
      <c r="J1188" s="2" t="str">
        <f>IF(H1188="","",IFERROR(INDEX(Keterangan1,MATCH('Buku Besar'!H1188,Akun1,0)),""))</f>
        <v/>
      </c>
      <c r="K1188" s="2" t="str">
        <f>IF(H1188="","",IFERROR(INDEX(Reff1,MATCH('Buku Besar'!H1188,Akun1,0)),""))</f>
        <v/>
      </c>
      <c r="L1188" s="331" t="str">
        <f>IF(H1188="","",IFERROR(INDEX(Penerimaan1,MATCH('Buku Besar'!H1188,Akun1,0)),""))</f>
        <v/>
      </c>
      <c r="M1188" s="331" t="str">
        <f>IF(H1188="","",IFERROR(INDEX(Pengeluaran1,MATCH('Buku Besar'!H1188,Akun1,0)),""))</f>
        <v/>
      </c>
    </row>
    <row r="1189" spans="1:13" x14ac:dyDescent="0.25">
      <c r="A1189" s="91" t="str">
        <f t="shared" si="36"/>
        <v/>
      </c>
      <c r="B1189" s="330" t="str">
        <f>IF(A1189="","",IFERROR(INDEX(Tanggal,MATCH('Buku Besar'!A1189,Akun,0)),""))</f>
        <v/>
      </c>
      <c r="C1189" s="2" t="str">
        <f>IF(A1189="","",IFERROR(INDEX(Keterangan,MATCH('Buku Besar'!A1189,Akun,0)),""))</f>
        <v/>
      </c>
      <c r="D1189" s="2" t="str">
        <f>IF(A1189="","",IFERROR(INDEX(Reff,MATCH('Buku Besar'!A1189,Akun,0)),""))</f>
        <v/>
      </c>
      <c r="E1189" s="331" t="str">
        <f>IF(A1189="","",IFERROR(INDEX(Penerimaan,MATCH('Buku Besar'!A1189,Akun,0)),""))</f>
        <v/>
      </c>
      <c r="F1189" s="331" t="str">
        <f>IF(A1189="","",IFERROR(INDEX(Pengeluaran,MATCH('Buku Besar'!A1189,Akun,0)),""))</f>
        <v/>
      </c>
      <c r="H1189" s="91" t="str">
        <f t="shared" si="37"/>
        <v/>
      </c>
      <c r="I1189" s="330" t="str">
        <f>IF(H1189="","",IFERROR(INDEX(Tanggal1,MATCH('Buku Besar'!H1189,Akun1,0)),""))</f>
        <v/>
      </c>
      <c r="J1189" s="2" t="str">
        <f>IF(H1189="","",IFERROR(INDEX(Keterangan1,MATCH('Buku Besar'!H1189,Akun1,0)),""))</f>
        <v/>
      </c>
      <c r="K1189" s="2" t="str">
        <f>IF(H1189="","",IFERROR(INDEX(Reff1,MATCH('Buku Besar'!H1189,Akun1,0)),""))</f>
        <v/>
      </c>
      <c r="L1189" s="331" t="str">
        <f>IF(H1189="","",IFERROR(INDEX(Penerimaan1,MATCH('Buku Besar'!H1189,Akun1,0)),""))</f>
        <v/>
      </c>
      <c r="M1189" s="331" t="str">
        <f>IF(H1189="","",IFERROR(INDEX(Pengeluaran1,MATCH('Buku Besar'!H1189,Akun1,0)),""))</f>
        <v/>
      </c>
    </row>
    <row r="1190" spans="1:13" x14ac:dyDescent="0.25">
      <c r="A1190" s="91" t="str">
        <f t="shared" si="36"/>
        <v/>
      </c>
      <c r="B1190" s="330" t="str">
        <f>IF(A1190="","",IFERROR(INDEX(Tanggal,MATCH('Buku Besar'!A1190,Akun,0)),""))</f>
        <v/>
      </c>
      <c r="C1190" s="2" t="str">
        <f>IF(A1190="","",IFERROR(INDEX(Keterangan,MATCH('Buku Besar'!A1190,Akun,0)),""))</f>
        <v/>
      </c>
      <c r="D1190" s="2" t="str">
        <f>IF(A1190="","",IFERROR(INDEX(Reff,MATCH('Buku Besar'!A1190,Akun,0)),""))</f>
        <v/>
      </c>
      <c r="E1190" s="331" t="str">
        <f>IF(A1190="","",IFERROR(INDEX(Penerimaan,MATCH('Buku Besar'!A1190,Akun,0)),""))</f>
        <v/>
      </c>
      <c r="F1190" s="331" t="str">
        <f>IF(A1190="","",IFERROR(INDEX(Pengeluaran,MATCH('Buku Besar'!A1190,Akun,0)),""))</f>
        <v/>
      </c>
      <c r="H1190" s="91" t="str">
        <f t="shared" si="37"/>
        <v/>
      </c>
      <c r="I1190" s="330" t="str">
        <f>IF(H1190="","",IFERROR(INDEX(Tanggal1,MATCH('Buku Besar'!H1190,Akun1,0)),""))</f>
        <v/>
      </c>
      <c r="J1190" s="2" t="str">
        <f>IF(H1190="","",IFERROR(INDEX(Keterangan1,MATCH('Buku Besar'!H1190,Akun1,0)),""))</f>
        <v/>
      </c>
      <c r="K1190" s="2" t="str">
        <f>IF(H1190="","",IFERROR(INDEX(Reff1,MATCH('Buku Besar'!H1190,Akun1,0)),""))</f>
        <v/>
      </c>
      <c r="L1190" s="331" t="str">
        <f>IF(H1190="","",IFERROR(INDEX(Penerimaan1,MATCH('Buku Besar'!H1190,Akun1,0)),""))</f>
        <v/>
      </c>
      <c r="M1190" s="331" t="str">
        <f>IF(H1190="","",IFERROR(INDEX(Pengeluaran1,MATCH('Buku Besar'!H1190,Akun1,0)),""))</f>
        <v/>
      </c>
    </row>
    <row r="1191" spans="1:13" x14ac:dyDescent="0.25">
      <c r="A1191" s="91" t="str">
        <f t="shared" si="36"/>
        <v/>
      </c>
      <c r="B1191" s="330" t="str">
        <f>IF(A1191="","",IFERROR(INDEX(Tanggal,MATCH('Buku Besar'!A1191,Akun,0)),""))</f>
        <v/>
      </c>
      <c r="C1191" s="2" t="str">
        <f>IF(A1191="","",IFERROR(INDEX(Keterangan,MATCH('Buku Besar'!A1191,Akun,0)),""))</f>
        <v/>
      </c>
      <c r="D1191" s="2" t="str">
        <f>IF(A1191="","",IFERROR(INDEX(Reff,MATCH('Buku Besar'!A1191,Akun,0)),""))</f>
        <v/>
      </c>
      <c r="E1191" s="331" t="str">
        <f>IF(A1191="","",IFERROR(INDEX(Penerimaan,MATCH('Buku Besar'!A1191,Akun,0)),""))</f>
        <v/>
      </c>
      <c r="F1191" s="331" t="str">
        <f>IF(A1191="","",IFERROR(INDEX(Pengeluaran,MATCH('Buku Besar'!A1191,Akun,0)),""))</f>
        <v/>
      </c>
      <c r="H1191" s="91" t="str">
        <f t="shared" si="37"/>
        <v/>
      </c>
      <c r="I1191" s="330" t="str">
        <f>IF(H1191="","",IFERROR(INDEX(Tanggal1,MATCH('Buku Besar'!H1191,Akun1,0)),""))</f>
        <v/>
      </c>
      <c r="J1191" s="2" t="str">
        <f>IF(H1191="","",IFERROR(INDEX(Keterangan1,MATCH('Buku Besar'!H1191,Akun1,0)),""))</f>
        <v/>
      </c>
      <c r="K1191" s="2" t="str">
        <f>IF(H1191="","",IFERROR(INDEX(Reff1,MATCH('Buku Besar'!H1191,Akun1,0)),""))</f>
        <v/>
      </c>
      <c r="L1191" s="331" t="str">
        <f>IF(H1191="","",IFERROR(INDEX(Penerimaan1,MATCH('Buku Besar'!H1191,Akun1,0)),""))</f>
        <v/>
      </c>
      <c r="M1191" s="331" t="str">
        <f>IF(H1191="","",IFERROR(INDEX(Pengeluaran1,MATCH('Buku Besar'!H1191,Akun1,0)),""))</f>
        <v/>
      </c>
    </row>
    <row r="1192" spans="1:13" x14ac:dyDescent="0.25">
      <c r="A1192" s="91" t="str">
        <f t="shared" si="36"/>
        <v/>
      </c>
      <c r="B1192" s="330" t="str">
        <f>IF(A1192="","",IFERROR(INDEX(Tanggal,MATCH('Buku Besar'!A1192,Akun,0)),""))</f>
        <v/>
      </c>
      <c r="C1192" s="2" t="str">
        <f>IF(A1192="","",IFERROR(INDEX(Keterangan,MATCH('Buku Besar'!A1192,Akun,0)),""))</f>
        <v/>
      </c>
      <c r="D1192" s="2" t="str">
        <f>IF(A1192="","",IFERROR(INDEX(Reff,MATCH('Buku Besar'!A1192,Akun,0)),""))</f>
        <v/>
      </c>
      <c r="E1192" s="331" t="str">
        <f>IF(A1192="","",IFERROR(INDEX(Penerimaan,MATCH('Buku Besar'!A1192,Akun,0)),""))</f>
        <v/>
      </c>
      <c r="F1192" s="331" t="str">
        <f>IF(A1192="","",IFERROR(INDEX(Pengeluaran,MATCH('Buku Besar'!A1192,Akun,0)),""))</f>
        <v/>
      </c>
      <c r="H1192" s="91" t="str">
        <f t="shared" si="37"/>
        <v/>
      </c>
      <c r="I1192" s="330" t="str">
        <f>IF(H1192="","",IFERROR(INDEX(Tanggal1,MATCH('Buku Besar'!H1192,Akun1,0)),""))</f>
        <v/>
      </c>
      <c r="J1192" s="2" t="str">
        <f>IF(H1192="","",IFERROR(INDEX(Keterangan1,MATCH('Buku Besar'!H1192,Akun1,0)),""))</f>
        <v/>
      </c>
      <c r="K1192" s="2" t="str">
        <f>IF(H1192="","",IFERROR(INDEX(Reff1,MATCH('Buku Besar'!H1192,Akun1,0)),""))</f>
        <v/>
      </c>
      <c r="L1192" s="331" t="str">
        <f>IF(H1192="","",IFERROR(INDEX(Penerimaan1,MATCH('Buku Besar'!H1192,Akun1,0)),""))</f>
        <v/>
      </c>
      <c r="M1192" s="331" t="str">
        <f>IF(H1192="","",IFERROR(INDEX(Pengeluaran1,MATCH('Buku Besar'!H1192,Akun1,0)),""))</f>
        <v/>
      </c>
    </row>
    <row r="1193" spans="1:13" x14ac:dyDescent="0.25">
      <c r="A1193" s="91" t="str">
        <f t="shared" si="36"/>
        <v/>
      </c>
      <c r="B1193" s="330" t="str">
        <f>IF(A1193="","",IFERROR(INDEX(Tanggal,MATCH('Buku Besar'!A1193,Akun,0)),""))</f>
        <v/>
      </c>
      <c r="C1193" s="2" t="str">
        <f>IF(A1193="","",IFERROR(INDEX(Keterangan,MATCH('Buku Besar'!A1193,Akun,0)),""))</f>
        <v/>
      </c>
      <c r="D1193" s="2" t="str">
        <f>IF(A1193="","",IFERROR(INDEX(Reff,MATCH('Buku Besar'!A1193,Akun,0)),""))</f>
        <v/>
      </c>
      <c r="E1193" s="331" t="str">
        <f>IF(A1193="","",IFERROR(INDEX(Penerimaan,MATCH('Buku Besar'!A1193,Akun,0)),""))</f>
        <v/>
      </c>
      <c r="F1193" s="331" t="str">
        <f>IF(A1193="","",IFERROR(INDEX(Pengeluaran,MATCH('Buku Besar'!A1193,Akun,0)),""))</f>
        <v/>
      </c>
      <c r="H1193" s="91" t="str">
        <f t="shared" si="37"/>
        <v/>
      </c>
      <c r="I1193" s="330" t="str">
        <f>IF(H1193="","",IFERROR(INDEX(Tanggal1,MATCH('Buku Besar'!H1193,Akun1,0)),""))</f>
        <v/>
      </c>
      <c r="J1193" s="2" t="str">
        <f>IF(H1193="","",IFERROR(INDEX(Keterangan1,MATCH('Buku Besar'!H1193,Akun1,0)),""))</f>
        <v/>
      </c>
      <c r="K1193" s="2" t="str">
        <f>IF(H1193="","",IFERROR(INDEX(Reff1,MATCH('Buku Besar'!H1193,Akun1,0)),""))</f>
        <v/>
      </c>
      <c r="L1193" s="331" t="str">
        <f>IF(H1193="","",IFERROR(INDEX(Penerimaan1,MATCH('Buku Besar'!H1193,Akun1,0)),""))</f>
        <v/>
      </c>
      <c r="M1193" s="331" t="str">
        <f>IF(H1193="","",IFERROR(INDEX(Pengeluaran1,MATCH('Buku Besar'!H1193,Akun1,0)),""))</f>
        <v/>
      </c>
    </row>
    <row r="1194" spans="1:13" x14ac:dyDescent="0.25">
      <c r="A1194" s="91" t="str">
        <f t="shared" si="36"/>
        <v/>
      </c>
      <c r="B1194" s="330" t="str">
        <f>IF(A1194="","",IFERROR(INDEX(Tanggal,MATCH('Buku Besar'!A1194,Akun,0)),""))</f>
        <v/>
      </c>
      <c r="C1194" s="2" t="str">
        <f>IF(A1194="","",IFERROR(INDEX(Keterangan,MATCH('Buku Besar'!A1194,Akun,0)),""))</f>
        <v/>
      </c>
      <c r="D1194" s="2" t="str">
        <f>IF(A1194="","",IFERROR(INDEX(Reff,MATCH('Buku Besar'!A1194,Akun,0)),""))</f>
        <v/>
      </c>
      <c r="E1194" s="331" t="str">
        <f>IF(A1194="","",IFERROR(INDEX(Penerimaan,MATCH('Buku Besar'!A1194,Akun,0)),""))</f>
        <v/>
      </c>
      <c r="F1194" s="331" t="str">
        <f>IF(A1194="","",IFERROR(INDEX(Pengeluaran,MATCH('Buku Besar'!A1194,Akun,0)),""))</f>
        <v/>
      </c>
      <c r="H1194" s="91" t="str">
        <f t="shared" si="37"/>
        <v/>
      </c>
      <c r="I1194" s="330" t="str">
        <f>IF(H1194="","",IFERROR(INDEX(Tanggal1,MATCH('Buku Besar'!H1194,Akun1,0)),""))</f>
        <v/>
      </c>
      <c r="J1194" s="2" t="str">
        <f>IF(H1194="","",IFERROR(INDEX(Keterangan1,MATCH('Buku Besar'!H1194,Akun1,0)),""))</f>
        <v/>
      </c>
      <c r="K1194" s="2" t="str">
        <f>IF(H1194="","",IFERROR(INDEX(Reff1,MATCH('Buku Besar'!H1194,Akun1,0)),""))</f>
        <v/>
      </c>
      <c r="L1194" s="331" t="str">
        <f>IF(H1194="","",IFERROR(INDEX(Penerimaan1,MATCH('Buku Besar'!H1194,Akun1,0)),""))</f>
        <v/>
      </c>
      <c r="M1194" s="331" t="str">
        <f>IF(H1194="","",IFERROR(INDEX(Pengeluaran1,MATCH('Buku Besar'!H1194,Akun1,0)),""))</f>
        <v/>
      </c>
    </row>
    <row r="1195" spans="1:13" x14ac:dyDescent="0.25">
      <c r="A1195" s="91" t="str">
        <f t="shared" si="36"/>
        <v/>
      </c>
      <c r="B1195" s="330" t="str">
        <f>IF(A1195="","",IFERROR(INDEX(Tanggal,MATCH('Buku Besar'!A1195,Akun,0)),""))</f>
        <v/>
      </c>
      <c r="C1195" s="2" t="str">
        <f>IF(A1195="","",IFERROR(INDEX(Keterangan,MATCH('Buku Besar'!A1195,Akun,0)),""))</f>
        <v/>
      </c>
      <c r="D1195" s="2" t="str">
        <f>IF(A1195="","",IFERROR(INDEX(Reff,MATCH('Buku Besar'!A1195,Akun,0)),""))</f>
        <v/>
      </c>
      <c r="E1195" s="331" t="str">
        <f>IF(A1195="","",IFERROR(INDEX(Penerimaan,MATCH('Buku Besar'!A1195,Akun,0)),""))</f>
        <v/>
      </c>
      <c r="F1195" s="331" t="str">
        <f>IF(A1195="","",IFERROR(INDEX(Pengeluaran,MATCH('Buku Besar'!A1195,Akun,0)),""))</f>
        <v/>
      </c>
      <c r="H1195" s="91" t="str">
        <f t="shared" si="37"/>
        <v/>
      </c>
      <c r="I1195" s="330" t="str">
        <f>IF(H1195="","",IFERROR(INDEX(Tanggal1,MATCH('Buku Besar'!H1195,Akun1,0)),""))</f>
        <v/>
      </c>
      <c r="J1195" s="2" t="str">
        <f>IF(H1195="","",IFERROR(INDEX(Keterangan1,MATCH('Buku Besar'!H1195,Akun1,0)),""))</f>
        <v/>
      </c>
      <c r="K1195" s="2" t="str">
        <f>IF(H1195="","",IFERROR(INDEX(Reff1,MATCH('Buku Besar'!H1195,Akun1,0)),""))</f>
        <v/>
      </c>
      <c r="L1195" s="331" t="str">
        <f>IF(H1195="","",IFERROR(INDEX(Penerimaan1,MATCH('Buku Besar'!H1195,Akun1,0)),""))</f>
        <v/>
      </c>
      <c r="M1195" s="331" t="str">
        <f>IF(H1195="","",IFERROR(INDEX(Pengeluaran1,MATCH('Buku Besar'!H1195,Akun1,0)),""))</f>
        <v/>
      </c>
    </row>
    <row r="1196" spans="1:13" x14ac:dyDescent="0.25">
      <c r="A1196" s="91" t="str">
        <f t="shared" si="36"/>
        <v/>
      </c>
      <c r="B1196" s="330" t="str">
        <f>IF(A1196="","",IFERROR(INDEX(Tanggal,MATCH('Buku Besar'!A1196,Akun,0)),""))</f>
        <v/>
      </c>
      <c r="C1196" s="2" t="str">
        <f>IF(A1196="","",IFERROR(INDEX(Keterangan,MATCH('Buku Besar'!A1196,Akun,0)),""))</f>
        <v/>
      </c>
      <c r="D1196" s="2" t="str">
        <f>IF(A1196="","",IFERROR(INDEX(Reff,MATCH('Buku Besar'!A1196,Akun,0)),""))</f>
        <v/>
      </c>
      <c r="E1196" s="331" t="str">
        <f>IF(A1196="","",IFERROR(INDEX(Penerimaan,MATCH('Buku Besar'!A1196,Akun,0)),""))</f>
        <v/>
      </c>
      <c r="F1196" s="331" t="str">
        <f>IF(A1196="","",IFERROR(INDEX(Pengeluaran,MATCH('Buku Besar'!A1196,Akun,0)),""))</f>
        <v/>
      </c>
      <c r="H1196" s="91" t="str">
        <f t="shared" si="37"/>
        <v/>
      </c>
      <c r="I1196" s="330" t="str">
        <f>IF(H1196="","",IFERROR(INDEX(Tanggal1,MATCH('Buku Besar'!H1196,Akun1,0)),""))</f>
        <v/>
      </c>
      <c r="J1196" s="2" t="str">
        <f>IF(H1196="","",IFERROR(INDEX(Keterangan1,MATCH('Buku Besar'!H1196,Akun1,0)),""))</f>
        <v/>
      </c>
      <c r="K1196" s="2" t="str">
        <f>IF(H1196="","",IFERROR(INDEX(Reff1,MATCH('Buku Besar'!H1196,Akun1,0)),""))</f>
        <v/>
      </c>
      <c r="L1196" s="331" t="str">
        <f>IF(H1196="","",IFERROR(INDEX(Penerimaan1,MATCH('Buku Besar'!H1196,Akun1,0)),""))</f>
        <v/>
      </c>
      <c r="M1196" s="331" t="str">
        <f>IF(H1196="","",IFERROR(INDEX(Pengeluaran1,MATCH('Buku Besar'!H1196,Akun1,0)),""))</f>
        <v/>
      </c>
    </row>
    <row r="1197" spans="1:13" x14ac:dyDescent="0.25">
      <c r="A1197" s="91" t="str">
        <f t="shared" si="36"/>
        <v/>
      </c>
      <c r="B1197" s="330" t="str">
        <f>IF(A1197="","",IFERROR(INDEX(Tanggal,MATCH('Buku Besar'!A1197,Akun,0)),""))</f>
        <v/>
      </c>
      <c r="C1197" s="2" t="str">
        <f>IF(A1197="","",IFERROR(INDEX(Keterangan,MATCH('Buku Besar'!A1197,Akun,0)),""))</f>
        <v/>
      </c>
      <c r="D1197" s="2" t="str">
        <f>IF(A1197="","",IFERROR(INDEX(Reff,MATCH('Buku Besar'!A1197,Akun,0)),""))</f>
        <v/>
      </c>
      <c r="E1197" s="331" t="str">
        <f>IF(A1197="","",IFERROR(INDEX(Penerimaan,MATCH('Buku Besar'!A1197,Akun,0)),""))</f>
        <v/>
      </c>
      <c r="F1197" s="331" t="str">
        <f>IF(A1197="","",IFERROR(INDEX(Pengeluaran,MATCH('Buku Besar'!A1197,Akun,0)),""))</f>
        <v/>
      </c>
      <c r="H1197" s="91" t="str">
        <f t="shared" si="37"/>
        <v/>
      </c>
      <c r="I1197" s="330" t="str">
        <f>IF(H1197="","",IFERROR(INDEX(Tanggal1,MATCH('Buku Besar'!H1197,Akun1,0)),""))</f>
        <v/>
      </c>
      <c r="J1197" s="2" t="str">
        <f>IF(H1197="","",IFERROR(INDEX(Keterangan1,MATCH('Buku Besar'!H1197,Akun1,0)),""))</f>
        <v/>
      </c>
      <c r="K1197" s="2" t="str">
        <f>IF(H1197="","",IFERROR(INDEX(Reff1,MATCH('Buku Besar'!H1197,Akun1,0)),""))</f>
        <v/>
      </c>
      <c r="L1197" s="331" t="str">
        <f>IF(H1197="","",IFERROR(INDEX(Penerimaan1,MATCH('Buku Besar'!H1197,Akun1,0)),""))</f>
        <v/>
      </c>
      <c r="M1197" s="331" t="str">
        <f>IF(H1197="","",IFERROR(INDEX(Pengeluaran1,MATCH('Buku Besar'!H1197,Akun1,0)),""))</f>
        <v/>
      </c>
    </row>
    <row r="1198" spans="1:13" x14ac:dyDescent="0.25">
      <c r="A1198" s="91" t="str">
        <f t="shared" si="36"/>
        <v/>
      </c>
      <c r="B1198" s="330" t="str">
        <f>IF(A1198="","",IFERROR(INDEX(Tanggal,MATCH('Buku Besar'!A1198,Akun,0)),""))</f>
        <v/>
      </c>
      <c r="C1198" s="2" t="str">
        <f>IF(A1198="","",IFERROR(INDEX(Keterangan,MATCH('Buku Besar'!A1198,Akun,0)),""))</f>
        <v/>
      </c>
      <c r="D1198" s="2" t="str">
        <f>IF(A1198="","",IFERROR(INDEX(Reff,MATCH('Buku Besar'!A1198,Akun,0)),""))</f>
        <v/>
      </c>
      <c r="E1198" s="331" t="str">
        <f>IF(A1198="","",IFERROR(INDEX(Penerimaan,MATCH('Buku Besar'!A1198,Akun,0)),""))</f>
        <v/>
      </c>
      <c r="F1198" s="331" t="str">
        <f>IF(A1198="","",IFERROR(INDEX(Pengeluaran,MATCH('Buku Besar'!A1198,Akun,0)),""))</f>
        <v/>
      </c>
      <c r="H1198" s="91" t="str">
        <f t="shared" si="37"/>
        <v/>
      </c>
      <c r="I1198" s="330" t="str">
        <f>IF(H1198="","",IFERROR(INDEX(Tanggal1,MATCH('Buku Besar'!H1198,Akun1,0)),""))</f>
        <v/>
      </c>
      <c r="J1198" s="2" t="str">
        <f>IF(H1198="","",IFERROR(INDEX(Keterangan1,MATCH('Buku Besar'!H1198,Akun1,0)),""))</f>
        <v/>
      </c>
      <c r="K1198" s="2" t="str">
        <f>IF(H1198="","",IFERROR(INDEX(Reff1,MATCH('Buku Besar'!H1198,Akun1,0)),""))</f>
        <v/>
      </c>
      <c r="L1198" s="331" t="str">
        <f>IF(H1198="","",IFERROR(INDEX(Penerimaan1,MATCH('Buku Besar'!H1198,Akun1,0)),""))</f>
        <v/>
      </c>
      <c r="M1198" s="331" t="str">
        <f>IF(H1198="","",IFERROR(INDEX(Pengeluaran1,MATCH('Buku Besar'!H1198,Akun1,0)),""))</f>
        <v/>
      </c>
    </row>
    <row r="1199" spans="1:13" x14ac:dyDescent="0.25">
      <c r="A1199" s="91" t="str">
        <f t="shared" si="36"/>
        <v/>
      </c>
      <c r="B1199" s="330" t="str">
        <f>IF(A1199="","",IFERROR(INDEX(Tanggal,MATCH('Buku Besar'!A1199,Akun,0)),""))</f>
        <v/>
      </c>
      <c r="C1199" s="2" t="str">
        <f>IF(A1199="","",IFERROR(INDEX(Keterangan,MATCH('Buku Besar'!A1199,Akun,0)),""))</f>
        <v/>
      </c>
      <c r="D1199" s="2" t="str">
        <f>IF(A1199="","",IFERROR(INDEX(Reff,MATCH('Buku Besar'!A1199,Akun,0)),""))</f>
        <v/>
      </c>
      <c r="E1199" s="331" t="str">
        <f>IF(A1199="","",IFERROR(INDEX(Penerimaan,MATCH('Buku Besar'!A1199,Akun,0)),""))</f>
        <v/>
      </c>
      <c r="F1199" s="331" t="str">
        <f>IF(A1199="","",IFERROR(INDEX(Pengeluaran,MATCH('Buku Besar'!A1199,Akun,0)),""))</f>
        <v/>
      </c>
      <c r="H1199" s="91" t="str">
        <f t="shared" si="37"/>
        <v/>
      </c>
      <c r="I1199" s="330" t="str">
        <f>IF(H1199="","",IFERROR(INDEX(Tanggal1,MATCH('Buku Besar'!H1199,Akun1,0)),""))</f>
        <v/>
      </c>
      <c r="J1199" s="2" t="str">
        <f>IF(H1199="","",IFERROR(INDEX(Keterangan1,MATCH('Buku Besar'!H1199,Akun1,0)),""))</f>
        <v/>
      </c>
      <c r="K1199" s="2" t="str">
        <f>IF(H1199="","",IFERROR(INDEX(Reff1,MATCH('Buku Besar'!H1199,Akun1,0)),""))</f>
        <v/>
      </c>
      <c r="L1199" s="331" t="str">
        <f>IF(H1199="","",IFERROR(INDEX(Penerimaan1,MATCH('Buku Besar'!H1199,Akun1,0)),""))</f>
        <v/>
      </c>
      <c r="M1199" s="331" t="str">
        <f>IF(H1199="","",IFERROR(INDEX(Pengeluaran1,MATCH('Buku Besar'!H1199,Akun1,0)),""))</f>
        <v/>
      </c>
    </row>
    <row r="1200" spans="1:13" x14ac:dyDescent="0.25">
      <c r="A1200" s="91" t="str">
        <f t="shared" si="36"/>
        <v/>
      </c>
      <c r="B1200" s="330" t="str">
        <f>IF(A1200="","",IFERROR(INDEX(Tanggal,MATCH('Buku Besar'!A1200,Akun,0)),""))</f>
        <v/>
      </c>
      <c r="C1200" s="2" t="str">
        <f>IF(A1200="","",IFERROR(INDEX(Keterangan,MATCH('Buku Besar'!A1200,Akun,0)),""))</f>
        <v/>
      </c>
      <c r="D1200" s="2" t="str">
        <f>IF(A1200="","",IFERROR(INDEX(Reff,MATCH('Buku Besar'!A1200,Akun,0)),""))</f>
        <v/>
      </c>
      <c r="E1200" s="331" t="str">
        <f>IF(A1200="","",IFERROR(INDEX(Penerimaan,MATCH('Buku Besar'!A1200,Akun,0)),""))</f>
        <v/>
      </c>
      <c r="F1200" s="331" t="str">
        <f>IF(A1200="","",IFERROR(INDEX(Pengeluaran,MATCH('Buku Besar'!A1200,Akun,0)),""))</f>
        <v/>
      </c>
      <c r="H1200" s="91" t="str">
        <f t="shared" si="37"/>
        <v/>
      </c>
      <c r="I1200" s="330" t="str">
        <f>IF(H1200="","",IFERROR(INDEX(Tanggal1,MATCH('Buku Besar'!H1200,Akun1,0)),""))</f>
        <v/>
      </c>
      <c r="J1200" s="2" t="str">
        <f>IF(H1200="","",IFERROR(INDEX(Keterangan1,MATCH('Buku Besar'!H1200,Akun1,0)),""))</f>
        <v/>
      </c>
      <c r="K1200" s="2" t="str">
        <f>IF(H1200="","",IFERROR(INDEX(Reff1,MATCH('Buku Besar'!H1200,Akun1,0)),""))</f>
        <v/>
      </c>
      <c r="L1200" s="331" t="str">
        <f>IF(H1200="","",IFERROR(INDEX(Penerimaan1,MATCH('Buku Besar'!H1200,Akun1,0)),""))</f>
        <v/>
      </c>
      <c r="M1200" s="331" t="str">
        <f>IF(H1200="","",IFERROR(INDEX(Pengeluaran1,MATCH('Buku Besar'!H1200,Akun1,0)),""))</f>
        <v/>
      </c>
    </row>
    <row r="1201" spans="1:13" x14ac:dyDescent="0.25">
      <c r="A1201" s="91" t="str">
        <f t="shared" si="36"/>
        <v/>
      </c>
      <c r="B1201" s="330" t="str">
        <f>IF(A1201="","",IFERROR(INDEX(Tanggal,MATCH('Buku Besar'!A1201,Akun,0)),""))</f>
        <v/>
      </c>
      <c r="C1201" s="2" t="str">
        <f>IF(A1201="","",IFERROR(INDEX(Keterangan,MATCH('Buku Besar'!A1201,Akun,0)),""))</f>
        <v/>
      </c>
      <c r="D1201" s="2" t="str">
        <f>IF(A1201="","",IFERROR(INDEX(Reff,MATCH('Buku Besar'!A1201,Akun,0)),""))</f>
        <v/>
      </c>
      <c r="E1201" s="331" t="str">
        <f>IF(A1201="","",IFERROR(INDEX(Penerimaan,MATCH('Buku Besar'!A1201,Akun,0)),""))</f>
        <v/>
      </c>
      <c r="F1201" s="331" t="str">
        <f>IF(A1201="","",IFERROR(INDEX(Pengeluaran,MATCH('Buku Besar'!A1201,Akun,0)),""))</f>
        <v/>
      </c>
      <c r="H1201" s="91" t="str">
        <f t="shared" si="37"/>
        <v/>
      </c>
      <c r="I1201" s="330" t="str">
        <f>IF(H1201="","",IFERROR(INDEX(Tanggal1,MATCH('Buku Besar'!H1201,Akun1,0)),""))</f>
        <v/>
      </c>
      <c r="J1201" s="2" t="str">
        <f>IF(H1201="","",IFERROR(INDEX(Keterangan1,MATCH('Buku Besar'!H1201,Akun1,0)),""))</f>
        <v/>
      </c>
      <c r="K1201" s="2" t="str">
        <f>IF(H1201="","",IFERROR(INDEX(Reff1,MATCH('Buku Besar'!H1201,Akun1,0)),""))</f>
        <v/>
      </c>
      <c r="L1201" s="331" t="str">
        <f>IF(H1201="","",IFERROR(INDEX(Penerimaan1,MATCH('Buku Besar'!H1201,Akun1,0)),""))</f>
        <v/>
      </c>
      <c r="M1201" s="331" t="str">
        <f>IF(H1201="","",IFERROR(INDEX(Pengeluaran1,MATCH('Buku Besar'!H1201,Akun1,0)),""))</f>
        <v/>
      </c>
    </row>
    <row r="1202" spans="1:13" x14ac:dyDescent="0.25">
      <c r="A1202" s="91" t="str">
        <f t="shared" si="36"/>
        <v/>
      </c>
      <c r="B1202" s="330" t="str">
        <f>IF(A1202="","",IFERROR(INDEX(Tanggal,MATCH('Buku Besar'!A1202,Akun,0)),""))</f>
        <v/>
      </c>
      <c r="C1202" s="2" t="str">
        <f>IF(A1202="","",IFERROR(INDEX(Keterangan,MATCH('Buku Besar'!A1202,Akun,0)),""))</f>
        <v/>
      </c>
      <c r="D1202" s="2" t="str">
        <f>IF(A1202="","",IFERROR(INDEX(Reff,MATCH('Buku Besar'!A1202,Akun,0)),""))</f>
        <v/>
      </c>
      <c r="E1202" s="331" t="str">
        <f>IF(A1202="","",IFERROR(INDEX(Penerimaan,MATCH('Buku Besar'!A1202,Akun,0)),""))</f>
        <v/>
      </c>
      <c r="F1202" s="331" t="str">
        <f>IF(A1202="","",IFERROR(INDEX(Pengeluaran,MATCH('Buku Besar'!A1202,Akun,0)),""))</f>
        <v/>
      </c>
      <c r="H1202" s="91" t="str">
        <f t="shared" si="37"/>
        <v/>
      </c>
      <c r="I1202" s="330" t="str">
        <f>IF(H1202="","",IFERROR(INDEX(Tanggal1,MATCH('Buku Besar'!H1202,Akun1,0)),""))</f>
        <v/>
      </c>
      <c r="J1202" s="2" t="str">
        <f>IF(H1202="","",IFERROR(INDEX(Keterangan1,MATCH('Buku Besar'!H1202,Akun1,0)),""))</f>
        <v/>
      </c>
      <c r="K1202" s="2" t="str">
        <f>IF(H1202="","",IFERROR(INDEX(Reff1,MATCH('Buku Besar'!H1202,Akun1,0)),""))</f>
        <v/>
      </c>
      <c r="L1202" s="331" t="str">
        <f>IF(H1202="","",IFERROR(INDEX(Penerimaan1,MATCH('Buku Besar'!H1202,Akun1,0)),""))</f>
        <v/>
      </c>
      <c r="M1202" s="331" t="str">
        <f>IF(H1202="","",IFERROR(INDEX(Pengeluaran1,MATCH('Buku Besar'!H1202,Akun1,0)),""))</f>
        <v/>
      </c>
    </row>
    <row r="1203" spans="1:13" x14ac:dyDescent="0.25">
      <c r="A1203" s="91" t="str">
        <f t="shared" si="36"/>
        <v/>
      </c>
      <c r="B1203" s="330" t="str">
        <f>IF(A1203="","",IFERROR(INDEX(Tanggal,MATCH('Buku Besar'!A1203,Akun,0)),""))</f>
        <v/>
      </c>
      <c r="C1203" s="2" t="str">
        <f>IF(A1203="","",IFERROR(INDEX(Keterangan,MATCH('Buku Besar'!A1203,Akun,0)),""))</f>
        <v/>
      </c>
      <c r="D1203" s="2" t="str">
        <f>IF(A1203="","",IFERROR(INDEX(Reff,MATCH('Buku Besar'!A1203,Akun,0)),""))</f>
        <v/>
      </c>
      <c r="E1203" s="331" t="str">
        <f>IF(A1203="","",IFERROR(INDEX(Penerimaan,MATCH('Buku Besar'!A1203,Akun,0)),""))</f>
        <v/>
      </c>
      <c r="F1203" s="331" t="str">
        <f>IF(A1203="","",IFERROR(INDEX(Pengeluaran,MATCH('Buku Besar'!A1203,Akun,0)),""))</f>
        <v/>
      </c>
      <c r="H1203" s="91" t="str">
        <f t="shared" si="37"/>
        <v/>
      </c>
      <c r="I1203" s="330" t="str">
        <f>IF(H1203="","",IFERROR(INDEX(Tanggal1,MATCH('Buku Besar'!H1203,Akun1,0)),""))</f>
        <v/>
      </c>
      <c r="J1203" s="2" t="str">
        <f>IF(H1203="","",IFERROR(INDEX(Keterangan1,MATCH('Buku Besar'!H1203,Akun1,0)),""))</f>
        <v/>
      </c>
      <c r="K1203" s="2" t="str">
        <f>IF(H1203="","",IFERROR(INDEX(Reff1,MATCH('Buku Besar'!H1203,Akun1,0)),""))</f>
        <v/>
      </c>
      <c r="L1203" s="331" t="str">
        <f>IF(H1203="","",IFERROR(INDEX(Penerimaan1,MATCH('Buku Besar'!H1203,Akun1,0)),""))</f>
        <v/>
      </c>
      <c r="M1203" s="331" t="str">
        <f>IF(H1203="","",IFERROR(INDEX(Pengeluaran1,MATCH('Buku Besar'!H1203,Akun1,0)),""))</f>
        <v/>
      </c>
    </row>
    <row r="1204" spans="1:13" x14ac:dyDescent="0.25">
      <c r="A1204" s="91" t="str">
        <f t="shared" si="36"/>
        <v/>
      </c>
      <c r="B1204" s="330" t="str">
        <f>IF(A1204="","",IFERROR(INDEX(Tanggal,MATCH('Buku Besar'!A1204,Akun,0)),""))</f>
        <v/>
      </c>
      <c r="C1204" s="2" t="str">
        <f>IF(A1204="","",IFERROR(INDEX(Keterangan,MATCH('Buku Besar'!A1204,Akun,0)),""))</f>
        <v/>
      </c>
      <c r="D1204" s="2" t="str">
        <f>IF(A1204="","",IFERROR(INDEX(Reff,MATCH('Buku Besar'!A1204,Akun,0)),""))</f>
        <v/>
      </c>
      <c r="E1204" s="331" t="str">
        <f>IF(A1204="","",IFERROR(INDEX(Penerimaan,MATCH('Buku Besar'!A1204,Akun,0)),""))</f>
        <v/>
      </c>
      <c r="F1204" s="331" t="str">
        <f>IF(A1204="","",IFERROR(INDEX(Pengeluaran,MATCH('Buku Besar'!A1204,Akun,0)),""))</f>
        <v/>
      </c>
      <c r="H1204" s="91" t="str">
        <f t="shared" si="37"/>
        <v/>
      </c>
      <c r="I1204" s="330" t="str">
        <f>IF(H1204="","",IFERROR(INDEX(Tanggal1,MATCH('Buku Besar'!H1204,Akun1,0)),""))</f>
        <v/>
      </c>
      <c r="J1204" s="2" t="str">
        <f>IF(H1204="","",IFERROR(INDEX(Keterangan1,MATCH('Buku Besar'!H1204,Akun1,0)),""))</f>
        <v/>
      </c>
      <c r="K1204" s="2" t="str">
        <f>IF(H1204="","",IFERROR(INDEX(Reff1,MATCH('Buku Besar'!H1204,Akun1,0)),""))</f>
        <v/>
      </c>
      <c r="L1204" s="331" t="str">
        <f>IF(H1204="","",IFERROR(INDEX(Penerimaan1,MATCH('Buku Besar'!H1204,Akun1,0)),""))</f>
        <v/>
      </c>
      <c r="M1204" s="331" t="str">
        <f>IF(H1204="","",IFERROR(INDEX(Pengeluaran1,MATCH('Buku Besar'!H1204,Akun1,0)),""))</f>
        <v/>
      </c>
    </row>
    <row r="1205" spans="1:13" x14ac:dyDescent="0.25">
      <c r="A1205" s="91" t="str">
        <f t="shared" si="36"/>
        <v/>
      </c>
      <c r="B1205" s="330" t="str">
        <f>IF(A1205="","",IFERROR(INDEX(Tanggal,MATCH('Buku Besar'!A1205,Akun,0)),""))</f>
        <v/>
      </c>
      <c r="C1205" s="2" t="str">
        <f>IF(A1205="","",IFERROR(INDEX(Keterangan,MATCH('Buku Besar'!A1205,Akun,0)),""))</f>
        <v/>
      </c>
      <c r="D1205" s="2" t="str">
        <f>IF(A1205="","",IFERROR(INDEX(Reff,MATCH('Buku Besar'!A1205,Akun,0)),""))</f>
        <v/>
      </c>
      <c r="E1205" s="331" t="str">
        <f>IF(A1205="","",IFERROR(INDEX(Penerimaan,MATCH('Buku Besar'!A1205,Akun,0)),""))</f>
        <v/>
      </c>
      <c r="F1205" s="331" t="str">
        <f>IF(A1205="","",IFERROR(INDEX(Pengeluaran,MATCH('Buku Besar'!A1205,Akun,0)),""))</f>
        <v/>
      </c>
      <c r="H1205" s="91" t="str">
        <f t="shared" si="37"/>
        <v/>
      </c>
      <c r="I1205" s="330" t="str">
        <f>IF(H1205="","",IFERROR(INDEX(Tanggal1,MATCH('Buku Besar'!H1205,Akun1,0)),""))</f>
        <v/>
      </c>
      <c r="J1205" s="2" t="str">
        <f>IF(H1205="","",IFERROR(INDEX(Keterangan1,MATCH('Buku Besar'!H1205,Akun1,0)),""))</f>
        <v/>
      </c>
      <c r="K1205" s="2" t="str">
        <f>IF(H1205="","",IFERROR(INDEX(Reff1,MATCH('Buku Besar'!H1205,Akun1,0)),""))</f>
        <v/>
      </c>
      <c r="L1205" s="331" t="str">
        <f>IF(H1205="","",IFERROR(INDEX(Penerimaan1,MATCH('Buku Besar'!H1205,Akun1,0)),""))</f>
        <v/>
      </c>
      <c r="M1205" s="331" t="str">
        <f>IF(H1205="","",IFERROR(INDEX(Pengeluaran1,MATCH('Buku Besar'!H1205,Akun1,0)),""))</f>
        <v/>
      </c>
    </row>
    <row r="1206" spans="1:13" x14ac:dyDescent="0.25">
      <c r="A1206" s="91" t="str">
        <f t="shared" si="36"/>
        <v/>
      </c>
      <c r="B1206" s="330" t="str">
        <f>IF(A1206="","",IFERROR(INDEX(Tanggal,MATCH('Buku Besar'!A1206,Akun,0)),""))</f>
        <v/>
      </c>
      <c r="C1206" s="2" t="str">
        <f>IF(A1206="","",IFERROR(INDEX(Keterangan,MATCH('Buku Besar'!A1206,Akun,0)),""))</f>
        <v/>
      </c>
      <c r="D1206" s="2" t="str">
        <f>IF(A1206="","",IFERROR(INDEX(Reff,MATCH('Buku Besar'!A1206,Akun,0)),""))</f>
        <v/>
      </c>
      <c r="E1206" s="331" t="str">
        <f>IF(A1206="","",IFERROR(INDEX(Penerimaan,MATCH('Buku Besar'!A1206,Akun,0)),""))</f>
        <v/>
      </c>
      <c r="F1206" s="331" t="str">
        <f>IF(A1206="","",IFERROR(INDEX(Pengeluaran,MATCH('Buku Besar'!A1206,Akun,0)),""))</f>
        <v/>
      </c>
      <c r="H1206" s="91" t="str">
        <f t="shared" si="37"/>
        <v/>
      </c>
      <c r="I1206" s="330" t="str">
        <f>IF(H1206="","",IFERROR(INDEX(Tanggal1,MATCH('Buku Besar'!H1206,Akun1,0)),""))</f>
        <v/>
      </c>
      <c r="J1206" s="2" t="str">
        <f>IF(H1206="","",IFERROR(INDEX(Keterangan1,MATCH('Buku Besar'!H1206,Akun1,0)),""))</f>
        <v/>
      </c>
      <c r="K1206" s="2" t="str">
        <f>IF(H1206="","",IFERROR(INDEX(Reff1,MATCH('Buku Besar'!H1206,Akun1,0)),""))</f>
        <v/>
      </c>
      <c r="L1206" s="331" t="str">
        <f>IF(H1206="","",IFERROR(INDEX(Penerimaan1,MATCH('Buku Besar'!H1206,Akun1,0)),""))</f>
        <v/>
      </c>
      <c r="M1206" s="331" t="str">
        <f>IF(H1206="","",IFERROR(INDEX(Pengeluaran1,MATCH('Buku Besar'!H1206,Akun1,0)),""))</f>
        <v/>
      </c>
    </row>
    <row r="1207" spans="1:13" x14ac:dyDescent="0.25">
      <c r="A1207" s="91" t="str">
        <f t="shared" si="36"/>
        <v/>
      </c>
      <c r="B1207" s="330" t="str">
        <f>IF(A1207="","",IFERROR(INDEX(Tanggal,MATCH('Buku Besar'!A1207,Akun,0)),""))</f>
        <v/>
      </c>
      <c r="C1207" s="2" t="str">
        <f>IF(A1207="","",IFERROR(INDEX(Keterangan,MATCH('Buku Besar'!A1207,Akun,0)),""))</f>
        <v/>
      </c>
      <c r="D1207" s="2" t="str">
        <f>IF(A1207="","",IFERROR(INDEX(Reff,MATCH('Buku Besar'!A1207,Akun,0)),""))</f>
        <v/>
      </c>
      <c r="E1207" s="331" t="str">
        <f>IF(A1207="","",IFERROR(INDEX(Penerimaan,MATCH('Buku Besar'!A1207,Akun,0)),""))</f>
        <v/>
      </c>
      <c r="F1207" s="331" t="str">
        <f>IF(A1207="","",IFERROR(INDEX(Pengeluaran,MATCH('Buku Besar'!A1207,Akun,0)),""))</f>
        <v/>
      </c>
      <c r="H1207" s="91" t="str">
        <f t="shared" si="37"/>
        <v/>
      </c>
      <c r="I1207" s="330" t="str">
        <f>IF(H1207="","",IFERROR(INDEX(Tanggal1,MATCH('Buku Besar'!H1207,Akun1,0)),""))</f>
        <v/>
      </c>
      <c r="J1207" s="2" t="str">
        <f>IF(H1207="","",IFERROR(INDEX(Keterangan1,MATCH('Buku Besar'!H1207,Akun1,0)),""))</f>
        <v/>
      </c>
      <c r="K1207" s="2" t="str">
        <f>IF(H1207="","",IFERROR(INDEX(Reff1,MATCH('Buku Besar'!H1207,Akun1,0)),""))</f>
        <v/>
      </c>
      <c r="L1207" s="331" t="str">
        <f>IF(H1207="","",IFERROR(INDEX(Penerimaan1,MATCH('Buku Besar'!H1207,Akun1,0)),""))</f>
        <v/>
      </c>
      <c r="M1207" s="331" t="str">
        <f>IF(H1207="","",IFERROR(INDEX(Pengeluaran1,MATCH('Buku Besar'!H1207,Akun1,0)),""))</f>
        <v/>
      </c>
    </row>
    <row r="1208" spans="1:13" x14ac:dyDescent="0.25">
      <c r="A1208" s="91" t="str">
        <f t="shared" si="36"/>
        <v/>
      </c>
      <c r="B1208" s="330" t="str">
        <f>IF(A1208="","",IFERROR(INDEX(Tanggal,MATCH('Buku Besar'!A1208,Akun,0)),""))</f>
        <v/>
      </c>
      <c r="C1208" s="2" t="str">
        <f>IF(A1208="","",IFERROR(INDEX(Keterangan,MATCH('Buku Besar'!A1208,Akun,0)),""))</f>
        <v/>
      </c>
      <c r="D1208" s="2" t="str">
        <f>IF(A1208="","",IFERROR(INDEX(Reff,MATCH('Buku Besar'!A1208,Akun,0)),""))</f>
        <v/>
      </c>
      <c r="E1208" s="331" t="str">
        <f>IF(A1208="","",IFERROR(INDEX(Penerimaan,MATCH('Buku Besar'!A1208,Akun,0)),""))</f>
        <v/>
      </c>
      <c r="F1208" s="331" t="str">
        <f>IF(A1208="","",IFERROR(INDEX(Pengeluaran,MATCH('Buku Besar'!A1208,Akun,0)),""))</f>
        <v/>
      </c>
      <c r="H1208" s="91" t="str">
        <f t="shared" si="37"/>
        <v/>
      </c>
      <c r="I1208" s="330" t="str">
        <f>IF(H1208="","",IFERROR(INDEX(Tanggal1,MATCH('Buku Besar'!H1208,Akun1,0)),""))</f>
        <v/>
      </c>
      <c r="J1208" s="2" t="str">
        <f>IF(H1208="","",IFERROR(INDEX(Keterangan1,MATCH('Buku Besar'!H1208,Akun1,0)),""))</f>
        <v/>
      </c>
      <c r="K1208" s="2" t="str">
        <f>IF(H1208="","",IFERROR(INDEX(Reff1,MATCH('Buku Besar'!H1208,Akun1,0)),""))</f>
        <v/>
      </c>
      <c r="L1208" s="331" t="str">
        <f>IF(H1208="","",IFERROR(INDEX(Penerimaan1,MATCH('Buku Besar'!H1208,Akun1,0)),""))</f>
        <v/>
      </c>
      <c r="M1208" s="331" t="str">
        <f>IF(H1208="","",IFERROR(INDEX(Pengeluaran1,MATCH('Buku Besar'!H1208,Akun1,0)),""))</f>
        <v/>
      </c>
    </row>
    <row r="1209" spans="1:13" x14ac:dyDescent="0.25">
      <c r="A1209" s="91" t="str">
        <f t="shared" si="36"/>
        <v/>
      </c>
      <c r="B1209" s="330" t="str">
        <f>IF(A1209="","",IFERROR(INDEX(Tanggal,MATCH('Buku Besar'!A1209,Akun,0)),""))</f>
        <v/>
      </c>
      <c r="C1209" s="2" t="str">
        <f>IF(A1209="","",IFERROR(INDEX(Keterangan,MATCH('Buku Besar'!A1209,Akun,0)),""))</f>
        <v/>
      </c>
      <c r="D1209" s="2" t="str">
        <f>IF(A1209="","",IFERROR(INDEX(Reff,MATCH('Buku Besar'!A1209,Akun,0)),""))</f>
        <v/>
      </c>
      <c r="E1209" s="331" t="str">
        <f>IF(A1209="","",IFERROR(INDEX(Penerimaan,MATCH('Buku Besar'!A1209,Akun,0)),""))</f>
        <v/>
      </c>
      <c r="F1209" s="331" t="str">
        <f>IF(A1209="","",IFERROR(INDEX(Pengeluaran,MATCH('Buku Besar'!A1209,Akun,0)),""))</f>
        <v/>
      </c>
      <c r="H1209" s="91" t="str">
        <f t="shared" si="37"/>
        <v/>
      </c>
      <c r="I1209" s="330" t="str">
        <f>IF(H1209="","",IFERROR(INDEX(Tanggal1,MATCH('Buku Besar'!H1209,Akun1,0)),""))</f>
        <v/>
      </c>
      <c r="J1209" s="2" t="str">
        <f>IF(H1209="","",IFERROR(INDEX(Keterangan1,MATCH('Buku Besar'!H1209,Akun1,0)),""))</f>
        <v/>
      </c>
      <c r="K1209" s="2" t="str">
        <f>IF(H1209="","",IFERROR(INDEX(Reff1,MATCH('Buku Besar'!H1209,Akun1,0)),""))</f>
        <v/>
      </c>
      <c r="L1209" s="331" t="str">
        <f>IF(H1209="","",IFERROR(INDEX(Penerimaan1,MATCH('Buku Besar'!H1209,Akun1,0)),""))</f>
        <v/>
      </c>
      <c r="M1209" s="331" t="str">
        <f>IF(H1209="","",IFERROR(INDEX(Pengeluaran1,MATCH('Buku Besar'!H1209,Akun1,0)),""))</f>
        <v/>
      </c>
    </row>
    <row r="1210" spans="1:13" x14ac:dyDescent="0.25">
      <c r="A1210" s="91" t="str">
        <f t="shared" si="36"/>
        <v/>
      </c>
      <c r="B1210" s="330" t="str">
        <f>IF(A1210="","",IFERROR(INDEX(Tanggal,MATCH('Buku Besar'!A1210,Akun,0)),""))</f>
        <v/>
      </c>
      <c r="C1210" s="2" t="str">
        <f>IF(A1210="","",IFERROR(INDEX(Keterangan,MATCH('Buku Besar'!A1210,Akun,0)),""))</f>
        <v/>
      </c>
      <c r="D1210" s="2" t="str">
        <f>IF(A1210="","",IFERROR(INDEX(Reff,MATCH('Buku Besar'!A1210,Akun,0)),""))</f>
        <v/>
      </c>
      <c r="E1210" s="331" t="str">
        <f>IF(A1210="","",IFERROR(INDEX(Penerimaan,MATCH('Buku Besar'!A1210,Akun,0)),""))</f>
        <v/>
      </c>
      <c r="F1210" s="331" t="str">
        <f>IF(A1210="","",IFERROR(INDEX(Pengeluaran,MATCH('Buku Besar'!A1210,Akun,0)),""))</f>
        <v/>
      </c>
      <c r="H1210" s="91" t="str">
        <f t="shared" si="37"/>
        <v/>
      </c>
      <c r="I1210" s="330" t="str">
        <f>IF(H1210="","",IFERROR(INDEX(Tanggal1,MATCH('Buku Besar'!H1210,Akun1,0)),""))</f>
        <v/>
      </c>
      <c r="J1210" s="2" t="str">
        <f>IF(H1210="","",IFERROR(INDEX(Keterangan1,MATCH('Buku Besar'!H1210,Akun1,0)),""))</f>
        <v/>
      </c>
      <c r="K1210" s="2" t="str">
        <f>IF(H1210="","",IFERROR(INDEX(Reff1,MATCH('Buku Besar'!H1210,Akun1,0)),""))</f>
        <v/>
      </c>
      <c r="L1210" s="331" t="str">
        <f>IF(H1210="","",IFERROR(INDEX(Penerimaan1,MATCH('Buku Besar'!H1210,Akun1,0)),""))</f>
        <v/>
      </c>
      <c r="M1210" s="331" t="str">
        <f>IF(H1210="","",IFERROR(INDEX(Pengeluaran1,MATCH('Buku Besar'!H1210,Akun1,0)),""))</f>
        <v/>
      </c>
    </row>
    <row r="1211" spans="1:13" x14ac:dyDescent="0.25">
      <c r="A1211" s="91" t="str">
        <f t="shared" si="36"/>
        <v/>
      </c>
      <c r="B1211" s="330" t="str">
        <f>IF(A1211="","",IFERROR(INDEX(Tanggal,MATCH('Buku Besar'!A1211,Akun,0)),""))</f>
        <v/>
      </c>
      <c r="C1211" s="2" t="str">
        <f>IF(A1211="","",IFERROR(INDEX(Keterangan,MATCH('Buku Besar'!A1211,Akun,0)),""))</f>
        <v/>
      </c>
      <c r="D1211" s="2" t="str">
        <f>IF(A1211="","",IFERROR(INDEX(Reff,MATCH('Buku Besar'!A1211,Akun,0)),""))</f>
        <v/>
      </c>
      <c r="E1211" s="331" t="str">
        <f>IF(A1211="","",IFERROR(INDEX(Penerimaan,MATCH('Buku Besar'!A1211,Akun,0)),""))</f>
        <v/>
      </c>
      <c r="F1211" s="331" t="str">
        <f>IF(A1211="","",IFERROR(INDEX(Pengeluaran,MATCH('Buku Besar'!A1211,Akun,0)),""))</f>
        <v/>
      </c>
      <c r="H1211" s="91" t="str">
        <f t="shared" si="37"/>
        <v/>
      </c>
      <c r="I1211" s="330" t="str">
        <f>IF(H1211="","",IFERROR(INDEX(Tanggal1,MATCH('Buku Besar'!H1211,Akun1,0)),""))</f>
        <v/>
      </c>
      <c r="J1211" s="2" t="str">
        <f>IF(H1211="","",IFERROR(INDEX(Keterangan1,MATCH('Buku Besar'!H1211,Akun1,0)),""))</f>
        <v/>
      </c>
      <c r="K1211" s="2" t="str">
        <f>IF(H1211="","",IFERROR(INDEX(Reff1,MATCH('Buku Besar'!H1211,Akun1,0)),""))</f>
        <v/>
      </c>
      <c r="L1211" s="331" t="str">
        <f>IF(H1211="","",IFERROR(INDEX(Penerimaan1,MATCH('Buku Besar'!H1211,Akun1,0)),""))</f>
        <v/>
      </c>
      <c r="M1211" s="331" t="str">
        <f>IF(H1211="","",IFERROR(INDEX(Pengeluaran1,MATCH('Buku Besar'!H1211,Akun1,0)),""))</f>
        <v/>
      </c>
    </row>
    <row r="1212" spans="1:13" x14ac:dyDescent="0.25">
      <c r="A1212" s="91" t="str">
        <f t="shared" si="36"/>
        <v/>
      </c>
      <c r="B1212" s="330" t="str">
        <f>IF(A1212="","",IFERROR(INDEX(Tanggal,MATCH('Buku Besar'!A1212,Akun,0)),""))</f>
        <v/>
      </c>
      <c r="C1212" s="2" t="str">
        <f>IF(A1212="","",IFERROR(INDEX(Keterangan,MATCH('Buku Besar'!A1212,Akun,0)),""))</f>
        <v/>
      </c>
      <c r="D1212" s="2" t="str">
        <f>IF(A1212="","",IFERROR(INDEX(Reff,MATCH('Buku Besar'!A1212,Akun,0)),""))</f>
        <v/>
      </c>
      <c r="E1212" s="331" t="str">
        <f>IF(A1212="","",IFERROR(INDEX(Penerimaan,MATCH('Buku Besar'!A1212,Akun,0)),""))</f>
        <v/>
      </c>
      <c r="F1212" s="331" t="str">
        <f>IF(A1212="","",IFERROR(INDEX(Pengeluaran,MATCH('Buku Besar'!A1212,Akun,0)),""))</f>
        <v/>
      </c>
      <c r="H1212" s="91" t="str">
        <f t="shared" si="37"/>
        <v/>
      </c>
      <c r="I1212" s="330" t="str">
        <f>IF(H1212="","",IFERROR(INDEX(Tanggal1,MATCH('Buku Besar'!H1212,Akun1,0)),""))</f>
        <v/>
      </c>
      <c r="J1212" s="2" t="str">
        <f>IF(H1212="","",IFERROR(INDEX(Keterangan1,MATCH('Buku Besar'!H1212,Akun1,0)),""))</f>
        <v/>
      </c>
      <c r="K1212" s="2" t="str">
        <f>IF(H1212="","",IFERROR(INDEX(Reff1,MATCH('Buku Besar'!H1212,Akun1,0)),""))</f>
        <v/>
      </c>
      <c r="L1212" s="331" t="str">
        <f>IF(H1212="","",IFERROR(INDEX(Penerimaan1,MATCH('Buku Besar'!H1212,Akun1,0)),""))</f>
        <v/>
      </c>
      <c r="M1212" s="331" t="str">
        <f>IF(H1212="","",IFERROR(INDEX(Pengeluaran1,MATCH('Buku Besar'!H1212,Akun1,0)),""))</f>
        <v/>
      </c>
    </row>
    <row r="1213" spans="1:13" x14ac:dyDescent="0.25">
      <c r="A1213" s="91" t="str">
        <f t="shared" si="36"/>
        <v/>
      </c>
      <c r="B1213" s="330" t="str">
        <f>IF(A1213="","",IFERROR(INDEX(Tanggal,MATCH('Buku Besar'!A1213,Akun,0)),""))</f>
        <v/>
      </c>
      <c r="C1213" s="2" t="str">
        <f>IF(A1213="","",IFERROR(INDEX(Keterangan,MATCH('Buku Besar'!A1213,Akun,0)),""))</f>
        <v/>
      </c>
      <c r="D1213" s="2" t="str">
        <f>IF(A1213="","",IFERROR(INDEX(Reff,MATCH('Buku Besar'!A1213,Akun,0)),""))</f>
        <v/>
      </c>
      <c r="E1213" s="331" t="str">
        <f>IF(A1213="","",IFERROR(INDEX(Penerimaan,MATCH('Buku Besar'!A1213,Akun,0)),""))</f>
        <v/>
      </c>
      <c r="F1213" s="331" t="str">
        <f>IF(A1213="","",IFERROR(INDEX(Pengeluaran,MATCH('Buku Besar'!A1213,Akun,0)),""))</f>
        <v/>
      </c>
      <c r="H1213" s="91" t="str">
        <f t="shared" si="37"/>
        <v/>
      </c>
      <c r="I1213" s="330" t="str">
        <f>IF(H1213="","",IFERROR(INDEX(Tanggal1,MATCH('Buku Besar'!H1213,Akun1,0)),""))</f>
        <v/>
      </c>
      <c r="J1213" s="2" t="str">
        <f>IF(H1213="","",IFERROR(INDEX(Keterangan1,MATCH('Buku Besar'!H1213,Akun1,0)),""))</f>
        <v/>
      </c>
      <c r="K1213" s="2" t="str">
        <f>IF(H1213="","",IFERROR(INDEX(Reff1,MATCH('Buku Besar'!H1213,Akun1,0)),""))</f>
        <v/>
      </c>
      <c r="L1213" s="331" t="str">
        <f>IF(H1213="","",IFERROR(INDEX(Penerimaan1,MATCH('Buku Besar'!H1213,Akun1,0)),""))</f>
        <v/>
      </c>
      <c r="M1213" s="331" t="str">
        <f>IF(H1213="","",IFERROR(INDEX(Pengeluaran1,MATCH('Buku Besar'!H1213,Akun1,0)),""))</f>
        <v/>
      </c>
    </row>
    <row r="1214" spans="1:13" x14ac:dyDescent="0.25">
      <c r="A1214" s="91" t="str">
        <f t="shared" si="36"/>
        <v/>
      </c>
      <c r="B1214" s="330" t="str">
        <f>IF(A1214="","",IFERROR(INDEX(Tanggal,MATCH('Buku Besar'!A1214,Akun,0)),""))</f>
        <v/>
      </c>
      <c r="C1214" s="2" t="str">
        <f>IF(A1214="","",IFERROR(INDEX(Keterangan,MATCH('Buku Besar'!A1214,Akun,0)),""))</f>
        <v/>
      </c>
      <c r="D1214" s="2" t="str">
        <f>IF(A1214="","",IFERROR(INDEX(Reff,MATCH('Buku Besar'!A1214,Akun,0)),""))</f>
        <v/>
      </c>
      <c r="E1214" s="331" t="str">
        <f>IF(A1214="","",IFERROR(INDEX(Penerimaan,MATCH('Buku Besar'!A1214,Akun,0)),""))</f>
        <v/>
      </c>
      <c r="F1214" s="331" t="str">
        <f>IF(A1214="","",IFERROR(INDEX(Pengeluaran,MATCH('Buku Besar'!A1214,Akun,0)),""))</f>
        <v/>
      </c>
      <c r="H1214" s="91" t="str">
        <f t="shared" si="37"/>
        <v/>
      </c>
      <c r="I1214" s="330" t="str">
        <f>IF(H1214="","",IFERROR(INDEX(Tanggal1,MATCH('Buku Besar'!H1214,Akun1,0)),""))</f>
        <v/>
      </c>
      <c r="J1214" s="2" t="str">
        <f>IF(H1214="","",IFERROR(INDEX(Keterangan1,MATCH('Buku Besar'!H1214,Akun1,0)),""))</f>
        <v/>
      </c>
      <c r="K1214" s="2" t="str">
        <f>IF(H1214="","",IFERROR(INDEX(Reff1,MATCH('Buku Besar'!H1214,Akun1,0)),""))</f>
        <v/>
      </c>
      <c r="L1214" s="331" t="str">
        <f>IF(H1214="","",IFERROR(INDEX(Penerimaan1,MATCH('Buku Besar'!H1214,Akun1,0)),""))</f>
        <v/>
      </c>
      <c r="M1214" s="331" t="str">
        <f>IF(H1214="","",IFERROR(INDEX(Pengeluaran1,MATCH('Buku Besar'!H1214,Akun1,0)),""))</f>
        <v/>
      </c>
    </row>
    <row r="1215" spans="1:13" x14ac:dyDescent="0.25">
      <c r="A1215" s="91" t="str">
        <f t="shared" si="36"/>
        <v/>
      </c>
      <c r="B1215" s="330" t="str">
        <f>IF(A1215="","",IFERROR(INDEX(Tanggal,MATCH('Buku Besar'!A1215,Akun,0)),""))</f>
        <v/>
      </c>
      <c r="C1215" s="2" t="str">
        <f>IF(A1215="","",IFERROR(INDEX(Keterangan,MATCH('Buku Besar'!A1215,Akun,0)),""))</f>
        <v/>
      </c>
      <c r="D1215" s="2" t="str">
        <f>IF(A1215="","",IFERROR(INDEX(Reff,MATCH('Buku Besar'!A1215,Akun,0)),""))</f>
        <v/>
      </c>
      <c r="E1215" s="331" t="str">
        <f>IF(A1215="","",IFERROR(INDEX(Penerimaan,MATCH('Buku Besar'!A1215,Akun,0)),""))</f>
        <v/>
      </c>
      <c r="F1215" s="331" t="str">
        <f>IF(A1215="","",IFERROR(INDEX(Pengeluaran,MATCH('Buku Besar'!A1215,Akun,0)),""))</f>
        <v/>
      </c>
      <c r="H1215" s="91" t="str">
        <f t="shared" si="37"/>
        <v/>
      </c>
      <c r="I1215" s="330" t="str">
        <f>IF(H1215="","",IFERROR(INDEX(Tanggal1,MATCH('Buku Besar'!H1215,Akun1,0)),""))</f>
        <v/>
      </c>
      <c r="J1215" s="2" t="str">
        <f>IF(H1215="","",IFERROR(INDEX(Keterangan1,MATCH('Buku Besar'!H1215,Akun1,0)),""))</f>
        <v/>
      </c>
      <c r="K1215" s="2" t="str">
        <f>IF(H1215="","",IFERROR(INDEX(Reff1,MATCH('Buku Besar'!H1215,Akun1,0)),""))</f>
        <v/>
      </c>
      <c r="L1215" s="331" t="str">
        <f>IF(H1215="","",IFERROR(INDEX(Penerimaan1,MATCH('Buku Besar'!H1215,Akun1,0)),""))</f>
        <v/>
      </c>
      <c r="M1215" s="331" t="str">
        <f>IF(H1215="","",IFERROR(INDEX(Pengeluaran1,MATCH('Buku Besar'!H1215,Akun1,0)),""))</f>
        <v/>
      </c>
    </row>
    <row r="1216" spans="1:13" x14ac:dyDescent="0.25">
      <c r="A1216" s="91" t="str">
        <f t="shared" si="36"/>
        <v/>
      </c>
      <c r="B1216" s="330" t="str">
        <f>IF(A1216="","",IFERROR(INDEX(Tanggal,MATCH('Buku Besar'!A1216,Akun,0)),""))</f>
        <v/>
      </c>
      <c r="C1216" s="2" t="str">
        <f>IF(A1216="","",IFERROR(INDEX(Keterangan,MATCH('Buku Besar'!A1216,Akun,0)),""))</f>
        <v/>
      </c>
      <c r="D1216" s="2" t="str">
        <f>IF(A1216="","",IFERROR(INDEX(Reff,MATCH('Buku Besar'!A1216,Akun,0)),""))</f>
        <v/>
      </c>
      <c r="E1216" s="331" t="str">
        <f>IF(A1216="","",IFERROR(INDEX(Penerimaan,MATCH('Buku Besar'!A1216,Akun,0)),""))</f>
        <v/>
      </c>
      <c r="F1216" s="331" t="str">
        <f>IF(A1216="","",IFERROR(INDEX(Pengeluaran,MATCH('Buku Besar'!A1216,Akun,0)),""))</f>
        <v/>
      </c>
      <c r="H1216" s="91" t="str">
        <f t="shared" si="37"/>
        <v/>
      </c>
      <c r="I1216" s="330" t="str">
        <f>IF(H1216="","",IFERROR(INDEX(Tanggal1,MATCH('Buku Besar'!H1216,Akun1,0)),""))</f>
        <v/>
      </c>
      <c r="J1216" s="2" t="str">
        <f>IF(H1216="","",IFERROR(INDEX(Keterangan1,MATCH('Buku Besar'!H1216,Akun1,0)),""))</f>
        <v/>
      </c>
      <c r="K1216" s="2" t="str">
        <f>IF(H1216="","",IFERROR(INDEX(Reff1,MATCH('Buku Besar'!H1216,Akun1,0)),""))</f>
        <v/>
      </c>
      <c r="L1216" s="331" t="str">
        <f>IF(H1216="","",IFERROR(INDEX(Penerimaan1,MATCH('Buku Besar'!H1216,Akun1,0)),""))</f>
        <v/>
      </c>
      <c r="M1216" s="331" t="str">
        <f>IF(H1216="","",IFERROR(INDEX(Pengeluaran1,MATCH('Buku Besar'!H1216,Akun1,0)),""))</f>
        <v/>
      </c>
    </row>
    <row r="1217" spans="1:13" x14ac:dyDescent="0.25">
      <c r="A1217" s="91" t="str">
        <f t="shared" si="36"/>
        <v/>
      </c>
      <c r="B1217" s="330" t="str">
        <f>IF(A1217="","",IFERROR(INDEX(Tanggal,MATCH('Buku Besar'!A1217,Akun,0)),""))</f>
        <v/>
      </c>
      <c r="C1217" s="2" t="str">
        <f>IF(A1217="","",IFERROR(INDEX(Keterangan,MATCH('Buku Besar'!A1217,Akun,0)),""))</f>
        <v/>
      </c>
      <c r="D1217" s="2" t="str">
        <f>IF(A1217="","",IFERROR(INDEX(Reff,MATCH('Buku Besar'!A1217,Akun,0)),""))</f>
        <v/>
      </c>
      <c r="E1217" s="331" t="str">
        <f>IF(A1217="","",IFERROR(INDEX(Penerimaan,MATCH('Buku Besar'!A1217,Akun,0)),""))</f>
        <v/>
      </c>
      <c r="F1217" s="331" t="str">
        <f>IF(A1217="","",IFERROR(INDEX(Pengeluaran,MATCH('Buku Besar'!A1217,Akun,0)),""))</f>
        <v/>
      </c>
      <c r="H1217" s="91" t="str">
        <f t="shared" si="37"/>
        <v/>
      </c>
      <c r="I1217" s="330" t="str">
        <f>IF(H1217="","",IFERROR(INDEX(Tanggal1,MATCH('Buku Besar'!H1217,Akun1,0)),""))</f>
        <v/>
      </c>
      <c r="J1217" s="2" t="str">
        <f>IF(H1217="","",IFERROR(INDEX(Keterangan1,MATCH('Buku Besar'!H1217,Akun1,0)),""))</f>
        <v/>
      </c>
      <c r="K1217" s="2" t="str">
        <f>IF(H1217="","",IFERROR(INDEX(Reff1,MATCH('Buku Besar'!H1217,Akun1,0)),""))</f>
        <v/>
      </c>
      <c r="L1217" s="331" t="str">
        <f>IF(H1217="","",IFERROR(INDEX(Penerimaan1,MATCH('Buku Besar'!H1217,Akun1,0)),""))</f>
        <v/>
      </c>
      <c r="M1217" s="331" t="str">
        <f>IF(H1217="","",IFERROR(INDEX(Pengeluaran1,MATCH('Buku Besar'!H1217,Akun1,0)),""))</f>
        <v/>
      </c>
    </row>
    <row r="1218" spans="1:13" x14ac:dyDescent="0.25">
      <c r="A1218" s="91" t="str">
        <f t="shared" si="36"/>
        <v/>
      </c>
      <c r="B1218" s="330" t="str">
        <f>IF(A1218="","",IFERROR(INDEX(Tanggal,MATCH('Buku Besar'!A1218,Akun,0)),""))</f>
        <v/>
      </c>
      <c r="C1218" s="2" t="str">
        <f>IF(A1218="","",IFERROR(INDEX(Keterangan,MATCH('Buku Besar'!A1218,Akun,0)),""))</f>
        <v/>
      </c>
      <c r="D1218" s="2" t="str">
        <f>IF(A1218="","",IFERROR(INDEX(Reff,MATCH('Buku Besar'!A1218,Akun,0)),""))</f>
        <v/>
      </c>
      <c r="E1218" s="331" t="str">
        <f>IF(A1218="","",IFERROR(INDEX(Penerimaan,MATCH('Buku Besar'!A1218,Akun,0)),""))</f>
        <v/>
      </c>
      <c r="F1218" s="331" t="str">
        <f>IF(A1218="","",IFERROR(INDEX(Pengeluaran,MATCH('Buku Besar'!A1218,Akun,0)),""))</f>
        <v/>
      </c>
      <c r="H1218" s="91" t="str">
        <f t="shared" si="37"/>
        <v/>
      </c>
      <c r="I1218" s="330" t="str">
        <f>IF(H1218="","",IFERROR(INDEX(Tanggal1,MATCH('Buku Besar'!H1218,Akun1,0)),""))</f>
        <v/>
      </c>
      <c r="J1218" s="2" t="str">
        <f>IF(H1218="","",IFERROR(INDEX(Keterangan1,MATCH('Buku Besar'!H1218,Akun1,0)),""))</f>
        <v/>
      </c>
      <c r="K1218" s="2" t="str">
        <f>IF(H1218="","",IFERROR(INDEX(Reff1,MATCH('Buku Besar'!H1218,Akun1,0)),""))</f>
        <v/>
      </c>
      <c r="L1218" s="331" t="str">
        <f>IF(H1218="","",IFERROR(INDEX(Penerimaan1,MATCH('Buku Besar'!H1218,Akun1,0)),""))</f>
        <v/>
      </c>
      <c r="M1218" s="331" t="str">
        <f>IF(H1218="","",IFERROR(INDEX(Pengeluaran1,MATCH('Buku Besar'!H1218,Akun1,0)),""))</f>
        <v/>
      </c>
    </row>
    <row r="1219" spans="1:13" x14ac:dyDescent="0.25">
      <c r="A1219" s="91" t="str">
        <f t="shared" si="36"/>
        <v/>
      </c>
      <c r="B1219" s="330" t="str">
        <f>IF(A1219="","",IFERROR(INDEX(Tanggal,MATCH('Buku Besar'!A1219,Akun,0)),""))</f>
        <v/>
      </c>
      <c r="C1219" s="2" t="str">
        <f>IF(A1219="","",IFERROR(INDEX(Keterangan,MATCH('Buku Besar'!A1219,Akun,0)),""))</f>
        <v/>
      </c>
      <c r="D1219" s="2" t="str">
        <f>IF(A1219="","",IFERROR(INDEX(Reff,MATCH('Buku Besar'!A1219,Akun,0)),""))</f>
        <v/>
      </c>
      <c r="E1219" s="331" t="str">
        <f>IF(A1219="","",IFERROR(INDEX(Penerimaan,MATCH('Buku Besar'!A1219,Akun,0)),""))</f>
        <v/>
      </c>
      <c r="F1219" s="331" t="str">
        <f>IF(A1219="","",IFERROR(INDEX(Pengeluaran,MATCH('Buku Besar'!A1219,Akun,0)),""))</f>
        <v/>
      </c>
      <c r="H1219" s="91" t="str">
        <f t="shared" si="37"/>
        <v/>
      </c>
      <c r="I1219" s="330" t="str">
        <f>IF(H1219="","",IFERROR(INDEX(Tanggal1,MATCH('Buku Besar'!H1219,Akun1,0)),""))</f>
        <v/>
      </c>
      <c r="J1219" s="2" t="str">
        <f>IF(H1219="","",IFERROR(INDEX(Keterangan1,MATCH('Buku Besar'!H1219,Akun1,0)),""))</f>
        <v/>
      </c>
      <c r="K1219" s="2" t="str">
        <f>IF(H1219="","",IFERROR(INDEX(Reff1,MATCH('Buku Besar'!H1219,Akun1,0)),""))</f>
        <v/>
      </c>
      <c r="L1219" s="331" t="str">
        <f>IF(H1219="","",IFERROR(INDEX(Penerimaan1,MATCH('Buku Besar'!H1219,Akun1,0)),""))</f>
        <v/>
      </c>
      <c r="M1219" s="331" t="str">
        <f>IF(H1219="","",IFERROR(INDEX(Pengeluaran1,MATCH('Buku Besar'!H1219,Akun1,0)),""))</f>
        <v/>
      </c>
    </row>
    <row r="1220" spans="1:13" x14ac:dyDescent="0.25">
      <c r="A1220" s="91" t="str">
        <f t="shared" si="36"/>
        <v/>
      </c>
      <c r="B1220" s="330" t="str">
        <f>IF(A1220="","",IFERROR(INDEX(Tanggal,MATCH('Buku Besar'!A1220,Akun,0)),""))</f>
        <v/>
      </c>
      <c r="C1220" s="2" t="str">
        <f>IF(A1220="","",IFERROR(INDEX(Keterangan,MATCH('Buku Besar'!A1220,Akun,0)),""))</f>
        <v/>
      </c>
      <c r="D1220" s="2" t="str">
        <f>IF(A1220="","",IFERROR(INDEX(Reff,MATCH('Buku Besar'!A1220,Akun,0)),""))</f>
        <v/>
      </c>
      <c r="E1220" s="331" t="str">
        <f>IF(A1220="","",IFERROR(INDEX(Penerimaan,MATCH('Buku Besar'!A1220,Akun,0)),""))</f>
        <v/>
      </c>
      <c r="F1220" s="331" t="str">
        <f>IF(A1220="","",IFERROR(INDEX(Pengeluaran,MATCH('Buku Besar'!A1220,Akun,0)),""))</f>
        <v/>
      </c>
      <c r="H1220" s="91" t="str">
        <f t="shared" si="37"/>
        <v/>
      </c>
      <c r="I1220" s="330" t="str">
        <f>IF(H1220="","",IFERROR(INDEX(Tanggal1,MATCH('Buku Besar'!H1220,Akun1,0)),""))</f>
        <v/>
      </c>
      <c r="J1220" s="2" t="str">
        <f>IF(H1220="","",IFERROR(INDEX(Keterangan1,MATCH('Buku Besar'!H1220,Akun1,0)),""))</f>
        <v/>
      </c>
      <c r="K1220" s="2" t="str">
        <f>IF(H1220="","",IFERROR(INDEX(Reff1,MATCH('Buku Besar'!H1220,Akun1,0)),""))</f>
        <v/>
      </c>
      <c r="L1220" s="331" t="str">
        <f>IF(H1220="","",IFERROR(INDEX(Penerimaan1,MATCH('Buku Besar'!H1220,Akun1,0)),""))</f>
        <v/>
      </c>
      <c r="M1220" s="331" t="str">
        <f>IF(H1220="","",IFERROR(INDEX(Pengeluaran1,MATCH('Buku Besar'!H1220,Akun1,0)),""))</f>
        <v/>
      </c>
    </row>
    <row r="1221" spans="1:13" x14ac:dyDescent="0.25">
      <c r="A1221" s="91" t="str">
        <f t="shared" si="36"/>
        <v/>
      </c>
      <c r="B1221" s="330" t="str">
        <f>IF(A1221="","",IFERROR(INDEX(Tanggal,MATCH('Buku Besar'!A1221,Akun,0)),""))</f>
        <v/>
      </c>
      <c r="C1221" s="2" t="str">
        <f>IF(A1221="","",IFERROR(INDEX(Keterangan,MATCH('Buku Besar'!A1221,Akun,0)),""))</f>
        <v/>
      </c>
      <c r="D1221" s="2" t="str">
        <f>IF(A1221="","",IFERROR(INDEX(Reff,MATCH('Buku Besar'!A1221,Akun,0)),""))</f>
        <v/>
      </c>
      <c r="E1221" s="331" t="str">
        <f>IF(A1221="","",IFERROR(INDEX(Penerimaan,MATCH('Buku Besar'!A1221,Akun,0)),""))</f>
        <v/>
      </c>
      <c r="F1221" s="331" t="str">
        <f>IF(A1221="","",IFERROR(INDEX(Pengeluaran,MATCH('Buku Besar'!A1221,Akun,0)),""))</f>
        <v/>
      </c>
      <c r="H1221" s="91" t="str">
        <f t="shared" si="37"/>
        <v/>
      </c>
      <c r="I1221" s="330" t="str">
        <f>IF(H1221="","",IFERROR(INDEX(Tanggal1,MATCH('Buku Besar'!H1221,Akun1,0)),""))</f>
        <v/>
      </c>
      <c r="J1221" s="2" t="str">
        <f>IF(H1221="","",IFERROR(INDEX(Keterangan1,MATCH('Buku Besar'!H1221,Akun1,0)),""))</f>
        <v/>
      </c>
      <c r="K1221" s="2" t="str">
        <f>IF(H1221="","",IFERROR(INDEX(Reff1,MATCH('Buku Besar'!H1221,Akun1,0)),""))</f>
        <v/>
      </c>
      <c r="L1221" s="331" t="str">
        <f>IF(H1221="","",IFERROR(INDEX(Penerimaan1,MATCH('Buku Besar'!H1221,Akun1,0)),""))</f>
        <v/>
      </c>
      <c r="M1221" s="331" t="str">
        <f>IF(H1221="","",IFERROR(INDEX(Pengeluaran1,MATCH('Buku Besar'!H1221,Akun1,0)),""))</f>
        <v/>
      </c>
    </row>
    <row r="1222" spans="1:13" x14ac:dyDescent="0.25">
      <c r="A1222" s="91" t="str">
        <f t="shared" si="36"/>
        <v/>
      </c>
      <c r="B1222" s="330" t="str">
        <f>IF(A1222="","",IFERROR(INDEX(Tanggal,MATCH('Buku Besar'!A1222,Akun,0)),""))</f>
        <v/>
      </c>
      <c r="C1222" s="2" t="str">
        <f>IF(A1222="","",IFERROR(INDEX(Keterangan,MATCH('Buku Besar'!A1222,Akun,0)),""))</f>
        <v/>
      </c>
      <c r="D1222" s="2" t="str">
        <f>IF(A1222="","",IFERROR(INDEX(Reff,MATCH('Buku Besar'!A1222,Akun,0)),""))</f>
        <v/>
      </c>
      <c r="E1222" s="331" t="str">
        <f>IF(A1222="","",IFERROR(INDEX(Penerimaan,MATCH('Buku Besar'!A1222,Akun,0)),""))</f>
        <v/>
      </c>
      <c r="F1222" s="331" t="str">
        <f>IF(A1222="","",IFERROR(INDEX(Pengeluaran,MATCH('Buku Besar'!A1222,Akun,0)),""))</f>
        <v/>
      </c>
      <c r="H1222" s="91" t="str">
        <f t="shared" si="37"/>
        <v/>
      </c>
      <c r="I1222" s="330" t="str">
        <f>IF(H1222="","",IFERROR(INDEX(Tanggal1,MATCH('Buku Besar'!H1222,Akun1,0)),""))</f>
        <v/>
      </c>
      <c r="J1222" s="2" t="str">
        <f>IF(H1222="","",IFERROR(INDEX(Keterangan1,MATCH('Buku Besar'!H1222,Akun1,0)),""))</f>
        <v/>
      </c>
      <c r="K1222" s="2" t="str">
        <f>IF(H1222="","",IFERROR(INDEX(Reff1,MATCH('Buku Besar'!H1222,Akun1,0)),""))</f>
        <v/>
      </c>
      <c r="L1222" s="331" t="str">
        <f>IF(H1222="","",IFERROR(INDEX(Penerimaan1,MATCH('Buku Besar'!H1222,Akun1,0)),""))</f>
        <v/>
      </c>
      <c r="M1222" s="331" t="str">
        <f>IF(H1222="","",IFERROR(INDEX(Pengeluaran1,MATCH('Buku Besar'!H1222,Akun1,0)),""))</f>
        <v/>
      </c>
    </row>
    <row r="1223" spans="1:13" x14ac:dyDescent="0.25">
      <c r="A1223" s="91" t="str">
        <f t="shared" si="36"/>
        <v/>
      </c>
      <c r="B1223" s="330" t="str">
        <f>IF(A1223="","",IFERROR(INDEX(Tanggal,MATCH('Buku Besar'!A1223,Akun,0)),""))</f>
        <v/>
      </c>
      <c r="C1223" s="2" t="str">
        <f>IF(A1223="","",IFERROR(INDEX(Keterangan,MATCH('Buku Besar'!A1223,Akun,0)),""))</f>
        <v/>
      </c>
      <c r="D1223" s="2" t="str">
        <f>IF(A1223="","",IFERROR(INDEX(Reff,MATCH('Buku Besar'!A1223,Akun,0)),""))</f>
        <v/>
      </c>
      <c r="E1223" s="331" t="str">
        <f>IF(A1223="","",IFERROR(INDEX(Penerimaan,MATCH('Buku Besar'!A1223,Akun,0)),""))</f>
        <v/>
      </c>
      <c r="F1223" s="331" t="str">
        <f>IF(A1223="","",IFERROR(INDEX(Pengeluaran,MATCH('Buku Besar'!A1223,Akun,0)),""))</f>
        <v/>
      </c>
      <c r="H1223" s="91" t="str">
        <f t="shared" si="37"/>
        <v/>
      </c>
      <c r="I1223" s="330" t="str">
        <f>IF(H1223="","",IFERROR(INDEX(Tanggal1,MATCH('Buku Besar'!H1223,Akun1,0)),""))</f>
        <v/>
      </c>
      <c r="J1223" s="2" t="str">
        <f>IF(H1223="","",IFERROR(INDEX(Keterangan1,MATCH('Buku Besar'!H1223,Akun1,0)),""))</f>
        <v/>
      </c>
      <c r="K1223" s="2" t="str">
        <f>IF(H1223="","",IFERROR(INDEX(Reff1,MATCH('Buku Besar'!H1223,Akun1,0)),""))</f>
        <v/>
      </c>
      <c r="L1223" s="331" t="str">
        <f>IF(H1223="","",IFERROR(INDEX(Penerimaan1,MATCH('Buku Besar'!H1223,Akun1,0)),""))</f>
        <v/>
      </c>
      <c r="M1223" s="331" t="str">
        <f>IF(H1223="","",IFERROR(INDEX(Pengeluaran1,MATCH('Buku Besar'!H1223,Akun1,0)),""))</f>
        <v/>
      </c>
    </row>
    <row r="1224" spans="1:13" x14ac:dyDescent="0.25">
      <c r="A1224" s="91" t="str">
        <f t="shared" ref="A1224:A1287" si="38">IFERROR(IF((MID(A1223,8,LEN(A1223)-7)+1)&lt;=COUNTIF(Kas_Harian,LEFT(A1223,6)),LEFT(A1223,6)&amp;"-"&amp;MID(A1223,8,LEN(A1223)-7)+1,""),"")</f>
        <v/>
      </c>
      <c r="B1224" s="330" t="str">
        <f>IF(A1224="","",IFERROR(INDEX(Tanggal,MATCH('Buku Besar'!A1224,Akun,0)),""))</f>
        <v/>
      </c>
      <c r="C1224" s="2" t="str">
        <f>IF(A1224="","",IFERROR(INDEX(Keterangan,MATCH('Buku Besar'!A1224,Akun,0)),""))</f>
        <v/>
      </c>
      <c r="D1224" s="2" t="str">
        <f>IF(A1224="","",IFERROR(INDEX(Reff,MATCH('Buku Besar'!A1224,Akun,0)),""))</f>
        <v/>
      </c>
      <c r="E1224" s="331" t="str">
        <f>IF(A1224="","",IFERROR(INDEX(Penerimaan,MATCH('Buku Besar'!A1224,Akun,0)),""))</f>
        <v/>
      </c>
      <c r="F1224" s="331" t="str">
        <f>IF(A1224="","",IFERROR(INDEX(Pengeluaran,MATCH('Buku Besar'!A1224,Akun,0)),""))</f>
        <v/>
      </c>
      <c r="H1224" s="91" t="str">
        <f t="shared" ref="H1224:H1287" si="39">IFERROR(IF((MID(H1223,8,LEN(H1223)-7)+1)&lt;=COUNTIF(Bank_Harian,LEFT(H1223,6)),LEFT(H1223,6)&amp;"-"&amp;MID(H1223,8,LEN(H1223)-7)+1,""),"")</f>
        <v/>
      </c>
      <c r="I1224" s="330" t="str">
        <f>IF(H1224="","",IFERROR(INDEX(Tanggal1,MATCH('Buku Besar'!H1224,Akun1,0)),""))</f>
        <v/>
      </c>
      <c r="J1224" s="2" t="str">
        <f>IF(H1224="","",IFERROR(INDEX(Keterangan1,MATCH('Buku Besar'!H1224,Akun1,0)),""))</f>
        <v/>
      </c>
      <c r="K1224" s="2" t="str">
        <f>IF(H1224="","",IFERROR(INDEX(Reff1,MATCH('Buku Besar'!H1224,Akun1,0)),""))</f>
        <v/>
      </c>
      <c r="L1224" s="331" t="str">
        <f>IF(H1224="","",IFERROR(INDEX(Penerimaan1,MATCH('Buku Besar'!H1224,Akun1,0)),""))</f>
        <v/>
      </c>
      <c r="M1224" s="331" t="str">
        <f>IF(H1224="","",IFERROR(INDEX(Pengeluaran1,MATCH('Buku Besar'!H1224,Akun1,0)),""))</f>
        <v/>
      </c>
    </row>
    <row r="1225" spans="1:13" x14ac:dyDescent="0.25">
      <c r="A1225" s="91" t="str">
        <f t="shared" si="38"/>
        <v/>
      </c>
      <c r="B1225" s="330" t="str">
        <f>IF(A1225="","",IFERROR(INDEX(Tanggal,MATCH('Buku Besar'!A1225,Akun,0)),""))</f>
        <v/>
      </c>
      <c r="C1225" s="2" t="str">
        <f>IF(A1225="","",IFERROR(INDEX(Keterangan,MATCH('Buku Besar'!A1225,Akun,0)),""))</f>
        <v/>
      </c>
      <c r="D1225" s="2" t="str">
        <f>IF(A1225="","",IFERROR(INDEX(Reff,MATCH('Buku Besar'!A1225,Akun,0)),""))</f>
        <v/>
      </c>
      <c r="E1225" s="331" t="str">
        <f>IF(A1225="","",IFERROR(INDEX(Penerimaan,MATCH('Buku Besar'!A1225,Akun,0)),""))</f>
        <v/>
      </c>
      <c r="F1225" s="331" t="str">
        <f>IF(A1225="","",IFERROR(INDEX(Pengeluaran,MATCH('Buku Besar'!A1225,Akun,0)),""))</f>
        <v/>
      </c>
      <c r="H1225" s="91" t="str">
        <f t="shared" si="39"/>
        <v/>
      </c>
      <c r="I1225" s="330" t="str">
        <f>IF(H1225="","",IFERROR(INDEX(Tanggal1,MATCH('Buku Besar'!H1225,Akun1,0)),""))</f>
        <v/>
      </c>
      <c r="J1225" s="2" t="str">
        <f>IF(H1225="","",IFERROR(INDEX(Keterangan1,MATCH('Buku Besar'!H1225,Akun1,0)),""))</f>
        <v/>
      </c>
      <c r="K1225" s="2" t="str">
        <f>IF(H1225="","",IFERROR(INDEX(Reff1,MATCH('Buku Besar'!H1225,Akun1,0)),""))</f>
        <v/>
      </c>
      <c r="L1225" s="331" t="str">
        <f>IF(H1225="","",IFERROR(INDEX(Penerimaan1,MATCH('Buku Besar'!H1225,Akun1,0)),""))</f>
        <v/>
      </c>
      <c r="M1225" s="331" t="str">
        <f>IF(H1225="","",IFERROR(INDEX(Pengeluaran1,MATCH('Buku Besar'!H1225,Akun1,0)),""))</f>
        <v/>
      </c>
    </row>
    <row r="1226" spans="1:13" x14ac:dyDescent="0.25">
      <c r="A1226" s="91" t="str">
        <f t="shared" si="38"/>
        <v/>
      </c>
      <c r="B1226" s="330" t="str">
        <f>IF(A1226="","",IFERROR(INDEX(Tanggal,MATCH('Buku Besar'!A1226,Akun,0)),""))</f>
        <v/>
      </c>
      <c r="C1226" s="2" t="str">
        <f>IF(A1226="","",IFERROR(INDEX(Keterangan,MATCH('Buku Besar'!A1226,Akun,0)),""))</f>
        <v/>
      </c>
      <c r="D1226" s="2" t="str">
        <f>IF(A1226="","",IFERROR(INDEX(Reff,MATCH('Buku Besar'!A1226,Akun,0)),""))</f>
        <v/>
      </c>
      <c r="E1226" s="331" t="str">
        <f>IF(A1226="","",IFERROR(INDEX(Penerimaan,MATCH('Buku Besar'!A1226,Akun,0)),""))</f>
        <v/>
      </c>
      <c r="F1226" s="331" t="str">
        <f>IF(A1226="","",IFERROR(INDEX(Pengeluaran,MATCH('Buku Besar'!A1226,Akun,0)),""))</f>
        <v/>
      </c>
      <c r="H1226" s="91" t="str">
        <f t="shared" si="39"/>
        <v/>
      </c>
      <c r="I1226" s="330" t="str">
        <f>IF(H1226="","",IFERROR(INDEX(Tanggal1,MATCH('Buku Besar'!H1226,Akun1,0)),""))</f>
        <v/>
      </c>
      <c r="J1226" s="2" t="str">
        <f>IF(H1226="","",IFERROR(INDEX(Keterangan1,MATCH('Buku Besar'!H1226,Akun1,0)),""))</f>
        <v/>
      </c>
      <c r="K1226" s="2" t="str">
        <f>IF(H1226="","",IFERROR(INDEX(Reff1,MATCH('Buku Besar'!H1226,Akun1,0)),""))</f>
        <v/>
      </c>
      <c r="L1226" s="331" t="str">
        <f>IF(H1226="","",IFERROR(INDEX(Penerimaan1,MATCH('Buku Besar'!H1226,Akun1,0)),""))</f>
        <v/>
      </c>
      <c r="M1226" s="331" t="str">
        <f>IF(H1226="","",IFERROR(INDEX(Pengeluaran1,MATCH('Buku Besar'!H1226,Akun1,0)),""))</f>
        <v/>
      </c>
    </row>
    <row r="1227" spans="1:13" x14ac:dyDescent="0.25">
      <c r="A1227" s="91" t="str">
        <f t="shared" si="38"/>
        <v/>
      </c>
      <c r="B1227" s="330" t="str">
        <f>IF(A1227="","",IFERROR(INDEX(Tanggal,MATCH('Buku Besar'!A1227,Akun,0)),""))</f>
        <v/>
      </c>
      <c r="C1227" s="2" t="str">
        <f>IF(A1227="","",IFERROR(INDEX(Keterangan,MATCH('Buku Besar'!A1227,Akun,0)),""))</f>
        <v/>
      </c>
      <c r="D1227" s="2" t="str">
        <f>IF(A1227="","",IFERROR(INDEX(Reff,MATCH('Buku Besar'!A1227,Akun,0)),""))</f>
        <v/>
      </c>
      <c r="E1227" s="331" t="str">
        <f>IF(A1227="","",IFERROR(INDEX(Penerimaan,MATCH('Buku Besar'!A1227,Akun,0)),""))</f>
        <v/>
      </c>
      <c r="F1227" s="331" t="str">
        <f>IF(A1227="","",IFERROR(INDEX(Pengeluaran,MATCH('Buku Besar'!A1227,Akun,0)),""))</f>
        <v/>
      </c>
      <c r="H1227" s="91" t="str">
        <f t="shared" si="39"/>
        <v/>
      </c>
      <c r="I1227" s="330" t="str">
        <f>IF(H1227="","",IFERROR(INDEX(Tanggal1,MATCH('Buku Besar'!H1227,Akun1,0)),""))</f>
        <v/>
      </c>
      <c r="J1227" s="2" t="str">
        <f>IF(H1227="","",IFERROR(INDEX(Keterangan1,MATCH('Buku Besar'!H1227,Akun1,0)),""))</f>
        <v/>
      </c>
      <c r="K1227" s="2" t="str">
        <f>IF(H1227="","",IFERROR(INDEX(Reff1,MATCH('Buku Besar'!H1227,Akun1,0)),""))</f>
        <v/>
      </c>
      <c r="L1227" s="331" t="str">
        <f>IF(H1227="","",IFERROR(INDEX(Penerimaan1,MATCH('Buku Besar'!H1227,Akun1,0)),""))</f>
        <v/>
      </c>
      <c r="M1227" s="331" t="str">
        <f>IF(H1227="","",IFERROR(INDEX(Pengeluaran1,MATCH('Buku Besar'!H1227,Akun1,0)),""))</f>
        <v/>
      </c>
    </row>
    <row r="1228" spans="1:13" x14ac:dyDescent="0.25">
      <c r="A1228" s="91" t="str">
        <f t="shared" si="38"/>
        <v/>
      </c>
      <c r="B1228" s="330" t="str">
        <f>IF(A1228="","",IFERROR(INDEX(Tanggal,MATCH('Buku Besar'!A1228,Akun,0)),""))</f>
        <v/>
      </c>
      <c r="C1228" s="2" t="str">
        <f>IF(A1228="","",IFERROR(INDEX(Keterangan,MATCH('Buku Besar'!A1228,Akun,0)),""))</f>
        <v/>
      </c>
      <c r="D1228" s="2" t="str">
        <f>IF(A1228="","",IFERROR(INDEX(Reff,MATCH('Buku Besar'!A1228,Akun,0)),""))</f>
        <v/>
      </c>
      <c r="E1228" s="331" t="str">
        <f>IF(A1228="","",IFERROR(INDEX(Penerimaan,MATCH('Buku Besar'!A1228,Akun,0)),""))</f>
        <v/>
      </c>
      <c r="F1228" s="331" t="str">
        <f>IF(A1228="","",IFERROR(INDEX(Pengeluaran,MATCH('Buku Besar'!A1228,Akun,0)),""))</f>
        <v/>
      </c>
      <c r="H1228" s="91" t="str">
        <f t="shared" si="39"/>
        <v/>
      </c>
      <c r="I1228" s="330" t="str">
        <f>IF(H1228="","",IFERROR(INDEX(Tanggal1,MATCH('Buku Besar'!H1228,Akun1,0)),""))</f>
        <v/>
      </c>
      <c r="J1228" s="2" t="str">
        <f>IF(H1228="","",IFERROR(INDEX(Keterangan1,MATCH('Buku Besar'!H1228,Akun1,0)),""))</f>
        <v/>
      </c>
      <c r="K1228" s="2" t="str">
        <f>IF(H1228="","",IFERROR(INDEX(Reff1,MATCH('Buku Besar'!H1228,Akun1,0)),""))</f>
        <v/>
      </c>
      <c r="L1228" s="331" t="str">
        <f>IF(H1228="","",IFERROR(INDEX(Penerimaan1,MATCH('Buku Besar'!H1228,Akun1,0)),""))</f>
        <v/>
      </c>
      <c r="M1228" s="331" t="str">
        <f>IF(H1228="","",IFERROR(INDEX(Pengeluaran1,MATCH('Buku Besar'!H1228,Akun1,0)),""))</f>
        <v/>
      </c>
    </row>
    <row r="1229" spans="1:13" x14ac:dyDescent="0.25">
      <c r="A1229" s="91" t="str">
        <f t="shared" si="38"/>
        <v/>
      </c>
      <c r="B1229" s="330" t="str">
        <f>IF(A1229="","",IFERROR(INDEX(Tanggal,MATCH('Buku Besar'!A1229,Akun,0)),""))</f>
        <v/>
      </c>
      <c r="C1229" s="2" t="str">
        <f>IF(A1229="","",IFERROR(INDEX(Keterangan,MATCH('Buku Besar'!A1229,Akun,0)),""))</f>
        <v/>
      </c>
      <c r="D1229" s="2" t="str">
        <f>IF(A1229="","",IFERROR(INDEX(Reff,MATCH('Buku Besar'!A1229,Akun,0)),""))</f>
        <v/>
      </c>
      <c r="E1229" s="331" t="str">
        <f>IF(A1229="","",IFERROR(INDEX(Penerimaan,MATCH('Buku Besar'!A1229,Akun,0)),""))</f>
        <v/>
      </c>
      <c r="F1229" s="331" t="str">
        <f>IF(A1229="","",IFERROR(INDEX(Pengeluaran,MATCH('Buku Besar'!A1229,Akun,0)),""))</f>
        <v/>
      </c>
      <c r="H1229" s="91" t="str">
        <f t="shared" si="39"/>
        <v/>
      </c>
      <c r="I1229" s="330" t="str">
        <f>IF(H1229="","",IFERROR(INDEX(Tanggal1,MATCH('Buku Besar'!H1229,Akun1,0)),""))</f>
        <v/>
      </c>
      <c r="J1229" s="2" t="str">
        <f>IF(H1229="","",IFERROR(INDEX(Keterangan1,MATCH('Buku Besar'!H1229,Akun1,0)),""))</f>
        <v/>
      </c>
      <c r="K1229" s="2" t="str">
        <f>IF(H1229="","",IFERROR(INDEX(Reff1,MATCH('Buku Besar'!H1229,Akun1,0)),""))</f>
        <v/>
      </c>
      <c r="L1229" s="331" t="str">
        <f>IF(H1229="","",IFERROR(INDEX(Penerimaan1,MATCH('Buku Besar'!H1229,Akun1,0)),""))</f>
        <v/>
      </c>
      <c r="M1229" s="331" t="str">
        <f>IF(H1229="","",IFERROR(INDEX(Pengeluaran1,MATCH('Buku Besar'!H1229,Akun1,0)),""))</f>
        <v/>
      </c>
    </row>
    <row r="1230" spans="1:13" x14ac:dyDescent="0.25">
      <c r="A1230" s="91" t="str">
        <f t="shared" si="38"/>
        <v/>
      </c>
      <c r="B1230" s="330" t="str">
        <f>IF(A1230="","",IFERROR(INDEX(Tanggal,MATCH('Buku Besar'!A1230,Akun,0)),""))</f>
        <v/>
      </c>
      <c r="C1230" s="2" t="str">
        <f>IF(A1230="","",IFERROR(INDEX(Keterangan,MATCH('Buku Besar'!A1230,Akun,0)),""))</f>
        <v/>
      </c>
      <c r="D1230" s="2" t="str">
        <f>IF(A1230="","",IFERROR(INDEX(Reff,MATCH('Buku Besar'!A1230,Akun,0)),""))</f>
        <v/>
      </c>
      <c r="E1230" s="331" t="str">
        <f>IF(A1230="","",IFERROR(INDEX(Penerimaan,MATCH('Buku Besar'!A1230,Akun,0)),""))</f>
        <v/>
      </c>
      <c r="F1230" s="331" t="str">
        <f>IF(A1230="","",IFERROR(INDEX(Pengeluaran,MATCH('Buku Besar'!A1230,Akun,0)),""))</f>
        <v/>
      </c>
      <c r="H1230" s="91" t="str">
        <f t="shared" si="39"/>
        <v/>
      </c>
      <c r="I1230" s="330" t="str">
        <f>IF(H1230="","",IFERROR(INDEX(Tanggal1,MATCH('Buku Besar'!H1230,Akun1,0)),""))</f>
        <v/>
      </c>
      <c r="J1230" s="2" t="str">
        <f>IF(H1230="","",IFERROR(INDEX(Keterangan1,MATCH('Buku Besar'!H1230,Akun1,0)),""))</f>
        <v/>
      </c>
      <c r="K1230" s="2" t="str">
        <f>IF(H1230="","",IFERROR(INDEX(Reff1,MATCH('Buku Besar'!H1230,Akun1,0)),""))</f>
        <v/>
      </c>
      <c r="L1230" s="331" t="str">
        <f>IF(H1230="","",IFERROR(INDEX(Penerimaan1,MATCH('Buku Besar'!H1230,Akun1,0)),""))</f>
        <v/>
      </c>
      <c r="M1230" s="331" t="str">
        <f>IF(H1230="","",IFERROR(INDEX(Pengeluaran1,MATCH('Buku Besar'!H1230,Akun1,0)),""))</f>
        <v/>
      </c>
    </row>
    <row r="1231" spans="1:13" x14ac:dyDescent="0.25">
      <c r="A1231" s="91" t="str">
        <f t="shared" si="38"/>
        <v/>
      </c>
      <c r="B1231" s="330" t="str">
        <f>IF(A1231="","",IFERROR(INDEX(Tanggal,MATCH('Buku Besar'!A1231,Akun,0)),""))</f>
        <v/>
      </c>
      <c r="C1231" s="2" t="str">
        <f>IF(A1231="","",IFERROR(INDEX(Keterangan,MATCH('Buku Besar'!A1231,Akun,0)),""))</f>
        <v/>
      </c>
      <c r="D1231" s="2" t="str">
        <f>IF(A1231="","",IFERROR(INDEX(Reff,MATCH('Buku Besar'!A1231,Akun,0)),""))</f>
        <v/>
      </c>
      <c r="E1231" s="331" t="str">
        <f>IF(A1231="","",IFERROR(INDEX(Penerimaan,MATCH('Buku Besar'!A1231,Akun,0)),""))</f>
        <v/>
      </c>
      <c r="F1231" s="331" t="str">
        <f>IF(A1231="","",IFERROR(INDEX(Pengeluaran,MATCH('Buku Besar'!A1231,Akun,0)),""))</f>
        <v/>
      </c>
      <c r="H1231" s="91" t="str">
        <f t="shared" si="39"/>
        <v/>
      </c>
      <c r="I1231" s="330" t="str">
        <f>IF(H1231="","",IFERROR(INDEX(Tanggal1,MATCH('Buku Besar'!H1231,Akun1,0)),""))</f>
        <v/>
      </c>
      <c r="J1231" s="2" t="str">
        <f>IF(H1231="","",IFERROR(INDEX(Keterangan1,MATCH('Buku Besar'!H1231,Akun1,0)),""))</f>
        <v/>
      </c>
      <c r="K1231" s="2" t="str">
        <f>IF(H1231="","",IFERROR(INDEX(Reff1,MATCH('Buku Besar'!H1231,Akun1,0)),""))</f>
        <v/>
      </c>
      <c r="L1231" s="331" t="str">
        <f>IF(H1231="","",IFERROR(INDEX(Penerimaan1,MATCH('Buku Besar'!H1231,Akun1,0)),""))</f>
        <v/>
      </c>
      <c r="M1231" s="331" t="str">
        <f>IF(H1231="","",IFERROR(INDEX(Pengeluaran1,MATCH('Buku Besar'!H1231,Akun1,0)),""))</f>
        <v/>
      </c>
    </row>
    <row r="1232" spans="1:13" x14ac:dyDescent="0.25">
      <c r="A1232" s="91" t="str">
        <f t="shared" si="38"/>
        <v/>
      </c>
      <c r="B1232" s="330" t="str">
        <f>IF(A1232="","",IFERROR(INDEX(Tanggal,MATCH('Buku Besar'!A1232,Akun,0)),""))</f>
        <v/>
      </c>
      <c r="C1232" s="2" t="str">
        <f>IF(A1232="","",IFERROR(INDEX(Keterangan,MATCH('Buku Besar'!A1232,Akun,0)),""))</f>
        <v/>
      </c>
      <c r="D1232" s="2" t="str">
        <f>IF(A1232="","",IFERROR(INDEX(Reff,MATCH('Buku Besar'!A1232,Akun,0)),""))</f>
        <v/>
      </c>
      <c r="E1232" s="331" t="str">
        <f>IF(A1232="","",IFERROR(INDEX(Penerimaan,MATCH('Buku Besar'!A1232,Akun,0)),""))</f>
        <v/>
      </c>
      <c r="F1232" s="331" t="str">
        <f>IF(A1232="","",IFERROR(INDEX(Pengeluaran,MATCH('Buku Besar'!A1232,Akun,0)),""))</f>
        <v/>
      </c>
      <c r="H1232" s="91" t="str">
        <f t="shared" si="39"/>
        <v/>
      </c>
      <c r="I1232" s="330" t="str">
        <f>IF(H1232="","",IFERROR(INDEX(Tanggal1,MATCH('Buku Besar'!H1232,Akun1,0)),""))</f>
        <v/>
      </c>
      <c r="J1232" s="2" t="str">
        <f>IF(H1232="","",IFERROR(INDEX(Keterangan1,MATCH('Buku Besar'!H1232,Akun1,0)),""))</f>
        <v/>
      </c>
      <c r="K1232" s="2" t="str">
        <f>IF(H1232="","",IFERROR(INDEX(Reff1,MATCH('Buku Besar'!H1232,Akun1,0)),""))</f>
        <v/>
      </c>
      <c r="L1232" s="331" t="str">
        <f>IF(H1232="","",IFERROR(INDEX(Penerimaan1,MATCH('Buku Besar'!H1232,Akun1,0)),""))</f>
        <v/>
      </c>
      <c r="M1232" s="331" t="str">
        <f>IF(H1232="","",IFERROR(INDEX(Pengeluaran1,MATCH('Buku Besar'!H1232,Akun1,0)),""))</f>
        <v/>
      </c>
    </row>
    <row r="1233" spans="1:13" x14ac:dyDescent="0.25">
      <c r="A1233" s="91" t="str">
        <f t="shared" si="38"/>
        <v/>
      </c>
      <c r="B1233" s="330" t="str">
        <f>IF(A1233="","",IFERROR(INDEX(Tanggal,MATCH('Buku Besar'!A1233,Akun,0)),""))</f>
        <v/>
      </c>
      <c r="C1233" s="2" t="str">
        <f>IF(A1233="","",IFERROR(INDEX(Keterangan,MATCH('Buku Besar'!A1233,Akun,0)),""))</f>
        <v/>
      </c>
      <c r="D1233" s="2" t="str">
        <f>IF(A1233="","",IFERROR(INDEX(Reff,MATCH('Buku Besar'!A1233,Akun,0)),""))</f>
        <v/>
      </c>
      <c r="E1233" s="331" t="str">
        <f>IF(A1233="","",IFERROR(INDEX(Penerimaan,MATCH('Buku Besar'!A1233,Akun,0)),""))</f>
        <v/>
      </c>
      <c r="F1233" s="331" t="str">
        <f>IF(A1233="","",IFERROR(INDEX(Pengeluaran,MATCH('Buku Besar'!A1233,Akun,0)),""))</f>
        <v/>
      </c>
      <c r="H1233" s="91" t="str">
        <f t="shared" si="39"/>
        <v/>
      </c>
      <c r="I1233" s="330" t="str">
        <f>IF(H1233="","",IFERROR(INDEX(Tanggal1,MATCH('Buku Besar'!H1233,Akun1,0)),""))</f>
        <v/>
      </c>
      <c r="J1233" s="2" t="str">
        <f>IF(H1233="","",IFERROR(INDEX(Keterangan1,MATCH('Buku Besar'!H1233,Akun1,0)),""))</f>
        <v/>
      </c>
      <c r="K1233" s="2" t="str">
        <f>IF(H1233="","",IFERROR(INDEX(Reff1,MATCH('Buku Besar'!H1233,Akun1,0)),""))</f>
        <v/>
      </c>
      <c r="L1233" s="331" t="str">
        <f>IF(H1233="","",IFERROR(INDEX(Penerimaan1,MATCH('Buku Besar'!H1233,Akun1,0)),""))</f>
        <v/>
      </c>
      <c r="M1233" s="331" t="str">
        <f>IF(H1233="","",IFERROR(INDEX(Pengeluaran1,MATCH('Buku Besar'!H1233,Akun1,0)),""))</f>
        <v/>
      </c>
    </row>
    <row r="1234" spans="1:13" x14ac:dyDescent="0.25">
      <c r="A1234" s="91" t="str">
        <f t="shared" si="38"/>
        <v/>
      </c>
      <c r="B1234" s="330" t="str">
        <f>IF(A1234="","",IFERROR(INDEX(Tanggal,MATCH('Buku Besar'!A1234,Akun,0)),""))</f>
        <v/>
      </c>
      <c r="C1234" s="2" t="str">
        <f>IF(A1234="","",IFERROR(INDEX(Keterangan,MATCH('Buku Besar'!A1234,Akun,0)),""))</f>
        <v/>
      </c>
      <c r="D1234" s="2" t="str">
        <f>IF(A1234="","",IFERROR(INDEX(Reff,MATCH('Buku Besar'!A1234,Akun,0)),""))</f>
        <v/>
      </c>
      <c r="E1234" s="331" t="str">
        <f>IF(A1234="","",IFERROR(INDEX(Penerimaan,MATCH('Buku Besar'!A1234,Akun,0)),""))</f>
        <v/>
      </c>
      <c r="F1234" s="331" t="str">
        <f>IF(A1234="","",IFERROR(INDEX(Pengeluaran,MATCH('Buku Besar'!A1234,Akun,0)),""))</f>
        <v/>
      </c>
      <c r="H1234" s="91" t="str">
        <f t="shared" si="39"/>
        <v/>
      </c>
      <c r="I1234" s="330" t="str">
        <f>IF(H1234="","",IFERROR(INDEX(Tanggal1,MATCH('Buku Besar'!H1234,Akun1,0)),""))</f>
        <v/>
      </c>
      <c r="J1234" s="2" t="str">
        <f>IF(H1234="","",IFERROR(INDEX(Keterangan1,MATCH('Buku Besar'!H1234,Akun1,0)),""))</f>
        <v/>
      </c>
      <c r="K1234" s="2" t="str">
        <f>IF(H1234="","",IFERROR(INDEX(Reff1,MATCH('Buku Besar'!H1234,Akun1,0)),""))</f>
        <v/>
      </c>
      <c r="L1234" s="331" t="str">
        <f>IF(H1234="","",IFERROR(INDEX(Penerimaan1,MATCH('Buku Besar'!H1234,Akun1,0)),""))</f>
        <v/>
      </c>
      <c r="M1234" s="331" t="str">
        <f>IF(H1234="","",IFERROR(INDEX(Pengeluaran1,MATCH('Buku Besar'!H1234,Akun1,0)),""))</f>
        <v/>
      </c>
    </row>
    <row r="1235" spans="1:13" x14ac:dyDescent="0.25">
      <c r="A1235" s="91" t="str">
        <f t="shared" si="38"/>
        <v/>
      </c>
      <c r="B1235" s="330" t="str">
        <f>IF(A1235="","",IFERROR(INDEX(Tanggal,MATCH('Buku Besar'!A1235,Akun,0)),""))</f>
        <v/>
      </c>
      <c r="C1235" s="2" t="str">
        <f>IF(A1235="","",IFERROR(INDEX(Keterangan,MATCH('Buku Besar'!A1235,Akun,0)),""))</f>
        <v/>
      </c>
      <c r="D1235" s="2" t="str">
        <f>IF(A1235="","",IFERROR(INDEX(Reff,MATCH('Buku Besar'!A1235,Akun,0)),""))</f>
        <v/>
      </c>
      <c r="E1235" s="331" t="str">
        <f>IF(A1235="","",IFERROR(INDEX(Penerimaan,MATCH('Buku Besar'!A1235,Akun,0)),""))</f>
        <v/>
      </c>
      <c r="F1235" s="331" t="str">
        <f>IF(A1235="","",IFERROR(INDEX(Pengeluaran,MATCH('Buku Besar'!A1235,Akun,0)),""))</f>
        <v/>
      </c>
      <c r="H1235" s="91" t="str">
        <f t="shared" si="39"/>
        <v/>
      </c>
      <c r="I1235" s="330" t="str">
        <f>IF(H1235="","",IFERROR(INDEX(Tanggal1,MATCH('Buku Besar'!H1235,Akun1,0)),""))</f>
        <v/>
      </c>
      <c r="J1235" s="2" t="str">
        <f>IF(H1235="","",IFERROR(INDEX(Keterangan1,MATCH('Buku Besar'!H1235,Akun1,0)),""))</f>
        <v/>
      </c>
      <c r="K1235" s="2" t="str">
        <f>IF(H1235="","",IFERROR(INDEX(Reff1,MATCH('Buku Besar'!H1235,Akun1,0)),""))</f>
        <v/>
      </c>
      <c r="L1235" s="331" t="str">
        <f>IF(H1235="","",IFERROR(INDEX(Penerimaan1,MATCH('Buku Besar'!H1235,Akun1,0)),""))</f>
        <v/>
      </c>
      <c r="M1235" s="331" t="str">
        <f>IF(H1235="","",IFERROR(INDEX(Pengeluaran1,MATCH('Buku Besar'!H1235,Akun1,0)),""))</f>
        <v/>
      </c>
    </row>
    <row r="1236" spans="1:13" x14ac:dyDescent="0.25">
      <c r="A1236" s="91" t="str">
        <f t="shared" si="38"/>
        <v/>
      </c>
      <c r="B1236" s="330" t="str">
        <f>IF(A1236="","",IFERROR(INDEX(Tanggal,MATCH('Buku Besar'!A1236,Akun,0)),""))</f>
        <v/>
      </c>
      <c r="C1236" s="2" t="str">
        <f>IF(A1236="","",IFERROR(INDEX(Keterangan,MATCH('Buku Besar'!A1236,Akun,0)),""))</f>
        <v/>
      </c>
      <c r="D1236" s="2" t="str">
        <f>IF(A1236="","",IFERROR(INDEX(Reff,MATCH('Buku Besar'!A1236,Akun,0)),""))</f>
        <v/>
      </c>
      <c r="E1236" s="331" t="str">
        <f>IF(A1236="","",IFERROR(INDEX(Penerimaan,MATCH('Buku Besar'!A1236,Akun,0)),""))</f>
        <v/>
      </c>
      <c r="F1236" s="331" t="str">
        <f>IF(A1236="","",IFERROR(INDEX(Pengeluaran,MATCH('Buku Besar'!A1236,Akun,0)),""))</f>
        <v/>
      </c>
      <c r="H1236" s="91" t="str">
        <f t="shared" si="39"/>
        <v/>
      </c>
      <c r="I1236" s="330" t="str">
        <f>IF(H1236="","",IFERROR(INDEX(Tanggal1,MATCH('Buku Besar'!H1236,Akun1,0)),""))</f>
        <v/>
      </c>
      <c r="J1236" s="2" t="str">
        <f>IF(H1236="","",IFERROR(INDEX(Keterangan1,MATCH('Buku Besar'!H1236,Akun1,0)),""))</f>
        <v/>
      </c>
      <c r="K1236" s="2" t="str">
        <f>IF(H1236="","",IFERROR(INDEX(Reff1,MATCH('Buku Besar'!H1236,Akun1,0)),""))</f>
        <v/>
      </c>
      <c r="L1236" s="331" t="str">
        <f>IF(H1236="","",IFERROR(INDEX(Penerimaan1,MATCH('Buku Besar'!H1236,Akun1,0)),""))</f>
        <v/>
      </c>
      <c r="M1236" s="331" t="str">
        <f>IF(H1236="","",IFERROR(INDEX(Pengeluaran1,MATCH('Buku Besar'!H1236,Akun1,0)),""))</f>
        <v/>
      </c>
    </row>
    <row r="1237" spans="1:13" x14ac:dyDescent="0.25">
      <c r="A1237" s="91" t="str">
        <f t="shared" si="38"/>
        <v/>
      </c>
      <c r="B1237" s="330" t="str">
        <f>IF(A1237="","",IFERROR(INDEX(Tanggal,MATCH('Buku Besar'!A1237,Akun,0)),""))</f>
        <v/>
      </c>
      <c r="C1237" s="2" t="str">
        <f>IF(A1237="","",IFERROR(INDEX(Keterangan,MATCH('Buku Besar'!A1237,Akun,0)),""))</f>
        <v/>
      </c>
      <c r="D1237" s="2" t="str">
        <f>IF(A1237="","",IFERROR(INDEX(Reff,MATCH('Buku Besar'!A1237,Akun,0)),""))</f>
        <v/>
      </c>
      <c r="E1237" s="331" t="str">
        <f>IF(A1237="","",IFERROR(INDEX(Penerimaan,MATCH('Buku Besar'!A1237,Akun,0)),""))</f>
        <v/>
      </c>
      <c r="F1237" s="331" t="str">
        <f>IF(A1237="","",IFERROR(INDEX(Pengeluaran,MATCH('Buku Besar'!A1237,Akun,0)),""))</f>
        <v/>
      </c>
      <c r="H1237" s="91" t="str">
        <f t="shared" si="39"/>
        <v/>
      </c>
      <c r="I1237" s="330" t="str">
        <f>IF(H1237="","",IFERROR(INDEX(Tanggal1,MATCH('Buku Besar'!H1237,Akun1,0)),""))</f>
        <v/>
      </c>
      <c r="J1237" s="2" t="str">
        <f>IF(H1237="","",IFERROR(INDEX(Keterangan1,MATCH('Buku Besar'!H1237,Akun1,0)),""))</f>
        <v/>
      </c>
      <c r="K1237" s="2" t="str">
        <f>IF(H1237="","",IFERROR(INDEX(Reff1,MATCH('Buku Besar'!H1237,Akun1,0)),""))</f>
        <v/>
      </c>
      <c r="L1237" s="331" t="str">
        <f>IF(H1237="","",IFERROR(INDEX(Penerimaan1,MATCH('Buku Besar'!H1237,Akun1,0)),""))</f>
        <v/>
      </c>
      <c r="M1237" s="331" t="str">
        <f>IF(H1237="","",IFERROR(INDEX(Pengeluaran1,MATCH('Buku Besar'!H1237,Akun1,0)),""))</f>
        <v/>
      </c>
    </row>
    <row r="1238" spans="1:13" x14ac:dyDescent="0.25">
      <c r="A1238" s="91" t="str">
        <f t="shared" si="38"/>
        <v/>
      </c>
      <c r="B1238" s="330" t="str">
        <f>IF(A1238="","",IFERROR(INDEX(Tanggal,MATCH('Buku Besar'!A1238,Akun,0)),""))</f>
        <v/>
      </c>
      <c r="C1238" s="2" t="str">
        <f>IF(A1238="","",IFERROR(INDEX(Keterangan,MATCH('Buku Besar'!A1238,Akun,0)),""))</f>
        <v/>
      </c>
      <c r="D1238" s="2" t="str">
        <f>IF(A1238="","",IFERROR(INDEX(Reff,MATCH('Buku Besar'!A1238,Akun,0)),""))</f>
        <v/>
      </c>
      <c r="E1238" s="331" t="str">
        <f>IF(A1238="","",IFERROR(INDEX(Penerimaan,MATCH('Buku Besar'!A1238,Akun,0)),""))</f>
        <v/>
      </c>
      <c r="F1238" s="331" t="str">
        <f>IF(A1238="","",IFERROR(INDEX(Pengeluaran,MATCH('Buku Besar'!A1238,Akun,0)),""))</f>
        <v/>
      </c>
      <c r="H1238" s="91" t="str">
        <f t="shared" si="39"/>
        <v/>
      </c>
      <c r="I1238" s="330" t="str">
        <f>IF(H1238="","",IFERROR(INDEX(Tanggal1,MATCH('Buku Besar'!H1238,Akun1,0)),""))</f>
        <v/>
      </c>
      <c r="J1238" s="2" t="str">
        <f>IF(H1238="","",IFERROR(INDEX(Keterangan1,MATCH('Buku Besar'!H1238,Akun1,0)),""))</f>
        <v/>
      </c>
      <c r="K1238" s="2" t="str">
        <f>IF(H1238="","",IFERROR(INDEX(Reff1,MATCH('Buku Besar'!H1238,Akun1,0)),""))</f>
        <v/>
      </c>
      <c r="L1238" s="331" t="str">
        <f>IF(H1238="","",IFERROR(INDEX(Penerimaan1,MATCH('Buku Besar'!H1238,Akun1,0)),""))</f>
        <v/>
      </c>
      <c r="M1238" s="331" t="str">
        <f>IF(H1238="","",IFERROR(INDEX(Pengeluaran1,MATCH('Buku Besar'!H1238,Akun1,0)),""))</f>
        <v/>
      </c>
    </row>
    <row r="1239" spans="1:13" x14ac:dyDescent="0.25">
      <c r="A1239" s="91" t="str">
        <f t="shared" si="38"/>
        <v/>
      </c>
      <c r="B1239" s="330" t="str">
        <f>IF(A1239="","",IFERROR(INDEX(Tanggal,MATCH('Buku Besar'!A1239,Akun,0)),""))</f>
        <v/>
      </c>
      <c r="C1239" s="2" t="str">
        <f>IF(A1239="","",IFERROR(INDEX(Keterangan,MATCH('Buku Besar'!A1239,Akun,0)),""))</f>
        <v/>
      </c>
      <c r="D1239" s="2" t="str">
        <f>IF(A1239="","",IFERROR(INDEX(Reff,MATCH('Buku Besar'!A1239,Akun,0)),""))</f>
        <v/>
      </c>
      <c r="E1239" s="331" t="str">
        <f>IF(A1239="","",IFERROR(INDEX(Penerimaan,MATCH('Buku Besar'!A1239,Akun,0)),""))</f>
        <v/>
      </c>
      <c r="F1239" s="331" t="str">
        <f>IF(A1239="","",IFERROR(INDEX(Pengeluaran,MATCH('Buku Besar'!A1239,Akun,0)),""))</f>
        <v/>
      </c>
      <c r="H1239" s="91" t="str">
        <f t="shared" si="39"/>
        <v/>
      </c>
      <c r="I1239" s="330" t="str">
        <f>IF(H1239="","",IFERROR(INDEX(Tanggal1,MATCH('Buku Besar'!H1239,Akun1,0)),""))</f>
        <v/>
      </c>
      <c r="J1239" s="2" t="str">
        <f>IF(H1239="","",IFERROR(INDEX(Keterangan1,MATCH('Buku Besar'!H1239,Akun1,0)),""))</f>
        <v/>
      </c>
      <c r="K1239" s="2" t="str">
        <f>IF(H1239="","",IFERROR(INDEX(Reff1,MATCH('Buku Besar'!H1239,Akun1,0)),""))</f>
        <v/>
      </c>
      <c r="L1239" s="331" t="str">
        <f>IF(H1239="","",IFERROR(INDEX(Penerimaan1,MATCH('Buku Besar'!H1239,Akun1,0)),""))</f>
        <v/>
      </c>
      <c r="M1239" s="331" t="str">
        <f>IF(H1239="","",IFERROR(INDEX(Pengeluaran1,MATCH('Buku Besar'!H1239,Akun1,0)),""))</f>
        <v/>
      </c>
    </row>
    <row r="1240" spans="1:13" x14ac:dyDescent="0.25">
      <c r="A1240" s="91" t="str">
        <f t="shared" si="38"/>
        <v/>
      </c>
      <c r="B1240" s="330" t="str">
        <f>IF(A1240="","",IFERROR(INDEX(Tanggal,MATCH('Buku Besar'!A1240,Akun,0)),""))</f>
        <v/>
      </c>
      <c r="C1240" s="2" t="str">
        <f>IF(A1240="","",IFERROR(INDEX(Keterangan,MATCH('Buku Besar'!A1240,Akun,0)),""))</f>
        <v/>
      </c>
      <c r="D1240" s="2" t="str">
        <f>IF(A1240="","",IFERROR(INDEX(Reff,MATCH('Buku Besar'!A1240,Akun,0)),""))</f>
        <v/>
      </c>
      <c r="E1240" s="331" t="str">
        <f>IF(A1240="","",IFERROR(INDEX(Penerimaan,MATCH('Buku Besar'!A1240,Akun,0)),""))</f>
        <v/>
      </c>
      <c r="F1240" s="331" t="str">
        <f>IF(A1240="","",IFERROR(INDEX(Pengeluaran,MATCH('Buku Besar'!A1240,Akun,0)),""))</f>
        <v/>
      </c>
      <c r="H1240" s="91" t="str">
        <f t="shared" si="39"/>
        <v/>
      </c>
      <c r="I1240" s="330" t="str">
        <f>IF(H1240="","",IFERROR(INDEX(Tanggal1,MATCH('Buku Besar'!H1240,Akun1,0)),""))</f>
        <v/>
      </c>
      <c r="J1240" s="2" t="str">
        <f>IF(H1240="","",IFERROR(INDEX(Keterangan1,MATCH('Buku Besar'!H1240,Akun1,0)),""))</f>
        <v/>
      </c>
      <c r="K1240" s="2" t="str">
        <f>IF(H1240="","",IFERROR(INDEX(Reff1,MATCH('Buku Besar'!H1240,Akun1,0)),""))</f>
        <v/>
      </c>
      <c r="L1240" s="331" t="str">
        <f>IF(H1240="","",IFERROR(INDEX(Penerimaan1,MATCH('Buku Besar'!H1240,Akun1,0)),""))</f>
        <v/>
      </c>
      <c r="M1240" s="331" t="str">
        <f>IF(H1240="","",IFERROR(INDEX(Pengeluaran1,MATCH('Buku Besar'!H1240,Akun1,0)),""))</f>
        <v/>
      </c>
    </row>
    <row r="1241" spans="1:13" x14ac:dyDescent="0.25">
      <c r="A1241" s="91" t="str">
        <f t="shared" si="38"/>
        <v/>
      </c>
      <c r="B1241" s="330" t="str">
        <f>IF(A1241="","",IFERROR(INDEX(Tanggal,MATCH('Buku Besar'!A1241,Akun,0)),""))</f>
        <v/>
      </c>
      <c r="C1241" s="2" t="str">
        <f>IF(A1241="","",IFERROR(INDEX(Keterangan,MATCH('Buku Besar'!A1241,Akun,0)),""))</f>
        <v/>
      </c>
      <c r="D1241" s="2" t="str">
        <f>IF(A1241="","",IFERROR(INDEX(Reff,MATCH('Buku Besar'!A1241,Akun,0)),""))</f>
        <v/>
      </c>
      <c r="E1241" s="331" t="str">
        <f>IF(A1241="","",IFERROR(INDEX(Penerimaan,MATCH('Buku Besar'!A1241,Akun,0)),""))</f>
        <v/>
      </c>
      <c r="F1241" s="331" t="str">
        <f>IF(A1241="","",IFERROR(INDEX(Pengeluaran,MATCH('Buku Besar'!A1241,Akun,0)),""))</f>
        <v/>
      </c>
      <c r="H1241" s="91" t="str">
        <f t="shared" si="39"/>
        <v/>
      </c>
      <c r="I1241" s="330" t="str">
        <f>IF(H1241="","",IFERROR(INDEX(Tanggal1,MATCH('Buku Besar'!H1241,Akun1,0)),""))</f>
        <v/>
      </c>
      <c r="J1241" s="2" t="str">
        <f>IF(H1241="","",IFERROR(INDEX(Keterangan1,MATCH('Buku Besar'!H1241,Akun1,0)),""))</f>
        <v/>
      </c>
      <c r="K1241" s="2" t="str">
        <f>IF(H1241="","",IFERROR(INDEX(Reff1,MATCH('Buku Besar'!H1241,Akun1,0)),""))</f>
        <v/>
      </c>
      <c r="L1241" s="331" t="str">
        <f>IF(H1241="","",IFERROR(INDEX(Penerimaan1,MATCH('Buku Besar'!H1241,Akun1,0)),""))</f>
        <v/>
      </c>
      <c r="M1241" s="331" t="str">
        <f>IF(H1241="","",IFERROR(INDEX(Pengeluaran1,MATCH('Buku Besar'!H1241,Akun1,0)),""))</f>
        <v/>
      </c>
    </row>
    <row r="1242" spans="1:13" x14ac:dyDescent="0.25">
      <c r="A1242" s="91" t="str">
        <f t="shared" si="38"/>
        <v/>
      </c>
      <c r="B1242" s="330" t="str">
        <f>IF(A1242="","",IFERROR(INDEX(Tanggal,MATCH('Buku Besar'!A1242,Akun,0)),""))</f>
        <v/>
      </c>
      <c r="C1242" s="2" t="str">
        <f>IF(A1242="","",IFERROR(INDEX(Keterangan,MATCH('Buku Besar'!A1242,Akun,0)),""))</f>
        <v/>
      </c>
      <c r="D1242" s="2" t="str">
        <f>IF(A1242="","",IFERROR(INDEX(Reff,MATCH('Buku Besar'!A1242,Akun,0)),""))</f>
        <v/>
      </c>
      <c r="E1242" s="331" t="str">
        <f>IF(A1242="","",IFERROR(INDEX(Penerimaan,MATCH('Buku Besar'!A1242,Akun,0)),""))</f>
        <v/>
      </c>
      <c r="F1242" s="331" t="str">
        <f>IF(A1242="","",IFERROR(INDEX(Pengeluaran,MATCH('Buku Besar'!A1242,Akun,0)),""))</f>
        <v/>
      </c>
      <c r="H1242" s="91" t="str">
        <f t="shared" si="39"/>
        <v/>
      </c>
      <c r="I1242" s="330" t="str">
        <f>IF(H1242="","",IFERROR(INDEX(Tanggal1,MATCH('Buku Besar'!H1242,Akun1,0)),""))</f>
        <v/>
      </c>
      <c r="J1242" s="2" t="str">
        <f>IF(H1242="","",IFERROR(INDEX(Keterangan1,MATCH('Buku Besar'!H1242,Akun1,0)),""))</f>
        <v/>
      </c>
      <c r="K1242" s="2" t="str">
        <f>IF(H1242="","",IFERROR(INDEX(Reff1,MATCH('Buku Besar'!H1242,Akun1,0)),""))</f>
        <v/>
      </c>
      <c r="L1242" s="331" t="str">
        <f>IF(H1242="","",IFERROR(INDEX(Penerimaan1,MATCH('Buku Besar'!H1242,Akun1,0)),""))</f>
        <v/>
      </c>
      <c r="M1242" s="331" t="str">
        <f>IF(H1242="","",IFERROR(INDEX(Pengeluaran1,MATCH('Buku Besar'!H1242,Akun1,0)),""))</f>
        <v/>
      </c>
    </row>
    <row r="1243" spans="1:13" x14ac:dyDescent="0.25">
      <c r="A1243" s="91" t="str">
        <f t="shared" si="38"/>
        <v/>
      </c>
      <c r="B1243" s="330" t="str">
        <f>IF(A1243="","",IFERROR(INDEX(Tanggal,MATCH('Buku Besar'!A1243,Akun,0)),""))</f>
        <v/>
      </c>
      <c r="C1243" s="2" t="str">
        <f>IF(A1243="","",IFERROR(INDEX(Keterangan,MATCH('Buku Besar'!A1243,Akun,0)),""))</f>
        <v/>
      </c>
      <c r="D1243" s="2" t="str">
        <f>IF(A1243="","",IFERROR(INDEX(Reff,MATCH('Buku Besar'!A1243,Akun,0)),""))</f>
        <v/>
      </c>
      <c r="E1243" s="331" t="str">
        <f>IF(A1243="","",IFERROR(INDEX(Penerimaan,MATCH('Buku Besar'!A1243,Akun,0)),""))</f>
        <v/>
      </c>
      <c r="F1243" s="331" t="str">
        <f>IF(A1243="","",IFERROR(INDEX(Pengeluaran,MATCH('Buku Besar'!A1243,Akun,0)),""))</f>
        <v/>
      </c>
      <c r="H1243" s="91" t="str">
        <f t="shared" si="39"/>
        <v/>
      </c>
      <c r="I1243" s="330" t="str">
        <f>IF(H1243="","",IFERROR(INDEX(Tanggal1,MATCH('Buku Besar'!H1243,Akun1,0)),""))</f>
        <v/>
      </c>
      <c r="J1243" s="2" t="str">
        <f>IF(H1243="","",IFERROR(INDEX(Keterangan1,MATCH('Buku Besar'!H1243,Akun1,0)),""))</f>
        <v/>
      </c>
      <c r="K1243" s="2" t="str">
        <f>IF(H1243="","",IFERROR(INDEX(Reff1,MATCH('Buku Besar'!H1243,Akun1,0)),""))</f>
        <v/>
      </c>
      <c r="L1243" s="331" t="str">
        <f>IF(H1243="","",IFERROR(INDEX(Penerimaan1,MATCH('Buku Besar'!H1243,Akun1,0)),""))</f>
        <v/>
      </c>
      <c r="M1243" s="331" t="str">
        <f>IF(H1243="","",IFERROR(INDEX(Pengeluaran1,MATCH('Buku Besar'!H1243,Akun1,0)),""))</f>
        <v/>
      </c>
    </row>
    <row r="1244" spans="1:13" x14ac:dyDescent="0.25">
      <c r="A1244" s="91" t="str">
        <f t="shared" si="38"/>
        <v/>
      </c>
      <c r="B1244" s="330" t="str">
        <f>IF(A1244="","",IFERROR(INDEX(Tanggal,MATCH('Buku Besar'!A1244,Akun,0)),""))</f>
        <v/>
      </c>
      <c r="C1244" s="2" t="str">
        <f>IF(A1244="","",IFERROR(INDEX(Keterangan,MATCH('Buku Besar'!A1244,Akun,0)),""))</f>
        <v/>
      </c>
      <c r="D1244" s="2" t="str">
        <f>IF(A1244="","",IFERROR(INDEX(Reff,MATCH('Buku Besar'!A1244,Akun,0)),""))</f>
        <v/>
      </c>
      <c r="E1244" s="331" t="str">
        <f>IF(A1244="","",IFERROR(INDEX(Penerimaan,MATCH('Buku Besar'!A1244,Akun,0)),""))</f>
        <v/>
      </c>
      <c r="F1244" s="331" t="str">
        <f>IF(A1244="","",IFERROR(INDEX(Pengeluaran,MATCH('Buku Besar'!A1244,Akun,0)),""))</f>
        <v/>
      </c>
      <c r="H1244" s="91" t="str">
        <f t="shared" si="39"/>
        <v/>
      </c>
      <c r="I1244" s="330" t="str">
        <f>IF(H1244="","",IFERROR(INDEX(Tanggal1,MATCH('Buku Besar'!H1244,Akun1,0)),""))</f>
        <v/>
      </c>
      <c r="J1244" s="2" t="str">
        <f>IF(H1244="","",IFERROR(INDEX(Keterangan1,MATCH('Buku Besar'!H1244,Akun1,0)),""))</f>
        <v/>
      </c>
      <c r="K1244" s="2" t="str">
        <f>IF(H1244="","",IFERROR(INDEX(Reff1,MATCH('Buku Besar'!H1244,Akun1,0)),""))</f>
        <v/>
      </c>
      <c r="L1244" s="331" t="str">
        <f>IF(H1244="","",IFERROR(INDEX(Penerimaan1,MATCH('Buku Besar'!H1244,Akun1,0)),""))</f>
        <v/>
      </c>
      <c r="M1244" s="331" t="str">
        <f>IF(H1244="","",IFERROR(INDEX(Pengeluaran1,MATCH('Buku Besar'!H1244,Akun1,0)),""))</f>
        <v/>
      </c>
    </row>
    <row r="1245" spans="1:13" x14ac:dyDescent="0.25">
      <c r="A1245" s="91" t="str">
        <f t="shared" si="38"/>
        <v/>
      </c>
      <c r="B1245" s="330" t="str">
        <f>IF(A1245="","",IFERROR(INDEX(Tanggal,MATCH('Buku Besar'!A1245,Akun,0)),""))</f>
        <v/>
      </c>
      <c r="C1245" s="2" t="str">
        <f>IF(A1245="","",IFERROR(INDEX(Keterangan,MATCH('Buku Besar'!A1245,Akun,0)),""))</f>
        <v/>
      </c>
      <c r="D1245" s="2" t="str">
        <f>IF(A1245="","",IFERROR(INDEX(Reff,MATCH('Buku Besar'!A1245,Akun,0)),""))</f>
        <v/>
      </c>
      <c r="E1245" s="331" t="str">
        <f>IF(A1245="","",IFERROR(INDEX(Penerimaan,MATCH('Buku Besar'!A1245,Akun,0)),""))</f>
        <v/>
      </c>
      <c r="F1245" s="331" t="str">
        <f>IF(A1245="","",IFERROR(INDEX(Pengeluaran,MATCH('Buku Besar'!A1245,Akun,0)),""))</f>
        <v/>
      </c>
      <c r="H1245" s="91" t="str">
        <f t="shared" si="39"/>
        <v/>
      </c>
      <c r="I1245" s="330" t="str">
        <f>IF(H1245="","",IFERROR(INDEX(Tanggal1,MATCH('Buku Besar'!H1245,Akun1,0)),""))</f>
        <v/>
      </c>
      <c r="J1245" s="2" t="str">
        <f>IF(H1245="","",IFERROR(INDEX(Keterangan1,MATCH('Buku Besar'!H1245,Akun1,0)),""))</f>
        <v/>
      </c>
      <c r="K1245" s="2" t="str">
        <f>IF(H1245="","",IFERROR(INDEX(Reff1,MATCH('Buku Besar'!H1245,Akun1,0)),""))</f>
        <v/>
      </c>
      <c r="L1245" s="331" t="str">
        <f>IF(H1245="","",IFERROR(INDEX(Penerimaan1,MATCH('Buku Besar'!H1245,Akun1,0)),""))</f>
        <v/>
      </c>
      <c r="M1245" s="331" t="str">
        <f>IF(H1245="","",IFERROR(INDEX(Pengeluaran1,MATCH('Buku Besar'!H1245,Akun1,0)),""))</f>
        <v/>
      </c>
    </row>
    <row r="1246" spans="1:13" x14ac:dyDescent="0.25">
      <c r="A1246" s="91" t="str">
        <f t="shared" si="38"/>
        <v/>
      </c>
      <c r="B1246" s="330" t="str">
        <f>IF(A1246="","",IFERROR(INDEX(Tanggal,MATCH('Buku Besar'!A1246,Akun,0)),""))</f>
        <v/>
      </c>
      <c r="C1246" s="2" t="str">
        <f>IF(A1246="","",IFERROR(INDEX(Keterangan,MATCH('Buku Besar'!A1246,Akun,0)),""))</f>
        <v/>
      </c>
      <c r="D1246" s="2" t="str">
        <f>IF(A1246="","",IFERROR(INDEX(Reff,MATCH('Buku Besar'!A1246,Akun,0)),""))</f>
        <v/>
      </c>
      <c r="E1246" s="331" t="str">
        <f>IF(A1246="","",IFERROR(INDEX(Penerimaan,MATCH('Buku Besar'!A1246,Akun,0)),""))</f>
        <v/>
      </c>
      <c r="F1246" s="331" t="str">
        <f>IF(A1246="","",IFERROR(INDEX(Pengeluaran,MATCH('Buku Besar'!A1246,Akun,0)),""))</f>
        <v/>
      </c>
      <c r="H1246" s="91" t="str">
        <f t="shared" si="39"/>
        <v/>
      </c>
      <c r="I1246" s="330" t="str">
        <f>IF(H1246="","",IFERROR(INDEX(Tanggal1,MATCH('Buku Besar'!H1246,Akun1,0)),""))</f>
        <v/>
      </c>
      <c r="J1246" s="2" t="str">
        <f>IF(H1246="","",IFERROR(INDEX(Keterangan1,MATCH('Buku Besar'!H1246,Akun1,0)),""))</f>
        <v/>
      </c>
      <c r="K1246" s="2" t="str">
        <f>IF(H1246="","",IFERROR(INDEX(Reff1,MATCH('Buku Besar'!H1246,Akun1,0)),""))</f>
        <v/>
      </c>
      <c r="L1246" s="331" t="str">
        <f>IF(H1246="","",IFERROR(INDEX(Penerimaan1,MATCH('Buku Besar'!H1246,Akun1,0)),""))</f>
        <v/>
      </c>
      <c r="M1246" s="331" t="str">
        <f>IF(H1246="","",IFERROR(INDEX(Pengeluaran1,MATCH('Buku Besar'!H1246,Akun1,0)),""))</f>
        <v/>
      </c>
    </row>
    <row r="1247" spans="1:13" x14ac:dyDescent="0.25">
      <c r="A1247" s="91" t="str">
        <f t="shared" si="38"/>
        <v/>
      </c>
      <c r="B1247" s="330" t="str">
        <f>IF(A1247="","",IFERROR(INDEX(Tanggal,MATCH('Buku Besar'!A1247,Akun,0)),""))</f>
        <v/>
      </c>
      <c r="C1247" s="2" t="str">
        <f>IF(A1247="","",IFERROR(INDEX(Keterangan,MATCH('Buku Besar'!A1247,Akun,0)),""))</f>
        <v/>
      </c>
      <c r="D1247" s="2" t="str">
        <f>IF(A1247="","",IFERROR(INDEX(Reff,MATCH('Buku Besar'!A1247,Akun,0)),""))</f>
        <v/>
      </c>
      <c r="E1247" s="331" t="str">
        <f>IF(A1247="","",IFERROR(INDEX(Penerimaan,MATCH('Buku Besar'!A1247,Akun,0)),""))</f>
        <v/>
      </c>
      <c r="F1247" s="331" t="str">
        <f>IF(A1247="","",IFERROR(INDEX(Pengeluaran,MATCH('Buku Besar'!A1247,Akun,0)),""))</f>
        <v/>
      </c>
      <c r="H1247" s="91" t="str">
        <f t="shared" si="39"/>
        <v/>
      </c>
      <c r="I1247" s="330" t="str">
        <f>IF(H1247="","",IFERROR(INDEX(Tanggal1,MATCH('Buku Besar'!H1247,Akun1,0)),""))</f>
        <v/>
      </c>
      <c r="J1247" s="2" t="str">
        <f>IF(H1247="","",IFERROR(INDEX(Keterangan1,MATCH('Buku Besar'!H1247,Akun1,0)),""))</f>
        <v/>
      </c>
      <c r="K1247" s="2" t="str">
        <f>IF(H1247="","",IFERROR(INDEX(Reff1,MATCH('Buku Besar'!H1247,Akun1,0)),""))</f>
        <v/>
      </c>
      <c r="L1247" s="331" t="str">
        <f>IF(H1247="","",IFERROR(INDEX(Penerimaan1,MATCH('Buku Besar'!H1247,Akun1,0)),""))</f>
        <v/>
      </c>
      <c r="M1247" s="331" t="str">
        <f>IF(H1247="","",IFERROR(INDEX(Pengeluaran1,MATCH('Buku Besar'!H1247,Akun1,0)),""))</f>
        <v/>
      </c>
    </row>
    <row r="1248" spans="1:13" x14ac:dyDescent="0.25">
      <c r="A1248" s="91" t="str">
        <f t="shared" si="38"/>
        <v/>
      </c>
      <c r="B1248" s="330" t="str">
        <f>IF(A1248="","",IFERROR(INDEX(Tanggal,MATCH('Buku Besar'!A1248,Akun,0)),""))</f>
        <v/>
      </c>
      <c r="C1248" s="2" t="str">
        <f>IF(A1248="","",IFERROR(INDEX(Keterangan,MATCH('Buku Besar'!A1248,Akun,0)),""))</f>
        <v/>
      </c>
      <c r="D1248" s="2" t="str">
        <f>IF(A1248="","",IFERROR(INDEX(Reff,MATCH('Buku Besar'!A1248,Akun,0)),""))</f>
        <v/>
      </c>
      <c r="E1248" s="331" t="str">
        <f>IF(A1248="","",IFERROR(INDEX(Penerimaan,MATCH('Buku Besar'!A1248,Akun,0)),""))</f>
        <v/>
      </c>
      <c r="F1248" s="331" t="str">
        <f>IF(A1248="","",IFERROR(INDEX(Pengeluaran,MATCH('Buku Besar'!A1248,Akun,0)),""))</f>
        <v/>
      </c>
      <c r="H1248" s="91" t="str">
        <f t="shared" si="39"/>
        <v/>
      </c>
      <c r="I1248" s="330" t="str">
        <f>IF(H1248="","",IFERROR(INDEX(Tanggal1,MATCH('Buku Besar'!H1248,Akun1,0)),""))</f>
        <v/>
      </c>
      <c r="J1248" s="2" t="str">
        <f>IF(H1248="","",IFERROR(INDEX(Keterangan1,MATCH('Buku Besar'!H1248,Akun1,0)),""))</f>
        <v/>
      </c>
      <c r="K1248" s="2" t="str">
        <f>IF(H1248="","",IFERROR(INDEX(Reff1,MATCH('Buku Besar'!H1248,Akun1,0)),""))</f>
        <v/>
      </c>
      <c r="L1248" s="331" t="str">
        <f>IF(H1248="","",IFERROR(INDEX(Penerimaan1,MATCH('Buku Besar'!H1248,Akun1,0)),""))</f>
        <v/>
      </c>
      <c r="M1248" s="331" t="str">
        <f>IF(H1248="","",IFERROR(INDEX(Pengeluaran1,MATCH('Buku Besar'!H1248,Akun1,0)),""))</f>
        <v/>
      </c>
    </row>
    <row r="1249" spans="1:13" x14ac:dyDescent="0.25">
      <c r="A1249" s="91" t="str">
        <f t="shared" si="38"/>
        <v/>
      </c>
      <c r="B1249" s="330" t="str">
        <f>IF(A1249="","",IFERROR(INDEX(Tanggal,MATCH('Buku Besar'!A1249,Akun,0)),""))</f>
        <v/>
      </c>
      <c r="C1249" s="2" t="str">
        <f>IF(A1249="","",IFERROR(INDEX(Keterangan,MATCH('Buku Besar'!A1249,Akun,0)),""))</f>
        <v/>
      </c>
      <c r="D1249" s="2" t="str">
        <f>IF(A1249="","",IFERROR(INDEX(Reff,MATCH('Buku Besar'!A1249,Akun,0)),""))</f>
        <v/>
      </c>
      <c r="E1249" s="331" t="str">
        <f>IF(A1249="","",IFERROR(INDEX(Penerimaan,MATCH('Buku Besar'!A1249,Akun,0)),""))</f>
        <v/>
      </c>
      <c r="F1249" s="331" t="str">
        <f>IF(A1249="","",IFERROR(INDEX(Pengeluaran,MATCH('Buku Besar'!A1249,Akun,0)),""))</f>
        <v/>
      </c>
      <c r="H1249" s="91" t="str">
        <f t="shared" si="39"/>
        <v/>
      </c>
      <c r="I1249" s="330" t="str">
        <f>IF(H1249="","",IFERROR(INDEX(Tanggal1,MATCH('Buku Besar'!H1249,Akun1,0)),""))</f>
        <v/>
      </c>
      <c r="J1249" s="2" t="str">
        <f>IF(H1249="","",IFERROR(INDEX(Keterangan1,MATCH('Buku Besar'!H1249,Akun1,0)),""))</f>
        <v/>
      </c>
      <c r="K1249" s="2" t="str">
        <f>IF(H1249="","",IFERROR(INDEX(Reff1,MATCH('Buku Besar'!H1249,Akun1,0)),""))</f>
        <v/>
      </c>
      <c r="L1249" s="331" t="str">
        <f>IF(H1249="","",IFERROR(INDEX(Penerimaan1,MATCH('Buku Besar'!H1249,Akun1,0)),""))</f>
        <v/>
      </c>
      <c r="M1249" s="331" t="str">
        <f>IF(H1249="","",IFERROR(INDEX(Pengeluaran1,MATCH('Buku Besar'!H1249,Akun1,0)),""))</f>
        <v/>
      </c>
    </row>
    <row r="1250" spans="1:13" x14ac:dyDescent="0.25">
      <c r="A1250" s="91" t="str">
        <f t="shared" si="38"/>
        <v/>
      </c>
      <c r="B1250" s="330" t="str">
        <f>IF(A1250="","",IFERROR(INDEX(Tanggal,MATCH('Buku Besar'!A1250,Akun,0)),""))</f>
        <v/>
      </c>
      <c r="C1250" s="2" t="str">
        <f>IF(A1250="","",IFERROR(INDEX(Keterangan,MATCH('Buku Besar'!A1250,Akun,0)),""))</f>
        <v/>
      </c>
      <c r="D1250" s="2" t="str">
        <f>IF(A1250="","",IFERROR(INDEX(Reff,MATCH('Buku Besar'!A1250,Akun,0)),""))</f>
        <v/>
      </c>
      <c r="E1250" s="331" t="str">
        <f>IF(A1250="","",IFERROR(INDEX(Penerimaan,MATCH('Buku Besar'!A1250,Akun,0)),""))</f>
        <v/>
      </c>
      <c r="F1250" s="331" t="str">
        <f>IF(A1250="","",IFERROR(INDEX(Pengeluaran,MATCH('Buku Besar'!A1250,Akun,0)),""))</f>
        <v/>
      </c>
      <c r="H1250" s="91" t="str">
        <f t="shared" si="39"/>
        <v/>
      </c>
      <c r="I1250" s="330" t="str">
        <f>IF(H1250="","",IFERROR(INDEX(Tanggal1,MATCH('Buku Besar'!H1250,Akun1,0)),""))</f>
        <v/>
      </c>
      <c r="J1250" s="2" t="str">
        <f>IF(H1250="","",IFERROR(INDEX(Keterangan1,MATCH('Buku Besar'!H1250,Akun1,0)),""))</f>
        <v/>
      </c>
      <c r="K1250" s="2" t="str">
        <f>IF(H1250="","",IFERROR(INDEX(Reff1,MATCH('Buku Besar'!H1250,Akun1,0)),""))</f>
        <v/>
      </c>
      <c r="L1250" s="331" t="str">
        <f>IF(H1250="","",IFERROR(INDEX(Penerimaan1,MATCH('Buku Besar'!H1250,Akun1,0)),""))</f>
        <v/>
      </c>
      <c r="M1250" s="331" t="str">
        <f>IF(H1250="","",IFERROR(INDEX(Pengeluaran1,MATCH('Buku Besar'!H1250,Akun1,0)),""))</f>
        <v/>
      </c>
    </row>
    <row r="1251" spans="1:13" x14ac:dyDescent="0.25">
      <c r="A1251" s="91" t="str">
        <f t="shared" si="38"/>
        <v/>
      </c>
      <c r="B1251" s="330" t="str">
        <f>IF(A1251="","",IFERROR(INDEX(Tanggal,MATCH('Buku Besar'!A1251,Akun,0)),""))</f>
        <v/>
      </c>
      <c r="C1251" s="2" t="str">
        <f>IF(A1251="","",IFERROR(INDEX(Keterangan,MATCH('Buku Besar'!A1251,Akun,0)),""))</f>
        <v/>
      </c>
      <c r="D1251" s="2" t="str">
        <f>IF(A1251="","",IFERROR(INDEX(Reff,MATCH('Buku Besar'!A1251,Akun,0)),""))</f>
        <v/>
      </c>
      <c r="E1251" s="331" t="str">
        <f>IF(A1251="","",IFERROR(INDEX(Penerimaan,MATCH('Buku Besar'!A1251,Akun,0)),""))</f>
        <v/>
      </c>
      <c r="F1251" s="331" t="str">
        <f>IF(A1251="","",IFERROR(INDEX(Pengeluaran,MATCH('Buku Besar'!A1251,Akun,0)),""))</f>
        <v/>
      </c>
      <c r="H1251" s="91" t="str">
        <f t="shared" si="39"/>
        <v/>
      </c>
      <c r="I1251" s="330" t="str">
        <f>IF(H1251="","",IFERROR(INDEX(Tanggal1,MATCH('Buku Besar'!H1251,Akun1,0)),""))</f>
        <v/>
      </c>
      <c r="J1251" s="2" t="str">
        <f>IF(H1251="","",IFERROR(INDEX(Keterangan1,MATCH('Buku Besar'!H1251,Akun1,0)),""))</f>
        <v/>
      </c>
      <c r="K1251" s="2" t="str">
        <f>IF(H1251="","",IFERROR(INDEX(Reff1,MATCH('Buku Besar'!H1251,Akun1,0)),""))</f>
        <v/>
      </c>
      <c r="L1251" s="331" t="str">
        <f>IF(H1251="","",IFERROR(INDEX(Penerimaan1,MATCH('Buku Besar'!H1251,Akun1,0)),""))</f>
        <v/>
      </c>
      <c r="M1251" s="331" t="str">
        <f>IF(H1251="","",IFERROR(INDEX(Pengeluaran1,MATCH('Buku Besar'!H1251,Akun1,0)),""))</f>
        <v/>
      </c>
    </row>
    <row r="1252" spans="1:13" x14ac:dyDescent="0.25">
      <c r="A1252" s="91" t="str">
        <f t="shared" si="38"/>
        <v/>
      </c>
      <c r="B1252" s="330" t="str">
        <f>IF(A1252="","",IFERROR(INDEX(Tanggal,MATCH('Buku Besar'!A1252,Akun,0)),""))</f>
        <v/>
      </c>
      <c r="C1252" s="2" t="str">
        <f>IF(A1252="","",IFERROR(INDEX(Keterangan,MATCH('Buku Besar'!A1252,Akun,0)),""))</f>
        <v/>
      </c>
      <c r="D1252" s="2" t="str">
        <f>IF(A1252="","",IFERROR(INDEX(Reff,MATCH('Buku Besar'!A1252,Akun,0)),""))</f>
        <v/>
      </c>
      <c r="E1252" s="331" t="str">
        <f>IF(A1252="","",IFERROR(INDEX(Penerimaan,MATCH('Buku Besar'!A1252,Akun,0)),""))</f>
        <v/>
      </c>
      <c r="F1252" s="331" t="str">
        <f>IF(A1252="","",IFERROR(INDEX(Pengeluaran,MATCH('Buku Besar'!A1252,Akun,0)),""))</f>
        <v/>
      </c>
      <c r="H1252" s="91" t="str">
        <f t="shared" si="39"/>
        <v/>
      </c>
      <c r="I1252" s="330" t="str">
        <f>IF(H1252="","",IFERROR(INDEX(Tanggal1,MATCH('Buku Besar'!H1252,Akun1,0)),""))</f>
        <v/>
      </c>
      <c r="J1252" s="2" t="str">
        <f>IF(H1252="","",IFERROR(INDEX(Keterangan1,MATCH('Buku Besar'!H1252,Akun1,0)),""))</f>
        <v/>
      </c>
      <c r="K1252" s="2" t="str">
        <f>IF(H1252="","",IFERROR(INDEX(Reff1,MATCH('Buku Besar'!H1252,Akun1,0)),""))</f>
        <v/>
      </c>
      <c r="L1252" s="331" t="str">
        <f>IF(H1252="","",IFERROR(INDEX(Penerimaan1,MATCH('Buku Besar'!H1252,Akun1,0)),""))</f>
        <v/>
      </c>
      <c r="M1252" s="331" t="str">
        <f>IF(H1252="","",IFERROR(INDEX(Pengeluaran1,MATCH('Buku Besar'!H1252,Akun1,0)),""))</f>
        <v/>
      </c>
    </row>
    <row r="1253" spans="1:13" x14ac:dyDescent="0.25">
      <c r="A1253" s="91" t="str">
        <f t="shared" si="38"/>
        <v/>
      </c>
      <c r="B1253" s="330" t="str">
        <f>IF(A1253="","",IFERROR(INDEX(Tanggal,MATCH('Buku Besar'!A1253,Akun,0)),""))</f>
        <v/>
      </c>
      <c r="C1253" s="2" t="str">
        <f>IF(A1253="","",IFERROR(INDEX(Keterangan,MATCH('Buku Besar'!A1253,Akun,0)),""))</f>
        <v/>
      </c>
      <c r="D1253" s="2" t="str">
        <f>IF(A1253="","",IFERROR(INDEX(Reff,MATCH('Buku Besar'!A1253,Akun,0)),""))</f>
        <v/>
      </c>
      <c r="E1253" s="331" t="str">
        <f>IF(A1253="","",IFERROR(INDEX(Penerimaan,MATCH('Buku Besar'!A1253,Akun,0)),""))</f>
        <v/>
      </c>
      <c r="F1253" s="331" t="str">
        <f>IF(A1253="","",IFERROR(INDEX(Pengeluaran,MATCH('Buku Besar'!A1253,Akun,0)),""))</f>
        <v/>
      </c>
      <c r="H1253" s="91" t="str">
        <f t="shared" si="39"/>
        <v/>
      </c>
      <c r="I1253" s="330" t="str">
        <f>IF(H1253="","",IFERROR(INDEX(Tanggal1,MATCH('Buku Besar'!H1253,Akun1,0)),""))</f>
        <v/>
      </c>
      <c r="J1253" s="2" t="str">
        <f>IF(H1253="","",IFERROR(INDEX(Keterangan1,MATCH('Buku Besar'!H1253,Akun1,0)),""))</f>
        <v/>
      </c>
      <c r="K1253" s="2" t="str">
        <f>IF(H1253="","",IFERROR(INDEX(Reff1,MATCH('Buku Besar'!H1253,Akun1,0)),""))</f>
        <v/>
      </c>
      <c r="L1253" s="331" t="str">
        <f>IF(H1253="","",IFERROR(INDEX(Penerimaan1,MATCH('Buku Besar'!H1253,Akun1,0)),""))</f>
        <v/>
      </c>
      <c r="M1253" s="331" t="str">
        <f>IF(H1253="","",IFERROR(INDEX(Pengeluaran1,MATCH('Buku Besar'!H1253,Akun1,0)),""))</f>
        <v/>
      </c>
    </row>
    <row r="1254" spans="1:13" x14ac:dyDescent="0.25">
      <c r="A1254" s="91" t="str">
        <f t="shared" si="38"/>
        <v/>
      </c>
      <c r="B1254" s="330" t="str">
        <f>IF(A1254="","",IFERROR(INDEX(Tanggal,MATCH('Buku Besar'!A1254,Akun,0)),""))</f>
        <v/>
      </c>
      <c r="C1254" s="2" t="str">
        <f>IF(A1254="","",IFERROR(INDEX(Keterangan,MATCH('Buku Besar'!A1254,Akun,0)),""))</f>
        <v/>
      </c>
      <c r="D1254" s="2" t="str">
        <f>IF(A1254="","",IFERROR(INDEX(Reff,MATCH('Buku Besar'!A1254,Akun,0)),""))</f>
        <v/>
      </c>
      <c r="E1254" s="331" t="str">
        <f>IF(A1254="","",IFERROR(INDEX(Penerimaan,MATCH('Buku Besar'!A1254,Akun,0)),""))</f>
        <v/>
      </c>
      <c r="F1254" s="331" t="str">
        <f>IF(A1254="","",IFERROR(INDEX(Pengeluaran,MATCH('Buku Besar'!A1254,Akun,0)),""))</f>
        <v/>
      </c>
      <c r="H1254" s="91" t="str">
        <f t="shared" si="39"/>
        <v/>
      </c>
      <c r="I1254" s="330" t="str">
        <f>IF(H1254="","",IFERROR(INDEX(Tanggal1,MATCH('Buku Besar'!H1254,Akun1,0)),""))</f>
        <v/>
      </c>
      <c r="J1254" s="2" t="str">
        <f>IF(H1254="","",IFERROR(INDEX(Keterangan1,MATCH('Buku Besar'!H1254,Akun1,0)),""))</f>
        <v/>
      </c>
      <c r="K1254" s="2" t="str">
        <f>IF(H1254="","",IFERROR(INDEX(Reff1,MATCH('Buku Besar'!H1254,Akun1,0)),""))</f>
        <v/>
      </c>
      <c r="L1254" s="331" t="str">
        <f>IF(H1254="","",IFERROR(INDEX(Penerimaan1,MATCH('Buku Besar'!H1254,Akun1,0)),""))</f>
        <v/>
      </c>
      <c r="M1254" s="331" t="str">
        <f>IF(H1254="","",IFERROR(INDEX(Pengeluaran1,MATCH('Buku Besar'!H1254,Akun1,0)),""))</f>
        <v/>
      </c>
    </row>
    <row r="1255" spans="1:13" x14ac:dyDescent="0.25">
      <c r="A1255" s="91" t="str">
        <f t="shared" si="38"/>
        <v/>
      </c>
      <c r="B1255" s="330" t="str">
        <f>IF(A1255="","",IFERROR(INDEX(Tanggal,MATCH('Buku Besar'!A1255,Akun,0)),""))</f>
        <v/>
      </c>
      <c r="C1255" s="2" t="str">
        <f>IF(A1255="","",IFERROR(INDEX(Keterangan,MATCH('Buku Besar'!A1255,Akun,0)),""))</f>
        <v/>
      </c>
      <c r="D1255" s="2" t="str">
        <f>IF(A1255="","",IFERROR(INDEX(Reff,MATCH('Buku Besar'!A1255,Akun,0)),""))</f>
        <v/>
      </c>
      <c r="E1255" s="331" t="str">
        <f>IF(A1255="","",IFERROR(INDEX(Penerimaan,MATCH('Buku Besar'!A1255,Akun,0)),""))</f>
        <v/>
      </c>
      <c r="F1255" s="331" t="str">
        <f>IF(A1255="","",IFERROR(INDEX(Pengeluaran,MATCH('Buku Besar'!A1255,Akun,0)),""))</f>
        <v/>
      </c>
      <c r="H1255" s="91" t="str">
        <f t="shared" si="39"/>
        <v/>
      </c>
      <c r="I1255" s="330" t="str">
        <f>IF(H1255="","",IFERROR(INDEX(Tanggal1,MATCH('Buku Besar'!H1255,Akun1,0)),""))</f>
        <v/>
      </c>
      <c r="J1255" s="2" t="str">
        <f>IF(H1255="","",IFERROR(INDEX(Keterangan1,MATCH('Buku Besar'!H1255,Akun1,0)),""))</f>
        <v/>
      </c>
      <c r="K1255" s="2" t="str">
        <f>IF(H1255="","",IFERROR(INDEX(Reff1,MATCH('Buku Besar'!H1255,Akun1,0)),""))</f>
        <v/>
      </c>
      <c r="L1255" s="331" t="str">
        <f>IF(H1255="","",IFERROR(INDEX(Penerimaan1,MATCH('Buku Besar'!H1255,Akun1,0)),""))</f>
        <v/>
      </c>
      <c r="M1255" s="331" t="str">
        <f>IF(H1255="","",IFERROR(INDEX(Pengeluaran1,MATCH('Buku Besar'!H1255,Akun1,0)),""))</f>
        <v/>
      </c>
    </row>
    <row r="1256" spans="1:13" x14ac:dyDescent="0.25">
      <c r="A1256" s="91" t="str">
        <f t="shared" si="38"/>
        <v/>
      </c>
      <c r="B1256" s="330" t="str">
        <f>IF(A1256="","",IFERROR(INDEX(Tanggal,MATCH('Buku Besar'!A1256,Akun,0)),""))</f>
        <v/>
      </c>
      <c r="C1256" s="2" t="str">
        <f>IF(A1256="","",IFERROR(INDEX(Keterangan,MATCH('Buku Besar'!A1256,Akun,0)),""))</f>
        <v/>
      </c>
      <c r="D1256" s="2" t="str">
        <f>IF(A1256="","",IFERROR(INDEX(Reff,MATCH('Buku Besar'!A1256,Akun,0)),""))</f>
        <v/>
      </c>
      <c r="E1256" s="331" t="str">
        <f>IF(A1256="","",IFERROR(INDEX(Penerimaan,MATCH('Buku Besar'!A1256,Akun,0)),""))</f>
        <v/>
      </c>
      <c r="F1256" s="331" t="str">
        <f>IF(A1256="","",IFERROR(INDEX(Pengeluaran,MATCH('Buku Besar'!A1256,Akun,0)),""))</f>
        <v/>
      </c>
      <c r="H1256" s="91" t="str">
        <f t="shared" si="39"/>
        <v/>
      </c>
      <c r="I1256" s="330" t="str">
        <f>IF(H1256="","",IFERROR(INDEX(Tanggal1,MATCH('Buku Besar'!H1256,Akun1,0)),""))</f>
        <v/>
      </c>
      <c r="J1256" s="2" t="str">
        <f>IF(H1256="","",IFERROR(INDEX(Keterangan1,MATCH('Buku Besar'!H1256,Akun1,0)),""))</f>
        <v/>
      </c>
      <c r="K1256" s="2" t="str">
        <f>IF(H1256="","",IFERROR(INDEX(Reff1,MATCH('Buku Besar'!H1256,Akun1,0)),""))</f>
        <v/>
      </c>
      <c r="L1256" s="331" t="str">
        <f>IF(H1256="","",IFERROR(INDEX(Penerimaan1,MATCH('Buku Besar'!H1256,Akun1,0)),""))</f>
        <v/>
      </c>
      <c r="M1256" s="331" t="str">
        <f>IF(H1256="","",IFERROR(INDEX(Pengeluaran1,MATCH('Buku Besar'!H1256,Akun1,0)),""))</f>
        <v/>
      </c>
    </row>
    <row r="1257" spans="1:13" x14ac:dyDescent="0.25">
      <c r="A1257" s="91" t="str">
        <f t="shared" si="38"/>
        <v/>
      </c>
      <c r="B1257" s="330" t="str">
        <f>IF(A1257="","",IFERROR(INDEX(Tanggal,MATCH('Buku Besar'!A1257,Akun,0)),""))</f>
        <v/>
      </c>
      <c r="C1257" s="2" t="str">
        <f>IF(A1257="","",IFERROR(INDEX(Keterangan,MATCH('Buku Besar'!A1257,Akun,0)),""))</f>
        <v/>
      </c>
      <c r="D1257" s="2" t="str">
        <f>IF(A1257="","",IFERROR(INDEX(Reff,MATCH('Buku Besar'!A1257,Akun,0)),""))</f>
        <v/>
      </c>
      <c r="E1257" s="331" t="str">
        <f>IF(A1257="","",IFERROR(INDEX(Penerimaan,MATCH('Buku Besar'!A1257,Akun,0)),""))</f>
        <v/>
      </c>
      <c r="F1257" s="331" t="str">
        <f>IF(A1257="","",IFERROR(INDEX(Pengeluaran,MATCH('Buku Besar'!A1257,Akun,0)),""))</f>
        <v/>
      </c>
      <c r="H1257" s="91" t="str">
        <f t="shared" si="39"/>
        <v/>
      </c>
      <c r="I1257" s="330" t="str">
        <f>IF(H1257="","",IFERROR(INDEX(Tanggal1,MATCH('Buku Besar'!H1257,Akun1,0)),""))</f>
        <v/>
      </c>
      <c r="J1257" s="2" t="str">
        <f>IF(H1257="","",IFERROR(INDEX(Keterangan1,MATCH('Buku Besar'!H1257,Akun1,0)),""))</f>
        <v/>
      </c>
      <c r="K1257" s="2" t="str">
        <f>IF(H1257="","",IFERROR(INDEX(Reff1,MATCH('Buku Besar'!H1257,Akun1,0)),""))</f>
        <v/>
      </c>
      <c r="L1257" s="331" t="str">
        <f>IF(H1257="","",IFERROR(INDEX(Penerimaan1,MATCH('Buku Besar'!H1257,Akun1,0)),""))</f>
        <v/>
      </c>
      <c r="M1257" s="331" t="str">
        <f>IF(H1257="","",IFERROR(INDEX(Pengeluaran1,MATCH('Buku Besar'!H1257,Akun1,0)),""))</f>
        <v/>
      </c>
    </row>
    <row r="1258" spans="1:13" x14ac:dyDescent="0.25">
      <c r="A1258" s="91" t="str">
        <f t="shared" si="38"/>
        <v/>
      </c>
      <c r="B1258" s="330" t="str">
        <f>IF(A1258="","",IFERROR(INDEX(Tanggal,MATCH('Buku Besar'!A1258,Akun,0)),""))</f>
        <v/>
      </c>
      <c r="C1258" s="2" t="str">
        <f>IF(A1258="","",IFERROR(INDEX(Keterangan,MATCH('Buku Besar'!A1258,Akun,0)),""))</f>
        <v/>
      </c>
      <c r="D1258" s="2" t="str">
        <f>IF(A1258="","",IFERROR(INDEX(Reff,MATCH('Buku Besar'!A1258,Akun,0)),""))</f>
        <v/>
      </c>
      <c r="E1258" s="331" t="str">
        <f>IF(A1258="","",IFERROR(INDEX(Penerimaan,MATCH('Buku Besar'!A1258,Akun,0)),""))</f>
        <v/>
      </c>
      <c r="F1258" s="331" t="str">
        <f>IF(A1258="","",IFERROR(INDEX(Pengeluaran,MATCH('Buku Besar'!A1258,Akun,0)),""))</f>
        <v/>
      </c>
      <c r="H1258" s="91" t="str">
        <f t="shared" si="39"/>
        <v/>
      </c>
      <c r="I1258" s="330" t="str">
        <f>IF(H1258="","",IFERROR(INDEX(Tanggal1,MATCH('Buku Besar'!H1258,Akun1,0)),""))</f>
        <v/>
      </c>
      <c r="J1258" s="2" t="str">
        <f>IF(H1258="","",IFERROR(INDEX(Keterangan1,MATCH('Buku Besar'!H1258,Akun1,0)),""))</f>
        <v/>
      </c>
      <c r="K1258" s="2" t="str">
        <f>IF(H1258="","",IFERROR(INDEX(Reff1,MATCH('Buku Besar'!H1258,Akun1,0)),""))</f>
        <v/>
      </c>
      <c r="L1258" s="331" t="str">
        <f>IF(H1258="","",IFERROR(INDEX(Penerimaan1,MATCH('Buku Besar'!H1258,Akun1,0)),""))</f>
        <v/>
      </c>
      <c r="M1258" s="331" t="str">
        <f>IF(H1258="","",IFERROR(INDEX(Pengeluaran1,MATCH('Buku Besar'!H1258,Akun1,0)),""))</f>
        <v/>
      </c>
    </row>
    <row r="1259" spans="1:13" x14ac:dyDescent="0.25">
      <c r="A1259" s="91" t="str">
        <f t="shared" si="38"/>
        <v/>
      </c>
      <c r="B1259" s="330" t="str">
        <f>IF(A1259="","",IFERROR(INDEX(Tanggal,MATCH('Buku Besar'!A1259,Akun,0)),""))</f>
        <v/>
      </c>
      <c r="C1259" s="2" t="str">
        <f>IF(A1259="","",IFERROR(INDEX(Keterangan,MATCH('Buku Besar'!A1259,Akun,0)),""))</f>
        <v/>
      </c>
      <c r="D1259" s="2" t="str">
        <f>IF(A1259="","",IFERROR(INDEX(Reff,MATCH('Buku Besar'!A1259,Akun,0)),""))</f>
        <v/>
      </c>
      <c r="E1259" s="331" t="str">
        <f>IF(A1259="","",IFERROR(INDEX(Penerimaan,MATCH('Buku Besar'!A1259,Akun,0)),""))</f>
        <v/>
      </c>
      <c r="F1259" s="331" t="str">
        <f>IF(A1259="","",IFERROR(INDEX(Pengeluaran,MATCH('Buku Besar'!A1259,Akun,0)),""))</f>
        <v/>
      </c>
      <c r="H1259" s="91" t="str">
        <f t="shared" si="39"/>
        <v/>
      </c>
      <c r="I1259" s="330" t="str">
        <f>IF(H1259="","",IFERROR(INDEX(Tanggal1,MATCH('Buku Besar'!H1259,Akun1,0)),""))</f>
        <v/>
      </c>
      <c r="J1259" s="2" t="str">
        <f>IF(H1259="","",IFERROR(INDEX(Keterangan1,MATCH('Buku Besar'!H1259,Akun1,0)),""))</f>
        <v/>
      </c>
      <c r="K1259" s="2" t="str">
        <f>IF(H1259="","",IFERROR(INDEX(Reff1,MATCH('Buku Besar'!H1259,Akun1,0)),""))</f>
        <v/>
      </c>
      <c r="L1259" s="331" t="str">
        <f>IF(H1259="","",IFERROR(INDEX(Penerimaan1,MATCH('Buku Besar'!H1259,Akun1,0)),""))</f>
        <v/>
      </c>
      <c r="M1259" s="331" t="str">
        <f>IF(H1259="","",IFERROR(INDEX(Pengeluaran1,MATCH('Buku Besar'!H1259,Akun1,0)),""))</f>
        <v/>
      </c>
    </row>
    <row r="1260" spans="1:13" x14ac:dyDescent="0.25">
      <c r="A1260" s="91" t="str">
        <f t="shared" si="38"/>
        <v/>
      </c>
      <c r="B1260" s="330" t="str">
        <f>IF(A1260="","",IFERROR(INDEX(Tanggal,MATCH('Buku Besar'!A1260,Akun,0)),""))</f>
        <v/>
      </c>
      <c r="C1260" s="2" t="str">
        <f>IF(A1260="","",IFERROR(INDEX(Keterangan,MATCH('Buku Besar'!A1260,Akun,0)),""))</f>
        <v/>
      </c>
      <c r="D1260" s="2" t="str">
        <f>IF(A1260="","",IFERROR(INDEX(Reff,MATCH('Buku Besar'!A1260,Akun,0)),""))</f>
        <v/>
      </c>
      <c r="E1260" s="331" t="str">
        <f>IF(A1260="","",IFERROR(INDEX(Penerimaan,MATCH('Buku Besar'!A1260,Akun,0)),""))</f>
        <v/>
      </c>
      <c r="F1260" s="331" t="str">
        <f>IF(A1260="","",IFERROR(INDEX(Pengeluaran,MATCH('Buku Besar'!A1260,Akun,0)),""))</f>
        <v/>
      </c>
      <c r="H1260" s="91" t="str">
        <f t="shared" si="39"/>
        <v/>
      </c>
      <c r="I1260" s="330" t="str">
        <f>IF(H1260="","",IFERROR(INDEX(Tanggal1,MATCH('Buku Besar'!H1260,Akun1,0)),""))</f>
        <v/>
      </c>
      <c r="J1260" s="2" t="str">
        <f>IF(H1260="","",IFERROR(INDEX(Keterangan1,MATCH('Buku Besar'!H1260,Akun1,0)),""))</f>
        <v/>
      </c>
      <c r="K1260" s="2" t="str">
        <f>IF(H1260="","",IFERROR(INDEX(Reff1,MATCH('Buku Besar'!H1260,Akun1,0)),""))</f>
        <v/>
      </c>
      <c r="L1260" s="331" t="str">
        <f>IF(H1260="","",IFERROR(INDEX(Penerimaan1,MATCH('Buku Besar'!H1260,Akun1,0)),""))</f>
        <v/>
      </c>
      <c r="M1260" s="331" t="str">
        <f>IF(H1260="","",IFERROR(INDEX(Pengeluaran1,MATCH('Buku Besar'!H1260,Akun1,0)),""))</f>
        <v/>
      </c>
    </row>
    <row r="1261" spans="1:13" x14ac:dyDescent="0.25">
      <c r="A1261" s="91" t="str">
        <f t="shared" si="38"/>
        <v/>
      </c>
      <c r="B1261" s="330" t="str">
        <f>IF(A1261="","",IFERROR(INDEX(Tanggal,MATCH('Buku Besar'!A1261,Akun,0)),""))</f>
        <v/>
      </c>
      <c r="C1261" s="2" t="str">
        <f>IF(A1261="","",IFERROR(INDEX(Keterangan,MATCH('Buku Besar'!A1261,Akun,0)),""))</f>
        <v/>
      </c>
      <c r="D1261" s="2" t="str">
        <f>IF(A1261="","",IFERROR(INDEX(Reff,MATCH('Buku Besar'!A1261,Akun,0)),""))</f>
        <v/>
      </c>
      <c r="E1261" s="331" t="str">
        <f>IF(A1261="","",IFERROR(INDEX(Penerimaan,MATCH('Buku Besar'!A1261,Akun,0)),""))</f>
        <v/>
      </c>
      <c r="F1261" s="331" t="str">
        <f>IF(A1261="","",IFERROR(INDEX(Pengeluaran,MATCH('Buku Besar'!A1261,Akun,0)),""))</f>
        <v/>
      </c>
      <c r="H1261" s="91" t="str">
        <f t="shared" si="39"/>
        <v/>
      </c>
      <c r="I1261" s="330" t="str">
        <f>IF(H1261="","",IFERROR(INDEX(Tanggal1,MATCH('Buku Besar'!H1261,Akun1,0)),""))</f>
        <v/>
      </c>
      <c r="J1261" s="2" t="str">
        <f>IF(H1261="","",IFERROR(INDEX(Keterangan1,MATCH('Buku Besar'!H1261,Akun1,0)),""))</f>
        <v/>
      </c>
      <c r="K1261" s="2" t="str">
        <f>IF(H1261="","",IFERROR(INDEX(Reff1,MATCH('Buku Besar'!H1261,Akun1,0)),""))</f>
        <v/>
      </c>
      <c r="L1261" s="331" t="str">
        <f>IF(H1261="","",IFERROR(INDEX(Penerimaan1,MATCH('Buku Besar'!H1261,Akun1,0)),""))</f>
        <v/>
      </c>
      <c r="M1261" s="331" t="str">
        <f>IF(H1261="","",IFERROR(INDEX(Pengeluaran1,MATCH('Buku Besar'!H1261,Akun1,0)),""))</f>
        <v/>
      </c>
    </row>
    <row r="1262" spans="1:13" x14ac:dyDescent="0.25">
      <c r="A1262" s="91" t="str">
        <f t="shared" si="38"/>
        <v/>
      </c>
      <c r="B1262" s="330" t="str">
        <f>IF(A1262="","",IFERROR(INDEX(Tanggal,MATCH('Buku Besar'!A1262,Akun,0)),""))</f>
        <v/>
      </c>
      <c r="C1262" s="2" t="str">
        <f>IF(A1262="","",IFERROR(INDEX(Keterangan,MATCH('Buku Besar'!A1262,Akun,0)),""))</f>
        <v/>
      </c>
      <c r="D1262" s="2" t="str">
        <f>IF(A1262="","",IFERROR(INDEX(Reff,MATCH('Buku Besar'!A1262,Akun,0)),""))</f>
        <v/>
      </c>
      <c r="E1262" s="331" t="str">
        <f>IF(A1262="","",IFERROR(INDEX(Penerimaan,MATCH('Buku Besar'!A1262,Akun,0)),""))</f>
        <v/>
      </c>
      <c r="F1262" s="331" t="str">
        <f>IF(A1262="","",IFERROR(INDEX(Pengeluaran,MATCH('Buku Besar'!A1262,Akun,0)),""))</f>
        <v/>
      </c>
      <c r="H1262" s="91" t="str">
        <f t="shared" si="39"/>
        <v/>
      </c>
      <c r="I1262" s="330" t="str">
        <f>IF(H1262="","",IFERROR(INDEX(Tanggal1,MATCH('Buku Besar'!H1262,Akun1,0)),""))</f>
        <v/>
      </c>
      <c r="J1262" s="2" t="str">
        <f>IF(H1262="","",IFERROR(INDEX(Keterangan1,MATCH('Buku Besar'!H1262,Akun1,0)),""))</f>
        <v/>
      </c>
      <c r="K1262" s="2" t="str">
        <f>IF(H1262="","",IFERROR(INDEX(Reff1,MATCH('Buku Besar'!H1262,Akun1,0)),""))</f>
        <v/>
      </c>
      <c r="L1262" s="331" t="str">
        <f>IF(H1262="","",IFERROR(INDEX(Penerimaan1,MATCH('Buku Besar'!H1262,Akun1,0)),""))</f>
        <v/>
      </c>
      <c r="M1262" s="331" t="str">
        <f>IF(H1262="","",IFERROR(INDEX(Pengeluaran1,MATCH('Buku Besar'!H1262,Akun1,0)),""))</f>
        <v/>
      </c>
    </row>
    <row r="1263" spans="1:13" x14ac:dyDescent="0.25">
      <c r="A1263" s="91" t="str">
        <f t="shared" si="38"/>
        <v/>
      </c>
      <c r="B1263" s="330" t="str">
        <f>IF(A1263="","",IFERROR(INDEX(Tanggal,MATCH('Buku Besar'!A1263,Akun,0)),""))</f>
        <v/>
      </c>
      <c r="C1263" s="2" t="str">
        <f>IF(A1263="","",IFERROR(INDEX(Keterangan,MATCH('Buku Besar'!A1263,Akun,0)),""))</f>
        <v/>
      </c>
      <c r="D1263" s="2" t="str">
        <f>IF(A1263="","",IFERROR(INDEX(Reff,MATCH('Buku Besar'!A1263,Akun,0)),""))</f>
        <v/>
      </c>
      <c r="E1263" s="331" t="str">
        <f>IF(A1263="","",IFERROR(INDEX(Penerimaan,MATCH('Buku Besar'!A1263,Akun,0)),""))</f>
        <v/>
      </c>
      <c r="F1263" s="331" t="str">
        <f>IF(A1263="","",IFERROR(INDEX(Pengeluaran,MATCH('Buku Besar'!A1263,Akun,0)),""))</f>
        <v/>
      </c>
      <c r="H1263" s="91" t="str">
        <f t="shared" si="39"/>
        <v/>
      </c>
      <c r="I1263" s="330" t="str">
        <f>IF(H1263="","",IFERROR(INDEX(Tanggal1,MATCH('Buku Besar'!H1263,Akun1,0)),""))</f>
        <v/>
      </c>
      <c r="J1263" s="2" t="str">
        <f>IF(H1263="","",IFERROR(INDEX(Keterangan1,MATCH('Buku Besar'!H1263,Akun1,0)),""))</f>
        <v/>
      </c>
      <c r="K1263" s="2" t="str">
        <f>IF(H1263="","",IFERROR(INDEX(Reff1,MATCH('Buku Besar'!H1263,Akun1,0)),""))</f>
        <v/>
      </c>
      <c r="L1263" s="331" t="str">
        <f>IF(H1263="","",IFERROR(INDEX(Penerimaan1,MATCH('Buku Besar'!H1263,Akun1,0)),""))</f>
        <v/>
      </c>
      <c r="M1263" s="331" t="str">
        <f>IF(H1263="","",IFERROR(INDEX(Pengeluaran1,MATCH('Buku Besar'!H1263,Akun1,0)),""))</f>
        <v/>
      </c>
    </row>
    <row r="1264" spans="1:13" x14ac:dyDescent="0.25">
      <c r="A1264" s="91" t="str">
        <f t="shared" si="38"/>
        <v/>
      </c>
      <c r="B1264" s="330" t="str">
        <f>IF(A1264="","",IFERROR(INDEX(Tanggal,MATCH('Buku Besar'!A1264,Akun,0)),""))</f>
        <v/>
      </c>
      <c r="C1264" s="2" t="str">
        <f>IF(A1264="","",IFERROR(INDEX(Keterangan,MATCH('Buku Besar'!A1264,Akun,0)),""))</f>
        <v/>
      </c>
      <c r="D1264" s="2" t="str">
        <f>IF(A1264="","",IFERROR(INDEX(Reff,MATCH('Buku Besar'!A1264,Akun,0)),""))</f>
        <v/>
      </c>
      <c r="E1264" s="331" t="str">
        <f>IF(A1264="","",IFERROR(INDEX(Penerimaan,MATCH('Buku Besar'!A1264,Akun,0)),""))</f>
        <v/>
      </c>
      <c r="F1264" s="331" t="str">
        <f>IF(A1264="","",IFERROR(INDEX(Pengeluaran,MATCH('Buku Besar'!A1264,Akun,0)),""))</f>
        <v/>
      </c>
      <c r="H1264" s="91" t="str">
        <f t="shared" si="39"/>
        <v/>
      </c>
      <c r="I1264" s="330" t="str">
        <f>IF(H1264="","",IFERROR(INDEX(Tanggal1,MATCH('Buku Besar'!H1264,Akun1,0)),""))</f>
        <v/>
      </c>
      <c r="J1264" s="2" t="str">
        <f>IF(H1264="","",IFERROR(INDEX(Keterangan1,MATCH('Buku Besar'!H1264,Akun1,0)),""))</f>
        <v/>
      </c>
      <c r="K1264" s="2" t="str">
        <f>IF(H1264="","",IFERROR(INDEX(Reff1,MATCH('Buku Besar'!H1264,Akun1,0)),""))</f>
        <v/>
      </c>
      <c r="L1264" s="331" t="str">
        <f>IF(H1264="","",IFERROR(INDEX(Penerimaan1,MATCH('Buku Besar'!H1264,Akun1,0)),""))</f>
        <v/>
      </c>
      <c r="M1264" s="331" t="str">
        <f>IF(H1264="","",IFERROR(INDEX(Pengeluaran1,MATCH('Buku Besar'!H1264,Akun1,0)),""))</f>
        <v/>
      </c>
    </row>
    <row r="1265" spans="1:13" x14ac:dyDescent="0.25">
      <c r="A1265" s="91" t="str">
        <f t="shared" si="38"/>
        <v/>
      </c>
      <c r="B1265" s="330" t="str">
        <f>IF(A1265="","",IFERROR(INDEX(Tanggal,MATCH('Buku Besar'!A1265,Akun,0)),""))</f>
        <v/>
      </c>
      <c r="C1265" s="2" t="str">
        <f>IF(A1265="","",IFERROR(INDEX(Keterangan,MATCH('Buku Besar'!A1265,Akun,0)),""))</f>
        <v/>
      </c>
      <c r="D1265" s="2" t="str">
        <f>IF(A1265="","",IFERROR(INDEX(Reff,MATCH('Buku Besar'!A1265,Akun,0)),""))</f>
        <v/>
      </c>
      <c r="E1265" s="331" t="str">
        <f>IF(A1265="","",IFERROR(INDEX(Penerimaan,MATCH('Buku Besar'!A1265,Akun,0)),""))</f>
        <v/>
      </c>
      <c r="F1265" s="331" t="str">
        <f>IF(A1265="","",IFERROR(INDEX(Pengeluaran,MATCH('Buku Besar'!A1265,Akun,0)),""))</f>
        <v/>
      </c>
      <c r="H1265" s="91" t="str">
        <f t="shared" si="39"/>
        <v/>
      </c>
      <c r="I1265" s="330" t="str">
        <f>IF(H1265="","",IFERROR(INDEX(Tanggal1,MATCH('Buku Besar'!H1265,Akun1,0)),""))</f>
        <v/>
      </c>
      <c r="J1265" s="2" t="str">
        <f>IF(H1265="","",IFERROR(INDEX(Keterangan1,MATCH('Buku Besar'!H1265,Akun1,0)),""))</f>
        <v/>
      </c>
      <c r="K1265" s="2" t="str">
        <f>IF(H1265="","",IFERROR(INDEX(Reff1,MATCH('Buku Besar'!H1265,Akun1,0)),""))</f>
        <v/>
      </c>
      <c r="L1265" s="331" t="str">
        <f>IF(H1265="","",IFERROR(INDEX(Penerimaan1,MATCH('Buku Besar'!H1265,Akun1,0)),""))</f>
        <v/>
      </c>
      <c r="M1265" s="331" t="str">
        <f>IF(H1265="","",IFERROR(INDEX(Pengeluaran1,MATCH('Buku Besar'!H1265,Akun1,0)),""))</f>
        <v/>
      </c>
    </row>
    <row r="1266" spans="1:13" x14ac:dyDescent="0.25">
      <c r="A1266" s="91" t="str">
        <f t="shared" si="38"/>
        <v/>
      </c>
      <c r="B1266" s="330" t="str">
        <f>IF(A1266="","",IFERROR(INDEX(Tanggal,MATCH('Buku Besar'!A1266,Akun,0)),""))</f>
        <v/>
      </c>
      <c r="C1266" s="2" t="str">
        <f>IF(A1266="","",IFERROR(INDEX(Keterangan,MATCH('Buku Besar'!A1266,Akun,0)),""))</f>
        <v/>
      </c>
      <c r="D1266" s="2" t="str">
        <f>IF(A1266="","",IFERROR(INDEX(Reff,MATCH('Buku Besar'!A1266,Akun,0)),""))</f>
        <v/>
      </c>
      <c r="E1266" s="331" t="str">
        <f>IF(A1266="","",IFERROR(INDEX(Penerimaan,MATCH('Buku Besar'!A1266,Akun,0)),""))</f>
        <v/>
      </c>
      <c r="F1266" s="331" t="str">
        <f>IF(A1266="","",IFERROR(INDEX(Pengeluaran,MATCH('Buku Besar'!A1266,Akun,0)),""))</f>
        <v/>
      </c>
      <c r="H1266" s="91" t="str">
        <f t="shared" si="39"/>
        <v/>
      </c>
      <c r="I1266" s="330" t="str">
        <f>IF(H1266="","",IFERROR(INDEX(Tanggal1,MATCH('Buku Besar'!H1266,Akun1,0)),""))</f>
        <v/>
      </c>
      <c r="J1266" s="2" t="str">
        <f>IF(H1266="","",IFERROR(INDEX(Keterangan1,MATCH('Buku Besar'!H1266,Akun1,0)),""))</f>
        <v/>
      </c>
      <c r="K1266" s="2" t="str">
        <f>IF(H1266="","",IFERROR(INDEX(Reff1,MATCH('Buku Besar'!H1266,Akun1,0)),""))</f>
        <v/>
      </c>
      <c r="L1266" s="331" t="str">
        <f>IF(H1266="","",IFERROR(INDEX(Penerimaan1,MATCH('Buku Besar'!H1266,Akun1,0)),""))</f>
        <v/>
      </c>
      <c r="M1266" s="331" t="str">
        <f>IF(H1266="","",IFERROR(INDEX(Pengeluaran1,MATCH('Buku Besar'!H1266,Akun1,0)),""))</f>
        <v/>
      </c>
    </row>
    <row r="1267" spans="1:13" x14ac:dyDescent="0.25">
      <c r="A1267" s="91" t="str">
        <f t="shared" si="38"/>
        <v/>
      </c>
      <c r="B1267" s="330" t="str">
        <f>IF(A1267="","",IFERROR(INDEX(Tanggal,MATCH('Buku Besar'!A1267,Akun,0)),""))</f>
        <v/>
      </c>
      <c r="C1267" s="2" t="str">
        <f>IF(A1267="","",IFERROR(INDEX(Keterangan,MATCH('Buku Besar'!A1267,Akun,0)),""))</f>
        <v/>
      </c>
      <c r="D1267" s="2" t="str">
        <f>IF(A1267="","",IFERROR(INDEX(Reff,MATCH('Buku Besar'!A1267,Akun,0)),""))</f>
        <v/>
      </c>
      <c r="E1267" s="331" t="str">
        <f>IF(A1267="","",IFERROR(INDEX(Penerimaan,MATCH('Buku Besar'!A1267,Akun,0)),""))</f>
        <v/>
      </c>
      <c r="F1267" s="331" t="str">
        <f>IF(A1267="","",IFERROR(INDEX(Pengeluaran,MATCH('Buku Besar'!A1267,Akun,0)),""))</f>
        <v/>
      </c>
      <c r="H1267" s="91" t="str">
        <f t="shared" si="39"/>
        <v/>
      </c>
      <c r="I1267" s="330" t="str">
        <f>IF(H1267="","",IFERROR(INDEX(Tanggal1,MATCH('Buku Besar'!H1267,Akun1,0)),""))</f>
        <v/>
      </c>
      <c r="J1267" s="2" t="str">
        <f>IF(H1267="","",IFERROR(INDEX(Keterangan1,MATCH('Buku Besar'!H1267,Akun1,0)),""))</f>
        <v/>
      </c>
      <c r="K1267" s="2" t="str">
        <f>IF(H1267="","",IFERROR(INDEX(Reff1,MATCH('Buku Besar'!H1267,Akun1,0)),""))</f>
        <v/>
      </c>
      <c r="L1267" s="331" t="str">
        <f>IF(H1267="","",IFERROR(INDEX(Penerimaan1,MATCH('Buku Besar'!H1267,Akun1,0)),""))</f>
        <v/>
      </c>
      <c r="M1267" s="331" t="str">
        <f>IF(H1267="","",IFERROR(INDEX(Pengeluaran1,MATCH('Buku Besar'!H1267,Akun1,0)),""))</f>
        <v/>
      </c>
    </row>
    <row r="1268" spans="1:13" x14ac:dyDescent="0.25">
      <c r="A1268" s="91" t="str">
        <f t="shared" si="38"/>
        <v/>
      </c>
      <c r="B1268" s="330" t="str">
        <f>IF(A1268="","",IFERROR(INDEX(Tanggal,MATCH('Buku Besar'!A1268,Akun,0)),""))</f>
        <v/>
      </c>
      <c r="C1268" s="2" t="str">
        <f>IF(A1268="","",IFERROR(INDEX(Keterangan,MATCH('Buku Besar'!A1268,Akun,0)),""))</f>
        <v/>
      </c>
      <c r="D1268" s="2" t="str">
        <f>IF(A1268="","",IFERROR(INDEX(Reff,MATCH('Buku Besar'!A1268,Akun,0)),""))</f>
        <v/>
      </c>
      <c r="E1268" s="331" t="str">
        <f>IF(A1268="","",IFERROR(INDEX(Penerimaan,MATCH('Buku Besar'!A1268,Akun,0)),""))</f>
        <v/>
      </c>
      <c r="F1268" s="331" t="str">
        <f>IF(A1268="","",IFERROR(INDEX(Pengeluaran,MATCH('Buku Besar'!A1268,Akun,0)),""))</f>
        <v/>
      </c>
      <c r="H1268" s="91" t="str">
        <f t="shared" si="39"/>
        <v/>
      </c>
      <c r="I1268" s="330" t="str">
        <f>IF(H1268="","",IFERROR(INDEX(Tanggal1,MATCH('Buku Besar'!H1268,Akun1,0)),""))</f>
        <v/>
      </c>
      <c r="J1268" s="2" t="str">
        <f>IF(H1268="","",IFERROR(INDEX(Keterangan1,MATCH('Buku Besar'!H1268,Akun1,0)),""))</f>
        <v/>
      </c>
      <c r="K1268" s="2" t="str">
        <f>IF(H1268="","",IFERROR(INDEX(Reff1,MATCH('Buku Besar'!H1268,Akun1,0)),""))</f>
        <v/>
      </c>
      <c r="L1268" s="331" t="str">
        <f>IF(H1268="","",IFERROR(INDEX(Penerimaan1,MATCH('Buku Besar'!H1268,Akun1,0)),""))</f>
        <v/>
      </c>
      <c r="M1268" s="331" t="str">
        <f>IF(H1268="","",IFERROR(INDEX(Pengeluaran1,MATCH('Buku Besar'!H1268,Akun1,0)),""))</f>
        <v/>
      </c>
    </row>
    <row r="1269" spans="1:13" x14ac:dyDescent="0.25">
      <c r="A1269" s="91" t="str">
        <f t="shared" si="38"/>
        <v/>
      </c>
      <c r="B1269" s="330" t="str">
        <f>IF(A1269="","",IFERROR(INDEX(Tanggal,MATCH('Buku Besar'!A1269,Akun,0)),""))</f>
        <v/>
      </c>
      <c r="C1269" s="2" t="str">
        <f>IF(A1269="","",IFERROR(INDEX(Keterangan,MATCH('Buku Besar'!A1269,Akun,0)),""))</f>
        <v/>
      </c>
      <c r="D1269" s="2" t="str">
        <f>IF(A1269="","",IFERROR(INDEX(Reff,MATCH('Buku Besar'!A1269,Akun,0)),""))</f>
        <v/>
      </c>
      <c r="E1269" s="331" t="str">
        <f>IF(A1269="","",IFERROR(INDEX(Penerimaan,MATCH('Buku Besar'!A1269,Akun,0)),""))</f>
        <v/>
      </c>
      <c r="F1269" s="331" t="str">
        <f>IF(A1269="","",IFERROR(INDEX(Pengeluaran,MATCH('Buku Besar'!A1269,Akun,0)),""))</f>
        <v/>
      </c>
      <c r="H1269" s="91" t="str">
        <f t="shared" si="39"/>
        <v/>
      </c>
      <c r="I1269" s="330" t="str">
        <f>IF(H1269="","",IFERROR(INDEX(Tanggal1,MATCH('Buku Besar'!H1269,Akun1,0)),""))</f>
        <v/>
      </c>
      <c r="J1269" s="2" t="str">
        <f>IF(H1269="","",IFERROR(INDEX(Keterangan1,MATCH('Buku Besar'!H1269,Akun1,0)),""))</f>
        <v/>
      </c>
      <c r="K1269" s="2" t="str">
        <f>IF(H1269="","",IFERROR(INDEX(Reff1,MATCH('Buku Besar'!H1269,Akun1,0)),""))</f>
        <v/>
      </c>
      <c r="L1269" s="331" t="str">
        <f>IF(H1269="","",IFERROR(INDEX(Penerimaan1,MATCH('Buku Besar'!H1269,Akun1,0)),""))</f>
        <v/>
      </c>
      <c r="M1269" s="331" t="str">
        <f>IF(H1269="","",IFERROR(INDEX(Pengeluaran1,MATCH('Buku Besar'!H1269,Akun1,0)),""))</f>
        <v/>
      </c>
    </row>
    <row r="1270" spans="1:13" x14ac:dyDescent="0.25">
      <c r="A1270" s="91" t="str">
        <f t="shared" si="38"/>
        <v/>
      </c>
      <c r="B1270" s="330" t="str">
        <f>IF(A1270="","",IFERROR(INDEX(Tanggal,MATCH('Buku Besar'!A1270,Akun,0)),""))</f>
        <v/>
      </c>
      <c r="C1270" s="2" t="str">
        <f>IF(A1270="","",IFERROR(INDEX(Keterangan,MATCH('Buku Besar'!A1270,Akun,0)),""))</f>
        <v/>
      </c>
      <c r="D1270" s="2" t="str">
        <f>IF(A1270="","",IFERROR(INDEX(Reff,MATCH('Buku Besar'!A1270,Akun,0)),""))</f>
        <v/>
      </c>
      <c r="E1270" s="331" t="str">
        <f>IF(A1270="","",IFERROR(INDEX(Penerimaan,MATCH('Buku Besar'!A1270,Akun,0)),""))</f>
        <v/>
      </c>
      <c r="F1270" s="331" t="str">
        <f>IF(A1270="","",IFERROR(INDEX(Pengeluaran,MATCH('Buku Besar'!A1270,Akun,0)),""))</f>
        <v/>
      </c>
      <c r="H1270" s="91" t="str">
        <f t="shared" si="39"/>
        <v/>
      </c>
      <c r="I1270" s="330" t="str">
        <f>IF(H1270="","",IFERROR(INDEX(Tanggal1,MATCH('Buku Besar'!H1270,Akun1,0)),""))</f>
        <v/>
      </c>
      <c r="J1270" s="2" t="str">
        <f>IF(H1270="","",IFERROR(INDEX(Keterangan1,MATCH('Buku Besar'!H1270,Akun1,0)),""))</f>
        <v/>
      </c>
      <c r="K1270" s="2" t="str">
        <f>IF(H1270="","",IFERROR(INDEX(Reff1,MATCH('Buku Besar'!H1270,Akun1,0)),""))</f>
        <v/>
      </c>
      <c r="L1270" s="331" t="str">
        <f>IF(H1270="","",IFERROR(INDEX(Penerimaan1,MATCH('Buku Besar'!H1270,Akun1,0)),""))</f>
        <v/>
      </c>
      <c r="M1270" s="331" t="str">
        <f>IF(H1270="","",IFERROR(INDEX(Pengeluaran1,MATCH('Buku Besar'!H1270,Akun1,0)),""))</f>
        <v/>
      </c>
    </row>
    <row r="1271" spans="1:13" x14ac:dyDescent="0.25">
      <c r="A1271" s="91" t="str">
        <f t="shared" si="38"/>
        <v/>
      </c>
      <c r="B1271" s="330" t="str">
        <f>IF(A1271="","",IFERROR(INDEX(Tanggal,MATCH('Buku Besar'!A1271,Akun,0)),""))</f>
        <v/>
      </c>
      <c r="C1271" s="2" t="str">
        <f>IF(A1271="","",IFERROR(INDEX(Keterangan,MATCH('Buku Besar'!A1271,Akun,0)),""))</f>
        <v/>
      </c>
      <c r="D1271" s="2" t="str">
        <f>IF(A1271="","",IFERROR(INDEX(Reff,MATCH('Buku Besar'!A1271,Akun,0)),""))</f>
        <v/>
      </c>
      <c r="E1271" s="331" t="str">
        <f>IF(A1271="","",IFERROR(INDEX(Penerimaan,MATCH('Buku Besar'!A1271,Akun,0)),""))</f>
        <v/>
      </c>
      <c r="F1271" s="331" t="str">
        <f>IF(A1271="","",IFERROR(INDEX(Pengeluaran,MATCH('Buku Besar'!A1271,Akun,0)),""))</f>
        <v/>
      </c>
      <c r="H1271" s="91" t="str">
        <f t="shared" si="39"/>
        <v/>
      </c>
      <c r="I1271" s="330" t="str">
        <f>IF(H1271="","",IFERROR(INDEX(Tanggal1,MATCH('Buku Besar'!H1271,Akun1,0)),""))</f>
        <v/>
      </c>
      <c r="J1271" s="2" t="str">
        <f>IF(H1271="","",IFERROR(INDEX(Keterangan1,MATCH('Buku Besar'!H1271,Akun1,0)),""))</f>
        <v/>
      </c>
      <c r="K1271" s="2" t="str">
        <f>IF(H1271="","",IFERROR(INDEX(Reff1,MATCH('Buku Besar'!H1271,Akun1,0)),""))</f>
        <v/>
      </c>
      <c r="L1271" s="331" t="str">
        <f>IF(H1271="","",IFERROR(INDEX(Penerimaan1,MATCH('Buku Besar'!H1271,Akun1,0)),""))</f>
        <v/>
      </c>
      <c r="M1271" s="331" t="str">
        <f>IF(H1271="","",IFERROR(INDEX(Pengeluaran1,MATCH('Buku Besar'!H1271,Akun1,0)),""))</f>
        <v/>
      </c>
    </row>
    <row r="1272" spans="1:13" x14ac:dyDescent="0.25">
      <c r="A1272" s="91" t="str">
        <f t="shared" si="38"/>
        <v/>
      </c>
      <c r="B1272" s="330" t="str">
        <f>IF(A1272="","",IFERROR(INDEX(Tanggal,MATCH('Buku Besar'!A1272,Akun,0)),""))</f>
        <v/>
      </c>
      <c r="C1272" s="2" t="str">
        <f>IF(A1272="","",IFERROR(INDEX(Keterangan,MATCH('Buku Besar'!A1272,Akun,0)),""))</f>
        <v/>
      </c>
      <c r="D1272" s="2" t="str">
        <f>IF(A1272="","",IFERROR(INDEX(Reff,MATCH('Buku Besar'!A1272,Akun,0)),""))</f>
        <v/>
      </c>
      <c r="E1272" s="331" t="str">
        <f>IF(A1272="","",IFERROR(INDEX(Penerimaan,MATCH('Buku Besar'!A1272,Akun,0)),""))</f>
        <v/>
      </c>
      <c r="F1272" s="331" t="str">
        <f>IF(A1272="","",IFERROR(INDEX(Pengeluaran,MATCH('Buku Besar'!A1272,Akun,0)),""))</f>
        <v/>
      </c>
      <c r="H1272" s="91" t="str">
        <f t="shared" si="39"/>
        <v/>
      </c>
      <c r="I1272" s="330" t="str">
        <f>IF(H1272="","",IFERROR(INDEX(Tanggal1,MATCH('Buku Besar'!H1272,Akun1,0)),""))</f>
        <v/>
      </c>
      <c r="J1272" s="2" t="str">
        <f>IF(H1272="","",IFERROR(INDEX(Keterangan1,MATCH('Buku Besar'!H1272,Akun1,0)),""))</f>
        <v/>
      </c>
      <c r="K1272" s="2" t="str">
        <f>IF(H1272="","",IFERROR(INDEX(Reff1,MATCH('Buku Besar'!H1272,Akun1,0)),""))</f>
        <v/>
      </c>
      <c r="L1272" s="331" t="str">
        <f>IF(H1272="","",IFERROR(INDEX(Penerimaan1,MATCH('Buku Besar'!H1272,Akun1,0)),""))</f>
        <v/>
      </c>
      <c r="M1272" s="331" t="str">
        <f>IF(H1272="","",IFERROR(INDEX(Pengeluaran1,MATCH('Buku Besar'!H1272,Akun1,0)),""))</f>
        <v/>
      </c>
    </row>
    <row r="1273" spans="1:13" x14ac:dyDescent="0.25">
      <c r="A1273" s="91" t="str">
        <f t="shared" si="38"/>
        <v/>
      </c>
      <c r="B1273" s="330" t="str">
        <f>IF(A1273="","",IFERROR(INDEX(Tanggal,MATCH('Buku Besar'!A1273,Akun,0)),""))</f>
        <v/>
      </c>
      <c r="C1273" s="2" t="str">
        <f>IF(A1273="","",IFERROR(INDEX(Keterangan,MATCH('Buku Besar'!A1273,Akun,0)),""))</f>
        <v/>
      </c>
      <c r="D1273" s="2" t="str">
        <f>IF(A1273="","",IFERROR(INDEX(Reff,MATCH('Buku Besar'!A1273,Akun,0)),""))</f>
        <v/>
      </c>
      <c r="E1273" s="331" t="str">
        <f>IF(A1273="","",IFERROR(INDEX(Penerimaan,MATCH('Buku Besar'!A1273,Akun,0)),""))</f>
        <v/>
      </c>
      <c r="F1273" s="331" t="str">
        <f>IF(A1273="","",IFERROR(INDEX(Pengeluaran,MATCH('Buku Besar'!A1273,Akun,0)),""))</f>
        <v/>
      </c>
      <c r="H1273" s="91" t="str">
        <f t="shared" si="39"/>
        <v/>
      </c>
      <c r="I1273" s="330" t="str">
        <f>IF(H1273="","",IFERROR(INDEX(Tanggal1,MATCH('Buku Besar'!H1273,Akun1,0)),""))</f>
        <v/>
      </c>
      <c r="J1273" s="2" t="str">
        <f>IF(H1273="","",IFERROR(INDEX(Keterangan1,MATCH('Buku Besar'!H1273,Akun1,0)),""))</f>
        <v/>
      </c>
      <c r="K1273" s="2" t="str">
        <f>IF(H1273="","",IFERROR(INDEX(Reff1,MATCH('Buku Besar'!H1273,Akun1,0)),""))</f>
        <v/>
      </c>
      <c r="L1273" s="331" t="str">
        <f>IF(H1273="","",IFERROR(INDEX(Penerimaan1,MATCH('Buku Besar'!H1273,Akun1,0)),""))</f>
        <v/>
      </c>
      <c r="M1273" s="331" t="str">
        <f>IF(H1273="","",IFERROR(INDEX(Pengeluaran1,MATCH('Buku Besar'!H1273,Akun1,0)),""))</f>
        <v/>
      </c>
    </row>
    <row r="1274" spans="1:13" x14ac:dyDescent="0.25">
      <c r="A1274" s="91" t="str">
        <f t="shared" si="38"/>
        <v/>
      </c>
      <c r="B1274" s="330" t="str">
        <f>IF(A1274="","",IFERROR(INDEX(Tanggal,MATCH('Buku Besar'!A1274,Akun,0)),""))</f>
        <v/>
      </c>
      <c r="C1274" s="2" t="str">
        <f>IF(A1274="","",IFERROR(INDEX(Keterangan,MATCH('Buku Besar'!A1274,Akun,0)),""))</f>
        <v/>
      </c>
      <c r="D1274" s="2" t="str">
        <f>IF(A1274="","",IFERROR(INDEX(Reff,MATCH('Buku Besar'!A1274,Akun,0)),""))</f>
        <v/>
      </c>
      <c r="E1274" s="331" t="str">
        <f>IF(A1274="","",IFERROR(INDEX(Penerimaan,MATCH('Buku Besar'!A1274,Akun,0)),""))</f>
        <v/>
      </c>
      <c r="F1274" s="331" t="str">
        <f>IF(A1274="","",IFERROR(INDEX(Pengeluaran,MATCH('Buku Besar'!A1274,Akun,0)),""))</f>
        <v/>
      </c>
      <c r="H1274" s="91" t="str">
        <f t="shared" si="39"/>
        <v/>
      </c>
      <c r="I1274" s="330" t="str">
        <f>IF(H1274="","",IFERROR(INDEX(Tanggal1,MATCH('Buku Besar'!H1274,Akun1,0)),""))</f>
        <v/>
      </c>
      <c r="J1274" s="2" t="str">
        <f>IF(H1274="","",IFERROR(INDEX(Keterangan1,MATCH('Buku Besar'!H1274,Akun1,0)),""))</f>
        <v/>
      </c>
      <c r="K1274" s="2" t="str">
        <f>IF(H1274="","",IFERROR(INDEX(Reff1,MATCH('Buku Besar'!H1274,Akun1,0)),""))</f>
        <v/>
      </c>
      <c r="L1274" s="331" t="str">
        <f>IF(H1274="","",IFERROR(INDEX(Penerimaan1,MATCH('Buku Besar'!H1274,Akun1,0)),""))</f>
        <v/>
      </c>
      <c r="M1274" s="331" t="str">
        <f>IF(H1274="","",IFERROR(INDEX(Pengeluaran1,MATCH('Buku Besar'!H1274,Akun1,0)),""))</f>
        <v/>
      </c>
    </row>
    <row r="1275" spans="1:13" x14ac:dyDescent="0.25">
      <c r="A1275" s="91" t="str">
        <f t="shared" si="38"/>
        <v/>
      </c>
      <c r="B1275" s="330" t="str">
        <f>IF(A1275="","",IFERROR(INDEX(Tanggal,MATCH('Buku Besar'!A1275,Akun,0)),""))</f>
        <v/>
      </c>
      <c r="C1275" s="2" t="str">
        <f>IF(A1275="","",IFERROR(INDEX(Keterangan,MATCH('Buku Besar'!A1275,Akun,0)),""))</f>
        <v/>
      </c>
      <c r="D1275" s="2" t="str">
        <f>IF(A1275="","",IFERROR(INDEX(Reff,MATCH('Buku Besar'!A1275,Akun,0)),""))</f>
        <v/>
      </c>
      <c r="E1275" s="331" t="str">
        <f>IF(A1275="","",IFERROR(INDEX(Penerimaan,MATCH('Buku Besar'!A1275,Akun,0)),""))</f>
        <v/>
      </c>
      <c r="F1275" s="331" t="str">
        <f>IF(A1275="","",IFERROR(INDEX(Pengeluaran,MATCH('Buku Besar'!A1275,Akun,0)),""))</f>
        <v/>
      </c>
      <c r="H1275" s="91" t="str">
        <f t="shared" si="39"/>
        <v/>
      </c>
      <c r="I1275" s="330" t="str">
        <f>IF(H1275="","",IFERROR(INDEX(Tanggal1,MATCH('Buku Besar'!H1275,Akun1,0)),""))</f>
        <v/>
      </c>
      <c r="J1275" s="2" t="str">
        <f>IF(H1275="","",IFERROR(INDEX(Keterangan1,MATCH('Buku Besar'!H1275,Akun1,0)),""))</f>
        <v/>
      </c>
      <c r="K1275" s="2" t="str">
        <f>IF(H1275="","",IFERROR(INDEX(Reff1,MATCH('Buku Besar'!H1275,Akun1,0)),""))</f>
        <v/>
      </c>
      <c r="L1275" s="331" t="str">
        <f>IF(H1275="","",IFERROR(INDEX(Penerimaan1,MATCH('Buku Besar'!H1275,Akun1,0)),""))</f>
        <v/>
      </c>
      <c r="M1275" s="331" t="str">
        <f>IF(H1275="","",IFERROR(INDEX(Pengeluaran1,MATCH('Buku Besar'!H1275,Akun1,0)),""))</f>
        <v/>
      </c>
    </row>
    <row r="1276" spans="1:13" x14ac:dyDescent="0.25">
      <c r="A1276" s="91" t="str">
        <f t="shared" si="38"/>
        <v/>
      </c>
      <c r="B1276" s="330" t="str">
        <f>IF(A1276="","",IFERROR(INDEX(Tanggal,MATCH('Buku Besar'!A1276,Akun,0)),""))</f>
        <v/>
      </c>
      <c r="C1276" s="2" t="str">
        <f>IF(A1276="","",IFERROR(INDEX(Keterangan,MATCH('Buku Besar'!A1276,Akun,0)),""))</f>
        <v/>
      </c>
      <c r="D1276" s="2" t="str">
        <f>IF(A1276="","",IFERROR(INDEX(Reff,MATCH('Buku Besar'!A1276,Akun,0)),""))</f>
        <v/>
      </c>
      <c r="E1276" s="331" t="str">
        <f>IF(A1276="","",IFERROR(INDEX(Penerimaan,MATCH('Buku Besar'!A1276,Akun,0)),""))</f>
        <v/>
      </c>
      <c r="F1276" s="331" t="str">
        <f>IF(A1276="","",IFERROR(INDEX(Pengeluaran,MATCH('Buku Besar'!A1276,Akun,0)),""))</f>
        <v/>
      </c>
      <c r="H1276" s="91" t="str">
        <f t="shared" si="39"/>
        <v/>
      </c>
      <c r="I1276" s="330" t="str">
        <f>IF(H1276="","",IFERROR(INDEX(Tanggal1,MATCH('Buku Besar'!H1276,Akun1,0)),""))</f>
        <v/>
      </c>
      <c r="J1276" s="2" t="str">
        <f>IF(H1276="","",IFERROR(INDEX(Keterangan1,MATCH('Buku Besar'!H1276,Akun1,0)),""))</f>
        <v/>
      </c>
      <c r="K1276" s="2" t="str">
        <f>IF(H1276="","",IFERROR(INDEX(Reff1,MATCH('Buku Besar'!H1276,Akun1,0)),""))</f>
        <v/>
      </c>
      <c r="L1276" s="331" t="str">
        <f>IF(H1276="","",IFERROR(INDEX(Penerimaan1,MATCH('Buku Besar'!H1276,Akun1,0)),""))</f>
        <v/>
      </c>
      <c r="M1276" s="331" t="str">
        <f>IF(H1276="","",IFERROR(INDEX(Pengeluaran1,MATCH('Buku Besar'!H1276,Akun1,0)),""))</f>
        <v/>
      </c>
    </row>
    <row r="1277" spans="1:13" x14ac:dyDescent="0.25">
      <c r="A1277" s="91" t="str">
        <f t="shared" si="38"/>
        <v/>
      </c>
      <c r="B1277" s="330" t="str">
        <f>IF(A1277="","",IFERROR(INDEX(Tanggal,MATCH('Buku Besar'!A1277,Akun,0)),""))</f>
        <v/>
      </c>
      <c r="C1277" s="2" t="str">
        <f>IF(A1277="","",IFERROR(INDEX(Keterangan,MATCH('Buku Besar'!A1277,Akun,0)),""))</f>
        <v/>
      </c>
      <c r="D1277" s="2" t="str">
        <f>IF(A1277="","",IFERROR(INDEX(Reff,MATCH('Buku Besar'!A1277,Akun,0)),""))</f>
        <v/>
      </c>
      <c r="E1277" s="331" t="str">
        <f>IF(A1277="","",IFERROR(INDEX(Penerimaan,MATCH('Buku Besar'!A1277,Akun,0)),""))</f>
        <v/>
      </c>
      <c r="F1277" s="331" t="str">
        <f>IF(A1277="","",IFERROR(INDEX(Pengeluaran,MATCH('Buku Besar'!A1277,Akun,0)),""))</f>
        <v/>
      </c>
      <c r="H1277" s="91" t="str">
        <f t="shared" si="39"/>
        <v/>
      </c>
      <c r="I1277" s="330" t="str">
        <f>IF(H1277="","",IFERROR(INDEX(Tanggal1,MATCH('Buku Besar'!H1277,Akun1,0)),""))</f>
        <v/>
      </c>
      <c r="J1277" s="2" t="str">
        <f>IF(H1277="","",IFERROR(INDEX(Keterangan1,MATCH('Buku Besar'!H1277,Akun1,0)),""))</f>
        <v/>
      </c>
      <c r="K1277" s="2" t="str">
        <f>IF(H1277="","",IFERROR(INDEX(Reff1,MATCH('Buku Besar'!H1277,Akun1,0)),""))</f>
        <v/>
      </c>
      <c r="L1277" s="331" t="str">
        <f>IF(H1277="","",IFERROR(INDEX(Penerimaan1,MATCH('Buku Besar'!H1277,Akun1,0)),""))</f>
        <v/>
      </c>
      <c r="M1277" s="331" t="str">
        <f>IF(H1277="","",IFERROR(INDEX(Pengeluaran1,MATCH('Buku Besar'!H1277,Akun1,0)),""))</f>
        <v/>
      </c>
    </row>
    <row r="1278" spans="1:13" x14ac:dyDescent="0.25">
      <c r="A1278" s="91" t="str">
        <f t="shared" si="38"/>
        <v/>
      </c>
      <c r="B1278" s="330" t="str">
        <f>IF(A1278="","",IFERROR(INDEX(Tanggal,MATCH('Buku Besar'!A1278,Akun,0)),""))</f>
        <v/>
      </c>
      <c r="C1278" s="2" t="str">
        <f>IF(A1278="","",IFERROR(INDEX(Keterangan,MATCH('Buku Besar'!A1278,Akun,0)),""))</f>
        <v/>
      </c>
      <c r="D1278" s="2" t="str">
        <f>IF(A1278="","",IFERROR(INDEX(Reff,MATCH('Buku Besar'!A1278,Akun,0)),""))</f>
        <v/>
      </c>
      <c r="E1278" s="331" t="str">
        <f>IF(A1278="","",IFERROR(INDEX(Penerimaan,MATCH('Buku Besar'!A1278,Akun,0)),""))</f>
        <v/>
      </c>
      <c r="F1278" s="331" t="str">
        <f>IF(A1278="","",IFERROR(INDEX(Pengeluaran,MATCH('Buku Besar'!A1278,Akun,0)),""))</f>
        <v/>
      </c>
      <c r="H1278" s="91" t="str">
        <f t="shared" si="39"/>
        <v/>
      </c>
      <c r="I1278" s="330" t="str">
        <f>IF(H1278="","",IFERROR(INDEX(Tanggal1,MATCH('Buku Besar'!H1278,Akun1,0)),""))</f>
        <v/>
      </c>
      <c r="J1278" s="2" t="str">
        <f>IF(H1278="","",IFERROR(INDEX(Keterangan1,MATCH('Buku Besar'!H1278,Akun1,0)),""))</f>
        <v/>
      </c>
      <c r="K1278" s="2" t="str">
        <f>IF(H1278="","",IFERROR(INDEX(Reff1,MATCH('Buku Besar'!H1278,Akun1,0)),""))</f>
        <v/>
      </c>
      <c r="L1278" s="331" t="str">
        <f>IF(H1278="","",IFERROR(INDEX(Penerimaan1,MATCH('Buku Besar'!H1278,Akun1,0)),""))</f>
        <v/>
      </c>
      <c r="M1278" s="331" t="str">
        <f>IF(H1278="","",IFERROR(INDEX(Pengeluaran1,MATCH('Buku Besar'!H1278,Akun1,0)),""))</f>
        <v/>
      </c>
    </row>
    <row r="1279" spans="1:13" x14ac:dyDescent="0.25">
      <c r="A1279" s="91" t="str">
        <f t="shared" si="38"/>
        <v/>
      </c>
      <c r="B1279" s="330" t="str">
        <f>IF(A1279="","",IFERROR(INDEX(Tanggal,MATCH('Buku Besar'!A1279,Akun,0)),""))</f>
        <v/>
      </c>
      <c r="C1279" s="2" t="str">
        <f>IF(A1279="","",IFERROR(INDEX(Keterangan,MATCH('Buku Besar'!A1279,Akun,0)),""))</f>
        <v/>
      </c>
      <c r="D1279" s="2" t="str">
        <f>IF(A1279="","",IFERROR(INDEX(Reff,MATCH('Buku Besar'!A1279,Akun,0)),""))</f>
        <v/>
      </c>
      <c r="E1279" s="331" t="str">
        <f>IF(A1279="","",IFERROR(INDEX(Penerimaan,MATCH('Buku Besar'!A1279,Akun,0)),""))</f>
        <v/>
      </c>
      <c r="F1279" s="331" t="str">
        <f>IF(A1279="","",IFERROR(INDEX(Pengeluaran,MATCH('Buku Besar'!A1279,Akun,0)),""))</f>
        <v/>
      </c>
      <c r="H1279" s="91" t="str">
        <f t="shared" si="39"/>
        <v/>
      </c>
      <c r="I1279" s="330" t="str">
        <f>IF(H1279="","",IFERROR(INDEX(Tanggal1,MATCH('Buku Besar'!H1279,Akun1,0)),""))</f>
        <v/>
      </c>
      <c r="J1279" s="2" t="str">
        <f>IF(H1279="","",IFERROR(INDEX(Keterangan1,MATCH('Buku Besar'!H1279,Akun1,0)),""))</f>
        <v/>
      </c>
      <c r="K1279" s="2" t="str">
        <f>IF(H1279="","",IFERROR(INDEX(Reff1,MATCH('Buku Besar'!H1279,Akun1,0)),""))</f>
        <v/>
      </c>
      <c r="L1279" s="331" t="str">
        <f>IF(H1279="","",IFERROR(INDEX(Penerimaan1,MATCH('Buku Besar'!H1279,Akun1,0)),""))</f>
        <v/>
      </c>
      <c r="M1279" s="331" t="str">
        <f>IF(H1279="","",IFERROR(INDEX(Pengeluaran1,MATCH('Buku Besar'!H1279,Akun1,0)),""))</f>
        <v/>
      </c>
    </row>
    <row r="1280" spans="1:13" x14ac:dyDescent="0.25">
      <c r="A1280" s="91" t="str">
        <f t="shared" si="38"/>
        <v/>
      </c>
      <c r="B1280" s="330" t="str">
        <f>IF(A1280="","",IFERROR(INDEX(Tanggal,MATCH('Buku Besar'!A1280,Akun,0)),""))</f>
        <v/>
      </c>
      <c r="C1280" s="2" t="str">
        <f>IF(A1280="","",IFERROR(INDEX(Keterangan,MATCH('Buku Besar'!A1280,Akun,0)),""))</f>
        <v/>
      </c>
      <c r="D1280" s="2" t="str">
        <f>IF(A1280="","",IFERROR(INDEX(Reff,MATCH('Buku Besar'!A1280,Akun,0)),""))</f>
        <v/>
      </c>
      <c r="E1280" s="331" t="str">
        <f>IF(A1280="","",IFERROR(INDEX(Penerimaan,MATCH('Buku Besar'!A1280,Akun,0)),""))</f>
        <v/>
      </c>
      <c r="F1280" s="331" t="str">
        <f>IF(A1280="","",IFERROR(INDEX(Pengeluaran,MATCH('Buku Besar'!A1280,Akun,0)),""))</f>
        <v/>
      </c>
      <c r="H1280" s="91" t="str">
        <f t="shared" si="39"/>
        <v/>
      </c>
      <c r="I1280" s="330" t="str">
        <f>IF(H1280="","",IFERROR(INDEX(Tanggal1,MATCH('Buku Besar'!H1280,Akun1,0)),""))</f>
        <v/>
      </c>
      <c r="J1280" s="2" t="str">
        <f>IF(H1280="","",IFERROR(INDEX(Keterangan1,MATCH('Buku Besar'!H1280,Akun1,0)),""))</f>
        <v/>
      </c>
      <c r="K1280" s="2" t="str">
        <f>IF(H1280="","",IFERROR(INDEX(Reff1,MATCH('Buku Besar'!H1280,Akun1,0)),""))</f>
        <v/>
      </c>
      <c r="L1280" s="331" t="str">
        <f>IF(H1280="","",IFERROR(INDEX(Penerimaan1,MATCH('Buku Besar'!H1280,Akun1,0)),""))</f>
        <v/>
      </c>
      <c r="M1280" s="331" t="str">
        <f>IF(H1280="","",IFERROR(INDEX(Pengeluaran1,MATCH('Buku Besar'!H1280,Akun1,0)),""))</f>
        <v/>
      </c>
    </row>
    <row r="1281" spans="1:13" x14ac:dyDescent="0.25">
      <c r="A1281" s="91" t="str">
        <f t="shared" si="38"/>
        <v/>
      </c>
      <c r="B1281" s="330" t="str">
        <f>IF(A1281="","",IFERROR(INDEX(Tanggal,MATCH('Buku Besar'!A1281,Akun,0)),""))</f>
        <v/>
      </c>
      <c r="C1281" s="2" t="str">
        <f>IF(A1281="","",IFERROR(INDEX(Keterangan,MATCH('Buku Besar'!A1281,Akun,0)),""))</f>
        <v/>
      </c>
      <c r="D1281" s="2" t="str">
        <f>IF(A1281="","",IFERROR(INDEX(Reff,MATCH('Buku Besar'!A1281,Akun,0)),""))</f>
        <v/>
      </c>
      <c r="E1281" s="331" t="str">
        <f>IF(A1281="","",IFERROR(INDEX(Penerimaan,MATCH('Buku Besar'!A1281,Akun,0)),""))</f>
        <v/>
      </c>
      <c r="F1281" s="331" t="str">
        <f>IF(A1281="","",IFERROR(INDEX(Pengeluaran,MATCH('Buku Besar'!A1281,Akun,0)),""))</f>
        <v/>
      </c>
      <c r="H1281" s="91" t="str">
        <f t="shared" si="39"/>
        <v/>
      </c>
      <c r="I1281" s="330" t="str">
        <f>IF(H1281="","",IFERROR(INDEX(Tanggal1,MATCH('Buku Besar'!H1281,Akun1,0)),""))</f>
        <v/>
      </c>
      <c r="J1281" s="2" t="str">
        <f>IF(H1281="","",IFERROR(INDEX(Keterangan1,MATCH('Buku Besar'!H1281,Akun1,0)),""))</f>
        <v/>
      </c>
      <c r="K1281" s="2" t="str">
        <f>IF(H1281="","",IFERROR(INDEX(Reff1,MATCH('Buku Besar'!H1281,Akun1,0)),""))</f>
        <v/>
      </c>
      <c r="L1281" s="331" t="str">
        <f>IF(H1281="","",IFERROR(INDEX(Penerimaan1,MATCH('Buku Besar'!H1281,Akun1,0)),""))</f>
        <v/>
      </c>
      <c r="M1281" s="331" t="str">
        <f>IF(H1281="","",IFERROR(INDEX(Pengeluaran1,MATCH('Buku Besar'!H1281,Akun1,0)),""))</f>
        <v/>
      </c>
    </row>
    <row r="1282" spans="1:13" x14ac:dyDescent="0.25">
      <c r="A1282" s="91" t="str">
        <f t="shared" si="38"/>
        <v/>
      </c>
      <c r="B1282" s="330" t="str">
        <f>IF(A1282="","",IFERROR(INDEX(Tanggal,MATCH('Buku Besar'!A1282,Akun,0)),""))</f>
        <v/>
      </c>
      <c r="C1282" s="2" t="str">
        <f>IF(A1282="","",IFERROR(INDEX(Keterangan,MATCH('Buku Besar'!A1282,Akun,0)),""))</f>
        <v/>
      </c>
      <c r="D1282" s="2" t="str">
        <f>IF(A1282="","",IFERROR(INDEX(Reff,MATCH('Buku Besar'!A1282,Akun,0)),""))</f>
        <v/>
      </c>
      <c r="E1282" s="331" t="str">
        <f>IF(A1282="","",IFERROR(INDEX(Penerimaan,MATCH('Buku Besar'!A1282,Akun,0)),""))</f>
        <v/>
      </c>
      <c r="F1282" s="331" t="str">
        <f>IF(A1282="","",IFERROR(INDEX(Pengeluaran,MATCH('Buku Besar'!A1282,Akun,0)),""))</f>
        <v/>
      </c>
      <c r="H1282" s="91" t="str">
        <f t="shared" si="39"/>
        <v/>
      </c>
      <c r="I1282" s="330" t="str">
        <f>IF(H1282="","",IFERROR(INDEX(Tanggal1,MATCH('Buku Besar'!H1282,Akun1,0)),""))</f>
        <v/>
      </c>
      <c r="J1282" s="2" t="str">
        <f>IF(H1282="","",IFERROR(INDEX(Keterangan1,MATCH('Buku Besar'!H1282,Akun1,0)),""))</f>
        <v/>
      </c>
      <c r="K1282" s="2" t="str">
        <f>IF(H1282="","",IFERROR(INDEX(Reff1,MATCH('Buku Besar'!H1282,Akun1,0)),""))</f>
        <v/>
      </c>
      <c r="L1282" s="331" t="str">
        <f>IF(H1282="","",IFERROR(INDEX(Penerimaan1,MATCH('Buku Besar'!H1282,Akun1,0)),""))</f>
        <v/>
      </c>
      <c r="M1282" s="331" t="str">
        <f>IF(H1282="","",IFERROR(INDEX(Pengeluaran1,MATCH('Buku Besar'!H1282,Akun1,0)),""))</f>
        <v/>
      </c>
    </row>
    <row r="1283" spans="1:13" x14ac:dyDescent="0.25">
      <c r="A1283" s="91" t="str">
        <f t="shared" si="38"/>
        <v/>
      </c>
      <c r="B1283" s="330" t="str">
        <f>IF(A1283="","",IFERROR(INDEX(Tanggal,MATCH('Buku Besar'!A1283,Akun,0)),""))</f>
        <v/>
      </c>
      <c r="C1283" s="2" t="str">
        <f>IF(A1283="","",IFERROR(INDEX(Keterangan,MATCH('Buku Besar'!A1283,Akun,0)),""))</f>
        <v/>
      </c>
      <c r="D1283" s="2" t="str">
        <f>IF(A1283="","",IFERROR(INDEX(Reff,MATCH('Buku Besar'!A1283,Akun,0)),""))</f>
        <v/>
      </c>
      <c r="E1283" s="331" t="str">
        <f>IF(A1283="","",IFERROR(INDEX(Penerimaan,MATCH('Buku Besar'!A1283,Akun,0)),""))</f>
        <v/>
      </c>
      <c r="F1283" s="331" t="str">
        <f>IF(A1283="","",IFERROR(INDEX(Pengeluaran,MATCH('Buku Besar'!A1283,Akun,0)),""))</f>
        <v/>
      </c>
      <c r="H1283" s="91" t="str">
        <f t="shared" si="39"/>
        <v/>
      </c>
      <c r="I1283" s="330" t="str">
        <f>IF(H1283="","",IFERROR(INDEX(Tanggal1,MATCH('Buku Besar'!H1283,Akun1,0)),""))</f>
        <v/>
      </c>
      <c r="J1283" s="2" t="str">
        <f>IF(H1283="","",IFERROR(INDEX(Keterangan1,MATCH('Buku Besar'!H1283,Akun1,0)),""))</f>
        <v/>
      </c>
      <c r="K1283" s="2" t="str">
        <f>IF(H1283="","",IFERROR(INDEX(Reff1,MATCH('Buku Besar'!H1283,Akun1,0)),""))</f>
        <v/>
      </c>
      <c r="L1283" s="331" t="str">
        <f>IF(H1283="","",IFERROR(INDEX(Penerimaan1,MATCH('Buku Besar'!H1283,Akun1,0)),""))</f>
        <v/>
      </c>
      <c r="M1283" s="331" t="str">
        <f>IF(H1283="","",IFERROR(INDEX(Pengeluaran1,MATCH('Buku Besar'!H1283,Akun1,0)),""))</f>
        <v/>
      </c>
    </row>
    <row r="1284" spans="1:13" x14ac:dyDescent="0.25">
      <c r="A1284" s="91" t="str">
        <f t="shared" si="38"/>
        <v/>
      </c>
      <c r="B1284" s="330" t="str">
        <f>IF(A1284="","",IFERROR(INDEX(Tanggal,MATCH('Buku Besar'!A1284,Akun,0)),""))</f>
        <v/>
      </c>
      <c r="C1284" s="2" t="str">
        <f>IF(A1284="","",IFERROR(INDEX(Keterangan,MATCH('Buku Besar'!A1284,Akun,0)),""))</f>
        <v/>
      </c>
      <c r="D1284" s="2" t="str">
        <f>IF(A1284="","",IFERROR(INDEX(Reff,MATCH('Buku Besar'!A1284,Akun,0)),""))</f>
        <v/>
      </c>
      <c r="E1284" s="331" t="str">
        <f>IF(A1284="","",IFERROR(INDEX(Penerimaan,MATCH('Buku Besar'!A1284,Akun,0)),""))</f>
        <v/>
      </c>
      <c r="F1284" s="331" t="str">
        <f>IF(A1284="","",IFERROR(INDEX(Pengeluaran,MATCH('Buku Besar'!A1284,Akun,0)),""))</f>
        <v/>
      </c>
      <c r="H1284" s="91" t="str">
        <f t="shared" si="39"/>
        <v/>
      </c>
      <c r="I1284" s="330" t="str">
        <f>IF(H1284="","",IFERROR(INDEX(Tanggal1,MATCH('Buku Besar'!H1284,Akun1,0)),""))</f>
        <v/>
      </c>
      <c r="J1284" s="2" t="str">
        <f>IF(H1284="","",IFERROR(INDEX(Keterangan1,MATCH('Buku Besar'!H1284,Akun1,0)),""))</f>
        <v/>
      </c>
      <c r="K1284" s="2" t="str">
        <f>IF(H1284="","",IFERROR(INDEX(Reff1,MATCH('Buku Besar'!H1284,Akun1,0)),""))</f>
        <v/>
      </c>
      <c r="L1284" s="331" t="str">
        <f>IF(H1284="","",IFERROR(INDEX(Penerimaan1,MATCH('Buku Besar'!H1284,Akun1,0)),""))</f>
        <v/>
      </c>
      <c r="M1284" s="331" t="str">
        <f>IF(H1284="","",IFERROR(INDEX(Pengeluaran1,MATCH('Buku Besar'!H1284,Akun1,0)),""))</f>
        <v/>
      </c>
    </row>
    <row r="1285" spans="1:13" x14ac:dyDescent="0.25">
      <c r="A1285" s="91" t="str">
        <f t="shared" si="38"/>
        <v/>
      </c>
      <c r="B1285" s="330" t="str">
        <f>IF(A1285="","",IFERROR(INDEX(Tanggal,MATCH('Buku Besar'!A1285,Akun,0)),""))</f>
        <v/>
      </c>
      <c r="C1285" s="2" t="str">
        <f>IF(A1285="","",IFERROR(INDEX(Keterangan,MATCH('Buku Besar'!A1285,Akun,0)),""))</f>
        <v/>
      </c>
      <c r="D1285" s="2" t="str">
        <f>IF(A1285="","",IFERROR(INDEX(Reff,MATCH('Buku Besar'!A1285,Akun,0)),""))</f>
        <v/>
      </c>
      <c r="E1285" s="331" t="str">
        <f>IF(A1285="","",IFERROR(INDEX(Penerimaan,MATCH('Buku Besar'!A1285,Akun,0)),""))</f>
        <v/>
      </c>
      <c r="F1285" s="331" t="str">
        <f>IF(A1285="","",IFERROR(INDEX(Pengeluaran,MATCH('Buku Besar'!A1285,Akun,0)),""))</f>
        <v/>
      </c>
      <c r="H1285" s="91" t="str">
        <f t="shared" si="39"/>
        <v/>
      </c>
      <c r="I1285" s="330" t="str">
        <f>IF(H1285="","",IFERROR(INDEX(Tanggal1,MATCH('Buku Besar'!H1285,Akun1,0)),""))</f>
        <v/>
      </c>
      <c r="J1285" s="2" t="str">
        <f>IF(H1285="","",IFERROR(INDEX(Keterangan1,MATCH('Buku Besar'!H1285,Akun1,0)),""))</f>
        <v/>
      </c>
      <c r="K1285" s="2" t="str">
        <f>IF(H1285="","",IFERROR(INDEX(Reff1,MATCH('Buku Besar'!H1285,Akun1,0)),""))</f>
        <v/>
      </c>
      <c r="L1285" s="331" t="str">
        <f>IF(H1285="","",IFERROR(INDEX(Penerimaan1,MATCH('Buku Besar'!H1285,Akun1,0)),""))</f>
        <v/>
      </c>
      <c r="M1285" s="331" t="str">
        <f>IF(H1285="","",IFERROR(INDEX(Pengeluaran1,MATCH('Buku Besar'!H1285,Akun1,0)),""))</f>
        <v/>
      </c>
    </row>
    <row r="1286" spans="1:13" x14ac:dyDescent="0.25">
      <c r="A1286" s="91" t="str">
        <f t="shared" si="38"/>
        <v/>
      </c>
      <c r="B1286" s="330" t="str">
        <f>IF(A1286="","",IFERROR(INDEX(Tanggal,MATCH('Buku Besar'!A1286,Akun,0)),""))</f>
        <v/>
      </c>
      <c r="C1286" s="2" t="str">
        <f>IF(A1286="","",IFERROR(INDEX(Keterangan,MATCH('Buku Besar'!A1286,Akun,0)),""))</f>
        <v/>
      </c>
      <c r="D1286" s="2" t="str">
        <f>IF(A1286="","",IFERROR(INDEX(Reff,MATCH('Buku Besar'!A1286,Akun,0)),""))</f>
        <v/>
      </c>
      <c r="E1286" s="331" t="str">
        <f>IF(A1286="","",IFERROR(INDEX(Penerimaan,MATCH('Buku Besar'!A1286,Akun,0)),""))</f>
        <v/>
      </c>
      <c r="F1286" s="331" t="str">
        <f>IF(A1286="","",IFERROR(INDEX(Pengeluaran,MATCH('Buku Besar'!A1286,Akun,0)),""))</f>
        <v/>
      </c>
      <c r="H1286" s="91" t="str">
        <f t="shared" si="39"/>
        <v/>
      </c>
      <c r="I1286" s="330" t="str">
        <f>IF(H1286="","",IFERROR(INDEX(Tanggal1,MATCH('Buku Besar'!H1286,Akun1,0)),""))</f>
        <v/>
      </c>
      <c r="J1286" s="2" t="str">
        <f>IF(H1286="","",IFERROR(INDEX(Keterangan1,MATCH('Buku Besar'!H1286,Akun1,0)),""))</f>
        <v/>
      </c>
      <c r="K1286" s="2" t="str">
        <f>IF(H1286="","",IFERROR(INDEX(Reff1,MATCH('Buku Besar'!H1286,Akun1,0)),""))</f>
        <v/>
      </c>
      <c r="L1286" s="331" t="str">
        <f>IF(H1286="","",IFERROR(INDEX(Penerimaan1,MATCH('Buku Besar'!H1286,Akun1,0)),""))</f>
        <v/>
      </c>
      <c r="M1286" s="331" t="str">
        <f>IF(H1286="","",IFERROR(INDEX(Pengeluaran1,MATCH('Buku Besar'!H1286,Akun1,0)),""))</f>
        <v/>
      </c>
    </row>
    <row r="1287" spans="1:13" x14ac:dyDescent="0.25">
      <c r="A1287" s="91" t="str">
        <f t="shared" si="38"/>
        <v/>
      </c>
      <c r="B1287" s="330" t="str">
        <f>IF(A1287="","",IFERROR(INDEX(Tanggal,MATCH('Buku Besar'!A1287,Akun,0)),""))</f>
        <v/>
      </c>
      <c r="C1287" s="2" t="str">
        <f>IF(A1287="","",IFERROR(INDEX(Keterangan,MATCH('Buku Besar'!A1287,Akun,0)),""))</f>
        <v/>
      </c>
      <c r="D1287" s="2" t="str">
        <f>IF(A1287="","",IFERROR(INDEX(Reff,MATCH('Buku Besar'!A1287,Akun,0)),""))</f>
        <v/>
      </c>
      <c r="E1287" s="331" t="str">
        <f>IF(A1287="","",IFERROR(INDEX(Penerimaan,MATCH('Buku Besar'!A1287,Akun,0)),""))</f>
        <v/>
      </c>
      <c r="F1287" s="331" t="str">
        <f>IF(A1287="","",IFERROR(INDEX(Pengeluaran,MATCH('Buku Besar'!A1287,Akun,0)),""))</f>
        <v/>
      </c>
      <c r="H1287" s="91" t="str">
        <f t="shared" si="39"/>
        <v/>
      </c>
      <c r="I1287" s="330" t="str">
        <f>IF(H1287="","",IFERROR(INDEX(Tanggal1,MATCH('Buku Besar'!H1287,Akun1,0)),""))</f>
        <v/>
      </c>
      <c r="J1287" s="2" t="str">
        <f>IF(H1287="","",IFERROR(INDEX(Keterangan1,MATCH('Buku Besar'!H1287,Akun1,0)),""))</f>
        <v/>
      </c>
      <c r="K1287" s="2" t="str">
        <f>IF(H1287="","",IFERROR(INDEX(Reff1,MATCH('Buku Besar'!H1287,Akun1,0)),""))</f>
        <v/>
      </c>
      <c r="L1287" s="331" t="str">
        <f>IF(H1287="","",IFERROR(INDEX(Penerimaan1,MATCH('Buku Besar'!H1287,Akun1,0)),""))</f>
        <v/>
      </c>
      <c r="M1287" s="331" t="str">
        <f>IF(H1287="","",IFERROR(INDEX(Pengeluaran1,MATCH('Buku Besar'!H1287,Akun1,0)),""))</f>
        <v/>
      </c>
    </row>
    <row r="1288" spans="1:13" x14ac:dyDescent="0.25">
      <c r="A1288" s="91" t="str">
        <f t="shared" ref="A1288:A1351" si="40">IFERROR(IF((MID(A1287,8,LEN(A1287)-7)+1)&lt;=COUNTIF(Kas_Harian,LEFT(A1287,6)),LEFT(A1287,6)&amp;"-"&amp;MID(A1287,8,LEN(A1287)-7)+1,""),"")</f>
        <v/>
      </c>
      <c r="B1288" s="330" t="str">
        <f>IF(A1288="","",IFERROR(INDEX(Tanggal,MATCH('Buku Besar'!A1288,Akun,0)),""))</f>
        <v/>
      </c>
      <c r="C1288" s="2" t="str">
        <f>IF(A1288="","",IFERROR(INDEX(Keterangan,MATCH('Buku Besar'!A1288,Akun,0)),""))</f>
        <v/>
      </c>
      <c r="D1288" s="2" t="str">
        <f>IF(A1288="","",IFERROR(INDEX(Reff,MATCH('Buku Besar'!A1288,Akun,0)),""))</f>
        <v/>
      </c>
      <c r="E1288" s="331" t="str">
        <f>IF(A1288="","",IFERROR(INDEX(Penerimaan,MATCH('Buku Besar'!A1288,Akun,0)),""))</f>
        <v/>
      </c>
      <c r="F1288" s="331" t="str">
        <f>IF(A1288="","",IFERROR(INDEX(Pengeluaran,MATCH('Buku Besar'!A1288,Akun,0)),""))</f>
        <v/>
      </c>
      <c r="H1288" s="91" t="str">
        <f t="shared" ref="H1288:H1351" si="41">IFERROR(IF((MID(H1287,8,LEN(H1287)-7)+1)&lt;=COUNTIF(Bank_Harian,LEFT(H1287,6)),LEFT(H1287,6)&amp;"-"&amp;MID(H1287,8,LEN(H1287)-7)+1,""),"")</f>
        <v/>
      </c>
      <c r="I1288" s="330" t="str">
        <f>IF(H1288="","",IFERROR(INDEX(Tanggal1,MATCH('Buku Besar'!H1288,Akun1,0)),""))</f>
        <v/>
      </c>
      <c r="J1288" s="2" t="str">
        <f>IF(H1288="","",IFERROR(INDEX(Keterangan1,MATCH('Buku Besar'!H1288,Akun1,0)),""))</f>
        <v/>
      </c>
      <c r="K1288" s="2" t="str">
        <f>IF(H1288="","",IFERROR(INDEX(Reff1,MATCH('Buku Besar'!H1288,Akun1,0)),""))</f>
        <v/>
      </c>
      <c r="L1288" s="331" t="str">
        <f>IF(H1288="","",IFERROR(INDEX(Penerimaan1,MATCH('Buku Besar'!H1288,Akun1,0)),""))</f>
        <v/>
      </c>
      <c r="M1288" s="331" t="str">
        <f>IF(H1288="","",IFERROR(INDEX(Pengeluaran1,MATCH('Buku Besar'!H1288,Akun1,0)),""))</f>
        <v/>
      </c>
    </row>
    <row r="1289" spans="1:13" x14ac:dyDescent="0.25">
      <c r="A1289" s="91" t="str">
        <f t="shared" si="40"/>
        <v/>
      </c>
      <c r="B1289" s="330" t="str">
        <f>IF(A1289="","",IFERROR(INDEX(Tanggal,MATCH('Buku Besar'!A1289,Akun,0)),""))</f>
        <v/>
      </c>
      <c r="C1289" s="2" t="str">
        <f>IF(A1289="","",IFERROR(INDEX(Keterangan,MATCH('Buku Besar'!A1289,Akun,0)),""))</f>
        <v/>
      </c>
      <c r="D1289" s="2" t="str">
        <f>IF(A1289="","",IFERROR(INDEX(Reff,MATCH('Buku Besar'!A1289,Akun,0)),""))</f>
        <v/>
      </c>
      <c r="E1289" s="331" t="str">
        <f>IF(A1289="","",IFERROR(INDEX(Penerimaan,MATCH('Buku Besar'!A1289,Akun,0)),""))</f>
        <v/>
      </c>
      <c r="F1289" s="331" t="str">
        <f>IF(A1289="","",IFERROR(INDEX(Pengeluaran,MATCH('Buku Besar'!A1289,Akun,0)),""))</f>
        <v/>
      </c>
      <c r="H1289" s="91" t="str">
        <f t="shared" si="41"/>
        <v/>
      </c>
      <c r="I1289" s="330" t="str">
        <f>IF(H1289="","",IFERROR(INDEX(Tanggal1,MATCH('Buku Besar'!H1289,Akun1,0)),""))</f>
        <v/>
      </c>
      <c r="J1289" s="2" t="str">
        <f>IF(H1289="","",IFERROR(INDEX(Keterangan1,MATCH('Buku Besar'!H1289,Akun1,0)),""))</f>
        <v/>
      </c>
      <c r="K1289" s="2" t="str">
        <f>IF(H1289="","",IFERROR(INDEX(Reff1,MATCH('Buku Besar'!H1289,Akun1,0)),""))</f>
        <v/>
      </c>
      <c r="L1289" s="331" t="str">
        <f>IF(H1289="","",IFERROR(INDEX(Penerimaan1,MATCH('Buku Besar'!H1289,Akun1,0)),""))</f>
        <v/>
      </c>
      <c r="M1289" s="331" t="str">
        <f>IF(H1289="","",IFERROR(INDEX(Pengeluaran1,MATCH('Buku Besar'!H1289,Akun1,0)),""))</f>
        <v/>
      </c>
    </row>
    <row r="1290" spans="1:13" x14ac:dyDescent="0.25">
      <c r="A1290" s="91" t="str">
        <f t="shared" si="40"/>
        <v/>
      </c>
      <c r="B1290" s="330" t="str">
        <f>IF(A1290="","",IFERROR(INDEX(Tanggal,MATCH('Buku Besar'!A1290,Akun,0)),""))</f>
        <v/>
      </c>
      <c r="C1290" s="2" t="str">
        <f>IF(A1290="","",IFERROR(INDEX(Keterangan,MATCH('Buku Besar'!A1290,Akun,0)),""))</f>
        <v/>
      </c>
      <c r="D1290" s="2" t="str">
        <f>IF(A1290="","",IFERROR(INDEX(Reff,MATCH('Buku Besar'!A1290,Akun,0)),""))</f>
        <v/>
      </c>
      <c r="E1290" s="331" t="str">
        <f>IF(A1290="","",IFERROR(INDEX(Penerimaan,MATCH('Buku Besar'!A1290,Akun,0)),""))</f>
        <v/>
      </c>
      <c r="F1290" s="331" t="str">
        <f>IF(A1290="","",IFERROR(INDEX(Pengeluaran,MATCH('Buku Besar'!A1290,Akun,0)),""))</f>
        <v/>
      </c>
      <c r="H1290" s="91" t="str">
        <f t="shared" si="41"/>
        <v/>
      </c>
      <c r="I1290" s="330" t="str">
        <f>IF(H1290="","",IFERROR(INDEX(Tanggal1,MATCH('Buku Besar'!H1290,Akun1,0)),""))</f>
        <v/>
      </c>
      <c r="J1290" s="2" t="str">
        <f>IF(H1290="","",IFERROR(INDEX(Keterangan1,MATCH('Buku Besar'!H1290,Akun1,0)),""))</f>
        <v/>
      </c>
      <c r="K1290" s="2" t="str">
        <f>IF(H1290="","",IFERROR(INDEX(Reff1,MATCH('Buku Besar'!H1290,Akun1,0)),""))</f>
        <v/>
      </c>
      <c r="L1290" s="331" t="str">
        <f>IF(H1290="","",IFERROR(INDEX(Penerimaan1,MATCH('Buku Besar'!H1290,Akun1,0)),""))</f>
        <v/>
      </c>
      <c r="M1290" s="331" t="str">
        <f>IF(H1290="","",IFERROR(INDEX(Pengeluaran1,MATCH('Buku Besar'!H1290,Akun1,0)),""))</f>
        <v/>
      </c>
    </row>
    <row r="1291" spans="1:13" x14ac:dyDescent="0.25">
      <c r="A1291" s="91" t="str">
        <f t="shared" si="40"/>
        <v/>
      </c>
      <c r="B1291" s="330" t="str">
        <f>IF(A1291="","",IFERROR(INDEX(Tanggal,MATCH('Buku Besar'!A1291,Akun,0)),""))</f>
        <v/>
      </c>
      <c r="C1291" s="2" t="str">
        <f>IF(A1291="","",IFERROR(INDEX(Keterangan,MATCH('Buku Besar'!A1291,Akun,0)),""))</f>
        <v/>
      </c>
      <c r="D1291" s="2" t="str">
        <f>IF(A1291="","",IFERROR(INDEX(Reff,MATCH('Buku Besar'!A1291,Akun,0)),""))</f>
        <v/>
      </c>
      <c r="E1291" s="331" t="str">
        <f>IF(A1291="","",IFERROR(INDEX(Penerimaan,MATCH('Buku Besar'!A1291,Akun,0)),""))</f>
        <v/>
      </c>
      <c r="F1291" s="331" t="str">
        <f>IF(A1291="","",IFERROR(INDEX(Pengeluaran,MATCH('Buku Besar'!A1291,Akun,0)),""))</f>
        <v/>
      </c>
      <c r="H1291" s="91" t="str">
        <f t="shared" si="41"/>
        <v/>
      </c>
      <c r="I1291" s="330" t="str">
        <f>IF(H1291="","",IFERROR(INDEX(Tanggal1,MATCH('Buku Besar'!H1291,Akun1,0)),""))</f>
        <v/>
      </c>
      <c r="J1291" s="2" t="str">
        <f>IF(H1291="","",IFERROR(INDEX(Keterangan1,MATCH('Buku Besar'!H1291,Akun1,0)),""))</f>
        <v/>
      </c>
      <c r="K1291" s="2" t="str">
        <f>IF(H1291="","",IFERROR(INDEX(Reff1,MATCH('Buku Besar'!H1291,Akun1,0)),""))</f>
        <v/>
      </c>
      <c r="L1291" s="331" t="str">
        <f>IF(H1291="","",IFERROR(INDEX(Penerimaan1,MATCH('Buku Besar'!H1291,Akun1,0)),""))</f>
        <v/>
      </c>
      <c r="M1291" s="331" t="str">
        <f>IF(H1291="","",IFERROR(INDEX(Pengeluaran1,MATCH('Buku Besar'!H1291,Akun1,0)),""))</f>
        <v/>
      </c>
    </row>
    <row r="1292" spans="1:13" x14ac:dyDescent="0.25">
      <c r="A1292" s="91" t="str">
        <f t="shared" si="40"/>
        <v/>
      </c>
      <c r="B1292" s="330" t="str">
        <f>IF(A1292="","",IFERROR(INDEX(Tanggal,MATCH('Buku Besar'!A1292,Akun,0)),""))</f>
        <v/>
      </c>
      <c r="C1292" s="2" t="str">
        <f>IF(A1292="","",IFERROR(INDEX(Keterangan,MATCH('Buku Besar'!A1292,Akun,0)),""))</f>
        <v/>
      </c>
      <c r="D1292" s="2" t="str">
        <f>IF(A1292="","",IFERROR(INDEX(Reff,MATCH('Buku Besar'!A1292,Akun,0)),""))</f>
        <v/>
      </c>
      <c r="E1292" s="331" t="str">
        <f>IF(A1292="","",IFERROR(INDEX(Penerimaan,MATCH('Buku Besar'!A1292,Akun,0)),""))</f>
        <v/>
      </c>
      <c r="F1292" s="331" t="str">
        <f>IF(A1292="","",IFERROR(INDEX(Pengeluaran,MATCH('Buku Besar'!A1292,Akun,0)),""))</f>
        <v/>
      </c>
      <c r="H1292" s="91" t="str">
        <f t="shared" si="41"/>
        <v/>
      </c>
      <c r="I1292" s="330" t="str">
        <f>IF(H1292="","",IFERROR(INDEX(Tanggal1,MATCH('Buku Besar'!H1292,Akun1,0)),""))</f>
        <v/>
      </c>
      <c r="J1292" s="2" t="str">
        <f>IF(H1292="","",IFERROR(INDEX(Keterangan1,MATCH('Buku Besar'!H1292,Akun1,0)),""))</f>
        <v/>
      </c>
      <c r="K1292" s="2" t="str">
        <f>IF(H1292="","",IFERROR(INDEX(Reff1,MATCH('Buku Besar'!H1292,Akun1,0)),""))</f>
        <v/>
      </c>
      <c r="L1292" s="331" t="str">
        <f>IF(H1292="","",IFERROR(INDEX(Penerimaan1,MATCH('Buku Besar'!H1292,Akun1,0)),""))</f>
        <v/>
      </c>
      <c r="M1292" s="331" t="str">
        <f>IF(H1292="","",IFERROR(INDEX(Pengeluaran1,MATCH('Buku Besar'!H1292,Akun1,0)),""))</f>
        <v/>
      </c>
    </row>
    <row r="1293" spans="1:13" x14ac:dyDescent="0.25">
      <c r="A1293" s="91" t="str">
        <f t="shared" si="40"/>
        <v/>
      </c>
      <c r="B1293" s="330" t="str">
        <f>IF(A1293="","",IFERROR(INDEX(Tanggal,MATCH('Buku Besar'!A1293,Akun,0)),""))</f>
        <v/>
      </c>
      <c r="C1293" s="2" t="str">
        <f>IF(A1293="","",IFERROR(INDEX(Keterangan,MATCH('Buku Besar'!A1293,Akun,0)),""))</f>
        <v/>
      </c>
      <c r="D1293" s="2" t="str">
        <f>IF(A1293="","",IFERROR(INDEX(Reff,MATCH('Buku Besar'!A1293,Akun,0)),""))</f>
        <v/>
      </c>
      <c r="E1293" s="331" t="str">
        <f>IF(A1293="","",IFERROR(INDEX(Penerimaan,MATCH('Buku Besar'!A1293,Akun,0)),""))</f>
        <v/>
      </c>
      <c r="F1293" s="331" t="str">
        <f>IF(A1293="","",IFERROR(INDEX(Pengeluaran,MATCH('Buku Besar'!A1293,Akun,0)),""))</f>
        <v/>
      </c>
      <c r="H1293" s="91" t="str">
        <f t="shared" si="41"/>
        <v/>
      </c>
      <c r="I1293" s="330" t="str">
        <f>IF(H1293="","",IFERROR(INDEX(Tanggal1,MATCH('Buku Besar'!H1293,Akun1,0)),""))</f>
        <v/>
      </c>
      <c r="J1293" s="2" t="str">
        <f>IF(H1293="","",IFERROR(INDEX(Keterangan1,MATCH('Buku Besar'!H1293,Akun1,0)),""))</f>
        <v/>
      </c>
      <c r="K1293" s="2" t="str">
        <f>IF(H1293="","",IFERROR(INDEX(Reff1,MATCH('Buku Besar'!H1293,Akun1,0)),""))</f>
        <v/>
      </c>
      <c r="L1293" s="331" t="str">
        <f>IF(H1293="","",IFERROR(INDEX(Penerimaan1,MATCH('Buku Besar'!H1293,Akun1,0)),""))</f>
        <v/>
      </c>
      <c r="M1293" s="331" t="str">
        <f>IF(H1293="","",IFERROR(INDEX(Pengeluaran1,MATCH('Buku Besar'!H1293,Akun1,0)),""))</f>
        <v/>
      </c>
    </row>
    <row r="1294" spans="1:13" x14ac:dyDescent="0.25">
      <c r="A1294" s="91" t="str">
        <f t="shared" si="40"/>
        <v/>
      </c>
      <c r="B1294" s="330" t="str">
        <f>IF(A1294="","",IFERROR(INDEX(Tanggal,MATCH('Buku Besar'!A1294,Akun,0)),""))</f>
        <v/>
      </c>
      <c r="C1294" s="2" t="str">
        <f>IF(A1294="","",IFERROR(INDEX(Keterangan,MATCH('Buku Besar'!A1294,Akun,0)),""))</f>
        <v/>
      </c>
      <c r="D1294" s="2" t="str">
        <f>IF(A1294="","",IFERROR(INDEX(Reff,MATCH('Buku Besar'!A1294,Akun,0)),""))</f>
        <v/>
      </c>
      <c r="E1294" s="331" t="str">
        <f>IF(A1294="","",IFERROR(INDEX(Penerimaan,MATCH('Buku Besar'!A1294,Akun,0)),""))</f>
        <v/>
      </c>
      <c r="F1294" s="331" t="str">
        <f>IF(A1294="","",IFERROR(INDEX(Pengeluaran,MATCH('Buku Besar'!A1294,Akun,0)),""))</f>
        <v/>
      </c>
      <c r="H1294" s="91" t="str">
        <f t="shared" si="41"/>
        <v/>
      </c>
      <c r="I1294" s="330" t="str">
        <f>IF(H1294="","",IFERROR(INDEX(Tanggal1,MATCH('Buku Besar'!H1294,Akun1,0)),""))</f>
        <v/>
      </c>
      <c r="J1294" s="2" t="str">
        <f>IF(H1294="","",IFERROR(INDEX(Keterangan1,MATCH('Buku Besar'!H1294,Akun1,0)),""))</f>
        <v/>
      </c>
      <c r="K1294" s="2" t="str">
        <f>IF(H1294="","",IFERROR(INDEX(Reff1,MATCH('Buku Besar'!H1294,Akun1,0)),""))</f>
        <v/>
      </c>
      <c r="L1294" s="331" t="str">
        <f>IF(H1294="","",IFERROR(INDEX(Penerimaan1,MATCH('Buku Besar'!H1294,Akun1,0)),""))</f>
        <v/>
      </c>
      <c r="M1294" s="331" t="str">
        <f>IF(H1294="","",IFERROR(INDEX(Pengeluaran1,MATCH('Buku Besar'!H1294,Akun1,0)),""))</f>
        <v/>
      </c>
    </row>
    <row r="1295" spans="1:13" x14ac:dyDescent="0.25">
      <c r="A1295" s="91" t="str">
        <f t="shared" si="40"/>
        <v/>
      </c>
      <c r="B1295" s="330" t="str">
        <f>IF(A1295="","",IFERROR(INDEX(Tanggal,MATCH('Buku Besar'!A1295,Akun,0)),""))</f>
        <v/>
      </c>
      <c r="C1295" s="2" t="str">
        <f>IF(A1295="","",IFERROR(INDEX(Keterangan,MATCH('Buku Besar'!A1295,Akun,0)),""))</f>
        <v/>
      </c>
      <c r="D1295" s="2" t="str">
        <f>IF(A1295="","",IFERROR(INDEX(Reff,MATCH('Buku Besar'!A1295,Akun,0)),""))</f>
        <v/>
      </c>
      <c r="E1295" s="331" t="str">
        <f>IF(A1295="","",IFERROR(INDEX(Penerimaan,MATCH('Buku Besar'!A1295,Akun,0)),""))</f>
        <v/>
      </c>
      <c r="F1295" s="331" t="str">
        <f>IF(A1295="","",IFERROR(INDEX(Pengeluaran,MATCH('Buku Besar'!A1295,Akun,0)),""))</f>
        <v/>
      </c>
      <c r="H1295" s="91" t="str">
        <f t="shared" si="41"/>
        <v/>
      </c>
      <c r="I1295" s="330" t="str">
        <f>IF(H1295="","",IFERROR(INDEX(Tanggal1,MATCH('Buku Besar'!H1295,Akun1,0)),""))</f>
        <v/>
      </c>
      <c r="J1295" s="2" t="str">
        <f>IF(H1295="","",IFERROR(INDEX(Keterangan1,MATCH('Buku Besar'!H1295,Akun1,0)),""))</f>
        <v/>
      </c>
      <c r="K1295" s="2" t="str">
        <f>IF(H1295="","",IFERROR(INDEX(Reff1,MATCH('Buku Besar'!H1295,Akun1,0)),""))</f>
        <v/>
      </c>
      <c r="L1295" s="331" t="str">
        <f>IF(H1295="","",IFERROR(INDEX(Penerimaan1,MATCH('Buku Besar'!H1295,Akun1,0)),""))</f>
        <v/>
      </c>
      <c r="M1295" s="331" t="str">
        <f>IF(H1295="","",IFERROR(INDEX(Pengeluaran1,MATCH('Buku Besar'!H1295,Akun1,0)),""))</f>
        <v/>
      </c>
    </row>
    <row r="1296" spans="1:13" x14ac:dyDescent="0.25">
      <c r="A1296" s="91" t="str">
        <f t="shared" si="40"/>
        <v/>
      </c>
      <c r="B1296" s="330" t="str">
        <f>IF(A1296="","",IFERROR(INDEX(Tanggal,MATCH('Buku Besar'!A1296,Akun,0)),""))</f>
        <v/>
      </c>
      <c r="C1296" s="2" t="str">
        <f>IF(A1296="","",IFERROR(INDEX(Keterangan,MATCH('Buku Besar'!A1296,Akun,0)),""))</f>
        <v/>
      </c>
      <c r="D1296" s="2" t="str">
        <f>IF(A1296="","",IFERROR(INDEX(Reff,MATCH('Buku Besar'!A1296,Akun,0)),""))</f>
        <v/>
      </c>
      <c r="E1296" s="331" t="str">
        <f>IF(A1296="","",IFERROR(INDEX(Penerimaan,MATCH('Buku Besar'!A1296,Akun,0)),""))</f>
        <v/>
      </c>
      <c r="F1296" s="331" t="str">
        <f>IF(A1296="","",IFERROR(INDEX(Pengeluaran,MATCH('Buku Besar'!A1296,Akun,0)),""))</f>
        <v/>
      </c>
      <c r="H1296" s="91" t="str">
        <f t="shared" si="41"/>
        <v/>
      </c>
      <c r="I1296" s="330" t="str">
        <f>IF(H1296="","",IFERROR(INDEX(Tanggal1,MATCH('Buku Besar'!H1296,Akun1,0)),""))</f>
        <v/>
      </c>
      <c r="J1296" s="2" t="str">
        <f>IF(H1296="","",IFERROR(INDEX(Keterangan1,MATCH('Buku Besar'!H1296,Akun1,0)),""))</f>
        <v/>
      </c>
      <c r="K1296" s="2" t="str">
        <f>IF(H1296="","",IFERROR(INDEX(Reff1,MATCH('Buku Besar'!H1296,Akun1,0)),""))</f>
        <v/>
      </c>
      <c r="L1296" s="331" t="str">
        <f>IF(H1296="","",IFERROR(INDEX(Penerimaan1,MATCH('Buku Besar'!H1296,Akun1,0)),""))</f>
        <v/>
      </c>
      <c r="M1296" s="331" t="str">
        <f>IF(H1296="","",IFERROR(INDEX(Pengeluaran1,MATCH('Buku Besar'!H1296,Akun1,0)),""))</f>
        <v/>
      </c>
    </row>
    <row r="1297" spans="1:13" x14ac:dyDescent="0.25">
      <c r="A1297" s="91" t="str">
        <f t="shared" si="40"/>
        <v/>
      </c>
      <c r="B1297" s="330" t="str">
        <f>IF(A1297="","",IFERROR(INDEX(Tanggal,MATCH('Buku Besar'!A1297,Akun,0)),""))</f>
        <v/>
      </c>
      <c r="C1297" s="2" t="str">
        <f>IF(A1297="","",IFERROR(INDEX(Keterangan,MATCH('Buku Besar'!A1297,Akun,0)),""))</f>
        <v/>
      </c>
      <c r="D1297" s="2" t="str">
        <f>IF(A1297="","",IFERROR(INDEX(Reff,MATCH('Buku Besar'!A1297,Akun,0)),""))</f>
        <v/>
      </c>
      <c r="E1297" s="331" t="str">
        <f>IF(A1297="","",IFERROR(INDEX(Penerimaan,MATCH('Buku Besar'!A1297,Akun,0)),""))</f>
        <v/>
      </c>
      <c r="F1297" s="331" t="str">
        <f>IF(A1297="","",IFERROR(INDEX(Pengeluaran,MATCH('Buku Besar'!A1297,Akun,0)),""))</f>
        <v/>
      </c>
      <c r="H1297" s="91" t="str">
        <f t="shared" si="41"/>
        <v/>
      </c>
      <c r="I1297" s="330" t="str">
        <f>IF(H1297="","",IFERROR(INDEX(Tanggal1,MATCH('Buku Besar'!H1297,Akun1,0)),""))</f>
        <v/>
      </c>
      <c r="J1297" s="2" t="str">
        <f>IF(H1297="","",IFERROR(INDEX(Keterangan1,MATCH('Buku Besar'!H1297,Akun1,0)),""))</f>
        <v/>
      </c>
      <c r="K1297" s="2" t="str">
        <f>IF(H1297="","",IFERROR(INDEX(Reff1,MATCH('Buku Besar'!H1297,Akun1,0)),""))</f>
        <v/>
      </c>
      <c r="L1297" s="331" t="str">
        <f>IF(H1297="","",IFERROR(INDEX(Penerimaan1,MATCH('Buku Besar'!H1297,Akun1,0)),""))</f>
        <v/>
      </c>
      <c r="M1297" s="331" t="str">
        <f>IF(H1297="","",IFERROR(INDEX(Pengeluaran1,MATCH('Buku Besar'!H1297,Akun1,0)),""))</f>
        <v/>
      </c>
    </row>
    <row r="1298" spans="1:13" x14ac:dyDescent="0.25">
      <c r="A1298" s="91" t="str">
        <f t="shared" si="40"/>
        <v/>
      </c>
      <c r="B1298" s="330" t="str">
        <f>IF(A1298="","",IFERROR(INDEX(Tanggal,MATCH('Buku Besar'!A1298,Akun,0)),""))</f>
        <v/>
      </c>
      <c r="C1298" s="2" t="str">
        <f>IF(A1298="","",IFERROR(INDEX(Keterangan,MATCH('Buku Besar'!A1298,Akun,0)),""))</f>
        <v/>
      </c>
      <c r="D1298" s="2" t="str">
        <f>IF(A1298="","",IFERROR(INDEX(Reff,MATCH('Buku Besar'!A1298,Akun,0)),""))</f>
        <v/>
      </c>
      <c r="E1298" s="331" t="str">
        <f>IF(A1298="","",IFERROR(INDEX(Penerimaan,MATCH('Buku Besar'!A1298,Akun,0)),""))</f>
        <v/>
      </c>
      <c r="F1298" s="331" t="str">
        <f>IF(A1298="","",IFERROR(INDEX(Pengeluaran,MATCH('Buku Besar'!A1298,Akun,0)),""))</f>
        <v/>
      </c>
      <c r="H1298" s="91" t="str">
        <f t="shared" si="41"/>
        <v/>
      </c>
      <c r="I1298" s="330" t="str">
        <f>IF(H1298="","",IFERROR(INDEX(Tanggal1,MATCH('Buku Besar'!H1298,Akun1,0)),""))</f>
        <v/>
      </c>
      <c r="J1298" s="2" t="str">
        <f>IF(H1298="","",IFERROR(INDEX(Keterangan1,MATCH('Buku Besar'!H1298,Akun1,0)),""))</f>
        <v/>
      </c>
      <c r="K1298" s="2" t="str">
        <f>IF(H1298="","",IFERROR(INDEX(Reff1,MATCH('Buku Besar'!H1298,Akun1,0)),""))</f>
        <v/>
      </c>
      <c r="L1298" s="331" t="str">
        <f>IF(H1298="","",IFERROR(INDEX(Penerimaan1,MATCH('Buku Besar'!H1298,Akun1,0)),""))</f>
        <v/>
      </c>
      <c r="M1298" s="331" t="str">
        <f>IF(H1298="","",IFERROR(INDEX(Pengeluaran1,MATCH('Buku Besar'!H1298,Akun1,0)),""))</f>
        <v/>
      </c>
    </row>
    <row r="1299" spans="1:13" x14ac:dyDescent="0.25">
      <c r="A1299" s="91" t="str">
        <f t="shared" si="40"/>
        <v/>
      </c>
      <c r="B1299" s="330" t="str">
        <f>IF(A1299="","",IFERROR(INDEX(Tanggal,MATCH('Buku Besar'!A1299,Akun,0)),""))</f>
        <v/>
      </c>
      <c r="C1299" s="2" t="str">
        <f>IF(A1299="","",IFERROR(INDEX(Keterangan,MATCH('Buku Besar'!A1299,Akun,0)),""))</f>
        <v/>
      </c>
      <c r="D1299" s="2" t="str">
        <f>IF(A1299="","",IFERROR(INDEX(Reff,MATCH('Buku Besar'!A1299,Akun,0)),""))</f>
        <v/>
      </c>
      <c r="E1299" s="331" t="str">
        <f>IF(A1299="","",IFERROR(INDEX(Penerimaan,MATCH('Buku Besar'!A1299,Akun,0)),""))</f>
        <v/>
      </c>
      <c r="F1299" s="331" t="str">
        <f>IF(A1299="","",IFERROR(INDEX(Pengeluaran,MATCH('Buku Besar'!A1299,Akun,0)),""))</f>
        <v/>
      </c>
      <c r="H1299" s="91" t="str">
        <f t="shared" si="41"/>
        <v/>
      </c>
      <c r="I1299" s="330" t="str">
        <f>IF(H1299="","",IFERROR(INDEX(Tanggal1,MATCH('Buku Besar'!H1299,Akun1,0)),""))</f>
        <v/>
      </c>
      <c r="J1299" s="2" t="str">
        <f>IF(H1299="","",IFERROR(INDEX(Keterangan1,MATCH('Buku Besar'!H1299,Akun1,0)),""))</f>
        <v/>
      </c>
      <c r="K1299" s="2" t="str">
        <f>IF(H1299="","",IFERROR(INDEX(Reff1,MATCH('Buku Besar'!H1299,Akun1,0)),""))</f>
        <v/>
      </c>
      <c r="L1299" s="331" t="str">
        <f>IF(H1299="","",IFERROR(INDEX(Penerimaan1,MATCH('Buku Besar'!H1299,Akun1,0)),""))</f>
        <v/>
      </c>
      <c r="M1299" s="331" t="str">
        <f>IF(H1299="","",IFERROR(INDEX(Pengeluaran1,MATCH('Buku Besar'!H1299,Akun1,0)),""))</f>
        <v/>
      </c>
    </row>
    <row r="1300" spans="1:13" x14ac:dyDescent="0.25">
      <c r="A1300" s="91" t="str">
        <f t="shared" si="40"/>
        <v/>
      </c>
      <c r="B1300" s="330" t="str">
        <f>IF(A1300="","",IFERROR(INDEX(Tanggal,MATCH('Buku Besar'!A1300,Akun,0)),""))</f>
        <v/>
      </c>
      <c r="C1300" s="2" t="str">
        <f>IF(A1300="","",IFERROR(INDEX(Keterangan,MATCH('Buku Besar'!A1300,Akun,0)),""))</f>
        <v/>
      </c>
      <c r="D1300" s="2" t="str">
        <f>IF(A1300="","",IFERROR(INDEX(Reff,MATCH('Buku Besar'!A1300,Akun,0)),""))</f>
        <v/>
      </c>
      <c r="E1300" s="331" t="str">
        <f>IF(A1300="","",IFERROR(INDEX(Penerimaan,MATCH('Buku Besar'!A1300,Akun,0)),""))</f>
        <v/>
      </c>
      <c r="F1300" s="331" t="str">
        <f>IF(A1300="","",IFERROR(INDEX(Pengeluaran,MATCH('Buku Besar'!A1300,Akun,0)),""))</f>
        <v/>
      </c>
      <c r="H1300" s="91" t="str">
        <f t="shared" si="41"/>
        <v/>
      </c>
      <c r="I1300" s="330" t="str">
        <f>IF(H1300="","",IFERROR(INDEX(Tanggal1,MATCH('Buku Besar'!H1300,Akun1,0)),""))</f>
        <v/>
      </c>
      <c r="J1300" s="2" t="str">
        <f>IF(H1300="","",IFERROR(INDEX(Keterangan1,MATCH('Buku Besar'!H1300,Akun1,0)),""))</f>
        <v/>
      </c>
      <c r="K1300" s="2" t="str">
        <f>IF(H1300="","",IFERROR(INDEX(Reff1,MATCH('Buku Besar'!H1300,Akun1,0)),""))</f>
        <v/>
      </c>
      <c r="L1300" s="331" t="str">
        <f>IF(H1300="","",IFERROR(INDEX(Penerimaan1,MATCH('Buku Besar'!H1300,Akun1,0)),""))</f>
        <v/>
      </c>
      <c r="M1300" s="331" t="str">
        <f>IF(H1300="","",IFERROR(INDEX(Pengeluaran1,MATCH('Buku Besar'!H1300,Akun1,0)),""))</f>
        <v/>
      </c>
    </row>
    <row r="1301" spans="1:13" x14ac:dyDescent="0.25">
      <c r="A1301" s="91" t="str">
        <f t="shared" si="40"/>
        <v/>
      </c>
      <c r="B1301" s="330" t="str">
        <f>IF(A1301="","",IFERROR(INDEX(Tanggal,MATCH('Buku Besar'!A1301,Akun,0)),""))</f>
        <v/>
      </c>
      <c r="C1301" s="2" t="str">
        <f>IF(A1301="","",IFERROR(INDEX(Keterangan,MATCH('Buku Besar'!A1301,Akun,0)),""))</f>
        <v/>
      </c>
      <c r="D1301" s="2" t="str">
        <f>IF(A1301="","",IFERROR(INDEX(Reff,MATCH('Buku Besar'!A1301,Akun,0)),""))</f>
        <v/>
      </c>
      <c r="E1301" s="331" t="str">
        <f>IF(A1301="","",IFERROR(INDEX(Penerimaan,MATCH('Buku Besar'!A1301,Akun,0)),""))</f>
        <v/>
      </c>
      <c r="F1301" s="331" t="str">
        <f>IF(A1301="","",IFERROR(INDEX(Pengeluaran,MATCH('Buku Besar'!A1301,Akun,0)),""))</f>
        <v/>
      </c>
      <c r="H1301" s="91" t="str">
        <f t="shared" si="41"/>
        <v/>
      </c>
      <c r="I1301" s="330" t="str">
        <f>IF(H1301="","",IFERROR(INDEX(Tanggal1,MATCH('Buku Besar'!H1301,Akun1,0)),""))</f>
        <v/>
      </c>
      <c r="J1301" s="2" t="str">
        <f>IF(H1301="","",IFERROR(INDEX(Keterangan1,MATCH('Buku Besar'!H1301,Akun1,0)),""))</f>
        <v/>
      </c>
      <c r="K1301" s="2" t="str">
        <f>IF(H1301="","",IFERROR(INDEX(Reff1,MATCH('Buku Besar'!H1301,Akun1,0)),""))</f>
        <v/>
      </c>
      <c r="L1301" s="331" t="str">
        <f>IF(H1301="","",IFERROR(INDEX(Penerimaan1,MATCH('Buku Besar'!H1301,Akun1,0)),""))</f>
        <v/>
      </c>
      <c r="M1301" s="331" t="str">
        <f>IF(H1301="","",IFERROR(INDEX(Pengeluaran1,MATCH('Buku Besar'!H1301,Akun1,0)),""))</f>
        <v/>
      </c>
    </row>
    <row r="1302" spans="1:13" x14ac:dyDescent="0.25">
      <c r="A1302" s="91" t="str">
        <f t="shared" si="40"/>
        <v/>
      </c>
      <c r="B1302" s="330" t="str">
        <f>IF(A1302="","",IFERROR(INDEX(Tanggal,MATCH('Buku Besar'!A1302,Akun,0)),""))</f>
        <v/>
      </c>
      <c r="C1302" s="2" t="str">
        <f>IF(A1302="","",IFERROR(INDEX(Keterangan,MATCH('Buku Besar'!A1302,Akun,0)),""))</f>
        <v/>
      </c>
      <c r="D1302" s="2" t="str">
        <f>IF(A1302="","",IFERROR(INDEX(Reff,MATCH('Buku Besar'!A1302,Akun,0)),""))</f>
        <v/>
      </c>
      <c r="E1302" s="331" t="str">
        <f>IF(A1302="","",IFERROR(INDEX(Penerimaan,MATCH('Buku Besar'!A1302,Akun,0)),""))</f>
        <v/>
      </c>
      <c r="F1302" s="331" t="str">
        <f>IF(A1302="","",IFERROR(INDEX(Pengeluaran,MATCH('Buku Besar'!A1302,Akun,0)),""))</f>
        <v/>
      </c>
      <c r="H1302" s="91" t="str">
        <f t="shared" si="41"/>
        <v/>
      </c>
      <c r="I1302" s="330" t="str">
        <f>IF(H1302="","",IFERROR(INDEX(Tanggal1,MATCH('Buku Besar'!H1302,Akun1,0)),""))</f>
        <v/>
      </c>
      <c r="J1302" s="2" t="str">
        <f>IF(H1302="","",IFERROR(INDEX(Keterangan1,MATCH('Buku Besar'!H1302,Akun1,0)),""))</f>
        <v/>
      </c>
      <c r="K1302" s="2" t="str">
        <f>IF(H1302="","",IFERROR(INDEX(Reff1,MATCH('Buku Besar'!H1302,Akun1,0)),""))</f>
        <v/>
      </c>
      <c r="L1302" s="331" t="str">
        <f>IF(H1302="","",IFERROR(INDEX(Penerimaan1,MATCH('Buku Besar'!H1302,Akun1,0)),""))</f>
        <v/>
      </c>
      <c r="M1302" s="331" t="str">
        <f>IF(H1302="","",IFERROR(INDEX(Pengeluaran1,MATCH('Buku Besar'!H1302,Akun1,0)),""))</f>
        <v/>
      </c>
    </row>
    <row r="1303" spans="1:13" x14ac:dyDescent="0.25">
      <c r="A1303" s="91" t="str">
        <f t="shared" si="40"/>
        <v/>
      </c>
      <c r="B1303" s="330" t="str">
        <f>IF(A1303="","",IFERROR(INDEX(Tanggal,MATCH('Buku Besar'!A1303,Akun,0)),""))</f>
        <v/>
      </c>
      <c r="C1303" s="2" t="str">
        <f>IF(A1303="","",IFERROR(INDEX(Keterangan,MATCH('Buku Besar'!A1303,Akun,0)),""))</f>
        <v/>
      </c>
      <c r="D1303" s="2" t="str">
        <f>IF(A1303="","",IFERROR(INDEX(Reff,MATCH('Buku Besar'!A1303,Akun,0)),""))</f>
        <v/>
      </c>
      <c r="E1303" s="331" t="str">
        <f>IF(A1303="","",IFERROR(INDEX(Penerimaan,MATCH('Buku Besar'!A1303,Akun,0)),""))</f>
        <v/>
      </c>
      <c r="F1303" s="331" t="str">
        <f>IF(A1303="","",IFERROR(INDEX(Pengeluaran,MATCH('Buku Besar'!A1303,Akun,0)),""))</f>
        <v/>
      </c>
      <c r="H1303" s="91" t="str">
        <f t="shared" si="41"/>
        <v/>
      </c>
      <c r="I1303" s="330" t="str">
        <f>IF(H1303="","",IFERROR(INDEX(Tanggal1,MATCH('Buku Besar'!H1303,Akun1,0)),""))</f>
        <v/>
      </c>
      <c r="J1303" s="2" t="str">
        <f>IF(H1303="","",IFERROR(INDEX(Keterangan1,MATCH('Buku Besar'!H1303,Akun1,0)),""))</f>
        <v/>
      </c>
      <c r="K1303" s="2" t="str">
        <f>IF(H1303="","",IFERROR(INDEX(Reff1,MATCH('Buku Besar'!H1303,Akun1,0)),""))</f>
        <v/>
      </c>
      <c r="L1303" s="331" t="str">
        <f>IF(H1303="","",IFERROR(INDEX(Penerimaan1,MATCH('Buku Besar'!H1303,Akun1,0)),""))</f>
        <v/>
      </c>
      <c r="M1303" s="331" t="str">
        <f>IF(H1303="","",IFERROR(INDEX(Pengeluaran1,MATCH('Buku Besar'!H1303,Akun1,0)),""))</f>
        <v/>
      </c>
    </row>
    <row r="1304" spans="1:13" x14ac:dyDescent="0.25">
      <c r="A1304" s="91" t="str">
        <f t="shared" si="40"/>
        <v/>
      </c>
      <c r="B1304" s="330" t="str">
        <f>IF(A1304="","",IFERROR(INDEX(Tanggal,MATCH('Buku Besar'!A1304,Akun,0)),""))</f>
        <v/>
      </c>
      <c r="C1304" s="2" t="str">
        <f>IF(A1304="","",IFERROR(INDEX(Keterangan,MATCH('Buku Besar'!A1304,Akun,0)),""))</f>
        <v/>
      </c>
      <c r="D1304" s="2" t="str">
        <f>IF(A1304="","",IFERROR(INDEX(Reff,MATCH('Buku Besar'!A1304,Akun,0)),""))</f>
        <v/>
      </c>
      <c r="E1304" s="331" t="str">
        <f>IF(A1304="","",IFERROR(INDEX(Penerimaan,MATCH('Buku Besar'!A1304,Akun,0)),""))</f>
        <v/>
      </c>
      <c r="F1304" s="331" t="str">
        <f>IF(A1304="","",IFERROR(INDEX(Pengeluaran,MATCH('Buku Besar'!A1304,Akun,0)),""))</f>
        <v/>
      </c>
      <c r="H1304" s="91" t="str">
        <f t="shared" si="41"/>
        <v/>
      </c>
      <c r="I1304" s="330" t="str">
        <f>IF(H1304="","",IFERROR(INDEX(Tanggal1,MATCH('Buku Besar'!H1304,Akun1,0)),""))</f>
        <v/>
      </c>
      <c r="J1304" s="2" t="str">
        <f>IF(H1304="","",IFERROR(INDEX(Keterangan1,MATCH('Buku Besar'!H1304,Akun1,0)),""))</f>
        <v/>
      </c>
      <c r="K1304" s="2" t="str">
        <f>IF(H1304="","",IFERROR(INDEX(Reff1,MATCH('Buku Besar'!H1304,Akun1,0)),""))</f>
        <v/>
      </c>
      <c r="L1304" s="331" t="str">
        <f>IF(H1304="","",IFERROR(INDEX(Penerimaan1,MATCH('Buku Besar'!H1304,Akun1,0)),""))</f>
        <v/>
      </c>
      <c r="M1304" s="331" t="str">
        <f>IF(H1304="","",IFERROR(INDEX(Pengeluaran1,MATCH('Buku Besar'!H1304,Akun1,0)),""))</f>
        <v/>
      </c>
    </row>
    <row r="1305" spans="1:13" x14ac:dyDescent="0.25">
      <c r="A1305" s="91" t="str">
        <f t="shared" si="40"/>
        <v/>
      </c>
      <c r="B1305" s="330" t="str">
        <f>IF(A1305="","",IFERROR(INDEX(Tanggal,MATCH('Buku Besar'!A1305,Akun,0)),""))</f>
        <v/>
      </c>
      <c r="C1305" s="2" t="str">
        <f>IF(A1305="","",IFERROR(INDEX(Keterangan,MATCH('Buku Besar'!A1305,Akun,0)),""))</f>
        <v/>
      </c>
      <c r="D1305" s="2" t="str">
        <f>IF(A1305="","",IFERROR(INDEX(Reff,MATCH('Buku Besar'!A1305,Akun,0)),""))</f>
        <v/>
      </c>
      <c r="E1305" s="331" t="str">
        <f>IF(A1305="","",IFERROR(INDEX(Penerimaan,MATCH('Buku Besar'!A1305,Akun,0)),""))</f>
        <v/>
      </c>
      <c r="F1305" s="331" t="str">
        <f>IF(A1305="","",IFERROR(INDEX(Pengeluaran,MATCH('Buku Besar'!A1305,Akun,0)),""))</f>
        <v/>
      </c>
      <c r="H1305" s="91" t="str">
        <f t="shared" si="41"/>
        <v/>
      </c>
      <c r="I1305" s="330" t="str">
        <f>IF(H1305="","",IFERROR(INDEX(Tanggal1,MATCH('Buku Besar'!H1305,Akun1,0)),""))</f>
        <v/>
      </c>
      <c r="J1305" s="2" t="str">
        <f>IF(H1305="","",IFERROR(INDEX(Keterangan1,MATCH('Buku Besar'!H1305,Akun1,0)),""))</f>
        <v/>
      </c>
      <c r="K1305" s="2" t="str">
        <f>IF(H1305="","",IFERROR(INDEX(Reff1,MATCH('Buku Besar'!H1305,Akun1,0)),""))</f>
        <v/>
      </c>
      <c r="L1305" s="331" t="str">
        <f>IF(H1305="","",IFERROR(INDEX(Penerimaan1,MATCH('Buku Besar'!H1305,Akun1,0)),""))</f>
        <v/>
      </c>
      <c r="M1305" s="331" t="str">
        <f>IF(H1305="","",IFERROR(INDEX(Pengeluaran1,MATCH('Buku Besar'!H1305,Akun1,0)),""))</f>
        <v/>
      </c>
    </row>
    <row r="1306" spans="1:13" x14ac:dyDescent="0.25">
      <c r="A1306" s="91" t="str">
        <f t="shared" si="40"/>
        <v/>
      </c>
      <c r="B1306" s="330" t="str">
        <f>IF(A1306="","",IFERROR(INDEX(Tanggal,MATCH('Buku Besar'!A1306,Akun,0)),""))</f>
        <v/>
      </c>
      <c r="C1306" s="2" t="str">
        <f>IF(A1306="","",IFERROR(INDEX(Keterangan,MATCH('Buku Besar'!A1306,Akun,0)),""))</f>
        <v/>
      </c>
      <c r="D1306" s="2" t="str">
        <f>IF(A1306="","",IFERROR(INDEX(Reff,MATCH('Buku Besar'!A1306,Akun,0)),""))</f>
        <v/>
      </c>
      <c r="E1306" s="331" t="str">
        <f>IF(A1306="","",IFERROR(INDEX(Penerimaan,MATCH('Buku Besar'!A1306,Akun,0)),""))</f>
        <v/>
      </c>
      <c r="F1306" s="331" t="str">
        <f>IF(A1306="","",IFERROR(INDEX(Pengeluaran,MATCH('Buku Besar'!A1306,Akun,0)),""))</f>
        <v/>
      </c>
      <c r="H1306" s="91" t="str">
        <f t="shared" si="41"/>
        <v/>
      </c>
      <c r="I1306" s="330" t="str">
        <f>IF(H1306="","",IFERROR(INDEX(Tanggal1,MATCH('Buku Besar'!H1306,Akun1,0)),""))</f>
        <v/>
      </c>
      <c r="J1306" s="2" t="str">
        <f>IF(H1306="","",IFERROR(INDEX(Keterangan1,MATCH('Buku Besar'!H1306,Akun1,0)),""))</f>
        <v/>
      </c>
      <c r="K1306" s="2" t="str">
        <f>IF(H1306="","",IFERROR(INDEX(Reff1,MATCH('Buku Besar'!H1306,Akun1,0)),""))</f>
        <v/>
      </c>
      <c r="L1306" s="331" t="str">
        <f>IF(H1306="","",IFERROR(INDEX(Penerimaan1,MATCH('Buku Besar'!H1306,Akun1,0)),""))</f>
        <v/>
      </c>
      <c r="M1306" s="331" t="str">
        <f>IF(H1306="","",IFERROR(INDEX(Pengeluaran1,MATCH('Buku Besar'!H1306,Akun1,0)),""))</f>
        <v/>
      </c>
    </row>
    <row r="1307" spans="1:13" x14ac:dyDescent="0.25">
      <c r="A1307" s="91" t="str">
        <f t="shared" si="40"/>
        <v/>
      </c>
      <c r="B1307" s="330" t="str">
        <f>IF(A1307="","",IFERROR(INDEX(Tanggal,MATCH('Buku Besar'!A1307,Akun,0)),""))</f>
        <v/>
      </c>
      <c r="C1307" s="2" t="str">
        <f>IF(A1307="","",IFERROR(INDEX(Keterangan,MATCH('Buku Besar'!A1307,Akun,0)),""))</f>
        <v/>
      </c>
      <c r="D1307" s="2" t="str">
        <f>IF(A1307="","",IFERROR(INDEX(Reff,MATCH('Buku Besar'!A1307,Akun,0)),""))</f>
        <v/>
      </c>
      <c r="E1307" s="331" t="str">
        <f>IF(A1307="","",IFERROR(INDEX(Penerimaan,MATCH('Buku Besar'!A1307,Akun,0)),""))</f>
        <v/>
      </c>
      <c r="F1307" s="331" t="str">
        <f>IF(A1307="","",IFERROR(INDEX(Pengeluaran,MATCH('Buku Besar'!A1307,Akun,0)),""))</f>
        <v/>
      </c>
      <c r="H1307" s="91" t="str">
        <f t="shared" si="41"/>
        <v/>
      </c>
      <c r="I1307" s="330" t="str">
        <f>IF(H1307="","",IFERROR(INDEX(Tanggal1,MATCH('Buku Besar'!H1307,Akun1,0)),""))</f>
        <v/>
      </c>
      <c r="J1307" s="2" t="str">
        <f>IF(H1307="","",IFERROR(INDEX(Keterangan1,MATCH('Buku Besar'!H1307,Akun1,0)),""))</f>
        <v/>
      </c>
      <c r="K1307" s="2" t="str">
        <f>IF(H1307="","",IFERROR(INDEX(Reff1,MATCH('Buku Besar'!H1307,Akun1,0)),""))</f>
        <v/>
      </c>
      <c r="L1307" s="331" t="str">
        <f>IF(H1307="","",IFERROR(INDEX(Penerimaan1,MATCH('Buku Besar'!H1307,Akun1,0)),""))</f>
        <v/>
      </c>
      <c r="M1307" s="331" t="str">
        <f>IF(H1307="","",IFERROR(INDEX(Pengeluaran1,MATCH('Buku Besar'!H1307,Akun1,0)),""))</f>
        <v/>
      </c>
    </row>
    <row r="1308" spans="1:13" x14ac:dyDescent="0.25">
      <c r="A1308" s="91" t="str">
        <f t="shared" si="40"/>
        <v/>
      </c>
      <c r="B1308" s="330" t="str">
        <f>IF(A1308="","",IFERROR(INDEX(Tanggal,MATCH('Buku Besar'!A1308,Akun,0)),""))</f>
        <v/>
      </c>
      <c r="C1308" s="2" t="str">
        <f>IF(A1308="","",IFERROR(INDEX(Keterangan,MATCH('Buku Besar'!A1308,Akun,0)),""))</f>
        <v/>
      </c>
      <c r="D1308" s="2" t="str">
        <f>IF(A1308="","",IFERROR(INDEX(Reff,MATCH('Buku Besar'!A1308,Akun,0)),""))</f>
        <v/>
      </c>
      <c r="E1308" s="331" t="str">
        <f>IF(A1308="","",IFERROR(INDEX(Penerimaan,MATCH('Buku Besar'!A1308,Akun,0)),""))</f>
        <v/>
      </c>
      <c r="F1308" s="331" t="str">
        <f>IF(A1308="","",IFERROR(INDEX(Pengeluaran,MATCH('Buku Besar'!A1308,Akun,0)),""))</f>
        <v/>
      </c>
      <c r="H1308" s="91" t="str">
        <f t="shared" si="41"/>
        <v/>
      </c>
      <c r="I1308" s="330" t="str">
        <f>IF(H1308="","",IFERROR(INDEX(Tanggal1,MATCH('Buku Besar'!H1308,Akun1,0)),""))</f>
        <v/>
      </c>
      <c r="J1308" s="2" t="str">
        <f>IF(H1308="","",IFERROR(INDEX(Keterangan1,MATCH('Buku Besar'!H1308,Akun1,0)),""))</f>
        <v/>
      </c>
      <c r="K1308" s="2" t="str">
        <f>IF(H1308="","",IFERROR(INDEX(Reff1,MATCH('Buku Besar'!H1308,Akun1,0)),""))</f>
        <v/>
      </c>
      <c r="L1308" s="331" t="str">
        <f>IF(H1308="","",IFERROR(INDEX(Penerimaan1,MATCH('Buku Besar'!H1308,Akun1,0)),""))</f>
        <v/>
      </c>
      <c r="M1308" s="331" t="str">
        <f>IF(H1308="","",IFERROR(INDEX(Pengeluaran1,MATCH('Buku Besar'!H1308,Akun1,0)),""))</f>
        <v/>
      </c>
    </row>
    <row r="1309" spans="1:13" x14ac:dyDescent="0.25">
      <c r="A1309" s="91" t="str">
        <f t="shared" si="40"/>
        <v/>
      </c>
      <c r="B1309" s="330" t="str">
        <f>IF(A1309="","",IFERROR(INDEX(Tanggal,MATCH('Buku Besar'!A1309,Akun,0)),""))</f>
        <v/>
      </c>
      <c r="C1309" s="2" t="str">
        <f>IF(A1309="","",IFERROR(INDEX(Keterangan,MATCH('Buku Besar'!A1309,Akun,0)),""))</f>
        <v/>
      </c>
      <c r="D1309" s="2" t="str">
        <f>IF(A1309="","",IFERROR(INDEX(Reff,MATCH('Buku Besar'!A1309,Akun,0)),""))</f>
        <v/>
      </c>
      <c r="E1309" s="331" t="str">
        <f>IF(A1309="","",IFERROR(INDEX(Penerimaan,MATCH('Buku Besar'!A1309,Akun,0)),""))</f>
        <v/>
      </c>
      <c r="F1309" s="331" t="str">
        <f>IF(A1309="","",IFERROR(INDEX(Pengeluaran,MATCH('Buku Besar'!A1309,Akun,0)),""))</f>
        <v/>
      </c>
      <c r="H1309" s="91" t="str">
        <f t="shared" si="41"/>
        <v/>
      </c>
      <c r="I1309" s="330" t="str">
        <f>IF(H1309="","",IFERROR(INDEX(Tanggal1,MATCH('Buku Besar'!H1309,Akun1,0)),""))</f>
        <v/>
      </c>
      <c r="J1309" s="2" t="str">
        <f>IF(H1309="","",IFERROR(INDEX(Keterangan1,MATCH('Buku Besar'!H1309,Akun1,0)),""))</f>
        <v/>
      </c>
      <c r="K1309" s="2" t="str">
        <f>IF(H1309="","",IFERROR(INDEX(Reff1,MATCH('Buku Besar'!H1309,Akun1,0)),""))</f>
        <v/>
      </c>
      <c r="L1309" s="331" t="str">
        <f>IF(H1309="","",IFERROR(INDEX(Penerimaan1,MATCH('Buku Besar'!H1309,Akun1,0)),""))</f>
        <v/>
      </c>
      <c r="M1309" s="331" t="str">
        <f>IF(H1309="","",IFERROR(INDEX(Pengeluaran1,MATCH('Buku Besar'!H1309,Akun1,0)),""))</f>
        <v/>
      </c>
    </row>
    <row r="1310" spans="1:13" x14ac:dyDescent="0.25">
      <c r="A1310" s="91" t="str">
        <f t="shared" si="40"/>
        <v/>
      </c>
      <c r="B1310" s="330" t="str">
        <f>IF(A1310="","",IFERROR(INDEX(Tanggal,MATCH('Buku Besar'!A1310,Akun,0)),""))</f>
        <v/>
      </c>
      <c r="C1310" s="2" t="str">
        <f>IF(A1310="","",IFERROR(INDEX(Keterangan,MATCH('Buku Besar'!A1310,Akun,0)),""))</f>
        <v/>
      </c>
      <c r="D1310" s="2" t="str">
        <f>IF(A1310="","",IFERROR(INDEX(Reff,MATCH('Buku Besar'!A1310,Akun,0)),""))</f>
        <v/>
      </c>
      <c r="E1310" s="331" t="str">
        <f>IF(A1310="","",IFERROR(INDEX(Penerimaan,MATCH('Buku Besar'!A1310,Akun,0)),""))</f>
        <v/>
      </c>
      <c r="F1310" s="331" t="str">
        <f>IF(A1310="","",IFERROR(INDEX(Pengeluaran,MATCH('Buku Besar'!A1310,Akun,0)),""))</f>
        <v/>
      </c>
      <c r="H1310" s="91" t="str">
        <f t="shared" si="41"/>
        <v/>
      </c>
      <c r="I1310" s="330" t="str">
        <f>IF(H1310="","",IFERROR(INDEX(Tanggal1,MATCH('Buku Besar'!H1310,Akun1,0)),""))</f>
        <v/>
      </c>
      <c r="J1310" s="2" t="str">
        <f>IF(H1310="","",IFERROR(INDEX(Keterangan1,MATCH('Buku Besar'!H1310,Akun1,0)),""))</f>
        <v/>
      </c>
      <c r="K1310" s="2" t="str">
        <f>IF(H1310="","",IFERROR(INDEX(Reff1,MATCH('Buku Besar'!H1310,Akun1,0)),""))</f>
        <v/>
      </c>
      <c r="L1310" s="331" t="str">
        <f>IF(H1310="","",IFERROR(INDEX(Penerimaan1,MATCH('Buku Besar'!H1310,Akun1,0)),""))</f>
        <v/>
      </c>
      <c r="M1310" s="331" t="str">
        <f>IF(H1310="","",IFERROR(INDEX(Pengeluaran1,MATCH('Buku Besar'!H1310,Akun1,0)),""))</f>
        <v/>
      </c>
    </row>
    <row r="1311" spans="1:13" x14ac:dyDescent="0.25">
      <c r="A1311" s="91" t="str">
        <f t="shared" si="40"/>
        <v/>
      </c>
      <c r="B1311" s="330" t="str">
        <f>IF(A1311="","",IFERROR(INDEX(Tanggal,MATCH('Buku Besar'!A1311,Akun,0)),""))</f>
        <v/>
      </c>
      <c r="C1311" s="2" t="str">
        <f>IF(A1311="","",IFERROR(INDEX(Keterangan,MATCH('Buku Besar'!A1311,Akun,0)),""))</f>
        <v/>
      </c>
      <c r="D1311" s="2" t="str">
        <f>IF(A1311="","",IFERROR(INDEX(Reff,MATCH('Buku Besar'!A1311,Akun,0)),""))</f>
        <v/>
      </c>
      <c r="E1311" s="331" t="str">
        <f>IF(A1311="","",IFERROR(INDEX(Penerimaan,MATCH('Buku Besar'!A1311,Akun,0)),""))</f>
        <v/>
      </c>
      <c r="F1311" s="331" t="str">
        <f>IF(A1311="","",IFERROR(INDEX(Pengeluaran,MATCH('Buku Besar'!A1311,Akun,0)),""))</f>
        <v/>
      </c>
      <c r="H1311" s="91" t="str">
        <f t="shared" si="41"/>
        <v/>
      </c>
      <c r="I1311" s="330" t="str">
        <f>IF(H1311="","",IFERROR(INDEX(Tanggal1,MATCH('Buku Besar'!H1311,Akun1,0)),""))</f>
        <v/>
      </c>
      <c r="J1311" s="2" t="str">
        <f>IF(H1311="","",IFERROR(INDEX(Keterangan1,MATCH('Buku Besar'!H1311,Akun1,0)),""))</f>
        <v/>
      </c>
      <c r="K1311" s="2" t="str">
        <f>IF(H1311="","",IFERROR(INDEX(Reff1,MATCH('Buku Besar'!H1311,Akun1,0)),""))</f>
        <v/>
      </c>
      <c r="L1311" s="331" t="str">
        <f>IF(H1311="","",IFERROR(INDEX(Penerimaan1,MATCH('Buku Besar'!H1311,Akun1,0)),""))</f>
        <v/>
      </c>
      <c r="M1311" s="331" t="str">
        <f>IF(H1311="","",IFERROR(INDEX(Pengeluaran1,MATCH('Buku Besar'!H1311,Akun1,0)),""))</f>
        <v/>
      </c>
    </row>
    <row r="1312" spans="1:13" x14ac:dyDescent="0.25">
      <c r="A1312" s="91" t="str">
        <f t="shared" si="40"/>
        <v/>
      </c>
      <c r="B1312" s="330" t="str">
        <f>IF(A1312="","",IFERROR(INDEX(Tanggal,MATCH('Buku Besar'!A1312,Akun,0)),""))</f>
        <v/>
      </c>
      <c r="C1312" s="2" t="str">
        <f>IF(A1312="","",IFERROR(INDEX(Keterangan,MATCH('Buku Besar'!A1312,Akun,0)),""))</f>
        <v/>
      </c>
      <c r="D1312" s="2" t="str">
        <f>IF(A1312="","",IFERROR(INDEX(Reff,MATCH('Buku Besar'!A1312,Akun,0)),""))</f>
        <v/>
      </c>
      <c r="E1312" s="331" t="str">
        <f>IF(A1312="","",IFERROR(INDEX(Penerimaan,MATCH('Buku Besar'!A1312,Akun,0)),""))</f>
        <v/>
      </c>
      <c r="F1312" s="331" t="str">
        <f>IF(A1312="","",IFERROR(INDEX(Pengeluaran,MATCH('Buku Besar'!A1312,Akun,0)),""))</f>
        <v/>
      </c>
      <c r="H1312" s="91" t="str">
        <f t="shared" si="41"/>
        <v/>
      </c>
      <c r="I1312" s="330" t="str">
        <f>IF(H1312="","",IFERROR(INDEX(Tanggal1,MATCH('Buku Besar'!H1312,Akun1,0)),""))</f>
        <v/>
      </c>
      <c r="J1312" s="2" t="str">
        <f>IF(H1312="","",IFERROR(INDEX(Keterangan1,MATCH('Buku Besar'!H1312,Akun1,0)),""))</f>
        <v/>
      </c>
      <c r="K1312" s="2" t="str">
        <f>IF(H1312="","",IFERROR(INDEX(Reff1,MATCH('Buku Besar'!H1312,Akun1,0)),""))</f>
        <v/>
      </c>
      <c r="L1312" s="331" t="str">
        <f>IF(H1312="","",IFERROR(INDEX(Penerimaan1,MATCH('Buku Besar'!H1312,Akun1,0)),""))</f>
        <v/>
      </c>
      <c r="M1312" s="331" t="str">
        <f>IF(H1312="","",IFERROR(INDEX(Pengeluaran1,MATCH('Buku Besar'!H1312,Akun1,0)),""))</f>
        <v/>
      </c>
    </row>
    <row r="1313" spans="1:13" x14ac:dyDescent="0.25">
      <c r="A1313" s="91" t="str">
        <f t="shared" si="40"/>
        <v/>
      </c>
      <c r="B1313" s="330" t="str">
        <f>IF(A1313="","",IFERROR(INDEX(Tanggal,MATCH('Buku Besar'!A1313,Akun,0)),""))</f>
        <v/>
      </c>
      <c r="C1313" s="2" t="str">
        <f>IF(A1313="","",IFERROR(INDEX(Keterangan,MATCH('Buku Besar'!A1313,Akun,0)),""))</f>
        <v/>
      </c>
      <c r="D1313" s="2" t="str">
        <f>IF(A1313="","",IFERROR(INDEX(Reff,MATCH('Buku Besar'!A1313,Akun,0)),""))</f>
        <v/>
      </c>
      <c r="E1313" s="331" t="str">
        <f>IF(A1313="","",IFERROR(INDEX(Penerimaan,MATCH('Buku Besar'!A1313,Akun,0)),""))</f>
        <v/>
      </c>
      <c r="F1313" s="331" t="str">
        <f>IF(A1313="","",IFERROR(INDEX(Pengeluaran,MATCH('Buku Besar'!A1313,Akun,0)),""))</f>
        <v/>
      </c>
      <c r="H1313" s="91" t="str">
        <f t="shared" si="41"/>
        <v/>
      </c>
      <c r="I1313" s="330" t="str">
        <f>IF(H1313="","",IFERROR(INDEX(Tanggal1,MATCH('Buku Besar'!H1313,Akun1,0)),""))</f>
        <v/>
      </c>
      <c r="J1313" s="2" t="str">
        <f>IF(H1313="","",IFERROR(INDEX(Keterangan1,MATCH('Buku Besar'!H1313,Akun1,0)),""))</f>
        <v/>
      </c>
      <c r="K1313" s="2" t="str">
        <f>IF(H1313="","",IFERROR(INDEX(Reff1,MATCH('Buku Besar'!H1313,Akun1,0)),""))</f>
        <v/>
      </c>
      <c r="L1313" s="331" t="str">
        <f>IF(H1313="","",IFERROR(INDEX(Penerimaan1,MATCH('Buku Besar'!H1313,Akun1,0)),""))</f>
        <v/>
      </c>
      <c r="M1313" s="331" t="str">
        <f>IF(H1313="","",IFERROR(INDEX(Pengeluaran1,MATCH('Buku Besar'!H1313,Akun1,0)),""))</f>
        <v/>
      </c>
    </row>
    <row r="1314" spans="1:13" x14ac:dyDescent="0.25">
      <c r="A1314" s="91" t="str">
        <f t="shared" si="40"/>
        <v/>
      </c>
      <c r="B1314" s="330" t="str">
        <f>IF(A1314="","",IFERROR(INDEX(Tanggal,MATCH('Buku Besar'!A1314,Akun,0)),""))</f>
        <v/>
      </c>
      <c r="C1314" s="2" t="str">
        <f>IF(A1314="","",IFERROR(INDEX(Keterangan,MATCH('Buku Besar'!A1314,Akun,0)),""))</f>
        <v/>
      </c>
      <c r="D1314" s="2" t="str">
        <f>IF(A1314="","",IFERROR(INDEX(Reff,MATCH('Buku Besar'!A1314,Akun,0)),""))</f>
        <v/>
      </c>
      <c r="E1314" s="331" t="str">
        <f>IF(A1314="","",IFERROR(INDEX(Penerimaan,MATCH('Buku Besar'!A1314,Akun,0)),""))</f>
        <v/>
      </c>
      <c r="F1314" s="331" t="str">
        <f>IF(A1314="","",IFERROR(INDEX(Pengeluaran,MATCH('Buku Besar'!A1314,Akun,0)),""))</f>
        <v/>
      </c>
      <c r="H1314" s="91" t="str">
        <f t="shared" si="41"/>
        <v/>
      </c>
      <c r="I1314" s="330" t="str">
        <f>IF(H1314="","",IFERROR(INDEX(Tanggal1,MATCH('Buku Besar'!H1314,Akun1,0)),""))</f>
        <v/>
      </c>
      <c r="J1314" s="2" t="str">
        <f>IF(H1314="","",IFERROR(INDEX(Keterangan1,MATCH('Buku Besar'!H1314,Akun1,0)),""))</f>
        <v/>
      </c>
      <c r="K1314" s="2" t="str">
        <f>IF(H1314="","",IFERROR(INDEX(Reff1,MATCH('Buku Besar'!H1314,Akun1,0)),""))</f>
        <v/>
      </c>
      <c r="L1314" s="331" t="str">
        <f>IF(H1314="","",IFERROR(INDEX(Penerimaan1,MATCH('Buku Besar'!H1314,Akun1,0)),""))</f>
        <v/>
      </c>
      <c r="M1314" s="331" t="str">
        <f>IF(H1314="","",IFERROR(INDEX(Pengeluaran1,MATCH('Buku Besar'!H1314,Akun1,0)),""))</f>
        <v/>
      </c>
    </row>
    <row r="1315" spans="1:13" x14ac:dyDescent="0.25">
      <c r="A1315" s="91" t="str">
        <f t="shared" si="40"/>
        <v/>
      </c>
      <c r="B1315" s="330" t="str">
        <f>IF(A1315="","",IFERROR(INDEX(Tanggal,MATCH('Buku Besar'!A1315,Akun,0)),""))</f>
        <v/>
      </c>
      <c r="C1315" s="2" t="str">
        <f>IF(A1315="","",IFERROR(INDEX(Keterangan,MATCH('Buku Besar'!A1315,Akun,0)),""))</f>
        <v/>
      </c>
      <c r="D1315" s="2" t="str">
        <f>IF(A1315="","",IFERROR(INDEX(Reff,MATCH('Buku Besar'!A1315,Akun,0)),""))</f>
        <v/>
      </c>
      <c r="E1315" s="331" t="str">
        <f>IF(A1315="","",IFERROR(INDEX(Penerimaan,MATCH('Buku Besar'!A1315,Akun,0)),""))</f>
        <v/>
      </c>
      <c r="F1315" s="331" t="str">
        <f>IF(A1315="","",IFERROR(INDEX(Pengeluaran,MATCH('Buku Besar'!A1315,Akun,0)),""))</f>
        <v/>
      </c>
      <c r="H1315" s="91" t="str">
        <f t="shared" si="41"/>
        <v/>
      </c>
      <c r="I1315" s="330" t="str">
        <f>IF(H1315="","",IFERROR(INDEX(Tanggal1,MATCH('Buku Besar'!H1315,Akun1,0)),""))</f>
        <v/>
      </c>
      <c r="J1315" s="2" t="str">
        <f>IF(H1315="","",IFERROR(INDEX(Keterangan1,MATCH('Buku Besar'!H1315,Akun1,0)),""))</f>
        <v/>
      </c>
      <c r="K1315" s="2" t="str">
        <f>IF(H1315="","",IFERROR(INDEX(Reff1,MATCH('Buku Besar'!H1315,Akun1,0)),""))</f>
        <v/>
      </c>
      <c r="L1315" s="331" t="str">
        <f>IF(H1315="","",IFERROR(INDEX(Penerimaan1,MATCH('Buku Besar'!H1315,Akun1,0)),""))</f>
        <v/>
      </c>
      <c r="M1315" s="331" t="str">
        <f>IF(H1315="","",IFERROR(INDEX(Pengeluaran1,MATCH('Buku Besar'!H1315,Akun1,0)),""))</f>
        <v/>
      </c>
    </row>
    <row r="1316" spans="1:13" x14ac:dyDescent="0.25">
      <c r="A1316" s="91" t="str">
        <f t="shared" si="40"/>
        <v/>
      </c>
      <c r="B1316" s="330" t="str">
        <f>IF(A1316="","",IFERROR(INDEX(Tanggal,MATCH('Buku Besar'!A1316,Akun,0)),""))</f>
        <v/>
      </c>
      <c r="C1316" s="2" t="str">
        <f>IF(A1316="","",IFERROR(INDEX(Keterangan,MATCH('Buku Besar'!A1316,Akun,0)),""))</f>
        <v/>
      </c>
      <c r="D1316" s="2" t="str">
        <f>IF(A1316="","",IFERROR(INDEX(Reff,MATCH('Buku Besar'!A1316,Akun,0)),""))</f>
        <v/>
      </c>
      <c r="E1316" s="331" t="str">
        <f>IF(A1316="","",IFERROR(INDEX(Penerimaan,MATCH('Buku Besar'!A1316,Akun,0)),""))</f>
        <v/>
      </c>
      <c r="F1316" s="331" t="str">
        <f>IF(A1316="","",IFERROR(INDEX(Pengeluaran,MATCH('Buku Besar'!A1316,Akun,0)),""))</f>
        <v/>
      </c>
      <c r="H1316" s="91" t="str">
        <f t="shared" si="41"/>
        <v/>
      </c>
      <c r="I1316" s="330" t="str">
        <f>IF(H1316="","",IFERROR(INDEX(Tanggal1,MATCH('Buku Besar'!H1316,Akun1,0)),""))</f>
        <v/>
      </c>
      <c r="J1316" s="2" t="str">
        <f>IF(H1316="","",IFERROR(INDEX(Keterangan1,MATCH('Buku Besar'!H1316,Akun1,0)),""))</f>
        <v/>
      </c>
      <c r="K1316" s="2" t="str">
        <f>IF(H1316="","",IFERROR(INDEX(Reff1,MATCH('Buku Besar'!H1316,Akun1,0)),""))</f>
        <v/>
      </c>
      <c r="L1316" s="331" t="str">
        <f>IF(H1316="","",IFERROR(INDEX(Penerimaan1,MATCH('Buku Besar'!H1316,Akun1,0)),""))</f>
        <v/>
      </c>
      <c r="M1316" s="331" t="str">
        <f>IF(H1316="","",IFERROR(INDEX(Pengeluaran1,MATCH('Buku Besar'!H1316,Akun1,0)),""))</f>
        <v/>
      </c>
    </row>
    <row r="1317" spans="1:13" x14ac:dyDescent="0.25">
      <c r="A1317" s="91" t="str">
        <f t="shared" si="40"/>
        <v/>
      </c>
      <c r="B1317" s="330" t="str">
        <f>IF(A1317="","",IFERROR(INDEX(Tanggal,MATCH('Buku Besar'!A1317,Akun,0)),""))</f>
        <v/>
      </c>
      <c r="C1317" s="2" t="str">
        <f>IF(A1317="","",IFERROR(INDEX(Keterangan,MATCH('Buku Besar'!A1317,Akun,0)),""))</f>
        <v/>
      </c>
      <c r="D1317" s="2" t="str">
        <f>IF(A1317="","",IFERROR(INDEX(Reff,MATCH('Buku Besar'!A1317,Akun,0)),""))</f>
        <v/>
      </c>
      <c r="E1317" s="331" t="str">
        <f>IF(A1317="","",IFERROR(INDEX(Penerimaan,MATCH('Buku Besar'!A1317,Akun,0)),""))</f>
        <v/>
      </c>
      <c r="F1317" s="331" t="str">
        <f>IF(A1317="","",IFERROR(INDEX(Pengeluaran,MATCH('Buku Besar'!A1317,Akun,0)),""))</f>
        <v/>
      </c>
      <c r="H1317" s="91" t="str">
        <f t="shared" si="41"/>
        <v/>
      </c>
      <c r="I1317" s="330" t="str">
        <f>IF(H1317="","",IFERROR(INDEX(Tanggal1,MATCH('Buku Besar'!H1317,Akun1,0)),""))</f>
        <v/>
      </c>
      <c r="J1317" s="2" t="str">
        <f>IF(H1317="","",IFERROR(INDEX(Keterangan1,MATCH('Buku Besar'!H1317,Akun1,0)),""))</f>
        <v/>
      </c>
      <c r="K1317" s="2" t="str">
        <f>IF(H1317="","",IFERROR(INDEX(Reff1,MATCH('Buku Besar'!H1317,Akun1,0)),""))</f>
        <v/>
      </c>
      <c r="L1317" s="331" t="str">
        <f>IF(H1317="","",IFERROR(INDEX(Penerimaan1,MATCH('Buku Besar'!H1317,Akun1,0)),""))</f>
        <v/>
      </c>
      <c r="M1317" s="331" t="str">
        <f>IF(H1317="","",IFERROR(INDEX(Pengeluaran1,MATCH('Buku Besar'!H1317,Akun1,0)),""))</f>
        <v/>
      </c>
    </row>
    <row r="1318" spans="1:13" x14ac:dyDescent="0.25">
      <c r="A1318" s="91" t="str">
        <f t="shared" si="40"/>
        <v/>
      </c>
      <c r="B1318" s="330" t="str">
        <f>IF(A1318="","",IFERROR(INDEX(Tanggal,MATCH('Buku Besar'!A1318,Akun,0)),""))</f>
        <v/>
      </c>
      <c r="C1318" s="2" t="str">
        <f>IF(A1318="","",IFERROR(INDEX(Keterangan,MATCH('Buku Besar'!A1318,Akun,0)),""))</f>
        <v/>
      </c>
      <c r="D1318" s="2" t="str">
        <f>IF(A1318="","",IFERROR(INDEX(Reff,MATCH('Buku Besar'!A1318,Akun,0)),""))</f>
        <v/>
      </c>
      <c r="E1318" s="331" t="str">
        <f>IF(A1318="","",IFERROR(INDEX(Penerimaan,MATCH('Buku Besar'!A1318,Akun,0)),""))</f>
        <v/>
      </c>
      <c r="F1318" s="331" t="str">
        <f>IF(A1318="","",IFERROR(INDEX(Pengeluaran,MATCH('Buku Besar'!A1318,Akun,0)),""))</f>
        <v/>
      </c>
      <c r="H1318" s="91" t="str">
        <f t="shared" si="41"/>
        <v/>
      </c>
      <c r="I1318" s="330" t="str">
        <f>IF(H1318="","",IFERROR(INDEX(Tanggal1,MATCH('Buku Besar'!H1318,Akun1,0)),""))</f>
        <v/>
      </c>
      <c r="J1318" s="2" t="str">
        <f>IF(H1318="","",IFERROR(INDEX(Keterangan1,MATCH('Buku Besar'!H1318,Akun1,0)),""))</f>
        <v/>
      </c>
      <c r="K1318" s="2" t="str">
        <f>IF(H1318="","",IFERROR(INDEX(Reff1,MATCH('Buku Besar'!H1318,Akun1,0)),""))</f>
        <v/>
      </c>
      <c r="L1318" s="331" t="str">
        <f>IF(H1318="","",IFERROR(INDEX(Penerimaan1,MATCH('Buku Besar'!H1318,Akun1,0)),""))</f>
        <v/>
      </c>
      <c r="M1318" s="331" t="str">
        <f>IF(H1318="","",IFERROR(INDEX(Pengeluaran1,MATCH('Buku Besar'!H1318,Akun1,0)),""))</f>
        <v/>
      </c>
    </row>
    <row r="1319" spans="1:13" x14ac:dyDescent="0.25">
      <c r="A1319" s="91" t="str">
        <f t="shared" si="40"/>
        <v/>
      </c>
      <c r="B1319" s="330" t="str">
        <f>IF(A1319="","",IFERROR(INDEX(Tanggal,MATCH('Buku Besar'!A1319,Akun,0)),""))</f>
        <v/>
      </c>
      <c r="C1319" s="2" t="str">
        <f>IF(A1319="","",IFERROR(INDEX(Keterangan,MATCH('Buku Besar'!A1319,Akun,0)),""))</f>
        <v/>
      </c>
      <c r="D1319" s="2" t="str">
        <f>IF(A1319="","",IFERROR(INDEX(Reff,MATCH('Buku Besar'!A1319,Akun,0)),""))</f>
        <v/>
      </c>
      <c r="E1319" s="331" t="str">
        <f>IF(A1319="","",IFERROR(INDEX(Penerimaan,MATCH('Buku Besar'!A1319,Akun,0)),""))</f>
        <v/>
      </c>
      <c r="F1319" s="331" t="str">
        <f>IF(A1319="","",IFERROR(INDEX(Pengeluaran,MATCH('Buku Besar'!A1319,Akun,0)),""))</f>
        <v/>
      </c>
      <c r="H1319" s="91" t="str">
        <f t="shared" si="41"/>
        <v/>
      </c>
      <c r="I1319" s="330" t="str">
        <f>IF(H1319="","",IFERROR(INDEX(Tanggal1,MATCH('Buku Besar'!H1319,Akun1,0)),""))</f>
        <v/>
      </c>
      <c r="J1319" s="2" t="str">
        <f>IF(H1319="","",IFERROR(INDEX(Keterangan1,MATCH('Buku Besar'!H1319,Akun1,0)),""))</f>
        <v/>
      </c>
      <c r="K1319" s="2" t="str">
        <f>IF(H1319="","",IFERROR(INDEX(Reff1,MATCH('Buku Besar'!H1319,Akun1,0)),""))</f>
        <v/>
      </c>
      <c r="L1319" s="331" t="str">
        <f>IF(H1319="","",IFERROR(INDEX(Penerimaan1,MATCH('Buku Besar'!H1319,Akun1,0)),""))</f>
        <v/>
      </c>
      <c r="M1319" s="331" t="str">
        <f>IF(H1319="","",IFERROR(INDEX(Pengeluaran1,MATCH('Buku Besar'!H1319,Akun1,0)),""))</f>
        <v/>
      </c>
    </row>
    <row r="1320" spans="1:13" x14ac:dyDescent="0.25">
      <c r="A1320" s="91" t="str">
        <f t="shared" si="40"/>
        <v/>
      </c>
      <c r="B1320" s="330" t="str">
        <f>IF(A1320="","",IFERROR(INDEX(Tanggal,MATCH('Buku Besar'!A1320,Akun,0)),""))</f>
        <v/>
      </c>
      <c r="C1320" s="2" t="str">
        <f>IF(A1320="","",IFERROR(INDEX(Keterangan,MATCH('Buku Besar'!A1320,Akun,0)),""))</f>
        <v/>
      </c>
      <c r="D1320" s="2" t="str">
        <f>IF(A1320="","",IFERROR(INDEX(Reff,MATCH('Buku Besar'!A1320,Akun,0)),""))</f>
        <v/>
      </c>
      <c r="E1320" s="331" t="str">
        <f>IF(A1320="","",IFERROR(INDEX(Penerimaan,MATCH('Buku Besar'!A1320,Akun,0)),""))</f>
        <v/>
      </c>
      <c r="F1320" s="331" t="str">
        <f>IF(A1320="","",IFERROR(INDEX(Pengeluaran,MATCH('Buku Besar'!A1320,Akun,0)),""))</f>
        <v/>
      </c>
      <c r="H1320" s="91" t="str">
        <f t="shared" si="41"/>
        <v/>
      </c>
      <c r="I1320" s="330" t="str">
        <f>IF(H1320="","",IFERROR(INDEX(Tanggal1,MATCH('Buku Besar'!H1320,Akun1,0)),""))</f>
        <v/>
      </c>
      <c r="J1320" s="2" t="str">
        <f>IF(H1320="","",IFERROR(INDEX(Keterangan1,MATCH('Buku Besar'!H1320,Akun1,0)),""))</f>
        <v/>
      </c>
      <c r="K1320" s="2" t="str">
        <f>IF(H1320="","",IFERROR(INDEX(Reff1,MATCH('Buku Besar'!H1320,Akun1,0)),""))</f>
        <v/>
      </c>
      <c r="L1320" s="331" t="str">
        <f>IF(H1320="","",IFERROR(INDEX(Penerimaan1,MATCH('Buku Besar'!H1320,Akun1,0)),""))</f>
        <v/>
      </c>
      <c r="M1320" s="331" t="str">
        <f>IF(H1320="","",IFERROR(INDEX(Pengeluaran1,MATCH('Buku Besar'!H1320,Akun1,0)),""))</f>
        <v/>
      </c>
    </row>
    <row r="1321" spans="1:13" x14ac:dyDescent="0.25">
      <c r="A1321" s="91" t="str">
        <f t="shared" si="40"/>
        <v/>
      </c>
      <c r="B1321" s="330" t="str">
        <f>IF(A1321="","",IFERROR(INDEX(Tanggal,MATCH('Buku Besar'!A1321,Akun,0)),""))</f>
        <v/>
      </c>
      <c r="C1321" s="2" t="str">
        <f>IF(A1321="","",IFERROR(INDEX(Keterangan,MATCH('Buku Besar'!A1321,Akun,0)),""))</f>
        <v/>
      </c>
      <c r="D1321" s="2" t="str">
        <f>IF(A1321="","",IFERROR(INDEX(Reff,MATCH('Buku Besar'!A1321,Akun,0)),""))</f>
        <v/>
      </c>
      <c r="E1321" s="331" t="str">
        <f>IF(A1321="","",IFERROR(INDEX(Penerimaan,MATCH('Buku Besar'!A1321,Akun,0)),""))</f>
        <v/>
      </c>
      <c r="F1321" s="331" t="str">
        <f>IF(A1321="","",IFERROR(INDEX(Pengeluaran,MATCH('Buku Besar'!A1321,Akun,0)),""))</f>
        <v/>
      </c>
      <c r="H1321" s="91" t="str">
        <f t="shared" si="41"/>
        <v/>
      </c>
      <c r="I1321" s="330" t="str">
        <f>IF(H1321="","",IFERROR(INDEX(Tanggal1,MATCH('Buku Besar'!H1321,Akun1,0)),""))</f>
        <v/>
      </c>
      <c r="J1321" s="2" t="str">
        <f>IF(H1321="","",IFERROR(INDEX(Keterangan1,MATCH('Buku Besar'!H1321,Akun1,0)),""))</f>
        <v/>
      </c>
      <c r="K1321" s="2" t="str">
        <f>IF(H1321="","",IFERROR(INDEX(Reff1,MATCH('Buku Besar'!H1321,Akun1,0)),""))</f>
        <v/>
      </c>
      <c r="L1321" s="331" t="str">
        <f>IF(H1321="","",IFERROR(INDEX(Penerimaan1,MATCH('Buku Besar'!H1321,Akun1,0)),""))</f>
        <v/>
      </c>
      <c r="M1321" s="331" t="str">
        <f>IF(H1321="","",IFERROR(INDEX(Pengeluaran1,MATCH('Buku Besar'!H1321,Akun1,0)),""))</f>
        <v/>
      </c>
    </row>
    <row r="1322" spans="1:13" x14ac:dyDescent="0.25">
      <c r="A1322" s="91" t="str">
        <f t="shared" si="40"/>
        <v/>
      </c>
      <c r="B1322" s="330" t="str">
        <f>IF(A1322="","",IFERROR(INDEX(Tanggal,MATCH('Buku Besar'!A1322,Akun,0)),""))</f>
        <v/>
      </c>
      <c r="C1322" s="2" t="str">
        <f>IF(A1322="","",IFERROR(INDEX(Keterangan,MATCH('Buku Besar'!A1322,Akun,0)),""))</f>
        <v/>
      </c>
      <c r="D1322" s="2" t="str">
        <f>IF(A1322="","",IFERROR(INDEX(Reff,MATCH('Buku Besar'!A1322,Akun,0)),""))</f>
        <v/>
      </c>
      <c r="E1322" s="331" t="str">
        <f>IF(A1322="","",IFERROR(INDEX(Penerimaan,MATCH('Buku Besar'!A1322,Akun,0)),""))</f>
        <v/>
      </c>
      <c r="F1322" s="331" t="str">
        <f>IF(A1322="","",IFERROR(INDEX(Pengeluaran,MATCH('Buku Besar'!A1322,Akun,0)),""))</f>
        <v/>
      </c>
      <c r="H1322" s="91" t="str">
        <f t="shared" si="41"/>
        <v/>
      </c>
      <c r="I1322" s="330" t="str">
        <f>IF(H1322="","",IFERROR(INDEX(Tanggal1,MATCH('Buku Besar'!H1322,Akun1,0)),""))</f>
        <v/>
      </c>
      <c r="J1322" s="2" t="str">
        <f>IF(H1322="","",IFERROR(INDEX(Keterangan1,MATCH('Buku Besar'!H1322,Akun1,0)),""))</f>
        <v/>
      </c>
      <c r="K1322" s="2" t="str">
        <f>IF(H1322="","",IFERROR(INDEX(Reff1,MATCH('Buku Besar'!H1322,Akun1,0)),""))</f>
        <v/>
      </c>
      <c r="L1322" s="331" t="str">
        <f>IF(H1322="","",IFERROR(INDEX(Penerimaan1,MATCH('Buku Besar'!H1322,Akun1,0)),""))</f>
        <v/>
      </c>
      <c r="M1322" s="331" t="str">
        <f>IF(H1322="","",IFERROR(INDEX(Pengeluaran1,MATCH('Buku Besar'!H1322,Akun1,0)),""))</f>
        <v/>
      </c>
    </row>
    <row r="1323" spans="1:13" x14ac:dyDescent="0.25">
      <c r="A1323" s="91" t="str">
        <f t="shared" si="40"/>
        <v/>
      </c>
      <c r="B1323" s="330" t="str">
        <f>IF(A1323="","",IFERROR(INDEX(Tanggal,MATCH('Buku Besar'!A1323,Akun,0)),""))</f>
        <v/>
      </c>
      <c r="C1323" s="2" t="str">
        <f>IF(A1323="","",IFERROR(INDEX(Keterangan,MATCH('Buku Besar'!A1323,Akun,0)),""))</f>
        <v/>
      </c>
      <c r="D1323" s="2" t="str">
        <f>IF(A1323="","",IFERROR(INDEX(Reff,MATCH('Buku Besar'!A1323,Akun,0)),""))</f>
        <v/>
      </c>
      <c r="E1323" s="331" t="str">
        <f>IF(A1323="","",IFERROR(INDEX(Penerimaan,MATCH('Buku Besar'!A1323,Akun,0)),""))</f>
        <v/>
      </c>
      <c r="F1323" s="331" t="str">
        <f>IF(A1323="","",IFERROR(INDEX(Pengeluaran,MATCH('Buku Besar'!A1323,Akun,0)),""))</f>
        <v/>
      </c>
      <c r="H1323" s="91" t="str">
        <f t="shared" si="41"/>
        <v/>
      </c>
      <c r="I1323" s="330" t="str">
        <f>IF(H1323="","",IFERROR(INDEX(Tanggal1,MATCH('Buku Besar'!H1323,Akun1,0)),""))</f>
        <v/>
      </c>
      <c r="J1323" s="2" t="str">
        <f>IF(H1323="","",IFERROR(INDEX(Keterangan1,MATCH('Buku Besar'!H1323,Akun1,0)),""))</f>
        <v/>
      </c>
      <c r="K1323" s="2" t="str">
        <f>IF(H1323="","",IFERROR(INDEX(Reff1,MATCH('Buku Besar'!H1323,Akun1,0)),""))</f>
        <v/>
      </c>
      <c r="L1323" s="331" t="str">
        <f>IF(H1323="","",IFERROR(INDEX(Penerimaan1,MATCH('Buku Besar'!H1323,Akun1,0)),""))</f>
        <v/>
      </c>
      <c r="M1323" s="331" t="str">
        <f>IF(H1323="","",IFERROR(INDEX(Pengeluaran1,MATCH('Buku Besar'!H1323,Akun1,0)),""))</f>
        <v/>
      </c>
    </row>
    <row r="1324" spans="1:13" x14ac:dyDescent="0.25">
      <c r="A1324" s="91" t="str">
        <f t="shared" si="40"/>
        <v/>
      </c>
      <c r="B1324" s="330" t="str">
        <f>IF(A1324="","",IFERROR(INDEX(Tanggal,MATCH('Buku Besar'!A1324,Akun,0)),""))</f>
        <v/>
      </c>
      <c r="C1324" s="2" t="str">
        <f>IF(A1324="","",IFERROR(INDEX(Keterangan,MATCH('Buku Besar'!A1324,Akun,0)),""))</f>
        <v/>
      </c>
      <c r="D1324" s="2" t="str">
        <f>IF(A1324="","",IFERROR(INDEX(Reff,MATCH('Buku Besar'!A1324,Akun,0)),""))</f>
        <v/>
      </c>
      <c r="E1324" s="331" t="str">
        <f>IF(A1324="","",IFERROR(INDEX(Penerimaan,MATCH('Buku Besar'!A1324,Akun,0)),""))</f>
        <v/>
      </c>
      <c r="F1324" s="331" t="str">
        <f>IF(A1324="","",IFERROR(INDEX(Pengeluaran,MATCH('Buku Besar'!A1324,Akun,0)),""))</f>
        <v/>
      </c>
      <c r="H1324" s="91" t="str">
        <f t="shared" si="41"/>
        <v/>
      </c>
      <c r="I1324" s="330" t="str">
        <f>IF(H1324="","",IFERROR(INDEX(Tanggal1,MATCH('Buku Besar'!H1324,Akun1,0)),""))</f>
        <v/>
      </c>
      <c r="J1324" s="2" t="str">
        <f>IF(H1324="","",IFERROR(INDEX(Keterangan1,MATCH('Buku Besar'!H1324,Akun1,0)),""))</f>
        <v/>
      </c>
      <c r="K1324" s="2" t="str">
        <f>IF(H1324="","",IFERROR(INDEX(Reff1,MATCH('Buku Besar'!H1324,Akun1,0)),""))</f>
        <v/>
      </c>
      <c r="L1324" s="331" t="str">
        <f>IF(H1324="","",IFERROR(INDEX(Penerimaan1,MATCH('Buku Besar'!H1324,Akun1,0)),""))</f>
        <v/>
      </c>
      <c r="M1324" s="331" t="str">
        <f>IF(H1324="","",IFERROR(INDEX(Pengeluaran1,MATCH('Buku Besar'!H1324,Akun1,0)),""))</f>
        <v/>
      </c>
    </row>
    <row r="1325" spans="1:13" x14ac:dyDescent="0.25">
      <c r="A1325" s="91" t="str">
        <f t="shared" si="40"/>
        <v/>
      </c>
      <c r="B1325" s="330" t="str">
        <f>IF(A1325="","",IFERROR(INDEX(Tanggal,MATCH('Buku Besar'!A1325,Akun,0)),""))</f>
        <v/>
      </c>
      <c r="C1325" s="2" t="str">
        <f>IF(A1325="","",IFERROR(INDEX(Keterangan,MATCH('Buku Besar'!A1325,Akun,0)),""))</f>
        <v/>
      </c>
      <c r="D1325" s="2" t="str">
        <f>IF(A1325="","",IFERROR(INDEX(Reff,MATCH('Buku Besar'!A1325,Akun,0)),""))</f>
        <v/>
      </c>
      <c r="E1325" s="331" t="str">
        <f>IF(A1325="","",IFERROR(INDEX(Penerimaan,MATCH('Buku Besar'!A1325,Akun,0)),""))</f>
        <v/>
      </c>
      <c r="F1325" s="331" t="str">
        <f>IF(A1325="","",IFERROR(INDEX(Pengeluaran,MATCH('Buku Besar'!A1325,Akun,0)),""))</f>
        <v/>
      </c>
      <c r="H1325" s="91" t="str">
        <f t="shared" si="41"/>
        <v/>
      </c>
      <c r="I1325" s="330" t="str">
        <f>IF(H1325="","",IFERROR(INDEX(Tanggal1,MATCH('Buku Besar'!H1325,Akun1,0)),""))</f>
        <v/>
      </c>
      <c r="J1325" s="2" t="str">
        <f>IF(H1325="","",IFERROR(INDEX(Keterangan1,MATCH('Buku Besar'!H1325,Akun1,0)),""))</f>
        <v/>
      </c>
      <c r="K1325" s="2" t="str">
        <f>IF(H1325="","",IFERROR(INDEX(Reff1,MATCH('Buku Besar'!H1325,Akun1,0)),""))</f>
        <v/>
      </c>
      <c r="L1325" s="331" t="str">
        <f>IF(H1325="","",IFERROR(INDEX(Penerimaan1,MATCH('Buku Besar'!H1325,Akun1,0)),""))</f>
        <v/>
      </c>
      <c r="M1325" s="331" t="str">
        <f>IF(H1325="","",IFERROR(INDEX(Pengeluaran1,MATCH('Buku Besar'!H1325,Akun1,0)),""))</f>
        <v/>
      </c>
    </row>
    <row r="1326" spans="1:13" x14ac:dyDescent="0.25">
      <c r="A1326" s="91" t="str">
        <f t="shared" si="40"/>
        <v/>
      </c>
      <c r="B1326" s="330" t="str">
        <f>IF(A1326="","",IFERROR(INDEX(Tanggal,MATCH('Buku Besar'!A1326,Akun,0)),""))</f>
        <v/>
      </c>
      <c r="C1326" s="2" t="str">
        <f>IF(A1326="","",IFERROR(INDEX(Keterangan,MATCH('Buku Besar'!A1326,Akun,0)),""))</f>
        <v/>
      </c>
      <c r="D1326" s="2" t="str">
        <f>IF(A1326="","",IFERROR(INDEX(Reff,MATCH('Buku Besar'!A1326,Akun,0)),""))</f>
        <v/>
      </c>
      <c r="E1326" s="331" t="str">
        <f>IF(A1326="","",IFERROR(INDEX(Penerimaan,MATCH('Buku Besar'!A1326,Akun,0)),""))</f>
        <v/>
      </c>
      <c r="F1326" s="331" t="str">
        <f>IF(A1326="","",IFERROR(INDEX(Pengeluaran,MATCH('Buku Besar'!A1326,Akun,0)),""))</f>
        <v/>
      </c>
      <c r="H1326" s="91" t="str">
        <f t="shared" si="41"/>
        <v/>
      </c>
      <c r="I1326" s="330" t="str">
        <f>IF(H1326="","",IFERROR(INDEX(Tanggal1,MATCH('Buku Besar'!H1326,Akun1,0)),""))</f>
        <v/>
      </c>
      <c r="J1326" s="2" t="str">
        <f>IF(H1326="","",IFERROR(INDEX(Keterangan1,MATCH('Buku Besar'!H1326,Akun1,0)),""))</f>
        <v/>
      </c>
      <c r="K1326" s="2" t="str">
        <f>IF(H1326="","",IFERROR(INDEX(Reff1,MATCH('Buku Besar'!H1326,Akun1,0)),""))</f>
        <v/>
      </c>
      <c r="L1326" s="331" t="str">
        <f>IF(H1326="","",IFERROR(INDEX(Penerimaan1,MATCH('Buku Besar'!H1326,Akun1,0)),""))</f>
        <v/>
      </c>
      <c r="M1326" s="331" t="str">
        <f>IF(H1326="","",IFERROR(INDEX(Pengeluaran1,MATCH('Buku Besar'!H1326,Akun1,0)),""))</f>
        <v/>
      </c>
    </row>
    <row r="1327" spans="1:13" x14ac:dyDescent="0.25">
      <c r="A1327" s="91" t="str">
        <f t="shared" si="40"/>
        <v/>
      </c>
      <c r="B1327" s="330" t="str">
        <f>IF(A1327="","",IFERROR(INDEX(Tanggal,MATCH('Buku Besar'!A1327,Akun,0)),""))</f>
        <v/>
      </c>
      <c r="C1327" s="2" t="str">
        <f>IF(A1327="","",IFERROR(INDEX(Keterangan,MATCH('Buku Besar'!A1327,Akun,0)),""))</f>
        <v/>
      </c>
      <c r="D1327" s="2" t="str">
        <f>IF(A1327="","",IFERROR(INDEX(Reff,MATCH('Buku Besar'!A1327,Akun,0)),""))</f>
        <v/>
      </c>
      <c r="E1327" s="331" t="str">
        <f>IF(A1327="","",IFERROR(INDEX(Penerimaan,MATCH('Buku Besar'!A1327,Akun,0)),""))</f>
        <v/>
      </c>
      <c r="F1327" s="331" t="str">
        <f>IF(A1327="","",IFERROR(INDEX(Pengeluaran,MATCH('Buku Besar'!A1327,Akun,0)),""))</f>
        <v/>
      </c>
      <c r="H1327" s="91" t="str">
        <f t="shared" si="41"/>
        <v/>
      </c>
      <c r="I1327" s="330" t="str">
        <f>IF(H1327="","",IFERROR(INDEX(Tanggal1,MATCH('Buku Besar'!H1327,Akun1,0)),""))</f>
        <v/>
      </c>
      <c r="J1327" s="2" t="str">
        <f>IF(H1327="","",IFERROR(INDEX(Keterangan1,MATCH('Buku Besar'!H1327,Akun1,0)),""))</f>
        <v/>
      </c>
      <c r="K1327" s="2" t="str">
        <f>IF(H1327="","",IFERROR(INDEX(Reff1,MATCH('Buku Besar'!H1327,Akun1,0)),""))</f>
        <v/>
      </c>
      <c r="L1327" s="331" t="str">
        <f>IF(H1327="","",IFERROR(INDEX(Penerimaan1,MATCH('Buku Besar'!H1327,Akun1,0)),""))</f>
        <v/>
      </c>
      <c r="M1327" s="331" t="str">
        <f>IF(H1327="","",IFERROR(INDEX(Pengeluaran1,MATCH('Buku Besar'!H1327,Akun1,0)),""))</f>
        <v/>
      </c>
    </row>
    <row r="1328" spans="1:13" x14ac:dyDescent="0.25">
      <c r="A1328" s="91" t="str">
        <f t="shared" si="40"/>
        <v/>
      </c>
      <c r="B1328" s="330" t="str">
        <f>IF(A1328="","",IFERROR(INDEX(Tanggal,MATCH('Buku Besar'!A1328,Akun,0)),""))</f>
        <v/>
      </c>
      <c r="C1328" s="2" t="str">
        <f>IF(A1328="","",IFERROR(INDEX(Keterangan,MATCH('Buku Besar'!A1328,Akun,0)),""))</f>
        <v/>
      </c>
      <c r="D1328" s="2" t="str">
        <f>IF(A1328="","",IFERROR(INDEX(Reff,MATCH('Buku Besar'!A1328,Akun,0)),""))</f>
        <v/>
      </c>
      <c r="E1328" s="331" t="str">
        <f>IF(A1328="","",IFERROR(INDEX(Penerimaan,MATCH('Buku Besar'!A1328,Akun,0)),""))</f>
        <v/>
      </c>
      <c r="F1328" s="331" t="str">
        <f>IF(A1328="","",IFERROR(INDEX(Pengeluaran,MATCH('Buku Besar'!A1328,Akun,0)),""))</f>
        <v/>
      </c>
      <c r="H1328" s="91" t="str">
        <f t="shared" si="41"/>
        <v/>
      </c>
      <c r="I1328" s="330" t="str">
        <f>IF(H1328="","",IFERROR(INDEX(Tanggal1,MATCH('Buku Besar'!H1328,Akun1,0)),""))</f>
        <v/>
      </c>
      <c r="J1328" s="2" t="str">
        <f>IF(H1328="","",IFERROR(INDEX(Keterangan1,MATCH('Buku Besar'!H1328,Akun1,0)),""))</f>
        <v/>
      </c>
      <c r="K1328" s="2" t="str">
        <f>IF(H1328="","",IFERROR(INDEX(Reff1,MATCH('Buku Besar'!H1328,Akun1,0)),""))</f>
        <v/>
      </c>
      <c r="L1328" s="331" t="str">
        <f>IF(H1328="","",IFERROR(INDEX(Penerimaan1,MATCH('Buku Besar'!H1328,Akun1,0)),""))</f>
        <v/>
      </c>
      <c r="M1328" s="331" t="str">
        <f>IF(H1328="","",IFERROR(INDEX(Pengeluaran1,MATCH('Buku Besar'!H1328,Akun1,0)),""))</f>
        <v/>
      </c>
    </row>
    <row r="1329" spans="1:13" x14ac:dyDescent="0.25">
      <c r="A1329" s="91" t="str">
        <f t="shared" si="40"/>
        <v/>
      </c>
      <c r="B1329" s="330" t="str">
        <f>IF(A1329="","",IFERROR(INDEX(Tanggal,MATCH('Buku Besar'!A1329,Akun,0)),""))</f>
        <v/>
      </c>
      <c r="C1329" s="2" t="str">
        <f>IF(A1329="","",IFERROR(INDEX(Keterangan,MATCH('Buku Besar'!A1329,Akun,0)),""))</f>
        <v/>
      </c>
      <c r="D1329" s="2" t="str">
        <f>IF(A1329="","",IFERROR(INDEX(Reff,MATCH('Buku Besar'!A1329,Akun,0)),""))</f>
        <v/>
      </c>
      <c r="E1329" s="331" t="str">
        <f>IF(A1329="","",IFERROR(INDEX(Penerimaan,MATCH('Buku Besar'!A1329,Akun,0)),""))</f>
        <v/>
      </c>
      <c r="F1329" s="331" t="str">
        <f>IF(A1329="","",IFERROR(INDEX(Pengeluaran,MATCH('Buku Besar'!A1329,Akun,0)),""))</f>
        <v/>
      </c>
      <c r="H1329" s="91" t="str">
        <f t="shared" si="41"/>
        <v/>
      </c>
      <c r="I1329" s="330" t="str">
        <f>IF(H1329="","",IFERROR(INDEX(Tanggal1,MATCH('Buku Besar'!H1329,Akun1,0)),""))</f>
        <v/>
      </c>
      <c r="J1329" s="2" t="str">
        <f>IF(H1329="","",IFERROR(INDEX(Keterangan1,MATCH('Buku Besar'!H1329,Akun1,0)),""))</f>
        <v/>
      </c>
      <c r="K1329" s="2" t="str">
        <f>IF(H1329="","",IFERROR(INDEX(Reff1,MATCH('Buku Besar'!H1329,Akun1,0)),""))</f>
        <v/>
      </c>
      <c r="L1329" s="331" t="str">
        <f>IF(H1329="","",IFERROR(INDEX(Penerimaan1,MATCH('Buku Besar'!H1329,Akun1,0)),""))</f>
        <v/>
      </c>
      <c r="M1329" s="331" t="str">
        <f>IF(H1329="","",IFERROR(INDEX(Pengeluaran1,MATCH('Buku Besar'!H1329,Akun1,0)),""))</f>
        <v/>
      </c>
    </row>
    <row r="1330" spans="1:13" x14ac:dyDescent="0.25">
      <c r="A1330" s="91" t="str">
        <f t="shared" si="40"/>
        <v/>
      </c>
      <c r="B1330" s="330" t="str">
        <f>IF(A1330="","",IFERROR(INDEX(Tanggal,MATCH('Buku Besar'!A1330,Akun,0)),""))</f>
        <v/>
      </c>
      <c r="C1330" s="2" t="str">
        <f>IF(A1330="","",IFERROR(INDEX(Keterangan,MATCH('Buku Besar'!A1330,Akun,0)),""))</f>
        <v/>
      </c>
      <c r="D1330" s="2" t="str">
        <f>IF(A1330="","",IFERROR(INDEX(Reff,MATCH('Buku Besar'!A1330,Akun,0)),""))</f>
        <v/>
      </c>
      <c r="E1330" s="331" t="str">
        <f>IF(A1330="","",IFERROR(INDEX(Penerimaan,MATCH('Buku Besar'!A1330,Akun,0)),""))</f>
        <v/>
      </c>
      <c r="F1330" s="331" t="str">
        <f>IF(A1330="","",IFERROR(INDEX(Pengeluaran,MATCH('Buku Besar'!A1330,Akun,0)),""))</f>
        <v/>
      </c>
      <c r="H1330" s="91" t="str">
        <f t="shared" si="41"/>
        <v/>
      </c>
      <c r="I1330" s="330" t="str">
        <f>IF(H1330="","",IFERROR(INDEX(Tanggal1,MATCH('Buku Besar'!H1330,Akun1,0)),""))</f>
        <v/>
      </c>
      <c r="J1330" s="2" t="str">
        <f>IF(H1330="","",IFERROR(INDEX(Keterangan1,MATCH('Buku Besar'!H1330,Akun1,0)),""))</f>
        <v/>
      </c>
      <c r="K1330" s="2" t="str">
        <f>IF(H1330="","",IFERROR(INDEX(Reff1,MATCH('Buku Besar'!H1330,Akun1,0)),""))</f>
        <v/>
      </c>
      <c r="L1330" s="331" t="str">
        <f>IF(H1330="","",IFERROR(INDEX(Penerimaan1,MATCH('Buku Besar'!H1330,Akun1,0)),""))</f>
        <v/>
      </c>
      <c r="M1330" s="331" t="str">
        <f>IF(H1330="","",IFERROR(INDEX(Pengeluaran1,MATCH('Buku Besar'!H1330,Akun1,0)),""))</f>
        <v/>
      </c>
    </row>
    <row r="1331" spans="1:13" x14ac:dyDescent="0.25">
      <c r="A1331" s="91" t="str">
        <f t="shared" si="40"/>
        <v/>
      </c>
      <c r="B1331" s="330" t="str">
        <f>IF(A1331="","",IFERROR(INDEX(Tanggal,MATCH('Buku Besar'!A1331,Akun,0)),""))</f>
        <v/>
      </c>
      <c r="C1331" s="2" t="str">
        <f>IF(A1331="","",IFERROR(INDEX(Keterangan,MATCH('Buku Besar'!A1331,Akun,0)),""))</f>
        <v/>
      </c>
      <c r="D1331" s="2" t="str">
        <f>IF(A1331="","",IFERROR(INDEX(Reff,MATCH('Buku Besar'!A1331,Akun,0)),""))</f>
        <v/>
      </c>
      <c r="E1331" s="331" t="str">
        <f>IF(A1331="","",IFERROR(INDEX(Penerimaan,MATCH('Buku Besar'!A1331,Akun,0)),""))</f>
        <v/>
      </c>
      <c r="F1331" s="331" t="str">
        <f>IF(A1331="","",IFERROR(INDEX(Pengeluaran,MATCH('Buku Besar'!A1331,Akun,0)),""))</f>
        <v/>
      </c>
      <c r="H1331" s="91" t="str">
        <f t="shared" si="41"/>
        <v/>
      </c>
      <c r="I1331" s="330" t="str">
        <f>IF(H1331="","",IFERROR(INDEX(Tanggal1,MATCH('Buku Besar'!H1331,Akun1,0)),""))</f>
        <v/>
      </c>
      <c r="J1331" s="2" t="str">
        <f>IF(H1331="","",IFERROR(INDEX(Keterangan1,MATCH('Buku Besar'!H1331,Akun1,0)),""))</f>
        <v/>
      </c>
      <c r="K1331" s="2" t="str">
        <f>IF(H1331="","",IFERROR(INDEX(Reff1,MATCH('Buku Besar'!H1331,Akun1,0)),""))</f>
        <v/>
      </c>
      <c r="L1331" s="331" t="str">
        <f>IF(H1331="","",IFERROR(INDEX(Penerimaan1,MATCH('Buku Besar'!H1331,Akun1,0)),""))</f>
        <v/>
      </c>
      <c r="M1331" s="331" t="str">
        <f>IF(H1331="","",IFERROR(INDEX(Pengeluaran1,MATCH('Buku Besar'!H1331,Akun1,0)),""))</f>
        <v/>
      </c>
    </row>
    <row r="1332" spans="1:13" x14ac:dyDescent="0.25">
      <c r="A1332" s="91" t="str">
        <f t="shared" si="40"/>
        <v/>
      </c>
      <c r="B1332" s="330" t="str">
        <f>IF(A1332="","",IFERROR(INDEX(Tanggal,MATCH('Buku Besar'!A1332,Akun,0)),""))</f>
        <v/>
      </c>
      <c r="C1332" s="2" t="str">
        <f>IF(A1332="","",IFERROR(INDEX(Keterangan,MATCH('Buku Besar'!A1332,Akun,0)),""))</f>
        <v/>
      </c>
      <c r="D1332" s="2" t="str">
        <f>IF(A1332="","",IFERROR(INDEX(Reff,MATCH('Buku Besar'!A1332,Akun,0)),""))</f>
        <v/>
      </c>
      <c r="E1332" s="331" t="str">
        <f>IF(A1332="","",IFERROR(INDEX(Penerimaan,MATCH('Buku Besar'!A1332,Akun,0)),""))</f>
        <v/>
      </c>
      <c r="F1332" s="331" t="str">
        <f>IF(A1332="","",IFERROR(INDEX(Pengeluaran,MATCH('Buku Besar'!A1332,Akun,0)),""))</f>
        <v/>
      </c>
      <c r="H1332" s="91" t="str">
        <f t="shared" si="41"/>
        <v/>
      </c>
      <c r="I1332" s="330" t="str">
        <f>IF(H1332="","",IFERROR(INDEX(Tanggal1,MATCH('Buku Besar'!H1332,Akun1,0)),""))</f>
        <v/>
      </c>
      <c r="J1332" s="2" t="str">
        <f>IF(H1332="","",IFERROR(INDEX(Keterangan1,MATCH('Buku Besar'!H1332,Akun1,0)),""))</f>
        <v/>
      </c>
      <c r="K1332" s="2" t="str">
        <f>IF(H1332="","",IFERROR(INDEX(Reff1,MATCH('Buku Besar'!H1332,Akun1,0)),""))</f>
        <v/>
      </c>
      <c r="L1332" s="331" t="str">
        <f>IF(H1332="","",IFERROR(INDEX(Penerimaan1,MATCH('Buku Besar'!H1332,Akun1,0)),""))</f>
        <v/>
      </c>
      <c r="M1332" s="331" t="str">
        <f>IF(H1332="","",IFERROR(INDEX(Pengeluaran1,MATCH('Buku Besar'!H1332,Akun1,0)),""))</f>
        <v/>
      </c>
    </row>
    <row r="1333" spans="1:13" x14ac:dyDescent="0.25">
      <c r="A1333" s="91" t="str">
        <f t="shared" si="40"/>
        <v/>
      </c>
      <c r="B1333" s="330" t="str">
        <f>IF(A1333="","",IFERROR(INDEX(Tanggal,MATCH('Buku Besar'!A1333,Akun,0)),""))</f>
        <v/>
      </c>
      <c r="C1333" s="2" t="str">
        <f>IF(A1333="","",IFERROR(INDEX(Keterangan,MATCH('Buku Besar'!A1333,Akun,0)),""))</f>
        <v/>
      </c>
      <c r="D1333" s="2" t="str">
        <f>IF(A1333="","",IFERROR(INDEX(Reff,MATCH('Buku Besar'!A1333,Akun,0)),""))</f>
        <v/>
      </c>
      <c r="E1333" s="331" t="str">
        <f>IF(A1333="","",IFERROR(INDEX(Penerimaan,MATCH('Buku Besar'!A1333,Akun,0)),""))</f>
        <v/>
      </c>
      <c r="F1333" s="331" t="str">
        <f>IF(A1333="","",IFERROR(INDEX(Pengeluaran,MATCH('Buku Besar'!A1333,Akun,0)),""))</f>
        <v/>
      </c>
      <c r="H1333" s="91" t="str">
        <f t="shared" si="41"/>
        <v/>
      </c>
      <c r="I1333" s="330" t="str">
        <f>IF(H1333="","",IFERROR(INDEX(Tanggal1,MATCH('Buku Besar'!H1333,Akun1,0)),""))</f>
        <v/>
      </c>
      <c r="J1333" s="2" t="str">
        <f>IF(H1333="","",IFERROR(INDEX(Keterangan1,MATCH('Buku Besar'!H1333,Akun1,0)),""))</f>
        <v/>
      </c>
      <c r="K1333" s="2" t="str">
        <f>IF(H1333="","",IFERROR(INDEX(Reff1,MATCH('Buku Besar'!H1333,Akun1,0)),""))</f>
        <v/>
      </c>
      <c r="L1333" s="331" t="str">
        <f>IF(H1333="","",IFERROR(INDEX(Penerimaan1,MATCH('Buku Besar'!H1333,Akun1,0)),""))</f>
        <v/>
      </c>
      <c r="M1333" s="331" t="str">
        <f>IF(H1333="","",IFERROR(INDEX(Pengeluaran1,MATCH('Buku Besar'!H1333,Akun1,0)),""))</f>
        <v/>
      </c>
    </row>
    <row r="1334" spans="1:13" x14ac:dyDescent="0.25">
      <c r="A1334" s="91" t="str">
        <f t="shared" si="40"/>
        <v/>
      </c>
      <c r="B1334" s="330" t="str">
        <f>IF(A1334="","",IFERROR(INDEX(Tanggal,MATCH('Buku Besar'!A1334,Akun,0)),""))</f>
        <v/>
      </c>
      <c r="C1334" s="2" t="str">
        <f>IF(A1334="","",IFERROR(INDEX(Keterangan,MATCH('Buku Besar'!A1334,Akun,0)),""))</f>
        <v/>
      </c>
      <c r="D1334" s="2" t="str">
        <f>IF(A1334="","",IFERROR(INDEX(Reff,MATCH('Buku Besar'!A1334,Akun,0)),""))</f>
        <v/>
      </c>
      <c r="E1334" s="331" t="str">
        <f>IF(A1334="","",IFERROR(INDEX(Penerimaan,MATCH('Buku Besar'!A1334,Akun,0)),""))</f>
        <v/>
      </c>
      <c r="F1334" s="331" t="str">
        <f>IF(A1334="","",IFERROR(INDEX(Pengeluaran,MATCH('Buku Besar'!A1334,Akun,0)),""))</f>
        <v/>
      </c>
      <c r="H1334" s="91" t="str">
        <f t="shared" si="41"/>
        <v/>
      </c>
      <c r="I1334" s="330" t="str">
        <f>IF(H1334="","",IFERROR(INDEX(Tanggal1,MATCH('Buku Besar'!H1334,Akun1,0)),""))</f>
        <v/>
      </c>
      <c r="J1334" s="2" t="str">
        <f>IF(H1334="","",IFERROR(INDEX(Keterangan1,MATCH('Buku Besar'!H1334,Akun1,0)),""))</f>
        <v/>
      </c>
      <c r="K1334" s="2" t="str">
        <f>IF(H1334="","",IFERROR(INDEX(Reff1,MATCH('Buku Besar'!H1334,Akun1,0)),""))</f>
        <v/>
      </c>
      <c r="L1334" s="331" t="str">
        <f>IF(H1334="","",IFERROR(INDEX(Penerimaan1,MATCH('Buku Besar'!H1334,Akun1,0)),""))</f>
        <v/>
      </c>
      <c r="M1334" s="331" t="str">
        <f>IF(H1334="","",IFERROR(INDEX(Pengeluaran1,MATCH('Buku Besar'!H1334,Akun1,0)),""))</f>
        <v/>
      </c>
    </row>
    <row r="1335" spans="1:13" x14ac:dyDescent="0.25">
      <c r="A1335" s="91" t="str">
        <f t="shared" si="40"/>
        <v/>
      </c>
      <c r="B1335" s="330" t="str">
        <f>IF(A1335="","",IFERROR(INDEX(Tanggal,MATCH('Buku Besar'!A1335,Akun,0)),""))</f>
        <v/>
      </c>
      <c r="C1335" s="2" t="str">
        <f>IF(A1335="","",IFERROR(INDEX(Keterangan,MATCH('Buku Besar'!A1335,Akun,0)),""))</f>
        <v/>
      </c>
      <c r="D1335" s="2" t="str">
        <f>IF(A1335="","",IFERROR(INDEX(Reff,MATCH('Buku Besar'!A1335,Akun,0)),""))</f>
        <v/>
      </c>
      <c r="E1335" s="331" t="str">
        <f>IF(A1335="","",IFERROR(INDEX(Penerimaan,MATCH('Buku Besar'!A1335,Akun,0)),""))</f>
        <v/>
      </c>
      <c r="F1335" s="331" t="str">
        <f>IF(A1335="","",IFERROR(INDEX(Pengeluaran,MATCH('Buku Besar'!A1335,Akun,0)),""))</f>
        <v/>
      </c>
      <c r="H1335" s="91" t="str">
        <f t="shared" si="41"/>
        <v/>
      </c>
      <c r="I1335" s="330" t="str">
        <f>IF(H1335="","",IFERROR(INDEX(Tanggal1,MATCH('Buku Besar'!H1335,Akun1,0)),""))</f>
        <v/>
      </c>
      <c r="J1335" s="2" t="str">
        <f>IF(H1335="","",IFERROR(INDEX(Keterangan1,MATCH('Buku Besar'!H1335,Akun1,0)),""))</f>
        <v/>
      </c>
      <c r="K1335" s="2" t="str">
        <f>IF(H1335="","",IFERROR(INDEX(Reff1,MATCH('Buku Besar'!H1335,Akun1,0)),""))</f>
        <v/>
      </c>
      <c r="L1335" s="331" t="str">
        <f>IF(H1335="","",IFERROR(INDEX(Penerimaan1,MATCH('Buku Besar'!H1335,Akun1,0)),""))</f>
        <v/>
      </c>
      <c r="M1335" s="331" t="str">
        <f>IF(H1335="","",IFERROR(INDEX(Pengeluaran1,MATCH('Buku Besar'!H1335,Akun1,0)),""))</f>
        <v/>
      </c>
    </row>
    <row r="1336" spans="1:13" x14ac:dyDescent="0.25">
      <c r="A1336" s="91" t="str">
        <f t="shared" si="40"/>
        <v/>
      </c>
      <c r="B1336" s="330" t="str">
        <f>IF(A1336="","",IFERROR(INDEX(Tanggal,MATCH('Buku Besar'!A1336,Akun,0)),""))</f>
        <v/>
      </c>
      <c r="C1336" s="2" t="str">
        <f>IF(A1336="","",IFERROR(INDEX(Keterangan,MATCH('Buku Besar'!A1336,Akun,0)),""))</f>
        <v/>
      </c>
      <c r="D1336" s="2" t="str">
        <f>IF(A1336="","",IFERROR(INDEX(Reff,MATCH('Buku Besar'!A1336,Akun,0)),""))</f>
        <v/>
      </c>
      <c r="E1336" s="331" t="str">
        <f>IF(A1336="","",IFERROR(INDEX(Penerimaan,MATCH('Buku Besar'!A1336,Akun,0)),""))</f>
        <v/>
      </c>
      <c r="F1336" s="331" t="str">
        <f>IF(A1336="","",IFERROR(INDEX(Pengeluaran,MATCH('Buku Besar'!A1336,Akun,0)),""))</f>
        <v/>
      </c>
      <c r="H1336" s="91" t="str">
        <f t="shared" si="41"/>
        <v/>
      </c>
      <c r="I1336" s="330" t="str">
        <f>IF(H1336="","",IFERROR(INDEX(Tanggal1,MATCH('Buku Besar'!H1336,Akun1,0)),""))</f>
        <v/>
      </c>
      <c r="J1336" s="2" t="str">
        <f>IF(H1336="","",IFERROR(INDEX(Keterangan1,MATCH('Buku Besar'!H1336,Akun1,0)),""))</f>
        <v/>
      </c>
      <c r="K1336" s="2" t="str">
        <f>IF(H1336="","",IFERROR(INDEX(Reff1,MATCH('Buku Besar'!H1336,Akun1,0)),""))</f>
        <v/>
      </c>
      <c r="L1336" s="331" t="str">
        <f>IF(H1336="","",IFERROR(INDEX(Penerimaan1,MATCH('Buku Besar'!H1336,Akun1,0)),""))</f>
        <v/>
      </c>
      <c r="M1336" s="331" t="str">
        <f>IF(H1336="","",IFERROR(INDEX(Pengeluaran1,MATCH('Buku Besar'!H1336,Akun1,0)),""))</f>
        <v/>
      </c>
    </row>
    <row r="1337" spans="1:13" x14ac:dyDescent="0.25">
      <c r="A1337" s="91" t="str">
        <f t="shared" si="40"/>
        <v/>
      </c>
      <c r="B1337" s="330" t="str">
        <f>IF(A1337="","",IFERROR(INDEX(Tanggal,MATCH('Buku Besar'!A1337,Akun,0)),""))</f>
        <v/>
      </c>
      <c r="C1337" s="2" t="str">
        <f>IF(A1337="","",IFERROR(INDEX(Keterangan,MATCH('Buku Besar'!A1337,Akun,0)),""))</f>
        <v/>
      </c>
      <c r="D1337" s="2" t="str">
        <f>IF(A1337="","",IFERROR(INDEX(Reff,MATCH('Buku Besar'!A1337,Akun,0)),""))</f>
        <v/>
      </c>
      <c r="E1337" s="331" t="str">
        <f>IF(A1337="","",IFERROR(INDEX(Penerimaan,MATCH('Buku Besar'!A1337,Akun,0)),""))</f>
        <v/>
      </c>
      <c r="F1337" s="331" t="str">
        <f>IF(A1337="","",IFERROR(INDEX(Pengeluaran,MATCH('Buku Besar'!A1337,Akun,0)),""))</f>
        <v/>
      </c>
      <c r="H1337" s="91" t="str">
        <f t="shared" si="41"/>
        <v/>
      </c>
      <c r="I1337" s="330" t="str">
        <f>IF(H1337="","",IFERROR(INDEX(Tanggal1,MATCH('Buku Besar'!H1337,Akun1,0)),""))</f>
        <v/>
      </c>
      <c r="J1337" s="2" t="str">
        <f>IF(H1337="","",IFERROR(INDEX(Keterangan1,MATCH('Buku Besar'!H1337,Akun1,0)),""))</f>
        <v/>
      </c>
      <c r="K1337" s="2" t="str">
        <f>IF(H1337="","",IFERROR(INDEX(Reff1,MATCH('Buku Besar'!H1337,Akun1,0)),""))</f>
        <v/>
      </c>
      <c r="L1337" s="331" t="str">
        <f>IF(H1337="","",IFERROR(INDEX(Penerimaan1,MATCH('Buku Besar'!H1337,Akun1,0)),""))</f>
        <v/>
      </c>
      <c r="M1337" s="331" t="str">
        <f>IF(H1337="","",IFERROR(INDEX(Pengeluaran1,MATCH('Buku Besar'!H1337,Akun1,0)),""))</f>
        <v/>
      </c>
    </row>
    <row r="1338" spans="1:13" x14ac:dyDescent="0.25">
      <c r="A1338" s="91" t="str">
        <f t="shared" si="40"/>
        <v/>
      </c>
      <c r="B1338" s="330" t="str">
        <f>IF(A1338="","",IFERROR(INDEX(Tanggal,MATCH('Buku Besar'!A1338,Akun,0)),""))</f>
        <v/>
      </c>
      <c r="C1338" s="2" t="str">
        <f>IF(A1338="","",IFERROR(INDEX(Keterangan,MATCH('Buku Besar'!A1338,Akun,0)),""))</f>
        <v/>
      </c>
      <c r="D1338" s="2" t="str">
        <f>IF(A1338="","",IFERROR(INDEX(Reff,MATCH('Buku Besar'!A1338,Akun,0)),""))</f>
        <v/>
      </c>
      <c r="E1338" s="331" t="str">
        <f>IF(A1338="","",IFERROR(INDEX(Penerimaan,MATCH('Buku Besar'!A1338,Akun,0)),""))</f>
        <v/>
      </c>
      <c r="F1338" s="331" t="str">
        <f>IF(A1338="","",IFERROR(INDEX(Pengeluaran,MATCH('Buku Besar'!A1338,Akun,0)),""))</f>
        <v/>
      </c>
      <c r="H1338" s="91" t="str">
        <f t="shared" si="41"/>
        <v/>
      </c>
      <c r="I1338" s="330" t="str">
        <f>IF(H1338="","",IFERROR(INDEX(Tanggal1,MATCH('Buku Besar'!H1338,Akun1,0)),""))</f>
        <v/>
      </c>
      <c r="J1338" s="2" t="str">
        <f>IF(H1338="","",IFERROR(INDEX(Keterangan1,MATCH('Buku Besar'!H1338,Akun1,0)),""))</f>
        <v/>
      </c>
      <c r="K1338" s="2" t="str">
        <f>IF(H1338="","",IFERROR(INDEX(Reff1,MATCH('Buku Besar'!H1338,Akun1,0)),""))</f>
        <v/>
      </c>
      <c r="L1338" s="331" t="str">
        <f>IF(H1338="","",IFERROR(INDEX(Penerimaan1,MATCH('Buku Besar'!H1338,Akun1,0)),""))</f>
        <v/>
      </c>
      <c r="M1338" s="331" t="str">
        <f>IF(H1338="","",IFERROR(INDEX(Pengeluaran1,MATCH('Buku Besar'!H1338,Akun1,0)),""))</f>
        <v/>
      </c>
    </row>
    <row r="1339" spans="1:13" x14ac:dyDescent="0.25">
      <c r="A1339" s="91" t="str">
        <f t="shared" si="40"/>
        <v/>
      </c>
      <c r="B1339" s="330" t="str">
        <f>IF(A1339="","",IFERROR(INDEX(Tanggal,MATCH('Buku Besar'!A1339,Akun,0)),""))</f>
        <v/>
      </c>
      <c r="C1339" s="2" t="str">
        <f>IF(A1339="","",IFERROR(INDEX(Keterangan,MATCH('Buku Besar'!A1339,Akun,0)),""))</f>
        <v/>
      </c>
      <c r="D1339" s="2" t="str">
        <f>IF(A1339="","",IFERROR(INDEX(Reff,MATCH('Buku Besar'!A1339,Akun,0)),""))</f>
        <v/>
      </c>
      <c r="E1339" s="331" t="str">
        <f>IF(A1339="","",IFERROR(INDEX(Penerimaan,MATCH('Buku Besar'!A1339,Akun,0)),""))</f>
        <v/>
      </c>
      <c r="F1339" s="331" t="str">
        <f>IF(A1339="","",IFERROR(INDEX(Pengeluaran,MATCH('Buku Besar'!A1339,Akun,0)),""))</f>
        <v/>
      </c>
      <c r="H1339" s="91" t="str">
        <f t="shared" si="41"/>
        <v/>
      </c>
      <c r="I1339" s="330" t="str">
        <f>IF(H1339="","",IFERROR(INDEX(Tanggal1,MATCH('Buku Besar'!H1339,Akun1,0)),""))</f>
        <v/>
      </c>
      <c r="J1339" s="2" t="str">
        <f>IF(H1339="","",IFERROR(INDEX(Keterangan1,MATCH('Buku Besar'!H1339,Akun1,0)),""))</f>
        <v/>
      </c>
      <c r="K1339" s="2" t="str">
        <f>IF(H1339="","",IFERROR(INDEX(Reff1,MATCH('Buku Besar'!H1339,Akun1,0)),""))</f>
        <v/>
      </c>
      <c r="L1339" s="331" t="str">
        <f>IF(H1339="","",IFERROR(INDEX(Penerimaan1,MATCH('Buku Besar'!H1339,Akun1,0)),""))</f>
        <v/>
      </c>
      <c r="M1339" s="331" t="str">
        <f>IF(H1339="","",IFERROR(INDEX(Pengeluaran1,MATCH('Buku Besar'!H1339,Akun1,0)),""))</f>
        <v/>
      </c>
    </row>
    <row r="1340" spans="1:13" x14ac:dyDescent="0.25">
      <c r="A1340" s="91" t="str">
        <f t="shared" si="40"/>
        <v/>
      </c>
      <c r="B1340" s="330" t="str">
        <f>IF(A1340="","",IFERROR(INDEX(Tanggal,MATCH('Buku Besar'!A1340,Akun,0)),""))</f>
        <v/>
      </c>
      <c r="C1340" s="2" t="str">
        <f>IF(A1340="","",IFERROR(INDEX(Keterangan,MATCH('Buku Besar'!A1340,Akun,0)),""))</f>
        <v/>
      </c>
      <c r="D1340" s="2" t="str">
        <f>IF(A1340="","",IFERROR(INDEX(Reff,MATCH('Buku Besar'!A1340,Akun,0)),""))</f>
        <v/>
      </c>
      <c r="E1340" s="331" t="str">
        <f>IF(A1340="","",IFERROR(INDEX(Penerimaan,MATCH('Buku Besar'!A1340,Akun,0)),""))</f>
        <v/>
      </c>
      <c r="F1340" s="331" t="str">
        <f>IF(A1340="","",IFERROR(INDEX(Pengeluaran,MATCH('Buku Besar'!A1340,Akun,0)),""))</f>
        <v/>
      </c>
      <c r="H1340" s="91" t="str">
        <f t="shared" si="41"/>
        <v/>
      </c>
      <c r="I1340" s="330" t="str">
        <f>IF(H1340="","",IFERROR(INDEX(Tanggal1,MATCH('Buku Besar'!H1340,Akun1,0)),""))</f>
        <v/>
      </c>
      <c r="J1340" s="2" t="str">
        <f>IF(H1340="","",IFERROR(INDEX(Keterangan1,MATCH('Buku Besar'!H1340,Akun1,0)),""))</f>
        <v/>
      </c>
      <c r="K1340" s="2" t="str">
        <f>IF(H1340="","",IFERROR(INDEX(Reff1,MATCH('Buku Besar'!H1340,Akun1,0)),""))</f>
        <v/>
      </c>
      <c r="L1340" s="331" t="str">
        <f>IF(H1340="","",IFERROR(INDEX(Penerimaan1,MATCH('Buku Besar'!H1340,Akun1,0)),""))</f>
        <v/>
      </c>
      <c r="M1340" s="331" t="str">
        <f>IF(H1340="","",IFERROR(INDEX(Pengeluaran1,MATCH('Buku Besar'!H1340,Akun1,0)),""))</f>
        <v/>
      </c>
    </row>
    <row r="1341" spans="1:13" x14ac:dyDescent="0.25">
      <c r="A1341" s="91" t="str">
        <f t="shared" si="40"/>
        <v/>
      </c>
      <c r="B1341" s="330" t="str">
        <f>IF(A1341="","",IFERROR(INDEX(Tanggal,MATCH('Buku Besar'!A1341,Akun,0)),""))</f>
        <v/>
      </c>
      <c r="C1341" s="2" t="str">
        <f>IF(A1341="","",IFERROR(INDEX(Keterangan,MATCH('Buku Besar'!A1341,Akun,0)),""))</f>
        <v/>
      </c>
      <c r="D1341" s="2" t="str">
        <f>IF(A1341="","",IFERROR(INDEX(Reff,MATCH('Buku Besar'!A1341,Akun,0)),""))</f>
        <v/>
      </c>
      <c r="E1341" s="331" t="str">
        <f>IF(A1341="","",IFERROR(INDEX(Penerimaan,MATCH('Buku Besar'!A1341,Akun,0)),""))</f>
        <v/>
      </c>
      <c r="F1341" s="331" t="str">
        <f>IF(A1341="","",IFERROR(INDEX(Pengeluaran,MATCH('Buku Besar'!A1341,Akun,0)),""))</f>
        <v/>
      </c>
      <c r="H1341" s="91" t="str">
        <f t="shared" si="41"/>
        <v/>
      </c>
      <c r="I1341" s="330" t="str">
        <f>IF(H1341="","",IFERROR(INDEX(Tanggal1,MATCH('Buku Besar'!H1341,Akun1,0)),""))</f>
        <v/>
      </c>
      <c r="J1341" s="2" t="str">
        <f>IF(H1341="","",IFERROR(INDEX(Keterangan1,MATCH('Buku Besar'!H1341,Akun1,0)),""))</f>
        <v/>
      </c>
      <c r="K1341" s="2" t="str">
        <f>IF(H1341="","",IFERROR(INDEX(Reff1,MATCH('Buku Besar'!H1341,Akun1,0)),""))</f>
        <v/>
      </c>
      <c r="L1341" s="331" t="str">
        <f>IF(H1341="","",IFERROR(INDEX(Penerimaan1,MATCH('Buku Besar'!H1341,Akun1,0)),""))</f>
        <v/>
      </c>
      <c r="M1341" s="331" t="str">
        <f>IF(H1341="","",IFERROR(INDEX(Pengeluaran1,MATCH('Buku Besar'!H1341,Akun1,0)),""))</f>
        <v/>
      </c>
    </row>
    <row r="1342" spans="1:13" x14ac:dyDescent="0.25">
      <c r="A1342" s="91" t="str">
        <f t="shared" si="40"/>
        <v/>
      </c>
      <c r="B1342" s="330" t="str">
        <f>IF(A1342="","",IFERROR(INDEX(Tanggal,MATCH('Buku Besar'!A1342,Akun,0)),""))</f>
        <v/>
      </c>
      <c r="C1342" s="2" t="str">
        <f>IF(A1342="","",IFERROR(INDEX(Keterangan,MATCH('Buku Besar'!A1342,Akun,0)),""))</f>
        <v/>
      </c>
      <c r="D1342" s="2" t="str">
        <f>IF(A1342="","",IFERROR(INDEX(Reff,MATCH('Buku Besar'!A1342,Akun,0)),""))</f>
        <v/>
      </c>
      <c r="E1342" s="331" t="str">
        <f>IF(A1342="","",IFERROR(INDEX(Penerimaan,MATCH('Buku Besar'!A1342,Akun,0)),""))</f>
        <v/>
      </c>
      <c r="F1342" s="331" t="str">
        <f>IF(A1342="","",IFERROR(INDEX(Pengeluaran,MATCH('Buku Besar'!A1342,Akun,0)),""))</f>
        <v/>
      </c>
      <c r="H1342" s="91" t="str">
        <f t="shared" si="41"/>
        <v/>
      </c>
      <c r="I1342" s="330" t="str">
        <f>IF(H1342="","",IFERROR(INDEX(Tanggal1,MATCH('Buku Besar'!H1342,Akun1,0)),""))</f>
        <v/>
      </c>
      <c r="J1342" s="2" t="str">
        <f>IF(H1342="","",IFERROR(INDEX(Keterangan1,MATCH('Buku Besar'!H1342,Akun1,0)),""))</f>
        <v/>
      </c>
      <c r="K1342" s="2" t="str">
        <f>IF(H1342="","",IFERROR(INDEX(Reff1,MATCH('Buku Besar'!H1342,Akun1,0)),""))</f>
        <v/>
      </c>
      <c r="L1342" s="331" t="str">
        <f>IF(H1342="","",IFERROR(INDEX(Penerimaan1,MATCH('Buku Besar'!H1342,Akun1,0)),""))</f>
        <v/>
      </c>
      <c r="M1342" s="331" t="str">
        <f>IF(H1342="","",IFERROR(INDEX(Pengeluaran1,MATCH('Buku Besar'!H1342,Akun1,0)),""))</f>
        <v/>
      </c>
    </row>
    <row r="1343" spans="1:13" x14ac:dyDescent="0.25">
      <c r="A1343" s="91" t="str">
        <f t="shared" si="40"/>
        <v/>
      </c>
      <c r="B1343" s="330" t="str">
        <f>IF(A1343="","",IFERROR(INDEX(Tanggal,MATCH('Buku Besar'!A1343,Akun,0)),""))</f>
        <v/>
      </c>
      <c r="C1343" s="2" t="str">
        <f>IF(A1343="","",IFERROR(INDEX(Keterangan,MATCH('Buku Besar'!A1343,Akun,0)),""))</f>
        <v/>
      </c>
      <c r="D1343" s="2" t="str">
        <f>IF(A1343="","",IFERROR(INDEX(Reff,MATCH('Buku Besar'!A1343,Akun,0)),""))</f>
        <v/>
      </c>
      <c r="E1343" s="331" t="str">
        <f>IF(A1343="","",IFERROR(INDEX(Penerimaan,MATCH('Buku Besar'!A1343,Akun,0)),""))</f>
        <v/>
      </c>
      <c r="F1343" s="331" t="str">
        <f>IF(A1343="","",IFERROR(INDEX(Pengeluaran,MATCH('Buku Besar'!A1343,Akun,0)),""))</f>
        <v/>
      </c>
      <c r="H1343" s="91" t="str">
        <f t="shared" si="41"/>
        <v/>
      </c>
      <c r="I1343" s="330" t="str">
        <f>IF(H1343="","",IFERROR(INDEX(Tanggal1,MATCH('Buku Besar'!H1343,Akun1,0)),""))</f>
        <v/>
      </c>
      <c r="J1343" s="2" t="str">
        <f>IF(H1343="","",IFERROR(INDEX(Keterangan1,MATCH('Buku Besar'!H1343,Akun1,0)),""))</f>
        <v/>
      </c>
      <c r="K1343" s="2" t="str">
        <f>IF(H1343="","",IFERROR(INDEX(Reff1,MATCH('Buku Besar'!H1343,Akun1,0)),""))</f>
        <v/>
      </c>
      <c r="L1343" s="331" t="str">
        <f>IF(H1343="","",IFERROR(INDEX(Penerimaan1,MATCH('Buku Besar'!H1343,Akun1,0)),""))</f>
        <v/>
      </c>
      <c r="M1343" s="331" t="str">
        <f>IF(H1343="","",IFERROR(INDEX(Pengeluaran1,MATCH('Buku Besar'!H1343,Akun1,0)),""))</f>
        <v/>
      </c>
    </row>
    <row r="1344" spans="1:13" x14ac:dyDescent="0.25">
      <c r="A1344" s="91" t="str">
        <f t="shared" si="40"/>
        <v/>
      </c>
      <c r="B1344" s="330" t="str">
        <f>IF(A1344="","",IFERROR(INDEX(Tanggal,MATCH('Buku Besar'!A1344,Akun,0)),""))</f>
        <v/>
      </c>
      <c r="C1344" s="2" t="str">
        <f>IF(A1344="","",IFERROR(INDEX(Keterangan,MATCH('Buku Besar'!A1344,Akun,0)),""))</f>
        <v/>
      </c>
      <c r="D1344" s="2" t="str">
        <f>IF(A1344="","",IFERROR(INDEX(Reff,MATCH('Buku Besar'!A1344,Akun,0)),""))</f>
        <v/>
      </c>
      <c r="E1344" s="331" t="str">
        <f>IF(A1344="","",IFERROR(INDEX(Penerimaan,MATCH('Buku Besar'!A1344,Akun,0)),""))</f>
        <v/>
      </c>
      <c r="F1344" s="331" t="str">
        <f>IF(A1344="","",IFERROR(INDEX(Pengeluaran,MATCH('Buku Besar'!A1344,Akun,0)),""))</f>
        <v/>
      </c>
      <c r="H1344" s="91" t="str">
        <f t="shared" si="41"/>
        <v/>
      </c>
      <c r="I1344" s="330" t="str">
        <f>IF(H1344="","",IFERROR(INDEX(Tanggal1,MATCH('Buku Besar'!H1344,Akun1,0)),""))</f>
        <v/>
      </c>
      <c r="J1344" s="2" t="str">
        <f>IF(H1344="","",IFERROR(INDEX(Keterangan1,MATCH('Buku Besar'!H1344,Akun1,0)),""))</f>
        <v/>
      </c>
      <c r="K1344" s="2" t="str">
        <f>IF(H1344="","",IFERROR(INDEX(Reff1,MATCH('Buku Besar'!H1344,Akun1,0)),""))</f>
        <v/>
      </c>
      <c r="L1344" s="331" t="str">
        <f>IF(H1344="","",IFERROR(INDEX(Penerimaan1,MATCH('Buku Besar'!H1344,Akun1,0)),""))</f>
        <v/>
      </c>
      <c r="M1344" s="331" t="str">
        <f>IF(H1344="","",IFERROR(INDEX(Pengeluaran1,MATCH('Buku Besar'!H1344,Akun1,0)),""))</f>
        <v/>
      </c>
    </row>
    <row r="1345" spans="1:13" x14ac:dyDescent="0.25">
      <c r="A1345" s="91" t="str">
        <f t="shared" si="40"/>
        <v/>
      </c>
      <c r="B1345" s="330" t="str">
        <f>IF(A1345="","",IFERROR(INDEX(Tanggal,MATCH('Buku Besar'!A1345,Akun,0)),""))</f>
        <v/>
      </c>
      <c r="C1345" s="2" t="str">
        <f>IF(A1345="","",IFERROR(INDEX(Keterangan,MATCH('Buku Besar'!A1345,Akun,0)),""))</f>
        <v/>
      </c>
      <c r="D1345" s="2" t="str">
        <f>IF(A1345="","",IFERROR(INDEX(Reff,MATCH('Buku Besar'!A1345,Akun,0)),""))</f>
        <v/>
      </c>
      <c r="E1345" s="331" t="str">
        <f>IF(A1345="","",IFERROR(INDEX(Penerimaan,MATCH('Buku Besar'!A1345,Akun,0)),""))</f>
        <v/>
      </c>
      <c r="F1345" s="331" t="str">
        <f>IF(A1345="","",IFERROR(INDEX(Pengeluaran,MATCH('Buku Besar'!A1345,Akun,0)),""))</f>
        <v/>
      </c>
      <c r="H1345" s="91" t="str">
        <f t="shared" si="41"/>
        <v/>
      </c>
      <c r="I1345" s="330" t="str">
        <f>IF(H1345="","",IFERROR(INDEX(Tanggal1,MATCH('Buku Besar'!H1345,Akun1,0)),""))</f>
        <v/>
      </c>
      <c r="J1345" s="2" t="str">
        <f>IF(H1345="","",IFERROR(INDEX(Keterangan1,MATCH('Buku Besar'!H1345,Akun1,0)),""))</f>
        <v/>
      </c>
      <c r="K1345" s="2" t="str">
        <f>IF(H1345="","",IFERROR(INDEX(Reff1,MATCH('Buku Besar'!H1345,Akun1,0)),""))</f>
        <v/>
      </c>
      <c r="L1345" s="331" t="str">
        <f>IF(H1345="","",IFERROR(INDEX(Penerimaan1,MATCH('Buku Besar'!H1345,Akun1,0)),""))</f>
        <v/>
      </c>
      <c r="M1345" s="331" t="str">
        <f>IF(H1345="","",IFERROR(INDEX(Pengeluaran1,MATCH('Buku Besar'!H1345,Akun1,0)),""))</f>
        <v/>
      </c>
    </row>
    <row r="1346" spans="1:13" x14ac:dyDescent="0.25">
      <c r="A1346" s="91" t="str">
        <f t="shared" si="40"/>
        <v/>
      </c>
      <c r="B1346" s="330" t="str">
        <f>IF(A1346="","",IFERROR(INDEX(Tanggal,MATCH('Buku Besar'!A1346,Akun,0)),""))</f>
        <v/>
      </c>
      <c r="C1346" s="2" t="str">
        <f>IF(A1346="","",IFERROR(INDEX(Keterangan,MATCH('Buku Besar'!A1346,Akun,0)),""))</f>
        <v/>
      </c>
      <c r="D1346" s="2" t="str">
        <f>IF(A1346="","",IFERROR(INDEX(Reff,MATCH('Buku Besar'!A1346,Akun,0)),""))</f>
        <v/>
      </c>
      <c r="E1346" s="331" t="str">
        <f>IF(A1346="","",IFERROR(INDEX(Penerimaan,MATCH('Buku Besar'!A1346,Akun,0)),""))</f>
        <v/>
      </c>
      <c r="F1346" s="331" t="str">
        <f>IF(A1346="","",IFERROR(INDEX(Pengeluaran,MATCH('Buku Besar'!A1346,Akun,0)),""))</f>
        <v/>
      </c>
      <c r="H1346" s="91" t="str">
        <f t="shared" si="41"/>
        <v/>
      </c>
      <c r="I1346" s="330" t="str">
        <f>IF(H1346="","",IFERROR(INDEX(Tanggal1,MATCH('Buku Besar'!H1346,Akun1,0)),""))</f>
        <v/>
      </c>
      <c r="J1346" s="2" t="str">
        <f>IF(H1346="","",IFERROR(INDEX(Keterangan1,MATCH('Buku Besar'!H1346,Akun1,0)),""))</f>
        <v/>
      </c>
      <c r="K1346" s="2" t="str">
        <f>IF(H1346="","",IFERROR(INDEX(Reff1,MATCH('Buku Besar'!H1346,Akun1,0)),""))</f>
        <v/>
      </c>
      <c r="L1346" s="331" t="str">
        <f>IF(H1346="","",IFERROR(INDEX(Penerimaan1,MATCH('Buku Besar'!H1346,Akun1,0)),""))</f>
        <v/>
      </c>
      <c r="M1346" s="331" t="str">
        <f>IF(H1346="","",IFERROR(INDEX(Pengeluaran1,MATCH('Buku Besar'!H1346,Akun1,0)),""))</f>
        <v/>
      </c>
    </row>
    <row r="1347" spans="1:13" x14ac:dyDescent="0.25">
      <c r="A1347" s="91" t="str">
        <f t="shared" si="40"/>
        <v/>
      </c>
      <c r="B1347" s="330" t="str">
        <f>IF(A1347="","",IFERROR(INDEX(Tanggal,MATCH('Buku Besar'!A1347,Akun,0)),""))</f>
        <v/>
      </c>
      <c r="C1347" s="2" t="str">
        <f>IF(A1347="","",IFERROR(INDEX(Keterangan,MATCH('Buku Besar'!A1347,Akun,0)),""))</f>
        <v/>
      </c>
      <c r="D1347" s="2" t="str">
        <f>IF(A1347="","",IFERROR(INDEX(Reff,MATCH('Buku Besar'!A1347,Akun,0)),""))</f>
        <v/>
      </c>
      <c r="E1347" s="331" t="str">
        <f>IF(A1347="","",IFERROR(INDEX(Penerimaan,MATCH('Buku Besar'!A1347,Akun,0)),""))</f>
        <v/>
      </c>
      <c r="F1347" s="331" t="str">
        <f>IF(A1347="","",IFERROR(INDEX(Pengeluaran,MATCH('Buku Besar'!A1347,Akun,0)),""))</f>
        <v/>
      </c>
      <c r="H1347" s="91" t="str">
        <f t="shared" si="41"/>
        <v/>
      </c>
      <c r="I1347" s="330" t="str">
        <f>IF(H1347="","",IFERROR(INDEX(Tanggal1,MATCH('Buku Besar'!H1347,Akun1,0)),""))</f>
        <v/>
      </c>
      <c r="J1347" s="2" t="str">
        <f>IF(H1347="","",IFERROR(INDEX(Keterangan1,MATCH('Buku Besar'!H1347,Akun1,0)),""))</f>
        <v/>
      </c>
      <c r="K1347" s="2" t="str">
        <f>IF(H1347="","",IFERROR(INDEX(Reff1,MATCH('Buku Besar'!H1347,Akun1,0)),""))</f>
        <v/>
      </c>
      <c r="L1347" s="331" t="str">
        <f>IF(H1347="","",IFERROR(INDEX(Penerimaan1,MATCH('Buku Besar'!H1347,Akun1,0)),""))</f>
        <v/>
      </c>
      <c r="M1347" s="331" t="str">
        <f>IF(H1347="","",IFERROR(INDEX(Pengeluaran1,MATCH('Buku Besar'!H1347,Akun1,0)),""))</f>
        <v/>
      </c>
    </row>
    <row r="1348" spans="1:13" x14ac:dyDescent="0.25">
      <c r="A1348" s="91" t="str">
        <f t="shared" si="40"/>
        <v/>
      </c>
      <c r="B1348" s="330" t="str">
        <f>IF(A1348="","",IFERROR(INDEX(Tanggal,MATCH('Buku Besar'!A1348,Akun,0)),""))</f>
        <v/>
      </c>
      <c r="C1348" s="2" t="str">
        <f>IF(A1348="","",IFERROR(INDEX(Keterangan,MATCH('Buku Besar'!A1348,Akun,0)),""))</f>
        <v/>
      </c>
      <c r="D1348" s="2" t="str">
        <f>IF(A1348="","",IFERROR(INDEX(Reff,MATCH('Buku Besar'!A1348,Akun,0)),""))</f>
        <v/>
      </c>
      <c r="E1348" s="331" t="str">
        <f>IF(A1348="","",IFERROR(INDEX(Penerimaan,MATCH('Buku Besar'!A1348,Akun,0)),""))</f>
        <v/>
      </c>
      <c r="F1348" s="331" t="str">
        <f>IF(A1348="","",IFERROR(INDEX(Pengeluaran,MATCH('Buku Besar'!A1348,Akun,0)),""))</f>
        <v/>
      </c>
      <c r="H1348" s="91" t="str">
        <f t="shared" si="41"/>
        <v/>
      </c>
      <c r="I1348" s="330" t="str">
        <f>IF(H1348="","",IFERROR(INDEX(Tanggal1,MATCH('Buku Besar'!H1348,Akun1,0)),""))</f>
        <v/>
      </c>
      <c r="J1348" s="2" t="str">
        <f>IF(H1348="","",IFERROR(INDEX(Keterangan1,MATCH('Buku Besar'!H1348,Akun1,0)),""))</f>
        <v/>
      </c>
      <c r="K1348" s="2" t="str">
        <f>IF(H1348="","",IFERROR(INDEX(Reff1,MATCH('Buku Besar'!H1348,Akun1,0)),""))</f>
        <v/>
      </c>
      <c r="L1348" s="331" t="str">
        <f>IF(H1348="","",IFERROR(INDEX(Penerimaan1,MATCH('Buku Besar'!H1348,Akun1,0)),""))</f>
        <v/>
      </c>
      <c r="M1348" s="331" t="str">
        <f>IF(H1348="","",IFERROR(INDEX(Pengeluaran1,MATCH('Buku Besar'!H1348,Akun1,0)),""))</f>
        <v/>
      </c>
    </row>
    <row r="1349" spans="1:13" x14ac:dyDescent="0.25">
      <c r="A1349" s="91" t="str">
        <f t="shared" si="40"/>
        <v/>
      </c>
      <c r="B1349" s="330" t="str">
        <f>IF(A1349="","",IFERROR(INDEX(Tanggal,MATCH('Buku Besar'!A1349,Akun,0)),""))</f>
        <v/>
      </c>
      <c r="C1349" s="2" t="str">
        <f>IF(A1349="","",IFERROR(INDEX(Keterangan,MATCH('Buku Besar'!A1349,Akun,0)),""))</f>
        <v/>
      </c>
      <c r="D1349" s="2" t="str">
        <f>IF(A1349="","",IFERROR(INDEX(Reff,MATCH('Buku Besar'!A1349,Akun,0)),""))</f>
        <v/>
      </c>
      <c r="E1349" s="331" t="str">
        <f>IF(A1349="","",IFERROR(INDEX(Penerimaan,MATCH('Buku Besar'!A1349,Akun,0)),""))</f>
        <v/>
      </c>
      <c r="F1349" s="331" t="str">
        <f>IF(A1349="","",IFERROR(INDEX(Pengeluaran,MATCH('Buku Besar'!A1349,Akun,0)),""))</f>
        <v/>
      </c>
      <c r="H1349" s="91" t="str">
        <f t="shared" si="41"/>
        <v/>
      </c>
      <c r="I1349" s="330" t="str">
        <f>IF(H1349="","",IFERROR(INDEX(Tanggal1,MATCH('Buku Besar'!H1349,Akun1,0)),""))</f>
        <v/>
      </c>
      <c r="J1349" s="2" t="str">
        <f>IF(H1349="","",IFERROR(INDEX(Keterangan1,MATCH('Buku Besar'!H1349,Akun1,0)),""))</f>
        <v/>
      </c>
      <c r="K1349" s="2" t="str">
        <f>IF(H1349="","",IFERROR(INDEX(Reff1,MATCH('Buku Besar'!H1349,Akun1,0)),""))</f>
        <v/>
      </c>
      <c r="L1349" s="331" t="str">
        <f>IF(H1349="","",IFERROR(INDEX(Penerimaan1,MATCH('Buku Besar'!H1349,Akun1,0)),""))</f>
        <v/>
      </c>
      <c r="M1349" s="331" t="str">
        <f>IF(H1349="","",IFERROR(INDEX(Pengeluaran1,MATCH('Buku Besar'!H1349,Akun1,0)),""))</f>
        <v/>
      </c>
    </row>
    <row r="1350" spans="1:13" x14ac:dyDescent="0.25">
      <c r="A1350" s="91" t="str">
        <f t="shared" si="40"/>
        <v/>
      </c>
      <c r="B1350" s="330" t="str">
        <f>IF(A1350="","",IFERROR(INDEX(Tanggal,MATCH('Buku Besar'!A1350,Akun,0)),""))</f>
        <v/>
      </c>
      <c r="C1350" s="2" t="str">
        <f>IF(A1350="","",IFERROR(INDEX(Keterangan,MATCH('Buku Besar'!A1350,Akun,0)),""))</f>
        <v/>
      </c>
      <c r="D1350" s="2" t="str">
        <f>IF(A1350="","",IFERROR(INDEX(Reff,MATCH('Buku Besar'!A1350,Akun,0)),""))</f>
        <v/>
      </c>
      <c r="E1350" s="331" t="str">
        <f>IF(A1350="","",IFERROR(INDEX(Penerimaan,MATCH('Buku Besar'!A1350,Akun,0)),""))</f>
        <v/>
      </c>
      <c r="F1350" s="331" t="str">
        <f>IF(A1350="","",IFERROR(INDEX(Pengeluaran,MATCH('Buku Besar'!A1350,Akun,0)),""))</f>
        <v/>
      </c>
      <c r="H1350" s="91" t="str">
        <f t="shared" si="41"/>
        <v/>
      </c>
      <c r="I1350" s="330" t="str">
        <f>IF(H1350="","",IFERROR(INDEX(Tanggal1,MATCH('Buku Besar'!H1350,Akun1,0)),""))</f>
        <v/>
      </c>
      <c r="J1350" s="2" t="str">
        <f>IF(H1350="","",IFERROR(INDEX(Keterangan1,MATCH('Buku Besar'!H1350,Akun1,0)),""))</f>
        <v/>
      </c>
      <c r="K1350" s="2" t="str">
        <f>IF(H1350="","",IFERROR(INDEX(Reff1,MATCH('Buku Besar'!H1350,Akun1,0)),""))</f>
        <v/>
      </c>
      <c r="L1350" s="331" t="str">
        <f>IF(H1350="","",IFERROR(INDEX(Penerimaan1,MATCH('Buku Besar'!H1350,Akun1,0)),""))</f>
        <v/>
      </c>
      <c r="M1350" s="331" t="str">
        <f>IF(H1350="","",IFERROR(INDEX(Pengeluaran1,MATCH('Buku Besar'!H1350,Akun1,0)),""))</f>
        <v/>
      </c>
    </row>
    <row r="1351" spans="1:13" x14ac:dyDescent="0.25">
      <c r="A1351" s="91" t="str">
        <f t="shared" si="40"/>
        <v/>
      </c>
      <c r="B1351" s="330" t="str">
        <f>IF(A1351="","",IFERROR(INDEX(Tanggal,MATCH('Buku Besar'!A1351,Akun,0)),""))</f>
        <v/>
      </c>
      <c r="C1351" s="2" t="str">
        <f>IF(A1351="","",IFERROR(INDEX(Keterangan,MATCH('Buku Besar'!A1351,Akun,0)),""))</f>
        <v/>
      </c>
      <c r="D1351" s="2" t="str">
        <f>IF(A1351="","",IFERROR(INDEX(Reff,MATCH('Buku Besar'!A1351,Akun,0)),""))</f>
        <v/>
      </c>
      <c r="E1351" s="331" t="str">
        <f>IF(A1351="","",IFERROR(INDEX(Penerimaan,MATCH('Buku Besar'!A1351,Akun,0)),""))</f>
        <v/>
      </c>
      <c r="F1351" s="331" t="str">
        <f>IF(A1351="","",IFERROR(INDEX(Pengeluaran,MATCH('Buku Besar'!A1351,Akun,0)),""))</f>
        <v/>
      </c>
      <c r="H1351" s="91" t="str">
        <f t="shared" si="41"/>
        <v/>
      </c>
      <c r="I1351" s="330" t="str">
        <f>IF(H1351="","",IFERROR(INDEX(Tanggal1,MATCH('Buku Besar'!H1351,Akun1,0)),""))</f>
        <v/>
      </c>
      <c r="J1351" s="2" t="str">
        <f>IF(H1351="","",IFERROR(INDEX(Keterangan1,MATCH('Buku Besar'!H1351,Akun1,0)),""))</f>
        <v/>
      </c>
      <c r="K1351" s="2" t="str">
        <f>IF(H1351="","",IFERROR(INDEX(Reff1,MATCH('Buku Besar'!H1351,Akun1,0)),""))</f>
        <v/>
      </c>
      <c r="L1351" s="331" t="str">
        <f>IF(H1351="","",IFERROR(INDEX(Penerimaan1,MATCH('Buku Besar'!H1351,Akun1,0)),""))</f>
        <v/>
      </c>
      <c r="M1351" s="331" t="str">
        <f>IF(H1351="","",IFERROR(INDEX(Pengeluaran1,MATCH('Buku Besar'!H1351,Akun1,0)),""))</f>
        <v/>
      </c>
    </row>
    <row r="1352" spans="1:13" x14ac:dyDescent="0.25">
      <c r="A1352" s="91" t="str">
        <f t="shared" ref="A1352:A1415" si="42">IFERROR(IF((MID(A1351,8,LEN(A1351)-7)+1)&lt;=COUNTIF(Kas_Harian,LEFT(A1351,6)),LEFT(A1351,6)&amp;"-"&amp;MID(A1351,8,LEN(A1351)-7)+1,""),"")</f>
        <v/>
      </c>
      <c r="B1352" s="330" t="str">
        <f>IF(A1352="","",IFERROR(INDEX(Tanggal,MATCH('Buku Besar'!A1352,Akun,0)),""))</f>
        <v/>
      </c>
      <c r="C1352" s="2" t="str">
        <f>IF(A1352="","",IFERROR(INDEX(Keterangan,MATCH('Buku Besar'!A1352,Akun,0)),""))</f>
        <v/>
      </c>
      <c r="D1352" s="2" t="str">
        <f>IF(A1352="","",IFERROR(INDEX(Reff,MATCH('Buku Besar'!A1352,Akun,0)),""))</f>
        <v/>
      </c>
      <c r="E1352" s="331" t="str">
        <f>IF(A1352="","",IFERROR(INDEX(Penerimaan,MATCH('Buku Besar'!A1352,Akun,0)),""))</f>
        <v/>
      </c>
      <c r="F1352" s="331" t="str">
        <f>IF(A1352="","",IFERROR(INDEX(Pengeluaran,MATCH('Buku Besar'!A1352,Akun,0)),""))</f>
        <v/>
      </c>
      <c r="H1352" s="91" t="str">
        <f t="shared" ref="H1352:H1415" si="43">IFERROR(IF((MID(H1351,8,LEN(H1351)-7)+1)&lt;=COUNTIF(Bank_Harian,LEFT(H1351,6)),LEFT(H1351,6)&amp;"-"&amp;MID(H1351,8,LEN(H1351)-7)+1,""),"")</f>
        <v/>
      </c>
      <c r="I1352" s="330" t="str">
        <f>IF(H1352="","",IFERROR(INDEX(Tanggal1,MATCH('Buku Besar'!H1352,Akun1,0)),""))</f>
        <v/>
      </c>
      <c r="J1352" s="2" t="str">
        <f>IF(H1352="","",IFERROR(INDEX(Keterangan1,MATCH('Buku Besar'!H1352,Akun1,0)),""))</f>
        <v/>
      </c>
      <c r="K1352" s="2" t="str">
        <f>IF(H1352="","",IFERROR(INDEX(Reff1,MATCH('Buku Besar'!H1352,Akun1,0)),""))</f>
        <v/>
      </c>
      <c r="L1352" s="331" t="str">
        <f>IF(H1352="","",IFERROR(INDEX(Penerimaan1,MATCH('Buku Besar'!H1352,Akun1,0)),""))</f>
        <v/>
      </c>
      <c r="M1352" s="331" t="str">
        <f>IF(H1352="","",IFERROR(INDEX(Pengeluaran1,MATCH('Buku Besar'!H1352,Akun1,0)),""))</f>
        <v/>
      </c>
    </row>
    <row r="1353" spans="1:13" x14ac:dyDescent="0.25">
      <c r="A1353" s="91" t="str">
        <f t="shared" si="42"/>
        <v/>
      </c>
      <c r="B1353" s="330" t="str">
        <f>IF(A1353="","",IFERROR(INDEX(Tanggal,MATCH('Buku Besar'!A1353,Akun,0)),""))</f>
        <v/>
      </c>
      <c r="C1353" s="2" t="str">
        <f>IF(A1353="","",IFERROR(INDEX(Keterangan,MATCH('Buku Besar'!A1353,Akun,0)),""))</f>
        <v/>
      </c>
      <c r="D1353" s="2" t="str">
        <f>IF(A1353="","",IFERROR(INDEX(Reff,MATCH('Buku Besar'!A1353,Akun,0)),""))</f>
        <v/>
      </c>
      <c r="E1353" s="331" t="str">
        <f>IF(A1353="","",IFERROR(INDEX(Penerimaan,MATCH('Buku Besar'!A1353,Akun,0)),""))</f>
        <v/>
      </c>
      <c r="F1353" s="331" t="str">
        <f>IF(A1353="","",IFERROR(INDEX(Pengeluaran,MATCH('Buku Besar'!A1353,Akun,0)),""))</f>
        <v/>
      </c>
      <c r="H1353" s="91" t="str">
        <f t="shared" si="43"/>
        <v/>
      </c>
      <c r="I1353" s="330" t="str">
        <f>IF(H1353="","",IFERROR(INDEX(Tanggal1,MATCH('Buku Besar'!H1353,Akun1,0)),""))</f>
        <v/>
      </c>
      <c r="J1353" s="2" t="str">
        <f>IF(H1353="","",IFERROR(INDEX(Keterangan1,MATCH('Buku Besar'!H1353,Akun1,0)),""))</f>
        <v/>
      </c>
      <c r="K1353" s="2" t="str">
        <f>IF(H1353="","",IFERROR(INDEX(Reff1,MATCH('Buku Besar'!H1353,Akun1,0)),""))</f>
        <v/>
      </c>
      <c r="L1353" s="331" t="str">
        <f>IF(H1353="","",IFERROR(INDEX(Penerimaan1,MATCH('Buku Besar'!H1353,Akun1,0)),""))</f>
        <v/>
      </c>
      <c r="M1353" s="331" t="str">
        <f>IF(H1353="","",IFERROR(INDEX(Pengeluaran1,MATCH('Buku Besar'!H1353,Akun1,0)),""))</f>
        <v/>
      </c>
    </row>
    <row r="1354" spans="1:13" x14ac:dyDescent="0.25">
      <c r="A1354" s="91" t="str">
        <f t="shared" si="42"/>
        <v/>
      </c>
      <c r="B1354" s="330" t="str">
        <f>IF(A1354="","",IFERROR(INDEX(Tanggal,MATCH('Buku Besar'!A1354,Akun,0)),""))</f>
        <v/>
      </c>
      <c r="C1354" s="2" t="str">
        <f>IF(A1354="","",IFERROR(INDEX(Keterangan,MATCH('Buku Besar'!A1354,Akun,0)),""))</f>
        <v/>
      </c>
      <c r="D1354" s="2" t="str">
        <f>IF(A1354="","",IFERROR(INDEX(Reff,MATCH('Buku Besar'!A1354,Akun,0)),""))</f>
        <v/>
      </c>
      <c r="E1354" s="331" t="str">
        <f>IF(A1354="","",IFERROR(INDEX(Penerimaan,MATCH('Buku Besar'!A1354,Akun,0)),""))</f>
        <v/>
      </c>
      <c r="F1354" s="331" t="str">
        <f>IF(A1354="","",IFERROR(INDEX(Pengeluaran,MATCH('Buku Besar'!A1354,Akun,0)),""))</f>
        <v/>
      </c>
      <c r="H1354" s="91" t="str">
        <f t="shared" si="43"/>
        <v/>
      </c>
      <c r="I1354" s="330" t="str">
        <f>IF(H1354="","",IFERROR(INDEX(Tanggal1,MATCH('Buku Besar'!H1354,Akun1,0)),""))</f>
        <v/>
      </c>
      <c r="J1354" s="2" t="str">
        <f>IF(H1354="","",IFERROR(INDEX(Keterangan1,MATCH('Buku Besar'!H1354,Akun1,0)),""))</f>
        <v/>
      </c>
      <c r="K1354" s="2" t="str">
        <f>IF(H1354="","",IFERROR(INDEX(Reff1,MATCH('Buku Besar'!H1354,Akun1,0)),""))</f>
        <v/>
      </c>
      <c r="L1354" s="331" t="str">
        <f>IF(H1354="","",IFERROR(INDEX(Penerimaan1,MATCH('Buku Besar'!H1354,Akun1,0)),""))</f>
        <v/>
      </c>
      <c r="M1354" s="331" t="str">
        <f>IF(H1354="","",IFERROR(INDEX(Pengeluaran1,MATCH('Buku Besar'!H1354,Akun1,0)),""))</f>
        <v/>
      </c>
    </row>
    <row r="1355" spans="1:13" x14ac:dyDescent="0.25">
      <c r="A1355" s="91" t="str">
        <f t="shared" si="42"/>
        <v/>
      </c>
      <c r="B1355" s="330" t="str">
        <f>IF(A1355="","",IFERROR(INDEX(Tanggal,MATCH('Buku Besar'!A1355,Akun,0)),""))</f>
        <v/>
      </c>
      <c r="C1355" s="2" t="str">
        <f>IF(A1355="","",IFERROR(INDEX(Keterangan,MATCH('Buku Besar'!A1355,Akun,0)),""))</f>
        <v/>
      </c>
      <c r="D1355" s="2" t="str">
        <f>IF(A1355="","",IFERROR(INDEX(Reff,MATCH('Buku Besar'!A1355,Akun,0)),""))</f>
        <v/>
      </c>
      <c r="E1355" s="331" t="str">
        <f>IF(A1355="","",IFERROR(INDEX(Penerimaan,MATCH('Buku Besar'!A1355,Akun,0)),""))</f>
        <v/>
      </c>
      <c r="F1355" s="331" t="str">
        <f>IF(A1355="","",IFERROR(INDEX(Pengeluaran,MATCH('Buku Besar'!A1355,Akun,0)),""))</f>
        <v/>
      </c>
      <c r="H1355" s="91" t="str">
        <f t="shared" si="43"/>
        <v/>
      </c>
      <c r="I1355" s="330" t="str">
        <f>IF(H1355="","",IFERROR(INDEX(Tanggal1,MATCH('Buku Besar'!H1355,Akun1,0)),""))</f>
        <v/>
      </c>
      <c r="J1355" s="2" t="str">
        <f>IF(H1355="","",IFERROR(INDEX(Keterangan1,MATCH('Buku Besar'!H1355,Akun1,0)),""))</f>
        <v/>
      </c>
      <c r="K1355" s="2" t="str">
        <f>IF(H1355="","",IFERROR(INDEX(Reff1,MATCH('Buku Besar'!H1355,Akun1,0)),""))</f>
        <v/>
      </c>
      <c r="L1355" s="331" t="str">
        <f>IF(H1355="","",IFERROR(INDEX(Penerimaan1,MATCH('Buku Besar'!H1355,Akun1,0)),""))</f>
        <v/>
      </c>
      <c r="M1355" s="331" t="str">
        <f>IF(H1355="","",IFERROR(INDEX(Pengeluaran1,MATCH('Buku Besar'!H1355,Akun1,0)),""))</f>
        <v/>
      </c>
    </row>
    <row r="1356" spans="1:13" x14ac:dyDescent="0.25">
      <c r="A1356" s="91" t="str">
        <f t="shared" si="42"/>
        <v/>
      </c>
      <c r="B1356" s="330" t="str">
        <f>IF(A1356="","",IFERROR(INDEX(Tanggal,MATCH('Buku Besar'!A1356,Akun,0)),""))</f>
        <v/>
      </c>
      <c r="C1356" s="2" t="str">
        <f>IF(A1356="","",IFERROR(INDEX(Keterangan,MATCH('Buku Besar'!A1356,Akun,0)),""))</f>
        <v/>
      </c>
      <c r="D1356" s="2" t="str">
        <f>IF(A1356="","",IFERROR(INDEX(Reff,MATCH('Buku Besar'!A1356,Akun,0)),""))</f>
        <v/>
      </c>
      <c r="E1356" s="331" t="str">
        <f>IF(A1356="","",IFERROR(INDEX(Penerimaan,MATCH('Buku Besar'!A1356,Akun,0)),""))</f>
        <v/>
      </c>
      <c r="F1356" s="331" t="str">
        <f>IF(A1356="","",IFERROR(INDEX(Pengeluaran,MATCH('Buku Besar'!A1356,Akun,0)),""))</f>
        <v/>
      </c>
      <c r="H1356" s="91" t="str">
        <f t="shared" si="43"/>
        <v/>
      </c>
      <c r="I1356" s="330" t="str">
        <f>IF(H1356="","",IFERROR(INDEX(Tanggal1,MATCH('Buku Besar'!H1356,Akun1,0)),""))</f>
        <v/>
      </c>
      <c r="J1356" s="2" t="str">
        <f>IF(H1356="","",IFERROR(INDEX(Keterangan1,MATCH('Buku Besar'!H1356,Akun1,0)),""))</f>
        <v/>
      </c>
      <c r="K1356" s="2" t="str">
        <f>IF(H1356="","",IFERROR(INDEX(Reff1,MATCH('Buku Besar'!H1356,Akun1,0)),""))</f>
        <v/>
      </c>
      <c r="L1356" s="331" t="str">
        <f>IF(H1356="","",IFERROR(INDEX(Penerimaan1,MATCH('Buku Besar'!H1356,Akun1,0)),""))</f>
        <v/>
      </c>
      <c r="M1356" s="331" t="str">
        <f>IF(H1356="","",IFERROR(INDEX(Pengeluaran1,MATCH('Buku Besar'!H1356,Akun1,0)),""))</f>
        <v/>
      </c>
    </row>
    <row r="1357" spans="1:13" x14ac:dyDescent="0.25">
      <c r="A1357" s="91" t="str">
        <f t="shared" si="42"/>
        <v/>
      </c>
      <c r="B1357" s="330" t="str">
        <f>IF(A1357="","",IFERROR(INDEX(Tanggal,MATCH('Buku Besar'!A1357,Akun,0)),""))</f>
        <v/>
      </c>
      <c r="C1357" s="2" t="str">
        <f>IF(A1357="","",IFERROR(INDEX(Keterangan,MATCH('Buku Besar'!A1357,Akun,0)),""))</f>
        <v/>
      </c>
      <c r="D1357" s="2" t="str">
        <f>IF(A1357="","",IFERROR(INDEX(Reff,MATCH('Buku Besar'!A1357,Akun,0)),""))</f>
        <v/>
      </c>
      <c r="E1357" s="331" t="str">
        <f>IF(A1357="","",IFERROR(INDEX(Penerimaan,MATCH('Buku Besar'!A1357,Akun,0)),""))</f>
        <v/>
      </c>
      <c r="F1357" s="331" t="str">
        <f>IF(A1357="","",IFERROR(INDEX(Pengeluaran,MATCH('Buku Besar'!A1357,Akun,0)),""))</f>
        <v/>
      </c>
      <c r="H1357" s="91" t="str">
        <f t="shared" si="43"/>
        <v/>
      </c>
      <c r="I1357" s="330" t="str">
        <f>IF(H1357="","",IFERROR(INDEX(Tanggal1,MATCH('Buku Besar'!H1357,Akun1,0)),""))</f>
        <v/>
      </c>
      <c r="J1357" s="2" t="str">
        <f>IF(H1357="","",IFERROR(INDEX(Keterangan1,MATCH('Buku Besar'!H1357,Akun1,0)),""))</f>
        <v/>
      </c>
      <c r="K1357" s="2" t="str">
        <f>IF(H1357="","",IFERROR(INDEX(Reff1,MATCH('Buku Besar'!H1357,Akun1,0)),""))</f>
        <v/>
      </c>
      <c r="L1357" s="331" t="str">
        <f>IF(H1357="","",IFERROR(INDEX(Penerimaan1,MATCH('Buku Besar'!H1357,Akun1,0)),""))</f>
        <v/>
      </c>
      <c r="M1357" s="331" t="str">
        <f>IF(H1357="","",IFERROR(INDEX(Pengeluaran1,MATCH('Buku Besar'!H1357,Akun1,0)),""))</f>
        <v/>
      </c>
    </row>
    <row r="1358" spans="1:13" x14ac:dyDescent="0.25">
      <c r="A1358" s="91" t="str">
        <f t="shared" si="42"/>
        <v/>
      </c>
      <c r="B1358" s="330" t="str">
        <f>IF(A1358="","",IFERROR(INDEX(Tanggal,MATCH('Buku Besar'!A1358,Akun,0)),""))</f>
        <v/>
      </c>
      <c r="C1358" s="2" t="str">
        <f>IF(A1358="","",IFERROR(INDEX(Keterangan,MATCH('Buku Besar'!A1358,Akun,0)),""))</f>
        <v/>
      </c>
      <c r="D1358" s="2" t="str">
        <f>IF(A1358="","",IFERROR(INDEX(Reff,MATCH('Buku Besar'!A1358,Akun,0)),""))</f>
        <v/>
      </c>
      <c r="E1358" s="331" t="str">
        <f>IF(A1358="","",IFERROR(INDEX(Penerimaan,MATCH('Buku Besar'!A1358,Akun,0)),""))</f>
        <v/>
      </c>
      <c r="F1358" s="331" t="str">
        <f>IF(A1358="","",IFERROR(INDEX(Pengeluaran,MATCH('Buku Besar'!A1358,Akun,0)),""))</f>
        <v/>
      </c>
      <c r="H1358" s="91" t="str">
        <f t="shared" si="43"/>
        <v/>
      </c>
      <c r="I1358" s="330" t="str">
        <f>IF(H1358="","",IFERROR(INDEX(Tanggal1,MATCH('Buku Besar'!H1358,Akun1,0)),""))</f>
        <v/>
      </c>
      <c r="J1358" s="2" t="str">
        <f>IF(H1358="","",IFERROR(INDEX(Keterangan1,MATCH('Buku Besar'!H1358,Akun1,0)),""))</f>
        <v/>
      </c>
      <c r="K1358" s="2" t="str">
        <f>IF(H1358="","",IFERROR(INDEX(Reff1,MATCH('Buku Besar'!H1358,Akun1,0)),""))</f>
        <v/>
      </c>
      <c r="L1358" s="331" t="str">
        <f>IF(H1358="","",IFERROR(INDEX(Penerimaan1,MATCH('Buku Besar'!H1358,Akun1,0)),""))</f>
        <v/>
      </c>
      <c r="M1358" s="331" t="str">
        <f>IF(H1358="","",IFERROR(INDEX(Pengeluaran1,MATCH('Buku Besar'!H1358,Akun1,0)),""))</f>
        <v/>
      </c>
    </row>
    <row r="1359" spans="1:13" x14ac:dyDescent="0.25">
      <c r="A1359" s="91" t="str">
        <f t="shared" si="42"/>
        <v/>
      </c>
      <c r="B1359" s="330" t="str">
        <f>IF(A1359="","",IFERROR(INDEX(Tanggal,MATCH('Buku Besar'!A1359,Akun,0)),""))</f>
        <v/>
      </c>
      <c r="C1359" s="2" t="str">
        <f>IF(A1359="","",IFERROR(INDEX(Keterangan,MATCH('Buku Besar'!A1359,Akun,0)),""))</f>
        <v/>
      </c>
      <c r="D1359" s="2" t="str">
        <f>IF(A1359="","",IFERROR(INDEX(Reff,MATCH('Buku Besar'!A1359,Akun,0)),""))</f>
        <v/>
      </c>
      <c r="E1359" s="331" t="str">
        <f>IF(A1359="","",IFERROR(INDEX(Penerimaan,MATCH('Buku Besar'!A1359,Akun,0)),""))</f>
        <v/>
      </c>
      <c r="F1359" s="331" t="str">
        <f>IF(A1359="","",IFERROR(INDEX(Pengeluaran,MATCH('Buku Besar'!A1359,Akun,0)),""))</f>
        <v/>
      </c>
      <c r="H1359" s="91" t="str">
        <f t="shared" si="43"/>
        <v/>
      </c>
      <c r="I1359" s="330" t="str">
        <f>IF(H1359="","",IFERROR(INDEX(Tanggal1,MATCH('Buku Besar'!H1359,Akun1,0)),""))</f>
        <v/>
      </c>
      <c r="J1359" s="2" t="str">
        <f>IF(H1359="","",IFERROR(INDEX(Keterangan1,MATCH('Buku Besar'!H1359,Akun1,0)),""))</f>
        <v/>
      </c>
      <c r="K1359" s="2" t="str">
        <f>IF(H1359="","",IFERROR(INDEX(Reff1,MATCH('Buku Besar'!H1359,Akun1,0)),""))</f>
        <v/>
      </c>
      <c r="L1359" s="331" t="str">
        <f>IF(H1359="","",IFERROR(INDEX(Penerimaan1,MATCH('Buku Besar'!H1359,Akun1,0)),""))</f>
        <v/>
      </c>
      <c r="M1359" s="331" t="str">
        <f>IF(H1359="","",IFERROR(INDEX(Pengeluaran1,MATCH('Buku Besar'!H1359,Akun1,0)),""))</f>
        <v/>
      </c>
    </row>
    <row r="1360" spans="1:13" x14ac:dyDescent="0.25">
      <c r="A1360" s="91" t="str">
        <f t="shared" si="42"/>
        <v/>
      </c>
      <c r="B1360" s="330" t="str">
        <f>IF(A1360="","",IFERROR(INDEX(Tanggal,MATCH('Buku Besar'!A1360,Akun,0)),""))</f>
        <v/>
      </c>
      <c r="C1360" s="2" t="str">
        <f>IF(A1360="","",IFERROR(INDEX(Keterangan,MATCH('Buku Besar'!A1360,Akun,0)),""))</f>
        <v/>
      </c>
      <c r="D1360" s="2" t="str">
        <f>IF(A1360="","",IFERROR(INDEX(Reff,MATCH('Buku Besar'!A1360,Akun,0)),""))</f>
        <v/>
      </c>
      <c r="E1360" s="331" t="str">
        <f>IF(A1360="","",IFERROR(INDEX(Penerimaan,MATCH('Buku Besar'!A1360,Akun,0)),""))</f>
        <v/>
      </c>
      <c r="F1360" s="331" t="str">
        <f>IF(A1360="","",IFERROR(INDEX(Pengeluaran,MATCH('Buku Besar'!A1360,Akun,0)),""))</f>
        <v/>
      </c>
      <c r="H1360" s="91" t="str">
        <f t="shared" si="43"/>
        <v/>
      </c>
      <c r="I1360" s="330" t="str">
        <f>IF(H1360="","",IFERROR(INDEX(Tanggal1,MATCH('Buku Besar'!H1360,Akun1,0)),""))</f>
        <v/>
      </c>
      <c r="J1360" s="2" t="str">
        <f>IF(H1360="","",IFERROR(INDEX(Keterangan1,MATCH('Buku Besar'!H1360,Akun1,0)),""))</f>
        <v/>
      </c>
      <c r="K1360" s="2" t="str">
        <f>IF(H1360="","",IFERROR(INDEX(Reff1,MATCH('Buku Besar'!H1360,Akun1,0)),""))</f>
        <v/>
      </c>
      <c r="L1360" s="331" t="str">
        <f>IF(H1360="","",IFERROR(INDEX(Penerimaan1,MATCH('Buku Besar'!H1360,Akun1,0)),""))</f>
        <v/>
      </c>
      <c r="M1360" s="331" t="str">
        <f>IF(H1360="","",IFERROR(INDEX(Pengeluaran1,MATCH('Buku Besar'!H1360,Akun1,0)),""))</f>
        <v/>
      </c>
    </row>
    <row r="1361" spans="1:13" x14ac:dyDescent="0.25">
      <c r="A1361" s="91" t="str">
        <f t="shared" si="42"/>
        <v/>
      </c>
      <c r="B1361" s="330" t="str">
        <f>IF(A1361="","",IFERROR(INDEX(Tanggal,MATCH('Buku Besar'!A1361,Akun,0)),""))</f>
        <v/>
      </c>
      <c r="C1361" s="2" t="str">
        <f>IF(A1361="","",IFERROR(INDEX(Keterangan,MATCH('Buku Besar'!A1361,Akun,0)),""))</f>
        <v/>
      </c>
      <c r="D1361" s="2" t="str">
        <f>IF(A1361="","",IFERROR(INDEX(Reff,MATCH('Buku Besar'!A1361,Akun,0)),""))</f>
        <v/>
      </c>
      <c r="E1361" s="331" t="str">
        <f>IF(A1361="","",IFERROR(INDEX(Penerimaan,MATCH('Buku Besar'!A1361,Akun,0)),""))</f>
        <v/>
      </c>
      <c r="F1361" s="331" t="str">
        <f>IF(A1361="","",IFERROR(INDEX(Pengeluaran,MATCH('Buku Besar'!A1361,Akun,0)),""))</f>
        <v/>
      </c>
      <c r="H1361" s="91" t="str">
        <f t="shared" si="43"/>
        <v/>
      </c>
      <c r="I1361" s="330" t="str">
        <f>IF(H1361="","",IFERROR(INDEX(Tanggal1,MATCH('Buku Besar'!H1361,Akun1,0)),""))</f>
        <v/>
      </c>
      <c r="J1361" s="2" t="str">
        <f>IF(H1361="","",IFERROR(INDEX(Keterangan1,MATCH('Buku Besar'!H1361,Akun1,0)),""))</f>
        <v/>
      </c>
      <c r="K1361" s="2" t="str">
        <f>IF(H1361="","",IFERROR(INDEX(Reff1,MATCH('Buku Besar'!H1361,Akun1,0)),""))</f>
        <v/>
      </c>
      <c r="L1361" s="331" t="str">
        <f>IF(H1361="","",IFERROR(INDEX(Penerimaan1,MATCH('Buku Besar'!H1361,Akun1,0)),""))</f>
        <v/>
      </c>
      <c r="M1361" s="331" t="str">
        <f>IF(H1361="","",IFERROR(INDEX(Pengeluaran1,MATCH('Buku Besar'!H1361,Akun1,0)),""))</f>
        <v/>
      </c>
    </row>
    <row r="1362" spans="1:13" x14ac:dyDescent="0.25">
      <c r="A1362" s="91" t="str">
        <f t="shared" si="42"/>
        <v/>
      </c>
      <c r="B1362" s="330" t="str">
        <f>IF(A1362="","",IFERROR(INDEX(Tanggal,MATCH('Buku Besar'!A1362,Akun,0)),""))</f>
        <v/>
      </c>
      <c r="C1362" s="2" t="str">
        <f>IF(A1362="","",IFERROR(INDEX(Keterangan,MATCH('Buku Besar'!A1362,Akun,0)),""))</f>
        <v/>
      </c>
      <c r="D1362" s="2" t="str">
        <f>IF(A1362="","",IFERROR(INDEX(Reff,MATCH('Buku Besar'!A1362,Akun,0)),""))</f>
        <v/>
      </c>
      <c r="E1362" s="331" t="str">
        <f>IF(A1362="","",IFERROR(INDEX(Penerimaan,MATCH('Buku Besar'!A1362,Akun,0)),""))</f>
        <v/>
      </c>
      <c r="F1362" s="331" t="str">
        <f>IF(A1362="","",IFERROR(INDEX(Pengeluaran,MATCH('Buku Besar'!A1362,Akun,0)),""))</f>
        <v/>
      </c>
      <c r="H1362" s="91" t="str">
        <f t="shared" si="43"/>
        <v/>
      </c>
      <c r="I1362" s="330" t="str">
        <f>IF(H1362="","",IFERROR(INDEX(Tanggal1,MATCH('Buku Besar'!H1362,Akun1,0)),""))</f>
        <v/>
      </c>
      <c r="J1362" s="2" t="str">
        <f>IF(H1362="","",IFERROR(INDEX(Keterangan1,MATCH('Buku Besar'!H1362,Akun1,0)),""))</f>
        <v/>
      </c>
      <c r="K1362" s="2" t="str">
        <f>IF(H1362="","",IFERROR(INDEX(Reff1,MATCH('Buku Besar'!H1362,Akun1,0)),""))</f>
        <v/>
      </c>
      <c r="L1362" s="331" t="str">
        <f>IF(H1362="","",IFERROR(INDEX(Penerimaan1,MATCH('Buku Besar'!H1362,Akun1,0)),""))</f>
        <v/>
      </c>
      <c r="M1362" s="331" t="str">
        <f>IF(H1362="","",IFERROR(INDEX(Pengeluaran1,MATCH('Buku Besar'!H1362,Akun1,0)),""))</f>
        <v/>
      </c>
    </row>
    <row r="1363" spans="1:13" x14ac:dyDescent="0.25">
      <c r="A1363" s="91" t="str">
        <f t="shared" si="42"/>
        <v/>
      </c>
      <c r="B1363" s="330" t="str">
        <f>IF(A1363="","",IFERROR(INDEX(Tanggal,MATCH('Buku Besar'!A1363,Akun,0)),""))</f>
        <v/>
      </c>
      <c r="C1363" s="2" t="str">
        <f>IF(A1363="","",IFERROR(INDEX(Keterangan,MATCH('Buku Besar'!A1363,Akun,0)),""))</f>
        <v/>
      </c>
      <c r="D1363" s="2" t="str">
        <f>IF(A1363="","",IFERROR(INDEX(Reff,MATCH('Buku Besar'!A1363,Akun,0)),""))</f>
        <v/>
      </c>
      <c r="E1363" s="331" t="str">
        <f>IF(A1363="","",IFERROR(INDEX(Penerimaan,MATCH('Buku Besar'!A1363,Akun,0)),""))</f>
        <v/>
      </c>
      <c r="F1363" s="331" t="str">
        <f>IF(A1363="","",IFERROR(INDEX(Pengeluaran,MATCH('Buku Besar'!A1363,Akun,0)),""))</f>
        <v/>
      </c>
      <c r="H1363" s="91" t="str">
        <f t="shared" si="43"/>
        <v/>
      </c>
      <c r="I1363" s="330" t="str">
        <f>IF(H1363="","",IFERROR(INDEX(Tanggal1,MATCH('Buku Besar'!H1363,Akun1,0)),""))</f>
        <v/>
      </c>
      <c r="J1363" s="2" t="str">
        <f>IF(H1363="","",IFERROR(INDEX(Keterangan1,MATCH('Buku Besar'!H1363,Akun1,0)),""))</f>
        <v/>
      </c>
      <c r="K1363" s="2" t="str">
        <f>IF(H1363="","",IFERROR(INDEX(Reff1,MATCH('Buku Besar'!H1363,Akun1,0)),""))</f>
        <v/>
      </c>
      <c r="L1363" s="331" t="str">
        <f>IF(H1363="","",IFERROR(INDEX(Penerimaan1,MATCH('Buku Besar'!H1363,Akun1,0)),""))</f>
        <v/>
      </c>
      <c r="M1363" s="331" t="str">
        <f>IF(H1363="","",IFERROR(INDEX(Pengeluaran1,MATCH('Buku Besar'!H1363,Akun1,0)),""))</f>
        <v/>
      </c>
    </row>
    <row r="1364" spans="1:13" x14ac:dyDescent="0.25">
      <c r="A1364" s="91" t="str">
        <f t="shared" si="42"/>
        <v/>
      </c>
      <c r="B1364" s="330" t="str">
        <f>IF(A1364="","",IFERROR(INDEX(Tanggal,MATCH('Buku Besar'!A1364,Akun,0)),""))</f>
        <v/>
      </c>
      <c r="C1364" s="2" t="str">
        <f>IF(A1364="","",IFERROR(INDEX(Keterangan,MATCH('Buku Besar'!A1364,Akun,0)),""))</f>
        <v/>
      </c>
      <c r="D1364" s="2" t="str">
        <f>IF(A1364="","",IFERROR(INDEX(Reff,MATCH('Buku Besar'!A1364,Akun,0)),""))</f>
        <v/>
      </c>
      <c r="E1364" s="331" t="str">
        <f>IF(A1364="","",IFERROR(INDEX(Penerimaan,MATCH('Buku Besar'!A1364,Akun,0)),""))</f>
        <v/>
      </c>
      <c r="F1364" s="331" t="str">
        <f>IF(A1364="","",IFERROR(INDEX(Pengeluaran,MATCH('Buku Besar'!A1364,Akun,0)),""))</f>
        <v/>
      </c>
      <c r="H1364" s="91" t="str">
        <f t="shared" si="43"/>
        <v/>
      </c>
      <c r="I1364" s="330" t="str">
        <f>IF(H1364="","",IFERROR(INDEX(Tanggal1,MATCH('Buku Besar'!H1364,Akun1,0)),""))</f>
        <v/>
      </c>
      <c r="J1364" s="2" t="str">
        <f>IF(H1364="","",IFERROR(INDEX(Keterangan1,MATCH('Buku Besar'!H1364,Akun1,0)),""))</f>
        <v/>
      </c>
      <c r="K1364" s="2" t="str">
        <f>IF(H1364="","",IFERROR(INDEX(Reff1,MATCH('Buku Besar'!H1364,Akun1,0)),""))</f>
        <v/>
      </c>
      <c r="L1364" s="331" t="str">
        <f>IF(H1364="","",IFERROR(INDEX(Penerimaan1,MATCH('Buku Besar'!H1364,Akun1,0)),""))</f>
        <v/>
      </c>
      <c r="M1364" s="331" t="str">
        <f>IF(H1364="","",IFERROR(INDEX(Pengeluaran1,MATCH('Buku Besar'!H1364,Akun1,0)),""))</f>
        <v/>
      </c>
    </row>
    <row r="1365" spans="1:13" x14ac:dyDescent="0.25">
      <c r="A1365" s="91" t="str">
        <f t="shared" si="42"/>
        <v/>
      </c>
      <c r="B1365" s="330" t="str">
        <f>IF(A1365="","",IFERROR(INDEX(Tanggal,MATCH('Buku Besar'!A1365,Akun,0)),""))</f>
        <v/>
      </c>
      <c r="C1365" s="2" t="str">
        <f>IF(A1365="","",IFERROR(INDEX(Keterangan,MATCH('Buku Besar'!A1365,Akun,0)),""))</f>
        <v/>
      </c>
      <c r="D1365" s="2" t="str">
        <f>IF(A1365="","",IFERROR(INDEX(Reff,MATCH('Buku Besar'!A1365,Akun,0)),""))</f>
        <v/>
      </c>
      <c r="E1365" s="331" t="str">
        <f>IF(A1365="","",IFERROR(INDEX(Penerimaan,MATCH('Buku Besar'!A1365,Akun,0)),""))</f>
        <v/>
      </c>
      <c r="F1365" s="331" t="str">
        <f>IF(A1365="","",IFERROR(INDEX(Pengeluaran,MATCH('Buku Besar'!A1365,Akun,0)),""))</f>
        <v/>
      </c>
      <c r="H1365" s="91" t="str">
        <f t="shared" si="43"/>
        <v/>
      </c>
      <c r="I1365" s="330" t="str">
        <f>IF(H1365="","",IFERROR(INDEX(Tanggal1,MATCH('Buku Besar'!H1365,Akun1,0)),""))</f>
        <v/>
      </c>
      <c r="J1365" s="2" t="str">
        <f>IF(H1365="","",IFERROR(INDEX(Keterangan1,MATCH('Buku Besar'!H1365,Akun1,0)),""))</f>
        <v/>
      </c>
      <c r="K1365" s="2" t="str">
        <f>IF(H1365="","",IFERROR(INDEX(Reff1,MATCH('Buku Besar'!H1365,Akun1,0)),""))</f>
        <v/>
      </c>
      <c r="L1365" s="331" t="str">
        <f>IF(H1365="","",IFERROR(INDEX(Penerimaan1,MATCH('Buku Besar'!H1365,Akun1,0)),""))</f>
        <v/>
      </c>
      <c r="M1365" s="331" t="str">
        <f>IF(H1365="","",IFERROR(INDEX(Pengeluaran1,MATCH('Buku Besar'!H1365,Akun1,0)),""))</f>
        <v/>
      </c>
    </row>
    <row r="1366" spans="1:13" x14ac:dyDescent="0.25">
      <c r="A1366" s="91" t="str">
        <f t="shared" si="42"/>
        <v/>
      </c>
      <c r="B1366" s="330" t="str">
        <f>IF(A1366="","",IFERROR(INDEX(Tanggal,MATCH('Buku Besar'!A1366,Akun,0)),""))</f>
        <v/>
      </c>
      <c r="C1366" s="2" t="str">
        <f>IF(A1366="","",IFERROR(INDEX(Keterangan,MATCH('Buku Besar'!A1366,Akun,0)),""))</f>
        <v/>
      </c>
      <c r="D1366" s="2" t="str">
        <f>IF(A1366="","",IFERROR(INDEX(Reff,MATCH('Buku Besar'!A1366,Akun,0)),""))</f>
        <v/>
      </c>
      <c r="E1366" s="331" t="str">
        <f>IF(A1366="","",IFERROR(INDEX(Penerimaan,MATCH('Buku Besar'!A1366,Akun,0)),""))</f>
        <v/>
      </c>
      <c r="F1366" s="331" t="str">
        <f>IF(A1366="","",IFERROR(INDEX(Pengeluaran,MATCH('Buku Besar'!A1366,Akun,0)),""))</f>
        <v/>
      </c>
      <c r="H1366" s="91" t="str">
        <f t="shared" si="43"/>
        <v/>
      </c>
      <c r="I1366" s="330" t="str">
        <f>IF(H1366="","",IFERROR(INDEX(Tanggal1,MATCH('Buku Besar'!H1366,Akun1,0)),""))</f>
        <v/>
      </c>
      <c r="J1366" s="2" t="str">
        <f>IF(H1366="","",IFERROR(INDEX(Keterangan1,MATCH('Buku Besar'!H1366,Akun1,0)),""))</f>
        <v/>
      </c>
      <c r="K1366" s="2" t="str">
        <f>IF(H1366="","",IFERROR(INDEX(Reff1,MATCH('Buku Besar'!H1366,Akun1,0)),""))</f>
        <v/>
      </c>
      <c r="L1366" s="331" t="str">
        <f>IF(H1366="","",IFERROR(INDEX(Penerimaan1,MATCH('Buku Besar'!H1366,Akun1,0)),""))</f>
        <v/>
      </c>
      <c r="M1366" s="331" t="str">
        <f>IF(H1366="","",IFERROR(INDEX(Pengeluaran1,MATCH('Buku Besar'!H1366,Akun1,0)),""))</f>
        <v/>
      </c>
    </row>
    <row r="1367" spans="1:13" x14ac:dyDescent="0.25">
      <c r="A1367" s="91" t="str">
        <f t="shared" si="42"/>
        <v/>
      </c>
      <c r="B1367" s="330" t="str">
        <f>IF(A1367="","",IFERROR(INDEX(Tanggal,MATCH('Buku Besar'!A1367,Akun,0)),""))</f>
        <v/>
      </c>
      <c r="C1367" s="2" t="str">
        <f>IF(A1367="","",IFERROR(INDEX(Keterangan,MATCH('Buku Besar'!A1367,Akun,0)),""))</f>
        <v/>
      </c>
      <c r="D1367" s="2" t="str">
        <f>IF(A1367="","",IFERROR(INDEX(Reff,MATCH('Buku Besar'!A1367,Akun,0)),""))</f>
        <v/>
      </c>
      <c r="E1367" s="331" t="str">
        <f>IF(A1367="","",IFERROR(INDEX(Penerimaan,MATCH('Buku Besar'!A1367,Akun,0)),""))</f>
        <v/>
      </c>
      <c r="F1367" s="331" t="str">
        <f>IF(A1367="","",IFERROR(INDEX(Pengeluaran,MATCH('Buku Besar'!A1367,Akun,0)),""))</f>
        <v/>
      </c>
      <c r="H1367" s="91" t="str">
        <f t="shared" si="43"/>
        <v/>
      </c>
      <c r="I1367" s="330" t="str">
        <f>IF(H1367="","",IFERROR(INDEX(Tanggal1,MATCH('Buku Besar'!H1367,Akun1,0)),""))</f>
        <v/>
      </c>
      <c r="J1367" s="2" t="str">
        <f>IF(H1367="","",IFERROR(INDEX(Keterangan1,MATCH('Buku Besar'!H1367,Akun1,0)),""))</f>
        <v/>
      </c>
      <c r="K1367" s="2" t="str">
        <f>IF(H1367="","",IFERROR(INDEX(Reff1,MATCH('Buku Besar'!H1367,Akun1,0)),""))</f>
        <v/>
      </c>
      <c r="L1367" s="331" t="str">
        <f>IF(H1367="","",IFERROR(INDEX(Penerimaan1,MATCH('Buku Besar'!H1367,Akun1,0)),""))</f>
        <v/>
      </c>
      <c r="M1367" s="331" t="str">
        <f>IF(H1367="","",IFERROR(INDEX(Pengeluaran1,MATCH('Buku Besar'!H1367,Akun1,0)),""))</f>
        <v/>
      </c>
    </row>
    <row r="1368" spans="1:13" x14ac:dyDescent="0.25">
      <c r="A1368" s="91" t="str">
        <f t="shared" si="42"/>
        <v/>
      </c>
      <c r="B1368" s="330" t="str">
        <f>IF(A1368="","",IFERROR(INDEX(Tanggal,MATCH('Buku Besar'!A1368,Akun,0)),""))</f>
        <v/>
      </c>
      <c r="C1368" s="2" t="str">
        <f>IF(A1368="","",IFERROR(INDEX(Keterangan,MATCH('Buku Besar'!A1368,Akun,0)),""))</f>
        <v/>
      </c>
      <c r="D1368" s="2" t="str">
        <f>IF(A1368="","",IFERROR(INDEX(Reff,MATCH('Buku Besar'!A1368,Akun,0)),""))</f>
        <v/>
      </c>
      <c r="E1368" s="331" t="str">
        <f>IF(A1368="","",IFERROR(INDEX(Penerimaan,MATCH('Buku Besar'!A1368,Akun,0)),""))</f>
        <v/>
      </c>
      <c r="F1368" s="331" t="str">
        <f>IF(A1368="","",IFERROR(INDEX(Pengeluaran,MATCH('Buku Besar'!A1368,Akun,0)),""))</f>
        <v/>
      </c>
      <c r="H1368" s="91" t="str">
        <f t="shared" si="43"/>
        <v/>
      </c>
      <c r="I1368" s="330" t="str">
        <f>IF(H1368="","",IFERROR(INDEX(Tanggal1,MATCH('Buku Besar'!H1368,Akun1,0)),""))</f>
        <v/>
      </c>
      <c r="J1368" s="2" t="str">
        <f>IF(H1368="","",IFERROR(INDEX(Keterangan1,MATCH('Buku Besar'!H1368,Akun1,0)),""))</f>
        <v/>
      </c>
      <c r="K1368" s="2" t="str">
        <f>IF(H1368="","",IFERROR(INDEX(Reff1,MATCH('Buku Besar'!H1368,Akun1,0)),""))</f>
        <v/>
      </c>
      <c r="L1368" s="331" t="str">
        <f>IF(H1368="","",IFERROR(INDEX(Penerimaan1,MATCH('Buku Besar'!H1368,Akun1,0)),""))</f>
        <v/>
      </c>
      <c r="M1368" s="331" t="str">
        <f>IF(H1368="","",IFERROR(INDEX(Pengeluaran1,MATCH('Buku Besar'!H1368,Akun1,0)),""))</f>
        <v/>
      </c>
    </row>
    <row r="1369" spans="1:13" x14ac:dyDescent="0.25">
      <c r="A1369" s="91" t="str">
        <f t="shared" si="42"/>
        <v/>
      </c>
      <c r="B1369" s="330" t="str">
        <f>IF(A1369="","",IFERROR(INDEX(Tanggal,MATCH('Buku Besar'!A1369,Akun,0)),""))</f>
        <v/>
      </c>
      <c r="C1369" s="2" t="str">
        <f>IF(A1369="","",IFERROR(INDEX(Keterangan,MATCH('Buku Besar'!A1369,Akun,0)),""))</f>
        <v/>
      </c>
      <c r="D1369" s="2" t="str">
        <f>IF(A1369="","",IFERROR(INDEX(Reff,MATCH('Buku Besar'!A1369,Akun,0)),""))</f>
        <v/>
      </c>
      <c r="E1369" s="331" t="str">
        <f>IF(A1369="","",IFERROR(INDEX(Penerimaan,MATCH('Buku Besar'!A1369,Akun,0)),""))</f>
        <v/>
      </c>
      <c r="F1369" s="331" t="str">
        <f>IF(A1369="","",IFERROR(INDEX(Pengeluaran,MATCH('Buku Besar'!A1369,Akun,0)),""))</f>
        <v/>
      </c>
      <c r="H1369" s="91" t="str">
        <f t="shared" si="43"/>
        <v/>
      </c>
      <c r="I1369" s="330" t="str">
        <f>IF(H1369="","",IFERROR(INDEX(Tanggal1,MATCH('Buku Besar'!H1369,Akun1,0)),""))</f>
        <v/>
      </c>
      <c r="J1369" s="2" t="str">
        <f>IF(H1369="","",IFERROR(INDEX(Keterangan1,MATCH('Buku Besar'!H1369,Akun1,0)),""))</f>
        <v/>
      </c>
      <c r="K1369" s="2" t="str">
        <f>IF(H1369="","",IFERROR(INDEX(Reff1,MATCH('Buku Besar'!H1369,Akun1,0)),""))</f>
        <v/>
      </c>
      <c r="L1369" s="331" t="str">
        <f>IF(H1369="","",IFERROR(INDEX(Penerimaan1,MATCH('Buku Besar'!H1369,Akun1,0)),""))</f>
        <v/>
      </c>
      <c r="M1369" s="331" t="str">
        <f>IF(H1369="","",IFERROR(INDEX(Pengeluaran1,MATCH('Buku Besar'!H1369,Akun1,0)),""))</f>
        <v/>
      </c>
    </row>
    <row r="1370" spans="1:13" x14ac:dyDescent="0.25">
      <c r="A1370" s="91" t="str">
        <f t="shared" si="42"/>
        <v/>
      </c>
      <c r="B1370" s="330" t="str">
        <f>IF(A1370="","",IFERROR(INDEX(Tanggal,MATCH('Buku Besar'!A1370,Akun,0)),""))</f>
        <v/>
      </c>
      <c r="C1370" s="2" t="str">
        <f>IF(A1370="","",IFERROR(INDEX(Keterangan,MATCH('Buku Besar'!A1370,Akun,0)),""))</f>
        <v/>
      </c>
      <c r="D1370" s="2" t="str">
        <f>IF(A1370="","",IFERROR(INDEX(Reff,MATCH('Buku Besar'!A1370,Akun,0)),""))</f>
        <v/>
      </c>
      <c r="E1370" s="331" t="str">
        <f>IF(A1370="","",IFERROR(INDEX(Penerimaan,MATCH('Buku Besar'!A1370,Akun,0)),""))</f>
        <v/>
      </c>
      <c r="F1370" s="331" t="str">
        <f>IF(A1370="","",IFERROR(INDEX(Pengeluaran,MATCH('Buku Besar'!A1370,Akun,0)),""))</f>
        <v/>
      </c>
      <c r="H1370" s="91" t="str">
        <f t="shared" si="43"/>
        <v/>
      </c>
      <c r="I1370" s="330" t="str">
        <f>IF(H1370="","",IFERROR(INDEX(Tanggal1,MATCH('Buku Besar'!H1370,Akun1,0)),""))</f>
        <v/>
      </c>
      <c r="J1370" s="2" t="str">
        <f>IF(H1370="","",IFERROR(INDEX(Keterangan1,MATCH('Buku Besar'!H1370,Akun1,0)),""))</f>
        <v/>
      </c>
      <c r="K1370" s="2" t="str">
        <f>IF(H1370="","",IFERROR(INDEX(Reff1,MATCH('Buku Besar'!H1370,Akun1,0)),""))</f>
        <v/>
      </c>
      <c r="L1370" s="331" t="str">
        <f>IF(H1370="","",IFERROR(INDEX(Penerimaan1,MATCH('Buku Besar'!H1370,Akun1,0)),""))</f>
        <v/>
      </c>
      <c r="M1370" s="331" t="str">
        <f>IF(H1370="","",IFERROR(INDEX(Pengeluaran1,MATCH('Buku Besar'!H1370,Akun1,0)),""))</f>
        <v/>
      </c>
    </row>
    <row r="1371" spans="1:13" x14ac:dyDescent="0.25">
      <c r="A1371" s="91" t="str">
        <f t="shared" si="42"/>
        <v/>
      </c>
      <c r="B1371" s="330" t="str">
        <f>IF(A1371="","",IFERROR(INDEX(Tanggal,MATCH('Buku Besar'!A1371,Akun,0)),""))</f>
        <v/>
      </c>
      <c r="C1371" s="2" t="str">
        <f>IF(A1371="","",IFERROR(INDEX(Keterangan,MATCH('Buku Besar'!A1371,Akun,0)),""))</f>
        <v/>
      </c>
      <c r="D1371" s="2" t="str">
        <f>IF(A1371="","",IFERROR(INDEX(Reff,MATCH('Buku Besar'!A1371,Akun,0)),""))</f>
        <v/>
      </c>
      <c r="E1371" s="331" t="str">
        <f>IF(A1371="","",IFERROR(INDEX(Penerimaan,MATCH('Buku Besar'!A1371,Akun,0)),""))</f>
        <v/>
      </c>
      <c r="F1371" s="331" t="str">
        <f>IF(A1371="","",IFERROR(INDEX(Pengeluaran,MATCH('Buku Besar'!A1371,Akun,0)),""))</f>
        <v/>
      </c>
      <c r="H1371" s="91" t="str">
        <f t="shared" si="43"/>
        <v/>
      </c>
      <c r="I1371" s="330" t="str">
        <f>IF(H1371="","",IFERROR(INDEX(Tanggal1,MATCH('Buku Besar'!H1371,Akun1,0)),""))</f>
        <v/>
      </c>
      <c r="J1371" s="2" t="str">
        <f>IF(H1371="","",IFERROR(INDEX(Keterangan1,MATCH('Buku Besar'!H1371,Akun1,0)),""))</f>
        <v/>
      </c>
      <c r="K1371" s="2" t="str">
        <f>IF(H1371="","",IFERROR(INDEX(Reff1,MATCH('Buku Besar'!H1371,Akun1,0)),""))</f>
        <v/>
      </c>
      <c r="L1371" s="331" t="str">
        <f>IF(H1371="","",IFERROR(INDEX(Penerimaan1,MATCH('Buku Besar'!H1371,Akun1,0)),""))</f>
        <v/>
      </c>
      <c r="M1371" s="331" t="str">
        <f>IF(H1371="","",IFERROR(INDEX(Pengeluaran1,MATCH('Buku Besar'!H1371,Akun1,0)),""))</f>
        <v/>
      </c>
    </row>
    <row r="1372" spans="1:13" x14ac:dyDescent="0.25">
      <c r="A1372" s="91" t="str">
        <f t="shared" si="42"/>
        <v/>
      </c>
      <c r="B1372" s="330" t="str">
        <f>IF(A1372="","",IFERROR(INDEX(Tanggal,MATCH('Buku Besar'!A1372,Akun,0)),""))</f>
        <v/>
      </c>
      <c r="C1372" s="2" t="str">
        <f>IF(A1372="","",IFERROR(INDEX(Keterangan,MATCH('Buku Besar'!A1372,Akun,0)),""))</f>
        <v/>
      </c>
      <c r="D1372" s="2" t="str">
        <f>IF(A1372="","",IFERROR(INDEX(Reff,MATCH('Buku Besar'!A1372,Akun,0)),""))</f>
        <v/>
      </c>
      <c r="E1372" s="331" t="str">
        <f>IF(A1372="","",IFERROR(INDEX(Penerimaan,MATCH('Buku Besar'!A1372,Akun,0)),""))</f>
        <v/>
      </c>
      <c r="F1372" s="331" t="str">
        <f>IF(A1372="","",IFERROR(INDEX(Pengeluaran,MATCH('Buku Besar'!A1372,Akun,0)),""))</f>
        <v/>
      </c>
      <c r="H1372" s="91" t="str">
        <f t="shared" si="43"/>
        <v/>
      </c>
      <c r="I1372" s="330" t="str">
        <f>IF(H1372="","",IFERROR(INDEX(Tanggal1,MATCH('Buku Besar'!H1372,Akun1,0)),""))</f>
        <v/>
      </c>
      <c r="J1372" s="2" t="str">
        <f>IF(H1372="","",IFERROR(INDEX(Keterangan1,MATCH('Buku Besar'!H1372,Akun1,0)),""))</f>
        <v/>
      </c>
      <c r="K1372" s="2" t="str">
        <f>IF(H1372="","",IFERROR(INDEX(Reff1,MATCH('Buku Besar'!H1372,Akun1,0)),""))</f>
        <v/>
      </c>
      <c r="L1372" s="331" t="str">
        <f>IF(H1372="","",IFERROR(INDEX(Penerimaan1,MATCH('Buku Besar'!H1372,Akun1,0)),""))</f>
        <v/>
      </c>
      <c r="M1372" s="331" t="str">
        <f>IF(H1372="","",IFERROR(INDEX(Pengeluaran1,MATCH('Buku Besar'!H1372,Akun1,0)),""))</f>
        <v/>
      </c>
    </row>
    <row r="1373" spans="1:13" x14ac:dyDescent="0.25">
      <c r="A1373" s="91" t="str">
        <f t="shared" si="42"/>
        <v/>
      </c>
      <c r="B1373" s="330" t="str">
        <f>IF(A1373="","",IFERROR(INDEX(Tanggal,MATCH('Buku Besar'!A1373,Akun,0)),""))</f>
        <v/>
      </c>
      <c r="C1373" s="2" t="str">
        <f>IF(A1373="","",IFERROR(INDEX(Keterangan,MATCH('Buku Besar'!A1373,Akun,0)),""))</f>
        <v/>
      </c>
      <c r="D1373" s="2" t="str">
        <f>IF(A1373="","",IFERROR(INDEX(Reff,MATCH('Buku Besar'!A1373,Akun,0)),""))</f>
        <v/>
      </c>
      <c r="E1373" s="331" t="str">
        <f>IF(A1373="","",IFERROR(INDEX(Penerimaan,MATCH('Buku Besar'!A1373,Akun,0)),""))</f>
        <v/>
      </c>
      <c r="F1373" s="331" t="str">
        <f>IF(A1373="","",IFERROR(INDEX(Pengeluaran,MATCH('Buku Besar'!A1373,Akun,0)),""))</f>
        <v/>
      </c>
      <c r="H1373" s="91" t="str">
        <f t="shared" si="43"/>
        <v/>
      </c>
      <c r="I1373" s="330" t="str">
        <f>IF(H1373="","",IFERROR(INDEX(Tanggal1,MATCH('Buku Besar'!H1373,Akun1,0)),""))</f>
        <v/>
      </c>
      <c r="J1373" s="2" t="str">
        <f>IF(H1373="","",IFERROR(INDEX(Keterangan1,MATCH('Buku Besar'!H1373,Akun1,0)),""))</f>
        <v/>
      </c>
      <c r="K1373" s="2" t="str">
        <f>IF(H1373="","",IFERROR(INDEX(Reff1,MATCH('Buku Besar'!H1373,Akun1,0)),""))</f>
        <v/>
      </c>
      <c r="L1373" s="331" t="str">
        <f>IF(H1373="","",IFERROR(INDEX(Penerimaan1,MATCH('Buku Besar'!H1373,Akun1,0)),""))</f>
        <v/>
      </c>
      <c r="M1373" s="331" t="str">
        <f>IF(H1373="","",IFERROR(INDEX(Pengeluaran1,MATCH('Buku Besar'!H1373,Akun1,0)),""))</f>
        <v/>
      </c>
    </row>
    <row r="1374" spans="1:13" x14ac:dyDescent="0.25">
      <c r="A1374" s="91" t="str">
        <f t="shared" si="42"/>
        <v/>
      </c>
      <c r="B1374" s="330" t="str">
        <f>IF(A1374="","",IFERROR(INDEX(Tanggal,MATCH('Buku Besar'!A1374,Akun,0)),""))</f>
        <v/>
      </c>
      <c r="C1374" s="2" t="str">
        <f>IF(A1374="","",IFERROR(INDEX(Keterangan,MATCH('Buku Besar'!A1374,Akun,0)),""))</f>
        <v/>
      </c>
      <c r="D1374" s="2" t="str">
        <f>IF(A1374="","",IFERROR(INDEX(Reff,MATCH('Buku Besar'!A1374,Akun,0)),""))</f>
        <v/>
      </c>
      <c r="E1374" s="331" t="str">
        <f>IF(A1374="","",IFERROR(INDEX(Penerimaan,MATCH('Buku Besar'!A1374,Akun,0)),""))</f>
        <v/>
      </c>
      <c r="F1374" s="331" t="str">
        <f>IF(A1374="","",IFERROR(INDEX(Pengeluaran,MATCH('Buku Besar'!A1374,Akun,0)),""))</f>
        <v/>
      </c>
      <c r="H1374" s="91" t="str">
        <f t="shared" si="43"/>
        <v/>
      </c>
      <c r="I1374" s="330" t="str">
        <f>IF(H1374="","",IFERROR(INDEX(Tanggal1,MATCH('Buku Besar'!H1374,Akun1,0)),""))</f>
        <v/>
      </c>
      <c r="J1374" s="2" t="str">
        <f>IF(H1374="","",IFERROR(INDEX(Keterangan1,MATCH('Buku Besar'!H1374,Akun1,0)),""))</f>
        <v/>
      </c>
      <c r="K1374" s="2" t="str">
        <f>IF(H1374="","",IFERROR(INDEX(Reff1,MATCH('Buku Besar'!H1374,Akun1,0)),""))</f>
        <v/>
      </c>
      <c r="L1374" s="331" t="str">
        <f>IF(H1374="","",IFERROR(INDEX(Penerimaan1,MATCH('Buku Besar'!H1374,Akun1,0)),""))</f>
        <v/>
      </c>
      <c r="M1374" s="331" t="str">
        <f>IF(H1374="","",IFERROR(INDEX(Pengeluaran1,MATCH('Buku Besar'!H1374,Akun1,0)),""))</f>
        <v/>
      </c>
    </row>
    <row r="1375" spans="1:13" x14ac:dyDescent="0.25">
      <c r="A1375" s="91" t="str">
        <f t="shared" si="42"/>
        <v/>
      </c>
      <c r="B1375" s="330" t="str">
        <f>IF(A1375="","",IFERROR(INDEX(Tanggal,MATCH('Buku Besar'!A1375,Akun,0)),""))</f>
        <v/>
      </c>
      <c r="C1375" s="2" t="str">
        <f>IF(A1375="","",IFERROR(INDEX(Keterangan,MATCH('Buku Besar'!A1375,Akun,0)),""))</f>
        <v/>
      </c>
      <c r="D1375" s="2" t="str">
        <f>IF(A1375="","",IFERROR(INDEX(Reff,MATCH('Buku Besar'!A1375,Akun,0)),""))</f>
        <v/>
      </c>
      <c r="E1375" s="331" t="str">
        <f>IF(A1375="","",IFERROR(INDEX(Penerimaan,MATCH('Buku Besar'!A1375,Akun,0)),""))</f>
        <v/>
      </c>
      <c r="F1375" s="331" t="str">
        <f>IF(A1375="","",IFERROR(INDEX(Pengeluaran,MATCH('Buku Besar'!A1375,Akun,0)),""))</f>
        <v/>
      </c>
      <c r="H1375" s="91" t="str">
        <f t="shared" si="43"/>
        <v/>
      </c>
      <c r="I1375" s="330" t="str">
        <f>IF(H1375="","",IFERROR(INDEX(Tanggal1,MATCH('Buku Besar'!H1375,Akun1,0)),""))</f>
        <v/>
      </c>
      <c r="J1375" s="2" t="str">
        <f>IF(H1375="","",IFERROR(INDEX(Keterangan1,MATCH('Buku Besar'!H1375,Akun1,0)),""))</f>
        <v/>
      </c>
      <c r="K1375" s="2" t="str">
        <f>IF(H1375="","",IFERROR(INDEX(Reff1,MATCH('Buku Besar'!H1375,Akun1,0)),""))</f>
        <v/>
      </c>
      <c r="L1375" s="331" t="str">
        <f>IF(H1375="","",IFERROR(INDEX(Penerimaan1,MATCH('Buku Besar'!H1375,Akun1,0)),""))</f>
        <v/>
      </c>
      <c r="M1375" s="331" t="str">
        <f>IF(H1375="","",IFERROR(INDEX(Pengeluaran1,MATCH('Buku Besar'!H1375,Akun1,0)),""))</f>
        <v/>
      </c>
    </row>
    <row r="1376" spans="1:13" x14ac:dyDescent="0.25">
      <c r="A1376" s="91" t="str">
        <f t="shared" si="42"/>
        <v/>
      </c>
      <c r="B1376" s="330" t="str">
        <f>IF(A1376="","",IFERROR(INDEX(Tanggal,MATCH('Buku Besar'!A1376,Akun,0)),""))</f>
        <v/>
      </c>
      <c r="C1376" s="2" t="str">
        <f>IF(A1376="","",IFERROR(INDEX(Keterangan,MATCH('Buku Besar'!A1376,Akun,0)),""))</f>
        <v/>
      </c>
      <c r="D1376" s="2" t="str">
        <f>IF(A1376="","",IFERROR(INDEX(Reff,MATCH('Buku Besar'!A1376,Akun,0)),""))</f>
        <v/>
      </c>
      <c r="E1376" s="331" t="str">
        <f>IF(A1376="","",IFERROR(INDEX(Penerimaan,MATCH('Buku Besar'!A1376,Akun,0)),""))</f>
        <v/>
      </c>
      <c r="F1376" s="331" t="str">
        <f>IF(A1376="","",IFERROR(INDEX(Pengeluaran,MATCH('Buku Besar'!A1376,Akun,0)),""))</f>
        <v/>
      </c>
      <c r="H1376" s="91" t="str">
        <f t="shared" si="43"/>
        <v/>
      </c>
      <c r="I1376" s="330" t="str">
        <f>IF(H1376="","",IFERROR(INDEX(Tanggal1,MATCH('Buku Besar'!H1376,Akun1,0)),""))</f>
        <v/>
      </c>
      <c r="J1376" s="2" t="str">
        <f>IF(H1376="","",IFERROR(INDEX(Keterangan1,MATCH('Buku Besar'!H1376,Akun1,0)),""))</f>
        <v/>
      </c>
      <c r="K1376" s="2" t="str">
        <f>IF(H1376="","",IFERROR(INDEX(Reff1,MATCH('Buku Besar'!H1376,Akun1,0)),""))</f>
        <v/>
      </c>
      <c r="L1376" s="331" t="str">
        <f>IF(H1376="","",IFERROR(INDEX(Penerimaan1,MATCH('Buku Besar'!H1376,Akun1,0)),""))</f>
        <v/>
      </c>
      <c r="M1376" s="331" t="str">
        <f>IF(H1376="","",IFERROR(INDEX(Pengeluaran1,MATCH('Buku Besar'!H1376,Akun1,0)),""))</f>
        <v/>
      </c>
    </row>
    <row r="1377" spans="1:13" x14ac:dyDescent="0.25">
      <c r="A1377" s="91" t="str">
        <f t="shared" si="42"/>
        <v/>
      </c>
      <c r="B1377" s="330" t="str">
        <f>IF(A1377="","",IFERROR(INDEX(Tanggal,MATCH('Buku Besar'!A1377,Akun,0)),""))</f>
        <v/>
      </c>
      <c r="C1377" s="2" t="str">
        <f>IF(A1377="","",IFERROR(INDEX(Keterangan,MATCH('Buku Besar'!A1377,Akun,0)),""))</f>
        <v/>
      </c>
      <c r="D1377" s="2" t="str">
        <f>IF(A1377="","",IFERROR(INDEX(Reff,MATCH('Buku Besar'!A1377,Akun,0)),""))</f>
        <v/>
      </c>
      <c r="E1377" s="331" t="str">
        <f>IF(A1377="","",IFERROR(INDEX(Penerimaan,MATCH('Buku Besar'!A1377,Akun,0)),""))</f>
        <v/>
      </c>
      <c r="F1377" s="331" t="str">
        <f>IF(A1377="","",IFERROR(INDEX(Pengeluaran,MATCH('Buku Besar'!A1377,Akun,0)),""))</f>
        <v/>
      </c>
      <c r="H1377" s="91" t="str">
        <f t="shared" si="43"/>
        <v/>
      </c>
      <c r="I1377" s="330" t="str">
        <f>IF(H1377="","",IFERROR(INDEX(Tanggal1,MATCH('Buku Besar'!H1377,Akun1,0)),""))</f>
        <v/>
      </c>
      <c r="J1377" s="2" t="str">
        <f>IF(H1377="","",IFERROR(INDEX(Keterangan1,MATCH('Buku Besar'!H1377,Akun1,0)),""))</f>
        <v/>
      </c>
      <c r="K1377" s="2" t="str">
        <f>IF(H1377="","",IFERROR(INDEX(Reff1,MATCH('Buku Besar'!H1377,Akun1,0)),""))</f>
        <v/>
      </c>
      <c r="L1377" s="331" t="str">
        <f>IF(H1377="","",IFERROR(INDEX(Penerimaan1,MATCH('Buku Besar'!H1377,Akun1,0)),""))</f>
        <v/>
      </c>
      <c r="M1377" s="331" t="str">
        <f>IF(H1377="","",IFERROR(INDEX(Pengeluaran1,MATCH('Buku Besar'!H1377,Akun1,0)),""))</f>
        <v/>
      </c>
    </row>
    <row r="1378" spans="1:13" x14ac:dyDescent="0.25">
      <c r="A1378" s="91" t="str">
        <f t="shared" si="42"/>
        <v/>
      </c>
      <c r="B1378" s="330" t="str">
        <f>IF(A1378="","",IFERROR(INDEX(Tanggal,MATCH('Buku Besar'!A1378,Akun,0)),""))</f>
        <v/>
      </c>
      <c r="C1378" s="2" t="str">
        <f>IF(A1378="","",IFERROR(INDEX(Keterangan,MATCH('Buku Besar'!A1378,Akun,0)),""))</f>
        <v/>
      </c>
      <c r="D1378" s="2" t="str">
        <f>IF(A1378="","",IFERROR(INDEX(Reff,MATCH('Buku Besar'!A1378,Akun,0)),""))</f>
        <v/>
      </c>
      <c r="E1378" s="331" t="str">
        <f>IF(A1378="","",IFERROR(INDEX(Penerimaan,MATCH('Buku Besar'!A1378,Akun,0)),""))</f>
        <v/>
      </c>
      <c r="F1378" s="331" t="str">
        <f>IF(A1378="","",IFERROR(INDEX(Pengeluaran,MATCH('Buku Besar'!A1378,Akun,0)),""))</f>
        <v/>
      </c>
      <c r="H1378" s="91" t="str">
        <f t="shared" si="43"/>
        <v/>
      </c>
      <c r="I1378" s="330" t="str">
        <f>IF(H1378="","",IFERROR(INDEX(Tanggal1,MATCH('Buku Besar'!H1378,Akun1,0)),""))</f>
        <v/>
      </c>
      <c r="J1378" s="2" t="str">
        <f>IF(H1378="","",IFERROR(INDEX(Keterangan1,MATCH('Buku Besar'!H1378,Akun1,0)),""))</f>
        <v/>
      </c>
      <c r="K1378" s="2" t="str">
        <f>IF(H1378="","",IFERROR(INDEX(Reff1,MATCH('Buku Besar'!H1378,Akun1,0)),""))</f>
        <v/>
      </c>
      <c r="L1378" s="331" t="str">
        <f>IF(H1378="","",IFERROR(INDEX(Penerimaan1,MATCH('Buku Besar'!H1378,Akun1,0)),""))</f>
        <v/>
      </c>
      <c r="M1378" s="331" t="str">
        <f>IF(H1378="","",IFERROR(INDEX(Pengeluaran1,MATCH('Buku Besar'!H1378,Akun1,0)),""))</f>
        <v/>
      </c>
    </row>
    <row r="1379" spans="1:13" x14ac:dyDescent="0.25">
      <c r="A1379" s="91" t="str">
        <f t="shared" si="42"/>
        <v/>
      </c>
      <c r="B1379" s="330" t="str">
        <f>IF(A1379="","",IFERROR(INDEX(Tanggal,MATCH('Buku Besar'!A1379,Akun,0)),""))</f>
        <v/>
      </c>
      <c r="C1379" s="2" t="str">
        <f>IF(A1379="","",IFERROR(INDEX(Keterangan,MATCH('Buku Besar'!A1379,Akun,0)),""))</f>
        <v/>
      </c>
      <c r="D1379" s="2" t="str">
        <f>IF(A1379="","",IFERROR(INDEX(Reff,MATCH('Buku Besar'!A1379,Akun,0)),""))</f>
        <v/>
      </c>
      <c r="E1379" s="331" t="str">
        <f>IF(A1379="","",IFERROR(INDEX(Penerimaan,MATCH('Buku Besar'!A1379,Akun,0)),""))</f>
        <v/>
      </c>
      <c r="F1379" s="331" t="str">
        <f>IF(A1379="","",IFERROR(INDEX(Pengeluaran,MATCH('Buku Besar'!A1379,Akun,0)),""))</f>
        <v/>
      </c>
      <c r="H1379" s="91" t="str">
        <f t="shared" si="43"/>
        <v/>
      </c>
      <c r="I1379" s="330" t="str">
        <f>IF(H1379="","",IFERROR(INDEX(Tanggal1,MATCH('Buku Besar'!H1379,Akun1,0)),""))</f>
        <v/>
      </c>
      <c r="J1379" s="2" t="str">
        <f>IF(H1379="","",IFERROR(INDEX(Keterangan1,MATCH('Buku Besar'!H1379,Akun1,0)),""))</f>
        <v/>
      </c>
      <c r="K1379" s="2" t="str">
        <f>IF(H1379="","",IFERROR(INDEX(Reff1,MATCH('Buku Besar'!H1379,Akun1,0)),""))</f>
        <v/>
      </c>
      <c r="L1379" s="331" t="str">
        <f>IF(H1379="","",IFERROR(INDEX(Penerimaan1,MATCH('Buku Besar'!H1379,Akun1,0)),""))</f>
        <v/>
      </c>
      <c r="M1379" s="331" t="str">
        <f>IF(H1379="","",IFERROR(INDEX(Pengeluaran1,MATCH('Buku Besar'!H1379,Akun1,0)),""))</f>
        <v/>
      </c>
    </row>
    <row r="1380" spans="1:13" x14ac:dyDescent="0.25">
      <c r="A1380" s="91" t="str">
        <f t="shared" si="42"/>
        <v/>
      </c>
      <c r="B1380" s="330" t="str">
        <f>IF(A1380="","",IFERROR(INDEX(Tanggal,MATCH('Buku Besar'!A1380,Akun,0)),""))</f>
        <v/>
      </c>
      <c r="C1380" s="2" t="str">
        <f>IF(A1380="","",IFERROR(INDEX(Keterangan,MATCH('Buku Besar'!A1380,Akun,0)),""))</f>
        <v/>
      </c>
      <c r="D1380" s="2" t="str">
        <f>IF(A1380="","",IFERROR(INDEX(Reff,MATCH('Buku Besar'!A1380,Akun,0)),""))</f>
        <v/>
      </c>
      <c r="E1380" s="331" t="str">
        <f>IF(A1380="","",IFERROR(INDEX(Penerimaan,MATCH('Buku Besar'!A1380,Akun,0)),""))</f>
        <v/>
      </c>
      <c r="F1380" s="331" t="str">
        <f>IF(A1380="","",IFERROR(INDEX(Pengeluaran,MATCH('Buku Besar'!A1380,Akun,0)),""))</f>
        <v/>
      </c>
      <c r="H1380" s="91" t="str">
        <f t="shared" si="43"/>
        <v/>
      </c>
      <c r="I1380" s="330" t="str">
        <f>IF(H1380="","",IFERROR(INDEX(Tanggal1,MATCH('Buku Besar'!H1380,Akun1,0)),""))</f>
        <v/>
      </c>
      <c r="J1380" s="2" t="str">
        <f>IF(H1380="","",IFERROR(INDEX(Keterangan1,MATCH('Buku Besar'!H1380,Akun1,0)),""))</f>
        <v/>
      </c>
      <c r="K1380" s="2" t="str">
        <f>IF(H1380="","",IFERROR(INDEX(Reff1,MATCH('Buku Besar'!H1380,Akun1,0)),""))</f>
        <v/>
      </c>
      <c r="L1380" s="331" t="str">
        <f>IF(H1380="","",IFERROR(INDEX(Penerimaan1,MATCH('Buku Besar'!H1380,Akun1,0)),""))</f>
        <v/>
      </c>
      <c r="M1380" s="331" t="str">
        <f>IF(H1380="","",IFERROR(INDEX(Pengeluaran1,MATCH('Buku Besar'!H1380,Akun1,0)),""))</f>
        <v/>
      </c>
    </row>
    <row r="1381" spans="1:13" x14ac:dyDescent="0.25">
      <c r="A1381" s="91" t="str">
        <f t="shared" si="42"/>
        <v/>
      </c>
      <c r="B1381" s="330" t="str">
        <f>IF(A1381="","",IFERROR(INDEX(Tanggal,MATCH('Buku Besar'!A1381,Akun,0)),""))</f>
        <v/>
      </c>
      <c r="C1381" s="2" t="str">
        <f>IF(A1381="","",IFERROR(INDEX(Keterangan,MATCH('Buku Besar'!A1381,Akun,0)),""))</f>
        <v/>
      </c>
      <c r="D1381" s="2" t="str">
        <f>IF(A1381="","",IFERROR(INDEX(Reff,MATCH('Buku Besar'!A1381,Akun,0)),""))</f>
        <v/>
      </c>
      <c r="E1381" s="331" t="str">
        <f>IF(A1381="","",IFERROR(INDEX(Penerimaan,MATCH('Buku Besar'!A1381,Akun,0)),""))</f>
        <v/>
      </c>
      <c r="F1381" s="331" t="str">
        <f>IF(A1381="","",IFERROR(INDEX(Pengeluaran,MATCH('Buku Besar'!A1381,Akun,0)),""))</f>
        <v/>
      </c>
      <c r="H1381" s="91" t="str">
        <f t="shared" si="43"/>
        <v/>
      </c>
      <c r="I1381" s="330" t="str">
        <f>IF(H1381="","",IFERROR(INDEX(Tanggal1,MATCH('Buku Besar'!H1381,Akun1,0)),""))</f>
        <v/>
      </c>
      <c r="J1381" s="2" t="str">
        <f>IF(H1381="","",IFERROR(INDEX(Keterangan1,MATCH('Buku Besar'!H1381,Akun1,0)),""))</f>
        <v/>
      </c>
      <c r="K1381" s="2" t="str">
        <f>IF(H1381="","",IFERROR(INDEX(Reff1,MATCH('Buku Besar'!H1381,Akun1,0)),""))</f>
        <v/>
      </c>
      <c r="L1381" s="331" t="str">
        <f>IF(H1381="","",IFERROR(INDEX(Penerimaan1,MATCH('Buku Besar'!H1381,Akun1,0)),""))</f>
        <v/>
      </c>
      <c r="M1381" s="331" t="str">
        <f>IF(H1381="","",IFERROR(INDEX(Pengeluaran1,MATCH('Buku Besar'!H1381,Akun1,0)),""))</f>
        <v/>
      </c>
    </row>
    <row r="1382" spans="1:13" x14ac:dyDescent="0.25">
      <c r="A1382" s="91" t="str">
        <f t="shared" si="42"/>
        <v/>
      </c>
      <c r="B1382" s="330" t="str">
        <f>IF(A1382="","",IFERROR(INDEX(Tanggal,MATCH('Buku Besar'!A1382,Akun,0)),""))</f>
        <v/>
      </c>
      <c r="C1382" s="2" t="str">
        <f>IF(A1382="","",IFERROR(INDEX(Keterangan,MATCH('Buku Besar'!A1382,Akun,0)),""))</f>
        <v/>
      </c>
      <c r="D1382" s="2" t="str">
        <f>IF(A1382="","",IFERROR(INDEX(Reff,MATCH('Buku Besar'!A1382,Akun,0)),""))</f>
        <v/>
      </c>
      <c r="E1382" s="331" t="str">
        <f>IF(A1382="","",IFERROR(INDEX(Penerimaan,MATCH('Buku Besar'!A1382,Akun,0)),""))</f>
        <v/>
      </c>
      <c r="F1382" s="331" t="str">
        <f>IF(A1382="","",IFERROR(INDEX(Pengeluaran,MATCH('Buku Besar'!A1382,Akun,0)),""))</f>
        <v/>
      </c>
      <c r="H1382" s="91" t="str">
        <f t="shared" si="43"/>
        <v/>
      </c>
      <c r="I1382" s="330" t="str">
        <f>IF(H1382="","",IFERROR(INDEX(Tanggal1,MATCH('Buku Besar'!H1382,Akun1,0)),""))</f>
        <v/>
      </c>
      <c r="J1382" s="2" t="str">
        <f>IF(H1382="","",IFERROR(INDEX(Keterangan1,MATCH('Buku Besar'!H1382,Akun1,0)),""))</f>
        <v/>
      </c>
      <c r="K1382" s="2" t="str">
        <f>IF(H1382="","",IFERROR(INDEX(Reff1,MATCH('Buku Besar'!H1382,Akun1,0)),""))</f>
        <v/>
      </c>
      <c r="L1382" s="331" t="str">
        <f>IF(H1382="","",IFERROR(INDEX(Penerimaan1,MATCH('Buku Besar'!H1382,Akun1,0)),""))</f>
        <v/>
      </c>
      <c r="M1382" s="331" t="str">
        <f>IF(H1382="","",IFERROR(INDEX(Pengeluaran1,MATCH('Buku Besar'!H1382,Akun1,0)),""))</f>
        <v/>
      </c>
    </row>
    <row r="1383" spans="1:13" x14ac:dyDescent="0.25">
      <c r="A1383" s="91" t="str">
        <f t="shared" si="42"/>
        <v/>
      </c>
      <c r="B1383" s="330" t="str">
        <f>IF(A1383="","",IFERROR(INDEX(Tanggal,MATCH('Buku Besar'!A1383,Akun,0)),""))</f>
        <v/>
      </c>
      <c r="C1383" s="2" t="str">
        <f>IF(A1383="","",IFERROR(INDEX(Keterangan,MATCH('Buku Besar'!A1383,Akun,0)),""))</f>
        <v/>
      </c>
      <c r="D1383" s="2" t="str">
        <f>IF(A1383="","",IFERROR(INDEX(Reff,MATCH('Buku Besar'!A1383,Akun,0)),""))</f>
        <v/>
      </c>
      <c r="E1383" s="331" t="str">
        <f>IF(A1383="","",IFERROR(INDEX(Penerimaan,MATCH('Buku Besar'!A1383,Akun,0)),""))</f>
        <v/>
      </c>
      <c r="F1383" s="331" t="str">
        <f>IF(A1383="","",IFERROR(INDEX(Pengeluaran,MATCH('Buku Besar'!A1383,Akun,0)),""))</f>
        <v/>
      </c>
      <c r="H1383" s="91" t="str">
        <f t="shared" si="43"/>
        <v/>
      </c>
      <c r="I1383" s="330" t="str">
        <f>IF(H1383="","",IFERROR(INDEX(Tanggal1,MATCH('Buku Besar'!H1383,Akun1,0)),""))</f>
        <v/>
      </c>
      <c r="J1383" s="2" t="str">
        <f>IF(H1383="","",IFERROR(INDEX(Keterangan1,MATCH('Buku Besar'!H1383,Akun1,0)),""))</f>
        <v/>
      </c>
      <c r="K1383" s="2" t="str">
        <f>IF(H1383="","",IFERROR(INDEX(Reff1,MATCH('Buku Besar'!H1383,Akun1,0)),""))</f>
        <v/>
      </c>
      <c r="L1383" s="331" t="str">
        <f>IF(H1383="","",IFERROR(INDEX(Penerimaan1,MATCH('Buku Besar'!H1383,Akun1,0)),""))</f>
        <v/>
      </c>
      <c r="M1383" s="331" t="str">
        <f>IF(H1383="","",IFERROR(INDEX(Pengeluaran1,MATCH('Buku Besar'!H1383,Akun1,0)),""))</f>
        <v/>
      </c>
    </row>
    <row r="1384" spans="1:13" x14ac:dyDescent="0.25">
      <c r="A1384" s="91" t="str">
        <f t="shared" si="42"/>
        <v/>
      </c>
      <c r="B1384" s="330" t="str">
        <f>IF(A1384="","",IFERROR(INDEX(Tanggal,MATCH('Buku Besar'!A1384,Akun,0)),""))</f>
        <v/>
      </c>
      <c r="C1384" s="2" t="str">
        <f>IF(A1384="","",IFERROR(INDEX(Keterangan,MATCH('Buku Besar'!A1384,Akun,0)),""))</f>
        <v/>
      </c>
      <c r="D1384" s="2" t="str">
        <f>IF(A1384="","",IFERROR(INDEX(Reff,MATCH('Buku Besar'!A1384,Akun,0)),""))</f>
        <v/>
      </c>
      <c r="E1384" s="331" t="str">
        <f>IF(A1384="","",IFERROR(INDEX(Penerimaan,MATCH('Buku Besar'!A1384,Akun,0)),""))</f>
        <v/>
      </c>
      <c r="F1384" s="331" t="str">
        <f>IF(A1384="","",IFERROR(INDEX(Pengeluaran,MATCH('Buku Besar'!A1384,Akun,0)),""))</f>
        <v/>
      </c>
      <c r="H1384" s="91" t="str">
        <f t="shared" si="43"/>
        <v/>
      </c>
      <c r="I1384" s="330" t="str">
        <f>IF(H1384="","",IFERROR(INDEX(Tanggal1,MATCH('Buku Besar'!H1384,Akun1,0)),""))</f>
        <v/>
      </c>
      <c r="J1384" s="2" t="str">
        <f>IF(H1384="","",IFERROR(INDEX(Keterangan1,MATCH('Buku Besar'!H1384,Akun1,0)),""))</f>
        <v/>
      </c>
      <c r="K1384" s="2" t="str">
        <f>IF(H1384="","",IFERROR(INDEX(Reff1,MATCH('Buku Besar'!H1384,Akun1,0)),""))</f>
        <v/>
      </c>
      <c r="L1384" s="331" t="str">
        <f>IF(H1384="","",IFERROR(INDEX(Penerimaan1,MATCH('Buku Besar'!H1384,Akun1,0)),""))</f>
        <v/>
      </c>
      <c r="M1384" s="331" t="str">
        <f>IF(H1384="","",IFERROR(INDEX(Pengeluaran1,MATCH('Buku Besar'!H1384,Akun1,0)),""))</f>
        <v/>
      </c>
    </row>
    <row r="1385" spans="1:13" x14ac:dyDescent="0.25">
      <c r="A1385" s="91" t="str">
        <f t="shared" si="42"/>
        <v/>
      </c>
      <c r="B1385" s="330" t="str">
        <f>IF(A1385="","",IFERROR(INDEX(Tanggal,MATCH('Buku Besar'!A1385,Akun,0)),""))</f>
        <v/>
      </c>
      <c r="C1385" s="2" t="str">
        <f>IF(A1385="","",IFERROR(INDEX(Keterangan,MATCH('Buku Besar'!A1385,Akun,0)),""))</f>
        <v/>
      </c>
      <c r="D1385" s="2" t="str">
        <f>IF(A1385="","",IFERROR(INDEX(Reff,MATCH('Buku Besar'!A1385,Akun,0)),""))</f>
        <v/>
      </c>
      <c r="E1385" s="331" t="str">
        <f>IF(A1385="","",IFERROR(INDEX(Penerimaan,MATCH('Buku Besar'!A1385,Akun,0)),""))</f>
        <v/>
      </c>
      <c r="F1385" s="331" t="str">
        <f>IF(A1385="","",IFERROR(INDEX(Pengeluaran,MATCH('Buku Besar'!A1385,Akun,0)),""))</f>
        <v/>
      </c>
      <c r="H1385" s="91" t="str">
        <f t="shared" si="43"/>
        <v/>
      </c>
      <c r="I1385" s="330" t="str">
        <f>IF(H1385="","",IFERROR(INDEX(Tanggal1,MATCH('Buku Besar'!H1385,Akun1,0)),""))</f>
        <v/>
      </c>
      <c r="J1385" s="2" t="str">
        <f>IF(H1385="","",IFERROR(INDEX(Keterangan1,MATCH('Buku Besar'!H1385,Akun1,0)),""))</f>
        <v/>
      </c>
      <c r="K1385" s="2" t="str">
        <f>IF(H1385="","",IFERROR(INDEX(Reff1,MATCH('Buku Besar'!H1385,Akun1,0)),""))</f>
        <v/>
      </c>
      <c r="L1385" s="331" t="str">
        <f>IF(H1385="","",IFERROR(INDEX(Penerimaan1,MATCH('Buku Besar'!H1385,Akun1,0)),""))</f>
        <v/>
      </c>
      <c r="M1385" s="331" t="str">
        <f>IF(H1385="","",IFERROR(INDEX(Pengeluaran1,MATCH('Buku Besar'!H1385,Akun1,0)),""))</f>
        <v/>
      </c>
    </row>
    <row r="1386" spans="1:13" x14ac:dyDescent="0.25">
      <c r="A1386" s="91" t="str">
        <f t="shared" si="42"/>
        <v/>
      </c>
      <c r="B1386" s="330" t="str">
        <f>IF(A1386="","",IFERROR(INDEX(Tanggal,MATCH('Buku Besar'!A1386,Akun,0)),""))</f>
        <v/>
      </c>
      <c r="C1386" s="2" t="str">
        <f>IF(A1386="","",IFERROR(INDEX(Keterangan,MATCH('Buku Besar'!A1386,Akun,0)),""))</f>
        <v/>
      </c>
      <c r="D1386" s="2" t="str">
        <f>IF(A1386="","",IFERROR(INDEX(Reff,MATCH('Buku Besar'!A1386,Akun,0)),""))</f>
        <v/>
      </c>
      <c r="E1386" s="331" t="str">
        <f>IF(A1386="","",IFERROR(INDEX(Penerimaan,MATCH('Buku Besar'!A1386,Akun,0)),""))</f>
        <v/>
      </c>
      <c r="F1386" s="331" t="str">
        <f>IF(A1386="","",IFERROR(INDEX(Pengeluaran,MATCH('Buku Besar'!A1386,Akun,0)),""))</f>
        <v/>
      </c>
      <c r="H1386" s="91" t="str">
        <f t="shared" si="43"/>
        <v/>
      </c>
      <c r="I1386" s="330" t="str">
        <f>IF(H1386="","",IFERROR(INDEX(Tanggal1,MATCH('Buku Besar'!H1386,Akun1,0)),""))</f>
        <v/>
      </c>
      <c r="J1386" s="2" t="str">
        <f>IF(H1386="","",IFERROR(INDEX(Keterangan1,MATCH('Buku Besar'!H1386,Akun1,0)),""))</f>
        <v/>
      </c>
      <c r="K1386" s="2" t="str">
        <f>IF(H1386="","",IFERROR(INDEX(Reff1,MATCH('Buku Besar'!H1386,Akun1,0)),""))</f>
        <v/>
      </c>
      <c r="L1386" s="331" t="str">
        <f>IF(H1386="","",IFERROR(INDEX(Penerimaan1,MATCH('Buku Besar'!H1386,Akun1,0)),""))</f>
        <v/>
      </c>
      <c r="M1386" s="331" t="str">
        <f>IF(H1386="","",IFERROR(INDEX(Pengeluaran1,MATCH('Buku Besar'!H1386,Akun1,0)),""))</f>
        <v/>
      </c>
    </row>
    <row r="1387" spans="1:13" x14ac:dyDescent="0.25">
      <c r="A1387" s="91" t="str">
        <f t="shared" si="42"/>
        <v/>
      </c>
      <c r="B1387" s="330" t="str">
        <f>IF(A1387="","",IFERROR(INDEX(Tanggal,MATCH('Buku Besar'!A1387,Akun,0)),""))</f>
        <v/>
      </c>
      <c r="C1387" s="2" t="str">
        <f>IF(A1387="","",IFERROR(INDEX(Keterangan,MATCH('Buku Besar'!A1387,Akun,0)),""))</f>
        <v/>
      </c>
      <c r="D1387" s="2" t="str">
        <f>IF(A1387="","",IFERROR(INDEX(Reff,MATCH('Buku Besar'!A1387,Akun,0)),""))</f>
        <v/>
      </c>
      <c r="E1387" s="331" t="str">
        <f>IF(A1387="","",IFERROR(INDEX(Penerimaan,MATCH('Buku Besar'!A1387,Akun,0)),""))</f>
        <v/>
      </c>
      <c r="F1387" s="331" t="str">
        <f>IF(A1387="","",IFERROR(INDEX(Pengeluaran,MATCH('Buku Besar'!A1387,Akun,0)),""))</f>
        <v/>
      </c>
      <c r="H1387" s="91" t="str">
        <f t="shared" si="43"/>
        <v/>
      </c>
      <c r="I1387" s="330" t="str">
        <f>IF(H1387="","",IFERROR(INDEX(Tanggal1,MATCH('Buku Besar'!H1387,Akun1,0)),""))</f>
        <v/>
      </c>
      <c r="J1387" s="2" t="str">
        <f>IF(H1387="","",IFERROR(INDEX(Keterangan1,MATCH('Buku Besar'!H1387,Akun1,0)),""))</f>
        <v/>
      </c>
      <c r="K1387" s="2" t="str">
        <f>IF(H1387="","",IFERROR(INDEX(Reff1,MATCH('Buku Besar'!H1387,Akun1,0)),""))</f>
        <v/>
      </c>
      <c r="L1387" s="331" t="str">
        <f>IF(H1387="","",IFERROR(INDEX(Penerimaan1,MATCH('Buku Besar'!H1387,Akun1,0)),""))</f>
        <v/>
      </c>
      <c r="M1387" s="331" t="str">
        <f>IF(H1387="","",IFERROR(INDEX(Pengeluaran1,MATCH('Buku Besar'!H1387,Akun1,0)),""))</f>
        <v/>
      </c>
    </row>
    <row r="1388" spans="1:13" x14ac:dyDescent="0.25">
      <c r="A1388" s="91" t="str">
        <f t="shared" si="42"/>
        <v/>
      </c>
      <c r="B1388" s="330" t="str">
        <f>IF(A1388="","",IFERROR(INDEX(Tanggal,MATCH('Buku Besar'!A1388,Akun,0)),""))</f>
        <v/>
      </c>
      <c r="C1388" s="2" t="str">
        <f>IF(A1388="","",IFERROR(INDEX(Keterangan,MATCH('Buku Besar'!A1388,Akun,0)),""))</f>
        <v/>
      </c>
      <c r="D1388" s="2" t="str">
        <f>IF(A1388="","",IFERROR(INDEX(Reff,MATCH('Buku Besar'!A1388,Akun,0)),""))</f>
        <v/>
      </c>
      <c r="E1388" s="331" t="str">
        <f>IF(A1388="","",IFERROR(INDEX(Penerimaan,MATCH('Buku Besar'!A1388,Akun,0)),""))</f>
        <v/>
      </c>
      <c r="F1388" s="331" t="str">
        <f>IF(A1388="","",IFERROR(INDEX(Pengeluaran,MATCH('Buku Besar'!A1388,Akun,0)),""))</f>
        <v/>
      </c>
      <c r="H1388" s="91" t="str">
        <f t="shared" si="43"/>
        <v/>
      </c>
      <c r="I1388" s="330" t="str">
        <f>IF(H1388="","",IFERROR(INDEX(Tanggal1,MATCH('Buku Besar'!H1388,Akun1,0)),""))</f>
        <v/>
      </c>
      <c r="J1388" s="2" t="str">
        <f>IF(H1388="","",IFERROR(INDEX(Keterangan1,MATCH('Buku Besar'!H1388,Akun1,0)),""))</f>
        <v/>
      </c>
      <c r="K1388" s="2" t="str">
        <f>IF(H1388="","",IFERROR(INDEX(Reff1,MATCH('Buku Besar'!H1388,Akun1,0)),""))</f>
        <v/>
      </c>
      <c r="L1388" s="331" t="str">
        <f>IF(H1388="","",IFERROR(INDEX(Penerimaan1,MATCH('Buku Besar'!H1388,Akun1,0)),""))</f>
        <v/>
      </c>
      <c r="M1388" s="331" t="str">
        <f>IF(H1388="","",IFERROR(INDEX(Pengeluaran1,MATCH('Buku Besar'!H1388,Akun1,0)),""))</f>
        <v/>
      </c>
    </row>
    <row r="1389" spans="1:13" x14ac:dyDescent="0.25">
      <c r="A1389" s="91" t="str">
        <f t="shared" si="42"/>
        <v/>
      </c>
      <c r="B1389" s="330" t="str">
        <f>IF(A1389="","",IFERROR(INDEX(Tanggal,MATCH('Buku Besar'!A1389,Akun,0)),""))</f>
        <v/>
      </c>
      <c r="C1389" s="2" t="str">
        <f>IF(A1389="","",IFERROR(INDEX(Keterangan,MATCH('Buku Besar'!A1389,Akun,0)),""))</f>
        <v/>
      </c>
      <c r="D1389" s="2" t="str">
        <f>IF(A1389="","",IFERROR(INDEX(Reff,MATCH('Buku Besar'!A1389,Akun,0)),""))</f>
        <v/>
      </c>
      <c r="E1389" s="331" t="str">
        <f>IF(A1389="","",IFERROR(INDEX(Penerimaan,MATCH('Buku Besar'!A1389,Akun,0)),""))</f>
        <v/>
      </c>
      <c r="F1389" s="331" t="str">
        <f>IF(A1389="","",IFERROR(INDEX(Pengeluaran,MATCH('Buku Besar'!A1389,Akun,0)),""))</f>
        <v/>
      </c>
      <c r="H1389" s="91" t="str">
        <f t="shared" si="43"/>
        <v/>
      </c>
      <c r="I1389" s="330" t="str">
        <f>IF(H1389="","",IFERROR(INDEX(Tanggal1,MATCH('Buku Besar'!H1389,Akun1,0)),""))</f>
        <v/>
      </c>
      <c r="J1389" s="2" t="str">
        <f>IF(H1389="","",IFERROR(INDEX(Keterangan1,MATCH('Buku Besar'!H1389,Akun1,0)),""))</f>
        <v/>
      </c>
      <c r="K1389" s="2" t="str">
        <f>IF(H1389="","",IFERROR(INDEX(Reff1,MATCH('Buku Besar'!H1389,Akun1,0)),""))</f>
        <v/>
      </c>
      <c r="L1389" s="331" t="str">
        <f>IF(H1389="","",IFERROR(INDEX(Penerimaan1,MATCH('Buku Besar'!H1389,Akun1,0)),""))</f>
        <v/>
      </c>
      <c r="M1389" s="331" t="str">
        <f>IF(H1389="","",IFERROR(INDEX(Pengeluaran1,MATCH('Buku Besar'!H1389,Akun1,0)),""))</f>
        <v/>
      </c>
    </row>
    <row r="1390" spans="1:13" x14ac:dyDescent="0.25">
      <c r="A1390" s="91" t="str">
        <f t="shared" si="42"/>
        <v/>
      </c>
      <c r="B1390" s="330" t="str">
        <f>IF(A1390="","",IFERROR(INDEX(Tanggal,MATCH('Buku Besar'!A1390,Akun,0)),""))</f>
        <v/>
      </c>
      <c r="C1390" s="2" t="str">
        <f>IF(A1390="","",IFERROR(INDEX(Keterangan,MATCH('Buku Besar'!A1390,Akun,0)),""))</f>
        <v/>
      </c>
      <c r="D1390" s="2" t="str">
        <f>IF(A1390="","",IFERROR(INDEX(Reff,MATCH('Buku Besar'!A1390,Akun,0)),""))</f>
        <v/>
      </c>
      <c r="E1390" s="331" t="str">
        <f>IF(A1390="","",IFERROR(INDEX(Penerimaan,MATCH('Buku Besar'!A1390,Akun,0)),""))</f>
        <v/>
      </c>
      <c r="F1390" s="331" t="str">
        <f>IF(A1390="","",IFERROR(INDEX(Pengeluaran,MATCH('Buku Besar'!A1390,Akun,0)),""))</f>
        <v/>
      </c>
      <c r="H1390" s="91" t="str">
        <f t="shared" si="43"/>
        <v/>
      </c>
      <c r="I1390" s="330" t="str">
        <f>IF(H1390="","",IFERROR(INDEX(Tanggal1,MATCH('Buku Besar'!H1390,Akun1,0)),""))</f>
        <v/>
      </c>
      <c r="J1390" s="2" t="str">
        <f>IF(H1390="","",IFERROR(INDEX(Keterangan1,MATCH('Buku Besar'!H1390,Akun1,0)),""))</f>
        <v/>
      </c>
      <c r="K1390" s="2" t="str">
        <f>IF(H1390="","",IFERROR(INDEX(Reff1,MATCH('Buku Besar'!H1390,Akun1,0)),""))</f>
        <v/>
      </c>
      <c r="L1390" s="331" t="str">
        <f>IF(H1390="","",IFERROR(INDEX(Penerimaan1,MATCH('Buku Besar'!H1390,Akun1,0)),""))</f>
        <v/>
      </c>
      <c r="M1390" s="331" t="str">
        <f>IF(H1390="","",IFERROR(INDEX(Pengeluaran1,MATCH('Buku Besar'!H1390,Akun1,0)),""))</f>
        <v/>
      </c>
    </row>
    <row r="1391" spans="1:13" x14ac:dyDescent="0.25">
      <c r="A1391" s="91" t="str">
        <f t="shared" si="42"/>
        <v/>
      </c>
      <c r="B1391" s="330" t="str">
        <f>IF(A1391="","",IFERROR(INDEX(Tanggal,MATCH('Buku Besar'!A1391,Akun,0)),""))</f>
        <v/>
      </c>
      <c r="C1391" s="2" t="str">
        <f>IF(A1391="","",IFERROR(INDEX(Keterangan,MATCH('Buku Besar'!A1391,Akun,0)),""))</f>
        <v/>
      </c>
      <c r="D1391" s="2" t="str">
        <f>IF(A1391="","",IFERROR(INDEX(Reff,MATCH('Buku Besar'!A1391,Akun,0)),""))</f>
        <v/>
      </c>
      <c r="E1391" s="331" t="str">
        <f>IF(A1391="","",IFERROR(INDEX(Penerimaan,MATCH('Buku Besar'!A1391,Akun,0)),""))</f>
        <v/>
      </c>
      <c r="F1391" s="331" t="str">
        <f>IF(A1391="","",IFERROR(INDEX(Pengeluaran,MATCH('Buku Besar'!A1391,Akun,0)),""))</f>
        <v/>
      </c>
      <c r="H1391" s="91" t="str">
        <f t="shared" si="43"/>
        <v/>
      </c>
      <c r="I1391" s="330" t="str">
        <f>IF(H1391="","",IFERROR(INDEX(Tanggal1,MATCH('Buku Besar'!H1391,Akun1,0)),""))</f>
        <v/>
      </c>
      <c r="J1391" s="2" t="str">
        <f>IF(H1391="","",IFERROR(INDEX(Keterangan1,MATCH('Buku Besar'!H1391,Akun1,0)),""))</f>
        <v/>
      </c>
      <c r="K1391" s="2" t="str">
        <f>IF(H1391="","",IFERROR(INDEX(Reff1,MATCH('Buku Besar'!H1391,Akun1,0)),""))</f>
        <v/>
      </c>
      <c r="L1391" s="331" t="str">
        <f>IF(H1391="","",IFERROR(INDEX(Penerimaan1,MATCH('Buku Besar'!H1391,Akun1,0)),""))</f>
        <v/>
      </c>
      <c r="M1391" s="331" t="str">
        <f>IF(H1391="","",IFERROR(INDEX(Pengeluaran1,MATCH('Buku Besar'!H1391,Akun1,0)),""))</f>
        <v/>
      </c>
    </row>
    <row r="1392" spans="1:13" x14ac:dyDescent="0.25">
      <c r="A1392" s="91" t="str">
        <f t="shared" si="42"/>
        <v/>
      </c>
      <c r="B1392" s="330" t="str">
        <f>IF(A1392="","",IFERROR(INDEX(Tanggal,MATCH('Buku Besar'!A1392,Akun,0)),""))</f>
        <v/>
      </c>
      <c r="C1392" s="2" t="str">
        <f>IF(A1392="","",IFERROR(INDEX(Keterangan,MATCH('Buku Besar'!A1392,Akun,0)),""))</f>
        <v/>
      </c>
      <c r="D1392" s="2" t="str">
        <f>IF(A1392="","",IFERROR(INDEX(Reff,MATCH('Buku Besar'!A1392,Akun,0)),""))</f>
        <v/>
      </c>
      <c r="E1392" s="331" t="str">
        <f>IF(A1392="","",IFERROR(INDEX(Penerimaan,MATCH('Buku Besar'!A1392,Akun,0)),""))</f>
        <v/>
      </c>
      <c r="F1392" s="331" t="str">
        <f>IF(A1392="","",IFERROR(INDEX(Pengeluaran,MATCH('Buku Besar'!A1392,Akun,0)),""))</f>
        <v/>
      </c>
      <c r="H1392" s="91" t="str">
        <f t="shared" si="43"/>
        <v/>
      </c>
      <c r="I1392" s="330" t="str">
        <f>IF(H1392="","",IFERROR(INDEX(Tanggal1,MATCH('Buku Besar'!H1392,Akun1,0)),""))</f>
        <v/>
      </c>
      <c r="J1392" s="2" t="str">
        <f>IF(H1392="","",IFERROR(INDEX(Keterangan1,MATCH('Buku Besar'!H1392,Akun1,0)),""))</f>
        <v/>
      </c>
      <c r="K1392" s="2" t="str">
        <f>IF(H1392="","",IFERROR(INDEX(Reff1,MATCH('Buku Besar'!H1392,Akun1,0)),""))</f>
        <v/>
      </c>
      <c r="L1392" s="331" t="str">
        <f>IF(H1392="","",IFERROR(INDEX(Penerimaan1,MATCH('Buku Besar'!H1392,Akun1,0)),""))</f>
        <v/>
      </c>
      <c r="M1392" s="331" t="str">
        <f>IF(H1392="","",IFERROR(INDEX(Pengeluaran1,MATCH('Buku Besar'!H1392,Akun1,0)),""))</f>
        <v/>
      </c>
    </row>
    <row r="1393" spans="1:13" x14ac:dyDescent="0.25">
      <c r="A1393" s="91" t="str">
        <f t="shared" si="42"/>
        <v/>
      </c>
      <c r="B1393" s="330" t="str">
        <f>IF(A1393="","",IFERROR(INDEX(Tanggal,MATCH('Buku Besar'!A1393,Akun,0)),""))</f>
        <v/>
      </c>
      <c r="C1393" s="2" t="str">
        <f>IF(A1393="","",IFERROR(INDEX(Keterangan,MATCH('Buku Besar'!A1393,Akun,0)),""))</f>
        <v/>
      </c>
      <c r="D1393" s="2" t="str">
        <f>IF(A1393="","",IFERROR(INDEX(Reff,MATCH('Buku Besar'!A1393,Akun,0)),""))</f>
        <v/>
      </c>
      <c r="E1393" s="331" t="str">
        <f>IF(A1393="","",IFERROR(INDEX(Penerimaan,MATCH('Buku Besar'!A1393,Akun,0)),""))</f>
        <v/>
      </c>
      <c r="F1393" s="331" t="str">
        <f>IF(A1393="","",IFERROR(INDEX(Pengeluaran,MATCH('Buku Besar'!A1393,Akun,0)),""))</f>
        <v/>
      </c>
      <c r="H1393" s="91" t="str">
        <f t="shared" si="43"/>
        <v/>
      </c>
      <c r="I1393" s="330" t="str">
        <f>IF(H1393="","",IFERROR(INDEX(Tanggal1,MATCH('Buku Besar'!H1393,Akun1,0)),""))</f>
        <v/>
      </c>
      <c r="J1393" s="2" t="str">
        <f>IF(H1393="","",IFERROR(INDEX(Keterangan1,MATCH('Buku Besar'!H1393,Akun1,0)),""))</f>
        <v/>
      </c>
      <c r="K1393" s="2" t="str">
        <f>IF(H1393="","",IFERROR(INDEX(Reff1,MATCH('Buku Besar'!H1393,Akun1,0)),""))</f>
        <v/>
      </c>
      <c r="L1393" s="331" t="str">
        <f>IF(H1393="","",IFERROR(INDEX(Penerimaan1,MATCH('Buku Besar'!H1393,Akun1,0)),""))</f>
        <v/>
      </c>
      <c r="M1393" s="331" t="str">
        <f>IF(H1393="","",IFERROR(INDEX(Pengeluaran1,MATCH('Buku Besar'!H1393,Akun1,0)),""))</f>
        <v/>
      </c>
    </row>
    <row r="1394" spans="1:13" x14ac:dyDescent="0.25">
      <c r="A1394" s="91" t="str">
        <f t="shared" si="42"/>
        <v/>
      </c>
      <c r="B1394" s="330" t="str">
        <f>IF(A1394="","",IFERROR(INDEX(Tanggal,MATCH('Buku Besar'!A1394,Akun,0)),""))</f>
        <v/>
      </c>
      <c r="C1394" s="2" t="str">
        <f>IF(A1394="","",IFERROR(INDEX(Keterangan,MATCH('Buku Besar'!A1394,Akun,0)),""))</f>
        <v/>
      </c>
      <c r="D1394" s="2" t="str">
        <f>IF(A1394="","",IFERROR(INDEX(Reff,MATCH('Buku Besar'!A1394,Akun,0)),""))</f>
        <v/>
      </c>
      <c r="E1394" s="331" t="str">
        <f>IF(A1394="","",IFERROR(INDEX(Penerimaan,MATCH('Buku Besar'!A1394,Akun,0)),""))</f>
        <v/>
      </c>
      <c r="F1394" s="331" t="str">
        <f>IF(A1394="","",IFERROR(INDEX(Pengeluaran,MATCH('Buku Besar'!A1394,Akun,0)),""))</f>
        <v/>
      </c>
      <c r="H1394" s="91" t="str">
        <f t="shared" si="43"/>
        <v/>
      </c>
      <c r="I1394" s="330" t="str">
        <f>IF(H1394="","",IFERROR(INDEX(Tanggal1,MATCH('Buku Besar'!H1394,Akun1,0)),""))</f>
        <v/>
      </c>
      <c r="J1394" s="2" t="str">
        <f>IF(H1394="","",IFERROR(INDEX(Keterangan1,MATCH('Buku Besar'!H1394,Akun1,0)),""))</f>
        <v/>
      </c>
      <c r="K1394" s="2" t="str">
        <f>IF(H1394="","",IFERROR(INDEX(Reff1,MATCH('Buku Besar'!H1394,Akun1,0)),""))</f>
        <v/>
      </c>
      <c r="L1394" s="331" t="str">
        <f>IF(H1394="","",IFERROR(INDEX(Penerimaan1,MATCH('Buku Besar'!H1394,Akun1,0)),""))</f>
        <v/>
      </c>
      <c r="M1394" s="331" t="str">
        <f>IF(H1394="","",IFERROR(INDEX(Pengeluaran1,MATCH('Buku Besar'!H1394,Akun1,0)),""))</f>
        <v/>
      </c>
    </row>
    <row r="1395" spans="1:13" x14ac:dyDescent="0.25">
      <c r="A1395" s="91" t="str">
        <f t="shared" si="42"/>
        <v/>
      </c>
      <c r="B1395" s="330" t="str">
        <f>IF(A1395="","",IFERROR(INDEX(Tanggal,MATCH('Buku Besar'!A1395,Akun,0)),""))</f>
        <v/>
      </c>
      <c r="C1395" s="2" t="str">
        <f>IF(A1395="","",IFERROR(INDEX(Keterangan,MATCH('Buku Besar'!A1395,Akun,0)),""))</f>
        <v/>
      </c>
      <c r="D1395" s="2" t="str">
        <f>IF(A1395="","",IFERROR(INDEX(Reff,MATCH('Buku Besar'!A1395,Akun,0)),""))</f>
        <v/>
      </c>
      <c r="E1395" s="331" t="str">
        <f>IF(A1395="","",IFERROR(INDEX(Penerimaan,MATCH('Buku Besar'!A1395,Akun,0)),""))</f>
        <v/>
      </c>
      <c r="F1395" s="331" t="str">
        <f>IF(A1395="","",IFERROR(INDEX(Pengeluaran,MATCH('Buku Besar'!A1395,Akun,0)),""))</f>
        <v/>
      </c>
      <c r="H1395" s="91" t="str">
        <f t="shared" si="43"/>
        <v/>
      </c>
      <c r="I1395" s="330" t="str">
        <f>IF(H1395="","",IFERROR(INDEX(Tanggal1,MATCH('Buku Besar'!H1395,Akun1,0)),""))</f>
        <v/>
      </c>
      <c r="J1395" s="2" t="str">
        <f>IF(H1395="","",IFERROR(INDEX(Keterangan1,MATCH('Buku Besar'!H1395,Akun1,0)),""))</f>
        <v/>
      </c>
      <c r="K1395" s="2" t="str">
        <f>IF(H1395="","",IFERROR(INDEX(Reff1,MATCH('Buku Besar'!H1395,Akun1,0)),""))</f>
        <v/>
      </c>
      <c r="L1395" s="331" t="str">
        <f>IF(H1395="","",IFERROR(INDEX(Penerimaan1,MATCH('Buku Besar'!H1395,Akun1,0)),""))</f>
        <v/>
      </c>
      <c r="M1395" s="331" t="str">
        <f>IF(H1395="","",IFERROR(INDEX(Pengeluaran1,MATCH('Buku Besar'!H1395,Akun1,0)),""))</f>
        <v/>
      </c>
    </row>
    <row r="1396" spans="1:13" x14ac:dyDescent="0.25">
      <c r="A1396" s="91" t="str">
        <f t="shared" si="42"/>
        <v/>
      </c>
      <c r="B1396" s="330" t="str">
        <f>IF(A1396="","",IFERROR(INDEX(Tanggal,MATCH('Buku Besar'!A1396,Akun,0)),""))</f>
        <v/>
      </c>
      <c r="C1396" s="2" t="str">
        <f>IF(A1396="","",IFERROR(INDEX(Keterangan,MATCH('Buku Besar'!A1396,Akun,0)),""))</f>
        <v/>
      </c>
      <c r="D1396" s="2" t="str">
        <f>IF(A1396="","",IFERROR(INDEX(Reff,MATCH('Buku Besar'!A1396,Akun,0)),""))</f>
        <v/>
      </c>
      <c r="E1396" s="331" t="str">
        <f>IF(A1396="","",IFERROR(INDEX(Penerimaan,MATCH('Buku Besar'!A1396,Akun,0)),""))</f>
        <v/>
      </c>
      <c r="F1396" s="331" t="str">
        <f>IF(A1396="","",IFERROR(INDEX(Pengeluaran,MATCH('Buku Besar'!A1396,Akun,0)),""))</f>
        <v/>
      </c>
      <c r="H1396" s="91" t="str">
        <f t="shared" si="43"/>
        <v/>
      </c>
      <c r="I1396" s="330" t="str">
        <f>IF(H1396="","",IFERROR(INDEX(Tanggal1,MATCH('Buku Besar'!H1396,Akun1,0)),""))</f>
        <v/>
      </c>
      <c r="J1396" s="2" t="str">
        <f>IF(H1396="","",IFERROR(INDEX(Keterangan1,MATCH('Buku Besar'!H1396,Akun1,0)),""))</f>
        <v/>
      </c>
      <c r="K1396" s="2" t="str">
        <f>IF(H1396="","",IFERROR(INDEX(Reff1,MATCH('Buku Besar'!H1396,Akun1,0)),""))</f>
        <v/>
      </c>
      <c r="L1396" s="331" t="str">
        <f>IF(H1396="","",IFERROR(INDEX(Penerimaan1,MATCH('Buku Besar'!H1396,Akun1,0)),""))</f>
        <v/>
      </c>
      <c r="M1396" s="331" t="str">
        <f>IF(H1396="","",IFERROR(INDEX(Pengeluaran1,MATCH('Buku Besar'!H1396,Akun1,0)),""))</f>
        <v/>
      </c>
    </row>
    <row r="1397" spans="1:13" x14ac:dyDescent="0.25">
      <c r="A1397" s="91" t="str">
        <f t="shared" si="42"/>
        <v/>
      </c>
      <c r="B1397" s="330" t="str">
        <f>IF(A1397="","",IFERROR(INDEX(Tanggal,MATCH('Buku Besar'!A1397,Akun,0)),""))</f>
        <v/>
      </c>
      <c r="C1397" s="2" t="str">
        <f>IF(A1397="","",IFERROR(INDEX(Keterangan,MATCH('Buku Besar'!A1397,Akun,0)),""))</f>
        <v/>
      </c>
      <c r="D1397" s="2" t="str">
        <f>IF(A1397="","",IFERROR(INDEX(Reff,MATCH('Buku Besar'!A1397,Akun,0)),""))</f>
        <v/>
      </c>
      <c r="E1397" s="331" t="str">
        <f>IF(A1397="","",IFERROR(INDEX(Penerimaan,MATCH('Buku Besar'!A1397,Akun,0)),""))</f>
        <v/>
      </c>
      <c r="F1397" s="331" t="str">
        <f>IF(A1397="","",IFERROR(INDEX(Pengeluaran,MATCH('Buku Besar'!A1397,Akun,0)),""))</f>
        <v/>
      </c>
      <c r="H1397" s="91" t="str">
        <f t="shared" si="43"/>
        <v/>
      </c>
      <c r="I1397" s="330" t="str">
        <f>IF(H1397="","",IFERROR(INDEX(Tanggal1,MATCH('Buku Besar'!H1397,Akun1,0)),""))</f>
        <v/>
      </c>
      <c r="J1397" s="2" t="str">
        <f>IF(H1397="","",IFERROR(INDEX(Keterangan1,MATCH('Buku Besar'!H1397,Akun1,0)),""))</f>
        <v/>
      </c>
      <c r="K1397" s="2" t="str">
        <f>IF(H1397="","",IFERROR(INDEX(Reff1,MATCH('Buku Besar'!H1397,Akun1,0)),""))</f>
        <v/>
      </c>
      <c r="L1397" s="331" t="str">
        <f>IF(H1397="","",IFERROR(INDEX(Penerimaan1,MATCH('Buku Besar'!H1397,Akun1,0)),""))</f>
        <v/>
      </c>
      <c r="M1397" s="331" t="str">
        <f>IF(H1397="","",IFERROR(INDEX(Pengeluaran1,MATCH('Buku Besar'!H1397,Akun1,0)),""))</f>
        <v/>
      </c>
    </row>
    <row r="1398" spans="1:13" x14ac:dyDescent="0.25">
      <c r="A1398" s="91" t="str">
        <f t="shared" si="42"/>
        <v/>
      </c>
      <c r="B1398" s="330" t="str">
        <f>IF(A1398="","",IFERROR(INDEX(Tanggal,MATCH('Buku Besar'!A1398,Akun,0)),""))</f>
        <v/>
      </c>
      <c r="C1398" s="2" t="str">
        <f>IF(A1398="","",IFERROR(INDEX(Keterangan,MATCH('Buku Besar'!A1398,Akun,0)),""))</f>
        <v/>
      </c>
      <c r="D1398" s="2" t="str">
        <f>IF(A1398="","",IFERROR(INDEX(Reff,MATCH('Buku Besar'!A1398,Akun,0)),""))</f>
        <v/>
      </c>
      <c r="E1398" s="331" t="str">
        <f>IF(A1398="","",IFERROR(INDEX(Penerimaan,MATCH('Buku Besar'!A1398,Akun,0)),""))</f>
        <v/>
      </c>
      <c r="F1398" s="331" t="str">
        <f>IF(A1398="","",IFERROR(INDEX(Pengeluaran,MATCH('Buku Besar'!A1398,Akun,0)),""))</f>
        <v/>
      </c>
      <c r="H1398" s="91" t="str">
        <f t="shared" si="43"/>
        <v/>
      </c>
      <c r="I1398" s="330" t="str">
        <f>IF(H1398="","",IFERROR(INDEX(Tanggal1,MATCH('Buku Besar'!H1398,Akun1,0)),""))</f>
        <v/>
      </c>
      <c r="J1398" s="2" t="str">
        <f>IF(H1398="","",IFERROR(INDEX(Keterangan1,MATCH('Buku Besar'!H1398,Akun1,0)),""))</f>
        <v/>
      </c>
      <c r="K1398" s="2" t="str">
        <f>IF(H1398="","",IFERROR(INDEX(Reff1,MATCH('Buku Besar'!H1398,Akun1,0)),""))</f>
        <v/>
      </c>
      <c r="L1398" s="331" t="str">
        <f>IF(H1398="","",IFERROR(INDEX(Penerimaan1,MATCH('Buku Besar'!H1398,Akun1,0)),""))</f>
        <v/>
      </c>
      <c r="M1398" s="331" t="str">
        <f>IF(H1398="","",IFERROR(INDEX(Pengeluaran1,MATCH('Buku Besar'!H1398,Akun1,0)),""))</f>
        <v/>
      </c>
    </row>
    <row r="1399" spans="1:13" x14ac:dyDescent="0.25">
      <c r="A1399" s="91" t="str">
        <f t="shared" si="42"/>
        <v/>
      </c>
      <c r="B1399" s="330" t="str">
        <f>IF(A1399="","",IFERROR(INDEX(Tanggal,MATCH('Buku Besar'!A1399,Akun,0)),""))</f>
        <v/>
      </c>
      <c r="C1399" s="2" t="str">
        <f>IF(A1399="","",IFERROR(INDEX(Keterangan,MATCH('Buku Besar'!A1399,Akun,0)),""))</f>
        <v/>
      </c>
      <c r="D1399" s="2" t="str">
        <f>IF(A1399="","",IFERROR(INDEX(Reff,MATCH('Buku Besar'!A1399,Akun,0)),""))</f>
        <v/>
      </c>
      <c r="E1399" s="331" t="str">
        <f>IF(A1399="","",IFERROR(INDEX(Penerimaan,MATCH('Buku Besar'!A1399,Akun,0)),""))</f>
        <v/>
      </c>
      <c r="F1399" s="331" t="str">
        <f>IF(A1399="","",IFERROR(INDEX(Pengeluaran,MATCH('Buku Besar'!A1399,Akun,0)),""))</f>
        <v/>
      </c>
      <c r="H1399" s="91" t="str">
        <f t="shared" si="43"/>
        <v/>
      </c>
      <c r="I1399" s="330" t="str">
        <f>IF(H1399="","",IFERROR(INDEX(Tanggal1,MATCH('Buku Besar'!H1399,Akun1,0)),""))</f>
        <v/>
      </c>
      <c r="J1399" s="2" t="str">
        <f>IF(H1399="","",IFERROR(INDEX(Keterangan1,MATCH('Buku Besar'!H1399,Akun1,0)),""))</f>
        <v/>
      </c>
      <c r="K1399" s="2" t="str">
        <f>IF(H1399="","",IFERROR(INDEX(Reff1,MATCH('Buku Besar'!H1399,Akun1,0)),""))</f>
        <v/>
      </c>
      <c r="L1399" s="331" t="str">
        <f>IF(H1399="","",IFERROR(INDEX(Penerimaan1,MATCH('Buku Besar'!H1399,Akun1,0)),""))</f>
        <v/>
      </c>
      <c r="M1399" s="331" t="str">
        <f>IF(H1399="","",IFERROR(INDEX(Pengeluaran1,MATCH('Buku Besar'!H1399,Akun1,0)),""))</f>
        <v/>
      </c>
    </row>
    <row r="1400" spans="1:13" x14ac:dyDescent="0.25">
      <c r="A1400" s="91" t="str">
        <f t="shared" si="42"/>
        <v/>
      </c>
      <c r="B1400" s="330" t="str">
        <f>IF(A1400="","",IFERROR(INDEX(Tanggal,MATCH('Buku Besar'!A1400,Akun,0)),""))</f>
        <v/>
      </c>
      <c r="C1400" s="2" t="str">
        <f>IF(A1400="","",IFERROR(INDEX(Keterangan,MATCH('Buku Besar'!A1400,Akun,0)),""))</f>
        <v/>
      </c>
      <c r="D1400" s="2" t="str">
        <f>IF(A1400="","",IFERROR(INDEX(Reff,MATCH('Buku Besar'!A1400,Akun,0)),""))</f>
        <v/>
      </c>
      <c r="E1400" s="331" t="str">
        <f>IF(A1400="","",IFERROR(INDEX(Penerimaan,MATCH('Buku Besar'!A1400,Akun,0)),""))</f>
        <v/>
      </c>
      <c r="F1400" s="331" t="str">
        <f>IF(A1400="","",IFERROR(INDEX(Pengeluaran,MATCH('Buku Besar'!A1400,Akun,0)),""))</f>
        <v/>
      </c>
      <c r="H1400" s="91" t="str">
        <f t="shared" si="43"/>
        <v/>
      </c>
      <c r="I1400" s="330" t="str">
        <f>IF(H1400="","",IFERROR(INDEX(Tanggal1,MATCH('Buku Besar'!H1400,Akun1,0)),""))</f>
        <v/>
      </c>
      <c r="J1400" s="2" t="str">
        <f>IF(H1400="","",IFERROR(INDEX(Keterangan1,MATCH('Buku Besar'!H1400,Akun1,0)),""))</f>
        <v/>
      </c>
      <c r="K1400" s="2" t="str">
        <f>IF(H1400="","",IFERROR(INDEX(Reff1,MATCH('Buku Besar'!H1400,Akun1,0)),""))</f>
        <v/>
      </c>
      <c r="L1400" s="331" t="str">
        <f>IF(H1400="","",IFERROR(INDEX(Penerimaan1,MATCH('Buku Besar'!H1400,Akun1,0)),""))</f>
        <v/>
      </c>
      <c r="M1400" s="331" t="str">
        <f>IF(H1400="","",IFERROR(INDEX(Pengeluaran1,MATCH('Buku Besar'!H1400,Akun1,0)),""))</f>
        <v/>
      </c>
    </row>
    <row r="1401" spans="1:13" x14ac:dyDescent="0.25">
      <c r="A1401" s="91" t="str">
        <f t="shared" si="42"/>
        <v/>
      </c>
      <c r="B1401" s="330" t="str">
        <f>IF(A1401="","",IFERROR(INDEX(Tanggal,MATCH('Buku Besar'!A1401,Akun,0)),""))</f>
        <v/>
      </c>
      <c r="C1401" s="2" t="str">
        <f>IF(A1401="","",IFERROR(INDEX(Keterangan,MATCH('Buku Besar'!A1401,Akun,0)),""))</f>
        <v/>
      </c>
      <c r="D1401" s="2" t="str">
        <f>IF(A1401="","",IFERROR(INDEX(Reff,MATCH('Buku Besar'!A1401,Akun,0)),""))</f>
        <v/>
      </c>
      <c r="E1401" s="331" t="str">
        <f>IF(A1401="","",IFERROR(INDEX(Penerimaan,MATCH('Buku Besar'!A1401,Akun,0)),""))</f>
        <v/>
      </c>
      <c r="F1401" s="331" t="str">
        <f>IF(A1401="","",IFERROR(INDEX(Pengeluaran,MATCH('Buku Besar'!A1401,Akun,0)),""))</f>
        <v/>
      </c>
      <c r="H1401" s="91" t="str">
        <f t="shared" si="43"/>
        <v/>
      </c>
      <c r="I1401" s="330" t="str">
        <f>IF(H1401="","",IFERROR(INDEX(Tanggal1,MATCH('Buku Besar'!H1401,Akun1,0)),""))</f>
        <v/>
      </c>
      <c r="J1401" s="2" t="str">
        <f>IF(H1401="","",IFERROR(INDEX(Keterangan1,MATCH('Buku Besar'!H1401,Akun1,0)),""))</f>
        <v/>
      </c>
      <c r="K1401" s="2" t="str">
        <f>IF(H1401="","",IFERROR(INDEX(Reff1,MATCH('Buku Besar'!H1401,Akun1,0)),""))</f>
        <v/>
      </c>
      <c r="L1401" s="331" t="str">
        <f>IF(H1401="","",IFERROR(INDEX(Penerimaan1,MATCH('Buku Besar'!H1401,Akun1,0)),""))</f>
        <v/>
      </c>
      <c r="M1401" s="331" t="str">
        <f>IF(H1401="","",IFERROR(INDEX(Pengeluaran1,MATCH('Buku Besar'!H1401,Akun1,0)),""))</f>
        <v/>
      </c>
    </row>
    <row r="1402" spans="1:13" x14ac:dyDescent="0.25">
      <c r="A1402" s="91" t="str">
        <f t="shared" si="42"/>
        <v/>
      </c>
      <c r="B1402" s="330" t="str">
        <f>IF(A1402="","",IFERROR(INDEX(Tanggal,MATCH('Buku Besar'!A1402,Akun,0)),""))</f>
        <v/>
      </c>
      <c r="C1402" s="2" t="str">
        <f>IF(A1402="","",IFERROR(INDEX(Keterangan,MATCH('Buku Besar'!A1402,Akun,0)),""))</f>
        <v/>
      </c>
      <c r="D1402" s="2" t="str">
        <f>IF(A1402="","",IFERROR(INDEX(Reff,MATCH('Buku Besar'!A1402,Akun,0)),""))</f>
        <v/>
      </c>
      <c r="E1402" s="331" t="str">
        <f>IF(A1402="","",IFERROR(INDEX(Penerimaan,MATCH('Buku Besar'!A1402,Akun,0)),""))</f>
        <v/>
      </c>
      <c r="F1402" s="331" t="str">
        <f>IF(A1402="","",IFERROR(INDEX(Pengeluaran,MATCH('Buku Besar'!A1402,Akun,0)),""))</f>
        <v/>
      </c>
      <c r="H1402" s="91" t="str">
        <f t="shared" si="43"/>
        <v/>
      </c>
      <c r="I1402" s="330" t="str">
        <f>IF(H1402="","",IFERROR(INDEX(Tanggal1,MATCH('Buku Besar'!H1402,Akun1,0)),""))</f>
        <v/>
      </c>
      <c r="J1402" s="2" t="str">
        <f>IF(H1402="","",IFERROR(INDEX(Keterangan1,MATCH('Buku Besar'!H1402,Akun1,0)),""))</f>
        <v/>
      </c>
      <c r="K1402" s="2" t="str">
        <f>IF(H1402="","",IFERROR(INDEX(Reff1,MATCH('Buku Besar'!H1402,Akun1,0)),""))</f>
        <v/>
      </c>
      <c r="L1402" s="331" t="str">
        <f>IF(H1402="","",IFERROR(INDEX(Penerimaan1,MATCH('Buku Besar'!H1402,Akun1,0)),""))</f>
        <v/>
      </c>
      <c r="M1402" s="331" t="str">
        <f>IF(H1402="","",IFERROR(INDEX(Pengeluaran1,MATCH('Buku Besar'!H1402,Akun1,0)),""))</f>
        <v/>
      </c>
    </row>
    <row r="1403" spans="1:13" x14ac:dyDescent="0.25">
      <c r="A1403" s="91" t="str">
        <f t="shared" si="42"/>
        <v/>
      </c>
      <c r="B1403" s="330" t="str">
        <f>IF(A1403="","",IFERROR(INDEX(Tanggal,MATCH('Buku Besar'!A1403,Akun,0)),""))</f>
        <v/>
      </c>
      <c r="C1403" s="2" t="str">
        <f>IF(A1403="","",IFERROR(INDEX(Keterangan,MATCH('Buku Besar'!A1403,Akun,0)),""))</f>
        <v/>
      </c>
      <c r="D1403" s="2" t="str">
        <f>IF(A1403="","",IFERROR(INDEX(Reff,MATCH('Buku Besar'!A1403,Akun,0)),""))</f>
        <v/>
      </c>
      <c r="E1403" s="331" t="str">
        <f>IF(A1403="","",IFERROR(INDEX(Penerimaan,MATCH('Buku Besar'!A1403,Akun,0)),""))</f>
        <v/>
      </c>
      <c r="F1403" s="331" t="str">
        <f>IF(A1403="","",IFERROR(INDEX(Pengeluaran,MATCH('Buku Besar'!A1403,Akun,0)),""))</f>
        <v/>
      </c>
      <c r="H1403" s="91" t="str">
        <f t="shared" si="43"/>
        <v/>
      </c>
      <c r="I1403" s="330" t="str">
        <f>IF(H1403="","",IFERROR(INDEX(Tanggal1,MATCH('Buku Besar'!H1403,Akun1,0)),""))</f>
        <v/>
      </c>
      <c r="J1403" s="2" t="str">
        <f>IF(H1403="","",IFERROR(INDEX(Keterangan1,MATCH('Buku Besar'!H1403,Akun1,0)),""))</f>
        <v/>
      </c>
      <c r="K1403" s="2" t="str">
        <f>IF(H1403="","",IFERROR(INDEX(Reff1,MATCH('Buku Besar'!H1403,Akun1,0)),""))</f>
        <v/>
      </c>
      <c r="L1403" s="331" t="str">
        <f>IF(H1403="","",IFERROR(INDEX(Penerimaan1,MATCH('Buku Besar'!H1403,Akun1,0)),""))</f>
        <v/>
      </c>
      <c r="M1403" s="331" t="str">
        <f>IF(H1403="","",IFERROR(INDEX(Pengeluaran1,MATCH('Buku Besar'!H1403,Akun1,0)),""))</f>
        <v/>
      </c>
    </row>
    <row r="1404" spans="1:13" x14ac:dyDescent="0.25">
      <c r="A1404" s="91" t="str">
        <f t="shared" si="42"/>
        <v/>
      </c>
      <c r="B1404" s="330" t="str">
        <f>IF(A1404="","",IFERROR(INDEX(Tanggal,MATCH('Buku Besar'!A1404,Akun,0)),""))</f>
        <v/>
      </c>
      <c r="C1404" s="2" t="str">
        <f>IF(A1404="","",IFERROR(INDEX(Keterangan,MATCH('Buku Besar'!A1404,Akun,0)),""))</f>
        <v/>
      </c>
      <c r="D1404" s="2" t="str">
        <f>IF(A1404="","",IFERROR(INDEX(Reff,MATCH('Buku Besar'!A1404,Akun,0)),""))</f>
        <v/>
      </c>
      <c r="E1404" s="331" t="str">
        <f>IF(A1404="","",IFERROR(INDEX(Penerimaan,MATCH('Buku Besar'!A1404,Akun,0)),""))</f>
        <v/>
      </c>
      <c r="F1404" s="331" t="str">
        <f>IF(A1404="","",IFERROR(INDEX(Pengeluaran,MATCH('Buku Besar'!A1404,Akun,0)),""))</f>
        <v/>
      </c>
      <c r="H1404" s="91" t="str">
        <f t="shared" si="43"/>
        <v/>
      </c>
      <c r="I1404" s="330" t="str">
        <f>IF(H1404="","",IFERROR(INDEX(Tanggal1,MATCH('Buku Besar'!H1404,Akun1,0)),""))</f>
        <v/>
      </c>
      <c r="J1404" s="2" t="str">
        <f>IF(H1404="","",IFERROR(INDEX(Keterangan1,MATCH('Buku Besar'!H1404,Akun1,0)),""))</f>
        <v/>
      </c>
      <c r="K1404" s="2" t="str">
        <f>IF(H1404="","",IFERROR(INDEX(Reff1,MATCH('Buku Besar'!H1404,Akun1,0)),""))</f>
        <v/>
      </c>
      <c r="L1404" s="331" t="str">
        <f>IF(H1404="","",IFERROR(INDEX(Penerimaan1,MATCH('Buku Besar'!H1404,Akun1,0)),""))</f>
        <v/>
      </c>
      <c r="M1404" s="331" t="str">
        <f>IF(H1404="","",IFERROR(INDEX(Pengeluaran1,MATCH('Buku Besar'!H1404,Akun1,0)),""))</f>
        <v/>
      </c>
    </row>
    <row r="1405" spans="1:13" x14ac:dyDescent="0.25">
      <c r="A1405" s="91" t="str">
        <f t="shared" si="42"/>
        <v/>
      </c>
      <c r="B1405" s="330" t="str">
        <f>IF(A1405="","",IFERROR(INDEX(Tanggal,MATCH('Buku Besar'!A1405,Akun,0)),""))</f>
        <v/>
      </c>
      <c r="C1405" s="2" t="str">
        <f>IF(A1405="","",IFERROR(INDEX(Keterangan,MATCH('Buku Besar'!A1405,Akun,0)),""))</f>
        <v/>
      </c>
      <c r="D1405" s="2" t="str">
        <f>IF(A1405="","",IFERROR(INDEX(Reff,MATCH('Buku Besar'!A1405,Akun,0)),""))</f>
        <v/>
      </c>
      <c r="E1405" s="331" t="str">
        <f>IF(A1405="","",IFERROR(INDEX(Penerimaan,MATCH('Buku Besar'!A1405,Akun,0)),""))</f>
        <v/>
      </c>
      <c r="F1405" s="331" t="str">
        <f>IF(A1405="","",IFERROR(INDEX(Pengeluaran,MATCH('Buku Besar'!A1405,Akun,0)),""))</f>
        <v/>
      </c>
      <c r="H1405" s="91" t="str">
        <f t="shared" si="43"/>
        <v/>
      </c>
      <c r="I1405" s="330" t="str">
        <f>IF(H1405="","",IFERROR(INDEX(Tanggal1,MATCH('Buku Besar'!H1405,Akun1,0)),""))</f>
        <v/>
      </c>
      <c r="J1405" s="2" t="str">
        <f>IF(H1405="","",IFERROR(INDEX(Keterangan1,MATCH('Buku Besar'!H1405,Akun1,0)),""))</f>
        <v/>
      </c>
      <c r="K1405" s="2" t="str">
        <f>IF(H1405="","",IFERROR(INDEX(Reff1,MATCH('Buku Besar'!H1405,Akun1,0)),""))</f>
        <v/>
      </c>
      <c r="L1405" s="331" t="str">
        <f>IF(H1405="","",IFERROR(INDEX(Penerimaan1,MATCH('Buku Besar'!H1405,Akun1,0)),""))</f>
        <v/>
      </c>
      <c r="M1405" s="331" t="str">
        <f>IF(H1405="","",IFERROR(INDEX(Pengeluaran1,MATCH('Buku Besar'!H1405,Akun1,0)),""))</f>
        <v/>
      </c>
    </row>
    <row r="1406" spans="1:13" x14ac:dyDescent="0.25">
      <c r="A1406" s="91" t="str">
        <f t="shared" si="42"/>
        <v/>
      </c>
      <c r="B1406" s="330" t="str">
        <f>IF(A1406="","",IFERROR(INDEX(Tanggal,MATCH('Buku Besar'!A1406,Akun,0)),""))</f>
        <v/>
      </c>
      <c r="C1406" s="2" t="str">
        <f>IF(A1406="","",IFERROR(INDEX(Keterangan,MATCH('Buku Besar'!A1406,Akun,0)),""))</f>
        <v/>
      </c>
      <c r="D1406" s="2" t="str">
        <f>IF(A1406="","",IFERROR(INDEX(Reff,MATCH('Buku Besar'!A1406,Akun,0)),""))</f>
        <v/>
      </c>
      <c r="E1406" s="331" t="str">
        <f>IF(A1406="","",IFERROR(INDEX(Penerimaan,MATCH('Buku Besar'!A1406,Akun,0)),""))</f>
        <v/>
      </c>
      <c r="F1406" s="331" t="str">
        <f>IF(A1406="","",IFERROR(INDEX(Pengeluaran,MATCH('Buku Besar'!A1406,Akun,0)),""))</f>
        <v/>
      </c>
      <c r="H1406" s="91" t="str">
        <f t="shared" si="43"/>
        <v/>
      </c>
      <c r="I1406" s="330" t="str">
        <f>IF(H1406="","",IFERROR(INDEX(Tanggal1,MATCH('Buku Besar'!H1406,Akun1,0)),""))</f>
        <v/>
      </c>
      <c r="J1406" s="2" t="str">
        <f>IF(H1406="","",IFERROR(INDEX(Keterangan1,MATCH('Buku Besar'!H1406,Akun1,0)),""))</f>
        <v/>
      </c>
      <c r="K1406" s="2" t="str">
        <f>IF(H1406="","",IFERROR(INDEX(Reff1,MATCH('Buku Besar'!H1406,Akun1,0)),""))</f>
        <v/>
      </c>
      <c r="L1406" s="331" t="str">
        <f>IF(H1406="","",IFERROR(INDEX(Penerimaan1,MATCH('Buku Besar'!H1406,Akun1,0)),""))</f>
        <v/>
      </c>
      <c r="M1406" s="331" t="str">
        <f>IF(H1406="","",IFERROR(INDEX(Pengeluaran1,MATCH('Buku Besar'!H1406,Akun1,0)),""))</f>
        <v/>
      </c>
    </row>
    <row r="1407" spans="1:13" x14ac:dyDescent="0.25">
      <c r="A1407" s="91" t="str">
        <f t="shared" si="42"/>
        <v/>
      </c>
      <c r="B1407" s="330" t="str">
        <f>IF(A1407="","",IFERROR(INDEX(Tanggal,MATCH('Buku Besar'!A1407,Akun,0)),""))</f>
        <v/>
      </c>
      <c r="C1407" s="2" t="str">
        <f>IF(A1407="","",IFERROR(INDEX(Keterangan,MATCH('Buku Besar'!A1407,Akun,0)),""))</f>
        <v/>
      </c>
      <c r="D1407" s="2" t="str">
        <f>IF(A1407="","",IFERROR(INDEX(Reff,MATCH('Buku Besar'!A1407,Akun,0)),""))</f>
        <v/>
      </c>
      <c r="E1407" s="331" t="str">
        <f>IF(A1407="","",IFERROR(INDEX(Penerimaan,MATCH('Buku Besar'!A1407,Akun,0)),""))</f>
        <v/>
      </c>
      <c r="F1407" s="331" t="str">
        <f>IF(A1407="","",IFERROR(INDEX(Pengeluaran,MATCH('Buku Besar'!A1407,Akun,0)),""))</f>
        <v/>
      </c>
      <c r="H1407" s="91" t="str">
        <f t="shared" si="43"/>
        <v/>
      </c>
      <c r="I1407" s="330" t="str">
        <f>IF(H1407="","",IFERROR(INDEX(Tanggal1,MATCH('Buku Besar'!H1407,Akun1,0)),""))</f>
        <v/>
      </c>
      <c r="J1407" s="2" t="str">
        <f>IF(H1407="","",IFERROR(INDEX(Keterangan1,MATCH('Buku Besar'!H1407,Akun1,0)),""))</f>
        <v/>
      </c>
      <c r="K1407" s="2" t="str">
        <f>IF(H1407="","",IFERROR(INDEX(Reff1,MATCH('Buku Besar'!H1407,Akun1,0)),""))</f>
        <v/>
      </c>
      <c r="L1407" s="331" t="str">
        <f>IF(H1407="","",IFERROR(INDEX(Penerimaan1,MATCH('Buku Besar'!H1407,Akun1,0)),""))</f>
        <v/>
      </c>
      <c r="M1407" s="331" t="str">
        <f>IF(H1407="","",IFERROR(INDEX(Pengeluaran1,MATCH('Buku Besar'!H1407,Akun1,0)),""))</f>
        <v/>
      </c>
    </row>
    <row r="1408" spans="1:13" x14ac:dyDescent="0.25">
      <c r="A1408" s="91" t="str">
        <f t="shared" si="42"/>
        <v/>
      </c>
      <c r="B1408" s="330" t="str">
        <f>IF(A1408="","",IFERROR(INDEX(Tanggal,MATCH('Buku Besar'!A1408,Akun,0)),""))</f>
        <v/>
      </c>
      <c r="C1408" s="2" t="str">
        <f>IF(A1408="","",IFERROR(INDEX(Keterangan,MATCH('Buku Besar'!A1408,Akun,0)),""))</f>
        <v/>
      </c>
      <c r="D1408" s="2" t="str">
        <f>IF(A1408="","",IFERROR(INDEX(Reff,MATCH('Buku Besar'!A1408,Akun,0)),""))</f>
        <v/>
      </c>
      <c r="E1408" s="331" t="str">
        <f>IF(A1408="","",IFERROR(INDEX(Penerimaan,MATCH('Buku Besar'!A1408,Akun,0)),""))</f>
        <v/>
      </c>
      <c r="F1408" s="331" t="str">
        <f>IF(A1408="","",IFERROR(INDEX(Pengeluaran,MATCH('Buku Besar'!A1408,Akun,0)),""))</f>
        <v/>
      </c>
      <c r="H1408" s="91" t="str">
        <f t="shared" si="43"/>
        <v/>
      </c>
      <c r="I1408" s="330" t="str">
        <f>IF(H1408="","",IFERROR(INDEX(Tanggal1,MATCH('Buku Besar'!H1408,Akun1,0)),""))</f>
        <v/>
      </c>
      <c r="J1408" s="2" t="str">
        <f>IF(H1408="","",IFERROR(INDEX(Keterangan1,MATCH('Buku Besar'!H1408,Akun1,0)),""))</f>
        <v/>
      </c>
      <c r="K1408" s="2" t="str">
        <f>IF(H1408="","",IFERROR(INDEX(Reff1,MATCH('Buku Besar'!H1408,Akun1,0)),""))</f>
        <v/>
      </c>
      <c r="L1408" s="331" t="str">
        <f>IF(H1408="","",IFERROR(INDEX(Penerimaan1,MATCH('Buku Besar'!H1408,Akun1,0)),""))</f>
        <v/>
      </c>
      <c r="M1408" s="331" t="str">
        <f>IF(H1408="","",IFERROR(INDEX(Pengeluaran1,MATCH('Buku Besar'!H1408,Akun1,0)),""))</f>
        <v/>
      </c>
    </row>
    <row r="1409" spans="1:13" x14ac:dyDescent="0.25">
      <c r="A1409" s="91" t="str">
        <f t="shared" si="42"/>
        <v/>
      </c>
      <c r="B1409" s="330" t="str">
        <f>IF(A1409="","",IFERROR(INDEX(Tanggal,MATCH('Buku Besar'!A1409,Akun,0)),""))</f>
        <v/>
      </c>
      <c r="C1409" s="2" t="str">
        <f>IF(A1409="","",IFERROR(INDEX(Keterangan,MATCH('Buku Besar'!A1409,Akun,0)),""))</f>
        <v/>
      </c>
      <c r="D1409" s="2" t="str">
        <f>IF(A1409="","",IFERROR(INDEX(Reff,MATCH('Buku Besar'!A1409,Akun,0)),""))</f>
        <v/>
      </c>
      <c r="E1409" s="331" t="str">
        <f>IF(A1409="","",IFERROR(INDEX(Penerimaan,MATCH('Buku Besar'!A1409,Akun,0)),""))</f>
        <v/>
      </c>
      <c r="F1409" s="331" t="str">
        <f>IF(A1409="","",IFERROR(INDEX(Pengeluaran,MATCH('Buku Besar'!A1409,Akun,0)),""))</f>
        <v/>
      </c>
      <c r="H1409" s="91" t="str">
        <f t="shared" si="43"/>
        <v/>
      </c>
      <c r="I1409" s="330" t="str">
        <f>IF(H1409="","",IFERROR(INDEX(Tanggal1,MATCH('Buku Besar'!H1409,Akun1,0)),""))</f>
        <v/>
      </c>
      <c r="J1409" s="2" t="str">
        <f>IF(H1409="","",IFERROR(INDEX(Keterangan1,MATCH('Buku Besar'!H1409,Akun1,0)),""))</f>
        <v/>
      </c>
      <c r="K1409" s="2" t="str">
        <f>IF(H1409="","",IFERROR(INDEX(Reff1,MATCH('Buku Besar'!H1409,Akun1,0)),""))</f>
        <v/>
      </c>
      <c r="L1409" s="331" t="str">
        <f>IF(H1409="","",IFERROR(INDEX(Penerimaan1,MATCH('Buku Besar'!H1409,Akun1,0)),""))</f>
        <v/>
      </c>
      <c r="M1409" s="331" t="str">
        <f>IF(H1409="","",IFERROR(INDEX(Pengeluaran1,MATCH('Buku Besar'!H1409,Akun1,0)),""))</f>
        <v/>
      </c>
    </row>
    <row r="1410" spans="1:13" x14ac:dyDescent="0.25">
      <c r="A1410" s="91" t="str">
        <f t="shared" si="42"/>
        <v/>
      </c>
      <c r="B1410" s="330" t="str">
        <f>IF(A1410="","",IFERROR(INDEX(Tanggal,MATCH('Buku Besar'!A1410,Akun,0)),""))</f>
        <v/>
      </c>
      <c r="C1410" s="2" t="str">
        <f>IF(A1410="","",IFERROR(INDEX(Keterangan,MATCH('Buku Besar'!A1410,Akun,0)),""))</f>
        <v/>
      </c>
      <c r="D1410" s="2" t="str">
        <f>IF(A1410="","",IFERROR(INDEX(Reff,MATCH('Buku Besar'!A1410,Akun,0)),""))</f>
        <v/>
      </c>
      <c r="E1410" s="331" t="str">
        <f>IF(A1410="","",IFERROR(INDEX(Penerimaan,MATCH('Buku Besar'!A1410,Akun,0)),""))</f>
        <v/>
      </c>
      <c r="F1410" s="331" t="str">
        <f>IF(A1410="","",IFERROR(INDEX(Pengeluaran,MATCH('Buku Besar'!A1410,Akun,0)),""))</f>
        <v/>
      </c>
      <c r="H1410" s="91" t="str">
        <f t="shared" si="43"/>
        <v/>
      </c>
      <c r="I1410" s="330" t="str">
        <f>IF(H1410="","",IFERROR(INDEX(Tanggal1,MATCH('Buku Besar'!H1410,Akun1,0)),""))</f>
        <v/>
      </c>
      <c r="J1410" s="2" t="str">
        <f>IF(H1410="","",IFERROR(INDEX(Keterangan1,MATCH('Buku Besar'!H1410,Akun1,0)),""))</f>
        <v/>
      </c>
      <c r="K1410" s="2" t="str">
        <f>IF(H1410="","",IFERROR(INDEX(Reff1,MATCH('Buku Besar'!H1410,Akun1,0)),""))</f>
        <v/>
      </c>
      <c r="L1410" s="331" t="str">
        <f>IF(H1410="","",IFERROR(INDEX(Penerimaan1,MATCH('Buku Besar'!H1410,Akun1,0)),""))</f>
        <v/>
      </c>
      <c r="M1410" s="331" t="str">
        <f>IF(H1410="","",IFERROR(INDEX(Pengeluaran1,MATCH('Buku Besar'!H1410,Akun1,0)),""))</f>
        <v/>
      </c>
    </row>
    <row r="1411" spans="1:13" x14ac:dyDescent="0.25">
      <c r="A1411" s="91" t="str">
        <f t="shared" si="42"/>
        <v/>
      </c>
      <c r="B1411" s="330" t="str">
        <f>IF(A1411="","",IFERROR(INDEX(Tanggal,MATCH('Buku Besar'!A1411,Akun,0)),""))</f>
        <v/>
      </c>
      <c r="C1411" s="2" t="str">
        <f>IF(A1411="","",IFERROR(INDEX(Keterangan,MATCH('Buku Besar'!A1411,Akun,0)),""))</f>
        <v/>
      </c>
      <c r="D1411" s="2" t="str">
        <f>IF(A1411="","",IFERROR(INDEX(Reff,MATCH('Buku Besar'!A1411,Akun,0)),""))</f>
        <v/>
      </c>
      <c r="E1411" s="331" t="str">
        <f>IF(A1411="","",IFERROR(INDEX(Penerimaan,MATCH('Buku Besar'!A1411,Akun,0)),""))</f>
        <v/>
      </c>
      <c r="F1411" s="331" t="str">
        <f>IF(A1411="","",IFERROR(INDEX(Pengeluaran,MATCH('Buku Besar'!A1411,Akun,0)),""))</f>
        <v/>
      </c>
      <c r="H1411" s="91" t="str">
        <f t="shared" si="43"/>
        <v/>
      </c>
      <c r="I1411" s="330" t="str">
        <f>IF(H1411="","",IFERROR(INDEX(Tanggal1,MATCH('Buku Besar'!H1411,Akun1,0)),""))</f>
        <v/>
      </c>
      <c r="J1411" s="2" t="str">
        <f>IF(H1411="","",IFERROR(INDEX(Keterangan1,MATCH('Buku Besar'!H1411,Akun1,0)),""))</f>
        <v/>
      </c>
      <c r="K1411" s="2" t="str">
        <f>IF(H1411="","",IFERROR(INDEX(Reff1,MATCH('Buku Besar'!H1411,Akun1,0)),""))</f>
        <v/>
      </c>
      <c r="L1411" s="331" t="str">
        <f>IF(H1411="","",IFERROR(INDEX(Penerimaan1,MATCH('Buku Besar'!H1411,Akun1,0)),""))</f>
        <v/>
      </c>
      <c r="M1411" s="331" t="str">
        <f>IF(H1411="","",IFERROR(INDEX(Pengeluaran1,MATCH('Buku Besar'!H1411,Akun1,0)),""))</f>
        <v/>
      </c>
    </row>
    <row r="1412" spans="1:13" x14ac:dyDescent="0.25">
      <c r="A1412" s="91" t="str">
        <f t="shared" si="42"/>
        <v/>
      </c>
      <c r="B1412" s="330" t="str">
        <f>IF(A1412="","",IFERROR(INDEX(Tanggal,MATCH('Buku Besar'!A1412,Akun,0)),""))</f>
        <v/>
      </c>
      <c r="C1412" s="2" t="str">
        <f>IF(A1412="","",IFERROR(INDEX(Keterangan,MATCH('Buku Besar'!A1412,Akun,0)),""))</f>
        <v/>
      </c>
      <c r="D1412" s="2" t="str">
        <f>IF(A1412="","",IFERROR(INDEX(Reff,MATCH('Buku Besar'!A1412,Akun,0)),""))</f>
        <v/>
      </c>
      <c r="E1412" s="331" t="str">
        <f>IF(A1412="","",IFERROR(INDEX(Penerimaan,MATCH('Buku Besar'!A1412,Akun,0)),""))</f>
        <v/>
      </c>
      <c r="F1412" s="331" t="str">
        <f>IF(A1412="","",IFERROR(INDEX(Pengeluaran,MATCH('Buku Besar'!A1412,Akun,0)),""))</f>
        <v/>
      </c>
      <c r="H1412" s="91" t="str">
        <f t="shared" si="43"/>
        <v/>
      </c>
      <c r="I1412" s="330" t="str">
        <f>IF(H1412="","",IFERROR(INDEX(Tanggal1,MATCH('Buku Besar'!H1412,Akun1,0)),""))</f>
        <v/>
      </c>
      <c r="J1412" s="2" t="str">
        <f>IF(H1412="","",IFERROR(INDEX(Keterangan1,MATCH('Buku Besar'!H1412,Akun1,0)),""))</f>
        <v/>
      </c>
      <c r="K1412" s="2" t="str">
        <f>IF(H1412="","",IFERROR(INDEX(Reff1,MATCH('Buku Besar'!H1412,Akun1,0)),""))</f>
        <v/>
      </c>
      <c r="L1412" s="331" t="str">
        <f>IF(H1412="","",IFERROR(INDEX(Penerimaan1,MATCH('Buku Besar'!H1412,Akun1,0)),""))</f>
        <v/>
      </c>
      <c r="M1412" s="331" t="str">
        <f>IF(H1412="","",IFERROR(INDEX(Pengeluaran1,MATCH('Buku Besar'!H1412,Akun1,0)),""))</f>
        <v/>
      </c>
    </row>
    <row r="1413" spans="1:13" x14ac:dyDescent="0.25">
      <c r="A1413" s="91" t="str">
        <f t="shared" si="42"/>
        <v/>
      </c>
      <c r="B1413" s="330" t="str">
        <f>IF(A1413="","",IFERROR(INDEX(Tanggal,MATCH('Buku Besar'!A1413,Akun,0)),""))</f>
        <v/>
      </c>
      <c r="C1413" s="2" t="str">
        <f>IF(A1413="","",IFERROR(INDEX(Keterangan,MATCH('Buku Besar'!A1413,Akun,0)),""))</f>
        <v/>
      </c>
      <c r="D1413" s="2" t="str">
        <f>IF(A1413="","",IFERROR(INDEX(Reff,MATCH('Buku Besar'!A1413,Akun,0)),""))</f>
        <v/>
      </c>
      <c r="E1413" s="331" t="str">
        <f>IF(A1413="","",IFERROR(INDEX(Penerimaan,MATCH('Buku Besar'!A1413,Akun,0)),""))</f>
        <v/>
      </c>
      <c r="F1413" s="331" t="str">
        <f>IF(A1413="","",IFERROR(INDEX(Pengeluaran,MATCH('Buku Besar'!A1413,Akun,0)),""))</f>
        <v/>
      </c>
      <c r="H1413" s="91" t="str">
        <f t="shared" si="43"/>
        <v/>
      </c>
      <c r="I1413" s="330" t="str">
        <f>IF(H1413="","",IFERROR(INDEX(Tanggal1,MATCH('Buku Besar'!H1413,Akun1,0)),""))</f>
        <v/>
      </c>
      <c r="J1413" s="2" t="str">
        <f>IF(H1413="","",IFERROR(INDEX(Keterangan1,MATCH('Buku Besar'!H1413,Akun1,0)),""))</f>
        <v/>
      </c>
      <c r="K1413" s="2" t="str">
        <f>IF(H1413="","",IFERROR(INDEX(Reff1,MATCH('Buku Besar'!H1413,Akun1,0)),""))</f>
        <v/>
      </c>
      <c r="L1413" s="331" t="str">
        <f>IF(H1413="","",IFERROR(INDEX(Penerimaan1,MATCH('Buku Besar'!H1413,Akun1,0)),""))</f>
        <v/>
      </c>
      <c r="M1413" s="331" t="str">
        <f>IF(H1413="","",IFERROR(INDEX(Pengeluaran1,MATCH('Buku Besar'!H1413,Akun1,0)),""))</f>
        <v/>
      </c>
    </row>
    <row r="1414" spans="1:13" x14ac:dyDescent="0.25">
      <c r="A1414" s="91" t="str">
        <f t="shared" si="42"/>
        <v/>
      </c>
      <c r="B1414" s="330" t="str">
        <f>IF(A1414="","",IFERROR(INDEX(Tanggal,MATCH('Buku Besar'!A1414,Akun,0)),""))</f>
        <v/>
      </c>
      <c r="C1414" s="2" t="str">
        <f>IF(A1414="","",IFERROR(INDEX(Keterangan,MATCH('Buku Besar'!A1414,Akun,0)),""))</f>
        <v/>
      </c>
      <c r="D1414" s="2" t="str">
        <f>IF(A1414="","",IFERROR(INDEX(Reff,MATCH('Buku Besar'!A1414,Akun,0)),""))</f>
        <v/>
      </c>
      <c r="E1414" s="331" t="str">
        <f>IF(A1414="","",IFERROR(INDEX(Penerimaan,MATCH('Buku Besar'!A1414,Akun,0)),""))</f>
        <v/>
      </c>
      <c r="F1414" s="331" t="str">
        <f>IF(A1414="","",IFERROR(INDEX(Pengeluaran,MATCH('Buku Besar'!A1414,Akun,0)),""))</f>
        <v/>
      </c>
      <c r="H1414" s="91" t="str">
        <f t="shared" si="43"/>
        <v/>
      </c>
      <c r="I1414" s="330" t="str">
        <f>IF(H1414="","",IFERROR(INDEX(Tanggal1,MATCH('Buku Besar'!H1414,Akun1,0)),""))</f>
        <v/>
      </c>
      <c r="J1414" s="2" t="str">
        <f>IF(H1414="","",IFERROR(INDEX(Keterangan1,MATCH('Buku Besar'!H1414,Akun1,0)),""))</f>
        <v/>
      </c>
      <c r="K1414" s="2" t="str">
        <f>IF(H1414="","",IFERROR(INDEX(Reff1,MATCH('Buku Besar'!H1414,Akun1,0)),""))</f>
        <v/>
      </c>
      <c r="L1414" s="331" t="str">
        <f>IF(H1414="","",IFERROR(INDEX(Penerimaan1,MATCH('Buku Besar'!H1414,Akun1,0)),""))</f>
        <v/>
      </c>
      <c r="M1414" s="331" t="str">
        <f>IF(H1414="","",IFERROR(INDEX(Pengeluaran1,MATCH('Buku Besar'!H1414,Akun1,0)),""))</f>
        <v/>
      </c>
    </row>
    <row r="1415" spans="1:13" x14ac:dyDescent="0.25">
      <c r="A1415" s="91" t="str">
        <f t="shared" si="42"/>
        <v/>
      </c>
      <c r="B1415" s="330" t="str">
        <f>IF(A1415="","",IFERROR(INDEX(Tanggal,MATCH('Buku Besar'!A1415,Akun,0)),""))</f>
        <v/>
      </c>
      <c r="C1415" s="2" t="str">
        <f>IF(A1415="","",IFERROR(INDEX(Keterangan,MATCH('Buku Besar'!A1415,Akun,0)),""))</f>
        <v/>
      </c>
      <c r="D1415" s="2" t="str">
        <f>IF(A1415="","",IFERROR(INDEX(Reff,MATCH('Buku Besar'!A1415,Akun,0)),""))</f>
        <v/>
      </c>
      <c r="E1415" s="331" t="str">
        <f>IF(A1415="","",IFERROR(INDEX(Penerimaan,MATCH('Buku Besar'!A1415,Akun,0)),""))</f>
        <v/>
      </c>
      <c r="F1415" s="331" t="str">
        <f>IF(A1415="","",IFERROR(INDEX(Pengeluaran,MATCH('Buku Besar'!A1415,Akun,0)),""))</f>
        <v/>
      </c>
      <c r="H1415" s="91" t="str">
        <f t="shared" si="43"/>
        <v/>
      </c>
      <c r="I1415" s="330" t="str">
        <f>IF(H1415="","",IFERROR(INDEX(Tanggal1,MATCH('Buku Besar'!H1415,Akun1,0)),""))</f>
        <v/>
      </c>
      <c r="J1415" s="2" t="str">
        <f>IF(H1415="","",IFERROR(INDEX(Keterangan1,MATCH('Buku Besar'!H1415,Akun1,0)),""))</f>
        <v/>
      </c>
      <c r="K1415" s="2" t="str">
        <f>IF(H1415="","",IFERROR(INDEX(Reff1,MATCH('Buku Besar'!H1415,Akun1,0)),""))</f>
        <v/>
      </c>
      <c r="L1415" s="331" t="str">
        <f>IF(H1415="","",IFERROR(INDEX(Penerimaan1,MATCH('Buku Besar'!H1415,Akun1,0)),""))</f>
        <v/>
      </c>
      <c r="M1415" s="331" t="str">
        <f>IF(H1415="","",IFERROR(INDEX(Pengeluaran1,MATCH('Buku Besar'!H1415,Akun1,0)),""))</f>
        <v/>
      </c>
    </row>
    <row r="1416" spans="1:13" x14ac:dyDescent="0.25">
      <c r="A1416" s="91" t="str">
        <f t="shared" ref="A1416:A1479" si="44">IFERROR(IF((MID(A1415,8,LEN(A1415)-7)+1)&lt;=COUNTIF(Kas_Harian,LEFT(A1415,6)),LEFT(A1415,6)&amp;"-"&amp;MID(A1415,8,LEN(A1415)-7)+1,""),"")</f>
        <v/>
      </c>
      <c r="B1416" s="330" t="str">
        <f>IF(A1416="","",IFERROR(INDEX(Tanggal,MATCH('Buku Besar'!A1416,Akun,0)),""))</f>
        <v/>
      </c>
      <c r="C1416" s="2" t="str">
        <f>IF(A1416="","",IFERROR(INDEX(Keterangan,MATCH('Buku Besar'!A1416,Akun,0)),""))</f>
        <v/>
      </c>
      <c r="D1416" s="2" t="str">
        <f>IF(A1416="","",IFERROR(INDEX(Reff,MATCH('Buku Besar'!A1416,Akun,0)),""))</f>
        <v/>
      </c>
      <c r="E1416" s="331" t="str">
        <f>IF(A1416="","",IFERROR(INDEX(Penerimaan,MATCH('Buku Besar'!A1416,Akun,0)),""))</f>
        <v/>
      </c>
      <c r="F1416" s="331" t="str">
        <f>IF(A1416="","",IFERROR(INDEX(Pengeluaran,MATCH('Buku Besar'!A1416,Akun,0)),""))</f>
        <v/>
      </c>
      <c r="H1416" s="91" t="str">
        <f t="shared" ref="H1416:H1479" si="45">IFERROR(IF((MID(H1415,8,LEN(H1415)-7)+1)&lt;=COUNTIF(Bank_Harian,LEFT(H1415,6)),LEFT(H1415,6)&amp;"-"&amp;MID(H1415,8,LEN(H1415)-7)+1,""),"")</f>
        <v/>
      </c>
      <c r="I1416" s="330" t="str">
        <f>IF(H1416="","",IFERROR(INDEX(Tanggal1,MATCH('Buku Besar'!H1416,Akun1,0)),""))</f>
        <v/>
      </c>
      <c r="J1416" s="2" t="str">
        <f>IF(H1416="","",IFERROR(INDEX(Keterangan1,MATCH('Buku Besar'!H1416,Akun1,0)),""))</f>
        <v/>
      </c>
      <c r="K1416" s="2" t="str">
        <f>IF(H1416="","",IFERROR(INDEX(Reff1,MATCH('Buku Besar'!H1416,Akun1,0)),""))</f>
        <v/>
      </c>
      <c r="L1416" s="331" t="str">
        <f>IF(H1416="","",IFERROR(INDEX(Penerimaan1,MATCH('Buku Besar'!H1416,Akun1,0)),""))</f>
        <v/>
      </c>
      <c r="M1416" s="331" t="str">
        <f>IF(H1416="","",IFERROR(INDEX(Pengeluaran1,MATCH('Buku Besar'!H1416,Akun1,0)),""))</f>
        <v/>
      </c>
    </row>
    <row r="1417" spans="1:13" x14ac:dyDescent="0.25">
      <c r="A1417" s="91" t="str">
        <f t="shared" si="44"/>
        <v/>
      </c>
      <c r="B1417" s="330" t="str">
        <f>IF(A1417="","",IFERROR(INDEX(Tanggal,MATCH('Buku Besar'!A1417,Akun,0)),""))</f>
        <v/>
      </c>
      <c r="C1417" s="2" t="str">
        <f>IF(A1417="","",IFERROR(INDEX(Keterangan,MATCH('Buku Besar'!A1417,Akun,0)),""))</f>
        <v/>
      </c>
      <c r="D1417" s="2" t="str">
        <f>IF(A1417="","",IFERROR(INDEX(Reff,MATCH('Buku Besar'!A1417,Akun,0)),""))</f>
        <v/>
      </c>
      <c r="E1417" s="331" t="str">
        <f>IF(A1417="","",IFERROR(INDEX(Penerimaan,MATCH('Buku Besar'!A1417,Akun,0)),""))</f>
        <v/>
      </c>
      <c r="F1417" s="331" t="str">
        <f>IF(A1417="","",IFERROR(INDEX(Pengeluaran,MATCH('Buku Besar'!A1417,Akun,0)),""))</f>
        <v/>
      </c>
      <c r="H1417" s="91" t="str">
        <f t="shared" si="45"/>
        <v/>
      </c>
      <c r="I1417" s="330" t="str">
        <f>IF(H1417="","",IFERROR(INDEX(Tanggal1,MATCH('Buku Besar'!H1417,Akun1,0)),""))</f>
        <v/>
      </c>
      <c r="J1417" s="2" t="str">
        <f>IF(H1417="","",IFERROR(INDEX(Keterangan1,MATCH('Buku Besar'!H1417,Akun1,0)),""))</f>
        <v/>
      </c>
      <c r="K1417" s="2" t="str">
        <f>IF(H1417="","",IFERROR(INDEX(Reff1,MATCH('Buku Besar'!H1417,Akun1,0)),""))</f>
        <v/>
      </c>
      <c r="L1417" s="331" t="str">
        <f>IF(H1417="","",IFERROR(INDEX(Penerimaan1,MATCH('Buku Besar'!H1417,Akun1,0)),""))</f>
        <v/>
      </c>
      <c r="M1417" s="331" t="str">
        <f>IF(H1417="","",IFERROR(INDEX(Pengeluaran1,MATCH('Buku Besar'!H1417,Akun1,0)),""))</f>
        <v/>
      </c>
    </row>
    <row r="1418" spans="1:13" x14ac:dyDescent="0.25">
      <c r="A1418" s="91" t="str">
        <f t="shared" si="44"/>
        <v/>
      </c>
      <c r="B1418" s="330" t="str">
        <f>IF(A1418="","",IFERROR(INDEX(Tanggal,MATCH('Buku Besar'!A1418,Akun,0)),""))</f>
        <v/>
      </c>
      <c r="C1418" s="2" t="str">
        <f>IF(A1418="","",IFERROR(INDEX(Keterangan,MATCH('Buku Besar'!A1418,Akun,0)),""))</f>
        <v/>
      </c>
      <c r="D1418" s="2" t="str">
        <f>IF(A1418="","",IFERROR(INDEX(Reff,MATCH('Buku Besar'!A1418,Akun,0)),""))</f>
        <v/>
      </c>
      <c r="E1418" s="331" t="str">
        <f>IF(A1418="","",IFERROR(INDEX(Penerimaan,MATCH('Buku Besar'!A1418,Akun,0)),""))</f>
        <v/>
      </c>
      <c r="F1418" s="331" t="str">
        <f>IF(A1418="","",IFERROR(INDEX(Pengeluaran,MATCH('Buku Besar'!A1418,Akun,0)),""))</f>
        <v/>
      </c>
      <c r="H1418" s="91" t="str">
        <f t="shared" si="45"/>
        <v/>
      </c>
      <c r="I1418" s="330" t="str">
        <f>IF(H1418="","",IFERROR(INDEX(Tanggal1,MATCH('Buku Besar'!H1418,Akun1,0)),""))</f>
        <v/>
      </c>
      <c r="J1418" s="2" t="str">
        <f>IF(H1418="","",IFERROR(INDEX(Keterangan1,MATCH('Buku Besar'!H1418,Akun1,0)),""))</f>
        <v/>
      </c>
      <c r="K1418" s="2" t="str">
        <f>IF(H1418="","",IFERROR(INDEX(Reff1,MATCH('Buku Besar'!H1418,Akun1,0)),""))</f>
        <v/>
      </c>
      <c r="L1418" s="331" t="str">
        <f>IF(H1418="","",IFERROR(INDEX(Penerimaan1,MATCH('Buku Besar'!H1418,Akun1,0)),""))</f>
        <v/>
      </c>
      <c r="M1418" s="331" t="str">
        <f>IF(H1418="","",IFERROR(INDEX(Pengeluaran1,MATCH('Buku Besar'!H1418,Akun1,0)),""))</f>
        <v/>
      </c>
    </row>
    <row r="1419" spans="1:13" x14ac:dyDescent="0.25">
      <c r="A1419" s="91" t="str">
        <f t="shared" si="44"/>
        <v/>
      </c>
      <c r="B1419" s="330" t="str">
        <f>IF(A1419="","",IFERROR(INDEX(Tanggal,MATCH('Buku Besar'!A1419,Akun,0)),""))</f>
        <v/>
      </c>
      <c r="C1419" s="2" t="str">
        <f>IF(A1419="","",IFERROR(INDEX(Keterangan,MATCH('Buku Besar'!A1419,Akun,0)),""))</f>
        <v/>
      </c>
      <c r="D1419" s="2" t="str">
        <f>IF(A1419="","",IFERROR(INDEX(Reff,MATCH('Buku Besar'!A1419,Akun,0)),""))</f>
        <v/>
      </c>
      <c r="E1419" s="331" t="str">
        <f>IF(A1419="","",IFERROR(INDEX(Penerimaan,MATCH('Buku Besar'!A1419,Akun,0)),""))</f>
        <v/>
      </c>
      <c r="F1419" s="331" t="str">
        <f>IF(A1419="","",IFERROR(INDEX(Pengeluaran,MATCH('Buku Besar'!A1419,Akun,0)),""))</f>
        <v/>
      </c>
      <c r="H1419" s="91" t="str">
        <f t="shared" si="45"/>
        <v/>
      </c>
      <c r="I1419" s="330" t="str">
        <f>IF(H1419="","",IFERROR(INDEX(Tanggal1,MATCH('Buku Besar'!H1419,Akun1,0)),""))</f>
        <v/>
      </c>
      <c r="J1419" s="2" t="str">
        <f>IF(H1419="","",IFERROR(INDEX(Keterangan1,MATCH('Buku Besar'!H1419,Akun1,0)),""))</f>
        <v/>
      </c>
      <c r="K1419" s="2" t="str">
        <f>IF(H1419="","",IFERROR(INDEX(Reff1,MATCH('Buku Besar'!H1419,Akun1,0)),""))</f>
        <v/>
      </c>
      <c r="L1419" s="331" t="str">
        <f>IF(H1419="","",IFERROR(INDEX(Penerimaan1,MATCH('Buku Besar'!H1419,Akun1,0)),""))</f>
        <v/>
      </c>
      <c r="M1419" s="331" t="str">
        <f>IF(H1419="","",IFERROR(INDEX(Pengeluaran1,MATCH('Buku Besar'!H1419,Akun1,0)),""))</f>
        <v/>
      </c>
    </row>
    <row r="1420" spans="1:13" x14ac:dyDescent="0.25">
      <c r="A1420" s="91" t="str">
        <f t="shared" si="44"/>
        <v/>
      </c>
      <c r="B1420" s="330" t="str">
        <f>IF(A1420="","",IFERROR(INDEX(Tanggal,MATCH('Buku Besar'!A1420,Akun,0)),""))</f>
        <v/>
      </c>
      <c r="C1420" s="2" t="str">
        <f>IF(A1420="","",IFERROR(INDEX(Keterangan,MATCH('Buku Besar'!A1420,Akun,0)),""))</f>
        <v/>
      </c>
      <c r="D1420" s="2" t="str">
        <f>IF(A1420="","",IFERROR(INDEX(Reff,MATCH('Buku Besar'!A1420,Akun,0)),""))</f>
        <v/>
      </c>
      <c r="E1420" s="331" t="str">
        <f>IF(A1420="","",IFERROR(INDEX(Penerimaan,MATCH('Buku Besar'!A1420,Akun,0)),""))</f>
        <v/>
      </c>
      <c r="F1420" s="331" t="str">
        <f>IF(A1420="","",IFERROR(INDEX(Pengeluaran,MATCH('Buku Besar'!A1420,Akun,0)),""))</f>
        <v/>
      </c>
      <c r="H1420" s="91" t="str">
        <f t="shared" si="45"/>
        <v/>
      </c>
      <c r="I1420" s="330" t="str">
        <f>IF(H1420="","",IFERROR(INDEX(Tanggal1,MATCH('Buku Besar'!H1420,Akun1,0)),""))</f>
        <v/>
      </c>
      <c r="J1420" s="2" t="str">
        <f>IF(H1420="","",IFERROR(INDEX(Keterangan1,MATCH('Buku Besar'!H1420,Akun1,0)),""))</f>
        <v/>
      </c>
      <c r="K1420" s="2" t="str">
        <f>IF(H1420="","",IFERROR(INDEX(Reff1,MATCH('Buku Besar'!H1420,Akun1,0)),""))</f>
        <v/>
      </c>
      <c r="L1420" s="331" t="str">
        <f>IF(H1420="","",IFERROR(INDEX(Penerimaan1,MATCH('Buku Besar'!H1420,Akun1,0)),""))</f>
        <v/>
      </c>
      <c r="M1420" s="331" t="str">
        <f>IF(H1420="","",IFERROR(INDEX(Pengeluaran1,MATCH('Buku Besar'!H1420,Akun1,0)),""))</f>
        <v/>
      </c>
    </row>
    <row r="1421" spans="1:13" x14ac:dyDescent="0.25">
      <c r="A1421" s="91" t="str">
        <f t="shared" si="44"/>
        <v/>
      </c>
      <c r="B1421" s="330" t="str">
        <f>IF(A1421="","",IFERROR(INDEX(Tanggal,MATCH('Buku Besar'!A1421,Akun,0)),""))</f>
        <v/>
      </c>
      <c r="C1421" s="2" t="str">
        <f>IF(A1421="","",IFERROR(INDEX(Keterangan,MATCH('Buku Besar'!A1421,Akun,0)),""))</f>
        <v/>
      </c>
      <c r="D1421" s="2" t="str">
        <f>IF(A1421="","",IFERROR(INDEX(Reff,MATCH('Buku Besar'!A1421,Akun,0)),""))</f>
        <v/>
      </c>
      <c r="E1421" s="331" t="str">
        <f>IF(A1421="","",IFERROR(INDEX(Penerimaan,MATCH('Buku Besar'!A1421,Akun,0)),""))</f>
        <v/>
      </c>
      <c r="F1421" s="331" t="str">
        <f>IF(A1421="","",IFERROR(INDEX(Pengeluaran,MATCH('Buku Besar'!A1421,Akun,0)),""))</f>
        <v/>
      </c>
      <c r="H1421" s="91" t="str">
        <f t="shared" si="45"/>
        <v/>
      </c>
      <c r="I1421" s="330" t="str">
        <f>IF(H1421="","",IFERROR(INDEX(Tanggal1,MATCH('Buku Besar'!H1421,Akun1,0)),""))</f>
        <v/>
      </c>
      <c r="J1421" s="2" t="str">
        <f>IF(H1421="","",IFERROR(INDEX(Keterangan1,MATCH('Buku Besar'!H1421,Akun1,0)),""))</f>
        <v/>
      </c>
      <c r="K1421" s="2" t="str">
        <f>IF(H1421="","",IFERROR(INDEX(Reff1,MATCH('Buku Besar'!H1421,Akun1,0)),""))</f>
        <v/>
      </c>
      <c r="L1421" s="331" t="str">
        <f>IF(H1421="","",IFERROR(INDEX(Penerimaan1,MATCH('Buku Besar'!H1421,Akun1,0)),""))</f>
        <v/>
      </c>
      <c r="M1421" s="331" t="str">
        <f>IF(H1421="","",IFERROR(INDEX(Pengeluaran1,MATCH('Buku Besar'!H1421,Akun1,0)),""))</f>
        <v/>
      </c>
    </row>
    <row r="1422" spans="1:13" x14ac:dyDescent="0.25">
      <c r="A1422" s="91" t="str">
        <f t="shared" si="44"/>
        <v/>
      </c>
      <c r="B1422" s="330" t="str">
        <f>IF(A1422="","",IFERROR(INDEX(Tanggal,MATCH('Buku Besar'!A1422,Akun,0)),""))</f>
        <v/>
      </c>
      <c r="C1422" s="2" t="str">
        <f>IF(A1422="","",IFERROR(INDEX(Keterangan,MATCH('Buku Besar'!A1422,Akun,0)),""))</f>
        <v/>
      </c>
      <c r="D1422" s="2" t="str">
        <f>IF(A1422="","",IFERROR(INDEX(Reff,MATCH('Buku Besar'!A1422,Akun,0)),""))</f>
        <v/>
      </c>
      <c r="E1422" s="331" t="str">
        <f>IF(A1422="","",IFERROR(INDEX(Penerimaan,MATCH('Buku Besar'!A1422,Akun,0)),""))</f>
        <v/>
      </c>
      <c r="F1422" s="331" t="str">
        <f>IF(A1422="","",IFERROR(INDEX(Pengeluaran,MATCH('Buku Besar'!A1422,Akun,0)),""))</f>
        <v/>
      </c>
      <c r="H1422" s="91" t="str">
        <f t="shared" si="45"/>
        <v/>
      </c>
      <c r="I1422" s="330" t="str">
        <f>IF(H1422="","",IFERROR(INDEX(Tanggal1,MATCH('Buku Besar'!H1422,Akun1,0)),""))</f>
        <v/>
      </c>
      <c r="J1422" s="2" t="str">
        <f>IF(H1422="","",IFERROR(INDEX(Keterangan1,MATCH('Buku Besar'!H1422,Akun1,0)),""))</f>
        <v/>
      </c>
      <c r="K1422" s="2" t="str">
        <f>IF(H1422="","",IFERROR(INDEX(Reff1,MATCH('Buku Besar'!H1422,Akun1,0)),""))</f>
        <v/>
      </c>
      <c r="L1422" s="331" t="str">
        <f>IF(H1422="","",IFERROR(INDEX(Penerimaan1,MATCH('Buku Besar'!H1422,Akun1,0)),""))</f>
        <v/>
      </c>
      <c r="M1422" s="331" t="str">
        <f>IF(H1422="","",IFERROR(INDEX(Pengeluaran1,MATCH('Buku Besar'!H1422,Akun1,0)),""))</f>
        <v/>
      </c>
    </row>
    <row r="1423" spans="1:13" x14ac:dyDescent="0.25">
      <c r="A1423" s="91" t="str">
        <f t="shared" si="44"/>
        <v/>
      </c>
      <c r="B1423" s="330" t="str">
        <f>IF(A1423="","",IFERROR(INDEX(Tanggal,MATCH('Buku Besar'!A1423,Akun,0)),""))</f>
        <v/>
      </c>
      <c r="C1423" s="2" t="str">
        <f>IF(A1423="","",IFERROR(INDEX(Keterangan,MATCH('Buku Besar'!A1423,Akun,0)),""))</f>
        <v/>
      </c>
      <c r="D1423" s="2" t="str">
        <f>IF(A1423="","",IFERROR(INDEX(Reff,MATCH('Buku Besar'!A1423,Akun,0)),""))</f>
        <v/>
      </c>
      <c r="E1423" s="331" t="str">
        <f>IF(A1423="","",IFERROR(INDEX(Penerimaan,MATCH('Buku Besar'!A1423,Akun,0)),""))</f>
        <v/>
      </c>
      <c r="F1423" s="331" t="str">
        <f>IF(A1423="","",IFERROR(INDEX(Pengeluaran,MATCH('Buku Besar'!A1423,Akun,0)),""))</f>
        <v/>
      </c>
      <c r="H1423" s="91" t="str">
        <f t="shared" si="45"/>
        <v/>
      </c>
      <c r="I1423" s="330" t="str">
        <f>IF(H1423="","",IFERROR(INDEX(Tanggal1,MATCH('Buku Besar'!H1423,Akun1,0)),""))</f>
        <v/>
      </c>
      <c r="J1423" s="2" t="str">
        <f>IF(H1423="","",IFERROR(INDEX(Keterangan1,MATCH('Buku Besar'!H1423,Akun1,0)),""))</f>
        <v/>
      </c>
      <c r="K1423" s="2" t="str">
        <f>IF(H1423="","",IFERROR(INDEX(Reff1,MATCH('Buku Besar'!H1423,Akun1,0)),""))</f>
        <v/>
      </c>
      <c r="L1423" s="331" t="str">
        <f>IF(H1423="","",IFERROR(INDEX(Penerimaan1,MATCH('Buku Besar'!H1423,Akun1,0)),""))</f>
        <v/>
      </c>
      <c r="M1423" s="331" t="str">
        <f>IF(H1423="","",IFERROR(INDEX(Pengeluaran1,MATCH('Buku Besar'!H1423,Akun1,0)),""))</f>
        <v/>
      </c>
    </row>
    <row r="1424" spans="1:13" x14ac:dyDescent="0.25">
      <c r="A1424" s="91" t="str">
        <f t="shared" si="44"/>
        <v/>
      </c>
      <c r="B1424" s="330" t="str">
        <f>IF(A1424="","",IFERROR(INDEX(Tanggal,MATCH('Buku Besar'!A1424,Akun,0)),""))</f>
        <v/>
      </c>
      <c r="C1424" s="2" t="str">
        <f>IF(A1424="","",IFERROR(INDEX(Keterangan,MATCH('Buku Besar'!A1424,Akun,0)),""))</f>
        <v/>
      </c>
      <c r="D1424" s="2" t="str">
        <f>IF(A1424="","",IFERROR(INDEX(Reff,MATCH('Buku Besar'!A1424,Akun,0)),""))</f>
        <v/>
      </c>
      <c r="E1424" s="331" t="str">
        <f>IF(A1424="","",IFERROR(INDEX(Penerimaan,MATCH('Buku Besar'!A1424,Akun,0)),""))</f>
        <v/>
      </c>
      <c r="F1424" s="331" t="str">
        <f>IF(A1424="","",IFERROR(INDEX(Pengeluaran,MATCH('Buku Besar'!A1424,Akun,0)),""))</f>
        <v/>
      </c>
      <c r="H1424" s="91" t="str">
        <f t="shared" si="45"/>
        <v/>
      </c>
      <c r="I1424" s="330" t="str">
        <f>IF(H1424="","",IFERROR(INDEX(Tanggal1,MATCH('Buku Besar'!H1424,Akun1,0)),""))</f>
        <v/>
      </c>
      <c r="J1424" s="2" t="str">
        <f>IF(H1424="","",IFERROR(INDEX(Keterangan1,MATCH('Buku Besar'!H1424,Akun1,0)),""))</f>
        <v/>
      </c>
      <c r="K1424" s="2" t="str">
        <f>IF(H1424="","",IFERROR(INDEX(Reff1,MATCH('Buku Besar'!H1424,Akun1,0)),""))</f>
        <v/>
      </c>
      <c r="L1424" s="331" t="str">
        <f>IF(H1424="","",IFERROR(INDEX(Penerimaan1,MATCH('Buku Besar'!H1424,Akun1,0)),""))</f>
        <v/>
      </c>
      <c r="M1424" s="331" t="str">
        <f>IF(H1424="","",IFERROR(INDEX(Pengeluaran1,MATCH('Buku Besar'!H1424,Akun1,0)),""))</f>
        <v/>
      </c>
    </row>
    <row r="1425" spans="1:13" x14ac:dyDescent="0.25">
      <c r="A1425" s="91" t="str">
        <f t="shared" si="44"/>
        <v/>
      </c>
      <c r="B1425" s="330" t="str">
        <f>IF(A1425="","",IFERROR(INDEX(Tanggal,MATCH('Buku Besar'!A1425,Akun,0)),""))</f>
        <v/>
      </c>
      <c r="C1425" s="2" t="str">
        <f>IF(A1425="","",IFERROR(INDEX(Keterangan,MATCH('Buku Besar'!A1425,Akun,0)),""))</f>
        <v/>
      </c>
      <c r="D1425" s="2" t="str">
        <f>IF(A1425="","",IFERROR(INDEX(Reff,MATCH('Buku Besar'!A1425,Akun,0)),""))</f>
        <v/>
      </c>
      <c r="E1425" s="331" t="str">
        <f>IF(A1425="","",IFERROR(INDEX(Penerimaan,MATCH('Buku Besar'!A1425,Akun,0)),""))</f>
        <v/>
      </c>
      <c r="F1425" s="331" t="str">
        <f>IF(A1425="","",IFERROR(INDEX(Pengeluaran,MATCH('Buku Besar'!A1425,Akun,0)),""))</f>
        <v/>
      </c>
      <c r="H1425" s="91" t="str">
        <f t="shared" si="45"/>
        <v/>
      </c>
      <c r="I1425" s="330" t="str">
        <f>IF(H1425="","",IFERROR(INDEX(Tanggal1,MATCH('Buku Besar'!H1425,Akun1,0)),""))</f>
        <v/>
      </c>
      <c r="J1425" s="2" t="str">
        <f>IF(H1425="","",IFERROR(INDEX(Keterangan1,MATCH('Buku Besar'!H1425,Akun1,0)),""))</f>
        <v/>
      </c>
      <c r="K1425" s="2" t="str">
        <f>IF(H1425="","",IFERROR(INDEX(Reff1,MATCH('Buku Besar'!H1425,Akun1,0)),""))</f>
        <v/>
      </c>
      <c r="L1425" s="331" t="str">
        <f>IF(H1425="","",IFERROR(INDEX(Penerimaan1,MATCH('Buku Besar'!H1425,Akun1,0)),""))</f>
        <v/>
      </c>
      <c r="M1425" s="331" t="str">
        <f>IF(H1425="","",IFERROR(INDEX(Pengeluaran1,MATCH('Buku Besar'!H1425,Akun1,0)),""))</f>
        <v/>
      </c>
    </row>
    <row r="1426" spans="1:13" x14ac:dyDescent="0.25">
      <c r="A1426" s="91" t="str">
        <f t="shared" si="44"/>
        <v/>
      </c>
      <c r="B1426" s="330" t="str">
        <f>IF(A1426="","",IFERROR(INDEX(Tanggal,MATCH('Buku Besar'!A1426,Akun,0)),""))</f>
        <v/>
      </c>
      <c r="C1426" s="2" t="str">
        <f>IF(A1426="","",IFERROR(INDEX(Keterangan,MATCH('Buku Besar'!A1426,Akun,0)),""))</f>
        <v/>
      </c>
      <c r="D1426" s="2" t="str">
        <f>IF(A1426="","",IFERROR(INDEX(Reff,MATCH('Buku Besar'!A1426,Akun,0)),""))</f>
        <v/>
      </c>
      <c r="E1426" s="331" t="str">
        <f>IF(A1426="","",IFERROR(INDEX(Penerimaan,MATCH('Buku Besar'!A1426,Akun,0)),""))</f>
        <v/>
      </c>
      <c r="F1426" s="331" t="str">
        <f>IF(A1426="","",IFERROR(INDEX(Pengeluaran,MATCH('Buku Besar'!A1426,Akun,0)),""))</f>
        <v/>
      </c>
      <c r="H1426" s="91" t="str">
        <f t="shared" si="45"/>
        <v/>
      </c>
      <c r="I1426" s="330" t="str">
        <f>IF(H1426="","",IFERROR(INDEX(Tanggal1,MATCH('Buku Besar'!H1426,Akun1,0)),""))</f>
        <v/>
      </c>
      <c r="J1426" s="2" t="str">
        <f>IF(H1426="","",IFERROR(INDEX(Keterangan1,MATCH('Buku Besar'!H1426,Akun1,0)),""))</f>
        <v/>
      </c>
      <c r="K1426" s="2" t="str">
        <f>IF(H1426="","",IFERROR(INDEX(Reff1,MATCH('Buku Besar'!H1426,Akun1,0)),""))</f>
        <v/>
      </c>
      <c r="L1426" s="331" t="str">
        <f>IF(H1426="","",IFERROR(INDEX(Penerimaan1,MATCH('Buku Besar'!H1426,Akun1,0)),""))</f>
        <v/>
      </c>
      <c r="M1426" s="331" t="str">
        <f>IF(H1426="","",IFERROR(INDEX(Pengeluaran1,MATCH('Buku Besar'!H1426,Akun1,0)),""))</f>
        <v/>
      </c>
    </row>
    <row r="1427" spans="1:13" x14ac:dyDescent="0.25">
      <c r="A1427" s="91" t="str">
        <f t="shared" si="44"/>
        <v/>
      </c>
      <c r="B1427" s="330" t="str">
        <f>IF(A1427="","",IFERROR(INDEX(Tanggal,MATCH('Buku Besar'!A1427,Akun,0)),""))</f>
        <v/>
      </c>
      <c r="C1427" s="2" t="str">
        <f>IF(A1427="","",IFERROR(INDEX(Keterangan,MATCH('Buku Besar'!A1427,Akun,0)),""))</f>
        <v/>
      </c>
      <c r="D1427" s="2" t="str">
        <f>IF(A1427="","",IFERROR(INDEX(Reff,MATCH('Buku Besar'!A1427,Akun,0)),""))</f>
        <v/>
      </c>
      <c r="E1427" s="331" t="str">
        <f>IF(A1427="","",IFERROR(INDEX(Penerimaan,MATCH('Buku Besar'!A1427,Akun,0)),""))</f>
        <v/>
      </c>
      <c r="F1427" s="331" t="str">
        <f>IF(A1427="","",IFERROR(INDEX(Pengeluaran,MATCH('Buku Besar'!A1427,Akun,0)),""))</f>
        <v/>
      </c>
      <c r="H1427" s="91" t="str">
        <f t="shared" si="45"/>
        <v/>
      </c>
      <c r="I1427" s="330" t="str">
        <f>IF(H1427="","",IFERROR(INDEX(Tanggal1,MATCH('Buku Besar'!H1427,Akun1,0)),""))</f>
        <v/>
      </c>
      <c r="J1427" s="2" t="str">
        <f>IF(H1427="","",IFERROR(INDEX(Keterangan1,MATCH('Buku Besar'!H1427,Akun1,0)),""))</f>
        <v/>
      </c>
      <c r="K1427" s="2" t="str">
        <f>IF(H1427="","",IFERROR(INDEX(Reff1,MATCH('Buku Besar'!H1427,Akun1,0)),""))</f>
        <v/>
      </c>
      <c r="L1427" s="331" t="str">
        <f>IF(H1427="","",IFERROR(INDEX(Penerimaan1,MATCH('Buku Besar'!H1427,Akun1,0)),""))</f>
        <v/>
      </c>
      <c r="M1427" s="331" t="str">
        <f>IF(H1427="","",IFERROR(INDEX(Pengeluaran1,MATCH('Buku Besar'!H1427,Akun1,0)),""))</f>
        <v/>
      </c>
    </row>
    <row r="1428" spans="1:13" x14ac:dyDescent="0.25">
      <c r="A1428" s="91" t="str">
        <f t="shared" si="44"/>
        <v/>
      </c>
      <c r="B1428" s="330" t="str">
        <f>IF(A1428="","",IFERROR(INDEX(Tanggal,MATCH('Buku Besar'!A1428,Akun,0)),""))</f>
        <v/>
      </c>
      <c r="C1428" s="2" t="str">
        <f>IF(A1428="","",IFERROR(INDEX(Keterangan,MATCH('Buku Besar'!A1428,Akun,0)),""))</f>
        <v/>
      </c>
      <c r="D1428" s="2" t="str">
        <f>IF(A1428="","",IFERROR(INDEX(Reff,MATCH('Buku Besar'!A1428,Akun,0)),""))</f>
        <v/>
      </c>
      <c r="E1428" s="331" t="str">
        <f>IF(A1428="","",IFERROR(INDEX(Penerimaan,MATCH('Buku Besar'!A1428,Akun,0)),""))</f>
        <v/>
      </c>
      <c r="F1428" s="331" t="str">
        <f>IF(A1428="","",IFERROR(INDEX(Pengeluaran,MATCH('Buku Besar'!A1428,Akun,0)),""))</f>
        <v/>
      </c>
      <c r="H1428" s="91" t="str">
        <f t="shared" si="45"/>
        <v/>
      </c>
      <c r="I1428" s="330" t="str">
        <f>IF(H1428="","",IFERROR(INDEX(Tanggal1,MATCH('Buku Besar'!H1428,Akun1,0)),""))</f>
        <v/>
      </c>
      <c r="J1428" s="2" t="str">
        <f>IF(H1428="","",IFERROR(INDEX(Keterangan1,MATCH('Buku Besar'!H1428,Akun1,0)),""))</f>
        <v/>
      </c>
      <c r="K1428" s="2" t="str">
        <f>IF(H1428="","",IFERROR(INDEX(Reff1,MATCH('Buku Besar'!H1428,Akun1,0)),""))</f>
        <v/>
      </c>
      <c r="L1428" s="331" t="str">
        <f>IF(H1428="","",IFERROR(INDEX(Penerimaan1,MATCH('Buku Besar'!H1428,Akun1,0)),""))</f>
        <v/>
      </c>
      <c r="M1428" s="331" t="str">
        <f>IF(H1428="","",IFERROR(INDEX(Pengeluaran1,MATCH('Buku Besar'!H1428,Akun1,0)),""))</f>
        <v/>
      </c>
    </row>
    <row r="1429" spans="1:13" x14ac:dyDescent="0.25">
      <c r="A1429" s="91" t="str">
        <f t="shared" si="44"/>
        <v/>
      </c>
      <c r="B1429" s="330" t="str">
        <f>IF(A1429="","",IFERROR(INDEX(Tanggal,MATCH('Buku Besar'!A1429,Akun,0)),""))</f>
        <v/>
      </c>
      <c r="C1429" s="2" t="str">
        <f>IF(A1429="","",IFERROR(INDEX(Keterangan,MATCH('Buku Besar'!A1429,Akun,0)),""))</f>
        <v/>
      </c>
      <c r="D1429" s="2" t="str">
        <f>IF(A1429="","",IFERROR(INDEX(Reff,MATCH('Buku Besar'!A1429,Akun,0)),""))</f>
        <v/>
      </c>
      <c r="E1429" s="331" t="str">
        <f>IF(A1429="","",IFERROR(INDEX(Penerimaan,MATCH('Buku Besar'!A1429,Akun,0)),""))</f>
        <v/>
      </c>
      <c r="F1429" s="331" t="str">
        <f>IF(A1429="","",IFERROR(INDEX(Pengeluaran,MATCH('Buku Besar'!A1429,Akun,0)),""))</f>
        <v/>
      </c>
      <c r="H1429" s="91" t="str">
        <f t="shared" si="45"/>
        <v/>
      </c>
      <c r="I1429" s="330" t="str">
        <f>IF(H1429="","",IFERROR(INDEX(Tanggal1,MATCH('Buku Besar'!H1429,Akun1,0)),""))</f>
        <v/>
      </c>
      <c r="J1429" s="2" t="str">
        <f>IF(H1429="","",IFERROR(INDEX(Keterangan1,MATCH('Buku Besar'!H1429,Akun1,0)),""))</f>
        <v/>
      </c>
      <c r="K1429" s="2" t="str">
        <f>IF(H1429="","",IFERROR(INDEX(Reff1,MATCH('Buku Besar'!H1429,Akun1,0)),""))</f>
        <v/>
      </c>
      <c r="L1429" s="331" t="str">
        <f>IF(H1429="","",IFERROR(INDEX(Penerimaan1,MATCH('Buku Besar'!H1429,Akun1,0)),""))</f>
        <v/>
      </c>
      <c r="M1429" s="331" t="str">
        <f>IF(H1429="","",IFERROR(INDEX(Pengeluaran1,MATCH('Buku Besar'!H1429,Akun1,0)),""))</f>
        <v/>
      </c>
    </row>
    <row r="1430" spans="1:13" x14ac:dyDescent="0.25">
      <c r="A1430" s="91" t="str">
        <f t="shared" si="44"/>
        <v/>
      </c>
      <c r="B1430" s="330" t="str">
        <f>IF(A1430="","",IFERROR(INDEX(Tanggal,MATCH('Buku Besar'!A1430,Akun,0)),""))</f>
        <v/>
      </c>
      <c r="C1430" s="2" t="str">
        <f>IF(A1430="","",IFERROR(INDEX(Keterangan,MATCH('Buku Besar'!A1430,Akun,0)),""))</f>
        <v/>
      </c>
      <c r="D1430" s="2" t="str">
        <f>IF(A1430="","",IFERROR(INDEX(Reff,MATCH('Buku Besar'!A1430,Akun,0)),""))</f>
        <v/>
      </c>
      <c r="E1430" s="331" t="str">
        <f>IF(A1430="","",IFERROR(INDEX(Penerimaan,MATCH('Buku Besar'!A1430,Akun,0)),""))</f>
        <v/>
      </c>
      <c r="F1430" s="331" t="str">
        <f>IF(A1430="","",IFERROR(INDEX(Pengeluaran,MATCH('Buku Besar'!A1430,Akun,0)),""))</f>
        <v/>
      </c>
      <c r="H1430" s="91" t="str">
        <f t="shared" si="45"/>
        <v/>
      </c>
      <c r="I1430" s="330" t="str">
        <f>IF(H1430="","",IFERROR(INDEX(Tanggal1,MATCH('Buku Besar'!H1430,Akun1,0)),""))</f>
        <v/>
      </c>
      <c r="J1430" s="2" t="str">
        <f>IF(H1430="","",IFERROR(INDEX(Keterangan1,MATCH('Buku Besar'!H1430,Akun1,0)),""))</f>
        <v/>
      </c>
      <c r="K1430" s="2" t="str">
        <f>IF(H1430="","",IFERROR(INDEX(Reff1,MATCH('Buku Besar'!H1430,Akun1,0)),""))</f>
        <v/>
      </c>
      <c r="L1430" s="331" t="str">
        <f>IF(H1430="","",IFERROR(INDEX(Penerimaan1,MATCH('Buku Besar'!H1430,Akun1,0)),""))</f>
        <v/>
      </c>
      <c r="M1430" s="331" t="str">
        <f>IF(H1430="","",IFERROR(INDEX(Pengeluaran1,MATCH('Buku Besar'!H1430,Akun1,0)),""))</f>
        <v/>
      </c>
    </row>
    <row r="1431" spans="1:13" x14ac:dyDescent="0.25">
      <c r="A1431" s="91" t="str">
        <f t="shared" si="44"/>
        <v/>
      </c>
      <c r="B1431" s="330" t="str">
        <f>IF(A1431="","",IFERROR(INDEX(Tanggal,MATCH('Buku Besar'!A1431,Akun,0)),""))</f>
        <v/>
      </c>
      <c r="C1431" s="2" t="str">
        <f>IF(A1431="","",IFERROR(INDEX(Keterangan,MATCH('Buku Besar'!A1431,Akun,0)),""))</f>
        <v/>
      </c>
      <c r="D1431" s="2" t="str">
        <f>IF(A1431="","",IFERROR(INDEX(Reff,MATCH('Buku Besar'!A1431,Akun,0)),""))</f>
        <v/>
      </c>
      <c r="E1431" s="331" t="str">
        <f>IF(A1431="","",IFERROR(INDEX(Penerimaan,MATCH('Buku Besar'!A1431,Akun,0)),""))</f>
        <v/>
      </c>
      <c r="F1431" s="331" t="str">
        <f>IF(A1431="","",IFERROR(INDEX(Pengeluaran,MATCH('Buku Besar'!A1431,Akun,0)),""))</f>
        <v/>
      </c>
      <c r="H1431" s="91" t="str">
        <f t="shared" si="45"/>
        <v/>
      </c>
      <c r="I1431" s="330" t="str">
        <f>IF(H1431="","",IFERROR(INDEX(Tanggal1,MATCH('Buku Besar'!H1431,Akun1,0)),""))</f>
        <v/>
      </c>
      <c r="J1431" s="2" t="str">
        <f>IF(H1431="","",IFERROR(INDEX(Keterangan1,MATCH('Buku Besar'!H1431,Akun1,0)),""))</f>
        <v/>
      </c>
      <c r="K1431" s="2" t="str">
        <f>IF(H1431="","",IFERROR(INDEX(Reff1,MATCH('Buku Besar'!H1431,Akun1,0)),""))</f>
        <v/>
      </c>
      <c r="L1431" s="331" t="str">
        <f>IF(H1431="","",IFERROR(INDEX(Penerimaan1,MATCH('Buku Besar'!H1431,Akun1,0)),""))</f>
        <v/>
      </c>
      <c r="M1431" s="331" t="str">
        <f>IF(H1431="","",IFERROR(INDEX(Pengeluaran1,MATCH('Buku Besar'!H1431,Akun1,0)),""))</f>
        <v/>
      </c>
    </row>
    <row r="1432" spans="1:13" x14ac:dyDescent="0.25">
      <c r="A1432" s="91" t="str">
        <f t="shared" si="44"/>
        <v/>
      </c>
      <c r="B1432" s="330" t="str">
        <f>IF(A1432="","",IFERROR(INDEX(Tanggal,MATCH('Buku Besar'!A1432,Akun,0)),""))</f>
        <v/>
      </c>
      <c r="C1432" s="2" t="str">
        <f>IF(A1432="","",IFERROR(INDEX(Keterangan,MATCH('Buku Besar'!A1432,Akun,0)),""))</f>
        <v/>
      </c>
      <c r="D1432" s="2" t="str">
        <f>IF(A1432="","",IFERROR(INDEX(Reff,MATCH('Buku Besar'!A1432,Akun,0)),""))</f>
        <v/>
      </c>
      <c r="E1432" s="331" t="str">
        <f>IF(A1432="","",IFERROR(INDEX(Penerimaan,MATCH('Buku Besar'!A1432,Akun,0)),""))</f>
        <v/>
      </c>
      <c r="F1432" s="331" t="str">
        <f>IF(A1432="","",IFERROR(INDEX(Pengeluaran,MATCH('Buku Besar'!A1432,Akun,0)),""))</f>
        <v/>
      </c>
      <c r="H1432" s="91" t="str">
        <f t="shared" si="45"/>
        <v/>
      </c>
      <c r="I1432" s="330" t="str">
        <f>IF(H1432="","",IFERROR(INDEX(Tanggal1,MATCH('Buku Besar'!H1432,Akun1,0)),""))</f>
        <v/>
      </c>
      <c r="J1432" s="2" t="str">
        <f>IF(H1432="","",IFERROR(INDEX(Keterangan1,MATCH('Buku Besar'!H1432,Akun1,0)),""))</f>
        <v/>
      </c>
      <c r="K1432" s="2" t="str">
        <f>IF(H1432="","",IFERROR(INDEX(Reff1,MATCH('Buku Besar'!H1432,Akun1,0)),""))</f>
        <v/>
      </c>
      <c r="L1432" s="331" t="str">
        <f>IF(H1432="","",IFERROR(INDEX(Penerimaan1,MATCH('Buku Besar'!H1432,Akun1,0)),""))</f>
        <v/>
      </c>
      <c r="M1432" s="331" t="str">
        <f>IF(H1432="","",IFERROR(INDEX(Pengeluaran1,MATCH('Buku Besar'!H1432,Akun1,0)),""))</f>
        <v/>
      </c>
    </row>
    <row r="1433" spans="1:13" x14ac:dyDescent="0.25">
      <c r="A1433" s="91" t="str">
        <f t="shared" si="44"/>
        <v/>
      </c>
      <c r="B1433" s="330" t="str">
        <f>IF(A1433="","",IFERROR(INDEX(Tanggal,MATCH('Buku Besar'!A1433,Akun,0)),""))</f>
        <v/>
      </c>
      <c r="C1433" s="2" t="str">
        <f>IF(A1433="","",IFERROR(INDEX(Keterangan,MATCH('Buku Besar'!A1433,Akun,0)),""))</f>
        <v/>
      </c>
      <c r="D1433" s="2" t="str">
        <f>IF(A1433="","",IFERROR(INDEX(Reff,MATCH('Buku Besar'!A1433,Akun,0)),""))</f>
        <v/>
      </c>
      <c r="E1433" s="331" t="str">
        <f>IF(A1433="","",IFERROR(INDEX(Penerimaan,MATCH('Buku Besar'!A1433,Akun,0)),""))</f>
        <v/>
      </c>
      <c r="F1433" s="331" t="str">
        <f>IF(A1433="","",IFERROR(INDEX(Pengeluaran,MATCH('Buku Besar'!A1433,Akun,0)),""))</f>
        <v/>
      </c>
      <c r="H1433" s="91" t="str">
        <f t="shared" si="45"/>
        <v/>
      </c>
      <c r="I1433" s="330" t="str">
        <f>IF(H1433="","",IFERROR(INDEX(Tanggal1,MATCH('Buku Besar'!H1433,Akun1,0)),""))</f>
        <v/>
      </c>
      <c r="J1433" s="2" t="str">
        <f>IF(H1433="","",IFERROR(INDEX(Keterangan1,MATCH('Buku Besar'!H1433,Akun1,0)),""))</f>
        <v/>
      </c>
      <c r="K1433" s="2" t="str">
        <f>IF(H1433="","",IFERROR(INDEX(Reff1,MATCH('Buku Besar'!H1433,Akun1,0)),""))</f>
        <v/>
      </c>
      <c r="L1433" s="331" t="str">
        <f>IF(H1433="","",IFERROR(INDEX(Penerimaan1,MATCH('Buku Besar'!H1433,Akun1,0)),""))</f>
        <v/>
      </c>
      <c r="M1433" s="331" t="str">
        <f>IF(H1433="","",IFERROR(INDEX(Pengeluaran1,MATCH('Buku Besar'!H1433,Akun1,0)),""))</f>
        <v/>
      </c>
    </row>
    <row r="1434" spans="1:13" x14ac:dyDescent="0.25">
      <c r="A1434" s="91" t="str">
        <f t="shared" si="44"/>
        <v/>
      </c>
      <c r="B1434" s="330" t="str">
        <f>IF(A1434="","",IFERROR(INDEX(Tanggal,MATCH('Buku Besar'!A1434,Akun,0)),""))</f>
        <v/>
      </c>
      <c r="C1434" s="2" t="str">
        <f>IF(A1434="","",IFERROR(INDEX(Keterangan,MATCH('Buku Besar'!A1434,Akun,0)),""))</f>
        <v/>
      </c>
      <c r="D1434" s="2" t="str">
        <f>IF(A1434="","",IFERROR(INDEX(Reff,MATCH('Buku Besar'!A1434,Akun,0)),""))</f>
        <v/>
      </c>
      <c r="E1434" s="331" t="str">
        <f>IF(A1434="","",IFERROR(INDEX(Penerimaan,MATCH('Buku Besar'!A1434,Akun,0)),""))</f>
        <v/>
      </c>
      <c r="F1434" s="331" t="str">
        <f>IF(A1434="","",IFERROR(INDEX(Pengeluaran,MATCH('Buku Besar'!A1434,Akun,0)),""))</f>
        <v/>
      </c>
      <c r="H1434" s="91" t="str">
        <f t="shared" si="45"/>
        <v/>
      </c>
      <c r="I1434" s="330" t="str">
        <f>IF(H1434="","",IFERROR(INDEX(Tanggal1,MATCH('Buku Besar'!H1434,Akun1,0)),""))</f>
        <v/>
      </c>
      <c r="J1434" s="2" t="str">
        <f>IF(H1434="","",IFERROR(INDEX(Keterangan1,MATCH('Buku Besar'!H1434,Akun1,0)),""))</f>
        <v/>
      </c>
      <c r="K1434" s="2" t="str">
        <f>IF(H1434="","",IFERROR(INDEX(Reff1,MATCH('Buku Besar'!H1434,Akun1,0)),""))</f>
        <v/>
      </c>
      <c r="L1434" s="331" t="str">
        <f>IF(H1434="","",IFERROR(INDEX(Penerimaan1,MATCH('Buku Besar'!H1434,Akun1,0)),""))</f>
        <v/>
      </c>
      <c r="M1434" s="331" t="str">
        <f>IF(H1434="","",IFERROR(INDEX(Pengeluaran1,MATCH('Buku Besar'!H1434,Akun1,0)),""))</f>
        <v/>
      </c>
    </row>
    <row r="1435" spans="1:13" x14ac:dyDescent="0.25">
      <c r="A1435" s="91" t="str">
        <f t="shared" si="44"/>
        <v/>
      </c>
      <c r="B1435" s="330" t="str">
        <f>IF(A1435="","",IFERROR(INDEX(Tanggal,MATCH('Buku Besar'!A1435,Akun,0)),""))</f>
        <v/>
      </c>
      <c r="C1435" s="2" t="str">
        <f>IF(A1435="","",IFERROR(INDEX(Keterangan,MATCH('Buku Besar'!A1435,Akun,0)),""))</f>
        <v/>
      </c>
      <c r="D1435" s="2" t="str">
        <f>IF(A1435="","",IFERROR(INDEX(Reff,MATCH('Buku Besar'!A1435,Akun,0)),""))</f>
        <v/>
      </c>
      <c r="E1435" s="331" t="str">
        <f>IF(A1435="","",IFERROR(INDEX(Penerimaan,MATCH('Buku Besar'!A1435,Akun,0)),""))</f>
        <v/>
      </c>
      <c r="F1435" s="331" t="str">
        <f>IF(A1435="","",IFERROR(INDEX(Pengeluaran,MATCH('Buku Besar'!A1435,Akun,0)),""))</f>
        <v/>
      </c>
      <c r="H1435" s="91" t="str">
        <f t="shared" si="45"/>
        <v/>
      </c>
      <c r="I1435" s="330" t="str">
        <f>IF(H1435="","",IFERROR(INDEX(Tanggal1,MATCH('Buku Besar'!H1435,Akun1,0)),""))</f>
        <v/>
      </c>
      <c r="J1435" s="2" t="str">
        <f>IF(H1435="","",IFERROR(INDEX(Keterangan1,MATCH('Buku Besar'!H1435,Akun1,0)),""))</f>
        <v/>
      </c>
      <c r="K1435" s="2" t="str">
        <f>IF(H1435="","",IFERROR(INDEX(Reff1,MATCH('Buku Besar'!H1435,Akun1,0)),""))</f>
        <v/>
      </c>
      <c r="L1435" s="331" t="str">
        <f>IF(H1435="","",IFERROR(INDEX(Penerimaan1,MATCH('Buku Besar'!H1435,Akun1,0)),""))</f>
        <v/>
      </c>
      <c r="M1435" s="331" t="str">
        <f>IF(H1435="","",IFERROR(INDEX(Pengeluaran1,MATCH('Buku Besar'!H1435,Akun1,0)),""))</f>
        <v/>
      </c>
    </row>
    <row r="1436" spans="1:13" x14ac:dyDescent="0.25">
      <c r="A1436" s="91" t="str">
        <f t="shared" si="44"/>
        <v/>
      </c>
      <c r="B1436" s="330" t="str">
        <f>IF(A1436="","",IFERROR(INDEX(Tanggal,MATCH('Buku Besar'!A1436,Akun,0)),""))</f>
        <v/>
      </c>
      <c r="C1436" s="2" t="str">
        <f>IF(A1436="","",IFERROR(INDEX(Keterangan,MATCH('Buku Besar'!A1436,Akun,0)),""))</f>
        <v/>
      </c>
      <c r="D1436" s="2" t="str">
        <f>IF(A1436="","",IFERROR(INDEX(Reff,MATCH('Buku Besar'!A1436,Akun,0)),""))</f>
        <v/>
      </c>
      <c r="E1436" s="331" t="str">
        <f>IF(A1436="","",IFERROR(INDEX(Penerimaan,MATCH('Buku Besar'!A1436,Akun,0)),""))</f>
        <v/>
      </c>
      <c r="F1436" s="331" t="str">
        <f>IF(A1436="","",IFERROR(INDEX(Pengeluaran,MATCH('Buku Besar'!A1436,Akun,0)),""))</f>
        <v/>
      </c>
      <c r="H1436" s="91" t="str">
        <f t="shared" si="45"/>
        <v/>
      </c>
      <c r="I1436" s="330" t="str">
        <f>IF(H1436="","",IFERROR(INDEX(Tanggal1,MATCH('Buku Besar'!H1436,Akun1,0)),""))</f>
        <v/>
      </c>
      <c r="J1436" s="2" t="str">
        <f>IF(H1436="","",IFERROR(INDEX(Keterangan1,MATCH('Buku Besar'!H1436,Akun1,0)),""))</f>
        <v/>
      </c>
      <c r="K1436" s="2" t="str">
        <f>IF(H1436="","",IFERROR(INDEX(Reff1,MATCH('Buku Besar'!H1436,Akun1,0)),""))</f>
        <v/>
      </c>
      <c r="L1436" s="331" t="str">
        <f>IF(H1436="","",IFERROR(INDEX(Penerimaan1,MATCH('Buku Besar'!H1436,Akun1,0)),""))</f>
        <v/>
      </c>
      <c r="M1436" s="331" t="str">
        <f>IF(H1436="","",IFERROR(INDEX(Pengeluaran1,MATCH('Buku Besar'!H1436,Akun1,0)),""))</f>
        <v/>
      </c>
    </row>
    <row r="1437" spans="1:13" x14ac:dyDescent="0.25">
      <c r="A1437" s="91" t="str">
        <f t="shared" si="44"/>
        <v/>
      </c>
      <c r="B1437" s="330" t="str">
        <f>IF(A1437="","",IFERROR(INDEX(Tanggal,MATCH('Buku Besar'!A1437,Akun,0)),""))</f>
        <v/>
      </c>
      <c r="C1437" s="2" t="str">
        <f>IF(A1437="","",IFERROR(INDEX(Keterangan,MATCH('Buku Besar'!A1437,Akun,0)),""))</f>
        <v/>
      </c>
      <c r="D1437" s="2" t="str">
        <f>IF(A1437="","",IFERROR(INDEX(Reff,MATCH('Buku Besar'!A1437,Akun,0)),""))</f>
        <v/>
      </c>
      <c r="E1437" s="331" t="str">
        <f>IF(A1437="","",IFERROR(INDEX(Penerimaan,MATCH('Buku Besar'!A1437,Akun,0)),""))</f>
        <v/>
      </c>
      <c r="F1437" s="331" t="str">
        <f>IF(A1437="","",IFERROR(INDEX(Pengeluaran,MATCH('Buku Besar'!A1437,Akun,0)),""))</f>
        <v/>
      </c>
      <c r="H1437" s="91" t="str">
        <f t="shared" si="45"/>
        <v/>
      </c>
      <c r="I1437" s="330" t="str">
        <f>IF(H1437="","",IFERROR(INDEX(Tanggal1,MATCH('Buku Besar'!H1437,Akun1,0)),""))</f>
        <v/>
      </c>
      <c r="J1437" s="2" t="str">
        <f>IF(H1437="","",IFERROR(INDEX(Keterangan1,MATCH('Buku Besar'!H1437,Akun1,0)),""))</f>
        <v/>
      </c>
      <c r="K1437" s="2" t="str">
        <f>IF(H1437="","",IFERROR(INDEX(Reff1,MATCH('Buku Besar'!H1437,Akun1,0)),""))</f>
        <v/>
      </c>
      <c r="L1437" s="331" t="str">
        <f>IF(H1437="","",IFERROR(INDEX(Penerimaan1,MATCH('Buku Besar'!H1437,Akun1,0)),""))</f>
        <v/>
      </c>
      <c r="M1437" s="331" t="str">
        <f>IF(H1437="","",IFERROR(INDEX(Pengeluaran1,MATCH('Buku Besar'!H1437,Akun1,0)),""))</f>
        <v/>
      </c>
    </row>
    <row r="1438" spans="1:13" x14ac:dyDescent="0.25">
      <c r="A1438" s="91" t="str">
        <f t="shared" si="44"/>
        <v/>
      </c>
      <c r="B1438" s="330" t="str">
        <f>IF(A1438="","",IFERROR(INDEX(Tanggal,MATCH('Buku Besar'!A1438,Akun,0)),""))</f>
        <v/>
      </c>
      <c r="C1438" s="2" t="str">
        <f>IF(A1438="","",IFERROR(INDEX(Keterangan,MATCH('Buku Besar'!A1438,Akun,0)),""))</f>
        <v/>
      </c>
      <c r="D1438" s="2" t="str">
        <f>IF(A1438="","",IFERROR(INDEX(Reff,MATCH('Buku Besar'!A1438,Akun,0)),""))</f>
        <v/>
      </c>
      <c r="E1438" s="331" t="str">
        <f>IF(A1438="","",IFERROR(INDEX(Penerimaan,MATCH('Buku Besar'!A1438,Akun,0)),""))</f>
        <v/>
      </c>
      <c r="F1438" s="331" t="str">
        <f>IF(A1438="","",IFERROR(INDEX(Pengeluaran,MATCH('Buku Besar'!A1438,Akun,0)),""))</f>
        <v/>
      </c>
      <c r="H1438" s="91" t="str">
        <f t="shared" si="45"/>
        <v/>
      </c>
      <c r="I1438" s="330" t="str">
        <f>IF(H1438="","",IFERROR(INDEX(Tanggal1,MATCH('Buku Besar'!H1438,Akun1,0)),""))</f>
        <v/>
      </c>
      <c r="J1438" s="2" t="str">
        <f>IF(H1438="","",IFERROR(INDEX(Keterangan1,MATCH('Buku Besar'!H1438,Akun1,0)),""))</f>
        <v/>
      </c>
      <c r="K1438" s="2" t="str">
        <f>IF(H1438="","",IFERROR(INDEX(Reff1,MATCH('Buku Besar'!H1438,Akun1,0)),""))</f>
        <v/>
      </c>
      <c r="L1438" s="331" t="str">
        <f>IF(H1438="","",IFERROR(INDEX(Penerimaan1,MATCH('Buku Besar'!H1438,Akun1,0)),""))</f>
        <v/>
      </c>
      <c r="M1438" s="331" t="str">
        <f>IF(H1438="","",IFERROR(INDEX(Pengeluaran1,MATCH('Buku Besar'!H1438,Akun1,0)),""))</f>
        <v/>
      </c>
    </row>
    <row r="1439" spans="1:13" x14ac:dyDescent="0.25">
      <c r="A1439" s="91" t="str">
        <f t="shared" si="44"/>
        <v/>
      </c>
      <c r="B1439" s="330" t="str">
        <f>IF(A1439="","",IFERROR(INDEX(Tanggal,MATCH('Buku Besar'!A1439,Akun,0)),""))</f>
        <v/>
      </c>
      <c r="C1439" s="2" t="str">
        <f>IF(A1439="","",IFERROR(INDEX(Keterangan,MATCH('Buku Besar'!A1439,Akun,0)),""))</f>
        <v/>
      </c>
      <c r="D1439" s="2" t="str">
        <f>IF(A1439="","",IFERROR(INDEX(Reff,MATCH('Buku Besar'!A1439,Akun,0)),""))</f>
        <v/>
      </c>
      <c r="E1439" s="331" t="str">
        <f>IF(A1439="","",IFERROR(INDEX(Penerimaan,MATCH('Buku Besar'!A1439,Akun,0)),""))</f>
        <v/>
      </c>
      <c r="F1439" s="331" t="str">
        <f>IF(A1439="","",IFERROR(INDEX(Pengeluaran,MATCH('Buku Besar'!A1439,Akun,0)),""))</f>
        <v/>
      </c>
      <c r="H1439" s="91" t="str">
        <f t="shared" si="45"/>
        <v/>
      </c>
      <c r="I1439" s="330" t="str">
        <f>IF(H1439="","",IFERROR(INDEX(Tanggal1,MATCH('Buku Besar'!H1439,Akun1,0)),""))</f>
        <v/>
      </c>
      <c r="J1439" s="2" t="str">
        <f>IF(H1439="","",IFERROR(INDEX(Keterangan1,MATCH('Buku Besar'!H1439,Akun1,0)),""))</f>
        <v/>
      </c>
      <c r="K1439" s="2" t="str">
        <f>IF(H1439="","",IFERROR(INDEX(Reff1,MATCH('Buku Besar'!H1439,Akun1,0)),""))</f>
        <v/>
      </c>
      <c r="L1439" s="331" t="str">
        <f>IF(H1439="","",IFERROR(INDEX(Penerimaan1,MATCH('Buku Besar'!H1439,Akun1,0)),""))</f>
        <v/>
      </c>
      <c r="M1439" s="331" t="str">
        <f>IF(H1439="","",IFERROR(INDEX(Pengeluaran1,MATCH('Buku Besar'!H1439,Akun1,0)),""))</f>
        <v/>
      </c>
    </row>
    <row r="1440" spans="1:13" x14ac:dyDescent="0.25">
      <c r="A1440" s="91" t="str">
        <f t="shared" si="44"/>
        <v/>
      </c>
      <c r="B1440" s="330" t="str">
        <f>IF(A1440="","",IFERROR(INDEX(Tanggal,MATCH('Buku Besar'!A1440,Akun,0)),""))</f>
        <v/>
      </c>
      <c r="C1440" s="2" t="str">
        <f>IF(A1440="","",IFERROR(INDEX(Keterangan,MATCH('Buku Besar'!A1440,Akun,0)),""))</f>
        <v/>
      </c>
      <c r="D1440" s="2" t="str">
        <f>IF(A1440="","",IFERROR(INDEX(Reff,MATCH('Buku Besar'!A1440,Akun,0)),""))</f>
        <v/>
      </c>
      <c r="E1440" s="331" t="str">
        <f>IF(A1440="","",IFERROR(INDEX(Penerimaan,MATCH('Buku Besar'!A1440,Akun,0)),""))</f>
        <v/>
      </c>
      <c r="F1440" s="331" t="str">
        <f>IF(A1440="","",IFERROR(INDEX(Pengeluaran,MATCH('Buku Besar'!A1440,Akun,0)),""))</f>
        <v/>
      </c>
      <c r="H1440" s="91" t="str">
        <f t="shared" si="45"/>
        <v/>
      </c>
      <c r="I1440" s="330" t="str">
        <f>IF(H1440="","",IFERROR(INDEX(Tanggal1,MATCH('Buku Besar'!H1440,Akun1,0)),""))</f>
        <v/>
      </c>
      <c r="J1440" s="2" t="str">
        <f>IF(H1440="","",IFERROR(INDEX(Keterangan1,MATCH('Buku Besar'!H1440,Akun1,0)),""))</f>
        <v/>
      </c>
      <c r="K1440" s="2" t="str">
        <f>IF(H1440="","",IFERROR(INDEX(Reff1,MATCH('Buku Besar'!H1440,Akun1,0)),""))</f>
        <v/>
      </c>
      <c r="L1440" s="331" t="str">
        <f>IF(H1440="","",IFERROR(INDEX(Penerimaan1,MATCH('Buku Besar'!H1440,Akun1,0)),""))</f>
        <v/>
      </c>
      <c r="M1440" s="331" t="str">
        <f>IF(H1440="","",IFERROR(INDEX(Pengeluaran1,MATCH('Buku Besar'!H1440,Akun1,0)),""))</f>
        <v/>
      </c>
    </row>
    <row r="1441" spans="1:13" x14ac:dyDescent="0.25">
      <c r="A1441" s="91" t="str">
        <f t="shared" si="44"/>
        <v/>
      </c>
      <c r="B1441" s="330" t="str">
        <f>IF(A1441="","",IFERROR(INDEX(Tanggal,MATCH('Buku Besar'!A1441,Akun,0)),""))</f>
        <v/>
      </c>
      <c r="C1441" s="2" t="str">
        <f>IF(A1441="","",IFERROR(INDEX(Keterangan,MATCH('Buku Besar'!A1441,Akun,0)),""))</f>
        <v/>
      </c>
      <c r="D1441" s="2" t="str">
        <f>IF(A1441="","",IFERROR(INDEX(Reff,MATCH('Buku Besar'!A1441,Akun,0)),""))</f>
        <v/>
      </c>
      <c r="E1441" s="331" t="str">
        <f>IF(A1441="","",IFERROR(INDEX(Penerimaan,MATCH('Buku Besar'!A1441,Akun,0)),""))</f>
        <v/>
      </c>
      <c r="F1441" s="331" t="str">
        <f>IF(A1441="","",IFERROR(INDEX(Pengeluaran,MATCH('Buku Besar'!A1441,Akun,0)),""))</f>
        <v/>
      </c>
      <c r="H1441" s="91" t="str">
        <f t="shared" si="45"/>
        <v/>
      </c>
      <c r="I1441" s="330" t="str">
        <f>IF(H1441="","",IFERROR(INDEX(Tanggal1,MATCH('Buku Besar'!H1441,Akun1,0)),""))</f>
        <v/>
      </c>
      <c r="J1441" s="2" t="str">
        <f>IF(H1441="","",IFERROR(INDEX(Keterangan1,MATCH('Buku Besar'!H1441,Akun1,0)),""))</f>
        <v/>
      </c>
      <c r="K1441" s="2" t="str">
        <f>IF(H1441="","",IFERROR(INDEX(Reff1,MATCH('Buku Besar'!H1441,Akun1,0)),""))</f>
        <v/>
      </c>
      <c r="L1441" s="331" t="str">
        <f>IF(H1441="","",IFERROR(INDEX(Penerimaan1,MATCH('Buku Besar'!H1441,Akun1,0)),""))</f>
        <v/>
      </c>
      <c r="M1441" s="331" t="str">
        <f>IF(H1441="","",IFERROR(INDEX(Pengeluaran1,MATCH('Buku Besar'!H1441,Akun1,0)),""))</f>
        <v/>
      </c>
    </row>
    <row r="1442" spans="1:13" x14ac:dyDescent="0.25">
      <c r="A1442" s="91" t="str">
        <f t="shared" si="44"/>
        <v/>
      </c>
      <c r="B1442" s="330" t="str">
        <f>IF(A1442="","",IFERROR(INDEX(Tanggal,MATCH('Buku Besar'!A1442,Akun,0)),""))</f>
        <v/>
      </c>
      <c r="C1442" s="2" t="str">
        <f>IF(A1442="","",IFERROR(INDEX(Keterangan,MATCH('Buku Besar'!A1442,Akun,0)),""))</f>
        <v/>
      </c>
      <c r="D1442" s="2" t="str">
        <f>IF(A1442="","",IFERROR(INDEX(Reff,MATCH('Buku Besar'!A1442,Akun,0)),""))</f>
        <v/>
      </c>
      <c r="E1442" s="331" t="str">
        <f>IF(A1442="","",IFERROR(INDEX(Penerimaan,MATCH('Buku Besar'!A1442,Akun,0)),""))</f>
        <v/>
      </c>
      <c r="F1442" s="331" t="str">
        <f>IF(A1442="","",IFERROR(INDEX(Pengeluaran,MATCH('Buku Besar'!A1442,Akun,0)),""))</f>
        <v/>
      </c>
      <c r="H1442" s="91" t="str">
        <f t="shared" si="45"/>
        <v/>
      </c>
      <c r="I1442" s="330" t="str">
        <f>IF(H1442="","",IFERROR(INDEX(Tanggal1,MATCH('Buku Besar'!H1442,Akun1,0)),""))</f>
        <v/>
      </c>
      <c r="J1442" s="2" t="str">
        <f>IF(H1442="","",IFERROR(INDEX(Keterangan1,MATCH('Buku Besar'!H1442,Akun1,0)),""))</f>
        <v/>
      </c>
      <c r="K1442" s="2" t="str">
        <f>IF(H1442="","",IFERROR(INDEX(Reff1,MATCH('Buku Besar'!H1442,Akun1,0)),""))</f>
        <v/>
      </c>
      <c r="L1442" s="331" t="str">
        <f>IF(H1442="","",IFERROR(INDEX(Penerimaan1,MATCH('Buku Besar'!H1442,Akun1,0)),""))</f>
        <v/>
      </c>
      <c r="M1442" s="331" t="str">
        <f>IF(H1442="","",IFERROR(INDEX(Pengeluaran1,MATCH('Buku Besar'!H1442,Akun1,0)),""))</f>
        <v/>
      </c>
    </row>
    <row r="1443" spans="1:13" x14ac:dyDescent="0.25">
      <c r="A1443" s="91" t="str">
        <f t="shared" si="44"/>
        <v/>
      </c>
      <c r="B1443" s="330" t="str">
        <f>IF(A1443="","",IFERROR(INDEX(Tanggal,MATCH('Buku Besar'!A1443,Akun,0)),""))</f>
        <v/>
      </c>
      <c r="C1443" s="2" t="str">
        <f>IF(A1443="","",IFERROR(INDEX(Keterangan,MATCH('Buku Besar'!A1443,Akun,0)),""))</f>
        <v/>
      </c>
      <c r="D1443" s="2" t="str">
        <f>IF(A1443="","",IFERROR(INDEX(Reff,MATCH('Buku Besar'!A1443,Akun,0)),""))</f>
        <v/>
      </c>
      <c r="E1443" s="331" t="str">
        <f>IF(A1443="","",IFERROR(INDEX(Penerimaan,MATCH('Buku Besar'!A1443,Akun,0)),""))</f>
        <v/>
      </c>
      <c r="F1443" s="331" t="str">
        <f>IF(A1443="","",IFERROR(INDEX(Pengeluaran,MATCH('Buku Besar'!A1443,Akun,0)),""))</f>
        <v/>
      </c>
      <c r="H1443" s="91" t="str">
        <f t="shared" si="45"/>
        <v/>
      </c>
      <c r="I1443" s="330" t="str">
        <f>IF(H1443="","",IFERROR(INDEX(Tanggal1,MATCH('Buku Besar'!H1443,Akun1,0)),""))</f>
        <v/>
      </c>
      <c r="J1443" s="2" t="str">
        <f>IF(H1443="","",IFERROR(INDEX(Keterangan1,MATCH('Buku Besar'!H1443,Akun1,0)),""))</f>
        <v/>
      </c>
      <c r="K1443" s="2" t="str">
        <f>IF(H1443="","",IFERROR(INDEX(Reff1,MATCH('Buku Besar'!H1443,Akun1,0)),""))</f>
        <v/>
      </c>
      <c r="L1443" s="331" t="str">
        <f>IF(H1443="","",IFERROR(INDEX(Penerimaan1,MATCH('Buku Besar'!H1443,Akun1,0)),""))</f>
        <v/>
      </c>
      <c r="M1443" s="331" t="str">
        <f>IF(H1443="","",IFERROR(INDEX(Pengeluaran1,MATCH('Buku Besar'!H1443,Akun1,0)),""))</f>
        <v/>
      </c>
    </row>
    <row r="1444" spans="1:13" x14ac:dyDescent="0.25">
      <c r="A1444" s="91" t="str">
        <f t="shared" si="44"/>
        <v/>
      </c>
      <c r="B1444" s="330" t="str">
        <f>IF(A1444="","",IFERROR(INDEX(Tanggal,MATCH('Buku Besar'!A1444,Akun,0)),""))</f>
        <v/>
      </c>
      <c r="C1444" s="2" t="str">
        <f>IF(A1444="","",IFERROR(INDEX(Keterangan,MATCH('Buku Besar'!A1444,Akun,0)),""))</f>
        <v/>
      </c>
      <c r="D1444" s="2" t="str">
        <f>IF(A1444="","",IFERROR(INDEX(Reff,MATCH('Buku Besar'!A1444,Akun,0)),""))</f>
        <v/>
      </c>
      <c r="E1444" s="331" t="str">
        <f>IF(A1444="","",IFERROR(INDEX(Penerimaan,MATCH('Buku Besar'!A1444,Akun,0)),""))</f>
        <v/>
      </c>
      <c r="F1444" s="331" t="str">
        <f>IF(A1444="","",IFERROR(INDEX(Pengeluaran,MATCH('Buku Besar'!A1444,Akun,0)),""))</f>
        <v/>
      </c>
      <c r="H1444" s="91" t="str">
        <f t="shared" si="45"/>
        <v/>
      </c>
      <c r="I1444" s="330" t="str">
        <f>IF(H1444="","",IFERROR(INDEX(Tanggal1,MATCH('Buku Besar'!H1444,Akun1,0)),""))</f>
        <v/>
      </c>
      <c r="J1444" s="2" t="str">
        <f>IF(H1444="","",IFERROR(INDEX(Keterangan1,MATCH('Buku Besar'!H1444,Akun1,0)),""))</f>
        <v/>
      </c>
      <c r="K1444" s="2" t="str">
        <f>IF(H1444="","",IFERROR(INDEX(Reff1,MATCH('Buku Besar'!H1444,Akun1,0)),""))</f>
        <v/>
      </c>
      <c r="L1444" s="331" t="str">
        <f>IF(H1444="","",IFERROR(INDEX(Penerimaan1,MATCH('Buku Besar'!H1444,Akun1,0)),""))</f>
        <v/>
      </c>
      <c r="M1444" s="331" t="str">
        <f>IF(H1444="","",IFERROR(INDEX(Pengeluaran1,MATCH('Buku Besar'!H1444,Akun1,0)),""))</f>
        <v/>
      </c>
    </row>
    <row r="1445" spans="1:13" x14ac:dyDescent="0.25">
      <c r="A1445" s="91" t="str">
        <f t="shared" si="44"/>
        <v/>
      </c>
      <c r="B1445" s="330" t="str">
        <f>IF(A1445="","",IFERROR(INDEX(Tanggal,MATCH('Buku Besar'!A1445,Akun,0)),""))</f>
        <v/>
      </c>
      <c r="C1445" s="2" t="str">
        <f>IF(A1445="","",IFERROR(INDEX(Keterangan,MATCH('Buku Besar'!A1445,Akun,0)),""))</f>
        <v/>
      </c>
      <c r="D1445" s="2" t="str">
        <f>IF(A1445="","",IFERROR(INDEX(Reff,MATCH('Buku Besar'!A1445,Akun,0)),""))</f>
        <v/>
      </c>
      <c r="E1445" s="331" t="str">
        <f>IF(A1445="","",IFERROR(INDEX(Penerimaan,MATCH('Buku Besar'!A1445,Akun,0)),""))</f>
        <v/>
      </c>
      <c r="F1445" s="331" t="str">
        <f>IF(A1445="","",IFERROR(INDEX(Pengeluaran,MATCH('Buku Besar'!A1445,Akun,0)),""))</f>
        <v/>
      </c>
      <c r="H1445" s="91" t="str">
        <f t="shared" si="45"/>
        <v/>
      </c>
      <c r="I1445" s="330" t="str">
        <f>IF(H1445="","",IFERROR(INDEX(Tanggal1,MATCH('Buku Besar'!H1445,Akun1,0)),""))</f>
        <v/>
      </c>
      <c r="J1445" s="2" t="str">
        <f>IF(H1445="","",IFERROR(INDEX(Keterangan1,MATCH('Buku Besar'!H1445,Akun1,0)),""))</f>
        <v/>
      </c>
      <c r="K1445" s="2" t="str">
        <f>IF(H1445="","",IFERROR(INDEX(Reff1,MATCH('Buku Besar'!H1445,Akun1,0)),""))</f>
        <v/>
      </c>
      <c r="L1445" s="331" t="str">
        <f>IF(H1445="","",IFERROR(INDEX(Penerimaan1,MATCH('Buku Besar'!H1445,Akun1,0)),""))</f>
        <v/>
      </c>
      <c r="M1445" s="331" t="str">
        <f>IF(H1445="","",IFERROR(INDEX(Pengeluaran1,MATCH('Buku Besar'!H1445,Akun1,0)),""))</f>
        <v/>
      </c>
    </row>
    <row r="1446" spans="1:13" x14ac:dyDescent="0.25">
      <c r="A1446" s="91" t="str">
        <f t="shared" si="44"/>
        <v/>
      </c>
      <c r="B1446" s="330" t="str">
        <f>IF(A1446="","",IFERROR(INDEX(Tanggal,MATCH('Buku Besar'!A1446,Akun,0)),""))</f>
        <v/>
      </c>
      <c r="C1446" s="2" t="str">
        <f>IF(A1446="","",IFERROR(INDEX(Keterangan,MATCH('Buku Besar'!A1446,Akun,0)),""))</f>
        <v/>
      </c>
      <c r="D1446" s="2" t="str">
        <f>IF(A1446="","",IFERROR(INDEX(Reff,MATCH('Buku Besar'!A1446,Akun,0)),""))</f>
        <v/>
      </c>
      <c r="E1446" s="331" t="str">
        <f>IF(A1446="","",IFERROR(INDEX(Penerimaan,MATCH('Buku Besar'!A1446,Akun,0)),""))</f>
        <v/>
      </c>
      <c r="F1446" s="331" t="str">
        <f>IF(A1446="","",IFERROR(INDEX(Pengeluaran,MATCH('Buku Besar'!A1446,Akun,0)),""))</f>
        <v/>
      </c>
      <c r="H1446" s="91" t="str">
        <f t="shared" si="45"/>
        <v/>
      </c>
      <c r="I1446" s="330" t="str">
        <f>IF(H1446="","",IFERROR(INDEX(Tanggal1,MATCH('Buku Besar'!H1446,Akun1,0)),""))</f>
        <v/>
      </c>
      <c r="J1446" s="2" t="str">
        <f>IF(H1446="","",IFERROR(INDEX(Keterangan1,MATCH('Buku Besar'!H1446,Akun1,0)),""))</f>
        <v/>
      </c>
      <c r="K1446" s="2" t="str">
        <f>IF(H1446="","",IFERROR(INDEX(Reff1,MATCH('Buku Besar'!H1446,Akun1,0)),""))</f>
        <v/>
      </c>
      <c r="L1446" s="331" t="str">
        <f>IF(H1446="","",IFERROR(INDEX(Penerimaan1,MATCH('Buku Besar'!H1446,Akun1,0)),""))</f>
        <v/>
      </c>
      <c r="M1446" s="331" t="str">
        <f>IF(H1446="","",IFERROR(INDEX(Pengeluaran1,MATCH('Buku Besar'!H1446,Akun1,0)),""))</f>
        <v/>
      </c>
    </row>
    <row r="1447" spans="1:13" x14ac:dyDescent="0.25">
      <c r="A1447" s="91" t="str">
        <f t="shared" si="44"/>
        <v/>
      </c>
      <c r="B1447" s="330" t="str">
        <f>IF(A1447="","",IFERROR(INDEX(Tanggal,MATCH('Buku Besar'!A1447,Akun,0)),""))</f>
        <v/>
      </c>
      <c r="C1447" s="2" t="str">
        <f>IF(A1447="","",IFERROR(INDEX(Keterangan,MATCH('Buku Besar'!A1447,Akun,0)),""))</f>
        <v/>
      </c>
      <c r="D1447" s="2" t="str">
        <f>IF(A1447="","",IFERROR(INDEX(Reff,MATCH('Buku Besar'!A1447,Akun,0)),""))</f>
        <v/>
      </c>
      <c r="E1447" s="331" t="str">
        <f>IF(A1447="","",IFERROR(INDEX(Penerimaan,MATCH('Buku Besar'!A1447,Akun,0)),""))</f>
        <v/>
      </c>
      <c r="F1447" s="331" t="str">
        <f>IF(A1447="","",IFERROR(INDEX(Pengeluaran,MATCH('Buku Besar'!A1447,Akun,0)),""))</f>
        <v/>
      </c>
      <c r="H1447" s="91" t="str">
        <f t="shared" si="45"/>
        <v/>
      </c>
      <c r="I1447" s="330" t="str">
        <f>IF(H1447="","",IFERROR(INDEX(Tanggal1,MATCH('Buku Besar'!H1447,Akun1,0)),""))</f>
        <v/>
      </c>
      <c r="J1447" s="2" t="str">
        <f>IF(H1447="","",IFERROR(INDEX(Keterangan1,MATCH('Buku Besar'!H1447,Akun1,0)),""))</f>
        <v/>
      </c>
      <c r="K1447" s="2" t="str">
        <f>IF(H1447="","",IFERROR(INDEX(Reff1,MATCH('Buku Besar'!H1447,Akun1,0)),""))</f>
        <v/>
      </c>
      <c r="L1447" s="331" t="str">
        <f>IF(H1447="","",IFERROR(INDEX(Penerimaan1,MATCH('Buku Besar'!H1447,Akun1,0)),""))</f>
        <v/>
      </c>
      <c r="M1447" s="331" t="str">
        <f>IF(H1447="","",IFERROR(INDEX(Pengeluaran1,MATCH('Buku Besar'!H1447,Akun1,0)),""))</f>
        <v/>
      </c>
    </row>
    <row r="1448" spans="1:13" x14ac:dyDescent="0.25">
      <c r="A1448" s="91" t="str">
        <f t="shared" si="44"/>
        <v/>
      </c>
      <c r="B1448" s="330" t="str">
        <f>IF(A1448="","",IFERROR(INDEX(Tanggal,MATCH('Buku Besar'!A1448,Akun,0)),""))</f>
        <v/>
      </c>
      <c r="C1448" s="2" t="str">
        <f>IF(A1448="","",IFERROR(INDEX(Keterangan,MATCH('Buku Besar'!A1448,Akun,0)),""))</f>
        <v/>
      </c>
      <c r="D1448" s="2" t="str">
        <f>IF(A1448="","",IFERROR(INDEX(Reff,MATCH('Buku Besar'!A1448,Akun,0)),""))</f>
        <v/>
      </c>
      <c r="E1448" s="331" t="str">
        <f>IF(A1448="","",IFERROR(INDEX(Penerimaan,MATCH('Buku Besar'!A1448,Akun,0)),""))</f>
        <v/>
      </c>
      <c r="F1448" s="331" t="str">
        <f>IF(A1448="","",IFERROR(INDEX(Pengeluaran,MATCH('Buku Besar'!A1448,Akun,0)),""))</f>
        <v/>
      </c>
      <c r="H1448" s="91" t="str">
        <f t="shared" si="45"/>
        <v/>
      </c>
      <c r="I1448" s="330" t="str">
        <f>IF(H1448="","",IFERROR(INDEX(Tanggal1,MATCH('Buku Besar'!H1448,Akun1,0)),""))</f>
        <v/>
      </c>
      <c r="J1448" s="2" t="str">
        <f>IF(H1448="","",IFERROR(INDEX(Keterangan1,MATCH('Buku Besar'!H1448,Akun1,0)),""))</f>
        <v/>
      </c>
      <c r="K1448" s="2" t="str">
        <f>IF(H1448="","",IFERROR(INDEX(Reff1,MATCH('Buku Besar'!H1448,Akun1,0)),""))</f>
        <v/>
      </c>
      <c r="L1448" s="331" t="str">
        <f>IF(H1448="","",IFERROR(INDEX(Penerimaan1,MATCH('Buku Besar'!H1448,Akun1,0)),""))</f>
        <v/>
      </c>
      <c r="M1448" s="331" t="str">
        <f>IF(H1448="","",IFERROR(INDEX(Pengeluaran1,MATCH('Buku Besar'!H1448,Akun1,0)),""))</f>
        <v/>
      </c>
    </row>
    <row r="1449" spans="1:13" x14ac:dyDescent="0.25">
      <c r="A1449" s="91" t="str">
        <f t="shared" si="44"/>
        <v/>
      </c>
      <c r="B1449" s="330" t="str">
        <f>IF(A1449="","",IFERROR(INDEX(Tanggal,MATCH('Buku Besar'!A1449,Akun,0)),""))</f>
        <v/>
      </c>
      <c r="C1449" s="2" t="str">
        <f>IF(A1449="","",IFERROR(INDEX(Keterangan,MATCH('Buku Besar'!A1449,Akun,0)),""))</f>
        <v/>
      </c>
      <c r="D1449" s="2" t="str">
        <f>IF(A1449="","",IFERROR(INDEX(Reff,MATCH('Buku Besar'!A1449,Akun,0)),""))</f>
        <v/>
      </c>
      <c r="E1449" s="331" t="str">
        <f>IF(A1449="","",IFERROR(INDEX(Penerimaan,MATCH('Buku Besar'!A1449,Akun,0)),""))</f>
        <v/>
      </c>
      <c r="F1449" s="331" t="str">
        <f>IF(A1449="","",IFERROR(INDEX(Pengeluaran,MATCH('Buku Besar'!A1449,Akun,0)),""))</f>
        <v/>
      </c>
      <c r="H1449" s="91" t="str">
        <f t="shared" si="45"/>
        <v/>
      </c>
      <c r="I1449" s="330" t="str">
        <f>IF(H1449="","",IFERROR(INDEX(Tanggal1,MATCH('Buku Besar'!H1449,Akun1,0)),""))</f>
        <v/>
      </c>
      <c r="J1449" s="2" t="str">
        <f>IF(H1449="","",IFERROR(INDEX(Keterangan1,MATCH('Buku Besar'!H1449,Akun1,0)),""))</f>
        <v/>
      </c>
      <c r="K1449" s="2" t="str">
        <f>IF(H1449="","",IFERROR(INDEX(Reff1,MATCH('Buku Besar'!H1449,Akun1,0)),""))</f>
        <v/>
      </c>
      <c r="L1449" s="331" t="str">
        <f>IF(H1449="","",IFERROR(INDEX(Penerimaan1,MATCH('Buku Besar'!H1449,Akun1,0)),""))</f>
        <v/>
      </c>
      <c r="M1449" s="331" t="str">
        <f>IF(H1449="","",IFERROR(INDEX(Pengeluaran1,MATCH('Buku Besar'!H1449,Akun1,0)),""))</f>
        <v/>
      </c>
    </row>
    <row r="1450" spans="1:13" x14ac:dyDescent="0.25">
      <c r="A1450" s="91" t="str">
        <f t="shared" si="44"/>
        <v/>
      </c>
      <c r="B1450" s="330" t="str">
        <f>IF(A1450="","",IFERROR(INDEX(Tanggal,MATCH('Buku Besar'!A1450,Akun,0)),""))</f>
        <v/>
      </c>
      <c r="C1450" s="2" t="str">
        <f>IF(A1450="","",IFERROR(INDEX(Keterangan,MATCH('Buku Besar'!A1450,Akun,0)),""))</f>
        <v/>
      </c>
      <c r="D1450" s="2" t="str">
        <f>IF(A1450="","",IFERROR(INDEX(Reff,MATCH('Buku Besar'!A1450,Akun,0)),""))</f>
        <v/>
      </c>
      <c r="E1450" s="331" t="str">
        <f>IF(A1450="","",IFERROR(INDEX(Penerimaan,MATCH('Buku Besar'!A1450,Akun,0)),""))</f>
        <v/>
      </c>
      <c r="F1450" s="331" t="str">
        <f>IF(A1450="","",IFERROR(INDEX(Pengeluaran,MATCH('Buku Besar'!A1450,Akun,0)),""))</f>
        <v/>
      </c>
      <c r="H1450" s="91" t="str">
        <f t="shared" si="45"/>
        <v/>
      </c>
      <c r="I1450" s="330" t="str">
        <f>IF(H1450="","",IFERROR(INDEX(Tanggal1,MATCH('Buku Besar'!H1450,Akun1,0)),""))</f>
        <v/>
      </c>
      <c r="J1450" s="2" t="str">
        <f>IF(H1450="","",IFERROR(INDEX(Keterangan1,MATCH('Buku Besar'!H1450,Akun1,0)),""))</f>
        <v/>
      </c>
      <c r="K1450" s="2" t="str">
        <f>IF(H1450="","",IFERROR(INDEX(Reff1,MATCH('Buku Besar'!H1450,Akun1,0)),""))</f>
        <v/>
      </c>
      <c r="L1450" s="331" t="str">
        <f>IF(H1450="","",IFERROR(INDEX(Penerimaan1,MATCH('Buku Besar'!H1450,Akun1,0)),""))</f>
        <v/>
      </c>
      <c r="M1450" s="331" t="str">
        <f>IF(H1450="","",IFERROR(INDEX(Pengeluaran1,MATCH('Buku Besar'!H1450,Akun1,0)),""))</f>
        <v/>
      </c>
    </row>
    <row r="1451" spans="1:13" x14ac:dyDescent="0.25">
      <c r="A1451" s="91" t="str">
        <f t="shared" si="44"/>
        <v/>
      </c>
      <c r="B1451" s="330" t="str">
        <f>IF(A1451="","",IFERROR(INDEX(Tanggal,MATCH('Buku Besar'!A1451,Akun,0)),""))</f>
        <v/>
      </c>
      <c r="C1451" s="2" t="str">
        <f>IF(A1451="","",IFERROR(INDEX(Keterangan,MATCH('Buku Besar'!A1451,Akun,0)),""))</f>
        <v/>
      </c>
      <c r="D1451" s="2" t="str">
        <f>IF(A1451="","",IFERROR(INDEX(Reff,MATCH('Buku Besar'!A1451,Akun,0)),""))</f>
        <v/>
      </c>
      <c r="E1451" s="331" t="str">
        <f>IF(A1451="","",IFERROR(INDEX(Penerimaan,MATCH('Buku Besar'!A1451,Akun,0)),""))</f>
        <v/>
      </c>
      <c r="F1451" s="331" t="str">
        <f>IF(A1451="","",IFERROR(INDEX(Pengeluaran,MATCH('Buku Besar'!A1451,Akun,0)),""))</f>
        <v/>
      </c>
      <c r="H1451" s="91" t="str">
        <f t="shared" si="45"/>
        <v/>
      </c>
      <c r="I1451" s="330" t="str">
        <f>IF(H1451="","",IFERROR(INDEX(Tanggal1,MATCH('Buku Besar'!H1451,Akun1,0)),""))</f>
        <v/>
      </c>
      <c r="J1451" s="2" t="str">
        <f>IF(H1451="","",IFERROR(INDEX(Keterangan1,MATCH('Buku Besar'!H1451,Akun1,0)),""))</f>
        <v/>
      </c>
      <c r="K1451" s="2" t="str">
        <f>IF(H1451="","",IFERROR(INDEX(Reff1,MATCH('Buku Besar'!H1451,Akun1,0)),""))</f>
        <v/>
      </c>
      <c r="L1451" s="331" t="str">
        <f>IF(H1451="","",IFERROR(INDEX(Penerimaan1,MATCH('Buku Besar'!H1451,Akun1,0)),""))</f>
        <v/>
      </c>
      <c r="M1451" s="331" t="str">
        <f>IF(H1451="","",IFERROR(INDEX(Pengeluaran1,MATCH('Buku Besar'!H1451,Akun1,0)),""))</f>
        <v/>
      </c>
    </row>
    <row r="1452" spans="1:13" x14ac:dyDescent="0.25">
      <c r="A1452" s="91" t="str">
        <f t="shared" si="44"/>
        <v/>
      </c>
      <c r="B1452" s="330" t="str">
        <f>IF(A1452="","",IFERROR(INDEX(Tanggal,MATCH('Buku Besar'!A1452,Akun,0)),""))</f>
        <v/>
      </c>
      <c r="C1452" s="2" t="str">
        <f>IF(A1452="","",IFERROR(INDEX(Keterangan,MATCH('Buku Besar'!A1452,Akun,0)),""))</f>
        <v/>
      </c>
      <c r="D1452" s="2" t="str">
        <f>IF(A1452="","",IFERROR(INDEX(Reff,MATCH('Buku Besar'!A1452,Akun,0)),""))</f>
        <v/>
      </c>
      <c r="E1452" s="331" t="str">
        <f>IF(A1452="","",IFERROR(INDEX(Penerimaan,MATCH('Buku Besar'!A1452,Akun,0)),""))</f>
        <v/>
      </c>
      <c r="F1452" s="331" t="str">
        <f>IF(A1452="","",IFERROR(INDEX(Pengeluaran,MATCH('Buku Besar'!A1452,Akun,0)),""))</f>
        <v/>
      </c>
      <c r="H1452" s="91" t="str">
        <f t="shared" si="45"/>
        <v/>
      </c>
      <c r="I1452" s="330" t="str">
        <f>IF(H1452="","",IFERROR(INDEX(Tanggal1,MATCH('Buku Besar'!H1452,Akun1,0)),""))</f>
        <v/>
      </c>
      <c r="J1452" s="2" t="str">
        <f>IF(H1452="","",IFERROR(INDEX(Keterangan1,MATCH('Buku Besar'!H1452,Akun1,0)),""))</f>
        <v/>
      </c>
      <c r="K1452" s="2" t="str">
        <f>IF(H1452="","",IFERROR(INDEX(Reff1,MATCH('Buku Besar'!H1452,Akun1,0)),""))</f>
        <v/>
      </c>
      <c r="L1452" s="331" t="str">
        <f>IF(H1452="","",IFERROR(INDEX(Penerimaan1,MATCH('Buku Besar'!H1452,Akun1,0)),""))</f>
        <v/>
      </c>
      <c r="M1452" s="331" t="str">
        <f>IF(H1452="","",IFERROR(INDEX(Pengeluaran1,MATCH('Buku Besar'!H1452,Akun1,0)),""))</f>
        <v/>
      </c>
    </row>
    <row r="1453" spans="1:13" x14ac:dyDescent="0.25">
      <c r="A1453" s="91" t="str">
        <f t="shared" si="44"/>
        <v/>
      </c>
      <c r="B1453" s="330" t="str">
        <f>IF(A1453="","",IFERROR(INDEX(Tanggal,MATCH('Buku Besar'!A1453,Akun,0)),""))</f>
        <v/>
      </c>
      <c r="C1453" s="2" t="str">
        <f>IF(A1453="","",IFERROR(INDEX(Keterangan,MATCH('Buku Besar'!A1453,Akun,0)),""))</f>
        <v/>
      </c>
      <c r="D1453" s="2" t="str">
        <f>IF(A1453="","",IFERROR(INDEX(Reff,MATCH('Buku Besar'!A1453,Akun,0)),""))</f>
        <v/>
      </c>
      <c r="E1453" s="331" t="str">
        <f>IF(A1453="","",IFERROR(INDEX(Penerimaan,MATCH('Buku Besar'!A1453,Akun,0)),""))</f>
        <v/>
      </c>
      <c r="F1453" s="331" t="str">
        <f>IF(A1453="","",IFERROR(INDEX(Pengeluaran,MATCH('Buku Besar'!A1453,Akun,0)),""))</f>
        <v/>
      </c>
      <c r="H1453" s="91" t="str">
        <f t="shared" si="45"/>
        <v/>
      </c>
      <c r="I1453" s="330" t="str">
        <f>IF(H1453="","",IFERROR(INDEX(Tanggal1,MATCH('Buku Besar'!H1453,Akun1,0)),""))</f>
        <v/>
      </c>
      <c r="J1453" s="2" t="str">
        <f>IF(H1453="","",IFERROR(INDEX(Keterangan1,MATCH('Buku Besar'!H1453,Akun1,0)),""))</f>
        <v/>
      </c>
      <c r="K1453" s="2" t="str">
        <f>IF(H1453="","",IFERROR(INDEX(Reff1,MATCH('Buku Besar'!H1453,Akun1,0)),""))</f>
        <v/>
      </c>
      <c r="L1453" s="331" t="str">
        <f>IF(H1453="","",IFERROR(INDEX(Penerimaan1,MATCH('Buku Besar'!H1453,Akun1,0)),""))</f>
        <v/>
      </c>
      <c r="M1453" s="331" t="str">
        <f>IF(H1453="","",IFERROR(INDEX(Pengeluaran1,MATCH('Buku Besar'!H1453,Akun1,0)),""))</f>
        <v/>
      </c>
    </row>
    <row r="1454" spans="1:13" x14ac:dyDescent="0.25">
      <c r="A1454" s="91" t="str">
        <f t="shared" si="44"/>
        <v/>
      </c>
      <c r="B1454" s="330" t="str">
        <f>IF(A1454="","",IFERROR(INDEX(Tanggal,MATCH('Buku Besar'!A1454,Akun,0)),""))</f>
        <v/>
      </c>
      <c r="C1454" s="2" t="str">
        <f>IF(A1454="","",IFERROR(INDEX(Keterangan,MATCH('Buku Besar'!A1454,Akun,0)),""))</f>
        <v/>
      </c>
      <c r="D1454" s="2" t="str">
        <f>IF(A1454="","",IFERROR(INDEX(Reff,MATCH('Buku Besar'!A1454,Akun,0)),""))</f>
        <v/>
      </c>
      <c r="E1454" s="331" t="str">
        <f>IF(A1454="","",IFERROR(INDEX(Penerimaan,MATCH('Buku Besar'!A1454,Akun,0)),""))</f>
        <v/>
      </c>
      <c r="F1454" s="331" t="str">
        <f>IF(A1454="","",IFERROR(INDEX(Pengeluaran,MATCH('Buku Besar'!A1454,Akun,0)),""))</f>
        <v/>
      </c>
      <c r="H1454" s="91" t="str">
        <f t="shared" si="45"/>
        <v/>
      </c>
      <c r="I1454" s="330" t="str">
        <f>IF(H1454="","",IFERROR(INDEX(Tanggal1,MATCH('Buku Besar'!H1454,Akun1,0)),""))</f>
        <v/>
      </c>
      <c r="J1454" s="2" t="str">
        <f>IF(H1454="","",IFERROR(INDEX(Keterangan1,MATCH('Buku Besar'!H1454,Akun1,0)),""))</f>
        <v/>
      </c>
      <c r="K1454" s="2" t="str">
        <f>IF(H1454="","",IFERROR(INDEX(Reff1,MATCH('Buku Besar'!H1454,Akun1,0)),""))</f>
        <v/>
      </c>
      <c r="L1454" s="331" t="str">
        <f>IF(H1454="","",IFERROR(INDEX(Penerimaan1,MATCH('Buku Besar'!H1454,Akun1,0)),""))</f>
        <v/>
      </c>
      <c r="M1454" s="331" t="str">
        <f>IF(H1454="","",IFERROR(INDEX(Pengeluaran1,MATCH('Buku Besar'!H1454,Akun1,0)),""))</f>
        <v/>
      </c>
    </row>
    <row r="1455" spans="1:13" x14ac:dyDescent="0.25">
      <c r="A1455" s="91" t="str">
        <f t="shared" si="44"/>
        <v/>
      </c>
      <c r="B1455" s="330" t="str">
        <f>IF(A1455="","",IFERROR(INDEX(Tanggal,MATCH('Buku Besar'!A1455,Akun,0)),""))</f>
        <v/>
      </c>
      <c r="C1455" s="2" t="str">
        <f>IF(A1455="","",IFERROR(INDEX(Keterangan,MATCH('Buku Besar'!A1455,Akun,0)),""))</f>
        <v/>
      </c>
      <c r="D1455" s="2" t="str">
        <f>IF(A1455="","",IFERROR(INDEX(Reff,MATCH('Buku Besar'!A1455,Akun,0)),""))</f>
        <v/>
      </c>
      <c r="E1455" s="331" t="str">
        <f>IF(A1455="","",IFERROR(INDEX(Penerimaan,MATCH('Buku Besar'!A1455,Akun,0)),""))</f>
        <v/>
      </c>
      <c r="F1455" s="331" t="str">
        <f>IF(A1455="","",IFERROR(INDEX(Pengeluaran,MATCH('Buku Besar'!A1455,Akun,0)),""))</f>
        <v/>
      </c>
      <c r="H1455" s="91" t="str">
        <f t="shared" si="45"/>
        <v/>
      </c>
      <c r="I1455" s="330" t="str">
        <f>IF(H1455="","",IFERROR(INDEX(Tanggal1,MATCH('Buku Besar'!H1455,Akun1,0)),""))</f>
        <v/>
      </c>
      <c r="J1455" s="2" t="str">
        <f>IF(H1455="","",IFERROR(INDEX(Keterangan1,MATCH('Buku Besar'!H1455,Akun1,0)),""))</f>
        <v/>
      </c>
      <c r="K1455" s="2" t="str">
        <f>IF(H1455="","",IFERROR(INDEX(Reff1,MATCH('Buku Besar'!H1455,Akun1,0)),""))</f>
        <v/>
      </c>
      <c r="L1455" s="331" t="str">
        <f>IF(H1455="","",IFERROR(INDEX(Penerimaan1,MATCH('Buku Besar'!H1455,Akun1,0)),""))</f>
        <v/>
      </c>
      <c r="M1455" s="331" t="str">
        <f>IF(H1455="","",IFERROR(INDEX(Pengeluaran1,MATCH('Buku Besar'!H1455,Akun1,0)),""))</f>
        <v/>
      </c>
    </row>
    <row r="1456" spans="1:13" x14ac:dyDescent="0.25">
      <c r="A1456" s="91" t="str">
        <f t="shared" si="44"/>
        <v/>
      </c>
      <c r="B1456" s="330" t="str">
        <f>IF(A1456="","",IFERROR(INDEX(Tanggal,MATCH('Buku Besar'!A1456,Akun,0)),""))</f>
        <v/>
      </c>
      <c r="C1456" s="2" t="str">
        <f>IF(A1456="","",IFERROR(INDEX(Keterangan,MATCH('Buku Besar'!A1456,Akun,0)),""))</f>
        <v/>
      </c>
      <c r="D1456" s="2" t="str">
        <f>IF(A1456="","",IFERROR(INDEX(Reff,MATCH('Buku Besar'!A1456,Akun,0)),""))</f>
        <v/>
      </c>
      <c r="E1456" s="331" t="str">
        <f>IF(A1456="","",IFERROR(INDEX(Penerimaan,MATCH('Buku Besar'!A1456,Akun,0)),""))</f>
        <v/>
      </c>
      <c r="F1456" s="331" t="str">
        <f>IF(A1456="","",IFERROR(INDEX(Pengeluaran,MATCH('Buku Besar'!A1456,Akun,0)),""))</f>
        <v/>
      </c>
      <c r="H1456" s="91" t="str">
        <f t="shared" si="45"/>
        <v/>
      </c>
      <c r="I1456" s="330" t="str">
        <f>IF(H1456="","",IFERROR(INDEX(Tanggal1,MATCH('Buku Besar'!H1456,Akun1,0)),""))</f>
        <v/>
      </c>
      <c r="J1456" s="2" t="str">
        <f>IF(H1456="","",IFERROR(INDEX(Keterangan1,MATCH('Buku Besar'!H1456,Akun1,0)),""))</f>
        <v/>
      </c>
      <c r="K1456" s="2" t="str">
        <f>IF(H1456="","",IFERROR(INDEX(Reff1,MATCH('Buku Besar'!H1456,Akun1,0)),""))</f>
        <v/>
      </c>
      <c r="L1456" s="331" t="str">
        <f>IF(H1456="","",IFERROR(INDEX(Penerimaan1,MATCH('Buku Besar'!H1456,Akun1,0)),""))</f>
        <v/>
      </c>
      <c r="M1456" s="331" t="str">
        <f>IF(H1456="","",IFERROR(INDEX(Pengeluaran1,MATCH('Buku Besar'!H1456,Akun1,0)),""))</f>
        <v/>
      </c>
    </row>
    <row r="1457" spans="1:13" x14ac:dyDescent="0.25">
      <c r="A1457" s="91" t="str">
        <f t="shared" si="44"/>
        <v/>
      </c>
      <c r="B1457" s="330" t="str">
        <f>IF(A1457="","",IFERROR(INDEX(Tanggal,MATCH('Buku Besar'!A1457,Akun,0)),""))</f>
        <v/>
      </c>
      <c r="C1457" s="2" t="str">
        <f>IF(A1457="","",IFERROR(INDEX(Keterangan,MATCH('Buku Besar'!A1457,Akun,0)),""))</f>
        <v/>
      </c>
      <c r="D1457" s="2" t="str">
        <f>IF(A1457="","",IFERROR(INDEX(Reff,MATCH('Buku Besar'!A1457,Akun,0)),""))</f>
        <v/>
      </c>
      <c r="E1457" s="331" t="str">
        <f>IF(A1457="","",IFERROR(INDEX(Penerimaan,MATCH('Buku Besar'!A1457,Akun,0)),""))</f>
        <v/>
      </c>
      <c r="F1457" s="331" t="str">
        <f>IF(A1457="","",IFERROR(INDEX(Pengeluaran,MATCH('Buku Besar'!A1457,Akun,0)),""))</f>
        <v/>
      </c>
      <c r="H1457" s="91" t="str">
        <f t="shared" si="45"/>
        <v/>
      </c>
      <c r="I1457" s="330" t="str">
        <f>IF(H1457="","",IFERROR(INDEX(Tanggal1,MATCH('Buku Besar'!H1457,Akun1,0)),""))</f>
        <v/>
      </c>
      <c r="J1457" s="2" t="str">
        <f>IF(H1457="","",IFERROR(INDEX(Keterangan1,MATCH('Buku Besar'!H1457,Akun1,0)),""))</f>
        <v/>
      </c>
      <c r="K1457" s="2" t="str">
        <f>IF(H1457="","",IFERROR(INDEX(Reff1,MATCH('Buku Besar'!H1457,Akun1,0)),""))</f>
        <v/>
      </c>
      <c r="L1457" s="331" t="str">
        <f>IF(H1457="","",IFERROR(INDEX(Penerimaan1,MATCH('Buku Besar'!H1457,Akun1,0)),""))</f>
        <v/>
      </c>
      <c r="M1457" s="331" t="str">
        <f>IF(H1457="","",IFERROR(INDEX(Pengeluaran1,MATCH('Buku Besar'!H1457,Akun1,0)),""))</f>
        <v/>
      </c>
    </row>
    <row r="1458" spans="1:13" x14ac:dyDescent="0.25">
      <c r="A1458" s="91" t="str">
        <f t="shared" si="44"/>
        <v/>
      </c>
      <c r="B1458" s="330" t="str">
        <f>IF(A1458="","",IFERROR(INDEX(Tanggal,MATCH('Buku Besar'!A1458,Akun,0)),""))</f>
        <v/>
      </c>
      <c r="C1458" s="2" t="str">
        <f>IF(A1458="","",IFERROR(INDEX(Keterangan,MATCH('Buku Besar'!A1458,Akun,0)),""))</f>
        <v/>
      </c>
      <c r="D1458" s="2" t="str">
        <f>IF(A1458="","",IFERROR(INDEX(Reff,MATCH('Buku Besar'!A1458,Akun,0)),""))</f>
        <v/>
      </c>
      <c r="E1458" s="331" t="str">
        <f>IF(A1458="","",IFERROR(INDEX(Penerimaan,MATCH('Buku Besar'!A1458,Akun,0)),""))</f>
        <v/>
      </c>
      <c r="F1458" s="331" t="str">
        <f>IF(A1458="","",IFERROR(INDEX(Pengeluaran,MATCH('Buku Besar'!A1458,Akun,0)),""))</f>
        <v/>
      </c>
      <c r="H1458" s="91" t="str">
        <f t="shared" si="45"/>
        <v/>
      </c>
      <c r="I1458" s="330" t="str">
        <f>IF(H1458="","",IFERROR(INDEX(Tanggal1,MATCH('Buku Besar'!H1458,Akun1,0)),""))</f>
        <v/>
      </c>
      <c r="J1458" s="2" t="str">
        <f>IF(H1458="","",IFERROR(INDEX(Keterangan1,MATCH('Buku Besar'!H1458,Akun1,0)),""))</f>
        <v/>
      </c>
      <c r="K1458" s="2" t="str">
        <f>IF(H1458="","",IFERROR(INDEX(Reff1,MATCH('Buku Besar'!H1458,Akun1,0)),""))</f>
        <v/>
      </c>
      <c r="L1458" s="331" t="str">
        <f>IF(H1458="","",IFERROR(INDEX(Penerimaan1,MATCH('Buku Besar'!H1458,Akun1,0)),""))</f>
        <v/>
      </c>
      <c r="M1458" s="331" t="str">
        <f>IF(H1458="","",IFERROR(INDEX(Pengeluaran1,MATCH('Buku Besar'!H1458,Akun1,0)),""))</f>
        <v/>
      </c>
    </row>
    <row r="1459" spans="1:13" x14ac:dyDescent="0.25">
      <c r="A1459" s="91" t="str">
        <f t="shared" si="44"/>
        <v/>
      </c>
      <c r="B1459" s="330" t="str">
        <f>IF(A1459="","",IFERROR(INDEX(Tanggal,MATCH('Buku Besar'!A1459,Akun,0)),""))</f>
        <v/>
      </c>
      <c r="C1459" s="2" t="str">
        <f>IF(A1459="","",IFERROR(INDEX(Keterangan,MATCH('Buku Besar'!A1459,Akun,0)),""))</f>
        <v/>
      </c>
      <c r="D1459" s="2" t="str">
        <f>IF(A1459="","",IFERROR(INDEX(Reff,MATCH('Buku Besar'!A1459,Akun,0)),""))</f>
        <v/>
      </c>
      <c r="E1459" s="331" t="str">
        <f>IF(A1459="","",IFERROR(INDEX(Penerimaan,MATCH('Buku Besar'!A1459,Akun,0)),""))</f>
        <v/>
      </c>
      <c r="F1459" s="331" t="str">
        <f>IF(A1459="","",IFERROR(INDEX(Pengeluaran,MATCH('Buku Besar'!A1459,Akun,0)),""))</f>
        <v/>
      </c>
      <c r="H1459" s="91" t="str">
        <f t="shared" si="45"/>
        <v/>
      </c>
      <c r="I1459" s="330" t="str">
        <f>IF(H1459="","",IFERROR(INDEX(Tanggal1,MATCH('Buku Besar'!H1459,Akun1,0)),""))</f>
        <v/>
      </c>
      <c r="J1459" s="2" t="str">
        <f>IF(H1459="","",IFERROR(INDEX(Keterangan1,MATCH('Buku Besar'!H1459,Akun1,0)),""))</f>
        <v/>
      </c>
      <c r="K1459" s="2" t="str">
        <f>IF(H1459="","",IFERROR(INDEX(Reff1,MATCH('Buku Besar'!H1459,Akun1,0)),""))</f>
        <v/>
      </c>
      <c r="L1459" s="331" t="str">
        <f>IF(H1459="","",IFERROR(INDEX(Penerimaan1,MATCH('Buku Besar'!H1459,Akun1,0)),""))</f>
        <v/>
      </c>
      <c r="M1459" s="331" t="str">
        <f>IF(H1459="","",IFERROR(INDEX(Pengeluaran1,MATCH('Buku Besar'!H1459,Akun1,0)),""))</f>
        <v/>
      </c>
    </row>
    <row r="1460" spans="1:13" x14ac:dyDescent="0.25">
      <c r="A1460" s="91" t="str">
        <f t="shared" si="44"/>
        <v/>
      </c>
      <c r="B1460" s="330" t="str">
        <f>IF(A1460="","",IFERROR(INDEX(Tanggal,MATCH('Buku Besar'!A1460,Akun,0)),""))</f>
        <v/>
      </c>
      <c r="C1460" s="2" t="str">
        <f>IF(A1460="","",IFERROR(INDEX(Keterangan,MATCH('Buku Besar'!A1460,Akun,0)),""))</f>
        <v/>
      </c>
      <c r="D1460" s="2" t="str">
        <f>IF(A1460="","",IFERROR(INDEX(Reff,MATCH('Buku Besar'!A1460,Akun,0)),""))</f>
        <v/>
      </c>
      <c r="E1460" s="331" t="str">
        <f>IF(A1460="","",IFERROR(INDEX(Penerimaan,MATCH('Buku Besar'!A1460,Akun,0)),""))</f>
        <v/>
      </c>
      <c r="F1460" s="331" t="str">
        <f>IF(A1460="","",IFERROR(INDEX(Pengeluaran,MATCH('Buku Besar'!A1460,Akun,0)),""))</f>
        <v/>
      </c>
      <c r="H1460" s="91" t="str">
        <f t="shared" si="45"/>
        <v/>
      </c>
      <c r="I1460" s="330" t="str">
        <f>IF(H1460="","",IFERROR(INDEX(Tanggal1,MATCH('Buku Besar'!H1460,Akun1,0)),""))</f>
        <v/>
      </c>
      <c r="J1460" s="2" t="str">
        <f>IF(H1460="","",IFERROR(INDEX(Keterangan1,MATCH('Buku Besar'!H1460,Akun1,0)),""))</f>
        <v/>
      </c>
      <c r="K1460" s="2" t="str">
        <f>IF(H1460="","",IFERROR(INDEX(Reff1,MATCH('Buku Besar'!H1460,Akun1,0)),""))</f>
        <v/>
      </c>
      <c r="L1460" s="331" t="str">
        <f>IF(H1460="","",IFERROR(INDEX(Penerimaan1,MATCH('Buku Besar'!H1460,Akun1,0)),""))</f>
        <v/>
      </c>
      <c r="M1460" s="331" t="str">
        <f>IF(H1460="","",IFERROR(INDEX(Pengeluaran1,MATCH('Buku Besar'!H1460,Akun1,0)),""))</f>
        <v/>
      </c>
    </row>
    <row r="1461" spans="1:13" x14ac:dyDescent="0.25">
      <c r="A1461" s="91" t="str">
        <f t="shared" si="44"/>
        <v/>
      </c>
      <c r="B1461" s="330" t="str">
        <f>IF(A1461="","",IFERROR(INDEX(Tanggal,MATCH('Buku Besar'!A1461,Akun,0)),""))</f>
        <v/>
      </c>
      <c r="C1461" s="2" t="str">
        <f>IF(A1461="","",IFERROR(INDEX(Keterangan,MATCH('Buku Besar'!A1461,Akun,0)),""))</f>
        <v/>
      </c>
      <c r="D1461" s="2" t="str">
        <f>IF(A1461="","",IFERROR(INDEX(Reff,MATCH('Buku Besar'!A1461,Akun,0)),""))</f>
        <v/>
      </c>
      <c r="E1461" s="331" t="str">
        <f>IF(A1461="","",IFERROR(INDEX(Penerimaan,MATCH('Buku Besar'!A1461,Akun,0)),""))</f>
        <v/>
      </c>
      <c r="F1461" s="331" t="str">
        <f>IF(A1461="","",IFERROR(INDEX(Pengeluaran,MATCH('Buku Besar'!A1461,Akun,0)),""))</f>
        <v/>
      </c>
      <c r="H1461" s="91" t="str">
        <f t="shared" si="45"/>
        <v/>
      </c>
      <c r="I1461" s="330" t="str">
        <f>IF(H1461="","",IFERROR(INDEX(Tanggal1,MATCH('Buku Besar'!H1461,Akun1,0)),""))</f>
        <v/>
      </c>
      <c r="J1461" s="2" t="str">
        <f>IF(H1461="","",IFERROR(INDEX(Keterangan1,MATCH('Buku Besar'!H1461,Akun1,0)),""))</f>
        <v/>
      </c>
      <c r="K1461" s="2" t="str">
        <f>IF(H1461="","",IFERROR(INDEX(Reff1,MATCH('Buku Besar'!H1461,Akun1,0)),""))</f>
        <v/>
      </c>
      <c r="L1461" s="331" t="str">
        <f>IF(H1461="","",IFERROR(INDEX(Penerimaan1,MATCH('Buku Besar'!H1461,Akun1,0)),""))</f>
        <v/>
      </c>
      <c r="M1461" s="331" t="str">
        <f>IF(H1461="","",IFERROR(INDEX(Pengeluaran1,MATCH('Buku Besar'!H1461,Akun1,0)),""))</f>
        <v/>
      </c>
    </row>
    <row r="1462" spans="1:13" x14ac:dyDescent="0.25">
      <c r="A1462" s="91" t="str">
        <f t="shared" si="44"/>
        <v/>
      </c>
      <c r="B1462" s="330" t="str">
        <f>IF(A1462="","",IFERROR(INDEX(Tanggal,MATCH('Buku Besar'!A1462,Akun,0)),""))</f>
        <v/>
      </c>
      <c r="C1462" s="2" t="str">
        <f>IF(A1462="","",IFERROR(INDEX(Keterangan,MATCH('Buku Besar'!A1462,Akun,0)),""))</f>
        <v/>
      </c>
      <c r="D1462" s="2" t="str">
        <f>IF(A1462="","",IFERROR(INDEX(Reff,MATCH('Buku Besar'!A1462,Akun,0)),""))</f>
        <v/>
      </c>
      <c r="E1462" s="331" t="str">
        <f>IF(A1462="","",IFERROR(INDEX(Penerimaan,MATCH('Buku Besar'!A1462,Akun,0)),""))</f>
        <v/>
      </c>
      <c r="F1462" s="331" t="str">
        <f>IF(A1462="","",IFERROR(INDEX(Pengeluaran,MATCH('Buku Besar'!A1462,Akun,0)),""))</f>
        <v/>
      </c>
      <c r="H1462" s="91" t="str">
        <f t="shared" si="45"/>
        <v/>
      </c>
      <c r="I1462" s="330" t="str">
        <f>IF(H1462="","",IFERROR(INDEX(Tanggal1,MATCH('Buku Besar'!H1462,Akun1,0)),""))</f>
        <v/>
      </c>
      <c r="J1462" s="2" t="str">
        <f>IF(H1462="","",IFERROR(INDEX(Keterangan1,MATCH('Buku Besar'!H1462,Akun1,0)),""))</f>
        <v/>
      </c>
      <c r="K1462" s="2" t="str">
        <f>IF(H1462="","",IFERROR(INDEX(Reff1,MATCH('Buku Besar'!H1462,Akun1,0)),""))</f>
        <v/>
      </c>
      <c r="L1462" s="331" t="str">
        <f>IF(H1462="","",IFERROR(INDEX(Penerimaan1,MATCH('Buku Besar'!H1462,Akun1,0)),""))</f>
        <v/>
      </c>
      <c r="M1462" s="331" t="str">
        <f>IF(H1462="","",IFERROR(INDEX(Pengeluaran1,MATCH('Buku Besar'!H1462,Akun1,0)),""))</f>
        <v/>
      </c>
    </row>
    <row r="1463" spans="1:13" x14ac:dyDescent="0.25">
      <c r="A1463" s="91" t="str">
        <f t="shared" si="44"/>
        <v/>
      </c>
      <c r="B1463" s="330" t="str">
        <f>IF(A1463="","",IFERROR(INDEX(Tanggal,MATCH('Buku Besar'!A1463,Akun,0)),""))</f>
        <v/>
      </c>
      <c r="C1463" s="2" t="str">
        <f>IF(A1463="","",IFERROR(INDEX(Keterangan,MATCH('Buku Besar'!A1463,Akun,0)),""))</f>
        <v/>
      </c>
      <c r="D1463" s="2" t="str">
        <f>IF(A1463="","",IFERROR(INDEX(Reff,MATCH('Buku Besar'!A1463,Akun,0)),""))</f>
        <v/>
      </c>
      <c r="E1463" s="331" t="str">
        <f>IF(A1463="","",IFERROR(INDEX(Penerimaan,MATCH('Buku Besar'!A1463,Akun,0)),""))</f>
        <v/>
      </c>
      <c r="F1463" s="331" t="str">
        <f>IF(A1463="","",IFERROR(INDEX(Pengeluaran,MATCH('Buku Besar'!A1463,Akun,0)),""))</f>
        <v/>
      </c>
      <c r="H1463" s="91" t="str">
        <f t="shared" si="45"/>
        <v/>
      </c>
      <c r="I1463" s="330" t="str">
        <f>IF(H1463="","",IFERROR(INDEX(Tanggal1,MATCH('Buku Besar'!H1463,Akun1,0)),""))</f>
        <v/>
      </c>
      <c r="J1463" s="2" t="str">
        <f>IF(H1463="","",IFERROR(INDEX(Keterangan1,MATCH('Buku Besar'!H1463,Akun1,0)),""))</f>
        <v/>
      </c>
      <c r="K1463" s="2" t="str">
        <f>IF(H1463="","",IFERROR(INDEX(Reff1,MATCH('Buku Besar'!H1463,Akun1,0)),""))</f>
        <v/>
      </c>
      <c r="L1463" s="331" t="str">
        <f>IF(H1463="","",IFERROR(INDEX(Penerimaan1,MATCH('Buku Besar'!H1463,Akun1,0)),""))</f>
        <v/>
      </c>
      <c r="M1463" s="331" t="str">
        <f>IF(H1463="","",IFERROR(INDEX(Pengeluaran1,MATCH('Buku Besar'!H1463,Akun1,0)),""))</f>
        <v/>
      </c>
    </row>
    <row r="1464" spans="1:13" x14ac:dyDescent="0.25">
      <c r="A1464" s="91" t="str">
        <f t="shared" si="44"/>
        <v/>
      </c>
      <c r="B1464" s="330" t="str">
        <f>IF(A1464="","",IFERROR(INDEX(Tanggal,MATCH('Buku Besar'!A1464,Akun,0)),""))</f>
        <v/>
      </c>
      <c r="C1464" s="2" t="str">
        <f>IF(A1464="","",IFERROR(INDEX(Keterangan,MATCH('Buku Besar'!A1464,Akun,0)),""))</f>
        <v/>
      </c>
      <c r="D1464" s="2" t="str">
        <f>IF(A1464="","",IFERROR(INDEX(Reff,MATCH('Buku Besar'!A1464,Akun,0)),""))</f>
        <v/>
      </c>
      <c r="E1464" s="331" t="str">
        <f>IF(A1464="","",IFERROR(INDEX(Penerimaan,MATCH('Buku Besar'!A1464,Akun,0)),""))</f>
        <v/>
      </c>
      <c r="F1464" s="331" t="str">
        <f>IF(A1464="","",IFERROR(INDEX(Pengeluaran,MATCH('Buku Besar'!A1464,Akun,0)),""))</f>
        <v/>
      </c>
      <c r="H1464" s="91" t="str">
        <f t="shared" si="45"/>
        <v/>
      </c>
      <c r="I1464" s="330" t="str">
        <f>IF(H1464="","",IFERROR(INDEX(Tanggal1,MATCH('Buku Besar'!H1464,Akun1,0)),""))</f>
        <v/>
      </c>
      <c r="J1464" s="2" t="str">
        <f>IF(H1464="","",IFERROR(INDEX(Keterangan1,MATCH('Buku Besar'!H1464,Akun1,0)),""))</f>
        <v/>
      </c>
      <c r="K1464" s="2" t="str">
        <f>IF(H1464="","",IFERROR(INDEX(Reff1,MATCH('Buku Besar'!H1464,Akun1,0)),""))</f>
        <v/>
      </c>
      <c r="L1464" s="331" t="str">
        <f>IF(H1464="","",IFERROR(INDEX(Penerimaan1,MATCH('Buku Besar'!H1464,Akun1,0)),""))</f>
        <v/>
      </c>
      <c r="M1464" s="331" t="str">
        <f>IF(H1464="","",IFERROR(INDEX(Pengeluaran1,MATCH('Buku Besar'!H1464,Akun1,0)),""))</f>
        <v/>
      </c>
    </row>
    <row r="1465" spans="1:13" x14ac:dyDescent="0.25">
      <c r="A1465" s="91" t="str">
        <f t="shared" si="44"/>
        <v/>
      </c>
      <c r="B1465" s="330" t="str">
        <f>IF(A1465="","",IFERROR(INDEX(Tanggal,MATCH('Buku Besar'!A1465,Akun,0)),""))</f>
        <v/>
      </c>
      <c r="C1465" s="2" t="str">
        <f>IF(A1465="","",IFERROR(INDEX(Keterangan,MATCH('Buku Besar'!A1465,Akun,0)),""))</f>
        <v/>
      </c>
      <c r="D1465" s="2" t="str">
        <f>IF(A1465="","",IFERROR(INDEX(Reff,MATCH('Buku Besar'!A1465,Akun,0)),""))</f>
        <v/>
      </c>
      <c r="E1465" s="331" t="str">
        <f>IF(A1465="","",IFERROR(INDEX(Penerimaan,MATCH('Buku Besar'!A1465,Akun,0)),""))</f>
        <v/>
      </c>
      <c r="F1465" s="331" t="str">
        <f>IF(A1465="","",IFERROR(INDEX(Pengeluaran,MATCH('Buku Besar'!A1465,Akun,0)),""))</f>
        <v/>
      </c>
      <c r="H1465" s="91" t="str">
        <f t="shared" si="45"/>
        <v/>
      </c>
      <c r="I1465" s="330" t="str">
        <f>IF(H1465="","",IFERROR(INDEX(Tanggal1,MATCH('Buku Besar'!H1465,Akun1,0)),""))</f>
        <v/>
      </c>
      <c r="J1465" s="2" t="str">
        <f>IF(H1465="","",IFERROR(INDEX(Keterangan1,MATCH('Buku Besar'!H1465,Akun1,0)),""))</f>
        <v/>
      </c>
      <c r="K1465" s="2" t="str">
        <f>IF(H1465="","",IFERROR(INDEX(Reff1,MATCH('Buku Besar'!H1465,Akun1,0)),""))</f>
        <v/>
      </c>
      <c r="L1465" s="331" t="str">
        <f>IF(H1465="","",IFERROR(INDEX(Penerimaan1,MATCH('Buku Besar'!H1465,Akun1,0)),""))</f>
        <v/>
      </c>
      <c r="M1465" s="331" t="str">
        <f>IF(H1465="","",IFERROR(INDEX(Pengeluaran1,MATCH('Buku Besar'!H1465,Akun1,0)),""))</f>
        <v/>
      </c>
    </row>
    <row r="1466" spans="1:13" x14ac:dyDescent="0.25">
      <c r="A1466" s="91" t="str">
        <f t="shared" si="44"/>
        <v/>
      </c>
      <c r="B1466" s="330" t="str">
        <f>IF(A1466="","",IFERROR(INDEX(Tanggal,MATCH('Buku Besar'!A1466,Akun,0)),""))</f>
        <v/>
      </c>
      <c r="C1466" s="2" t="str">
        <f>IF(A1466="","",IFERROR(INDEX(Keterangan,MATCH('Buku Besar'!A1466,Akun,0)),""))</f>
        <v/>
      </c>
      <c r="D1466" s="2" t="str">
        <f>IF(A1466="","",IFERROR(INDEX(Reff,MATCH('Buku Besar'!A1466,Akun,0)),""))</f>
        <v/>
      </c>
      <c r="E1466" s="331" t="str">
        <f>IF(A1466="","",IFERROR(INDEX(Penerimaan,MATCH('Buku Besar'!A1466,Akun,0)),""))</f>
        <v/>
      </c>
      <c r="F1466" s="331" t="str">
        <f>IF(A1466="","",IFERROR(INDEX(Pengeluaran,MATCH('Buku Besar'!A1466,Akun,0)),""))</f>
        <v/>
      </c>
      <c r="H1466" s="91" t="str">
        <f t="shared" si="45"/>
        <v/>
      </c>
      <c r="I1466" s="330" t="str">
        <f>IF(H1466="","",IFERROR(INDEX(Tanggal1,MATCH('Buku Besar'!H1466,Akun1,0)),""))</f>
        <v/>
      </c>
      <c r="J1466" s="2" t="str">
        <f>IF(H1466="","",IFERROR(INDEX(Keterangan1,MATCH('Buku Besar'!H1466,Akun1,0)),""))</f>
        <v/>
      </c>
      <c r="K1466" s="2" t="str">
        <f>IF(H1466="","",IFERROR(INDEX(Reff1,MATCH('Buku Besar'!H1466,Akun1,0)),""))</f>
        <v/>
      </c>
      <c r="L1466" s="331" t="str">
        <f>IF(H1466="","",IFERROR(INDEX(Penerimaan1,MATCH('Buku Besar'!H1466,Akun1,0)),""))</f>
        <v/>
      </c>
      <c r="M1466" s="331" t="str">
        <f>IF(H1466="","",IFERROR(INDEX(Pengeluaran1,MATCH('Buku Besar'!H1466,Akun1,0)),""))</f>
        <v/>
      </c>
    </row>
    <row r="1467" spans="1:13" x14ac:dyDescent="0.25">
      <c r="A1467" s="91" t="str">
        <f t="shared" si="44"/>
        <v/>
      </c>
      <c r="B1467" s="330" t="str">
        <f>IF(A1467="","",IFERROR(INDEX(Tanggal,MATCH('Buku Besar'!A1467,Akun,0)),""))</f>
        <v/>
      </c>
      <c r="C1467" s="2" t="str">
        <f>IF(A1467="","",IFERROR(INDEX(Keterangan,MATCH('Buku Besar'!A1467,Akun,0)),""))</f>
        <v/>
      </c>
      <c r="D1467" s="2" t="str">
        <f>IF(A1467="","",IFERROR(INDEX(Reff,MATCH('Buku Besar'!A1467,Akun,0)),""))</f>
        <v/>
      </c>
      <c r="E1467" s="331" t="str">
        <f>IF(A1467="","",IFERROR(INDEX(Penerimaan,MATCH('Buku Besar'!A1467,Akun,0)),""))</f>
        <v/>
      </c>
      <c r="F1467" s="331" t="str">
        <f>IF(A1467="","",IFERROR(INDEX(Pengeluaran,MATCH('Buku Besar'!A1467,Akun,0)),""))</f>
        <v/>
      </c>
      <c r="H1467" s="91" t="str">
        <f t="shared" si="45"/>
        <v/>
      </c>
      <c r="I1467" s="330" t="str">
        <f>IF(H1467="","",IFERROR(INDEX(Tanggal1,MATCH('Buku Besar'!H1467,Akun1,0)),""))</f>
        <v/>
      </c>
      <c r="J1467" s="2" t="str">
        <f>IF(H1467="","",IFERROR(INDEX(Keterangan1,MATCH('Buku Besar'!H1467,Akun1,0)),""))</f>
        <v/>
      </c>
      <c r="K1467" s="2" t="str">
        <f>IF(H1467="","",IFERROR(INDEX(Reff1,MATCH('Buku Besar'!H1467,Akun1,0)),""))</f>
        <v/>
      </c>
      <c r="L1467" s="331" t="str">
        <f>IF(H1467="","",IFERROR(INDEX(Penerimaan1,MATCH('Buku Besar'!H1467,Akun1,0)),""))</f>
        <v/>
      </c>
      <c r="M1467" s="331" t="str">
        <f>IF(H1467="","",IFERROR(INDEX(Pengeluaran1,MATCH('Buku Besar'!H1467,Akun1,0)),""))</f>
        <v/>
      </c>
    </row>
    <row r="1468" spans="1:13" x14ac:dyDescent="0.25">
      <c r="A1468" s="91" t="str">
        <f t="shared" si="44"/>
        <v/>
      </c>
      <c r="B1468" s="330" t="str">
        <f>IF(A1468="","",IFERROR(INDEX(Tanggal,MATCH('Buku Besar'!A1468,Akun,0)),""))</f>
        <v/>
      </c>
      <c r="C1468" s="2" t="str">
        <f>IF(A1468="","",IFERROR(INDEX(Keterangan,MATCH('Buku Besar'!A1468,Akun,0)),""))</f>
        <v/>
      </c>
      <c r="D1468" s="2" t="str">
        <f>IF(A1468="","",IFERROR(INDEX(Reff,MATCH('Buku Besar'!A1468,Akun,0)),""))</f>
        <v/>
      </c>
      <c r="E1468" s="331" t="str">
        <f>IF(A1468="","",IFERROR(INDEX(Penerimaan,MATCH('Buku Besar'!A1468,Akun,0)),""))</f>
        <v/>
      </c>
      <c r="F1468" s="331" t="str">
        <f>IF(A1468="","",IFERROR(INDEX(Pengeluaran,MATCH('Buku Besar'!A1468,Akun,0)),""))</f>
        <v/>
      </c>
      <c r="H1468" s="91" t="str">
        <f t="shared" si="45"/>
        <v/>
      </c>
      <c r="I1468" s="330" t="str">
        <f>IF(H1468="","",IFERROR(INDEX(Tanggal1,MATCH('Buku Besar'!H1468,Akun1,0)),""))</f>
        <v/>
      </c>
      <c r="J1468" s="2" t="str">
        <f>IF(H1468="","",IFERROR(INDEX(Keterangan1,MATCH('Buku Besar'!H1468,Akun1,0)),""))</f>
        <v/>
      </c>
      <c r="K1468" s="2" t="str">
        <f>IF(H1468="","",IFERROR(INDEX(Reff1,MATCH('Buku Besar'!H1468,Akun1,0)),""))</f>
        <v/>
      </c>
      <c r="L1468" s="331" t="str">
        <f>IF(H1468="","",IFERROR(INDEX(Penerimaan1,MATCH('Buku Besar'!H1468,Akun1,0)),""))</f>
        <v/>
      </c>
      <c r="M1468" s="331" t="str">
        <f>IF(H1468="","",IFERROR(INDEX(Pengeluaran1,MATCH('Buku Besar'!H1468,Akun1,0)),""))</f>
        <v/>
      </c>
    </row>
    <row r="1469" spans="1:13" x14ac:dyDescent="0.25">
      <c r="A1469" s="91" t="str">
        <f t="shared" si="44"/>
        <v/>
      </c>
      <c r="B1469" s="330" t="str">
        <f>IF(A1469="","",IFERROR(INDEX(Tanggal,MATCH('Buku Besar'!A1469,Akun,0)),""))</f>
        <v/>
      </c>
      <c r="C1469" s="2" t="str">
        <f>IF(A1469="","",IFERROR(INDEX(Keterangan,MATCH('Buku Besar'!A1469,Akun,0)),""))</f>
        <v/>
      </c>
      <c r="D1469" s="2" t="str">
        <f>IF(A1469="","",IFERROR(INDEX(Reff,MATCH('Buku Besar'!A1469,Akun,0)),""))</f>
        <v/>
      </c>
      <c r="E1469" s="331" t="str">
        <f>IF(A1469="","",IFERROR(INDEX(Penerimaan,MATCH('Buku Besar'!A1469,Akun,0)),""))</f>
        <v/>
      </c>
      <c r="F1469" s="331" t="str">
        <f>IF(A1469="","",IFERROR(INDEX(Pengeluaran,MATCH('Buku Besar'!A1469,Akun,0)),""))</f>
        <v/>
      </c>
      <c r="H1469" s="91" t="str">
        <f t="shared" si="45"/>
        <v/>
      </c>
      <c r="I1469" s="330" t="str">
        <f>IF(H1469="","",IFERROR(INDEX(Tanggal1,MATCH('Buku Besar'!H1469,Akun1,0)),""))</f>
        <v/>
      </c>
      <c r="J1469" s="2" t="str">
        <f>IF(H1469="","",IFERROR(INDEX(Keterangan1,MATCH('Buku Besar'!H1469,Akun1,0)),""))</f>
        <v/>
      </c>
      <c r="K1469" s="2" t="str">
        <f>IF(H1469="","",IFERROR(INDEX(Reff1,MATCH('Buku Besar'!H1469,Akun1,0)),""))</f>
        <v/>
      </c>
      <c r="L1469" s="331" t="str">
        <f>IF(H1469="","",IFERROR(INDEX(Penerimaan1,MATCH('Buku Besar'!H1469,Akun1,0)),""))</f>
        <v/>
      </c>
      <c r="M1469" s="331" t="str">
        <f>IF(H1469="","",IFERROR(INDEX(Pengeluaran1,MATCH('Buku Besar'!H1469,Akun1,0)),""))</f>
        <v/>
      </c>
    </row>
    <row r="1470" spans="1:13" x14ac:dyDescent="0.25">
      <c r="A1470" s="91" t="str">
        <f t="shared" si="44"/>
        <v/>
      </c>
      <c r="B1470" s="330" t="str">
        <f>IF(A1470="","",IFERROR(INDEX(Tanggal,MATCH('Buku Besar'!A1470,Akun,0)),""))</f>
        <v/>
      </c>
      <c r="C1470" s="2" t="str">
        <f>IF(A1470="","",IFERROR(INDEX(Keterangan,MATCH('Buku Besar'!A1470,Akun,0)),""))</f>
        <v/>
      </c>
      <c r="D1470" s="2" t="str">
        <f>IF(A1470="","",IFERROR(INDEX(Reff,MATCH('Buku Besar'!A1470,Akun,0)),""))</f>
        <v/>
      </c>
      <c r="E1470" s="331" t="str">
        <f>IF(A1470="","",IFERROR(INDEX(Penerimaan,MATCH('Buku Besar'!A1470,Akun,0)),""))</f>
        <v/>
      </c>
      <c r="F1470" s="331" t="str">
        <f>IF(A1470="","",IFERROR(INDEX(Pengeluaran,MATCH('Buku Besar'!A1470,Akun,0)),""))</f>
        <v/>
      </c>
      <c r="H1470" s="91" t="str">
        <f t="shared" si="45"/>
        <v/>
      </c>
      <c r="I1470" s="330" t="str">
        <f>IF(H1470="","",IFERROR(INDEX(Tanggal1,MATCH('Buku Besar'!H1470,Akun1,0)),""))</f>
        <v/>
      </c>
      <c r="J1470" s="2" t="str">
        <f>IF(H1470="","",IFERROR(INDEX(Keterangan1,MATCH('Buku Besar'!H1470,Akun1,0)),""))</f>
        <v/>
      </c>
      <c r="K1470" s="2" t="str">
        <f>IF(H1470="","",IFERROR(INDEX(Reff1,MATCH('Buku Besar'!H1470,Akun1,0)),""))</f>
        <v/>
      </c>
      <c r="L1470" s="331" t="str">
        <f>IF(H1470="","",IFERROR(INDEX(Penerimaan1,MATCH('Buku Besar'!H1470,Akun1,0)),""))</f>
        <v/>
      </c>
      <c r="M1470" s="331" t="str">
        <f>IF(H1470="","",IFERROR(INDEX(Pengeluaran1,MATCH('Buku Besar'!H1470,Akun1,0)),""))</f>
        <v/>
      </c>
    </row>
    <row r="1471" spans="1:13" x14ac:dyDescent="0.25">
      <c r="A1471" s="91" t="str">
        <f t="shared" si="44"/>
        <v/>
      </c>
      <c r="B1471" s="330" t="str">
        <f>IF(A1471="","",IFERROR(INDEX(Tanggal,MATCH('Buku Besar'!A1471,Akun,0)),""))</f>
        <v/>
      </c>
      <c r="C1471" s="2" t="str">
        <f>IF(A1471="","",IFERROR(INDEX(Keterangan,MATCH('Buku Besar'!A1471,Akun,0)),""))</f>
        <v/>
      </c>
      <c r="D1471" s="2" t="str">
        <f>IF(A1471="","",IFERROR(INDEX(Reff,MATCH('Buku Besar'!A1471,Akun,0)),""))</f>
        <v/>
      </c>
      <c r="E1471" s="331" t="str">
        <f>IF(A1471="","",IFERROR(INDEX(Penerimaan,MATCH('Buku Besar'!A1471,Akun,0)),""))</f>
        <v/>
      </c>
      <c r="F1471" s="331" t="str">
        <f>IF(A1471="","",IFERROR(INDEX(Pengeluaran,MATCH('Buku Besar'!A1471,Akun,0)),""))</f>
        <v/>
      </c>
      <c r="H1471" s="91" t="str">
        <f t="shared" si="45"/>
        <v/>
      </c>
      <c r="I1471" s="330" t="str">
        <f>IF(H1471="","",IFERROR(INDEX(Tanggal1,MATCH('Buku Besar'!H1471,Akun1,0)),""))</f>
        <v/>
      </c>
      <c r="J1471" s="2" t="str">
        <f>IF(H1471="","",IFERROR(INDEX(Keterangan1,MATCH('Buku Besar'!H1471,Akun1,0)),""))</f>
        <v/>
      </c>
      <c r="K1471" s="2" t="str">
        <f>IF(H1471="","",IFERROR(INDEX(Reff1,MATCH('Buku Besar'!H1471,Akun1,0)),""))</f>
        <v/>
      </c>
      <c r="L1471" s="331" t="str">
        <f>IF(H1471="","",IFERROR(INDEX(Penerimaan1,MATCH('Buku Besar'!H1471,Akun1,0)),""))</f>
        <v/>
      </c>
      <c r="M1471" s="331" t="str">
        <f>IF(H1471="","",IFERROR(INDEX(Pengeluaran1,MATCH('Buku Besar'!H1471,Akun1,0)),""))</f>
        <v/>
      </c>
    </row>
    <row r="1472" spans="1:13" x14ac:dyDescent="0.25">
      <c r="A1472" s="91" t="str">
        <f t="shared" si="44"/>
        <v/>
      </c>
      <c r="B1472" s="330" t="str">
        <f>IF(A1472="","",IFERROR(INDEX(Tanggal,MATCH('Buku Besar'!A1472,Akun,0)),""))</f>
        <v/>
      </c>
      <c r="C1472" s="2" t="str">
        <f>IF(A1472="","",IFERROR(INDEX(Keterangan,MATCH('Buku Besar'!A1472,Akun,0)),""))</f>
        <v/>
      </c>
      <c r="D1472" s="2" t="str">
        <f>IF(A1472="","",IFERROR(INDEX(Reff,MATCH('Buku Besar'!A1472,Akun,0)),""))</f>
        <v/>
      </c>
      <c r="E1472" s="331" t="str">
        <f>IF(A1472="","",IFERROR(INDEX(Penerimaan,MATCH('Buku Besar'!A1472,Akun,0)),""))</f>
        <v/>
      </c>
      <c r="F1472" s="331" t="str">
        <f>IF(A1472="","",IFERROR(INDEX(Pengeluaran,MATCH('Buku Besar'!A1472,Akun,0)),""))</f>
        <v/>
      </c>
      <c r="H1472" s="91" t="str">
        <f t="shared" si="45"/>
        <v/>
      </c>
      <c r="I1472" s="330" t="str">
        <f>IF(H1472="","",IFERROR(INDEX(Tanggal1,MATCH('Buku Besar'!H1472,Akun1,0)),""))</f>
        <v/>
      </c>
      <c r="J1472" s="2" t="str">
        <f>IF(H1472="","",IFERROR(INDEX(Keterangan1,MATCH('Buku Besar'!H1472,Akun1,0)),""))</f>
        <v/>
      </c>
      <c r="K1472" s="2" t="str">
        <f>IF(H1472="","",IFERROR(INDEX(Reff1,MATCH('Buku Besar'!H1472,Akun1,0)),""))</f>
        <v/>
      </c>
      <c r="L1472" s="331" t="str">
        <f>IF(H1472="","",IFERROR(INDEX(Penerimaan1,MATCH('Buku Besar'!H1472,Akun1,0)),""))</f>
        <v/>
      </c>
      <c r="M1472" s="331" t="str">
        <f>IF(H1472="","",IFERROR(INDEX(Pengeluaran1,MATCH('Buku Besar'!H1472,Akun1,0)),""))</f>
        <v/>
      </c>
    </row>
    <row r="1473" spans="1:13" x14ac:dyDescent="0.25">
      <c r="A1473" s="91" t="str">
        <f t="shared" si="44"/>
        <v/>
      </c>
      <c r="B1473" s="330" t="str">
        <f>IF(A1473="","",IFERROR(INDEX(Tanggal,MATCH('Buku Besar'!A1473,Akun,0)),""))</f>
        <v/>
      </c>
      <c r="C1473" s="2" t="str">
        <f>IF(A1473="","",IFERROR(INDEX(Keterangan,MATCH('Buku Besar'!A1473,Akun,0)),""))</f>
        <v/>
      </c>
      <c r="D1473" s="2" t="str">
        <f>IF(A1473="","",IFERROR(INDEX(Reff,MATCH('Buku Besar'!A1473,Akun,0)),""))</f>
        <v/>
      </c>
      <c r="E1473" s="331" t="str">
        <f>IF(A1473="","",IFERROR(INDEX(Penerimaan,MATCH('Buku Besar'!A1473,Akun,0)),""))</f>
        <v/>
      </c>
      <c r="F1473" s="331" t="str">
        <f>IF(A1473="","",IFERROR(INDEX(Pengeluaran,MATCH('Buku Besar'!A1473,Akun,0)),""))</f>
        <v/>
      </c>
      <c r="H1473" s="91" t="str">
        <f t="shared" si="45"/>
        <v/>
      </c>
      <c r="I1473" s="330" t="str">
        <f>IF(H1473="","",IFERROR(INDEX(Tanggal1,MATCH('Buku Besar'!H1473,Akun1,0)),""))</f>
        <v/>
      </c>
      <c r="J1473" s="2" t="str">
        <f>IF(H1473="","",IFERROR(INDEX(Keterangan1,MATCH('Buku Besar'!H1473,Akun1,0)),""))</f>
        <v/>
      </c>
      <c r="K1473" s="2" t="str">
        <f>IF(H1473="","",IFERROR(INDEX(Reff1,MATCH('Buku Besar'!H1473,Akun1,0)),""))</f>
        <v/>
      </c>
      <c r="L1473" s="331" t="str">
        <f>IF(H1473="","",IFERROR(INDEX(Penerimaan1,MATCH('Buku Besar'!H1473,Akun1,0)),""))</f>
        <v/>
      </c>
      <c r="M1473" s="331" t="str">
        <f>IF(H1473="","",IFERROR(INDEX(Pengeluaran1,MATCH('Buku Besar'!H1473,Akun1,0)),""))</f>
        <v/>
      </c>
    </row>
    <row r="1474" spans="1:13" x14ac:dyDescent="0.25">
      <c r="A1474" s="91" t="str">
        <f t="shared" si="44"/>
        <v/>
      </c>
      <c r="B1474" s="330" t="str">
        <f>IF(A1474="","",IFERROR(INDEX(Tanggal,MATCH('Buku Besar'!A1474,Akun,0)),""))</f>
        <v/>
      </c>
      <c r="C1474" s="2" t="str">
        <f>IF(A1474="","",IFERROR(INDEX(Keterangan,MATCH('Buku Besar'!A1474,Akun,0)),""))</f>
        <v/>
      </c>
      <c r="D1474" s="2" t="str">
        <f>IF(A1474="","",IFERROR(INDEX(Reff,MATCH('Buku Besar'!A1474,Akun,0)),""))</f>
        <v/>
      </c>
      <c r="E1474" s="331" t="str">
        <f>IF(A1474="","",IFERROR(INDEX(Penerimaan,MATCH('Buku Besar'!A1474,Akun,0)),""))</f>
        <v/>
      </c>
      <c r="F1474" s="331" t="str">
        <f>IF(A1474="","",IFERROR(INDEX(Pengeluaran,MATCH('Buku Besar'!A1474,Akun,0)),""))</f>
        <v/>
      </c>
      <c r="H1474" s="91" t="str">
        <f t="shared" si="45"/>
        <v/>
      </c>
      <c r="I1474" s="330" t="str">
        <f>IF(H1474="","",IFERROR(INDEX(Tanggal1,MATCH('Buku Besar'!H1474,Akun1,0)),""))</f>
        <v/>
      </c>
      <c r="J1474" s="2" t="str">
        <f>IF(H1474="","",IFERROR(INDEX(Keterangan1,MATCH('Buku Besar'!H1474,Akun1,0)),""))</f>
        <v/>
      </c>
      <c r="K1474" s="2" t="str">
        <f>IF(H1474="","",IFERROR(INDEX(Reff1,MATCH('Buku Besar'!H1474,Akun1,0)),""))</f>
        <v/>
      </c>
      <c r="L1474" s="331" t="str">
        <f>IF(H1474="","",IFERROR(INDEX(Penerimaan1,MATCH('Buku Besar'!H1474,Akun1,0)),""))</f>
        <v/>
      </c>
      <c r="M1474" s="331" t="str">
        <f>IF(H1474="","",IFERROR(INDEX(Pengeluaran1,MATCH('Buku Besar'!H1474,Akun1,0)),""))</f>
        <v/>
      </c>
    </row>
    <row r="1475" spans="1:13" x14ac:dyDescent="0.25">
      <c r="A1475" s="91" t="str">
        <f t="shared" si="44"/>
        <v/>
      </c>
      <c r="B1475" s="330" t="str">
        <f>IF(A1475="","",IFERROR(INDEX(Tanggal,MATCH('Buku Besar'!A1475,Akun,0)),""))</f>
        <v/>
      </c>
      <c r="C1475" s="2" t="str">
        <f>IF(A1475="","",IFERROR(INDEX(Keterangan,MATCH('Buku Besar'!A1475,Akun,0)),""))</f>
        <v/>
      </c>
      <c r="D1475" s="2" t="str">
        <f>IF(A1475="","",IFERROR(INDEX(Reff,MATCH('Buku Besar'!A1475,Akun,0)),""))</f>
        <v/>
      </c>
      <c r="E1475" s="331" t="str">
        <f>IF(A1475="","",IFERROR(INDEX(Penerimaan,MATCH('Buku Besar'!A1475,Akun,0)),""))</f>
        <v/>
      </c>
      <c r="F1475" s="331" t="str">
        <f>IF(A1475="","",IFERROR(INDEX(Pengeluaran,MATCH('Buku Besar'!A1475,Akun,0)),""))</f>
        <v/>
      </c>
      <c r="H1475" s="91" t="str">
        <f t="shared" si="45"/>
        <v/>
      </c>
      <c r="I1475" s="330" t="str">
        <f>IF(H1475="","",IFERROR(INDEX(Tanggal1,MATCH('Buku Besar'!H1475,Akun1,0)),""))</f>
        <v/>
      </c>
      <c r="J1475" s="2" t="str">
        <f>IF(H1475="","",IFERROR(INDEX(Keterangan1,MATCH('Buku Besar'!H1475,Akun1,0)),""))</f>
        <v/>
      </c>
      <c r="K1475" s="2" t="str">
        <f>IF(H1475="","",IFERROR(INDEX(Reff1,MATCH('Buku Besar'!H1475,Akun1,0)),""))</f>
        <v/>
      </c>
      <c r="L1475" s="331" t="str">
        <f>IF(H1475="","",IFERROR(INDEX(Penerimaan1,MATCH('Buku Besar'!H1475,Akun1,0)),""))</f>
        <v/>
      </c>
      <c r="M1475" s="331" t="str">
        <f>IF(H1475="","",IFERROR(INDEX(Pengeluaran1,MATCH('Buku Besar'!H1475,Akun1,0)),""))</f>
        <v/>
      </c>
    </row>
    <row r="1476" spans="1:13" x14ac:dyDescent="0.25">
      <c r="A1476" s="91" t="str">
        <f t="shared" si="44"/>
        <v/>
      </c>
      <c r="B1476" s="330" t="str">
        <f>IF(A1476="","",IFERROR(INDEX(Tanggal,MATCH('Buku Besar'!A1476,Akun,0)),""))</f>
        <v/>
      </c>
      <c r="C1476" s="2" t="str">
        <f>IF(A1476="","",IFERROR(INDEX(Keterangan,MATCH('Buku Besar'!A1476,Akun,0)),""))</f>
        <v/>
      </c>
      <c r="D1476" s="2" t="str">
        <f>IF(A1476="","",IFERROR(INDEX(Reff,MATCH('Buku Besar'!A1476,Akun,0)),""))</f>
        <v/>
      </c>
      <c r="E1476" s="331" t="str">
        <f>IF(A1476="","",IFERROR(INDEX(Penerimaan,MATCH('Buku Besar'!A1476,Akun,0)),""))</f>
        <v/>
      </c>
      <c r="F1476" s="331" t="str">
        <f>IF(A1476="","",IFERROR(INDEX(Pengeluaran,MATCH('Buku Besar'!A1476,Akun,0)),""))</f>
        <v/>
      </c>
      <c r="H1476" s="91" t="str">
        <f t="shared" si="45"/>
        <v/>
      </c>
      <c r="I1476" s="330" t="str">
        <f>IF(H1476="","",IFERROR(INDEX(Tanggal1,MATCH('Buku Besar'!H1476,Akun1,0)),""))</f>
        <v/>
      </c>
      <c r="J1476" s="2" t="str">
        <f>IF(H1476="","",IFERROR(INDEX(Keterangan1,MATCH('Buku Besar'!H1476,Akun1,0)),""))</f>
        <v/>
      </c>
      <c r="K1476" s="2" t="str">
        <f>IF(H1476="","",IFERROR(INDEX(Reff1,MATCH('Buku Besar'!H1476,Akun1,0)),""))</f>
        <v/>
      </c>
      <c r="L1476" s="331" t="str">
        <f>IF(H1476="","",IFERROR(INDEX(Penerimaan1,MATCH('Buku Besar'!H1476,Akun1,0)),""))</f>
        <v/>
      </c>
      <c r="M1476" s="331" t="str">
        <f>IF(H1476="","",IFERROR(INDEX(Pengeluaran1,MATCH('Buku Besar'!H1476,Akun1,0)),""))</f>
        <v/>
      </c>
    </row>
    <row r="1477" spans="1:13" x14ac:dyDescent="0.25">
      <c r="A1477" s="91" t="str">
        <f t="shared" si="44"/>
        <v/>
      </c>
      <c r="B1477" s="330" t="str">
        <f>IF(A1477="","",IFERROR(INDEX(Tanggal,MATCH('Buku Besar'!A1477,Akun,0)),""))</f>
        <v/>
      </c>
      <c r="C1477" s="2" t="str">
        <f>IF(A1477="","",IFERROR(INDEX(Keterangan,MATCH('Buku Besar'!A1477,Akun,0)),""))</f>
        <v/>
      </c>
      <c r="D1477" s="2" t="str">
        <f>IF(A1477="","",IFERROR(INDEX(Reff,MATCH('Buku Besar'!A1477,Akun,0)),""))</f>
        <v/>
      </c>
      <c r="E1477" s="331" t="str">
        <f>IF(A1477="","",IFERROR(INDEX(Penerimaan,MATCH('Buku Besar'!A1477,Akun,0)),""))</f>
        <v/>
      </c>
      <c r="F1477" s="331" t="str">
        <f>IF(A1477="","",IFERROR(INDEX(Pengeluaran,MATCH('Buku Besar'!A1477,Akun,0)),""))</f>
        <v/>
      </c>
      <c r="H1477" s="91" t="str">
        <f t="shared" si="45"/>
        <v/>
      </c>
      <c r="I1477" s="330" t="str">
        <f>IF(H1477="","",IFERROR(INDEX(Tanggal1,MATCH('Buku Besar'!H1477,Akun1,0)),""))</f>
        <v/>
      </c>
      <c r="J1477" s="2" t="str">
        <f>IF(H1477="","",IFERROR(INDEX(Keterangan1,MATCH('Buku Besar'!H1477,Akun1,0)),""))</f>
        <v/>
      </c>
      <c r="K1477" s="2" t="str">
        <f>IF(H1477="","",IFERROR(INDEX(Reff1,MATCH('Buku Besar'!H1477,Akun1,0)),""))</f>
        <v/>
      </c>
      <c r="L1477" s="331" t="str">
        <f>IF(H1477="","",IFERROR(INDEX(Penerimaan1,MATCH('Buku Besar'!H1477,Akun1,0)),""))</f>
        <v/>
      </c>
      <c r="M1477" s="331" t="str">
        <f>IF(H1477="","",IFERROR(INDEX(Pengeluaran1,MATCH('Buku Besar'!H1477,Akun1,0)),""))</f>
        <v/>
      </c>
    </row>
    <row r="1478" spans="1:13" x14ac:dyDescent="0.25">
      <c r="A1478" s="91" t="str">
        <f t="shared" si="44"/>
        <v/>
      </c>
      <c r="B1478" s="330" t="str">
        <f>IF(A1478="","",IFERROR(INDEX(Tanggal,MATCH('Buku Besar'!A1478,Akun,0)),""))</f>
        <v/>
      </c>
      <c r="C1478" s="2" t="str">
        <f>IF(A1478="","",IFERROR(INDEX(Keterangan,MATCH('Buku Besar'!A1478,Akun,0)),""))</f>
        <v/>
      </c>
      <c r="D1478" s="2" t="str">
        <f>IF(A1478="","",IFERROR(INDEX(Reff,MATCH('Buku Besar'!A1478,Akun,0)),""))</f>
        <v/>
      </c>
      <c r="E1478" s="331" t="str">
        <f>IF(A1478="","",IFERROR(INDEX(Penerimaan,MATCH('Buku Besar'!A1478,Akun,0)),""))</f>
        <v/>
      </c>
      <c r="F1478" s="331" t="str">
        <f>IF(A1478="","",IFERROR(INDEX(Pengeluaran,MATCH('Buku Besar'!A1478,Akun,0)),""))</f>
        <v/>
      </c>
      <c r="H1478" s="91" t="str">
        <f t="shared" si="45"/>
        <v/>
      </c>
      <c r="I1478" s="330" t="str">
        <f>IF(H1478="","",IFERROR(INDEX(Tanggal1,MATCH('Buku Besar'!H1478,Akun1,0)),""))</f>
        <v/>
      </c>
      <c r="J1478" s="2" t="str">
        <f>IF(H1478="","",IFERROR(INDEX(Keterangan1,MATCH('Buku Besar'!H1478,Akun1,0)),""))</f>
        <v/>
      </c>
      <c r="K1478" s="2" t="str">
        <f>IF(H1478="","",IFERROR(INDEX(Reff1,MATCH('Buku Besar'!H1478,Akun1,0)),""))</f>
        <v/>
      </c>
      <c r="L1478" s="331" t="str">
        <f>IF(H1478="","",IFERROR(INDEX(Penerimaan1,MATCH('Buku Besar'!H1478,Akun1,0)),""))</f>
        <v/>
      </c>
      <c r="M1478" s="331" t="str">
        <f>IF(H1478="","",IFERROR(INDEX(Pengeluaran1,MATCH('Buku Besar'!H1478,Akun1,0)),""))</f>
        <v/>
      </c>
    </row>
    <row r="1479" spans="1:13" x14ac:dyDescent="0.25">
      <c r="A1479" s="91" t="str">
        <f t="shared" si="44"/>
        <v/>
      </c>
      <c r="B1479" s="330" t="str">
        <f>IF(A1479="","",IFERROR(INDEX(Tanggal,MATCH('Buku Besar'!A1479,Akun,0)),""))</f>
        <v/>
      </c>
      <c r="C1479" s="2" t="str">
        <f>IF(A1479="","",IFERROR(INDEX(Keterangan,MATCH('Buku Besar'!A1479,Akun,0)),""))</f>
        <v/>
      </c>
      <c r="D1479" s="2" t="str">
        <f>IF(A1479="","",IFERROR(INDEX(Reff,MATCH('Buku Besar'!A1479,Akun,0)),""))</f>
        <v/>
      </c>
      <c r="E1479" s="331" t="str">
        <f>IF(A1479="","",IFERROR(INDEX(Penerimaan,MATCH('Buku Besar'!A1479,Akun,0)),""))</f>
        <v/>
      </c>
      <c r="F1479" s="331" t="str">
        <f>IF(A1479="","",IFERROR(INDEX(Pengeluaran,MATCH('Buku Besar'!A1479,Akun,0)),""))</f>
        <v/>
      </c>
      <c r="H1479" s="91" t="str">
        <f t="shared" si="45"/>
        <v/>
      </c>
      <c r="I1479" s="330" t="str">
        <f>IF(H1479="","",IFERROR(INDEX(Tanggal1,MATCH('Buku Besar'!H1479,Akun1,0)),""))</f>
        <v/>
      </c>
      <c r="J1479" s="2" t="str">
        <f>IF(H1479="","",IFERROR(INDEX(Keterangan1,MATCH('Buku Besar'!H1479,Akun1,0)),""))</f>
        <v/>
      </c>
      <c r="K1479" s="2" t="str">
        <f>IF(H1479="","",IFERROR(INDEX(Reff1,MATCH('Buku Besar'!H1479,Akun1,0)),""))</f>
        <v/>
      </c>
      <c r="L1479" s="331" t="str">
        <f>IF(H1479="","",IFERROR(INDEX(Penerimaan1,MATCH('Buku Besar'!H1479,Akun1,0)),""))</f>
        <v/>
      </c>
      <c r="M1479" s="331" t="str">
        <f>IF(H1479="","",IFERROR(INDEX(Pengeluaran1,MATCH('Buku Besar'!H1479,Akun1,0)),""))</f>
        <v/>
      </c>
    </row>
    <row r="1480" spans="1:13" x14ac:dyDescent="0.25">
      <c r="A1480" s="91" t="str">
        <f t="shared" ref="A1480:A1543" si="46">IFERROR(IF((MID(A1479,8,LEN(A1479)-7)+1)&lt;=COUNTIF(Kas_Harian,LEFT(A1479,6)),LEFT(A1479,6)&amp;"-"&amp;MID(A1479,8,LEN(A1479)-7)+1,""),"")</f>
        <v/>
      </c>
      <c r="B1480" s="330" t="str">
        <f>IF(A1480="","",IFERROR(INDEX(Tanggal,MATCH('Buku Besar'!A1480,Akun,0)),""))</f>
        <v/>
      </c>
      <c r="C1480" s="2" t="str">
        <f>IF(A1480="","",IFERROR(INDEX(Keterangan,MATCH('Buku Besar'!A1480,Akun,0)),""))</f>
        <v/>
      </c>
      <c r="D1480" s="2" t="str">
        <f>IF(A1480="","",IFERROR(INDEX(Reff,MATCH('Buku Besar'!A1480,Akun,0)),""))</f>
        <v/>
      </c>
      <c r="E1480" s="331" t="str">
        <f>IF(A1480="","",IFERROR(INDEX(Penerimaan,MATCH('Buku Besar'!A1480,Akun,0)),""))</f>
        <v/>
      </c>
      <c r="F1480" s="331" t="str">
        <f>IF(A1480="","",IFERROR(INDEX(Pengeluaran,MATCH('Buku Besar'!A1480,Akun,0)),""))</f>
        <v/>
      </c>
      <c r="H1480" s="91" t="str">
        <f t="shared" ref="H1480:H1543" si="47">IFERROR(IF((MID(H1479,8,LEN(H1479)-7)+1)&lt;=COUNTIF(Bank_Harian,LEFT(H1479,6)),LEFT(H1479,6)&amp;"-"&amp;MID(H1479,8,LEN(H1479)-7)+1,""),"")</f>
        <v/>
      </c>
      <c r="I1480" s="330" t="str">
        <f>IF(H1480="","",IFERROR(INDEX(Tanggal1,MATCH('Buku Besar'!H1480,Akun1,0)),""))</f>
        <v/>
      </c>
      <c r="J1480" s="2" t="str">
        <f>IF(H1480="","",IFERROR(INDEX(Keterangan1,MATCH('Buku Besar'!H1480,Akun1,0)),""))</f>
        <v/>
      </c>
      <c r="K1480" s="2" t="str">
        <f>IF(H1480="","",IFERROR(INDEX(Reff1,MATCH('Buku Besar'!H1480,Akun1,0)),""))</f>
        <v/>
      </c>
      <c r="L1480" s="331" t="str">
        <f>IF(H1480="","",IFERROR(INDEX(Penerimaan1,MATCH('Buku Besar'!H1480,Akun1,0)),""))</f>
        <v/>
      </c>
      <c r="M1480" s="331" t="str">
        <f>IF(H1480="","",IFERROR(INDEX(Pengeluaran1,MATCH('Buku Besar'!H1480,Akun1,0)),""))</f>
        <v/>
      </c>
    </row>
    <row r="1481" spans="1:13" x14ac:dyDescent="0.25">
      <c r="A1481" s="91" t="str">
        <f t="shared" si="46"/>
        <v/>
      </c>
      <c r="B1481" s="330" t="str">
        <f>IF(A1481="","",IFERROR(INDEX(Tanggal,MATCH('Buku Besar'!A1481,Akun,0)),""))</f>
        <v/>
      </c>
      <c r="C1481" s="2" t="str">
        <f>IF(A1481="","",IFERROR(INDEX(Keterangan,MATCH('Buku Besar'!A1481,Akun,0)),""))</f>
        <v/>
      </c>
      <c r="D1481" s="2" t="str">
        <f>IF(A1481="","",IFERROR(INDEX(Reff,MATCH('Buku Besar'!A1481,Akun,0)),""))</f>
        <v/>
      </c>
      <c r="E1481" s="331" t="str">
        <f>IF(A1481="","",IFERROR(INDEX(Penerimaan,MATCH('Buku Besar'!A1481,Akun,0)),""))</f>
        <v/>
      </c>
      <c r="F1481" s="331" t="str">
        <f>IF(A1481="","",IFERROR(INDEX(Pengeluaran,MATCH('Buku Besar'!A1481,Akun,0)),""))</f>
        <v/>
      </c>
      <c r="H1481" s="91" t="str">
        <f t="shared" si="47"/>
        <v/>
      </c>
      <c r="I1481" s="330" t="str">
        <f>IF(H1481="","",IFERROR(INDEX(Tanggal1,MATCH('Buku Besar'!H1481,Akun1,0)),""))</f>
        <v/>
      </c>
      <c r="J1481" s="2" t="str">
        <f>IF(H1481="","",IFERROR(INDEX(Keterangan1,MATCH('Buku Besar'!H1481,Akun1,0)),""))</f>
        <v/>
      </c>
      <c r="K1481" s="2" t="str">
        <f>IF(H1481="","",IFERROR(INDEX(Reff1,MATCH('Buku Besar'!H1481,Akun1,0)),""))</f>
        <v/>
      </c>
      <c r="L1481" s="331" t="str">
        <f>IF(H1481="","",IFERROR(INDEX(Penerimaan1,MATCH('Buku Besar'!H1481,Akun1,0)),""))</f>
        <v/>
      </c>
      <c r="M1481" s="331" t="str">
        <f>IF(H1481="","",IFERROR(INDEX(Pengeluaran1,MATCH('Buku Besar'!H1481,Akun1,0)),""))</f>
        <v/>
      </c>
    </row>
    <row r="1482" spans="1:13" x14ac:dyDescent="0.25">
      <c r="A1482" s="91" t="str">
        <f t="shared" si="46"/>
        <v/>
      </c>
      <c r="B1482" s="330" t="str">
        <f>IF(A1482="","",IFERROR(INDEX(Tanggal,MATCH('Buku Besar'!A1482,Akun,0)),""))</f>
        <v/>
      </c>
      <c r="C1482" s="2" t="str">
        <f>IF(A1482="","",IFERROR(INDEX(Keterangan,MATCH('Buku Besar'!A1482,Akun,0)),""))</f>
        <v/>
      </c>
      <c r="D1482" s="2" t="str">
        <f>IF(A1482="","",IFERROR(INDEX(Reff,MATCH('Buku Besar'!A1482,Akun,0)),""))</f>
        <v/>
      </c>
      <c r="E1482" s="331" t="str">
        <f>IF(A1482="","",IFERROR(INDEX(Penerimaan,MATCH('Buku Besar'!A1482,Akun,0)),""))</f>
        <v/>
      </c>
      <c r="F1482" s="331" t="str">
        <f>IF(A1482="","",IFERROR(INDEX(Pengeluaran,MATCH('Buku Besar'!A1482,Akun,0)),""))</f>
        <v/>
      </c>
      <c r="H1482" s="91" t="str">
        <f t="shared" si="47"/>
        <v/>
      </c>
      <c r="I1482" s="330" t="str">
        <f>IF(H1482="","",IFERROR(INDEX(Tanggal1,MATCH('Buku Besar'!H1482,Akun1,0)),""))</f>
        <v/>
      </c>
      <c r="J1482" s="2" t="str">
        <f>IF(H1482="","",IFERROR(INDEX(Keterangan1,MATCH('Buku Besar'!H1482,Akun1,0)),""))</f>
        <v/>
      </c>
      <c r="K1482" s="2" t="str">
        <f>IF(H1482="","",IFERROR(INDEX(Reff1,MATCH('Buku Besar'!H1482,Akun1,0)),""))</f>
        <v/>
      </c>
      <c r="L1482" s="331" t="str">
        <f>IF(H1482="","",IFERROR(INDEX(Penerimaan1,MATCH('Buku Besar'!H1482,Akun1,0)),""))</f>
        <v/>
      </c>
      <c r="M1482" s="331" t="str">
        <f>IF(H1482="","",IFERROR(INDEX(Pengeluaran1,MATCH('Buku Besar'!H1482,Akun1,0)),""))</f>
        <v/>
      </c>
    </row>
    <row r="1483" spans="1:13" x14ac:dyDescent="0.25">
      <c r="A1483" s="91" t="str">
        <f t="shared" si="46"/>
        <v/>
      </c>
      <c r="B1483" s="330" t="str">
        <f>IF(A1483="","",IFERROR(INDEX(Tanggal,MATCH('Buku Besar'!A1483,Akun,0)),""))</f>
        <v/>
      </c>
      <c r="C1483" s="2" t="str">
        <f>IF(A1483="","",IFERROR(INDEX(Keterangan,MATCH('Buku Besar'!A1483,Akun,0)),""))</f>
        <v/>
      </c>
      <c r="D1483" s="2" t="str">
        <f>IF(A1483="","",IFERROR(INDEX(Reff,MATCH('Buku Besar'!A1483,Akun,0)),""))</f>
        <v/>
      </c>
      <c r="E1483" s="331" t="str">
        <f>IF(A1483="","",IFERROR(INDEX(Penerimaan,MATCH('Buku Besar'!A1483,Akun,0)),""))</f>
        <v/>
      </c>
      <c r="F1483" s="331" t="str">
        <f>IF(A1483="","",IFERROR(INDEX(Pengeluaran,MATCH('Buku Besar'!A1483,Akun,0)),""))</f>
        <v/>
      </c>
      <c r="H1483" s="91" t="str">
        <f t="shared" si="47"/>
        <v/>
      </c>
      <c r="I1483" s="330" t="str">
        <f>IF(H1483="","",IFERROR(INDEX(Tanggal1,MATCH('Buku Besar'!H1483,Akun1,0)),""))</f>
        <v/>
      </c>
      <c r="J1483" s="2" t="str">
        <f>IF(H1483="","",IFERROR(INDEX(Keterangan1,MATCH('Buku Besar'!H1483,Akun1,0)),""))</f>
        <v/>
      </c>
      <c r="K1483" s="2" t="str">
        <f>IF(H1483="","",IFERROR(INDEX(Reff1,MATCH('Buku Besar'!H1483,Akun1,0)),""))</f>
        <v/>
      </c>
      <c r="L1483" s="331" t="str">
        <f>IF(H1483="","",IFERROR(INDEX(Penerimaan1,MATCH('Buku Besar'!H1483,Akun1,0)),""))</f>
        <v/>
      </c>
      <c r="M1483" s="331" t="str">
        <f>IF(H1483="","",IFERROR(INDEX(Pengeluaran1,MATCH('Buku Besar'!H1483,Akun1,0)),""))</f>
        <v/>
      </c>
    </row>
    <row r="1484" spans="1:13" x14ac:dyDescent="0.25">
      <c r="A1484" s="91" t="str">
        <f t="shared" si="46"/>
        <v/>
      </c>
      <c r="B1484" s="330" t="str">
        <f>IF(A1484="","",IFERROR(INDEX(Tanggal,MATCH('Buku Besar'!A1484,Akun,0)),""))</f>
        <v/>
      </c>
      <c r="C1484" s="2" t="str">
        <f>IF(A1484="","",IFERROR(INDEX(Keterangan,MATCH('Buku Besar'!A1484,Akun,0)),""))</f>
        <v/>
      </c>
      <c r="D1484" s="2" t="str">
        <f>IF(A1484="","",IFERROR(INDEX(Reff,MATCH('Buku Besar'!A1484,Akun,0)),""))</f>
        <v/>
      </c>
      <c r="E1484" s="331" t="str">
        <f>IF(A1484="","",IFERROR(INDEX(Penerimaan,MATCH('Buku Besar'!A1484,Akun,0)),""))</f>
        <v/>
      </c>
      <c r="F1484" s="331" t="str">
        <f>IF(A1484="","",IFERROR(INDEX(Pengeluaran,MATCH('Buku Besar'!A1484,Akun,0)),""))</f>
        <v/>
      </c>
      <c r="H1484" s="91" t="str">
        <f t="shared" si="47"/>
        <v/>
      </c>
      <c r="I1484" s="330" t="str">
        <f>IF(H1484="","",IFERROR(INDEX(Tanggal1,MATCH('Buku Besar'!H1484,Akun1,0)),""))</f>
        <v/>
      </c>
      <c r="J1484" s="2" t="str">
        <f>IF(H1484="","",IFERROR(INDEX(Keterangan1,MATCH('Buku Besar'!H1484,Akun1,0)),""))</f>
        <v/>
      </c>
      <c r="K1484" s="2" t="str">
        <f>IF(H1484="","",IFERROR(INDEX(Reff1,MATCH('Buku Besar'!H1484,Akun1,0)),""))</f>
        <v/>
      </c>
      <c r="L1484" s="331" t="str">
        <f>IF(H1484="","",IFERROR(INDEX(Penerimaan1,MATCH('Buku Besar'!H1484,Akun1,0)),""))</f>
        <v/>
      </c>
      <c r="M1484" s="331" t="str">
        <f>IF(H1484="","",IFERROR(INDEX(Pengeluaran1,MATCH('Buku Besar'!H1484,Akun1,0)),""))</f>
        <v/>
      </c>
    </row>
    <row r="1485" spans="1:13" x14ac:dyDescent="0.25">
      <c r="A1485" s="91" t="str">
        <f t="shared" si="46"/>
        <v/>
      </c>
      <c r="B1485" s="330" t="str">
        <f>IF(A1485="","",IFERROR(INDEX(Tanggal,MATCH('Buku Besar'!A1485,Akun,0)),""))</f>
        <v/>
      </c>
      <c r="C1485" s="2" t="str">
        <f>IF(A1485="","",IFERROR(INDEX(Keterangan,MATCH('Buku Besar'!A1485,Akun,0)),""))</f>
        <v/>
      </c>
      <c r="D1485" s="2" t="str">
        <f>IF(A1485="","",IFERROR(INDEX(Reff,MATCH('Buku Besar'!A1485,Akun,0)),""))</f>
        <v/>
      </c>
      <c r="E1485" s="331" t="str">
        <f>IF(A1485="","",IFERROR(INDEX(Penerimaan,MATCH('Buku Besar'!A1485,Akun,0)),""))</f>
        <v/>
      </c>
      <c r="F1485" s="331" t="str">
        <f>IF(A1485="","",IFERROR(INDEX(Pengeluaran,MATCH('Buku Besar'!A1485,Akun,0)),""))</f>
        <v/>
      </c>
      <c r="H1485" s="91" t="str">
        <f t="shared" si="47"/>
        <v/>
      </c>
      <c r="I1485" s="330" t="str">
        <f>IF(H1485="","",IFERROR(INDEX(Tanggal1,MATCH('Buku Besar'!H1485,Akun1,0)),""))</f>
        <v/>
      </c>
      <c r="J1485" s="2" t="str">
        <f>IF(H1485="","",IFERROR(INDEX(Keterangan1,MATCH('Buku Besar'!H1485,Akun1,0)),""))</f>
        <v/>
      </c>
      <c r="K1485" s="2" t="str">
        <f>IF(H1485="","",IFERROR(INDEX(Reff1,MATCH('Buku Besar'!H1485,Akun1,0)),""))</f>
        <v/>
      </c>
      <c r="L1485" s="331" t="str">
        <f>IF(H1485="","",IFERROR(INDEX(Penerimaan1,MATCH('Buku Besar'!H1485,Akun1,0)),""))</f>
        <v/>
      </c>
      <c r="M1485" s="331" t="str">
        <f>IF(H1485="","",IFERROR(INDEX(Pengeluaran1,MATCH('Buku Besar'!H1485,Akun1,0)),""))</f>
        <v/>
      </c>
    </row>
    <row r="1486" spans="1:13" x14ac:dyDescent="0.25">
      <c r="A1486" s="91" t="str">
        <f t="shared" si="46"/>
        <v/>
      </c>
      <c r="B1486" s="330" t="str">
        <f>IF(A1486="","",IFERROR(INDEX(Tanggal,MATCH('Buku Besar'!A1486,Akun,0)),""))</f>
        <v/>
      </c>
      <c r="C1486" s="2" t="str">
        <f>IF(A1486="","",IFERROR(INDEX(Keterangan,MATCH('Buku Besar'!A1486,Akun,0)),""))</f>
        <v/>
      </c>
      <c r="D1486" s="2" t="str">
        <f>IF(A1486="","",IFERROR(INDEX(Reff,MATCH('Buku Besar'!A1486,Akun,0)),""))</f>
        <v/>
      </c>
      <c r="E1486" s="331" t="str">
        <f>IF(A1486="","",IFERROR(INDEX(Penerimaan,MATCH('Buku Besar'!A1486,Akun,0)),""))</f>
        <v/>
      </c>
      <c r="F1486" s="331" t="str">
        <f>IF(A1486="","",IFERROR(INDEX(Pengeluaran,MATCH('Buku Besar'!A1486,Akun,0)),""))</f>
        <v/>
      </c>
      <c r="H1486" s="91" t="str">
        <f t="shared" si="47"/>
        <v/>
      </c>
      <c r="I1486" s="330" t="str">
        <f>IF(H1486="","",IFERROR(INDEX(Tanggal1,MATCH('Buku Besar'!H1486,Akun1,0)),""))</f>
        <v/>
      </c>
      <c r="J1486" s="2" t="str">
        <f>IF(H1486="","",IFERROR(INDEX(Keterangan1,MATCH('Buku Besar'!H1486,Akun1,0)),""))</f>
        <v/>
      </c>
      <c r="K1486" s="2" t="str">
        <f>IF(H1486="","",IFERROR(INDEX(Reff1,MATCH('Buku Besar'!H1486,Akun1,0)),""))</f>
        <v/>
      </c>
      <c r="L1486" s="331" t="str">
        <f>IF(H1486="","",IFERROR(INDEX(Penerimaan1,MATCH('Buku Besar'!H1486,Akun1,0)),""))</f>
        <v/>
      </c>
      <c r="M1486" s="331" t="str">
        <f>IF(H1486="","",IFERROR(INDEX(Pengeluaran1,MATCH('Buku Besar'!H1486,Akun1,0)),""))</f>
        <v/>
      </c>
    </row>
    <row r="1487" spans="1:13" x14ac:dyDescent="0.25">
      <c r="A1487" s="91" t="str">
        <f t="shared" si="46"/>
        <v/>
      </c>
      <c r="B1487" s="330" t="str">
        <f>IF(A1487="","",IFERROR(INDEX(Tanggal,MATCH('Buku Besar'!A1487,Akun,0)),""))</f>
        <v/>
      </c>
      <c r="C1487" s="2" t="str">
        <f>IF(A1487="","",IFERROR(INDEX(Keterangan,MATCH('Buku Besar'!A1487,Akun,0)),""))</f>
        <v/>
      </c>
      <c r="D1487" s="2" t="str">
        <f>IF(A1487="","",IFERROR(INDEX(Reff,MATCH('Buku Besar'!A1487,Akun,0)),""))</f>
        <v/>
      </c>
      <c r="E1487" s="331" t="str">
        <f>IF(A1487="","",IFERROR(INDEX(Penerimaan,MATCH('Buku Besar'!A1487,Akun,0)),""))</f>
        <v/>
      </c>
      <c r="F1487" s="331" t="str">
        <f>IF(A1487="","",IFERROR(INDEX(Pengeluaran,MATCH('Buku Besar'!A1487,Akun,0)),""))</f>
        <v/>
      </c>
      <c r="H1487" s="91" t="str">
        <f t="shared" si="47"/>
        <v/>
      </c>
      <c r="I1487" s="330" t="str">
        <f>IF(H1487="","",IFERROR(INDEX(Tanggal1,MATCH('Buku Besar'!H1487,Akun1,0)),""))</f>
        <v/>
      </c>
      <c r="J1487" s="2" t="str">
        <f>IF(H1487="","",IFERROR(INDEX(Keterangan1,MATCH('Buku Besar'!H1487,Akun1,0)),""))</f>
        <v/>
      </c>
      <c r="K1487" s="2" t="str">
        <f>IF(H1487="","",IFERROR(INDEX(Reff1,MATCH('Buku Besar'!H1487,Akun1,0)),""))</f>
        <v/>
      </c>
      <c r="L1487" s="331" t="str">
        <f>IF(H1487="","",IFERROR(INDEX(Penerimaan1,MATCH('Buku Besar'!H1487,Akun1,0)),""))</f>
        <v/>
      </c>
      <c r="M1487" s="331" t="str">
        <f>IF(H1487="","",IFERROR(INDEX(Pengeluaran1,MATCH('Buku Besar'!H1487,Akun1,0)),""))</f>
        <v/>
      </c>
    </row>
    <row r="1488" spans="1:13" x14ac:dyDescent="0.25">
      <c r="A1488" s="91" t="str">
        <f t="shared" si="46"/>
        <v/>
      </c>
      <c r="B1488" s="330" t="str">
        <f>IF(A1488="","",IFERROR(INDEX(Tanggal,MATCH('Buku Besar'!A1488,Akun,0)),""))</f>
        <v/>
      </c>
      <c r="C1488" s="2" t="str">
        <f>IF(A1488="","",IFERROR(INDEX(Keterangan,MATCH('Buku Besar'!A1488,Akun,0)),""))</f>
        <v/>
      </c>
      <c r="D1488" s="2" t="str">
        <f>IF(A1488="","",IFERROR(INDEX(Reff,MATCH('Buku Besar'!A1488,Akun,0)),""))</f>
        <v/>
      </c>
      <c r="E1488" s="331" t="str">
        <f>IF(A1488="","",IFERROR(INDEX(Penerimaan,MATCH('Buku Besar'!A1488,Akun,0)),""))</f>
        <v/>
      </c>
      <c r="F1488" s="331" t="str">
        <f>IF(A1488="","",IFERROR(INDEX(Pengeluaran,MATCH('Buku Besar'!A1488,Akun,0)),""))</f>
        <v/>
      </c>
      <c r="H1488" s="91" t="str">
        <f t="shared" si="47"/>
        <v/>
      </c>
      <c r="I1488" s="330" t="str">
        <f>IF(H1488="","",IFERROR(INDEX(Tanggal1,MATCH('Buku Besar'!H1488,Akun1,0)),""))</f>
        <v/>
      </c>
      <c r="J1488" s="2" t="str">
        <f>IF(H1488="","",IFERROR(INDEX(Keterangan1,MATCH('Buku Besar'!H1488,Akun1,0)),""))</f>
        <v/>
      </c>
      <c r="K1488" s="2" t="str">
        <f>IF(H1488="","",IFERROR(INDEX(Reff1,MATCH('Buku Besar'!H1488,Akun1,0)),""))</f>
        <v/>
      </c>
      <c r="L1488" s="331" t="str">
        <f>IF(H1488="","",IFERROR(INDEX(Penerimaan1,MATCH('Buku Besar'!H1488,Akun1,0)),""))</f>
        <v/>
      </c>
      <c r="M1488" s="331" t="str">
        <f>IF(H1488="","",IFERROR(INDEX(Pengeluaran1,MATCH('Buku Besar'!H1488,Akun1,0)),""))</f>
        <v/>
      </c>
    </row>
    <row r="1489" spans="1:13" x14ac:dyDescent="0.25">
      <c r="A1489" s="91" t="str">
        <f t="shared" si="46"/>
        <v/>
      </c>
      <c r="B1489" s="330" t="str">
        <f>IF(A1489="","",IFERROR(INDEX(Tanggal,MATCH('Buku Besar'!A1489,Akun,0)),""))</f>
        <v/>
      </c>
      <c r="C1489" s="2" t="str">
        <f>IF(A1489="","",IFERROR(INDEX(Keterangan,MATCH('Buku Besar'!A1489,Akun,0)),""))</f>
        <v/>
      </c>
      <c r="D1489" s="2" t="str">
        <f>IF(A1489="","",IFERROR(INDEX(Reff,MATCH('Buku Besar'!A1489,Akun,0)),""))</f>
        <v/>
      </c>
      <c r="E1489" s="331" t="str">
        <f>IF(A1489="","",IFERROR(INDEX(Penerimaan,MATCH('Buku Besar'!A1489,Akun,0)),""))</f>
        <v/>
      </c>
      <c r="F1489" s="331" t="str">
        <f>IF(A1489="","",IFERROR(INDEX(Pengeluaran,MATCH('Buku Besar'!A1489,Akun,0)),""))</f>
        <v/>
      </c>
      <c r="H1489" s="91" t="str">
        <f t="shared" si="47"/>
        <v/>
      </c>
      <c r="I1489" s="330" t="str">
        <f>IF(H1489="","",IFERROR(INDEX(Tanggal1,MATCH('Buku Besar'!H1489,Akun1,0)),""))</f>
        <v/>
      </c>
      <c r="J1489" s="2" t="str">
        <f>IF(H1489="","",IFERROR(INDEX(Keterangan1,MATCH('Buku Besar'!H1489,Akun1,0)),""))</f>
        <v/>
      </c>
      <c r="K1489" s="2" t="str">
        <f>IF(H1489="","",IFERROR(INDEX(Reff1,MATCH('Buku Besar'!H1489,Akun1,0)),""))</f>
        <v/>
      </c>
      <c r="L1489" s="331" t="str">
        <f>IF(H1489="","",IFERROR(INDEX(Penerimaan1,MATCH('Buku Besar'!H1489,Akun1,0)),""))</f>
        <v/>
      </c>
      <c r="M1489" s="331" t="str">
        <f>IF(H1489="","",IFERROR(INDEX(Pengeluaran1,MATCH('Buku Besar'!H1489,Akun1,0)),""))</f>
        <v/>
      </c>
    </row>
    <row r="1490" spans="1:13" x14ac:dyDescent="0.25">
      <c r="A1490" s="91" t="str">
        <f t="shared" si="46"/>
        <v/>
      </c>
      <c r="B1490" s="330" t="str">
        <f>IF(A1490="","",IFERROR(INDEX(Tanggal,MATCH('Buku Besar'!A1490,Akun,0)),""))</f>
        <v/>
      </c>
      <c r="C1490" s="2" t="str">
        <f>IF(A1490="","",IFERROR(INDEX(Keterangan,MATCH('Buku Besar'!A1490,Akun,0)),""))</f>
        <v/>
      </c>
      <c r="D1490" s="2" t="str">
        <f>IF(A1490="","",IFERROR(INDEX(Reff,MATCH('Buku Besar'!A1490,Akun,0)),""))</f>
        <v/>
      </c>
      <c r="E1490" s="331" t="str">
        <f>IF(A1490="","",IFERROR(INDEX(Penerimaan,MATCH('Buku Besar'!A1490,Akun,0)),""))</f>
        <v/>
      </c>
      <c r="F1490" s="331" t="str">
        <f>IF(A1490="","",IFERROR(INDEX(Pengeluaran,MATCH('Buku Besar'!A1490,Akun,0)),""))</f>
        <v/>
      </c>
      <c r="H1490" s="91" t="str">
        <f t="shared" si="47"/>
        <v/>
      </c>
      <c r="I1490" s="330" t="str">
        <f>IF(H1490="","",IFERROR(INDEX(Tanggal1,MATCH('Buku Besar'!H1490,Akun1,0)),""))</f>
        <v/>
      </c>
      <c r="J1490" s="2" t="str">
        <f>IF(H1490="","",IFERROR(INDEX(Keterangan1,MATCH('Buku Besar'!H1490,Akun1,0)),""))</f>
        <v/>
      </c>
      <c r="K1490" s="2" t="str">
        <f>IF(H1490="","",IFERROR(INDEX(Reff1,MATCH('Buku Besar'!H1490,Akun1,0)),""))</f>
        <v/>
      </c>
      <c r="L1490" s="331" t="str">
        <f>IF(H1490="","",IFERROR(INDEX(Penerimaan1,MATCH('Buku Besar'!H1490,Akun1,0)),""))</f>
        <v/>
      </c>
      <c r="M1490" s="331" t="str">
        <f>IF(H1490="","",IFERROR(INDEX(Pengeluaran1,MATCH('Buku Besar'!H1490,Akun1,0)),""))</f>
        <v/>
      </c>
    </row>
    <row r="1491" spans="1:13" x14ac:dyDescent="0.25">
      <c r="A1491" s="91" t="str">
        <f t="shared" si="46"/>
        <v/>
      </c>
      <c r="B1491" s="330" t="str">
        <f>IF(A1491="","",IFERROR(INDEX(Tanggal,MATCH('Buku Besar'!A1491,Akun,0)),""))</f>
        <v/>
      </c>
      <c r="C1491" s="2" t="str">
        <f>IF(A1491="","",IFERROR(INDEX(Keterangan,MATCH('Buku Besar'!A1491,Akun,0)),""))</f>
        <v/>
      </c>
      <c r="D1491" s="2" t="str">
        <f>IF(A1491="","",IFERROR(INDEX(Reff,MATCH('Buku Besar'!A1491,Akun,0)),""))</f>
        <v/>
      </c>
      <c r="E1491" s="331" t="str">
        <f>IF(A1491="","",IFERROR(INDEX(Penerimaan,MATCH('Buku Besar'!A1491,Akun,0)),""))</f>
        <v/>
      </c>
      <c r="F1491" s="331" t="str">
        <f>IF(A1491="","",IFERROR(INDEX(Pengeluaran,MATCH('Buku Besar'!A1491,Akun,0)),""))</f>
        <v/>
      </c>
      <c r="H1491" s="91" t="str">
        <f t="shared" si="47"/>
        <v/>
      </c>
      <c r="I1491" s="330" t="str">
        <f>IF(H1491="","",IFERROR(INDEX(Tanggal1,MATCH('Buku Besar'!H1491,Akun1,0)),""))</f>
        <v/>
      </c>
      <c r="J1491" s="2" t="str">
        <f>IF(H1491="","",IFERROR(INDEX(Keterangan1,MATCH('Buku Besar'!H1491,Akun1,0)),""))</f>
        <v/>
      </c>
      <c r="K1491" s="2" t="str">
        <f>IF(H1491="","",IFERROR(INDEX(Reff1,MATCH('Buku Besar'!H1491,Akun1,0)),""))</f>
        <v/>
      </c>
      <c r="L1491" s="331" t="str">
        <f>IF(H1491="","",IFERROR(INDEX(Penerimaan1,MATCH('Buku Besar'!H1491,Akun1,0)),""))</f>
        <v/>
      </c>
      <c r="M1491" s="331" t="str">
        <f>IF(H1491="","",IFERROR(INDEX(Pengeluaran1,MATCH('Buku Besar'!H1491,Akun1,0)),""))</f>
        <v/>
      </c>
    </row>
    <row r="1492" spans="1:13" x14ac:dyDescent="0.25">
      <c r="A1492" s="91" t="str">
        <f t="shared" si="46"/>
        <v/>
      </c>
      <c r="B1492" s="330" t="str">
        <f>IF(A1492="","",IFERROR(INDEX(Tanggal,MATCH('Buku Besar'!A1492,Akun,0)),""))</f>
        <v/>
      </c>
      <c r="C1492" s="2" t="str">
        <f>IF(A1492="","",IFERROR(INDEX(Keterangan,MATCH('Buku Besar'!A1492,Akun,0)),""))</f>
        <v/>
      </c>
      <c r="D1492" s="2" t="str">
        <f>IF(A1492="","",IFERROR(INDEX(Reff,MATCH('Buku Besar'!A1492,Akun,0)),""))</f>
        <v/>
      </c>
      <c r="E1492" s="331" t="str">
        <f>IF(A1492="","",IFERROR(INDEX(Penerimaan,MATCH('Buku Besar'!A1492,Akun,0)),""))</f>
        <v/>
      </c>
      <c r="F1492" s="331" t="str">
        <f>IF(A1492="","",IFERROR(INDEX(Pengeluaran,MATCH('Buku Besar'!A1492,Akun,0)),""))</f>
        <v/>
      </c>
      <c r="H1492" s="91" t="str">
        <f t="shared" si="47"/>
        <v/>
      </c>
      <c r="I1492" s="330" t="str">
        <f>IF(H1492="","",IFERROR(INDEX(Tanggal1,MATCH('Buku Besar'!H1492,Akun1,0)),""))</f>
        <v/>
      </c>
      <c r="J1492" s="2" t="str">
        <f>IF(H1492="","",IFERROR(INDEX(Keterangan1,MATCH('Buku Besar'!H1492,Akun1,0)),""))</f>
        <v/>
      </c>
      <c r="K1492" s="2" t="str">
        <f>IF(H1492="","",IFERROR(INDEX(Reff1,MATCH('Buku Besar'!H1492,Akun1,0)),""))</f>
        <v/>
      </c>
      <c r="L1492" s="331" t="str">
        <f>IF(H1492="","",IFERROR(INDEX(Penerimaan1,MATCH('Buku Besar'!H1492,Akun1,0)),""))</f>
        <v/>
      </c>
      <c r="M1492" s="331" t="str">
        <f>IF(H1492="","",IFERROR(INDEX(Pengeluaran1,MATCH('Buku Besar'!H1492,Akun1,0)),""))</f>
        <v/>
      </c>
    </row>
    <row r="1493" spans="1:13" x14ac:dyDescent="0.25">
      <c r="A1493" s="91" t="str">
        <f t="shared" si="46"/>
        <v/>
      </c>
      <c r="B1493" s="330" t="str">
        <f>IF(A1493="","",IFERROR(INDEX(Tanggal,MATCH('Buku Besar'!A1493,Akun,0)),""))</f>
        <v/>
      </c>
      <c r="C1493" s="2" t="str">
        <f>IF(A1493="","",IFERROR(INDEX(Keterangan,MATCH('Buku Besar'!A1493,Akun,0)),""))</f>
        <v/>
      </c>
      <c r="D1493" s="2" t="str">
        <f>IF(A1493="","",IFERROR(INDEX(Reff,MATCH('Buku Besar'!A1493,Akun,0)),""))</f>
        <v/>
      </c>
      <c r="E1493" s="331" t="str">
        <f>IF(A1493="","",IFERROR(INDEX(Penerimaan,MATCH('Buku Besar'!A1493,Akun,0)),""))</f>
        <v/>
      </c>
      <c r="F1493" s="331" t="str">
        <f>IF(A1493="","",IFERROR(INDEX(Pengeluaran,MATCH('Buku Besar'!A1493,Akun,0)),""))</f>
        <v/>
      </c>
      <c r="H1493" s="91" t="str">
        <f t="shared" si="47"/>
        <v/>
      </c>
      <c r="I1493" s="330" t="str">
        <f>IF(H1493="","",IFERROR(INDEX(Tanggal1,MATCH('Buku Besar'!H1493,Akun1,0)),""))</f>
        <v/>
      </c>
      <c r="J1493" s="2" t="str">
        <f>IF(H1493="","",IFERROR(INDEX(Keterangan1,MATCH('Buku Besar'!H1493,Akun1,0)),""))</f>
        <v/>
      </c>
      <c r="K1493" s="2" t="str">
        <f>IF(H1493="","",IFERROR(INDEX(Reff1,MATCH('Buku Besar'!H1493,Akun1,0)),""))</f>
        <v/>
      </c>
      <c r="L1493" s="331" t="str">
        <f>IF(H1493="","",IFERROR(INDEX(Penerimaan1,MATCH('Buku Besar'!H1493,Akun1,0)),""))</f>
        <v/>
      </c>
      <c r="M1493" s="331" t="str">
        <f>IF(H1493="","",IFERROR(INDEX(Pengeluaran1,MATCH('Buku Besar'!H1493,Akun1,0)),""))</f>
        <v/>
      </c>
    </row>
    <row r="1494" spans="1:13" x14ac:dyDescent="0.25">
      <c r="A1494" s="91" t="str">
        <f t="shared" si="46"/>
        <v/>
      </c>
      <c r="B1494" s="330" t="str">
        <f>IF(A1494="","",IFERROR(INDEX(Tanggal,MATCH('Buku Besar'!A1494,Akun,0)),""))</f>
        <v/>
      </c>
      <c r="C1494" s="2" t="str">
        <f>IF(A1494="","",IFERROR(INDEX(Keterangan,MATCH('Buku Besar'!A1494,Akun,0)),""))</f>
        <v/>
      </c>
      <c r="D1494" s="2" t="str">
        <f>IF(A1494="","",IFERROR(INDEX(Reff,MATCH('Buku Besar'!A1494,Akun,0)),""))</f>
        <v/>
      </c>
      <c r="E1494" s="331" t="str">
        <f>IF(A1494="","",IFERROR(INDEX(Penerimaan,MATCH('Buku Besar'!A1494,Akun,0)),""))</f>
        <v/>
      </c>
      <c r="F1494" s="331" t="str">
        <f>IF(A1494="","",IFERROR(INDEX(Pengeluaran,MATCH('Buku Besar'!A1494,Akun,0)),""))</f>
        <v/>
      </c>
      <c r="H1494" s="91" t="str">
        <f t="shared" si="47"/>
        <v/>
      </c>
      <c r="I1494" s="330" t="str">
        <f>IF(H1494="","",IFERROR(INDEX(Tanggal1,MATCH('Buku Besar'!H1494,Akun1,0)),""))</f>
        <v/>
      </c>
      <c r="J1494" s="2" t="str">
        <f>IF(H1494="","",IFERROR(INDEX(Keterangan1,MATCH('Buku Besar'!H1494,Akun1,0)),""))</f>
        <v/>
      </c>
      <c r="K1494" s="2" t="str">
        <f>IF(H1494="","",IFERROR(INDEX(Reff1,MATCH('Buku Besar'!H1494,Akun1,0)),""))</f>
        <v/>
      </c>
      <c r="L1494" s="331" t="str">
        <f>IF(H1494="","",IFERROR(INDEX(Penerimaan1,MATCH('Buku Besar'!H1494,Akun1,0)),""))</f>
        <v/>
      </c>
      <c r="M1494" s="331" t="str">
        <f>IF(H1494="","",IFERROR(INDEX(Pengeluaran1,MATCH('Buku Besar'!H1494,Akun1,0)),""))</f>
        <v/>
      </c>
    </row>
    <row r="1495" spans="1:13" x14ac:dyDescent="0.25">
      <c r="A1495" s="91" t="str">
        <f t="shared" si="46"/>
        <v/>
      </c>
      <c r="B1495" s="330" t="str">
        <f>IF(A1495="","",IFERROR(INDEX(Tanggal,MATCH('Buku Besar'!A1495,Akun,0)),""))</f>
        <v/>
      </c>
      <c r="C1495" s="2" t="str">
        <f>IF(A1495="","",IFERROR(INDEX(Keterangan,MATCH('Buku Besar'!A1495,Akun,0)),""))</f>
        <v/>
      </c>
      <c r="D1495" s="2" t="str">
        <f>IF(A1495="","",IFERROR(INDEX(Reff,MATCH('Buku Besar'!A1495,Akun,0)),""))</f>
        <v/>
      </c>
      <c r="E1495" s="331" t="str">
        <f>IF(A1495="","",IFERROR(INDEX(Penerimaan,MATCH('Buku Besar'!A1495,Akun,0)),""))</f>
        <v/>
      </c>
      <c r="F1495" s="331" t="str">
        <f>IF(A1495="","",IFERROR(INDEX(Pengeluaran,MATCH('Buku Besar'!A1495,Akun,0)),""))</f>
        <v/>
      </c>
      <c r="H1495" s="91" t="str">
        <f t="shared" si="47"/>
        <v/>
      </c>
      <c r="I1495" s="330" t="str">
        <f>IF(H1495="","",IFERROR(INDEX(Tanggal1,MATCH('Buku Besar'!H1495,Akun1,0)),""))</f>
        <v/>
      </c>
      <c r="J1495" s="2" t="str">
        <f>IF(H1495="","",IFERROR(INDEX(Keterangan1,MATCH('Buku Besar'!H1495,Akun1,0)),""))</f>
        <v/>
      </c>
      <c r="K1495" s="2" t="str">
        <f>IF(H1495="","",IFERROR(INDEX(Reff1,MATCH('Buku Besar'!H1495,Akun1,0)),""))</f>
        <v/>
      </c>
      <c r="L1495" s="331" t="str">
        <f>IF(H1495="","",IFERROR(INDEX(Penerimaan1,MATCH('Buku Besar'!H1495,Akun1,0)),""))</f>
        <v/>
      </c>
      <c r="M1495" s="331" t="str">
        <f>IF(H1495="","",IFERROR(INDEX(Pengeluaran1,MATCH('Buku Besar'!H1495,Akun1,0)),""))</f>
        <v/>
      </c>
    </row>
    <row r="1496" spans="1:13" x14ac:dyDescent="0.25">
      <c r="A1496" s="91" t="str">
        <f t="shared" si="46"/>
        <v/>
      </c>
      <c r="B1496" s="330" t="str">
        <f>IF(A1496="","",IFERROR(INDEX(Tanggal,MATCH('Buku Besar'!A1496,Akun,0)),""))</f>
        <v/>
      </c>
      <c r="C1496" s="2" t="str">
        <f>IF(A1496="","",IFERROR(INDEX(Keterangan,MATCH('Buku Besar'!A1496,Akun,0)),""))</f>
        <v/>
      </c>
      <c r="D1496" s="2" t="str">
        <f>IF(A1496="","",IFERROR(INDEX(Reff,MATCH('Buku Besar'!A1496,Akun,0)),""))</f>
        <v/>
      </c>
      <c r="E1496" s="331" t="str">
        <f>IF(A1496="","",IFERROR(INDEX(Penerimaan,MATCH('Buku Besar'!A1496,Akun,0)),""))</f>
        <v/>
      </c>
      <c r="F1496" s="331" t="str">
        <f>IF(A1496="","",IFERROR(INDEX(Pengeluaran,MATCH('Buku Besar'!A1496,Akun,0)),""))</f>
        <v/>
      </c>
      <c r="H1496" s="91" t="str">
        <f t="shared" si="47"/>
        <v/>
      </c>
      <c r="I1496" s="330" t="str">
        <f>IF(H1496="","",IFERROR(INDEX(Tanggal1,MATCH('Buku Besar'!H1496,Akun1,0)),""))</f>
        <v/>
      </c>
      <c r="J1496" s="2" t="str">
        <f>IF(H1496="","",IFERROR(INDEX(Keterangan1,MATCH('Buku Besar'!H1496,Akun1,0)),""))</f>
        <v/>
      </c>
      <c r="K1496" s="2" t="str">
        <f>IF(H1496="","",IFERROR(INDEX(Reff1,MATCH('Buku Besar'!H1496,Akun1,0)),""))</f>
        <v/>
      </c>
      <c r="L1496" s="331" t="str">
        <f>IF(H1496="","",IFERROR(INDEX(Penerimaan1,MATCH('Buku Besar'!H1496,Akun1,0)),""))</f>
        <v/>
      </c>
      <c r="M1496" s="331" t="str">
        <f>IF(H1496="","",IFERROR(INDEX(Pengeluaran1,MATCH('Buku Besar'!H1496,Akun1,0)),""))</f>
        <v/>
      </c>
    </row>
    <row r="1497" spans="1:13" x14ac:dyDescent="0.25">
      <c r="A1497" s="91" t="str">
        <f t="shared" si="46"/>
        <v/>
      </c>
      <c r="B1497" s="330" t="str">
        <f>IF(A1497="","",IFERROR(INDEX(Tanggal,MATCH('Buku Besar'!A1497,Akun,0)),""))</f>
        <v/>
      </c>
      <c r="C1497" s="2" t="str">
        <f>IF(A1497="","",IFERROR(INDEX(Keterangan,MATCH('Buku Besar'!A1497,Akun,0)),""))</f>
        <v/>
      </c>
      <c r="D1497" s="2" t="str">
        <f>IF(A1497="","",IFERROR(INDEX(Reff,MATCH('Buku Besar'!A1497,Akun,0)),""))</f>
        <v/>
      </c>
      <c r="E1497" s="331" t="str">
        <f>IF(A1497="","",IFERROR(INDEX(Penerimaan,MATCH('Buku Besar'!A1497,Akun,0)),""))</f>
        <v/>
      </c>
      <c r="F1497" s="331" t="str">
        <f>IF(A1497="","",IFERROR(INDEX(Pengeluaran,MATCH('Buku Besar'!A1497,Akun,0)),""))</f>
        <v/>
      </c>
      <c r="H1497" s="91" t="str">
        <f t="shared" si="47"/>
        <v/>
      </c>
      <c r="I1497" s="330" t="str">
        <f>IF(H1497="","",IFERROR(INDEX(Tanggal1,MATCH('Buku Besar'!H1497,Akun1,0)),""))</f>
        <v/>
      </c>
      <c r="J1497" s="2" t="str">
        <f>IF(H1497="","",IFERROR(INDEX(Keterangan1,MATCH('Buku Besar'!H1497,Akun1,0)),""))</f>
        <v/>
      </c>
      <c r="K1497" s="2" t="str">
        <f>IF(H1497="","",IFERROR(INDEX(Reff1,MATCH('Buku Besar'!H1497,Akun1,0)),""))</f>
        <v/>
      </c>
      <c r="L1497" s="331" t="str">
        <f>IF(H1497="","",IFERROR(INDEX(Penerimaan1,MATCH('Buku Besar'!H1497,Akun1,0)),""))</f>
        <v/>
      </c>
      <c r="M1497" s="331" t="str">
        <f>IF(H1497="","",IFERROR(INDEX(Pengeluaran1,MATCH('Buku Besar'!H1497,Akun1,0)),""))</f>
        <v/>
      </c>
    </row>
    <row r="1498" spans="1:13" x14ac:dyDescent="0.25">
      <c r="A1498" s="91" t="str">
        <f t="shared" si="46"/>
        <v/>
      </c>
      <c r="B1498" s="330" t="str">
        <f>IF(A1498="","",IFERROR(INDEX(Tanggal,MATCH('Buku Besar'!A1498,Akun,0)),""))</f>
        <v/>
      </c>
      <c r="C1498" s="2" t="str">
        <f>IF(A1498="","",IFERROR(INDEX(Keterangan,MATCH('Buku Besar'!A1498,Akun,0)),""))</f>
        <v/>
      </c>
      <c r="D1498" s="2" t="str">
        <f>IF(A1498="","",IFERROR(INDEX(Reff,MATCH('Buku Besar'!A1498,Akun,0)),""))</f>
        <v/>
      </c>
      <c r="E1498" s="331" t="str">
        <f>IF(A1498="","",IFERROR(INDEX(Penerimaan,MATCH('Buku Besar'!A1498,Akun,0)),""))</f>
        <v/>
      </c>
      <c r="F1498" s="331" t="str">
        <f>IF(A1498="","",IFERROR(INDEX(Pengeluaran,MATCH('Buku Besar'!A1498,Akun,0)),""))</f>
        <v/>
      </c>
      <c r="H1498" s="91" t="str">
        <f t="shared" si="47"/>
        <v/>
      </c>
      <c r="I1498" s="330" t="str">
        <f>IF(H1498="","",IFERROR(INDEX(Tanggal1,MATCH('Buku Besar'!H1498,Akun1,0)),""))</f>
        <v/>
      </c>
      <c r="J1498" s="2" t="str">
        <f>IF(H1498="","",IFERROR(INDEX(Keterangan1,MATCH('Buku Besar'!H1498,Akun1,0)),""))</f>
        <v/>
      </c>
      <c r="K1498" s="2" t="str">
        <f>IF(H1498="","",IFERROR(INDEX(Reff1,MATCH('Buku Besar'!H1498,Akun1,0)),""))</f>
        <v/>
      </c>
      <c r="L1498" s="331" t="str">
        <f>IF(H1498="","",IFERROR(INDEX(Penerimaan1,MATCH('Buku Besar'!H1498,Akun1,0)),""))</f>
        <v/>
      </c>
      <c r="M1498" s="331" t="str">
        <f>IF(H1498="","",IFERROR(INDEX(Pengeluaran1,MATCH('Buku Besar'!H1498,Akun1,0)),""))</f>
        <v/>
      </c>
    </row>
    <row r="1499" spans="1:13" x14ac:dyDescent="0.25">
      <c r="A1499" s="91" t="str">
        <f t="shared" si="46"/>
        <v/>
      </c>
      <c r="B1499" s="330" t="str">
        <f>IF(A1499="","",IFERROR(INDEX(Tanggal,MATCH('Buku Besar'!A1499,Akun,0)),""))</f>
        <v/>
      </c>
      <c r="C1499" s="2" t="str">
        <f>IF(A1499="","",IFERROR(INDEX(Keterangan,MATCH('Buku Besar'!A1499,Akun,0)),""))</f>
        <v/>
      </c>
      <c r="D1499" s="2" t="str">
        <f>IF(A1499="","",IFERROR(INDEX(Reff,MATCH('Buku Besar'!A1499,Akun,0)),""))</f>
        <v/>
      </c>
      <c r="E1499" s="331" t="str">
        <f>IF(A1499="","",IFERROR(INDEX(Penerimaan,MATCH('Buku Besar'!A1499,Akun,0)),""))</f>
        <v/>
      </c>
      <c r="F1499" s="331" t="str">
        <f>IF(A1499="","",IFERROR(INDEX(Pengeluaran,MATCH('Buku Besar'!A1499,Akun,0)),""))</f>
        <v/>
      </c>
      <c r="H1499" s="91" t="str">
        <f t="shared" si="47"/>
        <v/>
      </c>
      <c r="I1499" s="330" t="str">
        <f>IF(H1499="","",IFERROR(INDEX(Tanggal1,MATCH('Buku Besar'!H1499,Akun1,0)),""))</f>
        <v/>
      </c>
      <c r="J1499" s="2" t="str">
        <f>IF(H1499="","",IFERROR(INDEX(Keterangan1,MATCH('Buku Besar'!H1499,Akun1,0)),""))</f>
        <v/>
      </c>
      <c r="K1499" s="2" t="str">
        <f>IF(H1499="","",IFERROR(INDEX(Reff1,MATCH('Buku Besar'!H1499,Akun1,0)),""))</f>
        <v/>
      </c>
      <c r="L1499" s="331" t="str">
        <f>IF(H1499="","",IFERROR(INDEX(Penerimaan1,MATCH('Buku Besar'!H1499,Akun1,0)),""))</f>
        <v/>
      </c>
      <c r="M1499" s="331" t="str">
        <f>IF(H1499="","",IFERROR(INDEX(Pengeluaran1,MATCH('Buku Besar'!H1499,Akun1,0)),""))</f>
        <v/>
      </c>
    </row>
    <row r="1500" spans="1:13" x14ac:dyDescent="0.25">
      <c r="A1500" s="91" t="str">
        <f t="shared" si="46"/>
        <v/>
      </c>
      <c r="B1500" s="330" t="str">
        <f>IF(A1500="","",IFERROR(INDEX(Tanggal,MATCH('Buku Besar'!A1500,Akun,0)),""))</f>
        <v/>
      </c>
      <c r="C1500" s="2" t="str">
        <f>IF(A1500="","",IFERROR(INDEX(Keterangan,MATCH('Buku Besar'!A1500,Akun,0)),""))</f>
        <v/>
      </c>
      <c r="D1500" s="2" t="str">
        <f>IF(A1500="","",IFERROR(INDEX(Reff,MATCH('Buku Besar'!A1500,Akun,0)),""))</f>
        <v/>
      </c>
      <c r="E1500" s="331" t="str">
        <f>IF(A1500="","",IFERROR(INDEX(Penerimaan,MATCH('Buku Besar'!A1500,Akun,0)),""))</f>
        <v/>
      </c>
      <c r="F1500" s="331" t="str">
        <f>IF(A1500="","",IFERROR(INDEX(Pengeluaran,MATCH('Buku Besar'!A1500,Akun,0)),""))</f>
        <v/>
      </c>
      <c r="H1500" s="91" t="str">
        <f t="shared" si="47"/>
        <v/>
      </c>
      <c r="I1500" s="330" t="str">
        <f>IF(H1500="","",IFERROR(INDEX(Tanggal1,MATCH('Buku Besar'!H1500,Akun1,0)),""))</f>
        <v/>
      </c>
      <c r="J1500" s="2" t="str">
        <f>IF(H1500="","",IFERROR(INDEX(Keterangan1,MATCH('Buku Besar'!H1500,Akun1,0)),""))</f>
        <v/>
      </c>
      <c r="K1500" s="2" t="str">
        <f>IF(H1500="","",IFERROR(INDEX(Reff1,MATCH('Buku Besar'!H1500,Akun1,0)),""))</f>
        <v/>
      </c>
      <c r="L1500" s="331" t="str">
        <f>IF(H1500="","",IFERROR(INDEX(Penerimaan1,MATCH('Buku Besar'!H1500,Akun1,0)),""))</f>
        <v/>
      </c>
      <c r="M1500" s="331" t="str">
        <f>IF(H1500="","",IFERROR(INDEX(Pengeluaran1,MATCH('Buku Besar'!H1500,Akun1,0)),""))</f>
        <v/>
      </c>
    </row>
    <row r="1501" spans="1:13" x14ac:dyDescent="0.25">
      <c r="A1501" s="91" t="str">
        <f t="shared" si="46"/>
        <v/>
      </c>
      <c r="B1501" s="330" t="str">
        <f>IF(A1501="","",IFERROR(INDEX(Tanggal,MATCH('Buku Besar'!A1501,Akun,0)),""))</f>
        <v/>
      </c>
      <c r="C1501" s="2" t="str">
        <f>IF(A1501="","",IFERROR(INDEX(Keterangan,MATCH('Buku Besar'!A1501,Akun,0)),""))</f>
        <v/>
      </c>
      <c r="D1501" s="2" t="str">
        <f>IF(A1501="","",IFERROR(INDEX(Reff,MATCH('Buku Besar'!A1501,Akun,0)),""))</f>
        <v/>
      </c>
      <c r="E1501" s="331" t="str">
        <f>IF(A1501="","",IFERROR(INDEX(Penerimaan,MATCH('Buku Besar'!A1501,Akun,0)),""))</f>
        <v/>
      </c>
      <c r="F1501" s="331" t="str">
        <f>IF(A1501="","",IFERROR(INDEX(Pengeluaran,MATCH('Buku Besar'!A1501,Akun,0)),""))</f>
        <v/>
      </c>
      <c r="H1501" s="91" t="str">
        <f t="shared" si="47"/>
        <v/>
      </c>
      <c r="I1501" s="330" t="str">
        <f>IF(H1501="","",IFERROR(INDEX(Tanggal1,MATCH('Buku Besar'!H1501,Akun1,0)),""))</f>
        <v/>
      </c>
      <c r="J1501" s="2" t="str">
        <f>IF(H1501="","",IFERROR(INDEX(Keterangan1,MATCH('Buku Besar'!H1501,Akun1,0)),""))</f>
        <v/>
      </c>
      <c r="K1501" s="2" t="str">
        <f>IF(H1501="","",IFERROR(INDEX(Reff1,MATCH('Buku Besar'!H1501,Akun1,0)),""))</f>
        <v/>
      </c>
      <c r="L1501" s="331" t="str">
        <f>IF(H1501="","",IFERROR(INDEX(Penerimaan1,MATCH('Buku Besar'!H1501,Akun1,0)),""))</f>
        <v/>
      </c>
      <c r="M1501" s="331" t="str">
        <f>IF(H1501="","",IFERROR(INDEX(Pengeluaran1,MATCH('Buku Besar'!H1501,Akun1,0)),""))</f>
        <v/>
      </c>
    </row>
    <row r="1502" spans="1:13" x14ac:dyDescent="0.25">
      <c r="A1502" s="91" t="str">
        <f t="shared" si="46"/>
        <v/>
      </c>
      <c r="B1502" s="330" t="str">
        <f>IF(A1502="","",IFERROR(INDEX(Tanggal,MATCH('Buku Besar'!A1502,Akun,0)),""))</f>
        <v/>
      </c>
      <c r="C1502" s="2" t="str">
        <f>IF(A1502="","",IFERROR(INDEX(Keterangan,MATCH('Buku Besar'!A1502,Akun,0)),""))</f>
        <v/>
      </c>
      <c r="D1502" s="2" t="str">
        <f>IF(A1502="","",IFERROR(INDEX(Reff,MATCH('Buku Besar'!A1502,Akun,0)),""))</f>
        <v/>
      </c>
      <c r="E1502" s="331" t="str">
        <f>IF(A1502="","",IFERROR(INDEX(Penerimaan,MATCH('Buku Besar'!A1502,Akun,0)),""))</f>
        <v/>
      </c>
      <c r="F1502" s="331" t="str">
        <f>IF(A1502="","",IFERROR(INDEX(Pengeluaran,MATCH('Buku Besar'!A1502,Akun,0)),""))</f>
        <v/>
      </c>
      <c r="H1502" s="91" t="str">
        <f t="shared" si="47"/>
        <v/>
      </c>
      <c r="I1502" s="330" t="str">
        <f>IF(H1502="","",IFERROR(INDEX(Tanggal1,MATCH('Buku Besar'!H1502,Akun1,0)),""))</f>
        <v/>
      </c>
      <c r="J1502" s="2" t="str">
        <f>IF(H1502="","",IFERROR(INDEX(Keterangan1,MATCH('Buku Besar'!H1502,Akun1,0)),""))</f>
        <v/>
      </c>
      <c r="K1502" s="2" t="str">
        <f>IF(H1502="","",IFERROR(INDEX(Reff1,MATCH('Buku Besar'!H1502,Akun1,0)),""))</f>
        <v/>
      </c>
      <c r="L1502" s="331" t="str">
        <f>IF(H1502="","",IFERROR(INDEX(Penerimaan1,MATCH('Buku Besar'!H1502,Akun1,0)),""))</f>
        <v/>
      </c>
      <c r="M1502" s="331" t="str">
        <f>IF(H1502="","",IFERROR(INDEX(Pengeluaran1,MATCH('Buku Besar'!H1502,Akun1,0)),""))</f>
        <v/>
      </c>
    </row>
    <row r="1503" spans="1:13" x14ac:dyDescent="0.25">
      <c r="A1503" s="91" t="str">
        <f t="shared" si="46"/>
        <v/>
      </c>
      <c r="B1503" s="330" t="str">
        <f>IF(A1503="","",IFERROR(INDEX(Tanggal,MATCH('Buku Besar'!A1503,Akun,0)),""))</f>
        <v/>
      </c>
      <c r="C1503" s="2" t="str">
        <f>IF(A1503="","",IFERROR(INDEX(Keterangan,MATCH('Buku Besar'!A1503,Akun,0)),""))</f>
        <v/>
      </c>
      <c r="D1503" s="2" t="str">
        <f>IF(A1503="","",IFERROR(INDEX(Reff,MATCH('Buku Besar'!A1503,Akun,0)),""))</f>
        <v/>
      </c>
      <c r="E1503" s="331" t="str">
        <f>IF(A1503="","",IFERROR(INDEX(Penerimaan,MATCH('Buku Besar'!A1503,Akun,0)),""))</f>
        <v/>
      </c>
      <c r="F1503" s="331" t="str">
        <f>IF(A1503="","",IFERROR(INDEX(Pengeluaran,MATCH('Buku Besar'!A1503,Akun,0)),""))</f>
        <v/>
      </c>
      <c r="H1503" s="91" t="str">
        <f t="shared" si="47"/>
        <v/>
      </c>
      <c r="I1503" s="330" t="str">
        <f>IF(H1503="","",IFERROR(INDEX(Tanggal1,MATCH('Buku Besar'!H1503,Akun1,0)),""))</f>
        <v/>
      </c>
      <c r="J1503" s="2" t="str">
        <f>IF(H1503="","",IFERROR(INDEX(Keterangan1,MATCH('Buku Besar'!H1503,Akun1,0)),""))</f>
        <v/>
      </c>
      <c r="K1503" s="2" t="str">
        <f>IF(H1503="","",IFERROR(INDEX(Reff1,MATCH('Buku Besar'!H1503,Akun1,0)),""))</f>
        <v/>
      </c>
      <c r="L1503" s="331" t="str">
        <f>IF(H1503="","",IFERROR(INDEX(Penerimaan1,MATCH('Buku Besar'!H1503,Akun1,0)),""))</f>
        <v/>
      </c>
      <c r="M1503" s="331" t="str">
        <f>IF(H1503="","",IFERROR(INDEX(Pengeluaran1,MATCH('Buku Besar'!H1503,Akun1,0)),""))</f>
        <v/>
      </c>
    </row>
    <row r="1504" spans="1:13" x14ac:dyDescent="0.25">
      <c r="A1504" s="91" t="str">
        <f t="shared" si="46"/>
        <v/>
      </c>
      <c r="B1504" s="330" t="str">
        <f>IF(A1504="","",IFERROR(INDEX(Tanggal,MATCH('Buku Besar'!A1504,Akun,0)),""))</f>
        <v/>
      </c>
      <c r="C1504" s="2" t="str">
        <f>IF(A1504="","",IFERROR(INDEX(Keterangan,MATCH('Buku Besar'!A1504,Akun,0)),""))</f>
        <v/>
      </c>
      <c r="D1504" s="2" t="str">
        <f>IF(A1504="","",IFERROR(INDEX(Reff,MATCH('Buku Besar'!A1504,Akun,0)),""))</f>
        <v/>
      </c>
      <c r="E1504" s="331" t="str">
        <f>IF(A1504="","",IFERROR(INDEX(Penerimaan,MATCH('Buku Besar'!A1504,Akun,0)),""))</f>
        <v/>
      </c>
      <c r="F1504" s="331" t="str">
        <f>IF(A1504="","",IFERROR(INDEX(Pengeluaran,MATCH('Buku Besar'!A1504,Akun,0)),""))</f>
        <v/>
      </c>
      <c r="H1504" s="91" t="str">
        <f t="shared" si="47"/>
        <v/>
      </c>
      <c r="I1504" s="330" t="str">
        <f>IF(H1504="","",IFERROR(INDEX(Tanggal1,MATCH('Buku Besar'!H1504,Akun1,0)),""))</f>
        <v/>
      </c>
      <c r="J1504" s="2" t="str">
        <f>IF(H1504="","",IFERROR(INDEX(Keterangan1,MATCH('Buku Besar'!H1504,Akun1,0)),""))</f>
        <v/>
      </c>
      <c r="K1504" s="2" t="str">
        <f>IF(H1504="","",IFERROR(INDEX(Reff1,MATCH('Buku Besar'!H1504,Akun1,0)),""))</f>
        <v/>
      </c>
      <c r="L1504" s="331" t="str">
        <f>IF(H1504="","",IFERROR(INDEX(Penerimaan1,MATCH('Buku Besar'!H1504,Akun1,0)),""))</f>
        <v/>
      </c>
      <c r="M1504" s="331" t="str">
        <f>IF(H1504="","",IFERROR(INDEX(Pengeluaran1,MATCH('Buku Besar'!H1504,Akun1,0)),""))</f>
        <v/>
      </c>
    </row>
    <row r="1505" spans="1:13" x14ac:dyDescent="0.25">
      <c r="A1505" s="91" t="str">
        <f t="shared" si="46"/>
        <v/>
      </c>
      <c r="B1505" s="330" t="str">
        <f>IF(A1505="","",IFERROR(INDEX(Tanggal,MATCH('Buku Besar'!A1505,Akun,0)),""))</f>
        <v/>
      </c>
      <c r="C1505" s="2" t="str">
        <f>IF(A1505="","",IFERROR(INDEX(Keterangan,MATCH('Buku Besar'!A1505,Akun,0)),""))</f>
        <v/>
      </c>
      <c r="D1505" s="2" t="str">
        <f>IF(A1505="","",IFERROR(INDEX(Reff,MATCH('Buku Besar'!A1505,Akun,0)),""))</f>
        <v/>
      </c>
      <c r="E1505" s="331" t="str">
        <f>IF(A1505="","",IFERROR(INDEX(Penerimaan,MATCH('Buku Besar'!A1505,Akun,0)),""))</f>
        <v/>
      </c>
      <c r="F1505" s="331" t="str">
        <f>IF(A1505="","",IFERROR(INDEX(Pengeluaran,MATCH('Buku Besar'!A1505,Akun,0)),""))</f>
        <v/>
      </c>
      <c r="H1505" s="91" t="str">
        <f t="shared" si="47"/>
        <v/>
      </c>
      <c r="I1505" s="330" t="str">
        <f>IF(H1505="","",IFERROR(INDEX(Tanggal1,MATCH('Buku Besar'!H1505,Akun1,0)),""))</f>
        <v/>
      </c>
      <c r="J1505" s="2" t="str">
        <f>IF(H1505="","",IFERROR(INDEX(Keterangan1,MATCH('Buku Besar'!H1505,Akun1,0)),""))</f>
        <v/>
      </c>
      <c r="K1505" s="2" t="str">
        <f>IF(H1505="","",IFERROR(INDEX(Reff1,MATCH('Buku Besar'!H1505,Akun1,0)),""))</f>
        <v/>
      </c>
      <c r="L1505" s="331" t="str">
        <f>IF(H1505="","",IFERROR(INDEX(Penerimaan1,MATCH('Buku Besar'!H1505,Akun1,0)),""))</f>
        <v/>
      </c>
      <c r="M1505" s="331" t="str">
        <f>IF(H1505="","",IFERROR(INDEX(Pengeluaran1,MATCH('Buku Besar'!H1505,Akun1,0)),""))</f>
        <v/>
      </c>
    </row>
    <row r="1506" spans="1:13" x14ac:dyDescent="0.25">
      <c r="A1506" s="91" t="str">
        <f t="shared" si="46"/>
        <v/>
      </c>
      <c r="B1506" s="330" t="str">
        <f>IF(A1506="","",IFERROR(INDEX(Tanggal,MATCH('Buku Besar'!A1506,Akun,0)),""))</f>
        <v/>
      </c>
      <c r="C1506" s="2" t="str">
        <f>IF(A1506="","",IFERROR(INDEX(Keterangan,MATCH('Buku Besar'!A1506,Akun,0)),""))</f>
        <v/>
      </c>
      <c r="D1506" s="2" t="str">
        <f>IF(A1506="","",IFERROR(INDEX(Reff,MATCH('Buku Besar'!A1506,Akun,0)),""))</f>
        <v/>
      </c>
      <c r="E1506" s="331" t="str">
        <f>IF(A1506="","",IFERROR(INDEX(Penerimaan,MATCH('Buku Besar'!A1506,Akun,0)),""))</f>
        <v/>
      </c>
      <c r="F1506" s="331" t="str">
        <f>IF(A1506="","",IFERROR(INDEX(Pengeluaran,MATCH('Buku Besar'!A1506,Akun,0)),""))</f>
        <v/>
      </c>
      <c r="H1506" s="91" t="str">
        <f t="shared" si="47"/>
        <v/>
      </c>
      <c r="I1506" s="330" t="str">
        <f>IF(H1506="","",IFERROR(INDEX(Tanggal1,MATCH('Buku Besar'!H1506,Akun1,0)),""))</f>
        <v/>
      </c>
      <c r="J1506" s="2" t="str">
        <f>IF(H1506="","",IFERROR(INDEX(Keterangan1,MATCH('Buku Besar'!H1506,Akun1,0)),""))</f>
        <v/>
      </c>
      <c r="K1506" s="2" t="str">
        <f>IF(H1506="","",IFERROR(INDEX(Reff1,MATCH('Buku Besar'!H1506,Akun1,0)),""))</f>
        <v/>
      </c>
      <c r="L1506" s="331" t="str">
        <f>IF(H1506="","",IFERROR(INDEX(Penerimaan1,MATCH('Buku Besar'!H1506,Akun1,0)),""))</f>
        <v/>
      </c>
      <c r="M1506" s="331" t="str">
        <f>IF(H1506="","",IFERROR(INDEX(Pengeluaran1,MATCH('Buku Besar'!H1506,Akun1,0)),""))</f>
        <v/>
      </c>
    </row>
    <row r="1507" spans="1:13" x14ac:dyDescent="0.25">
      <c r="A1507" s="91" t="str">
        <f t="shared" si="46"/>
        <v/>
      </c>
      <c r="B1507" s="330" t="str">
        <f>IF(A1507="","",IFERROR(INDEX(Tanggal,MATCH('Buku Besar'!A1507,Akun,0)),""))</f>
        <v/>
      </c>
      <c r="C1507" s="2" t="str">
        <f>IF(A1507="","",IFERROR(INDEX(Keterangan,MATCH('Buku Besar'!A1507,Akun,0)),""))</f>
        <v/>
      </c>
      <c r="D1507" s="2" t="str">
        <f>IF(A1507="","",IFERROR(INDEX(Reff,MATCH('Buku Besar'!A1507,Akun,0)),""))</f>
        <v/>
      </c>
      <c r="E1507" s="331" t="str">
        <f>IF(A1507="","",IFERROR(INDEX(Penerimaan,MATCH('Buku Besar'!A1507,Akun,0)),""))</f>
        <v/>
      </c>
      <c r="F1507" s="331" t="str">
        <f>IF(A1507="","",IFERROR(INDEX(Pengeluaran,MATCH('Buku Besar'!A1507,Akun,0)),""))</f>
        <v/>
      </c>
      <c r="H1507" s="91" t="str">
        <f t="shared" si="47"/>
        <v/>
      </c>
      <c r="I1507" s="330" t="str">
        <f>IF(H1507="","",IFERROR(INDEX(Tanggal1,MATCH('Buku Besar'!H1507,Akun1,0)),""))</f>
        <v/>
      </c>
      <c r="J1507" s="2" t="str">
        <f>IF(H1507="","",IFERROR(INDEX(Keterangan1,MATCH('Buku Besar'!H1507,Akun1,0)),""))</f>
        <v/>
      </c>
      <c r="K1507" s="2" t="str">
        <f>IF(H1507="","",IFERROR(INDEX(Reff1,MATCH('Buku Besar'!H1507,Akun1,0)),""))</f>
        <v/>
      </c>
      <c r="L1507" s="331" t="str">
        <f>IF(H1507="","",IFERROR(INDEX(Penerimaan1,MATCH('Buku Besar'!H1507,Akun1,0)),""))</f>
        <v/>
      </c>
      <c r="M1507" s="331" t="str">
        <f>IF(H1507="","",IFERROR(INDEX(Pengeluaran1,MATCH('Buku Besar'!H1507,Akun1,0)),""))</f>
        <v/>
      </c>
    </row>
    <row r="1508" spans="1:13" x14ac:dyDescent="0.25">
      <c r="A1508" s="91" t="str">
        <f t="shared" si="46"/>
        <v/>
      </c>
      <c r="B1508" s="330" t="str">
        <f>IF(A1508="","",IFERROR(INDEX(Tanggal,MATCH('Buku Besar'!A1508,Akun,0)),""))</f>
        <v/>
      </c>
      <c r="C1508" s="2" t="str">
        <f>IF(A1508="","",IFERROR(INDEX(Keterangan,MATCH('Buku Besar'!A1508,Akun,0)),""))</f>
        <v/>
      </c>
      <c r="D1508" s="2" t="str">
        <f>IF(A1508="","",IFERROR(INDEX(Reff,MATCH('Buku Besar'!A1508,Akun,0)),""))</f>
        <v/>
      </c>
      <c r="E1508" s="331" t="str">
        <f>IF(A1508="","",IFERROR(INDEX(Penerimaan,MATCH('Buku Besar'!A1508,Akun,0)),""))</f>
        <v/>
      </c>
      <c r="F1508" s="331" t="str">
        <f>IF(A1508="","",IFERROR(INDEX(Pengeluaran,MATCH('Buku Besar'!A1508,Akun,0)),""))</f>
        <v/>
      </c>
      <c r="H1508" s="91" t="str">
        <f t="shared" si="47"/>
        <v/>
      </c>
      <c r="I1508" s="330" t="str">
        <f>IF(H1508="","",IFERROR(INDEX(Tanggal1,MATCH('Buku Besar'!H1508,Akun1,0)),""))</f>
        <v/>
      </c>
      <c r="J1508" s="2" t="str">
        <f>IF(H1508="","",IFERROR(INDEX(Keterangan1,MATCH('Buku Besar'!H1508,Akun1,0)),""))</f>
        <v/>
      </c>
      <c r="K1508" s="2" t="str">
        <f>IF(H1508="","",IFERROR(INDEX(Reff1,MATCH('Buku Besar'!H1508,Akun1,0)),""))</f>
        <v/>
      </c>
      <c r="L1508" s="331" t="str">
        <f>IF(H1508="","",IFERROR(INDEX(Penerimaan1,MATCH('Buku Besar'!H1508,Akun1,0)),""))</f>
        <v/>
      </c>
      <c r="M1508" s="331" t="str">
        <f>IF(H1508="","",IFERROR(INDEX(Pengeluaran1,MATCH('Buku Besar'!H1508,Akun1,0)),""))</f>
        <v/>
      </c>
    </row>
    <row r="1509" spans="1:13" x14ac:dyDescent="0.25">
      <c r="A1509" s="91" t="str">
        <f t="shared" si="46"/>
        <v/>
      </c>
      <c r="B1509" s="330" t="str">
        <f>IF(A1509="","",IFERROR(INDEX(Tanggal,MATCH('Buku Besar'!A1509,Akun,0)),""))</f>
        <v/>
      </c>
      <c r="C1509" s="2" t="str">
        <f>IF(A1509="","",IFERROR(INDEX(Keterangan,MATCH('Buku Besar'!A1509,Akun,0)),""))</f>
        <v/>
      </c>
      <c r="D1509" s="2" t="str">
        <f>IF(A1509="","",IFERROR(INDEX(Reff,MATCH('Buku Besar'!A1509,Akun,0)),""))</f>
        <v/>
      </c>
      <c r="E1509" s="331" t="str">
        <f>IF(A1509="","",IFERROR(INDEX(Penerimaan,MATCH('Buku Besar'!A1509,Akun,0)),""))</f>
        <v/>
      </c>
      <c r="F1509" s="331" t="str">
        <f>IF(A1509="","",IFERROR(INDEX(Pengeluaran,MATCH('Buku Besar'!A1509,Akun,0)),""))</f>
        <v/>
      </c>
      <c r="H1509" s="91" t="str">
        <f t="shared" si="47"/>
        <v/>
      </c>
      <c r="I1509" s="330" t="str">
        <f>IF(H1509="","",IFERROR(INDEX(Tanggal1,MATCH('Buku Besar'!H1509,Akun1,0)),""))</f>
        <v/>
      </c>
      <c r="J1509" s="2" t="str">
        <f>IF(H1509="","",IFERROR(INDEX(Keterangan1,MATCH('Buku Besar'!H1509,Akun1,0)),""))</f>
        <v/>
      </c>
      <c r="K1509" s="2" t="str">
        <f>IF(H1509="","",IFERROR(INDEX(Reff1,MATCH('Buku Besar'!H1509,Akun1,0)),""))</f>
        <v/>
      </c>
      <c r="L1509" s="331" t="str">
        <f>IF(H1509="","",IFERROR(INDEX(Penerimaan1,MATCH('Buku Besar'!H1509,Akun1,0)),""))</f>
        <v/>
      </c>
      <c r="M1509" s="331" t="str">
        <f>IF(H1509="","",IFERROR(INDEX(Pengeluaran1,MATCH('Buku Besar'!H1509,Akun1,0)),""))</f>
        <v/>
      </c>
    </row>
    <row r="1510" spans="1:13" x14ac:dyDescent="0.25">
      <c r="A1510" s="91" t="str">
        <f t="shared" si="46"/>
        <v/>
      </c>
      <c r="B1510" s="330" t="str">
        <f>IF(A1510="","",IFERROR(INDEX(Tanggal,MATCH('Buku Besar'!A1510,Akun,0)),""))</f>
        <v/>
      </c>
      <c r="C1510" s="2" t="str">
        <f>IF(A1510="","",IFERROR(INDEX(Keterangan,MATCH('Buku Besar'!A1510,Akun,0)),""))</f>
        <v/>
      </c>
      <c r="D1510" s="2" t="str">
        <f>IF(A1510="","",IFERROR(INDEX(Reff,MATCH('Buku Besar'!A1510,Akun,0)),""))</f>
        <v/>
      </c>
      <c r="E1510" s="331" t="str">
        <f>IF(A1510="","",IFERROR(INDEX(Penerimaan,MATCH('Buku Besar'!A1510,Akun,0)),""))</f>
        <v/>
      </c>
      <c r="F1510" s="331" t="str">
        <f>IF(A1510="","",IFERROR(INDEX(Pengeluaran,MATCH('Buku Besar'!A1510,Akun,0)),""))</f>
        <v/>
      </c>
      <c r="H1510" s="91" t="str">
        <f t="shared" si="47"/>
        <v/>
      </c>
      <c r="I1510" s="330" t="str">
        <f>IF(H1510="","",IFERROR(INDEX(Tanggal1,MATCH('Buku Besar'!H1510,Akun1,0)),""))</f>
        <v/>
      </c>
      <c r="J1510" s="2" t="str">
        <f>IF(H1510="","",IFERROR(INDEX(Keterangan1,MATCH('Buku Besar'!H1510,Akun1,0)),""))</f>
        <v/>
      </c>
      <c r="K1510" s="2" t="str">
        <f>IF(H1510="","",IFERROR(INDEX(Reff1,MATCH('Buku Besar'!H1510,Akun1,0)),""))</f>
        <v/>
      </c>
      <c r="L1510" s="331" t="str">
        <f>IF(H1510="","",IFERROR(INDEX(Penerimaan1,MATCH('Buku Besar'!H1510,Akun1,0)),""))</f>
        <v/>
      </c>
      <c r="M1510" s="331" t="str">
        <f>IF(H1510="","",IFERROR(INDEX(Pengeluaran1,MATCH('Buku Besar'!H1510,Akun1,0)),""))</f>
        <v/>
      </c>
    </row>
    <row r="1511" spans="1:13" x14ac:dyDescent="0.25">
      <c r="A1511" s="91" t="str">
        <f t="shared" si="46"/>
        <v/>
      </c>
      <c r="B1511" s="330" t="str">
        <f>IF(A1511="","",IFERROR(INDEX(Tanggal,MATCH('Buku Besar'!A1511,Akun,0)),""))</f>
        <v/>
      </c>
      <c r="C1511" s="2" t="str">
        <f>IF(A1511="","",IFERROR(INDEX(Keterangan,MATCH('Buku Besar'!A1511,Akun,0)),""))</f>
        <v/>
      </c>
      <c r="D1511" s="2" t="str">
        <f>IF(A1511="","",IFERROR(INDEX(Reff,MATCH('Buku Besar'!A1511,Akun,0)),""))</f>
        <v/>
      </c>
      <c r="E1511" s="331" t="str">
        <f>IF(A1511="","",IFERROR(INDEX(Penerimaan,MATCH('Buku Besar'!A1511,Akun,0)),""))</f>
        <v/>
      </c>
      <c r="F1511" s="331" t="str">
        <f>IF(A1511="","",IFERROR(INDEX(Pengeluaran,MATCH('Buku Besar'!A1511,Akun,0)),""))</f>
        <v/>
      </c>
      <c r="H1511" s="91" t="str">
        <f t="shared" si="47"/>
        <v/>
      </c>
      <c r="I1511" s="330" t="str">
        <f>IF(H1511="","",IFERROR(INDEX(Tanggal1,MATCH('Buku Besar'!H1511,Akun1,0)),""))</f>
        <v/>
      </c>
      <c r="J1511" s="2" t="str">
        <f>IF(H1511="","",IFERROR(INDEX(Keterangan1,MATCH('Buku Besar'!H1511,Akun1,0)),""))</f>
        <v/>
      </c>
      <c r="K1511" s="2" t="str">
        <f>IF(H1511="","",IFERROR(INDEX(Reff1,MATCH('Buku Besar'!H1511,Akun1,0)),""))</f>
        <v/>
      </c>
      <c r="L1511" s="331" t="str">
        <f>IF(H1511="","",IFERROR(INDEX(Penerimaan1,MATCH('Buku Besar'!H1511,Akun1,0)),""))</f>
        <v/>
      </c>
      <c r="M1511" s="331" t="str">
        <f>IF(H1511="","",IFERROR(INDEX(Pengeluaran1,MATCH('Buku Besar'!H1511,Akun1,0)),""))</f>
        <v/>
      </c>
    </row>
    <row r="1512" spans="1:13" x14ac:dyDescent="0.25">
      <c r="A1512" s="91" t="str">
        <f t="shared" si="46"/>
        <v/>
      </c>
      <c r="B1512" s="330" t="str">
        <f>IF(A1512="","",IFERROR(INDEX(Tanggal,MATCH('Buku Besar'!A1512,Akun,0)),""))</f>
        <v/>
      </c>
      <c r="C1512" s="2" t="str">
        <f>IF(A1512="","",IFERROR(INDEX(Keterangan,MATCH('Buku Besar'!A1512,Akun,0)),""))</f>
        <v/>
      </c>
      <c r="D1512" s="2" t="str">
        <f>IF(A1512="","",IFERROR(INDEX(Reff,MATCH('Buku Besar'!A1512,Akun,0)),""))</f>
        <v/>
      </c>
      <c r="E1512" s="331" t="str">
        <f>IF(A1512="","",IFERROR(INDEX(Penerimaan,MATCH('Buku Besar'!A1512,Akun,0)),""))</f>
        <v/>
      </c>
      <c r="F1512" s="331" t="str">
        <f>IF(A1512="","",IFERROR(INDEX(Pengeluaran,MATCH('Buku Besar'!A1512,Akun,0)),""))</f>
        <v/>
      </c>
      <c r="H1512" s="91" t="str">
        <f t="shared" si="47"/>
        <v/>
      </c>
      <c r="I1512" s="330" t="str">
        <f>IF(H1512="","",IFERROR(INDEX(Tanggal1,MATCH('Buku Besar'!H1512,Akun1,0)),""))</f>
        <v/>
      </c>
      <c r="J1512" s="2" t="str">
        <f>IF(H1512="","",IFERROR(INDEX(Keterangan1,MATCH('Buku Besar'!H1512,Akun1,0)),""))</f>
        <v/>
      </c>
      <c r="K1512" s="2" t="str">
        <f>IF(H1512="","",IFERROR(INDEX(Reff1,MATCH('Buku Besar'!H1512,Akun1,0)),""))</f>
        <v/>
      </c>
      <c r="L1512" s="331" t="str">
        <f>IF(H1512="","",IFERROR(INDEX(Penerimaan1,MATCH('Buku Besar'!H1512,Akun1,0)),""))</f>
        <v/>
      </c>
      <c r="M1512" s="331" t="str">
        <f>IF(H1512="","",IFERROR(INDEX(Pengeluaran1,MATCH('Buku Besar'!H1512,Akun1,0)),""))</f>
        <v/>
      </c>
    </row>
    <row r="1513" spans="1:13" x14ac:dyDescent="0.25">
      <c r="A1513" s="91" t="str">
        <f t="shared" si="46"/>
        <v/>
      </c>
      <c r="B1513" s="330" t="str">
        <f>IF(A1513="","",IFERROR(INDEX(Tanggal,MATCH('Buku Besar'!A1513,Akun,0)),""))</f>
        <v/>
      </c>
      <c r="C1513" s="2" t="str">
        <f>IF(A1513="","",IFERROR(INDEX(Keterangan,MATCH('Buku Besar'!A1513,Akun,0)),""))</f>
        <v/>
      </c>
      <c r="D1513" s="2" t="str">
        <f>IF(A1513="","",IFERROR(INDEX(Reff,MATCH('Buku Besar'!A1513,Akun,0)),""))</f>
        <v/>
      </c>
      <c r="E1513" s="331" t="str">
        <f>IF(A1513="","",IFERROR(INDEX(Penerimaan,MATCH('Buku Besar'!A1513,Akun,0)),""))</f>
        <v/>
      </c>
      <c r="F1513" s="331" t="str">
        <f>IF(A1513="","",IFERROR(INDEX(Pengeluaran,MATCH('Buku Besar'!A1513,Akun,0)),""))</f>
        <v/>
      </c>
      <c r="H1513" s="91" t="str">
        <f t="shared" si="47"/>
        <v/>
      </c>
      <c r="I1513" s="330" t="str">
        <f>IF(H1513="","",IFERROR(INDEX(Tanggal1,MATCH('Buku Besar'!H1513,Akun1,0)),""))</f>
        <v/>
      </c>
      <c r="J1513" s="2" t="str">
        <f>IF(H1513="","",IFERROR(INDEX(Keterangan1,MATCH('Buku Besar'!H1513,Akun1,0)),""))</f>
        <v/>
      </c>
      <c r="K1513" s="2" t="str">
        <f>IF(H1513="","",IFERROR(INDEX(Reff1,MATCH('Buku Besar'!H1513,Akun1,0)),""))</f>
        <v/>
      </c>
      <c r="L1513" s="331" t="str">
        <f>IF(H1513="","",IFERROR(INDEX(Penerimaan1,MATCH('Buku Besar'!H1513,Akun1,0)),""))</f>
        <v/>
      </c>
      <c r="M1513" s="331" t="str">
        <f>IF(H1513="","",IFERROR(INDEX(Pengeluaran1,MATCH('Buku Besar'!H1513,Akun1,0)),""))</f>
        <v/>
      </c>
    </row>
    <row r="1514" spans="1:13" x14ac:dyDescent="0.25">
      <c r="A1514" s="91" t="str">
        <f t="shared" si="46"/>
        <v/>
      </c>
      <c r="B1514" s="330" t="str">
        <f>IF(A1514="","",IFERROR(INDEX(Tanggal,MATCH('Buku Besar'!A1514,Akun,0)),""))</f>
        <v/>
      </c>
      <c r="C1514" s="2" t="str">
        <f>IF(A1514="","",IFERROR(INDEX(Keterangan,MATCH('Buku Besar'!A1514,Akun,0)),""))</f>
        <v/>
      </c>
      <c r="D1514" s="2" t="str">
        <f>IF(A1514="","",IFERROR(INDEX(Reff,MATCH('Buku Besar'!A1514,Akun,0)),""))</f>
        <v/>
      </c>
      <c r="E1514" s="331" t="str">
        <f>IF(A1514="","",IFERROR(INDEX(Penerimaan,MATCH('Buku Besar'!A1514,Akun,0)),""))</f>
        <v/>
      </c>
      <c r="F1514" s="331" t="str">
        <f>IF(A1514="","",IFERROR(INDEX(Pengeluaran,MATCH('Buku Besar'!A1514,Akun,0)),""))</f>
        <v/>
      </c>
      <c r="H1514" s="91" t="str">
        <f t="shared" si="47"/>
        <v/>
      </c>
      <c r="I1514" s="330" t="str">
        <f>IF(H1514="","",IFERROR(INDEX(Tanggal1,MATCH('Buku Besar'!H1514,Akun1,0)),""))</f>
        <v/>
      </c>
      <c r="J1514" s="2" t="str">
        <f>IF(H1514="","",IFERROR(INDEX(Keterangan1,MATCH('Buku Besar'!H1514,Akun1,0)),""))</f>
        <v/>
      </c>
      <c r="K1514" s="2" t="str">
        <f>IF(H1514="","",IFERROR(INDEX(Reff1,MATCH('Buku Besar'!H1514,Akun1,0)),""))</f>
        <v/>
      </c>
      <c r="L1514" s="331" t="str">
        <f>IF(H1514="","",IFERROR(INDEX(Penerimaan1,MATCH('Buku Besar'!H1514,Akun1,0)),""))</f>
        <v/>
      </c>
      <c r="M1514" s="331" t="str">
        <f>IF(H1514="","",IFERROR(INDEX(Pengeluaran1,MATCH('Buku Besar'!H1514,Akun1,0)),""))</f>
        <v/>
      </c>
    </row>
    <row r="1515" spans="1:13" x14ac:dyDescent="0.25">
      <c r="A1515" s="91" t="str">
        <f t="shared" si="46"/>
        <v/>
      </c>
      <c r="B1515" s="330" t="str">
        <f>IF(A1515="","",IFERROR(INDEX(Tanggal,MATCH('Buku Besar'!A1515,Akun,0)),""))</f>
        <v/>
      </c>
      <c r="C1515" s="2" t="str">
        <f>IF(A1515="","",IFERROR(INDEX(Keterangan,MATCH('Buku Besar'!A1515,Akun,0)),""))</f>
        <v/>
      </c>
      <c r="D1515" s="2" t="str">
        <f>IF(A1515="","",IFERROR(INDEX(Reff,MATCH('Buku Besar'!A1515,Akun,0)),""))</f>
        <v/>
      </c>
      <c r="E1515" s="331" t="str">
        <f>IF(A1515="","",IFERROR(INDEX(Penerimaan,MATCH('Buku Besar'!A1515,Akun,0)),""))</f>
        <v/>
      </c>
      <c r="F1515" s="331" t="str">
        <f>IF(A1515="","",IFERROR(INDEX(Pengeluaran,MATCH('Buku Besar'!A1515,Akun,0)),""))</f>
        <v/>
      </c>
      <c r="H1515" s="91" t="str">
        <f t="shared" si="47"/>
        <v/>
      </c>
      <c r="I1515" s="330" t="str">
        <f>IF(H1515="","",IFERROR(INDEX(Tanggal1,MATCH('Buku Besar'!H1515,Akun1,0)),""))</f>
        <v/>
      </c>
      <c r="J1515" s="2" t="str">
        <f>IF(H1515="","",IFERROR(INDEX(Keterangan1,MATCH('Buku Besar'!H1515,Akun1,0)),""))</f>
        <v/>
      </c>
      <c r="K1515" s="2" t="str">
        <f>IF(H1515="","",IFERROR(INDEX(Reff1,MATCH('Buku Besar'!H1515,Akun1,0)),""))</f>
        <v/>
      </c>
      <c r="L1515" s="331" t="str">
        <f>IF(H1515="","",IFERROR(INDEX(Penerimaan1,MATCH('Buku Besar'!H1515,Akun1,0)),""))</f>
        <v/>
      </c>
      <c r="M1515" s="331" t="str">
        <f>IF(H1515="","",IFERROR(INDEX(Pengeluaran1,MATCH('Buku Besar'!H1515,Akun1,0)),""))</f>
        <v/>
      </c>
    </row>
    <row r="1516" spans="1:13" x14ac:dyDescent="0.25">
      <c r="A1516" s="91" t="str">
        <f t="shared" si="46"/>
        <v/>
      </c>
      <c r="B1516" s="330" t="str">
        <f>IF(A1516="","",IFERROR(INDEX(Tanggal,MATCH('Buku Besar'!A1516,Akun,0)),""))</f>
        <v/>
      </c>
      <c r="C1516" s="2" t="str">
        <f>IF(A1516="","",IFERROR(INDEX(Keterangan,MATCH('Buku Besar'!A1516,Akun,0)),""))</f>
        <v/>
      </c>
      <c r="D1516" s="2" t="str">
        <f>IF(A1516="","",IFERROR(INDEX(Reff,MATCH('Buku Besar'!A1516,Akun,0)),""))</f>
        <v/>
      </c>
      <c r="E1516" s="331" t="str">
        <f>IF(A1516="","",IFERROR(INDEX(Penerimaan,MATCH('Buku Besar'!A1516,Akun,0)),""))</f>
        <v/>
      </c>
      <c r="F1516" s="331" t="str">
        <f>IF(A1516="","",IFERROR(INDEX(Pengeluaran,MATCH('Buku Besar'!A1516,Akun,0)),""))</f>
        <v/>
      </c>
      <c r="H1516" s="91" t="str">
        <f t="shared" si="47"/>
        <v/>
      </c>
      <c r="I1516" s="330" t="str">
        <f>IF(H1516="","",IFERROR(INDEX(Tanggal1,MATCH('Buku Besar'!H1516,Akun1,0)),""))</f>
        <v/>
      </c>
      <c r="J1516" s="2" t="str">
        <f>IF(H1516="","",IFERROR(INDEX(Keterangan1,MATCH('Buku Besar'!H1516,Akun1,0)),""))</f>
        <v/>
      </c>
      <c r="K1516" s="2" t="str">
        <f>IF(H1516="","",IFERROR(INDEX(Reff1,MATCH('Buku Besar'!H1516,Akun1,0)),""))</f>
        <v/>
      </c>
      <c r="L1516" s="331" t="str">
        <f>IF(H1516="","",IFERROR(INDEX(Penerimaan1,MATCH('Buku Besar'!H1516,Akun1,0)),""))</f>
        <v/>
      </c>
      <c r="M1516" s="331" t="str">
        <f>IF(H1516="","",IFERROR(INDEX(Pengeluaran1,MATCH('Buku Besar'!H1516,Akun1,0)),""))</f>
        <v/>
      </c>
    </row>
    <row r="1517" spans="1:13" x14ac:dyDescent="0.25">
      <c r="A1517" s="91" t="str">
        <f t="shared" si="46"/>
        <v/>
      </c>
      <c r="B1517" s="330" t="str">
        <f>IF(A1517="","",IFERROR(INDEX(Tanggal,MATCH('Buku Besar'!A1517,Akun,0)),""))</f>
        <v/>
      </c>
      <c r="C1517" s="2" t="str">
        <f>IF(A1517="","",IFERROR(INDEX(Keterangan,MATCH('Buku Besar'!A1517,Akun,0)),""))</f>
        <v/>
      </c>
      <c r="D1517" s="2" t="str">
        <f>IF(A1517="","",IFERROR(INDEX(Reff,MATCH('Buku Besar'!A1517,Akun,0)),""))</f>
        <v/>
      </c>
      <c r="E1517" s="331" t="str">
        <f>IF(A1517="","",IFERROR(INDEX(Penerimaan,MATCH('Buku Besar'!A1517,Akun,0)),""))</f>
        <v/>
      </c>
      <c r="F1517" s="331" t="str">
        <f>IF(A1517="","",IFERROR(INDEX(Pengeluaran,MATCH('Buku Besar'!A1517,Akun,0)),""))</f>
        <v/>
      </c>
      <c r="H1517" s="91" t="str">
        <f t="shared" si="47"/>
        <v/>
      </c>
      <c r="I1517" s="330" t="str">
        <f>IF(H1517="","",IFERROR(INDEX(Tanggal1,MATCH('Buku Besar'!H1517,Akun1,0)),""))</f>
        <v/>
      </c>
      <c r="J1517" s="2" t="str">
        <f>IF(H1517="","",IFERROR(INDEX(Keterangan1,MATCH('Buku Besar'!H1517,Akun1,0)),""))</f>
        <v/>
      </c>
      <c r="K1517" s="2" t="str">
        <f>IF(H1517="","",IFERROR(INDEX(Reff1,MATCH('Buku Besar'!H1517,Akun1,0)),""))</f>
        <v/>
      </c>
      <c r="L1517" s="331" t="str">
        <f>IF(H1517="","",IFERROR(INDEX(Penerimaan1,MATCH('Buku Besar'!H1517,Akun1,0)),""))</f>
        <v/>
      </c>
      <c r="M1517" s="331" t="str">
        <f>IF(H1517="","",IFERROR(INDEX(Pengeluaran1,MATCH('Buku Besar'!H1517,Akun1,0)),""))</f>
        <v/>
      </c>
    </row>
    <row r="1518" spans="1:13" x14ac:dyDescent="0.25">
      <c r="A1518" s="91" t="str">
        <f t="shared" si="46"/>
        <v/>
      </c>
      <c r="B1518" s="330" t="str">
        <f>IF(A1518="","",IFERROR(INDEX(Tanggal,MATCH('Buku Besar'!A1518,Akun,0)),""))</f>
        <v/>
      </c>
      <c r="C1518" s="2" t="str">
        <f>IF(A1518="","",IFERROR(INDEX(Keterangan,MATCH('Buku Besar'!A1518,Akun,0)),""))</f>
        <v/>
      </c>
      <c r="D1518" s="2" t="str">
        <f>IF(A1518="","",IFERROR(INDEX(Reff,MATCH('Buku Besar'!A1518,Akun,0)),""))</f>
        <v/>
      </c>
      <c r="E1518" s="331" t="str">
        <f>IF(A1518="","",IFERROR(INDEX(Penerimaan,MATCH('Buku Besar'!A1518,Akun,0)),""))</f>
        <v/>
      </c>
      <c r="F1518" s="331" t="str">
        <f>IF(A1518="","",IFERROR(INDEX(Pengeluaran,MATCH('Buku Besar'!A1518,Akun,0)),""))</f>
        <v/>
      </c>
      <c r="H1518" s="91" t="str">
        <f t="shared" si="47"/>
        <v/>
      </c>
      <c r="I1518" s="330" t="str">
        <f>IF(H1518="","",IFERROR(INDEX(Tanggal1,MATCH('Buku Besar'!H1518,Akun1,0)),""))</f>
        <v/>
      </c>
      <c r="J1518" s="2" t="str">
        <f>IF(H1518="","",IFERROR(INDEX(Keterangan1,MATCH('Buku Besar'!H1518,Akun1,0)),""))</f>
        <v/>
      </c>
      <c r="K1518" s="2" t="str">
        <f>IF(H1518="","",IFERROR(INDEX(Reff1,MATCH('Buku Besar'!H1518,Akun1,0)),""))</f>
        <v/>
      </c>
      <c r="L1518" s="331" t="str">
        <f>IF(H1518="","",IFERROR(INDEX(Penerimaan1,MATCH('Buku Besar'!H1518,Akun1,0)),""))</f>
        <v/>
      </c>
      <c r="M1518" s="331" t="str">
        <f>IF(H1518="","",IFERROR(INDEX(Pengeluaran1,MATCH('Buku Besar'!H1518,Akun1,0)),""))</f>
        <v/>
      </c>
    </row>
    <row r="1519" spans="1:13" x14ac:dyDescent="0.25">
      <c r="A1519" s="91" t="str">
        <f t="shared" si="46"/>
        <v/>
      </c>
      <c r="B1519" s="330" t="str">
        <f>IF(A1519="","",IFERROR(INDEX(Tanggal,MATCH('Buku Besar'!A1519,Akun,0)),""))</f>
        <v/>
      </c>
      <c r="C1519" s="2" t="str">
        <f>IF(A1519="","",IFERROR(INDEX(Keterangan,MATCH('Buku Besar'!A1519,Akun,0)),""))</f>
        <v/>
      </c>
      <c r="D1519" s="2" t="str">
        <f>IF(A1519="","",IFERROR(INDEX(Reff,MATCH('Buku Besar'!A1519,Akun,0)),""))</f>
        <v/>
      </c>
      <c r="E1519" s="331" t="str">
        <f>IF(A1519="","",IFERROR(INDEX(Penerimaan,MATCH('Buku Besar'!A1519,Akun,0)),""))</f>
        <v/>
      </c>
      <c r="F1519" s="331" t="str">
        <f>IF(A1519="","",IFERROR(INDEX(Pengeluaran,MATCH('Buku Besar'!A1519,Akun,0)),""))</f>
        <v/>
      </c>
      <c r="H1519" s="91" t="str">
        <f t="shared" si="47"/>
        <v/>
      </c>
      <c r="I1519" s="330" t="str">
        <f>IF(H1519="","",IFERROR(INDEX(Tanggal1,MATCH('Buku Besar'!H1519,Akun1,0)),""))</f>
        <v/>
      </c>
      <c r="J1519" s="2" t="str">
        <f>IF(H1519="","",IFERROR(INDEX(Keterangan1,MATCH('Buku Besar'!H1519,Akun1,0)),""))</f>
        <v/>
      </c>
      <c r="K1519" s="2" t="str">
        <f>IF(H1519="","",IFERROR(INDEX(Reff1,MATCH('Buku Besar'!H1519,Akun1,0)),""))</f>
        <v/>
      </c>
      <c r="L1519" s="331" t="str">
        <f>IF(H1519="","",IFERROR(INDEX(Penerimaan1,MATCH('Buku Besar'!H1519,Akun1,0)),""))</f>
        <v/>
      </c>
      <c r="M1519" s="331" t="str">
        <f>IF(H1519="","",IFERROR(INDEX(Pengeluaran1,MATCH('Buku Besar'!H1519,Akun1,0)),""))</f>
        <v/>
      </c>
    </row>
    <row r="1520" spans="1:13" x14ac:dyDescent="0.25">
      <c r="A1520" s="91" t="str">
        <f t="shared" si="46"/>
        <v/>
      </c>
      <c r="B1520" s="330" t="str">
        <f>IF(A1520="","",IFERROR(INDEX(Tanggal,MATCH('Buku Besar'!A1520,Akun,0)),""))</f>
        <v/>
      </c>
      <c r="C1520" s="2" t="str">
        <f>IF(A1520="","",IFERROR(INDEX(Keterangan,MATCH('Buku Besar'!A1520,Akun,0)),""))</f>
        <v/>
      </c>
      <c r="D1520" s="2" t="str">
        <f>IF(A1520="","",IFERROR(INDEX(Reff,MATCH('Buku Besar'!A1520,Akun,0)),""))</f>
        <v/>
      </c>
      <c r="E1520" s="331" t="str">
        <f>IF(A1520="","",IFERROR(INDEX(Penerimaan,MATCH('Buku Besar'!A1520,Akun,0)),""))</f>
        <v/>
      </c>
      <c r="F1520" s="331" t="str">
        <f>IF(A1520="","",IFERROR(INDEX(Pengeluaran,MATCH('Buku Besar'!A1520,Akun,0)),""))</f>
        <v/>
      </c>
      <c r="H1520" s="91" t="str">
        <f t="shared" si="47"/>
        <v/>
      </c>
      <c r="I1520" s="330" t="str">
        <f>IF(H1520="","",IFERROR(INDEX(Tanggal1,MATCH('Buku Besar'!H1520,Akun1,0)),""))</f>
        <v/>
      </c>
      <c r="J1520" s="2" t="str">
        <f>IF(H1520="","",IFERROR(INDEX(Keterangan1,MATCH('Buku Besar'!H1520,Akun1,0)),""))</f>
        <v/>
      </c>
      <c r="K1520" s="2" t="str">
        <f>IF(H1520="","",IFERROR(INDEX(Reff1,MATCH('Buku Besar'!H1520,Akun1,0)),""))</f>
        <v/>
      </c>
      <c r="L1520" s="331" t="str">
        <f>IF(H1520="","",IFERROR(INDEX(Penerimaan1,MATCH('Buku Besar'!H1520,Akun1,0)),""))</f>
        <v/>
      </c>
      <c r="M1520" s="331" t="str">
        <f>IF(H1520="","",IFERROR(INDEX(Pengeluaran1,MATCH('Buku Besar'!H1520,Akun1,0)),""))</f>
        <v/>
      </c>
    </row>
    <row r="1521" spans="1:13" x14ac:dyDescent="0.25">
      <c r="A1521" s="91" t="str">
        <f t="shared" si="46"/>
        <v/>
      </c>
      <c r="B1521" s="330" t="str">
        <f>IF(A1521="","",IFERROR(INDEX(Tanggal,MATCH('Buku Besar'!A1521,Akun,0)),""))</f>
        <v/>
      </c>
      <c r="C1521" s="2" t="str">
        <f>IF(A1521="","",IFERROR(INDEX(Keterangan,MATCH('Buku Besar'!A1521,Akun,0)),""))</f>
        <v/>
      </c>
      <c r="D1521" s="2" t="str">
        <f>IF(A1521="","",IFERROR(INDEX(Reff,MATCH('Buku Besar'!A1521,Akun,0)),""))</f>
        <v/>
      </c>
      <c r="E1521" s="331" t="str">
        <f>IF(A1521="","",IFERROR(INDEX(Penerimaan,MATCH('Buku Besar'!A1521,Akun,0)),""))</f>
        <v/>
      </c>
      <c r="F1521" s="331" t="str">
        <f>IF(A1521="","",IFERROR(INDEX(Pengeluaran,MATCH('Buku Besar'!A1521,Akun,0)),""))</f>
        <v/>
      </c>
      <c r="H1521" s="91" t="str">
        <f t="shared" si="47"/>
        <v/>
      </c>
      <c r="I1521" s="330" t="str">
        <f>IF(H1521="","",IFERROR(INDEX(Tanggal1,MATCH('Buku Besar'!H1521,Akun1,0)),""))</f>
        <v/>
      </c>
      <c r="J1521" s="2" t="str">
        <f>IF(H1521="","",IFERROR(INDEX(Keterangan1,MATCH('Buku Besar'!H1521,Akun1,0)),""))</f>
        <v/>
      </c>
      <c r="K1521" s="2" t="str">
        <f>IF(H1521="","",IFERROR(INDEX(Reff1,MATCH('Buku Besar'!H1521,Akun1,0)),""))</f>
        <v/>
      </c>
      <c r="L1521" s="331" t="str">
        <f>IF(H1521="","",IFERROR(INDEX(Penerimaan1,MATCH('Buku Besar'!H1521,Akun1,0)),""))</f>
        <v/>
      </c>
      <c r="M1521" s="331" t="str">
        <f>IF(H1521="","",IFERROR(INDEX(Pengeluaran1,MATCH('Buku Besar'!H1521,Akun1,0)),""))</f>
        <v/>
      </c>
    </row>
    <row r="1522" spans="1:13" x14ac:dyDescent="0.25">
      <c r="A1522" s="91" t="str">
        <f t="shared" si="46"/>
        <v/>
      </c>
      <c r="B1522" s="330" t="str">
        <f>IF(A1522="","",IFERROR(INDEX(Tanggal,MATCH('Buku Besar'!A1522,Akun,0)),""))</f>
        <v/>
      </c>
      <c r="C1522" s="2" t="str">
        <f>IF(A1522="","",IFERROR(INDEX(Keterangan,MATCH('Buku Besar'!A1522,Akun,0)),""))</f>
        <v/>
      </c>
      <c r="D1522" s="2" t="str">
        <f>IF(A1522="","",IFERROR(INDEX(Reff,MATCH('Buku Besar'!A1522,Akun,0)),""))</f>
        <v/>
      </c>
      <c r="E1522" s="331" t="str">
        <f>IF(A1522="","",IFERROR(INDEX(Penerimaan,MATCH('Buku Besar'!A1522,Akun,0)),""))</f>
        <v/>
      </c>
      <c r="F1522" s="331" t="str">
        <f>IF(A1522="","",IFERROR(INDEX(Pengeluaran,MATCH('Buku Besar'!A1522,Akun,0)),""))</f>
        <v/>
      </c>
      <c r="H1522" s="91" t="str">
        <f t="shared" si="47"/>
        <v/>
      </c>
      <c r="I1522" s="330" t="str">
        <f>IF(H1522="","",IFERROR(INDEX(Tanggal1,MATCH('Buku Besar'!H1522,Akun1,0)),""))</f>
        <v/>
      </c>
      <c r="J1522" s="2" t="str">
        <f>IF(H1522="","",IFERROR(INDEX(Keterangan1,MATCH('Buku Besar'!H1522,Akun1,0)),""))</f>
        <v/>
      </c>
      <c r="K1522" s="2" t="str">
        <f>IF(H1522="","",IFERROR(INDEX(Reff1,MATCH('Buku Besar'!H1522,Akun1,0)),""))</f>
        <v/>
      </c>
      <c r="L1522" s="331" t="str">
        <f>IF(H1522="","",IFERROR(INDEX(Penerimaan1,MATCH('Buku Besar'!H1522,Akun1,0)),""))</f>
        <v/>
      </c>
      <c r="M1522" s="331" t="str">
        <f>IF(H1522="","",IFERROR(INDEX(Pengeluaran1,MATCH('Buku Besar'!H1522,Akun1,0)),""))</f>
        <v/>
      </c>
    </row>
    <row r="1523" spans="1:13" x14ac:dyDescent="0.25">
      <c r="A1523" s="91" t="str">
        <f t="shared" si="46"/>
        <v/>
      </c>
      <c r="B1523" s="330" t="str">
        <f>IF(A1523="","",IFERROR(INDEX(Tanggal,MATCH('Buku Besar'!A1523,Akun,0)),""))</f>
        <v/>
      </c>
      <c r="C1523" s="2" t="str">
        <f>IF(A1523="","",IFERROR(INDEX(Keterangan,MATCH('Buku Besar'!A1523,Akun,0)),""))</f>
        <v/>
      </c>
      <c r="D1523" s="2" t="str">
        <f>IF(A1523="","",IFERROR(INDEX(Reff,MATCH('Buku Besar'!A1523,Akun,0)),""))</f>
        <v/>
      </c>
      <c r="E1523" s="331" t="str">
        <f>IF(A1523="","",IFERROR(INDEX(Penerimaan,MATCH('Buku Besar'!A1523,Akun,0)),""))</f>
        <v/>
      </c>
      <c r="F1523" s="331" t="str">
        <f>IF(A1523="","",IFERROR(INDEX(Pengeluaran,MATCH('Buku Besar'!A1523,Akun,0)),""))</f>
        <v/>
      </c>
      <c r="H1523" s="91" t="str">
        <f t="shared" si="47"/>
        <v/>
      </c>
      <c r="I1523" s="330" t="str">
        <f>IF(H1523="","",IFERROR(INDEX(Tanggal1,MATCH('Buku Besar'!H1523,Akun1,0)),""))</f>
        <v/>
      </c>
      <c r="J1523" s="2" t="str">
        <f>IF(H1523="","",IFERROR(INDEX(Keterangan1,MATCH('Buku Besar'!H1523,Akun1,0)),""))</f>
        <v/>
      </c>
      <c r="K1523" s="2" t="str">
        <f>IF(H1523="","",IFERROR(INDEX(Reff1,MATCH('Buku Besar'!H1523,Akun1,0)),""))</f>
        <v/>
      </c>
      <c r="L1523" s="331" t="str">
        <f>IF(H1523="","",IFERROR(INDEX(Penerimaan1,MATCH('Buku Besar'!H1523,Akun1,0)),""))</f>
        <v/>
      </c>
      <c r="M1523" s="331" t="str">
        <f>IF(H1523="","",IFERROR(INDEX(Pengeluaran1,MATCH('Buku Besar'!H1523,Akun1,0)),""))</f>
        <v/>
      </c>
    </row>
    <row r="1524" spans="1:13" x14ac:dyDescent="0.25">
      <c r="A1524" s="91" t="str">
        <f t="shared" si="46"/>
        <v/>
      </c>
      <c r="B1524" s="330" t="str">
        <f>IF(A1524="","",IFERROR(INDEX(Tanggal,MATCH('Buku Besar'!A1524,Akun,0)),""))</f>
        <v/>
      </c>
      <c r="C1524" s="2" t="str">
        <f>IF(A1524="","",IFERROR(INDEX(Keterangan,MATCH('Buku Besar'!A1524,Akun,0)),""))</f>
        <v/>
      </c>
      <c r="D1524" s="2" t="str">
        <f>IF(A1524="","",IFERROR(INDEX(Reff,MATCH('Buku Besar'!A1524,Akun,0)),""))</f>
        <v/>
      </c>
      <c r="E1524" s="331" t="str">
        <f>IF(A1524="","",IFERROR(INDEX(Penerimaan,MATCH('Buku Besar'!A1524,Akun,0)),""))</f>
        <v/>
      </c>
      <c r="F1524" s="331" t="str">
        <f>IF(A1524="","",IFERROR(INDEX(Pengeluaran,MATCH('Buku Besar'!A1524,Akun,0)),""))</f>
        <v/>
      </c>
      <c r="H1524" s="91" t="str">
        <f t="shared" si="47"/>
        <v/>
      </c>
      <c r="I1524" s="330" t="str">
        <f>IF(H1524="","",IFERROR(INDEX(Tanggal1,MATCH('Buku Besar'!H1524,Akun1,0)),""))</f>
        <v/>
      </c>
      <c r="J1524" s="2" t="str">
        <f>IF(H1524="","",IFERROR(INDEX(Keterangan1,MATCH('Buku Besar'!H1524,Akun1,0)),""))</f>
        <v/>
      </c>
      <c r="K1524" s="2" t="str">
        <f>IF(H1524="","",IFERROR(INDEX(Reff1,MATCH('Buku Besar'!H1524,Akun1,0)),""))</f>
        <v/>
      </c>
      <c r="L1524" s="331" t="str">
        <f>IF(H1524="","",IFERROR(INDEX(Penerimaan1,MATCH('Buku Besar'!H1524,Akun1,0)),""))</f>
        <v/>
      </c>
      <c r="M1524" s="331" t="str">
        <f>IF(H1524="","",IFERROR(INDEX(Pengeluaran1,MATCH('Buku Besar'!H1524,Akun1,0)),""))</f>
        <v/>
      </c>
    </row>
    <row r="1525" spans="1:13" x14ac:dyDescent="0.25">
      <c r="A1525" s="91" t="str">
        <f t="shared" si="46"/>
        <v/>
      </c>
      <c r="B1525" s="330" t="str">
        <f>IF(A1525="","",IFERROR(INDEX(Tanggal,MATCH('Buku Besar'!A1525,Akun,0)),""))</f>
        <v/>
      </c>
      <c r="C1525" s="2" t="str">
        <f>IF(A1525="","",IFERROR(INDEX(Keterangan,MATCH('Buku Besar'!A1525,Akun,0)),""))</f>
        <v/>
      </c>
      <c r="D1525" s="2" t="str">
        <f>IF(A1525="","",IFERROR(INDEX(Reff,MATCH('Buku Besar'!A1525,Akun,0)),""))</f>
        <v/>
      </c>
      <c r="E1525" s="331" t="str">
        <f>IF(A1525="","",IFERROR(INDEX(Penerimaan,MATCH('Buku Besar'!A1525,Akun,0)),""))</f>
        <v/>
      </c>
      <c r="F1525" s="331" t="str">
        <f>IF(A1525="","",IFERROR(INDEX(Pengeluaran,MATCH('Buku Besar'!A1525,Akun,0)),""))</f>
        <v/>
      </c>
      <c r="H1525" s="91" t="str">
        <f t="shared" si="47"/>
        <v/>
      </c>
      <c r="I1525" s="330" t="str">
        <f>IF(H1525="","",IFERROR(INDEX(Tanggal1,MATCH('Buku Besar'!H1525,Akun1,0)),""))</f>
        <v/>
      </c>
      <c r="J1525" s="2" t="str">
        <f>IF(H1525="","",IFERROR(INDEX(Keterangan1,MATCH('Buku Besar'!H1525,Akun1,0)),""))</f>
        <v/>
      </c>
      <c r="K1525" s="2" t="str">
        <f>IF(H1525="","",IFERROR(INDEX(Reff1,MATCH('Buku Besar'!H1525,Akun1,0)),""))</f>
        <v/>
      </c>
      <c r="L1525" s="331" t="str">
        <f>IF(H1525="","",IFERROR(INDEX(Penerimaan1,MATCH('Buku Besar'!H1525,Akun1,0)),""))</f>
        <v/>
      </c>
      <c r="M1525" s="331" t="str">
        <f>IF(H1525="","",IFERROR(INDEX(Pengeluaran1,MATCH('Buku Besar'!H1525,Akun1,0)),""))</f>
        <v/>
      </c>
    </row>
    <row r="1526" spans="1:13" x14ac:dyDescent="0.25">
      <c r="A1526" s="91" t="str">
        <f t="shared" si="46"/>
        <v/>
      </c>
      <c r="B1526" s="330" t="str">
        <f>IF(A1526="","",IFERROR(INDEX(Tanggal,MATCH('Buku Besar'!A1526,Akun,0)),""))</f>
        <v/>
      </c>
      <c r="C1526" s="2" t="str">
        <f>IF(A1526="","",IFERROR(INDEX(Keterangan,MATCH('Buku Besar'!A1526,Akun,0)),""))</f>
        <v/>
      </c>
      <c r="D1526" s="2" t="str">
        <f>IF(A1526="","",IFERROR(INDEX(Reff,MATCH('Buku Besar'!A1526,Akun,0)),""))</f>
        <v/>
      </c>
      <c r="E1526" s="331" t="str">
        <f>IF(A1526="","",IFERROR(INDEX(Penerimaan,MATCH('Buku Besar'!A1526,Akun,0)),""))</f>
        <v/>
      </c>
      <c r="F1526" s="331" t="str">
        <f>IF(A1526="","",IFERROR(INDEX(Pengeluaran,MATCH('Buku Besar'!A1526,Akun,0)),""))</f>
        <v/>
      </c>
      <c r="H1526" s="91" t="str">
        <f t="shared" si="47"/>
        <v/>
      </c>
      <c r="I1526" s="330" t="str">
        <f>IF(H1526="","",IFERROR(INDEX(Tanggal1,MATCH('Buku Besar'!H1526,Akun1,0)),""))</f>
        <v/>
      </c>
      <c r="J1526" s="2" t="str">
        <f>IF(H1526="","",IFERROR(INDEX(Keterangan1,MATCH('Buku Besar'!H1526,Akun1,0)),""))</f>
        <v/>
      </c>
      <c r="K1526" s="2" t="str">
        <f>IF(H1526="","",IFERROR(INDEX(Reff1,MATCH('Buku Besar'!H1526,Akun1,0)),""))</f>
        <v/>
      </c>
      <c r="L1526" s="331" t="str">
        <f>IF(H1526="","",IFERROR(INDEX(Penerimaan1,MATCH('Buku Besar'!H1526,Akun1,0)),""))</f>
        <v/>
      </c>
      <c r="M1526" s="331" t="str">
        <f>IF(H1526="","",IFERROR(INDEX(Pengeluaran1,MATCH('Buku Besar'!H1526,Akun1,0)),""))</f>
        <v/>
      </c>
    </row>
    <row r="1527" spans="1:13" x14ac:dyDescent="0.25">
      <c r="A1527" s="91" t="str">
        <f t="shared" si="46"/>
        <v/>
      </c>
      <c r="B1527" s="330" t="str">
        <f>IF(A1527="","",IFERROR(INDEX(Tanggal,MATCH('Buku Besar'!A1527,Akun,0)),""))</f>
        <v/>
      </c>
      <c r="C1527" s="2" t="str">
        <f>IF(A1527="","",IFERROR(INDEX(Keterangan,MATCH('Buku Besar'!A1527,Akun,0)),""))</f>
        <v/>
      </c>
      <c r="D1527" s="2" t="str">
        <f>IF(A1527="","",IFERROR(INDEX(Reff,MATCH('Buku Besar'!A1527,Akun,0)),""))</f>
        <v/>
      </c>
      <c r="E1527" s="331" t="str">
        <f>IF(A1527="","",IFERROR(INDEX(Penerimaan,MATCH('Buku Besar'!A1527,Akun,0)),""))</f>
        <v/>
      </c>
      <c r="F1527" s="331" t="str">
        <f>IF(A1527="","",IFERROR(INDEX(Pengeluaran,MATCH('Buku Besar'!A1527,Akun,0)),""))</f>
        <v/>
      </c>
      <c r="H1527" s="91" t="str">
        <f t="shared" si="47"/>
        <v/>
      </c>
      <c r="I1527" s="330" t="str">
        <f>IF(H1527="","",IFERROR(INDEX(Tanggal1,MATCH('Buku Besar'!H1527,Akun1,0)),""))</f>
        <v/>
      </c>
      <c r="J1527" s="2" t="str">
        <f>IF(H1527="","",IFERROR(INDEX(Keterangan1,MATCH('Buku Besar'!H1527,Akun1,0)),""))</f>
        <v/>
      </c>
      <c r="K1527" s="2" t="str">
        <f>IF(H1527="","",IFERROR(INDEX(Reff1,MATCH('Buku Besar'!H1527,Akun1,0)),""))</f>
        <v/>
      </c>
      <c r="L1527" s="331" t="str">
        <f>IF(H1527="","",IFERROR(INDEX(Penerimaan1,MATCH('Buku Besar'!H1527,Akun1,0)),""))</f>
        <v/>
      </c>
      <c r="M1527" s="331" t="str">
        <f>IF(H1527="","",IFERROR(INDEX(Pengeluaran1,MATCH('Buku Besar'!H1527,Akun1,0)),""))</f>
        <v/>
      </c>
    </row>
    <row r="1528" spans="1:13" x14ac:dyDescent="0.25">
      <c r="A1528" s="91" t="str">
        <f t="shared" si="46"/>
        <v/>
      </c>
      <c r="B1528" s="330" t="str">
        <f>IF(A1528="","",IFERROR(INDEX(Tanggal,MATCH('Buku Besar'!A1528,Akun,0)),""))</f>
        <v/>
      </c>
      <c r="C1528" s="2" t="str">
        <f>IF(A1528="","",IFERROR(INDEX(Keterangan,MATCH('Buku Besar'!A1528,Akun,0)),""))</f>
        <v/>
      </c>
      <c r="D1528" s="2" t="str">
        <f>IF(A1528="","",IFERROR(INDEX(Reff,MATCH('Buku Besar'!A1528,Akun,0)),""))</f>
        <v/>
      </c>
      <c r="E1528" s="331" t="str">
        <f>IF(A1528="","",IFERROR(INDEX(Penerimaan,MATCH('Buku Besar'!A1528,Akun,0)),""))</f>
        <v/>
      </c>
      <c r="F1528" s="331" t="str">
        <f>IF(A1528="","",IFERROR(INDEX(Pengeluaran,MATCH('Buku Besar'!A1528,Akun,0)),""))</f>
        <v/>
      </c>
      <c r="H1528" s="91" t="str">
        <f t="shared" si="47"/>
        <v/>
      </c>
      <c r="I1528" s="330" t="str">
        <f>IF(H1528="","",IFERROR(INDEX(Tanggal1,MATCH('Buku Besar'!H1528,Akun1,0)),""))</f>
        <v/>
      </c>
      <c r="J1528" s="2" t="str">
        <f>IF(H1528="","",IFERROR(INDEX(Keterangan1,MATCH('Buku Besar'!H1528,Akun1,0)),""))</f>
        <v/>
      </c>
      <c r="K1528" s="2" t="str">
        <f>IF(H1528="","",IFERROR(INDEX(Reff1,MATCH('Buku Besar'!H1528,Akun1,0)),""))</f>
        <v/>
      </c>
      <c r="L1528" s="331" t="str">
        <f>IF(H1528="","",IFERROR(INDEX(Penerimaan1,MATCH('Buku Besar'!H1528,Akun1,0)),""))</f>
        <v/>
      </c>
      <c r="M1528" s="331" t="str">
        <f>IF(H1528="","",IFERROR(INDEX(Pengeluaran1,MATCH('Buku Besar'!H1528,Akun1,0)),""))</f>
        <v/>
      </c>
    </row>
    <row r="1529" spans="1:13" x14ac:dyDescent="0.25">
      <c r="A1529" s="91" t="str">
        <f t="shared" si="46"/>
        <v/>
      </c>
      <c r="B1529" s="330" t="str">
        <f>IF(A1529="","",IFERROR(INDEX(Tanggal,MATCH('Buku Besar'!A1529,Akun,0)),""))</f>
        <v/>
      </c>
      <c r="C1529" s="2" t="str">
        <f>IF(A1529="","",IFERROR(INDEX(Keterangan,MATCH('Buku Besar'!A1529,Akun,0)),""))</f>
        <v/>
      </c>
      <c r="D1529" s="2" t="str">
        <f>IF(A1529="","",IFERROR(INDEX(Reff,MATCH('Buku Besar'!A1529,Akun,0)),""))</f>
        <v/>
      </c>
      <c r="E1529" s="331" t="str">
        <f>IF(A1529="","",IFERROR(INDEX(Penerimaan,MATCH('Buku Besar'!A1529,Akun,0)),""))</f>
        <v/>
      </c>
      <c r="F1529" s="331" t="str">
        <f>IF(A1529="","",IFERROR(INDEX(Pengeluaran,MATCH('Buku Besar'!A1529,Akun,0)),""))</f>
        <v/>
      </c>
      <c r="H1529" s="91" t="str">
        <f t="shared" si="47"/>
        <v/>
      </c>
      <c r="I1529" s="330" t="str">
        <f>IF(H1529="","",IFERROR(INDEX(Tanggal1,MATCH('Buku Besar'!H1529,Akun1,0)),""))</f>
        <v/>
      </c>
      <c r="J1529" s="2" t="str">
        <f>IF(H1529="","",IFERROR(INDEX(Keterangan1,MATCH('Buku Besar'!H1529,Akun1,0)),""))</f>
        <v/>
      </c>
      <c r="K1529" s="2" t="str">
        <f>IF(H1529="","",IFERROR(INDEX(Reff1,MATCH('Buku Besar'!H1529,Akun1,0)),""))</f>
        <v/>
      </c>
      <c r="L1529" s="331" t="str">
        <f>IF(H1529="","",IFERROR(INDEX(Penerimaan1,MATCH('Buku Besar'!H1529,Akun1,0)),""))</f>
        <v/>
      </c>
      <c r="M1529" s="331" t="str">
        <f>IF(H1529="","",IFERROR(INDEX(Pengeluaran1,MATCH('Buku Besar'!H1529,Akun1,0)),""))</f>
        <v/>
      </c>
    </row>
    <row r="1530" spans="1:13" x14ac:dyDescent="0.25">
      <c r="A1530" s="91" t="str">
        <f t="shared" si="46"/>
        <v/>
      </c>
      <c r="B1530" s="330" t="str">
        <f>IF(A1530="","",IFERROR(INDEX(Tanggal,MATCH('Buku Besar'!A1530,Akun,0)),""))</f>
        <v/>
      </c>
      <c r="C1530" s="2" t="str">
        <f>IF(A1530="","",IFERROR(INDEX(Keterangan,MATCH('Buku Besar'!A1530,Akun,0)),""))</f>
        <v/>
      </c>
      <c r="D1530" s="2" t="str">
        <f>IF(A1530="","",IFERROR(INDEX(Reff,MATCH('Buku Besar'!A1530,Akun,0)),""))</f>
        <v/>
      </c>
      <c r="E1530" s="331" t="str">
        <f>IF(A1530="","",IFERROR(INDEX(Penerimaan,MATCH('Buku Besar'!A1530,Akun,0)),""))</f>
        <v/>
      </c>
      <c r="F1530" s="331" t="str">
        <f>IF(A1530="","",IFERROR(INDEX(Pengeluaran,MATCH('Buku Besar'!A1530,Akun,0)),""))</f>
        <v/>
      </c>
      <c r="H1530" s="91" t="str">
        <f t="shared" si="47"/>
        <v/>
      </c>
      <c r="I1530" s="330" t="str">
        <f>IF(H1530="","",IFERROR(INDEX(Tanggal1,MATCH('Buku Besar'!H1530,Akun1,0)),""))</f>
        <v/>
      </c>
      <c r="J1530" s="2" t="str">
        <f>IF(H1530="","",IFERROR(INDEX(Keterangan1,MATCH('Buku Besar'!H1530,Akun1,0)),""))</f>
        <v/>
      </c>
      <c r="K1530" s="2" t="str">
        <f>IF(H1530="","",IFERROR(INDEX(Reff1,MATCH('Buku Besar'!H1530,Akun1,0)),""))</f>
        <v/>
      </c>
      <c r="L1530" s="331" t="str">
        <f>IF(H1530="","",IFERROR(INDEX(Penerimaan1,MATCH('Buku Besar'!H1530,Akun1,0)),""))</f>
        <v/>
      </c>
      <c r="M1530" s="331" t="str">
        <f>IF(H1530="","",IFERROR(INDEX(Pengeluaran1,MATCH('Buku Besar'!H1530,Akun1,0)),""))</f>
        <v/>
      </c>
    </row>
    <row r="1531" spans="1:13" x14ac:dyDescent="0.25">
      <c r="A1531" s="91" t="str">
        <f t="shared" si="46"/>
        <v/>
      </c>
      <c r="B1531" s="330" t="str">
        <f>IF(A1531="","",IFERROR(INDEX(Tanggal,MATCH('Buku Besar'!A1531,Akun,0)),""))</f>
        <v/>
      </c>
      <c r="C1531" s="2" t="str">
        <f>IF(A1531="","",IFERROR(INDEX(Keterangan,MATCH('Buku Besar'!A1531,Akun,0)),""))</f>
        <v/>
      </c>
      <c r="D1531" s="2" t="str">
        <f>IF(A1531="","",IFERROR(INDEX(Reff,MATCH('Buku Besar'!A1531,Akun,0)),""))</f>
        <v/>
      </c>
      <c r="E1531" s="331" t="str">
        <f>IF(A1531="","",IFERROR(INDEX(Penerimaan,MATCH('Buku Besar'!A1531,Akun,0)),""))</f>
        <v/>
      </c>
      <c r="F1531" s="331" t="str">
        <f>IF(A1531="","",IFERROR(INDEX(Pengeluaran,MATCH('Buku Besar'!A1531,Akun,0)),""))</f>
        <v/>
      </c>
      <c r="H1531" s="91" t="str">
        <f t="shared" si="47"/>
        <v/>
      </c>
      <c r="I1531" s="330" t="str">
        <f>IF(H1531="","",IFERROR(INDEX(Tanggal1,MATCH('Buku Besar'!H1531,Akun1,0)),""))</f>
        <v/>
      </c>
      <c r="J1531" s="2" t="str">
        <f>IF(H1531="","",IFERROR(INDEX(Keterangan1,MATCH('Buku Besar'!H1531,Akun1,0)),""))</f>
        <v/>
      </c>
      <c r="K1531" s="2" t="str">
        <f>IF(H1531="","",IFERROR(INDEX(Reff1,MATCH('Buku Besar'!H1531,Akun1,0)),""))</f>
        <v/>
      </c>
      <c r="L1531" s="331" t="str">
        <f>IF(H1531="","",IFERROR(INDEX(Penerimaan1,MATCH('Buku Besar'!H1531,Akun1,0)),""))</f>
        <v/>
      </c>
      <c r="M1531" s="331" t="str">
        <f>IF(H1531="","",IFERROR(INDEX(Pengeluaran1,MATCH('Buku Besar'!H1531,Akun1,0)),""))</f>
        <v/>
      </c>
    </row>
    <row r="1532" spans="1:13" x14ac:dyDescent="0.25">
      <c r="A1532" s="91" t="str">
        <f t="shared" si="46"/>
        <v/>
      </c>
      <c r="B1532" s="330" t="str">
        <f>IF(A1532="","",IFERROR(INDEX(Tanggal,MATCH('Buku Besar'!A1532,Akun,0)),""))</f>
        <v/>
      </c>
      <c r="C1532" s="2" t="str">
        <f>IF(A1532="","",IFERROR(INDEX(Keterangan,MATCH('Buku Besar'!A1532,Akun,0)),""))</f>
        <v/>
      </c>
      <c r="D1532" s="2" t="str">
        <f>IF(A1532="","",IFERROR(INDEX(Reff,MATCH('Buku Besar'!A1532,Akun,0)),""))</f>
        <v/>
      </c>
      <c r="E1532" s="331" t="str">
        <f>IF(A1532="","",IFERROR(INDEX(Penerimaan,MATCH('Buku Besar'!A1532,Akun,0)),""))</f>
        <v/>
      </c>
      <c r="F1532" s="331" t="str">
        <f>IF(A1532="","",IFERROR(INDEX(Pengeluaran,MATCH('Buku Besar'!A1532,Akun,0)),""))</f>
        <v/>
      </c>
      <c r="H1532" s="91" t="str">
        <f t="shared" si="47"/>
        <v/>
      </c>
      <c r="I1532" s="330" t="str">
        <f>IF(H1532="","",IFERROR(INDEX(Tanggal1,MATCH('Buku Besar'!H1532,Akun1,0)),""))</f>
        <v/>
      </c>
      <c r="J1532" s="2" t="str">
        <f>IF(H1532="","",IFERROR(INDEX(Keterangan1,MATCH('Buku Besar'!H1532,Akun1,0)),""))</f>
        <v/>
      </c>
      <c r="K1532" s="2" t="str">
        <f>IF(H1532="","",IFERROR(INDEX(Reff1,MATCH('Buku Besar'!H1532,Akun1,0)),""))</f>
        <v/>
      </c>
      <c r="L1532" s="331" t="str">
        <f>IF(H1532="","",IFERROR(INDEX(Penerimaan1,MATCH('Buku Besar'!H1532,Akun1,0)),""))</f>
        <v/>
      </c>
      <c r="M1532" s="331" t="str">
        <f>IF(H1532="","",IFERROR(INDEX(Pengeluaran1,MATCH('Buku Besar'!H1532,Akun1,0)),""))</f>
        <v/>
      </c>
    </row>
    <row r="1533" spans="1:13" x14ac:dyDescent="0.25">
      <c r="A1533" s="91" t="str">
        <f t="shared" si="46"/>
        <v/>
      </c>
      <c r="B1533" s="330" t="str">
        <f>IF(A1533="","",IFERROR(INDEX(Tanggal,MATCH('Buku Besar'!A1533,Akun,0)),""))</f>
        <v/>
      </c>
      <c r="C1533" s="2" t="str">
        <f>IF(A1533="","",IFERROR(INDEX(Keterangan,MATCH('Buku Besar'!A1533,Akun,0)),""))</f>
        <v/>
      </c>
      <c r="D1533" s="2" t="str">
        <f>IF(A1533="","",IFERROR(INDEX(Reff,MATCH('Buku Besar'!A1533,Akun,0)),""))</f>
        <v/>
      </c>
      <c r="E1533" s="331" t="str">
        <f>IF(A1533="","",IFERROR(INDEX(Penerimaan,MATCH('Buku Besar'!A1533,Akun,0)),""))</f>
        <v/>
      </c>
      <c r="F1533" s="331" t="str">
        <f>IF(A1533="","",IFERROR(INDEX(Pengeluaran,MATCH('Buku Besar'!A1533,Akun,0)),""))</f>
        <v/>
      </c>
      <c r="H1533" s="91" t="str">
        <f t="shared" si="47"/>
        <v/>
      </c>
      <c r="I1533" s="330" t="str">
        <f>IF(H1533="","",IFERROR(INDEX(Tanggal1,MATCH('Buku Besar'!H1533,Akun1,0)),""))</f>
        <v/>
      </c>
      <c r="J1533" s="2" t="str">
        <f>IF(H1533="","",IFERROR(INDEX(Keterangan1,MATCH('Buku Besar'!H1533,Akun1,0)),""))</f>
        <v/>
      </c>
      <c r="K1533" s="2" t="str">
        <f>IF(H1533="","",IFERROR(INDEX(Reff1,MATCH('Buku Besar'!H1533,Akun1,0)),""))</f>
        <v/>
      </c>
      <c r="L1533" s="331" t="str">
        <f>IF(H1533="","",IFERROR(INDEX(Penerimaan1,MATCH('Buku Besar'!H1533,Akun1,0)),""))</f>
        <v/>
      </c>
      <c r="M1533" s="331" t="str">
        <f>IF(H1533="","",IFERROR(INDEX(Pengeluaran1,MATCH('Buku Besar'!H1533,Akun1,0)),""))</f>
        <v/>
      </c>
    </row>
    <row r="1534" spans="1:13" x14ac:dyDescent="0.25">
      <c r="A1534" s="91" t="str">
        <f t="shared" si="46"/>
        <v/>
      </c>
      <c r="B1534" s="330" t="str">
        <f>IF(A1534="","",IFERROR(INDEX(Tanggal,MATCH('Buku Besar'!A1534,Akun,0)),""))</f>
        <v/>
      </c>
      <c r="C1534" s="2" t="str">
        <f>IF(A1534="","",IFERROR(INDEX(Keterangan,MATCH('Buku Besar'!A1534,Akun,0)),""))</f>
        <v/>
      </c>
      <c r="D1534" s="2" t="str">
        <f>IF(A1534="","",IFERROR(INDEX(Reff,MATCH('Buku Besar'!A1534,Akun,0)),""))</f>
        <v/>
      </c>
      <c r="E1534" s="331" t="str">
        <f>IF(A1534="","",IFERROR(INDEX(Penerimaan,MATCH('Buku Besar'!A1534,Akun,0)),""))</f>
        <v/>
      </c>
      <c r="F1534" s="331" t="str">
        <f>IF(A1534="","",IFERROR(INDEX(Pengeluaran,MATCH('Buku Besar'!A1534,Akun,0)),""))</f>
        <v/>
      </c>
      <c r="H1534" s="91" t="str">
        <f t="shared" si="47"/>
        <v/>
      </c>
      <c r="I1534" s="330" t="str">
        <f>IF(H1534="","",IFERROR(INDEX(Tanggal1,MATCH('Buku Besar'!H1534,Akun1,0)),""))</f>
        <v/>
      </c>
      <c r="J1534" s="2" t="str">
        <f>IF(H1534="","",IFERROR(INDEX(Keterangan1,MATCH('Buku Besar'!H1534,Akun1,0)),""))</f>
        <v/>
      </c>
      <c r="K1534" s="2" t="str">
        <f>IF(H1534="","",IFERROR(INDEX(Reff1,MATCH('Buku Besar'!H1534,Akun1,0)),""))</f>
        <v/>
      </c>
      <c r="L1534" s="331" t="str">
        <f>IF(H1534="","",IFERROR(INDEX(Penerimaan1,MATCH('Buku Besar'!H1534,Akun1,0)),""))</f>
        <v/>
      </c>
      <c r="M1534" s="331" t="str">
        <f>IF(H1534="","",IFERROR(INDEX(Pengeluaran1,MATCH('Buku Besar'!H1534,Akun1,0)),""))</f>
        <v/>
      </c>
    </row>
    <row r="1535" spans="1:13" x14ac:dyDescent="0.25">
      <c r="A1535" s="91" t="str">
        <f t="shared" si="46"/>
        <v/>
      </c>
      <c r="B1535" s="330" t="str">
        <f>IF(A1535="","",IFERROR(INDEX(Tanggal,MATCH('Buku Besar'!A1535,Akun,0)),""))</f>
        <v/>
      </c>
      <c r="C1535" s="2" t="str">
        <f>IF(A1535="","",IFERROR(INDEX(Keterangan,MATCH('Buku Besar'!A1535,Akun,0)),""))</f>
        <v/>
      </c>
      <c r="D1535" s="2" t="str">
        <f>IF(A1535="","",IFERROR(INDEX(Reff,MATCH('Buku Besar'!A1535,Akun,0)),""))</f>
        <v/>
      </c>
      <c r="E1535" s="331" t="str">
        <f>IF(A1535="","",IFERROR(INDEX(Penerimaan,MATCH('Buku Besar'!A1535,Akun,0)),""))</f>
        <v/>
      </c>
      <c r="F1535" s="331" t="str">
        <f>IF(A1535="","",IFERROR(INDEX(Pengeluaran,MATCH('Buku Besar'!A1535,Akun,0)),""))</f>
        <v/>
      </c>
      <c r="H1535" s="91" t="str">
        <f t="shared" si="47"/>
        <v/>
      </c>
      <c r="I1535" s="330" t="str">
        <f>IF(H1535="","",IFERROR(INDEX(Tanggal1,MATCH('Buku Besar'!H1535,Akun1,0)),""))</f>
        <v/>
      </c>
      <c r="J1535" s="2" t="str">
        <f>IF(H1535="","",IFERROR(INDEX(Keterangan1,MATCH('Buku Besar'!H1535,Akun1,0)),""))</f>
        <v/>
      </c>
      <c r="K1535" s="2" t="str">
        <f>IF(H1535="","",IFERROR(INDEX(Reff1,MATCH('Buku Besar'!H1535,Akun1,0)),""))</f>
        <v/>
      </c>
      <c r="L1535" s="331" t="str">
        <f>IF(H1535="","",IFERROR(INDEX(Penerimaan1,MATCH('Buku Besar'!H1535,Akun1,0)),""))</f>
        <v/>
      </c>
      <c r="M1535" s="331" t="str">
        <f>IF(H1535="","",IFERROR(INDEX(Pengeluaran1,MATCH('Buku Besar'!H1535,Akun1,0)),""))</f>
        <v/>
      </c>
    </row>
    <row r="1536" spans="1:13" x14ac:dyDescent="0.25">
      <c r="A1536" s="91" t="str">
        <f t="shared" si="46"/>
        <v/>
      </c>
      <c r="B1536" s="330" t="str">
        <f>IF(A1536="","",IFERROR(INDEX(Tanggal,MATCH('Buku Besar'!A1536,Akun,0)),""))</f>
        <v/>
      </c>
      <c r="C1536" s="2" t="str">
        <f>IF(A1536="","",IFERROR(INDEX(Keterangan,MATCH('Buku Besar'!A1536,Akun,0)),""))</f>
        <v/>
      </c>
      <c r="D1536" s="2" t="str">
        <f>IF(A1536="","",IFERROR(INDEX(Reff,MATCH('Buku Besar'!A1536,Akun,0)),""))</f>
        <v/>
      </c>
      <c r="E1536" s="331" t="str">
        <f>IF(A1536="","",IFERROR(INDEX(Penerimaan,MATCH('Buku Besar'!A1536,Akun,0)),""))</f>
        <v/>
      </c>
      <c r="F1536" s="331" t="str">
        <f>IF(A1536="","",IFERROR(INDEX(Pengeluaran,MATCH('Buku Besar'!A1536,Akun,0)),""))</f>
        <v/>
      </c>
      <c r="H1536" s="91" t="str">
        <f t="shared" si="47"/>
        <v/>
      </c>
      <c r="I1536" s="330" t="str">
        <f>IF(H1536="","",IFERROR(INDEX(Tanggal1,MATCH('Buku Besar'!H1536,Akun1,0)),""))</f>
        <v/>
      </c>
      <c r="J1536" s="2" t="str">
        <f>IF(H1536="","",IFERROR(INDEX(Keterangan1,MATCH('Buku Besar'!H1536,Akun1,0)),""))</f>
        <v/>
      </c>
      <c r="K1536" s="2" t="str">
        <f>IF(H1536="","",IFERROR(INDEX(Reff1,MATCH('Buku Besar'!H1536,Akun1,0)),""))</f>
        <v/>
      </c>
      <c r="L1536" s="331" t="str">
        <f>IF(H1536="","",IFERROR(INDEX(Penerimaan1,MATCH('Buku Besar'!H1536,Akun1,0)),""))</f>
        <v/>
      </c>
      <c r="M1536" s="331" t="str">
        <f>IF(H1536="","",IFERROR(INDEX(Pengeluaran1,MATCH('Buku Besar'!H1536,Akun1,0)),""))</f>
        <v/>
      </c>
    </row>
    <row r="1537" spans="1:13" x14ac:dyDescent="0.25">
      <c r="A1537" s="91" t="str">
        <f t="shared" si="46"/>
        <v/>
      </c>
      <c r="B1537" s="330" t="str">
        <f>IF(A1537="","",IFERROR(INDEX(Tanggal,MATCH('Buku Besar'!A1537,Akun,0)),""))</f>
        <v/>
      </c>
      <c r="C1537" s="2" t="str">
        <f>IF(A1537="","",IFERROR(INDEX(Keterangan,MATCH('Buku Besar'!A1537,Akun,0)),""))</f>
        <v/>
      </c>
      <c r="D1537" s="2" t="str">
        <f>IF(A1537="","",IFERROR(INDEX(Reff,MATCH('Buku Besar'!A1537,Akun,0)),""))</f>
        <v/>
      </c>
      <c r="E1537" s="331" t="str">
        <f>IF(A1537="","",IFERROR(INDEX(Penerimaan,MATCH('Buku Besar'!A1537,Akun,0)),""))</f>
        <v/>
      </c>
      <c r="F1537" s="331" t="str">
        <f>IF(A1537="","",IFERROR(INDEX(Pengeluaran,MATCH('Buku Besar'!A1537,Akun,0)),""))</f>
        <v/>
      </c>
      <c r="H1537" s="91" t="str">
        <f t="shared" si="47"/>
        <v/>
      </c>
      <c r="I1537" s="330" t="str">
        <f>IF(H1537="","",IFERROR(INDEX(Tanggal1,MATCH('Buku Besar'!H1537,Akun1,0)),""))</f>
        <v/>
      </c>
      <c r="J1537" s="2" t="str">
        <f>IF(H1537="","",IFERROR(INDEX(Keterangan1,MATCH('Buku Besar'!H1537,Akun1,0)),""))</f>
        <v/>
      </c>
      <c r="K1537" s="2" t="str">
        <f>IF(H1537="","",IFERROR(INDEX(Reff1,MATCH('Buku Besar'!H1537,Akun1,0)),""))</f>
        <v/>
      </c>
      <c r="L1537" s="331" t="str">
        <f>IF(H1537="","",IFERROR(INDEX(Penerimaan1,MATCH('Buku Besar'!H1537,Akun1,0)),""))</f>
        <v/>
      </c>
      <c r="M1537" s="331" t="str">
        <f>IF(H1537="","",IFERROR(INDEX(Pengeluaran1,MATCH('Buku Besar'!H1537,Akun1,0)),""))</f>
        <v/>
      </c>
    </row>
    <row r="1538" spans="1:13" x14ac:dyDescent="0.25">
      <c r="A1538" s="91" t="str">
        <f t="shared" si="46"/>
        <v/>
      </c>
      <c r="B1538" s="330" t="str">
        <f>IF(A1538="","",IFERROR(INDEX(Tanggal,MATCH('Buku Besar'!A1538,Akun,0)),""))</f>
        <v/>
      </c>
      <c r="C1538" s="2" t="str">
        <f>IF(A1538="","",IFERROR(INDEX(Keterangan,MATCH('Buku Besar'!A1538,Akun,0)),""))</f>
        <v/>
      </c>
      <c r="D1538" s="2" t="str">
        <f>IF(A1538="","",IFERROR(INDEX(Reff,MATCH('Buku Besar'!A1538,Akun,0)),""))</f>
        <v/>
      </c>
      <c r="E1538" s="331" t="str">
        <f>IF(A1538="","",IFERROR(INDEX(Penerimaan,MATCH('Buku Besar'!A1538,Akun,0)),""))</f>
        <v/>
      </c>
      <c r="F1538" s="331" t="str">
        <f>IF(A1538="","",IFERROR(INDEX(Pengeluaran,MATCH('Buku Besar'!A1538,Akun,0)),""))</f>
        <v/>
      </c>
      <c r="H1538" s="91" t="str">
        <f t="shared" si="47"/>
        <v/>
      </c>
      <c r="I1538" s="330" t="str">
        <f>IF(H1538="","",IFERROR(INDEX(Tanggal1,MATCH('Buku Besar'!H1538,Akun1,0)),""))</f>
        <v/>
      </c>
      <c r="J1538" s="2" t="str">
        <f>IF(H1538="","",IFERROR(INDEX(Keterangan1,MATCH('Buku Besar'!H1538,Akun1,0)),""))</f>
        <v/>
      </c>
      <c r="K1538" s="2" t="str">
        <f>IF(H1538="","",IFERROR(INDEX(Reff1,MATCH('Buku Besar'!H1538,Akun1,0)),""))</f>
        <v/>
      </c>
      <c r="L1538" s="331" t="str">
        <f>IF(H1538="","",IFERROR(INDEX(Penerimaan1,MATCH('Buku Besar'!H1538,Akun1,0)),""))</f>
        <v/>
      </c>
      <c r="M1538" s="331" t="str">
        <f>IF(H1538="","",IFERROR(INDEX(Pengeluaran1,MATCH('Buku Besar'!H1538,Akun1,0)),""))</f>
        <v/>
      </c>
    </row>
    <row r="1539" spans="1:13" x14ac:dyDescent="0.25">
      <c r="A1539" s="91" t="str">
        <f t="shared" si="46"/>
        <v/>
      </c>
      <c r="B1539" s="330" t="str">
        <f>IF(A1539="","",IFERROR(INDEX(Tanggal,MATCH('Buku Besar'!A1539,Akun,0)),""))</f>
        <v/>
      </c>
      <c r="C1539" s="2" t="str">
        <f>IF(A1539="","",IFERROR(INDEX(Keterangan,MATCH('Buku Besar'!A1539,Akun,0)),""))</f>
        <v/>
      </c>
      <c r="D1539" s="2" t="str">
        <f>IF(A1539="","",IFERROR(INDEX(Reff,MATCH('Buku Besar'!A1539,Akun,0)),""))</f>
        <v/>
      </c>
      <c r="E1539" s="331" t="str">
        <f>IF(A1539="","",IFERROR(INDEX(Penerimaan,MATCH('Buku Besar'!A1539,Akun,0)),""))</f>
        <v/>
      </c>
      <c r="F1539" s="331" t="str">
        <f>IF(A1539="","",IFERROR(INDEX(Pengeluaran,MATCH('Buku Besar'!A1539,Akun,0)),""))</f>
        <v/>
      </c>
      <c r="H1539" s="91" t="str">
        <f t="shared" si="47"/>
        <v/>
      </c>
      <c r="I1539" s="330" t="str">
        <f>IF(H1539="","",IFERROR(INDEX(Tanggal1,MATCH('Buku Besar'!H1539,Akun1,0)),""))</f>
        <v/>
      </c>
      <c r="J1539" s="2" t="str">
        <f>IF(H1539="","",IFERROR(INDEX(Keterangan1,MATCH('Buku Besar'!H1539,Akun1,0)),""))</f>
        <v/>
      </c>
      <c r="K1539" s="2" t="str">
        <f>IF(H1539="","",IFERROR(INDEX(Reff1,MATCH('Buku Besar'!H1539,Akun1,0)),""))</f>
        <v/>
      </c>
      <c r="L1539" s="331" t="str">
        <f>IF(H1539="","",IFERROR(INDEX(Penerimaan1,MATCH('Buku Besar'!H1539,Akun1,0)),""))</f>
        <v/>
      </c>
      <c r="M1539" s="331" t="str">
        <f>IF(H1539="","",IFERROR(INDEX(Pengeluaran1,MATCH('Buku Besar'!H1539,Akun1,0)),""))</f>
        <v/>
      </c>
    </row>
    <row r="1540" spans="1:13" x14ac:dyDescent="0.25">
      <c r="A1540" s="91" t="str">
        <f t="shared" si="46"/>
        <v/>
      </c>
      <c r="B1540" s="330" t="str">
        <f>IF(A1540="","",IFERROR(INDEX(Tanggal,MATCH('Buku Besar'!A1540,Akun,0)),""))</f>
        <v/>
      </c>
      <c r="C1540" s="2" t="str">
        <f>IF(A1540="","",IFERROR(INDEX(Keterangan,MATCH('Buku Besar'!A1540,Akun,0)),""))</f>
        <v/>
      </c>
      <c r="D1540" s="2" t="str">
        <f>IF(A1540="","",IFERROR(INDEX(Reff,MATCH('Buku Besar'!A1540,Akun,0)),""))</f>
        <v/>
      </c>
      <c r="E1540" s="331" t="str">
        <f>IF(A1540="","",IFERROR(INDEX(Penerimaan,MATCH('Buku Besar'!A1540,Akun,0)),""))</f>
        <v/>
      </c>
      <c r="F1540" s="331" t="str">
        <f>IF(A1540="","",IFERROR(INDEX(Pengeluaran,MATCH('Buku Besar'!A1540,Akun,0)),""))</f>
        <v/>
      </c>
      <c r="H1540" s="91" t="str">
        <f t="shared" si="47"/>
        <v/>
      </c>
      <c r="I1540" s="330" t="str">
        <f>IF(H1540="","",IFERROR(INDEX(Tanggal1,MATCH('Buku Besar'!H1540,Akun1,0)),""))</f>
        <v/>
      </c>
      <c r="J1540" s="2" t="str">
        <f>IF(H1540="","",IFERROR(INDEX(Keterangan1,MATCH('Buku Besar'!H1540,Akun1,0)),""))</f>
        <v/>
      </c>
      <c r="K1540" s="2" t="str">
        <f>IF(H1540="","",IFERROR(INDEX(Reff1,MATCH('Buku Besar'!H1540,Akun1,0)),""))</f>
        <v/>
      </c>
      <c r="L1540" s="331" t="str">
        <f>IF(H1540="","",IFERROR(INDEX(Penerimaan1,MATCH('Buku Besar'!H1540,Akun1,0)),""))</f>
        <v/>
      </c>
      <c r="M1540" s="331" t="str">
        <f>IF(H1540="","",IFERROR(INDEX(Pengeluaran1,MATCH('Buku Besar'!H1540,Akun1,0)),""))</f>
        <v/>
      </c>
    </row>
    <row r="1541" spans="1:13" x14ac:dyDescent="0.25">
      <c r="A1541" s="91" t="str">
        <f t="shared" si="46"/>
        <v/>
      </c>
      <c r="B1541" s="330" t="str">
        <f>IF(A1541="","",IFERROR(INDEX(Tanggal,MATCH('Buku Besar'!A1541,Akun,0)),""))</f>
        <v/>
      </c>
      <c r="C1541" s="2" t="str">
        <f>IF(A1541="","",IFERROR(INDEX(Keterangan,MATCH('Buku Besar'!A1541,Akun,0)),""))</f>
        <v/>
      </c>
      <c r="D1541" s="2" t="str">
        <f>IF(A1541="","",IFERROR(INDEX(Reff,MATCH('Buku Besar'!A1541,Akun,0)),""))</f>
        <v/>
      </c>
      <c r="E1541" s="331" t="str">
        <f>IF(A1541="","",IFERROR(INDEX(Penerimaan,MATCH('Buku Besar'!A1541,Akun,0)),""))</f>
        <v/>
      </c>
      <c r="F1541" s="331" t="str">
        <f>IF(A1541="","",IFERROR(INDEX(Pengeluaran,MATCH('Buku Besar'!A1541,Akun,0)),""))</f>
        <v/>
      </c>
      <c r="H1541" s="91" t="str">
        <f t="shared" si="47"/>
        <v/>
      </c>
      <c r="I1541" s="330" t="str">
        <f>IF(H1541="","",IFERROR(INDEX(Tanggal1,MATCH('Buku Besar'!H1541,Akun1,0)),""))</f>
        <v/>
      </c>
      <c r="J1541" s="2" t="str">
        <f>IF(H1541="","",IFERROR(INDEX(Keterangan1,MATCH('Buku Besar'!H1541,Akun1,0)),""))</f>
        <v/>
      </c>
      <c r="K1541" s="2" t="str">
        <f>IF(H1541="","",IFERROR(INDEX(Reff1,MATCH('Buku Besar'!H1541,Akun1,0)),""))</f>
        <v/>
      </c>
      <c r="L1541" s="331" t="str">
        <f>IF(H1541="","",IFERROR(INDEX(Penerimaan1,MATCH('Buku Besar'!H1541,Akun1,0)),""))</f>
        <v/>
      </c>
      <c r="M1541" s="331" t="str">
        <f>IF(H1541="","",IFERROR(INDEX(Pengeluaran1,MATCH('Buku Besar'!H1541,Akun1,0)),""))</f>
        <v/>
      </c>
    </row>
    <row r="1542" spans="1:13" x14ac:dyDescent="0.25">
      <c r="A1542" s="91" t="str">
        <f t="shared" si="46"/>
        <v/>
      </c>
      <c r="B1542" s="330" t="str">
        <f>IF(A1542="","",IFERROR(INDEX(Tanggal,MATCH('Buku Besar'!A1542,Akun,0)),""))</f>
        <v/>
      </c>
      <c r="C1542" s="2" t="str">
        <f>IF(A1542="","",IFERROR(INDEX(Keterangan,MATCH('Buku Besar'!A1542,Akun,0)),""))</f>
        <v/>
      </c>
      <c r="D1542" s="2" t="str">
        <f>IF(A1542="","",IFERROR(INDEX(Reff,MATCH('Buku Besar'!A1542,Akun,0)),""))</f>
        <v/>
      </c>
      <c r="E1542" s="331" t="str">
        <f>IF(A1542="","",IFERROR(INDEX(Penerimaan,MATCH('Buku Besar'!A1542,Akun,0)),""))</f>
        <v/>
      </c>
      <c r="F1542" s="331" t="str">
        <f>IF(A1542="","",IFERROR(INDEX(Pengeluaran,MATCH('Buku Besar'!A1542,Akun,0)),""))</f>
        <v/>
      </c>
      <c r="H1542" s="91" t="str">
        <f t="shared" si="47"/>
        <v/>
      </c>
      <c r="I1542" s="330" t="str">
        <f>IF(H1542="","",IFERROR(INDEX(Tanggal1,MATCH('Buku Besar'!H1542,Akun1,0)),""))</f>
        <v/>
      </c>
      <c r="J1542" s="2" t="str">
        <f>IF(H1542="","",IFERROR(INDEX(Keterangan1,MATCH('Buku Besar'!H1542,Akun1,0)),""))</f>
        <v/>
      </c>
      <c r="K1542" s="2" t="str">
        <f>IF(H1542="","",IFERROR(INDEX(Reff1,MATCH('Buku Besar'!H1542,Akun1,0)),""))</f>
        <v/>
      </c>
      <c r="L1542" s="331" t="str">
        <f>IF(H1542="","",IFERROR(INDEX(Penerimaan1,MATCH('Buku Besar'!H1542,Akun1,0)),""))</f>
        <v/>
      </c>
      <c r="M1542" s="331" t="str">
        <f>IF(H1542="","",IFERROR(INDEX(Pengeluaran1,MATCH('Buku Besar'!H1542,Akun1,0)),""))</f>
        <v/>
      </c>
    </row>
    <row r="1543" spans="1:13" x14ac:dyDescent="0.25">
      <c r="A1543" s="91" t="str">
        <f t="shared" si="46"/>
        <v/>
      </c>
      <c r="B1543" s="330" t="str">
        <f>IF(A1543="","",IFERROR(INDEX(Tanggal,MATCH('Buku Besar'!A1543,Akun,0)),""))</f>
        <v/>
      </c>
      <c r="C1543" s="2" t="str">
        <f>IF(A1543="","",IFERROR(INDEX(Keterangan,MATCH('Buku Besar'!A1543,Akun,0)),""))</f>
        <v/>
      </c>
      <c r="D1543" s="2" t="str">
        <f>IF(A1543="","",IFERROR(INDEX(Reff,MATCH('Buku Besar'!A1543,Akun,0)),""))</f>
        <v/>
      </c>
      <c r="E1543" s="331" t="str">
        <f>IF(A1543="","",IFERROR(INDEX(Penerimaan,MATCH('Buku Besar'!A1543,Akun,0)),""))</f>
        <v/>
      </c>
      <c r="F1543" s="331" t="str">
        <f>IF(A1543="","",IFERROR(INDEX(Pengeluaran,MATCH('Buku Besar'!A1543,Akun,0)),""))</f>
        <v/>
      </c>
      <c r="H1543" s="91" t="str">
        <f t="shared" si="47"/>
        <v/>
      </c>
      <c r="I1543" s="330" t="str">
        <f>IF(H1543="","",IFERROR(INDEX(Tanggal1,MATCH('Buku Besar'!H1543,Akun1,0)),""))</f>
        <v/>
      </c>
      <c r="J1543" s="2" t="str">
        <f>IF(H1543="","",IFERROR(INDEX(Keterangan1,MATCH('Buku Besar'!H1543,Akun1,0)),""))</f>
        <v/>
      </c>
      <c r="K1543" s="2" t="str">
        <f>IF(H1543="","",IFERROR(INDEX(Reff1,MATCH('Buku Besar'!H1543,Akun1,0)),""))</f>
        <v/>
      </c>
      <c r="L1543" s="331" t="str">
        <f>IF(H1543="","",IFERROR(INDEX(Penerimaan1,MATCH('Buku Besar'!H1543,Akun1,0)),""))</f>
        <v/>
      </c>
      <c r="M1543" s="331" t="str">
        <f>IF(H1543="","",IFERROR(INDEX(Pengeluaran1,MATCH('Buku Besar'!H1543,Akun1,0)),""))</f>
        <v/>
      </c>
    </row>
    <row r="1544" spans="1:13" x14ac:dyDescent="0.25">
      <c r="A1544" s="91" t="str">
        <f t="shared" ref="A1544:A1607" si="48">IFERROR(IF((MID(A1543,8,LEN(A1543)-7)+1)&lt;=COUNTIF(Kas_Harian,LEFT(A1543,6)),LEFT(A1543,6)&amp;"-"&amp;MID(A1543,8,LEN(A1543)-7)+1,""),"")</f>
        <v/>
      </c>
      <c r="B1544" s="330" t="str">
        <f>IF(A1544="","",IFERROR(INDEX(Tanggal,MATCH('Buku Besar'!A1544,Akun,0)),""))</f>
        <v/>
      </c>
      <c r="C1544" s="2" t="str">
        <f>IF(A1544="","",IFERROR(INDEX(Keterangan,MATCH('Buku Besar'!A1544,Akun,0)),""))</f>
        <v/>
      </c>
      <c r="D1544" s="2" t="str">
        <f>IF(A1544="","",IFERROR(INDEX(Reff,MATCH('Buku Besar'!A1544,Akun,0)),""))</f>
        <v/>
      </c>
      <c r="E1544" s="331" t="str">
        <f>IF(A1544="","",IFERROR(INDEX(Penerimaan,MATCH('Buku Besar'!A1544,Akun,0)),""))</f>
        <v/>
      </c>
      <c r="F1544" s="331" t="str">
        <f>IF(A1544="","",IFERROR(INDEX(Pengeluaran,MATCH('Buku Besar'!A1544,Akun,0)),""))</f>
        <v/>
      </c>
      <c r="H1544" s="91" t="str">
        <f t="shared" ref="H1544:H1607" si="49">IFERROR(IF((MID(H1543,8,LEN(H1543)-7)+1)&lt;=COUNTIF(Bank_Harian,LEFT(H1543,6)),LEFT(H1543,6)&amp;"-"&amp;MID(H1543,8,LEN(H1543)-7)+1,""),"")</f>
        <v/>
      </c>
      <c r="I1544" s="330" t="str">
        <f>IF(H1544="","",IFERROR(INDEX(Tanggal1,MATCH('Buku Besar'!H1544,Akun1,0)),""))</f>
        <v/>
      </c>
      <c r="J1544" s="2" t="str">
        <f>IF(H1544="","",IFERROR(INDEX(Keterangan1,MATCH('Buku Besar'!H1544,Akun1,0)),""))</f>
        <v/>
      </c>
      <c r="K1544" s="2" t="str">
        <f>IF(H1544="","",IFERROR(INDEX(Reff1,MATCH('Buku Besar'!H1544,Akun1,0)),""))</f>
        <v/>
      </c>
      <c r="L1544" s="331" t="str">
        <f>IF(H1544="","",IFERROR(INDEX(Penerimaan1,MATCH('Buku Besar'!H1544,Akun1,0)),""))</f>
        <v/>
      </c>
      <c r="M1544" s="331" t="str">
        <f>IF(H1544="","",IFERROR(INDEX(Pengeluaran1,MATCH('Buku Besar'!H1544,Akun1,0)),""))</f>
        <v/>
      </c>
    </row>
    <row r="1545" spans="1:13" x14ac:dyDescent="0.25">
      <c r="A1545" s="91" t="str">
        <f t="shared" si="48"/>
        <v/>
      </c>
      <c r="B1545" s="330" t="str">
        <f>IF(A1545="","",IFERROR(INDEX(Tanggal,MATCH('Buku Besar'!A1545,Akun,0)),""))</f>
        <v/>
      </c>
      <c r="C1545" s="2" t="str">
        <f>IF(A1545="","",IFERROR(INDEX(Keterangan,MATCH('Buku Besar'!A1545,Akun,0)),""))</f>
        <v/>
      </c>
      <c r="D1545" s="2" t="str">
        <f>IF(A1545="","",IFERROR(INDEX(Reff,MATCH('Buku Besar'!A1545,Akun,0)),""))</f>
        <v/>
      </c>
      <c r="E1545" s="331" t="str">
        <f>IF(A1545="","",IFERROR(INDEX(Penerimaan,MATCH('Buku Besar'!A1545,Akun,0)),""))</f>
        <v/>
      </c>
      <c r="F1545" s="331" t="str">
        <f>IF(A1545="","",IFERROR(INDEX(Pengeluaran,MATCH('Buku Besar'!A1545,Akun,0)),""))</f>
        <v/>
      </c>
      <c r="H1545" s="91" t="str">
        <f t="shared" si="49"/>
        <v/>
      </c>
      <c r="I1545" s="330" t="str">
        <f>IF(H1545="","",IFERROR(INDEX(Tanggal1,MATCH('Buku Besar'!H1545,Akun1,0)),""))</f>
        <v/>
      </c>
      <c r="J1545" s="2" t="str">
        <f>IF(H1545="","",IFERROR(INDEX(Keterangan1,MATCH('Buku Besar'!H1545,Akun1,0)),""))</f>
        <v/>
      </c>
      <c r="K1545" s="2" t="str">
        <f>IF(H1545="","",IFERROR(INDEX(Reff1,MATCH('Buku Besar'!H1545,Akun1,0)),""))</f>
        <v/>
      </c>
      <c r="L1545" s="331" t="str">
        <f>IF(H1545="","",IFERROR(INDEX(Penerimaan1,MATCH('Buku Besar'!H1545,Akun1,0)),""))</f>
        <v/>
      </c>
      <c r="M1545" s="331" t="str">
        <f>IF(H1545="","",IFERROR(INDEX(Pengeluaran1,MATCH('Buku Besar'!H1545,Akun1,0)),""))</f>
        <v/>
      </c>
    </row>
    <row r="1546" spans="1:13" x14ac:dyDescent="0.25">
      <c r="A1546" s="91" t="str">
        <f t="shared" si="48"/>
        <v/>
      </c>
      <c r="B1546" s="330" t="str">
        <f>IF(A1546="","",IFERROR(INDEX(Tanggal,MATCH('Buku Besar'!A1546,Akun,0)),""))</f>
        <v/>
      </c>
      <c r="C1546" s="2" t="str">
        <f>IF(A1546="","",IFERROR(INDEX(Keterangan,MATCH('Buku Besar'!A1546,Akun,0)),""))</f>
        <v/>
      </c>
      <c r="D1546" s="2" t="str">
        <f>IF(A1546="","",IFERROR(INDEX(Reff,MATCH('Buku Besar'!A1546,Akun,0)),""))</f>
        <v/>
      </c>
      <c r="E1546" s="331" t="str">
        <f>IF(A1546="","",IFERROR(INDEX(Penerimaan,MATCH('Buku Besar'!A1546,Akun,0)),""))</f>
        <v/>
      </c>
      <c r="F1546" s="331" t="str">
        <f>IF(A1546="","",IFERROR(INDEX(Pengeluaran,MATCH('Buku Besar'!A1546,Akun,0)),""))</f>
        <v/>
      </c>
      <c r="H1546" s="91" t="str">
        <f t="shared" si="49"/>
        <v/>
      </c>
      <c r="I1546" s="330" t="str">
        <f>IF(H1546="","",IFERROR(INDEX(Tanggal1,MATCH('Buku Besar'!H1546,Akun1,0)),""))</f>
        <v/>
      </c>
      <c r="J1546" s="2" t="str">
        <f>IF(H1546="","",IFERROR(INDEX(Keterangan1,MATCH('Buku Besar'!H1546,Akun1,0)),""))</f>
        <v/>
      </c>
      <c r="K1546" s="2" t="str">
        <f>IF(H1546="","",IFERROR(INDEX(Reff1,MATCH('Buku Besar'!H1546,Akun1,0)),""))</f>
        <v/>
      </c>
      <c r="L1546" s="331" t="str">
        <f>IF(H1546="","",IFERROR(INDEX(Penerimaan1,MATCH('Buku Besar'!H1546,Akun1,0)),""))</f>
        <v/>
      </c>
      <c r="M1546" s="331" t="str">
        <f>IF(H1546="","",IFERROR(INDEX(Pengeluaran1,MATCH('Buku Besar'!H1546,Akun1,0)),""))</f>
        <v/>
      </c>
    </row>
    <row r="1547" spans="1:13" x14ac:dyDescent="0.25">
      <c r="A1547" s="91" t="str">
        <f t="shared" si="48"/>
        <v/>
      </c>
      <c r="B1547" s="330" t="str">
        <f>IF(A1547="","",IFERROR(INDEX(Tanggal,MATCH('Buku Besar'!A1547,Akun,0)),""))</f>
        <v/>
      </c>
      <c r="C1547" s="2" t="str">
        <f>IF(A1547="","",IFERROR(INDEX(Keterangan,MATCH('Buku Besar'!A1547,Akun,0)),""))</f>
        <v/>
      </c>
      <c r="D1547" s="2" t="str">
        <f>IF(A1547="","",IFERROR(INDEX(Reff,MATCH('Buku Besar'!A1547,Akun,0)),""))</f>
        <v/>
      </c>
      <c r="E1547" s="331" t="str">
        <f>IF(A1547="","",IFERROR(INDEX(Penerimaan,MATCH('Buku Besar'!A1547,Akun,0)),""))</f>
        <v/>
      </c>
      <c r="F1547" s="331" t="str">
        <f>IF(A1547="","",IFERROR(INDEX(Pengeluaran,MATCH('Buku Besar'!A1547,Akun,0)),""))</f>
        <v/>
      </c>
      <c r="H1547" s="91" t="str">
        <f t="shared" si="49"/>
        <v/>
      </c>
      <c r="I1547" s="330" t="str">
        <f>IF(H1547="","",IFERROR(INDEX(Tanggal1,MATCH('Buku Besar'!H1547,Akun1,0)),""))</f>
        <v/>
      </c>
      <c r="J1547" s="2" t="str">
        <f>IF(H1547="","",IFERROR(INDEX(Keterangan1,MATCH('Buku Besar'!H1547,Akun1,0)),""))</f>
        <v/>
      </c>
      <c r="K1547" s="2" t="str">
        <f>IF(H1547="","",IFERROR(INDEX(Reff1,MATCH('Buku Besar'!H1547,Akun1,0)),""))</f>
        <v/>
      </c>
      <c r="L1547" s="331" t="str">
        <f>IF(H1547="","",IFERROR(INDEX(Penerimaan1,MATCH('Buku Besar'!H1547,Akun1,0)),""))</f>
        <v/>
      </c>
      <c r="M1547" s="331" t="str">
        <f>IF(H1547="","",IFERROR(INDEX(Pengeluaran1,MATCH('Buku Besar'!H1547,Akun1,0)),""))</f>
        <v/>
      </c>
    </row>
    <row r="1548" spans="1:13" x14ac:dyDescent="0.25">
      <c r="A1548" s="91" t="str">
        <f t="shared" si="48"/>
        <v/>
      </c>
      <c r="B1548" s="330" t="str">
        <f>IF(A1548="","",IFERROR(INDEX(Tanggal,MATCH('Buku Besar'!A1548,Akun,0)),""))</f>
        <v/>
      </c>
      <c r="C1548" s="2" t="str">
        <f>IF(A1548="","",IFERROR(INDEX(Keterangan,MATCH('Buku Besar'!A1548,Akun,0)),""))</f>
        <v/>
      </c>
      <c r="D1548" s="2" t="str">
        <f>IF(A1548="","",IFERROR(INDEX(Reff,MATCH('Buku Besar'!A1548,Akun,0)),""))</f>
        <v/>
      </c>
      <c r="E1548" s="331" t="str">
        <f>IF(A1548="","",IFERROR(INDEX(Penerimaan,MATCH('Buku Besar'!A1548,Akun,0)),""))</f>
        <v/>
      </c>
      <c r="F1548" s="331" t="str">
        <f>IF(A1548="","",IFERROR(INDEX(Pengeluaran,MATCH('Buku Besar'!A1548,Akun,0)),""))</f>
        <v/>
      </c>
      <c r="H1548" s="91" t="str">
        <f t="shared" si="49"/>
        <v/>
      </c>
      <c r="I1548" s="330" t="str">
        <f>IF(H1548="","",IFERROR(INDEX(Tanggal1,MATCH('Buku Besar'!H1548,Akun1,0)),""))</f>
        <v/>
      </c>
      <c r="J1548" s="2" t="str">
        <f>IF(H1548="","",IFERROR(INDEX(Keterangan1,MATCH('Buku Besar'!H1548,Akun1,0)),""))</f>
        <v/>
      </c>
      <c r="K1548" s="2" t="str">
        <f>IF(H1548="","",IFERROR(INDEX(Reff1,MATCH('Buku Besar'!H1548,Akun1,0)),""))</f>
        <v/>
      </c>
      <c r="L1548" s="331" t="str">
        <f>IF(H1548="","",IFERROR(INDEX(Penerimaan1,MATCH('Buku Besar'!H1548,Akun1,0)),""))</f>
        <v/>
      </c>
      <c r="M1548" s="331" t="str">
        <f>IF(H1548="","",IFERROR(INDEX(Pengeluaran1,MATCH('Buku Besar'!H1548,Akun1,0)),""))</f>
        <v/>
      </c>
    </row>
    <row r="1549" spans="1:13" x14ac:dyDescent="0.25">
      <c r="A1549" s="91" t="str">
        <f t="shared" si="48"/>
        <v/>
      </c>
      <c r="B1549" s="330" t="str">
        <f>IF(A1549="","",IFERROR(INDEX(Tanggal,MATCH('Buku Besar'!A1549,Akun,0)),""))</f>
        <v/>
      </c>
      <c r="C1549" s="2" t="str">
        <f>IF(A1549="","",IFERROR(INDEX(Keterangan,MATCH('Buku Besar'!A1549,Akun,0)),""))</f>
        <v/>
      </c>
      <c r="D1549" s="2" t="str">
        <f>IF(A1549="","",IFERROR(INDEX(Reff,MATCH('Buku Besar'!A1549,Akun,0)),""))</f>
        <v/>
      </c>
      <c r="E1549" s="331" t="str">
        <f>IF(A1549="","",IFERROR(INDEX(Penerimaan,MATCH('Buku Besar'!A1549,Akun,0)),""))</f>
        <v/>
      </c>
      <c r="F1549" s="331" t="str">
        <f>IF(A1549="","",IFERROR(INDEX(Pengeluaran,MATCH('Buku Besar'!A1549,Akun,0)),""))</f>
        <v/>
      </c>
      <c r="H1549" s="91" t="str">
        <f t="shared" si="49"/>
        <v/>
      </c>
      <c r="I1549" s="330" t="str">
        <f>IF(H1549="","",IFERROR(INDEX(Tanggal1,MATCH('Buku Besar'!H1549,Akun1,0)),""))</f>
        <v/>
      </c>
      <c r="J1549" s="2" t="str">
        <f>IF(H1549="","",IFERROR(INDEX(Keterangan1,MATCH('Buku Besar'!H1549,Akun1,0)),""))</f>
        <v/>
      </c>
      <c r="K1549" s="2" t="str">
        <f>IF(H1549="","",IFERROR(INDEX(Reff1,MATCH('Buku Besar'!H1549,Akun1,0)),""))</f>
        <v/>
      </c>
      <c r="L1549" s="331" t="str">
        <f>IF(H1549="","",IFERROR(INDEX(Penerimaan1,MATCH('Buku Besar'!H1549,Akun1,0)),""))</f>
        <v/>
      </c>
      <c r="M1549" s="331" t="str">
        <f>IF(H1549="","",IFERROR(INDEX(Pengeluaran1,MATCH('Buku Besar'!H1549,Akun1,0)),""))</f>
        <v/>
      </c>
    </row>
    <row r="1550" spans="1:13" x14ac:dyDescent="0.25">
      <c r="A1550" s="91" t="str">
        <f t="shared" si="48"/>
        <v/>
      </c>
      <c r="B1550" s="330" t="str">
        <f>IF(A1550="","",IFERROR(INDEX(Tanggal,MATCH('Buku Besar'!A1550,Akun,0)),""))</f>
        <v/>
      </c>
      <c r="C1550" s="2" t="str">
        <f>IF(A1550="","",IFERROR(INDEX(Keterangan,MATCH('Buku Besar'!A1550,Akun,0)),""))</f>
        <v/>
      </c>
      <c r="D1550" s="2" t="str">
        <f>IF(A1550="","",IFERROR(INDEX(Reff,MATCH('Buku Besar'!A1550,Akun,0)),""))</f>
        <v/>
      </c>
      <c r="E1550" s="331" t="str">
        <f>IF(A1550="","",IFERROR(INDEX(Penerimaan,MATCH('Buku Besar'!A1550,Akun,0)),""))</f>
        <v/>
      </c>
      <c r="F1550" s="331" t="str">
        <f>IF(A1550="","",IFERROR(INDEX(Pengeluaran,MATCH('Buku Besar'!A1550,Akun,0)),""))</f>
        <v/>
      </c>
      <c r="H1550" s="91" t="str">
        <f t="shared" si="49"/>
        <v/>
      </c>
      <c r="I1550" s="330" t="str">
        <f>IF(H1550="","",IFERROR(INDEX(Tanggal1,MATCH('Buku Besar'!H1550,Akun1,0)),""))</f>
        <v/>
      </c>
      <c r="J1550" s="2" t="str">
        <f>IF(H1550="","",IFERROR(INDEX(Keterangan1,MATCH('Buku Besar'!H1550,Akun1,0)),""))</f>
        <v/>
      </c>
      <c r="K1550" s="2" t="str">
        <f>IF(H1550="","",IFERROR(INDEX(Reff1,MATCH('Buku Besar'!H1550,Akun1,0)),""))</f>
        <v/>
      </c>
      <c r="L1550" s="331" t="str">
        <f>IF(H1550="","",IFERROR(INDEX(Penerimaan1,MATCH('Buku Besar'!H1550,Akun1,0)),""))</f>
        <v/>
      </c>
      <c r="M1550" s="331" t="str">
        <f>IF(H1550="","",IFERROR(INDEX(Pengeluaran1,MATCH('Buku Besar'!H1550,Akun1,0)),""))</f>
        <v/>
      </c>
    </row>
    <row r="1551" spans="1:13" x14ac:dyDescent="0.25">
      <c r="A1551" s="91" t="str">
        <f t="shared" si="48"/>
        <v/>
      </c>
      <c r="B1551" s="330" t="str">
        <f>IF(A1551="","",IFERROR(INDEX(Tanggal,MATCH('Buku Besar'!A1551,Akun,0)),""))</f>
        <v/>
      </c>
      <c r="C1551" s="2" t="str">
        <f>IF(A1551="","",IFERROR(INDEX(Keterangan,MATCH('Buku Besar'!A1551,Akun,0)),""))</f>
        <v/>
      </c>
      <c r="D1551" s="2" t="str">
        <f>IF(A1551="","",IFERROR(INDEX(Reff,MATCH('Buku Besar'!A1551,Akun,0)),""))</f>
        <v/>
      </c>
      <c r="E1551" s="331" t="str">
        <f>IF(A1551="","",IFERROR(INDEX(Penerimaan,MATCH('Buku Besar'!A1551,Akun,0)),""))</f>
        <v/>
      </c>
      <c r="F1551" s="331" t="str">
        <f>IF(A1551="","",IFERROR(INDEX(Pengeluaran,MATCH('Buku Besar'!A1551,Akun,0)),""))</f>
        <v/>
      </c>
      <c r="H1551" s="91" t="str">
        <f t="shared" si="49"/>
        <v/>
      </c>
      <c r="I1551" s="330" t="str">
        <f>IF(H1551="","",IFERROR(INDEX(Tanggal1,MATCH('Buku Besar'!H1551,Akun1,0)),""))</f>
        <v/>
      </c>
      <c r="J1551" s="2" t="str">
        <f>IF(H1551="","",IFERROR(INDEX(Keterangan1,MATCH('Buku Besar'!H1551,Akun1,0)),""))</f>
        <v/>
      </c>
      <c r="K1551" s="2" t="str">
        <f>IF(H1551="","",IFERROR(INDEX(Reff1,MATCH('Buku Besar'!H1551,Akun1,0)),""))</f>
        <v/>
      </c>
      <c r="L1551" s="331" t="str">
        <f>IF(H1551="","",IFERROR(INDEX(Penerimaan1,MATCH('Buku Besar'!H1551,Akun1,0)),""))</f>
        <v/>
      </c>
      <c r="M1551" s="331" t="str">
        <f>IF(H1551="","",IFERROR(INDEX(Pengeluaran1,MATCH('Buku Besar'!H1551,Akun1,0)),""))</f>
        <v/>
      </c>
    </row>
    <row r="1552" spans="1:13" x14ac:dyDescent="0.25">
      <c r="A1552" s="91" t="str">
        <f t="shared" si="48"/>
        <v/>
      </c>
      <c r="B1552" s="330" t="str">
        <f>IF(A1552="","",IFERROR(INDEX(Tanggal,MATCH('Buku Besar'!A1552,Akun,0)),""))</f>
        <v/>
      </c>
      <c r="C1552" s="2" t="str">
        <f>IF(A1552="","",IFERROR(INDEX(Keterangan,MATCH('Buku Besar'!A1552,Akun,0)),""))</f>
        <v/>
      </c>
      <c r="D1552" s="2" t="str">
        <f>IF(A1552="","",IFERROR(INDEX(Reff,MATCH('Buku Besar'!A1552,Akun,0)),""))</f>
        <v/>
      </c>
      <c r="E1552" s="331" t="str">
        <f>IF(A1552="","",IFERROR(INDEX(Penerimaan,MATCH('Buku Besar'!A1552,Akun,0)),""))</f>
        <v/>
      </c>
      <c r="F1552" s="331" t="str">
        <f>IF(A1552="","",IFERROR(INDEX(Pengeluaran,MATCH('Buku Besar'!A1552,Akun,0)),""))</f>
        <v/>
      </c>
      <c r="H1552" s="91" t="str">
        <f t="shared" si="49"/>
        <v/>
      </c>
      <c r="I1552" s="330" t="str">
        <f>IF(H1552="","",IFERROR(INDEX(Tanggal1,MATCH('Buku Besar'!H1552,Akun1,0)),""))</f>
        <v/>
      </c>
      <c r="J1552" s="2" t="str">
        <f>IF(H1552="","",IFERROR(INDEX(Keterangan1,MATCH('Buku Besar'!H1552,Akun1,0)),""))</f>
        <v/>
      </c>
      <c r="K1552" s="2" t="str">
        <f>IF(H1552="","",IFERROR(INDEX(Reff1,MATCH('Buku Besar'!H1552,Akun1,0)),""))</f>
        <v/>
      </c>
      <c r="L1552" s="331" t="str">
        <f>IF(H1552="","",IFERROR(INDEX(Penerimaan1,MATCH('Buku Besar'!H1552,Akun1,0)),""))</f>
        <v/>
      </c>
      <c r="M1552" s="331" t="str">
        <f>IF(H1552="","",IFERROR(INDEX(Pengeluaran1,MATCH('Buku Besar'!H1552,Akun1,0)),""))</f>
        <v/>
      </c>
    </row>
    <row r="1553" spans="1:13" x14ac:dyDescent="0.25">
      <c r="A1553" s="91" t="str">
        <f t="shared" si="48"/>
        <v/>
      </c>
      <c r="B1553" s="330" t="str">
        <f>IF(A1553="","",IFERROR(INDEX(Tanggal,MATCH('Buku Besar'!A1553,Akun,0)),""))</f>
        <v/>
      </c>
      <c r="C1553" s="2" t="str">
        <f>IF(A1553="","",IFERROR(INDEX(Keterangan,MATCH('Buku Besar'!A1553,Akun,0)),""))</f>
        <v/>
      </c>
      <c r="D1553" s="2" t="str">
        <f>IF(A1553="","",IFERROR(INDEX(Reff,MATCH('Buku Besar'!A1553,Akun,0)),""))</f>
        <v/>
      </c>
      <c r="E1553" s="331" t="str">
        <f>IF(A1553="","",IFERROR(INDEX(Penerimaan,MATCH('Buku Besar'!A1553,Akun,0)),""))</f>
        <v/>
      </c>
      <c r="F1553" s="331" t="str">
        <f>IF(A1553="","",IFERROR(INDEX(Pengeluaran,MATCH('Buku Besar'!A1553,Akun,0)),""))</f>
        <v/>
      </c>
      <c r="H1553" s="91" t="str">
        <f t="shared" si="49"/>
        <v/>
      </c>
      <c r="I1553" s="330" t="str">
        <f>IF(H1553="","",IFERROR(INDEX(Tanggal1,MATCH('Buku Besar'!H1553,Akun1,0)),""))</f>
        <v/>
      </c>
      <c r="J1553" s="2" t="str">
        <f>IF(H1553="","",IFERROR(INDEX(Keterangan1,MATCH('Buku Besar'!H1553,Akun1,0)),""))</f>
        <v/>
      </c>
      <c r="K1553" s="2" t="str">
        <f>IF(H1553="","",IFERROR(INDEX(Reff1,MATCH('Buku Besar'!H1553,Akun1,0)),""))</f>
        <v/>
      </c>
      <c r="L1553" s="331" t="str">
        <f>IF(H1553="","",IFERROR(INDEX(Penerimaan1,MATCH('Buku Besar'!H1553,Akun1,0)),""))</f>
        <v/>
      </c>
      <c r="M1553" s="331" t="str">
        <f>IF(H1553="","",IFERROR(INDEX(Pengeluaran1,MATCH('Buku Besar'!H1553,Akun1,0)),""))</f>
        <v/>
      </c>
    </row>
    <row r="1554" spans="1:13" x14ac:dyDescent="0.25">
      <c r="A1554" s="91" t="str">
        <f t="shared" si="48"/>
        <v/>
      </c>
      <c r="B1554" s="330" t="str">
        <f>IF(A1554="","",IFERROR(INDEX(Tanggal,MATCH('Buku Besar'!A1554,Akun,0)),""))</f>
        <v/>
      </c>
      <c r="C1554" s="2" t="str">
        <f>IF(A1554="","",IFERROR(INDEX(Keterangan,MATCH('Buku Besar'!A1554,Akun,0)),""))</f>
        <v/>
      </c>
      <c r="D1554" s="2" t="str">
        <f>IF(A1554="","",IFERROR(INDEX(Reff,MATCH('Buku Besar'!A1554,Akun,0)),""))</f>
        <v/>
      </c>
      <c r="E1554" s="331" t="str">
        <f>IF(A1554="","",IFERROR(INDEX(Penerimaan,MATCH('Buku Besar'!A1554,Akun,0)),""))</f>
        <v/>
      </c>
      <c r="F1554" s="331" t="str">
        <f>IF(A1554="","",IFERROR(INDEX(Pengeluaran,MATCH('Buku Besar'!A1554,Akun,0)),""))</f>
        <v/>
      </c>
      <c r="H1554" s="91" t="str">
        <f t="shared" si="49"/>
        <v/>
      </c>
      <c r="I1554" s="330" t="str">
        <f>IF(H1554="","",IFERROR(INDEX(Tanggal1,MATCH('Buku Besar'!H1554,Akun1,0)),""))</f>
        <v/>
      </c>
      <c r="J1554" s="2" t="str">
        <f>IF(H1554="","",IFERROR(INDEX(Keterangan1,MATCH('Buku Besar'!H1554,Akun1,0)),""))</f>
        <v/>
      </c>
      <c r="K1554" s="2" t="str">
        <f>IF(H1554="","",IFERROR(INDEX(Reff1,MATCH('Buku Besar'!H1554,Akun1,0)),""))</f>
        <v/>
      </c>
      <c r="L1554" s="331" t="str">
        <f>IF(H1554="","",IFERROR(INDEX(Penerimaan1,MATCH('Buku Besar'!H1554,Akun1,0)),""))</f>
        <v/>
      </c>
      <c r="M1554" s="331" t="str">
        <f>IF(H1554="","",IFERROR(INDEX(Pengeluaran1,MATCH('Buku Besar'!H1554,Akun1,0)),""))</f>
        <v/>
      </c>
    </row>
    <row r="1555" spans="1:13" x14ac:dyDescent="0.25">
      <c r="A1555" s="91" t="str">
        <f t="shared" si="48"/>
        <v/>
      </c>
      <c r="B1555" s="330" t="str">
        <f>IF(A1555="","",IFERROR(INDEX(Tanggal,MATCH('Buku Besar'!A1555,Akun,0)),""))</f>
        <v/>
      </c>
      <c r="C1555" s="2" t="str">
        <f>IF(A1555="","",IFERROR(INDEX(Keterangan,MATCH('Buku Besar'!A1555,Akun,0)),""))</f>
        <v/>
      </c>
      <c r="D1555" s="2" t="str">
        <f>IF(A1555="","",IFERROR(INDEX(Reff,MATCH('Buku Besar'!A1555,Akun,0)),""))</f>
        <v/>
      </c>
      <c r="E1555" s="331" t="str">
        <f>IF(A1555="","",IFERROR(INDEX(Penerimaan,MATCH('Buku Besar'!A1555,Akun,0)),""))</f>
        <v/>
      </c>
      <c r="F1555" s="331" t="str">
        <f>IF(A1555="","",IFERROR(INDEX(Pengeluaran,MATCH('Buku Besar'!A1555,Akun,0)),""))</f>
        <v/>
      </c>
      <c r="H1555" s="91" t="str">
        <f t="shared" si="49"/>
        <v/>
      </c>
      <c r="I1555" s="330" t="str">
        <f>IF(H1555="","",IFERROR(INDEX(Tanggal1,MATCH('Buku Besar'!H1555,Akun1,0)),""))</f>
        <v/>
      </c>
      <c r="J1555" s="2" t="str">
        <f>IF(H1555="","",IFERROR(INDEX(Keterangan1,MATCH('Buku Besar'!H1555,Akun1,0)),""))</f>
        <v/>
      </c>
      <c r="K1555" s="2" t="str">
        <f>IF(H1555="","",IFERROR(INDEX(Reff1,MATCH('Buku Besar'!H1555,Akun1,0)),""))</f>
        <v/>
      </c>
      <c r="L1555" s="331" t="str">
        <f>IF(H1555="","",IFERROR(INDEX(Penerimaan1,MATCH('Buku Besar'!H1555,Akun1,0)),""))</f>
        <v/>
      </c>
      <c r="M1555" s="331" t="str">
        <f>IF(H1555="","",IFERROR(INDEX(Pengeluaran1,MATCH('Buku Besar'!H1555,Akun1,0)),""))</f>
        <v/>
      </c>
    </row>
    <row r="1556" spans="1:13" x14ac:dyDescent="0.25">
      <c r="A1556" s="91" t="str">
        <f t="shared" si="48"/>
        <v/>
      </c>
      <c r="B1556" s="330" t="str">
        <f>IF(A1556="","",IFERROR(INDEX(Tanggal,MATCH('Buku Besar'!A1556,Akun,0)),""))</f>
        <v/>
      </c>
      <c r="C1556" s="2" t="str">
        <f>IF(A1556="","",IFERROR(INDEX(Keterangan,MATCH('Buku Besar'!A1556,Akun,0)),""))</f>
        <v/>
      </c>
      <c r="D1556" s="2" t="str">
        <f>IF(A1556="","",IFERROR(INDEX(Reff,MATCH('Buku Besar'!A1556,Akun,0)),""))</f>
        <v/>
      </c>
      <c r="E1556" s="331" t="str">
        <f>IF(A1556="","",IFERROR(INDEX(Penerimaan,MATCH('Buku Besar'!A1556,Akun,0)),""))</f>
        <v/>
      </c>
      <c r="F1556" s="331" t="str">
        <f>IF(A1556="","",IFERROR(INDEX(Pengeluaran,MATCH('Buku Besar'!A1556,Akun,0)),""))</f>
        <v/>
      </c>
      <c r="H1556" s="91" t="str">
        <f t="shared" si="49"/>
        <v/>
      </c>
      <c r="I1556" s="330" t="str">
        <f>IF(H1556="","",IFERROR(INDEX(Tanggal1,MATCH('Buku Besar'!H1556,Akun1,0)),""))</f>
        <v/>
      </c>
      <c r="J1556" s="2" t="str">
        <f>IF(H1556="","",IFERROR(INDEX(Keterangan1,MATCH('Buku Besar'!H1556,Akun1,0)),""))</f>
        <v/>
      </c>
      <c r="K1556" s="2" t="str">
        <f>IF(H1556="","",IFERROR(INDEX(Reff1,MATCH('Buku Besar'!H1556,Akun1,0)),""))</f>
        <v/>
      </c>
      <c r="L1556" s="331" t="str">
        <f>IF(H1556="","",IFERROR(INDEX(Penerimaan1,MATCH('Buku Besar'!H1556,Akun1,0)),""))</f>
        <v/>
      </c>
      <c r="M1556" s="331" t="str">
        <f>IF(H1556="","",IFERROR(INDEX(Pengeluaran1,MATCH('Buku Besar'!H1556,Akun1,0)),""))</f>
        <v/>
      </c>
    </row>
    <row r="1557" spans="1:13" x14ac:dyDescent="0.25">
      <c r="A1557" s="91" t="str">
        <f t="shared" si="48"/>
        <v/>
      </c>
      <c r="B1557" s="330" t="str">
        <f>IF(A1557="","",IFERROR(INDEX(Tanggal,MATCH('Buku Besar'!A1557,Akun,0)),""))</f>
        <v/>
      </c>
      <c r="C1557" s="2" t="str">
        <f>IF(A1557="","",IFERROR(INDEX(Keterangan,MATCH('Buku Besar'!A1557,Akun,0)),""))</f>
        <v/>
      </c>
      <c r="D1557" s="2" t="str">
        <f>IF(A1557="","",IFERROR(INDEX(Reff,MATCH('Buku Besar'!A1557,Akun,0)),""))</f>
        <v/>
      </c>
      <c r="E1557" s="331" t="str">
        <f>IF(A1557="","",IFERROR(INDEX(Penerimaan,MATCH('Buku Besar'!A1557,Akun,0)),""))</f>
        <v/>
      </c>
      <c r="F1557" s="331" t="str">
        <f>IF(A1557="","",IFERROR(INDEX(Pengeluaran,MATCH('Buku Besar'!A1557,Akun,0)),""))</f>
        <v/>
      </c>
      <c r="H1557" s="91" t="str">
        <f t="shared" si="49"/>
        <v/>
      </c>
      <c r="I1557" s="330" t="str">
        <f>IF(H1557="","",IFERROR(INDEX(Tanggal1,MATCH('Buku Besar'!H1557,Akun1,0)),""))</f>
        <v/>
      </c>
      <c r="J1557" s="2" t="str">
        <f>IF(H1557="","",IFERROR(INDEX(Keterangan1,MATCH('Buku Besar'!H1557,Akun1,0)),""))</f>
        <v/>
      </c>
      <c r="K1557" s="2" t="str">
        <f>IF(H1557="","",IFERROR(INDEX(Reff1,MATCH('Buku Besar'!H1557,Akun1,0)),""))</f>
        <v/>
      </c>
      <c r="L1557" s="331" t="str">
        <f>IF(H1557="","",IFERROR(INDEX(Penerimaan1,MATCH('Buku Besar'!H1557,Akun1,0)),""))</f>
        <v/>
      </c>
      <c r="M1557" s="331" t="str">
        <f>IF(H1557="","",IFERROR(INDEX(Pengeluaran1,MATCH('Buku Besar'!H1557,Akun1,0)),""))</f>
        <v/>
      </c>
    </row>
    <row r="1558" spans="1:13" x14ac:dyDescent="0.25">
      <c r="A1558" s="91" t="str">
        <f t="shared" si="48"/>
        <v/>
      </c>
      <c r="B1558" s="330" t="str">
        <f>IF(A1558="","",IFERROR(INDEX(Tanggal,MATCH('Buku Besar'!A1558,Akun,0)),""))</f>
        <v/>
      </c>
      <c r="C1558" s="2" t="str">
        <f>IF(A1558="","",IFERROR(INDEX(Keterangan,MATCH('Buku Besar'!A1558,Akun,0)),""))</f>
        <v/>
      </c>
      <c r="D1558" s="2" t="str">
        <f>IF(A1558="","",IFERROR(INDEX(Reff,MATCH('Buku Besar'!A1558,Akun,0)),""))</f>
        <v/>
      </c>
      <c r="E1558" s="331" t="str">
        <f>IF(A1558="","",IFERROR(INDEX(Penerimaan,MATCH('Buku Besar'!A1558,Akun,0)),""))</f>
        <v/>
      </c>
      <c r="F1558" s="331" t="str">
        <f>IF(A1558="","",IFERROR(INDEX(Pengeluaran,MATCH('Buku Besar'!A1558,Akun,0)),""))</f>
        <v/>
      </c>
      <c r="H1558" s="91" t="str">
        <f t="shared" si="49"/>
        <v/>
      </c>
      <c r="I1558" s="330" t="str">
        <f>IF(H1558="","",IFERROR(INDEX(Tanggal1,MATCH('Buku Besar'!H1558,Akun1,0)),""))</f>
        <v/>
      </c>
      <c r="J1558" s="2" t="str">
        <f>IF(H1558="","",IFERROR(INDEX(Keterangan1,MATCH('Buku Besar'!H1558,Akun1,0)),""))</f>
        <v/>
      </c>
      <c r="K1558" s="2" t="str">
        <f>IF(H1558="","",IFERROR(INDEX(Reff1,MATCH('Buku Besar'!H1558,Akun1,0)),""))</f>
        <v/>
      </c>
      <c r="L1558" s="331" t="str">
        <f>IF(H1558="","",IFERROR(INDEX(Penerimaan1,MATCH('Buku Besar'!H1558,Akun1,0)),""))</f>
        <v/>
      </c>
      <c r="M1558" s="331" t="str">
        <f>IF(H1558="","",IFERROR(INDEX(Pengeluaran1,MATCH('Buku Besar'!H1558,Akun1,0)),""))</f>
        <v/>
      </c>
    </row>
    <row r="1559" spans="1:13" x14ac:dyDescent="0.25">
      <c r="A1559" s="91" t="str">
        <f t="shared" si="48"/>
        <v/>
      </c>
      <c r="B1559" s="330" t="str">
        <f>IF(A1559="","",IFERROR(INDEX(Tanggal,MATCH('Buku Besar'!A1559,Akun,0)),""))</f>
        <v/>
      </c>
      <c r="C1559" s="2" t="str">
        <f>IF(A1559="","",IFERROR(INDEX(Keterangan,MATCH('Buku Besar'!A1559,Akun,0)),""))</f>
        <v/>
      </c>
      <c r="D1559" s="2" t="str">
        <f>IF(A1559="","",IFERROR(INDEX(Reff,MATCH('Buku Besar'!A1559,Akun,0)),""))</f>
        <v/>
      </c>
      <c r="E1559" s="331" t="str">
        <f>IF(A1559="","",IFERROR(INDEX(Penerimaan,MATCH('Buku Besar'!A1559,Akun,0)),""))</f>
        <v/>
      </c>
      <c r="F1559" s="331" t="str">
        <f>IF(A1559="","",IFERROR(INDEX(Pengeluaran,MATCH('Buku Besar'!A1559,Akun,0)),""))</f>
        <v/>
      </c>
      <c r="H1559" s="91" t="str">
        <f t="shared" si="49"/>
        <v/>
      </c>
      <c r="I1559" s="330" t="str">
        <f>IF(H1559="","",IFERROR(INDEX(Tanggal1,MATCH('Buku Besar'!H1559,Akun1,0)),""))</f>
        <v/>
      </c>
      <c r="J1559" s="2" t="str">
        <f>IF(H1559="","",IFERROR(INDEX(Keterangan1,MATCH('Buku Besar'!H1559,Akun1,0)),""))</f>
        <v/>
      </c>
      <c r="K1559" s="2" t="str">
        <f>IF(H1559="","",IFERROR(INDEX(Reff1,MATCH('Buku Besar'!H1559,Akun1,0)),""))</f>
        <v/>
      </c>
      <c r="L1559" s="331" t="str">
        <f>IF(H1559="","",IFERROR(INDEX(Penerimaan1,MATCH('Buku Besar'!H1559,Akun1,0)),""))</f>
        <v/>
      </c>
      <c r="M1559" s="331" t="str">
        <f>IF(H1559="","",IFERROR(INDEX(Pengeluaran1,MATCH('Buku Besar'!H1559,Akun1,0)),""))</f>
        <v/>
      </c>
    </row>
    <row r="1560" spans="1:13" x14ac:dyDescent="0.25">
      <c r="A1560" s="91" t="str">
        <f t="shared" si="48"/>
        <v/>
      </c>
      <c r="B1560" s="330" t="str">
        <f>IF(A1560="","",IFERROR(INDEX(Tanggal,MATCH('Buku Besar'!A1560,Akun,0)),""))</f>
        <v/>
      </c>
      <c r="C1560" s="2" t="str">
        <f>IF(A1560="","",IFERROR(INDEX(Keterangan,MATCH('Buku Besar'!A1560,Akun,0)),""))</f>
        <v/>
      </c>
      <c r="D1560" s="2" t="str">
        <f>IF(A1560="","",IFERROR(INDEX(Reff,MATCH('Buku Besar'!A1560,Akun,0)),""))</f>
        <v/>
      </c>
      <c r="E1560" s="331" t="str">
        <f>IF(A1560="","",IFERROR(INDEX(Penerimaan,MATCH('Buku Besar'!A1560,Akun,0)),""))</f>
        <v/>
      </c>
      <c r="F1560" s="331" t="str">
        <f>IF(A1560="","",IFERROR(INDEX(Pengeluaran,MATCH('Buku Besar'!A1560,Akun,0)),""))</f>
        <v/>
      </c>
      <c r="H1560" s="91" t="str">
        <f t="shared" si="49"/>
        <v/>
      </c>
      <c r="I1560" s="330" t="str">
        <f>IF(H1560="","",IFERROR(INDEX(Tanggal1,MATCH('Buku Besar'!H1560,Akun1,0)),""))</f>
        <v/>
      </c>
      <c r="J1560" s="2" t="str">
        <f>IF(H1560="","",IFERROR(INDEX(Keterangan1,MATCH('Buku Besar'!H1560,Akun1,0)),""))</f>
        <v/>
      </c>
      <c r="K1560" s="2" t="str">
        <f>IF(H1560="","",IFERROR(INDEX(Reff1,MATCH('Buku Besar'!H1560,Akun1,0)),""))</f>
        <v/>
      </c>
      <c r="L1560" s="331" t="str">
        <f>IF(H1560="","",IFERROR(INDEX(Penerimaan1,MATCH('Buku Besar'!H1560,Akun1,0)),""))</f>
        <v/>
      </c>
      <c r="M1560" s="331" t="str">
        <f>IF(H1560="","",IFERROR(INDEX(Pengeluaran1,MATCH('Buku Besar'!H1560,Akun1,0)),""))</f>
        <v/>
      </c>
    </row>
    <row r="1561" spans="1:13" x14ac:dyDescent="0.25">
      <c r="A1561" s="91" t="str">
        <f t="shared" si="48"/>
        <v/>
      </c>
      <c r="B1561" s="330" t="str">
        <f>IF(A1561="","",IFERROR(INDEX(Tanggal,MATCH('Buku Besar'!A1561,Akun,0)),""))</f>
        <v/>
      </c>
      <c r="C1561" s="2" t="str">
        <f>IF(A1561="","",IFERROR(INDEX(Keterangan,MATCH('Buku Besar'!A1561,Akun,0)),""))</f>
        <v/>
      </c>
      <c r="D1561" s="2" t="str">
        <f>IF(A1561="","",IFERROR(INDEX(Reff,MATCH('Buku Besar'!A1561,Akun,0)),""))</f>
        <v/>
      </c>
      <c r="E1561" s="331" t="str">
        <f>IF(A1561="","",IFERROR(INDEX(Penerimaan,MATCH('Buku Besar'!A1561,Akun,0)),""))</f>
        <v/>
      </c>
      <c r="F1561" s="331" t="str">
        <f>IF(A1561="","",IFERROR(INDEX(Pengeluaran,MATCH('Buku Besar'!A1561,Akun,0)),""))</f>
        <v/>
      </c>
      <c r="H1561" s="91" t="str">
        <f t="shared" si="49"/>
        <v/>
      </c>
      <c r="I1561" s="330" t="str">
        <f>IF(H1561="","",IFERROR(INDEX(Tanggal1,MATCH('Buku Besar'!H1561,Akun1,0)),""))</f>
        <v/>
      </c>
      <c r="J1561" s="2" t="str">
        <f>IF(H1561="","",IFERROR(INDEX(Keterangan1,MATCH('Buku Besar'!H1561,Akun1,0)),""))</f>
        <v/>
      </c>
      <c r="K1561" s="2" t="str">
        <f>IF(H1561="","",IFERROR(INDEX(Reff1,MATCH('Buku Besar'!H1561,Akun1,0)),""))</f>
        <v/>
      </c>
      <c r="L1561" s="331" t="str">
        <f>IF(H1561="","",IFERROR(INDEX(Penerimaan1,MATCH('Buku Besar'!H1561,Akun1,0)),""))</f>
        <v/>
      </c>
      <c r="M1561" s="331" t="str">
        <f>IF(H1561="","",IFERROR(INDEX(Pengeluaran1,MATCH('Buku Besar'!H1561,Akun1,0)),""))</f>
        <v/>
      </c>
    </row>
    <row r="1562" spans="1:13" x14ac:dyDescent="0.25">
      <c r="A1562" s="91" t="str">
        <f t="shared" si="48"/>
        <v/>
      </c>
      <c r="B1562" s="330" t="str">
        <f>IF(A1562="","",IFERROR(INDEX(Tanggal,MATCH('Buku Besar'!A1562,Akun,0)),""))</f>
        <v/>
      </c>
      <c r="C1562" s="2" t="str">
        <f>IF(A1562="","",IFERROR(INDEX(Keterangan,MATCH('Buku Besar'!A1562,Akun,0)),""))</f>
        <v/>
      </c>
      <c r="D1562" s="2" t="str">
        <f>IF(A1562="","",IFERROR(INDEX(Reff,MATCH('Buku Besar'!A1562,Akun,0)),""))</f>
        <v/>
      </c>
      <c r="E1562" s="331" t="str">
        <f>IF(A1562="","",IFERROR(INDEX(Penerimaan,MATCH('Buku Besar'!A1562,Akun,0)),""))</f>
        <v/>
      </c>
      <c r="F1562" s="331" t="str">
        <f>IF(A1562="","",IFERROR(INDEX(Pengeluaran,MATCH('Buku Besar'!A1562,Akun,0)),""))</f>
        <v/>
      </c>
      <c r="H1562" s="91" t="str">
        <f t="shared" si="49"/>
        <v/>
      </c>
      <c r="I1562" s="330" t="str">
        <f>IF(H1562="","",IFERROR(INDEX(Tanggal1,MATCH('Buku Besar'!H1562,Akun1,0)),""))</f>
        <v/>
      </c>
      <c r="J1562" s="2" t="str">
        <f>IF(H1562="","",IFERROR(INDEX(Keterangan1,MATCH('Buku Besar'!H1562,Akun1,0)),""))</f>
        <v/>
      </c>
      <c r="K1562" s="2" t="str">
        <f>IF(H1562="","",IFERROR(INDEX(Reff1,MATCH('Buku Besar'!H1562,Akun1,0)),""))</f>
        <v/>
      </c>
      <c r="L1562" s="331" t="str">
        <f>IF(H1562="","",IFERROR(INDEX(Penerimaan1,MATCH('Buku Besar'!H1562,Akun1,0)),""))</f>
        <v/>
      </c>
      <c r="M1562" s="331" t="str">
        <f>IF(H1562="","",IFERROR(INDEX(Pengeluaran1,MATCH('Buku Besar'!H1562,Akun1,0)),""))</f>
        <v/>
      </c>
    </row>
    <row r="1563" spans="1:13" x14ac:dyDescent="0.25">
      <c r="A1563" s="91" t="str">
        <f t="shared" si="48"/>
        <v/>
      </c>
      <c r="B1563" s="330" t="str">
        <f>IF(A1563="","",IFERROR(INDEX(Tanggal,MATCH('Buku Besar'!A1563,Akun,0)),""))</f>
        <v/>
      </c>
      <c r="C1563" s="2" t="str">
        <f>IF(A1563="","",IFERROR(INDEX(Keterangan,MATCH('Buku Besar'!A1563,Akun,0)),""))</f>
        <v/>
      </c>
      <c r="D1563" s="2" t="str">
        <f>IF(A1563="","",IFERROR(INDEX(Reff,MATCH('Buku Besar'!A1563,Akun,0)),""))</f>
        <v/>
      </c>
      <c r="E1563" s="331" t="str">
        <f>IF(A1563="","",IFERROR(INDEX(Penerimaan,MATCH('Buku Besar'!A1563,Akun,0)),""))</f>
        <v/>
      </c>
      <c r="F1563" s="331" t="str">
        <f>IF(A1563="","",IFERROR(INDEX(Pengeluaran,MATCH('Buku Besar'!A1563,Akun,0)),""))</f>
        <v/>
      </c>
      <c r="H1563" s="91" t="str">
        <f t="shared" si="49"/>
        <v/>
      </c>
      <c r="I1563" s="330" t="str">
        <f>IF(H1563="","",IFERROR(INDEX(Tanggal1,MATCH('Buku Besar'!H1563,Akun1,0)),""))</f>
        <v/>
      </c>
      <c r="J1563" s="2" t="str">
        <f>IF(H1563="","",IFERROR(INDEX(Keterangan1,MATCH('Buku Besar'!H1563,Akun1,0)),""))</f>
        <v/>
      </c>
      <c r="K1563" s="2" t="str">
        <f>IF(H1563="","",IFERROR(INDEX(Reff1,MATCH('Buku Besar'!H1563,Akun1,0)),""))</f>
        <v/>
      </c>
      <c r="L1563" s="331" t="str">
        <f>IF(H1563="","",IFERROR(INDEX(Penerimaan1,MATCH('Buku Besar'!H1563,Akun1,0)),""))</f>
        <v/>
      </c>
      <c r="M1563" s="331" t="str">
        <f>IF(H1563="","",IFERROR(INDEX(Pengeluaran1,MATCH('Buku Besar'!H1563,Akun1,0)),""))</f>
        <v/>
      </c>
    </row>
    <row r="1564" spans="1:13" x14ac:dyDescent="0.25">
      <c r="A1564" s="91" t="str">
        <f t="shared" si="48"/>
        <v/>
      </c>
      <c r="B1564" s="330" t="str">
        <f>IF(A1564="","",IFERROR(INDEX(Tanggal,MATCH('Buku Besar'!A1564,Akun,0)),""))</f>
        <v/>
      </c>
      <c r="C1564" s="2" t="str">
        <f>IF(A1564="","",IFERROR(INDEX(Keterangan,MATCH('Buku Besar'!A1564,Akun,0)),""))</f>
        <v/>
      </c>
      <c r="D1564" s="2" t="str">
        <f>IF(A1564="","",IFERROR(INDEX(Reff,MATCH('Buku Besar'!A1564,Akun,0)),""))</f>
        <v/>
      </c>
      <c r="E1564" s="331" t="str">
        <f>IF(A1564="","",IFERROR(INDEX(Penerimaan,MATCH('Buku Besar'!A1564,Akun,0)),""))</f>
        <v/>
      </c>
      <c r="F1564" s="331" t="str">
        <f>IF(A1564="","",IFERROR(INDEX(Pengeluaran,MATCH('Buku Besar'!A1564,Akun,0)),""))</f>
        <v/>
      </c>
      <c r="H1564" s="91" t="str">
        <f t="shared" si="49"/>
        <v/>
      </c>
      <c r="I1564" s="330" t="str">
        <f>IF(H1564="","",IFERROR(INDEX(Tanggal1,MATCH('Buku Besar'!H1564,Akun1,0)),""))</f>
        <v/>
      </c>
      <c r="J1564" s="2" t="str">
        <f>IF(H1564="","",IFERROR(INDEX(Keterangan1,MATCH('Buku Besar'!H1564,Akun1,0)),""))</f>
        <v/>
      </c>
      <c r="K1564" s="2" t="str">
        <f>IF(H1564="","",IFERROR(INDEX(Reff1,MATCH('Buku Besar'!H1564,Akun1,0)),""))</f>
        <v/>
      </c>
      <c r="L1564" s="331" t="str">
        <f>IF(H1564="","",IFERROR(INDEX(Penerimaan1,MATCH('Buku Besar'!H1564,Akun1,0)),""))</f>
        <v/>
      </c>
      <c r="M1564" s="331" t="str">
        <f>IF(H1564="","",IFERROR(INDEX(Pengeluaran1,MATCH('Buku Besar'!H1564,Akun1,0)),""))</f>
        <v/>
      </c>
    </row>
    <row r="1565" spans="1:13" x14ac:dyDescent="0.25">
      <c r="A1565" s="91" t="str">
        <f t="shared" si="48"/>
        <v/>
      </c>
      <c r="B1565" s="330" t="str">
        <f>IF(A1565="","",IFERROR(INDEX(Tanggal,MATCH('Buku Besar'!A1565,Akun,0)),""))</f>
        <v/>
      </c>
      <c r="C1565" s="2" t="str">
        <f>IF(A1565="","",IFERROR(INDEX(Keterangan,MATCH('Buku Besar'!A1565,Akun,0)),""))</f>
        <v/>
      </c>
      <c r="D1565" s="2" t="str">
        <f>IF(A1565="","",IFERROR(INDEX(Reff,MATCH('Buku Besar'!A1565,Akun,0)),""))</f>
        <v/>
      </c>
      <c r="E1565" s="331" t="str">
        <f>IF(A1565="","",IFERROR(INDEX(Penerimaan,MATCH('Buku Besar'!A1565,Akun,0)),""))</f>
        <v/>
      </c>
      <c r="F1565" s="331" t="str">
        <f>IF(A1565="","",IFERROR(INDEX(Pengeluaran,MATCH('Buku Besar'!A1565,Akun,0)),""))</f>
        <v/>
      </c>
      <c r="H1565" s="91" t="str">
        <f t="shared" si="49"/>
        <v/>
      </c>
      <c r="I1565" s="330" t="str">
        <f>IF(H1565="","",IFERROR(INDEX(Tanggal1,MATCH('Buku Besar'!H1565,Akun1,0)),""))</f>
        <v/>
      </c>
      <c r="J1565" s="2" t="str">
        <f>IF(H1565="","",IFERROR(INDEX(Keterangan1,MATCH('Buku Besar'!H1565,Akun1,0)),""))</f>
        <v/>
      </c>
      <c r="K1565" s="2" t="str">
        <f>IF(H1565="","",IFERROR(INDEX(Reff1,MATCH('Buku Besar'!H1565,Akun1,0)),""))</f>
        <v/>
      </c>
      <c r="L1565" s="331" t="str">
        <f>IF(H1565="","",IFERROR(INDEX(Penerimaan1,MATCH('Buku Besar'!H1565,Akun1,0)),""))</f>
        <v/>
      </c>
      <c r="M1565" s="331" t="str">
        <f>IF(H1565="","",IFERROR(INDEX(Pengeluaran1,MATCH('Buku Besar'!H1565,Akun1,0)),""))</f>
        <v/>
      </c>
    </row>
    <row r="1566" spans="1:13" x14ac:dyDescent="0.25">
      <c r="A1566" s="91" t="str">
        <f t="shared" si="48"/>
        <v/>
      </c>
      <c r="B1566" s="330" t="str">
        <f>IF(A1566="","",IFERROR(INDEX(Tanggal,MATCH('Buku Besar'!A1566,Akun,0)),""))</f>
        <v/>
      </c>
      <c r="C1566" s="2" t="str">
        <f>IF(A1566="","",IFERROR(INDEX(Keterangan,MATCH('Buku Besar'!A1566,Akun,0)),""))</f>
        <v/>
      </c>
      <c r="D1566" s="2" t="str">
        <f>IF(A1566="","",IFERROR(INDEX(Reff,MATCH('Buku Besar'!A1566,Akun,0)),""))</f>
        <v/>
      </c>
      <c r="E1566" s="331" t="str">
        <f>IF(A1566="","",IFERROR(INDEX(Penerimaan,MATCH('Buku Besar'!A1566,Akun,0)),""))</f>
        <v/>
      </c>
      <c r="F1566" s="331" t="str">
        <f>IF(A1566="","",IFERROR(INDEX(Pengeluaran,MATCH('Buku Besar'!A1566,Akun,0)),""))</f>
        <v/>
      </c>
      <c r="H1566" s="91" t="str">
        <f t="shared" si="49"/>
        <v/>
      </c>
      <c r="I1566" s="330" t="str">
        <f>IF(H1566="","",IFERROR(INDEX(Tanggal1,MATCH('Buku Besar'!H1566,Akun1,0)),""))</f>
        <v/>
      </c>
      <c r="J1566" s="2" t="str">
        <f>IF(H1566="","",IFERROR(INDEX(Keterangan1,MATCH('Buku Besar'!H1566,Akun1,0)),""))</f>
        <v/>
      </c>
      <c r="K1566" s="2" t="str">
        <f>IF(H1566="","",IFERROR(INDEX(Reff1,MATCH('Buku Besar'!H1566,Akun1,0)),""))</f>
        <v/>
      </c>
      <c r="L1566" s="331" t="str">
        <f>IF(H1566="","",IFERROR(INDEX(Penerimaan1,MATCH('Buku Besar'!H1566,Akun1,0)),""))</f>
        <v/>
      </c>
      <c r="M1566" s="331" t="str">
        <f>IF(H1566="","",IFERROR(INDEX(Pengeluaran1,MATCH('Buku Besar'!H1566,Akun1,0)),""))</f>
        <v/>
      </c>
    </row>
    <row r="1567" spans="1:13" x14ac:dyDescent="0.25">
      <c r="A1567" s="91" t="str">
        <f t="shared" si="48"/>
        <v/>
      </c>
      <c r="B1567" s="330" t="str">
        <f>IF(A1567="","",IFERROR(INDEX(Tanggal,MATCH('Buku Besar'!A1567,Akun,0)),""))</f>
        <v/>
      </c>
      <c r="C1567" s="2" t="str">
        <f>IF(A1567="","",IFERROR(INDEX(Keterangan,MATCH('Buku Besar'!A1567,Akun,0)),""))</f>
        <v/>
      </c>
      <c r="D1567" s="2" t="str">
        <f>IF(A1567="","",IFERROR(INDEX(Reff,MATCH('Buku Besar'!A1567,Akun,0)),""))</f>
        <v/>
      </c>
      <c r="E1567" s="331" t="str">
        <f>IF(A1567="","",IFERROR(INDEX(Penerimaan,MATCH('Buku Besar'!A1567,Akun,0)),""))</f>
        <v/>
      </c>
      <c r="F1567" s="331" t="str">
        <f>IF(A1567="","",IFERROR(INDEX(Pengeluaran,MATCH('Buku Besar'!A1567,Akun,0)),""))</f>
        <v/>
      </c>
      <c r="H1567" s="91" t="str">
        <f t="shared" si="49"/>
        <v/>
      </c>
      <c r="I1567" s="330" t="str">
        <f>IF(H1567="","",IFERROR(INDEX(Tanggal1,MATCH('Buku Besar'!H1567,Akun1,0)),""))</f>
        <v/>
      </c>
      <c r="J1567" s="2" t="str">
        <f>IF(H1567="","",IFERROR(INDEX(Keterangan1,MATCH('Buku Besar'!H1567,Akun1,0)),""))</f>
        <v/>
      </c>
      <c r="K1567" s="2" t="str">
        <f>IF(H1567="","",IFERROR(INDEX(Reff1,MATCH('Buku Besar'!H1567,Akun1,0)),""))</f>
        <v/>
      </c>
      <c r="L1567" s="331" t="str">
        <f>IF(H1567="","",IFERROR(INDEX(Penerimaan1,MATCH('Buku Besar'!H1567,Akun1,0)),""))</f>
        <v/>
      </c>
      <c r="M1567" s="331" t="str">
        <f>IF(H1567="","",IFERROR(INDEX(Pengeluaran1,MATCH('Buku Besar'!H1567,Akun1,0)),""))</f>
        <v/>
      </c>
    </row>
    <row r="1568" spans="1:13" x14ac:dyDescent="0.25">
      <c r="A1568" s="91" t="str">
        <f t="shared" si="48"/>
        <v/>
      </c>
      <c r="B1568" s="330" t="str">
        <f>IF(A1568="","",IFERROR(INDEX(Tanggal,MATCH('Buku Besar'!A1568,Akun,0)),""))</f>
        <v/>
      </c>
      <c r="C1568" s="2" t="str">
        <f>IF(A1568="","",IFERROR(INDEX(Keterangan,MATCH('Buku Besar'!A1568,Akun,0)),""))</f>
        <v/>
      </c>
      <c r="D1568" s="2" t="str">
        <f>IF(A1568="","",IFERROR(INDEX(Reff,MATCH('Buku Besar'!A1568,Akun,0)),""))</f>
        <v/>
      </c>
      <c r="E1568" s="331" t="str">
        <f>IF(A1568="","",IFERROR(INDEX(Penerimaan,MATCH('Buku Besar'!A1568,Akun,0)),""))</f>
        <v/>
      </c>
      <c r="F1568" s="331" t="str">
        <f>IF(A1568="","",IFERROR(INDEX(Pengeluaran,MATCH('Buku Besar'!A1568,Akun,0)),""))</f>
        <v/>
      </c>
      <c r="H1568" s="91" t="str">
        <f t="shared" si="49"/>
        <v/>
      </c>
      <c r="I1568" s="330" t="str">
        <f>IF(H1568="","",IFERROR(INDEX(Tanggal1,MATCH('Buku Besar'!H1568,Akun1,0)),""))</f>
        <v/>
      </c>
      <c r="J1568" s="2" t="str">
        <f>IF(H1568="","",IFERROR(INDEX(Keterangan1,MATCH('Buku Besar'!H1568,Akun1,0)),""))</f>
        <v/>
      </c>
      <c r="K1568" s="2" t="str">
        <f>IF(H1568="","",IFERROR(INDEX(Reff1,MATCH('Buku Besar'!H1568,Akun1,0)),""))</f>
        <v/>
      </c>
      <c r="L1568" s="331" t="str">
        <f>IF(H1568="","",IFERROR(INDEX(Penerimaan1,MATCH('Buku Besar'!H1568,Akun1,0)),""))</f>
        <v/>
      </c>
      <c r="M1568" s="331" t="str">
        <f>IF(H1568="","",IFERROR(INDEX(Pengeluaran1,MATCH('Buku Besar'!H1568,Akun1,0)),""))</f>
        <v/>
      </c>
    </row>
    <row r="1569" spans="1:13" x14ac:dyDescent="0.25">
      <c r="A1569" s="91" t="str">
        <f t="shared" si="48"/>
        <v/>
      </c>
      <c r="B1569" s="330" t="str">
        <f>IF(A1569="","",IFERROR(INDEX(Tanggal,MATCH('Buku Besar'!A1569,Akun,0)),""))</f>
        <v/>
      </c>
      <c r="C1569" s="2" t="str">
        <f>IF(A1569="","",IFERROR(INDEX(Keterangan,MATCH('Buku Besar'!A1569,Akun,0)),""))</f>
        <v/>
      </c>
      <c r="D1569" s="2" t="str">
        <f>IF(A1569="","",IFERROR(INDEX(Reff,MATCH('Buku Besar'!A1569,Akun,0)),""))</f>
        <v/>
      </c>
      <c r="E1569" s="331" t="str">
        <f>IF(A1569="","",IFERROR(INDEX(Penerimaan,MATCH('Buku Besar'!A1569,Akun,0)),""))</f>
        <v/>
      </c>
      <c r="F1569" s="331" t="str">
        <f>IF(A1569="","",IFERROR(INDEX(Pengeluaran,MATCH('Buku Besar'!A1569,Akun,0)),""))</f>
        <v/>
      </c>
      <c r="H1569" s="91" t="str">
        <f t="shared" si="49"/>
        <v/>
      </c>
      <c r="I1569" s="330" t="str">
        <f>IF(H1569="","",IFERROR(INDEX(Tanggal1,MATCH('Buku Besar'!H1569,Akun1,0)),""))</f>
        <v/>
      </c>
      <c r="J1569" s="2" t="str">
        <f>IF(H1569="","",IFERROR(INDEX(Keterangan1,MATCH('Buku Besar'!H1569,Akun1,0)),""))</f>
        <v/>
      </c>
      <c r="K1569" s="2" t="str">
        <f>IF(H1569="","",IFERROR(INDEX(Reff1,MATCH('Buku Besar'!H1569,Akun1,0)),""))</f>
        <v/>
      </c>
      <c r="L1569" s="331" t="str">
        <f>IF(H1569="","",IFERROR(INDEX(Penerimaan1,MATCH('Buku Besar'!H1569,Akun1,0)),""))</f>
        <v/>
      </c>
      <c r="M1569" s="331" t="str">
        <f>IF(H1569="","",IFERROR(INDEX(Pengeluaran1,MATCH('Buku Besar'!H1569,Akun1,0)),""))</f>
        <v/>
      </c>
    </row>
    <row r="1570" spans="1:13" x14ac:dyDescent="0.25">
      <c r="A1570" s="91" t="str">
        <f t="shared" si="48"/>
        <v/>
      </c>
      <c r="B1570" s="330" t="str">
        <f>IF(A1570="","",IFERROR(INDEX(Tanggal,MATCH('Buku Besar'!A1570,Akun,0)),""))</f>
        <v/>
      </c>
      <c r="C1570" s="2" t="str">
        <f>IF(A1570="","",IFERROR(INDEX(Keterangan,MATCH('Buku Besar'!A1570,Akun,0)),""))</f>
        <v/>
      </c>
      <c r="D1570" s="2" t="str">
        <f>IF(A1570="","",IFERROR(INDEX(Reff,MATCH('Buku Besar'!A1570,Akun,0)),""))</f>
        <v/>
      </c>
      <c r="E1570" s="331" t="str">
        <f>IF(A1570="","",IFERROR(INDEX(Penerimaan,MATCH('Buku Besar'!A1570,Akun,0)),""))</f>
        <v/>
      </c>
      <c r="F1570" s="331" t="str">
        <f>IF(A1570="","",IFERROR(INDEX(Pengeluaran,MATCH('Buku Besar'!A1570,Akun,0)),""))</f>
        <v/>
      </c>
      <c r="H1570" s="91" t="str">
        <f t="shared" si="49"/>
        <v/>
      </c>
      <c r="I1570" s="330" t="str">
        <f>IF(H1570="","",IFERROR(INDEX(Tanggal1,MATCH('Buku Besar'!H1570,Akun1,0)),""))</f>
        <v/>
      </c>
      <c r="J1570" s="2" t="str">
        <f>IF(H1570="","",IFERROR(INDEX(Keterangan1,MATCH('Buku Besar'!H1570,Akun1,0)),""))</f>
        <v/>
      </c>
      <c r="K1570" s="2" t="str">
        <f>IF(H1570="","",IFERROR(INDEX(Reff1,MATCH('Buku Besar'!H1570,Akun1,0)),""))</f>
        <v/>
      </c>
      <c r="L1570" s="331" t="str">
        <f>IF(H1570="","",IFERROR(INDEX(Penerimaan1,MATCH('Buku Besar'!H1570,Akun1,0)),""))</f>
        <v/>
      </c>
      <c r="M1570" s="331" t="str">
        <f>IF(H1570="","",IFERROR(INDEX(Pengeluaran1,MATCH('Buku Besar'!H1570,Akun1,0)),""))</f>
        <v/>
      </c>
    </row>
    <row r="1571" spans="1:13" x14ac:dyDescent="0.25">
      <c r="A1571" s="91" t="str">
        <f t="shared" si="48"/>
        <v/>
      </c>
      <c r="B1571" s="330" t="str">
        <f>IF(A1571="","",IFERROR(INDEX(Tanggal,MATCH('Buku Besar'!A1571,Akun,0)),""))</f>
        <v/>
      </c>
      <c r="C1571" s="2" t="str">
        <f>IF(A1571="","",IFERROR(INDEX(Keterangan,MATCH('Buku Besar'!A1571,Akun,0)),""))</f>
        <v/>
      </c>
      <c r="D1571" s="2" t="str">
        <f>IF(A1571="","",IFERROR(INDEX(Reff,MATCH('Buku Besar'!A1571,Akun,0)),""))</f>
        <v/>
      </c>
      <c r="E1571" s="331" t="str">
        <f>IF(A1571="","",IFERROR(INDEX(Penerimaan,MATCH('Buku Besar'!A1571,Akun,0)),""))</f>
        <v/>
      </c>
      <c r="F1571" s="331" t="str">
        <f>IF(A1571="","",IFERROR(INDEX(Pengeluaran,MATCH('Buku Besar'!A1571,Akun,0)),""))</f>
        <v/>
      </c>
      <c r="H1571" s="91" t="str">
        <f t="shared" si="49"/>
        <v/>
      </c>
      <c r="I1571" s="330" t="str">
        <f>IF(H1571="","",IFERROR(INDEX(Tanggal1,MATCH('Buku Besar'!H1571,Akun1,0)),""))</f>
        <v/>
      </c>
      <c r="J1571" s="2" t="str">
        <f>IF(H1571="","",IFERROR(INDEX(Keterangan1,MATCH('Buku Besar'!H1571,Akun1,0)),""))</f>
        <v/>
      </c>
      <c r="K1571" s="2" t="str">
        <f>IF(H1571="","",IFERROR(INDEX(Reff1,MATCH('Buku Besar'!H1571,Akun1,0)),""))</f>
        <v/>
      </c>
      <c r="L1571" s="331" t="str">
        <f>IF(H1571="","",IFERROR(INDEX(Penerimaan1,MATCH('Buku Besar'!H1571,Akun1,0)),""))</f>
        <v/>
      </c>
      <c r="M1571" s="331" t="str">
        <f>IF(H1571="","",IFERROR(INDEX(Pengeluaran1,MATCH('Buku Besar'!H1571,Akun1,0)),""))</f>
        <v/>
      </c>
    </row>
    <row r="1572" spans="1:13" x14ac:dyDescent="0.25">
      <c r="A1572" s="91" t="str">
        <f t="shared" si="48"/>
        <v/>
      </c>
      <c r="B1572" s="330" t="str">
        <f>IF(A1572="","",IFERROR(INDEX(Tanggal,MATCH('Buku Besar'!A1572,Akun,0)),""))</f>
        <v/>
      </c>
      <c r="C1572" s="2" t="str">
        <f>IF(A1572="","",IFERROR(INDEX(Keterangan,MATCH('Buku Besar'!A1572,Akun,0)),""))</f>
        <v/>
      </c>
      <c r="D1572" s="2" t="str">
        <f>IF(A1572="","",IFERROR(INDEX(Reff,MATCH('Buku Besar'!A1572,Akun,0)),""))</f>
        <v/>
      </c>
      <c r="E1572" s="331" t="str">
        <f>IF(A1572="","",IFERROR(INDEX(Penerimaan,MATCH('Buku Besar'!A1572,Akun,0)),""))</f>
        <v/>
      </c>
      <c r="F1572" s="331" t="str">
        <f>IF(A1572="","",IFERROR(INDEX(Pengeluaran,MATCH('Buku Besar'!A1572,Akun,0)),""))</f>
        <v/>
      </c>
      <c r="H1572" s="91" t="str">
        <f t="shared" si="49"/>
        <v/>
      </c>
      <c r="I1572" s="330" t="str">
        <f>IF(H1572="","",IFERROR(INDEX(Tanggal1,MATCH('Buku Besar'!H1572,Akun1,0)),""))</f>
        <v/>
      </c>
      <c r="J1572" s="2" t="str">
        <f>IF(H1572="","",IFERROR(INDEX(Keterangan1,MATCH('Buku Besar'!H1572,Akun1,0)),""))</f>
        <v/>
      </c>
      <c r="K1572" s="2" t="str">
        <f>IF(H1572="","",IFERROR(INDEX(Reff1,MATCH('Buku Besar'!H1572,Akun1,0)),""))</f>
        <v/>
      </c>
      <c r="L1572" s="331" t="str">
        <f>IF(H1572="","",IFERROR(INDEX(Penerimaan1,MATCH('Buku Besar'!H1572,Akun1,0)),""))</f>
        <v/>
      </c>
      <c r="M1572" s="331" t="str">
        <f>IF(H1572="","",IFERROR(INDEX(Pengeluaran1,MATCH('Buku Besar'!H1572,Akun1,0)),""))</f>
        <v/>
      </c>
    </row>
    <row r="1573" spans="1:13" x14ac:dyDescent="0.25">
      <c r="A1573" s="91" t="str">
        <f t="shared" si="48"/>
        <v/>
      </c>
      <c r="B1573" s="330" t="str">
        <f>IF(A1573="","",IFERROR(INDEX(Tanggal,MATCH('Buku Besar'!A1573,Akun,0)),""))</f>
        <v/>
      </c>
      <c r="C1573" s="2" t="str">
        <f>IF(A1573="","",IFERROR(INDEX(Keterangan,MATCH('Buku Besar'!A1573,Akun,0)),""))</f>
        <v/>
      </c>
      <c r="D1573" s="2" t="str">
        <f>IF(A1573="","",IFERROR(INDEX(Reff,MATCH('Buku Besar'!A1573,Akun,0)),""))</f>
        <v/>
      </c>
      <c r="E1573" s="331" t="str">
        <f>IF(A1573="","",IFERROR(INDEX(Penerimaan,MATCH('Buku Besar'!A1573,Akun,0)),""))</f>
        <v/>
      </c>
      <c r="F1573" s="331" t="str">
        <f>IF(A1573="","",IFERROR(INDEX(Pengeluaran,MATCH('Buku Besar'!A1573,Akun,0)),""))</f>
        <v/>
      </c>
      <c r="H1573" s="91" t="str">
        <f t="shared" si="49"/>
        <v/>
      </c>
      <c r="I1573" s="330" t="str">
        <f>IF(H1573="","",IFERROR(INDEX(Tanggal1,MATCH('Buku Besar'!H1573,Akun1,0)),""))</f>
        <v/>
      </c>
      <c r="J1573" s="2" t="str">
        <f>IF(H1573="","",IFERROR(INDEX(Keterangan1,MATCH('Buku Besar'!H1573,Akun1,0)),""))</f>
        <v/>
      </c>
      <c r="K1573" s="2" t="str">
        <f>IF(H1573="","",IFERROR(INDEX(Reff1,MATCH('Buku Besar'!H1573,Akun1,0)),""))</f>
        <v/>
      </c>
      <c r="L1573" s="331" t="str">
        <f>IF(H1573="","",IFERROR(INDEX(Penerimaan1,MATCH('Buku Besar'!H1573,Akun1,0)),""))</f>
        <v/>
      </c>
      <c r="M1573" s="331" t="str">
        <f>IF(H1573="","",IFERROR(INDEX(Pengeluaran1,MATCH('Buku Besar'!H1573,Akun1,0)),""))</f>
        <v/>
      </c>
    </row>
    <row r="1574" spans="1:13" x14ac:dyDescent="0.25">
      <c r="A1574" s="91" t="str">
        <f t="shared" si="48"/>
        <v/>
      </c>
      <c r="B1574" s="330" t="str">
        <f>IF(A1574="","",IFERROR(INDEX(Tanggal,MATCH('Buku Besar'!A1574,Akun,0)),""))</f>
        <v/>
      </c>
      <c r="C1574" s="2" t="str">
        <f>IF(A1574="","",IFERROR(INDEX(Keterangan,MATCH('Buku Besar'!A1574,Akun,0)),""))</f>
        <v/>
      </c>
      <c r="D1574" s="2" t="str">
        <f>IF(A1574="","",IFERROR(INDEX(Reff,MATCH('Buku Besar'!A1574,Akun,0)),""))</f>
        <v/>
      </c>
      <c r="E1574" s="331" t="str">
        <f>IF(A1574="","",IFERROR(INDEX(Penerimaan,MATCH('Buku Besar'!A1574,Akun,0)),""))</f>
        <v/>
      </c>
      <c r="F1574" s="331" t="str">
        <f>IF(A1574="","",IFERROR(INDEX(Pengeluaran,MATCH('Buku Besar'!A1574,Akun,0)),""))</f>
        <v/>
      </c>
      <c r="H1574" s="91" t="str">
        <f t="shared" si="49"/>
        <v/>
      </c>
      <c r="I1574" s="330" t="str">
        <f>IF(H1574="","",IFERROR(INDEX(Tanggal1,MATCH('Buku Besar'!H1574,Akun1,0)),""))</f>
        <v/>
      </c>
      <c r="J1574" s="2" t="str">
        <f>IF(H1574="","",IFERROR(INDEX(Keterangan1,MATCH('Buku Besar'!H1574,Akun1,0)),""))</f>
        <v/>
      </c>
      <c r="K1574" s="2" t="str">
        <f>IF(H1574="","",IFERROR(INDEX(Reff1,MATCH('Buku Besar'!H1574,Akun1,0)),""))</f>
        <v/>
      </c>
      <c r="L1574" s="331" t="str">
        <f>IF(H1574="","",IFERROR(INDEX(Penerimaan1,MATCH('Buku Besar'!H1574,Akun1,0)),""))</f>
        <v/>
      </c>
      <c r="M1574" s="331" t="str">
        <f>IF(H1574="","",IFERROR(INDEX(Pengeluaran1,MATCH('Buku Besar'!H1574,Akun1,0)),""))</f>
        <v/>
      </c>
    </row>
    <row r="1575" spans="1:13" x14ac:dyDescent="0.25">
      <c r="A1575" s="91" t="str">
        <f t="shared" si="48"/>
        <v/>
      </c>
      <c r="B1575" s="330" t="str">
        <f>IF(A1575="","",IFERROR(INDEX(Tanggal,MATCH('Buku Besar'!A1575,Akun,0)),""))</f>
        <v/>
      </c>
      <c r="C1575" s="2" t="str">
        <f>IF(A1575="","",IFERROR(INDEX(Keterangan,MATCH('Buku Besar'!A1575,Akun,0)),""))</f>
        <v/>
      </c>
      <c r="D1575" s="2" t="str">
        <f>IF(A1575="","",IFERROR(INDEX(Reff,MATCH('Buku Besar'!A1575,Akun,0)),""))</f>
        <v/>
      </c>
      <c r="E1575" s="331" t="str">
        <f>IF(A1575="","",IFERROR(INDEX(Penerimaan,MATCH('Buku Besar'!A1575,Akun,0)),""))</f>
        <v/>
      </c>
      <c r="F1575" s="331" t="str">
        <f>IF(A1575="","",IFERROR(INDEX(Pengeluaran,MATCH('Buku Besar'!A1575,Akun,0)),""))</f>
        <v/>
      </c>
      <c r="H1575" s="91" t="str">
        <f t="shared" si="49"/>
        <v/>
      </c>
      <c r="I1575" s="330" t="str">
        <f>IF(H1575="","",IFERROR(INDEX(Tanggal1,MATCH('Buku Besar'!H1575,Akun1,0)),""))</f>
        <v/>
      </c>
      <c r="J1575" s="2" t="str">
        <f>IF(H1575="","",IFERROR(INDEX(Keterangan1,MATCH('Buku Besar'!H1575,Akun1,0)),""))</f>
        <v/>
      </c>
      <c r="K1575" s="2" t="str">
        <f>IF(H1575="","",IFERROR(INDEX(Reff1,MATCH('Buku Besar'!H1575,Akun1,0)),""))</f>
        <v/>
      </c>
      <c r="L1575" s="331" t="str">
        <f>IF(H1575="","",IFERROR(INDEX(Penerimaan1,MATCH('Buku Besar'!H1575,Akun1,0)),""))</f>
        <v/>
      </c>
      <c r="M1575" s="331" t="str">
        <f>IF(H1575="","",IFERROR(INDEX(Pengeluaran1,MATCH('Buku Besar'!H1575,Akun1,0)),""))</f>
        <v/>
      </c>
    </row>
    <row r="1576" spans="1:13" x14ac:dyDescent="0.25">
      <c r="A1576" s="91" t="str">
        <f t="shared" si="48"/>
        <v/>
      </c>
      <c r="B1576" s="330" t="str">
        <f>IF(A1576="","",IFERROR(INDEX(Tanggal,MATCH('Buku Besar'!A1576,Akun,0)),""))</f>
        <v/>
      </c>
      <c r="C1576" s="2" t="str">
        <f>IF(A1576="","",IFERROR(INDEX(Keterangan,MATCH('Buku Besar'!A1576,Akun,0)),""))</f>
        <v/>
      </c>
      <c r="D1576" s="2" t="str">
        <f>IF(A1576="","",IFERROR(INDEX(Reff,MATCH('Buku Besar'!A1576,Akun,0)),""))</f>
        <v/>
      </c>
      <c r="E1576" s="331" t="str">
        <f>IF(A1576="","",IFERROR(INDEX(Penerimaan,MATCH('Buku Besar'!A1576,Akun,0)),""))</f>
        <v/>
      </c>
      <c r="F1576" s="331" t="str">
        <f>IF(A1576="","",IFERROR(INDEX(Pengeluaran,MATCH('Buku Besar'!A1576,Akun,0)),""))</f>
        <v/>
      </c>
      <c r="H1576" s="91" t="str">
        <f t="shared" si="49"/>
        <v/>
      </c>
      <c r="I1576" s="330" t="str">
        <f>IF(H1576="","",IFERROR(INDEX(Tanggal1,MATCH('Buku Besar'!H1576,Akun1,0)),""))</f>
        <v/>
      </c>
      <c r="J1576" s="2" t="str">
        <f>IF(H1576="","",IFERROR(INDEX(Keterangan1,MATCH('Buku Besar'!H1576,Akun1,0)),""))</f>
        <v/>
      </c>
      <c r="K1576" s="2" t="str">
        <f>IF(H1576="","",IFERROR(INDEX(Reff1,MATCH('Buku Besar'!H1576,Akun1,0)),""))</f>
        <v/>
      </c>
      <c r="L1576" s="331" t="str">
        <f>IF(H1576="","",IFERROR(INDEX(Penerimaan1,MATCH('Buku Besar'!H1576,Akun1,0)),""))</f>
        <v/>
      </c>
      <c r="M1576" s="331" t="str">
        <f>IF(H1576="","",IFERROR(INDEX(Pengeluaran1,MATCH('Buku Besar'!H1576,Akun1,0)),""))</f>
        <v/>
      </c>
    </row>
    <row r="1577" spans="1:13" x14ac:dyDescent="0.25">
      <c r="A1577" s="91" t="str">
        <f t="shared" si="48"/>
        <v/>
      </c>
      <c r="B1577" s="330" t="str">
        <f>IF(A1577="","",IFERROR(INDEX(Tanggal,MATCH('Buku Besar'!A1577,Akun,0)),""))</f>
        <v/>
      </c>
      <c r="C1577" s="2" t="str">
        <f>IF(A1577="","",IFERROR(INDEX(Keterangan,MATCH('Buku Besar'!A1577,Akun,0)),""))</f>
        <v/>
      </c>
      <c r="D1577" s="2" t="str">
        <f>IF(A1577="","",IFERROR(INDEX(Reff,MATCH('Buku Besar'!A1577,Akun,0)),""))</f>
        <v/>
      </c>
      <c r="E1577" s="331" t="str">
        <f>IF(A1577="","",IFERROR(INDEX(Penerimaan,MATCH('Buku Besar'!A1577,Akun,0)),""))</f>
        <v/>
      </c>
      <c r="F1577" s="331" t="str">
        <f>IF(A1577="","",IFERROR(INDEX(Pengeluaran,MATCH('Buku Besar'!A1577,Akun,0)),""))</f>
        <v/>
      </c>
      <c r="H1577" s="91" t="str">
        <f t="shared" si="49"/>
        <v/>
      </c>
      <c r="I1577" s="330" t="str">
        <f>IF(H1577="","",IFERROR(INDEX(Tanggal1,MATCH('Buku Besar'!H1577,Akun1,0)),""))</f>
        <v/>
      </c>
      <c r="J1577" s="2" t="str">
        <f>IF(H1577="","",IFERROR(INDEX(Keterangan1,MATCH('Buku Besar'!H1577,Akun1,0)),""))</f>
        <v/>
      </c>
      <c r="K1577" s="2" t="str">
        <f>IF(H1577="","",IFERROR(INDEX(Reff1,MATCH('Buku Besar'!H1577,Akun1,0)),""))</f>
        <v/>
      </c>
      <c r="L1577" s="331" t="str">
        <f>IF(H1577="","",IFERROR(INDEX(Penerimaan1,MATCH('Buku Besar'!H1577,Akun1,0)),""))</f>
        <v/>
      </c>
      <c r="M1577" s="331" t="str">
        <f>IF(H1577="","",IFERROR(INDEX(Pengeluaran1,MATCH('Buku Besar'!H1577,Akun1,0)),""))</f>
        <v/>
      </c>
    </row>
    <row r="1578" spans="1:13" x14ac:dyDescent="0.25">
      <c r="A1578" s="91" t="str">
        <f t="shared" si="48"/>
        <v/>
      </c>
      <c r="B1578" s="330" t="str">
        <f>IF(A1578="","",IFERROR(INDEX(Tanggal,MATCH('Buku Besar'!A1578,Akun,0)),""))</f>
        <v/>
      </c>
      <c r="C1578" s="2" t="str">
        <f>IF(A1578="","",IFERROR(INDEX(Keterangan,MATCH('Buku Besar'!A1578,Akun,0)),""))</f>
        <v/>
      </c>
      <c r="D1578" s="2" t="str">
        <f>IF(A1578="","",IFERROR(INDEX(Reff,MATCH('Buku Besar'!A1578,Akun,0)),""))</f>
        <v/>
      </c>
      <c r="E1578" s="331" t="str">
        <f>IF(A1578="","",IFERROR(INDEX(Penerimaan,MATCH('Buku Besar'!A1578,Akun,0)),""))</f>
        <v/>
      </c>
      <c r="F1578" s="331" t="str">
        <f>IF(A1578="","",IFERROR(INDEX(Pengeluaran,MATCH('Buku Besar'!A1578,Akun,0)),""))</f>
        <v/>
      </c>
      <c r="H1578" s="91" t="str">
        <f t="shared" si="49"/>
        <v/>
      </c>
      <c r="I1578" s="330" t="str">
        <f>IF(H1578="","",IFERROR(INDEX(Tanggal1,MATCH('Buku Besar'!H1578,Akun1,0)),""))</f>
        <v/>
      </c>
      <c r="J1578" s="2" t="str">
        <f>IF(H1578="","",IFERROR(INDEX(Keterangan1,MATCH('Buku Besar'!H1578,Akun1,0)),""))</f>
        <v/>
      </c>
      <c r="K1578" s="2" t="str">
        <f>IF(H1578="","",IFERROR(INDEX(Reff1,MATCH('Buku Besar'!H1578,Akun1,0)),""))</f>
        <v/>
      </c>
      <c r="L1578" s="331" t="str">
        <f>IF(H1578="","",IFERROR(INDEX(Penerimaan1,MATCH('Buku Besar'!H1578,Akun1,0)),""))</f>
        <v/>
      </c>
      <c r="M1578" s="331" t="str">
        <f>IF(H1578="","",IFERROR(INDEX(Pengeluaran1,MATCH('Buku Besar'!H1578,Akun1,0)),""))</f>
        <v/>
      </c>
    </row>
    <row r="1579" spans="1:13" x14ac:dyDescent="0.25">
      <c r="A1579" s="91" t="str">
        <f t="shared" si="48"/>
        <v/>
      </c>
      <c r="B1579" s="330" t="str">
        <f>IF(A1579="","",IFERROR(INDEX(Tanggal,MATCH('Buku Besar'!A1579,Akun,0)),""))</f>
        <v/>
      </c>
      <c r="C1579" s="2" t="str">
        <f>IF(A1579="","",IFERROR(INDEX(Keterangan,MATCH('Buku Besar'!A1579,Akun,0)),""))</f>
        <v/>
      </c>
      <c r="D1579" s="2" t="str">
        <f>IF(A1579="","",IFERROR(INDEX(Reff,MATCH('Buku Besar'!A1579,Akun,0)),""))</f>
        <v/>
      </c>
      <c r="E1579" s="331" t="str">
        <f>IF(A1579="","",IFERROR(INDEX(Penerimaan,MATCH('Buku Besar'!A1579,Akun,0)),""))</f>
        <v/>
      </c>
      <c r="F1579" s="331" t="str">
        <f>IF(A1579="","",IFERROR(INDEX(Pengeluaran,MATCH('Buku Besar'!A1579,Akun,0)),""))</f>
        <v/>
      </c>
      <c r="H1579" s="91" t="str">
        <f t="shared" si="49"/>
        <v/>
      </c>
      <c r="I1579" s="330" t="str">
        <f>IF(H1579="","",IFERROR(INDEX(Tanggal1,MATCH('Buku Besar'!H1579,Akun1,0)),""))</f>
        <v/>
      </c>
      <c r="J1579" s="2" t="str">
        <f>IF(H1579="","",IFERROR(INDEX(Keterangan1,MATCH('Buku Besar'!H1579,Akun1,0)),""))</f>
        <v/>
      </c>
      <c r="K1579" s="2" t="str">
        <f>IF(H1579="","",IFERROR(INDEX(Reff1,MATCH('Buku Besar'!H1579,Akun1,0)),""))</f>
        <v/>
      </c>
      <c r="L1579" s="331" t="str">
        <f>IF(H1579="","",IFERROR(INDEX(Penerimaan1,MATCH('Buku Besar'!H1579,Akun1,0)),""))</f>
        <v/>
      </c>
      <c r="M1579" s="331" t="str">
        <f>IF(H1579="","",IFERROR(INDEX(Pengeluaran1,MATCH('Buku Besar'!H1579,Akun1,0)),""))</f>
        <v/>
      </c>
    </row>
    <row r="1580" spans="1:13" x14ac:dyDescent="0.25">
      <c r="A1580" s="91" t="str">
        <f t="shared" si="48"/>
        <v/>
      </c>
      <c r="B1580" s="330" t="str">
        <f>IF(A1580="","",IFERROR(INDEX(Tanggal,MATCH('Buku Besar'!A1580,Akun,0)),""))</f>
        <v/>
      </c>
      <c r="C1580" s="2" t="str">
        <f>IF(A1580="","",IFERROR(INDEX(Keterangan,MATCH('Buku Besar'!A1580,Akun,0)),""))</f>
        <v/>
      </c>
      <c r="D1580" s="2" t="str">
        <f>IF(A1580="","",IFERROR(INDEX(Reff,MATCH('Buku Besar'!A1580,Akun,0)),""))</f>
        <v/>
      </c>
      <c r="E1580" s="331" t="str">
        <f>IF(A1580="","",IFERROR(INDEX(Penerimaan,MATCH('Buku Besar'!A1580,Akun,0)),""))</f>
        <v/>
      </c>
      <c r="F1580" s="331" t="str">
        <f>IF(A1580="","",IFERROR(INDEX(Pengeluaran,MATCH('Buku Besar'!A1580,Akun,0)),""))</f>
        <v/>
      </c>
      <c r="H1580" s="91" t="str">
        <f t="shared" si="49"/>
        <v/>
      </c>
      <c r="I1580" s="330" t="str">
        <f>IF(H1580="","",IFERROR(INDEX(Tanggal1,MATCH('Buku Besar'!H1580,Akun1,0)),""))</f>
        <v/>
      </c>
      <c r="J1580" s="2" t="str">
        <f>IF(H1580="","",IFERROR(INDEX(Keterangan1,MATCH('Buku Besar'!H1580,Akun1,0)),""))</f>
        <v/>
      </c>
      <c r="K1580" s="2" t="str">
        <f>IF(H1580="","",IFERROR(INDEX(Reff1,MATCH('Buku Besar'!H1580,Akun1,0)),""))</f>
        <v/>
      </c>
      <c r="L1580" s="331" t="str">
        <f>IF(H1580="","",IFERROR(INDEX(Penerimaan1,MATCH('Buku Besar'!H1580,Akun1,0)),""))</f>
        <v/>
      </c>
      <c r="M1580" s="331" t="str">
        <f>IF(H1580="","",IFERROR(INDEX(Pengeluaran1,MATCH('Buku Besar'!H1580,Akun1,0)),""))</f>
        <v/>
      </c>
    </row>
    <row r="1581" spans="1:13" x14ac:dyDescent="0.25">
      <c r="A1581" s="91" t="str">
        <f t="shared" si="48"/>
        <v/>
      </c>
      <c r="B1581" s="330" t="str">
        <f>IF(A1581="","",IFERROR(INDEX(Tanggal,MATCH('Buku Besar'!A1581,Akun,0)),""))</f>
        <v/>
      </c>
      <c r="C1581" s="2" t="str">
        <f>IF(A1581="","",IFERROR(INDEX(Keterangan,MATCH('Buku Besar'!A1581,Akun,0)),""))</f>
        <v/>
      </c>
      <c r="D1581" s="2" t="str">
        <f>IF(A1581="","",IFERROR(INDEX(Reff,MATCH('Buku Besar'!A1581,Akun,0)),""))</f>
        <v/>
      </c>
      <c r="E1581" s="331" t="str">
        <f>IF(A1581="","",IFERROR(INDEX(Penerimaan,MATCH('Buku Besar'!A1581,Akun,0)),""))</f>
        <v/>
      </c>
      <c r="F1581" s="331" t="str">
        <f>IF(A1581="","",IFERROR(INDEX(Pengeluaran,MATCH('Buku Besar'!A1581,Akun,0)),""))</f>
        <v/>
      </c>
      <c r="H1581" s="91" t="str">
        <f t="shared" si="49"/>
        <v/>
      </c>
      <c r="I1581" s="330" t="str">
        <f>IF(H1581="","",IFERROR(INDEX(Tanggal1,MATCH('Buku Besar'!H1581,Akun1,0)),""))</f>
        <v/>
      </c>
      <c r="J1581" s="2" t="str">
        <f>IF(H1581="","",IFERROR(INDEX(Keterangan1,MATCH('Buku Besar'!H1581,Akun1,0)),""))</f>
        <v/>
      </c>
      <c r="K1581" s="2" t="str">
        <f>IF(H1581="","",IFERROR(INDEX(Reff1,MATCH('Buku Besar'!H1581,Akun1,0)),""))</f>
        <v/>
      </c>
      <c r="L1581" s="331" t="str">
        <f>IF(H1581="","",IFERROR(INDEX(Penerimaan1,MATCH('Buku Besar'!H1581,Akun1,0)),""))</f>
        <v/>
      </c>
      <c r="M1581" s="331" t="str">
        <f>IF(H1581="","",IFERROR(INDEX(Pengeluaran1,MATCH('Buku Besar'!H1581,Akun1,0)),""))</f>
        <v/>
      </c>
    </row>
    <row r="1582" spans="1:13" x14ac:dyDescent="0.25">
      <c r="A1582" s="91" t="str">
        <f t="shared" si="48"/>
        <v/>
      </c>
      <c r="B1582" s="330" t="str">
        <f>IF(A1582="","",IFERROR(INDEX(Tanggal,MATCH('Buku Besar'!A1582,Akun,0)),""))</f>
        <v/>
      </c>
      <c r="C1582" s="2" t="str">
        <f>IF(A1582="","",IFERROR(INDEX(Keterangan,MATCH('Buku Besar'!A1582,Akun,0)),""))</f>
        <v/>
      </c>
      <c r="D1582" s="2" t="str">
        <f>IF(A1582="","",IFERROR(INDEX(Reff,MATCH('Buku Besar'!A1582,Akun,0)),""))</f>
        <v/>
      </c>
      <c r="E1582" s="331" t="str">
        <f>IF(A1582="","",IFERROR(INDEX(Penerimaan,MATCH('Buku Besar'!A1582,Akun,0)),""))</f>
        <v/>
      </c>
      <c r="F1582" s="331" t="str">
        <f>IF(A1582="","",IFERROR(INDEX(Pengeluaran,MATCH('Buku Besar'!A1582,Akun,0)),""))</f>
        <v/>
      </c>
      <c r="H1582" s="91" t="str">
        <f t="shared" si="49"/>
        <v/>
      </c>
      <c r="I1582" s="330" t="str">
        <f>IF(H1582="","",IFERROR(INDEX(Tanggal1,MATCH('Buku Besar'!H1582,Akun1,0)),""))</f>
        <v/>
      </c>
      <c r="J1582" s="2" t="str">
        <f>IF(H1582="","",IFERROR(INDEX(Keterangan1,MATCH('Buku Besar'!H1582,Akun1,0)),""))</f>
        <v/>
      </c>
      <c r="K1582" s="2" t="str">
        <f>IF(H1582="","",IFERROR(INDEX(Reff1,MATCH('Buku Besar'!H1582,Akun1,0)),""))</f>
        <v/>
      </c>
      <c r="L1582" s="331" t="str">
        <f>IF(H1582="","",IFERROR(INDEX(Penerimaan1,MATCH('Buku Besar'!H1582,Akun1,0)),""))</f>
        <v/>
      </c>
      <c r="M1582" s="331" t="str">
        <f>IF(H1582="","",IFERROR(INDEX(Pengeluaran1,MATCH('Buku Besar'!H1582,Akun1,0)),""))</f>
        <v/>
      </c>
    </row>
    <row r="1583" spans="1:13" x14ac:dyDescent="0.25">
      <c r="A1583" s="91" t="str">
        <f t="shared" si="48"/>
        <v/>
      </c>
      <c r="B1583" s="330" t="str">
        <f>IF(A1583="","",IFERROR(INDEX(Tanggal,MATCH('Buku Besar'!A1583,Akun,0)),""))</f>
        <v/>
      </c>
      <c r="C1583" s="2" t="str">
        <f>IF(A1583="","",IFERROR(INDEX(Keterangan,MATCH('Buku Besar'!A1583,Akun,0)),""))</f>
        <v/>
      </c>
      <c r="D1583" s="2" t="str">
        <f>IF(A1583="","",IFERROR(INDEX(Reff,MATCH('Buku Besar'!A1583,Akun,0)),""))</f>
        <v/>
      </c>
      <c r="E1583" s="331" t="str">
        <f>IF(A1583="","",IFERROR(INDEX(Penerimaan,MATCH('Buku Besar'!A1583,Akun,0)),""))</f>
        <v/>
      </c>
      <c r="F1583" s="331" t="str">
        <f>IF(A1583="","",IFERROR(INDEX(Pengeluaran,MATCH('Buku Besar'!A1583,Akun,0)),""))</f>
        <v/>
      </c>
      <c r="H1583" s="91" t="str">
        <f t="shared" si="49"/>
        <v/>
      </c>
      <c r="I1583" s="330" t="str">
        <f>IF(H1583="","",IFERROR(INDEX(Tanggal1,MATCH('Buku Besar'!H1583,Akun1,0)),""))</f>
        <v/>
      </c>
      <c r="J1583" s="2" t="str">
        <f>IF(H1583="","",IFERROR(INDEX(Keterangan1,MATCH('Buku Besar'!H1583,Akun1,0)),""))</f>
        <v/>
      </c>
      <c r="K1583" s="2" t="str">
        <f>IF(H1583="","",IFERROR(INDEX(Reff1,MATCH('Buku Besar'!H1583,Akun1,0)),""))</f>
        <v/>
      </c>
      <c r="L1583" s="331" t="str">
        <f>IF(H1583="","",IFERROR(INDEX(Penerimaan1,MATCH('Buku Besar'!H1583,Akun1,0)),""))</f>
        <v/>
      </c>
      <c r="M1583" s="331" t="str">
        <f>IF(H1583="","",IFERROR(INDEX(Pengeluaran1,MATCH('Buku Besar'!H1583,Akun1,0)),""))</f>
        <v/>
      </c>
    </row>
    <row r="1584" spans="1:13" x14ac:dyDescent="0.25">
      <c r="A1584" s="91" t="str">
        <f t="shared" si="48"/>
        <v/>
      </c>
      <c r="B1584" s="330" t="str">
        <f>IF(A1584="","",IFERROR(INDEX(Tanggal,MATCH('Buku Besar'!A1584,Akun,0)),""))</f>
        <v/>
      </c>
      <c r="C1584" s="2" t="str">
        <f>IF(A1584="","",IFERROR(INDEX(Keterangan,MATCH('Buku Besar'!A1584,Akun,0)),""))</f>
        <v/>
      </c>
      <c r="D1584" s="2" t="str">
        <f>IF(A1584="","",IFERROR(INDEX(Reff,MATCH('Buku Besar'!A1584,Akun,0)),""))</f>
        <v/>
      </c>
      <c r="E1584" s="331" t="str">
        <f>IF(A1584="","",IFERROR(INDEX(Penerimaan,MATCH('Buku Besar'!A1584,Akun,0)),""))</f>
        <v/>
      </c>
      <c r="F1584" s="331" t="str">
        <f>IF(A1584="","",IFERROR(INDEX(Pengeluaran,MATCH('Buku Besar'!A1584,Akun,0)),""))</f>
        <v/>
      </c>
      <c r="H1584" s="91" t="str">
        <f t="shared" si="49"/>
        <v/>
      </c>
      <c r="I1584" s="330" t="str">
        <f>IF(H1584="","",IFERROR(INDEX(Tanggal1,MATCH('Buku Besar'!H1584,Akun1,0)),""))</f>
        <v/>
      </c>
      <c r="J1584" s="2" t="str">
        <f>IF(H1584="","",IFERROR(INDEX(Keterangan1,MATCH('Buku Besar'!H1584,Akun1,0)),""))</f>
        <v/>
      </c>
      <c r="K1584" s="2" t="str">
        <f>IF(H1584="","",IFERROR(INDEX(Reff1,MATCH('Buku Besar'!H1584,Akun1,0)),""))</f>
        <v/>
      </c>
      <c r="L1584" s="331" t="str">
        <f>IF(H1584="","",IFERROR(INDEX(Penerimaan1,MATCH('Buku Besar'!H1584,Akun1,0)),""))</f>
        <v/>
      </c>
      <c r="M1584" s="331" t="str">
        <f>IF(H1584="","",IFERROR(INDEX(Pengeluaran1,MATCH('Buku Besar'!H1584,Akun1,0)),""))</f>
        <v/>
      </c>
    </row>
    <row r="1585" spans="1:13" x14ac:dyDescent="0.25">
      <c r="A1585" s="91" t="str">
        <f t="shared" si="48"/>
        <v/>
      </c>
      <c r="B1585" s="330" t="str">
        <f>IF(A1585="","",IFERROR(INDEX(Tanggal,MATCH('Buku Besar'!A1585,Akun,0)),""))</f>
        <v/>
      </c>
      <c r="C1585" s="2" t="str">
        <f>IF(A1585="","",IFERROR(INDEX(Keterangan,MATCH('Buku Besar'!A1585,Akun,0)),""))</f>
        <v/>
      </c>
      <c r="D1585" s="2" t="str">
        <f>IF(A1585="","",IFERROR(INDEX(Reff,MATCH('Buku Besar'!A1585,Akun,0)),""))</f>
        <v/>
      </c>
      <c r="E1585" s="331" t="str">
        <f>IF(A1585="","",IFERROR(INDEX(Penerimaan,MATCH('Buku Besar'!A1585,Akun,0)),""))</f>
        <v/>
      </c>
      <c r="F1585" s="331" t="str">
        <f>IF(A1585="","",IFERROR(INDEX(Pengeluaran,MATCH('Buku Besar'!A1585,Akun,0)),""))</f>
        <v/>
      </c>
      <c r="H1585" s="91" t="str">
        <f t="shared" si="49"/>
        <v/>
      </c>
      <c r="I1585" s="330" t="str">
        <f>IF(H1585="","",IFERROR(INDEX(Tanggal1,MATCH('Buku Besar'!H1585,Akun1,0)),""))</f>
        <v/>
      </c>
      <c r="J1585" s="2" t="str">
        <f>IF(H1585="","",IFERROR(INDEX(Keterangan1,MATCH('Buku Besar'!H1585,Akun1,0)),""))</f>
        <v/>
      </c>
      <c r="K1585" s="2" t="str">
        <f>IF(H1585="","",IFERROR(INDEX(Reff1,MATCH('Buku Besar'!H1585,Akun1,0)),""))</f>
        <v/>
      </c>
      <c r="L1585" s="331" t="str">
        <f>IF(H1585="","",IFERROR(INDEX(Penerimaan1,MATCH('Buku Besar'!H1585,Akun1,0)),""))</f>
        <v/>
      </c>
      <c r="M1585" s="331" t="str">
        <f>IF(H1585="","",IFERROR(INDEX(Pengeluaran1,MATCH('Buku Besar'!H1585,Akun1,0)),""))</f>
        <v/>
      </c>
    </row>
    <row r="1586" spans="1:13" x14ac:dyDescent="0.25">
      <c r="A1586" s="91" t="str">
        <f t="shared" si="48"/>
        <v/>
      </c>
      <c r="B1586" s="330" t="str">
        <f>IF(A1586="","",IFERROR(INDEX(Tanggal,MATCH('Buku Besar'!A1586,Akun,0)),""))</f>
        <v/>
      </c>
      <c r="C1586" s="2" t="str">
        <f>IF(A1586="","",IFERROR(INDEX(Keterangan,MATCH('Buku Besar'!A1586,Akun,0)),""))</f>
        <v/>
      </c>
      <c r="D1586" s="2" t="str">
        <f>IF(A1586="","",IFERROR(INDEX(Reff,MATCH('Buku Besar'!A1586,Akun,0)),""))</f>
        <v/>
      </c>
      <c r="E1586" s="331" t="str">
        <f>IF(A1586="","",IFERROR(INDEX(Penerimaan,MATCH('Buku Besar'!A1586,Akun,0)),""))</f>
        <v/>
      </c>
      <c r="F1586" s="331" t="str">
        <f>IF(A1586="","",IFERROR(INDEX(Pengeluaran,MATCH('Buku Besar'!A1586,Akun,0)),""))</f>
        <v/>
      </c>
      <c r="H1586" s="91" t="str">
        <f t="shared" si="49"/>
        <v/>
      </c>
      <c r="I1586" s="330" t="str">
        <f>IF(H1586="","",IFERROR(INDEX(Tanggal1,MATCH('Buku Besar'!H1586,Akun1,0)),""))</f>
        <v/>
      </c>
      <c r="J1586" s="2" t="str">
        <f>IF(H1586="","",IFERROR(INDEX(Keterangan1,MATCH('Buku Besar'!H1586,Akun1,0)),""))</f>
        <v/>
      </c>
      <c r="K1586" s="2" t="str">
        <f>IF(H1586="","",IFERROR(INDEX(Reff1,MATCH('Buku Besar'!H1586,Akun1,0)),""))</f>
        <v/>
      </c>
      <c r="L1586" s="331" t="str">
        <f>IF(H1586="","",IFERROR(INDEX(Penerimaan1,MATCH('Buku Besar'!H1586,Akun1,0)),""))</f>
        <v/>
      </c>
      <c r="M1586" s="331" t="str">
        <f>IF(H1586="","",IFERROR(INDEX(Pengeluaran1,MATCH('Buku Besar'!H1586,Akun1,0)),""))</f>
        <v/>
      </c>
    </row>
    <row r="1587" spans="1:13" x14ac:dyDescent="0.25">
      <c r="A1587" s="91" t="str">
        <f t="shared" si="48"/>
        <v/>
      </c>
      <c r="B1587" s="330" t="str">
        <f>IF(A1587="","",IFERROR(INDEX(Tanggal,MATCH('Buku Besar'!A1587,Akun,0)),""))</f>
        <v/>
      </c>
      <c r="C1587" s="2" t="str">
        <f>IF(A1587="","",IFERROR(INDEX(Keterangan,MATCH('Buku Besar'!A1587,Akun,0)),""))</f>
        <v/>
      </c>
      <c r="D1587" s="2" t="str">
        <f>IF(A1587="","",IFERROR(INDEX(Reff,MATCH('Buku Besar'!A1587,Akun,0)),""))</f>
        <v/>
      </c>
      <c r="E1587" s="331" t="str">
        <f>IF(A1587="","",IFERROR(INDEX(Penerimaan,MATCH('Buku Besar'!A1587,Akun,0)),""))</f>
        <v/>
      </c>
      <c r="F1587" s="331" t="str">
        <f>IF(A1587="","",IFERROR(INDEX(Pengeluaran,MATCH('Buku Besar'!A1587,Akun,0)),""))</f>
        <v/>
      </c>
      <c r="H1587" s="91" t="str">
        <f t="shared" si="49"/>
        <v/>
      </c>
      <c r="I1587" s="330" t="str">
        <f>IF(H1587="","",IFERROR(INDEX(Tanggal1,MATCH('Buku Besar'!H1587,Akun1,0)),""))</f>
        <v/>
      </c>
      <c r="J1587" s="2" t="str">
        <f>IF(H1587="","",IFERROR(INDEX(Keterangan1,MATCH('Buku Besar'!H1587,Akun1,0)),""))</f>
        <v/>
      </c>
      <c r="K1587" s="2" t="str">
        <f>IF(H1587="","",IFERROR(INDEX(Reff1,MATCH('Buku Besar'!H1587,Akun1,0)),""))</f>
        <v/>
      </c>
      <c r="L1587" s="331" t="str">
        <f>IF(H1587="","",IFERROR(INDEX(Penerimaan1,MATCH('Buku Besar'!H1587,Akun1,0)),""))</f>
        <v/>
      </c>
      <c r="M1587" s="331" t="str">
        <f>IF(H1587="","",IFERROR(INDEX(Pengeluaran1,MATCH('Buku Besar'!H1587,Akun1,0)),""))</f>
        <v/>
      </c>
    </row>
    <row r="1588" spans="1:13" x14ac:dyDescent="0.25">
      <c r="A1588" s="91" t="str">
        <f t="shared" si="48"/>
        <v/>
      </c>
      <c r="B1588" s="330" t="str">
        <f>IF(A1588="","",IFERROR(INDEX(Tanggal,MATCH('Buku Besar'!A1588,Akun,0)),""))</f>
        <v/>
      </c>
      <c r="C1588" s="2" t="str">
        <f>IF(A1588="","",IFERROR(INDEX(Keterangan,MATCH('Buku Besar'!A1588,Akun,0)),""))</f>
        <v/>
      </c>
      <c r="D1588" s="2" t="str">
        <f>IF(A1588="","",IFERROR(INDEX(Reff,MATCH('Buku Besar'!A1588,Akun,0)),""))</f>
        <v/>
      </c>
      <c r="E1588" s="331" t="str">
        <f>IF(A1588="","",IFERROR(INDEX(Penerimaan,MATCH('Buku Besar'!A1588,Akun,0)),""))</f>
        <v/>
      </c>
      <c r="F1588" s="331" t="str">
        <f>IF(A1588="","",IFERROR(INDEX(Pengeluaran,MATCH('Buku Besar'!A1588,Akun,0)),""))</f>
        <v/>
      </c>
      <c r="H1588" s="91" t="str">
        <f t="shared" si="49"/>
        <v/>
      </c>
      <c r="I1588" s="330" t="str">
        <f>IF(H1588="","",IFERROR(INDEX(Tanggal1,MATCH('Buku Besar'!H1588,Akun1,0)),""))</f>
        <v/>
      </c>
      <c r="J1588" s="2" t="str">
        <f>IF(H1588="","",IFERROR(INDEX(Keterangan1,MATCH('Buku Besar'!H1588,Akun1,0)),""))</f>
        <v/>
      </c>
      <c r="K1588" s="2" t="str">
        <f>IF(H1588="","",IFERROR(INDEX(Reff1,MATCH('Buku Besar'!H1588,Akun1,0)),""))</f>
        <v/>
      </c>
      <c r="L1588" s="331" t="str">
        <f>IF(H1588="","",IFERROR(INDEX(Penerimaan1,MATCH('Buku Besar'!H1588,Akun1,0)),""))</f>
        <v/>
      </c>
      <c r="M1588" s="331" t="str">
        <f>IF(H1588="","",IFERROR(INDEX(Pengeluaran1,MATCH('Buku Besar'!H1588,Akun1,0)),""))</f>
        <v/>
      </c>
    </row>
    <row r="1589" spans="1:13" x14ac:dyDescent="0.25">
      <c r="A1589" s="91" t="str">
        <f t="shared" si="48"/>
        <v/>
      </c>
      <c r="B1589" s="330" t="str">
        <f>IF(A1589="","",IFERROR(INDEX(Tanggal,MATCH('Buku Besar'!A1589,Akun,0)),""))</f>
        <v/>
      </c>
      <c r="C1589" s="2" t="str">
        <f>IF(A1589="","",IFERROR(INDEX(Keterangan,MATCH('Buku Besar'!A1589,Akun,0)),""))</f>
        <v/>
      </c>
      <c r="D1589" s="2" t="str">
        <f>IF(A1589="","",IFERROR(INDEX(Reff,MATCH('Buku Besar'!A1589,Akun,0)),""))</f>
        <v/>
      </c>
      <c r="E1589" s="331" t="str">
        <f>IF(A1589="","",IFERROR(INDEX(Penerimaan,MATCH('Buku Besar'!A1589,Akun,0)),""))</f>
        <v/>
      </c>
      <c r="F1589" s="331" t="str">
        <f>IF(A1589="","",IFERROR(INDEX(Pengeluaran,MATCH('Buku Besar'!A1589,Akun,0)),""))</f>
        <v/>
      </c>
      <c r="H1589" s="91" t="str">
        <f t="shared" si="49"/>
        <v/>
      </c>
      <c r="I1589" s="330" t="str">
        <f>IF(H1589="","",IFERROR(INDEX(Tanggal1,MATCH('Buku Besar'!H1589,Akun1,0)),""))</f>
        <v/>
      </c>
      <c r="J1589" s="2" t="str">
        <f>IF(H1589="","",IFERROR(INDEX(Keterangan1,MATCH('Buku Besar'!H1589,Akun1,0)),""))</f>
        <v/>
      </c>
      <c r="K1589" s="2" t="str">
        <f>IF(H1589="","",IFERROR(INDEX(Reff1,MATCH('Buku Besar'!H1589,Akun1,0)),""))</f>
        <v/>
      </c>
      <c r="L1589" s="331" t="str">
        <f>IF(H1589="","",IFERROR(INDEX(Penerimaan1,MATCH('Buku Besar'!H1589,Akun1,0)),""))</f>
        <v/>
      </c>
      <c r="M1589" s="331" t="str">
        <f>IF(H1589="","",IFERROR(INDEX(Pengeluaran1,MATCH('Buku Besar'!H1589,Akun1,0)),""))</f>
        <v/>
      </c>
    </row>
    <row r="1590" spans="1:13" x14ac:dyDescent="0.25">
      <c r="A1590" s="91" t="str">
        <f t="shared" si="48"/>
        <v/>
      </c>
      <c r="B1590" s="330" t="str">
        <f>IF(A1590="","",IFERROR(INDEX(Tanggal,MATCH('Buku Besar'!A1590,Akun,0)),""))</f>
        <v/>
      </c>
      <c r="C1590" s="2" t="str">
        <f>IF(A1590="","",IFERROR(INDEX(Keterangan,MATCH('Buku Besar'!A1590,Akun,0)),""))</f>
        <v/>
      </c>
      <c r="D1590" s="2" t="str">
        <f>IF(A1590="","",IFERROR(INDEX(Reff,MATCH('Buku Besar'!A1590,Akun,0)),""))</f>
        <v/>
      </c>
      <c r="E1590" s="331" t="str">
        <f>IF(A1590="","",IFERROR(INDEX(Penerimaan,MATCH('Buku Besar'!A1590,Akun,0)),""))</f>
        <v/>
      </c>
      <c r="F1590" s="331" t="str">
        <f>IF(A1590="","",IFERROR(INDEX(Pengeluaran,MATCH('Buku Besar'!A1590,Akun,0)),""))</f>
        <v/>
      </c>
      <c r="H1590" s="91" t="str">
        <f t="shared" si="49"/>
        <v/>
      </c>
      <c r="I1590" s="330" t="str">
        <f>IF(H1590="","",IFERROR(INDEX(Tanggal1,MATCH('Buku Besar'!H1590,Akun1,0)),""))</f>
        <v/>
      </c>
      <c r="J1590" s="2" t="str">
        <f>IF(H1590="","",IFERROR(INDEX(Keterangan1,MATCH('Buku Besar'!H1590,Akun1,0)),""))</f>
        <v/>
      </c>
      <c r="K1590" s="2" t="str">
        <f>IF(H1590="","",IFERROR(INDEX(Reff1,MATCH('Buku Besar'!H1590,Akun1,0)),""))</f>
        <v/>
      </c>
      <c r="L1590" s="331" t="str">
        <f>IF(H1590="","",IFERROR(INDEX(Penerimaan1,MATCH('Buku Besar'!H1590,Akun1,0)),""))</f>
        <v/>
      </c>
      <c r="M1590" s="331" t="str">
        <f>IF(H1590="","",IFERROR(INDEX(Pengeluaran1,MATCH('Buku Besar'!H1590,Akun1,0)),""))</f>
        <v/>
      </c>
    </row>
    <row r="1591" spans="1:13" x14ac:dyDescent="0.25">
      <c r="A1591" s="91" t="str">
        <f t="shared" si="48"/>
        <v/>
      </c>
      <c r="B1591" s="330" t="str">
        <f>IF(A1591="","",IFERROR(INDEX(Tanggal,MATCH('Buku Besar'!A1591,Akun,0)),""))</f>
        <v/>
      </c>
      <c r="C1591" s="2" t="str">
        <f>IF(A1591="","",IFERROR(INDEX(Keterangan,MATCH('Buku Besar'!A1591,Akun,0)),""))</f>
        <v/>
      </c>
      <c r="D1591" s="2" t="str">
        <f>IF(A1591="","",IFERROR(INDEX(Reff,MATCH('Buku Besar'!A1591,Akun,0)),""))</f>
        <v/>
      </c>
      <c r="E1591" s="331" t="str">
        <f>IF(A1591="","",IFERROR(INDEX(Penerimaan,MATCH('Buku Besar'!A1591,Akun,0)),""))</f>
        <v/>
      </c>
      <c r="F1591" s="331" t="str">
        <f>IF(A1591="","",IFERROR(INDEX(Pengeluaran,MATCH('Buku Besar'!A1591,Akun,0)),""))</f>
        <v/>
      </c>
      <c r="H1591" s="91" t="str">
        <f t="shared" si="49"/>
        <v/>
      </c>
      <c r="I1591" s="330" t="str">
        <f>IF(H1591="","",IFERROR(INDEX(Tanggal1,MATCH('Buku Besar'!H1591,Akun1,0)),""))</f>
        <v/>
      </c>
      <c r="J1591" s="2" t="str">
        <f>IF(H1591="","",IFERROR(INDEX(Keterangan1,MATCH('Buku Besar'!H1591,Akun1,0)),""))</f>
        <v/>
      </c>
      <c r="K1591" s="2" t="str">
        <f>IF(H1591="","",IFERROR(INDEX(Reff1,MATCH('Buku Besar'!H1591,Akun1,0)),""))</f>
        <v/>
      </c>
      <c r="L1591" s="331" t="str">
        <f>IF(H1591="","",IFERROR(INDEX(Penerimaan1,MATCH('Buku Besar'!H1591,Akun1,0)),""))</f>
        <v/>
      </c>
      <c r="M1591" s="331" t="str">
        <f>IF(H1591="","",IFERROR(INDEX(Pengeluaran1,MATCH('Buku Besar'!H1591,Akun1,0)),""))</f>
        <v/>
      </c>
    </row>
    <row r="1592" spans="1:13" x14ac:dyDescent="0.25">
      <c r="A1592" s="91" t="str">
        <f t="shared" si="48"/>
        <v/>
      </c>
      <c r="B1592" s="330" t="str">
        <f>IF(A1592="","",IFERROR(INDEX(Tanggal,MATCH('Buku Besar'!A1592,Akun,0)),""))</f>
        <v/>
      </c>
      <c r="C1592" s="2" t="str">
        <f>IF(A1592="","",IFERROR(INDEX(Keterangan,MATCH('Buku Besar'!A1592,Akun,0)),""))</f>
        <v/>
      </c>
      <c r="D1592" s="2" t="str">
        <f>IF(A1592="","",IFERROR(INDEX(Reff,MATCH('Buku Besar'!A1592,Akun,0)),""))</f>
        <v/>
      </c>
      <c r="E1592" s="331" t="str">
        <f>IF(A1592="","",IFERROR(INDEX(Penerimaan,MATCH('Buku Besar'!A1592,Akun,0)),""))</f>
        <v/>
      </c>
      <c r="F1592" s="331" t="str">
        <f>IF(A1592="","",IFERROR(INDEX(Pengeluaran,MATCH('Buku Besar'!A1592,Akun,0)),""))</f>
        <v/>
      </c>
      <c r="H1592" s="91" t="str">
        <f t="shared" si="49"/>
        <v/>
      </c>
      <c r="I1592" s="330" t="str">
        <f>IF(H1592="","",IFERROR(INDEX(Tanggal1,MATCH('Buku Besar'!H1592,Akun1,0)),""))</f>
        <v/>
      </c>
      <c r="J1592" s="2" t="str">
        <f>IF(H1592="","",IFERROR(INDEX(Keterangan1,MATCH('Buku Besar'!H1592,Akun1,0)),""))</f>
        <v/>
      </c>
      <c r="K1592" s="2" t="str">
        <f>IF(H1592="","",IFERROR(INDEX(Reff1,MATCH('Buku Besar'!H1592,Akun1,0)),""))</f>
        <v/>
      </c>
      <c r="L1592" s="331" t="str">
        <f>IF(H1592="","",IFERROR(INDEX(Penerimaan1,MATCH('Buku Besar'!H1592,Akun1,0)),""))</f>
        <v/>
      </c>
      <c r="M1592" s="331" t="str">
        <f>IF(H1592="","",IFERROR(INDEX(Pengeluaran1,MATCH('Buku Besar'!H1592,Akun1,0)),""))</f>
        <v/>
      </c>
    </row>
    <row r="1593" spans="1:13" x14ac:dyDescent="0.25">
      <c r="A1593" s="91" t="str">
        <f t="shared" si="48"/>
        <v/>
      </c>
      <c r="B1593" s="330" t="str">
        <f>IF(A1593="","",IFERROR(INDEX(Tanggal,MATCH('Buku Besar'!A1593,Akun,0)),""))</f>
        <v/>
      </c>
      <c r="C1593" s="2" t="str">
        <f>IF(A1593="","",IFERROR(INDEX(Keterangan,MATCH('Buku Besar'!A1593,Akun,0)),""))</f>
        <v/>
      </c>
      <c r="D1593" s="2" t="str">
        <f>IF(A1593="","",IFERROR(INDEX(Reff,MATCH('Buku Besar'!A1593,Akun,0)),""))</f>
        <v/>
      </c>
      <c r="E1593" s="331" t="str">
        <f>IF(A1593="","",IFERROR(INDEX(Penerimaan,MATCH('Buku Besar'!A1593,Akun,0)),""))</f>
        <v/>
      </c>
      <c r="F1593" s="331" t="str">
        <f>IF(A1593="","",IFERROR(INDEX(Pengeluaran,MATCH('Buku Besar'!A1593,Akun,0)),""))</f>
        <v/>
      </c>
      <c r="H1593" s="91" t="str">
        <f t="shared" si="49"/>
        <v/>
      </c>
      <c r="I1593" s="330" t="str">
        <f>IF(H1593="","",IFERROR(INDEX(Tanggal1,MATCH('Buku Besar'!H1593,Akun1,0)),""))</f>
        <v/>
      </c>
      <c r="J1593" s="2" t="str">
        <f>IF(H1593="","",IFERROR(INDEX(Keterangan1,MATCH('Buku Besar'!H1593,Akun1,0)),""))</f>
        <v/>
      </c>
      <c r="K1593" s="2" t="str">
        <f>IF(H1593="","",IFERROR(INDEX(Reff1,MATCH('Buku Besar'!H1593,Akun1,0)),""))</f>
        <v/>
      </c>
      <c r="L1593" s="331" t="str">
        <f>IF(H1593="","",IFERROR(INDEX(Penerimaan1,MATCH('Buku Besar'!H1593,Akun1,0)),""))</f>
        <v/>
      </c>
      <c r="M1593" s="331" t="str">
        <f>IF(H1593="","",IFERROR(INDEX(Pengeluaran1,MATCH('Buku Besar'!H1593,Akun1,0)),""))</f>
        <v/>
      </c>
    </row>
    <row r="1594" spans="1:13" x14ac:dyDescent="0.25">
      <c r="A1594" s="91" t="str">
        <f t="shared" si="48"/>
        <v/>
      </c>
      <c r="B1594" s="330" t="str">
        <f>IF(A1594="","",IFERROR(INDEX(Tanggal,MATCH('Buku Besar'!A1594,Akun,0)),""))</f>
        <v/>
      </c>
      <c r="C1594" s="2" t="str">
        <f>IF(A1594="","",IFERROR(INDEX(Keterangan,MATCH('Buku Besar'!A1594,Akun,0)),""))</f>
        <v/>
      </c>
      <c r="D1594" s="2" t="str">
        <f>IF(A1594="","",IFERROR(INDEX(Reff,MATCH('Buku Besar'!A1594,Akun,0)),""))</f>
        <v/>
      </c>
      <c r="E1594" s="331" t="str">
        <f>IF(A1594="","",IFERROR(INDEX(Penerimaan,MATCH('Buku Besar'!A1594,Akun,0)),""))</f>
        <v/>
      </c>
      <c r="F1594" s="331" t="str">
        <f>IF(A1594="","",IFERROR(INDEX(Pengeluaran,MATCH('Buku Besar'!A1594,Akun,0)),""))</f>
        <v/>
      </c>
      <c r="H1594" s="91" t="str">
        <f t="shared" si="49"/>
        <v/>
      </c>
      <c r="I1594" s="330" t="str">
        <f>IF(H1594="","",IFERROR(INDEX(Tanggal1,MATCH('Buku Besar'!H1594,Akun1,0)),""))</f>
        <v/>
      </c>
      <c r="J1594" s="2" t="str">
        <f>IF(H1594="","",IFERROR(INDEX(Keterangan1,MATCH('Buku Besar'!H1594,Akun1,0)),""))</f>
        <v/>
      </c>
      <c r="K1594" s="2" t="str">
        <f>IF(H1594="","",IFERROR(INDEX(Reff1,MATCH('Buku Besar'!H1594,Akun1,0)),""))</f>
        <v/>
      </c>
      <c r="L1594" s="331" t="str">
        <f>IF(H1594="","",IFERROR(INDEX(Penerimaan1,MATCH('Buku Besar'!H1594,Akun1,0)),""))</f>
        <v/>
      </c>
      <c r="M1594" s="331" t="str">
        <f>IF(H1594="","",IFERROR(INDEX(Pengeluaran1,MATCH('Buku Besar'!H1594,Akun1,0)),""))</f>
        <v/>
      </c>
    </row>
    <row r="1595" spans="1:13" x14ac:dyDescent="0.25">
      <c r="A1595" s="91" t="str">
        <f t="shared" si="48"/>
        <v/>
      </c>
      <c r="B1595" s="330" t="str">
        <f>IF(A1595="","",IFERROR(INDEX(Tanggal,MATCH('Buku Besar'!A1595,Akun,0)),""))</f>
        <v/>
      </c>
      <c r="C1595" s="2" t="str">
        <f>IF(A1595="","",IFERROR(INDEX(Keterangan,MATCH('Buku Besar'!A1595,Akun,0)),""))</f>
        <v/>
      </c>
      <c r="D1595" s="2" t="str">
        <f>IF(A1595="","",IFERROR(INDEX(Reff,MATCH('Buku Besar'!A1595,Akun,0)),""))</f>
        <v/>
      </c>
      <c r="E1595" s="331" t="str">
        <f>IF(A1595="","",IFERROR(INDEX(Penerimaan,MATCH('Buku Besar'!A1595,Akun,0)),""))</f>
        <v/>
      </c>
      <c r="F1595" s="331" t="str">
        <f>IF(A1595="","",IFERROR(INDEX(Pengeluaran,MATCH('Buku Besar'!A1595,Akun,0)),""))</f>
        <v/>
      </c>
      <c r="H1595" s="91" t="str">
        <f t="shared" si="49"/>
        <v/>
      </c>
      <c r="I1595" s="330" t="str">
        <f>IF(H1595="","",IFERROR(INDEX(Tanggal1,MATCH('Buku Besar'!H1595,Akun1,0)),""))</f>
        <v/>
      </c>
      <c r="J1595" s="2" t="str">
        <f>IF(H1595="","",IFERROR(INDEX(Keterangan1,MATCH('Buku Besar'!H1595,Akun1,0)),""))</f>
        <v/>
      </c>
      <c r="K1595" s="2" t="str">
        <f>IF(H1595="","",IFERROR(INDEX(Reff1,MATCH('Buku Besar'!H1595,Akun1,0)),""))</f>
        <v/>
      </c>
      <c r="L1595" s="331" t="str">
        <f>IF(H1595="","",IFERROR(INDEX(Penerimaan1,MATCH('Buku Besar'!H1595,Akun1,0)),""))</f>
        <v/>
      </c>
      <c r="M1595" s="331" t="str">
        <f>IF(H1595="","",IFERROR(INDEX(Pengeluaran1,MATCH('Buku Besar'!H1595,Akun1,0)),""))</f>
        <v/>
      </c>
    </row>
    <row r="1596" spans="1:13" x14ac:dyDescent="0.25">
      <c r="A1596" s="91" t="str">
        <f t="shared" si="48"/>
        <v/>
      </c>
      <c r="B1596" s="330" t="str">
        <f>IF(A1596="","",IFERROR(INDEX(Tanggal,MATCH('Buku Besar'!A1596,Akun,0)),""))</f>
        <v/>
      </c>
      <c r="C1596" s="2" t="str">
        <f>IF(A1596="","",IFERROR(INDEX(Keterangan,MATCH('Buku Besar'!A1596,Akun,0)),""))</f>
        <v/>
      </c>
      <c r="D1596" s="2" t="str">
        <f>IF(A1596="","",IFERROR(INDEX(Reff,MATCH('Buku Besar'!A1596,Akun,0)),""))</f>
        <v/>
      </c>
      <c r="E1596" s="331" t="str">
        <f>IF(A1596="","",IFERROR(INDEX(Penerimaan,MATCH('Buku Besar'!A1596,Akun,0)),""))</f>
        <v/>
      </c>
      <c r="F1596" s="331" t="str">
        <f>IF(A1596="","",IFERROR(INDEX(Pengeluaran,MATCH('Buku Besar'!A1596,Akun,0)),""))</f>
        <v/>
      </c>
      <c r="H1596" s="91" t="str">
        <f t="shared" si="49"/>
        <v/>
      </c>
      <c r="I1596" s="330" t="str">
        <f>IF(H1596="","",IFERROR(INDEX(Tanggal1,MATCH('Buku Besar'!H1596,Akun1,0)),""))</f>
        <v/>
      </c>
      <c r="J1596" s="2" t="str">
        <f>IF(H1596="","",IFERROR(INDEX(Keterangan1,MATCH('Buku Besar'!H1596,Akun1,0)),""))</f>
        <v/>
      </c>
      <c r="K1596" s="2" t="str">
        <f>IF(H1596="","",IFERROR(INDEX(Reff1,MATCH('Buku Besar'!H1596,Akun1,0)),""))</f>
        <v/>
      </c>
      <c r="L1596" s="331" t="str">
        <f>IF(H1596="","",IFERROR(INDEX(Penerimaan1,MATCH('Buku Besar'!H1596,Akun1,0)),""))</f>
        <v/>
      </c>
      <c r="M1596" s="331" t="str">
        <f>IF(H1596="","",IFERROR(INDEX(Pengeluaran1,MATCH('Buku Besar'!H1596,Akun1,0)),""))</f>
        <v/>
      </c>
    </row>
    <row r="1597" spans="1:13" x14ac:dyDescent="0.25">
      <c r="A1597" s="91" t="str">
        <f t="shared" si="48"/>
        <v/>
      </c>
      <c r="B1597" s="330" t="str">
        <f>IF(A1597="","",IFERROR(INDEX(Tanggal,MATCH('Buku Besar'!A1597,Akun,0)),""))</f>
        <v/>
      </c>
      <c r="C1597" s="2" t="str">
        <f>IF(A1597="","",IFERROR(INDEX(Keterangan,MATCH('Buku Besar'!A1597,Akun,0)),""))</f>
        <v/>
      </c>
      <c r="D1597" s="2" t="str">
        <f>IF(A1597="","",IFERROR(INDEX(Reff,MATCH('Buku Besar'!A1597,Akun,0)),""))</f>
        <v/>
      </c>
      <c r="E1597" s="331" t="str">
        <f>IF(A1597="","",IFERROR(INDEX(Penerimaan,MATCH('Buku Besar'!A1597,Akun,0)),""))</f>
        <v/>
      </c>
      <c r="F1597" s="331" t="str">
        <f>IF(A1597="","",IFERROR(INDEX(Pengeluaran,MATCH('Buku Besar'!A1597,Akun,0)),""))</f>
        <v/>
      </c>
      <c r="H1597" s="91" t="str">
        <f t="shared" si="49"/>
        <v/>
      </c>
      <c r="I1597" s="330" t="str">
        <f>IF(H1597="","",IFERROR(INDEX(Tanggal1,MATCH('Buku Besar'!H1597,Akun1,0)),""))</f>
        <v/>
      </c>
      <c r="J1597" s="2" t="str">
        <f>IF(H1597="","",IFERROR(INDEX(Keterangan1,MATCH('Buku Besar'!H1597,Akun1,0)),""))</f>
        <v/>
      </c>
      <c r="K1597" s="2" t="str">
        <f>IF(H1597="","",IFERROR(INDEX(Reff1,MATCH('Buku Besar'!H1597,Akun1,0)),""))</f>
        <v/>
      </c>
      <c r="L1597" s="331" t="str">
        <f>IF(H1597="","",IFERROR(INDEX(Penerimaan1,MATCH('Buku Besar'!H1597,Akun1,0)),""))</f>
        <v/>
      </c>
      <c r="M1597" s="331" t="str">
        <f>IF(H1597="","",IFERROR(INDEX(Pengeluaran1,MATCH('Buku Besar'!H1597,Akun1,0)),""))</f>
        <v/>
      </c>
    </row>
    <row r="1598" spans="1:13" x14ac:dyDescent="0.25">
      <c r="A1598" s="91" t="str">
        <f t="shared" si="48"/>
        <v/>
      </c>
      <c r="B1598" s="330" t="str">
        <f>IF(A1598="","",IFERROR(INDEX(Tanggal,MATCH('Buku Besar'!A1598,Akun,0)),""))</f>
        <v/>
      </c>
      <c r="C1598" s="2" t="str">
        <f>IF(A1598="","",IFERROR(INDEX(Keterangan,MATCH('Buku Besar'!A1598,Akun,0)),""))</f>
        <v/>
      </c>
      <c r="D1598" s="2" t="str">
        <f>IF(A1598="","",IFERROR(INDEX(Reff,MATCH('Buku Besar'!A1598,Akun,0)),""))</f>
        <v/>
      </c>
      <c r="E1598" s="331" t="str">
        <f>IF(A1598="","",IFERROR(INDEX(Penerimaan,MATCH('Buku Besar'!A1598,Akun,0)),""))</f>
        <v/>
      </c>
      <c r="F1598" s="331" t="str">
        <f>IF(A1598="","",IFERROR(INDEX(Pengeluaran,MATCH('Buku Besar'!A1598,Akun,0)),""))</f>
        <v/>
      </c>
      <c r="H1598" s="91" t="str">
        <f t="shared" si="49"/>
        <v/>
      </c>
      <c r="I1598" s="330" t="str">
        <f>IF(H1598="","",IFERROR(INDEX(Tanggal1,MATCH('Buku Besar'!H1598,Akun1,0)),""))</f>
        <v/>
      </c>
      <c r="J1598" s="2" t="str">
        <f>IF(H1598="","",IFERROR(INDEX(Keterangan1,MATCH('Buku Besar'!H1598,Akun1,0)),""))</f>
        <v/>
      </c>
      <c r="K1598" s="2" t="str">
        <f>IF(H1598="","",IFERROR(INDEX(Reff1,MATCH('Buku Besar'!H1598,Akun1,0)),""))</f>
        <v/>
      </c>
      <c r="L1598" s="331" t="str">
        <f>IF(H1598="","",IFERROR(INDEX(Penerimaan1,MATCH('Buku Besar'!H1598,Akun1,0)),""))</f>
        <v/>
      </c>
      <c r="M1598" s="331" t="str">
        <f>IF(H1598="","",IFERROR(INDEX(Pengeluaran1,MATCH('Buku Besar'!H1598,Akun1,0)),""))</f>
        <v/>
      </c>
    </row>
    <row r="1599" spans="1:13" x14ac:dyDescent="0.25">
      <c r="A1599" s="91" t="str">
        <f t="shared" si="48"/>
        <v/>
      </c>
      <c r="B1599" s="330" t="str">
        <f>IF(A1599="","",IFERROR(INDEX(Tanggal,MATCH('Buku Besar'!A1599,Akun,0)),""))</f>
        <v/>
      </c>
      <c r="C1599" s="2" t="str">
        <f>IF(A1599="","",IFERROR(INDEX(Keterangan,MATCH('Buku Besar'!A1599,Akun,0)),""))</f>
        <v/>
      </c>
      <c r="D1599" s="2" t="str">
        <f>IF(A1599="","",IFERROR(INDEX(Reff,MATCH('Buku Besar'!A1599,Akun,0)),""))</f>
        <v/>
      </c>
      <c r="E1599" s="331" t="str">
        <f>IF(A1599="","",IFERROR(INDEX(Penerimaan,MATCH('Buku Besar'!A1599,Akun,0)),""))</f>
        <v/>
      </c>
      <c r="F1599" s="331" t="str">
        <f>IF(A1599="","",IFERROR(INDEX(Pengeluaran,MATCH('Buku Besar'!A1599,Akun,0)),""))</f>
        <v/>
      </c>
      <c r="H1599" s="91" t="str">
        <f t="shared" si="49"/>
        <v/>
      </c>
      <c r="I1599" s="330" t="str">
        <f>IF(H1599="","",IFERROR(INDEX(Tanggal1,MATCH('Buku Besar'!H1599,Akun1,0)),""))</f>
        <v/>
      </c>
      <c r="J1599" s="2" t="str">
        <f>IF(H1599="","",IFERROR(INDEX(Keterangan1,MATCH('Buku Besar'!H1599,Akun1,0)),""))</f>
        <v/>
      </c>
      <c r="K1599" s="2" t="str">
        <f>IF(H1599="","",IFERROR(INDEX(Reff1,MATCH('Buku Besar'!H1599,Akun1,0)),""))</f>
        <v/>
      </c>
      <c r="L1599" s="331" t="str">
        <f>IF(H1599="","",IFERROR(INDEX(Penerimaan1,MATCH('Buku Besar'!H1599,Akun1,0)),""))</f>
        <v/>
      </c>
      <c r="M1599" s="331" t="str">
        <f>IF(H1599="","",IFERROR(INDEX(Pengeluaran1,MATCH('Buku Besar'!H1599,Akun1,0)),""))</f>
        <v/>
      </c>
    </row>
    <row r="1600" spans="1:13" x14ac:dyDescent="0.25">
      <c r="A1600" s="91" t="str">
        <f t="shared" si="48"/>
        <v/>
      </c>
      <c r="B1600" s="330" t="str">
        <f>IF(A1600="","",IFERROR(INDEX(Tanggal,MATCH('Buku Besar'!A1600,Akun,0)),""))</f>
        <v/>
      </c>
      <c r="C1600" s="2" t="str">
        <f>IF(A1600="","",IFERROR(INDEX(Keterangan,MATCH('Buku Besar'!A1600,Akun,0)),""))</f>
        <v/>
      </c>
      <c r="D1600" s="2" t="str">
        <f>IF(A1600="","",IFERROR(INDEX(Reff,MATCH('Buku Besar'!A1600,Akun,0)),""))</f>
        <v/>
      </c>
      <c r="E1600" s="331" t="str">
        <f>IF(A1600="","",IFERROR(INDEX(Penerimaan,MATCH('Buku Besar'!A1600,Akun,0)),""))</f>
        <v/>
      </c>
      <c r="F1600" s="331" t="str">
        <f>IF(A1600="","",IFERROR(INDEX(Pengeluaran,MATCH('Buku Besar'!A1600,Akun,0)),""))</f>
        <v/>
      </c>
      <c r="H1600" s="91" t="str">
        <f t="shared" si="49"/>
        <v/>
      </c>
      <c r="I1600" s="330" t="str">
        <f>IF(H1600="","",IFERROR(INDEX(Tanggal1,MATCH('Buku Besar'!H1600,Akun1,0)),""))</f>
        <v/>
      </c>
      <c r="J1600" s="2" t="str">
        <f>IF(H1600="","",IFERROR(INDEX(Keterangan1,MATCH('Buku Besar'!H1600,Akun1,0)),""))</f>
        <v/>
      </c>
      <c r="K1600" s="2" t="str">
        <f>IF(H1600="","",IFERROR(INDEX(Reff1,MATCH('Buku Besar'!H1600,Akun1,0)),""))</f>
        <v/>
      </c>
      <c r="L1600" s="331" t="str">
        <f>IF(H1600="","",IFERROR(INDEX(Penerimaan1,MATCH('Buku Besar'!H1600,Akun1,0)),""))</f>
        <v/>
      </c>
      <c r="M1600" s="331" t="str">
        <f>IF(H1600="","",IFERROR(INDEX(Pengeluaran1,MATCH('Buku Besar'!H1600,Akun1,0)),""))</f>
        <v/>
      </c>
    </row>
    <row r="1601" spans="1:13" x14ac:dyDescent="0.25">
      <c r="A1601" s="91" t="str">
        <f t="shared" si="48"/>
        <v/>
      </c>
      <c r="B1601" s="330" t="str">
        <f>IF(A1601="","",IFERROR(INDEX(Tanggal,MATCH('Buku Besar'!A1601,Akun,0)),""))</f>
        <v/>
      </c>
      <c r="C1601" s="2" t="str">
        <f>IF(A1601="","",IFERROR(INDEX(Keterangan,MATCH('Buku Besar'!A1601,Akun,0)),""))</f>
        <v/>
      </c>
      <c r="D1601" s="2" t="str">
        <f>IF(A1601="","",IFERROR(INDEX(Reff,MATCH('Buku Besar'!A1601,Akun,0)),""))</f>
        <v/>
      </c>
      <c r="E1601" s="331" t="str">
        <f>IF(A1601="","",IFERROR(INDEX(Penerimaan,MATCH('Buku Besar'!A1601,Akun,0)),""))</f>
        <v/>
      </c>
      <c r="F1601" s="331" t="str">
        <f>IF(A1601="","",IFERROR(INDEX(Pengeluaran,MATCH('Buku Besar'!A1601,Akun,0)),""))</f>
        <v/>
      </c>
      <c r="H1601" s="91" t="str">
        <f t="shared" si="49"/>
        <v/>
      </c>
      <c r="I1601" s="330" t="str">
        <f>IF(H1601="","",IFERROR(INDEX(Tanggal1,MATCH('Buku Besar'!H1601,Akun1,0)),""))</f>
        <v/>
      </c>
      <c r="J1601" s="2" t="str">
        <f>IF(H1601="","",IFERROR(INDEX(Keterangan1,MATCH('Buku Besar'!H1601,Akun1,0)),""))</f>
        <v/>
      </c>
      <c r="K1601" s="2" t="str">
        <f>IF(H1601="","",IFERROR(INDEX(Reff1,MATCH('Buku Besar'!H1601,Akun1,0)),""))</f>
        <v/>
      </c>
      <c r="L1601" s="331" t="str">
        <f>IF(H1601="","",IFERROR(INDEX(Penerimaan1,MATCH('Buku Besar'!H1601,Akun1,0)),""))</f>
        <v/>
      </c>
      <c r="M1601" s="331" t="str">
        <f>IF(H1601="","",IFERROR(INDEX(Pengeluaran1,MATCH('Buku Besar'!H1601,Akun1,0)),""))</f>
        <v/>
      </c>
    </row>
    <row r="1602" spans="1:13" x14ac:dyDescent="0.25">
      <c r="A1602" s="91" t="str">
        <f t="shared" si="48"/>
        <v/>
      </c>
      <c r="B1602" s="330" t="str">
        <f>IF(A1602="","",IFERROR(INDEX(Tanggal,MATCH('Buku Besar'!A1602,Akun,0)),""))</f>
        <v/>
      </c>
      <c r="C1602" s="2" t="str">
        <f>IF(A1602="","",IFERROR(INDEX(Keterangan,MATCH('Buku Besar'!A1602,Akun,0)),""))</f>
        <v/>
      </c>
      <c r="D1602" s="2" t="str">
        <f>IF(A1602="","",IFERROR(INDEX(Reff,MATCH('Buku Besar'!A1602,Akun,0)),""))</f>
        <v/>
      </c>
      <c r="E1602" s="331" t="str">
        <f>IF(A1602="","",IFERROR(INDEX(Penerimaan,MATCH('Buku Besar'!A1602,Akun,0)),""))</f>
        <v/>
      </c>
      <c r="F1602" s="331" t="str">
        <f>IF(A1602="","",IFERROR(INDEX(Pengeluaran,MATCH('Buku Besar'!A1602,Akun,0)),""))</f>
        <v/>
      </c>
      <c r="H1602" s="91" t="str">
        <f t="shared" si="49"/>
        <v/>
      </c>
      <c r="I1602" s="330" t="str">
        <f>IF(H1602="","",IFERROR(INDEX(Tanggal1,MATCH('Buku Besar'!H1602,Akun1,0)),""))</f>
        <v/>
      </c>
      <c r="J1602" s="2" t="str">
        <f>IF(H1602="","",IFERROR(INDEX(Keterangan1,MATCH('Buku Besar'!H1602,Akun1,0)),""))</f>
        <v/>
      </c>
      <c r="K1602" s="2" t="str">
        <f>IF(H1602="","",IFERROR(INDEX(Reff1,MATCH('Buku Besar'!H1602,Akun1,0)),""))</f>
        <v/>
      </c>
      <c r="L1602" s="331" t="str">
        <f>IF(H1602="","",IFERROR(INDEX(Penerimaan1,MATCH('Buku Besar'!H1602,Akun1,0)),""))</f>
        <v/>
      </c>
      <c r="M1602" s="331" t="str">
        <f>IF(H1602="","",IFERROR(INDEX(Pengeluaran1,MATCH('Buku Besar'!H1602,Akun1,0)),""))</f>
        <v/>
      </c>
    </row>
    <row r="1603" spans="1:13" x14ac:dyDescent="0.25">
      <c r="A1603" s="91" t="str">
        <f t="shared" si="48"/>
        <v/>
      </c>
      <c r="B1603" s="330" t="str">
        <f>IF(A1603="","",IFERROR(INDEX(Tanggal,MATCH('Buku Besar'!A1603,Akun,0)),""))</f>
        <v/>
      </c>
      <c r="C1603" s="2" t="str">
        <f>IF(A1603="","",IFERROR(INDEX(Keterangan,MATCH('Buku Besar'!A1603,Akun,0)),""))</f>
        <v/>
      </c>
      <c r="D1603" s="2" t="str">
        <f>IF(A1603="","",IFERROR(INDEX(Reff,MATCH('Buku Besar'!A1603,Akun,0)),""))</f>
        <v/>
      </c>
      <c r="E1603" s="331" t="str">
        <f>IF(A1603="","",IFERROR(INDEX(Penerimaan,MATCH('Buku Besar'!A1603,Akun,0)),""))</f>
        <v/>
      </c>
      <c r="F1603" s="331" t="str">
        <f>IF(A1603="","",IFERROR(INDEX(Pengeluaran,MATCH('Buku Besar'!A1603,Akun,0)),""))</f>
        <v/>
      </c>
      <c r="H1603" s="91" t="str">
        <f t="shared" si="49"/>
        <v/>
      </c>
      <c r="I1603" s="330" t="str">
        <f>IF(H1603="","",IFERROR(INDEX(Tanggal1,MATCH('Buku Besar'!H1603,Akun1,0)),""))</f>
        <v/>
      </c>
      <c r="J1603" s="2" t="str">
        <f>IF(H1603="","",IFERROR(INDEX(Keterangan1,MATCH('Buku Besar'!H1603,Akun1,0)),""))</f>
        <v/>
      </c>
      <c r="K1603" s="2" t="str">
        <f>IF(H1603="","",IFERROR(INDEX(Reff1,MATCH('Buku Besar'!H1603,Akun1,0)),""))</f>
        <v/>
      </c>
      <c r="L1603" s="331" t="str">
        <f>IF(H1603="","",IFERROR(INDEX(Penerimaan1,MATCH('Buku Besar'!H1603,Akun1,0)),""))</f>
        <v/>
      </c>
      <c r="M1603" s="331" t="str">
        <f>IF(H1603="","",IFERROR(INDEX(Pengeluaran1,MATCH('Buku Besar'!H1603,Akun1,0)),""))</f>
        <v/>
      </c>
    </row>
    <row r="1604" spans="1:13" x14ac:dyDescent="0.25">
      <c r="A1604" s="91" t="str">
        <f t="shared" si="48"/>
        <v/>
      </c>
      <c r="B1604" s="330" t="str">
        <f>IF(A1604="","",IFERROR(INDEX(Tanggal,MATCH('Buku Besar'!A1604,Akun,0)),""))</f>
        <v/>
      </c>
      <c r="C1604" s="2" t="str">
        <f>IF(A1604="","",IFERROR(INDEX(Keterangan,MATCH('Buku Besar'!A1604,Akun,0)),""))</f>
        <v/>
      </c>
      <c r="D1604" s="2" t="str">
        <f>IF(A1604="","",IFERROR(INDEX(Reff,MATCH('Buku Besar'!A1604,Akun,0)),""))</f>
        <v/>
      </c>
      <c r="E1604" s="331" t="str">
        <f>IF(A1604="","",IFERROR(INDEX(Penerimaan,MATCH('Buku Besar'!A1604,Akun,0)),""))</f>
        <v/>
      </c>
      <c r="F1604" s="331" t="str">
        <f>IF(A1604="","",IFERROR(INDEX(Pengeluaran,MATCH('Buku Besar'!A1604,Akun,0)),""))</f>
        <v/>
      </c>
      <c r="H1604" s="91" t="str">
        <f t="shared" si="49"/>
        <v/>
      </c>
      <c r="I1604" s="330" t="str">
        <f>IF(H1604="","",IFERROR(INDEX(Tanggal1,MATCH('Buku Besar'!H1604,Akun1,0)),""))</f>
        <v/>
      </c>
      <c r="J1604" s="2" t="str">
        <f>IF(H1604="","",IFERROR(INDEX(Keterangan1,MATCH('Buku Besar'!H1604,Akun1,0)),""))</f>
        <v/>
      </c>
      <c r="K1604" s="2" t="str">
        <f>IF(H1604="","",IFERROR(INDEX(Reff1,MATCH('Buku Besar'!H1604,Akun1,0)),""))</f>
        <v/>
      </c>
      <c r="L1604" s="331" t="str">
        <f>IF(H1604="","",IFERROR(INDEX(Penerimaan1,MATCH('Buku Besar'!H1604,Akun1,0)),""))</f>
        <v/>
      </c>
      <c r="M1604" s="331" t="str">
        <f>IF(H1604="","",IFERROR(INDEX(Pengeluaran1,MATCH('Buku Besar'!H1604,Akun1,0)),""))</f>
        <v/>
      </c>
    </row>
    <row r="1605" spans="1:13" x14ac:dyDescent="0.25">
      <c r="A1605" s="91" t="str">
        <f t="shared" si="48"/>
        <v/>
      </c>
      <c r="B1605" s="330" t="str">
        <f>IF(A1605="","",IFERROR(INDEX(Tanggal,MATCH('Buku Besar'!A1605,Akun,0)),""))</f>
        <v/>
      </c>
      <c r="C1605" s="2" t="str">
        <f>IF(A1605="","",IFERROR(INDEX(Keterangan,MATCH('Buku Besar'!A1605,Akun,0)),""))</f>
        <v/>
      </c>
      <c r="D1605" s="2" t="str">
        <f>IF(A1605="","",IFERROR(INDEX(Reff,MATCH('Buku Besar'!A1605,Akun,0)),""))</f>
        <v/>
      </c>
      <c r="E1605" s="331" t="str">
        <f>IF(A1605="","",IFERROR(INDEX(Penerimaan,MATCH('Buku Besar'!A1605,Akun,0)),""))</f>
        <v/>
      </c>
      <c r="F1605" s="331" t="str">
        <f>IF(A1605="","",IFERROR(INDEX(Pengeluaran,MATCH('Buku Besar'!A1605,Akun,0)),""))</f>
        <v/>
      </c>
      <c r="H1605" s="91" t="str">
        <f t="shared" si="49"/>
        <v/>
      </c>
      <c r="I1605" s="330" t="str">
        <f>IF(H1605="","",IFERROR(INDEX(Tanggal1,MATCH('Buku Besar'!H1605,Akun1,0)),""))</f>
        <v/>
      </c>
      <c r="J1605" s="2" t="str">
        <f>IF(H1605="","",IFERROR(INDEX(Keterangan1,MATCH('Buku Besar'!H1605,Akun1,0)),""))</f>
        <v/>
      </c>
      <c r="K1605" s="2" t="str">
        <f>IF(H1605="","",IFERROR(INDEX(Reff1,MATCH('Buku Besar'!H1605,Akun1,0)),""))</f>
        <v/>
      </c>
      <c r="L1605" s="331" t="str">
        <f>IF(H1605="","",IFERROR(INDEX(Penerimaan1,MATCH('Buku Besar'!H1605,Akun1,0)),""))</f>
        <v/>
      </c>
      <c r="M1605" s="331" t="str">
        <f>IF(H1605="","",IFERROR(INDEX(Pengeluaran1,MATCH('Buku Besar'!H1605,Akun1,0)),""))</f>
        <v/>
      </c>
    </row>
    <row r="1606" spans="1:13" x14ac:dyDescent="0.25">
      <c r="A1606" s="91" t="str">
        <f t="shared" si="48"/>
        <v/>
      </c>
      <c r="B1606" s="330" t="str">
        <f>IF(A1606="","",IFERROR(INDEX(Tanggal,MATCH('Buku Besar'!A1606,Akun,0)),""))</f>
        <v/>
      </c>
      <c r="C1606" s="2" t="str">
        <f>IF(A1606="","",IFERROR(INDEX(Keterangan,MATCH('Buku Besar'!A1606,Akun,0)),""))</f>
        <v/>
      </c>
      <c r="D1606" s="2" t="str">
        <f>IF(A1606="","",IFERROR(INDEX(Reff,MATCH('Buku Besar'!A1606,Akun,0)),""))</f>
        <v/>
      </c>
      <c r="E1606" s="331" t="str">
        <f>IF(A1606="","",IFERROR(INDEX(Penerimaan,MATCH('Buku Besar'!A1606,Akun,0)),""))</f>
        <v/>
      </c>
      <c r="F1606" s="331" t="str">
        <f>IF(A1606="","",IFERROR(INDEX(Pengeluaran,MATCH('Buku Besar'!A1606,Akun,0)),""))</f>
        <v/>
      </c>
      <c r="H1606" s="91" t="str">
        <f t="shared" si="49"/>
        <v/>
      </c>
      <c r="I1606" s="330" t="str">
        <f>IF(H1606="","",IFERROR(INDEX(Tanggal1,MATCH('Buku Besar'!H1606,Akun1,0)),""))</f>
        <v/>
      </c>
      <c r="J1606" s="2" t="str">
        <f>IF(H1606="","",IFERROR(INDEX(Keterangan1,MATCH('Buku Besar'!H1606,Akun1,0)),""))</f>
        <v/>
      </c>
      <c r="K1606" s="2" t="str">
        <f>IF(H1606="","",IFERROR(INDEX(Reff1,MATCH('Buku Besar'!H1606,Akun1,0)),""))</f>
        <v/>
      </c>
      <c r="L1606" s="331" t="str">
        <f>IF(H1606="","",IFERROR(INDEX(Penerimaan1,MATCH('Buku Besar'!H1606,Akun1,0)),""))</f>
        <v/>
      </c>
      <c r="M1606" s="331" t="str">
        <f>IF(H1606="","",IFERROR(INDEX(Pengeluaran1,MATCH('Buku Besar'!H1606,Akun1,0)),""))</f>
        <v/>
      </c>
    </row>
    <row r="1607" spans="1:13" x14ac:dyDescent="0.25">
      <c r="A1607" s="91" t="str">
        <f t="shared" si="48"/>
        <v/>
      </c>
      <c r="B1607" s="330" t="str">
        <f>IF(A1607="","",IFERROR(INDEX(Tanggal,MATCH('Buku Besar'!A1607,Akun,0)),""))</f>
        <v/>
      </c>
      <c r="C1607" s="2" t="str">
        <f>IF(A1607="","",IFERROR(INDEX(Keterangan,MATCH('Buku Besar'!A1607,Akun,0)),""))</f>
        <v/>
      </c>
      <c r="D1607" s="2" t="str">
        <f>IF(A1607="","",IFERROR(INDEX(Reff,MATCH('Buku Besar'!A1607,Akun,0)),""))</f>
        <v/>
      </c>
      <c r="E1607" s="331" t="str">
        <f>IF(A1607="","",IFERROR(INDEX(Penerimaan,MATCH('Buku Besar'!A1607,Akun,0)),""))</f>
        <v/>
      </c>
      <c r="F1607" s="331" t="str">
        <f>IF(A1607="","",IFERROR(INDEX(Pengeluaran,MATCH('Buku Besar'!A1607,Akun,0)),""))</f>
        <v/>
      </c>
      <c r="H1607" s="91" t="str">
        <f t="shared" si="49"/>
        <v/>
      </c>
      <c r="I1607" s="330" t="str">
        <f>IF(H1607="","",IFERROR(INDEX(Tanggal1,MATCH('Buku Besar'!H1607,Akun1,0)),""))</f>
        <v/>
      </c>
      <c r="J1607" s="2" t="str">
        <f>IF(H1607="","",IFERROR(INDEX(Keterangan1,MATCH('Buku Besar'!H1607,Akun1,0)),""))</f>
        <v/>
      </c>
      <c r="K1607" s="2" t="str">
        <f>IF(H1607="","",IFERROR(INDEX(Reff1,MATCH('Buku Besar'!H1607,Akun1,0)),""))</f>
        <v/>
      </c>
      <c r="L1607" s="331" t="str">
        <f>IF(H1607="","",IFERROR(INDEX(Penerimaan1,MATCH('Buku Besar'!H1607,Akun1,0)),""))</f>
        <v/>
      </c>
      <c r="M1607" s="331" t="str">
        <f>IF(H1607="","",IFERROR(INDEX(Pengeluaran1,MATCH('Buku Besar'!H1607,Akun1,0)),""))</f>
        <v/>
      </c>
    </row>
    <row r="1608" spans="1:13" x14ac:dyDescent="0.25">
      <c r="A1608" s="91" t="str">
        <f t="shared" ref="A1608:A1671" si="50">IFERROR(IF((MID(A1607,8,LEN(A1607)-7)+1)&lt;=COUNTIF(Kas_Harian,LEFT(A1607,6)),LEFT(A1607,6)&amp;"-"&amp;MID(A1607,8,LEN(A1607)-7)+1,""),"")</f>
        <v/>
      </c>
      <c r="B1608" s="330" t="str">
        <f>IF(A1608="","",IFERROR(INDEX(Tanggal,MATCH('Buku Besar'!A1608,Akun,0)),""))</f>
        <v/>
      </c>
      <c r="C1608" s="2" t="str">
        <f>IF(A1608="","",IFERROR(INDEX(Keterangan,MATCH('Buku Besar'!A1608,Akun,0)),""))</f>
        <v/>
      </c>
      <c r="D1608" s="2" t="str">
        <f>IF(A1608="","",IFERROR(INDEX(Reff,MATCH('Buku Besar'!A1608,Akun,0)),""))</f>
        <v/>
      </c>
      <c r="E1608" s="331" t="str">
        <f>IF(A1608="","",IFERROR(INDEX(Penerimaan,MATCH('Buku Besar'!A1608,Akun,0)),""))</f>
        <v/>
      </c>
      <c r="F1608" s="331" t="str">
        <f>IF(A1608="","",IFERROR(INDEX(Pengeluaran,MATCH('Buku Besar'!A1608,Akun,0)),""))</f>
        <v/>
      </c>
      <c r="H1608" s="91" t="str">
        <f t="shared" ref="H1608:H1671" si="51">IFERROR(IF((MID(H1607,8,LEN(H1607)-7)+1)&lt;=COUNTIF(Bank_Harian,LEFT(H1607,6)),LEFT(H1607,6)&amp;"-"&amp;MID(H1607,8,LEN(H1607)-7)+1,""),"")</f>
        <v/>
      </c>
      <c r="I1608" s="330" t="str">
        <f>IF(H1608="","",IFERROR(INDEX(Tanggal1,MATCH('Buku Besar'!H1608,Akun1,0)),""))</f>
        <v/>
      </c>
      <c r="J1608" s="2" t="str">
        <f>IF(H1608="","",IFERROR(INDEX(Keterangan1,MATCH('Buku Besar'!H1608,Akun1,0)),""))</f>
        <v/>
      </c>
      <c r="K1608" s="2" t="str">
        <f>IF(H1608="","",IFERROR(INDEX(Reff1,MATCH('Buku Besar'!H1608,Akun1,0)),""))</f>
        <v/>
      </c>
      <c r="L1608" s="331" t="str">
        <f>IF(H1608="","",IFERROR(INDEX(Penerimaan1,MATCH('Buku Besar'!H1608,Akun1,0)),""))</f>
        <v/>
      </c>
      <c r="M1608" s="331" t="str">
        <f>IF(H1608="","",IFERROR(INDEX(Pengeluaran1,MATCH('Buku Besar'!H1608,Akun1,0)),""))</f>
        <v/>
      </c>
    </row>
    <row r="1609" spans="1:13" x14ac:dyDescent="0.25">
      <c r="A1609" s="91" t="str">
        <f t="shared" si="50"/>
        <v/>
      </c>
      <c r="B1609" s="330" t="str">
        <f>IF(A1609="","",IFERROR(INDEX(Tanggal,MATCH('Buku Besar'!A1609,Akun,0)),""))</f>
        <v/>
      </c>
      <c r="C1609" s="2" t="str">
        <f>IF(A1609="","",IFERROR(INDEX(Keterangan,MATCH('Buku Besar'!A1609,Akun,0)),""))</f>
        <v/>
      </c>
      <c r="D1609" s="2" t="str">
        <f>IF(A1609="","",IFERROR(INDEX(Reff,MATCH('Buku Besar'!A1609,Akun,0)),""))</f>
        <v/>
      </c>
      <c r="E1609" s="331" t="str">
        <f>IF(A1609="","",IFERROR(INDEX(Penerimaan,MATCH('Buku Besar'!A1609,Akun,0)),""))</f>
        <v/>
      </c>
      <c r="F1609" s="331" t="str">
        <f>IF(A1609="","",IFERROR(INDEX(Pengeluaran,MATCH('Buku Besar'!A1609,Akun,0)),""))</f>
        <v/>
      </c>
      <c r="H1609" s="91" t="str">
        <f t="shared" si="51"/>
        <v/>
      </c>
      <c r="I1609" s="330" t="str">
        <f>IF(H1609="","",IFERROR(INDEX(Tanggal1,MATCH('Buku Besar'!H1609,Akun1,0)),""))</f>
        <v/>
      </c>
      <c r="J1609" s="2" t="str">
        <f>IF(H1609="","",IFERROR(INDEX(Keterangan1,MATCH('Buku Besar'!H1609,Akun1,0)),""))</f>
        <v/>
      </c>
      <c r="K1609" s="2" t="str">
        <f>IF(H1609="","",IFERROR(INDEX(Reff1,MATCH('Buku Besar'!H1609,Akun1,0)),""))</f>
        <v/>
      </c>
      <c r="L1609" s="331" t="str">
        <f>IF(H1609="","",IFERROR(INDEX(Penerimaan1,MATCH('Buku Besar'!H1609,Akun1,0)),""))</f>
        <v/>
      </c>
      <c r="M1609" s="331" t="str">
        <f>IF(H1609="","",IFERROR(INDEX(Pengeluaran1,MATCH('Buku Besar'!H1609,Akun1,0)),""))</f>
        <v/>
      </c>
    </row>
    <row r="1610" spans="1:13" x14ac:dyDescent="0.25">
      <c r="A1610" s="91" t="str">
        <f t="shared" si="50"/>
        <v/>
      </c>
      <c r="B1610" s="330" t="str">
        <f>IF(A1610="","",IFERROR(INDEX(Tanggal,MATCH('Buku Besar'!A1610,Akun,0)),""))</f>
        <v/>
      </c>
      <c r="C1610" s="2" t="str">
        <f>IF(A1610="","",IFERROR(INDEX(Keterangan,MATCH('Buku Besar'!A1610,Akun,0)),""))</f>
        <v/>
      </c>
      <c r="D1610" s="2" t="str">
        <f>IF(A1610="","",IFERROR(INDEX(Reff,MATCH('Buku Besar'!A1610,Akun,0)),""))</f>
        <v/>
      </c>
      <c r="E1610" s="331" t="str">
        <f>IF(A1610="","",IFERROR(INDEX(Penerimaan,MATCH('Buku Besar'!A1610,Akun,0)),""))</f>
        <v/>
      </c>
      <c r="F1610" s="331" t="str">
        <f>IF(A1610="","",IFERROR(INDEX(Pengeluaran,MATCH('Buku Besar'!A1610,Akun,0)),""))</f>
        <v/>
      </c>
      <c r="H1610" s="91" t="str">
        <f t="shared" si="51"/>
        <v/>
      </c>
      <c r="I1610" s="330" t="str">
        <f>IF(H1610="","",IFERROR(INDEX(Tanggal1,MATCH('Buku Besar'!H1610,Akun1,0)),""))</f>
        <v/>
      </c>
      <c r="J1610" s="2" t="str">
        <f>IF(H1610="","",IFERROR(INDEX(Keterangan1,MATCH('Buku Besar'!H1610,Akun1,0)),""))</f>
        <v/>
      </c>
      <c r="K1610" s="2" t="str">
        <f>IF(H1610="","",IFERROR(INDEX(Reff1,MATCH('Buku Besar'!H1610,Akun1,0)),""))</f>
        <v/>
      </c>
      <c r="L1610" s="331" t="str">
        <f>IF(H1610="","",IFERROR(INDEX(Penerimaan1,MATCH('Buku Besar'!H1610,Akun1,0)),""))</f>
        <v/>
      </c>
      <c r="M1610" s="331" t="str">
        <f>IF(H1610="","",IFERROR(INDEX(Pengeluaran1,MATCH('Buku Besar'!H1610,Akun1,0)),""))</f>
        <v/>
      </c>
    </row>
    <row r="1611" spans="1:13" x14ac:dyDescent="0.25">
      <c r="A1611" s="91" t="str">
        <f t="shared" si="50"/>
        <v/>
      </c>
      <c r="B1611" s="330" t="str">
        <f>IF(A1611="","",IFERROR(INDEX(Tanggal,MATCH('Buku Besar'!A1611,Akun,0)),""))</f>
        <v/>
      </c>
      <c r="C1611" s="2" t="str">
        <f>IF(A1611="","",IFERROR(INDEX(Keterangan,MATCH('Buku Besar'!A1611,Akun,0)),""))</f>
        <v/>
      </c>
      <c r="D1611" s="2" t="str">
        <f>IF(A1611="","",IFERROR(INDEX(Reff,MATCH('Buku Besar'!A1611,Akun,0)),""))</f>
        <v/>
      </c>
      <c r="E1611" s="331" t="str">
        <f>IF(A1611="","",IFERROR(INDEX(Penerimaan,MATCH('Buku Besar'!A1611,Akun,0)),""))</f>
        <v/>
      </c>
      <c r="F1611" s="331" t="str">
        <f>IF(A1611="","",IFERROR(INDEX(Pengeluaran,MATCH('Buku Besar'!A1611,Akun,0)),""))</f>
        <v/>
      </c>
      <c r="H1611" s="91" t="str">
        <f t="shared" si="51"/>
        <v/>
      </c>
      <c r="I1611" s="330" t="str">
        <f>IF(H1611="","",IFERROR(INDEX(Tanggal1,MATCH('Buku Besar'!H1611,Akun1,0)),""))</f>
        <v/>
      </c>
      <c r="J1611" s="2" t="str">
        <f>IF(H1611="","",IFERROR(INDEX(Keterangan1,MATCH('Buku Besar'!H1611,Akun1,0)),""))</f>
        <v/>
      </c>
      <c r="K1611" s="2" t="str">
        <f>IF(H1611="","",IFERROR(INDEX(Reff1,MATCH('Buku Besar'!H1611,Akun1,0)),""))</f>
        <v/>
      </c>
      <c r="L1611" s="331" t="str">
        <f>IF(H1611="","",IFERROR(INDEX(Penerimaan1,MATCH('Buku Besar'!H1611,Akun1,0)),""))</f>
        <v/>
      </c>
      <c r="M1611" s="331" t="str">
        <f>IF(H1611="","",IFERROR(INDEX(Pengeluaran1,MATCH('Buku Besar'!H1611,Akun1,0)),""))</f>
        <v/>
      </c>
    </row>
    <row r="1612" spans="1:13" x14ac:dyDescent="0.25">
      <c r="A1612" s="91" t="str">
        <f t="shared" si="50"/>
        <v/>
      </c>
      <c r="B1612" s="330" t="str">
        <f>IF(A1612="","",IFERROR(INDEX(Tanggal,MATCH('Buku Besar'!A1612,Akun,0)),""))</f>
        <v/>
      </c>
      <c r="C1612" s="2" t="str">
        <f>IF(A1612="","",IFERROR(INDEX(Keterangan,MATCH('Buku Besar'!A1612,Akun,0)),""))</f>
        <v/>
      </c>
      <c r="D1612" s="2" t="str">
        <f>IF(A1612="","",IFERROR(INDEX(Reff,MATCH('Buku Besar'!A1612,Akun,0)),""))</f>
        <v/>
      </c>
      <c r="E1612" s="331" t="str">
        <f>IF(A1612="","",IFERROR(INDEX(Penerimaan,MATCH('Buku Besar'!A1612,Akun,0)),""))</f>
        <v/>
      </c>
      <c r="F1612" s="331" t="str">
        <f>IF(A1612="","",IFERROR(INDEX(Pengeluaran,MATCH('Buku Besar'!A1612,Akun,0)),""))</f>
        <v/>
      </c>
      <c r="H1612" s="91" t="str">
        <f t="shared" si="51"/>
        <v/>
      </c>
      <c r="I1612" s="330" t="str">
        <f>IF(H1612="","",IFERROR(INDEX(Tanggal1,MATCH('Buku Besar'!H1612,Akun1,0)),""))</f>
        <v/>
      </c>
      <c r="J1612" s="2" t="str">
        <f>IF(H1612="","",IFERROR(INDEX(Keterangan1,MATCH('Buku Besar'!H1612,Akun1,0)),""))</f>
        <v/>
      </c>
      <c r="K1612" s="2" t="str">
        <f>IF(H1612="","",IFERROR(INDEX(Reff1,MATCH('Buku Besar'!H1612,Akun1,0)),""))</f>
        <v/>
      </c>
      <c r="L1612" s="331" t="str">
        <f>IF(H1612="","",IFERROR(INDEX(Penerimaan1,MATCH('Buku Besar'!H1612,Akun1,0)),""))</f>
        <v/>
      </c>
      <c r="M1612" s="331" t="str">
        <f>IF(H1612="","",IFERROR(INDEX(Pengeluaran1,MATCH('Buku Besar'!H1612,Akun1,0)),""))</f>
        <v/>
      </c>
    </row>
    <row r="1613" spans="1:13" x14ac:dyDescent="0.25">
      <c r="A1613" s="91" t="str">
        <f t="shared" si="50"/>
        <v/>
      </c>
      <c r="B1613" s="330" t="str">
        <f>IF(A1613="","",IFERROR(INDEX(Tanggal,MATCH('Buku Besar'!A1613,Akun,0)),""))</f>
        <v/>
      </c>
      <c r="C1613" s="2" t="str">
        <f>IF(A1613="","",IFERROR(INDEX(Keterangan,MATCH('Buku Besar'!A1613,Akun,0)),""))</f>
        <v/>
      </c>
      <c r="D1613" s="2" t="str">
        <f>IF(A1613="","",IFERROR(INDEX(Reff,MATCH('Buku Besar'!A1613,Akun,0)),""))</f>
        <v/>
      </c>
      <c r="E1613" s="331" t="str">
        <f>IF(A1613="","",IFERROR(INDEX(Penerimaan,MATCH('Buku Besar'!A1613,Akun,0)),""))</f>
        <v/>
      </c>
      <c r="F1613" s="331" t="str">
        <f>IF(A1613="","",IFERROR(INDEX(Pengeluaran,MATCH('Buku Besar'!A1613,Akun,0)),""))</f>
        <v/>
      </c>
      <c r="H1613" s="91" t="str">
        <f t="shared" si="51"/>
        <v/>
      </c>
      <c r="I1613" s="330" t="str">
        <f>IF(H1613="","",IFERROR(INDEX(Tanggal1,MATCH('Buku Besar'!H1613,Akun1,0)),""))</f>
        <v/>
      </c>
      <c r="J1613" s="2" t="str">
        <f>IF(H1613="","",IFERROR(INDEX(Keterangan1,MATCH('Buku Besar'!H1613,Akun1,0)),""))</f>
        <v/>
      </c>
      <c r="K1613" s="2" t="str">
        <f>IF(H1613="","",IFERROR(INDEX(Reff1,MATCH('Buku Besar'!H1613,Akun1,0)),""))</f>
        <v/>
      </c>
      <c r="L1613" s="331" t="str">
        <f>IF(H1613="","",IFERROR(INDEX(Penerimaan1,MATCH('Buku Besar'!H1613,Akun1,0)),""))</f>
        <v/>
      </c>
      <c r="M1613" s="331" t="str">
        <f>IF(H1613="","",IFERROR(INDEX(Pengeluaran1,MATCH('Buku Besar'!H1613,Akun1,0)),""))</f>
        <v/>
      </c>
    </row>
    <row r="1614" spans="1:13" x14ac:dyDescent="0.25">
      <c r="A1614" s="91" t="str">
        <f t="shared" si="50"/>
        <v/>
      </c>
      <c r="B1614" s="330" t="str">
        <f>IF(A1614="","",IFERROR(INDEX(Tanggal,MATCH('Buku Besar'!A1614,Akun,0)),""))</f>
        <v/>
      </c>
      <c r="C1614" s="2" t="str">
        <f>IF(A1614="","",IFERROR(INDEX(Keterangan,MATCH('Buku Besar'!A1614,Akun,0)),""))</f>
        <v/>
      </c>
      <c r="D1614" s="2" t="str">
        <f>IF(A1614="","",IFERROR(INDEX(Reff,MATCH('Buku Besar'!A1614,Akun,0)),""))</f>
        <v/>
      </c>
      <c r="E1614" s="331" t="str">
        <f>IF(A1614="","",IFERROR(INDEX(Penerimaan,MATCH('Buku Besar'!A1614,Akun,0)),""))</f>
        <v/>
      </c>
      <c r="F1614" s="331" t="str">
        <f>IF(A1614="","",IFERROR(INDEX(Pengeluaran,MATCH('Buku Besar'!A1614,Akun,0)),""))</f>
        <v/>
      </c>
      <c r="H1614" s="91" t="str">
        <f t="shared" si="51"/>
        <v/>
      </c>
      <c r="I1614" s="330" t="str">
        <f>IF(H1614="","",IFERROR(INDEX(Tanggal1,MATCH('Buku Besar'!H1614,Akun1,0)),""))</f>
        <v/>
      </c>
      <c r="J1614" s="2" t="str">
        <f>IF(H1614="","",IFERROR(INDEX(Keterangan1,MATCH('Buku Besar'!H1614,Akun1,0)),""))</f>
        <v/>
      </c>
      <c r="K1614" s="2" t="str">
        <f>IF(H1614="","",IFERROR(INDEX(Reff1,MATCH('Buku Besar'!H1614,Akun1,0)),""))</f>
        <v/>
      </c>
      <c r="L1614" s="331" t="str">
        <f>IF(H1614="","",IFERROR(INDEX(Penerimaan1,MATCH('Buku Besar'!H1614,Akun1,0)),""))</f>
        <v/>
      </c>
      <c r="M1614" s="331" t="str">
        <f>IF(H1614="","",IFERROR(INDEX(Pengeluaran1,MATCH('Buku Besar'!H1614,Akun1,0)),""))</f>
        <v/>
      </c>
    </row>
    <row r="1615" spans="1:13" x14ac:dyDescent="0.25">
      <c r="A1615" s="91" t="str">
        <f t="shared" si="50"/>
        <v/>
      </c>
      <c r="B1615" s="330" t="str">
        <f>IF(A1615="","",IFERROR(INDEX(Tanggal,MATCH('Buku Besar'!A1615,Akun,0)),""))</f>
        <v/>
      </c>
      <c r="C1615" s="2" t="str">
        <f>IF(A1615="","",IFERROR(INDEX(Keterangan,MATCH('Buku Besar'!A1615,Akun,0)),""))</f>
        <v/>
      </c>
      <c r="D1615" s="2" t="str">
        <f>IF(A1615="","",IFERROR(INDEX(Reff,MATCH('Buku Besar'!A1615,Akun,0)),""))</f>
        <v/>
      </c>
      <c r="E1615" s="331" t="str">
        <f>IF(A1615="","",IFERROR(INDEX(Penerimaan,MATCH('Buku Besar'!A1615,Akun,0)),""))</f>
        <v/>
      </c>
      <c r="F1615" s="331" t="str">
        <f>IF(A1615="","",IFERROR(INDEX(Pengeluaran,MATCH('Buku Besar'!A1615,Akun,0)),""))</f>
        <v/>
      </c>
      <c r="H1615" s="91" t="str">
        <f t="shared" si="51"/>
        <v/>
      </c>
      <c r="I1615" s="330" t="str">
        <f>IF(H1615="","",IFERROR(INDEX(Tanggal1,MATCH('Buku Besar'!H1615,Akun1,0)),""))</f>
        <v/>
      </c>
      <c r="J1615" s="2" t="str">
        <f>IF(H1615="","",IFERROR(INDEX(Keterangan1,MATCH('Buku Besar'!H1615,Akun1,0)),""))</f>
        <v/>
      </c>
      <c r="K1615" s="2" t="str">
        <f>IF(H1615="","",IFERROR(INDEX(Reff1,MATCH('Buku Besar'!H1615,Akun1,0)),""))</f>
        <v/>
      </c>
      <c r="L1615" s="331" t="str">
        <f>IF(H1615="","",IFERROR(INDEX(Penerimaan1,MATCH('Buku Besar'!H1615,Akun1,0)),""))</f>
        <v/>
      </c>
      <c r="M1615" s="331" t="str">
        <f>IF(H1615="","",IFERROR(INDEX(Pengeluaran1,MATCH('Buku Besar'!H1615,Akun1,0)),""))</f>
        <v/>
      </c>
    </row>
    <row r="1616" spans="1:13" x14ac:dyDescent="0.25">
      <c r="A1616" s="91" t="str">
        <f t="shared" si="50"/>
        <v/>
      </c>
      <c r="B1616" s="330" t="str">
        <f>IF(A1616="","",IFERROR(INDEX(Tanggal,MATCH('Buku Besar'!A1616,Akun,0)),""))</f>
        <v/>
      </c>
      <c r="C1616" s="2" t="str">
        <f>IF(A1616="","",IFERROR(INDEX(Keterangan,MATCH('Buku Besar'!A1616,Akun,0)),""))</f>
        <v/>
      </c>
      <c r="D1616" s="2" t="str">
        <f>IF(A1616="","",IFERROR(INDEX(Reff,MATCH('Buku Besar'!A1616,Akun,0)),""))</f>
        <v/>
      </c>
      <c r="E1616" s="331" t="str">
        <f>IF(A1616="","",IFERROR(INDEX(Penerimaan,MATCH('Buku Besar'!A1616,Akun,0)),""))</f>
        <v/>
      </c>
      <c r="F1616" s="331" t="str">
        <f>IF(A1616="","",IFERROR(INDEX(Pengeluaran,MATCH('Buku Besar'!A1616,Akun,0)),""))</f>
        <v/>
      </c>
      <c r="H1616" s="91" t="str">
        <f t="shared" si="51"/>
        <v/>
      </c>
      <c r="I1616" s="330" t="str">
        <f>IF(H1616="","",IFERROR(INDEX(Tanggal1,MATCH('Buku Besar'!H1616,Akun1,0)),""))</f>
        <v/>
      </c>
      <c r="J1616" s="2" t="str">
        <f>IF(H1616="","",IFERROR(INDEX(Keterangan1,MATCH('Buku Besar'!H1616,Akun1,0)),""))</f>
        <v/>
      </c>
      <c r="K1616" s="2" t="str">
        <f>IF(H1616="","",IFERROR(INDEX(Reff1,MATCH('Buku Besar'!H1616,Akun1,0)),""))</f>
        <v/>
      </c>
      <c r="L1616" s="331" t="str">
        <f>IF(H1616="","",IFERROR(INDEX(Penerimaan1,MATCH('Buku Besar'!H1616,Akun1,0)),""))</f>
        <v/>
      </c>
      <c r="M1616" s="331" t="str">
        <f>IF(H1616="","",IFERROR(INDEX(Pengeluaran1,MATCH('Buku Besar'!H1616,Akun1,0)),""))</f>
        <v/>
      </c>
    </row>
    <row r="1617" spans="1:13" x14ac:dyDescent="0.25">
      <c r="A1617" s="91" t="str">
        <f t="shared" si="50"/>
        <v/>
      </c>
      <c r="B1617" s="330" t="str">
        <f>IF(A1617="","",IFERROR(INDEX(Tanggal,MATCH('Buku Besar'!A1617,Akun,0)),""))</f>
        <v/>
      </c>
      <c r="C1617" s="2" t="str">
        <f>IF(A1617="","",IFERROR(INDEX(Keterangan,MATCH('Buku Besar'!A1617,Akun,0)),""))</f>
        <v/>
      </c>
      <c r="D1617" s="2" t="str">
        <f>IF(A1617="","",IFERROR(INDEX(Reff,MATCH('Buku Besar'!A1617,Akun,0)),""))</f>
        <v/>
      </c>
      <c r="E1617" s="331" t="str">
        <f>IF(A1617="","",IFERROR(INDEX(Penerimaan,MATCH('Buku Besar'!A1617,Akun,0)),""))</f>
        <v/>
      </c>
      <c r="F1617" s="331" t="str">
        <f>IF(A1617="","",IFERROR(INDEX(Pengeluaran,MATCH('Buku Besar'!A1617,Akun,0)),""))</f>
        <v/>
      </c>
      <c r="H1617" s="91" t="str">
        <f t="shared" si="51"/>
        <v/>
      </c>
      <c r="I1617" s="330" t="str">
        <f>IF(H1617="","",IFERROR(INDEX(Tanggal1,MATCH('Buku Besar'!H1617,Akun1,0)),""))</f>
        <v/>
      </c>
      <c r="J1617" s="2" t="str">
        <f>IF(H1617="","",IFERROR(INDEX(Keterangan1,MATCH('Buku Besar'!H1617,Akun1,0)),""))</f>
        <v/>
      </c>
      <c r="K1617" s="2" t="str">
        <f>IF(H1617="","",IFERROR(INDEX(Reff1,MATCH('Buku Besar'!H1617,Akun1,0)),""))</f>
        <v/>
      </c>
      <c r="L1617" s="331" t="str">
        <f>IF(H1617="","",IFERROR(INDEX(Penerimaan1,MATCH('Buku Besar'!H1617,Akun1,0)),""))</f>
        <v/>
      </c>
      <c r="M1617" s="331" t="str">
        <f>IF(H1617="","",IFERROR(INDEX(Pengeluaran1,MATCH('Buku Besar'!H1617,Akun1,0)),""))</f>
        <v/>
      </c>
    </row>
    <row r="1618" spans="1:13" x14ac:dyDescent="0.25">
      <c r="A1618" s="91" t="str">
        <f t="shared" si="50"/>
        <v/>
      </c>
      <c r="B1618" s="330" t="str">
        <f>IF(A1618="","",IFERROR(INDEX(Tanggal,MATCH('Buku Besar'!A1618,Akun,0)),""))</f>
        <v/>
      </c>
      <c r="C1618" s="2" t="str">
        <f>IF(A1618="","",IFERROR(INDEX(Keterangan,MATCH('Buku Besar'!A1618,Akun,0)),""))</f>
        <v/>
      </c>
      <c r="D1618" s="2" t="str">
        <f>IF(A1618="","",IFERROR(INDEX(Reff,MATCH('Buku Besar'!A1618,Akun,0)),""))</f>
        <v/>
      </c>
      <c r="E1618" s="331" t="str">
        <f>IF(A1618="","",IFERROR(INDEX(Penerimaan,MATCH('Buku Besar'!A1618,Akun,0)),""))</f>
        <v/>
      </c>
      <c r="F1618" s="331" t="str">
        <f>IF(A1618="","",IFERROR(INDEX(Pengeluaran,MATCH('Buku Besar'!A1618,Akun,0)),""))</f>
        <v/>
      </c>
      <c r="H1618" s="91" t="str">
        <f t="shared" si="51"/>
        <v/>
      </c>
      <c r="I1618" s="330" t="str">
        <f>IF(H1618="","",IFERROR(INDEX(Tanggal1,MATCH('Buku Besar'!H1618,Akun1,0)),""))</f>
        <v/>
      </c>
      <c r="J1618" s="2" t="str">
        <f>IF(H1618="","",IFERROR(INDEX(Keterangan1,MATCH('Buku Besar'!H1618,Akun1,0)),""))</f>
        <v/>
      </c>
      <c r="K1618" s="2" t="str">
        <f>IF(H1618="","",IFERROR(INDEX(Reff1,MATCH('Buku Besar'!H1618,Akun1,0)),""))</f>
        <v/>
      </c>
      <c r="L1618" s="331" t="str">
        <f>IF(H1618="","",IFERROR(INDEX(Penerimaan1,MATCH('Buku Besar'!H1618,Akun1,0)),""))</f>
        <v/>
      </c>
      <c r="M1618" s="331" t="str">
        <f>IF(H1618="","",IFERROR(INDEX(Pengeluaran1,MATCH('Buku Besar'!H1618,Akun1,0)),""))</f>
        <v/>
      </c>
    </row>
    <row r="1619" spans="1:13" x14ac:dyDescent="0.25">
      <c r="A1619" s="91" t="str">
        <f t="shared" si="50"/>
        <v/>
      </c>
      <c r="B1619" s="330" t="str">
        <f>IF(A1619="","",IFERROR(INDEX(Tanggal,MATCH('Buku Besar'!A1619,Akun,0)),""))</f>
        <v/>
      </c>
      <c r="C1619" s="2" t="str">
        <f>IF(A1619="","",IFERROR(INDEX(Keterangan,MATCH('Buku Besar'!A1619,Akun,0)),""))</f>
        <v/>
      </c>
      <c r="D1619" s="2" t="str">
        <f>IF(A1619="","",IFERROR(INDEX(Reff,MATCH('Buku Besar'!A1619,Akun,0)),""))</f>
        <v/>
      </c>
      <c r="E1619" s="331" t="str">
        <f>IF(A1619="","",IFERROR(INDEX(Penerimaan,MATCH('Buku Besar'!A1619,Akun,0)),""))</f>
        <v/>
      </c>
      <c r="F1619" s="331" t="str">
        <f>IF(A1619="","",IFERROR(INDEX(Pengeluaran,MATCH('Buku Besar'!A1619,Akun,0)),""))</f>
        <v/>
      </c>
      <c r="H1619" s="91" t="str">
        <f t="shared" si="51"/>
        <v/>
      </c>
      <c r="I1619" s="330" t="str">
        <f>IF(H1619="","",IFERROR(INDEX(Tanggal1,MATCH('Buku Besar'!H1619,Akun1,0)),""))</f>
        <v/>
      </c>
      <c r="J1619" s="2" t="str">
        <f>IF(H1619="","",IFERROR(INDEX(Keterangan1,MATCH('Buku Besar'!H1619,Akun1,0)),""))</f>
        <v/>
      </c>
      <c r="K1619" s="2" t="str">
        <f>IF(H1619="","",IFERROR(INDEX(Reff1,MATCH('Buku Besar'!H1619,Akun1,0)),""))</f>
        <v/>
      </c>
      <c r="L1619" s="331" t="str">
        <f>IF(H1619="","",IFERROR(INDEX(Penerimaan1,MATCH('Buku Besar'!H1619,Akun1,0)),""))</f>
        <v/>
      </c>
      <c r="M1619" s="331" t="str">
        <f>IF(H1619="","",IFERROR(INDEX(Pengeluaran1,MATCH('Buku Besar'!H1619,Akun1,0)),""))</f>
        <v/>
      </c>
    </row>
    <row r="1620" spans="1:13" x14ac:dyDescent="0.25">
      <c r="A1620" s="91" t="str">
        <f t="shared" si="50"/>
        <v/>
      </c>
      <c r="B1620" s="330" t="str">
        <f>IF(A1620="","",IFERROR(INDEX(Tanggal,MATCH('Buku Besar'!A1620,Akun,0)),""))</f>
        <v/>
      </c>
      <c r="C1620" s="2" t="str">
        <f>IF(A1620="","",IFERROR(INDEX(Keterangan,MATCH('Buku Besar'!A1620,Akun,0)),""))</f>
        <v/>
      </c>
      <c r="D1620" s="2" t="str">
        <f>IF(A1620="","",IFERROR(INDEX(Reff,MATCH('Buku Besar'!A1620,Akun,0)),""))</f>
        <v/>
      </c>
      <c r="E1620" s="331" t="str">
        <f>IF(A1620="","",IFERROR(INDEX(Penerimaan,MATCH('Buku Besar'!A1620,Akun,0)),""))</f>
        <v/>
      </c>
      <c r="F1620" s="331" t="str">
        <f>IF(A1620="","",IFERROR(INDEX(Pengeluaran,MATCH('Buku Besar'!A1620,Akun,0)),""))</f>
        <v/>
      </c>
      <c r="H1620" s="91" t="str">
        <f t="shared" si="51"/>
        <v/>
      </c>
      <c r="I1620" s="330" t="str">
        <f>IF(H1620="","",IFERROR(INDEX(Tanggal1,MATCH('Buku Besar'!H1620,Akun1,0)),""))</f>
        <v/>
      </c>
      <c r="J1620" s="2" t="str">
        <f>IF(H1620="","",IFERROR(INDEX(Keterangan1,MATCH('Buku Besar'!H1620,Akun1,0)),""))</f>
        <v/>
      </c>
      <c r="K1620" s="2" t="str">
        <f>IF(H1620="","",IFERROR(INDEX(Reff1,MATCH('Buku Besar'!H1620,Akun1,0)),""))</f>
        <v/>
      </c>
      <c r="L1620" s="331" t="str">
        <f>IF(H1620="","",IFERROR(INDEX(Penerimaan1,MATCH('Buku Besar'!H1620,Akun1,0)),""))</f>
        <v/>
      </c>
      <c r="M1620" s="331" t="str">
        <f>IF(H1620="","",IFERROR(INDEX(Pengeluaran1,MATCH('Buku Besar'!H1620,Akun1,0)),""))</f>
        <v/>
      </c>
    </row>
    <row r="1621" spans="1:13" x14ac:dyDescent="0.25">
      <c r="A1621" s="91" t="str">
        <f t="shared" si="50"/>
        <v/>
      </c>
      <c r="B1621" s="330" t="str">
        <f>IF(A1621="","",IFERROR(INDEX(Tanggal,MATCH('Buku Besar'!A1621,Akun,0)),""))</f>
        <v/>
      </c>
      <c r="C1621" s="2" t="str">
        <f>IF(A1621="","",IFERROR(INDEX(Keterangan,MATCH('Buku Besar'!A1621,Akun,0)),""))</f>
        <v/>
      </c>
      <c r="D1621" s="2" t="str">
        <f>IF(A1621="","",IFERROR(INDEX(Reff,MATCH('Buku Besar'!A1621,Akun,0)),""))</f>
        <v/>
      </c>
      <c r="E1621" s="331" t="str">
        <f>IF(A1621="","",IFERROR(INDEX(Penerimaan,MATCH('Buku Besar'!A1621,Akun,0)),""))</f>
        <v/>
      </c>
      <c r="F1621" s="331" t="str">
        <f>IF(A1621="","",IFERROR(INDEX(Pengeluaran,MATCH('Buku Besar'!A1621,Akun,0)),""))</f>
        <v/>
      </c>
      <c r="H1621" s="91" t="str">
        <f t="shared" si="51"/>
        <v/>
      </c>
      <c r="I1621" s="330" t="str">
        <f>IF(H1621="","",IFERROR(INDEX(Tanggal1,MATCH('Buku Besar'!H1621,Akun1,0)),""))</f>
        <v/>
      </c>
      <c r="J1621" s="2" t="str">
        <f>IF(H1621="","",IFERROR(INDEX(Keterangan1,MATCH('Buku Besar'!H1621,Akun1,0)),""))</f>
        <v/>
      </c>
      <c r="K1621" s="2" t="str">
        <f>IF(H1621="","",IFERROR(INDEX(Reff1,MATCH('Buku Besar'!H1621,Akun1,0)),""))</f>
        <v/>
      </c>
      <c r="L1621" s="331" t="str">
        <f>IF(H1621="","",IFERROR(INDEX(Penerimaan1,MATCH('Buku Besar'!H1621,Akun1,0)),""))</f>
        <v/>
      </c>
      <c r="M1621" s="331" t="str">
        <f>IF(H1621="","",IFERROR(INDEX(Pengeluaran1,MATCH('Buku Besar'!H1621,Akun1,0)),""))</f>
        <v/>
      </c>
    </row>
    <row r="1622" spans="1:13" x14ac:dyDescent="0.25">
      <c r="A1622" s="91" t="str">
        <f t="shared" si="50"/>
        <v/>
      </c>
      <c r="B1622" s="330" t="str">
        <f>IF(A1622="","",IFERROR(INDEX(Tanggal,MATCH('Buku Besar'!A1622,Akun,0)),""))</f>
        <v/>
      </c>
      <c r="C1622" s="2" t="str">
        <f>IF(A1622="","",IFERROR(INDEX(Keterangan,MATCH('Buku Besar'!A1622,Akun,0)),""))</f>
        <v/>
      </c>
      <c r="D1622" s="2" t="str">
        <f>IF(A1622="","",IFERROR(INDEX(Reff,MATCH('Buku Besar'!A1622,Akun,0)),""))</f>
        <v/>
      </c>
      <c r="E1622" s="331" t="str">
        <f>IF(A1622="","",IFERROR(INDEX(Penerimaan,MATCH('Buku Besar'!A1622,Akun,0)),""))</f>
        <v/>
      </c>
      <c r="F1622" s="331" t="str">
        <f>IF(A1622="","",IFERROR(INDEX(Pengeluaran,MATCH('Buku Besar'!A1622,Akun,0)),""))</f>
        <v/>
      </c>
      <c r="H1622" s="91" t="str">
        <f t="shared" si="51"/>
        <v/>
      </c>
      <c r="I1622" s="330" t="str">
        <f>IF(H1622="","",IFERROR(INDEX(Tanggal1,MATCH('Buku Besar'!H1622,Akun1,0)),""))</f>
        <v/>
      </c>
      <c r="J1622" s="2" t="str">
        <f>IF(H1622="","",IFERROR(INDEX(Keterangan1,MATCH('Buku Besar'!H1622,Akun1,0)),""))</f>
        <v/>
      </c>
      <c r="K1622" s="2" t="str">
        <f>IF(H1622="","",IFERROR(INDEX(Reff1,MATCH('Buku Besar'!H1622,Akun1,0)),""))</f>
        <v/>
      </c>
      <c r="L1622" s="331" t="str">
        <f>IF(H1622="","",IFERROR(INDEX(Penerimaan1,MATCH('Buku Besar'!H1622,Akun1,0)),""))</f>
        <v/>
      </c>
      <c r="M1622" s="331" t="str">
        <f>IF(H1622="","",IFERROR(INDEX(Pengeluaran1,MATCH('Buku Besar'!H1622,Akun1,0)),""))</f>
        <v/>
      </c>
    </row>
    <row r="1623" spans="1:13" x14ac:dyDescent="0.25">
      <c r="A1623" s="91" t="str">
        <f t="shared" si="50"/>
        <v/>
      </c>
      <c r="B1623" s="330" t="str">
        <f>IF(A1623="","",IFERROR(INDEX(Tanggal,MATCH('Buku Besar'!A1623,Akun,0)),""))</f>
        <v/>
      </c>
      <c r="C1623" s="2" t="str">
        <f>IF(A1623="","",IFERROR(INDEX(Keterangan,MATCH('Buku Besar'!A1623,Akun,0)),""))</f>
        <v/>
      </c>
      <c r="D1623" s="2" t="str">
        <f>IF(A1623="","",IFERROR(INDEX(Reff,MATCH('Buku Besar'!A1623,Akun,0)),""))</f>
        <v/>
      </c>
      <c r="E1623" s="331" t="str">
        <f>IF(A1623="","",IFERROR(INDEX(Penerimaan,MATCH('Buku Besar'!A1623,Akun,0)),""))</f>
        <v/>
      </c>
      <c r="F1623" s="331" t="str">
        <f>IF(A1623="","",IFERROR(INDEX(Pengeluaran,MATCH('Buku Besar'!A1623,Akun,0)),""))</f>
        <v/>
      </c>
      <c r="H1623" s="91" t="str">
        <f t="shared" si="51"/>
        <v/>
      </c>
      <c r="I1623" s="330" t="str">
        <f>IF(H1623="","",IFERROR(INDEX(Tanggal1,MATCH('Buku Besar'!H1623,Akun1,0)),""))</f>
        <v/>
      </c>
      <c r="J1623" s="2" t="str">
        <f>IF(H1623="","",IFERROR(INDEX(Keterangan1,MATCH('Buku Besar'!H1623,Akun1,0)),""))</f>
        <v/>
      </c>
      <c r="K1623" s="2" t="str">
        <f>IF(H1623="","",IFERROR(INDEX(Reff1,MATCH('Buku Besar'!H1623,Akun1,0)),""))</f>
        <v/>
      </c>
      <c r="L1623" s="331" t="str">
        <f>IF(H1623="","",IFERROR(INDEX(Penerimaan1,MATCH('Buku Besar'!H1623,Akun1,0)),""))</f>
        <v/>
      </c>
      <c r="M1623" s="331" t="str">
        <f>IF(H1623="","",IFERROR(INDEX(Pengeluaran1,MATCH('Buku Besar'!H1623,Akun1,0)),""))</f>
        <v/>
      </c>
    </row>
    <row r="1624" spans="1:13" x14ac:dyDescent="0.25">
      <c r="A1624" s="91" t="str">
        <f t="shared" si="50"/>
        <v/>
      </c>
      <c r="B1624" s="330" t="str">
        <f>IF(A1624="","",IFERROR(INDEX(Tanggal,MATCH('Buku Besar'!A1624,Akun,0)),""))</f>
        <v/>
      </c>
      <c r="C1624" s="2" t="str">
        <f>IF(A1624="","",IFERROR(INDEX(Keterangan,MATCH('Buku Besar'!A1624,Akun,0)),""))</f>
        <v/>
      </c>
      <c r="D1624" s="2" t="str">
        <f>IF(A1624="","",IFERROR(INDEX(Reff,MATCH('Buku Besar'!A1624,Akun,0)),""))</f>
        <v/>
      </c>
      <c r="E1624" s="331" t="str">
        <f>IF(A1624="","",IFERROR(INDEX(Penerimaan,MATCH('Buku Besar'!A1624,Akun,0)),""))</f>
        <v/>
      </c>
      <c r="F1624" s="331" t="str">
        <f>IF(A1624="","",IFERROR(INDEX(Pengeluaran,MATCH('Buku Besar'!A1624,Akun,0)),""))</f>
        <v/>
      </c>
      <c r="H1624" s="91" t="str">
        <f t="shared" si="51"/>
        <v/>
      </c>
      <c r="I1624" s="330" t="str">
        <f>IF(H1624="","",IFERROR(INDEX(Tanggal1,MATCH('Buku Besar'!H1624,Akun1,0)),""))</f>
        <v/>
      </c>
      <c r="J1624" s="2" t="str">
        <f>IF(H1624="","",IFERROR(INDEX(Keterangan1,MATCH('Buku Besar'!H1624,Akun1,0)),""))</f>
        <v/>
      </c>
      <c r="K1624" s="2" t="str">
        <f>IF(H1624="","",IFERROR(INDEX(Reff1,MATCH('Buku Besar'!H1624,Akun1,0)),""))</f>
        <v/>
      </c>
      <c r="L1624" s="331" t="str">
        <f>IF(H1624="","",IFERROR(INDEX(Penerimaan1,MATCH('Buku Besar'!H1624,Akun1,0)),""))</f>
        <v/>
      </c>
      <c r="M1624" s="331" t="str">
        <f>IF(H1624="","",IFERROR(INDEX(Pengeluaran1,MATCH('Buku Besar'!H1624,Akun1,0)),""))</f>
        <v/>
      </c>
    </row>
    <row r="1625" spans="1:13" x14ac:dyDescent="0.25">
      <c r="A1625" s="91" t="str">
        <f t="shared" si="50"/>
        <v/>
      </c>
      <c r="B1625" s="330" t="str">
        <f>IF(A1625="","",IFERROR(INDEX(Tanggal,MATCH('Buku Besar'!A1625,Akun,0)),""))</f>
        <v/>
      </c>
      <c r="C1625" s="2" t="str">
        <f>IF(A1625="","",IFERROR(INDEX(Keterangan,MATCH('Buku Besar'!A1625,Akun,0)),""))</f>
        <v/>
      </c>
      <c r="D1625" s="2" t="str">
        <f>IF(A1625="","",IFERROR(INDEX(Reff,MATCH('Buku Besar'!A1625,Akun,0)),""))</f>
        <v/>
      </c>
      <c r="E1625" s="331" t="str">
        <f>IF(A1625="","",IFERROR(INDEX(Penerimaan,MATCH('Buku Besar'!A1625,Akun,0)),""))</f>
        <v/>
      </c>
      <c r="F1625" s="331" t="str">
        <f>IF(A1625="","",IFERROR(INDEX(Pengeluaran,MATCH('Buku Besar'!A1625,Akun,0)),""))</f>
        <v/>
      </c>
      <c r="H1625" s="91" t="str">
        <f t="shared" si="51"/>
        <v/>
      </c>
      <c r="I1625" s="330" t="str">
        <f>IF(H1625="","",IFERROR(INDEX(Tanggal1,MATCH('Buku Besar'!H1625,Akun1,0)),""))</f>
        <v/>
      </c>
      <c r="J1625" s="2" t="str">
        <f>IF(H1625="","",IFERROR(INDEX(Keterangan1,MATCH('Buku Besar'!H1625,Akun1,0)),""))</f>
        <v/>
      </c>
      <c r="K1625" s="2" t="str">
        <f>IF(H1625="","",IFERROR(INDEX(Reff1,MATCH('Buku Besar'!H1625,Akun1,0)),""))</f>
        <v/>
      </c>
      <c r="L1625" s="331" t="str">
        <f>IF(H1625="","",IFERROR(INDEX(Penerimaan1,MATCH('Buku Besar'!H1625,Akun1,0)),""))</f>
        <v/>
      </c>
      <c r="M1625" s="331" t="str">
        <f>IF(H1625="","",IFERROR(INDEX(Pengeluaran1,MATCH('Buku Besar'!H1625,Akun1,0)),""))</f>
        <v/>
      </c>
    </row>
    <row r="1626" spans="1:13" x14ac:dyDescent="0.25">
      <c r="A1626" s="91" t="str">
        <f t="shared" si="50"/>
        <v/>
      </c>
      <c r="B1626" s="330" t="str">
        <f>IF(A1626="","",IFERROR(INDEX(Tanggal,MATCH('Buku Besar'!A1626,Akun,0)),""))</f>
        <v/>
      </c>
      <c r="C1626" s="2" t="str">
        <f>IF(A1626="","",IFERROR(INDEX(Keterangan,MATCH('Buku Besar'!A1626,Akun,0)),""))</f>
        <v/>
      </c>
      <c r="D1626" s="2" t="str">
        <f>IF(A1626="","",IFERROR(INDEX(Reff,MATCH('Buku Besar'!A1626,Akun,0)),""))</f>
        <v/>
      </c>
      <c r="E1626" s="331" t="str">
        <f>IF(A1626="","",IFERROR(INDEX(Penerimaan,MATCH('Buku Besar'!A1626,Akun,0)),""))</f>
        <v/>
      </c>
      <c r="F1626" s="331" t="str">
        <f>IF(A1626="","",IFERROR(INDEX(Pengeluaran,MATCH('Buku Besar'!A1626,Akun,0)),""))</f>
        <v/>
      </c>
      <c r="H1626" s="91" t="str">
        <f t="shared" si="51"/>
        <v/>
      </c>
      <c r="I1626" s="330" t="str">
        <f>IF(H1626="","",IFERROR(INDEX(Tanggal1,MATCH('Buku Besar'!H1626,Akun1,0)),""))</f>
        <v/>
      </c>
      <c r="J1626" s="2" t="str">
        <f>IF(H1626="","",IFERROR(INDEX(Keterangan1,MATCH('Buku Besar'!H1626,Akun1,0)),""))</f>
        <v/>
      </c>
      <c r="K1626" s="2" t="str">
        <f>IF(H1626="","",IFERROR(INDEX(Reff1,MATCH('Buku Besar'!H1626,Akun1,0)),""))</f>
        <v/>
      </c>
      <c r="L1626" s="331" t="str">
        <f>IF(H1626="","",IFERROR(INDEX(Penerimaan1,MATCH('Buku Besar'!H1626,Akun1,0)),""))</f>
        <v/>
      </c>
      <c r="M1626" s="331" t="str">
        <f>IF(H1626="","",IFERROR(INDEX(Pengeluaran1,MATCH('Buku Besar'!H1626,Akun1,0)),""))</f>
        <v/>
      </c>
    </row>
    <row r="1627" spans="1:13" x14ac:dyDescent="0.25">
      <c r="A1627" s="91" t="str">
        <f t="shared" si="50"/>
        <v/>
      </c>
      <c r="B1627" s="330" t="str">
        <f>IF(A1627="","",IFERROR(INDEX(Tanggal,MATCH('Buku Besar'!A1627,Akun,0)),""))</f>
        <v/>
      </c>
      <c r="C1627" s="2" t="str">
        <f>IF(A1627="","",IFERROR(INDEX(Keterangan,MATCH('Buku Besar'!A1627,Akun,0)),""))</f>
        <v/>
      </c>
      <c r="D1627" s="2" t="str">
        <f>IF(A1627="","",IFERROR(INDEX(Reff,MATCH('Buku Besar'!A1627,Akun,0)),""))</f>
        <v/>
      </c>
      <c r="E1627" s="331" t="str">
        <f>IF(A1627="","",IFERROR(INDEX(Penerimaan,MATCH('Buku Besar'!A1627,Akun,0)),""))</f>
        <v/>
      </c>
      <c r="F1627" s="331" t="str">
        <f>IF(A1627="","",IFERROR(INDEX(Pengeluaran,MATCH('Buku Besar'!A1627,Akun,0)),""))</f>
        <v/>
      </c>
      <c r="H1627" s="91" t="str">
        <f t="shared" si="51"/>
        <v/>
      </c>
      <c r="I1627" s="330" t="str">
        <f>IF(H1627="","",IFERROR(INDEX(Tanggal1,MATCH('Buku Besar'!H1627,Akun1,0)),""))</f>
        <v/>
      </c>
      <c r="J1627" s="2" t="str">
        <f>IF(H1627="","",IFERROR(INDEX(Keterangan1,MATCH('Buku Besar'!H1627,Akun1,0)),""))</f>
        <v/>
      </c>
      <c r="K1627" s="2" t="str">
        <f>IF(H1627="","",IFERROR(INDEX(Reff1,MATCH('Buku Besar'!H1627,Akun1,0)),""))</f>
        <v/>
      </c>
      <c r="L1627" s="331" t="str">
        <f>IF(H1627="","",IFERROR(INDEX(Penerimaan1,MATCH('Buku Besar'!H1627,Akun1,0)),""))</f>
        <v/>
      </c>
      <c r="M1627" s="331" t="str">
        <f>IF(H1627="","",IFERROR(INDEX(Pengeluaran1,MATCH('Buku Besar'!H1627,Akun1,0)),""))</f>
        <v/>
      </c>
    </row>
    <row r="1628" spans="1:13" x14ac:dyDescent="0.25">
      <c r="A1628" s="91" t="str">
        <f t="shared" si="50"/>
        <v/>
      </c>
      <c r="B1628" s="330" t="str">
        <f>IF(A1628="","",IFERROR(INDEX(Tanggal,MATCH('Buku Besar'!A1628,Akun,0)),""))</f>
        <v/>
      </c>
      <c r="C1628" s="2" t="str">
        <f>IF(A1628="","",IFERROR(INDEX(Keterangan,MATCH('Buku Besar'!A1628,Akun,0)),""))</f>
        <v/>
      </c>
      <c r="D1628" s="2" t="str">
        <f>IF(A1628="","",IFERROR(INDEX(Reff,MATCH('Buku Besar'!A1628,Akun,0)),""))</f>
        <v/>
      </c>
      <c r="E1628" s="331" t="str">
        <f>IF(A1628="","",IFERROR(INDEX(Penerimaan,MATCH('Buku Besar'!A1628,Akun,0)),""))</f>
        <v/>
      </c>
      <c r="F1628" s="331" t="str">
        <f>IF(A1628="","",IFERROR(INDEX(Pengeluaran,MATCH('Buku Besar'!A1628,Akun,0)),""))</f>
        <v/>
      </c>
      <c r="H1628" s="91" t="str">
        <f t="shared" si="51"/>
        <v/>
      </c>
      <c r="I1628" s="330" t="str">
        <f>IF(H1628="","",IFERROR(INDEX(Tanggal1,MATCH('Buku Besar'!H1628,Akun1,0)),""))</f>
        <v/>
      </c>
      <c r="J1628" s="2" t="str">
        <f>IF(H1628="","",IFERROR(INDEX(Keterangan1,MATCH('Buku Besar'!H1628,Akun1,0)),""))</f>
        <v/>
      </c>
      <c r="K1628" s="2" t="str">
        <f>IF(H1628="","",IFERROR(INDEX(Reff1,MATCH('Buku Besar'!H1628,Akun1,0)),""))</f>
        <v/>
      </c>
      <c r="L1628" s="331" t="str">
        <f>IF(H1628="","",IFERROR(INDEX(Penerimaan1,MATCH('Buku Besar'!H1628,Akun1,0)),""))</f>
        <v/>
      </c>
      <c r="M1628" s="331" t="str">
        <f>IF(H1628="","",IFERROR(INDEX(Pengeluaran1,MATCH('Buku Besar'!H1628,Akun1,0)),""))</f>
        <v/>
      </c>
    </row>
    <row r="1629" spans="1:13" x14ac:dyDescent="0.25">
      <c r="A1629" s="91" t="str">
        <f t="shared" si="50"/>
        <v/>
      </c>
      <c r="B1629" s="330" t="str">
        <f>IF(A1629="","",IFERROR(INDEX(Tanggal,MATCH('Buku Besar'!A1629,Akun,0)),""))</f>
        <v/>
      </c>
      <c r="C1629" s="2" t="str">
        <f>IF(A1629="","",IFERROR(INDEX(Keterangan,MATCH('Buku Besar'!A1629,Akun,0)),""))</f>
        <v/>
      </c>
      <c r="D1629" s="2" t="str">
        <f>IF(A1629="","",IFERROR(INDEX(Reff,MATCH('Buku Besar'!A1629,Akun,0)),""))</f>
        <v/>
      </c>
      <c r="E1629" s="331" t="str">
        <f>IF(A1629="","",IFERROR(INDEX(Penerimaan,MATCH('Buku Besar'!A1629,Akun,0)),""))</f>
        <v/>
      </c>
      <c r="F1629" s="331" t="str">
        <f>IF(A1629="","",IFERROR(INDEX(Pengeluaran,MATCH('Buku Besar'!A1629,Akun,0)),""))</f>
        <v/>
      </c>
      <c r="H1629" s="91" t="str">
        <f t="shared" si="51"/>
        <v/>
      </c>
      <c r="I1629" s="330" t="str">
        <f>IF(H1629="","",IFERROR(INDEX(Tanggal1,MATCH('Buku Besar'!H1629,Akun1,0)),""))</f>
        <v/>
      </c>
      <c r="J1629" s="2" t="str">
        <f>IF(H1629="","",IFERROR(INDEX(Keterangan1,MATCH('Buku Besar'!H1629,Akun1,0)),""))</f>
        <v/>
      </c>
      <c r="K1629" s="2" t="str">
        <f>IF(H1629="","",IFERROR(INDEX(Reff1,MATCH('Buku Besar'!H1629,Akun1,0)),""))</f>
        <v/>
      </c>
      <c r="L1629" s="331" t="str">
        <f>IF(H1629="","",IFERROR(INDEX(Penerimaan1,MATCH('Buku Besar'!H1629,Akun1,0)),""))</f>
        <v/>
      </c>
      <c r="M1629" s="331" t="str">
        <f>IF(H1629="","",IFERROR(INDEX(Pengeluaran1,MATCH('Buku Besar'!H1629,Akun1,0)),""))</f>
        <v/>
      </c>
    </row>
    <row r="1630" spans="1:13" x14ac:dyDescent="0.25">
      <c r="A1630" s="91" t="str">
        <f t="shared" si="50"/>
        <v/>
      </c>
      <c r="B1630" s="330" t="str">
        <f>IF(A1630="","",IFERROR(INDEX(Tanggal,MATCH('Buku Besar'!A1630,Akun,0)),""))</f>
        <v/>
      </c>
      <c r="C1630" s="2" t="str">
        <f>IF(A1630="","",IFERROR(INDEX(Keterangan,MATCH('Buku Besar'!A1630,Akun,0)),""))</f>
        <v/>
      </c>
      <c r="D1630" s="2" t="str">
        <f>IF(A1630="","",IFERROR(INDEX(Reff,MATCH('Buku Besar'!A1630,Akun,0)),""))</f>
        <v/>
      </c>
      <c r="E1630" s="331" t="str">
        <f>IF(A1630="","",IFERROR(INDEX(Penerimaan,MATCH('Buku Besar'!A1630,Akun,0)),""))</f>
        <v/>
      </c>
      <c r="F1630" s="331" t="str">
        <f>IF(A1630="","",IFERROR(INDEX(Pengeluaran,MATCH('Buku Besar'!A1630,Akun,0)),""))</f>
        <v/>
      </c>
      <c r="H1630" s="91" t="str">
        <f t="shared" si="51"/>
        <v/>
      </c>
      <c r="I1630" s="330" t="str">
        <f>IF(H1630="","",IFERROR(INDEX(Tanggal1,MATCH('Buku Besar'!H1630,Akun1,0)),""))</f>
        <v/>
      </c>
      <c r="J1630" s="2" t="str">
        <f>IF(H1630="","",IFERROR(INDEX(Keterangan1,MATCH('Buku Besar'!H1630,Akun1,0)),""))</f>
        <v/>
      </c>
      <c r="K1630" s="2" t="str">
        <f>IF(H1630="","",IFERROR(INDEX(Reff1,MATCH('Buku Besar'!H1630,Akun1,0)),""))</f>
        <v/>
      </c>
      <c r="L1630" s="331" t="str">
        <f>IF(H1630="","",IFERROR(INDEX(Penerimaan1,MATCH('Buku Besar'!H1630,Akun1,0)),""))</f>
        <v/>
      </c>
      <c r="M1630" s="331" t="str">
        <f>IF(H1630="","",IFERROR(INDEX(Pengeluaran1,MATCH('Buku Besar'!H1630,Akun1,0)),""))</f>
        <v/>
      </c>
    </row>
    <row r="1631" spans="1:13" x14ac:dyDescent="0.25">
      <c r="A1631" s="91" t="str">
        <f t="shared" si="50"/>
        <v/>
      </c>
      <c r="B1631" s="330" t="str">
        <f>IF(A1631="","",IFERROR(INDEX(Tanggal,MATCH('Buku Besar'!A1631,Akun,0)),""))</f>
        <v/>
      </c>
      <c r="C1631" s="2" t="str">
        <f>IF(A1631="","",IFERROR(INDEX(Keterangan,MATCH('Buku Besar'!A1631,Akun,0)),""))</f>
        <v/>
      </c>
      <c r="D1631" s="2" t="str">
        <f>IF(A1631="","",IFERROR(INDEX(Reff,MATCH('Buku Besar'!A1631,Akun,0)),""))</f>
        <v/>
      </c>
      <c r="E1631" s="331" t="str">
        <f>IF(A1631="","",IFERROR(INDEX(Penerimaan,MATCH('Buku Besar'!A1631,Akun,0)),""))</f>
        <v/>
      </c>
      <c r="F1631" s="331" t="str">
        <f>IF(A1631="","",IFERROR(INDEX(Pengeluaran,MATCH('Buku Besar'!A1631,Akun,0)),""))</f>
        <v/>
      </c>
      <c r="H1631" s="91" t="str">
        <f t="shared" si="51"/>
        <v/>
      </c>
      <c r="I1631" s="330" t="str">
        <f>IF(H1631="","",IFERROR(INDEX(Tanggal1,MATCH('Buku Besar'!H1631,Akun1,0)),""))</f>
        <v/>
      </c>
      <c r="J1631" s="2" t="str">
        <f>IF(H1631="","",IFERROR(INDEX(Keterangan1,MATCH('Buku Besar'!H1631,Akun1,0)),""))</f>
        <v/>
      </c>
      <c r="K1631" s="2" t="str">
        <f>IF(H1631="","",IFERROR(INDEX(Reff1,MATCH('Buku Besar'!H1631,Akun1,0)),""))</f>
        <v/>
      </c>
      <c r="L1631" s="331" t="str">
        <f>IF(H1631="","",IFERROR(INDEX(Penerimaan1,MATCH('Buku Besar'!H1631,Akun1,0)),""))</f>
        <v/>
      </c>
      <c r="M1631" s="331" t="str">
        <f>IF(H1631="","",IFERROR(INDEX(Pengeluaran1,MATCH('Buku Besar'!H1631,Akun1,0)),""))</f>
        <v/>
      </c>
    </row>
    <row r="1632" spans="1:13" x14ac:dyDescent="0.25">
      <c r="A1632" s="91" t="str">
        <f t="shared" si="50"/>
        <v/>
      </c>
      <c r="B1632" s="330" t="str">
        <f>IF(A1632="","",IFERROR(INDEX(Tanggal,MATCH('Buku Besar'!A1632,Akun,0)),""))</f>
        <v/>
      </c>
      <c r="C1632" s="2" t="str">
        <f>IF(A1632="","",IFERROR(INDEX(Keterangan,MATCH('Buku Besar'!A1632,Akun,0)),""))</f>
        <v/>
      </c>
      <c r="D1632" s="2" t="str">
        <f>IF(A1632="","",IFERROR(INDEX(Reff,MATCH('Buku Besar'!A1632,Akun,0)),""))</f>
        <v/>
      </c>
      <c r="E1632" s="331" t="str">
        <f>IF(A1632="","",IFERROR(INDEX(Penerimaan,MATCH('Buku Besar'!A1632,Akun,0)),""))</f>
        <v/>
      </c>
      <c r="F1632" s="331" t="str">
        <f>IF(A1632="","",IFERROR(INDEX(Pengeluaran,MATCH('Buku Besar'!A1632,Akun,0)),""))</f>
        <v/>
      </c>
      <c r="H1632" s="91" t="str">
        <f t="shared" si="51"/>
        <v/>
      </c>
      <c r="I1632" s="330" t="str">
        <f>IF(H1632="","",IFERROR(INDEX(Tanggal1,MATCH('Buku Besar'!H1632,Akun1,0)),""))</f>
        <v/>
      </c>
      <c r="J1632" s="2" t="str">
        <f>IF(H1632="","",IFERROR(INDEX(Keterangan1,MATCH('Buku Besar'!H1632,Akun1,0)),""))</f>
        <v/>
      </c>
      <c r="K1632" s="2" t="str">
        <f>IF(H1632="","",IFERROR(INDEX(Reff1,MATCH('Buku Besar'!H1632,Akun1,0)),""))</f>
        <v/>
      </c>
      <c r="L1632" s="331" t="str">
        <f>IF(H1632="","",IFERROR(INDEX(Penerimaan1,MATCH('Buku Besar'!H1632,Akun1,0)),""))</f>
        <v/>
      </c>
      <c r="M1632" s="331" t="str">
        <f>IF(H1632="","",IFERROR(INDEX(Pengeluaran1,MATCH('Buku Besar'!H1632,Akun1,0)),""))</f>
        <v/>
      </c>
    </row>
    <row r="1633" spans="1:13" x14ac:dyDescent="0.25">
      <c r="A1633" s="91" t="str">
        <f t="shared" si="50"/>
        <v/>
      </c>
      <c r="B1633" s="330" t="str">
        <f>IF(A1633="","",IFERROR(INDEX(Tanggal,MATCH('Buku Besar'!A1633,Akun,0)),""))</f>
        <v/>
      </c>
      <c r="C1633" s="2" t="str">
        <f>IF(A1633="","",IFERROR(INDEX(Keterangan,MATCH('Buku Besar'!A1633,Akun,0)),""))</f>
        <v/>
      </c>
      <c r="D1633" s="2" t="str">
        <f>IF(A1633="","",IFERROR(INDEX(Reff,MATCH('Buku Besar'!A1633,Akun,0)),""))</f>
        <v/>
      </c>
      <c r="E1633" s="331" t="str">
        <f>IF(A1633="","",IFERROR(INDEX(Penerimaan,MATCH('Buku Besar'!A1633,Akun,0)),""))</f>
        <v/>
      </c>
      <c r="F1633" s="331" t="str">
        <f>IF(A1633="","",IFERROR(INDEX(Pengeluaran,MATCH('Buku Besar'!A1633,Akun,0)),""))</f>
        <v/>
      </c>
      <c r="H1633" s="91" t="str">
        <f t="shared" si="51"/>
        <v/>
      </c>
      <c r="I1633" s="330" t="str">
        <f>IF(H1633="","",IFERROR(INDEX(Tanggal1,MATCH('Buku Besar'!H1633,Akun1,0)),""))</f>
        <v/>
      </c>
      <c r="J1633" s="2" t="str">
        <f>IF(H1633="","",IFERROR(INDEX(Keterangan1,MATCH('Buku Besar'!H1633,Akun1,0)),""))</f>
        <v/>
      </c>
      <c r="K1633" s="2" t="str">
        <f>IF(H1633="","",IFERROR(INDEX(Reff1,MATCH('Buku Besar'!H1633,Akun1,0)),""))</f>
        <v/>
      </c>
      <c r="L1633" s="331" t="str">
        <f>IF(H1633="","",IFERROR(INDEX(Penerimaan1,MATCH('Buku Besar'!H1633,Akun1,0)),""))</f>
        <v/>
      </c>
      <c r="M1633" s="331" t="str">
        <f>IF(H1633="","",IFERROR(INDEX(Pengeluaran1,MATCH('Buku Besar'!H1633,Akun1,0)),""))</f>
        <v/>
      </c>
    </row>
    <row r="1634" spans="1:13" x14ac:dyDescent="0.25">
      <c r="A1634" s="91" t="str">
        <f t="shared" si="50"/>
        <v/>
      </c>
      <c r="B1634" s="330" t="str">
        <f>IF(A1634="","",IFERROR(INDEX(Tanggal,MATCH('Buku Besar'!A1634,Akun,0)),""))</f>
        <v/>
      </c>
      <c r="C1634" s="2" t="str">
        <f>IF(A1634="","",IFERROR(INDEX(Keterangan,MATCH('Buku Besar'!A1634,Akun,0)),""))</f>
        <v/>
      </c>
      <c r="D1634" s="2" t="str">
        <f>IF(A1634="","",IFERROR(INDEX(Reff,MATCH('Buku Besar'!A1634,Akun,0)),""))</f>
        <v/>
      </c>
      <c r="E1634" s="331" t="str">
        <f>IF(A1634="","",IFERROR(INDEX(Penerimaan,MATCH('Buku Besar'!A1634,Akun,0)),""))</f>
        <v/>
      </c>
      <c r="F1634" s="331" t="str">
        <f>IF(A1634="","",IFERROR(INDEX(Pengeluaran,MATCH('Buku Besar'!A1634,Akun,0)),""))</f>
        <v/>
      </c>
      <c r="H1634" s="91" t="str">
        <f t="shared" si="51"/>
        <v/>
      </c>
      <c r="I1634" s="330" t="str">
        <f>IF(H1634="","",IFERROR(INDEX(Tanggal1,MATCH('Buku Besar'!H1634,Akun1,0)),""))</f>
        <v/>
      </c>
      <c r="J1634" s="2" t="str">
        <f>IF(H1634="","",IFERROR(INDEX(Keterangan1,MATCH('Buku Besar'!H1634,Akun1,0)),""))</f>
        <v/>
      </c>
      <c r="K1634" s="2" t="str">
        <f>IF(H1634="","",IFERROR(INDEX(Reff1,MATCH('Buku Besar'!H1634,Akun1,0)),""))</f>
        <v/>
      </c>
      <c r="L1634" s="331" t="str">
        <f>IF(H1634="","",IFERROR(INDEX(Penerimaan1,MATCH('Buku Besar'!H1634,Akun1,0)),""))</f>
        <v/>
      </c>
      <c r="M1634" s="331" t="str">
        <f>IF(H1634="","",IFERROR(INDEX(Pengeluaran1,MATCH('Buku Besar'!H1634,Akun1,0)),""))</f>
        <v/>
      </c>
    </row>
    <row r="1635" spans="1:13" x14ac:dyDescent="0.25">
      <c r="A1635" s="91" t="str">
        <f t="shared" si="50"/>
        <v/>
      </c>
      <c r="B1635" s="330" t="str">
        <f>IF(A1635="","",IFERROR(INDEX(Tanggal,MATCH('Buku Besar'!A1635,Akun,0)),""))</f>
        <v/>
      </c>
      <c r="C1635" s="2" t="str">
        <f>IF(A1635="","",IFERROR(INDEX(Keterangan,MATCH('Buku Besar'!A1635,Akun,0)),""))</f>
        <v/>
      </c>
      <c r="D1635" s="2" t="str">
        <f>IF(A1635="","",IFERROR(INDEX(Reff,MATCH('Buku Besar'!A1635,Akun,0)),""))</f>
        <v/>
      </c>
      <c r="E1635" s="331" t="str">
        <f>IF(A1635="","",IFERROR(INDEX(Penerimaan,MATCH('Buku Besar'!A1635,Akun,0)),""))</f>
        <v/>
      </c>
      <c r="F1635" s="331" t="str">
        <f>IF(A1635="","",IFERROR(INDEX(Pengeluaran,MATCH('Buku Besar'!A1635,Akun,0)),""))</f>
        <v/>
      </c>
      <c r="H1635" s="91" t="str">
        <f t="shared" si="51"/>
        <v/>
      </c>
      <c r="I1635" s="330" t="str">
        <f>IF(H1635="","",IFERROR(INDEX(Tanggal1,MATCH('Buku Besar'!H1635,Akun1,0)),""))</f>
        <v/>
      </c>
      <c r="J1635" s="2" t="str">
        <f>IF(H1635="","",IFERROR(INDEX(Keterangan1,MATCH('Buku Besar'!H1635,Akun1,0)),""))</f>
        <v/>
      </c>
      <c r="K1635" s="2" t="str">
        <f>IF(H1635="","",IFERROR(INDEX(Reff1,MATCH('Buku Besar'!H1635,Akun1,0)),""))</f>
        <v/>
      </c>
      <c r="L1635" s="331" t="str">
        <f>IF(H1635="","",IFERROR(INDEX(Penerimaan1,MATCH('Buku Besar'!H1635,Akun1,0)),""))</f>
        <v/>
      </c>
      <c r="M1635" s="331" t="str">
        <f>IF(H1635="","",IFERROR(INDEX(Pengeluaran1,MATCH('Buku Besar'!H1635,Akun1,0)),""))</f>
        <v/>
      </c>
    </row>
    <row r="1636" spans="1:13" x14ac:dyDescent="0.25">
      <c r="A1636" s="91" t="str">
        <f t="shared" si="50"/>
        <v/>
      </c>
      <c r="B1636" s="330" t="str">
        <f>IF(A1636="","",IFERROR(INDEX(Tanggal,MATCH('Buku Besar'!A1636,Akun,0)),""))</f>
        <v/>
      </c>
      <c r="C1636" s="2" t="str">
        <f>IF(A1636="","",IFERROR(INDEX(Keterangan,MATCH('Buku Besar'!A1636,Akun,0)),""))</f>
        <v/>
      </c>
      <c r="D1636" s="2" t="str">
        <f>IF(A1636="","",IFERROR(INDEX(Reff,MATCH('Buku Besar'!A1636,Akun,0)),""))</f>
        <v/>
      </c>
      <c r="E1636" s="331" t="str">
        <f>IF(A1636="","",IFERROR(INDEX(Penerimaan,MATCH('Buku Besar'!A1636,Akun,0)),""))</f>
        <v/>
      </c>
      <c r="F1636" s="331" t="str">
        <f>IF(A1636="","",IFERROR(INDEX(Pengeluaran,MATCH('Buku Besar'!A1636,Akun,0)),""))</f>
        <v/>
      </c>
      <c r="H1636" s="91" t="str">
        <f t="shared" si="51"/>
        <v/>
      </c>
      <c r="I1636" s="330" t="str">
        <f>IF(H1636="","",IFERROR(INDEX(Tanggal1,MATCH('Buku Besar'!H1636,Akun1,0)),""))</f>
        <v/>
      </c>
      <c r="J1636" s="2" t="str">
        <f>IF(H1636="","",IFERROR(INDEX(Keterangan1,MATCH('Buku Besar'!H1636,Akun1,0)),""))</f>
        <v/>
      </c>
      <c r="K1636" s="2" t="str">
        <f>IF(H1636="","",IFERROR(INDEX(Reff1,MATCH('Buku Besar'!H1636,Akun1,0)),""))</f>
        <v/>
      </c>
      <c r="L1636" s="331" t="str">
        <f>IF(H1636="","",IFERROR(INDEX(Penerimaan1,MATCH('Buku Besar'!H1636,Akun1,0)),""))</f>
        <v/>
      </c>
      <c r="M1636" s="331" t="str">
        <f>IF(H1636="","",IFERROR(INDEX(Pengeluaran1,MATCH('Buku Besar'!H1636,Akun1,0)),""))</f>
        <v/>
      </c>
    </row>
    <row r="1637" spans="1:13" x14ac:dyDescent="0.25">
      <c r="A1637" s="91" t="str">
        <f t="shared" si="50"/>
        <v/>
      </c>
      <c r="B1637" s="330" t="str">
        <f>IF(A1637="","",IFERROR(INDEX(Tanggal,MATCH('Buku Besar'!A1637,Akun,0)),""))</f>
        <v/>
      </c>
      <c r="C1637" s="2" t="str">
        <f>IF(A1637="","",IFERROR(INDEX(Keterangan,MATCH('Buku Besar'!A1637,Akun,0)),""))</f>
        <v/>
      </c>
      <c r="D1637" s="2" t="str">
        <f>IF(A1637="","",IFERROR(INDEX(Reff,MATCH('Buku Besar'!A1637,Akun,0)),""))</f>
        <v/>
      </c>
      <c r="E1637" s="331" t="str">
        <f>IF(A1637="","",IFERROR(INDEX(Penerimaan,MATCH('Buku Besar'!A1637,Akun,0)),""))</f>
        <v/>
      </c>
      <c r="F1637" s="331" t="str">
        <f>IF(A1637="","",IFERROR(INDEX(Pengeluaran,MATCH('Buku Besar'!A1637,Akun,0)),""))</f>
        <v/>
      </c>
      <c r="H1637" s="91" t="str">
        <f t="shared" si="51"/>
        <v/>
      </c>
      <c r="I1637" s="330" t="str">
        <f>IF(H1637="","",IFERROR(INDEX(Tanggal1,MATCH('Buku Besar'!H1637,Akun1,0)),""))</f>
        <v/>
      </c>
      <c r="J1637" s="2" t="str">
        <f>IF(H1637="","",IFERROR(INDEX(Keterangan1,MATCH('Buku Besar'!H1637,Akun1,0)),""))</f>
        <v/>
      </c>
      <c r="K1637" s="2" t="str">
        <f>IF(H1637="","",IFERROR(INDEX(Reff1,MATCH('Buku Besar'!H1637,Akun1,0)),""))</f>
        <v/>
      </c>
      <c r="L1637" s="331" t="str">
        <f>IF(H1637="","",IFERROR(INDEX(Penerimaan1,MATCH('Buku Besar'!H1637,Akun1,0)),""))</f>
        <v/>
      </c>
      <c r="M1637" s="331" t="str">
        <f>IF(H1637="","",IFERROR(INDEX(Pengeluaran1,MATCH('Buku Besar'!H1637,Akun1,0)),""))</f>
        <v/>
      </c>
    </row>
    <row r="1638" spans="1:13" x14ac:dyDescent="0.25">
      <c r="A1638" s="91" t="str">
        <f t="shared" si="50"/>
        <v/>
      </c>
      <c r="B1638" s="330" t="str">
        <f>IF(A1638="","",IFERROR(INDEX(Tanggal,MATCH('Buku Besar'!A1638,Akun,0)),""))</f>
        <v/>
      </c>
      <c r="C1638" s="2" t="str">
        <f>IF(A1638="","",IFERROR(INDEX(Keterangan,MATCH('Buku Besar'!A1638,Akun,0)),""))</f>
        <v/>
      </c>
      <c r="D1638" s="2" t="str">
        <f>IF(A1638="","",IFERROR(INDEX(Reff,MATCH('Buku Besar'!A1638,Akun,0)),""))</f>
        <v/>
      </c>
      <c r="E1638" s="331" t="str">
        <f>IF(A1638="","",IFERROR(INDEX(Penerimaan,MATCH('Buku Besar'!A1638,Akun,0)),""))</f>
        <v/>
      </c>
      <c r="F1638" s="331" t="str">
        <f>IF(A1638="","",IFERROR(INDEX(Pengeluaran,MATCH('Buku Besar'!A1638,Akun,0)),""))</f>
        <v/>
      </c>
      <c r="H1638" s="91" t="str">
        <f t="shared" si="51"/>
        <v/>
      </c>
      <c r="I1638" s="330" t="str">
        <f>IF(H1638="","",IFERROR(INDEX(Tanggal1,MATCH('Buku Besar'!H1638,Akun1,0)),""))</f>
        <v/>
      </c>
      <c r="J1638" s="2" t="str">
        <f>IF(H1638="","",IFERROR(INDEX(Keterangan1,MATCH('Buku Besar'!H1638,Akun1,0)),""))</f>
        <v/>
      </c>
      <c r="K1638" s="2" t="str">
        <f>IF(H1638="","",IFERROR(INDEX(Reff1,MATCH('Buku Besar'!H1638,Akun1,0)),""))</f>
        <v/>
      </c>
      <c r="L1638" s="331" t="str">
        <f>IF(H1638="","",IFERROR(INDEX(Penerimaan1,MATCH('Buku Besar'!H1638,Akun1,0)),""))</f>
        <v/>
      </c>
      <c r="M1638" s="331" t="str">
        <f>IF(H1638="","",IFERROR(INDEX(Pengeluaran1,MATCH('Buku Besar'!H1638,Akun1,0)),""))</f>
        <v/>
      </c>
    </row>
    <row r="1639" spans="1:13" x14ac:dyDescent="0.25">
      <c r="A1639" s="91" t="str">
        <f t="shared" si="50"/>
        <v/>
      </c>
      <c r="B1639" s="330" t="str">
        <f>IF(A1639="","",IFERROR(INDEX(Tanggal,MATCH('Buku Besar'!A1639,Akun,0)),""))</f>
        <v/>
      </c>
      <c r="C1639" s="2" t="str">
        <f>IF(A1639="","",IFERROR(INDEX(Keterangan,MATCH('Buku Besar'!A1639,Akun,0)),""))</f>
        <v/>
      </c>
      <c r="D1639" s="2" t="str">
        <f>IF(A1639="","",IFERROR(INDEX(Reff,MATCH('Buku Besar'!A1639,Akun,0)),""))</f>
        <v/>
      </c>
      <c r="E1639" s="331" t="str">
        <f>IF(A1639="","",IFERROR(INDEX(Penerimaan,MATCH('Buku Besar'!A1639,Akun,0)),""))</f>
        <v/>
      </c>
      <c r="F1639" s="331" t="str">
        <f>IF(A1639="","",IFERROR(INDEX(Pengeluaran,MATCH('Buku Besar'!A1639,Akun,0)),""))</f>
        <v/>
      </c>
      <c r="H1639" s="91" t="str">
        <f t="shared" si="51"/>
        <v/>
      </c>
      <c r="I1639" s="330" t="str">
        <f>IF(H1639="","",IFERROR(INDEX(Tanggal1,MATCH('Buku Besar'!H1639,Akun1,0)),""))</f>
        <v/>
      </c>
      <c r="J1639" s="2" t="str">
        <f>IF(H1639="","",IFERROR(INDEX(Keterangan1,MATCH('Buku Besar'!H1639,Akun1,0)),""))</f>
        <v/>
      </c>
      <c r="K1639" s="2" t="str">
        <f>IF(H1639="","",IFERROR(INDEX(Reff1,MATCH('Buku Besar'!H1639,Akun1,0)),""))</f>
        <v/>
      </c>
      <c r="L1639" s="331" t="str">
        <f>IF(H1639="","",IFERROR(INDEX(Penerimaan1,MATCH('Buku Besar'!H1639,Akun1,0)),""))</f>
        <v/>
      </c>
      <c r="M1639" s="331" t="str">
        <f>IF(H1639="","",IFERROR(INDEX(Pengeluaran1,MATCH('Buku Besar'!H1639,Akun1,0)),""))</f>
        <v/>
      </c>
    </row>
    <row r="1640" spans="1:13" x14ac:dyDescent="0.25">
      <c r="A1640" s="91" t="str">
        <f t="shared" si="50"/>
        <v/>
      </c>
      <c r="B1640" s="330" t="str">
        <f>IF(A1640="","",IFERROR(INDEX(Tanggal,MATCH('Buku Besar'!A1640,Akun,0)),""))</f>
        <v/>
      </c>
      <c r="C1640" s="2" t="str">
        <f>IF(A1640="","",IFERROR(INDEX(Keterangan,MATCH('Buku Besar'!A1640,Akun,0)),""))</f>
        <v/>
      </c>
      <c r="D1640" s="2" t="str">
        <f>IF(A1640="","",IFERROR(INDEX(Reff,MATCH('Buku Besar'!A1640,Akun,0)),""))</f>
        <v/>
      </c>
      <c r="E1640" s="331" t="str">
        <f>IF(A1640="","",IFERROR(INDEX(Penerimaan,MATCH('Buku Besar'!A1640,Akun,0)),""))</f>
        <v/>
      </c>
      <c r="F1640" s="331" t="str">
        <f>IF(A1640="","",IFERROR(INDEX(Pengeluaran,MATCH('Buku Besar'!A1640,Akun,0)),""))</f>
        <v/>
      </c>
      <c r="H1640" s="91" t="str">
        <f t="shared" si="51"/>
        <v/>
      </c>
      <c r="I1640" s="330" t="str">
        <f>IF(H1640="","",IFERROR(INDEX(Tanggal1,MATCH('Buku Besar'!H1640,Akun1,0)),""))</f>
        <v/>
      </c>
      <c r="J1640" s="2" t="str">
        <f>IF(H1640="","",IFERROR(INDEX(Keterangan1,MATCH('Buku Besar'!H1640,Akun1,0)),""))</f>
        <v/>
      </c>
      <c r="K1640" s="2" t="str">
        <f>IF(H1640="","",IFERROR(INDEX(Reff1,MATCH('Buku Besar'!H1640,Akun1,0)),""))</f>
        <v/>
      </c>
      <c r="L1640" s="331" t="str">
        <f>IF(H1640="","",IFERROR(INDEX(Penerimaan1,MATCH('Buku Besar'!H1640,Akun1,0)),""))</f>
        <v/>
      </c>
      <c r="M1640" s="331" t="str">
        <f>IF(H1640="","",IFERROR(INDEX(Pengeluaran1,MATCH('Buku Besar'!H1640,Akun1,0)),""))</f>
        <v/>
      </c>
    </row>
    <row r="1641" spans="1:13" x14ac:dyDescent="0.25">
      <c r="A1641" s="91" t="str">
        <f t="shared" si="50"/>
        <v/>
      </c>
      <c r="B1641" s="330" t="str">
        <f>IF(A1641="","",IFERROR(INDEX(Tanggal,MATCH('Buku Besar'!A1641,Akun,0)),""))</f>
        <v/>
      </c>
      <c r="C1641" s="2" t="str">
        <f>IF(A1641="","",IFERROR(INDEX(Keterangan,MATCH('Buku Besar'!A1641,Akun,0)),""))</f>
        <v/>
      </c>
      <c r="D1641" s="2" t="str">
        <f>IF(A1641="","",IFERROR(INDEX(Reff,MATCH('Buku Besar'!A1641,Akun,0)),""))</f>
        <v/>
      </c>
      <c r="E1641" s="331" t="str">
        <f>IF(A1641="","",IFERROR(INDEX(Penerimaan,MATCH('Buku Besar'!A1641,Akun,0)),""))</f>
        <v/>
      </c>
      <c r="F1641" s="331" t="str">
        <f>IF(A1641="","",IFERROR(INDEX(Pengeluaran,MATCH('Buku Besar'!A1641,Akun,0)),""))</f>
        <v/>
      </c>
      <c r="H1641" s="91" t="str">
        <f t="shared" si="51"/>
        <v/>
      </c>
      <c r="I1641" s="330" t="str">
        <f>IF(H1641="","",IFERROR(INDEX(Tanggal1,MATCH('Buku Besar'!H1641,Akun1,0)),""))</f>
        <v/>
      </c>
      <c r="J1641" s="2" t="str">
        <f>IF(H1641="","",IFERROR(INDEX(Keterangan1,MATCH('Buku Besar'!H1641,Akun1,0)),""))</f>
        <v/>
      </c>
      <c r="K1641" s="2" t="str">
        <f>IF(H1641="","",IFERROR(INDEX(Reff1,MATCH('Buku Besar'!H1641,Akun1,0)),""))</f>
        <v/>
      </c>
      <c r="L1641" s="331" t="str">
        <f>IF(H1641="","",IFERROR(INDEX(Penerimaan1,MATCH('Buku Besar'!H1641,Akun1,0)),""))</f>
        <v/>
      </c>
      <c r="M1641" s="331" t="str">
        <f>IF(H1641="","",IFERROR(INDEX(Pengeluaran1,MATCH('Buku Besar'!H1641,Akun1,0)),""))</f>
        <v/>
      </c>
    </row>
    <row r="1642" spans="1:13" x14ac:dyDescent="0.25">
      <c r="A1642" s="91" t="str">
        <f t="shared" si="50"/>
        <v/>
      </c>
      <c r="B1642" s="330" t="str">
        <f>IF(A1642="","",IFERROR(INDEX(Tanggal,MATCH('Buku Besar'!A1642,Akun,0)),""))</f>
        <v/>
      </c>
      <c r="C1642" s="2" t="str">
        <f>IF(A1642="","",IFERROR(INDEX(Keterangan,MATCH('Buku Besar'!A1642,Akun,0)),""))</f>
        <v/>
      </c>
      <c r="D1642" s="2" t="str">
        <f>IF(A1642="","",IFERROR(INDEX(Reff,MATCH('Buku Besar'!A1642,Akun,0)),""))</f>
        <v/>
      </c>
      <c r="E1642" s="331" t="str">
        <f>IF(A1642="","",IFERROR(INDEX(Penerimaan,MATCH('Buku Besar'!A1642,Akun,0)),""))</f>
        <v/>
      </c>
      <c r="F1642" s="331" t="str">
        <f>IF(A1642="","",IFERROR(INDEX(Pengeluaran,MATCH('Buku Besar'!A1642,Akun,0)),""))</f>
        <v/>
      </c>
      <c r="H1642" s="91" t="str">
        <f t="shared" si="51"/>
        <v/>
      </c>
      <c r="I1642" s="330" t="str">
        <f>IF(H1642="","",IFERROR(INDEX(Tanggal1,MATCH('Buku Besar'!H1642,Akun1,0)),""))</f>
        <v/>
      </c>
      <c r="J1642" s="2" t="str">
        <f>IF(H1642="","",IFERROR(INDEX(Keterangan1,MATCH('Buku Besar'!H1642,Akun1,0)),""))</f>
        <v/>
      </c>
      <c r="K1642" s="2" t="str">
        <f>IF(H1642="","",IFERROR(INDEX(Reff1,MATCH('Buku Besar'!H1642,Akun1,0)),""))</f>
        <v/>
      </c>
      <c r="L1642" s="331" t="str">
        <f>IF(H1642="","",IFERROR(INDEX(Penerimaan1,MATCH('Buku Besar'!H1642,Akun1,0)),""))</f>
        <v/>
      </c>
      <c r="M1642" s="331" t="str">
        <f>IF(H1642="","",IFERROR(INDEX(Pengeluaran1,MATCH('Buku Besar'!H1642,Akun1,0)),""))</f>
        <v/>
      </c>
    </row>
    <row r="1643" spans="1:13" x14ac:dyDescent="0.25">
      <c r="A1643" s="91" t="str">
        <f t="shared" si="50"/>
        <v/>
      </c>
      <c r="B1643" s="330" t="str">
        <f>IF(A1643="","",IFERROR(INDEX(Tanggal,MATCH('Buku Besar'!A1643,Akun,0)),""))</f>
        <v/>
      </c>
      <c r="C1643" s="2" t="str">
        <f>IF(A1643="","",IFERROR(INDEX(Keterangan,MATCH('Buku Besar'!A1643,Akun,0)),""))</f>
        <v/>
      </c>
      <c r="D1643" s="2" t="str">
        <f>IF(A1643="","",IFERROR(INDEX(Reff,MATCH('Buku Besar'!A1643,Akun,0)),""))</f>
        <v/>
      </c>
      <c r="E1643" s="331" t="str">
        <f>IF(A1643="","",IFERROR(INDEX(Penerimaan,MATCH('Buku Besar'!A1643,Akun,0)),""))</f>
        <v/>
      </c>
      <c r="F1643" s="331" t="str">
        <f>IF(A1643="","",IFERROR(INDEX(Pengeluaran,MATCH('Buku Besar'!A1643,Akun,0)),""))</f>
        <v/>
      </c>
      <c r="H1643" s="91" t="str">
        <f t="shared" si="51"/>
        <v/>
      </c>
      <c r="I1643" s="330" t="str">
        <f>IF(H1643="","",IFERROR(INDEX(Tanggal1,MATCH('Buku Besar'!H1643,Akun1,0)),""))</f>
        <v/>
      </c>
      <c r="J1643" s="2" t="str">
        <f>IF(H1643="","",IFERROR(INDEX(Keterangan1,MATCH('Buku Besar'!H1643,Akun1,0)),""))</f>
        <v/>
      </c>
      <c r="K1643" s="2" t="str">
        <f>IF(H1643="","",IFERROR(INDEX(Reff1,MATCH('Buku Besar'!H1643,Akun1,0)),""))</f>
        <v/>
      </c>
      <c r="L1643" s="331" t="str">
        <f>IF(H1643="","",IFERROR(INDEX(Penerimaan1,MATCH('Buku Besar'!H1643,Akun1,0)),""))</f>
        <v/>
      </c>
      <c r="M1643" s="331" t="str">
        <f>IF(H1643="","",IFERROR(INDEX(Pengeluaran1,MATCH('Buku Besar'!H1643,Akun1,0)),""))</f>
        <v/>
      </c>
    </row>
    <row r="1644" spans="1:13" x14ac:dyDescent="0.25">
      <c r="A1644" s="91" t="str">
        <f t="shared" si="50"/>
        <v/>
      </c>
      <c r="B1644" s="330" t="str">
        <f>IF(A1644="","",IFERROR(INDEX(Tanggal,MATCH('Buku Besar'!A1644,Akun,0)),""))</f>
        <v/>
      </c>
      <c r="C1644" s="2" t="str">
        <f>IF(A1644="","",IFERROR(INDEX(Keterangan,MATCH('Buku Besar'!A1644,Akun,0)),""))</f>
        <v/>
      </c>
      <c r="D1644" s="2" t="str">
        <f>IF(A1644="","",IFERROR(INDEX(Reff,MATCH('Buku Besar'!A1644,Akun,0)),""))</f>
        <v/>
      </c>
      <c r="E1644" s="331" t="str">
        <f>IF(A1644="","",IFERROR(INDEX(Penerimaan,MATCH('Buku Besar'!A1644,Akun,0)),""))</f>
        <v/>
      </c>
      <c r="F1644" s="331" t="str">
        <f>IF(A1644="","",IFERROR(INDEX(Pengeluaran,MATCH('Buku Besar'!A1644,Akun,0)),""))</f>
        <v/>
      </c>
      <c r="H1644" s="91" t="str">
        <f t="shared" si="51"/>
        <v/>
      </c>
      <c r="I1644" s="330" t="str">
        <f>IF(H1644="","",IFERROR(INDEX(Tanggal1,MATCH('Buku Besar'!H1644,Akun1,0)),""))</f>
        <v/>
      </c>
      <c r="J1644" s="2" t="str">
        <f>IF(H1644="","",IFERROR(INDEX(Keterangan1,MATCH('Buku Besar'!H1644,Akun1,0)),""))</f>
        <v/>
      </c>
      <c r="K1644" s="2" t="str">
        <f>IF(H1644="","",IFERROR(INDEX(Reff1,MATCH('Buku Besar'!H1644,Akun1,0)),""))</f>
        <v/>
      </c>
      <c r="L1644" s="331" t="str">
        <f>IF(H1644="","",IFERROR(INDEX(Penerimaan1,MATCH('Buku Besar'!H1644,Akun1,0)),""))</f>
        <v/>
      </c>
      <c r="M1644" s="331" t="str">
        <f>IF(H1644="","",IFERROR(INDEX(Pengeluaran1,MATCH('Buku Besar'!H1644,Akun1,0)),""))</f>
        <v/>
      </c>
    </row>
    <row r="1645" spans="1:13" x14ac:dyDescent="0.25">
      <c r="A1645" s="91" t="str">
        <f t="shared" si="50"/>
        <v/>
      </c>
      <c r="B1645" s="330" t="str">
        <f>IF(A1645="","",IFERROR(INDEX(Tanggal,MATCH('Buku Besar'!A1645,Akun,0)),""))</f>
        <v/>
      </c>
      <c r="C1645" s="2" t="str">
        <f>IF(A1645="","",IFERROR(INDEX(Keterangan,MATCH('Buku Besar'!A1645,Akun,0)),""))</f>
        <v/>
      </c>
      <c r="D1645" s="2" t="str">
        <f>IF(A1645="","",IFERROR(INDEX(Reff,MATCH('Buku Besar'!A1645,Akun,0)),""))</f>
        <v/>
      </c>
      <c r="E1645" s="331" t="str">
        <f>IF(A1645="","",IFERROR(INDEX(Penerimaan,MATCH('Buku Besar'!A1645,Akun,0)),""))</f>
        <v/>
      </c>
      <c r="F1645" s="331" t="str">
        <f>IF(A1645="","",IFERROR(INDEX(Pengeluaran,MATCH('Buku Besar'!A1645,Akun,0)),""))</f>
        <v/>
      </c>
      <c r="H1645" s="91" t="str">
        <f t="shared" si="51"/>
        <v/>
      </c>
      <c r="I1645" s="330" t="str">
        <f>IF(H1645="","",IFERROR(INDEX(Tanggal1,MATCH('Buku Besar'!H1645,Akun1,0)),""))</f>
        <v/>
      </c>
      <c r="J1645" s="2" t="str">
        <f>IF(H1645="","",IFERROR(INDEX(Keterangan1,MATCH('Buku Besar'!H1645,Akun1,0)),""))</f>
        <v/>
      </c>
      <c r="K1645" s="2" t="str">
        <f>IF(H1645="","",IFERROR(INDEX(Reff1,MATCH('Buku Besar'!H1645,Akun1,0)),""))</f>
        <v/>
      </c>
      <c r="L1645" s="331" t="str">
        <f>IF(H1645="","",IFERROR(INDEX(Penerimaan1,MATCH('Buku Besar'!H1645,Akun1,0)),""))</f>
        <v/>
      </c>
      <c r="M1645" s="331" t="str">
        <f>IF(H1645="","",IFERROR(INDEX(Pengeluaran1,MATCH('Buku Besar'!H1645,Akun1,0)),""))</f>
        <v/>
      </c>
    </row>
    <row r="1646" spans="1:13" x14ac:dyDescent="0.25">
      <c r="A1646" s="91" t="str">
        <f t="shared" si="50"/>
        <v/>
      </c>
      <c r="B1646" s="330" t="str">
        <f>IF(A1646="","",IFERROR(INDEX(Tanggal,MATCH('Buku Besar'!A1646,Akun,0)),""))</f>
        <v/>
      </c>
      <c r="C1646" s="2" t="str">
        <f>IF(A1646="","",IFERROR(INDEX(Keterangan,MATCH('Buku Besar'!A1646,Akun,0)),""))</f>
        <v/>
      </c>
      <c r="D1646" s="2" t="str">
        <f>IF(A1646="","",IFERROR(INDEX(Reff,MATCH('Buku Besar'!A1646,Akun,0)),""))</f>
        <v/>
      </c>
      <c r="E1646" s="331" t="str">
        <f>IF(A1646="","",IFERROR(INDEX(Penerimaan,MATCH('Buku Besar'!A1646,Akun,0)),""))</f>
        <v/>
      </c>
      <c r="F1646" s="331" t="str">
        <f>IF(A1646="","",IFERROR(INDEX(Pengeluaran,MATCH('Buku Besar'!A1646,Akun,0)),""))</f>
        <v/>
      </c>
      <c r="H1646" s="91" t="str">
        <f t="shared" si="51"/>
        <v/>
      </c>
      <c r="I1646" s="330" t="str">
        <f>IF(H1646="","",IFERROR(INDEX(Tanggal1,MATCH('Buku Besar'!H1646,Akun1,0)),""))</f>
        <v/>
      </c>
      <c r="J1646" s="2" t="str">
        <f>IF(H1646="","",IFERROR(INDEX(Keterangan1,MATCH('Buku Besar'!H1646,Akun1,0)),""))</f>
        <v/>
      </c>
      <c r="K1646" s="2" t="str">
        <f>IF(H1646="","",IFERROR(INDEX(Reff1,MATCH('Buku Besar'!H1646,Akun1,0)),""))</f>
        <v/>
      </c>
      <c r="L1646" s="331" t="str">
        <f>IF(H1646="","",IFERROR(INDEX(Penerimaan1,MATCH('Buku Besar'!H1646,Akun1,0)),""))</f>
        <v/>
      </c>
      <c r="M1646" s="331" t="str">
        <f>IF(H1646="","",IFERROR(INDEX(Pengeluaran1,MATCH('Buku Besar'!H1646,Akun1,0)),""))</f>
        <v/>
      </c>
    </row>
    <row r="1647" spans="1:13" x14ac:dyDescent="0.25">
      <c r="A1647" s="91" t="str">
        <f t="shared" si="50"/>
        <v/>
      </c>
      <c r="B1647" s="330" t="str">
        <f>IF(A1647="","",IFERROR(INDEX(Tanggal,MATCH('Buku Besar'!A1647,Akun,0)),""))</f>
        <v/>
      </c>
      <c r="C1647" s="2" t="str">
        <f>IF(A1647="","",IFERROR(INDEX(Keterangan,MATCH('Buku Besar'!A1647,Akun,0)),""))</f>
        <v/>
      </c>
      <c r="D1647" s="2" t="str">
        <f>IF(A1647="","",IFERROR(INDEX(Reff,MATCH('Buku Besar'!A1647,Akun,0)),""))</f>
        <v/>
      </c>
      <c r="E1647" s="331" t="str">
        <f>IF(A1647="","",IFERROR(INDEX(Penerimaan,MATCH('Buku Besar'!A1647,Akun,0)),""))</f>
        <v/>
      </c>
      <c r="F1647" s="331" t="str">
        <f>IF(A1647="","",IFERROR(INDEX(Pengeluaran,MATCH('Buku Besar'!A1647,Akun,0)),""))</f>
        <v/>
      </c>
      <c r="H1647" s="91" t="str">
        <f t="shared" si="51"/>
        <v/>
      </c>
      <c r="I1647" s="330" t="str">
        <f>IF(H1647="","",IFERROR(INDEX(Tanggal1,MATCH('Buku Besar'!H1647,Akun1,0)),""))</f>
        <v/>
      </c>
      <c r="J1647" s="2" t="str">
        <f>IF(H1647="","",IFERROR(INDEX(Keterangan1,MATCH('Buku Besar'!H1647,Akun1,0)),""))</f>
        <v/>
      </c>
      <c r="K1647" s="2" t="str">
        <f>IF(H1647="","",IFERROR(INDEX(Reff1,MATCH('Buku Besar'!H1647,Akun1,0)),""))</f>
        <v/>
      </c>
      <c r="L1647" s="331" t="str">
        <f>IF(H1647="","",IFERROR(INDEX(Penerimaan1,MATCH('Buku Besar'!H1647,Akun1,0)),""))</f>
        <v/>
      </c>
      <c r="M1647" s="331" t="str">
        <f>IF(H1647="","",IFERROR(INDEX(Pengeluaran1,MATCH('Buku Besar'!H1647,Akun1,0)),""))</f>
        <v/>
      </c>
    </row>
    <row r="1648" spans="1:13" x14ac:dyDescent="0.25">
      <c r="A1648" s="91" t="str">
        <f t="shared" si="50"/>
        <v/>
      </c>
      <c r="B1648" s="330" t="str">
        <f>IF(A1648="","",IFERROR(INDEX(Tanggal,MATCH('Buku Besar'!A1648,Akun,0)),""))</f>
        <v/>
      </c>
      <c r="C1648" s="2" t="str">
        <f>IF(A1648="","",IFERROR(INDEX(Keterangan,MATCH('Buku Besar'!A1648,Akun,0)),""))</f>
        <v/>
      </c>
      <c r="D1648" s="2" t="str">
        <f>IF(A1648="","",IFERROR(INDEX(Reff,MATCH('Buku Besar'!A1648,Akun,0)),""))</f>
        <v/>
      </c>
      <c r="E1648" s="331" t="str">
        <f>IF(A1648="","",IFERROR(INDEX(Penerimaan,MATCH('Buku Besar'!A1648,Akun,0)),""))</f>
        <v/>
      </c>
      <c r="F1648" s="331" t="str">
        <f>IF(A1648="","",IFERROR(INDEX(Pengeluaran,MATCH('Buku Besar'!A1648,Akun,0)),""))</f>
        <v/>
      </c>
      <c r="H1648" s="91" t="str">
        <f t="shared" si="51"/>
        <v/>
      </c>
      <c r="I1648" s="330" t="str">
        <f>IF(H1648="","",IFERROR(INDEX(Tanggal1,MATCH('Buku Besar'!H1648,Akun1,0)),""))</f>
        <v/>
      </c>
      <c r="J1648" s="2" t="str">
        <f>IF(H1648="","",IFERROR(INDEX(Keterangan1,MATCH('Buku Besar'!H1648,Akun1,0)),""))</f>
        <v/>
      </c>
      <c r="K1648" s="2" t="str">
        <f>IF(H1648="","",IFERROR(INDEX(Reff1,MATCH('Buku Besar'!H1648,Akun1,0)),""))</f>
        <v/>
      </c>
      <c r="L1648" s="331" t="str">
        <f>IF(H1648="","",IFERROR(INDEX(Penerimaan1,MATCH('Buku Besar'!H1648,Akun1,0)),""))</f>
        <v/>
      </c>
      <c r="M1648" s="331" t="str">
        <f>IF(H1648="","",IFERROR(INDEX(Pengeluaran1,MATCH('Buku Besar'!H1648,Akun1,0)),""))</f>
        <v/>
      </c>
    </row>
    <row r="1649" spans="1:13" x14ac:dyDescent="0.25">
      <c r="A1649" s="91" t="str">
        <f t="shared" si="50"/>
        <v/>
      </c>
      <c r="B1649" s="330" t="str">
        <f>IF(A1649="","",IFERROR(INDEX(Tanggal,MATCH('Buku Besar'!A1649,Akun,0)),""))</f>
        <v/>
      </c>
      <c r="C1649" s="2" t="str">
        <f>IF(A1649="","",IFERROR(INDEX(Keterangan,MATCH('Buku Besar'!A1649,Akun,0)),""))</f>
        <v/>
      </c>
      <c r="D1649" s="2" t="str">
        <f>IF(A1649="","",IFERROR(INDEX(Reff,MATCH('Buku Besar'!A1649,Akun,0)),""))</f>
        <v/>
      </c>
      <c r="E1649" s="331" t="str">
        <f>IF(A1649="","",IFERROR(INDEX(Penerimaan,MATCH('Buku Besar'!A1649,Akun,0)),""))</f>
        <v/>
      </c>
      <c r="F1649" s="331" t="str">
        <f>IF(A1649="","",IFERROR(INDEX(Pengeluaran,MATCH('Buku Besar'!A1649,Akun,0)),""))</f>
        <v/>
      </c>
      <c r="H1649" s="91" t="str">
        <f t="shared" si="51"/>
        <v/>
      </c>
      <c r="I1649" s="330" t="str">
        <f>IF(H1649="","",IFERROR(INDEX(Tanggal1,MATCH('Buku Besar'!H1649,Akun1,0)),""))</f>
        <v/>
      </c>
      <c r="J1649" s="2" t="str">
        <f>IF(H1649="","",IFERROR(INDEX(Keterangan1,MATCH('Buku Besar'!H1649,Akun1,0)),""))</f>
        <v/>
      </c>
      <c r="K1649" s="2" t="str">
        <f>IF(H1649="","",IFERROR(INDEX(Reff1,MATCH('Buku Besar'!H1649,Akun1,0)),""))</f>
        <v/>
      </c>
      <c r="L1649" s="331" t="str">
        <f>IF(H1649="","",IFERROR(INDEX(Penerimaan1,MATCH('Buku Besar'!H1649,Akun1,0)),""))</f>
        <v/>
      </c>
      <c r="M1649" s="331" t="str">
        <f>IF(H1649="","",IFERROR(INDEX(Pengeluaran1,MATCH('Buku Besar'!H1649,Akun1,0)),""))</f>
        <v/>
      </c>
    </row>
    <row r="1650" spans="1:13" x14ac:dyDescent="0.25">
      <c r="A1650" s="91" t="str">
        <f t="shared" si="50"/>
        <v/>
      </c>
      <c r="B1650" s="330" t="str">
        <f>IF(A1650="","",IFERROR(INDEX(Tanggal,MATCH('Buku Besar'!A1650,Akun,0)),""))</f>
        <v/>
      </c>
      <c r="C1650" s="2" t="str">
        <f>IF(A1650="","",IFERROR(INDEX(Keterangan,MATCH('Buku Besar'!A1650,Akun,0)),""))</f>
        <v/>
      </c>
      <c r="D1650" s="2" t="str">
        <f>IF(A1650="","",IFERROR(INDEX(Reff,MATCH('Buku Besar'!A1650,Akun,0)),""))</f>
        <v/>
      </c>
      <c r="E1650" s="331" t="str">
        <f>IF(A1650="","",IFERROR(INDEX(Penerimaan,MATCH('Buku Besar'!A1650,Akun,0)),""))</f>
        <v/>
      </c>
      <c r="F1650" s="331" t="str">
        <f>IF(A1650="","",IFERROR(INDEX(Pengeluaran,MATCH('Buku Besar'!A1650,Akun,0)),""))</f>
        <v/>
      </c>
      <c r="H1650" s="91" t="str">
        <f t="shared" si="51"/>
        <v/>
      </c>
      <c r="I1650" s="330" t="str">
        <f>IF(H1650="","",IFERROR(INDEX(Tanggal1,MATCH('Buku Besar'!H1650,Akun1,0)),""))</f>
        <v/>
      </c>
      <c r="J1650" s="2" t="str">
        <f>IF(H1650="","",IFERROR(INDEX(Keterangan1,MATCH('Buku Besar'!H1650,Akun1,0)),""))</f>
        <v/>
      </c>
      <c r="K1650" s="2" t="str">
        <f>IF(H1650="","",IFERROR(INDEX(Reff1,MATCH('Buku Besar'!H1650,Akun1,0)),""))</f>
        <v/>
      </c>
      <c r="L1650" s="331" t="str">
        <f>IF(H1650="","",IFERROR(INDEX(Penerimaan1,MATCH('Buku Besar'!H1650,Akun1,0)),""))</f>
        <v/>
      </c>
      <c r="M1650" s="331" t="str">
        <f>IF(H1650="","",IFERROR(INDEX(Pengeluaran1,MATCH('Buku Besar'!H1650,Akun1,0)),""))</f>
        <v/>
      </c>
    </row>
    <row r="1651" spans="1:13" x14ac:dyDescent="0.25">
      <c r="A1651" s="91" t="str">
        <f t="shared" si="50"/>
        <v/>
      </c>
      <c r="B1651" s="330" t="str">
        <f>IF(A1651="","",IFERROR(INDEX(Tanggal,MATCH('Buku Besar'!A1651,Akun,0)),""))</f>
        <v/>
      </c>
      <c r="C1651" s="2" t="str">
        <f>IF(A1651="","",IFERROR(INDEX(Keterangan,MATCH('Buku Besar'!A1651,Akun,0)),""))</f>
        <v/>
      </c>
      <c r="D1651" s="2" t="str">
        <f>IF(A1651="","",IFERROR(INDEX(Reff,MATCH('Buku Besar'!A1651,Akun,0)),""))</f>
        <v/>
      </c>
      <c r="E1651" s="331" t="str">
        <f>IF(A1651="","",IFERROR(INDEX(Penerimaan,MATCH('Buku Besar'!A1651,Akun,0)),""))</f>
        <v/>
      </c>
      <c r="F1651" s="331" t="str">
        <f>IF(A1651="","",IFERROR(INDEX(Pengeluaran,MATCH('Buku Besar'!A1651,Akun,0)),""))</f>
        <v/>
      </c>
      <c r="H1651" s="91" t="str">
        <f t="shared" si="51"/>
        <v/>
      </c>
      <c r="I1651" s="330" t="str">
        <f>IF(H1651="","",IFERROR(INDEX(Tanggal1,MATCH('Buku Besar'!H1651,Akun1,0)),""))</f>
        <v/>
      </c>
      <c r="J1651" s="2" t="str">
        <f>IF(H1651="","",IFERROR(INDEX(Keterangan1,MATCH('Buku Besar'!H1651,Akun1,0)),""))</f>
        <v/>
      </c>
      <c r="K1651" s="2" t="str">
        <f>IF(H1651="","",IFERROR(INDEX(Reff1,MATCH('Buku Besar'!H1651,Akun1,0)),""))</f>
        <v/>
      </c>
      <c r="L1651" s="331" t="str">
        <f>IF(H1651="","",IFERROR(INDEX(Penerimaan1,MATCH('Buku Besar'!H1651,Akun1,0)),""))</f>
        <v/>
      </c>
      <c r="M1651" s="331" t="str">
        <f>IF(H1651="","",IFERROR(INDEX(Pengeluaran1,MATCH('Buku Besar'!H1651,Akun1,0)),""))</f>
        <v/>
      </c>
    </row>
    <row r="1652" spans="1:13" x14ac:dyDescent="0.25">
      <c r="A1652" s="91" t="str">
        <f t="shared" si="50"/>
        <v/>
      </c>
      <c r="B1652" s="330" t="str">
        <f>IF(A1652="","",IFERROR(INDEX(Tanggal,MATCH('Buku Besar'!A1652,Akun,0)),""))</f>
        <v/>
      </c>
      <c r="C1652" s="2" t="str">
        <f>IF(A1652="","",IFERROR(INDEX(Keterangan,MATCH('Buku Besar'!A1652,Akun,0)),""))</f>
        <v/>
      </c>
      <c r="D1652" s="2" t="str">
        <f>IF(A1652="","",IFERROR(INDEX(Reff,MATCH('Buku Besar'!A1652,Akun,0)),""))</f>
        <v/>
      </c>
      <c r="E1652" s="331" t="str">
        <f>IF(A1652="","",IFERROR(INDEX(Penerimaan,MATCH('Buku Besar'!A1652,Akun,0)),""))</f>
        <v/>
      </c>
      <c r="F1652" s="331" t="str">
        <f>IF(A1652="","",IFERROR(INDEX(Pengeluaran,MATCH('Buku Besar'!A1652,Akun,0)),""))</f>
        <v/>
      </c>
      <c r="H1652" s="91" t="str">
        <f t="shared" si="51"/>
        <v/>
      </c>
      <c r="I1652" s="330" t="str">
        <f>IF(H1652="","",IFERROR(INDEX(Tanggal1,MATCH('Buku Besar'!H1652,Akun1,0)),""))</f>
        <v/>
      </c>
      <c r="J1652" s="2" t="str">
        <f>IF(H1652="","",IFERROR(INDEX(Keterangan1,MATCH('Buku Besar'!H1652,Akun1,0)),""))</f>
        <v/>
      </c>
      <c r="K1652" s="2" t="str">
        <f>IF(H1652="","",IFERROR(INDEX(Reff1,MATCH('Buku Besar'!H1652,Akun1,0)),""))</f>
        <v/>
      </c>
      <c r="L1652" s="331" t="str">
        <f>IF(H1652="","",IFERROR(INDEX(Penerimaan1,MATCH('Buku Besar'!H1652,Akun1,0)),""))</f>
        <v/>
      </c>
      <c r="M1652" s="331" t="str">
        <f>IF(H1652="","",IFERROR(INDEX(Pengeluaran1,MATCH('Buku Besar'!H1652,Akun1,0)),""))</f>
        <v/>
      </c>
    </row>
    <row r="1653" spans="1:13" x14ac:dyDescent="0.25">
      <c r="A1653" s="91" t="str">
        <f t="shared" si="50"/>
        <v/>
      </c>
      <c r="B1653" s="330" t="str">
        <f>IF(A1653="","",IFERROR(INDEX(Tanggal,MATCH('Buku Besar'!A1653,Akun,0)),""))</f>
        <v/>
      </c>
      <c r="C1653" s="2" t="str">
        <f>IF(A1653="","",IFERROR(INDEX(Keterangan,MATCH('Buku Besar'!A1653,Akun,0)),""))</f>
        <v/>
      </c>
      <c r="D1653" s="2" t="str">
        <f>IF(A1653="","",IFERROR(INDEX(Reff,MATCH('Buku Besar'!A1653,Akun,0)),""))</f>
        <v/>
      </c>
      <c r="E1653" s="331" t="str">
        <f>IF(A1653="","",IFERROR(INDEX(Penerimaan,MATCH('Buku Besar'!A1653,Akun,0)),""))</f>
        <v/>
      </c>
      <c r="F1653" s="331" t="str">
        <f>IF(A1653="","",IFERROR(INDEX(Pengeluaran,MATCH('Buku Besar'!A1653,Akun,0)),""))</f>
        <v/>
      </c>
      <c r="H1653" s="91" t="str">
        <f t="shared" si="51"/>
        <v/>
      </c>
      <c r="I1653" s="330" t="str">
        <f>IF(H1653="","",IFERROR(INDEX(Tanggal1,MATCH('Buku Besar'!H1653,Akun1,0)),""))</f>
        <v/>
      </c>
      <c r="J1653" s="2" t="str">
        <f>IF(H1653="","",IFERROR(INDEX(Keterangan1,MATCH('Buku Besar'!H1653,Akun1,0)),""))</f>
        <v/>
      </c>
      <c r="K1653" s="2" t="str">
        <f>IF(H1653="","",IFERROR(INDEX(Reff1,MATCH('Buku Besar'!H1653,Akun1,0)),""))</f>
        <v/>
      </c>
      <c r="L1653" s="331" t="str">
        <f>IF(H1653="","",IFERROR(INDEX(Penerimaan1,MATCH('Buku Besar'!H1653,Akun1,0)),""))</f>
        <v/>
      </c>
      <c r="M1653" s="331" t="str">
        <f>IF(H1653="","",IFERROR(INDEX(Pengeluaran1,MATCH('Buku Besar'!H1653,Akun1,0)),""))</f>
        <v/>
      </c>
    </row>
    <row r="1654" spans="1:13" x14ac:dyDescent="0.25">
      <c r="A1654" s="91" t="str">
        <f t="shared" si="50"/>
        <v/>
      </c>
      <c r="B1654" s="330" t="str">
        <f>IF(A1654="","",IFERROR(INDEX(Tanggal,MATCH('Buku Besar'!A1654,Akun,0)),""))</f>
        <v/>
      </c>
      <c r="C1654" s="2" t="str">
        <f>IF(A1654="","",IFERROR(INDEX(Keterangan,MATCH('Buku Besar'!A1654,Akun,0)),""))</f>
        <v/>
      </c>
      <c r="D1654" s="2" t="str">
        <f>IF(A1654="","",IFERROR(INDEX(Reff,MATCH('Buku Besar'!A1654,Akun,0)),""))</f>
        <v/>
      </c>
      <c r="E1654" s="331" t="str">
        <f>IF(A1654="","",IFERROR(INDEX(Penerimaan,MATCH('Buku Besar'!A1654,Akun,0)),""))</f>
        <v/>
      </c>
      <c r="F1654" s="331" t="str">
        <f>IF(A1654="","",IFERROR(INDEX(Pengeluaran,MATCH('Buku Besar'!A1654,Akun,0)),""))</f>
        <v/>
      </c>
      <c r="H1654" s="91" t="str">
        <f t="shared" si="51"/>
        <v/>
      </c>
      <c r="I1654" s="330" t="str">
        <f>IF(H1654="","",IFERROR(INDEX(Tanggal1,MATCH('Buku Besar'!H1654,Akun1,0)),""))</f>
        <v/>
      </c>
      <c r="J1654" s="2" t="str">
        <f>IF(H1654="","",IFERROR(INDEX(Keterangan1,MATCH('Buku Besar'!H1654,Akun1,0)),""))</f>
        <v/>
      </c>
      <c r="K1654" s="2" t="str">
        <f>IF(H1654="","",IFERROR(INDEX(Reff1,MATCH('Buku Besar'!H1654,Akun1,0)),""))</f>
        <v/>
      </c>
      <c r="L1654" s="331" t="str">
        <f>IF(H1654="","",IFERROR(INDEX(Penerimaan1,MATCH('Buku Besar'!H1654,Akun1,0)),""))</f>
        <v/>
      </c>
      <c r="M1654" s="331" t="str">
        <f>IF(H1654="","",IFERROR(INDEX(Pengeluaran1,MATCH('Buku Besar'!H1654,Akun1,0)),""))</f>
        <v/>
      </c>
    </row>
    <row r="1655" spans="1:13" x14ac:dyDescent="0.25">
      <c r="A1655" s="91" t="str">
        <f t="shared" si="50"/>
        <v/>
      </c>
      <c r="B1655" s="330" t="str">
        <f>IF(A1655="","",IFERROR(INDEX(Tanggal,MATCH('Buku Besar'!A1655,Akun,0)),""))</f>
        <v/>
      </c>
      <c r="C1655" s="2" t="str">
        <f>IF(A1655="","",IFERROR(INDEX(Keterangan,MATCH('Buku Besar'!A1655,Akun,0)),""))</f>
        <v/>
      </c>
      <c r="D1655" s="2" t="str">
        <f>IF(A1655="","",IFERROR(INDEX(Reff,MATCH('Buku Besar'!A1655,Akun,0)),""))</f>
        <v/>
      </c>
      <c r="E1655" s="331" t="str">
        <f>IF(A1655="","",IFERROR(INDEX(Penerimaan,MATCH('Buku Besar'!A1655,Akun,0)),""))</f>
        <v/>
      </c>
      <c r="F1655" s="331" t="str">
        <f>IF(A1655="","",IFERROR(INDEX(Pengeluaran,MATCH('Buku Besar'!A1655,Akun,0)),""))</f>
        <v/>
      </c>
      <c r="H1655" s="91" t="str">
        <f t="shared" si="51"/>
        <v/>
      </c>
      <c r="I1655" s="330" t="str">
        <f>IF(H1655="","",IFERROR(INDEX(Tanggal1,MATCH('Buku Besar'!H1655,Akun1,0)),""))</f>
        <v/>
      </c>
      <c r="J1655" s="2" t="str">
        <f>IF(H1655="","",IFERROR(INDEX(Keterangan1,MATCH('Buku Besar'!H1655,Akun1,0)),""))</f>
        <v/>
      </c>
      <c r="K1655" s="2" t="str">
        <f>IF(H1655="","",IFERROR(INDEX(Reff1,MATCH('Buku Besar'!H1655,Akun1,0)),""))</f>
        <v/>
      </c>
      <c r="L1655" s="331" t="str">
        <f>IF(H1655="","",IFERROR(INDEX(Penerimaan1,MATCH('Buku Besar'!H1655,Akun1,0)),""))</f>
        <v/>
      </c>
      <c r="M1655" s="331" t="str">
        <f>IF(H1655="","",IFERROR(INDEX(Pengeluaran1,MATCH('Buku Besar'!H1655,Akun1,0)),""))</f>
        <v/>
      </c>
    </row>
    <row r="1656" spans="1:13" x14ac:dyDescent="0.25">
      <c r="A1656" s="91" t="str">
        <f t="shared" si="50"/>
        <v/>
      </c>
      <c r="B1656" s="330" t="str">
        <f>IF(A1656="","",IFERROR(INDEX(Tanggal,MATCH('Buku Besar'!A1656,Akun,0)),""))</f>
        <v/>
      </c>
      <c r="C1656" s="2" t="str">
        <f>IF(A1656="","",IFERROR(INDEX(Keterangan,MATCH('Buku Besar'!A1656,Akun,0)),""))</f>
        <v/>
      </c>
      <c r="D1656" s="2" t="str">
        <f>IF(A1656="","",IFERROR(INDEX(Reff,MATCH('Buku Besar'!A1656,Akun,0)),""))</f>
        <v/>
      </c>
      <c r="E1656" s="331" t="str">
        <f>IF(A1656="","",IFERROR(INDEX(Penerimaan,MATCH('Buku Besar'!A1656,Akun,0)),""))</f>
        <v/>
      </c>
      <c r="F1656" s="331" t="str">
        <f>IF(A1656="","",IFERROR(INDEX(Pengeluaran,MATCH('Buku Besar'!A1656,Akun,0)),""))</f>
        <v/>
      </c>
      <c r="H1656" s="91" t="str">
        <f t="shared" si="51"/>
        <v/>
      </c>
      <c r="I1656" s="330" t="str">
        <f>IF(H1656="","",IFERROR(INDEX(Tanggal1,MATCH('Buku Besar'!H1656,Akun1,0)),""))</f>
        <v/>
      </c>
      <c r="J1656" s="2" t="str">
        <f>IF(H1656="","",IFERROR(INDEX(Keterangan1,MATCH('Buku Besar'!H1656,Akun1,0)),""))</f>
        <v/>
      </c>
      <c r="K1656" s="2" t="str">
        <f>IF(H1656="","",IFERROR(INDEX(Reff1,MATCH('Buku Besar'!H1656,Akun1,0)),""))</f>
        <v/>
      </c>
      <c r="L1656" s="331" t="str">
        <f>IF(H1656="","",IFERROR(INDEX(Penerimaan1,MATCH('Buku Besar'!H1656,Akun1,0)),""))</f>
        <v/>
      </c>
      <c r="M1656" s="331" t="str">
        <f>IF(H1656="","",IFERROR(INDEX(Pengeluaran1,MATCH('Buku Besar'!H1656,Akun1,0)),""))</f>
        <v/>
      </c>
    </row>
    <row r="1657" spans="1:13" x14ac:dyDescent="0.25">
      <c r="A1657" s="91" t="str">
        <f t="shared" si="50"/>
        <v/>
      </c>
      <c r="B1657" s="330" t="str">
        <f>IF(A1657="","",IFERROR(INDEX(Tanggal,MATCH('Buku Besar'!A1657,Akun,0)),""))</f>
        <v/>
      </c>
      <c r="C1657" s="2" t="str">
        <f>IF(A1657="","",IFERROR(INDEX(Keterangan,MATCH('Buku Besar'!A1657,Akun,0)),""))</f>
        <v/>
      </c>
      <c r="D1657" s="2" t="str">
        <f>IF(A1657="","",IFERROR(INDEX(Reff,MATCH('Buku Besar'!A1657,Akun,0)),""))</f>
        <v/>
      </c>
      <c r="E1657" s="331" t="str">
        <f>IF(A1657="","",IFERROR(INDEX(Penerimaan,MATCH('Buku Besar'!A1657,Akun,0)),""))</f>
        <v/>
      </c>
      <c r="F1657" s="331" t="str">
        <f>IF(A1657="","",IFERROR(INDEX(Pengeluaran,MATCH('Buku Besar'!A1657,Akun,0)),""))</f>
        <v/>
      </c>
      <c r="H1657" s="91" t="str">
        <f t="shared" si="51"/>
        <v/>
      </c>
      <c r="I1657" s="330" t="str">
        <f>IF(H1657="","",IFERROR(INDEX(Tanggal1,MATCH('Buku Besar'!H1657,Akun1,0)),""))</f>
        <v/>
      </c>
      <c r="J1657" s="2" t="str">
        <f>IF(H1657="","",IFERROR(INDEX(Keterangan1,MATCH('Buku Besar'!H1657,Akun1,0)),""))</f>
        <v/>
      </c>
      <c r="K1657" s="2" t="str">
        <f>IF(H1657="","",IFERROR(INDEX(Reff1,MATCH('Buku Besar'!H1657,Akun1,0)),""))</f>
        <v/>
      </c>
      <c r="L1657" s="331" t="str">
        <f>IF(H1657="","",IFERROR(INDEX(Penerimaan1,MATCH('Buku Besar'!H1657,Akun1,0)),""))</f>
        <v/>
      </c>
      <c r="M1657" s="331" t="str">
        <f>IF(H1657="","",IFERROR(INDEX(Pengeluaran1,MATCH('Buku Besar'!H1657,Akun1,0)),""))</f>
        <v/>
      </c>
    </row>
    <row r="1658" spans="1:13" x14ac:dyDescent="0.25">
      <c r="A1658" s="91" t="str">
        <f t="shared" si="50"/>
        <v/>
      </c>
      <c r="B1658" s="330" t="str">
        <f>IF(A1658="","",IFERROR(INDEX(Tanggal,MATCH('Buku Besar'!A1658,Akun,0)),""))</f>
        <v/>
      </c>
      <c r="C1658" s="2" t="str">
        <f>IF(A1658="","",IFERROR(INDEX(Keterangan,MATCH('Buku Besar'!A1658,Akun,0)),""))</f>
        <v/>
      </c>
      <c r="D1658" s="2" t="str">
        <f>IF(A1658="","",IFERROR(INDEX(Reff,MATCH('Buku Besar'!A1658,Akun,0)),""))</f>
        <v/>
      </c>
      <c r="E1658" s="331" t="str">
        <f>IF(A1658="","",IFERROR(INDEX(Penerimaan,MATCH('Buku Besar'!A1658,Akun,0)),""))</f>
        <v/>
      </c>
      <c r="F1658" s="331" t="str">
        <f>IF(A1658="","",IFERROR(INDEX(Pengeluaran,MATCH('Buku Besar'!A1658,Akun,0)),""))</f>
        <v/>
      </c>
      <c r="H1658" s="91" t="str">
        <f t="shared" si="51"/>
        <v/>
      </c>
      <c r="I1658" s="330" t="str">
        <f>IF(H1658="","",IFERROR(INDEX(Tanggal1,MATCH('Buku Besar'!H1658,Akun1,0)),""))</f>
        <v/>
      </c>
      <c r="J1658" s="2" t="str">
        <f>IF(H1658="","",IFERROR(INDEX(Keterangan1,MATCH('Buku Besar'!H1658,Akun1,0)),""))</f>
        <v/>
      </c>
      <c r="K1658" s="2" t="str">
        <f>IF(H1658="","",IFERROR(INDEX(Reff1,MATCH('Buku Besar'!H1658,Akun1,0)),""))</f>
        <v/>
      </c>
      <c r="L1658" s="331" t="str">
        <f>IF(H1658="","",IFERROR(INDEX(Penerimaan1,MATCH('Buku Besar'!H1658,Akun1,0)),""))</f>
        <v/>
      </c>
      <c r="M1658" s="331" t="str">
        <f>IF(H1658="","",IFERROR(INDEX(Pengeluaran1,MATCH('Buku Besar'!H1658,Akun1,0)),""))</f>
        <v/>
      </c>
    </row>
    <row r="1659" spans="1:13" x14ac:dyDescent="0.25">
      <c r="A1659" s="91" t="str">
        <f t="shared" si="50"/>
        <v/>
      </c>
      <c r="B1659" s="330" t="str">
        <f>IF(A1659="","",IFERROR(INDEX(Tanggal,MATCH('Buku Besar'!A1659,Akun,0)),""))</f>
        <v/>
      </c>
      <c r="C1659" s="2" t="str">
        <f>IF(A1659="","",IFERROR(INDEX(Keterangan,MATCH('Buku Besar'!A1659,Akun,0)),""))</f>
        <v/>
      </c>
      <c r="D1659" s="2" t="str">
        <f>IF(A1659="","",IFERROR(INDEX(Reff,MATCH('Buku Besar'!A1659,Akun,0)),""))</f>
        <v/>
      </c>
      <c r="E1659" s="331" t="str">
        <f>IF(A1659="","",IFERROR(INDEX(Penerimaan,MATCH('Buku Besar'!A1659,Akun,0)),""))</f>
        <v/>
      </c>
      <c r="F1659" s="331" t="str">
        <f>IF(A1659="","",IFERROR(INDEX(Pengeluaran,MATCH('Buku Besar'!A1659,Akun,0)),""))</f>
        <v/>
      </c>
      <c r="H1659" s="91" t="str">
        <f t="shared" si="51"/>
        <v/>
      </c>
      <c r="I1659" s="330" t="str">
        <f>IF(H1659="","",IFERROR(INDEX(Tanggal1,MATCH('Buku Besar'!H1659,Akun1,0)),""))</f>
        <v/>
      </c>
      <c r="J1659" s="2" t="str">
        <f>IF(H1659="","",IFERROR(INDEX(Keterangan1,MATCH('Buku Besar'!H1659,Akun1,0)),""))</f>
        <v/>
      </c>
      <c r="K1659" s="2" t="str">
        <f>IF(H1659="","",IFERROR(INDEX(Reff1,MATCH('Buku Besar'!H1659,Akun1,0)),""))</f>
        <v/>
      </c>
      <c r="L1659" s="331" t="str">
        <f>IF(H1659="","",IFERROR(INDEX(Penerimaan1,MATCH('Buku Besar'!H1659,Akun1,0)),""))</f>
        <v/>
      </c>
      <c r="M1659" s="331" t="str">
        <f>IF(H1659="","",IFERROR(INDEX(Pengeluaran1,MATCH('Buku Besar'!H1659,Akun1,0)),""))</f>
        <v/>
      </c>
    </row>
    <row r="1660" spans="1:13" x14ac:dyDescent="0.25">
      <c r="A1660" s="91" t="str">
        <f t="shared" si="50"/>
        <v/>
      </c>
      <c r="B1660" s="330" t="str">
        <f>IF(A1660="","",IFERROR(INDEX(Tanggal,MATCH('Buku Besar'!A1660,Akun,0)),""))</f>
        <v/>
      </c>
      <c r="C1660" s="2" t="str">
        <f>IF(A1660="","",IFERROR(INDEX(Keterangan,MATCH('Buku Besar'!A1660,Akun,0)),""))</f>
        <v/>
      </c>
      <c r="D1660" s="2" t="str">
        <f>IF(A1660="","",IFERROR(INDEX(Reff,MATCH('Buku Besar'!A1660,Akun,0)),""))</f>
        <v/>
      </c>
      <c r="E1660" s="331" t="str">
        <f>IF(A1660="","",IFERROR(INDEX(Penerimaan,MATCH('Buku Besar'!A1660,Akun,0)),""))</f>
        <v/>
      </c>
      <c r="F1660" s="331" t="str">
        <f>IF(A1660="","",IFERROR(INDEX(Pengeluaran,MATCH('Buku Besar'!A1660,Akun,0)),""))</f>
        <v/>
      </c>
      <c r="H1660" s="91" t="str">
        <f t="shared" si="51"/>
        <v/>
      </c>
      <c r="I1660" s="330" t="str">
        <f>IF(H1660="","",IFERROR(INDEX(Tanggal1,MATCH('Buku Besar'!H1660,Akun1,0)),""))</f>
        <v/>
      </c>
      <c r="J1660" s="2" t="str">
        <f>IF(H1660="","",IFERROR(INDEX(Keterangan1,MATCH('Buku Besar'!H1660,Akun1,0)),""))</f>
        <v/>
      </c>
      <c r="K1660" s="2" t="str">
        <f>IF(H1660="","",IFERROR(INDEX(Reff1,MATCH('Buku Besar'!H1660,Akun1,0)),""))</f>
        <v/>
      </c>
      <c r="L1660" s="331" t="str">
        <f>IF(H1660="","",IFERROR(INDEX(Penerimaan1,MATCH('Buku Besar'!H1660,Akun1,0)),""))</f>
        <v/>
      </c>
      <c r="M1660" s="331" t="str">
        <f>IF(H1660="","",IFERROR(INDEX(Pengeluaran1,MATCH('Buku Besar'!H1660,Akun1,0)),""))</f>
        <v/>
      </c>
    </row>
    <row r="1661" spans="1:13" x14ac:dyDescent="0.25">
      <c r="A1661" s="91" t="str">
        <f t="shared" si="50"/>
        <v/>
      </c>
      <c r="B1661" s="330" t="str">
        <f>IF(A1661="","",IFERROR(INDEX(Tanggal,MATCH('Buku Besar'!A1661,Akun,0)),""))</f>
        <v/>
      </c>
      <c r="C1661" s="2" t="str">
        <f>IF(A1661="","",IFERROR(INDEX(Keterangan,MATCH('Buku Besar'!A1661,Akun,0)),""))</f>
        <v/>
      </c>
      <c r="D1661" s="2" t="str">
        <f>IF(A1661="","",IFERROR(INDEX(Reff,MATCH('Buku Besar'!A1661,Akun,0)),""))</f>
        <v/>
      </c>
      <c r="E1661" s="331" t="str">
        <f>IF(A1661="","",IFERROR(INDEX(Penerimaan,MATCH('Buku Besar'!A1661,Akun,0)),""))</f>
        <v/>
      </c>
      <c r="F1661" s="331" t="str">
        <f>IF(A1661="","",IFERROR(INDEX(Pengeluaran,MATCH('Buku Besar'!A1661,Akun,0)),""))</f>
        <v/>
      </c>
      <c r="H1661" s="91" t="str">
        <f t="shared" si="51"/>
        <v/>
      </c>
      <c r="I1661" s="330" t="str">
        <f>IF(H1661="","",IFERROR(INDEX(Tanggal1,MATCH('Buku Besar'!H1661,Akun1,0)),""))</f>
        <v/>
      </c>
      <c r="J1661" s="2" t="str">
        <f>IF(H1661="","",IFERROR(INDEX(Keterangan1,MATCH('Buku Besar'!H1661,Akun1,0)),""))</f>
        <v/>
      </c>
      <c r="K1661" s="2" t="str">
        <f>IF(H1661="","",IFERROR(INDEX(Reff1,MATCH('Buku Besar'!H1661,Akun1,0)),""))</f>
        <v/>
      </c>
      <c r="L1661" s="331" t="str">
        <f>IF(H1661="","",IFERROR(INDEX(Penerimaan1,MATCH('Buku Besar'!H1661,Akun1,0)),""))</f>
        <v/>
      </c>
      <c r="M1661" s="331" t="str">
        <f>IF(H1661="","",IFERROR(INDEX(Pengeluaran1,MATCH('Buku Besar'!H1661,Akun1,0)),""))</f>
        <v/>
      </c>
    </row>
    <row r="1662" spans="1:13" x14ac:dyDescent="0.25">
      <c r="A1662" s="91" t="str">
        <f t="shared" si="50"/>
        <v/>
      </c>
      <c r="B1662" s="330" t="str">
        <f>IF(A1662="","",IFERROR(INDEX(Tanggal,MATCH('Buku Besar'!A1662,Akun,0)),""))</f>
        <v/>
      </c>
      <c r="C1662" s="2" t="str">
        <f>IF(A1662="","",IFERROR(INDEX(Keterangan,MATCH('Buku Besar'!A1662,Akun,0)),""))</f>
        <v/>
      </c>
      <c r="D1662" s="2" t="str">
        <f>IF(A1662="","",IFERROR(INDEX(Reff,MATCH('Buku Besar'!A1662,Akun,0)),""))</f>
        <v/>
      </c>
      <c r="E1662" s="331" t="str">
        <f>IF(A1662="","",IFERROR(INDEX(Penerimaan,MATCH('Buku Besar'!A1662,Akun,0)),""))</f>
        <v/>
      </c>
      <c r="F1662" s="331" t="str">
        <f>IF(A1662="","",IFERROR(INDEX(Pengeluaran,MATCH('Buku Besar'!A1662,Akun,0)),""))</f>
        <v/>
      </c>
      <c r="H1662" s="91" t="str">
        <f t="shared" si="51"/>
        <v/>
      </c>
      <c r="I1662" s="330" t="str">
        <f>IF(H1662="","",IFERROR(INDEX(Tanggal1,MATCH('Buku Besar'!H1662,Akun1,0)),""))</f>
        <v/>
      </c>
      <c r="J1662" s="2" t="str">
        <f>IF(H1662="","",IFERROR(INDEX(Keterangan1,MATCH('Buku Besar'!H1662,Akun1,0)),""))</f>
        <v/>
      </c>
      <c r="K1662" s="2" t="str">
        <f>IF(H1662="","",IFERROR(INDEX(Reff1,MATCH('Buku Besar'!H1662,Akun1,0)),""))</f>
        <v/>
      </c>
      <c r="L1662" s="331" t="str">
        <f>IF(H1662="","",IFERROR(INDEX(Penerimaan1,MATCH('Buku Besar'!H1662,Akun1,0)),""))</f>
        <v/>
      </c>
      <c r="M1662" s="331" t="str">
        <f>IF(H1662="","",IFERROR(INDEX(Pengeluaran1,MATCH('Buku Besar'!H1662,Akun1,0)),""))</f>
        <v/>
      </c>
    </row>
    <row r="1663" spans="1:13" x14ac:dyDescent="0.25">
      <c r="A1663" s="91" t="str">
        <f t="shared" si="50"/>
        <v/>
      </c>
      <c r="B1663" s="330" t="str">
        <f>IF(A1663="","",IFERROR(INDEX(Tanggal,MATCH('Buku Besar'!A1663,Akun,0)),""))</f>
        <v/>
      </c>
      <c r="C1663" s="2" t="str">
        <f>IF(A1663="","",IFERROR(INDEX(Keterangan,MATCH('Buku Besar'!A1663,Akun,0)),""))</f>
        <v/>
      </c>
      <c r="D1663" s="2" t="str">
        <f>IF(A1663="","",IFERROR(INDEX(Reff,MATCH('Buku Besar'!A1663,Akun,0)),""))</f>
        <v/>
      </c>
      <c r="E1663" s="331" t="str">
        <f>IF(A1663="","",IFERROR(INDEX(Penerimaan,MATCH('Buku Besar'!A1663,Akun,0)),""))</f>
        <v/>
      </c>
      <c r="F1663" s="331" t="str">
        <f>IF(A1663="","",IFERROR(INDEX(Pengeluaran,MATCH('Buku Besar'!A1663,Akun,0)),""))</f>
        <v/>
      </c>
      <c r="H1663" s="91" t="str">
        <f t="shared" si="51"/>
        <v/>
      </c>
      <c r="I1663" s="330" t="str">
        <f>IF(H1663="","",IFERROR(INDEX(Tanggal1,MATCH('Buku Besar'!H1663,Akun1,0)),""))</f>
        <v/>
      </c>
      <c r="J1663" s="2" t="str">
        <f>IF(H1663="","",IFERROR(INDEX(Keterangan1,MATCH('Buku Besar'!H1663,Akun1,0)),""))</f>
        <v/>
      </c>
      <c r="K1663" s="2" t="str">
        <f>IF(H1663="","",IFERROR(INDEX(Reff1,MATCH('Buku Besar'!H1663,Akun1,0)),""))</f>
        <v/>
      </c>
      <c r="L1663" s="331" t="str">
        <f>IF(H1663="","",IFERROR(INDEX(Penerimaan1,MATCH('Buku Besar'!H1663,Akun1,0)),""))</f>
        <v/>
      </c>
      <c r="M1663" s="331" t="str">
        <f>IF(H1663="","",IFERROR(INDEX(Pengeluaran1,MATCH('Buku Besar'!H1663,Akun1,0)),""))</f>
        <v/>
      </c>
    </row>
    <row r="1664" spans="1:13" x14ac:dyDescent="0.25">
      <c r="A1664" s="91" t="str">
        <f t="shared" si="50"/>
        <v/>
      </c>
      <c r="B1664" s="330" t="str">
        <f>IF(A1664="","",IFERROR(INDEX(Tanggal,MATCH('Buku Besar'!A1664,Akun,0)),""))</f>
        <v/>
      </c>
      <c r="C1664" s="2" t="str">
        <f>IF(A1664="","",IFERROR(INDEX(Keterangan,MATCH('Buku Besar'!A1664,Akun,0)),""))</f>
        <v/>
      </c>
      <c r="D1664" s="2" t="str">
        <f>IF(A1664="","",IFERROR(INDEX(Reff,MATCH('Buku Besar'!A1664,Akun,0)),""))</f>
        <v/>
      </c>
      <c r="E1664" s="331" t="str">
        <f>IF(A1664="","",IFERROR(INDEX(Penerimaan,MATCH('Buku Besar'!A1664,Akun,0)),""))</f>
        <v/>
      </c>
      <c r="F1664" s="331" t="str">
        <f>IF(A1664="","",IFERROR(INDEX(Pengeluaran,MATCH('Buku Besar'!A1664,Akun,0)),""))</f>
        <v/>
      </c>
      <c r="H1664" s="91" t="str">
        <f t="shared" si="51"/>
        <v/>
      </c>
      <c r="I1664" s="330" t="str">
        <f>IF(H1664="","",IFERROR(INDEX(Tanggal1,MATCH('Buku Besar'!H1664,Akun1,0)),""))</f>
        <v/>
      </c>
      <c r="J1664" s="2" t="str">
        <f>IF(H1664="","",IFERROR(INDEX(Keterangan1,MATCH('Buku Besar'!H1664,Akun1,0)),""))</f>
        <v/>
      </c>
      <c r="K1664" s="2" t="str">
        <f>IF(H1664="","",IFERROR(INDEX(Reff1,MATCH('Buku Besar'!H1664,Akun1,0)),""))</f>
        <v/>
      </c>
      <c r="L1664" s="331" t="str">
        <f>IF(H1664="","",IFERROR(INDEX(Penerimaan1,MATCH('Buku Besar'!H1664,Akun1,0)),""))</f>
        <v/>
      </c>
      <c r="M1664" s="331" t="str">
        <f>IF(H1664="","",IFERROR(INDEX(Pengeluaran1,MATCH('Buku Besar'!H1664,Akun1,0)),""))</f>
        <v/>
      </c>
    </row>
    <row r="1665" spans="1:13" x14ac:dyDescent="0.25">
      <c r="A1665" s="91" t="str">
        <f t="shared" si="50"/>
        <v/>
      </c>
      <c r="B1665" s="330" t="str">
        <f>IF(A1665="","",IFERROR(INDEX(Tanggal,MATCH('Buku Besar'!A1665,Akun,0)),""))</f>
        <v/>
      </c>
      <c r="C1665" s="2" t="str">
        <f>IF(A1665="","",IFERROR(INDEX(Keterangan,MATCH('Buku Besar'!A1665,Akun,0)),""))</f>
        <v/>
      </c>
      <c r="D1665" s="2" t="str">
        <f>IF(A1665="","",IFERROR(INDEX(Reff,MATCH('Buku Besar'!A1665,Akun,0)),""))</f>
        <v/>
      </c>
      <c r="E1665" s="331" t="str">
        <f>IF(A1665="","",IFERROR(INDEX(Penerimaan,MATCH('Buku Besar'!A1665,Akun,0)),""))</f>
        <v/>
      </c>
      <c r="F1665" s="331" t="str">
        <f>IF(A1665="","",IFERROR(INDEX(Pengeluaran,MATCH('Buku Besar'!A1665,Akun,0)),""))</f>
        <v/>
      </c>
      <c r="H1665" s="91" t="str">
        <f t="shared" si="51"/>
        <v/>
      </c>
      <c r="I1665" s="330" t="str">
        <f>IF(H1665="","",IFERROR(INDEX(Tanggal1,MATCH('Buku Besar'!H1665,Akun1,0)),""))</f>
        <v/>
      </c>
      <c r="J1665" s="2" t="str">
        <f>IF(H1665="","",IFERROR(INDEX(Keterangan1,MATCH('Buku Besar'!H1665,Akun1,0)),""))</f>
        <v/>
      </c>
      <c r="K1665" s="2" t="str">
        <f>IF(H1665="","",IFERROR(INDEX(Reff1,MATCH('Buku Besar'!H1665,Akun1,0)),""))</f>
        <v/>
      </c>
      <c r="L1665" s="331" t="str">
        <f>IF(H1665="","",IFERROR(INDEX(Penerimaan1,MATCH('Buku Besar'!H1665,Akun1,0)),""))</f>
        <v/>
      </c>
      <c r="M1665" s="331" t="str">
        <f>IF(H1665="","",IFERROR(INDEX(Pengeluaran1,MATCH('Buku Besar'!H1665,Akun1,0)),""))</f>
        <v/>
      </c>
    </row>
    <row r="1666" spans="1:13" x14ac:dyDescent="0.25">
      <c r="A1666" s="91" t="str">
        <f t="shared" si="50"/>
        <v/>
      </c>
      <c r="B1666" s="330" t="str">
        <f>IF(A1666="","",IFERROR(INDEX(Tanggal,MATCH('Buku Besar'!A1666,Akun,0)),""))</f>
        <v/>
      </c>
      <c r="C1666" s="2" t="str">
        <f>IF(A1666="","",IFERROR(INDEX(Keterangan,MATCH('Buku Besar'!A1666,Akun,0)),""))</f>
        <v/>
      </c>
      <c r="D1666" s="2" t="str">
        <f>IF(A1666="","",IFERROR(INDEX(Reff,MATCH('Buku Besar'!A1666,Akun,0)),""))</f>
        <v/>
      </c>
      <c r="E1666" s="331" t="str">
        <f>IF(A1666="","",IFERROR(INDEX(Penerimaan,MATCH('Buku Besar'!A1666,Akun,0)),""))</f>
        <v/>
      </c>
      <c r="F1666" s="331" t="str">
        <f>IF(A1666="","",IFERROR(INDEX(Pengeluaran,MATCH('Buku Besar'!A1666,Akun,0)),""))</f>
        <v/>
      </c>
      <c r="H1666" s="91" t="str">
        <f t="shared" si="51"/>
        <v/>
      </c>
      <c r="I1666" s="330" t="str">
        <f>IF(H1666="","",IFERROR(INDEX(Tanggal1,MATCH('Buku Besar'!H1666,Akun1,0)),""))</f>
        <v/>
      </c>
      <c r="J1666" s="2" t="str">
        <f>IF(H1666="","",IFERROR(INDEX(Keterangan1,MATCH('Buku Besar'!H1666,Akun1,0)),""))</f>
        <v/>
      </c>
      <c r="K1666" s="2" t="str">
        <f>IF(H1666="","",IFERROR(INDEX(Reff1,MATCH('Buku Besar'!H1666,Akun1,0)),""))</f>
        <v/>
      </c>
      <c r="L1666" s="331" t="str">
        <f>IF(H1666="","",IFERROR(INDEX(Penerimaan1,MATCH('Buku Besar'!H1666,Akun1,0)),""))</f>
        <v/>
      </c>
      <c r="M1666" s="331" t="str">
        <f>IF(H1666="","",IFERROR(INDEX(Pengeluaran1,MATCH('Buku Besar'!H1666,Akun1,0)),""))</f>
        <v/>
      </c>
    </row>
    <row r="1667" spans="1:13" x14ac:dyDescent="0.25">
      <c r="A1667" s="91" t="str">
        <f t="shared" si="50"/>
        <v/>
      </c>
      <c r="B1667" s="330" t="str">
        <f>IF(A1667="","",IFERROR(INDEX(Tanggal,MATCH('Buku Besar'!A1667,Akun,0)),""))</f>
        <v/>
      </c>
      <c r="C1667" s="2" t="str">
        <f>IF(A1667="","",IFERROR(INDEX(Keterangan,MATCH('Buku Besar'!A1667,Akun,0)),""))</f>
        <v/>
      </c>
      <c r="D1667" s="2" t="str">
        <f>IF(A1667="","",IFERROR(INDEX(Reff,MATCH('Buku Besar'!A1667,Akun,0)),""))</f>
        <v/>
      </c>
      <c r="E1667" s="331" t="str">
        <f>IF(A1667="","",IFERROR(INDEX(Penerimaan,MATCH('Buku Besar'!A1667,Akun,0)),""))</f>
        <v/>
      </c>
      <c r="F1667" s="331" t="str">
        <f>IF(A1667="","",IFERROR(INDEX(Pengeluaran,MATCH('Buku Besar'!A1667,Akun,0)),""))</f>
        <v/>
      </c>
      <c r="H1667" s="91" t="str">
        <f t="shared" si="51"/>
        <v/>
      </c>
      <c r="I1667" s="330" t="str">
        <f>IF(H1667="","",IFERROR(INDEX(Tanggal1,MATCH('Buku Besar'!H1667,Akun1,0)),""))</f>
        <v/>
      </c>
      <c r="J1667" s="2" t="str">
        <f>IF(H1667="","",IFERROR(INDEX(Keterangan1,MATCH('Buku Besar'!H1667,Akun1,0)),""))</f>
        <v/>
      </c>
      <c r="K1667" s="2" t="str">
        <f>IF(H1667="","",IFERROR(INDEX(Reff1,MATCH('Buku Besar'!H1667,Akun1,0)),""))</f>
        <v/>
      </c>
      <c r="L1667" s="331" t="str">
        <f>IF(H1667="","",IFERROR(INDEX(Penerimaan1,MATCH('Buku Besar'!H1667,Akun1,0)),""))</f>
        <v/>
      </c>
      <c r="M1667" s="331" t="str">
        <f>IF(H1667="","",IFERROR(INDEX(Pengeluaran1,MATCH('Buku Besar'!H1667,Akun1,0)),""))</f>
        <v/>
      </c>
    </row>
    <row r="1668" spans="1:13" x14ac:dyDescent="0.25">
      <c r="A1668" s="91" t="str">
        <f t="shared" si="50"/>
        <v/>
      </c>
      <c r="B1668" s="330" t="str">
        <f>IF(A1668="","",IFERROR(INDEX(Tanggal,MATCH('Buku Besar'!A1668,Akun,0)),""))</f>
        <v/>
      </c>
      <c r="C1668" s="2" t="str">
        <f>IF(A1668="","",IFERROR(INDEX(Keterangan,MATCH('Buku Besar'!A1668,Akun,0)),""))</f>
        <v/>
      </c>
      <c r="D1668" s="2" t="str">
        <f>IF(A1668="","",IFERROR(INDEX(Reff,MATCH('Buku Besar'!A1668,Akun,0)),""))</f>
        <v/>
      </c>
      <c r="E1668" s="331" t="str">
        <f>IF(A1668="","",IFERROR(INDEX(Penerimaan,MATCH('Buku Besar'!A1668,Akun,0)),""))</f>
        <v/>
      </c>
      <c r="F1668" s="331" t="str">
        <f>IF(A1668="","",IFERROR(INDEX(Pengeluaran,MATCH('Buku Besar'!A1668,Akun,0)),""))</f>
        <v/>
      </c>
      <c r="H1668" s="91" t="str">
        <f t="shared" si="51"/>
        <v/>
      </c>
      <c r="I1668" s="330" t="str">
        <f>IF(H1668="","",IFERROR(INDEX(Tanggal1,MATCH('Buku Besar'!H1668,Akun1,0)),""))</f>
        <v/>
      </c>
      <c r="J1668" s="2" t="str">
        <f>IF(H1668="","",IFERROR(INDEX(Keterangan1,MATCH('Buku Besar'!H1668,Akun1,0)),""))</f>
        <v/>
      </c>
      <c r="K1668" s="2" t="str">
        <f>IF(H1668="","",IFERROR(INDEX(Reff1,MATCH('Buku Besar'!H1668,Akun1,0)),""))</f>
        <v/>
      </c>
      <c r="L1668" s="331" t="str">
        <f>IF(H1668="","",IFERROR(INDEX(Penerimaan1,MATCH('Buku Besar'!H1668,Akun1,0)),""))</f>
        <v/>
      </c>
      <c r="M1668" s="331" t="str">
        <f>IF(H1668="","",IFERROR(INDEX(Pengeluaran1,MATCH('Buku Besar'!H1668,Akun1,0)),""))</f>
        <v/>
      </c>
    </row>
    <row r="1669" spans="1:13" x14ac:dyDescent="0.25">
      <c r="A1669" s="91" t="str">
        <f t="shared" si="50"/>
        <v/>
      </c>
      <c r="B1669" s="330" t="str">
        <f>IF(A1669="","",IFERROR(INDEX(Tanggal,MATCH('Buku Besar'!A1669,Akun,0)),""))</f>
        <v/>
      </c>
      <c r="C1669" s="2" t="str">
        <f>IF(A1669="","",IFERROR(INDEX(Keterangan,MATCH('Buku Besar'!A1669,Akun,0)),""))</f>
        <v/>
      </c>
      <c r="D1669" s="2" t="str">
        <f>IF(A1669="","",IFERROR(INDEX(Reff,MATCH('Buku Besar'!A1669,Akun,0)),""))</f>
        <v/>
      </c>
      <c r="E1669" s="331" t="str">
        <f>IF(A1669="","",IFERROR(INDEX(Penerimaan,MATCH('Buku Besar'!A1669,Akun,0)),""))</f>
        <v/>
      </c>
      <c r="F1669" s="331" t="str">
        <f>IF(A1669="","",IFERROR(INDEX(Pengeluaran,MATCH('Buku Besar'!A1669,Akun,0)),""))</f>
        <v/>
      </c>
      <c r="H1669" s="91" t="str">
        <f t="shared" si="51"/>
        <v/>
      </c>
      <c r="I1669" s="330" t="str">
        <f>IF(H1669="","",IFERROR(INDEX(Tanggal1,MATCH('Buku Besar'!H1669,Akun1,0)),""))</f>
        <v/>
      </c>
      <c r="J1669" s="2" t="str">
        <f>IF(H1669="","",IFERROR(INDEX(Keterangan1,MATCH('Buku Besar'!H1669,Akun1,0)),""))</f>
        <v/>
      </c>
      <c r="K1669" s="2" t="str">
        <f>IF(H1669="","",IFERROR(INDEX(Reff1,MATCH('Buku Besar'!H1669,Akun1,0)),""))</f>
        <v/>
      </c>
      <c r="L1669" s="331" t="str">
        <f>IF(H1669="","",IFERROR(INDEX(Penerimaan1,MATCH('Buku Besar'!H1669,Akun1,0)),""))</f>
        <v/>
      </c>
      <c r="M1669" s="331" t="str">
        <f>IF(H1669="","",IFERROR(INDEX(Pengeluaran1,MATCH('Buku Besar'!H1669,Akun1,0)),""))</f>
        <v/>
      </c>
    </row>
    <row r="1670" spans="1:13" x14ac:dyDescent="0.25">
      <c r="A1670" s="91" t="str">
        <f t="shared" si="50"/>
        <v/>
      </c>
      <c r="B1670" s="330" t="str">
        <f>IF(A1670="","",IFERROR(INDEX(Tanggal,MATCH('Buku Besar'!A1670,Akun,0)),""))</f>
        <v/>
      </c>
      <c r="C1670" s="2" t="str">
        <f>IF(A1670="","",IFERROR(INDEX(Keterangan,MATCH('Buku Besar'!A1670,Akun,0)),""))</f>
        <v/>
      </c>
      <c r="D1670" s="2" t="str">
        <f>IF(A1670="","",IFERROR(INDEX(Reff,MATCH('Buku Besar'!A1670,Akun,0)),""))</f>
        <v/>
      </c>
      <c r="E1670" s="331" t="str">
        <f>IF(A1670="","",IFERROR(INDEX(Penerimaan,MATCH('Buku Besar'!A1670,Akun,0)),""))</f>
        <v/>
      </c>
      <c r="F1670" s="331" t="str">
        <f>IF(A1670="","",IFERROR(INDEX(Pengeluaran,MATCH('Buku Besar'!A1670,Akun,0)),""))</f>
        <v/>
      </c>
      <c r="H1670" s="91" t="str">
        <f t="shared" si="51"/>
        <v/>
      </c>
      <c r="I1670" s="330" t="str">
        <f>IF(H1670="","",IFERROR(INDEX(Tanggal1,MATCH('Buku Besar'!H1670,Akun1,0)),""))</f>
        <v/>
      </c>
      <c r="J1670" s="2" t="str">
        <f>IF(H1670="","",IFERROR(INDEX(Keterangan1,MATCH('Buku Besar'!H1670,Akun1,0)),""))</f>
        <v/>
      </c>
      <c r="K1670" s="2" t="str">
        <f>IF(H1670="","",IFERROR(INDEX(Reff1,MATCH('Buku Besar'!H1670,Akun1,0)),""))</f>
        <v/>
      </c>
      <c r="L1670" s="331" t="str">
        <f>IF(H1670="","",IFERROR(INDEX(Penerimaan1,MATCH('Buku Besar'!H1670,Akun1,0)),""))</f>
        <v/>
      </c>
      <c r="M1670" s="331" t="str">
        <f>IF(H1670="","",IFERROR(INDEX(Pengeluaran1,MATCH('Buku Besar'!H1670,Akun1,0)),""))</f>
        <v/>
      </c>
    </row>
    <row r="1671" spans="1:13" x14ac:dyDescent="0.25">
      <c r="A1671" s="91" t="str">
        <f t="shared" si="50"/>
        <v/>
      </c>
      <c r="B1671" s="330" t="str">
        <f>IF(A1671="","",IFERROR(INDEX(Tanggal,MATCH('Buku Besar'!A1671,Akun,0)),""))</f>
        <v/>
      </c>
      <c r="C1671" s="2" t="str">
        <f>IF(A1671="","",IFERROR(INDEX(Keterangan,MATCH('Buku Besar'!A1671,Akun,0)),""))</f>
        <v/>
      </c>
      <c r="D1671" s="2" t="str">
        <f>IF(A1671="","",IFERROR(INDEX(Reff,MATCH('Buku Besar'!A1671,Akun,0)),""))</f>
        <v/>
      </c>
      <c r="E1671" s="331" t="str">
        <f>IF(A1671="","",IFERROR(INDEX(Penerimaan,MATCH('Buku Besar'!A1671,Akun,0)),""))</f>
        <v/>
      </c>
      <c r="F1671" s="331" t="str">
        <f>IF(A1671="","",IFERROR(INDEX(Pengeluaran,MATCH('Buku Besar'!A1671,Akun,0)),""))</f>
        <v/>
      </c>
      <c r="H1671" s="91" t="str">
        <f t="shared" si="51"/>
        <v/>
      </c>
      <c r="I1671" s="330" t="str">
        <f>IF(H1671="","",IFERROR(INDEX(Tanggal1,MATCH('Buku Besar'!H1671,Akun1,0)),""))</f>
        <v/>
      </c>
      <c r="J1671" s="2" t="str">
        <f>IF(H1671="","",IFERROR(INDEX(Keterangan1,MATCH('Buku Besar'!H1671,Akun1,0)),""))</f>
        <v/>
      </c>
      <c r="K1671" s="2" t="str">
        <f>IF(H1671="","",IFERROR(INDEX(Reff1,MATCH('Buku Besar'!H1671,Akun1,0)),""))</f>
        <v/>
      </c>
      <c r="L1671" s="331" t="str">
        <f>IF(H1671="","",IFERROR(INDEX(Penerimaan1,MATCH('Buku Besar'!H1671,Akun1,0)),""))</f>
        <v/>
      </c>
      <c r="M1671" s="331" t="str">
        <f>IF(H1671="","",IFERROR(INDEX(Pengeluaran1,MATCH('Buku Besar'!H1671,Akun1,0)),""))</f>
        <v/>
      </c>
    </row>
    <row r="1672" spans="1:13" x14ac:dyDescent="0.25">
      <c r="A1672" s="91" t="str">
        <f t="shared" ref="A1672:A1735" si="52">IFERROR(IF((MID(A1671,8,LEN(A1671)-7)+1)&lt;=COUNTIF(Kas_Harian,LEFT(A1671,6)),LEFT(A1671,6)&amp;"-"&amp;MID(A1671,8,LEN(A1671)-7)+1,""),"")</f>
        <v/>
      </c>
      <c r="B1672" s="330" t="str">
        <f>IF(A1672="","",IFERROR(INDEX(Tanggal,MATCH('Buku Besar'!A1672,Akun,0)),""))</f>
        <v/>
      </c>
      <c r="C1672" s="2" t="str">
        <f>IF(A1672="","",IFERROR(INDEX(Keterangan,MATCH('Buku Besar'!A1672,Akun,0)),""))</f>
        <v/>
      </c>
      <c r="D1672" s="2" t="str">
        <f>IF(A1672="","",IFERROR(INDEX(Reff,MATCH('Buku Besar'!A1672,Akun,0)),""))</f>
        <v/>
      </c>
      <c r="E1672" s="331" t="str">
        <f>IF(A1672="","",IFERROR(INDEX(Penerimaan,MATCH('Buku Besar'!A1672,Akun,0)),""))</f>
        <v/>
      </c>
      <c r="F1672" s="331" t="str">
        <f>IF(A1672="","",IFERROR(INDEX(Pengeluaran,MATCH('Buku Besar'!A1672,Akun,0)),""))</f>
        <v/>
      </c>
      <c r="H1672" s="91" t="str">
        <f t="shared" ref="H1672:H1735" si="53">IFERROR(IF((MID(H1671,8,LEN(H1671)-7)+1)&lt;=COUNTIF(Bank_Harian,LEFT(H1671,6)),LEFT(H1671,6)&amp;"-"&amp;MID(H1671,8,LEN(H1671)-7)+1,""),"")</f>
        <v/>
      </c>
      <c r="I1672" s="330" t="str">
        <f>IF(H1672="","",IFERROR(INDEX(Tanggal1,MATCH('Buku Besar'!H1672,Akun1,0)),""))</f>
        <v/>
      </c>
      <c r="J1672" s="2" t="str">
        <f>IF(H1672="","",IFERROR(INDEX(Keterangan1,MATCH('Buku Besar'!H1672,Akun1,0)),""))</f>
        <v/>
      </c>
      <c r="K1672" s="2" t="str">
        <f>IF(H1672="","",IFERROR(INDEX(Reff1,MATCH('Buku Besar'!H1672,Akun1,0)),""))</f>
        <v/>
      </c>
      <c r="L1672" s="331" t="str">
        <f>IF(H1672="","",IFERROR(INDEX(Penerimaan1,MATCH('Buku Besar'!H1672,Akun1,0)),""))</f>
        <v/>
      </c>
      <c r="M1672" s="331" t="str">
        <f>IF(H1672="","",IFERROR(INDEX(Pengeluaran1,MATCH('Buku Besar'!H1672,Akun1,0)),""))</f>
        <v/>
      </c>
    </row>
    <row r="1673" spans="1:13" x14ac:dyDescent="0.25">
      <c r="A1673" s="91" t="str">
        <f t="shared" si="52"/>
        <v/>
      </c>
      <c r="B1673" s="330" t="str">
        <f>IF(A1673="","",IFERROR(INDEX(Tanggal,MATCH('Buku Besar'!A1673,Akun,0)),""))</f>
        <v/>
      </c>
      <c r="C1673" s="2" t="str">
        <f>IF(A1673="","",IFERROR(INDEX(Keterangan,MATCH('Buku Besar'!A1673,Akun,0)),""))</f>
        <v/>
      </c>
      <c r="D1673" s="2" t="str">
        <f>IF(A1673="","",IFERROR(INDEX(Reff,MATCH('Buku Besar'!A1673,Akun,0)),""))</f>
        <v/>
      </c>
      <c r="E1673" s="331" t="str">
        <f>IF(A1673="","",IFERROR(INDEX(Penerimaan,MATCH('Buku Besar'!A1673,Akun,0)),""))</f>
        <v/>
      </c>
      <c r="F1673" s="331" t="str">
        <f>IF(A1673="","",IFERROR(INDEX(Pengeluaran,MATCH('Buku Besar'!A1673,Akun,0)),""))</f>
        <v/>
      </c>
      <c r="H1673" s="91" t="str">
        <f t="shared" si="53"/>
        <v/>
      </c>
      <c r="I1673" s="330" t="str">
        <f>IF(H1673="","",IFERROR(INDEX(Tanggal1,MATCH('Buku Besar'!H1673,Akun1,0)),""))</f>
        <v/>
      </c>
      <c r="J1673" s="2" t="str">
        <f>IF(H1673="","",IFERROR(INDEX(Keterangan1,MATCH('Buku Besar'!H1673,Akun1,0)),""))</f>
        <v/>
      </c>
      <c r="K1673" s="2" t="str">
        <f>IF(H1673="","",IFERROR(INDEX(Reff1,MATCH('Buku Besar'!H1673,Akun1,0)),""))</f>
        <v/>
      </c>
      <c r="L1673" s="331" t="str">
        <f>IF(H1673="","",IFERROR(INDEX(Penerimaan1,MATCH('Buku Besar'!H1673,Akun1,0)),""))</f>
        <v/>
      </c>
      <c r="M1673" s="331" t="str">
        <f>IF(H1673="","",IFERROR(INDEX(Pengeluaran1,MATCH('Buku Besar'!H1673,Akun1,0)),""))</f>
        <v/>
      </c>
    </row>
    <row r="1674" spans="1:13" x14ac:dyDescent="0.25">
      <c r="A1674" s="91" t="str">
        <f t="shared" si="52"/>
        <v/>
      </c>
      <c r="B1674" s="330" t="str">
        <f>IF(A1674="","",IFERROR(INDEX(Tanggal,MATCH('Buku Besar'!A1674,Akun,0)),""))</f>
        <v/>
      </c>
      <c r="C1674" s="2" t="str">
        <f>IF(A1674="","",IFERROR(INDEX(Keterangan,MATCH('Buku Besar'!A1674,Akun,0)),""))</f>
        <v/>
      </c>
      <c r="D1674" s="2" t="str">
        <f>IF(A1674="","",IFERROR(INDEX(Reff,MATCH('Buku Besar'!A1674,Akun,0)),""))</f>
        <v/>
      </c>
      <c r="E1674" s="331" t="str">
        <f>IF(A1674="","",IFERROR(INDEX(Penerimaan,MATCH('Buku Besar'!A1674,Akun,0)),""))</f>
        <v/>
      </c>
      <c r="F1674" s="331" t="str">
        <f>IF(A1674="","",IFERROR(INDEX(Pengeluaran,MATCH('Buku Besar'!A1674,Akun,0)),""))</f>
        <v/>
      </c>
      <c r="H1674" s="91" t="str">
        <f t="shared" si="53"/>
        <v/>
      </c>
      <c r="I1674" s="330" t="str">
        <f>IF(H1674="","",IFERROR(INDEX(Tanggal1,MATCH('Buku Besar'!H1674,Akun1,0)),""))</f>
        <v/>
      </c>
      <c r="J1674" s="2" t="str">
        <f>IF(H1674="","",IFERROR(INDEX(Keterangan1,MATCH('Buku Besar'!H1674,Akun1,0)),""))</f>
        <v/>
      </c>
      <c r="K1674" s="2" t="str">
        <f>IF(H1674="","",IFERROR(INDEX(Reff1,MATCH('Buku Besar'!H1674,Akun1,0)),""))</f>
        <v/>
      </c>
      <c r="L1674" s="331" t="str">
        <f>IF(H1674="","",IFERROR(INDEX(Penerimaan1,MATCH('Buku Besar'!H1674,Akun1,0)),""))</f>
        <v/>
      </c>
      <c r="M1674" s="331" t="str">
        <f>IF(H1674="","",IFERROR(INDEX(Pengeluaran1,MATCH('Buku Besar'!H1674,Akun1,0)),""))</f>
        <v/>
      </c>
    </row>
    <row r="1675" spans="1:13" x14ac:dyDescent="0.25">
      <c r="A1675" s="91" t="str">
        <f t="shared" si="52"/>
        <v/>
      </c>
      <c r="B1675" s="330" t="str">
        <f>IF(A1675="","",IFERROR(INDEX(Tanggal,MATCH('Buku Besar'!A1675,Akun,0)),""))</f>
        <v/>
      </c>
      <c r="C1675" s="2" t="str">
        <f>IF(A1675="","",IFERROR(INDEX(Keterangan,MATCH('Buku Besar'!A1675,Akun,0)),""))</f>
        <v/>
      </c>
      <c r="D1675" s="2" t="str">
        <f>IF(A1675="","",IFERROR(INDEX(Reff,MATCH('Buku Besar'!A1675,Akun,0)),""))</f>
        <v/>
      </c>
      <c r="E1675" s="331" t="str">
        <f>IF(A1675="","",IFERROR(INDEX(Penerimaan,MATCH('Buku Besar'!A1675,Akun,0)),""))</f>
        <v/>
      </c>
      <c r="F1675" s="331" t="str">
        <f>IF(A1675="","",IFERROR(INDEX(Pengeluaran,MATCH('Buku Besar'!A1675,Akun,0)),""))</f>
        <v/>
      </c>
      <c r="H1675" s="91" t="str">
        <f t="shared" si="53"/>
        <v/>
      </c>
      <c r="I1675" s="330" t="str">
        <f>IF(H1675="","",IFERROR(INDEX(Tanggal1,MATCH('Buku Besar'!H1675,Akun1,0)),""))</f>
        <v/>
      </c>
      <c r="J1675" s="2" t="str">
        <f>IF(H1675="","",IFERROR(INDEX(Keterangan1,MATCH('Buku Besar'!H1675,Akun1,0)),""))</f>
        <v/>
      </c>
      <c r="K1675" s="2" t="str">
        <f>IF(H1675="","",IFERROR(INDEX(Reff1,MATCH('Buku Besar'!H1675,Akun1,0)),""))</f>
        <v/>
      </c>
      <c r="L1675" s="331" t="str">
        <f>IF(H1675="","",IFERROR(INDEX(Penerimaan1,MATCH('Buku Besar'!H1675,Akun1,0)),""))</f>
        <v/>
      </c>
      <c r="M1675" s="331" t="str">
        <f>IF(H1675="","",IFERROR(INDEX(Pengeluaran1,MATCH('Buku Besar'!H1675,Akun1,0)),""))</f>
        <v/>
      </c>
    </row>
    <row r="1676" spans="1:13" x14ac:dyDescent="0.25">
      <c r="A1676" s="91" t="str">
        <f t="shared" si="52"/>
        <v/>
      </c>
      <c r="B1676" s="330" t="str">
        <f>IF(A1676="","",IFERROR(INDEX(Tanggal,MATCH('Buku Besar'!A1676,Akun,0)),""))</f>
        <v/>
      </c>
      <c r="C1676" s="2" t="str">
        <f>IF(A1676="","",IFERROR(INDEX(Keterangan,MATCH('Buku Besar'!A1676,Akun,0)),""))</f>
        <v/>
      </c>
      <c r="D1676" s="2" t="str">
        <f>IF(A1676="","",IFERROR(INDEX(Reff,MATCH('Buku Besar'!A1676,Akun,0)),""))</f>
        <v/>
      </c>
      <c r="E1676" s="331" t="str">
        <f>IF(A1676="","",IFERROR(INDEX(Penerimaan,MATCH('Buku Besar'!A1676,Akun,0)),""))</f>
        <v/>
      </c>
      <c r="F1676" s="331" t="str">
        <f>IF(A1676="","",IFERROR(INDEX(Pengeluaran,MATCH('Buku Besar'!A1676,Akun,0)),""))</f>
        <v/>
      </c>
      <c r="H1676" s="91" t="str">
        <f t="shared" si="53"/>
        <v/>
      </c>
      <c r="I1676" s="330" t="str">
        <f>IF(H1676="","",IFERROR(INDEX(Tanggal1,MATCH('Buku Besar'!H1676,Akun1,0)),""))</f>
        <v/>
      </c>
      <c r="J1676" s="2" t="str">
        <f>IF(H1676="","",IFERROR(INDEX(Keterangan1,MATCH('Buku Besar'!H1676,Akun1,0)),""))</f>
        <v/>
      </c>
      <c r="K1676" s="2" t="str">
        <f>IF(H1676="","",IFERROR(INDEX(Reff1,MATCH('Buku Besar'!H1676,Akun1,0)),""))</f>
        <v/>
      </c>
      <c r="L1676" s="331" t="str">
        <f>IF(H1676="","",IFERROR(INDEX(Penerimaan1,MATCH('Buku Besar'!H1676,Akun1,0)),""))</f>
        <v/>
      </c>
      <c r="M1676" s="331" t="str">
        <f>IF(H1676="","",IFERROR(INDEX(Pengeluaran1,MATCH('Buku Besar'!H1676,Akun1,0)),""))</f>
        <v/>
      </c>
    </row>
    <row r="1677" spans="1:13" x14ac:dyDescent="0.25">
      <c r="A1677" s="91" t="str">
        <f t="shared" si="52"/>
        <v/>
      </c>
      <c r="B1677" s="330" t="str">
        <f>IF(A1677="","",IFERROR(INDEX(Tanggal,MATCH('Buku Besar'!A1677,Akun,0)),""))</f>
        <v/>
      </c>
      <c r="C1677" s="2" t="str">
        <f>IF(A1677="","",IFERROR(INDEX(Keterangan,MATCH('Buku Besar'!A1677,Akun,0)),""))</f>
        <v/>
      </c>
      <c r="D1677" s="2" t="str">
        <f>IF(A1677="","",IFERROR(INDEX(Reff,MATCH('Buku Besar'!A1677,Akun,0)),""))</f>
        <v/>
      </c>
      <c r="E1677" s="331" t="str">
        <f>IF(A1677="","",IFERROR(INDEX(Penerimaan,MATCH('Buku Besar'!A1677,Akun,0)),""))</f>
        <v/>
      </c>
      <c r="F1677" s="331" t="str">
        <f>IF(A1677="","",IFERROR(INDEX(Pengeluaran,MATCH('Buku Besar'!A1677,Akun,0)),""))</f>
        <v/>
      </c>
      <c r="H1677" s="91" t="str">
        <f t="shared" si="53"/>
        <v/>
      </c>
      <c r="I1677" s="330" t="str">
        <f>IF(H1677="","",IFERROR(INDEX(Tanggal1,MATCH('Buku Besar'!H1677,Akun1,0)),""))</f>
        <v/>
      </c>
      <c r="J1677" s="2" t="str">
        <f>IF(H1677="","",IFERROR(INDEX(Keterangan1,MATCH('Buku Besar'!H1677,Akun1,0)),""))</f>
        <v/>
      </c>
      <c r="K1677" s="2" t="str">
        <f>IF(H1677="","",IFERROR(INDEX(Reff1,MATCH('Buku Besar'!H1677,Akun1,0)),""))</f>
        <v/>
      </c>
      <c r="L1677" s="331" t="str">
        <f>IF(H1677="","",IFERROR(INDEX(Penerimaan1,MATCH('Buku Besar'!H1677,Akun1,0)),""))</f>
        <v/>
      </c>
      <c r="M1677" s="331" t="str">
        <f>IF(H1677="","",IFERROR(INDEX(Pengeluaran1,MATCH('Buku Besar'!H1677,Akun1,0)),""))</f>
        <v/>
      </c>
    </row>
    <row r="1678" spans="1:13" x14ac:dyDescent="0.25">
      <c r="A1678" s="91" t="str">
        <f t="shared" si="52"/>
        <v/>
      </c>
      <c r="B1678" s="330" t="str">
        <f>IF(A1678="","",IFERROR(INDEX(Tanggal,MATCH('Buku Besar'!A1678,Akun,0)),""))</f>
        <v/>
      </c>
      <c r="C1678" s="2" t="str">
        <f>IF(A1678="","",IFERROR(INDEX(Keterangan,MATCH('Buku Besar'!A1678,Akun,0)),""))</f>
        <v/>
      </c>
      <c r="D1678" s="2" t="str">
        <f>IF(A1678="","",IFERROR(INDEX(Reff,MATCH('Buku Besar'!A1678,Akun,0)),""))</f>
        <v/>
      </c>
      <c r="E1678" s="331" t="str">
        <f>IF(A1678="","",IFERROR(INDEX(Penerimaan,MATCH('Buku Besar'!A1678,Akun,0)),""))</f>
        <v/>
      </c>
      <c r="F1678" s="331" t="str">
        <f>IF(A1678="","",IFERROR(INDEX(Pengeluaran,MATCH('Buku Besar'!A1678,Akun,0)),""))</f>
        <v/>
      </c>
      <c r="H1678" s="91" t="str">
        <f t="shared" si="53"/>
        <v/>
      </c>
      <c r="I1678" s="330" t="str">
        <f>IF(H1678="","",IFERROR(INDEX(Tanggal1,MATCH('Buku Besar'!H1678,Akun1,0)),""))</f>
        <v/>
      </c>
      <c r="J1678" s="2" t="str">
        <f>IF(H1678="","",IFERROR(INDEX(Keterangan1,MATCH('Buku Besar'!H1678,Akun1,0)),""))</f>
        <v/>
      </c>
      <c r="K1678" s="2" t="str">
        <f>IF(H1678="","",IFERROR(INDEX(Reff1,MATCH('Buku Besar'!H1678,Akun1,0)),""))</f>
        <v/>
      </c>
      <c r="L1678" s="331" t="str">
        <f>IF(H1678="","",IFERROR(INDEX(Penerimaan1,MATCH('Buku Besar'!H1678,Akun1,0)),""))</f>
        <v/>
      </c>
      <c r="M1678" s="331" t="str">
        <f>IF(H1678="","",IFERROR(INDEX(Pengeluaran1,MATCH('Buku Besar'!H1678,Akun1,0)),""))</f>
        <v/>
      </c>
    </row>
    <row r="1679" spans="1:13" x14ac:dyDescent="0.25">
      <c r="A1679" s="91" t="str">
        <f t="shared" si="52"/>
        <v/>
      </c>
      <c r="B1679" s="330" t="str">
        <f>IF(A1679="","",IFERROR(INDEX(Tanggal,MATCH('Buku Besar'!A1679,Akun,0)),""))</f>
        <v/>
      </c>
      <c r="C1679" s="2" t="str">
        <f>IF(A1679="","",IFERROR(INDEX(Keterangan,MATCH('Buku Besar'!A1679,Akun,0)),""))</f>
        <v/>
      </c>
      <c r="D1679" s="2" t="str">
        <f>IF(A1679="","",IFERROR(INDEX(Reff,MATCH('Buku Besar'!A1679,Akun,0)),""))</f>
        <v/>
      </c>
      <c r="E1679" s="331" t="str">
        <f>IF(A1679="","",IFERROR(INDEX(Penerimaan,MATCH('Buku Besar'!A1679,Akun,0)),""))</f>
        <v/>
      </c>
      <c r="F1679" s="331" t="str">
        <f>IF(A1679="","",IFERROR(INDEX(Pengeluaran,MATCH('Buku Besar'!A1679,Akun,0)),""))</f>
        <v/>
      </c>
      <c r="H1679" s="91" t="str">
        <f t="shared" si="53"/>
        <v/>
      </c>
      <c r="I1679" s="330" t="str">
        <f>IF(H1679="","",IFERROR(INDEX(Tanggal1,MATCH('Buku Besar'!H1679,Akun1,0)),""))</f>
        <v/>
      </c>
      <c r="J1679" s="2" t="str">
        <f>IF(H1679="","",IFERROR(INDEX(Keterangan1,MATCH('Buku Besar'!H1679,Akun1,0)),""))</f>
        <v/>
      </c>
      <c r="K1679" s="2" t="str">
        <f>IF(H1679="","",IFERROR(INDEX(Reff1,MATCH('Buku Besar'!H1679,Akun1,0)),""))</f>
        <v/>
      </c>
      <c r="L1679" s="331" t="str">
        <f>IF(H1679="","",IFERROR(INDEX(Penerimaan1,MATCH('Buku Besar'!H1679,Akun1,0)),""))</f>
        <v/>
      </c>
      <c r="M1679" s="331" t="str">
        <f>IF(H1679="","",IFERROR(INDEX(Pengeluaran1,MATCH('Buku Besar'!H1679,Akun1,0)),""))</f>
        <v/>
      </c>
    </row>
    <row r="1680" spans="1:13" x14ac:dyDescent="0.25">
      <c r="A1680" s="91" t="str">
        <f t="shared" si="52"/>
        <v/>
      </c>
      <c r="B1680" s="330" t="str">
        <f>IF(A1680="","",IFERROR(INDEX(Tanggal,MATCH('Buku Besar'!A1680,Akun,0)),""))</f>
        <v/>
      </c>
      <c r="C1680" s="2" t="str">
        <f>IF(A1680="","",IFERROR(INDEX(Keterangan,MATCH('Buku Besar'!A1680,Akun,0)),""))</f>
        <v/>
      </c>
      <c r="D1680" s="2" t="str">
        <f>IF(A1680="","",IFERROR(INDEX(Reff,MATCH('Buku Besar'!A1680,Akun,0)),""))</f>
        <v/>
      </c>
      <c r="E1680" s="331" t="str">
        <f>IF(A1680="","",IFERROR(INDEX(Penerimaan,MATCH('Buku Besar'!A1680,Akun,0)),""))</f>
        <v/>
      </c>
      <c r="F1680" s="331" t="str">
        <f>IF(A1680="","",IFERROR(INDEX(Pengeluaran,MATCH('Buku Besar'!A1680,Akun,0)),""))</f>
        <v/>
      </c>
      <c r="H1680" s="91" t="str">
        <f t="shared" si="53"/>
        <v/>
      </c>
      <c r="I1680" s="330" t="str">
        <f>IF(H1680="","",IFERROR(INDEX(Tanggal1,MATCH('Buku Besar'!H1680,Akun1,0)),""))</f>
        <v/>
      </c>
      <c r="J1680" s="2" t="str">
        <f>IF(H1680="","",IFERROR(INDEX(Keterangan1,MATCH('Buku Besar'!H1680,Akun1,0)),""))</f>
        <v/>
      </c>
      <c r="K1680" s="2" t="str">
        <f>IF(H1680="","",IFERROR(INDEX(Reff1,MATCH('Buku Besar'!H1680,Akun1,0)),""))</f>
        <v/>
      </c>
      <c r="L1680" s="331" t="str">
        <f>IF(H1680="","",IFERROR(INDEX(Penerimaan1,MATCH('Buku Besar'!H1680,Akun1,0)),""))</f>
        <v/>
      </c>
      <c r="M1680" s="331" t="str">
        <f>IF(H1680="","",IFERROR(INDEX(Pengeluaran1,MATCH('Buku Besar'!H1680,Akun1,0)),""))</f>
        <v/>
      </c>
    </row>
    <row r="1681" spans="1:13" x14ac:dyDescent="0.25">
      <c r="A1681" s="91" t="str">
        <f t="shared" si="52"/>
        <v/>
      </c>
      <c r="B1681" s="330" t="str">
        <f>IF(A1681="","",IFERROR(INDEX(Tanggal,MATCH('Buku Besar'!A1681,Akun,0)),""))</f>
        <v/>
      </c>
      <c r="C1681" s="2" t="str">
        <f>IF(A1681="","",IFERROR(INDEX(Keterangan,MATCH('Buku Besar'!A1681,Akun,0)),""))</f>
        <v/>
      </c>
      <c r="D1681" s="2" t="str">
        <f>IF(A1681="","",IFERROR(INDEX(Reff,MATCH('Buku Besar'!A1681,Akun,0)),""))</f>
        <v/>
      </c>
      <c r="E1681" s="331" t="str">
        <f>IF(A1681="","",IFERROR(INDEX(Penerimaan,MATCH('Buku Besar'!A1681,Akun,0)),""))</f>
        <v/>
      </c>
      <c r="F1681" s="331" t="str">
        <f>IF(A1681="","",IFERROR(INDEX(Pengeluaran,MATCH('Buku Besar'!A1681,Akun,0)),""))</f>
        <v/>
      </c>
      <c r="H1681" s="91" t="str">
        <f t="shared" si="53"/>
        <v/>
      </c>
      <c r="I1681" s="330" t="str">
        <f>IF(H1681="","",IFERROR(INDEX(Tanggal1,MATCH('Buku Besar'!H1681,Akun1,0)),""))</f>
        <v/>
      </c>
      <c r="J1681" s="2" t="str">
        <f>IF(H1681="","",IFERROR(INDEX(Keterangan1,MATCH('Buku Besar'!H1681,Akun1,0)),""))</f>
        <v/>
      </c>
      <c r="K1681" s="2" t="str">
        <f>IF(H1681="","",IFERROR(INDEX(Reff1,MATCH('Buku Besar'!H1681,Akun1,0)),""))</f>
        <v/>
      </c>
      <c r="L1681" s="331" t="str">
        <f>IF(H1681="","",IFERROR(INDEX(Penerimaan1,MATCH('Buku Besar'!H1681,Akun1,0)),""))</f>
        <v/>
      </c>
      <c r="M1681" s="331" t="str">
        <f>IF(H1681="","",IFERROR(INDEX(Pengeluaran1,MATCH('Buku Besar'!H1681,Akun1,0)),""))</f>
        <v/>
      </c>
    </row>
    <row r="1682" spans="1:13" x14ac:dyDescent="0.25">
      <c r="A1682" s="91" t="str">
        <f t="shared" si="52"/>
        <v/>
      </c>
      <c r="B1682" s="330" t="str">
        <f>IF(A1682="","",IFERROR(INDEX(Tanggal,MATCH('Buku Besar'!A1682,Akun,0)),""))</f>
        <v/>
      </c>
      <c r="C1682" s="2" t="str">
        <f>IF(A1682="","",IFERROR(INDEX(Keterangan,MATCH('Buku Besar'!A1682,Akun,0)),""))</f>
        <v/>
      </c>
      <c r="D1682" s="2" t="str">
        <f>IF(A1682="","",IFERROR(INDEX(Reff,MATCH('Buku Besar'!A1682,Akun,0)),""))</f>
        <v/>
      </c>
      <c r="E1682" s="331" t="str">
        <f>IF(A1682="","",IFERROR(INDEX(Penerimaan,MATCH('Buku Besar'!A1682,Akun,0)),""))</f>
        <v/>
      </c>
      <c r="F1682" s="331" t="str">
        <f>IF(A1682="","",IFERROR(INDEX(Pengeluaran,MATCH('Buku Besar'!A1682,Akun,0)),""))</f>
        <v/>
      </c>
      <c r="H1682" s="91" t="str">
        <f t="shared" si="53"/>
        <v/>
      </c>
      <c r="I1682" s="330" t="str">
        <f>IF(H1682="","",IFERROR(INDEX(Tanggal1,MATCH('Buku Besar'!H1682,Akun1,0)),""))</f>
        <v/>
      </c>
      <c r="J1682" s="2" t="str">
        <f>IF(H1682="","",IFERROR(INDEX(Keterangan1,MATCH('Buku Besar'!H1682,Akun1,0)),""))</f>
        <v/>
      </c>
      <c r="K1682" s="2" t="str">
        <f>IF(H1682="","",IFERROR(INDEX(Reff1,MATCH('Buku Besar'!H1682,Akun1,0)),""))</f>
        <v/>
      </c>
      <c r="L1682" s="331" t="str">
        <f>IF(H1682="","",IFERROR(INDEX(Penerimaan1,MATCH('Buku Besar'!H1682,Akun1,0)),""))</f>
        <v/>
      </c>
      <c r="M1682" s="331" t="str">
        <f>IF(H1682="","",IFERROR(INDEX(Pengeluaran1,MATCH('Buku Besar'!H1682,Akun1,0)),""))</f>
        <v/>
      </c>
    </row>
    <row r="1683" spans="1:13" x14ac:dyDescent="0.25">
      <c r="A1683" s="91" t="str">
        <f t="shared" si="52"/>
        <v/>
      </c>
      <c r="B1683" s="330" t="str">
        <f>IF(A1683="","",IFERROR(INDEX(Tanggal,MATCH('Buku Besar'!A1683,Akun,0)),""))</f>
        <v/>
      </c>
      <c r="C1683" s="2" t="str">
        <f>IF(A1683="","",IFERROR(INDEX(Keterangan,MATCH('Buku Besar'!A1683,Akun,0)),""))</f>
        <v/>
      </c>
      <c r="D1683" s="2" t="str">
        <f>IF(A1683="","",IFERROR(INDEX(Reff,MATCH('Buku Besar'!A1683,Akun,0)),""))</f>
        <v/>
      </c>
      <c r="E1683" s="331" t="str">
        <f>IF(A1683="","",IFERROR(INDEX(Penerimaan,MATCH('Buku Besar'!A1683,Akun,0)),""))</f>
        <v/>
      </c>
      <c r="F1683" s="331" t="str">
        <f>IF(A1683="","",IFERROR(INDEX(Pengeluaran,MATCH('Buku Besar'!A1683,Akun,0)),""))</f>
        <v/>
      </c>
      <c r="H1683" s="91" t="str">
        <f t="shared" si="53"/>
        <v/>
      </c>
      <c r="I1683" s="330" t="str">
        <f>IF(H1683="","",IFERROR(INDEX(Tanggal1,MATCH('Buku Besar'!H1683,Akun1,0)),""))</f>
        <v/>
      </c>
      <c r="J1683" s="2" t="str">
        <f>IF(H1683="","",IFERROR(INDEX(Keterangan1,MATCH('Buku Besar'!H1683,Akun1,0)),""))</f>
        <v/>
      </c>
      <c r="K1683" s="2" t="str">
        <f>IF(H1683="","",IFERROR(INDEX(Reff1,MATCH('Buku Besar'!H1683,Akun1,0)),""))</f>
        <v/>
      </c>
      <c r="L1683" s="331" t="str">
        <f>IF(H1683="","",IFERROR(INDEX(Penerimaan1,MATCH('Buku Besar'!H1683,Akun1,0)),""))</f>
        <v/>
      </c>
      <c r="M1683" s="331" t="str">
        <f>IF(H1683="","",IFERROR(INDEX(Pengeluaran1,MATCH('Buku Besar'!H1683,Akun1,0)),""))</f>
        <v/>
      </c>
    </row>
    <row r="1684" spans="1:13" x14ac:dyDescent="0.25">
      <c r="A1684" s="91" t="str">
        <f t="shared" si="52"/>
        <v/>
      </c>
      <c r="B1684" s="330" t="str">
        <f>IF(A1684="","",IFERROR(INDEX(Tanggal,MATCH('Buku Besar'!A1684,Akun,0)),""))</f>
        <v/>
      </c>
      <c r="C1684" s="2" t="str">
        <f>IF(A1684="","",IFERROR(INDEX(Keterangan,MATCH('Buku Besar'!A1684,Akun,0)),""))</f>
        <v/>
      </c>
      <c r="D1684" s="2" t="str">
        <f>IF(A1684="","",IFERROR(INDEX(Reff,MATCH('Buku Besar'!A1684,Akun,0)),""))</f>
        <v/>
      </c>
      <c r="E1684" s="331" t="str">
        <f>IF(A1684="","",IFERROR(INDEX(Penerimaan,MATCH('Buku Besar'!A1684,Akun,0)),""))</f>
        <v/>
      </c>
      <c r="F1684" s="331" t="str">
        <f>IF(A1684="","",IFERROR(INDEX(Pengeluaran,MATCH('Buku Besar'!A1684,Akun,0)),""))</f>
        <v/>
      </c>
      <c r="H1684" s="91" t="str">
        <f t="shared" si="53"/>
        <v/>
      </c>
      <c r="I1684" s="330" t="str">
        <f>IF(H1684="","",IFERROR(INDEX(Tanggal1,MATCH('Buku Besar'!H1684,Akun1,0)),""))</f>
        <v/>
      </c>
      <c r="J1684" s="2" t="str">
        <f>IF(H1684="","",IFERROR(INDEX(Keterangan1,MATCH('Buku Besar'!H1684,Akun1,0)),""))</f>
        <v/>
      </c>
      <c r="K1684" s="2" t="str">
        <f>IF(H1684="","",IFERROR(INDEX(Reff1,MATCH('Buku Besar'!H1684,Akun1,0)),""))</f>
        <v/>
      </c>
      <c r="L1684" s="331" t="str">
        <f>IF(H1684="","",IFERROR(INDEX(Penerimaan1,MATCH('Buku Besar'!H1684,Akun1,0)),""))</f>
        <v/>
      </c>
      <c r="M1684" s="331" t="str">
        <f>IF(H1684="","",IFERROR(INDEX(Pengeluaran1,MATCH('Buku Besar'!H1684,Akun1,0)),""))</f>
        <v/>
      </c>
    </row>
    <row r="1685" spans="1:13" x14ac:dyDescent="0.25">
      <c r="A1685" s="91" t="str">
        <f t="shared" si="52"/>
        <v/>
      </c>
      <c r="B1685" s="330" t="str">
        <f>IF(A1685="","",IFERROR(INDEX(Tanggal,MATCH('Buku Besar'!A1685,Akun,0)),""))</f>
        <v/>
      </c>
      <c r="C1685" s="2" t="str">
        <f>IF(A1685="","",IFERROR(INDEX(Keterangan,MATCH('Buku Besar'!A1685,Akun,0)),""))</f>
        <v/>
      </c>
      <c r="D1685" s="2" t="str">
        <f>IF(A1685="","",IFERROR(INDEX(Reff,MATCH('Buku Besar'!A1685,Akun,0)),""))</f>
        <v/>
      </c>
      <c r="E1685" s="331" t="str">
        <f>IF(A1685="","",IFERROR(INDEX(Penerimaan,MATCH('Buku Besar'!A1685,Akun,0)),""))</f>
        <v/>
      </c>
      <c r="F1685" s="331" t="str">
        <f>IF(A1685="","",IFERROR(INDEX(Pengeluaran,MATCH('Buku Besar'!A1685,Akun,0)),""))</f>
        <v/>
      </c>
      <c r="H1685" s="91" t="str">
        <f t="shared" si="53"/>
        <v/>
      </c>
      <c r="I1685" s="330" t="str">
        <f>IF(H1685="","",IFERROR(INDEX(Tanggal1,MATCH('Buku Besar'!H1685,Akun1,0)),""))</f>
        <v/>
      </c>
      <c r="J1685" s="2" t="str">
        <f>IF(H1685="","",IFERROR(INDEX(Keterangan1,MATCH('Buku Besar'!H1685,Akun1,0)),""))</f>
        <v/>
      </c>
      <c r="K1685" s="2" t="str">
        <f>IF(H1685="","",IFERROR(INDEX(Reff1,MATCH('Buku Besar'!H1685,Akun1,0)),""))</f>
        <v/>
      </c>
      <c r="L1685" s="331" t="str">
        <f>IF(H1685="","",IFERROR(INDEX(Penerimaan1,MATCH('Buku Besar'!H1685,Akun1,0)),""))</f>
        <v/>
      </c>
      <c r="M1685" s="331" t="str">
        <f>IF(H1685="","",IFERROR(INDEX(Pengeluaran1,MATCH('Buku Besar'!H1685,Akun1,0)),""))</f>
        <v/>
      </c>
    </row>
    <row r="1686" spans="1:13" x14ac:dyDescent="0.25">
      <c r="A1686" s="91" t="str">
        <f t="shared" si="52"/>
        <v/>
      </c>
      <c r="B1686" s="330" t="str">
        <f>IF(A1686="","",IFERROR(INDEX(Tanggal,MATCH('Buku Besar'!A1686,Akun,0)),""))</f>
        <v/>
      </c>
      <c r="C1686" s="2" t="str">
        <f>IF(A1686="","",IFERROR(INDEX(Keterangan,MATCH('Buku Besar'!A1686,Akun,0)),""))</f>
        <v/>
      </c>
      <c r="D1686" s="2" t="str">
        <f>IF(A1686="","",IFERROR(INDEX(Reff,MATCH('Buku Besar'!A1686,Akun,0)),""))</f>
        <v/>
      </c>
      <c r="E1686" s="331" t="str">
        <f>IF(A1686="","",IFERROR(INDEX(Penerimaan,MATCH('Buku Besar'!A1686,Akun,0)),""))</f>
        <v/>
      </c>
      <c r="F1686" s="331" t="str">
        <f>IF(A1686="","",IFERROR(INDEX(Pengeluaran,MATCH('Buku Besar'!A1686,Akun,0)),""))</f>
        <v/>
      </c>
      <c r="H1686" s="91" t="str">
        <f t="shared" si="53"/>
        <v/>
      </c>
      <c r="I1686" s="330" t="str">
        <f>IF(H1686="","",IFERROR(INDEX(Tanggal1,MATCH('Buku Besar'!H1686,Akun1,0)),""))</f>
        <v/>
      </c>
      <c r="J1686" s="2" t="str">
        <f>IF(H1686="","",IFERROR(INDEX(Keterangan1,MATCH('Buku Besar'!H1686,Akun1,0)),""))</f>
        <v/>
      </c>
      <c r="K1686" s="2" t="str">
        <f>IF(H1686="","",IFERROR(INDEX(Reff1,MATCH('Buku Besar'!H1686,Akun1,0)),""))</f>
        <v/>
      </c>
      <c r="L1686" s="331" t="str">
        <f>IF(H1686="","",IFERROR(INDEX(Penerimaan1,MATCH('Buku Besar'!H1686,Akun1,0)),""))</f>
        <v/>
      </c>
      <c r="M1686" s="331" t="str">
        <f>IF(H1686="","",IFERROR(INDEX(Pengeluaran1,MATCH('Buku Besar'!H1686,Akun1,0)),""))</f>
        <v/>
      </c>
    </row>
    <row r="1687" spans="1:13" x14ac:dyDescent="0.25">
      <c r="A1687" s="91" t="str">
        <f t="shared" si="52"/>
        <v/>
      </c>
      <c r="B1687" s="330" t="str">
        <f>IF(A1687="","",IFERROR(INDEX(Tanggal,MATCH('Buku Besar'!A1687,Akun,0)),""))</f>
        <v/>
      </c>
      <c r="C1687" s="2" t="str">
        <f>IF(A1687="","",IFERROR(INDEX(Keterangan,MATCH('Buku Besar'!A1687,Akun,0)),""))</f>
        <v/>
      </c>
      <c r="D1687" s="2" t="str">
        <f>IF(A1687="","",IFERROR(INDEX(Reff,MATCH('Buku Besar'!A1687,Akun,0)),""))</f>
        <v/>
      </c>
      <c r="E1687" s="331" t="str">
        <f>IF(A1687="","",IFERROR(INDEX(Penerimaan,MATCH('Buku Besar'!A1687,Akun,0)),""))</f>
        <v/>
      </c>
      <c r="F1687" s="331" t="str">
        <f>IF(A1687="","",IFERROR(INDEX(Pengeluaran,MATCH('Buku Besar'!A1687,Akun,0)),""))</f>
        <v/>
      </c>
      <c r="H1687" s="91" t="str">
        <f t="shared" si="53"/>
        <v/>
      </c>
      <c r="I1687" s="330" t="str">
        <f>IF(H1687="","",IFERROR(INDEX(Tanggal1,MATCH('Buku Besar'!H1687,Akun1,0)),""))</f>
        <v/>
      </c>
      <c r="J1687" s="2" t="str">
        <f>IF(H1687="","",IFERROR(INDEX(Keterangan1,MATCH('Buku Besar'!H1687,Akun1,0)),""))</f>
        <v/>
      </c>
      <c r="K1687" s="2" t="str">
        <f>IF(H1687="","",IFERROR(INDEX(Reff1,MATCH('Buku Besar'!H1687,Akun1,0)),""))</f>
        <v/>
      </c>
      <c r="L1687" s="331" t="str">
        <f>IF(H1687="","",IFERROR(INDEX(Penerimaan1,MATCH('Buku Besar'!H1687,Akun1,0)),""))</f>
        <v/>
      </c>
      <c r="M1687" s="331" t="str">
        <f>IF(H1687="","",IFERROR(INDEX(Pengeluaran1,MATCH('Buku Besar'!H1687,Akun1,0)),""))</f>
        <v/>
      </c>
    </row>
    <row r="1688" spans="1:13" x14ac:dyDescent="0.25">
      <c r="A1688" s="91" t="str">
        <f t="shared" si="52"/>
        <v/>
      </c>
      <c r="B1688" s="330" t="str">
        <f>IF(A1688="","",IFERROR(INDEX(Tanggal,MATCH('Buku Besar'!A1688,Akun,0)),""))</f>
        <v/>
      </c>
      <c r="C1688" s="2" t="str">
        <f>IF(A1688="","",IFERROR(INDEX(Keterangan,MATCH('Buku Besar'!A1688,Akun,0)),""))</f>
        <v/>
      </c>
      <c r="D1688" s="2" t="str">
        <f>IF(A1688="","",IFERROR(INDEX(Reff,MATCH('Buku Besar'!A1688,Akun,0)),""))</f>
        <v/>
      </c>
      <c r="E1688" s="331" t="str">
        <f>IF(A1688="","",IFERROR(INDEX(Penerimaan,MATCH('Buku Besar'!A1688,Akun,0)),""))</f>
        <v/>
      </c>
      <c r="F1688" s="331" t="str">
        <f>IF(A1688="","",IFERROR(INDEX(Pengeluaran,MATCH('Buku Besar'!A1688,Akun,0)),""))</f>
        <v/>
      </c>
      <c r="H1688" s="91" t="str">
        <f t="shared" si="53"/>
        <v/>
      </c>
      <c r="I1688" s="330" t="str">
        <f>IF(H1688="","",IFERROR(INDEX(Tanggal1,MATCH('Buku Besar'!H1688,Akun1,0)),""))</f>
        <v/>
      </c>
      <c r="J1688" s="2" t="str">
        <f>IF(H1688="","",IFERROR(INDEX(Keterangan1,MATCH('Buku Besar'!H1688,Akun1,0)),""))</f>
        <v/>
      </c>
      <c r="K1688" s="2" t="str">
        <f>IF(H1688="","",IFERROR(INDEX(Reff1,MATCH('Buku Besar'!H1688,Akun1,0)),""))</f>
        <v/>
      </c>
      <c r="L1688" s="331" t="str">
        <f>IF(H1688="","",IFERROR(INDEX(Penerimaan1,MATCH('Buku Besar'!H1688,Akun1,0)),""))</f>
        <v/>
      </c>
      <c r="M1688" s="331" t="str">
        <f>IF(H1688="","",IFERROR(INDEX(Pengeluaran1,MATCH('Buku Besar'!H1688,Akun1,0)),""))</f>
        <v/>
      </c>
    </row>
    <row r="1689" spans="1:13" x14ac:dyDescent="0.25">
      <c r="A1689" s="91" t="str">
        <f t="shared" si="52"/>
        <v/>
      </c>
      <c r="B1689" s="330" t="str">
        <f>IF(A1689="","",IFERROR(INDEX(Tanggal,MATCH('Buku Besar'!A1689,Akun,0)),""))</f>
        <v/>
      </c>
      <c r="C1689" s="2" t="str">
        <f>IF(A1689="","",IFERROR(INDEX(Keterangan,MATCH('Buku Besar'!A1689,Akun,0)),""))</f>
        <v/>
      </c>
      <c r="D1689" s="2" t="str">
        <f>IF(A1689="","",IFERROR(INDEX(Reff,MATCH('Buku Besar'!A1689,Akun,0)),""))</f>
        <v/>
      </c>
      <c r="E1689" s="331" t="str">
        <f>IF(A1689="","",IFERROR(INDEX(Penerimaan,MATCH('Buku Besar'!A1689,Akun,0)),""))</f>
        <v/>
      </c>
      <c r="F1689" s="331" t="str">
        <f>IF(A1689="","",IFERROR(INDEX(Pengeluaran,MATCH('Buku Besar'!A1689,Akun,0)),""))</f>
        <v/>
      </c>
      <c r="H1689" s="91" t="str">
        <f t="shared" si="53"/>
        <v/>
      </c>
      <c r="I1689" s="330" t="str">
        <f>IF(H1689="","",IFERROR(INDEX(Tanggal1,MATCH('Buku Besar'!H1689,Akun1,0)),""))</f>
        <v/>
      </c>
      <c r="J1689" s="2" t="str">
        <f>IF(H1689="","",IFERROR(INDEX(Keterangan1,MATCH('Buku Besar'!H1689,Akun1,0)),""))</f>
        <v/>
      </c>
      <c r="K1689" s="2" t="str">
        <f>IF(H1689="","",IFERROR(INDEX(Reff1,MATCH('Buku Besar'!H1689,Akun1,0)),""))</f>
        <v/>
      </c>
      <c r="L1689" s="331" t="str">
        <f>IF(H1689="","",IFERROR(INDEX(Penerimaan1,MATCH('Buku Besar'!H1689,Akun1,0)),""))</f>
        <v/>
      </c>
      <c r="M1689" s="331" t="str">
        <f>IF(H1689="","",IFERROR(INDEX(Pengeluaran1,MATCH('Buku Besar'!H1689,Akun1,0)),""))</f>
        <v/>
      </c>
    </row>
    <row r="1690" spans="1:13" x14ac:dyDescent="0.25">
      <c r="A1690" s="91" t="str">
        <f t="shared" si="52"/>
        <v/>
      </c>
      <c r="B1690" s="330" t="str">
        <f>IF(A1690="","",IFERROR(INDEX(Tanggal,MATCH('Buku Besar'!A1690,Akun,0)),""))</f>
        <v/>
      </c>
      <c r="C1690" s="2" t="str">
        <f>IF(A1690="","",IFERROR(INDEX(Keterangan,MATCH('Buku Besar'!A1690,Akun,0)),""))</f>
        <v/>
      </c>
      <c r="D1690" s="2" t="str">
        <f>IF(A1690="","",IFERROR(INDEX(Reff,MATCH('Buku Besar'!A1690,Akun,0)),""))</f>
        <v/>
      </c>
      <c r="E1690" s="331" t="str">
        <f>IF(A1690="","",IFERROR(INDEX(Penerimaan,MATCH('Buku Besar'!A1690,Akun,0)),""))</f>
        <v/>
      </c>
      <c r="F1690" s="331" t="str">
        <f>IF(A1690="","",IFERROR(INDEX(Pengeluaran,MATCH('Buku Besar'!A1690,Akun,0)),""))</f>
        <v/>
      </c>
      <c r="H1690" s="91" t="str">
        <f t="shared" si="53"/>
        <v/>
      </c>
      <c r="I1690" s="330" t="str">
        <f>IF(H1690="","",IFERROR(INDEX(Tanggal1,MATCH('Buku Besar'!H1690,Akun1,0)),""))</f>
        <v/>
      </c>
      <c r="J1690" s="2" t="str">
        <f>IF(H1690="","",IFERROR(INDEX(Keterangan1,MATCH('Buku Besar'!H1690,Akun1,0)),""))</f>
        <v/>
      </c>
      <c r="K1690" s="2" t="str">
        <f>IF(H1690="","",IFERROR(INDEX(Reff1,MATCH('Buku Besar'!H1690,Akun1,0)),""))</f>
        <v/>
      </c>
      <c r="L1690" s="331" t="str">
        <f>IF(H1690="","",IFERROR(INDEX(Penerimaan1,MATCH('Buku Besar'!H1690,Akun1,0)),""))</f>
        <v/>
      </c>
      <c r="M1690" s="331" t="str">
        <f>IF(H1690="","",IFERROR(INDEX(Pengeluaran1,MATCH('Buku Besar'!H1690,Akun1,0)),""))</f>
        <v/>
      </c>
    </row>
    <row r="1691" spans="1:13" x14ac:dyDescent="0.25">
      <c r="A1691" s="91" t="str">
        <f t="shared" si="52"/>
        <v/>
      </c>
      <c r="B1691" s="330" t="str">
        <f>IF(A1691="","",IFERROR(INDEX(Tanggal,MATCH('Buku Besar'!A1691,Akun,0)),""))</f>
        <v/>
      </c>
      <c r="C1691" s="2" t="str">
        <f>IF(A1691="","",IFERROR(INDEX(Keterangan,MATCH('Buku Besar'!A1691,Akun,0)),""))</f>
        <v/>
      </c>
      <c r="D1691" s="2" t="str">
        <f>IF(A1691="","",IFERROR(INDEX(Reff,MATCH('Buku Besar'!A1691,Akun,0)),""))</f>
        <v/>
      </c>
      <c r="E1691" s="331" t="str">
        <f>IF(A1691="","",IFERROR(INDEX(Penerimaan,MATCH('Buku Besar'!A1691,Akun,0)),""))</f>
        <v/>
      </c>
      <c r="F1691" s="331" t="str">
        <f>IF(A1691="","",IFERROR(INDEX(Pengeluaran,MATCH('Buku Besar'!A1691,Akun,0)),""))</f>
        <v/>
      </c>
      <c r="H1691" s="91" t="str">
        <f t="shared" si="53"/>
        <v/>
      </c>
      <c r="I1691" s="330" t="str">
        <f>IF(H1691="","",IFERROR(INDEX(Tanggal1,MATCH('Buku Besar'!H1691,Akun1,0)),""))</f>
        <v/>
      </c>
      <c r="J1691" s="2" t="str">
        <f>IF(H1691="","",IFERROR(INDEX(Keterangan1,MATCH('Buku Besar'!H1691,Akun1,0)),""))</f>
        <v/>
      </c>
      <c r="K1691" s="2" t="str">
        <f>IF(H1691="","",IFERROR(INDEX(Reff1,MATCH('Buku Besar'!H1691,Akun1,0)),""))</f>
        <v/>
      </c>
      <c r="L1691" s="331" t="str">
        <f>IF(H1691="","",IFERROR(INDEX(Penerimaan1,MATCH('Buku Besar'!H1691,Akun1,0)),""))</f>
        <v/>
      </c>
      <c r="M1691" s="331" t="str">
        <f>IF(H1691="","",IFERROR(INDEX(Pengeluaran1,MATCH('Buku Besar'!H1691,Akun1,0)),""))</f>
        <v/>
      </c>
    </row>
    <row r="1692" spans="1:13" x14ac:dyDescent="0.25">
      <c r="A1692" s="91" t="str">
        <f t="shared" si="52"/>
        <v/>
      </c>
      <c r="B1692" s="330" t="str">
        <f>IF(A1692="","",IFERROR(INDEX(Tanggal,MATCH('Buku Besar'!A1692,Akun,0)),""))</f>
        <v/>
      </c>
      <c r="C1692" s="2" t="str">
        <f>IF(A1692="","",IFERROR(INDEX(Keterangan,MATCH('Buku Besar'!A1692,Akun,0)),""))</f>
        <v/>
      </c>
      <c r="D1692" s="2" t="str">
        <f>IF(A1692="","",IFERROR(INDEX(Reff,MATCH('Buku Besar'!A1692,Akun,0)),""))</f>
        <v/>
      </c>
      <c r="E1692" s="331" t="str">
        <f>IF(A1692="","",IFERROR(INDEX(Penerimaan,MATCH('Buku Besar'!A1692,Akun,0)),""))</f>
        <v/>
      </c>
      <c r="F1692" s="331" t="str">
        <f>IF(A1692="","",IFERROR(INDEX(Pengeluaran,MATCH('Buku Besar'!A1692,Akun,0)),""))</f>
        <v/>
      </c>
      <c r="H1692" s="91" t="str">
        <f t="shared" si="53"/>
        <v/>
      </c>
      <c r="I1692" s="330" t="str">
        <f>IF(H1692="","",IFERROR(INDEX(Tanggal1,MATCH('Buku Besar'!H1692,Akun1,0)),""))</f>
        <v/>
      </c>
      <c r="J1692" s="2" t="str">
        <f>IF(H1692="","",IFERROR(INDEX(Keterangan1,MATCH('Buku Besar'!H1692,Akun1,0)),""))</f>
        <v/>
      </c>
      <c r="K1692" s="2" t="str">
        <f>IF(H1692="","",IFERROR(INDEX(Reff1,MATCH('Buku Besar'!H1692,Akun1,0)),""))</f>
        <v/>
      </c>
      <c r="L1692" s="331" t="str">
        <f>IF(H1692="","",IFERROR(INDEX(Penerimaan1,MATCH('Buku Besar'!H1692,Akun1,0)),""))</f>
        <v/>
      </c>
      <c r="M1692" s="331" t="str">
        <f>IF(H1692="","",IFERROR(INDEX(Pengeluaran1,MATCH('Buku Besar'!H1692,Akun1,0)),""))</f>
        <v/>
      </c>
    </row>
    <row r="1693" spans="1:13" x14ac:dyDescent="0.25">
      <c r="A1693" s="91" t="str">
        <f t="shared" si="52"/>
        <v/>
      </c>
      <c r="B1693" s="330" t="str">
        <f>IF(A1693="","",IFERROR(INDEX(Tanggal,MATCH('Buku Besar'!A1693,Akun,0)),""))</f>
        <v/>
      </c>
      <c r="C1693" s="2" t="str">
        <f>IF(A1693="","",IFERROR(INDEX(Keterangan,MATCH('Buku Besar'!A1693,Akun,0)),""))</f>
        <v/>
      </c>
      <c r="D1693" s="2" t="str">
        <f>IF(A1693="","",IFERROR(INDEX(Reff,MATCH('Buku Besar'!A1693,Akun,0)),""))</f>
        <v/>
      </c>
      <c r="E1693" s="331" t="str">
        <f>IF(A1693="","",IFERROR(INDEX(Penerimaan,MATCH('Buku Besar'!A1693,Akun,0)),""))</f>
        <v/>
      </c>
      <c r="F1693" s="331" t="str">
        <f>IF(A1693="","",IFERROR(INDEX(Pengeluaran,MATCH('Buku Besar'!A1693,Akun,0)),""))</f>
        <v/>
      </c>
      <c r="H1693" s="91" t="str">
        <f t="shared" si="53"/>
        <v/>
      </c>
      <c r="I1693" s="330" t="str">
        <f>IF(H1693="","",IFERROR(INDEX(Tanggal1,MATCH('Buku Besar'!H1693,Akun1,0)),""))</f>
        <v/>
      </c>
      <c r="J1693" s="2" t="str">
        <f>IF(H1693="","",IFERROR(INDEX(Keterangan1,MATCH('Buku Besar'!H1693,Akun1,0)),""))</f>
        <v/>
      </c>
      <c r="K1693" s="2" t="str">
        <f>IF(H1693="","",IFERROR(INDEX(Reff1,MATCH('Buku Besar'!H1693,Akun1,0)),""))</f>
        <v/>
      </c>
      <c r="L1693" s="331" t="str">
        <f>IF(H1693="","",IFERROR(INDEX(Penerimaan1,MATCH('Buku Besar'!H1693,Akun1,0)),""))</f>
        <v/>
      </c>
      <c r="M1693" s="331" t="str">
        <f>IF(H1693="","",IFERROR(INDEX(Pengeluaran1,MATCH('Buku Besar'!H1693,Akun1,0)),""))</f>
        <v/>
      </c>
    </row>
    <row r="1694" spans="1:13" x14ac:dyDescent="0.25">
      <c r="A1694" s="91" t="str">
        <f t="shared" si="52"/>
        <v/>
      </c>
      <c r="B1694" s="330" t="str">
        <f>IF(A1694="","",IFERROR(INDEX(Tanggal,MATCH('Buku Besar'!A1694,Akun,0)),""))</f>
        <v/>
      </c>
      <c r="C1694" s="2" t="str">
        <f>IF(A1694="","",IFERROR(INDEX(Keterangan,MATCH('Buku Besar'!A1694,Akun,0)),""))</f>
        <v/>
      </c>
      <c r="D1694" s="2" t="str">
        <f>IF(A1694="","",IFERROR(INDEX(Reff,MATCH('Buku Besar'!A1694,Akun,0)),""))</f>
        <v/>
      </c>
      <c r="E1694" s="331" t="str">
        <f>IF(A1694="","",IFERROR(INDEX(Penerimaan,MATCH('Buku Besar'!A1694,Akun,0)),""))</f>
        <v/>
      </c>
      <c r="F1694" s="331" t="str">
        <f>IF(A1694="","",IFERROR(INDEX(Pengeluaran,MATCH('Buku Besar'!A1694,Akun,0)),""))</f>
        <v/>
      </c>
      <c r="H1694" s="91" t="str">
        <f t="shared" si="53"/>
        <v/>
      </c>
      <c r="I1694" s="330" t="str">
        <f>IF(H1694="","",IFERROR(INDEX(Tanggal1,MATCH('Buku Besar'!H1694,Akun1,0)),""))</f>
        <v/>
      </c>
      <c r="J1694" s="2" t="str">
        <f>IF(H1694="","",IFERROR(INDEX(Keterangan1,MATCH('Buku Besar'!H1694,Akun1,0)),""))</f>
        <v/>
      </c>
      <c r="K1694" s="2" t="str">
        <f>IF(H1694="","",IFERROR(INDEX(Reff1,MATCH('Buku Besar'!H1694,Akun1,0)),""))</f>
        <v/>
      </c>
      <c r="L1694" s="331" t="str">
        <f>IF(H1694="","",IFERROR(INDEX(Penerimaan1,MATCH('Buku Besar'!H1694,Akun1,0)),""))</f>
        <v/>
      </c>
      <c r="M1694" s="331" t="str">
        <f>IF(H1694="","",IFERROR(INDEX(Pengeluaran1,MATCH('Buku Besar'!H1694,Akun1,0)),""))</f>
        <v/>
      </c>
    </row>
    <row r="1695" spans="1:13" x14ac:dyDescent="0.25">
      <c r="A1695" s="91" t="str">
        <f t="shared" si="52"/>
        <v/>
      </c>
      <c r="B1695" s="330" t="str">
        <f>IF(A1695="","",IFERROR(INDEX(Tanggal,MATCH('Buku Besar'!A1695,Akun,0)),""))</f>
        <v/>
      </c>
      <c r="C1695" s="2" t="str">
        <f>IF(A1695="","",IFERROR(INDEX(Keterangan,MATCH('Buku Besar'!A1695,Akun,0)),""))</f>
        <v/>
      </c>
      <c r="D1695" s="2" t="str">
        <f>IF(A1695="","",IFERROR(INDEX(Reff,MATCH('Buku Besar'!A1695,Akun,0)),""))</f>
        <v/>
      </c>
      <c r="E1695" s="331" t="str">
        <f>IF(A1695="","",IFERROR(INDEX(Penerimaan,MATCH('Buku Besar'!A1695,Akun,0)),""))</f>
        <v/>
      </c>
      <c r="F1695" s="331" t="str">
        <f>IF(A1695="","",IFERROR(INDEX(Pengeluaran,MATCH('Buku Besar'!A1695,Akun,0)),""))</f>
        <v/>
      </c>
      <c r="H1695" s="91" t="str">
        <f t="shared" si="53"/>
        <v/>
      </c>
      <c r="I1695" s="330" t="str">
        <f>IF(H1695="","",IFERROR(INDEX(Tanggal1,MATCH('Buku Besar'!H1695,Akun1,0)),""))</f>
        <v/>
      </c>
      <c r="J1695" s="2" t="str">
        <f>IF(H1695="","",IFERROR(INDEX(Keterangan1,MATCH('Buku Besar'!H1695,Akun1,0)),""))</f>
        <v/>
      </c>
      <c r="K1695" s="2" t="str">
        <f>IF(H1695="","",IFERROR(INDEX(Reff1,MATCH('Buku Besar'!H1695,Akun1,0)),""))</f>
        <v/>
      </c>
      <c r="L1695" s="331" t="str">
        <f>IF(H1695="","",IFERROR(INDEX(Penerimaan1,MATCH('Buku Besar'!H1695,Akun1,0)),""))</f>
        <v/>
      </c>
      <c r="M1695" s="331" t="str">
        <f>IF(H1695="","",IFERROR(INDEX(Pengeluaran1,MATCH('Buku Besar'!H1695,Akun1,0)),""))</f>
        <v/>
      </c>
    </row>
    <row r="1696" spans="1:13" x14ac:dyDescent="0.25">
      <c r="A1696" s="91" t="str">
        <f t="shared" si="52"/>
        <v/>
      </c>
      <c r="B1696" s="330" t="str">
        <f>IF(A1696="","",IFERROR(INDEX(Tanggal,MATCH('Buku Besar'!A1696,Akun,0)),""))</f>
        <v/>
      </c>
      <c r="C1696" s="2" t="str">
        <f>IF(A1696="","",IFERROR(INDEX(Keterangan,MATCH('Buku Besar'!A1696,Akun,0)),""))</f>
        <v/>
      </c>
      <c r="D1696" s="2" t="str">
        <f>IF(A1696="","",IFERROR(INDEX(Reff,MATCH('Buku Besar'!A1696,Akun,0)),""))</f>
        <v/>
      </c>
      <c r="E1696" s="331" t="str">
        <f>IF(A1696="","",IFERROR(INDEX(Penerimaan,MATCH('Buku Besar'!A1696,Akun,0)),""))</f>
        <v/>
      </c>
      <c r="F1696" s="331" t="str">
        <f>IF(A1696="","",IFERROR(INDEX(Pengeluaran,MATCH('Buku Besar'!A1696,Akun,0)),""))</f>
        <v/>
      </c>
      <c r="H1696" s="91" t="str">
        <f t="shared" si="53"/>
        <v/>
      </c>
      <c r="I1696" s="330" t="str">
        <f>IF(H1696="","",IFERROR(INDEX(Tanggal1,MATCH('Buku Besar'!H1696,Akun1,0)),""))</f>
        <v/>
      </c>
      <c r="J1696" s="2" t="str">
        <f>IF(H1696="","",IFERROR(INDEX(Keterangan1,MATCH('Buku Besar'!H1696,Akun1,0)),""))</f>
        <v/>
      </c>
      <c r="K1696" s="2" t="str">
        <f>IF(H1696="","",IFERROR(INDEX(Reff1,MATCH('Buku Besar'!H1696,Akun1,0)),""))</f>
        <v/>
      </c>
      <c r="L1696" s="331" t="str">
        <f>IF(H1696="","",IFERROR(INDEX(Penerimaan1,MATCH('Buku Besar'!H1696,Akun1,0)),""))</f>
        <v/>
      </c>
      <c r="M1696" s="331" t="str">
        <f>IF(H1696="","",IFERROR(INDEX(Pengeluaran1,MATCH('Buku Besar'!H1696,Akun1,0)),""))</f>
        <v/>
      </c>
    </row>
    <row r="1697" spans="1:13" x14ac:dyDescent="0.25">
      <c r="A1697" s="91" t="str">
        <f t="shared" si="52"/>
        <v/>
      </c>
      <c r="B1697" s="330" t="str">
        <f>IF(A1697="","",IFERROR(INDEX(Tanggal,MATCH('Buku Besar'!A1697,Akun,0)),""))</f>
        <v/>
      </c>
      <c r="C1697" s="2" t="str">
        <f>IF(A1697="","",IFERROR(INDEX(Keterangan,MATCH('Buku Besar'!A1697,Akun,0)),""))</f>
        <v/>
      </c>
      <c r="D1697" s="2" t="str">
        <f>IF(A1697="","",IFERROR(INDEX(Reff,MATCH('Buku Besar'!A1697,Akun,0)),""))</f>
        <v/>
      </c>
      <c r="E1697" s="331" t="str">
        <f>IF(A1697="","",IFERROR(INDEX(Penerimaan,MATCH('Buku Besar'!A1697,Akun,0)),""))</f>
        <v/>
      </c>
      <c r="F1697" s="331" t="str">
        <f>IF(A1697="","",IFERROR(INDEX(Pengeluaran,MATCH('Buku Besar'!A1697,Akun,0)),""))</f>
        <v/>
      </c>
      <c r="H1697" s="91" t="str">
        <f t="shared" si="53"/>
        <v/>
      </c>
      <c r="I1697" s="330" t="str">
        <f>IF(H1697="","",IFERROR(INDEX(Tanggal1,MATCH('Buku Besar'!H1697,Akun1,0)),""))</f>
        <v/>
      </c>
      <c r="J1697" s="2" t="str">
        <f>IF(H1697="","",IFERROR(INDEX(Keterangan1,MATCH('Buku Besar'!H1697,Akun1,0)),""))</f>
        <v/>
      </c>
      <c r="K1697" s="2" t="str">
        <f>IF(H1697="","",IFERROR(INDEX(Reff1,MATCH('Buku Besar'!H1697,Akun1,0)),""))</f>
        <v/>
      </c>
      <c r="L1697" s="331" t="str">
        <f>IF(H1697="","",IFERROR(INDEX(Penerimaan1,MATCH('Buku Besar'!H1697,Akun1,0)),""))</f>
        <v/>
      </c>
      <c r="M1697" s="331" t="str">
        <f>IF(H1697="","",IFERROR(INDEX(Pengeluaran1,MATCH('Buku Besar'!H1697,Akun1,0)),""))</f>
        <v/>
      </c>
    </row>
    <row r="1698" spans="1:13" x14ac:dyDescent="0.25">
      <c r="A1698" s="91" t="str">
        <f t="shared" si="52"/>
        <v/>
      </c>
      <c r="B1698" s="330" t="str">
        <f>IF(A1698="","",IFERROR(INDEX(Tanggal,MATCH('Buku Besar'!A1698,Akun,0)),""))</f>
        <v/>
      </c>
      <c r="C1698" s="2" t="str">
        <f>IF(A1698="","",IFERROR(INDEX(Keterangan,MATCH('Buku Besar'!A1698,Akun,0)),""))</f>
        <v/>
      </c>
      <c r="D1698" s="2" t="str">
        <f>IF(A1698="","",IFERROR(INDEX(Reff,MATCH('Buku Besar'!A1698,Akun,0)),""))</f>
        <v/>
      </c>
      <c r="E1698" s="331" t="str">
        <f>IF(A1698="","",IFERROR(INDEX(Penerimaan,MATCH('Buku Besar'!A1698,Akun,0)),""))</f>
        <v/>
      </c>
      <c r="F1698" s="331" t="str">
        <f>IF(A1698="","",IFERROR(INDEX(Pengeluaran,MATCH('Buku Besar'!A1698,Akun,0)),""))</f>
        <v/>
      </c>
      <c r="H1698" s="91" t="str">
        <f t="shared" si="53"/>
        <v/>
      </c>
      <c r="I1698" s="330" t="str">
        <f>IF(H1698="","",IFERROR(INDEX(Tanggal1,MATCH('Buku Besar'!H1698,Akun1,0)),""))</f>
        <v/>
      </c>
      <c r="J1698" s="2" t="str">
        <f>IF(H1698="","",IFERROR(INDEX(Keterangan1,MATCH('Buku Besar'!H1698,Akun1,0)),""))</f>
        <v/>
      </c>
      <c r="K1698" s="2" t="str">
        <f>IF(H1698="","",IFERROR(INDEX(Reff1,MATCH('Buku Besar'!H1698,Akun1,0)),""))</f>
        <v/>
      </c>
      <c r="L1698" s="331" t="str">
        <f>IF(H1698="","",IFERROR(INDEX(Penerimaan1,MATCH('Buku Besar'!H1698,Akun1,0)),""))</f>
        <v/>
      </c>
      <c r="M1698" s="331" t="str">
        <f>IF(H1698="","",IFERROR(INDEX(Pengeluaran1,MATCH('Buku Besar'!H1698,Akun1,0)),""))</f>
        <v/>
      </c>
    </row>
    <row r="1699" spans="1:13" x14ac:dyDescent="0.25">
      <c r="A1699" s="91" t="str">
        <f t="shared" si="52"/>
        <v/>
      </c>
      <c r="B1699" s="330" t="str">
        <f>IF(A1699="","",IFERROR(INDEX(Tanggal,MATCH('Buku Besar'!A1699,Akun,0)),""))</f>
        <v/>
      </c>
      <c r="C1699" s="2" t="str">
        <f>IF(A1699="","",IFERROR(INDEX(Keterangan,MATCH('Buku Besar'!A1699,Akun,0)),""))</f>
        <v/>
      </c>
      <c r="D1699" s="2" t="str">
        <f>IF(A1699="","",IFERROR(INDEX(Reff,MATCH('Buku Besar'!A1699,Akun,0)),""))</f>
        <v/>
      </c>
      <c r="E1699" s="331" t="str">
        <f>IF(A1699="","",IFERROR(INDEX(Penerimaan,MATCH('Buku Besar'!A1699,Akun,0)),""))</f>
        <v/>
      </c>
      <c r="F1699" s="331" t="str">
        <f>IF(A1699="","",IFERROR(INDEX(Pengeluaran,MATCH('Buku Besar'!A1699,Akun,0)),""))</f>
        <v/>
      </c>
      <c r="H1699" s="91" t="str">
        <f t="shared" si="53"/>
        <v/>
      </c>
      <c r="I1699" s="330" t="str">
        <f>IF(H1699="","",IFERROR(INDEX(Tanggal1,MATCH('Buku Besar'!H1699,Akun1,0)),""))</f>
        <v/>
      </c>
      <c r="J1699" s="2" t="str">
        <f>IF(H1699="","",IFERROR(INDEX(Keterangan1,MATCH('Buku Besar'!H1699,Akun1,0)),""))</f>
        <v/>
      </c>
      <c r="K1699" s="2" t="str">
        <f>IF(H1699="","",IFERROR(INDEX(Reff1,MATCH('Buku Besar'!H1699,Akun1,0)),""))</f>
        <v/>
      </c>
      <c r="L1699" s="331" t="str">
        <f>IF(H1699="","",IFERROR(INDEX(Penerimaan1,MATCH('Buku Besar'!H1699,Akun1,0)),""))</f>
        <v/>
      </c>
      <c r="M1699" s="331" t="str">
        <f>IF(H1699="","",IFERROR(INDEX(Pengeluaran1,MATCH('Buku Besar'!H1699,Akun1,0)),""))</f>
        <v/>
      </c>
    </row>
    <row r="1700" spans="1:13" x14ac:dyDescent="0.25">
      <c r="A1700" s="91" t="str">
        <f t="shared" si="52"/>
        <v/>
      </c>
      <c r="B1700" s="330" t="str">
        <f>IF(A1700="","",IFERROR(INDEX(Tanggal,MATCH('Buku Besar'!A1700,Akun,0)),""))</f>
        <v/>
      </c>
      <c r="C1700" s="2" t="str">
        <f>IF(A1700="","",IFERROR(INDEX(Keterangan,MATCH('Buku Besar'!A1700,Akun,0)),""))</f>
        <v/>
      </c>
      <c r="D1700" s="2" t="str">
        <f>IF(A1700="","",IFERROR(INDEX(Reff,MATCH('Buku Besar'!A1700,Akun,0)),""))</f>
        <v/>
      </c>
      <c r="E1700" s="331" t="str">
        <f>IF(A1700="","",IFERROR(INDEX(Penerimaan,MATCH('Buku Besar'!A1700,Akun,0)),""))</f>
        <v/>
      </c>
      <c r="F1700" s="331" t="str">
        <f>IF(A1700="","",IFERROR(INDEX(Pengeluaran,MATCH('Buku Besar'!A1700,Akun,0)),""))</f>
        <v/>
      </c>
      <c r="H1700" s="91" t="str">
        <f t="shared" si="53"/>
        <v/>
      </c>
      <c r="I1700" s="330" t="str">
        <f>IF(H1700="","",IFERROR(INDEX(Tanggal1,MATCH('Buku Besar'!H1700,Akun1,0)),""))</f>
        <v/>
      </c>
      <c r="J1700" s="2" t="str">
        <f>IF(H1700="","",IFERROR(INDEX(Keterangan1,MATCH('Buku Besar'!H1700,Akun1,0)),""))</f>
        <v/>
      </c>
      <c r="K1700" s="2" t="str">
        <f>IF(H1700="","",IFERROR(INDEX(Reff1,MATCH('Buku Besar'!H1700,Akun1,0)),""))</f>
        <v/>
      </c>
      <c r="L1700" s="331" t="str">
        <f>IF(H1700="","",IFERROR(INDEX(Penerimaan1,MATCH('Buku Besar'!H1700,Akun1,0)),""))</f>
        <v/>
      </c>
      <c r="M1700" s="331" t="str">
        <f>IF(H1700="","",IFERROR(INDEX(Pengeluaran1,MATCH('Buku Besar'!H1700,Akun1,0)),""))</f>
        <v/>
      </c>
    </row>
    <row r="1701" spans="1:13" x14ac:dyDescent="0.25">
      <c r="A1701" s="91" t="str">
        <f t="shared" si="52"/>
        <v/>
      </c>
      <c r="B1701" s="330" t="str">
        <f>IF(A1701="","",IFERROR(INDEX(Tanggal,MATCH('Buku Besar'!A1701,Akun,0)),""))</f>
        <v/>
      </c>
      <c r="C1701" s="2" t="str">
        <f>IF(A1701="","",IFERROR(INDEX(Keterangan,MATCH('Buku Besar'!A1701,Akun,0)),""))</f>
        <v/>
      </c>
      <c r="D1701" s="2" t="str">
        <f>IF(A1701="","",IFERROR(INDEX(Reff,MATCH('Buku Besar'!A1701,Akun,0)),""))</f>
        <v/>
      </c>
      <c r="E1701" s="331" t="str">
        <f>IF(A1701="","",IFERROR(INDEX(Penerimaan,MATCH('Buku Besar'!A1701,Akun,0)),""))</f>
        <v/>
      </c>
      <c r="F1701" s="331" t="str">
        <f>IF(A1701="","",IFERROR(INDEX(Pengeluaran,MATCH('Buku Besar'!A1701,Akun,0)),""))</f>
        <v/>
      </c>
      <c r="H1701" s="91" t="str">
        <f t="shared" si="53"/>
        <v/>
      </c>
      <c r="I1701" s="330" t="str">
        <f>IF(H1701="","",IFERROR(INDEX(Tanggal1,MATCH('Buku Besar'!H1701,Akun1,0)),""))</f>
        <v/>
      </c>
      <c r="J1701" s="2" t="str">
        <f>IF(H1701="","",IFERROR(INDEX(Keterangan1,MATCH('Buku Besar'!H1701,Akun1,0)),""))</f>
        <v/>
      </c>
      <c r="K1701" s="2" t="str">
        <f>IF(H1701="","",IFERROR(INDEX(Reff1,MATCH('Buku Besar'!H1701,Akun1,0)),""))</f>
        <v/>
      </c>
      <c r="L1701" s="331" t="str">
        <f>IF(H1701="","",IFERROR(INDEX(Penerimaan1,MATCH('Buku Besar'!H1701,Akun1,0)),""))</f>
        <v/>
      </c>
      <c r="M1701" s="331" t="str">
        <f>IF(H1701="","",IFERROR(INDEX(Pengeluaran1,MATCH('Buku Besar'!H1701,Akun1,0)),""))</f>
        <v/>
      </c>
    </row>
    <row r="1702" spans="1:13" x14ac:dyDescent="0.25">
      <c r="A1702" s="91" t="str">
        <f t="shared" si="52"/>
        <v/>
      </c>
      <c r="B1702" s="330" t="str">
        <f>IF(A1702="","",IFERROR(INDEX(Tanggal,MATCH('Buku Besar'!A1702,Akun,0)),""))</f>
        <v/>
      </c>
      <c r="C1702" s="2" t="str">
        <f>IF(A1702="","",IFERROR(INDEX(Keterangan,MATCH('Buku Besar'!A1702,Akun,0)),""))</f>
        <v/>
      </c>
      <c r="D1702" s="2" t="str">
        <f>IF(A1702="","",IFERROR(INDEX(Reff,MATCH('Buku Besar'!A1702,Akun,0)),""))</f>
        <v/>
      </c>
      <c r="E1702" s="331" t="str">
        <f>IF(A1702="","",IFERROR(INDEX(Penerimaan,MATCH('Buku Besar'!A1702,Akun,0)),""))</f>
        <v/>
      </c>
      <c r="F1702" s="331" t="str">
        <f>IF(A1702="","",IFERROR(INDEX(Pengeluaran,MATCH('Buku Besar'!A1702,Akun,0)),""))</f>
        <v/>
      </c>
      <c r="H1702" s="91" t="str">
        <f t="shared" si="53"/>
        <v/>
      </c>
      <c r="I1702" s="330" t="str">
        <f>IF(H1702="","",IFERROR(INDEX(Tanggal1,MATCH('Buku Besar'!H1702,Akun1,0)),""))</f>
        <v/>
      </c>
      <c r="J1702" s="2" t="str">
        <f>IF(H1702="","",IFERROR(INDEX(Keterangan1,MATCH('Buku Besar'!H1702,Akun1,0)),""))</f>
        <v/>
      </c>
      <c r="K1702" s="2" t="str">
        <f>IF(H1702="","",IFERROR(INDEX(Reff1,MATCH('Buku Besar'!H1702,Akun1,0)),""))</f>
        <v/>
      </c>
      <c r="L1702" s="331" t="str">
        <f>IF(H1702="","",IFERROR(INDEX(Penerimaan1,MATCH('Buku Besar'!H1702,Akun1,0)),""))</f>
        <v/>
      </c>
      <c r="M1702" s="331" t="str">
        <f>IF(H1702="","",IFERROR(INDEX(Pengeluaran1,MATCH('Buku Besar'!H1702,Akun1,0)),""))</f>
        <v/>
      </c>
    </row>
    <row r="1703" spans="1:13" x14ac:dyDescent="0.25">
      <c r="A1703" s="91" t="str">
        <f t="shared" si="52"/>
        <v/>
      </c>
      <c r="B1703" s="330" t="str">
        <f>IF(A1703="","",IFERROR(INDEX(Tanggal,MATCH('Buku Besar'!A1703,Akun,0)),""))</f>
        <v/>
      </c>
      <c r="C1703" s="2" t="str">
        <f>IF(A1703="","",IFERROR(INDEX(Keterangan,MATCH('Buku Besar'!A1703,Akun,0)),""))</f>
        <v/>
      </c>
      <c r="D1703" s="2" t="str">
        <f>IF(A1703="","",IFERROR(INDEX(Reff,MATCH('Buku Besar'!A1703,Akun,0)),""))</f>
        <v/>
      </c>
      <c r="E1703" s="331" t="str">
        <f>IF(A1703="","",IFERROR(INDEX(Penerimaan,MATCH('Buku Besar'!A1703,Akun,0)),""))</f>
        <v/>
      </c>
      <c r="F1703" s="331" t="str">
        <f>IF(A1703="","",IFERROR(INDEX(Pengeluaran,MATCH('Buku Besar'!A1703,Akun,0)),""))</f>
        <v/>
      </c>
      <c r="H1703" s="91" t="str">
        <f t="shared" si="53"/>
        <v/>
      </c>
      <c r="I1703" s="330" t="str">
        <f>IF(H1703="","",IFERROR(INDEX(Tanggal1,MATCH('Buku Besar'!H1703,Akun1,0)),""))</f>
        <v/>
      </c>
      <c r="J1703" s="2" t="str">
        <f>IF(H1703="","",IFERROR(INDEX(Keterangan1,MATCH('Buku Besar'!H1703,Akun1,0)),""))</f>
        <v/>
      </c>
      <c r="K1703" s="2" t="str">
        <f>IF(H1703="","",IFERROR(INDEX(Reff1,MATCH('Buku Besar'!H1703,Akun1,0)),""))</f>
        <v/>
      </c>
      <c r="L1703" s="331" t="str">
        <f>IF(H1703="","",IFERROR(INDEX(Penerimaan1,MATCH('Buku Besar'!H1703,Akun1,0)),""))</f>
        <v/>
      </c>
      <c r="M1703" s="331" t="str">
        <f>IF(H1703="","",IFERROR(INDEX(Pengeluaran1,MATCH('Buku Besar'!H1703,Akun1,0)),""))</f>
        <v/>
      </c>
    </row>
    <row r="1704" spans="1:13" x14ac:dyDescent="0.25">
      <c r="A1704" s="91" t="str">
        <f t="shared" si="52"/>
        <v/>
      </c>
      <c r="B1704" s="330" t="str">
        <f>IF(A1704="","",IFERROR(INDEX(Tanggal,MATCH('Buku Besar'!A1704,Akun,0)),""))</f>
        <v/>
      </c>
      <c r="C1704" s="2" t="str">
        <f>IF(A1704="","",IFERROR(INDEX(Keterangan,MATCH('Buku Besar'!A1704,Akun,0)),""))</f>
        <v/>
      </c>
      <c r="D1704" s="2" t="str">
        <f>IF(A1704="","",IFERROR(INDEX(Reff,MATCH('Buku Besar'!A1704,Akun,0)),""))</f>
        <v/>
      </c>
      <c r="E1704" s="331" t="str">
        <f>IF(A1704="","",IFERROR(INDEX(Penerimaan,MATCH('Buku Besar'!A1704,Akun,0)),""))</f>
        <v/>
      </c>
      <c r="F1704" s="331" t="str">
        <f>IF(A1704="","",IFERROR(INDEX(Pengeluaran,MATCH('Buku Besar'!A1704,Akun,0)),""))</f>
        <v/>
      </c>
      <c r="H1704" s="91" t="str">
        <f t="shared" si="53"/>
        <v/>
      </c>
      <c r="I1704" s="330" t="str">
        <f>IF(H1704="","",IFERROR(INDEX(Tanggal1,MATCH('Buku Besar'!H1704,Akun1,0)),""))</f>
        <v/>
      </c>
      <c r="J1704" s="2" t="str">
        <f>IF(H1704="","",IFERROR(INDEX(Keterangan1,MATCH('Buku Besar'!H1704,Akun1,0)),""))</f>
        <v/>
      </c>
      <c r="K1704" s="2" t="str">
        <f>IF(H1704="","",IFERROR(INDEX(Reff1,MATCH('Buku Besar'!H1704,Akun1,0)),""))</f>
        <v/>
      </c>
      <c r="L1704" s="331" t="str">
        <f>IF(H1704="","",IFERROR(INDEX(Penerimaan1,MATCH('Buku Besar'!H1704,Akun1,0)),""))</f>
        <v/>
      </c>
      <c r="M1704" s="331" t="str">
        <f>IF(H1704="","",IFERROR(INDEX(Pengeluaran1,MATCH('Buku Besar'!H1704,Akun1,0)),""))</f>
        <v/>
      </c>
    </row>
    <row r="1705" spans="1:13" x14ac:dyDescent="0.25">
      <c r="A1705" s="91" t="str">
        <f t="shared" si="52"/>
        <v/>
      </c>
      <c r="B1705" s="330" t="str">
        <f>IF(A1705="","",IFERROR(INDEX(Tanggal,MATCH('Buku Besar'!A1705,Akun,0)),""))</f>
        <v/>
      </c>
      <c r="C1705" s="2" t="str">
        <f>IF(A1705="","",IFERROR(INDEX(Keterangan,MATCH('Buku Besar'!A1705,Akun,0)),""))</f>
        <v/>
      </c>
      <c r="D1705" s="2" t="str">
        <f>IF(A1705="","",IFERROR(INDEX(Reff,MATCH('Buku Besar'!A1705,Akun,0)),""))</f>
        <v/>
      </c>
      <c r="E1705" s="331" t="str">
        <f>IF(A1705="","",IFERROR(INDEX(Penerimaan,MATCH('Buku Besar'!A1705,Akun,0)),""))</f>
        <v/>
      </c>
      <c r="F1705" s="331" t="str">
        <f>IF(A1705="","",IFERROR(INDEX(Pengeluaran,MATCH('Buku Besar'!A1705,Akun,0)),""))</f>
        <v/>
      </c>
      <c r="H1705" s="91" t="str">
        <f t="shared" si="53"/>
        <v/>
      </c>
      <c r="I1705" s="330" t="str">
        <f>IF(H1705="","",IFERROR(INDEX(Tanggal1,MATCH('Buku Besar'!H1705,Akun1,0)),""))</f>
        <v/>
      </c>
      <c r="J1705" s="2" t="str">
        <f>IF(H1705="","",IFERROR(INDEX(Keterangan1,MATCH('Buku Besar'!H1705,Akun1,0)),""))</f>
        <v/>
      </c>
      <c r="K1705" s="2" t="str">
        <f>IF(H1705="","",IFERROR(INDEX(Reff1,MATCH('Buku Besar'!H1705,Akun1,0)),""))</f>
        <v/>
      </c>
      <c r="L1705" s="331" t="str">
        <f>IF(H1705="","",IFERROR(INDEX(Penerimaan1,MATCH('Buku Besar'!H1705,Akun1,0)),""))</f>
        <v/>
      </c>
      <c r="M1705" s="331" t="str">
        <f>IF(H1705="","",IFERROR(INDEX(Pengeluaran1,MATCH('Buku Besar'!H1705,Akun1,0)),""))</f>
        <v/>
      </c>
    </row>
    <row r="1706" spans="1:13" x14ac:dyDescent="0.25">
      <c r="A1706" s="91" t="str">
        <f t="shared" si="52"/>
        <v/>
      </c>
      <c r="B1706" s="330" t="str">
        <f>IF(A1706="","",IFERROR(INDEX(Tanggal,MATCH('Buku Besar'!A1706,Akun,0)),""))</f>
        <v/>
      </c>
      <c r="C1706" s="2" t="str">
        <f>IF(A1706="","",IFERROR(INDEX(Keterangan,MATCH('Buku Besar'!A1706,Akun,0)),""))</f>
        <v/>
      </c>
      <c r="D1706" s="2" t="str">
        <f>IF(A1706="","",IFERROR(INDEX(Reff,MATCH('Buku Besar'!A1706,Akun,0)),""))</f>
        <v/>
      </c>
      <c r="E1706" s="331" t="str">
        <f>IF(A1706="","",IFERROR(INDEX(Penerimaan,MATCH('Buku Besar'!A1706,Akun,0)),""))</f>
        <v/>
      </c>
      <c r="F1706" s="331" t="str">
        <f>IF(A1706="","",IFERROR(INDEX(Pengeluaran,MATCH('Buku Besar'!A1706,Akun,0)),""))</f>
        <v/>
      </c>
      <c r="H1706" s="91" t="str">
        <f t="shared" si="53"/>
        <v/>
      </c>
      <c r="I1706" s="330" t="str">
        <f>IF(H1706="","",IFERROR(INDEX(Tanggal1,MATCH('Buku Besar'!H1706,Akun1,0)),""))</f>
        <v/>
      </c>
      <c r="J1706" s="2" t="str">
        <f>IF(H1706="","",IFERROR(INDEX(Keterangan1,MATCH('Buku Besar'!H1706,Akun1,0)),""))</f>
        <v/>
      </c>
      <c r="K1706" s="2" t="str">
        <f>IF(H1706="","",IFERROR(INDEX(Reff1,MATCH('Buku Besar'!H1706,Akun1,0)),""))</f>
        <v/>
      </c>
      <c r="L1706" s="331" t="str">
        <f>IF(H1706="","",IFERROR(INDEX(Penerimaan1,MATCH('Buku Besar'!H1706,Akun1,0)),""))</f>
        <v/>
      </c>
      <c r="M1706" s="331" t="str">
        <f>IF(H1706="","",IFERROR(INDEX(Pengeluaran1,MATCH('Buku Besar'!H1706,Akun1,0)),""))</f>
        <v/>
      </c>
    </row>
    <row r="1707" spans="1:13" x14ac:dyDescent="0.25">
      <c r="A1707" s="91" t="str">
        <f t="shared" si="52"/>
        <v/>
      </c>
      <c r="B1707" s="330" t="str">
        <f>IF(A1707="","",IFERROR(INDEX(Tanggal,MATCH('Buku Besar'!A1707,Akun,0)),""))</f>
        <v/>
      </c>
      <c r="C1707" s="2" t="str">
        <f>IF(A1707="","",IFERROR(INDEX(Keterangan,MATCH('Buku Besar'!A1707,Akun,0)),""))</f>
        <v/>
      </c>
      <c r="D1707" s="2" t="str">
        <f>IF(A1707="","",IFERROR(INDEX(Reff,MATCH('Buku Besar'!A1707,Akun,0)),""))</f>
        <v/>
      </c>
      <c r="E1707" s="331" t="str">
        <f>IF(A1707="","",IFERROR(INDEX(Penerimaan,MATCH('Buku Besar'!A1707,Akun,0)),""))</f>
        <v/>
      </c>
      <c r="F1707" s="331" t="str">
        <f>IF(A1707="","",IFERROR(INDEX(Pengeluaran,MATCH('Buku Besar'!A1707,Akun,0)),""))</f>
        <v/>
      </c>
      <c r="H1707" s="91" t="str">
        <f t="shared" si="53"/>
        <v/>
      </c>
      <c r="I1707" s="330" t="str">
        <f>IF(H1707="","",IFERROR(INDEX(Tanggal1,MATCH('Buku Besar'!H1707,Akun1,0)),""))</f>
        <v/>
      </c>
      <c r="J1707" s="2" t="str">
        <f>IF(H1707="","",IFERROR(INDEX(Keterangan1,MATCH('Buku Besar'!H1707,Akun1,0)),""))</f>
        <v/>
      </c>
      <c r="K1707" s="2" t="str">
        <f>IF(H1707="","",IFERROR(INDEX(Reff1,MATCH('Buku Besar'!H1707,Akun1,0)),""))</f>
        <v/>
      </c>
      <c r="L1707" s="331" t="str">
        <f>IF(H1707="","",IFERROR(INDEX(Penerimaan1,MATCH('Buku Besar'!H1707,Akun1,0)),""))</f>
        <v/>
      </c>
      <c r="M1707" s="331" t="str">
        <f>IF(H1707="","",IFERROR(INDEX(Pengeluaran1,MATCH('Buku Besar'!H1707,Akun1,0)),""))</f>
        <v/>
      </c>
    </row>
    <row r="1708" spans="1:13" x14ac:dyDescent="0.25">
      <c r="A1708" s="91" t="str">
        <f t="shared" si="52"/>
        <v/>
      </c>
      <c r="B1708" s="330" t="str">
        <f>IF(A1708="","",IFERROR(INDEX(Tanggal,MATCH('Buku Besar'!A1708,Akun,0)),""))</f>
        <v/>
      </c>
      <c r="C1708" s="2" t="str">
        <f>IF(A1708="","",IFERROR(INDEX(Keterangan,MATCH('Buku Besar'!A1708,Akun,0)),""))</f>
        <v/>
      </c>
      <c r="D1708" s="2" t="str">
        <f>IF(A1708="","",IFERROR(INDEX(Reff,MATCH('Buku Besar'!A1708,Akun,0)),""))</f>
        <v/>
      </c>
      <c r="E1708" s="331" t="str">
        <f>IF(A1708="","",IFERROR(INDEX(Penerimaan,MATCH('Buku Besar'!A1708,Akun,0)),""))</f>
        <v/>
      </c>
      <c r="F1708" s="331" t="str">
        <f>IF(A1708="","",IFERROR(INDEX(Pengeluaran,MATCH('Buku Besar'!A1708,Akun,0)),""))</f>
        <v/>
      </c>
      <c r="H1708" s="91" t="str">
        <f t="shared" si="53"/>
        <v/>
      </c>
      <c r="I1708" s="330" t="str">
        <f>IF(H1708="","",IFERROR(INDEX(Tanggal1,MATCH('Buku Besar'!H1708,Akun1,0)),""))</f>
        <v/>
      </c>
      <c r="J1708" s="2" t="str">
        <f>IF(H1708="","",IFERROR(INDEX(Keterangan1,MATCH('Buku Besar'!H1708,Akun1,0)),""))</f>
        <v/>
      </c>
      <c r="K1708" s="2" t="str">
        <f>IF(H1708="","",IFERROR(INDEX(Reff1,MATCH('Buku Besar'!H1708,Akun1,0)),""))</f>
        <v/>
      </c>
      <c r="L1708" s="331" t="str">
        <f>IF(H1708="","",IFERROR(INDEX(Penerimaan1,MATCH('Buku Besar'!H1708,Akun1,0)),""))</f>
        <v/>
      </c>
      <c r="M1708" s="331" t="str">
        <f>IF(H1708="","",IFERROR(INDEX(Pengeluaran1,MATCH('Buku Besar'!H1708,Akun1,0)),""))</f>
        <v/>
      </c>
    </row>
    <row r="1709" spans="1:13" x14ac:dyDescent="0.25">
      <c r="A1709" s="91" t="str">
        <f t="shared" si="52"/>
        <v/>
      </c>
      <c r="B1709" s="330" t="str">
        <f>IF(A1709="","",IFERROR(INDEX(Tanggal,MATCH('Buku Besar'!A1709,Akun,0)),""))</f>
        <v/>
      </c>
      <c r="C1709" s="2" t="str">
        <f>IF(A1709="","",IFERROR(INDEX(Keterangan,MATCH('Buku Besar'!A1709,Akun,0)),""))</f>
        <v/>
      </c>
      <c r="D1709" s="2" t="str">
        <f>IF(A1709="","",IFERROR(INDEX(Reff,MATCH('Buku Besar'!A1709,Akun,0)),""))</f>
        <v/>
      </c>
      <c r="E1709" s="331" t="str">
        <f>IF(A1709="","",IFERROR(INDEX(Penerimaan,MATCH('Buku Besar'!A1709,Akun,0)),""))</f>
        <v/>
      </c>
      <c r="F1709" s="331" t="str">
        <f>IF(A1709="","",IFERROR(INDEX(Pengeluaran,MATCH('Buku Besar'!A1709,Akun,0)),""))</f>
        <v/>
      </c>
      <c r="H1709" s="91" t="str">
        <f t="shared" si="53"/>
        <v/>
      </c>
      <c r="I1709" s="330" t="str">
        <f>IF(H1709="","",IFERROR(INDEX(Tanggal1,MATCH('Buku Besar'!H1709,Akun1,0)),""))</f>
        <v/>
      </c>
      <c r="J1709" s="2" t="str">
        <f>IF(H1709="","",IFERROR(INDEX(Keterangan1,MATCH('Buku Besar'!H1709,Akun1,0)),""))</f>
        <v/>
      </c>
      <c r="K1709" s="2" t="str">
        <f>IF(H1709="","",IFERROR(INDEX(Reff1,MATCH('Buku Besar'!H1709,Akun1,0)),""))</f>
        <v/>
      </c>
      <c r="L1709" s="331" t="str">
        <f>IF(H1709="","",IFERROR(INDEX(Penerimaan1,MATCH('Buku Besar'!H1709,Akun1,0)),""))</f>
        <v/>
      </c>
      <c r="M1709" s="331" t="str">
        <f>IF(H1709="","",IFERROR(INDEX(Pengeluaran1,MATCH('Buku Besar'!H1709,Akun1,0)),""))</f>
        <v/>
      </c>
    </row>
    <row r="1710" spans="1:13" x14ac:dyDescent="0.25">
      <c r="A1710" s="91" t="str">
        <f t="shared" si="52"/>
        <v/>
      </c>
      <c r="B1710" s="330" t="str">
        <f>IF(A1710="","",IFERROR(INDEX(Tanggal,MATCH('Buku Besar'!A1710,Akun,0)),""))</f>
        <v/>
      </c>
      <c r="C1710" s="2" t="str">
        <f>IF(A1710="","",IFERROR(INDEX(Keterangan,MATCH('Buku Besar'!A1710,Akun,0)),""))</f>
        <v/>
      </c>
      <c r="D1710" s="2" t="str">
        <f>IF(A1710="","",IFERROR(INDEX(Reff,MATCH('Buku Besar'!A1710,Akun,0)),""))</f>
        <v/>
      </c>
      <c r="E1710" s="331" t="str">
        <f>IF(A1710="","",IFERROR(INDEX(Penerimaan,MATCH('Buku Besar'!A1710,Akun,0)),""))</f>
        <v/>
      </c>
      <c r="F1710" s="331" t="str">
        <f>IF(A1710="","",IFERROR(INDEX(Pengeluaran,MATCH('Buku Besar'!A1710,Akun,0)),""))</f>
        <v/>
      </c>
      <c r="H1710" s="91" t="str">
        <f t="shared" si="53"/>
        <v/>
      </c>
      <c r="I1710" s="330" t="str">
        <f>IF(H1710="","",IFERROR(INDEX(Tanggal1,MATCH('Buku Besar'!H1710,Akun1,0)),""))</f>
        <v/>
      </c>
      <c r="J1710" s="2" t="str">
        <f>IF(H1710="","",IFERROR(INDEX(Keterangan1,MATCH('Buku Besar'!H1710,Akun1,0)),""))</f>
        <v/>
      </c>
      <c r="K1710" s="2" t="str">
        <f>IF(H1710="","",IFERROR(INDEX(Reff1,MATCH('Buku Besar'!H1710,Akun1,0)),""))</f>
        <v/>
      </c>
      <c r="L1710" s="331" t="str">
        <f>IF(H1710="","",IFERROR(INDEX(Penerimaan1,MATCH('Buku Besar'!H1710,Akun1,0)),""))</f>
        <v/>
      </c>
      <c r="M1710" s="331" t="str">
        <f>IF(H1710="","",IFERROR(INDEX(Pengeluaran1,MATCH('Buku Besar'!H1710,Akun1,0)),""))</f>
        <v/>
      </c>
    </row>
    <row r="1711" spans="1:13" x14ac:dyDescent="0.25">
      <c r="A1711" s="91" t="str">
        <f t="shared" si="52"/>
        <v/>
      </c>
      <c r="B1711" s="330" t="str">
        <f>IF(A1711="","",IFERROR(INDEX(Tanggal,MATCH('Buku Besar'!A1711,Akun,0)),""))</f>
        <v/>
      </c>
      <c r="C1711" s="2" t="str">
        <f>IF(A1711="","",IFERROR(INDEX(Keterangan,MATCH('Buku Besar'!A1711,Akun,0)),""))</f>
        <v/>
      </c>
      <c r="D1711" s="2" t="str">
        <f>IF(A1711="","",IFERROR(INDEX(Reff,MATCH('Buku Besar'!A1711,Akun,0)),""))</f>
        <v/>
      </c>
      <c r="E1711" s="331" t="str">
        <f>IF(A1711="","",IFERROR(INDEX(Penerimaan,MATCH('Buku Besar'!A1711,Akun,0)),""))</f>
        <v/>
      </c>
      <c r="F1711" s="331" t="str">
        <f>IF(A1711="","",IFERROR(INDEX(Pengeluaran,MATCH('Buku Besar'!A1711,Akun,0)),""))</f>
        <v/>
      </c>
      <c r="H1711" s="91" t="str">
        <f t="shared" si="53"/>
        <v/>
      </c>
      <c r="I1711" s="330" t="str">
        <f>IF(H1711="","",IFERROR(INDEX(Tanggal1,MATCH('Buku Besar'!H1711,Akun1,0)),""))</f>
        <v/>
      </c>
      <c r="J1711" s="2" t="str">
        <f>IF(H1711="","",IFERROR(INDEX(Keterangan1,MATCH('Buku Besar'!H1711,Akun1,0)),""))</f>
        <v/>
      </c>
      <c r="K1711" s="2" t="str">
        <f>IF(H1711="","",IFERROR(INDEX(Reff1,MATCH('Buku Besar'!H1711,Akun1,0)),""))</f>
        <v/>
      </c>
      <c r="L1711" s="331" t="str">
        <f>IF(H1711="","",IFERROR(INDEX(Penerimaan1,MATCH('Buku Besar'!H1711,Akun1,0)),""))</f>
        <v/>
      </c>
      <c r="M1711" s="331" t="str">
        <f>IF(H1711="","",IFERROR(INDEX(Pengeluaran1,MATCH('Buku Besar'!H1711,Akun1,0)),""))</f>
        <v/>
      </c>
    </row>
    <row r="1712" spans="1:13" x14ac:dyDescent="0.25">
      <c r="A1712" s="91" t="str">
        <f t="shared" si="52"/>
        <v/>
      </c>
      <c r="B1712" s="330" t="str">
        <f>IF(A1712="","",IFERROR(INDEX(Tanggal,MATCH('Buku Besar'!A1712,Akun,0)),""))</f>
        <v/>
      </c>
      <c r="C1712" s="2" t="str">
        <f>IF(A1712="","",IFERROR(INDEX(Keterangan,MATCH('Buku Besar'!A1712,Akun,0)),""))</f>
        <v/>
      </c>
      <c r="D1712" s="2" t="str">
        <f>IF(A1712="","",IFERROR(INDEX(Reff,MATCH('Buku Besar'!A1712,Akun,0)),""))</f>
        <v/>
      </c>
      <c r="E1712" s="331" t="str">
        <f>IF(A1712="","",IFERROR(INDEX(Penerimaan,MATCH('Buku Besar'!A1712,Akun,0)),""))</f>
        <v/>
      </c>
      <c r="F1712" s="331" t="str">
        <f>IF(A1712="","",IFERROR(INDEX(Pengeluaran,MATCH('Buku Besar'!A1712,Akun,0)),""))</f>
        <v/>
      </c>
      <c r="H1712" s="91" t="str">
        <f t="shared" si="53"/>
        <v/>
      </c>
      <c r="I1712" s="330" t="str">
        <f>IF(H1712="","",IFERROR(INDEX(Tanggal1,MATCH('Buku Besar'!H1712,Akun1,0)),""))</f>
        <v/>
      </c>
      <c r="J1712" s="2" t="str">
        <f>IF(H1712="","",IFERROR(INDEX(Keterangan1,MATCH('Buku Besar'!H1712,Akun1,0)),""))</f>
        <v/>
      </c>
      <c r="K1712" s="2" t="str">
        <f>IF(H1712="","",IFERROR(INDEX(Reff1,MATCH('Buku Besar'!H1712,Akun1,0)),""))</f>
        <v/>
      </c>
      <c r="L1712" s="331" t="str">
        <f>IF(H1712="","",IFERROR(INDEX(Penerimaan1,MATCH('Buku Besar'!H1712,Akun1,0)),""))</f>
        <v/>
      </c>
      <c r="M1712" s="331" t="str">
        <f>IF(H1712="","",IFERROR(INDEX(Pengeluaran1,MATCH('Buku Besar'!H1712,Akun1,0)),""))</f>
        <v/>
      </c>
    </row>
    <row r="1713" spans="1:13" x14ac:dyDescent="0.25">
      <c r="A1713" s="91" t="str">
        <f t="shared" si="52"/>
        <v/>
      </c>
      <c r="B1713" s="330" t="str">
        <f>IF(A1713="","",IFERROR(INDEX(Tanggal,MATCH('Buku Besar'!A1713,Akun,0)),""))</f>
        <v/>
      </c>
      <c r="C1713" s="2" t="str">
        <f>IF(A1713="","",IFERROR(INDEX(Keterangan,MATCH('Buku Besar'!A1713,Akun,0)),""))</f>
        <v/>
      </c>
      <c r="D1713" s="2" t="str">
        <f>IF(A1713="","",IFERROR(INDEX(Reff,MATCH('Buku Besar'!A1713,Akun,0)),""))</f>
        <v/>
      </c>
      <c r="E1713" s="331" t="str">
        <f>IF(A1713="","",IFERROR(INDEX(Penerimaan,MATCH('Buku Besar'!A1713,Akun,0)),""))</f>
        <v/>
      </c>
      <c r="F1713" s="331" t="str">
        <f>IF(A1713="","",IFERROR(INDEX(Pengeluaran,MATCH('Buku Besar'!A1713,Akun,0)),""))</f>
        <v/>
      </c>
      <c r="H1713" s="91" t="str">
        <f t="shared" si="53"/>
        <v/>
      </c>
      <c r="I1713" s="330" t="str">
        <f>IF(H1713="","",IFERROR(INDEX(Tanggal1,MATCH('Buku Besar'!H1713,Akun1,0)),""))</f>
        <v/>
      </c>
      <c r="J1713" s="2" t="str">
        <f>IF(H1713="","",IFERROR(INDEX(Keterangan1,MATCH('Buku Besar'!H1713,Akun1,0)),""))</f>
        <v/>
      </c>
      <c r="K1713" s="2" t="str">
        <f>IF(H1713="","",IFERROR(INDEX(Reff1,MATCH('Buku Besar'!H1713,Akun1,0)),""))</f>
        <v/>
      </c>
      <c r="L1713" s="331" t="str">
        <f>IF(H1713="","",IFERROR(INDEX(Penerimaan1,MATCH('Buku Besar'!H1713,Akun1,0)),""))</f>
        <v/>
      </c>
      <c r="M1713" s="331" t="str">
        <f>IF(H1713="","",IFERROR(INDEX(Pengeluaran1,MATCH('Buku Besar'!H1713,Akun1,0)),""))</f>
        <v/>
      </c>
    </row>
    <row r="1714" spans="1:13" x14ac:dyDescent="0.25">
      <c r="A1714" s="91" t="str">
        <f t="shared" si="52"/>
        <v/>
      </c>
      <c r="B1714" s="330" t="str">
        <f>IF(A1714="","",IFERROR(INDEX(Tanggal,MATCH('Buku Besar'!A1714,Akun,0)),""))</f>
        <v/>
      </c>
      <c r="C1714" s="2" t="str">
        <f>IF(A1714="","",IFERROR(INDEX(Keterangan,MATCH('Buku Besar'!A1714,Akun,0)),""))</f>
        <v/>
      </c>
      <c r="D1714" s="2" t="str">
        <f>IF(A1714="","",IFERROR(INDEX(Reff,MATCH('Buku Besar'!A1714,Akun,0)),""))</f>
        <v/>
      </c>
      <c r="E1714" s="331" t="str">
        <f>IF(A1714="","",IFERROR(INDEX(Penerimaan,MATCH('Buku Besar'!A1714,Akun,0)),""))</f>
        <v/>
      </c>
      <c r="F1714" s="331" t="str">
        <f>IF(A1714="","",IFERROR(INDEX(Pengeluaran,MATCH('Buku Besar'!A1714,Akun,0)),""))</f>
        <v/>
      </c>
      <c r="H1714" s="91" t="str">
        <f t="shared" si="53"/>
        <v/>
      </c>
      <c r="I1714" s="330" t="str">
        <f>IF(H1714="","",IFERROR(INDEX(Tanggal1,MATCH('Buku Besar'!H1714,Akun1,0)),""))</f>
        <v/>
      </c>
      <c r="J1714" s="2" t="str">
        <f>IF(H1714="","",IFERROR(INDEX(Keterangan1,MATCH('Buku Besar'!H1714,Akun1,0)),""))</f>
        <v/>
      </c>
      <c r="K1714" s="2" t="str">
        <f>IF(H1714="","",IFERROR(INDEX(Reff1,MATCH('Buku Besar'!H1714,Akun1,0)),""))</f>
        <v/>
      </c>
      <c r="L1714" s="331" t="str">
        <f>IF(H1714="","",IFERROR(INDEX(Penerimaan1,MATCH('Buku Besar'!H1714,Akun1,0)),""))</f>
        <v/>
      </c>
      <c r="M1714" s="331" t="str">
        <f>IF(H1714="","",IFERROR(INDEX(Pengeluaran1,MATCH('Buku Besar'!H1714,Akun1,0)),""))</f>
        <v/>
      </c>
    </row>
    <row r="1715" spans="1:13" x14ac:dyDescent="0.25">
      <c r="A1715" s="91" t="str">
        <f t="shared" si="52"/>
        <v/>
      </c>
      <c r="B1715" s="330" t="str">
        <f>IF(A1715="","",IFERROR(INDEX(Tanggal,MATCH('Buku Besar'!A1715,Akun,0)),""))</f>
        <v/>
      </c>
      <c r="C1715" s="2" t="str">
        <f>IF(A1715="","",IFERROR(INDEX(Keterangan,MATCH('Buku Besar'!A1715,Akun,0)),""))</f>
        <v/>
      </c>
      <c r="D1715" s="2" t="str">
        <f>IF(A1715="","",IFERROR(INDEX(Reff,MATCH('Buku Besar'!A1715,Akun,0)),""))</f>
        <v/>
      </c>
      <c r="E1715" s="331" t="str">
        <f>IF(A1715="","",IFERROR(INDEX(Penerimaan,MATCH('Buku Besar'!A1715,Akun,0)),""))</f>
        <v/>
      </c>
      <c r="F1715" s="331" t="str">
        <f>IF(A1715="","",IFERROR(INDEX(Pengeluaran,MATCH('Buku Besar'!A1715,Akun,0)),""))</f>
        <v/>
      </c>
      <c r="H1715" s="91" t="str">
        <f t="shared" si="53"/>
        <v/>
      </c>
      <c r="I1715" s="330" t="str">
        <f>IF(H1715="","",IFERROR(INDEX(Tanggal1,MATCH('Buku Besar'!H1715,Akun1,0)),""))</f>
        <v/>
      </c>
      <c r="J1715" s="2" t="str">
        <f>IF(H1715="","",IFERROR(INDEX(Keterangan1,MATCH('Buku Besar'!H1715,Akun1,0)),""))</f>
        <v/>
      </c>
      <c r="K1715" s="2" t="str">
        <f>IF(H1715="","",IFERROR(INDEX(Reff1,MATCH('Buku Besar'!H1715,Akun1,0)),""))</f>
        <v/>
      </c>
      <c r="L1715" s="331" t="str">
        <f>IF(H1715="","",IFERROR(INDEX(Penerimaan1,MATCH('Buku Besar'!H1715,Akun1,0)),""))</f>
        <v/>
      </c>
      <c r="M1715" s="331" t="str">
        <f>IF(H1715="","",IFERROR(INDEX(Pengeluaran1,MATCH('Buku Besar'!H1715,Akun1,0)),""))</f>
        <v/>
      </c>
    </row>
    <row r="1716" spans="1:13" x14ac:dyDescent="0.25">
      <c r="A1716" s="91" t="str">
        <f t="shared" si="52"/>
        <v/>
      </c>
      <c r="B1716" s="330" t="str">
        <f>IF(A1716="","",IFERROR(INDEX(Tanggal,MATCH('Buku Besar'!A1716,Akun,0)),""))</f>
        <v/>
      </c>
      <c r="C1716" s="2" t="str">
        <f>IF(A1716="","",IFERROR(INDEX(Keterangan,MATCH('Buku Besar'!A1716,Akun,0)),""))</f>
        <v/>
      </c>
      <c r="D1716" s="2" t="str">
        <f>IF(A1716="","",IFERROR(INDEX(Reff,MATCH('Buku Besar'!A1716,Akun,0)),""))</f>
        <v/>
      </c>
      <c r="E1716" s="331" t="str">
        <f>IF(A1716="","",IFERROR(INDEX(Penerimaan,MATCH('Buku Besar'!A1716,Akun,0)),""))</f>
        <v/>
      </c>
      <c r="F1716" s="331" t="str">
        <f>IF(A1716="","",IFERROR(INDEX(Pengeluaran,MATCH('Buku Besar'!A1716,Akun,0)),""))</f>
        <v/>
      </c>
      <c r="H1716" s="91" t="str">
        <f t="shared" si="53"/>
        <v/>
      </c>
      <c r="I1716" s="330" t="str">
        <f>IF(H1716="","",IFERROR(INDEX(Tanggal1,MATCH('Buku Besar'!H1716,Akun1,0)),""))</f>
        <v/>
      </c>
      <c r="J1716" s="2" t="str">
        <f>IF(H1716="","",IFERROR(INDEX(Keterangan1,MATCH('Buku Besar'!H1716,Akun1,0)),""))</f>
        <v/>
      </c>
      <c r="K1716" s="2" t="str">
        <f>IF(H1716="","",IFERROR(INDEX(Reff1,MATCH('Buku Besar'!H1716,Akun1,0)),""))</f>
        <v/>
      </c>
      <c r="L1716" s="331" t="str">
        <f>IF(H1716="","",IFERROR(INDEX(Penerimaan1,MATCH('Buku Besar'!H1716,Akun1,0)),""))</f>
        <v/>
      </c>
      <c r="M1716" s="331" t="str">
        <f>IF(H1716="","",IFERROR(INDEX(Pengeluaran1,MATCH('Buku Besar'!H1716,Akun1,0)),""))</f>
        <v/>
      </c>
    </row>
    <row r="1717" spans="1:13" x14ac:dyDescent="0.25">
      <c r="A1717" s="91" t="str">
        <f t="shared" si="52"/>
        <v/>
      </c>
      <c r="B1717" s="330" t="str">
        <f>IF(A1717="","",IFERROR(INDEX(Tanggal,MATCH('Buku Besar'!A1717,Akun,0)),""))</f>
        <v/>
      </c>
      <c r="C1717" s="2" t="str">
        <f>IF(A1717="","",IFERROR(INDEX(Keterangan,MATCH('Buku Besar'!A1717,Akun,0)),""))</f>
        <v/>
      </c>
      <c r="D1717" s="2" t="str">
        <f>IF(A1717="","",IFERROR(INDEX(Reff,MATCH('Buku Besar'!A1717,Akun,0)),""))</f>
        <v/>
      </c>
      <c r="E1717" s="331" t="str">
        <f>IF(A1717="","",IFERROR(INDEX(Penerimaan,MATCH('Buku Besar'!A1717,Akun,0)),""))</f>
        <v/>
      </c>
      <c r="F1717" s="331" t="str">
        <f>IF(A1717="","",IFERROR(INDEX(Pengeluaran,MATCH('Buku Besar'!A1717,Akun,0)),""))</f>
        <v/>
      </c>
      <c r="H1717" s="91" t="str">
        <f t="shared" si="53"/>
        <v/>
      </c>
      <c r="I1717" s="330" t="str">
        <f>IF(H1717="","",IFERROR(INDEX(Tanggal1,MATCH('Buku Besar'!H1717,Akun1,0)),""))</f>
        <v/>
      </c>
      <c r="J1717" s="2" t="str">
        <f>IF(H1717="","",IFERROR(INDEX(Keterangan1,MATCH('Buku Besar'!H1717,Akun1,0)),""))</f>
        <v/>
      </c>
      <c r="K1717" s="2" t="str">
        <f>IF(H1717="","",IFERROR(INDEX(Reff1,MATCH('Buku Besar'!H1717,Akun1,0)),""))</f>
        <v/>
      </c>
      <c r="L1717" s="331" t="str">
        <f>IF(H1717="","",IFERROR(INDEX(Penerimaan1,MATCH('Buku Besar'!H1717,Akun1,0)),""))</f>
        <v/>
      </c>
      <c r="M1717" s="331" t="str">
        <f>IF(H1717="","",IFERROR(INDEX(Pengeluaran1,MATCH('Buku Besar'!H1717,Akun1,0)),""))</f>
        <v/>
      </c>
    </row>
    <row r="1718" spans="1:13" x14ac:dyDescent="0.25">
      <c r="A1718" s="91" t="str">
        <f t="shared" si="52"/>
        <v/>
      </c>
      <c r="B1718" s="330" t="str">
        <f>IF(A1718="","",IFERROR(INDEX(Tanggal,MATCH('Buku Besar'!A1718,Akun,0)),""))</f>
        <v/>
      </c>
      <c r="C1718" s="2" t="str">
        <f>IF(A1718="","",IFERROR(INDEX(Keterangan,MATCH('Buku Besar'!A1718,Akun,0)),""))</f>
        <v/>
      </c>
      <c r="D1718" s="2" t="str">
        <f>IF(A1718="","",IFERROR(INDEX(Reff,MATCH('Buku Besar'!A1718,Akun,0)),""))</f>
        <v/>
      </c>
      <c r="E1718" s="331" t="str">
        <f>IF(A1718="","",IFERROR(INDEX(Penerimaan,MATCH('Buku Besar'!A1718,Akun,0)),""))</f>
        <v/>
      </c>
      <c r="F1718" s="331" t="str">
        <f>IF(A1718="","",IFERROR(INDEX(Pengeluaran,MATCH('Buku Besar'!A1718,Akun,0)),""))</f>
        <v/>
      </c>
      <c r="H1718" s="91" t="str">
        <f t="shared" si="53"/>
        <v/>
      </c>
      <c r="I1718" s="330" t="str">
        <f>IF(H1718="","",IFERROR(INDEX(Tanggal1,MATCH('Buku Besar'!H1718,Akun1,0)),""))</f>
        <v/>
      </c>
      <c r="J1718" s="2" t="str">
        <f>IF(H1718="","",IFERROR(INDEX(Keterangan1,MATCH('Buku Besar'!H1718,Akun1,0)),""))</f>
        <v/>
      </c>
      <c r="K1718" s="2" t="str">
        <f>IF(H1718="","",IFERROR(INDEX(Reff1,MATCH('Buku Besar'!H1718,Akun1,0)),""))</f>
        <v/>
      </c>
      <c r="L1718" s="331" t="str">
        <f>IF(H1718="","",IFERROR(INDEX(Penerimaan1,MATCH('Buku Besar'!H1718,Akun1,0)),""))</f>
        <v/>
      </c>
      <c r="M1718" s="331" t="str">
        <f>IF(H1718="","",IFERROR(INDEX(Pengeluaran1,MATCH('Buku Besar'!H1718,Akun1,0)),""))</f>
        <v/>
      </c>
    </row>
    <row r="1719" spans="1:13" x14ac:dyDescent="0.25">
      <c r="A1719" s="91" t="str">
        <f t="shared" si="52"/>
        <v/>
      </c>
      <c r="B1719" s="330" t="str">
        <f>IF(A1719="","",IFERROR(INDEX(Tanggal,MATCH('Buku Besar'!A1719,Akun,0)),""))</f>
        <v/>
      </c>
      <c r="C1719" s="2" t="str">
        <f>IF(A1719="","",IFERROR(INDEX(Keterangan,MATCH('Buku Besar'!A1719,Akun,0)),""))</f>
        <v/>
      </c>
      <c r="D1719" s="2" t="str">
        <f>IF(A1719="","",IFERROR(INDEX(Reff,MATCH('Buku Besar'!A1719,Akun,0)),""))</f>
        <v/>
      </c>
      <c r="E1719" s="331" t="str">
        <f>IF(A1719="","",IFERROR(INDEX(Penerimaan,MATCH('Buku Besar'!A1719,Akun,0)),""))</f>
        <v/>
      </c>
      <c r="F1719" s="331" t="str">
        <f>IF(A1719="","",IFERROR(INDEX(Pengeluaran,MATCH('Buku Besar'!A1719,Akun,0)),""))</f>
        <v/>
      </c>
      <c r="H1719" s="91" t="str">
        <f t="shared" si="53"/>
        <v/>
      </c>
      <c r="I1719" s="330" t="str">
        <f>IF(H1719="","",IFERROR(INDEX(Tanggal1,MATCH('Buku Besar'!H1719,Akun1,0)),""))</f>
        <v/>
      </c>
      <c r="J1719" s="2" t="str">
        <f>IF(H1719="","",IFERROR(INDEX(Keterangan1,MATCH('Buku Besar'!H1719,Akun1,0)),""))</f>
        <v/>
      </c>
      <c r="K1719" s="2" t="str">
        <f>IF(H1719="","",IFERROR(INDEX(Reff1,MATCH('Buku Besar'!H1719,Akun1,0)),""))</f>
        <v/>
      </c>
      <c r="L1719" s="331" t="str">
        <f>IF(H1719="","",IFERROR(INDEX(Penerimaan1,MATCH('Buku Besar'!H1719,Akun1,0)),""))</f>
        <v/>
      </c>
      <c r="M1719" s="331" t="str">
        <f>IF(H1719="","",IFERROR(INDEX(Pengeluaran1,MATCH('Buku Besar'!H1719,Akun1,0)),""))</f>
        <v/>
      </c>
    </row>
    <row r="1720" spans="1:13" x14ac:dyDescent="0.25">
      <c r="A1720" s="91" t="str">
        <f t="shared" si="52"/>
        <v/>
      </c>
      <c r="B1720" s="330" t="str">
        <f>IF(A1720="","",IFERROR(INDEX(Tanggal,MATCH('Buku Besar'!A1720,Akun,0)),""))</f>
        <v/>
      </c>
      <c r="C1720" s="2" t="str">
        <f>IF(A1720="","",IFERROR(INDEX(Keterangan,MATCH('Buku Besar'!A1720,Akun,0)),""))</f>
        <v/>
      </c>
      <c r="D1720" s="2" t="str">
        <f>IF(A1720="","",IFERROR(INDEX(Reff,MATCH('Buku Besar'!A1720,Akun,0)),""))</f>
        <v/>
      </c>
      <c r="E1720" s="331" t="str">
        <f>IF(A1720="","",IFERROR(INDEX(Penerimaan,MATCH('Buku Besar'!A1720,Akun,0)),""))</f>
        <v/>
      </c>
      <c r="F1720" s="331" t="str">
        <f>IF(A1720="","",IFERROR(INDEX(Pengeluaran,MATCH('Buku Besar'!A1720,Akun,0)),""))</f>
        <v/>
      </c>
      <c r="H1720" s="91" t="str">
        <f t="shared" si="53"/>
        <v/>
      </c>
      <c r="I1720" s="330" t="str">
        <f>IF(H1720="","",IFERROR(INDEX(Tanggal1,MATCH('Buku Besar'!H1720,Akun1,0)),""))</f>
        <v/>
      </c>
      <c r="J1720" s="2" t="str">
        <f>IF(H1720="","",IFERROR(INDEX(Keterangan1,MATCH('Buku Besar'!H1720,Akun1,0)),""))</f>
        <v/>
      </c>
      <c r="K1720" s="2" t="str">
        <f>IF(H1720="","",IFERROR(INDEX(Reff1,MATCH('Buku Besar'!H1720,Akun1,0)),""))</f>
        <v/>
      </c>
      <c r="L1720" s="331" t="str">
        <f>IF(H1720="","",IFERROR(INDEX(Penerimaan1,MATCH('Buku Besar'!H1720,Akun1,0)),""))</f>
        <v/>
      </c>
      <c r="M1720" s="331" t="str">
        <f>IF(H1720="","",IFERROR(INDEX(Pengeluaran1,MATCH('Buku Besar'!H1720,Akun1,0)),""))</f>
        <v/>
      </c>
    </row>
    <row r="1721" spans="1:13" x14ac:dyDescent="0.25">
      <c r="A1721" s="91" t="str">
        <f t="shared" si="52"/>
        <v/>
      </c>
      <c r="B1721" s="330" t="str">
        <f>IF(A1721="","",IFERROR(INDEX(Tanggal,MATCH('Buku Besar'!A1721,Akun,0)),""))</f>
        <v/>
      </c>
      <c r="C1721" s="2" t="str">
        <f>IF(A1721="","",IFERROR(INDEX(Keterangan,MATCH('Buku Besar'!A1721,Akun,0)),""))</f>
        <v/>
      </c>
      <c r="D1721" s="2" t="str">
        <f>IF(A1721="","",IFERROR(INDEX(Reff,MATCH('Buku Besar'!A1721,Akun,0)),""))</f>
        <v/>
      </c>
      <c r="E1721" s="331" t="str">
        <f>IF(A1721="","",IFERROR(INDEX(Penerimaan,MATCH('Buku Besar'!A1721,Akun,0)),""))</f>
        <v/>
      </c>
      <c r="F1721" s="331" t="str">
        <f>IF(A1721="","",IFERROR(INDEX(Pengeluaran,MATCH('Buku Besar'!A1721,Akun,0)),""))</f>
        <v/>
      </c>
      <c r="H1721" s="91" t="str">
        <f t="shared" si="53"/>
        <v/>
      </c>
      <c r="I1721" s="330" t="str">
        <f>IF(H1721="","",IFERROR(INDEX(Tanggal1,MATCH('Buku Besar'!H1721,Akun1,0)),""))</f>
        <v/>
      </c>
      <c r="J1721" s="2" t="str">
        <f>IF(H1721="","",IFERROR(INDEX(Keterangan1,MATCH('Buku Besar'!H1721,Akun1,0)),""))</f>
        <v/>
      </c>
      <c r="K1721" s="2" t="str">
        <f>IF(H1721="","",IFERROR(INDEX(Reff1,MATCH('Buku Besar'!H1721,Akun1,0)),""))</f>
        <v/>
      </c>
      <c r="L1721" s="331" t="str">
        <f>IF(H1721="","",IFERROR(INDEX(Penerimaan1,MATCH('Buku Besar'!H1721,Akun1,0)),""))</f>
        <v/>
      </c>
      <c r="M1721" s="331" t="str">
        <f>IF(H1721="","",IFERROR(INDEX(Pengeluaran1,MATCH('Buku Besar'!H1721,Akun1,0)),""))</f>
        <v/>
      </c>
    </row>
    <row r="1722" spans="1:13" x14ac:dyDescent="0.25">
      <c r="A1722" s="91" t="str">
        <f t="shared" si="52"/>
        <v/>
      </c>
      <c r="B1722" s="330" t="str">
        <f>IF(A1722="","",IFERROR(INDEX(Tanggal,MATCH('Buku Besar'!A1722,Akun,0)),""))</f>
        <v/>
      </c>
      <c r="C1722" s="2" t="str">
        <f>IF(A1722="","",IFERROR(INDEX(Keterangan,MATCH('Buku Besar'!A1722,Akun,0)),""))</f>
        <v/>
      </c>
      <c r="D1722" s="2" t="str">
        <f>IF(A1722="","",IFERROR(INDEX(Reff,MATCH('Buku Besar'!A1722,Akun,0)),""))</f>
        <v/>
      </c>
      <c r="E1722" s="331" t="str">
        <f>IF(A1722="","",IFERROR(INDEX(Penerimaan,MATCH('Buku Besar'!A1722,Akun,0)),""))</f>
        <v/>
      </c>
      <c r="F1722" s="331" t="str">
        <f>IF(A1722="","",IFERROR(INDEX(Pengeluaran,MATCH('Buku Besar'!A1722,Akun,0)),""))</f>
        <v/>
      </c>
      <c r="H1722" s="91" t="str">
        <f t="shared" si="53"/>
        <v/>
      </c>
      <c r="I1722" s="330" t="str">
        <f>IF(H1722="","",IFERROR(INDEX(Tanggal1,MATCH('Buku Besar'!H1722,Akun1,0)),""))</f>
        <v/>
      </c>
      <c r="J1722" s="2" t="str">
        <f>IF(H1722="","",IFERROR(INDEX(Keterangan1,MATCH('Buku Besar'!H1722,Akun1,0)),""))</f>
        <v/>
      </c>
      <c r="K1722" s="2" t="str">
        <f>IF(H1722="","",IFERROR(INDEX(Reff1,MATCH('Buku Besar'!H1722,Akun1,0)),""))</f>
        <v/>
      </c>
      <c r="L1722" s="331" t="str">
        <f>IF(H1722="","",IFERROR(INDEX(Penerimaan1,MATCH('Buku Besar'!H1722,Akun1,0)),""))</f>
        <v/>
      </c>
      <c r="M1722" s="331" t="str">
        <f>IF(H1722="","",IFERROR(INDEX(Pengeluaran1,MATCH('Buku Besar'!H1722,Akun1,0)),""))</f>
        <v/>
      </c>
    </row>
    <row r="1723" spans="1:13" x14ac:dyDescent="0.25">
      <c r="A1723" s="91" t="str">
        <f t="shared" si="52"/>
        <v/>
      </c>
      <c r="B1723" s="330" t="str">
        <f>IF(A1723="","",IFERROR(INDEX(Tanggal,MATCH('Buku Besar'!A1723,Akun,0)),""))</f>
        <v/>
      </c>
      <c r="C1723" s="2" t="str">
        <f>IF(A1723="","",IFERROR(INDEX(Keterangan,MATCH('Buku Besar'!A1723,Akun,0)),""))</f>
        <v/>
      </c>
      <c r="D1723" s="2" t="str">
        <f>IF(A1723="","",IFERROR(INDEX(Reff,MATCH('Buku Besar'!A1723,Akun,0)),""))</f>
        <v/>
      </c>
      <c r="E1723" s="331" t="str">
        <f>IF(A1723="","",IFERROR(INDEX(Penerimaan,MATCH('Buku Besar'!A1723,Akun,0)),""))</f>
        <v/>
      </c>
      <c r="F1723" s="331" t="str">
        <f>IF(A1723="","",IFERROR(INDEX(Pengeluaran,MATCH('Buku Besar'!A1723,Akun,0)),""))</f>
        <v/>
      </c>
      <c r="H1723" s="91" t="str">
        <f t="shared" si="53"/>
        <v/>
      </c>
      <c r="I1723" s="330" t="str">
        <f>IF(H1723="","",IFERROR(INDEX(Tanggal1,MATCH('Buku Besar'!H1723,Akun1,0)),""))</f>
        <v/>
      </c>
      <c r="J1723" s="2" t="str">
        <f>IF(H1723="","",IFERROR(INDEX(Keterangan1,MATCH('Buku Besar'!H1723,Akun1,0)),""))</f>
        <v/>
      </c>
      <c r="K1723" s="2" t="str">
        <f>IF(H1723="","",IFERROR(INDEX(Reff1,MATCH('Buku Besar'!H1723,Akun1,0)),""))</f>
        <v/>
      </c>
      <c r="L1723" s="331" t="str">
        <f>IF(H1723="","",IFERROR(INDEX(Penerimaan1,MATCH('Buku Besar'!H1723,Akun1,0)),""))</f>
        <v/>
      </c>
      <c r="M1723" s="331" t="str">
        <f>IF(H1723="","",IFERROR(INDEX(Pengeluaran1,MATCH('Buku Besar'!H1723,Akun1,0)),""))</f>
        <v/>
      </c>
    </row>
    <row r="1724" spans="1:13" x14ac:dyDescent="0.25">
      <c r="A1724" s="91" t="str">
        <f t="shared" si="52"/>
        <v/>
      </c>
      <c r="B1724" s="330" t="str">
        <f>IF(A1724="","",IFERROR(INDEX(Tanggal,MATCH('Buku Besar'!A1724,Akun,0)),""))</f>
        <v/>
      </c>
      <c r="C1724" s="2" t="str">
        <f>IF(A1724="","",IFERROR(INDEX(Keterangan,MATCH('Buku Besar'!A1724,Akun,0)),""))</f>
        <v/>
      </c>
      <c r="D1724" s="2" t="str">
        <f>IF(A1724="","",IFERROR(INDEX(Reff,MATCH('Buku Besar'!A1724,Akun,0)),""))</f>
        <v/>
      </c>
      <c r="E1724" s="331" t="str">
        <f>IF(A1724="","",IFERROR(INDEX(Penerimaan,MATCH('Buku Besar'!A1724,Akun,0)),""))</f>
        <v/>
      </c>
      <c r="F1724" s="331" t="str">
        <f>IF(A1724="","",IFERROR(INDEX(Pengeluaran,MATCH('Buku Besar'!A1724,Akun,0)),""))</f>
        <v/>
      </c>
      <c r="H1724" s="91" t="str">
        <f t="shared" si="53"/>
        <v/>
      </c>
      <c r="I1724" s="330" t="str">
        <f>IF(H1724="","",IFERROR(INDEX(Tanggal1,MATCH('Buku Besar'!H1724,Akun1,0)),""))</f>
        <v/>
      </c>
      <c r="J1724" s="2" t="str">
        <f>IF(H1724="","",IFERROR(INDEX(Keterangan1,MATCH('Buku Besar'!H1724,Akun1,0)),""))</f>
        <v/>
      </c>
      <c r="K1724" s="2" t="str">
        <f>IF(H1724="","",IFERROR(INDEX(Reff1,MATCH('Buku Besar'!H1724,Akun1,0)),""))</f>
        <v/>
      </c>
      <c r="L1724" s="331" t="str">
        <f>IF(H1724="","",IFERROR(INDEX(Penerimaan1,MATCH('Buku Besar'!H1724,Akun1,0)),""))</f>
        <v/>
      </c>
      <c r="M1724" s="331" t="str">
        <f>IF(H1724="","",IFERROR(INDEX(Pengeluaran1,MATCH('Buku Besar'!H1724,Akun1,0)),""))</f>
        <v/>
      </c>
    </row>
    <row r="1725" spans="1:13" x14ac:dyDescent="0.25">
      <c r="A1725" s="91" t="str">
        <f t="shared" si="52"/>
        <v/>
      </c>
      <c r="B1725" s="330" t="str">
        <f>IF(A1725="","",IFERROR(INDEX(Tanggal,MATCH('Buku Besar'!A1725,Akun,0)),""))</f>
        <v/>
      </c>
      <c r="C1725" s="2" t="str">
        <f>IF(A1725="","",IFERROR(INDEX(Keterangan,MATCH('Buku Besar'!A1725,Akun,0)),""))</f>
        <v/>
      </c>
      <c r="D1725" s="2" t="str">
        <f>IF(A1725="","",IFERROR(INDEX(Reff,MATCH('Buku Besar'!A1725,Akun,0)),""))</f>
        <v/>
      </c>
      <c r="E1725" s="331" t="str">
        <f>IF(A1725="","",IFERROR(INDEX(Penerimaan,MATCH('Buku Besar'!A1725,Akun,0)),""))</f>
        <v/>
      </c>
      <c r="F1725" s="331" t="str">
        <f>IF(A1725="","",IFERROR(INDEX(Pengeluaran,MATCH('Buku Besar'!A1725,Akun,0)),""))</f>
        <v/>
      </c>
      <c r="H1725" s="91" t="str">
        <f t="shared" si="53"/>
        <v/>
      </c>
      <c r="I1725" s="330" t="str">
        <f>IF(H1725="","",IFERROR(INDEX(Tanggal1,MATCH('Buku Besar'!H1725,Akun1,0)),""))</f>
        <v/>
      </c>
      <c r="J1725" s="2" t="str">
        <f>IF(H1725="","",IFERROR(INDEX(Keterangan1,MATCH('Buku Besar'!H1725,Akun1,0)),""))</f>
        <v/>
      </c>
      <c r="K1725" s="2" t="str">
        <f>IF(H1725="","",IFERROR(INDEX(Reff1,MATCH('Buku Besar'!H1725,Akun1,0)),""))</f>
        <v/>
      </c>
      <c r="L1725" s="331" t="str">
        <f>IF(H1725="","",IFERROR(INDEX(Penerimaan1,MATCH('Buku Besar'!H1725,Akun1,0)),""))</f>
        <v/>
      </c>
      <c r="M1725" s="331" t="str">
        <f>IF(H1725="","",IFERROR(INDEX(Pengeluaran1,MATCH('Buku Besar'!H1725,Akun1,0)),""))</f>
        <v/>
      </c>
    </row>
    <row r="1726" spans="1:13" x14ac:dyDescent="0.25">
      <c r="A1726" s="91" t="str">
        <f t="shared" si="52"/>
        <v/>
      </c>
      <c r="B1726" s="330" t="str">
        <f>IF(A1726="","",IFERROR(INDEX(Tanggal,MATCH('Buku Besar'!A1726,Akun,0)),""))</f>
        <v/>
      </c>
      <c r="C1726" s="2" t="str">
        <f>IF(A1726="","",IFERROR(INDEX(Keterangan,MATCH('Buku Besar'!A1726,Akun,0)),""))</f>
        <v/>
      </c>
      <c r="D1726" s="2" t="str">
        <f>IF(A1726="","",IFERROR(INDEX(Reff,MATCH('Buku Besar'!A1726,Akun,0)),""))</f>
        <v/>
      </c>
      <c r="E1726" s="331" t="str">
        <f>IF(A1726="","",IFERROR(INDEX(Penerimaan,MATCH('Buku Besar'!A1726,Akun,0)),""))</f>
        <v/>
      </c>
      <c r="F1726" s="331" t="str">
        <f>IF(A1726="","",IFERROR(INDEX(Pengeluaran,MATCH('Buku Besar'!A1726,Akun,0)),""))</f>
        <v/>
      </c>
      <c r="H1726" s="91" t="str">
        <f t="shared" si="53"/>
        <v/>
      </c>
      <c r="I1726" s="330" t="str">
        <f>IF(H1726="","",IFERROR(INDEX(Tanggal1,MATCH('Buku Besar'!H1726,Akun1,0)),""))</f>
        <v/>
      </c>
      <c r="J1726" s="2" t="str">
        <f>IF(H1726="","",IFERROR(INDEX(Keterangan1,MATCH('Buku Besar'!H1726,Akun1,0)),""))</f>
        <v/>
      </c>
      <c r="K1726" s="2" t="str">
        <f>IF(H1726="","",IFERROR(INDEX(Reff1,MATCH('Buku Besar'!H1726,Akun1,0)),""))</f>
        <v/>
      </c>
      <c r="L1726" s="331" t="str">
        <f>IF(H1726="","",IFERROR(INDEX(Penerimaan1,MATCH('Buku Besar'!H1726,Akun1,0)),""))</f>
        <v/>
      </c>
      <c r="M1726" s="331" t="str">
        <f>IF(H1726="","",IFERROR(INDEX(Pengeluaran1,MATCH('Buku Besar'!H1726,Akun1,0)),""))</f>
        <v/>
      </c>
    </row>
    <row r="1727" spans="1:13" x14ac:dyDescent="0.25">
      <c r="A1727" s="91" t="str">
        <f t="shared" si="52"/>
        <v/>
      </c>
      <c r="B1727" s="330" t="str">
        <f>IF(A1727="","",IFERROR(INDEX(Tanggal,MATCH('Buku Besar'!A1727,Akun,0)),""))</f>
        <v/>
      </c>
      <c r="C1727" s="2" t="str">
        <f>IF(A1727="","",IFERROR(INDEX(Keterangan,MATCH('Buku Besar'!A1727,Akun,0)),""))</f>
        <v/>
      </c>
      <c r="D1727" s="2" t="str">
        <f>IF(A1727="","",IFERROR(INDEX(Reff,MATCH('Buku Besar'!A1727,Akun,0)),""))</f>
        <v/>
      </c>
      <c r="E1727" s="331" t="str">
        <f>IF(A1727="","",IFERROR(INDEX(Penerimaan,MATCH('Buku Besar'!A1727,Akun,0)),""))</f>
        <v/>
      </c>
      <c r="F1727" s="331" t="str">
        <f>IF(A1727="","",IFERROR(INDEX(Pengeluaran,MATCH('Buku Besar'!A1727,Akun,0)),""))</f>
        <v/>
      </c>
      <c r="H1727" s="91" t="str">
        <f t="shared" si="53"/>
        <v/>
      </c>
      <c r="I1727" s="330" t="str">
        <f>IF(H1727="","",IFERROR(INDEX(Tanggal1,MATCH('Buku Besar'!H1727,Akun1,0)),""))</f>
        <v/>
      </c>
      <c r="J1727" s="2" t="str">
        <f>IF(H1727="","",IFERROR(INDEX(Keterangan1,MATCH('Buku Besar'!H1727,Akun1,0)),""))</f>
        <v/>
      </c>
      <c r="K1727" s="2" t="str">
        <f>IF(H1727="","",IFERROR(INDEX(Reff1,MATCH('Buku Besar'!H1727,Akun1,0)),""))</f>
        <v/>
      </c>
      <c r="L1727" s="331" t="str">
        <f>IF(H1727="","",IFERROR(INDEX(Penerimaan1,MATCH('Buku Besar'!H1727,Akun1,0)),""))</f>
        <v/>
      </c>
      <c r="M1727" s="331" t="str">
        <f>IF(H1727="","",IFERROR(INDEX(Pengeluaran1,MATCH('Buku Besar'!H1727,Akun1,0)),""))</f>
        <v/>
      </c>
    </row>
    <row r="1728" spans="1:13" x14ac:dyDescent="0.25">
      <c r="A1728" s="91" t="str">
        <f t="shared" si="52"/>
        <v/>
      </c>
      <c r="B1728" s="330" t="str">
        <f>IF(A1728="","",IFERROR(INDEX(Tanggal,MATCH('Buku Besar'!A1728,Akun,0)),""))</f>
        <v/>
      </c>
      <c r="C1728" s="2" t="str">
        <f>IF(A1728="","",IFERROR(INDEX(Keterangan,MATCH('Buku Besar'!A1728,Akun,0)),""))</f>
        <v/>
      </c>
      <c r="D1728" s="2" t="str">
        <f>IF(A1728="","",IFERROR(INDEX(Reff,MATCH('Buku Besar'!A1728,Akun,0)),""))</f>
        <v/>
      </c>
      <c r="E1728" s="331" t="str">
        <f>IF(A1728="","",IFERROR(INDEX(Penerimaan,MATCH('Buku Besar'!A1728,Akun,0)),""))</f>
        <v/>
      </c>
      <c r="F1728" s="331" t="str">
        <f>IF(A1728="","",IFERROR(INDEX(Pengeluaran,MATCH('Buku Besar'!A1728,Akun,0)),""))</f>
        <v/>
      </c>
      <c r="H1728" s="91" t="str">
        <f t="shared" si="53"/>
        <v/>
      </c>
      <c r="I1728" s="330" t="str">
        <f>IF(H1728="","",IFERROR(INDEX(Tanggal1,MATCH('Buku Besar'!H1728,Akun1,0)),""))</f>
        <v/>
      </c>
      <c r="J1728" s="2" t="str">
        <f>IF(H1728="","",IFERROR(INDEX(Keterangan1,MATCH('Buku Besar'!H1728,Akun1,0)),""))</f>
        <v/>
      </c>
      <c r="K1728" s="2" t="str">
        <f>IF(H1728="","",IFERROR(INDEX(Reff1,MATCH('Buku Besar'!H1728,Akun1,0)),""))</f>
        <v/>
      </c>
      <c r="L1728" s="331" t="str">
        <f>IF(H1728="","",IFERROR(INDEX(Penerimaan1,MATCH('Buku Besar'!H1728,Akun1,0)),""))</f>
        <v/>
      </c>
      <c r="M1728" s="331" t="str">
        <f>IF(H1728="","",IFERROR(INDEX(Pengeluaran1,MATCH('Buku Besar'!H1728,Akun1,0)),""))</f>
        <v/>
      </c>
    </row>
    <row r="1729" spans="1:13" x14ac:dyDescent="0.25">
      <c r="A1729" s="91" t="str">
        <f t="shared" si="52"/>
        <v/>
      </c>
      <c r="B1729" s="330" t="str">
        <f>IF(A1729="","",IFERROR(INDEX(Tanggal,MATCH('Buku Besar'!A1729,Akun,0)),""))</f>
        <v/>
      </c>
      <c r="C1729" s="2" t="str">
        <f>IF(A1729="","",IFERROR(INDEX(Keterangan,MATCH('Buku Besar'!A1729,Akun,0)),""))</f>
        <v/>
      </c>
      <c r="D1729" s="2" t="str">
        <f>IF(A1729="","",IFERROR(INDEX(Reff,MATCH('Buku Besar'!A1729,Akun,0)),""))</f>
        <v/>
      </c>
      <c r="E1729" s="331" t="str">
        <f>IF(A1729="","",IFERROR(INDEX(Penerimaan,MATCH('Buku Besar'!A1729,Akun,0)),""))</f>
        <v/>
      </c>
      <c r="F1729" s="331" t="str">
        <f>IF(A1729="","",IFERROR(INDEX(Pengeluaran,MATCH('Buku Besar'!A1729,Akun,0)),""))</f>
        <v/>
      </c>
      <c r="H1729" s="91" t="str">
        <f t="shared" si="53"/>
        <v/>
      </c>
      <c r="I1729" s="330" t="str">
        <f>IF(H1729="","",IFERROR(INDEX(Tanggal1,MATCH('Buku Besar'!H1729,Akun1,0)),""))</f>
        <v/>
      </c>
      <c r="J1729" s="2" t="str">
        <f>IF(H1729="","",IFERROR(INDEX(Keterangan1,MATCH('Buku Besar'!H1729,Akun1,0)),""))</f>
        <v/>
      </c>
      <c r="K1729" s="2" t="str">
        <f>IF(H1729="","",IFERROR(INDEX(Reff1,MATCH('Buku Besar'!H1729,Akun1,0)),""))</f>
        <v/>
      </c>
      <c r="L1729" s="331" t="str">
        <f>IF(H1729="","",IFERROR(INDEX(Penerimaan1,MATCH('Buku Besar'!H1729,Akun1,0)),""))</f>
        <v/>
      </c>
      <c r="M1729" s="331" t="str">
        <f>IF(H1729="","",IFERROR(INDEX(Pengeluaran1,MATCH('Buku Besar'!H1729,Akun1,0)),""))</f>
        <v/>
      </c>
    </row>
    <row r="1730" spans="1:13" x14ac:dyDescent="0.25">
      <c r="A1730" s="91" t="str">
        <f t="shared" si="52"/>
        <v/>
      </c>
      <c r="B1730" s="330" t="str">
        <f>IF(A1730="","",IFERROR(INDEX(Tanggal,MATCH('Buku Besar'!A1730,Akun,0)),""))</f>
        <v/>
      </c>
      <c r="C1730" s="2" t="str">
        <f>IF(A1730="","",IFERROR(INDEX(Keterangan,MATCH('Buku Besar'!A1730,Akun,0)),""))</f>
        <v/>
      </c>
      <c r="D1730" s="2" t="str">
        <f>IF(A1730="","",IFERROR(INDEX(Reff,MATCH('Buku Besar'!A1730,Akun,0)),""))</f>
        <v/>
      </c>
      <c r="E1730" s="331" t="str">
        <f>IF(A1730="","",IFERROR(INDEX(Penerimaan,MATCH('Buku Besar'!A1730,Akun,0)),""))</f>
        <v/>
      </c>
      <c r="F1730" s="331" t="str">
        <f>IF(A1730="","",IFERROR(INDEX(Pengeluaran,MATCH('Buku Besar'!A1730,Akun,0)),""))</f>
        <v/>
      </c>
      <c r="H1730" s="91" t="str">
        <f t="shared" si="53"/>
        <v/>
      </c>
      <c r="I1730" s="330" t="str">
        <f>IF(H1730="","",IFERROR(INDEX(Tanggal1,MATCH('Buku Besar'!H1730,Akun1,0)),""))</f>
        <v/>
      </c>
      <c r="J1730" s="2" t="str">
        <f>IF(H1730="","",IFERROR(INDEX(Keterangan1,MATCH('Buku Besar'!H1730,Akun1,0)),""))</f>
        <v/>
      </c>
      <c r="K1730" s="2" t="str">
        <f>IF(H1730="","",IFERROR(INDEX(Reff1,MATCH('Buku Besar'!H1730,Akun1,0)),""))</f>
        <v/>
      </c>
      <c r="L1730" s="331" t="str">
        <f>IF(H1730="","",IFERROR(INDEX(Penerimaan1,MATCH('Buku Besar'!H1730,Akun1,0)),""))</f>
        <v/>
      </c>
      <c r="M1730" s="331" t="str">
        <f>IF(H1730="","",IFERROR(INDEX(Pengeluaran1,MATCH('Buku Besar'!H1730,Akun1,0)),""))</f>
        <v/>
      </c>
    </row>
    <row r="1731" spans="1:13" x14ac:dyDescent="0.25">
      <c r="A1731" s="91" t="str">
        <f t="shared" si="52"/>
        <v/>
      </c>
      <c r="B1731" s="330" t="str">
        <f>IF(A1731="","",IFERROR(INDEX(Tanggal,MATCH('Buku Besar'!A1731,Akun,0)),""))</f>
        <v/>
      </c>
      <c r="C1731" s="2" t="str">
        <f>IF(A1731="","",IFERROR(INDEX(Keterangan,MATCH('Buku Besar'!A1731,Akun,0)),""))</f>
        <v/>
      </c>
      <c r="D1731" s="2" t="str">
        <f>IF(A1731="","",IFERROR(INDEX(Reff,MATCH('Buku Besar'!A1731,Akun,0)),""))</f>
        <v/>
      </c>
      <c r="E1731" s="331" t="str">
        <f>IF(A1731="","",IFERROR(INDEX(Penerimaan,MATCH('Buku Besar'!A1731,Akun,0)),""))</f>
        <v/>
      </c>
      <c r="F1731" s="331" t="str">
        <f>IF(A1731="","",IFERROR(INDEX(Pengeluaran,MATCH('Buku Besar'!A1731,Akun,0)),""))</f>
        <v/>
      </c>
      <c r="H1731" s="91" t="str">
        <f t="shared" si="53"/>
        <v/>
      </c>
      <c r="I1731" s="330" t="str">
        <f>IF(H1731="","",IFERROR(INDEX(Tanggal1,MATCH('Buku Besar'!H1731,Akun1,0)),""))</f>
        <v/>
      </c>
      <c r="J1731" s="2" t="str">
        <f>IF(H1731="","",IFERROR(INDEX(Keterangan1,MATCH('Buku Besar'!H1731,Akun1,0)),""))</f>
        <v/>
      </c>
      <c r="K1731" s="2" t="str">
        <f>IF(H1731="","",IFERROR(INDEX(Reff1,MATCH('Buku Besar'!H1731,Akun1,0)),""))</f>
        <v/>
      </c>
      <c r="L1731" s="331" t="str">
        <f>IF(H1731="","",IFERROR(INDEX(Penerimaan1,MATCH('Buku Besar'!H1731,Akun1,0)),""))</f>
        <v/>
      </c>
      <c r="M1731" s="331" t="str">
        <f>IF(H1731="","",IFERROR(INDEX(Pengeluaran1,MATCH('Buku Besar'!H1731,Akun1,0)),""))</f>
        <v/>
      </c>
    </row>
    <row r="1732" spans="1:13" x14ac:dyDescent="0.25">
      <c r="A1732" s="91" t="str">
        <f t="shared" si="52"/>
        <v/>
      </c>
      <c r="B1732" s="330" t="str">
        <f>IF(A1732="","",IFERROR(INDEX(Tanggal,MATCH('Buku Besar'!A1732,Akun,0)),""))</f>
        <v/>
      </c>
      <c r="C1732" s="2" t="str">
        <f>IF(A1732="","",IFERROR(INDEX(Keterangan,MATCH('Buku Besar'!A1732,Akun,0)),""))</f>
        <v/>
      </c>
      <c r="D1732" s="2" t="str">
        <f>IF(A1732="","",IFERROR(INDEX(Reff,MATCH('Buku Besar'!A1732,Akun,0)),""))</f>
        <v/>
      </c>
      <c r="E1732" s="331" t="str">
        <f>IF(A1732="","",IFERROR(INDEX(Penerimaan,MATCH('Buku Besar'!A1732,Akun,0)),""))</f>
        <v/>
      </c>
      <c r="F1732" s="331" t="str">
        <f>IF(A1732="","",IFERROR(INDEX(Pengeluaran,MATCH('Buku Besar'!A1732,Akun,0)),""))</f>
        <v/>
      </c>
      <c r="H1732" s="91" t="str">
        <f t="shared" si="53"/>
        <v/>
      </c>
      <c r="I1732" s="330" t="str">
        <f>IF(H1732="","",IFERROR(INDEX(Tanggal1,MATCH('Buku Besar'!H1732,Akun1,0)),""))</f>
        <v/>
      </c>
      <c r="J1732" s="2" t="str">
        <f>IF(H1732="","",IFERROR(INDEX(Keterangan1,MATCH('Buku Besar'!H1732,Akun1,0)),""))</f>
        <v/>
      </c>
      <c r="K1732" s="2" t="str">
        <f>IF(H1732="","",IFERROR(INDEX(Reff1,MATCH('Buku Besar'!H1732,Akun1,0)),""))</f>
        <v/>
      </c>
      <c r="L1732" s="331" t="str">
        <f>IF(H1732="","",IFERROR(INDEX(Penerimaan1,MATCH('Buku Besar'!H1732,Akun1,0)),""))</f>
        <v/>
      </c>
      <c r="M1732" s="331" t="str">
        <f>IF(H1732="","",IFERROR(INDEX(Pengeluaran1,MATCH('Buku Besar'!H1732,Akun1,0)),""))</f>
        <v/>
      </c>
    </row>
    <row r="1733" spans="1:13" x14ac:dyDescent="0.25">
      <c r="A1733" s="91" t="str">
        <f t="shared" si="52"/>
        <v/>
      </c>
      <c r="B1733" s="330" t="str">
        <f>IF(A1733="","",IFERROR(INDEX(Tanggal,MATCH('Buku Besar'!A1733,Akun,0)),""))</f>
        <v/>
      </c>
      <c r="C1733" s="2" t="str">
        <f>IF(A1733="","",IFERROR(INDEX(Keterangan,MATCH('Buku Besar'!A1733,Akun,0)),""))</f>
        <v/>
      </c>
      <c r="D1733" s="2" t="str">
        <f>IF(A1733="","",IFERROR(INDEX(Reff,MATCH('Buku Besar'!A1733,Akun,0)),""))</f>
        <v/>
      </c>
      <c r="E1733" s="331" t="str">
        <f>IF(A1733="","",IFERROR(INDEX(Penerimaan,MATCH('Buku Besar'!A1733,Akun,0)),""))</f>
        <v/>
      </c>
      <c r="F1733" s="331" t="str">
        <f>IF(A1733="","",IFERROR(INDEX(Pengeluaran,MATCH('Buku Besar'!A1733,Akun,0)),""))</f>
        <v/>
      </c>
      <c r="H1733" s="91" t="str">
        <f t="shared" si="53"/>
        <v/>
      </c>
      <c r="I1733" s="330" t="str">
        <f>IF(H1733="","",IFERROR(INDEX(Tanggal1,MATCH('Buku Besar'!H1733,Akun1,0)),""))</f>
        <v/>
      </c>
      <c r="J1733" s="2" t="str">
        <f>IF(H1733="","",IFERROR(INDEX(Keterangan1,MATCH('Buku Besar'!H1733,Akun1,0)),""))</f>
        <v/>
      </c>
      <c r="K1733" s="2" t="str">
        <f>IF(H1733="","",IFERROR(INDEX(Reff1,MATCH('Buku Besar'!H1733,Akun1,0)),""))</f>
        <v/>
      </c>
      <c r="L1733" s="331" t="str">
        <f>IF(H1733="","",IFERROR(INDEX(Penerimaan1,MATCH('Buku Besar'!H1733,Akun1,0)),""))</f>
        <v/>
      </c>
      <c r="M1733" s="331" t="str">
        <f>IF(H1733="","",IFERROR(INDEX(Pengeluaran1,MATCH('Buku Besar'!H1733,Akun1,0)),""))</f>
        <v/>
      </c>
    </row>
    <row r="1734" spans="1:13" x14ac:dyDescent="0.25">
      <c r="A1734" s="91" t="str">
        <f t="shared" si="52"/>
        <v/>
      </c>
      <c r="B1734" s="330" t="str">
        <f>IF(A1734="","",IFERROR(INDEX(Tanggal,MATCH('Buku Besar'!A1734,Akun,0)),""))</f>
        <v/>
      </c>
      <c r="C1734" s="2" t="str">
        <f>IF(A1734="","",IFERROR(INDEX(Keterangan,MATCH('Buku Besar'!A1734,Akun,0)),""))</f>
        <v/>
      </c>
      <c r="D1734" s="2" t="str">
        <f>IF(A1734="","",IFERROR(INDEX(Reff,MATCH('Buku Besar'!A1734,Akun,0)),""))</f>
        <v/>
      </c>
      <c r="E1734" s="331" t="str">
        <f>IF(A1734="","",IFERROR(INDEX(Penerimaan,MATCH('Buku Besar'!A1734,Akun,0)),""))</f>
        <v/>
      </c>
      <c r="F1734" s="331" t="str">
        <f>IF(A1734="","",IFERROR(INDEX(Pengeluaran,MATCH('Buku Besar'!A1734,Akun,0)),""))</f>
        <v/>
      </c>
      <c r="H1734" s="91" t="str">
        <f t="shared" si="53"/>
        <v/>
      </c>
      <c r="I1734" s="330" t="str">
        <f>IF(H1734="","",IFERROR(INDEX(Tanggal1,MATCH('Buku Besar'!H1734,Akun1,0)),""))</f>
        <v/>
      </c>
      <c r="J1734" s="2" t="str">
        <f>IF(H1734="","",IFERROR(INDEX(Keterangan1,MATCH('Buku Besar'!H1734,Akun1,0)),""))</f>
        <v/>
      </c>
      <c r="K1734" s="2" t="str">
        <f>IF(H1734="","",IFERROR(INDEX(Reff1,MATCH('Buku Besar'!H1734,Akun1,0)),""))</f>
        <v/>
      </c>
      <c r="L1734" s="331" t="str">
        <f>IF(H1734="","",IFERROR(INDEX(Penerimaan1,MATCH('Buku Besar'!H1734,Akun1,0)),""))</f>
        <v/>
      </c>
      <c r="M1734" s="331" t="str">
        <f>IF(H1734="","",IFERROR(INDEX(Pengeluaran1,MATCH('Buku Besar'!H1734,Akun1,0)),""))</f>
        <v/>
      </c>
    </row>
    <row r="1735" spans="1:13" x14ac:dyDescent="0.25">
      <c r="A1735" s="91" t="str">
        <f t="shared" si="52"/>
        <v/>
      </c>
      <c r="B1735" s="330" t="str">
        <f>IF(A1735="","",IFERROR(INDEX(Tanggal,MATCH('Buku Besar'!A1735,Akun,0)),""))</f>
        <v/>
      </c>
      <c r="C1735" s="2" t="str">
        <f>IF(A1735="","",IFERROR(INDEX(Keterangan,MATCH('Buku Besar'!A1735,Akun,0)),""))</f>
        <v/>
      </c>
      <c r="D1735" s="2" t="str">
        <f>IF(A1735="","",IFERROR(INDEX(Reff,MATCH('Buku Besar'!A1735,Akun,0)),""))</f>
        <v/>
      </c>
      <c r="E1735" s="331" t="str">
        <f>IF(A1735="","",IFERROR(INDEX(Penerimaan,MATCH('Buku Besar'!A1735,Akun,0)),""))</f>
        <v/>
      </c>
      <c r="F1735" s="331" t="str">
        <f>IF(A1735="","",IFERROR(INDEX(Pengeluaran,MATCH('Buku Besar'!A1735,Akun,0)),""))</f>
        <v/>
      </c>
      <c r="H1735" s="91" t="str">
        <f t="shared" si="53"/>
        <v/>
      </c>
      <c r="I1735" s="330" t="str">
        <f>IF(H1735="","",IFERROR(INDEX(Tanggal1,MATCH('Buku Besar'!H1735,Akun1,0)),""))</f>
        <v/>
      </c>
      <c r="J1735" s="2" t="str">
        <f>IF(H1735="","",IFERROR(INDEX(Keterangan1,MATCH('Buku Besar'!H1735,Akun1,0)),""))</f>
        <v/>
      </c>
      <c r="K1735" s="2" t="str">
        <f>IF(H1735="","",IFERROR(INDEX(Reff1,MATCH('Buku Besar'!H1735,Akun1,0)),""))</f>
        <v/>
      </c>
      <c r="L1735" s="331" t="str">
        <f>IF(H1735="","",IFERROR(INDEX(Penerimaan1,MATCH('Buku Besar'!H1735,Akun1,0)),""))</f>
        <v/>
      </c>
      <c r="M1735" s="331" t="str">
        <f>IF(H1735="","",IFERROR(INDEX(Pengeluaran1,MATCH('Buku Besar'!H1735,Akun1,0)),""))</f>
        <v/>
      </c>
    </row>
    <row r="1736" spans="1:13" x14ac:dyDescent="0.25">
      <c r="A1736" s="91" t="str">
        <f t="shared" ref="A1736:A1799" si="54">IFERROR(IF((MID(A1735,8,LEN(A1735)-7)+1)&lt;=COUNTIF(Kas_Harian,LEFT(A1735,6)),LEFT(A1735,6)&amp;"-"&amp;MID(A1735,8,LEN(A1735)-7)+1,""),"")</f>
        <v/>
      </c>
      <c r="B1736" s="330" t="str">
        <f>IF(A1736="","",IFERROR(INDEX(Tanggal,MATCH('Buku Besar'!A1736,Akun,0)),""))</f>
        <v/>
      </c>
      <c r="C1736" s="2" t="str">
        <f>IF(A1736="","",IFERROR(INDEX(Keterangan,MATCH('Buku Besar'!A1736,Akun,0)),""))</f>
        <v/>
      </c>
      <c r="D1736" s="2" t="str">
        <f>IF(A1736="","",IFERROR(INDEX(Reff,MATCH('Buku Besar'!A1736,Akun,0)),""))</f>
        <v/>
      </c>
      <c r="E1736" s="331" t="str">
        <f>IF(A1736="","",IFERROR(INDEX(Penerimaan,MATCH('Buku Besar'!A1736,Akun,0)),""))</f>
        <v/>
      </c>
      <c r="F1736" s="331" t="str">
        <f>IF(A1736="","",IFERROR(INDEX(Pengeluaran,MATCH('Buku Besar'!A1736,Akun,0)),""))</f>
        <v/>
      </c>
      <c r="H1736" s="91" t="str">
        <f t="shared" ref="H1736:H1799" si="55">IFERROR(IF((MID(H1735,8,LEN(H1735)-7)+1)&lt;=COUNTIF(Bank_Harian,LEFT(H1735,6)),LEFT(H1735,6)&amp;"-"&amp;MID(H1735,8,LEN(H1735)-7)+1,""),"")</f>
        <v/>
      </c>
      <c r="I1736" s="330" t="str">
        <f>IF(H1736="","",IFERROR(INDEX(Tanggal1,MATCH('Buku Besar'!H1736,Akun1,0)),""))</f>
        <v/>
      </c>
      <c r="J1736" s="2" t="str">
        <f>IF(H1736="","",IFERROR(INDEX(Keterangan1,MATCH('Buku Besar'!H1736,Akun1,0)),""))</f>
        <v/>
      </c>
      <c r="K1736" s="2" t="str">
        <f>IF(H1736="","",IFERROR(INDEX(Reff1,MATCH('Buku Besar'!H1736,Akun1,0)),""))</f>
        <v/>
      </c>
      <c r="L1736" s="331" t="str">
        <f>IF(H1736="","",IFERROR(INDEX(Penerimaan1,MATCH('Buku Besar'!H1736,Akun1,0)),""))</f>
        <v/>
      </c>
      <c r="M1736" s="331" t="str">
        <f>IF(H1736="","",IFERROR(INDEX(Pengeluaran1,MATCH('Buku Besar'!H1736,Akun1,0)),""))</f>
        <v/>
      </c>
    </row>
    <row r="1737" spans="1:13" x14ac:dyDescent="0.25">
      <c r="A1737" s="91" t="str">
        <f t="shared" si="54"/>
        <v/>
      </c>
      <c r="B1737" s="330" t="str">
        <f>IF(A1737="","",IFERROR(INDEX(Tanggal,MATCH('Buku Besar'!A1737,Akun,0)),""))</f>
        <v/>
      </c>
      <c r="C1737" s="2" t="str">
        <f>IF(A1737="","",IFERROR(INDEX(Keterangan,MATCH('Buku Besar'!A1737,Akun,0)),""))</f>
        <v/>
      </c>
      <c r="D1737" s="2" t="str">
        <f>IF(A1737="","",IFERROR(INDEX(Reff,MATCH('Buku Besar'!A1737,Akun,0)),""))</f>
        <v/>
      </c>
      <c r="E1737" s="331" t="str">
        <f>IF(A1737="","",IFERROR(INDEX(Penerimaan,MATCH('Buku Besar'!A1737,Akun,0)),""))</f>
        <v/>
      </c>
      <c r="F1737" s="331" t="str">
        <f>IF(A1737="","",IFERROR(INDEX(Pengeluaran,MATCH('Buku Besar'!A1737,Akun,0)),""))</f>
        <v/>
      </c>
      <c r="H1737" s="91" t="str">
        <f t="shared" si="55"/>
        <v/>
      </c>
      <c r="I1737" s="330" t="str">
        <f>IF(H1737="","",IFERROR(INDEX(Tanggal1,MATCH('Buku Besar'!H1737,Akun1,0)),""))</f>
        <v/>
      </c>
      <c r="J1737" s="2" t="str">
        <f>IF(H1737="","",IFERROR(INDEX(Keterangan1,MATCH('Buku Besar'!H1737,Akun1,0)),""))</f>
        <v/>
      </c>
      <c r="K1737" s="2" t="str">
        <f>IF(H1737="","",IFERROR(INDEX(Reff1,MATCH('Buku Besar'!H1737,Akun1,0)),""))</f>
        <v/>
      </c>
      <c r="L1737" s="331" t="str">
        <f>IF(H1737="","",IFERROR(INDEX(Penerimaan1,MATCH('Buku Besar'!H1737,Akun1,0)),""))</f>
        <v/>
      </c>
      <c r="M1737" s="331" t="str">
        <f>IF(H1737="","",IFERROR(INDEX(Pengeluaran1,MATCH('Buku Besar'!H1737,Akun1,0)),""))</f>
        <v/>
      </c>
    </row>
    <row r="1738" spans="1:13" x14ac:dyDescent="0.25">
      <c r="A1738" s="91" t="str">
        <f t="shared" si="54"/>
        <v/>
      </c>
      <c r="B1738" s="330" t="str">
        <f>IF(A1738="","",IFERROR(INDEX(Tanggal,MATCH('Buku Besar'!A1738,Akun,0)),""))</f>
        <v/>
      </c>
      <c r="C1738" s="2" t="str">
        <f>IF(A1738="","",IFERROR(INDEX(Keterangan,MATCH('Buku Besar'!A1738,Akun,0)),""))</f>
        <v/>
      </c>
      <c r="D1738" s="2" t="str">
        <f>IF(A1738="","",IFERROR(INDEX(Reff,MATCH('Buku Besar'!A1738,Akun,0)),""))</f>
        <v/>
      </c>
      <c r="E1738" s="331" t="str">
        <f>IF(A1738="","",IFERROR(INDEX(Penerimaan,MATCH('Buku Besar'!A1738,Akun,0)),""))</f>
        <v/>
      </c>
      <c r="F1738" s="331" t="str">
        <f>IF(A1738="","",IFERROR(INDEX(Pengeluaran,MATCH('Buku Besar'!A1738,Akun,0)),""))</f>
        <v/>
      </c>
      <c r="H1738" s="91" t="str">
        <f t="shared" si="55"/>
        <v/>
      </c>
      <c r="I1738" s="330" t="str">
        <f>IF(H1738="","",IFERROR(INDEX(Tanggal1,MATCH('Buku Besar'!H1738,Akun1,0)),""))</f>
        <v/>
      </c>
      <c r="J1738" s="2" t="str">
        <f>IF(H1738="","",IFERROR(INDEX(Keterangan1,MATCH('Buku Besar'!H1738,Akun1,0)),""))</f>
        <v/>
      </c>
      <c r="K1738" s="2" t="str">
        <f>IF(H1738="","",IFERROR(INDEX(Reff1,MATCH('Buku Besar'!H1738,Akun1,0)),""))</f>
        <v/>
      </c>
      <c r="L1738" s="331" t="str">
        <f>IF(H1738="","",IFERROR(INDEX(Penerimaan1,MATCH('Buku Besar'!H1738,Akun1,0)),""))</f>
        <v/>
      </c>
      <c r="M1738" s="331" t="str">
        <f>IF(H1738="","",IFERROR(INDEX(Pengeluaran1,MATCH('Buku Besar'!H1738,Akun1,0)),""))</f>
        <v/>
      </c>
    </row>
    <row r="1739" spans="1:13" x14ac:dyDescent="0.25">
      <c r="A1739" s="91" t="str">
        <f t="shared" si="54"/>
        <v/>
      </c>
      <c r="B1739" s="330" t="str">
        <f>IF(A1739="","",IFERROR(INDEX(Tanggal,MATCH('Buku Besar'!A1739,Akun,0)),""))</f>
        <v/>
      </c>
      <c r="C1739" s="2" t="str">
        <f>IF(A1739="","",IFERROR(INDEX(Keterangan,MATCH('Buku Besar'!A1739,Akun,0)),""))</f>
        <v/>
      </c>
      <c r="D1739" s="2" t="str">
        <f>IF(A1739="","",IFERROR(INDEX(Reff,MATCH('Buku Besar'!A1739,Akun,0)),""))</f>
        <v/>
      </c>
      <c r="E1739" s="331" t="str">
        <f>IF(A1739="","",IFERROR(INDEX(Penerimaan,MATCH('Buku Besar'!A1739,Akun,0)),""))</f>
        <v/>
      </c>
      <c r="F1739" s="331" t="str">
        <f>IF(A1739="","",IFERROR(INDEX(Pengeluaran,MATCH('Buku Besar'!A1739,Akun,0)),""))</f>
        <v/>
      </c>
      <c r="H1739" s="91" t="str">
        <f t="shared" si="55"/>
        <v/>
      </c>
      <c r="I1739" s="330" t="str">
        <f>IF(H1739="","",IFERROR(INDEX(Tanggal1,MATCH('Buku Besar'!H1739,Akun1,0)),""))</f>
        <v/>
      </c>
      <c r="J1739" s="2" t="str">
        <f>IF(H1739="","",IFERROR(INDEX(Keterangan1,MATCH('Buku Besar'!H1739,Akun1,0)),""))</f>
        <v/>
      </c>
      <c r="K1739" s="2" t="str">
        <f>IF(H1739="","",IFERROR(INDEX(Reff1,MATCH('Buku Besar'!H1739,Akun1,0)),""))</f>
        <v/>
      </c>
      <c r="L1739" s="331" t="str">
        <f>IF(H1739="","",IFERROR(INDEX(Penerimaan1,MATCH('Buku Besar'!H1739,Akun1,0)),""))</f>
        <v/>
      </c>
      <c r="M1739" s="331" t="str">
        <f>IF(H1739="","",IFERROR(INDEX(Pengeluaran1,MATCH('Buku Besar'!H1739,Akun1,0)),""))</f>
        <v/>
      </c>
    </row>
    <row r="1740" spans="1:13" x14ac:dyDescent="0.25">
      <c r="A1740" s="91" t="str">
        <f t="shared" si="54"/>
        <v/>
      </c>
      <c r="B1740" s="330" t="str">
        <f>IF(A1740="","",IFERROR(INDEX(Tanggal,MATCH('Buku Besar'!A1740,Akun,0)),""))</f>
        <v/>
      </c>
      <c r="C1740" s="2" t="str">
        <f>IF(A1740="","",IFERROR(INDEX(Keterangan,MATCH('Buku Besar'!A1740,Akun,0)),""))</f>
        <v/>
      </c>
      <c r="D1740" s="2" t="str">
        <f>IF(A1740="","",IFERROR(INDEX(Reff,MATCH('Buku Besar'!A1740,Akun,0)),""))</f>
        <v/>
      </c>
      <c r="E1740" s="331" t="str">
        <f>IF(A1740="","",IFERROR(INDEX(Penerimaan,MATCH('Buku Besar'!A1740,Akun,0)),""))</f>
        <v/>
      </c>
      <c r="F1740" s="331" t="str">
        <f>IF(A1740="","",IFERROR(INDEX(Pengeluaran,MATCH('Buku Besar'!A1740,Akun,0)),""))</f>
        <v/>
      </c>
      <c r="H1740" s="91" t="str">
        <f t="shared" si="55"/>
        <v/>
      </c>
      <c r="I1740" s="330" t="str">
        <f>IF(H1740="","",IFERROR(INDEX(Tanggal1,MATCH('Buku Besar'!H1740,Akun1,0)),""))</f>
        <v/>
      </c>
      <c r="J1740" s="2" t="str">
        <f>IF(H1740="","",IFERROR(INDEX(Keterangan1,MATCH('Buku Besar'!H1740,Akun1,0)),""))</f>
        <v/>
      </c>
      <c r="K1740" s="2" t="str">
        <f>IF(H1740="","",IFERROR(INDEX(Reff1,MATCH('Buku Besar'!H1740,Akun1,0)),""))</f>
        <v/>
      </c>
      <c r="L1740" s="331" t="str">
        <f>IF(H1740="","",IFERROR(INDEX(Penerimaan1,MATCH('Buku Besar'!H1740,Akun1,0)),""))</f>
        <v/>
      </c>
      <c r="M1740" s="331" t="str">
        <f>IF(H1740="","",IFERROR(INDEX(Pengeluaran1,MATCH('Buku Besar'!H1740,Akun1,0)),""))</f>
        <v/>
      </c>
    </row>
    <row r="1741" spans="1:13" x14ac:dyDescent="0.25">
      <c r="A1741" s="91" t="str">
        <f t="shared" si="54"/>
        <v/>
      </c>
      <c r="B1741" s="330" t="str">
        <f>IF(A1741="","",IFERROR(INDEX(Tanggal,MATCH('Buku Besar'!A1741,Akun,0)),""))</f>
        <v/>
      </c>
      <c r="C1741" s="2" t="str">
        <f>IF(A1741="","",IFERROR(INDEX(Keterangan,MATCH('Buku Besar'!A1741,Akun,0)),""))</f>
        <v/>
      </c>
      <c r="D1741" s="2" t="str">
        <f>IF(A1741="","",IFERROR(INDEX(Reff,MATCH('Buku Besar'!A1741,Akun,0)),""))</f>
        <v/>
      </c>
      <c r="E1741" s="331" t="str">
        <f>IF(A1741="","",IFERROR(INDEX(Penerimaan,MATCH('Buku Besar'!A1741,Akun,0)),""))</f>
        <v/>
      </c>
      <c r="F1741" s="331" t="str">
        <f>IF(A1741="","",IFERROR(INDEX(Pengeluaran,MATCH('Buku Besar'!A1741,Akun,0)),""))</f>
        <v/>
      </c>
      <c r="H1741" s="91" t="str">
        <f t="shared" si="55"/>
        <v/>
      </c>
      <c r="I1741" s="330" t="str">
        <f>IF(H1741="","",IFERROR(INDEX(Tanggal1,MATCH('Buku Besar'!H1741,Akun1,0)),""))</f>
        <v/>
      </c>
      <c r="J1741" s="2" t="str">
        <f>IF(H1741="","",IFERROR(INDEX(Keterangan1,MATCH('Buku Besar'!H1741,Akun1,0)),""))</f>
        <v/>
      </c>
      <c r="K1741" s="2" t="str">
        <f>IF(H1741="","",IFERROR(INDEX(Reff1,MATCH('Buku Besar'!H1741,Akun1,0)),""))</f>
        <v/>
      </c>
      <c r="L1741" s="331" t="str">
        <f>IF(H1741="","",IFERROR(INDEX(Penerimaan1,MATCH('Buku Besar'!H1741,Akun1,0)),""))</f>
        <v/>
      </c>
      <c r="M1741" s="331" t="str">
        <f>IF(H1741="","",IFERROR(INDEX(Pengeluaran1,MATCH('Buku Besar'!H1741,Akun1,0)),""))</f>
        <v/>
      </c>
    </row>
    <row r="1742" spans="1:13" x14ac:dyDescent="0.25">
      <c r="A1742" s="91" t="str">
        <f t="shared" si="54"/>
        <v/>
      </c>
      <c r="B1742" s="330" t="str">
        <f>IF(A1742="","",IFERROR(INDEX(Tanggal,MATCH('Buku Besar'!A1742,Akun,0)),""))</f>
        <v/>
      </c>
      <c r="C1742" s="2" t="str">
        <f>IF(A1742="","",IFERROR(INDEX(Keterangan,MATCH('Buku Besar'!A1742,Akun,0)),""))</f>
        <v/>
      </c>
      <c r="D1742" s="2" t="str">
        <f>IF(A1742="","",IFERROR(INDEX(Reff,MATCH('Buku Besar'!A1742,Akun,0)),""))</f>
        <v/>
      </c>
      <c r="E1742" s="331" t="str">
        <f>IF(A1742="","",IFERROR(INDEX(Penerimaan,MATCH('Buku Besar'!A1742,Akun,0)),""))</f>
        <v/>
      </c>
      <c r="F1742" s="331" t="str">
        <f>IF(A1742="","",IFERROR(INDEX(Pengeluaran,MATCH('Buku Besar'!A1742,Akun,0)),""))</f>
        <v/>
      </c>
      <c r="H1742" s="91" t="str">
        <f t="shared" si="55"/>
        <v/>
      </c>
      <c r="I1742" s="330" t="str">
        <f>IF(H1742="","",IFERROR(INDEX(Tanggal1,MATCH('Buku Besar'!H1742,Akun1,0)),""))</f>
        <v/>
      </c>
      <c r="J1742" s="2" t="str">
        <f>IF(H1742="","",IFERROR(INDEX(Keterangan1,MATCH('Buku Besar'!H1742,Akun1,0)),""))</f>
        <v/>
      </c>
      <c r="K1742" s="2" t="str">
        <f>IF(H1742="","",IFERROR(INDEX(Reff1,MATCH('Buku Besar'!H1742,Akun1,0)),""))</f>
        <v/>
      </c>
      <c r="L1742" s="331" t="str">
        <f>IF(H1742="","",IFERROR(INDEX(Penerimaan1,MATCH('Buku Besar'!H1742,Akun1,0)),""))</f>
        <v/>
      </c>
      <c r="M1742" s="331" t="str">
        <f>IF(H1742="","",IFERROR(INDEX(Pengeluaran1,MATCH('Buku Besar'!H1742,Akun1,0)),""))</f>
        <v/>
      </c>
    </row>
    <row r="1743" spans="1:13" x14ac:dyDescent="0.25">
      <c r="A1743" s="91" t="str">
        <f t="shared" si="54"/>
        <v/>
      </c>
      <c r="B1743" s="330" t="str">
        <f>IF(A1743="","",IFERROR(INDEX(Tanggal,MATCH('Buku Besar'!A1743,Akun,0)),""))</f>
        <v/>
      </c>
      <c r="C1743" s="2" t="str">
        <f>IF(A1743="","",IFERROR(INDEX(Keterangan,MATCH('Buku Besar'!A1743,Akun,0)),""))</f>
        <v/>
      </c>
      <c r="D1743" s="2" t="str">
        <f>IF(A1743="","",IFERROR(INDEX(Reff,MATCH('Buku Besar'!A1743,Akun,0)),""))</f>
        <v/>
      </c>
      <c r="E1743" s="331" t="str">
        <f>IF(A1743="","",IFERROR(INDEX(Penerimaan,MATCH('Buku Besar'!A1743,Akun,0)),""))</f>
        <v/>
      </c>
      <c r="F1743" s="331" t="str">
        <f>IF(A1743="","",IFERROR(INDEX(Pengeluaran,MATCH('Buku Besar'!A1743,Akun,0)),""))</f>
        <v/>
      </c>
      <c r="H1743" s="91" t="str">
        <f t="shared" si="55"/>
        <v/>
      </c>
      <c r="I1743" s="330" t="str">
        <f>IF(H1743="","",IFERROR(INDEX(Tanggal1,MATCH('Buku Besar'!H1743,Akun1,0)),""))</f>
        <v/>
      </c>
      <c r="J1743" s="2" t="str">
        <f>IF(H1743="","",IFERROR(INDEX(Keterangan1,MATCH('Buku Besar'!H1743,Akun1,0)),""))</f>
        <v/>
      </c>
      <c r="K1743" s="2" t="str">
        <f>IF(H1743="","",IFERROR(INDEX(Reff1,MATCH('Buku Besar'!H1743,Akun1,0)),""))</f>
        <v/>
      </c>
      <c r="L1743" s="331" t="str">
        <f>IF(H1743="","",IFERROR(INDEX(Penerimaan1,MATCH('Buku Besar'!H1743,Akun1,0)),""))</f>
        <v/>
      </c>
      <c r="M1743" s="331" t="str">
        <f>IF(H1743="","",IFERROR(INDEX(Pengeluaran1,MATCH('Buku Besar'!H1743,Akun1,0)),""))</f>
        <v/>
      </c>
    </row>
    <row r="1744" spans="1:13" x14ac:dyDescent="0.25">
      <c r="A1744" s="91" t="str">
        <f t="shared" si="54"/>
        <v/>
      </c>
      <c r="B1744" s="330" t="str">
        <f>IF(A1744="","",IFERROR(INDEX(Tanggal,MATCH('Buku Besar'!A1744,Akun,0)),""))</f>
        <v/>
      </c>
      <c r="C1744" s="2" t="str">
        <f>IF(A1744="","",IFERROR(INDEX(Keterangan,MATCH('Buku Besar'!A1744,Akun,0)),""))</f>
        <v/>
      </c>
      <c r="D1744" s="2" t="str">
        <f>IF(A1744="","",IFERROR(INDEX(Reff,MATCH('Buku Besar'!A1744,Akun,0)),""))</f>
        <v/>
      </c>
      <c r="E1744" s="331" t="str">
        <f>IF(A1744="","",IFERROR(INDEX(Penerimaan,MATCH('Buku Besar'!A1744,Akun,0)),""))</f>
        <v/>
      </c>
      <c r="F1744" s="331" t="str">
        <f>IF(A1744="","",IFERROR(INDEX(Pengeluaran,MATCH('Buku Besar'!A1744,Akun,0)),""))</f>
        <v/>
      </c>
      <c r="H1744" s="91" t="str">
        <f t="shared" si="55"/>
        <v/>
      </c>
      <c r="I1744" s="330" t="str">
        <f>IF(H1744="","",IFERROR(INDEX(Tanggal1,MATCH('Buku Besar'!H1744,Akun1,0)),""))</f>
        <v/>
      </c>
      <c r="J1744" s="2" t="str">
        <f>IF(H1744="","",IFERROR(INDEX(Keterangan1,MATCH('Buku Besar'!H1744,Akun1,0)),""))</f>
        <v/>
      </c>
      <c r="K1744" s="2" t="str">
        <f>IF(H1744="","",IFERROR(INDEX(Reff1,MATCH('Buku Besar'!H1744,Akun1,0)),""))</f>
        <v/>
      </c>
      <c r="L1744" s="331" t="str">
        <f>IF(H1744="","",IFERROR(INDEX(Penerimaan1,MATCH('Buku Besar'!H1744,Akun1,0)),""))</f>
        <v/>
      </c>
      <c r="M1744" s="331" t="str">
        <f>IF(H1744="","",IFERROR(INDEX(Pengeluaran1,MATCH('Buku Besar'!H1744,Akun1,0)),""))</f>
        <v/>
      </c>
    </row>
    <row r="1745" spans="1:13" x14ac:dyDescent="0.25">
      <c r="A1745" s="91" t="str">
        <f t="shared" si="54"/>
        <v/>
      </c>
      <c r="B1745" s="330" t="str">
        <f>IF(A1745="","",IFERROR(INDEX(Tanggal,MATCH('Buku Besar'!A1745,Akun,0)),""))</f>
        <v/>
      </c>
      <c r="C1745" s="2" t="str">
        <f>IF(A1745="","",IFERROR(INDEX(Keterangan,MATCH('Buku Besar'!A1745,Akun,0)),""))</f>
        <v/>
      </c>
      <c r="D1745" s="2" t="str">
        <f>IF(A1745="","",IFERROR(INDEX(Reff,MATCH('Buku Besar'!A1745,Akun,0)),""))</f>
        <v/>
      </c>
      <c r="E1745" s="331" t="str">
        <f>IF(A1745="","",IFERROR(INDEX(Penerimaan,MATCH('Buku Besar'!A1745,Akun,0)),""))</f>
        <v/>
      </c>
      <c r="F1745" s="331" t="str">
        <f>IF(A1745="","",IFERROR(INDEX(Pengeluaran,MATCH('Buku Besar'!A1745,Akun,0)),""))</f>
        <v/>
      </c>
      <c r="H1745" s="91" t="str">
        <f t="shared" si="55"/>
        <v/>
      </c>
      <c r="I1745" s="330" t="str">
        <f>IF(H1745="","",IFERROR(INDEX(Tanggal1,MATCH('Buku Besar'!H1745,Akun1,0)),""))</f>
        <v/>
      </c>
      <c r="J1745" s="2" t="str">
        <f>IF(H1745="","",IFERROR(INDEX(Keterangan1,MATCH('Buku Besar'!H1745,Akun1,0)),""))</f>
        <v/>
      </c>
      <c r="K1745" s="2" t="str">
        <f>IF(H1745="","",IFERROR(INDEX(Reff1,MATCH('Buku Besar'!H1745,Akun1,0)),""))</f>
        <v/>
      </c>
      <c r="L1745" s="331" t="str">
        <f>IF(H1745="","",IFERROR(INDEX(Penerimaan1,MATCH('Buku Besar'!H1745,Akun1,0)),""))</f>
        <v/>
      </c>
      <c r="M1745" s="331" t="str">
        <f>IF(H1745="","",IFERROR(INDEX(Pengeluaran1,MATCH('Buku Besar'!H1745,Akun1,0)),""))</f>
        <v/>
      </c>
    </row>
    <row r="1746" spans="1:13" x14ac:dyDescent="0.25">
      <c r="A1746" s="91" t="str">
        <f t="shared" si="54"/>
        <v/>
      </c>
      <c r="B1746" s="330" t="str">
        <f>IF(A1746="","",IFERROR(INDEX(Tanggal,MATCH('Buku Besar'!A1746,Akun,0)),""))</f>
        <v/>
      </c>
      <c r="C1746" s="2" t="str">
        <f>IF(A1746="","",IFERROR(INDEX(Keterangan,MATCH('Buku Besar'!A1746,Akun,0)),""))</f>
        <v/>
      </c>
      <c r="D1746" s="2" t="str">
        <f>IF(A1746="","",IFERROR(INDEX(Reff,MATCH('Buku Besar'!A1746,Akun,0)),""))</f>
        <v/>
      </c>
      <c r="E1746" s="331" t="str">
        <f>IF(A1746="","",IFERROR(INDEX(Penerimaan,MATCH('Buku Besar'!A1746,Akun,0)),""))</f>
        <v/>
      </c>
      <c r="F1746" s="331" t="str">
        <f>IF(A1746="","",IFERROR(INDEX(Pengeluaran,MATCH('Buku Besar'!A1746,Akun,0)),""))</f>
        <v/>
      </c>
      <c r="H1746" s="91" t="str">
        <f t="shared" si="55"/>
        <v/>
      </c>
      <c r="I1746" s="330" t="str">
        <f>IF(H1746="","",IFERROR(INDEX(Tanggal1,MATCH('Buku Besar'!H1746,Akun1,0)),""))</f>
        <v/>
      </c>
      <c r="J1746" s="2" t="str">
        <f>IF(H1746="","",IFERROR(INDEX(Keterangan1,MATCH('Buku Besar'!H1746,Akun1,0)),""))</f>
        <v/>
      </c>
      <c r="K1746" s="2" t="str">
        <f>IF(H1746="","",IFERROR(INDEX(Reff1,MATCH('Buku Besar'!H1746,Akun1,0)),""))</f>
        <v/>
      </c>
      <c r="L1746" s="331" t="str">
        <f>IF(H1746="","",IFERROR(INDEX(Penerimaan1,MATCH('Buku Besar'!H1746,Akun1,0)),""))</f>
        <v/>
      </c>
      <c r="M1746" s="331" t="str">
        <f>IF(H1746="","",IFERROR(INDEX(Pengeluaran1,MATCH('Buku Besar'!H1746,Akun1,0)),""))</f>
        <v/>
      </c>
    </row>
    <row r="1747" spans="1:13" x14ac:dyDescent="0.25">
      <c r="A1747" s="91" t="str">
        <f t="shared" si="54"/>
        <v/>
      </c>
      <c r="B1747" s="330" t="str">
        <f>IF(A1747="","",IFERROR(INDEX(Tanggal,MATCH('Buku Besar'!A1747,Akun,0)),""))</f>
        <v/>
      </c>
      <c r="C1747" s="2" t="str">
        <f>IF(A1747="","",IFERROR(INDEX(Keterangan,MATCH('Buku Besar'!A1747,Akun,0)),""))</f>
        <v/>
      </c>
      <c r="D1747" s="2" t="str">
        <f>IF(A1747="","",IFERROR(INDEX(Reff,MATCH('Buku Besar'!A1747,Akun,0)),""))</f>
        <v/>
      </c>
      <c r="E1747" s="331" t="str">
        <f>IF(A1747="","",IFERROR(INDEX(Penerimaan,MATCH('Buku Besar'!A1747,Akun,0)),""))</f>
        <v/>
      </c>
      <c r="F1747" s="331" t="str">
        <f>IF(A1747="","",IFERROR(INDEX(Pengeluaran,MATCH('Buku Besar'!A1747,Akun,0)),""))</f>
        <v/>
      </c>
      <c r="H1747" s="91" t="str">
        <f t="shared" si="55"/>
        <v/>
      </c>
      <c r="I1747" s="330" t="str">
        <f>IF(H1747="","",IFERROR(INDEX(Tanggal1,MATCH('Buku Besar'!H1747,Akun1,0)),""))</f>
        <v/>
      </c>
      <c r="J1747" s="2" t="str">
        <f>IF(H1747="","",IFERROR(INDEX(Keterangan1,MATCH('Buku Besar'!H1747,Akun1,0)),""))</f>
        <v/>
      </c>
      <c r="K1747" s="2" t="str">
        <f>IF(H1747="","",IFERROR(INDEX(Reff1,MATCH('Buku Besar'!H1747,Akun1,0)),""))</f>
        <v/>
      </c>
      <c r="L1747" s="331" t="str">
        <f>IF(H1747="","",IFERROR(INDEX(Penerimaan1,MATCH('Buku Besar'!H1747,Akun1,0)),""))</f>
        <v/>
      </c>
      <c r="M1747" s="331" t="str">
        <f>IF(H1747="","",IFERROR(INDEX(Pengeluaran1,MATCH('Buku Besar'!H1747,Akun1,0)),""))</f>
        <v/>
      </c>
    </row>
    <row r="1748" spans="1:13" x14ac:dyDescent="0.25">
      <c r="A1748" s="91" t="str">
        <f t="shared" si="54"/>
        <v/>
      </c>
      <c r="B1748" s="330" t="str">
        <f>IF(A1748="","",IFERROR(INDEX(Tanggal,MATCH('Buku Besar'!A1748,Akun,0)),""))</f>
        <v/>
      </c>
      <c r="C1748" s="2" t="str">
        <f>IF(A1748="","",IFERROR(INDEX(Keterangan,MATCH('Buku Besar'!A1748,Akun,0)),""))</f>
        <v/>
      </c>
      <c r="D1748" s="2" t="str">
        <f>IF(A1748="","",IFERROR(INDEX(Reff,MATCH('Buku Besar'!A1748,Akun,0)),""))</f>
        <v/>
      </c>
      <c r="E1748" s="331" t="str">
        <f>IF(A1748="","",IFERROR(INDEX(Penerimaan,MATCH('Buku Besar'!A1748,Akun,0)),""))</f>
        <v/>
      </c>
      <c r="F1748" s="331" t="str">
        <f>IF(A1748="","",IFERROR(INDEX(Pengeluaran,MATCH('Buku Besar'!A1748,Akun,0)),""))</f>
        <v/>
      </c>
      <c r="H1748" s="91" t="str">
        <f t="shared" si="55"/>
        <v/>
      </c>
      <c r="I1748" s="330" t="str">
        <f>IF(H1748="","",IFERROR(INDEX(Tanggal1,MATCH('Buku Besar'!H1748,Akun1,0)),""))</f>
        <v/>
      </c>
      <c r="J1748" s="2" t="str">
        <f>IF(H1748="","",IFERROR(INDEX(Keterangan1,MATCH('Buku Besar'!H1748,Akun1,0)),""))</f>
        <v/>
      </c>
      <c r="K1748" s="2" t="str">
        <f>IF(H1748="","",IFERROR(INDEX(Reff1,MATCH('Buku Besar'!H1748,Akun1,0)),""))</f>
        <v/>
      </c>
      <c r="L1748" s="331" t="str">
        <f>IF(H1748="","",IFERROR(INDEX(Penerimaan1,MATCH('Buku Besar'!H1748,Akun1,0)),""))</f>
        <v/>
      </c>
      <c r="M1748" s="331" t="str">
        <f>IF(H1748="","",IFERROR(INDEX(Pengeluaran1,MATCH('Buku Besar'!H1748,Akun1,0)),""))</f>
        <v/>
      </c>
    </row>
    <row r="1749" spans="1:13" x14ac:dyDescent="0.25">
      <c r="A1749" s="91" t="str">
        <f t="shared" si="54"/>
        <v/>
      </c>
      <c r="B1749" s="330" t="str">
        <f>IF(A1749="","",IFERROR(INDEX(Tanggal,MATCH('Buku Besar'!A1749,Akun,0)),""))</f>
        <v/>
      </c>
      <c r="C1749" s="2" t="str">
        <f>IF(A1749="","",IFERROR(INDEX(Keterangan,MATCH('Buku Besar'!A1749,Akun,0)),""))</f>
        <v/>
      </c>
      <c r="D1749" s="2" t="str">
        <f>IF(A1749="","",IFERROR(INDEX(Reff,MATCH('Buku Besar'!A1749,Akun,0)),""))</f>
        <v/>
      </c>
      <c r="E1749" s="331" t="str">
        <f>IF(A1749="","",IFERROR(INDEX(Penerimaan,MATCH('Buku Besar'!A1749,Akun,0)),""))</f>
        <v/>
      </c>
      <c r="F1749" s="331" t="str">
        <f>IF(A1749="","",IFERROR(INDEX(Pengeluaran,MATCH('Buku Besar'!A1749,Akun,0)),""))</f>
        <v/>
      </c>
      <c r="H1749" s="91" t="str">
        <f t="shared" si="55"/>
        <v/>
      </c>
      <c r="I1749" s="330" t="str">
        <f>IF(H1749="","",IFERROR(INDEX(Tanggal1,MATCH('Buku Besar'!H1749,Akun1,0)),""))</f>
        <v/>
      </c>
      <c r="J1749" s="2" t="str">
        <f>IF(H1749="","",IFERROR(INDEX(Keterangan1,MATCH('Buku Besar'!H1749,Akun1,0)),""))</f>
        <v/>
      </c>
      <c r="K1749" s="2" t="str">
        <f>IF(H1749="","",IFERROR(INDEX(Reff1,MATCH('Buku Besar'!H1749,Akun1,0)),""))</f>
        <v/>
      </c>
      <c r="L1749" s="331" t="str">
        <f>IF(H1749="","",IFERROR(INDEX(Penerimaan1,MATCH('Buku Besar'!H1749,Akun1,0)),""))</f>
        <v/>
      </c>
      <c r="M1749" s="331" t="str">
        <f>IF(H1749="","",IFERROR(INDEX(Pengeluaran1,MATCH('Buku Besar'!H1749,Akun1,0)),""))</f>
        <v/>
      </c>
    </row>
    <row r="1750" spans="1:13" x14ac:dyDescent="0.25">
      <c r="A1750" s="91" t="str">
        <f t="shared" si="54"/>
        <v/>
      </c>
      <c r="B1750" s="330" t="str">
        <f>IF(A1750="","",IFERROR(INDEX(Tanggal,MATCH('Buku Besar'!A1750,Akun,0)),""))</f>
        <v/>
      </c>
      <c r="C1750" s="2" t="str">
        <f>IF(A1750="","",IFERROR(INDEX(Keterangan,MATCH('Buku Besar'!A1750,Akun,0)),""))</f>
        <v/>
      </c>
      <c r="D1750" s="2" t="str">
        <f>IF(A1750="","",IFERROR(INDEX(Reff,MATCH('Buku Besar'!A1750,Akun,0)),""))</f>
        <v/>
      </c>
      <c r="E1750" s="331" t="str">
        <f>IF(A1750="","",IFERROR(INDEX(Penerimaan,MATCH('Buku Besar'!A1750,Akun,0)),""))</f>
        <v/>
      </c>
      <c r="F1750" s="331" t="str">
        <f>IF(A1750="","",IFERROR(INDEX(Pengeluaran,MATCH('Buku Besar'!A1750,Akun,0)),""))</f>
        <v/>
      </c>
      <c r="H1750" s="91" t="str">
        <f t="shared" si="55"/>
        <v/>
      </c>
      <c r="I1750" s="330" t="str">
        <f>IF(H1750="","",IFERROR(INDEX(Tanggal1,MATCH('Buku Besar'!H1750,Akun1,0)),""))</f>
        <v/>
      </c>
      <c r="J1750" s="2" t="str">
        <f>IF(H1750="","",IFERROR(INDEX(Keterangan1,MATCH('Buku Besar'!H1750,Akun1,0)),""))</f>
        <v/>
      </c>
      <c r="K1750" s="2" t="str">
        <f>IF(H1750="","",IFERROR(INDEX(Reff1,MATCH('Buku Besar'!H1750,Akun1,0)),""))</f>
        <v/>
      </c>
      <c r="L1750" s="331" t="str">
        <f>IF(H1750="","",IFERROR(INDEX(Penerimaan1,MATCH('Buku Besar'!H1750,Akun1,0)),""))</f>
        <v/>
      </c>
      <c r="M1750" s="331" t="str">
        <f>IF(H1750="","",IFERROR(INDEX(Pengeluaran1,MATCH('Buku Besar'!H1750,Akun1,0)),""))</f>
        <v/>
      </c>
    </row>
    <row r="1751" spans="1:13" x14ac:dyDescent="0.25">
      <c r="A1751" s="91" t="str">
        <f t="shared" si="54"/>
        <v/>
      </c>
      <c r="B1751" s="330" t="str">
        <f>IF(A1751="","",IFERROR(INDEX(Tanggal,MATCH('Buku Besar'!A1751,Akun,0)),""))</f>
        <v/>
      </c>
      <c r="C1751" s="2" t="str">
        <f>IF(A1751="","",IFERROR(INDEX(Keterangan,MATCH('Buku Besar'!A1751,Akun,0)),""))</f>
        <v/>
      </c>
      <c r="D1751" s="2" t="str">
        <f>IF(A1751="","",IFERROR(INDEX(Reff,MATCH('Buku Besar'!A1751,Akun,0)),""))</f>
        <v/>
      </c>
      <c r="E1751" s="331" t="str">
        <f>IF(A1751="","",IFERROR(INDEX(Penerimaan,MATCH('Buku Besar'!A1751,Akun,0)),""))</f>
        <v/>
      </c>
      <c r="F1751" s="331" t="str">
        <f>IF(A1751="","",IFERROR(INDEX(Pengeluaran,MATCH('Buku Besar'!A1751,Akun,0)),""))</f>
        <v/>
      </c>
      <c r="H1751" s="91" t="str">
        <f t="shared" si="55"/>
        <v/>
      </c>
      <c r="I1751" s="330" t="str">
        <f>IF(H1751="","",IFERROR(INDEX(Tanggal1,MATCH('Buku Besar'!H1751,Akun1,0)),""))</f>
        <v/>
      </c>
      <c r="J1751" s="2" t="str">
        <f>IF(H1751="","",IFERROR(INDEX(Keterangan1,MATCH('Buku Besar'!H1751,Akun1,0)),""))</f>
        <v/>
      </c>
      <c r="K1751" s="2" t="str">
        <f>IF(H1751="","",IFERROR(INDEX(Reff1,MATCH('Buku Besar'!H1751,Akun1,0)),""))</f>
        <v/>
      </c>
      <c r="L1751" s="331" t="str">
        <f>IF(H1751="","",IFERROR(INDEX(Penerimaan1,MATCH('Buku Besar'!H1751,Akun1,0)),""))</f>
        <v/>
      </c>
      <c r="M1751" s="331" t="str">
        <f>IF(H1751="","",IFERROR(INDEX(Pengeluaran1,MATCH('Buku Besar'!H1751,Akun1,0)),""))</f>
        <v/>
      </c>
    </row>
    <row r="1752" spans="1:13" x14ac:dyDescent="0.25">
      <c r="A1752" s="91" t="str">
        <f t="shared" si="54"/>
        <v/>
      </c>
      <c r="B1752" s="330" t="str">
        <f>IF(A1752="","",IFERROR(INDEX(Tanggal,MATCH('Buku Besar'!A1752,Akun,0)),""))</f>
        <v/>
      </c>
      <c r="C1752" s="2" t="str">
        <f>IF(A1752="","",IFERROR(INDEX(Keterangan,MATCH('Buku Besar'!A1752,Akun,0)),""))</f>
        <v/>
      </c>
      <c r="D1752" s="2" t="str">
        <f>IF(A1752="","",IFERROR(INDEX(Reff,MATCH('Buku Besar'!A1752,Akun,0)),""))</f>
        <v/>
      </c>
      <c r="E1752" s="331" t="str">
        <f>IF(A1752="","",IFERROR(INDEX(Penerimaan,MATCH('Buku Besar'!A1752,Akun,0)),""))</f>
        <v/>
      </c>
      <c r="F1752" s="331" t="str">
        <f>IF(A1752="","",IFERROR(INDEX(Pengeluaran,MATCH('Buku Besar'!A1752,Akun,0)),""))</f>
        <v/>
      </c>
      <c r="H1752" s="91" t="str">
        <f t="shared" si="55"/>
        <v/>
      </c>
      <c r="I1752" s="330" t="str">
        <f>IF(H1752="","",IFERROR(INDEX(Tanggal1,MATCH('Buku Besar'!H1752,Akun1,0)),""))</f>
        <v/>
      </c>
      <c r="J1752" s="2" t="str">
        <f>IF(H1752="","",IFERROR(INDEX(Keterangan1,MATCH('Buku Besar'!H1752,Akun1,0)),""))</f>
        <v/>
      </c>
      <c r="K1752" s="2" t="str">
        <f>IF(H1752="","",IFERROR(INDEX(Reff1,MATCH('Buku Besar'!H1752,Akun1,0)),""))</f>
        <v/>
      </c>
      <c r="L1752" s="331" t="str">
        <f>IF(H1752="","",IFERROR(INDEX(Penerimaan1,MATCH('Buku Besar'!H1752,Akun1,0)),""))</f>
        <v/>
      </c>
      <c r="M1752" s="331" t="str">
        <f>IF(H1752="","",IFERROR(INDEX(Pengeluaran1,MATCH('Buku Besar'!H1752,Akun1,0)),""))</f>
        <v/>
      </c>
    </row>
    <row r="1753" spans="1:13" x14ac:dyDescent="0.25">
      <c r="A1753" s="91" t="str">
        <f t="shared" si="54"/>
        <v/>
      </c>
      <c r="B1753" s="330" t="str">
        <f>IF(A1753="","",IFERROR(INDEX(Tanggal,MATCH('Buku Besar'!A1753,Akun,0)),""))</f>
        <v/>
      </c>
      <c r="C1753" s="2" t="str">
        <f>IF(A1753="","",IFERROR(INDEX(Keterangan,MATCH('Buku Besar'!A1753,Akun,0)),""))</f>
        <v/>
      </c>
      <c r="D1753" s="2" t="str">
        <f>IF(A1753="","",IFERROR(INDEX(Reff,MATCH('Buku Besar'!A1753,Akun,0)),""))</f>
        <v/>
      </c>
      <c r="E1753" s="331" t="str">
        <f>IF(A1753="","",IFERROR(INDEX(Penerimaan,MATCH('Buku Besar'!A1753,Akun,0)),""))</f>
        <v/>
      </c>
      <c r="F1753" s="331" t="str">
        <f>IF(A1753="","",IFERROR(INDEX(Pengeluaran,MATCH('Buku Besar'!A1753,Akun,0)),""))</f>
        <v/>
      </c>
      <c r="H1753" s="91" t="str">
        <f t="shared" si="55"/>
        <v/>
      </c>
      <c r="I1753" s="330" t="str">
        <f>IF(H1753="","",IFERROR(INDEX(Tanggal1,MATCH('Buku Besar'!H1753,Akun1,0)),""))</f>
        <v/>
      </c>
      <c r="J1753" s="2" t="str">
        <f>IF(H1753="","",IFERROR(INDEX(Keterangan1,MATCH('Buku Besar'!H1753,Akun1,0)),""))</f>
        <v/>
      </c>
      <c r="K1753" s="2" t="str">
        <f>IF(H1753="","",IFERROR(INDEX(Reff1,MATCH('Buku Besar'!H1753,Akun1,0)),""))</f>
        <v/>
      </c>
      <c r="L1753" s="331" t="str">
        <f>IF(H1753="","",IFERROR(INDEX(Penerimaan1,MATCH('Buku Besar'!H1753,Akun1,0)),""))</f>
        <v/>
      </c>
      <c r="M1753" s="331" t="str">
        <f>IF(H1753="","",IFERROR(INDEX(Pengeluaran1,MATCH('Buku Besar'!H1753,Akun1,0)),""))</f>
        <v/>
      </c>
    </row>
    <row r="1754" spans="1:13" x14ac:dyDescent="0.25">
      <c r="A1754" s="91" t="str">
        <f t="shared" si="54"/>
        <v/>
      </c>
      <c r="B1754" s="330" t="str">
        <f>IF(A1754="","",IFERROR(INDEX(Tanggal,MATCH('Buku Besar'!A1754,Akun,0)),""))</f>
        <v/>
      </c>
      <c r="C1754" s="2" t="str">
        <f>IF(A1754="","",IFERROR(INDEX(Keterangan,MATCH('Buku Besar'!A1754,Akun,0)),""))</f>
        <v/>
      </c>
      <c r="D1754" s="2" t="str">
        <f>IF(A1754="","",IFERROR(INDEX(Reff,MATCH('Buku Besar'!A1754,Akun,0)),""))</f>
        <v/>
      </c>
      <c r="E1754" s="331" t="str">
        <f>IF(A1754="","",IFERROR(INDEX(Penerimaan,MATCH('Buku Besar'!A1754,Akun,0)),""))</f>
        <v/>
      </c>
      <c r="F1754" s="331" t="str">
        <f>IF(A1754="","",IFERROR(INDEX(Pengeluaran,MATCH('Buku Besar'!A1754,Akun,0)),""))</f>
        <v/>
      </c>
      <c r="H1754" s="91" t="str">
        <f t="shared" si="55"/>
        <v/>
      </c>
      <c r="I1754" s="330" t="str">
        <f>IF(H1754="","",IFERROR(INDEX(Tanggal1,MATCH('Buku Besar'!H1754,Akun1,0)),""))</f>
        <v/>
      </c>
      <c r="J1754" s="2" t="str">
        <f>IF(H1754="","",IFERROR(INDEX(Keterangan1,MATCH('Buku Besar'!H1754,Akun1,0)),""))</f>
        <v/>
      </c>
      <c r="K1754" s="2" t="str">
        <f>IF(H1754="","",IFERROR(INDEX(Reff1,MATCH('Buku Besar'!H1754,Akun1,0)),""))</f>
        <v/>
      </c>
      <c r="L1754" s="331" t="str">
        <f>IF(H1754="","",IFERROR(INDEX(Penerimaan1,MATCH('Buku Besar'!H1754,Akun1,0)),""))</f>
        <v/>
      </c>
      <c r="M1754" s="331" t="str">
        <f>IF(H1754="","",IFERROR(INDEX(Pengeluaran1,MATCH('Buku Besar'!H1754,Akun1,0)),""))</f>
        <v/>
      </c>
    </row>
    <row r="1755" spans="1:13" x14ac:dyDescent="0.25">
      <c r="A1755" s="91" t="str">
        <f t="shared" si="54"/>
        <v/>
      </c>
      <c r="B1755" s="330" t="str">
        <f>IF(A1755="","",IFERROR(INDEX(Tanggal,MATCH('Buku Besar'!A1755,Akun,0)),""))</f>
        <v/>
      </c>
      <c r="C1755" s="2" t="str">
        <f>IF(A1755="","",IFERROR(INDEX(Keterangan,MATCH('Buku Besar'!A1755,Akun,0)),""))</f>
        <v/>
      </c>
      <c r="D1755" s="2" t="str">
        <f>IF(A1755="","",IFERROR(INDEX(Reff,MATCH('Buku Besar'!A1755,Akun,0)),""))</f>
        <v/>
      </c>
      <c r="E1755" s="331" t="str">
        <f>IF(A1755="","",IFERROR(INDEX(Penerimaan,MATCH('Buku Besar'!A1755,Akun,0)),""))</f>
        <v/>
      </c>
      <c r="F1755" s="331" t="str">
        <f>IF(A1755="","",IFERROR(INDEX(Pengeluaran,MATCH('Buku Besar'!A1755,Akun,0)),""))</f>
        <v/>
      </c>
      <c r="H1755" s="91" t="str">
        <f t="shared" si="55"/>
        <v/>
      </c>
      <c r="I1755" s="330" t="str">
        <f>IF(H1755="","",IFERROR(INDEX(Tanggal1,MATCH('Buku Besar'!H1755,Akun1,0)),""))</f>
        <v/>
      </c>
      <c r="J1755" s="2" t="str">
        <f>IF(H1755="","",IFERROR(INDEX(Keterangan1,MATCH('Buku Besar'!H1755,Akun1,0)),""))</f>
        <v/>
      </c>
      <c r="K1755" s="2" t="str">
        <f>IF(H1755="","",IFERROR(INDEX(Reff1,MATCH('Buku Besar'!H1755,Akun1,0)),""))</f>
        <v/>
      </c>
      <c r="L1755" s="331" t="str">
        <f>IF(H1755="","",IFERROR(INDEX(Penerimaan1,MATCH('Buku Besar'!H1755,Akun1,0)),""))</f>
        <v/>
      </c>
      <c r="M1755" s="331" t="str">
        <f>IF(H1755="","",IFERROR(INDEX(Pengeluaran1,MATCH('Buku Besar'!H1755,Akun1,0)),""))</f>
        <v/>
      </c>
    </row>
    <row r="1756" spans="1:13" x14ac:dyDescent="0.25">
      <c r="A1756" s="91" t="str">
        <f t="shared" si="54"/>
        <v/>
      </c>
      <c r="B1756" s="330" t="str">
        <f>IF(A1756="","",IFERROR(INDEX(Tanggal,MATCH('Buku Besar'!A1756,Akun,0)),""))</f>
        <v/>
      </c>
      <c r="C1756" s="2" t="str">
        <f>IF(A1756="","",IFERROR(INDEX(Keterangan,MATCH('Buku Besar'!A1756,Akun,0)),""))</f>
        <v/>
      </c>
      <c r="D1756" s="2" t="str">
        <f>IF(A1756="","",IFERROR(INDEX(Reff,MATCH('Buku Besar'!A1756,Akun,0)),""))</f>
        <v/>
      </c>
      <c r="E1756" s="331" t="str">
        <f>IF(A1756="","",IFERROR(INDEX(Penerimaan,MATCH('Buku Besar'!A1756,Akun,0)),""))</f>
        <v/>
      </c>
      <c r="F1756" s="331" t="str">
        <f>IF(A1756="","",IFERROR(INDEX(Pengeluaran,MATCH('Buku Besar'!A1756,Akun,0)),""))</f>
        <v/>
      </c>
      <c r="H1756" s="91" t="str">
        <f t="shared" si="55"/>
        <v/>
      </c>
      <c r="I1756" s="330" t="str">
        <f>IF(H1756="","",IFERROR(INDEX(Tanggal1,MATCH('Buku Besar'!H1756,Akun1,0)),""))</f>
        <v/>
      </c>
      <c r="J1756" s="2" t="str">
        <f>IF(H1756="","",IFERROR(INDEX(Keterangan1,MATCH('Buku Besar'!H1756,Akun1,0)),""))</f>
        <v/>
      </c>
      <c r="K1756" s="2" t="str">
        <f>IF(H1756="","",IFERROR(INDEX(Reff1,MATCH('Buku Besar'!H1756,Akun1,0)),""))</f>
        <v/>
      </c>
      <c r="L1756" s="331" t="str">
        <f>IF(H1756="","",IFERROR(INDEX(Penerimaan1,MATCH('Buku Besar'!H1756,Akun1,0)),""))</f>
        <v/>
      </c>
      <c r="M1756" s="331" t="str">
        <f>IF(H1756="","",IFERROR(INDEX(Pengeluaran1,MATCH('Buku Besar'!H1756,Akun1,0)),""))</f>
        <v/>
      </c>
    </row>
    <row r="1757" spans="1:13" x14ac:dyDescent="0.25">
      <c r="A1757" s="91" t="str">
        <f t="shared" si="54"/>
        <v/>
      </c>
      <c r="B1757" s="330" t="str">
        <f>IF(A1757="","",IFERROR(INDEX(Tanggal,MATCH('Buku Besar'!A1757,Akun,0)),""))</f>
        <v/>
      </c>
      <c r="C1757" s="2" t="str">
        <f>IF(A1757="","",IFERROR(INDEX(Keterangan,MATCH('Buku Besar'!A1757,Akun,0)),""))</f>
        <v/>
      </c>
      <c r="D1757" s="2" t="str">
        <f>IF(A1757="","",IFERROR(INDEX(Reff,MATCH('Buku Besar'!A1757,Akun,0)),""))</f>
        <v/>
      </c>
      <c r="E1757" s="331" t="str">
        <f>IF(A1757="","",IFERROR(INDEX(Penerimaan,MATCH('Buku Besar'!A1757,Akun,0)),""))</f>
        <v/>
      </c>
      <c r="F1757" s="331" t="str">
        <f>IF(A1757="","",IFERROR(INDEX(Pengeluaran,MATCH('Buku Besar'!A1757,Akun,0)),""))</f>
        <v/>
      </c>
      <c r="H1757" s="91" t="str">
        <f t="shared" si="55"/>
        <v/>
      </c>
      <c r="I1757" s="330" t="str">
        <f>IF(H1757="","",IFERROR(INDEX(Tanggal1,MATCH('Buku Besar'!H1757,Akun1,0)),""))</f>
        <v/>
      </c>
      <c r="J1757" s="2" t="str">
        <f>IF(H1757="","",IFERROR(INDEX(Keterangan1,MATCH('Buku Besar'!H1757,Akun1,0)),""))</f>
        <v/>
      </c>
      <c r="K1757" s="2" t="str">
        <f>IF(H1757="","",IFERROR(INDEX(Reff1,MATCH('Buku Besar'!H1757,Akun1,0)),""))</f>
        <v/>
      </c>
      <c r="L1757" s="331" t="str">
        <f>IF(H1757="","",IFERROR(INDEX(Penerimaan1,MATCH('Buku Besar'!H1757,Akun1,0)),""))</f>
        <v/>
      </c>
      <c r="M1757" s="331" t="str">
        <f>IF(H1757="","",IFERROR(INDEX(Pengeluaran1,MATCH('Buku Besar'!H1757,Akun1,0)),""))</f>
        <v/>
      </c>
    </row>
    <row r="1758" spans="1:13" x14ac:dyDescent="0.25">
      <c r="A1758" s="91" t="str">
        <f t="shared" si="54"/>
        <v/>
      </c>
      <c r="B1758" s="330" t="str">
        <f>IF(A1758="","",IFERROR(INDEX(Tanggal,MATCH('Buku Besar'!A1758,Akun,0)),""))</f>
        <v/>
      </c>
      <c r="C1758" s="2" t="str">
        <f>IF(A1758="","",IFERROR(INDEX(Keterangan,MATCH('Buku Besar'!A1758,Akun,0)),""))</f>
        <v/>
      </c>
      <c r="D1758" s="2" t="str">
        <f>IF(A1758="","",IFERROR(INDEX(Reff,MATCH('Buku Besar'!A1758,Akun,0)),""))</f>
        <v/>
      </c>
      <c r="E1758" s="331" t="str">
        <f>IF(A1758="","",IFERROR(INDEX(Penerimaan,MATCH('Buku Besar'!A1758,Akun,0)),""))</f>
        <v/>
      </c>
      <c r="F1758" s="331" t="str">
        <f>IF(A1758="","",IFERROR(INDEX(Pengeluaran,MATCH('Buku Besar'!A1758,Akun,0)),""))</f>
        <v/>
      </c>
      <c r="H1758" s="91" t="str">
        <f t="shared" si="55"/>
        <v/>
      </c>
      <c r="I1758" s="330" t="str">
        <f>IF(H1758="","",IFERROR(INDEX(Tanggal1,MATCH('Buku Besar'!H1758,Akun1,0)),""))</f>
        <v/>
      </c>
      <c r="J1758" s="2" t="str">
        <f>IF(H1758="","",IFERROR(INDEX(Keterangan1,MATCH('Buku Besar'!H1758,Akun1,0)),""))</f>
        <v/>
      </c>
      <c r="K1758" s="2" t="str">
        <f>IF(H1758="","",IFERROR(INDEX(Reff1,MATCH('Buku Besar'!H1758,Akun1,0)),""))</f>
        <v/>
      </c>
      <c r="L1758" s="331" t="str">
        <f>IF(H1758="","",IFERROR(INDEX(Penerimaan1,MATCH('Buku Besar'!H1758,Akun1,0)),""))</f>
        <v/>
      </c>
      <c r="M1758" s="331" t="str">
        <f>IF(H1758="","",IFERROR(INDEX(Pengeluaran1,MATCH('Buku Besar'!H1758,Akun1,0)),""))</f>
        <v/>
      </c>
    </row>
    <row r="1759" spans="1:13" x14ac:dyDescent="0.25">
      <c r="A1759" s="91" t="str">
        <f t="shared" si="54"/>
        <v/>
      </c>
      <c r="B1759" s="330" t="str">
        <f>IF(A1759="","",IFERROR(INDEX(Tanggal,MATCH('Buku Besar'!A1759,Akun,0)),""))</f>
        <v/>
      </c>
      <c r="C1759" s="2" t="str">
        <f>IF(A1759="","",IFERROR(INDEX(Keterangan,MATCH('Buku Besar'!A1759,Akun,0)),""))</f>
        <v/>
      </c>
      <c r="D1759" s="2" t="str">
        <f>IF(A1759="","",IFERROR(INDEX(Reff,MATCH('Buku Besar'!A1759,Akun,0)),""))</f>
        <v/>
      </c>
      <c r="E1759" s="331" t="str">
        <f>IF(A1759="","",IFERROR(INDEX(Penerimaan,MATCH('Buku Besar'!A1759,Akun,0)),""))</f>
        <v/>
      </c>
      <c r="F1759" s="331" t="str">
        <f>IF(A1759="","",IFERROR(INDEX(Pengeluaran,MATCH('Buku Besar'!A1759,Akun,0)),""))</f>
        <v/>
      </c>
      <c r="H1759" s="91" t="str">
        <f t="shared" si="55"/>
        <v/>
      </c>
      <c r="I1759" s="330" t="str">
        <f>IF(H1759="","",IFERROR(INDEX(Tanggal1,MATCH('Buku Besar'!H1759,Akun1,0)),""))</f>
        <v/>
      </c>
      <c r="J1759" s="2" t="str">
        <f>IF(H1759="","",IFERROR(INDEX(Keterangan1,MATCH('Buku Besar'!H1759,Akun1,0)),""))</f>
        <v/>
      </c>
      <c r="K1759" s="2" t="str">
        <f>IF(H1759="","",IFERROR(INDEX(Reff1,MATCH('Buku Besar'!H1759,Akun1,0)),""))</f>
        <v/>
      </c>
      <c r="L1759" s="331" t="str">
        <f>IF(H1759="","",IFERROR(INDEX(Penerimaan1,MATCH('Buku Besar'!H1759,Akun1,0)),""))</f>
        <v/>
      </c>
      <c r="M1759" s="331" t="str">
        <f>IF(H1759="","",IFERROR(INDEX(Pengeluaran1,MATCH('Buku Besar'!H1759,Akun1,0)),""))</f>
        <v/>
      </c>
    </row>
    <row r="1760" spans="1:13" x14ac:dyDescent="0.25">
      <c r="A1760" s="91" t="str">
        <f t="shared" si="54"/>
        <v/>
      </c>
      <c r="B1760" s="330" t="str">
        <f>IF(A1760="","",IFERROR(INDEX(Tanggal,MATCH('Buku Besar'!A1760,Akun,0)),""))</f>
        <v/>
      </c>
      <c r="C1760" s="2" t="str">
        <f>IF(A1760="","",IFERROR(INDEX(Keterangan,MATCH('Buku Besar'!A1760,Akun,0)),""))</f>
        <v/>
      </c>
      <c r="D1760" s="2" t="str">
        <f>IF(A1760="","",IFERROR(INDEX(Reff,MATCH('Buku Besar'!A1760,Akun,0)),""))</f>
        <v/>
      </c>
      <c r="E1760" s="331" t="str">
        <f>IF(A1760="","",IFERROR(INDEX(Penerimaan,MATCH('Buku Besar'!A1760,Akun,0)),""))</f>
        <v/>
      </c>
      <c r="F1760" s="331" t="str">
        <f>IF(A1760="","",IFERROR(INDEX(Pengeluaran,MATCH('Buku Besar'!A1760,Akun,0)),""))</f>
        <v/>
      </c>
      <c r="H1760" s="91" t="str">
        <f t="shared" si="55"/>
        <v/>
      </c>
      <c r="I1760" s="330" t="str">
        <f>IF(H1760="","",IFERROR(INDEX(Tanggal1,MATCH('Buku Besar'!H1760,Akun1,0)),""))</f>
        <v/>
      </c>
      <c r="J1760" s="2" t="str">
        <f>IF(H1760="","",IFERROR(INDEX(Keterangan1,MATCH('Buku Besar'!H1760,Akun1,0)),""))</f>
        <v/>
      </c>
      <c r="K1760" s="2" t="str">
        <f>IF(H1760="","",IFERROR(INDEX(Reff1,MATCH('Buku Besar'!H1760,Akun1,0)),""))</f>
        <v/>
      </c>
      <c r="L1760" s="331" t="str">
        <f>IF(H1760="","",IFERROR(INDEX(Penerimaan1,MATCH('Buku Besar'!H1760,Akun1,0)),""))</f>
        <v/>
      </c>
      <c r="M1760" s="331" t="str">
        <f>IF(H1760="","",IFERROR(INDEX(Pengeluaran1,MATCH('Buku Besar'!H1760,Akun1,0)),""))</f>
        <v/>
      </c>
    </row>
    <row r="1761" spans="1:13" x14ac:dyDescent="0.25">
      <c r="A1761" s="91" t="str">
        <f t="shared" si="54"/>
        <v/>
      </c>
      <c r="B1761" s="330" t="str">
        <f>IF(A1761="","",IFERROR(INDEX(Tanggal,MATCH('Buku Besar'!A1761,Akun,0)),""))</f>
        <v/>
      </c>
      <c r="C1761" s="2" t="str">
        <f>IF(A1761="","",IFERROR(INDEX(Keterangan,MATCH('Buku Besar'!A1761,Akun,0)),""))</f>
        <v/>
      </c>
      <c r="D1761" s="2" t="str">
        <f>IF(A1761="","",IFERROR(INDEX(Reff,MATCH('Buku Besar'!A1761,Akun,0)),""))</f>
        <v/>
      </c>
      <c r="E1761" s="331" t="str">
        <f>IF(A1761="","",IFERROR(INDEX(Penerimaan,MATCH('Buku Besar'!A1761,Akun,0)),""))</f>
        <v/>
      </c>
      <c r="F1761" s="331" t="str">
        <f>IF(A1761="","",IFERROR(INDEX(Pengeluaran,MATCH('Buku Besar'!A1761,Akun,0)),""))</f>
        <v/>
      </c>
      <c r="H1761" s="91" t="str">
        <f t="shared" si="55"/>
        <v/>
      </c>
      <c r="I1761" s="330" t="str">
        <f>IF(H1761="","",IFERROR(INDEX(Tanggal1,MATCH('Buku Besar'!H1761,Akun1,0)),""))</f>
        <v/>
      </c>
      <c r="J1761" s="2" t="str">
        <f>IF(H1761="","",IFERROR(INDEX(Keterangan1,MATCH('Buku Besar'!H1761,Akun1,0)),""))</f>
        <v/>
      </c>
      <c r="K1761" s="2" t="str">
        <f>IF(H1761="","",IFERROR(INDEX(Reff1,MATCH('Buku Besar'!H1761,Akun1,0)),""))</f>
        <v/>
      </c>
      <c r="L1761" s="331" t="str">
        <f>IF(H1761="","",IFERROR(INDEX(Penerimaan1,MATCH('Buku Besar'!H1761,Akun1,0)),""))</f>
        <v/>
      </c>
      <c r="M1761" s="331" t="str">
        <f>IF(H1761="","",IFERROR(INDEX(Pengeluaran1,MATCH('Buku Besar'!H1761,Akun1,0)),""))</f>
        <v/>
      </c>
    </row>
    <row r="1762" spans="1:13" x14ac:dyDescent="0.25">
      <c r="A1762" s="91" t="str">
        <f t="shared" si="54"/>
        <v/>
      </c>
      <c r="B1762" s="330" t="str">
        <f>IF(A1762="","",IFERROR(INDEX(Tanggal,MATCH('Buku Besar'!A1762,Akun,0)),""))</f>
        <v/>
      </c>
      <c r="C1762" s="2" t="str">
        <f>IF(A1762="","",IFERROR(INDEX(Keterangan,MATCH('Buku Besar'!A1762,Akun,0)),""))</f>
        <v/>
      </c>
      <c r="D1762" s="2" t="str">
        <f>IF(A1762="","",IFERROR(INDEX(Reff,MATCH('Buku Besar'!A1762,Akun,0)),""))</f>
        <v/>
      </c>
      <c r="E1762" s="331" t="str">
        <f>IF(A1762="","",IFERROR(INDEX(Penerimaan,MATCH('Buku Besar'!A1762,Akun,0)),""))</f>
        <v/>
      </c>
      <c r="F1762" s="331" t="str">
        <f>IF(A1762="","",IFERROR(INDEX(Pengeluaran,MATCH('Buku Besar'!A1762,Akun,0)),""))</f>
        <v/>
      </c>
      <c r="H1762" s="91" t="str">
        <f t="shared" si="55"/>
        <v/>
      </c>
      <c r="I1762" s="330" t="str">
        <f>IF(H1762="","",IFERROR(INDEX(Tanggal1,MATCH('Buku Besar'!H1762,Akun1,0)),""))</f>
        <v/>
      </c>
      <c r="J1762" s="2" t="str">
        <f>IF(H1762="","",IFERROR(INDEX(Keterangan1,MATCH('Buku Besar'!H1762,Akun1,0)),""))</f>
        <v/>
      </c>
      <c r="K1762" s="2" t="str">
        <f>IF(H1762="","",IFERROR(INDEX(Reff1,MATCH('Buku Besar'!H1762,Akun1,0)),""))</f>
        <v/>
      </c>
      <c r="L1762" s="331" t="str">
        <f>IF(H1762="","",IFERROR(INDEX(Penerimaan1,MATCH('Buku Besar'!H1762,Akun1,0)),""))</f>
        <v/>
      </c>
      <c r="M1762" s="331" t="str">
        <f>IF(H1762="","",IFERROR(INDEX(Pengeluaran1,MATCH('Buku Besar'!H1762,Akun1,0)),""))</f>
        <v/>
      </c>
    </row>
    <row r="1763" spans="1:13" x14ac:dyDescent="0.25">
      <c r="A1763" s="91" t="str">
        <f t="shared" si="54"/>
        <v/>
      </c>
      <c r="B1763" s="330" t="str">
        <f>IF(A1763="","",IFERROR(INDEX(Tanggal,MATCH('Buku Besar'!A1763,Akun,0)),""))</f>
        <v/>
      </c>
      <c r="C1763" s="2" t="str">
        <f>IF(A1763="","",IFERROR(INDEX(Keterangan,MATCH('Buku Besar'!A1763,Akun,0)),""))</f>
        <v/>
      </c>
      <c r="D1763" s="2" t="str">
        <f>IF(A1763="","",IFERROR(INDEX(Reff,MATCH('Buku Besar'!A1763,Akun,0)),""))</f>
        <v/>
      </c>
      <c r="E1763" s="331" t="str">
        <f>IF(A1763="","",IFERROR(INDEX(Penerimaan,MATCH('Buku Besar'!A1763,Akun,0)),""))</f>
        <v/>
      </c>
      <c r="F1763" s="331" t="str">
        <f>IF(A1763="","",IFERROR(INDEX(Pengeluaran,MATCH('Buku Besar'!A1763,Akun,0)),""))</f>
        <v/>
      </c>
      <c r="H1763" s="91" t="str">
        <f t="shared" si="55"/>
        <v/>
      </c>
      <c r="I1763" s="330" t="str">
        <f>IF(H1763="","",IFERROR(INDEX(Tanggal1,MATCH('Buku Besar'!H1763,Akun1,0)),""))</f>
        <v/>
      </c>
      <c r="J1763" s="2" t="str">
        <f>IF(H1763="","",IFERROR(INDEX(Keterangan1,MATCH('Buku Besar'!H1763,Akun1,0)),""))</f>
        <v/>
      </c>
      <c r="K1763" s="2" t="str">
        <f>IF(H1763="","",IFERROR(INDEX(Reff1,MATCH('Buku Besar'!H1763,Akun1,0)),""))</f>
        <v/>
      </c>
      <c r="L1763" s="331" t="str">
        <f>IF(H1763="","",IFERROR(INDEX(Penerimaan1,MATCH('Buku Besar'!H1763,Akun1,0)),""))</f>
        <v/>
      </c>
      <c r="M1763" s="331" t="str">
        <f>IF(H1763="","",IFERROR(INDEX(Pengeluaran1,MATCH('Buku Besar'!H1763,Akun1,0)),""))</f>
        <v/>
      </c>
    </row>
    <row r="1764" spans="1:13" x14ac:dyDescent="0.25">
      <c r="A1764" s="91" t="str">
        <f t="shared" si="54"/>
        <v/>
      </c>
      <c r="B1764" s="330" t="str">
        <f>IF(A1764="","",IFERROR(INDEX(Tanggal,MATCH('Buku Besar'!A1764,Akun,0)),""))</f>
        <v/>
      </c>
      <c r="C1764" s="2" t="str">
        <f>IF(A1764="","",IFERROR(INDEX(Keterangan,MATCH('Buku Besar'!A1764,Akun,0)),""))</f>
        <v/>
      </c>
      <c r="D1764" s="2" t="str">
        <f>IF(A1764="","",IFERROR(INDEX(Reff,MATCH('Buku Besar'!A1764,Akun,0)),""))</f>
        <v/>
      </c>
      <c r="E1764" s="331" t="str">
        <f>IF(A1764="","",IFERROR(INDEX(Penerimaan,MATCH('Buku Besar'!A1764,Akun,0)),""))</f>
        <v/>
      </c>
      <c r="F1764" s="331" t="str">
        <f>IF(A1764="","",IFERROR(INDEX(Pengeluaran,MATCH('Buku Besar'!A1764,Akun,0)),""))</f>
        <v/>
      </c>
      <c r="H1764" s="91" t="str">
        <f t="shared" si="55"/>
        <v/>
      </c>
      <c r="I1764" s="330" t="str">
        <f>IF(H1764="","",IFERROR(INDEX(Tanggal1,MATCH('Buku Besar'!H1764,Akun1,0)),""))</f>
        <v/>
      </c>
      <c r="J1764" s="2" t="str">
        <f>IF(H1764="","",IFERROR(INDEX(Keterangan1,MATCH('Buku Besar'!H1764,Akun1,0)),""))</f>
        <v/>
      </c>
      <c r="K1764" s="2" t="str">
        <f>IF(H1764="","",IFERROR(INDEX(Reff1,MATCH('Buku Besar'!H1764,Akun1,0)),""))</f>
        <v/>
      </c>
      <c r="L1764" s="331" t="str">
        <f>IF(H1764="","",IFERROR(INDEX(Penerimaan1,MATCH('Buku Besar'!H1764,Akun1,0)),""))</f>
        <v/>
      </c>
      <c r="M1764" s="331" t="str">
        <f>IF(H1764="","",IFERROR(INDEX(Pengeluaran1,MATCH('Buku Besar'!H1764,Akun1,0)),""))</f>
        <v/>
      </c>
    </row>
    <row r="1765" spans="1:13" x14ac:dyDescent="0.25">
      <c r="A1765" s="91" t="str">
        <f t="shared" si="54"/>
        <v/>
      </c>
      <c r="B1765" s="330" t="str">
        <f>IF(A1765="","",IFERROR(INDEX(Tanggal,MATCH('Buku Besar'!A1765,Akun,0)),""))</f>
        <v/>
      </c>
      <c r="C1765" s="2" t="str">
        <f>IF(A1765="","",IFERROR(INDEX(Keterangan,MATCH('Buku Besar'!A1765,Akun,0)),""))</f>
        <v/>
      </c>
      <c r="D1765" s="2" t="str">
        <f>IF(A1765="","",IFERROR(INDEX(Reff,MATCH('Buku Besar'!A1765,Akun,0)),""))</f>
        <v/>
      </c>
      <c r="E1765" s="331" t="str">
        <f>IF(A1765="","",IFERROR(INDEX(Penerimaan,MATCH('Buku Besar'!A1765,Akun,0)),""))</f>
        <v/>
      </c>
      <c r="F1765" s="331" t="str">
        <f>IF(A1765="","",IFERROR(INDEX(Pengeluaran,MATCH('Buku Besar'!A1765,Akun,0)),""))</f>
        <v/>
      </c>
      <c r="H1765" s="91" t="str">
        <f t="shared" si="55"/>
        <v/>
      </c>
      <c r="I1765" s="330" t="str">
        <f>IF(H1765="","",IFERROR(INDEX(Tanggal1,MATCH('Buku Besar'!H1765,Akun1,0)),""))</f>
        <v/>
      </c>
      <c r="J1765" s="2" t="str">
        <f>IF(H1765="","",IFERROR(INDEX(Keterangan1,MATCH('Buku Besar'!H1765,Akun1,0)),""))</f>
        <v/>
      </c>
      <c r="K1765" s="2" t="str">
        <f>IF(H1765="","",IFERROR(INDEX(Reff1,MATCH('Buku Besar'!H1765,Akun1,0)),""))</f>
        <v/>
      </c>
      <c r="L1765" s="331" t="str">
        <f>IF(H1765="","",IFERROR(INDEX(Penerimaan1,MATCH('Buku Besar'!H1765,Akun1,0)),""))</f>
        <v/>
      </c>
      <c r="M1765" s="331" t="str">
        <f>IF(H1765="","",IFERROR(INDEX(Pengeluaran1,MATCH('Buku Besar'!H1765,Akun1,0)),""))</f>
        <v/>
      </c>
    </row>
    <row r="1766" spans="1:13" x14ac:dyDescent="0.25">
      <c r="A1766" s="91" t="str">
        <f t="shared" si="54"/>
        <v/>
      </c>
      <c r="B1766" s="330" t="str">
        <f>IF(A1766="","",IFERROR(INDEX(Tanggal,MATCH('Buku Besar'!A1766,Akun,0)),""))</f>
        <v/>
      </c>
      <c r="C1766" s="2" t="str">
        <f>IF(A1766="","",IFERROR(INDEX(Keterangan,MATCH('Buku Besar'!A1766,Akun,0)),""))</f>
        <v/>
      </c>
      <c r="D1766" s="2" t="str">
        <f>IF(A1766="","",IFERROR(INDEX(Reff,MATCH('Buku Besar'!A1766,Akun,0)),""))</f>
        <v/>
      </c>
      <c r="E1766" s="331" t="str">
        <f>IF(A1766="","",IFERROR(INDEX(Penerimaan,MATCH('Buku Besar'!A1766,Akun,0)),""))</f>
        <v/>
      </c>
      <c r="F1766" s="331" t="str">
        <f>IF(A1766="","",IFERROR(INDEX(Pengeluaran,MATCH('Buku Besar'!A1766,Akun,0)),""))</f>
        <v/>
      </c>
      <c r="H1766" s="91" t="str">
        <f t="shared" si="55"/>
        <v/>
      </c>
      <c r="I1766" s="330" t="str">
        <f>IF(H1766="","",IFERROR(INDEX(Tanggal1,MATCH('Buku Besar'!H1766,Akun1,0)),""))</f>
        <v/>
      </c>
      <c r="J1766" s="2" t="str">
        <f>IF(H1766="","",IFERROR(INDEX(Keterangan1,MATCH('Buku Besar'!H1766,Akun1,0)),""))</f>
        <v/>
      </c>
      <c r="K1766" s="2" t="str">
        <f>IF(H1766="","",IFERROR(INDEX(Reff1,MATCH('Buku Besar'!H1766,Akun1,0)),""))</f>
        <v/>
      </c>
      <c r="L1766" s="331" t="str">
        <f>IF(H1766="","",IFERROR(INDEX(Penerimaan1,MATCH('Buku Besar'!H1766,Akun1,0)),""))</f>
        <v/>
      </c>
      <c r="M1766" s="331" t="str">
        <f>IF(H1766="","",IFERROR(INDEX(Pengeluaran1,MATCH('Buku Besar'!H1766,Akun1,0)),""))</f>
        <v/>
      </c>
    </row>
    <row r="1767" spans="1:13" x14ac:dyDescent="0.25">
      <c r="A1767" s="91" t="str">
        <f t="shared" si="54"/>
        <v/>
      </c>
      <c r="B1767" s="330" t="str">
        <f>IF(A1767="","",IFERROR(INDEX(Tanggal,MATCH('Buku Besar'!A1767,Akun,0)),""))</f>
        <v/>
      </c>
      <c r="C1767" s="2" t="str">
        <f>IF(A1767="","",IFERROR(INDEX(Keterangan,MATCH('Buku Besar'!A1767,Akun,0)),""))</f>
        <v/>
      </c>
      <c r="D1767" s="2" t="str">
        <f>IF(A1767="","",IFERROR(INDEX(Reff,MATCH('Buku Besar'!A1767,Akun,0)),""))</f>
        <v/>
      </c>
      <c r="E1767" s="331" t="str">
        <f>IF(A1767="","",IFERROR(INDEX(Penerimaan,MATCH('Buku Besar'!A1767,Akun,0)),""))</f>
        <v/>
      </c>
      <c r="F1767" s="331" t="str">
        <f>IF(A1767="","",IFERROR(INDEX(Pengeluaran,MATCH('Buku Besar'!A1767,Akun,0)),""))</f>
        <v/>
      </c>
      <c r="H1767" s="91" t="str">
        <f t="shared" si="55"/>
        <v/>
      </c>
      <c r="I1767" s="330" t="str">
        <f>IF(H1767="","",IFERROR(INDEX(Tanggal1,MATCH('Buku Besar'!H1767,Akun1,0)),""))</f>
        <v/>
      </c>
      <c r="J1767" s="2" t="str">
        <f>IF(H1767="","",IFERROR(INDEX(Keterangan1,MATCH('Buku Besar'!H1767,Akun1,0)),""))</f>
        <v/>
      </c>
      <c r="K1767" s="2" t="str">
        <f>IF(H1767="","",IFERROR(INDEX(Reff1,MATCH('Buku Besar'!H1767,Akun1,0)),""))</f>
        <v/>
      </c>
      <c r="L1767" s="331" t="str">
        <f>IF(H1767="","",IFERROR(INDEX(Penerimaan1,MATCH('Buku Besar'!H1767,Akun1,0)),""))</f>
        <v/>
      </c>
      <c r="M1767" s="331" t="str">
        <f>IF(H1767="","",IFERROR(INDEX(Pengeluaran1,MATCH('Buku Besar'!H1767,Akun1,0)),""))</f>
        <v/>
      </c>
    </row>
    <row r="1768" spans="1:13" x14ac:dyDescent="0.25">
      <c r="A1768" s="91" t="str">
        <f t="shared" si="54"/>
        <v/>
      </c>
      <c r="B1768" s="330" t="str">
        <f>IF(A1768="","",IFERROR(INDEX(Tanggal,MATCH('Buku Besar'!A1768,Akun,0)),""))</f>
        <v/>
      </c>
      <c r="C1768" s="2" t="str">
        <f>IF(A1768="","",IFERROR(INDEX(Keterangan,MATCH('Buku Besar'!A1768,Akun,0)),""))</f>
        <v/>
      </c>
      <c r="D1768" s="2" t="str">
        <f>IF(A1768="","",IFERROR(INDEX(Reff,MATCH('Buku Besar'!A1768,Akun,0)),""))</f>
        <v/>
      </c>
      <c r="E1768" s="331" t="str">
        <f>IF(A1768="","",IFERROR(INDEX(Penerimaan,MATCH('Buku Besar'!A1768,Akun,0)),""))</f>
        <v/>
      </c>
      <c r="F1768" s="331" t="str">
        <f>IF(A1768="","",IFERROR(INDEX(Pengeluaran,MATCH('Buku Besar'!A1768,Akun,0)),""))</f>
        <v/>
      </c>
      <c r="H1768" s="91" t="str">
        <f t="shared" si="55"/>
        <v/>
      </c>
      <c r="I1768" s="330" t="str">
        <f>IF(H1768="","",IFERROR(INDEX(Tanggal1,MATCH('Buku Besar'!H1768,Akun1,0)),""))</f>
        <v/>
      </c>
      <c r="J1768" s="2" t="str">
        <f>IF(H1768="","",IFERROR(INDEX(Keterangan1,MATCH('Buku Besar'!H1768,Akun1,0)),""))</f>
        <v/>
      </c>
      <c r="K1768" s="2" t="str">
        <f>IF(H1768="","",IFERROR(INDEX(Reff1,MATCH('Buku Besar'!H1768,Akun1,0)),""))</f>
        <v/>
      </c>
      <c r="L1768" s="331" t="str">
        <f>IF(H1768="","",IFERROR(INDEX(Penerimaan1,MATCH('Buku Besar'!H1768,Akun1,0)),""))</f>
        <v/>
      </c>
      <c r="M1768" s="331" t="str">
        <f>IF(H1768="","",IFERROR(INDEX(Pengeluaran1,MATCH('Buku Besar'!H1768,Akun1,0)),""))</f>
        <v/>
      </c>
    </row>
    <row r="1769" spans="1:13" x14ac:dyDescent="0.25">
      <c r="A1769" s="91" t="str">
        <f t="shared" si="54"/>
        <v/>
      </c>
      <c r="B1769" s="330" t="str">
        <f>IF(A1769="","",IFERROR(INDEX(Tanggal,MATCH('Buku Besar'!A1769,Akun,0)),""))</f>
        <v/>
      </c>
      <c r="C1769" s="2" t="str">
        <f>IF(A1769="","",IFERROR(INDEX(Keterangan,MATCH('Buku Besar'!A1769,Akun,0)),""))</f>
        <v/>
      </c>
      <c r="D1769" s="2" t="str">
        <f>IF(A1769="","",IFERROR(INDEX(Reff,MATCH('Buku Besar'!A1769,Akun,0)),""))</f>
        <v/>
      </c>
      <c r="E1769" s="331" t="str">
        <f>IF(A1769="","",IFERROR(INDEX(Penerimaan,MATCH('Buku Besar'!A1769,Akun,0)),""))</f>
        <v/>
      </c>
      <c r="F1769" s="331" t="str">
        <f>IF(A1769="","",IFERROR(INDEX(Pengeluaran,MATCH('Buku Besar'!A1769,Akun,0)),""))</f>
        <v/>
      </c>
      <c r="H1769" s="91" t="str">
        <f t="shared" si="55"/>
        <v/>
      </c>
      <c r="I1769" s="330" t="str">
        <f>IF(H1769="","",IFERROR(INDEX(Tanggal1,MATCH('Buku Besar'!H1769,Akun1,0)),""))</f>
        <v/>
      </c>
      <c r="J1769" s="2" t="str">
        <f>IF(H1769="","",IFERROR(INDEX(Keterangan1,MATCH('Buku Besar'!H1769,Akun1,0)),""))</f>
        <v/>
      </c>
      <c r="K1769" s="2" t="str">
        <f>IF(H1769="","",IFERROR(INDEX(Reff1,MATCH('Buku Besar'!H1769,Akun1,0)),""))</f>
        <v/>
      </c>
      <c r="L1769" s="331" t="str">
        <f>IF(H1769="","",IFERROR(INDEX(Penerimaan1,MATCH('Buku Besar'!H1769,Akun1,0)),""))</f>
        <v/>
      </c>
      <c r="M1769" s="331" t="str">
        <f>IF(H1769="","",IFERROR(INDEX(Pengeluaran1,MATCH('Buku Besar'!H1769,Akun1,0)),""))</f>
        <v/>
      </c>
    </row>
    <row r="1770" spans="1:13" x14ac:dyDescent="0.25">
      <c r="A1770" s="91" t="str">
        <f t="shared" si="54"/>
        <v/>
      </c>
      <c r="B1770" s="330" t="str">
        <f>IF(A1770="","",IFERROR(INDEX(Tanggal,MATCH('Buku Besar'!A1770,Akun,0)),""))</f>
        <v/>
      </c>
      <c r="C1770" s="2" t="str">
        <f>IF(A1770="","",IFERROR(INDEX(Keterangan,MATCH('Buku Besar'!A1770,Akun,0)),""))</f>
        <v/>
      </c>
      <c r="D1770" s="2" t="str">
        <f>IF(A1770="","",IFERROR(INDEX(Reff,MATCH('Buku Besar'!A1770,Akun,0)),""))</f>
        <v/>
      </c>
      <c r="E1770" s="331" t="str">
        <f>IF(A1770="","",IFERROR(INDEX(Penerimaan,MATCH('Buku Besar'!A1770,Akun,0)),""))</f>
        <v/>
      </c>
      <c r="F1770" s="331" t="str">
        <f>IF(A1770="","",IFERROR(INDEX(Pengeluaran,MATCH('Buku Besar'!A1770,Akun,0)),""))</f>
        <v/>
      </c>
      <c r="H1770" s="91" t="str">
        <f t="shared" si="55"/>
        <v/>
      </c>
      <c r="I1770" s="330" t="str">
        <f>IF(H1770="","",IFERROR(INDEX(Tanggal1,MATCH('Buku Besar'!H1770,Akun1,0)),""))</f>
        <v/>
      </c>
      <c r="J1770" s="2" t="str">
        <f>IF(H1770="","",IFERROR(INDEX(Keterangan1,MATCH('Buku Besar'!H1770,Akun1,0)),""))</f>
        <v/>
      </c>
      <c r="K1770" s="2" t="str">
        <f>IF(H1770="","",IFERROR(INDEX(Reff1,MATCH('Buku Besar'!H1770,Akun1,0)),""))</f>
        <v/>
      </c>
      <c r="L1770" s="331" t="str">
        <f>IF(H1770="","",IFERROR(INDEX(Penerimaan1,MATCH('Buku Besar'!H1770,Akun1,0)),""))</f>
        <v/>
      </c>
      <c r="M1770" s="331" t="str">
        <f>IF(H1770="","",IFERROR(INDEX(Pengeluaran1,MATCH('Buku Besar'!H1770,Akun1,0)),""))</f>
        <v/>
      </c>
    </row>
    <row r="1771" spans="1:13" x14ac:dyDescent="0.25">
      <c r="A1771" s="91" t="str">
        <f t="shared" si="54"/>
        <v/>
      </c>
      <c r="B1771" s="330" t="str">
        <f>IF(A1771="","",IFERROR(INDEX(Tanggal,MATCH('Buku Besar'!A1771,Akun,0)),""))</f>
        <v/>
      </c>
      <c r="C1771" s="2" t="str">
        <f>IF(A1771="","",IFERROR(INDEX(Keterangan,MATCH('Buku Besar'!A1771,Akun,0)),""))</f>
        <v/>
      </c>
      <c r="D1771" s="2" t="str">
        <f>IF(A1771="","",IFERROR(INDEX(Reff,MATCH('Buku Besar'!A1771,Akun,0)),""))</f>
        <v/>
      </c>
      <c r="E1771" s="331" t="str">
        <f>IF(A1771="","",IFERROR(INDEX(Penerimaan,MATCH('Buku Besar'!A1771,Akun,0)),""))</f>
        <v/>
      </c>
      <c r="F1771" s="331" t="str">
        <f>IF(A1771="","",IFERROR(INDEX(Pengeluaran,MATCH('Buku Besar'!A1771,Akun,0)),""))</f>
        <v/>
      </c>
      <c r="H1771" s="91" t="str">
        <f t="shared" si="55"/>
        <v/>
      </c>
      <c r="I1771" s="330" t="str">
        <f>IF(H1771="","",IFERROR(INDEX(Tanggal1,MATCH('Buku Besar'!H1771,Akun1,0)),""))</f>
        <v/>
      </c>
      <c r="J1771" s="2" t="str">
        <f>IF(H1771="","",IFERROR(INDEX(Keterangan1,MATCH('Buku Besar'!H1771,Akun1,0)),""))</f>
        <v/>
      </c>
      <c r="K1771" s="2" t="str">
        <f>IF(H1771="","",IFERROR(INDEX(Reff1,MATCH('Buku Besar'!H1771,Akun1,0)),""))</f>
        <v/>
      </c>
      <c r="L1771" s="331" t="str">
        <f>IF(H1771="","",IFERROR(INDEX(Penerimaan1,MATCH('Buku Besar'!H1771,Akun1,0)),""))</f>
        <v/>
      </c>
      <c r="M1771" s="331" t="str">
        <f>IF(H1771="","",IFERROR(INDEX(Pengeluaran1,MATCH('Buku Besar'!H1771,Akun1,0)),""))</f>
        <v/>
      </c>
    </row>
    <row r="1772" spans="1:13" x14ac:dyDescent="0.25">
      <c r="A1772" s="91" t="str">
        <f t="shared" si="54"/>
        <v/>
      </c>
      <c r="B1772" s="330" t="str">
        <f>IF(A1772="","",IFERROR(INDEX(Tanggal,MATCH('Buku Besar'!A1772,Akun,0)),""))</f>
        <v/>
      </c>
      <c r="C1772" s="2" t="str">
        <f>IF(A1772="","",IFERROR(INDEX(Keterangan,MATCH('Buku Besar'!A1772,Akun,0)),""))</f>
        <v/>
      </c>
      <c r="D1772" s="2" t="str">
        <f>IF(A1772="","",IFERROR(INDEX(Reff,MATCH('Buku Besar'!A1772,Akun,0)),""))</f>
        <v/>
      </c>
      <c r="E1772" s="331" t="str">
        <f>IF(A1772="","",IFERROR(INDEX(Penerimaan,MATCH('Buku Besar'!A1772,Akun,0)),""))</f>
        <v/>
      </c>
      <c r="F1772" s="331" t="str">
        <f>IF(A1772="","",IFERROR(INDEX(Pengeluaran,MATCH('Buku Besar'!A1772,Akun,0)),""))</f>
        <v/>
      </c>
      <c r="H1772" s="91" t="str">
        <f t="shared" si="55"/>
        <v/>
      </c>
      <c r="I1772" s="330" t="str">
        <f>IF(H1772="","",IFERROR(INDEX(Tanggal1,MATCH('Buku Besar'!H1772,Akun1,0)),""))</f>
        <v/>
      </c>
      <c r="J1772" s="2" t="str">
        <f>IF(H1772="","",IFERROR(INDEX(Keterangan1,MATCH('Buku Besar'!H1772,Akun1,0)),""))</f>
        <v/>
      </c>
      <c r="K1772" s="2" t="str">
        <f>IF(H1772="","",IFERROR(INDEX(Reff1,MATCH('Buku Besar'!H1772,Akun1,0)),""))</f>
        <v/>
      </c>
      <c r="L1772" s="331" t="str">
        <f>IF(H1772="","",IFERROR(INDEX(Penerimaan1,MATCH('Buku Besar'!H1772,Akun1,0)),""))</f>
        <v/>
      </c>
      <c r="M1772" s="331" t="str">
        <f>IF(H1772="","",IFERROR(INDEX(Pengeluaran1,MATCH('Buku Besar'!H1772,Akun1,0)),""))</f>
        <v/>
      </c>
    </row>
    <row r="1773" spans="1:13" x14ac:dyDescent="0.25">
      <c r="A1773" s="91" t="str">
        <f t="shared" si="54"/>
        <v/>
      </c>
      <c r="B1773" s="330" t="str">
        <f>IF(A1773="","",IFERROR(INDEX(Tanggal,MATCH('Buku Besar'!A1773,Akun,0)),""))</f>
        <v/>
      </c>
      <c r="C1773" s="2" t="str">
        <f>IF(A1773="","",IFERROR(INDEX(Keterangan,MATCH('Buku Besar'!A1773,Akun,0)),""))</f>
        <v/>
      </c>
      <c r="D1773" s="2" t="str">
        <f>IF(A1773="","",IFERROR(INDEX(Reff,MATCH('Buku Besar'!A1773,Akun,0)),""))</f>
        <v/>
      </c>
      <c r="E1773" s="331" t="str">
        <f>IF(A1773="","",IFERROR(INDEX(Penerimaan,MATCH('Buku Besar'!A1773,Akun,0)),""))</f>
        <v/>
      </c>
      <c r="F1773" s="331" t="str">
        <f>IF(A1773="","",IFERROR(INDEX(Pengeluaran,MATCH('Buku Besar'!A1773,Akun,0)),""))</f>
        <v/>
      </c>
      <c r="H1773" s="91" t="str">
        <f t="shared" si="55"/>
        <v/>
      </c>
      <c r="I1773" s="330" t="str">
        <f>IF(H1773="","",IFERROR(INDEX(Tanggal1,MATCH('Buku Besar'!H1773,Akun1,0)),""))</f>
        <v/>
      </c>
      <c r="J1773" s="2" t="str">
        <f>IF(H1773="","",IFERROR(INDEX(Keterangan1,MATCH('Buku Besar'!H1773,Akun1,0)),""))</f>
        <v/>
      </c>
      <c r="K1773" s="2" t="str">
        <f>IF(H1773="","",IFERROR(INDEX(Reff1,MATCH('Buku Besar'!H1773,Akun1,0)),""))</f>
        <v/>
      </c>
      <c r="L1773" s="331" t="str">
        <f>IF(H1773="","",IFERROR(INDEX(Penerimaan1,MATCH('Buku Besar'!H1773,Akun1,0)),""))</f>
        <v/>
      </c>
      <c r="M1773" s="331" t="str">
        <f>IF(H1773="","",IFERROR(INDEX(Pengeluaran1,MATCH('Buku Besar'!H1773,Akun1,0)),""))</f>
        <v/>
      </c>
    </row>
    <row r="1774" spans="1:13" x14ac:dyDescent="0.25">
      <c r="A1774" s="91" t="str">
        <f t="shared" si="54"/>
        <v/>
      </c>
      <c r="B1774" s="330" t="str">
        <f>IF(A1774="","",IFERROR(INDEX(Tanggal,MATCH('Buku Besar'!A1774,Akun,0)),""))</f>
        <v/>
      </c>
      <c r="C1774" s="2" t="str">
        <f>IF(A1774="","",IFERROR(INDEX(Keterangan,MATCH('Buku Besar'!A1774,Akun,0)),""))</f>
        <v/>
      </c>
      <c r="D1774" s="2" t="str">
        <f>IF(A1774="","",IFERROR(INDEX(Reff,MATCH('Buku Besar'!A1774,Akun,0)),""))</f>
        <v/>
      </c>
      <c r="E1774" s="331" t="str">
        <f>IF(A1774="","",IFERROR(INDEX(Penerimaan,MATCH('Buku Besar'!A1774,Akun,0)),""))</f>
        <v/>
      </c>
      <c r="F1774" s="331" t="str">
        <f>IF(A1774="","",IFERROR(INDEX(Pengeluaran,MATCH('Buku Besar'!A1774,Akun,0)),""))</f>
        <v/>
      </c>
      <c r="H1774" s="91" t="str">
        <f t="shared" si="55"/>
        <v/>
      </c>
      <c r="I1774" s="330" t="str">
        <f>IF(H1774="","",IFERROR(INDEX(Tanggal1,MATCH('Buku Besar'!H1774,Akun1,0)),""))</f>
        <v/>
      </c>
      <c r="J1774" s="2" t="str">
        <f>IF(H1774="","",IFERROR(INDEX(Keterangan1,MATCH('Buku Besar'!H1774,Akun1,0)),""))</f>
        <v/>
      </c>
      <c r="K1774" s="2" t="str">
        <f>IF(H1774="","",IFERROR(INDEX(Reff1,MATCH('Buku Besar'!H1774,Akun1,0)),""))</f>
        <v/>
      </c>
      <c r="L1774" s="331" t="str">
        <f>IF(H1774="","",IFERROR(INDEX(Penerimaan1,MATCH('Buku Besar'!H1774,Akun1,0)),""))</f>
        <v/>
      </c>
      <c r="M1774" s="331" t="str">
        <f>IF(H1774="","",IFERROR(INDEX(Pengeluaran1,MATCH('Buku Besar'!H1774,Akun1,0)),""))</f>
        <v/>
      </c>
    </row>
    <row r="1775" spans="1:13" x14ac:dyDescent="0.25">
      <c r="A1775" s="91" t="str">
        <f t="shared" si="54"/>
        <v/>
      </c>
      <c r="B1775" s="330" t="str">
        <f>IF(A1775="","",IFERROR(INDEX(Tanggal,MATCH('Buku Besar'!A1775,Akun,0)),""))</f>
        <v/>
      </c>
      <c r="C1775" s="2" t="str">
        <f>IF(A1775="","",IFERROR(INDEX(Keterangan,MATCH('Buku Besar'!A1775,Akun,0)),""))</f>
        <v/>
      </c>
      <c r="D1775" s="2" t="str">
        <f>IF(A1775="","",IFERROR(INDEX(Reff,MATCH('Buku Besar'!A1775,Akun,0)),""))</f>
        <v/>
      </c>
      <c r="E1775" s="331" t="str">
        <f>IF(A1775="","",IFERROR(INDEX(Penerimaan,MATCH('Buku Besar'!A1775,Akun,0)),""))</f>
        <v/>
      </c>
      <c r="F1775" s="331" t="str">
        <f>IF(A1775="","",IFERROR(INDEX(Pengeluaran,MATCH('Buku Besar'!A1775,Akun,0)),""))</f>
        <v/>
      </c>
      <c r="H1775" s="91" t="str">
        <f t="shared" si="55"/>
        <v/>
      </c>
      <c r="I1775" s="330" t="str">
        <f>IF(H1775="","",IFERROR(INDEX(Tanggal1,MATCH('Buku Besar'!H1775,Akun1,0)),""))</f>
        <v/>
      </c>
      <c r="J1775" s="2" t="str">
        <f>IF(H1775="","",IFERROR(INDEX(Keterangan1,MATCH('Buku Besar'!H1775,Akun1,0)),""))</f>
        <v/>
      </c>
      <c r="K1775" s="2" t="str">
        <f>IF(H1775="","",IFERROR(INDEX(Reff1,MATCH('Buku Besar'!H1775,Akun1,0)),""))</f>
        <v/>
      </c>
      <c r="L1775" s="331" t="str">
        <f>IF(H1775="","",IFERROR(INDEX(Penerimaan1,MATCH('Buku Besar'!H1775,Akun1,0)),""))</f>
        <v/>
      </c>
      <c r="M1775" s="331" t="str">
        <f>IF(H1775="","",IFERROR(INDEX(Pengeluaran1,MATCH('Buku Besar'!H1775,Akun1,0)),""))</f>
        <v/>
      </c>
    </row>
    <row r="1776" spans="1:13" x14ac:dyDescent="0.25">
      <c r="A1776" s="91" t="str">
        <f t="shared" si="54"/>
        <v/>
      </c>
      <c r="B1776" s="330" t="str">
        <f>IF(A1776="","",IFERROR(INDEX(Tanggal,MATCH('Buku Besar'!A1776,Akun,0)),""))</f>
        <v/>
      </c>
      <c r="C1776" s="2" t="str">
        <f>IF(A1776="","",IFERROR(INDEX(Keterangan,MATCH('Buku Besar'!A1776,Akun,0)),""))</f>
        <v/>
      </c>
      <c r="D1776" s="2" t="str">
        <f>IF(A1776="","",IFERROR(INDEX(Reff,MATCH('Buku Besar'!A1776,Akun,0)),""))</f>
        <v/>
      </c>
      <c r="E1776" s="331" t="str">
        <f>IF(A1776="","",IFERROR(INDEX(Penerimaan,MATCH('Buku Besar'!A1776,Akun,0)),""))</f>
        <v/>
      </c>
      <c r="F1776" s="331" t="str">
        <f>IF(A1776="","",IFERROR(INDEX(Pengeluaran,MATCH('Buku Besar'!A1776,Akun,0)),""))</f>
        <v/>
      </c>
      <c r="H1776" s="91" t="str">
        <f t="shared" si="55"/>
        <v/>
      </c>
      <c r="I1776" s="330" t="str">
        <f>IF(H1776="","",IFERROR(INDEX(Tanggal1,MATCH('Buku Besar'!H1776,Akun1,0)),""))</f>
        <v/>
      </c>
      <c r="J1776" s="2" t="str">
        <f>IF(H1776="","",IFERROR(INDEX(Keterangan1,MATCH('Buku Besar'!H1776,Akun1,0)),""))</f>
        <v/>
      </c>
      <c r="K1776" s="2" t="str">
        <f>IF(H1776="","",IFERROR(INDEX(Reff1,MATCH('Buku Besar'!H1776,Akun1,0)),""))</f>
        <v/>
      </c>
      <c r="L1776" s="331" t="str">
        <f>IF(H1776="","",IFERROR(INDEX(Penerimaan1,MATCH('Buku Besar'!H1776,Akun1,0)),""))</f>
        <v/>
      </c>
      <c r="M1776" s="331" t="str">
        <f>IF(H1776="","",IFERROR(INDEX(Pengeluaran1,MATCH('Buku Besar'!H1776,Akun1,0)),""))</f>
        <v/>
      </c>
    </row>
    <row r="1777" spans="1:13" x14ac:dyDescent="0.25">
      <c r="A1777" s="91" t="str">
        <f t="shared" si="54"/>
        <v/>
      </c>
      <c r="B1777" s="330" t="str">
        <f>IF(A1777="","",IFERROR(INDEX(Tanggal,MATCH('Buku Besar'!A1777,Akun,0)),""))</f>
        <v/>
      </c>
      <c r="C1777" s="2" t="str">
        <f>IF(A1777="","",IFERROR(INDEX(Keterangan,MATCH('Buku Besar'!A1777,Akun,0)),""))</f>
        <v/>
      </c>
      <c r="D1777" s="2" t="str">
        <f>IF(A1777="","",IFERROR(INDEX(Reff,MATCH('Buku Besar'!A1777,Akun,0)),""))</f>
        <v/>
      </c>
      <c r="E1777" s="331" t="str">
        <f>IF(A1777="","",IFERROR(INDEX(Penerimaan,MATCH('Buku Besar'!A1777,Akun,0)),""))</f>
        <v/>
      </c>
      <c r="F1777" s="331" t="str">
        <f>IF(A1777="","",IFERROR(INDEX(Pengeluaran,MATCH('Buku Besar'!A1777,Akun,0)),""))</f>
        <v/>
      </c>
      <c r="H1777" s="91" t="str">
        <f t="shared" si="55"/>
        <v/>
      </c>
      <c r="I1777" s="330" t="str">
        <f>IF(H1777="","",IFERROR(INDEX(Tanggal1,MATCH('Buku Besar'!H1777,Akun1,0)),""))</f>
        <v/>
      </c>
      <c r="J1777" s="2" t="str">
        <f>IF(H1777="","",IFERROR(INDEX(Keterangan1,MATCH('Buku Besar'!H1777,Akun1,0)),""))</f>
        <v/>
      </c>
      <c r="K1777" s="2" t="str">
        <f>IF(H1777="","",IFERROR(INDEX(Reff1,MATCH('Buku Besar'!H1777,Akun1,0)),""))</f>
        <v/>
      </c>
      <c r="L1777" s="331" t="str">
        <f>IF(H1777="","",IFERROR(INDEX(Penerimaan1,MATCH('Buku Besar'!H1777,Akun1,0)),""))</f>
        <v/>
      </c>
      <c r="M1777" s="331" t="str">
        <f>IF(H1777="","",IFERROR(INDEX(Pengeluaran1,MATCH('Buku Besar'!H1777,Akun1,0)),""))</f>
        <v/>
      </c>
    </row>
    <row r="1778" spans="1:13" x14ac:dyDescent="0.25">
      <c r="A1778" s="91" t="str">
        <f t="shared" si="54"/>
        <v/>
      </c>
      <c r="B1778" s="330" t="str">
        <f>IF(A1778="","",IFERROR(INDEX(Tanggal,MATCH('Buku Besar'!A1778,Akun,0)),""))</f>
        <v/>
      </c>
      <c r="C1778" s="2" t="str">
        <f>IF(A1778="","",IFERROR(INDEX(Keterangan,MATCH('Buku Besar'!A1778,Akun,0)),""))</f>
        <v/>
      </c>
      <c r="D1778" s="2" t="str">
        <f>IF(A1778="","",IFERROR(INDEX(Reff,MATCH('Buku Besar'!A1778,Akun,0)),""))</f>
        <v/>
      </c>
      <c r="E1778" s="331" t="str">
        <f>IF(A1778="","",IFERROR(INDEX(Penerimaan,MATCH('Buku Besar'!A1778,Akun,0)),""))</f>
        <v/>
      </c>
      <c r="F1778" s="331" t="str">
        <f>IF(A1778="","",IFERROR(INDEX(Pengeluaran,MATCH('Buku Besar'!A1778,Akun,0)),""))</f>
        <v/>
      </c>
      <c r="H1778" s="91" t="str">
        <f t="shared" si="55"/>
        <v/>
      </c>
      <c r="I1778" s="330" t="str">
        <f>IF(H1778="","",IFERROR(INDEX(Tanggal1,MATCH('Buku Besar'!H1778,Akun1,0)),""))</f>
        <v/>
      </c>
      <c r="J1778" s="2" t="str">
        <f>IF(H1778="","",IFERROR(INDEX(Keterangan1,MATCH('Buku Besar'!H1778,Akun1,0)),""))</f>
        <v/>
      </c>
      <c r="K1778" s="2" t="str">
        <f>IF(H1778="","",IFERROR(INDEX(Reff1,MATCH('Buku Besar'!H1778,Akun1,0)),""))</f>
        <v/>
      </c>
      <c r="L1778" s="331" t="str">
        <f>IF(H1778="","",IFERROR(INDEX(Penerimaan1,MATCH('Buku Besar'!H1778,Akun1,0)),""))</f>
        <v/>
      </c>
      <c r="M1778" s="331" t="str">
        <f>IF(H1778="","",IFERROR(INDEX(Pengeluaran1,MATCH('Buku Besar'!H1778,Akun1,0)),""))</f>
        <v/>
      </c>
    </row>
    <row r="1779" spans="1:13" x14ac:dyDescent="0.25">
      <c r="A1779" s="91" t="str">
        <f t="shared" si="54"/>
        <v/>
      </c>
      <c r="B1779" s="330" t="str">
        <f>IF(A1779="","",IFERROR(INDEX(Tanggal,MATCH('Buku Besar'!A1779,Akun,0)),""))</f>
        <v/>
      </c>
      <c r="C1779" s="2" t="str">
        <f>IF(A1779="","",IFERROR(INDEX(Keterangan,MATCH('Buku Besar'!A1779,Akun,0)),""))</f>
        <v/>
      </c>
      <c r="D1779" s="2" t="str">
        <f>IF(A1779="","",IFERROR(INDEX(Reff,MATCH('Buku Besar'!A1779,Akun,0)),""))</f>
        <v/>
      </c>
      <c r="E1779" s="331" t="str">
        <f>IF(A1779="","",IFERROR(INDEX(Penerimaan,MATCH('Buku Besar'!A1779,Akun,0)),""))</f>
        <v/>
      </c>
      <c r="F1779" s="331" t="str">
        <f>IF(A1779="","",IFERROR(INDEX(Pengeluaran,MATCH('Buku Besar'!A1779,Akun,0)),""))</f>
        <v/>
      </c>
      <c r="H1779" s="91" t="str">
        <f t="shared" si="55"/>
        <v/>
      </c>
      <c r="I1779" s="330" t="str">
        <f>IF(H1779="","",IFERROR(INDEX(Tanggal1,MATCH('Buku Besar'!H1779,Akun1,0)),""))</f>
        <v/>
      </c>
      <c r="J1779" s="2" t="str">
        <f>IF(H1779="","",IFERROR(INDEX(Keterangan1,MATCH('Buku Besar'!H1779,Akun1,0)),""))</f>
        <v/>
      </c>
      <c r="K1779" s="2" t="str">
        <f>IF(H1779="","",IFERROR(INDEX(Reff1,MATCH('Buku Besar'!H1779,Akun1,0)),""))</f>
        <v/>
      </c>
      <c r="L1779" s="331" t="str">
        <f>IF(H1779="","",IFERROR(INDEX(Penerimaan1,MATCH('Buku Besar'!H1779,Akun1,0)),""))</f>
        <v/>
      </c>
      <c r="M1779" s="331" t="str">
        <f>IF(H1779="","",IFERROR(INDEX(Pengeluaran1,MATCH('Buku Besar'!H1779,Akun1,0)),""))</f>
        <v/>
      </c>
    </row>
    <row r="1780" spans="1:13" x14ac:dyDescent="0.25">
      <c r="A1780" s="91" t="str">
        <f t="shared" si="54"/>
        <v/>
      </c>
      <c r="B1780" s="330" t="str">
        <f>IF(A1780="","",IFERROR(INDEX(Tanggal,MATCH('Buku Besar'!A1780,Akun,0)),""))</f>
        <v/>
      </c>
      <c r="C1780" s="2" t="str">
        <f>IF(A1780="","",IFERROR(INDEX(Keterangan,MATCH('Buku Besar'!A1780,Akun,0)),""))</f>
        <v/>
      </c>
      <c r="D1780" s="2" t="str">
        <f>IF(A1780="","",IFERROR(INDEX(Reff,MATCH('Buku Besar'!A1780,Akun,0)),""))</f>
        <v/>
      </c>
      <c r="E1780" s="331" t="str">
        <f>IF(A1780="","",IFERROR(INDEX(Penerimaan,MATCH('Buku Besar'!A1780,Akun,0)),""))</f>
        <v/>
      </c>
      <c r="F1780" s="331" t="str">
        <f>IF(A1780="","",IFERROR(INDEX(Pengeluaran,MATCH('Buku Besar'!A1780,Akun,0)),""))</f>
        <v/>
      </c>
      <c r="H1780" s="91" t="str">
        <f t="shared" si="55"/>
        <v/>
      </c>
      <c r="I1780" s="330" t="str">
        <f>IF(H1780="","",IFERROR(INDEX(Tanggal1,MATCH('Buku Besar'!H1780,Akun1,0)),""))</f>
        <v/>
      </c>
      <c r="J1780" s="2" t="str">
        <f>IF(H1780="","",IFERROR(INDEX(Keterangan1,MATCH('Buku Besar'!H1780,Akun1,0)),""))</f>
        <v/>
      </c>
      <c r="K1780" s="2" t="str">
        <f>IF(H1780="","",IFERROR(INDEX(Reff1,MATCH('Buku Besar'!H1780,Akun1,0)),""))</f>
        <v/>
      </c>
      <c r="L1780" s="331" t="str">
        <f>IF(H1780="","",IFERROR(INDEX(Penerimaan1,MATCH('Buku Besar'!H1780,Akun1,0)),""))</f>
        <v/>
      </c>
      <c r="M1780" s="331" t="str">
        <f>IF(H1780="","",IFERROR(INDEX(Pengeluaran1,MATCH('Buku Besar'!H1780,Akun1,0)),""))</f>
        <v/>
      </c>
    </row>
    <row r="1781" spans="1:13" x14ac:dyDescent="0.25">
      <c r="A1781" s="91" t="str">
        <f t="shared" si="54"/>
        <v/>
      </c>
      <c r="B1781" s="330" t="str">
        <f>IF(A1781="","",IFERROR(INDEX(Tanggal,MATCH('Buku Besar'!A1781,Akun,0)),""))</f>
        <v/>
      </c>
      <c r="C1781" s="2" t="str">
        <f>IF(A1781="","",IFERROR(INDEX(Keterangan,MATCH('Buku Besar'!A1781,Akun,0)),""))</f>
        <v/>
      </c>
      <c r="D1781" s="2" t="str">
        <f>IF(A1781="","",IFERROR(INDEX(Reff,MATCH('Buku Besar'!A1781,Akun,0)),""))</f>
        <v/>
      </c>
      <c r="E1781" s="331" t="str">
        <f>IF(A1781="","",IFERROR(INDEX(Penerimaan,MATCH('Buku Besar'!A1781,Akun,0)),""))</f>
        <v/>
      </c>
      <c r="F1781" s="331" t="str">
        <f>IF(A1781="","",IFERROR(INDEX(Pengeluaran,MATCH('Buku Besar'!A1781,Akun,0)),""))</f>
        <v/>
      </c>
      <c r="H1781" s="91" t="str">
        <f t="shared" si="55"/>
        <v/>
      </c>
      <c r="I1781" s="330" t="str">
        <f>IF(H1781="","",IFERROR(INDEX(Tanggal1,MATCH('Buku Besar'!H1781,Akun1,0)),""))</f>
        <v/>
      </c>
      <c r="J1781" s="2" t="str">
        <f>IF(H1781="","",IFERROR(INDEX(Keterangan1,MATCH('Buku Besar'!H1781,Akun1,0)),""))</f>
        <v/>
      </c>
      <c r="K1781" s="2" t="str">
        <f>IF(H1781="","",IFERROR(INDEX(Reff1,MATCH('Buku Besar'!H1781,Akun1,0)),""))</f>
        <v/>
      </c>
      <c r="L1781" s="331" t="str">
        <f>IF(H1781="","",IFERROR(INDEX(Penerimaan1,MATCH('Buku Besar'!H1781,Akun1,0)),""))</f>
        <v/>
      </c>
      <c r="M1781" s="331" t="str">
        <f>IF(H1781="","",IFERROR(INDEX(Pengeluaran1,MATCH('Buku Besar'!H1781,Akun1,0)),""))</f>
        <v/>
      </c>
    </row>
    <row r="1782" spans="1:13" x14ac:dyDescent="0.25">
      <c r="A1782" s="91" t="str">
        <f t="shared" si="54"/>
        <v/>
      </c>
      <c r="B1782" s="330" t="str">
        <f>IF(A1782="","",IFERROR(INDEX(Tanggal,MATCH('Buku Besar'!A1782,Akun,0)),""))</f>
        <v/>
      </c>
      <c r="C1782" s="2" t="str">
        <f>IF(A1782="","",IFERROR(INDEX(Keterangan,MATCH('Buku Besar'!A1782,Akun,0)),""))</f>
        <v/>
      </c>
      <c r="D1782" s="2" t="str">
        <f>IF(A1782="","",IFERROR(INDEX(Reff,MATCH('Buku Besar'!A1782,Akun,0)),""))</f>
        <v/>
      </c>
      <c r="E1782" s="331" t="str">
        <f>IF(A1782="","",IFERROR(INDEX(Penerimaan,MATCH('Buku Besar'!A1782,Akun,0)),""))</f>
        <v/>
      </c>
      <c r="F1782" s="331" t="str">
        <f>IF(A1782="","",IFERROR(INDEX(Pengeluaran,MATCH('Buku Besar'!A1782,Akun,0)),""))</f>
        <v/>
      </c>
      <c r="H1782" s="91" t="str">
        <f t="shared" si="55"/>
        <v/>
      </c>
      <c r="I1782" s="330" t="str">
        <f>IF(H1782="","",IFERROR(INDEX(Tanggal1,MATCH('Buku Besar'!H1782,Akun1,0)),""))</f>
        <v/>
      </c>
      <c r="J1782" s="2" t="str">
        <f>IF(H1782="","",IFERROR(INDEX(Keterangan1,MATCH('Buku Besar'!H1782,Akun1,0)),""))</f>
        <v/>
      </c>
      <c r="K1782" s="2" t="str">
        <f>IF(H1782="","",IFERROR(INDEX(Reff1,MATCH('Buku Besar'!H1782,Akun1,0)),""))</f>
        <v/>
      </c>
      <c r="L1782" s="331" t="str">
        <f>IF(H1782="","",IFERROR(INDEX(Penerimaan1,MATCH('Buku Besar'!H1782,Akun1,0)),""))</f>
        <v/>
      </c>
      <c r="M1782" s="331" t="str">
        <f>IF(H1782="","",IFERROR(INDEX(Pengeluaran1,MATCH('Buku Besar'!H1782,Akun1,0)),""))</f>
        <v/>
      </c>
    </row>
    <row r="1783" spans="1:13" x14ac:dyDescent="0.25">
      <c r="A1783" s="91" t="str">
        <f t="shared" si="54"/>
        <v/>
      </c>
      <c r="B1783" s="330" t="str">
        <f>IF(A1783="","",IFERROR(INDEX(Tanggal,MATCH('Buku Besar'!A1783,Akun,0)),""))</f>
        <v/>
      </c>
      <c r="C1783" s="2" t="str">
        <f>IF(A1783="","",IFERROR(INDEX(Keterangan,MATCH('Buku Besar'!A1783,Akun,0)),""))</f>
        <v/>
      </c>
      <c r="D1783" s="2" t="str">
        <f>IF(A1783="","",IFERROR(INDEX(Reff,MATCH('Buku Besar'!A1783,Akun,0)),""))</f>
        <v/>
      </c>
      <c r="E1783" s="331" t="str">
        <f>IF(A1783="","",IFERROR(INDEX(Penerimaan,MATCH('Buku Besar'!A1783,Akun,0)),""))</f>
        <v/>
      </c>
      <c r="F1783" s="331" t="str">
        <f>IF(A1783="","",IFERROR(INDEX(Pengeluaran,MATCH('Buku Besar'!A1783,Akun,0)),""))</f>
        <v/>
      </c>
      <c r="H1783" s="91" t="str">
        <f t="shared" si="55"/>
        <v/>
      </c>
      <c r="I1783" s="330" t="str">
        <f>IF(H1783="","",IFERROR(INDEX(Tanggal1,MATCH('Buku Besar'!H1783,Akun1,0)),""))</f>
        <v/>
      </c>
      <c r="J1783" s="2" t="str">
        <f>IF(H1783="","",IFERROR(INDEX(Keterangan1,MATCH('Buku Besar'!H1783,Akun1,0)),""))</f>
        <v/>
      </c>
      <c r="K1783" s="2" t="str">
        <f>IF(H1783="","",IFERROR(INDEX(Reff1,MATCH('Buku Besar'!H1783,Akun1,0)),""))</f>
        <v/>
      </c>
      <c r="L1783" s="331" t="str">
        <f>IF(H1783="","",IFERROR(INDEX(Penerimaan1,MATCH('Buku Besar'!H1783,Akun1,0)),""))</f>
        <v/>
      </c>
      <c r="M1783" s="331" t="str">
        <f>IF(H1783="","",IFERROR(INDEX(Pengeluaran1,MATCH('Buku Besar'!H1783,Akun1,0)),""))</f>
        <v/>
      </c>
    </row>
    <row r="1784" spans="1:13" x14ac:dyDescent="0.25">
      <c r="A1784" s="91" t="str">
        <f t="shared" si="54"/>
        <v/>
      </c>
      <c r="B1784" s="330" t="str">
        <f>IF(A1784="","",IFERROR(INDEX(Tanggal,MATCH('Buku Besar'!A1784,Akun,0)),""))</f>
        <v/>
      </c>
      <c r="C1784" s="2" t="str">
        <f>IF(A1784="","",IFERROR(INDEX(Keterangan,MATCH('Buku Besar'!A1784,Akun,0)),""))</f>
        <v/>
      </c>
      <c r="D1784" s="2" t="str">
        <f>IF(A1784="","",IFERROR(INDEX(Reff,MATCH('Buku Besar'!A1784,Akun,0)),""))</f>
        <v/>
      </c>
      <c r="E1784" s="331" t="str">
        <f>IF(A1784="","",IFERROR(INDEX(Penerimaan,MATCH('Buku Besar'!A1784,Akun,0)),""))</f>
        <v/>
      </c>
      <c r="F1784" s="331" t="str">
        <f>IF(A1784="","",IFERROR(INDEX(Pengeluaran,MATCH('Buku Besar'!A1784,Akun,0)),""))</f>
        <v/>
      </c>
      <c r="H1784" s="91" t="str">
        <f t="shared" si="55"/>
        <v/>
      </c>
      <c r="I1784" s="330" t="str">
        <f>IF(H1784="","",IFERROR(INDEX(Tanggal1,MATCH('Buku Besar'!H1784,Akun1,0)),""))</f>
        <v/>
      </c>
      <c r="J1784" s="2" t="str">
        <f>IF(H1784="","",IFERROR(INDEX(Keterangan1,MATCH('Buku Besar'!H1784,Akun1,0)),""))</f>
        <v/>
      </c>
      <c r="K1784" s="2" t="str">
        <f>IF(H1784="","",IFERROR(INDEX(Reff1,MATCH('Buku Besar'!H1784,Akun1,0)),""))</f>
        <v/>
      </c>
      <c r="L1784" s="331" t="str">
        <f>IF(H1784="","",IFERROR(INDEX(Penerimaan1,MATCH('Buku Besar'!H1784,Akun1,0)),""))</f>
        <v/>
      </c>
      <c r="M1784" s="331" t="str">
        <f>IF(H1784="","",IFERROR(INDEX(Pengeluaran1,MATCH('Buku Besar'!H1784,Akun1,0)),""))</f>
        <v/>
      </c>
    </row>
    <row r="1785" spans="1:13" x14ac:dyDescent="0.25">
      <c r="A1785" s="91" t="str">
        <f t="shared" si="54"/>
        <v/>
      </c>
      <c r="B1785" s="330" t="str">
        <f>IF(A1785="","",IFERROR(INDEX(Tanggal,MATCH('Buku Besar'!A1785,Akun,0)),""))</f>
        <v/>
      </c>
      <c r="C1785" s="2" t="str">
        <f>IF(A1785="","",IFERROR(INDEX(Keterangan,MATCH('Buku Besar'!A1785,Akun,0)),""))</f>
        <v/>
      </c>
      <c r="D1785" s="2" t="str">
        <f>IF(A1785="","",IFERROR(INDEX(Reff,MATCH('Buku Besar'!A1785,Akun,0)),""))</f>
        <v/>
      </c>
      <c r="E1785" s="331" t="str">
        <f>IF(A1785="","",IFERROR(INDEX(Penerimaan,MATCH('Buku Besar'!A1785,Akun,0)),""))</f>
        <v/>
      </c>
      <c r="F1785" s="331" t="str">
        <f>IF(A1785="","",IFERROR(INDEX(Pengeluaran,MATCH('Buku Besar'!A1785,Akun,0)),""))</f>
        <v/>
      </c>
      <c r="H1785" s="91" t="str">
        <f t="shared" si="55"/>
        <v/>
      </c>
      <c r="I1785" s="330" t="str">
        <f>IF(H1785="","",IFERROR(INDEX(Tanggal1,MATCH('Buku Besar'!H1785,Akun1,0)),""))</f>
        <v/>
      </c>
      <c r="J1785" s="2" t="str">
        <f>IF(H1785="","",IFERROR(INDEX(Keterangan1,MATCH('Buku Besar'!H1785,Akun1,0)),""))</f>
        <v/>
      </c>
      <c r="K1785" s="2" t="str">
        <f>IF(H1785="","",IFERROR(INDEX(Reff1,MATCH('Buku Besar'!H1785,Akun1,0)),""))</f>
        <v/>
      </c>
      <c r="L1785" s="331" t="str">
        <f>IF(H1785="","",IFERROR(INDEX(Penerimaan1,MATCH('Buku Besar'!H1785,Akun1,0)),""))</f>
        <v/>
      </c>
      <c r="M1785" s="331" t="str">
        <f>IF(H1785="","",IFERROR(INDEX(Pengeluaran1,MATCH('Buku Besar'!H1785,Akun1,0)),""))</f>
        <v/>
      </c>
    </row>
    <row r="1786" spans="1:13" x14ac:dyDescent="0.25">
      <c r="A1786" s="91" t="str">
        <f t="shared" si="54"/>
        <v/>
      </c>
      <c r="B1786" s="330" t="str">
        <f>IF(A1786="","",IFERROR(INDEX(Tanggal,MATCH('Buku Besar'!A1786,Akun,0)),""))</f>
        <v/>
      </c>
      <c r="C1786" s="2" t="str">
        <f>IF(A1786="","",IFERROR(INDEX(Keterangan,MATCH('Buku Besar'!A1786,Akun,0)),""))</f>
        <v/>
      </c>
      <c r="D1786" s="2" t="str">
        <f>IF(A1786="","",IFERROR(INDEX(Reff,MATCH('Buku Besar'!A1786,Akun,0)),""))</f>
        <v/>
      </c>
      <c r="E1786" s="331" t="str">
        <f>IF(A1786="","",IFERROR(INDEX(Penerimaan,MATCH('Buku Besar'!A1786,Akun,0)),""))</f>
        <v/>
      </c>
      <c r="F1786" s="331" t="str">
        <f>IF(A1786="","",IFERROR(INDEX(Pengeluaran,MATCH('Buku Besar'!A1786,Akun,0)),""))</f>
        <v/>
      </c>
      <c r="H1786" s="91" t="str">
        <f t="shared" si="55"/>
        <v/>
      </c>
      <c r="I1786" s="330" t="str">
        <f>IF(H1786="","",IFERROR(INDEX(Tanggal1,MATCH('Buku Besar'!H1786,Akun1,0)),""))</f>
        <v/>
      </c>
      <c r="J1786" s="2" t="str">
        <f>IF(H1786="","",IFERROR(INDEX(Keterangan1,MATCH('Buku Besar'!H1786,Akun1,0)),""))</f>
        <v/>
      </c>
      <c r="K1786" s="2" t="str">
        <f>IF(H1786="","",IFERROR(INDEX(Reff1,MATCH('Buku Besar'!H1786,Akun1,0)),""))</f>
        <v/>
      </c>
      <c r="L1786" s="331" t="str">
        <f>IF(H1786="","",IFERROR(INDEX(Penerimaan1,MATCH('Buku Besar'!H1786,Akun1,0)),""))</f>
        <v/>
      </c>
      <c r="M1786" s="331" t="str">
        <f>IF(H1786="","",IFERROR(INDEX(Pengeluaran1,MATCH('Buku Besar'!H1786,Akun1,0)),""))</f>
        <v/>
      </c>
    </row>
    <row r="1787" spans="1:13" x14ac:dyDescent="0.25">
      <c r="A1787" s="91" t="str">
        <f t="shared" si="54"/>
        <v/>
      </c>
      <c r="B1787" s="330" t="str">
        <f>IF(A1787="","",IFERROR(INDEX(Tanggal,MATCH('Buku Besar'!A1787,Akun,0)),""))</f>
        <v/>
      </c>
      <c r="C1787" s="2" t="str">
        <f>IF(A1787="","",IFERROR(INDEX(Keterangan,MATCH('Buku Besar'!A1787,Akun,0)),""))</f>
        <v/>
      </c>
      <c r="D1787" s="2" t="str">
        <f>IF(A1787="","",IFERROR(INDEX(Reff,MATCH('Buku Besar'!A1787,Akun,0)),""))</f>
        <v/>
      </c>
      <c r="E1787" s="331" t="str">
        <f>IF(A1787="","",IFERROR(INDEX(Penerimaan,MATCH('Buku Besar'!A1787,Akun,0)),""))</f>
        <v/>
      </c>
      <c r="F1787" s="331" t="str">
        <f>IF(A1787="","",IFERROR(INDEX(Pengeluaran,MATCH('Buku Besar'!A1787,Akun,0)),""))</f>
        <v/>
      </c>
      <c r="H1787" s="91" t="str">
        <f t="shared" si="55"/>
        <v/>
      </c>
      <c r="I1787" s="330" t="str">
        <f>IF(H1787="","",IFERROR(INDEX(Tanggal1,MATCH('Buku Besar'!H1787,Akun1,0)),""))</f>
        <v/>
      </c>
      <c r="J1787" s="2" t="str">
        <f>IF(H1787="","",IFERROR(INDEX(Keterangan1,MATCH('Buku Besar'!H1787,Akun1,0)),""))</f>
        <v/>
      </c>
      <c r="K1787" s="2" t="str">
        <f>IF(H1787="","",IFERROR(INDEX(Reff1,MATCH('Buku Besar'!H1787,Akun1,0)),""))</f>
        <v/>
      </c>
      <c r="L1787" s="331" t="str">
        <f>IF(H1787="","",IFERROR(INDEX(Penerimaan1,MATCH('Buku Besar'!H1787,Akun1,0)),""))</f>
        <v/>
      </c>
      <c r="M1787" s="331" t="str">
        <f>IF(H1787="","",IFERROR(INDEX(Pengeluaran1,MATCH('Buku Besar'!H1787,Akun1,0)),""))</f>
        <v/>
      </c>
    </row>
    <row r="1788" spans="1:13" x14ac:dyDescent="0.25">
      <c r="A1788" s="91" t="str">
        <f t="shared" si="54"/>
        <v/>
      </c>
      <c r="B1788" s="330" t="str">
        <f>IF(A1788="","",IFERROR(INDEX(Tanggal,MATCH('Buku Besar'!A1788,Akun,0)),""))</f>
        <v/>
      </c>
      <c r="C1788" s="2" t="str">
        <f>IF(A1788="","",IFERROR(INDEX(Keterangan,MATCH('Buku Besar'!A1788,Akun,0)),""))</f>
        <v/>
      </c>
      <c r="D1788" s="2" t="str">
        <f>IF(A1788="","",IFERROR(INDEX(Reff,MATCH('Buku Besar'!A1788,Akun,0)),""))</f>
        <v/>
      </c>
      <c r="E1788" s="331" t="str">
        <f>IF(A1788="","",IFERROR(INDEX(Penerimaan,MATCH('Buku Besar'!A1788,Akun,0)),""))</f>
        <v/>
      </c>
      <c r="F1788" s="331" t="str">
        <f>IF(A1788="","",IFERROR(INDEX(Pengeluaran,MATCH('Buku Besar'!A1788,Akun,0)),""))</f>
        <v/>
      </c>
      <c r="H1788" s="91" t="str">
        <f t="shared" si="55"/>
        <v/>
      </c>
      <c r="I1788" s="330" t="str">
        <f>IF(H1788="","",IFERROR(INDEX(Tanggal1,MATCH('Buku Besar'!H1788,Akun1,0)),""))</f>
        <v/>
      </c>
      <c r="J1788" s="2" t="str">
        <f>IF(H1788="","",IFERROR(INDEX(Keterangan1,MATCH('Buku Besar'!H1788,Akun1,0)),""))</f>
        <v/>
      </c>
      <c r="K1788" s="2" t="str">
        <f>IF(H1788="","",IFERROR(INDEX(Reff1,MATCH('Buku Besar'!H1788,Akun1,0)),""))</f>
        <v/>
      </c>
      <c r="L1788" s="331" t="str">
        <f>IF(H1788="","",IFERROR(INDEX(Penerimaan1,MATCH('Buku Besar'!H1788,Akun1,0)),""))</f>
        <v/>
      </c>
      <c r="M1788" s="331" t="str">
        <f>IF(H1788="","",IFERROR(INDEX(Pengeluaran1,MATCH('Buku Besar'!H1788,Akun1,0)),""))</f>
        <v/>
      </c>
    </row>
    <row r="1789" spans="1:13" x14ac:dyDescent="0.25">
      <c r="A1789" s="91" t="str">
        <f t="shared" si="54"/>
        <v/>
      </c>
      <c r="B1789" s="330" t="str">
        <f>IF(A1789="","",IFERROR(INDEX(Tanggal,MATCH('Buku Besar'!A1789,Akun,0)),""))</f>
        <v/>
      </c>
      <c r="C1789" s="2" t="str">
        <f>IF(A1789="","",IFERROR(INDEX(Keterangan,MATCH('Buku Besar'!A1789,Akun,0)),""))</f>
        <v/>
      </c>
      <c r="D1789" s="2" t="str">
        <f>IF(A1789="","",IFERROR(INDEX(Reff,MATCH('Buku Besar'!A1789,Akun,0)),""))</f>
        <v/>
      </c>
      <c r="E1789" s="331" t="str">
        <f>IF(A1789="","",IFERROR(INDEX(Penerimaan,MATCH('Buku Besar'!A1789,Akun,0)),""))</f>
        <v/>
      </c>
      <c r="F1789" s="331" t="str">
        <f>IF(A1789="","",IFERROR(INDEX(Pengeluaran,MATCH('Buku Besar'!A1789,Akun,0)),""))</f>
        <v/>
      </c>
      <c r="H1789" s="91" t="str">
        <f t="shared" si="55"/>
        <v/>
      </c>
      <c r="I1789" s="330" t="str">
        <f>IF(H1789="","",IFERROR(INDEX(Tanggal1,MATCH('Buku Besar'!H1789,Akun1,0)),""))</f>
        <v/>
      </c>
      <c r="J1789" s="2" t="str">
        <f>IF(H1789="","",IFERROR(INDEX(Keterangan1,MATCH('Buku Besar'!H1789,Akun1,0)),""))</f>
        <v/>
      </c>
      <c r="K1789" s="2" t="str">
        <f>IF(H1789="","",IFERROR(INDEX(Reff1,MATCH('Buku Besar'!H1789,Akun1,0)),""))</f>
        <v/>
      </c>
      <c r="L1789" s="331" t="str">
        <f>IF(H1789="","",IFERROR(INDEX(Penerimaan1,MATCH('Buku Besar'!H1789,Akun1,0)),""))</f>
        <v/>
      </c>
      <c r="M1789" s="331" t="str">
        <f>IF(H1789="","",IFERROR(INDEX(Pengeluaran1,MATCH('Buku Besar'!H1789,Akun1,0)),""))</f>
        <v/>
      </c>
    </row>
    <row r="1790" spans="1:13" x14ac:dyDescent="0.25">
      <c r="A1790" s="91" t="str">
        <f t="shared" si="54"/>
        <v/>
      </c>
      <c r="B1790" s="330" t="str">
        <f>IF(A1790="","",IFERROR(INDEX(Tanggal,MATCH('Buku Besar'!A1790,Akun,0)),""))</f>
        <v/>
      </c>
      <c r="C1790" s="2" t="str">
        <f>IF(A1790="","",IFERROR(INDEX(Keterangan,MATCH('Buku Besar'!A1790,Akun,0)),""))</f>
        <v/>
      </c>
      <c r="D1790" s="2" t="str">
        <f>IF(A1790="","",IFERROR(INDEX(Reff,MATCH('Buku Besar'!A1790,Akun,0)),""))</f>
        <v/>
      </c>
      <c r="E1790" s="331" t="str">
        <f>IF(A1790="","",IFERROR(INDEX(Penerimaan,MATCH('Buku Besar'!A1790,Akun,0)),""))</f>
        <v/>
      </c>
      <c r="F1790" s="331" t="str">
        <f>IF(A1790="","",IFERROR(INDEX(Pengeluaran,MATCH('Buku Besar'!A1790,Akun,0)),""))</f>
        <v/>
      </c>
      <c r="H1790" s="91" t="str">
        <f t="shared" si="55"/>
        <v/>
      </c>
      <c r="I1790" s="330" t="str">
        <f>IF(H1790="","",IFERROR(INDEX(Tanggal1,MATCH('Buku Besar'!H1790,Akun1,0)),""))</f>
        <v/>
      </c>
      <c r="J1790" s="2" t="str">
        <f>IF(H1790="","",IFERROR(INDEX(Keterangan1,MATCH('Buku Besar'!H1790,Akun1,0)),""))</f>
        <v/>
      </c>
      <c r="K1790" s="2" t="str">
        <f>IF(H1790="","",IFERROR(INDEX(Reff1,MATCH('Buku Besar'!H1790,Akun1,0)),""))</f>
        <v/>
      </c>
      <c r="L1790" s="331" t="str">
        <f>IF(H1790="","",IFERROR(INDEX(Penerimaan1,MATCH('Buku Besar'!H1790,Akun1,0)),""))</f>
        <v/>
      </c>
      <c r="M1790" s="331" t="str">
        <f>IF(H1790="","",IFERROR(INDEX(Pengeluaran1,MATCH('Buku Besar'!H1790,Akun1,0)),""))</f>
        <v/>
      </c>
    </row>
    <row r="1791" spans="1:13" x14ac:dyDescent="0.25">
      <c r="A1791" s="91" t="str">
        <f t="shared" si="54"/>
        <v/>
      </c>
      <c r="B1791" s="330" t="str">
        <f>IF(A1791="","",IFERROR(INDEX(Tanggal,MATCH('Buku Besar'!A1791,Akun,0)),""))</f>
        <v/>
      </c>
      <c r="C1791" s="2" t="str">
        <f>IF(A1791="","",IFERROR(INDEX(Keterangan,MATCH('Buku Besar'!A1791,Akun,0)),""))</f>
        <v/>
      </c>
      <c r="D1791" s="2" t="str">
        <f>IF(A1791="","",IFERROR(INDEX(Reff,MATCH('Buku Besar'!A1791,Akun,0)),""))</f>
        <v/>
      </c>
      <c r="E1791" s="331" t="str">
        <f>IF(A1791="","",IFERROR(INDEX(Penerimaan,MATCH('Buku Besar'!A1791,Akun,0)),""))</f>
        <v/>
      </c>
      <c r="F1791" s="331" t="str">
        <f>IF(A1791="","",IFERROR(INDEX(Pengeluaran,MATCH('Buku Besar'!A1791,Akun,0)),""))</f>
        <v/>
      </c>
      <c r="H1791" s="91" t="str">
        <f t="shared" si="55"/>
        <v/>
      </c>
      <c r="I1791" s="330" t="str">
        <f>IF(H1791="","",IFERROR(INDEX(Tanggal1,MATCH('Buku Besar'!H1791,Akun1,0)),""))</f>
        <v/>
      </c>
      <c r="J1791" s="2" t="str">
        <f>IF(H1791="","",IFERROR(INDEX(Keterangan1,MATCH('Buku Besar'!H1791,Akun1,0)),""))</f>
        <v/>
      </c>
      <c r="K1791" s="2" t="str">
        <f>IF(H1791="","",IFERROR(INDEX(Reff1,MATCH('Buku Besar'!H1791,Akun1,0)),""))</f>
        <v/>
      </c>
      <c r="L1791" s="331" t="str">
        <f>IF(H1791="","",IFERROR(INDEX(Penerimaan1,MATCH('Buku Besar'!H1791,Akun1,0)),""))</f>
        <v/>
      </c>
      <c r="M1791" s="331" t="str">
        <f>IF(H1791="","",IFERROR(INDEX(Pengeluaran1,MATCH('Buku Besar'!H1791,Akun1,0)),""))</f>
        <v/>
      </c>
    </row>
    <row r="1792" spans="1:13" x14ac:dyDescent="0.25">
      <c r="A1792" s="91" t="str">
        <f t="shared" si="54"/>
        <v/>
      </c>
      <c r="B1792" s="330" t="str">
        <f>IF(A1792="","",IFERROR(INDEX(Tanggal,MATCH('Buku Besar'!A1792,Akun,0)),""))</f>
        <v/>
      </c>
      <c r="C1792" s="2" t="str">
        <f>IF(A1792="","",IFERROR(INDEX(Keterangan,MATCH('Buku Besar'!A1792,Akun,0)),""))</f>
        <v/>
      </c>
      <c r="D1792" s="2" t="str">
        <f>IF(A1792="","",IFERROR(INDEX(Reff,MATCH('Buku Besar'!A1792,Akun,0)),""))</f>
        <v/>
      </c>
      <c r="E1792" s="331" t="str">
        <f>IF(A1792="","",IFERROR(INDEX(Penerimaan,MATCH('Buku Besar'!A1792,Akun,0)),""))</f>
        <v/>
      </c>
      <c r="F1792" s="331" t="str">
        <f>IF(A1792="","",IFERROR(INDEX(Pengeluaran,MATCH('Buku Besar'!A1792,Akun,0)),""))</f>
        <v/>
      </c>
      <c r="H1792" s="91" t="str">
        <f t="shared" si="55"/>
        <v/>
      </c>
      <c r="I1792" s="330" t="str">
        <f>IF(H1792="","",IFERROR(INDEX(Tanggal1,MATCH('Buku Besar'!H1792,Akun1,0)),""))</f>
        <v/>
      </c>
      <c r="J1792" s="2" t="str">
        <f>IF(H1792="","",IFERROR(INDEX(Keterangan1,MATCH('Buku Besar'!H1792,Akun1,0)),""))</f>
        <v/>
      </c>
      <c r="K1792" s="2" t="str">
        <f>IF(H1792="","",IFERROR(INDEX(Reff1,MATCH('Buku Besar'!H1792,Akun1,0)),""))</f>
        <v/>
      </c>
      <c r="L1792" s="331" t="str">
        <f>IF(H1792="","",IFERROR(INDEX(Penerimaan1,MATCH('Buku Besar'!H1792,Akun1,0)),""))</f>
        <v/>
      </c>
      <c r="M1792" s="331" t="str">
        <f>IF(H1792="","",IFERROR(INDEX(Pengeluaran1,MATCH('Buku Besar'!H1792,Akun1,0)),""))</f>
        <v/>
      </c>
    </row>
    <row r="1793" spans="1:13" x14ac:dyDescent="0.25">
      <c r="A1793" s="91" t="str">
        <f t="shared" si="54"/>
        <v/>
      </c>
      <c r="B1793" s="330" t="str">
        <f>IF(A1793="","",IFERROR(INDEX(Tanggal,MATCH('Buku Besar'!A1793,Akun,0)),""))</f>
        <v/>
      </c>
      <c r="C1793" s="2" t="str">
        <f>IF(A1793="","",IFERROR(INDEX(Keterangan,MATCH('Buku Besar'!A1793,Akun,0)),""))</f>
        <v/>
      </c>
      <c r="D1793" s="2" t="str">
        <f>IF(A1793="","",IFERROR(INDEX(Reff,MATCH('Buku Besar'!A1793,Akun,0)),""))</f>
        <v/>
      </c>
      <c r="E1793" s="331" t="str">
        <f>IF(A1793="","",IFERROR(INDEX(Penerimaan,MATCH('Buku Besar'!A1793,Akun,0)),""))</f>
        <v/>
      </c>
      <c r="F1793" s="331" t="str">
        <f>IF(A1793="","",IFERROR(INDEX(Pengeluaran,MATCH('Buku Besar'!A1793,Akun,0)),""))</f>
        <v/>
      </c>
      <c r="H1793" s="91" t="str">
        <f t="shared" si="55"/>
        <v/>
      </c>
      <c r="I1793" s="330" t="str">
        <f>IF(H1793="","",IFERROR(INDEX(Tanggal1,MATCH('Buku Besar'!H1793,Akun1,0)),""))</f>
        <v/>
      </c>
      <c r="J1793" s="2" t="str">
        <f>IF(H1793="","",IFERROR(INDEX(Keterangan1,MATCH('Buku Besar'!H1793,Akun1,0)),""))</f>
        <v/>
      </c>
      <c r="K1793" s="2" t="str">
        <f>IF(H1793="","",IFERROR(INDEX(Reff1,MATCH('Buku Besar'!H1793,Akun1,0)),""))</f>
        <v/>
      </c>
      <c r="L1793" s="331" t="str">
        <f>IF(H1793="","",IFERROR(INDEX(Penerimaan1,MATCH('Buku Besar'!H1793,Akun1,0)),""))</f>
        <v/>
      </c>
      <c r="M1793" s="331" t="str">
        <f>IF(H1793="","",IFERROR(INDEX(Pengeluaran1,MATCH('Buku Besar'!H1793,Akun1,0)),""))</f>
        <v/>
      </c>
    </row>
    <row r="1794" spans="1:13" x14ac:dyDescent="0.25">
      <c r="A1794" s="91" t="str">
        <f t="shared" si="54"/>
        <v/>
      </c>
      <c r="B1794" s="330" t="str">
        <f>IF(A1794="","",IFERROR(INDEX(Tanggal,MATCH('Buku Besar'!A1794,Akun,0)),""))</f>
        <v/>
      </c>
      <c r="C1794" s="2" t="str">
        <f>IF(A1794="","",IFERROR(INDEX(Keterangan,MATCH('Buku Besar'!A1794,Akun,0)),""))</f>
        <v/>
      </c>
      <c r="D1794" s="2" t="str">
        <f>IF(A1794="","",IFERROR(INDEX(Reff,MATCH('Buku Besar'!A1794,Akun,0)),""))</f>
        <v/>
      </c>
      <c r="E1794" s="331" t="str">
        <f>IF(A1794="","",IFERROR(INDEX(Penerimaan,MATCH('Buku Besar'!A1794,Akun,0)),""))</f>
        <v/>
      </c>
      <c r="F1794" s="331" t="str">
        <f>IF(A1794="","",IFERROR(INDEX(Pengeluaran,MATCH('Buku Besar'!A1794,Akun,0)),""))</f>
        <v/>
      </c>
      <c r="H1794" s="91" t="str">
        <f t="shared" si="55"/>
        <v/>
      </c>
      <c r="I1794" s="330" t="str">
        <f>IF(H1794="","",IFERROR(INDEX(Tanggal1,MATCH('Buku Besar'!H1794,Akun1,0)),""))</f>
        <v/>
      </c>
      <c r="J1794" s="2" t="str">
        <f>IF(H1794="","",IFERROR(INDEX(Keterangan1,MATCH('Buku Besar'!H1794,Akun1,0)),""))</f>
        <v/>
      </c>
      <c r="K1794" s="2" t="str">
        <f>IF(H1794="","",IFERROR(INDEX(Reff1,MATCH('Buku Besar'!H1794,Akun1,0)),""))</f>
        <v/>
      </c>
      <c r="L1794" s="331" t="str">
        <f>IF(H1794="","",IFERROR(INDEX(Penerimaan1,MATCH('Buku Besar'!H1794,Akun1,0)),""))</f>
        <v/>
      </c>
      <c r="M1794" s="331" t="str">
        <f>IF(H1794="","",IFERROR(INDEX(Pengeluaran1,MATCH('Buku Besar'!H1794,Akun1,0)),""))</f>
        <v/>
      </c>
    </row>
    <row r="1795" spans="1:13" x14ac:dyDescent="0.25">
      <c r="A1795" s="91" t="str">
        <f t="shared" si="54"/>
        <v/>
      </c>
      <c r="B1795" s="330" t="str">
        <f>IF(A1795="","",IFERROR(INDEX(Tanggal,MATCH('Buku Besar'!A1795,Akun,0)),""))</f>
        <v/>
      </c>
      <c r="C1795" s="2" t="str">
        <f>IF(A1795="","",IFERROR(INDEX(Keterangan,MATCH('Buku Besar'!A1795,Akun,0)),""))</f>
        <v/>
      </c>
      <c r="D1795" s="2" t="str">
        <f>IF(A1795="","",IFERROR(INDEX(Reff,MATCH('Buku Besar'!A1795,Akun,0)),""))</f>
        <v/>
      </c>
      <c r="E1795" s="331" t="str">
        <f>IF(A1795="","",IFERROR(INDEX(Penerimaan,MATCH('Buku Besar'!A1795,Akun,0)),""))</f>
        <v/>
      </c>
      <c r="F1795" s="331" t="str">
        <f>IF(A1795="","",IFERROR(INDEX(Pengeluaran,MATCH('Buku Besar'!A1795,Akun,0)),""))</f>
        <v/>
      </c>
      <c r="H1795" s="91" t="str">
        <f t="shared" si="55"/>
        <v/>
      </c>
      <c r="I1795" s="330" t="str">
        <f>IF(H1795="","",IFERROR(INDEX(Tanggal1,MATCH('Buku Besar'!H1795,Akun1,0)),""))</f>
        <v/>
      </c>
      <c r="J1795" s="2" t="str">
        <f>IF(H1795="","",IFERROR(INDEX(Keterangan1,MATCH('Buku Besar'!H1795,Akun1,0)),""))</f>
        <v/>
      </c>
      <c r="K1795" s="2" t="str">
        <f>IF(H1795="","",IFERROR(INDEX(Reff1,MATCH('Buku Besar'!H1795,Akun1,0)),""))</f>
        <v/>
      </c>
      <c r="L1795" s="331" t="str">
        <f>IF(H1795="","",IFERROR(INDEX(Penerimaan1,MATCH('Buku Besar'!H1795,Akun1,0)),""))</f>
        <v/>
      </c>
      <c r="M1795" s="331" t="str">
        <f>IF(H1795="","",IFERROR(INDEX(Pengeluaran1,MATCH('Buku Besar'!H1795,Akun1,0)),""))</f>
        <v/>
      </c>
    </row>
    <row r="1796" spans="1:13" x14ac:dyDescent="0.25">
      <c r="A1796" s="91" t="str">
        <f t="shared" si="54"/>
        <v/>
      </c>
      <c r="B1796" s="330" t="str">
        <f>IF(A1796="","",IFERROR(INDEX(Tanggal,MATCH('Buku Besar'!A1796,Akun,0)),""))</f>
        <v/>
      </c>
      <c r="C1796" s="2" t="str">
        <f>IF(A1796="","",IFERROR(INDEX(Keterangan,MATCH('Buku Besar'!A1796,Akun,0)),""))</f>
        <v/>
      </c>
      <c r="D1796" s="2" t="str">
        <f>IF(A1796="","",IFERROR(INDEX(Reff,MATCH('Buku Besar'!A1796,Akun,0)),""))</f>
        <v/>
      </c>
      <c r="E1796" s="331" t="str">
        <f>IF(A1796="","",IFERROR(INDEX(Penerimaan,MATCH('Buku Besar'!A1796,Akun,0)),""))</f>
        <v/>
      </c>
      <c r="F1796" s="331" t="str">
        <f>IF(A1796="","",IFERROR(INDEX(Pengeluaran,MATCH('Buku Besar'!A1796,Akun,0)),""))</f>
        <v/>
      </c>
      <c r="H1796" s="91" t="str">
        <f t="shared" si="55"/>
        <v/>
      </c>
      <c r="I1796" s="330" t="str">
        <f>IF(H1796="","",IFERROR(INDEX(Tanggal1,MATCH('Buku Besar'!H1796,Akun1,0)),""))</f>
        <v/>
      </c>
      <c r="J1796" s="2" t="str">
        <f>IF(H1796="","",IFERROR(INDEX(Keterangan1,MATCH('Buku Besar'!H1796,Akun1,0)),""))</f>
        <v/>
      </c>
      <c r="K1796" s="2" t="str">
        <f>IF(H1796="","",IFERROR(INDEX(Reff1,MATCH('Buku Besar'!H1796,Akun1,0)),""))</f>
        <v/>
      </c>
      <c r="L1796" s="331" t="str">
        <f>IF(H1796="","",IFERROR(INDEX(Penerimaan1,MATCH('Buku Besar'!H1796,Akun1,0)),""))</f>
        <v/>
      </c>
      <c r="M1796" s="331" t="str">
        <f>IF(H1796="","",IFERROR(INDEX(Pengeluaran1,MATCH('Buku Besar'!H1796,Akun1,0)),""))</f>
        <v/>
      </c>
    </row>
    <row r="1797" spans="1:13" x14ac:dyDescent="0.25">
      <c r="A1797" s="91" t="str">
        <f t="shared" si="54"/>
        <v/>
      </c>
      <c r="B1797" s="330" t="str">
        <f>IF(A1797="","",IFERROR(INDEX(Tanggal,MATCH('Buku Besar'!A1797,Akun,0)),""))</f>
        <v/>
      </c>
      <c r="C1797" s="2" t="str">
        <f>IF(A1797="","",IFERROR(INDEX(Keterangan,MATCH('Buku Besar'!A1797,Akun,0)),""))</f>
        <v/>
      </c>
      <c r="D1797" s="2" t="str">
        <f>IF(A1797="","",IFERROR(INDEX(Reff,MATCH('Buku Besar'!A1797,Akun,0)),""))</f>
        <v/>
      </c>
      <c r="E1797" s="331" t="str">
        <f>IF(A1797="","",IFERROR(INDEX(Penerimaan,MATCH('Buku Besar'!A1797,Akun,0)),""))</f>
        <v/>
      </c>
      <c r="F1797" s="331" t="str">
        <f>IF(A1797="","",IFERROR(INDEX(Pengeluaran,MATCH('Buku Besar'!A1797,Akun,0)),""))</f>
        <v/>
      </c>
      <c r="H1797" s="91" t="str">
        <f t="shared" si="55"/>
        <v/>
      </c>
      <c r="I1797" s="330" t="str">
        <f>IF(H1797="","",IFERROR(INDEX(Tanggal1,MATCH('Buku Besar'!H1797,Akun1,0)),""))</f>
        <v/>
      </c>
      <c r="J1797" s="2" t="str">
        <f>IF(H1797="","",IFERROR(INDEX(Keterangan1,MATCH('Buku Besar'!H1797,Akun1,0)),""))</f>
        <v/>
      </c>
      <c r="K1797" s="2" t="str">
        <f>IF(H1797="","",IFERROR(INDEX(Reff1,MATCH('Buku Besar'!H1797,Akun1,0)),""))</f>
        <v/>
      </c>
      <c r="L1797" s="331" t="str">
        <f>IF(H1797="","",IFERROR(INDEX(Penerimaan1,MATCH('Buku Besar'!H1797,Akun1,0)),""))</f>
        <v/>
      </c>
      <c r="M1797" s="331" t="str">
        <f>IF(H1797="","",IFERROR(INDEX(Pengeluaran1,MATCH('Buku Besar'!H1797,Akun1,0)),""))</f>
        <v/>
      </c>
    </row>
    <row r="1798" spans="1:13" x14ac:dyDescent="0.25">
      <c r="A1798" s="91" t="str">
        <f t="shared" si="54"/>
        <v/>
      </c>
      <c r="B1798" s="330" t="str">
        <f>IF(A1798="","",IFERROR(INDEX(Tanggal,MATCH('Buku Besar'!A1798,Akun,0)),""))</f>
        <v/>
      </c>
      <c r="C1798" s="2" t="str">
        <f>IF(A1798="","",IFERROR(INDEX(Keterangan,MATCH('Buku Besar'!A1798,Akun,0)),""))</f>
        <v/>
      </c>
      <c r="D1798" s="2" t="str">
        <f>IF(A1798="","",IFERROR(INDEX(Reff,MATCH('Buku Besar'!A1798,Akun,0)),""))</f>
        <v/>
      </c>
      <c r="E1798" s="331" t="str">
        <f>IF(A1798="","",IFERROR(INDEX(Penerimaan,MATCH('Buku Besar'!A1798,Akun,0)),""))</f>
        <v/>
      </c>
      <c r="F1798" s="331" t="str">
        <f>IF(A1798="","",IFERROR(INDEX(Pengeluaran,MATCH('Buku Besar'!A1798,Akun,0)),""))</f>
        <v/>
      </c>
      <c r="H1798" s="91" t="str">
        <f t="shared" si="55"/>
        <v/>
      </c>
      <c r="I1798" s="330" t="str">
        <f>IF(H1798="","",IFERROR(INDEX(Tanggal1,MATCH('Buku Besar'!H1798,Akun1,0)),""))</f>
        <v/>
      </c>
      <c r="J1798" s="2" t="str">
        <f>IF(H1798="","",IFERROR(INDEX(Keterangan1,MATCH('Buku Besar'!H1798,Akun1,0)),""))</f>
        <v/>
      </c>
      <c r="K1798" s="2" t="str">
        <f>IF(H1798="","",IFERROR(INDEX(Reff1,MATCH('Buku Besar'!H1798,Akun1,0)),""))</f>
        <v/>
      </c>
      <c r="L1798" s="331" t="str">
        <f>IF(H1798="","",IFERROR(INDEX(Penerimaan1,MATCH('Buku Besar'!H1798,Akun1,0)),""))</f>
        <v/>
      </c>
      <c r="M1798" s="331" t="str">
        <f>IF(H1798="","",IFERROR(INDEX(Pengeluaran1,MATCH('Buku Besar'!H1798,Akun1,0)),""))</f>
        <v/>
      </c>
    </row>
    <row r="1799" spans="1:13" x14ac:dyDescent="0.25">
      <c r="A1799" s="91" t="str">
        <f t="shared" si="54"/>
        <v/>
      </c>
      <c r="B1799" s="330" t="str">
        <f>IF(A1799="","",IFERROR(INDEX(Tanggal,MATCH('Buku Besar'!A1799,Akun,0)),""))</f>
        <v/>
      </c>
      <c r="C1799" s="2" t="str">
        <f>IF(A1799="","",IFERROR(INDEX(Keterangan,MATCH('Buku Besar'!A1799,Akun,0)),""))</f>
        <v/>
      </c>
      <c r="D1799" s="2" t="str">
        <f>IF(A1799="","",IFERROR(INDEX(Reff,MATCH('Buku Besar'!A1799,Akun,0)),""))</f>
        <v/>
      </c>
      <c r="E1799" s="331" t="str">
        <f>IF(A1799="","",IFERROR(INDEX(Penerimaan,MATCH('Buku Besar'!A1799,Akun,0)),""))</f>
        <v/>
      </c>
      <c r="F1799" s="331" t="str">
        <f>IF(A1799="","",IFERROR(INDEX(Pengeluaran,MATCH('Buku Besar'!A1799,Akun,0)),""))</f>
        <v/>
      </c>
      <c r="H1799" s="91" t="str">
        <f t="shared" si="55"/>
        <v/>
      </c>
      <c r="I1799" s="330" t="str">
        <f>IF(H1799="","",IFERROR(INDEX(Tanggal1,MATCH('Buku Besar'!H1799,Akun1,0)),""))</f>
        <v/>
      </c>
      <c r="J1799" s="2" t="str">
        <f>IF(H1799="","",IFERROR(INDEX(Keterangan1,MATCH('Buku Besar'!H1799,Akun1,0)),""))</f>
        <v/>
      </c>
      <c r="K1799" s="2" t="str">
        <f>IF(H1799="","",IFERROR(INDEX(Reff1,MATCH('Buku Besar'!H1799,Akun1,0)),""))</f>
        <v/>
      </c>
      <c r="L1799" s="331" t="str">
        <f>IF(H1799="","",IFERROR(INDEX(Penerimaan1,MATCH('Buku Besar'!H1799,Akun1,0)),""))</f>
        <v/>
      </c>
      <c r="M1799" s="331" t="str">
        <f>IF(H1799="","",IFERROR(INDEX(Pengeluaran1,MATCH('Buku Besar'!H1799,Akun1,0)),""))</f>
        <v/>
      </c>
    </row>
    <row r="1800" spans="1:13" x14ac:dyDescent="0.25">
      <c r="A1800" s="91" t="str">
        <f t="shared" ref="A1800:A1863" si="56">IFERROR(IF((MID(A1799,8,LEN(A1799)-7)+1)&lt;=COUNTIF(Kas_Harian,LEFT(A1799,6)),LEFT(A1799,6)&amp;"-"&amp;MID(A1799,8,LEN(A1799)-7)+1,""),"")</f>
        <v/>
      </c>
      <c r="B1800" s="330" t="str">
        <f>IF(A1800="","",IFERROR(INDEX(Tanggal,MATCH('Buku Besar'!A1800,Akun,0)),""))</f>
        <v/>
      </c>
      <c r="C1800" s="2" t="str">
        <f>IF(A1800="","",IFERROR(INDEX(Keterangan,MATCH('Buku Besar'!A1800,Akun,0)),""))</f>
        <v/>
      </c>
      <c r="D1800" s="2" t="str">
        <f>IF(A1800="","",IFERROR(INDEX(Reff,MATCH('Buku Besar'!A1800,Akun,0)),""))</f>
        <v/>
      </c>
      <c r="E1800" s="331" t="str">
        <f>IF(A1800="","",IFERROR(INDEX(Penerimaan,MATCH('Buku Besar'!A1800,Akun,0)),""))</f>
        <v/>
      </c>
      <c r="F1800" s="331" t="str">
        <f>IF(A1800="","",IFERROR(INDEX(Pengeluaran,MATCH('Buku Besar'!A1800,Akun,0)),""))</f>
        <v/>
      </c>
      <c r="H1800" s="91" t="str">
        <f t="shared" ref="H1800:H1863" si="57">IFERROR(IF((MID(H1799,8,LEN(H1799)-7)+1)&lt;=COUNTIF(Bank_Harian,LEFT(H1799,6)),LEFT(H1799,6)&amp;"-"&amp;MID(H1799,8,LEN(H1799)-7)+1,""),"")</f>
        <v/>
      </c>
      <c r="I1800" s="330" t="str">
        <f>IF(H1800="","",IFERROR(INDEX(Tanggal1,MATCH('Buku Besar'!H1800,Akun1,0)),""))</f>
        <v/>
      </c>
      <c r="J1800" s="2" t="str">
        <f>IF(H1800="","",IFERROR(INDEX(Keterangan1,MATCH('Buku Besar'!H1800,Akun1,0)),""))</f>
        <v/>
      </c>
      <c r="K1800" s="2" t="str">
        <f>IF(H1800="","",IFERROR(INDEX(Reff1,MATCH('Buku Besar'!H1800,Akun1,0)),""))</f>
        <v/>
      </c>
      <c r="L1800" s="331" t="str">
        <f>IF(H1800="","",IFERROR(INDEX(Penerimaan1,MATCH('Buku Besar'!H1800,Akun1,0)),""))</f>
        <v/>
      </c>
      <c r="M1800" s="331" t="str">
        <f>IF(H1800="","",IFERROR(INDEX(Pengeluaran1,MATCH('Buku Besar'!H1800,Akun1,0)),""))</f>
        <v/>
      </c>
    </row>
    <row r="1801" spans="1:13" x14ac:dyDescent="0.25">
      <c r="A1801" s="91" t="str">
        <f t="shared" si="56"/>
        <v/>
      </c>
      <c r="B1801" s="330" t="str">
        <f>IF(A1801="","",IFERROR(INDEX(Tanggal,MATCH('Buku Besar'!A1801,Akun,0)),""))</f>
        <v/>
      </c>
      <c r="C1801" s="2" t="str">
        <f>IF(A1801="","",IFERROR(INDEX(Keterangan,MATCH('Buku Besar'!A1801,Akun,0)),""))</f>
        <v/>
      </c>
      <c r="D1801" s="2" t="str">
        <f>IF(A1801="","",IFERROR(INDEX(Reff,MATCH('Buku Besar'!A1801,Akun,0)),""))</f>
        <v/>
      </c>
      <c r="E1801" s="331" t="str">
        <f>IF(A1801="","",IFERROR(INDEX(Penerimaan,MATCH('Buku Besar'!A1801,Akun,0)),""))</f>
        <v/>
      </c>
      <c r="F1801" s="331" t="str">
        <f>IF(A1801="","",IFERROR(INDEX(Pengeluaran,MATCH('Buku Besar'!A1801,Akun,0)),""))</f>
        <v/>
      </c>
      <c r="H1801" s="91" t="str">
        <f t="shared" si="57"/>
        <v/>
      </c>
      <c r="I1801" s="330" t="str">
        <f>IF(H1801="","",IFERROR(INDEX(Tanggal1,MATCH('Buku Besar'!H1801,Akun1,0)),""))</f>
        <v/>
      </c>
      <c r="J1801" s="2" t="str">
        <f>IF(H1801="","",IFERROR(INDEX(Keterangan1,MATCH('Buku Besar'!H1801,Akun1,0)),""))</f>
        <v/>
      </c>
      <c r="K1801" s="2" t="str">
        <f>IF(H1801="","",IFERROR(INDEX(Reff1,MATCH('Buku Besar'!H1801,Akun1,0)),""))</f>
        <v/>
      </c>
      <c r="L1801" s="331" t="str">
        <f>IF(H1801="","",IFERROR(INDEX(Penerimaan1,MATCH('Buku Besar'!H1801,Akun1,0)),""))</f>
        <v/>
      </c>
      <c r="M1801" s="331" t="str">
        <f>IF(H1801="","",IFERROR(INDEX(Pengeluaran1,MATCH('Buku Besar'!H1801,Akun1,0)),""))</f>
        <v/>
      </c>
    </row>
    <row r="1802" spans="1:13" x14ac:dyDescent="0.25">
      <c r="A1802" s="91" t="str">
        <f t="shared" si="56"/>
        <v/>
      </c>
      <c r="B1802" s="330" t="str">
        <f>IF(A1802="","",IFERROR(INDEX(Tanggal,MATCH('Buku Besar'!A1802,Akun,0)),""))</f>
        <v/>
      </c>
      <c r="C1802" s="2" t="str">
        <f>IF(A1802="","",IFERROR(INDEX(Keterangan,MATCH('Buku Besar'!A1802,Akun,0)),""))</f>
        <v/>
      </c>
      <c r="D1802" s="2" t="str">
        <f>IF(A1802="","",IFERROR(INDEX(Reff,MATCH('Buku Besar'!A1802,Akun,0)),""))</f>
        <v/>
      </c>
      <c r="E1802" s="331" t="str">
        <f>IF(A1802="","",IFERROR(INDEX(Penerimaan,MATCH('Buku Besar'!A1802,Akun,0)),""))</f>
        <v/>
      </c>
      <c r="F1802" s="331" t="str">
        <f>IF(A1802="","",IFERROR(INDEX(Pengeluaran,MATCH('Buku Besar'!A1802,Akun,0)),""))</f>
        <v/>
      </c>
      <c r="H1802" s="91" t="str">
        <f t="shared" si="57"/>
        <v/>
      </c>
      <c r="I1802" s="330" t="str">
        <f>IF(H1802="","",IFERROR(INDEX(Tanggal1,MATCH('Buku Besar'!H1802,Akun1,0)),""))</f>
        <v/>
      </c>
      <c r="J1802" s="2" t="str">
        <f>IF(H1802="","",IFERROR(INDEX(Keterangan1,MATCH('Buku Besar'!H1802,Akun1,0)),""))</f>
        <v/>
      </c>
      <c r="K1802" s="2" t="str">
        <f>IF(H1802="","",IFERROR(INDEX(Reff1,MATCH('Buku Besar'!H1802,Akun1,0)),""))</f>
        <v/>
      </c>
      <c r="L1802" s="331" t="str">
        <f>IF(H1802="","",IFERROR(INDEX(Penerimaan1,MATCH('Buku Besar'!H1802,Akun1,0)),""))</f>
        <v/>
      </c>
      <c r="M1802" s="331" t="str">
        <f>IF(H1802="","",IFERROR(INDEX(Pengeluaran1,MATCH('Buku Besar'!H1802,Akun1,0)),""))</f>
        <v/>
      </c>
    </row>
    <row r="1803" spans="1:13" x14ac:dyDescent="0.25">
      <c r="A1803" s="91" t="str">
        <f t="shared" si="56"/>
        <v/>
      </c>
      <c r="B1803" s="330" t="str">
        <f>IF(A1803="","",IFERROR(INDEX(Tanggal,MATCH('Buku Besar'!A1803,Akun,0)),""))</f>
        <v/>
      </c>
      <c r="C1803" s="2" t="str">
        <f>IF(A1803="","",IFERROR(INDEX(Keterangan,MATCH('Buku Besar'!A1803,Akun,0)),""))</f>
        <v/>
      </c>
      <c r="D1803" s="2" t="str">
        <f>IF(A1803="","",IFERROR(INDEX(Reff,MATCH('Buku Besar'!A1803,Akun,0)),""))</f>
        <v/>
      </c>
      <c r="E1803" s="331" t="str">
        <f>IF(A1803="","",IFERROR(INDEX(Penerimaan,MATCH('Buku Besar'!A1803,Akun,0)),""))</f>
        <v/>
      </c>
      <c r="F1803" s="331" t="str">
        <f>IF(A1803="","",IFERROR(INDEX(Pengeluaran,MATCH('Buku Besar'!A1803,Akun,0)),""))</f>
        <v/>
      </c>
      <c r="H1803" s="91" t="str">
        <f t="shared" si="57"/>
        <v/>
      </c>
      <c r="I1803" s="330" t="str">
        <f>IF(H1803="","",IFERROR(INDEX(Tanggal1,MATCH('Buku Besar'!H1803,Akun1,0)),""))</f>
        <v/>
      </c>
      <c r="J1803" s="2" t="str">
        <f>IF(H1803="","",IFERROR(INDEX(Keterangan1,MATCH('Buku Besar'!H1803,Akun1,0)),""))</f>
        <v/>
      </c>
      <c r="K1803" s="2" t="str">
        <f>IF(H1803="","",IFERROR(INDEX(Reff1,MATCH('Buku Besar'!H1803,Akun1,0)),""))</f>
        <v/>
      </c>
      <c r="L1803" s="331" t="str">
        <f>IF(H1803="","",IFERROR(INDEX(Penerimaan1,MATCH('Buku Besar'!H1803,Akun1,0)),""))</f>
        <v/>
      </c>
      <c r="M1803" s="331" t="str">
        <f>IF(H1803="","",IFERROR(INDEX(Pengeluaran1,MATCH('Buku Besar'!H1803,Akun1,0)),""))</f>
        <v/>
      </c>
    </row>
    <row r="1804" spans="1:13" x14ac:dyDescent="0.25">
      <c r="A1804" s="91" t="str">
        <f t="shared" si="56"/>
        <v/>
      </c>
      <c r="B1804" s="330" t="str">
        <f>IF(A1804="","",IFERROR(INDEX(Tanggal,MATCH('Buku Besar'!A1804,Akun,0)),""))</f>
        <v/>
      </c>
      <c r="C1804" s="2" t="str">
        <f>IF(A1804="","",IFERROR(INDEX(Keterangan,MATCH('Buku Besar'!A1804,Akun,0)),""))</f>
        <v/>
      </c>
      <c r="D1804" s="2" t="str">
        <f>IF(A1804="","",IFERROR(INDEX(Reff,MATCH('Buku Besar'!A1804,Akun,0)),""))</f>
        <v/>
      </c>
      <c r="E1804" s="331" t="str">
        <f>IF(A1804="","",IFERROR(INDEX(Penerimaan,MATCH('Buku Besar'!A1804,Akun,0)),""))</f>
        <v/>
      </c>
      <c r="F1804" s="331" t="str">
        <f>IF(A1804="","",IFERROR(INDEX(Pengeluaran,MATCH('Buku Besar'!A1804,Akun,0)),""))</f>
        <v/>
      </c>
      <c r="H1804" s="91" t="str">
        <f t="shared" si="57"/>
        <v/>
      </c>
      <c r="I1804" s="330" t="str">
        <f>IF(H1804="","",IFERROR(INDEX(Tanggal1,MATCH('Buku Besar'!H1804,Akun1,0)),""))</f>
        <v/>
      </c>
      <c r="J1804" s="2" t="str">
        <f>IF(H1804="","",IFERROR(INDEX(Keterangan1,MATCH('Buku Besar'!H1804,Akun1,0)),""))</f>
        <v/>
      </c>
      <c r="K1804" s="2" t="str">
        <f>IF(H1804="","",IFERROR(INDEX(Reff1,MATCH('Buku Besar'!H1804,Akun1,0)),""))</f>
        <v/>
      </c>
      <c r="L1804" s="331" t="str">
        <f>IF(H1804="","",IFERROR(INDEX(Penerimaan1,MATCH('Buku Besar'!H1804,Akun1,0)),""))</f>
        <v/>
      </c>
      <c r="M1804" s="331" t="str">
        <f>IF(H1804="","",IFERROR(INDEX(Pengeluaran1,MATCH('Buku Besar'!H1804,Akun1,0)),""))</f>
        <v/>
      </c>
    </row>
    <row r="1805" spans="1:13" x14ac:dyDescent="0.25">
      <c r="A1805" s="91" t="str">
        <f t="shared" si="56"/>
        <v/>
      </c>
      <c r="B1805" s="330" t="str">
        <f>IF(A1805="","",IFERROR(INDEX(Tanggal,MATCH('Buku Besar'!A1805,Akun,0)),""))</f>
        <v/>
      </c>
      <c r="C1805" s="2" t="str">
        <f>IF(A1805="","",IFERROR(INDEX(Keterangan,MATCH('Buku Besar'!A1805,Akun,0)),""))</f>
        <v/>
      </c>
      <c r="D1805" s="2" t="str">
        <f>IF(A1805="","",IFERROR(INDEX(Reff,MATCH('Buku Besar'!A1805,Akun,0)),""))</f>
        <v/>
      </c>
      <c r="E1805" s="331" t="str">
        <f>IF(A1805="","",IFERROR(INDEX(Penerimaan,MATCH('Buku Besar'!A1805,Akun,0)),""))</f>
        <v/>
      </c>
      <c r="F1805" s="331" t="str">
        <f>IF(A1805="","",IFERROR(INDEX(Pengeluaran,MATCH('Buku Besar'!A1805,Akun,0)),""))</f>
        <v/>
      </c>
      <c r="H1805" s="91" t="str">
        <f t="shared" si="57"/>
        <v/>
      </c>
      <c r="I1805" s="330" t="str">
        <f>IF(H1805="","",IFERROR(INDEX(Tanggal1,MATCH('Buku Besar'!H1805,Akun1,0)),""))</f>
        <v/>
      </c>
      <c r="J1805" s="2" t="str">
        <f>IF(H1805="","",IFERROR(INDEX(Keterangan1,MATCH('Buku Besar'!H1805,Akun1,0)),""))</f>
        <v/>
      </c>
      <c r="K1805" s="2" t="str">
        <f>IF(H1805="","",IFERROR(INDEX(Reff1,MATCH('Buku Besar'!H1805,Akun1,0)),""))</f>
        <v/>
      </c>
      <c r="L1805" s="331" t="str">
        <f>IF(H1805="","",IFERROR(INDEX(Penerimaan1,MATCH('Buku Besar'!H1805,Akun1,0)),""))</f>
        <v/>
      </c>
      <c r="M1805" s="331" t="str">
        <f>IF(H1805="","",IFERROR(INDEX(Pengeluaran1,MATCH('Buku Besar'!H1805,Akun1,0)),""))</f>
        <v/>
      </c>
    </row>
    <row r="1806" spans="1:13" x14ac:dyDescent="0.25">
      <c r="A1806" s="91" t="str">
        <f t="shared" si="56"/>
        <v/>
      </c>
      <c r="B1806" s="330" t="str">
        <f>IF(A1806="","",IFERROR(INDEX(Tanggal,MATCH('Buku Besar'!A1806,Akun,0)),""))</f>
        <v/>
      </c>
      <c r="C1806" s="2" t="str">
        <f>IF(A1806="","",IFERROR(INDEX(Keterangan,MATCH('Buku Besar'!A1806,Akun,0)),""))</f>
        <v/>
      </c>
      <c r="D1806" s="2" t="str">
        <f>IF(A1806="","",IFERROR(INDEX(Reff,MATCH('Buku Besar'!A1806,Akun,0)),""))</f>
        <v/>
      </c>
      <c r="E1806" s="331" t="str">
        <f>IF(A1806="","",IFERROR(INDEX(Penerimaan,MATCH('Buku Besar'!A1806,Akun,0)),""))</f>
        <v/>
      </c>
      <c r="F1806" s="331" t="str">
        <f>IF(A1806="","",IFERROR(INDEX(Pengeluaran,MATCH('Buku Besar'!A1806,Akun,0)),""))</f>
        <v/>
      </c>
      <c r="H1806" s="91" t="str">
        <f t="shared" si="57"/>
        <v/>
      </c>
      <c r="I1806" s="330" t="str">
        <f>IF(H1806="","",IFERROR(INDEX(Tanggal1,MATCH('Buku Besar'!H1806,Akun1,0)),""))</f>
        <v/>
      </c>
      <c r="J1806" s="2" t="str">
        <f>IF(H1806="","",IFERROR(INDEX(Keterangan1,MATCH('Buku Besar'!H1806,Akun1,0)),""))</f>
        <v/>
      </c>
      <c r="K1806" s="2" t="str">
        <f>IF(H1806="","",IFERROR(INDEX(Reff1,MATCH('Buku Besar'!H1806,Akun1,0)),""))</f>
        <v/>
      </c>
      <c r="L1806" s="331" t="str">
        <f>IF(H1806="","",IFERROR(INDEX(Penerimaan1,MATCH('Buku Besar'!H1806,Akun1,0)),""))</f>
        <v/>
      </c>
      <c r="M1806" s="331" t="str">
        <f>IF(H1806="","",IFERROR(INDEX(Pengeluaran1,MATCH('Buku Besar'!H1806,Akun1,0)),""))</f>
        <v/>
      </c>
    </row>
    <row r="1807" spans="1:13" x14ac:dyDescent="0.25">
      <c r="A1807" s="91" t="str">
        <f t="shared" si="56"/>
        <v/>
      </c>
      <c r="B1807" s="330" t="str">
        <f>IF(A1807="","",IFERROR(INDEX(Tanggal,MATCH('Buku Besar'!A1807,Akun,0)),""))</f>
        <v/>
      </c>
      <c r="C1807" s="2" t="str">
        <f>IF(A1807="","",IFERROR(INDEX(Keterangan,MATCH('Buku Besar'!A1807,Akun,0)),""))</f>
        <v/>
      </c>
      <c r="D1807" s="2" t="str">
        <f>IF(A1807="","",IFERROR(INDEX(Reff,MATCH('Buku Besar'!A1807,Akun,0)),""))</f>
        <v/>
      </c>
      <c r="E1807" s="331" t="str">
        <f>IF(A1807="","",IFERROR(INDEX(Penerimaan,MATCH('Buku Besar'!A1807,Akun,0)),""))</f>
        <v/>
      </c>
      <c r="F1807" s="331" t="str">
        <f>IF(A1807="","",IFERROR(INDEX(Pengeluaran,MATCH('Buku Besar'!A1807,Akun,0)),""))</f>
        <v/>
      </c>
      <c r="H1807" s="91" t="str">
        <f t="shared" si="57"/>
        <v/>
      </c>
      <c r="I1807" s="330" t="str">
        <f>IF(H1807="","",IFERROR(INDEX(Tanggal1,MATCH('Buku Besar'!H1807,Akun1,0)),""))</f>
        <v/>
      </c>
      <c r="J1807" s="2" t="str">
        <f>IF(H1807="","",IFERROR(INDEX(Keterangan1,MATCH('Buku Besar'!H1807,Akun1,0)),""))</f>
        <v/>
      </c>
      <c r="K1807" s="2" t="str">
        <f>IF(H1807="","",IFERROR(INDEX(Reff1,MATCH('Buku Besar'!H1807,Akun1,0)),""))</f>
        <v/>
      </c>
      <c r="L1807" s="331" t="str">
        <f>IF(H1807="","",IFERROR(INDEX(Penerimaan1,MATCH('Buku Besar'!H1807,Akun1,0)),""))</f>
        <v/>
      </c>
      <c r="M1807" s="331" t="str">
        <f>IF(H1807="","",IFERROR(INDEX(Pengeluaran1,MATCH('Buku Besar'!H1807,Akun1,0)),""))</f>
        <v/>
      </c>
    </row>
    <row r="1808" spans="1:13" x14ac:dyDescent="0.25">
      <c r="A1808" s="91" t="str">
        <f t="shared" si="56"/>
        <v/>
      </c>
      <c r="B1808" s="330" t="str">
        <f>IF(A1808="","",IFERROR(INDEX(Tanggal,MATCH('Buku Besar'!A1808,Akun,0)),""))</f>
        <v/>
      </c>
      <c r="C1808" s="2" t="str">
        <f>IF(A1808="","",IFERROR(INDEX(Keterangan,MATCH('Buku Besar'!A1808,Akun,0)),""))</f>
        <v/>
      </c>
      <c r="D1808" s="2" t="str">
        <f>IF(A1808="","",IFERROR(INDEX(Reff,MATCH('Buku Besar'!A1808,Akun,0)),""))</f>
        <v/>
      </c>
      <c r="E1808" s="331" t="str">
        <f>IF(A1808="","",IFERROR(INDEX(Penerimaan,MATCH('Buku Besar'!A1808,Akun,0)),""))</f>
        <v/>
      </c>
      <c r="F1808" s="331" t="str">
        <f>IF(A1808="","",IFERROR(INDEX(Pengeluaran,MATCH('Buku Besar'!A1808,Akun,0)),""))</f>
        <v/>
      </c>
      <c r="H1808" s="91" t="str">
        <f t="shared" si="57"/>
        <v/>
      </c>
      <c r="I1808" s="330" t="str">
        <f>IF(H1808="","",IFERROR(INDEX(Tanggal1,MATCH('Buku Besar'!H1808,Akun1,0)),""))</f>
        <v/>
      </c>
      <c r="J1808" s="2" t="str">
        <f>IF(H1808="","",IFERROR(INDEX(Keterangan1,MATCH('Buku Besar'!H1808,Akun1,0)),""))</f>
        <v/>
      </c>
      <c r="K1808" s="2" t="str">
        <f>IF(H1808="","",IFERROR(INDEX(Reff1,MATCH('Buku Besar'!H1808,Akun1,0)),""))</f>
        <v/>
      </c>
      <c r="L1808" s="331" t="str">
        <f>IF(H1808="","",IFERROR(INDEX(Penerimaan1,MATCH('Buku Besar'!H1808,Akun1,0)),""))</f>
        <v/>
      </c>
      <c r="M1808" s="331" t="str">
        <f>IF(H1808="","",IFERROR(INDEX(Pengeluaran1,MATCH('Buku Besar'!H1808,Akun1,0)),""))</f>
        <v/>
      </c>
    </row>
    <row r="1809" spans="1:13" x14ac:dyDescent="0.25">
      <c r="A1809" s="91" t="str">
        <f t="shared" si="56"/>
        <v/>
      </c>
      <c r="B1809" s="330" t="str">
        <f>IF(A1809="","",IFERROR(INDEX(Tanggal,MATCH('Buku Besar'!A1809,Akun,0)),""))</f>
        <v/>
      </c>
      <c r="C1809" s="2" t="str">
        <f>IF(A1809="","",IFERROR(INDEX(Keterangan,MATCH('Buku Besar'!A1809,Akun,0)),""))</f>
        <v/>
      </c>
      <c r="D1809" s="2" t="str">
        <f>IF(A1809="","",IFERROR(INDEX(Reff,MATCH('Buku Besar'!A1809,Akun,0)),""))</f>
        <v/>
      </c>
      <c r="E1809" s="331" t="str">
        <f>IF(A1809="","",IFERROR(INDEX(Penerimaan,MATCH('Buku Besar'!A1809,Akun,0)),""))</f>
        <v/>
      </c>
      <c r="F1809" s="331" t="str">
        <f>IF(A1809="","",IFERROR(INDEX(Pengeluaran,MATCH('Buku Besar'!A1809,Akun,0)),""))</f>
        <v/>
      </c>
      <c r="H1809" s="91" t="str">
        <f t="shared" si="57"/>
        <v/>
      </c>
      <c r="I1809" s="330" t="str">
        <f>IF(H1809="","",IFERROR(INDEX(Tanggal1,MATCH('Buku Besar'!H1809,Akun1,0)),""))</f>
        <v/>
      </c>
      <c r="J1809" s="2" t="str">
        <f>IF(H1809="","",IFERROR(INDEX(Keterangan1,MATCH('Buku Besar'!H1809,Akun1,0)),""))</f>
        <v/>
      </c>
      <c r="K1809" s="2" t="str">
        <f>IF(H1809="","",IFERROR(INDEX(Reff1,MATCH('Buku Besar'!H1809,Akun1,0)),""))</f>
        <v/>
      </c>
      <c r="L1809" s="331" t="str">
        <f>IF(H1809="","",IFERROR(INDEX(Penerimaan1,MATCH('Buku Besar'!H1809,Akun1,0)),""))</f>
        <v/>
      </c>
      <c r="M1809" s="331" t="str">
        <f>IF(H1809="","",IFERROR(INDEX(Pengeluaran1,MATCH('Buku Besar'!H1809,Akun1,0)),""))</f>
        <v/>
      </c>
    </row>
    <row r="1810" spans="1:13" x14ac:dyDescent="0.25">
      <c r="A1810" s="91" t="str">
        <f t="shared" si="56"/>
        <v/>
      </c>
      <c r="B1810" s="330" t="str">
        <f>IF(A1810="","",IFERROR(INDEX(Tanggal,MATCH('Buku Besar'!A1810,Akun,0)),""))</f>
        <v/>
      </c>
      <c r="C1810" s="2" t="str">
        <f>IF(A1810="","",IFERROR(INDEX(Keterangan,MATCH('Buku Besar'!A1810,Akun,0)),""))</f>
        <v/>
      </c>
      <c r="D1810" s="2" t="str">
        <f>IF(A1810="","",IFERROR(INDEX(Reff,MATCH('Buku Besar'!A1810,Akun,0)),""))</f>
        <v/>
      </c>
      <c r="E1810" s="331" t="str">
        <f>IF(A1810="","",IFERROR(INDEX(Penerimaan,MATCH('Buku Besar'!A1810,Akun,0)),""))</f>
        <v/>
      </c>
      <c r="F1810" s="331" t="str">
        <f>IF(A1810="","",IFERROR(INDEX(Pengeluaran,MATCH('Buku Besar'!A1810,Akun,0)),""))</f>
        <v/>
      </c>
      <c r="H1810" s="91" t="str">
        <f t="shared" si="57"/>
        <v/>
      </c>
      <c r="I1810" s="330" t="str">
        <f>IF(H1810="","",IFERROR(INDEX(Tanggal1,MATCH('Buku Besar'!H1810,Akun1,0)),""))</f>
        <v/>
      </c>
      <c r="J1810" s="2" t="str">
        <f>IF(H1810="","",IFERROR(INDEX(Keterangan1,MATCH('Buku Besar'!H1810,Akun1,0)),""))</f>
        <v/>
      </c>
      <c r="K1810" s="2" t="str">
        <f>IF(H1810="","",IFERROR(INDEX(Reff1,MATCH('Buku Besar'!H1810,Akun1,0)),""))</f>
        <v/>
      </c>
      <c r="L1810" s="331" t="str">
        <f>IF(H1810="","",IFERROR(INDEX(Penerimaan1,MATCH('Buku Besar'!H1810,Akun1,0)),""))</f>
        <v/>
      </c>
      <c r="M1810" s="331" t="str">
        <f>IF(H1810="","",IFERROR(INDEX(Pengeluaran1,MATCH('Buku Besar'!H1810,Akun1,0)),""))</f>
        <v/>
      </c>
    </row>
    <row r="1811" spans="1:13" x14ac:dyDescent="0.25">
      <c r="A1811" s="91" t="str">
        <f t="shared" si="56"/>
        <v/>
      </c>
      <c r="B1811" s="330" t="str">
        <f>IF(A1811="","",IFERROR(INDEX(Tanggal,MATCH('Buku Besar'!A1811,Akun,0)),""))</f>
        <v/>
      </c>
      <c r="C1811" s="2" t="str">
        <f>IF(A1811="","",IFERROR(INDEX(Keterangan,MATCH('Buku Besar'!A1811,Akun,0)),""))</f>
        <v/>
      </c>
      <c r="D1811" s="2" t="str">
        <f>IF(A1811="","",IFERROR(INDEX(Reff,MATCH('Buku Besar'!A1811,Akun,0)),""))</f>
        <v/>
      </c>
      <c r="E1811" s="331" t="str">
        <f>IF(A1811="","",IFERROR(INDEX(Penerimaan,MATCH('Buku Besar'!A1811,Akun,0)),""))</f>
        <v/>
      </c>
      <c r="F1811" s="331" t="str">
        <f>IF(A1811="","",IFERROR(INDEX(Pengeluaran,MATCH('Buku Besar'!A1811,Akun,0)),""))</f>
        <v/>
      </c>
      <c r="H1811" s="91" t="str">
        <f t="shared" si="57"/>
        <v/>
      </c>
      <c r="I1811" s="330" t="str">
        <f>IF(H1811="","",IFERROR(INDEX(Tanggal1,MATCH('Buku Besar'!H1811,Akun1,0)),""))</f>
        <v/>
      </c>
      <c r="J1811" s="2" t="str">
        <f>IF(H1811="","",IFERROR(INDEX(Keterangan1,MATCH('Buku Besar'!H1811,Akun1,0)),""))</f>
        <v/>
      </c>
      <c r="K1811" s="2" t="str">
        <f>IF(H1811="","",IFERROR(INDEX(Reff1,MATCH('Buku Besar'!H1811,Akun1,0)),""))</f>
        <v/>
      </c>
      <c r="L1811" s="331" t="str">
        <f>IF(H1811="","",IFERROR(INDEX(Penerimaan1,MATCH('Buku Besar'!H1811,Akun1,0)),""))</f>
        <v/>
      </c>
      <c r="M1811" s="331" t="str">
        <f>IF(H1811="","",IFERROR(INDEX(Pengeluaran1,MATCH('Buku Besar'!H1811,Akun1,0)),""))</f>
        <v/>
      </c>
    </row>
    <row r="1812" spans="1:13" x14ac:dyDescent="0.25">
      <c r="A1812" s="91" t="str">
        <f t="shared" si="56"/>
        <v/>
      </c>
      <c r="B1812" s="330" t="str">
        <f>IF(A1812="","",IFERROR(INDEX(Tanggal,MATCH('Buku Besar'!A1812,Akun,0)),""))</f>
        <v/>
      </c>
      <c r="C1812" s="2" t="str">
        <f>IF(A1812="","",IFERROR(INDEX(Keterangan,MATCH('Buku Besar'!A1812,Akun,0)),""))</f>
        <v/>
      </c>
      <c r="D1812" s="2" t="str">
        <f>IF(A1812="","",IFERROR(INDEX(Reff,MATCH('Buku Besar'!A1812,Akun,0)),""))</f>
        <v/>
      </c>
      <c r="E1812" s="331" t="str">
        <f>IF(A1812="","",IFERROR(INDEX(Penerimaan,MATCH('Buku Besar'!A1812,Akun,0)),""))</f>
        <v/>
      </c>
      <c r="F1812" s="331" t="str">
        <f>IF(A1812="","",IFERROR(INDEX(Pengeluaran,MATCH('Buku Besar'!A1812,Akun,0)),""))</f>
        <v/>
      </c>
      <c r="H1812" s="91" t="str">
        <f t="shared" si="57"/>
        <v/>
      </c>
      <c r="I1812" s="330" t="str">
        <f>IF(H1812="","",IFERROR(INDEX(Tanggal1,MATCH('Buku Besar'!H1812,Akun1,0)),""))</f>
        <v/>
      </c>
      <c r="J1812" s="2" t="str">
        <f>IF(H1812="","",IFERROR(INDEX(Keterangan1,MATCH('Buku Besar'!H1812,Akun1,0)),""))</f>
        <v/>
      </c>
      <c r="K1812" s="2" t="str">
        <f>IF(H1812="","",IFERROR(INDEX(Reff1,MATCH('Buku Besar'!H1812,Akun1,0)),""))</f>
        <v/>
      </c>
      <c r="L1812" s="331" t="str">
        <f>IF(H1812="","",IFERROR(INDEX(Penerimaan1,MATCH('Buku Besar'!H1812,Akun1,0)),""))</f>
        <v/>
      </c>
      <c r="M1812" s="331" t="str">
        <f>IF(H1812="","",IFERROR(INDEX(Pengeluaran1,MATCH('Buku Besar'!H1812,Akun1,0)),""))</f>
        <v/>
      </c>
    </row>
    <row r="1813" spans="1:13" x14ac:dyDescent="0.25">
      <c r="A1813" s="91" t="str">
        <f t="shared" si="56"/>
        <v/>
      </c>
      <c r="B1813" s="330" t="str">
        <f>IF(A1813="","",IFERROR(INDEX(Tanggal,MATCH('Buku Besar'!A1813,Akun,0)),""))</f>
        <v/>
      </c>
      <c r="C1813" s="2" t="str">
        <f>IF(A1813="","",IFERROR(INDEX(Keterangan,MATCH('Buku Besar'!A1813,Akun,0)),""))</f>
        <v/>
      </c>
      <c r="D1813" s="2" t="str">
        <f>IF(A1813="","",IFERROR(INDEX(Reff,MATCH('Buku Besar'!A1813,Akun,0)),""))</f>
        <v/>
      </c>
      <c r="E1813" s="331" t="str">
        <f>IF(A1813="","",IFERROR(INDEX(Penerimaan,MATCH('Buku Besar'!A1813,Akun,0)),""))</f>
        <v/>
      </c>
      <c r="F1813" s="331" t="str">
        <f>IF(A1813="","",IFERROR(INDEX(Pengeluaran,MATCH('Buku Besar'!A1813,Akun,0)),""))</f>
        <v/>
      </c>
      <c r="H1813" s="91" t="str">
        <f t="shared" si="57"/>
        <v/>
      </c>
      <c r="I1813" s="330" t="str">
        <f>IF(H1813="","",IFERROR(INDEX(Tanggal1,MATCH('Buku Besar'!H1813,Akun1,0)),""))</f>
        <v/>
      </c>
      <c r="J1813" s="2" t="str">
        <f>IF(H1813="","",IFERROR(INDEX(Keterangan1,MATCH('Buku Besar'!H1813,Akun1,0)),""))</f>
        <v/>
      </c>
      <c r="K1813" s="2" t="str">
        <f>IF(H1813="","",IFERROR(INDEX(Reff1,MATCH('Buku Besar'!H1813,Akun1,0)),""))</f>
        <v/>
      </c>
      <c r="L1813" s="331" t="str">
        <f>IF(H1813="","",IFERROR(INDEX(Penerimaan1,MATCH('Buku Besar'!H1813,Akun1,0)),""))</f>
        <v/>
      </c>
      <c r="M1813" s="331" t="str">
        <f>IF(H1813="","",IFERROR(INDEX(Pengeluaran1,MATCH('Buku Besar'!H1813,Akun1,0)),""))</f>
        <v/>
      </c>
    </row>
    <row r="1814" spans="1:13" x14ac:dyDescent="0.25">
      <c r="A1814" s="91" t="str">
        <f t="shared" si="56"/>
        <v/>
      </c>
      <c r="B1814" s="330" t="str">
        <f>IF(A1814="","",IFERROR(INDEX(Tanggal,MATCH('Buku Besar'!A1814,Akun,0)),""))</f>
        <v/>
      </c>
      <c r="C1814" s="2" t="str">
        <f>IF(A1814="","",IFERROR(INDEX(Keterangan,MATCH('Buku Besar'!A1814,Akun,0)),""))</f>
        <v/>
      </c>
      <c r="D1814" s="2" t="str">
        <f>IF(A1814="","",IFERROR(INDEX(Reff,MATCH('Buku Besar'!A1814,Akun,0)),""))</f>
        <v/>
      </c>
      <c r="E1814" s="331" t="str">
        <f>IF(A1814="","",IFERROR(INDEX(Penerimaan,MATCH('Buku Besar'!A1814,Akun,0)),""))</f>
        <v/>
      </c>
      <c r="F1814" s="331" t="str">
        <f>IF(A1814="","",IFERROR(INDEX(Pengeluaran,MATCH('Buku Besar'!A1814,Akun,0)),""))</f>
        <v/>
      </c>
      <c r="H1814" s="91" t="str">
        <f t="shared" si="57"/>
        <v/>
      </c>
      <c r="I1814" s="330" t="str">
        <f>IF(H1814="","",IFERROR(INDEX(Tanggal1,MATCH('Buku Besar'!H1814,Akun1,0)),""))</f>
        <v/>
      </c>
      <c r="J1814" s="2" t="str">
        <f>IF(H1814="","",IFERROR(INDEX(Keterangan1,MATCH('Buku Besar'!H1814,Akun1,0)),""))</f>
        <v/>
      </c>
      <c r="K1814" s="2" t="str">
        <f>IF(H1814="","",IFERROR(INDEX(Reff1,MATCH('Buku Besar'!H1814,Akun1,0)),""))</f>
        <v/>
      </c>
      <c r="L1814" s="331" t="str">
        <f>IF(H1814="","",IFERROR(INDEX(Penerimaan1,MATCH('Buku Besar'!H1814,Akun1,0)),""))</f>
        <v/>
      </c>
      <c r="M1814" s="331" t="str">
        <f>IF(H1814="","",IFERROR(INDEX(Pengeluaran1,MATCH('Buku Besar'!H1814,Akun1,0)),""))</f>
        <v/>
      </c>
    </row>
    <row r="1815" spans="1:13" x14ac:dyDescent="0.25">
      <c r="A1815" s="91" t="str">
        <f t="shared" si="56"/>
        <v/>
      </c>
      <c r="B1815" s="330" t="str">
        <f>IF(A1815="","",IFERROR(INDEX(Tanggal,MATCH('Buku Besar'!A1815,Akun,0)),""))</f>
        <v/>
      </c>
      <c r="C1815" s="2" t="str">
        <f>IF(A1815="","",IFERROR(INDEX(Keterangan,MATCH('Buku Besar'!A1815,Akun,0)),""))</f>
        <v/>
      </c>
      <c r="D1815" s="2" t="str">
        <f>IF(A1815="","",IFERROR(INDEX(Reff,MATCH('Buku Besar'!A1815,Akun,0)),""))</f>
        <v/>
      </c>
      <c r="E1815" s="331" t="str">
        <f>IF(A1815="","",IFERROR(INDEX(Penerimaan,MATCH('Buku Besar'!A1815,Akun,0)),""))</f>
        <v/>
      </c>
      <c r="F1815" s="331" t="str">
        <f>IF(A1815="","",IFERROR(INDEX(Pengeluaran,MATCH('Buku Besar'!A1815,Akun,0)),""))</f>
        <v/>
      </c>
      <c r="H1815" s="91" t="str">
        <f t="shared" si="57"/>
        <v/>
      </c>
      <c r="I1815" s="330" t="str">
        <f>IF(H1815="","",IFERROR(INDEX(Tanggal1,MATCH('Buku Besar'!H1815,Akun1,0)),""))</f>
        <v/>
      </c>
      <c r="J1815" s="2" t="str">
        <f>IF(H1815="","",IFERROR(INDEX(Keterangan1,MATCH('Buku Besar'!H1815,Akun1,0)),""))</f>
        <v/>
      </c>
      <c r="K1815" s="2" t="str">
        <f>IF(H1815="","",IFERROR(INDEX(Reff1,MATCH('Buku Besar'!H1815,Akun1,0)),""))</f>
        <v/>
      </c>
      <c r="L1815" s="331" t="str">
        <f>IF(H1815="","",IFERROR(INDEX(Penerimaan1,MATCH('Buku Besar'!H1815,Akun1,0)),""))</f>
        <v/>
      </c>
      <c r="M1815" s="331" t="str">
        <f>IF(H1815="","",IFERROR(INDEX(Pengeluaran1,MATCH('Buku Besar'!H1815,Akun1,0)),""))</f>
        <v/>
      </c>
    </row>
    <row r="1816" spans="1:13" x14ac:dyDescent="0.25">
      <c r="A1816" s="91" t="str">
        <f t="shared" si="56"/>
        <v/>
      </c>
      <c r="B1816" s="330" t="str">
        <f>IF(A1816="","",IFERROR(INDEX(Tanggal,MATCH('Buku Besar'!A1816,Akun,0)),""))</f>
        <v/>
      </c>
      <c r="C1816" s="2" t="str">
        <f>IF(A1816="","",IFERROR(INDEX(Keterangan,MATCH('Buku Besar'!A1816,Akun,0)),""))</f>
        <v/>
      </c>
      <c r="D1816" s="2" t="str">
        <f>IF(A1816="","",IFERROR(INDEX(Reff,MATCH('Buku Besar'!A1816,Akun,0)),""))</f>
        <v/>
      </c>
      <c r="E1816" s="331" t="str">
        <f>IF(A1816="","",IFERROR(INDEX(Penerimaan,MATCH('Buku Besar'!A1816,Akun,0)),""))</f>
        <v/>
      </c>
      <c r="F1816" s="331" t="str">
        <f>IF(A1816="","",IFERROR(INDEX(Pengeluaran,MATCH('Buku Besar'!A1816,Akun,0)),""))</f>
        <v/>
      </c>
      <c r="H1816" s="91" t="str">
        <f t="shared" si="57"/>
        <v/>
      </c>
      <c r="I1816" s="330" t="str">
        <f>IF(H1816="","",IFERROR(INDEX(Tanggal1,MATCH('Buku Besar'!H1816,Akun1,0)),""))</f>
        <v/>
      </c>
      <c r="J1816" s="2" t="str">
        <f>IF(H1816="","",IFERROR(INDEX(Keterangan1,MATCH('Buku Besar'!H1816,Akun1,0)),""))</f>
        <v/>
      </c>
      <c r="K1816" s="2" t="str">
        <f>IF(H1816="","",IFERROR(INDEX(Reff1,MATCH('Buku Besar'!H1816,Akun1,0)),""))</f>
        <v/>
      </c>
      <c r="L1816" s="331" t="str">
        <f>IF(H1816="","",IFERROR(INDEX(Penerimaan1,MATCH('Buku Besar'!H1816,Akun1,0)),""))</f>
        <v/>
      </c>
      <c r="M1816" s="331" t="str">
        <f>IF(H1816="","",IFERROR(INDEX(Pengeluaran1,MATCH('Buku Besar'!H1816,Akun1,0)),""))</f>
        <v/>
      </c>
    </row>
    <row r="1817" spans="1:13" x14ac:dyDescent="0.25">
      <c r="A1817" s="91" t="str">
        <f t="shared" si="56"/>
        <v/>
      </c>
      <c r="B1817" s="330" t="str">
        <f>IF(A1817="","",IFERROR(INDEX(Tanggal,MATCH('Buku Besar'!A1817,Akun,0)),""))</f>
        <v/>
      </c>
      <c r="C1817" s="2" t="str">
        <f>IF(A1817="","",IFERROR(INDEX(Keterangan,MATCH('Buku Besar'!A1817,Akun,0)),""))</f>
        <v/>
      </c>
      <c r="D1817" s="2" t="str">
        <f>IF(A1817="","",IFERROR(INDEX(Reff,MATCH('Buku Besar'!A1817,Akun,0)),""))</f>
        <v/>
      </c>
      <c r="E1817" s="331" t="str">
        <f>IF(A1817="","",IFERROR(INDEX(Penerimaan,MATCH('Buku Besar'!A1817,Akun,0)),""))</f>
        <v/>
      </c>
      <c r="F1817" s="331" t="str">
        <f>IF(A1817="","",IFERROR(INDEX(Pengeluaran,MATCH('Buku Besar'!A1817,Akun,0)),""))</f>
        <v/>
      </c>
      <c r="H1817" s="91" t="str">
        <f t="shared" si="57"/>
        <v/>
      </c>
      <c r="I1817" s="330" t="str">
        <f>IF(H1817="","",IFERROR(INDEX(Tanggal1,MATCH('Buku Besar'!H1817,Akun1,0)),""))</f>
        <v/>
      </c>
      <c r="J1817" s="2" t="str">
        <f>IF(H1817="","",IFERROR(INDEX(Keterangan1,MATCH('Buku Besar'!H1817,Akun1,0)),""))</f>
        <v/>
      </c>
      <c r="K1817" s="2" t="str">
        <f>IF(H1817="","",IFERROR(INDEX(Reff1,MATCH('Buku Besar'!H1817,Akun1,0)),""))</f>
        <v/>
      </c>
      <c r="L1817" s="331" t="str">
        <f>IF(H1817="","",IFERROR(INDEX(Penerimaan1,MATCH('Buku Besar'!H1817,Akun1,0)),""))</f>
        <v/>
      </c>
      <c r="M1817" s="331" t="str">
        <f>IF(H1817="","",IFERROR(INDEX(Pengeluaran1,MATCH('Buku Besar'!H1817,Akun1,0)),""))</f>
        <v/>
      </c>
    </row>
    <row r="1818" spans="1:13" x14ac:dyDescent="0.25">
      <c r="A1818" s="91" t="str">
        <f t="shared" si="56"/>
        <v/>
      </c>
      <c r="B1818" s="330" t="str">
        <f>IF(A1818="","",IFERROR(INDEX(Tanggal,MATCH('Buku Besar'!A1818,Akun,0)),""))</f>
        <v/>
      </c>
      <c r="C1818" s="2" t="str">
        <f>IF(A1818="","",IFERROR(INDEX(Keterangan,MATCH('Buku Besar'!A1818,Akun,0)),""))</f>
        <v/>
      </c>
      <c r="D1818" s="2" t="str">
        <f>IF(A1818="","",IFERROR(INDEX(Reff,MATCH('Buku Besar'!A1818,Akun,0)),""))</f>
        <v/>
      </c>
      <c r="E1818" s="331" t="str">
        <f>IF(A1818="","",IFERROR(INDEX(Penerimaan,MATCH('Buku Besar'!A1818,Akun,0)),""))</f>
        <v/>
      </c>
      <c r="F1818" s="331" t="str">
        <f>IF(A1818="","",IFERROR(INDEX(Pengeluaran,MATCH('Buku Besar'!A1818,Akun,0)),""))</f>
        <v/>
      </c>
      <c r="H1818" s="91" t="str">
        <f t="shared" si="57"/>
        <v/>
      </c>
      <c r="I1818" s="330" t="str">
        <f>IF(H1818="","",IFERROR(INDEX(Tanggal1,MATCH('Buku Besar'!H1818,Akun1,0)),""))</f>
        <v/>
      </c>
      <c r="J1818" s="2" t="str">
        <f>IF(H1818="","",IFERROR(INDEX(Keterangan1,MATCH('Buku Besar'!H1818,Akun1,0)),""))</f>
        <v/>
      </c>
      <c r="K1818" s="2" t="str">
        <f>IF(H1818="","",IFERROR(INDEX(Reff1,MATCH('Buku Besar'!H1818,Akun1,0)),""))</f>
        <v/>
      </c>
      <c r="L1818" s="331" t="str">
        <f>IF(H1818="","",IFERROR(INDEX(Penerimaan1,MATCH('Buku Besar'!H1818,Akun1,0)),""))</f>
        <v/>
      </c>
      <c r="M1818" s="331" t="str">
        <f>IF(H1818="","",IFERROR(INDEX(Pengeluaran1,MATCH('Buku Besar'!H1818,Akun1,0)),""))</f>
        <v/>
      </c>
    </row>
    <row r="1819" spans="1:13" x14ac:dyDescent="0.25">
      <c r="A1819" s="91" t="str">
        <f t="shared" si="56"/>
        <v/>
      </c>
      <c r="B1819" s="330" t="str">
        <f>IF(A1819="","",IFERROR(INDEX(Tanggal,MATCH('Buku Besar'!A1819,Akun,0)),""))</f>
        <v/>
      </c>
      <c r="C1819" s="2" t="str">
        <f>IF(A1819="","",IFERROR(INDEX(Keterangan,MATCH('Buku Besar'!A1819,Akun,0)),""))</f>
        <v/>
      </c>
      <c r="D1819" s="2" t="str">
        <f>IF(A1819="","",IFERROR(INDEX(Reff,MATCH('Buku Besar'!A1819,Akun,0)),""))</f>
        <v/>
      </c>
      <c r="E1819" s="331" t="str">
        <f>IF(A1819="","",IFERROR(INDEX(Penerimaan,MATCH('Buku Besar'!A1819,Akun,0)),""))</f>
        <v/>
      </c>
      <c r="F1819" s="331" t="str">
        <f>IF(A1819="","",IFERROR(INDEX(Pengeluaran,MATCH('Buku Besar'!A1819,Akun,0)),""))</f>
        <v/>
      </c>
      <c r="H1819" s="91" t="str">
        <f t="shared" si="57"/>
        <v/>
      </c>
      <c r="I1819" s="330" t="str">
        <f>IF(H1819="","",IFERROR(INDEX(Tanggal1,MATCH('Buku Besar'!H1819,Akun1,0)),""))</f>
        <v/>
      </c>
      <c r="J1819" s="2" t="str">
        <f>IF(H1819="","",IFERROR(INDEX(Keterangan1,MATCH('Buku Besar'!H1819,Akun1,0)),""))</f>
        <v/>
      </c>
      <c r="K1819" s="2" t="str">
        <f>IF(H1819="","",IFERROR(INDEX(Reff1,MATCH('Buku Besar'!H1819,Akun1,0)),""))</f>
        <v/>
      </c>
      <c r="L1819" s="331" t="str">
        <f>IF(H1819="","",IFERROR(INDEX(Penerimaan1,MATCH('Buku Besar'!H1819,Akun1,0)),""))</f>
        <v/>
      </c>
      <c r="M1819" s="331" t="str">
        <f>IF(H1819="","",IFERROR(INDEX(Pengeluaran1,MATCH('Buku Besar'!H1819,Akun1,0)),""))</f>
        <v/>
      </c>
    </row>
    <row r="1820" spans="1:13" x14ac:dyDescent="0.25">
      <c r="A1820" s="91" t="str">
        <f t="shared" si="56"/>
        <v/>
      </c>
      <c r="B1820" s="330" t="str">
        <f>IF(A1820="","",IFERROR(INDEX(Tanggal,MATCH('Buku Besar'!A1820,Akun,0)),""))</f>
        <v/>
      </c>
      <c r="C1820" s="2" t="str">
        <f>IF(A1820="","",IFERROR(INDEX(Keterangan,MATCH('Buku Besar'!A1820,Akun,0)),""))</f>
        <v/>
      </c>
      <c r="D1820" s="2" t="str">
        <f>IF(A1820="","",IFERROR(INDEX(Reff,MATCH('Buku Besar'!A1820,Akun,0)),""))</f>
        <v/>
      </c>
      <c r="E1820" s="331" t="str">
        <f>IF(A1820="","",IFERROR(INDEX(Penerimaan,MATCH('Buku Besar'!A1820,Akun,0)),""))</f>
        <v/>
      </c>
      <c r="F1820" s="331" t="str">
        <f>IF(A1820="","",IFERROR(INDEX(Pengeluaran,MATCH('Buku Besar'!A1820,Akun,0)),""))</f>
        <v/>
      </c>
      <c r="H1820" s="91" t="str">
        <f t="shared" si="57"/>
        <v/>
      </c>
      <c r="I1820" s="330" t="str">
        <f>IF(H1820="","",IFERROR(INDEX(Tanggal1,MATCH('Buku Besar'!H1820,Akun1,0)),""))</f>
        <v/>
      </c>
      <c r="J1820" s="2" t="str">
        <f>IF(H1820="","",IFERROR(INDEX(Keterangan1,MATCH('Buku Besar'!H1820,Akun1,0)),""))</f>
        <v/>
      </c>
      <c r="K1820" s="2" t="str">
        <f>IF(H1820="","",IFERROR(INDEX(Reff1,MATCH('Buku Besar'!H1820,Akun1,0)),""))</f>
        <v/>
      </c>
      <c r="L1820" s="331" t="str">
        <f>IF(H1820="","",IFERROR(INDEX(Penerimaan1,MATCH('Buku Besar'!H1820,Akun1,0)),""))</f>
        <v/>
      </c>
      <c r="M1820" s="331" t="str">
        <f>IF(H1820="","",IFERROR(INDEX(Pengeluaran1,MATCH('Buku Besar'!H1820,Akun1,0)),""))</f>
        <v/>
      </c>
    </row>
    <row r="1821" spans="1:13" x14ac:dyDescent="0.25">
      <c r="A1821" s="91" t="str">
        <f t="shared" si="56"/>
        <v/>
      </c>
      <c r="B1821" s="330" t="str">
        <f>IF(A1821="","",IFERROR(INDEX(Tanggal,MATCH('Buku Besar'!A1821,Akun,0)),""))</f>
        <v/>
      </c>
      <c r="C1821" s="2" t="str">
        <f>IF(A1821="","",IFERROR(INDEX(Keterangan,MATCH('Buku Besar'!A1821,Akun,0)),""))</f>
        <v/>
      </c>
      <c r="D1821" s="2" t="str">
        <f>IF(A1821="","",IFERROR(INDEX(Reff,MATCH('Buku Besar'!A1821,Akun,0)),""))</f>
        <v/>
      </c>
      <c r="E1821" s="331" t="str">
        <f>IF(A1821="","",IFERROR(INDEX(Penerimaan,MATCH('Buku Besar'!A1821,Akun,0)),""))</f>
        <v/>
      </c>
      <c r="F1821" s="331" t="str">
        <f>IF(A1821="","",IFERROR(INDEX(Pengeluaran,MATCH('Buku Besar'!A1821,Akun,0)),""))</f>
        <v/>
      </c>
      <c r="H1821" s="91" t="str">
        <f t="shared" si="57"/>
        <v/>
      </c>
      <c r="I1821" s="330" t="str">
        <f>IF(H1821="","",IFERROR(INDEX(Tanggal1,MATCH('Buku Besar'!H1821,Akun1,0)),""))</f>
        <v/>
      </c>
      <c r="J1821" s="2" t="str">
        <f>IF(H1821="","",IFERROR(INDEX(Keterangan1,MATCH('Buku Besar'!H1821,Akun1,0)),""))</f>
        <v/>
      </c>
      <c r="K1821" s="2" t="str">
        <f>IF(H1821="","",IFERROR(INDEX(Reff1,MATCH('Buku Besar'!H1821,Akun1,0)),""))</f>
        <v/>
      </c>
      <c r="L1821" s="331" t="str">
        <f>IF(H1821="","",IFERROR(INDEX(Penerimaan1,MATCH('Buku Besar'!H1821,Akun1,0)),""))</f>
        <v/>
      </c>
      <c r="M1821" s="331" t="str">
        <f>IF(H1821="","",IFERROR(INDEX(Pengeluaran1,MATCH('Buku Besar'!H1821,Akun1,0)),""))</f>
        <v/>
      </c>
    </row>
    <row r="1822" spans="1:13" x14ac:dyDescent="0.25">
      <c r="A1822" s="91" t="str">
        <f t="shared" si="56"/>
        <v/>
      </c>
      <c r="B1822" s="330" t="str">
        <f>IF(A1822="","",IFERROR(INDEX(Tanggal,MATCH('Buku Besar'!A1822,Akun,0)),""))</f>
        <v/>
      </c>
      <c r="C1822" s="2" t="str">
        <f>IF(A1822="","",IFERROR(INDEX(Keterangan,MATCH('Buku Besar'!A1822,Akun,0)),""))</f>
        <v/>
      </c>
      <c r="D1822" s="2" t="str">
        <f>IF(A1822="","",IFERROR(INDEX(Reff,MATCH('Buku Besar'!A1822,Akun,0)),""))</f>
        <v/>
      </c>
      <c r="E1822" s="331" t="str">
        <f>IF(A1822="","",IFERROR(INDEX(Penerimaan,MATCH('Buku Besar'!A1822,Akun,0)),""))</f>
        <v/>
      </c>
      <c r="F1822" s="331" t="str">
        <f>IF(A1822="","",IFERROR(INDEX(Pengeluaran,MATCH('Buku Besar'!A1822,Akun,0)),""))</f>
        <v/>
      </c>
      <c r="H1822" s="91" t="str">
        <f t="shared" si="57"/>
        <v/>
      </c>
      <c r="I1822" s="330" t="str">
        <f>IF(H1822="","",IFERROR(INDEX(Tanggal1,MATCH('Buku Besar'!H1822,Akun1,0)),""))</f>
        <v/>
      </c>
      <c r="J1822" s="2" t="str">
        <f>IF(H1822="","",IFERROR(INDEX(Keterangan1,MATCH('Buku Besar'!H1822,Akun1,0)),""))</f>
        <v/>
      </c>
      <c r="K1822" s="2" t="str">
        <f>IF(H1822="","",IFERROR(INDEX(Reff1,MATCH('Buku Besar'!H1822,Akun1,0)),""))</f>
        <v/>
      </c>
      <c r="L1822" s="331" t="str">
        <f>IF(H1822="","",IFERROR(INDEX(Penerimaan1,MATCH('Buku Besar'!H1822,Akun1,0)),""))</f>
        <v/>
      </c>
      <c r="M1822" s="331" t="str">
        <f>IF(H1822="","",IFERROR(INDEX(Pengeluaran1,MATCH('Buku Besar'!H1822,Akun1,0)),""))</f>
        <v/>
      </c>
    </row>
    <row r="1823" spans="1:13" x14ac:dyDescent="0.25">
      <c r="A1823" s="91" t="str">
        <f t="shared" si="56"/>
        <v/>
      </c>
      <c r="B1823" s="330" t="str">
        <f>IF(A1823="","",IFERROR(INDEX(Tanggal,MATCH('Buku Besar'!A1823,Akun,0)),""))</f>
        <v/>
      </c>
      <c r="C1823" s="2" t="str">
        <f>IF(A1823="","",IFERROR(INDEX(Keterangan,MATCH('Buku Besar'!A1823,Akun,0)),""))</f>
        <v/>
      </c>
      <c r="D1823" s="2" t="str">
        <f>IF(A1823="","",IFERROR(INDEX(Reff,MATCH('Buku Besar'!A1823,Akun,0)),""))</f>
        <v/>
      </c>
      <c r="E1823" s="331" t="str">
        <f>IF(A1823="","",IFERROR(INDEX(Penerimaan,MATCH('Buku Besar'!A1823,Akun,0)),""))</f>
        <v/>
      </c>
      <c r="F1823" s="331" t="str">
        <f>IF(A1823="","",IFERROR(INDEX(Pengeluaran,MATCH('Buku Besar'!A1823,Akun,0)),""))</f>
        <v/>
      </c>
      <c r="H1823" s="91" t="str">
        <f t="shared" si="57"/>
        <v/>
      </c>
      <c r="I1823" s="330" t="str">
        <f>IF(H1823="","",IFERROR(INDEX(Tanggal1,MATCH('Buku Besar'!H1823,Akun1,0)),""))</f>
        <v/>
      </c>
      <c r="J1823" s="2" t="str">
        <f>IF(H1823="","",IFERROR(INDEX(Keterangan1,MATCH('Buku Besar'!H1823,Akun1,0)),""))</f>
        <v/>
      </c>
      <c r="K1823" s="2" t="str">
        <f>IF(H1823="","",IFERROR(INDEX(Reff1,MATCH('Buku Besar'!H1823,Akun1,0)),""))</f>
        <v/>
      </c>
      <c r="L1823" s="331" t="str">
        <f>IF(H1823="","",IFERROR(INDEX(Penerimaan1,MATCH('Buku Besar'!H1823,Akun1,0)),""))</f>
        <v/>
      </c>
      <c r="M1823" s="331" t="str">
        <f>IF(H1823="","",IFERROR(INDEX(Pengeluaran1,MATCH('Buku Besar'!H1823,Akun1,0)),""))</f>
        <v/>
      </c>
    </row>
    <row r="1824" spans="1:13" x14ac:dyDescent="0.25">
      <c r="A1824" s="91" t="str">
        <f t="shared" si="56"/>
        <v/>
      </c>
      <c r="B1824" s="330" t="str">
        <f>IF(A1824="","",IFERROR(INDEX(Tanggal,MATCH('Buku Besar'!A1824,Akun,0)),""))</f>
        <v/>
      </c>
      <c r="C1824" s="2" t="str">
        <f>IF(A1824="","",IFERROR(INDEX(Keterangan,MATCH('Buku Besar'!A1824,Akun,0)),""))</f>
        <v/>
      </c>
      <c r="D1824" s="2" t="str">
        <f>IF(A1824="","",IFERROR(INDEX(Reff,MATCH('Buku Besar'!A1824,Akun,0)),""))</f>
        <v/>
      </c>
      <c r="E1824" s="331" t="str">
        <f>IF(A1824="","",IFERROR(INDEX(Penerimaan,MATCH('Buku Besar'!A1824,Akun,0)),""))</f>
        <v/>
      </c>
      <c r="F1824" s="331" t="str">
        <f>IF(A1824="","",IFERROR(INDEX(Pengeluaran,MATCH('Buku Besar'!A1824,Akun,0)),""))</f>
        <v/>
      </c>
      <c r="H1824" s="91" t="str">
        <f t="shared" si="57"/>
        <v/>
      </c>
      <c r="I1824" s="330" t="str">
        <f>IF(H1824="","",IFERROR(INDEX(Tanggal1,MATCH('Buku Besar'!H1824,Akun1,0)),""))</f>
        <v/>
      </c>
      <c r="J1824" s="2" t="str">
        <f>IF(H1824="","",IFERROR(INDEX(Keterangan1,MATCH('Buku Besar'!H1824,Akun1,0)),""))</f>
        <v/>
      </c>
      <c r="K1824" s="2" t="str">
        <f>IF(H1824="","",IFERROR(INDEX(Reff1,MATCH('Buku Besar'!H1824,Akun1,0)),""))</f>
        <v/>
      </c>
      <c r="L1824" s="331" t="str">
        <f>IF(H1824="","",IFERROR(INDEX(Penerimaan1,MATCH('Buku Besar'!H1824,Akun1,0)),""))</f>
        <v/>
      </c>
      <c r="M1824" s="331" t="str">
        <f>IF(H1824="","",IFERROR(INDEX(Pengeluaran1,MATCH('Buku Besar'!H1824,Akun1,0)),""))</f>
        <v/>
      </c>
    </row>
    <row r="1825" spans="1:13" x14ac:dyDescent="0.25">
      <c r="A1825" s="91" t="str">
        <f t="shared" si="56"/>
        <v/>
      </c>
      <c r="B1825" s="330" t="str">
        <f>IF(A1825="","",IFERROR(INDEX(Tanggal,MATCH('Buku Besar'!A1825,Akun,0)),""))</f>
        <v/>
      </c>
      <c r="C1825" s="2" t="str">
        <f>IF(A1825="","",IFERROR(INDEX(Keterangan,MATCH('Buku Besar'!A1825,Akun,0)),""))</f>
        <v/>
      </c>
      <c r="D1825" s="2" t="str">
        <f>IF(A1825="","",IFERROR(INDEX(Reff,MATCH('Buku Besar'!A1825,Akun,0)),""))</f>
        <v/>
      </c>
      <c r="E1825" s="331" t="str">
        <f>IF(A1825="","",IFERROR(INDEX(Penerimaan,MATCH('Buku Besar'!A1825,Akun,0)),""))</f>
        <v/>
      </c>
      <c r="F1825" s="331" t="str">
        <f>IF(A1825="","",IFERROR(INDEX(Pengeluaran,MATCH('Buku Besar'!A1825,Akun,0)),""))</f>
        <v/>
      </c>
      <c r="H1825" s="91" t="str">
        <f t="shared" si="57"/>
        <v/>
      </c>
      <c r="I1825" s="330" t="str">
        <f>IF(H1825="","",IFERROR(INDEX(Tanggal1,MATCH('Buku Besar'!H1825,Akun1,0)),""))</f>
        <v/>
      </c>
      <c r="J1825" s="2" t="str">
        <f>IF(H1825="","",IFERROR(INDEX(Keterangan1,MATCH('Buku Besar'!H1825,Akun1,0)),""))</f>
        <v/>
      </c>
      <c r="K1825" s="2" t="str">
        <f>IF(H1825="","",IFERROR(INDEX(Reff1,MATCH('Buku Besar'!H1825,Akun1,0)),""))</f>
        <v/>
      </c>
      <c r="L1825" s="331" t="str">
        <f>IF(H1825="","",IFERROR(INDEX(Penerimaan1,MATCH('Buku Besar'!H1825,Akun1,0)),""))</f>
        <v/>
      </c>
      <c r="M1825" s="331" t="str">
        <f>IF(H1825="","",IFERROR(INDEX(Pengeluaran1,MATCH('Buku Besar'!H1825,Akun1,0)),""))</f>
        <v/>
      </c>
    </row>
    <row r="1826" spans="1:13" x14ac:dyDescent="0.25">
      <c r="A1826" s="91" t="str">
        <f t="shared" si="56"/>
        <v/>
      </c>
      <c r="B1826" s="330" t="str">
        <f>IF(A1826="","",IFERROR(INDEX(Tanggal,MATCH('Buku Besar'!A1826,Akun,0)),""))</f>
        <v/>
      </c>
      <c r="C1826" s="2" t="str">
        <f>IF(A1826="","",IFERROR(INDEX(Keterangan,MATCH('Buku Besar'!A1826,Akun,0)),""))</f>
        <v/>
      </c>
      <c r="D1826" s="2" t="str">
        <f>IF(A1826="","",IFERROR(INDEX(Reff,MATCH('Buku Besar'!A1826,Akun,0)),""))</f>
        <v/>
      </c>
      <c r="E1826" s="331" t="str">
        <f>IF(A1826="","",IFERROR(INDEX(Penerimaan,MATCH('Buku Besar'!A1826,Akun,0)),""))</f>
        <v/>
      </c>
      <c r="F1826" s="331" t="str">
        <f>IF(A1826="","",IFERROR(INDEX(Pengeluaran,MATCH('Buku Besar'!A1826,Akun,0)),""))</f>
        <v/>
      </c>
      <c r="H1826" s="91" t="str">
        <f t="shared" si="57"/>
        <v/>
      </c>
      <c r="I1826" s="330" t="str">
        <f>IF(H1826="","",IFERROR(INDEX(Tanggal1,MATCH('Buku Besar'!H1826,Akun1,0)),""))</f>
        <v/>
      </c>
      <c r="J1826" s="2" t="str">
        <f>IF(H1826="","",IFERROR(INDEX(Keterangan1,MATCH('Buku Besar'!H1826,Akun1,0)),""))</f>
        <v/>
      </c>
      <c r="K1826" s="2" t="str">
        <f>IF(H1826="","",IFERROR(INDEX(Reff1,MATCH('Buku Besar'!H1826,Akun1,0)),""))</f>
        <v/>
      </c>
      <c r="L1826" s="331" t="str">
        <f>IF(H1826="","",IFERROR(INDEX(Penerimaan1,MATCH('Buku Besar'!H1826,Akun1,0)),""))</f>
        <v/>
      </c>
      <c r="M1826" s="331" t="str">
        <f>IF(H1826="","",IFERROR(INDEX(Pengeluaran1,MATCH('Buku Besar'!H1826,Akun1,0)),""))</f>
        <v/>
      </c>
    </row>
    <row r="1827" spans="1:13" x14ac:dyDescent="0.25">
      <c r="A1827" s="91" t="str">
        <f t="shared" si="56"/>
        <v/>
      </c>
      <c r="B1827" s="330" t="str">
        <f>IF(A1827="","",IFERROR(INDEX(Tanggal,MATCH('Buku Besar'!A1827,Akun,0)),""))</f>
        <v/>
      </c>
      <c r="C1827" s="2" t="str">
        <f>IF(A1827="","",IFERROR(INDEX(Keterangan,MATCH('Buku Besar'!A1827,Akun,0)),""))</f>
        <v/>
      </c>
      <c r="D1827" s="2" t="str">
        <f>IF(A1827="","",IFERROR(INDEX(Reff,MATCH('Buku Besar'!A1827,Akun,0)),""))</f>
        <v/>
      </c>
      <c r="E1827" s="331" t="str">
        <f>IF(A1827="","",IFERROR(INDEX(Penerimaan,MATCH('Buku Besar'!A1827,Akun,0)),""))</f>
        <v/>
      </c>
      <c r="F1827" s="331" t="str">
        <f>IF(A1827="","",IFERROR(INDEX(Pengeluaran,MATCH('Buku Besar'!A1827,Akun,0)),""))</f>
        <v/>
      </c>
      <c r="H1827" s="91" t="str">
        <f t="shared" si="57"/>
        <v/>
      </c>
      <c r="I1827" s="330" t="str">
        <f>IF(H1827="","",IFERROR(INDEX(Tanggal1,MATCH('Buku Besar'!H1827,Akun1,0)),""))</f>
        <v/>
      </c>
      <c r="J1827" s="2" t="str">
        <f>IF(H1827="","",IFERROR(INDEX(Keterangan1,MATCH('Buku Besar'!H1827,Akun1,0)),""))</f>
        <v/>
      </c>
      <c r="K1827" s="2" t="str">
        <f>IF(H1827="","",IFERROR(INDEX(Reff1,MATCH('Buku Besar'!H1827,Akun1,0)),""))</f>
        <v/>
      </c>
      <c r="L1827" s="331" t="str">
        <f>IF(H1827="","",IFERROR(INDEX(Penerimaan1,MATCH('Buku Besar'!H1827,Akun1,0)),""))</f>
        <v/>
      </c>
      <c r="M1827" s="331" t="str">
        <f>IF(H1827="","",IFERROR(INDEX(Pengeluaran1,MATCH('Buku Besar'!H1827,Akun1,0)),""))</f>
        <v/>
      </c>
    </row>
    <row r="1828" spans="1:13" x14ac:dyDescent="0.25">
      <c r="A1828" s="91" t="str">
        <f t="shared" si="56"/>
        <v/>
      </c>
      <c r="B1828" s="330" t="str">
        <f>IF(A1828="","",IFERROR(INDEX(Tanggal,MATCH('Buku Besar'!A1828,Akun,0)),""))</f>
        <v/>
      </c>
      <c r="C1828" s="2" t="str">
        <f>IF(A1828="","",IFERROR(INDEX(Keterangan,MATCH('Buku Besar'!A1828,Akun,0)),""))</f>
        <v/>
      </c>
      <c r="D1828" s="2" t="str">
        <f>IF(A1828="","",IFERROR(INDEX(Reff,MATCH('Buku Besar'!A1828,Akun,0)),""))</f>
        <v/>
      </c>
      <c r="E1828" s="331" t="str">
        <f>IF(A1828="","",IFERROR(INDEX(Penerimaan,MATCH('Buku Besar'!A1828,Akun,0)),""))</f>
        <v/>
      </c>
      <c r="F1828" s="331" t="str">
        <f>IF(A1828="","",IFERROR(INDEX(Pengeluaran,MATCH('Buku Besar'!A1828,Akun,0)),""))</f>
        <v/>
      </c>
      <c r="H1828" s="91" t="str">
        <f t="shared" si="57"/>
        <v/>
      </c>
      <c r="I1828" s="330" t="str">
        <f>IF(H1828="","",IFERROR(INDEX(Tanggal1,MATCH('Buku Besar'!H1828,Akun1,0)),""))</f>
        <v/>
      </c>
      <c r="J1828" s="2" t="str">
        <f>IF(H1828="","",IFERROR(INDEX(Keterangan1,MATCH('Buku Besar'!H1828,Akun1,0)),""))</f>
        <v/>
      </c>
      <c r="K1828" s="2" t="str">
        <f>IF(H1828="","",IFERROR(INDEX(Reff1,MATCH('Buku Besar'!H1828,Akun1,0)),""))</f>
        <v/>
      </c>
      <c r="L1828" s="331" t="str">
        <f>IF(H1828="","",IFERROR(INDEX(Penerimaan1,MATCH('Buku Besar'!H1828,Akun1,0)),""))</f>
        <v/>
      </c>
      <c r="M1828" s="331" t="str">
        <f>IF(H1828="","",IFERROR(INDEX(Pengeluaran1,MATCH('Buku Besar'!H1828,Akun1,0)),""))</f>
        <v/>
      </c>
    </row>
    <row r="1829" spans="1:13" x14ac:dyDescent="0.25">
      <c r="A1829" s="91" t="str">
        <f t="shared" si="56"/>
        <v/>
      </c>
      <c r="B1829" s="330" t="str">
        <f>IF(A1829="","",IFERROR(INDEX(Tanggal,MATCH('Buku Besar'!A1829,Akun,0)),""))</f>
        <v/>
      </c>
      <c r="C1829" s="2" t="str">
        <f>IF(A1829="","",IFERROR(INDEX(Keterangan,MATCH('Buku Besar'!A1829,Akun,0)),""))</f>
        <v/>
      </c>
      <c r="D1829" s="2" t="str">
        <f>IF(A1829="","",IFERROR(INDEX(Reff,MATCH('Buku Besar'!A1829,Akun,0)),""))</f>
        <v/>
      </c>
      <c r="E1829" s="331" t="str">
        <f>IF(A1829="","",IFERROR(INDEX(Penerimaan,MATCH('Buku Besar'!A1829,Akun,0)),""))</f>
        <v/>
      </c>
      <c r="F1829" s="331" t="str">
        <f>IF(A1829="","",IFERROR(INDEX(Pengeluaran,MATCH('Buku Besar'!A1829,Akun,0)),""))</f>
        <v/>
      </c>
      <c r="H1829" s="91" t="str">
        <f t="shared" si="57"/>
        <v/>
      </c>
      <c r="I1829" s="330" t="str">
        <f>IF(H1829="","",IFERROR(INDEX(Tanggal1,MATCH('Buku Besar'!H1829,Akun1,0)),""))</f>
        <v/>
      </c>
      <c r="J1829" s="2" t="str">
        <f>IF(H1829="","",IFERROR(INDEX(Keterangan1,MATCH('Buku Besar'!H1829,Akun1,0)),""))</f>
        <v/>
      </c>
      <c r="K1829" s="2" t="str">
        <f>IF(H1829="","",IFERROR(INDEX(Reff1,MATCH('Buku Besar'!H1829,Akun1,0)),""))</f>
        <v/>
      </c>
      <c r="L1829" s="331" t="str">
        <f>IF(H1829="","",IFERROR(INDEX(Penerimaan1,MATCH('Buku Besar'!H1829,Akun1,0)),""))</f>
        <v/>
      </c>
      <c r="M1829" s="331" t="str">
        <f>IF(H1829="","",IFERROR(INDEX(Pengeluaran1,MATCH('Buku Besar'!H1829,Akun1,0)),""))</f>
        <v/>
      </c>
    </row>
    <row r="1830" spans="1:13" x14ac:dyDescent="0.25">
      <c r="A1830" s="91" t="str">
        <f t="shared" si="56"/>
        <v/>
      </c>
      <c r="B1830" s="330" t="str">
        <f>IF(A1830="","",IFERROR(INDEX(Tanggal,MATCH('Buku Besar'!A1830,Akun,0)),""))</f>
        <v/>
      </c>
      <c r="C1830" s="2" t="str">
        <f>IF(A1830="","",IFERROR(INDEX(Keterangan,MATCH('Buku Besar'!A1830,Akun,0)),""))</f>
        <v/>
      </c>
      <c r="D1830" s="2" t="str">
        <f>IF(A1830="","",IFERROR(INDEX(Reff,MATCH('Buku Besar'!A1830,Akun,0)),""))</f>
        <v/>
      </c>
      <c r="E1830" s="331" t="str">
        <f>IF(A1830="","",IFERROR(INDEX(Penerimaan,MATCH('Buku Besar'!A1830,Akun,0)),""))</f>
        <v/>
      </c>
      <c r="F1830" s="331" t="str">
        <f>IF(A1830="","",IFERROR(INDEX(Pengeluaran,MATCH('Buku Besar'!A1830,Akun,0)),""))</f>
        <v/>
      </c>
      <c r="H1830" s="91" t="str">
        <f t="shared" si="57"/>
        <v/>
      </c>
      <c r="I1830" s="330" t="str">
        <f>IF(H1830="","",IFERROR(INDEX(Tanggal1,MATCH('Buku Besar'!H1830,Akun1,0)),""))</f>
        <v/>
      </c>
      <c r="J1830" s="2" t="str">
        <f>IF(H1830="","",IFERROR(INDEX(Keterangan1,MATCH('Buku Besar'!H1830,Akun1,0)),""))</f>
        <v/>
      </c>
      <c r="K1830" s="2" t="str">
        <f>IF(H1830="","",IFERROR(INDEX(Reff1,MATCH('Buku Besar'!H1830,Akun1,0)),""))</f>
        <v/>
      </c>
      <c r="L1830" s="331" t="str">
        <f>IF(H1830="","",IFERROR(INDEX(Penerimaan1,MATCH('Buku Besar'!H1830,Akun1,0)),""))</f>
        <v/>
      </c>
      <c r="M1830" s="331" t="str">
        <f>IF(H1830="","",IFERROR(INDEX(Pengeluaran1,MATCH('Buku Besar'!H1830,Akun1,0)),""))</f>
        <v/>
      </c>
    </row>
    <row r="1831" spans="1:13" x14ac:dyDescent="0.25">
      <c r="A1831" s="91" t="str">
        <f t="shared" si="56"/>
        <v/>
      </c>
      <c r="B1831" s="330" t="str">
        <f>IF(A1831="","",IFERROR(INDEX(Tanggal,MATCH('Buku Besar'!A1831,Akun,0)),""))</f>
        <v/>
      </c>
      <c r="C1831" s="2" t="str">
        <f>IF(A1831="","",IFERROR(INDEX(Keterangan,MATCH('Buku Besar'!A1831,Akun,0)),""))</f>
        <v/>
      </c>
      <c r="D1831" s="2" t="str">
        <f>IF(A1831="","",IFERROR(INDEX(Reff,MATCH('Buku Besar'!A1831,Akun,0)),""))</f>
        <v/>
      </c>
      <c r="E1831" s="331" t="str">
        <f>IF(A1831="","",IFERROR(INDEX(Penerimaan,MATCH('Buku Besar'!A1831,Akun,0)),""))</f>
        <v/>
      </c>
      <c r="F1831" s="331" t="str">
        <f>IF(A1831="","",IFERROR(INDEX(Pengeluaran,MATCH('Buku Besar'!A1831,Akun,0)),""))</f>
        <v/>
      </c>
      <c r="H1831" s="91" t="str">
        <f t="shared" si="57"/>
        <v/>
      </c>
      <c r="I1831" s="330" t="str">
        <f>IF(H1831="","",IFERROR(INDEX(Tanggal1,MATCH('Buku Besar'!H1831,Akun1,0)),""))</f>
        <v/>
      </c>
      <c r="J1831" s="2" t="str">
        <f>IF(H1831="","",IFERROR(INDEX(Keterangan1,MATCH('Buku Besar'!H1831,Akun1,0)),""))</f>
        <v/>
      </c>
      <c r="K1831" s="2" t="str">
        <f>IF(H1831="","",IFERROR(INDEX(Reff1,MATCH('Buku Besar'!H1831,Akun1,0)),""))</f>
        <v/>
      </c>
      <c r="L1831" s="331" t="str">
        <f>IF(H1831="","",IFERROR(INDEX(Penerimaan1,MATCH('Buku Besar'!H1831,Akun1,0)),""))</f>
        <v/>
      </c>
      <c r="M1831" s="331" t="str">
        <f>IF(H1831="","",IFERROR(INDEX(Pengeluaran1,MATCH('Buku Besar'!H1831,Akun1,0)),""))</f>
        <v/>
      </c>
    </row>
    <row r="1832" spans="1:13" x14ac:dyDescent="0.25">
      <c r="A1832" s="91" t="str">
        <f t="shared" si="56"/>
        <v/>
      </c>
      <c r="B1832" s="330" t="str">
        <f>IF(A1832="","",IFERROR(INDEX(Tanggal,MATCH('Buku Besar'!A1832,Akun,0)),""))</f>
        <v/>
      </c>
      <c r="C1832" s="2" t="str">
        <f>IF(A1832="","",IFERROR(INDEX(Keterangan,MATCH('Buku Besar'!A1832,Akun,0)),""))</f>
        <v/>
      </c>
      <c r="D1832" s="2" t="str">
        <f>IF(A1832="","",IFERROR(INDEX(Reff,MATCH('Buku Besar'!A1832,Akun,0)),""))</f>
        <v/>
      </c>
      <c r="E1832" s="331" t="str">
        <f>IF(A1832="","",IFERROR(INDEX(Penerimaan,MATCH('Buku Besar'!A1832,Akun,0)),""))</f>
        <v/>
      </c>
      <c r="F1832" s="331" t="str">
        <f>IF(A1832="","",IFERROR(INDEX(Pengeluaran,MATCH('Buku Besar'!A1832,Akun,0)),""))</f>
        <v/>
      </c>
      <c r="H1832" s="91" t="str">
        <f t="shared" si="57"/>
        <v/>
      </c>
      <c r="I1832" s="330" t="str">
        <f>IF(H1832="","",IFERROR(INDEX(Tanggal1,MATCH('Buku Besar'!H1832,Akun1,0)),""))</f>
        <v/>
      </c>
      <c r="J1832" s="2" t="str">
        <f>IF(H1832="","",IFERROR(INDEX(Keterangan1,MATCH('Buku Besar'!H1832,Akun1,0)),""))</f>
        <v/>
      </c>
      <c r="K1832" s="2" t="str">
        <f>IF(H1832="","",IFERROR(INDEX(Reff1,MATCH('Buku Besar'!H1832,Akun1,0)),""))</f>
        <v/>
      </c>
      <c r="L1832" s="331" t="str">
        <f>IF(H1832="","",IFERROR(INDEX(Penerimaan1,MATCH('Buku Besar'!H1832,Akun1,0)),""))</f>
        <v/>
      </c>
      <c r="M1832" s="331" t="str">
        <f>IF(H1832="","",IFERROR(INDEX(Pengeluaran1,MATCH('Buku Besar'!H1832,Akun1,0)),""))</f>
        <v/>
      </c>
    </row>
    <row r="1833" spans="1:13" x14ac:dyDescent="0.25">
      <c r="A1833" s="91" t="str">
        <f t="shared" si="56"/>
        <v/>
      </c>
      <c r="B1833" s="330" t="str">
        <f>IF(A1833="","",IFERROR(INDEX(Tanggal,MATCH('Buku Besar'!A1833,Akun,0)),""))</f>
        <v/>
      </c>
      <c r="C1833" s="2" t="str">
        <f>IF(A1833="","",IFERROR(INDEX(Keterangan,MATCH('Buku Besar'!A1833,Akun,0)),""))</f>
        <v/>
      </c>
      <c r="D1833" s="2" t="str">
        <f>IF(A1833="","",IFERROR(INDEX(Reff,MATCH('Buku Besar'!A1833,Akun,0)),""))</f>
        <v/>
      </c>
      <c r="E1833" s="331" t="str">
        <f>IF(A1833="","",IFERROR(INDEX(Penerimaan,MATCH('Buku Besar'!A1833,Akun,0)),""))</f>
        <v/>
      </c>
      <c r="F1833" s="331" t="str">
        <f>IF(A1833="","",IFERROR(INDEX(Pengeluaran,MATCH('Buku Besar'!A1833,Akun,0)),""))</f>
        <v/>
      </c>
      <c r="H1833" s="91" t="str">
        <f t="shared" si="57"/>
        <v/>
      </c>
      <c r="I1833" s="330" t="str">
        <f>IF(H1833="","",IFERROR(INDEX(Tanggal1,MATCH('Buku Besar'!H1833,Akun1,0)),""))</f>
        <v/>
      </c>
      <c r="J1833" s="2" t="str">
        <f>IF(H1833="","",IFERROR(INDEX(Keterangan1,MATCH('Buku Besar'!H1833,Akun1,0)),""))</f>
        <v/>
      </c>
      <c r="K1833" s="2" t="str">
        <f>IF(H1833="","",IFERROR(INDEX(Reff1,MATCH('Buku Besar'!H1833,Akun1,0)),""))</f>
        <v/>
      </c>
      <c r="L1833" s="331" t="str">
        <f>IF(H1833="","",IFERROR(INDEX(Penerimaan1,MATCH('Buku Besar'!H1833,Akun1,0)),""))</f>
        <v/>
      </c>
      <c r="M1833" s="331" t="str">
        <f>IF(H1833="","",IFERROR(INDEX(Pengeluaran1,MATCH('Buku Besar'!H1833,Akun1,0)),""))</f>
        <v/>
      </c>
    </row>
    <row r="1834" spans="1:13" x14ac:dyDescent="0.25">
      <c r="A1834" s="91" t="str">
        <f t="shared" si="56"/>
        <v/>
      </c>
      <c r="B1834" s="330" t="str">
        <f>IF(A1834="","",IFERROR(INDEX(Tanggal,MATCH('Buku Besar'!A1834,Akun,0)),""))</f>
        <v/>
      </c>
      <c r="C1834" s="2" t="str">
        <f>IF(A1834="","",IFERROR(INDEX(Keterangan,MATCH('Buku Besar'!A1834,Akun,0)),""))</f>
        <v/>
      </c>
      <c r="D1834" s="2" t="str">
        <f>IF(A1834="","",IFERROR(INDEX(Reff,MATCH('Buku Besar'!A1834,Akun,0)),""))</f>
        <v/>
      </c>
      <c r="E1834" s="331" t="str">
        <f>IF(A1834="","",IFERROR(INDEX(Penerimaan,MATCH('Buku Besar'!A1834,Akun,0)),""))</f>
        <v/>
      </c>
      <c r="F1834" s="331" t="str">
        <f>IF(A1834="","",IFERROR(INDEX(Pengeluaran,MATCH('Buku Besar'!A1834,Akun,0)),""))</f>
        <v/>
      </c>
      <c r="H1834" s="91" t="str">
        <f t="shared" si="57"/>
        <v/>
      </c>
      <c r="I1834" s="330" t="str">
        <f>IF(H1834="","",IFERROR(INDEX(Tanggal1,MATCH('Buku Besar'!H1834,Akun1,0)),""))</f>
        <v/>
      </c>
      <c r="J1834" s="2" t="str">
        <f>IF(H1834="","",IFERROR(INDEX(Keterangan1,MATCH('Buku Besar'!H1834,Akun1,0)),""))</f>
        <v/>
      </c>
      <c r="K1834" s="2" t="str">
        <f>IF(H1834="","",IFERROR(INDEX(Reff1,MATCH('Buku Besar'!H1834,Akun1,0)),""))</f>
        <v/>
      </c>
      <c r="L1834" s="331" t="str">
        <f>IF(H1834="","",IFERROR(INDEX(Penerimaan1,MATCH('Buku Besar'!H1834,Akun1,0)),""))</f>
        <v/>
      </c>
      <c r="M1834" s="331" t="str">
        <f>IF(H1834="","",IFERROR(INDEX(Pengeluaran1,MATCH('Buku Besar'!H1834,Akun1,0)),""))</f>
        <v/>
      </c>
    </row>
    <row r="1835" spans="1:13" x14ac:dyDescent="0.25">
      <c r="A1835" s="91" t="str">
        <f t="shared" si="56"/>
        <v/>
      </c>
      <c r="B1835" s="330" t="str">
        <f>IF(A1835="","",IFERROR(INDEX(Tanggal,MATCH('Buku Besar'!A1835,Akun,0)),""))</f>
        <v/>
      </c>
      <c r="C1835" s="2" t="str">
        <f>IF(A1835="","",IFERROR(INDEX(Keterangan,MATCH('Buku Besar'!A1835,Akun,0)),""))</f>
        <v/>
      </c>
      <c r="D1835" s="2" t="str">
        <f>IF(A1835="","",IFERROR(INDEX(Reff,MATCH('Buku Besar'!A1835,Akun,0)),""))</f>
        <v/>
      </c>
      <c r="E1835" s="331" t="str">
        <f>IF(A1835="","",IFERROR(INDEX(Penerimaan,MATCH('Buku Besar'!A1835,Akun,0)),""))</f>
        <v/>
      </c>
      <c r="F1835" s="331" t="str">
        <f>IF(A1835="","",IFERROR(INDEX(Pengeluaran,MATCH('Buku Besar'!A1835,Akun,0)),""))</f>
        <v/>
      </c>
      <c r="H1835" s="91" t="str">
        <f t="shared" si="57"/>
        <v/>
      </c>
      <c r="I1835" s="330" t="str">
        <f>IF(H1835="","",IFERROR(INDEX(Tanggal1,MATCH('Buku Besar'!H1835,Akun1,0)),""))</f>
        <v/>
      </c>
      <c r="J1835" s="2" t="str">
        <f>IF(H1835="","",IFERROR(INDEX(Keterangan1,MATCH('Buku Besar'!H1835,Akun1,0)),""))</f>
        <v/>
      </c>
      <c r="K1835" s="2" t="str">
        <f>IF(H1835="","",IFERROR(INDEX(Reff1,MATCH('Buku Besar'!H1835,Akun1,0)),""))</f>
        <v/>
      </c>
      <c r="L1835" s="331" t="str">
        <f>IF(H1835="","",IFERROR(INDEX(Penerimaan1,MATCH('Buku Besar'!H1835,Akun1,0)),""))</f>
        <v/>
      </c>
      <c r="M1835" s="331" t="str">
        <f>IF(H1835="","",IFERROR(INDEX(Pengeluaran1,MATCH('Buku Besar'!H1835,Akun1,0)),""))</f>
        <v/>
      </c>
    </row>
    <row r="1836" spans="1:13" x14ac:dyDescent="0.25">
      <c r="A1836" s="91" t="str">
        <f t="shared" si="56"/>
        <v/>
      </c>
      <c r="B1836" s="330" t="str">
        <f>IF(A1836="","",IFERROR(INDEX(Tanggal,MATCH('Buku Besar'!A1836,Akun,0)),""))</f>
        <v/>
      </c>
      <c r="C1836" s="2" t="str">
        <f>IF(A1836="","",IFERROR(INDEX(Keterangan,MATCH('Buku Besar'!A1836,Akun,0)),""))</f>
        <v/>
      </c>
      <c r="D1836" s="2" t="str">
        <f>IF(A1836="","",IFERROR(INDEX(Reff,MATCH('Buku Besar'!A1836,Akun,0)),""))</f>
        <v/>
      </c>
      <c r="E1836" s="331" t="str">
        <f>IF(A1836="","",IFERROR(INDEX(Penerimaan,MATCH('Buku Besar'!A1836,Akun,0)),""))</f>
        <v/>
      </c>
      <c r="F1836" s="331" t="str">
        <f>IF(A1836="","",IFERROR(INDEX(Pengeluaran,MATCH('Buku Besar'!A1836,Akun,0)),""))</f>
        <v/>
      </c>
      <c r="H1836" s="91" t="str">
        <f t="shared" si="57"/>
        <v/>
      </c>
      <c r="I1836" s="330" t="str">
        <f>IF(H1836="","",IFERROR(INDEX(Tanggal1,MATCH('Buku Besar'!H1836,Akun1,0)),""))</f>
        <v/>
      </c>
      <c r="J1836" s="2" t="str">
        <f>IF(H1836="","",IFERROR(INDEX(Keterangan1,MATCH('Buku Besar'!H1836,Akun1,0)),""))</f>
        <v/>
      </c>
      <c r="K1836" s="2" t="str">
        <f>IF(H1836="","",IFERROR(INDEX(Reff1,MATCH('Buku Besar'!H1836,Akun1,0)),""))</f>
        <v/>
      </c>
      <c r="L1836" s="331" t="str">
        <f>IF(H1836="","",IFERROR(INDEX(Penerimaan1,MATCH('Buku Besar'!H1836,Akun1,0)),""))</f>
        <v/>
      </c>
      <c r="M1836" s="331" t="str">
        <f>IF(H1836="","",IFERROR(INDEX(Pengeluaran1,MATCH('Buku Besar'!H1836,Akun1,0)),""))</f>
        <v/>
      </c>
    </row>
    <row r="1837" spans="1:13" x14ac:dyDescent="0.25">
      <c r="A1837" s="91" t="str">
        <f t="shared" si="56"/>
        <v/>
      </c>
      <c r="B1837" s="330" t="str">
        <f>IF(A1837="","",IFERROR(INDEX(Tanggal,MATCH('Buku Besar'!A1837,Akun,0)),""))</f>
        <v/>
      </c>
      <c r="C1837" s="2" t="str">
        <f>IF(A1837="","",IFERROR(INDEX(Keterangan,MATCH('Buku Besar'!A1837,Akun,0)),""))</f>
        <v/>
      </c>
      <c r="D1837" s="2" t="str">
        <f>IF(A1837="","",IFERROR(INDEX(Reff,MATCH('Buku Besar'!A1837,Akun,0)),""))</f>
        <v/>
      </c>
      <c r="E1837" s="331" t="str">
        <f>IF(A1837="","",IFERROR(INDEX(Penerimaan,MATCH('Buku Besar'!A1837,Akun,0)),""))</f>
        <v/>
      </c>
      <c r="F1837" s="331" t="str">
        <f>IF(A1837="","",IFERROR(INDEX(Pengeluaran,MATCH('Buku Besar'!A1837,Akun,0)),""))</f>
        <v/>
      </c>
      <c r="H1837" s="91" t="str">
        <f t="shared" si="57"/>
        <v/>
      </c>
      <c r="I1837" s="330" t="str">
        <f>IF(H1837="","",IFERROR(INDEX(Tanggal1,MATCH('Buku Besar'!H1837,Akun1,0)),""))</f>
        <v/>
      </c>
      <c r="J1837" s="2" t="str">
        <f>IF(H1837="","",IFERROR(INDEX(Keterangan1,MATCH('Buku Besar'!H1837,Akun1,0)),""))</f>
        <v/>
      </c>
      <c r="K1837" s="2" t="str">
        <f>IF(H1837="","",IFERROR(INDEX(Reff1,MATCH('Buku Besar'!H1837,Akun1,0)),""))</f>
        <v/>
      </c>
      <c r="L1837" s="331" t="str">
        <f>IF(H1837="","",IFERROR(INDEX(Penerimaan1,MATCH('Buku Besar'!H1837,Akun1,0)),""))</f>
        <v/>
      </c>
      <c r="M1837" s="331" t="str">
        <f>IF(H1837="","",IFERROR(INDEX(Pengeluaran1,MATCH('Buku Besar'!H1837,Akun1,0)),""))</f>
        <v/>
      </c>
    </row>
    <row r="1838" spans="1:13" x14ac:dyDescent="0.25">
      <c r="A1838" s="91" t="str">
        <f t="shared" si="56"/>
        <v/>
      </c>
      <c r="B1838" s="330" t="str">
        <f>IF(A1838="","",IFERROR(INDEX(Tanggal,MATCH('Buku Besar'!A1838,Akun,0)),""))</f>
        <v/>
      </c>
      <c r="C1838" s="2" t="str">
        <f>IF(A1838="","",IFERROR(INDEX(Keterangan,MATCH('Buku Besar'!A1838,Akun,0)),""))</f>
        <v/>
      </c>
      <c r="D1838" s="2" t="str">
        <f>IF(A1838="","",IFERROR(INDEX(Reff,MATCH('Buku Besar'!A1838,Akun,0)),""))</f>
        <v/>
      </c>
      <c r="E1838" s="331" t="str">
        <f>IF(A1838="","",IFERROR(INDEX(Penerimaan,MATCH('Buku Besar'!A1838,Akun,0)),""))</f>
        <v/>
      </c>
      <c r="F1838" s="331" t="str">
        <f>IF(A1838="","",IFERROR(INDEX(Pengeluaran,MATCH('Buku Besar'!A1838,Akun,0)),""))</f>
        <v/>
      </c>
      <c r="H1838" s="91" t="str">
        <f t="shared" si="57"/>
        <v/>
      </c>
      <c r="I1838" s="330" t="str">
        <f>IF(H1838="","",IFERROR(INDEX(Tanggal1,MATCH('Buku Besar'!H1838,Akun1,0)),""))</f>
        <v/>
      </c>
      <c r="J1838" s="2" t="str">
        <f>IF(H1838="","",IFERROR(INDEX(Keterangan1,MATCH('Buku Besar'!H1838,Akun1,0)),""))</f>
        <v/>
      </c>
      <c r="K1838" s="2" t="str">
        <f>IF(H1838="","",IFERROR(INDEX(Reff1,MATCH('Buku Besar'!H1838,Akun1,0)),""))</f>
        <v/>
      </c>
      <c r="L1838" s="331" t="str">
        <f>IF(H1838="","",IFERROR(INDEX(Penerimaan1,MATCH('Buku Besar'!H1838,Akun1,0)),""))</f>
        <v/>
      </c>
      <c r="M1838" s="331" t="str">
        <f>IF(H1838="","",IFERROR(INDEX(Pengeluaran1,MATCH('Buku Besar'!H1838,Akun1,0)),""))</f>
        <v/>
      </c>
    </row>
    <row r="1839" spans="1:13" x14ac:dyDescent="0.25">
      <c r="A1839" s="91" t="str">
        <f t="shared" si="56"/>
        <v/>
      </c>
      <c r="B1839" s="330" t="str">
        <f>IF(A1839="","",IFERROR(INDEX(Tanggal,MATCH('Buku Besar'!A1839,Akun,0)),""))</f>
        <v/>
      </c>
      <c r="C1839" s="2" t="str">
        <f>IF(A1839="","",IFERROR(INDEX(Keterangan,MATCH('Buku Besar'!A1839,Akun,0)),""))</f>
        <v/>
      </c>
      <c r="D1839" s="2" t="str">
        <f>IF(A1839="","",IFERROR(INDEX(Reff,MATCH('Buku Besar'!A1839,Akun,0)),""))</f>
        <v/>
      </c>
      <c r="E1839" s="331" t="str">
        <f>IF(A1839="","",IFERROR(INDEX(Penerimaan,MATCH('Buku Besar'!A1839,Akun,0)),""))</f>
        <v/>
      </c>
      <c r="F1839" s="331" t="str">
        <f>IF(A1839="","",IFERROR(INDEX(Pengeluaran,MATCH('Buku Besar'!A1839,Akun,0)),""))</f>
        <v/>
      </c>
      <c r="H1839" s="91" t="str">
        <f t="shared" si="57"/>
        <v/>
      </c>
      <c r="I1839" s="330" t="str">
        <f>IF(H1839="","",IFERROR(INDEX(Tanggal1,MATCH('Buku Besar'!H1839,Akun1,0)),""))</f>
        <v/>
      </c>
      <c r="J1839" s="2" t="str">
        <f>IF(H1839="","",IFERROR(INDEX(Keterangan1,MATCH('Buku Besar'!H1839,Akun1,0)),""))</f>
        <v/>
      </c>
      <c r="K1839" s="2" t="str">
        <f>IF(H1839="","",IFERROR(INDEX(Reff1,MATCH('Buku Besar'!H1839,Akun1,0)),""))</f>
        <v/>
      </c>
      <c r="L1839" s="331" t="str">
        <f>IF(H1839="","",IFERROR(INDEX(Penerimaan1,MATCH('Buku Besar'!H1839,Akun1,0)),""))</f>
        <v/>
      </c>
      <c r="M1839" s="331" t="str">
        <f>IF(H1839="","",IFERROR(INDEX(Pengeluaran1,MATCH('Buku Besar'!H1839,Akun1,0)),""))</f>
        <v/>
      </c>
    </row>
    <row r="1840" spans="1:13" x14ac:dyDescent="0.25">
      <c r="A1840" s="91" t="str">
        <f t="shared" si="56"/>
        <v/>
      </c>
      <c r="B1840" s="330" t="str">
        <f>IF(A1840="","",IFERROR(INDEX(Tanggal,MATCH('Buku Besar'!A1840,Akun,0)),""))</f>
        <v/>
      </c>
      <c r="C1840" s="2" t="str">
        <f>IF(A1840="","",IFERROR(INDEX(Keterangan,MATCH('Buku Besar'!A1840,Akun,0)),""))</f>
        <v/>
      </c>
      <c r="D1840" s="2" t="str">
        <f>IF(A1840="","",IFERROR(INDEX(Reff,MATCH('Buku Besar'!A1840,Akun,0)),""))</f>
        <v/>
      </c>
      <c r="E1840" s="331" t="str">
        <f>IF(A1840="","",IFERROR(INDEX(Penerimaan,MATCH('Buku Besar'!A1840,Akun,0)),""))</f>
        <v/>
      </c>
      <c r="F1840" s="331" t="str">
        <f>IF(A1840="","",IFERROR(INDEX(Pengeluaran,MATCH('Buku Besar'!A1840,Akun,0)),""))</f>
        <v/>
      </c>
      <c r="H1840" s="91" t="str">
        <f t="shared" si="57"/>
        <v/>
      </c>
      <c r="I1840" s="330" t="str">
        <f>IF(H1840="","",IFERROR(INDEX(Tanggal1,MATCH('Buku Besar'!H1840,Akun1,0)),""))</f>
        <v/>
      </c>
      <c r="J1840" s="2" t="str">
        <f>IF(H1840="","",IFERROR(INDEX(Keterangan1,MATCH('Buku Besar'!H1840,Akun1,0)),""))</f>
        <v/>
      </c>
      <c r="K1840" s="2" t="str">
        <f>IF(H1840="","",IFERROR(INDEX(Reff1,MATCH('Buku Besar'!H1840,Akun1,0)),""))</f>
        <v/>
      </c>
      <c r="L1840" s="331" t="str">
        <f>IF(H1840="","",IFERROR(INDEX(Penerimaan1,MATCH('Buku Besar'!H1840,Akun1,0)),""))</f>
        <v/>
      </c>
      <c r="M1840" s="331" t="str">
        <f>IF(H1840="","",IFERROR(INDEX(Pengeluaran1,MATCH('Buku Besar'!H1840,Akun1,0)),""))</f>
        <v/>
      </c>
    </row>
    <row r="1841" spans="1:13" x14ac:dyDescent="0.25">
      <c r="A1841" s="91" t="str">
        <f t="shared" si="56"/>
        <v/>
      </c>
      <c r="B1841" s="330" t="str">
        <f>IF(A1841="","",IFERROR(INDEX(Tanggal,MATCH('Buku Besar'!A1841,Akun,0)),""))</f>
        <v/>
      </c>
      <c r="C1841" s="2" t="str">
        <f>IF(A1841="","",IFERROR(INDEX(Keterangan,MATCH('Buku Besar'!A1841,Akun,0)),""))</f>
        <v/>
      </c>
      <c r="D1841" s="2" t="str">
        <f>IF(A1841="","",IFERROR(INDEX(Reff,MATCH('Buku Besar'!A1841,Akun,0)),""))</f>
        <v/>
      </c>
      <c r="E1841" s="331" t="str">
        <f>IF(A1841="","",IFERROR(INDEX(Penerimaan,MATCH('Buku Besar'!A1841,Akun,0)),""))</f>
        <v/>
      </c>
      <c r="F1841" s="331" t="str">
        <f>IF(A1841="","",IFERROR(INDEX(Pengeluaran,MATCH('Buku Besar'!A1841,Akun,0)),""))</f>
        <v/>
      </c>
      <c r="H1841" s="91" t="str">
        <f t="shared" si="57"/>
        <v/>
      </c>
      <c r="I1841" s="330" t="str">
        <f>IF(H1841="","",IFERROR(INDEX(Tanggal1,MATCH('Buku Besar'!H1841,Akun1,0)),""))</f>
        <v/>
      </c>
      <c r="J1841" s="2" t="str">
        <f>IF(H1841="","",IFERROR(INDEX(Keterangan1,MATCH('Buku Besar'!H1841,Akun1,0)),""))</f>
        <v/>
      </c>
      <c r="K1841" s="2" t="str">
        <f>IF(H1841="","",IFERROR(INDEX(Reff1,MATCH('Buku Besar'!H1841,Akun1,0)),""))</f>
        <v/>
      </c>
      <c r="L1841" s="331" t="str">
        <f>IF(H1841="","",IFERROR(INDEX(Penerimaan1,MATCH('Buku Besar'!H1841,Akun1,0)),""))</f>
        <v/>
      </c>
      <c r="M1841" s="331" t="str">
        <f>IF(H1841="","",IFERROR(INDEX(Pengeluaran1,MATCH('Buku Besar'!H1841,Akun1,0)),""))</f>
        <v/>
      </c>
    </row>
    <row r="1842" spans="1:13" x14ac:dyDescent="0.25">
      <c r="A1842" s="91" t="str">
        <f t="shared" si="56"/>
        <v/>
      </c>
      <c r="B1842" s="330" t="str">
        <f>IF(A1842="","",IFERROR(INDEX(Tanggal,MATCH('Buku Besar'!A1842,Akun,0)),""))</f>
        <v/>
      </c>
      <c r="C1842" s="2" t="str">
        <f>IF(A1842="","",IFERROR(INDEX(Keterangan,MATCH('Buku Besar'!A1842,Akun,0)),""))</f>
        <v/>
      </c>
      <c r="D1842" s="2" t="str">
        <f>IF(A1842="","",IFERROR(INDEX(Reff,MATCH('Buku Besar'!A1842,Akun,0)),""))</f>
        <v/>
      </c>
      <c r="E1842" s="331" t="str">
        <f>IF(A1842="","",IFERROR(INDEX(Penerimaan,MATCH('Buku Besar'!A1842,Akun,0)),""))</f>
        <v/>
      </c>
      <c r="F1842" s="331" t="str">
        <f>IF(A1842="","",IFERROR(INDEX(Pengeluaran,MATCH('Buku Besar'!A1842,Akun,0)),""))</f>
        <v/>
      </c>
      <c r="H1842" s="91" t="str">
        <f t="shared" si="57"/>
        <v/>
      </c>
      <c r="I1842" s="330" t="str">
        <f>IF(H1842="","",IFERROR(INDEX(Tanggal1,MATCH('Buku Besar'!H1842,Akun1,0)),""))</f>
        <v/>
      </c>
      <c r="J1842" s="2" t="str">
        <f>IF(H1842="","",IFERROR(INDEX(Keterangan1,MATCH('Buku Besar'!H1842,Akun1,0)),""))</f>
        <v/>
      </c>
      <c r="K1842" s="2" t="str">
        <f>IF(H1842="","",IFERROR(INDEX(Reff1,MATCH('Buku Besar'!H1842,Akun1,0)),""))</f>
        <v/>
      </c>
      <c r="L1842" s="331" t="str">
        <f>IF(H1842="","",IFERROR(INDEX(Penerimaan1,MATCH('Buku Besar'!H1842,Akun1,0)),""))</f>
        <v/>
      </c>
      <c r="M1842" s="331" t="str">
        <f>IF(H1842="","",IFERROR(INDEX(Pengeluaran1,MATCH('Buku Besar'!H1842,Akun1,0)),""))</f>
        <v/>
      </c>
    </row>
    <row r="1843" spans="1:13" x14ac:dyDescent="0.25">
      <c r="A1843" s="91" t="str">
        <f t="shared" si="56"/>
        <v/>
      </c>
      <c r="B1843" s="330" t="str">
        <f>IF(A1843="","",IFERROR(INDEX(Tanggal,MATCH('Buku Besar'!A1843,Akun,0)),""))</f>
        <v/>
      </c>
      <c r="C1843" s="2" t="str">
        <f>IF(A1843="","",IFERROR(INDEX(Keterangan,MATCH('Buku Besar'!A1843,Akun,0)),""))</f>
        <v/>
      </c>
      <c r="D1843" s="2" t="str">
        <f>IF(A1843="","",IFERROR(INDEX(Reff,MATCH('Buku Besar'!A1843,Akun,0)),""))</f>
        <v/>
      </c>
      <c r="E1843" s="331" t="str">
        <f>IF(A1843="","",IFERROR(INDEX(Penerimaan,MATCH('Buku Besar'!A1843,Akun,0)),""))</f>
        <v/>
      </c>
      <c r="F1843" s="331" t="str">
        <f>IF(A1843="","",IFERROR(INDEX(Pengeluaran,MATCH('Buku Besar'!A1843,Akun,0)),""))</f>
        <v/>
      </c>
      <c r="H1843" s="91" t="str">
        <f t="shared" si="57"/>
        <v/>
      </c>
      <c r="I1843" s="330" t="str">
        <f>IF(H1843="","",IFERROR(INDEX(Tanggal1,MATCH('Buku Besar'!H1843,Akun1,0)),""))</f>
        <v/>
      </c>
      <c r="J1843" s="2" t="str">
        <f>IF(H1843="","",IFERROR(INDEX(Keterangan1,MATCH('Buku Besar'!H1843,Akun1,0)),""))</f>
        <v/>
      </c>
      <c r="K1843" s="2" t="str">
        <f>IF(H1843="","",IFERROR(INDEX(Reff1,MATCH('Buku Besar'!H1843,Akun1,0)),""))</f>
        <v/>
      </c>
      <c r="L1843" s="331" t="str">
        <f>IF(H1843="","",IFERROR(INDEX(Penerimaan1,MATCH('Buku Besar'!H1843,Akun1,0)),""))</f>
        <v/>
      </c>
      <c r="M1843" s="331" t="str">
        <f>IF(H1843="","",IFERROR(INDEX(Pengeluaran1,MATCH('Buku Besar'!H1843,Akun1,0)),""))</f>
        <v/>
      </c>
    </row>
    <row r="1844" spans="1:13" x14ac:dyDescent="0.25">
      <c r="A1844" s="91" t="str">
        <f t="shared" si="56"/>
        <v/>
      </c>
      <c r="B1844" s="330" t="str">
        <f>IF(A1844="","",IFERROR(INDEX(Tanggal,MATCH('Buku Besar'!A1844,Akun,0)),""))</f>
        <v/>
      </c>
      <c r="C1844" s="2" t="str">
        <f>IF(A1844="","",IFERROR(INDEX(Keterangan,MATCH('Buku Besar'!A1844,Akun,0)),""))</f>
        <v/>
      </c>
      <c r="D1844" s="2" t="str">
        <f>IF(A1844="","",IFERROR(INDEX(Reff,MATCH('Buku Besar'!A1844,Akun,0)),""))</f>
        <v/>
      </c>
      <c r="E1844" s="331" t="str">
        <f>IF(A1844="","",IFERROR(INDEX(Penerimaan,MATCH('Buku Besar'!A1844,Akun,0)),""))</f>
        <v/>
      </c>
      <c r="F1844" s="331" t="str">
        <f>IF(A1844="","",IFERROR(INDEX(Pengeluaran,MATCH('Buku Besar'!A1844,Akun,0)),""))</f>
        <v/>
      </c>
      <c r="H1844" s="91" t="str">
        <f t="shared" si="57"/>
        <v/>
      </c>
      <c r="I1844" s="330" t="str">
        <f>IF(H1844="","",IFERROR(INDEX(Tanggal1,MATCH('Buku Besar'!H1844,Akun1,0)),""))</f>
        <v/>
      </c>
      <c r="J1844" s="2" t="str">
        <f>IF(H1844="","",IFERROR(INDEX(Keterangan1,MATCH('Buku Besar'!H1844,Akun1,0)),""))</f>
        <v/>
      </c>
      <c r="K1844" s="2" t="str">
        <f>IF(H1844="","",IFERROR(INDEX(Reff1,MATCH('Buku Besar'!H1844,Akun1,0)),""))</f>
        <v/>
      </c>
      <c r="L1844" s="331" t="str">
        <f>IF(H1844="","",IFERROR(INDEX(Penerimaan1,MATCH('Buku Besar'!H1844,Akun1,0)),""))</f>
        <v/>
      </c>
      <c r="M1844" s="331" t="str">
        <f>IF(H1844="","",IFERROR(INDEX(Pengeluaran1,MATCH('Buku Besar'!H1844,Akun1,0)),""))</f>
        <v/>
      </c>
    </row>
    <row r="1845" spans="1:13" x14ac:dyDescent="0.25">
      <c r="A1845" s="91" t="str">
        <f t="shared" si="56"/>
        <v/>
      </c>
      <c r="B1845" s="330" t="str">
        <f>IF(A1845="","",IFERROR(INDEX(Tanggal,MATCH('Buku Besar'!A1845,Akun,0)),""))</f>
        <v/>
      </c>
      <c r="C1845" s="2" t="str">
        <f>IF(A1845="","",IFERROR(INDEX(Keterangan,MATCH('Buku Besar'!A1845,Akun,0)),""))</f>
        <v/>
      </c>
      <c r="D1845" s="2" t="str">
        <f>IF(A1845="","",IFERROR(INDEX(Reff,MATCH('Buku Besar'!A1845,Akun,0)),""))</f>
        <v/>
      </c>
      <c r="E1845" s="331" t="str">
        <f>IF(A1845="","",IFERROR(INDEX(Penerimaan,MATCH('Buku Besar'!A1845,Akun,0)),""))</f>
        <v/>
      </c>
      <c r="F1845" s="331" t="str">
        <f>IF(A1845="","",IFERROR(INDEX(Pengeluaran,MATCH('Buku Besar'!A1845,Akun,0)),""))</f>
        <v/>
      </c>
      <c r="H1845" s="91" t="str">
        <f t="shared" si="57"/>
        <v/>
      </c>
      <c r="I1845" s="330" t="str">
        <f>IF(H1845="","",IFERROR(INDEX(Tanggal1,MATCH('Buku Besar'!H1845,Akun1,0)),""))</f>
        <v/>
      </c>
      <c r="J1845" s="2" t="str">
        <f>IF(H1845="","",IFERROR(INDEX(Keterangan1,MATCH('Buku Besar'!H1845,Akun1,0)),""))</f>
        <v/>
      </c>
      <c r="K1845" s="2" t="str">
        <f>IF(H1845="","",IFERROR(INDEX(Reff1,MATCH('Buku Besar'!H1845,Akun1,0)),""))</f>
        <v/>
      </c>
      <c r="L1845" s="331" t="str">
        <f>IF(H1845="","",IFERROR(INDEX(Penerimaan1,MATCH('Buku Besar'!H1845,Akun1,0)),""))</f>
        <v/>
      </c>
      <c r="M1845" s="331" t="str">
        <f>IF(H1845="","",IFERROR(INDEX(Pengeluaran1,MATCH('Buku Besar'!H1845,Akun1,0)),""))</f>
        <v/>
      </c>
    </row>
    <row r="1846" spans="1:13" x14ac:dyDescent="0.25">
      <c r="A1846" s="91" t="str">
        <f t="shared" si="56"/>
        <v/>
      </c>
      <c r="B1846" s="330" t="str">
        <f>IF(A1846="","",IFERROR(INDEX(Tanggal,MATCH('Buku Besar'!A1846,Akun,0)),""))</f>
        <v/>
      </c>
      <c r="C1846" s="2" t="str">
        <f>IF(A1846="","",IFERROR(INDEX(Keterangan,MATCH('Buku Besar'!A1846,Akun,0)),""))</f>
        <v/>
      </c>
      <c r="D1846" s="2" t="str">
        <f>IF(A1846="","",IFERROR(INDEX(Reff,MATCH('Buku Besar'!A1846,Akun,0)),""))</f>
        <v/>
      </c>
      <c r="E1846" s="331" t="str">
        <f>IF(A1846="","",IFERROR(INDEX(Penerimaan,MATCH('Buku Besar'!A1846,Akun,0)),""))</f>
        <v/>
      </c>
      <c r="F1846" s="331" t="str">
        <f>IF(A1846="","",IFERROR(INDEX(Pengeluaran,MATCH('Buku Besar'!A1846,Akun,0)),""))</f>
        <v/>
      </c>
      <c r="H1846" s="91" t="str">
        <f t="shared" si="57"/>
        <v/>
      </c>
      <c r="I1846" s="330" t="str">
        <f>IF(H1846="","",IFERROR(INDEX(Tanggal1,MATCH('Buku Besar'!H1846,Akun1,0)),""))</f>
        <v/>
      </c>
      <c r="J1846" s="2" t="str">
        <f>IF(H1846="","",IFERROR(INDEX(Keterangan1,MATCH('Buku Besar'!H1846,Akun1,0)),""))</f>
        <v/>
      </c>
      <c r="K1846" s="2" t="str">
        <f>IF(H1846="","",IFERROR(INDEX(Reff1,MATCH('Buku Besar'!H1846,Akun1,0)),""))</f>
        <v/>
      </c>
      <c r="L1846" s="331" t="str">
        <f>IF(H1846="","",IFERROR(INDEX(Penerimaan1,MATCH('Buku Besar'!H1846,Akun1,0)),""))</f>
        <v/>
      </c>
      <c r="M1846" s="331" t="str">
        <f>IF(H1846="","",IFERROR(INDEX(Pengeluaran1,MATCH('Buku Besar'!H1846,Akun1,0)),""))</f>
        <v/>
      </c>
    </row>
    <row r="1847" spans="1:13" x14ac:dyDescent="0.25">
      <c r="A1847" s="91" t="str">
        <f t="shared" si="56"/>
        <v/>
      </c>
      <c r="B1847" s="330" t="str">
        <f>IF(A1847="","",IFERROR(INDEX(Tanggal,MATCH('Buku Besar'!A1847,Akun,0)),""))</f>
        <v/>
      </c>
      <c r="C1847" s="2" t="str">
        <f>IF(A1847="","",IFERROR(INDEX(Keterangan,MATCH('Buku Besar'!A1847,Akun,0)),""))</f>
        <v/>
      </c>
      <c r="D1847" s="2" t="str">
        <f>IF(A1847="","",IFERROR(INDEX(Reff,MATCH('Buku Besar'!A1847,Akun,0)),""))</f>
        <v/>
      </c>
      <c r="E1847" s="331" t="str">
        <f>IF(A1847="","",IFERROR(INDEX(Penerimaan,MATCH('Buku Besar'!A1847,Akun,0)),""))</f>
        <v/>
      </c>
      <c r="F1847" s="331" t="str">
        <f>IF(A1847="","",IFERROR(INDEX(Pengeluaran,MATCH('Buku Besar'!A1847,Akun,0)),""))</f>
        <v/>
      </c>
      <c r="H1847" s="91" t="str">
        <f t="shared" si="57"/>
        <v/>
      </c>
      <c r="I1847" s="330" t="str">
        <f>IF(H1847="","",IFERROR(INDEX(Tanggal1,MATCH('Buku Besar'!H1847,Akun1,0)),""))</f>
        <v/>
      </c>
      <c r="J1847" s="2" t="str">
        <f>IF(H1847="","",IFERROR(INDEX(Keterangan1,MATCH('Buku Besar'!H1847,Akun1,0)),""))</f>
        <v/>
      </c>
      <c r="K1847" s="2" t="str">
        <f>IF(H1847="","",IFERROR(INDEX(Reff1,MATCH('Buku Besar'!H1847,Akun1,0)),""))</f>
        <v/>
      </c>
      <c r="L1847" s="331" t="str">
        <f>IF(H1847="","",IFERROR(INDEX(Penerimaan1,MATCH('Buku Besar'!H1847,Akun1,0)),""))</f>
        <v/>
      </c>
      <c r="M1847" s="331" t="str">
        <f>IF(H1847="","",IFERROR(INDEX(Pengeluaran1,MATCH('Buku Besar'!H1847,Akun1,0)),""))</f>
        <v/>
      </c>
    </row>
    <row r="1848" spans="1:13" x14ac:dyDescent="0.25">
      <c r="A1848" s="91" t="str">
        <f t="shared" si="56"/>
        <v/>
      </c>
      <c r="B1848" s="330" t="str">
        <f>IF(A1848="","",IFERROR(INDEX(Tanggal,MATCH('Buku Besar'!A1848,Akun,0)),""))</f>
        <v/>
      </c>
      <c r="C1848" s="2" t="str">
        <f>IF(A1848="","",IFERROR(INDEX(Keterangan,MATCH('Buku Besar'!A1848,Akun,0)),""))</f>
        <v/>
      </c>
      <c r="D1848" s="2" t="str">
        <f>IF(A1848="","",IFERROR(INDEX(Reff,MATCH('Buku Besar'!A1848,Akun,0)),""))</f>
        <v/>
      </c>
      <c r="E1848" s="331" t="str">
        <f>IF(A1848="","",IFERROR(INDEX(Penerimaan,MATCH('Buku Besar'!A1848,Akun,0)),""))</f>
        <v/>
      </c>
      <c r="F1848" s="331" t="str">
        <f>IF(A1848="","",IFERROR(INDEX(Pengeluaran,MATCH('Buku Besar'!A1848,Akun,0)),""))</f>
        <v/>
      </c>
      <c r="H1848" s="91" t="str">
        <f t="shared" si="57"/>
        <v/>
      </c>
      <c r="I1848" s="330" t="str">
        <f>IF(H1848="","",IFERROR(INDEX(Tanggal1,MATCH('Buku Besar'!H1848,Akun1,0)),""))</f>
        <v/>
      </c>
      <c r="J1848" s="2" t="str">
        <f>IF(H1848="","",IFERROR(INDEX(Keterangan1,MATCH('Buku Besar'!H1848,Akun1,0)),""))</f>
        <v/>
      </c>
      <c r="K1848" s="2" t="str">
        <f>IF(H1848="","",IFERROR(INDEX(Reff1,MATCH('Buku Besar'!H1848,Akun1,0)),""))</f>
        <v/>
      </c>
      <c r="L1848" s="331" t="str">
        <f>IF(H1848="","",IFERROR(INDEX(Penerimaan1,MATCH('Buku Besar'!H1848,Akun1,0)),""))</f>
        <v/>
      </c>
      <c r="M1848" s="331" t="str">
        <f>IF(H1848="","",IFERROR(INDEX(Pengeluaran1,MATCH('Buku Besar'!H1848,Akun1,0)),""))</f>
        <v/>
      </c>
    </row>
    <row r="1849" spans="1:13" x14ac:dyDescent="0.25">
      <c r="A1849" s="91" t="str">
        <f t="shared" si="56"/>
        <v/>
      </c>
      <c r="B1849" s="330" t="str">
        <f>IF(A1849="","",IFERROR(INDEX(Tanggal,MATCH('Buku Besar'!A1849,Akun,0)),""))</f>
        <v/>
      </c>
      <c r="C1849" s="2" t="str">
        <f>IF(A1849="","",IFERROR(INDEX(Keterangan,MATCH('Buku Besar'!A1849,Akun,0)),""))</f>
        <v/>
      </c>
      <c r="D1849" s="2" t="str">
        <f>IF(A1849="","",IFERROR(INDEX(Reff,MATCH('Buku Besar'!A1849,Akun,0)),""))</f>
        <v/>
      </c>
      <c r="E1849" s="331" t="str">
        <f>IF(A1849="","",IFERROR(INDEX(Penerimaan,MATCH('Buku Besar'!A1849,Akun,0)),""))</f>
        <v/>
      </c>
      <c r="F1849" s="331" t="str">
        <f>IF(A1849="","",IFERROR(INDEX(Pengeluaran,MATCH('Buku Besar'!A1849,Akun,0)),""))</f>
        <v/>
      </c>
      <c r="H1849" s="91" t="str">
        <f t="shared" si="57"/>
        <v/>
      </c>
      <c r="I1849" s="330" t="str">
        <f>IF(H1849="","",IFERROR(INDEX(Tanggal1,MATCH('Buku Besar'!H1849,Akun1,0)),""))</f>
        <v/>
      </c>
      <c r="J1849" s="2" t="str">
        <f>IF(H1849="","",IFERROR(INDEX(Keterangan1,MATCH('Buku Besar'!H1849,Akun1,0)),""))</f>
        <v/>
      </c>
      <c r="K1849" s="2" t="str">
        <f>IF(H1849="","",IFERROR(INDEX(Reff1,MATCH('Buku Besar'!H1849,Akun1,0)),""))</f>
        <v/>
      </c>
      <c r="L1849" s="331" t="str">
        <f>IF(H1849="","",IFERROR(INDEX(Penerimaan1,MATCH('Buku Besar'!H1849,Akun1,0)),""))</f>
        <v/>
      </c>
      <c r="M1849" s="331" t="str">
        <f>IF(H1849="","",IFERROR(INDEX(Pengeluaran1,MATCH('Buku Besar'!H1849,Akun1,0)),""))</f>
        <v/>
      </c>
    </row>
    <row r="1850" spans="1:13" x14ac:dyDescent="0.25">
      <c r="A1850" s="91" t="str">
        <f t="shared" si="56"/>
        <v/>
      </c>
      <c r="B1850" s="330" t="str">
        <f>IF(A1850="","",IFERROR(INDEX(Tanggal,MATCH('Buku Besar'!A1850,Akun,0)),""))</f>
        <v/>
      </c>
      <c r="C1850" s="2" t="str">
        <f>IF(A1850="","",IFERROR(INDEX(Keterangan,MATCH('Buku Besar'!A1850,Akun,0)),""))</f>
        <v/>
      </c>
      <c r="D1850" s="2" t="str">
        <f>IF(A1850="","",IFERROR(INDEX(Reff,MATCH('Buku Besar'!A1850,Akun,0)),""))</f>
        <v/>
      </c>
      <c r="E1850" s="331" t="str">
        <f>IF(A1850="","",IFERROR(INDEX(Penerimaan,MATCH('Buku Besar'!A1850,Akun,0)),""))</f>
        <v/>
      </c>
      <c r="F1850" s="331" t="str">
        <f>IF(A1850="","",IFERROR(INDEX(Pengeluaran,MATCH('Buku Besar'!A1850,Akun,0)),""))</f>
        <v/>
      </c>
      <c r="H1850" s="91" t="str">
        <f t="shared" si="57"/>
        <v/>
      </c>
      <c r="I1850" s="330" t="str">
        <f>IF(H1850="","",IFERROR(INDEX(Tanggal1,MATCH('Buku Besar'!H1850,Akun1,0)),""))</f>
        <v/>
      </c>
      <c r="J1850" s="2" t="str">
        <f>IF(H1850="","",IFERROR(INDEX(Keterangan1,MATCH('Buku Besar'!H1850,Akun1,0)),""))</f>
        <v/>
      </c>
      <c r="K1850" s="2" t="str">
        <f>IF(H1850="","",IFERROR(INDEX(Reff1,MATCH('Buku Besar'!H1850,Akun1,0)),""))</f>
        <v/>
      </c>
      <c r="L1850" s="331" t="str">
        <f>IF(H1850="","",IFERROR(INDEX(Penerimaan1,MATCH('Buku Besar'!H1850,Akun1,0)),""))</f>
        <v/>
      </c>
      <c r="M1850" s="331" t="str">
        <f>IF(H1850="","",IFERROR(INDEX(Pengeluaran1,MATCH('Buku Besar'!H1850,Akun1,0)),""))</f>
        <v/>
      </c>
    </row>
    <row r="1851" spans="1:13" x14ac:dyDescent="0.25">
      <c r="A1851" s="91" t="str">
        <f t="shared" si="56"/>
        <v/>
      </c>
      <c r="B1851" s="330" t="str">
        <f>IF(A1851="","",IFERROR(INDEX(Tanggal,MATCH('Buku Besar'!A1851,Akun,0)),""))</f>
        <v/>
      </c>
      <c r="C1851" s="2" t="str">
        <f>IF(A1851="","",IFERROR(INDEX(Keterangan,MATCH('Buku Besar'!A1851,Akun,0)),""))</f>
        <v/>
      </c>
      <c r="D1851" s="2" t="str">
        <f>IF(A1851="","",IFERROR(INDEX(Reff,MATCH('Buku Besar'!A1851,Akun,0)),""))</f>
        <v/>
      </c>
      <c r="E1851" s="331" t="str">
        <f>IF(A1851="","",IFERROR(INDEX(Penerimaan,MATCH('Buku Besar'!A1851,Akun,0)),""))</f>
        <v/>
      </c>
      <c r="F1851" s="331" t="str">
        <f>IF(A1851="","",IFERROR(INDEX(Pengeluaran,MATCH('Buku Besar'!A1851,Akun,0)),""))</f>
        <v/>
      </c>
      <c r="H1851" s="91" t="str">
        <f t="shared" si="57"/>
        <v/>
      </c>
      <c r="I1851" s="330" t="str">
        <f>IF(H1851="","",IFERROR(INDEX(Tanggal1,MATCH('Buku Besar'!H1851,Akun1,0)),""))</f>
        <v/>
      </c>
      <c r="J1851" s="2" t="str">
        <f>IF(H1851="","",IFERROR(INDEX(Keterangan1,MATCH('Buku Besar'!H1851,Akun1,0)),""))</f>
        <v/>
      </c>
      <c r="K1851" s="2" t="str">
        <f>IF(H1851="","",IFERROR(INDEX(Reff1,MATCH('Buku Besar'!H1851,Akun1,0)),""))</f>
        <v/>
      </c>
      <c r="L1851" s="331" t="str">
        <f>IF(H1851="","",IFERROR(INDEX(Penerimaan1,MATCH('Buku Besar'!H1851,Akun1,0)),""))</f>
        <v/>
      </c>
      <c r="M1851" s="331" t="str">
        <f>IF(H1851="","",IFERROR(INDEX(Pengeluaran1,MATCH('Buku Besar'!H1851,Akun1,0)),""))</f>
        <v/>
      </c>
    </row>
    <row r="1852" spans="1:13" x14ac:dyDescent="0.25">
      <c r="A1852" s="91" t="str">
        <f t="shared" si="56"/>
        <v/>
      </c>
      <c r="B1852" s="330" t="str">
        <f>IF(A1852="","",IFERROR(INDEX(Tanggal,MATCH('Buku Besar'!A1852,Akun,0)),""))</f>
        <v/>
      </c>
      <c r="C1852" s="2" t="str">
        <f>IF(A1852="","",IFERROR(INDEX(Keterangan,MATCH('Buku Besar'!A1852,Akun,0)),""))</f>
        <v/>
      </c>
      <c r="D1852" s="2" t="str">
        <f>IF(A1852="","",IFERROR(INDEX(Reff,MATCH('Buku Besar'!A1852,Akun,0)),""))</f>
        <v/>
      </c>
      <c r="E1852" s="331" t="str">
        <f>IF(A1852="","",IFERROR(INDEX(Penerimaan,MATCH('Buku Besar'!A1852,Akun,0)),""))</f>
        <v/>
      </c>
      <c r="F1852" s="331" t="str">
        <f>IF(A1852="","",IFERROR(INDEX(Pengeluaran,MATCH('Buku Besar'!A1852,Akun,0)),""))</f>
        <v/>
      </c>
      <c r="H1852" s="91" t="str">
        <f t="shared" si="57"/>
        <v/>
      </c>
      <c r="I1852" s="330" t="str">
        <f>IF(H1852="","",IFERROR(INDEX(Tanggal1,MATCH('Buku Besar'!H1852,Akun1,0)),""))</f>
        <v/>
      </c>
      <c r="J1852" s="2" t="str">
        <f>IF(H1852="","",IFERROR(INDEX(Keterangan1,MATCH('Buku Besar'!H1852,Akun1,0)),""))</f>
        <v/>
      </c>
      <c r="K1852" s="2" t="str">
        <f>IF(H1852="","",IFERROR(INDEX(Reff1,MATCH('Buku Besar'!H1852,Akun1,0)),""))</f>
        <v/>
      </c>
      <c r="L1852" s="331" t="str">
        <f>IF(H1852="","",IFERROR(INDEX(Penerimaan1,MATCH('Buku Besar'!H1852,Akun1,0)),""))</f>
        <v/>
      </c>
      <c r="M1852" s="331" t="str">
        <f>IF(H1852="","",IFERROR(INDEX(Pengeluaran1,MATCH('Buku Besar'!H1852,Akun1,0)),""))</f>
        <v/>
      </c>
    </row>
    <row r="1853" spans="1:13" x14ac:dyDescent="0.25">
      <c r="A1853" s="91" t="str">
        <f t="shared" si="56"/>
        <v/>
      </c>
      <c r="B1853" s="330" t="str">
        <f>IF(A1853="","",IFERROR(INDEX(Tanggal,MATCH('Buku Besar'!A1853,Akun,0)),""))</f>
        <v/>
      </c>
      <c r="C1853" s="2" t="str">
        <f>IF(A1853="","",IFERROR(INDEX(Keterangan,MATCH('Buku Besar'!A1853,Akun,0)),""))</f>
        <v/>
      </c>
      <c r="D1853" s="2" t="str">
        <f>IF(A1853="","",IFERROR(INDEX(Reff,MATCH('Buku Besar'!A1853,Akun,0)),""))</f>
        <v/>
      </c>
      <c r="E1853" s="331" t="str">
        <f>IF(A1853="","",IFERROR(INDEX(Penerimaan,MATCH('Buku Besar'!A1853,Akun,0)),""))</f>
        <v/>
      </c>
      <c r="F1853" s="331" t="str">
        <f>IF(A1853="","",IFERROR(INDEX(Pengeluaran,MATCH('Buku Besar'!A1853,Akun,0)),""))</f>
        <v/>
      </c>
      <c r="H1853" s="91" t="str">
        <f t="shared" si="57"/>
        <v/>
      </c>
      <c r="I1853" s="330" t="str">
        <f>IF(H1853="","",IFERROR(INDEX(Tanggal1,MATCH('Buku Besar'!H1853,Akun1,0)),""))</f>
        <v/>
      </c>
      <c r="J1853" s="2" t="str">
        <f>IF(H1853="","",IFERROR(INDEX(Keterangan1,MATCH('Buku Besar'!H1853,Akun1,0)),""))</f>
        <v/>
      </c>
      <c r="K1853" s="2" t="str">
        <f>IF(H1853="","",IFERROR(INDEX(Reff1,MATCH('Buku Besar'!H1853,Akun1,0)),""))</f>
        <v/>
      </c>
      <c r="L1853" s="331" t="str">
        <f>IF(H1853="","",IFERROR(INDEX(Penerimaan1,MATCH('Buku Besar'!H1853,Akun1,0)),""))</f>
        <v/>
      </c>
      <c r="M1853" s="331" t="str">
        <f>IF(H1853="","",IFERROR(INDEX(Pengeluaran1,MATCH('Buku Besar'!H1853,Akun1,0)),""))</f>
        <v/>
      </c>
    </row>
    <row r="1854" spans="1:13" x14ac:dyDescent="0.25">
      <c r="A1854" s="91" t="str">
        <f t="shared" si="56"/>
        <v/>
      </c>
      <c r="B1854" s="330" t="str">
        <f>IF(A1854="","",IFERROR(INDEX(Tanggal,MATCH('Buku Besar'!A1854,Akun,0)),""))</f>
        <v/>
      </c>
      <c r="C1854" s="2" t="str">
        <f>IF(A1854="","",IFERROR(INDEX(Keterangan,MATCH('Buku Besar'!A1854,Akun,0)),""))</f>
        <v/>
      </c>
      <c r="D1854" s="2" t="str">
        <f>IF(A1854="","",IFERROR(INDEX(Reff,MATCH('Buku Besar'!A1854,Akun,0)),""))</f>
        <v/>
      </c>
      <c r="E1854" s="331" t="str">
        <f>IF(A1854="","",IFERROR(INDEX(Penerimaan,MATCH('Buku Besar'!A1854,Akun,0)),""))</f>
        <v/>
      </c>
      <c r="F1854" s="331" t="str">
        <f>IF(A1854="","",IFERROR(INDEX(Pengeluaran,MATCH('Buku Besar'!A1854,Akun,0)),""))</f>
        <v/>
      </c>
      <c r="H1854" s="91" t="str">
        <f t="shared" si="57"/>
        <v/>
      </c>
      <c r="I1854" s="330" t="str">
        <f>IF(H1854="","",IFERROR(INDEX(Tanggal1,MATCH('Buku Besar'!H1854,Akun1,0)),""))</f>
        <v/>
      </c>
      <c r="J1854" s="2" t="str">
        <f>IF(H1854="","",IFERROR(INDEX(Keterangan1,MATCH('Buku Besar'!H1854,Akun1,0)),""))</f>
        <v/>
      </c>
      <c r="K1854" s="2" t="str">
        <f>IF(H1854="","",IFERROR(INDEX(Reff1,MATCH('Buku Besar'!H1854,Akun1,0)),""))</f>
        <v/>
      </c>
      <c r="L1854" s="331" t="str">
        <f>IF(H1854="","",IFERROR(INDEX(Penerimaan1,MATCH('Buku Besar'!H1854,Akun1,0)),""))</f>
        <v/>
      </c>
      <c r="M1854" s="331" t="str">
        <f>IF(H1854="","",IFERROR(INDEX(Pengeluaran1,MATCH('Buku Besar'!H1854,Akun1,0)),""))</f>
        <v/>
      </c>
    </row>
    <row r="1855" spans="1:13" x14ac:dyDescent="0.25">
      <c r="A1855" s="91" t="str">
        <f t="shared" si="56"/>
        <v/>
      </c>
      <c r="B1855" s="330" t="str">
        <f>IF(A1855="","",IFERROR(INDEX(Tanggal,MATCH('Buku Besar'!A1855,Akun,0)),""))</f>
        <v/>
      </c>
      <c r="C1855" s="2" t="str">
        <f>IF(A1855="","",IFERROR(INDEX(Keterangan,MATCH('Buku Besar'!A1855,Akun,0)),""))</f>
        <v/>
      </c>
      <c r="D1855" s="2" t="str">
        <f>IF(A1855="","",IFERROR(INDEX(Reff,MATCH('Buku Besar'!A1855,Akun,0)),""))</f>
        <v/>
      </c>
      <c r="E1855" s="331" t="str">
        <f>IF(A1855="","",IFERROR(INDEX(Penerimaan,MATCH('Buku Besar'!A1855,Akun,0)),""))</f>
        <v/>
      </c>
      <c r="F1855" s="331" t="str">
        <f>IF(A1855="","",IFERROR(INDEX(Pengeluaran,MATCH('Buku Besar'!A1855,Akun,0)),""))</f>
        <v/>
      </c>
      <c r="H1855" s="91" t="str">
        <f t="shared" si="57"/>
        <v/>
      </c>
      <c r="I1855" s="330" t="str">
        <f>IF(H1855="","",IFERROR(INDEX(Tanggal1,MATCH('Buku Besar'!H1855,Akun1,0)),""))</f>
        <v/>
      </c>
      <c r="J1855" s="2" t="str">
        <f>IF(H1855="","",IFERROR(INDEX(Keterangan1,MATCH('Buku Besar'!H1855,Akun1,0)),""))</f>
        <v/>
      </c>
      <c r="K1855" s="2" t="str">
        <f>IF(H1855="","",IFERROR(INDEX(Reff1,MATCH('Buku Besar'!H1855,Akun1,0)),""))</f>
        <v/>
      </c>
      <c r="L1855" s="331" t="str">
        <f>IF(H1855="","",IFERROR(INDEX(Penerimaan1,MATCH('Buku Besar'!H1855,Akun1,0)),""))</f>
        <v/>
      </c>
      <c r="M1855" s="331" t="str">
        <f>IF(H1855="","",IFERROR(INDEX(Pengeluaran1,MATCH('Buku Besar'!H1855,Akun1,0)),""))</f>
        <v/>
      </c>
    </row>
    <row r="1856" spans="1:13" x14ac:dyDescent="0.25">
      <c r="A1856" s="91" t="str">
        <f t="shared" si="56"/>
        <v/>
      </c>
      <c r="B1856" s="330" t="str">
        <f>IF(A1856="","",IFERROR(INDEX(Tanggal,MATCH('Buku Besar'!A1856,Akun,0)),""))</f>
        <v/>
      </c>
      <c r="C1856" s="2" t="str">
        <f>IF(A1856="","",IFERROR(INDEX(Keterangan,MATCH('Buku Besar'!A1856,Akun,0)),""))</f>
        <v/>
      </c>
      <c r="D1856" s="2" t="str">
        <f>IF(A1856="","",IFERROR(INDEX(Reff,MATCH('Buku Besar'!A1856,Akun,0)),""))</f>
        <v/>
      </c>
      <c r="E1856" s="331" t="str">
        <f>IF(A1856="","",IFERROR(INDEX(Penerimaan,MATCH('Buku Besar'!A1856,Akun,0)),""))</f>
        <v/>
      </c>
      <c r="F1856" s="331" t="str">
        <f>IF(A1856="","",IFERROR(INDEX(Pengeluaran,MATCH('Buku Besar'!A1856,Akun,0)),""))</f>
        <v/>
      </c>
      <c r="H1856" s="91" t="str">
        <f t="shared" si="57"/>
        <v/>
      </c>
      <c r="I1856" s="330" t="str">
        <f>IF(H1856="","",IFERROR(INDEX(Tanggal1,MATCH('Buku Besar'!H1856,Akun1,0)),""))</f>
        <v/>
      </c>
      <c r="J1856" s="2" t="str">
        <f>IF(H1856="","",IFERROR(INDEX(Keterangan1,MATCH('Buku Besar'!H1856,Akun1,0)),""))</f>
        <v/>
      </c>
      <c r="K1856" s="2" t="str">
        <f>IF(H1856="","",IFERROR(INDEX(Reff1,MATCH('Buku Besar'!H1856,Akun1,0)),""))</f>
        <v/>
      </c>
      <c r="L1856" s="331" t="str">
        <f>IF(H1856="","",IFERROR(INDEX(Penerimaan1,MATCH('Buku Besar'!H1856,Akun1,0)),""))</f>
        <v/>
      </c>
      <c r="M1856" s="331" t="str">
        <f>IF(H1856="","",IFERROR(INDEX(Pengeluaran1,MATCH('Buku Besar'!H1856,Akun1,0)),""))</f>
        <v/>
      </c>
    </row>
    <row r="1857" spans="1:13" x14ac:dyDescent="0.25">
      <c r="A1857" s="91" t="str">
        <f t="shared" si="56"/>
        <v/>
      </c>
      <c r="B1857" s="330" t="str">
        <f>IF(A1857="","",IFERROR(INDEX(Tanggal,MATCH('Buku Besar'!A1857,Akun,0)),""))</f>
        <v/>
      </c>
      <c r="C1857" s="2" t="str">
        <f>IF(A1857="","",IFERROR(INDEX(Keterangan,MATCH('Buku Besar'!A1857,Akun,0)),""))</f>
        <v/>
      </c>
      <c r="D1857" s="2" t="str">
        <f>IF(A1857="","",IFERROR(INDEX(Reff,MATCH('Buku Besar'!A1857,Akun,0)),""))</f>
        <v/>
      </c>
      <c r="E1857" s="331" t="str">
        <f>IF(A1857="","",IFERROR(INDEX(Penerimaan,MATCH('Buku Besar'!A1857,Akun,0)),""))</f>
        <v/>
      </c>
      <c r="F1857" s="331" t="str">
        <f>IF(A1857="","",IFERROR(INDEX(Pengeluaran,MATCH('Buku Besar'!A1857,Akun,0)),""))</f>
        <v/>
      </c>
      <c r="H1857" s="91" t="str">
        <f t="shared" si="57"/>
        <v/>
      </c>
      <c r="I1857" s="330" t="str">
        <f>IF(H1857="","",IFERROR(INDEX(Tanggal1,MATCH('Buku Besar'!H1857,Akun1,0)),""))</f>
        <v/>
      </c>
      <c r="J1857" s="2" t="str">
        <f>IF(H1857="","",IFERROR(INDEX(Keterangan1,MATCH('Buku Besar'!H1857,Akun1,0)),""))</f>
        <v/>
      </c>
      <c r="K1857" s="2" t="str">
        <f>IF(H1857="","",IFERROR(INDEX(Reff1,MATCH('Buku Besar'!H1857,Akun1,0)),""))</f>
        <v/>
      </c>
      <c r="L1857" s="331" t="str">
        <f>IF(H1857="","",IFERROR(INDEX(Penerimaan1,MATCH('Buku Besar'!H1857,Akun1,0)),""))</f>
        <v/>
      </c>
      <c r="M1857" s="331" t="str">
        <f>IF(H1857="","",IFERROR(INDEX(Pengeluaran1,MATCH('Buku Besar'!H1857,Akun1,0)),""))</f>
        <v/>
      </c>
    </row>
    <row r="1858" spans="1:13" x14ac:dyDescent="0.25">
      <c r="A1858" s="91" t="str">
        <f t="shared" si="56"/>
        <v/>
      </c>
      <c r="B1858" s="330" t="str">
        <f>IF(A1858="","",IFERROR(INDEX(Tanggal,MATCH('Buku Besar'!A1858,Akun,0)),""))</f>
        <v/>
      </c>
      <c r="C1858" s="2" t="str">
        <f>IF(A1858="","",IFERROR(INDEX(Keterangan,MATCH('Buku Besar'!A1858,Akun,0)),""))</f>
        <v/>
      </c>
      <c r="D1858" s="2" t="str">
        <f>IF(A1858="","",IFERROR(INDEX(Reff,MATCH('Buku Besar'!A1858,Akun,0)),""))</f>
        <v/>
      </c>
      <c r="E1858" s="331" t="str">
        <f>IF(A1858="","",IFERROR(INDEX(Penerimaan,MATCH('Buku Besar'!A1858,Akun,0)),""))</f>
        <v/>
      </c>
      <c r="F1858" s="331" t="str">
        <f>IF(A1858="","",IFERROR(INDEX(Pengeluaran,MATCH('Buku Besar'!A1858,Akun,0)),""))</f>
        <v/>
      </c>
      <c r="H1858" s="91" t="str">
        <f t="shared" si="57"/>
        <v/>
      </c>
      <c r="I1858" s="330" t="str">
        <f>IF(H1858="","",IFERROR(INDEX(Tanggal1,MATCH('Buku Besar'!H1858,Akun1,0)),""))</f>
        <v/>
      </c>
      <c r="J1858" s="2" t="str">
        <f>IF(H1858="","",IFERROR(INDEX(Keterangan1,MATCH('Buku Besar'!H1858,Akun1,0)),""))</f>
        <v/>
      </c>
      <c r="K1858" s="2" t="str">
        <f>IF(H1858="","",IFERROR(INDEX(Reff1,MATCH('Buku Besar'!H1858,Akun1,0)),""))</f>
        <v/>
      </c>
      <c r="L1858" s="331" t="str">
        <f>IF(H1858="","",IFERROR(INDEX(Penerimaan1,MATCH('Buku Besar'!H1858,Akun1,0)),""))</f>
        <v/>
      </c>
      <c r="M1858" s="331" t="str">
        <f>IF(H1858="","",IFERROR(INDEX(Pengeluaran1,MATCH('Buku Besar'!H1858,Akun1,0)),""))</f>
        <v/>
      </c>
    </row>
    <row r="1859" spans="1:13" x14ac:dyDescent="0.25">
      <c r="A1859" s="91" t="str">
        <f t="shared" si="56"/>
        <v/>
      </c>
      <c r="B1859" s="330" t="str">
        <f>IF(A1859="","",IFERROR(INDEX(Tanggal,MATCH('Buku Besar'!A1859,Akun,0)),""))</f>
        <v/>
      </c>
      <c r="C1859" s="2" t="str">
        <f>IF(A1859="","",IFERROR(INDEX(Keterangan,MATCH('Buku Besar'!A1859,Akun,0)),""))</f>
        <v/>
      </c>
      <c r="D1859" s="2" t="str">
        <f>IF(A1859="","",IFERROR(INDEX(Reff,MATCH('Buku Besar'!A1859,Akun,0)),""))</f>
        <v/>
      </c>
      <c r="E1859" s="331" t="str">
        <f>IF(A1859="","",IFERROR(INDEX(Penerimaan,MATCH('Buku Besar'!A1859,Akun,0)),""))</f>
        <v/>
      </c>
      <c r="F1859" s="331" t="str">
        <f>IF(A1859="","",IFERROR(INDEX(Pengeluaran,MATCH('Buku Besar'!A1859,Akun,0)),""))</f>
        <v/>
      </c>
      <c r="H1859" s="91" t="str">
        <f t="shared" si="57"/>
        <v/>
      </c>
      <c r="I1859" s="330" t="str">
        <f>IF(H1859="","",IFERROR(INDEX(Tanggal1,MATCH('Buku Besar'!H1859,Akun1,0)),""))</f>
        <v/>
      </c>
      <c r="J1859" s="2" t="str">
        <f>IF(H1859="","",IFERROR(INDEX(Keterangan1,MATCH('Buku Besar'!H1859,Akun1,0)),""))</f>
        <v/>
      </c>
      <c r="K1859" s="2" t="str">
        <f>IF(H1859="","",IFERROR(INDEX(Reff1,MATCH('Buku Besar'!H1859,Akun1,0)),""))</f>
        <v/>
      </c>
      <c r="L1859" s="331" t="str">
        <f>IF(H1859="","",IFERROR(INDEX(Penerimaan1,MATCH('Buku Besar'!H1859,Akun1,0)),""))</f>
        <v/>
      </c>
      <c r="M1859" s="331" t="str">
        <f>IF(H1859="","",IFERROR(INDEX(Pengeluaran1,MATCH('Buku Besar'!H1859,Akun1,0)),""))</f>
        <v/>
      </c>
    </row>
    <row r="1860" spans="1:13" x14ac:dyDescent="0.25">
      <c r="A1860" s="91" t="str">
        <f t="shared" si="56"/>
        <v/>
      </c>
      <c r="B1860" s="330" t="str">
        <f>IF(A1860="","",IFERROR(INDEX(Tanggal,MATCH('Buku Besar'!A1860,Akun,0)),""))</f>
        <v/>
      </c>
      <c r="C1860" s="2" t="str">
        <f>IF(A1860="","",IFERROR(INDEX(Keterangan,MATCH('Buku Besar'!A1860,Akun,0)),""))</f>
        <v/>
      </c>
      <c r="D1860" s="2" t="str">
        <f>IF(A1860="","",IFERROR(INDEX(Reff,MATCH('Buku Besar'!A1860,Akun,0)),""))</f>
        <v/>
      </c>
      <c r="E1860" s="331" t="str">
        <f>IF(A1860="","",IFERROR(INDEX(Penerimaan,MATCH('Buku Besar'!A1860,Akun,0)),""))</f>
        <v/>
      </c>
      <c r="F1860" s="331" t="str">
        <f>IF(A1860="","",IFERROR(INDEX(Pengeluaran,MATCH('Buku Besar'!A1860,Akun,0)),""))</f>
        <v/>
      </c>
      <c r="H1860" s="91" t="str">
        <f t="shared" si="57"/>
        <v/>
      </c>
      <c r="I1860" s="330" t="str">
        <f>IF(H1860="","",IFERROR(INDEX(Tanggal1,MATCH('Buku Besar'!H1860,Akun1,0)),""))</f>
        <v/>
      </c>
      <c r="J1860" s="2" t="str">
        <f>IF(H1860="","",IFERROR(INDEX(Keterangan1,MATCH('Buku Besar'!H1860,Akun1,0)),""))</f>
        <v/>
      </c>
      <c r="K1860" s="2" t="str">
        <f>IF(H1860="","",IFERROR(INDEX(Reff1,MATCH('Buku Besar'!H1860,Akun1,0)),""))</f>
        <v/>
      </c>
      <c r="L1860" s="331" t="str">
        <f>IF(H1860="","",IFERROR(INDEX(Penerimaan1,MATCH('Buku Besar'!H1860,Akun1,0)),""))</f>
        <v/>
      </c>
      <c r="M1860" s="331" t="str">
        <f>IF(H1860="","",IFERROR(INDEX(Pengeluaran1,MATCH('Buku Besar'!H1860,Akun1,0)),""))</f>
        <v/>
      </c>
    </row>
    <row r="1861" spans="1:13" x14ac:dyDescent="0.25">
      <c r="A1861" s="91" t="str">
        <f t="shared" si="56"/>
        <v/>
      </c>
      <c r="B1861" s="330" t="str">
        <f>IF(A1861="","",IFERROR(INDEX(Tanggal,MATCH('Buku Besar'!A1861,Akun,0)),""))</f>
        <v/>
      </c>
      <c r="C1861" s="2" t="str">
        <f>IF(A1861="","",IFERROR(INDEX(Keterangan,MATCH('Buku Besar'!A1861,Akun,0)),""))</f>
        <v/>
      </c>
      <c r="D1861" s="2" t="str">
        <f>IF(A1861="","",IFERROR(INDEX(Reff,MATCH('Buku Besar'!A1861,Akun,0)),""))</f>
        <v/>
      </c>
      <c r="E1861" s="331" t="str">
        <f>IF(A1861="","",IFERROR(INDEX(Penerimaan,MATCH('Buku Besar'!A1861,Akun,0)),""))</f>
        <v/>
      </c>
      <c r="F1861" s="331" t="str">
        <f>IF(A1861="","",IFERROR(INDEX(Pengeluaran,MATCH('Buku Besar'!A1861,Akun,0)),""))</f>
        <v/>
      </c>
      <c r="H1861" s="91" t="str">
        <f t="shared" si="57"/>
        <v/>
      </c>
      <c r="I1861" s="330" t="str">
        <f>IF(H1861="","",IFERROR(INDEX(Tanggal1,MATCH('Buku Besar'!H1861,Akun1,0)),""))</f>
        <v/>
      </c>
      <c r="J1861" s="2" t="str">
        <f>IF(H1861="","",IFERROR(INDEX(Keterangan1,MATCH('Buku Besar'!H1861,Akun1,0)),""))</f>
        <v/>
      </c>
      <c r="K1861" s="2" t="str">
        <f>IF(H1861="","",IFERROR(INDEX(Reff1,MATCH('Buku Besar'!H1861,Akun1,0)),""))</f>
        <v/>
      </c>
      <c r="L1861" s="331" t="str">
        <f>IF(H1861="","",IFERROR(INDEX(Penerimaan1,MATCH('Buku Besar'!H1861,Akun1,0)),""))</f>
        <v/>
      </c>
      <c r="M1861" s="331" t="str">
        <f>IF(H1861="","",IFERROR(INDEX(Pengeluaran1,MATCH('Buku Besar'!H1861,Akun1,0)),""))</f>
        <v/>
      </c>
    </row>
    <row r="1862" spans="1:13" x14ac:dyDescent="0.25">
      <c r="A1862" s="91" t="str">
        <f t="shared" si="56"/>
        <v/>
      </c>
      <c r="B1862" s="330" t="str">
        <f>IF(A1862="","",IFERROR(INDEX(Tanggal,MATCH('Buku Besar'!A1862,Akun,0)),""))</f>
        <v/>
      </c>
      <c r="C1862" s="2" t="str">
        <f>IF(A1862="","",IFERROR(INDEX(Keterangan,MATCH('Buku Besar'!A1862,Akun,0)),""))</f>
        <v/>
      </c>
      <c r="D1862" s="2" t="str">
        <f>IF(A1862="","",IFERROR(INDEX(Reff,MATCH('Buku Besar'!A1862,Akun,0)),""))</f>
        <v/>
      </c>
      <c r="E1862" s="331" t="str">
        <f>IF(A1862="","",IFERROR(INDEX(Penerimaan,MATCH('Buku Besar'!A1862,Akun,0)),""))</f>
        <v/>
      </c>
      <c r="F1862" s="331" t="str">
        <f>IF(A1862="","",IFERROR(INDEX(Pengeluaran,MATCH('Buku Besar'!A1862,Akun,0)),""))</f>
        <v/>
      </c>
      <c r="H1862" s="91" t="str">
        <f t="shared" si="57"/>
        <v/>
      </c>
      <c r="I1862" s="330" t="str">
        <f>IF(H1862="","",IFERROR(INDEX(Tanggal1,MATCH('Buku Besar'!H1862,Akun1,0)),""))</f>
        <v/>
      </c>
      <c r="J1862" s="2" t="str">
        <f>IF(H1862="","",IFERROR(INDEX(Keterangan1,MATCH('Buku Besar'!H1862,Akun1,0)),""))</f>
        <v/>
      </c>
      <c r="K1862" s="2" t="str">
        <f>IF(H1862="","",IFERROR(INDEX(Reff1,MATCH('Buku Besar'!H1862,Akun1,0)),""))</f>
        <v/>
      </c>
      <c r="L1862" s="331" t="str">
        <f>IF(H1862="","",IFERROR(INDEX(Penerimaan1,MATCH('Buku Besar'!H1862,Akun1,0)),""))</f>
        <v/>
      </c>
      <c r="M1862" s="331" t="str">
        <f>IF(H1862="","",IFERROR(INDEX(Pengeluaran1,MATCH('Buku Besar'!H1862,Akun1,0)),""))</f>
        <v/>
      </c>
    </row>
    <row r="1863" spans="1:13" x14ac:dyDescent="0.25">
      <c r="A1863" s="91" t="str">
        <f t="shared" si="56"/>
        <v/>
      </c>
      <c r="B1863" s="330" t="str">
        <f>IF(A1863="","",IFERROR(INDEX(Tanggal,MATCH('Buku Besar'!A1863,Akun,0)),""))</f>
        <v/>
      </c>
      <c r="C1863" s="2" t="str">
        <f>IF(A1863="","",IFERROR(INDEX(Keterangan,MATCH('Buku Besar'!A1863,Akun,0)),""))</f>
        <v/>
      </c>
      <c r="D1863" s="2" t="str">
        <f>IF(A1863="","",IFERROR(INDEX(Reff,MATCH('Buku Besar'!A1863,Akun,0)),""))</f>
        <v/>
      </c>
      <c r="E1863" s="331" t="str">
        <f>IF(A1863="","",IFERROR(INDEX(Penerimaan,MATCH('Buku Besar'!A1863,Akun,0)),""))</f>
        <v/>
      </c>
      <c r="F1863" s="331" t="str">
        <f>IF(A1863="","",IFERROR(INDEX(Pengeluaran,MATCH('Buku Besar'!A1863,Akun,0)),""))</f>
        <v/>
      </c>
      <c r="H1863" s="91" t="str">
        <f t="shared" si="57"/>
        <v/>
      </c>
      <c r="I1863" s="330" t="str">
        <f>IF(H1863="","",IFERROR(INDEX(Tanggal1,MATCH('Buku Besar'!H1863,Akun1,0)),""))</f>
        <v/>
      </c>
      <c r="J1863" s="2" t="str">
        <f>IF(H1863="","",IFERROR(INDEX(Keterangan1,MATCH('Buku Besar'!H1863,Akun1,0)),""))</f>
        <v/>
      </c>
      <c r="K1863" s="2" t="str">
        <f>IF(H1863="","",IFERROR(INDEX(Reff1,MATCH('Buku Besar'!H1863,Akun1,0)),""))</f>
        <v/>
      </c>
      <c r="L1863" s="331" t="str">
        <f>IF(H1863="","",IFERROR(INDEX(Penerimaan1,MATCH('Buku Besar'!H1863,Akun1,0)),""))</f>
        <v/>
      </c>
      <c r="M1863" s="331" t="str">
        <f>IF(H1863="","",IFERROR(INDEX(Pengeluaran1,MATCH('Buku Besar'!H1863,Akun1,0)),""))</f>
        <v/>
      </c>
    </row>
    <row r="1864" spans="1:13" x14ac:dyDescent="0.25">
      <c r="A1864" s="91" t="str">
        <f t="shared" ref="A1864:A1927" si="58">IFERROR(IF((MID(A1863,8,LEN(A1863)-7)+1)&lt;=COUNTIF(Kas_Harian,LEFT(A1863,6)),LEFT(A1863,6)&amp;"-"&amp;MID(A1863,8,LEN(A1863)-7)+1,""),"")</f>
        <v/>
      </c>
      <c r="B1864" s="330" t="str">
        <f>IF(A1864="","",IFERROR(INDEX(Tanggal,MATCH('Buku Besar'!A1864,Akun,0)),""))</f>
        <v/>
      </c>
      <c r="C1864" s="2" t="str">
        <f>IF(A1864="","",IFERROR(INDEX(Keterangan,MATCH('Buku Besar'!A1864,Akun,0)),""))</f>
        <v/>
      </c>
      <c r="D1864" s="2" t="str">
        <f>IF(A1864="","",IFERROR(INDEX(Reff,MATCH('Buku Besar'!A1864,Akun,0)),""))</f>
        <v/>
      </c>
      <c r="E1864" s="331" t="str">
        <f>IF(A1864="","",IFERROR(INDEX(Penerimaan,MATCH('Buku Besar'!A1864,Akun,0)),""))</f>
        <v/>
      </c>
      <c r="F1864" s="331" t="str">
        <f>IF(A1864="","",IFERROR(INDEX(Pengeluaran,MATCH('Buku Besar'!A1864,Akun,0)),""))</f>
        <v/>
      </c>
      <c r="H1864" s="91" t="str">
        <f t="shared" ref="H1864:H1927" si="59">IFERROR(IF((MID(H1863,8,LEN(H1863)-7)+1)&lt;=COUNTIF(Bank_Harian,LEFT(H1863,6)),LEFT(H1863,6)&amp;"-"&amp;MID(H1863,8,LEN(H1863)-7)+1,""),"")</f>
        <v/>
      </c>
      <c r="I1864" s="330" t="str">
        <f>IF(H1864="","",IFERROR(INDEX(Tanggal1,MATCH('Buku Besar'!H1864,Akun1,0)),""))</f>
        <v/>
      </c>
      <c r="J1864" s="2" t="str">
        <f>IF(H1864="","",IFERROR(INDEX(Keterangan1,MATCH('Buku Besar'!H1864,Akun1,0)),""))</f>
        <v/>
      </c>
      <c r="K1864" s="2" t="str">
        <f>IF(H1864="","",IFERROR(INDEX(Reff1,MATCH('Buku Besar'!H1864,Akun1,0)),""))</f>
        <v/>
      </c>
      <c r="L1864" s="331" t="str">
        <f>IF(H1864="","",IFERROR(INDEX(Penerimaan1,MATCH('Buku Besar'!H1864,Akun1,0)),""))</f>
        <v/>
      </c>
      <c r="M1864" s="331" t="str">
        <f>IF(H1864="","",IFERROR(INDEX(Pengeluaran1,MATCH('Buku Besar'!H1864,Akun1,0)),""))</f>
        <v/>
      </c>
    </row>
    <row r="1865" spans="1:13" x14ac:dyDescent="0.25">
      <c r="A1865" s="91" t="str">
        <f t="shared" si="58"/>
        <v/>
      </c>
      <c r="B1865" s="330" t="str">
        <f>IF(A1865="","",IFERROR(INDEX(Tanggal,MATCH('Buku Besar'!A1865,Akun,0)),""))</f>
        <v/>
      </c>
      <c r="C1865" s="2" t="str">
        <f>IF(A1865="","",IFERROR(INDEX(Keterangan,MATCH('Buku Besar'!A1865,Akun,0)),""))</f>
        <v/>
      </c>
      <c r="D1865" s="2" t="str">
        <f>IF(A1865="","",IFERROR(INDEX(Reff,MATCH('Buku Besar'!A1865,Akun,0)),""))</f>
        <v/>
      </c>
      <c r="E1865" s="331" t="str">
        <f>IF(A1865="","",IFERROR(INDEX(Penerimaan,MATCH('Buku Besar'!A1865,Akun,0)),""))</f>
        <v/>
      </c>
      <c r="F1865" s="331" t="str">
        <f>IF(A1865="","",IFERROR(INDEX(Pengeluaran,MATCH('Buku Besar'!A1865,Akun,0)),""))</f>
        <v/>
      </c>
      <c r="H1865" s="91" t="str">
        <f t="shared" si="59"/>
        <v/>
      </c>
      <c r="I1865" s="330" t="str">
        <f>IF(H1865="","",IFERROR(INDEX(Tanggal1,MATCH('Buku Besar'!H1865,Akun1,0)),""))</f>
        <v/>
      </c>
      <c r="J1865" s="2" t="str">
        <f>IF(H1865="","",IFERROR(INDEX(Keterangan1,MATCH('Buku Besar'!H1865,Akun1,0)),""))</f>
        <v/>
      </c>
      <c r="K1865" s="2" t="str">
        <f>IF(H1865="","",IFERROR(INDEX(Reff1,MATCH('Buku Besar'!H1865,Akun1,0)),""))</f>
        <v/>
      </c>
      <c r="L1865" s="331" t="str">
        <f>IF(H1865="","",IFERROR(INDEX(Penerimaan1,MATCH('Buku Besar'!H1865,Akun1,0)),""))</f>
        <v/>
      </c>
      <c r="M1865" s="331" t="str">
        <f>IF(H1865="","",IFERROR(INDEX(Pengeluaran1,MATCH('Buku Besar'!H1865,Akun1,0)),""))</f>
        <v/>
      </c>
    </row>
    <row r="1866" spans="1:13" x14ac:dyDescent="0.25">
      <c r="A1866" s="91" t="str">
        <f t="shared" si="58"/>
        <v/>
      </c>
      <c r="B1866" s="330" t="str">
        <f>IF(A1866="","",IFERROR(INDEX(Tanggal,MATCH('Buku Besar'!A1866,Akun,0)),""))</f>
        <v/>
      </c>
      <c r="C1866" s="2" t="str">
        <f>IF(A1866="","",IFERROR(INDEX(Keterangan,MATCH('Buku Besar'!A1866,Akun,0)),""))</f>
        <v/>
      </c>
      <c r="D1866" s="2" t="str">
        <f>IF(A1866="","",IFERROR(INDEX(Reff,MATCH('Buku Besar'!A1866,Akun,0)),""))</f>
        <v/>
      </c>
      <c r="E1866" s="331" t="str">
        <f>IF(A1866="","",IFERROR(INDEX(Penerimaan,MATCH('Buku Besar'!A1866,Akun,0)),""))</f>
        <v/>
      </c>
      <c r="F1866" s="331" t="str">
        <f>IF(A1866="","",IFERROR(INDEX(Pengeluaran,MATCH('Buku Besar'!A1866,Akun,0)),""))</f>
        <v/>
      </c>
      <c r="H1866" s="91" t="str">
        <f t="shared" si="59"/>
        <v/>
      </c>
      <c r="I1866" s="330" t="str">
        <f>IF(H1866="","",IFERROR(INDEX(Tanggal1,MATCH('Buku Besar'!H1866,Akun1,0)),""))</f>
        <v/>
      </c>
      <c r="J1866" s="2" t="str">
        <f>IF(H1866="","",IFERROR(INDEX(Keterangan1,MATCH('Buku Besar'!H1866,Akun1,0)),""))</f>
        <v/>
      </c>
      <c r="K1866" s="2" t="str">
        <f>IF(H1866="","",IFERROR(INDEX(Reff1,MATCH('Buku Besar'!H1866,Akun1,0)),""))</f>
        <v/>
      </c>
      <c r="L1866" s="331" t="str">
        <f>IF(H1866="","",IFERROR(INDEX(Penerimaan1,MATCH('Buku Besar'!H1866,Akun1,0)),""))</f>
        <v/>
      </c>
      <c r="M1866" s="331" t="str">
        <f>IF(H1866="","",IFERROR(INDEX(Pengeluaran1,MATCH('Buku Besar'!H1866,Akun1,0)),""))</f>
        <v/>
      </c>
    </row>
    <row r="1867" spans="1:13" x14ac:dyDescent="0.25">
      <c r="A1867" s="91" t="str">
        <f t="shared" si="58"/>
        <v/>
      </c>
      <c r="B1867" s="330" t="str">
        <f>IF(A1867="","",IFERROR(INDEX(Tanggal,MATCH('Buku Besar'!A1867,Akun,0)),""))</f>
        <v/>
      </c>
      <c r="C1867" s="2" t="str">
        <f>IF(A1867="","",IFERROR(INDEX(Keterangan,MATCH('Buku Besar'!A1867,Akun,0)),""))</f>
        <v/>
      </c>
      <c r="D1867" s="2" t="str">
        <f>IF(A1867="","",IFERROR(INDEX(Reff,MATCH('Buku Besar'!A1867,Akun,0)),""))</f>
        <v/>
      </c>
      <c r="E1867" s="331" t="str">
        <f>IF(A1867="","",IFERROR(INDEX(Penerimaan,MATCH('Buku Besar'!A1867,Akun,0)),""))</f>
        <v/>
      </c>
      <c r="F1867" s="331" t="str">
        <f>IF(A1867="","",IFERROR(INDEX(Pengeluaran,MATCH('Buku Besar'!A1867,Akun,0)),""))</f>
        <v/>
      </c>
      <c r="H1867" s="91" t="str">
        <f t="shared" si="59"/>
        <v/>
      </c>
      <c r="I1867" s="330" t="str">
        <f>IF(H1867="","",IFERROR(INDEX(Tanggal1,MATCH('Buku Besar'!H1867,Akun1,0)),""))</f>
        <v/>
      </c>
      <c r="J1867" s="2" t="str">
        <f>IF(H1867="","",IFERROR(INDEX(Keterangan1,MATCH('Buku Besar'!H1867,Akun1,0)),""))</f>
        <v/>
      </c>
      <c r="K1867" s="2" t="str">
        <f>IF(H1867="","",IFERROR(INDEX(Reff1,MATCH('Buku Besar'!H1867,Akun1,0)),""))</f>
        <v/>
      </c>
      <c r="L1867" s="331" t="str">
        <f>IF(H1867="","",IFERROR(INDEX(Penerimaan1,MATCH('Buku Besar'!H1867,Akun1,0)),""))</f>
        <v/>
      </c>
      <c r="M1867" s="331" t="str">
        <f>IF(H1867="","",IFERROR(INDEX(Pengeluaran1,MATCH('Buku Besar'!H1867,Akun1,0)),""))</f>
        <v/>
      </c>
    </row>
    <row r="1868" spans="1:13" x14ac:dyDescent="0.25">
      <c r="A1868" s="91" t="str">
        <f t="shared" si="58"/>
        <v/>
      </c>
      <c r="B1868" s="330" t="str">
        <f>IF(A1868="","",IFERROR(INDEX(Tanggal,MATCH('Buku Besar'!A1868,Akun,0)),""))</f>
        <v/>
      </c>
      <c r="C1868" s="2" t="str">
        <f>IF(A1868="","",IFERROR(INDEX(Keterangan,MATCH('Buku Besar'!A1868,Akun,0)),""))</f>
        <v/>
      </c>
      <c r="D1868" s="2" t="str">
        <f>IF(A1868="","",IFERROR(INDEX(Reff,MATCH('Buku Besar'!A1868,Akun,0)),""))</f>
        <v/>
      </c>
      <c r="E1868" s="331" t="str">
        <f>IF(A1868="","",IFERROR(INDEX(Penerimaan,MATCH('Buku Besar'!A1868,Akun,0)),""))</f>
        <v/>
      </c>
      <c r="F1868" s="331" t="str">
        <f>IF(A1868="","",IFERROR(INDEX(Pengeluaran,MATCH('Buku Besar'!A1868,Akun,0)),""))</f>
        <v/>
      </c>
      <c r="H1868" s="91" t="str">
        <f t="shared" si="59"/>
        <v/>
      </c>
      <c r="I1868" s="330" t="str">
        <f>IF(H1868="","",IFERROR(INDEX(Tanggal1,MATCH('Buku Besar'!H1868,Akun1,0)),""))</f>
        <v/>
      </c>
      <c r="J1868" s="2" t="str">
        <f>IF(H1868="","",IFERROR(INDEX(Keterangan1,MATCH('Buku Besar'!H1868,Akun1,0)),""))</f>
        <v/>
      </c>
      <c r="K1868" s="2" t="str">
        <f>IF(H1868="","",IFERROR(INDEX(Reff1,MATCH('Buku Besar'!H1868,Akun1,0)),""))</f>
        <v/>
      </c>
      <c r="L1868" s="331" t="str">
        <f>IF(H1868="","",IFERROR(INDEX(Penerimaan1,MATCH('Buku Besar'!H1868,Akun1,0)),""))</f>
        <v/>
      </c>
      <c r="M1868" s="331" t="str">
        <f>IF(H1868="","",IFERROR(INDEX(Pengeluaran1,MATCH('Buku Besar'!H1868,Akun1,0)),""))</f>
        <v/>
      </c>
    </row>
    <row r="1869" spans="1:13" x14ac:dyDescent="0.25">
      <c r="A1869" s="91" t="str">
        <f t="shared" si="58"/>
        <v/>
      </c>
      <c r="B1869" s="330" t="str">
        <f>IF(A1869="","",IFERROR(INDEX(Tanggal,MATCH('Buku Besar'!A1869,Akun,0)),""))</f>
        <v/>
      </c>
      <c r="C1869" s="2" t="str">
        <f>IF(A1869="","",IFERROR(INDEX(Keterangan,MATCH('Buku Besar'!A1869,Akun,0)),""))</f>
        <v/>
      </c>
      <c r="D1869" s="2" t="str">
        <f>IF(A1869="","",IFERROR(INDEX(Reff,MATCH('Buku Besar'!A1869,Akun,0)),""))</f>
        <v/>
      </c>
      <c r="E1869" s="331" t="str">
        <f>IF(A1869="","",IFERROR(INDEX(Penerimaan,MATCH('Buku Besar'!A1869,Akun,0)),""))</f>
        <v/>
      </c>
      <c r="F1869" s="331" t="str">
        <f>IF(A1869="","",IFERROR(INDEX(Pengeluaran,MATCH('Buku Besar'!A1869,Akun,0)),""))</f>
        <v/>
      </c>
      <c r="H1869" s="91" t="str">
        <f t="shared" si="59"/>
        <v/>
      </c>
      <c r="I1869" s="330" t="str">
        <f>IF(H1869="","",IFERROR(INDEX(Tanggal1,MATCH('Buku Besar'!H1869,Akun1,0)),""))</f>
        <v/>
      </c>
      <c r="J1869" s="2" t="str">
        <f>IF(H1869="","",IFERROR(INDEX(Keterangan1,MATCH('Buku Besar'!H1869,Akun1,0)),""))</f>
        <v/>
      </c>
      <c r="K1869" s="2" t="str">
        <f>IF(H1869="","",IFERROR(INDEX(Reff1,MATCH('Buku Besar'!H1869,Akun1,0)),""))</f>
        <v/>
      </c>
      <c r="L1869" s="331" t="str">
        <f>IF(H1869="","",IFERROR(INDEX(Penerimaan1,MATCH('Buku Besar'!H1869,Akun1,0)),""))</f>
        <v/>
      </c>
      <c r="M1869" s="331" t="str">
        <f>IF(H1869="","",IFERROR(INDEX(Pengeluaran1,MATCH('Buku Besar'!H1869,Akun1,0)),""))</f>
        <v/>
      </c>
    </row>
    <row r="1870" spans="1:13" x14ac:dyDescent="0.25">
      <c r="A1870" s="91" t="str">
        <f t="shared" si="58"/>
        <v/>
      </c>
      <c r="B1870" s="330" t="str">
        <f>IF(A1870="","",IFERROR(INDEX(Tanggal,MATCH('Buku Besar'!A1870,Akun,0)),""))</f>
        <v/>
      </c>
      <c r="C1870" s="2" t="str">
        <f>IF(A1870="","",IFERROR(INDEX(Keterangan,MATCH('Buku Besar'!A1870,Akun,0)),""))</f>
        <v/>
      </c>
      <c r="D1870" s="2" t="str">
        <f>IF(A1870="","",IFERROR(INDEX(Reff,MATCH('Buku Besar'!A1870,Akun,0)),""))</f>
        <v/>
      </c>
      <c r="E1870" s="331" t="str">
        <f>IF(A1870="","",IFERROR(INDEX(Penerimaan,MATCH('Buku Besar'!A1870,Akun,0)),""))</f>
        <v/>
      </c>
      <c r="F1870" s="331" t="str">
        <f>IF(A1870="","",IFERROR(INDEX(Pengeluaran,MATCH('Buku Besar'!A1870,Akun,0)),""))</f>
        <v/>
      </c>
      <c r="H1870" s="91" t="str">
        <f t="shared" si="59"/>
        <v/>
      </c>
      <c r="I1870" s="330" t="str">
        <f>IF(H1870="","",IFERROR(INDEX(Tanggal1,MATCH('Buku Besar'!H1870,Akun1,0)),""))</f>
        <v/>
      </c>
      <c r="J1870" s="2" t="str">
        <f>IF(H1870="","",IFERROR(INDEX(Keterangan1,MATCH('Buku Besar'!H1870,Akun1,0)),""))</f>
        <v/>
      </c>
      <c r="K1870" s="2" t="str">
        <f>IF(H1870="","",IFERROR(INDEX(Reff1,MATCH('Buku Besar'!H1870,Akun1,0)),""))</f>
        <v/>
      </c>
      <c r="L1870" s="331" t="str">
        <f>IF(H1870="","",IFERROR(INDEX(Penerimaan1,MATCH('Buku Besar'!H1870,Akun1,0)),""))</f>
        <v/>
      </c>
      <c r="M1870" s="331" t="str">
        <f>IF(H1870="","",IFERROR(INDEX(Pengeluaran1,MATCH('Buku Besar'!H1870,Akun1,0)),""))</f>
        <v/>
      </c>
    </row>
    <row r="1871" spans="1:13" x14ac:dyDescent="0.25">
      <c r="A1871" s="91" t="str">
        <f t="shared" si="58"/>
        <v/>
      </c>
      <c r="B1871" s="330" t="str">
        <f>IF(A1871="","",IFERROR(INDEX(Tanggal,MATCH('Buku Besar'!A1871,Akun,0)),""))</f>
        <v/>
      </c>
      <c r="C1871" s="2" t="str">
        <f>IF(A1871="","",IFERROR(INDEX(Keterangan,MATCH('Buku Besar'!A1871,Akun,0)),""))</f>
        <v/>
      </c>
      <c r="D1871" s="2" t="str">
        <f>IF(A1871="","",IFERROR(INDEX(Reff,MATCH('Buku Besar'!A1871,Akun,0)),""))</f>
        <v/>
      </c>
      <c r="E1871" s="331" t="str">
        <f>IF(A1871="","",IFERROR(INDEX(Penerimaan,MATCH('Buku Besar'!A1871,Akun,0)),""))</f>
        <v/>
      </c>
      <c r="F1871" s="331" t="str">
        <f>IF(A1871="","",IFERROR(INDEX(Pengeluaran,MATCH('Buku Besar'!A1871,Akun,0)),""))</f>
        <v/>
      </c>
      <c r="H1871" s="91" t="str">
        <f t="shared" si="59"/>
        <v/>
      </c>
      <c r="I1871" s="330" t="str">
        <f>IF(H1871="","",IFERROR(INDEX(Tanggal1,MATCH('Buku Besar'!H1871,Akun1,0)),""))</f>
        <v/>
      </c>
      <c r="J1871" s="2" t="str">
        <f>IF(H1871="","",IFERROR(INDEX(Keterangan1,MATCH('Buku Besar'!H1871,Akun1,0)),""))</f>
        <v/>
      </c>
      <c r="K1871" s="2" t="str">
        <f>IF(H1871="","",IFERROR(INDEX(Reff1,MATCH('Buku Besar'!H1871,Akun1,0)),""))</f>
        <v/>
      </c>
      <c r="L1871" s="331" t="str">
        <f>IF(H1871="","",IFERROR(INDEX(Penerimaan1,MATCH('Buku Besar'!H1871,Akun1,0)),""))</f>
        <v/>
      </c>
      <c r="M1871" s="331" t="str">
        <f>IF(H1871="","",IFERROR(INDEX(Pengeluaran1,MATCH('Buku Besar'!H1871,Akun1,0)),""))</f>
        <v/>
      </c>
    </row>
    <row r="1872" spans="1:13" x14ac:dyDescent="0.25">
      <c r="A1872" s="91" t="str">
        <f t="shared" si="58"/>
        <v/>
      </c>
      <c r="B1872" s="330" t="str">
        <f>IF(A1872="","",IFERROR(INDEX(Tanggal,MATCH('Buku Besar'!A1872,Akun,0)),""))</f>
        <v/>
      </c>
      <c r="C1872" s="2" t="str">
        <f>IF(A1872="","",IFERROR(INDEX(Keterangan,MATCH('Buku Besar'!A1872,Akun,0)),""))</f>
        <v/>
      </c>
      <c r="D1872" s="2" t="str">
        <f>IF(A1872="","",IFERROR(INDEX(Reff,MATCH('Buku Besar'!A1872,Akun,0)),""))</f>
        <v/>
      </c>
      <c r="E1872" s="331" t="str">
        <f>IF(A1872="","",IFERROR(INDEX(Penerimaan,MATCH('Buku Besar'!A1872,Akun,0)),""))</f>
        <v/>
      </c>
      <c r="F1872" s="331" t="str">
        <f>IF(A1872="","",IFERROR(INDEX(Pengeluaran,MATCH('Buku Besar'!A1872,Akun,0)),""))</f>
        <v/>
      </c>
      <c r="H1872" s="91" t="str">
        <f t="shared" si="59"/>
        <v/>
      </c>
      <c r="I1872" s="330" t="str">
        <f>IF(H1872="","",IFERROR(INDEX(Tanggal1,MATCH('Buku Besar'!H1872,Akun1,0)),""))</f>
        <v/>
      </c>
      <c r="J1872" s="2" t="str">
        <f>IF(H1872="","",IFERROR(INDEX(Keterangan1,MATCH('Buku Besar'!H1872,Akun1,0)),""))</f>
        <v/>
      </c>
      <c r="K1872" s="2" t="str">
        <f>IF(H1872="","",IFERROR(INDEX(Reff1,MATCH('Buku Besar'!H1872,Akun1,0)),""))</f>
        <v/>
      </c>
      <c r="L1872" s="331" t="str">
        <f>IF(H1872="","",IFERROR(INDEX(Penerimaan1,MATCH('Buku Besar'!H1872,Akun1,0)),""))</f>
        <v/>
      </c>
      <c r="M1872" s="331" t="str">
        <f>IF(H1872="","",IFERROR(INDEX(Pengeluaran1,MATCH('Buku Besar'!H1872,Akun1,0)),""))</f>
        <v/>
      </c>
    </row>
    <row r="1873" spans="1:13" x14ac:dyDescent="0.25">
      <c r="A1873" s="91" t="str">
        <f t="shared" si="58"/>
        <v/>
      </c>
      <c r="B1873" s="330" t="str">
        <f>IF(A1873="","",IFERROR(INDEX(Tanggal,MATCH('Buku Besar'!A1873,Akun,0)),""))</f>
        <v/>
      </c>
      <c r="C1873" s="2" t="str">
        <f>IF(A1873="","",IFERROR(INDEX(Keterangan,MATCH('Buku Besar'!A1873,Akun,0)),""))</f>
        <v/>
      </c>
      <c r="D1873" s="2" t="str">
        <f>IF(A1873="","",IFERROR(INDEX(Reff,MATCH('Buku Besar'!A1873,Akun,0)),""))</f>
        <v/>
      </c>
      <c r="E1873" s="331" t="str">
        <f>IF(A1873="","",IFERROR(INDEX(Penerimaan,MATCH('Buku Besar'!A1873,Akun,0)),""))</f>
        <v/>
      </c>
      <c r="F1873" s="331" t="str">
        <f>IF(A1873="","",IFERROR(INDEX(Pengeluaran,MATCH('Buku Besar'!A1873,Akun,0)),""))</f>
        <v/>
      </c>
      <c r="H1873" s="91" t="str">
        <f t="shared" si="59"/>
        <v/>
      </c>
      <c r="I1873" s="330" t="str">
        <f>IF(H1873="","",IFERROR(INDEX(Tanggal1,MATCH('Buku Besar'!H1873,Akun1,0)),""))</f>
        <v/>
      </c>
      <c r="J1873" s="2" t="str">
        <f>IF(H1873="","",IFERROR(INDEX(Keterangan1,MATCH('Buku Besar'!H1873,Akun1,0)),""))</f>
        <v/>
      </c>
      <c r="K1873" s="2" t="str">
        <f>IF(H1873="","",IFERROR(INDEX(Reff1,MATCH('Buku Besar'!H1873,Akun1,0)),""))</f>
        <v/>
      </c>
      <c r="L1873" s="331" t="str">
        <f>IF(H1873="","",IFERROR(INDEX(Penerimaan1,MATCH('Buku Besar'!H1873,Akun1,0)),""))</f>
        <v/>
      </c>
      <c r="M1873" s="331" t="str">
        <f>IF(H1873="","",IFERROR(INDEX(Pengeluaran1,MATCH('Buku Besar'!H1873,Akun1,0)),""))</f>
        <v/>
      </c>
    </row>
    <row r="1874" spans="1:13" x14ac:dyDescent="0.25">
      <c r="A1874" s="91" t="str">
        <f t="shared" si="58"/>
        <v/>
      </c>
      <c r="B1874" s="330" t="str">
        <f>IF(A1874="","",IFERROR(INDEX(Tanggal,MATCH('Buku Besar'!A1874,Akun,0)),""))</f>
        <v/>
      </c>
      <c r="C1874" s="2" t="str">
        <f>IF(A1874="","",IFERROR(INDEX(Keterangan,MATCH('Buku Besar'!A1874,Akun,0)),""))</f>
        <v/>
      </c>
      <c r="D1874" s="2" t="str">
        <f>IF(A1874="","",IFERROR(INDEX(Reff,MATCH('Buku Besar'!A1874,Akun,0)),""))</f>
        <v/>
      </c>
      <c r="E1874" s="331" t="str">
        <f>IF(A1874="","",IFERROR(INDEX(Penerimaan,MATCH('Buku Besar'!A1874,Akun,0)),""))</f>
        <v/>
      </c>
      <c r="F1874" s="331" t="str">
        <f>IF(A1874="","",IFERROR(INDEX(Pengeluaran,MATCH('Buku Besar'!A1874,Akun,0)),""))</f>
        <v/>
      </c>
      <c r="H1874" s="91" t="str">
        <f t="shared" si="59"/>
        <v/>
      </c>
      <c r="I1874" s="330" t="str">
        <f>IF(H1874="","",IFERROR(INDEX(Tanggal1,MATCH('Buku Besar'!H1874,Akun1,0)),""))</f>
        <v/>
      </c>
      <c r="J1874" s="2" t="str">
        <f>IF(H1874="","",IFERROR(INDEX(Keterangan1,MATCH('Buku Besar'!H1874,Akun1,0)),""))</f>
        <v/>
      </c>
      <c r="K1874" s="2" t="str">
        <f>IF(H1874="","",IFERROR(INDEX(Reff1,MATCH('Buku Besar'!H1874,Akun1,0)),""))</f>
        <v/>
      </c>
      <c r="L1874" s="331" t="str">
        <f>IF(H1874="","",IFERROR(INDEX(Penerimaan1,MATCH('Buku Besar'!H1874,Akun1,0)),""))</f>
        <v/>
      </c>
      <c r="M1874" s="331" t="str">
        <f>IF(H1874="","",IFERROR(INDEX(Pengeluaran1,MATCH('Buku Besar'!H1874,Akun1,0)),""))</f>
        <v/>
      </c>
    </row>
    <row r="1875" spans="1:13" x14ac:dyDescent="0.25">
      <c r="A1875" s="91" t="str">
        <f t="shared" si="58"/>
        <v/>
      </c>
      <c r="B1875" s="330" t="str">
        <f>IF(A1875="","",IFERROR(INDEX(Tanggal,MATCH('Buku Besar'!A1875,Akun,0)),""))</f>
        <v/>
      </c>
      <c r="C1875" s="2" t="str">
        <f>IF(A1875="","",IFERROR(INDEX(Keterangan,MATCH('Buku Besar'!A1875,Akun,0)),""))</f>
        <v/>
      </c>
      <c r="D1875" s="2" t="str">
        <f>IF(A1875="","",IFERROR(INDEX(Reff,MATCH('Buku Besar'!A1875,Akun,0)),""))</f>
        <v/>
      </c>
      <c r="E1875" s="331" t="str">
        <f>IF(A1875="","",IFERROR(INDEX(Penerimaan,MATCH('Buku Besar'!A1875,Akun,0)),""))</f>
        <v/>
      </c>
      <c r="F1875" s="331" t="str">
        <f>IF(A1875="","",IFERROR(INDEX(Pengeluaran,MATCH('Buku Besar'!A1875,Akun,0)),""))</f>
        <v/>
      </c>
      <c r="H1875" s="91" t="str">
        <f t="shared" si="59"/>
        <v/>
      </c>
      <c r="I1875" s="330" t="str">
        <f>IF(H1875="","",IFERROR(INDEX(Tanggal1,MATCH('Buku Besar'!H1875,Akun1,0)),""))</f>
        <v/>
      </c>
      <c r="J1875" s="2" t="str">
        <f>IF(H1875="","",IFERROR(INDEX(Keterangan1,MATCH('Buku Besar'!H1875,Akun1,0)),""))</f>
        <v/>
      </c>
      <c r="K1875" s="2" t="str">
        <f>IF(H1875="","",IFERROR(INDEX(Reff1,MATCH('Buku Besar'!H1875,Akun1,0)),""))</f>
        <v/>
      </c>
      <c r="L1875" s="331" t="str">
        <f>IF(H1875="","",IFERROR(INDEX(Penerimaan1,MATCH('Buku Besar'!H1875,Akun1,0)),""))</f>
        <v/>
      </c>
      <c r="M1875" s="331" t="str">
        <f>IF(H1875="","",IFERROR(INDEX(Pengeluaran1,MATCH('Buku Besar'!H1875,Akun1,0)),""))</f>
        <v/>
      </c>
    </row>
    <row r="1876" spans="1:13" x14ac:dyDescent="0.25">
      <c r="A1876" s="91" t="str">
        <f t="shared" si="58"/>
        <v/>
      </c>
      <c r="B1876" s="330" t="str">
        <f>IF(A1876="","",IFERROR(INDEX(Tanggal,MATCH('Buku Besar'!A1876,Akun,0)),""))</f>
        <v/>
      </c>
      <c r="C1876" s="2" t="str">
        <f>IF(A1876="","",IFERROR(INDEX(Keterangan,MATCH('Buku Besar'!A1876,Akun,0)),""))</f>
        <v/>
      </c>
      <c r="D1876" s="2" t="str">
        <f>IF(A1876="","",IFERROR(INDEX(Reff,MATCH('Buku Besar'!A1876,Akun,0)),""))</f>
        <v/>
      </c>
      <c r="E1876" s="331" t="str">
        <f>IF(A1876="","",IFERROR(INDEX(Penerimaan,MATCH('Buku Besar'!A1876,Akun,0)),""))</f>
        <v/>
      </c>
      <c r="F1876" s="331" t="str">
        <f>IF(A1876="","",IFERROR(INDEX(Pengeluaran,MATCH('Buku Besar'!A1876,Akun,0)),""))</f>
        <v/>
      </c>
      <c r="H1876" s="91" t="str">
        <f t="shared" si="59"/>
        <v/>
      </c>
      <c r="I1876" s="330" t="str">
        <f>IF(H1876="","",IFERROR(INDEX(Tanggal1,MATCH('Buku Besar'!H1876,Akun1,0)),""))</f>
        <v/>
      </c>
      <c r="J1876" s="2" t="str">
        <f>IF(H1876="","",IFERROR(INDEX(Keterangan1,MATCH('Buku Besar'!H1876,Akun1,0)),""))</f>
        <v/>
      </c>
      <c r="K1876" s="2" t="str">
        <f>IF(H1876="","",IFERROR(INDEX(Reff1,MATCH('Buku Besar'!H1876,Akun1,0)),""))</f>
        <v/>
      </c>
      <c r="L1876" s="331" t="str">
        <f>IF(H1876="","",IFERROR(INDEX(Penerimaan1,MATCH('Buku Besar'!H1876,Akun1,0)),""))</f>
        <v/>
      </c>
      <c r="M1876" s="331" t="str">
        <f>IF(H1876="","",IFERROR(INDEX(Pengeluaran1,MATCH('Buku Besar'!H1876,Akun1,0)),""))</f>
        <v/>
      </c>
    </row>
    <row r="1877" spans="1:13" x14ac:dyDescent="0.25">
      <c r="A1877" s="91" t="str">
        <f t="shared" si="58"/>
        <v/>
      </c>
      <c r="B1877" s="330" t="str">
        <f>IF(A1877="","",IFERROR(INDEX(Tanggal,MATCH('Buku Besar'!A1877,Akun,0)),""))</f>
        <v/>
      </c>
      <c r="C1877" s="2" t="str">
        <f>IF(A1877="","",IFERROR(INDEX(Keterangan,MATCH('Buku Besar'!A1877,Akun,0)),""))</f>
        <v/>
      </c>
      <c r="D1877" s="2" t="str">
        <f>IF(A1877="","",IFERROR(INDEX(Reff,MATCH('Buku Besar'!A1877,Akun,0)),""))</f>
        <v/>
      </c>
      <c r="E1877" s="331" t="str">
        <f>IF(A1877="","",IFERROR(INDEX(Penerimaan,MATCH('Buku Besar'!A1877,Akun,0)),""))</f>
        <v/>
      </c>
      <c r="F1877" s="331" t="str">
        <f>IF(A1877="","",IFERROR(INDEX(Pengeluaran,MATCH('Buku Besar'!A1877,Akun,0)),""))</f>
        <v/>
      </c>
      <c r="H1877" s="91" t="str">
        <f t="shared" si="59"/>
        <v/>
      </c>
      <c r="I1877" s="330" t="str">
        <f>IF(H1877="","",IFERROR(INDEX(Tanggal1,MATCH('Buku Besar'!H1877,Akun1,0)),""))</f>
        <v/>
      </c>
      <c r="J1877" s="2" t="str">
        <f>IF(H1877="","",IFERROR(INDEX(Keterangan1,MATCH('Buku Besar'!H1877,Akun1,0)),""))</f>
        <v/>
      </c>
      <c r="K1877" s="2" t="str">
        <f>IF(H1877="","",IFERROR(INDEX(Reff1,MATCH('Buku Besar'!H1877,Akun1,0)),""))</f>
        <v/>
      </c>
      <c r="L1877" s="331" t="str">
        <f>IF(H1877="","",IFERROR(INDEX(Penerimaan1,MATCH('Buku Besar'!H1877,Akun1,0)),""))</f>
        <v/>
      </c>
      <c r="M1877" s="331" t="str">
        <f>IF(H1877="","",IFERROR(INDEX(Pengeluaran1,MATCH('Buku Besar'!H1877,Akun1,0)),""))</f>
        <v/>
      </c>
    </row>
    <row r="1878" spans="1:13" x14ac:dyDescent="0.25">
      <c r="A1878" s="91" t="str">
        <f t="shared" si="58"/>
        <v/>
      </c>
      <c r="B1878" s="330" t="str">
        <f>IF(A1878="","",IFERROR(INDEX(Tanggal,MATCH('Buku Besar'!A1878,Akun,0)),""))</f>
        <v/>
      </c>
      <c r="C1878" s="2" t="str">
        <f>IF(A1878="","",IFERROR(INDEX(Keterangan,MATCH('Buku Besar'!A1878,Akun,0)),""))</f>
        <v/>
      </c>
      <c r="D1878" s="2" t="str">
        <f>IF(A1878="","",IFERROR(INDEX(Reff,MATCH('Buku Besar'!A1878,Akun,0)),""))</f>
        <v/>
      </c>
      <c r="E1878" s="331" t="str">
        <f>IF(A1878="","",IFERROR(INDEX(Penerimaan,MATCH('Buku Besar'!A1878,Akun,0)),""))</f>
        <v/>
      </c>
      <c r="F1878" s="331" t="str">
        <f>IF(A1878="","",IFERROR(INDEX(Pengeluaran,MATCH('Buku Besar'!A1878,Akun,0)),""))</f>
        <v/>
      </c>
      <c r="H1878" s="91" t="str">
        <f t="shared" si="59"/>
        <v/>
      </c>
      <c r="I1878" s="330" t="str">
        <f>IF(H1878="","",IFERROR(INDEX(Tanggal1,MATCH('Buku Besar'!H1878,Akun1,0)),""))</f>
        <v/>
      </c>
      <c r="J1878" s="2" t="str">
        <f>IF(H1878="","",IFERROR(INDEX(Keterangan1,MATCH('Buku Besar'!H1878,Akun1,0)),""))</f>
        <v/>
      </c>
      <c r="K1878" s="2" t="str">
        <f>IF(H1878="","",IFERROR(INDEX(Reff1,MATCH('Buku Besar'!H1878,Akun1,0)),""))</f>
        <v/>
      </c>
      <c r="L1878" s="331" t="str">
        <f>IF(H1878="","",IFERROR(INDEX(Penerimaan1,MATCH('Buku Besar'!H1878,Akun1,0)),""))</f>
        <v/>
      </c>
      <c r="M1878" s="331" t="str">
        <f>IF(H1878="","",IFERROR(INDEX(Pengeluaran1,MATCH('Buku Besar'!H1878,Akun1,0)),""))</f>
        <v/>
      </c>
    </row>
    <row r="1879" spans="1:13" x14ac:dyDescent="0.25">
      <c r="A1879" s="91" t="str">
        <f t="shared" si="58"/>
        <v/>
      </c>
      <c r="B1879" s="330" t="str">
        <f>IF(A1879="","",IFERROR(INDEX(Tanggal,MATCH('Buku Besar'!A1879,Akun,0)),""))</f>
        <v/>
      </c>
      <c r="C1879" s="2" t="str">
        <f>IF(A1879="","",IFERROR(INDEX(Keterangan,MATCH('Buku Besar'!A1879,Akun,0)),""))</f>
        <v/>
      </c>
      <c r="D1879" s="2" t="str">
        <f>IF(A1879="","",IFERROR(INDEX(Reff,MATCH('Buku Besar'!A1879,Akun,0)),""))</f>
        <v/>
      </c>
      <c r="E1879" s="331" t="str">
        <f>IF(A1879="","",IFERROR(INDEX(Penerimaan,MATCH('Buku Besar'!A1879,Akun,0)),""))</f>
        <v/>
      </c>
      <c r="F1879" s="331" t="str">
        <f>IF(A1879="","",IFERROR(INDEX(Pengeluaran,MATCH('Buku Besar'!A1879,Akun,0)),""))</f>
        <v/>
      </c>
      <c r="H1879" s="91" t="str">
        <f t="shared" si="59"/>
        <v/>
      </c>
      <c r="I1879" s="330" t="str">
        <f>IF(H1879="","",IFERROR(INDEX(Tanggal1,MATCH('Buku Besar'!H1879,Akun1,0)),""))</f>
        <v/>
      </c>
      <c r="J1879" s="2" t="str">
        <f>IF(H1879="","",IFERROR(INDEX(Keterangan1,MATCH('Buku Besar'!H1879,Akun1,0)),""))</f>
        <v/>
      </c>
      <c r="K1879" s="2" t="str">
        <f>IF(H1879="","",IFERROR(INDEX(Reff1,MATCH('Buku Besar'!H1879,Akun1,0)),""))</f>
        <v/>
      </c>
      <c r="L1879" s="331" t="str">
        <f>IF(H1879="","",IFERROR(INDEX(Penerimaan1,MATCH('Buku Besar'!H1879,Akun1,0)),""))</f>
        <v/>
      </c>
      <c r="M1879" s="331" t="str">
        <f>IF(H1879="","",IFERROR(INDEX(Pengeluaran1,MATCH('Buku Besar'!H1879,Akun1,0)),""))</f>
        <v/>
      </c>
    </row>
    <row r="1880" spans="1:13" x14ac:dyDescent="0.25">
      <c r="A1880" s="91" t="str">
        <f t="shared" si="58"/>
        <v/>
      </c>
      <c r="B1880" s="330" t="str">
        <f>IF(A1880="","",IFERROR(INDEX(Tanggal,MATCH('Buku Besar'!A1880,Akun,0)),""))</f>
        <v/>
      </c>
      <c r="C1880" s="2" t="str">
        <f>IF(A1880="","",IFERROR(INDEX(Keterangan,MATCH('Buku Besar'!A1880,Akun,0)),""))</f>
        <v/>
      </c>
      <c r="D1880" s="2" t="str">
        <f>IF(A1880="","",IFERROR(INDEX(Reff,MATCH('Buku Besar'!A1880,Akun,0)),""))</f>
        <v/>
      </c>
      <c r="E1880" s="331" t="str">
        <f>IF(A1880="","",IFERROR(INDEX(Penerimaan,MATCH('Buku Besar'!A1880,Akun,0)),""))</f>
        <v/>
      </c>
      <c r="F1880" s="331" t="str">
        <f>IF(A1880="","",IFERROR(INDEX(Pengeluaran,MATCH('Buku Besar'!A1880,Akun,0)),""))</f>
        <v/>
      </c>
      <c r="H1880" s="91" t="str">
        <f t="shared" si="59"/>
        <v/>
      </c>
      <c r="I1880" s="330" t="str">
        <f>IF(H1880="","",IFERROR(INDEX(Tanggal1,MATCH('Buku Besar'!H1880,Akun1,0)),""))</f>
        <v/>
      </c>
      <c r="J1880" s="2" t="str">
        <f>IF(H1880="","",IFERROR(INDEX(Keterangan1,MATCH('Buku Besar'!H1880,Akun1,0)),""))</f>
        <v/>
      </c>
      <c r="K1880" s="2" t="str">
        <f>IF(H1880="","",IFERROR(INDEX(Reff1,MATCH('Buku Besar'!H1880,Akun1,0)),""))</f>
        <v/>
      </c>
      <c r="L1880" s="331" t="str">
        <f>IF(H1880="","",IFERROR(INDEX(Penerimaan1,MATCH('Buku Besar'!H1880,Akun1,0)),""))</f>
        <v/>
      </c>
      <c r="M1880" s="331" t="str">
        <f>IF(H1880="","",IFERROR(INDEX(Pengeluaran1,MATCH('Buku Besar'!H1880,Akun1,0)),""))</f>
        <v/>
      </c>
    </row>
    <row r="1881" spans="1:13" x14ac:dyDescent="0.25">
      <c r="A1881" s="91" t="str">
        <f t="shared" si="58"/>
        <v/>
      </c>
      <c r="B1881" s="330" t="str">
        <f>IF(A1881="","",IFERROR(INDEX(Tanggal,MATCH('Buku Besar'!A1881,Akun,0)),""))</f>
        <v/>
      </c>
      <c r="C1881" s="2" t="str">
        <f>IF(A1881="","",IFERROR(INDEX(Keterangan,MATCH('Buku Besar'!A1881,Akun,0)),""))</f>
        <v/>
      </c>
      <c r="D1881" s="2" t="str">
        <f>IF(A1881="","",IFERROR(INDEX(Reff,MATCH('Buku Besar'!A1881,Akun,0)),""))</f>
        <v/>
      </c>
      <c r="E1881" s="331" t="str">
        <f>IF(A1881="","",IFERROR(INDEX(Penerimaan,MATCH('Buku Besar'!A1881,Akun,0)),""))</f>
        <v/>
      </c>
      <c r="F1881" s="331" t="str">
        <f>IF(A1881="","",IFERROR(INDEX(Pengeluaran,MATCH('Buku Besar'!A1881,Akun,0)),""))</f>
        <v/>
      </c>
      <c r="H1881" s="91" t="str">
        <f t="shared" si="59"/>
        <v/>
      </c>
      <c r="I1881" s="330" t="str">
        <f>IF(H1881="","",IFERROR(INDEX(Tanggal1,MATCH('Buku Besar'!H1881,Akun1,0)),""))</f>
        <v/>
      </c>
      <c r="J1881" s="2" t="str">
        <f>IF(H1881="","",IFERROR(INDEX(Keterangan1,MATCH('Buku Besar'!H1881,Akun1,0)),""))</f>
        <v/>
      </c>
      <c r="K1881" s="2" t="str">
        <f>IF(H1881="","",IFERROR(INDEX(Reff1,MATCH('Buku Besar'!H1881,Akun1,0)),""))</f>
        <v/>
      </c>
      <c r="L1881" s="331" t="str">
        <f>IF(H1881="","",IFERROR(INDEX(Penerimaan1,MATCH('Buku Besar'!H1881,Akun1,0)),""))</f>
        <v/>
      </c>
      <c r="M1881" s="331" t="str">
        <f>IF(H1881="","",IFERROR(INDEX(Pengeluaran1,MATCH('Buku Besar'!H1881,Akun1,0)),""))</f>
        <v/>
      </c>
    </row>
    <row r="1882" spans="1:13" x14ac:dyDescent="0.25">
      <c r="A1882" s="91" t="str">
        <f t="shared" si="58"/>
        <v/>
      </c>
      <c r="B1882" s="330" t="str">
        <f>IF(A1882="","",IFERROR(INDEX(Tanggal,MATCH('Buku Besar'!A1882,Akun,0)),""))</f>
        <v/>
      </c>
      <c r="C1882" s="2" t="str">
        <f>IF(A1882="","",IFERROR(INDEX(Keterangan,MATCH('Buku Besar'!A1882,Akun,0)),""))</f>
        <v/>
      </c>
      <c r="D1882" s="2" t="str">
        <f>IF(A1882="","",IFERROR(INDEX(Reff,MATCH('Buku Besar'!A1882,Akun,0)),""))</f>
        <v/>
      </c>
      <c r="E1882" s="331" t="str">
        <f>IF(A1882="","",IFERROR(INDEX(Penerimaan,MATCH('Buku Besar'!A1882,Akun,0)),""))</f>
        <v/>
      </c>
      <c r="F1882" s="331" t="str">
        <f>IF(A1882="","",IFERROR(INDEX(Pengeluaran,MATCH('Buku Besar'!A1882,Akun,0)),""))</f>
        <v/>
      </c>
      <c r="H1882" s="91" t="str">
        <f t="shared" si="59"/>
        <v/>
      </c>
      <c r="I1882" s="330" t="str">
        <f>IF(H1882="","",IFERROR(INDEX(Tanggal1,MATCH('Buku Besar'!H1882,Akun1,0)),""))</f>
        <v/>
      </c>
      <c r="J1882" s="2" t="str">
        <f>IF(H1882="","",IFERROR(INDEX(Keterangan1,MATCH('Buku Besar'!H1882,Akun1,0)),""))</f>
        <v/>
      </c>
      <c r="K1882" s="2" t="str">
        <f>IF(H1882="","",IFERROR(INDEX(Reff1,MATCH('Buku Besar'!H1882,Akun1,0)),""))</f>
        <v/>
      </c>
      <c r="L1882" s="331" t="str">
        <f>IF(H1882="","",IFERROR(INDEX(Penerimaan1,MATCH('Buku Besar'!H1882,Akun1,0)),""))</f>
        <v/>
      </c>
      <c r="M1882" s="331" t="str">
        <f>IF(H1882="","",IFERROR(INDEX(Pengeluaran1,MATCH('Buku Besar'!H1882,Akun1,0)),""))</f>
        <v/>
      </c>
    </row>
    <row r="1883" spans="1:13" x14ac:dyDescent="0.25">
      <c r="A1883" s="91" t="str">
        <f t="shared" si="58"/>
        <v/>
      </c>
      <c r="B1883" s="330" t="str">
        <f>IF(A1883="","",IFERROR(INDEX(Tanggal,MATCH('Buku Besar'!A1883,Akun,0)),""))</f>
        <v/>
      </c>
      <c r="C1883" s="2" t="str">
        <f>IF(A1883="","",IFERROR(INDEX(Keterangan,MATCH('Buku Besar'!A1883,Akun,0)),""))</f>
        <v/>
      </c>
      <c r="D1883" s="2" t="str">
        <f>IF(A1883="","",IFERROR(INDEX(Reff,MATCH('Buku Besar'!A1883,Akun,0)),""))</f>
        <v/>
      </c>
      <c r="E1883" s="331" t="str">
        <f>IF(A1883="","",IFERROR(INDEX(Penerimaan,MATCH('Buku Besar'!A1883,Akun,0)),""))</f>
        <v/>
      </c>
      <c r="F1883" s="331" t="str">
        <f>IF(A1883="","",IFERROR(INDEX(Pengeluaran,MATCH('Buku Besar'!A1883,Akun,0)),""))</f>
        <v/>
      </c>
      <c r="H1883" s="91" t="str">
        <f t="shared" si="59"/>
        <v/>
      </c>
      <c r="I1883" s="330" t="str">
        <f>IF(H1883="","",IFERROR(INDEX(Tanggal1,MATCH('Buku Besar'!H1883,Akun1,0)),""))</f>
        <v/>
      </c>
      <c r="J1883" s="2" t="str">
        <f>IF(H1883="","",IFERROR(INDEX(Keterangan1,MATCH('Buku Besar'!H1883,Akun1,0)),""))</f>
        <v/>
      </c>
      <c r="K1883" s="2" t="str">
        <f>IF(H1883="","",IFERROR(INDEX(Reff1,MATCH('Buku Besar'!H1883,Akun1,0)),""))</f>
        <v/>
      </c>
      <c r="L1883" s="331" t="str">
        <f>IF(H1883="","",IFERROR(INDEX(Penerimaan1,MATCH('Buku Besar'!H1883,Akun1,0)),""))</f>
        <v/>
      </c>
      <c r="M1883" s="331" t="str">
        <f>IF(H1883="","",IFERROR(INDEX(Pengeluaran1,MATCH('Buku Besar'!H1883,Akun1,0)),""))</f>
        <v/>
      </c>
    </row>
    <row r="1884" spans="1:13" x14ac:dyDescent="0.25">
      <c r="A1884" s="91" t="str">
        <f t="shared" si="58"/>
        <v/>
      </c>
      <c r="B1884" s="330" t="str">
        <f>IF(A1884="","",IFERROR(INDEX(Tanggal,MATCH('Buku Besar'!A1884,Akun,0)),""))</f>
        <v/>
      </c>
      <c r="C1884" s="2" t="str">
        <f>IF(A1884="","",IFERROR(INDEX(Keterangan,MATCH('Buku Besar'!A1884,Akun,0)),""))</f>
        <v/>
      </c>
      <c r="D1884" s="2" t="str">
        <f>IF(A1884="","",IFERROR(INDEX(Reff,MATCH('Buku Besar'!A1884,Akun,0)),""))</f>
        <v/>
      </c>
      <c r="E1884" s="331" t="str">
        <f>IF(A1884="","",IFERROR(INDEX(Penerimaan,MATCH('Buku Besar'!A1884,Akun,0)),""))</f>
        <v/>
      </c>
      <c r="F1884" s="331" t="str">
        <f>IF(A1884="","",IFERROR(INDEX(Pengeluaran,MATCH('Buku Besar'!A1884,Akun,0)),""))</f>
        <v/>
      </c>
      <c r="H1884" s="91" t="str">
        <f t="shared" si="59"/>
        <v/>
      </c>
      <c r="I1884" s="330" t="str">
        <f>IF(H1884="","",IFERROR(INDEX(Tanggal1,MATCH('Buku Besar'!H1884,Akun1,0)),""))</f>
        <v/>
      </c>
      <c r="J1884" s="2" t="str">
        <f>IF(H1884="","",IFERROR(INDEX(Keterangan1,MATCH('Buku Besar'!H1884,Akun1,0)),""))</f>
        <v/>
      </c>
      <c r="K1884" s="2" t="str">
        <f>IF(H1884="","",IFERROR(INDEX(Reff1,MATCH('Buku Besar'!H1884,Akun1,0)),""))</f>
        <v/>
      </c>
      <c r="L1884" s="331" t="str">
        <f>IF(H1884="","",IFERROR(INDEX(Penerimaan1,MATCH('Buku Besar'!H1884,Akun1,0)),""))</f>
        <v/>
      </c>
      <c r="M1884" s="331" t="str">
        <f>IF(H1884="","",IFERROR(INDEX(Pengeluaran1,MATCH('Buku Besar'!H1884,Akun1,0)),""))</f>
        <v/>
      </c>
    </row>
    <row r="1885" spans="1:13" x14ac:dyDescent="0.25">
      <c r="A1885" s="91" t="str">
        <f t="shared" si="58"/>
        <v/>
      </c>
      <c r="B1885" s="330" t="str">
        <f>IF(A1885="","",IFERROR(INDEX(Tanggal,MATCH('Buku Besar'!A1885,Akun,0)),""))</f>
        <v/>
      </c>
      <c r="C1885" s="2" t="str">
        <f>IF(A1885="","",IFERROR(INDEX(Keterangan,MATCH('Buku Besar'!A1885,Akun,0)),""))</f>
        <v/>
      </c>
      <c r="D1885" s="2" t="str">
        <f>IF(A1885="","",IFERROR(INDEX(Reff,MATCH('Buku Besar'!A1885,Akun,0)),""))</f>
        <v/>
      </c>
      <c r="E1885" s="331" t="str">
        <f>IF(A1885="","",IFERROR(INDEX(Penerimaan,MATCH('Buku Besar'!A1885,Akun,0)),""))</f>
        <v/>
      </c>
      <c r="F1885" s="331" t="str">
        <f>IF(A1885="","",IFERROR(INDEX(Pengeluaran,MATCH('Buku Besar'!A1885,Akun,0)),""))</f>
        <v/>
      </c>
      <c r="H1885" s="91" t="str">
        <f t="shared" si="59"/>
        <v/>
      </c>
      <c r="I1885" s="330" t="str">
        <f>IF(H1885="","",IFERROR(INDEX(Tanggal1,MATCH('Buku Besar'!H1885,Akun1,0)),""))</f>
        <v/>
      </c>
      <c r="J1885" s="2" t="str">
        <f>IF(H1885="","",IFERROR(INDEX(Keterangan1,MATCH('Buku Besar'!H1885,Akun1,0)),""))</f>
        <v/>
      </c>
      <c r="K1885" s="2" t="str">
        <f>IF(H1885="","",IFERROR(INDEX(Reff1,MATCH('Buku Besar'!H1885,Akun1,0)),""))</f>
        <v/>
      </c>
      <c r="L1885" s="331" t="str">
        <f>IF(H1885="","",IFERROR(INDEX(Penerimaan1,MATCH('Buku Besar'!H1885,Akun1,0)),""))</f>
        <v/>
      </c>
      <c r="M1885" s="331" t="str">
        <f>IF(H1885="","",IFERROR(INDEX(Pengeluaran1,MATCH('Buku Besar'!H1885,Akun1,0)),""))</f>
        <v/>
      </c>
    </row>
    <row r="1886" spans="1:13" x14ac:dyDescent="0.25">
      <c r="A1886" s="91" t="str">
        <f t="shared" si="58"/>
        <v/>
      </c>
      <c r="B1886" s="330" t="str">
        <f>IF(A1886="","",IFERROR(INDEX(Tanggal,MATCH('Buku Besar'!A1886,Akun,0)),""))</f>
        <v/>
      </c>
      <c r="C1886" s="2" t="str">
        <f>IF(A1886="","",IFERROR(INDEX(Keterangan,MATCH('Buku Besar'!A1886,Akun,0)),""))</f>
        <v/>
      </c>
      <c r="D1886" s="2" t="str">
        <f>IF(A1886="","",IFERROR(INDEX(Reff,MATCH('Buku Besar'!A1886,Akun,0)),""))</f>
        <v/>
      </c>
      <c r="E1886" s="331" t="str">
        <f>IF(A1886="","",IFERROR(INDEX(Penerimaan,MATCH('Buku Besar'!A1886,Akun,0)),""))</f>
        <v/>
      </c>
      <c r="F1886" s="331" t="str">
        <f>IF(A1886="","",IFERROR(INDEX(Pengeluaran,MATCH('Buku Besar'!A1886,Akun,0)),""))</f>
        <v/>
      </c>
      <c r="H1886" s="91" t="str">
        <f t="shared" si="59"/>
        <v/>
      </c>
      <c r="I1886" s="330" t="str">
        <f>IF(H1886="","",IFERROR(INDEX(Tanggal1,MATCH('Buku Besar'!H1886,Akun1,0)),""))</f>
        <v/>
      </c>
      <c r="J1886" s="2" t="str">
        <f>IF(H1886="","",IFERROR(INDEX(Keterangan1,MATCH('Buku Besar'!H1886,Akun1,0)),""))</f>
        <v/>
      </c>
      <c r="K1886" s="2" t="str">
        <f>IF(H1886="","",IFERROR(INDEX(Reff1,MATCH('Buku Besar'!H1886,Akun1,0)),""))</f>
        <v/>
      </c>
      <c r="L1886" s="331" t="str">
        <f>IF(H1886="","",IFERROR(INDEX(Penerimaan1,MATCH('Buku Besar'!H1886,Akun1,0)),""))</f>
        <v/>
      </c>
      <c r="M1886" s="331" t="str">
        <f>IF(H1886="","",IFERROR(INDEX(Pengeluaran1,MATCH('Buku Besar'!H1886,Akun1,0)),""))</f>
        <v/>
      </c>
    </row>
    <row r="1887" spans="1:13" x14ac:dyDescent="0.25">
      <c r="A1887" s="91" t="str">
        <f t="shared" si="58"/>
        <v/>
      </c>
      <c r="B1887" s="330" t="str">
        <f>IF(A1887="","",IFERROR(INDEX(Tanggal,MATCH('Buku Besar'!A1887,Akun,0)),""))</f>
        <v/>
      </c>
      <c r="C1887" s="2" t="str">
        <f>IF(A1887="","",IFERROR(INDEX(Keterangan,MATCH('Buku Besar'!A1887,Akun,0)),""))</f>
        <v/>
      </c>
      <c r="D1887" s="2" t="str">
        <f>IF(A1887="","",IFERROR(INDEX(Reff,MATCH('Buku Besar'!A1887,Akun,0)),""))</f>
        <v/>
      </c>
      <c r="E1887" s="331" t="str">
        <f>IF(A1887="","",IFERROR(INDEX(Penerimaan,MATCH('Buku Besar'!A1887,Akun,0)),""))</f>
        <v/>
      </c>
      <c r="F1887" s="331" t="str">
        <f>IF(A1887="","",IFERROR(INDEX(Pengeluaran,MATCH('Buku Besar'!A1887,Akun,0)),""))</f>
        <v/>
      </c>
      <c r="H1887" s="91" t="str">
        <f t="shared" si="59"/>
        <v/>
      </c>
      <c r="I1887" s="330" t="str">
        <f>IF(H1887="","",IFERROR(INDEX(Tanggal1,MATCH('Buku Besar'!H1887,Akun1,0)),""))</f>
        <v/>
      </c>
      <c r="J1887" s="2" t="str">
        <f>IF(H1887="","",IFERROR(INDEX(Keterangan1,MATCH('Buku Besar'!H1887,Akun1,0)),""))</f>
        <v/>
      </c>
      <c r="K1887" s="2" t="str">
        <f>IF(H1887="","",IFERROR(INDEX(Reff1,MATCH('Buku Besar'!H1887,Akun1,0)),""))</f>
        <v/>
      </c>
      <c r="L1887" s="331" t="str">
        <f>IF(H1887="","",IFERROR(INDEX(Penerimaan1,MATCH('Buku Besar'!H1887,Akun1,0)),""))</f>
        <v/>
      </c>
      <c r="M1887" s="331" t="str">
        <f>IF(H1887="","",IFERROR(INDEX(Pengeluaran1,MATCH('Buku Besar'!H1887,Akun1,0)),""))</f>
        <v/>
      </c>
    </row>
    <row r="1888" spans="1:13" x14ac:dyDescent="0.25">
      <c r="A1888" s="91" t="str">
        <f t="shared" si="58"/>
        <v/>
      </c>
      <c r="B1888" s="330" t="str">
        <f>IF(A1888="","",IFERROR(INDEX(Tanggal,MATCH('Buku Besar'!A1888,Akun,0)),""))</f>
        <v/>
      </c>
      <c r="C1888" s="2" t="str">
        <f>IF(A1888="","",IFERROR(INDEX(Keterangan,MATCH('Buku Besar'!A1888,Akun,0)),""))</f>
        <v/>
      </c>
      <c r="D1888" s="2" t="str">
        <f>IF(A1888="","",IFERROR(INDEX(Reff,MATCH('Buku Besar'!A1888,Akun,0)),""))</f>
        <v/>
      </c>
      <c r="E1888" s="331" t="str">
        <f>IF(A1888="","",IFERROR(INDEX(Penerimaan,MATCH('Buku Besar'!A1888,Akun,0)),""))</f>
        <v/>
      </c>
      <c r="F1888" s="331" t="str">
        <f>IF(A1888="","",IFERROR(INDEX(Pengeluaran,MATCH('Buku Besar'!A1888,Akun,0)),""))</f>
        <v/>
      </c>
      <c r="H1888" s="91" t="str">
        <f t="shared" si="59"/>
        <v/>
      </c>
      <c r="I1888" s="330" t="str">
        <f>IF(H1888="","",IFERROR(INDEX(Tanggal1,MATCH('Buku Besar'!H1888,Akun1,0)),""))</f>
        <v/>
      </c>
      <c r="J1888" s="2" t="str">
        <f>IF(H1888="","",IFERROR(INDEX(Keterangan1,MATCH('Buku Besar'!H1888,Akun1,0)),""))</f>
        <v/>
      </c>
      <c r="K1888" s="2" t="str">
        <f>IF(H1888="","",IFERROR(INDEX(Reff1,MATCH('Buku Besar'!H1888,Akun1,0)),""))</f>
        <v/>
      </c>
      <c r="L1888" s="331" t="str">
        <f>IF(H1888="","",IFERROR(INDEX(Penerimaan1,MATCH('Buku Besar'!H1888,Akun1,0)),""))</f>
        <v/>
      </c>
      <c r="M1888" s="331" t="str">
        <f>IF(H1888="","",IFERROR(INDEX(Pengeluaran1,MATCH('Buku Besar'!H1888,Akun1,0)),""))</f>
        <v/>
      </c>
    </row>
    <row r="1889" spans="1:13" x14ac:dyDescent="0.25">
      <c r="A1889" s="91" t="str">
        <f t="shared" si="58"/>
        <v/>
      </c>
      <c r="B1889" s="330" t="str">
        <f>IF(A1889="","",IFERROR(INDEX(Tanggal,MATCH('Buku Besar'!A1889,Akun,0)),""))</f>
        <v/>
      </c>
      <c r="C1889" s="2" t="str">
        <f>IF(A1889="","",IFERROR(INDEX(Keterangan,MATCH('Buku Besar'!A1889,Akun,0)),""))</f>
        <v/>
      </c>
      <c r="D1889" s="2" t="str">
        <f>IF(A1889="","",IFERROR(INDEX(Reff,MATCH('Buku Besar'!A1889,Akun,0)),""))</f>
        <v/>
      </c>
      <c r="E1889" s="331" t="str">
        <f>IF(A1889="","",IFERROR(INDEX(Penerimaan,MATCH('Buku Besar'!A1889,Akun,0)),""))</f>
        <v/>
      </c>
      <c r="F1889" s="331" t="str">
        <f>IF(A1889="","",IFERROR(INDEX(Pengeluaran,MATCH('Buku Besar'!A1889,Akun,0)),""))</f>
        <v/>
      </c>
      <c r="H1889" s="91" t="str">
        <f t="shared" si="59"/>
        <v/>
      </c>
      <c r="I1889" s="330" t="str">
        <f>IF(H1889="","",IFERROR(INDEX(Tanggal1,MATCH('Buku Besar'!H1889,Akun1,0)),""))</f>
        <v/>
      </c>
      <c r="J1889" s="2" t="str">
        <f>IF(H1889="","",IFERROR(INDEX(Keterangan1,MATCH('Buku Besar'!H1889,Akun1,0)),""))</f>
        <v/>
      </c>
      <c r="K1889" s="2" t="str">
        <f>IF(H1889="","",IFERROR(INDEX(Reff1,MATCH('Buku Besar'!H1889,Akun1,0)),""))</f>
        <v/>
      </c>
      <c r="L1889" s="331" t="str">
        <f>IF(H1889="","",IFERROR(INDEX(Penerimaan1,MATCH('Buku Besar'!H1889,Akun1,0)),""))</f>
        <v/>
      </c>
      <c r="M1889" s="331" t="str">
        <f>IF(H1889="","",IFERROR(INDEX(Pengeluaran1,MATCH('Buku Besar'!H1889,Akun1,0)),""))</f>
        <v/>
      </c>
    </row>
    <row r="1890" spans="1:13" x14ac:dyDescent="0.25">
      <c r="A1890" s="91" t="str">
        <f t="shared" si="58"/>
        <v/>
      </c>
      <c r="B1890" s="330" t="str">
        <f>IF(A1890="","",IFERROR(INDEX(Tanggal,MATCH('Buku Besar'!A1890,Akun,0)),""))</f>
        <v/>
      </c>
      <c r="C1890" s="2" t="str">
        <f>IF(A1890="","",IFERROR(INDEX(Keterangan,MATCH('Buku Besar'!A1890,Akun,0)),""))</f>
        <v/>
      </c>
      <c r="D1890" s="2" t="str">
        <f>IF(A1890="","",IFERROR(INDEX(Reff,MATCH('Buku Besar'!A1890,Akun,0)),""))</f>
        <v/>
      </c>
      <c r="E1890" s="331" t="str">
        <f>IF(A1890="","",IFERROR(INDEX(Penerimaan,MATCH('Buku Besar'!A1890,Akun,0)),""))</f>
        <v/>
      </c>
      <c r="F1890" s="331" t="str">
        <f>IF(A1890="","",IFERROR(INDEX(Pengeluaran,MATCH('Buku Besar'!A1890,Akun,0)),""))</f>
        <v/>
      </c>
      <c r="H1890" s="91" t="str">
        <f t="shared" si="59"/>
        <v/>
      </c>
      <c r="I1890" s="330" t="str">
        <f>IF(H1890="","",IFERROR(INDEX(Tanggal1,MATCH('Buku Besar'!H1890,Akun1,0)),""))</f>
        <v/>
      </c>
      <c r="J1890" s="2" t="str">
        <f>IF(H1890="","",IFERROR(INDEX(Keterangan1,MATCH('Buku Besar'!H1890,Akun1,0)),""))</f>
        <v/>
      </c>
      <c r="K1890" s="2" t="str">
        <f>IF(H1890="","",IFERROR(INDEX(Reff1,MATCH('Buku Besar'!H1890,Akun1,0)),""))</f>
        <v/>
      </c>
      <c r="L1890" s="331" t="str">
        <f>IF(H1890="","",IFERROR(INDEX(Penerimaan1,MATCH('Buku Besar'!H1890,Akun1,0)),""))</f>
        <v/>
      </c>
      <c r="M1890" s="331" t="str">
        <f>IF(H1890="","",IFERROR(INDEX(Pengeluaran1,MATCH('Buku Besar'!H1890,Akun1,0)),""))</f>
        <v/>
      </c>
    </row>
    <row r="1891" spans="1:13" x14ac:dyDescent="0.25">
      <c r="A1891" s="91" t="str">
        <f t="shared" si="58"/>
        <v/>
      </c>
      <c r="B1891" s="330" t="str">
        <f>IF(A1891="","",IFERROR(INDEX(Tanggal,MATCH('Buku Besar'!A1891,Akun,0)),""))</f>
        <v/>
      </c>
      <c r="C1891" s="2" t="str">
        <f>IF(A1891="","",IFERROR(INDEX(Keterangan,MATCH('Buku Besar'!A1891,Akun,0)),""))</f>
        <v/>
      </c>
      <c r="D1891" s="2" t="str">
        <f>IF(A1891="","",IFERROR(INDEX(Reff,MATCH('Buku Besar'!A1891,Akun,0)),""))</f>
        <v/>
      </c>
      <c r="E1891" s="331" t="str">
        <f>IF(A1891="","",IFERROR(INDEX(Penerimaan,MATCH('Buku Besar'!A1891,Akun,0)),""))</f>
        <v/>
      </c>
      <c r="F1891" s="331" t="str">
        <f>IF(A1891="","",IFERROR(INDEX(Pengeluaran,MATCH('Buku Besar'!A1891,Akun,0)),""))</f>
        <v/>
      </c>
      <c r="H1891" s="91" t="str">
        <f t="shared" si="59"/>
        <v/>
      </c>
      <c r="I1891" s="330" t="str">
        <f>IF(H1891="","",IFERROR(INDEX(Tanggal1,MATCH('Buku Besar'!H1891,Akun1,0)),""))</f>
        <v/>
      </c>
      <c r="J1891" s="2" t="str">
        <f>IF(H1891="","",IFERROR(INDEX(Keterangan1,MATCH('Buku Besar'!H1891,Akun1,0)),""))</f>
        <v/>
      </c>
      <c r="K1891" s="2" t="str">
        <f>IF(H1891="","",IFERROR(INDEX(Reff1,MATCH('Buku Besar'!H1891,Akun1,0)),""))</f>
        <v/>
      </c>
      <c r="L1891" s="331" t="str">
        <f>IF(H1891="","",IFERROR(INDEX(Penerimaan1,MATCH('Buku Besar'!H1891,Akun1,0)),""))</f>
        <v/>
      </c>
      <c r="M1891" s="331" t="str">
        <f>IF(H1891="","",IFERROR(INDEX(Pengeluaran1,MATCH('Buku Besar'!H1891,Akun1,0)),""))</f>
        <v/>
      </c>
    </row>
    <row r="1892" spans="1:13" x14ac:dyDescent="0.25">
      <c r="A1892" s="91" t="str">
        <f t="shared" si="58"/>
        <v/>
      </c>
      <c r="B1892" s="330" t="str">
        <f>IF(A1892="","",IFERROR(INDEX(Tanggal,MATCH('Buku Besar'!A1892,Akun,0)),""))</f>
        <v/>
      </c>
      <c r="C1892" s="2" t="str">
        <f>IF(A1892="","",IFERROR(INDEX(Keterangan,MATCH('Buku Besar'!A1892,Akun,0)),""))</f>
        <v/>
      </c>
      <c r="D1892" s="2" t="str">
        <f>IF(A1892="","",IFERROR(INDEX(Reff,MATCH('Buku Besar'!A1892,Akun,0)),""))</f>
        <v/>
      </c>
      <c r="E1892" s="331" t="str">
        <f>IF(A1892="","",IFERROR(INDEX(Penerimaan,MATCH('Buku Besar'!A1892,Akun,0)),""))</f>
        <v/>
      </c>
      <c r="F1892" s="331" t="str">
        <f>IF(A1892="","",IFERROR(INDEX(Pengeluaran,MATCH('Buku Besar'!A1892,Akun,0)),""))</f>
        <v/>
      </c>
      <c r="H1892" s="91" t="str">
        <f t="shared" si="59"/>
        <v/>
      </c>
      <c r="I1892" s="330" t="str">
        <f>IF(H1892="","",IFERROR(INDEX(Tanggal1,MATCH('Buku Besar'!H1892,Akun1,0)),""))</f>
        <v/>
      </c>
      <c r="J1892" s="2" t="str">
        <f>IF(H1892="","",IFERROR(INDEX(Keterangan1,MATCH('Buku Besar'!H1892,Akun1,0)),""))</f>
        <v/>
      </c>
      <c r="K1892" s="2" t="str">
        <f>IF(H1892="","",IFERROR(INDEX(Reff1,MATCH('Buku Besar'!H1892,Akun1,0)),""))</f>
        <v/>
      </c>
      <c r="L1892" s="331" t="str">
        <f>IF(H1892="","",IFERROR(INDEX(Penerimaan1,MATCH('Buku Besar'!H1892,Akun1,0)),""))</f>
        <v/>
      </c>
      <c r="M1892" s="331" t="str">
        <f>IF(H1892="","",IFERROR(INDEX(Pengeluaran1,MATCH('Buku Besar'!H1892,Akun1,0)),""))</f>
        <v/>
      </c>
    </row>
    <row r="1893" spans="1:13" x14ac:dyDescent="0.25">
      <c r="A1893" s="91" t="str">
        <f t="shared" si="58"/>
        <v/>
      </c>
      <c r="B1893" s="330" t="str">
        <f>IF(A1893="","",IFERROR(INDEX(Tanggal,MATCH('Buku Besar'!A1893,Akun,0)),""))</f>
        <v/>
      </c>
      <c r="C1893" s="2" t="str">
        <f>IF(A1893="","",IFERROR(INDEX(Keterangan,MATCH('Buku Besar'!A1893,Akun,0)),""))</f>
        <v/>
      </c>
      <c r="D1893" s="2" t="str">
        <f>IF(A1893="","",IFERROR(INDEX(Reff,MATCH('Buku Besar'!A1893,Akun,0)),""))</f>
        <v/>
      </c>
      <c r="E1893" s="331" t="str">
        <f>IF(A1893="","",IFERROR(INDEX(Penerimaan,MATCH('Buku Besar'!A1893,Akun,0)),""))</f>
        <v/>
      </c>
      <c r="F1893" s="331" t="str">
        <f>IF(A1893="","",IFERROR(INDEX(Pengeluaran,MATCH('Buku Besar'!A1893,Akun,0)),""))</f>
        <v/>
      </c>
      <c r="H1893" s="91" t="str">
        <f t="shared" si="59"/>
        <v/>
      </c>
      <c r="I1893" s="330" t="str">
        <f>IF(H1893="","",IFERROR(INDEX(Tanggal1,MATCH('Buku Besar'!H1893,Akun1,0)),""))</f>
        <v/>
      </c>
      <c r="J1893" s="2" t="str">
        <f>IF(H1893="","",IFERROR(INDEX(Keterangan1,MATCH('Buku Besar'!H1893,Akun1,0)),""))</f>
        <v/>
      </c>
      <c r="K1893" s="2" t="str">
        <f>IF(H1893="","",IFERROR(INDEX(Reff1,MATCH('Buku Besar'!H1893,Akun1,0)),""))</f>
        <v/>
      </c>
      <c r="L1893" s="331" t="str">
        <f>IF(H1893="","",IFERROR(INDEX(Penerimaan1,MATCH('Buku Besar'!H1893,Akun1,0)),""))</f>
        <v/>
      </c>
      <c r="M1893" s="331" t="str">
        <f>IF(H1893="","",IFERROR(INDEX(Pengeluaran1,MATCH('Buku Besar'!H1893,Akun1,0)),""))</f>
        <v/>
      </c>
    </row>
    <row r="1894" spans="1:13" x14ac:dyDescent="0.25">
      <c r="A1894" s="91" t="str">
        <f t="shared" si="58"/>
        <v/>
      </c>
      <c r="B1894" s="330" t="str">
        <f>IF(A1894="","",IFERROR(INDEX(Tanggal,MATCH('Buku Besar'!A1894,Akun,0)),""))</f>
        <v/>
      </c>
      <c r="C1894" s="2" t="str">
        <f>IF(A1894="","",IFERROR(INDEX(Keterangan,MATCH('Buku Besar'!A1894,Akun,0)),""))</f>
        <v/>
      </c>
      <c r="D1894" s="2" t="str">
        <f>IF(A1894="","",IFERROR(INDEX(Reff,MATCH('Buku Besar'!A1894,Akun,0)),""))</f>
        <v/>
      </c>
      <c r="E1894" s="331" t="str">
        <f>IF(A1894="","",IFERROR(INDEX(Penerimaan,MATCH('Buku Besar'!A1894,Akun,0)),""))</f>
        <v/>
      </c>
      <c r="F1894" s="331" t="str">
        <f>IF(A1894="","",IFERROR(INDEX(Pengeluaran,MATCH('Buku Besar'!A1894,Akun,0)),""))</f>
        <v/>
      </c>
      <c r="H1894" s="91" t="str">
        <f t="shared" si="59"/>
        <v/>
      </c>
      <c r="I1894" s="330" t="str">
        <f>IF(H1894="","",IFERROR(INDEX(Tanggal1,MATCH('Buku Besar'!H1894,Akun1,0)),""))</f>
        <v/>
      </c>
      <c r="J1894" s="2" t="str">
        <f>IF(H1894="","",IFERROR(INDEX(Keterangan1,MATCH('Buku Besar'!H1894,Akun1,0)),""))</f>
        <v/>
      </c>
      <c r="K1894" s="2" t="str">
        <f>IF(H1894="","",IFERROR(INDEX(Reff1,MATCH('Buku Besar'!H1894,Akun1,0)),""))</f>
        <v/>
      </c>
      <c r="L1894" s="331" t="str">
        <f>IF(H1894="","",IFERROR(INDEX(Penerimaan1,MATCH('Buku Besar'!H1894,Akun1,0)),""))</f>
        <v/>
      </c>
      <c r="M1894" s="331" t="str">
        <f>IF(H1894="","",IFERROR(INDEX(Pengeluaran1,MATCH('Buku Besar'!H1894,Akun1,0)),""))</f>
        <v/>
      </c>
    </row>
    <row r="1895" spans="1:13" x14ac:dyDescent="0.25">
      <c r="A1895" s="91" t="str">
        <f t="shared" si="58"/>
        <v/>
      </c>
      <c r="B1895" s="330" t="str">
        <f>IF(A1895="","",IFERROR(INDEX(Tanggal,MATCH('Buku Besar'!A1895,Akun,0)),""))</f>
        <v/>
      </c>
      <c r="C1895" s="2" t="str">
        <f>IF(A1895="","",IFERROR(INDEX(Keterangan,MATCH('Buku Besar'!A1895,Akun,0)),""))</f>
        <v/>
      </c>
      <c r="D1895" s="2" t="str">
        <f>IF(A1895="","",IFERROR(INDEX(Reff,MATCH('Buku Besar'!A1895,Akun,0)),""))</f>
        <v/>
      </c>
      <c r="E1895" s="331" t="str">
        <f>IF(A1895="","",IFERROR(INDEX(Penerimaan,MATCH('Buku Besar'!A1895,Akun,0)),""))</f>
        <v/>
      </c>
      <c r="F1895" s="331" t="str">
        <f>IF(A1895="","",IFERROR(INDEX(Pengeluaran,MATCH('Buku Besar'!A1895,Akun,0)),""))</f>
        <v/>
      </c>
      <c r="H1895" s="91" t="str">
        <f t="shared" si="59"/>
        <v/>
      </c>
      <c r="I1895" s="330" t="str">
        <f>IF(H1895="","",IFERROR(INDEX(Tanggal1,MATCH('Buku Besar'!H1895,Akun1,0)),""))</f>
        <v/>
      </c>
      <c r="J1895" s="2" t="str">
        <f>IF(H1895="","",IFERROR(INDEX(Keterangan1,MATCH('Buku Besar'!H1895,Akun1,0)),""))</f>
        <v/>
      </c>
      <c r="K1895" s="2" t="str">
        <f>IF(H1895="","",IFERROR(INDEX(Reff1,MATCH('Buku Besar'!H1895,Akun1,0)),""))</f>
        <v/>
      </c>
      <c r="L1895" s="331" t="str">
        <f>IF(H1895="","",IFERROR(INDEX(Penerimaan1,MATCH('Buku Besar'!H1895,Akun1,0)),""))</f>
        <v/>
      </c>
      <c r="M1895" s="331" t="str">
        <f>IF(H1895="","",IFERROR(INDEX(Pengeluaran1,MATCH('Buku Besar'!H1895,Akun1,0)),""))</f>
        <v/>
      </c>
    </row>
    <row r="1896" spans="1:13" x14ac:dyDescent="0.25">
      <c r="A1896" s="91" t="str">
        <f t="shared" si="58"/>
        <v/>
      </c>
      <c r="B1896" s="330" t="str">
        <f>IF(A1896="","",IFERROR(INDEX(Tanggal,MATCH('Buku Besar'!A1896,Akun,0)),""))</f>
        <v/>
      </c>
      <c r="C1896" s="2" t="str">
        <f>IF(A1896="","",IFERROR(INDEX(Keterangan,MATCH('Buku Besar'!A1896,Akun,0)),""))</f>
        <v/>
      </c>
      <c r="D1896" s="2" t="str">
        <f>IF(A1896="","",IFERROR(INDEX(Reff,MATCH('Buku Besar'!A1896,Akun,0)),""))</f>
        <v/>
      </c>
      <c r="E1896" s="331" t="str">
        <f>IF(A1896="","",IFERROR(INDEX(Penerimaan,MATCH('Buku Besar'!A1896,Akun,0)),""))</f>
        <v/>
      </c>
      <c r="F1896" s="331" t="str">
        <f>IF(A1896="","",IFERROR(INDEX(Pengeluaran,MATCH('Buku Besar'!A1896,Akun,0)),""))</f>
        <v/>
      </c>
      <c r="H1896" s="91" t="str">
        <f t="shared" si="59"/>
        <v/>
      </c>
      <c r="I1896" s="330" t="str">
        <f>IF(H1896="","",IFERROR(INDEX(Tanggal1,MATCH('Buku Besar'!H1896,Akun1,0)),""))</f>
        <v/>
      </c>
      <c r="J1896" s="2" t="str">
        <f>IF(H1896="","",IFERROR(INDEX(Keterangan1,MATCH('Buku Besar'!H1896,Akun1,0)),""))</f>
        <v/>
      </c>
      <c r="K1896" s="2" t="str">
        <f>IF(H1896="","",IFERROR(INDEX(Reff1,MATCH('Buku Besar'!H1896,Akun1,0)),""))</f>
        <v/>
      </c>
      <c r="L1896" s="331" t="str">
        <f>IF(H1896="","",IFERROR(INDEX(Penerimaan1,MATCH('Buku Besar'!H1896,Akun1,0)),""))</f>
        <v/>
      </c>
      <c r="M1896" s="331" t="str">
        <f>IF(H1896="","",IFERROR(INDEX(Pengeluaran1,MATCH('Buku Besar'!H1896,Akun1,0)),""))</f>
        <v/>
      </c>
    </row>
    <row r="1897" spans="1:13" x14ac:dyDescent="0.25">
      <c r="A1897" s="91" t="str">
        <f t="shared" si="58"/>
        <v/>
      </c>
      <c r="B1897" s="330" t="str">
        <f>IF(A1897="","",IFERROR(INDEX(Tanggal,MATCH('Buku Besar'!A1897,Akun,0)),""))</f>
        <v/>
      </c>
      <c r="C1897" s="2" t="str">
        <f>IF(A1897="","",IFERROR(INDEX(Keterangan,MATCH('Buku Besar'!A1897,Akun,0)),""))</f>
        <v/>
      </c>
      <c r="D1897" s="2" t="str">
        <f>IF(A1897="","",IFERROR(INDEX(Reff,MATCH('Buku Besar'!A1897,Akun,0)),""))</f>
        <v/>
      </c>
      <c r="E1897" s="331" t="str">
        <f>IF(A1897="","",IFERROR(INDEX(Penerimaan,MATCH('Buku Besar'!A1897,Akun,0)),""))</f>
        <v/>
      </c>
      <c r="F1897" s="331" t="str">
        <f>IF(A1897="","",IFERROR(INDEX(Pengeluaran,MATCH('Buku Besar'!A1897,Akun,0)),""))</f>
        <v/>
      </c>
      <c r="H1897" s="91" t="str">
        <f t="shared" si="59"/>
        <v/>
      </c>
      <c r="I1897" s="330" t="str">
        <f>IF(H1897="","",IFERROR(INDEX(Tanggal1,MATCH('Buku Besar'!H1897,Akun1,0)),""))</f>
        <v/>
      </c>
      <c r="J1897" s="2" t="str">
        <f>IF(H1897="","",IFERROR(INDEX(Keterangan1,MATCH('Buku Besar'!H1897,Akun1,0)),""))</f>
        <v/>
      </c>
      <c r="K1897" s="2" t="str">
        <f>IF(H1897="","",IFERROR(INDEX(Reff1,MATCH('Buku Besar'!H1897,Akun1,0)),""))</f>
        <v/>
      </c>
      <c r="L1897" s="331" t="str">
        <f>IF(H1897="","",IFERROR(INDEX(Penerimaan1,MATCH('Buku Besar'!H1897,Akun1,0)),""))</f>
        <v/>
      </c>
      <c r="M1897" s="331" t="str">
        <f>IF(H1897="","",IFERROR(INDEX(Pengeluaran1,MATCH('Buku Besar'!H1897,Akun1,0)),""))</f>
        <v/>
      </c>
    </row>
    <row r="1898" spans="1:13" x14ac:dyDescent="0.25">
      <c r="A1898" s="91" t="str">
        <f t="shared" si="58"/>
        <v/>
      </c>
      <c r="B1898" s="330" t="str">
        <f>IF(A1898="","",IFERROR(INDEX(Tanggal,MATCH('Buku Besar'!A1898,Akun,0)),""))</f>
        <v/>
      </c>
      <c r="C1898" s="2" t="str">
        <f>IF(A1898="","",IFERROR(INDEX(Keterangan,MATCH('Buku Besar'!A1898,Akun,0)),""))</f>
        <v/>
      </c>
      <c r="D1898" s="2" t="str">
        <f>IF(A1898="","",IFERROR(INDEX(Reff,MATCH('Buku Besar'!A1898,Akun,0)),""))</f>
        <v/>
      </c>
      <c r="E1898" s="331" t="str">
        <f>IF(A1898="","",IFERROR(INDEX(Penerimaan,MATCH('Buku Besar'!A1898,Akun,0)),""))</f>
        <v/>
      </c>
      <c r="F1898" s="331" t="str">
        <f>IF(A1898="","",IFERROR(INDEX(Pengeluaran,MATCH('Buku Besar'!A1898,Akun,0)),""))</f>
        <v/>
      </c>
      <c r="H1898" s="91" t="str">
        <f t="shared" si="59"/>
        <v/>
      </c>
      <c r="I1898" s="330" t="str">
        <f>IF(H1898="","",IFERROR(INDEX(Tanggal1,MATCH('Buku Besar'!H1898,Akun1,0)),""))</f>
        <v/>
      </c>
      <c r="J1898" s="2" t="str">
        <f>IF(H1898="","",IFERROR(INDEX(Keterangan1,MATCH('Buku Besar'!H1898,Akun1,0)),""))</f>
        <v/>
      </c>
      <c r="K1898" s="2" t="str">
        <f>IF(H1898="","",IFERROR(INDEX(Reff1,MATCH('Buku Besar'!H1898,Akun1,0)),""))</f>
        <v/>
      </c>
      <c r="L1898" s="331" t="str">
        <f>IF(H1898="","",IFERROR(INDEX(Penerimaan1,MATCH('Buku Besar'!H1898,Akun1,0)),""))</f>
        <v/>
      </c>
      <c r="M1898" s="331" t="str">
        <f>IF(H1898="","",IFERROR(INDEX(Pengeluaran1,MATCH('Buku Besar'!H1898,Akun1,0)),""))</f>
        <v/>
      </c>
    </row>
    <row r="1899" spans="1:13" x14ac:dyDescent="0.25">
      <c r="A1899" s="91" t="str">
        <f t="shared" si="58"/>
        <v/>
      </c>
      <c r="B1899" s="330" t="str">
        <f>IF(A1899="","",IFERROR(INDEX(Tanggal,MATCH('Buku Besar'!A1899,Akun,0)),""))</f>
        <v/>
      </c>
      <c r="C1899" s="2" t="str">
        <f>IF(A1899="","",IFERROR(INDEX(Keterangan,MATCH('Buku Besar'!A1899,Akun,0)),""))</f>
        <v/>
      </c>
      <c r="D1899" s="2" t="str">
        <f>IF(A1899="","",IFERROR(INDEX(Reff,MATCH('Buku Besar'!A1899,Akun,0)),""))</f>
        <v/>
      </c>
      <c r="E1899" s="331" t="str">
        <f>IF(A1899="","",IFERROR(INDEX(Penerimaan,MATCH('Buku Besar'!A1899,Akun,0)),""))</f>
        <v/>
      </c>
      <c r="F1899" s="331" t="str">
        <f>IF(A1899="","",IFERROR(INDEX(Pengeluaran,MATCH('Buku Besar'!A1899,Akun,0)),""))</f>
        <v/>
      </c>
      <c r="H1899" s="91" t="str">
        <f t="shared" si="59"/>
        <v/>
      </c>
      <c r="I1899" s="330" t="str">
        <f>IF(H1899="","",IFERROR(INDEX(Tanggal1,MATCH('Buku Besar'!H1899,Akun1,0)),""))</f>
        <v/>
      </c>
      <c r="J1899" s="2" t="str">
        <f>IF(H1899="","",IFERROR(INDEX(Keterangan1,MATCH('Buku Besar'!H1899,Akun1,0)),""))</f>
        <v/>
      </c>
      <c r="K1899" s="2" t="str">
        <f>IF(H1899="","",IFERROR(INDEX(Reff1,MATCH('Buku Besar'!H1899,Akun1,0)),""))</f>
        <v/>
      </c>
      <c r="L1899" s="331" t="str">
        <f>IF(H1899="","",IFERROR(INDEX(Penerimaan1,MATCH('Buku Besar'!H1899,Akun1,0)),""))</f>
        <v/>
      </c>
      <c r="M1899" s="331" t="str">
        <f>IF(H1899="","",IFERROR(INDEX(Pengeluaran1,MATCH('Buku Besar'!H1899,Akun1,0)),""))</f>
        <v/>
      </c>
    </row>
    <row r="1900" spans="1:13" x14ac:dyDescent="0.25">
      <c r="A1900" s="91" t="str">
        <f t="shared" si="58"/>
        <v/>
      </c>
      <c r="B1900" s="330" t="str">
        <f>IF(A1900="","",IFERROR(INDEX(Tanggal,MATCH('Buku Besar'!A1900,Akun,0)),""))</f>
        <v/>
      </c>
      <c r="C1900" s="2" t="str">
        <f>IF(A1900="","",IFERROR(INDEX(Keterangan,MATCH('Buku Besar'!A1900,Akun,0)),""))</f>
        <v/>
      </c>
      <c r="D1900" s="2" t="str">
        <f>IF(A1900="","",IFERROR(INDEX(Reff,MATCH('Buku Besar'!A1900,Akun,0)),""))</f>
        <v/>
      </c>
      <c r="E1900" s="331" t="str">
        <f>IF(A1900="","",IFERROR(INDEX(Penerimaan,MATCH('Buku Besar'!A1900,Akun,0)),""))</f>
        <v/>
      </c>
      <c r="F1900" s="331" t="str">
        <f>IF(A1900="","",IFERROR(INDEX(Pengeluaran,MATCH('Buku Besar'!A1900,Akun,0)),""))</f>
        <v/>
      </c>
      <c r="H1900" s="91" t="str">
        <f t="shared" si="59"/>
        <v/>
      </c>
      <c r="I1900" s="330" t="str">
        <f>IF(H1900="","",IFERROR(INDEX(Tanggal1,MATCH('Buku Besar'!H1900,Akun1,0)),""))</f>
        <v/>
      </c>
      <c r="J1900" s="2" t="str">
        <f>IF(H1900="","",IFERROR(INDEX(Keterangan1,MATCH('Buku Besar'!H1900,Akun1,0)),""))</f>
        <v/>
      </c>
      <c r="K1900" s="2" t="str">
        <f>IF(H1900="","",IFERROR(INDEX(Reff1,MATCH('Buku Besar'!H1900,Akun1,0)),""))</f>
        <v/>
      </c>
      <c r="L1900" s="331" t="str">
        <f>IF(H1900="","",IFERROR(INDEX(Penerimaan1,MATCH('Buku Besar'!H1900,Akun1,0)),""))</f>
        <v/>
      </c>
      <c r="M1900" s="331" t="str">
        <f>IF(H1900="","",IFERROR(INDEX(Pengeluaran1,MATCH('Buku Besar'!H1900,Akun1,0)),""))</f>
        <v/>
      </c>
    </row>
    <row r="1901" spans="1:13" x14ac:dyDescent="0.25">
      <c r="A1901" s="91" t="str">
        <f t="shared" si="58"/>
        <v/>
      </c>
      <c r="B1901" s="330" t="str">
        <f>IF(A1901="","",IFERROR(INDEX(Tanggal,MATCH('Buku Besar'!A1901,Akun,0)),""))</f>
        <v/>
      </c>
      <c r="C1901" s="2" t="str">
        <f>IF(A1901="","",IFERROR(INDEX(Keterangan,MATCH('Buku Besar'!A1901,Akun,0)),""))</f>
        <v/>
      </c>
      <c r="D1901" s="2" t="str">
        <f>IF(A1901="","",IFERROR(INDEX(Reff,MATCH('Buku Besar'!A1901,Akun,0)),""))</f>
        <v/>
      </c>
      <c r="E1901" s="331" t="str">
        <f>IF(A1901="","",IFERROR(INDEX(Penerimaan,MATCH('Buku Besar'!A1901,Akun,0)),""))</f>
        <v/>
      </c>
      <c r="F1901" s="331" t="str">
        <f>IF(A1901="","",IFERROR(INDEX(Pengeluaran,MATCH('Buku Besar'!A1901,Akun,0)),""))</f>
        <v/>
      </c>
      <c r="H1901" s="91" t="str">
        <f t="shared" si="59"/>
        <v/>
      </c>
      <c r="I1901" s="330" t="str">
        <f>IF(H1901="","",IFERROR(INDEX(Tanggal1,MATCH('Buku Besar'!H1901,Akun1,0)),""))</f>
        <v/>
      </c>
      <c r="J1901" s="2" t="str">
        <f>IF(H1901="","",IFERROR(INDEX(Keterangan1,MATCH('Buku Besar'!H1901,Akun1,0)),""))</f>
        <v/>
      </c>
      <c r="K1901" s="2" t="str">
        <f>IF(H1901="","",IFERROR(INDEX(Reff1,MATCH('Buku Besar'!H1901,Akun1,0)),""))</f>
        <v/>
      </c>
      <c r="L1901" s="331" t="str">
        <f>IF(H1901="","",IFERROR(INDEX(Penerimaan1,MATCH('Buku Besar'!H1901,Akun1,0)),""))</f>
        <v/>
      </c>
      <c r="M1901" s="331" t="str">
        <f>IF(H1901="","",IFERROR(INDEX(Pengeluaran1,MATCH('Buku Besar'!H1901,Akun1,0)),""))</f>
        <v/>
      </c>
    </row>
    <row r="1902" spans="1:13" x14ac:dyDescent="0.25">
      <c r="A1902" s="91" t="str">
        <f t="shared" si="58"/>
        <v/>
      </c>
      <c r="B1902" s="330" t="str">
        <f>IF(A1902="","",IFERROR(INDEX(Tanggal,MATCH('Buku Besar'!A1902,Akun,0)),""))</f>
        <v/>
      </c>
      <c r="C1902" s="2" t="str">
        <f>IF(A1902="","",IFERROR(INDEX(Keterangan,MATCH('Buku Besar'!A1902,Akun,0)),""))</f>
        <v/>
      </c>
      <c r="D1902" s="2" t="str">
        <f>IF(A1902="","",IFERROR(INDEX(Reff,MATCH('Buku Besar'!A1902,Akun,0)),""))</f>
        <v/>
      </c>
      <c r="E1902" s="331" t="str">
        <f>IF(A1902="","",IFERROR(INDEX(Penerimaan,MATCH('Buku Besar'!A1902,Akun,0)),""))</f>
        <v/>
      </c>
      <c r="F1902" s="331" t="str">
        <f>IF(A1902="","",IFERROR(INDEX(Pengeluaran,MATCH('Buku Besar'!A1902,Akun,0)),""))</f>
        <v/>
      </c>
      <c r="H1902" s="91" t="str">
        <f t="shared" si="59"/>
        <v/>
      </c>
      <c r="I1902" s="330" t="str">
        <f>IF(H1902="","",IFERROR(INDEX(Tanggal1,MATCH('Buku Besar'!H1902,Akun1,0)),""))</f>
        <v/>
      </c>
      <c r="J1902" s="2" t="str">
        <f>IF(H1902="","",IFERROR(INDEX(Keterangan1,MATCH('Buku Besar'!H1902,Akun1,0)),""))</f>
        <v/>
      </c>
      <c r="K1902" s="2" t="str">
        <f>IF(H1902="","",IFERROR(INDEX(Reff1,MATCH('Buku Besar'!H1902,Akun1,0)),""))</f>
        <v/>
      </c>
      <c r="L1902" s="331" t="str">
        <f>IF(H1902="","",IFERROR(INDEX(Penerimaan1,MATCH('Buku Besar'!H1902,Akun1,0)),""))</f>
        <v/>
      </c>
      <c r="M1902" s="331" t="str">
        <f>IF(H1902="","",IFERROR(INDEX(Pengeluaran1,MATCH('Buku Besar'!H1902,Akun1,0)),""))</f>
        <v/>
      </c>
    </row>
    <row r="1903" spans="1:13" x14ac:dyDescent="0.25">
      <c r="A1903" s="91" t="str">
        <f t="shared" si="58"/>
        <v/>
      </c>
      <c r="B1903" s="330" t="str">
        <f>IF(A1903="","",IFERROR(INDEX(Tanggal,MATCH('Buku Besar'!A1903,Akun,0)),""))</f>
        <v/>
      </c>
      <c r="C1903" s="2" t="str">
        <f>IF(A1903="","",IFERROR(INDEX(Keterangan,MATCH('Buku Besar'!A1903,Akun,0)),""))</f>
        <v/>
      </c>
      <c r="D1903" s="2" t="str">
        <f>IF(A1903="","",IFERROR(INDEX(Reff,MATCH('Buku Besar'!A1903,Akun,0)),""))</f>
        <v/>
      </c>
      <c r="E1903" s="331" t="str">
        <f>IF(A1903="","",IFERROR(INDEX(Penerimaan,MATCH('Buku Besar'!A1903,Akun,0)),""))</f>
        <v/>
      </c>
      <c r="F1903" s="331" t="str">
        <f>IF(A1903="","",IFERROR(INDEX(Pengeluaran,MATCH('Buku Besar'!A1903,Akun,0)),""))</f>
        <v/>
      </c>
      <c r="H1903" s="91" t="str">
        <f t="shared" si="59"/>
        <v/>
      </c>
      <c r="I1903" s="330" t="str">
        <f>IF(H1903="","",IFERROR(INDEX(Tanggal1,MATCH('Buku Besar'!H1903,Akun1,0)),""))</f>
        <v/>
      </c>
      <c r="J1903" s="2" t="str">
        <f>IF(H1903="","",IFERROR(INDEX(Keterangan1,MATCH('Buku Besar'!H1903,Akun1,0)),""))</f>
        <v/>
      </c>
      <c r="K1903" s="2" t="str">
        <f>IF(H1903="","",IFERROR(INDEX(Reff1,MATCH('Buku Besar'!H1903,Akun1,0)),""))</f>
        <v/>
      </c>
      <c r="L1903" s="331" t="str">
        <f>IF(H1903="","",IFERROR(INDEX(Penerimaan1,MATCH('Buku Besar'!H1903,Akun1,0)),""))</f>
        <v/>
      </c>
      <c r="M1903" s="331" t="str">
        <f>IF(H1903="","",IFERROR(INDEX(Pengeluaran1,MATCH('Buku Besar'!H1903,Akun1,0)),""))</f>
        <v/>
      </c>
    </row>
    <row r="1904" spans="1:13" x14ac:dyDescent="0.25">
      <c r="A1904" s="91" t="str">
        <f t="shared" si="58"/>
        <v/>
      </c>
      <c r="B1904" s="330" t="str">
        <f>IF(A1904="","",IFERROR(INDEX(Tanggal,MATCH('Buku Besar'!A1904,Akun,0)),""))</f>
        <v/>
      </c>
      <c r="C1904" s="2" t="str">
        <f>IF(A1904="","",IFERROR(INDEX(Keterangan,MATCH('Buku Besar'!A1904,Akun,0)),""))</f>
        <v/>
      </c>
      <c r="D1904" s="2" t="str">
        <f>IF(A1904="","",IFERROR(INDEX(Reff,MATCH('Buku Besar'!A1904,Akun,0)),""))</f>
        <v/>
      </c>
      <c r="E1904" s="331" t="str">
        <f>IF(A1904="","",IFERROR(INDEX(Penerimaan,MATCH('Buku Besar'!A1904,Akun,0)),""))</f>
        <v/>
      </c>
      <c r="F1904" s="331" t="str">
        <f>IF(A1904="","",IFERROR(INDEX(Pengeluaran,MATCH('Buku Besar'!A1904,Akun,0)),""))</f>
        <v/>
      </c>
      <c r="H1904" s="91" t="str">
        <f t="shared" si="59"/>
        <v/>
      </c>
      <c r="I1904" s="330" t="str">
        <f>IF(H1904="","",IFERROR(INDEX(Tanggal1,MATCH('Buku Besar'!H1904,Akun1,0)),""))</f>
        <v/>
      </c>
      <c r="J1904" s="2" t="str">
        <f>IF(H1904="","",IFERROR(INDEX(Keterangan1,MATCH('Buku Besar'!H1904,Akun1,0)),""))</f>
        <v/>
      </c>
      <c r="K1904" s="2" t="str">
        <f>IF(H1904="","",IFERROR(INDEX(Reff1,MATCH('Buku Besar'!H1904,Akun1,0)),""))</f>
        <v/>
      </c>
      <c r="L1904" s="331" t="str">
        <f>IF(H1904="","",IFERROR(INDEX(Penerimaan1,MATCH('Buku Besar'!H1904,Akun1,0)),""))</f>
        <v/>
      </c>
      <c r="M1904" s="331" t="str">
        <f>IF(H1904="","",IFERROR(INDEX(Pengeluaran1,MATCH('Buku Besar'!H1904,Akun1,0)),""))</f>
        <v/>
      </c>
    </row>
    <row r="1905" spans="1:13" x14ac:dyDescent="0.25">
      <c r="A1905" s="91" t="str">
        <f t="shared" si="58"/>
        <v/>
      </c>
      <c r="B1905" s="330" t="str">
        <f>IF(A1905="","",IFERROR(INDEX(Tanggal,MATCH('Buku Besar'!A1905,Akun,0)),""))</f>
        <v/>
      </c>
      <c r="C1905" s="2" t="str">
        <f>IF(A1905="","",IFERROR(INDEX(Keterangan,MATCH('Buku Besar'!A1905,Akun,0)),""))</f>
        <v/>
      </c>
      <c r="D1905" s="2" t="str">
        <f>IF(A1905="","",IFERROR(INDEX(Reff,MATCH('Buku Besar'!A1905,Akun,0)),""))</f>
        <v/>
      </c>
      <c r="E1905" s="331" t="str">
        <f>IF(A1905="","",IFERROR(INDEX(Penerimaan,MATCH('Buku Besar'!A1905,Akun,0)),""))</f>
        <v/>
      </c>
      <c r="F1905" s="331" t="str">
        <f>IF(A1905="","",IFERROR(INDEX(Pengeluaran,MATCH('Buku Besar'!A1905,Akun,0)),""))</f>
        <v/>
      </c>
      <c r="H1905" s="91" t="str">
        <f t="shared" si="59"/>
        <v/>
      </c>
      <c r="I1905" s="330" t="str">
        <f>IF(H1905="","",IFERROR(INDEX(Tanggal1,MATCH('Buku Besar'!H1905,Akun1,0)),""))</f>
        <v/>
      </c>
      <c r="J1905" s="2" t="str">
        <f>IF(H1905="","",IFERROR(INDEX(Keterangan1,MATCH('Buku Besar'!H1905,Akun1,0)),""))</f>
        <v/>
      </c>
      <c r="K1905" s="2" t="str">
        <f>IF(H1905="","",IFERROR(INDEX(Reff1,MATCH('Buku Besar'!H1905,Akun1,0)),""))</f>
        <v/>
      </c>
      <c r="L1905" s="331" t="str">
        <f>IF(H1905="","",IFERROR(INDEX(Penerimaan1,MATCH('Buku Besar'!H1905,Akun1,0)),""))</f>
        <v/>
      </c>
      <c r="M1905" s="331" t="str">
        <f>IF(H1905="","",IFERROR(INDEX(Pengeluaran1,MATCH('Buku Besar'!H1905,Akun1,0)),""))</f>
        <v/>
      </c>
    </row>
    <row r="1906" spans="1:13" x14ac:dyDescent="0.25">
      <c r="A1906" s="91" t="str">
        <f t="shared" si="58"/>
        <v/>
      </c>
      <c r="B1906" s="330" t="str">
        <f>IF(A1906="","",IFERROR(INDEX(Tanggal,MATCH('Buku Besar'!A1906,Akun,0)),""))</f>
        <v/>
      </c>
      <c r="C1906" s="2" t="str">
        <f>IF(A1906="","",IFERROR(INDEX(Keterangan,MATCH('Buku Besar'!A1906,Akun,0)),""))</f>
        <v/>
      </c>
      <c r="D1906" s="2" t="str">
        <f>IF(A1906="","",IFERROR(INDEX(Reff,MATCH('Buku Besar'!A1906,Akun,0)),""))</f>
        <v/>
      </c>
      <c r="E1906" s="331" t="str">
        <f>IF(A1906="","",IFERROR(INDEX(Penerimaan,MATCH('Buku Besar'!A1906,Akun,0)),""))</f>
        <v/>
      </c>
      <c r="F1906" s="331" t="str">
        <f>IF(A1906="","",IFERROR(INDEX(Pengeluaran,MATCH('Buku Besar'!A1906,Akun,0)),""))</f>
        <v/>
      </c>
      <c r="H1906" s="91" t="str">
        <f t="shared" si="59"/>
        <v/>
      </c>
      <c r="I1906" s="330" t="str">
        <f>IF(H1906="","",IFERROR(INDEX(Tanggal1,MATCH('Buku Besar'!H1906,Akun1,0)),""))</f>
        <v/>
      </c>
      <c r="J1906" s="2" t="str">
        <f>IF(H1906="","",IFERROR(INDEX(Keterangan1,MATCH('Buku Besar'!H1906,Akun1,0)),""))</f>
        <v/>
      </c>
      <c r="K1906" s="2" t="str">
        <f>IF(H1906="","",IFERROR(INDEX(Reff1,MATCH('Buku Besar'!H1906,Akun1,0)),""))</f>
        <v/>
      </c>
      <c r="L1906" s="331" t="str">
        <f>IF(H1906="","",IFERROR(INDEX(Penerimaan1,MATCH('Buku Besar'!H1906,Akun1,0)),""))</f>
        <v/>
      </c>
      <c r="M1906" s="331" t="str">
        <f>IF(H1906="","",IFERROR(INDEX(Pengeluaran1,MATCH('Buku Besar'!H1906,Akun1,0)),""))</f>
        <v/>
      </c>
    </row>
    <row r="1907" spans="1:13" x14ac:dyDescent="0.25">
      <c r="A1907" s="91" t="str">
        <f t="shared" si="58"/>
        <v/>
      </c>
      <c r="B1907" s="330" t="str">
        <f>IF(A1907="","",IFERROR(INDEX(Tanggal,MATCH('Buku Besar'!A1907,Akun,0)),""))</f>
        <v/>
      </c>
      <c r="C1907" s="2" t="str">
        <f>IF(A1907="","",IFERROR(INDEX(Keterangan,MATCH('Buku Besar'!A1907,Akun,0)),""))</f>
        <v/>
      </c>
      <c r="D1907" s="2" t="str">
        <f>IF(A1907="","",IFERROR(INDEX(Reff,MATCH('Buku Besar'!A1907,Akun,0)),""))</f>
        <v/>
      </c>
      <c r="E1907" s="331" t="str">
        <f>IF(A1907="","",IFERROR(INDEX(Penerimaan,MATCH('Buku Besar'!A1907,Akun,0)),""))</f>
        <v/>
      </c>
      <c r="F1907" s="331" t="str">
        <f>IF(A1907="","",IFERROR(INDEX(Pengeluaran,MATCH('Buku Besar'!A1907,Akun,0)),""))</f>
        <v/>
      </c>
      <c r="H1907" s="91" t="str">
        <f t="shared" si="59"/>
        <v/>
      </c>
      <c r="I1907" s="330" t="str">
        <f>IF(H1907="","",IFERROR(INDEX(Tanggal1,MATCH('Buku Besar'!H1907,Akun1,0)),""))</f>
        <v/>
      </c>
      <c r="J1907" s="2" t="str">
        <f>IF(H1907="","",IFERROR(INDEX(Keterangan1,MATCH('Buku Besar'!H1907,Akun1,0)),""))</f>
        <v/>
      </c>
      <c r="K1907" s="2" t="str">
        <f>IF(H1907="","",IFERROR(INDEX(Reff1,MATCH('Buku Besar'!H1907,Akun1,0)),""))</f>
        <v/>
      </c>
      <c r="L1907" s="331" t="str">
        <f>IF(H1907="","",IFERROR(INDEX(Penerimaan1,MATCH('Buku Besar'!H1907,Akun1,0)),""))</f>
        <v/>
      </c>
      <c r="M1907" s="331" t="str">
        <f>IF(H1907="","",IFERROR(INDEX(Pengeluaran1,MATCH('Buku Besar'!H1907,Akun1,0)),""))</f>
        <v/>
      </c>
    </row>
    <row r="1908" spans="1:13" x14ac:dyDescent="0.25">
      <c r="A1908" s="91" t="str">
        <f t="shared" si="58"/>
        <v/>
      </c>
      <c r="B1908" s="330" t="str">
        <f>IF(A1908="","",IFERROR(INDEX(Tanggal,MATCH('Buku Besar'!A1908,Akun,0)),""))</f>
        <v/>
      </c>
      <c r="C1908" s="2" t="str">
        <f>IF(A1908="","",IFERROR(INDEX(Keterangan,MATCH('Buku Besar'!A1908,Akun,0)),""))</f>
        <v/>
      </c>
      <c r="D1908" s="2" t="str">
        <f>IF(A1908="","",IFERROR(INDEX(Reff,MATCH('Buku Besar'!A1908,Akun,0)),""))</f>
        <v/>
      </c>
      <c r="E1908" s="331" t="str">
        <f>IF(A1908="","",IFERROR(INDEX(Penerimaan,MATCH('Buku Besar'!A1908,Akun,0)),""))</f>
        <v/>
      </c>
      <c r="F1908" s="331" t="str">
        <f>IF(A1908="","",IFERROR(INDEX(Pengeluaran,MATCH('Buku Besar'!A1908,Akun,0)),""))</f>
        <v/>
      </c>
      <c r="H1908" s="91" t="str">
        <f t="shared" si="59"/>
        <v/>
      </c>
      <c r="I1908" s="330" t="str">
        <f>IF(H1908="","",IFERROR(INDEX(Tanggal1,MATCH('Buku Besar'!H1908,Akun1,0)),""))</f>
        <v/>
      </c>
      <c r="J1908" s="2" t="str">
        <f>IF(H1908="","",IFERROR(INDEX(Keterangan1,MATCH('Buku Besar'!H1908,Akun1,0)),""))</f>
        <v/>
      </c>
      <c r="K1908" s="2" t="str">
        <f>IF(H1908="","",IFERROR(INDEX(Reff1,MATCH('Buku Besar'!H1908,Akun1,0)),""))</f>
        <v/>
      </c>
      <c r="L1908" s="331" t="str">
        <f>IF(H1908="","",IFERROR(INDEX(Penerimaan1,MATCH('Buku Besar'!H1908,Akun1,0)),""))</f>
        <v/>
      </c>
      <c r="M1908" s="331" t="str">
        <f>IF(H1908="","",IFERROR(INDEX(Pengeluaran1,MATCH('Buku Besar'!H1908,Akun1,0)),""))</f>
        <v/>
      </c>
    </row>
    <row r="1909" spans="1:13" x14ac:dyDescent="0.25">
      <c r="A1909" s="91" t="str">
        <f t="shared" si="58"/>
        <v/>
      </c>
      <c r="B1909" s="330" t="str">
        <f>IF(A1909="","",IFERROR(INDEX(Tanggal,MATCH('Buku Besar'!A1909,Akun,0)),""))</f>
        <v/>
      </c>
      <c r="C1909" s="2" t="str">
        <f>IF(A1909="","",IFERROR(INDEX(Keterangan,MATCH('Buku Besar'!A1909,Akun,0)),""))</f>
        <v/>
      </c>
      <c r="D1909" s="2" t="str">
        <f>IF(A1909="","",IFERROR(INDEX(Reff,MATCH('Buku Besar'!A1909,Akun,0)),""))</f>
        <v/>
      </c>
      <c r="E1909" s="331" t="str">
        <f>IF(A1909="","",IFERROR(INDEX(Penerimaan,MATCH('Buku Besar'!A1909,Akun,0)),""))</f>
        <v/>
      </c>
      <c r="F1909" s="331" t="str">
        <f>IF(A1909="","",IFERROR(INDEX(Pengeluaran,MATCH('Buku Besar'!A1909,Akun,0)),""))</f>
        <v/>
      </c>
      <c r="H1909" s="91" t="str">
        <f t="shared" si="59"/>
        <v/>
      </c>
      <c r="I1909" s="330" t="str">
        <f>IF(H1909="","",IFERROR(INDEX(Tanggal1,MATCH('Buku Besar'!H1909,Akun1,0)),""))</f>
        <v/>
      </c>
      <c r="J1909" s="2" t="str">
        <f>IF(H1909="","",IFERROR(INDEX(Keterangan1,MATCH('Buku Besar'!H1909,Akun1,0)),""))</f>
        <v/>
      </c>
      <c r="K1909" s="2" t="str">
        <f>IF(H1909="","",IFERROR(INDEX(Reff1,MATCH('Buku Besar'!H1909,Akun1,0)),""))</f>
        <v/>
      </c>
      <c r="L1909" s="331" t="str">
        <f>IF(H1909="","",IFERROR(INDEX(Penerimaan1,MATCH('Buku Besar'!H1909,Akun1,0)),""))</f>
        <v/>
      </c>
      <c r="M1909" s="331" t="str">
        <f>IF(H1909="","",IFERROR(INDEX(Pengeluaran1,MATCH('Buku Besar'!H1909,Akun1,0)),""))</f>
        <v/>
      </c>
    </row>
    <row r="1910" spans="1:13" x14ac:dyDescent="0.25">
      <c r="A1910" s="91" t="str">
        <f t="shared" si="58"/>
        <v/>
      </c>
      <c r="B1910" s="330" t="str">
        <f>IF(A1910="","",IFERROR(INDEX(Tanggal,MATCH('Buku Besar'!A1910,Akun,0)),""))</f>
        <v/>
      </c>
      <c r="C1910" s="2" t="str">
        <f>IF(A1910="","",IFERROR(INDEX(Keterangan,MATCH('Buku Besar'!A1910,Akun,0)),""))</f>
        <v/>
      </c>
      <c r="D1910" s="2" t="str">
        <f>IF(A1910="","",IFERROR(INDEX(Reff,MATCH('Buku Besar'!A1910,Akun,0)),""))</f>
        <v/>
      </c>
      <c r="E1910" s="331" t="str">
        <f>IF(A1910="","",IFERROR(INDEX(Penerimaan,MATCH('Buku Besar'!A1910,Akun,0)),""))</f>
        <v/>
      </c>
      <c r="F1910" s="331" t="str">
        <f>IF(A1910="","",IFERROR(INDEX(Pengeluaran,MATCH('Buku Besar'!A1910,Akun,0)),""))</f>
        <v/>
      </c>
      <c r="H1910" s="91" t="str">
        <f t="shared" si="59"/>
        <v/>
      </c>
      <c r="I1910" s="330" t="str">
        <f>IF(H1910="","",IFERROR(INDEX(Tanggal1,MATCH('Buku Besar'!H1910,Akun1,0)),""))</f>
        <v/>
      </c>
      <c r="J1910" s="2" t="str">
        <f>IF(H1910="","",IFERROR(INDEX(Keterangan1,MATCH('Buku Besar'!H1910,Akun1,0)),""))</f>
        <v/>
      </c>
      <c r="K1910" s="2" t="str">
        <f>IF(H1910="","",IFERROR(INDEX(Reff1,MATCH('Buku Besar'!H1910,Akun1,0)),""))</f>
        <v/>
      </c>
      <c r="L1910" s="331" t="str">
        <f>IF(H1910="","",IFERROR(INDEX(Penerimaan1,MATCH('Buku Besar'!H1910,Akun1,0)),""))</f>
        <v/>
      </c>
      <c r="M1910" s="331" t="str">
        <f>IF(H1910="","",IFERROR(INDEX(Pengeluaran1,MATCH('Buku Besar'!H1910,Akun1,0)),""))</f>
        <v/>
      </c>
    </row>
    <row r="1911" spans="1:13" x14ac:dyDescent="0.25">
      <c r="A1911" s="91" t="str">
        <f t="shared" si="58"/>
        <v/>
      </c>
      <c r="B1911" s="330" t="str">
        <f>IF(A1911="","",IFERROR(INDEX(Tanggal,MATCH('Buku Besar'!A1911,Akun,0)),""))</f>
        <v/>
      </c>
      <c r="C1911" s="2" t="str">
        <f>IF(A1911="","",IFERROR(INDEX(Keterangan,MATCH('Buku Besar'!A1911,Akun,0)),""))</f>
        <v/>
      </c>
      <c r="D1911" s="2" t="str">
        <f>IF(A1911="","",IFERROR(INDEX(Reff,MATCH('Buku Besar'!A1911,Akun,0)),""))</f>
        <v/>
      </c>
      <c r="E1911" s="331" t="str">
        <f>IF(A1911="","",IFERROR(INDEX(Penerimaan,MATCH('Buku Besar'!A1911,Akun,0)),""))</f>
        <v/>
      </c>
      <c r="F1911" s="331" t="str">
        <f>IF(A1911="","",IFERROR(INDEX(Pengeluaran,MATCH('Buku Besar'!A1911,Akun,0)),""))</f>
        <v/>
      </c>
      <c r="H1911" s="91" t="str">
        <f t="shared" si="59"/>
        <v/>
      </c>
      <c r="I1911" s="330" t="str">
        <f>IF(H1911="","",IFERROR(INDEX(Tanggal1,MATCH('Buku Besar'!H1911,Akun1,0)),""))</f>
        <v/>
      </c>
      <c r="J1911" s="2" t="str">
        <f>IF(H1911="","",IFERROR(INDEX(Keterangan1,MATCH('Buku Besar'!H1911,Akun1,0)),""))</f>
        <v/>
      </c>
      <c r="K1911" s="2" t="str">
        <f>IF(H1911="","",IFERROR(INDEX(Reff1,MATCH('Buku Besar'!H1911,Akun1,0)),""))</f>
        <v/>
      </c>
      <c r="L1911" s="331" t="str">
        <f>IF(H1911="","",IFERROR(INDEX(Penerimaan1,MATCH('Buku Besar'!H1911,Akun1,0)),""))</f>
        <v/>
      </c>
      <c r="M1911" s="331" t="str">
        <f>IF(H1911="","",IFERROR(INDEX(Pengeluaran1,MATCH('Buku Besar'!H1911,Akun1,0)),""))</f>
        <v/>
      </c>
    </row>
    <row r="1912" spans="1:13" x14ac:dyDescent="0.25">
      <c r="A1912" s="91" t="str">
        <f t="shared" si="58"/>
        <v/>
      </c>
      <c r="B1912" s="330" t="str">
        <f>IF(A1912="","",IFERROR(INDEX(Tanggal,MATCH('Buku Besar'!A1912,Akun,0)),""))</f>
        <v/>
      </c>
      <c r="C1912" s="2" t="str">
        <f>IF(A1912="","",IFERROR(INDEX(Keterangan,MATCH('Buku Besar'!A1912,Akun,0)),""))</f>
        <v/>
      </c>
      <c r="D1912" s="2" t="str">
        <f>IF(A1912="","",IFERROR(INDEX(Reff,MATCH('Buku Besar'!A1912,Akun,0)),""))</f>
        <v/>
      </c>
      <c r="E1912" s="331" t="str">
        <f>IF(A1912="","",IFERROR(INDEX(Penerimaan,MATCH('Buku Besar'!A1912,Akun,0)),""))</f>
        <v/>
      </c>
      <c r="F1912" s="331" t="str">
        <f>IF(A1912="","",IFERROR(INDEX(Pengeluaran,MATCH('Buku Besar'!A1912,Akun,0)),""))</f>
        <v/>
      </c>
      <c r="H1912" s="91" t="str">
        <f t="shared" si="59"/>
        <v/>
      </c>
      <c r="I1912" s="330" t="str">
        <f>IF(H1912="","",IFERROR(INDEX(Tanggal1,MATCH('Buku Besar'!H1912,Akun1,0)),""))</f>
        <v/>
      </c>
      <c r="J1912" s="2" t="str">
        <f>IF(H1912="","",IFERROR(INDEX(Keterangan1,MATCH('Buku Besar'!H1912,Akun1,0)),""))</f>
        <v/>
      </c>
      <c r="K1912" s="2" t="str">
        <f>IF(H1912="","",IFERROR(INDEX(Reff1,MATCH('Buku Besar'!H1912,Akun1,0)),""))</f>
        <v/>
      </c>
      <c r="L1912" s="331" t="str">
        <f>IF(H1912="","",IFERROR(INDEX(Penerimaan1,MATCH('Buku Besar'!H1912,Akun1,0)),""))</f>
        <v/>
      </c>
      <c r="M1912" s="331" t="str">
        <f>IF(H1912="","",IFERROR(INDEX(Pengeluaran1,MATCH('Buku Besar'!H1912,Akun1,0)),""))</f>
        <v/>
      </c>
    </row>
    <row r="1913" spans="1:13" x14ac:dyDescent="0.25">
      <c r="A1913" s="91" t="str">
        <f t="shared" si="58"/>
        <v/>
      </c>
      <c r="B1913" s="330" t="str">
        <f>IF(A1913="","",IFERROR(INDEX(Tanggal,MATCH('Buku Besar'!A1913,Akun,0)),""))</f>
        <v/>
      </c>
      <c r="C1913" s="2" t="str">
        <f>IF(A1913="","",IFERROR(INDEX(Keterangan,MATCH('Buku Besar'!A1913,Akun,0)),""))</f>
        <v/>
      </c>
      <c r="D1913" s="2" t="str">
        <f>IF(A1913="","",IFERROR(INDEX(Reff,MATCH('Buku Besar'!A1913,Akun,0)),""))</f>
        <v/>
      </c>
      <c r="E1913" s="331" t="str">
        <f>IF(A1913="","",IFERROR(INDEX(Penerimaan,MATCH('Buku Besar'!A1913,Akun,0)),""))</f>
        <v/>
      </c>
      <c r="F1913" s="331" t="str">
        <f>IF(A1913="","",IFERROR(INDEX(Pengeluaran,MATCH('Buku Besar'!A1913,Akun,0)),""))</f>
        <v/>
      </c>
      <c r="H1913" s="91" t="str">
        <f t="shared" si="59"/>
        <v/>
      </c>
      <c r="I1913" s="330" t="str">
        <f>IF(H1913="","",IFERROR(INDEX(Tanggal1,MATCH('Buku Besar'!H1913,Akun1,0)),""))</f>
        <v/>
      </c>
      <c r="J1913" s="2" t="str">
        <f>IF(H1913="","",IFERROR(INDEX(Keterangan1,MATCH('Buku Besar'!H1913,Akun1,0)),""))</f>
        <v/>
      </c>
      <c r="K1913" s="2" t="str">
        <f>IF(H1913="","",IFERROR(INDEX(Reff1,MATCH('Buku Besar'!H1913,Akun1,0)),""))</f>
        <v/>
      </c>
      <c r="L1913" s="331" t="str">
        <f>IF(H1913="","",IFERROR(INDEX(Penerimaan1,MATCH('Buku Besar'!H1913,Akun1,0)),""))</f>
        <v/>
      </c>
      <c r="M1913" s="331" t="str">
        <f>IF(H1913="","",IFERROR(INDEX(Pengeluaran1,MATCH('Buku Besar'!H1913,Akun1,0)),""))</f>
        <v/>
      </c>
    </row>
    <row r="1914" spans="1:13" x14ac:dyDescent="0.25">
      <c r="A1914" s="91" t="str">
        <f t="shared" si="58"/>
        <v/>
      </c>
      <c r="B1914" s="330" t="str">
        <f>IF(A1914="","",IFERROR(INDEX(Tanggal,MATCH('Buku Besar'!A1914,Akun,0)),""))</f>
        <v/>
      </c>
      <c r="C1914" s="2" t="str">
        <f>IF(A1914="","",IFERROR(INDEX(Keterangan,MATCH('Buku Besar'!A1914,Akun,0)),""))</f>
        <v/>
      </c>
      <c r="D1914" s="2" t="str">
        <f>IF(A1914="","",IFERROR(INDEX(Reff,MATCH('Buku Besar'!A1914,Akun,0)),""))</f>
        <v/>
      </c>
      <c r="E1914" s="331" t="str">
        <f>IF(A1914="","",IFERROR(INDEX(Penerimaan,MATCH('Buku Besar'!A1914,Akun,0)),""))</f>
        <v/>
      </c>
      <c r="F1914" s="331" t="str">
        <f>IF(A1914="","",IFERROR(INDEX(Pengeluaran,MATCH('Buku Besar'!A1914,Akun,0)),""))</f>
        <v/>
      </c>
      <c r="H1914" s="91" t="str">
        <f t="shared" si="59"/>
        <v/>
      </c>
      <c r="I1914" s="330" t="str">
        <f>IF(H1914="","",IFERROR(INDEX(Tanggal1,MATCH('Buku Besar'!H1914,Akun1,0)),""))</f>
        <v/>
      </c>
      <c r="J1914" s="2" t="str">
        <f>IF(H1914="","",IFERROR(INDEX(Keterangan1,MATCH('Buku Besar'!H1914,Akun1,0)),""))</f>
        <v/>
      </c>
      <c r="K1914" s="2" t="str">
        <f>IF(H1914="","",IFERROR(INDEX(Reff1,MATCH('Buku Besar'!H1914,Akun1,0)),""))</f>
        <v/>
      </c>
      <c r="L1914" s="331" t="str">
        <f>IF(H1914="","",IFERROR(INDEX(Penerimaan1,MATCH('Buku Besar'!H1914,Akun1,0)),""))</f>
        <v/>
      </c>
      <c r="M1914" s="331" t="str">
        <f>IF(H1914="","",IFERROR(INDEX(Pengeluaran1,MATCH('Buku Besar'!H1914,Akun1,0)),""))</f>
        <v/>
      </c>
    </row>
    <row r="1915" spans="1:13" x14ac:dyDescent="0.25">
      <c r="A1915" s="91" t="str">
        <f t="shared" si="58"/>
        <v/>
      </c>
      <c r="B1915" s="330" t="str">
        <f>IF(A1915="","",IFERROR(INDEX(Tanggal,MATCH('Buku Besar'!A1915,Akun,0)),""))</f>
        <v/>
      </c>
      <c r="C1915" s="2" t="str">
        <f>IF(A1915="","",IFERROR(INDEX(Keterangan,MATCH('Buku Besar'!A1915,Akun,0)),""))</f>
        <v/>
      </c>
      <c r="D1915" s="2" t="str">
        <f>IF(A1915="","",IFERROR(INDEX(Reff,MATCH('Buku Besar'!A1915,Akun,0)),""))</f>
        <v/>
      </c>
      <c r="E1915" s="331" t="str">
        <f>IF(A1915="","",IFERROR(INDEX(Penerimaan,MATCH('Buku Besar'!A1915,Akun,0)),""))</f>
        <v/>
      </c>
      <c r="F1915" s="331" t="str">
        <f>IF(A1915="","",IFERROR(INDEX(Pengeluaran,MATCH('Buku Besar'!A1915,Akun,0)),""))</f>
        <v/>
      </c>
      <c r="H1915" s="91" t="str">
        <f t="shared" si="59"/>
        <v/>
      </c>
      <c r="I1915" s="330" t="str">
        <f>IF(H1915="","",IFERROR(INDEX(Tanggal1,MATCH('Buku Besar'!H1915,Akun1,0)),""))</f>
        <v/>
      </c>
      <c r="J1915" s="2" t="str">
        <f>IF(H1915="","",IFERROR(INDEX(Keterangan1,MATCH('Buku Besar'!H1915,Akun1,0)),""))</f>
        <v/>
      </c>
      <c r="K1915" s="2" t="str">
        <f>IF(H1915="","",IFERROR(INDEX(Reff1,MATCH('Buku Besar'!H1915,Akun1,0)),""))</f>
        <v/>
      </c>
      <c r="L1915" s="331" t="str">
        <f>IF(H1915="","",IFERROR(INDEX(Penerimaan1,MATCH('Buku Besar'!H1915,Akun1,0)),""))</f>
        <v/>
      </c>
      <c r="M1915" s="331" t="str">
        <f>IF(H1915="","",IFERROR(INDEX(Pengeluaran1,MATCH('Buku Besar'!H1915,Akun1,0)),""))</f>
        <v/>
      </c>
    </row>
    <row r="1916" spans="1:13" x14ac:dyDescent="0.25">
      <c r="A1916" s="91" t="str">
        <f t="shared" si="58"/>
        <v/>
      </c>
      <c r="B1916" s="330" t="str">
        <f>IF(A1916="","",IFERROR(INDEX(Tanggal,MATCH('Buku Besar'!A1916,Akun,0)),""))</f>
        <v/>
      </c>
      <c r="C1916" s="2" t="str">
        <f>IF(A1916="","",IFERROR(INDEX(Keterangan,MATCH('Buku Besar'!A1916,Akun,0)),""))</f>
        <v/>
      </c>
      <c r="D1916" s="2" t="str">
        <f>IF(A1916="","",IFERROR(INDEX(Reff,MATCH('Buku Besar'!A1916,Akun,0)),""))</f>
        <v/>
      </c>
      <c r="E1916" s="331" t="str">
        <f>IF(A1916="","",IFERROR(INDEX(Penerimaan,MATCH('Buku Besar'!A1916,Akun,0)),""))</f>
        <v/>
      </c>
      <c r="F1916" s="331" t="str">
        <f>IF(A1916="","",IFERROR(INDEX(Pengeluaran,MATCH('Buku Besar'!A1916,Akun,0)),""))</f>
        <v/>
      </c>
      <c r="H1916" s="91" t="str">
        <f t="shared" si="59"/>
        <v/>
      </c>
      <c r="I1916" s="330" t="str">
        <f>IF(H1916="","",IFERROR(INDEX(Tanggal1,MATCH('Buku Besar'!H1916,Akun1,0)),""))</f>
        <v/>
      </c>
      <c r="J1916" s="2" t="str">
        <f>IF(H1916="","",IFERROR(INDEX(Keterangan1,MATCH('Buku Besar'!H1916,Akun1,0)),""))</f>
        <v/>
      </c>
      <c r="K1916" s="2" t="str">
        <f>IF(H1916="","",IFERROR(INDEX(Reff1,MATCH('Buku Besar'!H1916,Akun1,0)),""))</f>
        <v/>
      </c>
      <c r="L1916" s="331" t="str">
        <f>IF(H1916="","",IFERROR(INDEX(Penerimaan1,MATCH('Buku Besar'!H1916,Akun1,0)),""))</f>
        <v/>
      </c>
      <c r="M1916" s="331" t="str">
        <f>IF(H1916="","",IFERROR(INDEX(Pengeluaran1,MATCH('Buku Besar'!H1916,Akun1,0)),""))</f>
        <v/>
      </c>
    </row>
    <row r="1917" spans="1:13" x14ac:dyDescent="0.25">
      <c r="A1917" s="91" t="str">
        <f t="shared" si="58"/>
        <v/>
      </c>
      <c r="B1917" s="330" t="str">
        <f>IF(A1917="","",IFERROR(INDEX(Tanggal,MATCH('Buku Besar'!A1917,Akun,0)),""))</f>
        <v/>
      </c>
      <c r="C1917" s="2" t="str">
        <f>IF(A1917="","",IFERROR(INDEX(Keterangan,MATCH('Buku Besar'!A1917,Akun,0)),""))</f>
        <v/>
      </c>
      <c r="D1917" s="2" t="str">
        <f>IF(A1917="","",IFERROR(INDEX(Reff,MATCH('Buku Besar'!A1917,Akun,0)),""))</f>
        <v/>
      </c>
      <c r="E1917" s="331" t="str">
        <f>IF(A1917="","",IFERROR(INDEX(Penerimaan,MATCH('Buku Besar'!A1917,Akun,0)),""))</f>
        <v/>
      </c>
      <c r="F1917" s="331" t="str">
        <f>IF(A1917="","",IFERROR(INDEX(Pengeluaran,MATCH('Buku Besar'!A1917,Akun,0)),""))</f>
        <v/>
      </c>
      <c r="H1917" s="91" t="str">
        <f t="shared" si="59"/>
        <v/>
      </c>
      <c r="I1917" s="330" t="str">
        <f>IF(H1917="","",IFERROR(INDEX(Tanggal1,MATCH('Buku Besar'!H1917,Akun1,0)),""))</f>
        <v/>
      </c>
      <c r="J1917" s="2" t="str">
        <f>IF(H1917="","",IFERROR(INDEX(Keterangan1,MATCH('Buku Besar'!H1917,Akun1,0)),""))</f>
        <v/>
      </c>
      <c r="K1917" s="2" t="str">
        <f>IF(H1917="","",IFERROR(INDEX(Reff1,MATCH('Buku Besar'!H1917,Akun1,0)),""))</f>
        <v/>
      </c>
      <c r="L1917" s="331" t="str">
        <f>IF(H1917="","",IFERROR(INDEX(Penerimaan1,MATCH('Buku Besar'!H1917,Akun1,0)),""))</f>
        <v/>
      </c>
      <c r="M1917" s="331" t="str">
        <f>IF(H1917="","",IFERROR(INDEX(Pengeluaran1,MATCH('Buku Besar'!H1917,Akun1,0)),""))</f>
        <v/>
      </c>
    </row>
    <row r="1918" spans="1:13" x14ac:dyDescent="0.25">
      <c r="A1918" s="91" t="str">
        <f t="shared" si="58"/>
        <v/>
      </c>
      <c r="B1918" s="330" t="str">
        <f>IF(A1918="","",IFERROR(INDEX(Tanggal,MATCH('Buku Besar'!A1918,Akun,0)),""))</f>
        <v/>
      </c>
      <c r="C1918" s="2" t="str">
        <f>IF(A1918="","",IFERROR(INDEX(Keterangan,MATCH('Buku Besar'!A1918,Akun,0)),""))</f>
        <v/>
      </c>
      <c r="D1918" s="2" t="str">
        <f>IF(A1918="","",IFERROR(INDEX(Reff,MATCH('Buku Besar'!A1918,Akun,0)),""))</f>
        <v/>
      </c>
      <c r="E1918" s="331" t="str">
        <f>IF(A1918="","",IFERROR(INDEX(Penerimaan,MATCH('Buku Besar'!A1918,Akun,0)),""))</f>
        <v/>
      </c>
      <c r="F1918" s="331" t="str">
        <f>IF(A1918="","",IFERROR(INDEX(Pengeluaran,MATCH('Buku Besar'!A1918,Akun,0)),""))</f>
        <v/>
      </c>
      <c r="H1918" s="91" t="str">
        <f t="shared" si="59"/>
        <v/>
      </c>
      <c r="I1918" s="330" t="str">
        <f>IF(H1918="","",IFERROR(INDEX(Tanggal1,MATCH('Buku Besar'!H1918,Akun1,0)),""))</f>
        <v/>
      </c>
      <c r="J1918" s="2" t="str">
        <f>IF(H1918="","",IFERROR(INDEX(Keterangan1,MATCH('Buku Besar'!H1918,Akun1,0)),""))</f>
        <v/>
      </c>
      <c r="K1918" s="2" t="str">
        <f>IF(H1918="","",IFERROR(INDEX(Reff1,MATCH('Buku Besar'!H1918,Akun1,0)),""))</f>
        <v/>
      </c>
      <c r="L1918" s="331" t="str">
        <f>IF(H1918="","",IFERROR(INDEX(Penerimaan1,MATCH('Buku Besar'!H1918,Akun1,0)),""))</f>
        <v/>
      </c>
      <c r="M1918" s="331" t="str">
        <f>IF(H1918="","",IFERROR(INDEX(Pengeluaran1,MATCH('Buku Besar'!H1918,Akun1,0)),""))</f>
        <v/>
      </c>
    </row>
    <row r="1919" spans="1:13" x14ac:dyDescent="0.25">
      <c r="A1919" s="91" t="str">
        <f t="shared" si="58"/>
        <v/>
      </c>
      <c r="B1919" s="330" t="str">
        <f>IF(A1919="","",IFERROR(INDEX(Tanggal,MATCH('Buku Besar'!A1919,Akun,0)),""))</f>
        <v/>
      </c>
      <c r="C1919" s="2" t="str">
        <f>IF(A1919="","",IFERROR(INDEX(Keterangan,MATCH('Buku Besar'!A1919,Akun,0)),""))</f>
        <v/>
      </c>
      <c r="D1919" s="2" t="str">
        <f>IF(A1919="","",IFERROR(INDEX(Reff,MATCH('Buku Besar'!A1919,Akun,0)),""))</f>
        <v/>
      </c>
      <c r="E1919" s="331" t="str">
        <f>IF(A1919="","",IFERROR(INDEX(Penerimaan,MATCH('Buku Besar'!A1919,Akun,0)),""))</f>
        <v/>
      </c>
      <c r="F1919" s="331" t="str">
        <f>IF(A1919="","",IFERROR(INDEX(Pengeluaran,MATCH('Buku Besar'!A1919,Akun,0)),""))</f>
        <v/>
      </c>
      <c r="H1919" s="91" t="str">
        <f t="shared" si="59"/>
        <v/>
      </c>
      <c r="I1919" s="330" t="str">
        <f>IF(H1919="","",IFERROR(INDEX(Tanggal1,MATCH('Buku Besar'!H1919,Akun1,0)),""))</f>
        <v/>
      </c>
      <c r="J1919" s="2" t="str">
        <f>IF(H1919="","",IFERROR(INDEX(Keterangan1,MATCH('Buku Besar'!H1919,Akun1,0)),""))</f>
        <v/>
      </c>
      <c r="K1919" s="2" t="str">
        <f>IF(H1919="","",IFERROR(INDEX(Reff1,MATCH('Buku Besar'!H1919,Akun1,0)),""))</f>
        <v/>
      </c>
      <c r="L1919" s="331" t="str">
        <f>IF(H1919="","",IFERROR(INDEX(Penerimaan1,MATCH('Buku Besar'!H1919,Akun1,0)),""))</f>
        <v/>
      </c>
      <c r="M1919" s="331" t="str">
        <f>IF(H1919="","",IFERROR(INDEX(Pengeluaran1,MATCH('Buku Besar'!H1919,Akun1,0)),""))</f>
        <v/>
      </c>
    </row>
    <row r="1920" spans="1:13" x14ac:dyDescent="0.25">
      <c r="A1920" s="91" t="str">
        <f t="shared" si="58"/>
        <v/>
      </c>
      <c r="B1920" s="330" t="str">
        <f>IF(A1920="","",IFERROR(INDEX(Tanggal,MATCH('Buku Besar'!A1920,Akun,0)),""))</f>
        <v/>
      </c>
      <c r="C1920" s="2" t="str">
        <f>IF(A1920="","",IFERROR(INDEX(Keterangan,MATCH('Buku Besar'!A1920,Akun,0)),""))</f>
        <v/>
      </c>
      <c r="D1920" s="2" t="str">
        <f>IF(A1920="","",IFERROR(INDEX(Reff,MATCH('Buku Besar'!A1920,Akun,0)),""))</f>
        <v/>
      </c>
      <c r="E1920" s="331" t="str">
        <f>IF(A1920="","",IFERROR(INDEX(Penerimaan,MATCH('Buku Besar'!A1920,Akun,0)),""))</f>
        <v/>
      </c>
      <c r="F1920" s="331" t="str">
        <f>IF(A1920="","",IFERROR(INDEX(Pengeluaran,MATCH('Buku Besar'!A1920,Akun,0)),""))</f>
        <v/>
      </c>
      <c r="H1920" s="91" t="str">
        <f t="shared" si="59"/>
        <v/>
      </c>
      <c r="I1920" s="330" t="str">
        <f>IF(H1920="","",IFERROR(INDEX(Tanggal1,MATCH('Buku Besar'!H1920,Akun1,0)),""))</f>
        <v/>
      </c>
      <c r="J1920" s="2" t="str">
        <f>IF(H1920="","",IFERROR(INDEX(Keterangan1,MATCH('Buku Besar'!H1920,Akun1,0)),""))</f>
        <v/>
      </c>
      <c r="K1920" s="2" t="str">
        <f>IF(H1920="","",IFERROR(INDEX(Reff1,MATCH('Buku Besar'!H1920,Akun1,0)),""))</f>
        <v/>
      </c>
      <c r="L1920" s="331" t="str">
        <f>IF(H1920="","",IFERROR(INDEX(Penerimaan1,MATCH('Buku Besar'!H1920,Akun1,0)),""))</f>
        <v/>
      </c>
      <c r="M1920" s="331" t="str">
        <f>IF(H1920="","",IFERROR(INDEX(Pengeluaran1,MATCH('Buku Besar'!H1920,Akun1,0)),""))</f>
        <v/>
      </c>
    </row>
    <row r="1921" spans="1:13" x14ac:dyDescent="0.25">
      <c r="A1921" s="91" t="str">
        <f t="shared" si="58"/>
        <v/>
      </c>
      <c r="B1921" s="330" t="str">
        <f>IF(A1921="","",IFERROR(INDEX(Tanggal,MATCH('Buku Besar'!A1921,Akun,0)),""))</f>
        <v/>
      </c>
      <c r="C1921" s="2" t="str">
        <f>IF(A1921="","",IFERROR(INDEX(Keterangan,MATCH('Buku Besar'!A1921,Akun,0)),""))</f>
        <v/>
      </c>
      <c r="D1921" s="2" t="str">
        <f>IF(A1921="","",IFERROR(INDEX(Reff,MATCH('Buku Besar'!A1921,Akun,0)),""))</f>
        <v/>
      </c>
      <c r="E1921" s="331" t="str">
        <f>IF(A1921="","",IFERROR(INDEX(Penerimaan,MATCH('Buku Besar'!A1921,Akun,0)),""))</f>
        <v/>
      </c>
      <c r="F1921" s="331" t="str">
        <f>IF(A1921="","",IFERROR(INDEX(Pengeluaran,MATCH('Buku Besar'!A1921,Akun,0)),""))</f>
        <v/>
      </c>
      <c r="H1921" s="91" t="str">
        <f t="shared" si="59"/>
        <v/>
      </c>
      <c r="I1921" s="330" t="str">
        <f>IF(H1921="","",IFERROR(INDEX(Tanggal1,MATCH('Buku Besar'!H1921,Akun1,0)),""))</f>
        <v/>
      </c>
      <c r="J1921" s="2" t="str">
        <f>IF(H1921="","",IFERROR(INDEX(Keterangan1,MATCH('Buku Besar'!H1921,Akun1,0)),""))</f>
        <v/>
      </c>
      <c r="K1921" s="2" t="str">
        <f>IF(H1921="","",IFERROR(INDEX(Reff1,MATCH('Buku Besar'!H1921,Akun1,0)),""))</f>
        <v/>
      </c>
      <c r="L1921" s="331" t="str">
        <f>IF(H1921="","",IFERROR(INDEX(Penerimaan1,MATCH('Buku Besar'!H1921,Akun1,0)),""))</f>
        <v/>
      </c>
      <c r="M1921" s="331" t="str">
        <f>IF(H1921="","",IFERROR(INDEX(Pengeluaran1,MATCH('Buku Besar'!H1921,Akun1,0)),""))</f>
        <v/>
      </c>
    </row>
    <row r="1922" spans="1:13" x14ac:dyDescent="0.25">
      <c r="A1922" s="91" t="str">
        <f t="shared" si="58"/>
        <v/>
      </c>
      <c r="B1922" s="330" t="str">
        <f>IF(A1922="","",IFERROR(INDEX(Tanggal,MATCH('Buku Besar'!A1922,Akun,0)),""))</f>
        <v/>
      </c>
      <c r="C1922" s="2" t="str">
        <f>IF(A1922="","",IFERROR(INDEX(Keterangan,MATCH('Buku Besar'!A1922,Akun,0)),""))</f>
        <v/>
      </c>
      <c r="D1922" s="2" t="str">
        <f>IF(A1922="","",IFERROR(INDEX(Reff,MATCH('Buku Besar'!A1922,Akun,0)),""))</f>
        <v/>
      </c>
      <c r="E1922" s="331" t="str">
        <f>IF(A1922="","",IFERROR(INDEX(Penerimaan,MATCH('Buku Besar'!A1922,Akun,0)),""))</f>
        <v/>
      </c>
      <c r="F1922" s="331" t="str">
        <f>IF(A1922="","",IFERROR(INDEX(Pengeluaran,MATCH('Buku Besar'!A1922,Akun,0)),""))</f>
        <v/>
      </c>
      <c r="H1922" s="91" t="str">
        <f t="shared" si="59"/>
        <v/>
      </c>
      <c r="I1922" s="330" t="str">
        <f>IF(H1922="","",IFERROR(INDEX(Tanggal1,MATCH('Buku Besar'!H1922,Akun1,0)),""))</f>
        <v/>
      </c>
      <c r="J1922" s="2" t="str">
        <f>IF(H1922="","",IFERROR(INDEX(Keterangan1,MATCH('Buku Besar'!H1922,Akun1,0)),""))</f>
        <v/>
      </c>
      <c r="K1922" s="2" t="str">
        <f>IF(H1922="","",IFERROR(INDEX(Reff1,MATCH('Buku Besar'!H1922,Akun1,0)),""))</f>
        <v/>
      </c>
      <c r="L1922" s="331" t="str">
        <f>IF(H1922="","",IFERROR(INDEX(Penerimaan1,MATCH('Buku Besar'!H1922,Akun1,0)),""))</f>
        <v/>
      </c>
      <c r="M1922" s="331" t="str">
        <f>IF(H1922="","",IFERROR(INDEX(Pengeluaran1,MATCH('Buku Besar'!H1922,Akun1,0)),""))</f>
        <v/>
      </c>
    </row>
    <row r="1923" spans="1:13" x14ac:dyDescent="0.25">
      <c r="A1923" s="91" t="str">
        <f t="shared" si="58"/>
        <v/>
      </c>
      <c r="B1923" s="330" t="str">
        <f>IF(A1923="","",IFERROR(INDEX(Tanggal,MATCH('Buku Besar'!A1923,Akun,0)),""))</f>
        <v/>
      </c>
      <c r="C1923" s="2" t="str">
        <f>IF(A1923="","",IFERROR(INDEX(Keterangan,MATCH('Buku Besar'!A1923,Akun,0)),""))</f>
        <v/>
      </c>
      <c r="D1923" s="2" t="str">
        <f>IF(A1923="","",IFERROR(INDEX(Reff,MATCH('Buku Besar'!A1923,Akun,0)),""))</f>
        <v/>
      </c>
      <c r="E1923" s="331" t="str">
        <f>IF(A1923="","",IFERROR(INDEX(Penerimaan,MATCH('Buku Besar'!A1923,Akun,0)),""))</f>
        <v/>
      </c>
      <c r="F1923" s="331" t="str">
        <f>IF(A1923="","",IFERROR(INDEX(Pengeluaran,MATCH('Buku Besar'!A1923,Akun,0)),""))</f>
        <v/>
      </c>
      <c r="H1923" s="91" t="str">
        <f t="shared" si="59"/>
        <v/>
      </c>
      <c r="I1923" s="330" t="str">
        <f>IF(H1923="","",IFERROR(INDEX(Tanggal1,MATCH('Buku Besar'!H1923,Akun1,0)),""))</f>
        <v/>
      </c>
      <c r="J1923" s="2" t="str">
        <f>IF(H1923="","",IFERROR(INDEX(Keterangan1,MATCH('Buku Besar'!H1923,Akun1,0)),""))</f>
        <v/>
      </c>
      <c r="K1923" s="2" t="str">
        <f>IF(H1923="","",IFERROR(INDEX(Reff1,MATCH('Buku Besar'!H1923,Akun1,0)),""))</f>
        <v/>
      </c>
      <c r="L1923" s="331" t="str">
        <f>IF(H1923="","",IFERROR(INDEX(Penerimaan1,MATCH('Buku Besar'!H1923,Akun1,0)),""))</f>
        <v/>
      </c>
      <c r="M1923" s="331" t="str">
        <f>IF(H1923="","",IFERROR(INDEX(Pengeluaran1,MATCH('Buku Besar'!H1923,Akun1,0)),""))</f>
        <v/>
      </c>
    </row>
    <row r="1924" spans="1:13" x14ac:dyDescent="0.25">
      <c r="A1924" s="91" t="str">
        <f t="shared" si="58"/>
        <v/>
      </c>
      <c r="B1924" s="330" t="str">
        <f>IF(A1924="","",IFERROR(INDEX(Tanggal,MATCH('Buku Besar'!A1924,Akun,0)),""))</f>
        <v/>
      </c>
      <c r="C1924" s="2" t="str">
        <f>IF(A1924="","",IFERROR(INDEX(Keterangan,MATCH('Buku Besar'!A1924,Akun,0)),""))</f>
        <v/>
      </c>
      <c r="D1924" s="2" t="str">
        <f>IF(A1924="","",IFERROR(INDEX(Reff,MATCH('Buku Besar'!A1924,Akun,0)),""))</f>
        <v/>
      </c>
      <c r="E1924" s="331" t="str">
        <f>IF(A1924="","",IFERROR(INDEX(Penerimaan,MATCH('Buku Besar'!A1924,Akun,0)),""))</f>
        <v/>
      </c>
      <c r="F1924" s="331" t="str">
        <f>IF(A1924="","",IFERROR(INDEX(Pengeluaran,MATCH('Buku Besar'!A1924,Akun,0)),""))</f>
        <v/>
      </c>
      <c r="H1924" s="91" t="str">
        <f t="shared" si="59"/>
        <v/>
      </c>
      <c r="I1924" s="330" t="str">
        <f>IF(H1924="","",IFERROR(INDEX(Tanggal1,MATCH('Buku Besar'!H1924,Akun1,0)),""))</f>
        <v/>
      </c>
      <c r="J1924" s="2" t="str">
        <f>IF(H1924="","",IFERROR(INDEX(Keterangan1,MATCH('Buku Besar'!H1924,Akun1,0)),""))</f>
        <v/>
      </c>
      <c r="K1924" s="2" t="str">
        <f>IF(H1924="","",IFERROR(INDEX(Reff1,MATCH('Buku Besar'!H1924,Akun1,0)),""))</f>
        <v/>
      </c>
      <c r="L1924" s="331" t="str">
        <f>IF(H1924="","",IFERROR(INDEX(Penerimaan1,MATCH('Buku Besar'!H1924,Akun1,0)),""))</f>
        <v/>
      </c>
      <c r="M1924" s="331" t="str">
        <f>IF(H1924="","",IFERROR(INDEX(Pengeluaran1,MATCH('Buku Besar'!H1924,Akun1,0)),""))</f>
        <v/>
      </c>
    </row>
    <row r="1925" spans="1:13" x14ac:dyDescent="0.25">
      <c r="A1925" s="91" t="str">
        <f t="shared" si="58"/>
        <v/>
      </c>
      <c r="B1925" s="330" t="str">
        <f>IF(A1925="","",IFERROR(INDEX(Tanggal,MATCH('Buku Besar'!A1925,Akun,0)),""))</f>
        <v/>
      </c>
      <c r="C1925" s="2" t="str">
        <f>IF(A1925="","",IFERROR(INDEX(Keterangan,MATCH('Buku Besar'!A1925,Akun,0)),""))</f>
        <v/>
      </c>
      <c r="D1925" s="2" t="str">
        <f>IF(A1925="","",IFERROR(INDEX(Reff,MATCH('Buku Besar'!A1925,Akun,0)),""))</f>
        <v/>
      </c>
      <c r="E1925" s="331" t="str">
        <f>IF(A1925="","",IFERROR(INDEX(Penerimaan,MATCH('Buku Besar'!A1925,Akun,0)),""))</f>
        <v/>
      </c>
      <c r="F1925" s="331" t="str">
        <f>IF(A1925="","",IFERROR(INDEX(Pengeluaran,MATCH('Buku Besar'!A1925,Akun,0)),""))</f>
        <v/>
      </c>
      <c r="H1925" s="91" t="str">
        <f t="shared" si="59"/>
        <v/>
      </c>
      <c r="I1925" s="330" t="str">
        <f>IF(H1925="","",IFERROR(INDEX(Tanggal1,MATCH('Buku Besar'!H1925,Akun1,0)),""))</f>
        <v/>
      </c>
      <c r="J1925" s="2" t="str">
        <f>IF(H1925="","",IFERROR(INDEX(Keterangan1,MATCH('Buku Besar'!H1925,Akun1,0)),""))</f>
        <v/>
      </c>
      <c r="K1925" s="2" t="str">
        <f>IF(H1925="","",IFERROR(INDEX(Reff1,MATCH('Buku Besar'!H1925,Akun1,0)),""))</f>
        <v/>
      </c>
      <c r="L1925" s="331" t="str">
        <f>IF(H1925="","",IFERROR(INDEX(Penerimaan1,MATCH('Buku Besar'!H1925,Akun1,0)),""))</f>
        <v/>
      </c>
      <c r="M1925" s="331" t="str">
        <f>IF(H1925="","",IFERROR(INDEX(Pengeluaran1,MATCH('Buku Besar'!H1925,Akun1,0)),""))</f>
        <v/>
      </c>
    </row>
    <row r="1926" spans="1:13" x14ac:dyDescent="0.25">
      <c r="A1926" s="91" t="str">
        <f t="shared" si="58"/>
        <v/>
      </c>
      <c r="B1926" s="330" t="str">
        <f>IF(A1926="","",IFERROR(INDEX(Tanggal,MATCH('Buku Besar'!A1926,Akun,0)),""))</f>
        <v/>
      </c>
      <c r="C1926" s="2" t="str">
        <f>IF(A1926="","",IFERROR(INDEX(Keterangan,MATCH('Buku Besar'!A1926,Akun,0)),""))</f>
        <v/>
      </c>
      <c r="D1926" s="2" t="str">
        <f>IF(A1926="","",IFERROR(INDEX(Reff,MATCH('Buku Besar'!A1926,Akun,0)),""))</f>
        <v/>
      </c>
      <c r="E1926" s="331" t="str">
        <f>IF(A1926="","",IFERROR(INDEX(Penerimaan,MATCH('Buku Besar'!A1926,Akun,0)),""))</f>
        <v/>
      </c>
      <c r="F1926" s="331" t="str">
        <f>IF(A1926="","",IFERROR(INDEX(Pengeluaran,MATCH('Buku Besar'!A1926,Akun,0)),""))</f>
        <v/>
      </c>
      <c r="H1926" s="91" t="str">
        <f t="shared" si="59"/>
        <v/>
      </c>
      <c r="I1926" s="330" t="str">
        <f>IF(H1926="","",IFERROR(INDEX(Tanggal1,MATCH('Buku Besar'!H1926,Akun1,0)),""))</f>
        <v/>
      </c>
      <c r="J1926" s="2" t="str">
        <f>IF(H1926="","",IFERROR(INDEX(Keterangan1,MATCH('Buku Besar'!H1926,Akun1,0)),""))</f>
        <v/>
      </c>
      <c r="K1926" s="2" t="str">
        <f>IF(H1926="","",IFERROR(INDEX(Reff1,MATCH('Buku Besar'!H1926,Akun1,0)),""))</f>
        <v/>
      </c>
      <c r="L1926" s="331" t="str">
        <f>IF(H1926="","",IFERROR(INDEX(Penerimaan1,MATCH('Buku Besar'!H1926,Akun1,0)),""))</f>
        <v/>
      </c>
      <c r="M1926" s="331" t="str">
        <f>IF(H1926="","",IFERROR(INDEX(Pengeluaran1,MATCH('Buku Besar'!H1926,Akun1,0)),""))</f>
        <v/>
      </c>
    </row>
    <row r="1927" spans="1:13" x14ac:dyDescent="0.25">
      <c r="A1927" s="91" t="str">
        <f t="shared" si="58"/>
        <v/>
      </c>
      <c r="B1927" s="330" t="str">
        <f>IF(A1927="","",IFERROR(INDEX(Tanggal,MATCH('Buku Besar'!A1927,Akun,0)),""))</f>
        <v/>
      </c>
      <c r="C1927" s="2" t="str">
        <f>IF(A1927="","",IFERROR(INDEX(Keterangan,MATCH('Buku Besar'!A1927,Akun,0)),""))</f>
        <v/>
      </c>
      <c r="D1927" s="2" t="str">
        <f>IF(A1927="","",IFERROR(INDEX(Reff,MATCH('Buku Besar'!A1927,Akun,0)),""))</f>
        <v/>
      </c>
      <c r="E1927" s="331" t="str">
        <f>IF(A1927="","",IFERROR(INDEX(Penerimaan,MATCH('Buku Besar'!A1927,Akun,0)),""))</f>
        <v/>
      </c>
      <c r="F1927" s="331" t="str">
        <f>IF(A1927="","",IFERROR(INDEX(Pengeluaran,MATCH('Buku Besar'!A1927,Akun,0)),""))</f>
        <v/>
      </c>
      <c r="H1927" s="91" t="str">
        <f t="shared" si="59"/>
        <v/>
      </c>
      <c r="I1927" s="330" t="str">
        <f>IF(H1927="","",IFERROR(INDEX(Tanggal1,MATCH('Buku Besar'!H1927,Akun1,0)),""))</f>
        <v/>
      </c>
      <c r="J1927" s="2" t="str">
        <f>IF(H1927="","",IFERROR(INDEX(Keterangan1,MATCH('Buku Besar'!H1927,Akun1,0)),""))</f>
        <v/>
      </c>
      <c r="K1927" s="2" t="str">
        <f>IF(H1927="","",IFERROR(INDEX(Reff1,MATCH('Buku Besar'!H1927,Akun1,0)),""))</f>
        <v/>
      </c>
      <c r="L1927" s="331" t="str">
        <f>IF(H1927="","",IFERROR(INDEX(Penerimaan1,MATCH('Buku Besar'!H1927,Akun1,0)),""))</f>
        <v/>
      </c>
      <c r="M1927" s="331" t="str">
        <f>IF(H1927="","",IFERROR(INDEX(Pengeluaran1,MATCH('Buku Besar'!H1927,Akun1,0)),""))</f>
        <v/>
      </c>
    </row>
    <row r="1928" spans="1:13" x14ac:dyDescent="0.25">
      <c r="A1928" s="91" t="str">
        <f t="shared" ref="A1928:A1991" si="60">IFERROR(IF((MID(A1927,8,LEN(A1927)-7)+1)&lt;=COUNTIF(Kas_Harian,LEFT(A1927,6)),LEFT(A1927,6)&amp;"-"&amp;MID(A1927,8,LEN(A1927)-7)+1,""),"")</f>
        <v/>
      </c>
      <c r="B1928" s="330" t="str">
        <f>IF(A1928="","",IFERROR(INDEX(Tanggal,MATCH('Buku Besar'!A1928,Akun,0)),""))</f>
        <v/>
      </c>
      <c r="C1928" s="2" t="str">
        <f>IF(A1928="","",IFERROR(INDEX(Keterangan,MATCH('Buku Besar'!A1928,Akun,0)),""))</f>
        <v/>
      </c>
      <c r="D1928" s="2" t="str">
        <f>IF(A1928="","",IFERROR(INDEX(Reff,MATCH('Buku Besar'!A1928,Akun,0)),""))</f>
        <v/>
      </c>
      <c r="E1928" s="331" t="str">
        <f>IF(A1928="","",IFERROR(INDEX(Penerimaan,MATCH('Buku Besar'!A1928,Akun,0)),""))</f>
        <v/>
      </c>
      <c r="F1928" s="331" t="str">
        <f>IF(A1928="","",IFERROR(INDEX(Pengeluaran,MATCH('Buku Besar'!A1928,Akun,0)),""))</f>
        <v/>
      </c>
      <c r="H1928" s="91" t="str">
        <f t="shared" ref="H1928:H1991" si="61">IFERROR(IF((MID(H1927,8,LEN(H1927)-7)+1)&lt;=COUNTIF(Bank_Harian,LEFT(H1927,6)),LEFT(H1927,6)&amp;"-"&amp;MID(H1927,8,LEN(H1927)-7)+1,""),"")</f>
        <v/>
      </c>
      <c r="I1928" s="330" t="str">
        <f>IF(H1928="","",IFERROR(INDEX(Tanggal1,MATCH('Buku Besar'!H1928,Akun1,0)),""))</f>
        <v/>
      </c>
      <c r="J1928" s="2" t="str">
        <f>IF(H1928="","",IFERROR(INDEX(Keterangan1,MATCH('Buku Besar'!H1928,Akun1,0)),""))</f>
        <v/>
      </c>
      <c r="K1928" s="2" t="str">
        <f>IF(H1928="","",IFERROR(INDEX(Reff1,MATCH('Buku Besar'!H1928,Akun1,0)),""))</f>
        <v/>
      </c>
      <c r="L1928" s="331" t="str">
        <f>IF(H1928="","",IFERROR(INDEX(Penerimaan1,MATCH('Buku Besar'!H1928,Akun1,0)),""))</f>
        <v/>
      </c>
      <c r="M1928" s="331" t="str">
        <f>IF(H1928="","",IFERROR(INDEX(Pengeluaran1,MATCH('Buku Besar'!H1928,Akun1,0)),""))</f>
        <v/>
      </c>
    </row>
    <row r="1929" spans="1:13" x14ac:dyDescent="0.25">
      <c r="A1929" s="91" t="str">
        <f t="shared" si="60"/>
        <v/>
      </c>
      <c r="B1929" s="330" t="str">
        <f>IF(A1929="","",IFERROR(INDEX(Tanggal,MATCH('Buku Besar'!A1929,Akun,0)),""))</f>
        <v/>
      </c>
      <c r="C1929" s="2" t="str">
        <f>IF(A1929="","",IFERROR(INDEX(Keterangan,MATCH('Buku Besar'!A1929,Akun,0)),""))</f>
        <v/>
      </c>
      <c r="D1929" s="2" t="str">
        <f>IF(A1929="","",IFERROR(INDEX(Reff,MATCH('Buku Besar'!A1929,Akun,0)),""))</f>
        <v/>
      </c>
      <c r="E1929" s="331" t="str">
        <f>IF(A1929="","",IFERROR(INDEX(Penerimaan,MATCH('Buku Besar'!A1929,Akun,0)),""))</f>
        <v/>
      </c>
      <c r="F1929" s="331" t="str">
        <f>IF(A1929="","",IFERROR(INDEX(Pengeluaran,MATCH('Buku Besar'!A1929,Akun,0)),""))</f>
        <v/>
      </c>
      <c r="H1929" s="91" t="str">
        <f t="shared" si="61"/>
        <v/>
      </c>
      <c r="I1929" s="330" t="str">
        <f>IF(H1929="","",IFERROR(INDEX(Tanggal1,MATCH('Buku Besar'!H1929,Akun1,0)),""))</f>
        <v/>
      </c>
      <c r="J1929" s="2" t="str">
        <f>IF(H1929="","",IFERROR(INDEX(Keterangan1,MATCH('Buku Besar'!H1929,Akun1,0)),""))</f>
        <v/>
      </c>
      <c r="K1929" s="2" t="str">
        <f>IF(H1929="","",IFERROR(INDEX(Reff1,MATCH('Buku Besar'!H1929,Akun1,0)),""))</f>
        <v/>
      </c>
      <c r="L1929" s="331" t="str">
        <f>IF(H1929="","",IFERROR(INDEX(Penerimaan1,MATCH('Buku Besar'!H1929,Akun1,0)),""))</f>
        <v/>
      </c>
      <c r="M1929" s="331" t="str">
        <f>IF(H1929="","",IFERROR(INDEX(Pengeluaran1,MATCH('Buku Besar'!H1929,Akun1,0)),""))</f>
        <v/>
      </c>
    </row>
    <row r="1930" spans="1:13" x14ac:dyDescent="0.25">
      <c r="A1930" s="91" t="str">
        <f t="shared" si="60"/>
        <v/>
      </c>
      <c r="B1930" s="330" t="str">
        <f>IF(A1930="","",IFERROR(INDEX(Tanggal,MATCH('Buku Besar'!A1930,Akun,0)),""))</f>
        <v/>
      </c>
      <c r="C1930" s="2" t="str">
        <f>IF(A1930="","",IFERROR(INDEX(Keterangan,MATCH('Buku Besar'!A1930,Akun,0)),""))</f>
        <v/>
      </c>
      <c r="D1930" s="2" t="str">
        <f>IF(A1930="","",IFERROR(INDEX(Reff,MATCH('Buku Besar'!A1930,Akun,0)),""))</f>
        <v/>
      </c>
      <c r="E1930" s="331" t="str">
        <f>IF(A1930="","",IFERROR(INDEX(Penerimaan,MATCH('Buku Besar'!A1930,Akun,0)),""))</f>
        <v/>
      </c>
      <c r="F1930" s="331" t="str">
        <f>IF(A1930="","",IFERROR(INDEX(Pengeluaran,MATCH('Buku Besar'!A1930,Akun,0)),""))</f>
        <v/>
      </c>
      <c r="H1930" s="91" t="str">
        <f t="shared" si="61"/>
        <v/>
      </c>
      <c r="I1930" s="330" t="str">
        <f>IF(H1930="","",IFERROR(INDEX(Tanggal1,MATCH('Buku Besar'!H1930,Akun1,0)),""))</f>
        <v/>
      </c>
      <c r="J1930" s="2" t="str">
        <f>IF(H1930="","",IFERROR(INDEX(Keterangan1,MATCH('Buku Besar'!H1930,Akun1,0)),""))</f>
        <v/>
      </c>
      <c r="K1930" s="2" t="str">
        <f>IF(H1930="","",IFERROR(INDEX(Reff1,MATCH('Buku Besar'!H1930,Akun1,0)),""))</f>
        <v/>
      </c>
      <c r="L1930" s="331" t="str">
        <f>IF(H1930="","",IFERROR(INDEX(Penerimaan1,MATCH('Buku Besar'!H1930,Akun1,0)),""))</f>
        <v/>
      </c>
      <c r="M1930" s="331" t="str">
        <f>IF(H1930="","",IFERROR(INDEX(Pengeluaran1,MATCH('Buku Besar'!H1930,Akun1,0)),""))</f>
        <v/>
      </c>
    </row>
    <row r="1931" spans="1:13" x14ac:dyDescent="0.25">
      <c r="A1931" s="91" t="str">
        <f t="shared" si="60"/>
        <v/>
      </c>
      <c r="B1931" s="330" t="str">
        <f>IF(A1931="","",IFERROR(INDEX(Tanggal,MATCH('Buku Besar'!A1931,Akun,0)),""))</f>
        <v/>
      </c>
      <c r="C1931" s="2" t="str">
        <f>IF(A1931="","",IFERROR(INDEX(Keterangan,MATCH('Buku Besar'!A1931,Akun,0)),""))</f>
        <v/>
      </c>
      <c r="D1931" s="2" t="str">
        <f>IF(A1931="","",IFERROR(INDEX(Reff,MATCH('Buku Besar'!A1931,Akun,0)),""))</f>
        <v/>
      </c>
      <c r="E1931" s="331" t="str">
        <f>IF(A1931="","",IFERROR(INDEX(Penerimaan,MATCH('Buku Besar'!A1931,Akun,0)),""))</f>
        <v/>
      </c>
      <c r="F1931" s="331" t="str">
        <f>IF(A1931="","",IFERROR(INDEX(Pengeluaran,MATCH('Buku Besar'!A1931,Akun,0)),""))</f>
        <v/>
      </c>
      <c r="H1931" s="91" t="str">
        <f t="shared" si="61"/>
        <v/>
      </c>
      <c r="I1931" s="330" t="str">
        <f>IF(H1931="","",IFERROR(INDEX(Tanggal1,MATCH('Buku Besar'!H1931,Akun1,0)),""))</f>
        <v/>
      </c>
      <c r="J1931" s="2" t="str">
        <f>IF(H1931="","",IFERROR(INDEX(Keterangan1,MATCH('Buku Besar'!H1931,Akun1,0)),""))</f>
        <v/>
      </c>
      <c r="K1931" s="2" t="str">
        <f>IF(H1931="","",IFERROR(INDEX(Reff1,MATCH('Buku Besar'!H1931,Akun1,0)),""))</f>
        <v/>
      </c>
      <c r="L1931" s="331" t="str">
        <f>IF(H1931="","",IFERROR(INDEX(Penerimaan1,MATCH('Buku Besar'!H1931,Akun1,0)),""))</f>
        <v/>
      </c>
      <c r="M1931" s="331" t="str">
        <f>IF(H1931="","",IFERROR(INDEX(Pengeluaran1,MATCH('Buku Besar'!H1931,Akun1,0)),""))</f>
        <v/>
      </c>
    </row>
    <row r="1932" spans="1:13" x14ac:dyDescent="0.25">
      <c r="A1932" s="91" t="str">
        <f t="shared" si="60"/>
        <v/>
      </c>
      <c r="B1932" s="330" t="str">
        <f>IF(A1932="","",IFERROR(INDEX(Tanggal,MATCH('Buku Besar'!A1932,Akun,0)),""))</f>
        <v/>
      </c>
      <c r="C1932" s="2" t="str">
        <f>IF(A1932="","",IFERROR(INDEX(Keterangan,MATCH('Buku Besar'!A1932,Akun,0)),""))</f>
        <v/>
      </c>
      <c r="D1932" s="2" t="str">
        <f>IF(A1932="","",IFERROR(INDEX(Reff,MATCH('Buku Besar'!A1932,Akun,0)),""))</f>
        <v/>
      </c>
      <c r="E1932" s="331" t="str">
        <f>IF(A1932="","",IFERROR(INDEX(Penerimaan,MATCH('Buku Besar'!A1932,Akun,0)),""))</f>
        <v/>
      </c>
      <c r="F1932" s="331" t="str">
        <f>IF(A1932="","",IFERROR(INDEX(Pengeluaran,MATCH('Buku Besar'!A1932,Akun,0)),""))</f>
        <v/>
      </c>
      <c r="H1932" s="91" t="str">
        <f t="shared" si="61"/>
        <v/>
      </c>
      <c r="I1932" s="330" t="str">
        <f>IF(H1932="","",IFERROR(INDEX(Tanggal1,MATCH('Buku Besar'!H1932,Akun1,0)),""))</f>
        <v/>
      </c>
      <c r="J1932" s="2" t="str">
        <f>IF(H1932="","",IFERROR(INDEX(Keterangan1,MATCH('Buku Besar'!H1932,Akun1,0)),""))</f>
        <v/>
      </c>
      <c r="K1932" s="2" t="str">
        <f>IF(H1932="","",IFERROR(INDEX(Reff1,MATCH('Buku Besar'!H1932,Akun1,0)),""))</f>
        <v/>
      </c>
      <c r="L1932" s="331" t="str">
        <f>IF(H1932="","",IFERROR(INDEX(Penerimaan1,MATCH('Buku Besar'!H1932,Akun1,0)),""))</f>
        <v/>
      </c>
      <c r="M1932" s="331" t="str">
        <f>IF(H1932="","",IFERROR(INDEX(Pengeluaran1,MATCH('Buku Besar'!H1932,Akun1,0)),""))</f>
        <v/>
      </c>
    </row>
    <row r="1933" spans="1:13" x14ac:dyDescent="0.25">
      <c r="A1933" s="91" t="str">
        <f t="shared" si="60"/>
        <v/>
      </c>
      <c r="B1933" s="330" t="str">
        <f>IF(A1933="","",IFERROR(INDEX(Tanggal,MATCH('Buku Besar'!A1933,Akun,0)),""))</f>
        <v/>
      </c>
      <c r="C1933" s="2" t="str">
        <f>IF(A1933="","",IFERROR(INDEX(Keterangan,MATCH('Buku Besar'!A1933,Akun,0)),""))</f>
        <v/>
      </c>
      <c r="D1933" s="2" t="str">
        <f>IF(A1933="","",IFERROR(INDEX(Reff,MATCH('Buku Besar'!A1933,Akun,0)),""))</f>
        <v/>
      </c>
      <c r="E1933" s="331" t="str">
        <f>IF(A1933="","",IFERROR(INDEX(Penerimaan,MATCH('Buku Besar'!A1933,Akun,0)),""))</f>
        <v/>
      </c>
      <c r="F1933" s="331" t="str">
        <f>IF(A1933="","",IFERROR(INDEX(Pengeluaran,MATCH('Buku Besar'!A1933,Akun,0)),""))</f>
        <v/>
      </c>
      <c r="H1933" s="91" t="str">
        <f t="shared" si="61"/>
        <v/>
      </c>
      <c r="I1933" s="330" t="str">
        <f>IF(H1933="","",IFERROR(INDEX(Tanggal1,MATCH('Buku Besar'!H1933,Akun1,0)),""))</f>
        <v/>
      </c>
      <c r="J1933" s="2" t="str">
        <f>IF(H1933="","",IFERROR(INDEX(Keterangan1,MATCH('Buku Besar'!H1933,Akun1,0)),""))</f>
        <v/>
      </c>
      <c r="K1933" s="2" t="str">
        <f>IF(H1933="","",IFERROR(INDEX(Reff1,MATCH('Buku Besar'!H1933,Akun1,0)),""))</f>
        <v/>
      </c>
      <c r="L1933" s="331" t="str">
        <f>IF(H1933="","",IFERROR(INDEX(Penerimaan1,MATCH('Buku Besar'!H1933,Akun1,0)),""))</f>
        <v/>
      </c>
      <c r="M1933" s="331" t="str">
        <f>IF(H1933="","",IFERROR(INDEX(Pengeluaran1,MATCH('Buku Besar'!H1933,Akun1,0)),""))</f>
        <v/>
      </c>
    </row>
    <row r="1934" spans="1:13" x14ac:dyDescent="0.25">
      <c r="A1934" s="91" t="str">
        <f t="shared" si="60"/>
        <v/>
      </c>
      <c r="B1934" s="330" t="str">
        <f>IF(A1934="","",IFERROR(INDEX(Tanggal,MATCH('Buku Besar'!A1934,Akun,0)),""))</f>
        <v/>
      </c>
      <c r="C1934" s="2" t="str">
        <f>IF(A1934="","",IFERROR(INDEX(Keterangan,MATCH('Buku Besar'!A1934,Akun,0)),""))</f>
        <v/>
      </c>
      <c r="D1934" s="2" t="str">
        <f>IF(A1934="","",IFERROR(INDEX(Reff,MATCH('Buku Besar'!A1934,Akun,0)),""))</f>
        <v/>
      </c>
      <c r="E1934" s="331" t="str">
        <f>IF(A1934="","",IFERROR(INDEX(Penerimaan,MATCH('Buku Besar'!A1934,Akun,0)),""))</f>
        <v/>
      </c>
      <c r="F1934" s="331" t="str">
        <f>IF(A1934="","",IFERROR(INDEX(Pengeluaran,MATCH('Buku Besar'!A1934,Akun,0)),""))</f>
        <v/>
      </c>
      <c r="H1934" s="91" t="str">
        <f t="shared" si="61"/>
        <v/>
      </c>
      <c r="I1934" s="330" t="str">
        <f>IF(H1934="","",IFERROR(INDEX(Tanggal1,MATCH('Buku Besar'!H1934,Akun1,0)),""))</f>
        <v/>
      </c>
      <c r="J1934" s="2" t="str">
        <f>IF(H1934="","",IFERROR(INDEX(Keterangan1,MATCH('Buku Besar'!H1934,Akun1,0)),""))</f>
        <v/>
      </c>
      <c r="K1934" s="2" t="str">
        <f>IF(H1934="","",IFERROR(INDEX(Reff1,MATCH('Buku Besar'!H1934,Akun1,0)),""))</f>
        <v/>
      </c>
      <c r="L1934" s="331" t="str">
        <f>IF(H1934="","",IFERROR(INDEX(Penerimaan1,MATCH('Buku Besar'!H1934,Akun1,0)),""))</f>
        <v/>
      </c>
      <c r="M1934" s="331" t="str">
        <f>IF(H1934="","",IFERROR(INDEX(Pengeluaran1,MATCH('Buku Besar'!H1934,Akun1,0)),""))</f>
        <v/>
      </c>
    </row>
    <row r="1935" spans="1:13" x14ac:dyDescent="0.25">
      <c r="A1935" s="91" t="str">
        <f t="shared" si="60"/>
        <v/>
      </c>
      <c r="B1935" s="330" t="str">
        <f>IF(A1935="","",IFERROR(INDEX(Tanggal,MATCH('Buku Besar'!A1935,Akun,0)),""))</f>
        <v/>
      </c>
      <c r="C1935" s="2" t="str">
        <f>IF(A1935="","",IFERROR(INDEX(Keterangan,MATCH('Buku Besar'!A1935,Akun,0)),""))</f>
        <v/>
      </c>
      <c r="D1935" s="2" t="str">
        <f>IF(A1935="","",IFERROR(INDEX(Reff,MATCH('Buku Besar'!A1935,Akun,0)),""))</f>
        <v/>
      </c>
      <c r="E1935" s="331" t="str">
        <f>IF(A1935="","",IFERROR(INDEX(Penerimaan,MATCH('Buku Besar'!A1935,Akun,0)),""))</f>
        <v/>
      </c>
      <c r="F1935" s="331" t="str">
        <f>IF(A1935="","",IFERROR(INDEX(Pengeluaran,MATCH('Buku Besar'!A1935,Akun,0)),""))</f>
        <v/>
      </c>
      <c r="H1935" s="91" t="str">
        <f t="shared" si="61"/>
        <v/>
      </c>
      <c r="I1935" s="330" t="str">
        <f>IF(H1935="","",IFERROR(INDEX(Tanggal1,MATCH('Buku Besar'!H1935,Akun1,0)),""))</f>
        <v/>
      </c>
      <c r="J1935" s="2" t="str">
        <f>IF(H1935="","",IFERROR(INDEX(Keterangan1,MATCH('Buku Besar'!H1935,Akun1,0)),""))</f>
        <v/>
      </c>
      <c r="K1935" s="2" t="str">
        <f>IF(H1935="","",IFERROR(INDEX(Reff1,MATCH('Buku Besar'!H1935,Akun1,0)),""))</f>
        <v/>
      </c>
      <c r="L1935" s="331" t="str">
        <f>IF(H1935="","",IFERROR(INDEX(Penerimaan1,MATCH('Buku Besar'!H1935,Akun1,0)),""))</f>
        <v/>
      </c>
      <c r="M1935" s="331" t="str">
        <f>IF(H1935="","",IFERROR(INDEX(Pengeluaran1,MATCH('Buku Besar'!H1935,Akun1,0)),""))</f>
        <v/>
      </c>
    </row>
    <row r="1936" spans="1:13" x14ac:dyDescent="0.25">
      <c r="A1936" s="91" t="str">
        <f t="shared" si="60"/>
        <v/>
      </c>
      <c r="B1936" s="330" t="str">
        <f>IF(A1936="","",IFERROR(INDEX(Tanggal,MATCH('Buku Besar'!A1936,Akun,0)),""))</f>
        <v/>
      </c>
      <c r="C1936" s="2" t="str">
        <f>IF(A1936="","",IFERROR(INDEX(Keterangan,MATCH('Buku Besar'!A1936,Akun,0)),""))</f>
        <v/>
      </c>
      <c r="D1936" s="2" t="str">
        <f>IF(A1936="","",IFERROR(INDEX(Reff,MATCH('Buku Besar'!A1936,Akun,0)),""))</f>
        <v/>
      </c>
      <c r="E1936" s="331" t="str">
        <f>IF(A1936="","",IFERROR(INDEX(Penerimaan,MATCH('Buku Besar'!A1936,Akun,0)),""))</f>
        <v/>
      </c>
      <c r="F1936" s="331" t="str">
        <f>IF(A1936="","",IFERROR(INDEX(Pengeluaran,MATCH('Buku Besar'!A1936,Akun,0)),""))</f>
        <v/>
      </c>
      <c r="H1936" s="91" t="str">
        <f t="shared" si="61"/>
        <v/>
      </c>
      <c r="I1936" s="330" t="str">
        <f>IF(H1936="","",IFERROR(INDEX(Tanggal1,MATCH('Buku Besar'!H1936,Akun1,0)),""))</f>
        <v/>
      </c>
      <c r="J1936" s="2" t="str">
        <f>IF(H1936="","",IFERROR(INDEX(Keterangan1,MATCH('Buku Besar'!H1936,Akun1,0)),""))</f>
        <v/>
      </c>
      <c r="K1936" s="2" t="str">
        <f>IF(H1936="","",IFERROR(INDEX(Reff1,MATCH('Buku Besar'!H1936,Akun1,0)),""))</f>
        <v/>
      </c>
      <c r="L1936" s="331" t="str">
        <f>IF(H1936="","",IFERROR(INDEX(Penerimaan1,MATCH('Buku Besar'!H1936,Akun1,0)),""))</f>
        <v/>
      </c>
      <c r="M1936" s="331" t="str">
        <f>IF(H1936="","",IFERROR(INDEX(Pengeluaran1,MATCH('Buku Besar'!H1936,Akun1,0)),""))</f>
        <v/>
      </c>
    </row>
    <row r="1937" spans="1:13" x14ac:dyDescent="0.25">
      <c r="A1937" s="91" t="str">
        <f t="shared" si="60"/>
        <v/>
      </c>
      <c r="B1937" s="330" t="str">
        <f>IF(A1937="","",IFERROR(INDEX(Tanggal,MATCH('Buku Besar'!A1937,Akun,0)),""))</f>
        <v/>
      </c>
      <c r="C1937" s="2" t="str">
        <f>IF(A1937="","",IFERROR(INDEX(Keterangan,MATCH('Buku Besar'!A1937,Akun,0)),""))</f>
        <v/>
      </c>
      <c r="D1937" s="2" t="str">
        <f>IF(A1937="","",IFERROR(INDEX(Reff,MATCH('Buku Besar'!A1937,Akun,0)),""))</f>
        <v/>
      </c>
      <c r="E1937" s="331" t="str">
        <f>IF(A1937="","",IFERROR(INDEX(Penerimaan,MATCH('Buku Besar'!A1937,Akun,0)),""))</f>
        <v/>
      </c>
      <c r="F1937" s="331" t="str">
        <f>IF(A1937="","",IFERROR(INDEX(Pengeluaran,MATCH('Buku Besar'!A1937,Akun,0)),""))</f>
        <v/>
      </c>
      <c r="H1937" s="91" t="str">
        <f t="shared" si="61"/>
        <v/>
      </c>
      <c r="I1937" s="330" t="str">
        <f>IF(H1937="","",IFERROR(INDEX(Tanggal1,MATCH('Buku Besar'!H1937,Akun1,0)),""))</f>
        <v/>
      </c>
      <c r="J1937" s="2" t="str">
        <f>IF(H1937="","",IFERROR(INDEX(Keterangan1,MATCH('Buku Besar'!H1937,Akun1,0)),""))</f>
        <v/>
      </c>
      <c r="K1937" s="2" t="str">
        <f>IF(H1937="","",IFERROR(INDEX(Reff1,MATCH('Buku Besar'!H1937,Akun1,0)),""))</f>
        <v/>
      </c>
      <c r="L1937" s="331" t="str">
        <f>IF(H1937="","",IFERROR(INDEX(Penerimaan1,MATCH('Buku Besar'!H1937,Akun1,0)),""))</f>
        <v/>
      </c>
      <c r="M1937" s="331" t="str">
        <f>IF(H1937="","",IFERROR(INDEX(Pengeluaran1,MATCH('Buku Besar'!H1937,Akun1,0)),""))</f>
        <v/>
      </c>
    </row>
    <row r="1938" spans="1:13" x14ac:dyDescent="0.25">
      <c r="A1938" s="91" t="str">
        <f t="shared" si="60"/>
        <v/>
      </c>
      <c r="B1938" s="330" t="str">
        <f>IF(A1938="","",IFERROR(INDEX(Tanggal,MATCH('Buku Besar'!A1938,Akun,0)),""))</f>
        <v/>
      </c>
      <c r="C1938" s="2" t="str">
        <f>IF(A1938="","",IFERROR(INDEX(Keterangan,MATCH('Buku Besar'!A1938,Akun,0)),""))</f>
        <v/>
      </c>
      <c r="D1938" s="2" t="str">
        <f>IF(A1938="","",IFERROR(INDEX(Reff,MATCH('Buku Besar'!A1938,Akun,0)),""))</f>
        <v/>
      </c>
      <c r="E1938" s="331" t="str">
        <f>IF(A1938="","",IFERROR(INDEX(Penerimaan,MATCH('Buku Besar'!A1938,Akun,0)),""))</f>
        <v/>
      </c>
      <c r="F1938" s="331" t="str">
        <f>IF(A1938="","",IFERROR(INDEX(Pengeluaran,MATCH('Buku Besar'!A1938,Akun,0)),""))</f>
        <v/>
      </c>
      <c r="H1938" s="91" t="str">
        <f t="shared" si="61"/>
        <v/>
      </c>
      <c r="I1938" s="330" t="str">
        <f>IF(H1938="","",IFERROR(INDEX(Tanggal1,MATCH('Buku Besar'!H1938,Akun1,0)),""))</f>
        <v/>
      </c>
      <c r="J1938" s="2" t="str">
        <f>IF(H1938="","",IFERROR(INDEX(Keterangan1,MATCH('Buku Besar'!H1938,Akun1,0)),""))</f>
        <v/>
      </c>
      <c r="K1938" s="2" t="str">
        <f>IF(H1938="","",IFERROR(INDEX(Reff1,MATCH('Buku Besar'!H1938,Akun1,0)),""))</f>
        <v/>
      </c>
      <c r="L1938" s="331" t="str">
        <f>IF(H1938="","",IFERROR(INDEX(Penerimaan1,MATCH('Buku Besar'!H1938,Akun1,0)),""))</f>
        <v/>
      </c>
      <c r="M1938" s="331" t="str">
        <f>IF(H1938="","",IFERROR(INDEX(Pengeluaran1,MATCH('Buku Besar'!H1938,Akun1,0)),""))</f>
        <v/>
      </c>
    </row>
    <row r="1939" spans="1:13" x14ac:dyDescent="0.25">
      <c r="A1939" s="91" t="str">
        <f t="shared" si="60"/>
        <v/>
      </c>
      <c r="B1939" s="330" t="str">
        <f>IF(A1939="","",IFERROR(INDEX(Tanggal,MATCH('Buku Besar'!A1939,Akun,0)),""))</f>
        <v/>
      </c>
      <c r="C1939" s="2" t="str">
        <f>IF(A1939="","",IFERROR(INDEX(Keterangan,MATCH('Buku Besar'!A1939,Akun,0)),""))</f>
        <v/>
      </c>
      <c r="D1939" s="2" t="str">
        <f>IF(A1939="","",IFERROR(INDEX(Reff,MATCH('Buku Besar'!A1939,Akun,0)),""))</f>
        <v/>
      </c>
      <c r="E1939" s="331" t="str">
        <f>IF(A1939="","",IFERROR(INDEX(Penerimaan,MATCH('Buku Besar'!A1939,Akun,0)),""))</f>
        <v/>
      </c>
      <c r="F1939" s="331" t="str">
        <f>IF(A1939="","",IFERROR(INDEX(Pengeluaran,MATCH('Buku Besar'!A1939,Akun,0)),""))</f>
        <v/>
      </c>
      <c r="H1939" s="91" t="str">
        <f t="shared" si="61"/>
        <v/>
      </c>
      <c r="I1939" s="330" t="str">
        <f>IF(H1939="","",IFERROR(INDEX(Tanggal1,MATCH('Buku Besar'!H1939,Akun1,0)),""))</f>
        <v/>
      </c>
      <c r="J1939" s="2" t="str">
        <f>IF(H1939="","",IFERROR(INDEX(Keterangan1,MATCH('Buku Besar'!H1939,Akun1,0)),""))</f>
        <v/>
      </c>
      <c r="K1939" s="2" t="str">
        <f>IF(H1939="","",IFERROR(INDEX(Reff1,MATCH('Buku Besar'!H1939,Akun1,0)),""))</f>
        <v/>
      </c>
      <c r="L1939" s="331" t="str">
        <f>IF(H1939="","",IFERROR(INDEX(Penerimaan1,MATCH('Buku Besar'!H1939,Akun1,0)),""))</f>
        <v/>
      </c>
      <c r="M1939" s="331" t="str">
        <f>IF(H1939="","",IFERROR(INDEX(Pengeluaran1,MATCH('Buku Besar'!H1939,Akun1,0)),""))</f>
        <v/>
      </c>
    </row>
    <row r="1940" spans="1:13" x14ac:dyDescent="0.25">
      <c r="A1940" s="91" t="str">
        <f t="shared" si="60"/>
        <v/>
      </c>
      <c r="B1940" s="330" t="str">
        <f>IF(A1940="","",IFERROR(INDEX(Tanggal,MATCH('Buku Besar'!A1940,Akun,0)),""))</f>
        <v/>
      </c>
      <c r="C1940" s="2" t="str">
        <f>IF(A1940="","",IFERROR(INDEX(Keterangan,MATCH('Buku Besar'!A1940,Akun,0)),""))</f>
        <v/>
      </c>
      <c r="D1940" s="2" t="str">
        <f>IF(A1940="","",IFERROR(INDEX(Reff,MATCH('Buku Besar'!A1940,Akun,0)),""))</f>
        <v/>
      </c>
      <c r="E1940" s="331" t="str">
        <f>IF(A1940="","",IFERROR(INDEX(Penerimaan,MATCH('Buku Besar'!A1940,Akun,0)),""))</f>
        <v/>
      </c>
      <c r="F1940" s="331" t="str">
        <f>IF(A1940="","",IFERROR(INDEX(Pengeluaran,MATCH('Buku Besar'!A1940,Akun,0)),""))</f>
        <v/>
      </c>
      <c r="H1940" s="91" t="str">
        <f t="shared" si="61"/>
        <v/>
      </c>
      <c r="I1940" s="330" t="str">
        <f>IF(H1940="","",IFERROR(INDEX(Tanggal1,MATCH('Buku Besar'!H1940,Akun1,0)),""))</f>
        <v/>
      </c>
      <c r="J1940" s="2" t="str">
        <f>IF(H1940="","",IFERROR(INDEX(Keterangan1,MATCH('Buku Besar'!H1940,Akun1,0)),""))</f>
        <v/>
      </c>
      <c r="K1940" s="2" t="str">
        <f>IF(H1940="","",IFERROR(INDEX(Reff1,MATCH('Buku Besar'!H1940,Akun1,0)),""))</f>
        <v/>
      </c>
      <c r="L1940" s="331" t="str">
        <f>IF(H1940="","",IFERROR(INDEX(Penerimaan1,MATCH('Buku Besar'!H1940,Akun1,0)),""))</f>
        <v/>
      </c>
      <c r="M1940" s="331" t="str">
        <f>IF(H1940="","",IFERROR(INDEX(Pengeluaran1,MATCH('Buku Besar'!H1940,Akun1,0)),""))</f>
        <v/>
      </c>
    </row>
    <row r="1941" spans="1:13" x14ac:dyDescent="0.25">
      <c r="A1941" s="91" t="str">
        <f t="shared" si="60"/>
        <v/>
      </c>
      <c r="B1941" s="330" t="str">
        <f>IF(A1941="","",IFERROR(INDEX(Tanggal,MATCH('Buku Besar'!A1941,Akun,0)),""))</f>
        <v/>
      </c>
      <c r="C1941" s="2" t="str">
        <f>IF(A1941="","",IFERROR(INDEX(Keterangan,MATCH('Buku Besar'!A1941,Akun,0)),""))</f>
        <v/>
      </c>
      <c r="D1941" s="2" t="str">
        <f>IF(A1941="","",IFERROR(INDEX(Reff,MATCH('Buku Besar'!A1941,Akun,0)),""))</f>
        <v/>
      </c>
      <c r="E1941" s="331" t="str">
        <f>IF(A1941="","",IFERROR(INDEX(Penerimaan,MATCH('Buku Besar'!A1941,Akun,0)),""))</f>
        <v/>
      </c>
      <c r="F1941" s="331" t="str">
        <f>IF(A1941="","",IFERROR(INDEX(Pengeluaran,MATCH('Buku Besar'!A1941,Akun,0)),""))</f>
        <v/>
      </c>
      <c r="H1941" s="91" t="str">
        <f t="shared" si="61"/>
        <v/>
      </c>
      <c r="I1941" s="330" t="str">
        <f>IF(H1941="","",IFERROR(INDEX(Tanggal1,MATCH('Buku Besar'!H1941,Akun1,0)),""))</f>
        <v/>
      </c>
      <c r="J1941" s="2" t="str">
        <f>IF(H1941="","",IFERROR(INDEX(Keterangan1,MATCH('Buku Besar'!H1941,Akun1,0)),""))</f>
        <v/>
      </c>
      <c r="K1941" s="2" t="str">
        <f>IF(H1941="","",IFERROR(INDEX(Reff1,MATCH('Buku Besar'!H1941,Akun1,0)),""))</f>
        <v/>
      </c>
      <c r="L1941" s="331" t="str">
        <f>IF(H1941="","",IFERROR(INDEX(Penerimaan1,MATCH('Buku Besar'!H1941,Akun1,0)),""))</f>
        <v/>
      </c>
      <c r="M1941" s="331" t="str">
        <f>IF(H1941="","",IFERROR(INDEX(Pengeluaran1,MATCH('Buku Besar'!H1941,Akun1,0)),""))</f>
        <v/>
      </c>
    </row>
    <row r="1942" spans="1:13" x14ac:dyDescent="0.25">
      <c r="A1942" s="91" t="str">
        <f t="shared" si="60"/>
        <v/>
      </c>
      <c r="B1942" s="330" t="str">
        <f>IF(A1942="","",IFERROR(INDEX(Tanggal,MATCH('Buku Besar'!A1942,Akun,0)),""))</f>
        <v/>
      </c>
      <c r="C1942" s="2" t="str">
        <f>IF(A1942="","",IFERROR(INDEX(Keterangan,MATCH('Buku Besar'!A1942,Akun,0)),""))</f>
        <v/>
      </c>
      <c r="D1942" s="2" t="str">
        <f>IF(A1942="","",IFERROR(INDEX(Reff,MATCH('Buku Besar'!A1942,Akun,0)),""))</f>
        <v/>
      </c>
      <c r="E1942" s="331" t="str">
        <f>IF(A1942="","",IFERROR(INDEX(Penerimaan,MATCH('Buku Besar'!A1942,Akun,0)),""))</f>
        <v/>
      </c>
      <c r="F1942" s="331" t="str">
        <f>IF(A1942="","",IFERROR(INDEX(Pengeluaran,MATCH('Buku Besar'!A1942,Akun,0)),""))</f>
        <v/>
      </c>
      <c r="H1942" s="91" t="str">
        <f t="shared" si="61"/>
        <v/>
      </c>
      <c r="I1942" s="330" t="str">
        <f>IF(H1942="","",IFERROR(INDEX(Tanggal1,MATCH('Buku Besar'!H1942,Akun1,0)),""))</f>
        <v/>
      </c>
      <c r="J1942" s="2" t="str">
        <f>IF(H1942="","",IFERROR(INDEX(Keterangan1,MATCH('Buku Besar'!H1942,Akun1,0)),""))</f>
        <v/>
      </c>
      <c r="K1942" s="2" t="str">
        <f>IF(H1942="","",IFERROR(INDEX(Reff1,MATCH('Buku Besar'!H1942,Akun1,0)),""))</f>
        <v/>
      </c>
      <c r="L1942" s="331" t="str">
        <f>IF(H1942="","",IFERROR(INDEX(Penerimaan1,MATCH('Buku Besar'!H1942,Akun1,0)),""))</f>
        <v/>
      </c>
      <c r="M1942" s="331" t="str">
        <f>IF(H1942="","",IFERROR(INDEX(Pengeluaran1,MATCH('Buku Besar'!H1942,Akun1,0)),""))</f>
        <v/>
      </c>
    </row>
    <row r="1943" spans="1:13" x14ac:dyDescent="0.25">
      <c r="A1943" s="91" t="str">
        <f t="shared" si="60"/>
        <v/>
      </c>
      <c r="B1943" s="330" t="str">
        <f>IF(A1943="","",IFERROR(INDEX(Tanggal,MATCH('Buku Besar'!A1943,Akun,0)),""))</f>
        <v/>
      </c>
      <c r="C1943" s="2" t="str">
        <f>IF(A1943="","",IFERROR(INDEX(Keterangan,MATCH('Buku Besar'!A1943,Akun,0)),""))</f>
        <v/>
      </c>
      <c r="D1943" s="2" t="str">
        <f>IF(A1943="","",IFERROR(INDEX(Reff,MATCH('Buku Besar'!A1943,Akun,0)),""))</f>
        <v/>
      </c>
      <c r="E1943" s="331" t="str">
        <f>IF(A1943="","",IFERROR(INDEX(Penerimaan,MATCH('Buku Besar'!A1943,Akun,0)),""))</f>
        <v/>
      </c>
      <c r="F1943" s="331" t="str">
        <f>IF(A1943="","",IFERROR(INDEX(Pengeluaran,MATCH('Buku Besar'!A1943,Akun,0)),""))</f>
        <v/>
      </c>
      <c r="H1943" s="91" t="str">
        <f t="shared" si="61"/>
        <v/>
      </c>
      <c r="I1943" s="330" t="str">
        <f>IF(H1943="","",IFERROR(INDEX(Tanggal1,MATCH('Buku Besar'!H1943,Akun1,0)),""))</f>
        <v/>
      </c>
      <c r="J1943" s="2" t="str">
        <f>IF(H1943="","",IFERROR(INDEX(Keterangan1,MATCH('Buku Besar'!H1943,Akun1,0)),""))</f>
        <v/>
      </c>
      <c r="K1943" s="2" t="str">
        <f>IF(H1943="","",IFERROR(INDEX(Reff1,MATCH('Buku Besar'!H1943,Akun1,0)),""))</f>
        <v/>
      </c>
      <c r="L1943" s="331" t="str">
        <f>IF(H1943="","",IFERROR(INDEX(Penerimaan1,MATCH('Buku Besar'!H1943,Akun1,0)),""))</f>
        <v/>
      </c>
      <c r="M1943" s="331" t="str">
        <f>IF(H1943="","",IFERROR(INDEX(Pengeluaran1,MATCH('Buku Besar'!H1943,Akun1,0)),""))</f>
        <v/>
      </c>
    </row>
    <row r="1944" spans="1:13" x14ac:dyDescent="0.25">
      <c r="A1944" s="91" t="str">
        <f t="shared" si="60"/>
        <v/>
      </c>
      <c r="B1944" s="330" t="str">
        <f>IF(A1944="","",IFERROR(INDEX(Tanggal,MATCH('Buku Besar'!A1944,Akun,0)),""))</f>
        <v/>
      </c>
      <c r="C1944" s="2" t="str">
        <f>IF(A1944="","",IFERROR(INDEX(Keterangan,MATCH('Buku Besar'!A1944,Akun,0)),""))</f>
        <v/>
      </c>
      <c r="D1944" s="2" t="str">
        <f>IF(A1944="","",IFERROR(INDEX(Reff,MATCH('Buku Besar'!A1944,Akun,0)),""))</f>
        <v/>
      </c>
      <c r="E1944" s="331" t="str">
        <f>IF(A1944="","",IFERROR(INDEX(Penerimaan,MATCH('Buku Besar'!A1944,Akun,0)),""))</f>
        <v/>
      </c>
      <c r="F1944" s="331" t="str">
        <f>IF(A1944="","",IFERROR(INDEX(Pengeluaran,MATCH('Buku Besar'!A1944,Akun,0)),""))</f>
        <v/>
      </c>
      <c r="H1944" s="91" t="str">
        <f t="shared" si="61"/>
        <v/>
      </c>
      <c r="I1944" s="330" t="str">
        <f>IF(H1944="","",IFERROR(INDEX(Tanggal1,MATCH('Buku Besar'!H1944,Akun1,0)),""))</f>
        <v/>
      </c>
      <c r="J1944" s="2" t="str">
        <f>IF(H1944="","",IFERROR(INDEX(Keterangan1,MATCH('Buku Besar'!H1944,Akun1,0)),""))</f>
        <v/>
      </c>
      <c r="K1944" s="2" t="str">
        <f>IF(H1944="","",IFERROR(INDEX(Reff1,MATCH('Buku Besar'!H1944,Akun1,0)),""))</f>
        <v/>
      </c>
      <c r="L1944" s="331" t="str">
        <f>IF(H1944="","",IFERROR(INDEX(Penerimaan1,MATCH('Buku Besar'!H1944,Akun1,0)),""))</f>
        <v/>
      </c>
      <c r="M1944" s="331" t="str">
        <f>IF(H1944="","",IFERROR(INDEX(Pengeluaran1,MATCH('Buku Besar'!H1944,Akun1,0)),""))</f>
        <v/>
      </c>
    </row>
    <row r="1945" spans="1:13" x14ac:dyDescent="0.25">
      <c r="A1945" s="91" t="str">
        <f t="shared" si="60"/>
        <v/>
      </c>
      <c r="B1945" s="330" t="str">
        <f>IF(A1945="","",IFERROR(INDEX(Tanggal,MATCH('Buku Besar'!A1945,Akun,0)),""))</f>
        <v/>
      </c>
      <c r="C1945" s="2" t="str">
        <f>IF(A1945="","",IFERROR(INDEX(Keterangan,MATCH('Buku Besar'!A1945,Akun,0)),""))</f>
        <v/>
      </c>
      <c r="D1945" s="2" t="str">
        <f>IF(A1945="","",IFERROR(INDEX(Reff,MATCH('Buku Besar'!A1945,Akun,0)),""))</f>
        <v/>
      </c>
      <c r="E1945" s="331" t="str">
        <f>IF(A1945="","",IFERROR(INDEX(Penerimaan,MATCH('Buku Besar'!A1945,Akun,0)),""))</f>
        <v/>
      </c>
      <c r="F1945" s="331" t="str">
        <f>IF(A1945="","",IFERROR(INDEX(Pengeluaran,MATCH('Buku Besar'!A1945,Akun,0)),""))</f>
        <v/>
      </c>
      <c r="H1945" s="91" t="str">
        <f t="shared" si="61"/>
        <v/>
      </c>
      <c r="I1945" s="330" t="str">
        <f>IF(H1945="","",IFERROR(INDEX(Tanggal1,MATCH('Buku Besar'!H1945,Akun1,0)),""))</f>
        <v/>
      </c>
      <c r="J1945" s="2" t="str">
        <f>IF(H1945="","",IFERROR(INDEX(Keterangan1,MATCH('Buku Besar'!H1945,Akun1,0)),""))</f>
        <v/>
      </c>
      <c r="K1945" s="2" t="str">
        <f>IF(H1945="","",IFERROR(INDEX(Reff1,MATCH('Buku Besar'!H1945,Akun1,0)),""))</f>
        <v/>
      </c>
      <c r="L1945" s="331" t="str">
        <f>IF(H1945="","",IFERROR(INDEX(Penerimaan1,MATCH('Buku Besar'!H1945,Akun1,0)),""))</f>
        <v/>
      </c>
      <c r="M1945" s="331" t="str">
        <f>IF(H1945="","",IFERROR(INDEX(Pengeluaran1,MATCH('Buku Besar'!H1945,Akun1,0)),""))</f>
        <v/>
      </c>
    </row>
    <row r="1946" spans="1:13" x14ac:dyDescent="0.25">
      <c r="A1946" s="91" t="str">
        <f t="shared" si="60"/>
        <v/>
      </c>
      <c r="B1946" s="330" t="str">
        <f>IF(A1946="","",IFERROR(INDEX(Tanggal,MATCH('Buku Besar'!A1946,Akun,0)),""))</f>
        <v/>
      </c>
      <c r="C1946" s="2" t="str">
        <f>IF(A1946="","",IFERROR(INDEX(Keterangan,MATCH('Buku Besar'!A1946,Akun,0)),""))</f>
        <v/>
      </c>
      <c r="D1946" s="2" t="str">
        <f>IF(A1946="","",IFERROR(INDEX(Reff,MATCH('Buku Besar'!A1946,Akun,0)),""))</f>
        <v/>
      </c>
      <c r="E1946" s="331" t="str">
        <f>IF(A1946="","",IFERROR(INDEX(Penerimaan,MATCH('Buku Besar'!A1946,Akun,0)),""))</f>
        <v/>
      </c>
      <c r="F1946" s="331" t="str">
        <f>IF(A1946="","",IFERROR(INDEX(Pengeluaran,MATCH('Buku Besar'!A1946,Akun,0)),""))</f>
        <v/>
      </c>
      <c r="H1946" s="91" t="str">
        <f t="shared" si="61"/>
        <v/>
      </c>
      <c r="I1946" s="330" t="str">
        <f>IF(H1946="","",IFERROR(INDEX(Tanggal1,MATCH('Buku Besar'!H1946,Akun1,0)),""))</f>
        <v/>
      </c>
      <c r="J1946" s="2" t="str">
        <f>IF(H1946="","",IFERROR(INDEX(Keterangan1,MATCH('Buku Besar'!H1946,Akun1,0)),""))</f>
        <v/>
      </c>
      <c r="K1946" s="2" t="str">
        <f>IF(H1946="","",IFERROR(INDEX(Reff1,MATCH('Buku Besar'!H1946,Akun1,0)),""))</f>
        <v/>
      </c>
      <c r="L1946" s="331" t="str">
        <f>IF(H1946="","",IFERROR(INDEX(Penerimaan1,MATCH('Buku Besar'!H1946,Akun1,0)),""))</f>
        <v/>
      </c>
      <c r="M1946" s="331" t="str">
        <f>IF(H1946="","",IFERROR(INDEX(Pengeluaran1,MATCH('Buku Besar'!H1946,Akun1,0)),""))</f>
        <v/>
      </c>
    </row>
    <row r="1947" spans="1:13" x14ac:dyDescent="0.25">
      <c r="A1947" s="91" t="str">
        <f t="shared" si="60"/>
        <v/>
      </c>
      <c r="B1947" s="330" t="str">
        <f>IF(A1947="","",IFERROR(INDEX(Tanggal,MATCH('Buku Besar'!A1947,Akun,0)),""))</f>
        <v/>
      </c>
      <c r="C1947" s="2" t="str">
        <f>IF(A1947="","",IFERROR(INDEX(Keterangan,MATCH('Buku Besar'!A1947,Akun,0)),""))</f>
        <v/>
      </c>
      <c r="D1947" s="2" t="str">
        <f>IF(A1947="","",IFERROR(INDEX(Reff,MATCH('Buku Besar'!A1947,Akun,0)),""))</f>
        <v/>
      </c>
      <c r="E1947" s="331" t="str">
        <f>IF(A1947="","",IFERROR(INDEX(Penerimaan,MATCH('Buku Besar'!A1947,Akun,0)),""))</f>
        <v/>
      </c>
      <c r="F1947" s="331" t="str">
        <f>IF(A1947="","",IFERROR(INDEX(Pengeluaran,MATCH('Buku Besar'!A1947,Akun,0)),""))</f>
        <v/>
      </c>
      <c r="H1947" s="91" t="str">
        <f t="shared" si="61"/>
        <v/>
      </c>
      <c r="I1947" s="330" t="str">
        <f>IF(H1947="","",IFERROR(INDEX(Tanggal1,MATCH('Buku Besar'!H1947,Akun1,0)),""))</f>
        <v/>
      </c>
      <c r="J1947" s="2" t="str">
        <f>IF(H1947="","",IFERROR(INDEX(Keterangan1,MATCH('Buku Besar'!H1947,Akun1,0)),""))</f>
        <v/>
      </c>
      <c r="K1947" s="2" t="str">
        <f>IF(H1947="","",IFERROR(INDEX(Reff1,MATCH('Buku Besar'!H1947,Akun1,0)),""))</f>
        <v/>
      </c>
      <c r="L1947" s="331" t="str">
        <f>IF(H1947="","",IFERROR(INDEX(Penerimaan1,MATCH('Buku Besar'!H1947,Akun1,0)),""))</f>
        <v/>
      </c>
      <c r="M1947" s="331" t="str">
        <f>IF(H1947="","",IFERROR(INDEX(Pengeluaran1,MATCH('Buku Besar'!H1947,Akun1,0)),""))</f>
        <v/>
      </c>
    </row>
    <row r="1948" spans="1:13" x14ac:dyDescent="0.25">
      <c r="A1948" s="91" t="str">
        <f t="shared" si="60"/>
        <v/>
      </c>
      <c r="B1948" s="330" t="str">
        <f>IF(A1948="","",IFERROR(INDEX(Tanggal,MATCH('Buku Besar'!A1948,Akun,0)),""))</f>
        <v/>
      </c>
      <c r="C1948" s="2" t="str">
        <f>IF(A1948="","",IFERROR(INDEX(Keterangan,MATCH('Buku Besar'!A1948,Akun,0)),""))</f>
        <v/>
      </c>
      <c r="D1948" s="2" t="str">
        <f>IF(A1948="","",IFERROR(INDEX(Reff,MATCH('Buku Besar'!A1948,Akun,0)),""))</f>
        <v/>
      </c>
      <c r="E1948" s="331" t="str">
        <f>IF(A1948="","",IFERROR(INDEX(Penerimaan,MATCH('Buku Besar'!A1948,Akun,0)),""))</f>
        <v/>
      </c>
      <c r="F1948" s="331" t="str">
        <f>IF(A1948="","",IFERROR(INDEX(Pengeluaran,MATCH('Buku Besar'!A1948,Akun,0)),""))</f>
        <v/>
      </c>
      <c r="H1948" s="91" t="str">
        <f t="shared" si="61"/>
        <v/>
      </c>
      <c r="I1948" s="330" t="str">
        <f>IF(H1948="","",IFERROR(INDEX(Tanggal1,MATCH('Buku Besar'!H1948,Akun1,0)),""))</f>
        <v/>
      </c>
      <c r="J1948" s="2" t="str">
        <f>IF(H1948="","",IFERROR(INDEX(Keterangan1,MATCH('Buku Besar'!H1948,Akun1,0)),""))</f>
        <v/>
      </c>
      <c r="K1948" s="2" t="str">
        <f>IF(H1948="","",IFERROR(INDEX(Reff1,MATCH('Buku Besar'!H1948,Akun1,0)),""))</f>
        <v/>
      </c>
      <c r="L1948" s="331" t="str">
        <f>IF(H1948="","",IFERROR(INDEX(Penerimaan1,MATCH('Buku Besar'!H1948,Akun1,0)),""))</f>
        <v/>
      </c>
      <c r="M1948" s="331" t="str">
        <f>IF(H1948="","",IFERROR(INDEX(Pengeluaran1,MATCH('Buku Besar'!H1948,Akun1,0)),""))</f>
        <v/>
      </c>
    </row>
    <row r="1949" spans="1:13" x14ac:dyDescent="0.25">
      <c r="A1949" s="91" t="str">
        <f t="shared" si="60"/>
        <v/>
      </c>
      <c r="B1949" s="330" t="str">
        <f>IF(A1949="","",IFERROR(INDEX(Tanggal,MATCH('Buku Besar'!A1949,Akun,0)),""))</f>
        <v/>
      </c>
      <c r="C1949" s="2" t="str">
        <f>IF(A1949="","",IFERROR(INDEX(Keterangan,MATCH('Buku Besar'!A1949,Akun,0)),""))</f>
        <v/>
      </c>
      <c r="D1949" s="2" t="str">
        <f>IF(A1949="","",IFERROR(INDEX(Reff,MATCH('Buku Besar'!A1949,Akun,0)),""))</f>
        <v/>
      </c>
      <c r="E1949" s="331" t="str">
        <f>IF(A1949="","",IFERROR(INDEX(Penerimaan,MATCH('Buku Besar'!A1949,Akun,0)),""))</f>
        <v/>
      </c>
      <c r="F1949" s="331" t="str">
        <f>IF(A1949="","",IFERROR(INDEX(Pengeluaran,MATCH('Buku Besar'!A1949,Akun,0)),""))</f>
        <v/>
      </c>
      <c r="H1949" s="91" t="str">
        <f t="shared" si="61"/>
        <v/>
      </c>
      <c r="I1949" s="330" t="str">
        <f>IF(H1949="","",IFERROR(INDEX(Tanggal1,MATCH('Buku Besar'!H1949,Akun1,0)),""))</f>
        <v/>
      </c>
      <c r="J1949" s="2" t="str">
        <f>IF(H1949="","",IFERROR(INDEX(Keterangan1,MATCH('Buku Besar'!H1949,Akun1,0)),""))</f>
        <v/>
      </c>
      <c r="K1949" s="2" t="str">
        <f>IF(H1949="","",IFERROR(INDEX(Reff1,MATCH('Buku Besar'!H1949,Akun1,0)),""))</f>
        <v/>
      </c>
      <c r="L1949" s="331" t="str">
        <f>IF(H1949="","",IFERROR(INDEX(Penerimaan1,MATCH('Buku Besar'!H1949,Akun1,0)),""))</f>
        <v/>
      </c>
      <c r="M1949" s="331" t="str">
        <f>IF(H1949="","",IFERROR(INDEX(Pengeluaran1,MATCH('Buku Besar'!H1949,Akun1,0)),""))</f>
        <v/>
      </c>
    </row>
    <row r="1950" spans="1:13" x14ac:dyDescent="0.25">
      <c r="A1950" s="91" t="str">
        <f t="shared" si="60"/>
        <v/>
      </c>
      <c r="B1950" s="330" t="str">
        <f>IF(A1950="","",IFERROR(INDEX(Tanggal,MATCH('Buku Besar'!A1950,Akun,0)),""))</f>
        <v/>
      </c>
      <c r="C1950" s="2" t="str">
        <f>IF(A1950="","",IFERROR(INDEX(Keterangan,MATCH('Buku Besar'!A1950,Akun,0)),""))</f>
        <v/>
      </c>
      <c r="D1950" s="2" t="str">
        <f>IF(A1950="","",IFERROR(INDEX(Reff,MATCH('Buku Besar'!A1950,Akun,0)),""))</f>
        <v/>
      </c>
      <c r="E1950" s="331" t="str">
        <f>IF(A1950="","",IFERROR(INDEX(Penerimaan,MATCH('Buku Besar'!A1950,Akun,0)),""))</f>
        <v/>
      </c>
      <c r="F1950" s="331" t="str">
        <f>IF(A1950="","",IFERROR(INDEX(Pengeluaran,MATCH('Buku Besar'!A1950,Akun,0)),""))</f>
        <v/>
      </c>
      <c r="H1950" s="91" t="str">
        <f t="shared" si="61"/>
        <v/>
      </c>
      <c r="I1950" s="330" t="str">
        <f>IF(H1950="","",IFERROR(INDEX(Tanggal1,MATCH('Buku Besar'!H1950,Akun1,0)),""))</f>
        <v/>
      </c>
      <c r="J1950" s="2" t="str">
        <f>IF(H1950="","",IFERROR(INDEX(Keterangan1,MATCH('Buku Besar'!H1950,Akun1,0)),""))</f>
        <v/>
      </c>
      <c r="K1950" s="2" t="str">
        <f>IF(H1950="","",IFERROR(INDEX(Reff1,MATCH('Buku Besar'!H1950,Akun1,0)),""))</f>
        <v/>
      </c>
      <c r="L1950" s="331" t="str">
        <f>IF(H1950="","",IFERROR(INDEX(Penerimaan1,MATCH('Buku Besar'!H1950,Akun1,0)),""))</f>
        <v/>
      </c>
      <c r="M1950" s="331" t="str">
        <f>IF(H1950="","",IFERROR(INDEX(Pengeluaran1,MATCH('Buku Besar'!H1950,Akun1,0)),""))</f>
        <v/>
      </c>
    </row>
    <row r="1951" spans="1:13" x14ac:dyDescent="0.25">
      <c r="A1951" s="91" t="str">
        <f t="shared" si="60"/>
        <v/>
      </c>
      <c r="B1951" s="330" t="str">
        <f>IF(A1951="","",IFERROR(INDEX(Tanggal,MATCH('Buku Besar'!A1951,Akun,0)),""))</f>
        <v/>
      </c>
      <c r="C1951" s="2" t="str">
        <f>IF(A1951="","",IFERROR(INDEX(Keterangan,MATCH('Buku Besar'!A1951,Akun,0)),""))</f>
        <v/>
      </c>
      <c r="D1951" s="2" t="str">
        <f>IF(A1951="","",IFERROR(INDEX(Reff,MATCH('Buku Besar'!A1951,Akun,0)),""))</f>
        <v/>
      </c>
      <c r="E1951" s="331" t="str">
        <f>IF(A1951="","",IFERROR(INDEX(Penerimaan,MATCH('Buku Besar'!A1951,Akun,0)),""))</f>
        <v/>
      </c>
      <c r="F1951" s="331" t="str">
        <f>IF(A1951="","",IFERROR(INDEX(Pengeluaran,MATCH('Buku Besar'!A1951,Akun,0)),""))</f>
        <v/>
      </c>
      <c r="H1951" s="91" t="str">
        <f t="shared" si="61"/>
        <v/>
      </c>
      <c r="I1951" s="330" t="str">
        <f>IF(H1951="","",IFERROR(INDEX(Tanggal1,MATCH('Buku Besar'!H1951,Akun1,0)),""))</f>
        <v/>
      </c>
      <c r="J1951" s="2" t="str">
        <f>IF(H1951="","",IFERROR(INDEX(Keterangan1,MATCH('Buku Besar'!H1951,Akun1,0)),""))</f>
        <v/>
      </c>
      <c r="K1951" s="2" t="str">
        <f>IF(H1951="","",IFERROR(INDEX(Reff1,MATCH('Buku Besar'!H1951,Akun1,0)),""))</f>
        <v/>
      </c>
      <c r="L1951" s="331" t="str">
        <f>IF(H1951="","",IFERROR(INDEX(Penerimaan1,MATCH('Buku Besar'!H1951,Akun1,0)),""))</f>
        <v/>
      </c>
      <c r="M1951" s="331" t="str">
        <f>IF(H1951="","",IFERROR(INDEX(Pengeluaran1,MATCH('Buku Besar'!H1951,Akun1,0)),""))</f>
        <v/>
      </c>
    </row>
    <row r="1952" spans="1:13" x14ac:dyDescent="0.25">
      <c r="A1952" s="91" t="str">
        <f t="shared" si="60"/>
        <v/>
      </c>
      <c r="B1952" s="330" t="str">
        <f>IF(A1952="","",IFERROR(INDEX(Tanggal,MATCH('Buku Besar'!A1952,Akun,0)),""))</f>
        <v/>
      </c>
      <c r="C1952" s="2" t="str">
        <f>IF(A1952="","",IFERROR(INDEX(Keterangan,MATCH('Buku Besar'!A1952,Akun,0)),""))</f>
        <v/>
      </c>
      <c r="D1952" s="2" t="str">
        <f>IF(A1952="","",IFERROR(INDEX(Reff,MATCH('Buku Besar'!A1952,Akun,0)),""))</f>
        <v/>
      </c>
      <c r="E1952" s="331" t="str">
        <f>IF(A1952="","",IFERROR(INDEX(Penerimaan,MATCH('Buku Besar'!A1952,Akun,0)),""))</f>
        <v/>
      </c>
      <c r="F1952" s="331" t="str">
        <f>IF(A1952="","",IFERROR(INDEX(Pengeluaran,MATCH('Buku Besar'!A1952,Akun,0)),""))</f>
        <v/>
      </c>
      <c r="H1952" s="91" t="str">
        <f t="shared" si="61"/>
        <v/>
      </c>
      <c r="I1952" s="330" t="str">
        <f>IF(H1952="","",IFERROR(INDEX(Tanggal1,MATCH('Buku Besar'!H1952,Akun1,0)),""))</f>
        <v/>
      </c>
      <c r="J1952" s="2" t="str">
        <f>IF(H1952="","",IFERROR(INDEX(Keterangan1,MATCH('Buku Besar'!H1952,Akun1,0)),""))</f>
        <v/>
      </c>
      <c r="K1952" s="2" t="str">
        <f>IF(H1952="","",IFERROR(INDEX(Reff1,MATCH('Buku Besar'!H1952,Akun1,0)),""))</f>
        <v/>
      </c>
      <c r="L1952" s="331" t="str">
        <f>IF(H1952="","",IFERROR(INDEX(Penerimaan1,MATCH('Buku Besar'!H1952,Akun1,0)),""))</f>
        <v/>
      </c>
      <c r="M1952" s="331" t="str">
        <f>IF(H1952="","",IFERROR(INDEX(Pengeluaran1,MATCH('Buku Besar'!H1952,Akun1,0)),""))</f>
        <v/>
      </c>
    </row>
    <row r="1953" spans="1:13" x14ac:dyDescent="0.25">
      <c r="A1953" s="91" t="str">
        <f t="shared" si="60"/>
        <v/>
      </c>
      <c r="B1953" s="330" t="str">
        <f>IF(A1953="","",IFERROR(INDEX(Tanggal,MATCH('Buku Besar'!A1953,Akun,0)),""))</f>
        <v/>
      </c>
      <c r="C1953" s="2" t="str">
        <f>IF(A1953="","",IFERROR(INDEX(Keterangan,MATCH('Buku Besar'!A1953,Akun,0)),""))</f>
        <v/>
      </c>
      <c r="D1953" s="2" t="str">
        <f>IF(A1953="","",IFERROR(INDEX(Reff,MATCH('Buku Besar'!A1953,Akun,0)),""))</f>
        <v/>
      </c>
      <c r="E1953" s="331" t="str">
        <f>IF(A1953="","",IFERROR(INDEX(Penerimaan,MATCH('Buku Besar'!A1953,Akun,0)),""))</f>
        <v/>
      </c>
      <c r="F1953" s="331" t="str">
        <f>IF(A1953="","",IFERROR(INDEX(Pengeluaran,MATCH('Buku Besar'!A1953,Akun,0)),""))</f>
        <v/>
      </c>
      <c r="H1953" s="91" t="str">
        <f t="shared" si="61"/>
        <v/>
      </c>
      <c r="I1953" s="330" t="str">
        <f>IF(H1953="","",IFERROR(INDEX(Tanggal1,MATCH('Buku Besar'!H1953,Akun1,0)),""))</f>
        <v/>
      </c>
      <c r="J1953" s="2" t="str">
        <f>IF(H1953="","",IFERROR(INDEX(Keterangan1,MATCH('Buku Besar'!H1953,Akun1,0)),""))</f>
        <v/>
      </c>
      <c r="K1953" s="2" t="str">
        <f>IF(H1953="","",IFERROR(INDEX(Reff1,MATCH('Buku Besar'!H1953,Akun1,0)),""))</f>
        <v/>
      </c>
      <c r="L1953" s="331" t="str">
        <f>IF(H1953="","",IFERROR(INDEX(Penerimaan1,MATCH('Buku Besar'!H1953,Akun1,0)),""))</f>
        <v/>
      </c>
      <c r="M1953" s="331" t="str">
        <f>IF(H1953="","",IFERROR(INDEX(Pengeluaran1,MATCH('Buku Besar'!H1953,Akun1,0)),""))</f>
        <v/>
      </c>
    </row>
    <row r="1954" spans="1:13" x14ac:dyDescent="0.25">
      <c r="A1954" s="91" t="str">
        <f t="shared" si="60"/>
        <v/>
      </c>
      <c r="B1954" s="330" t="str">
        <f>IF(A1954="","",IFERROR(INDEX(Tanggal,MATCH('Buku Besar'!A1954,Akun,0)),""))</f>
        <v/>
      </c>
      <c r="C1954" s="2" t="str">
        <f>IF(A1954="","",IFERROR(INDEX(Keterangan,MATCH('Buku Besar'!A1954,Akun,0)),""))</f>
        <v/>
      </c>
      <c r="D1954" s="2" t="str">
        <f>IF(A1954="","",IFERROR(INDEX(Reff,MATCH('Buku Besar'!A1954,Akun,0)),""))</f>
        <v/>
      </c>
      <c r="E1954" s="331" t="str">
        <f>IF(A1954="","",IFERROR(INDEX(Penerimaan,MATCH('Buku Besar'!A1954,Akun,0)),""))</f>
        <v/>
      </c>
      <c r="F1954" s="331" t="str">
        <f>IF(A1954="","",IFERROR(INDEX(Pengeluaran,MATCH('Buku Besar'!A1954,Akun,0)),""))</f>
        <v/>
      </c>
      <c r="H1954" s="91" t="str">
        <f t="shared" si="61"/>
        <v/>
      </c>
      <c r="I1954" s="330" t="str">
        <f>IF(H1954="","",IFERROR(INDEX(Tanggal1,MATCH('Buku Besar'!H1954,Akun1,0)),""))</f>
        <v/>
      </c>
      <c r="J1954" s="2" t="str">
        <f>IF(H1954="","",IFERROR(INDEX(Keterangan1,MATCH('Buku Besar'!H1954,Akun1,0)),""))</f>
        <v/>
      </c>
      <c r="K1954" s="2" t="str">
        <f>IF(H1954="","",IFERROR(INDEX(Reff1,MATCH('Buku Besar'!H1954,Akun1,0)),""))</f>
        <v/>
      </c>
      <c r="L1954" s="331" t="str">
        <f>IF(H1954="","",IFERROR(INDEX(Penerimaan1,MATCH('Buku Besar'!H1954,Akun1,0)),""))</f>
        <v/>
      </c>
      <c r="M1954" s="331" t="str">
        <f>IF(H1954="","",IFERROR(INDEX(Pengeluaran1,MATCH('Buku Besar'!H1954,Akun1,0)),""))</f>
        <v/>
      </c>
    </row>
    <row r="1955" spans="1:13" x14ac:dyDescent="0.25">
      <c r="A1955" s="91" t="str">
        <f t="shared" si="60"/>
        <v/>
      </c>
      <c r="B1955" s="330" t="str">
        <f>IF(A1955="","",IFERROR(INDEX(Tanggal,MATCH('Buku Besar'!A1955,Akun,0)),""))</f>
        <v/>
      </c>
      <c r="C1955" s="2" t="str">
        <f>IF(A1955="","",IFERROR(INDEX(Keterangan,MATCH('Buku Besar'!A1955,Akun,0)),""))</f>
        <v/>
      </c>
      <c r="D1955" s="2" t="str">
        <f>IF(A1955="","",IFERROR(INDEX(Reff,MATCH('Buku Besar'!A1955,Akun,0)),""))</f>
        <v/>
      </c>
      <c r="E1955" s="331" t="str">
        <f>IF(A1955="","",IFERROR(INDEX(Penerimaan,MATCH('Buku Besar'!A1955,Akun,0)),""))</f>
        <v/>
      </c>
      <c r="F1955" s="331" t="str">
        <f>IF(A1955="","",IFERROR(INDEX(Pengeluaran,MATCH('Buku Besar'!A1955,Akun,0)),""))</f>
        <v/>
      </c>
      <c r="H1955" s="91" t="str">
        <f t="shared" si="61"/>
        <v/>
      </c>
      <c r="I1955" s="330" t="str">
        <f>IF(H1955="","",IFERROR(INDEX(Tanggal1,MATCH('Buku Besar'!H1955,Akun1,0)),""))</f>
        <v/>
      </c>
      <c r="J1955" s="2" t="str">
        <f>IF(H1955="","",IFERROR(INDEX(Keterangan1,MATCH('Buku Besar'!H1955,Akun1,0)),""))</f>
        <v/>
      </c>
      <c r="K1955" s="2" t="str">
        <f>IF(H1955="","",IFERROR(INDEX(Reff1,MATCH('Buku Besar'!H1955,Akun1,0)),""))</f>
        <v/>
      </c>
      <c r="L1955" s="331" t="str">
        <f>IF(H1955="","",IFERROR(INDEX(Penerimaan1,MATCH('Buku Besar'!H1955,Akun1,0)),""))</f>
        <v/>
      </c>
      <c r="M1955" s="331" t="str">
        <f>IF(H1955="","",IFERROR(INDEX(Pengeluaran1,MATCH('Buku Besar'!H1955,Akun1,0)),""))</f>
        <v/>
      </c>
    </row>
    <row r="1956" spans="1:13" x14ac:dyDescent="0.25">
      <c r="A1956" s="91" t="str">
        <f t="shared" si="60"/>
        <v/>
      </c>
      <c r="B1956" s="330" t="str">
        <f>IF(A1956="","",IFERROR(INDEX(Tanggal,MATCH('Buku Besar'!A1956,Akun,0)),""))</f>
        <v/>
      </c>
      <c r="C1956" s="2" t="str">
        <f>IF(A1956="","",IFERROR(INDEX(Keterangan,MATCH('Buku Besar'!A1956,Akun,0)),""))</f>
        <v/>
      </c>
      <c r="D1956" s="2" t="str">
        <f>IF(A1956="","",IFERROR(INDEX(Reff,MATCH('Buku Besar'!A1956,Akun,0)),""))</f>
        <v/>
      </c>
      <c r="E1956" s="331" t="str">
        <f>IF(A1956="","",IFERROR(INDEX(Penerimaan,MATCH('Buku Besar'!A1956,Akun,0)),""))</f>
        <v/>
      </c>
      <c r="F1956" s="331" t="str">
        <f>IF(A1956="","",IFERROR(INDEX(Pengeluaran,MATCH('Buku Besar'!A1956,Akun,0)),""))</f>
        <v/>
      </c>
      <c r="H1956" s="91" t="str">
        <f t="shared" si="61"/>
        <v/>
      </c>
      <c r="I1956" s="330" t="str">
        <f>IF(H1956="","",IFERROR(INDEX(Tanggal1,MATCH('Buku Besar'!H1956,Akun1,0)),""))</f>
        <v/>
      </c>
      <c r="J1956" s="2" t="str">
        <f>IF(H1956="","",IFERROR(INDEX(Keterangan1,MATCH('Buku Besar'!H1956,Akun1,0)),""))</f>
        <v/>
      </c>
      <c r="K1956" s="2" t="str">
        <f>IF(H1956="","",IFERROR(INDEX(Reff1,MATCH('Buku Besar'!H1956,Akun1,0)),""))</f>
        <v/>
      </c>
      <c r="L1956" s="331" t="str">
        <f>IF(H1956="","",IFERROR(INDEX(Penerimaan1,MATCH('Buku Besar'!H1956,Akun1,0)),""))</f>
        <v/>
      </c>
      <c r="M1956" s="331" t="str">
        <f>IF(H1956="","",IFERROR(INDEX(Pengeluaran1,MATCH('Buku Besar'!H1956,Akun1,0)),""))</f>
        <v/>
      </c>
    </row>
    <row r="1957" spans="1:13" x14ac:dyDescent="0.25">
      <c r="A1957" s="91" t="str">
        <f t="shared" si="60"/>
        <v/>
      </c>
      <c r="B1957" s="330" t="str">
        <f>IF(A1957="","",IFERROR(INDEX(Tanggal,MATCH('Buku Besar'!A1957,Akun,0)),""))</f>
        <v/>
      </c>
      <c r="C1957" s="2" t="str">
        <f>IF(A1957="","",IFERROR(INDEX(Keterangan,MATCH('Buku Besar'!A1957,Akun,0)),""))</f>
        <v/>
      </c>
      <c r="D1957" s="2" t="str">
        <f>IF(A1957="","",IFERROR(INDEX(Reff,MATCH('Buku Besar'!A1957,Akun,0)),""))</f>
        <v/>
      </c>
      <c r="E1957" s="331" t="str">
        <f>IF(A1957="","",IFERROR(INDEX(Penerimaan,MATCH('Buku Besar'!A1957,Akun,0)),""))</f>
        <v/>
      </c>
      <c r="F1957" s="331" t="str">
        <f>IF(A1957="","",IFERROR(INDEX(Pengeluaran,MATCH('Buku Besar'!A1957,Akun,0)),""))</f>
        <v/>
      </c>
      <c r="H1957" s="91" t="str">
        <f t="shared" si="61"/>
        <v/>
      </c>
      <c r="I1957" s="330" t="str">
        <f>IF(H1957="","",IFERROR(INDEX(Tanggal1,MATCH('Buku Besar'!H1957,Akun1,0)),""))</f>
        <v/>
      </c>
      <c r="J1957" s="2" t="str">
        <f>IF(H1957="","",IFERROR(INDEX(Keterangan1,MATCH('Buku Besar'!H1957,Akun1,0)),""))</f>
        <v/>
      </c>
      <c r="K1957" s="2" t="str">
        <f>IF(H1957="","",IFERROR(INDEX(Reff1,MATCH('Buku Besar'!H1957,Akun1,0)),""))</f>
        <v/>
      </c>
      <c r="L1957" s="331" t="str">
        <f>IF(H1957="","",IFERROR(INDEX(Penerimaan1,MATCH('Buku Besar'!H1957,Akun1,0)),""))</f>
        <v/>
      </c>
      <c r="M1957" s="331" t="str">
        <f>IF(H1957="","",IFERROR(INDEX(Pengeluaran1,MATCH('Buku Besar'!H1957,Akun1,0)),""))</f>
        <v/>
      </c>
    </row>
    <row r="1958" spans="1:13" x14ac:dyDescent="0.25">
      <c r="A1958" s="91" t="str">
        <f t="shared" si="60"/>
        <v/>
      </c>
      <c r="B1958" s="330" t="str">
        <f>IF(A1958="","",IFERROR(INDEX(Tanggal,MATCH('Buku Besar'!A1958,Akun,0)),""))</f>
        <v/>
      </c>
      <c r="C1958" s="2" t="str">
        <f>IF(A1958="","",IFERROR(INDEX(Keterangan,MATCH('Buku Besar'!A1958,Akun,0)),""))</f>
        <v/>
      </c>
      <c r="D1958" s="2" t="str">
        <f>IF(A1958="","",IFERROR(INDEX(Reff,MATCH('Buku Besar'!A1958,Akun,0)),""))</f>
        <v/>
      </c>
      <c r="E1958" s="331" t="str">
        <f>IF(A1958="","",IFERROR(INDEX(Penerimaan,MATCH('Buku Besar'!A1958,Akun,0)),""))</f>
        <v/>
      </c>
      <c r="F1958" s="331" t="str">
        <f>IF(A1958="","",IFERROR(INDEX(Pengeluaran,MATCH('Buku Besar'!A1958,Akun,0)),""))</f>
        <v/>
      </c>
      <c r="H1958" s="91" t="str">
        <f t="shared" si="61"/>
        <v/>
      </c>
      <c r="I1958" s="330" t="str">
        <f>IF(H1958="","",IFERROR(INDEX(Tanggal1,MATCH('Buku Besar'!H1958,Akun1,0)),""))</f>
        <v/>
      </c>
      <c r="J1958" s="2" t="str">
        <f>IF(H1958="","",IFERROR(INDEX(Keterangan1,MATCH('Buku Besar'!H1958,Akun1,0)),""))</f>
        <v/>
      </c>
      <c r="K1958" s="2" t="str">
        <f>IF(H1958="","",IFERROR(INDEX(Reff1,MATCH('Buku Besar'!H1958,Akun1,0)),""))</f>
        <v/>
      </c>
      <c r="L1958" s="331" t="str">
        <f>IF(H1958="","",IFERROR(INDEX(Penerimaan1,MATCH('Buku Besar'!H1958,Akun1,0)),""))</f>
        <v/>
      </c>
      <c r="M1958" s="331" t="str">
        <f>IF(H1958="","",IFERROR(INDEX(Pengeluaran1,MATCH('Buku Besar'!H1958,Akun1,0)),""))</f>
        <v/>
      </c>
    </row>
    <row r="1959" spans="1:13" x14ac:dyDescent="0.25">
      <c r="A1959" s="91" t="str">
        <f t="shared" si="60"/>
        <v/>
      </c>
      <c r="B1959" s="330" t="str">
        <f>IF(A1959="","",IFERROR(INDEX(Tanggal,MATCH('Buku Besar'!A1959,Akun,0)),""))</f>
        <v/>
      </c>
      <c r="C1959" s="2" t="str">
        <f>IF(A1959="","",IFERROR(INDEX(Keterangan,MATCH('Buku Besar'!A1959,Akun,0)),""))</f>
        <v/>
      </c>
      <c r="D1959" s="2" t="str">
        <f>IF(A1959="","",IFERROR(INDEX(Reff,MATCH('Buku Besar'!A1959,Akun,0)),""))</f>
        <v/>
      </c>
      <c r="E1959" s="331" t="str">
        <f>IF(A1959="","",IFERROR(INDEX(Penerimaan,MATCH('Buku Besar'!A1959,Akun,0)),""))</f>
        <v/>
      </c>
      <c r="F1959" s="331" t="str">
        <f>IF(A1959="","",IFERROR(INDEX(Pengeluaran,MATCH('Buku Besar'!A1959,Akun,0)),""))</f>
        <v/>
      </c>
      <c r="H1959" s="91" t="str">
        <f t="shared" si="61"/>
        <v/>
      </c>
      <c r="I1959" s="330" t="str">
        <f>IF(H1959="","",IFERROR(INDEX(Tanggal1,MATCH('Buku Besar'!H1959,Akun1,0)),""))</f>
        <v/>
      </c>
      <c r="J1959" s="2" t="str">
        <f>IF(H1959="","",IFERROR(INDEX(Keterangan1,MATCH('Buku Besar'!H1959,Akun1,0)),""))</f>
        <v/>
      </c>
      <c r="K1959" s="2" t="str">
        <f>IF(H1959="","",IFERROR(INDEX(Reff1,MATCH('Buku Besar'!H1959,Akun1,0)),""))</f>
        <v/>
      </c>
      <c r="L1959" s="331" t="str">
        <f>IF(H1959="","",IFERROR(INDEX(Penerimaan1,MATCH('Buku Besar'!H1959,Akun1,0)),""))</f>
        <v/>
      </c>
      <c r="M1959" s="331" t="str">
        <f>IF(H1959="","",IFERROR(INDEX(Pengeluaran1,MATCH('Buku Besar'!H1959,Akun1,0)),""))</f>
        <v/>
      </c>
    </row>
    <row r="1960" spans="1:13" x14ac:dyDescent="0.25">
      <c r="A1960" s="91" t="str">
        <f t="shared" si="60"/>
        <v/>
      </c>
      <c r="B1960" s="330" t="str">
        <f>IF(A1960="","",IFERROR(INDEX(Tanggal,MATCH('Buku Besar'!A1960,Akun,0)),""))</f>
        <v/>
      </c>
      <c r="C1960" s="2" t="str">
        <f>IF(A1960="","",IFERROR(INDEX(Keterangan,MATCH('Buku Besar'!A1960,Akun,0)),""))</f>
        <v/>
      </c>
      <c r="D1960" s="2" t="str">
        <f>IF(A1960="","",IFERROR(INDEX(Reff,MATCH('Buku Besar'!A1960,Akun,0)),""))</f>
        <v/>
      </c>
      <c r="E1960" s="331" t="str">
        <f>IF(A1960="","",IFERROR(INDEX(Penerimaan,MATCH('Buku Besar'!A1960,Akun,0)),""))</f>
        <v/>
      </c>
      <c r="F1960" s="331" t="str">
        <f>IF(A1960="","",IFERROR(INDEX(Pengeluaran,MATCH('Buku Besar'!A1960,Akun,0)),""))</f>
        <v/>
      </c>
      <c r="H1960" s="91" t="str">
        <f t="shared" si="61"/>
        <v/>
      </c>
      <c r="I1960" s="330" t="str">
        <f>IF(H1960="","",IFERROR(INDEX(Tanggal1,MATCH('Buku Besar'!H1960,Akun1,0)),""))</f>
        <v/>
      </c>
      <c r="J1960" s="2" t="str">
        <f>IF(H1960="","",IFERROR(INDEX(Keterangan1,MATCH('Buku Besar'!H1960,Akun1,0)),""))</f>
        <v/>
      </c>
      <c r="K1960" s="2" t="str">
        <f>IF(H1960="","",IFERROR(INDEX(Reff1,MATCH('Buku Besar'!H1960,Akun1,0)),""))</f>
        <v/>
      </c>
      <c r="L1960" s="331" t="str">
        <f>IF(H1960="","",IFERROR(INDEX(Penerimaan1,MATCH('Buku Besar'!H1960,Akun1,0)),""))</f>
        <v/>
      </c>
      <c r="M1960" s="331" t="str">
        <f>IF(H1960="","",IFERROR(INDEX(Pengeluaran1,MATCH('Buku Besar'!H1960,Akun1,0)),""))</f>
        <v/>
      </c>
    </row>
    <row r="1961" spans="1:13" x14ac:dyDescent="0.25">
      <c r="A1961" s="91" t="str">
        <f t="shared" si="60"/>
        <v/>
      </c>
      <c r="B1961" s="330" t="str">
        <f>IF(A1961="","",IFERROR(INDEX(Tanggal,MATCH('Buku Besar'!A1961,Akun,0)),""))</f>
        <v/>
      </c>
      <c r="C1961" s="2" t="str">
        <f>IF(A1961="","",IFERROR(INDEX(Keterangan,MATCH('Buku Besar'!A1961,Akun,0)),""))</f>
        <v/>
      </c>
      <c r="D1961" s="2" t="str">
        <f>IF(A1961="","",IFERROR(INDEX(Reff,MATCH('Buku Besar'!A1961,Akun,0)),""))</f>
        <v/>
      </c>
      <c r="E1961" s="331" t="str">
        <f>IF(A1961="","",IFERROR(INDEX(Penerimaan,MATCH('Buku Besar'!A1961,Akun,0)),""))</f>
        <v/>
      </c>
      <c r="F1961" s="331" t="str">
        <f>IF(A1961="","",IFERROR(INDEX(Pengeluaran,MATCH('Buku Besar'!A1961,Akun,0)),""))</f>
        <v/>
      </c>
      <c r="H1961" s="91" t="str">
        <f t="shared" si="61"/>
        <v/>
      </c>
      <c r="I1961" s="330" t="str">
        <f>IF(H1961="","",IFERROR(INDEX(Tanggal1,MATCH('Buku Besar'!H1961,Akun1,0)),""))</f>
        <v/>
      </c>
      <c r="J1961" s="2" t="str">
        <f>IF(H1961="","",IFERROR(INDEX(Keterangan1,MATCH('Buku Besar'!H1961,Akun1,0)),""))</f>
        <v/>
      </c>
      <c r="K1961" s="2" t="str">
        <f>IF(H1961="","",IFERROR(INDEX(Reff1,MATCH('Buku Besar'!H1961,Akun1,0)),""))</f>
        <v/>
      </c>
      <c r="L1961" s="331" t="str">
        <f>IF(H1961="","",IFERROR(INDEX(Penerimaan1,MATCH('Buku Besar'!H1961,Akun1,0)),""))</f>
        <v/>
      </c>
      <c r="M1961" s="331" t="str">
        <f>IF(H1961="","",IFERROR(INDEX(Pengeluaran1,MATCH('Buku Besar'!H1961,Akun1,0)),""))</f>
        <v/>
      </c>
    </row>
    <row r="1962" spans="1:13" x14ac:dyDescent="0.25">
      <c r="A1962" s="91" t="str">
        <f t="shared" si="60"/>
        <v/>
      </c>
      <c r="B1962" s="330" t="str">
        <f>IF(A1962="","",IFERROR(INDEX(Tanggal,MATCH('Buku Besar'!A1962,Akun,0)),""))</f>
        <v/>
      </c>
      <c r="C1962" s="2" t="str">
        <f>IF(A1962="","",IFERROR(INDEX(Keterangan,MATCH('Buku Besar'!A1962,Akun,0)),""))</f>
        <v/>
      </c>
      <c r="D1962" s="2" t="str">
        <f>IF(A1962="","",IFERROR(INDEX(Reff,MATCH('Buku Besar'!A1962,Akun,0)),""))</f>
        <v/>
      </c>
      <c r="E1962" s="331" t="str">
        <f>IF(A1962="","",IFERROR(INDEX(Penerimaan,MATCH('Buku Besar'!A1962,Akun,0)),""))</f>
        <v/>
      </c>
      <c r="F1962" s="331" t="str">
        <f>IF(A1962="","",IFERROR(INDEX(Pengeluaran,MATCH('Buku Besar'!A1962,Akun,0)),""))</f>
        <v/>
      </c>
      <c r="H1962" s="91" t="str">
        <f t="shared" si="61"/>
        <v/>
      </c>
      <c r="I1962" s="330" t="str">
        <f>IF(H1962="","",IFERROR(INDEX(Tanggal1,MATCH('Buku Besar'!H1962,Akun1,0)),""))</f>
        <v/>
      </c>
      <c r="J1962" s="2" t="str">
        <f>IF(H1962="","",IFERROR(INDEX(Keterangan1,MATCH('Buku Besar'!H1962,Akun1,0)),""))</f>
        <v/>
      </c>
      <c r="K1962" s="2" t="str">
        <f>IF(H1962="","",IFERROR(INDEX(Reff1,MATCH('Buku Besar'!H1962,Akun1,0)),""))</f>
        <v/>
      </c>
      <c r="L1962" s="331" t="str">
        <f>IF(H1962="","",IFERROR(INDEX(Penerimaan1,MATCH('Buku Besar'!H1962,Akun1,0)),""))</f>
        <v/>
      </c>
      <c r="M1962" s="331" t="str">
        <f>IF(H1962="","",IFERROR(INDEX(Pengeluaran1,MATCH('Buku Besar'!H1962,Akun1,0)),""))</f>
        <v/>
      </c>
    </row>
    <row r="1963" spans="1:13" x14ac:dyDescent="0.25">
      <c r="A1963" s="91" t="str">
        <f t="shared" si="60"/>
        <v/>
      </c>
      <c r="B1963" s="330" t="str">
        <f>IF(A1963="","",IFERROR(INDEX(Tanggal,MATCH('Buku Besar'!A1963,Akun,0)),""))</f>
        <v/>
      </c>
      <c r="C1963" s="2" t="str">
        <f>IF(A1963="","",IFERROR(INDEX(Keterangan,MATCH('Buku Besar'!A1963,Akun,0)),""))</f>
        <v/>
      </c>
      <c r="D1963" s="2" t="str">
        <f>IF(A1963="","",IFERROR(INDEX(Reff,MATCH('Buku Besar'!A1963,Akun,0)),""))</f>
        <v/>
      </c>
      <c r="E1963" s="331" t="str">
        <f>IF(A1963="","",IFERROR(INDEX(Penerimaan,MATCH('Buku Besar'!A1963,Akun,0)),""))</f>
        <v/>
      </c>
      <c r="F1963" s="331" t="str">
        <f>IF(A1963="","",IFERROR(INDEX(Pengeluaran,MATCH('Buku Besar'!A1963,Akun,0)),""))</f>
        <v/>
      </c>
      <c r="H1963" s="91" t="str">
        <f t="shared" si="61"/>
        <v/>
      </c>
      <c r="I1963" s="330" t="str">
        <f>IF(H1963="","",IFERROR(INDEX(Tanggal1,MATCH('Buku Besar'!H1963,Akun1,0)),""))</f>
        <v/>
      </c>
      <c r="J1963" s="2" t="str">
        <f>IF(H1963="","",IFERROR(INDEX(Keterangan1,MATCH('Buku Besar'!H1963,Akun1,0)),""))</f>
        <v/>
      </c>
      <c r="K1963" s="2" t="str">
        <f>IF(H1963="","",IFERROR(INDEX(Reff1,MATCH('Buku Besar'!H1963,Akun1,0)),""))</f>
        <v/>
      </c>
      <c r="L1963" s="331" t="str">
        <f>IF(H1963="","",IFERROR(INDEX(Penerimaan1,MATCH('Buku Besar'!H1963,Akun1,0)),""))</f>
        <v/>
      </c>
      <c r="M1963" s="331" t="str">
        <f>IF(H1963="","",IFERROR(INDEX(Pengeluaran1,MATCH('Buku Besar'!H1963,Akun1,0)),""))</f>
        <v/>
      </c>
    </row>
    <row r="1964" spans="1:13" x14ac:dyDescent="0.25">
      <c r="A1964" s="91" t="str">
        <f t="shared" si="60"/>
        <v/>
      </c>
      <c r="B1964" s="330" t="str">
        <f>IF(A1964="","",IFERROR(INDEX(Tanggal,MATCH('Buku Besar'!A1964,Akun,0)),""))</f>
        <v/>
      </c>
      <c r="C1964" s="2" t="str">
        <f>IF(A1964="","",IFERROR(INDEX(Keterangan,MATCH('Buku Besar'!A1964,Akun,0)),""))</f>
        <v/>
      </c>
      <c r="D1964" s="2" t="str">
        <f>IF(A1964="","",IFERROR(INDEX(Reff,MATCH('Buku Besar'!A1964,Akun,0)),""))</f>
        <v/>
      </c>
      <c r="E1964" s="331" t="str">
        <f>IF(A1964="","",IFERROR(INDEX(Penerimaan,MATCH('Buku Besar'!A1964,Akun,0)),""))</f>
        <v/>
      </c>
      <c r="F1964" s="331" t="str">
        <f>IF(A1964="","",IFERROR(INDEX(Pengeluaran,MATCH('Buku Besar'!A1964,Akun,0)),""))</f>
        <v/>
      </c>
      <c r="H1964" s="91" t="str">
        <f t="shared" si="61"/>
        <v/>
      </c>
      <c r="I1964" s="330" t="str">
        <f>IF(H1964="","",IFERROR(INDEX(Tanggal1,MATCH('Buku Besar'!H1964,Akun1,0)),""))</f>
        <v/>
      </c>
      <c r="J1964" s="2" t="str">
        <f>IF(H1964="","",IFERROR(INDEX(Keterangan1,MATCH('Buku Besar'!H1964,Akun1,0)),""))</f>
        <v/>
      </c>
      <c r="K1964" s="2" t="str">
        <f>IF(H1964="","",IFERROR(INDEX(Reff1,MATCH('Buku Besar'!H1964,Akun1,0)),""))</f>
        <v/>
      </c>
      <c r="L1964" s="331" t="str">
        <f>IF(H1964="","",IFERROR(INDEX(Penerimaan1,MATCH('Buku Besar'!H1964,Akun1,0)),""))</f>
        <v/>
      </c>
      <c r="M1964" s="331" t="str">
        <f>IF(H1964="","",IFERROR(INDEX(Pengeluaran1,MATCH('Buku Besar'!H1964,Akun1,0)),""))</f>
        <v/>
      </c>
    </row>
    <row r="1965" spans="1:13" x14ac:dyDescent="0.25">
      <c r="A1965" s="91" t="str">
        <f t="shared" si="60"/>
        <v/>
      </c>
      <c r="B1965" s="330" t="str">
        <f>IF(A1965="","",IFERROR(INDEX(Tanggal,MATCH('Buku Besar'!A1965,Akun,0)),""))</f>
        <v/>
      </c>
      <c r="C1965" s="2" t="str">
        <f>IF(A1965="","",IFERROR(INDEX(Keterangan,MATCH('Buku Besar'!A1965,Akun,0)),""))</f>
        <v/>
      </c>
      <c r="D1965" s="2" t="str">
        <f>IF(A1965="","",IFERROR(INDEX(Reff,MATCH('Buku Besar'!A1965,Akun,0)),""))</f>
        <v/>
      </c>
      <c r="E1965" s="331" t="str">
        <f>IF(A1965="","",IFERROR(INDEX(Penerimaan,MATCH('Buku Besar'!A1965,Akun,0)),""))</f>
        <v/>
      </c>
      <c r="F1965" s="331" t="str">
        <f>IF(A1965="","",IFERROR(INDEX(Pengeluaran,MATCH('Buku Besar'!A1965,Akun,0)),""))</f>
        <v/>
      </c>
      <c r="H1965" s="91" t="str">
        <f t="shared" si="61"/>
        <v/>
      </c>
      <c r="I1965" s="330" t="str">
        <f>IF(H1965="","",IFERROR(INDEX(Tanggal1,MATCH('Buku Besar'!H1965,Akun1,0)),""))</f>
        <v/>
      </c>
      <c r="J1965" s="2" t="str">
        <f>IF(H1965="","",IFERROR(INDEX(Keterangan1,MATCH('Buku Besar'!H1965,Akun1,0)),""))</f>
        <v/>
      </c>
      <c r="K1965" s="2" t="str">
        <f>IF(H1965="","",IFERROR(INDEX(Reff1,MATCH('Buku Besar'!H1965,Akun1,0)),""))</f>
        <v/>
      </c>
      <c r="L1965" s="331" t="str">
        <f>IF(H1965="","",IFERROR(INDEX(Penerimaan1,MATCH('Buku Besar'!H1965,Akun1,0)),""))</f>
        <v/>
      </c>
      <c r="M1965" s="331" t="str">
        <f>IF(H1965="","",IFERROR(INDEX(Pengeluaran1,MATCH('Buku Besar'!H1965,Akun1,0)),""))</f>
        <v/>
      </c>
    </row>
    <row r="1966" spans="1:13" x14ac:dyDescent="0.25">
      <c r="A1966" s="91" t="str">
        <f t="shared" si="60"/>
        <v/>
      </c>
      <c r="B1966" s="330" t="str">
        <f>IF(A1966="","",IFERROR(INDEX(Tanggal,MATCH('Buku Besar'!A1966,Akun,0)),""))</f>
        <v/>
      </c>
      <c r="C1966" s="2" t="str">
        <f>IF(A1966="","",IFERROR(INDEX(Keterangan,MATCH('Buku Besar'!A1966,Akun,0)),""))</f>
        <v/>
      </c>
      <c r="D1966" s="2" t="str">
        <f>IF(A1966="","",IFERROR(INDEX(Reff,MATCH('Buku Besar'!A1966,Akun,0)),""))</f>
        <v/>
      </c>
      <c r="E1966" s="331" t="str">
        <f>IF(A1966="","",IFERROR(INDEX(Penerimaan,MATCH('Buku Besar'!A1966,Akun,0)),""))</f>
        <v/>
      </c>
      <c r="F1966" s="331" t="str">
        <f>IF(A1966="","",IFERROR(INDEX(Pengeluaran,MATCH('Buku Besar'!A1966,Akun,0)),""))</f>
        <v/>
      </c>
      <c r="H1966" s="91" t="str">
        <f t="shared" si="61"/>
        <v/>
      </c>
      <c r="I1966" s="330" t="str">
        <f>IF(H1966="","",IFERROR(INDEX(Tanggal1,MATCH('Buku Besar'!H1966,Akun1,0)),""))</f>
        <v/>
      </c>
      <c r="J1966" s="2" t="str">
        <f>IF(H1966="","",IFERROR(INDEX(Keterangan1,MATCH('Buku Besar'!H1966,Akun1,0)),""))</f>
        <v/>
      </c>
      <c r="K1966" s="2" t="str">
        <f>IF(H1966="","",IFERROR(INDEX(Reff1,MATCH('Buku Besar'!H1966,Akun1,0)),""))</f>
        <v/>
      </c>
      <c r="L1966" s="331" t="str">
        <f>IF(H1966="","",IFERROR(INDEX(Penerimaan1,MATCH('Buku Besar'!H1966,Akun1,0)),""))</f>
        <v/>
      </c>
      <c r="M1966" s="331" t="str">
        <f>IF(H1966="","",IFERROR(INDEX(Pengeluaran1,MATCH('Buku Besar'!H1966,Akun1,0)),""))</f>
        <v/>
      </c>
    </row>
    <row r="1967" spans="1:13" x14ac:dyDescent="0.25">
      <c r="A1967" s="91" t="str">
        <f t="shared" si="60"/>
        <v/>
      </c>
      <c r="B1967" s="330" t="str">
        <f>IF(A1967="","",IFERROR(INDEX(Tanggal,MATCH('Buku Besar'!A1967,Akun,0)),""))</f>
        <v/>
      </c>
      <c r="C1967" s="2" t="str">
        <f>IF(A1967="","",IFERROR(INDEX(Keterangan,MATCH('Buku Besar'!A1967,Akun,0)),""))</f>
        <v/>
      </c>
      <c r="D1967" s="2" t="str">
        <f>IF(A1967="","",IFERROR(INDEX(Reff,MATCH('Buku Besar'!A1967,Akun,0)),""))</f>
        <v/>
      </c>
      <c r="E1967" s="331" t="str">
        <f>IF(A1967="","",IFERROR(INDEX(Penerimaan,MATCH('Buku Besar'!A1967,Akun,0)),""))</f>
        <v/>
      </c>
      <c r="F1967" s="331" t="str">
        <f>IF(A1967="","",IFERROR(INDEX(Pengeluaran,MATCH('Buku Besar'!A1967,Akun,0)),""))</f>
        <v/>
      </c>
      <c r="H1967" s="91" t="str">
        <f t="shared" si="61"/>
        <v/>
      </c>
      <c r="I1967" s="330" t="str">
        <f>IF(H1967="","",IFERROR(INDEX(Tanggal1,MATCH('Buku Besar'!H1967,Akun1,0)),""))</f>
        <v/>
      </c>
      <c r="J1967" s="2" t="str">
        <f>IF(H1967="","",IFERROR(INDEX(Keterangan1,MATCH('Buku Besar'!H1967,Akun1,0)),""))</f>
        <v/>
      </c>
      <c r="K1967" s="2" t="str">
        <f>IF(H1967="","",IFERROR(INDEX(Reff1,MATCH('Buku Besar'!H1967,Akun1,0)),""))</f>
        <v/>
      </c>
      <c r="L1967" s="331" t="str">
        <f>IF(H1967="","",IFERROR(INDEX(Penerimaan1,MATCH('Buku Besar'!H1967,Akun1,0)),""))</f>
        <v/>
      </c>
      <c r="M1967" s="331" t="str">
        <f>IF(H1967="","",IFERROR(INDEX(Pengeluaran1,MATCH('Buku Besar'!H1967,Akun1,0)),""))</f>
        <v/>
      </c>
    </row>
    <row r="1968" spans="1:13" x14ac:dyDescent="0.25">
      <c r="A1968" s="91" t="str">
        <f t="shared" si="60"/>
        <v/>
      </c>
      <c r="B1968" s="330" t="str">
        <f>IF(A1968="","",IFERROR(INDEX(Tanggal,MATCH('Buku Besar'!A1968,Akun,0)),""))</f>
        <v/>
      </c>
      <c r="C1968" s="2" t="str">
        <f>IF(A1968="","",IFERROR(INDEX(Keterangan,MATCH('Buku Besar'!A1968,Akun,0)),""))</f>
        <v/>
      </c>
      <c r="D1968" s="2" t="str">
        <f>IF(A1968="","",IFERROR(INDEX(Reff,MATCH('Buku Besar'!A1968,Akun,0)),""))</f>
        <v/>
      </c>
      <c r="E1968" s="331" t="str">
        <f>IF(A1968="","",IFERROR(INDEX(Penerimaan,MATCH('Buku Besar'!A1968,Akun,0)),""))</f>
        <v/>
      </c>
      <c r="F1968" s="331" t="str">
        <f>IF(A1968="","",IFERROR(INDEX(Pengeluaran,MATCH('Buku Besar'!A1968,Akun,0)),""))</f>
        <v/>
      </c>
      <c r="H1968" s="91" t="str">
        <f t="shared" si="61"/>
        <v/>
      </c>
      <c r="I1968" s="330" t="str">
        <f>IF(H1968="","",IFERROR(INDEX(Tanggal1,MATCH('Buku Besar'!H1968,Akun1,0)),""))</f>
        <v/>
      </c>
      <c r="J1968" s="2" t="str">
        <f>IF(H1968="","",IFERROR(INDEX(Keterangan1,MATCH('Buku Besar'!H1968,Akun1,0)),""))</f>
        <v/>
      </c>
      <c r="K1968" s="2" t="str">
        <f>IF(H1968="","",IFERROR(INDEX(Reff1,MATCH('Buku Besar'!H1968,Akun1,0)),""))</f>
        <v/>
      </c>
      <c r="L1968" s="331" t="str">
        <f>IF(H1968="","",IFERROR(INDEX(Penerimaan1,MATCH('Buku Besar'!H1968,Akun1,0)),""))</f>
        <v/>
      </c>
      <c r="M1968" s="331" t="str">
        <f>IF(H1968="","",IFERROR(INDEX(Pengeluaran1,MATCH('Buku Besar'!H1968,Akun1,0)),""))</f>
        <v/>
      </c>
    </row>
    <row r="1969" spans="1:13" x14ac:dyDescent="0.25">
      <c r="A1969" s="91" t="str">
        <f t="shared" si="60"/>
        <v/>
      </c>
      <c r="B1969" s="330" t="str">
        <f>IF(A1969="","",IFERROR(INDEX(Tanggal,MATCH('Buku Besar'!A1969,Akun,0)),""))</f>
        <v/>
      </c>
      <c r="C1969" s="2" t="str">
        <f>IF(A1969="","",IFERROR(INDEX(Keterangan,MATCH('Buku Besar'!A1969,Akun,0)),""))</f>
        <v/>
      </c>
      <c r="D1969" s="2" t="str">
        <f>IF(A1969="","",IFERROR(INDEX(Reff,MATCH('Buku Besar'!A1969,Akun,0)),""))</f>
        <v/>
      </c>
      <c r="E1969" s="331" t="str">
        <f>IF(A1969="","",IFERROR(INDEX(Penerimaan,MATCH('Buku Besar'!A1969,Akun,0)),""))</f>
        <v/>
      </c>
      <c r="F1969" s="331" t="str">
        <f>IF(A1969="","",IFERROR(INDEX(Pengeluaran,MATCH('Buku Besar'!A1969,Akun,0)),""))</f>
        <v/>
      </c>
      <c r="H1969" s="91" t="str">
        <f t="shared" si="61"/>
        <v/>
      </c>
      <c r="I1969" s="330" t="str">
        <f>IF(H1969="","",IFERROR(INDEX(Tanggal1,MATCH('Buku Besar'!H1969,Akun1,0)),""))</f>
        <v/>
      </c>
      <c r="J1969" s="2" t="str">
        <f>IF(H1969="","",IFERROR(INDEX(Keterangan1,MATCH('Buku Besar'!H1969,Akun1,0)),""))</f>
        <v/>
      </c>
      <c r="K1969" s="2" t="str">
        <f>IF(H1969="","",IFERROR(INDEX(Reff1,MATCH('Buku Besar'!H1969,Akun1,0)),""))</f>
        <v/>
      </c>
      <c r="L1969" s="331" t="str">
        <f>IF(H1969="","",IFERROR(INDEX(Penerimaan1,MATCH('Buku Besar'!H1969,Akun1,0)),""))</f>
        <v/>
      </c>
      <c r="M1969" s="331" t="str">
        <f>IF(H1969="","",IFERROR(INDEX(Pengeluaran1,MATCH('Buku Besar'!H1969,Akun1,0)),""))</f>
        <v/>
      </c>
    </row>
    <row r="1970" spans="1:13" x14ac:dyDescent="0.25">
      <c r="A1970" s="91" t="str">
        <f t="shared" si="60"/>
        <v/>
      </c>
      <c r="B1970" s="330" t="str">
        <f>IF(A1970="","",IFERROR(INDEX(Tanggal,MATCH('Buku Besar'!A1970,Akun,0)),""))</f>
        <v/>
      </c>
      <c r="C1970" s="2" t="str">
        <f>IF(A1970="","",IFERROR(INDEX(Keterangan,MATCH('Buku Besar'!A1970,Akun,0)),""))</f>
        <v/>
      </c>
      <c r="D1970" s="2" t="str">
        <f>IF(A1970="","",IFERROR(INDEX(Reff,MATCH('Buku Besar'!A1970,Akun,0)),""))</f>
        <v/>
      </c>
      <c r="E1970" s="331" t="str">
        <f>IF(A1970="","",IFERROR(INDEX(Penerimaan,MATCH('Buku Besar'!A1970,Akun,0)),""))</f>
        <v/>
      </c>
      <c r="F1970" s="331" t="str">
        <f>IF(A1970="","",IFERROR(INDEX(Pengeluaran,MATCH('Buku Besar'!A1970,Akun,0)),""))</f>
        <v/>
      </c>
      <c r="H1970" s="91" t="str">
        <f t="shared" si="61"/>
        <v/>
      </c>
      <c r="I1970" s="330" t="str">
        <f>IF(H1970="","",IFERROR(INDEX(Tanggal1,MATCH('Buku Besar'!H1970,Akun1,0)),""))</f>
        <v/>
      </c>
      <c r="J1970" s="2" t="str">
        <f>IF(H1970="","",IFERROR(INDEX(Keterangan1,MATCH('Buku Besar'!H1970,Akun1,0)),""))</f>
        <v/>
      </c>
      <c r="K1970" s="2" t="str">
        <f>IF(H1970="","",IFERROR(INDEX(Reff1,MATCH('Buku Besar'!H1970,Akun1,0)),""))</f>
        <v/>
      </c>
      <c r="L1970" s="331" t="str">
        <f>IF(H1970="","",IFERROR(INDEX(Penerimaan1,MATCH('Buku Besar'!H1970,Akun1,0)),""))</f>
        <v/>
      </c>
      <c r="M1970" s="331" t="str">
        <f>IF(H1970="","",IFERROR(INDEX(Pengeluaran1,MATCH('Buku Besar'!H1970,Akun1,0)),""))</f>
        <v/>
      </c>
    </row>
    <row r="1971" spans="1:13" x14ac:dyDescent="0.25">
      <c r="A1971" s="91" t="str">
        <f t="shared" si="60"/>
        <v/>
      </c>
      <c r="B1971" s="330" t="str">
        <f>IF(A1971="","",IFERROR(INDEX(Tanggal,MATCH('Buku Besar'!A1971,Akun,0)),""))</f>
        <v/>
      </c>
      <c r="C1971" s="2" t="str">
        <f>IF(A1971="","",IFERROR(INDEX(Keterangan,MATCH('Buku Besar'!A1971,Akun,0)),""))</f>
        <v/>
      </c>
      <c r="D1971" s="2" t="str">
        <f>IF(A1971="","",IFERROR(INDEX(Reff,MATCH('Buku Besar'!A1971,Akun,0)),""))</f>
        <v/>
      </c>
      <c r="E1971" s="331" t="str">
        <f>IF(A1971="","",IFERROR(INDEX(Penerimaan,MATCH('Buku Besar'!A1971,Akun,0)),""))</f>
        <v/>
      </c>
      <c r="F1971" s="331" t="str">
        <f>IF(A1971="","",IFERROR(INDEX(Pengeluaran,MATCH('Buku Besar'!A1971,Akun,0)),""))</f>
        <v/>
      </c>
      <c r="H1971" s="91" t="str">
        <f t="shared" si="61"/>
        <v/>
      </c>
      <c r="I1971" s="330" t="str">
        <f>IF(H1971="","",IFERROR(INDEX(Tanggal1,MATCH('Buku Besar'!H1971,Akun1,0)),""))</f>
        <v/>
      </c>
      <c r="J1971" s="2" t="str">
        <f>IF(H1971="","",IFERROR(INDEX(Keterangan1,MATCH('Buku Besar'!H1971,Akun1,0)),""))</f>
        <v/>
      </c>
      <c r="K1971" s="2" t="str">
        <f>IF(H1971="","",IFERROR(INDEX(Reff1,MATCH('Buku Besar'!H1971,Akun1,0)),""))</f>
        <v/>
      </c>
      <c r="L1971" s="331" t="str">
        <f>IF(H1971="","",IFERROR(INDEX(Penerimaan1,MATCH('Buku Besar'!H1971,Akun1,0)),""))</f>
        <v/>
      </c>
      <c r="M1971" s="331" t="str">
        <f>IF(H1971="","",IFERROR(INDEX(Pengeluaran1,MATCH('Buku Besar'!H1971,Akun1,0)),""))</f>
        <v/>
      </c>
    </row>
    <row r="1972" spans="1:13" x14ac:dyDescent="0.25">
      <c r="A1972" s="91" t="str">
        <f t="shared" si="60"/>
        <v/>
      </c>
      <c r="B1972" s="330" t="str">
        <f>IF(A1972="","",IFERROR(INDEX(Tanggal,MATCH('Buku Besar'!A1972,Akun,0)),""))</f>
        <v/>
      </c>
      <c r="C1972" s="2" t="str">
        <f>IF(A1972="","",IFERROR(INDEX(Keterangan,MATCH('Buku Besar'!A1972,Akun,0)),""))</f>
        <v/>
      </c>
      <c r="D1972" s="2" t="str">
        <f>IF(A1972="","",IFERROR(INDEX(Reff,MATCH('Buku Besar'!A1972,Akun,0)),""))</f>
        <v/>
      </c>
      <c r="E1972" s="331" t="str">
        <f>IF(A1972="","",IFERROR(INDEX(Penerimaan,MATCH('Buku Besar'!A1972,Akun,0)),""))</f>
        <v/>
      </c>
      <c r="F1972" s="331" t="str">
        <f>IF(A1972="","",IFERROR(INDEX(Pengeluaran,MATCH('Buku Besar'!A1972,Akun,0)),""))</f>
        <v/>
      </c>
      <c r="H1972" s="91" t="str">
        <f t="shared" si="61"/>
        <v/>
      </c>
      <c r="I1972" s="330" t="str">
        <f>IF(H1972="","",IFERROR(INDEX(Tanggal1,MATCH('Buku Besar'!H1972,Akun1,0)),""))</f>
        <v/>
      </c>
      <c r="J1972" s="2" t="str">
        <f>IF(H1972="","",IFERROR(INDEX(Keterangan1,MATCH('Buku Besar'!H1972,Akun1,0)),""))</f>
        <v/>
      </c>
      <c r="K1972" s="2" t="str">
        <f>IF(H1972="","",IFERROR(INDEX(Reff1,MATCH('Buku Besar'!H1972,Akun1,0)),""))</f>
        <v/>
      </c>
      <c r="L1972" s="331" t="str">
        <f>IF(H1972="","",IFERROR(INDEX(Penerimaan1,MATCH('Buku Besar'!H1972,Akun1,0)),""))</f>
        <v/>
      </c>
      <c r="M1972" s="331" t="str">
        <f>IF(H1972="","",IFERROR(INDEX(Pengeluaran1,MATCH('Buku Besar'!H1972,Akun1,0)),""))</f>
        <v/>
      </c>
    </row>
    <row r="1973" spans="1:13" x14ac:dyDescent="0.25">
      <c r="A1973" s="91" t="str">
        <f t="shared" si="60"/>
        <v/>
      </c>
      <c r="B1973" s="330" t="str">
        <f>IF(A1973="","",IFERROR(INDEX(Tanggal,MATCH('Buku Besar'!A1973,Akun,0)),""))</f>
        <v/>
      </c>
      <c r="C1973" s="2" t="str">
        <f>IF(A1973="","",IFERROR(INDEX(Keterangan,MATCH('Buku Besar'!A1973,Akun,0)),""))</f>
        <v/>
      </c>
      <c r="D1973" s="2" t="str">
        <f>IF(A1973="","",IFERROR(INDEX(Reff,MATCH('Buku Besar'!A1973,Akun,0)),""))</f>
        <v/>
      </c>
      <c r="E1973" s="331" t="str">
        <f>IF(A1973="","",IFERROR(INDEX(Penerimaan,MATCH('Buku Besar'!A1973,Akun,0)),""))</f>
        <v/>
      </c>
      <c r="F1973" s="331" t="str">
        <f>IF(A1973="","",IFERROR(INDEX(Pengeluaran,MATCH('Buku Besar'!A1973,Akun,0)),""))</f>
        <v/>
      </c>
      <c r="H1973" s="91" t="str">
        <f t="shared" si="61"/>
        <v/>
      </c>
      <c r="I1973" s="330" t="str">
        <f>IF(H1973="","",IFERROR(INDEX(Tanggal1,MATCH('Buku Besar'!H1973,Akun1,0)),""))</f>
        <v/>
      </c>
      <c r="J1973" s="2" t="str">
        <f>IF(H1973="","",IFERROR(INDEX(Keterangan1,MATCH('Buku Besar'!H1973,Akun1,0)),""))</f>
        <v/>
      </c>
      <c r="K1973" s="2" t="str">
        <f>IF(H1973="","",IFERROR(INDEX(Reff1,MATCH('Buku Besar'!H1973,Akun1,0)),""))</f>
        <v/>
      </c>
      <c r="L1973" s="331" t="str">
        <f>IF(H1973="","",IFERROR(INDEX(Penerimaan1,MATCH('Buku Besar'!H1973,Akun1,0)),""))</f>
        <v/>
      </c>
      <c r="M1973" s="331" t="str">
        <f>IF(H1973="","",IFERROR(INDEX(Pengeluaran1,MATCH('Buku Besar'!H1973,Akun1,0)),""))</f>
        <v/>
      </c>
    </row>
    <row r="1974" spans="1:13" x14ac:dyDescent="0.25">
      <c r="A1974" s="91" t="str">
        <f t="shared" si="60"/>
        <v/>
      </c>
      <c r="B1974" s="330" t="str">
        <f>IF(A1974="","",IFERROR(INDEX(Tanggal,MATCH('Buku Besar'!A1974,Akun,0)),""))</f>
        <v/>
      </c>
      <c r="C1974" s="2" t="str">
        <f>IF(A1974="","",IFERROR(INDEX(Keterangan,MATCH('Buku Besar'!A1974,Akun,0)),""))</f>
        <v/>
      </c>
      <c r="D1974" s="2" t="str">
        <f>IF(A1974="","",IFERROR(INDEX(Reff,MATCH('Buku Besar'!A1974,Akun,0)),""))</f>
        <v/>
      </c>
      <c r="E1974" s="331" t="str">
        <f>IF(A1974="","",IFERROR(INDEX(Penerimaan,MATCH('Buku Besar'!A1974,Akun,0)),""))</f>
        <v/>
      </c>
      <c r="F1974" s="331" t="str">
        <f>IF(A1974="","",IFERROR(INDEX(Pengeluaran,MATCH('Buku Besar'!A1974,Akun,0)),""))</f>
        <v/>
      </c>
      <c r="H1974" s="91" t="str">
        <f t="shared" si="61"/>
        <v/>
      </c>
      <c r="I1974" s="330" t="str">
        <f>IF(H1974="","",IFERROR(INDEX(Tanggal1,MATCH('Buku Besar'!H1974,Akun1,0)),""))</f>
        <v/>
      </c>
      <c r="J1974" s="2" t="str">
        <f>IF(H1974="","",IFERROR(INDEX(Keterangan1,MATCH('Buku Besar'!H1974,Akun1,0)),""))</f>
        <v/>
      </c>
      <c r="K1974" s="2" t="str">
        <f>IF(H1974="","",IFERROR(INDEX(Reff1,MATCH('Buku Besar'!H1974,Akun1,0)),""))</f>
        <v/>
      </c>
      <c r="L1974" s="331" t="str">
        <f>IF(H1974="","",IFERROR(INDEX(Penerimaan1,MATCH('Buku Besar'!H1974,Akun1,0)),""))</f>
        <v/>
      </c>
      <c r="M1974" s="331" t="str">
        <f>IF(H1974="","",IFERROR(INDEX(Pengeluaran1,MATCH('Buku Besar'!H1974,Akun1,0)),""))</f>
        <v/>
      </c>
    </row>
    <row r="1975" spans="1:13" x14ac:dyDescent="0.25">
      <c r="A1975" s="91" t="str">
        <f t="shared" si="60"/>
        <v/>
      </c>
      <c r="B1975" s="330" t="str">
        <f>IF(A1975="","",IFERROR(INDEX(Tanggal,MATCH('Buku Besar'!A1975,Akun,0)),""))</f>
        <v/>
      </c>
      <c r="C1975" s="2" t="str">
        <f>IF(A1975="","",IFERROR(INDEX(Keterangan,MATCH('Buku Besar'!A1975,Akun,0)),""))</f>
        <v/>
      </c>
      <c r="D1975" s="2" t="str">
        <f>IF(A1975="","",IFERROR(INDEX(Reff,MATCH('Buku Besar'!A1975,Akun,0)),""))</f>
        <v/>
      </c>
      <c r="E1975" s="331" t="str">
        <f>IF(A1975="","",IFERROR(INDEX(Penerimaan,MATCH('Buku Besar'!A1975,Akun,0)),""))</f>
        <v/>
      </c>
      <c r="F1975" s="331" t="str">
        <f>IF(A1975="","",IFERROR(INDEX(Pengeluaran,MATCH('Buku Besar'!A1975,Akun,0)),""))</f>
        <v/>
      </c>
      <c r="H1975" s="91" t="str">
        <f t="shared" si="61"/>
        <v/>
      </c>
      <c r="I1975" s="330" t="str">
        <f>IF(H1975="","",IFERROR(INDEX(Tanggal1,MATCH('Buku Besar'!H1975,Akun1,0)),""))</f>
        <v/>
      </c>
      <c r="J1975" s="2" t="str">
        <f>IF(H1975="","",IFERROR(INDEX(Keterangan1,MATCH('Buku Besar'!H1975,Akun1,0)),""))</f>
        <v/>
      </c>
      <c r="K1975" s="2" t="str">
        <f>IF(H1975="","",IFERROR(INDEX(Reff1,MATCH('Buku Besar'!H1975,Akun1,0)),""))</f>
        <v/>
      </c>
      <c r="L1975" s="331" t="str">
        <f>IF(H1975="","",IFERROR(INDEX(Penerimaan1,MATCH('Buku Besar'!H1975,Akun1,0)),""))</f>
        <v/>
      </c>
      <c r="M1975" s="331" t="str">
        <f>IF(H1975="","",IFERROR(INDEX(Pengeluaran1,MATCH('Buku Besar'!H1975,Akun1,0)),""))</f>
        <v/>
      </c>
    </row>
    <row r="1976" spans="1:13" x14ac:dyDescent="0.25">
      <c r="A1976" s="91" t="str">
        <f t="shared" si="60"/>
        <v/>
      </c>
      <c r="B1976" s="330" t="str">
        <f>IF(A1976="","",IFERROR(INDEX(Tanggal,MATCH('Buku Besar'!A1976,Akun,0)),""))</f>
        <v/>
      </c>
      <c r="C1976" s="2" t="str">
        <f>IF(A1976="","",IFERROR(INDEX(Keterangan,MATCH('Buku Besar'!A1976,Akun,0)),""))</f>
        <v/>
      </c>
      <c r="D1976" s="2" t="str">
        <f>IF(A1976="","",IFERROR(INDEX(Reff,MATCH('Buku Besar'!A1976,Akun,0)),""))</f>
        <v/>
      </c>
      <c r="E1976" s="331" t="str">
        <f>IF(A1976="","",IFERROR(INDEX(Penerimaan,MATCH('Buku Besar'!A1976,Akun,0)),""))</f>
        <v/>
      </c>
      <c r="F1976" s="331" t="str">
        <f>IF(A1976="","",IFERROR(INDEX(Pengeluaran,MATCH('Buku Besar'!A1976,Akun,0)),""))</f>
        <v/>
      </c>
      <c r="H1976" s="91" t="str">
        <f t="shared" si="61"/>
        <v/>
      </c>
      <c r="I1976" s="330" t="str">
        <f>IF(H1976="","",IFERROR(INDEX(Tanggal1,MATCH('Buku Besar'!H1976,Akun1,0)),""))</f>
        <v/>
      </c>
      <c r="J1976" s="2" t="str">
        <f>IF(H1976="","",IFERROR(INDEX(Keterangan1,MATCH('Buku Besar'!H1976,Akun1,0)),""))</f>
        <v/>
      </c>
      <c r="K1976" s="2" t="str">
        <f>IF(H1976="","",IFERROR(INDEX(Reff1,MATCH('Buku Besar'!H1976,Akun1,0)),""))</f>
        <v/>
      </c>
      <c r="L1976" s="331" t="str">
        <f>IF(H1976="","",IFERROR(INDEX(Penerimaan1,MATCH('Buku Besar'!H1976,Akun1,0)),""))</f>
        <v/>
      </c>
      <c r="M1976" s="331" t="str">
        <f>IF(H1976="","",IFERROR(INDEX(Pengeluaran1,MATCH('Buku Besar'!H1976,Akun1,0)),""))</f>
        <v/>
      </c>
    </row>
    <row r="1977" spans="1:13" x14ac:dyDescent="0.25">
      <c r="A1977" s="91" t="str">
        <f t="shared" si="60"/>
        <v/>
      </c>
      <c r="B1977" s="330" t="str">
        <f>IF(A1977="","",IFERROR(INDEX(Tanggal,MATCH('Buku Besar'!A1977,Akun,0)),""))</f>
        <v/>
      </c>
      <c r="C1977" s="2" t="str">
        <f>IF(A1977="","",IFERROR(INDEX(Keterangan,MATCH('Buku Besar'!A1977,Akun,0)),""))</f>
        <v/>
      </c>
      <c r="D1977" s="2" t="str">
        <f>IF(A1977="","",IFERROR(INDEX(Reff,MATCH('Buku Besar'!A1977,Akun,0)),""))</f>
        <v/>
      </c>
      <c r="E1977" s="331" t="str">
        <f>IF(A1977="","",IFERROR(INDEX(Penerimaan,MATCH('Buku Besar'!A1977,Akun,0)),""))</f>
        <v/>
      </c>
      <c r="F1977" s="331" t="str">
        <f>IF(A1977="","",IFERROR(INDEX(Pengeluaran,MATCH('Buku Besar'!A1977,Akun,0)),""))</f>
        <v/>
      </c>
      <c r="H1977" s="91" t="str">
        <f t="shared" si="61"/>
        <v/>
      </c>
      <c r="I1977" s="330" t="str">
        <f>IF(H1977="","",IFERROR(INDEX(Tanggal1,MATCH('Buku Besar'!H1977,Akun1,0)),""))</f>
        <v/>
      </c>
      <c r="J1977" s="2" t="str">
        <f>IF(H1977="","",IFERROR(INDEX(Keterangan1,MATCH('Buku Besar'!H1977,Akun1,0)),""))</f>
        <v/>
      </c>
      <c r="K1977" s="2" t="str">
        <f>IF(H1977="","",IFERROR(INDEX(Reff1,MATCH('Buku Besar'!H1977,Akun1,0)),""))</f>
        <v/>
      </c>
      <c r="L1977" s="331" t="str">
        <f>IF(H1977="","",IFERROR(INDEX(Penerimaan1,MATCH('Buku Besar'!H1977,Akun1,0)),""))</f>
        <v/>
      </c>
      <c r="M1977" s="331" t="str">
        <f>IF(H1977="","",IFERROR(INDEX(Pengeluaran1,MATCH('Buku Besar'!H1977,Akun1,0)),""))</f>
        <v/>
      </c>
    </row>
    <row r="1978" spans="1:13" x14ac:dyDescent="0.25">
      <c r="A1978" s="91" t="str">
        <f t="shared" si="60"/>
        <v/>
      </c>
      <c r="B1978" s="330" t="str">
        <f>IF(A1978="","",IFERROR(INDEX(Tanggal,MATCH('Buku Besar'!A1978,Akun,0)),""))</f>
        <v/>
      </c>
      <c r="C1978" s="2" t="str">
        <f>IF(A1978="","",IFERROR(INDEX(Keterangan,MATCH('Buku Besar'!A1978,Akun,0)),""))</f>
        <v/>
      </c>
      <c r="D1978" s="2" t="str">
        <f>IF(A1978="","",IFERROR(INDEX(Reff,MATCH('Buku Besar'!A1978,Akun,0)),""))</f>
        <v/>
      </c>
      <c r="E1978" s="331" t="str">
        <f>IF(A1978="","",IFERROR(INDEX(Penerimaan,MATCH('Buku Besar'!A1978,Akun,0)),""))</f>
        <v/>
      </c>
      <c r="F1978" s="331" t="str">
        <f>IF(A1978="","",IFERROR(INDEX(Pengeluaran,MATCH('Buku Besar'!A1978,Akun,0)),""))</f>
        <v/>
      </c>
      <c r="H1978" s="91" t="str">
        <f t="shared" si="61"/>
        <v/>
      </c>
      <c r="I1978" s="330" t="str">
        <f>IF(H1978="","",IFERROR(INDEX(Tanggal1,MATCH('Buku Besar'!H1978,Akun1,0)),""))</f>
        <v/>
      </c>
      <c r="J1978" s="2" t="str">
        <f>IF(H1978="","",IFERROR(INDEX(Keterangan1,MATCH('Buku Besar'!H1978,Akun1,0)),""))</f>
        <v/>
      </c>
      <c r="K1978" s="2" t="str">
        <f>IF(H1978="","",IFERROR(INDEX(Reff1,MATCH('Buku Besar'!H1978,Akun1,0)),""))</f>
        <v/>
      </c>
      <c r="L1978" s="331" t="str">
        <f>IF(H1978="","",IFERROR(INDEX(Penerimaan1,MATCH('Buku Besar'!H1978,Akun1,0)),""))</f>
        <v/>
      </c>
      <c r="M1978" s="331" t="str">
        <f>IF(H1978="","",IFERROR(INDEX(Pengeluaran1,MATCH('Buku Besar'!H1978,Akun1,0)),""))</f>
        <v/>
      </c>
    </row>
    <row r="1979" spans="1:13" x14ac:dyDescent="0.25">
      <c r="A1979" s="91" t="str">
        <f t="shared" si="60"/>
        <v/>
      </c>
      <c r="B1979" s="330" t="str">
        <f>IF(A1979="","",IFERROR(INDEX(Tanggal,MATCH('Buku Besar'!A1979,Akun,0)),""))</f>
        <v/>
      </c>
      <c r="C1979" s="2" t="str">
        <f>IF(A1979="","",IFERROR(INDEX(Keterangan,MATCH('Buku Besar'!A1979,Akun,0)),""))</f>
        <v/>
      </c>
      <c r="D1979" s="2" t="str">
        <f>IF(A1979="","",IFERROR(INDEX(Reff,MATCH('Buku Besar'!A1979,Akun,0)),""))</f>
        <v/>
      </c>
      <c r="E1979" s="331" t="str">
        <f>IF(A1979="","",IFERROR(INDEX(Penerimaan,MATCH('Buku Besar'!A1979,Akun,0)),""))</f>
        <v/>
      </c>
      <c r="F1979" s="331" t="str">
        <f>IF(A1979="","",IFERROR(INDEX(Pengeluaran,MATCH('Buku Besar'!A1979,Akun,0)),""))</f>
        <v/>
      </c>
      <c r="H1979" s="91" t="str">
        <f t="shared" si="61"/>
        <v/>
      </c>
      <c r="I1979" s="330" t="str">
        <f>IF(H1979="","",IFERROR(INDEX(Tanggal1,MATCH('Buku Besar'!H1979,Akun1,0)),""))</f>
        <v/>
      </c>
      <c r="J1979" s="2" t="str">
        <f>IF(H1979="","",IFERROR(INDEX(Keterangan1,MATCH('Buku Besar'!H1979,Akun1,0)),""))</f>
        <v/>
      </c>
      <c r="K1979" s="2" t="str">
        <f>IF(H1979="","",IFERROR(INDEX(Reff1,MATCH('Buku Besar'!H1979,Akun1,0)),""))</f>
        <v/>
      </c>
      <c r="L1979" s="331" t="str">
        <f>IF(H1979="","",IFERROR(INDEX(Penerimaan1,MATCH('Buku Besar'!H1979,Akun1,0)),""))</f>
        <v/>
      </c>
      <c r="M1979" s="331" t="str">
        <f>IF(H1979="","",IFERROR(INDEX(Pengeluaran1,MATCH('Buku Besar'!H1979,Akun1,0)),""))</f>
        <v/>
      </c>
    </row>
    <row r="1980" spans="1:13" x14ac:dyDescent="0.25">
      <c r="A1980" s="91" t="str">
        <f t="shared" si="60"/>
        <v/>
      </c>
      <c r="B1980" s="330" t="str">
        <f>IF(A1980="","",IFERROR(INDEX(Tanggal,MATCH('Buku Besar'!A1980,Akun,0)),""))</f>
        <v/>
      </c>
      <c r="C1980" s="2" t="str">
        <f>IF(A1980="","",IFERROR(INDEX(Keterangan,MATCH('Buku Besar'!A1980,Akun,0)),""))</f>
        <v/>
      </c>
      <c r="D1980" s="2" t="str">
        <f>IF(A1980="","",IFERROR(INDEX(Reff,MATCH('Buku Besar'!A1980,Akun,0)),""))</f>
        <v/>
      </c>
      <c r="E1980" s="331" t="str">
        <f>IF(A1980="","",IFERROR(INDEX(Penerimaan,MATCH('Buku Besar'!A1980,Akun,0)),""))</f>
        <v/>
      </c>
      <c r="F1980" s="331" t="str">
        <f>IF(A1980="","",IFERROR(INDEX(Pengeluaran,MATCH('Buku Besar'!A1980,Akun,0)),""))</f>
        <v/>
      </c>
      <c r="H1980" s="91" t="str">
        <f t="shared" si="61"/>
        <v/>
      </c>
      <c r="I1980" s="330" t="str">
        <f>IF(H1980="","",IFERROR(INDEX(Tanggal1,MATCH('Buku Besar'!H1980,Akun1,0)),""))</f>
        <v/>
      </c>
      <c r="J1980" s="2" t="str">
        <f>IF(H1980="","",IFERROR(INDEX(Keterangan1,MATCH('Buku Besar'!H1980,Akun1,0)),""))</f>
        <v/>
      </c>
      <c r="K1980" s="2" t="str">
        <f>IF(H1980="","",IFERROR(INDEX(Reff1,MATCH('Buku Besar'!H1980,Akun1,0)),""))</f>
        <v/>
      </c>
      <c r="L1980" s="331" t="str">
        <f>IF(H1980="","",IFERROR(INDEX(Penerimaan1,MATCH('Buku Besar'!H1980,Akun1,0)),""))</f>
        <v/>
      </c>
      <c r="M1980" s="331" t="str">
        <f>IF(H1980="","",IFERROR(INDEX(Pengeluaran1,MATCH('Buku Besar'!H1980,Akun1,0)),""))</f>
        <v/>
      </c>
    </row>
    <row r="1981" spans="1:13" x14ac:dyDescent="0.25">
      <c r="A1981" s="91" t="str">
        <f t="shared" si="60"/>
        <v/>
      </c>
      <c r="B1981" s="330" t="str">
        <f>IF(A1981="","",IFERROR(INDEX(Tanggal,MATCH('Buku Besar'!A1981,Akun,0)),""))</f>
        <v/>
      </c>
      <c r="C1981" s="2" t="str">
        <f>IF(A1981="","",IFERROR(INDEX(Keterangan,MATCH('Buku Besar'!A1981,Akun,0)),""))</f>
        <v/>
      </c>
      <c r="D1981" s="2" t="str">
        <f>IF(A1981="","",IFERROR(INDEX(Reff,MATCH('Buku Besar'!A1981,Akun,0)),""))</f>
        <v/>
      </c>
      <c r="E1981" s="331" t="str">
        <f>IF(A1981="","",IFERROR(INDEX(Penerimaan,MATCH('Buku Besar'!A1981,Akun,0)),""))</f>
        <v/>
      </c>
      <c r="F1981" s="331" t="str">
        <f>IF(A1981="","",IFERROR(INDEX(Pengeluaran,MATCH('Buku Besar'!A1981,Akun,0)),""))</f>
        <v/>
      </c>
      <c r="H1981" s="91" t="str">
        <f t="shared" si="61"/>
        <v/>
      </c>
      <c r="I1981" s="330" t="str">
        <f>IF(H1981="","",IFERROR(INDEX(Tanggal1,MATCH('Buku Besar'!H1981,Akun1,0)),""))</f>
        <v/>
      </c>
      <c r="J1981" s="2" t="str">
        <f>IF(H1981="","",IFERROR(INDEX(Keterangan1,MATCH('Buku Besar'!H1981,Akun1,0)),""))</f>
        <v/>
      </c>
      <c r="K1981" s="2" t="str">
        <f>IF(H1981="","",IFERROR(INDEX(Reff1,MATCH('Buku Besar'!H1981,Akun1,0)),""))</f>
        <v/>
      </c>
      <c r="L1981" s="331" t="str">
        <f>IF(H1981="","",IFERROR(INDEX(Penerimaan1,MATCH('Buku Besar'!H1981,Akun1,0)),""))</f>
        <v/>
      </c>
      <c r="M1981" s="331" t="str">
        <f>IF(H1981="","",IFERROR(INDEX(Pengeluaran1,MATCH('Buku Besar'!H1981,Akun1,0)),""))</f>
        <v/>
      </c>
    </row>
    <row r="1982" spans="1:13" x14ac:dyDescent="0.25">
      <c r="A1982" s="91" t="str">
        <f t="shared" si="60"/>
        <v/>
      </c>
      <c r="B1982" s="330" t="str">
        <f>IF(A1982="","",IFERROR(INDEX(Tanggal,MATCH('Buku Besar'!A1982,Akun,0)),""))</f>
        <v/>
      </c>
      <c r="C1982" s="2" t="str">
        <f>IF(A1982="","",IFERROR(INDEX(Keterangan,MATCH('Buku Besar'!A1982,Akun,0)),""))</f>
        <v/>
      </c>
      <c r="D1982" s="2" t="str">
        <f>IF(A1982="","",IFERROR(INDEX(Reff,MATCH('Buku Besar'!A1982,Akun,0)),""))</f>
        <v/>
      </c>
      <c r="E1982" s="331" t="str">
        <f>IF(A1982="","",IFERROR(INDEX(Penerimaan,MATCH('Buku Besar'!A1982,Akun,0)),""))</f>
        <v/>
      </c>
      <c r="F1982" s="331" t="str">
        <f>IF(A1982="","",IFERROR(INDEX(Pengeluaran,MATCH('Buku Besar'!A1982,Akun,0)),""))</f>
        <v/>
      </c>
      <c r="H1982" s="91" t="str">
        <f t="shared" si="61"/>
        <v/>
      </c>
      <c r="I1982" s="330" t="str">
        <f>IF(H1982="","",IFERROR(INDEX(Tanggal1,MATCH('Buku Besar'!H1982,Akun1,0)),""))</f>
        <v/>
      </c>
      <c r="J1982" s="2" t="str">
        <f>IF(H1982="","",IFERROR(INDEX(Keterangan1,MATCH('Buku Besar'!H1982,Akun1,0)),""))</f>
        <v/>
      </c>
      <c r="K1982" s="2" t="str">
        <f>IF(H1982="","",IFERROR(INDEX(Reff1,MATCH('Buku Besar'!H1982,Akun1,0)),""))</f>
        <v/>
      </c>
      <c r="L1982" s="331" t="str">
        <f>IF(H1982="","",IFERROR(INDEX(Penerimaan1,MATCH('Buku Besar'!H1982,Akun1,0)),""))</f>
        <v/>
      </c>
      <c r="M1982" s="331" t="str">
        <f>IF(H1982="","",IFERROR(INDEX(Pengeluaran1,MATCH('Buku Besar'!H1982,Akun1,0)),""))</f>
        <v/>
      </c>
    </row>
    <row r="1983" spans="1:13" x14ac:dyDescent="0.25">
      <c r="A1983" s="91" t="str">
        <f t="shared" si="60"/>
        <v/>
      </c>
      <c r="B1983" s="330" t="str">
        <f>IF(A1983="","",IFERROR(INDEX(Tanggal,MATCH('Buku Besar'!A1983,Akun,0)),""))</f>
        <v/>
      </c>
      <c r="C1983" s="2" t="str">
        <f>IF(A1983="","",IFERROR(INDEX(Keterangan,MATCH('Buku Besar'!A1983,Akun,0)),""))</f>
        <v/>
      </c>
      <c r="D1983" s="2" t="str">
        <f>IF(A1983="","",IFERROR(INDEX(Reff,MATCH('Buku Besar'!A1983,Akun,0)),""))</f>
        <v/>
      </c>
      <c r="E1983" s="331" t="str">
        <f>IF(A1983="","",IFERROR(INDEX(Penerimaan,MATCH('Buku Besar'!A1983,Akun,0)),""))</f>
        <v/>
      </c>
      <c r="F1983" s="331" t="str">
        <f>IF(A1983="","",IFERROR(INDEX(Pengeluaran,MATCH('Buku Besar'!A1983,Akun,0)),""))</f>
        <v/>
      </c>
      <c r="H1983" s="91" t="str">
        <f t="shared" si="61"/>
        <v/>
      </c>
      <c r="I1983" s="330" t="str">
        <f>IF(H1983="","",IFERROR(INDEX(Tanggal1,MATCH('Buku Besar'!H1983,Akun1,0)),""))</f>
        <v/>
      </c>
      <c r="J1983" s="2" t="str">
        <f>IF(H1983="","",IFERROR(INDEX(Keterangan1,MATCH('Buku Besar'!H1983,Akun1,0)),""))</f>
        <v/>
      </c>
      <c r="K1983" s="2" t="str">
        <f>IF(H1983="","",IFERROR(INDEX(Reff1,MATCH('Buku Besar'!H1983,Akun1,0)),""))</f>
        <v/>
      </c>
      <c r="L1983" s="331" t="str">
        <f>IF(H1983="","",IFERROR(INDEX(Penerimaan1,MATCH('Buku Besar'!H1983,Akun1,0)),""))</f>
        <v/>
      </c>
      <c r="M1983" s="331" t="str">
        <f>IF(H1983="","",IFERROR(INDEX(Pengeluaran1,MATCH('Buku Besar'!H1983,Akun1,0)),""))</f>
        <v/>
      </c>
    </row>
    <row r="1984" spans="1:13" x14ac:dyDescent="0.25">
      <c r="A1984" s="91" t="str">
        <f t="shared" si="60"/>
        <v/>
      </c>
      <c r="B1984" s="330" t="str">
        <f>IF(A1984="","",IFERROR(INDEX(Tanggal,MATCH('Buku Besar'!A1984,Akun,0)),""))</f>
        <v/>
      </c>
      <c r="C1984" s="2" t="str">
        <f>IF(A1984="","",IFERROR(INDEX(Keterangan,MATCH('Buku Besar'!A1984,Akun,0)),""))</f>
        <v/>
      </c>
      <c r="D1984" s="2" t="str">
        <f>IF(A1984="","",IFERROR(INDEX(Reff,MATCH('Buku Besar'!A1984,Akun,0)),""))</f>
        <v/>
      </c>
      <c r="E1984" s="331" t="str">
        <f>IF(A1984="","",IFERROR(INDEX(Penerimaan,MATCH('Buku Besar'!A1984,Akun,0)),""))</f>
        <v/>
      </c>
      <c r="F1984" s="331" t="str">
        <f>IF(A1984="","",IFERROR(INDEX(Pengeluaran,MATCH('Buku Besar'!A1984,Akun,0)),""))</f>
        <v/>
      </c>
      <c r="H1984" s="91" t="str">
        <f t="shared" si="61"/>
        <v/>
      </c>
      <c r="I1984" s="330" t="str">
        <f>IF(H1984="","",IFERROR(INDEX(Tanggal1,MATCH('Buku Besar'!H1984,Akun1,0)),""))</f>
        <v/>
      </c>
      <c r="J1984" s="2" t="str">
        <f>IF(H1984="","",IFERROR(INDEX(Keterangan1,MATCH('Buku Besar'!H1984,Akun1,0)),""))</f>
        <v/>
      </c>
      <c r="K1984" s="2" t="str">
        <f>IF(H1984="","",IFERROR(INDEX(Reff1,MATCH('Buku Besar'!H1984,Akun1,0)),""))</f>
        <v/>
      </c>
      <c r="L1984" s="331" t="str">
        <f>IF(H1984="","",IFERROR(INDEX(Penerimaan1,MATCH('Buku Besar'!H1984,Akun1,0)),""))</f>
        <v/>
      </c>
      <c r="M1984" s="331" t="str">
        <f>IF(H1984="","",IFERROR(INDEX(Pengeluaran1,MATCH('Buku Besar'!H1984,Akun1,0)),""))</f>
        <v/>
      </c>
    </row>
    <row r="1985" spans="1:13" x14ac:dyDescent="0.25">
      <c r="A1985" s="91" t="str">
        <f t="shared" si="60"/>
        <v/>
      </c>
      <c r="B1985" s="330" t="str">
        <f>IF(A1985="","",IFERROR(INDEX(Tanggal,MATCH('Buku Besar'!A1985,Akun,0)),""))</f>
        <v/>
      </c>
      <c r="C1985" s="2" t="str">
        <f>IF(A1985="","",IFERROR(INDEX(Keterangan,MATCH('Buku Besar'!A1985,Akun,0)),""))</f>
        <v/>
      </c>
      <c r="D1985" s="2" t="str">
        <f>IF(A1985="","",IFERROR(INDEX(Reff,MATCH('Buku Besar'!A1985,Akun,0)),""))</f>
        <v/>
      </c>
      <c r="E1985" s="331" t="str">
        <f>IF(A1985="","",IFERROR(INDEX(Penerimaan,MATCH('Buku Besar'!A1985,Akun,0)),""))</f>
        <v/>
      </c>
      <c r="F1985" s="331" t="str">
        <f>IF(A1985="","",IFERROR(INDEX(Pengeluaran,MATCH('Buku Besar'!A1985,Akun,0)),""))</f>
        <v/>
      </c>
      <c r="H1985" s="91" t="str">
        <f t="shared" si="61"/>
        <v/>
      </c>
      <c r="I1985" s="330" t="str">
        <f>IF(H1985="","",IFERROR(INDEX(Tanggal1,MATCH('Buku Besar'!H1985,Akun1,0)),""))</f>
        <v/>
      </c>
      <c r="J1985" s="2" t="str">
        <f>IF(H1985="","",IFERROR(INDEX(Keterangan1,MATCH('Buku Besar'!H1985,Akun1,0)),""))</f>
        <v/>
      </c>
      <c r="K1985" s="2" t="str">
        <f>IF(H1985="","",IFERROR(INDEX(Reff1,MATCH('Buku Besar'!H1985,Akun1,0)),""))</f>
        <v/>
      </c>
      <c r="L1985" s="331" t="str">
        <f>IF(H1985="","",IFERROR(INDEX(Penerimaan1,MATCH('Buku Besar'!H1985,Akun1,0)),""))</f>
        <v/>
      </c>
      <c r="M1985" s="331" t="str">
        <f>IF(H1985="","",IFERROR(INDEX(Pengeluaran1,MATCH('Buku Besar'!H1985,Akun1,0)),""))</f>
        <v/>
      </c>
    </row>
    <row r="1986" spans="1:13" x14ac:dyDescent="0.25">
      <c r="A1986" s="91" t="str">
        <f t="shared" si="60"/>
        <v/>
      </c>
      <c r="B1986" s="330" t="str">
        <f>IF(A1986="","",IFERROR(INDEX(Tanggal,MATCH('Buku Besar'!A1986,Akun,0)),""))</f>
        <v/>
      </c>
      <c r="C1986" s="2" t="str">
        <f>IF(A1986="","",IFERROR(INDEX(Keterangan,MATCH('Buku Besar'!A1986,Akun,0)),""))</f>
        <v/>
      </c>
      <c r="D1986" s="2" t="str">
        <f>IF(A1986="","",IFERROR(INDEX(Reff,MATCH('Buku Besar'!A1986,Akun,0)),""))</f>
        <v/>
      </c>
      <c r="E1986" s="331" t="str">
        <f>IF(A1986="","",IFERROR(INDEX(Penerimaan,MATCH('Buku Besar'!A1986,Akun,0)),""))</f>
        <v/>
      </c>
      <c r="F1986" s="331" t="str">
        <f>IF(A1986="","",IFERROR(INDEX(Pengeluaran,MATCH('Buku Besar'!A1986,Akun,0)),""))</f>
        <v/>
      </c>
      <c r="H1986" s="91" t="str">
        <f t="shared" si="61"/>
        <v/>
      </c>
      <c r="I1986" s="330" t="str">
        <f>IF(H1986="","",IFERROR(INDEX(Tanggal1,MATCH('Buku Besar'!H1986,Akun1,0)),""))</f>
        <v/>
      </c>
      <c r="J1986" s="2" t="str">
        <f>IF(H1986="","",IFERROR(INDEX(Keterangan1,MATCH('Buku Besar'!H1986,Akun1,0)),""))</f>
        <v/>
      </c>
      <c r="K1986" s="2" t="str">
        <f>IF(H1986="","",IFERROR(INDEX(Reff1,MATCH('Buku Besar'!H1986,Akun1,0)),""))</f>
        <v/>
      </c>
      <c r="L1986" s="331" t="str">
        <f>IF(H1986="","",IFERROR(INDEX(Penerimaan1,MATCH('Buku Besar'!H1986,Akun1,0)),""))</f>
        <v/>
      </c>
      <c r="M1986" s="331" t="str">
        <f>IF(H1986="","",IFERROR(INDEX(Pengeluaran1,MATCH('Buku Besar'!H1986,Akun1,0)),""))</f>
        <v/>
      </c>
    </row>
    <row r="1987" spans="1:13" x14ac:dyDescent="0.25">
      <c r="A1987" s="91" t="str">
        <f t="shared" si="60"/>
        <v/>
      </c>
      <c r="B1987" s="330" t="str">
        <f>IF(A1987="","",IFERROR(INDEX(Tanggal,MATCH('Buku Besar'!A1987,Akun,0)),""))</f>
        <v/>
      </c>
      <c r="C1987" s="2" t="str">
        <f>IF(A1987="","",IFERROR(INDEX(Keterangan,MATCH('Buku Besar'!A1987,Akun,0)),""))</f>
        <v/>
      </c>
      <c r="D1987" s="2" t="str">
        <f>IF(A1987="","",IFERROR(INDEX(Reff,MATCH('Buku Besar'!A1987,Akun,0)),""))</f>
        <v/>
      </c>
      <c r="E1987" s="331" t="str">
        <f>IF(A1987="","",IFERROR(INDEX(Penerimaan,MATCH('Buku Besar'!A1987,Akun,0)),""))</f>
        <v/>
      </c>
      <c r="F1987" s="331" t="str">
        <f>IF(A1987="","",IFERROR(INDEX(Pengeluaran,MATCH('Buku Besar'!A1987,Akun,0)),""))</f>
        <v/>
      </c>
      <c r="H1987" s="91" t="str">
        <f t="shared" si="61"/>
        <v/>
      </c>
      <c r="I1987" s="330" t="str">
        <f>IF(H1987="","",IFERROR(INDEX(Tanggal1,MATCH('Buku Besar'!H1987,Akun1,0)),""))</f>
        <v/>
      </c>
      <c r="J1987" s="2" t="str">
        <f>IF(H1987="","",IFERROR(INDEX(Keterangan1,MATCH('Buku Besar'!H1987,Akun1,0)),""))</f>
        <v/>
      </c>
      <c r="K1987" s="2" t="str">
        <f>IF(H1987="","",IFERROR(INDEX(Reff1,MATCH('Buku Besar'!H1987,Akun1,0)),""))</f>
        <v/>
      </c>
      <c r="L1987" s="331" t="str">
        <f>IF(H1987="","",IFERROR(INDEX(Penerimaan1,MATCH('Buku Besar'!H1987,Akun1,0)),""))</f>
        <v/>
      </c>
      <c r="M1987" s="331" t="str">
        <f>IF(H1987="","",IFERROR(INDEX(Pengeluaran1,MATCH('Buku Besar'!H1987,Akun1,0)),""))</f>
        <v/>
      </c>
    </row>
    <row r="1988" spans="1:13" x14ac:dyDescent="0.25">
      <c r="A1988" s="91" t="str">
        <f t="shared" si="60"/>
        <v/>
      </c>
      <c r="B1988" s="330" t="str">
        <f>IF(A1988="","",IFERROR(INDEX(Tanggal,MATCH('Buku Besar'!A1988,Akun,0)),""))</f>
        <v/>
      </c>
      <c r="C1988" s="2" t="str">
        <f>IF(A1988="","",IFERROR(INDEX(Keterangan,MATCH('Buku Besar'!A1988,Akun,0)),""))</f>
        <v/>
      </c>
      <c r="D1988" s="2" t="str">
        <f>IF(A1988="","",IFERROR(INDEX(Reff,MATCH('Buku Besar'!A1988,Akun,0)),""))</f>
        <v/>
      </c>
      <c r="E1988" s="331" t="str">
        <f>IF(A1988="","",IFERROR(INDEX(Penerimaan,MATCH('Buku Besar'!A1988,Akun,0)),""))</f>
        <v/>
      </c>
      <c r="F1988" s="331" t="str">
        <f>IF(A1988="","",IFERROR(INDEX(Pengeluaran,MATCH('Buku Besar'!A1988,Akun,0)),""))</f>
        <v/>
      </c>
      <c r="H1988" s="91" t="str">
        <f t="shared" si="61"/>
        <v/>
      </c>
      <c r="I1988" s="330" t="str">
        <f>IF(H1988="","",IFERROR(INDEX(Tanggal1,MATCH('Buku Besar'!H1988,Akun1,0)),""))</f>
        <v/>
      </c>
      <c r="J1988" s="2" t="str">
        <f>IF(H1988="","",IFERROR(INDEX(Keterangan1,MATCH('Buku Besar'!H1988,Akun1,0)),""))</f>
        <v/>
      </c>
      <c r="K1988" s="2" t="str">
        <f>IF(H1988="","",IFERROR(INDEX(Reff1,MATCH('Buku Besar'!H1988,Akun1,0)),""))</f>
        <v/>
      </c>
      <c r="L1988" s="331" t="str">
        <f>IF(H1988="","",IFERROR(INDEX(Penerimaan1,MATCH('Buku Besar'!H1988,Akun1,0)),""))</f>
        <v/>
      </c>
      <c r="M1988" s="331" t="str">
        <f>IF(H1988="","",IFERROR(INDEX(Pengeluaran1,MATCH('Buku Besar'!H1988,Akun1,0)),""))</f>
        <v/>
      </c>
    </row>
    <row r="1989" spans="1:13" x14ac:dyDescent="0.25">
      <c r="A1989" s="91" t="str">
        <f t="shared" si="60"/>
        <v/>
      </c>
      <c r="B1989" s="330" t="str">
        <f>IF(A1989="","",IFERROR(INDEX(Tanggal,MATCH('Buku Besar'!A1989,Akun,0)),""))</f>
        <v/>
      </c>
      <c r="C1989" s="2" t="str">
        <f>IF(A1989="","",IFERROR(INDEX(Keterangan,MATCH('Buku Besar'!A1989,Akun,0)),""))</f>
        <v/>
      </c>
      <c r="D1989" s="2" t="str">
        <f>IF(A1989="","",IFERROR(INDEX(Reff,MATCH('Buku Besar'!A1989,Akun,0)),""))</f>
        <v/>
      </c>
      <c r="E1989" s="331" t="str">
        <f>IF(A1989="","",IFERROR(INDEX(Penerimaan,MATCH('Buku Besar'!A1989,Akun,0)),""))</f>
        <v/>
      </c>
      <c r="F1989" s="331" t="str">
        <f>IF(A1989="","",IFERROR(INDEX(Pengeluaran,MATCH('Buku Besar'!A1989,Akun,0)),""))</f>
        <v/>
      </c>
      <c r="H1989" s="91" t="str">
        <f t="shared" si="61"/>
        <v/>
      </c>
      <c r="I1989" s="330" t="str">
        <f>IF(H1989="","",IFERROR(INDEX(Tanggal1,MATCH('Buku Besar'!H1989,Akun1,0)),""))</f>
        <v/>
      </c>
      <c r="J1989" s="2" t="str">
        <f>IF(H1989="","",IFERROR(INDEX(Keterangan1,MATCH('Buku Besar'!H1989,Akun1,0)),""))</f>
        <v/>
      </c>
      <c r="K1989" s="2" t="str">
        <f>IF(H1989="","",IFERROR(INDEX(Reff1,MATCH('Buku Besar'!H1989,Akun1,0)),""))</f>
        <v/>
      </c>
      <c r="L1989" s="331" t="str">
        <f>IF(H1989="","",IFERROR(INDEX(Penerimaan1,MATCH('Buku Besar'!H1989,Akun1,0)),""))</f>
        <v/>
      </c>
      <c r="M1989" s="331" t="str">
        <f>IF(H1989="","",IFERROR(INDEX(Pengeluaran1,MATCH('Buku Besar'!H1989,Akun1,0)),""))</f>
        <v/>
      </c>
    </row>
    <row r="1990" spans="1:13" x14ac:dyDescent="0.25">
      <c r="A1990" s="91" t="str">
        <f t="shared" si="60"/>
        <v/>
      </c>
      <c r="B1990" s="330" t="str">
        <f>IF(A1990="","",IFERROR(INDEX(Tanggal,MATCH('Buku Besar'!A1990,Akun,0)),""))</f>
        <v/>
      </c>
      <c r="C1990" s="2" t="str">
        <f>IF(A1990="","",IFERROR(INDEX(Keterangan,MATCH('Buku Besar'!A1990,Akun,0)),""))</f>
        <v/>
      </c>
      <c r="D1990" s="2" t="str">
        <f>IF(A1990="","",IFERROR(INDEX(Reff,MATCH('Buku Besar'!A1990,Akun,0)),""))</f>
        <v/>
      </c>
      <c r="E1990" s="331" t="str">
        <f>IF(A1990="","",IFERROR(INDEX(Penerimaan,MATCH('Buku Besar'!A1990,Akun,0)),""))</f>
        <v/>
      </c>
      <c r="F1990" s="331" t="str">
        <f>IF(A1990="","",IFERROR(INDEX(Pengeluaran,MATCH('Buku Besar'!A1990,Akun,0)),""))</f>
        <v/>
      </c>
      <c r="H1990" s="91" t="str">
        <f t="shared" si="61"/>
        <v/>
      </c>
      <c r="I1990" s="330" t="str">
        <f>IF(H1990="","",IFERROR(INDEX(Tanggal1,MATCH('Buku Besar'!H1990,Akun1,0)),""))</f>
        <v/>
      </c>
      <c r="J1990" s="2" t="str">
        <f>IF(H1990="","",IFERROR(INDEX(Keterangan1,MATCH('Buku Besar'!H1990,Akun1,0)),""))</f>
        <v/>
      </c>
      <c r="K1990" s="2" t="str">
        <f>IF(H1990="","",IFERROR(INDEX(Reff1,MATCH('Buku Besar'!H1990,Akun1,0)),""))</f>
        <v/>
      </c>
      <c r="L1990" s="331" t="str">
        <f>IF(H1990="","",IFERROR(INDEX(Penerimaan1,MATCH('Buku Besar'!H1990,Akun1,0)),""))</f>
        <v/>
      </c>
      <c r="M1990" s="331" t="str">
        <f>IF(H1990="","",IFERROR(INDEX(Pengeluaran1,MATCH('Buku Besar'!H1990,Akun1,0)),""))</f>
        <v/>
      </c>
    </row>
    <row r="1991" spans="1:13" x14ac:dyDescent="0.25">
      <c r="A1991" s="91" t="str">
        <f t="shared" si="60"/>
        <v/>
      </c>
      <c r="B1991" s="330" t="str">
        <f>IF(A1991="","",IFERROR(INDEX(Tanggal,MATCH('Buku Besar'!A1991,Akun,0)),""))</f>
        <v/>
      </c>
      <c r="C1991" s="2" t="str">
        <f>IF(A1991="","",IFERROR(INDEX(Keterangan,MATCH('Buku Besar'!A1991,Akun,0)),""))</f>
        <v/>
      </c>
      <c r="D1991" s="2" t="str">
        <f>IF(A1991="","",IFERROR(INDEX(Reff,MATCH('Buku Besar'!A1991,Akun,0)),""))</f>
        <v/>
      </c>
      <c r="E1991" s="331" t="str">
        <f>IF(A1991="","",IFERROR(INDEX(Penerimaan,MATCH('Buku Besar'!A1991,Akun,0)),""))</f>
        <v/>
      </c>
      <c r="F1991" s="331" t="str">
        <f>IF(A1991="","",IFERROR(INDEX(Pengeluaran,MATCH('Buku Besar'!A1991,Akun,0)),""))</f>
        <v/>
      </c>
      <c r="H1991" s="91" t="str">
        <f t="shared" si="61"/>
        <v/>
      </c>
      <c r="I1991" s="330" t="str">
        <f>IF(H1991="","",IFERROR(INDEX(Tanggal1,MATCH('Buku Besar'!H1991,Akun1,0)),""))</f>
        <v/>
      </c>
      <c r="J1991" s="2" t="str">
        <f>IF(H1991="","",IFERROR(INDEX(Keterangan1,MATCH('Buku Besar'!H1991,Akun1,0)),""))</f>
        <v/>
      </c>
      <c r="K1991" s="2" t="str">
        <f>IF(H1991="","",IFERROR(INDEX(Reff1,MATCH('Buku Besar'!H1991,Akun1,0)),""))</f>
        <v/>
      </c>
      <c r="L1991" s="331" t="str">
        <f>IF(H1991="","",IFERROR(INDEX(Penerimaan1,MATCH('Buku Besar'!H1991,Akun1,0)),""))</f>
        <v/>
      </c>
      <c r="M1991" s="331" t="str">
        <f>IF(H1991="","",IFERROR(INDEX(Pengeluaran1,MATCH('Buku Besar'!H1991,Akun1,0)),""))</f>
        <v/>
      </c>
    </row>
    <row r="1992" spans="1:13" x14ac:dyDescent="0.25">
      <c r="A1992" s="91" t="str">
        <f t="shared" ref="A1992:A2055" si="62">IFERROR(IF((MID(A1991,8,LEN(A1991)-7)+1)&lt;=COUNTIF(Kas_Harian,LEFT(A1991,6)),LEFT(A1991,6)&amp;"-"&amp;MID(A1991,8,LEN(A1991)-7)+1,""),"")</f>
        <v/>
      </c>
      <c r="B1992" s="330" t="str">
        <f>IF(A1992="","",IFERROR(INDEX(Tanggal,MATCH('Buku Besar'!A1992,Akun,0)),""))</f>
        <v/>
      </c>
      <c r="C1992" s="2" t="str">
        <f>IF(A1992="","",IFERROR(INDEX(Keterangan,MATCH('Buku Besar'!A1992,Akun,0)),""))</f>
        <v/>
      </c>
      <c r="D1992" s="2" t="str">
        <f>IF(A1992="","",IFERROR(INDEX(Reff,MATCH('Buku Besar'!A1992,Akun,0)),""))</f>
        <v/>
      </c>
      <c r="E1992" s="331" t="str">
        <f>IF(A1992="","",IFERROR(INDEX(Penerimaan,MATCH('Buku Besar'!A1992,Akun,0)),""))</f>
        <v/>
      </c>
      <c r="F1992" s="331" t="str">
        <f>IF(A1992="","",IFERROR(INDEX(Pengeluaran,MATCH('Buku Besar'!A1992,Akun,0)),""))</f>
        <v/>
      </c>
      <c r="H1992" s="91" t="str">
        <f t="shared" ref="H1992:H2055" si="63">IFERROR(IF((MID(H1991,8,LEN(H1991)-7)+1)&lt;=COUNTIF(Bank_Harian,LEFT(H1991,6)),LEFT(H1991,6)&amp;"-"&amp;MID(H1991,8,LEN(H1991)-7)+1,""),"")</f>
        <v/>
      </c>
      <c r="I1992" s="330" t="str">
        <f>IF(H1992="","",IFERROR(INDEX(Tanggal1,MATCH('Buku Besar'!H1992,Akun1,0)),""))</f>
        <v/>
      </c>
      <c r="J1992" s="2" t="str">
        <f>IF(H1992="","",IFERROR(INDEX(Keterangan1,MATCH('Buku Besar'!H1992,Akun1,0)),""))</f>
        <v/>
      </c>
      <c r="K1992" s="2" t="str">
        <f>IF(H1992="","",IFERROR(INDEX(Reff1,MATCH('Buku Besar'!H1992,Akun1,0)),""))</f>
        <v/>
      </c>
      <c r="L1992" s="331" t="str">
        <f>IF(H1992="","",IFERROR(INDEX(Penerimaan1,MATCH('Buku Besar'!H1992,Akun1,0)),""))</f>
        <v/>
      </c>
      <c r="M1992" s="331" t="str">
        <f>IF(H1992="","",IFERROR(INDEX(Pengeluaran1,MATCH('Buku Besar'!H1992,Akun1,0)),""))</f>
        <v/>
      </c>
    </row>
    <row r="1993" spans="1:13" x14ac:dyDescent="0.25">
      <c r="A1993" s="91" t="str">
        <f t="shared" si="62"/>
        <v/>
      </c>
      <c r="B1993" s="330" t="str">
        <f>IF(A1993="","",IFERROR(INDEX(Tanggal,MATCH('Buku Besar'!A1993,Akun,0)),""))</f>
        <v/>
      </c>
      <c r="C1993" s="2" t="str">
        <f>IF(A1993="","",IFERROR(INDEX(Keterangan,MATCH('Buku Besar'!A1993,Akun,0)),""))</f>
        <v/>
      </c>
      <c r="D1993" s="2" t="str">
        <f>IF(A1993="","",IFERROR(INDEX(Reff,MATCH('Buku Besar'!A1993,Akun,0)),""))</f>
        <v/>
      </c>
      <c r="E1993" s="331" t="str">
        <f>IF(A1993="","",IFERROR(INDEX(Penerimaan,MATCH('Buku Besar'!A1993,Akun,0)),""))</f>
        <v/>
      </c>
      <c r="F1993" s="331" t="str">
        <f>IF(A1993="","",IFERROR(INDEX(Pengeluaran,MATCH('Buku Besar'!A1993,Akun,0)),""))</f>
        <v/>
      </c>
      <c r="H1993" s="91" t="str">
        <f t="shared" si="63"/>
        <v/>
      </c>
      <c r="I1993" s="330" t="str">
        <f>IF(H1993="","",IFERROR(INDEX(Tanggal1,MATCH('Buku Besar'!H1993,Akun1,0)),""))</f>
        <v/>
      </c>
      <c r="J1993" s="2" t="str">
        <f>IF(H1993="","",IFERROR(INDEX(Keterangan1,MATCH('Buku Besar'!H1993,Akun1,0)),""))</f>
        <v/>
      </c>
      <c r="K1993" s="2" t="str">
        <f>IF(H1993="","",IFERROR(INDEX(Reff1,MATCH('Buku Besar'!H1993,Akun1,0)),""))</f>
        <v/>
      </c>
      <c r="L1993" s="331" t="str">
        <f>IF(H1993="","",IFERROR(INDEX(Penerimaan1,MATCH('Buku Besar'!H1993,Akun1,0)),""))</f>
        <v/>
      </c>
      <c r="M1993" s="331" t="str">
        <f>IF(H1993="","",IFERROR(INDEX(Pengeluaran1,MATCH('Buku Besar'!H1993,Akun1,0)),""))</f>
        <v/>
      </c>
    </row>
    <row r="1994" spans="1:13" x14ac:dyDescent="0.25">
      <c r="A1994" s="91" t="str">
        <f t="shared" si="62"/>
        <v/>
      </c>
      <c r="B1994" s="330" t="str">
        <f>IF(A1994="","",IFERROR(INDEX(Tanggal,MATCH('Buku Besar'!A1994,Akun,0)),""))</f>
        <v/>
      </c>
      <c r="C1994" s="2" t="str">
        <f>IF(A1994="","",IFERROR(INDEX(Keterangan,MATCH('Buku Besar'!A1994,Akun,0)),""))</f>
        <v/>
      </c>
      <c r="D1994" s="2" t="str">
        <f>IF(A1994="","",IFERROR(INDEX(Reff,MATCH('Buku Besar'!A1994,Akun,0)),""))</f>
        <v/>
      </c>
      <c r="E1994" s="331" t="str">
        <f>IF(A1994="","",IFERROR(INDEX(Penerimaan,MATCH('Buku Besar'!A1994,Akun,0)),""))</f>
        <v/>
      </c>
      <c r="F1994" s="331" t="str">
        <f>IF(A1994="","",IFERROR(INDEX(Pengeluaran,MATCH('Buku Besar'!A1994,Akun,0)),""))</f>
        <v/>
      </c>
      <c r="H1994" s="91" t="str">
        <f t="shared" si="63"/>
        <v/>
      </c>
      <c r="I1994" s="330" t="str">
        <f>IF(H1994="","",IFERROR(INDEX(Tanggal1,MATCH('Buku Besar'!H1994,Akun1,0)),""))</f>
        <v/>
      </c>
      <c r="J1994" s="2" t="str">
        <f>IF(H1994="","",IFERROR(INDEX(Keterangan1,MATCH('Buku Besar'!H1994,Akun1,0)),""))</f>
        <v/>
      </c>
      <c r="K1994" s="2" t="str">
        <f>IF(H1994="","",IFERROR(INDEX(Reff1,MATCH('Buku Besar'!H1994,Akun1,0)),""))</f>
        <v/>
      </c>
      <c r="L1994" s="331" t="str">
        <f>IF(H1994="","",IFERROR(INDEX(Penerimaan1,MATCH('Buku Besar'!H1994,Akun1,0)),""))</f>
        <v/>
      </c>
      <c r="M1994" s="331" t="str">
        <f>IF(H1994="","",IFERROR(INDEX(Pengeluaran1,MATCH('Buku Besar'!H1994,Akun1,0)),""))</f>
        <v/>
      </c>
    </row>
    <row r="1995" spans="1:13" x14ac:dyDescent="0.25">
      <c r="A1995" s="91" t="str">
        <f t="shared" si="62"/>
        <v/>
      </c>
      <c r="B1995" s="330" t="str">
        <f>IF(A1995="","",IFERROR(INDEX(Tanggal,MATCH('Buku Besar'!A1995,Akun,0)),""))</f>
        <v/>
      </c>
      <c r="C1995" s="2" t="str">
        <f>IF(A1995="","",IFERROR(INDEX(Keterangan,MATCH('Buku Besar'!A1995,Akun,0)),""))</f>
        <v/>
      </c>
      <c r="D1995" s="2" t="str">
        <f>IF(A1995="","",IFERROR(INDEX(Reff,MATCH('Buku Besar'!A1995,Akun,0)),""))</f>
        <v/>
      </c>
      <c r="E1995" s="331" t="str">
        <f>IF(A1995="","",IFERROR(INDEX(Penerimaan,MATCH('Buku Besar'!A1995,Akun,0)),""))</f>
        <v/>
      </c>
      <c r="F1995" s="331" t="str">
        <f>IF(A1995="","",IFERROR(INDEX(Pengeluaran,MATCH('Buku Besar'!A1995,Akun,0)),""))</f>
        <v/>
      </c>
      <c r="H1995" s="91" t="str">
        <f t="shared" si="63"/>
        <v/>
      </c>
      <c r="I1995" s="330" t="str">
        <f>IF(H1995="","",IFERROR(INDEX(Tanggal1,MATCH('Buku Besar'!H1995,Akun1,0)),""))</f>
        <v/>
      </c>
      <c r="J1995" s="2" t="str">
        <f>IF(H1995="","",IFERROR(INDEX(Keterangan1,MATCH('Buku Besar'!H1995,Akun1,0)),""))</f>
        <v/>
      </c>
      <c r="K1995" s="2" t="str">
        <f>IF(H1995="","",IFERROR(INDEX(Reff1,MATCH('Buku Besar'!H1995,Akun1,0)),""))</f>
        <v/>
      </c>
      <c r="L1995" s="331" t="str">
        <f>IF(H1995="","",IFERROR(INDEX(Penerimaan1,MATCH('Buku Besar'!H1995,Akun1,0)),""))</f>
        <v/>
      </c>
      <c r="M1995" s="331" t="str">
        <f>IF(H1995="","",IFERROR(INDEX(Pengeluaran1,MATCH('Buku Besar'!H1995,Akun1,0)),""))</f>
        <v/>
      </c>
    </row>
    <row r="1996" spans="1:13" x14ac:dyDescent="0.25">
      <c r="A1996" s="91" t="str">
        <f t="shared" si="62"/>
        <v/>
      </c>
      <c r="B1996" s="330" t="str">
        <f>IF(A1996="","",IFERROR(INDEX(Tanggal,MATCH('Buku Besar'!A1996,Akun,0)),""))</f>
        <v/>
      </c>
      <c r="C1996" s="2" t="str">
        <f>IF(A1996="","",IFERROR(INDEX(Keterangan,MATCH('Buku Besar'!A1996,Akun,0)),""))</f>
        <v/>
      </c>
      <c r="D1996" s="2" t="str">
        <f>IF(A1996="","",IFERROR(INDEX(Reff,MATCH('Buku Besar'!A1996,Akun,0)),""))</f>
        <v/>
      </c>
      <c r="E1996" s="331" t="str">
        <f>IF(A1996="","",IFERROR(INDEX(Penerimaan,MATCH('Buku Besar'!A1996,Akun,0)),""))</f>
        <v/>
      </c>
      <c r="F1996" s="331" t="str">
        <f>IF(A1996="","",IFERROR(INDEX(Pengeluaran,MATCH('Buku Besar'!A1996,Akun,0)),""))</f>
        <v/>
      </c>
      <c r="H1996" s="91" t="str">
        <f t="shared" si="63"/>
        <v/>
      </c>
      <c r="I1996" s="330" t="str">
        <f>IF(H1996="","",IFERROR(INDEX(Tanggal1,MATCH('Buku Besar'!H1996,Akun1,0)),""))</f>
        <v/>
      </c>
      <c r="J1996" s="2" t="str">
        <f>IF(H1996="","",IFERROR(INDEX(Keterangan1,MATCH('Buku Besar'!H1996,Akun1,0)),""))</f>
        <v/>
      </c>
      <c r="K1996" s="2" t="str">
        <f>IF(H1996="","",IFERROR(INDEX(Reff1,MATCH('Buku Besar'!H1996,Akun1,0)),""))</f>
        <v/>
      </c>
      <c r="L1996" s="331" t="str">
        <f>IF(H1996="","",IFERROR(INDEX(Penerimaan1,MATCH('Buku Besar'!H1996,Akun1,0)),""))</f>
        <v/>
      </c>
      <c r="M1996" s="331" t="str">
        <f>IF(H1996="","",IFERROR(INDEX(Pengeluaran1,MATCH('Buku Besar'!H1996,Akun1,0)),""))</f>
        <v/>
      </c>
    </row>
    <row r="1997" spans="1:13" x14ac:dyDescent="0.25">
      <c r="A1997" s="91" t="str">
        <f t="shared" si="62"/>
        <v/>
      </c>
      <c r="B1997" s="330" t="str">
        <f>IF(A1997="","",IFERROR(INDEX(Tanggal,MATCH('Buku Besar'!A1997,Akun,0)),""))</f>
        <v/>
      </c>
      <c r="C1997" s="2" t="str">
        <f>IF(A1997="","",IFERROR(INDEX(Keterangan,MATCH('Buku Besar'!A1997,Akun,0)),""))</f>
        <v/>
      </c>
      <c r="D1997" s="2" t="str">
        <f>IF(A1997="","",IFERROR(INDEX(Reff,MATCH('Buku Besar'!A1997,Akun,0)),""))</f>
        <v/>
      </c>
      <c r="E1997" s="331" t="str">
        <f>IF(A1997="","",IFERROR(INDEX(Penerimaan,MATCH('Buku Besar'!A1997,Akun,0)),""))</f>
        <v/>
      </c>
      <c r="F1997" s="331" t="str">
        <f>IF(A1997="","",IFERROR(INDEX(Pengeluaran,MATCH('Buku Besar'!A1997,Akun,0)),""))</f>
        <v/>
      </c>
      <c r="H1997" s="91" t="str">
        <f t="shared" si="63"/>
        <v/>
      </c>
      <c r="I1997" s="330" t="str">
        <f>IF(H1997="","",IFERROR(INDEX(Tanggal1,MATCH('Buku Besar'!H1997,Akun1,0)),""))</f>
        <v/>
      </c>
      <c r="J1997" s="2" t="str">
        <f>IF(H1997="","",IFERROR(INDEX(Keterangan1,MATCH('Buku Besar'!H1997,Akun1,0)),""))</f>
        <v/>
      </c>
      <c r="K1997" s="2" t="str">
        <f>IF(H1997="","",IFERROR(INDEX(Reff1,MATCH('Buku Besar'!H1997,Akun1,0)),""))</f>
        <v/>
      </c>
      <c r="L1997" s="331" t="str">
        <f>IF(H1997="","",IFERROR(INDEX(Penerimaan1,MATCH('Buku Besar'!H1997,Akun1,0)),""))</f>
        <v/>
      </c>
      <c r="M1997" s="331" t="str">
        <f>IF(H1997="","",IFERROR(INDEX(Pengeluaran1,MATCH('Buku Besar'!H1997,Akun1,0)),""))</f>
        <v/>
      </c>
    </row>
    <row r="1998" spans="1:13" x14ac:dyDescent="0.25">
      <c r="A1998" s="91" t="str">
        <f t="shared" si="62"/>
        <v/>
      </c>
      <c r="B1998" s="330" t="str">
        <f>IF(A1998="","",IFERROR(INDEX(Tanggal,MATCH('Buku Besar'!A1998,Akun,0)),""))</f>
        <v/>
      </c>
      <c r="C1998" s="2" t="str">
        <f>IF(A1998="","",IFERROR(INDEX(Keterangan,MATCH('Buku Besar'!A1998,Akun,0)),""))</f>
        <v/>
      </c>
      <c r="D1998" s="2" t="str">
        <f>IF(A1998="","",IFERROR(INDEX(Reff,MATCH('Buku Besar'!A1998,Akun,0)),""))</f>
        <v/>
      </c>
      <c r="E1998" s="331" t="str">
        <f>IF(A1998="","",IFERROR(INDEX(Penerimaan,MATCH('Buku Besar'!A1998,Akun,0)),""))</f>
        <v/>
      </c>
      <c r="F1998" s="331" t="str">
        <f>IF(A1998="","",IFERROR(INDEX(Pengeluaran,MATCH('Buku Besar'!A1998,Akun,0)),""))</f>
        <v/>
      </c>
      <c r="H1998" s="91" t="str">
        <f t="shared" si="63"/>
        <v/>
      </c>
      <c r="I1998" s="330" t="str">
        <f>IF(H1998="","",IFERROR(INDEX(Tanggal1,MATCH('Buku Besar'!H1998,Akun1,0)),""))</f>
        <v/>
      </c>
      <c r="J1998" s="2" t="str">
        <f>IF(H1998="","",IFERROR(INDEX(Keterangan1,MATCH('Buku Besar'!H1998,Akun1,0)),""))</f>
        <v/>
      </c>
      <c r="K1998" s="2" t="str">
        <f>IF(H1998="","",IFERROR(INDEX(Reff1,MATCH('Buku Besar'!H1998,Akun1,0)),""))</f>
        <v/>
      </c>
      <c r="L1998" s="331" t="str">
        <f>IF(H1998="","",IFERROR(INDEX(Penerimaan1,MATCH('Buku Besar'!H1998,Akun1,0)),""))</f>
        <v/>
      </c>
      <c r="M1998" s="331" t="str">
        <f>IF(H1998="","",IFERROR(INDEX(Pengeluaran1,MATCH('Buku Besar'!H1998,Akun1,0)),""))</f>
        <v/>
      </c>
    </row>
    <row r="1999" spans="1:13" x14ac:dyDescent="0.25">
      <c r="A1999" s="91" t="str">
        <f t="shared" si="62"/>
        <v/>
      </c>
      <c r="B1999" s="330" t="str">
        <f>IF(A1999="","",IFERROR(INDEX(Tanggal,MATCH('Buku Besar'!A1999,Akun,0)),""))</f>
        <v/>
      </c>
      <c r="C1999" s="2" t="str">
        <f>IF(A1999="","",IFERROR(INDEX(Keterangan,MATCH('Buku Besar'!A1999,Akun,0)),""))</f>
        <v/>
      </c>
      <c r="D1999" s="2" t="str">
        <f>IF(A1999="","",IFERROR(INDEX(Reff,MATCH('Buku Besar'!A1999,Akun,0)),""))</f>
        <v/>
      </c>
      <c r="E1999" s="331" t="str">
        <f>IF(A1999="","",IFERROR(INDEX(Penerimaan,MATCH('Buku Besar'!A1999,Akun,0)),""))</f>
        <v/>
      </c>
      <c r="F1999" s="331" t="str">
        <f>IF(A1999="","",IFERROR(INDEX(Pengeluaran,MATCH('Buku Besar'!A1999,Akun,0)),""))</f>
        <v/>
      </c>
      <c r="H1999" s="91" t="str">
        <f t="shared" si="63"/>
        <v/>
      </c>
      <c r="I1999" s="330" t="str">
        <f>IF(H1999="","",IFERROR(INDEX(Tanggal1,MATCH('Buku Besar'!H1999,Akun1,0)),""))</f>
        <v/>
      </c>
      <c r="J1999" s="2" t="str">
        <f>IF(H1999="","",IFERROR(INDEX(Keterangan1,MATCH('Buku Besar'!H1999,Akun1,0)),""))</f>
        <v/>
      </c>
      <c r="K1999" s="2" t="str">
        <f>IF(H1999="","",IFERROR(INDEX(Reff1,MATCH('Buku Besar'!H1999,Akun1,0)),""))</f>
        <v/>
      </c>
      <c r="L1999" s="331" t="str">
        <f>IF(H1999="","",IFERROR(INDEX(Penerimaan1,MATCH('Buku Besar'!H1999,Akun1,0)),""))</f>
        <v/>
      </c>
      <c r="M1999" s="331" t="str">
        <f>IF(H1999="","",IFERROR(INDEX(Pengeluaran1,MATCH('Buku Besar'!H1999,Akun1,0)),""))</f>
        <v/>
      </c>
    </row>
    <row r="2000" spans="1:13" x14ac:dyDescent="0.25">
      <c r="A2000" s="91" t="str">
        <f t="shared" si="62"/>
        <v/>
      </c>
      <c r="B2000" s="330" t="str">
        <f>IF(A2000="","",IFERROR(INDEX(Tanggal,MATCH('Buku Besar'!A2000,Akun,0)),""))</f>
        <v/>
      </c>
      <c r="C2000" s="2" t="str">
        <f>IF(A2000="","",IFERROR(INDEX(Keterangan,MATCH('Buku Besar'!A2000,Akun,0)),""))</f>
        <v/>
      </c>
      <c r="D2000" s="2" t="str">
        <f>IF(A2000="","",IFERROR(INDEX(Reff,MATCH('Buku Besar'!A2000,Akun,0)),""))</f>
        <v/>
      </c>
      <c r="E2000" s="331" t="str">
        <f>IF(A2000="","",IFERROR(INDEX(Penerimaan,MATCH('Buku Besar'!A2000,Akun,0)),""))</f>
        <v/>
      </c>
      <c r="F2000" s="331" t="str">
        <f>IF(A2000="","",IFERROR(INDEX(Pengeluaran,MATCH('Buku Besar'!A2000,Akun,0)),""))</f>
        <v/>
      </c>
      <c r="H2000" s="91" t="str">
        <f t="shared" si="63"/>
        <v/>
      </c>
      <c r="I2000" s="330" t="str">
        <f>IF(H2000="","",IFERROR(INDEX(Tanggal1,MATCH('Buku Besar'!H2000,Akun1,0)),""))</f>
        <v/>
      </c>
      <c r="J2000" s="2" t="str">
        <f>IF(H2000="","",IFERROR(INDEX(Keterangan1,MATCH('Buku Besar'!H2000,Akun1,0)),""))</f>
        <v/>
      </c>
      <c r="K2000" s="2" t="str">
        <f>IF(H2000="","",IFERROR(INDEX(Reff1,MATCH('Buku Besar'!H2000,Akun1,0)),""))</f>
        <v/>
      </c>
      <c r="L2000" s="331" t="str">
        <f>IF(H2000="","",IFERROR(INDEX(Penerimaan1,MATCH('Buku Besar'!H2000,Akun1,0)),""))</f>
        <v/>
      </c>
      <c r="M2000" s="331" t="str">
        <f>IF(H2000="","",IFERROR(INDEX(Pengeluaran1,MATCH('Buku Besar'!H2000,Akun1,0)),""))</f>
        <v/>
      </c>
    </row>
    <row r="2001" spans="1:13" x14ac:dyDescent="0.25">
      <c r="A2001" s="91" t="str">
        <f t="shared" si="62"/>
        <v/>
      </c>
      <c r="B2001" s="330" t="str">
        <f>IF(A2001="","",IFERROR(INDEX(Tanggal,MATCH('Buku Besar'!A2001,Akun,0)),""))</f>
        <v/>
      </c>
      <c r="C2001" s="2" t="str">
        <f>IF(A2001="","",IFERROR(INDEX(Keterangan,MATCH('Buku Besar'!A2001,Akun,0)),""))</f>
        <v/>
      </c>
      <c r="D2001" s="2" t="str">
        <f>IF(A2001="","",IFERROR(INDEX(Reff,MATCH('Buku Besar'!A2001,Akun,0)),""))</f>
        <v/>
      </c>
      <c r="E2001" s="331" t="str">
        <f>IF(A2001="","",IFERROR(INDEX(Penerimaan,MATCH('Buku Besar'!A2001,Akun,0)),""))</f>
        <v/>
      </c>
      <c r="F2001" s="331" t="str">
        <f>IF(A2001="","",IFERROR(INDEX(Pengeluaran,MATCH('Buku Besar'!A2001,Akun,0)),""))</f>
        <v/>
      </c>
      <c r="H2001" s="91" t="str">
        <f t="shared" si="63"/>
        <v/>
      </c>
      <c r="I2001" s="330" t="str">
        <f>IF(H2001="","",IFERROR(INDEX(Tanggal1,MATCH('Buku Besar'!H2001,Akun1,0)),""))</f>
        <v/>
      </c>
      <c r="J2001" s="2" t="str">
        <f>IF(H2001="","",IFERROR(INDEX(Keterangan1,MATCH('Buku Besar'!H2001,Akun1,0)),""))</f>
        <v/>
      </c>
      <c r="K2001" s="2" t="str">
        <f>IF(H2001="","",IFERROR(INDEX(Reff1,MATCH('Buku Besar'!H2001,Akun1,0)),""))</f>
        <v/>
      </c>
      <c r="L2001" s="331" t="str">
        <f>IF(H2001="","",IFERROR(INDEX(Penerimaan1,MATCH('Buku Besar'!H2001,Akun1,0)),""))</f>
        <v/>
      </c>
      <c r="M2001" s="331" t="str">
        <f>IF(H2001="","",IFERROR(INDEX(Pengeluaran1,MATCH('Buku Besar'!H2001,Akun1,0)),""))</f>
        <v/>
      </c>
    </row>
    <row r="2002" spans="1:13" x14ac:dyDescent="0.25">
      <c r="A2002" s="91" t="str">
        <f t="shared" si="62"/>
        <v/>
      </c>
      <c r="B2002" s="330" t="str">
        <f>IF(A2002="","",IFERROR(INDEX(Tanggal,MATCH('Buku Besar'!A2002,Akun,0)),""))</f>
        <v/>
      </c>
      <c r="C2002" s="2" t="str">
        <f>IF(A2002="","",IFERROR(INDEX(Keterangan,MATCH('Buku Besar'!A2002,Akun,0)),""))</f>
        <v/>
      </c>
      <c r="D2002" s="2" t="str">
        <f>IF(A2002="","",IFERROR(INDEX(Reff,MATCH('Buku Besar'!A2002,Akun,0)),""))</f>
        <v/>
      </c>
      <c r="E2002" s="331" t="str">
        <f>IF(A2002="","",IFERROR(INDEX(Penerimaan,MATCH('Buku Besar'!A2002,Akun,0)),""))</f>
        <v/>
      </c>
      <c r="F2002" s="331" t="str">
        <f>IF(A2002="","",IFERROR(INDEX(Pengeluaran,MATCH('Buku Besar'!A2002,Akun,0)),""))</f>
        <v/>
      </c>
      <c r="H2002" s="91" t="str">
        <f t="shared" si="63"/>
        <v/>
      </c>
      <c r="I2002" s="330" t="str">
        <f>IF(H2002="","",IFERROR(INDEX(Tanggal1,MATCH('Buku Besar'!H2002,Akun1,0)),""))</f>
        <v/>
      </c>
      <c r="J2002" s="2" t="str">
        <f>IF(H2002="","",IFERROR(INDEX(Keterangan1,MATCH('Buku Besar'!H2002,Akun1,0)),""))</f>
        <v/>
      </c>
      <c r="K2002" s="2" t="str">
        <f>IF(H2002="","",IFERROR(INDEX(Reff1,MATCH('Buku Besar'!H2002,Akun1,0)),""))</f>
        <v/>
      </c>
      <c r="L2002" s="331" t="str">
        <f>IF(H2002="","",IFERROR(INDEX(Penerimaan1,MATCH('Buku Besar'!H2002,Akun1,0)),""))</f>
        <v/>
      </c>
      <c r="M2002" s="331" t="str">
        <f>IF(H2002="","",IFERROR(INDEX(Pengeluaran1,MATCH('Buku Besar'!H2002,Akun1,0)),""))</f>
        <v/>
      </c>
    </row>
    <row r="2003" spans="1:13" x14ac:dyDescent="0.25">
      <c r="A2003" s="91" t="str">
        <f t="shared" si="62"/>
        <v/>
      </c>
      <c r="B2003" s="330" t="str">
        <f>IF(A2003="","",IFERROR(INDEX(Tanggal,MATCH('Buku Besar'!A2003,Akun,0)),""))</f>
        <v/>
      </c>
      <c r="C2003" s="2" t="str">
        <f>IF(A2003="","",IFERROR(INDEX(Keterangan,MATCH('Buku Besar'!A2003,Akun,0)),""))</f>
        <v/>
      </c>
      <c r="D2003" s="2" t="str">
        <f>IF(A2003="","",IFERROR(INDEX(Reff,MATCH('Buku Besar'!A2003,Akun,0)),""))</f>
        <v/>
      </c>
      <c r="E2003" s="331" t="str">
        <f>IF(A2003="","",IFERROR(INDEX(Penerimaan,MATCH('Buku Besar'!A2003,Akun,0)),""))</f>
        <v/>
      </c>
      <c r="F2003" s="331" t="str">
        <f>IF(A2003="","",IFERROR(INDEX(Pengeluaran,MATCH('Buku Besar'!A2003,Akun,0)),""))</f>
        <v/>
      </c>
      <c r="H2003" s="91" t="str">
        <f t="shared" si="63"/>
        <v/>
      </c>
      <c r="I2003" s="330" t="str">
        <f>IF(H2003="","",IFERROR(INDEX(Tanggal1,MATCH('Buku Besar'!H2003,Akun1,0)),""))</f>
        <v/>
      </c>
      <c r="J2003" s="2" t="str">
        <f>IF(H2003="","",IFERROR(INDEX(Keterangan1,MATCH('Buku Besar'!H2003,Akun1,0)),""))</f>
        <v/>
      </c>
      <c r="K2003" s="2" t="str">
        <f>IF(H2003="","",IFERROR(INDEX(Reff1,MATCH('Buku Besar'!H2003,Akun1,0)),""))</f>
        <v/>
      </c>
      <c r="L2003" s="331" t="str">
        <f>IF(H2003="","",IFERROR(INDEX(Penerimaan1,MATCH('Buku Besar'!H2003,Akun1,0)),""))</f>
        <v/>
      </c>
      <c r="M2003" s="331" t="str">
        <f>IF(H2003="","",IFERROR(INDEX(Pengeluaran1,MATCH('Buku Besar'!H2003,Akun1,0)),""))</f>
        <v/>
      </c>
    </row>
    <row r="2004" spans="1:13" x14ac:dyDescent="0.25">
      <c r="A2004" s="91" t="str">
        <f t="shared" si="62"/>
        <v/>
      </c>
      <c r="B2004" s="330" t="str">
        <f>IF(A2004="","",IFERROR(INDEX(Tanggal,MATCH('Buku Besar'!A2004,Akun,0)),""))</f>
        <v/>
      </c>
      <c r="C2004" s="2" t="str">
        <f>IF(A2004="","",IFERROR(INDEX(Keterangan,MATCH('Buku Besar'!A2004,Akun,0)),""))</f>
        <v/>
      </c>
      <c r="D2004" s="2" t="str">
        <f>IF(A2004="","",IFERROR(INDEX(Reff,MATCH('Buku Besar'!A2004,Akun,0)),""))</f>
        <v/>
      </c>
      <c r="E2004" s="331" t="str">
        <f>IF(A2004="","",IFERROR(INDEX(Penerimaan,MATCH('Buku Besar'!A2004,Akun,0)),""))</f>
        <v/>
      </c>
      <c r="F2004" s="331" t="str">
        <f>IF(A2004="","",IFERROR(INDEX(Pengeluaran,MATCH('Buku Besar'!A2004,Akun,0)),""))</f>
        <v/>
      </c>
      <c r="H2004" s="91" t="str">
        <f t="shared" si="63"/>
        <v/>
      </c>
      <c r="I2004" s="330" t="str">
        <f>IF(H2004="","",IFERROR(INDEX(Tanggal1,MATCH('Buku Besar'!H2004,Akun1,0)),""))</f>
        <v/>
      </c>
      <c r="J2004" s="2" t="str">
        <f>IF(H2004="","",IFERROR(INDEX(Keterangan1,MATCH('Buku Besar'!H2004,Akun1,0)),""))</f>
        <v/>
      </c>
      <c r="K2004" s="2" t="str">
        <f>IF(H2004="","",IFERROR(INDEX(Reff1,MATCH('Buku Besar'!H2004,Akun1,0)),""))</f>
        <v/>
      </c>
      <c r="L2004" s="331" t="str">
        <f>IF(H2004="","",IFERROR(INDEX(Penerimaan1,MATCH('Buku Besar'!H2004,Akun1,0)),""))</f>
        <v/>
      </c>
      <c r="M2004" s="331" t="str">
        <f>IF(H2004="","",IFERROR(INDEX(Pengeluaran1,MATCH('Buku Besar'!H2004,Akun1,0)),""))</f>
        <v/>
      </c>
    </row>
    <row r="2005" spans="1:13" x14ac:dyDescent="0.25">
      <c r="A2005" s="91" t="str">
        <f t="shared" si="62"/>
        <v/>
      </c>
      <c r="B2005" s="330" t="str">
        <f>IF(A2005="","",IFERROR(INDEX(Tanggal,MATCH('Buku Besar'!A2005,Akun,0)),""))</f>
        <v/>
      </c>
      <c r="C2005" s="2" t="str">
        <f>IF(A2005="","",IFERROR(INDEX(Keterangan,MATCH('Buku Besar'!A2005,Akun,0)),""))</f>
        <v/>
      </c>
      <c r="D2005" s="2" t="str">
        <f>IF(A2005="","",IFERROR(INDEX(Reff,MATCH('Buku Besar'!A2005,Akun,0)),""))</f>
        <v/>
      </c>
      <c r="E2005" s="331" t="str">
        <f>IF(A2005="","",IFERROR(INDEX(Penerimaan,MATCH('Buku Besar'!A2005,Akun,0)),""))</f>
        <v/>
      </c>
      <c r="F2005" s="331" t="str">
        <f>IF(A2005="","",IFERROR(INDEX(Pengeluaran,MATCH('Buku Besar'!A2005,Akun,0)),""))</f>
        <v/>
      </c>
      <c r="H2005" s="91" t="str">
        <f t="shared" si="63"/>
        <v/>
      </c>
      <c r="I2005" s="330" t="str">
        <f>IF(H2005="","",IFERROR(INDEX(Tanggal1,MATCH('Buku Besar'!H2005,Akun1,0)),""))</f>
        <v/>
      </c>
      <c r="J2005" s="2" t="str">
        <f>IF(H2005="","",IFERROR(INDEX(Keterangan1,MATCH('Buku Besar'!H2005,Akun1,0)),""))</f>
        <v/>
      </c>
      <c r="K2005" s="2" t="str">
        <f>IF(H2005="","",IFERROR(INDEX(Reff1,MATCH('Buku Besar'!H2005,Akun1,0)),""))</f>
        <v/>
      </c>
      <c r="L2005" s="331" t="str">
        <f>IF(H2005="","",IFERROR(INDEX(Penerimaan1,MATCH('Buku Besar'!H2005,Akun1,0)),""))</f>
        <v/>
      </c>
      <c r="M2005" s="331" t="str">
        <f>IF(H2005="","",IFERROR(INDEX(Pengeluaran1,MATCH('Buku Besar'!H2005,Akun1,0)),""))</f>
        <v/>
      </c>
    </row>
    <row r="2006" spans="1:13" x14ac:dyDescent="0.25">
      <c r="A2006" s="91" t="str">
        <f t="shared" si="62"/>
        <v/>
      </c>
      <c r="B2006" s="330" t="str">
        <f>IF(A2006="","",IFERROR(INDEX(Tanggal,MATCH('Buku Besar'!A2006,Akun,0)),""))</f>
        <v/>
      </c>
      <c r="C2006" s="2" t="str">
        <f>IF(A2006="","",IFERROR(INDEX(Keterangan,MATCH('Buku Besar'!A2006,Akun,0)),""))</f>
        <v/>
      </c>
      <c r="D2006" s="2" t="str">
        <f>IF(A2006="","",IFERROR(INDEX(Reff,MATCH('Buku Besar'!A2006,Akun,0)),""))</f>
        <v/>
      </c>
      <c r="E2006" s="331" t="str">
        <f>IF(A2006="","",IFERROR(INDEX(Penerimaan,MATCH('Buku Besar'!A2006,Akun,0)),""))</f>
        <v/>
      </c>
      <c r="F2006" s="331" t="str">
        <f>IF(A2006="","",IFERROR(INDEX(Pengeluaran,MATCH('Buku Besar'!A2006,Akun,0)),""))</f>
        <v/>
      </c>
      <c r="H2006" s="91" t="str">
        <f t="shared" si="63"/>
        <v/>
      </c>
      <c r="I2006" s="330" t="str">
        <f>IF(H2006="","",IFERROR(INDEX(Tanggal1,MATCH('Buku Besar'!H2006,Akun1,0)),""))</f>
        <v/>
      </c>
      <c r="J2006" s="2" t="str">
        <f>IF(H2006="","",IFERROR(INDEX(Keterangan1,MATCH('Buku Besar'!H2006,Akun1,0)),""))</f>
        <v/>
      </c>
      <c r="K2006" s="2" t="str">
        <f>IF(H2006="","",IFERROR(INDEX(Reff1,MATCH('Buku Besar'!H2006,Akun1,0)),""))</f>
        <v/>
      </c>
      <c r="L2006" s="331" t="str">
        <f>IF(H2006="","",IFERROR(INDEX(Penerimaan1,MATCH('Buku Besar'!H2006,Akun1,0)),""))</f>
        <v/>
      </c>
      <c r="M2006" s="331" t="str">
        <f>IF(H2006="","",IFERROR(INDEX(Pengeluaran1,MATCH('Buku Besar'!H2006,Akun1,0)),""))</f>
        <v/>
      </c>
    </row>
    <row r="2007" spans="1:13" x14ac:dyDescent="0.25">
      <c r="A2007" s="91" t="str">
        <f t="shared" si="62"/>
        <v/>
      </c>
      <c r="B2007" s="330" t="str">
        <f>IF(A2007="","",IFERROR(INDEX(Tanggal,MATCH('Buku Besar'!A2007,Akun,0)),""))</f>
        <v/>
      </c>
      <c r="C2007" s="2" t="str">
        <f>IF(A2007="","",IFERROR(INDEX(Keterangan,MATCH('Buku Besar'!A2007,Akun,0)),""))</f>
        <v/>
      </c>
      <c r="D2007" s="2" t="str">
        <f>IF(A2007="","",IFERROR(INDEX(Reff,MATCH('Buku Besar'!A2007,Akun,0)),""))</f>
        <v/>
      </c>
      <c r="E2007" s="331" t="str">
        <f>IF(A2007="","",IFERROR(INDEX(Penerimaan,MATCH('Buku Besar'!A2007,Akun,0)),""))</f>
        <v/>
      </c>
      <c r="F2007" s="331" t="str">
        <f>IF(A2007="","",IFERROR(INDEX(Pengeluaran,MATCH('Buku Besar'!A2007,Akun,0)),""))</f>
        <v/>
      </c>
      <c r="H2007" s="91" t="str">
        <f t="shared" si="63"/>
        <v/>
      </c>
      <c r="I2007" s="330" t="str">
        <f>IF(H2007="","",IFERROR(INDEX(Tanggal1,MATCH('Buku Besar'!H2007,Akun1,0)),""))</f>
        <v/>
      </c>
      <c r="J2007" s="2" t="str">
        <f>IF(H2007="","",IFERROR(INDEX(Keterangan1,MATCH('Buku Besar'!H2007,Akun1,0)),""))</f>
        <v/>
      </c>
      <c r="K2007" s="2" t="str">
        <f>IF(H2007="","",IFERROR(INDEX(Reff1,MATCH('Buku Besar'!H2007,Akun1,0)),""))</f>
        <v/>
      </c>
      <c r="L2007" s="331" t="str">
        <f>IF(H2007="","",IFERROR(INDEX(Penerimaan1,MATCH('Buku Besar'!H2007,Akun1,0)),""))</f>
        <v/>
      </c>
      <c r="M2007" s="331" t="str">
        <f>IF(H2007="","",IFERROR(INDEX(Pengeluaran1,MATCH('Buku Besar'!H2007,Akun1,0)),""))</f>
        <v/>
      </c>
    </row>
    <row r="2008" spans="1:13" x14ac:dyDescent="0.25">
      <c r="A2008" s="91" t="str">
        <f t="shared" si="62"/>
        <v/>
      </c>
      <c r="B2008" s="330" t="str">
        <f>IF(A2008="","",IFERROR(INDEX(Tanggal,MATCH('Buku Besar'!A2008,Akun,0)),""))</f>
        <v/>
      </c>
      <c r="C2008" s="2" t="str">
        <f>IF(A2008="","",IFERROR(INDEX(Keterangan,MATCH('Buku Besar'!A2008,Akun,0)),""))</f>
        <v/>
      </c>
      <c r="D2008" s="2" t="str">
        <f>IF(A2008="","",IFERROR(INDEX(Reff,MATCH('Buku Besar'!A2008,Akun,0)),""))</f>
        <v/>
      </c>
      <c r="E2008" s="331" t="str">
        <f>IF(A2008="","",IFERROR(INDEX(Penerimaan,MATCH('Buku Besar'!A2008,Akun,0)),""))</f>
        <v/>
      </c>
      <c r="F2008" s="331" t="str">
        <f>IF(A2008="","",IFERROR(INDEX(Pengeluaran,MATCH('Buku Besar'!A2008,Akun,0)),""))</f>
        <v/>
      </c>
      <c r="H2008" s="91" t="str">
        <f t="shared" si="63"/>
        <v/>
      </c>
      <c r="I2008" s="330" t="str">
        <f>IF(H2008="","",IFERROR(INDEX(Tanggal1,MATCH('Buku Besar'!H2008,Akun1,0)),""))</f>
        <v/>
      </c>
      <c r="J2008" s="2" t="str">
        <f>IF(H2008="","",IFERROR(INDEX(Keterangan1,MATCH('Buku Besar'!H2008,Akun1,0)),""))</f>
        <v/>
      </c>
      <c r="K2008" s="2" t="str">
        <f>IF(H2008="","",IFERROR(INDEX(Reff1,MATCH('Buku Besar'!H2008,Akun1,0)),""))</f>
        <v/>
      </c>
      <c r="L2008" s="331" t="str">
        <f>IF(H2008="","",IFERROR(INDEX(Penerimaan1,MATCH('Buku Besar'!H2008,Akun1,0)),""))</f>
        <v/>
      </c>
      <c r="M2008" s="331" t="str">
        <f>IF(H2008="","",IFERROR(INDEX(Pengeluaran1,MATCH('Buku Besar'!H2008,Akun1,0)),""))</f>
        <v/>
      </c>
    </row>
    <row r="2009" spans="1:13" x14ac:dyDescent="0.25">
      <c r="A2009" s="91" t="str">
        <f t="shared" si="62"/>
        <v/>
      </c>
      <c r="B2009" s="330" t="str">
        <f>IF(A2009="","",IFERROR(INDEX(Tanggal,MATCH('Buku Besar'!A2009,Akun,0)),""))</f>
        <v/>
      </c>
      <c r="C2009" s="2" t="str">
        <f>IF(A2009="","",IFERROR(INDEX(Keterangan,MATCH('Buku Besar'!A2009,Akun,0)),""))</f>
        <v/>
      </c>
      <c r="D2009" s="2" t="str">
        <f>IF(A2009="","",IFERROR(INDEX(Reff,MATCH('Buku Besar'!A2009,Akun,0)),""))</f>
        <v/>
      </c>
      <c r="E2009" s="331" t="str">
        <f>IF(A2009="","",IFERROR(INDEX(Penerimaan,MATCH('Buku Besar'!A2009,Akun,0)),""))</f>
        <v/>
      </c>
      <c r="F2009" s="331" t="str">
        <f>IF(A2009="","",IFERROR(INDEX(Pengeluaran,MATCH('Buku Besar'!A2009,Akun,0)),""))</f>
        <v/>
      </c>
      <c r="H2009" s="91" t="str">
        <f t="shared" si="63"/>
        <v/>
      </c>
      <c r="I2009" s="330" t="str">
        <f>IF(H2009="","",IFERROR(INDEX(Tanggal1,MATCH('Buku Besar'!H2009,Akun1,0)),""))</f>
        <v/>
      </c>
      <c r="J2009" s="2" t="str">
        <f>IF(H2009="","",IFERROR(INDEX(Keterangan1,MATCH('Buku Besar'!H2009,Akun1,0)),""))</f>
        <v/>
      </c>
      <c r="K2009" s="2" t="str">
        <f>IF(H2009="","",IFERROR(INDEX(Reff1,MATCH('Buku Besar'!H2009,Akun1,0)),""))</f>
        <v/>
      </c>
      <c r="L2009" s="331" t="str">
        <f>IF(H2009="","",IFERROR(INDEX(Penerimaan1,MATCH('Buku Besar'!H2009,Akun1,0)),""))</f>
        <v/>
      </c>
      <c r="M2009" s="331" t="str">
        <f>IF(H2009="","",IFERROR(INDEX(Pengeluaran1,MATCH('Buku Besar'!H2009,Akun1,0)),""))</f>
        <v/>
      </c>
    </row>
    <row r="2010" spans="1:13" x14ac:dyDescent="0.25">
      <c r="A2010" s="91" t="str">
        <f t="shared" si="62"/>
        <v/>
      </c>
      <c r="B2010" s="330" t="str">
        <f>IF(A2010="","",IFERROR(INDEX(Tanggal,MATCH('Buku Besar'!A2010,Akun,0)),""))</f>
        <v/>
      </c>
      <c r="C2010" s="2" t="str">
        <f>IF(A2010="","",IFERROR(INDEX(Keterangan,MATCH('Buku Besar'!A2010,Akun,0)),""))</f>
        <v/>
      </c>
      <c r="D2010" s="2" t="str">
        <f>IF(A2010="","",IFERROR(INDEX(Reff,MATCH('Buku Besar'!A2010,Akun,0)),""))</f>
        <v/>
      </c>
      <c r="E2010" s="331" t="str">
        <f>IF(A2010="","",IFERROR(INDEX(Penerimaan,MATCH('Buku Besar'!A2010,Akun,0)),""))</f>
        <v/>
      </c>
      <c r="F2010" s="331" t="str">
        <f>IF(A2010="","",IFERROR(INDEX(Pengeluaran,MATCH('Buku Besar'!A2010,Akun,0)),""))</f>
        <v/>
      </c>
      <c r="H2010" s="91" t="str">
        <f t="shared" si="63"/>
        <v/>
      </c>
      <c r="I2010" s="330" t="str">
        <f>IF(H2010="","",IFERROR(INDEX(Tanggal1,MATCH('Buku Besar'!H2010,Akun1,0)),""))</f>
        <v/>
      </c>
      <c r="J2010" s="2" t="str">
        <f>IF(H2010="","",IFERROR(INDEX(Keterangan1,MATCH('Buku Besar'!H2010,Akun1,0)),""))</f>
        <v/>
      </c>
      <c r="K2010" s="2" t="str">
        <f>IF(H2010="","",IFERROR(INDEX(Reff1,MATCH('Buku Besar'!H2010,Akun1,0)),""))</f>
        <v/>
      </c>
      <c r="L2010" s="331" t="str">
        <f>IF(H2010="","",IFERROR(INDEX(Penerimaan1,MATCH('Buku Besar'!H2010,Akun1,0)),""))</f>
        <v/>
      </c>
      <c r="M2010" s="331" t="str">
        <f>IF(H2010="","",IFERROR(INDEX(Pengeluaran1,MATCH('Buku Besar'!H2010,Akun1,0)),""))</f>
        <v/>
      </c>
    </row>
    <row r="2011" spans="1:13" x14ac:dyDescent="0.25">
      <c r="A2011" s="91" t="str">
        <f t="shared" si="62"/>
        <v/>
      </c>
      <c r="B2011" s="330" t="str">
        <f>IF(A2011="","",IFERROR(INDEX(Tanggal,MATCH('Buku Besar'!A2011,Akun,0)),""))</f>
        <v/>
      </c>
      <c r="C2011" s="2" t="str">
        <f>IF(A2011="","",IFERROR(INDEX(Keterangan,MATCH('Buku Besar'!A2011,Akun,0)),""))</f>
        <v/>
      </c>
      <c r="D2011" s="2" t="str">
        <f>IF(A2011="","",IFERROR(INDEX(Reff,MATCH('Buku Besar'!A2011,Akun,0)),""))</f>
        <v/>
      </c>
      <c r="E2011" s="331" t="str">
        <f>IF(A2011="","",IFERROR(INDEX(Penerimaan,MATCH('Buku Besar'!A2011,Akun,0)),""))</f>
        <v/>
      </c>
      <c r="F2011" s="331" t="str">
        <f>IF(A2011="","",IFERROR(INDEX(Pengeluaran,MATCH('Buku Besar'!A2011,Akun,0)),""))</f>
        <v/>
      </c>
      <c r="H2011" s="91" t="str">
        <f t="shared" si="63"/>
        <v/>
      </c>
      <c r="I2011" s="330" t="str">
        <f>IF(H2011="","",IFERROR(INDEX(Tanggal1,MATCH('Buku Besar'!H2011,Akun1,0)),""))</f>
        <v/>
      </c>
      <c r="J2011" s="2" t="str">
        <f>IF(H2011="","",IFERROR(INDEX(Keterangan1,MATCH('Buku Besar'!H2011,Akun1,0)),""))</f>
        <v/>
      </c>
      <c r="K2011" s="2" t="str">
        <f>IF(H2011="","",IFERROR(INDEX(Reff1,MATCH('Buku Besar'!H2011,Akun1,0)),""))</f>
        <v/>
      </c>
      <c r="L2011" s="331" t="str">
        <f>IF(H2011="","",IFERROR(INDEX(Penerimaan1,MATCH('Buku Besar'!H2011,Akun1,0)),""))</f>
        <v/>
      </c>
      <c r="M2011" s="331" t="str">
        <f>IF(H2011="","",IFERROR(INDEX(Pengeluaran1,MATCH('Buku Besar'!H2011,Akun1,0)),""))</f>
        <v/>
      </c>
    </row>
    <row r="2012" spans="1:13" x14ac:dyDescent="0.25">
      <c r="A2012" s="91" t="str">
        <f t="shared" si="62"/>
        <v/>
      </c>
      <c r="B2012" s="330" t="str">
        <f>IF(A2012="","",IFERROR(INDEX(Tanggal,MATCH('Buku Besar'!A2012,Akun,0)),""))</f>
        <v/>
      </c>
      <c r="C2012" s="2" t="str">
        <f>IF(A2012="","",IFERROR(INDEX(Keterangan,MATCH('Buku Besar'!A2012,Akun,0)),""))</f>
        <v/>
      </c>
      <c r="D2012" s="2" t="str">
        <f>IF(A2012="","",IFERROR(INDEX(Reff,MATCH('Buku Besar'!A2012,Akun,0)),""))</f>
        <v/>
      </c>
      <c r="E2012" s="331" t="str">
        <f>IF(A2012="","",IFERROR(INDEX(Penerimaan,MATCH('Buku Besar'!A2012,Akun,0)),""))</f>
        <v/>
      </c>
      <c r="F2012" s="331" t="str">
        <f>IF(A2012="","",IFERROR(INDEX(Pengeluaran,MATCH('Buku Besar'!A2012,Akun,0)),""))</f>
        <v/>
      </c>
      <c r="H2012" s="91" t="str">
        <f t="shared" si="63"/>
        <v/>
      </c>
      <c r="I2012" s="330" t="str">
        <f>IF(H2012="","",IFERROR(INDEX(Tanggal1,MATCH('Buku Besar'!H2012,Akun1,0)),""))</f>
        <v/>
      </c>
      <c r="J2012" s="2" t="str">
        <f>IF(H2012="","",IFERROR(INDEX(Keterangan1,MATCH('Buku Besar'!H2012,Akun1,0)),""))</f>
        <v/>
      </c>
      <c r="K2012" s="2" t="str">
        <f>IF(H2012="","",IFERROR(INDEX(Reff1,MATCH('Buku Besar'!H2012,Akun1,0)),""))</f>
        <v/>
      </c>
      <c r="L2012" s="331" t="str">
        <f>IF(H2012="","",IFERROR(INDEX(Penerimaan1,MATCH('Buku Besar'!H2012,Akun1,0)),""))</f>
        <v/>
      </c>
      <c r="M2012" s="331" t="str">
        <f>IF(H2012="","",IFERROR(INDEX(Pengeluaran1,MATCH('Buku Besar'!H2012,Akun1,0)),""))</f>
        <v/>
      </c>
    </row>
    <row r="2013" spans="1:13" x14ac:dyDescent="0.25">
      <c r="A2013" s="91" t="str">
        <f t="shared" si="62"/>
        <v/>
      </c>
      <c r="B2013" s="330" t="str">
        <f>IF(A2013="","",IFERROR(INDEX(Tanggal,MATCH('Buku Besar'!A2013,Akun,0)),""))</f>
        <v/>
      </c>
      <c r="C2013" s="2" t="str">
        <f>IF(A2013="","",IFERROR(INDEX(Keterangan,MATCH('Buku Besar'!A2013,Akun,0)),""))</f>
        <v/>
      </c>
      <c r="D2013" s="2" t="str">
        <f>IF(A2013="","",IFERROR(INDEX(Reff,MATCH('Buku Besar'!A2013,Akun,0)),""))</f>
        <v/>
      </c>
      <c r="E2013" s="331" t="str">
        <f>IF(A2013="","",IFERROR(INDEX(Penerimaan,MATCH('Buku Besar'!A2013,Akun,0)),""))</f>
        <v/>
      </c>
      <c r="F2013" s="331" t="str">
        <f>IF(A2013="","",IFERROR(INDEX(Pengeluaran,MATCH('Buku Besar'!A2013,Akun,0)),""))</f>
        <v/>
      </c>
      <c r="H2013" s="91" t="str">
        <f t="shared" si="63"/>
        <v/>
      </c>
      <c r="I2013" s="330" t="str">
        <f>IF(H2013="","",IFERROR(INDEX(Tanggal1,MATCH('Buku Besar'!H2013,Akun1,0)),""))</f>
        <v/>
      </c>
      <c r="J2013" s="2" t="str">
        <f>IF(H2013="","",IFERROR(INDEX(Keterangan1,MATCH('Buku Besar'!H2013,Akun1,0)),""))</f>
        <v/>
      </c>
      <c r="K2013" s="2" t="str">
        <f>IF(H2013="","",IFERROR(INDEX(Reff1,MATCH('Buku Besar'!H2013,Akun1,0)),""))</f>
        <v/>
      </c>
      <c r="L2013" s="331" t="str">
        <f>IF(H2013="","",IFERROR(INDEX(Penerimaan1,MATCH('Buku Besar'!H2013,Akun1,0)),""))</f>
        <v/>
      </c>
      <c r="M2013" s="331" t="str">
        <f>IF(H2013="","",IFERROR(INDEX(Pengeluaran1,MATCH('Buku Besar'!H2013,Akun1,0)),""))</f>
        <v/>
      </c>
    </row>
    <row r="2014" spans="1:13" x14ac:dyDescent="0.25">
      <c r="A2014" s="91" t="str">
        <f t="shared" si="62"/>
        <v/>
      </c>
      <c r="B2014" s="330" t="str">
        <f>IF(A2014="","",IFERROR(INDEX(Tanggal,MATCH('Buku Besar'!A2014,Akun,0)),""))</f>
        <v/>
      </c>
      <c r="C2014" s="2" t="str">
        <f>IF(A2014="","",IFERROR(INDEX(Keterangan,MATCH('Buku Besar'!A2014,Akun,0)),""))</f>
        <v/>
      </c>
      <c r="D2014" s="2" t="str">
        <f>IF(A2014="","",IFERROR(INDEX(Reff,MATCH('Buku Besar'!A2014,Akun,0)),""))</f>
        <v/>
      </c>
      <c r="E2014" s="331" t="str">
        <f>IF(A2014="","",IFERROR(INDEX(Penerimaan,MATCH('Buku Besar'!A2014,Akun,0)),""))</f>
        <v/>
      </c>
      <c r="F2014" s="331" t="str">
        <f>IF(A2014="","",IFERROR(INDEX(Pengeluaran,MATCH('Buku Besar'!A2014,Akun,0)),""))</f>
        <v/>
      </c>
      <c r="H2014" s="91" t="str">
        <f t="shared" si="63"/>
        <v/>
      </c>
      <c r="I2014" s="330" t="str">
        <f>IF(H2014="","",IFERROR(INDEX(Tanggal1,MATCH('Buku Besar'!H2014,Akun1,0)),""))</f>
        <v/>
      </c>
      <c r="J2014" s="2" t="str">
        <f>IF(H2014="","",IFERROR(INDEX(Keterangan1,MATCH('Buku Besar'!H2014,Akun1,0)),""))</f>
        <v/>
      </c>
      <c r="K2014" s="2" t="str">
        <f>IF(H2014="","",IFERROR(INDEX(Reff1,MATCH('Buku Besar'!H2014,Akun1,0)),""))</f>
        <v/>
      </c>
      <c r="L2014" s="331" t="str">
        <f>IF(H2014="","",IFERROR(INDEX(Penerimaan1,MATCH('Buku Besar'!H2014,Akun1,0)),""))</f>
        <v/>
      </c>
      <c r="M2014" s="331" t="str">
        <f>IF(H2014="","",IFERROR(INDEX(Pengeluaran1,MATCH('Buku Besar'!H2014,Akun1,0)),""))</f>
        <v/>
      </c>
    </row>
    <row r="2015" spans="1:13" x14ac:dyDescent="0.25">
      <c r="A2015" s="91" t="str">
        <f t="shared" si="62"/>
        <v/>
      </c>
      <c r="B2015" s="330" t="str">
        <f>IF(A2015="","",IFERROR(INDEX(Tanggal,MATCH('Buku Besar'!A2015,Akun,0)),""))</f>
        <v/>
      </c>
      <c r="C2015" s="2" t="str">
        <f>IF(A2015="","",IFERROR(INDEX(Keterangan,MATCH('Buku Besar'!A2015,Akun,0)),""))</f>
        <v/>
      </c>
      <c r="D2015" s="2" t="str">
        <f>IF(A2015="","",IFERROR(INDEX(Reff,MATCH('Buku Besar'!A2015,Akun,0)),""))</f>
        <v/>
      </c>
      <c r="E2015" s="331" t="str">
        <f>IF(A2015="","",IFERROR(INDEX(Penerimaan,MATCH('Buku Besar'!A2015,Akun,0)),""))</f>
        <v/>
      </c>
      <c r="F2015" s="331" t="str">
        <f>IF(A2015="","",IFERROR(INDEX(Pengeluaran,MATCH('Buku Besar'!A2015,Akun,0)),""))</f>
        <v/>
      </c>
      <c r="H2015" s="91" t="str">
        <f t="shared" si="63"/>
        <v/>
      </c>
      <c r="I2015" s="330" t="str">
        <f>IF(H2015="","",IFERROR(INDEX(Tanggal1,MATCH('Buku Besar'!H2015,Akun1,0)),""))</f>
        <v/>
      </c>
      <c r="J2015" s="2" t="str">
        <f>IF(H2015="","",IFERROR(INDEX(Keterangan1,MATCH('Buku Besar'!H2015,Akun1,0)),""))</f>
        <v/>
      </c>
      <c r="K2015" s="2" t="str">
        <f>IF(H2015="","",IFERROR(INDEX(Reff1,MATCH('Buku Besar'!H2015,Akun1,0)),""))</f>
        <v/>
      </c>
      <c r="L2015" s="331" t="str">
        <f>IF(H2015="","",IFERROR(INDEX(Penerimaan1,MATCH('Buku Besar'!H2015,Akun1,0)),""))</f>
        <v/>
      </c>
      <c r="M2015" s="331" t="str">
        <f>IF(H2015="","",IFERROR(INDEX(Pengeluaran1,MATCH('Buku Besar'!H2015,Akun1,0)),""))</f>
        <v/>
      </c>
    </row>
    <row r="2016" spans="1:13" x14ac:dyDescent="0.25">
      <c r="A2016" s="91" t="str">
        <f t="shared" si="62"/>
        <v/>
      </c>
      <c r="B2016" s="330" t="str">
        <f>IF(A2016="","",IFERROR(INDEX(Tanggal,MATCH('Buku Besar'!A2016,Akun,0)),""))</f>
        <v/>
      </c>
      <c r="C2016" s="2" t="str">
        <f>IF(A2016="","",IFERROR(INDEX(Keterangan,MATCH('Buku Besar'!A2016,Akun,0)),""))</f>
        <v/>
      </c>
      <c r="D2016" s="2" t="str">
        <f>IF(A2016="","",IFERROR(INDEX(Reff,MATCH('Buku Besar'!A2016,Akun,0)),""))</f>
        <v/>
      </c>
      <c r="E2016" s="331" t="str">
        <f>IF(A2016="","",IFERROR(INDEX(Penerimaan,MATCH('Buku Besar'!A2016,Akun,0)),""))</f>
        <v/>
      </c>
      <c r="F2016" s="331" t="str">
        <f>IF(A2016="","",IFERROR(INDEX(Pengeluaran,MATCH('Buku Besar'!A2016,Akun,0)),""))</f>
        <v/>
      </c>
      <c r="H2016" s="91" t="str">
        <f t="shared" si="63"/>
        <v/>
      </c>
      <c r="I2016" s="330" t="str">
        <f>IF(H2016="","",IFERROR(INDEX(Tanggal1,MATCH('Buku Besar'!H2016,Akun1,0)),""))</f>
        <v/>
      </c>
      <c r="J2016" s="2" t="str">
        <f>IF(H2016="","",IFERROR(INDEX(Keterangan1,MATCH('Buku Besar'!H2016,Akun1,0)),""))</f>
        <v/>
      </c>
      <c r="K2016" s="2" t="str">
        <f>IF(H2016="","",IFERROR(INDEX(Reff1,MATCH('Buku Besar'!H2016,Akun1,0)),""))</f>
        <v/>
      </c>
      <c r="L2016" s="331" t="str">
        <f>IF(H2016="","",IFERROR(INDEX(Penerimaan1,MATCH('Buku Besar'!H2016,Akun1,0)),""))</f>
        <v/>
      </c>
      <c r="M2016" s="331" t="str">
        <f>IF(H2016="","",IFERROR(INDEX(Pengeluaran1,MATCH('Buku Besar'!H2016,Akun1,0)),""))</f>
        <v/>
      </c>
    </row>
    <row r="2017" spans="1:13" x14ac:dyDescent="0.25">
      <c r="A2017" s="91" t="str">
        <f t="shared" si="62"/>
        <v/>
      </c>
      <c r="B2017" s="330" t="str">
        <f>IF(A2017="","",IFERROR(INDEX(Tanggal,MATCH('Buku Besar'!A2017,Akun,0)),""))</f>
        <v/>
      </c>
      <c r="C2017" s="2" t="str">
        <f>IF(A2017="","",IFERROR(INDEX(Keterangan,MATCH('Buku Besar'!A2017,Akun,0)),""))</f>
        <v/>
      </c>
      <c r="D2017" s="2" t="str">
        <f>IF(A2017="","",IFERROR(INDEX(Reff,MATCH('Buku Besar'!A2017,Akun,0)),""))</f>
        <v/>
      </c>
      <c r="E2017" s="331" t="str">
        <f>IF(A2017="","",IFERROR(INDEX(Penerimaan,MATCH('Buku Besar'!A2017,Akun,0)),""))</f>
        <v/>
      </c>
      <c r="F2017" s="331" t="str">
        <f>IF(A2017="","",IFERROR(INDEX(Pengeluaran,MATCH('Buku Besar'!A2017,Akun,0)),""))</f>
        <v/>
      </c>
      <c r="H2017" s="91" t="str">
        <f t="shared" si="63"/>
        <v/>
      </c>
      <c r="I2017" s="330" t="str">
        <f>IF(H2017="","",IFERROR(INDEX(Tanggal1,MATCH('Buku Besar'!H2017,Akun1,0)),""))</f>
        <v/>
      </c>
      <c r="J2017" s="2" t="str">
        <f>IF(H2017="","",IFERROR(INDEX(Keterangan1,MATCH('Buku Besar'!H2017,Akun1,0)),""))</f>
        <v/>
      </c>
      <c r="K2017" s="2" t="str">
        <f>IF(H2017="","",IFERROR(INDEX(Reff1,MATCH('Buku Besar'!H2017,Akun1,0)),""))</f>
        <v/>
      </c>
      <c r="L2017" s="331" t="str">
        <f>IF(H2017="","",IFERROR(INDEX(Penerimaan1,MATCH('Buku Besar'!H2017,Akun1,0)),""))</f>
        <v/>
      </c>
      <c r="M2017" s="331" t="str">
        <f>IF(H2017="","",IFERROR(INDEX(Pengeluaran1,MATCH('Buku Besar'!H2017,Akun1,0)),""))</f>
        <v/>
      </c>
    </row>
    <row r="2018" spans="1:13" x14ac:dyDescent="0.25">
      <c r="A2018" s="91" t="str">
        <f t="shared" si="62"/>
        <v/>
      </c>
      <c r="B2018" s="330" t="str">
        <f>IF(A2018="","",IFERROR(INDEX(Tanggal,MATCH('Buku Besar'!A2018,Akun,0)),""))</f>
        <v/>
      </c>
      <c r="C2018" s="2" t="str">
        <f>IF(A2018="","",IFERROR(INDEX(Keterangan,MATCH('Buku Besar'!A2018,Akun,0)),""))</f>
        <v/>
      </c>
      <c r="D2018" s="2" t="str">
        <f>IF(A2018="","",IFERROR(INDEX(Reff,MATCH('Buku Besar'!A2018,Akun,0)),""))</f>
        <v/>
      </c>
      <c r="E2018" s="331" t="str">
        <f>IF(A2018="","",IFERROR(INDEX(Penerimaan,MATCH('Buku Besar'!A2018,Akun,0)),""))</f>
        <v/>
      </c>
      <c r="F2018" s="331" t="str">
        <f>IF(A2018="","",IFERROR(INDEX(Pengeluaran,MATCH('Buku Besar'!A2018,Akun,0)),""))</f>
        <v/>
      </c>
      <c r="H2018" s="91" t="str">
        <f t="shared" si="63"/>
        <v/>
      </c>
      <c r="I2018" s="330" t="str">
        <f>IF(H2018="","",IFERROR(INDEX(Tanggal1,MATCH('Buku Besar'!H2018,Akun1,0)),""))</f>
        <v/>
      </c>
      <c r="J2018" s="2" t="str">
        <f>IF(H2018="","",IFERROR(INDEX(Keterangan1,MATCH('Buku Besar'!H2018,Akun1,0)),""))</f>
        <v/>
      </c>
      <c r="K2018" s="2" t="str">
        <f>IF(H2018="","",IFERROR(INDEX(Reff1,MATCH('Buku Besar'!H2018,Akun1,0)),""))</f>
        <v/>
      </c>
      <c r="L2018" s="331" t="str">
        <f>IF(H2018="","",IFERROR(INDEX(Penerimaan1,MATCH('Buku Besar'!H2018,Akun1,0)),""))</f>
        <v/>
      </c>
      <c r="M2018" s="331" t="str">
        <f>IF(H2018="","",IFERROR(INDEX(Pengeluaran1,MATCH('Buku Besar'!H2018,Akun1,0)),""))</f>
        <v/>
      </c>
    </row>
    <row r="2019" spans="1:13" x14ac:dyDescent="0.25">
      <c r="A2019" s="91" t="str">
        <f t="shared" si="62"/>
        <v/>
      </c>
      <c r="B2019" s="330" t="str">
        <f>IF(A2019="","",IFERROR(INDEX(Tanggal,MATCH('Buku Besar'!A2019,Akun,0)),""))</f>
        <v/>
      </c>
      <c r="C2019" s="2" t="str">
        <f>IF(A2019="","",IFERROR(INDEX(Keterangan,MATCH('Buku Besar'!A2019,Akun,0)),""))</f>
        <v/>
      </c>
      <c r="D2019" s="2" t="str">
        <f>IF(A2019="","",IFERROR(INDEX(Reff,MATCH('Buku Besar'!A2019,Akun,0)),""))</f>
        <v/>
      </c>
      <c r="E2019" s="331" t="str">
        <f>IF(A2019="","",IFERROR(INDEX(Penerimaan,MATCH('Buku Besar'!A2019,Akun,0)),""))</f>
        <v/>
      </c>
      <c r="F2019" s="331" t="str">
        <f>IF(A2019="","",IFERROR(INDEX(Pengeluaran,MATCH('Buku Besar'!A2019,Akun,0)),""))</f>
        <v/>
      </c>
      <c r="H2019" s="91" t="str">
        <f t="shared" si="63"/>
        <v/>
      </c>
      <c r="I2019" s="330" t="str">
        <f>IF(H2019="","",IFERROR(INDEX(Tanggal1,MATCH('Buku Besar'!H2019,Akun1,0)),""))</f>
        <v/>
      </c>
      <c r="J2019" s="2" t="str">
        <f>IF(H2019="","",IFERROR(INDEX(Keterangan1,MATCH('Buku Besar'!H2019,Akun1,0)),""))</f>
        <v/>
      </c>
      <c r="K2019" s="2" t="str">
        <f>IF(H2019="","",IFERROR(INDEX(Reff1,MATCH('Buku Besar'!H2019,Akun1,0)),""))</f>
        <v/>
      </c>
      <c r="L2019" s="331" t="str">
        <f>IF(H2019="","",IFERROR(INDEX(Penerimaan1,MATCH('Buku Besar'!H2019,Akun1,0)),""))</f>
        <v/>
      </c>
      <c r="M2019" s="331" t="str">
        <f>IF(H2019="","",IFERROR(INDEX(Pengeluaran1,MATCH('Buku Besar'!H2019,Akun1,0)),""))</f>
        <v/>
      </c>
    </row>
    <row r="2020" spans="1:13" x14ac:dyDescent="0.25">
      <c r="A2020" s="91" t="str">
        <f t="shared" si="62"/>
        <v/>
      </c>
      <c r="B2020" s="330" t="str">
        <f>IF(A2020="","",IFERROR(INDEX(Tanggal,MATCH('Buku Besar'!A2020,Akun,0)),""))</f>
        <v/>
      </c>
      <c r="C2020" s="2" t="str">
        <f>IF(A2020="","",IFERROR(INDEX(Keterangan,MATCH('Buku Besar'!A2020,Akun,0)),""))</f>
        <v/>
      </c>
      <c r="D2020" s="2" t="str">
        <f>IF(A2020="","",IFERROR(INDEX(Reff,MATCH('Buku Besar'!A2020,Akun,0)),""))</f>
        <v/>
      </c>
      <c r="E2020" s="331" t="str">
        <f>IF(A2020="","",IFERROR(INDEX(Penerimaan,MATCH('Buku Besar'!A2020,Akun,0)),""))</f>
        <v/>
      </c>
      <c r="F2020" s="331" t="str">
        <f>IF(A2020="","",IFERROR(INDEX(Pengeluaran,MATCH('Buku Besar'!A2020,Akun,0)),""))</f>
        <v/>
      </c>
      <c r="H2020" s="91" t="str">
        <f t="shared" si="63"/>
        <v/>
      </c>
      <c r="I2020" s="330" t="str">
        <f>IF(H2020="","",IFERROR(INDEX(Tanggal1,MATCH('Buku Besar'!H2020,Akun1,0)),""))</f>
        <v/>
      </c>
      <c r="J2020" s="2" t="str">
        <f>IF(H2020="","",IFERROR(INDEX(Keterangan1,MATCH('Buku Besar'!H2020,Akun1,0)),""))</f>
        <v/>
      </c>
      <c r="K2020" s="2" t="str">
        <f>IF(H2020="","",IFERROR(INDEX(Reff1,MATCH('Buku Besar'!H2020,Akun1,0)),""))</f>
        <v/>
      </c>
      <c r="L2020" s="331" t="str">
        <f>IF(H2020="","",IFERROR(INDEX(Penerimaan1,MATCH('Buku Besar'!H2020,Akun1,0)),""))</f>
        <v/>
      </c>
      <c r="M2020" s="331" t="str">
        <f>IF(H2020="","",IFERROR(INDEX(Pengeluaran1,MATCH('Buku Besar'!H2020,Akun1,0)),""))</f>
        <v/>
      </c>
    </row>
    <row r="2021" spans="1:13" x14ac:dyDescent="0.25">
      <c r="A2021" s="91" t="str">
        <f t="shared" si="62"/>
        <v/>
      </c>
      <c r="B2021" s="330" t="str">
        <f>IF(A2021="","",IFERROR(INDEX(Tanggal,MATCH('Buku Besar'!A2021,Akun,0)),""))</f>
        <v/>
      </c>
      <c r="C2021" s="2" t="str">
        <f>IF(A2021="","",IFERROR(INDEX(Keterangan,MATCH('Buku Besar'!A2021,Akun,0)),""))</f>
        <v/>
      </c>
      <c r="D2021" s="2" t="str">
        <f>IF(A2021="","",IFERROR(INDEX(Reff,MATCH('Buku Besar'!A2021,Akun,0)),""))</f>
        <v/>
      </c>
      <c r="E2021" s="331" t="str">
        <f>IF(A2021="","",IFERROR(INDEX(Penerimaan,MATCH('Buku Besar'!A2021,Akun,0)),""))</f>
        <v/>
      </c>
      <c r="F2021" s="331" t="str">
        <f>IF(A2021="","",IFERROR(INDEX(Pengeluaran,MATCH('Buku Besar'!A2021,Akun,0)),""))</f>
        <v/>
      </c>
      <c r="H2021" s="91" t="str">
        <f t="shared" si="63"/>
        <v/>
      </c>
      <c r="I2021" s="330" t="str">
        <f>IF(H2021="","",IFERROR(INDEX(Tanggal1,MATCH('Buku Besar'!H2021,Akun1,0)),""))</f>
        <v/>
      </c>
      <c r="J2021" s="2" t="str">
        <f>IF(H2021="","",IFERROR(INDEX(Keterangan1,MATCH('Buku Besar'!H2021,Akun1,0)),""))</f>
        <v/>
      </c>
      <c r="K2021" s="2" t="str">
        <f>IF(H2021="","",IFERROR(INDEX(Reff1,MATCH('Buku Besar'!H2021,Akun1,0)),""))</f>
        <v/>
      </c>
      <c r="L2021" s="331" t="str">
        <f>IF(H2021="","",IFERROR(INDEX(Penerimaan1,MATCH('Buku Besar'!H2021,Akun1,0)),""))</f>
        <v/>
      </c>
      <c r="M2021" s="331" t="str">
        <f>IF(H2021="","",IFERROR(INDEX(Pengeluaran1,MATCH('Buku Besar'!H2021,Akun1,0)),""))</f>
        <v/>
      </c>
    </row>
    <row r="2022" spans="1:13" x14ac:dyDescent="0.25">
      <c r="A2022" s="91" t="str">
        <f t="shared" si="62"/>
        <v/>
      </c>
      <c r="B2022" s="330" t="str">
        <f>IF(A2022="","",IFERROR(INDEX(Tanggal,MATCH('Buku Besar'!A2022,Akun,0)),""))</f>
        <v/>
      </c>
      <c r="C2022" s="2" t="str">
        <f>IF(A2022="","",IFERROR(INDEX(Keterangan,MATCH('Buku Besar'!A2022,Akun,0)),""))</f>
        <v/>
      </c>
      <c r="D2022" s="2" t="str">
        <f>IF(A2022="","",IFERROR(INDEX(Reff,MATCH('Buku Besar'!A2022,Akun,0)),""))</f>
        <v/>
      </c>
      <c r="E2022" s="331" t="str">
        <f>IF(A2022="","",IFERROR(INDEX(Penerimaan,MATCH('Buku Besar'!A2022,Akun,0)),""))</f>
        <v/>
      </c>
      <c r="F2022" s="331" t="str">
        <f>IF(A2022="","",IFERROR(INDEX(Pengeluaran,MATCH('Buku Besar'!A2022,Akun,0)),""))</f>
        <v/>
      </c>
      <c r="H2022" s="91" t="str">
        <f t="shared" si="63"/>
        <v/>
      </c>
      <c r="I2022" s="330" t="str">
        <f>IF(H2022="","",IFERROR(INDEX(Tanggal1,MATCH('Buku Besar'!H2022,Akun1,0)),""))</f>
        <v/>
      </c>
      <c r="J2022" s="2" t="str">
        <f>IF(H2022="","",IFERROR(INDEX(Keterangan1,MATCH('Buku Besar'!H2022,Akun1,0)),""))</f>
        <v/>
      </c>
      <c r="K2022" s="2" t="str">
        <f>IF(H2022="","",IFERROR(INDEX(Reff1,MATCH('Buku Besar'!H2022,Akun1,0)),""))</f>
        <v/>
      </c>
      <c r="L2022" s="331" t="str">
        <f>IF(H2022="","",IFERROR(INDEX(Penerimaan1,MATCH('Buku Besar'!H2022,Akun1,0)),""))</f>
        <v/>
      </c>
      <c r="M2022" s="331" t="str">
        <f>IF(H2022="","",IFERROR(INDEX(Pengeluaran1,MATCH('Buku Besar'!H2022,Akun1,0)),""))</f>
        <v/>
      </c>
    </row>
    <row r="2023" spans="1:13" x14ac:dyDescent="0.25">
      <c r="A2023" s="91" t="str">
        <f t="shared" si="62"/>
        <v/>
      </c>
      <c r="B2023" s="330" t="str">
        <f>IF(A2023="","",IFERROR(INDEX(Tanggal,MATCH('Buku Besar'!A2023,Akun,0)),""))</f>
        <v/>
      </c>
      <c r="C2023" s="2" t="str">
        <f>IF(A2023="","",IFERROR(INDEX(Keterangan,MATCH('Buku Besar'!A2023,Akun,0)),""))</f>
        <v/>
      </c>
      <c r="D2023" s="2" t="str">
        <f>IF(A2023="","",IFERROR(INDEX(Reff,MATCH('Buku Besar'!A2023,Akun,0)),""))</f>
        <v/>
      </c>
      <c r="E2023" s="331" t="str">
        <f>IF(A2023="","",IFERROR(INDEX(Penerimaan,MATCH('Buku Besar'!A2023,Akun,0)),""))</f>
        <v/>
      </c>
      <c r="F2023" s="331" t="str">
        <f>IF(A2023="","",IFERROR(INDEX(Pengeluaran,MATCH('Buku Besar'!A2023,Akun,0)),""))</f>
        <v/>
      </c>
      <c r="H2023" s="91" t="str">
        <f t="shared" si="63"/>
        <v/>
      </c>
      <c r="I2023" s="330" t="str">
        <f>IF(H2023="","",IFERROR(INDEX(Tanggal1,MATCH('Buku Besar'!H2023,Akun1,0)),""))</f>
        <v/>
      </c>
      <c r="J2023" s="2" t="str">
        <f>IF(H2023="","",IFERROR(INDEX(Keterangan1,MATCH('Buku Besar'!H2023,Akun1,0)),""))</f>
        <v/>
      </c>
      <c r="K2023" s="2" t="str">
        <f>IF(H2023="","",IFERROR(INDEX(Reff1,MATCH('Buku Besar'!H2023,Akun1,0)),""))</f>
        <v/>
      </c>
      <c r="L2023" s="331" t="str">
        <f>IF(H2023="","",IFERROR(INDEX(Penerimaan1,MATCH('Buku Besar'!H2023,Akun1,0)),""))</f>
        <v/>
      </c>
      <c r="M2023" s="331" t="str">
        <f>IF(H2023="","",IFERROR(INDEX(Pengeluaran1,MATCH('Buku Besar'!H2023,Akun1,0)),""))</f>
        <v/>
      </c>
    </row>
    <row r="2024" spans="1:13" x14ac:dyDescent="0.25">
      <c r="A2024" s="91" t="str">
        <f t="shared" si="62"/>
        <v/>
      </c>
      <c r="B2024" s="330" t="str">
        <f>IF(A2024="","",IFERROR(INDEX(Tanggal,MATCH('Buku Besar'!A2024,Akun,0)),""))</f>
        <v/>
      </c>
      <c r="C2024" s="2" t="str">
        <f>IF(A2024="","",IFERROR(INDEX(Keterangan,MATCH('Buku Besar'!A2024,Akun,0)),""))</f>
        <v/>
      </c>
      <c r="D2024" s="2" t="str">
        <f>IF(A2024="","",IFERROR(INDEX(Reff,MATCH('Buku Besar'!A2024,Akun,0)),""))</f>
        <v/>
      </c>
      <c r="E2024" s="331" t="str">
        <f>IF(A2024="","",IFERROR(INDEX(Penerimaan,MATCH('Buku Besar'!A2024,Akun,0)),""))</f>
        <v/>
      </c>
      <c r="F2024" s="331" t="str">
        <f>IF(A2024="","",IFERROR(INDEX(Pengeluaran,MATCH('Buku Besar'!A2024,Akun,0)),""))</f>
        <v/>
      </c>
      <c r="H2024" s="91" t="str">
        <f t="shared" si="63"/>
        <v/>
      </c>
      <c r="I2024" s="330" t="str">
        <f>IF(H2024="","",IFERROR(INDEX(Tanggal1,MATCH('Buku Besar'!H2024,Akun1,0)),""))</f>
        <v/>
      </c>
      <c r="J2024" s="2" t="str">
        <f>IF(H2024="","",IFERROR(INDEX(Keterangan1,MATCH('Buku Besar'!H2024,Akun1,0)),""))</f>
        <v/>
      </c>
      <c r="K2024" s="2" t="str">
        <f>IF(H2024="","",IFERROR(INDEX(Reff1,MATCH('Buku Besar'!H2024,Akun1,0)),""))</f>
        <v/>
      </c>
      <c r="L2024" s="331" t="str">
        <f>IF(H2024="","",IFERROR(INDEX(Penerimaan1,MATCH('Buku Besar'!H2024,Akun1,0)),""))</f>
        <v/>
      </c>
      <c r="M2024" s="331" t="str">
        <f>IF(H2024="","",IFERROR(INDEX(Pengeluaran1,MATCH('Buku Besar'!H2024,Akun1,0)),""))</f>
        <v/>
      </c>
    </row>
    <row r="2025" spans="1:13" x14ac:dyDescent="0.25">
      <c r="A2025" s="91" t="str">
        <f t="shared" si="62"/>
        <v/>
      </c>
      <c r="B2025" s="330" t="str">
        <f>IF(A2025="","",IFERROR(INDEX(Tanggal,MATCH('Buku Besar'!A2025,Akun,0)),""))</f>
        <v/>
      </c>
      <c r="C2025" s="2" t="str">
        <f>IF(A2025="","",IFERROR(INDEX(Keterangan,MATCH('Buku Besar'!A2025,Akun,0)),""))</f>
        <v/>
      </c>
      <c r="D2025" s="2" t="str">
        <f>IF(A2025="","",IFERROR(INDEX(Reff,MATCH('Buku Besar'!A2025,Akun,0)),""))</f>
        <v/>
      </c>
      <c r="E2025" s="331" t="str">
        <f>IF(A2025="","",IFERROR(INDEX(Penerimaan,MATCH('Buku Besar'!A2025,Akun,0)),""))</f>
        <v/>
      </c>
      <c r="F2025" s="331" t="str">
        <f>IF(A2025="","",IFERROR(INDEX(Pengeluaran,MATCH('Buku Besar'!A2025,Akun,0)),""))</f>
        <v/>
      </c>
      <c r="H2025" s="91" t="str">
        <f t="shared" si="63"/>
        <v/>
      </c>
      <c r="I2025" s="330" t="str">
        <f>IF(H2025="","",IFERROR(INDEX(Tanggal1,MATCH('Buku Besar'!H2025,Akun1,0)),""))</f>
        <v/>
      </c>
      <c r="J2025" s="2" t="str">
        <f>IF(H2025="","",IFERROR(INDEX(Keterangan1,MATCH('Buku Besar'!H2025,Akun1,0)),""))</f>
        <v/>
      </c>
      <c r="K2025" s="2" t="str">
        <f>IF(H2025="","",IFERROR(INDEX(Reff1,MATCH('Buku Besar'!H2025,Akun1,0)),""))</f>
        <v/>
      </c>
      <c r="L2025" s="331" t="str">
        <f>IF(H2025="","",IFERROR(INDEX(Penerimaan1,MATCH('Buku Besar'!H2025,Akun1,0)),""))</f>
        <v/>
      </c>
      <c r="M2025" s="331" t="str">
        <f>IF(H2025="","",IFERROR(INDEX(Pengeluaran1,MATCH('Buku Besar'!H2025,Akun1,0)),""))</f>
        <v/>
      </c>
    </row>
    <row r="2026" spans="1:13" x14ac:dyDescent="0.25">
      <c r="A2026" s="91" t="str">
        <f t="shared" si="62"/>
        <v/>
      </c>
      <c r="B2026" s="330" t="str">
        <f>IF(A2026="","",IFERROR(INDEX(Tanggal,MATCH('Buku Besar'!A2026,Akun,0)),""))</f>
        <v/>
      </c>
      <c r="C2026" s="2" t="str">
        <f>IF(A2026="","",IFERROR(INDEX(Keterangan,MATCH('Buku Besar'!A2026,Akun,0)),""))</f>
        <v/>
      </c>
      <c r="D2026" s="2" t="str">
        <f>IF(A2026="","",IFERROR(INDEX(Reff,MATCH('Buku Besar'!A2026,Akun,0)),""))</f>
        <v/>
      </c>
      <c r="E2026" s="331" t="str">
        <f>IF(A2026="","",IFERROR(INDEX(Penerimaan,MATCH('Buku Besar'!A2026,Akun,0)),""))</f>
        <v/>
      </c>
      <c r="F2026" s="331" t="str">
        <f>IF(A2026="","",IFERROR(INDEX(Pengeluaran,MATCH('Buku Besar'!A2026,Akun,0)),""))</f>
        <v/>
      </c>
      <c r="H2026" s="91" t="str">
        <f t="shared" si="63"/>
        <v/>
      </c>
      <c r="I2026" s="330" t="str">
        <f>IF(H2026="","",IFERROR(INDEX(Tanggal1,MATCH('Buku Besar'!H2026,Akun1,0)),""))</f>
        <v/>
      </c>
      <c r="J2026" s="2" t="str">
        <f>IF(H2026="","",IFERROR(INDEX(Keterangan1,MATCH('Buku Besar'!H2026,Akun1,0)),""))</f>
        <v/>
      </c>
      <c r="K2026" s="2" t="str">
        <f>IF(H2026="","",IFERROR(INDEX(Reff1,MATCH('Buku Besar'!H2026,Akun1,0)),""))</f>
        <v/>
      </c>
      <c r="L2026" s="331" t="str">
        <f>IF(H2026="","",IFERROR(INDEX(Penerimaan1,MATCH('Buku Besar'!H2026,Akun1,0)),""))</f>
        <v/>
      </c>
      <c r="M2026" s="331" t="str">
        <f>IF(H2026="","",IFERROR(INDEX(Pengeluaran1,MATCH('Buku Besar'!H2026,Akun1,0)),""))</f>
        <v/>
      </c>
    </row>
    <row r="2027" spans="1:13" x14ac:dyDescent="0.25">
      <c r="A2027" s="91" t="str">
        <f t="shared" si="62"/>
        <v/>
      </c>
      <c r="B2027" s="330" t="str">
        <f>IF(A2027="","",IFERROR(INDEX(Tanggal,MATCH('Buku Besar'!A2027,Akun,0)),""))</f>
        <v/>
      </c>
      <c r="C2027" s="2" t="str">
        <f>IF(A2027="","",IFERROR(INDEX(Keterangan,MATCH('Buku Besar'!A2027,Akun,0)),""))</f>
        <v/>
      </c>
      <c r="D2027" s="2" t="str">
        <f>IF(A2027="","",IFERROR(INDEX(Reff,MATCH('Buku Besar'!A2027,Akun,0)),""))</f>
        <v/>
      </c>
      <c r="E2027" s="331" t="str">
        <f>IF(A2027="","",IFERROR(INDEX(Penerimaan,MATCH('Buku Besar'!A2027,Akun,0)),""))</f>
        <v/>
      </c>
      <c r="F2027" s="331" t="str">
        <f>IF(A2027="","",IFERROR(INDEX(Pengeluaran,MATCH('Buku Besar'!A2027,Akun,0)),""))</f>
        <v/>
      </c>
      <c r="H2027" s="91" t="str">
        <f t="shared" si="63"/>
        <v/>
      </c>
      <c r="I2027" s="330" t="str">
        <f>IF(H2027="","",IFERROR(INDEX(Tanggal1,MATCH('Buku Besar'!H2027,Akun1,0)),""))</f>
        <v/>
      </c>
      <c r="J2027" s="2" t="str">
        <f>IF(H2027="","",IFERROR(INDEX(Keterangan1,MATCH('Buku Besar'!H2027,Akun1,0)),""))</f>
        <v/>
      </c>
      <c r="K2027" s="2" t="str">
        <f>IF(H2027="","",IFERROR(INDEX(Reff1,MATCH('Buku Besar'!H2027,Akun1,0)),""))</f>
        <v/>
      </c>
      <c r="L2027" s="331" t="str">
        <f>IF(H2027="","",IFERROR(INDEX(Penerimaan1,MATCH('Buku Besar'!H2027,Akun1,0)),""))</f>
        <v/>
      </c>
      <c r="M2027" s="331" t="str">
        <f>IF(H2027="","",IFERROR(INDEX(Pengeluaran1,MATCH('Buku Besar'!H2027,Akun1,0)),""))</f>
        <v/>
      </c>
    </row>
    <row r="2028" spans="1:13" x14ac:dyDescent="0.25">
      <c r="A2028" s="91" t="str">
        <f t="shared" si="62"/>
        <v/>
      </c>
      <c r="B2028" s="330" t="str">
        <f>IF(A2028="","",IFERROR(INDEX(Tanggal,MATCH('Buku Besar'!A2028,Akun,0)),""))</f>
        <v/>
      </c>
      <c r="C2028" s="2" t="str">
        <f>IF(A2028="","",IFERROR(INDEX(Keterangan,MATCH('Buku Besar'!A2028,Akun,0)),""))</f>
        <v/>
      </c>
      <c r="D2028" s="2" t="str">
        <f>IF(A2028="","",IFERROR(INDEX(Reff,MATCH('Buku Besar'!A2028,Akun,0)),""))</f>
        <v/>
      </c>
      <c r="E2028" s="331" t="str">
        <f>IF(A2028="","",IFERROR(INDEX(Penerimaan,MATCH('Buku Besar'!A2028,Akun,0)),""))</f>
        <v/>
      </c>
      <c r="F2028" s="331" t="str">
        <f>IF(A2028="","",IFERROR(INDEX(Pengeluaran,MATCH('Buku Besar'!A2028,Akun,0)),""))</f>
        <v/>
      </c>
      <c r="H2028" s="91" t="str">
        <f t="shared" si="63"/>
        <v/>
      </c>
      <c r="I2028" s="330" t="str">
        <f>IF(H2028="","",IFERROR(INDEX(Tanggal1,MATCH('Buku Besar'!H2028,Akun1,0)),""))</f>
        <v/>
      </c>
      <c r="J2028" s="2" t="str">
        <f>IF(H2028="","",IFERROR(INDEX(Keterangan1,MATCH('Buku Besar'!H2028,Akun1,0)),""))</f>
        <v/>
      </c>
      <c r="K2028" s="2" t="str">
        <f>IF(H2028="","",IFERROR(INDEX(Reff1,MATCH('Buku Besar'!H2028,Akun1,0)),""))</f>
        <v/>
      </c>
      <c r="L2028" s="331" t="str">
        <f>IF(H2028="","",IFERROR(INDEX(Penerimaan1,MATCH('Buku Besar'!H2028,Akun1,0)),""))</f>
        <v/>
      </c>
      <c r="M2028" s="331" t="str">
        <f>IF(H2028="","",IFERROR(INDEX(Pengeluaran1,MATCH('Buku Besar'!H2028,Akun1,0)),""))</f>
        <v/>
      </c>
    </row>
    <row r="2029" spans="1:13" x14ac:dyDescent="0.25">
      <c r="A2029" s="91" t="str">
        <f t="shared" si="62"/>
        <v/>
      </c>
      <c r="B2029" s="330" t="str">
        <f>IF(A2029="","",IFERROR(INDEX(Tanggal,MATCH('Buku Besar'!A2029,Akun,0)),""))</f>
        <v/>
      </c>
      <c r="C2029" s="2" t="str">
        <f>IF(A2029="","",IFERROR(INDEX(Keterangan,MATCH('Buku Besar'!A2029,Akun,0)),""))</f>
        <v/>
      </c>
      <c r="D2029" s="2" t="str">
        <f>IF(A2029="","",IFERROR(INDEX(Reff,MATCH('Buku Besar'!A2029,Akun,0)),""))</f>
        <v/>
      </c>
      <c r="E2029" s="331" t="str">
        <f>IF(A2029="","",IFERROR(INDEX(Penerimaan,MATCH('Buku Besar'!A2029,Akun,0)),""))</f>
        <v/>
      </c>
      <c r="F2029" s="331" t="str">
        <f>IF(A2029="","",IFERROR(INDEX(Pengeluaran,MATCH('Buku Besar'!A2029,Akun,0)),""))</f>
        <v/>
      </c>
      <c r="H2029" s="91" t="str">
        <f t="shared" si="63"/>
        <v/>
      </c>
      <c r="I2029" s="330" t="str">
        <f>IF(H2029="","",IFERROR(INDEX(Tanggal1,MATCH('Buku Besar'!H2029,Akun1,0)),""))</f>
        <v/>
      </c>
      <c r="J2029" s="2" t="str">
        <f>IF(H2029="","",IFERROR(INDEX(Keterangan1,MATCH('Buku Besar'!H2029,Akun1,0)),""))</f>
        <v/>
      </c>
      <c r="K2029" s="2" t="str">
        <f>IF(H2029="","",IFERROR(INDEX(Reff1,MATCH('Buku Besar'!H2029,Akun1,0)),""))</f>
        <v/>
      </c>
      <c r="L2029" s="331" t="str">
        <f>IF(H2029="","",IFERROR(INDEX(Penerimaan1,MATCH('Buku Besar'!H2029,Akun1,0)),""))</f>
        <v/>
      </c>
      <c r="M2029" s="331" t="str">
        <f>IF(H2029="","",IFERROR(INDEX(Pengeluaran1,MATCH('Buku Besar'!H2029,Akun1,0)),""))</f>
        <v/>
      </c>
    </row>
    <row r="2030" spans="1:13" x14ac:dyDescent="0.25">
      <c r="A2030" s="91" t="str">
        <f t="shared" si="62"/>
        <v/>
      </c>
      <c r="B2030" s="330" t="str">
        <f>IF(A2030="","",IFERROR(INDEX(Tanggal,MATCH('Buku Besar'!A2030,Akun,0)),""))</f>
        <v/>
      </c>
      <c r="C2030" s="2" t="str">
        <f>IF(A2030="","",IFERROR(INDEX(Keterangan,MATCH('Buku Besar'!A2030,Akun,0)),""))</f>
        <v/>
      </c>
      <c r="D2030" s="2" t="str">
        <f>IF(A2030="","",IFERROR(INDEX(Reff,MATCH('Buku Besar'!A2030,Akun,0)),""))</f>
        <v/>
      </c>
      <c r="E2030" s="331" t="str">
        <f>IF(A2030="","",IFERROR(INDEX(Penerimaan,MATCH('Buku Besar'!A2030,Akun,0)),""))</f>
        <v/>
      </c>
      <c r="F2030" s="331" t="str">
        <f>IF(A2030="","",IFERROR(INDEX(Pengeluaran,MATCH('Buku Besar'!A2030,Akun,0)),""))</f>
        <v/>
      </c>
      <c r="H2030" s="91" t="str">
        <f t="shared" si="63"/>
        <v/>
      </c>
      <c r="I2030" s="330" t="str">
        <f>IF(H2030="","",IFERROR(INDEX(Tanggal1,MATCH('Buku Besar'!H2030,Akun1,0)),""))</f>
        <v/>
      </c>
      <c r="J2030" s="2" t="str">
        <f>IF(H2030="","",IFERROR(INDEX(Keterangan1,MATCH('Buku Besar'!H2030,Akun1,0)),""))</f>
        <v/>
      </c>
      <c r="K2030" s="2" t="str">
        <f>IF(H2030="","",IFERROR(INDEX(Reff1,MATCH('Buku Besar'!H2030,Akun1,0)),""))</f>
        <v/>
      </c>
      <c r="L2030" s="331" t="str">
        <f>IF(H2030="","",IFERROR(INDEX(Penerimaan1,MATCH('Buku Besar'!H2030,Akun1,0)),""))</f>
        <v/>
      </c>
      <c r="M2030" s="331" t="str">
        <f>IF(H2030="","",IFERROR(INDEX(Pengeluaran1,MATCH('Buku Besar'!H2030,Akun1,0)),""))</f>
        <v/>
      </c>
    </row>
    <row r="2031" spans="1:13" x14ac:dyDescent="0.25">
      <c r="A2031" s="91" t="str">
        <f t="shared" si="62"/>
        <v/>
      </c>
      <c r="B2031" s="330" t="str">
        <f>IF(A2031="","",IFERROR(INDEX(Tanggal,MATCH('Buku Besar'!A2031,Akun,0)),""))</f>
        <v/>
      </c>
      <c r="C2031" s="2" t="str">
        <f>IF(A2031="","",IFERROR(INDEX(Keterangan,MATCH('Buku Besar'!A2031,Akun,0)),""))</f>
        <v/>
      </c>
      <c r="D2031" s="2" t="str">
        <f>IF(A2031="","",IFERROR(INDEX(Reff,MATCH('Buku Besar'!A2031,Akun,0)),""))</f>
        <v/>
      </c>
      <c r="E2031" s="331" t="str">
        <f>IF(A2031="","",IFERROR(INDEX(Penerimaan,MATCH('Buku Besar'!A2031,Akun,0)),""))</f>
        <v/>
      </c>
      <c r="F2031" s="331" t="str">
        <f>IF(A2031="","",IFERROR(INDEX(Pengeluaran,MATCH('Buku Besar'!A2031,Akun,0)),""))</f>
        <v/>
      </c>
      <c r="H2031" s="91" t="str">
        <f t="shared" si="63"/>
        <v/>
      </c>
      <c r="I2031" s="330" t="str">
        <f>IF(H2031="","",IFERROR(INDEX(Tanggal1,MATCH('Buku Besar'!H2031,Akun1,0)),""))</f>
        <v/>
      </c>
      <c r="J2031" s="2" t="str">
        <f>IF(H2031="","",IFERROR(INDEX(Keterangan1,MATCH('Buku Besar'!H2031,Akun1,0)),""))</f>
        <v/>
      </c>
      <c r="K2031" s="2" t="str">
        <f>IF(H2031="","",IFERROR(INDEX(Reff1,MATCH('Buku Besar'!H2031,Akun1,0)),""))</f>
        <v/>
      </c>
      <c r="L2031" s="331" t="str">
        <f>IF(H2031="","",IFERROR(INDEX(Penerimaan1,MATCH('Buku Besar'!H2031,Akun1,0)),""))</f>
        <v/>
      </c>
      <c r="M2031" s="331" t="str">
        <f>IF(H2031="","",IFERROR(INDEX(Pengeluaran1,MATCH('Buku Besar'!H2031,Akun1,0)),""))</f>
        <v/>
      </c>
    </row>
    <row r="2032" spans="1:13" x14ac:dyDescent="0.25">
      <c r="A2032" s="91" t="str">
        <f t="shared" si="62"/>
        <v/>
      </c>
      <c r="B2032" s="330" t="str">
        <f>IF(A2032="","",IFERROR(INDEX(Tanggal,MATCH('Buku Besar'!A2032,Akun,0)),""))</f>
        <v/>
      </c>
      <c r="C2032" s="2" t="str">
        <f>IF(A2032="","",IFERROR(INDEX(Keterangan,MATCH('Buku Besar'!A2032,Akun,0)),""))</f>
        <v/>
      </c>
      <c r="D2032" s="2" t="str">
        <f>IF(A2032="","",IFERROR(INDEX(Reff,MATCH('Buku Besar'!A2032,Akun,0)),""))</f>
        <v/>
      </c>
      <c r="E2032" s="331" t="str">
        <f>IF(A2032="","",IFERROR(INDEX(Penerimaan,MATCH('Buku Besar'!A2032,Akun,0)),""))</f>
        <v/>
      </c>
      <c r="F2032" s="331" t="str">
        <f>IF(A2032="","",IFERROR(INDEX(Pengeluaran,MATCH('Buku Besar'!A2032,Akun,0)),""))</f>
        <v/>
      </c>
      <c r="H2032" s="91" t="str">
        <f t="shared" si="63"/>
        <v/>
      </c>
      <c r="I2032" s="330" t="str">
        <f>IF(H2032="","",IFERROR(INDEX(Tanggal1,MATCH('Buku Besar'!H2032,Akun1,0)),""))</f>
        <v/>
      </c>
      <c r="J2032" s="2" t="str">
        <f>IF(H2032="","",IFERROR(INDEX(Keterangan1,MATCH('Buku Besar'!H2032,Akun1,0)),""))</f>
        <v/>
      </c>
      <c r="K2032" s="2" t="str">
        <f>IF(H2032="","",IFERROR(INDEX(Reff1,MATCH('Buku Besar'!H2032,Akun1,0)),""))</f>
        <v/>
      </c>
      <c r="L2032" s="331" t="str">
        <f>IF(H2032="","",IFERROR(INDEX(Penerimaan1,MATCH('Buku Besar'!H2032,Akun1,0)),""))</f>
        <v/>
      </c>
      <c r="M2032" s="331" t="str">
        <f>IF(H2032="","",IFERROR(INDEX(Pengeluaran1,MATCH('Buku Besar'!H2032,Akun1,0)),""))</f>
        <v/>
      </c>
    </row>
    <row r="2033" spans="1:13" x14ac:dyDescent="0.25">
      <c r="A2033" s="91" t="str">
        <f t="shared" si="62"/>
        <v/>
      </c>
      <c r="B2033" s="330" t="str">
        <f>IF(A2033="","",IFERROR(INDEX(Tanggal,MATCH('Buku Besar'!A2033,Akun,0)),""))</f>
        <v/>
      </c>
      <c r="C2033" s="2" t="str">
        <f>IF(A2033="","",IFERROR(INDEX(Keterangan,MATCH('Buku Besar'!A2033,Akun,0)),""))</f>
        <v/>
      </c>
      <c r="D2033" s="2" t="str">
        <f>IF(A2033="","",IFERROR(INDEX(Reff,MATCH('Buku Besar'!A2033,Akun,0)),""))</f>
        <v/>
      </c>
      <c r="E2033" s="331" t="str">
        <f>IF(A2033="","",IFERROR(INDEX(Penerimaan,MATCH('Buku Besar'!A2033,Akun,0)),""))</f>
        <v/>
      </c>
      <c r="F2033" s="331" t="str">
        <f>IF(A2033="","",IFERROR(INDEX(Pengeluaran,MATCH('Buku Besar'!A2033,Akun,0)),""))</f>
        <v/>
      </c>
      <c r="H2033" s="91" t="str">
        <f t="shared" si="63"/>
        <v/>
      </c>
      <c r="I2033" s="330" t="str">
        <f>IF(H2033="","",IFERROR(INDEX(Tanggal1,MATCH('Buku Besar'!H2033,Akun1,0)),""))</f>
        <v/>
      </c>
      <c r="J2033" s="2" t="str">
        <f>IF(H2033="","",IFERROR(INDEX(Keterangan1,MATCH('Buku Besar'!H2033,Akun1,0)),""))</f>
        <v/>
      </c>
      <c r="K2033" s="2" t="str">
        <f>IF(H2033="","",IFERROR(INDEX(Reff1,MATCH('Buku Besar'!H2033,Akun1,0)),""))</f>
        <v/>
      </c>
      <c r="L2033" s="331" t="str">
        <f>IF(H2033="","",IFERROR(INDEX(Penerimaan1,MATCH('Buku Besar'!H2033,Akun1,0)),""))</f>
        <v/>
      </c>
      <c r="M2033" s="331" t="str">
        <f>IF(H2033="","",IFERROR(INDEX(Pengeluaran1,MATCH('Buku Besar'!H2033,Akun1,0)),""))</f>
        <v/>
      </c>
    </row>
    <row r="2034" spans="1:13" x14ac:dyDescent="0.25">
      <c r="A2034" s="91" t="str">
        <f t="shared" si="62"/>
        <v/>
      </c>
      <c r="B2034" s="330" t="str">
        <f>IF(A2034="","",IFERROR(INDEX(Tanggal,MATCH('Buku Besar'!A2034,Akun,0)),""))</f>
        <v/>
      </c>
      <c r="C2034" s="2" t="str">
        <f>IF(A2034="","",IFERROR(INDEX(Keterangan,MATCH('Buku Besar'!A2034,Akun,0)),""))</f>
        <v/>
      </c>
      <c r="D2034" s="2" t="str">
        <f>IF(A2034="","",IFERROR(INDEX(Reff,MATCH('Buku Besar'!A2034,Akun,0)),""))</f>
        <v/>
      </c>
      <c r="E2034" s="331" t="str">
        <f>IF(A2034="","",IFERROR(INDEX(Penerimaan,MATCH('Buku Besar'!A2034,Akun,0)),""))</f>
        <v/>
      </c>
      <c r="F2034" s="331" t="str">
        <f>IF(A2034="","",IFERROR(INDEX(Pengeluaran,MATCH('Buku Besar'!A2034,Akun,0)),""))</f>
        <v/>
      </c>
      <c r="H2034" s="91" t="str">
        <f t="shared" si="63"/>
        <v/>
      </c>
      <c r="I2034" s="330" t="str">
        <f>IF(H2034="","",IFERROR(INDEX(Tanggal1,MATCH('Buku Besar'!H2034,Akun1,0)),""))</f>
        <v/>
      </c>
      <c r="J2034" s="2" t="str">
        <f>IF(H2034="","",IFERROR(INDEX(Keterangan1,MATCH('Buku Besar'!H2034,Akun1,0)),""))</f>
        <v/>
      </c>
      <c r="K2034" s="2" t="str">
        <f>IF(H2034="","",IFERROR(INDEX(Reff1,MATCH('Buku Besar'!H2034,Akun1,0)),""))</f>
        <v/>
      </c>
      <c r="L2034" s="331" t="str">
        <f>IF(H2034="","",IFERROR(INDEX(Penerimaan1,MATCH('Buku Besar'!H2034,Akun1,0)),""))</f>
        <v/>
      </c>
      <c r="M2034" s="331" t="str">
        <f>IF(H2034="","",IFERROR(INDEX(Pengeluaran1,MATCH('Buku Besar'!H2034,Akun1,0)),""))</f>
        <v/>
      </c>
    </row>
    <row r="2035" spans="1:13" x14ac:dyDescent="0.25">
      <c r="A2035" s="91" t="str">
        <f t="shared" si="62"/>
        <v/>
      </c>
      <c r="B2035" s="330" t="str">
        <f>IF(A2035="","",IFERROR(INDEX(Tanggal,MATCH('Buku Besar'!A2035,Akun,0)),""))</f>
        <v/>
      </c>
      <c r="C2035" s="2" t="str">
        <f>IF(A2035="","",IFERROR(INDEX(Keterangan,MATCH('Buku Besar'!A2035,Akun,0)),""))</f>
        <v/>
      </c>
      <c r="D2035" s="2" t="str">
        <f>IF(A2035="","",IFERROR(INDEX(Reff,MATCH('Buku Besar'!A2035,Akun,0)),""))</f>
        <v/>
      </c>
      <c r="E2035" s="331" t="str">
        <f>IF(A2035="","",IFERROR(INDEX(Penerimaan,MATCH('Buku Besar'!A2035,Akun,0)),""))</f>
        <v/>
      </c>
      <c r="F2035" s="331" t="str">
        <f>IF(A2035="","",IFERROR(INDEX(Pengeluaran,MATCH('Buku Besar'!A2035,Akun,0)),""))</f>
        <v/>
      </c>
      <c r="H2035" s="91" t="str">
        <f t="shared" si="63"/>
        <v/>
      </c>
      <c r="I2035" s="330" t="str">
        <f>IF(H2035="","",IFERROR(INDEX(Tanggal1,MATCH('Buku Besar'!H2035,Akun1,0)),""))</f>
        <v/>
      </c>
      <c r="J2035" s="2" t="str">
        <f>IF(H2035="","",IFERROR(INDEX(Keterangan1,MATCH('Buku Besar'!H2035,Akun1,0)),""))</f>
        <v/>
      </c>
      <c r="K2035" s="2" t="str">
        <f>IF(H2035="","",IFERROR(INDEX(Reff1,MATCH('Buku Besar'!H2035,Akun1,0)),""))</f>
        <v/>
      </c>
      <c r="L2035" s="331" t="str">
        <f>IF(H2035="","",IFERROR(INDEX(Penerimaan1,MATCH('Buku Besar'!H2035,Akun1,0)),""))</f>
        <v/>
      </c>
      <c r="M2035" s="331" t="str">
        <f>IF(H2035="","",IFERROR(INDEX(Pengeluaran1,MATCH('Buku Besar'!H2035,Akun1,0)),""))</f>
        <v/>
      </c>
    </row>
    <row r="2036" spans="1:13" x14ac:dyDescent="0.25">
      <c r="A2036" s="91" t="str">
        <f t="shared" si="62"/>
        <v/>
      </c>
      <c r="B2036" s="330" t="str">
        <f>IF(A2036="","",IFERROR(INDEX(Tanggal,MATCH('Buku Besar'!A2036,Akun,0)),""))</f>
        <v/>
      </c>
      <c r="C2036" s="2" t="str">
        <f>IF(A2036="","",IFERROR(INDEX(Keterangan,MATCH('Buku Besar'!A2036,Akun,0)),""))</f>
        <v/>
      </c>
      <c r="D2036" s="2" t="str">
        <f>IF(A2036="","",IFERROR(INDEX(Reff,MATCH('Buku Besar'!A2036,Akun,0)),""))</f>
        <v/>
      </c>
      <c r="E2036" s="331" t="str">
        <f>IF(A2036="","",IFERROR(INDEX(Penerimaan,MATCH('Buku Besar'!A2036,Akun,0)),""))</f>
        <v/>
      </c>
      <c r="F2036" s="331" t="str">
        <f>IF(A2036="","",IFERROR(INDEX(Pengeluaran,MATCH('Buku Besar'!A2036,Akun,0)),""))</f>
        <v/>
      </c>
      <c r="H2036" s="91" t="str">
        <f t="shared" si="63"/>
        <v/>
      </c>
      <c r="I2036" s="330" t="str">
        <f>IF(H2036="","",IFERROR(INDEX(Tanggal1,MATCH('Buku Besar'!H2036,Akun1,0)),""))</f>
        <v/>
      </c>
      <c r="J2036" s="2" t="str">
        <f>IF(H2036="","",IFERROR(INDEX(Keterangan1,MATCH('Buku Besar'!H2036,Akun1,0)),""))</f>
        <v/>
      </c>
      <c r="K2036" s="2" t="str">
        <f>IF(H2036="","",IFERROR(INDEX(Reff1,MATCH('Buku Besar'!H2036,Akun1,0)),""))</f>
        <v/>
      </c>
      <c r="L2036" s="331" t="str">
        <f>IF(H2036="","",IFERROR(INDEX(Penerimaan1,MATCH('Buku Besar'!H2036,Akun1,0)),""))</f>
        <v/>
      </c>
      <c r="M2036" s="331" t="str">
        <f>IF(H2036="","",IFERROR(INDEX(Pengeluaran1,MATCH('Buku Besar'!H2036,Akun1,0)),""))</f>
        <v/>
      </c>
    </row>
    <row r="2037" spans="1:13" x14ac:dyDescent="0.25">
      <c r="A2037" s="91" t="str">
        <f t="shared" si="62"/>
        <v/>
      </c>
      <c r="B2037" s="330" t="str">
        <f>IF(A2037="","",IFERROR(INDEX(Tanggal,MATCH('Buku Besar'!A2037,Akun,0)),""))</f>
        <v/>
      </c>
      <c r="C2037" s="2" t="str">
        <f>IF(A2037="","",IFERROR(INDEX(Keterangan,MATCH('Buku Besar'!A2037,Akun,0)),""))</f>
        <v/>
      </c>
      <c r="D2037" s="2" t="str">
        <f>IF(A2037="","",IFERROR(INDEX(Reff,MATCH('Buku Besar'!A2037,Akun,0)),""))</f>
        <v/>
      </c>
      <c r="E2037" s="331" t="str">
        <f>IF(A2037="","",IFERROR(INDEX(Penerimaan,MATCH('Buku Besar'!A2037,Akun,0)),""))</f>
        <v/>
      </c>
      <c r="F2037" s="331" t="str">
        <f>IF(A2037="","",IFERROR(INDEX(Pengeluaran,MATCH('Buku Besar'!A2037,Akun,0)),""))</f>
        <v/>
      </c>
      <c r="H2037" s="91" t="str">
        <f t="shared" si="63"/>
        <v/>
      </c>
      <c r="I2037" s="330" t="str">
        <f>IF(H2037="","",IFERROR(INDEX(Tanggal1,MATCH('Buku Besar'!H2037,Akun1,0)),""))</f>
        <v/>
      </c>
      <c r="J2037" s="2" t="str">
        <f>IF(H2037="","",IFERROR(INDEX(Keterangan1,MATCH('Buku Besar'!H2037,Akun1,0)),""))</f>
        <v/>
      </c>
      <c r="K2037" s="2" t="str">
        <f>IF(H2037="","",IFERROR(INDEX(Reff1,MATCH('Buku Besar'!H2037,Akun1,0)),""))</f>
        <v/>
      </c>
      <c r="L2037" s="331" t="str">
        <f>IF(H2037="","",IFERROR(INDEX(Penerimaan1,MATCH('Buku Besar'!H2037,Akun1,0)),""))</f>
        <v/>
      </c>
      <c r="M2037" s="331" t="str">
        <f>IF(H2037="","",IFERROR(INDEX(Pengeluaran1,MATCH('Buku Besar'!H2037,Akun1,0)),""))</f>
        <v/>
      </c>
    </row>
    <row r="2038" spans="1:13" x14ac:dyDescent="0.25">
      <c r="A2038" s="91" t="str">
        <f t="shared" si="62"/>
        <v/>
      </c>
      <c r="B2038" s="330" t="str">
        <f>IF(A2038="","",IFERROR(INDEX(Tanggal,MATCH('Buku Besar'!A2038,Akun,0)),""))</f>
        <v/>
      </c>
      <c r="C2038" s="2" t="str">
        <f>IF(A2038="","",IFERROR(INDEX(Keterangan,MATCH('Buku Besar'!A2038,Akun,0)),""))</f>
        <v/>
      </c>
      <c r="D2038" s="2" t="str">
        <f>IF(A2038="","",IFERROR(INDEX(Reff,MATCH('Buku Besar'!A2038,Akun,0)),""))</f>
        <v/>
      </c>
      <c r="E2038" s="331" t="str">
        <f>IF(A2038="","",IFERROR(INDEX(Penerimaan,MATCH('Buku Besar'!A2038,Akun,0)),""))</f>
        <v/>
      </c>
      <c r="F2038" s="331" t="str">
        <f>IF(A2038="","",IFERROR(INDEX(Pengeluaran,MATCH('Buku Besar'!A2038,Akun,0)),""))</f>
        <v/>
      </c>
      <c r="H2038" s="91" t="str">
        <f t="shared" si="63"/>
        <v/>
      </c>
      <c r="I2038" s="330" t="str">
        <f>IF(H2038="","",IFERROR(INDEX(Tanggal1,MATCH('Buku Besar'!H2038,Akun1,0)),""))</f>
        <v/>
      </c>
      <c r="J2038" s="2" t="str">
        <f>IF(H2038="","",IFERROR(INDEX(Keterangan1,MATCH('Buku Besar'!H2038,Akun1,0)),""))</f>
        <v/>
      </c>
      <c r="K2038" s="2" t="str">
        <f>IF(H2038="","",IFERROR(INDEX(Reff1,MATCH('Buku Besar'!H2038,Akun1,0)),""))</f>
        <v/>
      </c>
      <c r="L2038" s="331" t="str">
        <f>IF(H2038="","",IFERROR(INDEX(Penerimaan1,MATCH('Buku Besar'!H2038,Akun1,0)),""))</f>
        <v/>
      </c>
      <c r="M2038" s="331" t="str">
        <f>IF(H2038="","",IFERROR(INDEX(Pengeluaran1,MATCH('Buku Besar'!H2038,Akun1,0)),""))</f>
        <v/>
      </c>
    </row>
    <row r="2039" spans="1:13" x14ac:dyDescent="0.25">
      <c r="A2039" s="91" t="str">
        <f t="shared" si="62"/>
        <v/>
      </c>
      <c r="B2039" s="330" t="str">
        <f>IF(A2039="","",IFERROR(INDEX(Tanggal,MATCH('Buku Besar'!A2039,Akun,0)),""))</f>
        <v/>
      </c>
      <c r="C2039" s="2" t="str">
        <f>IF(A2039="","",IFERROR(INDEX(Keterangan,MATCH('Buku Besar'!A2039,Akun,0)),""))</f>
        <v/>
      </c>
      <c r="D2039" s="2" t="str">
        <f>IF(A2039="","",IFERROR(INDEX(Reff,MATCH('Buku Besar'!A2039,Akun,0)),""))</f>
        <v/>
      </c>
      <c r="E2039" s="331" t="str">
        <f>IF(A2039="","",IFERROR(INDEX(Penerimaan,MATCH('Buku Besar'!A2039,Akun,0)),""))</f>
        <v/>
      </c>
      <c r="F2039" s="331" t="str">
        <f>IF(A2039="","",IFERROR(INDEX(Pengeluaran,MATCH('Buku Besar'!A2039,Akun,0)),""))</f>
        <v/>
      </c>
      <c r="H2039" s="91" t="str">
        <f t="shared" si="63"/>
        <v/>
      </c>
      <c r="I2039" s="330" t="str">
        <f>IF(H2039="","",IFERROR(INDEX(Tanggal1,MATCH('Buku Besar'!H2039,Akun1,0)),""))</f>
        <v/>
      </c>
      <c r="J2039" s="2" t="str">
        <f>IF(H2039="","",IFERROR(INDEX(Keterangan1,MATCH('Buku Besar'!H2039,Akun1,0)),""))</f>
        <v/>
      </c>
      <c r="K2039" s="2" t="str">
        <f>IF(H2039="","",IFERROR(INDEX(Reff1,MATCH('Buku Besar'!H2039,Akun1,0)),""))</f>
        <v/>
      </c>
      <c r="L2039" s="331" t="str">
        <f>IF(H2039="","",IFERROR(INDEX(Penerimaan1,MATCH('Buku Besar'!H2039,Akun1,0)),""))</f>
        <v/>
      </c>
      <c r="M2039" s="331" t="str">
        <f>IF(H2039="","",IFERROR(INDEX(Pengeluaran1,MATCH('Buku Besar'!H2039,Akun1,0)),""))</f>
        <v/>
      </c>
    </row>
    <row r="2040" spans="1:13" x14ac:dyDescent="0.25">
      <c r="A2040" s="91" t="str">
        <f t="shared" si="62"/>
        <v/>
      </c>
      <c r="B2040" s="330" t="str">
        <f>IF(A2040="","",IFERROR(INDEX(Tanggal,MATCH('Buku Besar'!A2040,Akun,0)),""))</f>
        <v/>
      </c>
      <c r="C2040" s="2" t="str">
        <f>IF(A2040="","",IFERROR(INDEX(Keterangan,MATCH('Buku Besar'!A2040,Akun,0)),""))</f>
        <v/>
      </c>
      <c r="D2040" s="2" t="str">
        <f>IF(A2040="","",IFERROR(INDEX(Reff,MATCH('Buku Besar'!A2040,Akun,0)),""))</f>
        <v/>
      </c>
      <c r="E2040" s="331" t="str">
        <f>IF(A2040="","",IFERROR(INDEX(Penerimaan,MATCH('Buku Besar'!A2040,Akun,0)),""))</f>
        <v/>
      </c>
      <c r="F2040" s="331" t="str">
        <f>IF(A2040="","",IFERROR(INDEX(Pengeluaran,MATCH('Buku Besar'!A2040,Akun,0)),""))</f>
        <v/>
      </c>
      <c r="H2040" s="91" t="str">
        <f t="shared" si="63"/>
        <v/>
      </c>
      <c r="I2040" s="330" t="str">
        <f>IF(H2040="","",IFERROR(INDEX(Tanggal1,MATCH('Buku Besar'!H2040,Akun1,0)),""))</f>
        <v/>
      </c>
      <c r="J2040" s="2" t="str">
        <f>IF(H2040="","",IFERROR(INDEX(Keterangan1,MATCH('Buku Besar'!H2040,Akun1,0)),""))</f>
        <v/>
      </c>
      <c r="K2040" s="2" t="str">
        <f>IF(H2040="","",IFERROR(INDEX(Reff1,MATCH('Buku Besar'!H2040,Akun1,0)),""))</f>
        <v/>
      </c>
      <c r="L2040" s="331" t="str">
        <f>IF(H2040="","",IFERROR(INDEX(Penerimaan1,MATCH('Buku Besar'!H2040,Akun1,0)),""))</f>
        <v/>
      </c>
      <c r="M2040" s="331" t="str">
        <f>IF(H2040="","",IFERROR(INDEX(Pengeluaran1,MATCH('Buku Besar'!H2040,Akun1,0)),""))</f>
        <v/>
      </c>
    </row>
    <row r="2041" spans="1:13" x14ac:dyDescent="0.25">
      <c r="A2041" s="91" t="str">
        <f t="shared" si="62"/>
        <v/>
      </c>
      <c r="B2041" s="330" t="str">
        <f>IF(A2041="","",IFERROR(INDEX(Tanggal,MATCH('Buku Besar'!A2041,Akun,0)),""))</f>
        <v/>
      </c>
      <c r="C2041" s="2" t="str">
        <f>IF(A2041="","",IFERROR(INDEX(Keterangan,MATCH('Buku Besar'!A2041,Akun,0)),""))</f>
        <v/>
      </c>
      <c r="D2041" s="2" t="str">
        <f>IF(A2041="","",IFERROR(INDEX(Reff,MATCH('Buku Besar'!A2041,Akun,0)),""))</f>
        <v/>
      </c>
      <c r="E2041" s="331" t="str">
        <f>IF(A2041="","",IFERROR(INDEX(Penerimaan,MATCH('Buku Besar'!A2041,Akun,0)),""))</f>
        <v/>
      </c>
      <c r="F2041" s="331" t="str">
        <f>IF(A2041="","",IFERROR(INDEX(Pengeluaran,MATCH('Buku Besar'!A2041,Akun,0)),""))</f>
        <v/>
      </c>
      <c r="H2041" s="91" t="str">
        <f t="shared" si="63"/>
        <v/>
      </c>
      <c r="I2041" s="330" t="str">
        <f>IF(H2041="","",IFERROR(INDEX(Tanggal1,MATCH('Buku Besar'!H2041,Akun1,0)),""))</f>
        <v/>
      </c>
      <c r="J2041" s="2" t="str">
        <f>IF(H2041="","",IFERROR(INDEX(Keterangan1,MATCH('Buku Besar'!H2041,Akun1,0)),""))</f>
        <v/>
      </c>
      <c r="K2041" s="2" t="str">
        <f>IF(H2041="","",IFERROR(INDEX(Reff1,MATCH('Buku Besar'!H2041,Akun1,0)),""))</f>
        <v/>
      </c>
      <c r="L2041" s="331" t="str">
        <f>IF(H2041="","",IFERROR(INDEX(Penerimaan1,MATCH('Buku Besar'!H2041,Akun1,0)),""))</f>
        <v/>
      </c>
      <c r="M2041" s="331" t="str">
        <f>IF(H2041="","",IFERROR(INDEX(Pengeluaran1,MATCH('Buku Besar'!H2041,Akun1,0)),""))</f>
        <v/>
      </c>
    </row>
    <row r="2042" spans="1:13" x14ac:dyDescent="0.25">
      <c r="A2042" s="91" t="str">
        <f t="shared" si="62"/>
        <v/>
      </c>
      <c r="B2042" s="330" t="str">
        <f>IF(A2042="","",IFERROR(INDEX(Tanggal,MATCH('Buku Besar'!A2042,Akun,0)),""))</f>
        <v/>
      </c>
      <c r="C2042" s="2" t="str">
        <f>IF(A2042="","",IFERROR(INDEX(Keterangan,MATCH('Buku Besar'!A2042,Akun,0)),""))</f>
        <v/>
      </c>
      <c r="D2042" s="2" t="str">
        <f>IF(A2042="","",IFERROR(INDEX(Reff,MATCH('Buku Besar'!A2042,Akun,0)),""))</f>
        <v/>
      </c>
      <c r="E2042" s="331" t="str">
        <f>IF(A2042="","",IFERROR(INDEX(Penerimaan,MATCH('Buku Besar'!A2042,Akun,0)),""))</f>
        <v/>
      </c>
      <c r="F2042" s="331" t="str">
        <f>IF(A2042="","",IFERROR(INDEX(Pengeluaran,MATCH('Buku Besar'!A2042,Akun,0)),""))</f>
        <v/>
      </c>
      <c r="H2042" s="91" t="str">
        <f t="shared" si="63"/>
        <v/>
      </c>
      <c r="I2042" s="330" t="str">
        <f>IF(H2042="","",IFERROR(INDEX(Tanggal1,MATCH('Buku Besar'!H2042,Akun1,0)),""))</f>
        <v/>
      </c>
      <c r="J2042" s="2" t="str">
        <f>IF(H2042="","",IFERROR(INDEX(Keterangan1,MATCH('Buku Besar'!H2042,Akun1,0)),""))</f>
        <v/>
      </c>
      <c r="K2042" s="2" t="str">
        <f>IF(H2042="","",IFERROR(INDEX(Reff1,MATCH('Buku Besar'!H2042,Akun1,0)),""))</f>
        <v/>
      </c>
      <c r="L2042" s="331" t="str">
        <f>IF(H2042="","",IFERROR(INDEX(Penerimaan1,MATCH('Buku Besar'!H2042,Akun1,0)),""))</f>
        <v/>
      </c>
      <c r="M2042" s="331" t="str">
        <f>IF(H2042="","",IFERROR(INDEX(Pengeluaran1,MATCH('Buku Besar'!H2042,Akun1,0)),""))</f>
        <v/>
      </c>
    </row>
    <row r="2043" spans="1:13" x14ac:dyDescent="0.25">
      <c r="A2043" s="91" t="str">
        <f t="shared" si="62"/>
        <v/>
      </c>
      <c r="B2043" s="330" t="str">
        <f>IF(A2043="","",IFERROR(INDEX(Tanggal,MATCH('Buku Besar'!A2043,Akun,0)),""))</f>
        <v/>
      </c>
      <c r="C2043" s="2" t="str">
        <f>IF(A2043="","",IFERROR(INDEX(Keterangan,MATCH('Buku Besar'!A2043,Akun,0)),""))</f>
        <v/>
      </c>
      <c r="D2043" s="2" t="str">
        <f>IF(A2043="","",IFERROR(INDEX(Reff,MATCH('Buku Besar'!A2043,Akun,0)),""))</f>
        <v/>
      </c>
      <c r="E2043" s="331" t="str">
        <f>IF(A2043="","",IFERROR(INDEX(Penerimaan,MATCH('Buku Besar'!A2043,Akun,0)),""))</f>
        <v/>
      </c>
      <c r="F2043" s="331" t="str">
        <f>IF(A2043="","",IFERROR(INDEX(Pengeluaran,MATCH('Buku Besar'!A2043,Akun,0)),""))</f>
        <v/>
      </c>
      <c r="H2043" s="91" t="str">
        <f t="shared" si="63"/>
        <v/>
      </c>
      <c r="I2043" s="330" t="str">
        <f>IF(H2043="","",IFERROR(INDEX(Tanggal1,MATCH('Buku Besar'!H2043,Akun1,0)),""))</f>
        <v/>
      </c>
      <c r="J2043" s="2" t="str">
        <f>IF(H2043="","",IFERROR(INDEX(Keterangan1,MATCH('Buku Besar'!H2043,Akun1,0)),""))</f>
        <v/>
      </c>
      <c r="K2043" s="2" t="str">
        <f>IF(H2043="","",IFERROR(INDEX(Reff1,MATCH('Buku Besar'!H2043,Akun1,0)),""))</f>
        <v/>
      </c>
      <c r="L2043" s="331" t="str">
        <f>IF(H2043="","",IFERROR(INDEX(Penerimaan1,MATCH('Buku Besar'!H2043,Akun1,0)),""))</f>
        <v/>
      </c>
      <c r="M2043" s="331" t="str">
        <f>IF(H2043="","",IFERROR(INDEX(Pengeluaran1,MATCH('Buku Besar'!H2043,Akun1,0)),""))</f>
        <v/>
      </c>
    </row>
    <row r="2044" spans="1:13" x14ac:dyDescent="0.25">
      <c r="A2044" s="91" t="str">
        <f t="shared" si="62"/>
        <v/>
      </c>
      <c r="B2044" s="330" t="str">
        <f>IF(A2044="","",IFERROR(INDEX(Tanggal,MATCH('Buku Besar'!A2044,Akun,0)),""))</f>
        <v/>
      </c>
      <c r="C2044" s="2" t="str">
        <f>IF(A2044="","",IFERROR(INDEX(Keterangan,MATCH('Buku Besar'!A2044,Akun,0)),""))</f>
        <v/>
      </c>
      <c r="D2044" s="2" t="str">
        <f>IF(A2044="","",IFERROR(INDEX(Reff,MATCH('Buku Besar'!A2044,Akun,0)),""))</f>
        <v/>
      </c>
      <c r="E2044" s="331" t="str">
        <f>IF(A2044="","",IFERROR(INDEX(Penerimaan,MATCH('Buku Besar'!A2044,Akun,0)),""))</f>
        <v/>
      </c>
      <c r="F2044" s="331" t="str">
        <f>IF(A2044="","",IFERROR(INDEX(Pengeluaran,MATCH('Buku Besar'!A2044,Akun,0)),""))</f>
        <v/>
      </c>
      <c r="H2044" s="91" t="str">
        <f t="shared" si="63"/>
        <v/>
      </c>
      <c r="I2044" s="330" t="str">
        <f>IF(H2044="","",IFERROR(INDEX(Tanggal1,MATCH('Buku Besar'!H2044,Akun1,0)),""))</f>
        <v/>
      </c>
      <c r="J2044" s="2" t="str">
        <f>IF(H2044="","",IFERROR(INDEX(Keterangan1,MATCH('Buku Besar'!H2044,Akun1,0)),""))</f>
        <v/>
      </c>
      <c r="K2044" s="2" t="str">
        <f>IF(H2044="","",IFERROR(INDEX(Reff1,MATCH('Buku Besar'!H2044,Akun1,0)),""))</f>
        <v/>
      </c>
      <c r="L2044" s="331" t="str">
        <f>IF(H2044="","",IFERROR(INDEX(Penerimaan1,MATCH('Buku Besar'!H2044,Akun1,0)),""))</f>
        <v/>
      </c>
      <c r="M2044" s="331" t="str">
        <f>IF(H2044="","",IFERROR(INDEX(Pengeluaran1,MATCH('Buku Besar'!H2044,Akun1,0)),""))</f>
        <v/>
      </c>
    </row>
    <row r="2045" spans="1:13" x14ac:dyDescent="0.25">
      <c r="A2045" s="91" t="str">
        <f t="shared" si="62"/>
        <v/>
      </c>
      <c r="B2045" s="330" t="str">
        <f>IF(A2045="","",IFERROR(INDEX(Tanggal,MATCH('Buku Besar'!A2045,Akun,0)),""))</f>
        <v/>
      </c>
      <c r="C2045" s="2" t="str">
        <f>IF(A2045="","",IFERROR(INDEX(Keterangan,MATCH('Buku Besar'!A2045,Akun,0)),""))</f>
        <v/>
      </c>
      <c r="D2045" s="2" t="str">
        <f>IF(A2045="","",IFERROR(INDEX(Reff,MATCH('Buku Besar'!A2045,Akun,0)),""))</f>
        <v/>
      </c>
      <c r="E2045" s="331" t="str">
        <f>IF(A2045="","",IFERROR(INDEX(Penerimaan,MATCH('Buku Besar'!A2045,Akun,0)),""))</f>
        <v/>
      </c>
      <c r="F2045" s="331" t="str">
        <f>IF(A2045="","",IFERROR(INDEX(Pengeluaran,MATCH('Buku Besar'!A2045,Akun,0)),""))</f>
        <v/>
      </c>
      <c r="H2045" s="91" t="str">
        <f t="shared" si="63"/>
        <v/>
      </c>
      <c r="I2045" s="330" t="str">
        <f>IF(H2045="","",IFERROR(INDEX(Tanggal1,MATCH('Buku Besar'!H2045,Akun1,0)),""))</f>
        <v/>
      </c>
      <c r="J2045" s="2" t="str">
        <f>IF(H2045="","",IFERROR(INDEX(Keterangan1,MATCH('Buku Besar'!H2045,Akun1,0)),""))</f>
        <v/>
      </c>
      <c r="K2045" s="2" t="str">
        <f>IF(H2045="","",IFERROR(INDEX(Reff1,MATCH('Buku Besar'!H2045,Akun1,0)),""))</f>
        <v/>
      </c>
      <c r="L2045" s="331" t="str">
        <f>IF(H2045="","",IFERROR(INDEX(Penerimaan1,MATCH('Buku Besar'!H2045,Akun1,0)),""))</f>
        <v/>
      </c>
      <c r="M2045" s="331" t="str">
        <f>IF(H2045="","",IFERROR(INDEX(Pengeluaran1,MATCH('Buku Besar'!H2045,Akun1,0)),""))</f>
        <v/>
      </c>
    </row>
    <row r="2046" spans="1:13" x14ac:dyDescent="0.25">
      <c r="A2046" s="91" t="str">
        <f t="shared" si="62"/>
        <v/>
      </c>
      <c r="B2046" s="330" t="str">
        <f>IF(A2046="","",IFERROR(INDEX(Tanggal,MATCH('Buku Besar'!A2046,Akun,0)),""))</f>
        <v/>
      </c>
      <c r="C2046" s="2" t="str">
        <f>IF(A2046="","",IFERROR(INDEX(Keterangan,MATCH('Buku Besar'!A2046,Akun,0)),""))</f>
        <v/>
      </c>
      <c r="D2046" s="2" t="str">
        <f>IF(A2046="","",IFERROR(INDEX(Reff,MATCH('Buku Besar'!A2046,Akun,0)),""))</f>
        <v/>
      </c>
      <c r="E2046" s="331" t="str">
        <f>IF(A2046="","",IFERROR(INDEX(Penerimaan,MATCH('Buku Besar'!A2046,Akun,0)),""))</f>
        <v/>
      </c>
      <c r="F2046" s="331" t="str">
        <f>IF(A2046="","",IFERROR(INDEX(Pengeluaran,MATCH('Buku Besar'!A2046,Akun,0)),""))</f>
        <v/>
      </c>
      <c r="H2046" s="91" t="str">
        <f t="shared" si="63"/>
        <v/>
      </c>
      <c r="I2046" s="330" t="str">
        <f>IF(H2046="","",IFERROR(INDEX(Tanggal1,MATCH('Buku Besar'!H2046,Akun1,0)),""))</f>
        <v/>
      </c>
      <c r="J2046" s="2" t="str">
        <f>IF(H2046="","",IFERROR(INDEX(Keterangan1,MATCH('Buku Besar'!H2046,Akun1,0)),""))</f>
        <v/>
      </c>
      <c r="K2046" s="2" t="str">
        <f>IF(H2046="","",IFERROR(INDEX(Reff1,MATCH('Buku Besar'!H2046,Akun1,0)),""))</f>
        <v/>
      </c>
      <c r="L2046" s="331" t="str">
        <f>IF(H2046="","",IFERROR(INDEX(Penerimaan1,MATCH('Buku Besar'!H2046,Akun1,0)),""))</f>
        <v/>
      </c>
      <c r="M2046" s="331" t="str">
        <f>IF(H2046="","",IFERROR(INDEX(Pengeluaran1,MATCH('Buku Besar'!H2046,Akun1,0)),""))</f>
        <v/>
      </c>
    </row>
    <row r="2047" spans="1:13" x14ac:dyDescent="0.25">
      <c r="A2047" s="91" t="str">
        <f t="shared" si="62"/>
        <v/>
      </c>
      <c r="B2047" s="330" t="str">
        <f>IF(A2047="","",IFERROR(INDEX(Tanggal,MATCH('Buku Besar'!A2047,Akun,0)),""))</f>
        <v/>
      </c>
      <c r="C2047" s="2" t="str">
        <f>IF(A2047="","",IFERROR(INDEX(Keterangan,MATCH('Buku Besar'!A2047,Akun,0)),""))</f>
        <v/>
      </c>
      <c r="D2047" s="2" t="str">
        <f>IF(A2047="","",IFERROR(INDEX(Reff,MATCH('Buku Besar'!A2047,Akun,0)),""))</f>
        <v/>
      </c>
      <c r="E2047" s="331" t="str">
        <f>IF(A2047="","",IFERROR(INDEX(Penerimaan,MATCH('Buku Besar'!A2047,Akun,0)),""))</f>
        <v/>
      </c>
      <c r="F2047" s="331" t="str">
        <f>IF(A2047="","",IFERROR(INDEX(Pengeluaran,MATCH('Buku Besar'!A2047,Akun,0)),""))</f>
        <v/>
      </c>
      <c r="H2047" s="91" t="str">
        <f t="shared" si="63"/>
        <v/>
      </c>
      <c r="I2047" s="330" t="str">
        <f>IF(H2047="","",IFERROR(INDEX(Tanggal1,MATCH('Buku Besar'!H2047,Akun1,0)),""))</f>
        <v/>
      </c>
      <c r="J2047" s="2" t="str">
        <f>IF(H2047="","",IFERROR(INDEX(Keterangan1,MATCH('Buku Besar'!H2047,Akun1,0)),""))</f>
        <v/>
      </c>
      <c r="K2047" s="2" t="str">
        <f>IF(H2047="","",IFERROR(INDEX(Reff1,MATCH('Buku Besar'!H2047,Akun1,0)),""))</f>
        <v/>
      </c>
      <c r="L2047" s="331" t="str">
        <f>IF(H2047="","",IFERROR(INDEX(Penerimaan1,MATCH('Buku Besar'!H2047,Akun1,0)),""))</f>
        <v/>
      </c>
      <c r="M2047" s="331" t="str">
        <f>IF(H2047="","",IFERROR(INDEX(Pengeluaran1,MATCH('Buku Besar'!H2047,Akun1,0)),""))</f>
        <v/>
      </c>
    </row>
    <row r="2048" spans="1:13" x14ac:dyDescent="0.25">
      <c r="A2048" s="91" t="str">
        <f t="shared" si="62"/>
        <v/>
      </c>
      <c r="B2048" s="330" t="str">
        <f>IF(A2048="","",IFERROR(INDEX(Tanggal,MATCH('Buku Besar'!A2048,Akun,0)),""))</f>
        <v/>
      </c>
      <c r="C2048" s="2" t="str">
        <f>IF(A2048="","",IFERROR(INDEX(Keterangan,MATCH('Buku Besar'!A2048,Akun,0)),""))</f>
        <v/>
      </c>
      <c r="D2048" s="2" t="str">
        <f>IF(A2048="","",IFERROR(INDEX(Reff,MATCH('Buku Besar'!A2048,Akun,0)),""))</f>
        <v/>
      </c>
      <c r="E2048" s="331" t="str">
        <f>IF(A2048="","",IFERROR(INDEX(Penerimaan,MATCH('Buku Besar'!A2048,Akun,0)),""))</f>
        <v/>
      </c>
      <c r="F2048" s="331" t="str">
        <f>IF(A2048="","",IFERROR(INDEX(Pengeluaran,MATCH('Buku Besar'!A2048,Akun,0)),""))</f>
        <v/>
      </c>
      <c r="H2048" s="91" t="str">
        <f t="shared" si="63"/>
        <v/>
      </c>
      <c r="I2048" s="330" t="str">
        <f>IF(H2048="","",IFERROR(INDEX(Tanggal1,MATCH('Buku Besar'!H2048,Akun1,0)),""))</f>
        <v/>
      </c>
      <c r="J2048" s="2" t="str">
        <f>IF(H2048="","",IFERROR(INDEX(Keterangan1,MATCH('Buku Besar'!H2048,Akun1,0)),""))</f>
        <v/>
      </c>
      <c r="K2048" s="2" t="str">
        <f>IF(H2048="","",IFERROR(INDEX(Reff1,MATCH('Buku Besar'!H2048,Akun1,0)),""))</f>
        <v/>
      </c>
      <c r="L2048" s="331" t="str">
        <f>IF(H2048="","",IFERROR(INDEX(Penerimaan1,MATCH('Buku Besar'!H2048,Akun1,0)),""))</f>
        <v/>
      </c>
      <c r="M2048" s="331" t="str">
        <f>IF(H2048="","",IFERROR(INDEX(Pengeluaran1,MATCH('Buku Besar'!H2048,Akun1,0)),""))</f>
        <v/>
      </c>
    </row>
    <row r="2049" spans="1:13" x14ac:dyDescent="0.25">
      <c r="A2049" s="91" t="str">
        <f t="shared" si="62"/>
        <v/>
      </c>
      <c r="B2049" s="330" t="str">
        <f>IF(A2049="","",IFERROR(INDEX(Tanggal,MATCH('Buku Besar'!A2049,Akun,0)),""))</f>
        <v/>
      </c>
      <c r="C2049" s="2" t="str">
        <f>IF(A2049="","",IFERROR(INDEX(Keterangan,MATCH('Buku Besar'!A2049,Akun,0)),""))</f>
        <v/>
      </c>
      <c r="D2049" s="2" t="str">
        <f>IF(A2049="","",IFERROR(INDEX(Reff,MATCH('Buku Besar'!A2049,Akun,0)),""))</f>
        <v/>
      </c>
      <c r="E2049" s="331" t="str">
        <f>IF(A2049="","",IFERROR(INDEX(Penerimaan,MATCH('Buku Besar'!A2049,Akun,0)),""))</f>
        <v/>
      </c>
      <c r="F2049" s="331" t="str">
        <f>IF(A2049="","",IFERROR(INDEX(Pengeluaran,MATCH('Buku Besar'!A2049,Akun,0)),""))</f>
        <v/>
      </c>
      <c r="H2049" s="91" t="str">
        <f t="shared" si="63"/>
        <v/>
      </c>
      <c r="I2049" s="330" t="str">
        <f>IF(H2049="","",IFERROR(INDEX(Tanggal1,MATCH('Buku Besar'!H2049,Akun1,0)),""))</f>
        <v/>
      </c>
      <c r="J2049" s="2" t="str">
        <f>IF(H2049="","",IFERROR(INDEX(Keterangan1,MATCH('Buku Besar'!H2049,Akun1,0)),""))</f>
        <v/>
      </c>
      <c r="K2049" s="2" t="str">
        <f>IF(H2049="","",IFERROR(INDEX(Reff1,MATCH('Buku Besar'!H2049,Akun1,0)),""))</f>
        <v/>
      </c>
      <c r="L2049" s="331" t="str">
        <f>IF(H2049="","",IFERROR(INDEX(Penerimaan1,MATCH('Buku Besar'!H2049,Akun1,0)),""))</f>
        <v/>
      </c>
      <c r="M2049" s="331" t="str">
        <f>IF(H2049="","",IFERROR(INDEX(Pengeluaran1,MATCH('Buku Besar'!H2049,Akun1,0)),""))</f>
        <v/>
      </c>
    </row>
    <row r="2050" spans="1:13" x14ac:dyDescent="0.25">
      <c r="A2050" s="91" t="str">
        <f t="shared" si="62"/>
        <v/>
      </c>
      <c r="B2050" s="330" t="str">
        <f>IF(A2050="","",IFERROR(INDEX(Tanggal,MATCH('Buku Besar'!A2050,Akun,0)),""))</f>
        <v/>
      </c>
      <c r="C2050" s="2" t="str">
        <f>IF(A2050="","",IFERROR(INDEX(Keterangan,MATCH('Buku Besar'!A2050,Akun,0)),""))</f>
        <v/>
      </c>
      <c r="D2050" s="2" t="str">
        <f>IF(A2050="","",IFERROR(INDEX(Reff,MATCH('Buku Besar'!A2050,Akun,0)),""))</f>
        <v/>
      </c>
      <c r="E2050" s="331" t="str">
        <f>IF(A2050="","",IFERROR(INDEX(Penerimaan,MATCH('Buku Besar'!A2050,Akun,0)),""))</f>
        <v/>
      </c>
      <c r="F2050" s="331" t="str">
        <f>IF(A2050="","",IFERROR(INDEX(Pengeluaran,MATCH('Buku Besar'!A2050,Akun,0)),""))</f>
        <v/>
      </c>
      <c r="H2050" s="91" t="str">
        <f t="shared" si="63"/>
        <v/>
      </c>
      <c r="I2050" s="330" t="str">
        <f>IF(H2050="","",IFERROR(INDEX(Tanggal1,MATCH('Buku Besar'!H2050,Akun1,0)),""))</f>
        <v/>
      </c>
      <c r="J2050" s="2" t="str">
        <f>IF(H2050="","",IFERROR(INDEX(Keterangan1,MATCH('Buku Besar'!H2050,Akun1,0)),""))</f>
        <v/>
      </c>
      <c r="K2050" s="2" t="str">
        <f>IF(H2050="","",IFERROR(INDEX(Reff1,MATCH('Buku Besar'!H2050,Akun1,0)),""))</f>
        <v/>
      </c>
      <c r="L2050" s="331" t="str">
        <f>IF(H2050="","",IFERROR(INDEX(Penerimaan1,MATCH('Buku Besar'!H2050,Akun1,0)),""))</f>
        <v/>
      </c>
      <c r="M2050" s="331" t="str">
        <f>IF(H2050="","",IFERROR(INDEX(Pengeluaran1,MATCH('Buku Besar'!H2050,Akun1,0)),""))</f>
        <v/>
      </c>
    </row>
    <row r="2051" spans="1:13" x14ac:dyDescent="0.25">
      <c r="A2051" s="91" t="str">
        <f t="shared" si="62"/>
        <v/>
      </c>
      <c r="B2051" s="330" t="str">
        <f>IF(A2051="","",IFERROR(INDEX(Tanggal,MATCH('Buku Besar'!A2051,Akun,0)),""))</f>
        <v/>
      </c>
      <c r="C2051" s="2" t="str">
        <f>IF(A2051="","",IFERROR(INDEX(Keterangan,MATCH('Buku Besar'!A2051,Akun,0)),""))</f>
        <v/>
      </c>
      <c r="D2051" s="2" t="str">
        <f>IF(A2051="","",IFERROR(INDEX(Reff,MATCH('Buku Besar'!A2051,Akun,0)),""))</f>
        <v/>
      </c>
      <c r="E2051" s="331" t="str">
        <f>IF(A2051="","",IFERROR(INDEX(Penerimaan,MATCH('Buku Besar'!A2051,Akun,0)),""))</f>
        <v/>
      </c>
      <c r="F2051" s="331" t="str">
        <f>IF(A2051="","",IFERROR(INDEX(Pengeluaran,MATCH('Buku Besar'!A2051,Akun,0)),""))</f>
        <v/>
      </c>
      <c r="H2051" s="91" t="str">
        <f t="shared" si="63"/>
        <v/>
      </c>
      <c r="I2051" s="330" t="str">
        <f>IF(H2051="","",IFERROR(INDEX(Tanggal1,MATCH('Buku Besar'!H2051,Akun1,0)),""))</f>
        <v/>
      </c>
      <c r="J2051" s="2" t="str">
        <f>IF(H2051="","",IFERROR(INDEX(Keterangan1,MATCH('Buku Besar'!H2051,Akun1,0)),""))</f>
        <v/>
      </c>
      <c r="K2051" s="2" t="str">
        <f>IF(H2051="","",IFERROR(INDEX(Reff1,MATCH('Buku Besar'!H2051,Akun1,0)),""))</f>
        <v/>
      </c>
      <c r="L2051" s="331" t="str">
        <f>IF(H2051="","",IFERROR(INDEX(Penerimaan1,MATCH('Buku Besar'!H2051,Akun1,0)),""))</f>
        <v/>
      </c>
      <c r="M2051" s="331" t="str">
        <f>IF(H2051="","",IFERROR(INDEX(Pengeluaran1,MATCH('Buku Besar'!H2051,Akun1,0)),""))</f>
        <v/>
      </c>
    </row>
    <row r="2052" spans="1:13" x14ac:dyDescent="0.25">
      <c r="A2052" s="91" t="str">
        <f t="shared" si="62"/>
        <v/>
      </c>
      <c r="B2052" s="330" t="str">
        <f>IF(A2052="","",IFERROR(INDEX(Tanggal,MATCH('Buku Besar'!A2052,Akun,0)),""))</f>
        <v/>
      </c>
      <c r="C2052" s="2" t="str">
        <f>IF(A2052="","",IFERROR(INDEX(Keterangan,MATCH('Buku Besar'!A2052,Akun,0)),""))</f>
        <v/>
      </c>
      <c r="D2052" s="2" t="str">
        <f>IF(A2052="","",IFERROR(INDEX(Reff,MATCH('Buku Besar'!A2052,Akun,0)),""))</f>
        <v/>
      </c>
      <c r="E2052" s="331" t="str">
        <f>IF(A2052="","",IFERROR(INDEX(Penerimaan,MATCH('Buku Besar'!A2052,Akun,0)),""))</f>
        <v/>
      </c>
      <c r="F2052" s="331" t="str">
        <f>IF(A2052="","",IFERROR(INDEX(Pengeluaran,MATCH('Buku Besar'!A2052,Akun,0)),""))</f>
        <v/>
      </c>
      <c r="H2052" s="91" t="str">
        <f t="shared" si="63"/>
        <v/>
      </c>
      <c r="I2052" s="330" t="str">
        <f>IF(H2052="","",IFERROR(INDEX(Tanggal1,MATCH('Buku Besar'!H2052,Akun1,0)),""))</f>
        <v/>
      </c>
      <c r="J2052" s="2" t="str">
        <f>IF(H2052="","",IFERROR(INDEX(Keterangan1,MATCH('Buku Besar'!H2052,Akun1,0)),""))</f>
        <v/>
      </c>
      <c r="K2052" s="2" t="str">
        <f>IF(H2052="","",IFERROR(INDEX(Reff1,MATCH('Buku Besar'!H2052,Akun1,0)),""))</f>
        <v/>
      </c>
      <c r="L2052" s="331" t="str">
        <f>IF(H2052="","",IFERROR(INDEX(Penerimaan1,MATCH('Buku Besar'!H2052,Akun1,0)),""))</f>
        <v/>
      </c>
      <c r="M2052" s="331" t="str">
        <f>IF(H2052="","",IFERROR(INDEX(Pengeluaran1,MATCH('Buku Besar'!H2052,Akun1,0)),""))</f>
        <v/>
      </c>
    </row>
    <row r="2053" spans="1:13" x14ac:dyDescent="0.25">
      <c r="A2053" s="91" t="str">
        <f t="shared" si="62"/>
        <v/>
      </c>
      <c r="B2053" s="330" t="str">
        <f>IF(A2053="","",IFERROR(INDEX(Tanggal,MATCH('Buku Besar'!A2053,Akun,0)),""))</f>
        <v/>
      </c>
      <c r="C2053" s="2" t="str">
        <f>IF(A2053="","",IFERROR(INDEX(Keterangan,MATCH('Buku Besar'!A2053,Akun,0)),""))</f>
        <v/>
      </c>
      <c r="D2053" s="2" t="str">
        <f>IF(A2053="","",IFERROR(INDEX(Reff,MATCH('Buku Besar'!A2053,Akun,0)),""))</f>
        <v/>
      </c>
      <c r="E2053" s="331" t="str">
        <f>IF(A2053="","",IFERROR(INDEX(Penerimaan,MATCH('Buku Besar'!A2053,Akun,0)),""))</f>
        <v/>
      </c>
      <c r="F2053" s="331" t="str">
        <f>IF(A2053="","",IFERROR(INDEX(Pengeluaran,MATCH('Buku Besar'!A2053,Akun,0)),""))</f>
        <v/>
      </c>
      <c r="H2053" s="91" t="str">
        <f t="shared" si="63"/>
        <v/>
      </c>
      <c r="I2053" s="330" t="str">
        <f>IF(H2053="","",IFERROR(INDEX(Tanggal1,MATCH('Buku Besar'!H2053,Akun1,0)),""))</f>
        <v/>
      </c>
      <c r="J2053" s="2" t="str">
        <f>IF(H2053="","",IFERROR(INDEX(Keterangan1,MATCH('Buku Besar'!H2053,Akun1,0)),""))</f>
        <v/>
      </c>
      <c r="K2053" s="2" t="str">
        <f>IF(H2053="","",IFERROR(INDEX(Reff1,MATCH('Buku Besar'!H2053,Akun1,0)),""))</f>
        <v/>
      </c>
      <c r="L2053" s="331" t="str">
        <f>IF(H2053="","",IFERROR(INDEX(Penerimaan1,MATCH('Buku Besar'!H2053,Akun1,0)),""))</f>
        <v/>
      </c>
      <c r="M2053" s="331" t="str">
        <f>IF(H2053="","",IFERROR(INDEX(Pengeluaran1,MATCH('Buku Besar'!H2053,Akun1,0)),""))</f>
        <v/>
      </c>
    </row>
    <row r="2054" spans="1:13" x14ac:dyDescent="0.25">
      <c r="A2054" s="91" t="str">
        <f t="shared" si="62"/>
        <v/>
      </c>
      <c r="B2054" s="330" t="str">
        <f>IF(A2054="","",IFERROR(INDEX(Tanggal,MATCH('Buku Besar'!A2054,Akun,0)),""))</f>
        <v/>
      </c>
      <c r="C2054" s="2" t="str">
        <f>IF(A2054="","",IFERROR(INDEX(Keterangan,MATCH('Buku Besar'!A2054,Akun,0)),""))</f>
        <v/>
      </c>
      <c r="D2054" s="2" t="str">
        <f>IF(A2054="","",IFERROR(INDEX(Reff,MATCH('Buku Besar'!A2054,Akun,0)),""))</f>
        <v/>
      </c>
      <c r="E2054" s="331" t="str">
        <f>IF(A2054="","",IFERROR(INDEX(Penerimaan,MATCH('Buku Besar'!A2054,Akun,0)),""))</f>
        <v/>
      </c>
      <c r="F2054" s="331" t="str">
        <f>IF(A2054="","",IFERROR(INDEX(Pengeluaran,MATCH('Buku Besar'!A2054,Akun,0)),""))</f>
        <v/>
      </c>
      <c r="H2054" s="91" t="str">
        <f t="shared" si="63"/>
        <v/>
      </c>
      <c r="I2054" s="330" t="str">
        <f>IF(H2054="","",IFERROR(INDEX(Tanggal1,MATCH('Buku Besar'!H2054,Akun1,0)),""))</f>
        <v/>
      </c>
      <c r="J2054" s="2" t="str">
        <f>IF(H2054="","",IFERROR(INDEX(Keterangan1,MATCH('Buku Besar'!H2054,Akun1,0)),""))</f>
        <v/>
      </c>
      <c r="K2054" s="2" t="str">
        <f>IF(H2054="","",IFERROR(INDEX(Reff1,MATCH('Buku Besar'!H2054,Akun1,0)),""))</f>
        <v/>
      </c>
      <c r="L2054" s="331" t="str">
        <f>IF(H2054="","",IFERROR(INDEX(Penerimaan1,MATCH('Buku Besar'!H2054,Akun1,0)),""))</f>
        <v/>
      </c>
      <c r="M2054" s="331" t="str">
        <f>IF(H2054="","",IFERROR(INDEX(Pengeluaran1,MATCH('Buku Besar'!H2054,Akun1,0)),""))</f>
        <v/>
      </c>
    </row>
    <row r="2055" spans="1:13" x14ac:dyDescent="0.25">
      <c r="A2055" s="91" t="str">
        <f t="shared" si="62"/>
        <v/>
      </c>
      <c r="B2055" s="330" t="str">
        <f>IF(A2055="","",IFERROR(INDEX(Tanggal,MATCH('Buku Besar'!A2055,Akun,0)),""))</f>
        <v/>
      </c>
      <c r="C2055" s="2" t="str">
        <f>IF(A2055="","",IFERROR(INDEX(Keterangan,MATCH('Buku Besar'!A2055,Akun,0)),""))</f>
        <v/>
      </c>
      <c r="D2055" s="2" t="str">
        <f>IF(A2055="","",IFERROR(INDEX(Reff,MATCH('Buku Besar'!A2055,Akun,0)),""))</f>
        <v/>
      </c>
      <c r="E2055" s="331" t="str">
        <f>IF(A2055="","",IFERROR(INDEX(Penerimaan,MATCH('Buku Besar'!A2055,Akun,0)),""))</f>
        <v/>
      </c>
      <c r="F2055" s="331" t="str">
        <f>IF(A2055="","",IFERROR(INDEX(Pengeluaran,MATCH('Buku Besar'!A2055,Akun,0)),""))</f>
        <v/>
      </c>
      <c r="H2055" s="91" t="str">
        <f t="shared" si="63"/>
        <v/>
      </c>
      <c r="I2055" s="330" t="str">
        <f>IF(H2055="","",IFERROR(INDEX(Tanggal1,MATCH('Buku Besar'!H2055,Akun1,0)),""))</f>
        <v/>
      </c>
      <c r="J2055" s="2" t="str">
        <f>IF(H2055="","",IFERROR(INDEX(Keterangan1,MATCH('Buku Besar'!H2055,Akun1,0)),""))</f>
        <v/>
      </c>
      <c r="K2055" s="2" t="str">
        <f>IF(H2055="","",IFERROR(INDEX(Reff1,MATCH('Buku Besar'!H2055,Akun1,0)),""))</f>
        <v/>
      </c>
      <c r="L2055" s="331" t="str">
        <f>IF(H2055="","",IFERROR(INDEX(Penerimaan1,MATCH('Buku Besar'!H2055,Akun1,0)),""))</f>
        <v/>
      </c>
      <c r="M2055" s="331" t="str">
        <f>IF(H2055="","",IFERROR(INDEX(Pengeluaran1,MATCH('Buku Besar'!H2055,Akun1,0)),""))</f>
        <v/>
      </c>
    </row>
    <row r="2056" spans="1:13" x14ac:dyDescent="0.25">
      <c r="A2056" s="91" t="str">
        <f t="shared" ref="A2056:A2119" si="64">IFERROR(IF((MID(A2055,8,LEN(A2055)-7)+1)&lt;=COUNTIF(Kas_Harian,LEFT(A2055,6)),LEFT(A2055,6)&amp;"-"&amp;MID(A2055,8,LEN(A2055)-7)+1,""),"")</f>
        <v/>
      </c>
      <c r="B2056" s="330" t="str">
        <f>IF(A2056="","",IFERROR(INDEX(Tanggal,MATCH('Buku Besar'!A2056,Akun,0)),""))</f>
        <v/>
      </c>
      <c r="C2056" s="2" t="str">
        <f>IF(A2056="","",IFERROR(INDEX(Keterangan,MATCH('Buku Besar'!A2056,Akun,0)),""))</f>
        <v/>
      </c>
      <c r="D2056" s="2" t="str">
        <f>IF(A2056="","",IFERROR(INDEX(Reff,MATCH('Buku Besar'!A2056,Akun,0)),""))</f>
        <v/>
      </c>
      <c r="E2056" s="331" t="str">
        <f>IF(A2056="","",IFERROR(INDEX(Penerimaan,MATCH('Buku Besar'!A2056,Akun,0)),""))</f>
        <v/>
      </c>
      <c r="F2056" s="331" t="str">
        <f>IF(A2056="","",IFERROR(INDEX(Pengeluaran,MATCH('Buku Besar'!A2056,Akun,0)),""))</f>
        <v/>
      </c>
      <c r="H2056" s="91" t="str">
        <f t="shared" ref="H2056:H2119" si="65">IFERROR(IF((MID(H2055,8,LEN(H2055)-7)+1)&lt;=COUNTIF(Bank_Harian,LEFT(H2055,6)),LEFT(H2055,6)&amp;"-"&amp;MID(H2055,8,LEN(H2055)-7)+1,""),"")</f>
        <v/>
      </c>
      <c r="I2056" s="330" t="str">
        <f>IF(H2056="","",IFERROR(INDEX(Tanggal1,MATCH('Buku Besar'!H2056,Akun1,0)),""))</f>
        <v/>
      </c>
      <c r="J2056" s="2" t="str">
        <f>IF(H2056="","",IFERROR(INDEX(Keterangan1,MATCH('Buku Besar'!H2056,Akun1,0)),""))</f>
        <v/>
      </c>
      <c r="K2056" s="2" t="str">
        <f>IF(H2056="","",IFERROR(INDEX(Reff1,MATCH('Buku Besar'!H2056,Akun1,0)),""))</f>
        <v/>
      </c>
      <c r="L2056" s="331" t="str">
        <f>IF(H2056="","",IFERROR(INDEX(Penerimaan1,MATCH('Buku Besar'!H2056,Akun1,0)),""))</f>
        <v/>
      </c>
      <c r="M2056" s="331" t="str">
        <f>IF(H2056="","",IFERROR(INDEX(Pengeluaran1,MATCH('Buku Besar'!H2056,Akun1,0)),""))</f>
        <v/>
      </c>
    </row>
    <row r="2057" spans="1:13" x14ac:dyDescent="0.25">
      <c r="A2057" s="91" t="str">
        <f t="shared" si="64"/>
        <v/>
      </c>
      <c r="B2057" s="330" t="str">
        <f>IF(A2057="","",IFERROR(INDEX(Tanggal,MATCH('Buku Besar'!A2057,Akun,0)),""))</f>
        <v/>
      </c>
      <c r="C2057" s="2" t="str">
        <f>IF(A2057="","",IFERROR(INDEX(Keterangan,MATCH('Buku Besar'!A2057,Akun,0)),""))</f>
        <v/>
      </c>
      <c r="D2057" s="2" t="str">
        <f>IF(A2057="","",IFERROR(INDEX(Reff,MATCH('Buku Besar'!A2057,Akun,0)),""))</f>
        <v/>
      </c>
      <c r="E2057" s="331" t="str">
        <f>IF(A2057="","",IFERROR(INDEX(Penerimaan,MATCH('Buku Besar'!A2057,Akun,0)),""))</f>
        <v/>
      </c>
      <c r="F2057" s="331" t="str">
        <f>IF(A2057="","",IFERROR(INDEX(Pengeluaran,MATCH('Buku Besar'!A2057,Akun,0)),""))</f>
        <v/>
      </c>
      <c r="H2057" s="91" t="str">
        <f t="shared" si="65"/>
        <v/>
      </c>
      <c r="I2057" s="330" t="str">
        <f>IF(H2057="","",IFERROR(INDEX(Tanggal1,MATCH('Buku Besar'!H2057,Akun1,0)),""))</f>
        <v/>
      </c>
      <c r="J2057" s="2" t="str">
        <f>IF(H2057="","",IFERROR(INDEX(Keterangan1,MATCH('Buku Besar'!H2057,Akun1,0)),""))</f>
        <v/>
      </c>
      <c r="K2057" s="2" t="str">
        <f>IF(H2057="","",IFERROR(INDEX(Reff1,MATCH('Buku Besar'!H2057,Akun1,0)),""))</f>
        <v/>
      </c>
      <c r="L2057" s="331" t="str">
        <f>IF(H2057="","",IFERROR(INDEX(Penerimaan1,MATCH('Buku Besar'!H2057,Akun1,0)),""))</f>
        <v/>
      </c>
      <c r="M2057" s="331" t="str">
        <f>IF(H2057="","",IFERROR(INDEX(Pengeluaran1,MATCH('Buku Besar'!H2057,Akun1,0)),""))</f>
        <v/>
      </c>
    </row>
    <row r="2058" spans="1:13" x14ac:dyDescent="0.25">
      <c r="A2058" s="91" t="str">
        <f t="shared" si="64"/>
        <v/>
      </c>
      <c r="B2058" s="330" t="str">
        <f>IF(A2058="","",IFERROR(INDEX(Tanggal,MATCH('Buku Besar'!A2058,Akun,0)),""))</f>
        <v/>
      </c>
      <c r="C2058" s="2" t="str">
        <f>IF(A2058="","",IFERROR(INDEX(Keterangan,MATCH('Buku Besar'!A2058,Akun,0)),""))</f>
        <v/>
      </c>
      <c r="D2058" s="2" t="str">
        <f>IF(A2058="","",IFERROR(INDEX(Reff,MATCH('Buku Besar'!A2058,Akun,0)),""))</f>
        <v/>
      </c>
      <c r="E2058" s="331" t="str">
        <f>IF(A2058="","",IFERROR(INDEX(Penerimaan,MATCH('Buku Besar'!A2058,Akun,0)),""))</f>
        <v/>
      </c>
      <c r="F2058" s="331" t="str">
        <f>IF(A2058="","",IFERROR(INDEX(Pengeluaran,MATCH('Buku Besar'!A2058,Akun,0)),""))</f>
        <v/>
      </c>
      <c r="H2058" s="91" t="str">
        <f t="shared" si="65"/>
        <v/>
      </c>
      <c r="I2058" s="330" t="str">
        <f>IF(H2058="","",IFERROR(INDEX(Tanggal1,MATCH('Buku Besar'!H2058,Akun1,0)),""))</f>
        <v/>
      </c>
      <c r="J2058" s="2" t="str">
        <f>IF(H2058="","",IFERROR(INDEX(Keterangan1,MATCH('Buku Besar'!H2058,Akun1,0)),""))</f>
        <v/>
      </c>
      <c r="K2058" s="2" t="str">
        <f>IF(H2058="","",IFERROR(INDEX(Reff1,MATCH('Buku Besar'!H2058,Akun1,0)),""))</f>
        <v/>
      </c>
      <c r="L2058" s="331" t="str">
        <f>IF(H2058="","",IFERROR(INDEX(Penerimaan1,MATCH('Buku Besar'!H2058,Akun1,0)),""))</f>
        <v/>
      </c>
      <c r="M2058" s="331" t="str">
        <f>IF(H2058="","",IFERROR(INDEX(Pengeluaran1,MATCH('Buku Besar'!H2058,Akun1,0)),""))</f>
        <v/>
      </c>
    </row>
    <row r="2059" spans="1:13" x14ac:dyDescent="0.25">
      <c r="A2059" s="91" t="str">
        <f t="shared" si="64"/>
        <v/>
      </c>
      <c r="B2059" s="330" t="str">
        <f>IF(A2059="","",IFERROR(INDEX(Tanggal,MATCH('Buku Besar'!A2059,Akun,0)),""))</f>
        <v/>
      </c>
      <c r="C2059" s="2" t="str">
        <f>IF(A2059="","",IFERROR(INDEX(Keterangan,MATCH('Buku Besar'!A2059,Akun,0)),""))</f>
        <v/>
      </c>
      <c r="D2059" s="2" t="str">
        <f>IF(A2059="","",IFERROR(INDEX(Reff,MATCH('Buku Besar'!A2059,Akun,0)),""))</f>
        <v/>
      </c>
      <c r="E2059" s="331" t="str">
        <f>IF(A2059="","",IFERROR(INDEX(Penerimaan,MATCH('Buku Besar'!A2059,Akun,0)),""))</f>
        <v/>
      </c>
      <c r="F2059" s="331" t="str">
        <f>IF(A2059="","",IFERROR(INDEX(Pengeluaran,MATCH('Buku Besar'!A2059,Akun,0)),""))</f>
        <v/>
      </c>
      <c r="H2059" s="91" t="str">
        <f t="shared" si="65"/>
        <v/>
      </c>
      <c r="I2059" s="330" t="str">
        <f>IF(H2059="","",IFERROR(INDEX(Tanggal1,MATCH('Buku Besar'!H2059,Akun1,0)),""))</f>
        <v/>
      </c>
      <c r="J2059" s="2" t="str">
        <f>IF(H2059="","",IFERROR(INDEX(Keterangan1,MATCH('Buku Besar'!H2059,Akun1,0)),""))</f>
        <v/>
      </c>
      <c r="K2059" s="2" t="str">
        <f>IF(H2059="","",IFERROR(INDEX(Reff1,MATCH('Buku Besar'!H2059,Akun1,0)),""))</f>
        <v/>
      </c>
      <c r="L2059" s="331" t="str">
        <f>IF(H2059="","",IFERROR(INDEX(Penerimaan1,MATCH('Buku Besar'!H2059,Akun1,0)),""))</f>
        <v/>
      </c>
      <c r="M2059" s="331" t="str">
        <f>IF(H2059="","",IFERROR(INDEX(Pengeluaran1,MATCH('Buku Besar'!H2059,Akun1,0)),""))</f>
        <v/>
      </c>
    </row>
    <row r="2060" spans="1:13" x14ac:dyDescent="0.25">
      <c r="A2060" s="91" t="str">
        <f t="shared" si="64"/>
        <v/>
      </c>
      <c r="B2060" s="330" t="str">
        <f>IF(A2060="","",IFERROR(INDEX(Tanggal,MATCH('Buku Besar'!A2060,Akun,0)),""))</f>
        <v/>
      </c>
      <c r="C2060" s="2" t="str">
        <f>IF(A2060="","",IFERROR(INDEX(Keterangan,MATCH('Buku Besar'!A2060,Akun,0)),""))</f>
        <v/>
      </c>
      <c r="D2060" s="2" t="str">
        <f>IF(A2060="","",IFERROR(INDEX(Reff,MATCH('Buku Besar'!A2060,Akun,0)),""))</f>
        <v/>
      </c>
      <c r="E2060" s="331" t="str">
        <f>IF(A2060="","",IFERROR(INDEX(Penerimaan,MATCH('Buku Besar'!A2060,Akun,0)),""))</f>
        <v/>
      </c>
      <c r="F2060" s="331" t="str">
        <f>IF(A2060="","",IFERROR(INDEX(Pengeluaran,MATCH('Buku Besar'!A2060,Akun,0)),""))</f>
        <v/>
      </c>
      <c r="H2060" s="91" t="str">
        <f t="shared" si="65"/>
        <v/>
      </c>
      <c r="I2060" s="330" t="str">
        <f>IF(H2060="","",IFERROR(INDEX(Tanggal1,MATCH('Buku Besar'!H2060,Akun1,0)),""))</f>
        <v/>
      </c>
      <c r="J2060" s="2" t="str">
        <f>IF(H2060="","",IFERROR(INDEX(Keterangan1,MATCH('Buku Besar'!H2060,Akun1,0)),""))</f>
        <v/>
      </c>
      <c r="K2060" s="2" t="str">
        <f>IF(H2060="","",IFERROR(INDEX(Reff1,MATCH('Buku Besar'!H2060,Akun1,0)),""))</f>
        <v/>
      </c>
      <c r="L2060" s="331" t="str">
        <f>IF(H2060="","",IFERROR(INDEX(Penerimaan1,MATCH('Buku Besar'!H2060,Akun1,0)),""))</f>
        <v/>
      </c>
      <c r="M2060" s="331" t="str">
        <f>IF(H2060="","",IFERROR(INDEX(Pengeluaran1,MATCH('Buku Besar'!H2060,Akun1,0)),""))</f>
        <v/>
      </c>
    </row>
    <row r="2061" spans="1:13" x14ac:dyDescent="0.25">
      <c r="A2061" s="91" t="str">
        <f t="shared" si="64"/>
        <v/>
      </c>
      <c r="B2061" s="330" t="str">
        <f>IF(A2061="","",IFERROR(INDEX(Tanggal,MATCH('Buku Besar'!A2061,Akun,0)),""))</f>
        <v/>
      </c>
      <c r="C2061" s="2" t="str">
        <f>IF(A2061="","",IFERROR(INDEX(Keterangan,MATCH('Buku Besar'!A2061,Akun,0)),""))</f>
        <v/>
      </c>
      <c r="D2061" s="2" t="str">
        <f>IF(A2061="","",IFERROR(INDEX(Reff,MATCH('Buku Besar'!A2061,Akun,0)),""))</f>
        <v/>
      </c>
      <c r="E2061" s="331" t="str">
        <f>IF(A2061="","",IFERROR(INDEX(Penerimaan,MATCH('Buku Besar'!A2061,Akun,0)),""))</f>
        <v/>
      </c>
      <c r="F2061" s="331" t="str">
        <f>IF(A2061="","",IFERROR(INDEX(Pengeluaran,MATCH('Buku Besar'!A2061,Akun,0)),""))</f>
        <v/>
      </c>
      <c r="H2061" s="91" t="str">
        <f t="shared" si="65"/>
        <v/>
      </c>
      <c r="I2061" s="330" t="str">
        <f>IF(H2061="","",IFERROR(INDEX(Tanggal1,MATCH('Buku Besar'!H2061,Akun1,0)),""))</f>
        <v/>
      </c>
      <c r="J2061" s="2" t="str">
        <f>IF(H2061="","",IFERROR(INDEX(Keterangan1,MATCH('Buku Besar'!H2061,Akun1,0)),""))</f>
        <v/>
      </c>
      <c r="K2061" s="2" t="str">
        <f>IF(H2061="","",IFERROR(INDEX(Reff1,MATCH('Buku Besar'!H2061,Akun1,0)),""))</f>
        <v/>
      </c>
      <c r="L2061" s="331" t="str">
        <f>IF(H2061="","",IFERROR(INDEX(Penerimaan1,MATCH('Buku Besar'!H2061,Akun1,0)),""))</f>
        <v/>
      </c>
      <c r="M2061" s="331" t="str">
        <f>IF(H2061="","",IFERROR(INDEX(Pengeluaran1,MATCH('Buku Besar'!H2061,Akun1,0)),""))</f>
        <v/>
      </c>
    </row>
    <row r="2062" spans="1:13" x14ac:dyDescent="0.25">
      <c r="A2062" s="91" t="str">
        <f t="shared" si="64"/>
        <v/>
      </c>
      <c r="B2062" s="330" t="str">
        <f>IF(A2062="","",IFERROR(INDEX(Tanggal,MATCH('Buku Besar'!A2062,Akun,0)),""))</f>
        <v/>
      </c>
      <c r="C2062" s="2" t="str">
        <f>IF(A2062="","",IFERROR(INDEX(Keterangan,MATCH('Buku Besar'!A2062,Akun,0)),""))</f>
        <v/>
      </c>
      <c r="D2062" s="2" t="str">
        <f>IF(A2062="","",IFERROR(INDEX(Reff,MATCH('Buku Besar'!A2062,Akun,0)),""))</f>
        <v/>
      </c>
      <c r="E2062" s="331" t="str">
        <f>IF(A2062="","",IFERROR(INDEX(Penerimaan,MATCH('Buku Besar'!A2062,Akun,0)),""))</f>
        <v/>
      </c>
      <c r="F2062" s="331" t="str">
        <f>IF(A2062="","",IFERROR(INDEX(Pengeluaran,MATCH('Buku Besar'!A2062,Akun,0)),""))</f>
        <v/>
      </c>
      <c r="H2062" s="91" t="str">
        <f t="shared" si="65"/>
        <v/>
      </c>
      <c r="I2062" s="330" t="str">
        <f>IF(H2062="","",IFERROR(INDEX(Tanggal1,MATCH('Buku Besar'!H2062,Akun1,0)),""))</f>
        <v/>
      </c>
      <c r="J2062" s="2" t="str">
        <f>IF(H2062="","",IFERROR(INDEX(Keterangan1,MATCH('Buku Besar'!H2062,Akun1,0)),""))</f>
        <v/>
      </c>
      <c r="K2062" s="2" t="str">
        <f>IF(H2062="","",IFERROR(INDEX(Reff1,MATCH('Buku Besar'!H2062,Akun1,0)),""))</f>
        <v/>
      </c>
      <c r="L2062" s="331" t="str">
        <f>IF(H2062="","",IFERROR(INDEX(Penerimaan1,MATCH('Buku Besar'!H2062,Akun1,0)),""))</f>
        <v/>
      </c>
      <c r="M2062" s="331" t="str">
        <f>IF(H2062="","",IFERROR(INDEX(Pengeluaran1,MATCH('Buku Besar'!H2062,Akun1,0)),""))</f>
        <v/>
      </c>
    </row>
    <row r="2063" spans="1:13" x14ac:dyDescent="0.25">
      <c r="A2063" s="91" t="str">
        <f t="shared" si="64"/>
        <v/>
      </c>
      <c r="B2063" s="330" t="str">
        <f>IF(A2063="","",IFERROR(INDEX(Tanggal,MATCH('Buku Besar'!A2063,Akun,0)),""))</f>
        <v/>
      </c>
      <c r="C2063" s="2" t="str">
        <f>IF(A2063="","",IFERROR(INDEX(Keterangan,MATCH('Buku Besar'!A2063,Akun,0)),""))</f>
        <v/>
      </c>
      <c r="D2063" s="2" t="str">
        <f>IF(A2063="","",IFERROR(INDEX(Reff,MATCH('Buku Besar'!A2063,Akun,0)),""))</f>
        <v/>
      </c>
      <c r="E2063" s="331" t="str">
        <f>IF(A2063="","",IFERROR(INDEX(Penerimaan,MATCH('Buku Besar'!A2063,Akun,0)),""))</f>
        <v/>
      </c>
      <c r="F2063" s="331" t="str">
        <f>IF(A2063="","",IFERROR(INDEX(Pengeluaran,MATCH('Buku Besar'!A2063,Akun,0)),""))</f>
        <v/>
      </c>
      <c r="H2063" s="91" t="str">
        <f t="shared" si="65"/>
        <v/>
      </c>
      <c r="I2063" s="330" t="str">
        <f>IF(H2063="","",IFERROR(INDEX(Tanggal1,MATCH('Buku Besar'!H2063,Akun1,0)),""))</f>
        <v/>
      </c>
      <c r="J2063" s="2" t="str">
        <f>IF(H2063="","",IFERROR(INDEX(Keterangan1,MATCH('Buku Besar'!H2063,Akun1,0)),""))</f>
        <v/>
      </c>
      <c r="K2063" s="2" t="str">
        <f>IF(H2063="","",IFERROR(INDEX(Reff1,MATCH('Buku Besar'!H2063,Akun1,0)),""))</f>
        <v/>
      </c>
      <c r="L2063" s="331" t="str">
        <f>IF(H2063="","",IFERROR(INDEX(Penerimaan1,MATCH('Buku Besar'!H2063,Akun1,0)),""))</f>
        <v/>
      </c>
      <c r="M2063" s="331" t="str">
        <f>IF(H2063="","",IFERROR(INDEX(Pengeluaran1,MATCH('Buku Besar'!H2063,Akun1,0)),""))</f>
        <v/>
      </c>
    </row>
    <row r="2064" spans="1:13" x14ac:dyDescent="0.25">
      <c r="A2064" s="91" t="str">
        <f t="shared" si="64"/>
        <v/>
      </c>
      <c r="B2064" s="330" t="str">
        <f>IF(A2064="","",IFERROR(INDEX(Tanggal,MATCH('Buku Besar'!A2064,Akun,0)),""))</f>
        <v/>
      </c>
      <c r="C2064" s="2" t="str">
        <f>IF(A2064="","",IFERROR(INDEX(Keterangan,MATCH('Buku Besar'!A2064,Akun,0)),""))</f>
        <v/>
      </c>
      <c r="D2064" s="2" t="str">
        <f>IF(A2064="","",IFERROR(INDEX(Reff,MATCH('Buku Besar'!A2064,Akun,0)),""))</f>
        <v/>
      </c>
      <c r="E2064" s="331" t="str">
        <f>IF(A2064="","",IFERROR(INDEX(Penerimaan,MATCH('Buku Besar'!A2064,Akun,0)),""))</f>
        <v/>
      </c>
      <c r="F2064" s="331" t="str">
        <f>IF(A2064="","",IFERROR(INDEX(Pengeluaran,MATCH('Buku Besar'!A2064,Akun,0)),""))</f>
        <v/>
      </c>
      <c r="H2064" s="91" t="str">
        <f t="shared" si="65"/>
        <v/>
      </c>
      <c r="I2064" s="330" t="str">
        <f>IF(H2064="","",IFERROR(INDEX(Tanggal1,MATCH('Buku Besar'!H2064,Akun1,0)),""))</f>
        <v/>
      </c>
      <c r="J2064" s="2" t="str">
        <f>IF(H2064="","",IFERROR(INDEX(Keterangan1,MATCH('Buku Besar'!H2064,Akun1,0)),""))</f>
        <v/>
      </c>
      <c r="K2064" s="2" t="str">
        <f>IF(H2064="","",IFERROR(INDEX(Reff1,MATCH('Buku Besar'!H2064,Akun1,0)),""))</f>
        <v/>
      </c>
      <c r="L2064" s="331" t="str">
        <f>IF(H2064="","",IFERROR(INDEX(Penerimaan1,MATCH('Buku Besar'!H2064,Akun1,0)),""))</f>
        <v/>
      </c>
      <c r="M2064" s="331" t="str">
        <f>IF(H2064="","",IFERROR(INDEX(Pengeluaran1,MATCH('Buku Besar'!H2064,Akun1,0)),""))</f>
        <v/>
      </c>
    </row>
    <row r="2065" spans="1:13" x14ac:dyDescent="0.25">
      <c r="A2065" s="91" t="str">
        <f t="shared" si="64"/>
        <v/>
      </c>
      <c r="B2065" s="330" t="str">
        <f>IF(A2065="","",IFERROR(INDEX(Tanggal,MATCH('Buku Besar'!A2065,Akun,0)),""))</f>
        <v/>
      </c>
      <c r="C2065" s="2" t="str">
        <f>IF(A2065="","",IFERROR(INDEX(Keterangan,MATCH('Buku Besar'!A2065,Akun,0)),""))</f>
        <v/>
      </c>
      <c r="D2065" s="2" t="str">
        <f>IF(A2065="","",IFERROR(INDEX(Reff,MATCH('Buku Besar'!A2065,Akun,0)),""))</f>
        <v/>
      </c>
      <c r="E2065" s="331" t="str">
        <f>IF(A2065="","",IFERROR(INDEX(Penerimaan,MATCH('Buku Besar'!A2065,Akun,0)),""))</f>
        <v/>
      </c>
      <c r="F2065" s="331" t="str">
        <f>IF(A2065="","",IFERROR(INDEX(Pengeluaran,MATCH('Buku Besar'!A2065,Akun,0)),""))</f>
        <v/>
      </c>
      <c r="H2065" s="91" t="str">
        <f t="shared" si="65"/>
        <v/>
      </c>
      <c r="I2065" s="330" t="str">
        <f>IF(H2065="","",IFERROR(INDEX(Tanggal1,MATCH('Buku Besar'!H2065,Akun1,0)),""))</f>
        <v/>
      </c>
      <c r="J2065" s="2" t="str">
        <f>IF(H2065="","",IFERROR(INDEX(Keterangan1,MATCH('Buku Besar'!H2065,Akun1,0)),""))</f>
        <v/>
      </c>
      <c r="K2065" s="2" t="str">
        <f>IF(H2065="","",IFERROR(INDEX(Reff1,MATCH('Buku Besar'!H2065,Akun1,0)),""))</f>
        <v/>
      </c>
      <c r="L2065" s="331" t="str">
        <f>IF(H2065="","",IFERROR(INDEX(Penerimaan1,MATCH('Buku Besar'!H2065,Akun1,0)),""))</f>
        <v/>
      </c>
      <c r="M2065" s="331" t="str">
        <f>IF(H2065="","",IFERROR(INDEX(Pengeluaran1,MATCH('Buku Besar'!H2065,Akun1,0)),""))</f>
        <v/>
      </c>
    </row>
    <row r="2066" spans="1:13" x14ac:dyDescent="0.25">
      <c r="A2066" s="91" t="str">
        <f t="shared" si="64"/>
        <v/>
      </c>
      <c r="B2066" s="330" t="str">
        <f>IF(A2066="","",IFERROR(INDEX(Tanggal,MATCH('Buku Besar'!A2066,Akun,0)),""))</f>
        <v/>
      </c>
      <c r="C2066" s="2" t="str">
        <f>IF(A2066="","",IFERROR(INDEX(Keterangan,MATCH('Buku Besar'!A2066,Akun,0)),""))</f>
        <v/>
      </c>
      <c r="D2066" s="2" t="str">
        <f>IF(A2066="","",IFERROR(INDEX(Reff,MATCH('Buku Besar'!A2066,Akun,0)),""))</f>
        <v/>
      </c>
      <c r="E2066" s="331" t="str">
        <f>IF(A2066="","",IFERROR(INDEX(Penerimaan,MATCH('Buku Besar'!A2066,Akun,0)),""))</f>
        <v/>
      </c>
      <c r="F2066" s="331" t="str">
        <f>IF(A2066="","",IFERROR(INDEX(Pengeluaran,MATCH('Buku Besar'!A2066,Akun,0)),""))</f>
        <v/>
      </c>
      <c r="H2066" s="91" t="str">
        <f t="shared" si="65"/>
        <v/>
      </c>
      <c r="I2066" s="330" t="str">
        <f>IF(H2066="","",IFERROR(INDEX(Tanggal1,MATCH('Buku Besar'!H2066,Akun1,0)),""))</f>
        <v/>
      </c>
      <c r="J2066" s="2" t="str">
        <f>IF(H2066="","",IFERROR(INDEX(Keterangan1,MATCH('Buku Besar'!H2066,Akun1,0)),""))</f>
        <v/>
      </c>
      <c r="K2066" s="2" t="str">
        <f>IF(H2066="","",IFERROR(INDEX(Reff1,MATCH('Buku Besar'!H2066,Akun1,0)),""))</f>
        <v/>
      </c>
      <c r="L2066" s="331" t="str">
        <f>IF(H2066="","",IFERROR(INDEX(Penerimaan1,MATCH('Buku Besar'!H2066,Akun1,0)),""))</f>
        <v/>
      </c>
      <c r="M2066" s="331" t="str">
        <f>IF(H2066="","",IFERROR(INDEX(Pengeluaran1,MATCH('Buku Besar'!H2066,Akun1,0)),""))</f>
        <v/>
      </c>
    </row>
    <row r="2067" spans="1:13" x14ac:dyDescent="0.25">
      <c r="A2067" s="91" t="str">
        <f t="shared" si="64"/>
        <v/>
      </c>
      <c r="B2067" s="330" t="str">
        <f>IF(A2067="","",IFERROR(INDEX(Tanggal,MATCH('Buku Besar'!A2067,Akun,0)),""))</f>
        <v/>
      </c>
      <c r="C2067" s="2" t="str">
        <f>IF(A2067="","",IFERROR(INDEX(Keterangan,MATCH('Buku Besar'!A2067,Akun,0)),""))</f>
        <v/>
      </c>
      <c r="D2067" s="2" t="str">
        <f>IF(A2067="","",IFERROR(INDEX(Reff,MATCH('Buku Besar'!A2067,Akun,0)),""))</f>
        <v/>
      </c>
      <c r="E2067" s="331" t="str">
        <f>IF(A2067="","",IFERROR(INDEX(Penerimaan,MATCH('Buku Besar'!A2067,Akun,0)),""))</f>
        <v/>
      </c>
      <c r="F2067" s="331" t="str">
        <f>IF(A2067="","",IFERROR(INDEX(Pengeluaran,MATCH('Buku Besar'!A2067,Akun,0)),""))</f>
        <v/>
      </c>
      <c r="H2067" s="91" t="str">
        <f t="shared" si="65"/>
        <v/>
      </c>
      <c r="I2067" s="330" t="str">
        <f>IF(H2067="","",IFERROR(INDEX(Tanggal1,MATCH('Buku Besar'!H2067,Akun1,0)),""))</f>
        <v/>
      </c>
      <c r="J2067" s="2" t="str">
        <f>IF(H2067="","",IFERROR(INDEX(Keterangan1,MATCH('Buku Besar'!H2067,Akun1,0)),""))</f>
        <v/>
      </c>
      <c r="K2067" s="2" t="str">
        <f>IF(H2067="","",IFERROR(INDEX(Reff1,MATCH('Buku Besar'!H2067,Akun1,0)),""))</f>
        <v/>
      </c>
      <c r="L2067" s="331" t="str">
        <f>IF(H2067="","",IFERROR(INDEX(Penerimaan1,MATCH('Buku Besar'!H2067,Akun1,0)),""))</f>
        <v/>
      </c>
      <c r="M2067" s="331" t="str">
        <f>IF(H2067="","",IFERROR(INDEX(Pengeluaran1,MATCH('Buku Besar'!H2067,Akun1,0)),""))</f>
        <v/>
      </c>
    </row>
    <row r="2068" spans="1:13" x14ac:dyDescent="0.25">
      <c r="A2068" s="91" t="str">
        <f t="shared" si="64"/>
        <v/>
      </c>
      <c r="B2068" s="330" t="str">
        <f>IF(A2068="","",IFERROR(INDEX(Tanggal,MATCH('Buku Besar'!A2068,Akun,0)),""))</f>
        <v/>
      </c>
      <c r="C2068" s="2" t="str">
        <f>IF(A2068="","",IFERROR(INDEX(Keterangan,MATCH('Buku Besar'!A2068,Akun,0)),""))</f>
        <v/>
      </c>
      <c r="D2068" s="2" t="str">
        <f>IF(A2068="","",IFERROR(INDEX(Reff,MATCH('Buku Besar'!A2068,Akun,0)),""))</f>
        <v/>
      </c>
      <c r="E2068" s="331" t="str">
        <f>IF(A2068="","",IFERROR(INDEX(Penerimaan,MATCH('Buku Besar'!A2068,Akun,0)),""))</f>
        <v/>
      </c>
      <c r="F2068" s="331" t="str">
        <f>IF(A2068="","",IFERROR(INDEX(Pengeluaran,MATCH('Buku Besar'!A2068,Akun,0)),""))</f>
        <v/>
      </c>
      <c r="H2068" s="91" t="str">
        <f t="shared" si="65"/>
        <v/>
      </c>
      <c r="I2068" s="330" t="str">
        <f>IF(H2068="","",IFERROR(INDEX(Tanggal1,MATCH('Buku Besar'!H2068,Akun1,0)),""))</f>
        <v/>
      </c>
      <c r="J2068" s="2" t="str">
        <f>IF(H2068="","",IFERROR(INDEX(Keterangan1,MATCH('Buku Besar'!H2068,Akun1,0)),""))</f>
        <v/>
      </c>
      <c r="K2068" s="2" t="str">
        <f>IF(H2068="","",IFERROR(INDEX(Reff1,MATCH('Buku Besar'!H2068,Akun1,0)),""))</f>
        <v/>
      </c>
      <c r="L2068" s="331" t="str">
        <f>IF(H2068="","",IFERROR(INDEX(Penerimaan1,MATCH('Buku Besar'!H2068,Akun1,0)),""))</f>
        <v/>
      </c>
      <c r="M2068" s="331" t="str">
        <f>IF(H2068="","",IFERROR(INDEX(Pengeluaran1,MATCH('Buku Besar'!H2068,Akun1,0)),""))</f>
        <v/>
      </c>
    </row>
    <row r="2069" spans="1:13" x14ac:dyDescent="0.25">
      <c r="A2069" s="91" t="str">
        <f t="shared" si="64"/>
        <v/>
      </c>
      <c r="B2069" s="330" t="str">
        <f>IF(A2069="","",IFERROR(INDEX(Tanggal,MATCH('Buku Besar'!A2069,Akun,0)),""))</f>
        <v/>
      </c>
      <c r="C2069" s="2" t="str">
        <f>IF(A2069="","",IFERROR(INDEX(Keterangan,MATCH('Buku Besar'!A2069,Akun,0)),""))</f>
        <v/>
      </c>
      <c r="D2069" s="2" t="str">
        <f>IF(A2069="","",IFERROR(INDEX(Reff,MATCH('Buku Besar'!A2069,Akun,0)),""))</f>
        <v/>
      </c>
      <c r="E2069" s="331" t="str">
        <f>IF(A2069="","",IFERROR(INDEX(Penerimaan,MATCH('Buku Besar'!A2069,Akun,0)),""))</f>
        <v/>
      </c>
      <c r="F2069" s="331" t="str">
        <f>IF(A2069="","",IFERROR(INDEX(Pengeluaran,MATCH('Buku Besar'!A2069,Akun,0)),""))</f>
        <v/>
      </c>
      <c r="H2069" s="91" t="str">
        <f t="shared" si="65"/>
        <v/>
      </c>
      <c r="I2069" s="330" t="str">
        <f>IF(H2069="","",IFERROR(INDEX(Tanggal1,MATCH('Buku Besar'!H2069,Akun1,0)),""))</f>
        <v/>
      </c>
      <c r="J2069" s="2" t="str">
        <f>IF(H2069="","",IFERROR(INDEX(Keterangan1,MATCH('Buku Besar'!H2069,Akun1,0)),""))</f>
        <v/>
      </c>
      <c r="K2069" s="2" t="str">
        <f>IF(H2069="","",IFERROR(INDEX(Reff1,MATCH('Buku Besar'!H2069,Akun1,0)),""))</f>
        <v/>
      </c>
      <c r="L2069" s="331" t="str">
        <f>IF(H2069="","",IFERROR(INDEX(Penerimaan1,MATCH('Buku Besar'!H2069,Akun1,0)),""))</f>
        <v/>
      </c>
      <c r="M2069" s="331" t="str">
        <f>IF(H2069="","",IFERROR(INDEX(Pengeluaran1,MATCH('Buku Besar'!H2069,Akun1,0)),""))</f>
        <v/>
      </c>
    </row>
    <row r="2070" spans="1:13" x14ac:dyDescent="0.25">
      <c r="A2070" s="91" t="str">
        <f t="shared" si="64"/>
        <v/>
      </c>
      <c r="B2070" s="330" t="str">
        <f>IF(A2070="","",IFERROR(INDEX(Tanggal,MATCH('Buku Besar'!A2070,Akun,0)),""))</f>
        <v/>
      </c>
      <c r="C2070" s="2" t="str">
        <f>IF(A2070="","",IFERROR(INDEX(Keterangan,MATCH('Buku Besar'!A2070,Akun,0)),""))</f>
        <v/>
      </c>
      <c r="D2070" s="2" t="str">
        <f>IF(A2070="","",IFERROR(INDEX(Reff,MATCH('Buku Besar'!A2070,Akun,0)),""))</f>
        <v/>
      </c>
      <c r="E2070" s="331" t="str">
        <f>IF(A2070="","",IFERROR(INDEX(Penerimaan,MATCH('Buku Besar'!A2070,Akun,0)),""))</f>
        <v/>
      </c>
      <c r="F2070" s="331" t="str">
        <f>IF(A2070="","",IFERROR(INDEX(Pengeluaran,MATCH('Buku Besar'!A2070,Akun,0)),""))</f>
        <v/>
      </c>
      <c r="H2070" s="91" t="str">
        <f t="shared" si="65"/>
        <v/>
      </c>
      <c r="I2070" s="330" t="str">
        <f>IF(H2070="","",IFERROR(INDEX(Tanggal1,MATCH('Buku Besar'!H2070,Akun1,0)),""))</f>
        <v/>
      </c>
      <c r="J2070" s="2" t="str">
        <f>IF(H2070="","",IFERROR(INDEX(Keterangan1,MATCH('Buku Besar'!H2070,Akun1,0)),""))</f>
        <v/>
      </c>
      <c r="K2070" s="2" t="str">
        <f>IF(H2070="","",IFERROR(INDEX(Reff1,MATCH('Buku Besar'!H2070,Akun1,0)),""))</f>
        <v/>
      </c>
      <c r="L2070" s="331" t="str">
        <f>IF(H2070="","",IFERROR(INDEX(Penerimaan1,MATCH('Buku Besar'!H2070,Akun1,0)),""))</f>
        <v/>
      </c>
      <c r="M2070" s="331" t="str">
        <f>IF(H2070="","",IFERROR(INDEX(Pengeluaran1,MATCH('Buku Besar'!H2070,Akun1,0)),""))</f>
        <v/>
      </c>
    </row>
    <row r="2071" spans="1:13" x14ac:dyDescent="0.25">
      <c r="A2071" s="91" t="str">
        <f t="shared" si="64"/>
        <v/>
      </c>
      <c r="B2071" s="330" t="str">
        <f>IF(A2071="","",IFERROR(INDEX(Tanggal,MATCH('Buku Besar'!A2071,Akun,0)),""))</f>
        <v/>
      </c>
      <c r="C2071" s="2" t="str">
        <f>IF(A2071="","",IFERROR(INDEX(Keterangan,MATCH('Buku Besar'!A2071,Akun,0)),""))</f>
        <v/>
      </c>
      <c r="D2071" s="2" t="str">
        <f>IF(A2071="","",IFERROR(INDEX(Reff,MATCH('Buku Besar'!A2071,Akun,0)),""))</f>
        <v/>
      </c>
      <c r="E2071" s="331" t="str">
        <f>IF(A2071="","",IFERROR(INDEX(Penerimaan,MATCH('Buku Besar'!A2071,Akun,0)),""))</f>
        <v/>
      </c>
      <c r="F2071" s="331" t="str">
        <f>IF(A2071="","",IFERROR(INDEX(Pengeluaran,MATCH('Buku Besar'!A2071,Akun,0)),""))</f>
        <v/>
      </c>
      <c r="H2071" s="91" t="str">
        <f t="shared" si="65"/>
        <v/>
      </c>
      <c r="I2071" s="330" t="str">
        <f>IF(H2071="","",IFERROR(INDEX(Tanggal1,MATCH('Buku Besar'!H2071,Akun1,0)),""))</f>
        <v/>
      </c>
      <c r="J2071" s="2" t="str">
        <f>IF(H2071="","",IFERROR(INDEX(Keterangan1,MATCH('Buku Besar'!H2071,Akun1,0)),""))</f>
        <v/>
      </c>
      <c r="K2071" s="2" t="str">
        <f>IF(H2071="","",IFERROR(INDEX(Reff1,MATCH('Buku Besar'!H2071,Akun1,0)),""))</f>
        <v/>
      </c>
      <c r="L2071" s="331" t="str">
        <f>IF(H2071="","",IFERROR(INDEX(Penerimaan1,MATCH('Buku Besar'!H2071,Akun1,0)),""))</f>
        <v/>
      </c>
      <c r="M2071" s="331" t="str">
        <f>IF(H2071="","",IFERROR(INDEX(Pengeluaran1,MATCH('Buku Besar'!H2071,Akun1,0)),""))</f>
        <v/>
      </c>
    </row>
    <row r="2072" spans="1:13" x14ac:dyDescent="0.25">
      <c r="A2072" s="91" t="str">
        <f t="shared" si="64"/>
        <v/>
      </c>
      <c r="B2072" s="330" t="str">
        <f>IF(A2072="","",IFERROR(INDEX(Tanggal,MATCH('Buku Besar'!A2072,Akun,0)),""))</f>
        <v/>
      </c>
      <c r="C2072" s="2" t="str">
        <f>IF(A2072="","",IFERROR(INDEX(Keterangan,MATCH('Buku Besar'!A2072,Akun,0)),""))</f>
        <v/>
      </c>
      <c r="D2072" s="2" t="str">
        <f>IF(A2072="","",IFERROR(INDEX(Reff,MATCH('Buku Besar'!A2072,Akun,0)),""))</f>
        <v/>
      </c>
      <c r="E2072" s="331" t="str">
        <f>IF(A2072="","",IFERROR(INDEX(Penerimaan,MATCH('Buku Besar'!A2072,Akun,0)),""))</f>
        <v/>
      </c>
      <c r="F2072" s="331" t="str">
        <f>IF(A2072="","",IFERROR(INDEX(Pengeluaran,MATCH('Buku Besar'!A2072,Akun,0)),""))</f>
        <v/>
      </c>
      <c r="H2072" s="91" t="str">
        <f t="shared" si="65"/>
        <v/>
      </c>
      <c r="I2072" s="330" t="str">
        <f>IF(H2072="","",IFERROR(INDEX(Tanggal1,MATCH('Buku Besar'!H2072,Akun1,0)),""))</f>
        <v/>
      </c>
      <c r="J2072" s="2" t="str">
        <f>IF(H2072="","",IFERROR(INDEX(Keterangan1,MATCH('Buku Besar'!H2072,Akun1,0)),""))</f>
        <v/>
      </c>
      <c r="K2072" s="2" t="str">
        <f>IF(H2072="","",IFERROR(INDEX(Reff1,MATCH('Buku Besar'!H2072,Akun1,0)),""))</f>
        <v/>
      </c>
      <c r="L2072" s="331" t="str">
        <f>IF(H2072="","",IFERROR(INDEX(Penerimaan1,MATCH('Buku Besar'!H2072,Akun1,0)),""))</f>
        <v/>
      </c>
      <c r="M2072" s="331" t="str">
        <f>IF(H2072="","",IFERROR(INDEX(Pengeluaran1,MATCH('Buku Besar'!H2072,Akun1,0)),""))</f>
        <v/>
      </c>
    </row>
    <row r="2073" spans="1:13" x14ac:dyDescent="0.25">
      <c r="A2073" s="91" t="str">
        <f t="shared" si="64"/>
        <v/>
      </c>
      <c r="B2073" s="330" t="str">
        <f>IF(A2073="","",IFERROR(INDEX(Tanggal,MATCH('Buku Besar'!A2073,Akun,0)),""))</f>
        <v/>
      </c>
      <c r="C2073" s="2" t="str">
        <f>IF(A2073="","",IFERROR(INDEX(Keterangan,MATCH('Buku Besar'!A2073,Akun,0)),""))</f>
        <v/>
      </c>
      <c r="D2073" s="2" t="str">
        <f>IF(A2073="","",IFERROR(INDEX(Reff,MATCH('Buku Besar'!A2073,Akun,0)),""))</f>
        <v/>
      </c>
      <c r="E2073" s="331" t="str">
        <f>IF(A2073="","",IFERROR(INDEX(Penerimaan,MATCH('Buku Besar'!A2073,Akun,0)),""))</f>
        <v/>
      </c>
      <c r="F2073" s="331" t="str">
        <f>IF(A2073="","",IFERROR(INDEX(Pengeluaran,MATCH('Buku Besar'!A2073,Akun,0)),""))</f>
        <v/>
      </c>
      <c r="H2073" s="91" t="str">
        <f t="shared" si="65"/>
        <v/>
      </c>
      <c r="I2073" s="330" t="str">
        <f>IF(H2073="","",IFERROR(INDEX(Tanggal1,MATCH('Buku Besar'!H2073,Akun1,0)),""))</f>
        <v/>
      </c>
      <c r="J2073" s="2" t="str">
        <f>IF(H2073="","",IFERROR(INDEX(Keterangan1,MATCH('Buku Besar'!H2073,Akun1,0)),""))</f>
        <v/>
      </c>
      <c r="K2073" s="2" t="str">
        <f>IF(H2073="","",IFERROR(INDEX(Reff1,MATCH('Buku Besar'!H2073,Akun1,0)),""))</f>
        <v/>
      </c>
      <c r="L2073" s="331" t="str">
        <f>IF(H2073="","",IFERROR(INDEX(Penerimaan1,MATCH('Buku Besar'!H2073,Akun1,0)),""))</f>
        <v/>
      </c>
      <c r="M2073" s="331" t="str">
        <f>IF(H2073="","",IFERROR(INDEX(Pengeluaran1,MATCH('Buku Besar'!H2073,Akun1,0)),""))</f>
        <v/>
      </c>
    </row>
    <row r="2074" spans="1:13" x14ac:dyDescent="0.25">
      <c r="A2074" s="91" t="str">
        <f t="shared" si="64"/>
        <v/>
      </c>
      <c r="B2074" s="330" t="str">
        <f>IF(A2074="","",IFERROR(INDEX(Tanggal,MATCH('Buku Besar'!A2074,Akun,0)),""))</f>
        <v/>
      </c>
      <c r="C2074" s="2" t="str">
        <f>IF(A2074="","",IFERROR(INDEX(Keterangan,MATCH('Buku Besar'!A2074,Akun,0)),""))</f>
        <v/>
      </c>
      <c r="D2074" s="2" t="str">
        <f>IF(A2074="","",IFERROR(INDEX(Reff,MATCH('Buku Besar'!A2074,Akun,0)),""))</f>
        <v/>
      </c>
      <c r="E2074" s="331" t="str">
        <f>IF(A2074="","",IFERROR(INDEX(Penerimaan,MATCH('Buku Besar'!A2074,Akun,0)),""))</f>
        <v/>
      </c>
      <c r="F2074" s="331" t="str">
        <f>IF(A2074="","",IFERROR(INDEX(Pengeluaran,MATCH('Buku Besar'!A2074,Akun,0)),""))</f>
        <v/>
      </c>
      <c r="H2074" s="91" t="str">
        <f t="shared" si="65"/>
        <v/>
      </c>
      <c r="I2074" s="330" t="str">
        <f>IF(H2074="","",IFERROR(INDEX(Tanggal1,MATCH('Buku Besar'!H2074,Akun1,0)),""))</f>
        <v/>
      </c>
      <c r="J2074" s="2" t="str">
        <f>IF(H2074="","",IFERROR(INDEX(Keterangan1,MATCH('Buku Besar'!H2074,Akun1,0)),""))</f>
        <v/>
      </c>
      <c r="K2074" s="2" t="str">
        <f>IF(H2074="","",IFERROR(INDEX(Reff1,MATCH('Buku Besar'!H2074,Akun1,0)),""))</f>
        <v/>
      </c>
      <c r="L2074" s="331" t="str">
        <f>IF(H2074="","",IFERROR(INDEX(Penerimaan1,MATCH('Buku Besar'!H2074,Akun1,0)),""))</f>
        <v/>
      </c>
      <c r="M2074" s="331" t="str">
        <f>IF(H2074="","",IFERROR(INDEX(Pengeluaran1,MATCH('Buku Besar'!H2074,Akun1,0)),""))</f>
        <v/>
      </c>
    </row>
    <row r="2075" spans="1:13" x14ac:dyDescent="0.25">
      <c r="A2075" s="91" t="str">
        <f t="shared" si="64"/>
        <v/>
      </c>
      <c r="B2075" s="330" t="str">
        <f>IF(A2075="","",IFERROR(INDEX(Tanggal,MATCH('Buku Besar'!A2075,Akun,0)),""))</f>
        <v/>
      </c>
      <c r="C2075" s="2" t="str">
        <f>IF(A2075="","",IFERROR(INDEX(Keterangan,MATCH('Buku Besar'!A2075,Akun,0)),""))</f>
        <v/>
      </c>
      <c r="D2075" s="2" t="str">
        <f>IF(A2075="","",IFERROR(INDEX(Reff,MATCH('Buku Besar'!A2075,Akun,0)),""))</f>
        <v/>
      </c>
      <c r="E2075" s="331" t="str">
        <f>IF(A2075="","",IFERROR(INDEX(Penerimaan,MATCH('Buku Besar'!A2075,Akun,0)),""))</f>
        <v/>
      </c>
      <c r="F2075" s="331" t="str">
        <f>IF(A2075="","",IFERROR(INDEX(Pengeluaran,MATCH('Buku Besar'!A2075,Akun,0)),""))</f>
        <v/>
      </c>
      <c r="H2075" s="91" t="str">
        <f t="shared" si="65"/>
        <v/>
      </c>
      <c r="I2075" s="330" t="str">
        <f>IF(H2075="","",IFERROR(INDEX(Tanggal1,MATCH('Buku Besar'!H2075,Akun1,0)),""))</f>
        <v/>
      </c>
      <c r="J2075" s="2" t="str">
        <f>IF(H2075="","",IFERROR(INDEX(Keterangan1,MATCH('Buku Besar'!H2075,Akun1,0)),""))</f>
        <v/>
      </c>
      <c r="K2075" s="2" t="str">
        <f>IF(H2075="","",IFERROR(INDEX(Reff1,MATCH('Buku Besar'!H2075,Akun1,0)),""))</f>
        <v/>
      </c>
      <c r="L2075" s="331" t="str">
        <f>IF(H2075="","",IFERROR(INDEX(Penerimaan1,MATCH('Buku Besar'!H2075,Akun1,0)),""))</f>
        <v/>
      </c>
      <c r="M2075" s="331" t="str">
        <f>IF(H2075="","",IFERROR(INDEX(Pengeluaran1,MATCH('Buku Besar'!H2075,Akun1,0)),""))</f>
        <v/>
      </c>
    </row>
    <row r="2076" spans="1:13" x14ac:dyDescent="0.25">
      <c r="A2076" s="91" t="str">
        <f t="shared" si="64"/>
        <v/>
      </c>
      <c r="B2076" s="330" t="str">
        <f>IF(A2076="","",IFERROR(INDEX(Tanggal,MATCH('Buku Besar'!A2076,Akun,0)),""))</f>
        <v/>
      </c>
      <c r="C2076" s="2" t="str">
        <f>IF(A2076="","",IFERROR(INDEX(Keterangan,MATCH('Buku Besar'!A2076,Akun,0)),""))</f>
        <v/>
      </c>
      <c r="D2076" s="2" t="str">
        <f>IF(A2076="","",IFERROR(INDEX(Reff,MATCH('Buku Besar'!A2076,Akun,0)),""))</f>
        <v/>
      </c>
      <c r="E2076" s="331" t="str">
        <f>IF(A2076="","",IFERROR(INDEX(Penerimaan,MATCH('Buku Besar'!A2076,Akun,0)),""))</f>
        <v/>
      </c>
      <c r="F2076" s="331" t="str">
        <f>IF(A2076="","",IFERROR(INDEX(Pengeluaran,MATCH('Buku Besar'!A2076,Akun,0)),""))</f>
        <v/>
      </c>
      <c r="H2076" s="91" t="str">
        <f t="shared" si="65"/>
        <v/>
      </c>
      <c r="I2076" s="330" t="str">
        <f>IF(H2076="","",IFERROR(INDEX(Tanggal1,MATCH('Buku Besar'!H2076,Akun1,0)),""))</f>
        <v/>
      </c>
      <c r="J2076" s="2" t="str">
        <f>IF(H2076="","",IFERROR(INDEX(Keterangan1,MATCH('Buku Besar'!H2076,Akun1,0)),""))</f>
        <v/>
      </c>
      <c r="K2076" s="2" t="str">
        <f>IF(H2076="","",IFERROR(INDEX(Reff1,MATCH('Buku Besar'!H2076,Akun1,0)),""))</f>
        <v/>
      </c>
      <c r="L2076" s="331" t="str">
        <f>IF(H2076="","",IFERROR(INDEX(Penerimaan1,MATCH('Buku Besar'!H2076,Akun1,0)),""))</f>
        <v/>
      </c>
      <c r="M2076" s="331" t="str">
        <f>IF(H2076="","",IFERROR(INDEX(Pengeluaran1,MATCH('Buku Besar'!H2076,Akun1,0)),""))</f>
        <v/>
      </c>
    </row>
    <row r="2077" spans="1:13" x14ac:dyDescent="0.25">
      <c r="A2077" s="91" t="str">
        <f t="shared" si="64"/>
        <v/>
      </c>
      <c r="B2077" s="330" t="str">
        <f>IF(A2077="","",IFERROR(INDEX(Tanggal,MATCH('Buku Besar'!A2077,Akun,0)),""))</f>
        <v/>
      </c>
      <c r="C2077" s="2" t="str">
        <f>IF(A2077="","",IFERROR(INDEX(Keterangan,MATCH('Buku Besar'!A2077,Akun,0)),""))</f>
        <v/>
      </c>
      <c r="D2077" s="2" t="str">
        <f>IF(A2077="","",IFERROR(INDEX(Reff,MATCH('Buku Besar'!A2077,Akun,0)),""))</f>
        <v/>
      </c>
      <c r="E2077" s="331" t="str">
        <f>IF(A2077="","",IFERROR(INDEX(Penerimaan,MATCH('Buku Besar'!A2077,Akun,0)),""))</f>
        <v/>
      </c>
      <c r="F2077" s="331" t="str">
        <f>IF(A2077="","",IFERROR(INDEX(Pengeluaran,MATCH('Buku Besar'!A2077,Akun,0)),""))</f>
        <v/>
      </c>
      <c r="H2077" s="91" t="str">
        <f t="shared" si="65"/>
        <v/>
      </c>
      <c r="I2077" s="330" t="str">
        <f>IF(H2077="","",IFERROR(INDEX(Tanggal1,MATCH('Buku Besar'!H2077,Akun1,0)),""))</f>
        <v/>
      </c>
      <c r="J2077" s="2" t="str">
        <f>IF(H2077="","",IFERROR(INDEX(Keterangan1,MATCH('Buku Besar'!H2077,Akun1,0)),""))</f>
        <v/>
      </c>
      <c r="K2077" s="2" t="str">
        <f>IF(H2077="","",IFERROR(INDEX(Reff1,MATCH('Buku Besar'!H2077,Akun1,0)),""))</f>
        <v/>
      </c>
      <c r="L2077" s="331" t="str">
        <f>IF(H2077="","",IFERROR(INDEX(Penerimaan1,MATCH('Buku Besar'!H2077,Akun1,0)),""))</f>
        <v/>
      </c>
      <c r="M2077" s="331" t="str">
        <f>IF(H2077="","",IFERROR(INDEX(Pengeluaran1,MATCH('Buku Besar'!H2077,Akun1,0)),""))</f>
        <v/>
      </c>
    </row>
    <row r="2078" spans="1:13" x14ac:dyDescent="0.25">
      <c r="A2078" s="91" t="str">
        <f t="shared" si="64"/>
        <v/>
      </c>
      <c r="B2078" s="330" t="str">
        <f>IF(A2078="","",IFERROR(INDEX(Tanggal,MATCH('Buku Besar'!A2078,Akun,0)),""))</f>
        <v/>
      </c>
      <c r="C2078" s="2" t="str">
        <f>IF(A2078="","",IFERROR(INDEX(Keterangan,MATCH('Buku Besar'!A2078,Akun,0)),""))</f>
        <v/>
      </c>
      <c r="D2078" s="2" t="str">
        <f>IF(A2078="","",IFERROR(INDEX(Reff,MATCH('Buku Besar'!A2078,Akun,0)),""))</f>
        <v/>
      </c>
      <c r="E2078" s="331" t="str">
        <f>IF(A2078="","",IFERROR(INDEX(Penerimaan,MATCH('Buku Besar'!A2078,Akun,0)),""))</f>
        <v/>
      </c>
      <c r="F2078" s="331" t="str">
        <f>IF(A2078="","",IFERROR(INDEX(Pengeluaran,MATCH('Buku Besar'!A2078,Akun,0)),""))</f>
        <v/>
      </c>
      <c r="H2078" s="91" t="str">
        <f t="shared" si="65"/>
        <v/>
      </c>
      <c r="I2078" s="330" t="str">
        <f>IF(H2078="","",IFERROR(INDEX(Tanggal1,MATCH('Buku Besar'!H2078,Akun1,0)),""))</f>
        <v/>
      </c>
      <c r="J2078" s="2" t="str">
        <f>IF(H2078="","",IFERROR(INDEX(Keterangan1,MATCH('Buku Besar'!H2078,Akun1,0)),""))</f>
        <v/>
      </c>
      <c r="K2078" s="2" t="str">
        <f>IF(H2078="","",IFERROR(INDEX(Reff1,MATCH('Buku Besar'!H2078,Akun1,0)),""))</f>
        <v/>
      </c>
      <c r="L2078" s="331" t="str">
        <f>IF(H2078="","",IFERROR(INDEX(Penerimaan1,MATCH('Buku Besar'!H2078,Akun1,0)),""))</f>
        <v/>
      </c>
      <c r="M2078" s="331" t="str">
        <f>IF(H2078="","",IFERROR(INDEX(Pengeluaran1,MATCH('Buku Besar'!H2078,Akun1,0)),""))</f>
        <v/>
      </c>
    </row>
    <row r="2079" spans="1:13" x14ac:dyDescent="0.25">
      <c r="A2079" s="91" t="str">
        <f t="shared" si="64"/>
        <v/>
      </c>
      <c r="B2079" s="330" t="str">
        <f>IF(A2079="","",IFERROR(INDEX(Tanggal,MATCH('Buku Besar'!A2079,Akun,0)),""))</f>
        <v/>
      </c>
      <c r="C2079" s="2" t="str">
        <f>IF(A2079="","",IFERROR(INDEX(Keterangan,MATCH('Buku Besar'!A2079,Akun,0)),""))</f>
        <v/>
      </c>
      <c r="D2079" s="2" t="str">
        <f>IF(A2079="","",IFERROR(INDEX(Reff,MATCH('Buku Besar'!A2079,Akun,0)),""))</f>
        <v/>
      </c>
      <c r="E2079" s="331" t="str">
        <f>IF(A2079="","",IFERROR(INDEX(Penerimaan,MATCH('Buku Besar'!A2079,Akun,0)),""))</f>
        <v/>
      </c>
      <c r="F2079" s="331" t="str">
        <f>IF(A2079="","",IFERROR(INDEX(Pengeluaran,MATCH('Buku Besar'!A2079,Akun,0)),""))</f>
        <v/>
      </c>
      <c r="H2079" s="91" t="str">
        <f t="shared" si="65"/>
        <v/>
      </c>
      <c r="I2079" s="330" t="str">
        <f>IF(H2079="","",IFERROR(INDEX(Tanggal1,MATCH('Buku Besar'!H2079,Akun1,0)),""))</f>
        <v/>
      </c>
      <c r="J2079" s="2" t="str">
        <f>IF(H2079="","",IFERROR(INDEX(Keterangan1,MATCH('Buku Besar'!H2079,Akun1,0)),""))</f>
        <v/>
      </c>
      <c r="K2079" s="2" t="str">
        <f>IF(H2079="","",IFERROR(INDEX(Reff1,MATCH('Buku Besar'!H2079,Akun1,0)),""))</f>
        <v/>
      </c>
      <c r="L2079" s="331" t="str">
        <f>IF(H2079="","",IFERROR(INDEX(Penerimaan1,MATCH('Buku Besar'!H2079,Akun1,0)),""))</f>
        <v/>
      </c>
      <c r="M2079" s="331" t="str">
        <f>IF(H2079="","",IFERROR(INDEX(Pengeluaran1,MATCH('Buku Besar'!H2079,Akun1,0)),""))</f>
        <v/>
      </c>
    </row>
    <row r="2080" spans="1:13" x14ac:dyDescent="0.25">
      <c r="A2080" s="91" t="str">
        <f t="shared" si="64"/>
        <v/>
      </c>
      <c r="B2080" s="330" t="str">
        <f>IF(A2080="","",IFERROR(INDEX(Tanggal,MATCH('Buku Besar'!A2080,Akun,0)),""))</f>
        <v/>
      </c>
      <c r="C2080" s="2" t="str">
        <f>IF(A2080="","",IFERROR(INDEX(Keterangan,MATCH('Buku Besar'!A2080,Akun,0)),""))</f>
        <v/>
      </c>
      <c r="D2080" s="2" t="str">
        <f>IF(A2080="","",IFERROR(INDEX(Reff,MATCH('Buku Besar'!A2080,Akun,0)),""))</f>
        <v/>
      </c>
      <c r="E2080" s="331" t="str">
        <f>IF(A2080="","",IFERROR(INDEX(Penerimaan,MATCH('Buku Besar'!A2080,Akun,0)),""))</f>
        <v/>
      </c>
      <c r="F2080" s="331" t="str">
        <f>IF(A2080="","",IFERROR(INDEX(Pengeluaran,MATCH('Buku Besar'!A2080,Akun,0)),""))</f>
        <v/>
      </c>
      <c r="H2080" s="91" t="str">
        <f t="shared" si="65"/>
        <v/>
      </c>
      <c r="I2080" s="330" t="str">
        <f>IF(H2080="","",IFERROR(INDEX(Tanggal1,MATCH('Buku Besar'!H2080,Akun1,0)),""))</f>
        <v/>
      </c>
      <c r="J2080" s="2" t="str">
        <f>IF(H2080="","",IFERROR(INDEX(Keterangan1,MATCH('Buku Besar'!H2080,Akun1,0)),""))</f>
        <v/>
      </c>
      <c r="K2080" s="2" t="str">
        <f>IF(H2080="","",IFERROR(INDEX(Reff1,MATCH('Buku Besar'!H2080,Akun1,0)),""))</f>
        <v/>
      </c>
      <c r="L2080" s="331" t="str">
        <f>IF(H2080="","",IFERROR(INDEX(Penerimaan1,MATCH('Buku Besar'!H2080,Akun1,0)),""))</f>
        <v/>
      </c>
      <c r="M2080" s="331" t="str">
        <f>IF(H2080="","",IFERROR(INDEX(Pengeluaran1,MATCH('Buku Besar'!H2080,Akun1,0)),""))</f>
        <v/>
      </c>
    </row>
    <row r="2081" spans="1:13" x14ac:dyDescent="0.25">
      <c r="A2081" s="91" t="str">
        <f t="shared" si="64"/>
        <v/>
      </c>
      <c r="B2081" s="330" t="str">
        <f>IF(A2081="","",IFERROR(INDEX(Tanggal,MATCH('Buku Besar'!A2081,Akun,0)),""))</f>
        <v/>
      </c>
      <c r="C2081" s="2" t="str">
        <f>IF(A2081="","",IFERROR(INDEX(Keterangan,MATCH('Buku Besar'!A2081,Akun,0)),""))</f>
        <v/>
      </c>
      <c r="D2081" s="2" t="str">
        <f>IF(A2081="","",IFERROR(INDEX(Reff,MATCH('Buku Besar'!A2081,Akun,0)),""))</f>
        <v/>
      </c>
      <c r="E2081" s="331" t="str">
        <f>IF(A2081="","",IFERROR(INDEX(Penerimaan,MATCH('Buku Besar'!A2081,Akun,0)),""))</f>
        <v/>
      </c>
      <c r="F2081" s="331" t="str">
        <f>IF(A2081="","",IFERROR(INDEX(Pengeluaran,MATCH('Buku Besar'!A2081,Akun,0)),""))</f>
        <v/>
      </c>
      <c r="H2081" s="91" t="str">
        <f t="shared" si="65"/>
        <v/>
      </c>
      <c r="I2081" s="330" t="str">
        <f>IF(H2081="","",IFERROR(INDEX(Tanggal1,MATCH('Buku Besar'!H2081,Akun1,0)),""))</f>
        <v/>
      </c>
      <c r="J2081" s="2" t="str">
        <f>IF(H2081="","",IFERROR(INDEX(Keterangan1,MATCH('Buku Besar'!H2081,Akun1,0)),""))</f>
        <v/>
      </c>
      <c r="K2081" s="2" t="str">
        <f>IF(H2081="","",IFERROR(INDEX(Reff1,MATCH('Buku Besar'!H2081,Akun1,0)),""))</f>
        <v/>
      </c>
      <c r="L2081" s="331" t="str">
        <f>IF(H2081="","",IFERROR(INDEX(Penerimaan1,MATCH('Buku Besar'!H2081,Akun1,0)),""))</f>
        <v/>
      </c>
      <c r="M2081" s="331" t="str">
        <f>IF(H2081="","",IFERROR(INDEX(Pengeluaran1,MATCH('Buku Besar'!H2081,Akun1,0)),""))</f>
        <v/>
      </c>
    </row>
    <row r="2082" spans="1:13" x14ac:dyDescent="0.25">
      <c r="A2082" s="91" t="str">
        <f t="shared" si="64"/>
        <v/>
      </c>
      <c r="B2082" s="330" t="str">
        <f>IF(A2082="","",IFERROR(INDEX(Tanggal,MATCH('Buku Besar'!A2082,Akun,0)),""))</f>
        <v/>
      </c>
      <c r="C2082" s="2" t="str">
        <f>IF(A2082="","",IFERROR(INDEX(Keterangan,MATCH('Buku Besar'!A2082,Akun,0)),""))</f>
        <v/>
      </c>
      <c r="D2082" s="2" t="str">
        <f>IF(A2082="","",IFERROR(INDEX(Reff,MATCH('Buku Besar'!A2082,Akun,0)),""))</f>
        <v/>
      </c>
      <c r="E2082" s="331" t="str">
        <f>IF(A2082="","",IFERROR(INDEX(Penerimaan,MATCH('Buku Besar'!A2082,Akun,0)),""))</f>
        <v/>
      </c>
      <c r="F2082" s="331" t="str">
        <f>IF(A2082="","",IFERROR(INDEX(Pengeluaran,MATCH('Buku Besar'!A2082,Akun,0)),""))</f>
        <v/>
      </c>
      <c r="H2082" s="91" t="str">
        <f t="shared" si="65"/>
        <v/>
      </c>
      <c r="I2082" s="330" t="str">
        <f>IF(H2082="","",IFERROR(INDEX(Tanggal1,MATCH('Buku Besar'!H2082,Akun1,0)),""))</f>
        <v/>
      </c>
      <c r="J2082" s="2" t="str">
        <f>IF(H2082="","",IFERROR(INDEX(Keterangan1,MATCH('Buku Besar'!H2082,Akun1,0)),""))</f>
        <v/>
      </c>
      <c r="K2082" s="2" t="str">
        <f>IF(H2082="","",IFERROR(INDEX(Reff1,MATCH('Buku Besar'!H2082,Akun1,0)),""))</f>
        <v/>
      </c>
      <c r="L2082" s="331" t="str">
        <f>IF(H2082="","",IFERROR(INDEX(Penerimaan1,MATCH('Buku Besar'!H2082,Akun1,0)),""))</f>
        <v/>
      </c>
      <c r="M2082" s="331" t="str">
        <f>IF(H2082="","",IFERROR(INDEX(Pengeluaran1,MATCH('Buku Besar'!H2082,Akun1,0)),""))</f>
        <v/>
      </c>
    </row>
    <row r="2083" spans="1:13" x14ac:dyDescent="0.25">
      <c r="A2083" s="91" t="str">
        <f t="shared" si="64"/>
        <v/>
      </c>
      <c r="B2083" s="330" t="str">
        <f>IF(A2083="","",IFERROR(INDEX(Tanggal,MATCH('Buku Besar'!A2083,Akun,0)),""))</f>
        <v/>
      </c>
      <c r="C2083" s="2" t="str">
        <f>IF(A2083="","",IFERROR(INDEX(Keterangan,MATCH('Buku Besar'!A2083,Akun,0)),""))</f>
        <v/>
      </c>
      <c r="D2083" s="2" t="str">
        <f>IF(A2083="","",IFERROR(INDEX(Reff,MATCH('Buku Besar'!A2083,Akun,0)),""))</f>
        <v/>
      </c>
      <c r="E2083" s="331" t="str">
        <f>IF(A2083="","",IFERROR(INDEX(Penerimaan,MATCH('Buku Besar'!A2083,Akun,0)),""))</f>
        <v/>
      </c>
      <c r="F2083" s="331" t="str">
        <f>IF(A2083="","",IFERROR(INDEX(Pengeluaran,MATCH('Buku Besar'!A2083,Akun,0)),""))</f>
        <v/>
      </c>
      <c r="H2083" s="91" t="str">
        <f t="shared" si="65"/>
        <v/>
      </c>
      <c r="I2083" s="330" t="str">
        <f>IF(H2083="","",IFERROR(INDEX(Tanggal1,MATCH('Buku Besar'!H2083,Akun1,0)),""))</f>
        <v/>
      </c>
      <c r="J2083" s="2" t="str">
        <f>IF(H2083="","",IFERROR(INDEX(Keterangan1,MATCH('Buku Besar'!H2083,Akun1,0)),""))</f>
        <v/>
      </c>
      <c r="K2083" s="2" t="str">
        <f>IF(H2083="","",IFERROR(INDEX(Reff1,MATCH('Buku Besar'!H2083,Akun1,0)),""))</f>
        <v/>
      </c>
      <c r="L2083" s="331" t="str">
        <f>IF(H2083="","",IFERROR(INDEX(Penerimaan1,MATCH('Buku Besar'!H2083,Akun1,0)),""))</f>
        <v/>
      </c>
      <c r="M2083" s="331" t="str">
        <f>IF(H2083="","",IFERROR(INDEX(Pengeluaran1,MATCH('Buku Besar'!H2083,Akun1,0)),""))</f>
        <v/>
      </c>
    </row>
    <row r="2084" spans="1:13" x14ac:dyDescent="0.25">
      <c r="A2084" s="91" t="str">
        <f t="shared" si="64"/>
        <v/>
      </c>
      <c r="B2084" s="330" t="str">
        <f>IF(A2084="","",IFERROR(INDEX(Tanggal,MATCH('Buku Besar'!A2084,Akun,0)),""))</f>
        <v/>
      </c>
      <c r="C2084" s="2" t="str">
        <f>IF(A2084="","",IFERROR(INDEX(Keterangan,MATCH('Buku Besar'!A2084,Akun,0)),""))</f>
        <v/>
      </c>
      <c r="D2084" s="2" t="str">
        <f>IF(A2084="","",IFERROR(INDEX(Reff,MATCH('Buku Besar'!A2084,Akun,0)),""))</f>
        <v/>
      </c>
      <c r="E2084" s="331" t="str">
        <f>IF(A2084="","",IFERROR(INDEX(Penerimaan,MATCH('Buku Besar'!A2084,Akun,0)),""))</f>
        <v/>
      </c>
      <c r="F2084" s="331" t="str">
        <f>IF(A2084="","",IFERROR(INDEX(Pengeluaran,MATCH('Buku Besar'!A2084,Akun,0)),""))</f>
        <v/>
      </c>
      <c r="H2084" s="91" t="str">
        <f t="shared" si="65"/>
        <v/>
      </c>
      <c r="I2084" s="330" t="str">
        <f>IF(H2084="","",IFERROR(INDEX(Tanggal1,MATCH('Buku Besar'!H2084,Akun1,0)),""))</f>
        <v/>
      </c>
      <c r="J2084" s="2" t="str">
        <f>IF(H2084="","",IFERROR(INDEX(Keterangan1,MATCH('Buku Besar'!H2084,Akun1,0)),""))</f>
        <v/>
      </c>
      <c r="K2084" s="2" t="str">
        <f>IF(H2084="","",IFERROR(INDEX(Reff1,MATCH('Buku Besar'!H2084,Akun1,0)),""))</f>
        <v/>
      </c>
      <c r="L2084" s="331" t="str">
        <f>IF(H2084="","",IFERROR(INDEX(Penerimaan1,MATCH('Buku Besar'!H2084,Akun1,0)),""))</f>
        <v/>
      </c>
      <c r="M2084" s="331" t="str">
        <f>IF(H2084="","",IFERROR(INDEX(Pengeluaran1,MATCH('Buku Besar'!H2084,Akun1,0)),""))</f>
        <v/>
      </c>
    </row>
    <row r="2085" spans="1:13" x14ac:dyDescent="0.25">
      <c r="A2085" s="91" t="str">
        <f t="shared" si="64"/>
        <v/>
      </c>
      <c r="B2085" s="330" t="str">
        <f>IF(A2085="","",IFERROR(INDEX(Tanggal,MATCH('Buku Besar'!A2085,Akun,0)),""))</f>
        <v/>
      </c>
      <c r="C2085" s="2" t="str">
        <f>IF(A2085="","",IFERROR(INDEX(Keterangan,MATCH('Buku Besar'!A2085,Akun,0)),""))</f>
        <v/>
      </c>
      <c r="D2085" s="2" t="str">
        <f>IF(A2085="","",IFERROR(INDEX(Reff,MATCH('Buku Besar'!A2085,Akun,0)),""))</f>
        <v/>
      </c>
      <c r="E2085" s="331" t="str">
        <f>IF(A2085="","",IFERROR(INDEX(Penerimaan,MATCH('Buku Besar'!A2085,Akun,0)),""))</f>
        <v/>
      </c>
      <c r="F2085" s="331" t="str">
        <f>IF(A2085="","",IFERROR(INDEX(Pengeluaran,MATCH('Buku Besar'!A2085,Akun,0)),""))</f>
        <v/>
      </c>
      <c r="H2085" s="91" t="str">
        <f t="shared" si="65"/>
        <v/>
      </c>
      <c r="I2085" s="330" t="str">
        <f>IF(H2085="","",IFERROR(INDEX(Tanggal1,MATCH('Buku Besar'!H2085,Akun1,0)),""))</f>
        <v/>
      </c>
      <c r="J2085" s="2" t="str">
        <f>IF(H2085="","",IFERROR(INDEX(Keterangan1,MATCH('Buku Besar'!H2085,Akun1,0)),""))</f>
        <v/>
      </c>
      <c r="K2085" s="2" t="str">
        <f>IF(H2085="","",IFERROR(INDEX(Reff1,MATCH('Buku Besar'!H2085,Akun1,0)),""))</f>
        <v/>
      </c>
      <c r="L2085" s="331" t="str">
        <f>IF(H2085="","",IFERROR(INDEX(Penerimaan1,MATCH('Buku Besar'!H2085,Akun1,0)),""))</f>
        <v/>
      </c>
      <c r="M2085" s="331" t="str">
        <f>IF(H2085="","",IFERROR(INDEX(Pengeluaran1,MATCH('Buku Besar'!H2085,Akun1,0)),""))</f>
        <v/>
      </c>
    </row>
    <row r="2086" spans="1:13" x14ac:dyDescent="0.25">
      <c r="A2086" s="91" t="str">
        <f t="shared" si="64"/>
        <v/>
      </c>
      <c r="B2086" s="330" t="str">
        <f>IF(A2086="","",IFERROR(INDEX(Tanggal,MATCH('Buku Besar'!A2086,Akun,0)),""))</f>
        <v/>
      </c>
      <c r="C2086" s="2" t="str">
        <f>IF(A2086="","",IFERROR(INDEX(Keterangan,MATCH('Buku Besar'!A2086,Akun,0)),""))</f>
        <v/>
      </c>
      <c r="D2086" s="2" t="str">
        <f>IF(A2086="","",IFERROR(INDEX(Reff,MATCH('Buku Besar'!A2086,Akun,0)),""))</f>
        <v/>
      </c>
      <c r="E2086" s="331" t="str">
        <f>IF(A2086="","",IFERROR(INDEX(Penerimaan,MATCH('Buku Besar'!A2086,Akun,0)),""))</f>
        <v/>
      </c>
      <c r="F2086" s="331" t="str">
        <f>IF(A2086="","",IFERROR(INDEX(Pengeluaran,MATCH('Buku Besar'!A2086,Akun,0)),""))</f>
        <v/>
      </c>
      <c r="H2086" s="91" t="str">
        <f t="shared" si="65"/>
        <v/>
      </c>
      <c r="I2086" s="330" t="str">
        <f>IF(H2086="","",IFERROR(INDEX(Tanggal1,MATCH('Buku Besar'!H2086,Akun1,0)),""))</f>
        <v/>
      </c>
      <c r="J2086" s="2" t="str">
        <f>IF(H2086="","",IFERROR(INDEX(Keterangan1,MATCH('Buku Besar'!H2086,Akun1,0)),""))</f>
        <v/>
      </c>
      <c r="K2086" s="2" t="str">
        <f>IF(H2086="","",IFERROR(INDEX(Reff1,MATCH('Buku Besar'!H2086,Akun1,0)),""))</f>
        <v/>
      </c>
      <c r="L2086" s="331" t="str">
        <f>IF(H2086="","",IFERROR(INDEX(Penerimaan1,MATCH('Buku Besar'!H2086,Akun1,0)),""))</f>
        <v/>
      </c>
      <c r="M2086" s="331" t="str">
        <f>IF(H2086="","",IFERROR(INDEX(Pengeluaran1,MATCH('Buku Besar'!H2086,Akun1,0)),""))</f>
        <v/>
      </c>
    </row>
    <row r="2087" spans="1:13" x14ac:dyDescent="0.25">
      <c r="A2087" s="91" t="str">
        <f t="shared" si="64"/>
        <v/>
      </c>
      <c r="B2087" s="330" t="str">
        <f>IF(A2087="","",IFERROR(INDEX(Tanggal,MATCH('Buku Besar'!A2087,Akun,0)),""))</f>
        <v/>
      </c>
      <c r="C2087" s="2" t="str">
        <f>IF(A2087="","",IFERROR(INDEX(Keterangan,MATCH('Buku Besar'!A2087,Akun,0)),""))</f>
        <v/>
      </c>
      <c r="D2087" s="2" t="str">
        <f>IF(A2087="","",IFERROR(INDEX(Reff,MATCH('Buku Besar'!A2087,Akun,0)),""))</f>
        <v/>
      </c>
      <c r="E2087" s="331" t="str">
        <f>IF(A2087="","",IFERROR(INDEX(Penerimaan,MATCH('Buku Besar'!A2087,Akun,0)),""))</f>
        <v/>
      </c>
      <c r="F2087" s="331" t="str">
        <f>IF(A2087="","",IFERROR(INDEX(Pengeluaran,MATCH('Buku Besar'!A2087,Akun,0)),""))</f>
        <v/>
      </c>
      <c r="H2087" s="91" t="str">
        <f t="shared" si="65"/>
        <v/>
      </c>
      <c r="I2087" s="330" t="str">
        <f>IF(H2087="","",IFERROR(INDEX(Tanggal1,MATCH('Buku Besar'!H2087,Akun1,0)),""))</f>
        <v/>
      </c>
      <c r="J2087" s="2" t="str">
        <f>IF(H2087="","",IFERROR(INDEX(Keterangan1,MATCH('Buku Besar'!H2087,Akun1,0)),""))</f>
        <v/>
      </c>
      <c r="K2087" s="2" t="str">
        <f>IF(H2087="","",IFERROR(INDEX(Reff1,MATCH('Buku Besar'!H2087,Akun1,0)),""))</f>
        <v/>
      </c>
      <c r="L2087" s="331" t="str">
        <f>IF(H2087="","",IFERROR(INDEX(Penerimaan1,MATCH('Buku Besar'!H2087,Akun1,0)),""))</f>
        <v/>
      </c>
      <c r="M2087" s="331" t="str">
        <f>IF(H2087="","",IFERROR(INDEX(Pengeluaran1,MATCH('Buku Besar'!H2087,Akun1,0)),""))</f>
        <v/>
      </c>
    </row>
    <row r="2088" spans="1:13" x14ac:dyDescent="0.25">
      <c r="A2088" s="91" t="str">
        <f t="shared" si="64"/>
        <v/>
      </c>
      <c r="B2088" s="330" t="str">
        <f>IF(A2088="","",IFERROR(INDEX(Tanggal,MATCH('Buku Besar'!A2088,Akun,0)),""))</f>
        <v/>
      </c>
      <c r="C2088" s="2" t="str">
        <f>IF(A2088="","",IFERROR(INDEX(Keterangan,MATCH('Buku Besar'!A2088,Akun,0)),""))</f>
        <v/>
      </c>
      <c r="D2088" s="2" t="str">
        <f>IF(A2088="","",IFERROR(INDEX(Reff,MATCH('Buku Besar'!A2088,Akun,0)),""))</f>
        <v/>
      </c>
      <c r="E2088" s="331" t="str">
        <f>IF(A2088="","",IFERROR(INDEX(Penerimaan,MATCH('Buku Besar'!A2088,Akun,0)),""))</f>
        <v/>
      </c>
      <c r="F2088" s="331" t="str">
        <f>IF(A2088="","",IFERROR(INDEX(Pengeluaran,MATCH('Buku Besar'!A2088,Akun,0)),""))</f>
        <v/>
      </c>
      <c r="H2088" s="91" t="str">
        <f t="shared" si="65"/>
        <v/>
      </c>
      <c r="I2088" s="330" t="str">
        <f>IF(H2088="","",IFERROR(INDEX(Tanggal1,MATCH('Buku Besar'!H2088,Akun1,0)),""))</f>
        <v/>
      </c>
      <c r="J2088" s="2" t="str">
        <f>IF(H2088="","",IFERROR(INDEX(Keterangan1,MATCH('Buku Besar'!H2088,Akun1,0)),""))</f>
        <v/>
      </c>
      <c r="K2088" s="2" t="str">
        <f>IF(H2088="","",IFERROR(INDEX(Reff1,MATCH('Buku Besar'!H2088,Akun1,0)),""))</f>
        <v/>
      </c>
      <c r="L2088" s="331" t="str">
        <f>IF(H2088="","",IFERROR(INDEX(Penerimaan1,MATCH('Buku Besar'!H2088,Akun1,0)),""))</f>
        <v/>
      </c>
      <c r="M2088" s="331" t="str">
        <f>IF(H2088="","",IFERROR(INDEX(Pengeluaran1,MATCH('Buku Besar'!H2088,Akun1,0)),""))</f>
        <v/>
      </c>
    </row>
    <row r="2089" spans="1:13" x14ac:dyDescent="0.25">
      <c r="A2089" s="91" t="str">
        <f t="shared" si="64"/>
        <v/>
      </c>
      <c r="B2089" s="330" t="str">
        <f>IF(A2089="","",IFERROR(INDEX(Tanggal,MATCH('Buku Besar'!A2089,Akun,0)),""))</f>
        <v/>
      </c>
      <c r="C2089" s="2" t="str">
        <f>IF(A2089="","",IFERROR(INDEX(Keterangan,MATCH('Buku Besar'!A2089,Akun,0)),""))</f>
        <v/>
      </c>
      <c r="D2089" s="2" t="str">
        <f>IF(A2089="","",IFERROR(INDEX(Reff,MATCH('Buku Besar'!A2089,Akun,0)),""))</f>
        <v/>
      </c>
      <c r="E2089" s="331" t="str">
        <f>IF(A2089="","",IFERROR(INDEX(Penerimaan,MATCH('Buku Besar'!A2089,Akun,0)),""))</f>
        <v/>
      </c>
      <c r="F2089" s="331" t="str">
        <f>IF(A2089="","",IFERROR(INDEX(Pengeluaran,MATCH('Buku Besar'!A2089,Akun,0)),""))</f>
        <v/>
      </c>
      <c r="H2089" s="91" t="str">
        <f t="shared" si="65"/>
        <v/>
      </c>
      <c r="I2089" s="330" t="str">
        <f>IF(H2089="","",IFERROR(INDEX(Tanggal1,MATCH('Buku Besar'!H2089,Akun1,0)),""))</f>
        <v/>
      </c>
      <c r="J2089" s="2" t="str">
        <f>IF(H2089="","",IFERROR(INDEX(Keterangan1,MATCH('Buku Besar'!H2089,Akun1,0)),""))</f>
        <v/>
      </c>
      <c r="K2089" s="2" t="str">
        <f>IF(H2089="","",IFERROR(INDEX(Reff1,MATCH('Buku Besar'!H2089,Akun1,0)),""))</f>
        <v/>
      </c>
      <c r="L2089" s="331" t="str">
        <f>IF(H2089="","",IFERROR(INDEX(Penerimaan1,MATCH('Buku Besar'!H2089,Akun1,0)),""))</f>
        <v/>
      </c>
      <c r="M2089" s="331" t="str">
        <f>IF(H2089="","",IFERROR(INDEX(Pengeluaran1,MATCH('Buku Besar'!H2089,Akun1,0)),""))</f>
        <v/>
      </c>
    </row>
    <row r="2090" spans="1:13" x14ac:dyDescent="0.25">
      <c r="A2090" s="91" t="str">
        <f t="shared" si="64"/>
        <v/>
      </c>
      <c r="B2090" s="330" t="str">
        <f>IF(A2090="","",IFERROR(INDEX(Tanggal,MATCH('Buku Besar'!A2090,Akun,0)),""))</f>
        <v/>
      </c>
      <c r="C2090" s="2" t="str">
        <f>IF(A2090="","",IFERROR(INDEX(Keterangan,MATCH('Buku Besar'!A2090,Akun,0)),""))</f>
        <v/>
      </c>
      <c r="D2090" s="2" t="str">
        <f>IF(A2090="","",IFERROR(INDEX(Reff,MATCH('Buku Besar'!A2090,Akun,0)),""))</f>
        <v/>
      </c>
      <c r="E2090" s="331" t="str">
        <f>IF(A2090="","",IFERROR(INDEX(Penerimaan,MATCH('Buku Besar'!A2090,Akun,0)),""))</f>
        <v/>
      </c>
      <c r="F2090" s="331" t="str">
        <f>IF(A2090="","",IFERROR(INDEX(Pengeluaran,MATCH('Buku Besar'!A2090,Akun,0)),""))</f>
        <v/>
      </c>
      <c r="H2090" s="91" t="str">
        <f t="shared" si="65"/>
        <v/>
      </c>
      <c r="I2090" s="330" t="str">
        <f>IF(H2090="","",IFERROR(INDEX(Tanggal1,MATCH('Buku Besar'!H2090,Akun1,0)),""))</f>
        <v/>
      </c>
      <c r="J2090" s="2" t="str">
        <f>IF(H2090="","",IFERROR(INDEX(Keterangan1,MATCH('Buku Besar'!H2090,Akun1,0)),""))</f>
        <v/>
      </c>
      <c r="K2090" s="2" t="str">
        <f>IF(H2090="","",IFERROR(INDEX(Reff1,MATCH('Buku Besar'!H2090,Akun1,0)),""))</f>
        <v/>
      </c>
      <c r="L2090" s="331" t="str">
        <f>IF(H2090="","",IFERROR(INDEX(Penerimaan1,MATCH('Buku Besar'!H2090,Akun1,0)),""))</f>
        <v/>
      </c>
      <c r="M2090" s="331" t="str">
        <f>IF(H2090="","",IFERROR(INDEX(Pengeluaran1,MATCH('Buku Besar'!H2090,Akun1,0)),""))</f>
        <v/>
      </c>
    </row>
    <row r="2091" spans="1:13" x14ac:dyDescent="0.25">
      <c r="A2091" s="91" t="str">
        <f t="shared" si="64"/>
        <v/>
      </c>
      <c r="B2091" s="330" t="str">
        <f>IF(A2091="","",IFERROR(INDEX(Tanggal,MATCH('Buku Besar'!A2091,Akun,0)),""))</f>
        <v/>
      </c>
      <c r="C2091" s="2" t="str">
        <f>IF(A2091="","",IFERROR(INDEX(Keterangan,MATCH('Buku Besar'!A2091,Akun,0)),""))</f>
        <v/>
      </c>
      <c r="D2091" s="2" t="str">
        <f>IF(A2091="","",IFERROR(INDEX(Reff,MATCH('Buku Besar'!A2091,Akun,0)),""))</f>
        <v/>
      </c>
      <c r="E2091" s="331" t="str">
        <f>IF(A2091="","",IFERROR(INDEX(Penerimaan,MATCH('Buku Besar'!A2091,Akun,0)),""))</f>
        <v/>
      </c>
      <c r="F2091" s="331" t="str">
        <f>IF(A2091="","",IFERROR(INDEX(Pengeluaran,MATCH('Buku Besar'!A2091,Akun,0)),""))</f>
        <v/>
      </c>
      <c r="H2091" s="91" t="str">
        <f t="shared" si="65"/>
        <v/>
      </c>
      <c r="I2091" s="330" t="str">
        <f>IF(H2091="","",IFERROR(INDEX(Tanggal1,MATCH('Buku Besar'!H2091,Akun1,0)),""))</f>
        <v/>
      </c>
      <c r="J2091" s="2" t="str">
        <f>IF(H2091="","",IFERROR(INDEX(Keterangan1,MATCH('Buku Besar'!H2091,Akun1,0)),""))</f>
        <v/>
      </c>
      <c r="K2091" s="2" t="str">
        <f>IF(H2091="","",IFERROR(INDEX(Reff1,MATCH('Buku Besar'!H2091,Akun1,0)),""))</f>
        <v/>
      </c>
      <c r="L2091" s="331" t="str">
        <f>IF(H2091="","",IFERROR(INDEX(Penerimaan1,MATCH('Buku Besar'!H2091,Akun1,0)),""))</f>
        <v/>
      </c>
      <c r="M2091" s="331" t="str">
        <f>IF(H2091="","",IFERROR(INDEX(Pengeluaran1,MATCH('Buku Besar'!H2091,Akun1,0)),""))</f>
        <v/>
      </c>
    </row>
    <row r="2092" spans="1:13" x14ac:dyDescent="0.25">
      <c r="A2092" s="91" t="str">
        <f t="shared" si="64"/>
        <v/>
      </c>
      <c r="B2092" s="330" t="str">
        <f>IF(A2092="","",IFERROR(INDEX(Tanggal,MATCH('Buku Besar'!A2092,Akun,0)),""))</f>
        <v/>
      </c>
      <c r="C2092" s="2" t="str">
        <f>IF(A2092="","",IFERROR(INDEX(Keterangan,MATCH('Buku Besar'!A2092,Akun,0)),""))</f>
        <v/>
      </c>
      <c r="D2092" s="2" t="str">
        <f>IF(A2092="","",IFERROR(INDEX(Reff,MATCH('Buku Besar'!A2092,Akun,0)),""))</f>
        <v/>
      </c>
      <c r="E2092" s="331" t="str">
        <f>IF(A2092="","",IFERROR(INDEX(Penerimaan,MATCH('Buku Besar'!A2092,Akun,0)),""))</f>
        <v/>
      </c>
      <c r="F2092" s="331" t="str">
        <f>IF(A2092="","",IFERROR(INDEX(Pengeluaran,MATCH('Buku Besar'!A2092,Akun,0)),""))</f>
        <v/>
      </c>
      <c r="H2092" s="91" t="str">
        <f t="shared" si="65"/>
        <v/>
      </c>
      <c r="I2092" s="330" t="str">
        <f>IF(H2092="","",IFERROR(INDEX(Tanggal1,MATCH('Buku Besar'!H2092,Akun1,0)),""))</f>
        <v/>
      </c>
      <c r="J2092" s="2" t="str">
        <f>IF(H2092="","",IFERROR(INDEX(Keterangan1,MATCH('Buku Besar'!H2092,Akun1,0)),""))</f>
        <v/>
      </c>
      <c r="K2092" s="2" t="str">
        <f>IF(H2092="","",IFERROR(INDEX(Reff1,MATCH('Buku Besar'!H2092,Akun1,0)),""))</f>
        <v/>
      </c>
      <c r="L2092" s="331" t="str">
        <f>IF(H2092="","",IFERROR(INDEX(Penerimaan1,MATCH('Buku Besar'!H2092,Akun1,0)),""))</f>
        <v/>
      </c>
      <c r="M2092" s="331" t="str">
        <f>IF(H2092="","",IFERROR(INDEX(Pengeluaran1,MATCH('Buku Besar'!H2092,Akun1,0)),""))</f>
        <v/>
      </c>
    </row>
    <row r="2093" spans="1:13" x14ac:dyDescent="0.25">
      <c r="A2093" s="91" t="str">
        <f t="shared" si="64"/>
        <v/>
      </c>
      <c r="B2093" s="330" t="str">
        <f>IF(A2093="","",IFERROR(INDEX(Tanggal,MATCH('Buku Besar'!A2093,Akun,0)),""))</f>
        <v/>
      </c>
      <c r="C2093" s="2" t="str">
        <f>IF(A2093="","",IFERROR(INDEX(Keterangan,MATCH('Buku Besar'!A2093,Akun,0)),""))</f>
        <v/>
      </c>
      <c r="D2093" s="2" t="str">
        <f>IF(A2093="","",IFERROR(INDEX(Reff,MATCH('Buku Besar'!A2093,Akun,0)),""))</f>
        <v/>
      </c>
      <c r="E2093" s="331" t="str">
        <f>IF(A2093="","",IFERROR(INDEX(Penerimaan,MATCH('Buku Besar'!A2093,Akun,0)),""))</f>
        <v/>
      </c>
      <c r="F2093" s="331" t="str">
        <f>IF(A2093="","",IFERROR(INDEX(Pengeluaran,MATCH('Buku Besar'!A2093,Akun,0)),""))</f>
        <v/>
      </c>
      <c r="H2093" s="91" t="str">
        <f t="shared" si="65"/>
        <v/>
      </c>
      <c r="I2093" s="330" t="str">
        <f>IF(H2093="","",IFERROR(INDEX(Tanggal1,MATCH('Buku Besar'!H2093,Akun1,0)),""))</f>
        <v/>
      </c>
      <c r="J2093" s="2" t="str">
        <f>IF(H2093="","",IFERROR(INDEX(Keterangan1,MATCH('Buku Besar'!H2093,Akun1,0)),""))</f>
        <v/>
      </c>
      <c r="K2093" s="2" t="str">
        <f>IF(H2093="","",IFERROR(INDEX(Reff1,MATCH('Buku Besar'!H2093,Akun1,0)),""))</f>
        <v/>
      </c>
      <c r="L2093" s="331" t="str">
        <f>IF(H2093="","",IFERROR(INDEX(Penerimaan1,MATCH('Buku Besar'!H2093,Akun1,0)),""))</f>
        <v/>
      </c>
      <c r="M2093" s="331" t="str">
        <f>IF(H2093="","",IFERROR(INDEX(Pengeluaran1,MATCH('Buku Besar'!H2093,Akun1,0)),""))</f>
        <v/>
      </c>
    </row>
    <row r="2094" spans="1:13" x14ac:dyDescent="0.25">
      <c r="A2094" s="91" t="str">
        <f t="shared" si="64"/>
        <v/>
      </c>
      <c r="B2094" s="330" t="str">
        <f>IF(A2094="","",IFERROR(INDEX(Tanggal,MATCH('Buku Besar'!A2094,Akun,0)),""))</f>
        <v/>
      </c>
      <c r="C2094" s="2" t="str">
        <f>IF(A2094="","",IFERROR(INDEX(Keterangan,MATCH('Buku Besar'!A2094,Akun,0)),""))</f>
        <v/>
      </c>
      <c r="D2094" s="2" t="str">
        <f>IF(A2094="","",IFERROR(INDEX(Reff,MATCH('Buku Besar'!A2094,Akun,0)),""))</f>
        <v/>
      </c>
      <c r="E2094" s="331" t="str">
        <f>IF(A2094="","",IFERROR(INDEX(Penerimaan,MATCH('Buku Besar'!A2094,Akun,0)),""))</f>
        <v/>
      </c>
      <c r="F2094" s="331" t="str">
        <f>IF(A2094="","",IFERROR(INDEX(Pengeluaran,MATCH('Buku Besar'!A2094,Akun,0)),""))</f>
        <v/>
      </c>
      <c r="H2094" s="91" t="str">
        <f t="shared" si="65"/>
        <v/>
      </c>
      <c r="I2094" s="330" t="str">
        <f>IF(H2094="","",IFERROR(INDEX(Tanggal1,MATCH('Buku Besar'!H2094,Akun1,0)),""))</f>
        <v/>
      </c>
      <c r="J2094" s="2" t="str">
        <f>IF(H2094="","",IFERROR(INDEX(Keterangan1,MATCH('Buku Besar'!H2094,Akun1,0)),""))</f>
        <v/>
      </c>
      <c r="K2094" s="2" t="str">
        <f>IF(H2094="","",IFERROR(INDEX(Reff1,MATCH('Buku Besar'!H2094,Akun1,0)),""))</f>
        <v/>
      </c>
      <c r="L2094" s="331" t="str">
        <f>IF(H2094="","",IFERROR(INDEX(Penerimaan1,MATCH('Buku Besar'!H2094,Akun1,0)),""))</f>
        <v/>
      </c>
      <c r="M2094" s="331" t="str">
        <f>IF(H2094="","",IFERROR(INDEX(Pengeluaran1,MATCH('Buku Besar'!H2094,Akun1,0)),""))</f>
        <v/>
      </c>
    </row>
    <row r="2095" spans="1:13" x14ac:dyDescent="0.25">
      <c r="A2095" s="91" t="str">
        <f t="shared" si="64"/>
        <v/>
      </c>
      <c r="B2095" s="330" t="str">
        <f>IF(A2095="","",IFERROR(INDEX(Tanggal,MATCH('Buku Besar'!A2095,Akun,0)),""))</f>
        <v/>
      </c>
      <c r="C2095" s="2" t="str">
        <f>IF(A2095="","",IFERROR(INDEX(Keterangan,MATCH('Buku Besar'!A2095,Akun,0)),""))</f>
        <v/>
      </c>
      <c r="D2095" s="2" t="str">
        <f>IF(A2095="","",IFERROR(INDEX(Reff,MATCH('Buku Besar'!A2095,Akun,0)),""))</f>
        <v/>
      </c>
      <c r="E2095" s="331" t="str">
        <f>IF(A2095="","",IFERROR(INDEX(Penerimaan,MATCH('Buku Besar'!A2095,Akun,0)),""))</f>
        <v/>
      </c>
      <c r="F2095" s="331" t="str">
        <f>IF(A2095="","",IFERROR(INDEX(Pengeluaran,MATCH('Buku Besar'!A2095,Akun,0)),""))</f>
        <v/>
      </c>
      <c r="H2095" s="91" t="str">
        <f t="shared" si="65"/>
        <v/>
      </c>
      <c r="I2095" s="330" t="str">
        <f>IF(H2095="","",IFERROR(INDEX(Tanggal1,MATCH('Buku Besar'!H2095,Akun1,0)),""))</f>
        <v/>
      </c>
      <c r="J2095" s="2" t="str">
        <f>IF(H2095="","",IFERROR(INDEX(Keterangan1,MATCH('Buku Besar'!H2095,Akun1,0)),""))</f>
        <v/>
      </c>
      <c r="K2095" s="2" t="str">
        <f>IF(H2095="","",IFERROR(INDEX(Reff1,MATCH('Buku Besar'!H2095,Akun1,0)),""))</f>
        <v/>
      </c>
      <c r="L2095" s="331" t="str">
        <f>IF(H2095="","",IFERROR(INDEX(Penerimaan1,MATCH('Buku Besar'!H2095,Akun1,0)),""))</f>
        <v/>
      </c>
      <c r="M2095" s="331" t="str">
        <f>IF(H2095="","",IFERROR(INDEX(Pengeluaran1,MATCH('Buku Besar'!H2095,Akun1,0)),""))</f>
        <v/>
      </c>
    </row>
    <row r="2096" spans="1:13" x14ac:dyDescent="0.25">
      <c r="A2096" s="91" t="str">
        <f t="shared" si="64"/>
        <v/>
      </c>
      <c r="B2096" s="330" t="str">
        <f>IF(A2096="","",IFERROR(INDEX(Tanggal,MATCH('Buku Besar'!A2096,Akun,0)),""))</f>
        <v/>
      </c>
      <c r="C2096" s="2" t="str">
        <f>IF(A2096="","",IFERROR(INDEX(Keterangan,MATCH('Buku Besar'!A2096,Akun,0)),""))</f>
        <v/>
      </c>
      <c r="D2096" s="2" t="str">
        <f>IF(A2096="","",IFERROR(INDEX(Reff,MATCH('Buku Besar'!A2096,Akun,0)),""))</f>
        <v/>
      </c>
      <c r="E2096" s="331" t="str">
        <f>IF(A2096="","",IFERROR(INDEX(Penerimaan,MATCH('Buku Besar'!A2096,Akun,0)),""))</f>
        <v/>
      </c>
      <c r="F2096" s="331" t="str">
        <f>IF(A2096="","",IFERROR(INDEX(Pengeluaran,MATCH('Buku Besar'!A2096,Akun,0)),""))</f>
        <v/>
      </c>
      <c r="H2096" s="91" t="str">
        <f t="shared" si="65"/>
        <v/>
      </c>
      <c r="I2096" s="330" t="str">
        <f>IF(H2096="","",IFERROR(INDEX(Tanggal1,MATCH('Buku Besar'!H2096,Akun1,0)),""))</f>
        <v/>
      </c>
      <c r="J2096" s="2" t="str">
        <f>IF(H2096="","",IFERROR(INDEX(Keterangan1,MATCH('Buku Besar'!H2096,Akun1,0)),""))</f>
        <v/>
      </c>
      <c r="K2096" s="2" t="str">
        <f>IF(H2096="","",IFERROR(INDEX(Reff1,MATCH('Buku Besar'!H2096,Akun1,0)),""))</f>
        <v/>
      </c>
      <c r="L2096" s="331" t="str">
        <f>IF(H2096="","",IFERROR(INDEX(Penerimaan1,MATCH('Buku Besar'!H2096,Akun1,0)),""))</f>
        <v/>
      </c>
      <c r="M2096" s="331" t="str">
        <f>IF(H2096="","",IFERROR(INDEX(Pengeluaran1,MATCH('Buku Besar'!H2096,Akun1,0)),""))</f>
        <v/>
      </c>
    </row>
    <row r="2097" spans="1:13" x14ac:dyDescent="0.25">
      <c r="A2097" s="91" t="str">
        <f t="shared" si="64"/>
        <v/>
      </c>
      <c r="B2097" s="330" t="str">
        <f>IF(A2097="","",IFERROR(INDEX(Tanggal,MATCH('Buku Besar'!A2097,Akun,0)),""))</f>
        <v/>
      </c>
      <c r="C2097" s="2" t="str">
        <f>IF(A2097="","",IFERROR(INDEX(Keterangan,MATCH('Buku Besar'!A2097,Akun,0)),""))</f>
        <v/>
      </c>
      <c r="D2097" s="2" t="str">
        <f>IF(A2097="","",IFERROR(INDEX(Reff,MATCH('Buku Besar'!A2097,Akun,0)),""))</f>
        <v/>
      </c>
      <c r="E2097" s="331" t="str">
        <f>IF(A2097="","",IFERROR(INDEX(Penerimaan,MATCH('Buku Besar'!A2097,Akun,0)),""))</f>
        <v/>
      </c>
      <c r="F2097" s="331" t="str">
        <f>IF(A2097="","",IFERROR(INDEX(Pengeluaran,MATCH('Buku Besar'!A2097,Akun,0)),""))</f>
        <v/>
      </c>
      <c r="H2097" s="91" t="str">
        <f t="shared" si="65"/>
        <v/>
      </c>
      <c r="I2097" s="330" t="str">
        <f>IF(H2097="","",IFERROR(INDEX(Tanggal1,MATCH('Buku Besar'!H2097,Akun1,0)),""))</f>
        <v/>
      </c>
      <c r="J2097" s="2" t="str">
        <f>IF(H2097="","",IFERROR(INDEX(Keterangan1,MATCH('Buku Besar'!H2097,Akun1,0)),""))</f>
        <v/>
      </c>
      <c r="K2097" s="2" t="str">
        <f>IF(H2097="","",IFERROR(INDEX(Reff1,MATCH('Buku Besar'!H2097,Akun1,0)),""))</f>
        <v/>
      </c>
      <c r="L2097" s="331" t="str">
        <f>IF(H2097="","",IFERROR(INDEX(Penerimaan1,MATCH('Buku Besar'!H2097,Akun1,0)),""))</f>
        <v/>
      </c>
      <c r="M2097" s="331" t="str">
        <f>IF(H2097="","",IFERROR(INDEX(Pengeluaran1,MATCH('Buku Besar'!H2097,Akun1,0)),""))</f>
        <v/>
      </c>
    </row>
    <row r="2098" spans="1:13" x14ac:dyDescent="0.25">
      <c r="A2098" s="91" t="str">
        <f t="shared" si="64"/>
        <v/>
      </c>
      <c r="B2098" s="330" t="str">
        <f>IF(A2098="","",IFERROR(INDEX(Tanggal,MATCH('Buku Besar'!A2098,Akun,0)),""))</f>
        <v/>
      </c>
      <c r="C2098" s="2" t="str">
        <f>IF(A2098="","",IFERROR(INDEX(Keterangan,MATCH('Buku Besar'!A2098,Akun,0)),""))</f>
        <v/>
      </c>
      <c r="D2098" s="2" t="str">
        <f>IF(A2098="","",IFERROR(INDEX(Reff,MATCH('Buku Besar'!A2098,Akun,0)),""))</f>
        <v/>
      </c>
      <c r="E2098" s="331" t="str">
        <f>IF(A2098="","",IFERROR(INDEX(Penerimaan,MATCH('Buku Besar'!A2098,Akun,0)),""))</f>
        <v/>
      </c>
      <c r="F2098" s="331" t="str">
        <f>IF(A2098="","",IFERROR(INDEX(Pengeluaran,MATCH('Buku Besar'!A2098,Akun,0)),""))</f>
        <v/>
      </c>
      <c r="H2098" s="91" t="str">
        <f t="shared" si="65"/>
        <v/>
      </c>
      <c r="I2098" s="330" t="str">
        <f>IF(H2098="","",IFERROR(INDEX(Tanggal1,MATCH('Buku Besar'!H2098,Akun1,0)),""))</f>
        <v/>
      </c>
      <c r="J2098" s="2" t="str">
        <f>IF(H2098="","",IFERROR(INDEX(Keterangan1,MATCH('Buku Besar'!H2098,Akun1,0)),""))</f>
        <v/>
      </c>
      <c r="K2098" s="2" t="str">
        <f>IF(H2098="","",IFERROR(INDEX(Reff1,MATCH('Buku Besar'!H2098,Akun1,0)),""))</f>
        <v/>
      </c>
      <c r="L2098" s="331" t="str">
        <f>IF(H2098="","",IFERROR(INDEX(Penerimaan1,MATCH('Buku Besar'!H2098,Akun1,0)),""))</f>
        <v/>
      </c>
      <c r="M2098" s="331" t="str">
        <f>IF(H2098="","",IFERROR(INDEX(Pengeluaran1,MATCH('Buku Besar'!H2098,Akun1,0)),""))</f>
        <v/>
      </c>
    </row>
    <row r="2099" spans="1:13" x14ac:dyDescent="0.25">
      <c r="A2099" s="91" t="str">
        <f t="shared" si="64"/>
        <v/>
      </c>
      <c r="B2099" s="330" t="str">
        <f>IF(A2099="","",IFERROR(INDEX(Tanggal,MATCH('Buku Besar'!A2099,Akun,0)),""))</f>
        <v/>
      </c>
      <c r="C2099" s="2" t="str">
        <f>IF(A2099="","",IFERROR(INDEX(Keterangan,MATCH('Buku Besar'!A2099,Akun,0)),""))</f>
        <v/>
      </c>
      <c r="D2099" s="2" t="str">
        <f>IF(A2099="","",IFERROR(INDEX(Reff,MATCH('Buku Besar'!A2099,Akun,0)),""))</f>
        <v/>
      </c>
      <c r="E2099" s="331" t="str">
        <f>IF(A2099="","",IFERROR(INDEX(Penerimaan,MATCH('Buku Besar'!A2099,Akun,0)),""))</f>
        <v/>
      </c>
      <c r="F2099" s="331" t="str">
        <f>IF(A2099="","",IFERROR(INDEX(Pengeluaran,MATCH('Buku Besar'!A2099,Akun,0)),""))</f>
        <v/>
      </c>
      <c r="H2099" s="91" t="str">
        <f t="shared" si="65"/>
        <v/>
      </c>
      <c r="I2099" s="330" t="str">
        <f>IF(H2099="","",IFERROR(INDEX(Tanggal1,MATCH('Buku Besar'!H2099,Akun1,0)),""))</f>
        <v/>
      </c>
      <c r="J2099" s="2" t="str">
        <f>IF(H2099="","",IFERROR(INDEX(Keterangan1,MATCH('Buku Besar'!H2099,Akun1,0)),""))</f>
        <v/>
      </c>
      <c r="K2099" s="2" t="str">
        <f>IF(H2099="","",IFERROR(INDEX(Reff1,MATCH('Buku Besar'!H2099,Akun1,0)),""))</f>
        <v/>
      </c>
      <c r="L2099" s="331" t="str">
        <f>IF(H2099="","",IFERROR(INDEX(Penerimaan1,MATCH('Buku Besar'!H2099,Akun1,0)),""))</f>
        <v/>
      </c>
      <c r="M2099" s="331" t="str">
        <f>IF(H2099="","",IFERROR(INDEX(Pengeluaran1,MATCH('Buku Besar'!H2099,Akun1,0)),""))</f>
        <v/>
      </c>
    </row>
    <row r="2100" spans="1:13" x14ac:dyDescent="0.25">
      <c r="A2100" s="91" t="str">
        <f t="shared" si="64"/>
        <v/>
      </c>
      <c r="B2100" s="330" t="str">
        <f>IF(A2100="","",IFERROR(INDEX(Tanggal,MATCH('Buku Besar'!A2100,Akun,0)),""))</f>
        <v/>
      </c>
      <c r="C2100" s="2" t="str">
        <f>IF(A2100="","",IFERROR(INDEX(Keterangan,MATCH('Buku Besar'!A2100,Akun,0)),""))</f>
        <v/>
      </c>
      <c r="D2100" s="2" t="str">
        <f>IF(A2100="","",IFERROR(INDEX(Reff,MATCH('Buku Besar'!A2100,Akun,0)),""))</f>
        <v/>
      </c>
      <c r="E2100" s="331" t="str">
        <f>IF(A2100="","",IFERROR(INDEX(Penerimaan,MATCH('Buku Besar'!A2100,Akun,0)),""))</f>
        <v/>
      </c>
      <c r="F2100" s="331" t="str">
        <f>IF(A2100="","",IFERROR(INDEX(Pengeluaran,MATCH('Buku Besar'!A2100,Akun,0)),""))</f>
        <v/>
      </c>
      <c r="H2100" s="91" t="str">
        <f t="shared" si="65"/>
        <v/>
      </c>
      <c r="I2100" s="330" t="str">
        <f>IF(H2100="","",IFERROR(INDEX(Tanggal1,MATCH('Buku Besar'!H2100,Akun1,0)),""))</f>
        <v/>
      </c>
      <c r="J2100" s="2" t="str">
        <f>IF(H2100="","",IFERROR(INDEX(Keterangan1,MATCH('Buku Besar'!H2100,Akun1,0)),""))</f>
        <v/>
      </c>
      <c r="K2100" s="2" t="str">
        <f>IF(H2100="","",IFERROR(INDEX(Reff1,MATCH('Buku Besar'!H2100,Akun1,0)),""))</f>
        <v/>
      </c>
      <c r="L2100" s="331" t="str">
        <f>IF(H2100="","",IFERROR(INDEX(Penerimaan1,MATCH('Buku Besar'!H2100,Akun1,0)),""))</f>
        <v/>
      </c>
      <c r="M2100" s="331" t="str">
        <f>IF(H2100="","",IFERROR(INDEX(Pengeluaran1,MATCH('Buku Besar'!H2100,Akun1,0)),""))</f>
        <v/>
      </c>
    </row>
    <row r="2101" spans="1:13" x14ac:dyDescent="0.25">
      <c r="A2101" s="91" t="str">
        <f t="shared" si="64"/>
        <v/>
      </c>
      <c r="B2101" s="330" t="str">
        <f>IF(A2101="","",IFERROR(INDEX(Tanggal,MATCH('Buku Besar'!A2101,Akun,0)),""))</f>
        <v/>
      </c>
      <c r="C2101" s="2" t="str">
        <f>IF(A2101="","",IFERROR(INDEX(Keterangan,MATCH('Buku Besar'!A2101,Akun,0)),""))</f>
        <v/>
      </c>
      <c r="D2101" s="2" t="str">
        <f>IF(A2101="","",IFERROR(INDEX(Reff,MATCH('Buku Besar'!A2101,Akun,0)),""))</f>
        <v/>
      </c>
      <c r="E2101" s="331" t="str">
        <f>IF(A2101="","",IFERROR(INDEX(Penerimaan,MATCH('Buku Besar'!A2101,Akun,0)),""))</f>
        <v/>
      </c>
      <c r="F2101" s="331" t="str">
        <f>IF(A2101="","",IFERROR(INDEX(Pengeluaran,MATCH('Buku Besar'!A2101,Akun,0)),""))</f>
        <v/>
      </c>
      <c r="H2101" s="91" t="str">
        <f t="shared" si="65"/>
        <v/>
      </c>
      <c r="I2101" s="330" t="str">
        <f>IF(H2101="","",IFERROR(INDEX(Tanggal1,MATCH('Buku Besar'!H2101,Akun1,0)),""))</f>
        <v/>
      </c>
      <c r="J2101" s="2" t="str">
        <f>IF(H2101="","",IFERROR(INDEX(Keterangan1,MATCH('Buku Besar'!H2101,Akun1,0)),""))</f>
        <v/>
      </c>
      <c r="K2101" s="2" t="str">
        <f>IF(H2101="","",IFERROR(INDEX(Reff1,MATCH('Buku Besar'!H2101,Akun1,0)),""))</f>
        <v/>
      </c>
      <c r="L2101" s="331" t="str">
        <f>IF(H2101="","",IFERROR(INDEX(Penerimaan1,MATCH('Buku Besar'!H2101,Akun1,0)),""))</f>
        <v/>
      </c>
      <c r="M2101" s="331" t="str">
        <f>IF(H2101="","",IFERROR(INDEX(Pengeluaran1,MATCH('Buku Besar'!H2101,Akun1,0)),""))</f>
        <v/>
      </c>
    </row>
    <row r="2102" spans="1:13" x14ac:dyDescent="0.25">
      <c r="A2102" s="91" t="str">
        <f t="shared" si="64"/>
        <v/>
      </c>
      <c r="B2102" s="330" t="str">
        <f>IF(A2102="","",IFERROR(INDEX(Tanggal,MATCH('Buku Besar'!A2102,Akun,0)),""))</f>
        <v/>
      </c>
      <c r="C2102" s="2" t="str">
        <f>IF(A2102="","",IFERROR(INDEX(Keterangan,MATCH('Buku Besar'!A2102,Akun,0)),""))</f>
        <v/>
      </c>
      <c r="D2102" s="2" t="str">
        <f>IF(A2102="","",IFERROR(INDEX(Reff,MATCH('Buku Besar'!A2102,Akun,0)),""))</f>
        <v/>
      </c>
      <c r="E2102" s="331" t="str">
        <f>IF(A2102="","",IFERROR(INDEX(Penerimaan,MATCH('Buku Besar'!A2102,Akun,0)),""))</f>
        <v/>
      </c>
      <c r="F2102" s="331" t="str">
        <f>IF(A2102="","",IFERROR(INDEX(Pengeluaran,MATCH('Buku Besar'!A2102,Akun,0)),""))</f>
        <v/>
      </c>
      <c r="H2102" s="91" t="str">
        <f t="shared" si="65"/>
        <v/>
      </c>
      <c r="I2102" s="330" t="str">
        <f>IF(H2102="","",IFERROR(INDEX(Tanggal1,MATCH('Buku Besar'!H2102,Akun1,0)),""))</f>
        <v/>
      </c>
      <c r="J2102" s="2" t="str">
        <f>IF(H2102="","",IFERROR(INDEX(Keterangan1,MATCH('Buku Besar'!H2102,Akun1,0)),""))</f>
        <v/>
      </c>
      <c r="K2102" s="2" t="str">
        <f>IF(H2102="","",IFERROR(INDEX(Reff1,MATCH('Buku Besar'!H2102,Akun1,0)),""))</f>
        <v/>
      </c>
      <c r="L2102" s="331" t="str">
        <f>IF(H2102="","",IFERROR(INDEX(Penerimaan1,MATCH('Buku Besar'!H2102,Akun1,0)),""))</f>
        <v/>
      </c>
      <c r="M2102" s="331" t="str">
        <f>IF(H2102="","",IFERROR(INDEX(Pengeluaran1,MATCH('Buku Besar'!H2102,Akun1,0)),""))</f>
        <v/>
      </c>
    </row>
    <row r="2103" spans="1:13" x14ac:dyDescent="0.25">
      <c r="A2103" s="91" t="str">
        <f t="shared" si="64"/>
        <v/>
      </c>
      <c r="B2103" s="330" t="str">
        <f>IF(A2103="","",IFERROR(INDEX(Tanggal,MATCH('Buku Besar'!A2103,Akun,0)),""))</f>
        <v/>
      </c>
      <c r="C2103" s="2" t="str">
        <f>IF(A2103="","",IFERROR(INDEX(Keterangan,MATCH('Buku Besar'!A2103,Akun,0)),""))</f>
        <v/>
      </c>
      <c r="D2103" s="2" t="str">
        <f>IF(A2103="","",IFERROR(INDEX(Reff,MATCH('Buku Besar'!A2103,Akun,0)),""))</f>
        <v/>
      </c>
      <c r="E2103" s="331" t="str">
        <f>IF(A2103="","",IFERROR(INDEX(Penerimaan,MATCH('Buku Besar'!A2103,Akun,0)),""))</f>
        <v/>
      </c>
      <c r="F2103" s="331" t="str">
        <f>IF(A2103="","",IFERROR(INDEX(Pengeluaran,MATCH('Buku Besar'!A2103,Akun,0)),""))</f>
        <v/>
      </c>
      <c r="H2103" s="91" t="str">
        <f t="shared" si="65"/>
        <v/>
      </c>
      <c r="I2103" s="330" t="str">
        <f>IF(H2103="","",IFERROR(INDEX(Tanggal1,MATCH('Buku Besar'!H2103,Akun1,0)),""))</f>
        <v/>
      </c>
      <c r="J2103" s="2" t="str">
        <f>IF(H2103="","",IFERROR(INDEX(Keterangan1,MATCH('Buku Besar'!H2103,Akun1,0)),""))</f>
        <v/>
      </c>
      <c r="K2103" s="2" t="str">
        <f>IF(H2103="","",IFERROR(INDEX(Reff1,MATCH('Buku Besar'!H2103,Akun1,0)),""))</f>
        <v/>
      </c>
      <c r="L2103" s="331" t="str">
        <f>IF(H2103="","",IFERROR(INDEX(Penerimaan1,MATCH('Buku Besar'!H2103,Akun1,0)),""))</f>
        <v/>
      </c>
      <c r="M2103" s="331" t="str">
        <f>IF(H2103="","",IFERROR(INDEX(Pengeluaran1,MATCH('Buku Besar'!H2103,Akun1,0)),""))</f>
        <v/>
      </c>
    </row>
    <row r="2104" spans="1:13" x14ac:dyDescent="0.25">
      <c r="A2104" s="91" t="str">
        <f t="shared" si="64"/>
        <v/>
      </c>
      <c r="B2104" s="330" t="str">
        <f>IF(A2104="","",IFERROR(INDEX(Tanggal,MATCH('Buku Besar'!A2104,Akun,0)),""))</f>
        <v/>
      </c>
      <c r="C2104" s="2" t="str">
        <f>IF(A2104="","",IFERROR(INDEX(Keterangan,MATCH('Buku Besar'!A2104,Akun,0)),""))</f>
        <v/>
      </c>
      <c r="D2104" s="2" t="str">
        <f>IF(A2104="","",IFERROR(INDEX(Reff,MATCH('Buku Besar'!A2104,Akun,0)),""))</f>
        <v/>
      </c>
      <c r="E2104" s="331" t="str">
        <f>IF(A2104="","",IFERROR(INDEX(Penerimaan,MATCH('Buku Besar'!A2104,Akun,0)),""))</f>
        <v/>
      </c>
      <c r="F2104" s="331" t="str">
        <f>IF(A2104="","",IFERROR(INDEX(Pengeluaran,MATCH('Buku Besar'!A2104,Akun,0)),""))</f>
        <v/>
      </c>
      <c r="H2104" s="91" t="str">
        <f t="shared" si="65"/>
        <v/>
      </c>
      <c r="I2104" s="330" t="str">
        <f>IF(H2104="","",IFERROR(INDEX(Tanggal1,MATCH('Buku Besar'!H2104,Akun1,0)),""))</f>
        <v/>
      </c>
      <c r="J2104" s="2" t="str">
        <f>IF(H2104="","",IFERROR(INDEX(Keterangan1,MATCH('Buku Besar'!H2104,Akun1,0)),""))</f>
        <v/>
      </c>
      <c r="K2104" s="2" t="str">
        <f>IF(H2104="","",IFERROR(INDEX(Reff1,MATCH('Buku Besar'!H2104,Akun1,0)),""))</f>
        <v/>
      </c>
      <c r="L2104" s="331" t="str">
        <f>IF(H2104="","",IFERROR(INDEX(Penerimaan1,MATCH('Buku Besar'!H2104,Akun1,0)),""))</f>
        <v/>
      </c>
      <c r="M2104" s="331" t="str">
        <f>IF(H2104="","",IFERROR(INDEX(Pengeluaran1,MATCH('Buku Besar'!H2104,Akun1,0)),""))</f>
        <v/>
      </c>
    </row>
    <row r="2105" spans="1:13" x14ac:dyDescent="0.25">
      <c r="A2105" s="91" t="str">
        <f t="shared" si="64"/>
        <v/>
      </c>
      <c r="B2105" s="330" t="str">
        <f>IF(A2105="","",IFERROR(INDEX(Tanggal,MATCH('Buku Besar'!A2105,Akun,0)),""))</f>
        <v/>
      </c>
      <c r="C2105" s="2" t="str">
        <f>IF(A2105="","",IFERROR(INDEX(Keterangan,MATCH('Buku Besar'!A2105,Akun,0)),""))</f>
        <v/>
      </c>
      <c r="D2105" s="2" t="str">
        <f>IF(A2105="","",IFERROR(INDEX(Reff,MATCH('Buku Besar'!A2105,Akun,0)),""))</f>
        <v/>
      </c>
      <c r="E2105" s="331" t="str">
        <f>IF(A2105="","",IFERROR(INDEX(Penerimaan,MATCH('Buku Besar'!A2105,Akun,0)),""))</f>
        <v/>
      </c>
      <c r="F2105" s="331" t="str">
        <f>IF(A2105="","",IFERROR(INDEX(Pengeluaran,MATCH('Buku Besar'!A2105,Akun,0)),""))</f>
        <v/>
      </c>
      <c r="H2105" s="91" t="str">
        <f t="shared" si="65"/>
        <v/>
      </c>
      <c r="I2105" s="330" t="str">
        <f>IF(H2105="","",IFERROR(INDEX(Tanggal1,MATCH('Buku Besar'!H2105,Akun1,0)),""))</f>
        <v/>
      </c>
      <c r="J2105" s="2" t="str">
        <f>IF(H2105="","",IFERROR(INDEX(Keterangan1,MATCH('Buku Besar'!H2105,Akun1,0)),""))</f>
        <v/>
      </c>
      <c r="K2105" s="2" t="str">
        <f>IF(H2105="","",IFERROR(INDEX(Reff1,MATCH('Buku Besar'!H2105,Akun1,0)),""))</f>
        <v/>
      </c>
      <c r="L2105" s="331" t="str">
        <f>IF(H2105="","",IFERROR(INDEX(Penerimaan1,MATCH('Buku Besar'!H2105,Akun1,0)),""))</f>
        <v/>
      </c>
      <c r="M2105" s="331" t="str">
        <f>IF(H2105="","",IFERROR(INDEX(Pengeluaran1,MATCH('Buku Besar'!H2105,Akun1,0)),""))</f>
        <v/>
      </c>
    </row>
    <row r="2106" spans="1:13" x14ac:dyDescent="0.25">
      <c r="A2106" s="91" t="str">
        <f t="shared" si="64"/>
        <v/>
      </c>
      <c r="B2106" s="330" t="str">
        <f>IF(A2106="","",IFERROR(INDEX(Tanggal,MATCH('Buku Besar'!A2106,Akun,0)),""))</f>
        <v/>
      </c>
      <c r="C2106" s="2" t="str">
        <f>IF(A2106="","",IFERROR(INDEX(Keterangan,MATCH('Buku Besar'!A2106,Akun,0)),""))</f>
        <v/>
      </c>
      <c r="D2106" s="2" t="str">
        <f>IF(A2106="","",IFERROR(INDEX(Reff,MATCH('Buku Besar'!A2106,Akun,0)),""))</f>
        <v/>
      </c>
      <c r="E2106" s="331" t="str">
        <f>IF(A2106="","",IFERROR(INDEX(Penerimaan,MATCH('Buku Besar'!A2106,Akun,0)),""))</f>
        <v/>
      </c>
      <c r="F2106" s="331" t="str">
        <f>IF(A2106="","",IFERROR(INDEX(Pengeluaran,MATCH('Buku Besar'!A2106,Akun,0)),""))</f>
        <v/>
      </c>
      <c r="H2106" s="91" t="str">
        <f t="shared" si="65"/>
        <v/>
      </c>
      <c r="I2106" s="330" t="str">
        <f>IF(H2106="","",IFERROR(INDEX(Tanggal1,MATCH('Buku Besar'!H2106,Akun1,0)),""))</f>
        <v/>
      </c>
      <c r="J2106" s="2" t="str">
        <f>IF(H2106="","",IFERROR(INDEX(Keterangan1,MATCH('Buku Besar'!H2106,Akun1,0)),""))</f>
        <v/>
      </c>
      <c r="K2106" s="2" t="str">
        <f>IF(H2106="","",IFERROR(INDEX(Reff1,MATCH('Buku Besar'!H2106,Akun1,0)),""))</f>
        <v/>
      </c>
      <c r="L2106" s="331" t="str">
        <f>IF(H2106="","",IFERROR(INDEX(Penerimaan1,MATCH('Buku Besar'!H2106,Akun1,0)),""))</f>
        <v/>
      </c>
      <c r="M2106" s="331" t="str">
        <f>IF(H2106="","",IFERROR(INDEX(Pengeluaran1,MATCH('Buku Besar'!H2106,Akun1,0)),""))</f>
        <v/>
      </c>
    </row>
    <row r="2107" spans="1:13" x14ac:dyDescent="0.25">
      <c r="A2107" s="91" t="str">
        <f t="shared" si="64"/>
        <v/>
      </c>
      <c r="B2107" s="330" t="str">
        <f>IF(A2107="","",IFERROR(INDEX(Tanggal,MATCH('Buku Besar'!A2107,Akun,0)),""))</f>
        <v/>
      </c>
      <c r="C2107" s="2" t="str">
        <f>IF(A2107="","",IFERROR(INDEX(Keterangan,MATCH('Buku Besar'!A2107,Akun,0)),""))</f>
        <v/>
      </c>
      <c r="D2107" s="2" t="str">
        <f>IF(A2107="","",IFERROR(INDEX(Reff,MATCH('Buku Besar'!A2107,Akun,0)),""))</f>
        <v/>
      </c>
      <c r="E2107" s="331" t="str">
        <f>IF(A2107="","",IFERROR(INDEX(Penerimaan,MATCH('Buku Besar'!A2107,Akun,0)),""))</f>
        <v/>
      </c>
      <c r="F2107" s="331" t="str">
        <f>IF(A2107="","",IFERROR(INDEX(Pengeluaran,MATCH('Buku Besar'!A2107,Akun,0)),""))</f>
        <v/>
      </c>
      <c r="H2107" s="91" t="str">
        <f t="shared" si="65"/>
        <v/>
      </c>
      <c r="I2107" s="330" t="str">
        <f>IF(H2107="","",IFERROR(INDEX(Tanggal1,MATCH('Buku Besar'!H2107,Akun1,0)),""))</f>
        <v/>
      </c>
      <c r="J2107" s="2" t="str">
        <f>IF(H2107="","",IFERROR(INDEX(Keterangan1,MATCH('Buku Besar'!H2107,Akun1,0)),""))</f>
        <v/>
      </c>
      <c r="K2107" s="2" t="str">
        <f>IF(H2107="","",IFERROR(INDEX(Reff1,MATCH('Buku Besar'!H2107,Akun1,0)),""))</f>
        <v/>
      </c>
      <c r="L2107" s="331" t="str">
        <f>IF(H2107="","",IFERROR(INDEX(Penerimaan1,MATCH('Buku Besar'!H2107,Akun1,0)),""))</f>
        <v/>
      </c>
      <c r="M2107" s="331" t="str">
        <f>IF(H2107="","",IFERROR(INDEX(Pengeluaran1,MATCH('Buku Besar'!H2107,Akun1,0)),""))</f>
        <v/>
      </c>
    </row>
    <row r="2108" spans="1:13" x14ac:dyDescent="0.25">
      <c r="A2108" s="91" t="str">
        <f t="shared" si="64"/>
        <v/>
      </c>
      <c r="B2108" s="330" t="str">
        <f>IF(A2108="","",IFERROR(INDEX(Tanggal,MATCH('Buku Besar'!A2108,Akun,0)),""))</f>
        <v/>
      </c>
      <c r="C2108" s="2" t="str">
        <f>IF(A2108="","",IFERROR(INDEX(Keterangan,MATCH('Buku Besar'!A2108,Akun,0)),""))</f>
        <v/>
      </c>
      <c r="D2108" s="2" t="str">
        <f>IF(A2108="","",IFERROR(INDEX(Reff,MATCH('Buku Besar'!A2108,Akun,0)),""))</f>
        <v/>
      </c>
      <c r="E2108" s="331" t="str">
        <f>IF(A2108="","",IFERROR(INDEX(Penerimaan,MATCH('Buku Besar'!A2108,Akun,0)),""))</f>
        <v/>
      </c>
      <c r="F2108" s="331" t="str">
        <f>IF(A2108="","",IFERROR(INDEX(Pengeluaran,MATCH('Buku Besar'!A2108,Akun,0)),""))</f>
        <v/>
      </c>
      <c r="H2108" s="91" t="str">
        <f t="shared" si="65"/>
        <v/>
      </c>
      <c r="I2108" s="330" t="str">
        <f>IF(H2108="","",IFERROR(INDEX(Tanggal1,MATCH('Buku Besar'!H2108,Akun1,0)),""))</f>
        <v/>
      </c>
      <c r="J2108" s="2" t="str">
        <f>IF(H2108="","",IFERROR(INDEX(Keterangan1,MATCH('Buku Besar'!H2108,Akun1,0)),""))</f>
        <v/>
      </c>
      <c r="K2108" s="2" t="str">
        <f>IF(H2108="","",IFERROR(INDEX(Reff1,MATCH('Buku Besar'!H2108,Akun1,0)),""))</f>
        <v/>
      </c>
      <c r="L2108" s="331" t="str">
        <f>IF(H2108="","",IFERROR(INDEX(Penerimaan1,MATCH('Buku Besar'!H2108,Akun1,0)),""))</f>
        <v/>
      </c>
      <c r="M2108" s="331" t="str">
        <f>IF(H2108="","",IFERROR(INDEX(Pengeluaran1,MATCH('Buku Besar'!H2108,Akun1,0)),""))</f>
        <v/>
      </c>
    </row>
    <row r="2109" spans="1:13" x14ac:dyDescent="0.25">
      <c r="A2109" s="91" t="str">
        <f t="shared" si="64"/>
        <v/>
      </c>
      <c r="B2109" s="330" t="str">
        <f>IF(A2109="","",IFERROR(INDEX(Tanggal,MATCH('Buku Besar'!A2109,Akun,0)),""))</f>
        <v/>
      </c>
      <c r="C2109" s="2" t="str">
        <f>IF(A2109="","",IFERROR(INDEX(Keterangan,MATCH('Buku Besar'!A2109,Akun,0)),""))</f>
        <v/>
      </c>
      <c r="D2109" s="2" t="str">
        <f>IF(A2109="","",IFERROR(INDEX(Reff,MATCH('Buku Besar'!A2109,Akun,0)),""))</f>
        <v/>
      </c>
      <c r="E2109" s="331" t="str">
        <f>IF(A2109="","",IFERROR(INDEX(Penerimaan,MATCH('Buku Besar'!A2109,Akun,0)),""))</f>
        <v/>
      </c>
      <c r="F2109" s="331" t="str">
        <f>IF(A2109="","",IFERROR(INDEX(Pengeluaran,MATCH('Buku Besar'!A2109,Akun,0)),""))</f>
        <v/>
      </c>
      <c r="H2109" s="91" t="str">
        <f t="shared" si="65"/>
        <v/>
      </c>
      <c r="I2109" s="330" t="str">
        <f>IF(H2109="","",IFERROR(INDEX(Tanggal1,MATCH('Buku Besar'!H2109,Akun1,0)),""))</f>
        <v/>
      </c>
      <c r="J2109" s="2" t="str">
        <f>IF(H2109="","",IFERROR(INDEX(Keterangan1,MATCH('Buku Besar'!H2109,Akun1,0)),""))</f>
        <v/>
      </c>
      <c r="K2109" s="2" t="str">
        <f>IF(H2109="","",IFERROR(INDEX(Reff1,MATCH('Buku Besar'!H2109,Akun1,0)),""))</f>
        <v/>
      </c>
      <c r="L2109" s="331" t="str">
        <f>IF(H2109="","",IFERROR(INDEX(Penerimaan1,MATCH('Buku Besar'!H2109,Akun1,0)),""))</f>
        <v/>
      </c>
      <c r="M2109" s="331" t="str">
        <f>IF(H2109="","",IFERROR(INDEX(Pengeluaran1,MATCH('Buku Besar'!H2109,Akun1,0)),""))</f>
        <v/>
      </c>
    </row>
    <row r="2110" spans="1:13" x14ac:dyDescent="0.25">
      <c r="A2110" s="91" t="str">
        <f t="shared" si="64"/>
        <v/>
      </c>
      <c r="B2110" s="330" t="str">
        <f>IF(A2110="","",IFERROR(INDEX(Tanggal,MATCH('Buku Besar'!A2110,Akun,0)),""))</f>
        <v/>
      </c>
      <c r="C2110" s="2" t="str">
        <f>IF(A2110="","",IFERROR(INDEX(Keterangan,MATCH('Buku Besar'!A2110,Akun,0)),""))</f>
        <v/>
      </c>
      <c r="D2110" s="2" t="str">
        <f>IF(A2110="","",IFERROR(INDEX(Reff,MATCH('Buku Besar'!A2110,Akun,0)),""))</f>
        <v/>
      </c>
      <c r="E2110" s="331" t="str">
        <f>IF(A2110="","",IFERROR(INDEX(Penerimaan,MATCH('Buku Besar'!A2110,Akun,0)),""))</f>
        <v/>
      </c>
      <c r="F2110" s="331" t="str">
        <f>IF(A2110="","",IFERROR(INDEX(Pengeluaran,MATCH('Buku Besar'!A2110,Akun,0)),""))</f>
        <v/>
      </c>
      <c r="H2110" s="91" t="str">
        <f t="shared" si="65"/>
        <v/>
      </c>
      <c r="I2110" s="330" t="str">
        <f>IF(H2110="","",IFERROR(INDEX(Tanggal1,MATCH('Buku Besar'!H2110,Akun1,0)),""))</f>
        <v/>
      </c>
      <c r="J2110" s="2" t="str">
        <f>IF(H2110="","",IFERROR(INDEX(Keterangan1,MATCH('Buku Besar'!H2110,Akun1,0)),""))</f>
        <v/>
      </c>
      <c r="K2110" s="2" t="str">
        <f>IF(H2110="","",IFERROR(INDEX(Reff1,MATCH('Buku Besar'!H2110,Akun1,0)),""))</f>
        <v/>
      </c>
      <c r="L2110" s="331" t="str">
        <f>IF(H2110="","",IFERROR(INDEX(Penerimaan1,MATCH('Buku Besar'!H2110,Akun1,0)),""))</f>
        <v/>
      </c>
      <c r="M2110" s="331" t="str">
        <f>IF(H2110="","",IFERROR(INDEX(Pengeluaran1,MATCH('Buku Besar'!H2110,Akun1,0)),""))</f>
        <v/>
      </c>
    </row>
    <row r="2111" spans="1:13" x14ac:dyDescent="0.25">
      <c r="A2111" s="91" t="str">
        <f t="shared" si="64"/>
        <v/>
      </c>
      <c r="B2111" s="330" t="str">
        <f>IF(A2111="","",IFERROR(INDEX(Tanggal,MATCH('Buku Besar'!A2111,Akun,0)),""))</f>
        <v/>
      </c>
      <c r="C2111" s="2" t="str">
        <f>IF(A2111="","",IFERROR(INDEX(Keterangan,MATCH('Buku Besar'!A2111,Akun,0)),""))</f>
        <v/>
      </c>
      <c r="D2111" s="2" t="str">
        <f>IF(A2111="","",IFERROR(INDEX(Reff,MATCH('Buku Besar'!A2111,Akun,0)),""))</f>
        <v/>
      </c>
      <c r="E2111" s="331" t="str">
        <f>IF(A2111="","",IFERROR(INDEX(Penerimaan,MATCH('Buku Besar'!A2111,Akun,0)),""))</f>
        <v/>
      </c>
      <c r="F2111" s="331" t="str">
        <f>IF(A2111="","",IFERROR(INDEX(Pengeluaran,MATCH('Buku Besar'!A2111,Akun,0)),""))</f>
        <v/>
      </c>
      <c r="H2111" s="91" t="str">
        <f t="shared" si="65"/>
        <v/>
      </c>
      <c r="I2111" s="330" t="str">
        <f>IF(H2111="","",IFERROR(INDEX(Tanggal1,MATCH('Buku Besar'!H2111,Akun1,0)),""))</f>
        <v/>
      </c>
      <c r="J2111" s="2" t="str">
        <f>IF(H2111="","",IFERROR(INDEX(Keterangan1,MATCH('Buku Besar'!H2111,Akun1,0)),""))</f>
        <v/>
      </c>
      <c r="K2111" s="2" t="str">
        <f>IF(H2111="","",IFERROR(INDEX(Reff1,MATCH('Buku Besar'!H2111,Akun1,0)),""))</f>
        <v/>
      </c>
      <c r="L2111" s="331" t="str">
        <f>IF(H2111="","",IFERROR(INDEX(Penerimaan1,MATCH('Buku Besar'!H2111,Akun1,0)),""))</f>
        <v/>
      </c>
      <c r="M2111" s="331" t="str">
        <f>IF(H2111="","",IFERROR(INDEX(Pengeluaran1,MATCH('Buku Besar'!H2111,Akun1,0)),""))</f>
        <v/>
      </c>
    </row>
    <row r="2112" spans="1:13" x14ac:dyDescent="0.25">
      <c r="A2112" s="91" t="str">
        <f t="shared" si="64"/>
        <v/>
      </c>
      <c r="B2112" s="330" t="str">
        <f>IF(A2112="","",IFERROR(INDEX(Tanggal,MATCH('Buku Besar'!A2112,Akun,0)),""))</f>
        <v/>
      </c>
      <c r="C2112" s="2" t="str">
        <f>IF(A2112="","",IFERROR(INDEX(Keterangan,MATCH('Buku Besar'!A2112,Akun,0)),""))</f>
        <v/>
      </c>
      <c r="D2112" s="2" t="str">
        <f>IF(A2112="","",IFERROR(INDEX(Reff,MATCH('Buku Besar'!A2112,Akun,0)),""))</f>
        <v/>
      </c>
      <c r="E2112" s="331" t="str">
        <f>IF(A2112="","",IFERROR(INDEX(Penerimaan,MATCH('Buku Besar'!A2112,Akun,0)),""))</f>
        <v/>
      </c>
      <c r="F2112" s="331" t="str">
        <f>IF(A2112="","",IFERROR(INDEX(Pengeluaran,MATCH('Buku Besar'!A2112,Akun,0)),""))</f>
        <v/>
      </c>
      <c r="H2112" s="91" t="str">
        <f t="shared" si="65"/>
        <v/>
      </c>
      <c r="I2112" s="330" t="str">
        <f>IF(H2112="","",IFERROR(INDEX(Tanggal1,MATCH('Buku Besar'!H2112,Akun1,0)),""))</f>
        <v/>
      </c>
      <c r="J2112" s="2" t="str">
        <f>IF(H2112="","",IFERROR(INDEX(Keterangan1,MATCH('Buku Besar'!H2112,Akun1,0)),""))</f>
        <v/>
      </c>
      <c r="K2112" s="2" t="str">
        <f>IF(H2112="","",IFERROR(INDEX(Reff1,MATCH('Buku Besar'!H2112,Akun1,0)),""))</f>
        <v/>
      </c>
      <c r="L2112" s="331" t="str">
        <f>IF(H2112="","",IFERROR(INDEX(Penerimaan1,MATCH('Buku Besar'!H2112,Akun1,0)),""))</f>
        <v/>
      </c>
      <c r="M2112" s="331" t="str">
        <f>IF(H2112="","",IFERROR(INDEX(Pengeluaran1,MATCH('Buku Besar'!H2112,Akun1,0)),""))</f>
        <v/>
      </c>
    </row>
    <row r="2113" spans="1:13" x14ac:dyDescent="0.25">
      <c r="A2113" s="91" t="str">
        <f t="shared" si="64"/>
        <v/>
      </c>
      <c r="B2113" s="330" t="str">
        <f>IF(A2113="","",IFERROR(INDEX(Tanggal,MATCH('Buku Besar'!A2113,Akun,0)),""))</f>
        <v/>
      </c>
      <c r="C2113" s="2" t="str">
        <f>IF(A2113="","",IFERROR(INDEX(Keterangan,MATCH('Buku Besar'!A2113,Akun,0)),""))</f>
        <v/>
      </c>
      <c r="D2113" s="2" t="str">
        <f>IF(A2113="","",IFERROR(INDEX(Reff,MATCH('Buku Besar'!A2113,Akun,0)),""))</f>
        <v/>
      </c>
      <c r="E2113" s="331" t="str">
        <f>IF(A2113="","",IFERROR(INDEX(Penerimaan,MATCH('Buku Besar'!A2113,Akun,0)),""))</f>
        <v/>
      </c>
      <c r="F2113" s="331" t="str">
        <f>IF(A2113="","",IFERROR(INDEX(Pengeluaran,MATCH('Buku Besar'!A2113,Akun,0)),""))</f>
        <v/>
      </c>
      <c r="H2113" s="91" t="str">
        <f t="shared" si="65"/>
        <v/>
      </c>
      <c r="I2113" s="330" t="str">
        <f>IF(H2113="","",IFERROR(INDEX(Tanggal1,MATCH('Buku Besar'!H2113,Akun1,0)),""))</f>
        <v/>
      </c>
      <c r="J2113" s="2" t="str">
        <f>IF(H2113="","",IFERROR(INDEX(Keterangan1,MATCH('Buku Besar'!H2113,Akun1,0)),""))</f>
        <v/>
      </c>
      <c r="K2113" s="2" t="str">
        <f>IF(H2113="","",IFERROR(INDEX(Reff1,MATCH('Buku Besar'!H2113,Akun1,0)),""))</f>
        <v/>
      </c>
      <c r="L2113" s="331" t="str">
        <f>IF(H2113="","",IFERROR(INDEX(Penerimaan1,MATCH('Buku Besar'!H2113,Akun1,0)),""))</f>
        <v/>
      </c>
      <c r="M2113" s="331" t="str">
        <f>IF(H2113="","",IFERROR(INDEX(Pengeluaran1,MATCH('Buku Besar'!H2113,Akun1,0)),""))</f>
        <v/>
      </c>
    </row>
    <row r="2114" spans="1:13" x14ac:dyDescent="0.25">
      <c r="A2114" s="91" t="str">
        <f t="shared" si="64"/>
        <v/>
      </c>
      <c r="B2114" s="330" t="str">
        <f>IF(A2114="","",IFERROR(INDEX(Tanggal,MATCH('Buku Besar'!A2114,Akun,0)),""))</f>
        <v/>
      </c>
      <c r="C2114" s="2" t="str">
        <f>IF(A2114="","",IFERROR(INDEX(Keterangan,MATCH('Buku Besar'!A2114,Akun,0)),""))</f>
        <v/>
      </c>
      <c r="D2114" s="2" t="str">
        <f>IF(A2114="","",IFERROR(INDEX(Reff,MATCH('Buku Besar'!A2114,Akun,0)),""))</f>
        <v/>
      </c>
      <c r="E2114" s="331" t="str">
        <f>IF(A2114="","",IFERROR(INDEX(Penerimaan,MATCH('Buku Besar'!A2114,Akun,0)),""))</f>
        <v/>
      </c>
      <c r="F2114" s="331" t="str">
        <f>IF(A2114="","",IFERROR(INDEX(Pengeluaran,MATCH('Buku Besar'!A2114,Akun,0)),""))</f>
        <v/>
      </c>
      <c r="H2114" s="91" t="str">
        <f t="shared" si="65"/>
        <v/>
      </c>
      <c r="I2114" s="330" t="str">
        <f>IF(H2114="","",IFERROR(INDEX(Tanggal1,MATCH('Buku Besar'!H2114,Akun1,0)),""))</f>
        <v/>
      </c>
      <c r="J2114" s="2" t="str">
        <f>IF(H2114="","",IFERROR(INDEX(Keterangan1,MATCH('Buku Besar'!H2114,Akun1,0)),""))</f>
        <v/>
      </c>
      <c r="K2114" s="2" t="str">
        <f>IF(H2114="","",IFERROR(INDEX(Reff1,MATCH('Buku Besar'!H2114,Akun1,0)),""))</f>
        <v/>
      </c>
      <c r="L2114" s="331" t="str">
        <f>IF(H2114="","",IFERROR(INDEX(Penerimaan1,MATCH('Buku Besar'!H2114,Akun1,0)),""))</f>
        <v/>
      </c>
      <c r="M2114" s="331" t="str">
        <f>IF(H2114="","",IFERROR(INDEX(Pengeluaran1,MATCH('Buku Besar'!H2114,Akun1,0)),""))</f>
        <v/>
      </c>
    </row>
    <row r="2115" spans="1:13" x14ac:dyDescent="0.25">
      <c r="A2115" s="91" t="str">
        <f t="shared" si="64"/>
        <v/>
      </c>
      <c r="B2115" s="330" t="str">
        <f>IF(A2115="","",IFERROR(INDEX(Tanggal,MATCH('Buku Besar'!A2115,Akun,0)),""))</f>
        <v/>
      </c>
      <c r="C2115" s="2" t="str">
        <f>IF(A2115="","",IFERROR(INDEX(Keterangan,MATCH('Buku Besar'!A2115,Akun,0)),""))</f>
        <v/>
      </c>
      <c r="D2115" s="2" t="str">
        <f>IF(A2115="","",IFERROR(INDEX(Reff,MATCH('Buku Besar'!A2115,Akun,0)),""))</f>
        <v/>
      </c>
      <c r="E2115" s="331" t="str">
        <f>IF(A2115="","",IFERROR(INDEX(Penerimaan,MATCH('Buku Besar'!A2115,Akun,0)),""))</f>
        <v/>
      </c>
      <c r="F2115" s="331" t="str">
        <f>IF(A2115="","",IFERROR(INDEX(Pengeluaran,MATCH('Buku Besar'!A2115,Akun,0)),""))</f>
        <v/>
      </c>
      <c r="H2115" s="91" t="str">
        <f t="shared" si="65"/>
        <v/>
      </c>
      <c r="I2115" s="330" t="str">
        <f>IF(H2115="","",IFERROR(INDEX(Tanggal1,MATCH('Buku Besar'!H2115,Akun1,0)),""))</f>
        <v/>
      </c>
      <c r="J2115" s="2" t="str">
        <f>IF(H2115="","",IFERROR(INDEX(Keterangan1,MATCH('Buku Besar'!H2115,Akun1,0)),""))</f>
        <v/>
      </c>
      <c r="K2115" s="2" t="str">
        <f>IF(H2115="","",IFERROR(INDEX(Reff1,MATCH('Buku Besar'!H2115,Akun1,0)),""))</f>
        <v/>
      </c>
      <c r="L2115" s="331" t="str">
        <f>IF(H2115="","",IFERROR(INDEX(Penerimaan1,MATCH('Buku Besar'!H2115,Akun1,0)),""))</f>
        <v/>
      </c>
      <c r="M2115" s="331" t="str">
        <f>IF(H2115="","",IFERROR(INDEX(Pengeluaran1,MATCH('Buku Besar'!H2115,Akun1,0)),""))</f>
        <v/>
      </c>
    </row>
    <row r="2116" spans="1:13" x14ac:dyDescent="0.25">
      <c r="A2116" s="91" t="str">
        <f t="shared" si="64"/>
        <v/>
      </c>
      <c r="B2116" s="330" t="str">
        <f>IF(A2116="","",IFERROR(INDEX(Tanggal,MATCH('Buku Besar'!A2116,Akun,0)),""))</f>
        <v/>
      </c>
      <c r="C2116" s="2" t="str">
        <f>IF(A2116="","",IFERROR(INDEX(Keterangan,MATCH('Buku Besar'!A2116,Akun,0)),""))</f>
        <v/>
      </c>
      <c r="D2116" s="2" t="str">
        <f>IF(A2116="","",IFERROR(INDEX(Reff,MATCH('Buku Besar'!A2116,Akun,0)),""))</f>
        <v/>
      </c>
      <c r="E2116" s="331" t="str">
        <f>IF(A2116="","",IFERROR(INDEX(Penerimaan,MATCH('Buku Besar'!A2116,Akun,0)),""))</f>
        <v/>
      </c>
      <c r="F2116" s="331" t="str">
        <f>IF(A2116="","",IFERROR(INDEX(Pengeluaran,MATCH('Buku Besar'!A2116,Akun,0)),""))</f>
        <v/>
      </c>
      <c r="H2116" s="91" t="str">
        <f t="shared" si="65"/>
        <v/>
      </c>
      <c r="I2116" s="330" t="str">
        <f>IF(H2116="","",IFERROR(INDEX(Tanggal1,MATCH('Buku Besar'!H2116,Akun1,0)),""))</f>
        <v/>
      </c>
      <c r="J2116" s="2" t="str">
        <f>IF(H2116="","",IFERROR(INDEX(Keterangan1,MATCH('Buku Besar'!H2116,Akun1,0)),""))</f>
        <v/>
      </c>
      <c r="K2116" s="2" t="str">
        <f>IF(H2116="","",IFERROR(INDEX(Reff1,MATCH('Buku Besar'!H2116,Akun1,0)),""))</f>
        <v/>
      </c>
      <c r="L2116" s="331" t="str">
        <f>IF(H2116="","",IFERROR(INDEX(Penerimaan1,MATCH('Buku Besar'!H2116,Akun1,0)),""))</f>
        <v/>
      </c>
      <c r="M2116" s="331" t="str">
        <f>IF(H2116="","",IFERROR(INDEX(Pengeluaran1,MATCH('Buku Besar'!H2116,Akun1,0)),""))</f>
        <v/>
      </c>
    </row>
    <row r="2117" spans="1:13" x14ac:dyDescent="0.25">
      <c r="A2117" s="91" t="str">
        <f t="shared" si="64"/>
        <v/>
      </c>
      <c r="B2117" s="330" t="str">
        <f>IF(A2117="","",IFERROR(INDEX(Tanggal,MATCH('Buku Besar'!A2117,Akun,0)),""))</f>
        <v/>
      </c>
      <c r="C2117" s="2" t="str">
        <f>IF(A2117="","",IFERROR(INDEX(Keterangan,MATCH('Buku Besar'!A2117,Akun,0)),""))</f>
        <v/>
      </c>
      <c r="D2117" s="2" t="str">
        <f>IF(A2117="","",IFERROR(INDEX(Reff,MATCH('Buku Besar'!A2117,Akun,0)),""))</f>
        <v/>
      </c>
      <c r="E2117" s="331" t="str">
        <f>IF(A2117="","",IFERROR(INDEX(Penerimaan,MATCH('Buku Besar'!A2117,Akun,0)),""))</f>
        <v/>
      </c>
      <c r="F2117" s="331" t="str">
        <f>IF(A2117="","",IFERROR(INDEX(Pengeluaran,MATCH('Buku Besar'!A2117,Akun,0)),""))</f>
        <v/>
      </c>
      <c r="H2117" s="91" t="str">
        <f t="shared" si="65"/>
        <v/>
      </c>
      <c r="I2117" s="330" t="str">
        <f>IF(H2117="","",IFERROR(INDEX(Tanggal1,MATCH('Buku Besar'!H2117,Akun1,0)),""))</f>
        <v/>
      </c>
      <c r="J2117" s="2" t="str">
        <f>IF(H2117="","",IFERROR(INDEX(Keterangan1,MATCH('Buku Besar'!H2117,Akun1,0)),""))</f>
        <v/>
      </c>
      <c r="K2117" s="2" t="str">
        <f>IF(H2117="","",IFERROR(INDEX(Reff1,MATCH('Buku Besar'!H2117,Akun1,0)),""))</f>
        <v/>
      </c>
      <c r="L2117" s="331" t="str">
        <f>IF(H2117="","",IFERROR(INDEX(Penerimaan1,MATCH('Buku Besar'!H2117,Akun1,0)),""))</f>
        <v/>
      </c>
      <c r="M2117" s="331" t="str">
        <f>IF(H2117="","",IFERROR(INDEX(Pengeluaran1,MATCH('Buku Besar'!H2117,Akun1,0)),""))</f>
        <v/>
      </c>
    </row>
    <row r="2118" spans="1:13" x14ac:dyDescent="0.25">
      <c r="A2118" s="91" t="str">
        <f t="shared" si="64"/>
        <v/>
      </c>
      <c r="B2118" s="330" t="str">
        <f>IF(A2118="","",IFERROR(INDEX(Tanggal,MATCH('Buku Besar'!A2118,Akun,0)),""))</f>
        <v/>
      </c>
      <c r="C2118" s="2" t="str">
        <f>IF(A2118="","",IFERROR(INDEX(Keterangan,MATCH('Buku Besar'!A2118,Akun,0)),""))</f>
        <v/>
      </c>
      <c r="D2118" s="2" t="str">
        <f>IF(A2118="","",IFERROR(INDEX(Reff,MATCH('Buku Besar'!A2118,Akun,0)),""))</f>
        <v/>
      </c>
      <c r="E2118" s="331" t="str">
        <f>IF(A2118="","",IFERROR(INDEX(Penerimaan,MATCH('Buku Besar'!A2118,Akun,0)),""))</f>
        <v/>
      </c>
      <c r="F2118" s="331" t="str">
        <f>IF(A2118="","",IFERROR(INDEX(Pengeluaran,MATCH('Buku Besar'!A2118,Akun,0)),""))</f>
        <v/>
      </c>
      <c r="H2118" s="91" t="str">
        <f t="shared" si="65"/>
        <v/>
      </c>
      <c r="I2118" s="330" t="str">
        <f>IF(H2118="","",IFERROR(INDEX(Tanggal1,MATCH('Buku Besar'!H2118,Akun1,0)),""))</f>
        <v/>
      </c>
      <c r="J2118" s="2" t="str">
        <f>IF(H2118="","",IFERROR(INDEX(Keterangan1,MATCH('Buku Besar'!H2118,Akun1,0)),""))</f>
        <v/>
      </c>
      <c r="K2118" s="2" t="str">
        <f>IF(H2118="","",IFERROR(INDEX(Reff1,MATCH('Buku Besar'!H2118,Akun1,0)),""))</f>
        <v/>
      </c>
      <c r="L2118" s="331" t="str">
        <f>IF(H2118="","",IFERROR(INDEX(Penerimaan1,MATCH('Buku Besar'!H2118,Akun1,0)),""))</f>
        <v/>
      </c>
      <c r="M2118" s="331" t="str">
        <f>IF(H2118="","",IFERROR(INDEX(Pengeluaran1,MATCH('Buku Besar'!H2118,Akun1,0)),""))</f>
        <v/>
      </c>
    </row>
    <row r="2119" spans="1:13" x14ac:dyDescent="0.25">
      <c r="A2119" s="91" t="str">
        <f t="shared" si="64"/>
        <v/>
      </c>
      <c r="B2119" s="330" t="str">
        <f>IF(A2119="","",IFERROR(INDEX(Tanggal,MATCH('Buku Besar'!A2119,Akun,0)),""))</f>
        <v/>
      </c>
      <c r="C2119" s="2" t="str">
        <f>IF(A2119="","",IFERROR(INDEX(Keterangan,MATCH('Buku Besar'!A2119,Akun,0)),""))</f>
        <v/>
      </c>
      <c r="D2119" s="2" t="str">
        <f>IF(A2119="","",IFERROR(INDEX(Reff,MATCH('Buku Besar'!A2119,Akun,0)),""))</f>
        <v/>
      </c>
      <c r="E2119" s="331" t="str">
        <f>IF(A2119="","",IFERROR(INDEX(Penerimaan,MATCH('Buku Besar'!A2119,Akun,0)),""))</f>
        <v/>
      </c>
      <c r="F2119" s="331" t="str">
        <f>IF(A2119="","",IFERROR(INDEX(Pengeluaran,MATCH('Buku Besar'!A2119,Akun,0)),""))</f>
        <v/>
      </c>
      <c r="H2119" s="91" t="str">
        <f t="shared" si="65"/>
        <v/>
      </c>
      <c r="I2119" s="330" t="str">
        <f>IF(H2119="","",IFERROR(INDEX(Tanggal1,MATCH('Buku Besar'!H2119,Akun1,0)),""))</f>
        <v/>
      </c>
      <c r="J2119" s="2" t="str">
        <f>IF(H2119="","",IFERROR(INDEX(Keterangan1,MATCH('Buku Besar'!H2119,Akun1,0)),""))</f>
        <v/>
      </c>
      <c r="K2119" s="2" t="str">
        <f>IF(H2119="","",IFERROR(INDEX(Reff1,MATCH('Buku Besar'!H2119,Akun1,0)),""))</f>
        <v/>
      </c>
      <c r="L2119" s="331" t="str">
        <f>IF(H2119="","",IFERROR(INDEX(Penerimaan1,MATCH('Buku Besar'!H2119,Akun1,0)),""))</f>
        <v/>
      </c>
      <c r="M2119" s="331" t="str">
        <f>IF(H2119="","",IFERROR(INDEX(Pengeluaran1,MATCH('Buku Besar'!H2119,Akun1,0)),""))</f>
        <v/>
      </c>
    </row>
    <row r="2120" spans="1:13" x14ac:dyDescent="0.25">
      <c r="A2120" s="91" t="str">
        <f t="shared" ref="A2120:A2183" si="66">IFERROR(IF((MID(A2119,8,LEN(A2119)-7)+1)&lt;=COUNTIF(Kas_Harian,LEFT(A2119,6)),LEFT(A2119,6)&amp;"-"&amp;MID(A2119,8,LEN(A2119)-7)+1,""),"")</f>
        <v/>
      </c>
      <c r="B2120" s="330" t="str">
        <f>IF(A2120="","",IFERROR(INDEX(Tanggal,MATCH('Buku Besar'!A2120,Akun,0)),""))</f>
        <v/>
      </c>
      <c r="C2120" s="2" t="str">
        <f>IF(A2120="","",IFERROR(INDEX(Keterangan,MATCH('Buku Besar'!A2120,Akun,0)),""))</f>
        <v/>
      </c>
      <c r="D2120" s="2" t="str">
        <f>IF(A2120="","",IFERROR(INDEX(Reff,MATCH('Buku Besar'!A2120,Akun,0)),""))</f>
        <v/>
      </c>
      <c r="E2120" s="331" t="str">
        <f>IF(A2120="","",IFERROR(INDEX(Penerimaan,MATCH('Buku Besar'!A2120,Akun,0)),""))</f>
        <v/>
      </c>
      <c r="F2120" s="331" t="str">
        <f>IF(A2120="","",IFERROR(INDEX(Pengeluaran,MATCH('Buku Besar'!A2120,Akun,0)),""))</f>
        <v/>
      </c>
      <c r="H2120" s="91" t="str">
        <f t="shared" ref="H2120:H2183" si="67">IFERROR(IF((MID(H2119,8,LEN(H2119)-7)+1)&lt;=COUNTIF(Bank_Harian,LEFT(H2119,6)),LEFT(H2119,6)&amp;"-"&amp;MID(H2119,8,LEN(H2119)-7)+1,""),"")</f>
        <v/>
      </c>
      <c r="I2120" s="330" t="str">
        <f>IF(H2120="","",IFERROR(INDEX(Tanggal1,MATCH('Buku Besar'!H2120,Akun1,0)),""))</f>
        <v/>
      </c>
      <c r="J2120" s="2" t="str">
        <f>IF(H2120="","",IFERROR(INDEX(Keterangan1,MATCH('Buku Besar'!H2120,Akun1,0)),""))</f>
        <v/>
      </c>
      <c r="K2120" s="2" t="str">
        <f>IF(H2120="","",IFERROR(INDEX(Reff1,MATCH('Buku Besar'!H2120,Akun1,0)),""))</f>
        <v/>
      </c>
      <c r="L2120" s="331" t="str">
        <f>IF(H2120="","",IFERROR(INDEX(Penerimaan1,MATCH('Buku Besar'!H2120,Akun1,0)),""))</f>
        <v/>
      </c>
      <c r="M2120" s="331" t="str">
        <f>IF(H2120="","",IFERROR(INDEX(Pengeluaran1,MATCH('Buku Besar'!H2120,Akun1,0)),""))</f>
        <v/>
      </c>
    </row>
    <row r="2121" spans="1:13" x14ac:dyDescent="0.25">
      <c r="A2121" s="91" t="str">
        <f t="shared" si="66"/>
        <v/>
      </c>
      <c r="B2121" s="330" t="str">
        <f>IF(A2121="","",IFERROR(INDEX(Tanggal,MATCH('Buku Besar'!A2121,Akun,0)),""))</f>
        <v/>
      </c>
      <c r="C2121" s="2" t="str">
        <f>IF(A2121="","",IFERROR(INDEX(Keterangan,MATCH('Buku Besar'!A2121,Akun,0)),""))</f>
        <v/>
      </c>
      <c r="D2121" s="2" t="str">
        <f>IF(A2121="","",IFERROR(INDEX(Reff,MATCH('Buku Besar'!A2121,Akun,0)),""))</f>
        <v/>
      </c>
      <c r="E2121" s="331" t="str">
        <f>IF(A2121="","",IFERROR(INDEX(Penerimaan,MATCH('Buku Besar'!A2121,Akun,0)),""))</f>
        <v/>
      </c>
      <c r="F2121" s="331" t="str">
        <f>IF(A2121="","",IFERROR(INDEX(Pengeluaran,MATCH('Buku Besar'!A2121,Akun,0)),""))</f>
        <v/>
      </c>
      <c r="H2121" s="91" t="str">
        <f t="shared" si="67"/>
        <v/>
      </c>
      <c r="I2121" s="330" t="str">
        <f>IF(H2121="","",IFERROR(INDEX(Tanggal1,MATCH('Buku Besar'!H2121,Akun1,0)),""))</f>
        <v/>
      </c>
      <c r="J2121" s="2" t="str">
        <f>IF(H2121="","",IFERROR(INDEX(Keterangan1,MATCH('Buku Besar'!H2121,Akun1,0)),""))</f>
        <v/>
      </c>
      <c r="K2121" s="2" t="str">
        <f>IF(H2121="","",IFERROR(INDEX(Reff1,MATCH('Buku Besar'!H2121,Akun1,0)),""))</f>
        <v/>
      </c>
      <c r="L2121" s="331" t="str">
        <f>IF(H2121="","",IFERROR(INDEX(Penerimaan1,MATCH('Buku Besar'!H2121,Akun1,0)),""))</f>
        <v/>
      </c>
      <c r="M2121" s="331" t="str">
        <f>IF(H2121="","",IFERROR(INDEX(Pengeluaran1,MATCH('Buku Besar'!H2121,Akun1,0)),""))</f>
        <v/>
      </c>
    </row>
    <row r="2122" spans="1:13" x14ac:dyDescent="0.25">
      <c r="A2122" s="91" t="str">
        <f t="shared" si="66"/>
        <v/>
      </c>
      <c r="B2122" s="330" t="str">
        <f>IF(A2122="","",IFERROR(INDEX(Tanggal,MATCH('Buku Besar'!A2122,Akun,0)),""))</f>
        <v/>
      </c>
      <c r="C2122" s="2" t="str">
        <f>IF(A2122="","",IFERROR(INDEX(Keterangan,MATCH('Buku Besar'!A2122,Akun,0)),""))</f>
        <v/>
      </c>
      <c r="D2122" s="2" t="str">
        <f>IF(A2122="","",IFERROR(INDEX(Reff,MATCH('Buku Besar'!A2122,Akun,0)),""))</f>
        <v/>
      </c>
      <c r="E2122" s="331" t="str">
        <f>IF(A2122="","",IFERROR(INDEX(Penerimaan,MATCH('Buku Besar'!A2122,Akun,0)),""))</f>
        <v/>
      </c>
      <c r="F2122" s="331" t="str">
        <f>IF(A2122="","",IFERROR(INDEX(Pengeluaran,MATCH('Buku Besar'!A2122,Akun,0)),""))</f>
        <v/>
      </c>
      <c r="H2122" s="91" t="str">
        <f t="shared" si="67"/>
        <v/>
      </c>
      <c r="I2122" s="330" t="str">
        <f>IF(H2122="","",IFERROR(INDEX(Tanggal1,MATCH('Buku Besar'!H2122,Akun1,0)),""))</f>
        <v/>
      </c>
      <c r="J2122" s="2" t="str">
        <f>IF(H2122="","",IFERROR(INDEX(Keterangan1,MATCH('Buku Besar'!H2122,Akun1,0)),""))</f>
        <v/>
      </c>
      <c r="K2122" s="2" t="str">
        <f>IF(H2122="","",IFERROR(INDEX(Reff1,MATCH('Buku Besar'!H2122,Akun1,0)),""))</f>
        <v/>
      </c>
      <c r="L2122" s="331" t="str">
        <f>IF(H2122="","",IFERROR(INDEX(Penerimaan1,MATCH('Buku Besar'!H2122,Akun1,0)),""))</f>
        <v/>
      </c>
      <c r="M2122" s="331" t="str">
        <f>IF(H2122="","",IFERROR(INDEX(Pengeluaran1,MATCH('Buku Besar'!H2122,Akun1,0)),""))</f>
        <v/>
      </c>
    </row>
    <row r="2123" spans="1:13" x14ac:dyDescent="0.25">
      <c r="A2123" s="91" t="str">
        <f t="shared" si="66"/>
        <v/>
      </c>
      <c r="B2123" s="330" t="str">
        <f>IF(A2123="","",IFERROR(INDEX(Tanggal,MATCH('Buku Besar'!A2123,Akun,0)),""))</f>
        <v/>
      </c>
      <c r="C2123" s="2" t="str">
        <f>IF(A2123="","",IFERROR(INDEX(Keterangan,MATCH('Buku Besar'!A2123,Akun,0)),""))</f>
        <v/>
      </c>
      <c r="D2123" s="2" t="str">
        <f>IF(A2123="","",IFERROR(INDEX(Reff,MATCH('Buku Besar'!A2123,Akun,0)),""))</f>
        <v/>
      </c>
      <c r="E2123" s="331" t="str">
        <f>IF(A2123="","",IFERROR(INDEX(Penerimaan,MATCH('Buku Besar'!A2123,Akun,0)),""))</f>
        <v/>
      </c>
      <c r="F2123" s="331" t="str">
        <f>IF(A2123="","",IFERROR(INDEX(Pengeluaran,MATCH('Buku Besar'!A2123,Akun,0)),""))</f>
        <v/>
      </c>
      <c r="H2123" s="91" t="str">
        <f t="shared" si="67"/>
        <v/>
      </c>
      <c r="I2123" s="330" t="str">
        <f>IF(H2123="","",IFERROR(INDEX(Tanggal1,MATCH('Buku Besar'!H2123,Akun1,0)),""))</f>
        <v/>
      </c>
      <c r="J2123" s="2" t="str">
        <f>IF(H2123="","",IFERROR(INDEX(Keterangan1,MATCH('Buku Besar'!H2123,Akun1,0)),""))</f>
        <v/>
      </c>
      <c r="K2123" s="2" t="str">
        <f>IF(H2123="","",IFERROR(INDEX(Reff1,MATCH('Buku Besar'!H2123,Akun1,0)),""))</f>
        <v/>
      </c>
      <c r="L2123" s="331" t="str">
        <f>IF(H2123="","",IFERROR(INDEX(Penerimaan1,MATCH('Buku Besar'!H2123,Akun1,0)),""))</f>
        <v/>
      </c>
      <c r="M2123" s="331" t="str">
        <f>IF(H2123="","",IFERROR(INDEX(Pengeluaran1,MATCH('Buku Besar'!H2123,Akun1,0)),""))</f>
        <v/>
      </c>
    </row>
    <row r="2124" spans="1:13" x14ac:dyDescent="0.25">
      <c r="A2124" s="91" t="str">
        <f t="shared" si="66"/>
        <v/>
      </c>
      <c r="B2124" s="330" t="str">
        <f>IF(A2124="","",IFERROR(INDEX(Tanggal,MATCH('Buku Besar'!A2124,Akun,0)),""))</f>
        <v/>
      </c>
      <c r="C2124" s="2" t="str">
        <f>IF(A2124="","",IFERROR(INDEX(Keterangan,MATCH('Buku Besar'!A2124,Akun,0)),""))</f>
        <v/>
      </c>
      <c r="D2124" s="2" t="str">
        <f>IF(A2124="","",IFERROR(INDEX(Reff,MATCH('Buku Besar'!A2124,Akun,0)),""))</f>
        <v/>
      </c>
      <c r="E2124" s="331" t="str">
        <f>IF(A2124="","",IFERROR(INDEX(Penerimaan,MATCH('Buku Besar'!A2124,Akun,0)),""))</f>
        <v/>
      </c>
      <c r="F2124" s="331" t="str">
        <f>IF(A2124="","",IFERROR(INDEX(Pengeluaran,MATCH('Buku Besar'!A2124,Akun,0)),""))</f>
        <v/>
      </c>
      <c r="H2124" s="91" t="str">
        <f t="shared" si="67"/>
        <v/>
      </c>
      <c r="I2124" s="330" t="str">
        <f>IF(H2124="","",IFERROR(INDEX(Tanggal1,MATCH('Buku Besar'!H2124,Akun1,0)),""))</f>
        <v/>
      </c>
      <c r="J2124" s="2" t="str">
        <f>IF(H2124="","",IFERROR(INDEX(Keterangan1,MATCH('Buku Besar'!H2124,Akun1,0)),""))</f>
        <v/>
      </c>
      <c r="K2124" s="2" t="str">
        <f>IF(H2124="","",IFERROR(INDEX(Reff1,MATCH('Buku Besar'!H2124,Akun1,0)),""))</f>
        <v/>
      </c>
      <c r="L2124" s="331" t="str">
        <f>IF(H2124="","",IFERROR(INDEX(Penerimaan1,MATCH('Buku Besar'!H2124,Akun1,0)),""))</f>
        <v/>
      </c>
      <c r="M2124" s="331" t="str">
        <f>IF(H2124="","",IFERROR(INDEX(Pengeluaran1,MATCH('Buku Besar'!H2124,Akun1,0)),""))</f>
        <v/>
      </c>
    </row>
    <row r="2125" spans="1:13" x14ac:dyDescent="0.25">
      <c r="A2125" s="91" t="str">
        <f t="shared" si="66"/>
        <v/>
      </c>
      <c r="B2125" s="330" t="str">
        <f>IF(A2125="","",IFERROR(INDEX(Tanggal,MATCH('Buku Besar'!A2125,Akun,0)),""))</f>
        <v/>
      </c>
      <c r="C2125" s="2" t="str">
        <f>IF(A2125="","",IFERROR(INDEX(Keterangan,MATCH('Buku Besar'!A2125,Akun,0)),""))</f>
        <v/>
      </c>
      <c r="D2125" s="2" t="str">
        <f>IF(A2125="","",IFERROR(INDEX(Reff,MATCH('Buku Besar'!A2125,Akun,0)),""))</f>
        <v/>
      </c>
      <c r="E2125" s="331" t="str">
        <f>IF(A2125="","",IFERROR(INDEX(Penerimaan,MATCH('Buku Besar'!A2125,Akun,0)),""))</f>
        <v/>
      </c>
      <c r="F2125" s="331" t="str">
        <f>IF(A2125="","",IFERROR(INDEX(Pengeluaran,MATCH('Buku Besar'!A2125,Akun,0)),""))</f>
        <v/>
      </c>
      <c r="H2125" s="91" t="str">
        <f t="shared" si="67"/>
        <v/>
      </c>
      <c r="I2125" s="330" t="str">
        <f>IF(H2125="","",IFERROR(INDEX(Tanggal1,MATCH('Buku Besar'!H2125,Akun1,0)),""))</f>
        <v/>
      </c>
      <c r="J2125" s="2" t="str">
        <f>IF(H2125="","",IFERROR(INDEX(Keterangan1,MATCH('Buku Besar'!H2125,Akun1,0)),""))</f>
        <v/>
      </c>
      <c r="K2125" s="2" t="str">
        <f>IF(H2125="","",IFERROR(INDEX(Reff1,MATCH('Buku Besar'!H2125,Akun1,0)),""))</f>
        <v/>
      </c>
      <c r="L2125" s="331" t="str">
        <f>IF(H2125="","",IFERROR(INDEX(Penerimaan1,MATCH('Buku Besar'!H2125,Akun1,0)),""))</f>
        <v/>
      </c>
      <c r="M2125" s="331" t="str">
        <f>IF(H2125="","",IFERROR(INDEX(Pengeluaran1,MATCH('Buku Besar'!H2125,Akun1,0)),""))</f>
        <v/>
      </c>
    </row>
    <row r="2126" spans="1:13" x14ac:dyDescent="0.25">
      <c r="A2126" s="91" t="str">
        <f t="shared" si="66"/>
        <v/>
      </c>
      <c r="B2126" s="330" t="str">
        <f>IF(A2126="","",IFERROR(INDEX(Tanggal,MATCH('Buku Besar'!A2126,Akun,0)),""))</f>
        <v/>
      </c>
      <c r="C2126" s="2" t="str">
        <f>IF(A2126="","",IFERROR(INDEX(Keterangan,MATCH('Buku Besar'!A2126,Akun,0)),""))</f>
        <v/>
      </c>
      <c r="D2126" s="2" t="str">
        <f>IF(A2126="","",IFERROR(INDEX(Reff,MATCH('Buku Besar'!A2126,Akun,0)),""))</f>
        <v/>
      </c>
      <c r="E2126" s="331" t="str">
        <f>IF(A2126="","",IFERROR(INDEX(Penerimaan,MATCH('Buku Besar'!A2126,Akun,0)),""))</f>
        <v/>
      </c>
      <c r="F2126" s="331" t="str">
        <f>IF(A2126="","",IFERROR(INDEX(Pengeluaran,MATCH('Buku Besar'!A2126,Akun,0)),""))</f>
        <v/>
      </c>
      <c r="H2126" s="91" t="str">
        <f t="shared" si="67"/>
        <v/>
      </c>
      <c r="I2126" s="330" t="str">
        <f>IF(H2126="","",IFERROR(INDEX(Tanggal1,MATCH('Buku Besar'!H2126,Akun1,0)),""))</f>
        <v/>
      </c>
      <c r="J2126" s="2" t="str">
        <f>IF(H2126="","",IFERROR(INDEX(Keterangan1,MATCH('Buku Besar'!H2126,Akun1,0)),""))</f>
        <v/>
      </c>
      <c r="K2126" s="2" t="str">
        <f>IF(H2126="","",IFERROR(INDEX(Reff1,MATCH('Buku Besar'!H2126,Akun1,0)),""))</f>
        <v/>
      </c>
      <c r="L2126" s="331" t="str">
        <f>IF(H2126="","",IFERROR(INDEX(Penerimaan1,MATCH('Buku Besar'!H2126,Akun1,0)),""))</f>
        <v/>
      </c>
      <c r="M2126" s="331" t="str">
        <f>IF(H2126="","",IFERROR(INDEX(Pengeluaran1,MATCH('Buku Besar'!H2126,Akun1,0)),""))</f>
        <v/>
      </c>
    </row>
    <row r="2127" spans="1:13" x14ac:dyDescent="0.25">
      <c r="A2127" s="91" t="str">
        <f t="shared" si="66"/>
        <v/>
      </c>
      <c r="B2127" s="330" t="str">
        <f>IF(A2127="","",IFERROR(INDEX(Tanggal,MATCH('Buku Besar'!A2127,Akun,0)),""))</f>
        <v/>
      </c>
      <c r="C2127" s="2" t="str">
        <f>IF(A2127="","",IFERROR(INDEX(Keterangan,MATCH('Buku Besar'!A2127,Akun,0)),""))</f>
        <v/>
      </c>
      <c r="D2127" s="2" t="str">
        <f>IF(A2127="","",IFERROR(INDEX(Reff,MATCH('Buku Besar'!A2127,Akun,0)),""))</f>
        <v/>
      </c>
      <c r="E2127" s="331" t="str">
        <f>IF(A2127="","",IFERROR(INDEX(Penerimaan,MATCH('Buku Besar'!A2127,Akun,0)),""))</f>
        <v/>
      </c>
      <c r="F2127" s="331" t="str">
        <f>IF(A2127="","",IFERROR(INDEX(Pengeluaran,MATCH('Buku Besar'!A2127,Akun,0)),""))</f>
        <v/>
      </c>
      <c r="H2127" s="91" t="str">
        <f t="shared" si="67"/>
        <v/>
      </c>
      <c r="I2127" s="330" t="str">
        <f>IF(H2127="","",IFERROR(INDEX(Tanggal1,MATCH('Buku Besar'!H2127,Akun1,0)),""))</f>
        <v/>
      </c>
      <c r="J2127" s="2" t="str">
        <f>IF(H2127="","",IFERROR(INDEX(Keterangan1,MATCH('Buku Besar'!H2127,Akun1,0)),""))</f>
        <v/>
      </c>
      <c r="K2127" s="2" t="str">
        <f>IF(H2127="","",IFERROR(INDEX(Reff1,MATCH('Buku Besar'!H2127,Akun1,0)),""))</f>
        <v/>
      </c>
      <c r="L2127" s="331" t="str">
        <f>IF(H2127="","",IFERROR(INDEX(Penerimaan1,MATCH('Buku Besar'!H2127,Akun1,0)),""))</f>
        <v/>
      </c>
      <c r="M2127" s="331" t="str">
        <f>IF(H2127="","",IFERROR(INDEX(Pengeluaran1,MATCH('Buku Besar'!H2127,Akun1,0)),""))</f>
        <v/>
      </c>
    </row>
    <row r="2128" spans="1:13" x14ac:dyDescent="0.25">
      <c r="A2128" s="91" t="str">
        <f t="shared" si="66"/>
        <v/>
      </c>
      <c r="B2128" s="330" t="str">
        <f>IF(A2128="","",IFERROR(INDEX(Tanggal,MATCH('Buku Besar'!A2128,Akun,0)),""))</f>
        <v/>
      </c>
      <c r="C2128" s="2" t="str">
        <f>IF(A2128="","",IFERROR(INDEX(Keterangan,MATCH('Buku Besar'!A2128,Akun,0)),""))</f>
        <v/>
      </c>
      <c r="D2128" s="2" t="str">
        <f>IF(A2128="","",IFERROR(INDEX(Reff,MATCH('Buku Besar'!A2128,Akun,0)),""))</f>
        <v/>
      </c>
      <c r="E2128" s="331" t="str">
        <f>IF(A2128="","",IFERROR(INDEX(Penerimaan,MATCH('Buku Besar'!A2128,Akun,0)),""))</f>
        <v/>
      </c>
      <c r="F2128" s="331" t="str">
        <f>IF(A2128="","",IFERROR(INDEX(Pengeluaran,MATCH('Buku Besar'!A2128,Akun,0)),""))</f>
        <v/>
      </c>
      <c r="H2128" s="91" t="str">
        <f t="shared" si="67"/>
        <v/>
      </c>
      <c r="I2128" s="330" t="str">
        <f>IF(H2128="","",IFERROR(INDEX(Tanggal1,MATCH('Buku Besar'!H2128,Akun1,0)),""))</f>
        <v/>
      </c>
      <c r="J2128" s="2" t="str">
        <f>IF(H2128="","",IFERROR(INDEX(Keterangan1,MATCH('Buku Besar'!H2128,Akun1,0)),""))</f>
        <v/>
      </c>
      <c r="K2128" s="2" t="str">
        <f>IF(H2128="","",IFERROR(INDEX(Reff1,MATCH('Buku Besar'!H2128,Akun1,0)),""))</f>
        <v/>
      </c>
      <c r="L2128" s="331" t="str">
        <f>IF(H2128="","",IFERROR(INDEX(Penerimaan1,MATCH('Buku Besar'!H2128,Akun1,0)),""))</f>
        <v/>
      </c>
      <c r="M2128" s="331" t="str">
        <f>IF(H2128="","",IFERROR(INDEX(Pengeluaran1,MATCH('Buku Besar'!H2128,Akun1,0)),""))</f>
        <v/>
      </c>
    </row>
    <row r="2129" spans="1:13" x14ac:dyDescent="0.25">
      <c r="A2129" s="91" t="str">
        <f t="shared" si="66"/>
        <v/>
      </c>
      <c r="B2129" s="330" t="str">
        <f>IF(A2129="","",IFERROR(INDEX(Tanggal,MATCH('Buku Besar'!A2129,Akun,0)),""))</f>
        <v/>
      </c>
      <c r="C2129" s="2" t="str">
        <f>IF(A2129="","",IFERROR(INDEX(Keterangan,MATCH('Buku Besar'!A2129,Akun,0)),""))</f>
        <v/>
      </c>
      <c r="D2129" s="2" t="str">
        <f>IF(A2129="","",IFERROR(INDEX(Reff,MATCH('Buku Besar'!A2129,Akun,0)),""))</f>
        <v/>
      </c>
      <c r="E2129" s="331" t="str">
        <f>IF(A2129="","",IFERROR(INDEX(Penerimaan,MATCH('Buku Besar'!A2129,Akun,0)),""))</f>
        <v/>
      </c>
      <c r="F2129" s="331" t="str">
        <f>IF(A2129="","",IFERROR(INDEX(Pengeluaran,MATCH('Buku Besar'!A2129,Akun,0)),""))</f>
        <v/>
      </c>
      <c r="H2129" s="91" t="str">
        <f t="shared" si="67"/>
        <v/>
      </c>
      <c r="I2129" s="330" t="str">
        <f>IF(H2129="","",IFERROR(INDEX(Tanggal1,MATCH('Buku Besar'!H2129,Akun1,0)),""))</f>
        <v/>
      </c>
      <c r="J2129" s="2" t="str">
        <f>IF(H2129="","",IFERROR(INDEX(Keterangan1,MATCH('Buku Besar'!H2129,Akun1,0)),""))</f>
        <v/>
      </c>
      <c r="K2129" s="2" t="str">
        <f>IF(H2129="","",IFERROR(INDEX(Reff1,MATCH('Buku Besar'!H2129,Akun1,0)),""))</f>
        <v/>
      </c>
      <c r="L2129" s="331" t="str">
        <f>IF(H2129="","",IFERROR(INDEX(Penerimaan1,MATCH('Buku Besar'!H2129,Akun1,0)),""))</f>
        <v/>
      </c>
      <c r="M2129" s="331" t="str">
        <f>IF(H2129="","",IFERROR(INDEX(Pengeluaran1,MATCH('Buku Besar'!H2129,Akun1,0)),""))</f>
        <v/>
      </c>
    </row>
    <row r="2130" spans="1:13" x14ac:dyDescent="0.25">
      <c r="A2130" s="91" t="str">
        <f t="shared" si="66"/>
        <v/>
      </c>
      <c r="B2130" s="330" t="str">
        <f>IF(A2130="","",IFERROR(INDEX(Tanggal,MATCH('Buku Besar'!A2130,Akun,0)),""))</f>
        <v/>
      </c>
      <c r="C2130" s="2" t="str">
        <f>IF(A2130="","",IFERROR(INDEX(Keterangan,MATCH('Buku Besar'!A2130,Akun,0)),""))</f>
        <v/>
      </c>
      <c r="D2130" s="2" t="str">
        <f>IF(A2130="","",IFERROR(INDEX(Reff,MATCH('Buku Besar'!A2130,Akun,0)),""))</f>
        <v/>
      </c>
      <c r="E2130" s="331" t="str">
        <f>IF(A2130="","",IFERROR(INDEX(Penerimaan,MATCH('Buku Besar'!A2130,Akun,0)),""))</f>
        <v/>
      </c>
      <c r="F2130" s="331" t="str">
        <f>IF(A2130="","",IFERROR(INDEX(Pengeluaran,MATCH('Buku Besar'!A2130,Akun,0)),""))</f>
        <v/>
      </c>
      <c r="H2130" s="91" t="str">
        <f t="shared" si="67"/>
        <v/>
      </c>
      <c r="I2130" s="330" t="str">
        <f>IF(H2130="","",IFERROR(INDEX(Tanggal1,MATCH('Buku Besar'!H2130,Akun1,0)),""))</f>
        <v/>
      </c>
      <c r="J2130" s="2" t="str">
        <f>IF(H2130="","",IFERROR(INDEX(Keterangan1,MATCH('Buku Besar'!H2130,Akun1,0)),""))</f>
        <v/>
      </c>
      <c r="K2130" s="2" t="str">
        <f>IF(H2130="","",IFERROR(INDEX(Reff1,MATCH('Buku Besar'!H2130,Akun1,0)),""))</f>
        <v/>
      </c>
      <c r="L2130" s="331" t="str">
        <f>IF(H2130="","",IFERROR(INDEX(Penerimaan1,MATCH('Buku Besar'!H2130,Akun1,0)),""))</f>
        <v/>
      </c>
      <c r="M2130" s="331" t="str">
        <f>IF(H2130="","",IFERROR(INDEX(Pengeluaran1,MATCH('Buku Besar'!H2130,Akun1,0)),""))</f>
        <v/>
      </c>
    </row>
    <row r="2131" spans="1:13" x14ac:dyDescent="0.25">
      <c r="A2131" s="91" t="str">
        <f t="shared" si="66"/>
        <v/>
      </c>
      <c r="B2131" s="330" t="str">
        <f>IF(A2131="","",IFERROR(INDEX(Tanggal,MATCH('Buku Besar'!A2131,Akun,0)),""))</f>
        <v/>
      </c>
      <c r="C2131" s="2" t="str">
        <f>IF(A2131="","",IFERROR(INDEX(Keterangan,MATCH('Buku Besar'!A2131,Akun,0)),""))</f>
        <v/>
      </c>
      <c r="D2131" s="2" t="str">
        <f>IF(A2131="","",IFERROR(INDEX(Reff,MATCH('Buku Besar'!A2131,Akun,0)),""))</f>
        <v/>
      </c>
      <c r="E2131" s="331" t="str">
        <f>IF(A2131="","",IFERROR(INDEX(Penerimaan,MATCH('Buku Besar'!A2131,Akun,0)),""))</f>
        <v/>
      </c>
      <c r="F2131" s="331" t="str">
        <f>IF(A2131="","",IFERROR(INDEX(Pengeluaran,MATCH('Buku Besar'!A2131,Akun,0)),""))</f>
        <v/>
      </c>
      <c r="H2131" s="91" t="str">
        <f t="shared" si="67"/>
        <v/>
      </c>
      <c r="I2131" s="330" t="str">
        <f>IF(H2131="","",IFERROR(INDEX(Tanggal1,MATCH('Buku Besar'!H2131,Akun1,0)),""))</f>
        <v/>
      </c>
      <c r="J2131" s="2" t="str">
        <f>IF(H2131="","",IFERROR(INDEX(Keterangan1,MATCH('Buku Besar'!H2131,Akun1,0)),""))</f>
        <v/>
      </c>
      <c r="K2131" s="2" t="str">
        <f>IF(H2131="","",IFERROR(INDEX(Reff1,MATCH('Buku Besar'!H2131,Akun1,0)),""))</f>
        <v/>
      </c>
      <c r="L2131" s="331" t="str">
        <f>IF(H2131="","",IFERROR(INDEX(Penerimaan1,MATCH('Buku Besar'!H2131,Akun1,0)),""))</f>
        <v/>
      </c>
      <c r="M2131" s="331" t="str">
        <f>IF(H2131="","",IFERROR(INDEX(Pengeluaran1,MATCH('Buku Besar'!H2131,Akun1,0)),""))</f>
        <v/>
      </c>
    </row>
    <row r="2132" spans="1:13" x14ac:dyDescent="0.25">
      <c r="A2132" s="91" t="str">
        <f t="shared" si="66"/>
        <v/>
      </c>
      <c r="B2132" s="330" t="str">
        <f>IF(A2132="","",IFERROR(INDEX(Tanggal,MATCH('Buku Besar'!A2132,Akun,0)),""))</f>
        <v/>
      </c>
      <c r="C2132" s="2" t="str">
        <f>IF(A2132="","",IFERROR(INDEX(Keterangan,MATCH('Buku Besar'!A2132,Akun,0)),""))</f>
        <v/>
      </c>
      <c r="D2132" s="2" t="str">
        <f>IF(A2132="","",IFERROR(INDEX(Reff,MATCH('Buku Besar'!A2132,Akun,0)),""))</f>
        <v/>
      </c>
      <c r="E2132" s="331" t="str">
        <f>IF(A2132="","",IFERROR(INDEX(Penerimaan,MATCH('Buku Besar'!A2132,Akun,0)),""))</f>
        <v/>
      </c>
      <c r="F2132" s="331" t="str">
        <f>IF(A2132="","",IFERROR(INDEX(Pengeluaran,MATCH('Buku Besar'!A2132,Akun,0)),""))</f>
        <v/>
      </c>
      <c r="H2132" s="91" t="str">
        <f t="shared" si="67"/>
        <v/>
      </c>
      <c r="I2132" s="330" t="str">
        <f>IF(H2132="","",IFERROR(INDEX(Tanggal1,MATCH('Buku Besar'!H2132,Akun1,0)),""))</f>
        <v/>
      </c>
      <c r="J2132" s="2" t="str">
        <f>IF(H2132="","",IFERROR(INDEX(Keterangan1,MATCH('Buku Besar'!H2132,Akun1,0)),""))</f>
        <v/>
      </c>
      <c r="K2132" s="2" t="str">
        <f>IF(H2132="","",IFERROR(INDEX(Reff1,MATCH('Buku Besar'!H2132,Akun1,0)),""))</f>
        <v/>
      </c>
      <c r="L2132" s="331" t="str">
        <f>IF(H2132="","",IFERROR(INDEX(Penerimaan1,MATCH('Buku Besar'!H2132,Akun1,0)),""))</f>
        <v/>
      </c>
      <c r="M2132" s="331" t="str">
        <f>IF(H2132="","",IFERROR(INDEX(Pengeluaran1,MATCH('Buku Besar'!H2132,Akun1,0)),""))</f>
        <v/>
      </c>
    </row>
    <row r="2133" spans="1:13" x14ac:dyDescent="0.25">
      <c r="A2133" s="91" t="str">
        <f t="shared" si="66"/>
        <v/>
      </c>
      <c r="B2133" s="330" t="str">
        <f>IF(A2133="","",IFERROR(INDEX(Tanggal,MATCH('Buku Besar'!A2133,Akun,0)),""))</f>
        <v/>
      </c>
      <c r="C2133" s="2" t="str">
        <f>IF(A2133="","",IFERROR(INDEX(Keterangan,MATCH('Buku Besar'!A2133,Akun,0)),""))</f>
        <v/>
      </c>
      <c r="D2133" s="2" t="str">
        <f>IF(A2133="","",IFERROR(INDEX(Reff,MATCH('Buku Besar'!A2133,Akun,0)),""))</f>
        <v/>
      </c>
      <c r="E2133" s="331" t="str">
        <f>IF(A2133="","",IFERROR(INDEX(Penerimaan,MATCH('Buku Besar'!A2133,Akun,0)),""))</f>
        <v/>
      </c>
      <c r="F2133" s="331" t="str">
        <f>IF(A2133="","",IFERROR(INDEX(Pengeluaran,MATCH('Buku Besar'!A2133,Akun,0)),""))</f>
        <v/>
      </c>
      <c r="H2133" s="91" t="str">
        <f t="shared" si="67"/>
        <v/>
      </c>
      <c r="I2133" s="330" t="str">
        <f>IF(H2133="","",IFERROR(INDEX(Tanggal1,MATCH('Buku Besar'!H2133,Akun1,0)),""))</f>
        <v/>
      </c>
      <c r="J2133" s="2" t="str">
        <f>IF(H2133="","",IFERROR(INDEX(Keterangan1,MATCH('Buku Besar'!H2133,Akun1,0)),""))</f>
        <v/>
      </c>
      <c r="K2133" s="2" t="str">
        <f>IF(H2133="","",IFERROR(INDEX(Reff1,MATCH('Buku Besar'!H2133,Akun1,0)),""))</f>
        <v/>
      </c>
      <c r="L2133" s="331" t="str">
        <f>IF(H2133="","",IFERROR(INDEX(Penerimaan1,MATCH('Buku Besar'!H2133,Akun1,0)),""))</f>
        <v/>
      </c>
      <c r="M2133" s="331" t="str">
        <f>IF(H2133="","",IFERROR(INDEX(Pengeluaran1,MATCH('Buku Besar'!H2133,Akun1,0)),""))</f>
        <v/>
      </c>
    </row>
    <row r="2134" spans="1:13" x14ac:dyDescent="0.25">
      <c r="A2134" s="91" t="str">
        <f t="shared" si="66"/>
        <v/>
      </c>
      <c r="B2134" s="330" t="str">
        <f>IF(A2134="","",IFERROR(INDEX(Tanggal,MATCH('Buku Besar'!A2134,Akun,0)),""))</f>
        <v/>
      </c>
      <c r="C2134" s="2" t="str">
        <f>IF(A2134="","",IFERROR(INDEX(Keterangan,MATCH('Buku Besar'!A2134,Akun,0)),""))</f>
        <v/>
      </c>
      <c r="D2134" s="2" t="str">
        <f>IF(A2134="","",IFERROR(INDEX(Reff,MATCH('Buku Besar'!A2134,Akun,0)),""))</f>
        <v/>
      </c>
      <c r="E2134" s="331" t="str">
        <f>IF(A2134="","",IFERROR(INDEX(Penerimaan,MATCH('Buku Besar'!A2134,Akun,0)),""))</f>
        <v/>
      </c>
      <c r="F2134" s="331" t="str">
        <f>IF(A2134="","",IFERROR(INDEX(Pengeluaran,MATCH('Buku Besar'!A2134,Akun,0)),""))</f>
        <v/>
      </c>
      <c r="H2134" s="91" t="str">
        <f t="shared" si="67"/>
        <v/>
      </c>
      <c r="I2134" s="330" t="str">
        <f>IF(H2134="","",IFERROR(INDEX(Tanggal1,MATCH('Buku Besar'!H2134,Akun1,0)),""))</f>
        <v/>
      </c>
      <c r="J2134" s="2" t="str">
        <f>IF(H2134="","",IFERROR(INDEX(Keterangan1,MATCH('Buku Besar'!H2134,Akun1,0)),""))</f>
        <v/>
      </c>
      <c r="K2134" s="2" t="str">
        <f>IF(H2134="","",IFERROR(INDEX(Reff1,MATCH('Buku Besar'!H2134,Akun1,0)),""))</f>
        <v/>
      </c>
      <c r="L2134" s="331" t="str">
        <f>IF(H2134="","",IFERROR(INDEX(Penerimaan1,MATCH('Buku Besar'!H2134,Akun1,0)),""))</f>
        <v/>
      </c>
      <c r="M2134" s="331" t="str">
        <f>IF(H2134="","",IFERROR(INDEX(Pengeluaran1,MATCH('Buku Besar'!H2134,Akun1,0)),""))</f>
        <v/>
      </c>
    </row>
    <row r="2135" spans="1:13" x14ac:dyDescent="0.25">
      <c r="A2135" s="91" t="str">
        <f t="shared" si="66"/>
        <v/>
      </c>
      <c r="B2135" s="330" t="str">
        <f>IF(A2135="","",IFERROR(INDEX(Tanggal,MATCH('Buku Besar'!A2135,Akun,0)),""))</f>
        <v/>
      </c>
      <c r="C2135" s="2" t="str">
        <f>IF(A2135="","",IFERROR(INDEX(Keterangan,MATCH('Buku Besar'!A2135,Akun,0)),""))</f>
        <v/>
      </c>
      <c r="D2135" s="2" t="str">
        <f>IF(A2135="","",IFERROR(INDEX(Reff,MATCH('Buku Besar'!A2135,Akun,0)),""))</f>
        <v/>
      </c>
      <c r="E2135" s="331" t="str">
        <f>IF(A2135="","",IFERROR(INDEX(Penerimaan,MATCH('Buku Besar'!A2135,Akun,0)),""))</f>
        <v/>
      </c>
      <c r="F2135" s="331" t="str">
        <f>IF(A2135="","",IFERROR(INDEX(Pengeluaran,MATCH('Buku Besar'!A2135,Akun,0)),""))</f>
        <v/>
      </c>
      <c r="H2135" s="91" t="str">
        <f t="shared" si="67"/>
        <v/>
      </c>
      <c r="I2135" s="330" t="str">
        <f>IF(H2135="","",IFERROR(INDEX(Tanggal1,MATCH('Buku Besar'!H2135,Akun1,0)),""))</f>
        <v/>
      </c>
      <c r="J2135" s="2" t="str">
        <f>IF(H2135="","",IFERROR(INDEX(Keterangan1,MATCH('Buku Besar'!H2135,Akun1,0)),""))</f>
        <v/>
      </c>
      <c r="K2135" s="2" t="str">
        <f>IF(H2135="","",IFERROR(INDEX(Reff1,MATCH('Buku Besar'!H2135,Akun1,0)),""))</f>
        <v/>
      </c>
      <c r="L2135" s="331" t="str">
        <f>IF(H2135="","",IFERROR(INDEX(Penerimaan1,MATCH('Buku Besar'!H2135,Akun1,0)),""))</f>
        <v/>
      </c>
      <c r="M2135" s="331" t="str">
        <f>IF(H2135="","",IFERROR(INDEX(Pengeluaran1,MATCH('Buku Besar'!H2135,Akun1,0)),""))</f>
        <v/>
      </c>
    </row>
    <row r="2136" spans="1:13" x14ac:dyDescent="0.25">
      <c r="A2136" s="91" t="str">
        <f t="shared" si="66"/>
        <v/>
      </c>
      <c r="B2136" s="330" t="str">
        <f>IF(A2136="","",IFERROR(INDEX(Tanggal,MATCH('Buku Besar'!A2136,Akun,0)),""))</f>
        <v/>
      </c>
      <c r="C2136" s="2" t="str">
        <f>IF(A2136="","",IFERROR(INDEX(Keterangan,MATCH('Buku Besar'!A2136,Akun,0)),""))</f>
        <v/>
      </c>
      <c r="D2136" s="2" t="str">
        <f>IF(A2136="","",IFERROR(INDEX(Reff,MATCH('Buku Besar'!A2136,Akun,0)),""))</f>
        <v/>
      </c>
      <c r="E2136" s="331" t="str">
        <f>IF(A2136="","",IFERROR(INDEX(Penerimaan,MATCH('Buku Besar'!A2136,Akun,0)),""))</f>
        <v/>
      </c>
      <c r="F2136" s="331" t="str">
        <f>IF(A2136="","",IFERROR(INDEX(Pengeluaran,MATCH('Buku Besar'!A2136,Akun,0)),""))</f>
        <v/>
      </c>
      <c r="H2136" s="91" t="str">
        <f t="shared" si="67"/>
        <v/>
      </c>
      <c r="I2136" s="330" t="str">
        <f>IF(H2136="","",IFERROR(INDEX(Tanggal1,MATCH('Buku Besar'!H2136,Akun1,0)),""))</f>
        <v/>
      </c>
      <c r="J2136" s="2" t="str">
        <f>IF(H2136="","",IFERROR(INDEX(Keterangan1,MATCH('Buku Besar'!H2136,Akun1,0)),""))</f>
        <v/>
      </c>
      <c r="K2136" s="2" t="str">
        <f>IF(H2136="","",IFERROR(INDEX(Reff1,MATCH('Buku Besar'!H2136,Akun1,0)),""))</f>
        <v/>
      </c>
      <c r="L2136" s="331" t="str">
        <f>IF(H2136="","",IFERROR(INDEX(Penerimaan1,MATCH('Buku Besar'!H2136,Akun1,0)),""))</f>
        <v/>
      </c>
      <c r="M2136" s="331" t="str">
        <f>IF(H2136="","",IFERROR(INDEX(Pengeluaran1,MATCH('Buku Besar'!H2136,Akun1,0)),""))</f>
        <v/>
      </c>
    </row>
    <row r="2137" spans="1:13" x14ac:dyDescent="0.25">
      <c r="A2137" s="91" t="str">
        <f t="shared" si="66"/>
        <v/>
      </c>
      <c r="B2137" s="330" t="str">
        <f>IF(A2137="","",IFERROR(INDEX(Tanggal,MATCH('Buku Besar'!A2137,Akun,0)),""))</f>
        <v/>
      </c>
      <c r="C2137" s="2" t="str">
        <f>IF(A2137="","",IFERROR(INDEX(Keterangan,MATCH('Buku Besar'!A2137,Akun,0)),""))</f>
        <v/>
      </c>
      <c r="D2137" s="2" t="str">
        <f>IF(A2137="","",IFERROR(INDEX(Reff,MATCH('Buku Besar'!A2137,Akun,0)),""))</f>
        <v/>
      </c>
      <c r="E2137" s="331" t="str">
        <f>IF(A2137="","",IFERROR(INDEX(Penerimaan,MATCH('Buku Besar'!A2137,Akun,0)),""))</f>
        <v/>
      </c>
      <c r="F2137" s="331" t="str">
        <f>IF(A2137="","",IFERROR(INDEX(Pengeluaran,MATCH('Buku Besar'!A2137,Akun,0)),""))</f>
        <v/>
      </c>
      <c r="H2137" s="91" t="str">
        <f t="shared" si="67"/>
        <v/>
      </c>
      <c r="I2137" s="330" t="str">
        <f>IF(H2137="","",IFERROR(INDEX(Tanggal1,MATCH('Buku Besar'!H2137,Akun1,0)),""))</f>
        <v/>
      </c>
      <c r="J2137" s="2" t="str">
        <f>IF(H2137="","",IFERROR(INDEX(Keterangan1,MATCH('Buku Besar'!H2137,Akun1,0)),""))</f>
        <v/>
      </c>
      <c r="K2137" s="2" t="str">
        <f>IF(H2137="","",IFERROR(INDEX(Reff1,MATCH('Buku Besar'!H2137,Akun1,0)),""))</f>
        <v/>
      </c>
      <c r="L2137" s="331" t="str">
        <f>IF(H2137="","",IFERROR(INDEX(Penerimaan1,MATCH('Buku Besar'!H2137,Akun1,0)),""))</f>
        <v/>
      </c>
      <c r="M2137" s="331" t="str">
        <f>IF(H2137="","",IFERROR(INDEX(Pengeluaran1,MATCH('Buku Besar'!H2137,Akun1,0)),""))</f>
        <v/>
      </c>
    </row>
    <row r="2138" spans="1:13" x14ac:dyDescent="0.25">
      <c r="A2138" s="91" t="str">
        <f t="shared" si="66"/>
        <v/>
      </c>
      <c r="B2138" s="330" t="str">
        <f>IF(A2138="","",IFERROR(INDEX(Tanggal,MATCH('Buku Besar'!A2138,Akun,0)),""))</f>
        <v/>
      </c>
      <c r="C2138" s="2" t="str">
        <f>IF(A2138="","",IFERROR(INDEX(Keterangan,MATCH('Buku Besar'!A2138,Akun,0)),""))</f>
        <v/>
      </c>
      <c r="D2138" s="2" t="str">
        <f>IF(A2138="","",IFERROR(INDEX(Reff,MATCH('Buku Besar'!A2138,Akun,0)),""))</f>
        <v/>
      </c>
      <c r="E2138" s="331" t="str">
        <f>IF(A2138="","",IFERROR(INDEX(Penerimaan,MATCH('Buku Besar'!A2138,Akun,0)),""))</f>
        <v/>
      </c>
      <c r="F2138" s="331" t="str">
        <f>IF(A2138="","",IFERROR(INDEX(Pengeluaran,MATCH('Buku Besar'!A2138,Akun,0)),""))</f>
        <v/>
      </c>
      <c r="H2138" s="91" t="str">
        <f t="shared" si="67"/>
        <v/>
      </c>
      <c r="I2138" s="330" t="str">
        <f>IF(H2138="","",IFERROR(INDEX(Tanggal1,MATCH('Buku Besar'!H2138,Akun1,0)),""))</f>
        <v/>
      </c>
      <c r="J2138" s="2" t="str">
        <f>IF(H2138="","",IFERROR(INDEX(Keterangan1,MATCH('Buku Besar'!H2138,Akun1,0)),""))</f>
        <v/>
      </c>
      <c r="K2138" s="2" t="str">
        <f>IF(H2138="","",IFERROR(INDEX(Reff1,MATCH('Buku Besar'!H2138,Akun1,0)),""))</f>
        <v/>
      </c>
      <c r="L2138" s="331" t="str">
        <f>IF(H2138="","",IFERROR(INDEX(Penerimaan1,MATCH('Buku Besar'!H2138,Akun1,0)),""))</f>
        <v/>
      </c>
      <c r="M2138" s="331" t="str">
        <f>IF(H2138="","",IFERROR(INDEX(Pengeluaran1,MATCH('Buku Besar'!H2138,Akun1,0)),""))</f>
        <v/>
      </c>
    </row>
    <row r="2139" spans="1:13" x14ac:dyDescent="0.25">
      <c r="A2139" s="91" t="str">
        <f t="shared" si="66"/>
        <v/>
      </c>
      <c r="B2139" s="330" t="str">
        <f>IF(A2139="","",IFERROR(INDEX(Tanggal,MATCH('Buku Besar'!A2139,Akun,0)),""))</f>
        <v/>
      </c>
      <c r="C2139" s="2" t="str">
        <f>IF(A2139="","",IFERROR(INDEX(Keterangan,MATCH('Buku Besar'!A2139,Akun,0)),""))</f>
        <v/>
      </c>
      <c r="D2139" s="2" t="str">
        <f>IF(A2139="","",IFERROR(INDEX(Reff,MATCH('Buku Besar'!A2139,Akun,0)),""))</f>
        <v/>
      </c>
      <c r="E2139" s="331" t="str">
        <f>IF(A2139="","",IFERROR(INDEX(Penerimaan,MATCH('Buku Besar'!A2139,Akun,0)),""))</f>
        <v/>
      </c>
      <c r="F2139" s="331" t="str">
        <f>IF(A2139="","",IFERROR(INDEX(Pengeluaran,MATCH('Buku Besar'!A2139,Akun,0)),""))</f>
        <v/>
      </c>
      <c r="H2139" s="91" t="str">
        <f t="shared" si="67"/>
        <v/>
      </c>
      <c r="I2139" s="330" t="str">
        <f>IF(H2139="","",IFERROR(INDEX(Tanggal1,MATCH('Buku Besar'!H2139,Akun1,0)),""))</f>
        <v/>
      </c>
      <c r="J2139" s="2" t="str">
        <f>IF(H2139="","",IFERROR(INDEX(Keterangan1,MATCH('Buku Besar'!H2139,Akun1,0)),""))</f>
        <v/>
      </c>
      <c r="K2139" s="2" t="str">
        <f>IF(H2139="","",IFERROR(INDEX(Reff1,MATCH('Buku Besar'!H2139,Akun1,0)),""))</f>
        <v/>
      </c>
      <c r="L2139" s="331" t="str">
        <f>IF(H2139="","",IFERROR(INDEX(Penerimaan1,MATCH('Buku Besar'!H2139,Akun1,0)),""))</f>
        <v/>
      </c>
      <c r="M2139" s="331" t="str">
        <f>IF(H2139="","",IFERROR(INDEX(Pengeluaran1,MATCH('Buku Besar'!H2139,Akun1,0)),""))</f>
        <v/>
      </c>
    </row>
    <row r="2140" spans="1:13" x14ac:dyDescent="0.25">
      <c r="A2140" s="91" t="str">
        <f t="shared" si="66"/>
        <v/>
      </c>
      <c r="B2140" s="330" t="str">
        <f>IF(A2140="","",IFERROR(INDEX(Tanggal,MATCH('Buku Besar'!A2140,Akun,0)),""))</f>
        <v/>
      </c>
      <c r="C2140" s="2" t="str">
        <f>IF(A2140="","",IFERROR(INDEX(Keterangan,MATCH('Buku Besar'!A2140,Akun,0)),""))</f>
        <v/>
      </c>
      <c r="D2140" s="2" t="str">
        <f>IF(A2140="","",IFERROR(INDEX(Reff,MATCH('Buku Besar'!A2140,Akun,0)),""))</f>
        <v/>
      </c>
      <c r="E2140" s="331" t="str">
        <f>IF(A2140="","",IFERROR(INDEX(Penerimaan,MATCH('Buku Besar'!A2140,Akun,0)),""))</f>
        <v/>
      </c>
      <c r="F2140" s="331" t="str">
        <f>IF(A2140="","",IFERROR(INDEX(Pengeluaran,MATCH('Buku Besar'!A2140,Akun,0)),""))</f>
        <v/>
      </c>
      <c r="H2140" s="91" t="str">
        <f t="shared" si="67"/>
        <v/>
      </c>
      <c r="I2140" s="330" t="str">
        <f>IF(H2140="","",IFERROR(INDEX(Tanggal1,MATCH('Buku Besar'!H2140,Akun1,0)),""))</f>
        <v/>
      </c>
      <c r="J2140" s="2" t="str">
        <f>IF(H2140="","",IFERROR(INDEX(Keterangan1,MATCH('Buku Besar'!H2140,Akun1,0)),""))</f>
        <v/>
      </c>
      <c r="K2140" s="2" t="str">
        <f>IF(H2140="","",IFERROR(INDEX(Reff1,MATCH('Buku Besar'!H2140,Akun1,0)),""))</f>
        <v/>
      </c>
      <c r="L2140" s="331" t="str">
        <f>IF(H2140="","",IFERROR(INDEX(Penerimaan1,MATCH('Buku Besar'!H2140,Akun1,0)),""))</f>
        <v/>
      </c>
      <c r="M2140" s="331" t="str">
        <f>IF(H2140="","",IFERROR(INDEX(Pengeluaran1,MATCH('Buku Besar'!H2140,Akun1,0)),""))</f>
        <v/>
      </c>
    </row>
    <row r="2141" spans="1:13" x14ac:dyDescent="0.25">
      <c r="A2141" s="91" t="str">
        <f t="shared" si="66"/>
        <v/>
      </c>
      <c r="B2141" s="330" t="str">
        <f>IF(A2141="","",IFERROR(INDEX(Tanggal,MATCH('Buku Besar'!A2141,Akun,0)),""))</f>
        <v/>
      </c>
      <c r="C2141" s="2" t="str">
        <f>IF(A2141="","",IFERROR(INDEX(Keterangan,MATCH('Buku Besar'!A2141,Akun,0)),""))</f>
        <v/>
      </c>
      <c r="D2141" s="2" t="str">
        <f>IF(A2141="","",IFERROR(INDEX(Reff,MATCH('Buku Besar'!A2141,Akun,0)),""))</f>
        <v/>
      </c>
      <c r="E2141" s="331" t="str">
        <f>IF(A2141="","",IFERROR(INDEX(Penerimaan,MATCH('Buku Besar'!A2141,Akun,0)),""))</f>
        <v/>
      </c>
      <c r="F2141" s="331" t="str">
        <f>IF(A2141="","",IFERROR(INDEX(Pengeluaran,MATCH('Buku Besar'!A2141,Akun,0)),""))</f>
        <v/>
      </c>
      <c r="H2141" s="91" t="str">
        <f t="shared" si="67"/>
        <v/>
      </c>
      <c r="I2141" s="330" t="str">
        <f>IF(H2141="","",IFERROR(INDEX(Tanggal1,MATCH('Buku Besar'!H2141,Akun1,0)),""))</f>
        <v/>
      </c>
      <c r="J2141" s="2" t="str">
        <f>IF(H2141="","",IFERROR(INDEX(Keterangan1,MATCH('Buku Besar'!H2141,Akun1,0)),""))</f>
        <v/>
      </c>
      <c r="K2141" s="2" t="str">
        <f>IF(H2141="","",IFERROR(INDEX(Reff1,MATCH('Buku Besar'!H2141,Akun1,0)),""))</f>
        <v/>
      </c>
      <c r="L2141" s="331" t="str">
        <f>IF(H2141="","",IFERROR(INDEX(Penerimaan1,MATCH('Buku Besar'!H2141,Akun1,0)),""))</f>
        <v/>
      </c>
      <c r="M2141" s="331" t="str">
        <f>IF(H2141="","",IFERROR(INDEX(Pengeluaran1,MATCH('Buku Besar'!H2141,Akun1,0)),""))</f>
        <v/>
      </c>
    </row>
    <row r="2142" spans="1:13" x14ac:dyDescent="0.25">
      <c r="A2142" s="91" t="str">
        <f t="shared" si="66"/>
        <v/>
      </c>
      <c r="B2142" s="330" t="str">
        <f>IF(A2142="","",IFERROR(INDEX(Tanggal,MATCH('Buku Besar'!A2142,Akun,0)),""))</f>
        <v/>
      </c>
      <c r="C2142" s="2" t="str">
        <f>IF(A2142="","",IFERROR(INDEX(Keterangan,MATCH('Buku Besar'!A2142,Akun,0)),""))</f>
        <v/>
      </c>
      <c r="D2142" s="2" t="str">
        <f>IF(A2142="","",IFERROR(INDEX(Reff,MATCH('Buku Besar'!A2142,Akun,0)),""))</f>
        <v/>
      </c>
      <c r="E2142" s="331" t="str">
        <f>IF(A2142="","",IFERROR(INDEX(Penerimaan,MATCH('Buku Besar'!A2142,Akun,0)),""))</f>
        <v/>
      </c>
      <c r="F2142" s="331" t="str">
        <f>IF(A2142="","",IFERROR(INDEX(Pengeluaran,MATCH('Buku Besar'!A2142,Akun,0)),""))</f>
        <v/>
      </c>
      <c r="H2142" s="91" t="str">
        <f t="shared" si="67"/>
        <v/>
      </c>
      <c r="I2142" s="330" t="str">
        <f>IF(H2142="","",IFERROR(INDEX(Tanggal1,MATCH('Buku Besar'!H2142,Akun1,0)),""))</f>
        <v/>
      </c>
      <c r="J2142" s="2" t="str">
        <f>IF(H2142="","",IFERROR(INDEX(Keterangan1,MATCH('Buku Besar'!H2142,Akun1,0)),""))</f>
        <v/>
      </c>
      <c r="K2142" s="2" t="str">
        <f>IF(H2142="","",IFERROR(INDEX(Reff1,MATCH('Buku Besar'!H2142,Akun1,0)),""))</f>
        <v/>
      </c>
      <c r="L2142" s="331" t="str">
        <f>IF(H2142="","",IFERROR(INDEX(Penerimaan1,MATCH('Buku Besar'!H2142,Akun1,0)),""))</f>
        <v/>
      </c>
      <c r="M2142" s="331" t="str">
        <f>IF(H2142="","",IFERROR(INDEX(Pengeluaran1,MATCH('Buku Besar'!H2142,Akun1,0)),""))</f>
        <v/>
      </c>
    </row>
    <row r="2143" spans="1:13" x14ac:dyDescent="0.25">
      <c r="A2143" s="91" t="str">
        <f t="shared" si="66"/>
        <v/>
      </c>
      <c r="B2143" s="330" t="str">
        <f>IF(A2143="","",IFERROR(INDEX(Tanggal,MATCH('Buku Besar'!A2143,Akun,0)),""))</f>
        <v/>
      </c>
      <c r="C2143" s="2" t="str">
        <f>IF(A2143="","",IFERROR(INDEX(Keterangan,MATCH('Buku Besar'!A2143,Akun,0)),""))</f>
        <v/>
      </c>
      <c r="D2143" s="2" t="str">
        <f>IF(A2143="","",IFERROR(INDEX(Reff,MATCH('Buku Besar'!A2143,Akun,0)),""))</f>
        <v/>
      </c>
      <c r="E2143" s="331" t="str">
        <f>IF(A2143="","",IFERROR(INDEX(Penerimaan,MATCH('Buku Besar'!A2143,Akun,0)),""))</f>
        <v/>
      </c>
      <c r="F2143" s="331" t="str">
        <f>IF(A2143="","",IFERROR(INDEX(Pengeluaran,MATCH('Buku Besar'!A2143,Akun,0)),""))</f>
        <v/>
      </c>
      <c r="H2143" s="91" t="str">
        <f t="shared" si="67"/>
        <v/>
      </c>
      <c r="I2143" s="330" t="str">
        <f>IF(H2143="","",IFERROR(INDEX(Tanggal1,MATCH('Buku Besar'!H2143,Akun1,0)),""))</f>
        <v/>
      </c>
      <c r="J2143" s="2" t="str">
        <f>IF(H2143="","",IFERROR(INDEX(Keterangan1,MATCH('Buku Besar'!H2143,Akun1,0)),""))</f>
        <v/>
      </c>
      <c r="K2143" s="2" t="str">
        <f>IF(H2143="","",IFERROR(INDEX(Reff1,MATCH('Buku Besar'!H2143,Akun1,0)),""))</f>
        <v/>
      </c>
      <c r="L2143" s="331" t="str">
        <f>IF(H2143="","",IFERROR(INDEX(Penerimaan1,MATCH('Buku Besar'!H2143,Akun1,0)),""))</f>
        <v/>
      </c>
      <c r="M2143" s="331" t="str">
        <f>IF(H2143="","",IFERROR(INDEX(Pengeluaran1,MATCH('Buku Besar'!H2143,Akun1,0)),""))</f>
        <v/>
      </c>
    </row>
    <row r="2144" spans="1:13" x14ac:dyDescent="0.25">
      <c r="A2144" s="91" t="str">
        <f t="shared" si="66"/>
        <v/>
      </c>
      <c r="B2144" s="330" t="str">
        <f>IF(A2144="","",IFERROR(INDEX(Tanggal,MATCH('Buku Besar'!A2144,Akun,0)),""))</f>
        <v/>
      </c>
      <c r="C2144" s="2" t="str">
        <f>IF(A2144="","",IFERROR(INDEX(Keterangan,MATCH('Buku Besar'!A2144,Akun,0)),""))</f>
        <v/>
      </c>
      <c r="D2144" s="2" t="str">
        <f>IF(A2144="","",IFERROR(INDEX(Reff,MATCH('Buku Besar'!A2144,Akun,0)),""))</f>
        <v/>
      </c>
      <c r="E2144" s="331" t="str">
        <f>IF(A2144="","",IFERROR(INDEX(Penerimaan,MATCH('Buku Besar'!A2144,Akun,0)),""))</f>
        <v/>
      </c>
      <c r="F2144" s="331" t="str">
        <f>IF(A2144="","",IFERROR(INDEX(Pengeluaran,MATCH('Buku Besar'!A2144,Akun,0)),""))</f>
        <v/>
      </c>
      <c r="H2144" s="91" t="str">
        <f t="shared" si="67"/>
        <v/>
      </c>
      <c r="I2144" s="330" t="str">
        <f>IF(H2144="","",IFERROR(INDEX(Tanggal1,MATCH('Buku Besar'!H2144,Akun1,0)),""))</f>
        <v/>
      </c>
      <c r="J2144" s="2" t="str">
        <f>IF(H2144="","",IFERROR(INDEX(Keterangan1,MATCH('Buku Besar'!H2144,Akun1,0)),""))</f>
        <v/>
      </c>
      <c r="K2144" s="2" t="str">
        <f>IF(H2144="","",IFERROR(INDEX(Reff1,MATCH('Buku Besar'!H2144,Akun1,0)),""))</f>
        <v/>
      </c>
      <c r="L2144" s="331" t="str">
        <f>IF(H2144="","",IFERROR(INDEX(Penerimaan1,MATCH('Buku Besar'!H2144,Akun1,0)),""))</f>
        <v/>
      </c>
      <c r="M2144" s="331" t="str">
        <f>IF(H2144="","",IFERROR(INDEX(Pengeluaran1,MATCH('Buku Besar'!H2144,Akun1,0)),""))</f>
        <v/>
      </c>
    </row>
    <row r="2145" spans="1:13" x14ac:dyDescent="0.25">
      <c r="A2145" s="91" t="str">
        <f t="shared" si="66"/>
        <v/>
      </c>
      <c r="B2145" s="330" t="str">
        <f>IF(A2145="","",IFERROR(INDEX(Tanggal,MATCH('Buku Besar'!A2145,Akun,0)),""))</f>
        <v/>
      </c>
      <c r="C2145" s="2" t="str">
        <f>IF(A2145="","",IFERROR(INDEX(Keterangan,MATCH('Buku Besar'!A2145,Akun,0)),""))</f>
        <v/>
      </c>
      <c r="D2145" s="2" t="str">
        <f>IF(A2145="","",IFERROR(INDEX(Reff,MATCH('Buku Besar'!A2145,Akun,0)),""))</f>
        <v/>
      </c>
      <c r="E2145" s="331" t="str">
        <f>IF(A2145="","",IFERROR(INDEX(Penerimaan,MATCH('Buku Besar'!A2145,Akun,0)),""))</f>
        <v/>
      </c>
      <c r="F2145" s="331" t="str">
        <f>IF(A2145="","",IFERROR(INDEX(Pengeluaran,MATCH('Buku Besar'!A2145,Akun,0)),""))</f>
        <v/>
      </c>
      <c r="H2145" s="91" t="str">
        <f t="shared" si="67"/>
        <v/>
      </c>
      <c r="I2145" s="330" t="str">
        <f>IF(H2145="","",IFERROR(INDEX(Tanggal1,MATCH('Buku Besar'!H2145,Akun1,0)),""))</f>
        <v/>
      </c>
      <c r="J2145" s="2" t="str">
        <f>IF(H2145="","",IFERROR(INDEX(Keterangan1,MATCH('Buku Besar'!H2145,Akun1,0)),""))</f>
        <v/>
      </c>
      <c r="K2145" s="2" t="str">
        <f>IF(H2145="","",IFERROR(INDEX(Reff1,MATCH('Buku Besar'!H2145,Akun1,0)),""))</f>
        <v/>
      </c>
      <c r="L2145" s="331" t="str">
        <f>IF(H2145="","",IFERROR(INDEX(Penerimaan1,MATCH('Buku Besar'!H2145,Akun1,0)),""))</f>
        <v/>
      </c>
      <c r="M2145" s="331" t="str">
        <f>IF(H2145="","",IFERROR(INDEX(Pengeluaran1,MATCH('Buku Besar'!H2145,Akun1,0)),""))</f>
        <v/>
      </c>
    </row>
    <row r="2146" spans="1:13" x14ac:dyDescent="0.25">
      <c r="A2146" s="91" t="str">
        <f t="shared" si="66"/>
        <v/>
      </c>
      <c r="B2146" s="330" t="str">
        <f>IF(A2146="","",IFERROR(INDEX(Tanggal,MATCH('Buku Besar'!A2146,Akun,0)),""))</f>
        <v/>
      </c>
      <c r="C2146" s="2" t="str">
        <f>IF(A2146="","",IFERROR(INDEX(Keterangan,MATCH('Buku Besar'!A2146,Akun,0)),""))</f>
        <v/>
      </c>
      <c r="D2146" s="2" t="str">
        <f>IF(A2146="","",IFERROR(INDEX(Reff,MATCH('Buku Besar'!A2146,Akun,0)),""))</f>
        <v/>
      </c>
      <c r="E2146" s="331" t="str">
        <f>IF(A2146="","",IFERROR(INDEX(Penerimaan,MATCH('Buku Besar'!A2146,Akun,0)),""))</f>
        <v/>
      </c>
      <c r="F2146" s="331" t="str">
        <f>IF(A2146="","",IFERROR(INDEX(Pengeluaran,MATCH('Buku Besar'!A2146,Akun,0)),""))</f>
        <v/>
      </c>
      <c r="H2146" s="91" t="str">
        <f t="shared" si="67"/>
        <v/>
      </c>
      <c r="I2146" s="330" t="str">
        <f>IF(H2146="","",IFERROR(INDEX(Tanggal1,MATCH('Buku Besar'!H2146,Akun1,0)),""))</f>
        <v/>
      </c>
      <c r="J2146" s="2" t="str">
        <f>IF(H2146="","",IFERROR(INDEX(Keterangan1,MATCH('Buku Besar'!H2146,Akun1,0)),""))</f>
        <v/>
      </c>
      <c r="K2146" s="2" t="str">
        <f>IF(H2146="","",IFERROR(INDEX(Reff1,MATCH('Buku Besar'!H2146,Akun1,0)),""))</f>
        <v/>
      </c>
      <c r="L2146" s="331" t="str">
        <f>IF(H2146="","",IFERROR(INDEX(Penerimaan1,MATCH('Buku Besar'!H2146,Akun1,0)),""))</f>
        <v/>
      </c>
      <c r="M2146" s="331" t="str">
        <f>IF(H2146="","",IFERROR(INDEX(Pengeluaran1,MATCH('Buku Besar'!H2146,Akun1,0)),""))</f>
        <v/>
      </c>
    </row>
    <row r="2147" spans="1:13" x14ac:dyDescent="0.25">
      <c r="A2147" s="91" t="str">
        <f t="shared" si="66"/>
        <v/>
      </c>
      <c r="B2147" s="330" t="str">
        <f>IF(A2147="","",IFERROR(INDEX(Tanggal,MATCH('Buku Besar'!A2147,Akun,0)),""))</f>
        <v/>
      </c>
      <c r="C2147" s="2" t="str">
        <f>IF(A2147="","",IFERROR(INDEX(Keterangan,MATCH('Buku Besar'!A2147,Akun,0)),""))</f>
        <v/>
      </c>
      <c r="D2147" s="2" t="str">
        <f>IF(A2147="","",IFERROR(INDEX(Reff,MATCH('Buku Besar'!A2147,Akun,0)),""))</f>
        <v/>
      </c>
      <c r="E2147" s="331" t="str">
        <f>IF(A2147="","",IFERROR(INDEX(Penerimaan,MATCH('Buku Besar'!A2147,Akun,0)),""))</f>
        <v/>
      </c>
      <c r="F2147" s="331" t="str">
        <f>IF(A2147="","",IFERROR(INDEX(Pengeluaran,MATCH('Buku Besar'!A2147,Akun,0)),""))</f>
        <v/>
      </c>
      <c r="H2147" s="91" t="str">
        <f t="shared" si="67"/>
        <v/>
      </c>
      <c r="I2147" s="330" t="str">
        <f>IF(H2147="","",IFERROR(INDEX(Tanggal1,MATCH('Buku Besar'!H2147,Akun1,0)),""))</f>
        <v/>
      </c>
      <c r="J2147" s="2" t="str">
        <f>IF(H2147="","",IFERROR(INDEX(Keterangan1,MATCH('Buku Besar'!H2147,Akun1,0)),""))</f>
        <v/>
      </c>
      <c r="K2147" s="2" t="str">
        <f>IF(H2147="","",IFERROR(INDEX(Reff1,MATCH('Buku Besar'!H2147,Akun1,0)),""))</f>
        <v/>
      </c>
      <c r="L2147" s="331" t="str">
        <f>IF(H2147="","",IFERROR(INDEX(Penerimaan1,MATCH('Buku Besar'!H2147,Akun1,0)),""))</f>
        <v/>
      </c>
      <c r="M2147" s="331" t="str">
        <f>IF(H2147="","",IFERROR(INDEX(Pengeluaran1,MATCH('Buku Besar'!H2147,Akun1,0)),""))</f>
        <v/>
      </c>
    </row>
    <row r="2148" spans="1:13" x14ac:dyDescent="0.25">
      <c r="A2148" s="91" t="str">
        <f t="shared" si="66"/>
        <v/>
      </c>
      <c r="B2148" s="330" t="str">
        <f>IF(A2148="","",IFERROR(INDEX(Tanggal,MATCH('Buku Besar'!A2148,Akun,0)),""))</f>
        <v/>
      </c>
      <c r="C2148" s="2" t="str">
        <f>IF(A2148="","",IFERROR(INDEX(Keterangan,MATCH('Buku Besar'!A2148,Akun,0)),""))</f>
        <v/>
      </c>
      <c r="D2148" s="2" t="str">
        <f>IF(A2148="","",IFERROR(INDEX(Reff,MATCH('Buku Besar'!A2148,Akun,0)),""))</f>
        <v/>
      </c>
      <c r="E2148" s="331" t="str">
        <f>IF(A2148="","",IFERROR(INDEX(Penerimaan,MATCH('Buku Besar'!A2148,Akun,0)),""))</f>
        <v/>
      </c>
      <c r="F2148" s="331" t="str">
        <f>IF(A2148="","",IFERROR(INDEX(Pengeluaran,MATCH('Buku Besar'!A2148,Akun,0)),""))</f>
        <v/>
      </c>
      <c r="H2148" s="91" t="str">
        <f t="shared" si="67"/>
        <v/>
      </c>
      <c r="I2148" s="330" t="str">
        <f>IF(H2148="","",IFERROR(INDEX(Tanggal1,MATCH('Buku Besar'!H2148,Akun1,0)),""))</f>
        <v/>
      </c>
      <c r="J2148" s="2" t="str">
        <f>IF(H2148="","",IFERROR(INDEX(Keterangan1,MATCH('Buku Besar'!H2148,Akun1,0)),""))</f>
        <v/>
      </c>
      <c r="K2148" s="2" t="str">
        <f>IF(H2148="","",IFERROR(INDEX(Reff1,MATCH('Buku Besar'!H2148,Akun1,0)),""))</f>
        <v/>
      </c>
      <c r="L2148" s="331" t="str">
        <f>IF(H2148="","",IFERROR(INDEX(Penerimaan1,MATCH('Buku Besar'!H2148,Akun1,0)),""))</f>
        <v/>
      </c>
      <c r="M2148" s="331" t="str">
        <f>IF(H2148="","",IFERROR(INDEX(Pengeluaran1,MATCH('Buku Besar'!H2148,Akun1,0)),""))</f>
        <v/>
      </c>
    </row>
    <row r="2149" spans="1:13" x14ac:dyDescent="0.25">
      <c r="A2149" s="91" t="str">
        <f t="shared" si="66"/>
        <v/>
      </c>
      <c r="B2149" s="330" t="str">
        <f>IF(A2149="","",IFERROR(INDEX(Tanggal,MATCH('Buku Besar'!A2149,Akun,0)),""))</f>
        <v/>
      </c>
      <c r="C2149" s="2" t="str">
        <f>IF(A2149="","",IFERROR(INDEX(Keterangan,MATCH('Buku Besar'!A2149,Akun,0)),""))</f>
        <v/>
      </c>
      <c r="D2149" s="2" t="str">
        <f>IF(A2149="","",IFERROR(INDEX(Reff,MATCH('Buku Besar'!A2149,Akun,0)),""))</f>
        <v/>
      </c>
      <c r="E2149" s="331" t="str">
        <f>IF(A2149="","",IFERROR(INDEX(Penerimaan,MATCH('Buku Besar'!A2149,Akun,0)),""))</f>
        <v/>
      </c>
      <c r="F2149" s="331" t="str">
        <f>IF(A2149="","",IFERROR(INDEX(Pengeluaran,MATCH('Buku Besar'!A2149,Akun,0)),""))</f>
        <v/>
      </c>
      <c r="H2149" s="91" t="str">
        <f t="shared" si="67"/>
        <v/>
      </c>
      <c r="I2149" s="330" t="str">
        <f>IF(H2149="","",IFERROR(INDEX(Tanggal1,MATCH('Buku Besar'!H2149,Akun1,0)),""))</f>
        <v/>
      </c>
      <c r="J2149" s="2" t="str">
        <f>IF(H2149="","",IFERROR(INDEX(Keterangan1,MATCH('Buku Besar'!H2149,Akun1,0)),""))</f>
        <v/>
      </c>
      <c r="K2149" s="2" t="str">
        <f>IF(H2149="","",IFERROR(INDEX(Reff1,MATCH('Buku Besar'!H2149,Akun1,0)),""))</f>
        <v/>
      </c>
      <c r="L2149" s="331" t="str">
        <f>IF(H2149="","",IFERROR(INDEX(Penerimaan1,MATCH('Buku Besar'!H2149,Akun1,0)),""))</f>
        <v/>
      </c>
      <c r="M2149" s="331" t="str">
        <f>IF(H2149="","",IFERROR(INDEX(Pengeluaran1,MATCH('Buku Besar'!H2149,Akun1,0)),""))</f>
        <v/>
      </c>
    </row>
    <row r="2150" spans="1:13" x14ac:dyDescent="0.25">
      <c r="A2150" s="91" t="str">
        <f t="shared" si="66"/>
        <v/>
      </c>
      <c r="B2150" s="330" t="str">
        <f>IF(A2150="","",IFERROR(INDEX(Tanggal,MATCH('Buku Besar'!A2150,Akun,0)),""))</f>
        <v/>
      </c>
      <c r="C2150" s="2" t="str">
        <f>IF(A2150="","",IFERROR(INDEX(Keterangan,MATCH('Buku Besar'!A2150,Akun,0)),""))</f>
        <v/>
      </c>
      <c r="D2150" s="2" t="str">
        <f>IF(A2150="","",IFERROR(INDEX(Reff,MATCH('Buku Besar'!A2150,Akun,0)),""))</f>
        <v/>
      </c>
      <c r="E2150" s="331" t="str">
        <f>IF(A2150="","",IFERROR(INDEX(Penerimaan,MATCH('Buku Besar'!A2150,Akun,0)),""))</f>
        <v/>
      </c>
      <c r="F2150" s="331" t="str">
        <f>IF(A2150="","",IFERROR(INDEX(Pengeluaran,MATCH('Buku Besar'!A2150,Akun,0)),""))</f>
        <v/>
      </c>
      <c r="H2150" s="91" t="str">
        <f t="shared" si="67"/>
        <v/>
      </c>
      <c r="I2150" s="330" t="str">
        <f>IF(H2150="","",IFERROR(INDEX(Tanggal1,MATCH('Buku Besar'!H2150,Akun1,0)),""))</f>
        <v/>
      </c>
      <c r="J2150" s="2" t="str">
        <f>IF(H2150="","",IFERROR(INDEX(Keterangan1,MATCH('Buku Besar'!H2150,Akun1,0)),""))</f>
        <v/>
      </c>
      <c r="K2150" s="2" t="str">
        <f>IF(H2150="","",IFERROR(INDEX(Reff1,MATCH('Buku Besar'!H2150,Akun1,0)),""))</f>
        <v/>
      </c>
      <c r="L2150" s="331" t="str">
        <f>IF(H2150="","",IFERROR(INDEX(Penerimaan1,MATCH('Buku Besar'!H2150,Akun1,0)),""))</f>
        <v/>
      </c>
      <c r="M2150" s="331" t="str">
        <f>IF(H2150="","",IFERROR(INDEX(Pengeluaran1,MATCH('Buku Besar'!H2150,Akun1,0)),""))</f>
        <v/>
      </c>
    </row>
    <row r="2151" spans="1:13" x14ac:dyDescent="0.25">
      <c r="A2151" s="91" t="str">
        <f t="shared" si="66"/>
        <v/>
      </c>
      <c r="B2151" s="330" t="str">
        <f>IF(A2151="","",IFERROR(INDEX(Tanggal,MATCH('Buku Besar'!A2151,Akun,0)),""))</f>
        <v/>
      </c>
      <c r="C2151" s="2" t="str">
        <f>IF(A2151="","",IFERROR(INDEX(Keterangan,MATCH('Buku Besar'!A2151,Akun,0)),""))</f>
        <v/>
      </c>
      <c r="D2151" s="2" t="str">
        <f>IF(A2151="","",IFERROR(INDEX(Reff,MATCH('Buku Besar'!A2151,Akun,0)),""))</f>
        <v/>
      </c>
      <c r="E2151" s="331" t="str">
        <f>IF(A2151="","",IFERROR(INDEX(Penerimaan,MATCH('Buku Besar'!A2151,Akun,0)),""))</f>
        <v/>
      </c>
      <c r="F2151" s="331" t="str">
        <f>IF(A2151="","",IFERROR(INDEX(Pengeluaran,MATCH('Buku Besar'!A2151,Akun,0)),""))</f>
        <v/>
      </c>
      <c r="H2151" s="91" t="str">
        <f t="shared" si="67"/>
        <v/>
      </c>
      <c r="I2151" s="330" t="str">
        <f>IF(H2151="","",IFERROR(INDEX(Tanggal1,MATCH('Buku Besar'!H2151,Akun1,0)),""))</f>
        <v/>
      </c>
      <c r="J2151" s="2" t="str">
        <f>IF(H2151="","",IFERROR(INDEX(Keterangan1,MATCH('Buku Besar'!H2151,Akun1,0)),""))</f>
        <v/>
      </c>
      <c r="K2151" s="2" t="str">
        <f>IF(H2151="","",IFERROR(INDEX(Reff1,MATCH('Buku Besar'!H2151,Akun1,0)),""))</f>
        <v/>
      </c>
      <c r="L2151" s="331" t="str">
        <f>IF(H2151="","",IFERROR(INDEX(Penerimaan1,MATCH('Buku Besar'!H2151,Akun1,0)),""))</f>
        <v/>
      </c>
      <c r="M2151" s="331" t="str">
        <f>IF(H2151="","",IFERROR(INDEX(Pengeluaran1,MATCH('Buku Besar'!H2151,Akun1,0)),""))</f>
        <v/>
      </c>
    </row>
    <row r="2152" spans="1:13" x14ac:dyDescent="0.25">
      <c r="A2152" s="91" t="str">
        <f t="shared" si="66"/>
        <v/>
      </c>
      <c r="B2152" s="330" t="str">
        <f>IF(A2152="","",IFERROR(INDEX(Tanggal,MATCH('Buku Besar'!A2152,Akun,0)),""))</f>
        <v/>
      </c>
      <c r="C2152" s="2" t="str">
        <f>IF(A2152="","",IFERROR(INDEX(Keterangan,MATCH('Buku Besar'!A2152,Akun,0)),""))</f>
        <v/>
      </c>
      <c r="D2152" s="2" t="str">
        <f>IF(A2152="","",IFERROR(INDEX(Reff,MATCH('Buku Besar'!A2152,Akun,0)),""))</f>
        <v/>
      </c>
      <c r="E2152" s="331" t="str">
        <f>IF(A2152="","",IFERROR(INDEX(Penerimaan,MATCH('Buku Besar'!A2152,Akun,0)),""))</f>
        <v/>
      </c>
      <c r="F2152" s="331" t="str">
        <f>IF(A2152="","",IFERROR(INDEX(Pengeluaran,MATCH('Buku Besar'!A2152,Akun,0)),""))</f>
        <v/>
      </c>
      <c r="H2152" s="91" t="str">
        <f t="shared" si="67"/>
        <v/>
      </c>
      <c r="I2152" s="330" t="str">
        <f>IF(H2152="","",IFERROR(INDEX(Tanggal1,MATCH('Buku Besar'!H2152,Akun1,0)),""))</f>
        <v/>
      </c>
      <c r="J2152" s="2" t="str">
        <f>IF(H2152="","",IFERROR(INDEX(Keterangan1,MATCH('Buku Besar'!H2152,Akun1,0)),""))</f>
        <v/>
      </c>
      <c r="K2152" s="2" t="str">
        <f>IF(H2152="","",IFERROR(INDEX(Reff1,MATCH('Buku Besar'!H2152,Akun1,0)),""))</f>
        <v/>
      </c>
      <c r="L2152" s="331" t="str">
        <f>IF(H2152="","",IFERROR(INDEX(Penerimaan1,MATCH('Buku Besar'!H2152,Akun1,0)),""))</f>
        <v/>
      </c>
      <c r="M2152" s="331" t="str">
        <f>IF(H2152="","",IFERROR(INDEX(Pengeluaran1,MATCH('Buku Besar'!H2152,Akun1,0)),""))</f>
        <v/>
      </c>
    </row>
    <row r="2153" spans="1:13" x14ac:dyDescent="0.25">
      <c r="A2153" s="91" t="str">
        <f t="shared" si="66"/>
        <v/>
      </c>
      <c r="B2153" s="330" t="str">
        <f>IF(A2153="","",IFERROR(INDEX(Tanggal,MATCH('Buku Besar'!A2153,Akun,0)),""))</f>
        <v/>
      </c>
      <c r="C2153" s="2" t="str">
        <f>IF(A2153="","",IFERROR(INDEX(Keterangan,MATCH('Buku Besar'!A2153,Akun,0)),""))</f>
        <v/>
      </c>
      <c r="D2153" s="2" t="str">
        <f>IF(A2153="","",IFERROR(INDEX(Reff,MATCH('Buku Besar'!A2153,Akun,0)),""))</f>
        <v/>
      </c>
      <c r="E2153" s="331" t="str">
        <f>IF(A2153="","",IFERROR(INDEX(Penerimaan,MATCH('Buku Besar'!A2153,Akun,0)),""))</f>
        <v/>
      </c>
      <c r="F2153" s="331" t="str">
        <f>IF(A2153="","",IFERROR(INDEX(Pengeluaran,MATCH('Buku Besar'!A2153,Akun,0)),""))</f>
        <v/>
      </c>
      <c r="H2153" s="91" t="str">
        <f t="shared" si="67"/>
        <v/>
      </c>
      <c r="I2153" s="330" t="str">
        <f>IF(H2153="","",IFERROR(INDEX(Tanggal1,MATCH('Buku Besar'!H2153,Akun1,0)),""))</f>
        <v/>
      </c>
      <c r="J2153" s="2" t="str">
        <f>IF(H2153="","",IFERROR(INDEX(Keterangan1,MATCH('Buku Besar'!H2153,Akun1,0)),""))</f>
        <v/>
      </c>
      <c r="K2153" s="2" t="str">
        <f>IF(H2153="","",IFERROR(INDEX(Reff1,MATCH('Buku Besar'!H2153,Akun1,0)),""))</f>
        <v/>
      </c>
      <c r="L2153" s="331" t="str">
        <f>IF(H2153="","",IFERROR(INDEX(Penerimaan1,MATCH('Buku Besar'!H2153,Akun1,0)),""))</f>
        <v/>
      </c>
      <c r="M2153" s="331" t="str">
        <f>IF(H2153="","",IFERROR(INDEX(Pengeluaran1,MATCH('Buku Besar'!H2153,Akun1,0)),""))</f>
        <v/>
      </c>
    </row>
    <row r="2154" spans="1:13" x14ac:dyDescent="0.25">
      <c r="A2154" s="91" t="str">
        <f t="shared" si="66"/>
        <v/>
      </c>
      <c r="B2154" s="330" t="str">
        <f>IF(A2154="","",IFERROR(INDEX(Tanggal,MATCH('Buku Besar'!A2154,Akun,0)),""))</f>
        <v/>
      </c>
      <c r="C2154" s="2" t="str">
        <f>IF(A2154="","",IFERROR(INDEX(Keterangan,MATCH('Buku Besar'!A2154,Akun,0)),""))</f>
        <v/>
      </c>
      <c r="D2154" s="2" t="str">
        <f>IF(A2154="","",IFERROR(INDEX(Reff,MATCH('Buku Besar'!A2154,Akun,0)),""))</f>
        <v/>
      </c>
      <c r="E2154" s="331" t="str">
        <f>IF(A2154="","",IFERROR(INDEX(Penerimaan,MATCH('Buku Besar'!A2154,Akun,0)),""))</f>
        <v/>
      </c>
      <c r="F2154" s="331" t="str">
        <f>IF(A2154="","",IFERROR(INDEX(Pengeluaran,MATCH('Buku Besar'!A2154,Akun,0)),""))</f>
        <v/>
      </c>
      <c r="H2154" s="91" t="str">
        <f t="shared" si="67"/>
        <v/>
      </c>
      <c r="I2154" s="330" t="str">
        <f>IF(H2154="","",IFERROR(INDEX(Tanggal1,MATCH('Buku Besar'!H2154,Akun1,0)),""))</f>
        <v/>
      </c>
      <c r="J2154" s="2" t="str">
        <f>IF(H2154="","",IFERROR(INDEX(Keterangan1,MATCH('Buku Besar'!H2154,Akun1,0)),""))</f>
        <v/>
      </c>
      <c r="K2154" s="2" t="str">
        <f>IF(H2154="","",IFERROR(INDEX(Reff1,MATCH('Buku Besar'!H2154,Akun1,0)),""))</f>
        <v/>
      </c>
      <c r="L2154" s="331" t="str">
        <f>IF(H2154="","",IFERROR(INDEX(Penerimaan1,MATCH('Buku Besar'!H2154,Akun1,0)),""))</f>
        <v/>
      </c>
      <c r="M2154" s="331" t="str">
        <f>IF(H2154="","",IFERROR(INDEX(Pengeluaran1,MATCH('Buku Besar'!H2154,Akun1,0)),""))</f>
        <v/>
      </c>
    </row>
    <row r="2155" spans="1:13" x14ac:dyDescent="0.25">
      <c r="A2155" s="91" t="str">
        <f t="shared" si="66"/>
        <v/>
      </c>
      <c r="B2155" s="330" t="str">
        <f>IF(A2155="","",IFERROR(INDEX(Tanggal,MATCH('Buku Besar'!A2155,Akun,0)),""))</f>
        <v/>
      </c>
      <c r="C2155" s="2" t="str">
        <f>IF(A2155="","",IFERROR(INDEX(Keterangan,MATCH('Buku Besar'!A2155,Akun,0)),""))</f>
        <v/>
      </c>
      <c r="D2155" s="2" t="str">
        <f>IF(A2155="","",IFERROR(INDEX(Reff,MATCH('Buku Besar'!A2155,Akun,0)),""))</f>
        <v/>
      </c>
      <c r="E2155" s="331" t="str">
        <f>IF(A2155="","",IFERROR(INDEX(Penerimaan,MATCH('Buku Besar'!A2155,Akun,0)),""))</f>
        <v/>
      </c>
      <c r="F2155" s="331" t="str">
        <f>IF(A2155="","",IFERROR(INDEX(Pengeluaran,MATCH('Buku Besar'!A2155,Akun,0)),""))</f>
        <v/>
      </c>
      <c r="H2155" s="91" t="str">
        <f t="shared" si="67"/>
        <v/>
      </c>
      <c r="I2155" s="330" t="str">
        <f>IF(H2155="","",IFERROR(INDEX(Tanggal1,MATCH('Buku Besar'!H2155,Akun1,0)),""))</f>
        <v/>
      </c>
      <c r="J2155" s="2" t="str">
        <f>IF(H2155="","",IFERROR(INDEX(Keterangan1,MATCH('Buku Besar'!H2155,Akun1,0)),""))</f>
        <v/>
      </c>
      <c r="K2155" s="2" t="str">
        <f>IF(H2155="","",IFERROR(INDEX(Reff1,MATCH('Buku Besar'!H2155,Akun1,0)),""))</f>
        <v/>
      </c>
      <c r="L2155" s="331" t="str">
        <f>IF(H2155="","",IFERROR(INDEX(Penerimaan1,MATCH('Buku Besar'!H2155,Akun1,0)),""))</f>
        <v/>
      </c>
      <c r="M2155" s="331" t="str">
        <f>IF(H2155="","",IFERROR(INDEX(Pengeluaran1,MATCH('Buku Besar'!H2155,Akun1,0)),""))</f>
        <v/>
      </c>
    </row>
    <row r="2156" spans="1:13" x14ac:dyDescent="0.25">
      <c r="A2156" s="91" t="str">
        <f t="shared" si="66"/>
        <v/>
      </c>
      <c r="B2156" s="330" t="str">
        <f>IF(A2156="","",IFERROR(INDEX(Tanggal,MATCH('Buku Besar'!A2156,Akun,0)),""))</f>
        <v/>
      </c>
      <c r="C2156" s="2" t="str">
        <f>IF(A2156="","",IFERROR(INDEX(Keterangan,MATCH('Buku Besar'!A2156,Akun,0)),""))</f>
        <v/>
      </c>
      <c r="D2156" s="2" t="str">
        <f>IF(A2156="","",IFERROR(INDEX(Reff,MATCH('Buku Besar'!A2156,Akun,0)),""))</f>
        <v/>
      </c>
      <c r="E2156" s="331" t="str">
        <f>IF(A2156="","",IFERROR(INDEX(Penerimaan,MATCH('Buku Besar'!A2156,Akun,0)),""))</f>
        <v/>
      </c>
      <c r="F2156" s="331" t="str">
        <f>IF(A2156="","",IFERROR(INDEX(Pengeluaran,MATCH('Buku Besar'!A2156,Akun,0)),""))</f>
        <v/>
      </c>
      <c r="H2156" s="91" t="str">
        <f t="shared" si="67"/>
        <v/>
      </c>
      <c r="I2156" s="330" t="str">
        <f>IF(H2156="","",IFERROR(INDEX(Tanggal1,MATCH('Buku Besar'!H2156,Akun1,0)),""))</f>
        <v/>
      </c>
      <c r="J2156" s="2" t="str">
        <f>IF(H2156="","",IFERROR(INDEX(Keterangan1,MATCH('Buku Besar'!H2156,Akun1,0)),""))</f>
        <v/>
      </c>
      <c r="K2156" s="2" t="str">
        <f>IF(H2156="","",IFERROR(INDEX(Reff1,MATCH('Buku Besar'!H2156,Akun1,0)),""))</f>
        <v/>
      </c>
      <c r="L2156" s="331" t="str">
        <f>IF(H2156="","",IFERROR(INDEX(Penerimaan1,MATCH('Buku Besar'!H2156,Akun1,0)),""))</f>
        <v/>
      </c>
      <c r="M2156" s="331" t="str">
        <f>IF(H2156="","",IFERROR(INDEX(Pengeluaran1,MATCH('Buku Besar'!H2156,Akun1,0)),""))</f>
        <v/>
      </c>
    </row>
    <row r="2157" spans="1:13" x14ac:dyDescent="0.25">
      <c r="A2157" s="91" t="str">
        <f t="shared" si="66"/>
        <v/>
      </c>
      <c r="B2157" s="330" t="str">
        <f>IF(A2157="","",IFERROR(INDEX(Tanggal,MATCH('Buku Besar'!A2157,Akun,0)),""))</f>
        <v/>
      </c>
      <c r="C2157" s="2" t="str">
        <f>IF(A2157="","",IFERROR(INDEX(Keterangan,MATCH('Buku Besar'!A2157,Akun,0)),""))</f>
        <v/>
      </c>
      <c r="D2157" s="2" t="str">
        <f>IF(A2157="","",IFERROR(INDEX(Reff,MATCH('Buku Besar'!A2157,Akun,0)),""))</f>
        <v/>
      </c>
      <c r="E2157" s="331" t="str">
        <f>IF(A2157="","",IFERROR(INDEX(Penerimaan,MATCH('Buku Besar'!A2157,Akun,0)),""))</f>
        <v/>
      </c>
      <c r="F2157" s="331" t="str">
        <f>IF(A2157="","",IFERROR(INDEX(Pengeluaran,MATCH('Buku Besar'!A2157,Akun,0)),""))</f>
        <v/>
      </c>
      <c r="H2157" s="91" t="str">
        <f t="shared" si="67"/>
        <v/>
      </c>
      <c r="I2157" s="330" t="str">
        <f>IF(H2157="","",IFERROR(INDEX(Tanggal1,MATCH('Buku Besar'!H2157,Akun1,0)),""))</f>
        <v/>
      </c>
      <c r="J2157" s="2" t="str">
        <f>IF(H2157="","",IFERROR(INDEX(Keterangan1,MATCH('Buku Besar'!H2157,Akun1,0)),""))</f>
        <v/>
      </c>
      <c r="K2157" s="2" t="str">
        <f>IF(H2157="","",IFERROR(INDEX(Reff1,MATCH('Buku Besar'!H2157,Akun1,0)),""))</f>
        <v/>
      </c>
      <c r="L2157" s="331" t="str">
        <f>IF(H2157="","",IFERROR(INDEX(Penerimaan1,MATCH('Buku Besar'!H2157,Akun1,0)),""))</f>
        <v/>
      </c>
      <c r="M2157" s="331" t="str">
        <f>IF(H2157="","",IFERROR(INDEX(Pengeluaran1,MATCH('Buku Besar'!H2157,Akun1,0)),""))</f>
        <v/>
      </c>
    </row>
    <row r="2158" spans="1:13" x14ac:dyDescent="0.25">
      <c r="A2158" s="91" t="str">
        <f t="shared" si="66"/>
        <v/>
      </c>
      <c r="B2158" s="330" t="str">
        <f>IF(A2158="","",IFERROR(INDEX(Tanggal,MATCH('Buku Besar'!A2158,Akun,0)),""))</f>
        <v/>
      </c>
      <c r="C2158" s="2" t="str">
        <f>IF(A2158="","",IFERROR(INDEX(Keterangan,MATCH('Buku Besar'!A2158,Akun,0)),""))</f>
        <v/>
      </c>
      <c r="D2158" s="2" t="str">
        <f>IF(A2158="","",IFERROR(INDEX(Reff,MATCH('Buku Besar'!A2158,Akun,0)),""))</f>
        <v/>
      </c>
      <c r="E2158" s="331" t="str">
        <f>IF(A2158="","",IFERROR(INDEX(Penerimaan,MATCH('Buku Besar'!A2158,Akun,0)),""))</f>
        <v/>
      </c>
      <c r="F2158" s="331" t="str">
        <f>IF(A2158="","",IFERROR(INDEX(Pengeluaran,MATCH('Buku Besar'!A2158,Akun,0)),""))</f>
        <v/>
      </c>
      <c r="H2158" s="91" t="str">
        <f t="shared" si="67"/>
        <v/>
      </c>
      <c r="I2158" s="330" t="str">
        <f>IF(H2158="","",IFERROR(INDEX(Tanggal1,MATCH('Buku Besar'!H2158,Akun1,0)),""))</f>
        <v/>
      </c>
      <c r="J2158" s="2" t="str">
        <f>IF(H2158="","",IFERROR(INDEX(Keterangan1,MATCH('Buku Besar'!H2158,Akun1,0)),""))</f>
        <v/>
      </c>
      <c r="K2158" s="2" t="str">
        <f>IF(H2158="","",IFERROR(INDEX(Reff1,MATCH('Buku Besar'!H2158,Akun1,0)),""))</f>
        <v/>
      </c>
      <c r="L2158" s="331" t="str">
        <f>IF(H2158="","",IFERROR(INDEX(Penerimaan1,MATCH('Buku Besar'!H2158,Akun1,0)),""))</f>
        <v/>
      </c>
      <c r="M2158" s="331" t="str">
        <f>IF(H2158="","",IFERROR(INDEX(Pengeluaran1,MATCH('Buku Besar'!H2158,Akun1,0)),""))</f>
        <v/>
      </c>
    </row>
    <row r="2159" spans="1:13" x14ac:dyDescent="0.25">
      <c r="A2159" s="91" t="str">
        <f t="shared" si="66"/>
        <v/>
      </c>
      <c r="B2159" s="330" t="str">
        <f>IF(A2159="","",IFERROR(INDEX(Tanggal,MATCH('Buku Besar'!A2159,Akun,0)),""))</f>
        <v/>
      </c>
      <c r="C2159" s="2" t="str">
        <f>IF(A2159="","",IFERROR(INDEX(Keterangan,MATCH('Buku Besar'!A2159,Akun,0)),""))</f>
        <v/>
      </c>
      <c r="D2159" s="2" t="str">
        <f>IF(A2159="","",IFERROR(INDEX(Reff,MATCH('Buku Besar'!A2159,Akun,0)),""))</f>
        <v/>
      </c>
      <c r="E2159" s="331" t="str">
        <f>IF(A2159="","",IFERROR(INDEX(Penerimaan,MATCH('Buku Besar'!A2159,Akun,0)),""))</f>
        <v/>
      </c>
      <c r="F2159" s="331" t="str">
        <f>IF(A2159="","",IFERROR(INDEX(Pengeluaran,MATCH('Buku Besar'!A2159,Akun,0)),""))</f>
        <v/>
      </c>
      <c r="H2159" s="91" t="str">
        <f t="shared" si="67"/>
        <v/>
      </c>
      <c r="I2159" s="330" t="str">
        <f>IF(H2159="","",IFERROR(INDEX(Tanggal1,MATCH('Buku Besar'!H2159,Akun1,0)),""))</f>
        <v/>
      </c>
      <c r="J2159" s="2" t="str">
        <f>IF(H2159="","",IFERROR(INDEX(Keterangan1,MATCH('Buku Besar'!H2159,Akun1,0)),""))</f>
        <v/>
      </c>
      <c r="K2159" s="2" t="str">
        <f>IF(H2159="","",IFERROR(INDEX(Reff1,MATCH('Buku Besar'!H2159,Akun1,0)),""))</f>
        <v/>
      </c>
      <c r="L2159" s="331" t="str">
        <f>IF(H2159="","",IFERROR(INDEX(Penerimaan1,MATCH('Buku Besar'!H2159,Akun1,0)),""))</f>
        <v/>
      </c>
      <c r="M2159" s="331" t="str">
        <f>IF(H2159="","",IFERROR(INDEX(Pengeluaran1,MATCH('Buku Besar'!H2159,Akun1,0)),""))</f>
        <v/>
      </c>
    </row>
    <row r="2160" spans="1:13" x14ac:dyDescent="0.25">
      <c r="A2160" s="91" t="str">
        <f t="shared" si="66"/>
        <v/>
      </c>
      <c r="B2160" s="330" t="str">
        <f>IF(A2160="","",IFERROR(INDEX(Tanggal,MATCH('Buku Besar'!A2160,Akun,0)),""))</f>
        <v/>
      </c>
      <c r="C2160" s="2" t="str">
        <f>IF(A2160="","",IFERROR(INDEX(Keterangan,MATCH('Buku Besar'!A2160,Akun,0)),""))</f>
        <v/>
      </c>
      <c r="D2160" s="2" t="str">
        <f>IF(A2160="","",IFERROR(INDEX(Reff,MATCH('Buku Besar'!A2160,Akun,0)),""))</f>
        <v/>
      </c>
      <c r="E2160" s="331" t="str">
        <f>IF(A2160="","",IFERROR(INDEX(Penerimaan,MATCH('Buku Besar'!A2160,Akun,0)),""))</f>
        <v/>
      </c>
      <c r="F2160" s="331" t="str">
        <f>IF(A2160="","",IFERROR(INDEX(Pengeluaran,MATCH('Buku Besar'!A2160,Akun,0)),""))</f>
        <v/>
      </c>
      <c r="H2160" s="91" t="str">
        <f t="shared" si="67"/>
        <v/>
      </c>
      <c r="I2160" s="330" t="str">
        <f>IF(H2160="","",IFERROR(INDEX(Tanggal1,MATCH('Buku Besar'!H2160,Akun1,0)),""))</f>
        <v/>
      </c>
      <c r="J2160" s="2" t="str">
        <f>IF(H2160="","",IFERROR(INDEX(Keterangan1,MATCH('Buku Besar'!H2160,Akun1,0)),""))</f>
        <v/>
      </c>
      <c r="K2160" s="2" t="str">
        <f>IF(H2160="","",IFERROR(INDEX(Reff1,MATCH('Buku Besar'!H2160,Akun1,0)),""))</f>
        <v/>
      </c>
      <c r="L2160" s="331" t="str">
        <f>IF(H2160="","",IFERROR(INDEX(Penerimaan1,MATCH('Buku Besar'!H2160,Akun1,0)),""))</f>
        <v/>
      </c>
      <c r="M2160" s="331" t="str">
        <f>IF(H2160="","",IFERROR(INDEX(Pengeluaran1,MATCH('Buku Besar'!H2160,Akun1,0)),""))</f>
        <v/>
      </c>
    </row>
    <row r="2161" spans="1:13" x14ac:dyDescent="0.25">
      <c r="A2161" s="91" t="str">
        <f t="shared" si="66"/>
        <v/>
      </c>
      <c r="B2161" s="330" t="str">
        <f>IF(A2161="","",IFERROR(INDEX(Tanggal,MATCH('Buku Besar'!A2161,Akun,0)),""))</f>
        <v/>
      </c>
      <c r="C2161" s="2" t="str">
        <f>IF(A2161="","",IFERROR(INDEX(Keterangan,MATCH('Buku Besar'!A2161,Akun,0)),""))</f>
        <v/>
      </c>
      <c r="D2161" s="2" t="str">
        <f>IF(A2161="","",IFERROR(INDEX(Reff,MATCH('Buku Besar'!A2161,Akun,0)),""))</f>
        <v/>
      </c>
      <c r="E2161" s="331" t="str">
        <f>IF(A2161="","",IFERROR(INDEX(Penerimaan,MATCH('Buku Besar'!A2161,Akun,0)),""))</f>
        <v/>
      </c>
      <c r="F2161" s="331" t="str">
        <f>IF(A2161="","",IFERROR(INDEX(Pengeluaran,MATCH('Buku Besar'!A2161,Akun,0)),""))</f>
        <v/>
      </c>
      <c r="H2161" s="91" t="str">
        <f t="shared" si="67"/>
        <v/>
      </c>
      <c r="I2161" s="330" t="str">
        <f>IF(H2161="","",IFERROR(INDEX(Tanggal1,MATCH('Buku Besar'!H2161,Akun1,0)),""))</f>
        <v/>
      </c>
      <c r="J2161" s="2" t="str">
        <f>IF(H2161="","",IFERROR(INDEX(Keterangan1,MATCH('Buku Besar'!H2161,Akun1,0)),""))</f>
        <v/>
      </c>
      <c r="K2161" s="2" t="str">
        <f>IF(H2161="","",IFERROR(INDEX(Reff1,MATCH('Buku Besar'!H2161,Akun1,0)),""))</f>
        <v/>
      </c>
      <c r="L2161" s="331" t="str">
        <f>IF(H2161="","",IFERROR(INDEX(Penerimaan1,MATCH('Buku Besar'!H2161,Akun1,0)),""))</f>
        <v/>
      </c>
      <c r="M2161" s="331" t="str">
        <f>IF(H2161="","",IFERROR(INDEX(Pengeluaran1,MATCH('Buku Besar'!H2161,Akun1,0)),""))</f>
        <v/>
      </c>
    </row>
    <row r="2162" spans="1:13" x14ac:dyDescent="0.25">
      <c r="A2162" s="91" t="str">
        <f t="shared" si="66"/>
        <v/>
      </c>
      <c r="B2162" s="330" t="str">
        <f>IF(A2162="","",IFERROR(INDEX(Tanggal,MATCH('Buku Besar'!A2162,Akun,0)),""))</f>
        <v/>
      </c>
      <c r="C2162" s="2" t="str">
        <f>IF(A2162="","",IFERROR(INDEX(Keterangan,MATCH('Buku Besar'!A2162,Akun,0)),""))</f>
        <v/>
      </c>
      <c r="D2162" s="2" t="str">
        <f>IF(A2162="","",IFERROR(INDEX(Reff,MATCH('Buku Besar'!A2162,Akun,0)),""))</f>
        <v/>
      </c>
      <c r="E2162" s="331" t="str">
        <f>IF(A2162="","",IFERROR(INDEX(Penerimaan,MATCH('Buku Besar'!A2162,Akun,0)),""))</f>
        <v/>
      </c>
      <c r="F2162" s="331" t="str">
        <f>IF(A2162="","",IFERROR(INDEX(Pengeluaran,MATCH('Buku Besar'!A2162,Akun,0)),""))</f>
        <v/>
      </c>
      <c r="H2162" s="91" t="str">
        <f t="shared" si="67"/>
        <v/>
      </c>
      <c r="I2162" s="330" t="str">
        <f>IF(H2162="","",IFERROR(INDEX(Tanggal1,MATCH('Buku Besar'!H2162,Akun1,0)),""))</f>
        <v/>
      </c>
      <c r="J2162" s="2" t="str">
        <f>IF(H2162="","",IFERROR(INDEX(Keterangan1,MATCH('Buku Besar'!H2162,Akun1,0)),""))</f>
        <v/>
      </c>
      <c r="K2162" s="2" t="str">
        <f>IF(H2162="","",IFERROR(INDEX(Reff1,MATCH('Buku Besar'!H2162,Akun1,0)),""))</f>
        <v/>
      </c>
      <c r="L2162" s="331" t="str">
        <f>IF(H2162="","",IFERROR(INDEX(Penerimaan1,MATCH('Buku Besar'!H2162,Akun1,0)),""))</f>
        <v/>
      </c>
      <c r="M2162" s="331" t="str">
        <f>IF(H2162="","",IFERROR(INDEX(Pengeluaran1,MATCH('Buku Besar'!H2162,Akun1,0)),""))</f>
        <v/>
      </c>
    </row>
    <row r="2163" spans="1:13" x14ac:dyDescent="0.25">
      <c r="A2163" s="91" t="str">
        <f t="shared" si="66"/>
        <v/>
      </c>
      <c r="B2163" s="330" t="str">
        <f>IF(A2163="","",IFERROR(INDEX(Tanggal,MATCH('Buku Besar'!A2163,Akun,0)),""))</f>
        <v/>
      </c>
      <c r="C2163" s="2" t="str">
        <f>IF(A2163="","",IFERROR(INDEX(Keterangan,MATCH('Buku Besar'!A2163,Akun,0)),""))</f>
        <v/>
      </c>
      <c r="D2163" s="2" t="str">
        <f>IF(A2163="","",IFERROR(INDEX(Reff,MATCH('Buku Besar'!A2163,Akun,0)),""))</f>
        <v/>
      </c>
      <c r="E2163" s="331" t="str">
        <f>IF(A2163="","",IFERROR(INDEX(Penerimaan,MATCH('Buku Besar'!A2163,Akun,0)),""))</f>
        <v/>
      </c>
      <c r="F2163" s="331" t="str">
        <f>IF(A2163="","",IFERROR(INDEX(Pengeluaran,MATCH('Buku Besar'!A2163,Akun,0)),""))</f>
        <v/>
      </c>
      <c r="H2163" s="91" t="str">
        <f t="shared" si="67"/>
        <v/>
      </c>
      <c r="I2163" s="330" t="str">
        <f>IF(H2163="","",IFERROR(INDEX(Tanggal1,MATCH('Buku Besar'!H2163,Akun1,0)),""))</f>
        <v/>
      </c>
      <c r="J2163" s="2" t="str">
        <f>IF(H2163="","",IFERROR(INDEX(Keterangan1,MATCH('Buku Besar'!H2163,Akun1,0)),""))</f>
        <v/>
      </c>
      <c r="K2163" s="2" t="str">
        <f>IF(H2163="","",IFERROR(INDEX(Reff1,MATCH('Buku Besar'!H2163,Akun1,0)),""))</f>
        <v/>
      </c>
      <c r="L2163" s="331" t="str">
        <f>IF(H2163="","",IFERROR(INDEX(Penerimaan1,MATCH('Buku Besar'!H2163,Akun1,0)),""))</f>
        <v/>
      </c>
      <c r="M2163" s="331" t="str">
        <f>IF(H2163="","",IFERROR(INDEX(Pengeluaran1,MATCH('Buku Besar'!H2163,Akun1,0)),""))</f>
        <v/>
      </c>
    </row>
    <row r="2164" spans="1:13" x14ac:dyDescent="0.25">
      <c r="A2164" s="91" t="str">
        <f t="shared" si="66"/>
        <v/>
      </c>
      <c r="B2164" s="330" t="str">
        <f>IF(A2164="","",IFERROR(INDEX(Tanggal,MATCH('Buku Besar'!A2164,Akun,0)),""))</f>
        <v/>
      </c>
      <c r="C2164" s="2" t="str">
        <f>IF(A2164="","",IFERROR(INDEX(Keterangan,MATCH('Buku Besar'!A2164,Akun,0)),""))</f>
        <v/>
      </c>
      <c r="D2164" s="2" t="str">
        <f>IF(A2164="","",IFERROR(INDEX(Reff,MATCH('Buku Besar'!A2164,Akun,0)),""))</f>
        <v/>
      </c>
      <c r="E2164" s="331" t="str">
        <f>IF(A2164="","",IFERROR(INDEX(Penerimaan,MATCH('Buku Besar'!A2164,Akun,0)),""))</f>
        <v/>
      </c>
      <c r="F2164" s="331" t="str">
        <f>IF(A2164="","",IFERROR(INDEX(Pengeluaran,MATCH('Buku Besar'!A2164,Akun,0)),""))</f>
        <v/>
      </c>
      <c r="H2164" s="91" t="str">
        <f t="shared" si="67"/>
        <v/>
      </c>
      <c r="I2164" s="330" t="str">
        <f>IF(H2164="","",IFERROR(INDEX(Tanggal1,MATCH('Buku Besar'!H2164,Akun1,0)),""))</f>
        <v/>
      </c>
      <c r="J2164" s="2" t="str">
        <f>IF(H2164="","",IFERROR(INDEX(Keterangan1,MATCH('Buku Besar'!H2164,Akun1,0)),""))</f>
        <v/>
      </c>
      <c r="K2164" s="2" t="str">
        <f>IF(H2164="","",IFERROR(INDEX(Reff1,MATCH('Buku Besar'!H2164,Akun1,0)),""))</f>
        <v/>
      </c>
      <c r="L2164" s="331" t="str">
        <f>IF(H2164="","",IFERROR(INDEX(Penerimaan1,MATCH('Buku Besar'!H2164,Akun1,0)),""))</f>
        <v/>
      </c>
      <c r="M2164" s="331" t="str">
        <f>IF(H2164="","",IFERROR(INDEX(Pengeluaran1,MATCH('Buku Besar'!H2164,Akun1,0)),""))</f>
        <v/>
      </c>
    </row>
    <row r="2165" spans="1:13" x14ac:dyDescent="0.25">
      <c r="A2165" s="91" t="str">
        <f t="shared" si="66"/>
        <v/>
      </c>
      <c r="B2165" s="330" t="str">
        <f>IF(A2165="","",IFERROR(INDEX(Tanggal,MATCH('Buku Besar'!A2165,Akun,0)),""))</f>
        <v/>
      </c>
      <c r="C2165" s="2" t="str">
        <f>IF(A2165="","",IFERROR(INDEX(Keterangan,MATCH('Buku Besar'!A2165,Akun,0)),""))</f>
        <v/>
      </c>
      <c r="D2165" s="2" t="str">
        <f>IF(A2165="","",IFERROR(INDEX(Reff,MATCH('Buku Besar'!A2165,Akun,0)),""))</f>
        <v/>
      </c>
      <c r="E2165" s="331" t="str">
        <f>IF(A2165="","",IFERROR(INDEX(Penerimaan,MATCH('Buku Besar'!A2165,Akun,0)),""))</f>
        <v/>
      </c>
      <c r="F2165" s="331" t="str">
        <f>IF(A2165="","",IFERROR(INDEX(Pengeluaran,MATCH('Buku Besar'!A2165,Akun,0)),""))</f>
        <v/>
      </c>
      <c r="H2165" s="91" t="str">
        <f t="shared" si="67"/>
        <v/>
      </c>
      <c r="I2165" s="330" t="str">
        <f>IF(H2165="","",IFERROR(INDEX(Tanggal1,MATCH('Buku Besar'!H2165,Akun1,0)),""))</f>
        <v/>
      </c>
      <c r="J2165" s="2" t="str">
        <f>IF(H2165="","",IFERROR(INDEX(Keterangan1,MATCH('Buku Besar'!H2165,Akun1,0)),""))</f>
        <v/>
      </c>
      <c r="K2165" s="2" t="str">
        <f>IF(H2165="","",IFERROR(INDEX(Reff1,MATCH('Buku Besar'!H2165,Akun1,0)),""))</f>
        <v/>
      </c>
      <c r="L2165" s="331" t="str">
        <f>IF(H2165="","",IFERROR(INDEX(Penerimaan1,MATCH('Buku Besar'!H2165,Akun1,0)),""))</f>
        <v/>
      </c>
      <c r="M2165" s="331" t="str">
        <f>IF(H2165="","",IFERROR(INDEX(Pengeluaran1,MATCH('Buku Besar'!H2165,Akun1,0)),""))</f>
        <v/>
      </c>
    </row>
    <row r="2166" spans="1:13" x14ac:dyDescent="0.25">
      <c r="A2166" s="91" t="str">
        <f t="shared" si="66"/>
        <v/>
      </c>
      <c r="B2166" s="330" t="str">
        <f>IF(A2166="","",IFERROR(INDEX(Tanggal,MATCH('Buku Besar'!A2166,Akun,0)),""))</f>
        <v/>
      </c>
      <c r="C2166" s="2" t="str">
        <f>IF(A2166="","",IFERROR(INDEX(Keterangan,MATCH('Buku Besar'!A2166,Akun,0)),""))</f>
        <v/>
      </c>
      <c r="D2166" s="2" t="str">
        <f>IF(A2166="","",IFERROR(INDEX(Reff,MATCH('Buku Besar'!A2166,Akun,0)),""))</f>
        <v/>
      </c>
      <c r="E2166" s="331" t="str">
        <f>IF(A2166="","",IFERROR(INDEX(Penerimaan,MATCH('Buku Besar'!A2166,Akun,0)),""))</f>
        <v/>
      </c>
      <c r="F2166" s="331" t="str">
        <f>IF(A2166="","",IFERROR(INDEX(Pengeluaran,MATCH('Buku Besar'!A2166,Akun,0)),""))</f>
        <v/>
      </c>
      <c r="H2166" s="91" t="str">
        <f t="shared" si="67"/>
        <v/>
      </c>
      <c r="I2166" s="330" t="str">
        <f>IF(H2166="","",IFERROR(INDEX(Tanggal1,MATCH('Buku Besar'!H2166,Akun1,0)),""))</f>
        <v/>
      </c>
      <c r="J2166" s="2" t="str">
        <f>IF(H2166="","",IFERROR(INDEX(Keterangan1,MATCH('Buku Besar'!H2166,Akun1,0)),""))</f>
        <v/>
      </c>
      <c r="K2166" s="2" t="str">
        <f>IF(H2166="","",IFERROR(INDEX(Reff1,MATCH('Buku Besar'!H2166,Akun1,0)),""))</f>
        <v/>
      </c>
      <c r="L2166" s="331" t="str">
        <f>IF(H2166="","",IFERROR(INDEX(Penerimaan1,MATCH('Buku Besar'!H2166,Akun1,0)),""))</f>
        <v/>
      </c>
      <c r="M2166" s="331" t="str">
        <f>IF(H2166="","",IFERROR(INDEX(Pengeluaran1,MATCH('Buku Besar'!H2166,Akun1,0)),""))</f>
        <v/>
      </c>
    </row>
    <row r="2167" spans="1:13" x14ac:dyDescent="0.25">
      <c r="A2167" s="91" t="str">
        <f t="shared" si="66"/>
        <v/>
      </c>
      <c r="B2167" s="330" t="str">
        <f>IF(A2167="","",IFERROR(INDEX(Tanggal,MATCH('Buku Besar'!A2167,Akun,0)),""))</f>
        <v/>
      </c>
      <c r="C2167" s="2" t="str">
        <f>IF(A2167="","",IFERROR(INDEX(Keterangan,MATCH('Buku Besar'!A2167,Akun,0)),""))</f>
        <v/>
      </c>
      <c r="D2167" s="2" t="str">
        <f>IF(A2167="","",IFERROR(INDEX(Reff,MATCH('Buku Besar'!A2167,Akun,0)),""))</f>
        <v/>
      </c>
      <c r="E2167" s="331" t="str">
        <f>IF(A2167="","",IFERROR(INDEX(Penerimaan,MATCH('Buku Besar'!A2167,Akun,0)),""))</f>
        <v/>
      </c>
      <c r="F2167" s="331" t="str">
        <f>IF(A2167="","",IFERROR(INDEX(Pengeluaran,MATCH('Buku Besar'!A2167,Akun,0)),""))</f>
        <v/>
      </c>
      <c r="H2167" s="91" t="str">
        <f t="shared" si="67"/>
        <v/>
      </c>
      <c r="I2167" s="330" t="str">
        <f>IF(H2167="","",IFERROR(INDEX(Tanggal1,MATCH('Buku Besar'!H2167,Akun1,0)),""))</f>
        <v/>
      </c>
      <c r="J2167" s="2" t="str">
        <f>IF(H2167="","",IFERROR(INDEX(Keterangan1,MATCH('Buku Besar'!H2167,Akun1,0)),""))</f>
        <v/>
      </c>
      <c r="K2167" s="2" t="str">
        <f>IF(H2167="","",IFERROR(INDEX(Reff1,MATCH('Buku Besar'!H2167,Akun1,0)),""))</f>
        <v/>
      </c>
      <c r="L2167" s="331" t="str">
        <f>IF(H2167="","",IFERROR(INDEX(Penerimaan1,MATCH('Buku Besar'!H2167,Akun1,0)),""))</f>
        <v/>
      </c>
      <c r="M2167" s="331" t="str">
        <f>IF(H2167="","",IFERROR(INDEX(Pengeluaran1,MATCH('Buku Besar'!H2167,Akun1,0)),""))</f>
        <v/>
      </c>
    </row>
    <row r="2168" spans="1:13" x14ac:dyDescent="0.25">
      <c r="A2168" s="91" t="str">
        <f t="shared" si="66"/>
        <v/>
      </c>
      <c r="B2168" s="330" t="str">
        <f>IF(A2168="","",IFERROR(INDEX(Tanggal,MATCH('Buku Besar'!A2168,Akun,0)),""))</f>
        <v/>
      </c>
      <c r="C2168" s="2" t="str">
        <f>IF(A2168="","",IFERROR(INDEX(Keterangan,MATCH('Buku Besar'!A2168,Akun,0)),""))</f>
        <v/>
      </c>
      <c r="D2168" s="2" t="str">
        <f>IF(A2168="","",IFERROR(INDEX(Reff,MATCH('Buku Besar'!A2168,Akun,0)),""))</f>
        <v/>
      </c>
      <c r="E2168" s="331" t="str">
        <f>IF(A2168="","",IFERROR(INDEX(Penerimaan,MATCH('Buku Besar'!A2168,Akun,0)),""))</f>
        <v/>
      </c>
      <c r="F2168" s="331" t="str">
        <f>IF(A2168="","",IFERROR(INDEX(Pengeluaran,MATCH('Buku Besar'!A2168,Akun,0)),""))</f>
        <v/>
      </c>
      <c r="H2168" s="91" t="str">
        <f t="shared" si="67"/>
        <v/>
      </c>
      <c r="I2168" s="330" t="str">
        <f>IF(H2168="","",IFERROR(INDEX(Tanggal1,MATCH('Buku Besar'!H2168,Akun1,0)),""))</f>
        <v/>
      </c>
      <c r="J2168" s="2" t="str">
        <f>IF(H2168="","",IFERROR(INDEX(Keterangan1,MATCH('Buku Besar'!H2168,Akun1,0)),""))</f>
        <v/>
      </c>
      <c r="K2168" s="2" t="str">
        <f>IF(H2168="","",IFERROR(INDEX(Reff1,MATCH('Buku Besar'!H2168,Akun1,0)),""))</f>
        <v/>
      </c>
      <c r="L2168" s="331" t="str">
        <f>IF(H2168="","",IFERROR(INDEX(Penerimaan1,MATCH('Buku Besar'!H2168,Akun1,0)),""))</f>
        <v/>
      </c>
      <c r="M2168" s="331" t="str">
        <f>IF(H2168="","",IFERROR(INDEX(Pengeluaran1,MATCH('Buku Besar'!H2168,Akun1,0)),""))</f>
        <v/>
      </c>
    </row>
    <row r="2169" spans="1:13" x14ac:dyDescent="0.25">
      <c r="A2169" s="91" t="str">
        <f t="shared" si="66"/>
        <v/>
      </c>
      <c r="B2169" s="330" t="str">
        <f>IF(A2169="","",IFERROR(INDEX(Tanggal,MATCH('Buku Besar'!A2169,Akun,0)),""))</f>
        <v/>
      </c>
      <c r="C2169" s="2" t="str">
        <f>IF(A2169="","",IFERROR(INDEX(Keterangan,MATCH('Buku Besar'!A2169,Akun,0)),""))</f>
        <v/>
      </c>
      <c r="D2169" s="2" t="str">
        <f>IF(A2169="","",IFERROR(INDEX(Reff,MATCH('Buku Besar'!A2169,Akun,0)),""))</f>
        <v/>
      </c>
      <c r="E2169" s="331" t="str">
        <f>IF(A2169="","",IFERROR(INDEX(Penerimaan,MATCH('Buku Besar'!A2169,Akun,0)),""))</f>
        <v/>
      </c>
      <c r="F2169" s="331" t="str">
        <f>IF(A2169="","",IFERROR(INDEX(Pengeluaran,MATCH('Buku Besar'!A2169,Akun,0)),""))</f>
        <v/>
      </c>
      <c r="H2169" s="91" t="str">
        <f t="shared" si="67"/>
        <v/>
      </c>
      <c r="I2169" s="330" t="str">
        <f>IF(H2169="","",IFERROR(INDEX(Tanggal1,MATCH('Buku Besar'!H2169,Akun1,0)),""))</f>
        <v/>
      </c>
      <c r="J2169" s="2" t="str">
        <f>IF(H2169="","",IFERROR(INDEX(Keterangan1,MATCH('Buku Besar'!H2169,Akun1,0)),""))</f>
        <v/>
      </c>
      <c r="K2169" s="2" t="str">
        <f>IF(H2169="","",IFERROR(INDEX(Reff1,MATCH('Buku Besar'!H2169,Akun1,0)),""))</f>
        <v/>
      </c>
      <c r="L2169" s="331" t="str">
        <f>IF(H2169="","",IFERROR(INDEX(Penerimaan1,MATCH('Buku Besar'!H2169,Akun1,0)),""))</f>
        <v/>
      </c>
      <c r="M2169" s="331" t="str">
        <f>IF(H2169="","",IFERROR(INDEX(Pengeluaran1,MATCH('Buku Besar'!H2169,Akun1,0)),""))</f>
        <v/>
      </c>
    </row>
    <row r="2170" spans="1:13" x14ac:dyDescent="0.25">
      <c r="A2170" s="91" t="str">
        <f t="shared" si="66"/>
        <v/>
      </c>
      <c r="B2170" s="330" t="str">
        <f>IF(A2170="","",IFERROR(INDEX(Tanggal,MATCH('Buku Besar'!A2170,Akun,0)),""))</f>
        <v/>
      </c>
      <c r="C2170" s="2" t="str">
        <f>IF(A2170="","",IFERROR(INDEX(Keterangan,MATCH('Buku Besar'!A2170,Akun,0)),""))</f>
        <v/>
      </c>
      <c r="D2170" s="2" t="str">
        <f>IF(A2170="","",IFERROR(INDEX(Reff,MATCH('Buku Besar'!A2170,Akun,0)),""))</f>
        <v/>
      </c>
      <c r="E2170" s="331" t="str">
        <f>IF(A2170="","",IFERROR(INDEX(Penerimaan,MATCH('Buku Besar'!A2170,Akun,0)),""))</f>
        <v/>
      </c>
      <c r="F2170" s="331" t="str">
        <f>IF(A2170="","",IFERROR(INDEX(Pengeluaran,MATCH('Buku Besar'!A2170,Akun,0)),""))</f>
        <v/>
      </c>
      <c r="H2170" s="91" t="str">
        <f t="shared" si="67"/>
        <v/>
      </c>
      <c r="I2170" s="330" t="str">
        <f>IF(H2170="","",IFERROR(INDEX(Tanggal1,MATCH('Buku Besar'!H2170,Akun1,0)),""))</f>
        <v/>
      </c>
      <c r="J2170" s="2" t="str">
        <f>IF(H2170="","",IFERROR(INDEX(Keterangan1,MATCH('Buku Besar'!H2170,Akun1,0)),""))</f>
        <v/>
      </c>
      <c r="K2170" s="2" t="str">
        <f>IF(H2170="","",IFERROR(INDEX(Reff1,MATCH('Buku Besar'!H2170,Akun1,0)),""))</f>
        <v/>
      </c>
      <c r="L2170" s="331" t="str">
        <f>IF(H2170="","",IFERROR(INDEX(Penerimaan1,MATCH('Buku Besar'!H2170,Akun1,0)),""))</f>
        <v/>
      </c>
      <c r="M2170" s="331" t="str">
        <f>IF(H2170="","",IFERROR(INDEX(Pengeluaran1,MATCH('Buku Besar'!H2170,Akun1,0)),""))</f>
        <v/>
      </c>
    </row>
    <row r="2171" spans="1:13" x14ac:dyDescent="0.25">
      <c r="A2171" s="91" t="str">
        <f t="shared" si="66"/>
        <v/>
      </c>
      <c r="B2171" s="330" t="str">
        <f>IF(A2171="","",IFERROR(INDEX(Tanggal,MATCH('Buku Besar'!A2171,Akun,0)),""))</f>
        <v/>
      </c>
      <c r="C2171" s="2" t="str">
        <f>IF(A2171="","",IFERROR(INDEX(Keterangan,MATCH('Buku Besar'!A2171,Akun,0)),""))</f>
        <v/>
      </c>
      <c r="D2171" s="2" t="str">
        <f>IF(A2171="","",IFERROR(INDEX(Reff,MATCH('Buku Besar'!A2171,Akun,0)),""))</f>
        <v/>
      </c>
      <c r="E2171" s="331" t="str">
        <f>IF(A2171="","",IFERROR(INDEX(Penerimaan,MATCH('Buku Besar'!A2171,Akun,0)),""))</f>
        <v/>
      </c>
      <c r="F2171" s="331" t="str">
        <f>IF(A2171="","",IFERROR(INDEX(Pengeluaran,MATCH('Buku Besar'!A2171,Akun,0)),""))</f>
        <v/>
      </c>
      <c r="H2171" s="91" t="str">
        <f t="shared" si="67"/>
        <v/>
      </c>
      <c r="I2171" s="330" t="str">
        <f>IF(H2171="","",IFERROR(INDEX(Tanggal1,MATCH('Buku Besar'!H2171,Akun1,0)),""))</f>
        <v/>
      </c>
      <c r="J2171" s="2" t="str">
        <f>IF(H2171="","",IFERROR(INDEX(Keterangan1,MATCH('Buku Besar'!H2171,Akun1,0)),""))</f>
        <v/>
      </c>
      <c r="K2171" s="2" t="str">
        <f>IF(H2171="","",IFERROR(INDEX(Reff1,MATCH('Buku Besar'!H2171,Akun1,0)),""))</f>
        <v/>
      </c>
      <c r="L2171" s="331" t="str">
        <f>IF(H2171="","",IFERROR(INDEX(Penerimaan1,MATCH('Buku Besar'!H2171,Akun1,0)),""))</f>
        <v/>
      </c>
      <c r="M2171" s="331" t="str">
        <f>IF(H2171="","",IFERROR(INDEX(Pengeluaran1,MATCH('Buku Besar'!H2171,Akun1,0)),""))</f>
        <v/>
      </c>
    </row>
    <row r="2172" spans="1:13" x14ac:dyDescent="0.25">
      <c r="A2172" s="91" t="str">
        <f t="shared" si="66"/>
        <v/>
      </c>
      <c r="B2172" s="330" t="str">
        <f>IF(A2172="","",IFERROR(INDEX(Tanggal,MATCH('Buku Besar'!A2172,Akun,0)),""))</f>
        <v/>
      </c>
      <c r="C2172" s="2" t="str">
        <f>IF(A2172="","",IFERROR(INDEX(Keterangan,MATCH('Buku Besar'!A2172,Akun,0)),""))</f>
        <v/>
      </c>
      <c r="D2172" s="2" t="str">
        <f>IF(A2172="","",IFERROR(INDEX(Reff,MATCH('Buku Besar'!A2172,Akun,0)),""))</f>
        <v/>
      </c>
      <c r="E2172" s="331" t="str">
        <f>IF(A2172="","",IFERROR(INDEX(Penerimaan,MATCH('Buku Besar'!A2172,Akun,0)),""))</f>
        <v/>
      </c>
      <c r="F2172" s="331" t="str">
        <f>IF(A2172="","",IFERROR(INDEX(Pengeluaran,MATCH('Buku Besar'!A2172,Akun,0)),""))</f>
        <v/>
      </c>
      <c r="H2172" s="91" t="str">
        <f t="shared" si="67"/>
        <v/>
      </c>
      <c r="I2172" s="330" t="str">
        <f>IF(H2172="","",IFERROR(INDEX(Tanggal1,MATCH('Buku Besar'!H2172,Akun1,0)),""))</f>
        <v/>
      </c>
      <c r="J2172" s="2" t="str">
        <f>IF(H2172="","",IFERROR(INDEX(Keterangan1,MATCH('Buku Besar'!H2172,Akun1,0)),""))</f>
        <v/>
      </c>
      <c r="K2172" s="2" t="str">
        <f>IF(H2172="","",IFERROR(INDEX(Reff1,MATCH('Buku Besar'!H2172,Akun1,0)),""))</f>
        <v/>
      </c>
      <c r="L2172" s="331" t="str">
        <f>IF(H2172="","",IFERROR(INDEX(Penerimaan1,MATCH('Buku Besar'!H2172,Akun1,0)),""))</f>
        <v/>
      </c>
      <c r="M2172" s="331" t="str">
        <f>IF(H2172="","",IFERROR(INDEX(Pengeluaran1,MATCH('Buku Besar'!H2172,Akun1,0)),""))</f>
        <v/>
      </c>
    </row>
    <row r="2173" spans="1:13" x14ac:dyDescent="0.25">
      <c r="A2173" s="91" t="str">
        <f t="shared" si="66"/>
        <v/>
      </c>
      <c r="B2173" s="330" t="str">
        <f>IF(A2173="","",IFERROR(INDEX(Tanggal,MATCH('Buku Besar'!A2173,Akun,0)),""))</f>
        <v/>
      </c>
      <c r="C2173" s="2" t="str">
        <f>IF(A2173="","",IFERROR(INDEX(Keterangan,MATCH('Buku Besar'!A2173,Akun,0)),""))</f>
        <v/>
      </c>
      <c r="D2173" s="2" t="str">
        <f>IF(A2173="","",IFERROR(INDEX(Reff,MATCH('Buku Besar'!A2173,Akun,0)),""))</f>
        <v/>
      </c>
      <c r="E2173" s="331" t="str">
        <f>IF(A2173="","",IFERROR(INDEX(Penerimaan,MATCH('Buku Besar'!A2173,Akun,0)),""))</f>
        <v/>
      </c>
      <c r="F2173" s="331" t="str">
        <f>IF(A2173="","",IFERROR(INDEX(Pengeluaran,MATCH('Buku Besar'!A2173,Akun,0)),""))</f>
        <v/>
      </c>
      <c r="H2173" s="91" t="str">
        <f t="shared" si="67"/>
        <v/>
      </c>
      <c r="I2173" s="330" t="str">
        <f>IF(H2173="","",IFERROR(INDEX(Tanggal1,MATCH('Buku Besar'!H2173,Akun1,0)),""))</f>
        <v/>
      </c>
      <c r="J2173" s="2" t="str">
        <f>IF(H2173="","",IFERROR(INDEX(Keterangan1,MATCH('Buku Besar'!H2173,Akun1,0)),""))</f>
        <v/>
      </c>
      <c r="K2173" s="2" t="str">
        <f>IF(H2173="","",IFERROR(INDEX(Reff1,MATCH('Buku Besar'!H2173,Akun1,0)),""))</f>
        <v/>
      </c>
      <c r="L2173" s="331" t="str">
        <f>IF(H2173="","",IFERROR(INDEX(Penerimaan1,MATCH('Buku Besar'!H2173,Akun1,0)),""))</f>
        <v/>
      </c>
      <c r="M2173" s="331" t="str">
        <f>IF(H2173="","",IFERROR(INDEX(Pengeluaran1,MATCH('Buku Besar'!H2173,Akun1,0)),""))</f>
        <v/>
      </c>
    </row>
    <row r="2174" spans="1:13" x14ac:dyDescent="0.25">
      <c r="A2174" s="91" t="str">
        <f t="shared" si="66"/>
        <v/>
      </c>
      <c r="B2174" s="330" t="str">
        <f>IF(A2174="","",IFERROR(INDEX(Tanggal,MATCH('Buku Besar'!A2174,Akun,0)),""))</f>
        <v/>
      </c>
      <c r="C2174" s="2" t="str">
        <f>IF(A2174="","",IFERROR(INDEX(Keterangan,MATCH('Buku Besar'!A2174,Akun,0)),""))</f>
        <v/>
      </c>
      <c r="D2174" s="2" t="str">
        <f>IF(A2174="","",IFERROR(INDEX(Reff,MATCH('Buku Besar'!A2174,Akun,0)),""))</f>
        <v/>
      </c>
      <c r="E2174" s="331" t="str">
        <f>IF(A2174="","",IFERROR(INDEX(Penerimaan,MATCH('Buku Besar'!A2174,Akun,0)),""))</f>
        <v/>
      </c>
      <c r="F2174" s="331" t="str">
        <f>IF(A2174="","",IFERROR(INDEX(Pengeluaran,MATCH('Buku Besar'!A2174,Akun,0)),""))</f>
        <v/>
      </c>
      <c r="H2174" s="91" t="str">
        <f t="shared" si="67"/>
        <v/>
      </c>
      <c r="I2174" s="330" t="str">
        <f>IF(H2174="","",IFERROR(INDEX(Tanggal1,MATCH('Buku Besar'!H2174,Akun1,0)),""))</f>
        <v/>
      </c>
      <c r="J2174" s="2" t="str">
        <f>IF(H2174="","",IFERROR(INDEX(Keterangan1,MATCH('Buku Besar'!H2174,Akun1,0)),""))</f>
        <v/>
      </c>
      <c r="K2174" s="2" t="str">
        <f>IF(H2174="","",IFERROR(INDEX(Reff1,MATCH('Buku Besar'!H2174,Akun1,0)),""))</f>
        <v/>
      </c>
      <c r="L2174" s="331" t="str">
        <f>IF(H2174="","",IFERROR(INDEX(Penerimaan1,MATCH('Buku Besar'!H2174,Akun1,0)),""))</f>
        <v/>
      </c>
      <c r="M2174" s="331" t="str">
        <f>IF(H2174="","",IFERROR(INDEX(Pengeluaran1,MATCH('Buku Besar'!H2174,Akun1,0)),""))</f>
        <v/>
      </c>
    </row>
    <row r="2175" spans="1:13" x14ac:dyDescent="0.25">
      <c r="A2175" s="91" t="str">
        <f t="shared" si="66"/>
        <v/>
      </c>
      <c r="B2175" s="330" t="str">
        <f>IF(A2175="","",IFERROR(INDEX(Tanggal,MATCH('Buku Besar'!A2175,Akun,0)),""))</f>
        <v/>
      </c>
      <c r="C2175" s="2" t="str">
        <f>IF(A2175="","",IFERROR(INDEX(Keterangan,MATCH('Buku Besar'!A2175,Akun,0)),""))</f>
        <v/>
      </c>
      <c r="D2175" s="2" t="str">
        <f>IF(A2175="","",IFERROR(INDEX(Reff,MATCH('Buku Besar'!A2175,Akun,0)),""))</f>
        <v/>
      </c>
      <c r="E2175" s="331" t="str">
        <f>IF(A2175="","",IFERROR(INDEX(Penerimaan,MATCH('Buku Besar'!A2175,Akun,0)),""))</f>
        <v/>
      </c>
      <c r="F2175" s="331" t="str">
        <f>IF(A2175="","",IFERROR(INDEX(Pengeluaran,MATCH('Buku Besar'!A2175,Akun,0)),""))</f>
        <v/>
      </c>
      <c r="H2175" s="91" t="str">
        <f t="shared" si="67"/>
        <v/>
      </c>
      <c r="I2175" s="330" t="str">
        <f>IF(H2175="","",IFERROR(INDEX(Tanggal1,MATCH('Buku Besar'!H2175,Akun1,0)),""))</f>
        <v/>
      </c>
      <c r="J2175" s="2" t="str">
        <f>IF(H2175="","",IFERROR(INDEX(Keterangan1,MATCH('Buku Besar'!H2175,Akun1,0)),""))</f>
        <v/>
      </c>
      <c r="K2175" s="2" t="str">
        <f>IF(H2175="","",IFERROR(INDEX(Reff1,MATCH('Buku Besar'!H2175,Akun1,0)),""))</f>
        <v/>
      </c>
      <c r="L2175" s="331" t="str">
        <f>IF(H2175="","",IFERROR(INDEX(Penerimaan1,MATCH('Buku Besar'!H2175,Akun1,0)),""))</f>
        <v/>
      </c>
      <c r="M2175" s="331" t="str">
        <f>IF(H2175="","",IFERROR(INDEX(Pengeluaran1,MATCH('Buku Besar'!H2175,Akun1,0)),""))</f>
        <v/>
      </c>
    </row>
    <row r="2176" spans="1:13" x14ac:dyDescent="0.25">
      <c r="A2176" s="91" t="str">
        <f t="shared" si="66"/>
        <v/>
      </c>
      <c r="B2176" s="330" t="str">
        <f>IF(A2176="","",IFERROR(INDEX(Tanggal,MATCH('Buku Besar'!A2176,Akun,0)),""))</f>
        <v/>
      </c>
      <c r="C2176" s="2" t="str">
        <f>IF(A2176="","",IFERROR(INDEX(Keterangan,MATCH('Buku Besar'!A2176,Akun,0)),""))</f>
        <v/>
      </c>
      <c r="D2176" s="2" t="str">
        <f>IF(A2176="","",IFERROR(INDEX(Reff,MATCH('Buku Besar'!A2176,Akun,0)),""))</f>
        <v/>
      </c>
      <c r="E2176" s="331" t="str">
        <f>IF(A2176="","",IFERROR(INDEX(Penerimaan,MATCH('Buku Besar'!A2176,Akun,0)),""))</f>
        <v/>
      </c>
      <c r="F2176" s="331" t="str">
        <f>IF(A2176="","",IFERROR(INDEX(Pengeluaran,MATCH('Buku Besar'!A2176,Akun,0)),""))</f>
        <v/>
      </c>
      <c r="H2176" s="91" t="str">
        <f t="shared" si="67"/>
        <v/>
      </c>
      <c r="I2176" s="330" t="str">
        <f>IF(H2176="","",IFERROR(INDEX(Tanggal1,MATCH('Buku Besar'!H2176,Akun1,0)),""))</f>
        <v/>
      </c>
      <c r="J2176" s="2" t="str">
        <f>IF(H2176="","",IFERROR(INDEX(Keterangan1,MATCH('Buku Besar'!H2176,Akun1,0)),""))</f>
        <v/>
      </c>
      <c r="K2176" s="2" t="str">
        <f>IF(H2176="","",IFERROR(INDEX(Reff1,MATCH('Buku Besar'!H2176,Akun1,0)),""))</f>
        <v/>
      </c>
      <c r="L2176" s="331" t="str">
        <f>IF(H2176="","",IFERROR(INDEX(Penerimaan1,MATCH('Buku Besar'!H2176,Akun1,0)),""))</f>
        <v/>
      </c>
      <c r="M2176" s="331" t="str">
        <f>IF(H2176="","",IFERROR(INDEX(Pengeluaran1,MATCH('Buku Besar'!H2176,Akun1,0)),""))</f>
        <v/>
      </c>
    </row>
    <row r="2177" spans="1:13" x14ac:dyDescent="0.25">
      <c r="A2177" s="91" t="str">
        <f t="shared" si="66"/>
        <v/>
      </c>
      <c r="B2177" s="330" t="str">
        <f>IF(A2177="","",IFERROR(INDEX(Tanggal,MATCH('Buku Besar'!A2177,Akun,0)),""))</f>
        <v/>
      </c>
      <c r="C2177" s="2" t="str">
        <f>IF(A2177="","",IFERROR(INDEX(Keterangan,MATCH('Buku Besar'!A2177,Akun,0)),""))</f>
        <v/>
      </c>
      <c r="D2177" s="2" t="str">
        <f>IF(A2177="","",IFERROR(INDEX(Reff,MATCH('Buku Besar'!A2177,Akun,0)),""))</f>
        <v/>
      </c>
      <c r="E2177" s="331" t="str">
        <f>IF(A2177="","",IFERROR(INDEX(Penerimaan,MATCH('Buku Besar'!A2177,Akun,0)),""))</f>
        <v/>
      </c>
      <c r="F2177" s="331" t="str">
        <f>IF(A2177="","",IFERROR(INDEX(Pengeluaran,MATCH('Buku Besar'!A2177,Akun,0)),""))</f>
        <v/>
      </c>
      <c r="H2177" s="91" t="str">
        <f t="shared" si="67"/>
        <v/>
      </c>
      <c r="I2177" s="330" t="str">
        <f>IF(H2177="","",IFERROR(INDEX(Tanggal1,MATCH('Buku Besar'!H2177,Akun1,0)),""))</f>
        <v/>
      </c>
      <c r="J2177" s="2" t="str">
        <f>IF(H2177="","",IFERROR(INDEX(Keterangan1,MATCH('Buku Besar'!H2177,Akun1,0)),""))</f>
        <v/>
      </c>
      <c r="K2177" s="2" t="str">
        <f>IF(H2177="","",IFERROR(INDEX(Reff1,MATCH('Buku Besar'!H2177,Akun1,0)),""))</f>
        <v/>
      </c>
      <c r="L2177" s="331" t="str">
        <f>IF(H2177="","",IFERROR(INDEX(Penerimaan1,MATCH('Buku Besar'!H2177,Akun1,0)),""))</f>
        <v/>
      </c>
      <c r="M2177" s="331" t="str">
        <f>IF(H2177="","",IFERROR(INDEX(Pengeluaran1,MATCH('Buku Besar'!H2177,Akun1,0)),""))</f>
        <v/>
      </c>
    </row>
    <row r="2178" spans="1:13" x14ac:dyDescent="0.25">
      <c r="A2178" s="91" t="str">
        <f t="shared" si="66"/>
        <v/>
      </c>
      <c r="B2178" s="330" t="str">
        <f>IF(A2178="","",IFERROR(INDEX(Tanggal,MATCH('Buku Besar'!A2178,Akun,0)),""))</f>
        <v/>
      </c>
      <c r="C2178" s="2" t="str">
        <f>IF(A2178="","",IFERROR(INDEX(Keterangan,MATCH('Buku Besar'!A2178,Akun,0)),""))</f>
        <v/>
      </c>
      <c r="D2178" s="2" t="str">
        <f>IF(A2178="","",IFERROR(INDEX(Reff,MATCH('Buku Besar'!A2178,Akun,0)),""))</f>
        <v/>
      </c>
      <c r="E2178" s="331" t="str">
        <f>IF(A2178="","",IFERROR(INDEX(Penerimaan,MATCH('Buku Besar'!A2178,Akun,0)),""))</f>
        <v/>
      </c>
      <c r="F2178" s="331" t="str">
        <f>IF(A2178="","",IFERROR(INDEX(Pengeluaran,MATCH('Buku Besar'!A2178,Akun,0)),""))</f>
        <v/>
      </c>
      <c r="H2178" s="91" t="str">
        <f t="shared" si="67"/>
        <v/>
      </c>
      <c r="I2178" s="330" t="str">
        <f>IF(H2178="","",IFERROR(INDEX(Tanggal1,MATCH('Buku Besar'!H2178,Akun1,0)),""))</f>
        <v/>
      </c>
      <c r="J2178" s="2" t="str">
        <f>IF(H2178="","",IFERROR(INDEX(Keterangan1,MATCH('Buku Besar'!H2178,Akun1,0)),""))</f>
        <v/>
      </c>
      <c r="K2178" s="2" t="str">
        <f>IF(H2178="","",IFERROR(INDEX(Reff1,MATCH('Buku Besar'!H2178,Akun1,0)),""))</f>
        <v/>
      </c>
      <c r="L2178" s="331" t="str">
        <f>IF(H2178="","",IFERROR(INDEX(Penerimaan1,MATCH('Buku Besar'!H2178,Akun1,0)),""))</f>
        <v/>
      </c>
      <c r="M2178" s="331" t="str">
        <f>IF(H2178="","",IFERROR(INDEX(Pengeluaran1,MATCH('Buku Besar'!H2178,Akun1,0)),""))</f>
        <v/>
      </c>
    </row>
    <row r="2179" spans="1:13" x14ac:dyDescent="0.25">
      <c r="A2179" s="91" t="str">
        <f t="shared" si="66"/>
        <v/>
      </c>
      <c r="B2179" s="330" t="str">
        <f>IF(A2179="","",IFERROR(INDEX(Tanggal,MATCH('Buku Besar'!A2179,Akun,0)),""))</f>
        <v/>
      </c>
      <c r="C2179" s="2" t="str">
        <f>IF(A2179="","",IFERROR(INDEX(Keterangan,MATCH('Buku Besar'!A2179,Akun,0)),""))</f>
        <v/>
      </c>
      <c r="D2179" s="2" t="str">
        <f>IF(A2179="","",IFERROR(INDEX(Reff,MATCH('Buku Besar'!A2179,Akun,0)),""))</f>
        <v/>
      </c>
      <c r="E2179" s="331" t="str">
        <f>IF(A2179="","",IFERROR(INDEX(Penerimaan,MATCH('Buku Besar'!A2179,Akun,0)),""))</f>
        <v/>
      </c>
      <c r="F2179" s="331" t="str">
        <f>IF(A2179="","",IFERROR(INDEX(Pengeluaran,MATCH('Buku Besar'!A2179,Akun,0)),""))</f>
        <v/>
      </c>
      <c r="H2179" s="91" t="str">
        <f t="shared" si="67"/>
        <v/>
      </c>
      <c r="I2179" s="330" t="str">
        <f>IF(H2179="","",IFERROR(INDEX(Tanggal1,MATCH('Buku Besar'!H2179,Akun1,0)),""))</f>
        <v/>
      </c>
      <c r="J2179" s="2" t="str">
        <f>IF(H2179="","",IFERROR(INDEX(Keterangan1,MATCH('Buku Besar'!H2179,Akun1,0)),""))</f>
        <v/>
      </c>
      <c r="K2179" s="2" t="str">
        <f>IF(H2179="","",IFERROR(INDEX(Reff1,MATCH('Buku Besar'!H2179,Akun1,0)),""))</f>
        <v/>
      </c>
      <c r="L2179" s="331" t="str">
        <f>IF(H2179="","",IFERROR(INDEX(Penerimaan1,MATCH('Buku Besar'!H2179,Akun1,0)),""))</f>
        <v/>
      </c>
      <c r="M2179" s="331" t="str">
        <f>IF(H2179="","",IFERROR(INDEX(Pengeluaran1,MATCH('Buku Besar'!H2179,Akun1,0)),""))</f>
        <v/>
      </c>
    </row>
    <row r="2180" spans="1:13" x14ac:dyDescent="0.25">
      <c r="A2180" s="91" t="str">
        <f t="shared" si="66"/>
        <v/>
      </c>
      <c r="B2180" s="330" t="str">
        <f>IF(A2180="","",IFERROR(INDEX(Tanggal,MATCH('Buku Besar'!A2180,Akun,0)),""))</f>
        <v/>
      </c>
      <c r="C2180" s="2" t="str">
        <f>IF(A2180="","",IFERROR(INDEX(Keterangan,MATCH('Buku Besar'!A2180,Akun,0)),""))</f>
        <v/>
      </c>
      <c r="D2180" s="2" t="str">
        <f>IF(A2180="","",IFERROR(INDEX(Reff,MATCH('Buku Besar'!A2180,Akun,0)),""))</f>
        <v/>
      </c>
      <c r="E2180" s="331" t="str">
        <f>IF(A2180="","",IFERROR(INDEX(Penerimaan,MATCH('Buku Besar'!A2180,Akun,0)),""))</f>
        <v/>
      </c>
      <c r="F2180" s="331" t="str">
        <f>IF(A2180="","",IFERROR(INDEX(Pengeluaran,MATCH('Buku Besar'!A2180,Akun,0)),""))</f>
        <v/>
      </c>
      <c r="H2180" s="91" t="str">
        <f t="shared" si="67"/>
        <v/>
      </c>
      <c r="I2180" s="330" t="str">
        <f>IF(H2180="","",IFERROR(INDEX(Tanggal1,MATCH('Buku Besar'!H2180,Akun1,0)),""))</f>
        <v/>
      </c>
      <c r="J2180" s="2" t="str">
        <f>IF(H2180="","",IFERROR(INDEX(Keterangan1,MATCH('Buku Besar'!H2180,Akun1,0)),""))</f>
        <v/>
      </c>
      <c r="K2180" s="2" t="str">
        <f>IF(H2180="","",IFERROR(INDEX(Reff1,MATCH('Buku Besar'!H2180,Akun1,0)),""))</f>
        <v/>
      </c>
      <c r="L2180" s="331" t="str">
        <f>IF(H2180="","",IFERROR(INDEX(Penerimaan1,MATCH('Buku Besar'!H2180,Akun1,0)),""))</f>
        <v/>
      </c>
      <c r="M2180" s="331" t="str">
        <f>IF(H2180="","",IFERROR(INDEX(Pengeluaran1,MATCH('Buku Besar'!H2180,Akun1,0)),""))</f>
        <v/>
      </c>
    </row>
    <row r="2181" spans="1:13" x14ac:dyDescent="0.25">
      <c r="A2181" s="91" t="str">
        <f t="shared" si="66"/>
        <v/>
      </c>
      <c r="B2181" s="330" t="str">
        <f>IF(A2181="","",IFERROR(INDEX(Tanggal,MATCH('Buku Besar'!A2181,Akun,0)),""))</f>
        <v/>
      </c>
      <c r="C2181" s="2" t="str">
        <f>IF(A2181="","",IFERROR(INDEX(Keterangan,MATCH('Buku Besar'!A2181,Akun,0)),""))</f>
        <v/>
      </c>
      <c r="D2181" s="2" t="str">
        <f>IF(A2181="","",IFERROR(INDEX(Reff,MATCH('Buku Besar'!A2181,Akun,0)),""))</f>
        <v/>
      </c>
      <c r="E2181" s="331" t="str">
        <f>IF(A2181="","",IFERROR(INDEX(Penerimaan,MATCH('Buku Besar'!A2181,Akun,0)),""))</f>
        <v/>
      </c>
      <c r="F2181" s="331" t="str">
        <f>IF(A2181="","",IFERROR(INDEX(Pengeluaran,MATCH('Buku Besar'!A2181,Akun,0)),""))</f>
        <v/>
      </c>
      <c r="H2181" s="91" t="str">
        <f t="shared" si="67"/>
        <v/>
      </c>
      <c r="I2181" s="330" t="str">
        <f>IF(H2181="","",IFERROR(INDEX(Tanggal1,MATCH('Buku Besar'!H2181,Akun1,0)),""))</f>
        <v/>
      </c>
      <c r="J2181" s="2" t="str">
        <f>IF(H2181="","",IFERROR(INDEX(Keterangan1,MATCH('Buku Besar'!H2181,Akun1,0)),""))</f>
        <v/>
      </c>
      <c r="K2181" s="2" t="str">
        <f>IF(H2181="","",IFERROR(INDEX(Reff1,MATCH('Buku Besar'!H2181,Akun1,0)),""))</f>
        <v/>
      </c>
      <c r="L2181" s="331" t="str">
        <f>IF(H2181="","",IFERROR(INDEX(Penerimaan1,MATCH('Buku Besar'!H2181,Akun1,0)),""))</f>
        <v/>
      </c>
      <c r="M2181" s="331" t="str">
        <f>IF(H2181="","",IFERROR(INDEX(Pengeluaran1,MATCH('Buku Besar'!H2181,Akun1,0)),""))</f>
        <v/>
      </c>
    </row>
    <row r="2182" spans="1:13" x14ac:dyDescent="0.25">
      <c r="A2182" s="91" t="str">
        <f t="shared" si="66"/>
        <v/>
      </c>
      <c r="B2182" s="330" t="str">
        <f>IF(A2182="","",IFERROR(INDEX(Tanggal,MATCH('Buku Besar'!A2182,Akun,0)),""))</f>
        <v/>
      </c>
      <c r="C2182" s="2" t="str">
        <f>IF(A2182="","",IFERROR(INDEX(Keterangan,MATCH('Buku Besar'!A2182,Akun,0)),""))</f>
        <v/>
      </c>
      <c r="D2182" s="2" t="str">
        <f>IF(A2182="","",IFERROR(INDEX(Reff,MATCH('Buku Besar'!A2182,Akun,0)),""))</f>
        <v/>
      </c>
      <c r="E2182" s="331" t="str">
        <f>IF(A2182="","",IFERROR(INDEX(Penerimaan,MATCH('Buku Besar'!A2182,Akun,0)),""))</f>
        <v/>
      </c>
      <c r="F2182" s="331" t="str">
        <f>IF(A2182="","",IFERROR(INDEX(Pengeluaran,MATCH('Buku Besar'!A2182,Akun,0)),""))</f>
        <v/>
      </c>
      <c r="H2182" s="91" t="str">
        <f t="shared" si="67"/>
        <v/>
      </c>
      <c r="I2182" s="330" t="str">
        <f>IF(H2182="","",IFERROR(INDEX(Tanggal1,MATCH('Buku Besar'!H2182,Akun1,0)),""))</f>
        <v/>
      </c>
      <c r="J2182" s="2" t="str">
        <f>IF(H2182="","",IFERROR(INDEX(Keterangan1,MATCH('Buku Besar'!H2182,Akun1,0)),""))</f>
        <v/>
      </c>
      <c r="K2182" s="2" t="str">
        <f>IF(H2182="","",IFERROR(INDEX(Reff1,MATCH('Buku Besar'!H2182,Akun1,0)),""))</f>
        <v/>
      </c>
      <c r="L2182" s="331" t="str">
        <f>IF(H2182="","",IFERROR(INDEX(Penerimaan1,MATCH('Buku Besar'!H2182,Akun1,0)),""))</f>
        <v/>
      </c>
      <c r="M2182" s="331" t="str">
        <f>IF(H2182="","",IFERROR(INDEX(Pengeluaran1,MATCH('Buku Besar'!H2182,Akun1,0)),""))</f>
        <v/>
      </c>
    </row>
    <row r="2183" spans="1:13" x14ac:dyDescent="0.25">
      <c r="A2183" s="91" t="str">
        <f t="shared" si="66"/>
        <v/>
      </c>
      <c r="B2183" s="330" t="str">
        <f>IF(A2183="","",IFERROR(INDEX(Tanggal,MATCH('Buku Besar'!A2183,Akun,0)),""))</f>
        <v/>
      </c>
      <c r="C2183" s="2" t="str">
        <f>IF(A2183="","",IFERROR(INDEX(Keterangan,MATCH('Buku Besar'!A2183,Akun,0)),""))</f>
        <v/>
      </c>
      <c r="D2183" s="2" t="str">
        <f>IF(A2183="","",IFERROR(INDEX(Reff,MATCH('Buku Besar'!A2183,Akun,0)),""))</f>
        <v/>
      </c>
      <c r="E2183" s="331" t="str">
        <f>IF(A2183="","",IFERROR(INDEX(Penerimaan,MATCH('Buku Besar'!A2183,Akun,0)),""))</f>
        <v/>
      </c>
      <c r="F2183" s="331" t="str">
        <f>IF(A2183="","",IFERROR(INDEX(Pengeluaran,MATCH('Buku Besar'!A2183,Akun,0)),""))</f>
        <v/>
      </c>
      <c r="H2183" s="91" t="str">
        <f t="shared" si="67"/>
        <v/>
      </c>
      <c r="I2183" s="330" t="str">
        <f>IF(H2183="","",IFERROR(INDEX(Tanggal1,MATCH('Buku Besar'!H2183,Akun1,0)),""))</f>
        <v/>
      </c>
      <c r="J2183" s="2" t="str">
        <f>IF(H2183="","",IFERROR(INDEX(Keterangan1,MATCH('Buku Besar'!H2183,Akun1,0)),""))</f>
        <v/>
      </c>
      <c r="K2183" s="2" t="str">
        <f>IF(H2183="","",IFERROR(INDEX(Reff1,MATCH('Buku Besar'!H2183,Akun1,0)),""))</f>
        <v/>
      </c>
      <c r="L2183" s="331" t="str">
        <f>IF(H2183="","",IFERROR(INDEX(Penerimaan1,MATCH('Buku Besar'!H2183,Akun1,0)),""))</f>
        <v/>
      </c>
      <c r="M2183" s="331" t="str">
        <f>IF(H2183="","",IFERROR(INDEX(Pengeluaran1,MATCH('Buku Besar'!H2183,Akun1,0)),""))</f>
        <v/>
      </c>
    </row>
    <row r="2184" spans="1:13" x14ac:dyDescent="0.25">
      <c r="A2184" s="91" t="str">
        <f t="shared" ref="A2184:A2247" si="68">IFERROR(IF((MID(A2183,8,LEN(A2183)-7)+1)&lt;=COUNTIF(Kas_Harian,LEFT(A2183,6)),LEFT(A2183,6)&amp;"-"&amp;MID(A2183,8,LEN(A2183)-7)+1,""),"")</f>
        <v/>
      </c>
      <c r="B2184" s="330" t="str">
        <f>IF(A2184="","",IFERROR(INDEX(Tanggal,MATCH('Buku Besar'!A2184,Akun,0)),""))</f>
        <v/>
      </c>
      <c r="C2184" s="2" t="str">
        <f>IF(A2184="","",IFERROR(INDEX(Keterangan,MATCH('Buku Besar'!A2184,Akun,0)),""))</f>
        <v/>
      </c>
      <c r="D2184" s="2" t="str">
        <f>IF(A2184="","",IFERROR(INDEX(Reff,MATCH('Buku Besar'!A2184,Akun,0)),""))</f>
        <v/>
      </c>
      <c r="E2184" s="331" t="str">
        <f>IF(A2184="","",IFERROR(INDEX(Penerimaan,MATCH('Buku Besar'!A2184,Akun,0)),""))</f>
        <v/>
      </c>
      <c r="F2184" s="331" t="str">
        <f>IF(A2184="","",IFERROR(INDEX(Pengeluaran,MATCH('Buku Besar'!A2184,Akun,0)),""))</f>
        <v/>
      </c>
      <c r="H2184" s="91" t="str">
        <f t="shared" ref="H2184:H2247" si="69">IFERROR(IF((MID(H2183,8,LEN(H2183)-7)+1)&lt;=COUNTIF(Bank_Harian,LEFT(H2183,6)),LEFT(H2183,6)&amp;"-"&amp;MID(H2183,8,LEN(H2183)-7)+1,""),"")</f>
        <v/>
      </c>
      <c r="I2184" s="330" t="str">
        <f>IF(H2184="","",IFERROR(INDEX(Tanggal1,MATCH('Buku Besar'!H2184,Akun1,0)),""))</f>
        <v/>
      </c>
      <c r="J2184" s="2" t="str">
        <f>IF(H2184="","",IFERROR(INDEX(Keterangan1,MATCH('Buku Besar'!H2184,Akun1,0)),""))</f>
        <v/>
      </c>
      <c r="K2184" s="2" t="str">
        <f>IF(H2184="","",IFERROR(INDEX(Reff1,MATCH('Buku Besar'!H2184,Akun1,0)),""))</f>
        <v/>
      </c>
      <c r="L2184" s="331" t="str">
        <f>IF(H2184="","",IFERROR(INDEX(Penerimaan1,MATCH('Buku Besar'!H2184,Akun1,0)),""))</f>
        <v/>
      </c>
      <c r="M2184" s="331" t="str">
        <f>IF(H2184="","",IFERROR(INDEX(Pengeluaran1,MATCH('Buku Besar'!H2184,Akun1,0)),""))</f>
        <v/>
      </c>
    </row>
    <row r="2185" spans="1:13" x14ac:dyDescent="0.25">
      <c r="A2185" s="91" t="str">
        <f t="shared" si="68"/>
        <v/>
      </c>
      <c r="B2185" s="330" t="str">
        <f>IF(A2185="","",IFERROR(INDEX(Tanggal,MATCH('Buku Besar'!A2185,Akun,0)),""))</f>
        <v/>
      </c>
      <c r="C2185" s="2" t="str">
        <f>IF(A2185="","",IFERROR(INDEX(Keterangan,MATCH('Buku Besar'!A2185,Akun,0)),""))</f>
        <v/>
      </c>
      <c r="D2185" s="2" t="str">
        <f>IF(A2185="","",IFERROR(INDEX(Reff,MATCH('Buku Besar'!A2185,Akun,0)),""))</f>
        <v/>
      </c>
      <c r="E2185" s="331" t="str">
        <f>IF(A2185="","",IFERROR(INDEX(Penerimaan,MATCH('Buku Besar'!A2185,Akun,0)),""))</f>
        <v/>
      </c>
      <c r="F2185" s="331" t="str">
        <f>IF(A2185="","",IFERROR(INDEX(Pengeluaran,MATCH('Buku Besar'!A2185,Akun,0)),""))</f>
        <v/>
      </c>
      <c r="H2185" s="91" t="str">
        <f t="shared" si="69"/>
        <v/>
      </c>
      <c r="I2185" s="330" t="str">
        <f>IF(H2185="","",IFERROR(INDEX(Tanggal1,MATCH('Buku Besar'!H2185,Akun1,0)),""))</f>
        <v/>
      </c>
      <c r="J2185" s="2" t="str">
        <f>IF(H2185="","",IFERROR(INDEX(Keterangan1,MATCH('Buku Besar'!H2185,Akun1,0)),""))</f>
        <v/>
      </c>
      <c r="K2185" s="2" t="str">
        <f>IF(H2185="","",IFERROR(INDEX(Reff1,MATCH('Buku Besar'!H2185,Akun1,0)),""))</f>
        <v/>
      </c>
      <c r="L2185" s="331" t="str">
        <f>IF(H2185="","",IFERROR(INDEX(Penerimaan1,MATCH('Buku Besar'!H2185,Akun1,0)),""))</f>
        <v/>
      </c>
      <c r="M2185" s="331" t="str">
        <f>IF(H2185="","",IFERROR(INDEX(Pengeluaran1,MATCH('Buku Besar'!H2185,Akun1,0)),""))</f>
        <v/>
      </c>
    </row>
    <row r="2186" spans="1:13" x14ac:dyDescent="0.25">
      <c r="A2186" s="91" t="str">
        <f t="shared" si="68"/>
        <v/>
      </c>
      <c r="B2186" s="330" t="str">
        <f>IF(A2186="","",IFERROR(INDEX(Tanggal,MATCH('Buku Besar'!A2186,Akun,0)),""))</f>
        <v/>
      </c>
      <c r="C2186" s="2" t="str">
        <f>IF(A2186="","",IFERROR(INDEX(Keterangan,MATCH('Buku Besar'!A2186,Akun,0)),""))</f>
        <v/>
      </c>
      <c r="D2186" s="2" t="str">
        <f>IF(A2186="","",IFERROR(INDEX(Reff,MATCH('Buku Besar'!A2186,Akun,0)),""))</f>
        <v/>
      </c>
      <c r="E2186" s="331" t="str">
        <f>IF(A2186="","",IFERROR(INDEX(Penerimaan,MATCH('Buku Besar'!A2186,Akun,0)),""))</f>
        <v/>
      </c>
      <c r="F2186" s="331" t="str">
        <f>IF(A2186="","",IFERROR(INDEX(Pengeluaran,MATCH('Buku Besar'!A2186,Akun,0)),""))</f>
        <v/>
      </c>
      <c r="H2186" s="91" t="str">
        <f t="shared" si="69"/>
        <v/>
      </c>
      <c r="I2186" s="330" t="str">
        <f>IF(H2186="","",IFERROR(INDEX(Tanggal1,MATCH('Buku Besar'!H2186,Akun1,0)),""))</f>
        <v/>
      </c>
      <c r="J2186" s="2" t="str">
        <f>IF(H2186="","",IFERROR(INDEX(Keterangan1,MATCH('Buku Besar'!H2186,Akun1,0)),""))</f>
        <v/>
      </c>
      <c r="K2186" s="2" t="str">
        <f>IF(H2186="","",IFERROR(INDEX(Reff1,MATCH('Buku Besar'!H2186,Akun1,0)),""))</f>
        <v/>
      </c>
      <c r="L2186" s="331" t="str">
        <f>IF(H2186="","",IFERROR(INDEX(Penerimaan1,MATCH('Buku Besar'!H2186,Akun1,0)),""))</f>
        <v/>
      </c>
      <c r="M2186" s="331" t="str">
        <f>IF(H2186="","",IFERROR(INDEX(Pengeluaran1,MATCH('Buku Besar'!H2186,Akun1,0)),""))</f>
        <v/>
      </c>
    </row>
    <row r="2187" spans="1:13" x14ac:dyDescent="0.25">
      <c r="A2187" s="91" t="str">
        <f t="shared" si="68"/>
        <v/>
      </c>
      <c r="B2187" s="330" t="str">
        <f>IF(A2187="","",IFERROR(INDEX(Tanggal,MATCH('Buku Besar'!A2187,Akun,0)),""))</f>
        <v/>
      </c>
      <c r="C2187" s="2" t="str">
        <f>IF(A2187="","",IFERROR(INDEX(Keterangan,MATCH('Buku Besar'!A2187,Akun,0)),""))</f>
        <v/>
      </c>
      <c r="D2187" s="2" t="str">
        <f>IF(A2187="","",IFERROR(INDEX(Reff,MATCH('Buku Besar'!A2187,Akun,0)),""))</f>
        <v/>
      </c>
      <c r="E2187" s="331" t="str">
        <f>IF(A2187="","",IFERROR(INDEX(Penerimaan,MATCH('Buku Besar'!A2187,Akun,0)),""))</f>
        <v/>
      </c>
      <c r="F2187" s="331" t="str">
        <f>IF(A2187="","",IFERROR(INDEX(Pengeluaran,MATCH('Buku Besar'!A2187,Akun,0)),""))</f>
        <v/>
      </c>
      <c r="H2187" s="91" t="str">
        <f t="shared" si="69"/>
        <v/>
      </c>
      <c r="I2187" s="330" t="str">
        <f>IF(H2187="","",IFERROR(INDEX(Tanggal1,MATCH('Buku Besar'!H2187,Akun1,0)),""))</f>
        <v/>
      </c>
      <c r="J2187" s="2" t="str">
        <f>IF(H2187="","",IFERROR(INDEX(Keterangan1,MATCH('Buku Besar'!H2187,Akun1,0)),""))</f>
        <v/>
      </c>
      <c r="K2187" s="2" t="str">
        <f>IF(H2187="","",IFERROR(INDEX(Reff1,MATCH('Buku Besar'!H2187,Akun1,0)),""))</f>
        <v/>
      </c>
      <c r="L2187" s="331" t="str">
        <f>IF(H2187="","",IFERROR(INDEX(Penerimaan1,MATCH('Buku Besar'!H2187,Akun1,0)),""))</f>
        <v/>
      </c>
      <c r="M2187" s="331" t="str">
        <f>IF(H2187="","",IFERROR(INDEX(Pengeluaran1,MATCH('Buku Besar'!H2187,Akun1,0)),""))</f>
        <v/>
      </c>
    </row>
    <row r="2188" spans="1:13" x14ac:dyDescent="0.25">
      <c r="A2188" s="91" t="str">
        <f t="shared" si="68"/>
        <v/>
      </c>
      <c r="B2188" s="330" t="str">
        <f>IF(A2188="","",IFERROR(INDEX(Tanggal,MATCH('Buku Besar'!A2188,Akun,0)),""))</f>
        <v/>
      </c>
      <c r="C2188" s="2" t="str">
        <f>IF(A2188="","",IFERROR(INDEX(Keterangan,MATCH('Buku Besar'!A2188,Akun,0)),""))</f>
        <v/>
      </c>
      <c r="D2188" s="2" t="str">
        <f>IF(A2188="","",IFERROR(INDEX(Reff,MATCH('Buku Besar'!A2188,Akun,0)),""))</f>
        <v/>
      </c>
      <c r="E2188" s="331" t="str">
        <f>IF(A2188="","",IFERROR(INDEX(Penerimaan,MATCH('Buku Besar'!A2188,Akun,0)),""))</f>
        <v/>
      </c>
      <c r="F2188" s="331" t="str">
        <f>IF(A2188="","",IFERROR(INDEX(Pengeluaran,MATCH('Buku Besar'!A2188,Akun,0)),""))</f>
        <v/>
      </c>
      <c r="H2188" s="91" t="str">
        <f t="shared" si="69"/>
        <v/>
      </c>
      <c r="I2188" s="330" t="str">
        <f>IF(H2188="","",IFERROR(INDEX(Tanggal1,MATCH('Buku Besar'!H2188,Akun1,0)),""))</f>
        <v/>
      </c>
      <c r="J2188" s="2" t="str">
        <f>IF(H2188="","",IFERROR(INDEX(Keterangan1,MATCH('Buku Besar'!H2188,Akun1,0)),""))</f>
        <v/>
      </c>
      <c r="K2188" s="2" t="str">
        <f>IF(H2188="","",IFERROR(INDEX(Reff1,MATCH('Buku Besar'!H2188,Akun1,0)),""))</f>
        <v/>
      </c>
      <c r="L2188" s="331" t="str">
        <f>IF(H2188="","",IFERROR(INDEX(Penerimaan1,MATCH('Buku Besar'!H2188,Akun1,0)),""))</f>
        <v/>
      </c>
      <c r="M2188" s="331" t="str">
        <f>IF(H2188="","",IFERROR(INDEX(Pengeluaran1,MATCH('Buku Besar'!H2188,Akun1,0)),""))</f>
        <v/>
      </c>
    </row>
    <row r="2189" spans="1:13" x14ac:dyDescent="0.25">
      <c r="A2189" s="91" t="str">
        <f t="shared" si="68"/>
        <v/>
      </c>
      <c r="B2189" s="330" t="str">
        <f>IF(A2189="","",IFERROR(INDEX(Tanggal,MATCH('Buku Besar'!A2189,Akun,0)),""))</f>
        <v/>
      </c>
      <c r="C2189" s="2" t="str">
        <f>IF(A2189="","",IFERROR(INDEX(Keterangan,MATCH('Buku Besar'!A2189,Akun,0)),""))</f>
        <v/>
      </c>
      <c r="D2189" s="2" t="str">
        <f>IF(A2189="","",IFERROR(INDEX(Reff,MATCH('Buku Besar'!A2189,Akun,0)),""))</f>
        <v/>
      </c>
      <c r="E2189" s="331" t="str">
        <f>IF(A2189="","",IFERROR(INDEX(Penerimaan,MATCH('Buku Besar'!A2189,Akun,0)),""))</f>
        <v/>
      </c>
      <c r="F2189" s="331" t="str">
        <f>IF(A2189="","",IFERROR(INDEX(Pengeluaran,MATCH('Buku Besar'!A2189,Akun,0)),""))</f>
        <v/>
      </c>
      <c r="H2189" s="91" t="str">
        <f t="shared" si="69"/>
        <v/>
      </c>
      <c r="I2189" s="330" t="str">
        <f>IF(H2189="","",IFERROR(INDEX(Tanggal1,MATCH('Buku Besar'!H2189,Akun1,0)),""))</f>
        <v/>
      </c>
      <c r="J2189" s="2" t="str">
        <f>IF(H2189="","",IFERROR(INDEX(Keterangan1,MATCH('Buku Besar'!H2189,Akun1,0)),""))</f>
        <v/>
      </c>
      <c r="K2189" s="2" t="str">
        <f>IF(H2189="","",IFERROR(INDEX(Reff1,MATCH('Buku Besar'!H2189,Akun1,0)),""))</f>
        <v/>
      </c>
      <c r="L2189" s="331" t="str">
        <f>IF(H2189="","",IFERROR(INDEX(Penerimaan1,MATCH('Buku Besar'!H2189,Akun1,0)),""))</f>
        <v/>
      </c>
      <c r="M2189" s="331" t="str">
        <f>IF(H2189="","",IFERROR(INDEX(Pengeluaran1,MATCH('Buku Besar'!H2189,Akun1,0)),""))</f>
        <v/>
      </c>
    </row>
    <row r="2190" spans="1:13" x14ac:dyDescent="0.25">
      <c r="A2190" s="91" t="str">
        <f t="shared" si="68"/>
        <v/>
      </c>
      <c r="B2190" s="330" t="str">
        <f>IF(A2190="","",IFERROR(INDEX(Tanggal,MATCH('Buku Besar'!A2190,Akun,0)),""))</f>
        <v/>
      </c>
      <c r="C2190" s="2" t="str">
        <f>IF(A2190="","",IFERROR(INDEX(Keterangan,MATCH('Buku Besar'!A2190,Akun,0)),""))</f>
        <v/>
      </c>
      <c r="D2190" s="2" t="str">
        <f>IF(A2190="","",IFERROR(INDEX(Reff,MATCH('Buku Besar'!A2190,Akun,0)),""))</f>
        <v/>
      </c>
      <c r="E2190" s="331" t="str">
        <f>IF(A2190="","",IFERROR(INDEX(Penerimaan,MATCH('Buku Besar'!A2190,Akun,0)),""))</f>
        <v/>
      </c>
      <c r="F2190" s="331" t="str">
        <f>IF(A2190="","",IFERROR(INDEX(Pengeluaran,MATCH('Buku Besar'!A2190,Akun,0)),""))</f>
        <v/>
      </c>
      <c r="H2190" s="91" t="str">
        <f t="shared" si="69"/>
        <v/>
      </c>
      <c r="I2190" s="330" t="str">
        <f>IF(H2190="","",IFERROR(INDEX(Tanggal1,MATCH('Buku Besar'!H2190,Akun1,0)),""))</f>
        <v/>
      </c>
      <c r="J2190" s="2" t="str">
        <f>IF(H2190="","",IFERROR(INDEX(Keterangan1,MATCH('Buku Besar'!H2190,Akun1,0)),""))</f>
        <v/>
      </c>
      <c r="K2190" s="2" t="str">
        <f>IF(H2190="","",IFERROR(INDEX(Reff1,MATCH('Buku Besar'!H2190,Akun1,0)),""))</f>
        <v/>
      </c>
      <c r="L2190" s="331" t="str">
        <f>IF(H2190="","",IFERROR(INDEX(Penerimaan1,MATCH('Buku Besar'!H2190,Akun1,0)),""))</f>
        <v/>
      </c>
      <c r="M2190" s="331" t="str">
        <f>IF(H2190="","",IFERROR(INDEX(Pengeluaran1,MATCH('Buku Besar'!H2190,Akun1,0)),""))</f>
        <v/>
      </c>
    </row>
    <row r="2191" spans="1:13" x14ac:dyDescent="0.25">
      <c r="A2191" s="91" t="str">
        <f t="shared" si="68"/>
        <v/>
      </c>
      <c r="B2191" s="330" t="str">
        <f>IF(A2191="","",IFERROR(INDEX(Tanggal,MATCH('Buku Besar'!A2191,Akun,0)),""))</f>
        <v/>
      </c>
      <c r="C2191" s="2" t="str">
        <f>IF(A2191="","",IFERROR(INDEX(Keterangan,MATCH('Buku Besar'!A2191,Akun,0)),""))</f>
        <v/>
      </c>
      <c r="D2191" s="2" t="str">
        <f>IF(A2191="","",IFERROR(INDEX(Reff,MATCH('Buku Besar'!A2191,Akun,0)),""))</f>
        <v/>
      </c>
      <c r="E2191" s="331" t="str">
        <f>IF(A2191="","",IFERROR(INDEX(Penerimaan,MATCH('Buku Besar'!A2191,Akun,0)),""))</f>
        <v/>
      </c>
      <c r="F2191" s="331" t="str">
        <f>IF(A2191="","",IFERROR(INDEX(Pengeluaran,MATCH('Buku Besar'!A2191,Akun,0)),""))</f>
        <v/>
      </c>
      <c r="H2191" s="91" t="str">
        <f t="shared" si="69"/>
        <v/>
      </c>
      <c r="I2191" s="330" t="str">
        <f>IF(H2191="","",IFERROR(INDEX(Tanggal1,MATCH('Buku Besar'!H2191,Akun1,0)),""))</f>
        <v/>
      </c>
      <c r="J2191" s="2" t="str">
        <f>IF(H2191="","",IFERROR(INDEX(Keterangan1,MATCH('Buku Besar'!H2191,Akun1,0)),""))</f>
        <v/>
      </c>
      <c r="K2191" s="2" t="str">
        <f>IF(H2191="","",IFERROR(INDEX(Reff1,MATCH('Buku Besar'!H2191,Akun1,0)),""))</f>
        <v/>
      </c>
      <c r="L2191" s="331" t="str">
        <f>IF(H2191="","",IFERROR(INDEX(Penerimaan1,MATCH('Buku Besar'!H2191,Akun1,0)),""))</f>
        <v/>
      </c>
      <c r="M2191" s="331" t="str">
        <f>IF(H2191="","",IFERROR(INDEX(Pengeluaran1,MATCH('Buku Besar'!H2191,Akun1,0)),""))</f>
        <v/>
      </c>
    </row>
    <row r="2192" spans="1:13" x14ac:dyDescent="0.25">
      <c r="A2192" s="91" t="str">
        <f t="shared" si="68"/>
        <v/>
      </c>
      <c r="B2192" s="330" t="str">
        <f>IF(A2192="","",IFERROR(INDEX(Tanggal,MATCH('Buku Besar'!A2192,Akun,0)),""))</f>
        <v/>
      </c>
      <c r="C2192" s="2" t="str">
        <f>IF(A2192="","",IFERROR(INDEX(Keterangan,MATCH('Buku Besar'!A2192,Akun,0)),""))</f>
        <v/>
      </c>
      <c r="D2192" s="2" t="str">
        <f>IF(A2192="","",IFERROR(INDEX(Reff,MATCH('Buku Besar'!A2192,Akun,0)),""))</f>
        <v/>
      </c>
      <c r="E2192" s="331" t="str">
        <f>IF(A2192="","",IFERROR(INDEX(Penerimaan,MATCH('Buku Besar'!A2192,Akun,0)),""))</f>
        <v/>
      </c>
      <c r="F2192" s="331" t="str">
        <f>IF(A2192="","",IFERROR(INDEX(Pengeluaran,MATCH('Buku Besar'!A2192,Akun,0)),""))</f>
        <v/>
      </c>
      <c r="H2192" s="91" t="str">
        <f t="shared" si="69"/>
        <v/>
      </c>
      <c r="I2192" s="330" t="str">
        <f>IF(H2192="","",IFERROR(INDEX(Tanggal1,MATCH('Buku Besar'!H2192,Akun1,0)),""))</f>
        <v/>
      </c>
      <c r="J2192" s="2" t="str">
        <f>IF(H2192="","",IFERROR(INDEX(Keterangan1,MATCH('Buku Besar'!H2192,Akun1,0)),""))</f>
        <v/>
      </c>
      <c r="K2192" s="2" t="str">
        <f>IF(H2192="","",IFERROR(INDEX(Reff1,MATCH('Buku Besar'!H2192,Akun1,0)),""))</f>
        <v/>
      </c>
      <c r="L2192" s="331" t="str">
        <f>IF(H2192="","",IFERROR(INDEX(Penerimaan1,MATCH('Buku Besar'!H2192,Akun1,0)),""))</f>
        <v/>
      </c>
      <c r="M2192" s="331" t="str">
        <f>IF(H2192="","",IFERROR(INDEX(Pengeluaran1,MATCH('Buku Besar'!H2192,Akun1,0)),""))</f>
        <v/>
      </c>
    </row>
    <row r="2193" spans="1:13" x14ac:dyDescent="0.25">
      <c r="A2193" s="91" t="str">
        <f t="shared" si="68"/>
        <v/>
      </c>
      <c r="B2193" s="330" t="str">
        <f>IF(A2193="","",IFERROR(INDEX(Tanggal,MATCH('Buku Besar'!A2193,Akun,0)),""))</f>
        <v/>
      </c>
      <c r="C2193" s="2" t="str">
        <f>IF(A2193="","",IFERROR(INDEX(Keterangan,MATCH('Buku Besar'!A2193,Akun,0)),""))</f>
        <v/>
      </c>
      <c r="D2193" s="2" t="str">
        <f>IF(A2193="","",IFERROR(INDEX(Reff,MATCH('Buku Besar'!A2193,Akun,0)),""))</f>
        <v/>
      </c>
      <c r="E2193" s="331" t="str">
        <f>IF(A2193="","",IFERROR(INDEX(Penerimaan,MATCH('Buku Besar'!A2193,Akun,0)),""))</f>
        <v/>
      </c>
      <c r="F2193" s="331" t="str">
        <f>IF(A2193="","",IFERROR(INDEX(Pengeluaran,MATCH('Buku Besar'!A2193,Akun,0)),""))</f>
        <v/>
      </c>
      <c r="H2193" s="91" t="str">
        <f t="shared" si="69"/>
        <v/>
      </c>
      <c r="I2193" s="330" t="str">
        <f>IF(H2193="","",IFERROR(INDEX(Tanggal1,MATCH('Buku Besar'!H2193,Akun1,0)),""))</f>
        <v/>
      </c>
      <c r="J2193" s="2" t="str">
        <f>IF(H2193="","",IFERROR(INDEX(Keterangan1,MATCH('Buku Besar'!H2193,Akun1,0)),""))</f>
        <v/>
      </c>
      <c r="K2193" s="2" t="str">
        <f>IF(H2193="","",IFERROR(INDEX(Reff1,MATCH('Buku Besar'!H2193,Akun1,0)),""))</f>
        <v/>
      </c>
      <c r="L2193" s="331" t="str">
        <f>IF(H2193="","",IFERROR(INDEX(Penerimaan1,MATCH('Buku Besar'!H2193,Akun1,0)),""))</f>
        <v/>
      </c>
      <c r="M2193" s="331" t="str">
        <f>IF(H2193="","",IFERROR(INDEX(Pengeluaran1,MATCH('Buku Besar'!H2193,Akun1,0)),""))</f>
        <v/>
      </c>
    </row>
    <row r="2194" spans="1:13" x14ac:dyDescent="0.25">
      <c r="A2194" s="91" t="str">
        <f t="shared" si="68"/>
        <v/>
      </c>
      <c r="B2194" s="330" t="str">
        <f>IF(A2194="","",IFERROR(INDEX(Tanggal,MATCH('Buku Besar'!A2194,Akun,0)),""))</f>
        <v/>
      </c>
      <c r="C2194" s="2" t="str">
        <f>IF(A2194="","",IFERROR(INDEX(Keterangan,MATCH('Buku Besar'!A2194,Akun,0)),""))</f>
        <v/>
      </c>
      <c r="D2194" s="2" t="str">
        <f>IF(A2194="","",IFERROR(INDEX(Reff,MATCH('Buku Besar'!A2194,Akun,0)),""))</f>
        <v/>
      </c>
      <c r="E2194" s="331" t="str">
        <f>IF(A2194="","",IFERROR(INDEX(Penerimaan,MATCH('Buku Besar'!A2194,Akun,0)),""))</f>
        <v/>
      </c>
      <c r="F2194" s="331" t="str">
        <f>IF(A2194="","",IFERROR(INDEX(Pengeluaran,MATCH('Buku Besar'!A2194,Akun,0)),""))</f>
        <v/>
      </c>
      <c r="H2194" s="91" t="str">
        <f t="shared" si="69"/>
        <v/>
      </c>
      <c r="I2194" s="330" t="str">
        <f>IF(H2194="","",IFERROR(INDEX(Tanggal1,MATCH('Buku Besar'!H2194,Akun1,0)),""))</f>
        <v/>
      </c>
      <c r="J2194" s="2" t="str">
        <f>IF(H2194="","",IFERROR(INDEX(Keterangan1,MATCH('Buku Besar'!H2194,Akun1,0)),""))</f>
        <v/>
      </c>
      <c r="K2194" s="2" t="str">
        <f>IF(H2194="","",IFERROR(INDEX(Reff1,MATCH('Buku Besar'!H2194,Akun1,0)),""))</f>
        <v/>
      </c>
      <c r="L2194" s="331" t="str">
        <f>IF(H2194="","",IFERROR(INDEX(Penerimaan1,MATCH('Buku Besar'!H2194,Akun1,0)),""))</f>
        <v/>
      </c>
      <c r="M2194" s="331" t="str">
        <f>IF(H2194="","",IFERROR(INDEX(Pengeluaran1,MATCH('Buku Besar'!H2194,Akun1,0)),""))</f>
        <v/>
      </c>
    </row>
    <row r="2195" spans="1:13" x14ac:dyDescent="0.25">
      <c r="A2195" s="91" t="str">
        <f t="shared" si="68"/>
        <v/>
      </c>
      <c r="B2195" s="330" t="str">
        <f>IF(A2195="","",IFERROR(INDEX(Tanggal,MATCH('Buku Besar'!A2195,Akun,0)),""))</f>
        <v/>
      </c>
      <c r="C2195" s="2" t="str">
        <f>IF(A2195="","",IFERROR(INDEX(Keterangan,MATCH('Buku Besar'!A2195,Akun,0)),""))</f>
        <v/>
      </c>
      <c r="D2195" s="2" t="str">
        <f>IF(A2195="","",IFERROR(INDEX(Reff,MATCH('Buku Besar'!A2195,Akun,0)),""))</f>
        <v/>
      </c>
      <c r="E2195" s="331" t="str">
        <f>IF(A2195="","",IFERROR(INDEX(Penerimaan,MATCH('Buku Besar'!A2195,Akun,0)),""))</f>
        <v/>
      </c>
      <c r="F2195" s="331" t="str">
        <f>IF(A2195="","",IFERROR(INDEX(Pengeluaran,MATCH('Buku Besar'!A2195,Akun,0)),""))</f>
        <v/>
      </c>
      <c r="H2195" s="91" t="str">
        <f t="shared" si="69"/>
        <v/>
      </c>
      <c r="I2195" s="330" t="str">
        <f>IF(H2195="","",IFERROR(INDEX(Tanggal1,MATCH('Buku Besar'!H2195,Akun1,0)),""))</f>
        <v/>
      </c>
      <c r="J2195" s="2" t="str">
        <f>IF(H2195="","",IFERROR(INDEX(Keterangan1,MATCH('Buku Besar'!H2195,Akun1,0)),""))</f>
        <v/>
      </c>
      <c r="K2195" s="2" t="str">
        <f>IF(H2195="","",IFERROR(INDEX(Reff1,MATCH('Buku Besar'!H2195,Akun1,0)),""))</f>
        <v/>
      </c>
      <c r="L2195" s="331" t="str">
        <f>IF(H2195="","",IFERROR(INDEX(Penerimaan1,MATCH('Buku Besar'!H2195,Akun1,0)),""))</f>
        <v/>
      </c>
      <c r="M2195" s="331" t="str">
        <f>IF(H2195="","",IFERROR(INDEX(Pengeluaran1,MATCH('Buku Besar'!H2195,Akun1,0)),""))</f>
        <v/>
      </c>
    </row>
    <row r="2196" spans="1:13" x14ac:dyDescent="0.25">
      <c r="A2196" s="91" t="str">
        <f t="shared" si="68"/>
        <v/>
      </c>
      <c r="B2196" s="330" t="str">
        <f>IF(A2196="","",IFERROR(INDEX(Tanggal,MATCH('Buku Besar'!A2196,Akun,0)),""))</f>
        <v/>
      </c>
      <c r="C2196" s="2" t="str">
        <f>IF(A2196="","",IFERROR(INDEX(Keterangan,MATCH('Buku Besar'!A2196,Akun,0)),""))</f>
        <v/>
      </c>
      <c r="D2196" s="2" t="str">
        <f>IF(A2196="","",IFERROR(INDEX(Reff,MATCH('Buku Besar'!A2196,Akun,0)),""))</f>
        <v/>
      </c>
      <c r="E2196" s="331" t="str">
        <f>IF(A2196="","",IFERROR(INDEX(Penerimaan,MATCH('Buku Besar'!A2196,Akun,0)),""))</f>
        <v/>
      </c>
      <c r="F2196" s="331" t="str">
        <f>IF(A2196="","",IFERROR(INDEX(Pengeluaran,MATCH('Buku Besar'!A2196,Akun,0)),""))</f>
        <v/>
      </c>
      <c r="H2196" s="91" t="str">
        <f t="shared" si="69"/>
        <v/>
      </c>
      <c r="I2196" s="330" t="str">
        <f>IF(H2196="","",IFERROR(INDEX(Tanggal1,MATCH('Buku Besar'!H2196,Akun1,0)),""))</f>
        <v/>
      </c>
      <c r="J2196" s="2" t="str">
        <f>IF(H2196="","",IFERROR(INDEX(Keterangan1,MATCH('Buku Besar'!H2196,Akun1,0)),""))</f>
        <v/>
      </c>
      <c r="K2196" s="2" t="str">
        <f>IF(H2196="","",IFERROR(INDEX(Reff1,MATCH('Buku Besar'!H2196,Akun1,0)),""))</f>
        <v/>
      </c>
      <c r="L2196" s="331" t="str">
        <f>IF(H2196="","",IFERROR(INDEX(Penerimaan1,MATCH('Buku Besar'!H2196,Akun1,0)),""))</f>
        <v/>
      </c>
      <c r="M2196" s="331" t="str">
        <f>IF(H2196="","",IFERROR(INDEX(Pengeluaran1,MATCH('Buku Besar'!H2196,Akun1,0)),""))</f>
        <v/>
      </c>
    </row>
    <row r="2197" spans="1:13" x14ac:dyDescent="0.25">
      <c r="A2197" s="91" t="str">
        <f t="shared" si="68"/>
        <v/>
      </c>
      <c r="B2197" s="330" t="str">
        <f>IF(A2197="","",IFERROR(INDEX(Tanggal,MATCH('Buku Besar'!A2197,Akun,0)),""))</f>
        <v/>
      </c>
      <c r="C2197" s="2" t="str">
        <f>IF(A2197="","",IFERROR(INDEX(Keterangan,MATCH('Buku Besar'!A2197,Akun,0)),""))</f>
        <v/>
      </c>
      <c r="D2197" s="2" t="str">
        <f>IF(A2197="","",IFERROR(INDEX(Reff,MATCH('Buku Besar'!A2197,Akun,0)),""))</f>
        <v/>
      </c>
      <c r="E2197" s="331" t="str">
        <f>IF(A2197="","",IFERROR(INDEX(Penerimaan,MATCH('Buku Besar'!A2197,Akun,0)),""))</f>
        <v/>
      </c>
      <c r="F2197" s="331" t="str">
        <f>IF(A2197="","",IFERROR(INDEX(Pengeluaran,MATCH('Buku Besar'!A2197,Akun,0)),""))</f>
        <v/>
      </c>
      <c r="H2197" s="91" t="str">
        <f t="shared" si="69"/>
        <v/>
      </c>
      <c r="I2197" s="330" t="str">
        <f>IF(H2197="","",IFERROR(INDEX(Tanggal1,MATCH('Buku Besar'!H2197,Akun1,0)),""))</f>
        <v/>
      </c>
      <c r="J2197" s="2" t="str">
        <f>IF(H2197="","",IFERROR(INDEX(Keterangan1,MATCH('Buku Besar'!H2197,Akun1,0)),""))</f>
        <v/>
      </c>
      <c r="K2197" s="2" t="str">
        <f>IF(H2197="","",IFERROR(INDEX(Reff1,MATCH('Buku Besar'!H2197,Akun1,0)),""))</f>
        <v/>
      </c>
      <c r="L2197" s="331" t="str">
        <f>IF(H2197="","",IFERROR(INDEX(Penerimaan1,MATCH('Buku Besar'!H2197,Akun1,0)),""))</f>
        <v/>
      </c>
      <c r="M2197" s="331" t="str">
        <f>IF(H2197="","",IFERROR(INDEX(Pengeluaran1,MATCH('Buku Besar'!H2197,Akun1,0)),""))</f>
        <v/>
      </c>
    </row>
    <row r="2198" spans="1:13" x14ac:dyDescent="0.25">
      <c r="A2198" s="91" t="str">
        <f t="shared" si="68"/>
        <v/>
      </c>
      <c r="B2198" s="330" t="str">
        <f>IF(A2198="","",IFERROR(INDEX(Tanggal,MATCH('Buku Besar'!A2198,Akun,0)),""))</f>
        <v/>
      </c>
      <c r="C2198" s="2" t="str">
        <f>IF(A2198="","",IFERROR(INDEX(Keterangan,MATCH('Buku Besar'!A2198,Akun,0)),""))</f>
        <v/>
      </c>
      <c r="D2198" s="2" t="str">
        <f>IF(A2198="","",IFERROR(INDEX(Reff,MATCH('Buku Besar'!A2198,Akun,0)),""))</f>
        <v/>
      </c>
      <c r="E2198" s="331" t="str">
        <f>IF(A2198="","",IFERROR(INDEX(Penerimaan,MATCH('Buku Besar'!A2198,Akun,0)),""))</f>
        <v/>
      </c>
      <c r="F2198" s="331" t="str">
        <f>IF(A2198="","",IFERROR(INDEX(Pengeluaran,MATCH('Buku Besar'!A2198,Akun,0)),""))</f>
        <v/>
      </c>
      <c r="H2198" s="91" t="str">
        <f t="shared" si="69"/>
        <v/>
      </c>
      <c r="I2198" s="330" t="str">
        <f>IF(H2198="","",IFERROR(INDEX(Tanggal1,MATCH('Buku Besar'!H2198,Akun1,0)),""))</f>
        <v/>
      </c>
      <c r="J2198" s="2" t="str">
        <f>IF(H2198="","",IFERROR(INDEX(Keterangan1,MATCH('Buku Besar'!H2198,Akun1,0)),""))</f>
        <v/>
      </c>
      <c r="K2198" s="2" t="str">
        <f>IF(H2198="","",IFERROR(INDEX(Reff1,MATCH('Buku Besar'!H2198,Akun1,0)),""))</f>
        <v/>
      </c>
      <c r="L2198" s="331" t="str">
        <f>IF(H2198="","",IFERROR(INDEX(Penerimaan1,MATCH('Buku Besar'!H2198,Akun1,0)),""))</f>
        <v/>
      </c>
      <c r="M2198" s="331" t="str">
        <f>IF(H2198="","",IFERROR(INDEX(Pengeluaran1,MATCH('Buku Besar'!H2198,Akun1,0)),""))</f>
        <v/>
      </c>
    </row>
    <row r="2199" spans="1:13" x14ac:dyDescent="0.25">
      <c r="A2199" s="91" t="str">
        <f t="shared" si="68"/>
        <v/>
      </c>
      <c r="B2199" s="330" t="str">
        <f>IF(A2199="","",IFERROR(INDEX(Tanggal,MATCH('Buku Besar'!A2199,Akun,0)),""))</f>
        <v/>
      </c>
      <c r="C2199" s="2" t="str">
        <f>IF(A2199="","",IFERROR(INDEX(Keterangan,MATCH('Buku Besar'!A2199,Akun,0)),""))</f>
        <v/>
      </c>
      <c r="D2199" s="2" t="str">
        <f>IF(A2199="","",IFERROR(INDEX(Reff,MATCH('Buku Besar'!A2199,Akun,0)),""))</f>
        <v/>
      </c>
      <c r="E2199" s="331" t="str">
        <f>IF(A2199="","",IFERROR(INDEX(Penerimaan,MATCH('Buku Besar'!A2199,Akun,0)),""))</f>
        <v/>
      </c>
      <c r="F2199" s="331" t="str">
        <f>IF(A2199="","",IFERROR(INDEX(Pengeluaran,MATCH('Buku Besar'!A2199,Akun,0)),""))</f>
        <v/>
      </c>
      <c r="H2199" s="91" t="str">
        <f t="shared" si="69"/>
        <v/>
      </c>
      <c r="I2199" s="330" t="str">
        <f>IF(H2199="","",IFERROR(INDEX(Tanggal1,MATCH('Buku Besar'!H2199,Akun1,0)),""))</f>
        <v/>
      </c>
      <c r="J2199" s="2" t="str">
        <f>IF(H2199="","",IFERROR(INDEX(Keterangan1,MATCH('Buku Besar'!H2199,Akun1,0)),""))</f>
        <v/>
      </c>
      <c r="K2199" s="2" t="str">
        <f>IF(H2199="","",IFERROR(INDEX(Reff1,MATCH('Buku Besar'!H2199,Akun1,0)),""))</f>
        <v/>
      </c>
      <c r="L2199" s="331" t="str">
        <f>IF(H2199="","",IFERROR(INDEX(Penerimaan1,MATCH('Buku Besar'!H2199,Akun1,0)),""))</f>
        <v/>
      </c>
      <c r="M2199" s="331" t="str">
        <f>IF(H2199="","",IFERROR(INDEX(Pengeluaran1,MATCH('Buku Besar'!H2199,Akun1,0)),""))</f>
        <v/>
      </c>
    </row>
    <row r="2200" spans="1:13" x14ac:dyDescent="0.25">
      <c r="A2200" s="91" t="str">
        <f t="shared" si="68"/>
        <v/>
      </c>
      <c r="B2200" s="330" t="str">
        <f>IF(A2200="","",IFERROR(INDEX(Tanggal,MATCH('Buku Besar'!A2200,Akun,0)),""))</f>
        <v/>
      </c>
      <c r="C2200" s="2" t="str">
        <f>IF(A2200="","",IFERROR(INDEX(Keterangan,MATCH('Buku Besar'!A2200,Akun,0)),""))</f>
        <v/>
      </c>
      <c r="D2200" s="2" t="str">
        <f>IF(A2200="","",IFERROR(INDEX(Reff,MATCH('Buku Besar'!A2200,Akun,0)),""))</f>
        <v/>
      </c>
      <c r="E2200" s="331" t="str">
        <f>IF(A2200="","",IFERROR(INDEX(Penerimaan,MATCH('Buku Besar'!A2200,Akun,0)),""))</f>
        <v/>
      </c>
      <c r="F2200" s="331" t="str">
        <f>IF(A2200="","",IFERROR(INDEX(Pengeluaran,MATCH('Buku Besar'!A2200,Akun,0)),""))</f>
        <v/>
      </c>
      <c r="H2200" s="91" t="str">
        <f t="shared" si="69"/>
        <v/>
      </c>
      <c r="I2200" s="330" t="str">
        <f>IF(H2200="","",IFERROR(INDEX(Tanggal1,MATCH('Buku Besar'!H2200,Akun1,0)),""))</f>
        <v/>
      </c>
      <c r="J2200" s="2" t="str">
        <f>IF(H2200="","",IFERROR(INDEX(Keterangan1,MATCH('Buku Besar'!H2200,Akun1,0)),""))</f>
        <v/>
      </c>
      <c r="K2200" s="2" t="str">
        <f>IF(H2200="","",IFERROR(INDEX(Reff1,MATCH('Buku Besar'!H2200,Akun1,0)),""))</f>
        <v/>
      </c>
      <c r="L2200" s="331" t="str">
        <f>IF(H2200="","",IFERROR(INDEX(Penerimaan1,MATCH('Buku Besar'!H2200,Akun1,0)),""))</f>
        <v/>
      </c>
      <c r="M2200" s="331" t="str">
        <f>IF(H2200="","",IFERROR(INDEX(Pengeluaran1,MATCH('Buku Besar'!H2200,Akun1,0)),""))</f>
        <v/>
      </c>
    </row>
    <row r="2201" spans="1:13" x14ac:dyDescent="0.25">
      <c r="A2201" s="91" t="str">
        <f t="shared" si="68"/>
        <v/>
      </c>
      <c r="B2201" s="330" t="str">
        <f>IF(A2201="","",IFERROR(INDEX(Tanggal,MATCH('Buku Besar'!A2201,Akun,0)),""))</f>
        <v/>
      </c>
      <c r="C2201" s="2" t="str">
        <f>IF(A2201="","",IFERROR(INDEX(Keterangan,MATCH('Buku Besar'!A2201,Akun,0)),""))</f>
        <v/>
      </c>
      <c r="D2201" s="2" t="str">
        <f>IF(A2201="","",IFERROR(INDEX(Reff,MATCH('Buku Besar'!A2201,Akun,0)),""))</f>
        <v/>
      </c>
      <c r="E2201" s="331" t="str">
        <f>IF(A2201="","",IFERROR(INDEX(Penerimaan,MATCH('Buku Besar'!A2201,Akun,0)),""))</f>
        <v/>
      </c>
      <c r="F2201" s="331" t="str">
        <f>IF(A2201="","",IFERROR(INDEX(Pengeluaran,MATCH('Buku Besar'!A2201,Akun,0)),""))</f>
        <v/>
      </c>
      <c r="H2201" s="91" t="str">
        <f t="shared" si="69"/>
        <v/>
      </c>
      <c r="I2201" s="330" t="str">
        <f>IF(H2201="","",IFERROR(INDEX(Tanggal1,MATCH('Buku Besar'!H2201,Akun1,0)),""))</f>
        <v/>
      </c>
      <c r="J2201" s="2" t="str">
        <f>IF(H2201="","",IFERROR(INDEX(Keterangan1,MATCH('Buku Besar'!H2201,Akun1,0)),""))</f>
        <v/>
      </c>
      <c r="K2201" s="2" t="str">
        <f>IF(H2201="","",IFERROR(INDEX(Reff1,MATCH('Buku Besar'!H2201,Akun1,0)),""))</f>
        <v/>
      </c>
      <c r="L2201" s="331" t="str">
        <f>IF(H2201="","",IFERROR(INDEX(Penerimaan1,MATCH('Buku Besar'!H2201,Akun1,0)),""))</f>
        <v/>
      </c>
      <c r="M2201" s="331" t="str">
        <f>IF(H2201="","",IFERROR(INDEX(Pengeluaran1,MATCH('Buku Besar'!H2201,Akun1,0)),""))</f>
        <v/>
      </c>
    </row>
    <row r="2202" spans="1:13" x14ac:dyDescent="0.25">
      <c r="A2202" s="91" t="str">
        <f t="shared" si="68"/>
        <v/>
      </c>
      <c r="B2202" s="330" t="str">
        <f>IF(A2202="","",IFERROR(INDEX(Tanggal,MATCH('Buku Besar'!A2202,Akun,0)),""))</f>
        <v/>
      </c>
      <c r="C2202" s="2" t="str">
        <f>IF(A2202="","",IFERROR(INDEX(Keterangan,MATCH('Buku Besar'!A2202,Akun,0)),""))</f>
        <v/>
      </c>
      <c r="D2202" s="2" t="str">
        <f>IF(A2202="","",IFERROR(INDEX(Reff,MATCH('Buku Besar'!A2202,Akun,0)),""))</f>
        <v/>
      </c>
      <c r="E2202" s="331" t="str">
        <f>IF(A2202="","",IFERROR(INDEX(Penerimaan,MATCH('Buku Besar'!A2202,Akun,0)),""))</f>
        <v/>
      </c>
      <c r="F2202" s="331" t="str">
        <f>IF(A2202="","",IFERROR(INDEX(Pengeluaran,MATCH('Buku Besar'!A2202,Akun,0)),""))</f>
        <v/>
      </c>
      <c r="H2202" s="91" t="str">
        <f t="shared" si="69"/>
        <v/>
      </c>
      <c r="I2202" s="330" t="str">
        <f>IF(H2202="","",IFERROR(INDEX(Tanggal1,MATCH('Buku Besar'!H2202,Akun1,0)),""))</f>
        <v/>
      </c>
      <c r="J2202" s="2" t="str">
        <f>IF(H2202="","",IFERROR(INDEX(Keterangan1,MATCH('Buku Besar'!H2202,Akun1,0)),""))</f>
        <v/>
      </c>
      <c r="K2202" s="2" t="str">
        <f>IF(H2202="","",IFERROR(INDEX(Reff1,MATCH('Buku Besar'!H2202,Akun1,0)),""))</f>
        <v/>
      </c>
      <c r="L2202" s="331" t="str">
        <f>IF(H2202="","",IFERROR(INDEX(Penerimaan1,MATCH('Buku Besar'!H2202,Akun1,0)),""))</f>
        <v/>
      </c>
      <c r="M2202" s="331" t="str">
        <f>IF(H2202="","",IFERROR(INDEX(Pengeluaran1,MATCH('Buku Besar'!H2202,Akun1,0)),""))</f>
        <v/>
      </c>
    </row>
    <row r="2203" spans="1:13" x14ac:dyDescent="0.25">
      <c r="A2203" s="91" t="str">
        <f t="shared" si="68"/>
        <v/>
      </c>
      <c r="B2203" s="330" t="str">
        <f>IF(A2203="","",IFERROR(INDEX(Tanggal,MATCH('Buku Besar'!A2203,Akun,0)),""))</f>
        <v/>
      </c>
      <c r="C2203" s="2" t="str">
        <f>IF(A2203="","",IFERROR(INDEX(Keterangan,MATCH('Buku Besar'!A2203,Akun,0)),""))</f>
        <v/>
      </c>
      <c r="D2203" s="2" t="str">
        <f>IF(A2203="","",IFERROR(INDEX(Reff,MATCH('Buku Besar'!A2203,Akun,0)),""))</f>
        <v/>
      </c>
      <c r="E2203" s="331" t="str">
        <f>IF(A2203="","",IFERROR(INDEX(Penerimaan,MATCH('Buku Besar'!A2203,Akun,0)),""))</f>
        <v/>
      </c>
      <c r="F2203" s="331" t="str">
        <f>IF(A2203="","",IFERROR(INDEX(Pengeluaran,MATCH('Buku Besar'!A2203,Akun,0)),""))</f>
        <v/>
      </c>
      <c r="H2203" s="91" t="str">
        <f t="shared" si="69"/>
        <v/>
      </c>
      <c r="I2203" s="330" t="str">
        <f>IF(H2203="","",IFERROR(INDEX(Tanggal1,MATCH('Buku Besar'!H2203,Akun1,0)),""))</f>
        <v/>
      </c>
      <c r="J2203" s="2" t="str">
        <f>IF(H2203="","",IFERROR(INDEX(Keterangan1,MATCH('Buku Besar'!H2203,Akun1,0)),""))</f>
        <v/>
      </c>
      <c r="K2203" s="2" t="str">
        <f>IF(H2203="","",IFERROR(INDEX(Reff1,MATCH('Buku Besar'!H2203,Akun1,0)),""))</f>
        <v/>
      </c>
      <c r="L2203" s="331" t="str">
        <f>IF(H2203="","",IFERROR(INDEX(Penerimaan1,MATCH('Buku Besar'!H2203,Akun1,0)),""))</f>
        <v/>
      </c>
      <c r="M2203" s="331" t="str">
        <f>IF(H2203="","",IFERROR(INDEX(Pengeluaran1,MATCH('Buku Besar'!H2203,Akun1,0)),""))</f>
        <v/>
      </c>
    </row>
    <row r="2204" spans="1:13" x14ac:dyDescent="0.25">
      <c r="A2204" s="91" t="str">
        <f t="shared" si="68"/>
        <v/>
      </c>
      <c r="B2204" s="330" t="str">
        <f>IF(A2204="","",IFERROR(INDEX(Tanggal,MATCH('Buku Besar'!A2204,Akun,0)),""))</f>
        <v/>
      </c>
      <c r="C2204" s="2" t="str">
        <f>IF(A2204="","",IFERROR(INDEX(Keterangan,MATCH('Buku Besar'!A2204,Akun,0)),""))</f>
        <v/>
      </c>
      <c r="D2204" s="2" t="str">
        <f>IF(A2204="","",IFERROR(INDEX(Reff,MATCH('Buku Besar'!A2204,Akun,0)),""))</f>
        <v/>
      </c>
      <c r="E2204" s="331" t="str">
        <f>IF(A2204="","",IFERROR(INDEX(Penerimaan,MATCH('Buku Besar'!A2204,Akun,0)),""))</f>
        <v/>
      </c>
      <c r="F2204" s="331" t="str">
        <f>IF(A2204="","",IFERROR(INDEX(Pengeluaran,MATCH('Buku Besar'!A2204,Akun,0)),""))</f>
        <v/>
      </c>
      <c r="H2204" s="91" t="str">
        <f t="shared" si="69"/>
        <v/>
      </c>
      <c r="I2204" s="330" t="str">
        <f>IF(H2204="","",IFERROR(INDEX(Tanggal1,MATCH('Buku Besar'!H2204,Akun1,0)),""))</f>
        <v/>
      </c>
      <c r="J2204" s="2" t="str">
        <f>IF(H2204="","",IFERROR(INDEX(Keterangan1,MATCH('Buku Besar'!H2204,Akun1,0)),""))</f>
        <v/>
      </c>
      <c r="K2204" s="2" t="str">
        <f>IF(H2204="","",IFERROR(INDEX(Reff1,MATCH('Buku Besar'!H2204,Akun1,0)),""))</f>
        <v/>
      </c>
      <c r="L2204" s="331" t="str">
        <f>IF(H2204="","",IFERROR(INDEX(Penerimaan1,MATCH('Buku Besar'!H2204,Akun1,0)),""))</f>
        <v/>
      </c>
      <c r="M2204" s="331" t="str">
        <f>IF(H2204="","",IFERROR(INDEX(Pengeluaran1,MATCH('Buku Besar'!H2204,Akun1,0)),""))</f>
        <v/>
      </c>
    </row>
    <row r="2205" spans="1:13" x14ac:dyDescent="0.25">
      <c r="A2205" s="91" t="str">
        <f t="shared" si="68"/>
        <v/>
      </c>
      <c r="B2205" s="330" t="str">
        <f>IF(A2205="","",IFERROR(INDEX(Tanggal,MATCH('Buku Besar'!A2205,Akun,0)),""))</f>
        <v/>
      </c>
      <c r="C2205" s="2" t="str">
        <f>IF(A2205="","",IFERROR(INDEX(Keterangan,MATCH('Buku Besar'!A2205,Akun,0)),""))</f>
        <v/>
      </c>
      <c r="D2205" s="2" t="str">
        <f>IF(A2205="","",IFERROR(INDEX(Reff,MATCH('Buku Besar'!A2205,Akun,0)),""))</f>
        <v/>
      </c>
      <c r="E2205" s="331" t="str">
        <f>IF(A2205="","",IFERROR(INDEX(Penerimaan,MATCH('Buku Besar'!A2205,Akun,0)),""))</f>
        <v/>
      </c>
      <c r="F2205" s="331" t="str">
        <f>IF(A2205="","",IFERROR(INDEX(Pengeluaran,MATCH('Buku Besar'!A2205,Akun,0)),""))</f>
        <v/>
      </c>
      <c r="H2205" s="91" t="str">
        <f t="shared" si="69"/>
        <v/>
      </c>
      <c r="I2205" s="330" t="str">
        <f>IF(H2205="","",IFERROR(INDEX(Tanggal1,MATCH('Buku Besar'!H2205,Akun1,0)),""))</f>
        <v/>
      </c>
      <c r="J2205" s="2" t="str">
        <f>IF(H2205="","",IFERROR(INDEX(Keterangan1,MATCH('Buku Besar'!H2205,Akun1,0)),""))</f>
        <v/>
      </c>
      <c r="K2205" s="2" t="str">
        <f>IF(H2205="","",IFERROR(INDEX(Reff1,MATCH('Buku Besar'!H2205,Akun1,0)),""))</f>
        <v/>
      </c>
      <c r="L2205" s="331" t="str">
        <f>IF(H2205="","",IFERROR(INDEX(Penerimaan1,MATCH('Buku Besar'!H2205,Akun1,0)),""))</f>
        <v/>
      </c>
      <c r="M2205" s="331" t="str">
        <f>IF(H2205="","",IFERROR(INDEX(Pengeluaran1,MATCH('Buku Besar'!H2205,Akun1,0)),""))</f>
        <v/>
      </c>
    </row>
    <row r="2206" spans="1:13" x14ac:dyDescent="0.25">
      <c r="A2206" s="91" t="str">
        <f t="shared" si="68"/>
        <v/>
      </c>
      <c r="B2206" s="330" t="str">
        <f>IF(A2206="","",IFERROR(INDEX(Tanggal,MATCH('Buku Besar'!A2206,Akun,0)),""))</f>
        <v/>
      </c>
      <c r="C2206" s="2" t="str">
        <f>IF(A2206="","",IFERROR(INDEX(Keterangan,MATCH('Buku Besar'!A2206,Akun,0)),""))</f>
        <v/>
      </c>
      <c r="D2206" s="2" t="str">
        <f>IF(A2206="","",IFERROR(INDEX(Reff,MATCH('Buku Besar'!A2206,Akun,0)),""))</f>
        <v/>
      </c>
      <c r="E2206" s="331" t="str">
        <f>IF(A2206="","",IFERROR(INDEX(Penerimaan,MATCH('Buku Besar'!A2206,Akun,0)),""))</f>
        <v/>
      </c>
      <c r="F2206" s="331" t="str">
        <f>IF(A2206="","",IFERROR(INDEX(Pengeluaran,MATCH('Buku Besar'!A2206,Akun,0)),""))</f>
        <v/>
      </c>
      <c r="H2206" s="91" t="str">
        <f t="shared" si="69"/>
        <v/>
      </c>
      <c r="I2206" s="330" t="str">
        <f>IF(H2206="","",IFERROR(INDEX(Tanggal1,MATCH('Buku Besar'!H2206,Akun1,0)),""))</f>
        <v/>
      </c>
      <c r="J2206" s="2" t="str">
        <f>IF(H2206="","",IFERROR(INDEX(Keterangan1,MATCH('Buku Besar'!H2206,Akun1,0)),""))</f>
        <v/>
      </c>
      <c r="K2206" s="2" t="str">
        <f>IF(H2206="","",IFERROR(INDEX(Reff1,MATCH('Buku Besar'!H2206,Akun1,0)),""))</f>
        <v/>
      </c>
      <c r="L2206" s="331" t="str">
        <f>IF(H2206="","",IFERROR(INDEX(Penerimaan1,MATCH('Buku Besar'!H2206,Akun1,0)),""))</f>
        <v/>
      </c>
      <c r="M2206" s="331" t="str">
        <f>IF(H2206="","",IFERROR(INDEX(Pengeluaran1,MATCH('Buku Besar'!H2206,Akun1,0)),""))</f>
        <v/>
      </c>
    </row>
    <row r="2207" spans="1:13" x14ac:dyDescent="0.25">
      <c r="A2207" s="91" t="str">
        <f t="shared" si="68"/>
        <v/>
      </c>
      <c r="B2207" s="330" t="str">
        <f>IF(A2207="","",IFERROR(INDEX(Tanggal,MATCH('Buku Besar'!A2207,Akun,0)),""))</f>
        <v/>
      </c>
      <c r="C2207" s="2" t="str">
        <f>IF(A2207="","",IFERROR(INDEX(Keterangan,MATCH('Buku Besar'!A2207,Akun,0)),""))</f>
        <v/>
      </c>
      <c r="D2207" s="2" t="str">
        <f>IF(A2207="","",IFERROR(INDEX(Reff,MATCH('Buku Besar'!A2207,Akun,0)),""))</f>
        <v/>
      </c>
      <c r="E2207" s="331" t="str">
        <f>IF(A2207="","",IFERROR(INDEX(Penerimaan,MATCH('Buku Besar'!A2207,Akun,0)),""))</f>
        <v/>
      </c>
      <c r="F2207" s="331" t="str">
        <f>IF(A2207="","",IFERROR(INDEX(Pengeluaran,MATCH('Buku Besar'!A2207,Akun,0)),""))</f>
        <v/>
      </c>
      <c r="H2207" s="91" t="str">
        <f t="shared" si="69"/>
        <v/>
      </c>
      <c r="I2207" s="330" t="str">
        <f>IF(H2207="","",IFERROR(INDEX(Tanggal1,MATCH('Buku Besar'!H2207,Akun1,0)),""))</f>
        <v/>
      </c>
      <c r="J2207" s="2" t="str">
        <f>IF(H2207="","",IFERROR(INDEX(Keterangan1,MATCH('Buku Besar'!H2207,Akun1,0)),""))</f>
        <v/>
      </c>
      <c r="K2207" s="2" t="str">
        <f>IF(H2207="","",IFERROR(INDEX(Reff1,MATCH('Buku Besar'!H2207,Akun1,0)),""))</f>
        <v/>
      </c>
      <c r="L2207" s="331" t="str">
        <f>IF(H2207="","",IFERROR(INDEX(Penerimaan1,MATCH('Buku Besar'!H2207,Akun1,0)),""))</f>
        <v/>
      </c>
      <c r="M2207" s="331" t="str">
        <f>IF(H2207="","",IFERROR(INDEX(Pengeluaran1,MATCH('Buku Besar'!H2207,Akun1,0)),""))</f>
        <v/>
      </c>
    </row>
    <row r="2208" spans="1:13" x14ac:dyDescent="0.25">
      <c r="A2208" s="91" t="str">
        <f t="shared" si="68"/>
        <v/>
      </c>
      <c r="B2208" s="330" t="str">
        <f>IF(A2208="","",IFERROR(INDEX(Tanggal,MATCH('Buku Besar'!A2208,Akun,0)),""))</f>
        <v/>
      </c>
      <c r="C2208" s="2" t="str">
        <f>IF(A2208="","",IFERROR(INDEX(Keterangan,MATCH('Buku Besar'!A2208,Akun,0)),""))</f>
        <v/>
      </c>
      <c r="D2208" s="2" t="str">
        <f>IF(A2208="","",IFERROR(INDEX(Reff,MATCH('Buku Besar'!A2208,Akun,0)),""))</f>
        <v/>
      </c>
      <c r="E2208" s="331" t="str">
        <f>IF(A2208="","",IFERROR(INDEX(Penerimaan,MATCH('Buku Besar'!A2208,Akun,0)),""))</f>
        <v/>
      </c>
      <c r="F2208" s="331" t="str">
        <f>IF(A2208="","",IFERROR(INDEX(Pengeluaran,MATCH('Buku Besar'!A2208,Akun,0)),""))</f>
        <v/>
      </c>
      <c r="H2208" s="91" t="str">
        <f t="shared" si="69"/>
        <v/>
      </c>
      <c r="I2208" s="330" t="str">
        <f>IF(H2208="","",IFERROR(INDEX(Tanggal1,MATCH('Buku Besar'!H2208,Akun1,0)),""))</f>
        <v/>
      </c>
      <c r="J2208" s="2" t="str">
        <f>IF(H2208="","",IFERROR(INDEX(Keterangan1,MATCH('Buku Besar'!H2208,Akun1,0)),""))</f>
        <v/>
      </c>
      <c r="K2208" s="2" t="str">
        <f>IF(H2208="","",IFERROR(INDEX(Reff1,MATCH('Buku Besar'!H2208,Akun1,0)),""))</f>
        <v/>
      </c>
      <c r="L2208" s="331" t="str">
        <f>IF(H2208="","",IFERROR(INDEX(Penerimaan1,MATCH('Buku Besar'!H2208,Akun1,0)),""))</f>
        <v/>
      </c>
      <c r="M2208" s="331" t="str">
        <f>IF(H2208="","",IFERROR(INDEX(Pengeluaran1,MATCH('Buku Besar'!H2208,Akun1,0)),""))</f>
        <v/>
      </c>
    </row>
    <row r="2209" spans="1:13" x14ac:dyDescent="0.25">
      <c r="A2209" s="91" t="str">
        <f t="shared" si="68"/>
        <v/>
      </c>
      <c r="B2209" s="330" t="str">
        <f>IF(A2209="","",IFERROR(INDEX(Tanggal,MATCH('Buku Besar'!A2209,Akun,0)),""))</f>
        <v/>
      </c>
      <c r="C2209" s="2" t="str">
        <f>IF(A2209="","",IFERROR(INDEX(Keterangan,MATCH('Buku Besar'!A2209,Akun,0)),""))</f>
        <v/>
      </c>
      <c r="D2209" s="2" t="str">
        <f>IF(A2209="","",IFERROR(INDEX(Reff,MATCH('Buku Besar'!A2209,Akun,0)),""))</f>
        <v/>
      </c>
      <c r="E2209" s="331" t="str">
        <f>IF(A2209="","",IFERROR(INDEX(Penerimaan,MATCH('Buku Besar'!A2209,Akun,0)),""))</f>
        <v/>
      </c>
      <c r="F2209" s="331" t="str">
        <f>IF(A2209="","",IFERROR(INDEX(Pengeluaran,MATCH('Buku Besar'!A2209,Akun,0)),""))</f>
        <v/>
      </c>
      <c r="H2209" s="91" t="str">
        <f t="shared" si="69"/>
        <v/>
      </c>
      <c r="I2209" s="330" t="str">
        <f>IF(H2209="","",IFERROR(INDEX(Tanggal1,MATCH('Buku Besar'!H2209,Akun1,0)),""))</f>
        <v/>
      </c>
      <c r="J2209" s="2" t="str">
        <f>IF(H2209="","",IFERROR(INDEX(Keterangan1,MATCH('Buku Besar'!H2209,Akun1,0)),""))</f>
        <v/>
      </c>
      <c r="K2209" s="2" t="str">
        <f>IF(H2209="","",IFERROR(INDEX(Reff1,MATCH('Buku Besar'!H2209,Akun1,0)),""))</f>
        <v/>
      </c>
      <c r="L2209" s="331" t="str">
        <f>IF(H2209="","",IFERROR(INDEX(Penerimaan1,MATCH('Buku Besar'!H2209,Akun1,0)),""))</f>
        <v/>
      </c>
      <c r="M2209" s="331" t="str">
        <f>IF(H2209="","",IFERROR(INDEX(Pengeluaran1,MATCH('Buku Besar'!H2209,Akun1,0)),""))</f>
        <v/>
      </c>
    </row>
    <row r="2210" spans="1:13" x14ac:dyDescent="0.25">
      <c r="A2210" s="91" t="str">
        <f t="shared" si="68"/>
        <v/>
      </c>
      <c r="B2210" s="330" t="str">
        <f>IF(A2210="","",IFERROR(INDEX(Tanggal,MATCH('Buku Besar'!A2210,Akun,0)),""))</f>
        <v/>
      </c>
      <c r="C2210" s="2" t="str">
        <f>IF(A2210="","",IFERROR(INDEX(Keterangan,MATCH('Buku Besar'!A2210,Akun,0)),""))</f>
        <v/>
      </c>
      <c r="D2210" s="2" t="str">
        <f>IF(A2210="","",IFERROR(INDEX(Reff,MATCH('Buku Besar'!A2210,Akun,0)),""))</f>
        <v/>
      </c>
      <c r="E2210" s="331" t="str">
        <f>IF(A2210="","",IFERROR(INDEX(Penerimaan,MATCH('Buku Besar'!A2210,Akun,0)),""))</f>
        <v/>
      </c>
      <c r="F2210" s="331" t="str">
        <f>IF(A2210="","",IFERROR(INDEX(Pengeluaran,MATCH('Buku Besar'!A2210,Akun,0)),""))</f>
        <v/>
      </c>
      <c r="H2210" s="91" t="str">
        <f t="shared" si="69"/>
        <v/>
      </c>
      <c r="I2210" s="330" t="str">
        <f>IF(H2210="","",IFERROR(INDEX(Tanggal1,MATCH('Buku Besar'!H2210,Akun1,0)),""))</f>
        <v/>
      </c>
      <c r="J2210" s="2" t="str">
        <f>IF(H2210="","",IFERROR(INDEX(Keterangan1,MATCH('Buku Besar'!H2210,Akun1,0)),""))</f>
        <v/>
      </c>
      <c r="K2210" s="2" t="str">
        <f>IF(H2210="","",IFERROR(INDEX(Reff1,MATCH('Buku Besar'!H2210,Akun1,0)),""))</f>
        <v/>
      </c>
      <c r="L2210" s="331" t="str">
        <f>IF(H2210="","",IFERROR(INDEX(Penerimaan1,MATCH('Buku Besar'!H2210,Akun1,0)),""))</f>
        <v/>
      </c>
      <c r="M2210" s="331" t="str">
        <f>IF(H2210="","",IFERROR(INDEX(Pengeluaran1,MATCH('Buku Besar'!H2210,Akun1,0)),""))</f>
        <v/>
      </c>
    </row>
    <row r="2211" spans="1:13" x14ac:dyDescent="0.25">
      <c r="A2211" s="91" t="str">
        <f t="shared" si="68"/>
        <v/>
      </c>
      <c r="B2211" s="330" t="str">
        <f>IF(A2211="","",IFERROR(INDEX(Tanggal,MATCH('Buku Besar'!A2211,Akun,0)),""))</f>
        <v/>
      </c>
      <c r="C2211" s="2" t="str">
        <f>IF(A2211="","",IFERROR(INDEX(Keterangan,MATCH('Buku Besar'!A2211,Akun,0)),""))</f>
        <v/>
      </c>
      <c r="D2211" s="2" t="str">
        <f>IF(A2211="","",IFERROR(INDEX(Reff,MATCH('Buku Besar'!A2211,Akun,0)),""))</f>
        <v/>
      </c>
      <c r="E2211" s="331" t="str">
        <f>IF(A2211="","",IFERROR(INDEX(Penerimaan,MATCH('Buku Besar'!A2211,Akun,0)),""))</f>
        <v/>
      </c>
      <c r="F2211" s="331" t="str">
        <f>IF(A2211="","",IFERROR(INDEX(Pengeluaran,MATCH('Buku Besar'!A2211,Akun,0)),""))</f>
        <v/>
      </c>
      <c r="H2211" s="91" t="str">
        <f t="shared" si="69"/>
        <v/>
      </c>
      <c r="I2211" s="330" t="str">
        <f>IF(H2211="","",IFERROR(INDEX(Tanggal1,MATCH('Buku Besar'!H2211,Akun1,0)),""))</f>
        <v/>
      </c>
      <c r="J2211" s="2" t="str">
        <f>IF(H2211="","",IFERROR(INDEX(Keterangan1,MATCH('Buku Besar'!H2211,Akun1,0)),""))</f>
        <v/>
      </c>
      <c r="K2211" s="2" t="str">
        <f>IF(H2211="","",IFERROR(INDEX(Reff1,MATCH('Buku Besar'!H2211,Akun1,0)),""))</f>
        <v/>
      </c>
      <c r="L2211" s="331" t="str">
        <f>IF(H2211="","",IFERROR(INDEX(Penerimaan1,MATCH('Buku Besar'!H2211,Akun1,0)),""))</f>
        <v/>
      </c>
      <c r="M2211" s="331" t="str">
        <f>IF(H2211="","",IFERROR(INDEX(Pengeluaran1,MATCH('Buku Besar'!H2211,Akun1,0)),""))</f>
        <v/>
      </c>
    </row>
    <row r="2212" spans="1:13" x14ac:dyDescent="0.25">
      <c r="A2212" s="91" t="str">
        <f t="shared" si="68"/>
        <v/>
      </c>
      <c r="B2212" s="330" t="str">
        <f>IF(A2212="","",IFERROR(INDEX(Tanggal,MATCH('Buku Besar'!A2212,Akun,0)),""))</f>
        <v/>
      </c>
      <c r="C2212" s="2" t="str">
        <f>IF(A2212="","",IFERROR(INDEX(Keterangan,MATCH('Buku Besar'!A2212,Akun,0)),""))</f>
        <v/>
      </c>
      <c r="D2212" s="2" t="str">
        <f>IF(A2212="","",IFERROR(INDEX(Reff,MATCH('Buku Besar'!A2212,Akun,0)),""))</f>
        <v/>
      </c>
      <c r="E2212" s="331" t="str">
        <f>IF(A2212="","",IFERROR(INDEX(Penerimaan,MATCH('Buku Besar'!A2212,Akun,0)),""))</f>
        <v/>
      </c>
      <c r="F2212" s="331" t="str">
        <f>IF(A2212="","",IFERROR(INDEX(Pengeluaran,MATCH('Buku Besar'!A2212,Akun,0)),""))</f>
        <v/>
      </c>
      <c r="H2212" s="91" t="str">
        <f t="shared" si="69"/>
        <v/>
      </c>
      <c r="I2212" s="330" t="str">
        <f>IF(H2212="","",IFERROR(INDEX(Tanggal1,MATCH('Buku Besar'!H2212,Akun1,0)),""))</f>
        <v/>
      </c>
      <c r="J2212" s="2" t="str">
        <f>IF(H2212="","",IFERROR(INDEX(Keterangan1,MATCH('Buku Besar'!H2212,Akun1,0)),""))</f>
        <v/>
      </c>
      <c r="K2212" s="2" t="str">
        <f>IF(H2212="","",IFERROR(INDEX(Reff1,MATCH('Buku Besar'!H2212,Akun1,0)),""))</f>
        <v/>
      </c>
      <c r="L2212" s="331" t="str">
        <f>IF(H2212="","",IFERROR(INDEX(Penerimaan1,MATCH('Buku Besar'!H2212,Akun1,0)),""))</f>
        <v/>
      </c>
      <c r="M2212" s="331" t="str">
        <f>IF(H2212="","",IFERROR(INDEX(Pengeluaran1,MATCH('Buku Besar'!H2212,Akun1,0)),""))</f>
        <v/>
      </c>
    </row>
    <row r="2213" spans="1:13" x14ac:dyDescent="0.25">
      <c r="A2213" s="91" t="str">
        <f t="shared" si="68"/>
        <v/>
      </c>
      <c r="B2213" s="330" t="str">
        <f>IF(A2213="","",IFERROR(INDEX(Tanggal,MATCH('Buku Besar'!A2213,Akun,0)),""))</f>
        <v/>
      </c>
      <c r="C2213" s="2" t="str">
        <f>IF(A2213="","",IFERROR(INDEX(Keterangan,MATCH('Buku Besar'!A2213,Akun,0)),""))</f>
        <v/>
      </c>
      <c r="D2213" s="2" t="str">
        <f>IF(A2213="","",IFERROR(INDEX(Reff,MATCH('Buku Besar'!A2213,Akun,0)),""))</f>
        <v/>
      </c>
      <c r="E2213" s="331" t="str">
        <f>IF(A2213="","",IFERROR(INDEX(Penerimaan,MATCH('Buku Besar'!A2213,Akun,0)),""))</f>
        <v/>
      </c>
      <c r="F2213" s="331" t="str">
        <f>IF(A2213="","",IFERROR(INDEX(Pengeluaran,MATCH('Buku Besar'!A2213,Akun,0)),""))</f>
        <v/>
      </c>
      <c r="H2213" s="91" t="str">
        <f t="shared" si="69"/>
        <v/>
      </c>
      <c r="I2213" s="330" t="str">
        <f>IF(H2213="","",IFERROR(INDEX(Tanggal1,MATCH('Buku Besar'!H2213,Akun1,0)),""))</f>
        <v/>
      </c>
      <c r="J2213" s="2" t="str">
        <f>IF(H2213="","",IFERROR(INDEX(Keterangan1,MATCH('Buku Besar'!H2213,Akun1,0)),""))</f>
        <v/>
      </c>
      <c r="K2213" s="2" t="str">
        <f>IF(H2213="","",IFERROR(INDEX(Reff1,MATCH('Buku Besar'!H2213,Akun1,0)),""))</f>
        <v/>
      </c>
      <c r="L2213" s="331" t="str">
        <f>IF(H2213="","",IFERROR(INDEX(Penerimaan1,MATCH('Buku Besar'!H2213,Akun1,0)),""))</f>
        <v/>
      </c>
      <c r="M2213" s="331" t="str">
        <f>IF(H2213="","",IFERROR(INDEX(Pengeluaran1,MATCH('Buku Besar'!H2213,Akun1,0)),""))</f>
        <v/>
      </c>
    </row>
    <row r="2214" spans="1:13" x14ac:dyDescent="0.25">
      <c r="A2214" s="91" t="str">
        <f t="shared" si="68"/>
        <v/>
      </c>
      <c r="B2214" s="330" t="str">
        <f>IF(A2214="","",IFERROR(INDEX(Tanggal,MATCH('Buku Besar'!A2214,Akun,0)),""))</f>
        <v/>
      </c>
      <c r="C2214" s="2" t="str">
        <f>IF(A2214="","",IFERROR(INDEX(Keterangan,MATCH('Buku Besar'!A2214,Akun,0)),""))</f>
        <v/>
      </c>
      <c r="D2214" s="2" t="str">
        <f>IF(A2214="","",IFERROR(INDEX(Reff,MATCH('Buku Besar'!A2214,Akun,0)),""))</f>
        <v/>
      </c>
      <c r="E2214" s="331" t="str">
        <f>IF(A2214="","",IFERROR(INDEX(Penerimaan,MATCH('Buku Besar'!A2214,Akun,0)),""))</f>
        <v/>
      </c>
      <c r="F2214" s="331" t="str">
        <f>IF(A2214="","",IFERROR(INDEX(Pengeluaran,MATCH('Buku Besar'!A2214,Akun,0)),""))</f>
        <v/>
      </c>
      <c r="H2214" s="91" t="str">
        <f t="shared" si="69"/>
        <v/>
      </c>
      <c r="I2214" s="330" t="str">
        <f>IF(H2214="","",IFERROR(INDEX(Tanggal1,MATCH('Buku Besar'!H2214,Akun1,0)),""))</f>
        <v/>
      </c>
      <c r="J2214" s="2" t="str">
        <f>IF(H2214="","",IFERROR(INDEX(Keterangan1,MATCH('Buku Besar'!H2214,Akun1,0)),""))</f>
        <v/>
      </c>
      <c r="K2214" s="2" t="str">
        <f>IF(H2214="","",IFERROR(INDEX(Reff1,MATCH('Buku Besar'!H2214,Akun1,0)),""))</f>
        <v/>
      </c>
      <c r="L2214" s="331" t="str">
        <f>IF(H2214="","",IFERROR(INDEX(Penerimaan1,MATCH('Buku Besar'!H2214,Akun1,0)),""))</f>
        <v/>
      </c>
      <c r="M2214" s="331" t="str">
        <f>IF(H2214="","",IFERROR(INDEX(Pengeluaran1,MATCH('Buku Besar'!H2214,Akun1,0)),""))</f>
        <v/>
      </c>
    </row>
    <row r="2215" spans="1:13" x14ac:dyDescent="0.25">
      <c r="A2215" s="91" t="str">
        <f t="shared" si="68"/>
        <v/>
      </c>
      <c r="B2215" s="330" t="str">
        <f>IF(A2215="","",IFERROR(INDEX(Tanggal,MATCH('Buku Besar'!A2215,Akun,0)),""))</f>
        <v/>
      </c>
      <c r="C2215" s="2" t="str">
        <f>IF(A2215="","",IFERROR(INDEX(Keterangan,MATCH('Buku Besar'!A2215,Akun,0)),""))</f>
        <v/>
      </c>
      <c r="D2215" s="2" t="str">
        <f>IF(A2215="","",IFERROR(INDEX(Reff,MATCH('Buku Besar'!A2215,Akun,0)),""))</f>
        <v/>
      </c>
      <c r="E2215" s="331" t="str">
        <f>IF(A2215="","",IFERROR(INDEX(Penerimaan,MATCH('Buku Besar'!A2215,Akun,0)),""))</f>
        <v/>
      </c>
      <c r="F2215" s="331" t="str">
        <f>IF(A2215="","",IFERROR(INDEX(Pengeluaran,MATCH('Buku Besar'!A2215,Akun,0)),""))</f>
        <v/>
      </c>
      <c r="H2215" s="91" t="str">
        <f t="shared" si="69"/>
        <v/>
      </c>
      <c r="I2215" s="330" t="str">
        <f>IF(H2215="","",IFERROR(INDEX(Tanggal1,MATCH('Buku Besar'!H2215,Akun1,0)),""))</f>
        <v/>
      </c>
      <c r="J2215" s="2" t="str">
        <f>IF(H2215="","",IFERROR(INDEX(Keterangan1,MATCH('Buku Besar'!H2215,Akun1,0)),""))</f>
        <v/>
      </c>
      <c r="K2215" s="2" t="str">
        <f>IF(H2215="","",IFERROR(INDEX(Reff1,MATCH('Buku Besar'!H2215,Akun1,0)),""))</f>
        <v/>
      </c>
      <c r="L2215" s="331" t="str">
        <f>IF(H2215="","",IFERROR(INDEX(Penerimaan1,MATCH('Buku Besar'!H2215,Akun1,0)),""))</f>
        <v/>
      </c>
      <c r="M2215" s="331" t="str">
        <f>IF(H2215="","",IFERROR(INDEX(Pengeluaran1,MATCH('Buku Besar'!H2215,Akun1,0)),""))</f>
        <v/>
      </c>
    </row>
    <row r="2216" spans="1:13" x14ac:dyDescent="0.25">
      <c r="A2216" s="91" t="str">
        <f t="shared" si="68"/>
        <v/>
      </c>
      <c r="B2216" s="330" t="str">
        <f>IF(A2216="","",IFERROR(INDEX(Tanggal,MATCH('Buku Besar'!A2216,Akun,0)),""))</f>
        <v/>
      </c>
      <c r="C2216" s="2" t="str">
        <f>IF(A2216="","",IFERROR(INDEX(Keterangan,MATCH('Buku Besar'!A2216,Akun,0)),""))</f>
        <v/>
      </c>
      <c r="D2216" s="2" t="str">
        <f>IF(A2216="","",IFERROR(INDEX(Reff,MATCH('Buku Besar'!A2216,Akun,0)),""))</f>
        <v/>
      </c>
      <c r="E2216" s="331" t="str">
        <f>IF(A2216="","",IFERROR(INDEX(Penerimaan,MATCH('Buku Besar'!A2216,Akun,0)),""))</f>
        <v/>
      </c>
      <c r="F2216" s="331" t="str">
        <f>IF(A2216="","",IFERROR(INDEX(Pengeluaran,MATCH('Buku Besar'!A2216,Akun,0)),""))</f>
        <v/>
      </c>
      <c r="H2216" s="91" t="str">
        <f t="shared" si="69"/>
        <v/>
      </c>
      <c r="I2216" s="330" t="str">
        <f>IF(H2216="","",IFERROR(INDEX(Tanggal1,MATCH('Buku Besar'!H2216,Akun1,0)),""))</f>
        <v/>
      </c>
      <c r="J2216" s="2" t="str">
        <f>IF(H2216="","",IFERROR(INDEX(Keterangan1,MATCH('Buku Besar'!H2216,Akun1,0)),""))</f>
        <v/>
      </c>
      <c r="K2216" s="2" t="str">
        <f>IF(H2216="","",IFERROR(INDEX(Reff1,MATCH('Buku Besar'!H2216,Akun1,0)),""))</f>
        <v/>
      </c>
      <c r="L2216" s="331" t="str">
        <f>IF(H2216="","",IFERROR(INDEX(Penerimaan1,MATCH('Buku Besar'!H2216,Akun1,0)),""))</f>
        <v/>
      </c>
      <c r="M2216" s="331" t="str">
        <f>IF(H2216="","",IFERROR(INDEX(Pengeluaran1,MATCH('Buku Besar'!H2216,Akun1,0)),""))</f>
        <v/>
      </c>
    </row>
    <row r="2217" spans="1:13" x14ac:dyDescent="0.25">
      <c r="A2217" s="91" t="str">
        <f t="shared" si="68"/>
        <v/>
      </c>
      <c r="B2217" s="330" t="str">
        <f>IF(A2217="","",IFERROR(INDEX(Tanggal,MATCH('Buku Besar'!A2217,Akun,0)),""))</f>
        <v/>
      </c>
      <c r="C2217" s="2" t="str">
        <f>IF(A2217="","",IFERROR(INDEX(Keterangan,MATCH('Buku Besar'!A2217,Akun,0)),""))</f>
        <v/>
      </c>
      <c r="D2217" s="2" t="str">
        <f>IF(A2217="","",IFERROR(INDEX(Reff,MATCH('Buku Besar'!A2217,Akun,0)),""))</f>
        <v/>
      </c>
      <c r="E2217" s="331" t="str">
        <f>IF(A2217="","",IFERROR(INDEX(Penerimaan,MATCH('Buku Besar'!A2217,Akun,0)),""))</f>
        <v/>
      </c>
      <c r="F2217" s="331" t="str">
        <f>IF(A2217="","",IFERROR(INDEX(Pengeluaran,MATCH('Buku Besar'!A2217,Akun,0)),""))</f>
        <v/>
      </c>
      <c r="H2217" s="91" t="str">
        <f t="shared" si="69"/>
        <v/>
      </c>
      <c r="I2217" s="330" t="str">
        <f>IF(H2217="","",IFERROR(INDEX(Tanggal1,MATCH('Buku Besar'!H2217,Akun1,0)),""))</f>
        <v/>
      </c>
      <c r="J2217" s="2" t="str">
        <f>IF(H2217="","",IFERROR(INDEX(Keterangan1,MATCH('Buku Besar'!H2217,Akun1,0)),""))</f>
        <v/>
      </c>
      <c r="K2217" s="2" t="str">
        <f>IF(H2217="","",IFERROR(INDEX(Reff1,MATCH('Buku Besar'!H2217,Akun1,0)),""))</f>
        <v/>
      </c>
      <c r="L2217" s="331" t="str">
        <f>IF(H2217="","",IFERROR(INDEX(Penerimaan1,MATCH('Buku Besar'!H2217,Akun1,0)),""))</f>
        <v/>
      </c>
      <c r="M2217" s="331" t="str">
        <f>IF(H2217="","",IFERROR(INDEX(Pengeluaran1,MATCH('Buku Besar'!H2217,Akun1,0)),""))</f>
        <v/>
      </c>
    </row>
    <row r="2218" spans="1:13" x14ac:dyDescent="0.25">
      <c r="A2218" s="91" t="str">
        <f t="shared" si="68"/>
        <v/>
      </c>
      <c r="B2218" s="330" t="str">
        <f>IF(A2218="","",IFERROR(INDEX(Tanggal,MATCH('Buku Besar'!A2218,Akun,0)),""))</f>
        <v/>
      </c>
      <c r="C2218" s="2" t="str">
        <f>IF(A2218="","",IFERROR(INDEX(Keterangan,MATCH('Buku Besar'!A2218,Akun,0)),""))</f>
        <v/>
      </c>
      <c r="D2218" s="2" t="str">
        <f>IF(A2218="","",IFERROR(INDEX(Reff,MATCH('Buku Besar'!A2218,Akun,0)),""))</f>
        <v/>
      </c>
      <c r="E2218" s="331" t="str">
        <f>IF(A2218="","",IFERROR(INDEX(Penerimaan,MATCH('Buku Besar'!A2218,Akun,0)),""))</f>
        <v/>
      </c>
      <c r="F2218" s="331" t="str">
        <f>IF(A2218="","",IFERROR(INDEX(Pengeluaran,MATCH('Buku Besar'!A2218,Akun,0)),""))</f>
        <v/>
      </c>
      <c r="H2218" s="91" t="str">
        <f t="shared" si="69"/>
        <v/>
      </c>
      <c r="I2218" s="330" t="str">
        <f>IF(H2218="","",IFERROR(INDEX(Tanggal1,MATCH('Buku Besar'!H2218,Akun1,0)),""))</f>
        <v/>
      </c>
      <c r="J2218" s="2" t="str">
        <f>IF(H2218="","",IFERROR(INDEX(Keterangan1,MATCH('Buku Besar'!H2218,Akun1,0)),""))</f>
        <v/>
      </c>
      <c r="K2218" s="2" t="str">
        <f>IF(H2218="","",IFERROR(INDEX(Reff1,MATCH('Buku Besar'!H2218,Akun1,0)),""))</f>
        <v/>
      </c>
      <c r="L2218" s="331" t="str">
        <f>IF(H2218="","",IFERROR(INDEX(Penerimaan1,MATCH('Buku Besar'!H2218,Akun1,0)),""))</f>
        <v/>
      </c>
      <c r="M2218" s="331" t="str">
        <f>IF(H2218="","",IFERROR(INDEX(Pengeluaran1,MATCH('Buku Besar'!H2218,Akun1,0)),""))</f>
        <v/>
      </c>
    </row>
    <row r="2219" spans="1:13" x14ac:dyDescent="0.25">
      <c r="A2219" s="91" t="str">
        <f t="shared" si="68"/>
        <v/>
      </c>
      <c r="B2219" s="330" t="str">
        <f>IF(A2219="","",IFERROR(INDEX(Tanggal,MATCH('Buku Besar'!A2219,Akun,0)),""))</f>
        <v/>
      </c>
      <c r="C2219" s="2" t="str">
        <f>IF(A2219="","",IFERROR(INDEX(Keterangan,MATCH('Buku Besar'!A2219,Akun,0)),""))</f>
        <v/>
      </c>
      <c r="D2219" s="2" t="str">
        <f>IF(A2219="","",IFERROR(INDEX(Reff,MATCH('Buku Besar'!A2219,Akun,0)),""))</f>
        <v/>
      </c>
      <c r="E2219" s="331" t="str">
        <f>IF(A2219="","",IFERROR(INDEX(Penerimaan,MATCH('Buku Besar'!A2219,Akun,0)),""))</f>
        <v/>
      </c>
      <c r="F2219" s="331" t="str">
        <f>IF(A2219="","",IFERROR(INDEX(Pengeluaran,MATCH('Buku Besar'!A2219,Akun,0)),""))</f>
        <v/>
      </c>
      <c r="H2219" s="91" t="str">
        <f t="shared" si="69"/>
        <v/>
      </c>
      <c r="I2219" s="330" t="str">
        <f>IF(H2219="","",IFERROR(INDEX(Tanggal1,MATCH('Buku Besar'!H2219,Akun1,0)),""))</f>
        <v/>
      </c>
      <c r="J2219" s="2" t="str">
        <f>IF(H2219="","",IFERROR(INDEX(Keterangan1,MATCH('Buku Besar'!H2219,Akun1,0)),""))</f>
        <v/>
      </c>
      <c r="K2219" s="2" t="str">
        <f>IF(H2219="","",IFERROR(INDEX(Reff1,MATCH('Buku Besar'!H2219,Akun1,0)),""))</f>
        <v/>
      </c>
      <c r="L2219" s="331" t="str">
        <f>IF(H2219="","",IFERROR(INDEX(Penerimaan1,MATCH('Buku Besar'!H2219,Akun1,0)),""))</f>
        <v/>
      </c>
      <c r="M2219" s="331" t="str">
        <f>IF(H2219="","",IFERROR(INDEX(Pengeluaran1,MATCH('Buku Besar'!H2219,Akun1,0)),""))</f>
        <v/>
      </c>
    </row>
    <row r="2220" spans="1:13" x14ac:dyDescent="0.25">
      <c r="A2220" s="91" t="str">
        <f t="shared" si="68"/>
        <v/>
      </c>
      <c r="B2220" s="330" t="str">
        <f>IF(A2220="","",IFERROR(INDEX(Tanggal,MATCH('Buku Besar'!A2220,Akun,0)),""))</f>
        <v/>
      </c>
      <c r="C2220" s="2" t="str">
        <f>IF(A2220="","",IFERROR(INDEX(Keterangan,MATCH('Buku Besar'!A2220,Akun,0)),""))</f>
        <v/>
      </c>
      <c r="D2220" s="2" t="str">
        <f>IF(A2220="","",IFERROR(INDEX(Reff,MATCH('Buku Besar'!A2220,Akun,0)),""))</f>
        <v/>
      </c>
      <c r="E2220" s="331" t="str">
        <f>IF(A2220="","",IFERROR(INDEX(Penerimaan,MATCH('Buku Besar'!A2220,Akun,0)),""))</f>
        <v/>
      </c>
      <c r="F2220" s="331" t="str">
        <f>IF(A2220="","",IFERROR(INDEX(Pengeluaran,MATCH('Buku Besar'!A2220,Akun,0)),""))</f>
        <v/>
      </c>
      <c r="H2220" s="91" t="str">
        <f t="shared" si="69"/>
        <v/>
      </c>
      <c r="I2220" s="330" t="str">
        <f>IF(H2220="","",IFERROR(INDEX(Tanggal1,MATCH('Buku Besar'!H2220,Akun1,0)),""))</f>
        <v/>
      </c>
      <c r="J2220" s="2" t="str">
        <f>IF(H2220="","",IFERROR(INDEX(Keterangan1,MATCH('Buku Besar'!H2220,Akun1,0)),""))</f>
        <v/>
      </c>
      <c r="K2220" s="2" t="str">
        <f>IF(H2220="","",IFERROR(INDEX(Reff1,MATCH('Buku Besar'!H2220,Akun1,0)),""))</f>
        <v/>
      </c>
      <c r="L2220" s="331" t="str">
        <f>IF(H2220="","",IFERROR(INDEX(Penerimaan1,MATCH('Buku Besar'!H2220,Akun1,0)),""))</f>
        <v/>
      </c>
      <c r="M2220" s="331" t="str">
        <f>IF(H2220="","",IFERROR(INDEX(Pengeluaran1,MATCH('Buku Besar'!H2220,Akun1,0)),""))</f>
        <v/>
      </c>
    </row>
    <row r="2221" spans="1:13" x14ac:dyDescent="0.25">
      <c r="A2221" s="91" t="str">
        <f t="shared" si="68"/>
        <v/>
      </c>
      <c r="B2221" s="330" t="str">
        <f>IF(A2221="","",IFERROR(INDEX(Tanggal,MATCH('Buku Besar'!A2221,Akun,0)),""))</f>
        <v/>
      </c>
      <c r="C2221" s="2" t="str">
        <f>IF(A2221="","",IFERROR(INDEX(Keterangan,MATCH('Buku Besar'!A2221,Akun,0)),""))</f>
        <v/>
      </c>
      <c r="D2221" s="2" t="str">
        <f>IF(A2221="","",IFERROR(INDEX(Reff,MATCH('Buku Besar'!A2221,Akun,0)),""))</f>
        <v/>
      </c>
      <c r="E2221" s="331" t="str">
        <f>IF(A2221="","",IFERROR(INDEX(Penerimaan,MATCH('Buku Besar'!A2221,Akun,0)),""))</f>
        <v/>
      </c>
      <c r="F2221" s="331" t="str">
        <f>IF(A2221="","",IFERROR(INDEX(Pengeluaran,MATCH('Buku Besar'!A2221,Akun,0)),""))</f>
        <v/>
      </c>
      <c r="H2221" s="91" t="str">
        <f t="shared" si="69"/>
        <v/>
      </c>
      <c r="I2221" s="330" t="str">
        <f>IF(H2221="","",IFERROR(INDEX(Tanggal1,MATCH('Buku Besar'!H2221,Akun1,0)),""))</f>
        <v/>
      </c>
      <c r="J2221" s="2" t="str">
        <f>IF(H2221="","",IFERROR(INDEX(Keterangan1,MATCH('Buku Besar'!H2221,Akun1,0)),""))</f>
        <v/>
      </c>
      <c r="K2221" s="2" t="str">
        <f>IF(H2221="","",IFERROR(INDEX(Reff1,MATCH('Buku Besar'!H2221,Akun1,0)),""))</f>
        <v/>
      </c>
      <c r="L2221" s="331" t="str">
        <f>IF(H2221="","",IFERROR(INDEX(Penerimaan1,MATCH('Buku Besar'!H2221,Akun1,0)),""))</f>
        <v/>
      </c>
      <c r="M2221" s="331" t="str">
        <f>IF(H2221="","",IFERROR(INDEX(Pengeluaran1,MATCH('Buku Besar'!H2221,Akun1,0)),""))</f>
        <v/>
      </c>
    </row>
    <row r="2222" spans="1:13" x14ac:dyDescent="0.25">
      <c r="A2222" s="91" t="str">
        <f t="shared" si="68"/>
        <v/>
      </c>
      <c r="B2222" s="330" t="str">
        <f>IF(A2222="","",IFERROR(INDEX(Tanggal,MATCH('Buku Besar'!A2222,Akun,0)),""))</f>
        <v/>
      </c>
      <c r="C2222" s="2" t="str">
        <f>IF(A2222="","",IFERROR(INDEX(Keterangan,MATCH('Buku Besar'!A2222,Akun,0)),""))</f>
        <v/>
      </c>
      <c r="D2222" s="2" t="str">
        <f>IF(A2222="","",IFERROR(INDEX(Reff,MATCH('Buku Besar'!A2222,Akun,0)),""))</f>
        <v/>
      </c>
      <c r="E2222" s="331" t="str">
        <f>IF(A2222="","",IFERROR(INDEX(Penerimaan,MATCH('Buku Besar'!A2222,Akun,0)),""))</f>
        <v/>
      </c>
      <c r="F2222" s="331" t="str">
        <f>IF(A2222="","",IFERROR(INDEX(Pengeluaran,MATCH('Buku Besar'!A2222,Akun,0)),""))</f>
        <v/>
      </c>
      <c r="H2222" s="91" t="str">
        <f t="shared" si="69"/>
        <v/>
      </c>
      <c r="I2222" s="330" t="str">
        <f>IF(H2222="","",IFERROR(INDEX(Tanggal1,MATCH('Buku Besar'!H2222,Akun1,0)),""))</f>
        <v/>
      </c>
      <c r="J2222" s="2" t="str">
        <f>IF(H2222="","",IFERROR(INDEX(Keterangan1,MATCH('Buku Besar'!H2222,Akun1,0)),""))</f>
        <v/>
      </c>
      <c r="K2222" s="2" t="str">
        <f>IF(H2222="","",IFERROR(INDEX(Reff1,MATCH('Buku Besar'!H2222,Akun1,0)),""))</f>
        <v/>
      </c>
      <c r="L2222" s="331" t="str">
        <f>IF(H2222="","",IFERROR(INDEX(Penerimaan1,MATCH('Buku Besar'!H2222,Akun1,0)),""))</f>
        <v/>
      </c>
      <c r="M2222" s="331" t="str">
        <f>IF(H2222="","",IFERROR(INDEX(Pengeluaran1,MATCH('Buku Besar'!H2222,Akun1,0)),""))</f>
        <v/>
      </c>
    </row>
    <row r="2223" spans="1:13" x14ac:dyDescent="0.25">
      <c r="A2223" s="91" t="str">
        <f t="shared" si="68"/>
        <v/>
      </c>
      <c r="B2223" s="330" t="str">
        <f>IF(A2223="","",IFERROR(INDEX(Tanggal,MATCH('Buku Besar'!A2223,Akun,0)),""))</f>
        <v/>
      </c>
      <c r="C2223" s="2" t="str">
        <f>IF(A2223="","",IFERROR(INDEX(Keterangan,MATCH('Buku Besar'!A2223,Akun,0)),""))</f>
        <v/>
      </c>
      <c r="D2223" s="2" t="str">
        <f>IF(A2223="","",IFERROR(INDEX(Reff,MATCH('Buku Besar'!A2223,Akun,0)),""))</f>
        <v/>
      </c>
      <c r="E2223" s="331" t="str">
        <f>IF(A2223="","",IFERROR(INDEX(Penerimaan,MATCH('Buku Besar'!A2223,Akun,0)),""))</f>
        <v/>
      </c>
      <c r="F2223" s="331" t="str">
        <f>IF(A2223="","",IFERROR(INDEX(Pengeluaran,MATCH('Buku Besar'!A2223,Akun,0)),""))</f>
        <v/>
      </c>
      <c r="H2223" s="91" t="str">
        <f t="shared" si="69"/>
        <v/>
      </c>
      <c r="I2223" s="330" t="str">
        <f>IF(H2223="","",IFERROR(INDEX(Tanggal1,MATCH('Buku Besar'!H2223,Akun1,0)),""))</f>
        <v/>
      </c>
      <c r="J2223" s="2" t="str">
        <f>IF(H2223="","",IFERROR(INDEX(Keterangan1,MATCH('Buku Besar'!H2223,Akun1,0)),""))</f>
        <v/>
      </c>
      <c r="K2223" s="2" t="str">
        <f>IF(H2223="","",IFERROR(INDEX(Reff1,MATCH('Buku Besar'!H2223,Akun1,0)),""))</f>
        <v/>
      </c>
      <c r="L2223" s="331" t="str">
        <f>IF(H2223="","",IFERROR(INDEX(Penerimaan1,MATCH('Buku Besar'!H2223,Akun1,0)),""))</f>
        <v/>
      </c>
      <c r="M2223" s="331" t="str">
        <f>IF(H2223="","",IFERROR(INDEX(Pengeluaran1,MATCH('Buku Besar'!H2223,Akun1,0)),""))</f>
        <v/>
      </c>
    </row>
    <row r="2224" spans="1:13" x14ac:dyDescent="0.25">
      <c r="A2224" s="91" t="str">
        <f t="shared" si="68"/>
        <v/>
      </c>
      <c r="B2224" s="330" t="str">
        <f>IF(A2224="","",IFERROR(INDEX(Tanggal,MATCH('Buku Besar'!A2224,Akun,0)),""))</f>
        <v/>
      </c>
      <c r="C2224" s="2" t="str">
        <f>IF(A2224="","",IFERROR(INDEX(Keterangan,MATCH('Buku Besar'!A2224,Akun,0)),""))</f>
        <v/>
      </c>
      <c r="D2224" s="2" t="str">
        <f>IF(A2224="","",IFERROR(INDEX(Reff,MATCH('Buku Besar'!A2224,Akun,0)),""))</f>
        <v/>
      </c>
      <c r="E2224" s="331" t="str">
        <f>IF(A2224="","",IFERROR(INDEX(Penerimaan,MATCH('Buku Besar'!A2224,Akun,0)),""))</f>
        <v/>
      </c>
      <c r="F2224" s="331" t="str">
        <f>IF(A2224="","",IFERROR(INDEX(Pengeluaran,MATCH('Buku Besar'!A2224,Akun,0)),""))</f>
        <v/>
      </c>
      <c r="H2224" s="91" t="str">
        <f t="shared" si="69"/>
        <v/>
      </c>
      <c r="I2224" s="330" t="str">
        <f>IF(H2224="","",IFERROR(INDEX(Tanggal1,MATCH('Buku Besar'!H2224,Akun1,0)),""))</f>
        <v/>
      </c>
      <c r="J2224" s="2" t="str">
        <f>IF(H2224="","",IFERROR(INDEX(Keterangan1,MATCH('Buku Besar'!H2224,Akun1,0)),""))</f>
        <v/>
      </c>
      <c r="K2224" s="2" t="str">
        <f>IF(H2224="","",IFERROR(INDEX(Reff1,MATCH('Buku Besar'!H2224,Akun1,0)),""))</f>
        <v/>
      </c>
      <c r="L2224" s="331" t="str">
        <f>IF(H2224="","",IFERROR(INDEX(Penerimaan1,MATCH('Buku Besar'!H2224,Akun1,0)),""))</f>
        <v/>
      </c>
      <c r="M2224" s="331" t="str">
        <f>IF(H2224="","",IFERROR(INDEX(Pengeluaran1,MATCH('Buku Besar'!H2224,Akun1,0)),""))</f>
        <v/>
      </c>
    </row>
    <row r="2225" spans="1:13" x14ac:dyDescent="0.25">
      <c r="A2225" s="91" t="str">
        <f t="shared" si="68"/>
        <v/>
      </c>
      <c r="B2225" s="330" t="str">
        <f>IF(A2225="","",IFERROR(INDEX(Tanggal,MATCH('Buku Besar'!A2225,Akun,0)),""))</f>
        <v/>
      </c>
      <c r="C2225" s="2" t="str">
        <f>IF(A2225="","",IFERROR(INDEX(Keterangan,MATCH('Buku Besar'!A2225,Akun,0)),""))</f>
        <v/>
      </c>
      <c r="D2225" s="2" t="str">
        <f>IF(A2225="","",IFERROR(INDEX(Reff,MATCH('Buku Besar'!A2225,Akun,0)),""))</f>
        <v/>
      </c>
      <c r="E2225" s="331" t="str">
        <f>IF(A2225="","",IFERROR(INDEX(Penerimaan,MATCH('Buku Besar'!A2225,Akun,0)),""))</f>
        <v/>
      </c>
      <c r="F2225" s="331" t="str">
        <f>IF(A2225="","",IFERROR(INDEX(Pengeluaran,MATCH('Buku Besar'!A2225,Akun,0)),""))</f>
        <v/>
      </c>
      <c r="H2225" s="91" t="str">
        <f t="shared" si="69"/>
        <v/>
      </c>
      <c r="I2225" s="330" t="str">
        <f>IF(H2225="","",IFERROR(INDEX(Tanggal1,MATCH('Buku Besar'!H2225,Akun1,0)),""))</f>
        <v/>
      </c>
      <c r="J2225" s="2" t="str">
        <f>IF(H2225="","",IFERROR(INDEX(Keterangan1,MATCH('Buku Besar'!H2225,Akun1,0)),""))</f>
        <v/>
      </c>
      <c r="K2225" s="2" t="str">
        <f>IF(H2225="","",IFERROR(INDEX(Reff1,MATCH('Buku Besar'!H2225,Akun1,0)),""))</f>
        <v/>
      </c>
      <c r="L2225" s="331" t="str">
        <f>IF(H2225="","",IFERROR(INDEX(Penerimaan1,MATCH('Buku Besar'!H2225,Akun1,0)),""))</f>
        <v/>
      </c>
      <c r="M2225" s="331" t="str">
        <f>IF(H2225="","",IFERROR(INDEX(Pengeluaran1,MATCH('Buku Besar'!H2225,Akun1,0)),""))</f>
        <v/>
      </c>
    </row>
    <row r="2226" spans="1:13" x14ac:dyDescent="0.25">
      <c r="A2226" s="91" t="str">
        <f t="shared" si="68"/>
        <v/>
      </c>
      <c r="B2226" s="330" t="str">
        <f>IF(A2226="","",IFERROR(INDEX(Tanggal,MATCH('Buku Besar'!A2226,Akun,0)),""))</f>
        <v/>
      </c>
      <c r="C2226" s="2" t="str">
        <f>IF(A2226="","",IFERROR(INDEX(Keterangan,MATCH('Buku Besar'!A2226,Akun,0)),""))</f>
        <v/>
      </c>
      <c r="D2226" s="2" t="str">
        <f>IF(A2226="","",IFERROR(INDEX(Reff,MATCH('Buku Besar'!A2226,Akun,0)),""))</f>
        <v/>
      </c>
      <c r="E2226" s="331" t="str">
        <f>IF(A2226="","",IFERROR(INDEX(Penerimaan,MATCH('Buku Besar'!A2226,Akun,0)),""))</f>
        <v/>
      </c>
      <c r="F2226" s="331" t="str">
        <f>IF(A2226="","",IFERROR(INDEX(Pengeluaran,MATCH('Buku Besar'!A2226,Akun,0)),""))</f>
        <v/>
      </c>
      <c r="H2226" s="91" t="str">
        <f t="shared" si="69"/>
        <v/>
      </c>
      <c r="I2226" s="330" t="str">
        <f>IF(H2226="","",IFERROR(INDEX(Tanggal1,MATCH('Buku Besar'!H2226,Akun1,0)),""))</f>
        <v/>
      </c>
      <c r="J2226" s="2" t="str">
        <f>IF(H2226="","",IFERROR(INDEX(Keterangan1,MATCH('Buku Besar'!H2226,Akun1,0)),""))</f>
        <v/>
      </c>
      <c r="K2226" s="2" t="str">
        <f>IF(H2226="","",IFERROR(INDEX(Reff1,MATCH('Buku Besar'!H2226,Akun1,0)),""))</f>
        <v/>
      </c>
      <c r="L2226" s="331" t="str">
        <f>IF(H2226="","",IFERROR(INDEX(Penerimaan1,MATCH('Buku Besar'!H2226,Akun1,0)),""))</f>
        <v/>
      </c>
      <c r="M2226" s="331" t="str">
        <f>IF(H2226="","",IFERROR(INDEX(Pengeluaran1,MATCH('Buku Besar'!H2226,Akun1,0)),""))</f>
        <v/>
      </c>
    </row>
    <row r="2227" spans="1:13" x14ac:dyDescent="0.25">
      <c r="A2227" s="91" t="str">
        <f t="shared" si="68"/>
        <v/>
      </c>
      <c r="B2227" s="330" t="str">
        <f>IF(A2227="","",IFERROR(INDEX(Tanggal,MATCH('Buku Besar'!A2227,Akun,0)),""))</f>
        <v/>
      </c>
      <c r="C2227" s="2" t="str">
        <f>IF(A2227="","",IFERROR(INDEX(Keterangan,MATCH('Buku Besar'!A2227,Akun,0)),""))</f>
        <v/>
      </c>
      <c r="D2227" s="2" t="str">
        <f>IF(A2227="","",IFERROR(INDEX(Reff,MATCH('Buku Besar'!A2227,Akun,0)),""))</f>
        <v/>
      </c>
      <c r="E2227" s="331" t="str">
        <f>IF(A2227="","",IFERROR(INDEX(Penerimaan,MATCH('Buku Besar'!A2227,Akun,0)),""))</f>
        <v/>
      </c>
      <c r="F2227" s="331" t="str">
        <f>IF(A2227="","",IFERROR(INDEX(Pengeluaran,MATCH('Buku Besar'!A2227,Akun,0)),""))</f>
        <v/>
      </c>
      <c r="H2227" s="91" t="str">
        <f t="shared" si="69"/>
        <v/>
      </c>
      <c r="I2227" s="330" t="str">
        <f>IF(H2227="","",IFERROR(INDEX(Tanggal1,MATCH('Buku Besar'!H2227,Akun1,0)),""))</f>
        <v/>
      </c>
      <c r="J2227" s="2" t="str">
        <f>IF(H2227="","",IFERROR(INDEX(Keterangan1,MATCH('Buku Besar'!H2227,Akun1,0)),""))</f>
        <v/>
      </c>
      <c r="K2227" s="2" t="str">
        <f>IF(H2227="","",IFERROR(INDEX(Reff1,MATCH('Buku Besar'!H2227,Akun1,0)),""))</f>
        <v/>
      </c>
      <c r="L2227" s="331" t="str">
        <f>IF(H2227="","",IFERROR(INDEX(Penerimaan1,MATCH('Buku Besar'!H2227,Akun1,0)),""))</f>
        <v/>
      </c>
      <c r="M2227" s="331" t="str">
        <f>IF(H2227="","",IFERROR(INDEX(Pengeluaran1,MATCH('Buku Besar'!H2227,Akun1,0)),""))</f>
        <v/>
      </c>
    </row>
    <row r="2228" spans="1:13" x14ac:dyDescent="0.25">
      <c r="A2228" s="91" t="str">
        <f t="shared" si="68"/>
        <v/>
      </c>
      <c r="B2228" s="330" t="str">
        <f>IF(A2228="","",IFERROR(INDEX(Tanggal,MATCH('Buku Besar'!A2228,Akun,0)),""))</f>
        <v/>
      </c>
      <c r="C2228" s="2" t="str">
        <f>IF(A2228="","",IFERROR(INDEX(Keterangan,MATCH('Buku Besar'!A2228,Akun,0)),""))</f>
        <v/>
      </c>
      <c r="D2228" s="2" t="str">
        <f>IF(A2228="","",IFERROR(INDEX(Reff,MATCH('Buku Besar'!A2228,Akun,0)),""))</f>
        <v/>
      </c>
      <c r="E2228" s="331" t="str">
        <f>IF(A2228="","",IFERROR(INDEX(Penerimaan,MATCH('Buku Besar'!A2228,Akun,0)),""))</f>
        <v/>
      </c>
      <c r="F2228" s="331" t="str">
        <f>IF(A2228="","",IFERROR(INDEX(Pengeluaran,MATCH('Buku Besar'!A2228,Akun,0)),""))</f>
        <v/>
      </c>
      <c r="H2228" s="91" t="str">
        <f t="shared" si="69"/>
        <v/>
      </c>
      <c r="I2228" s="330" t="str">
        <f>IF(H2228="","",IFERROR(INDEX(Tanggal1,MATCH('Buku Besar'!H2228,Akun1,0)),""))</f>
        <v/>
      </c>
      <c r="J2228" s="2" t="str">
        <f>IF(H2228="","",IFERROR(INDEX(Keterangan1,MATCH('Buku Besar'!H2228,Akun1,0)),""))</f>
        <v/>
      </c>
      <c r="K2228" s="2" t="str">
        <f>IF(H2228="","",IFERROR(INDEX(Reff1,MATCH('Buku Besar'!H2228,Akun1,0)),""))</f>
        <v/>
      </c>
      <c r="L2228" s="331" t="str">
        <f>IF(H2228="","",IFERROR(INDEX(Penerimaan1,MATCH('Buku Besar'!H2228,Akun1,0)),""))</f>
        <v/>
      </c>
      <c r="M2228" s="331" t="str">
        <f>IF(H2228="","",IFERROR(INDEX(Pengeluaran1,MATCH('Buku Besar'!H2228,Akun1,0)),""))</f>
        <v/>
      </c>
    </row>
    <row r="2229" spans="1:13" x14ac:dyDescent="0.25">
      <c r="A2229" s="91" t="str">
        <f t="shared" si="68"/>
        <v/>
      </c>
      <c r="B2229" s="330" t="str">
        <f>IF(A2229="","",IFERROR(INDEX(Tanggal,MATCH('Buku Besar'!A2229,Akun,0)),""))</f>
        <v/>
      </c>
      <c r="C2229" s="2" t="str">
        <f>IF(A2229="","",IFERROR(INDEX(Keterangan,MATCH('Buku Besar'!A2229,Akun,0)),""))</f>
        <v/>
      </c>
      <c r="D2229" s="2" t="str">
        <f>IF(A2229="","",IFERROR(INDEX(Reff,MATCH('Buku Besar'!A2229,Akun,0)),""))</f>
        <v/>
      </c>
      <c r="E2229" s="331" t="str">
        <f>IF(A2229="","",IFERROR(INDEX(Penerimaan,MATCH('Buku Besar'!A2229,Akun,0)),""))</f>
        <v/>
      </c>
      <c r="F2229" s="331" t="str">
        <f>IF(A2229="","",IFERROR(INDEX(Pengeluaran,MATCH('Buku Besar'!A2229,Akun,0)),""))</f>
        <v/>
      </c>
      <c r="H2229" s="91" t="str">
        <f t="shared" si="69"/>
        <v/>
      </c>
      <c r="I2229" s="330" t="str">
        <f>IF(H2229="","",IFERROR(INDEX(Tanggal1,MATCH('Buku Besar'!H2229,Akun1,0)),""))</f>
        <v/>
      </c>
      <c r="J2229" s="2" t="str">
        <f>IF(H2229="","",IFERROR(INDEX(Keterangan1,MATCH('Buku Besar'!H2229,Akun1,0)),""))</f>
        <v/>
      </c>
      <c r="K2229" s="2" t="str">
        <f>IF(H2229="","",IFERROR(INDEX(Reff1,MATCH('Buku Besar'!H2229,Akun1,0)),""))</f>
        <v/>
      </c>
      <c r="L2229" s="331" t="str">
        <f>IF(H2229="","",IFERROR(INDEX(Penerimaan1,MATCH('Buku Besar'!H2229,Akun1,0)),""))</f>
        <v/>
      </c>
      <c r="M2229" s="331" t="str">
        <f>IF(H2229="","",IFERROR(INDEX(Pengeluaran1,MATCH('Buku Besar'!H2229,Akun1,0)),""))</f>
        <v/>
      </c>
    </row>
    <row r="2230" spans="1:13" x14ac:dyDescent="0.25">
      <c r="A2230" s="91" t="str">
        <f t="shared" si="68"/>
        <v/>
      </c>
      <c r="B2230" s="330" t="str">
        <f>IF(A2230="","",IFERROR(INDEX(Tanggal,MATCH('Buku Besar'!A2230,Akun,0)),""))</f>
        <v/>
      </c>
      <c r="C2230" s="2" t="str">
        <f>IF(A2230="","",IFERROR(INDEX(Keterangan,MATCH('Buku Besar'!A2230,Akun,0)),""))</f>
        <v/>
      </c>
      <c r="D2230" s="2" t="str">
        <f>IF(A2230="","",IFERROR(INDEX(Reff,MATCH('Buku Besar'!A2230,Akun,0)),""))</f>
        <v/>
      </c>
      <c r="E2230" s="331" t="str">
        <f>IF(A2230="","",IFERROR(INDEX(Penerimaan,MATCH('Buku Besar'!A2230,Akun,0)),""))</f>
        <v/>
      </c>
      <c r="F2230" s="331" t="str">
        <f>IF(A2230="","",IFERROR(INDEX(Pengeluaran,MATCH('Buku Besar'!A2230,Akun,0)),""))</f>
        <v/>
      </c>
      <c r="H2230" s="91" t="str">
        <f t="shared" si="69"/>
        <v/>
      </c>
      <c r="I2230" s="330" t="str">
        <f>IF(H2230="","",IFERROR(INDEX(Tanggal1,MATCH('Buku Besar'!H2230,Akun1,0)),""))</f>
        <v/>
      </c>
      <c r="J2230" s="2" t="str">
        <f>IF(H2230="","",IFERROR(INDEX(Keterangan1,MATCH('Buku Besar'!H2230,Akun1,0)),""))</f>
        <v/>
      </c>
      <c r="K2230" s="2" t="str">
        <f>IF(H2230="","",IFERROR(INDEX(Reff1,MATCH('Buku Besar'!H2230,Akun1,0)),""))</f>
        <v/>
      </c>
      <c r="L2230" s="331" t="str">
        <f>IF(H2230="","",IFERROR(INDEX(Penerimaan1,MATCH('Buku Besar'!H2230,Akun1,0)),""))</f>
        <v/>
      </c>
      <c r="M2230" s="331" t="str">
        <f>IF(H2230="","",IFERROR(INDEX(Pengeluaran1,MATCH('Buku Besar'!H2230,Akun1,0)),""))</f>
        <v/>
      </c>
    </row>
    <row r="2231" spans="1:13" x14ac:dyDescent="0.25">
      <c r="A2231" s="91" t="str">
        <f t="shared" si="68"/>
        <v/>
      </c>
      <c r="B2231" s="330" t="str">
        <f>IF(A2231="","",IFERROR(INDEX(Tanggal,MATCH('Buku Besar'!A2231,Akun,0)),""))</f>
        <v/>
      </c>
      <c r="C2231" s="2" t="str">
        <f>IF(A2231="","",IFERROR(INDEX(Keterangan,MATCH('Buku Besar'!A2231,Akun,0)),""))</f>
        <v/>
      </c>
      <c r="D2231" s="2" t="str">
        <f>IF(A2231="","",IFERROR(INDEX(Reff,MATCH('Buku Besar'!A2231,Akun,0)),""))</f>
        <v/>
      </c>
      <c r="E2231" s="331" t="str">
        <f>IF(A2231="","",IFERROR(INDEX(Penerimaan,MATCH('Buku Besar'!A2231,Akun,0)),""))</f>
        <v/>
      </c>
      <c r="F2231" s="331" t="str">
        <f>IF(A2231="","",IFERROR(INDEX(Pengeluaran,MATCH('Buku Besar'!A2231,Akun,0)),""))</f>
        <v/>
      </c>
      <c r="H2231" s="91" t="str">
        <f t="shared" si="69"/>
        <v/>
      </c>
      <c r="I2231" s="330" t="str">
        <f>IF(H2231="","",IFERROR(INDEX(Tanggal1,MATCH('Buku Besar'!H2231,Akun1,0)),""))</f>
        <v/>
      </c>
      <c r="J2231" s="2" t="str">
        <f>IF(H2231="","",IFERROR(INDEX(Keterangan1,MATCH('Buku Besar'!H2231,Akun1,0)),""))</f>
        <v/>
      </c>
      <c r="K2231" s="2" t="str">
        <f>IF(H2231="","",IFERROR(INDEX(Reff1,MATCH('Buku Besar'!H2231,Akun1,0)),""))</f>
        <v/>
      </c>
      <c r="L2231" s="331" t="str">
        <f>IF(H2231="","",IFERROR(INDEX(Penerimaan1,MATCH('Buku Besar'!H2231,Akun1,0)),""))</f>
        <v/>
      </c>
      <c r="M2231" s="331" t="str">
        <f>IF(H2231="","",IFERROR(INDEX(Pengeluaran1,MATCH('Buku Besar'!H2231,Akun1,0)),""))</f>
        <v/>
      </c>
    </row>
    <row r="2232" spans="1:13" x14ac:dyDescent="0.25">
      <c r="A2232" s="91" t="str">
        <f t="shared" si="68"/>
        <v/>
      </c>
      <c r="B2232" s="330" t="str">
        <f>IF(A2232="","",IFERROR(INDEX(Tanggal,MATCH('Buku Besar'!A2232,Akun,0)),""))</f>
        <v/>
      </c>
      <c r="C2232" s="2" t="str">
        <f>IF(A2232="","",IFERROR(INDEX(Keterangan,MATCH('Buku Besar'!A2232,Akun,0)),""))</f>
        <v/>
      </c>
      <c r="D2232" s="2" t="str">
        <f>IF(A2232="","",IFERROR(INDEX(Reff,MATCH('Buku Besar'!A2232,Akun,0)),""))</f>
        <v/>
      </c>
      <c r="E2232" s="331" t="str">
        <f>IF(A2232="","",IFERROR(INDEX(Penerimaan,MATCH('Buku Besar'!A2232,Akun,0)),""))</f>
        <v/>
      </c>
      <c r="F2232" s="331" t="str">
        <f>IF(A2232="","",IFERROR(INDEX(Pengeluaran,MATCH('Buku Besar'!A2232,Akun,0)),""))</f>
        <v/>
      </c>
      <c r="H2232" s="91" t="str">
        <f t="shared" si="69"/>
        <v/>
      </c>
      <c r="I2232" s="330" t="str">
        <f>IF(H2232="","",IFERROR(INDEX(Tanggal1,MATCH('Buku Besar'!H2232,Akun1,0)),""))</f>
        <v/>
      </c>
      <c r="J2232" s="2" t="str">
        <f>IF(H2232="","",IFERROR(INDEX(Keterangan1,MATCH('Buku Besar'!H2232,Akun1,0)),""))</f>
        <v/>
      </c>
      <c r="K2232" s="2" t="str">
        <f>IF(H2232="","",IFERROR(INDEX(Reff1,MATCH('Buku Besar'!H2232,Akun1,0)),""))</f>
        <v/>
      </c>
      <c r="L2232" s="331" t="str">
        <f>IF(H2232="","",IFERROR(INDEX(Penerimaan1,MATCH('Buku Besar'!H2232,Akun1,0)),""))</f>
        <v/>
      </c>
      <c r="M2232" s="331" t="str">
        <f>IF(H2232="","",IFERROR(INDEX(Pengeluaran1,MATCH('Buku Besar'!H2232,Akun1,0)),""))</f>
        <v/>
      </c>
    </row>
    <row r="2233" spans="1:13" x14ac:dyDescent="0.25">
      <c r="A2233" s="91" t="str">
        <f t="shared" si="68"/>
        <v/>
      </c>
      <c r="B2233" s="330" t="str">
        <f>IF(A2233="","",IFERROR(INDEX(Tanggal,MATCH('Buku Besar'!A2233,Akun,0)),""))</f>
        <v/>
      </c>
      <c r="C2233" s="2" t="str">
        <f>IF(A2233="","",IFERROR(INDEX(Keterangan,MATCH('Buku Besar'!A2233,Akun,0)),""))</f>
        <v/>
      </c>
      <c r="D2233" s="2" t="str">
        <f>IF(A2233="","",IFERROR(INDEX(Reff,MATCH('Buku Besar'!A2233,Akun,0)),""))</f>
        <v/>
      </c>
      <c r="E2233" s="331" t="str">
        <f>IF(A2233="","",IFERROR(INDEX(Penerimaan,MATCH('Buku Besar'!A2233,Akun,0)),""))</f>
        <v/>
      </c>
      <c r="F2233" s="331" t="str">
        <f>IF(A2233="","",IFERROR(INDEX(Pengeluaran,MATCH('Buku Besar'!A2233,Akun,0)),""))</f>
        <v/>
      </c>
      <c r="H2233" s="91" t="str">
        <f t="shared" si="69"/>
        <v/>
      </c>
      <c r="I2233" s="330" t="str">
        <f>IF(H2233="","",IFERROR(INDEX(Tanggal1,MATCH('Buku Besar'!H2233,Akun1,0)),""))</f>
        <v/>
      </c>
      <c r="J2233" s="2" t="str">
        <f>IF(H2233="","",IFERROR(INDEX(Keterangan1,MATCH('Buku Besar'!H2233,Akun1,0)),""))</f>
        <v/>
      </c>
      <c r="K2233" s="2" t="str">
        <f>IF(H2233="","",IFERROR(INDEX(Reff1,MATCH('Buku Besar'!H2233,Akun1,0)),""))</f>
        <v/>
      </c>
      <c r="L2233" s="331" t="str">
        <f>IF(H2233="","",IFERROR(INDEX(Penerimaan1,MATCH('Buku Besar'!H2233,Akun1,0)),""))</f>
        <v/>
      </c>
      <c r="M2233" s="331" t="str">
        <f>IF(H2233="","",IFERROR(INDEX(Pengeluaran1,MATCH('Buku Besar'!H2233,Akun1,0)),""))</f>
        <v/>
      </c>
    </row>
    <row r="2234" spans="1:13" x14ac:dyDescent="0.25">
      <c r="A2234" s="91" t="str">
        <f t="shared" si="68"/>
        <v/>
      </c>
      <c r="B2234" s="330" t="str">
        <f>IF(A2234="","",IFERROR(INDEX(Tanggal,MATCH('Buku Besar'!A2234,Akun,0)),""))</f>
        <v/>
      </c>
      <c r="C2234" s="2" t="str">
        <f>IF(A2234="","",IFERROR(INDEX(Keterangan,MATCH('Buku Besar'!A2234,Akun,0)),""))</f>
        <v/>
      </c>
      <c r="D2234" s="2" t="str">
        <f>IF(A2234="","",IFERROR(INDEX(Reff,MATCH('Buku Besar'!A2234,Akun,0)),""))</f>
        <v/>
      </c>
      <c r="E2234" s="331" t="str">
        <f>IF(A2234="","",IFERROR(INDEX(Penerimaan,MATCH('Buku Besar'!A2234,Akun,0)),""))</f>
        <v/>
      </c>
      <c r="F2234" s="331" t="str">
        <f>IF(A2234="","",IFERROR(INDEX(Pengeluaran,MATCH('Buku Besar'!A2234,Akun,0)),""))</f>
        <v/>
      </c>
      <c r="H2234" s="91" t="str">
        <f t="shared" si="69"/>
        <v/>
      </c>
      <c r="I2234" s="330" t="str">
        <f>IF(H2234="","",IFERROR(INDEX(Tanggal1,MATCH('Buku Besar'!H2234,Akun1,0)),""))</f>
        <v/>
      </c>
      <c r="J2234" s="2" t="str">
        <f>IF(H2234="","",IFERROR(INDEX(Keterangan1,MATCH('Buku Besar'!H2234,Akun1,0)),""))</f>
        <v/>
      </c>
      <c r="K2234" s="2" t="str">
        <f>IF(H2234="","",IFERROR(INDEX(Reff1,MATCH('Buku Besar'!H2234,Akun1,0)),""))</f>
        <v/>
      </c>
      <c r="L2234" s="331" t="str">
        <f>IF(H2234="","",IFERROR(INDEX(Penerimaan1,MATCH('Buku Besar'!H2234,Akun1,0)),""))</f>
        <v/>
      </c>
      <c r="M2234" s="331" t="str">
        <f>IF(H2234="","",IFERROR(INDEX(Pengeluaran1,MATCH('Buku Besar'!H2234,Akun1,0)),""))</f>
        <v/>
      </c>
    </row>
    <row r="2235" spans="1:13" x14ac:dyDescent="0.25">
      <c r="A2235" s="91" t="str">
        <f t="shared" si="68"/>
        <v/>
      </c>
      <c r="B2235" s="330" t="str">
        <f>IF(A2235="","",IFERROR(INDEX(Tanggal,MATCH('Buku Besar'!A2235,Akun,0)),""))</f>
        <v/>
      </c>
      <c r="C2235" s="2" t="str">
        <f>IF(A2235="","",IFERROR(INDEX(Keterangan,MATCH('Buku Besar'!A2235,Akun,0)),""))</f>
        <v/>
      </c>
      <c r="D2235" s="2" t="str">
        <f>IF(A2235="","",IFERROR(INDEX(Reff,MATCH('Buku Besar'!A2235,Akun,0)),""))</f>
        <v/>
      </c>
      <c r="E2235" s="331" t="str">
        <f>IF(A2235="","",IFERROR(INDEX(Penerimaan,MATCH('Buku Besar'!A2235,Akun,0)),""))</f>
        <v/>
      </c>
      <c r="F2235" s="331" t="str">
        <f>IF(A2235="","",IFERROR(INDEX(Pengeluaran,MATCH('Buku Besar'!A2235,Akun,0)),""))</f>
        <v/>
      </c>
      <c r="H2235" s="91" t="str">
        <f t="shared" si="69"/>
        <v/>
      </c>
      <c r="I2235" s="330" t="str">
        <f>IF(H2235="","",IFERROR(INDEX(Tanggal1,MATCH('Buku Besar'!H2235,Akun1,0)),""))</f>
        <v/>
      </c>
      <c r="J2235" s="2" t="str">
        <f>IF(H2235="","",IFERROR(INDEX(Keterangan1,MATCH('Buku Besar'!H2235,Akun1,0)),""))</f>
        <v/>
      </c>
      <c r="K2235" s="2" t="str">
        <f>IF(H2235="","",IFERROR(INDEX(Reff1,MATCH('Buku Besar'!H2235,Akun1,0)),""))</f>
        <v/>
      </c>
      <c r="L2235" s="331" t="str">
        <f>IF(H2235="","",IFERROR(INDEX(Penerimaan1,MATCH('Buku Besar'!H2235,Akun1,0)),""))</f>
        <v/>
      </c>
      <c r="M2235" s="331" t="str">
        <f>IF(H2235="","",IFERROR(INDEX(Pengeluaran1,MATCH('Buku Besar'!H2235,Akun1,0)),""))</f>
        <v/>
      </c>
    </row>
    <row r="2236" spans="1:13" x14ac:dyDescent="0.25">
      <c r="A2236" s="91" t="str">
        <f t="shared" si="68"/>
        <v/>
      </c>
      <c r="B2236" s="330" t="str">
        <f>IF(A2236="","",IFERROR(INDEX(Tanggal,MATCH('Buku Besar'!A2236,Akun,0)),""))</f>
        <v/>
      </c>
      <c r="C2236" s="2" t="str">
        <f>IF(A2236="","",IFERROR(INDEX(Keterangan,MATCH('Buku Besar'!A2236,Akun,0)),""))</f>
        <v/>
      </c>
      <c r="D2236" s="2" t="str">
        <f>IF(A2236="","",IFERROR(INDEX(Reff,MATCH('Buku Besar'!A2236,Akun,0)),""))</f>
        <v/>
      </c>
      <c r="E2236" s="331" t="str">
        <f>IF(A2236="","",IFERROR(INDEX(Penerimaan,MATCH('Buku Besar'!A2236,Akun,0)),""))</f>
        <v/>
      </c>
      <c r="F2236" s="331" t="str">
        <f>IF(A2236="","",IFERROR(INDEX(Pengeluaran,MATCH('Buku Besar'!A2236,Akun,0)),""))</f>
        <v/>
      </c>
      <c r="H2236" s="91" t="str">
        <f t="shared" si="69"/>
        <v/>
      </c>
      <c r="I2236" s="330" t="str">
        <f>IF(H2236="","",IFERROR(INDEX(Tanggal1,MATCH('Buku Besar'!H2236,Akun1,0)),""))</f>
        <v/>
      </c>
      <c r="J2236" s="2" t="str">
        <f>IF(H2236="","",IFERROR(INDEX(Keterangan1,MATCH('Buku Besar'!H2236,Akun1,0)),""))</f>
        <v/>
      </c>
      <c r="K2236" s="2" t="str">
        <f>IF(H2236="","",IFERROR(INDEX(Reff1,MATCH('Buku Besar'!H2236,Akun1,0)),""))</f>
        <v/>
      </c>
      <c r="L2236" s="331" t="str">
        <f>IF(H2236="","",IFERROR(INDEX(Penerimaan1,MATCH('Buku Besar'!H2236,Akun1,0)),""))</f>
        <v/>
      </c>
      <c r="M2236" s="331" t="str">
        <f>IF(H2236="","",IFERROR(INDEX(Pengeluaran1,MATCH('Buku Besar'!H2236,Akun1,0)),""))</f>
        <v/>
      </c>
    </row>
    <row r="2237" spans="1:13" x14ac:dyDescent="0.25">
      <c r="A2237" s="91" t="str">
        <f t="shared" si="68"/>
        <v/>
      </c>
      <c r="B2237" s="330" t="str">
        <f>IF(A2237="","",IFERROR(INDEX(Tanggal,MATCH('Buku Besar'!A2237,Akun,0)),""))</f>
        <v/>
      </c>
      <c r="C2237" s="2" t="str">
        <f>IF(A2237="","",IFERROR(INDEX(Keterangan,MATCH('Buku Besar'!A2237,Akun,0)),""))</f>
        <v/>
      </c>
      <c r="D2237" s="2" t="str">
        <f>IF(A2237="","",IFERROR(INDEX(Reff,MATCH('Buku Besar'!A2237,Akun,0)),""))</f>
        <v/>
      </c>
      <c r="E2237" s="331" t="str">
        <f>IF(A2237="","",IFERROR(INDEX(Penerimaan,MATCH('Buku Besar'!A2237,Akun,0)),""))</f>
        <v/>
      </c>
      <c r="F2237" s="331" t="str">
        <f>IF(A2237="","",IFERROR(INDEX(Pengeluaran,MATCH('Buku Besar'!A2237,Akun,0)),""))</f>
        <v/>
      </c>
      <c r="H2237" s="91" t="str">
        <f t="shared" si="69"/>
        <v/>
      </c>
      <c r="I2237" s="330" t="str">
        <f>IF(H2237="","",IFERROR(INDEX(Tanggal1,MATCH('Buku Besar'!H2237,Akun1,0)),""))</f>
        <v/>
      </c>
      <c r="J2237" s="2" t="str">
        <f>IF(H2237="","",IFERROR(INDEX(Keterangan1,MATCH('Buku Besar'!H2237,Akun1,0)),""))</f>
        <v/>
      </c>
      <c r="K2237" s="2" t="str">
        <f>IF(H2237="","",IFERROR(INDEX(Reff1,MATCH('Buku Besar'!H2237,Akun1,0)),""))</f>
        <v/>
      </c>
      <c r="L2237" s="331" t="str">
        <f>IF(H2237="","",IFERROR(INDEX(Penerimaan1,MATCH('Buku Besar'!H2237,Akun1,0)),""))</f>
        <v/>
      </c>
      <c r="M2237" s="331" t="str">
        <f>IF(H2237="","",IFERROR(INDEX(Pengeluaran1,MATCH('Buku Besar'!H2237,Akun1,0)),""))</f>
        <v/>
      </c>
    </row>
    <row r="2238" spans="1:13" x14ac:dyDescent="0.25">
      <c r="A2238" s="91" t="str">
        <f t="shared" si="68"/>
        <v/>
      </c>
      <c r="B2238" s="330" t="str">
        <f>IF(A2238="","",IFERROR(INDEX(Tanggal,MATCH('Buku Besar'!A2238,Akun,0)),""))</f>
        <v/>
      </c>
      <c r="C2238" s="2" t="str">
        <f>IF(A2238="","",IFERROR(INDEX(Keterangan,MATCH('Buku Besar'!A2238,Akun,0)),""))</f>
        <v/>
      </c>
      <c r="D2238" s="2" t="str">
        <f>IF(A2238="","",IFERROR(INDEX(Reff,MATCH('Buku Besar'!A2238,Akun,0)),""))</f>
        <v/>
      </c>
      <c r="E2238" s="331" t="str">
        <f>IF(A2238="","",IFERROR(INDEX(Penerimaan,MATCH('Buku Besar'!A2238,Akun,0)),""))</f>
        <v/>
      </c>
      <c r="F2238" s="331" t="str">
        <f>IF(A2238="","",IFERROR(INDEX(Pengeluaran,MATCH('Buku Besar'!A2238,Akun,0)),""))</f>
        <v/>
      </c>
      <c r="H2238" s="91" t="str">
        <f t="shared" si="69"/>
        <v/>
      </c>
      <c r="I2238" s="330" t="str">
        <f>IF(H2238="","",IFERROR(INDEX(Tanggal1,MATCH('Buku Besar'!H2238,Akun1,0)),""))</f>
        <v/>
      </c>
      <c r="J2238" s="2" t="str">
        <f>IF(H2238="","",IFERROR(INDEX(Keterangan1,MATCH('Buku Besar'!H2238,Akun1,0)),""))</f>
        <v/>
      </c>
      <c r="K2238" s="2" t="str">
        <f>IF(H2238="","",IFERROR(INDEX(Reff1,MATCH('Buku Besar'!H2238,Akun1,0)),""))</f>
        <v/>
      </c>
      <c r="L2238" s="331" t="str">
        <f>IF(H2238="","",IFERROR(INDEX(Penerimaan1,MATCH('Buku Besar'!H2238,Akun1,0)),""))</f>
        <v/>
      </c>
      <c r="M2238" s="331" t="str">
        <f>IF(H2238="","",IFERROR(INDEX(Pengeluaran1,MATCH('Buku Besar'!H2238,Akun1,0)),""))</f>
        <v/>
      </c>
    </row>
    <row r="2239" spans="1:13" x14ac:dyDescent="0.25">
      <c r="A2239" s="91" t="str">
        <f t="shared" si="68"/>
        <v/>
      </c>
      <c r="B2239" s="330" t="str">
        <f>IF(A2239="","",IFERROR(INDEX(Tanggal,MATCH('Buku Besar'!A2239,Akun,0)),""))</f>
        <v/>
      </c>
      <c r="C2239" s="2" t="str">
        <f>IF(A2239="","",IFERROR(INDEX(Keterangan,MATCH('Buku Besar'!A2239,Akun,0)),""))</f>
        <v/>
      </c>
      <c r="D2239" s="2" t="str">
        <f>IF(A2239="","",IFERROR(INDEX(Reff,MATCH('Buku Besar'!A2239,Akun,0)),""))</f>
        <v/>
      </c>
      <c r="E2239" s="331" t="str">
        <f>IF(A2239="","",IFERROR(INDEX(Penerimaan,MATCH('Buku Besar'!A2239,Akun,0)),""))</f>
        <v/>
      </c>
      <c r="F2239" s="331" t="str">
        <f>IF(A2239="","",IFERROR(INDEX(Pengeluaran,MATCH('Buku Besar'!A2239,Akun,0)),""))</f>
        <v/>
      </c>
      <c r="H2239" s="91" t="str">
        <f t="shared" si="69"/>
        <v/>
      </c>
      <c r="I2239" s="330" t="str">
        <f>IF(H2239="","",IFERROR(INDEX(Tanggal1,MATCH('Buku Besar'!H2239,Akun1,0)),""))</f>
        <v/>
      </c>
      <c r="J2239" s="2" t="str">
        <f>IF(H2239="","",IFERROR(INDEX(Keterangan1,MATCH('Buku Besar'!H2239,Akun1,0)),""))</f>
        <v/>
      </c>
      <c r="K2239" s="2" t="str">
        <f>IF(H2239="","",IFERROR(INDEX(Reff1,MATCH('Buku Besar'!H2239,Akun1,0)),""))</f>
        <v/>
      </c>
      <c r="L2239" s="331" t="str">
        <f>IF(H2239="","",IFERROR(INDEX(Penerimaan1,MATCH('Buku Besar'!H2239,Akun1,0)),""))</f>
        <v/>
      </c>
      <c r="M2239" s="331" t="str">
        <f>IF(H2239="","",IFERROR(INDEX(Pengeluaran1,MATCH('Buku Besar'!H2239,Akun1,0)),""))</f>
        <v/>
      </c>
    </row>
    <row r="2240" spans="1:13" x14ac:dyDescent="0.25">
      <c r="A2240" s="91" t="str">
        <f t="shared" si="68"/>
        <v/>
      </c>
      <c r="B2240" s="330" t="str">
        <f>IF(A2240="","",IFERROR(INDEX(Tanggal,MATCH('Buku Besar'!A2240,Akun,0)),""))</f>
        <v/>
      </c>
      <c r="C2240" s="2" t="str">
        <f>IF(A2240="","",IFERROR(INDEX(Keterangan,MATCH('Buku Besar'!A2240,Akun,0)),""))</f>
        <v/>
      </c>
      <c r="D2240" s="2" t="str">
        <f>IF(A2240="","",IFERROR(INDEX(Reff,MATCH('Buku Besar'!A2240,Akun,0)),""))</f>
        <v/>
      </c>
      <c r="E2240" s="331" t="str">
        <f>IF(A2240="","",IFERROR(INDEX(Penerimaan,MATCH('Buku Besar'!A2240,Akun,0)),""))</f>
        <v/>
      </c>
      <c r="F2240" s="331" t="str">
        <f>IF(A2240="","",IFERROR(INDEX(Pengeluaran,MATCH('Buku Besar'!A2240,Akun,0)),""))</f>
        <v/>
      </c>
      <c r="H2240" s="91" t="str">
        <f t="shared" si="69"/>
        <v/>
      </c>
      <c r="I2240" s="330" t="str">
        <f>IF(H2240="","",IFERROR(INDEX(Tanggal1,MATCH('Buku Besar'!H2240,Akun1,0)),""))</f>
        <v/>
      </c>
      <c r="J2240" s="2" t="str">
        <f>IF(H2240="","",IFERROR(INDEX(Keterangan1,MATCH('Buku Besar'!H2240,Akun1,0)),""))</f>
        <v/>
      </c>
      <c r="K2240" s="2" t="str">
        <f>IF(H2240="","",IFERROR(INDEX(Reff1,MATCH('Buku Besar'!H2240,Akun1,0)),""))</f>
        <v/>
      </c>
      <c r="L2240" s="331" t="str">
        <f>IF(H2240="","",IFERROR(INDEX(Penerimaan1,MATCH('Buku Besar'!H2240,Akun1,0)),""))</f>
        <v/>
      </c>
      <c r="M2240" s="331" t="str">
        <f>IF(H2240="","",IFERROR(INDEX(Pengeluaran1,MATCH('Buku Besar'!H2240,Akun1,0)),""))</f>
        <v/>
      </c>
    </row>
    <row r="2241" spans="1:13" x14ac:dyDescent="0.25">
      <c r="A2241" s="91" t="str">
        <f t="shared" si="68"/>
        <v/>
      </c>
      <c r="B2241" s="330" t="str">
        <f>IF(A2241="","",IFERROR(INDEX(Tanggal,MATCH('Buku Besar'!A2241,Akun,0)),""))</f>
        <v/>
      </c>
      <c r="C2241" s="2" t="str">
        <f>IF(A2241="","",IFERROR(INDEX(Keterangan,MATCH('Buku Besar'!A2241,Akun,0)),""))</f>
        <v/>
      </c>
      <c r="D2241" s="2" t="str">
        <f>IF(A2241="","",IFERROR(INDEX(Reff,MATCH('Buku Besar'!A2241,Akun,0)),""))</f>
        <v/>
      </c>
      <c r="E2241" s="331" t="str">
        <f>IF(A2241="","",IFERROR(INDEX(Penerimaan,MATCH('Buku Besar'!A2241,Akun,0)),""))</f>
        <v/>
      </c>
      <c r="F2241" s="331" t="str">
        <f>IF(A2241="","",IFERROR(INDEX(Pengeluaran,MATCH('Buku Besar'!A2241,Akun,0)),""))</f>
        <v/>
      </c>
      <c r="H2241" s="91" t="str">
        <f t="shared" si="69"/>
        <v/>
      </c>
      <c r="I2241" s="330" t="str">
        <f>IF(H2241="","",IFERROR(INDEX(Tanggal1,MATCH('Buku Besar'!H2241,Akun1,0)),""))</f>
        <v/>
      </c>
      <c r="J2241" s="2" t="str">
        <f>IF(H2241="","",IFERROR(INDEX(Keterangan1,MATCH('Buku Besar'!H2241,Akun1,0)),""))</f>
        <v/>
      </c>
      <c r="K2241" s="2" t="str">
        <f>IF(H2241="","",IFERROR(INDEX(Reff1,MATCH('Buku Besar'!H2241,Akun1,0)),""))</f>
        <v/>
      </c>
      <c r="L2241" s="331" t="str">
        <f>IF(H2241="","",IFERROR(INDEX(Penerimaan1,MATCH('Buku Besar'!H2241,Akun1,0)),""))</f>
        <v/>
      </c>
      <c r="M2241" s="331" t="str">
        <f>IF(H2241="","",IFERROR(INDEX(Pengeluaran1,MATCH('Buku Besar'!H2241,Akun1,0)),""))</f>
        <v/>
      </c>
    </row>
    <row r="2242" spans="1:13" x14ac:dyDescent="0.25">
      <c r="A2242" s="91" t="str">
        <f t="shared" si="68"/>
        <v/>
      </c>
      <c r="B2242" s="330" t="str">
        <f>IF(A2242="","",IFERROR(INDEX(Tanggal,MATCH('Buku Besar'!A2242,Akun,0)),""))</f>
        <v/>
      </c>
      <c r="C2242" s="2" t="str">
        <f>IF(A2242="","",IFERROR(INDEX(Keterangan,MATCH('Buku Besar'!A2242,Akun,0)),""))</f>
        <v/>
      </c>
      <c r="D2242" s="2" t="str">
        <f>IF(A2242="","",IFERROR(INDEX(Reff,MATCH('Buku Besar'!A2242,Akun,0)),""))</f>
        <v/>
      </c>
      <c r="E2242" s="331" t="str">
        <f>IF(A2242="","",IFERROR(INDEX(Penerimaan,MATCH('Buku Besar'!A2242,Akun,0)),""))</f>
        <v/>
      </c>
      <c r="F2242" s="331" t="str">
        <f>IF(A2242="","",IFERROR(INDEX(Pengeluaran,MATCH('Buku Besar'!A2242,Akun,0)),""))</f>
        <v/>
      </c>
      <c r="H2242" s="91" t="str">
        <f t="shared" si="69"/>
        <v/>
      </c>
      <c r="I2242" s="330" t="str">
        <f>IF(H2242="","",IFERROR(INDEX(Tanggal1,MATCH('Buku Besar'!H2242,Akun1,0)),""))</f>
        <v/>
      </c>
      <c r="J2242" s="2" t="str">
        <f>IF(H2242="","",IFERROR(INDEX(Keterangan1,MATCH('Buku Besar'!H2242,Akun1,0)),""))</f>
        <v/>
      </c>
      <c r="K2242" s="2" t="str">
        <f>IF(H2242="","",IFERROR(INDEX(Reff1,MATCH('Buku Besar'!H2242,Akun1,0)),""))</f>
        <v/>
      </c>
      <c r="L2242" s="331" t="str">
        <f>IF(H2242="","",IFERROR(INDEX(Penerimaan1,MATCH('Buku Besar'!H2242,Akun1,0)),""))</f>
        <v/>
      </c>
      <c r="M2242" s="331" t="str">
        <f>IF(H2242="","",IFERROR(INDEX(Pengeluaran1,MATCH('Buku Besar'!H2242,Akun1,0)),""))</f>
        <v/>
      </c>
    </row>
    <row r="2243" spans="1:13" x14ac:dyDescent="0.25">
      <c r="A2243" s="91" t="str">
        <f t="shared" si="68"/>
        <v/>
      </c>
      <c r="B2243" s="330" t="str">
        <f>IF(A2243="","",IFERROR(INDEX(Tanggal,MATCH('Buku Besar'!A2243,Akun,0)),""))</f>
        <v/>
      </c>
      <c r="C2243" s="2" t="str">
        <f>IF(A2243="","",IFERROR(INDEX(Keterangan,MATCH('Buku Besar'!A2243,Akun,0)),""))</f>
        <v/>
      </c>
      <c r="D2243" s="2" t="str">
        <f>IF(A2243="","",IFERROR(INDEX(Reff,MATCH('Buku Besar'!A2243,Akun,0)),""))</f>
        <v/>
      </c>
      <c r="E2243" s="331" t="str">
        <f>IF(A2243="","",IFERROR(INDEX(Penerimaan,MATCH('Buku Besar'!A2243,Akun,0)),""))</f>
        <v/>
      </c>
      <c r="F2243" s="331" t="str">
        <f>IF(A2243="","",IFERROR(INDEX(Pengeluaran,MATCH('Buku Besar'!A2243,Akun,0)),""))</f>
        <v/>
      </c>
      <c r="H2243" s="91" t="str">
        <f t="shared" si="69"/>
        <v/>
      </c>
      <c r="I2243" s="330" t="str">
        <f>IF(H2243="","",IFERROR(INDEX(Tanggal1,MATCH('Buku Besar'!H2243,Akun1,0)),""))</f>
        <v/>
      </c>
      <c r="J2243" s="2" t="str">
        <f>IF(H2243="","",IFERROR(INDEX(Keterangan1,MATCH('Buku Besar'!H2243,Akun1,0)),""))</f>
        <v/>
      </c>
      <c r="K2243" s="2" t="str">
        <f>IF(H2243="","",IFERROR(INDEX(Reff1,MATCH('Buku Besar'!H2243,Akun1,0)),""))</f>
        <v/>
      </c>
      <c r="L2243" s="331" t="str">
        <f>IF(H2243="","",IFERROR(INDEX(Penerimaan1,MATCH('Buku Besar'!H2243,Akun1,0)),""))</f>
        <v/>
      </c>
      <c r="M2243" s="331" t="str">
        <f>IF(H2243="","",IFERROR(INDEX(Pengeluaran1,MATCH('Buku Besar'!H2243,Akun1,0)),""))</f>
        <v/>
      </c>
    </row>
    <row r="2244" spans="1:13" x14ac:dyDescent="0.25">
      <c r="A2244" s="91" t="str">
        <f t="shared" si="68"/>
        <v/>
      </c>
      <c r="B2244" s="330" t="str">
        <f>IF(A2244="","",IFERROR(INDEX(Tanggal,MATCH('Buku Besar'!A2244,Akun,0)),""))</f>
        <v/>
      </c>
      <c r="C2244" s="2" t="str">
        <f>IF(A2244="","",IFERROR(INDEX(Keterangan,MATCH('Buku Besar'!A2244,Akun,0)),""))</f>
        <v/>
      </c>
      <c r="D2244" s="2" t="str">
        <f>IF(A2244="","",IFERROR(INDEX(Reff,MATCH('Buku Besar'!A2244,Akun,0)),""))</f>
        <v/>
      </c>
      <c r="E2244" s="331" t="str">
        <f>IF(A2244="","",IFERROR(INDEX(Penerimaan,MATCH('Buku Besar'!A2244,Akun,0)),""))</f>
        <v/>
      </c>
      <c r="F2244" s="331" t="str">
        <f>IF(A2244="","",IFERROR(INDEX(Pengeluaran,MATCH('Buku Besar'!A2244,Akun,0)),""))</f>
        <v/>
      </c>
      <c r="H2244" s="91" t="str">
        <f t="shared" si="69"/>
        <v/>
      </c>
      <c r="I2244" s="330" t="str">
        <f>IF(H2244="","",IFERROR(INDEX(Tanggal1,MATCH('Buku Besar'!H2244,Akun1,0)),""))</f>
        <v/>
      </c>
      <c r="J2244" s="2" t="str">
        <f>IF(H2244="","",IFERROR(INDEX(Keterangan1,MATCH('Buku Besar'!H2244,Akun1,0)),""))</f>
        <v/>
      </c>
      <c r="K2244" s="2" t="str">
        <f>IF(H2244="","",IFERROR(INDEX(Reff1,MATCH('Buku Besar'!H2244,Akun1,0)),""))</f>
        <v/>
      </c>
      <c r="L2244" s="331" t="str">
        <f>IF(H2244="","",IFERROR(INDEX(Penerimaan1,MATCH('Buku Besar'!H2244,Akun1,0)),""))</f>
        <v/>
      </c>
      <c r="M2244" s="331" t="str">
        <f>IF(H2244="","",IFERROR(INDEX(Pengeluaran1,MATCH('Buku Besar'!H2244,Akun1,0)),""))</f>
        <v/>
      </c>
    </row>
    <row r="2245" spans="1:13" x14ac:dyDescent="0.25">
      <c r="A2245" s="91" t="str">
        <f t="shared" si="68"/>
        <v/>
      </c>
      <c r="B2245" s="330" t="str">
        <f>IF(A2245="","",IFERROR(INDEX(Tanggal,MATCH('Buku Besar'!A2245,Akun,0)),""))</f>
        <v/>
      </c>
      <c r="C2245" s="2" t="str">
        <f>IF(A2245="","",IFERROR(INDEX(Keterangan,MATCH('Buku Besar'!A2245,Akun,0)),""))</f>
        <v/>
      </c>
      <c r="D2245" s="2" t="str">
        <f>IF(A2245="","",IFERROR(INDEX(Reff,MATCH('Buku Besar'!A2245,Akun,0)),""))</f>
        <v/>
      </c>
      <c r="E2245" s="331" t="str">
        <f>IF(A2245="","",IFERROR(INDEX(Penerimaan,MATCH('Buku Besar'!A2245,Akun,0)),""))</f>
        <v/>
      </c>
      <c r="F2245" s="331" t="str">
        <f>IF(A2245="","",IFERROR(INDEX(Pengeluaran,MATCH('Buku Besar'!A2245,Akun,0)),""))</f>
        <v/>
      </c>
      <c r="H2245" s="91" t="str">
        <f t="shared" si="69"/>
        <v/>
      </c>
      <c r="I2245" s="330" t="str">
        <f>IF(H2245="","",IFERROR(INDEX(Tanggal1,MATCH('Buku Besar'!H2245,Akun1,0)),""))</f>
        <v/>
      </c>
      <c r="J2245" s="2" t="str">
        <f>IF(H2245="","",IFERROR(INDEX(Keterangan1,MATCH('Buku Besar'!H2245,Akun1,0)),""))</f>
        <v/>
      </c>
      <c r="K2245" s="2" t="str">
        <f>IF(H2245="","",IFERROR(INDEX(Reff1,MATCH('Buku Besar'!H2245,Akun1,0)),""))</f>
        <v/>
      </c>
      <c r="L2245" s="331" t="str">
        <f>IF(H2245="","",IFERROR(INDEX(Penerimaan1,MATCH('Buku Besar'!H2245,Akun1,0)),""))</f>
        <v/>
      </c>
      <c r="M2245" s="331" t="str">
        <f>IF(H2245="","",IFERROR(INDEX(Pengeluaran1,MATCH('Buku Besar'!H2245,Akun1,0)),""))</f>
        <v/>
      </c>
    </row>
    <row r="2246" spans="1:13" x14ac:dyDescent="0.25">
      <c r="A2246" s="91" t="str">
        <f t="shared" si="68"/>
        <v/>
      </c>
      <c r="B2246" s="330" t="str">
        <f>IF(A2246="","",IFERROR(INDEX(Tanggal,MATCH('Buku Besar'!A2246,Akun,0)),""))</f>
        <v/>
      </c>
      <c r="C2246" s="2" t="str">
        <f>IF(A2246="","",IFERROR(INDEX(Keterangan,MATCH('Buku Besar'!A2246,Akun,0)),""))</f>
        <v/>
      </c>
      <c r="D2246" s="2" t="str">
        <f>IF(A2246="","",IFERROR(INDEX(Reff,MATCH('Buku Besar'!A2246,Akun,0)),""))</f>
        <v/>
      </c>
      <c r="E2246" s="331" t="str">
        <f>IF(A2246="","",IFERROR(INDEX(Penerimaan,MATCH('Buku Besar'!A2246,Akun,0)),""))</f>
        <v/>
      </c>
      <c r="F2246" s="331" t="str">
        <f>IF(A2246="","",IFERROR(INDEX(Pengeluaran,MATCH('Buku Besar'!A2246,Akun,0)),""))</f>
        <v/>
      </c>
      <c r="H2246" s="91" t="str">
        <f t="shared" si="69"/>
        <v/>
      </c>
      <c r="I2246" s="330" t="str">
        <f>IF(H2246="","",IFERROR(INDEX(Tanggal1,MATCH('Buku Besar'!H2246,Akun1,0)),""))</f>
        <v/>
      </c>
      <c r="J2246" s="2" t="str">
        <f>IF(H2246="","",IFERROR(INDEX(Keterangan1,MATCH('Buku Besar'!H2246,Akun1,0)),""))</f>
        <v/>
      </c>
      <c r="K2246" s="2" t="str">
        <f>IF(H2246="","",IFERROR(INDEX(Reff1,MATCH('Buku Besar'!H2246,Akun1,0)),""))</f>
        <v/>
      </c>
      <c r="L2246" s="331" t="str">
        <f>IF(H2246="","",IFERROR(INDEX(Penerimaan1,MATCH('Buku Besar'!H2246,Akun1,0)),""))</f>
        <v/>
      </c>
      <c r="M2246" s="331" t="str">
        <f>IF(H2246="","",IFERROR(INDEX(Pengeluaran1,MATCH('Buku Besar'!H2246,Akun1,0)),""))</f>
        <v/>
      </c>
    </row>
    <row r="2247" spans="1:13" x14ac:dyDescent="0.25">
      <c r="A2247" s="91" t="str">
        <f t="shared" si="68"/>
        <v/>
      </c>
      <c r="B2247" s="330" t="str">
        <f>IF(A2247="","",IFERROR(INDEX(Tanggal,MATCH('Buku Besar'!A2247,Akun,0)),""))</f>
        <v/>
      </c>
      <c r="C2247" s="2" t="str">
        <f>IF(A2247="","",IFERROR(INDEX(Keterangan,MATCH('Buku Besar'!A2247,Akun,0)),""))</f>
        <v/>
      </c>
      <c r="D2247" s="2" t="str">
        <f>IF(A2247="","",IFERROR(INDEX(Reff,MATCH('Buku Besar'!A2247,Akun,0)),""))</f>
        <v/>
      </c>
      <c r="E2247" s="331" t="str">
        <f>IF(A2247="","",IFERROR(INDEX(Penerimaan,MATCH('Buku Besar'!A2247,Akun,0)),""))</f>
        <v/>
      </c>
      <c r="F2247" s="331" t="str">
        <f>IF(A2247="","",IFERROR(INDEX(Pengeluaran,MATCH('Buku Besar'!A2247,Akun,0)),""))</f>
        <v/>
      </c>
      <c r="H2247" s="91" t="str">
        <f t="shared" si="69"/>
        <v/>
      </c>
      <c r="I2247" s="330" t="str">
        <f>IF(H2247="","",IFERROR(INDEX(Tanggal1,MATCH('Buku Besar'!H2247,Akun1,0)),""))</f>
        <v/>
      </c>
      <c r="J2247" s="2" t="str">
        <f>IF(H2247="","",IFERROR(INDEX(Keterangan1,MATCH('Buku Besar'!H2247,Akun1,0)),""))</f>
        <v/>
      </c>
      <c r="K2247" s="2" t="str">
        <f>IF(H2247="","",IFERROR(INDEX(Reff1,MATCH('Buku Besar'!H2247,Akun1,0)),""))</f>
        <v/>
      </c>
      <c r="L2247" s="331" t="str">
        <f>IF(H2247="","",IFERROR(INDEX(Penerimaan1,MATCH('Buku Besar'!H2247,Akun1,0)),""))</f>
        <v/>
      </c>
      <c r="M2247" s="331" t="str">
        <f>IF(H2247="","",IFERROR(INDEX(Pengeluaran1,MATCH('Buku Besar'!H2247,Akun1,0)),""))</f>
        <v/>
      </c>
    </row>
    <row r="2248" spans="1:13" x14ac:dyDescent="0.25">
      <c r="A2248" s="91" t="str">
        <f t="shared" ref="A2248:A2311" si="70">IFERROR(IF((MID(A2247,8,LEN(A2247)-7)+1)&lt;=COUNTIF(Kas_Harian,LEFT(A2247,6)),LEFT(A2247,6)&amp;"-"&amp;MID(A2247,8,LEN(A2247)-7)+1,""),"")</f>
        <v/>
      </c>
      <c r="B2248" s="330" t="str">
        <f>IF(A2248="","",IFERROR(INDEX(Tanggal,MATCH('Buku Besar'!A2248,Akun,0)),""))</f>
        <v/>
      </c>
      <c r="C2248" s="2" t="str">
        <f>IF(A2248="","",IFERROR(INDEX(Keterangan,MATCH('Buku Besar'!A2248,Akun,0)),""))</f>
        <v/>
      </c>
      <c r="D2248" s="2" t="str">
        <f>IF(A2248="","",IFERROR(INDEX(Reff,MATCH('Buku Besar'!A2248,Akun,0)),""))</f>
        <v/>
      </c>
      <c r="E2248" s="331" t="str">
        <f>IF(A2248="","",IFERROR(INDEX(Penerimaan,MATCH('Buku Besar'!A2248,Akun,0)),""))</f>
        <v/>
      </c>
      <c r="F2248" s="331" t="str">
        <f>IF(A2248="","",IFERROR(INDEX(Pengeluaran,MATCH('Buku Besar'!A2248,Akun,0)),""))</f>
        <v/>
      </c>
      <c r="H2248" s="91" t="str">
        <f t="shared" ref="H2248:H2311" si="71">IFERROR(IF((MID(H2247,8,LEN(H2247)-7)+1)&lt;=COUNTIF(Bank_Harian,LEFT(H2247,6)),LEFT(H2247,6)&amp;"-"&amp;MID(H2247,8,LEN(H2247)-7)+1,""),"")</f>
        <v/>
      </c>
      <c r="I2248" s="330" t="str">
        <f>IF(H2248="","",IFERROR(INDEX(Tanggal1,MATCH('Buku Besar'!H2248,Akun1,0)),""))</f>
        <v/>
      </c>
      <c r="J2248" s="2" t="str">
        <f>IF(H2248="","",IFERROR(INDEX(Keterangan1,MATCH('Buku Besar'!H2248,Akun1,0)),""))</f>
        <v/>
      </c>
      <c r="K2248" s="2" t="str">
        <f>IF(H2248="","",IFERROR(INDEX(Reff1,MATCH('Buku Besar'!H2248,Akun1,0)),""))</f>
        <v/>
      </c>
      <c r="L2248" s="331" t="str">
        <f>IF(H2248="","",IFERROR(INDEX(Penerimaan1,MATCH('Buku Besar'!H2248,Akun1,0)),""))</f>
        <v/>
      </c>
      <c r="M2248" s="331" t="str">
        <f>IF(H2248="","",IFERROR(INDEX(Pengeluaran1,MATCH('Buku Besar'!H2248,Akun1,0)),""))</f>
        <v/>
      </c>
    </row>
    <row r="2249" spans="1:13" x14ac:dyDescent="0.25">
      <c r="A2249" s="91" t="str">
        <f t="shared" si="70"/>
        <v/>
      </c>
      <c r="B2249" s="330" t="str">
        <f>IF(A2249="","",IFERROR(INDEX(Tanggal,MATCH('Buku Besar'!A2249,Akun,0)),""))</f>
        <v/>
      </c>
      <c r="C2249" s="2" t="str">
        <f>IF(A2249="","",IFERROR(INDEX(Keterangan,MATCH('Buku Besar'!A2249,Akun,0)),""))</f>
        <v/>
      </c>
      <c r="D2249" s="2" t="str">
        <f>IF(A2249="","",IFERROR(INDEX(Reff,MATCH('Buku Besar'!A2249,Akun,0)),""))</f>
        <v/>
      </c>
      <c r="E2249" s="331" t="str">
        <f>IF(A2249="","",IFERROR(INDEX(Penerimaan,MATCH('Buku Besar'!A2249,Akun,0)),""))</f>
        <v/>
      </c>
      <c r="F2249" s="331" t="str">
        <f>IF(A2249="","",IFERROR(INDEX(Pengeluaran,MATCH('Buku Besar'!A2249,Akun,0)),""))</f>
        <v/>
      </c>
      <c r="H2249" s="91" t="str">
        <f t="shared" si="71"/>
        <v/>
      </c>
      <c r="I2249" s="330" t="str">
        <f>IF(H2249="","",IFERROR(INDEX(Tanggal1,MATCH('Buku Besar'!H2249,Akun1,0)),""))</f>
        <v/>
      </c>
      <c r="J2249" s="2" t="str">
        <f>IF(H2249="","",IFERROR(INDEX(Keterangan1,MATCH('Buku Besar'!H2249,Akun1,0)),""))</f>
        <v/>
      </c>
      <c r="K2249" s="2" t="str">
        <f>IF(H2249="","",IFERROR(INDEX(Reff1,MATCH('Buku Besar'!H2249,Akun1,0)),""))</f>
        <v/>
      </c>
      <c r="L2249" s="331" t="str">
        <f>IF(H2249="","",IFERROR(INDEX(Penerimaan1,MATCH('Buku Besar'!H2249,Akun1,0)),""))</f>
        <v/>
      </c>
      <c r="M2249" s="331" t="str">
        <f>IF(H2249="","",IFERROR(INDEX(Pengeluaran1,MATCH('Buku Besar'!H2249,Akun1,0)),""))</f>
        <v/>
      </c>
    </row>
    <row r="2250" spans="1:13" x14ac:dyDescent="0.25">
      <c r="A2250" s="91" t="str">
        <f t="shared" si="70"/>
        <v/>
      </c>
      <c r="B2250" s="330" t="str">
        <f>IF(A2250="","",IFERROR(INDEX(Tanggal,MATCH('Buku Besar'!A2250,Akun,0)),""))</f>
        <v/>
      </c>
      <c r="C2250" s="2" t="str">
        <f>IF(A2250="","",IFERROR(INDEX(Keterangan,MATCH('Buku Besar'!A2250,Akun,0)),""))</f>
        <v/>
      </c>
      <c r="D2250" s="2" t="str">
        <f>IF(A2250="","",IFERROR(INDEX(Reff,MATCH('Buku Besar'!A2250,Akun,0)),""))</f>
        <v/>
      </c>
      <c r="E2250" s="331" t="str">
        <f>IF(A2250="","",IFERROR(INDEX(Penerimaan,MATCH('Buku Besar'!A2250,Akun,0)),""))</f>
        <v/>
      </c>
      <c r="F2250" s="331" t="str">
        <f>IF(A2250="","",IFERROR(INDEX(Pengeluaran,MATCH('Buku Besar'!A2250,Akun,0)),""))</f>
        <v/>
      </c>
      <c r="H2250" s="91" t="str">
        <f t="shared" si="71"/>
        <v/>
      </c>
      <c r="I2250" s="330" t="str">
        <f>IF(H2250="","",IFERROR(INDEX(Tanggal1,MATCH('Buku Besar'!H2250,Akun1,0)),""))</f>
        <v/>
      </c>
      <c r="J2250" s="2" t="str">
        <f>IF(H2250="","",IFERROR(INDEX(Keterangan1,MATCH('Buku Besar'!H2250,Akun1,0)),""))</f>
        <v/>
      </c>
      <c r="K2250" s="2" t="str">
        <f>IF(H2250="","",IFERROR(INDEX(Reff1,MATCH('Buku Besar'!H2250,Akun1,0)),""))</f>
        <v/>
      </c>
      <c r="L2250" s="331" t="str">
        <f>IF(H2250="","",IFERROR(INDEX(Penerimaan1,MATCH('Buku Besar'!H2250,Akun1,0)),""))</f>
        <v/>
      </c>
      <c r="M2250" s="331" t="str">
        <f>IF(H2250="","",IFERROR(INDEX(Pengeluaran1,MATCH('Buku Besar'!H2250,Akun1,0)),""))</f>
        <v/>
      </c>
    </row>
    <row r="2251" spans="1:13" x14ac:dyDescent="0.25">
      <c r="A2251" s="91" t="str">
        <f t="shared" si="70"/>
        <v/>
      </c>
      <c r="B2251" s="330" t="str">
        <f>IF(A2251="","",IFERROR(INDEX(Tanggal,MATCH('Buku Besar'!A2251,Akun,0)),""))</f>
        <v/>
      </c>
      <c r="C2251" s="2" t="str">
        <f>IF(A2251="","",IFERROR(INDEX(Keterangan,MATCH('Buku Besar'!A2251,Akun,0)),""))</f>
        <v/>
      </c>
      <c r="D2251" s="2" t="str">
        <f>IF(A2251="","",IFERROR(INDEX(Reff,MATCH('Buku Besar'!A2251,Akun,0)),""))</f>
        <v/>
      </c>
      <c r="E2251" s="331" t="str">
        <f>IF(A2251="","",IFERROR(INDEX(Penerimaan,MATCH('Buku Besar'!A2251,Akun,0)),""))</f>
        <v/>
      </c>
      <c r="F2251" s="331" t="str">
        <f>IF(A2251="","",IFERROR(INDEX(Pengeluaran,MATCH('Buku Besar'!A2251,Akun,0)),""))</f>
        <v/>
      </c>
      <c r="H2251" s="91" t="str">
        <f t="shared" si="71"/>
        <v/>
      </c>
      <c r="I2251" s="330" t="str">
        <f>IF(H2251="","",IFERROR(INDEX(Tanggal1,MATCH('Buku Besar'!H2251,Akun1,0)),""))</f>
        <v/>
      </c>
      <c r="J2251" s="2" t="str">
        <f>IF(H2251="","",IFERROR(INDEX(Keterangan1,MATCH('Buku Besar'!H2251,Akun1,0)),""))</f>
        <v/>
      </c>
      <c r="K2251" s="2" t="str">
        <f>IF(H2251="","",IFERROR(INDEX(Reff1,MATCH('Buku Besar'!H2251,Akun1,0)),""))</f>
        <v/>
      </c>
      <c r="L2251" s="331" t="str">
        <f>IF(H2251="","",IFERROR(INDEX(Penerimaan1,MATCH('Buku Besar'!H2251,Akun1,0)),""))</f>
        <v/>
      </c>
      <c r="M2251" s="331" t="str">
        <f>IF(H2251="","",IFERROR(INDEX(Pengeluaran1,MATCH('Buku Besar'!H2251,Akun1,0)),""))</f>
        <v/>
      </c>
    </row>
    <row r="2252" spans="1:13" x14ac:dyDescent="0.25">
      <c r="A2252" s="91" t="str">
        <f t="shared" si="70"/>
        <v/>
      </c>
      <c r="B2252" s="330" t="str">
        <f>IF(A2252="","",IFERROR(INDEX(Tanggal,MATCH('Buku Besar'!A2252,Akun,0)),""))</f>
        <v/>
      </c>
      <c r="C2252" s="2" t="str">
        <f>IF(A2252="","",IFERROR(INDEX(Keterangan,MATCH('Buku Besar'!A2252,Akun,0)),""))</f>
        <v/>
      </c>
      <c r="D2252" s="2" t="str">
        <f>IF(A2252="","",IFERROR(INDEX(Reff,MATCH('Buku Besar'!A2252,Akun,0)),""))</f>
        <v/>
      </c>
      <c r="E2252" s="331" t="str">
        <f>IF(A2252="","",IFERROR(INDEX(Penerimaan,MATCH('Buku Besar'!A2252,Akun,0)),""))</f>
        <v/>
      </c>
      <c r="F2252" s="331" t="str">
        <f>IF(A2252="","",IFERROR(INDEX(Pengeluaran,MATCH('Buku Besar'!A2252,Akun,0)),""))</f>
        <v/>
      </c>
      <c r="H2252" s="91" t="str">
        <f t="shared" si="71"/>
        <v/>
      </c>
      <c r="I2252" s="330" t="str">
        <f>IF(H2252="","",IFERROR(INDEX(Tanggal1,MATCH('Buku Besar'!H2252,Akun1,0)),""))</f>
        <v/>
      </c>
      <c r="J2252" s="2" t="str">
        <f>IF(H2252="","",IFERROR(INDEX(Keterangan1,MATCH('Buku Besar'!H2252,Akun1,0)),""))</f>
        <v/>
      </c>
      <c r="K2252" s="2" t="str">
        <f>IF(H2252="","",IFERROR(INDEX(Reff1,MATCH('Buku Besar'!H2252,Akun1,0)),""))</f>
        <v/>
      </c>
      <c r="L2252" s="331" t="str">
        <f>IF(H2252="","",IFERROR(INDEX(Penerimaan1,MATCH('Buku Besar'!H2252,Akun1,0)),""))</f>
        <v/>
      </c>
      <c r="M2252" s="331" t="str">
        <f>IF(H2252="","",IFERROR(INDEX(Pengeluaran1,MATCH('Buku Besar'!H2252,Akun1,0)),""))</f>
        <v/>
      </c>
    </row>
    <row r="2253" spans="1:13" x14ac:dyDescent="0.25">
      <c r="A2253" s="91" t="str">
        <f t="shared" si="70"/>
        <v/>
      </c>
      <c r="B2253" s="330" t="str">
        <f>IF(A2253="","",IFERROR(INDEX(Tanggal,MATCH('Buku Besar'!A2253,Akun,0)),""))</f>
        <v/>
      </c>
      <c r="C2253" s="2" t="str">
        <f>IF(A2253="","",IFERROR(INDEX(Keterangan,MATCH('Buku Besar'!A2253,Akun,0)),""))</f>
        <v/>
      </c>
      <c r="D2253" s="2" t="str">
        <f>IF(A2253="","",IFERROR(INDEX(Reff,MATCH('Buku Besar'!A2253,Akun,0)),""))</f>
        <v/>
      </c>
      <c r="E2253" s="331" t="str">
        <f>IF(A2253="","",IFERROR(INDEX(Penerimaan,MATCH('Buku Besar'!A2253,Akun,0)),""))</f>
        <v/>
      </c>
      <c r="F2253" s="331" t="str">
        <f>IF(A2253="","",IFERROR(INDEX(Pengeluaran,MATCH('Buku Besar'!A2253,Akun,0)),""))</f>
        <v/>
      </c>
      <c r="H2253" s="91" t="str">
        <f t="shared" si="71"/>
        <v/>
      </c>
      <c r="I2253" s="330" t="str">
        <f>IF(H2253="","",IFERROR(INDEX(Tanggal1,MATCH('Buku Besar'!H2253,Akun1,0)),""))</f>
        <v/>
      </c>
      <c r="J2253" s="2" t="str">
        <f>IF(H2253="","",IFERROR(INDEX(Keterangan1,MATCH('Buku Besar'!H2253,Akun1,0)),""))</f>
        <v/>
      </c>
      <c r="K2253" s="2" t="str">
        <f>IF(H2253="","",IFERROR(INDEX(Reff1,MATCH('Buku Besar'!H2253,Akun1,0)),""))</f>
        <v/>
      </c>
      <c r="L2253" s="331" t="str">
        <f>IF(H2253="","",IFERROR(INDEX(Penerimaan1,MATCH('Buku Besar'!H2253,Akun1,0)),""))</f>
        <v/>
      </c>
      <c r="M2253" s="331" t="str">
        <f>IF(H2253="","",IFERROR(INDEX(Pengeluaran1,MATCH('Buku Besar'!H2253,Akun1,0)),""))</f>
        <v/>
      </c>
    </row>
    <row r="2254" spans="1:13" x14ac:dyDescent="0.25">
      <c r="A2254" s="91" t="str">
        <f t="shared" si="70"/>
        <v/>
      </c>
      <c r="B2254" s="330" t="str">
        <f>IF(A2254="","",IFERROR(INDEX(Tanggal,MATCH('Buku Besar'!A2254,Akun,0)),""))</f>
        <v/>
      </c>
      <c r="C2254" s="2" t="str">
        <f>IF(A2254="","",IFERROR(INDEX(Keterangan,MATCH('Buku Besar'!A2254,Akun,0)),""))</f>
        <v/>
      </c>
      <c r="D2254" s="2" t="str">
        <f>IF(A2254="","",IFERROR(INDEX(Reff,MATCH('Buku Besar'!A2254,Akun,0)),""))</f>
        <v/>
      </c>
      <c r="E2254" s="331" t="str">
        <f>IF(A2254="","",IFERROR(INDEX(Penerimaan,MATCH('Buku Besar'!A2254,Akun,0)),""))</f>
        <v/>
      </c>
      <c r="F2254" s="331" t="str">
        <f>IF(A2254="","",IFERROR(INDEX(Pengeluaran,MATCH('Buku Besar'!A2254,Akun,0)),""))</f>
        <v/>
      </c>
      <c r="H2254" s="91" t="str">
        <f t="shared" si="71"/>
        <v/>
      </c>
      <c r="I2254" s="330" t="str">
        <f>IF(H2254="","",IFERROR(INDEX(Tanggal1,MATCH('Buku Besar'!H2254,Akun1,0)),""))</f>
        <v/>
      </c>
      <c r="J2254" s="2" t="str">
        <f>IF(H2254="","",IFERROR(INDEX(Keterangan1,MATCH('Buku Besar'!H2254,Akun1,0)),""))</f>
        <v/>
      </c>
      <c r="K2254" s="2" t="str">
        <f>IF(H2254="","",IFERROR(INDEX(Reff1,MATCH('Buku Besar'!H2254,Akun1,0)),""))</f>
        <v/>
      </c>
      <c r="L2254" s="331" t="str">
        <f>IF(H2254="","",IFERROR(INDEX(Penerimaan1,MATCH('Buku Besar'!H2254,Akun1,0)),""))</f>
        <v/>
      </c>
      <c r="M2254" s="331" t="str">
        <f>IF(H2254="","",IFERROR(INDEX(Pengeluaran1,MATCH('Buku Besar'!H2254,Akun1,0)),""))</f>
        <v/>
      </c>
    </row>
    <row r="2255" spans="1:13" x14ac:dyDescent="0.25">
      <c r="A2255" s="91" t="str">
        <f t="shared" si="70"/>
        <v/>
      </c>
      <c r="B2255" s="330" t="str">
        <f>IF(A2255="","",IFERROR(INDEX(Tanggal,MATCH('Buku Besar'!A2255,Akun,0)),""))</f>
        <v/>
      </c>
      <c r="C2255" s="2" t="str">
        <f>IF(A2255="","",IFERROR(INDEX(Keterangan,MATCH('Buku Besar'!A2255,Akun,0)),""))</f>
        <v/>
      </c>
      <c r="D2255" s="2" t="str">
        <f>IF(A2255="","",IFERROR(INDEX(Reff,MATCH('Buku Besar'!A2255,Akun,0)),""))</f>
        <v/>
      </c>
      <c r="E2255" s="331" t="str">
        <f>IF(A2255="","",IFERROR(INDEX(Penerimaan,MATCH('Buku Besar'!A2255,Akun,0)),""))</f>
        <v/>
      </c>
      <c r="F2255" s="331" t="str">
        <f>IF(A2255="","",IFERROR(INDEX(Pengeluaran,MATCH('Buku Besar'!A2255,Akun,0)),""))</f>
        <v/>
      </c>
      <c r="H2255" s="91" t="str">
        <f t="shared" si="71"/>
        <v/>
      </c>
      <c r="I2255" s="330" t="str">
        <f>IF(H2255="","",IFERROR(INDEX(Tanggal1,MATCH('Buku Besar'!H2255,Akun1,0)),""))</f>
        <v/>
      </c>
      <c r="J2255" s="2" t="str">
        <f>IF(H2255="","",IFERROR(INDEX(Keterangan1,MATCH('Buku Besar'!H2255,Akun1,0)),""))</f>
        <v/>
      </c>
      <c r="K2255" s="2" t="str">
        <f>IF(H2255="","",IFERROR(INDEX(Reff1,MATCH('Buku Besar'!H2255,Akun1,0)),""))</f>
        <v/>
      </c>
      <c r="L2255" s="331" t="str">
        <f>IF(H2255="","",IFERROR(INDEX(Penerimaan1,MATCH('Buku Besar'!H2255,Akun1,0)),""))</f>
        <v/>
      </c>
      <c r="M2255" s="331" t="str">
        <f>IF(H2255="","",IFERROR(INDEX(Pengeluaran1,MATCH('Buku Besar'!H2255,Akun1,0)),""))</f>
        <v/>
      </c>
    </row>
    <row r="2256" spans="1:13" x14ac:dyDescent="0.25">
      <c r="A2256" s="91" t="str">
        <f t="shared" si="70"/>
        <v/>
      </c>
      <c r="B2256" s="330" t="str">
        <f>IF(A2256="","",IFERROR(INDEX(Tanggal,MATCH('Buku Besar'!A2256,Akun,0)),""))</f>
        <v/>
      </c>
      <c r="C2256" s="2" t="str">
        <f>IF(A2256="","",IFERROR(INDEX(Keterangan,MATCH('Buku Besar'!A2256,Akun,0)),""))</f>
        <v/>
      </c>
      <c r="D2256" s="2" t="str">
        <f>IF(A2256="","",IFERROR(INDEX(Reff,MATCH('Buku Besar'!A2256,Akun,0)),""))</f>
        <v/>
      </c>
      <c r="E2256" s="331" t="str">
        <f>IF(A2256="","",IFERROR(INDEX(Penerimaan,MATCH('Buku Besar'!A2256,Akun,0)),""))</f>
        <v/>
      </c>
      <c r="F2256" s="331" t="str">
        <f>IF(A2256="","",IFERROR(INDEX(Pengeluaran,MATCH('Buku Besar'!A2256,Akun,0)),""))</f>
        <v/>
      </c>
      <c r="H2256" s="91" t="str">
        <f t="shared" si="71"/>
        <v/>
      </c>
      <c r="I2256" s="330" t="str">
        <f>IF(H2256="","",IFERROR(INDEX(Tanggal1,MATCH('Buku Besar'!H2256,Akun1,0)),""))</f>
        <v/>
      </c>
      <c r="J2256" s="2" t="str">
        <f>IF(H2256="","",IFERROR(INDEX(Keterangan1,MATCH('Buku Besar'!H2256,Akun1,0)),""))</f>
        <v/>
      </c>
      <c r="K2256" s="2" t="str">
        <f>IF(H2256="","",IFERROR(INDEX(Reff1,MATCH('Buku Besar'!H2256,Akun1,0)),""))</f>
        <v/>
      </c>
      <c r="L2256" s="331" t="str">
        <f>IF(H2256="","",IFERROR(INDEX(Penerimaan1,MATCH('Buku Besar'!H2256,Akun1,0)),""))</f>
        <v/>
      </c>
      <c r="M2256" s="331" t="str">
        <f>IF(H2256="","",IFERROR(INDEX(Pengeluaran1,MATCH('Buku Besar'!H2256,Akun1,0)),""))</f>
        <v/>
      </c>
    </row>
    <row r="2257" spans="1:13" x14ac:dyDescent="0.25">
      <c r="A2257" s="91" t="str">
        <f t="shared" si="70"/>
        <v/>
      </c>
      <c r="B2257" s="330" t="str">
        <f>IF(A2257="","",IFERROR(INDEX(Tanggal,MATCH('Buku Besar'!A2257,Akun,0)),""))</f>
        <v/>
      </c>
      <c r="C2257" s="2" t="str">
        <f>IF(A2257="","",IFERROR(INDEX(Keterangan,MATCH('Buku Besar'!A2257,Akun,0)),""))</f>
        <v/>
      </c>
      <c r="D2257" s="2" t="str">
        <f>IF(A2257="","",IFERROR(INDEX(Reff,MATCH('Buku Besar'!A2257,Akun,0)),""))</f>
        <v/>
      </c>
      <c r="E2257" s="331" t="str">
        <f>IF(A2257="","",IFERROR(INDEX(Penerimaan,MATCH('Buku Besar'!A2257,Akun,0)),""))</f>
        <v/>
      </c>
      <c r="F2257" s="331" t="str">
        <f>IF(A2257="","",IFERROR(INDEX(Pengeluaran,MATCH('Buku Besar'!A2257,Akun,0)),""))</f>
        <v/>
      </c>
      <c r="H2257" s="91" t="str">
        <f t="shared" si="71"/>
        <v/>
      </c>
      <c r="I2257" s="330" t="str">
        <f>IF(H2257="","",IFERROR(INDEX(Tanggal1,MATCH('Buku Besar'!H2257,Akun1,0)),""))</f>
        <v/>
      </c>
      <c r="J2257" s="2" t="str">
        <f>IF(H2257="","",IFERROR(INDEX(Keterangan1,MATCH('Buku Besar'!H2257,Akun1,0)),""))</f>
        <v/>
      </c>
      <c r="K2257" s="2" t="str">
        <f>IF(H2257="","",IFERROR(INDEX(Reff1,MATCH('Buku Besar'!H2257,Akun1,0)),""))</f>
        <v/>
      </c>
      <c r="L2257" s="331" t="str">
        <f>IF(H2257="","",IFERROR(INDEX(Penerimaan1,MATCH('Buku Besar'!H2257,Akun1,0)),""))</f>
        <v/>
      </c>
      <c r="M2257" s="331" t="str">
        <f>IF(H2257="","",IFERROR(INDEX(Pengeluaran1,MATCH('Buku Besar'!H2257,Akun1,0)),""))</f>
        <v/>
      </c>
    </row>
    <row r="2258" spans="1:13" x14ac:dyDescent="0.25">
      <c r="A2258" s="91" t="str">
        <f t="shared" si="70"/>
        <v/>
      </c>
      <c r="B2258" s="330" t="str">
        <f>IF(A2258="","",IFERROR(INDEX(Tanggal,MATCH('Buku Besar'!A2258,Akun,0)),""))</f>
        <v/>
      </c>
      <c r="C2258" s="2" t="str">
        <f>IF(A2258="","",IFERROR(INDEX(Keterangan,MATCH('Buku Besar'!A2258,Akun,0)),""))</f>
        <v/>
      </c>
      <c r="D2258" s="2" t="str">
        <f>IF(A2258="","",IFERROR(INDEX(Reff,MATCH('Buku Besar'!A2258,Akun,0)),""))</f>
        <v/>
      </c>
      <c r="E2258" s="331" t="str">
        <f>IF(A2258="","",IFERROR(INDEX(Penerimaan,MATCH('Buku Besar'!A2258,Akun,0)),""))</f>
        <v/>
      </c>
      <c r="F2258" s="331" t="str">
        <f>IF(A2258="","",IFERROR(INDEX(Pengeluaran,MATCH('Buku Besar'!A2258,Akun,0)),""))</f>
        <v/>
      </c>
      <c r="H2258" s="91" t="str">
        <f t="shared" si="71"/>
        <v/>
      </c>
      <c r="I2258" s="330" t="str">
        <f>IF(H2258="","",IFERROR(INDEX(Tanggal1,MATCH('Buku Besar'!H2258,Akun1,0)),""))</f>
        <v/>
      </c>
      <c r="J2258" s="2" t="str">
        <f>IF(H2258="","",IFERROR(INDEX(Keterangan1,MATCH('Buku Besar'!H2258,Akun1,0)),""))</f>
        <v/>
      </c>
      <c r="K2258" s="2" t="str">
        <f>IF(H2258="","",IFERROR(INDEX(Reff1,MATCH('Buku Besar'!H2258,Akun1,0)),""))</f>
        <v/>
      </c>
      <c r="L2258" s="331" t="str">
        <f>IF(H2258="","",IFERROR(INDEX(Penerimaan1,MATCH('Buku Besar'!H2258,Akun1,0)),""))</f>
        <v/>
      </c>
      <c r="M2258" s="331" t="str">
        <f>IF(H2258="","",IFERROR(INDEX(Pengeluaran1,MATCH('Buku Besar'!H2258,Akun1,0)),""))</f>
        <v/>
      </c>
    </row>
    <row r="2259" spans="1:13" x14ac:dyDescent="0.25">
      <c r="A2259" s="91" t="str">
        <f t="shared" si="70"/>
        <v/>
      </c>
      <c r="B2259" s="330" t="str">
        <f>IF(A2259="","",IFERROR(INDEX(Tanggal,MATCH('Buku Besar'!A2259,Akun,0)),""))</f>
        <v/>
      </c>
      <c r="C2259" s="2" t="str">
        <f>IF(A2259="","",IFERROR(INDEX(Keterangan,MATCH('Buku Besar'!A2259,Akun,0)),""))</f>
        <v/>
      </c>
      <c r="D2259" s="2" t="str">
        <f>IF(A2259="","",IFERROR(INDEX(Reff,MATCH('Buku Besar'!A2259,Akun,0)),""))</f>
        <v/>
      </c>
      <c r="E2259" s="331" t="str">
        <f>IF(A2259="","",IFERROR(INDEX(Penerimaan,MATCH('Buku Besar'!A2259,Akun,0)),""))</f>
        <v/>
      </c>
      <c r="F2259" s="331" t="str">
        <f>IF(A2259="","",IFERROR(INDEX(Pengeluaran,MATCH('Buku Besar'!A2259,Akun,0)),""))</f>
        <v/>
      </c>
      <c r="H2259" s="91" t="str">
        <f t="shared" si="71"/>
        <v/>
      </c>
      <c r="I2259" s="330" t="str">
        <f>IF(H2259="","",IFERROR(INDEX(Tanggal1,MATCH('Buku Besar'!H2259,Akun1,0)),""))</f>
        <v/>
      </c>
      <c r="J2259" s="2" t="str">
        <f>IF(H2259="","",IFERROR(INDEX(Keterangan1,MATCH('Buku Besar'!H2259,Akun1,0)),""))</f>
        <v/>
      </c>
      <c r="K2259" s="2" t="str">
        <f>IF(H2259="","",IFERROR(INDEX(Reff1,MATCH('Buku Besar'!H2259,Akun1,0)),""))</f>
        <v/>
      </c>
      <c r="L2259" s="331" t="str">
        <f>IF(H2259="","",IFERROR(INDEX(Penerimaan1,MATCH('Buku Besar'!H2259,Akun1,0)),""))</f>
        <v/>
      </c>
      <c r="M2259" s="331" t="str">
        <f>IF(H2259="","",IFERROR(INDEX(Pengeluaran1,MATCH('Buku Besar'!H2259,Akun1,0)),""))</f>
        <v/>
      </c>
    </row>
    <row r="2260" spans="1:13" x14ac:dyDescent="0.25">
      <c r="A2260" s="91" t="str">
        <f t="shared" si="70"/>
        <v/>
      </c>
      <c r="B2260" s="330" t="str">
        <f>IF(A2260="","",IFERROR(INDEX(Tanggal,MATCH('Buku Besar'!A2260,Akun,0)),""))</f>
        <v/>
      </c>
      <c r="C2260" s="2" t="str">
        <f>IF(A2260="","",IFERROR(INDEX(Keterangan,MATCH('Buku Besar'!A2260,Akun,0)),""))</f>
        <v/>
      </c>
      <c r="D2260" s="2" t="str">
        <f>IF(A2260="","",IFERROR(INDEX(Reff,MATCH('Buku Besar'!A2260,Akun,0)),""))</f>
        <v/>
      </c>
      <c r="E2260" s="331" t="str">
        <f>IF(A2260="","",IFERROR(INDEX(Penerimaan,MATCH('Buku Besar'!A2260,Akun,0)),""))</f>
        <v/>
      </c>
      <c r="F2260" s="331" t="str">
        <f>IF(A2260="","",IFERROR(INDEX(Pengeluaran,MATCH('Buku Besar'!A2260,Akun,0)),""))</f>
        <v/>
      </c>
      <c r="H2260" s="91" t="str">
        <f t="shared" si="71"/>
        <v/>
      </c>
      <c r="I2260" s="330" t="str">
        <f>IF(H2260="","",IFERROR(INDEX(Tanggal1,MATCH('Buku Besar'!H2260,Akun1,0)),""))</f>
        <v/>
      </c>
      <c r="J2260" s="2" t="str">
        <f>IF(H2260="","",IFERROR(INDEX(Keterangan1,MATCH('Buku Besar'!H2260,Akun1,0)),""))</f>
        <v/>
      </c>
      <c r="K2260" s="2" t="str">
        <f>IF(H2260="","",IFERROR(INDEX(Reff1,MATCH('Buku Besar'!H2260,Akun1,0)),""))</f>
        <v/>
      </c>
      <c r="L2260" s="331" t="str">
        <f>IF(H2260="","",IFERROR(INDEX(Penerimaan1,MATCH('Buku Besar'!H2260,Akun1,0)),""))</f>
        <v/>
      </c>
      <c r="M2260" s="331" t="str">
        <f>IF(H2260="","",IFERROR(INDEX(Pengeluaran1,MATCH('Buku Besar'!H2260,Akun1,0)),""))</f>
        <v/>
      </c>
    </row>
    <row r="2261" spans="1:13" x14ac:dyDescent="0.25">
      <c r="A2261" s="91" t="str">
        <f t="shared" si="70"/>
        <v/>
      </c>
      <c r="B2261" s="330" t="str">
        <f>IF(A2261="","",IFERROR(INDEX(Tanggal,MATCH('Buku Besar'!A2261,Akun,0)),""))</f>
        <v/>
      </c>
      <c r="C2261" s="2" t="str">
        <f>IF(A2261="","",IFERROR(INDEX(Keterangan,MATCH('Buku Besar'!A2261,Akun,0)),""))</f>
        <v/>
      </c>
      <c r="D2261" s="2" t="str">
        <f>IF(A2261="","",IFERROR(INDEX(Reff,MATCH('Buku Besar'!A2261,Akun,0)),""))</f>
        <v/>
      </c>
      <c r="E2261" s="331" t="str">
        <f>IF(A2261="","",IFERROR(INDEX(Penerimaan,MATCH('Buku Besar'!A2261,Akun,0)),""))</f>
        <v/>
      </c>
      <c r="F2261" s="331" t="str">
        <f>IF(A2261="","",IFERROR(INDEX(Pengeluaran,MATCH('Buku Besar'!A2261,Akun,0)),""))</f>
        <v/>
      </c>
      <c r="H2261" s="91" t="str">
        <f t="shared" si="71"/>
        <v/>
      </c>
      <c r="I2261" s="330" t="str">
        <f>IF(H2261="","",IFERROR(INDEX(Tanggal1,MATCH('Buku Besar'!H2261,Akun1,0)),""))</f>
        <v/>
      </c>
      <c r="J2261" s="2" t="str">
        <f>IF(H2261="","",IFERROR(INDEX(Keterangan1,MATCH('Buku Besar'!H2261,Akun1,0)),""))</f>
        <v/>
      </c>
      <c r="K2261" s="2" t="str">
        <f>IF(H2261="","",IFERROR(INDEX(Reff1,MATCH('Buku Besar'!H2261,Akun1,0)),""))</f>
        <v/>
      </c>
      <c r="L2261" s="331" t="str">
        <f>IF(H2261="","",IFERROR(INDEX(Penerimaan1,MATCH('Buku Besar'!H2261,Akun1,0)),""))</f>
        <v/>
      </c>
      <c r="M2261" s="331" t="str">
        <f>IF(H2261="","",IFERROR(INDEX(Pengeluaran1,MATCH('Buku Besar'!H2261,Akun1,0)),""))</f>
        <v/>
      </c>
    </row>
    <row r="2262" spans="1:13" x14ac:dyDescent="0.25">
      <c r="A2262" s="91" t="str">
        <f t="shared" si="70"/>
        <v/>
      </c>
      <c r="B2262" s="330" t="str">
        <f>IF(A2262="","",IFERROR(INDEX(Tanggal,MATCH('Buku Besar'!A2262,Akun,0)),""))</f>
        <v/>
      </c>
      <c r="C2262" s="2" t="str">
        <f>IF(A2262="","",IFERROR(INDEX(Keterangan,MATCH('Buku Besar'!A2262,Akun,0)),""))</f>
        <v/>
      </c>
      <c r="D2262" s="2" t="str">
        <f>IF(A2262="","",IFERROR(INDEX(Reff,MATCH('Buku Besar'!A2262,Akun,0)),""))</f>
        <v/>
      </c>
      <c r="E2262" s="331" t="str">
        <f>IF(A2262="","",IFERROR(INDEX(Penerimaan,MATCH('Buku Besar'!A2262,Akun,0)),""))</f>
        <v/>
      </c>
      <c r="F2262" s="331" t="str">
        <f>IF(A2262="","",IFERROR(INDEX(Pengeluaran,MATCH('Buku Besar'!A2262,Akun,0)),""))</f>
        <v/>
      </c>
      <c r="H2262" s="91" t="str">
        <f t="shared" si="71"/>
        <v/>
      </c>
      <c r="I2262" s="330" t="str">
        <f>IF(H2262="","",IFERROR(INDEX(Tanggal1,MATCH('Buku Besar'!H2262,Akun1,0)),""))</f>
        <v/>
      </c>
      <c r="J2262" s="2" t="str">
        <f>IF(H2262="","",IFERROR(INDEX(Keterangan1,MATCH('Buku Besar'!H2262,Akun1,0)),""))</f>
        <v/>
      </c>
      <c r="K2262" s="2" t="str">
        <f>IF(H2262="","",IFERROR(INDEX(Reff1,MATCH('Buku Besar'!H2262,Akun1,0)),""))</f>
        <v/>
      </c>
      <c r="L2262" s="331" t="str">
        <f>IF(H2262="","",IFERROR(INDEX(Penerimaan1,MATCH('Buku Besar'!H2262,Akun1,0)),""))</f>
        <v/>
      </c>
      <c r="M2262" s="331" t="str">
        <f>IF(H2262="","",IFERROR(INDEX(Pengeluaran1,MATCH('Buku Besar'!H2262,Akun1,0)),""))</f>
        <v/>
      </c>
    </row>
    <row r="2263" spans="1:13" x14ac:dyDescent="0.25">
      <c r="A2263" s="91" t="str">
        <f t="shared" si="70"/>
        <v/>
      </c>
      <c r="B2263" s="330" t="str">
        <f>IF(A2263="","",IFERROR(INDEX(Tanggal,MATCH('Buku Besar'!A2263,Akun,0)),""))</f>
        <v/>
      </c>
      <c r="C2263" s="2" t="str">
        <f>IF(A2263="","",IFERROR(INDEX(Keterangan,MATCH('Buku Besar'!A2263,Akun,0)),""))</f>
        <v/>
      </c>
      <c r="D2263" s="2" t="str">
        <f>IF(A2263="","",IFERROR(INDEX(Reff,MATCH('Buku Besar'!A2263,Akun,0)),""))</f>
        <v/>
      </c>
      <c r="E2263" s="331" t="str">
        <f>IF(A2263="","",IFERROR(INDEX(Penerimaan,MATCH('Buku Besar'!A2263,Akun,0)),""))</f>
        <v/>
      </c>
      <c r="F2263" s="331" t="str">
        <f>IF(A2263="","",IFERROR(INDEX(Pengeluaran,MATCH('Buku Besar'!A2263,Akun,0)),""))</f>
        <v/>
      </c>
      <c r="H2263" s="91" t="str">
        <f t="shared" si="71"/>
        <v/>
      </c>
      <c r="I2263" s="330" t="str">
        <f>IF(H2263="","",IFERROR(INDEX(Tanggal1,MATCH('Buku Besar'!H2263,Akun1,0)),""))</f>
        <v/>
      </c>
      <c r="J2263" s="2" t="str">
        <f>IF(H2263="","",IFERROR(INDEX(Keterangan1,MATCH('Buku Besar'!H2263,Akun1,0)),""))</f>
        <v/>
      </c>
      <c r="K2263" s="2" t="str">
        <f>IF(H2263="","",IFERROR(INDEX(Reff1,MATCH('Buku Besar'!H2263,Akun1,0)),""))</f>
        <v/>
      </c>
      <c r="L2263" s="331" t="str">
        <f>IF(H2263="","",IFERROR(INDEX(Penerimaan1,MATCH('Buku Besar'!H2263,Akun1,0)),""))</f>
        <v/>
      </c>
      <c r="M2263" s="331" t="str">
        <f>IF(H2263="","",IFERROR(INDEX(Pengeluaran1,MATCH('Buku Besar'!H2263,Akun1,0)),""))</f>
        <v/>
      </c>
    </row>
    <row r="2264" spans="1:13" x14ac:dyDescent="0.25">
      <c r="A2264" s="91" t="str">
        <f t="shared" si="70"/>
        <v/>
      </c>
      <c r="B2264" s="330" t="str">
        <f>IF(A2264="","",IFERROR(INDEX(Tanggal,MATCH('Buku Besar'!A2264,Akun,0)),""))</f>
        <v/>
      </c>
      <c r="C2264" s="2" t="str">
        <f>IF(A2264="","",IFERROR(INDEX(Keterangan,MATCH('Buku Besar'!A2264,Akun,0)),""))</f>
        <v/>
      </c>
      <c r="D2264" s="2" t="str">
        <f>IF(A2264="","",IFERROR(INDEX(Reff,MATCH('Buku Besar'!A2264,Akun,0)),""))</f>
        <v/>
      </c>
      <c r="E2264" s="331" t="str">
        <f>IF(A2264="","",IFERROR(INDEX(Penerimaan,MATCH('Buku Besar'!A2264,Akun,0)),""))</f>
        <v/>
      </c>
      <c r="F2264" s="331" t="str">
        <f>IF(A2264="","",IFERROR(INDEX(Pengeluaran,MATCH('Buku Besar'!A2264,Akun,0)),""))</f>
        <v/>
      </c>
      <c r="H2264" s="91" t="str">
        <f t="shared" si="71"/>
        <v/>
      </c>
      <c r="I2264" s="330" t="str">
        <f>IF(H2264="","",IFERROR(INDEX(Tanggal1,MATCH('Buku Besar'!H2264,Akun1,0)),""))</f>
        <v/>
      </c>
      <c r="J2264" s="2" t="str">
        <f>IF(H2264="","",IFERROR(INDEX(Keterangan1,MATCH('Buku Besar'!H2264,Akun1,0)),""))</f>
        <v/>
      </c>
      <c r="K2264" s="2" t="str">
        <f>IF(H2264="","",IFERROR(INDEX(Reff1,MATCH('Buku Besar'!H2264,Akun1,0)),""))</f>
        <v/>
      </c>
      <c r="L2264" s="331" t="str">
        <f>IF(H2264="","",IFERROR(INDEX(Penerimaan1,MATCH('Buku Besar'!H2264,Akun1,0)),""))</f>
        <v/>
      </c>
      <c r="M2264" s="331" t="str">
        <f>IF(H2264="","",IFERROR(INDEX(Pengeluaran1,MATCH('Buku Besar'!H2264,Akun1,0)),""))</f>
        <v/>
      </c>
    </row>
    <row r="2265" spans="1:13" x14ac:dyDescent="0.25">
      <c r="A2265" s="91" t="str">
        <f t="shared" si="70"/>
        <v/>
      </c>
      <c r="B2265" s="330" t="str">
        <f>IF(A2265="","",IFERROR(INDEX(Tanggal,MATCH('Buku Besar'!A2265,Akun,0)),""))</f>
        <v/>
      </c>
      <c r="C2265" s="2" t="str">
        <f>IF(A2265="","",IFERROR(INDEX(Keterangan,MATCH('Buku Besar'!A2265,Akun,0)),""))</f>
        <v/>
      </c>
      <c r="D2265" s="2" t="str">
        <f>IF(A2265="","",IFERROR(INDEX(Reff,MATCH('Buku Besar'!A2265,Akun,0)),""))</f>
        <v/>
      </c>
      <c r="E2265" s="331" t="str">
        <f>IF(A2265="","",IFERROR(INDEX(Penerimaan,MATCH('Buku Besar'!A2265,Akun,0)),""))</f>
        <v/>
      </c>
      <c r="F2265" s="331" t="str">
        <f>IF(A2265="","",IFERROR(INDEX(Pengeluaran,MATCH('Buku Besar'!A2265,Akun,0)),""))</f>
        <v/>
      </c>
      <c r="H2265" s="91" t="str">
        <f t="shared" si="71"/>
        <v/>
      </c>
      <c r="I2265" s="330" t="str">
        <f>IF(H2265="","",IFERROR(INDEX(Tanggal1,MATCH('Buku Besar'!H2265,Akun1,0)),""))</f>
        <v/>
      </c>
      <c r="J2265" s="2" t="str">
        <f>IF(H2265="","",IFERROR(INDEX(Keterangan1,MATCH('Buku Besar'!H2265,Akun1,0)),""))</f>
        <v/>
      </c>
      <c r="K2265" s="2" t="str">
        <f>IF(H2265="","",IFERROR(INDEX(Reff1,MATCH('Buku Besar'!H2265,Akun1,0)),""))</f>
        <v/>
      </c>
      <c r="L2265" s="331" t="str">
        <f>IF(H2265="","",IFERROR(INDEX(Penerimaan1,MATCH('Buku Besar'!H2265,Akun1,0)),""))</f>
        <v/>
      </c>
      <c r="M2265" s="331" t="str">
        <f>IF(H2265="","",IFERROR(INDEX(Pengeluaran1,MATCH('Buku Besar'!H2265,Akun1,0)),""))</f>
        <v/>
      </c>
    </row>
    <row r="2266" spans="1:13" x14ac:dyDescent="0.25">
      <c r="A2266" s="91" t="str">
        <f t="shared" si="70"/>
        <v/>
      </c>
      <c r="B2266" s="330" t="str">
        <f>IF(A2266="","",IFERROR(INDEX(Tanggal,MATCH('Buku Besar'!A2266,Akun,0)),""))</f>
        <v/>
      </c>
      <c r="C2266" s="2" t="str">
        <f>IF(A2266="","",IFERROR(INDEX(Keterangan,MATCH('Buku Besar'!A2266,Akun,0)),""))</f>
        <v/>
      </c>
      <c r="D2266" s="2" t="str">
        <f>IF(A2266="","",IFERROR(INDEX(Reff,MATCH('Buku Besar'!A2266,Akun,0)),""))</f>
        <v/>
      </c>
      <c r="E2266" s="331" t="str">
        <f>IF(A2266="","",IFERROR(INDEX(Penerimaan,MATCH('Buku Besar'!A2266,Akun,0)),""))</f>
        <v/>
      </c>
      <c r="F2266" s="331" t="str">
        <f>IF(A2266="","",IFERROR(INDEX(Pengeluaran,MATCH('Buku Besar'!A2266,Akun,0)),""))</f>
        <v/>
      </c>
      <c r="H2266" s="91" t="str">
        <f t="shared" si="71"/>
        <v/>
      </c>
      <c r="I2266" s="330" t="str">
        <f>IF(H2266="","",IFERROR(INDEX(Tanggal1,MATCH('Buku Besar'!H2266,Akun1,0)),""))</f>
        <v/>
      </c>
      <c r="J2266" s="2" t="str">
        <f>IF(H2266="","",IFERROR(INDEX(Keterangan1,MATCH('Buku Besar'!H2266,Akun1,0)),""))</f>
        <v/>
      </c>
      <c r="K2266" s="2" t="str">
        <f>IF(H2266="","",IFERROR(INDEX(Reff1,MATCH('Buku Besar'!H2266,Akun1,0)),""))</f>
        <v/>
      </c>
      <c r="L2266" s="331" t="str">
        <f>IF(H2266="","",IFERROR(INDEX(Penerimaan1,MATCH('Buku Besar'!H2266,Akun1,0)),""))</f>
        <v/>
      </c>
      <c r="M2266" s="331" t="str">
        <f>IF(H2266="","",IFERROR(INDEX(Pengeluaran1,MATCH('Buku Besar'!H2266,Akun1,0)),""))</f>
        <v/>
      </c>
    </row>
    <row r="2267" spans="1:13" x14ac:dyDescent="0.25">
      <c r="A2267" s="91" t="str">
        <f t="shared" si="70"/>
        <v/>
      </c>
      <c r="B2267" s="330" t="str">
        <f>IF(A2267="","",IFERROR(INDEX(Tanggal,MATCH('Buku Besar'!A2267,Akun,0)),""))</f>
        <v/>
      </c>
      <c r="C2267" s="2" t="str">
        <f>IF(A2267="","",IFERROR(INDEX(Keterangan,MATCH('Buku Besar'!A2267,Akun,0)),""))</f>
        <v/>
      </c>
      <c r="D2267" s="2" t="str">
        <f>IF(A2267="","",IFERROR(INDEX(Reff,MATCH('Buku Besar'!A2267,Akun,0)),""))</f>
        <v/>
      </c>
      <c r="E2267" s="331" t="str">
        <f>IF(A2267="","",IFERROR(INDEX(Penerimaan,MATCH('Buku Besar'!A2267,Akun,0)),""))</f>
        <v/>
      </c>
      <c r="F2267" s="331" t="str">
        <f>IF(A2267="","",IFERROR(INDEX(Pengeluaran,MATCH('Buku Besar'!A2267,Akun,0)),""))</f>
        <v/>
      </c>
      <c r="H2267" s="91" t="str">
        <f t="shared" si="71"/>
        <v/>
      </c>
      <c r="I2267" s="330" t="str">
        <f>IF(H2267="","",IFERROR(INDEX(Tanggal1,MATCH('Buku Besar'!H2267,Akun1,0)),""))</f>
        <v/>
      </c>
      <c r="J2267" s="2" t="str">
        <f>IF(H2267="","",IFERROR(INDEX(Keterangan1,MATCH('Buku Besar'!H2267,Akun1,0)),""))</f>
        <v/>
      </c>
      <c r="K2267" s="2" t="str">
        <f>IF(H2267="","",IFERROR(INDEX(Reff1,MATCH('Buku Besar'!H2267,Akun1,0)),""))</f>
        <v/>
      </c>
      <c r="L2267" s="331" t="str">
        <f>IF(H2267="","",IFERROR(INDEX(Penerimaan1,MATCH('Buku Besar'!H2267,Akun1,0)),""))</f>
        <v/>
      </c>
      <c r="M2267" s="331" t="str">
        <f>IF(H2267="","",IFERROR(INDEX(Pengeluaran1,MATCH('Buku Besar'!H2267,Akun1,0)),""))</f>
        <v/>
      </c>
    </row>
    <row r="2268" spans="1:13" x14ac:dyDescent="0.25">
      <c r="A2268" s="91" t="str">
        <f t="shared" si="70"/>
        <v/>
      </c>
      <c r="B2268" s="330" t="str">
        <f>IF(A2268="","",IFERROR(INDEX(Tanggal,MATCH('Buku Besar'!A2268,Akun,0)),""))</f>
        <v/>
      </c>
      <c r="C2268" s="2" t="str">
        <f>IF(A2268="","",IFERROR(INDEX(Keterangan,MATCH('Buku Besar'!A2268,Akun,0)),""))</f>
        <v/>
      </c>
      <c r="D2268" s="2" t="str">
        <f>IF(A2268="","",IFERROR(INDEX(Reff,MATCH('Buku Besar'!A2268,Akun,0)),""))</f>
        <v/>
      </c>
      <c r="E2268" s="331" t="str">
        <f>IF(A2268="","",IFERROR(INDEX(Penerimaan,MATCH('Buku Besar'!A2268,Akun,0)),""))</f>
        <v/>
      </c>
      <c r="F2268" s="331" t="str">
        <f>IF(A2268="","",IFERROR(INDEX(Pengeluaran,MATCH('Buku Besar'!A2268,Akun,0)),""))</f>
        <v/>
      </c>
      <c r="H2268" s="91" t="str">
        <f t="shared" si="71"/>
        <v/>
      </c>
      <c r="I2268" s="330" t="str">
        <f>IF(H2268="","",IFERROR(INDEX(Tanggal1,MATCH('Buku Besar'!H2268,Akun1,0)),""))</f>
        <v/>
      </c>
      <c r="J2268" s="2" t="str">
        <f>IF(H2268="","",IFERROR(INDEX(Keterangan1,MATCH('Buku Besar'!H2268,Akun1,0)),""))</f>
        <v/>
      </c>
      <c r="K2268" s="2" t="str">
        <f>IF(H2268="","",IFERROR(INDEX(Reff1,MATCH('Buku Besar'!H2268,Akun1,0)),""))</f>
        <v/>
      </c>
      <c r="L2268" s="331" t="str">
        <f>IF(H2268="","",IFERROR(INDEX(Penerimaan1,MATCH('Buku Besar'!H2268,Akun1,0)),""))</f>
        <v/>
      </c>
      <c r="M2268" s="331" t="str">
        <f>IF(H2268="","",IFERROR(INDEX(Pengeluaran1,MATCH('Buku Besar'!H2268,Akun1,0)),""))</f>
        <v/>
      </c>
    </row>
    <row r="2269" spans="1:13" x14ac:dyDescent="0.25">
      <c r="A2269" s="91" t="str">
        <f t="shared" si="70"/>
        <v/>
      </c>
      <c r="B2269" s="330" t="str">
        <f>IF(A2269="","",IFERROR(INDEX(Tanggal,MATCH('Buku Besar'!A2269,Akun,0)),""))</f>
        <v/>
      </c>
      <c r="C2269" s="2" t="str">
        <f>IF(A2269="","",IFERROR(INDEX(Keterangan,MATCH('Buku Besar'!A2269,Akun,0)),""))</f>
        <v/>
      </c>
      <c r="D2269" s="2" t="str">
        <f>IF(A2269="","",IFERROR(INDEX(Reff,MATCH('Buku Besar'!A2269,Akun,0)),""))</f>
        <v/>
      </c>
      <c r="E2269" s="331" t="str">
        <f>IF(A2269="","",IFERROR(INDEX(Penerimaan,MATCH('Buku Besar'!A2269,Akun,0)),""))</f>
        <v/>
      </c>
      <c r="F2269" s="331" t="str">
        <f>IF(A2269="","",IFERROR(INDEX(Pengeluaran,MATCH('Buku Besar'!A2269,Akun,0)),""))</f>
        <v/>
      </c>
      <c r="H2269" s="91" t="str">
        <f t="shared" si="71"/>
        <v/>
      </c>
      <c r="I2269" s="330" t="str">
        <f>IF(H2269="","",IFERROR(INDEX(Tanggal1,MATCH('Buku Besar'!H2269,Akun1,0)),""))</f>
        <v/>
      </c>
      <c r="J2269" s="2" t="str">
        <f>IF(H2269="","",IFERROR(INDEX(Keterangan1,MATCH('Buku Besar'!H2269,Akun1,0)),""))</f>
        <v/>
      </c>
      <c r="K2269" s="2" t="str">
        <f>IF(H2269="","",IFERROR(INDEX(Reff1,MATCH('Buku Besar'!H2269,Akun1,0)),""))</f>
        <v/>
      </c>
      <c r="L2269" s="331" t="str">
        <f>IF(H2269="","",IFERROR(INDEX(Penerimaan1,MATCH('Buku Besar'!H2269,Akun1,0)),""))</f>
        <v/>
      </c>
      <c r="M2269" s="331" t="str">
        <f>IF(H2269="","",IFERROR(INDEX(Pengeluaran1,MATCH('Buku Besar'!H2269,Akun1,0)),""))</f>
        <v/>
      </c>
    </row>
    <row r="2270" spans="1:13" x14ac:dyDescent="0.25">
      <c r="A2270" s="91" t="str">
        <f t="shared" si="70"/>
        <v/>
      </c>
      <c r="B2270" s="330" t="str">
        <f>IF(A2270="","",IFERROR(INDEX(Tanggal,MATCH('Buku Besar'!A2270,Akun,0)),""))</f>
        <v/>
      </c>
      <c r="C2270" s="2" t="str">
        <f>IF(A2270="","",IFERROR(INDEX(Keterangan,MATCH('Buku Besar'!A2270,Akun,0)),""))</f>
        <v/>
      </c>
      <c r="D2270" s="2" t="str">
        <f>IF(A2270="","",IFERROR(INDEX(Reff,MATCH('Buku Besar'!A2270,Akun,0)),""))</f>
        <v/>
      </c>
      <c r="E2270" s="331" t="str">
        <f>IF(A2270="","",IFERROR(INDEX(Penerimaan,MATCH('Buku Besar'!A2270,Akun,0)),""))</f>
        <v/>
      </c>
      <c r="F2270" s="331" t="str">
        <f>IF(A2270="","",IFERROR(INDEX(Pengeluaran,MATCH('Buku Besar'!A2270,Akun,0)),""))</f>
        <v/>
      </c>
      <c r="H2270" s="91" t="str">
        <f t="shared" si="71"/>
        <v/>
      </c>
      <c r="I2270" s="330" t="str">
        <f>IF(H2270="","",IFERROR(INDEX(Tanggal1,MATCH('Buku Besar'!H2270,Akun1,0)),""))</f>
        <v/>
      </c>
      <c r="J2270" s="2" t="str">
        <f>IF(H2270="","",IFERROR(INDEX(Keterangan1,MATCH('Buku Besar'!H2270,Akun1,0)),""))</f>
        <v/>
      </c>
      <c r="K2270" s="2" t="str">
        <f>IF(H2270="","",IFERROR(INDEX(Reff1,MATCH('Buku Besar'!H2270,Akun1,0)),""))</f>
        <v/>
      </c>
      <c r="L2270" s="331" t="str">
        <f>IF(H2270="","",IFERROR(INDEX(Penerimaan1,MATCH('Buku Besar'!H2270,Akun1,0)),""))</f>
        <v/>
      </c>
      <c r="M2270" s="331" t="str">
        <f>IF(H2270="","",IFERROR(INDEX(Pengeluaran1,MATCH('Buku Besar'!H2270,Akun1,0)),""))</f>
        <v/>
      </c>
    </row>
    <row r="2271" spans="1:13" x14ac:dyDescent="0.25">
      <c r="A2271" s="91" t="str">
        <f t="shared" si="70"/>
        <v/>
      </c>
      <c r="B2271" s="330" t="str">
        <f>IF(A2271="","",IFERROR(INDEX(Tanggal,MATCH('Buku Besar'!A2271,Akun,0)),""))</f>
        <v/>
      </c>
      <c r="C2271" s="2" t="str">
        <f>IF(A2271="","",IFERROR(INDEX(Keterangan,MATCH('Buku Besar'!A2271,Akun,0)),""))</f>
        <v/>
      </c>
      <c r="D2271" s="2" t="str">
        <f>IF(A2271="","",IFERROR(INDEX(Reff,MATCH('Buku Besar'!A2271,Akun,0)),""))</f>
        <v/>
      </c>
      <c r="E2271" s="331" t="str">
        <f>IF(A2271="","",IFERROR(INDEX(Penerimaan,MATCH('Buku Besar'!A2271,Akun,0)),""))</f>
        <v/>
      </c>
      <c r="F2271" s="331" t="str">
        <f>IF(A2271="","",IFERROR(INDEX(Pengeluaran,MATCH('Buku Besar'!A2271,Akun,0)),""))</f>
        <v/>
      </c>
      <c r="H2271" s="91" t="str">
        <f t="shared" si="71"/>
        <v/>
      </c>
      <c r="I2271" s="330" t="str">
        <f>IF(H2271="","",IFERROR(INDEX(Tanggal1,MATCH('Buku Besar'!H2271,Akun1,0)),""))</f>
        <v/>
      </c>
      <c r="J2271" s="2" t="str">
        <f>IF(H2271="","",IFERROR(INDEX(Keterangan1,MATCH('Buku Besar'!H2271,Akun1,0)),""))</f>
        <v/>
      </c>
      <c r="K2271" s="2" t="str">
        <f>IF(H2271="","",IFERROR(INDEX(Reff1,MATCH('Buku Besar'!H2271,Akun1,0)),""))</f>
        <v/>
      </c>
      <c r="L2271" s="331" t="str">
        <f>IF(H2271="","",IFERROR(INDEX(Penerimaan1,MATCH('Buku Besar'!H2271,Akun1,0)),""))</f>
        <v/>
      </c>
      <c r="M2271" s="331" t="str">
        <f>IF(H2271="","",IFERROR(INDEX(Pengeluaran1,MATCH('Buku Besar'!H2271,Akun1,0)),""))</f>
        <v/>
      </c>
    </row>
    <row r="2272" spans="1:13" x14ac:dyDescent="0.25">
      <c r="A2272" s="91" t="str">
        <f t="shared" si="70"/>
        <v/>
      </c>
      <c r="B2272" s="330" t="str">
        <f>IF(A2272="","",IFERROR(INDEX(Tanggal,MATCH('Buku Besar'!A2272,Akun,0)),""))</f>
        <v/>
      </c>
      <c r="C2272" s="2" t="str">
        <f>IF(A2272="","",IFERROR(INDEX(Keterangan,MATCH('Buku Besar'!A2272,Akun,0)),""))</f>
        <v/>
      </c>
      <c r="D2272" s="2" t="str">
        <f>IF(A2272="","",IFERROR(INDEX(Reff,MATCH('Buku Besar'!A2272,Akun,0)),""))</f>
        <v/>
      </c>
      <c r="E2272" s="331" t="str">
        <f>IF(A2272="","",IFERROR(INDEX(Penerimaan,MATCH('Buku Besar'!A2272,Akun,0)),""))</f>
        <v/>
      </c>
      <c r="F2272" s="331" t="str">
        <f>IF(A2272="","",IFERROR(INDEX(Pengeluaran,MATCH('Buku Besar'!A2272,Akun,0)),""))</f>
        <v/>
      </c>
      <c r="H2272" s="91" t="str">
        <f t="shared" si="71"/>
        <v/>
      </c>
      <c r="I2272" s="330" t="str">
        <f>IF(H2272="","",IFERROR(INDEX(Tanggal1,MATCH('Buku Besar'!H2272,Akun1,0)),""))</f>
        <v/>
      </c>
      <c r="J2272" s="2" t="str">
        <f>IF(H2272="","",IFERROR(INDEX(Keterangan1,MATCH('Buku Besar'!H2272,Akun1,0)),""))</f>
        <v/>
      </c>
      <c r="K2272" s="2" t="str">
        <f>IF(H2272="","",IFERROR(INDEX(Reff1,MATCH('Buku Besar'!H2272,Akun1,0)),""))</f>
        <v/>
      </c>
      <c r="L2272" s="331" t="str">
        <f>IF(H2272="","",IFERROR(INDEX(Penerimaan1,MATCH('Buku Besar'!H2272,Akun1,0)),""))</f>
        <v/>
      </c>
      <c r="M2272" s="331" t="str">
        <f>IF(H2272="","",IFERROR(INDEX(Pengeluaran1,MATCH('Buku Besar'!H2272,Akun1,0)),""))</f>
        <v/>
      </c>
    </row>
    <row r="2273" spans="1:13" x14ac:dyDescent="0.25">
      <c r="A2273" s="91" t="str">
        <f t="shared" si="70"/>
        <v/>
      </c>
      <c r="B2273" s="330" t="str">
        <f>IF(A2273="","",IFERROR(INDEX(Tanggal,MATCH('Buku Besar'!A2273,Akun,0)),""))</f>
        <v/>
      </c>
      <c r="C2273" s="2" t="str">
        <f>IF(A2273="","",IFERROR(INDEX(Keterangan,MATCH('Buku Besar'!A2273,Akun,0)),""))</f>
        <v/>
      </c>
      <c r="D2273" s="2" t="str">
        <f>IF(A2273="","",IFERROR(INDEX(Reff,MATCH('Buku Besar'!A2273,Akun,0)),""))</f>
        <v/>
      </c>
      <c r="E2273" s="331" t="str">
        <f>IF(A2273="","",IFERROR(INDEX(Penerimaan,MATCH('Buku Besar'!A2273,Akun,0)),""))</f>
        <v/>
      </c>
      <c r="F2273" s="331" t="str">
        <f>IF(A2273="","",IFERROR(INDEX(Pengeluaran,MATCH('Buku Besar'!A2273,Akun,0)),""))</f>
        <v/>
      </c>
      <c r="H2273" s="91" t="str">
        <f t="shared" si="71"/>
        <v/>
      </c>
      <c r="I2273" s="330" t="str">
        <f>IF(H2273="","",IFERROR(INDEX(Tanggal1,MATCH('Buku Besar'!H2273,Akun1,0)),""))</f>
        <v/>
      </c>
      <c r="J2273" s="2" t="str">
        <f>IF(H2273="","",IFERROR(INDEX(Keterangan1,MATCH('Buku Besar'!H2273,Akun1,0)),""))</f>
        <v/>
      </c>
      <c r="K2273" s="2" t="str">
        <f>IF(H2273="","",IFERROR(INDEX(Reff1,MATCH('Buku Besar'!H2273,Akun1,0)),""))</f>
        <v/>
      </c>
      <c r="L2273" s="331" t="str">
        <f>IF(H2273="","",IFERROR(INDEX(Penerimaan1,MATCH('Buku Besar'!H2273,Akun1,0)),""))</f>
        <v/>
      </c>
      <c r="M2273" s="331" t="str">
        <f>IF(H2273="","",IFERROR(INDEX(Pengeluaran1,MATCH('Buku Besar'!H2273,Akun1,0)),""))</f>
        <v/>
      </c>
    </row>
    <row r="2274" spans="1:13" x14ac:dyDescent="0.25">
      <c r="A2274" s="91" t="str">
        <f t="shared" si="70"/>
        <v/>
      </c>
      <c r="B2274" s="330" t="str">
        <f>IF(A2274="","",IFERROR(INDEX(Tanggal,MATCH('Buku Besar'!A2274,Akun,0)),""))</f>
        <v/>
      </c>
      <c r="C2274" s="2" t="str">
        <f>IF(A2274="","",IFERROR(INDEX(Keterangan,MATCH('Buku Besar'!A2274,Akun,0)),""))</f>
        <v/>
      </c>
      <c r="D2274" s="2" t="str">
        <f>IF(A2274="","",IFERROR(INDEX(Reff,MATCH('Buku Besar'!A2274,Akun,0)),""))</f>
        <v/>
      </c>
      <c r="E2274" s="331" t="str">
        <f>IF(A2274="","",IFERROR(INDEX(Penerimaan,MATCH('Buku Besar'!A2274,Akun,0)),""))</f>
        <v/>
      </c>
      <c r="F2274" s="331" t="str">
        <f>IF(A2274="","",IFERROR(INDEX(Pengeluaran,MATCH('Buku Besar'!A2274,Akun,0)),""))</f>
        <v/>
      </c>
      <c r="H2274" s="91" t="str">
        <f t="shared" si="71"/>
        <v/>
      </c>
      <c r="I2274" s="330" t="str">
        <f>IF(H2274="","",IFERROR(INDEX(Tanggal1,MATCH('Buku Besar'!H2274,Akun1,0)),""))</f>
        <v/>
      </c>
      <c r="J2274" s="2" t="str">
        <f>IF(H2274="","",IFERROR(INDEX(Keterangan1,MATCH('Buku Besar'!H2274,Akun1,0)),""))</f>
        <v/>
      </c>
      <c r="K2274" s="2" t="str">
        <f>IF(H2274="","",IFERROR(INDEX(Reff1,MATCH('Buku Besar'!H2274,Akun1,0)),""))</f>
        <v/>
      </c>
      <c r="L2274" s="331" t="str">
        <f>IF(H2274="","",IFERROR(INDEX(Penerimaan1,MATCH('Buku Besar'!H2274,Akun1,0)),""))</f>
        <v/>
      </c>
      <c r="M2274" s="331" t="str">
        <f>IF(H2274="","",IFERROR(INDEX(Pengeluaran1,MATCH('Buku Besar'!H2274,Akun1,0)),""))</f>
        <v/>
      </c>
    </row>
    <row r="2275" spans="1:13" x14ac:dyDescent="0.25">
      <c r="A2275" s="91" t="str">
        <f t="shared" si="70"/>
        <v/>
      </c>
      <c r="B2275" s="330" t="str">
        <f>IF(A2275="","",IFERROR(INDEX(Tanggal,MATCH('Buku Besar'!A2275,Akun,0)),""))</f>
        <v/>
      </c>
      <c r="C2275" s="2" t="str">
        <f>IF(A2275="","",IFERROR(INDEX(Keterangan,MATCH('Buku Besar'!A2275,Akun,0)),""))</f>
        <v/>
      </c>
      <c r="D2275" s="2" t="str">
        <f>IF(A2275="","",IFERROR(INDEX(Reff,MATCH('Buku Besar'!A2275,Akun,0)),""))</f>
        <v/>
      </c>
      <c r="E2275" s="331" t="str">
        <f>IF(A2275="","",IFERROR(INDEX(Penerimaan,MATCH('Buku Besar'!A2275,Akun,0)),""))</f>
        <v/>
      </c>
      <c r="F2275" s="331" t="str">
        <f>IF(A2275="","",IFERROR(INDEX(Pengeluaran,MATCH('Buku Besar'!A2275,Akun,0)),""))</f>
        <v/>
      </c>
      <c r="H2275" s="91" t="str">
        <f t="shared" si="71"/>
        <v/>
      </c>
      <c r="I2275" s="330" t="str">
        <f>IF(H2275="","",IFERROR(INDEX(Tanggal1,MATCH('Buku Besar'!H2275,Akun1,0)),""))</f>
        <v/>
      </c>
      <c r="J2275" s="2" t="str">
        <f>IF(H2275="","",IFERROR(INDEX(Keterangan1,MATCH('Buku Besar'!H2275,Akun1,0)),""))</f>
        <v/>
      </c>
      <c r="K2275" s="2" t="str">
        <f>IF(H2275="","",IFERROR(INDEX(Reff1,MATCH('Buku Besar'!H2275,Akun1,0)),""))</f>
        <v/>
      </c>
      <c r="L2275" s="331" t="str">
        <f>IF(H2275="","",IFERROR(INDEX(Penerimaan1,MATCH('Buku Besar'!H2275,Akun1,0)),""))</f>
        <v/>
      </c>
      <c r="M2275" s="331" t="str">
        <f>IF(H2275="","",IFERROR(INDEX(Pengeluaran1,MATCH('Buku Besar'!H2275,Akun1,0)),""))</f>
        <v/>
      </c>
    </row>
    <row r="2276" spans="1:13" x14ac:dyDescent="0.25">
      <c r="A2276" s="91" t="str">
        <f t="shared" si="70"/>
        <v/>
      </c>
      <c r="B2276" s="330" t="str">
        <f>IF(A2276="","",IFERROR(INDEX(Tanggal,MATCH('Buku Besar'!A2276,Akun,0)),""))</f>
        <v/>
      </c>
      <c r="C2276" s="2" t="str">
        <f>IF(A2276="","",IFERROR(INDEX(Keterangan,MATCH('Buku Besar'!A2276,Akun,0)),""))</f>
        <v/>
      </c>
      <c r="D2276" s="2" t="str">
        <f>IF(A2276="","",IFERROR(INDEX(Reff,MATCH('Buku Besar'!A2276,Akun,0)),""))</f>
        <v/>
      </c>
      <c r="E2276" s="331" t="str">
        <f>IF(A2276="","",IFERROR(INDEX(Penerimaan,MATCH('Buku Besar'!A2276,Akun,0)),""))</f>
        <v/>
      </c>
      <c r="F2276" s="331" t="str">
        <f>IF(A2276="","",IFERROR(INDEX(Pengeluaran,MATCH('Buku Besar'!A2276,Akun,0)),""))</f>
        <v/>
      </c>
      <c r="H2276" s="91" t="str">
        <f t="shared" si="71"/>
        <v/>
      </c>
      <c r="I2276" s="330" t="str">
        <f>IF(H2276="","",IFERROR(INDEX(Tanggal1,MATCH('Buku Besar'!H2276,Akun1,0)),""))</f>
        <v/>
      </c>
      <c r="J2276" s="2" t="str">
        <f>IF(H2276="","",IFERROR(INDEX(Keterangan1,MATCH('Buku Besar'!H2276,Akun1,0)),""))</f>
        <v/>
      </c>
      <c r="K2276" s="2" t="str">
        <f>IF(H2276="","",IFERROR(INDEX(Reff1,MATCH('Buku Besar'!H2276,Akun1,0)),""))</f>
        <v/>
      </c>
      <c r="L2276" s="331" t="str">
        <f>IF(H2276="","",IFERROR(INDEX(Penerimaan1,MATCH('Buku Besar'!H2276,Akun1,0)),""))</f>
        <v/>
      </c>
      <c r="M2276" s="331" t="str">
        <f>IF(H2276="","",IFERROR(INDEX(Pengeluaran1,MATCH('Buku Besar'!H2276,Akun1,0)),""))</f>
        <v/>
      </c>
    </row>
    <row r="2277" spans="1:13" x14ac:dyDescent="0.25">
      <c r="A2277" s="91" t="str">
        <f t="shared" si="70"/>
        <v/>
      </c>
      <c r="B2277" s="330" t="str">
        <f>IF(A2277="","",IFERROR(INDEX(Tanggal,MATCH('Buku Besar'!A2277,Akun,0)),""))</f>
        <v/>
      </c>
      <c r="C2277" s="2" t="str">
        <f>IF(A2277="","",IFERROR(INDEX(Keterangan,MATCH('Buku Besar'!A2277,Akun,0)),""))</f>
        <v/>
      </c>
      <c r="D2277" s="2" t="str">
        <f>IF(A2277="","",IFERROR(INDEX(Reff,MATCH('Buku Besar'!A2277,Akun,0)),""))</f>
        <v/>
      </c>
      <c r="E2277" s="331" t="str">
        <f>IF(A2277="","",IFERROR(INDEX(Penerimaan,MATCH('Buku Besar'!A2277,Akun,0)),""))</f>
        <v/>
      </c>
      <c r="F2277" s="331" t="str">
        <f>IF(A2277="","",IFERROR(INDEX(Pengeluaran,MATCH('Buku Besar'!A2277,Akun,0)),""))</f>
        <v/>
      </c>
      <c r="H2277" s="91" t="str">
        <f t="shared" si="71"/>
        <v/>
      </c>
      <c r="I2277" s="330" t="str">
        <f>IF(H2277="","",IFERROR(INDEX(Tanggal1,MATCH('Buku Besar'!H2277,Akun1,0)),""))</f>
        <v/>
      </c>
      <c r="J2277" s="2" t="str">
        <f>IF(H2277="","",IFERROR(INDEX(Keterangan1,MATCH('Buku Besar'!H2277,Akun1,0)),""))</f>
        <v/>
      </c>
      <c r="K2277" s="2" t="str">
        <f>IF(H2277="","",IFERROR(INDEX(Reff1,MATCH('Buku Besar'!H2277,Akun1,0)),""))</f>
        <v/>
      </c>
      <c r="L2277" s="331" t="str">
        <f>IF(H2277="","",IFERROR(INDEX(Penerimaan1,MATCH('Buku Besar'!H2277,Akun1,0)),""))</f>
        <v/>
      </c>
      <c r="M2277" s="331" t="str">
        <f>IF(H2277="","",IFERROR(INDEX(Pengeluaran1,MATCH('Buku Besar'!H2277,Akun1,0)),""))</f>
        <v/>
      </c>
    </row>
    <row r="2278" spans="1:13" x14ac:dyDescent="0.25">
      <c r="A2278" s="91" t="str">
        <f t="shared" si="70"/>
        <v/>
      </c>
      <c r="B2278" s="330" t="str">
        <f>IF(A2278="","",IFERROR(INDEX(Tanggal,MATCH('Buku Besar'!A2278,Akun,0)),""))</f>
        <v/>
      </c>
      <c r="C2278" s="2" t="str">
        <f>IF(A2278="","",IFERROR(INDEX(Keterangan,MATCH('Buku Besar'!A2278,Akun,0)),""))</f>
        <v/>
      </c>
      <c r="D2278" s="2" t="str">
        <f>IF(A2278="","",IFERROR(INDEX(Reff,MATCH('Buku Besar'!A2278,Akun,0)),""))</f>
        <v/>
      </c>
      <c r="E2278" s="331" t="str">
        <f>IF(A2278="","",IFERROR(INDEX(Penerimaan,MATCH('Buku Besar'!A2278,Akun,0)),""))</f>
        <v/>
      </c>
      <c r="F2278" s="331" t="str">
        <f>IF(A2278="","",IFERROR(INDEX(Pengeluaran,MATCH('Buku Besar'!A2278,Akun,0)),""))</f>
        <v/>
      </c>
      <c r="H2278" s="91" t="str">
        <f t="shared" si="71"/>
        <v/>
      </c>
      <c r="I2278" s="330" t="str">
        <f>IF(H2278="","",IFERROR(INDEX(Tanggal1,MATCH('Buku Besar'!H2278,Akun1,0)),""))</f>
        <v/>
      </c>
      <c r="J2278" s="2" t="str">
        <f>IF(H2278="","",IFERROR(INDEX(Keterangan1,MATCH('Buku Besar'!H2278,Akun1,0)),""))</f>
        <v/>
      </c>
      <c r="K2278" s="2" t="str">
        <f>IF(H2278="","",IFERROR(INDEX(Reff1,MATCH('Buku Besar'!H2278,Akun1,0)),""))</f>
        <v/>
      </c>
      <c r="L2278" s="331" t="str">
        <f>IF(H2278="","",IFERROR(INDEX(Penerimaan1,MATCH('Buku Besar'!H2278,Akun1,0)),""))</f>
        <v/>
      </c>
      <c r="M2278" s="331" t="str">
        <f>IF(H2278="","",IFERROR(INDEX(Pengeluaran1,MATCH('Buku Besar'!H2278,Akun1,0)),""))</f>
        <v/>
      </c>
    </row>
    <row r="2279" spans="1:13" x14ac:dyDescent="0.25">
      <c r="A2279" s="91" t="str">
        <f t="shared" si="70"/>
        <v/>
      </c>
      <c r="B2279" s="330" t="str">
        <f>IF(A2279="","",IFERROR(INDEX(Tanggal,MATCH('Buku Besar'!A2279,Akun,0)),""))</f>
        <v/>
      </c>
      <c r="C2279" s="2" t="str">
        <f>IF(A2279="","",IFERROR(INDEX(Keterangan,MATCH('Buku Besar'!A2279,Akun,0)),""))</f>
        <v/>
      </c>
      <c r="D2279" s="2" t="str">
        <f>IF(A2279="","",IFERROR(INDEX(Reff,MATCH('Buku Besar'!A2279,Akun,0)),""))</f>
        <v/>
      </c>
      <c r="E2279" s="331" t="str">
        <f>IF(A2279="","",IFERROR(INDEX(Penerimaan,MATCH('Buku Besar'!A2279,Akun,0)),""))</f>
        <v/>
      </c>
      <c r="F2279" s="331" t="str">
        <f>IF(A2279="","",IFERROR(INDEX(Pengeluaran,MATCH('Buku Besar'!A2279,Akun,0)),""))</f>
        <v/>
      </c>
      <c r="H2279" s="91" t="str">
        <f t="shared" si="71"/>
        <v/>
      </c>
      <c r="I2279" s="330" t="str">
        <f>IF(H2279="","",IFERROR(INDEX(Tanggal1,MATCH('Buku Besar'!H2279,Akun1,0)),""))</f>
        <v/>
      </c>
      <c r="J2279" s="2" t="str">
        <f>IF(H2279="","",IFERROR(INDEX(Keterangan1,MATCH('Buku Besar'!H2279,Akun1,0)),""))</f>
        <v/>
      </c>
      <c r="K2279" s="2" t="str">
        <f>IF(H2279="","",IFERROR(INDEX(Reff1,MATCH('Buku Besar'!H2279,Akun1,0)),""))</f>
        <v/>
      </c>
      <c r="L2279" s="331" t="str">
        <f>IF(H2279="","",IFERROR(INDEX(Penerimaan1,MATCH('Buku Besar'!H2279,Akun1,0)),""))</f>
        <v/>
      </c>
      <c r="M2279" s="331" t="str">
        <f>IF(H2279="","",IFERROR(INDEX(Pengeluaran1,MATCH('Buku Besar'!H2279,Akun1,0)),""))</f>
        <v/>
      </c>
    </row>
    <row r="2280" spans="1:13" x14ac:dyDescent="0.25">
      <c r="A2280" s="91" t="str">
        <f t="shared" si="70"/>
        <v/>
      </c>
      <c r="B2280" s="330" t="str">
        <f>IF(A2280="","",IFERROR(INDEX(Tanggal,MATCH('Buku Besar'!A2280,Akun,0)),""))</f>
        <v/>
      </c>
      <c r="C2280" s="2" t="str">
        <f>IF(A2280="","",IFERROR(INDEX(Keterangan,MATCH('Buku Besar'!A2280,Akun,0)),""))</f>
        <v/>
      </c>
      <c r="D2280" s="2" t="str">
        <f>IF(A2280="","",IFERROR(INDEX(Reff,MATCH('Buku Besar'!A2280,Akun,0)),""))</f>
        <v/>
      </c>
      <c r="E2280" s="331" t="str">
        <f>IF(A2280="","",IFERROR(INDEX(Penerimaan,MATCH('Buku Besar'!A2280,Akun,0)),""))</f>
        <v/>
      </c>
      <c r="F2280" s="331" t="str">
        <f>IF(A2280="","",IFERROR(INDEX(Pengeluaran,MATCH('Buku Besar'!A2280,Akun,0)),""))</f>
        <v/>
      </c>
      <c r="H2280" s="91" t="str">
        <f t="shared" si="71"/>
        <v/>
      </c>
      <c r="I2280" s="330" t="str">
        <f>IF(H2280="","",IFERROR(INDEX(Tanggal1,MATCH('Buku Besar'!H2280,Akun1,0)),""))</f>
        <v/>
      </c>
      <c r="J2280" s="2" t="str">
        <f>IF(H2280="","",IFERROR(INDEX(Keterangan1,MATCH('Buku Besar'!H2280,Akun1,0)),""))</f>
        <v/>
      </c>
      <c r="K2280" s="2" t="str">
        <f>IF(H2280="","",IFERROR(INDEX(Reff1,MATCH('Buku Besar'!H2280,Akun1,0)),""))</f>
        <v/>
      </c>
      <c r="L2280" s="331" t="str">
        <f>IF(H2280="","",IFERROR(INDEX(Penerimaan1,MATCH('Buku Besar'!H2280,Akun1,0)),""))</f>
        <v/>
      </c>
      <c r="M2280" s="331" t="str">
        <f>IF(H2280="","",IFERROR(INDEX(Pengeluaran1,MATCH('Buku Besar'!H2280,Akun1,0)),""))</f>
        <v/>
      </c>
    </row>
    <row r="2281" spans="1:13" x14ac:dyDescent="0.25">
      <c r="A2281" s="91" t="str">
        <f t="shared" si="70"/>
        <v/>
      </c>
      <c r="B2281" s="330" t="str">
        <f>IF(A2281="","",IFERROR(INDEX(Tanggal,MATCH('Buku Besar'!A2281,Akun,0)),""))</f>
        <v/>
      </c>
      <c r="C2281" s="2" t="str">
        <f>IF(A2281="","",IFERROR(INDEX(Keterangan,MATCH('Buku Besar'!A2281,Akun,0)),""))</f>
        <v/>
      </c>
      <c r="D2281" s="2" t="str">
        <f>IF(A2281="","",IFERROR(INDEX(Reff,MATCH('Buku Besar'!A2281,Akun,0)),""))</f>
        <v/>
      </c>
      <c r="E2281" s="331" t="str">
        <f>IF(A2281="","",IFERROR(INDEX(Penerimaan,MATCH('Buku Besar'!A2281,Akun,0)),""))</f>
        <v/>
      </c>
      <c r="F2281" s="331" t="str">
        <f>IF(A2281="","",IFERROR(INDEX(Pengeluaran,MATCH('Buku Besar'!A2281,Akun,0)),""))</f>
        <v/>
      </c>
      <c r="H2281" s="91" t="str">
        <f t="shared" si="71"/>
        <v/>
      </c>
      <c r="I2281" s="330" t="str">
        <f>IF(H2281="","",IFERROR(INDEX(Tanggal1,MATCH('Buku Besar'!H2281,Akun1,0)),""))</f>
        <v/>
      </c>
      <c r="J2281" s="2" t="str">
        <f>IF(H2281="","",IFERROR(INDEX(Keterangan1,MATCH('Buku Besar'!H2281,Akun1,0)),""))</f>
        <v/>
      </c>
      <c r="K2281" s="2" t="str">
        <f>IF(H2281="","",IFERROR(INDEX(Reff1,MATCH('Buku Besar'!H2281,Akun1,0)),""))</f>
        <v/>
      </c>
      <c r="L2281" s="331" t="str">
        <f>IF(H2281="","",IFERROR(INDEX(Penerimaan1,MATCH('Buku Besar'!H2281,Akun1,0)),""))</f>
        <v/>
      </c>
      <c r="M2281" s="331" t="str">
        <f>IF(H2281="","",IFERROR(INDEX(Pengeluaran1,MATCH('Buku Besar'!H2281,Akun1,0)),""))</f>
        <v/>
      </c>
    </row>
    <row r="2282" spans="1:13" x14ac:dyDescent="0.25">
      <c r="A2282" s="91" t="str">
        <f t="shared" si="70"/>
        <v/>
      </c>
      <c r="B2282" s="330" t="str">
        <f>IF(A2282="","",IFERROR(INDEX(Tanggal,MATCH('Buku Besar'!A2282,Akun,0)),""))</f>
        <v/>
      </c>
      <c r="C2282" s="2" t="str">
        <f>IF(A2282="","",IFERROR(INDEX(Keterangan,MATCH('Buku Besar'!A2282,Akun,0)),""))</f>
        <v/>
      </c>
      <c r="D2282" s="2" t="str">
        <f>IF(A2282="","",IFERROR(INDEX(Reff,MATCH('Buku Besar'!A2282,Akun,0)),""))</f>
        <v/>
      </c>
      <c r="E2282" s="331" t="str">
        <f>IF(A2282="","",IFERROR(INDEX(Penerimaan,MATCH('Buku Besar'!A2282,Akun,0)),""))</f>
        <v/>
      </c>
      <c r="F2282" s="331" t="str">
        <f>IF(A2282="","",IFERROR(INDEX(Pengeluaran,MATCH('Buku Besar'!A2282,Akun,0)),""))</f>
        <v/>
      </c>
      <c r="H2282" s="91" t="str">
        <f t="shared" si="71"/>
        <v/>
      </c>
      <c r="I2282" s="330" t="str">
        <f>IF(H2282="","",IFERROR(INDEX(Tanggal1,MATCH('Buku Besar'!H2282,Akun1,0)),""))</f>
        <v/>
      </c>
      <c r="J2282" s="2" t="str">
        <f>IF(H2282="","",IFERROR(INDEX(Keterangan1,MATCH('Buku Besar'!H2282,Akun1,0)),""))</f>
        <v/>
      </c>
      <c r="K2282" s="2" t="str">
        <f>IF(H2282="","",IFERROR(INDEX(Reff1,MATCH('Buku Besar'!H2282,Akun1,0)),""))</f>
        <v/>
      </c>
      <c r="L2282" s="331" t="str">
        <f>IF(H2282="","",IFERROR(INDEX(Penerimaan1,MATCH('Buku Besar'!H2282,Akun1,0)),""))</f>
        <v/>
      </c>
      <c r="M2282" s="331" t="str">
        <f>IF(H2282="","",IFERROR(INDEX(Pengeluaran1,MATCH('Buku Besar'!H2282,Akun1,0)),""))</f>
        <v/>
      </c>
    </row>
    <row r="2283" spans="1:13" x14ac:dyDescent="0.25">
      <c r="A2283" s="91" t="str">
        <f t="shared" si="70"/>
        <v/>
      </c>
      <c r="B2283" s="330" t="str">
        <f>IF(A2283="","",IFERROR(INDEX(Tanggal,MATCH('Buku Besar'!A2283,Akun,0)),""))</f>
        <v/>
      </c>
      <c r="C2283" s="2" t="str">
        <f>IF(A2283="","",IFERROR(INDEX(Keterangan,MATCH('Buku Besar'!A2283,Akun,0)),""))</f>
        <v/>
      </c>
      <c r="D2283" s="2" t="str">
        <f>IF(A2283="","",IFERROR(INDEX(Reff,MATCH('Buku Besar'!A2283,Akun,0)),""))</f>
        <v/>
      </c>
      <c r="E2283" s="331" t="str">
        <f>IF(A2283="","",IFERROR(INDEX(Penerimaan,MATCH('Buku Besar'!A2283,Akun,0)),""))</f>
        <v/>
      </c>
      <c r="F2283" s="331" t="str">
        <f>IF(A2283="","",IFERROR(INDEX(Pengeluaran,MATCH('Buku Besar'!A2283,Akun,0)),""))</f>
        <v/>
      </c>
      <c r="H2283" s="91" t="str">
        <f t="shared" si="71"/>
        <v/>
      </c>
      <c r="I2283" s="330" t="str">
        <f>IF(H2283="","",IFERROR(INDEX(Tanggal1,MATCH('Buku Besar'!H2283,Akun1,0)),""))</f>
        <v/>
      </c>
      <c r="J2283" s="2" t="str">
        <f>IF(H2283="","",IFERROR(INDEX(Keterangan1,MATCH('Buku Besar'!H2283,Akun1,0)),""))</f>
        <v/>
      </c>
      <c r="K2283" s="2" t="str">
        <f>IF(H2283="","",IFERROR(INDEX(Reff1,MATCH('Buku Besar'!H2283,Akun1,0)),""))</f>
        <v/>
      </c>
      <c r="L2283" s="331" t="str">
        <f>IF(H2283="","",IFERROR(INDEX(Penerimaan1,MATCH('Buku Besar'!H2283,Akun1,0)),""))</f>
        <v/>
      </c>
      <c r="M2283" s="331" t="str">
        <f>IF(H2283="","",IFERROR(INDEX(Pengeluaran1,MATCH('Buku Besar'!H2283,Akun1,0)),""))</f>
        <v/>
      </c>
    </row>
    <row r="2284" spans="1:13" x14ac:dyDescent="0.25">
      <c r="A2284" s="91" t="str">
        <f t="shared" si="70"/>
        <v/>
      </c>
      <c r="B2284" s="330" t="str">
        <f>IF(A2284="","",IFERROR(INDEX(Tanggal,MATCH('Buku Besar'!A2284,Akun,0)),""))</f>
        <v/>
      </c>
      <c r="C2284" s="2" t="str">
        <f>IF(A2284="","",IFERROR(INDEX(Keterangan,MATCH('Buku Besar'!A2284,Akun,0)),""))</f>
        <v/>
      </c>
      <c r="D2284" s="2" t="str">
        <f>IF(A2284="","",IFERROR(INDEX(Reff,MATCH('Buku Besar'!A2284,Akun,0)),""))</f>
        <v/>
      </c>
      <c r="E2284" s="331" t="str">
        <f>IF(A2284="","",IFERROR(INDEX(Penerimaan,MATCH('Buku Besar'!A2284,Akun,0)),""))</f>
        <v/>
      </c>
      <c r="F2284" s="331" t="str">
        <f>IF(A2284="","",IFERROR(INDEX(Pengeluaran,MATCH('Buku Besar'!A2284,Akun,0)),""))</f>
        <v/>
      </c>
      <c r="H2284" s="91" t="str">
        <f t="shared" si="71"/>
        <v/>
      </c>
      <c r="I2284" s="330" t="str">
        <f>IF(H2284="","",IFERROR(INDEX(Tanggal1,MATCH('Buku Besar'!H2284,Akun1,0)),""))</f>
        <v/>
      </c>
      <c r="J2284" s="2" t="str">
        <f>IF(H2284="","",IFERROR(INDEX(Keterangan1,MATCH('Buku Besar'!H2284,Akun1,0)),""))</f>
        <v/>
      </c>
      <c r="K2284" s="2" t="str">
        <f>IF(H2284="","",IFERROR(INDEX(Reff1,MATCH('Buku Besar'!H2284,Akun1,0)),""))</f>
        <v/>
      </c>
      <c r="L2284" s="331" t="str">
        <f>IF(H2284="","",IFERROR(INDEX(Penerimaan1,MATCH('Buku Besar'!H2284,Akun1,0)),""))</f>
        <v/>
      </c>
      <c r="M2284" s="331" t="str">
        <f>IF(H2284="","",IFERROR(INDEX(Pengeluaran1,MATCH('Buku Besar'!H2284,Akun1,0)),""))</f>
        <v/>
      </c>
    </row>
    <row r="2285" spans="1:13" x14ac:dyDescent="0.25">
      <c r="A2285" s="91" t="str">
        <f t="shared" si="70"/>
        <v/>
      </c>
      <c r="B2285" s="330" t="str">
        <f>IF(A2285="","",IFERROR(INDEX(Tanggal,MATCH('Buku Besar'!A2285,Akun,0)),""))</f>
        <v/>
      </c>
      <c r="C2285" s="2" t="str">
        <f>IF(A2285="","",IFERROR(INDEX(Keterangan,MATCH('Buku Besar'!A2285,Akun,0)),""))</f>
        <v/>
      </c>
      <c r="D2285" s="2" t="str">
        <f>IF(A2285="","",IFERROR(INDEX(Reff,MATCH('Buku Besar'!A2285,Akun,0)),""))</f>
        <v/>
      </c>
      <c r="E2285" s="331" t="str">
        <f>IF(A2285="","",IFERROR(INDEX(Penerimaan,MATCH('Buku Besar'!A2285,Akun,0)),""))</f>
        <v/>
      </c>
      <c r="F2285" s="331" t="str">
        <f>IF(A2285="","",IFERROR(INDEX(Pengeluaran,MATCH('Buku Besar'!A2285,Akun,0)),""))</f>
        <v/>
      </c>
      <c r="H2285" s="91" t="str">
        <f t="shared" si="71"/>
        <v/>
      </c>
      <c r="I2285" s="330" t="str">
        <f>IF(H2285="","",IFERROR(INDEX(Tanggal1,MATCH('Buku Besar'!H2285,Akun1,0)),""))</f>
        <v/>
      </c>
      <c r="J2285" s="2" t="str">
        <f>IF(H2285="","",IFERROR(INDEX(Keterangan1,MATCH('Buku Besar'!H2285,Akun1,0)),""))</f>
        <v/>
      </c>
      <c r="K2285" s="2" t="str">
        <f>IF(H2285="","",IFERROR(INDEX(Reff1,MATCH('Buku Besar'!H2285,Akun1,0)),""))</f>
        <v/>
      </c>
      <c r="L2285" s="331" t="str">
        <f>IF(H2285="","",IFERROR(INDEX(Penerimaan1,MATCH('Buku Besar'!H2285,Akun1,0)),""))</f>
        <v/>
      </c>
      <c r="M2285" s="331" t="str">
        <f>IF(H2285="","",IFERROR(INDEX(Pengeluaran1,MATCH('Buku Besar'!H2285,Akun1,0)),""))</f>
        <v/>
      </c>
    </row>
    <row r="2286" spans="1:13" x14ac:dyDescent="0.25">
      <c r="A2286" s="91" t="str">
        <f t="shared" si="70"/>
        <v/>
      </c>
      <c r="B2286" s="330" t="str">
        <f>IF(A2286="","",IFERROR(INDEX(Tanggal,MATCH('Buku Besar'!A2286,Akun,0)),""))</f>
        <v/>
      </c>
      <c r="C2286" s="2" t="str">
        <f>IF(A2286="","",IFERROR(INDEX(Keterangan,MATCH('Buku Besar'!A2286,Akun,0)),""))</f>
        <v/>
      </c>
      <c r="D2286" s="2" t="str">
        <f>IF(A2286="","",IFERROR(INDEX(Reff,MATCH('Buku Besar'!A2286,Akun,0)),""))</f>
        <v/>
      </c>
      <c r="E2286" s="331" t="str">
        <f>IF(A2286="","",IFERROR(INDEX(Penerimaan,MATCH('Buku Besar'!A2286,Akun,0)),""))</f>
        <v/>
      </c>
      <c r="F2286" s="331" t="str">
        <f>IF(A2286="","",IFERROR(INDEX(Pengeluaran,MATCH('Buku Besar'!A2286,Akun,0)),""))</f>
        <v/>
      </c>
      <c r="H2286" s="91" t="str">
        <f t="shared" si="71"/>
        <v/>
      </c>
      <c r="I2286" s="330" t="str">
        <f>IF(H2286="","",IFERROR(INDEX(Tanggal1,MATCH('Buku Besar'!H2286,Akun1,0)),""))</f>
        <v/>
      </c>
      <c r="J2286" s="2" t="str">
        <f>IF(H2286="","",IFERROR(INDEX(Keterangan1,MATCH('Buku Besar'!H2286,Akun1,0)),""))</f>
        <v/>
      </c>
      <c r="K2286" s="2" t="str">
        <f>IF(H2286="","",IFERROR(INDEX(Reff1,MATCH('Buku Besar'!H2286,Akun1,0)),""))</f>
        <v/>
      </c>
      <c r="L2286" s="331" t="str">
        <f>IF(H2286="","",IFERROR(INDEX(Penerimaan1,MATCH('Buku Besar'!H2286,Akun1,0)),""))</f>
        <v/>
      </c>
      <c r="M2286" s="331" t="str">
        <f>IF(H2286="","",IFERROR(INDEX(Pengeluaran1,MATCH('Buku Besar'!H2286,Akun1,0)),""))</f>
        <v/>
      </c>
    </row>
    <row r="2287" spans="1:13" x14ac:dyDescent="0.25">
      <c r="A2287" s="91" t="str">
        <f t="shared" si="70"/>
        <v/>
      </c>
      <c r="B2287" s="330" t="str">
        <f>IF(A2287="","",IFERROR(INDEX(Tanggal,MATCH('Buku Besar'!A2287,Akun,0)),""))</f>
        <v/>
      </c>
      <c r="C2287" s="2" t="str">
        <f>IF(A2287="","",IFERROR(INDEX(Keterangan,MATCH('Buku Besar'!A2287,Akun,0)),""))</f>
        <v/>
      </c>
      <c r="D2287" s="2" t="str">
        <f>IF(A2287="","",IFERROR(INDEX(Reff,MATCH('Buku Besar'!A2287,Akun,0)),""))</f>
        <v/>
      </c>
      <c r="E2287" s="331" t="str">
        <f>IF(A2287="","",IFERROR(INDEX(Penerimaan,MATCH('Buku Besar'!A2287,Akun,0)),""))</f>
        <v/>
      </c>
      <c r="F2287" s="331" t="str">
        <f>IF(A2287="","",IFERROR(INDEX(Pengeluaran,MATCH('Buku Besar'!A2287,Akun,0)),""))</f>
        <v/>
      </c>
      <c r="H2287" s="91" t="str">
        <f t="shared" si="71"/>
        <v/>
      </c>
      <c r="I2287" s="330" t="str">
        <f>IF(H2287="","",IFERROR(INDEX(Tanggal1,MATCH('Buku Besar'!H2287,Akun1,0)),""))</f>
        <v/>
      </c>
      <c r="J2287" s="2" t="str">
        <f>IF(H2287="","",IFERROR(INDEX(Keterangan1,MATCH('Buku Besar'!H2287,Akun1,0)),""))</f>
        <v/>
      </c>
      <c r="K2287" s="2" t="str">
        <f>IF(H2287="","",IFERROR(INDEX(Reff1,MATCH('Buku Besar'!H2287,Akun1,0)),""))</f>
        <v/>
      </c>
      <c r="L2287" s="331" t="str">
        <f>IF(H2287="","",IFERROR(INDEX(Penerimaan1,MATCH('Buku Besar'!H2287,Akun1,0)),""))</f>
        <v/>
      </c>
      <c r="M2287" s="331" t="str">
        <f>IF(H2287="","",IFERROR(INDEX(Pengeluaran1,MATCH('Buku Besar'!H2287,Akun1,0)),""))</f>
        <v/>
      </c>
    </row>
    <row r="2288" spans="1:13" x14ac:dyDescent="0.25">
      <c r="A2288" s="91" t="str">
        <f t="shared" si="70"/>
        <v/>
      </c>
      <c r="B2288" s="330" t="str">
        <f>IF(A2288="","",IFERROR(INDEX(Tanggal,MATCH('Buku Besar'!A2288,Akun,0)),""))</f>
        <v/>
      </c>
      <c r="C2288" s="2" t="str">
        <f>IF(A2288="","",IFERROR(INDEX(Keterangan,MATCH('Buku Besar'!A2288,Akun,0)),""))</f>
        <v/>
      </c>
      <c r="D2288" s="2" t="str">
        <f>IF(A2288="","",IFERROR(INDEX(Reff,MATCH('Buku Besar'!A2288,Akun,0)),""))</f>
        <v/>
      </c>
      <c r="E2288" s="331" t="str">
        <f>IF(A2288="","",IFERROR(INDEX(Penerimaan,MATCH('Buku Besar'!A2288,Akun,0)),""))</f>
        <v/>
      </c>
      <c r="F2288" s="331" t="str">
        <f>IF(A2288="","",IFERROR(INDEX(Pengeluaran,MATCH('Buku Besar'!A2288,Akun,0)),""))</f>
        <v/>
      </c>
      <c r="H2288" s="91" t="str">
        <f t="shared" si="71"/>
        <v/>
      </c>
      <c r="I2288" s="330" t="str">
        <f>IF(H2288="","",IFERROR(INDEX(Tanggal1,MATCH('Buku Besar'!H2288,Akun1,0)),""))</f>
        <v/>
      </c>
      <c r="J2288" s="2" t="str">
        <f>IF(H2288="","",IFERROR(INDEX(Keterangan1,MATCH('Buku Besar'!H2288,Akun1,0)),""))</f>
        <v/>
      </c>
      <c r="K2288" s="2" t="str">
        <f>IF(H2288="","",IFERROR(INDEX(Reff1,MATCH('Buku Besar'!H2288,Akun1,0)),""))</f>
        <v/>
      </c>
      <c r="L2288" s="331" t="str">
        <f>IF(H2288="","",IFERROR(INDEX(Penerimaan1,MATCH('Buku Besar'!H2288,Akun1,0)),""))</f>
        <v/>
      </c>
      <c r="M2288" s="331" t="str">
        <f>IF(H2288="","",IFERROR(INDEX(Pengeluaran1,MATCH('Buku Besar'!H2288,Akun1,0)),""))</f>
        <v/>
      </c>
    </row>
    <row r="2289" spans="1:13" x14ac:dyDescent="0.25">
      <c r="A2289" s="91" t="str">
        <f t="shared" si="70"/>
        <v/>
      </c>
      <c r="B2289" s="330" t="str">
        <f>IF(A2289="","",IFERROR(INDEX(Tanggal,MATCH('Buku Besar'!A2289,Akun,0)),""))</f>
        <v/>
      </c>
      <c r="C2289" s="2" t="str">
        <f>IF(A2289="","",IFERROR(INDEX(Keterangan,MATCH('Buku Besar'!A2289,Akun,0)),""))</f>
        <v/>
      </c>
      <c r="D2289" s="2" t="str">
        <f>IF(A2289="","",IFERROR(INDEX(Reff,MATCH('Buku Besar'!A2289,Akun,0)),""))</f>
        <v/>
      </c>
      <c r="E2289" s="331" t="str">
        <f>IF(A2289="","",IFERROR(INDEX(Penerimaan,MATCH('Buku Besar'!A2289,Akun,0)),""))</f>
        <v/>
      </c>
      <c r="F2289" s="331" t="str">
        <f>IF(A2289="","",IFERROR(INDEX(Pengeluaran,MATCH('Buku Besar'!A2289,Akun,0)),""))</f>
        <v/>
      </c>
      <c r="H2289" s="91" t="str">
        <f t="shared" si="71"/>
        <v/>
      </c>
      <c r="I2289" s="330" t="str">
        <f>IF(H2289="","",IFERROR(INDEX(Tanggal1,MATCH('Buku Besar'!H2289,Akun1,0)),""))</f>
        <v/>
      </c>
      <c r="J2289" s="2" t="str">
        <f>IF(H2289="","",IFERROR(INDEX(Keterangan1,MATCH('Buku Besar'!H2289,Akun1,0)),""))</f>
        <v/>
      </c>
      <c r="K2289" s="2" t="str">
        <f>IF(H2289="","",IFERROR(INDEX(Reff1,MATCH('Buku Besar'!H2289,Akun1,0)),""))</f>
        <v/>
      </c>
      <c r="L2289" s="331" t="str">
        <f>IF(H2289="","",IFERROR(INDEX(Penerimaan1,MATCH('Buku Besar'!H2289,Akun1,0)),""))</f>
        <v/>
      </c>
      <c r="M2289" s="331" t="str">
        <f>IF(H2289="","",IFERROR(INDEX(Pengeluaran1,MATCH('Buku Besar'!H2289,Akun1,0)),""))</f>
        <v/>
      </c>
    </row>
    <row r="2290" spans="1:13" x14ac:dyDescent="0.25">
      <c r="A2290" s="91" t="str">
        <f t="shared" si="70"/>
        <v/>
      </c>
      <c r="B2290" s="330" t="str">
        <f>IF(A2290="","",IFERROR(INDEX(Tanggal,MATCH('Buku Besar'!A2290,Akun,0)),""))</f>
        <v/>
      </c>
      <c r="C2290" s="2" t="str">
        <f>IF(A2290="","",IFERROR(INDEX(Keterangan,MATCH('Buku Besar'!A2290,Akun,0)),""))</f>
        <v/>
      </c>
      <c r="D2290" s="2" t="str">
        <f>IF(A2290="","",IFERROR(INDEX(Reff,MATCH('Buku Besar'!A2290,Akun,0)),""))</f>
        <v/>
      </c>
      <c r="E2290" s="331" t="str">
        <f>IF(A2290="","",IFERROR(INDEX(Penerimaan,MATCH('Buku Besar'!A2290,Akun,0)),""))</f>
        <v/>
      </c>
      <c r="F2290" s="331" t="str">
        <f>IF(A2290="","",IFERROR(INDEX(Pengeluaran,MATCH('Buku Besar'!A2290,Akun,0)),""))</f>
        <v/>
      </c>
      <c r="H2290" s="91" t="str">
        <f t="shared" si="71"/>
        <v/>
      </c>
      <c r="I2290" s="330" t="str">
        <f>IF(H2290="","",IFERROR(INDEX(Tanggal1,MATCH('Buku Besar'!H2290,Akun1,0)),""))</f>
        <v/>
      </c>
      <c r="J2290" s="2" t="str">
        <f>IF(H2290="","",IFERROR(INDEX(Keterangan1,MATCH('Buku Besar'!H2290,Akun1,0)),""))</f>
        <v/>
      </c>
      <c r="K2290" s="2" t="str">
        <f>IF(H2290="","",IFERROR(INDEX(Reff1,MATCH('Buku Besar'!H2290,Akun1,0)),""))</f>
        <v/>
      </c>
      <c r="L2290" s="331" t="str">
        <f>IF(H2290="","",IFERROR(INDEX(Penerimaan1,MATCH('Buku Besar'!H2290,Akun1,0)),""))</f>
        <v/>
      </c>
      <c r="M2290" s="331" t="str">
        <f>IF(H2290="","",IFERROR(INDEX(Pengeluaran1,MATCH('Buku Besar'!H2290,Akun1,0)),""))</f>
        <v/>
      </c>
    </row>
    <row r="2291" spans="1:13" x14ac:dyDescent="0.25">
      <c r="A2291" s="91" t="str">
        <f t="shared" si="70"/>
        <v/>
      </c>
      <c r="B2291" s="330" t="str">
        <f>IF(A2291="","",IFERROR(INDEX(Tanggal,MATCH('Buku Besar'!A2291,Akun,0)),""))</f>
        <v/>
      </c>
      <c r="C2291" s="2" t="str">
        <f>IF(A2291="","",IFERROR(INDEX(Keterangan,MATCH('Buku Besar'!A2291,Akun,0)),""))</f>
        <v/>
      </c>
      <c r="D2291" s="2" t="str">
        <f>IF(A2291="","",IFERROR(INDEX(Reff,MATCH('Buku Besar'!A2291,Akun,0)),""))</f>
        <v/>
      </c>
      <c r="E2291" s="331" t="str">
        <f>IF(A2291="","",IFERROR(INDEX(Penerimaan,MATCH('Buku Besar'!A2291,Akun,0)),""))</f>
        <v/>
      </c>
      <c r="F2291" s="331" t="str">
        <f>IF(A2291="","",IFERROR(INDEX(Pengeluaran,MATCH('Buku Besar'!A2291,Akun,0)),""))</f>
        <v/>
      </c>
      <c r="H2291" s="91" t="str">
        <f t="shared" si="71"/>
        <v/>
      </c>
      <c r="I2291" s="330" t="str">
        <f>IF(H2291="","",IFERROR(INDEX(Tanggal1,MATCH('Buku Besar'!H2291,Akun1,0)),""))</f>
        <v/>
      </c>
      <c r="J2291" s="2" t="str">
        <f>IF(H2291="","",IFERROR(INDEX(Keterangan1,MATCH('Buku Besar'!H2291,Akun1,0)),""))</f>
        <v/>
      </c>
      <c r="K2291" s="2" t="str">
        <f>IF(H2291="","",IFERROR(INDEX(Reff1,MATCH('Buku Besar'!H2291,Akun1,0)),""))</f>
        <v/>
      </c>
      <c r="L2291" s="331" t="str">
        <f>IF(H2291="","",IFERROR(INDEX(Penerimaan1,MATCH('Buku Besar'!H2291,Akun1,0)),""))</f>
        <v/>
      </c>
      <c r="M2291" s="331" t="str">
        <f>IF(H2291="","",IFERROR(INDEX(Pengeluaran1,MATCH('Buku Besar'!H2291,Akun1,0)),""))</f>
        <v/>
      </c>
    </row>
    <row r="2292" spans="1:13" x14ac:dyDescent="0.25">
      <c r="A2292" s="91" t="str">
        <f t="shared" si="70"/>
        <v/>
      </c>
      <c r="B2292" s="330" t="str">
        <f>IF(A2292="","",IFERROR(INDEX(Tanggal,MATCH('Buku Besar'!A2292,Akun,0)),""))</f>
        <v/>
      </c>
      <c r="C2292" s="2" t="str">
        <f>IF(A2292="","",IFERROR(INDEX(Keterangan,MATCH('Buku Besar'!A2292,Akun,0)),""))</f>
        <v/>
      </c>
      <c r="D2292" s="2" t="str">
        <f>IF(A2292="","",IFERROR(INDEX(Reff,MATCH('Buku Besar'!A2292,Akun,0)),""))</f>
        <v/>
      </c>
      <c r="E2292" s="331" t="str">
        <f>IF(A2292="","",IFERROR(INDEX(Penerimaan,MATCH('Buku Besar'!A2292,Akun,0)),""))</f>
        <v/>
      </c>
      <c r="F2292" s="331" t="str">
        <f>IF(A2292="","",IFERROR(INDEX(Pengeluaran,MATCH('Buku Besar'!A2292,Akun,0)),""))</f>
        <v/>
      </c>
      <c r="H2292" s="91" t="str">
        <f t="shared" si="71"/>
        <v/>
      </c>
      <c r="I2292" s="330" t="str">
        <f>IF(H2292="","",IFERROR(INDEX(Tanggal1,MATCH('Buku Besar'!H2292,Akun1,0)),""))</f>
        <v/>
      </c>
      <c r="J2292" s="2" t="str">
        <f>IF(H2292="","",IFERROR(INDEX(Keterangan1,MATCH('Buku Besar'!H2292,Akun1,0)),""))</f>
        <v/>
      </c>
      <c r="K2292" s="2" t="str">
        <f>IF(H2292="","",IFERROR(INDEX(Reff1,MATCH('Buku Besar'!H2292,Akun1,0)),""))</f>
        <v/>
      </c>
      <c r="L2292" s="331" t="str">
        <f>IF(H2292="","",IFERROR(INDEX(Penerimaan1,MATCH('Buku Besar'!H2292,Akun1,0)),""))</f>
        <v/>
      </c>
      <c r="M2292" s="331" t="str">
        <f>IF(H2292="","",IFERROR(INDEX(Pengeluaran1,MATCH('Buku Besar'!H2292,Akun1,0)),""))</f>
        <v/>
      </c>
    </row>
    <row r="2293" spans="1:13" x14ac:dyDescent="0.25">
      <c r="A2293" s="91" t="str">
        <f t="shared" si="70"/>
        <v/>
      </c>
      <c r="B2293" s="330" t="str">
        <f>IF(A2293="","",IFERROR(INDEX(Tanggal,MATCH('Buku Besar'!A2293,Akun,0)),""))</f>
        <v/>
      </c>
      <c r="C2293" s="2" t="str">
        <f>IF(A2293="","",IFERROR(INDEX(Keterangan,MATCH('Buku Besar'!A2293,Akun,0)),""))</f>
        <v/>
      </c>
      <c r="D2293" s="2" t="str">
        <f>IF(A2293="","",IFERROR(INDEX(Reff,MATCH('Buku Besar'!A2293,Akun,0)),""))</f>
        <v/>
      </c>
      <c r="E2293" s="331" t="str">
        <f>IF(A2293="","",IFERROR(INDEX(Penerimaan,MATCH('Buku Besar'!A2293,Akun,0)),""))</f>
        <v/>
      </c>
      <c r="F2293" s="331" t="str">
        <f>IF(A2293="","",IFERROR(INDEX(Pengeluaran,MATCH('Buku Besar'!A2293,Akun,0)),""))</f>
        <v/>
      </c>
      <c r="H2293" s="91" t="str">
        <f t="shared" si="71"/>
        <v/>
      </c>
      <c r="I2293" s="330" t="str">
        <f>IF(H2293="","",IFERROR(INDEX(Tanggal1,MATCH('Buku Besar'!H2293,Akun1,0)),""))</f>
        <v/>
      </c>
      <c r="J2293" s="2" t="str">
        <f>IF(H2293="","",IFERROR(INDEX(Keterangan1,MATCH('Buku Besar'!H2293,Akun1,0)),""))</f>
        <v/>
      </c>
      <c r="K2293" s="2" t="str">
        <f>IF(H2293="","",IFERROR(INDEX(Reff1,MATCH('Buku Besar'!H2293,Akun1,0)),""))</f>
        <v/>
      </c>
      <c r="L2293" s="331" t="str">
        <f>IF(H2293="","",IFERROR(INDEX(Penerimaan1,MATCH('Buku Besar'!H2293,Akun1,0)),""))</f>
        <v/>
      </c>
      <c r="M2293" s="331" t="str">
        <f>IF(H2293="","",IFERROR(INDEX(Pengeluaran1,MATCH('Buku Besar'!H2293,Akun1,0)),""))</f>
        <v/>
      </c>
    </row>
    <row r="2294" spans="1:13" x14ac:dyDescent="0.25">
      <c r="A2294" s="91" t="str">
        <f t="shared" si="70"/>
        <v/>
      </c>
      <c r="B2294" s="330" t="str">
        <f>IF(A2294="","",IFERROR(INDEX(Tanggal,MATCH('Buku Besar'!A2294,Akun,0)),""))</f>
        <v/>
      </c>
      <c r="C2294" s="2" t="str">
        <f>IF(A2294="","",IFERROR(INDEX(Keterangan,MATCH('Buku Besar'!A2294,Akun,0)),""))</f>
        <v/>
      </c>
      <c r="D2294" s="2" t="str">
        <f>IF(A2294="","",IFERROR(INDEX(Reff,MATCH('Buku Besar'!A2294,Akun,0)),""))</f>
        <v/>
      </c>
      <c r="E2294" s="331" t="str">
        <f>IF(A2294="","",IFERROR(INDEX(Penerimaan,MATCH('Buku Besar'!A2294,Akun,0)),""))</f>
        <v/>
      </c>
      <c r="F2294" s="331" t="str">
        <f>IF(A2294="","",IFERROR(INDEX(Pengeluaran,MATCH('Buku Besar'!A2294,Akun,0)),""))</f>
        <v/>
      </c>
      <c r="H2294" s="91" t="str">
        <f t="shared" si="71"/>
        <v/>
      </c>
      <c r="I2294" s="330" t="str">
        <f>IF(H2294="","",IFERROR(INDEX(Tanggal1,MATCH('Buku Besar'!H2294,Akun1,0)),""))</f>
        <v/>
      </c>
      <c r="J2294" s="2" t="str">
        <f>IF(H2294="","",IFERROR(INDEX(Keterangan1,MATCH('Buku Besar'!H2294,Akun1,0)),""))</f>
        <v/>
      </c>
      <c r="K2294" s="2" t="str">
        <f>IF(H2294="","",IFERROR(INDEX(Reff1,MATCH('Buku Besar'!H2294,Akun1,0)),""))</f>
        <v/>
      </c>
      <c r="L2294" s="331" t="str">
        <f>IF(H2294="","",IFERROR(INDEX(Penerimaan1,MATCH('Buku Besar'!H2294,Akun1,0)),""))</f>
        <v/>
      </c>
      <c r="M2294" s="331" t="str">
        <f>IF(H2294="","",IFERROR(INDEX(Pengeluaran1,MATCH('Buku Besar'!H2294,Akun1,0)),""))</f>
        <v/>
      </c>
    </row>
    <row r="2295" spans="1:13" x14ac:dyDescent="0.25">
      <c r="A2295" s="91" t="str">
        <f t="shared" si="70"/>
        <v/>
      </c>
      <c r="B2295" s="330" t="str">
        <f>IF(A2295="","",IFERROR(INDEX(Tanggal,MATCH('Buku Besar'!A2295,Akun,0)),""))</f>
        <v/>
      </c>
      <c r="C2295" s="2" t="str">
        <f>IF(A2295="","",IFERROR(INDEX(Keterangan,MATCH('Buku Besar'!A2295,Akun,0)),""))</f>
        <v/>
      </c>
      <c r="D2295" s="2" t="str">
        <f>IF(A2295="","",IFERROR(INDEX(Reff,MATCH('Buku Besar'!A2295,Akun,0)),""))</f>
        <v/>
      </c>
      <c r="E2295" s="331" t="str">
        <f>IF(A2295="","",IFERROR(INDEX(Penerimaan,MATCH('Buku Besar'!A2295,Akun,0)),""))</f>
        <v/>
      </c>
      <c r="F2295" s="331" t="str">
        <f>IF(A2295="","",IFERROR(INDEX(Pengeluaran,MATCH('Buku Besar'!A2295,Akun,0)),""))</f>
        <v/>
      </c>
      <c r="H2295" s="91" t="str">
        <f t="shared" si="71"/>
        <v/>
      </c>
      <c r="I2295" s="330" t="str">
        <f>IF(H2295="","",IFERROR(INDEX(Tanggal1,MATCH('Buku Besar'!H2295,Akun1,0)),""))</f>
        <v/>
      </c>
      <c r="J2295" s="2" t="str">
        <f>IF(H2295="","",IFERROR(INDEX(Keterangan1,MATCH('Buku Besar'!H2295,Akun1,0)),""))</f>
        <v/>
      </c>
      <c r="K2295" s="2" t="str">
        <f>IF(H2295="","",IFERROR(INDEX(Reff1,MATCH('Buku Besar'!H2295,Akun1,0)),""))</f>
        <v/>
      </c>
      <c r="L2295" s="331" t="str">
        <f>IF(H2295="","",IFERROR(INDEX(Penerimaan1,MATCH('Buku Besar'!H2295,Akun1,0)),""))</f>
        <v/>
      </c>
      <c r="M2295" s="331" t="str">
        <f>IF(H2295="","",IFERROR(INDEX(Pengeluaran1,MATCH('Buku Besar'!H2295,Akun1,0)),""))</f>
        <v/>
      </c>
    </row>
    <row r="2296" spans="1:13" x14ac:dyDescent="0.25">
      <c r="A2296" s="91" t="str">
        <f t="shared" si="70"/>
        <v/>
      </c>
      <c r="B2296" s="330" t="str">
        <f>IF(A2296="","",IFERROR(INDEX(Tanggal,MATCH('Buku Besar'!A2296,Akun,0)),""))</f>
        <v/>
      </c>
      <c r="C2296" s="2" t="str">
        <f>IF(A2296="","",IFERROR(INDEX(Keterangan,MATCH('Buku Besar'!A2296,Akun,0)),""))</f>
        <v/>
      </c>
      <c r="D2296" s="2" t="str">
        <f>IF(A2296="","",IFERROR(INDEX(Reff,MATCH('Buku Besar'!A2296,Akun,0)),""))</f>
        <v/>
      </c>
      <c r="E2296" s="331" t="str">
        <f>IF(A2296="","",IFERROR(INDEX(Penerimaan,MATCH('Buku Besar'!A2296,Akun,0)),""))</f>
        <v/>
      </c>
      <c r="F2296" s="331" t="str">
        <f>IF(A2296="","",IFERROR(INDEX(Pengeluaran,MATCH('Buku Besar'!A2296,Akun,0)),""))</f>
        <v/>
      </c>
      <c r="H2296" s="91" t="str">
        <f t="shared" si="71"/>
        <v/>
      </c>
      <c r="I2296" s="330" t="str">
        <f>IF(H2296="","",IFERROR(INDEX(Tanggal1,MATCH('Buku Besar'!H2296,Akun1,0)),""))</f>
        <v/>
      </c>
      <c r="J2296" s="2" t="str">
        <f>IF(H2296="","",IFERROR(INDEX(Keterangan1,MATCH('Buku Besar'!H2296,Akun1,0)),""))</f>
        <v/>
      </c>
      <c r="K2296" s="2" t="str">
        <f>IF(H2296="","",IFERROR(INDEX(Reff1,MATCH('Buku Besar'!H2296,Akun1,0)),""))</f>
        <v/>
      </c>
      <c r="L2296" s="331" t="str">
        <f>IF(H2296="","",IFERROR(INDEX(Penerimaan1,MATCH('Buku Besar'!H2296,Akun1,0)),""))</f>
        <v/>
      </c>
      <c r="M2296" s="331" t="str">
        <f>IF(H2296="","",IFERROR(INDEX(Pengeluaran1,MATCH('Buku Besar'!H2296,Akun1,0)),""))</f>
        <v/>
      </c>
    </row>
    <row r="2297" spans="1:13" x14ac:dyDescent="0.25">
      <c r="A2297" s="91" t="str">
        <f t="shared" si="70"/>
        <v/>
      </c>
      <c r="B2297" s="330" t="str">
        <f>IF(A2297="","",IFERROR(INDEX(Tanggal,MATCH('Buku Besar'!A2297,Akun,0)),""))</f>
        <v/>
      </c>
      <c r="C2297" s="2" t="str">
        <f>IF(A2297="","",IFERROR(INDEX(Keterangan,MATCH('Buku Besar'!A2297,Akun,0)),""))</f>
        <v/>
      </c>
      <c r="D2297" s="2" t="str">
        <f>IF(A2297="","",IFERROR(INDEX(Reff,MATCH('Buku Besar'!A2297,Akun,0)),""))</f>
        <v/>
      </c>
      <c r="E2297" s="331" t="str">
        <f>IF(A2297="","",IFERROR(INDEX(Penerimaan,MATCH('Buku Besar'!A2297,Akun,0)),""))</f>
        <v/>
      </c>
      <c r="F2297" s="331" t="str">
        <f>IF(A2297="","",IFERROR(INDEX(Pengeluaran,MATCH('Buku Besar'!A2297,Akun,0)),""))</f>
        <v/>
      </c>
      <c r="H2297" s="91" t="str">
        <f t="shared" si="71"/>
        <v/>
      </c>
      <c r="I2297" s="330" t="str">
        <f>IF(H2297="","",IFERROR(INDEX(Tanggal1,MATCH('Buku Besar'!H2297,Akun1,0)),""))</f>
        <v/>
      </c>
      <c r="J2297" s="2" t="str">
        <f>IF(H2297="","",IFERROR(INDEX(Keterangan1,MATCH('Buku Besar'!H2297,Akun1,0)),""))</f>
        <v/>
      </c>
      <c r="K2297" s="2" t="str">
        <f>IF(H2297="","",IFERROR(INDEX(Reff1,MATCH('Buku Besar'!H2297,Akun1,0)),""))</f>
        <v/>
      </c>
      <c r="L2297" s="331" t="str">
        <f>IF(H2297="","",IFERROR(INDEX(Penerimaan1,MATCH('Buku Besar'!H2297,Akun1,0)),""))</f>
        <v/>
      </c>
      <c r="M2297" s="331" t="str">
        <f>IF(H2297="","",IFERROR(INDEX(Pengeluaran1,MATCH('Buku Besar'!H2297,Akun1,0)),""))</f>
        <v/>
      </c>
    </row>
    <row r="2298" spans="1:13" x14ac:dyDescent="0.25">
      <c r="A2298" s="91" t="str">
        <f t="shared" si="70"/>
        <v/>
      </c>
      <c r="B2298" s="330" t="str">
        <f>IF(A2298="","",IFERROR(INDEX(Tanggal,MATCH('Buku Besar'!A2298,Akun,0)),""))</f>
        <v/>
      </c>
      <c r="C2298" s="2" t="str">
        <f>IF(A2298="","",IFERROR(INDEX(Keterangan,MATCH('Buku Besar'!A2298,Akun,0)),""))</f>
        <v/>
      </c>
      <c r="D2298" s="2" t="str">
        <f>IF(A2298="","",IFERROR(INDEX(Reff,MATCH('Buku Besar'!A2298,Akun,0)),""))</f>
        <v/>
      </c>
      <c r="E2298" s="331" t="str">
        <f>IF(A2298="","",IFERROR(INDEX(Penerimaan,MATCH('Buku Besar'!A2298,Akun,0)),""))</f>
        <v/>
      </c>
      <c r="F2298" s="331" t="str">
        <f>IF(A2298="","",IFERROR(INDEX(Pengeluaran,MATCH('Buku Besar'!A2298,Akun,0)),""))</f>
        <v/>
      </c>
      <c r="H2298" s="91" t="str">
        <f t="shared" si="71"/>
        <v/>
      </c>
      <c r="I2298" s="330" t="str">
        <f>IF(H2298="","",IFERROR(INDEX(Tanggal1,MATCH('Buku Besar'!H2298,Akun1,0)),""))</f>
        <v/>
      </c>
      <c r="J2298" s="2" t="str">
        <f>IF(H2298="","",IFERROR(INDEX(Keterangan1,MATCH('Buku Besar'!H2298,Akun1,0)),""))</f>
        <v/>
      </c>
      <c r="K2298" s="2" t="str">
        <f>IF(H2298="","",IFERROR(INDEX(Reff1,MATCH('Buku Besar'!H2298,Akun1,0)),""))</f>
        <v/>
      </c>
      <c r="L2298" s="331" t="str">
        <f>IF(H2298="","",IFERROR(INDEX(Penerimaan1,MATCH('Buku Besar'!H2298,Akun1,0)),""))</f>
        <v/>
      </c>
      <c r="M2298" s="331" t="str">
        <f>IF(H2298="","",IFERROR(INDEX(Pengeluaran1,MATCH('Buku Besar'!H2298,Akun1,0)),""))</f>
        <v/>
      </c>
    </row>
    <row r="2299" spans="1:13" x14ac:dyDescent="0.25">
      <c r="A2299" s="91" t="str">
        <f t="shared" si="70"/>
        <v/>
      </c>
      <c r="B2299" s="330" t="str">
        <f>IF(A2299="","",IFERROR(INDEX(Tanggal,MATCH('Buku Besar'!A2299,Akun,0)),""))</f>
        <v/>
      </c>
      <c r="C2299" s="2" t="str">
        <f>IF(A2299="","",IFERROR(INDEX(Keterangan,MATCH('Buku Besar'!A2299,Akun,0)),""))</f>
        <v/>
      </c>
      <c r="D2299" s="2" t="str">
        <f>IF(A2299="","",IFERROR(INDEX(Reff,MATCH('Buku Besar'!A2299,Akun,0)),""))</f>
        <v/>
      </c>
      <c r="E2299" s="331" t="str">
        <f>IF(A2299="","",IFERROR(INDEX(Penerimaan,MATCH('Buku Besar'!A2299,Akun,0)),""))</f>
        <v/>
      </c>
      <c r="F2299" s="331" t="str">
        <f>IF(A2299="","",IFERROR(INDEX(Pengeluaran,MATCH('Buku Besar'!A2299,Akun,0)),""))</f>
        <v/>
      </c>
      <c r="H2299" s="91" t="str">
        <f t="shared" si="71"/>
        <v/>
      </c>
      <c r="I2299" s="330" t="str">
        <f>IF(H2299="","",IFERROR(INDEX(Tanggal1,MATCH('Buku Besar'!H2299,Akun1,0)),""))</f>
        <v/>
      </c>
      <c r="J2299" s="2" t="str">
        <f>IF(H2299="","",IFERROR(INDEX(Keterangan1,MATCH('Buku Besar'!H2299,Akun1,0)),""))</f>
        <v/>
      </c>
      <c r="K2299" s="2" t="str">
        <f>IF(H2299="","",IFERROR(INDEX(Reff1,MATCH('Buku Besar'!H2299,Akun1,0)),""))</f>
        <v/>
      </c>
      <c r="L2299" s="331" t="str">
        <f>IF(H2299="","",IFERROR(INDEX(Penerimaan1,MATCH('Buku Besar'!H2299,Akun1,0)),""))</f>
        <v/>
      </c>
      <c r="M2299" s="331" t="str">
        <f>IF(H2299="","",IFERROR(INDEX(Pengeluaran1,MATCH('Buku Besar'!H2299,Akun1,0)),""))</f>
        <v/>
      </c>
    </row>
    <row r="2300" spans="1:13" x14ac:dyDescent="0.25">
      <c r="A2300" s="91" t="str">
        <f t="shared" si="70"/>
        <v/>
      </c>
      <c r="B2300" s="330" t="str">
        <f>IF(A2300="","",IFERROR(INDEX(Tanggal,MATCH('Buku Besar'!A2300,Akun,0)),""))</f>
        <v/>
      </c>
      <c r="C2300" s="2" t="str">
        <f>IF(A2300="","",IFERROR(INDEX(Keterangan,MATCH('Buku Besar'!A2300,Akun,0)),""))</f>
        <v/>
      </c>
      <c r="D2300" s="2" t="str">
        <f>IF(A2300="","",IFERROR(INDEX(Reff,MATCH('Buku Besar'!A2300,Akun,0)),""))</f>
        <v/>
      </c>
      <c r="E2300" s="331" t="str">
        <f>IF(A2300="","",IFERROR(INDEX(Penerimaan,MATCH('Buku Besar'!A2300,Akun,0)),""))</f>
        <v/>
      </c>
      <c r="F2300" s="331" t="str">
        <f>IF(A2300="","",IFERROR(INDEX(Pengeluaran,MATCH('Buku Besar'!A2300,Akun,0)),""))</f>
        <v/>
      </c>
      <c r="H2300" s="91" t="str">
        <f t="shared" si="71"/>
        <v/>
      </c>
      <c r="I2300" s="330" t="str">
        <f>IF(H2300="","",IFERROR(INDEX(Tanggal1,MATCH('Buku Besar'!H2300,Akun1,0)),""))</f>
        <v/>
      </c>
      <c r="J2300" s="2" t="str">
        <f>IF(H2300="","",IFERROR(INDEX(Keterangan1,MATCH('Buku Besar'!H2300,Akun1,0)),""))</f>
        <v/>
      </c>
      <c r="K2300" s="2" t="str">
        <f>IF(H2300="","",IFERROR(INDEX(Reff1,MATCH('Buku Besar'!H2300,Akun1,0)),""))</f>
        <v/>
      </c>
      <c r="L2300" s="331" t="str">
        <f>IF(H2300="","",IFERROR(INDEX(Penerimaan1,MATCH('Buku Besar'!H2300,Akun1,0)),""))</f>
        <v/>
      </c>
      <c r="M2300" s="331" t="str">
        <f>IF(H2300="","",IFERROR(INDEX(Pengeluaran1,MATCH('Buku Besar'!H2300,Akun1,0)),""))</f>
        <v/>
      </c>
    </row>
    <row r="2301" spans="1:13" x14ac:dyDescent="0.25">
      <c r="A2301" s="91" t="str">
        <f t="shared" si="70"/>
        <v/>
      </c>
      <c r="B2301" s="330" t="str">
        <f>IF(A2301="","",IFERROR(INDEX(Tanggal,MATCH('Buku Besar'!A2301,Akun,0)),""))</f>
        <v/>
      </c>
      <c r="C2301" s="2" t="str">
        <f>IF(A2301="","",IFERROR(INDEX(Keterangan,MATCH('Buku Besar'!A2301,Akun,0)),""))</f>
        <v/>
      </c>
      <c r="D2301" s="2" t="str">
        <f>IF(A2301="","",IFERROR(INDEX(Reff,MATCH('Buku Besar'!A2301,Akun,0)),""))</f>
        <v/>
      </c>
      <c r="E2301" s="331" t="str">
        <f>IF(A2301="","",IFERROR(INDEX(Penerimaan,MATCH('Buku Besar'!A2301,Akun,0)),""))</f>
        <v/>
      </c>
      <c r="F2301" s="331" t="str">
        <f>IF(A2301="","",IFERROR(INDEX(Pengeluaran,MATCH('Buku Besar'!A2301,Akun,0)),""))</f>
        <v/>
      </c>
      <c r="H2301" s="91" t="str">
        <f t="shared" si="71"/>
        <v/>
      </c>
      <c r="I2301" s="330" t="str">
        <f>IF(H2301="","",IFERROR(INDEX(Tanggal1,MATCH('Buku Besar'!H2301,Akun1,0)),""))</f>
        <v/>
      </c>
      <c r="J2301" s="2" t="str">
        <f>IF(H2301="","",IFERROR(INDEX(Keterangan1,MATCH('Buku Besar'!H2301,Akun1,0)),""))</f>
        <v/>
      </c>
      <c r="K2301" s="2" t="str">
        <f>IF(H2301="","",IFERROR(INDEX(Reff1,MATCH('Buku Besar'!H2301,Akun1,0)),""))</f>
        <v/>
      </c>
      <c r="L2301" s="331" t="str">
        <f>IF(H2301="","",IFERROR(INDEX(Penerimaan1,MATCH('Buku Besar'!H2301,Akun1,0)),""))</f>
        <v/>
      </c>
      <c r="M2301" s="331" t="str">
        <f>IF(H2301="","",IFERROR(INDEX(Pengeluaran1,MATCH('Buku Besar'!H2301,Akun1,0)),""))</f>
        <v/>
      </c>
    </row>
    <row r="2302" spans="1:13" x14ac:dyDescent="0.25">
      <c r="A2302" s="91" t="str">
        <f t="shared" si="70"/>
        <v/>
      </c>
      <c r="B2302" s="330" t="str">
        <f>IF(A2302="","",IFERROR(INDEX(Tanggal,MATCH('Buku Besar'!A2302,Akun,0)),""))</f>
        <v/>
      </c>
      <c r="C2302" s="2" t="str">
        <f>IF(A2302="","",IFERROR(INDEX(Keterangan,MATCH('Buku Besar'!A2302,Akun,0)),""))</f>
        <v/>
      </c>
      <c r="D2302" s="2" t="str">
        <f>IF(A2302="","",IFERROR(INDEX(Reff,MATCH('Buku Besar'!A2302,Akun,0)),""))</f>
        <v/>
      </c>
      <c r="E2302" s="331" t="str">
        <f>IF(A2302="","",IFERROR(INDEX(Penerimaan,MATCH('Buku Besar'!A2302,Akun,0)),""))</f>
        <v/>
      </c>
      <c r="F2302" s="331" t="str">
        <f>IF(A2302="","",IFERROR(INDEX(Pengeluaran,MATCH('Buku Besar'!A2302,Akun,0)),""))</f>
        <v/>
      </c>
      <c r="H2302" s="91" t="str">
        <f t="shared" si="71"/>
        <v/>
      </c>
      <c r="I2302" s="330" t="str">
        <f>IF(H2302="","",IFERROR(INDEX(Tanggal1,MATCH('Buku Besar'!H2302,Akun1,0)),""))</f>
        <v/>
      </c>
      <c r="J2302" s="2" t="str">
        <f>IF(H2302="","",IFERROR(INDEX(Keterangan1,MATCH('Buku Besar'!H2302,Akun1,0)),""))</f>
        <v/>
      </c>
      <c r="K2302" s="2" t="str">
        <f>IF(H2302="","",IFERROR(INDEX(Reff1,MATCH('Buku Besar'!H2302,Akun1,0)),""))</f>
        <v/>
      </c>
      <c r="L2302" s="331" t="str">
        <f>IF(H2302="","",IFERROR(INDEX(Penerimaan1,MATCH('Buku Besar'!H2302,Akun1,0)),""))</f>
        <v/>
      </c>
      <c r="M2302" s="331" t="str">
        <f>IF(H2302="","",IFERROR(INDEX(Pengeluaran1,MATCH('Buku Besar'!H2302,Akun1,0)),""))</f>
        <v/>
      </c>
    </row>
    <row r="2303" spans="1:13" x14ac:dyDescent="0.25">
      <c r="A2303" s="91" t="str">
        <f t="shared" si="70"/>
        <v/>
      </c>
      <c r="B2303" s="330" t="str">
        <f>IF(A2303="","",IFERROR(INDEX(Tanggal,MATCH('Buku Besar'!A2303,Akun,0)),""))</f>
        <v/>
      </c>
      <c r="C2303" s="2" t="str">
        <f>IF(A2303="","",IFERROR(INDEX(Keterangan,MATCH('Buku Besar'!A2303,Akun,0)),""))</f>
        <v/>
      </c>
      <c r="D2303" s="2" t="str">
        <f>IF(A2303="","",IFERROR(INDEX(Reff,MATCH('Buku Besar'!A2303,Akun,0)),""))</f>
        <v/>
      </c>
      <c r="E2303" s="331" t="str">
        <f>IF(A2303="","",IFERROR(INDEX(Penerimaan,MATCH('Buku Besar'!A2303,Akun,0)),""))</f>
        <v/>
      </c>
      <c r="F2303" s="331" t="str">
        <f>IF(A2303="","",IFERROR(INDEX(Pengeluaran,MATCH('Buku Besar'!A2303,Akun,0)),""))</f>
        <v/>
      </c>
      <c r="H2303" s="91" t="str">
        <f t="shared" si="71"/>
        <v/>
      </c>
      <c r="I2303" s="330" t="str">
        <f>IF(H2303="","",IFERROR(INDEX(Tanggal1,MATCH('Buku Besar'!H2303,Akun1,0)),""))</f>
        <v/>
      </c>
      <c r="J2303" s="2" t="str">
        <f>IF(H2303="","",IFERROR(INDEX(Keterangan1,MATCH('Buku Besar'!H2303,Akun1,0)),""))</f>
        <v/>
      </c>
      <c r="K2303" s="2" t="str">
        <f>IF(H2303="","",IFERROR(INDEX(Reff1,MATCH('Buku Besar'!H2303,Akun1,0)),""))</f>
        <v/>
      </c>
      <c r="L2303" s="331" t="str">
        <f>IF(H2303="","",IFERROR(INDEX(Penerimaan1,MATCH('Buku Besar'!H2303,Akun1,0)),""))</f>
        <v/>
      </c>
      <c r="M2303" s="331" t="str">
        <f>IF(H2303="","",IFERROR(INDEX(Pengeluaran1,MATCH('Buku Besar'!H2303,Akun1,0)),""))</f>
        <v/>
      </c>
    </row>
    <row r="2304" spans="1:13" x14ac:dyDescent="0.25">
      <c r="A2304" s="91" t="str">
        <f t="shared" si="70"/>
        <v/>
      </c>
      <c r="B2304" s="330" t="str">
        <f>IF(A2304="","",IFERROR(INDEX(Tanggal,MATCH('Buku Besar'!A2304,Akun,0)),""))</f>
        <v/>
      </c>
      <c r="C2304" s="2" t="str">
        <f>IF(A2304="","",IFERROR(INDEX(Keterangan,MATCH('Buku Besar'!A2304,Akun,0)),""))</f>
        <v/>
      </c>
      <c r="D2304" s="2" t="str">
        <f>IF(A2304="","",IFERROR(INDEX(Reff,MATCH('Buku Besar'!A2304,Akun,0)),""))</f>
        <v/>
      </c>
      <c r="E2304" s="331" t="str">
        <f>IF(A2304="","",IFERROR(INDEX(Penerimaan,MATCH('Buku Besar'!A2304,Akun,0)),""))</f>
        <v/>
      </c>
      <c r="F2304" s="331" t="str">
        <f>IF(A2304="","",IFERROR(INDEX(Pengeluaran,MATCH('Buku Besar'!A2304,Akun,0)),""))</f>
        <v/>
      </c>
      <c r="H2304" s="91" t="str">
        <f t="shared" si="71"/>
        <v/>
      </c>
      <c r="I2304" s="330" t="str">
        <f>IF(H2304="","",IFERROR(INDEX(Tanggal1,MATCH('Buku Besar'!H2304,Akun1,0)),""))</f>
        <v/>
      </c>
      <c r="J2304" s="2" t="str">
        <f>IF(H2304="","",IFERROR(INDEX(Keterangan1,MATCH('Buku Besar'!H2304,Akun1,0)),""))</f>
        <v/>
      </c>
      <c r="K2304" s="2" t="str">
        <f>IF(H2304="","",IFERROR(INDEX(Reff1,MATCH('Buku Besar'!H2304,Akun1,0)),""))</f>
        <v/>
      </c>
      <c r="L2304" s="331" t="str">
        <f>IF(H2304="","",IFERROR(INDEX(Penerimaan1,MATCH('Buku Besar'!H2304,Akun1,0)),""))</f>
        <v/>
      </c>
      <c r="M2304" s="331" t="str">
        <f>IF(H2304="","",IFERROR(INDEX(Pengeluaran1,MATCH('Buku Besar'!H2304,Akun1,0)),""))</f>
        <v/>
      </c>
    </row>
    <row r="2305" spans="1:13" x14ac:dyDescent="0.25">
      <c r="A2305" s="91" t="str">
        <f t="shared" si="70"/>
        <v/>
      </c>
      <c r="B2305" s="330" t="str">
        <f>IF(A2305="","",IFERROR(INDEX(Tanggal,MATCH('Buku Besar'!A2305,Akun,0)),""))</f>
        <v/>
      </c>
      <c r="C2305" s="2" t="str">
        <f>IF(A2305="","",IFERROR(INDEX(Keterangan,MATCH('Buku Besar'!A2305,Akun,0)),""))</f>
        <v/>
      </c>
      <c r="D2305" s="2" t="str">
        <f>IF(A2305="","",IFERROR(INDEX(Reff,MATCH('Buku Besar'!A2305,Akun,0)),""))</f>
        <v/>
      </c>
      <c r="E2305" s="331" t="str">
        <f>IF(A2305="","",IFERROR(INDEX(Penerimaan,MATCH('Buku Besar'!A2305,Akun,0)),""))</f>
        <v/>
      </c>
      <c r="F2305" s="331" t="str">
        <f>IF(A2305="","",IFERROR(INDEX(Pengeluaran,MATCH('Buku Besar'!A2305,Akun,0)),""))</f>
        <v/>
      </c>
      <c r="H2305" s="91" t="str">
        <f t="shared" si="71"/>
        <v/>
      </c>
      <c r="I2305" s="330" t="str">
        <f>IF(H2305="","",IFERROR(INDEX(Tanggal1,MATCH('Buku Besar'!H2305,Akun1,0)),""))</f>
        <v/>
      </c>
      <c r="J2305" s="2" t="str">
        <f>IF(H2305="","",IFERROR(INDEX(Keterangan1,MATCH('Buku Besar'!H2305,Akun1,0)),""))</f>
        <v/>
      </c>
      <c r="K2305" s="2" t="str">
        <f>IF(H2305="","",IFERROR(INDEX(Reff1,MATCH('Buku Besar'!H2305,Akun1,0)),""))</f>
        <v/>
      </c>
      <c r="L2305" s="331" t="str">
        <f>IF(H2305="","",IFERROR(INDEX(Penerimaan1,MATCH('Buku Besar'!H2305,Akun1,0)),""))</f>
        <v/>
      </c>
      <c r="M2305" s="331" t="str">
        <f>IF(H2305="","",IFERROR(INDEX(Pengeluaran1,MATCH('Buku Besar'!H2305,Akun1,0)),""))</f>
        <v/>
      </c>
    </row>
    <row r="2306" spans="1:13" x14ac:dyDescent="0.25">
      <c r="A2306" s="91" t="str">
        <f t="shared" si="70"/>
        <v/>
      </c>
      <c r="B2306" s="330" t="str">
        <f>IF(A2306="","",IFERROR(INDEX(Tanggal,MATCH('Buku Besar'!A2306,Akun,0)),""))</f>
        <v/>
      </c>
      <c r="C2306" s="2" t="str">
        <f>IF(A2306="","",IFERROR(INDEX(Keterangan,MATCH('Buku Besar'!A2306,Akun,0)),""))</f>
        <v/>
      </c>
      <c r="D2306" s="2" t="str">
        <f>IF(A2306="","",IFERROR(INDEX(Reff,MATCH('Buku Besar'!A2306,Akun,0)),""))</f>
        <v/>
      </c>
      <c r="E2306" s="331" t="str">
        <f>IF(A2306="","",IFERROR(INDEX(Penerimaan,MATCH('Buku Besar'!A2306,Akun,0)),""))</f>
        <v/>
      </c>
      <c r="F2306" s="331" t="str">
        <f>IF(A2306="","",IFERROR(INDEX(Pengeluaran,MATCH('Buku Besar'!A2306,Akun,0)),""))</f>
        <v/>
      </c>
      <c r="H2306" s="91" t="str">
        <f t="shared" si="71"/>
        <v/>
      </c>
      <c r="I2306" s="330" t="str">
        <f>IF(H2306="","",IFERROR(INDEX(Tanggal1,MATCH('Buku Besar'!H2306,Akun1,0)),""))</f>
        <v/>
      </c>
      <c r="J2306" s="2" t="str">
        <f>IF(H2306="","",IFERROR(INDEX(Keterangan1,MATCH('Buku Besar'!H2306,Akun1,0)),""))</f>
        <v/>
      </c>
      <c r="K2306" s="2" t="str">
        <f>IF(H2306="","",IFERROR(INDEX(Reff1,MATCH('Buku Besar'!H2306,Akun1,0)),""))</f>
        <v/>
      </c>
      <c r="L2306" s="331" t="str">
        <f>IF(H2306="","",IFERROR(INDEX(Penerimaan1,MATCH('Buku Besar'!H2306,Akun1,0)),""))</f>
        <v/>
      </c>
      <c r="M2306" s="331" t="str">
        <f>IF(H2306="","",IFERROR(INDEX(Pengeluaran1,MATCH('Buku Besar'!H2306,Akun1,0)),""))</f>
        <v/>
      </c>
    </row>
    <row r="2307" spans="1:13" x14ac:dyDescent="0.25">
      <c r="A2307" s="91" t="str">
        <f t="shared" si="70"/>
        <v/>
      </c>
      <c r="B2307" s="330" t="str">
        <f>IF(A2307="","",IFERROR(INDEX(Tanggal,MATCH('Buku Besar'!A2307,Akun,0)),""))</f>
        <v/>
      </c>
      <c r="C2307" s="2" t="str">
        <f>IF(A2307="","",IFERROR(INDEX(Keterangan,MATCH('Buku Besar'!A2307,Akun,0)),""))</f>
        <v/>
      </c>
      <c r="D2307" s="2" t="str">
        <f>IF(A2307="","",IFERROR(INDEX(Reff,MATCH('Buku Besar'!A2307,Akun,0)),""))</f>
        <v/>
      </c>
      <c r="E2307" s="331" t="str">
        <f>IF(A2307="","",IFERROR(INDEX(Penerimaan,MATCH('Buku Besar'!A2307,Akun,0)),""))</f>
        <v/>
      </c>
      <c r="F2307" s="331" t="str">
        <f>IF(A2307="","",IFERROR(INDEX(Pengeluaran,MATCH('Buku Besar'!A2307,Akun,0)),""))</f>
        <v/>
      </c>
      <c r="H2307" s="91" t="str">
        <f t="shared" si="71"/>
        <v/>
      </c>
      <c r="I2307" s="330" t="str">
        <f>IF(H2307="","",IFERROR(INDEX(Tanggal1,MATCH('Buku Besar'!H2307,Akun1,0)),""))</f>
        <v/>
      </c>
      <c r="J2307" s="2" t="str">
        <f>IF(H2307="","",IFERROR(INDEX(Keterangan1,MATCH('Buku Besar'!H2307,Akun1,0)),""))</f>
        <v/>
      </c>
      <c r="K2307" s="2" t="str">
        <f>IF(H2307="","",IFERROR(INDEX(Reff1,MATCH('Buku Besar'!H2307,Akun1,0)),""))</f>
        <v/>
      </c>
      <c r="L2307" s="331" t="str">
        <f>IF(H2307="","",IFERROR(INDEX(Penerimaan1,MATCH('Buku Besar'!H2307,Akun1,0)),""))</f>
        <v/>
      </c>
      <c r="M2307" s="331" t="str">
        <f>IF(H2307="","",IFERROR(INDEX(Pengeluaran1,MATCH('Buku Besar'!H2307,Akun1,0)),""))</f>
        <v/>
      </c>
    </row>
    <row r="2308" spans="1:13" x14ac:dyDescent="0.25">
      <c r="A2308" s="91" t="str">
        <f t="shared" si="70"/>
        <v/>
      </c>
      <c r="B2308" s="330" t="str">
        <f>IF(A2308="","",IFERROR(INDEX(Tanggal,MATCH('Buku Besar'!A2308,Akun,0)),""))</f>
        <v/>
      </c>
      <c r="C2308" s="2" t="str">
        <f>IF(A2308="","",IFERROR(INDEX(Keterangan,MATCH('Buku Besar'!A2308,Akun,0)),""))</f>
        <v/>
      </c>
      <c r="D2308" s="2" t="str">
        <f>IF(A2308="","",IFERROR(INDEX(Reff,MATCH('Buku Besar'!A2308,Akun,0)),""))</f>
        <v/>
      </c>
      <c r="E2308" s="331" t="str">
        <f>IF(A2308="","",IFERROR(INDEX(Penerimaan,MATCH('Buku Besar'!A2308,Akun,0)),""))</f>
        <v/>
      </c>
      <c r="F2308" s="331" t="str">
        <f>IF(A2308="","",IFERROR(INDEX(Pengeluaran,MATCH('Buku Besar'!A2308,Akun,0)),""))</f>
        <v/>
      </c>
      <c r="H2308" s="91" t="str">
        <f t="shared" si="71"/>
        <v/>
      </c>
      <c r="I2308" s="330" t="str">
        <f>IF(H2308="","",IFERROR(INDEX(Tanggal1,MATCH('Buku Besar'!H2308,Akun1,0)),""))</f>
        <v/>
      </c>
      <c r="J2308" s="2" t="str">
        <f>IF(H2308="","",IFERROR(INDEX(Keterangan1,MATCH('Buku Besar'!H2308,Akun1,0)),""))</f>
        <v/>
      </c>
      <c r="K2308" s="2" t="str">
        <f>IF(H2308="","",IFERROR(INDEX(Reff1,MATCH('Buku Besar'!H2308,Akun1,0)),""))</f>
        <v/>
      </c>
      <c r="L2308" s="331" t="str">
        <f>IF(H2308="","",IFERROR(INDEX(Penerimaan1,MATCH('Buku Besar'!H2308,Akun1,0)),""))</f>
        <v/>
      </c>
      <c r="M2308" s="331" t="str">
        <f>IF(H2308="","",IFERROR(INDEX(Pengeluaran1,MATCH('Buku Besar'!H2308,Akun1,0)),""))</f>
        <v/>
      </c>
    </row>
    <row r="2309" spans="1:13" x14ac:dyDescent="0.25">
      <c r="A2309" s="91" t="str">
        <f t="shared" si="70"/>
        <v/>
      </c>
      <c r="B2309" s="330" t="str">
        <f>IF(A2309="","",IFERROR(INDEX(Tanggal,MATCH('Buku Besar'!A2309,Akun,0)),""))</f>
        <v/>
      </c>
      <c r="C2309" s="2" t="str">
        <f>IF(A2309="","",IFERROR(INDEX(Keterangan,MATCH('Buku Besar'!A2309,Akun,0)),""))</f>
        <v/>
      </c>
      <c r="D2309" s="2" t="str">
        <f>IF(A2309="","",IFERROR(INDEX(Reff,MATCH('Buku Besar'!A2309,Akun,0)),""))</f>
        <v/>
      </c>
      <c r="E2309" s="331" t="str">
        <f>IF(A2309="","",IFERROR(INDEX(Penerimaan,MATCH('Buku Besar'!A2309,Akun,0)),""))</f>
        <v/>
      </c>
      <c r="F2309" s="331" t="str">
        <f>IF(A2309="","",IFERROR(INDEX(Pengeluaran,MATCH('Buku Besar'!A2309,Akun,0)),""))</f>
        <v/>
      </c>
      <c r="H2309" s="91" t="str">
        <f t="shared" si="71"/>
        <v/>
      </c>
      <c r="I2309" s="330" t="str">
        <f>IF(H2309="","",IFERROR(INDEX(Tanggal1,MATCH('Buku Besar'!H2309,Akun1,0)),""))</f>
        <v/>
      </c>
      <c r="J2309" s="2" t="str">
        <f>IF(H2309="","",IFERROR(INDEX(Keterangan1,MATCH('Buku Besar'!H2309,Akun1,0)),""))</f>
        <v/>
      </c>
      <c r="K2309" s="2" t="str">
        <f>IF(H2309="","",IFERROR(INDEX(Reff1,MATCH('Buku Besar'!H2309,Akun1,0)),""))</f>
        <v/>
      </c>
      <c r="L2309" s="331" t="str">
        <f>IF(H2309="","",IFERROR(INDEX(Penerimaan1,MATCH('Buku Besar'!H2309,Akun1,0)),""))</f>
        <v/>
      </c>
      <c r="M2309" s="331" t="str">
        <f>IF(H2309="","",IFERROR(INDEX(Pengeluaran1,MATCH('Buku Besar'!H2309,Akun1,0)),""))</f>
        <v/>
      </c>
    </row>
    <row r="2310" spans="1:13" x14ac:dyDescent="0.25">
      <c r="A2310" s="91" t="str">
        <f t="shared" si="70"/>
        <v/>
      </c>
      <c r="B2310" s="330" t="str">
        <f>IF(A2310="","",IFERROR(INDEX(Tanggal,MATCH('Buku Besar'!A2310,Akun,0)),""))</f>
        <v/>
      </c>
      <c r="C2310" s="2" t="str">
        <f>IF(A2310="","",IFERROR(INDEX(Keterangan,MATCH('Buku Besar'!A2310,Akun,0)),""))</f>
        <v/>
      </c>
      <c r="D2310" s="2" t="str">
        <f>IF(A2310="","",IFERROR(INDEX(Reff,MATCH('Buku Besar'!A2310,Akun,0)),""))</f>
        <v/>
      </c>
      <c r="E2310" s="331" t="str">
        <f>IF(A2310="","",IFERROR(INDEX(Penerimaan,MATCH('Buku Besar'!A2310,Akun,0)),""))</f>
        <v/>
      </c>
      <c r="F2310" s="331" t="str">
        <f>IF(A2310="","",IFERROR(INDEX(Pengeluaran,MATCH('Buku Besar'!A2310,Akun,0)),""))</f>
        <v/>
      </c>
      <c r="H2310" s="91" t="str">
        <f t="shared" si="71"/>
        <v/>
      </c>
      <c r="I2310" s="330" t="str">
        <f>IF(H2310="","",IFERROR(INDEX(Tanggal1,MATCH('Buku Besar'!H2310,Akun1,0)),""))</f>
        <v/>
      </c>
      <c r="J2310" s="2" t="str">
        <f>IF(H2310="","",IFERROR(INDEX(Keterangan1,MATCH('Buku Besar'!H2310,Akun1,0)),""))</f>
        <v/>
      </c>
      <c r="K2310" s="2" t="str">
        <f>IF(H2310="","",IFERROR(INDEX(Reff1,MATCH('Buku Besar'!H2310,Akun1,0)),""))</f>
        <v/>
      </c>
      <c r="L2310" s="331" t="str">
        <f>IF(H2310="","",IFERROR(INDEX(Penerimaan1,MATCH('Buku Besar'!H2310,Akun1,0)),""))</f>
        <v/>
      </c>
      <c r="M2310" s="331" t="str">
        <f>IF(H2310="","",IFERROR(INDEX(Pengeluaran1,MATCH('Buku Besar'!H2310,Akun1,0)),""))</f>
        <v/>
      </c>
    </row>
    <row r="2311" spans="1:13" x14ac:dyDescent="0.25">
      <c r="A2311" s="91" t="str">
        <f t="shared" si="70"/>
        <v/>
      </c>
      <c r="B2311" s="330" t="str">
        <f>IF(A2311="","",IFERROR(INDEX(Tanggal,MATCH('Buku Besar'!A2311,Akun,0)),""))</f>
        <v/>
      </c>
      <c r="C2311" s="2" t="str">
        <f>IF(A2311="","",IFERROR(INDEX(Keterangan,MATCH('Buku Besar'!A2311,Akun,0)),""))</f>
        <v/>
      </c>
      <c r="D2311" s="2" t="str">
        <f>IF(A2311="","",IFERROR(INDEX(Reff,MATCH('Buku Besar'!A2311,Akun,0)),""))</f>
        <v/>
      </c>
      <c r="E2311" s="331" t="str">
        <f>IF(A2311="","",IFERROR(INDEX(Penerimaan,MATCH('Buku Besar'!A2311,Akun,0)),""))</f>
        <v/>
      </c>
      <c r="F2311" s="331" t="str">
        <f>IF(A2311="","",IFERROR(INDEX(Pengeluaran,MATCH('Buku Besar'!A2311,Akun,0)),""))</f>
        <v/>
      </c>
      <c r="H2311" s="91" t="str">
        <f t="shared" si="71"/>
        <v/>
      </c>
      <c r="I2311" s="330" t="str">
        <f>IF(H2311="","",IFERROR(INDEX(Tanggal1,MATCH('Buku Besar'!H2311,Akun1,0)),""))</f>
        <v/>
      </c>
      <c r="J2311" s="2" t="str">
        <f>IF(H2311="","",IFERROR(INDEX(Keterangan1,MATCH('Buku Besar'!H2311,Akun1,0)),""))</f>
        <v/>
      </c>
      <c r="K2311" s="2" t="str">
        <f>IF(H2311="","",IFERROR(INDEX(Reff1,MATCH('Buku Besar'!H2311,Akun1,0)),""))</f>
        <v/>
      </c>
      <c r="L2311" s="331" t="str">
        <f>IF(H2311="","",IFERROR(INDEX(Penerimaan1,MATCH('Buku Besar'!H2311,Akun1,0)),""))</f>
        <v/>
      </c>
      <c r="M2311" s="331" t="str">
        <f>IF(H2311="","",IFERROR(INDEX(Pengeluaran1,MATCH('Buku Besar'!H2311,Akun1,0)),""))</f>
        <v/>
      </c>
    </row>
    <row r="2312" spans="1:13" x14ac:dyDescent="0.25">
      <c r="A2312" s="91" t="str">
        <f t="shared" ref="A2312:A2375" si="72">IFERROR(IF((MID(A2311,8,LEN(A2311)-7)+1)&lt;=COUNTIF(Kas_Harian,LEFT(A2311,6)),LEFT(A2311,6)&amp;"-"&amp;MID(A2311,8,LEN(A2311)-7)+1,""),"")</f>
        <v/>
      </c>
      <c r="B2312" s="330" t="str">
        <f>IF(A2312="","",IFERROR(INDEX(Tanggal,MATCH('Buku Besar'!A2312,Akun,0)),""))</f>
        <v/>
      </c>
      <c r="C2312" s="2" t="str">
        <f>IF(A2312="","",IFERROR(INDEX(Keterangan,MATCH('Buku Besar'!A2312,Akun,0)),""))</f>
        <v/>
      </c>
      <c r="D2312" s="2" t="str">
        <f>IF(A2312="","",IFERROR(INDEX(Reff,MATCH('Buku Besar'!A2312,Akun,0)),""))</f>
        <v/>
      </c>
      <c r="E2312" s="331" t="str">
        <f>IF(A2312="","",IFERROR(INDEX(Penerimaan,MATCH('Buku Besar'!A2312,Akun,0)),""))</f>
        <v/>
      </c>
      <c r="F2312" s="331" t="str">
        <f>IF(A2312="","",IFERROR(INDEX(Pengeluaran,MATCH('Buku Besar'!A2312,Akun,0)),""))</f>
        <v/>
      </c>
      <c r="H2312" s="91" t="str">
        <f t="shared" ref="H2312:H2375" si="73">IFERROR(IF((MID(H2311,8,LEN(H2311)-7)+1)&lt;=COUNTIF(Bank_Harian,LEFT(H2311,6)),LEFT(H2311,6)&amp;"-"&amp;MID(H2311,8,LEN(H2311)-7)+1,""),"")</f>
        <v/>
      </c>
      <c r="I2312" s="330" t="str">
        <f>IF(H2312="","",IFERROR(INDEX(Tanggal1,MATCH('Buku Besar'!H2312,Akun1,0)),""))</f>
        <v/>
      </c>
      <c r="J2312" s="2" t="str">
        <f>IF(H2312="","",IFERROR(INDEX(Keterangan1,MATCH('Buku Besar'!H2312,Akun1,0)),""))</f>
        <v/>
      </c>
      <c r="K2312" s="2" t="str">
        <f>IF(H2312="","",IFERROR(INDEX(Reff1,MATCH('Buku Besar'!H2312,Akun1,0)),""))</f>
        <v/>
      </c>
      <c r="L2312" s="331" t="str">
        <f>IF(H2312="","",IFERROR(INDEX(Penerimaan1,MATCH('Buku Besar'!H2312,Akun1,0)),""))</f>
        <v/>
      </c>
      <c r="M2312" s="331" t="str">
        <f>IF(H2312="","",IFERROR(INDEX(Pengeluaran1,MATCH('Buku Besar'!H2312,Akun1,0)),""))</f>
        <v/>
      </c>
    </row>
    <row r="2313" spans="1:13" x14ac:dyDescent="0.25">
      <c r="A2313" s="91" t="str">
        <f t="shared" si="72"/>
        <v/>
      </c>
      <c r="B2313" s="330" t="str">
        <f>IF(A2313="","",IFERROR(INDEX(Tanggal,MATCH('Buku Besar'!A2313,Akun,0)),""))</f>
        <v/>
      </c>
      <c r="C2313" s="2" t="str">
        <f>IF(A2313="","",IFERROR(INDEX(Keterangan,MATCH('Buku Besar'!A2313,Akun,0)),""))</f>
        <v/>
      </c>
      <c r="D2313" s="2" t="str">
        <f>IF(A2313="","",IFERROR(INDEX(Reff,MATCH('Buku Besar'!A2313,Akun,0)),""))</f>
        <v/>
      </c>
      <c r="E2313" s="331" t="str">
        <f>IF(A2313="","",IFERROR(INDEX(Penerimaan,MATCH('Buku Besar'!A2313,Akun,0)),""))</f>
        <v/>
      </c>
      <c r="F2313" s="331" t="str">
        <f>IF(A2313="","",IFERROR(INDEX(Pengeluaran,MATCH('Buku Besar'!A2313,Akun,0)),""))</f>
        <v/>
      </c>
      <c r="H2313" s="91" t="str">
        <f t="shared" si="73"/>
        <v/>
      </c>
      <c r="I2313" s="330" t="str">
        <f>IF(H2313="","",IFERROR(INDEX(Tanggal1,MATCH('Buku Besar'!H2313,Akun1,0)),""))</f>
        <v/>
      </c>
      <c r="J2313" s="2" t="str">
        <f>IF(H2313="","",IFERROR(INDEX(Keterangan1,MATCH('Buku Besar'!H2313,Akun1,0)),""))</f>
        <v/>
      </c>
      <c r="K2313" s="2" t="str">
        <f>IF(H2313="","",IFERROR(INDEX(Reff1,MATCH('Buku Besar'!H2313,Akun1,0)),""))</f>
        <v/>
      </c>
      <c r="L2313" s="331" t="str">
        <f>IF(H2313="","",IFERROR(INDEX(Penerimaan1,MATCH('Buku Besar'!H2313,Akun1,0)),""))</f>
        <v/>
      </c>
      <c r="M2313" s="331" t="str">
        <f>IF(H2313="","",IFERROR(INDEX(Pengeluaran1,MATCH('Buku Besar'!H2313,Akun1,0)),""))</f>
        <v/>
      </c>
    </row>
    <row r="2314" spans="1:13" x14ac:dyDescent="0.25">
      <c r="A2314" s="91" t="str">
        <f t="shared" si="72"/>
        <v/>
      </c>
      <c r="B2314" s="330" t="str">
        <f>IF(A2314="","",IFERROR(INDEX(Tanggal,MATCH('Buku Besar'!A2314,Akun,0)),""))</f>
        <v/>
      </c>
      <c r="C2314" s="2" t="str">
        <f>IF(A2314="","",IFERROR(INDEX(Keterangan,MATCH('Buku Besar'!A2314,Akun,0)),""))</f>
        <v/>
      </c>
      <c r="D2314" s="2" t="str">
        <f>IF(A2314="","",IFERROR(INDEX(Reff,MATCH('Buku Besar'!A2314,Akun,0)),""))</f>
        <v/>
      </c>
      <c r="E2314" s="331" t="str">
        <f>IF(A2314="","",IFERROR(INDEX(Penerimaan,MATCH('Buku Besar'!A2314,Akun,0)),""))</f>
        <v/>
      </c>
      <c r="F2314" s="331" t="str">
        <f>IF(A2314="","",IFERROR(INDEX(Pengeluaran,MATCH('Buku Besar'!A2314,Akun,0)),""))</f>
        <v/>
      </c>
      <c r="H2314" s="91" t="str">
        <f t="shared" si="73"/>
        <v/>
      </c>
      <c r="I2314" s="330" t="str">
        <f>IF(H2314="","",IFERROR(INDEX(Tanggal1,MATCH('Buku Besar'!H2314,Akun1,0)),""))</f>
        <v/>
      </c>
      <c r="J2314" s="2" t="str">
        <f>IF(H2314="","",IFERROR(INDEX(Keterangan1,MATCH('Buku Besar'!H2314,Akun1,0)),""))</f>
        <v/>
      </c>
      <c r="K2314" s="2" t="str">
        <f>IF(H2314="","",IFERROR(INDEX(Reff1,MATCH('Buku Besar'!H2314,Akun1,0)),""))</f>
        <v/>
      </c>
      <c r="L2314" s="331" t="str">
        <f>IF(H2314="","",IFERROR(INDEX(Penerimaan1,MATCH('Buku Besar'!H2314,Akun1,0)),""))</f>
        <v/>
      </c>
      <c r="M2314" s="331" t="str">
        <f>IF(H2314="","",IFERROR(INDEX(Pengeluaran1,MATCH('Buku Besar'!H2314,Akun1,0)),""))</f>
        <v/>
      </c>
    </row>
    <row r="2315" spans="1:13" x14ac:dyDescent="0.25">
      <c r="A2315" s="91" t="str">
        <f t="shared" si="72"/>
        <v/>
      </c>
      <c r="B2315" s="330" t="str">
        <f>IF(A2315="","",IFERROR(INDEX(Tanggal,MATCH('Buku Besar'!A2315,Akun,0)),""))</f>
        <v/>
      </c>
      <c r="C2315" s="2" t="str">
        <f>IF(A2315="","",IFERROR(INDEX(Keterangan,MATCH('Buku Besar'!A2315,Akun,0)),""))</f>
        <v/>
      </c>
      <c r="D2315" s="2" t="str">
        <f>IF(A2315="","",IFERROR(INDEX(Reff,MATCH('Buku Besar'!A2315,Akun,0)),""))</f>
        <v/>
      </c>
      <c r="E2315" s="331" t="str">
        <f>IF(A2315="","",IFERROR(INDEX(Penerimaan,MATCH('Buku Besar'!A2315,Akun,0)),""))</f>
        <v/>
      </c>
      <c r="F2315" s="331" t="str">
        <f>IF(A2315="","",IFERROR(INDEX(Pengeluaran,MATCH('Buku Besar'!A2315,Akun,0)),""))</f>
        <v/>
      </c>
      <c r="H2315" s="91" t="str">
        <f t="shared" si="73"/>
        <v/>
      </c>
      <c r="I2315" s="330" t="str">
        <f>IF(H2315="","",IFERROR(INDEX(Tanggal1,MATCH('Buku Besar'!H2315,Akun1,0)),""))</f>
        <v/>
      </c>
      <c r="J2315" s="2" t="str">
        <f>IF(H2315="","",IFERROR(INDEX(Keterangan1,MATCH('Buku Besar'!H2315,Akun1,0)),""))</f>
        <v/>
      </c>
      <c r="K2315" s="2" t="str">
        <f>IF(H2315="","",IFERROR(INDEX(Reff1,MATCH('Buku Besar'!H2315,Akun1,0)),""))</f>
        <v/>
      </c>
      <c r="L2315" s="331" t="str">
        <f>IF(H2315="","",IFERROR(INDEX(Penerimaan1,MATCH('Buku Besar'!H2315,Akun1,0)),""))</f>
        <v/>
      </c>
      <c r="M2315" s="331" t="str">
        <f>IF(H2315="","",IFERROR(INDEX(Pengeluaran1,MATCH('Buku Besar'!H2315,Akun1,0)),""))</f>
        <v/>
      </c>
    </row>
    <row r="2316" spans="1:13" x14ac:dyDescent="0.25">
      <c r="A2316" s="91" t="str">
        <f t="shared" si="72"/>
        <v/>
      </c>
      <c r="B2316" s="330" t="str">
        <f>IF(A2316="","",IFERROR(INDEX(Tanggal,MATCH('Buku Besar'!A2316,Akun,0)),""))</f>
        <v/>
      </c>
      <c r="C2316" s="2" t="str">
        <f>IF(A2316="","",IFERROR(INDEX(Keterangan,MATCH('Buku Besar'!A2316,Akun,0)),""))</f>
        <v/>
      </c>
      <c r="D2316" s="2" t="str">
        <f>IF(A2316="","",IFERROR(INDEX(Reff,MATCH('Buku Besar'!A2316,Akun,0)),""))</f>
        <v/>
      </c>
      <c r="E2316" s="331" t="str">
        <f>IF(A2316="","",IFERROR(INDEX(Penerimaan,MATCH('Buku Besar'!A2316,Akun,0)),""))</f>
        <v/>
      </c>
      <c r="F2316" s="331" t="str">
        <f>IF(A2316="","",IFERROR(INDEX(Pengeluaran,MATCH('Buku Besar'!A2316,Akun,0)),""))</f>
        <v/>
      </c>
      <c r="H2316" s="91" t="str">
        <f t="shared" si="73"/>
        <v/>
      </c>
      <c r="I2316" s="330" t="str">
        <f>IF(H2316="","",IFERROR(INDEX(Tanggal1,MATCH('Buku Besar'!H2316,Akun1,0)),""))</f>
        <v/>
      </c>
      <c r="J2316" s="2" t="str">
        <f>IF(H2316="","",IFERROR(INDEX(Keterangan1,MATCH('Buku Besar'!H2316,Akun1,0)),""))</f>
        <v/>
      </c>
      <c r="K2316" s="2" t="str">
        <f>IF(H2316="","",IFERROR(INDEX(Reff1,MATCH('Buku Besar'!H2316,Akun1,0)),""))</f>
        <v/>
      </c>
      <c r="L2316" s="331" t="str">
        <f>IF(H2316="","",IFERROR(INDEX(Penerimaan1,MATCH('Buku Besar'!H2316,Akun1,0)),""))</f>
        <v/>
      </c>
      <c r="M2316" s="331" t="str">
        <f>IF(H2316="","",IFERROR(INDEX(Pengeluaran1,MATCH('Buku Besar'!H2316,Akun1,0)),""))</f>
        <v/>
      </c>
    </row>
    <row r="2317" spans="1:13" x14ac:dyDescent="0.25">
      <c r="A2317" s="91" t="str">
        <f t="shared" si="72"/>
        <v/>
      </c>
      <c r="B2317" s="330" t="str">
        <f>IF(A2317="","",IFERROR(INDEX(Tanggal,MATCH('Buku Besar'!A2317,Akun,0)),""))</f>
        <v/>
      </c>
      <c r="C2317" s="2" t="str">
        <f>IF(A2317="","",IFERROR(INDEX(Keterangan,MATCH('Buku Besar'!A2317,Akun,0)),""))</f>
        <v/>
      </c>
      <c r="D2317" s="2" t="str">
        <f>IF(A2317="","",IFERROR(INDEX(Reff,MATCH('Buku Besar'!A2317,Akun,0)),""))</f>
        <v/>
      </c>
      <c r="E2317" s="331" t="str">
        <f>IF(A2317="","",IFERROR(INDEX(Penerimaan,MATCH('Buku Besar'!A2317,Akun,0)),""))</f>
        <v/>
      </c>
      <c r="F2317" s="331" t="str">
        <f>IF(A2317="","",IFERROR(INDEX(Pengeluaran,MATCH('Buku Besar'!A2317,Akun,0)),""))</f>
        <v/>
      </c>
      <c r="H2317" s="91" t="str">
        <f t="shared" si="73"/>
        <v/>
      </c>
      <c r="I2317" s="330" t="str">
        <f>IF(H2317="","",IFERROR(INDEX(Tanggal1,MATCH('Buku Besar'!H2317,Akun1,0)),""))</f>
        <v/>
      </c>
      <c r="J2317" s="2" t="str">
        <f>IF(H2317="","",IFERROR(INDEX(Keterangan1,MATCH('Buku Besar'!H2317,Akun1,0)),""))</f>
        <v/>
      </c>
      <c r="K2317" s="2" t="str">
        <f>IF(H2317="","",IFERROR(INDEX(Reff1,MATCH('Buku Besar'!H2317,Akun1,0)),""))</f>
        <v/>
      </c>
      <c r="L2317" s="331" t="str">
        <f>IF(H2317="","",IFERROR(INDEX(Penerimaan1,MATCH('Buku Besar'!H2317,Akun1,0)),""))</f>
        <v/>
      </c>
      <c r="M2317" s="331" t="str">
        <f>IF(H2317="","",IFERROR(INDEX(Pengeluaran1,MATCH('Buku Besar'!H2317,Akun1,0)),""))</f>
        <v/>
      </c>
    </row>
    <row r="2318" spans="1:13" x14ac:dyDescent="0.25">
      <c r="A2318" s="91" t="str">
        <f t="shared" si="72"/>
        <v/>
      </c>
      <c r="B2318" s="330" t="str">
        <f>IF(A2318="","",IFERROR(INDEX(Tanggal,MATCH('Buku Besar'!A2318,Akun,0)),""))</f>
        <v/>
      </c>
      <c r="C2318" s="2" t="str">
        <f>IF(A2318="","",IFERROR(INDEX(Keterangan,MATCH('Buku Besar'!A2318,Akun,0)),""))</f>
        <v/>
      </c>
      <c r="D2318" s="2" t="str">
        <f>IF(A2318="","",IFERROR(INDEX(Reff,MATCH('Buku Besar'!A2318,Akun,0)),""))</f>
        <v/>
      </c>
      <c r="E2318" s="331" t="str">
        <f>IF(A2318="","",IFERROR(INDEX(Penerimaan,MATCH('Buku Besar'!A2318,Akun,0)),""))</f>
        <v/>
      </c>
      <c r="F2318" s="331" t="str">
        <f>IF(A2318="","",IFERROR(INDEX(Pengeluaran,MATCH('Buku Besar'!A2318,Akun,0)),""))</f>
        <v/>
      </c>
      <c r="H2318" s="91" t="str">
        <f t="shared" si="73"/>
        <v/>
      </c>
      <c r="I2318" s="330" t="str">
        <f>IF(H2318="","",IFERROR(INDEX(Tanggal1,MATCH('Buku Besar'!H2318,Akun1,0)),""))</f>
        <v/>
      </c>
      <c r="J2318" s="2" t="str">
        <f>IF(H2318="","",IFERROR(INDEX(Keterangan1,MATCH('Buku Besar'!H2318,Akun1,0)),""))</f>
        <v/>
      </c>
      <c r="K2318" s="2" t="str">
        <f>IF(H2318="","",IFERROR(INDEX(Reff1,MATCH('Buku Besar'!H2318,Akun1,0)),""))</f>
        <v/>
      </c>
      <c r="L2318" s="331" t="str">
        <f>IF(H2318="","",IFERROR(INDEX(Penerimaan1,MATCH('Buku Besar'!H2318,Akun1,0)),""))</f>
        <v/>
      </c>
      <c r="M2318" s="331" t="str">
        <f>IF(H2318="","",IFERROR(INDEX(Pengeluaran1,MATCH('Buku Besar'!H2318,Akun1,0)),""))</f>
        <v/>
      </c>
    </row>
    <row r="2319" spans="1:13" x14ac:dyDescent="0.25">
      <c r="A2319" s="91" t="str">
        <f t="shared" si="72"/>
        <v/>
      </c>
      <c r="B2319" s="330" t="str">
        <f>IF(A2319="","",IFERROR(INDEX(Tanggal,MATCH('Buku Besar'!A2319,Akun,0)),""))</f>
        <v/>
      </c>
      <c r="C2319" s="2" t="str">
        <f>IF(A2319="","",IFERROR(INDEX(Keterangan,MATCH('Buku Besar'!A2319,Akun,0)),""))</f>
        <v/>
      </c>
      <c r="D2319" s="2" t="str">
        <f>IF(A2319="","",IFERROR(INDEX(Reff,MATCH('Buku Besar'!A2319,Akun,0)),""))</f>
        <v/>
      </c>
      <c r="E2319" s="331" t="str">
        <f>IF(A2319="","",IFERROR(INDEX(Penerimaan,MATCH('Buku Besar'!A2319,Akun,0)),""))</f>
        <v/>
      </c>
      <c r="F2319" s="331" t="str">
        <f>IF(A2319="","",IFERROR(INDEX(Pengeluaran,MATCH('Buku Besar'!A2319,Akun,0)),""))</f>
        <v/>
      </c>
      <c r="H2319" s="91" t="str">
        <f t="shared" si="73"/>
        <v/>
      </c>
      <c r="I2319" s="330" t="str">
        <f>IF(H2319="","",IFERROR(INDEX(Tanggal1,MATCH('Buku Besar'!H2319,Akun1,0)),""))</f>
        <v/>
      </c>
      <c r="J2319" s="2" t="str">
        <f>IF(H2319="","",IFERROR(INDEX(Keterangan1,MATCH('Buku Besar'!H2319,Akun1,0)),""))</f>
        <v/>
      </c>
      <c r="K2319" s="2" t="str">
        <f>IF(H2319="","",IFERROR(INDEX(Reff1,MATCH('Buku Besar'!H2319,Akun1,0)),""))</f>
        <v/>
      </c>
      <c r="L2319" s="331" t="str">
        <f>IF(H2319="","",IFERROR(INDEX(Penerimaan1,MATCH('Buku Besar'!H2319,Akun1,0)),""))</f>
        <v/>
      </c>
      <c r="M2319" s="331" t="str">
        <f>IF(H2319="","",IFERROR(INDEX(Pengeluaran1,MATCH('Buku Besar'!H2319,Akun1,0)),""))</f>
        <v/>
      </c>
    </row>
    <row r="2320" spans="1:13" x14ac:dyDescent="0.25">
      <c r="A2320" s="91" t="str">
        <f t="shared" si="72"/>
        <v/>
      </c>
      <c r="B2320" s="330" t="str">
        <f>IF(A2320="","",IFERROR(INDEX(Tanggal,MATCH('Buku Besar'!A2320,Akun,0)),""))</f>
        <v/>
      </c>
      <c r="C2320" s="2" t="str">
        <f>IF(A2320="","",IFERROR(INDEX(Keterangan,MATCH('Buku Besar'!A2320,Akun,0)),""))</f>
        <v/>
      </c>
      <c r="D2320" s="2" t="str">
        <f>IF(A2320="","",IFERROR(INDEX(Reff,MATCH('Buku Besar'!A2320,Akun,0)),""))</f>
        <v/>
      </c>
      <c r="E2320" s="331" t="str">
        <f>IF(A2320="","",IFERROR(INDEX(Penerimaan,MATCH('Buku Besar'!A2320,Akun,0)),""))</f>
        <v/>
      </c>
      <c r="F2320" s="331" t="str">
        <f>IF(A2320="","",IFERROR(INDEX(Pengeluaran,MATCH('Buku Besar'!A2320,Akun,0)),""))</f>
        <v/>
      </c>
      <c r="H2320" s="91" t="str">
        <f t="shared" si="73"/>
        <v/>
      </c>
      <c r="I2320" s="330" t="str">
        <f>IF(H2320="","",IFERROR(INDEX(Tanggal1,MATCH('Buku Besar'!H2320,Akun1,0)),""))</f>
        <v/>
      </c>
      <c r="J2320" s="2" t="str">
        <f>IF(H2320="","",IFERROR(INDEX(Keterangan1,MATCH('Buku Besar'!H2320,Akun1,0)),""))</f>
        <v/>
      </c>
      <c r="K2320" s="2" t="str">
        <f>IF(H2320="","",IFERROR(INDEX(Reff1,MATCH('Buku Besar'!H2320,Akun1,0)),""))</f>
        <v/>
      </c>
      <c r="L2320" s="331" t="str">
        <f>IF(H2320="","",IFERROR(INDEX(Penerimaan1,MATCH('Buku Besar'!H2320,Akun1,0)),""))</f>
        <v/>
      </c>
      <c r="M2320" s="331" t="str">
        <f>IF(H2320="","",IFERROR(INDEX(Pengeluaran1,MATCH('Buku Besar'!H2320,Akun1,0)),""))</f>
        <v/>
      </c>
    </row>
    <row r="2321" spans="1:13" x14ac:dyDescent="0.25">
      <c r="A2321" s="91" t="str">
        <f t="shared" si="72"/>
        <v/>
      </c>
      <c r="B2321" s="330" t="str">
        <f>IF(A2321="","",IFERROR(INDEX(Tanggal,MATCH('Buku Besar'!A2321,Akun,0)),""))</f>
        <v/>
      </c>
      <c r="C2321" s="2" t="str">
        <f>IF(A2321="","",IFERROR(INDEX(Keterangan,MATCH('Buku Besar'!A2321,Akun,0)),""))</f>
        <v/>
      </c>
      <c r="D2321" s="2" t="str">
        <f>IF(A2321="","",IFERROR(INDEX(Reff,MATCH('Buku Besar'!A2321,Akun,0)),""))</f>
        <v/>
      </c>
      <c r="E2321" s="331" t="str">
        <f>IF(A2321="","",IFERROR(INDEX(Penerimaan,MATCH('Buku Besar'!A2321,Akun,0)),""))</f>
        <v/>
      </c>
      <c r="F2321" s="331" t="str">
        <f>IF(A2321="","",IFERROR(INDEX(Pengeluaran,MATCH('Buku Besar'!A2321,Akun,0)),""))</f>
        <v/>
      </c>
      <c r="H2321" s="91" t="str">
        <f t="shared" si="73"/>
        <v/>
      </c>
      <c r="I2321" s="330" t="str">
        <f>IF(H2321="","",IFERROR(INDEX(Tanggal1,MATCH('Buku Besar'!H2321,Akun1,0)),""))</f>
        <v/>
      </c>
      <c r="J2321" s="2" t="str">
        <f>IF(H2321="","",IFERROR(INDEX(Keterangan1,MATCH('Buku Besar'!H2321,Akun1,0)),""))</f>
        <v/>
      </c>
      <c r="K2321" s="2" t="str">
        <f>IF(H2321="","",IFERROR(INDEX(Reff1,MATCH('Buku Besar'!H2321,Akun1,0)),""))</f>
        <v/>
      </c>
      <c r="L2321" s="331" t="str">
        <f>IF(H2321="","",IFERROR(INDEX(Penerimaan1,MATCH('Buku Besar'!H2321,Akun1,0)),""))</f>
        <v/>
      </c>
      <c r="M2321" s="331" t="str">
        <f>IF(H2321="","",IFERROR(INDEX(Pengeluaran1,MATCH('Buku Besar'!H2321,Akun1,0)),""))</f>
        <v/>
      </c>
    </row>
    <row r="2322" spans="1:13" x14ac:dyDescent="0.25">
      <c r="A2322" s="91" t="str">
        <f t="shared" si="72"/>
        <v/>
      </c>
      <c r="B2322" s="330" t="str">
        <f>IF(A2322="","",IFERROR(INDEX(Tanggal,MATCH('Buku Besar'!A2322,Akun,0)),""))</f>
        <v/>
      </c>
      <c r="C2322" s="2" t="str">
        <f>IF(A2322="","",IFERROR(INDEX(Keterangan,MATCH('Buku Besar'!A2322,Akun,0)),""))</f>
        <v/>
      </c>
      <c r="D2322" s="2" t="str">
        <f>IF(A2322="","",IFERROR(INDEX(Reff,MATCH('Buku Besar'!A2322,Akun,0)),""))</f>
        <v/>
      </c>
      <c r="E2322" s="331" t="str">
        <f>IF(A2322="","",IFERROR(INDEX(Penerimaan,MATCH('Buku Besar'!A2322,Akun,0)),""))</f>
        <v/>
      </c>
      <c r="F2322" s="331" t="str">
        <f>IF(A2322="","",IFERROR(INDEX(Pengeluaran,MATCH('Buku Besar'!A2322,Akun,0)),""))</f>
        <v/>
      </c>
      <c r="H2322" s="91" t="str">
        <f t="shared" si="73"/>
        <v/>
      </c>
      <c r="I2322" s="330" t="str">
        <f>IF(H2322="","",IFERROR(INDEX(Tanggal1,MATCH('Buku Besar'!H2322,Akun1,0)),""))</f>
        <v/>
      </c>
      <c r="J2322" s="2" t="str">
        <f>IF(H2322="","",IFERROR(INDEX(Keterangan1,MATCH('Buku Besar'!H2322,Akun1,0)),""))</f>
        <v/>
      </c>
      <c r="K2322" s="2" t="str">
        <f>IF(H2322="","",IFERROR(INDEX(Reff1,MATCH('Buku Besar'!H2322,Akun1,0)),""))</f>
        <v/>
      </c>
      <c r="L2322" s="331" t="str">
        <f>IF(H2322="","",IFERROR(INDEX(Penerimaan1,MATCH('Buku Besar'!H2322,Akun1,0)),""))</f>
        <v/>
      </c>
      <c r="M2322" s="331" t="str">
        <f>IF(H2322="","",IFERROR(INDEX(Pengeluaran1,MATCH('Buku Besar'!H2322,Akun1,0)),""))</f>
        <v/>
      </c>
    </row>
    <row r="2323" spans="1:13" x14ac:dyDescent="0.25">
      <c r="A2323" s="91" t="str">
        <f t="shared" si="72"/>
        <v/>
      </c>
      <c r="B2323" s="330" t="str">
        <f>IF(A2323="","",IFERROR(INDEX(Tanggal,MATCH('Buku Besar'!A2323,Akun,0)),""))</f>
        <v/>
      </c>
      <c r="C2323" s="2" t="str">
        <f>IF(A2323="","",IFERROR(INDEX(Keterangan,MATCH('Buku Besar'!A2323,Akun,0)),""))</f>
        <v/>
      </c>
      <c r="D2323" s="2" t="str">
        <f>IF(A2323="","",IFERROR(INDEX(Reff,MATCH('Buku Besar'!A2323,Akun,0)),""))</f>
        <v/>
      </c>
      <c r="E2323" s="331" t="str">
        <f>IF(A2323="","",IFERROR(INDEX(Penerimaan,MATCH('Buku Besar'!A2323,Akun,0)),""))</f>
        <v/>
      </c>
      <c r="F2323" s="331" t="str">
        <f>IF(A2323="","",IFERROR(INDEX(Pengeluaran,MATCH('Buku Besar'!A2323,Akun,0)),""))</f>
        <v/>
      </c>
      <c r="H2323" s="91" t="str">
        <f t="shared" si="73"/>
        <v/>
      </c>
      <c r="I2323" s="330" t="str">
        <f>IF(H2323="","",IFERROR(INDEX(Tanggal1,MATCH('Buku Besar'!H2323,Akun1,0)),""))</f>
        <v/>
      </c>
      <c r="J2323" s="2" t="str">
        <f>IF(H2323="","",IFERROR(INDEX(Keterangan1,MATCH('Buku Besar'!H2323,Akun1,0)),""))</f>
        <v/>
      </c>
      <c r="K2323" s="2" t="str">
        <f>IF(H2323="","",IFERROR(INDEX(Reff1,MATCH('Buku Besar'!H2323,Akun1,0)),""))</f>
        <v/>
      </c>
      <c r="L2323" s="331" t="str">
        <f>IF(H2323="","",IFERROR(INDEX(Penerimaan1,MATCH('Buku Besar'!H2323,Akun1,0)),""))</f>
        <v/>
      </c>
      <c r="M2323" s="331" t="str">
        <f>IF(H2323="","",IFERROR(INDEX(Pengeluaran1,MATCH('Buku Besar'!H2323,Akun1,0)),""))</f>
        <v/>
      </c>
    </row>
    <row r="2324" spans="1:13" x14ac:dyDescent="0.25">
      <c r="A2324" s="91" t="str">
        <f t="shared" si="72"/>
        <v/>
      </c>
      <c r="B2324" s="330" t="str">
        <f>IF(A2324="","",IFERROR(INDEX(Tanggal,MATCH('Buku Besar'!A2324,Akun,0)),""))</f>
        <v/>
      </c>
      <c r="C2324" s="2" t="str">
        <f>IF(A2324="","",IFERROR(INDEX(Keterangan,MATCH('Buku Besar'!A2324,Akun,0)),""))</f>
        <v/>
      </c>
      <c r="D2324" s="2" t="str">
        <f>IF(A2324="","",IFERROR(INDEX(Reff,MATCH('Buku Besar'!A2324,Akun,0)),""))</f>
        <v/>
      </c>
      <c r="E2324" s="331" t="str">
        <f>IF(A2324="","",IFERROR(INDEX(Penerimaan,MATCH('Buku Besar'!A2324,Akun,0)),""))</f>
        <v/>
      </c>
      <c r="F2324" s="331" t="str">
        <f>IF(A2324="","",IFERROR(INDEX(Pengeluaran,MATCH('Buku Besar'!A2324,Akun,0)),""))</f>
        <v/>
      </c>
      <c r="H2324" s="91" t="str">
        <f t="shared" si="73"/>
        <v/>
      </c>
      <c r="I2324" s="330" t="str">
        <f>IF(H2324="","",IFERROR(INDEX(Tanggal1,MATCH('Buku Besar'!H2324,Akun1,0)),""))</f>
        <v/>
      </c>
      <c r="J2324" s="2" t="str">
        <f>IF(H2324="","",IFERROR(INDEX(Keterangan1,MATCH('Buku Besar'!H2324,Akun1,0)),""))</f>
        <v/>
      </c>
      <c r="K2324" s="2" t="str">
        <f>IF(H2324="","",IFERROR(INDEX(Reff1,MATCH('Buku Besar'!H2324,Akun1,0)),""))</f>
        <v/>
      </c>
      <c r="L2324" s="331" t="str">
        <f>IF(H2324="","",IFERROR(INDEX(Penerimaan1,MATCH('Buku Besar'!H2324,Akun1,0)),""))</f>
        <v/>
      </c>
      <c r="M2324" s="331" t="str">
        <f>IF(H2324="","",IFERROR(INDEX(Pengeluaran1,MATCH('Buku Besar'!H2324,Akun1,0)),""))</f>
        <v/>
      </c>
    </row>
    <row r="2325" spans="1:13" x14ac:dyDescent="0.25">
      <c r="A2325" s="91" t="str">
        <f t="shared" si="72"/>
        <v/>
      </c>
      <c r="B2325" s="330" t="str">
        <f>IF(A2325="","",IFERROR(INDEX(Tanggal,MATCH('Buku Besar'!A2325,Akun,0)),""))</f>
        <v/>
      </c>
      <c r="C2325" s="2" t="str">
        <f>IF(A2325="","",IFERROR(INDEX(Keterangan,MATCH('Buku Besar'!A2325,Akun,0)),""))</f>
        <v/>
      </c>
      <c r="D2325" s="2" t="str">
        <f>IF(A2325="","",IFERROR(INDEX(Reff,MATCH('Buku Besar'!A2325,Akun,0)),""))</f>
        <v/>
      </c>
      <c r="E2325" s="331" t="str">
        <f>IF(A2325="","",IFERROR(INDEX(Penerimaan,MATCH('Buku Besar'!A2325,Akun,0)),""))</f>
        <v/>
      </c>
      <c r="F2325" s="331" t="str">
        <f>IF(A2325="","",IFERROR(INDEX(Pengeluaran,MATCH('Buku Besar'!A2325,Akun,0)),""))</f>
        <v/>
      </c>
      <c r="H2325" s="91" t="str">
        <f t="shared" si="73"/>
        <v/>
      </c>
      <c r="I2325" s="330" t="str">
        <f>IF(H2325="","",IFERROR(INDEX(Tanggal1,MATCH('Buku Besar'!H2325,Akun1,0)),""))</f>
        <v/>
      </c>
      <c r="J2325" s="2" t="str">
        <f>IF(H2325="","",IFERROR(INDEX(Keterangan1,MATCH('Buku Besar'!H2325,Akun1,0)),""))</f>
        <v/>
      </c>
      <c r="K2325" s="2" t="str">
        <f>IF(H2325="","",IFERROR(INDEX(Reff1,MATCH('Buku Besar'!H2325,Akun1,0)),""))</f>
        <v/>
      </c>
      <c r="L2325" s="331" t="str">
        <f>IF(H2325="","",IFERROR(INDEX(Penerimaan1,MATCH('Buku Besar'!H2325,Akun1,0)),""))</f>
        <v/>
      </c>
      <c r="M2325" s="331" t="str">
        <f>IF(H2325="","",IFERROR(INDEX(Pengeluaran1,MATCH('Buku Besar'!H2325,Akun1,0)),""))</f>
        <v/>
      </c>
    </row>
    <row r="2326" spans="1:13" x14ac:dyDescent="0.25">
      <c r="A2326" s="91" t="str">
        <f t="shared" si="72"/>
        <v/>
      </c>
      <c r="B2326" s="330" t="str">
        <f>IF(A2326="","",IFERROR(INDEX(Tanggal,MATCH('Buku Besar'!A2326,Akun,0)),""))</f>
        <v/>
      </c>
      <c r="C2326" s="2" t="str">
        <f>IF(A2326="","",IFERROR(INDEX(Keterangan,MATCH('Buku Besar'!A2326,Akun,0)),""))</f>
        <v/>
      </c>
      <c r="D2326" s="2" t="str">
        <f>IF(A2326="","",IFERROR(INDEX(Reff,MATCH('Buku Besar'!A2326,Akun,0)),""))</f>
        <v/>
      </c>
      <c r="E2326" s="331" t="str">
        <f>IF(A2326="","",IFERROR(INDEX(Penerimaan,MATCH('Buku Besar'!A2326,Akun,0)),""))</f>
        <v/>
      </c>
      <c r="F2326" s="331" t="str">
        <f>IF(A2326="","",IFERROR(INDEX(Pengeluaran,MATCH('Buku Besar'!A2326,Akun,0)),""))</f>
        <v/>
      </c>
      <c r="H2326" s="91" t="str">
        <f t="shared" si="73"/>
        <v/>
      </c>
      <c r="I2326" s="330" t="str">
        <f>IF(H2326="","",IFERROR(INDEX(Tanggal1,MATCH('Buku Besar'!H2326,Akun1,0)),""))</f>
        <v/>
      </c>
      <c r="J2326" s="2" t="str">
        <f>IF(H2326="","",IFERROR(INDEX(Keterangan1,MATCH('Buku Besar'!H2326,Akun1,0)),""))</f>
        <v/>
      </c>
      <c r="K2326" s="2" t="str">
        <f>IF(H2326="","",IFERROR(INDEX(Reff1,MATCH('Buku Besar'!H2326,Akun1,0)),""))</f>
        <v/>
      </c>
      <c r="L2326" s="331" t="str">
        <f>IF(H2326="","",IFERROR(INDEX(Penerimaan1,MATCH('Buku Besar'!H2326,Akun1,0)),""))</f>
        <v/>
      </c>
      <c r="M2326" s="331" t="str">
        <f>IF(H2326="","",IFERROR(INDEX(Pengeluaran1,MATCH('Buku Besar'!H2326,Akun1,0)),""))</f>
        <v/>
      </c>
    </row>
    <row r="2327" spans="1:13" x14ac:dyDescent="0.25">
      <c r="A2327" s="91" t="str">
        <f t="shared" si="72"/>
        <v/>
      </c>
      <c r="B2327" s="330" t="str">
        <f>IF(A2327="","",IFERROR(INDEX(Tanggal,MATCH('Buku Besar'!A2327,Akun,0)),""))</f>
        <v/>
      </c>
      <c r="C2327" s="2" t="str">
        <f>IF(A2327="","",IFERROR(INDEX(Keterangan,MATCH('Buku Besar'!A2327,Akun,0)),""))</f>
        <v/>
      </c>
      <c r="D2327" s="2" t="str">
        <f>IF(A2327="","",IFERROR(INDEX(Reff,MATCH('Buku Besar'!A2327,Akun,0)),""))</f>
        <v/>
      </c>
      <c r="E2327" s="331" t="str">
        <f>IF(A2327="","",IFERROR(INDEX(Penerimaan,MATCH('Buku Besar'!A2327,Akun,0)),""))</f>
        <v/>
      </c>
      <c r="F2327" s="331" t="str">
        <f>IF(A2327="","",IFERROR(INDEX(Pengeluaran,MATCH('Buku Besar'!A2327,Akun,0)),""))</f>
        <v/>
      </c>
      <c r="H2327" s="91" t="str">
        <f t="shared" si="73"/>
        <v/>
      </c>
      <c r="I2327" s="330" t="str">
        <f>IF(H2327="","",IFERROR(INDEX(Tanggal1,MATCH('Buku Besar'!H2327,Akun1,0)),""))</f>
        <v/>
      </c>
      <c r="J2327" s="2" t="str">
        <f>IF(H2327="","",IFERROR(INDEX(Keterangan1,MATCH('Buku Besar'!H2327,Akun1,0)),""))</f>
        <v/>
      </c>
      <c r="K2327" s="2" t="str">
        <f>IF(H2327="","",IFERROR(INDEX(Reff1,MATCH('Buku Besar'!H2327,Akun1,0)),""))</f>
        <v/>
      </c>
      <c r="L2327" s="331" t="str">
        <f>IF(H2327="","",IFERROR(INDEX(Penerimaan1,MATCH('Buku Besar'!H2327,Akun1,0)),""))</f>
        <v/>
      </c>
      <c r="M2327" s="331" t="str">
        <f>IF(H2327="","",IFERROR(INDEX(Pengeluaran1,MATCH('Buku Besar'!H2327,Akun1,0)),""))</f>
        <v/>
      </c>
    </row>
    <row r="2328" spans="1:13" x14ac:dyDescent="0.25">
      <c r="A2328" s="91" t="str">
        <f t="shared" si="72"/>
        <v/>
      </c>
      <c r="B2328" s="330" t="str">
        <f>IF(A2328="","",IFERROR(INDEX(Tanggal,MATCH('Buku Besar'!A2328,Akun,0)),""))</f>
        <v/>
      </c>
      <c r="C2328" s="2" t="str">
        <f>IF(A2328="","",IFERROR(INDEX(Keterangan,MATCH('Buku Besar'!A2328,Akun,0)),""))</f>
        <v/>
      </c>
      <c r="D2328" s="2" t="str">
        <f>IF(A2328="","",IFERROR(INDEX(Reff,MATCH('Buku Besar'!A2328,Akun,0)),""))</f>
        <v/>
      </c>
      <c r="E2328" s="331" t="str">
        <f>IF(A2328="","",IFERROR(INDEX(Penerimaan,MATCH('Buku Besar'!A2328,Akun,0)),""))</f>
        <v/>
      </c>
      <c r="F2328" s="331" t="str">
        <f>IF(A2328="","",IFERROR(INDEX(Pengeluaran,MATCH('Buku Besar'!A2328,Akun,0)),""))</f>
        <v/>
      </c>
      <c r="H2328" s="91" t="str">
        <f t="shared" si="73"/>
        <v/>
      </c>
      <c r="I2328" s="330" t="str">
        <f>IF(H2328="","",IFERROR(INDEX(Tanggal1,MATCH('Buku Besar'!H2328,Akun1,0)),""))</f>
        <v/>
      </c>
      <c r="J2328" s="2" t="str">
        <f>IF(H2328="","",IFERROR(INDEX(Keterangan1,MATCH('Buku Besar'!H2328,Akun1,0)),""))</f>
        <v/>
      </c>
      <c r="K2328" s="2" t="str">
        <f>IF(H2328="","",IFERROR(INDEX(Reff1,MATCH('Buku Besar'!H2328,Akun1,0)),""))</f>
        <v/>
      </c>
      <c r="L2328" s="331" t="str">
        <f>IF(H2328="","",IFERROR(INDEX(Penerimaan1,MATCH('Buku Besar'!H2328,Akun1,0)),""))</f>
        <v/>
      </c>
      <c r="M2328" s="331" t="str">
        <f>IF(H2328="","",IFERROR(INDEX(Pengeluaran1,MATCH('Buku Besar'!H2328,Akun1,0)),""))</f>
        <v/>
      </c>
    </row>
    <row r="2329" spans="1:13" x14ac:dyDescent="0.25">
      <c r="A2329" s="91" t="str">
        <f t="shared" si="72"/>
        <v/>
      </c>
      <c r="B2329" s="330" t="str">
        <f>IF(A2329="","",IFERROR(INDEX(Tanggal,MATCH('Buku Besar'!A2329,Akun,0)),""))</f>
        <v/>
      </c>
      <c r="C2329" s="2" t="str">
        <f>IF(A2329="","",IFERROR(INDEX(Keterangan,MATCH('Buku Besar'!A2329,Akun,0)),""))</f>
        <v/>
      </c>
      <c r="D2329" s="2" t="str">
        <f>IF(A2329="","",IFERROR(INDEX(Reff,MATCH('Buku Besar'!A2329,Akun,0)),""))</f>
        <v/>
      </c>
      <c r="E2329" s="331" t="str">
        <f>IF(A2329="","",IFERROR(INDEX(Penerimaan,MATCH('Buku Besar'!A2329,Akun,0)),""))</f>
        <v/>
      </c>
      <c r="F2329" s="331" t="str">
        <f>IF(A2329="","",IFERROR(INDEX(Pengeluaran,MATCH('Buku Besar'!A2329,Akun,0)),""))</f>
        <v/>
      </c>
      <c r="H2329" s="91" t="str">
        <f t="shared" si="73"/>
        <v/>
      </c>
      <c r="I2329" s="330" t="str">
        <f>IF(H2329="","",IFERROR(INDEX(Tanggal1,MATCH('Buku Besar'!H2329,Akun1,0)),""))</f>
        <v/>
      </c>
      <c r="J2329" s="2" t="str">
        <f>IF(H2329="","",IFERROR(INDEX(Keterangan1,MATCH('Buku Besar'!H2329,Akun1,0)),""))</f>
        <v/>
      </c>
      <c r="K2329" s="2" t="str">
        <f>IF(H2329="","",IFERROR(INDEX(Reff1,MATCH('Buku Besar'!H2329,Akun1,0)),""))</f>
        <v/>
      </c>
      <c r="L2329" s="331" t="str">
        <f>IF(H2329="","",IFERROR(INDEX(Penerimaan1,MATCH('Buku Besar'!H2329,Akun1,0)),""))</f>
        <v/>
      </c>
      <c r="M2329" s="331" t="str">
        <f>IF(H2329="","",IFERROR(INDEX(Pengeluaran1,MATCH('Buku Besar'!H2329,Akun1,0)),""))</f>
        <v/>
      </c>
    </row>
    <row r="2330" spans="1:13" x14ac:dyDescent="0.25">
      <c r="A2330" s="91" t="str">
        <f t="shared" si="72"/>
        <v/>
      </c>
      <c r="B2330" s="330" t="str">
        <f>IF(A2330="","",IFERROR(INDEX(Tanggal,MATCH('Buku Besar'!A2330,Akun,0)),""))</f>
        <v/>
      </c>
      <c r="C2330" s="2" t="str">
        <f>IF(A2330="","",IFERROR(INDEX(Keterangan,MATCH('Buku Besar'!A2330,Akun,0)),""))</f>
        <v/>
      </c>
      <c r="D2330" s="2" t="str">
        <f>IF(A2330="","",IFERROR(INDEX(Reff,MATCH('Buku Besar'!A2330,Akun,0)),""))</f>
        <v/>
      </c>
      <c r="E2330" s="331" t="str">
        <f>IF(A2330="","",IFERROR(INDEX(Penerimaan,MATCH('Buku Besar'!A2330,Akun,0)),""))</f>
        <v/>
      </c>
      <c r="F2330" s="331" t="str">
        <f>IF(A2330="","",IFERROR(INDEX(Pengeluaran,MATCH('Buku Besar'!A2330,Akun,0)),""))</f>
        <v/>
      </c>
      <c r="H2330" s="91" t="str">
        <f t="shared" si="73"/>
        <v/>
      </c>
      <c r="I2330" s="330" t="str">
        <f>IF(H2330="","",IFERROR(INDEX(Tanggal1,MATCH('Buku Besar'!H2330,Akun1,0)),""))</f>
        <v/>
      </c>
      <c r="J2330" s="2" t="str">
        <f>IF(H2330="","",IFERROR(INDEX(Keterangan1,MATCH('Buku Besar'!H2330,Akun1,0)),""))</f>
        <v/>
      </c>
      <c r="K2330" s="2" t="str">
        <f>IF(H2330="","",IFERROR(INDEX(Reff1,MATCH('Buku Besar'!H2330,Akun1,0)),""))</f>
        <v/>
      </c>
      <c r="L2330" s="331" t="str">
        <f>IF(H2330="","",IFERROR(INDEX(Penerimaan1,MATCH('Buku Besar'!H2330,Akun1,0)),""))</f>
        <v/>
      </c>
      <c r="M2330" s="331" t="str">
        <f>IF(H2330="","",IFERROR(INDEX(Pengeluaran1,MATCH('Buku Besar'!H2330,Akun1,0)),""))</f>
        <v/>
      </c>
    </row>
    <row r="2331" spans="1:13" x14ac:dyDescent="0.25">
      <c r="A2331" s="91" t="str">
        <f t="shared" si="72"/>
        <v/>
      </c>
      <c r="B2331" s="330" t="str">
        <f>IF(A2331="","",IFERROR(INDEX(Tanggal,MATCH('Buku Besar'!A2331,Akun,0)),""))</f>
        <v/>
      </c>
      <c r="C2331" s="2" t="str">
        <f>IF(A2331="","",IFERROR(INDEX(Keterangan,MATCH('Buku Besar'!A2331,Akun,0)),""))</f>
        <v/>
      </c>
      <c r="D2331" s="2" t="str">
        <f>IF(A2331="","",IFERROR(INDEX(Reff,MATCH('Buku Besar'!A2331,Akun,0)),""))</f>
        <v/>
      </c>
      <c r="E2331" s="331" t="str">
        <f>IF(A2331="","",IFERROR(INDEX(Penerimaan,MATCH('Buku Besar'!A2331,Akun,0)),""))</f>
        <v/>
      </c>
      <c r="F2331" s="331" t="str">
        <f>IF(A2331="","",IFERROR(INDEX(Pengeluaran,MATCH('Buku Besar'!A2331,Akun,0)),""))</f>
        <v/>
      </c>
      <c r="H2331" s="91" t="str">
        <f t="shared" si="73"/>
        <v/>
      </c>
      <c r="I2331" s="330" t="str">
        <f>IF(H2331="","",IFERROR(INDEX(Tanggal1,MATCH('Buku Besar'!H2331,Akun1,0)),""))</f>
        <v/>
      </c>
      <c r="J2331" s="2" t="str">
        <f>IF(H2331="","",IFERROR(INDEX(Keterangan1,MATCH('Buku Besar'!H2331,Akun1,0)),""))</f>
        <v/>
      </c>
      <c r="K2331" s="2" t="str">
        <f>IF(H2331="","",IFERROR(INDEX(Reff1,MATCH('Buku Besar'!H2331,Akun1,0)),""))</f>
        <v/>
      </c>
      <c r="L2331" s="331" t="str">
        <f>IF(H2331="","",IFERROR(INDEX(Penerimaan1,MATCH('Buku Besar'!H2331,Akun1,0)),""))</f>
        <v/>
      </c>
      <c r="M2331" s="331" t="str">
        <f>IF(H2331="","",IFERROR(INDEX(Pengeluaran1,MATCH('Buku Besar'!H2331,Akun1,0)),""))</f>
        <v/>
      </c>
    </row>
    <row r="2332" spans="1:13" x14ac:dyDescent="0.25">
      <c r="A2332" s="91" t="str">
        <f t="shared" si="72"/>
        <v/>
      </c>
      <c r="B2332" s="330" t="str">
        <f>IF(A2332="","",IFERROR(INDEX(Tanggal,MATCH('Buku Besar'!A2332,Akun,0)),""))</f>
        <v/>
      </c>
      <c r="C2332" s="2" t="str">
        <f>IF(A2332="","",IFERROR(INDEX(Keterangan,MATCH('Buku Besar'!A2332,Akun,0)),""))</f>
        <v/>
      </c>
      <c r="D2332" s="2" t="str">
        <f>IF(A2332="","",IFERROR(INDEX(Reff,MATCH('Buku Besar'!A2332,Akun,0)),""))</f>
        <v/>
      </c>
      <c r="E2332" s="331" t="str">
        <f>IF(A2332="","",IFERROR(INDEX(Penerimaan,MATCH('Buku Besar'!A2332,Akun,0)),""))</f>
        <v/>
      </c>
      <c r="F2332" s="331" t="str">
        <f>IF(A2332="","",IFERROR(INDEX(Pengeluaran,MATCH('Buku Besar'!A2332,Akun,0)),""))</f>
        <v/>
      </c>
      <c r="H2332" s="91" t="str">
        <f t="shared" si="73"/>
        <v/>
      </c>
      <c r="I2332" s="330" t="str">
        <f>IF(H2332="","",IFERROR(INDEX(Tanggal1,MATCH('Buku Besar'!H2332,Akun1,0)),""))</f>
        <v/>
      </c>
      <c r="J2332" s="2" t="str">
        <f>IF(H2332="","",IFERROR(INDEX(Keterangan1,MATCH('Buku Besar'!H2332,Akun1,0)),""))</f>
        <v/>
      </c>
      <c r="K2332" s="2" t="str">
        <f>IF(H2332="","",IFERROR(INDEX(Reff1,MATCH('Buku Besar'!H2332,Akun1,0)),""))</f>
        <v/>
      </c>
      <c r="L2332" s="331" t="str">
        <f>IF(H2332="","",IFERROR(INDEX(Penerimaan1,MATCH('Buku Besar'!H2332,Akun1,0)),""))</f>
        <v/>
      </c>
      <c r="M2332" s="331" t="str">
        <f>IF(H2332="","",IFERROR(INDEX(Pengeluaran1,MATCH('Buku Besar'!H2332,Akun1,0)),""))</f>
        <v/>
      </c>
    </row>
    <row r="2333" spans="1:13" x14ac:dyDescent="0.25">
      <c r="A2333" s="91" t="str">
        <f t="shared" si="72"/>
        <v/>
      </c>
      <c r="B2333" s="330" t="str">
        <f>IF(A2333="","",IFERROR(INDEX(Tanggal,MATCH('Buku Besar'!A2333,Akun,0)),""))</f>
        <v/>
      </c>
      <c r="C2333" s="2" t="str">
        <f>IF(A2333="","",IFERROR(INDEX(Keterangan,MATCH('Buku Besar'!A2333,Akun,0)),""))</f>
        <v/>
      </c>
      <c r="D2333" s="2" t="str">
        <f>IF(A2333="","",IFERROR(INDEX(Reff,MATCH('Buku Besar'!A2333,Akun,0)),""))</f>
        <v/>
      </c>
      <c r="E2333" s="331" t="str">
        <f>IF(A2333="","",IFERROR(INDEX(Penerimaan,MATCH('Buku Besar'!A2333,Akun,0)),""))</f>
        <v/>
      </c>
      <c r="F2333" s="331" t="str">
        <f>IF(A2333="","",IFERROR(INDEX(Pengeluaran,MATCH('Buku Besar'!A2333,Akun,0)),""))</f>
        <v/>
      </c>
      <c r="H2333" s="91" t="str">
        <f t="shared" si="73"/>
        <v/>
      </c>
      <c r="I2333" s="330" t="str">
        <f>IF(H2333="","",IFERROR(INDEX(Tanggal1,MATCH('Buku Besar'!H2333,Akun1,0)),""))</f>
        <v/>
      </c>
      <c r="J2333" s="2" t="str">
        <f>IF(H2333="","",IFERROR(INDEX(Keterangan1,MATCH('Buku Besar'!H2333,Akun1,0)),""))</f>
        <v/>
      </c>
      <c r="K2333" s="2" t="str">
        <f>IF(H2333="","",IFERROR(INDEX(Reff1,MATCH('Buku Besar'!H2333,Akun1,0)),""))</f>
        <v/>
      </c>
      <c r="L2333" s="331" t="str">
        <f>IF(H2333="","",IFERROR(INDEX(Penerimaan1,MATCH('Buku Besar'!H2333,Akun1,0)),""))</f>
        <v/>
      </c>
      <c r="M2333" s="331" t="str">
        <f>IF(H2333="","",IFERROR(INDEX(Pengeluaran1,MATCH('Buku Besar'!H2333,Akun1,0)),""))</f>
        <v/>
      </c>
    </row>
    <row r="2334" spans="1:13" x14ac:dyDescent="0.25">
      <c r="A2334" s="91" t="str">
        <f t="shared" si="72"/>
        <v/>
      </c>
      <c r="B2334" s="330" t="str">
        <f>IF(A2334="","",IFERROR(INDEX(Tanggal,MATCH('Buku Besar'!A2334,Akun,0)),""))</f>
        <v/>
      </c>
      <c r="C2334" s="2" t="str">
        <f>IF(A2334="","",IFERROR(INDEX(Keterangan,MATCH('Buku Besar'!A2334,Akun,0)),""))</f>
        <v/>
      </c>
      <c r="D2334" s="2" t="str">
        <f>IF(A2334="","",IFERROR(INDEX(Reff,MATCH('Buku Besar'!A2334,Akun,0)),""))</f>
        <v/>
      </c>
      <c r="E2334" s="331" t="str">
        <f>IF(A2334="","",IFERROR(INDEX(Penerimaan,MATCH('Buku Besar'!A2334,Akun,0)),""))</f>
        <v/>
      </c>
      <c r="F2334" s="331" t="str">
        <f>IF(A2334="","",IFERROR(INDEX(Pengeluaran,MATCH('Buku Besar'!A2334,Akun,0)),""))</f>
        <v/>
      </c>
      <c r="H2334" s="91" t="str">
        <f t="shared" si="73"/>
        <v/>
      </c>
      <c r="I2334" s="330" t="str">
        <f>IF(H2334="","",IFERROR(INDEX(Tanggal1,MATCH('Buku Besar'!H2334,Akun1,0)),""))</f>
        <v/>
      </c>
      <c r="J2334" s="2" t="str">
        <f>IF(H2334="","",IFERROR(INDEX(Keterangan1,MATCH('Buku Besar'!H2334,Akun1,0)),""))</f>
        <v/>
      </c>
      <c r="K2334" s="2" t="str">
        <f>IF(H2334="","",IFERROR(INDEX(Reff1,MATCH('Buku Besar'!H2334,Akun1,0)),""))</f>
        <v/>
      </c>
      <c r="L2334" s="331" t="str">
        <f>IF(H2334="","",IFERROR(INDEX(Penerimaan1,MATCH('Buku Besar'!H2334,Akun1,0)),""))</f>
        <v/>
      </c>
      <c r="M2334" s="331" t="str">
        <f>IF(H2334="","",IFERROR(INDEX(Pengeluaran1,MATCH('Buku Besar'!H2334,Akun1,0)),""))</f>
        <v/>
      </c>
    </row>
    <row r="2335" spans="1:13" x14ac:dyDescent="0.25">
      <c r="A2335" s="91" t="str">
        <f t="shared" si="72"/>
        <v/>
      </c>
      <c r="B2335" s="330" t="str">
        <f>IF(A2335="","",IFERROR(INDEX(Tanggal,MATCH('Buku Besar'!A2335,Akun,0)),""))</f>
        <v/>
      </c>
      <c r="C2335" s="2" t="str">
        <f>IF(A2335="","",IFERROR(INDEX(Keterangan,MATCH('Buku Besar'!A2335,Akun,0)),""))</f>
        <v/>
      </c>
      <c r="D2335" s="2" t="str">
        <f>IF(A2335="","",IFERROR(INDEX(Reff,MATCH('Buku Besar'!A2335,Akun,0)),""))</f>
        <v/>
      </c>
      <c r="E2335" s="331" t="str">
        <f>IF(A2335="","",IFERROR(INDEX(Penerimaan,MATCH('Buku Besar'!A2335,Akun,0)),""))</f>
        <v/>
      </c>
      <c r="F2335" s="331" t="str">
        <f>IF(A2335="","",IFERROR(INDEX(Pengeluaran,MATCH('Buku Besar'!A2335,Akun,0)),""))</f>
        <v/>
      </c>
      <c r="H2335" s="91" t="str">
        <f t="shared" si="73"/>
        <v/>
      </c>
      <c r="I2335" s="330" t="str">
        <f>IF(H2335="","",IFERROR(INDEX(Tanggal1,MATCH('Buku Besar'!H2335,Akun1,0)),""))</f>
        <v/>
      </c>
      <c r="J2335" s="2" t="str">
        <f>IF(H2335="","",IFERROR(INDEX(Keterangan1,MATCH('Buku Besar'!H2335,Akun1,0)),""))</f>
        <v/>
      </c>
      <c r="K2335" s="2" t="str">
        <f>IF(H2335="","",IFERROR(INDEX(Reff1,MATCH('Buku Besar'!H2335,Akun1,0)),""))</f>
        <v/>
      </c>
      <c r="L2335" s="331" t="str">
        <f>IF(H2335="","",IFERROR(INDEX(Penerimaan1,MATCH('Buku Besar'!H2335,Akun1,0)),""))</f>
        <v/>
      </c>
      <c r="M2335" s="331" t="str">
        <f>IF(H2335="","",IFERROR(INDEX(Pengeluaran1,MATCH('Buku Besar'!H2335,Akun1,0)),""))</f>
        <v/>
      </c>
    </row>
    <row r="2336" spans="1:13" x14ac:dyDescent="0.25">
      <c r="A2336" s="91" t="str">
        <f t="shared" si="72"/>
        <v/>
      </c>
      <c r="B2336" s="330" t="str">
        <f>IF(A2336="","",IFERROR(INDEX(Tanggal,MATCH('Buku Besar'!A2336,Akun,0)),""))</f>
        <v/>
      </c>
      <c r="C2336" s="2" t="str">
        <f>IF(A2336="","",IFERROR(INDEX(Keterangan,MATCH('Buku Besar'!A2336,Akun,0)),""))</f>
        <v/>
      </c>
      <c r="D2336" s="2" t="str">
        <f>IF(A2336="","",IFERROR(INDEX(Reff,MATCH('Buku Besar'!A2336,Akun,0)),""))</f>
        <v/>
      </c>
      <c r="E2336" s="331" t="str">
        <f>IF(A2336="","",IFERROR(INDEX(Penerimaan,MATCH('Buku Besar'!A2336,Akun,0)),""))</f>
        <v/>
      </c>
      <c r="F2336" s="331" t="str">
        <f>IF(A2336="","",IFERROR(INDEX(Pengeluaran,MATCH('Buku Besar'!A2336,Akun,0)),""))</f>
        <v/>
      </c>
      <c r="H2336" s="91" t="str">
        <f t="shared" si="73"/>
        <v/>
      </c>
      <c r="I2336" s="330" t="str">
        <f>IF(H2336="","",IFERROR(INDEX(Tanggal1,MATCH('Buku Besar'!H2336,Akun1,0)),""))</f>
        <v/>
      </c>
      <c r="J2336" s="2" t="str">
        <f>IF(H2336="","",IFERROR(INDEX(Keterangan1,MATCH('Buku Besar'!H2336,Akun1,0)),""))</f>
        <v/>
      </c>
      <c r="K2336" s="2" t="str">
        <f>IF(H2336="","",IFERROR(INDEX(Reff1,MATCH('Buku Besar'!H2336,Akun1,0)),""))</f>
        <v/>
      </c>
      <c r="L2336" s="331" t="str">
        <f>IF(H2336="","",IFERROR(INDEX(Penerimaan1,MATCH('Buku Besar'!H2336,Akun1,0)),""))</f>
        <v/>
      </c>
      <c r="M2336" s="331" t="str">
        <f>IF(H2336="","",IFERROR(INDEX(Pengeluaran1,MATCH('Buku Besar'!H2336,Akun1,0)),""))</f>
        <v/>
      </c>
    </row>
    <row r="2337" spans="1:13" x14ac:dyDescent="0.25">
      <c r="A2337" s="91" t="str">
        <f t="shared" si="72"/>
        <v/>
      </c>
      <c r="B2337" s="330" t="str">
        <f>IF(A2337="","",IFERROR(INDEX(Tanggal,MATCH('Buku Besar'!A2337,Akun,0)),""))</f>
        <v/>
      </c>
      <c r="C2337" s="2" t="str">
        <f>IF(A2337="","",IFERROR(INDEX(Keterangan,MATCH('Buku Besar'!A2337,Akun,0)),""))</f>
        <v/>
      </c>
      <c r="D2337" s="2" t="str">
        <f>IF(A2337="","",IFERROR(INDEX(Reff,MATCH('Buku Besar'!A2337,Akun,0)),""))</f>
        <v/>
      </c>
      <c r="E2337" s="331" t="str">
        <f>IF(A2337="","",IFERROR(INDEX(Penerimaan,MATCH('Buku Besar'!A2337,Akun,0)),""))</f>
        <v/>
      </c>
      <c r="F2337" s="331" t="str">
        <f>IF(A2337="","",IFERROR(INDEX(Pengeluaran,MATCH('Buku Besar'!A2337,Akun,0)),""))</f>
        <v/>
      </c>
      <c r="H2337" s="91" t="str">
        <f t="shared" si="73"/>
        <v/>
      </c>
      <c r="I2337" s="330" t="str">
        <f>IF(H2337="","",IFERROR(INDEX(Tanggal1,MATCH('Buku Besar'!H2337,Akun1,0)),""))</f>
        <v/>
      </c>
      <c r="J2337" s="2" t="str">
        <f>IF(H2337="","",IFERROR(INDEX(Keterangan1,MATCH('Buku Besar'!H2337,Akun1,0)),""))</f>
        <v/>
      </c>
      <c r="K2337" s="2" t="str">
        <f>IF(H2337="","",IFERROR(INDEX(Reff1,MATCH('Buku Besar'!H2337,Akun1,0)),""))</f>
        <v/>
      </c>
      <c r="L2337" s="331" t="str">
        <f>IF(H2337="","",IFERROR(INDEX(Penerimaan1,MATCH('Buku Besar'!H2337,Akun1,0)),""))</f>
        <v/>
      </c>
      <c r="M2337" s="331" t="str">
        <f>IF(H2337="","",IFERROR(INDEX(Pengeluaran1,MATCH('Buku Besar'!H2337,Akun1,0)),""))</f>
        <v/>
      </c>
    </row>
    <row r="2338" spans="1:13" x14ac:dyDescent="0.25">
      <c r="A2338" s="91" t="str">
        <f t="shared" si="72"/>
        <v/>
      </c>
      <c r="B2338" s="330" t="str">
        <f>IF(A2338="","",IFERROR(INDEX(Tanggal,MATCH('Buku Besar'!A2338,Akun,0)),""))</f>
        <v/>
      </c>
      <c r="C2338" s="2" t="str">
        <f>IF(A2338="","",IFERROR(INDEX(Keterangan,MATCH('Buku Besar'!A2338,Akun,0)),""))</f>
        <v/>
      </c>
      <c r="D2338" s="2" t="str">
        <f>IF(A2338="","",IFERROR(INDEX(Reff,MATCH('Buku Besar'!A2338,Akun,0)),""))</f>
        <v/>
      </c>
      <c r="E2338" s="331" t="str">
        <f>IF(A2338="","",IFERROR(INDEX(Penerimaan,MATCH('Buku Besar'!A2338,Akun,0)),""))</f>
        <v/>
      </c>
      <c r="F2338" s="331" t="str">
        <f>IF(A2338="","",IFERROR(INDEX(Pengeluaran,MATCH('Buku Besar'!A2338,Akun,0)),""))</f>
        <v/>
      </c>
      <c r="H2338" s="91" t="str">
        <f t="shared" si="73"/>
        <v/>
      </c>
      <c r="I2338" s="330" t="str">
        <f>IF(H2338="","",IFERROR(INDEX(Tanggal1,MATCH('Buku Besar'!H2338,Akun1,0)),""))</f>
        <v/>
      </c>
      <c r="J2338" s="2" t="str">
        <f>IF(H2338="","",IFERROR(INDEX(Keterangan1,MATCH('Buku Besar'!H2338,Akun1,0)),""))</f>
        <v/>
      </c>
      <c r="K2338" s="2" t="str">
        <f>IF(H2338="","",IFERROR(INDEX(Reff1,MATCH('Buku Besar'!H2338,Akun1,0)),""))</f>
        <v/>
      </c>
      <c r="L2338" s="331" t="str">
        <f>IF(H2338="","",IFERROR(INDEX(Penerimaan1,MATCH('Buku Besar'!H2338,Akun1,0)),""))</f>
        <v/>
      </c>
      <c r="M2338" s="331" t="str">
        <f>IF(H2338="","",IFERROR(INDEX(Pengeluaran1,MATCH('Buku Besar'!H2338,Akun1,0)),""))</f>
        <v/>
      </c>
    </row>
    <row r="2339" spans="1:13" x14ac:dyDescent="0.25">
      <c r="A2339" s="91" t="str">
        <f t="shared" si="72"/>
        <v/>
      </c>
      <c r="B2339" s="330" t="str">
        <f>IF(A2339="","",IFERROR(INDEX(Tanggal,MATCH('Buku Besar'!A2339,Akun,0)),""))</f>
        <v/>
      </c>
      <c r="C2339" s="2" t="str">
        <f>IF(A2339="","",IFERROR(INDEX(Keterangan,MATCH('Buku Besar'!A2339,Akun,0)),""))</f>
        <v/>
      </c>
      <c r="D2339" s="2" t="str">
        <f>IF(A2339="","",IFERROR(INDEX(Reff,MATCH('Buku Besar'!A2339,Akun,0)),""))</f>
        <v/>
      </c>
      <c r="E2339" s="331" t="str">
        <f>IF(A2339="","",IFERROR(INDEX(Penerimaan,MATCH('Buku Besar'!A2339,Akun,0)),""))</f>
        <v/>
      </c>
      <c r="F2339" s="331" t="str">
        <f>IF(A2339="","",IFERROR(INDEX(Pengeluaran,MATCH('Buku Besar'!A2339,Akun,0)),""))</f>
        <v/>
      </c>
      <c r="H2339" s="91" t="str">
        <f t="shared" si="73"/>
        <v/>
      </c>
      <c r="I2339" s="330" t="str">
        <f>IF(H2339="","",IFERROR(INDEX(Tanggal1,MATCH('Buku Besar'!H2339,Akun1,0)),""))</f>
        <v/>
      </c>
      <c r="J2339" s="2" t="str">
        <f>IF(H2339="","",IFERROR(INDEX(Keterangan1,MATCH('Buku Besar'!H2339,Akun1,0)),""))</f>
        <v/>
      </c>
      <c r="K2339" s="2" t="str">
        <f>IF(H2339="","",IFERROR(INDEX(Reff1,MATCH('Buku Besar'!H2339,Akun1,0)),""))</f>
        <v/>
      </c>
      <c r="L2339" s="331" t="str">
        <f>IF(H2339="","",IFERROR(INDEX(Penerimaan1,MATCH('Buku Besar'!H2339,Akun1,0)),""))</f>
        <v/>
      </c>
      <c r="M2339" s="331" t="str">
        <f>IF(H2339="","",IFERROR(INDEX(Pengeluaran1,MATCH('Buku Besar'!H2339,Akun1,0)),""))</f>
        <v/>
      </c>
    </row>
    <row r="2340" spans="1:13" x14ac:dyDescent="0.25">
      <c r="A2340" s="91" t="str">
        <f t="shared" si="72"/>
        <v/>
      </c>
      <c r="B2340" s="330" t="str">
        <f>IF(A2340="","",IFERROR(INDEX(Tanggal,MATCH('Buku Besar'!A2340,Akun,0)),""))</f>
        <v/>
      </c>
      <c r="C2340" s="2" t="str">
        <f>IF(A2340="","",IFERROR(INDEX(Keterangan,MATCH('Buku Besar'!A2340,Akun,0)),""))</f>
        <v/>
      </c>
      <c r="D2340" s="2" t="str">
        <f>IF(A2340="","",IFERROR(INDEX(Reff,MATCH('Buku Besar'!A2340,Akun,0)),""))</f>
        <v/>
      </c>
      <c r="E2340" s="331" t="str">
        <f>IF(A2340="","",IFERROR(INDEX(Penerimaan,MATCH('Buku Besar'!A2340,Akun,0)),""))</f>
        <v/>
      </c>
      <c r="F2340" s="331" t="str">
        <f>IF(A2340="","",IFERROR(INDEX(Pengeluaran,MATCH('Buku Besar'!A2340,Akun,0)),""))</f>
        <v/>
      </c>
      <c r="H2340" s="91" t="str">
        <f t="shared" si="73"/>
        <v/>
      </c>
      <c r="I2340" s="330" t="str">
        <f>IF(H2340="","",IFERROR(INDEX(Tanggal1,MATCH('Buku Besar'!H2340,Akun1,0)),""))</f>
        <v/>
      </c>
      <c r="J2340" s="2" t="str">
        <f>IF(H2340="","",IFERROR(INDEX(Keterangan1,MATCH('Buku Besar'!H2340,Akun1,0)),""))</f>
        <v/>
      </c>
      <c r="K2340" s="2" t="str">
        <f>IF(H2340="","",IFERROR(INDEX(Reff1,MATCH('Buku Besar'!H2340,Akun1,0)),""))</f>
        <v/>
      </c>
      <c r="L2340" s="331" t="str">
        <f>IF(H2340="","",IFERROR(INDEX(Penerimaan1,MATCH('Buku Besar'!H2340,Akun1,0)),""))</f>
        <v/>
      </c>
      <c r="M2340" s="331" t="str">
        <f>IF(H2340="","",IFERROR(INDEX(Pengeluaran1,MATCH('Buku Besar'!H2340,Akun1,0)),""))</f>
        <v/>
      </c>
    </row>
    <row r="2341" spans="1:13" x14ac:dyDescent="0.25">
      <c r="A2341" s="91" t="str">
        <f t="shared" si="72"/>
        <v/>
      </c>
      <c r="B2341" s="330" t="str">
        <f>IF(A2341="","",IFERROR(INDEX(Tanggal,MATCH('Buku Besar'!A2341,Akun,0)),""))</f>
        <v/>
      </c>
      <c r="C2341" s="2" t="str">
        <f>IF(A2341="","",IFERROR(INDEX(Keterangan,MATCH('Buku Besar'!A2341,Akun,0)),""))</f>
        <v/>
      </c>
      <c r="D2341" s="2" t="str">
        <f>IF(A2341="","",IFERROR(INDEX(Reff,MATCH('Buku Besar'!A2341,Akun,0)),""))</f>
        <v/>
      </c>
      <c r="E2341" s="331" t="str">
        <f>IF(A2341="","",IFERROR(INDEX(Penerimaan,MATCH('Buku Besar'!A2341,Akun,0)),""))</f>
        <v/>
      </c>
      <c r="F2341" s="331" t="str">
        <f>IF(A2341="","",IFERROR(INDEX(Pengeluaran,MATCH('Buku Besar'!A2341,Akun,0)),""))</f>
        <v/>
      </c>
      <c r="H2341" s="91" t="str">
        <f t="shared" si="73"/>
        <v/>
      </c>
      <c r="I2341" s="330" t="str">
        <f>IF(H2341="","",IFERROR(INDEX(Tanggal1,MATCH('Buku Besar'!H2341,Akun1,0)),""))</f>
        <v/>
      </c>
      <c r="J2341" s="2" t="str">
        <f>IF(H2341="","",IFERROR(INDEX(Keterangan1,MATCH('Buku Besar'!H2341,Akun1,0)),""))</f>
        <v/>
      </c>
      <c r="K2341" s="2" t="str">
        <f>IF(H2341="","",IFERROR(INDEX(Reff1,MATCH('Buku Besar'!H2341,Akun1,0)),""))</f>
        <v/>
      </c>
      <c r="L2341" s="331" t="str">
        <f>IF(H2341="","",IFERROR(INDEX(Penerimaan1,MATCH('Buku Besar'!H2341,Akun1,0)),""))</f>
        <v/>
      </c>
      <c r="M2341" s="331" t="str">
        <f>IF(H2341="","",IFERROR(INDEX(Pengeluaran1,MATCH('Buku Besar'!H2341,Akun1,0)),""))</f>
        <v/>
      </c>
    </row>
    <row r="2342" spans="1:13" x14ac:dyDescent="0.25">
      <c r="A2342" s="91" t="str">
        <f t="shared" si="72"/>
        <v/>
      </c>
      <c r="B2342" s="330" t="str">
        <f>IF(A2342="","",IFERROR(INDEX(Tanggal,MATCH('Buku Besar'!A2342,Akun,0)),""))</f>
        <v/>
      </c>
      <c r="C2342" s="2" t="str">
        <f>IF(A2342="","",IFERROR(INDEX(Keterangan,MATCH('Buku Besar'!A2342,Akun,0)),""))</f>
        <v/>
      </c>
      <c r="D2342" s="2" t="str">
        <f>IF(A2342="","",IFERROR(INDEX(Reff,MATCH('Buku Besar'!A2342,Akun,0)),""))</f>
        <v/>
      </c>
      <c r="E2342" s="331" t="str">
        <f>IF(A2342="","",IFERROR(INDEX(Penerimaan,MATCH('Buku Besar'!A2342,Akun,0)),""))</f>
        <v/>
      </c>
      <c r="F2342" s="331" t="str">
        <f>IF(A2342="","",IFERROR(INDEX(Pengeluaran,MATCH('Buku Besar'!A2342,Akun,0)),""))</f>
        <v/>
      </c>
      <c r="H2342" s="91" t="str">
        <f t="shared" si="73"/>
        <v/>
      </c>
      <c r="I2342" s="330" t="str">
        <f>IF(H2342="","",IFERROR(INDEX(Tanggal1,MATCH('Buku Besar'!H2342,Akun1,0)),""))</f>
        <v/>
      </c>
      <c r="J2342" s="2" t="str">
        <f>IF(H2342="","",IFERROR(INDEX(Keterangan1,MATCH('Buku Besar'!H2342,Akun1,0)),""))</f>
        <v/>
      </c>
      <c r="K2342" s="2" t="str">
        <f>IF(H2342="","",IFERROR(INDEX(Reff1,MATCH('Buku Besar'!H2342,Akun1,0)),""))</f>
        <v/>
      </c>
      <c r="L2342" s="331" t="str">
        <f>IF(H2342="","",IFERROR(INDEX(Penerimaan1,MATCH('Buku Besar'!H2342,Akun1,0)),""))</f>
        <v/>
      </c>
      <c r="M2342" s="331" t="str">
        <f>IF(H2342="","",IFERROR(INDEX(Pengeluaran1,MATCH('Buku Besar'!H2342,Akun1,0)),""))</f>
        <v/>
      </c>
    </row>
    <row r="2343" spans="1:13" x14ac:dyDescent="0.25">
      <c r="A2343" s="91" t="str">
        <f t="shared" si="72"/>
        <v/>
      </c>
      <c r="B2343" s="330" t="str">
        <f>IF(A2343="","",IFERROR(INDEX(Tanggal,MATCH('Buku Besar'!A2343,Akun,0)),""))</f>
        <v/>
      </c>
      <c r="C2343" s="2" t="str">
        <f>IF(A2343="","",IFERROR(INDEX(Keterangan,MATCH('Buku Besar'!A2343,Akun,0)),""))</f>
        <v/>
      </c>
      <c r="D2343" s="2" t="str">
        <f>IF(A2343="","",IFERROR(INDEX(Reff,MATCH('Buku Besar'!A2343,Akun,0)),""))</f>
        <v/>
      </c>
      <c r="E2343" s="331" t="str">
        <f>IF(A2343="","",IFERROR(INDEX(Penerimaan,MATCH('Buku Besar'!A2343,Akun,0)),""))</f>
        <v/>
      </c>
      <c r="F2343" s="331" t="str">
        <f>IF(A2343="","",IFERROR(INDEX(Pengeluaran,MATCH('Buku Besar'!A2343,Akun,0)),""))</f>
        <v/>
      </c>
      <c r="H2343" s="91" t="str">
        <f t="shared" si="73"/>
        <v/>
      </c>
      <c r="I2343" s="330" t="str">
        <f>IF(H2343="","",IFERROR(INDEX(Tanggal1,MATCH('Buku Besar'!H2343,Akun1,0)),""))</f>
        <v/>
      </c>
      <c r="J2343" s="2" t="str">
        <f>IF(H2343="","",IFERROR(INDEX(Keterangan1,MATCH('Buku Besar'!H2343,Akun1,0)),""))</f>
        <v/>
      </c>
      <c r="K2343" s="2" t="str">
        <f>IF(H2343="","",IFERROR(INDEX(Reff1,MATCH('Buku Besar'!H2343,Akun1,0)),""))</f>
        <v/>
      </c>
      <c r="L2343" s="331" t="str">
        <f>IF(H2343="","",IFERROR(INDEX(Penerimaan1,MATCH('Buku Besar'!H2343,Akun1,0)),""))</f>
        <v/>
      </c>
      <c r="M2343" s="331" t="str">
        <f>IF(H2343="","",IFERROR(INDEX(Pengeluaran1,MATCH('Buku Besar'!H2343,Akun1,0)),""))</f>
        <v/>
      </c>
    </row>
    <row r="2344" spans="1:13" x14ac:dyDescent="0.25">
      <c r="A2344" s="91" t="str">
        <f t="shared" si="72"/>
        <v/>
      </c>
      <c r="B2344" s="330" t="str">
        <f>IF(A2344="","",IFERROR(INDEX(Tanggal,MATCH('Buku Besar'!A2344,Akun,0)),""))</f>
        <v/>
      </c>
      <c r="C2344" s="2" t="str">
        <f>IF(A2344="","",IFERROR(INDEX(Keterangan,MATCH('Buku Besar'!A2344,Akun,0)),""))</f>
        <v/>
      </c>
      <c r="D2344" s="2" t="str">
        <f>IF(A2344="","",IFERROR(INDEX(Reff,MATCH('Buku Besar'!A2344,Akun,0)),""))</f>
        <v/>
      </c>
      <c r="E2344" s="331" t="str">
        <f>IF(A2344="","",IFERROR(INDEX(Penerimaan,MATCH('Buku Besar'!A2344,Akun,0)),""))</f>
        <v/>
      </c>
      <c r="F2344" s="331" t="str">
        <f>IF(A2344="","",IFERROR(INDEX(Pengeluaran,MATCH('Buku Besar'!A2344,Akun,0)),""))</f>
        <v/>
      </c>
      <c r="H2344" s="91" t="str">
        <f t="shared" si="73"/>
        <v/>
      </c>
      <c r="I2344" s="330" t="str">
        <f>IF(H2344="","",IFERROR(INDEX(Tanggal1,MATCH('Buku Besar'!H2344,Akun1,0)),""))</f>
        <v/>
      </c>
      <c r="J2344" s="2" t="str">
        <f>IF(H2344="","",IFERROR(INDEX(Keterangan1,MATCH('Buku Besar'!H2344,Akun1,0)),""))</f>
        <v/>
      </c>
      <c r="K2344" s="2" t="str">
        <f>IF(H2344="","",IFERROR(INDEX(Reff1,MATCH('Buku Besar'!H2344,Akun1,0)),""))</f>
        <v/>
      </c>
      <c r="L2344" s="331" t="str">
        <f>IF(H2344="","",IFERROR(INDEX(Penerimaan1,MATCH('Buku Besar'!H2344,Akun1,0)),""))</f>
        <v/>
      </c>
      <c r="M2344" s="331" t="str">
        <f>IF(H2344="","",IFERROR(INDEX(Pengeluaran1,MATCH('Buku Besar'!H2344,Akun1,0)),""))</f>
        <v/>
      </c>
    </row>
    <row r="2345" spans="1:13" x14ac:dyDescent="0.25">
      <c r="A2345" s="91" t="str">
        <f t="shared" si="72"/>
        <v/>
      </c>
      <c r="B2345" s="330" t="str">
        <f>IF(A2345="","",IFERROR(INDEX(Tanggal,MATCH('Buku Besar'!A2345,Akun,0)),""))</f>
        <v/>
      </c>
      <c r="C2345" s="2" t="str">
        <f>IF(A2345="","",IFERROR(INDEX(Keterangan,MATCH('Buku Besar'!A2345,Akun,0)),""))</f>
        <v/>
      </c>
      <c r="D2345" s="2" t="str">
        <f>IF(A2345="","",IFERROR(INDEX(Reff,MATCH('Buku Besar'!A2345,Akun,0)),""))</f>
        <v/>
      </c>
      <c r="E2345" s="331" t="str">
        <f>IF(A2345="","",IFERROR(INDEX(Penerimaan,MATCH('Buku Besar'!A2345,Akun,0)),""))</f>
        <v/>
      </c>
      <c r="F2345" s="331" t="str">
        <f>IF(A2345="","",IFERROR(INDEX(Pengeluaran,MATCH('Buku Besar'!A2345,Akun,0)),""))</f>
        <v/>
      </c>
      <c r="H2345" s="91" t="str">
        <f t="shared" si="73"/>
        <v/>
      </c>
      <c r="I2345" s="330" t="str">
        <f>IF(H2345="","",IFERROR(INDEX(Tanggal1,MATCH('Buku Besar'!H2345,Akun1,0)),""))</f>
        <v/>
      </c>
      <c r="J2345" s="2" t="str">
        <f>IF(H2345="","",IFERROR(INDEX(Keterangan1,MATCH('Buku Besar'!H2345,Akun1,0)),""))</f>
        <v/>
      </c>
      <c r="K2345" s="2" t="str">
        <f>IF(H2345="","",IFERROR(INDEX(Reff1,MATCH('Buku Besar'!H2345,Akun1,0)),""))</f>
        <v/>
      </c>
      <c r="L2345" s="331" t="str">
        <f>IF(H2345="","",IFERROR(INDEX(Penerimaan1,MATCH('Buku Besar'!H2345,Akun1,0)),""))</f>
        <v/>
      </c>
      <c r="M2345" s="331" t="str">
        <f>IF(H2345="","",IFERROR(INDEX(Pengeluaran1,MATCH('Buku Besar'!H2345,Akun1,0)),""))</f>
        <v/>
      </c>
    </row>
    <row r="2346" spans="1:13" x14ac:dyDescent="0.25">
      <c r="A2346" s="91" t="str">
        <f t="shared" si="72"/>
        <v/>
      </c>
      <c r="B2346" s="330" t="str">
        <f>IF(A2346="","",IFERROR(INDEX(Tanggal,MATCH('Buku Besar'!A2346,Akun,0)),""))</f>
        <v/>
      </c>
      <c r="C2346" s="2" t="str">
        <f>IF(A2346="","",IFERROR(INDEX(Keterangan,MATCH('Buku Besar'!A2346,Akun,0)),""))</f>
        <v/>
      </c>
      <c r="D2346" s="2" t="str">
        <f>IF(A2346="","",IFERROR(INDEX(Reff,MATCH('Buku Besar'!A2346,Akun,0)),""))</f>
        <v/>
      </c>
      <c r="E2346" s="331" t="str">
        <f>IF(A2346="","",IFERROR(INDEX(Penerimaan,MATCH('Buku Besar'!A2346,Akun,0)),""))</f>
        <v/>
      </c>
      <c r="F2346" s="331" t="str">
        <f>IF(A2346="","",IFERROR(INDEX(Pengeluaran,MATCH('Buku Besar'!A2346,Akun,0)),""))</f>
        <v/>
      </c>
      <c r="H2346" s="91" t="str">
        <f t="shared" si="73"/>
        <v/>
      </c>
      <c r="I2346" s="330" t="str">
        <f>IF(H2346="","",IFERROR(INDEX(Tanggal1,MATCH('Buku Besar'!H2346,Akun1,0)),""))</f>
        <v/>
      </c>
      <c r="J2346" s="2" t="str">
        <f>IF(H2346="","",IFERROR(INDEX(Keterangan1,MATCH('Buku Besar'!H2346,Akun1,0)),""))</f>
        <v/>
      </c>
      <c r="K2346" s="2" t="str">
        <f>IF(H2346="","",IFERROR(INDEX(Reff1,MATCH('Buku Besar'!H2346,Akun1,0)),""))</f>
        <v/>
      </c>
      <c r="L2346" s="331" t="str">
        <f>IF(H2346="","",IFERROR(INDEX(Penerimaan1,MATCH('Buku Besar'!H2346,Akun1,0)),""))</f>
        <v/>
      </c>
      <c r="M2346" s="331" t="str">
        <f>IF(H2346="","",IFERROR(INDEX(Pengeluaran1,MATCH('Buku Besar'!H2346,Akun1,0)),""))</f>
        <v/>
      </c>
    </row>
    <row r="2347" spans="1:13" x14ac:dyDescent="0.25">
      <c r="A2347" s="91" t="str">
        <f t="shared" si="72"/>
        <v/>
      </c>
      <c r="B2347" s="330" t="str">
        <f>IF(A2347="","",IFERROR(INDEX(Tanggal,MATCH('Buku Besar'!A2347,Akun,0)),""))</f>
        <v/>
      </c>
      <c r="C2347" s="2" t="str">
        <f>IF(A2347="","",IFERROR(INDEX(Keterangan,MATCH('Buku Besar'!A2347,Akun,0)),""))</f>
        <v/>
      </c>
      <c r="D2347" s="2" t="str">
        <f>IF(A2347="","",IFERROR(INDEX(Reff,MATCH('Buku Besar'!A2347,Akun,0)),""))</f>
        <v/>
      </c>
      <c r="E2347" s="331" t="str">
        <f>IF(A2347="","",IFERROR(INDEX(Penerimaan,MATCH('Buku Besar'!A2347,Akun,0)),""))</f>
        <v/>
      </c>
      <c r="F2347" s="331" t="str">
        <f>IF(A2347="","",IFERROR(INDEX(Pengeluaran,MATCH('Buku Besar'!A2347,Akun,0)),""))</f>
        <v/>
      </c>
      <c r="H2347" s="91" t="str">
        <f t="shared" si="73"/>
        <v/>
      </c>
      <c r="I2347" s="330" t="str">
        <f>IF(H2347="","",IFERROR(INDEX(Tanggal1,MATCH('Buku Besar'!H2347,Akun1,0)),""))</f>
        <v/>
      </c>
      <c r="J2347" s="2" t="str">
        <f>IF(H2347="","",IFERROR(INDEX(Keterangan1,MATCH('Buku Besar'!H2347,Akun1,0)),""))</f>
        <v/>
      </c>
      <c r="K2347" s="2" t="str">
        <f>IF(H2347="","",IFERROR(INDEX(Reff1,MATCH('Buku Besar'!H2347,Akun1,0)),""))</f>
        <v/>
      </c>
      <c r="L2347" s="331" t="str">
        <f>IF(H2347="","",IFERROR(INDEX(Penerimaan1,MATCH('Buku Besar'!H2347,Akun1,0)),""))</f>
        <v/>
      </c>
      <c r="M2347" s="331" t="str">
        <f>IF(H2347="","",IFERROR(INDEX(Pengeluaran1,MATCH('Buku Besar'!H2347,Akun1,0)),""))</f>
        <v/>
      </c>
    </row>
    <row r="2348" spans="1:13" x14ac:dyDescent="0.25">
      <c r="A2348" s="91" t="str">
        <f t="shared" si="72"/>
        <v/>
      </c>
      <c r="B2348" s="330" t="str">
        <f>IF(A2348="","",IFERROR(INDEX(Tanggal,MATCH('Buku Besar'!A2348,Akun,0)),""))</f>
        <v/>
      </c>
      <c r="C2348" s="2" t="str">
        <f>IF(A2348="","",IFERROR(INDEX(Keterangan,MATCH('Buku Besar'!A2348,Akun,0)),""))</f>
        <v/>
      </c>
      <c r="D2348" s="2" t="str">
        <f>IF(A2348="","",IFERROR(INDEX(Reff,MATCH('Buku Besar'!A2348,Akun,0)),""))</f>
        <v/>
      </c>
      <c r="E2348" s="331" t="str">
        <f>IF(A2348="","",IFERROR(INDEX(Penerimaan,MATCH('Buku Besar'!A2348,Akun,0)),""))</f>
        <v/>
      </c>
      <c r="F2348" s="331" t="str">
        <f>IF(A2348="","",IFERROR(INDEX(Pengeluaran,MATCH('Buku Besar'!A2348,Akun,0)),""))</f>
        <v/>
      </c>
      <c r="H2348" s="91" t="str">
        <f t="shared" si="73"/>
        <v/>
      </c>
      <c r="I2348" s="330" t="str">
        <f>IF(H2348="","",IFERROR(INDEX(Tanggal1,MATCH('Buku Besar'!H2348,Akun1,0)),""))</f>
        <v/>
      </c>
      <c r="J2348" s="2" t="str">
        <f>IF(H2348="","",IFERROR(INDEX(Keterangan1,MATCH('Buku Besar'!H2348,Akun1,0)),""))</f>
        <v/>
      </c>
      <c r="K2348" s="2" t="str">
        <f>IF(H2348="","",IFERROR(INDEX(Reff1,MATCH('Buku Besar'!H2348,Akun1,0)),""))</f>
        <v/>
      </c>
      <c r="L2348" s="331" t="str">
        <f>IF(H2348="","",IFERROR(INDEX(Penerimaan1,MATCH('Buku Besar'!H2348,Akun1,0)),""))</f>
        <v/>
      </c>
      <c r="M2348" s="331" t="str">
        <f>IF(H2348="","",IFERROR(INDEX(Pengeluaran1,MATCH('Buku Besar'!H2348,Akun1,0)),""))</f>
        <v/>
      </c>
    </row>
    <row r="2349" spans="1:13" x14ac:dyDescent="0.25">
      <c r="A2349" s="91" t="str">
        <f t="shared" si="72"/>
        <v/>
      </c>
      <c r="B2349" s="330" t="str">
        <f>IF(A2349="","",IFERROR(INDEX(Tanggal,MATCH('Buku Besar'!A2349,Akun,0)),""))</f>
        <v/>
      </c>
      <c r="C2349" s="2" t="str">
        <f>IF(A2349="","",IFERROR(INDEX(Keterangan,MATCH('Buku Besar'!A2349,Akun,0)),""))</f>
        <v/>
      </c>
      <c r="D2349" s="2" t="str">
        <f>IF(A2349="","",IFERROR(INDEX(Reff,MATCH('Buku Besar'!A2349,Akun,0)),""))</f>
        <v/>
      </c>
      <c r="E2349" s="331" t="str">
        <f>IF(A2349="","",IFERROR(INDEX(Penerimaan,MATCH('Buku Besar'!A2349,Akun,0)),""))</f>
        <v/>
      </c>
      <c r="F2349" s="331" t="str">
        <f>IF(A2349="","",IFERROR(INDEX(Pengeluaran,MATCH('Buku Besar'!A2349,Akun,0)),""))</f>
        <v/>
      </c>
      <c r="H2349" s="91" t="str">
        <f t="shared" si="73"/>
        <v/>
      </c>
      <c r="I2349" s="330" t="str">
        <f>IF(H2349="","",IFERROR(INDEX(Tanggal1,MATCH('Buku Besar'!H2349,Akun1,0)),""))</f>
        <v/>
      </c>
      <c r="J2349" s="2" t="str">
        <f>IF(H2349="","",IFERROR(INDEX(Keterangan1,MATCH('Buku Besar'!H2349,Akun1,0)),""))</f>
        <v/>
      </c>
      <c r="K2349" s="2" t="str">
        <f>IF(H2349="","",IFERROR(INDEX(Reff1,MATCH('Buku Besar'!H2349,Akun1,0)),""))</f>
        <v/>
      </c>
      <c r="L2349" s="331" t="str">
        <f>IF(H2349="","",IFERROR(INDEX(Penerimaan1,MATCH('Buku Besar'!H2349,Akun1,0)),""))</f>
        <v/>
      </c>
      <c r="M2349" s="331" t="str">
        <f>IF(H2349="","",IFERROR(INDEX(Pengeluaran1,MATCH('Buku Besar'!H2349,Akun1,0)),""))</f>
        <v/>
      </c>
    </row>
    <row r="2350" spans="1:13" x14ac:dyDescent="0.25">
      <c r="A2350" s="91" t="str">
        <f t="shared" si="72"/>
        <v/>
      </c>
      <c r="B2350" s="330" t="str">
        <f>IF(A2350="","",IFERROR(INDEX(Tanggal,MATCH('Buku Besar'!A2350,Akun,0)),""))</f>
        <v/>
      </c>
      <c r="C2350" s="2" t="str">
        <f>IF(A2350="","",IFERROR(INDEX(Keterangan,MATCH('Buku Besar'!A2350,Akun,0)),""))</f>
        <v/>
      </c>
      <c r="D2350" s="2" t="str">
        <f>IF(A2350="","",IFERROR(INDEX(Reff,MATCH('Buku Besar'!A2350,Akun,0)),""))</f>
        <v/>
      </c>
      <c r="E2350" s="331" t="str">
        <f>IF(A2350="","",IFERROR(INDEX(Penerimaan,MATCH('Buku Besar'!A2350,Akun,0)),""))</f>
        <v/>
      </c>
      <c r="F2350" s="331" t="str">
        <f>IF(A2350="","",IFERROR(INDEX(Pengeluaran,MATCH('Buku Besar'!A2350,Akun,0)),""))</f>
        <v/>
      </c>
      <c r="H2350" s="91" t="str">
        <f t="shared" si="73"/>
        <v/>
      </c>
      <c r="I2350" s="330" t="str">
        <f>IF(H2350="","",IFERROR(INDEX(Tanggal1,MATCH('Buku Besar'!H2350,Akun1,0)),""))</f>
        <v/>
      </c>
      <c r="J2350" s="2" t="str">
        <f>IF(H2350="","",IFERROR(INDEX(Keterangan1,MATCH('Buku Besar'!H2350,Akun1,0)),""))</f>
        <v/>
      </c>
      <c r="K2350" s="2" t="str">
        <f>IF(H2350="","",IFERROR(INDEX(Reff1,MATCH('Buku Besar'!H2350,Akun1,0)),""))</f>
        <v/>
      </c>
      <c r="L2350" s="331" t="str">
        <f>IF(H2350="","",IFERROR(INDEX(Penerimaan1,MATCH('Buku Besar'!H2350,Akun1,0)),""))</f>
        <v/>
      </c>
      <c r="M2350" s="331" t="str">
        <f>IF(H2350="","",IFERROR(INDEX(Pengeluaran1,MATCH('Buku Besar'!H2350,Akun1,0)),""))</f>
        <v/>
      </c>
    </row>
    <row r="2351" spans="1:13" x14ac:dyDescent="0.25">
      <c r="A2351" s="91" t="str">
        <f t="shared" si="72"/>
        <v/>
      </c>
      <c r="B2351" s="330" t="str">
        <f>IF(A2351="","",IFERROR(INDEX(Tanggal,MATCH('Buku Besar'!A2351,Akun,0)),""))</f>
        <v/>
      </c>
      <c r="C2351" s="2" t="str">
        <f>IF(A2351="","",IFERROR(INDEX(Keterangan,MATCH('Buku Besar'!A2351,Akun,0)),""))</f>
        <v/>
      </c>
      <c r="D2351" s="2" t="str">
        <f>IF(A2351="","",IFERROR(INDEX(Reff,MATCH('Buku Besar'!A2351,Akun,0)),""))</f>
        <v/>
      </c>
      <c r="E2351" s="331" t="str">
        <f>IF(A2351="","",IFERROR(INDEX(Penerimaan,MATCH('Buku Besar'!A2351,Akun,0)),""))</f>
        <v/>
      </c>
      <c r="F2351" s="331" t="str">
        <f>IF(A2351="","",IFERROR(INDEX(Pengeluaran,MATCH('Buku Besar'!A2351,Akun,0)),""))</f>
        <v/>
      </c>
      <c r="H2351" s="91" t="str">
        <f t="shared" si="73"/>
        <v/>
      </c>
      <c r="I2351" s="330" t="str">
        <f>IF(H2351="","",IFERROR(INDEX(Tanggal1,MATCH('Buku Besar'!H2351,Akun1,0)),""))</f>
        <v/>
      </c>
      <c r="J2351" s="2" t="str">
        <f>IF(H2351="","",IFERROR(INDEX(Keterangan1,MATCH('Buku Besar'!H2351,Akun1,0)),""))</f>
        <v/>
      </c>
      <c r="K2351" s="2" t="str">
        <f>IF(H2351="","",IFERROR(INDEX(Reff1,MATCH('Buku Besar'!H2351,Akun1,0)),""))</f>
        <v/>
      </c>
      <c r="L2351" s="331" t="str">
        <f>IF(H2351="","",IFERROR(INDEX(Penerimaan1,MATCH('Buku Besar'!H2351,Akun1,0)),""))</f>
        <v/>
      </c>
      <c r="M2351" s="331" t="str">
        <f>IF(H2351="","",IFERROR(INDEX(Pengeluaran1,MATCH('Buku Besar'!H2351,Akun1,0)),""))</f>
        <v/>
      </c>
    </row>
    <row r="2352" spans="1:13" x14ac:dyDescent="0.25">
      <c r="A2352" s="91" t="str">
        <f t="shared" si="72"/>
        <v/>
      </c>
      <c r="B2352" s="330" t="str">
        <f>IF(A2352="","",IFERROR(INDEX(Tanggal,MATCH('Buku Besar'!A2352,Akun,0)),""))</f>
        <v/>
      </c>
      <c r="C2352" s="2" t="str">
        <f>IF(A2352="","",IFERROR(INDEX(Keterangan,MATCH('Buku Besar'!A2352,Akun,0)),""))</f>
        <v/>
      </c>
      <c r="D2352" s="2" t="str">
        <f>IF(A2352="","",IFERROR(INDEX(Reff,MATCH('Buku Besar'!A2352,Akun,0)),""))</f>
        <v/>
      </c>
      <c r="E2352" s="331" t="str">
        <f>IF(A2352="","",IFERROR(INDEX(Penerimaan,MATCH('Buku Besar'!A2352,Akun,0)),""))</f>
        <v/>
      </c>
      <c r="F2352" s="331" t="str">
        <f>IF(A2352="","",IFERROR(INDEX(Pengeluaran,MATCH('Buku Besar'!A2352,Akun,0)),""))</f>
        <v/>
      </c>
      <c r="H2352" s="91" t="str">
        <f t="shared" si="73"/>
        <v/>
      </c>
      <c r="I2352" s="330" t="str">
        <f>IF(H2352="","",IFERROR(INDEX(Tanggal1,MATCH('Buku Besar'!H2352,Akun1,0)),""))</f>
        <v/>
      </c>
      <c r="J2352" s="2" t="str">
        <f>IF(H2352="","",IFERROR(INDEX(Keterangan1,MATCH('Buku Besar'!H2352,Akun1,0)),""))</f>
        <v/>
      </c>
      <c r="K2352" s="2" t="str">
        <f>IF(H2352="","",IFERROR(INDEX(Reff1,MATCH('Buku Besar'!H2352,Akun1,0)),""))</f>
        <v/>
      </c>
      <c r="L2352" s="331" t="str">
        <f>IF(H2352="","",IFERROR(INDEX(Penerimaan1,MATCH('Buku Besar'!H2352,Akun1,0)),""))</f>
        <v/>
      </c>
      <c r="M2352" s="331" t="str">
        <f>IF(H2352="","",IFERROR(INDEX(Pengeluaran1,MATCH('Buku Besar'!H2352,Akun1,0)),""))</f>
        <v/>
      </c>
    </row>
    <row r="2353" spans="1:13" x14ac:dyDescent="0.25">
      <c r="A2353" s="91" t="str">
        <f t="shared" si="72"/>
        <v/>
      </c>
      <c r="B2353" s="330" t="str">
        <f>IF(A2353="","",IFERROR(INDEX(Tanggal,MATCH('Buku Besar'!A2353,Akun,0)),""))</f>
        <v/>
      </c>
      <c r="C2353" s="2" t="str">
        <f>IF(A2353="","",IFERROR(INDEX(Keterangan,MATCH('Buku Besar'!A2353,Akun,0)),""))</f>
        <v/>
      </c>
      <c r="D2353" s="2" t="str">
        <f>IF(A2353="","",IFERROR(INDEX(Reff,MATCH('Buku Besar'!A2353,Akun,0)),""))</f>
        <v/>
      </c>
      <c r="E2353" s="331" t="str">
        <f>IF(A2353="","",IFERROR(INDEX(Penerimaan,MATCH('Buku Besar'!A2353,Akun,0)),""))</f>
        <v/>
      </c>
      <c r="F2353" s="331" t="str">
        <f>IF(A2353="","",IFERROR(INDEX(Pengeluaran,MATCH('Buku Besar'!A2353,Akun,0)),""))</f>
        <v/>
      </c>
      <c r="H2353" s="91" t="str">
        <f t="shared" si="73"/>
        <v/>
      </c>
      <c r="I2353" s="330" t="str">
        <f>IF(H2353="","",IFERROR(INDEX(Tanggal1,MATCH('Buku Besar'!H2353,Akun1,0)),""))</f>
        <v/>
      </c>
      <c r="J2353" s="2" t="str">
        <f>IF(H2353="","",IFERROR(INDEX(Keterangan1,MATCH('Buku Besar'!H2353,Akun1,0)),""))</f>
        <v/>
      </c>
      <c r="K2353" s="2" t="str">
        <f>IF(H2353="","",IFERROR(INDEX(Reff1,MATCH('Buku Besar'!H2353,Akun1,0)),""))</f>
        <v/>
      </c>
      <c r="L2353" s="331" t="str">
        <f>IF(H2353="","",IFERROR(INDEX(Penerimaan1,MATCH('Buku Besar'!H2353,Akun1,0)),""))</f>
        <v/>
      </c>
      <c r="M2353" s="331" t="str">
        <f>IF(H2353="","",IFERROR(INDEX(Pengeluaran1,MATCH('Buku Besar'!H2353,Akun1,0)),""))</f>
        <v/>
      </c>
    </row>
    <row r="2354" spans="1:13" x14ac:dyDescent="0.25">
      <c r="A2354" s="91" t="str">
        <f t="shared" si="72"/>
        <v/>
      </c>
      <c r="B2354" s="330" t="str">
        <f>IF(A2354="","",IFERROR(INDEX(Tanggal,MATCH('Buku Besar'!A2354,Akun,0)),""))</f>
        <v/>
      </c>
      <c r="C2354" s="2" t="str">
        <f>IF(A2354="","",IFERROR(INDEX(Keterangan,MATCH('Buku Besar'!A2354,Akun,0)),""))</f>
        <v/>
      </c>
      <c r="D2354" s="2" t="str">
        <f>IF(A2354="","",IFERROR(INDEX(Reff,MATCH('Buku Besar'!A2354,Akun,0)),""))</f>
        <v/>
      </c>
      <c r="E2354" s="331" t="str">
        <f>IF(A2354="","",IFERROR(INDEX(Penerimaan,MATCH('Buku Besar'!A2354,Akun,0)),""))</f>
        <v/>
      </c>
      <c r="F2354" s="331" t="str">
        <f>IF(A2354="","",IFERROR(INDEX(Pengeluaran,MATCH('Buku Besar'!A2354,Akun,0)),""))</f>
        <v/>
      </c>
      <c r="H2354" s="91" t="str">
        <f t="shared" si="73"/>
        <v/>
      </c>
      <c r="I2354" s="330" t="str">
        <f>IF(H2354="","",IFERROR(INDEX(Tanggal1,MATCH('Buku Besar'!H2354,Akun1,0)),""))</f>
        <v/>
      </c>
      <c r="J2354" s="2" t="str">
        <f>IF(H2354="","",IFERROR(INDEX(Keterangan1,MATCH('Buku Besar'!H2354,Akun1,0)),""))</f>
        <v/>
      </c>
      <c r="K2354" s="2" t="str">
        <f>IF(H2354="","",IFERROR(INDEX(Reff1,MATCH('Buku Besar'!H2354,Akun1,0)),""))</f>
        <v/>
      </c>
      <c r="L2354" s="331" t="str">
        <f>IF(H2354="","",IFERROR(INDEX(Penerimaan1,MATCH('Buku Besar'!H2354,Akun1,0)),""))</f>
        <v/>
      </c>
      <c r="M2354" s="331" t="str">
        <f>IF(H2354="","",IFERROR(INDEX(Pengeluaran1,MATCH('Buku Besar'!H2354,Akun1,0)),""))</f>
        <v/>
      </c>
    </row>
    <row r="2355" spans="1:13" x14ac:dyDescent="0.25">
      <c r="A2355" s="91" t="str">
        <f t="shared" si="72"/>
        <v/>
      </c>
      <c r="B2355" s="330" t="str">
        <f>IF(A2355="","",IFERROR(INDEX(Tanggal,MATCH('Buku Besar'!A2355,Akun,0)),""))</f>
        <v/>
      </c>
      <c r="C2355" s="2" t="str">
        <f>IF(A2355="","",IFERROR(INDEX(Keterangan,MATCH('Buku Besar'!A2355,Akun,0)),""))</f>
        <v/>
      </c>
      <c r="D2355" s="2" t="str">
        <f>IF(A2355="","",IFERROR(INDEX(Reff,MATCH('Buku Besar'!A2355,Akun,0)),""))</f>
        <v/>
      </c>
      <c r="E2355" s="331" t="str">
        <f>IF(A2355="","",IFERROR(INDEX(Penerimaan,MATCH('Buku Besar'!A2355,Akun,0)),""))</f>
        <v/>
      </c>
      <c r="F2355" s="331" t="str">
        <f>IF(A2355="","",IFERROR(INDEX(Pengeluaran,MATCH('Buku Besar'!A2355,Akun,0)),""))</f>
        <v/>
      </c>
      <c r="H2355" s="91" t="str">
        <f t="shared" si="73"/>
        <v/>
      </c>
      <c r="I2355" s="330" t="str">
        <f>IF(H2355="","",IFERROR(INDEX(Tanggal1,MATCH('Buku Besar'!H2355,Akun1,0)),""))</f>
        <v/>
      </c>
      <c r="J2355" s="2" t="str">
        <f>IF(H2355="","",IFERROR(INDEX(Keterangan1,MATCH('Buku Besar'!H2355,Akun1,0)),""))</f>
        <v/>
      </c>
      <c r="K2355" s="2" t="str">
        <f>IF(H2355="","",IFERROR(INDEX(Reff1,MATCH('Buku Besar'!H2355,Akun1,0)),""))</f>
        <v/>
      </c>
      <c r="L2355" s="331" t="str">
        <f>IF(H2355="","",IFERROR(INDEX(Penerimaan1,MATCH('Buku Besar'!H2355,Akun1,0)),""))</f>
        <v/>
      </c>
      <c r="M2355" s="331" t="str">
        <f>IF(H2355="","",IFERROR(INDEX(Pengeluaran1,MATCH('Buku Besar'!H2355,Akun1,0)),""))</f>
        <v/>
      </c>
    </row>
    <row r="2356" spans="1:13" x14ac:dyDescent="0.25">
      <c r="A2356" s="91" t="str">
        <f t="shared" si="72"/>
        <v/>
      </c>
      <c r="B2356" s="330" t="str">
        <f>IF(A2356="","",IFERROR(INDEX(Tanggal,MATCH('Buku Besar'!A2356,Akun,0)),""))</f>
        <v/>
      </c>
      <c r="C2356" s="2" t="str">
        <f>IF(A2356="","",IFERROR(INDEX(Keterangan,MATCH('Buku Besar'!A2356,Akun,0)),""))</f>
        <v/>
      </c>
      <c r="D2356" s="2" t="str">
        <f>IF(A2356="","",IFERROR(INDEX(Reff,MATCH('Buku Besar'!A2356,Akun,0)),""))</f>
        <v/>
      </c>
      <c r="E2356" s="331" t="str">
        <f>IF(A2356="","",IFERROR(INDEX(Penerimaan,MATCH('Buku Besar'!A2356,Akun,0)),""))</f>
        <v/>
      </c>
      <c r="F2356" s="331" t="str">
        <f>IF(A2356="","",IFERROR(INDEX(Pengeluaran,MATCH('Buku Besar'!A2356,Akun,0)),""))</f>
        <v/>
      </c>
      <c r="H2356" s="91" t="str">
        <f t="shared" si="73"/>
        <v/>
      </c>
      <c r="I2356" s="330" t="str">
        <f>IF(H2356="","",IFERROR(INDEX(Tanggal1,MATCH('Buku Besar'!H2356,Akun1,0)),""))</f>
        <v/>
      </c>
      <c r="J2356" s="2" t="str">
        <f>IF(H2356="","",IFERROR(INDEX(Keterangan1,MATCH('Buku Besar'!H2356,Akun1,0)),""))</f>
        <v/>
      </c>
      <c r="K2356" s="2" t="str">
        <f>IF(H2356="","",IFERROR(INDEX(Reff1,MATCH('Buku Besar'!H2356,Akun1,0)),""))</f>
        <v/>
      </c>
      <c r="L2356" s="331" t="str">
        <f>IF(H2356="","",IFERROR(INDEX(Penerimaan1,MATCH('Buku Besar'!H2356,Akun1,0)),""))</f>
        <v/>
      </c>
      <c r="M2356" s="331" t="str">
        <f>IF(H2356="","",IFERROR(INDEX(Pengeluaran1,MATCH('Buku Besar'!H2356,Akun1,0)),""))</f>
        <v/>
      </c>
    </row>
    <row r="2357" spans="1:13" x14ac:dyDescent="0.25">
      <c r="A2357" s="91" t="str">
        <f t="shared" si="72"/>
        <v/>
      </c>
      <c r="B2357" s="330" t="str">
        <f>IF(A2357="","",IFERROR(INDEX(Tanggal,MATCH('Buku Besar'!A2357,Akun,0)),""))</f>
        <v/>
      </c>
      <c r="C2357" s="2" t="str">
        <f>IF(A2357="","",IFERROR(INDEX(Keterangan,MATCH('Buku Besar'!A2357,Akun,0)),""))</f>
        <v/>
      </c>
      <c r="D2357" s="2" t="str">
        <f>IF(A2357="","",IFERROR(INDEX(Reff,MATCH('Buku Besar'!A2357,Akun,0)),""))</f>
        <v/>
      </c>
      <c r="E2357" s="331" t="str">
        <f>IF(A2357="","",IFERROR(INDEX(Penerimaan,MATCH('Buku Besar'!A2357,Akun,0)),""))</f>
        <v/>
      </c>
      <c r="F2357" s="331" t="str">
        <f>IF(A2357="","",IFERROR(INDEX(Pengeluaran,MATCH('Buku Besar'!A2357,Akun,0)),""))</f>
        <v/>
      </c>
      <c r="H2357" s="91" t="str">
        <f t="shared" si="73"/>
        <v/>
      </c>
      <c r="I2357" s="330" t="str">
        <f>IF(H2357="","",IFERROR(INDEX(Tanggal1,MATCH('Buku Besar'!H2357,Akun1,0)),""))</f>
        <v/>
      </c>
      <c r="J2357" s="2" t="str">
        <f>IF(H2357="","",IFERROR(INDEX(Keterangan1,MATCH('Buku Besar'!H2357,Akun1,0)),""))</f>
        <v/>
      </c>
      <c r="K2357" s="2" t="str">
        <f>IF(H2357="","",IFERROR(INDEX(Reff1,MATCH('Buku Besar'!H2357,Akun1,0)),""))</f>
        <v/>
      </c>
      <c r="L2357" s="331" t="str">
        <f>IF(H2357="","",IFERROR(INDEX(Penerimaan1,MATCH('Buku Besar'!H2357,Akun1,0)),""))</f>
        <v/>
      </c>
      <c r="M2357" s="331" t="str">
        <f>IF(H2357="","",IFERROR(INDEX(Pengeluaran1,MATCH('Buku Besar'!H2357,Akun1,0)),""))</f>
        <v/>
      </c>
    </row>
    <row r="2358" spans="1:13" x14ac:dyDescent="0.25">
      <c r="A2358" s="91" t="str">
        <f t="shared" si="72"/>
        <v/>
      </c>
      <c r="B2358" s="330" t="str">
        <f>IF(A2358="","",IFERROR(INDEX(Tanggal,MATCH('Buku Besar'!A2358,Akun,0)),""))</f>
        <v/>
      </c>
      <c r="C2358" s="2" t="str">
        <f>IF(A2358="","",IFERROR(INDEX(Keterangan,MATCH('Buku Besar'!A2358,Akun,0)),""))</f>
        <v/>
      </c>
      <c r="D2358" s="2" t="str">
        <f>IF(A2358="","",IFERROR(INDEX(Reff,MATCH('Buku Besar'!A2358,Akun,0)),""))</f>
        <v/>
      </c>
      <c r="E2358" s="331" t="str">
        <f>IF(A2358="","",IFERROR(INDEX(Penerimaan,MATCH('Buku Besar'!A2358,Akun,0)),""))</f>
        <v/>
      </c>
      <c r="F2358" s="331" t="str">
        <f>IF(A2358="","",IFERROR(INDEX(Pengeluaran,MATCH('Buku Besar'!A2358,Akun,0)),""))</f>
        <v/>
      </c>
      <c r="H2358" s="91" t="str">
        <f t="shared" si="73"/>
        <v/>
      </c>
      <c r="I2358" s="330" t="str">
        <f>IF(H2358="","",IFERROR(INDEX(Tanggal1,MATCH('Buku Besar'!H2358,Akun1,0)),""))</f>
        <v/>
      </c>
      <c r="J2358" s="2" t="str">
        <f>IF(H2358="","",IFERROR(INDEX(Keterangan1,MATCH('Buku Besar'!H2358,Akun1,0)),""))</f>
        <v/>
      </c>
      <c r="K2358" s="2" t="str">
        <f>IF(H2358="","",IFERROR(INDEX(Reff1,MATCH('Buku Besar'!H2358,Akun1,0)),""))</f>
        <v/>
      </c>
      <c r="L2358" s="331" t="str">
        <f>IF(H2358="","",IFERROR(INDEX(Penerimaan1,MATCH('Buku Besar'!H2358,Akun1,0)),""))</f>
        <v/>
      </c>
      <c r="M2358" s="331" t="str">
        <f>IF(H2358="","",IFERROR(INDEX(Pengeluaran1,MATCH('Buku Besar'!H2358,Akun1,0)),""))</f>
        <v/>
      </c>
    </row>
    <row r="2359" spans="1:13" x14ac:dyDescent="0.25">
      <c r="A2359" s="91" t="str">
        <f t="shared" si="72"/>
        <v/>
      </c>
      <c r="B2359" s="330" t="str">
        <f>IF(A2359="","",IFERROR(INDEX(Tanggal,MATCH('Buku Besar'!A2359,Akun,0)),""))</f>
        <v/>
      </c>
      <c r="C2359" s="2" t="str">
        <f>IF(A2359="","",IFERROR(INDEX(Keterangan,MATCH('Buku Besar'!A2359,Akun,0)),""))</f>
        <v/>
      </c>
      <c r="D2359" s="2" t="str">
        <f>IF(A2359="","",IFERROR(INDEX(Reff,MATCH('Buku Besar'!A2359,Akun,0)),""))</f>
        <v/>
      </c>
      <c r="E2359" s="331" t="str">
        <f>IF(A2359="","",IFERROR(INDEX(Penerimaan,MATCH('Buku Besar'!A2359,Akun,0)),""))</f>
        <v/>
      </c>
      <c r="F2359" s="331" t="str">
        <f>IF(A2359="","",IFERROR(INDEX(Pengeluaran,MATCH('Buku Besar'!A2359,Akun,0)),""))</f>
        <v/>
      </c>
      <c r="H2359" s="91" t="str">
        <f t="shared" si="73"/>
        <v/>
      </c>
      <c r="I2359" s="330" t="str">
        <f>IF(H2359="","",IFERROR(INDEX(Tanggal1,MATCH('Buku Besar'!H2359,Akun1,0)),""))</f>
        <v/>
      </c>
      <c r="J2359" s="2" t="str">
        <f>IF(H2359="","",IFERROR(INDEX(Keterangan1,MATCH('Buku Besar'!H2359,Akun1,0)),""))</f>
        <v/>
      </c>
      <c r="K2359" s="2" t="str">
        <f>IF(H2359="","",IFERROR(INDEX(Reff1,MATCH('Buku Besar'!H2359,Akun1,0)),""))</f>
        <v/>
      </c>
      <c r="L2359" s="331" t="str">
        <f>IF(H2359="","",IFERROR(INDEX(Penerimaan1,MATCH('Buku Besar'!H2359,Akun1,0)),""))</f>
        <v/>
      </c>
      <c r="M2359" s="331" t="str">
        <f>IF(H2359="","",IFERROR(INDEX(Pengeluaran1,MATCH('Buku Besar'!H2359,Akun1,0)),""))</f>
        <v/>
      </c>
    </row>
    <row r="2360" spans="1:13" x14ac:dyDescent="0.25">
      <c r="A2360" s="91" t="str">
        <f t="shared" si="72"/>
        <v/>
      </c>
      <c r="B2360" s="330" t="str">
        <f>IF(A2360="","",IFERROR(INDEX(Tanggal,MATCH('Buku Besar'!A2360,Akun,0)),""))</f>
        <v/>
      </c>
      <c r="C2360" s="2" t="str">
        <f>IF(A2360="","",IFERROR(INDEX(Keterangan,MATCH('Buku Besar'!A2360,Akun,0)),""))</f>
        <v/>
      </c>
      <c r="D2360" s="2" t="str">
        <f>IF(A2360="","",IFERROR(INDEX(Reff,MATCH('Buku Besar'!A2360,Akun,0)),""))</f>
        <v/>
      </c>
      <c r="E2360" s="331" t="str">
        <f>IF(A2360="","",IFERROR(INDEX(Penerimaan,MATCH('Buku Besar'!A2360,Akun,0)),""))</f>
        <v/>
      </c>
      <c r="F2360" s="331" t="str">
        <f>IF(A2360="","",IFERROR(INDEX(Pengeluaran,MATCH('Buku Besar'!A2360,Akun,0)),""))</f>
        <v/>
      </c>
      <c r="H2360" s="91" t="str">
        <f t="shared" si="73"/>
        <v/>
      </c>
      <c r="I2360" s="330" t="str">
        <f>IF(H2360="","",IFERROR(INDEX(Tanggal1,MATCH('Buku Besar'!H2360,Akun1,0)),""))</f>
        <v/>
      </c>
      <c r="J2360" s="2" t="str">
        <f>IF(H2360="","",IFERROR(INDEX(Keterangan1,MATCH('Buku Besar'!H2360,Akun1,0)),""))</f>
        <v/>
      </c>
      <c r="K2360" s="2" t="str">
        <f>IF(H2360="","",IFERROR(INDEX(Reff1,MATCH('Buku Besar'!H2360,Akun1,0)),""))</f>
        <v/>
      </c>
      <c r="L2360" s="331" t="str">
        <f>IF(H2360="","",IFERROR(INDEX(Penerimaan1,MATCH('Buku Besar'!H2360,Akun1,0)),""))</f>
        <v/>
      </c>
      <c r="M2360" s="331" t="str">
        <f>IF(H2360="","",IFERROR(INDEX(Pengeluaran1,MATCH('Buku Besar'!H2360,Akun1,0)),""))</f>
        <v/>
      </c>
    </row>
    <row r="2361" spans="1:13" x14ac:dyDescent="0.25">
      <c r="A2361" s="91" t="str">
        <f t="shared" si="72"/>
        <v/>
      </c>
      <c r="B2361" s="330" t="str">
        <f>IF(A2361="","",IFERROR(INDEX(Tanggal,MATCH('Buku Besar'!A2361,Akun,0)),""))</f>
        <v/>
      </c>
      <c r="C2361" s="2" t="str">
        <f>IF(A2361="","",IFERROR(INDEX(Keterangan,MATCH('Buku Besar'!A2361,Akun,0)),""))</f>
        <v/>
      </c>
      <c r="D2361" s="2" t="str">
        <f>IF(A2361="","",IFERROR(INDEX(Reff,MATCH('Buku Besar'!A2361,Akun,0)),""))</f>
        <v/>
      </c>
      <c r="E2361" s="331" t="str">
        <f>IF(A2361="","",IFERROR(INDEX(Penerimaan,MATCH('Buku Besar'!A2361,Akun,0)),""))</f>
        <v/>
      </c>
      <c r="F2361" s="331" t="str">
        <f>IF(A2361="","",IFERROR(INDEX(Pengeluaran,MATCH('Buku Besar'!A2361,Akun,0)),""))</f>
        <v/>
      </c>
      <c r="H2361" s="91" t="str">
        <f t="shared" si="73"/>
        <v/>
      </c>
      <c r="I2361" s="330" t="str">
        <f>IF(H2361="","",IFERROR(INDEX(Tanggal1,MATCH('Buku Besar'!H2361,Akun1,0)),""))</f>
        <v/>
      </c>
      <c r="J2361" s="2" t="str">
        <f>IF(H2361="","",IFERROR(INDEX(Keterangan1,MATCH('Buku Besar'!H2361,Akun1,0)),""))</f>
        <v/>
      </c>
      <c r="K2361" s="2" t="str">
        <f>IF(H2361="","",IFERROR(INDEX(Reff1,MATCH('Buku Besar'!H2361,Akun1,0)),""))</f>
        <v/>
      </c>
      <c r="L2361" s="331" t="str">
        <f>IF(H2361="","",IFERROR(INDEX(Penerimaan1,MATCH('Buku Besar'!H2361,Akun1,0)),""))</f>
        <v/>
      </c>
      <c r="M2361" s="331" t="str">
        <f>IF(H2361="","",IFERROR(INDEX(Pengeluaran1,MATCH('Buku Besar'!H2361,Akun1,0)),""))</f>
        <v/>
      </c>
    </row>
    <row r="2362" spans="1:13" x14ac:dyDescent="0.25">
      <c r="A2362" s="91" t="str">
        <f t="shared" si="72"/>
        <v/>
      </c>
      <c r="B2362" s="330" t="str">
        <f>IF(A2362="","",IFERROR(INDEX(Tanggal,MATCH('Buku Besar'!A2362,Akun,0)),""))</f>
        <v/>
      </c>
      <c r="C2362" s="2" t="str">
        <f>IF(A2362="","",IFERROR(INDEX(Keterangan,MATCH('Buku Besar'!A2362,Akun,0)),""))</f>
        <v/>
      </c>
      <c r="D2362" s="2" t="str">
        <f>IF(A2362="","",IFERROR(INDEX(Reff,MATCH('Buku Besar'!A2362,Akun,0)),""))</f>
        <v/>
      </c>
      <c r="E2362" s="331" t="str">
        <f>IF(A2362="","",IFERROR(INDEX(Penerimaan,MATCH('Buku Besar'!A2362,Akun,0)),""))</f>
        <v/>
      </c>
      <c r="F2362" s="331" t="str">
        <f>IF(A2362="","",IFERROR(INDEX(Pengeluaran,MATCH('Buku Besar'!A2362,Akun,0)),""))</f>
        <v/>
      </c>
      <c r="H2362" s="91" t="str">
        <f t="shared" si="73"/>
        <v/>
      </c>
      <c r="I2362" s="330" t="str">
        <f>IF(H2362="","",IFERROR(INDEX(Tanggal1,MATCH('Buku Besar'!H2362,Akun1,0)),""))</f>
        <v/>
      </c>
      <c r="J2362" s="2" t="str">
        <f>IF(H2362="","",IFERROR(INDEX(Keterangan1,MATCH('Buku Besar'!H2362,Akun1,0)),""))</f>
        <v/>
      </c>
      <c r="K2362" s="2" t="str">
        <f>IF(H2362="","",IFERROR(INDEX(Reff1,MATCH('Buku Besar'!H2362,Akun1,0)),""))</f>
        <v/>
      </c>
      <c r="L2362" s="331" t="str">
        <f>IF(H2362="","",IFERROR(INDEX(Penerimaan1,MATCH('Buku Besar'!H2362,Akun1,0)),""))</f>
        <v/>
      </c>
      <c r="M2362" s="331" t="str">
        <f>IF(H2362="","",IFERROR(INDEX(Pengeluaran1,MATCH('Buku Besar'!H2362,Akun1,0)),""))</f>
        <v/>
      </c>
    </row>
    <row r="2363" spans="1:13" x14ac:dyDescent="0.25">
      <c r="A2363" s="91" t="str">
        <f t="shared" si="72"/>
        <v/>
      </c>
      <c r="B2363" s="330" t="str">
        <f>IF(A2363="","",IFERROR(INDEX(Tanggal,MATCH('Buku Besar'!A2363,Akun,0)),""))</f>
        <v/>
      </c>
      <c r="C2363" s="2" t="str">
        <f>IF(A2363="","",IFERROR(INDEX(Keterangan,MATCH('Buku Besar'!A2363,Akun,0)),""))</f>
        <v/>
      </c>
      <c r="D2363" s="2" t="str">
        <f>IF(A2363="","",IFERROR(INDEX(Reff,MATCH('Buku Besar'!A2363,Akun,0)),""))</f>
        <v/>
      </c>
      <c r="E2363" s="331" t="str">
        <f>IF(A2363="","",IFERROR(INDEX(Penerimaan,MATCH('Buku Besar'!A2363,Akun,0)),""))</f>
        <v/>
      </c>
      <c r="F2363" s="331" t="str">
        <f>IF(A2363="","",IFERROR(INDEX(Pengeluaran,MATCH('Buku Besar'!A2363,Akun,0)),""))</f>
        <v/>
      </c>
      <c r="H2363" s="91" t="str">
        <f t="shared" si="73"/>
        <v/>
      </c>
      <c r="I2363" s="330" t="str">
        <f>IF(H2363="","",IFERROR(INDEX(Tanggal1,MATCH('Buku Besar'!H2363,Akun1,0)),""))</f>
        <v/>
      </c>
      <c r="J2363" s="2" t="str">
        <f>IF(H2363="","",IFERROR(INDEX(Keterangan1,MATCH('Buku Besar'!H2363,Akun1,0)),""))</f>
        <v/>
      </c>
      <c r="K2363" s="2" t="str">
        <f>IF(H2363="","",IFERROR(INDEX(Reff1,MATCH('Buku Besar'!H2363,Akun1,0)),""))</f>
        <v/>
      </c>
      <c r="L2363" s="331" t="str">
        <f>IF(H2363="","",IFERROR(INDEX(Penerimaan1,MATCH('Buku Besar'!H2363,Akun1,0)),""))</f>
        <v/>
      </c>
      <c r="M2363" s="331" t="str">
        <f>IF(H2363="","",IFERROR(INDEX(Pengeluaran1,MATCH('Buku Besar'!H2363,Akun1,0)),""))</f>
        <v/>
      </c>
    </row>
    <row r="2364" spans="1:13" x14ac:dyDescent="0.25">
      <c r="A2364" s="91" t="str">
        <f t="shared" si="72"/>
        <v/>
      </c>
      <c r="B2364" s="330" t="str">
        <f>IF(A2364="","",IFERROR(INDEX(Tanggal,MATCH('Buku Besar'!A2364,Akun,0)),""))</f>
        <v/>
      </c>
      <c r="C2364" s="2" t="str">
        <f>IF(A2364="","",IFERROR(INDEX(Keterangan,MATCH('Buku Besar'!A2364,Akun,0)),""))</f>
        <v/>
      </c>
      <c r="D2364" s="2" t="str">
        <f>IF(A2364="","",IFERROR(INDEX(Reff,MATCH('Buku Besar'!A2364,Akun,0)),""))</f>
        <v/>
      </c>
      <c r="E2364" s="331" t="str">
        <f>IF(A2364="","",IFERROR(INDEX(Penerimaan,MATCH('Buku Besar'!A2364,Akun,0)),""))</f>
        <v/>
      </c>
      <c r="F2364" s="331" t="str">
        <f>IF(A2364="","",IFERROR(INDEX(Pengeluaran,MATCH('Buku Besar'!A2364,Akun,0)),""))</f>
        <v/>
      </c>
      <c r="H2364" s="91" t="str">
        <f t="shared" si="73"/>
        <v/>
      </c>
      <c r="I2364" s="330" t="str">
        <f>IF(H2364="","",IFERROR(INDEX(Tanggal1,MATCH('Buku Besar'!H2364,Akun1,0)),""))</f>
        <v/>
      </c>
      <c r="J2364" s="2" t="str">
        <f>IF(H2364="","",IFERROR(INDEX(Keterangan1,MATCH('Buku Besar'!H2364,Akun1,0)),""))</f>
        <v/>
      </c>
      <c r="K2364" s="2" t="str">
        <f>IF(H2364="","",IFERROR(INDEX(Reff1,MATCH('Buku Besar'!H2364,Akun1,0)),""))</f>
        <v/>
      </c>
      <c r="L2364" s="331" t="str">
        <f>IF(H2364="","",IFERROR(INDEX(Penerimaan1,MATCH('Buku Besar'!H2364,Akun1,0)),""))</f>
        <v/>
      </c>
      <c r="M2364" s="331" t="str">
        <f>IF(H2364="","",IFERROR(INDEX(Pengeluaran1,MATCH('Buku Besar'!H2364,Akun1,0)),""))</f>
        <v/>
      </c>
    </row>
    <row r="2365" spans="1:13" x14ac:dyDescent="0.25">
      <c r="A2365" s="91" t="str">
        <f t="shared" si="72"/>
        <v/>
      </c>
      <c r="B2365" s="330" t="str">
        <f>IF(A2365="","",IFERROR(INDEX(Tanggal,MATCH('Buku Besar'!A2365,Akun,0)),""))</f>
        <v/>
      </c>
      <c r="C2365" s="2" t="str">
        <f>IF(A2365="","",IFERROR(INDEX(Keterangan,MATCH('Buku Besar'!A2365,Akun,0)),""))</f>
        <v/>
      </c>
      <c r="D2365" s="2" t="str">
        <f>IF(A2365="","",IFERROR(INDEX(Reff,MATCH('Buku Besar'!A2365,Akun,0)),""))</f>
        <v/>
      </c>
      <c r="E2365" s="331" t="str">
        <f>IF(A2365="","",IFERROR(INDEX(Penerimaan,MATCH('Buku Besar'!A2365,Akun,0)),""))</f>
        <v/>
      </c>
      <c r="F2365" s="331" t="str">
        <f>IF(A2365="","",IFERROR(INDEX(Pengeluaran,MATCH('Buku Besar'!A2365,Akun,0)),""))</f>
        <v/>
      </c>
      <c r="H2365" s="91" t="str">
        <f t="shared" si="73"/>
        <v/>
      </c>
      <c r="I2365" s="330" t="str">
        <f>IF(H2365="","",IFERROR(INDEX(Tanggal1,MATCH('Buku Besar'!H2365,Akun1,0)),""))</f>
        <v/>
      </c>
      <c r="J2365" s="2" t="str">
        <f>IF(H2365="","",IFERROR(INDEX(Keterangan1,MATCH('Buku Besar'!H2365,Akun1,0)),""))</f>
        <v/>
      </c>
      <c r="K2365" s="2" t="str">
        <f>IF(H2365="","",IFERROR(INDEX(Reff1,MATCH('Buku Besar'!H2365,Akun1,0)),""))</f>
        <v/>
      </c>
      <c r="L2365" s="331" t="str">
        <f>IF(H2365="","",IFERROR(INDEX(Penerimaan1,MATCH('Buku Besar'!H2365,Akun1,0)),""))</f>
        <v/>
      </c>
      <c r="M2365" s="331" t="str">
        <f>IF(H2365="","",IFERROR(INDEX(Pengeluaran1,MATCH('Buku Besar'!H2365,Akun1,0)),""))</f>
        <v/>
      </c>
    </row>
    <row r="2366" spans="1:13" x14ac:dyDescent="0.25">
      <c r="A2366" s="91" t="str">
        <f t="shared" si="72"/>
        <v/>
      </c>
      <c r="B2366" s="330" t="str">
        <f>IF(A2366="","",IFERROR(INDEX(Tanggal,MATCH('Buku Besar'!A2366,Akun,0)),""))</f>
        <v/>
      </c>
      <c r="C2366" s="2" t="str">
        <f>IF(A2366="","",IFERROR(INDEX(Keterangan,MATCH('Buku Besar'!A2366,Akun,0)),""))</f>
        <v/>
      </c>
      <c r="D2366" s="2" t="str">
        <f>IF(A2366="","",IFERROR(INDEX(Reff,MATCH('Buku Besar'!A2366,Akun,0)),""))</f>
        <v/>
      </c>
      <c r="E2366" s="331" t="str">
        <f>IF(A2366="","",IFERROR(INDEX(Penerimaan,MATCH('Buku Besar'!A2366,Akun,0)),""))</f>
        <v/>
      </c>
      <c r="F2366" s="331" t="str">
        <f>IF(A2366="","",IFERROR(INDEX(Pengeluaran,MATCH('Buku Besar'!A2366,Akun,0)),""))</f>
        <v/>
      </c>
      <c r="H2366" s="91" t="str">
        <f t="shared" si="73"/>
        <v/>
      </c>
      <c r="I2366" s="330" t="str">
        <f>IF(H2366="","",IFERROR(INDEX(Tanggal1,MATCH('Buku Besar'!H2366,Akun1,0)),""))</f>
        <v/>
      </c>
      <c r="J2366" s="2" t="str">
        <f>IF(H2366="","",IFERROR(INDEX(Keterangan1,MATCH('Buku Besar'!H2366,Akun1,0)),""))</f>
        <v/>
      </c>
      <c r="K2366" s="2" t="str">
        <f>IF(H2366="","",IFERROR(INDEX(Reff1,MATCH('Buku Besar'!H2366,Akun1,0)),""))</f>
        <v/>
      </c>
      <c r="L2366" s="331" t="str">
        <f>IF(H2366="","",IFERROR(INDEX(Penerimaan1,MATCH('Buku Besar'!H2366,Akun1,0)),""))</f>
        <v/>
      </c>
      <c r="M2366" s="331" t="str">
        <f>IF(H2366="","",IFERROR(INDEX(Pengeluaran1,MATCH('Buku Besar'!H2366,Akun1,0)),""))</f>
        <v/>
      </c>
    </row>
    <row r="2367" spans="1:13" x14ac:dyDescent="0.25">
      <c r="A2367" s="91" t="str">
        <f t="shared" si="72"/>
        <v/>
      </c>
      <c r="B2367" s="330" t="str">
        <f>IF(A2367="","",IFERROR(INDEX(Tanggal,MATCH('Buku Besar'!A2367,Akun,0)),""))</f>
        <v/>
      </c>
      <c r="C2367" s="2" t="str">
        <f>IF(A2367="","",IFERROR(INDEX(Keterangan,MATCH('Buku Besar'!A2367,Akun,0)),""))</f>
        <v/>
      </c>
      <c r="D2367" s="2" t="str">
        <f>IF(A2367="","",IFERROR(INDEX(Reff,MATCH('Buku Besar'!A2367,Akun,0)),""))</f>
        <v/>
      </c>
      <c r="E2367" s="331" t="str">
        <f>IF(A2367="","",IFERROR(INDEX(Penerimaan,MATCH('Buku Besar'!A2367,Akun,0)),""))</f>
        <v/>
      </c>
      <c r="F2367" s="331" t="str">
        <f>IF(A2367="","",IFERROR(INDEX(Pengeluaran,MATCH('Buku Besar'!A2367,Akun,0)),""))</f>
        <v/>
      </c>
      <c r="H2367" s="91" t="str">
        <f t="shared" si="73"/>
        <v/>
      </c>
      <c r="I2367" s="330" t="str">
        <f>IF(H2367="","",IFERROR(INDEX(Tanggal1,MATCH('Buku Besar'!H2367,Akun1,0)),""))</f>
        <v/>
      </c>
      <c r="J2367" s="2" t="str">
        <f>IF(H2367="","",IFERROR(INDEX(Keterangan1,MATCH('Buku Besar'!H2367,Akun1,0)),""))</f>
        <v/>
      </c>
      <c r="K2367" s="2" t="str">
        <f>IF(H2367="","",IFERROR(INDEX(Reff1,MATCH('Buku Besar'!H2367,Akun1,0)),""))</f>
        <v/>
      </c>
      <c r="L2367" s="331" t="str">
        <f>IF(H2367="","",IFERROR(INDEX(Penerimaan1,MATCH('Buku Besar'!H2367,Akun1,0)),""))</f>
        <v/>
      </c>
      <c r="M2367" s="331" t="str">
        <f>IF(H2367="","",IFERROR(INDEX(Pengeluaran1,MATCH('Buku Besar'!H2367,Akun1,0)),""))</f>
        <v/>
      </c>
    </row>
    <row r="2368" spans="1:13" x14ac:dyDescent="0.25">
      <c r="A2368" s="91" t="str">
        <f t="shared" si="72"/>
        <v/>
      </c>
      <c r="B2368" s="330" t="str">
        <f>IF(A2368="","",IFERROR(INDEX(Tanggal,MATCH('Buku Besar'!A2368,Akun,0)),""))</f>
        <v/>
      </c>
      <c r="C2368" s="2" t="str">
        <f>IF(A2368="","",IFERROR(INDEX(Keterangan,MATCH('Buku Besar'!A2368,Akun,0)),""))</f>
        <v/>
      </c>
      <c r="D2368" s="2" t="str">
        <f>IF(A2368="","",IFERROR(INDEX(Reff,MATCH('Buku Besar'!A2368,Akun,0)),""))</f>
        <v/>
      </c>
      <c r="E2368" s="331" t="str">
        <f>IF(A2368="","",IFERROR(INDEX(Penerimaan,MATCH('Buku Besar'!A2368,Akun,0)),""))</f>
        <v/>
      </c>
      <c r="F2368" s="331" t="str">
        <f>IF(A2368="","",IFERROR(INDEX(Pengeluaran,MATCH('Buku Besar'!A2368,Akun,0)),""))</f>
        <v/>
      </c>
      <c r="H2368" s="91" t="str">
        <f t="shared" si="73"/>
        <v/>
      </c>
      <c r="I2368" s="330" t="str">
        <f>IF(H2368="","",IFERROR(INDEX(Tanggal1,MATCH('Buku Besar'!H2368,Akun1,0)),""))</f>
        <v/>
      </c>
      <c r="J2368" s="2" t="str">
        <f>IF(H2368="","",IFERROR(INDEX(Keterangan1,MATCH('Buku Besar'!H2368,Akun1,0)),""))</f>
        <v/>
      </c>
      <c r="K2368" s="2" t="str">
        <f>IF(H2368="","",IFERROR(INDEX(Reff1,MATCH('Buku Besar'!H2368,Akun1,0)),""))</f>
        <v/>
      </c>
      <c r="L2368" s="331" t="str">
        <f>IF(H2368="","",IFERROR(INDEX(Penerimaan1,MATCH('Buku Besar'!H2368,Akun1,0)),""))</f>
        <v/>
      </c>
      <c r="M2368" s="331" t="str">
        <f>IF(H2368="","",IFERROR(INDEX(Pengeluaran1,MATCH('Buku Besar'!H2368,Akun1,0)),""))</f>
        <v/>
      </c>
    </row>
    <row r="2369" spans="1:13" x14ac:dyDescent="0.25">
      <c r="A2369" s="91" t="str">
        <f t="shared" si="72"/>
        <v/>
      </c>
      <c r="B2369" s="330" t="str">
        <f>IF(A2369="","",IFERROR(INDEX(Tanggal,MATCH('Buku Besar'!A2369,Akun,0)),""))</f>
        <v/>
      </c>
      <c r="C2369" s="2" t="str">
        <f>IF(A2369="","",IFERROR(INDEX(Keterangan,MATCH('Buku Besar'!A2369,Akun,0)),""))</f>
        <v/>
      </c>
      <c r="D2369" s="2" t="str">
        <f>IF(A2369="","",IFERROR(INDEX(Reff,MATCH('Buku Besar'!A2369,Akun,0)),""))</f>
        <v/>
      </c>
      <c r="E2369" s="331" t="str">
        <f>IF(A2369="","",IFERROR(INDEX(Penerimaan,MATCH('Buku Besar'!A2369,Akun,0)),""))</f>
        <v/>
      </c>
      <c r="F2369" s="331" t="str">
        <f>IF(A2369="","",IFERROR(INDEX(Pengeluaran,MATCH('Buku Besar'!A2369,Akun,0)),""))</f>
        <v/>
      </c>
      <c r="H2369" s="91" t="str">
        <f t="shared" si="73"/>
        <v/>
      </c>
      <c r="I2369" s="330" t="str">
        <f>IF(H2369="","",IFERROR(INDEX(Tanggal1,MATCH('Buku Besar'!H2369,Akun1,0)),""))</f>
        <v/>
      </c>
      <c r="J2369" s="2" t="str">
        <f>IF(H2369="","",IFERROR(INDEX(Keterangan1,MATCH('Buku Besar'!H2369,Akun1,0)),""))</f>
        <v/>
      </c>
      <c r="K2369" s="2" t="str">
        <f>IF(H2369="","",IFERROR(INDEX(Reff1,MATCH('Buku Besar'!H2369,Akun1,0)),""))</f>
        <v/>
      </c>
      <c r="L2369" s="331" t="str">
        <f>IF(H2369="","",IFERROR(INDEX(Penerimaan1,MATCH('Buku Besar'!H2369,Akun1,0)),""))</f>
        <v/>
      </c>
      <c r="M2369" s="331" t="str">
        <f>IF(H2369="","",IFERROR(INDEX(Pengeluaran1,MATCH('Buku Besar'!H2369,Akun1,0)),""))</f>
        <v/>
      </c>
    </row>
    <row r="2370" spans="1:13" x14ac:dyDescent="0.25">
      <c r="A2370" s="91" t="str">
        <f t="shared" si="72"/>
        <v/>
      </c>
      <c r="B2370" s="330" t="str">
        <f>IF(A2370="","",IFERROR(INDEX(Tanggal,MATCH('Buku Besar'!A2370,Akun,0)),""))</f>
        <v/>
      </c>
      <c r="C2370" s="2" t="str">
        <f>IF(A2370="","",IFERROR(INDEX(Keterangan,MATCH('Buku Besar'!A2370,Akun,0)),""))</f>
        <v/>
      </c>
      <c r="D2370" s="2" t="str">
        <f>IF(A2370="","",IFERROR(INDEX(Reff,MATCH('Buku Besar'!A2370,Akun,0)),""))</f>
        <v/>
      </c>
      <c r="E2370" s="331" t="str">
        <f>IF(A2370="","",IFERROR(INDEX(Penerimaan,MATCH('Buku Besar'!A2370,Akun,0)),""))</f>
        <v/>
      </c>
      <c r="F2370" s="331" t="str">
        <f>IF(A2370="","",IFERROR(INDEX(Pengeluaran,MATCH('Buku Besar'!A2370,Akun,0)),""))</f>
        <v/>
      </c>
      <c r="H2370" s="91" t="str">
        <f t="shared" si="73"/>
        <v/>
      </c>
      <c r="I2370" s="330" t="str">
        <f>IF(H2370="","",IFERROR(INDEX(Tanggal1,MATCH('Buku Besar'!H2370,Akun1,0)),""))</f>
        <v/>
      </c>
      <c r="J2370" s="2" t="str">
        <f>IF(H2370="","",IFERROR(INDEX(Keterangan1,MATCH('Buku Besar'!H2370,Akun1,0)),""))</f>
        <v/>
      </c>
      <c r="K2370" s="2" t="str">
        <f>IF(H2370="","",IFERROR(INDEX(Reff1,MATCH('Buku Besar'!H2370,Akun1,0)),""))</f>
        <v/>
      </c>
      <c r="L2370" s="331" t="str">
        <f>IF(H2370="","",IFERROR(INDEX(Penerimaan1,MATCH('Buku Besar'!H2370,Akun1,0)),""))</f>
        <v/>
      </c>
      <c r="M2370" s="331" t="str">
        <f>IF(H2370="","",IFERROR(INDEX(Pengeluaran1,MATCH('Buku Besar'!H2370,Akun1,0)),""))</f>
        <v/>
      </c>
    </row>
    <row r="2371" spans="1:13" x14ac:dyDescent="0.25">
      <c r="A2371" s="91" t="str">
        <f t="shared" si="72"/>
        <v/>
      </c>
      <c r="B2371" s="330" t="str">
        <f>IF(A2371="","",IFERROR(INDEX(Tanggal,MATCH('Buku Besar'!A2371,Akun,0)),""))</f>
        <v/>
      </c>
      <c r="C2371" s="2" t="str">
        <f>IF(A2371="","",IFERROR(INDEX(Keterangan,MATCH('Buku Besar'!A2371,Akun,0)),""))</f>
        <v/>
      </c>
      <c r="D2371" s="2" t="str">
        <f>IF(A2371="","",IFERROR(INDEX(Reff,MATCH('Buku Besar'!A2371,Akun,0)),""))</f>
        <v/>
      </c>
      <c r="E2371" s="331" t="str">
        <f>IF(A2371="","",IFERROR(INDEX(Penerimaan,MATCH('Buku Besar'!A2371,Akun,0)),""))</f>
        <v/>
      </c>
      <c r="F2371" s="331" t="str">
        <f>IF(A2371="","",IFERROR(INDEX(Pengeluaran,MATCH('Buku Besar'!A2371,Akun,0)),""))</f>
        <v/>
      </c>
      <c r="H2371" s="91" t="str">
        <f t="shared" si="73"/>
        <v/>
      </c>
      <c r="I2371" s="330" t="str">
        <f>IF(H2371="","",IFERROR(INDEX(Tanggal1,MATCH('Buku Besar'!H2371,Akun1,0)),""))</f>
        <v/>
      </c>
      <c r="J2371" s="2" t="str">
        <f>IF(H2371="","",IFERROR(INDEX(Keterangan1,MATCH('Buku Besar'!H2371,Akun1,0)),""))</f>
        <v/>
      </c>
      <c r="K2371" s="2" t="str">
        <f>IF(H2371="","",IFERROR(INDEX(Reff1,MATCH('Buku Besar'!H2371,Akun1,0)),""))</f>
        <v/>
      </c>
      <c r="L2371" s="331" t="str">
        <f>IF(H2371="","",IFERROR(INDEX(Penerimaan1,MATCH('Buku Besar'!H2371,Akun1,0)),""))</f>
        <v/>
      </c>
      <c r="M2371" s="331" t="str">
        <f>IF(H2371="","",IFERROR(INDEX(Pengeluaran1,MATCH('Buku Besar'!H2371,Akun1,0)),""))</f>
        <v/>
      </c>
    </row>
    <row r="2372" spans="1:13" x14ac:dyDescent="0.25">
      <c r="A2372" s="91" t="str">
        <f t="shared" si="72"/>
        <v/>
      </c>
      <c r="B2372" s="330" t="str">
        <f>IF(A2372="","",IFERROR(INDEX(Tanggal,MATCH('Buku Besar'!A2372,Akun,0)),""))</f>
        <v/>
      </c>
      <c r="C2372" s="2" t="str">
        <f>IF(A2372="","",IFERROR(INDEX(Keterangan,MATCH('Buku Besar'!A2372,Akun,0)),""))</f>
        <v/>
      </c>
      <c r="D2372" s="2" t="str">
        <f>IF(A2372="","",IFERROR(INDEX(Reff,MATCH('Buku Besar'!A2372,Akun,0)),""))</f>
        <v/>
      </c>
      <c r="E2372" s="331" t="str">
        <f>IF(A2372="","",IFERROR(INDEX(Penerimaan,MATCH('Buku Besar'!A2372,Akun,0)),""))</f>
        <v/>
      </c>
      <c r="F2372" s="331" t="str">
        <f>IF(A2372="","",IFERROR(INDEX(Pengeluaran,MATCH('Buku Besar'!A2372,Akun,0)),""))</f>
        <v/>
      </c>
      <c r="H2372" s="91" t="str">
        <f t="shared" si="73"/>
        <v/>
      </c>
      <c r="I2372" s="330" t="str">
        <f>IF(H2372="","",IFERROR(INDEX(Tanggal1,MATCH('Buku Besar'!H2372,Akun1,0)),""))</f>
        <v/>
      </c>
      <c r="J2372" s="2" t="str">
        <f>IF(H2372="","",IFERROR(INDEX(Keterangan1,MATCH('Buku Besar'!H2372,Akun1,0)),""))</f>
        <v/>
      </c>
      <c r="K2372" s="2" t="str">
        <f>IF(H2372="","",IFERROR(INDEX(Reff1,MATCH('Buku Besar'!H2372,Akun1,0)),""))</f>
        <v/>
      </c>
      <c r="L2372" s="331" t="str">
        <f>IF(H2372="","",IFERROR(INDEX(Penerimaan1,MATCH('Buku Besar'!H2372,Akun1,0)),""))</f>
        <v/>
      </c>
      <c r="M2372" s="331" t="str">
        <f>IF(H2372="","",IFERROR(INDEX(Pengeluaran1,MATCH('Buku Besar'!H2372,Akun1,0)),""))</f>
        <v/>
      </c>
    </row>
    <row r="2373" spans="1:13" x14ac:dyDescent="0.25">
      <c r="A2373" s="91" t="str">
        <f t="shared" si="72"/>
        <v/>
      </c>
      <c r="B2373" s="330" t="str">
        <f>IF(A2373="","",IFERROR(INDEX(Tanggal,MATCH('Buku Besar'!A2373,Akun,0)),""))</f>
        <v/>
      </c>
      <c r="C2373" s="2" t="str">
        <f>IF(A2373="","",IFERROR(INDEX(Keterangan,MATCH('Buku Besar'!A2373,Akun,0)),""))</f>
        <v/>
      </c>
      <c r="D2373" s="2" t="str">
        <f>IF(A2373="","",IFERROR(INDEX(Reff,MATCH('Buku Besar'!A2373,Akun,0)),""))</f>
        <v/>
      </c>
      <c r="E2373" s="331" t="str">
        <f>IF(A2373="","",IFERROR(INDEX(Penerimaan,MATCH('Buku Besar'!A2373,Akun,0)),""))</f>
        <v/>
      </c>
      <c r="F2373" s="331" t="str">
        <f>IF(A2373="","",IFERROR(INDEX(Pengeluaran,MATCH('Buku Besar'!A2373,Akun,0)),""))</f>
        <v/>
      </c>
      <c r="H2373" s="91" t="str">
        <f t="shared" si="73"/>
        <v/>
      </c>
      <c r="I2373" s="330" t="str">
        <f>IF(H2373="","",IFERROR(INDEX(Tanggal1,MATCH('Buku Besar'!H2373,Akun1,0)),""))</f>
        <v/>
      </c>
      <c r="J2373" s="2" t="str">
        <f>IF(H2373="","",IFERROR(INDEX(Keterangan1,MATCH('Buku Besar'!H2373,Akun1,0)),""))</f>
        <v/>
      </c>
      <c r="K2373" s="2" t="str">
        <f>IF(H2373="","",IFERROR(INDEX(Reff1,MATCH('Buku Besar'!H2373,Akun1,0)),""))</f>
        <v/>
      </c>
      <c r="L2373" s="331" t="str">
        <f>IF(H2373="","",IFERROR(INDEX(Penerimaan1,MATCH('Buku Besar'!H2373,Akun1,0)),""))</f>
        <v/>
      </c>
      <c r="M2373" s="331" t="str">
        <f>IF(H2373="","",IFERROR(INDEX(Pengeluaran1,MATCH('Buku Besar'!H2373,Akun1,0)),""))</f>
        <v/>
      </c>
    </row>
    <row r="2374" spans="1:13" x14ac:dyDescent="0.25">
      <c r="A2374" s="91" t="str">
        <f t="shared" si="72"/>
        <v/>
      </c>
      <c r="B2374" s="330" t="str">
        <f>IF(A2374="","",IFERROR(INDEX(Tanggal,MATCH('Buku Besar'!A2374,Akun,0)),""))</f>
        <v/>
      </c>
      <c r="C2374" s="2" t="str">
        <f>IF(A2374="","",IFERROR(INDEX(Keterangan,MATCH('Buku Besar'!A2374,Akun,0)),""))</f>
        <v/>
      </c>
      <c r="D2374" s="2" t="str">
        <f>IF(A2374="","",IFERROR(INDEX(Reff,MATCH('Buku Besar'!A2374,Akun,0)),""))</f>
        <v/>
      </c>
      <c r="E2374" s="331" t="str">
        <f>IF(A2374="","",IFERROR(INDEX(Penerimaan,MATCH('Buku Besar'!A2374,Akun,0)),""))</f>
        <v/>
      </c>
      <c r="F2374" s="331" t="str">
        <f>IF(A2374="","",IFERROR(INDEX(Pengeluaran,MATCH('Buku Besar'!A2374,Akun,0)),""))</f>
        <v/>
      </c>
      <c r="H2374" s="91" t="str">
        <f t="shared" si="73"/>
        <v/>
      </c>
      <c r="I2374" s="330" t="str">
        <f>IF(H2374="","",IFERROR(INDEX(Tanggal1,MATCH('Buku Besar'!H2374,Akun1,0)),""))</f>
        <v/>
      </c>
      <c r="J2374" s="2" t="str">
        <f>IF(H2374="","",IFERROR(INDEX(Keterangan1,MATCH('Buku Besar'!H2374,Akun1,0)),""))</f>
        <v/>
      </c>
      <c r="K2374" s="2" t="str">
        <f>IF(H2374="","",IFERROR(INDEX(Reff1,MATCH('Buku Besar'!H2374,Akun1,0)),""))</f>
        <v/>
      </c>
      <c r="L2374" s="331" t="str">
        <f>IF(H2374="","",IFERROR(INDEX(Penerimaan1,MATCH('Buku Besar'!H2374,Akun1,0)),""))</f>
        <v/>
      </c>
      <c r="M2374" s="331" t="str">
        <f>IF(H2374="","",IFERROR(INDEX(Pengeluaran1,MATCH('Buku Besar'!H2374,Akun1,0)),""))</f>
        <v/>
      </c>
    </row>
    <row r="2375" spans="1:13" x14ac:dyDescent="0.25">
      <c r="A2375" s="91" t="str">
        <f t="shared" si="72"/>
        <v/>
      </c>
      <c r="B2375" s="330" t="str">
        <f>IF(A2375="","",IFERROR(INDEX(Tanggal,MATCH('Buku Besar'!A2375,Akun,0)),""))</f>
        <v/>
      </c>
      <c r="C2375" s="2" t="str">
        <f>IF(A2375="","",IFERROR(INDEX(Keterangan,MATCH('Buku Besar'!A2375,Akun,0)),""))</f>
        <v/>
      </c>
      <c r="D2375" s="2" t="str">
        <f>IF(A2375="","",IFERROR(INDEX(Reff,MATCH('Buku Besar'!A2375,Akun,0)),""))</f>
        <v/>
      </c>
      <c r="E2375" s="331" t="str">
        <f>IF(A2375="","",IFERROR(INDEX(Penerimaan,MATCH('Buku Besar'!A2375,Akun,0)),""))</f>
        <v/>
      </c>
      <c r="F2375" s="331" t="str">
        <f>IF(A2375="","",IFERROR(INDEX(Pengeluaran,MATCH('Buku Besar'!A2375,Akun,0)),""))</f>
        <v/>
      </c>
      <c r="H2375" s="91" t="str">
        <f t="shared" si="73"/>
        <v/>
      </c>
      <c r="I2375" s="330" t="str">
        <f>IF(H2375="","",IFERROR(INDEX(Tanggal1,MATCH('Buku Besar'!H2375,Akun1,0)),""))</f>
        <v/>
      </c>
      <c r="J2375" s="2" t="str">
        <f>IF(H2375="","",IFERROR(INDEX(Keterangan1,MATCH('Buku Besar'!H2375,Akun1,0)),""))</f>
        <v/>
      </c>
      <c r="K2375" s="2" t="str">
        <f>IF(H2375="","",IFERROR(INDEX(Reff1,MATCH('Buku Besar'!H2375,Akun1,0)),""))</f>
        <v/>
      </c>
      <c r="L2375" s="331" t="str">
        <f>IF(H2375="","",IFERROR(INDEX(Penerimaan1,MATCH('Buku Besar'!H2375,Akun1,0)),""))</f>
        <v/>
      </c>
      <c r="M2375" s="331" t="str">
        <f>IF(H2375="","",IFERROR(INDEX(Pengeluaran1,MATCH('Buku Besar'!H2375,Akun1,0)),""))</f>
        <v/>
      </c>
    </row>
    <row r="2376" spans="1:13" x14ac:dyDescent="0.25">
      <c r="A2376" s="91" t="str">
        <f t="shared" ref="A2376:A2439" si="74">IFERROR(IF((MID(A2375,8,LEN(A2375)-7)+1)&lt;=COUNTIF(Kas_Harian,LEFT(A2375,6)),LEFT(A2375,6)&amp;"-"&amp;MID(A2375,8,LEN(A2375)-7)+1,""),"")</f>
        <v/>
      </c>
      <c r="B2376" s="330" t="str">
        <f>IF(A2376="","",IFERROR(INDEX(Tanggal,MATCH('Buku Besar'!A2376,Akun,0)),""))</f>
        <v/>
      </c>
      <c r="C2376" s="2" t="str">
        <f>IF(A2376="","",IFERROR(INDEX(Keterangan,MATCH('Buku Besar'!A2376,Akun,0)),""))</f>
        <v/>
      </c>
      <c r="D2376" s="2" t="str">
        <f>IF(A2376="","",IFERROR(INDEX(Reff,MATCH('Buku Besar'!A2376,Akun,0)),""))</f>
        <v/>
      </c>
      <c r="E2376" s="331" t="str">
        <f>IF(A2376="","",IFERROR(INDEX(Penerimaan,MATCH('Buku Besar'!A2376,Akun,0)),""))</f>
        <v/>
      </c>
      <c r="F2376" s="331" t="str">
        <f>IF(A2376="","",IFERROR(INDEX(Pengeluaran,MATCH('Buku Besar'!A2376,Akun,0)),""))</f>
        <v/>
      </c>
      <c r="H2376" s="91" t="str">
        <f t="shared" ref="H2376:H2439" si="75">IFERROR(IF((MID(H2375,8,LEN(H2375)-7)+1)&lt;=COUNTIF(Bank_Harian,LEFT(H2375,6)),LEFT(H2375,6)&amp;"-"&amp;MID(H2375,8,LEN(H2375)-7)+1,""),"")</f>
        <v/>
      </c>
      <c r="I2376" s="330" t="str">
        <f>IF(H2376="","",IFERROR(INDEX(Tanggal1,MATCH('Buku Besar'!H2376,Akun1,0)),""))</f>
        <v/>
      </c>
      <c r="J2376" s="2" t="str">
        <f>IF(H2376="","",IFERROR(INDEX(Keterangan1,MATCH('Buku Besar'!H2376,Akun1,0)),""))</f>
        <v/>
      </c>
      <c r="K2376" s="2" t="str">
        <f>IF(H2376="","",IFERROR(INDEX(Reff1,MATCH('Buku Besar'!H2376,Akun1,0)),""))</f>
        <v/>
      </c>
      <c r="L2376" s="331" t="str">
        <f>IF(H2376="","",IFERROR(INDEX(Penerimaan1,MATCH('Buku Besar'!H2376,Akun1,0)),""))</f>
        <v/>
      </c>
      <c r="M2376" s="331" t="str">
        <f>IF(H2376="","",IFERROR(INDEX(Pengeluaran1,MATCH('Buku Besar'!H2376,Akun1,0)),""))</f>
        <v/>
      </c>
    </row>
    <row r="2377" spans="1:13" x14ac:dyDescent="0.25">
      <c r="A2377" s="91" t="str">
        <f t="shared" si="74"/>
        <v/>
      </c>
      <c r="B2377" s="330" t="str">
        <f>IF(A2377="","",IFERROR(INDEX(Tanggal,MATCH('Buku Besar'!A2377,Akun,0)),""))</f>
        <v/>
      </c>
      <c r="C2377" s="2" t="str">
        <f>IF(A2377="","",IFERROR(INDEX(Keterangan,MATCH('Buku Besar'!A2377,Akun,0)),""))</f>
        <v/>
      </c>
      <c r="D2377" s="2" t="str">
        <f>IF(A2377="","",IFERROR(INDEX(Reff,MATCH('Buku Besar'!A2377,Akun,0)),""))</f>
        <v/>
      </c>
      <c r="E2377" s="331" t="str">
        <f>IF(A2377="","",IFERROR(INDEX(Penerimaan,MATCH('Buku Besar'!A2377,Akun,0)),""))</f>
        <v/>
      </c>
      <c r="F2377" s="331" t="str">
        <f>IF(A2377="","",IFERROR(INDEX(Pengeluaran,MATCH('Buku Besar'!A2377,Akun,0)),""))</f>
        <v/>
      </c>
      <c r="H2377" s="91" t="str">
        <f t="shared" si="75"/>
        <v/>
      </c>
      <c r="I2377" s="330" t="str">
        <f>IF(H2377="","",IFERROR(INDEX(Tanggal1,MATCH('Buku Besar'!H2377,Akun1,0)),""))</f>
        <v/>
      </c>
      <c r="J2377" s="2" t="str">
        <f>IF(H2377="","",IFERROR(INDEX(Keterangan1,MATCH('Buku Besar'!H2377,Akun1,0)),""))</f>
        <v/>
      </c>
      <c r="K2377" s="2" t="str">
        <f>IF(H2377="","",IFERROR(INDEX(Reff1,MATCH('Buku Besar'!H2377,Akun1,0)),""))</f>
        <v/>
      </c>
      <c r="L2377" s="331" t="str">
        <f>IF(H2377="","",IFERROR(INDEX(Penerimaan1,MATCH('Buku Besar'!H2377,Akun1,0)),""))</f>
        <v/>
      </c>
      <c r="M2377" s="331" t="str">
        <f>IF(H2377="","",IFERROR(INDEX(Pengeluaran1,MATCH('Buku Besar'!H2377,Akun1,0)),""))</f>
        <v/>
      </c>
    </row>
    <row r="2378" spans="1:13" x14ac:dyDescent="0.25">
      <c r="A2378" s="91" t="str">
        <f t="shared" si="74"/>
        <v/>
      </c>
      <c r="B2378" s="330" t="str">
        <f>IF(A2378="","",IFERROR(INDEX(Tanggal,MATCH('Buku Besar'!A2378,Akun,0)),""))</f>
        <v/>
      </c>
      <c r="C2378" s="2" t="str">
        <f>IF(A2378="","",IFERROR(INDEX(Keterangan,MATCH('Buku Besar'!A2378,Akun,0)),""))</f>
        <v/>
      </c>
      <c r="D2378" s="2" t="str">
        <f>IF(A2378="","",IFERROR(INDEX(Reff,MATCH('Buku Besar'!A2378,Akun,0)),""))</f>
        <v/>
      </c>
      <c r="E2378" s="331" t="str">
        <f>IF(A2378="","",IFERROR(INDEX(Penerimaan,MATCH('Buku Besar'!A2378,Akun,0)),""))</f>
        <v/>
      </c>
      <c r="F2378" s="331" t="str">
        <f>IF(A2378="","",IFERROR(INDEX(Pengeluaran,MATCH('Buku Besar'!A2378,Akun,0)),""))</f>
        <v/>
      </c>
      <c r="H2378" s="91" t="str">
        <f t="shared" si="75"/>
        <v/>
      </c>
      <c r="I2378" s="330" t="str">
        <f>IF(H2378="","",IFERROR(INDEX(Tanggal1,MATCH('Buku Besar'!H2378,Akun1,0)),""))</f>
        <v/>
      </c>
      <c r="J2378" s="2" t="str">
        <f>IF(H2378="","",IFERROR(INDEX(Keterangan1,MATCH('Buku Besar'!H2378,Akun1,0)),""))</f>
        <v/>
      </c>
      <c r="K2378" s="2" t="str">
        <f>IF(H2378="","",IFERROR(INDEX(Reff1,MATCH('Buku Besar'!H2378,Akun1,0)),""))</f>
        <v/>
      </c>
      <c r="L2378" s="331" t="str">
        <f>IF(H2378="","",IFERROR(INDEX(Penerimaan1,MATCH('Buku Besar'!H2378,Akun1,0)),""))</f>
        <v/>
      </c>
      <c r="M2378" s="331" t="str">
        <f>IF(H2378="","",IFERROR(INDEX(Pengeluaran1,MATCH('Buku Besar'!H2378,Akun1,0)),""))</f>
        <v/>
      </c>
    </row>
    <row r="2379" spans="1:13" x14ac:dyDescent="0.25">
      <c r="A2379" s="91" t="str">
        <f t="shared" si="74"/>
        <v/>
      </c>
      <c r="B2379" s="330" t="str">
        <f>IF(A2379="","",IFERROR(INDEX(Tanggal,MATCH('Buku Besar'!A2379,Akun,0)),""))</f>
        <v/>
      </c>
      <c r="C2379" s="2" t="str">
        <f>IF(A2379="","",IFERROR(INDEX(Keterangan,MATCH('Buku Besar'!A2379,Akun,0)),""))</f>
        <v/>
      </c>
      <c r="D2379" s="2" t="str">
        <f>IF(A2379="","",IFERROR(INDEX(Reff,MATCH('Buku Besar'!A2379,Akun,0)),""))</f>
        <v/>
      </c>
      <c r="E2379" s="331" t="str">
        <f>IF(A2379="","",IFERROR(INDEX(Penerimaan,MATCH('Buku Besar'!A2379,Akun,0)),""))</f>
        <v/>
      </c>
      <c r="F2379" s="331" t="str">
        <f>IF(A2379="","",IFERROR(INDEX(Pengeluaran,MATCH('Buku Besar'!A2379,Akun,0)),""))</f>
        <v/>
      </c>
      <c r="H2379" s="91" t="str">
        <f t="shared" si="75"/>
        <v/>
      </c>
      <c r="I2379" s="330" t="str">
        <f>IF(H2379="","",IFERROR(INDEX(Tanggal1,MATCH('Buku Besar'!H2379,Akun1,0)),""))</f>
        <v/>
      </c>
      <c r="J2379" s="2" t="str">
        <f>IF(H2379="","",IFERROR(INDEX(Keterangan1,MATCH('Buku Besar'!H2379,Akun1,0)),""))</f>
        <v/>
      </c>
      <c r="K2379" s="2" t="str">
        <f>IF(H2379="","",IFERROR(INDEX(Reff1,MATCH('Buku Besar'!H2379,Akun1,0)),""))</f>
        <v/>
      </c>
      <c r="L2379" s="331" t="str">
        <f>IF(H2379="","",IFERROR(INDEX(Penerimaan1,MATCH('Buku Besar'!H2379,Akun1,0)),""))</f>
        <v/>
      </c>
      <c r="M2379" s="331" t="str">
        <f>IF(H2379="","",IFERROR(INDEX(Pengeluaran1,MATCH('Buku Besar'!H2379,Akun1,0)),""))</f>
        <v/>
      </c>
    </row>
    <row r="2380" spans="1:13" x14ac:dyDescent="0.25">
      <c r="A2380" s="91" t="str">
        <f t="shared" si="74"/>
        <v/>
      </c>
      <c r="B2380" s="330" t="str">
        <f>IF(A2380="","",IFERROR(INDEX(Tanggal,MATCH('Buku Besar'!A2380,Akun,0)),""))</f>
        <v/>
      </c>
      <c r="C2380" s="2" t="str">
        <f>IF(A2380="","",IFERROR(INDEX(Keterangan,MATCH('Buku Besar'!A2380,Akun,0)),""))</f>
        <v/>
      </c>
      <c r="D2380" s="2" t="str">
        <f>IF(A2380="","",IFERROR(INDEX(Reff,MATCH('Buku Besar'!A2380,Akun,0)),""))</f>
        <v/>
      </c>
      <c r="E2380" s="331" t="str">
        <f>IF(A2380="","",IFERROR(INDEX(Penerimaan,MATCH('Buku Besar'!A2380,Akun,0)),""))</f>
        <v/>
      </c>
      <c r="F2380" s="331" t="str">
        <f>IF(A2380="","",IFERROR(INDEX(Pengeluaran,MATCH('Buku Besar'!A2380,Akun,0)),""))</f>
        <v/>
      </c>
      <c r="H2380" s="91" t="str">
        <f t="shared" si="75"/>
        <v/>
      </c>
      <c r="I2380" s="330" t="str">
        <f>IF(H2380="","",IFERROR(INDEX(Tanggal1,MATCH('Buku Besar'!H2380,Akun1,0)),""))</f>
        <v/>
      </c>
      <c r="J2380" s="2" t="str">
        <f>IF(H2380="","",IFERROR(INDEX(Keterangan1,MATCH('Buku Besar'!H2380,Akun1,0)),""))</f>
        <v/>
      </c>
      <c r="K2380" s="2" t="str">
        <f>IF(H2380="","",IFERROR(INDEX(Reff1,MATCH('Buku Besar'!H2380,Akun1,0)),""))</f>
        <v/>
      </c>
      <c r="L2380" s="331" t="str">
        <f>IF(H2380="","",IFERROR(INDEX(Penerimaan1,MATCH('Buku Besar'!H2380,Akun1,0)),""))</f>
        <v/>
      </c>
      <c r="M2380" s="331" t="str">
        <f>IF(H2380="","",IFERROR(INDEX(Pengeluaran1,MATCH('Buku Besar'!H2380,Akun1,0)),""))</f>
        <v/>
      </c>
    </row>
    <row r="2381" spans="1:13" x14ac:dyDescent="0.25">
      <c r="A2381" s="91" t="str">
        <f t="shared" si="74"/>
        <v/>
      </c>
      <c r="B2381" s="330" t="str">
        <f>IF(A2381="","",IFERROR(INDEX(Tanggal,MATCH('Buku Besar'!A2381,Akun,0)),""))</f>
        <v/>
      </c>
      <c r="C2381" s="2" t="str">
        <f>IF(A2381="","",IFERROR(INDEX(Keterangan,MATCH('Buku Besar'!A2381,Akun,0)),""))</f>
        <v/>
      </c>
      <c r="D2381" s="2" t="str">
        <f>IF(A2381="","",IFERROR(INDEX(Reff,MATCH('Buku Besar'!A2381,Akun,0)),""))</f>
        <v/>
      </c>
      <c r="E2381" s="331" t="str">
        <f>IF(A2381="","",IFERROR(INDEX(Penerimaan,MATCH('Buku Besar'!A2381,Akun,0)),""))</f>
        <v/>
      </c>
      <c r="F2381" s="331" t="str">
        <f>IF(A2381="","",IFERROR(INDEX(Pengeluaran,MATCH('Buku Besar'!A2381,Akun,0)),""))</f>
        <v/>
      </c>
      <c r="H2381" s="91" t="str">
        <f t="shared" si="75"/>
        <v/>
      </c>
      <c r="I2381" s="330" t="str">
        <f>IF(H2381="","",IFERROR(INDEX(Tanggal1,MATCH('Buku Besar'!H2381,Akun1,0)),""))</f>
        <v/>
      </c>
      <c r="J2381" s="2" t="str">
        <f>IF(H2381="","",IFERROR(INDEX(Keterangan1,MATCH('Buku Besar'!H2381,Akun1,0)),""))</f>
        <v/>
      </c>
      <c r="K2381" s="2" t="str">
        <f>IF(H2381="","",IFERROR(INDEX(Reff1,MATCH('Buku Besar'!H2381,Akun1,0)),""))</f>
        <v/>
      </c>
      <c r="L2381" s="331" t="str">
        <f>IF(H2381="","",IFERROR(INDEX(Penerimaan1,MATCH('Buku Besar'!H2381,Akun1,0)),""))</f>
        <v/>
      </c>
      <c r="M2381" s="331" t="str">
        <f>IF(H2381="","",IFERROR(INDEX(Pengeluaran1,MATCH('Buku Besar'!H2381,Akun1,0)),""))</f>
        <v/>
      </c>
    </row>
    <row r="2382" spans="1:13" x14ac:dyDescent="0.25">
      <c r="A2382" s="91" t="str">
        <f t="shared" si="74"/>
        <v/>
      </c>
      <c r="B2382" s="330" t="str">
        <f>IF(A2382="","",IFERROR(INDEX(Tanggal,MATCH('Buku Besar'!A2382,Akun,0)),""))</f>
        <v/>
      </c>
      <c r="C2382" s="2" t="str">
        <f>IF(A2382="","",IFERROR(INDEX(Keterangan,MATCH('Buku Besar'!A2382,Akun,0)),""))</f>
        <v/>
      </c>
      <c r="D2382" s="2" t="str">
        <f>IF(A2382="","",IFERROR(INDEX(Reff,MATCH('Buku Besar'!A2382,Akun,0)),""))</f>
        <v/>
      </c>
      <c r="E2382" s="331" t="str">
        <f>IF(A2382="","",IFERROR(INDEX(Penerimaan,MATCH('Buku Besar'!A2382,Akun,0)),""))</f>
        <v/>
      </c>
      <c r="F2382" s="331" t="str">
        <f>IF(A2382="","",IFERROR(INDEX(Pengeluaran,MATCH('Buku Besar'!A2382,Akun,0)),""))</f>
        <v/>
      </c>
      <c r="H2382" s="91" t="str">
        <f t="shared" si="75"/>
        <v/>
      </c>
      <c r="I2382" s="330" t="str">
        <f>IF(H2382="","",IFERROR(INDEX(Tanggal1,MATCH('Buku Besar'!H2382,Akun1,0)),""))</f>
        <v/>
      </c>
      <c r="J2382" s="2" t="str">
        <f>IF(H2382="","",IFERROR(INDEX(Keterangan1,MATCH('Buku Besar'!H2382,Akun1,0)),""))</f>
        <v/>
      </c>
      <c r="K2382" s="2" t="str">
        <f>IF(H2382="","",IFERROR(INDEX(Reff1,MATCH('Buku Besar'!H2382,Akun1,0)),""))</f>
        <v/>
      </c>
      <c r="L2382" s="331" t="str">
        <f>IF(H2382="","",IFERROR(INDEX(Penerimaan1,MATCH('Buku Besar'!H2382,Akun1,0)),""))</f>
        <v/>
      </c>
      <c r="M2382" s="331" t="str">
        <f>IF(H2382="","",IFERROR(INDEX(Pengeluaran1,MATCH('Buku Besar'!H2382,Akun1,0)),""))</f>
        <v/>
      </c>
    </row>
    <row r="2383" spans="1:13" x14ac:dyDescent="0.25">
      <c r="A2383" s="91" t="str">
        <f t="shared" si="74"/>
        <v/>
      </c>
      <c r="B2383" s="330" t="str">
        <f>IF(A2383="","",IFERROR(INDEX(Tanggal,MATCH('Buku Besar'!A2383,Akun,0)),""))</f>
        <v/>
      </c>
      <c r="C2383" s="2" t="str">
        <f>IF(A2383="","",IFERROR(INDEX(Keterangan,MATCH('Buku Besar'!A2383,Akun,0)),""))</f>
        <v/>
      </c>
      <c r="D2383" s="2" t="str">
        <f>IF(A2383="","",IFERROR(INDEX(Reff,MATCH('Buku Besar'!A2383,Akun,0)),""))</f>
        <v/>
      </c>
      <c r="E2383" s="331" t="str">
        <f>IF(A2383="","",IFERROR(INDEX(Penerimaan,MATCH('Buku Besar'!A2383,Akun,0)),""))</f>
        <v/>
      </c>
      <c r="F2383" s="331" t="str">
        <f>IF(A2383="","",IFERROR(INDEX(Pengeluaran,MATCH('Buku Besar'!A2383,Akun,0)),""))</f>
        <v/>
      </c>
      <c r="H2383" s="91" t="str">
        <f t="shared" si="75"/>
        <v/>
      </c>
      <c r="I2383" s="330" t="str">
        <f>IF(H2383="","",IFERROR(INDEX(Tanggal1,MATCH('Buku Besar'!H2383,Akun1,0)),""))</f>
        <v/>
      </c>
      <c r="J2383" s="2" t="str">
        <f>IF(H2383="","",IFERROR(INDEX(Keterangan1,MATCH('Buku Besar'!H2383,Akun1,0)),""))</f>
        <v/>
      </c>
      <c r="K2383" s="2" t="str">
        <f>IF(H2383="","",IFERROR(INDEX(Reff1,MATCH('Buku Besar'!H2383,Akun1,0)),""))</f>
        <v/>
      </c>
      <c r="L2383" s="331" t="str">
        <f>IF(H2383="","",IFERROR(INDEX(Penerimaan1,MATCH('Buku Besar'!H2383,Akun1,0)),""))</f>
        <v/>
      </c>
      <c r="M2383" s="331" t="str">
        <f>IF(H2383="","",IFERROR(INDEX(Pengeluaran1,MATCH('Buku Besar'!H2383,Akun1,0)),""))</f>
        <v/>
      </c>
    </row>
    <row r="2384" spans="1:13" x14ac:dyDescent="0.25">
      <c r="A2384" s="91" t="str">
        <f t="shared" si="74"/>
        <v/>
      </c>
      <c r="B2384" s="330" t="str">
        <f>IF(A2384="","",IFERROR(INDEX(Tanggal,MATCH('Buku Besar'!A2384,Akun,0)),""))</f>
        <v/>
      </c>
      <c r="C2384" s="2" t="str">
        <f>IF(A2384="","",IFERROR(INDEX(Keterangan,MATCH('Buku Besar'!A2384,Akun,0)),""))</f>
        <v/>
      </c>
      <c r="D2384" s="2" t="str">
        <f>IF(A2384="","",IFERROR(INDEX(Reff,MATCH('Buku Besar'!A2384,Akun,0)),""))</f>
        <v/>
      </c>
      <c r="E2384" s="331" t="str">
        <f>IF(A2384="","",IFERROR(INDEX(Penerimaan,MATCH('Buku Besar'!A2384,Akun,0)),""))</f>
        <v/>
      </c>
      <c r="F2384" s="331" t="str">
        <f>IF(A2384="","",IFERROR(INDEX(Pengeluaran,MATCH('Buku Besar'!A2384,Akun,0)),""))</f>
        <v/>
      </c>
      <c r="H2384" s="91" t="str">
        <f t="shared" si="75"/>
        <v/>
      </c>
      <c r="I2384" s="330" t="str">
        <f>IF(H2384="","",IFERROR(INDEX(Tanggal1,MATCH('Buku Besar'!H2384,Akun1,0)),""))</f>
        <v/>
      </c>
      <c r="J2384" s="2" t="str">
        <f>IF(H2384="","",IFERROR(INDEX(Keterangan1,MATCH('Buku Besar'!H2384,Akun1,0)),""))</f>
        <v/>
      </c>
      <c r="K2384" s="2" t="str">
        <f>IF(H2384="","",IFERROR(INDEX(Reff1,MATCH('Buku Besar'!H2384,Akun1,0)),""))</f>
        <v/>
      </c>
      <c r="L2384" s="331" t="str">
        <f>IF(H2384="","",IFERROR(INDEX(Penerimaan1,MATCH('Buku Besar'!H2384,Akun1,0)),""))</f>
        <v/>
      </c>
      <c r="M2384" s="331" t="str">
        <f>IF(H2384="","",IFERROR(INDEX(Pengeluaran1,MATCH('Buku Besar'!H2384,Akun1,0)),""))</f>
        <v/>
      </c>
    </row>
    <row r="2385" spans="1:13" x14ac:dyDescent="0.25">
      <c r="A2385" s="91" t="str">
        <f t="shared" si="74"/>
        <v/>
      </c>
      <c r="B2385" s="330" t="str">
        <f>IF(A2385="","",IFERROR(INDEX(Tanggal,MATCH('Buku Besar'!A2385,Akun,0)),""))</f>
        <v/>
      </c>
      <c r="C2385" s="2" t="str">
        <f>IF(A2385="","",IFERROR(INDEX(Keterangan,MATCH('Buku Besar'!A2385,Akun,0)),""))</f>
        <v/>
      </c>
      <c r="D2385" s="2" t="str">
        <f>IF(A2385="","",IFERROR(INDEX(Reff,MATCH('Buku Besar'!A2385,Akun,0)),""))</f>
        <v/>
      </c>
      <c r="E2385" s="331" t="str">
        <f>IF(A2385="","",IFERROR(INDEX(Penerimaan,MATCH('Buku Besar'!A2385,Akun,0)),""))</f>
        <v/>
      </c>
      <c r="F2385" s="331" t="str">
        <f>IF(A2385="","",IFERROR(INDEX(Pengeluaran,MATCH('Buku Besar'!A2385,Akun,0)),""))</f>
        <v/>
      </c>
      <c r="H2385" s="91" t="str">
        <f t="shared" si="75"/>
        <v/>
      </c>
      <c r="I2385" s="330" t="str">
        <f>IF(H2385="","",IFERROR(INDEX(Tanggal1,MATCH('Buku Besar'!H2385,Akun1,0)),""))</f>
        <v/>
      </c>
      <c r="J2385" s="2" t="str">
        <f>IF(H2385="","",IFERROR(INDEX(Keterangan1,MATCH('Buku Besar'!H2385,Akun1,0)),""))</f>
        <v/>
      </c>
      <c r="K2385" s="2" t="str">
        <f>IF(H2385="","",IFERROR(INDEX(Reff1,MATCH('Buku Besar'!H2385,Akun1,0)),""))</f>
        <v/>
      </c>
      <c r="L2385" s="331" t="str">
        <f>IF(H2385="","",IFERROR(INDEX(Penerimaan1,MATCH('Buku Besar'!H2385,Akun1,0)),""))</f>
        <v/>
      </c>
      <c r="M2385" s="331" t="str">
        <f>IF(H2385="","",IFERROR(INDEX(Pengeluaran1,MATCH('Buku Besar'!H2385,Akun1,0)),""))</f>
        <v/>
      </c>
    </row>
    <row r="2386" spans="1:13" x14ac:dyDescent="0.25">
      <c r="A2386" s="91" t="str">
        <f t="shared" si="74"/>
        <v/>
      </c>
      <c r="B2386" s="330" t="str">
        <f>IF(A2386="","",IFERROR(INDEX(Tanggal,MATCH('Buku Besar'!A2386,Akun,0)),""))</f>
        <v/>
      </c>
      <c r="C2386" s="2" t="str">
        <f>IF(A2386="","",IFERROR(INDEX(Keterangan,MATCH('Buku Besar'!A2386,Akun,0)),""))</f>
        <v/>
      </c>
      <c r="D2386" s="2" t="str">
        <f>IF(A2386="","",IFERROR(INDEX(Reff,MATCH('Buku Besar'!A2386,Akun,0)),""))</f>
        <v/>
      </c>
      <c r="E2386" s="331" t="str">
        <f>IF(A2386="","",IFERROR(INDEX(Penerimaan,MATCH('Buku Besar'!A2386,Akun,0)),""))</f>
        <v/>
      </c>
      <c r="F2386" s="331" t="str">
        <f>IF(A2386="","",IFERROR(INDEX(Pengeluaran,MATCH('Buku Besar'!A2386,Akun,0)),""))</f>
        <v/>
      </c>
      <c r="H2386" s="91" t="str">
        <f t="shared" si="75"/>
        <v/>
      </c>
      <c r="I2386" s="330" t="str">
        <f>IF(H2386="","",IFERROR(INDEX(Tanggal1,MATCH('Buku Besar'!H2386,Akun1,0)),""))</f>
        <v/>
      </c>
      <c r="J2386" s="2" t="str">
        <f>IF(H2386="","",IFERROR(INDEX(Keterangan1,MATCH('Buku Besar'!H2386,Akun1,0)),""))</f>
        <v/>
      </c>
      <c r="K2386" s="2" t="str">
        <f>IF(H2386="","",IFERROR(INDEX(Reff1,MATCH('Buku Besar'!H2386,Akun1,0)),""))</f>
        <v/>
      </c>
      <c r="L2386" s="331" t="str">
        <f>IF(H2386="","",IFERROR(INDEX(Penerimaan1,MATCH('Buku Besar'!H2386,Akun1,0)),""))</f>
        <v/>
      </c>
      <c r="M2386" s="331" t="str">
        <f>IF(H2386="","",IFERROR(INDEX(Pengeluaran1,MATCH('Buku Besar'!H2386,Akun1,0)),""))</f>
        <v/>
      </c>
    </row>
    <row r="2387" spans="1:13" x14ac:dyDescent="0.25">
      <c r="A2387" s="91" t="str">
        <f t="shared" si="74"/>
        <v/>
      </c>
      <c r="B2387" s="330" t="str">
        <f>IF(A2387="","",IFERROR(INDEX(Tanggal,MATCH('Buku Besar'!A2387,Akun,0)),""))</f>
        <v/>
      </c>
      <c r="C2387" s="2" t="str">
        <f>IF(A2387="","",IFERROR(INDEX(Keterangan,MATCH('Buku Besar'!A2387,Akun,0)),""))</f>
        <v/>
      </c>
      <c r="D2387" s="2" t="str">
        <f>IF(A2387="","",IFERROR(INDEX(Reff,MATCH('Buku Besar'!A2387,Akun,0)),""))</f>
        <v/>
      </c>
      <c r="E2387" s="331" t="str">
        <f>IF(A2387="","",IFERROR(INDEX(Penerimaan,MATCH('Buku Besar'!A2387,Akun,0)),""))</f>
        <v/>
      </c>
      <c r="F2387" s="331" t="str">
        <f>IF(A2387="","",IFERROR(INDEX(Pengeluaran,MATCH('Buku Besar'!A2387,Akun,0)),""))</f>
        <v/>
      </c>
      <c r="H2387" s="91" t="str">
        <f t="shared" si="75"/>
        <v/>
      </c>
      <c r="I2387" s="330" t="str">
        <f>IF(H2387="","",IFERROR(INDEX(Tanggal1,MATCH('Buku Besar'!H2387,Akun1,0)),""))</f>
        <v/>
      </c>
      <c r="J2387" s="2" t="str">
        <f>IF(H2387="","",IFERROR(INDEX(Keterangan1,MATCH('Buku Besar'!H2387,Akun1,0)),""))</f>
        <v/>
      </c>
      <c r="K2387" s="2" t="str">
        <f>IF(H2387="","",IFERROR(INDEX(Reff1,MATCH('Buku Besar'!H2387,Akun1,0)),""))</f>
        <v/>
      </c>
      <c r="L2387" s="331" t="str">
        <f>IF(H2387="","",IFERROR(INDEX(Penerimaan1,MATCH('Buku Besar'!H2387,Akun1,0)),""))</f>
        <v/>
      </c>
      <c r="M2387" s="331" t="str">
        <f>IF(H2387="","",IFERROR(INDEX(Pengeluaran1,MATCH('Buku Besar'!H2387,Akun1,0)),""))</f>
        <v/>
      </c>
    </row>
    <row r="2388" spans="1:13" x14ac:dyDescent="0.25">
      <c r="A2388" s="91" t="str">
        <f t="shared" si="74"/>
        <v/>
      </c>
      <c r="B2388" s="330" t="str">
        <f>IF(A2388="","",IFERROR(INDEX(Tanggal,MATCH('Buku Besar'!A2388,Akun,0)),""))</f>
        <v/>
      </c>
      <c r="C2388" s="2" t="str">
        <f>IF(A2388="","",IFERROR(INDEX(Keterangan,MATCH('Buku Besar'!A2388,Akun,0)),""))</f>
        <v/>
      </c>
      <c r="D2388" s="2" t="str">
        <f>IF(A2388="","",IFERROR(INDEX(Reff,MATCH('Buku Besar'!A2388,Akun,0)),""))</f>
        <v/>
      </c>
      <c r="E2388" s="331" t="str">
        <f>IF(A2388="","",IFERROR(INDEX(Penerimaan,MATCH('Buku Besar'!A2388,Akun,0)),""))</f>
        <v/>
      </c>
      <c r="F2388" s="331" t="str">
        <f>IF(A2388="","",IFERROR(INDEX(Pengeluaran,MATCH('Buku Besar'!A2388,Akun,0)),""))</f>
        <v/>
      </c>
      <c r="H2388" s="91" t="str">
        <f t="shared" si="75"/>
        <v/>
      </c>
      <c r="I2388" s="330" t="str">
        <f>IF(H2388="","",IFERROR(INDEX(Tanggal1,MATCH('Buku Besar'!H2388,Akun1,0)),""))</f>
        <v/>
      </c>
      <c r="J2388" s="2" t="str">
        <f>IF(H2388="","",IFERROR(INDEX(Keterangan1,MATCH('Buku Besar'!H2388,Akun1,0)),""))</f>
        <v/>
      </c>
      <c r="K2388" s="2" t="str">
        <f>IF(H2388="","",IFERROR(INDEX(Reff1,MATCH('Buku Besar'!H2388,Akun1,0)),""))</f>
        <v/>
      </c>
      <c r="L2388" s="331" t="str">
        <f>IF(H2388="","",IFERROR(INDEX(Penerimaan1,MATCH('Buku Besar'!H2388,Akun1,0)),""))</f>
        <v/>
      </c>
      <c r="M2388" s="331" t="str">
        <f>IF(H2388="","",IFERROR(INDEX(Pengeluaran1,MATCH('Buku Besar'!H2388,Akun1,0)),""))</f>
        <v/>
      </c>
    </row>
    <row r="2389" spans="1:13" x14ac:dyDescent="0.25">
      <c r="A2389" s="91" t="str">
        <f t="shared" si="74"/>
        <v/>
      </c>
      <c r="B2389" s="330" t="str">
        <f>IF(A2389="","",IFERROR(INDEX(Tanggal,MATCH('Buku Besar'!A2389,Akun,0)),""))</f>
        <v/>
      </c>
      <c r="C2389" s="2" t="str">
        <f>IF(A2389="","",IFERROR(INDEX(Keterangan,MATCH('Buku Besar'!A2389,Akun,0)),""))</f>
        <v/>
      </c>
      <c r="D2389" s="2" t="str">
        <f>IF(A2389="","",IFERROR(INDEX(Reff,MATCH('Buku Besar'!A2389,Akun,0)),""))</f>
        <v/>
      </c>
      <c r="E2389" s="331" t="str">
        <f>IF(A2389="","",IFERROR(INDEX(Penerimaan,MATCH('Buku Besar'!A2389,Akun,0)),""))</f>
        <v/>
      </c>
      <c r="F2389" s="331" t="str">
        <f>IF(A2389="","",IFERROR(INDEX(Pengeluaran,MATCH('Buku Besar'!A2389,Akun,0)),""))</f>
        <v/>
      </c>
      <c r="H2389" s="91" t="str">
        <f t="shared" si="75"/>
        <v/>
      </c>
      <c r="I2389" s="330" t="str">
        <f>IF(H2389="","",IFERROR(INDEX(Tanggal1,MATCH('Buku Besar'!H2389,Akun1,0)),""))</f>
        <v/>
      </c>
      <c r="J2389" s="2" t="str">
        <f>IF(H2389="","",IFERROR(INDEX(Keterangan1,MATCH('Buku Besar'!H2389,Akun1,0)),""))</f>
        <v/>
      </c>
      <c r="K2389" s="2" t="str">
        <f>IF(H2389="","",IFERROR(INDEX(Reff1,MATCH('Buku Besar'!H2389,Akun1,0)),""))</f>
        <v/>
      </c>
      <c r="L2389" s="331" t="str">
        <f>IF(H2389="","",IFERROR(INDEX(Penerimaan1,MATCH('Buku Besar'!H2389,Akun1,0)),""))</f>
        <v/>
      </c>
      <c r="M2389" s="331" t="str">
        <f>IF(H2389="","",IFERROR(INDEX(Pengeluaran1,MATCH('Buku Besar'!H2389,Akun1,0)),""))</f>
        <v/>
      </c>
    </row>
    <row r="2390" spans="1:13" x14ac:dyDescent="0.25">
      <c r="A2390" s="91" t="str">
        <f t="shared" si="74"/>
        <v/>
      </c>
      <c r="B2390" s="330" t="str">
        <f>IF(A2390="","",IFERROR(INDEX(Tanggal,MATCH('Buku Besar'!A2390,Akun,0)),""))</f>
        <v/>
      </c>
      <c r="C2390" s="2" t="str">
        <f>IF(A2390="","",IFERROR(INDEX(Keterangan,MATCH('Buku Besar'!A2390,Akun,0)),""))</f>
        <v/>
      </c>
      <c r="D2390" s="2" t="str">
        <f>IF(A2390="","",IFERROR(INDEX(Reff,MATCH('Buku Besar'!A2390,Akun,0)),""))</f>
        <v/>
      </c>
      <c r="E2390" s="331" t="str">
        <f>IF(A2390="","",IFERROR(INDEX(Penerimaan,MATCH('Buku Besar'!A2390,Akun,0)),""))</f>
        <v/>
      </c>
      <c r="F2390" s="331" t="str">
        <f>IF(A2390="","",IFERROR(INDEX(Pengeluaran,MATCH('Buku Besar'!A2390,Akun,0)),""))</f>
        <v/>
      </c>
      <c r="H2390" s="91" t="str">
        <f t="shared" si="75"/>
        <v/>
      </c>
      <c r="I2390" s="330" t="str">
        <f>IF(H2390="","",IFERROR(INDEX(Tanggal1,MATCH('Buku Besar'!H2390,Akun1,0)),""))</f>
        <v/>
      </c>
      <c r="J2390" s="2" t="str">
        <f>IF(H2390="","",IFERROR(INDEX(Keterangan1,MATCH('Buku Besar'!H2390,Akun1,0)),""))</f>
        <v/>
      </c>
      <c r="K2390" s="2" t="str">
        <f>IF(H2390="","",IFERROR(INDEX(Reff1,MATCH('Buku Besar'!H2390,Akun1,0)),""))</f>
        <v/>
      </c>
      <c r="L2390" s="331" t="str">
        <f>IF(H2390="","",IFERROR(INDEX(Penerimaan1,MATCH('Buku Besar'!H2390,Akun1,0)),""))</f>
        <v/>
      </c>
      <c r="M2390" s="331" t="str">
        <f>IF(H2390="","",IFERROR(INDEX(Pengeluaran1,MATCH('Buku Besar'!H2390,Akun1,0)),""))</f>
        <v/>
      </c>
    </row>
    <row r="2391" spans="1:13" x14ac:dyDescent="0.25">
      <c r="A2391" s="91" t="str">
        <f t="shared" si="74"/>
        <v/>
      </c>
      <c r="B2391" s="330" t="str">
        <f>IF(A2391="","",IFERROR(INDEX(Tanggal,MATCH('Buku Besar'!A2391,Akun,0)),""))</f>
        <v/>
      </c>
      <c r="C2391" s="2" t="str">
        <f>IF(A2391="","",IFERROR(INDEX(Keterangan,MATCH('Buku Besar'!A2391,Akun,0)),""))</f>
        <v/>
      </c>
      <c r="D2391" s="2" t="str">
        <f>IF(A2391="","",IFERROR(INDEX(Reff,MATCH('Buku Besar'!A2391,Akun,0)),""))</f>
        <v/>
      </c>
      <c r="E2391" s="331" t="str">
        <f>IF(A2391="","",IFERROR(INDEX(Penerimaan,MATCH('Buku Besar'!A2391,Akun,0)),""))</f>
        <v/>
      </c>
      <c r="F2391" s="331" t="str">
        <f>IF(A2391="","",IFERROR(INDEX(Pengeluaran,MATCH('Buku Besar'!A2391,Akun,0)),""))</f>
        <v/>
      </c>
      <c r="H2391" s="91" t="str">
        <f t="shared" si="75"/>
        <v/>
      </c>
      <c r="I2391" s="330" t="str">
        <f>IF(H2391="","",IFERROR(INDEX(Tanggal1,MATCH('Buku Besar'!H2391,Akun1,0)),""))</f>
        <v/>
      </c>
      <c r="J2391" s="2" t="str">
        <f>IF(H2391="","",IFERROR(INDEX(Keterangan1,MATCH('Buku Besar'!H2391,Akun1,0)),""))</f>
        <v/>
      </c>
      <c r="K2391" s="2" t="str">
        <f>IF(H2391="","",IFERROR(INDEX(Reff1,MATCH('Buku Besar'!H2391,Akun1,0)),""))</f>
        <v/>
      </c>
      <c r="L2391" s="331" t="str">
        <f>IF(H2391="","",IFERROR(INDEX(Penerimaan1,MATCH('Buku Besar'!H2391,Akun1,0)),""))</f>
        <v/>
      </c>
      <c r="M2391" s="331" t="str">
        <f>IF(H2391="","",IFERROR(INDEX(Pengeluaran1,MATCH('Buku Besar'!H2391,Akun1,0)),""))</f>
        <v/>
      </c>
    </row>
    <row r="2392" spans="1:13" x14ac:dyDescent="0.25">
      <c r="A2392" s="91" t="str">
        <f t="shared" si="74"/>
        <v/>
      </c>
      <c r="B2392" s="330" t="str">
        <f>IF(A2392="","",IFERROR(INDEX(Tanggal,MATCH('Buku Besar'!A2392,Akun,0)),""))</f>
        <v/>
      </c>
      <c r="C2392" s="2" t="str">
        <f>IF(A2392="","",IFERROR(INDEX(Keterangan,MATCH('Buku Besar'!A2392,Akun,0)),""))</f>
        <v/>
      </c>
      <c r="D2392" s="2" t="str">
        <f>IF(A2392="","",IFERROR(INDEX(Reff,MATCH('Buku Besar'!A2392,Akun,0)),""))</f>
        <v/>
      </c>
      <c r="E2392" s="331" t="str">
        <f>IF(A2392="","",IFERROR(INDEX(Penerimaan,MATCH('Buku Besar'!A2392,Akun,0)),""))</f>
        <v/>
      </c>
      <c r="F2392" s="331" t="str">
        <f>IF(A2392="","",IFERROR(INDEX(Pengeluaran,MATCH('Buku Besar'!A2392,Akun,0)),""))</f>
        <v/>
      </c>
      <c r="H2392" s="91" t="str">
        <f t="shared" si="75"/>
        <v/>
      </c>
      <c r="I2392" s="330" t="str">
        <f>IF(H2392="","",IFERROR(INDEX(Tanggal1,MATCH('Buku Besar'!H2392,Akun1,0)),""))</f>
        <v/>
      </c>
      <c r="J2392" s="2" t="str">
        <f>IF(H2392="","",IFERROR(INDEX(Keterangan1,MATCH('Buku Besar'!H2392,Akun1,0)),""))</f>
        <v/>
      </c>
      <c r="K2392" s="2" t="str">
        <f>IF(H2392="","",IFERROR(INDEX(Reff1,MATCH('Buku Besar'!H2392,Akun1,0)),""))</f>
        <v/>
      </c>
      <c r="L2392" s="331" t="str">
        <f>IF(H2392="","",IFERROR(INDEX(Penerimaan1,MATCH('Buku Besar'!H2392,Akun1,0)),""))</f>
        <v/>
      </c>
      <c r="M2392" s="331" t="str">
        <f>IF(H2392="","",IFERROR(INDEX(Pengeluaran1,MATCH('Buku Besar'!H2392,Akun1,0)),""))</f>
        <v/>
      </c>
    </row>
    <row r="2393" spans="1:13" x14ac:dyDescent="0.25">
      <c r="A2393" s="91" t="str">
        <f t="shared" si="74"/>
        <v/>
      </c>
      <c r="B2393" s="330" t="str">
        <f>IF(A2393="","",IFERROR(INDEX(Tanggal,MATCH('Buku Besar'!A2393,Akun,0)),""))</f>
        <v/>
      </c>
      <c r="C2393" s="2" t="str">
        <f>IF(A2393="","",IFERROR(INDEX(Keterangan,MATCH('Buku Besar'!A2393,Akun,0)),""))</f>
        <v/>
      </c>
      <c r="D2393" s="2" t="str">
        <f>IF(A2393="","",IFERROR(INDEX(Reff,MATCH('Buku Besar'!A2393,Akun,0)),""))</f>
        <v/>
      </c>
      <c r="E2393" s="331" t="str">
        <f>IF(A2393="","",IFERROR(INDEX(Penerimaan,MATCH('Buku Besar'!A2393,Akun,0)),""))</f>
        <v/>
      </c>
      <c r="F2393" s="331" t="str">
        <f>IF(A2393="","",IFERROR(INDEX(Pengeluaran,MATCH('Buku Besar'!A2393,Akun,0)),""))</f>
        <v/>
      </c>
      <c r="H2393" s="91" t="str">
        <f t="shared" si="75"/>
        <v/>
      </c>
      <c r="I2393" s="330" t="str">
        <f>IF(H2393="","",IFERROR(INDEX(Tanggal1,MATCH('Buku Besar'!H2393,Akun1,0)),""))</f>
        <v/>
      </c>
      <c r="J2393" s="2" t="str">
        <f>IF(H2393="","",IFERROR(INDEX(Keterangan1,MATCH('Buku Besar'!H2393,Akun1,0)),""))</f>
        <v/>
      </c>
      <c r="K2393" s="2" t="str">
        <f>IF(H2393="","",IFERROR(INDEX(Reff1,MATCH('Buku Besar'!H2393,Akun1,0)),""))</f>
        <v/>
      </c>
      <c r="L2393" s="331" t="str">
        <f>IF(H2393="","",IFERROR(INDEX(Penerimaan1,MATCH('Buku Besar'!H2393,Akun1,0)),""))</f>
        <v/>
      </c>
      <c r="M2393" s="331" t="str">
        <f>IF(H2393="","",IFERROR(INDEX(Pengeluaran1,MATCH('Buku Besar'!H2393,Akun1,0)),""))</f>
        <v/>
      </c>
    </row>
    <row r="2394" spans="1:13" x14ac:dyDescent="0.25">
      <c r="A2394" s="91" t="str">
        <f t="shared" si="74"/>
        <v/>
      </c>
      <c r="B2394" s="330" t="str">
        <f>IF(A2394="","",IFERROR(INDEX(Tanggal,MATCH('Buku Besar'!A2394,Akun,0)),""))</f>
        <v/>
      </c>
      <c r="C2394" s="2" t="str">
        <f>IF(A2394="","",IFERROR(INDEX(Keterangan,MATCH('Buku Besar'!A2394,Akun,0)),""))</f>
        <v/>
      </c>
      <c r="D2394" s="2" t="str">
        <f>IF(A2394="","",IFERROR(INDEX(Reff,MATCH('Buku Besar'!A2394,Akun,0)),""))</f>
        <v/>
      </c>
      <c r="E2394" s="331" t="str">
        <f>IF(A2394="","",IFERROR(INDEX(Penerimaan,MATCH('Buku Besar'!A2394,Akun,0)),""))</f>
        <v/>
      </c>
      <c r="F2394" s="331" t="str">
        <f>IF(A2394="","",IFERROR(INDEX(Pengeluaran,MATCH('Buku Besar'!A2394,Akun,0)),""))</f>
        <v/>
      </c>
      <c r="H2394" s="91" t="str">
        <f t="shared" si="75"/>
        <v/>
      </c>
      <c r="I2394" s="330" t="str">
        <f>IF(H2394="","",IFERROR(INDEX(Tanggal1,MATCH('Buku Besar'!H2394,Akun1,0)),""))</f>
        <v/>
      </c>
      <c r="J2394" s="2" t="str">
        <f>IF(H2394="","",IFERROR(INDEX(Keterangan1,MATCH('Buku Besar'!H2394,Akun1,0)),""))</f>
        <v/>
      </c>
      <c r="K2394" s="2" t="str">
        <f>IF(H2394="","",IFERROR(INDEX(Reff1,MATCH('Buku Besar'!H2394,Akun1,0)),""))</f>
        <v/>
      </c>
      <c r="L2394" s="331" t="str">
        <f>IF(H2394="","",IFERROR(INDEX(Penerimaan1,MATCH('Buku Besar'!H2394,Akun1,0)),""))</f>
        <v/>
      </c>
      <c r="M2394" s="331" t="str">
        <f>IF(H2394="","",IFERROR(INDEX(Pengeluaran1,MATCH('Buku Besar'!H2394,Akun1,0)),""))</f>
        <v/>
      </c>
    </row>
    <row r="2395" spans="1:13" x14ac:dyDescent="0.25">
      <c r="A2395" s="91" t="str">
        <f t="shared" si="74"/>
        <v/>
      </c>
      <c r="B2395" s="330" t="str">
        <f>IF(A2395="","",IFERROR(INDEX(Tanggal,MATCH('Buku Besar'!A2395,Akun,0)),""))</f>
        <v/>
      </c>
      <c r="C2395" s="2" t="str">
        <f>IF(A2395="","",IFERROR(INDEX(Keterangan,MATCH('Buku Besar'!A2395,Akun,0)),""))</f>
        <v/>
      </c>
      <c r="D2395" s="2" t="str">
        <f>IF(A2395="","",IFERROR(INDEX(Reff,MATCH('Buku Besar'!A2395,Akun,0)),""))</f>
        <v/>
      </c>
      <c r="E2395" s="331" t="str">
        <f>IF(A2395="","",IFERROR(INDEX(Penerimaan,MATCH('Buku Besar'!A2395,Akun,0)),""))</f>
        <v/>
      </c>
      <c r="F2395" s="331" t="str">
        <f>IF(A2395="","",IFERROR(INDEX(Pengeluaran,MATCH('Buku Besar'!A2395,Akun,0)),""))</f>
        <v/>
      </c>
      <c r="H2395" s="91" t="str">
        <f t="shared" si="75"/>
        <v/>
      </c>
      <c r="I2395" s="330" t="str">
        <f>IF(H2395="","",IFERROR(INDEX(Tanggal1,MATCH('Buku Besar'!H2395,Akun1,0)),""))</f>
        <v/>
      </c>
      <c r="J2395" s="2" t="str">
        <f>IF(H2395="","",IFERROR(INDEX(Keterangan1,MATCH('Buku Besar'!H2395,Akun1,0)),""))</f>
        <v/>
      </c>
      <c r="K2395" s="2" t="str">
        <f>IF(H2395="","",IFERROR(INDEX(Reff1,MATCH('Buku Besar'!H2395,Akun1,0)),""))</f>
        <v/>
      </c>
      <c r="L2395" s="331" t="str">
        <f>IF(H2395="","",IFERROR(INDEX(Penerimaan1,MATCH('Buku Besar'!H2395,Akun1,0)),""))</f>
        <v/>
      </c>
      <c r="M2395" s="331" t="str">
        <f>IF(H2395="","",IFERROR(INDEX(Pengeluaran1,MATCH('Buku Besar'!H2395,Akun1,0)),""))</f>
        <v/>
      </c>
    </row>
    <row r="2396" spans="1:13" x14ac:dyDescent="0.25">
      <c r="A2396" s="91" t="str">
        <f t="shared" si="74"/>
        <v/>
      </c>
      <c r="B2396" s="330" t="str">
        <f>IF(A2396="","",IFERROR(INDEX(Tanggal,MATCH('Buku Besar'!A2396,Akun,0)),""))</f>
        <v/>
      </c>
      <c r="C2396" s="2" t="str">
        <f>IF(A2396="","",IFERROR(INDEX(Keterangan,MATCH('Buku Besar'!A2396,Akun,0)),""))</f>
        <v/>
      </c>
      <c r="D2396" s="2" t="str">
        <f>IF(A2396="","",IFERROR(INDEX(Reff,MATCH('Buku Besar'!A2396,Akun,0)),""))</f>
        <v/>
      </c>
      <c r="E2396" s="331" t="str">
        <f>IF(A2396="","",IFERROR(INDEX(Penerimaan,MATCH('Buku Besar'!A2396,Akun,0)),""))</f>
        <v/>
      </c>
      <c r="F2396" s="331" t="str">
        <f>IF(A2396="","",IFERROR(INDEX(Pengeluaran,MATCH('Buku Besar'!A2396,Akun,0)),""))</f>
        <v/>
      </c>
      <c r="H2396" s="91" t="str">
        <f t="shared" si="75"/>
        <v/>
      </c>
      <c r="I2396" s="330" t="str">
        <f>IF(H2396="","",IFERROR(INDEX(Tanggal1,MATCH('Buku Besar'!H2396,Akun1,0)),""))</f>
        <v/>
      </c>
      <c r="J2396" s="2" t="str">
        <f>IF(H2396="","",IFERROR(INDEX(Keterangan1,MATCH('Buku Besar'!H2396,Akun1,0)),""))</f>
        <v/>
      </c>
      <c r="K2396" s="2" t="str">
        <f>IF(H2396="","",IFERROR(INDEX(Reff1,MATCH('Buku Besar'!H2396,Akun1,0)),""))</f>
        <v/>
      </c>
      <c r="L2396" s="331" t="str">
        <f>IF(H2396="","",IFERROR(INDEX(Penerimaan1,MATCH('Buku Besar'!H2396,Akun1,0)),""))</f>
        <v/>
      </c>
      <c r="M2396" s="331" t="str">
        <f>IF(H2396="","",IFERROR(INDEX(Pengeluaran1,MATCH('Buku Besar'!H2396,Akun1,0)),""))</f>
        <v/>
      </c>
    </row>
    <row r="2397" spans="1:13" x14ac:dyDescent="0.25">
      <c r="A2397" s="91" t="str">
        <f t="shared" si="74"/>
        <v/>
      </c>
      <c r="B2397" s="330" t="str">
        <f>IF(A2397="","",IFERROR(INDEX(Tanggal,MATCH('Buku Besar'!A2397,Akun,0)),""))</f>
        <v/>
      </c>
      <c r="C2397" s="2" t="str">
        <f>IF(A2397="","",IFERROR(INDEX(Keterangan,MATCH('Buku Besar'!A2397,Akun,0)),""))</f>
        <v/>
      </c>
      <c r="D2397" s="2" t="str">
        <f>IF(A2397="","",IFERROR(INDEX(Reff,MATCH('Buku Besar'!A2397,Akun,0)),""))</f>
        <v/>
      </c>
      <c r="E2397" s="331" t="str">
        <f>IF(A2397="","",IFERROR(INDEX(Penerimaan,MATCH('Buku Besar'!A2397,Akun,0)),""))</f>
        <v/>
      </c>
      <c r="F2397" s="331" t="str">
        <f>IF(A2397="","",IFERROR(INDEX(Pengeluaran,MATCH('Buku Besar'!A2397,Akun,0)),""))</f>
        <v/>
      </c>
      <c r="H2397" s="91" t="str">
        <f t="shared" si="75"/>
        <v/>
      </c>
      <c r="I2397" s="330" t="str">
        <f>IF(H2397="","",IFERROR(INDEX(Tanggal1,MATCH('Buku Besar'!H2397,Akun1,0)),""))</f>
        <v/>
      </c>
      <c r="J2397" s="2" t="str">
        <f>IF(H2397="","",IFERROR(INDEX(Keterangan1,MATCH('Buku Besar'!H2397,Akun1,0)),""))</f>
        <v/>
      </c>
      <c r="K2397" s="2" t="str">
        <f>IF(H2397="","",IFERROR(INDEX(Reff1,MATCH('Buku Besar'!H2397,Akun1,0)),""))</f>
        <v/>
      </c>
      <c r="L2397" s="331" t="str">
        <f>IF(H2397="","",IFERROR(INDEX(Penerimaan1,MATCH('Buku Besar'!H2397,Akun1,0)),""))</f>
        <v/>
      </c>
      <c r="M2397" s="331" t="str">
        <f>IF(H2397="","",IFERROR(INDEX(Pengeluaran1,MATCH('Buku Besar'!H2397,Akun1,0)),""))</f>
        <v/>
      </c>
    </row>
    <row r="2398" spans="1:13" x14ac:dyDescent="0.25">
      <c r="A2398" s="91" t="str">
        <f t="shared" si="74"/>
        <v/>
      </c>
      <c r="B2398" s="330" t="str">
        <f>IF(A2398="","",IFERROR(INDEX(Tanggal,MATCH('Buku Besar'!A2398,Akun,0)),""))</f>
        <v/>
      </c>
      <c r="C2398" s="2" t="str">
        <f>IF(A2398="","",IFERROR(INDEX(Keterangan,MATCH('Buku Besar'!A2398,Akun,0)),""))</f>
        <v/>
      </c>
      <c r="D2398" s="2" t="str">
        <f>IF(A2398="","",IFERROR(INDEX(Reff,MATCH('Buku Besar'!A2398,Akun,0)),""))</f>
        <v/>
      </c>
      <c r="E2398" s="331" t="str">
        <f>IF(A2398="","",IFERROR(INDEX(Penerimaan,MATCH('Buku Besar'!A2398,Akun,0)),""))</f>
        <v/>
      </c>
      <c r="F2398" s="331" t="str">
        <f>IF(A2398="","",IFERROR(INDEX(Pengeluaran,MATCH('Buku Besar'!A2398,Akun,0)),""))</f>
        <v/>
      </c>
      <c r="H2398" s="91" t="str">
        <f t="shared" si="75"/>
        <v/>
      </c>
      <c r="I2398" s="330" t="str">
        <f>IF(H2398="","",IFERROR(INDEX(Tanggal1,MATCH('Buku Besar'!H2398,Akun1,0)),""))</f>
        <v/>
      </c>
      <c r="J2398" s="2" t="str">
        <f>IF(H2398="","",IFERROR(INDEX(Keterangan1,MATCH('Buku Besar'!H2398,Akun1,0)),""))</f>
        <v/>
      </c>
      <c r="K2398" s="2" t="str">
        <f>IF(H2398="","",IFERROR(INDEX(Reff1,MATCH('Buku Besar'!H2398,Akun1,0)),""))</f>
        <v/>
      </c>
      <c r="L2398" s="331" t="str">
        <f>IF(H2398="","",IFERROR(INDEX(Penerimaan1,MATCH('Buku Besar'!H2398,Akun1,0)),""))</f>
        <v/>
      </c>
      <c r="M2398" s="331" t="str">
        <f>IF(H2398="","",IFERROR(INDEX(Pengeluaran1,MATCH('Buku Besar'!H2398,Akun1,0)),""))</f>
        <v/>
      </c>
    </row>
    <row r="2399" spans="1:13" x14ac:dyDescent="0.25">
      <c r="A2399" s="91" t="str">
        <f t="shared" si="74"/>
        <v/>
      </c>
      <c r="B2399" s="330" t="str">
        <f>IF(A2399="","",IFERROR(INDEX(Tanggal,MATCH('Buku Besar'!A2399,Akun,0)),""))</f>
        <v/>
      </c>
      <c r="C2399" s="2" t="str">
        <f>IF(A2399="","",IFERROR(INDEX(Keterangan,MATCH('Buku Besar'!A2399,Akun,0)),""))</f>
        <v/>
      </c>
      <c r="D2399" s="2" t="str">
        <f>IF(A2399="","",IFERROR(INDEX(Reff,MATCH('Buku Besar'!A2399,Akun,0)),""))</f>
        <v/>
      </c>
      <c r="E2399" s="331" t="str">
        <f>IF(A2399="","",IFERROR(INDEX(Penerimaan,MATCH('Buku Besar'!A2399,Akun,0)),""))</f>
        <v/>
      </c>
      <c r="F2399" s="331" t="str">
        <f>IF(A2399="","",IFERROR(INDEX(Pengeluaran,MATCH('Buku Besar'!A2399,Akun,0)),""))</f>
        <v/>
      </c>
      <c r="H2399" s="91" t="str">
        <f t="shared" si="75"/>
        <v/>
      </c>
      <c r="I2399" s="330" t="str">
        <f>IF(H2399="","",IFERROR(INDEX(Tanggal1,MATCH('Buku Besar'!H2399,Akun1,0)),""))</f>
        <v/>
      </c>
      <c r="J2399" s="2" t="str">
        <f>IF(H2399="","",IFERROR(INDEX(Keterangan1,MATCH('Buku Besar'!H2399,Akun1,0)),""))</f>
        <v/>
      </c>
      <c r="K2399" s="2" t="str">
        <f>IF(H2399="","",IFERROR(INDEX(Reff1,MATCH('Buku Besar'!H2399,Akun1,0)),""))</f>
        <v/>
      </c>
      <c r="L2399" s="331" t="str">
        <f>IF(H2399="","",IFERROR(INDEX(Penerimaan1,MATCH('Buku Besar'!H2399,Akun1,0)),""))</f>
        <v/>
      </c>
      <c r="M2399" s="331" t="str">
        <f>IF(H2399="","",IFERROR(INDEX(Pengeluaran1,MATCH('Buku Besar'!H2399,Akun1,0)),""))</f>
        <v/>
      </c>
    </row>
    <row r="2400" spans="1:13" x14ac:dyDescent="0.25">
      <c r="A2400" s="91" t="str">
        <f t="shared" si="74"/>
        <v/>
      </c>
      <c r="B2400" s="330" t="str">
        <f>IF(A2400="","",IFERROR(INDEX(Tanggal,MATCH('Buku Besar'!A2400,Akun,0)),""))</f>
        <v/>
      </c>
      <c r="C2400" s="2" t="str">
        <f>IF(A2400="","",IFERROR(INDEX(Keterangan,MATCH('Buku Besar'!A2400,Akun,0)),""))</f>
        <v/>
      </c>
      <c r="D2400" s="2" t="str">
        <f>IF(A2400="","",IFERROR(INDEX(Reff,MATCH('Buku Besar'!A2400,Akun,0)),""))</f>
        <v/>
      </c>
      <c r="E2400" s="331" t="str">
        <f>IF(A2400="","",IFERROR(INDEX(Penerimaan,MATCH('Buku Besar'!A2400,Akun,0)),""))</f>
        <v/>
      </c>
      <c r="F2400" s="331" t="str">
        <f>IF(A2400="","",IFERROR(INDEX(Pengeluaran,MATCH('Buku Besar'!A2400,Akun,0)),""))</f>
        <v/>
      </c>
      <c r="H2400" s="91" t="str">
        <f t="shared" si="75"/>
        <v/>
      </c>
      <c r="I2400" s="330" t="str">
        <f>IF(H2400="","",IFERROR(INDEX(Tanggal1,MATCH('Buku Besar'!H2400,Akun1,0)),""))</f>
        <v/>
      </c>
      <c r="J2400" s="2" t="str">
        <f>IF(H2400="","",IFERROR(INDEX(Keterangan1,MATCH('Buku Besar'!H2400,Akun1,0)),""))</f>
        <v/>
      </c>
      <c r="K2400" s="2" t="str">
        <f>IF(H2400="","",IFERROR(INDEX(Reff1,MATCH('Buku Besar'!H2400,Akun1,0)),""))</f>
        <v/>
      </c>
      <c r="L2400" s="331" t="str">
        <f>IF(H2400="","",IFERROR(INDEX(Penerimaan1,MATCH('Buku Besar'!H2400,Akun1,0)),""))</f>
        <v/>
      </c>
      <c r="M2400" s="331" t="str">
        <f>IF(H2400="","",IFERROR(INDEX(Pengeluaran1,MATCH('Buku Besar'!H2400,Akun1,0)),""))</f>
        <v/>
      </c>
    </row>
    <row r="2401" spans="1:13" x14ac:dyDescent="0.25">
      <c r="A2401" s="91" t="str">
        <f t="shared" si="74"/>
        <v/>
      </c>
      <c r="B2401" s="330" t="str">
        <f>IF(A2401="","",IFERROR(INDEX(Tanggal,MATCH('Buku Besar'!A2401,Akun,0)),""))</f>
        <v/>
      </c>
      <c r="C2401" s="2" t="str">
        <f>IF(A2401="","",IFERROR(INDEX(Keterangan,MATCH('Buku Besar'!A2401,Akun,0)),""))</f>
        <v/>
      </c>
      <c r="D2401" s="2" t="str">
        <f>IF(A2401="","",IFERROR(INDEX(Reff,MATCH('Buku Besar'!A2401,Akun,0)),""))</f>
        <v/>
      </c>
      <c r="E2401" s="331" t="str">
        <f>IF(A2401="","",IFERROR(INDEX(Penerimaan,MATCH('Buku Besar'!A2401,Akun,0)),""))</f>
        <v/>
      </c>
      <c r="F2401" s="331" t="str">
        <f>IF(A2401="","",IFERROR(INDEX(Pengeluaran,MATCH('Buku Besar'!A2401,Akun,0)),""))</f>
        <v/>
      </c>
      <c r="H2401" s="91" t="str">
        <f t="shared" si="75"/>
        <v/>
      </c>
      <c r="I2401" s="330" t="str">
        <f>IF(H2401="","",IFERROR(INDEX(Tanggal1,MATCH('Buku Besar'!H2401,Akun1,0)),""))</f>
        <v/>
      </c>
      <c r="J2401" s="2" t="str">
        <f>IF(H2401="","",IFERROR(INDEX(Keterangan1,MATCH('Buku Besar'!H2401,Akun1,0)),""))</f>
        <v/>
      </c>
      <c r="K2401" s="2" t="str">
        <f>IF(H2401="","",IFERROR(INDEX(Reff1,MATCH('Buku Besar'!H2401,Akun1,0)),""))</f>
        <v/>
      </c>
      <c r="L2401" s="331" t="str">
        <f>IF(H2401="","",IFERROR(INDEX(Penerimaan1,MATCH('Buku Besar'!H2401,Akun1,0)),""))</f>
        <v/>
      </c>
      <c r="M2401" s="331" t="str">
        <f>IF(H2401="","",IFERROR(INDEX(Pengeluaran1,MATCH('Buku Besar'!H2401,Akun1,0)),""))</f>
        <v/>
      </c>
    </row>
    <row r="2402" spans="1:13" x14ac:dyDescent="0.25">
      <c r="A2402" s="91" t="str">
        <f t="shared" si="74"/>
        <v/>
      </c>
      <c r="B2402" s="330" t="str">
        <f>IF(A2402="","",IFERROR(INDEX(Tanggal,MATCH('Buku Besar'!A2402,Akun,0)),""))</f>
        <v/>
      </c>
      <c r="C2402" s="2" t="str">
        <f>IF(A2402="","",IFERROR(INDEX(Keterangan,MATCH('Buku Besar'!A2402,Akun,0)),""))</f>
        <v/>
      </c>
      <c r="D2402" s="2" t="str">
        <f>IF(A2402="","",IFERROR(INDEX(Reff,MATCH('Buku Besar'!A2402,Akun,0)),""))</f>
        <v/>
      </c>
      <c r="E2402" s="331" t="str">
        <f>IF(A2402="","",IFERROR(INDEX(Penerimaan,MATCH('Buku Besar'!A2402,Akun,0)),""))</f>
        <v/>
      </c>
      <c r="F2402" s="331" t="str">
        <f>IF(A2402="","",IFERROR(INDEX(Pengeluaran,MATCH('Buku Besar'!A2402,Akun,0)),""))</f>
        <v/>
      </c>
      <c r="H2402" s="91" t="str">
        <f t="shared" si="75"/>
        <v/>
      </c>
      <c r="I2402" s="330" t="str">
        <f>IF(H2402="","",IFERROR(INDEX(Tanggal1,MATCH('Buku Besar'!H2402,Akun1,0)),""))</f>
        <v/>
      </c>
      <c r="J2402" s="2" t="str">
        <f>IF(H2402="","",IFERROR(INDEX(Keterangan1,MATCH('Buku Besar'!H2402,Akun1,0)),""))</f>
        <v/>
      </c>
      <c r="K2402" s="2" t="str">
        <f>IF(H2402="","",IFERROR(INDEX(Reff1,MATCH('Buku Besar'!H2402,Akun1,0)),""))</f>
        <v/>
      </c>
      <c r="L2402" s="331" t="str">
        <f>IF(H2402="","",IFERROR(INDEX(Penerimaan1,MATCH('Buku Besar'!H2402,Akun1,0)),""))</f>
        <v/>
      </c>
      <c r="M2402" s="331" t="str">
        <f>IF(H2402="","",IFERROR(INDEX(Pengeluaran1,MATCH('Buku Besar'!H2402,Akun1,0)),""))</f>
        <v/>
      </c>
    </row>
    <row r="2403" spans="1:13" x14ac:dyDescent="0.25">
      <c r="A2403" s="91" t="str">
        <f t="shared" si="74"/>
        <v/>
      </c>
      <c r="B2403" s="330" t="str">
        <f>IF(A2403="","",IFERROR(INDEX(Tanggal,MATCH('Buku Besar'!A2403,Akun,0)),""))</f>
        <v/>
      </c>
      <c r="C2403" s="2" t="str">
        <f>IF(A2403="","",IFERROR(INDEX(Keterangan,MATCH('Buku Besar'!A2403,Akun,0)),""))</f>
        <v/>
      </c>
      <c r="D2403" s="2" t="str">
        <f>IF(A2403="","",IFERROR(INDEX(Reff,MATCH('Buku Besar'!A2403,Akun,0)),""))</f>
        <v/>
      </c>
      <c r="E2403" s="331" t="str">
        <f>IF(A2403="","",IFERROR(INDEX(Penerimaan,MATCH('Buku Besar'!A2403,Akun,0)),""))</f>
        <v/>
      </c>
      <c r="F2403" s="331" t="str">
        <f>IF(A2403="","",IFERROR(INDEX(Pengeluaran,MATCH('Buku Besar'!A2403,Akun,0)),""))</f>
        <v/>
      </c>
      <c r="H2403" s="91" t="str">
        <f t="shared" si="75"/>
        <v/>
      </c>
      <c r="I2403" s="330" t="str">
        <f>IF(H2403="","",IFERROR(INDEX(Tanggal1,MATCH('Buku Besar'!H2403,Akun1,0)),""))</f>
        <v/>
      </c>
      <c r="J2403" s="2" t="str">
        <f>IF(H2403="","",IFERROR(INDEX(Keterangan1,MATCH('Buku Besar'!H2403,Akun1,0)),""))</f>
        <v/>
      </c>
      <c r="K2403" s="2" t="str">
        <f>IF(H2403="","",IFERROR(INDEX(Reff1,MATCH('Buku Besar'!H2403,Akun1,0)),""))</f>
        <v/>
      </c>
      <c r="L2403" s="331" t="str">
        <f>IF(H2403="","",IFERROR(INDEX(Penerimaan1,MATCH('Buku Besar'!H2403,Akun1,0)),""))</f>
        <v/>
      </c>
      <c r="M2403" s="331" t="str">
        <f>IF(H2403="","",IFERROR(INDEX(Pengeluaran1,MATCH('Buku Besar'!H2403,Akun1,0)),""))</f>
        <v/>
      </c>
    </row>
    <row r="2404" spans="1:13" x14ac:dyDescent="0.25">
      <c r="A2404" s="91" t="str">
        <f t="shared" si="74"/>
        <v/>
      </c>
      <c r="B2404" s="330" t="str">
        <f>IF(A2404="","",IFERROR(INDEX(Tanggal,MATCH('Buku Besar'!A2404,Akun,0)),""))</f>
        <v/>
      </c>
      <c r="C2404" s="2" t="str">
        <f>IF(A2404="","",IFERROR(INDEX(Keterangan,MATCH('Buku Besar'!A2404,Akun,0)),""))</f>
        <v/>
      </c>
      <c r="D2404" s="2" t="str">
        <f>IF(A2404="","",IFERROR(INDEX(Reff,MATCH('Buku Besar'!A2404,Akun,0)),""))</f>
        <v/>
      </c>
      <c r="E2404" s="331" t="str">
        <f>IF(A2404="","",IFERROR(INDEX(Penerimaan,MATCH('Buku Besar'!A2404,Akun,0)),""))</f>
        <v/>
      </c>
      <c r="F2404" s="331" t="str">
        <f>IF(A2404="","",IFERROR(INDEX(Pengeluaran,MATCH('Buku Besar'!A2404,Akun,0)),""))</f>
        <v/>
      </c>
      <c r="H2404" s="91" t="str">
        <f t="shared" si="75"/>
        <v/>
      </c>
      <c r="I2404" s="330" t="str">
        <f>IF(H2404="","",IFERROR(INDEX(Tanggal1,MATCH('Buku Besar'!H2404,Akun1,0)),""))</f>
        <v/>
      </c>
      <c r="J2404" s="2" t="str">
        <f>IF(H2404="","",IFERROR(INDEX(Keterangan1,MATCH('Buku Besar'!H2404,Akun1,0)),""))</f>
        <v/>
      </c>
      <c r="K2404" s="2" t="str">
        <f>IF(H2404="","",IFERROR(INDEX(Reff1,MATCH('Buku Besar'!H2404,Akun1,0)),""))</f>
        <v/>
      </c>
      <c r="L2404" s="331" t="str">
        <f>IF(H2404="","",IFERROR(INDEX(Penerimaan1,MATCH('Buku Besar'!H2404,Akun1,0)),""))</f>
        <v/>
      </c>
      <c r="M2404" s="331" t="str">
        <f>IF(H2404="","",IFERROR(INDEX(Pengeluaran1,MATCH('Buku Besar'!H2404,Akun1,0)),""))</f>
        <v/>
      </c>
    </row>
    <row r="2405" spans="1:13" x14ac:dyDescent="0.25">
      <c r="A2405" s="91" t="str">
        <f t="shared" si="74"/>
        <v/>
      </c>
      <c r="B2405" s="330" t="str">
        <f>IF(A2405="","",IFERROR(INDEX(Tanggal,MATCH('Buku Besar'!A2405,Akun,0)),""))</f>
        <v/>
      </c>
      <c r="C2405" s="2" t="str">
        <f>IF(A2405="","",IFERROR(INDEX(Keterangan,MATCH('Buku Besar'!A2405,Akun,0)),""))</f>
        <v/>
      </c>
      <c r="D2405" s="2" t="str">
        <f>IF(A2405="","",IFERROR(INDEX(Reff,MATCH('Buku Besar'!A2405,Akun,0)),""))</f>
        <v/>
      </c>
      <c r="E2405" s="331" t="str">
        <f>IF(A2405="","",IFERROR(INDEX(Penerimaan,MATCH('Buku Besar'!A2405,Akun,0)),""))</f>
        <v/>
      </c>
      <c r="F2405" s="331" t="str">
        <f>IF(A2405="","",IFERROR(INDEX(Pengeluaran,MATCH('Buku Besar'!A2405,Akun,0)),""))</f>
        <v/>
      </c>
      <c r="H2405" s="91" t="str">
        <f t="shared" si="75"/>
        <v/>
      </c>
      <c r="I2405" s="330" t="str">
        <f>IF(H2405="","",IFERROR(INDEX(Tanggal1,MATCH('Buku Besar'!H2405,Akun1,0)),""))</f>
        <v/>
      </c>
      <c r="J2405" s="2" t="str">
        <f>IF(H2405="","",IFERROR(INDEX(Keterangan1,MATCH('Buku Besar'!H2405,Akun1,0)),""))</f>
        <v/>
      </c>
      <c r="K2405" s="2" t="str">
        <f>IF(H2405="","",IFERROR(INDEX(Reff1,MATCH('Buku Besar'!H2405,Akun1,0)),""))</f>
        <v/>
      </c>
      <c r="L2405" s="331" t="str">
        <f>IF(H2405="","",IFERROR(INDEX(Penerimaan1,MATCH('Buku Besar'!H2405,Akun1,0)),""))</f>
        <v/>
      </c>
      <c r="M2405" s="331" t="str">
        <f>IF(H2405="","",IFERROR(INDEX(Pengeluaran1,MATCH('Buku Besar'!H2405,Akun1,0)),""))</f>
        <v/>
      </c>
    </row>
    <row r="2406" spans="1:13" x14ac:dyDescent="0.25">
      <c r="A2406" s="91" t="str">
        <f t="shared" si="74"/>
        <v/>
      </c>
      <c r="B2406" s="330" t="str">
        <f>IF(A2406="","",IFERROR(INDEX(Tanggal,MATCH('Buku Besar'!A2406,Akun,0)),""))</f>
        <v/>
      </c>
      <c r="C2406" s="2" t="str">
        <f>IF(A2406="","",IFERROR(INDEX(Keterangan,MATCH('Buku Besar'!A2406,Akun,0)),""))</f>
        <v/>
      </c>
      <c r="D2406" s="2" t="str">
        <f>IF(A2406="","",IFERROR(INDEX(Reff,MATCH('Buku Besar'!A2406,Akun,0)),""))</f>
        <v/>
      </c>
      <c r="E2406" s="331" t="str">
        <f>IF(A2406="","",IFERROR(INDEX(Penerimaan,MATCH('Buku Besar'!A2406,Akun,0)),""))</f>
        <v/>
      </c>
      <c r="F2406" s="331" t="str">
        <f>IF(A2406="","",IFERROR(INDEX(Pengeluaran,MATCH('Buku Besar'!A2406,Akun,0)),""))</f>
        <v/>
      </c>
      <c r="H2406" s="91" t="str">
        <f t="shared" si="75"/>
        <v/>
      </c>
      <c r="I2406" s="330" t="str">
        <f>IF(H2406="","",IFERROR(INDEX(Tanggal1,MATCH('Buku Besar'!H2406,Akun1,0)),""))</f>
        <v/>
      </c>
      <c r="J2406" s="2" t="str">
        <f>IF(H2406="","",IFERROR(INDEX(Keterangan1,MATCH('Buku Besar'!H2406,Akun1,0)),""))</f>
        <v/>
      </c>
      <c r="K2406" s="2" t="str">
        <f>IF(H2406="","",IFERROR(INDEX(Reff1,MATCH('Buku Besar'!H2406,Akun1,0)),""))</f>
        <v/>
      </c>
      <c r="L2406" s="331" t="str">
        <f>IF(H2406="","",IFERROR(INDEX(Penerimaan1,MATCH('Buku Besar'!H2406,Akun1,0)),""))</f>
        <v/>
      </c>
      <c r="M2406" s="331" t="str">
        <f>IF(H2406="","",IFERROR(INDEX(Pengeluaran1,MATCH('Buku Besar'!H2406,Akun1,0)),""))</f>
        <v/>
      </c>
    </row>
    <row r="2407" spans="1:13" x14ac:dyDescent="0.25">
      <c r="A2407" s="91" t="str">
        <f t="shared" si="74"/>
        <v/>
      </c>
      <c r="B2407" s="330" t="str">
        <f>IF(A2407="","",IFERROR(INDEX(Tanggal,MATCH('Buku Besar'!A2407,Akun,0)),""))</f>
        <v/>
      </c>
      <c r="C2407" s="2" t="str">
        <f>IF(A2407="","",IFERROR(INDEX(Keterangan,MATCH('Buku Besar'!A2407,Akun,0)),""))</f>
        <v/>
      </c>
      <c r="D2407" s="2" t="str">
        <f>IF(A2407="","",IFERROR(INDEX(Reff,MATCH('Buku Besar'!A2407,Akun,0)),""))</f>
        <v/>
      </c>
      <c r="E2407" s="331" t="str">
        <f>IF(A2407="","",IFERROR(INDEX(Penerimaan,MATCH('Buku Besar'!A2407,Akun,0)),""))</f>
        <v/>
      </c>
      <c r="F2407" s="331" t="str">
        <f>IF(A2407="","",IFERROR(INDEX(Pengeluaran,MATCH('Buku Besar'!A2407,Akun,0)),""))</f>
        <v/>
      </c>
      <c r="H2407" s="91" t="str">
        <f t="shared" si="75"/>
        <v/>
      </c>
      <c r="I2407" s="330" t="str">
        <f>IF(H2407="","",IFERROR(INDEX(Tanggal1,MATCH('Buku Besar'!H2407,Akun1,0)),""))</f>
        <v/>
      </c>
      <c r="J2407" s="2" t="str">
        <f>IF(H2407="","",IFERROR(INDEX(Keterangan1,MATCH('Buku Besar'!H2407,Akun1,0)),""))</f>
        <v/>
      </c>
      <c r="K2407" s="2" t="str">
        <f>IF(H2407="","",IFERROR(INDEX(Reff1,MATCH('Buku Besar'!H2407,Akun1,0)),""))</f>
        <v/>
      </c>
      <c r="L2407" s="331" t="str">
        <f>IF(H2407="","",IFERROR(INDEX(Penerimaan1,MATCH('Buku Besar'!H2407,Akun1,0)),""))</f>
        <v/>
      </c>
      <c r="M2407" s="331" t="str">
        <f>IF(H2407="","",IFERROR(INDEX(Pengeluaran1,MATCH('Buku Besar'!H2407,Akun1,0)),""))</f>
        <v/>
      </c>
    </row>
    <row r="2408" spans="1:13" x14ac:dyDescent="0.25">
      <c r="A2408" s="91" t="str">
        <f t="shared" si="74"/>
        <v/>
      </c>
      <c r="B2408" s="330" t="str">
        <f>IF(A2408="","",IFERROR(INDEX(Tanggal,MATCH('Buku Besar'!A2408,Akun,0)),""))</f>
        <v/>
      </c>
      <c r="C2408" s="2" t="str">
        <f>IF(A2408="","",IFERROR(INDEX(Keterangan,MATCH('Buku Besar'!A2408,Akun,0)),""))</f>
        <v/>
      </c>
      <c r="D2408" s="2" t="str">
        <f>IF(A2408="","",IFERROR(INDEX(Reff,MATCH('Buku Besar'!A2408,Akun,0)),""))</f>
        <v/>
      </c>
      <c r="E2408" s="331" t="str">
        <f>IF(A2408="","",IFERROR(INDEX(Penerimaan,MATCH('Buku Besar'!A2408,Akun,0)),""))</f>
        <v/>
      </c>
      <c r="F2408" s="331" t="str">
        <f>IF(A2408="","",IFERROR(INDEX(Pengeluaran,MATCH('Buku Besar'!A2408,Akun,0)),""))</f>
        <v/>
      </c>
      <c r="H2408" s="91" t="str">
        <f t="shared" si="75"/>
        <v/>
      </c>
      <c r="I2408" s="330" t="str">
        <f>IF(H2408="","",IFERROR(INDEX(Tanggal1,MATCH('Buku Besar'!H2408,Akun1,0)),""))</f>
        <v/>
      </c>
      <c r="J2408" s="2" t="str">
        <f>IF(H2408="","",IFERROR(INDEX(Keterangan1,MATCH('Buku Besar'!H2408,Akun1,0)),""))</f>
        <v/>
      </c>
      <c r="K2408" s="2" t="str">
        <f>IF(H2408="","",IFERROR(INDEX(Reff1,MATCH('Buku Besar'!H2408,Akun1,0)),""))</f>
        <v/>
      </c>
      <c r="L2408" s="331" t="str">
        <f>IF(H2408="","",IFERROR(INDEX(Penerimaan1,MATCH('Buku Besar'!H2408,Akun1,0)),""))</f>
        <v/>
      </c>
      <c r="M2408" s="331" t="str">
        <f>IF(H2408="","",IFERROR(INDEX(Pengeluaran1,MATCH('Buku Besar'!H2408,Akun1,0)),""))</f>
        <v/>
      </c>
    </row>
    <row r="2409" spans="1:13" x14ac:dyDescent="0.25">
      <c r="A2409" s="91" t="str">
        <f t="shared" si="74"/>
        <v/>
      </c>
      <c r="B2409" s="330" t="str">
        <f>IF(A2409="","",IFERROR(INDEX(Tanggal,MATCH('Buku Besar'!A2409,Akun,0)),""))</f>
        <v/>
      </c>
      <c r="C2409" s="2" t="str">
        <f>IF(A2409="","",IFERROR(INDEX(Keterangan,MATCH('Buku Besar'!A2409,Akun,0)),""))</f>
        <v/>
      </c>
      <c r="D2409" s="2" t="str">
        <f>IF(A2409="","",IFERROR(INDEX(Reff,MATCH('Buku Besar'!A2409,Akun,0)),""))</f>
        <v/>
      </c>
      <c r="E2409" s="331" t="str">
        <f>IF(A2409="","",IFERROR(INDEX(Penerimaan,MATCH('Buku Besar'!A2409,Akun,0)),""))</f>
        <v/>
      </c>
      <c r="F2409" s="331" t="str">
        <f>IF(A2409="","",IFERROR(INDEX(Pengeluaran,MATCH('Buku Besar'!A2409,Akun,0)),""))</f>
        <v/>
      </c>
      <c r="H2409" s="91" t="str">
        <f t="shared" si="75"/>
        <v/>
      </c>
      <c r="I2409" s="330" t="str">
        <f>IF(H2409="","",IFERROR(INDEX(Tanggal1,MATCH('Buku Besar'!H2409,Akun1,0)),""))</f>
        <v/>
      </c>
      <c r="J2409" s="2" t="str">
        <f>IF(H2409="","",IFERROR(INDEX(Keterangan1,MATCH('Buku Besar'!H2409,Akun1,0)),""))</f>
        <v/>
      </c>
      <c r="K2409" s="2" t="str">
        <f>IF(H2409="","",IFERROR(INDEX(Reff1,MATCH('Buku Besar'!H2409,Akun1,0)),""))</f>
        <v/>
      </c>
      <c r="L2409" s="331" t="str">
        <f>IF(H2409="","",IFERROR(INDEX(Penerimaan1,MATCH('Buku Besar'!H2409,Akun1,0)),""))</f>
        <v/>
      </c>
      <c r="M2409" s="331" t="str">
        <f>IF(H2409="","",IFERROR(INDEX(Pengeluaran1,MATCH('Buku Besar'!H2409,Akun1,0)),""))</f>
        <v/>
      </c>
    </row>
    <row r="2410" spans="1:13" x14ac:dyDescent="0.25">
      <c r="A2410" s="91" t="str">
        <f t="shared" si="74"/>
        <v/>
      </c>
      <c r="B2410" s="330" t="str">
        <f>IF(A2410="","",IFERROR(INDEX(Tanggal,MATCH('Buku Besar'!A2410,Akun,0)),""))</f>
        <v/>
      </c>
      <c r="C2410" s="2" t="str">
        <f>IF(A2410="","",IFERROR(INDEX(Keterangan,MATCH('Buku Besar'!A2410,Akun,0)),""))</f>
        <v/>
      </c>
      <c r="D2410" s="2" t="str">
        <f>IF(A2410="","",IFERROR(INDEX(Reff,MATCH('Buku Besar'!A2410,Akun,0)),""))</f>
        <v/>
      </c>
      <c r="E2410" s="331" t="str">
        <f>IF(A2410="","",IFERROR(INDEX(Penerimaan,MATCH('Buku Besar'!A2410,Akun,0)),""))</f>
        <v/>
      </c>
      <c r="F2410" s="331" t="str">
        <f>IF(A2410="","",IFERROR(INDEX(Pengeluaran,MATCH('Buku Besar'!A2410,Akun,0)),""))</f>
        <v/>
      </c>
      <c r="H2410" s="91" t="str">
        <f t="shared" si="75"/>
        <v/>
      </c>
      <c r="I2410" s="330" t="str">
        <f>IF(H2410="","",IFERROR(INDEX(Tanggal1,MATCH('Buku Besar'!H2410,Akun1,0)),""))</f>
        <v/>
      </c>
      <c r="J2410" s="2" t="str">
        <f>IF(H2410="","",IFERROR(INDEX(Keterangan1,MATCH('Buku Besar'!H2410,Akun1,0)),""))</f>
        <v/>
      </c>
      <c r="K2410" s="2" t="str">
        <f>IF(H2410="","",IFERROR(INDEX(Reff1,MATCH('Buku Besar'!H2410,Akun1,0)),""))</f>
        <v/>
      </c>
      <c r="L2410" s="331" t="str">
        <f>IF(H2410="","",IFERROR(INDEX(Penerimaan1,MATCH('Buku Besar'!H2410,Akun1,0)),""))</f>
        <v/>
      </c>
      <c r="M2410" s="331" t="str">
        <f>IF(H2410="","",IFERROR(INDEX(Pengeluaran1,MATCH('Buku Besar'!H2410,Akun1,0)),""))</f>
        <v/>
      </c>
    </row>
    <row r="2411" spans="1:13" x14ac:dyDescent="0.25">
      <c r="A2411" s="91" t="str">
        <f t="shared" si="74"/>
        <v/>
      </c>
      <c r="B2411" s="330" t="str">
        <f>IF(A2411="","",IFERROR(INDEX(Tanggal,MATCH('Buku Besar'!A2411,Akun,0)),""))</f>
        <v/>
      </c>
      <c r="C2411" s="2" t="str">
        <f>IF(A2411="","",IFERROR(INDEX(Keterangan,MATCH('Buku Besar'!A2411,Akun,0)),""))</f>
        <v/>
      </c>
      <c r="D2411" s="2" t="str">
        <f>IF(A2411="","",IFERROR(INDEX(Reff,MATCH('Buku Besar'!A2411,Akun,0)),""))</f>
        <v/>
      </c>
      <c r="E2411" s="331" t="str">
        <f>IF(A2411="","",IFERROR(INDEX(Penerimaan,MATCH('Buku Besar'!A2411,Akun,0)),""))</f>
        <v/>
      </c>
      <c r="F2411" s="331" t="str">
        <f>IF(A2411="","",IFERROR(INDEX(Pengeluaran,MATCH('Buku Besar'!A2411,Akun,0)),""))</f>
        <v/>
      </c>
      <c r="H2411" s="91" t="str">
        <f t="shared" si="75"/>
        <v/>
      </c>
      <c r="I2411" s="330" t="str">
        <f>IF(H2411="","",IFERROR(INDEX(Tanggal1,MATCH('Buku Besar'!H2411,Akun1,0)),""))</f>
        <v/>
      </c>
      <c r="J2411" s="2" t="str">
        <f>IF(H2411="","",IFERROR(INDEX(Keterangan1,MATCH('Buku Besar'!H2411,Akun1,0)),""))</f>
        <v/>
      </c>
      <c r="K2411" s="2" t="str">
        <f>IF(H2411="","",IFERROR(INDEX(Reff1,MATCH('Buku Besar'!H2411,Akun1,0)),""))</f>
        <v/>
      </c>
      <c r="L2411" s="331" t="str">
        <f>IF(H2411="","",IFERROR(INDEX(Penerimaan1,MATCH('Buku Besar'!H2411,Akun1,0)),""))</f>
        <v/>
      </c>
      <c r="M2411" s="331" t="str">
        <f>IF(H2411="","",IFERROR(INDEX(Pengeluaran1,MATCH('Buku Besar'!H2411,Akun1,0)),""))</f>
        <v/>
      </c>
    </row>
    <row r="2412" spans="1:13" x14ac:dyDescent="0.25">
      <c r="A2412" s="91" t="str">
        <f t="shared" si="74"/>
        <v/>
      </c>
      <c r="B2412" s="330" t="str">
        <f>IF(A2412="","",IFERROR(INDEX(Tanggal,MATCH('Buku Besar'!A2412,Akun,0)),""))</f>
        <v/>
      </c>
      <c r="C2412" s="2" t="str">
        <f>IF(A2412="","",IFERROR(INDEX(Keterangan,MATCH('Buku Besar'!A2412,Akun,0)),""))</f>
        <v/>
      </c>
      <c r="D2412" s="2" t="str">
        <f>IF(A2412="","",IFERROR(INDEX(Reff,MATCH('Buku Besar'!A2412,Akun,0)),""))</f>
        <v/>
      </c>
      <c r="E2412" s="331" t="str">
        <f>IF(A2412="","",IFERROR(INDEX(Penerimaan,MATCH('Buku Besar'!A2412,Akun,0)),""))</f>
        <v/>
      </c>
      <c r="F2412" s="331" t="str">
        <f>IF(A2412="","",IFERROR(INDEX(Pengeluaran,MATCH('Buku Besar'!A2412,Akun,0)),""))</f>
        <v/>
      </c>
      <c r="H2412" s="91" t="str">
        <f t="shared" si="75"/>
        <v/>
      </c>
      <c r="I2412" s="330" t="str">
        <f>IF(H2412="","",IFERROR(INDEX(Tanggal1,MATCH('Buku Besar'!H2412,Akun1,0)),""))</f>
        <v/>
      </c>
      <c r="J2412" s="2" t="str">
        <f>IF(H2412="","",IFERROR(INDEX(Keterangan1,MATCH('Buku Besar'!H2412,Akun1,0)),""))</f>
        <v/>
      </c>
      <c r="K2412" s="2" t="str">
        <f>IF(H2412="","",IFERROR(INDEX(Reff1,MATCH('Buku Besar'!H2412,Akun1,0)),""))</f>
        <v/>
      </c>
      <c r="L2412" s="331" t="str">
        <f>IF(H2412="","",IFERROR(INDEX(Penerimaan1,MATCH('Buku Besar'!H2412,Akun1,0)),""))</f>
        <v/>
      </c>
      <c r="M2412" s="331" t="str">
        <f>IF(H2412="","",IFERROR(INDEX(Pengeluaran1,MATCH('Buku Besar'!H2412,Akun1,0)),""))</f>
        <v/>
      </c>
    </row>
    <row r="2413" spans="1:13" x14ac:dyDescent="0.25">
      <c r="A2413" s="91" t="str">
        <f t="shared" si="74"/>
        <v/>
      </c>
      <c r="B2413" s="330" t="str">
        <f>IF(A2413="","",IFERROR(INDEX(Tanggal,MATCH('Buku Besar'!A2413,Akun,0)),""))</f>
        <v/>
      </c>
      <c r="C2413" s="2" t="str">
        <f>IF(A2413="","",IFERROR(INDEX(Keterangan,MATCH('Buku Besar'!A2413,Akun,0)),""))</f>
        <v/>
      </c>
      <c r="D2413" s="2" t="str">
        <f>IF(A2413="","",IFERROR(INDEX(Reff,MATCH('Buku Besar'!A2413,Akun,0)),""))</f>
        <v/>
      </c>
      <c r="E2413" s="331" t="str">
        <f>IF(A2413="","",IFERROR(INDEX(Penerimaan,MATCH('Buku Besar'!A2413,Akun,0)),""))</f>
        <v/>
      </c>
      <c r="F2413" s="331" t="str">
        <f>IF(A2413="","",IFERROR(INDEX(Pengeluaran,MATCH('Buku Besar'!A2413,Akun,0)),""))</f>
        <v/>
      </c>
      <c r="H2413" s="91" t="str">
        <f t="shared" si="75"/>
        <v/>
      </c>
      <c r="I2413" s="330" t="str">
        <f>IF(H2413="","",IFERROR(INDEX(Tanggal1,MATCH('Buku Besar'!H2413,Akun1,0)),""))</f>
        <v/>
      </c>
      <c r="J2413" s="2" t="str">
        <f>IF(H2413="","",IFERROR(INDEX(Keterangan1,MATCH('Buku Besar'!H2413,Akun1,0)),""))</f>
        <v/>
      </c>
      <c r="K2413" s="2" t="str">
        <f>IF(H2413="","",IFERROR(INDEX(Reff1,MATCH('Buku Besar'!H2413,Akun1,0)),""))</f>
        <v/>
      </c>
      <c r="L2413" s="331" t="str">
        <f>IF(H2413="","",IFERROR(INDEX(Penerimaan1,MATCH('Buku Besar'!H2413,Akun1,0)),""))</f>
        <v/>
      </c>
      <c r="M2413" s="331" t="str">
        <f>IF(H2413="","",IFERROR(INDEX(Pengeluaran1,MATCH('Buku Besar'!H2413,Akun1,0)),""))</f>
        <v/>
      </c>
    </row>
    <row r="2414" spans="1:13" x14ac:dyDescent="0.25">
      <c r="A2414" s="91" t="str">
        <f t="shared" si="74"/>
        <v/>
      </c>
      <c r="B2414" s="330" t="str">
        <f>IF(A2414="","",IFERROR(INDEX(Tanggal,MATCH('Buku Besar'!A2414,Akun,0)),""))</f>
        <v/>
      </c>
      <c r="C2414" s="2" t="str">
        <f>IF(A2414="","",IFERROR(INDEX(Keterangan,MATCH('Buku Besar'!A2414,Akun,0)),""))</f>
        <v/>
      </c>
      <c r="D2414" s="2" t="str">
        <f>IF(A2414="","",IFERROR(INDEX(Reff,MATCH('Buku Besar'!A2414,Akun,0)),""))</f>
        <v/>
      </c>
      <c r="E2414" s="331" t="str">
        <f>IF(A2414="","",IFERROR(INDEX(Penerimaan,MATCH('Buku Besar'!A2414,Akun,0)),""))</f>
        <v/>
      </c>
      <c r="F2414" s="331" t="str">
        <f>IF(A2414="","",IFERROR(INDEX(Pengeluaran,MATCH('Buku Besar'!A2414,Akun,0)),""))</f>
        <v/>
      </c>
      <c r="H2414" s="91" t="str">
        <f t="shared" si="75"/>
        <v/>
      </c>
      <c r="I2414" s="330" t="str">
        <f>IF(H2414="","",IFERROR(INDEX(Tanggal1,MATCH('Buku Besar'!H2414,Akun1,0)),""))</f>
        <v/>
      </c>
      <c r="J2414" s="2" t="str">
        <f>IF(H2414="","",IFERROR(INDEX(Keterangan1,MATCH('Buku Besar'!H2414,Akun1,0)),""))</f>
        <v/>
      </c>
      <c r="K2414" s="2" t="str">
        <f>IF(H2414="","",IFERROR(INDEX(Reff1,MATCH('Buku Besar'!H2414,Akun1,0)),""))</f>
        <v/>
      </c>
      <c r="L2414" s="331" t="str">
        <f>IF(H2414="","",IFERROR(INDEX(Penerimaan1,MATCH('Buku Besar'!H2414,Akun1,0)),""))</f>
        <v/>
      </c>
      <c r="M2414" s="331" t="str">
        <f>IF(H2414="","",IFERROR(INDEX(Pengeluaran1,MATCH('Buku Besar'!H2414,Akun1,0)),""))</f>
        <v/>
      </c>
    </row>
    <row r="2415" spans="1:13" x14ac:dyDescent="0.25">
      <c r="A2415" s="91" t="str">
        <f t="shared" si="74"/>
        <v/>
      </c>
      <c r="B2415" s="330" t="str">
        <f>IF(A2415="","",IFERROR(INDEX(Tanggal,MATCH('Buku Besar'!A2415,Akun,0)),""))</f>
        <v/>
      </c>
      <c r="C2415" s="2" t="str">
        <f>IF(A2415="","",IFERROR(INDEX(Keterangan,MATCH('Buku Besar'!A2415,Akun,0)),""))</f>
        <v/>
      </c>
      <c r="D2415" s="2" t="str">
        <f>IF(A2415="","",IFERROR(INDEX(Reff,MATCH('Buku Besar'!A2415,Akun,0)),""))</f>
        <v/>
      </c>
      <c r="E2415" s="331" t="str">
        <f>IF(A2415="","",IFERROR(INDEX(Penerimaan,MATCH('Buku Besar'!A2415,Akun,0)),""))</f>
        <v/>
      </c>
      <c r="F2415" s="331" t="str">
        <f>IF(A2415="","",IFERROR(INDEX(Pengeluaran,MATCH('Buku Besar'!A2415,Akun,0)),""))</f>
        <v/>
      </c>
      <c r="H2415" s="91" t="str">
        <f t="shared" si="75"/>
        <v/>
      </c>
      <c r="I2415" s="330" t="str">
        <f>IF(H2415="","",IFERROR(INDEX(Tanggal1,MATCH('Buku Besar'!H2415,Akun1,0)),""))</f>
        <v/>
      </c>
      <c r="J2415" s="2" t="str">
        <f>IF(H2415="","",IFERROR(INDEX(Keterangan1,MATCH('Buku Besar'!H2415,Akun1,0)),""))</f>
        <v/>
      </c>
      <c r="K2415" s="2" t="str">
        <f>IF(H2415="","",IFERROR(INDEX(Reff1,MATCH('Buku Besar'!H2415,Akun1,0)),""))</f>
        <v/>
      </c>
      <c r="L2415" s="331" t="str">
        <f>IF(H2415="","",IFERROR(INDEX(Penerimaan1,MATCH('Buku Besar'!H2415,Akun1,0)),""))</f>
        <v/>
      </c>
      <c r="M2415" s="331" t="str">
        <f>IF(H2415="","",IFERROR(INDEX(Pengeluaran1,MATCH('Buku Besar'!H2415,Akun1,0)),""))</f>
        <v/>
      </c>
    </row>
    <row r="2416" spans="1:13" x14ac:dyDescent="0.25">
      <c r="A2416" s="91" t="str">
        <f t="shared" si="74"/>
        <v/>
      </c>
      <c r="B2416" s="330" t="str">
        <f>IF(A2416="","",IFERROR(INDEX(Tanggal,MATCH('Buku Besar'!A2416,Akun,0)),""))</f>
        <v/>
      </c>
      <c r="C2416" s="2" t="str">
        <f>IF(A2416="","",IFERROR(INDEX(Keterangan,MATCH('Buku Besar'!A2416,Akun,0)),""))</f>
        <v/>
      </c>
      <c r="D2416" s="2" t="str">
        <f>IF(A2416="","",IFERROR(INDEX(Reff,MATCH('Buku Besar'!A2416,Akun,0)),""))</f>
        <v/>
      </c>
      <c r="E2416" s="331" t="str">
        <f>IF(A2416="","",IFERROR(INDEX(Penerimaan,MATCH('Buku Besar'!A2416,Akun,0)),""))</f>
        <v/>
      </c>
      <c r="F2416" s="331" t="str">
        <f>IF(A2416="","",IFERROR(INDEX(Pengeluaran,MATCH('Buku Besar'!A2416,Akun,0)),""))</f>
        <v/>
      </c>
      <c r="H2416" s="91" t="str">
        <f t="shared" si="75"/>
        <v/>
      </c>
      <c r="I2416" s="330" t="str">
        <f>IF(H2416="","",IFERROR(INDEX(Tanggal1,MATCH('Buku Besar'!H2416,Akun1,0)),""))</f>
        <v/>
      </c>
      <c r="J2416" s="2" t="str">
        <f>IF(H2416="","",IFERROR(INDEX(Keterangan1,MATCH('Buku Besar'!H2416,Akun1,0)),""))</f>
        <v/>
      </c>
      <c r="K2416" s="2" t="str">
        <f>IF(H2416="","",IFERROR(INDEX(Reff1,MATCH('Buku Besar'!H2416,Akun1,0)),""))</f>
        <v/>
      </c>
      <c r="L2416" s="331" t="str">
        <f>IF(H2416="","",IFERROR(INDEX(Penerimaan1,MATCH('Buku Besar'!H2416,Akun1,0)),""))</f>
        <v/>
      </c>
      <c r="M2416" s="331" t="str">
        <f>IF(H2416="","",IFERROR(INDEX(Pengeluaran1,MATCH('Buku Besar'!H2416,Akun1,0)),""))</f>
        <v/>
      </c>
    </row>
    <row r="2417" spans="1:13" x14ac:dyDescent="0.25">
      <c r="A2417" s="91" t="str">
        <f t="shared" si="74"/>
        <v/>
      </c>
      <c r="B2417" s="330" t="str">
        <f>IF(A2417="","",IFERROR(INDEX(Tanggal,MATCH('Buku Besar'!A2417,Akun,0)),""))</f>
        <v/>
      </c>
      <c r="C2417" s="2" t="str">
        <f>IF(A2417="","",IFERROR(INDEX(Keterangan,MATCH('Buku Besar'!A2417,Akun,0)),""))</f>
        <v/>
      </c>
      <c r="D2417" s="2" t="str">
        <f>IF(A2417="","",IFERROR(INDEX(Reff,MATCH('Buku Besar'!A2417,Akun,0)),""))</f>
        <v/>
      </c>
      <c r="E2417" s="331" t="str">
        <f>IF(A2417="","",IFERROR(INDEX(Penerimaan,MATCH('Buku Besar'!A2417,Akun,0)),""))</f>
        <v/>
      </c>
      <c r="F2417" s="331" t="str">
        <f>IF(A2417="","",IFERROR(INDEX(Pengeluaran,MATCH('Buku Besar'!A2417,Akun,0)),""))</f>
        <v/>
      </c>
      <c r="H2417" s="91" t="str">
        <f t="shared" si="75"/>
        <v/>
      </c>
      <c r="I2417" s="330" t="str">
        <f>IF(H2417="","",IFERROR(INDEX(Tanggal1,MATCH('Buku Besar'!H2417,Akun1,0)),""))</f>
        <v/>
      </c>
      <c r="J2417" s="2" t="str">
        <f>IF(H2417="","",IFERROR(INDEX(Keterangan1,MATCH('Buku Besar'!H2417,Akun1,0)),""))</f>
        <v/>
      </c>
      <c r="K2417" s="2" t="str">
        <f>IF(H2417="","",IFERROR(INDEX(Reff1,MATCH('Buku Besar'!H2417,Akun1,0)),""))</f>
        <v/>
      </c>
      <c r="L2417" s="331" t="str">
        <f>IF(H2417="","",IFERROR(INDEX(Penerimaan1,MATCH('Buku Besar'!H2417,Akun1,0)),""))</f>
        <v/>
      </c>
      <c r="M2417" s="331" t="str">
        <f>IF(H2417="","",IFERROR(INDEX(Pengeluaran1,MATCH('Buku Besar'!H2417,Akun1,0)),""))</f>
        <v/>
      </c>
    </row>
    <row r="2418" spans="1:13" x14ac:dyDescent="0.25">
      <c r="A2418" s="91" t="str">
        <f t="shared" si="74"/>
        <v/>
      </c>
      <c r="B2418" s="330" t="str">
        <f>IF(A2418="","",IFERROR(INDEX(Tanggal,MATCH('Buku Besar'!A2418,Akun,0)),""))</f>
        <v/>
      </c>
      <c r="C2418" s="2" t="str">
        <f>IF(A2418="","",IFERROR(INDEX(Keterangan,MATCH('Buku Besar'!A2418,Akun,0)),""))</f>
        <v/>
      </c>
      <c r="D2418" s="2" t="str">
        <f>IF(A2418="","",IFERROR(INDEX(Reff,MATCH('Buku Besar'!A2418,Akun,0)),""))</f>
        <v/>
      </c>
      <c r="E2418" s="331" t="str">
        <f>IF(A2418="","",IFERROR(INDEX(Penerimaan,MATCH('Buku Besar'!A2418,Akun,0)),""))</f>
        <v/>
      </c>
      <c r="F2418" s="331" t="str">
        <f>IF(A2418="","",IFERROR(INDEX(Pengeluaran,MATCH('Buku Besar'!A2418,Akun,0)),""))</f>
        <v/>
      </c>
      <c r="H2418" s="91" t="str">
        <f t="shared" si="75"/>
        <v/>
      </c>
      <c r="I2418" s="330" t="str">
        <f>IF(H2418="","",IFERROR(INDEX(Tanggal1,MATCH('Buku Besar'!H2418,Akun1,0)),""))</f>
        <v/>
      </c>
      <c r="J2418" s="2" t="str">
        <f>IF(H2418="","",IFERROR(INDEX(Keterangan1,MATCH('Buku Besar'!H2418,Akun1,0)),""))</f>
        <v/>
      </c>
      <c r="K2418" s="2" t="str">
        <f>IF(H2418="","",IFERROR(INDEX(Reff1,MATCH('Buku Besar'!H2418,Akun1,0)),""))</f>
        <v/>
      </c>
      <c r="L2418" s="331" t="str">
        <f>IF(H2418="","",IFERROR(INDEX(Penerimaan1,MATCH('Buku Besar'!H2418,Akun1,0)),""))</f>
        <v/>
      </c>
      <c r="M2418" s="331" t="str">
        <f>IF(H2418="","",IFERROR(INDEX(Pengeluaran1,MATCH('Buku Besar'!H2418,Akun1,0)),""))</f>
        <v/>
      </c>
    </row>
    <row r="2419" spans="1:13" x14ac:dyDescent="0.25">
      <c r="A2419" s="91" t="str">
        <f t="shared" si="74"/>
        <v/>
      </c>
      <c r="B2419" s="330" t="str">
        <f>IF(A2419="","",IFERROR(INDEX(Tanggal,MATCH('Buku Besar'!A2419,Akun,0)),""))</f>
        <v/>
      </c>
      <c r="C2419" s="2" t="str">
        <f>IF(A2419="","",IFERROR(INDEX(Keterangan,MATCH('Buku Besar'!A2419,Akun,0)),""))</f>
        <v/>
      </c>
      <c r="D2419" s="2" t="str">
        <f>IF(A2419="","",IFERROR(INDEX(Reff,MATCH('Buku Besar'!A2419,Akun,0)),""))</f>
        <v/>
      </c>
      <c r="E2419" s="331" t="str">
        <f>IF(A2419="","",IFERROR(INDEX(Penerimaan,MATCH('Buku Besar'!A2419,Akun,0)),""))</f>
        <v/>
      </c>
      <c r="F2419" s="331" t="str">
        <f>IF(A2419="","",IFERROR(INDEX(Pengeluaran,MATCH('Buku Besar'!A2419,Akun,0)),""))</f>
        <v/>
      </c>
      <c r="H2419" s="91" t="str">
        <f t="shared" si="75"/>
        <v/>
      </c>
      <c r="I2419" s="330" t="str">
        <f>IF(H2419="","",IFERROR(INDEX(Tanggal1,MATCH('Buku Besar'!H2419,Akun1,0)),""))</f>
        <v/>
      </c>
      <c r="J2419" s="2" t="str">
        <f>IF(H2419="","",IFERROR(INDEX(Keterangan1,MATCH('Buku Besar'!H2419,Akun1,0)),""))</f>
        <v/>
      </c>
      <c r="K2419" s="2" t="str">
        <f>IF(H2419="","",IFERROR(INDEX(Reff1,MATCH('Buku Besar'!H2419,Akun1,0)),""))</f>
        <v/>
      </c>
      <c r="L2419" s="331" t="str">
        <f>IF(H2419="","",IFERROR(INDEX(Penerimaan1,MATCH('Buku Besar'!H2419,Akun1,0)),""))</f>
        <v/>
      </c>
      <c r="M2419" s="331" t="str">
        <f>IF(H2419="","",IFERROR(INDEX(Pengeluaran1,MATCH('Buku Besar'!H2419,Akun1,0)),""))</f>
        <v/>
      </c>
    </row>
    <row r="2420" spans="1:13" x14ac:dyDescent="0.25">
      <c r="A2420" s="91" t="str">
        <f t="shared" si="74"/>
        <v/>
      </c>
      <c r="B2420" s="330" t="str">
        <f>IF(A2420="","",IFERROR(INDEX(Tanggal,MATCH('Buku Besar'!A2420,Akun,0)),""))</f>
        <v/>
      </c>
      <c r="C2420" s="2" t="str">
        <f>IF(A2420="","",IFERROR(INDEX(Keterangan,MATCH('Buku Besar'!A2420,Akun,0)),""))</f>
        <v/>
      </c>
      <c r="D2420" s="2" t="str">
        <f>IF(A2420="","",IFERROR(INDEX(Reff,MATCH('Buku Besar'!A2420,Akun,0)),""))</f>
        <v/>
      </c>
      <c r="E2420" s="331" t="str">
        <f>IF(A2420="","",IFERROR(INDEX(Penerimaan,MATCH('Buku Besar'!A2420,Akun,0)),""))</f>
        <v/>
      </c>
      <c r="F2420" s="331" t="str">
        <f>IF(A2420="","",IFERROR(INDEX(Pengeluaran,MATCH('Buku Besar'!A2420,Akun,0)),""))</f>
        <v/>
      </c>
      <c r="H2420" s="91" t="str">
        <f t="shared" si="75"/>
        <v/>
      </c>
      <c r="I2420" s="330" t="str">
        <f>IF(H2420="","",IFERROR(INDEX(Tanggal1,MATCH('Buku Besar'!H2420,Akun1,0)),""))</f>
        <v/>
      </c>
      <c r="J2420" s="2" t="str">
        <f>IF(H2420="","",IFERROR(INDEX(Keterangan1,MATCH('Buku Besar'!H2420,Akun1,0)),""))</f>
        <v/>
      </c>
      <c r="K2420" s="2" t="str">
        <f>IF(H2420="","",IFERROR(INDEX(Reff1,MATCH('Buku Besar'!H2420,Akun1,0)),""))</f>
        <v/>
      </c>
      <c r="L2420" s="331" t="str">
        <f>IF(H2420="","",IFERROR(INDEX(Penerimaan1,MATCH('Buku Besar'!H2420,Akun1,0)),""))</f>
        <v/>
      </c>
      <c r="M2420" s="331" t="str">
        <f>IF(H2420="","",IFERROR(INDEX(Pengeluaran1,MATCH('Buku Besar'!H2420,Akun1,0)),""))</f>
        <v/>
      </c>
    </row>
    <row r="2421" spans="1:13" x14ac:dyDescent="0.25">
      <c r="A2421" s="91" t="str">
        <f t="shared" si="74"/>
        <v/>
      </c>
      <c r="B2421" s="330" t="str">
        <f>IF(A2421="","",IFERROR(INDEX(Tanggal,MATCH('Buku Besar'!A2421,Akun,0)),""))</f>
        <v/>
      </c>
      <c r="C2421" s="2" t="str">
        <f>IF(A2421="","",IFERROR(INDEX(Keterangan,MATCH('Buku Besar'!A2421,Akun,0)),""))</f>
        <v/>
      </c>
      <c r="D2421" s="2" t="str">
        <f>IF(A2421="","",IFERROR(INDEX(Reff,MATCH('Buku Besar'!A2421,Akun,0)),""))</f>
        <v/>
      </c>
      <c r="E2421" s="331" t="str">
        <f>IF(A2421="","",IFERROR(INDEX(Penerimaan,MATCH('Buku Besar'!A2421,Akun,0)),""))</f>
        <v/>
      </c>
      <c r="F2421" s="331" t="str">
        <f>IF(A2421="","",IFERROR(INDEX(Pengeluaran,MATCH('Buku Besar'!A2421,Akun,0)),""))</f>
        <v/>
      </c>
      <c r="H2421" s="91" t="str">
        <f t="shared" si="75"/>
        <v/>
      </c>
      <c r="I2421" s="330" t="str">
        <f>IF(H2421="","",IFERROR(INDEX(Tanggal1,MATCH('Buku Besar'!H2421,Akun1,0)),""))</f>
        <v/>
      </c>
      <c r="J2421" s="2" t="str">
        <f>IF(H2421="","",IFERROR(INDEX(Keterangan1,MATCH('Buku Besar'!H2421,Akun1,0)),""))</f>
        <v/>
      </c>
      <c r="K2421" s="2" t="str">
        <f>IF(H2421="","",IFERROR(INDEX(Reff1,MATCH('Buku Besar'!H2421,Akun1,0)),""))</f>
        <v/>
      </c>
      <c r="L2421" s="331" t="str">
        <f>IF(H2421="","",IFERROR(INDEX(Penerimaan1,MATCH('Buku Besar'!H2421,Akun1,0)),""))</f>
        <v/>
      </c>
      <c r="M2421" s="331" t="str">
        <f>IF(H2421="","",IFERROR(INDEX(Pengeluaran1,MATCH('Buku Besar'!H2421,Akun1,0)),""))</f>
        <v/>
      </c>
    </row>
    <row r="2422" spans="1:13" x14ac:dyDescent="0.25">
      <c r="A2422" s="91" t="str">
        <f t="shared" si="74"/>
        <v/>
      </c>
      <c r="B2422" s="330" t="str">
        <f>IF(A2422="","",IFERROR(INDEX(Tanggal,MATCH('Buku Besar'!A2422,Akun,0)),""))</f>
        <v/>
      </c>
      <c r="C2422" s="2" t="str">
        <f>IF(A2422="","",IFERROR(INDEX(Keterangan,MATCH('Buku Besar'!A2422,Akun,0)),""))</f>
        <v/>
      </c>
      <c r="D2422" s="2" t="str">
        <f>IF(A2422="","",IFERROR(INDEX(Reff,MATCH('Buku Besar'!A2422,Akun,0)),""))</f>
        <v/>
      </c>
      <c r="E2422" s="331" t="str">
        <f>IF(A2422="","",IFERROR(INDEX(Penerimaan,MATCH('Buku Besar'!A2422,Akun,0)),""))</f>
        <v/>
      </c>
      <c r="F2422" s="331" t="str">
        <f>IF(A2422="","",IFERROR(INDEX(Pengeluaran,MATCH('Buku Besar'!A2422,Akun,0)),""))</f>
        <v/>
      </c>
      <c r="H2422" s="91" t="str">
        <f t="shared" si="75"/>
        <v/>
      </c>
      <c r="I2422" s="330" t="str">
        <f>IF(H2422="","",IFERROR(INDEX(Tanggal1,MATCH('Buku Besar'!H2422,Akun1,0)),""))</f>
        <v/>
      </c>
      <c r="J2422" s="2" t="str">
        <f>IF(H2422="","",IFERROR(INDEX(Keterangan1,MATCH('Buku Besar'!H2422,Akun1,0)),""))</f>
        <v/>
      </c>
      <c r="K2422" s="2" t="str">
        <f>IF(H2422="","",IFERROR(INDEX(Reff1,MATCH('Buku Besar'!H2422,Akun1,0)),""))</f>
        <v/>
      </c>
      <c r="L2422" s="331" t="str">
        <f>IF(H2422="","",IFERROR(INDEX(Penerimaan1,MATCH('Buku Besar'!H2422,Akun1,0)),""))</f>
        <v/>
      </c>
      <c r="M2422" s="331" t="str">
        <f>IF(H2422="","",IFERROR(INDEX(Pengeluaran1,MATCH('Buku Besar'!H2422,Akun1,0)),""))</f>
        <v/>
      </c>
    </row>
    <row r="2423" spans="1:13" x14ac:dyDescent="0.25">
      <c r="A2423" s="91" t="str">
        <f t="shared" si="74"/>
        <v/>
      </c>
      <c r="B2423" s="330" t="str">
        <f>IF(A2423="","",IFERROR(INDEX(Tanggal,MATCH('Buku Besar'!A2423,Akun,0)),""))</f>
        <v/>
      </c>
      <c r="C2423" s="2" t="str">
        <f>IF(A2423="","",IFERROR(INDEX(Keterangan,MATCH('Buku Besar'!A2423,Akun,0)),""))</f>
        <v/>
      </c>
      <c r="D2423" s="2" t="str">
        <f>IF(A2423="","",IFERROR(INDEX(Reff,MATCH('Buku Besar'!A2423,Akun,0)),""))</f>
        <v/>
      </c>
      <c r="E2423" s="331" t="str">
        <f>IF(A2423="","",IFERROR(INDEX(Penerimaan,MATCH('Buku Besar'!A2423,Akun,0)),""))</f>
        <v/>
      </c>
      <c r="F2423" s="331" t="str">
        <f>IF(A2423="","",IFERROR(INDEX(Pengeluaran,MATCH('Buku Besar'!A2423,Akun,0)),""))</f>
        <v/>
      </c>
      <c r="H2423" s="91" t="str">
        <f t="shared" si="75"/>
        <v/>
      </c>
      <c r="I2423" s="330" t="str">
        <f>IF(H2423="","",IFERROR(INDEX(Tanggal1,MATCH('Buku Besar'!H2423,Akun1,0)),""))</f>
        <v/>
      </c>
      <c r="J2423" s="2" t="str">
        <f>IF(H2423="","",IFERROR(INDEX(Keterangan1,MATCH('Buku Besar'!H2423,Akun1,0)),""))</f>
        <v/>
      </c>
      <c r="K2423" s="2" t="str">
        <f>IF(H2423="","",IFERROR(INDEX(Reff1,MATCH('Buku Besar'!H2423,Akun1,0)),""))</f>
        <v/>
      </c>
      <c r="L2423" s="331" t="str">
        <f>IF(H2423="","",IFERROR(INDEX(Penerimaan1,MATCH('Buku Besar'!H2423,Akun1,0)),""))</f>
        <v/>
      </c>
      <c r="M2423" s="331" t="str">
        <f>IF(H2423="","",IFERROR(INDEX(Pengeluaran1,MATCH('Buku Besar'!H2423,Akun1,0)),""))</f>
        <v/>
      </c>
    </row>
    <row r="2424" spans="1:13" x14ac:dyDescent="0.25">
      <c r="A2424" s="91" t="str">
        <f t="shared" si="74"/>
        <v/>
      </c>
      <c r="B2424" s="330" t="str">
        <f>IF(A2424="","",IFERROR(INDEX(Tanggal,MATCH('Buku Besar'!A2424,Akun,0)),""))</f>
        <v/>
      </c>
      <c r="C2424" s="2" t="str">
        <f>IF(A2424="","",IFERROR(INDEX(Keterangan,MATCH('Buku Besar'!A2424,Akun,0)),""))</f>
        <v/>
      </c>
      <c r="D2424" s="2" t="str">
        <f>IF(A2424="","",IFERROR(INDEX(Reff,MATCH('Buku Besar'!A2424,Akun,0)),""))</f>
        <v/>
      </c>
      <c r="E2424" s="331" t="str">
        <f>IF(A2424="","",IFERROR(INDEX(Penerimaan,MATCH('Buku Besar'!A2424,Akun,0)),""))</f>
        <v/>
      </c>
      <c r="F2424" s="331" t="str">
        <f>IF(A2424="","",IFERROR(INDEX(Pengeluaran,MATCH('Buku Besar'!A2424,Akun,0)),""))</f>
        <v/>
      </c>
      <c r="H2424" s="91" t="str">
        <f t="shared" si="75"/>
        <v/>
      </c>
      <c r="I2424" s="330" t="str">
        <f>IF(H2424="","",IFERROR(INDEX(Tanggal1,MATCH('Buku Besar'!H2424,Akun1,0)),""))</f>
        <v/>
      </c>
      <c r="J2424" s="2" t="str">
        <f>IF(H2424="","",IFERROR(INDEX(Keterangan1,MATCH('Buku Besar'!H2424,Akun1,0)),""))</f>
        <v/>
      </c>
      <c r="K2424" s="2" t="str">
        <f>IF(H2424="","",IFERROR(INDEX(Reff1,MATCH('Buku Besar'!H2424,Akun1,0)),""))</f>
        <v/>
      </c>
      <c r="L2424" s="331" t="str">
        <f>IF(H2424="","",IFERROR(INDEX(Penerimaan1,MATCH('Buku Besar'!H2424,Akun1,0)),""))</f>
        <v/>
      </c>
      <c r="M2424" s="331" t="str">
        <f>IF(H2424="","",IFERROR(INDEX(Pengeluaran1,MATCH('Buku Besar'!H2424,Akun1,0)),""))</f>
        <v/>
      </c>
    </row>
    <row r="2425" spans="1:13" x14ac:dyDescent="0.25">
      <c r="A2425" s="91" t="str">
        <f t="shared" si="74"/>
        <v/>
      </c>
      <c r="B2425" s="330" t="str">
        <f>IF(A2425="","",IFERROR(INDEX(Tanggal,MATCH('Buku Besar'!A2425,Akun,0)),""))</f>
        <v/>
      </c>
      <c r="C2425" s="2" t="str">
        <f>IF(A2425="","",IFERROR(INDEX(Keterangan,MATCH('Buku Besar'!A2425,Akun,0)),""))</f>
        <v/>
      </c>
      <c r="D2425" s="2" t="str">
        <f>IF(A2425="","",IFERROR(INDEX(Reff,MATCH('Buku Besar'!A2425,Akun,0)),""))</f>
        <v/>
      </c>
      <c r="E2425" s="331" t="str">
        <f>IF(A2425="","",IFERROR(INDEX(Penerimaan,MATCH('Buku Besar'!A2425,Akun,0)),""))</f>
        <v/>
      </c>
      <c r="F2425" s="331" t="str">
        <f>IF(A2425="","",IFERROR(INDEX(Pengeluaran,MATCH('Buku Besar'!A2425,Akun,0)),""))</f>
        <v/>
      </c>
      <c r="H2425" s="91" t="str">
        <f t="shared" si="75"/>
        <v/>
      </c>
      <c r="I2425" s="330" t="str">
        <f>IF(H2425="","",IFERROR(INDEX(Tanggal1,MATCH('Buku Besar'!H2425,Akun1,0)),""))</f>
        <v/>
      </c>
      <c r="J2425" s="2" t="str">
        <f>IF(H2425="","",IFERROR(INDEX(Keterangan1,MATCH('Buku Besar'!H2425,Akun1,0)),""))</f>
        <v/>
      </c>
      <c r="K2425" s="2" t="str">
        <f>IF(H2425="","",IFERROR(INDEX(Reff1,MATCH('Buku Besar'!H2425,Akun1,0)),""))</f>
        <v/>
      </c>
      <c r="L2425" s="331" t="str">
        <f>IF(H2425="","",IFERROR(INDEX(Penerimaan1,MATCH('Buku Besar'!H2425,Akun1,0)),""))</f>
        <v/>
      </c>
      <c r="M2425" s="331" t="str">
        <f>IF(H2425="","",IFERROR(INDEX(Pengeluaran1,MATCH('Buku Besar'!H2425,Akun1,0)),""))</f>
        <v/>
      </c>
    </row>
    <row r="2426" spans="1:13" x14ac:dyDescent="0.25">
      <c r="A2426" s="91" t="str">
        <f t="shared" si="74"/>
        <v/>
      </c>
      <c r="B2426" s="330" t="str">
        <f>IF(A2426="","",IFERROR(INDEX(Tanggal,MATCH('Buku Besar'!A2426,Akun,0)),""))</f>
        <v/>
      </c>
      <c r="C2426" s="2" t="str">
        <f>IF(A2426="","",IFERROR(INDEX(Keterangan,MATCH('Buku Besar'!A2426,Akun,0)),""))</f>
        <v/>
      </c>
      <c r="D2426" s="2" t="str">
        <f>IF(A2426="","",IFERROR(INDEX(Reff,MATCH('Buku Besar'!A2426,Akun,0)),""))</f>
        <v/>
      </c>
      <c r="E2426" s="331" t="str">
        <f>IF(A2426="","",IFERROR(INDEX(Penerimaan,MATCH('Buku Besar'!A2426,Akun,0)),""))</f>
        <v/>
      </c>
      <c r="F2426" s="331" t="str">
        <f>IF(A2426="","",IFERROR(INDEX(Pengeluaran,MATCH('Buku Besar'!A2426,Akun,0)),""))</f>
        <v/>
      </c>
      <c r="H2426" s="91" t="str">
        <f t="shared" si="75"/>
        <v/>
      </c>
      <c r="I2426" s="330" t="str">
        <f>IF(H2426="","",IFERROR(INDEX(Tanggal1,MATCH('Buku Besar'!H2426,Akun1,0)),""))</f>
        <v/>
      </c>
      <c r="J2426" s="2" t="str">
        <f>IF(H2426="","",IFERROR(INDEX(Keterangan1,MATCH('Buku Besar'!H2426,Akun1,0)),""))</f>
        <v/>
      </c>
      <c r="K2426" s="2" t="str">
        <f>IF(H2426="","",IFERROR(INDEX(Reff1,MATCH('Buku Besar'!H2426,Akun1,0)),""))</f>
        <v/>
      </c>
      <c r="L2426" s="331" t="str">
        <f>IF(H2426="","",IFERROR(INDEX(Penerimaan1,MATCH('Buku Besar'!H2426,Akun1,0)),""))</f>
        <v/>
      </c>
      <c r="M2426" s="331" t="str">
        <f>IF(H2426="","",IFERROR(INDEX(Pengeluaran1,MATCH('Buku Besar'!H2426,Akun1,0)),""))</f>
        <v/>
      </c>
    </row>
    <row r="2427" spans="1:13" x14ac:dyDescent="0.25">
      <c r="A2427" s="91" t="str">
        <f t="shared" si="74"/>
        <v/>
      </c>
      <c r="B2427" s="330" t="str">
        <f>IF(A2427="","",IFERROR(INDEX(Tanggal,MATCH('Buku Besar'!A2427,Akun,0)),""))</f>
        <v/>
      </c>
      <c r="C2427" s="2" t="str">
        <f>IF(A2427="","",IFERROR(INDEX(Keterangan,MATCH('Buku Besar'!A2427,Akun,0)),""))</f>
        <v/>
      </c>
      <c r="D2427" s="2" t="str">
        <f>IF(A2427="","",IFERROR(INDEX(Reff,MATCH('Buku Besar'!A2427,Akun,0)),""))</f>
        <v/>
      </c>
      <c r="E2427" s="331" t="str">
        <f>IF(A2427="","",IFERROR(INDEX(Penerimaan,MATCH('Buku Besar'!A2427,Akun,0)),""))</f>
        <v/>
      </c>
      <c r="F2427" s="331" t="str">
        <f>IF(A2427="","",IFERROR(INDEX(Pengeluaran,MATCH('Buku Besar'!A2427,Akun,0)),""))</f>
        <v/>
      </c>
      <c r="H2427" s="91" t="str">
        <f t="shared" si="75"/>
        <v/>
      </c>
      <c r="I2427" s="330" t="str">
        <f>IF(H2427="","",IFERROR(INDEX(Tanggal1,MATCH('Buku Besar'!H2427,Akun1,0)),""))</f>
        <v/>
      </c>
      <c r="J2427" s="2" t="str">
        <f>IF(H2427="","",IFERROR(INDEX(Keterangan1,MATCH('Buku Besar'!H2427,Akun1,0)),""))</f>
        <v/>
      </c>
      <c r="K2427" s="2" t="str">
        <f>IF(H2427="","",IFERROR(INDEX(Reff1,MATCH('Buku Besar'!H2427,Akun1,0)),""))</f>
        <v/>
      </c>
      <c r="L2427" s="331" t="str">
        <f>IF(H2427="","",IFERROR(INDEX(Penerimaan1,MATCH('Buku Besar'!H2427,Akun1,0)),""))</f>
        <v/>
      </c>
      <c r="M2427" s="331" t="str">
        <f>IF(H2427="","",IFERROR(INDEX(Pengeluaran1,MATCH('Buku Besar'!H2427,Akun1,0)),""))</f>
        <v/>
      </c>
    </row>
    <row r="2428" spans="1:13" x14ac:dyDescent="0.25">
      <c r="A2428" s="91" t="str">
        <f t="shared" si="74"/>
        <v/>
      </c>
      <c r="B2428" s="330" t="str">
        <f>IF(A2428="","",IFERROR(INDEX(Tanggal,MATCH('Buku Besar'!A2428,Akun,0)),""))</f>
        <v/>
      </c>
      <c r="C2428" s="2" t="str">
        <f>IF(A2428="","",IFERROR(INDEX(Keterangan,MATCH('Buku Besar'!A2428,Akun,0)),""))</f>
        <v/>
      </c>
      <c r="D2428" s="2" t="str">
        <f>IF(A2428="","",IFERROR(INDEX(Reff,MATCH('Buku Besar'!A2428,Akun,0)),""))</f>
        <v/>
      </c>
      <c r="E2428" s="331" t="str">
        <f>IF(A2428="","",IFERROR(INDEX(Penerimaan,MATCH('Buku Besar'!A2428,Akun,0)),""))</f>
        <v/>
      </c>
      <c r="F2428" s="331" t="str">
        <f>IF(A2428="","",IFERROR(INDEX(Pengeluaran,MATCH('Buku Besar'!A2428,Akun,0)),""))</f>
        <v/>
      </c>
      <c r="H2428" s="91" t="str">
        <f t="shared" si="75"/>
        <v/>
      </c>
      <c r="I2428" s="330" t="str">
        <f>IF(H2428="","",IFERROR(INDEX(Tanggal1,MATCH('Buku Besar'!H2428,Akun1,0)),""))</f>
        <v/>
      </c>
      <c r="J2428" s="2" t="str">
        <f>IF(H2428="","",IFERROR(INDEX(Keterangan1,MATCH('Buku Besar'!H2428,Akun1,0)),""))</f>
        <v/>
      </c>
      <c r="K2428" s="2" t="str">
        <f>IF(H2428="","",IFERROR(INDEX(Reff1,MATCH('Buku Besar'!H2428,Akun1,0)),""))</f>
        <v/>
      </c>
      <c r="L2428" s="331" t="str">
        <f>IF(H2428="","",IFERROR(INDEX(Penerimaan1,MATCH('Buku Besar'!H2428,Akun1,0)),""))</f>
        <v/>
      </c>
      <c r="M2428" s="331" t="str">
        <f>IF(H2428="","",IFERROR(INDEX(Pengeluaran1,MATCH('Buku Besar'!H2428,Akun1,0)),""))</f>
        <v/>
      </c>
    </row>
    <row r="2429" spans="1:13" x14ac:dyDescent="0.25">
      <c r="A2429" s="91" t="str">
        <f t="shared" si="74"/>
        <v/>
      </c>
      <c r="B2429" s="330" t="str">
        <f>IF(A2429="","",IFERROR(INDEX(Tanggal,MATCH('Buku Besar'!A2429,Akun,0)),""))</f>
        <v/>
      </c>
      <c r="C2429" s="2" t="str">
        <f>IF(A2429="","",IFERROR(INDEX(Keterangan,MATCH('Buku Besar'!A2429,Akun,0)),""))</f>
        <v/>
      </c>
      <c r="D2429" s="2" t="str">
        <f>IF(A2429="","",IFERROR(INDEX(Reff,MATCH('Buku Besar'!A2429,Akun,0)),""))</f>
        <v/>
      </c>
      <c r="E2429" s="331" t="str">
        <f>IF(A2429="","",IFERROR(INDEX(Penerimaan,MATCH('Buku Besar'!A2429,Akun,0)),""))</f>
        <v/>
      </c>
      <c r="F2429" s="331" t="str">
        <f>IF(A2429="","",IFERROR(INDEX(Pengeluaran,MATCH('Buku Besar'!A2429,Akun,0)),""))</f>
        <v/>
      </c>
      <c r="H2429" s="91" t="str">
        <f t="shared" si="75"/>
        <v/>
      </c>
      <c r="I2429" s="330" t="str">
        <f>IF(H2429="","",IFERROR(INDEX(Tanggal1,MATCH('Buku Besar'!H2429,Akun1,0)),""))</f>
        <v/>
      </c>
      <c r="J2429" s="2" t="str">
        <f>IF(H2429="","",IFERROR(INDEX(Keterangan1,MATCH('Buku Besar'!H2429,Akun1,0)),""))</f>
        <v/>
      </c>
      <c r="K2429" s="2" t="str">
        <f>IF(H2429="","",IFERROR(INDEX(Reff1,MATCH('Buku Besar'!H2429,Akun1,0)),""))</f>
        <v/>
      </c>
      <c r="L2429" s="331" t="str">
        <f>IF(H2429="","",IFERROR(INDEX(Penerimaan1,MATCH('Buku Besar'!H2429,Akun1,0)),""))</f>
        <v/>
      </c>
      <c r="M2429" s="331" t="str">
        <f>IF(H2429="","",IFERROR(INDEX(Pengeluaran1,MATCH('Buku Besar'!H2429,Akun1,0)),""))</f>
        <v/>
      </c>
    </row>
    <row r="2430" spans="1:13" x14ac:dyDescent="0.25">
      <c r="A2430" s="91" t="str">
        <f t="shared" si="74"/>
        <v/>
      </c>
      <c r="B2430" s="330" t="str">
        <f>IF(A2430="","",IFERROR(INDEX(Tanggal,MATCH('Buku Besar'!A2430,Akun,0)),""))</f>
        <v/>
      </c>
      <c r="C2430" s="2" t="str">
        <f>IF(A2430="","",IFERROR(INDEX(Keterangan,MATCH('Buku Besar'!A2430,Akun,0)),""))</f>
        <v/>
      </c>
      <c r="D2430" s="2" t="str">
        <f>IF(A2430="","",IFERROR(INDEX(Reff,MATCH('Buku Besar'!A2430,Akun,0)),""))</f>
        <v/>
      </c>
      <c r="E2430" s="331" t="str">
        <f>IF(A2430="","",IFERROR(INDEX(Penerimaan,MATCH('Buku Besar'!A2430,Akun,0)),""))</f>
        <v/>
      </c>
      <c r="F2430" s="331" t="str">
        <f>IF(A2430="","",IFERROR(INDEX(Pengeluaran,MATCH('Buku Besar'!A2430,Akun,0)),""))</f>
        <v/>
      </c>
      <c r="H2430" s="91" t="str">
        <f t="shared" si="75"/>
        <v/>
      </c>
      <c r="I2430" s="330" t="str">
        <f>IF(H2430="","",IFERROR(INDEX(Tanggal1,MATCH('Buku Besar'!H2430,Akun1,0)),""))</f>
        <v/>
      </c>
      <c r="J2430" s="2" t="str">
        <f>IF(H2430="","",IFERROR(INDEX(Keterangan1,MATCH('Buku Besar'!H2430,Akun1,0)),""))</f>
        <v/>
      </c>
      <c r="K2430" s="2" t="str">
        <f>IF(H2430="","",IFERROR(INDEX(Reff1,MATCH('Buku Besar'!H2430,Akun1,0)),""))</f>
        <v/>
      </c>
      <c r="L2430" s="331" t="str">
        <f>IF(H2430="","",IFERROR(INDEX(Penerimaan1,MATCH('Buku Besar'!H2430,Akun1,0)),""))</f>
        <v/>
      </c>
      <c r="M2430" s="331" t="str">
        <f>IF(H2430="","",IFERROR(INDEX(Pengeluaran1,MATCH('Buku Besar'!H2430,Akun1,0)),""))</f>
        <v/>
      </c>
    </row>
    <row r="2431" spans="1:13" x14ac:dyDescent="0.25">
      <c r="A2431" s="91" t="str">
        <f t="shared" si="74"/>
        <v/>
      </c>
      <c r="B2431" s="330" t="str">
        <f>IF(A2431="","",IFERROR(INDEX(Tanggal,MATCH('Buku Besar'!A2431,Akun,0)),""))</f>
        <v/>
      </c>
      <c r="C2431" s="2" t="str">
        <f>IF(A2431="","",IFERROR(INDEX(Keterangan,MATCH('Buku Besar'!A2431,Akun,0)),""))</f>
        <v/>
      </c>
      <c r="D2431" s="2" t="str">
        <f>IF(A2431="","",IFERROR(INDEX(Reff,MATCH('Buku Besar'!A2431,Akun,0)),""))</f>
        <v/>
      </c>
      <c r="E2431" s="331" t="str">
        <f>IF(A2431="","",IFERROR(INDEX(Penerimaan,MATCH('Buku Besar'!A2431,Akun,0)),""))</f>
        <v/>
      </c>
      <c r="F2431" s="331" t="str">
        <f>IF(A2431="","",IFERROR(INDEX(Pengeluaran,MATCH('Buku Besar'!A2431,Akun,0)),""))</f>
        <v/>
      </c>
      <c r="H2431" s="91" t="str">
        <f t="shared" si="75"/>
        <v/>
      </c>
      <c r="I2431" s="330" t="str">
        <f>IF(H2431="","",IFERROR(INDEX(Tanggal1,MATCH('Buku Besar'!H2431,Akun1,0)),""))</f>
        <v/>
      </c>
      <c r="J2431" s="2" t="str">
        <f>IF(H2431="","",IFERROR(INDEX(Keterangan1,MATCH('Buku Besar'!H2431,Akun1,0)),""))</f>
        <v/>
      </c>
      <c r="K2431" s="2" t="str">
        <f>IF(H2431="","",IFERROR(INDEX(Reff1,MATCH('Buku Besar'!H2431,Akun1,0)),""))</f>
        <v/>
      </c>
      <c r="L2431" s="331" t="str">
        <f>IF(H2431="","",IFERROR(INDEX(Penerimaan1,MATCH('Buku Besar'!H2431,Akun1,0)),""))</f>
        <v/>
      </c>
      <c r="M2431" s="331" t="str">
        <f>IF(H2431="","",IFERROR(INDEX(Pengeluaran1,MATCH('Buku Besar'!H2431,Akun1,0)),""))</f>
        <v/>
      </c>
    </row>
    <row r="2432" spans="1:13" x14ac:dyDescent="0.25">
      <c r="A2432" s="91" t="str">
        <f t="shared" si="74"/>
        <v/>
      </c>
      <c r="B2432" s="330" t="str">
        <f>IF(A2432="","",IFERROR(INDEX(Tanggal,MATCH('Buku Besar'!A2432,Akun,0)),""))</f>
        <v/>
      </c>
      <c r="C2432" s="2" t="str">
        <f>IF(A2432="","",IFERROR(INDEX(Keterangan,MATCH('Buku Besar'!A2432,Akun,0)),""))</f>
        <v/>
      </c>
      <c r="D2432" s="2" t="str">
        <f>IF(A2432="","",IFERROR(INDEX(Reff,MATCH('Buku Besar'!A2432,Akun,0)),""))</f>
        <v/>
      </c>
      <c r="E2432" s="331" t="str">
        <f>IF(A2432="","",IFERROR(INDEX(Penerimaan,MATCH('Buku Besar'!A2432,Akun,0)),""))</f>
        <v/>
      </c>
      <c r="F2432" s="331" t="str">
        <f>IF(A2432="","",IFERROR(INDEX(Pengeluaran,MATCH('Buku Besar'!A2432,Akun,0)),""))</f>
        <v/>
      </c>
      <c r="H2432" s="91" t="str">
        <f t="shared" si="75"/>
        <v/>
      </c>
      <c r="I2432" s="330" t="str">
        <f>IF(H2432="","",IFERROR(INDEX(Tanggal1,MATCH('Buku Besar'!H2432,Akun1,0)),""))</f>
        <v/>
      </c>
      <c r="J2432" s="2" t="str">
        <f>IF(H2432="","",IFERROR(INDEX(Keterangan1,MATCH('Buku Besar'!H2432,Akun1,0)),""))</f>
        <v/>
      </c>
      <c r="K2432" s="2" t="str">
        <f>IF(H2432="","",IFERROR(INDEX(Reff1,MATCH('Buku Besar'!H2432,Akun1,0)),""))</f>
        <v/>
      </c>
      <c r="L2432" s="331" t="str">
        <f>IF(H2432="","",IFERROR(INDEX(Penerimaan1,MATCH('Buku Besar'!H2432,Akun1,0)),""))</f>
        <v/>
      </c>
      <c r="M2432" s="331" t="str">
        <f>IF(H2432="","",IFERROR(INDEX(Pengeluaran1,MATCH('Buku Besar'!H2432,Akun1,0)),""))</f>
        <v/>
      </c>
    </row>
    <row r="2433" spans="1:13" x14ac:dyDescent="0.25">
      <c r="A2433" s="91" t="str">
        <f t="shared" si="74"/>
        <v/>
      </c>
      <c r="B2433" s="330" t="str">
        <f>IF(A2433="","",IFERROR(INDEX(Tanggal,MATCH('Buku Besar'!A2433,Akun,0)),""))</f>
        <v/>
      </c>
      <c r="C2433" s="2" t="str">
        <f>IF(A2433="","",IFERROR(INDEX(Keterangan,MATCH('Buku Besar'!A2433,Akun,0)),""))</f>
        <v/>
      </c>
      <c r="D2433" s="2" t="str">
        <f>IF(A2433="","",IFERROR(INDEX(Reff,MATCH('Buku Besar'!A2433,Akun,0)),""))</f>
        <v/>
      </c>
      <c r="E2433" s="331" t="str">
        <f>IF(A2433="","",IFERROR(INDEX(Penerimaan,MATCH('Buku Besar'!A2433,Akun,0)),""))</f>
        <v/>
      </c>
      <c r="F2433" s="331" t="str">
        <f>IF(A2433="","",IFERROR(INDEX(Pengeluaran,MATCH('Buku Besar'!A2433,Akun,0)),""))</f>
        <v/>
      </c>
      <c r="H2433" s="91" t="str">
        <f t="shared" si="75"/>
        <v/>
      </c>
      <c r="I2433" s="330" t="str">
        <f>IF(H2433="","",IFERROR(INDEX(Tanggal1,MATCH('Buku Besar'!H2433,Akun1,0)),""))</f>
        <v/>
      </c>
      <c r="J2433" s="2" t="str">
        <f>IF(H2433="","",IFERROR(INDEX(Keterangan1,MATCH('Buku Besar'!H2433,Akun1,0)),""))</f>
        <v/>
      </c>
      <c r="K2433" s="2" t="str">
        <f>IF(H2433="","",IFERROR(INDEX(Reff1,MATCH('Buku Besar'!H2433,Akun1,0)),""))</f>
        <v/>
      </c>
      <c r="L2433" s="331" t="str">
        <f>IF(H2433="","",IFERROR(INDEX(Penerimaan1,MATCH('Buku Besar'!H2433,Akun1,0)),""))</f>
        <v/>
      </c>
      <c r="M2433" s="331" t="str">
        <f>IF(H2433="","",IFERROR(INDEX(Pengeluaran1,MATCH('Buku Besar'!H2433,Akun1,0)),""))</f>
        <v/>
      </c>
    </row>
    <row r="2434" spans="1:13" x14ac:dyDescent="0.25">
      <c r="A2434" s="91" t="str">
        <f t="shared" si="74"/>
        <v/>
      </c>
      <c r="B2434" s="330" t="str">
        <f>IF(A2434="","",IFERROR(INDEX(Tanggal,MATCH('Buku Besar'!A2434,Akun,0)),""))</f>
        <v/>
      </c>
      <c r="C2434" s="2" t="str">
        <f>IF(A2434="","",IFERROR(INDEX(Keterangan,MATCH('Buku Besar'!A2434,Akun,0)),""))</f>
        <v/>
      </c>
      <c r="D2434" s="2" t="str">
        <f>IF(A2434="","",IFERROR(INDEX(Reff,MATCH('Buku Besar'!A2434,Akun,0)),""))</f>
        <v/>
      </c>
      <c r="E2434" s="331" t="str">
        <f>IF(A2434="","",IFERROR(INDEX(Penerimaan,MATCH('Buku Besar'!A2434,Akun,0)),""))</f>
        <v/>
      </c>
      <c r="F2434" s="331" t="str">
        <f>IF(A2434="","",IFERROR(INDEX(Pengeluaran,MATCH('Buku Besar'!A2434,Akun,0)),""))</f>
        <v/>
      </c>
      <c r="H2434" s="91" t="str">
        <f t="shared" si="75"/>
        <v/>
      </c>
      <c r="I2434" s="330" t="str">
        <f>IF(H2434="","",IFERROR(INDEX(Tanggal1,MATCH('Buku Besar'!H2434,Akun1,0)),""))</f>
        <v/>
      </c>
      <c r="J2434" s="2" t="str">
        <f>IF(H2434="","",IFERROR(INDEX(Keterangan1,MATCH('Buku Besar'!H2434,Akun1,0)),""))</f>
        <v/>
      </c>
      <c r="K2434" s="2" t="str">
        <f>IF(H2434="","",IFERROR(INDEX(Reff1,MATCH('Buku Besar'!H2434,Akun1,0)),""))</f>
        <v/>
      </c>
      <c r="L2434" s="331" t="str">
        <f>IF(H2434="","",IFERROR(INDEX(Penerimaan1,MATCH('Buku Besar'!H2434,Akun1,0)),""))</f>
        <v/>
      </c>
      <c r="M2434" s="331" t="str">
        <f>IF(H2434="","",IFERROR(INDEX(Pengeluaran1,MATCH('Buku Besar'!H2434,Akun1,0)),""))</f>
        <v/>
      </c>
    </row>
    <row r="2435" spans="1:13" x14ac:dyDescent="0.25">
      <c r="A2435" s="91" t="str">
        <f t="shared" si="74"/>
        <v/>
      </c>
      <c r="B2435" s="330" t="str">
        <f>IF(A2435="","",IFERROR(INDEX(Tanggal,MATCH('Buku Besar'!A2435,Akun,0)),""))</f>
        <v/>
      </c>
      <c r="C2435" s="2" t="str">
        <f>IF(A2435="","",IFERROR(INDEX(Keterangan,MATCH('Buku Besar'!A2435,Akun,0)),""))</f>
        <v/>
      </c>
      <c r="D2435" s="2" t="str">
        <f>IF(A2435="","",IFERROR(INDEX(Reff,MATCH('Buku Besar'!A2435,Akun,0)),""))</f>
        <v/>
      </c>
      <c r="E2435" s="331" t="str">
        <f>IF(A2435="","",IFERROR(INDEX(Penerimaan,MATCH('Buku Besar'!A2435,Akun,0)),""))</f>
        <v/>
      </c>
      <c r="F2435" s="331" t="str">
        <f>IF(A2435="","",IFERROR(INDEX(Pengeluaran,MATCH('Buku Besar'!A2435,Akun,0)),""))</f>
        <v/>
      </c>
      <c r="H2435" s="91" t="str">
        <f t="shared" si="75"/>
        <v/>
      </c>
      <c r="I2435" s="330" t="str">
        <f>IF(H2435="","",IFERROR(INDEX(Tanggal1,MATCH('Buku Besar'!H2435,Akun1,0)),""))</f>
        <v/>
      </c>
      <c r="J2435" s="2" t="str">
        <f>IF(H2435="","",IFERROR(INDEX(Keterangan1,MATCH('Buku Besar'!H2435,Akun1,0)),""))</f>
        <v/>
      </c>
      <c r="K2435" s="2" t="str">
        <f>IF(H2435="","",IFERROR(INDEX(Reff1,MATCH('Buku Besar'!H2435,Akun1,0)),""))</f>
        <v/>
      </c>
      <c r="L2435" s="331" t="str">
        <f>IF(H2435="","",IFERROR(INDEX(Penerimaan1,MATCH('Buku Besar'!H2435,Akun1,0)),""))</f>
        <v/>
      </c>
      <c r="M2435" s="331" t="str">
        <f>IF(H2435="","",IFERROR(INDEX(Pengeluaran1,MATCH('Buku Besar'!H2435,Akun1,0)),""))</f>
        <v/>
      </c>
    </row>
    <row r="2436" spans="1:13" x14ac:dyDescent="0.25">
      <c r="A2436" s="91" t="str">
        <f t="shared" si="74"/>
        <v/>
      </c>
      <c r="B2436" s="330" t="str">
        <f>IF(A2436="","",IFERROR(INDEX(Tanggal,MATCH('Buku Besar'!A2436,Akun,0)),""))</f>
        <v/>
      </c>
      <c r="C2436" s="2" t="str">
        <f>IF(A2436="","",IFERROR(INDEX(Keterangan,MATCH('Buku Besar'!A2436,Akun,0)),""))</f>
        <v/>
      </c>
      <c r="D2436" s="2" t="str">
        <f>IF(A2436="","",IFERROR(INDEX(Reff,MATCH('Buku Besar'!A2436,Akun,0)),""))</f>
        <v/>
      </c>
      <c r="E2436" s="331" t="str">
        <f>IF(A2436="","",IFERROR(INDEX(Penerimaan,MATCH('Buku Besar'!A2436,Akun,0)),""))</f>
        <v/>
      </c>
      <c r="F2436" s="331" t="str">
        <f>IF(A2436="","",IFERROR(INDEX(Pengeluaran,MATCH('Buku Besar'!A2436,Akun,0)),""))</f>
        <v/>
      </c>
      <c r="H2436" s="91" t="str">
        <f t="shared" si="75"/>
        <v/>
      </c>
      <c r="I2436" s="330" t="str">
        <f>IF(H2436="","",IFERROR(INDEX(Tanggal1,MATCH('Buku Besar'!H2436,Akun1,0)),""))</f>
        <v/>
      </c>
      <c r="J2436" s="2" t="str">
        <f>IF(H2436="","",IFERROR(INDEX(Keterangan1,MATCH('Buku Besar'!H2436,Akun1,0)),""))</f>
        <v/>
      </c>
      <c r="K2436" s="2" t="str">
        <f>IF(H2436="","",IFERROR(INDEX(Reff1,MATCH('Buku Besar'!H2436,Akun1,0)),""))</f>
        <v/>
      </c>
      <c r="L2436" s="331" t="str">
        <f>IF(H2436="","",IFERROR(INDEX(Penerimaan1,MATCH('Buku Besar'!H2436,Akun1,0)),""))</f>
        <v/>
      </c>
      <c r="M2436" s="331" t="str">
        <f>IF(H2436="","",IFERROR(INDEX(Pengeluaran1,MATCH('Buku Besar'!H2436,Akun1,0)),""))</f>
        <v/>
      </c>
    </row>
    <row r="2437" spans="1:13" x14ac:dyDescent="0.25">
      <c r="A2437" s="91" t="str">
        <f t="shared" si="74"/>
        <v/>
      </c>
      <c r="B2437" s="330" t="str">
        <f>IF(A2437="","",IFERROR(INDEX(Tanggal,MATCH('Buku Besar'!A2437,Akun,0)),""))</f>
        <v/>
      </c>
      <c r="C2437" s="2" t="str">
        <f>IF(A2437="","",IFERROR(INDEX(Keterangan,MATCH('Buku Besar'!A2437,Akun,0)),""))</f>
        <v/>
      </c>
      <c r="D2437" s="2" t="str">
        <f>IF(A2437="","",IFERROR(INDEX(Reff,MATCH('Buku Besar'!A2437,Akun,0)),""))</f>
        <v/>
      </c>
      <c r="E2437" s="331" t="str">
        <f>IF(A2437="","",IFERROR(INDEX(Penerimaan,MATCH('Buku Besar'!A2437,Akun,0)),""))</f>
        <v/>
      </c>
      <c r="F2437" s="331" t="str">
        <f>IF(A2437="","",IFERROR(INDEX(Pengeluaran,MATCH('Buku Besar'!A2437,Akun,0)),""))</f>
        <v/>
      </c>
      <c r="H2437" s="91" t="str">
        <f t="shared" si="75"/>
        <v/>
      </c>
      <c r="I2437" s="330" t="str">
        <f>IF(H2437="","",IFERROR(INDEX(Tanggal1,MATCH('Buku Besar'!H2437,Akun1,0)),""))</f>
        <v/>
      </c>
      <c r="J2437" s="2" t="str">
        <f>IF(H2437="","",IFERROR(INDEX(Keterangan1,MATCH('Buku Besar'!H2437,Akun1,0)),""))</f>
        <v/>
      </c>
      <c r="K2437" s="2" t="str">
        <f>IF(H2437="","",IFERROR(INDEX(Reff1,MATCH('Buku Besar'!H2437,Akun1,0)),""))</f>
        <v/>
      </c>
      <c r="L2437" s="331" t="str">
        <f>IF(H2437="","",IFERROR(INDEX(Penerimaan1,MATCH('Buku Besar'!H2437,Akun1,0)),""))</f>
        <v/>
      </c>
      <c r="M2437" s="331" t="str">
        <f>IF(H2437="","",IFERROR(INDEX(Pengeluaran1,MATCH('Buku Besar'!H2437,Akun1,0)),""))</f>
        <v/>
      </c>
    </row>
    <row r="2438" spans="1:13" x14ac:dyDescent="0.25">
      <c r="A2438" s="91" t="str">
        <f t="shared" si="74"/>
        <v/>
      </c>
      <c r="B2438" s="330" t="str">
        <f>IF(A2438="","",IFERROR(INDEX(Tanggal,MATCH('Buku Besar'!A2438,Akun,0)),""))</f>
        <v/>
      </c>
      <c r="C2438" s="2" t="str">
        <f>IF(A2438="","",IFERROR(INDEX(Keterangan,MATCH('Buku Besar'!A2438,Akun,0)),""))</f>
        <v/>
      </c>
      <c r="D2438" s="2" t="str">
        <f>IF(A2438="","",IFERROR(INDEX(Reff,MATCH('Buku Besar'!A2438,Akun,0)),""))</f>
        <v/>
      </c>
      <c r="E2438" s="331" t="str">
        <f>IF(A2438="","",IFERROR(INDEX(Penerimaan,MATCH('Buku Besar'!A2438,Akun,0)),""))</f>
        <v/>
      </c>
      <c r="F2438" s="331" t="str">
        <f>IF(A2438="","",IFERROR(INDEX(Pengeluaran,MATCH('Buku Besar'!A2438,Akun,0)),""))</f>
        <v/>
      </c>
      <c r="H2438" s="91" t="str">
        <f t="shared" si="75"/>
        <v/>
      </c>
      <c r="I2438" s="330" t="str">
        <f>IF(H2438="","",IFERROR(INDEX(Tanggal1,MATCH('Buku Besar'!H2438,Akun1,0)),""))</f>
        <v/>
      </c>
      <c r="J2438" s="2" t="str">
        <f>IF(H2438="","",IFERROR(INDEX(Keterangan1,MATCH('Buku Besar'!H2438,Akun1,0)),""))</f>
        <v/>
      </c>
      <c r="K2438" s="2" t="str">
        <f>IF(H2438="","",IFERROR(INDEX(Reff1,MATCH('Buku Besar'!H2438,Akun1,0)),""))</f>
        <v/>
      </c>
      <c r="L2438" s="331" t="str">
        <f>IF(H2438="","",IFERROR(INDEX(Penerimaan1,MATCH('Buku Besar'!H2438,Akun1,0)),""))</f>
        <v/>
      </c>
      <c r="M2438" s="331" t="str">
        <f>IF(H2438="","",IFERROR(INDEX(Pengeluaran1,MATCH('Buku Besar'!H2438,Akun1,0)),""))</f>
        <v/>
      </c>
    </row>
    <row r="2439" spans="1:13" x14ac:dyDescent="0.25">
      <c r="A2439" s="91" t="str">
        <f t="shared" si="74"/>
        <v/>
      </c>
      <c r="B2439" s="330" t="str">
        <f>IF(A2439="","",IFERROR(INDEX(Tanggal,MATCH('Buku Besar'!A2439,Akun,0)),""))</f>
        <v/>
      </c>
      <c r="C2439" s="2" t="str">
        <f>IF(A2439="","",IFERROR(INDEX(Keterangan,MATCH('Buku Besar'!A2439,Akun,0)),""))</f>
        <v/>
      </c>
      <c r="D2439" s="2" t="str">
        <f>IF(A2439="","",IFERROR(INDEX(Reff,MATCH('Buku Besar'!A2439,Akun,0)),""))</f>
        <v/>
      </c>
      <c r="E2439" s="331" t="str">
        <f>IF(A2439="","",IFERROR(INDEX(Penerimaan,MATCH('Buku Besar'!A2439,Akun,0)),""))</f>
        <v/>
      </c>
      <c r="F2439" s="331" t="str">
        <f>IF(A2439="","",IFERROR(INDEX(Pengeluaran,MATCH('Buku Besar'!A2439,Akun,0)),""))</f>
        <v/>
      </c>
      <c r="H2439" s="91" t="str">
        <f t="shared" si="75"/>
        <v/>
      </c>
      <c r="I2439" s="330" t="str">
        <f>IF(H2439="","",IFERROR(INDEX(Tanggal1,MATCH('Buku Besar'!H2439,Akun1,0)),""))</f>
        <v/>
      </c>
      <c r="J2439" s="2" t="str">
        <f>IF(H2439="","",IFERROR(INDEX(Keterangan1,MATCH('Buku Besar'!H2439,Akun1,0)),""))</f>
        <v/>
      </c>
      <c r="K2439" s="2" t="str">
        <f>IF(H2439="","",IFERROR(INDEX(Reff1,MATCH('Buku Besar'!H2439,Akun1,0)),""))</f>
        <v/>
      </c>
      <c r="L2439" s="331" t="str">
        <f>IF(H2439="","",IFERROR(INDEX(Penerimaan1,MATCH('Buku Besar'!H2439,Akun1,0)),""))</f>
        <v/>
      </c>
      <c r="M2439" s="331" t="str">
        <f>IF(H2439="","",IFERROR(INDEX(Pengeluaran1,MATCH('Buku Besar'!H2439,Akun1,0)),""))</f>
        <v/>
      </c>
    </row>
    <row r="2440" spans="1:13" x14ac:dyDescent="0.25">
      <c r="A2440" s="91" t="str">
        <f t="shared" ref="A2440:A2503" si="76">IFERROR(IF((MID(A2439,8,LEN(A2439)-7)+1)&lt;=COUNTIF(Kas_Harian,LEFT(A2439,6)),LEFT(A2439,6)&amp;"-"&amp;MID(A2439,8,LEN(A2439)-7)+1,""),"")</f>
        <v/>
      </c>
      <c r="B2440" s="330" t="str">
        <f>IF(A2440="","",IFERROR(INDEX(Tanggal,MATCH('Buku Besar'!A2440,Akun,0)),""))</f>
        <v/>
      </c>
      <c r="C2440" s="2" t="str">
        <f>IF(A2440="","",IFERROR(INDEX(Keterangan,MATCH('Buku Besar'!A2440,Akun,0)),""))</f>
        <v/>
      </c>
      <c r="D2440" s="2" t="str">
        <f>IF(A2440="","",IFERROR(INDEX(Reff,MATCH('Buku Besar'!A2440,Akun,0)),""))</f>
        <v/>
      </c>
      <c r="E2440" s="331" t="str">
        <f>IF(A2440="","",IFERROR(INDEX(Penerimaan,MATCH('Buku Besar'!A2440,Akun,0)),""))</f>
        <v/>
      </c>
      <c r="F2440" s="331" t="str">
        <f>IF(A2440="","",IFERROR(INDEX(Pengeluaran,MATCH('Buku Besar'!A2440,Akun,0)),""))</f>
        <v/>
      </c>
      <c r="H2440" s="91" t="str">
        <f t="shared" ref="H2440:H2503" si="77">IFERROR(IF((MID(H2439,8,LEN(H2439)-7)+1)&lt;=COUNTIF(Bank_Harian,LEFT(H2439,6)),LEFT(H2439,6)&amp;"-"&amp;MID(H2439,8,LEN(H2439)-7)+1,""),"")</f>
        <v/>
      </c>
      <c r="I2440" s="330" t="str">
        <f>IF(H2440="","",IFERROR(INDEX(Tanggal1,MATCH('Buku Besar'!H2440,Akun1,0)),""))</f>
        <v/>
      </c>
      <c r="J2440" s="2" t="str">
        <f>IF(H2440="","",IFERROR(INDEX(Keterangan1,MATCH('Buku Besar'!H2440,Akun1,0)),""))</f>
        <v/>
      </c>
      <c r="K2440" s="2" t="str">
        <f>IF(H2440="","",IFERROR(INDEX(Reff1,MATCH('Buku Besar'!H2440,Akun1,0)),""))</f>
        <v/>
      </c>
      <c r="L2440" s="331" t="str">
        <f>IF(H2440="","",IFERROR(INDEX(Penerimaan1,MATCH('Buku Besar'!H2440,Akun1,0)),""))</f>
        <v/>
      </c>
      <c r="M2440" s="331" t="str">
        <f>IF(H2440="","",IFERROR(INDEX(Pengeluaran1,MATCH('Buku Besar'!H2440,Akun1,0)),""))</f>
        <v/>
      </c>
    </row>
    <row r="2441" spans="1:13" x14ac:dyDescent="0.25">
      <c r="A2441" s="91" t="str">
        <f t="shared" si="76"/>
        <v/>
      </c>
      <c r="B2441" s="330" t="str">
        <f>IF(A2441="","",IFERROR(INDEX(Tanggal,MATCH('Buku Besar'!A2441,Akun,0)),""))</f>
        <v/>
      </c>
      <c r="C2441" s="2" t="str">
        <f>IF(A2441="","",IFERROR(INDEX(Keterangan,MATCH('Buku Besar'!A2441,Akun,0)),""))</f>
        <v/>
      </c>
      <c r="D2441" s="2" t="str">
        <f>IF(A2441="","",IFERROR(INDEX(Reff,MATCH('Buku Besar'!A2441,Akun,0)),""))</f>
        <v/>
      </c>
      <c r="E2441" s="331" t="str">
        <f>IF(A2441="","",IFERROR(INDEX(Penerimaan,MATCH('Buku Besar'!A2441,Akun,0)),""))</f>
        <v/>
      </c>
      <c r="F2441" s="331" t="str">
        <f>IF(A2441="","",IFERROR(INDEX(Pengeluaran,MATCH('Buku Besar'!A2441,Akun,0)),""))</f>
        <v/>
      </c>
      <c r="H2441" s="91" t="str">
        <f t="shared" si="77"/>
        <v/>
      </c>
      <c r="I2441" s="330" t="str">
        <f>IF(H2441="","",IFERROR(INDEX(Tanggal1,MATCH('Buku Besar'!H2441,Akun1,0)),""))</f>
        <v/>
      </c>
      <c r="J2441" s="2" t="str">
        <f>IF(H2441="","",IFERROR(INDEX(Keterangan1,MATCH('Buku Besar'!H2441,Akun1,0)),""))</f>
        <v/>
      </c>
      <c r="K2441" s="2" t="str">
        <f>IF(H2441="","",IFERROR(INDEX(Reff1,MATCH('Buku Besar'!H2441,Akun1,0)),""))</f>
        <v/>
      </c>
      <c r="L2441" s="331" t="str">
        <f>IF(H2441="","",IFERROR(INDEX(Penerimaan1,MATCH('Buku Besar'!H2441,Akun1,0)),""))</f>
        <v/>
      </c>
      <c r="M2441" s="331" t="str">
        <f>IF(H2441="","",IFERROR(INDEX(Pengeluaran1,MATCH('Buku Besar'!H2441,Akun1,0)),""))</f>
        <v/>
      </c>
    </row>
    <row r="2442" spans="1:13" x14ac:dyDescent="0.25">
      <c r="A2442" s="91" t="str">
        <f t="shared" si="76"/>
        <v/>
      </c>
      <c r="B2442" s="330" t="str">
        <f>IF(A2442="","",IFERROR(INDEX(Tanggal,MATCH('Buku Besar'!A2442,Akun,0)),""))</f>
        <v/>
      </c>
      <c r="C2442" s="2" t="str">
        <f>IF(A2442="","",IFERROR(INDEX(Keterangan,MATCH('Buku Besar'!A2442,Akun,0)),""))</f>
        <v/>
      </c>
      <c r="D2442" s="2" t="str">
        <f>IF(A2442="","",IFERROR(INDEX(Reff,MATCH('Buku Besar'!A2442,Akun,0)),""))</f>
        <v/>
      </c>
      <c r="E2442" s="331" t="str">
        <f>IF(A2442="","",IFERROR(INDEX(Penerimaan,MATCH('Buku Besar'!A2442,Akun,0)),""))</f>
        <v/>
      </c>
      <c r="F2442" s="331" t="str">
        <f>IF(A2442="","",IFERROR(INDEX(Pengeluaran,MATCH('Buku Besar'!A2442,Akun,0)),""))</f>
        <v/>
      </c>
      <c r="H2442" s="91" t="str">
        <f t="shared" si="77"/>
        <v/>
      </c>
      <c r="I2442" s="330" t="str">
        <f>IF(H2442="","",IFERROR(INDEX(Tanggal1,MATCH('Buku Besar'!H2442,Akun1,0)),""))</f>
        <v/>
      </c>
      <c r="J2442" s="2" t="str">
        <f>IF(H2442="","",IFERROR(INDEX(Keterangan1,MATCH('Buku Besar'!H2442,Akun1,0)),""))</f>
        <v/>
      </c>
      <c r="K2442" s="2" t="str">
        <f>IF(H2442="","",IFERROR(INDEX(Reff1,MATCH('Buku Besar'!H2442,Akun1,0)),""))</f>
        <v/>
      </c>
      <c r="L2442" s="331" t="str">
        <f>IF(H2442="","",IFERROR(INDEX(Penerimaan1,MATCH('Buku Besar'!H2442,Akun1,0)),""))</f>
        <v/>
      </c>
      <c r="M2442" s="331" t="str">
        <f>IF(H2442="","",IFERROR(INDEX(Pengeluaran1,MATCH('Buku Besar'!H2442,Akun1,0)),""))</f>
        <v/>
      </c>
    </row>
    <row r="2443" spans="1:13" x14ac:dyDescent="0.25">
      <c r="A2443" s="91" t="str">
        <f t="shared" si="76"/>
        <v/>
      </c>
      <c r="B2443" s="330" t="str">
        <f>IF(A2443="","",IFERROR(INDEX(Tanggal,MATCH('Buku Besar'!A2443,Akun,0)),""))</f>
        <v/>
      </c>
      <c r="C2443" s="2" t="str">
        <f>IF(A2443="","",IFERROR(INDEX(Keterangan,MATCH('Buku Besar'!A2443,Akun,0)),""))</f>
        <v/>
      </c>
      <c r="D2443" s="2" t="str">
        <f>IF(A2443="","",IFERROR(INDEX(Reff,MATCH('Buku Besar'!A2443,Akun,0)),""))</f>
        <v/>
      </c>
      <c r="E2443" s="331" t="str">
        <f>IF(A2443="","",IFERROR(INDEX(Penerimaan,MATCH('Buku Besar'!A2443,Akun,0)),""))</f>
        <v/>
      </c>
      <c r="F2443" s="331" t="str">
        <f>IF(A2443="","",IFERROR(INDEX(Pengeluaran,MATCH('Buku Besar'!A2443,Akun,0)),""))</f>
        <v/>
      </c>
      <c r="H2443" s="91" t="str">
        <f t="shared" si="77"/>
        <v/>
      </c>
      <c r="I2443" s="330" t="str">
        <f>IF(H2443="","",IFERROR(INDEX(Tanggal1,MATCH('Buku Besar'!H2443,Akun1,0)),""))</f>
        <v/>
      </c>
      <c r="J2443" s="2" t="str">
        <f>IF(H2443="","",IFERROR(INDEX(Keterangan1,MATCH('Buku Besar'!H2443,Akun1,0)),""))</f>
        <v/>
      </c>
      <c r="K2443" s="2" t="str">
        <f>IF(H2443="","",IFERROR(INDEX(Reff1,MATCH('Buku Besar'!H2443,Akun1,0)),""))</f>
        <v/>
      </c>
      <c r="L2443" s="331" t="str">
        <f>IF(H2443="","",IFERROR(INDEX(Penerimaan1,MATCH('Buku Besar'!H2443,Akun1,0)),""))</f>
        <v/>
      </c>
      <c r="M2443" s="331" t="str">
        <f>IF(H2443="","",IFERROR(INDEX(Pengeluaran1,MATCH('Buku Besar'!H2443,Akun1,0)),""))</f>
        <v/>
      </c>
    </row>
    <row r="2444" spans="1:13" x14ac:dyDescent="0.25">
      <c r="A2444" s="91" t="str">
        <f t="shared" si="76"/>
        <v/>
      </c>
      <c r="B2444" s="330" t="str">
        <f>IF(A2444="","",IFERROR(INDEX(Tanggal,MATCH('Buku Besar'!A2444,Akun,0)),""))</f>
        <v/>
      </c>
      <c r="C2444" s="2" t="str">
        <f>IF(A2444="","",IFERROR(INDEX(Keterangan,MATCH('Buku Besar'!A2444,Akun,0)),""))</f>
        <v/>
      </c>
      <c r="D2444" s="2" t="str">
        <f>IF(A2444="","",IFERROR(INDEX(Reff,MATCH('Buku Besar'!A2444,Akun,0)),""))</f>
        <v/>
      </c>
      <c r="E2444" s="331" t="str">
        <f>IF(A2444="","",IFERROR(INDEX(Penerimaan,MATCH('Buku Besar'!A2444,Akun,0)),""))</f>
        <v/>
      </c>
      <c r="F2444" s="331" t="str">
        <f>IF(A2444="","",IFERROR(INDEX(Pengeluaran,MATCH('Buku Besar'!A2444,Akun,0)),""))</f>
        <v/>
      </c>
      <c r="H2444" s="91" t="str">
        <f t="shared" si="77"/>
        <v/>
      </c>
      <c r="I2444" s="330" t="str">
        <f>IF(H2444="","",IFERROR(INDEX(Tanggal1,MATCH('Buku Besar'!H2444,Akun1,0)),""))</f>
        <v/>
      </c>
      <c r="J2444" s="2" t="str">
        <f>IF(H2444="","",IFERROR(INDEX(Keterangan1,MATCH('Buku Besar'!H2444,Akun1,0)),""))</f>
        <v/>
      </c>
      <c r="K2444" s="2" t="str">
        <f>IF(H2444="","",IFERROR(INDEX(Reff1,MATCH('Buku Besar'!H2444,Akun1,0)),""))</f>
        <v/>
      </c>
      <c r="L2444" s="331" t="str">
        <f>IF(H2444="","",IFERROR(INDEX(Penerimaan1,MATCH('Buku Besar'!H2444,Akun1,0)),""))</f>
        <v/>
      </c>
      <c r="M2444" s="331" t="str">
        <f>IF(H2444="","",IFERROR(INDEX(Pengeluaran1,MATCH('Buku Besar'!H2444,Akun1,0)),""))</f>
        <v/>
      </c>
    </row>
    <row r="2445" spans="1:13" x14ac:dyDescent="0.25">
      <c r="A2445" s="91" t="str">
        <f t="shared" si="76"/>
        <v/>
      </c>
      <c r="B2445" s="330" t="str">
        <f>IF(A2445="","",IFERROR(INDEX(Tanggal,MATCH('Buku Besar'!A2445,Akun,0)),""))</f>
        <v/>
      </c>
      <c r="C2445" s="2" t="str">
        <f>IF(A2445="","",IFERROR(INDEX(Keterangan,MATCH('Buku Besar'!A2445,Akun,0)),""))</f>
        <v/>
      </c>
      <c r="D2445" s="2" t="str">
        <f>IF(A2445="","",IFERROR(INDEX(Reff,MATCH('Buku Besar'!A2445,Akun,0)),""))</f>
        <v/>
      </c>
      <c r="E2445" s="331" t="str">
        <f>IF(A2445="","",IFERROR(INDEX(Penerimaan,MATCH('Buku Besar'!A2445,Akun,0)),""))</f>
        <v/>
      </c>
      <c r="F2445" s="331" t="str">
        <f>IF(A2445="","",IFERROR(INDEX(Pengeluaran,MATCH('Buku Besar'!A2445,Akun,0)),""))</f>
        <v/>
      </c>
      <c r="H2445" s="91" t="str">
        <f t="shared" si="77"/>
        <v/>
      </c>
      <c r="I2445" s="330" t="str">
        <f>IF(H2445="","",IFERROR(INDEX(Tanggal1,MATCH('Buku Besar'!H2445,Akun1,0)),""))</f>
        <v/>
      </c>
      <c r="J2445" s="2" t="str">
        <f>IF(H2445="","",IFERROR(INDEX(Keterangan1,MATCH('Buku Besar'!H2445,Akun1,0)),""))</f>
        <v/>
      </c>
      <c r="K2445" s="2" t="str">
        <f>IF(H2445="","",IFERROR(INDEX(Reff1,MATCH('Buku Besar'!H2445,Akun1,0)),""))</f>
        <v/>
      </c>
      <c r="L2445" s="331" t="str">
        <f>IF(H2445="","",IFERROR(INDEX(Penerimaan1,MATCH('Buku Besar'!H2445,Akun1,0)),""))</f>
        <v/>
      </c>
      <c r="M2445" s="331" t="str">
        <f>IF(H2445="","",IFERROR(INDEX(Pengeluaran1,MATCH('Buku Besar'!H2445,Akun1,0)),""))</f>
        <v/>
      </c>
    </row>
    <row r="2446" spans="1:13" x14ac:dyDescent="0.25">
      <c r="A2446" s="91" t="str">
        <f t="shared" si="76"/>
        <v/>
      </c>
      <c r="B2446" s="330" t="str">
        <f>IF(A2446="","",IFERROR(INDEX(Tanggal,MATCH('Buku Besar'!A2446,Akun,0)),""))</f>
        <v/>
      </c>
      <c r="C2446" s="2" t="str">
        <f>IF(A2446="","",IFERROR(INDEX(Keterangan,MATCH('Buku Besar'!A2446,Akun,0)),""))</f>
        <v/>
      </c>
      <c r="D2446" s="2" t="str">
        <f>IF(A2446="","",IFERROR(INDEX(Reff,MATCH('Buku Besar'!A2446,Akun,0)),""))</f>
        <v/>
      </c>
      <c r="E2446" s="331" t="str">
        <f>IF(A2446="","",IFERROR(INDEX(Penerimaan,MATCH('Buku Besar'!A2446,Akun,0)),""))</f>
        <v/>
      </c>
      <c r="F2446" s="331" t="str">
        <f>IF(A2446="","",IFERROR(INDEX(Pengeluaran,MATCH('Buku Besar'!A2446,Akun,0)),""))</f>
        <v/>
      </c>
      <c r="H2446" s="91" t="str">
        <f t="shared" si="77"/>
        <v/>
      </c>
      <c r="I2446" s="330" t="str">
        <f>IF(H2446="","",IFERROR(INDEX(Tanggal1,MATCH('Buku Besar'!H2446,Akun1,0)),""))</f>
        <v/>
      </c>
      <c r="J2446" s="2" t="str">
        <f>IF(H2446="","",IFERROR(INDEX(Keterangan1,MATCH('Buku Besar'!H2446,Akun1,0)),""))</f>
        <v/>
      </c>
      <c r="K2446" s="2" t="str">
        <f>IF(H2446="","",IFERROR(INDEX(Reff1,MATCH('Buku Besar'!H2446,Akun1,0)),""))</f>
        <v/>
      </c>
      <c r="L2446" s="331" t="str">
        <f>IF(H2446="","",IFERROR(INDEX(Penerimaan1,MATCH('Buku Besar'!H2446,Akun1,0)),""))</f>
        <v/>
      </c>
      <c r="M2446" s="331" t="str">
        <f>IF(H2446="","",IFERROR(INDEX(Pengeluaran1,MATCH('Buku Besar'!H2446,Akun1,0)),""))</f>
        <v/>
      </c>
    </row>
    <row r="2447" spans="1:13" x14ac:dyDescent="0.25">
      <c r="A2447" s="91" t="str">
        <f t="shared" si="76"/>
        <v/>
      </c>
      <c r="B2447" s="330" t="str">
        <f>IF(A2447="","",IFERROR(INDEX(Tanggal,MATCH('Buku Besar'!A2447,Akun,0)),""))</f>
        <v/>
      </c>
      <c r="C2447" s="2" t="str">
        <f>IF(A2447="","",IFERROR(INDEX(Keterangan,MATCH('Buku Besar'!A2447,Akun,0)),""))</f>
        <v/>
      </c>
      <c r="D2447" s="2" t="str">
        <f>IF(A2447="","",IFERROR(INDEX(Reff,MATCH('Buku Besar'!A2447,Akun,0)),""))</f>
        <v/>
      </c>
      <c r="E2447" s="331" t="str">
        <f>IF(A2447="","",IFERROR(INDEX(Penerimaan,MATCH('Buku Besar'!A2447,Akun,0)),""))</f>
        <v/>
      </c>
      <c r="F2447" s="331" t="str">
        <f>IF(A2447="","",IFERROR(INDEX(Pengeluaran,MATCH('Buku Besar'!A2447,Akun,0)),""))</f>
        <v/>
      </c>
      <c r="H2447" s="91" t="str">
        <f t="shared" si="77"/>
        <v/>
      </c>
      <c r="I2447" s="330" t="str">
        <f>IF(H2447="","",IFERROR(INDEX(Tanggal1,MATCH('Buku Besar'!H2447,Akun1,0)),""))</f>
        <v/>
      </c>
      <c r="J2447" s="2" t="str">
        <f>IF(H2447="","",IFERROR(INDEX(Keterangan1,MATCH('Buku Besar'!H2447,Akun1,0)),""))</f>
        <v/>
      </c>
      <c r="K2447" s="2" t="str">
        <f>IF(H2447="","",IFERROR(INDEX(Reff1,MATCH('Buku Besar'!H2447,Akun1,0)),""))</f>
        <v/>
      </c>
      <c r="L2447" s="331" t="str">
        <f>IF(H2447="","",IFERROR(INDEX(Penerimaan1,MATCH('Buku Besar'!H2447,Akun1,0)),""))</f>
        <v/>
      </c>
      <c r="M2447" s="331" t="str">
        <f>IF(H2447="","",IFERROR(INDEX(Pengeluaran1,MATCH('Buku Besar'!H2447,Akun1,0)),""))</f>
        <v/>
      </c>
    </row>
    <row r="2448" spans="1:13" x14ac:dyDescent="0.25">
      <c r="A2448" s="91" t="str">
        <f t="shared" si="76"/>
        <v/>
      </c>
      <c r="B2448" s="330" t="str">
        <f>IF(A2448="","",IFERROR(INDEX(Tanggal,MATCH('Buku Besar'!A2448,Akun,0)),""))</f>
        <v/>
      </c>
      <c r="C2448" s="2" t="str">
        <f>IF(A2448="","",IFERROR(INDEX(Keterangan,MATCH('Buku Besar'!A2448,Akun,0)),""))</f>
        <v/>
      </c>
      <c r="D2448" s="2" t="str">
        <f>IF(A2448="","",IFERROR(INDEX(Reff,MATCH('Buku Besar'!A2448,Akun,0)),""))</f>
        <v/>
      </c>
      <c r="E2448" s="331" t="str">
        <f>IF(A2448="","",IFERROR(INDEX(Penerimaan,MATCH('Buku Besar'!A2448,Akun,0)),""))</f>
        <v/>
      </c>
      <c r="F2448" s="331" t="str">
        <f>IF(A2448="","",IFERROR(INDEX(Pengeluaran,MATCH('Buku Besar'!A2448,Akun,0)),""))</f>
        <v/>
      </c>
      <c r="H2448" s="91" t="str">
        <f t="shared" si="77"/>
        <v/>
      </c>
      <c r="I2448" s="330" t="str">
        <f>IF(H2448="","",IFERROR(INDEX(Tanggal1,MATCH('Buku Besar'!H2448,Akun1,0)),""))</f>
        <v/>
      </c>
      <c r="J2448" s="2" t="str">
        <f>IF(H2448="","",IFERROR(INDEX(Keterangan1,MATCH('Buku Besar'!H2448,Akun1,0)),""))</f>
        <v/>
      </c>
      <c r="K2448" s="2" t="str">
        <f>IF(H2448="","",IFERROR(INDEX(Reff1,MATCH('Buku Besar'!H2448,Akun1,0)),""))</f>
        <v/>
      </c>
      <c r="L2448" s="331" t="str">
        <f>IF(H2448="","",IFERROR(INDEX(Penerimaan1,MATCH('Buku Besar'!H2448,Akun1,0)),""))</f>
        <v/>
      </c>
      <c r="M2448" s="331" t="str">
        <f>IF(H2448="","",IFERROR(INDEX(Pengeluaran1,MATCH('Buku Besar'!H2448,Akun1,0)),""))</f>
        <v/>
      </c>
    </row>
    <row r="2449" spans="1:13" x14ac:dyDescent="0.25">
      <c r="A2449" s="91" t="str">
        <f t="shared" si="76"/>
        <v/>
      </c>
      <c r="B2449" s="330" t="str">
        <f>IF(A2449="","",IFERROR(INDEX(Tanggal,MATCH('Buku Besar'!A2449,Akun,0)),""))</f>
        <v/>
      </c>
      <c r="C2449" s="2" t="str">
        <f>IF(A2449="","",IFERROR(INDEX(Keterangan,MATCH('Buku Besar'!A2449,Akun,0)),""))</f>
        <v/>
      </c>
      <c r="D2449" s="2" t="str">
        <f>IF(A2449="","",IFERROR(INDEX(Reff,MATCH('Buku Besar'!A2449,Akun,0)),""))</f>
        <v/>
      </c>
      <c r="E2449" s="331" t="str">
        <f>IF(A2449="","",IFERROR(INDEX(Penerimaan,MATCH('Buku Besar'!A2449,Akun,0)),""))</f>
        <v/>
      </c>
      <c r="F2449" s="331" t="str">
        <f>IF(A2449="","",IFERROR(INDEX(Pengeluaran,MATCH('Buku Besar'!A2449,Akun,0)),""))</f>
        <v/>
      </c>
      <c r="H2449" s="91" t="str">
        <f t="shared" si="77"/>
        <v/>
      </c>
      <c r="I2449" s="330" t="str">
        <f>IF(H2449="","",IFERROR(INDEX(Tanggal1,MATCH('Buku Besar'!H2449,Akun1,0)),""))</f>
        <v/>
      </c>
      <c r="J2449" s="2" t="str">
        <f>IF(H2449="","",IFERROR(INDEX(Keterangan1,MATCH('Buku Besar'!H2449,Akun1,0)),""))</f>
        <v/>
      </c>
      <c r="K2449" s="2" t="str">
        <f>IF(H2449="","",IFERROR(INDEX(Reff1,MATCH('Buku Besar'!H2449,Akun1,0)),""))</f>
        <v/>
      </c>
      <c r="L2449" s="331" t="str">
        <f>IF(H2449="","",IFERROR(INDEX(Penerimaan1,MATCH('Buku Besar'!H2449,Akun1,0)),""))</f>
        <v/>
      </c>
      <c r="M2449" s="331" t="str">
        <f>IF(H2449="","",IFERROR(INDEX(Pengeluaran1,MATCH('Buku Besar'!H2449,Akun1,0)),""))</f>
        <v/>
      </c>
    </row>
    <row r="2450" spans="1:13" x14ac:dyDescent="0.25">
      <c r="A2450" s="91" t="str">
        <f t="shared" si="76"/>
        <v/>
      </c>
      <c r="B2450" s="330" t="str">
        <f>IF(A2450="","",IFERROR(INDEX(Tanggal,MATCH('Buku Besar'!A2450,Akun,0)),""))</f>
        <v/>
      </c>
      <c r="C2450" s="2" t="str">
        <f>IF(A2450="","",IFERROR(INDEX(Keterangan,MATCH('Buku Besar'!A2450,Akun,0)),""))</f>
        <v/>
      </c>
      <c r="D2450" s="2" t="str">
        <f>IF(A2450="","",IFERROR(INDEX(Reff,MATCH('Buku Besar'!A2450,Akun,0)),""))</f>
        <v/>
      </c>
      <c r="E2450" s="331" t="str">
        <f>IF(A2450="","",IFERROR(INDEX(Penerimaan,MATCH('Buku Besar'!A2450,Akun,0)),""))</f>
        <v/>
      </c>
      <c r="F2450" s="331" t="str">
        <f>IF(A2450="","",IFERROR(INDEX(Pengeluaran,MATCH('Buku Besar'!A2450,Akun,0)),""))</f>
        <v/>
      </c>
      <c r="H2450" s="91" t="str">
        <f t="shared" si="77"/>
        <v/>
      </c>
      <c r="I2450" s="330" t="str">
        <f>IF(H2450="","",IFERROR(INDEX(Tanggal1,MATCH('Buku Besar'!H2450,Akun1,0)),""))</f>
        <v/>
      </c>
      <c r="J2450" s="2" t="str">
        <f>IF(H2450="","",IFERROR(INDEX(Keterangan1,MATCH('Buku Besar'!H2450,Akun1,0)),""))</f>
        <v/>
      </c>
      <c r="K2450" s="2" t="str">
        <f>IF(H2450="","",IFERROR(INDEX(Reff1,MATCH('Buku Besar'!H2450,Akun1,0)),""))</f>
        <v/>
      </c>
      <c r="L2450" s="331" t="str">
        <f>IF(H2450="","",IFERROR(INDEX(Penerimaan1,MATCH('Buku Besar'!H2450,Akun1,0)),""))</f>
        <v/>
      </c>
      <c r="M2450" s="331" t="str">
        <f>IF(H2450="","",IFERROR(INDEX(Pengeluaran1,MATCH('Buku Besar'!H2450,Akun1,0)),""))</f>
        <v/>
      </c>
    </row>
    <row r="2451" spans="1:13" x14ac:dyDescent="0.25">
      <c r="A2451" s="91" t="str">
        <f t="shared" si="76"/>
        <v/>
      </c>
      <c r="B2451" s="330" t="str">
        <f>IF(A2451="","",IFERROR(INDEX(Tanggal,MATCH('Buku Besar'!A2451,Akun,0)),""))</f>
        <v/>
      </c>
      <c r="C2451" s="2" t="str">
        <f>IF(A2451="","",IFERROR(INDEX(Keterangan,MATCH('Buku Besar'!A2451,Akun,0)),""))</f>
        <v/>
      </c>
      <c r="D2451" s="2" t="str">
        <f>IF(A2451="","",IFERROR(INDEX(Reff,MATCH('Buku Besar'!A2451,Akun,0)),""))</f>
        <v/>
      </c>
      <c r="E2451" s="331" t="str">
        <f>IF(A2451="","",IFERROR(INDEX(Penerimaan,MATCH('Buku Besar'!A2451,Akun,0)),""))</f>
        <v/>
      </c>
      <c r="F2451" s="331" t="str">
        <f>IF(A2451="","",IFERROR(INDEX(Pengeluaran,MATCH('Buku Besar'!A2451,Akun,0)),""))</f>
        <v/>
      </c>
      <c r="H2451" s="91" t="str">
        <f t="shared" si="77"/>
        <v/>
      </c>
      <c r="I2451" s="330" t="str">
        <f>IF(H2451="","",IFERROR(INDEX(Tanggal1,MATCH('Buku Besar'!H2451,Akun1,0)),""))</f>
        <v/>
      </c>
      <c r="J2451" s="2" t="str">
        <f>IF(H2451="","",IFERROR(INDEX(Keterangan1,MATCH('Buku Besar'!H2451,Akun1,0)),""))</f>
        <v/>
      </c>
      <c r="K2451" s="2" t="str">
        <f>IF(H2451="","",IFERROR(INDEX(Reff1,MATCH('Buku Besar'!H2451,Akun1,0)),""))</f>
        <v/>
      </c>
      <c r="L2451" s="331" t="str">
        <f>IF(H2451="","",IFERROR(INDEX(Penerimaan1,MATCH('Buku Besar'!H2451,Akun1,0)),""))</f>
        <v/>
      </c>
      <c r="M2451" s="331" t="str">
        <f>IF(H2451="","",IFERROR(INDEX(Pengeluaran1,MATCH('Buku Besar'!H2451,Akun1,0)),""))</f>
        <v/>
      </c>
    </row>
    <row r="2452" spans="1:13" x14ac:dyDescent="0.25">
      <c r="A2452" s="91" t="str">
        <f t="shared" si="76"/>
        <v/>
      </c>
      <c r="B2452" s="330" t="str">
        <f>IF(A2452="","",IFERROR(INDEX(Tanggal,MATCH('Buku Besar'!A2452,Akun,0)),""))</f>
        <v/>
      </c>
      <c r="C2452" s="2" t="str">
        <f>IF(A2452="","",IFERROR(INDEX(Keterangan,MATCH('Buku Besar'!A2452,Akun,0)),""))</f>
        <v/>
      </c>
      <c r="D2452" s="2" t="str">
        <f>IF(A2452="","",IFERROR(INDEX(Reff,MATCH('Buku Besar'!A2452,Akun,0)),""))</f>
        <v/>
      </c>
      <c r="E2452" s="331" t="str">
        <f>IF(A2452="","",IFERROR(INDEX(Penerimaan,MATCH('Buku Besar'!A2452,Akun,0)),""))</f>
        <v/>
      </c>
      <c r="F2452" s="331" t="str">
        <f>IF(A2452="","",IFERROR(INDEX(Pengeluaran,MATCH('Buku Besar'!A2452,Akun,0)),""))</f>
        <v/>
      </c>
      <c r="H2452" s="91" t="str">
        <f t="shared" si="77"/>
        <v/>
      </c>
      <c r="I2452" s="330" t="str">
        <f>IF(H2452="","",IFERROR(INDEX(Tanggal1,MATCH('Buku Besar'!H2452,Akun1,0)),""))</f>
        <v/>
      </c>
      <c r="J2452" s="2" t="str">
        <f>IF(H2452="","",IFERROR(INDEX(Keterangan1,MATCH('Buku Besar'!H2452,Akun1,0)),""))</f>
        <v/>
      </c>
      <c r="K2452" s="2" t="str">
        <f>IF(H2452="","",IFERROR(INDEX(Reff1,MATCH('Buku Besar'!H2452,Akun1,0)),""))</f>
        <v/>
      </c>
      <c r="L2452" s="331" t="str">
        <f>IF(H2452="","",IFERROR(INDEX(Penerimaan1,MATCH('Buku Besar'!H2452,Akun1,0)),""))</f>
        <v/>
      </c>
      <c r="M2452" s="331" t="str">
        <f>IF(H2452="","",IFERROR(INDEX(Pengeluaran1,MATCH('Buku Besar'!H2452,Akun1,0)),""))</f>
        <v/>
      </c>
    </row>
    <row r="2453" spans="1:13" x14ac:dyDescent="0.25">
      <c r="A2453" s="91" t="str">
        <f t="shared" si="76"/>
        <v/>
      </c>
      <c r="B2453" s="330" t="str">
        <f>IF(A2453="","",IFERROR(INDEX(Tanggal,MATCH('Buku Besar'!A2453,Akun,0)),""))</f>
        <v/>
      </c>
      <c r="C2453" s="2" t="str">
        <f>IF(A2453="","",IFERROR(INDEX(Keterangan,MATCH('Buku Besar'!A2453,Akun,0)),""))</f>
        <v/>
      </c>
      <c r="D2453" s="2" t="str">
        <f>IF(A2453="","",IFERROR(INDEX(Reff,MATCH('Buku Besar'!A2453,Akun,0)),""))</f>
        <v/>
      </c>
      <c r="E2453" s="331" t="str">
        <f>IF(A2453="","",IFERROR(INDEX(Penerimaan,MATCH('Buku Besar'!A2453,Akun,0)),""))</f>
        <v/>
      </c>
      <c r="F2453" s="331" t="str">
        <f>IF(A2453="","",IFERROR(INDEX(Pengeluaran,MATCH('Buku Besar'!A2453,Akun,0)),""))</f>
        <v/>
      </c>
      <c r="H2453" s="91" t="str">
        <f t="shared" si="77"/>
        <v/>
      </c>
      <c r="I2453" s="330" t="str">
        <f>IF(H2453="","",IFERROR(INDEX(Tanggal1,MATCH('Buku Besar'!H2453,Akun1,0)),""))</f>
        <v/>
      </c>
      <c r="J2453" s="2" t="str">
        <f>IF(H2453="","",IFERROR(INDEX(Keterangan1,MATCH('Buku Besar'!H2453,Akun1,0)),""))</f>
        <v/>
      </c>
      <c r="K2453" s="2" t="str">
        <f>IF(H2453="","",IFERROR(INDEX(Reff1,MATCH('Buku Besar'!H2453,Akun1,0)),""))</f>
        <v/>
      </c>
      <c r="L2453" s="331" t="str">
        <f>IF(H2453="","",IFERROR(INDEX(Penerimaan1,MATCH('Buku Besar'!H2453,Akun1,0)),""))</f>
        <v/>
      </c>
      <c r="M2453" s="331" t="str">
        <f>IF(H2453="","",IFERROR(INDEX(Pengeluaran1,MATCH('Buku Besar'!H2453,Akun1,0)),""))</f>
        <v/>
      </c>
    </row>
    <row r="2454" spans="1:13" x14ac:dyDescent="0.25">
      <c r="A2454" s="91" t="str">
        <f t="shared" si="76"/>
        <v/>
      </c>
      <c r="B2454" s="330" t="str">
        <f>IF(A2454="","",IFERROR(INDEX(Tanggal,MATCH('Buku Besar'!A2454,Akun,0)),""))</f>
        <v/>
      </c>
      <c r="C2454" s="2" t="str">
        <f>IF(A2454="","",IFERROR(INDEX(Keterangan,MATCH('Buku Besar'!A2454,Akun,0)),""))</f>
        <v/>
      </c>
      <c r="D2454" s="2" t="str">
        <f>IF(A2454="","",IFERROR(INDEX(Reff,MATCH('Buku Besar'!A2454,Akun,0)),""))</f>
        <v/>
      </c>
      <c r="E2454" s="331" t="str">
        <f>IF(A2454="","",IFERROR(INDEX(Penerimaan,MATCH('Buku Besar'!A2454,Akun,0)),""))</f>
        <v/>
      </c>
      <c r="F2454" s="331" t="str">
        <f>IF(A2454="","",IFERROR(INDEX(Pengeluaran,MATCH('Buku Besar'!A2454,Akun,0)),""))</f>
        <v/>
      </c>
      <c r="H2454" s="91" t="str">
        <f t="shared" si="77"/>
        <v/>
      </c>
      <c r="I2454" s="330" t="str">
        <f>IF(H2454="","",IFERROR(INDEX(Tanggal1,MATCH('Buku Besar'!H2454,Akun1,0)),""))</f>
        <v/>
      </c>
      <c r="J2454" s="2" t="str">
        <f>IF(H2454="","",IFERROR(INDEX(Keterangan1,MATCH('Buku Besar'!H2454,Akun1,0)),""))</f>
        <v/>
      </c>
      <c r="K2454" s="2" t="str">
        <f>IF(H2454="","",IFERROR(INDEX(Reff1,MATCH('Buku Besar'!H2454,Akun1,0)),""))</f>
        <v/>
      </c>
      <c r="L2454" s="331" t="str">
        <f>IF(H2454="","",IFERROR(INDEX(Penerimaan1,MATCH('Buku Besar'!H2454,Akun1,0)),""))</f>
        <v/>
      </c>
      <c r="M2454" s="331" t="str">
        <f>IF(H2454="","",IFERROR(INDEX(Pengeluaran1,MATCH('Buku Besar'!H2454,Akun1,0)),""))</f>
        <v/>
      </c>
    </row>
    <row r="2455" spans="1:13" x14ac:dyDescent="0.25">
      <c r="A2455" s="91" t="str">
        <f t="shared" si="76"/>
        <v/>
      </c>
      <c r="B2455" s="330" t="str">
        <f>IF(A2455="","",IFERROR(INDEX(Tanggal,MATCH('Buku Besar'!A2455,Akun,0)),""))</f>
        <v/>
      </c>
      <c r="C2455" s="2" t="str">
        <f>IF(A2455="","",IFERROR(INDEX(Keterangan,MATCH('Buku Besar'!A2455,Akun,0)),""))</f>
        <v/>
      </c>
      <c r="D2455" s="2" t="str">
        <f>IF(A2455="","",IFERROR(INDEX(Reff,MATCH('Buku Besar'!A2455,Akun,0)),""))</f>
        <v/>
      </c>
      <c r="E2455" s="331" t="str">
        <f>IF(A2455="","",IFERROR(INDEX(Penerimaan,MATCH('Buku Besar'!A2455,Akun,0)),""))</f>
        <v/>
      </c>
      <c r="F2455" s="331" t="str">
        <f>IF(A2455="","",IFERROR(INDEX(Pengeluaran,MATCH('Buku Besar'!A2455,Akun,0)),""))</f>
        <v/>
      </c>
      <c r="H2455" s="91" t="str">
        <f t="shared" si="77"/>
        <v/>
      </c>
      <c r="I2455" s="330" t="str">
        <f>IF(H2455="","",IFERROR(INDEX(Tanggal1,MATCH('Buku Besar'!H2455,Akun1,0)),""))</f>
        <v/>
      </c>
      <c r="J2455" s="2" t="str">
        <f>IF(H2455="","",IFERROR(INDEX(Keterangan1,MATCH('Buku Besar'!H2455,Akun1,0)),""))</f>
        <v/>
      </c>
      <c r="K2455" s="2" t="str">
        <f>IF(H2455="","",IFERROR(INDEX(Reff1,MATCH('Buku Besar'!H2455,Akun1,0)),""))</f>
        <v/>
      </c>
      <c r="L2455" s="331" t="str">
        <f>IF(H2455="","",IFERROR(INDEX(Penerimaan1,MATCH('Buku Besar'!H2455,Akun1,0)),""))</f>
        <v/>
      </c>
      <c r="M2455" s="331" t="str">
        <f>IF(H2455="","",IFERROR(INDEX(Pengeluaran1,MATCH('Buku Besar'!H2455,Akun1,0)),""))</f>
        <v/>
      </c>
    </row>
    <row r="2456" spans="1:13" x14ac:dyDescent="0.25">
      <c r="A2456" s="91" t="str">
        <f t="shared" si="76"/>
        <v/>
      </c>
      <c r="B2456" s="330" t="str">
        <f>IF(A2456="","",IFERROR(INDEX(Tanggal,MATCH('Buku Besar'!A2456,Akun,0)),""))</f>
        <v/>
      </c>
      <c r="C2456" s="2" t="str">
        <f>IF(A2456="","",IFERROR(INDEX(Keterangan,MATCH('Buku Besar'!A2456,Akun,0)),""))</f>
        <v/>
      </c>
      <c r="D2456" s="2" t="str">
        <f>IF(A2456="","",IFERROR(INDEX(Reff,MATCH('Buku Besar'!A2456,Akun,0)),""))</f>
        <v/>
      </c>
      <c r="E2456" s="331" t="str">
        <f>IF(A2456="","",IFERROR(INDEX(Penerimaan,MATCH('Buku Besar'!A2456,Akun,0)),""))</f>
        <v/>
      </c>
      <c r="F2456" s="331" t="str">
        <f>IF(A2456="","",IFERROR(INDEX(Pengeluaran,MATCH('Buku Besar'!A2456,Akun,0)),""))</f>
        <v/>
      </c>
      <c r="H2456" s="91" t="str">
        <f t="shared" si="77"/>
        <v/>
      </c>
      <c r="I2456" s="330" t="str">
        <f>IF(H2456="","",IFERROR(INDEX(Tanggal1,MATCH('Buku Besar'!H2456,Akun1,0)),""))</f>
        <v/>
      </c>
      <c r="J2456" s="2" t="str">
        <f>IF(H2456="","",IFERROR(INDEX(Keterangan1,MATCH('Buku Besar'!H2456,Akun1,0)),""))</f>
        <v/>
      </c>
      <c r="K2456" s="2" t="str">
        <f>IF(H2456="","",IFERROR(INDEX(Reff1,MATCH('Buku Besar'!H2456,Akun1,0)),""))</f>
        <v/>
      </c>
      <c r="L2456" s="331" t="str">
        <f>IF(H2456="","",IFERROR(INDEX(Penerimaan1,MATCH('Buku Besar'!H2456,Akun1,0)),""))</f>
        <v/>
      </c>
      <c r="M2456" s="331" t="str">
        <f>IF(H2456="","",IFERROR(INDEX(Pengeluaran1,MATCH('Buku Besar'!H2456,Akun1,0)),""))</f>
        <v/>
      </c>
    </row>
    <row r="2457" spans="1:13" x14ac:dyDescent="0.25">
      <c r="A2457" s="91" t="str">
        <f t="shared" si="76"/>
        <v/>
      </c>
      <c r="B2457" s="330" t="str">
        <f>IF(A2457="","",IFERROR(INDEX(Tanggal,MATCH('Buku Besar'!A2457,Akun,0)),""))</f>
        <v/>
      </c>
      <c r="C2457" s="2" t="str">
        <f>IF(A2457="","",IFERROR(INDEX(Keterangan,MATCH('Buku Besar'!A2457,Akun,0)),""))</f>
        <v/>
      </c>
      <c r="D2457" s="2" t="str">
        <f>IF(A2457="","",IFERROR(INDEX(Reff,MATCH('Buku Besar'!A2457,Akun,0)),""))</f>
        <v/>
      </c>
      <c r="E2457" s="331" t="str">
        <f>IF(A2457="","",IFERROR(INDEX(Penerimaan,MATCH('Buku Besar'!A2457,Akun,0)),""))</f>
        <v/>
      </c>
      <c r="F2457" s="331" t="str">
        <f>IF(A2457="","",IFERROR(INDEX(Pengeluaran,MATCH('Buku Besar'!A2457,Akun,0)),""))</f>
        <v/>
      </c>
      <c r="H2457" s="91" t="str">
        <f t="shared" si="77"/>
        <v/>
      </c>
      <c r="I2457" s="330" t="str">
        <f>IF(H2457="","",IFERROR(INDEX(Tanggal1,MATCH('Buku Besar'!H2457,Akun1,0)),""))</f>
        <v/>
      </c>
      <c r="J2457" s="2" t="str">
        <f>IF(H2457="","",IFERROR(INDEX(Keterangan1,MATCH('Buku Besar'!H2457,Akun1,0)),""))</f>
        <v/>
      </c>
      <c r="K2457" s="2" t="str">
        <f>IF(H2457="","",IFERROR(INDEX(Reff1,MATCH('Buku Besar'!H2457,Akun1,0)),""))</f>
        <v/>
      </c>
      <c r="L2457" s="331" t="str">
        <f>IF(H2457="","",IFERROR(INDEX(Penerimaan1,MATCH('Buku Besar'!H2457,Akun1,0)),""))</f>
        <v/>
      </c>
      <c r="M2457" s="331" t="str">
        <f>IF(H2457="","",IFERROR(INDEX(Pengeluaran1,MATCH('Buku Besar'!H2457,Akun1,0)),""))</f>
        <v/>
      </c>
    </row>
    <row r="2458" spans="1:13" x14ac:dyDescent="0.25">
      <c r="A2458" s="91" t="str">
        <f t="shared" si="76"/>
        <v/>
      </c>
      <c r="B2458" s="330" t="str">
        <f>IF(A2458="","",IFERROR(INDEX(Tanggal,MATCH('Buku Besar'!A2458,Akun,0)),""))</f>
        <v/>
      </c>
      <c r="C2458" s="2" t="str">
        <f>IF(A2458="","",IFERROR(INDEX(Keterangan,MATCH('Buku Besar'!A2458,Akun,0)),""))</f>
        <v/>
      </c>
      <c r="D2458" s="2" t="str">
        <f>IF(A2458="","",IFERROR(INDEX(Reff,MATCH('Buku Besar'!A2458,Akun,0)),""))</f>
        <v/>
      </c>
      <c r="E2458" s="331" t="str">
        <f>IF(A2458="","",IFERROR(INDEX(Penerimaan,MATCH('Buku Besar'!A2458,Akun,0)),""))</f>
        <v/>
      </c>
      <c r="F2458" s="331" t="str">
        <f>IF(A2458="","",IFERROR(INDEX(Pengeluaran,MATCH('Buku Besar'!A2458,Akun,0)),""))</f>
        <v/>
      </c>
      <c r="H2458" s="91" t="str">
        <f t="shared" si="77"/>
        <v/>
      </c>
      <c r="I2458" s="330" t="str">
        <f>IF(H2458="","",IFERROR(INDEX(Tanggal1,MATCH('Buku Besar'!H2458,Akun1,0)),""))</f>
        <v/>
      </c>
      <c r="J2458" s="2" t="str">
        <f>IF(H2458="","",IFERROR(INDEX(Keterangan1,MATCH('Buku Besar'!H2458,Akun1,0)),""))</f>
        <v/>
      </c>
      <c r="K2458" s="2" t="str">
        <f>IF(H2458="","",IFERROR(INDEX(Reff1,MATCH('Buku Besar'!H2458,Akun1,0)),""))</f>
        <v/>
      </c>
      <c r="L2458" s="331" t="str">
        <f>IF(H2458="","",IFERROR(INDEX(Penerimaan1,MATCH('Buku Besar'!H2458,Akun1,0)),""))</f>
        <v/>
      </c>
      <c r="M2458" s="331" t="str">
        <f>IF(H2458="","",IFERROR(INDEX(Pengeluaran1,MATCH('Buku Besar'!H2458,Akun1,0)),""))</f>
        <v/>
      </c>
    </row>
    <row r="2459" spans="1:13" x14ac:dyDescent="0.25">
      <c r="A2459" s="91" t="str">
        <f t="shared" si="76"/>
        <v/>
      </c>
      <c r="B2459" s="330" t="str">
        <f>IF(A2459="","",IFERROR(INDEX(Tanggal,MATCH('Buku Besar'!A2459,Akun,0)),""))</f>
        <v/>
      </c>
      <c r="C2459" s="2" t="str">
        <f>IF(A2459="","",IFERROR(INDEX(Keterangan,MATCH('Buku Besar'!A2459,Akun,0)),""))</f>
        <v/>
      </c>
      <c r="D2459" s="2" t="str">
        <f>IF(A2459="","",IFERROR(INDEX(Reff,MATCH('Buku Besar'!A2459,Akun,0)),""))</f>
        <v/>
      </c>
      <c r="E2459" s="331" t="str">
        <f>IF(A2459="","",IFERROR(INDEX(Penerimaan,MATCH('Buku Besar'!A2459,Akun,0)),""))</f>
        <v/>
      </c>
      <c r="F2459" s="331" t="str">
        <f>IF(A2459="","",IFERROR(INDEX(Pengeluaran,MATCH('Buku Besar'!A2459,Akun,0)),""))</f>
        <v/>
      </c>
      <c r="H2459" s="91" t="str">
        <f t="shared" si="77"/>
        <v/>
      </c>
      <c r="I2459" s="330" t="str">
        <f>IF(H2459="","",IFERROR(INDEX(Tanggal1,MATCH('Buku Besar'!H2459,Akun1,0)),""))</f>
        <v/>
      </c>
      <c r="J2459" s="2" t="str">
        <f>IF(H2459="","",IFERROR(INDEX(Keterangan1,MATCH('Buku Besar'!H2459,Akun1,0)),""))</f>
        <v/>
      </c>
      <c r="K2459" s="2" t="str">
        <f>IF(H2459="","",IFERROR(INDEX(Reff1,MATCH('Buku Besar'!H2459,Akun1,0)),""))</f>
        <v/>
      </c>
      <c r="L2459" s="331" t="str">
        <f>IF(H2459="","",IFERROR(INDEX(Penerimaan1,MATCH('Buku Besar'!H2459,Akun1,0)),""))</f>
        <v/>
      </c>
      <c r="M2459" s="331" t="str">
        <f>IF(H2459="","",IFERROR(INDEX(Pengeluaran1,MATCH('Buku Besar'!H2459,Akun1,0)),""))</f>
        <v/>
      </c>
    </row>
    <row r="2460" spans="1:13" x14ac:dyDescent="0.25">
      <c r="A2460" s="91" t="str">
        <f t="shared" si="76"/>
        <v/>
      </c>
      <c r="B2460" s="330" t="str">
        <f>IF(A2460="","",IFERROR(INDEX(Tanggal,MATCH('Buku Besar'!A2460,Akun,0)),""))</f>
        <v/>
      </c>
      <c r="C2460" s="2" t="str">
        <f>IF(A2460="","",IFERROR(INDEX(Keterangan,MATCH('Buku Besar'!A2460,Akun,0)),""))</f>
        <v/>
      </c>
      <c r="D2460" s="2" t="str">
        <f>IF(A2460="","",IFERROR(INDEX(Reff,MATCH('Buku Besar'!A2460,Akun,0)),""))</f>
        <v/>
      </c>
      <c r="E2460" s="331" t="str">
        <f>IF(A2460="","",IFERROR(INDEX(Penerimaan,MATCH('Buku Besar'!A2460,Akun,0)),""))</f>
        <v/>
      </c>
      <c r="F2460" s="331" t="str">
        <f>IF(A2460="","",IFERROR(INDEX(Pengeluaran,MATCH('Buku Besar'!A2460,Akun,0)),""))</f>
        <v/>
      </c>
      <c r="H2460" s="91" t="str">
        <f t="shared" si="77"/>
        <v/>
      </c>
      <c r="I2460" s="330" t="str">
        <f>IF(H2460="","",IFERROR(INDEX(Tanggal1,MATCH('Buku Besar'!H2460,Akun1,0)),""))</f>
        <v/>
      </c>
      <c r="J2460" s="2" t="str">
        <f>IF(H2460="","",IFERROR(INDEX(Keterangan1,MATCH('Buku Besar'!H2460,Akun1,0)),""))</f>
        <v/>
      </c>
      <c r="K2460" s="2" t="str">
        <f>IF(H2460="","",IFERROR(INDEX(Reff1,MATCH('Buku Besar'!H2460,Akun1,0)),""))</f>
        <v/>
      </c>
      <c r="L2460" s="331" t="str">
        <f>IF(H2460="","",IFERROR(INDEX(Penerimaan1,MATCH('Buku Besar'!H2460,Akun1,0)),""))</f>
        <v/>
      </c>
      <c r="M2460" s="331" t="str">
        <f>IF(H2460="","",IFERROR(INDEX(Pengeluaran1,MATCH('Buku Besar'!H2460,Akun1,0)),""))</f>
        <v/>
      </c>
    </row>
    <row r="2461" spans="1:13" x14ac:dyDescent="0.25">
      <c r="A2461" s="91" t="str">
        <f t="shared" si="76"/>
        <v/>
      </c>
      <c r="B2461" s="330" t="str">
        <f>IF(A2461="","",IFERROR(INDEX(Tanggal,MATCH('Buku Besar'!A2461,Akun,0)),""))</f>
        <v/>
      </c>
      <c r="C2461" s="2" t="str">
        <f>IF(A2461="","",IFERROR(INDEX(Keterangan,MATCH('Buku Besar'!A2461,Akun,0)),""))</f>
        <v/>
      </c>
      <c r="D2461" s="2" t="str">
        <f>IF(A2461="","",IFERROR(INDEX(Reff,MATCH('Buku Besar'!A2461,Akun,0)),""))</f>
        <v/>
      </c>
      <c r="E2461" s="331" t="str">
        <f>IF(A2461="","",IFERROR(INDEX(Penerimaan,MATCH('Buku Besar'!A2461,Akun,0)),""))</f>
        <v/>
      </c>
      <c r="F2461" s="331" t="str">
        <f>IF(A2461="","",IFERROR(INDEX(Pengeluaran,MATCH('Buku Besar'!A2461,Akun,0)),""))</f>
        <v/>
      </c>
      <c r="H2461" s="91" t="str">
        <f t="shared" si="77"/>
        <v/>
      </c>
      <c r="I2461" s="330" t="str">
        <f>IF(H2461="","",IFERROR(INDEX(Tanggal1,MATCH('Buku Besar'!H2461,Akun1,0)),""))</f>
        <v/>
      </c>
      <c r="J2461" s="2" t="str">
        <f>IF(H2461="","",IFERROR(INDEX(Keterangan1,MATCH('Buku Besar'!H2461,Akun1,0)),""))</f>
        <v/>
      </c>
      <c r="K2461" s="2" t="str">
        <f>IF(H2461="","",IFERROR(INDEX(Reff1,MATCH('Buku Besar'!H2461,Akun1,0)),""))</f>
        <v/>
      </c>
      <c r="L2461" s="331" t="str">
        <f>IF(H2461="","",IFERROR(INDEX(Penerimaan1,MATCH('Buku Besar'!H2461,Akun1,0)),""))</f>
        <v/>
      </c>
      <c r="M2461" s="331" t="str">
        <f>IF(H2461="","",IFERROR(INDEX(Pengeluaran1,MATCH('Buku Besar'!H2461,Akun1,0)),""))</f>
        <v/>
      </c>
    </row>
    <row r="2462" spans="1:13" x14ac:dyDescent="0.25">
      <c r="A2462" s="91" t="str">
        <f t="shared" si="76"/>
        <v/>
      </c>
      <c r="B2462" s="330" t="str">
        <f>IF(A2462="","",IFERROR(INDEX(Tanggal,MATCH('Buku Besar'!A2462,Akun,0)),""))</f>
        <v/>
      </c>
      <c r="C2462" s="2" t="str">
        <f>IF(A2462="","",IFERROR(INDEX(Keterangan,MATCH('Buku Besar'!A2462,Akun,0)),""))</f>
        <v/>
      </c>
      <c r="D2462" s="2" t="str">
        <f>IF(A2462="","",IFERROR(INDEX(Reff,MATCH('Buku Besar'!A2462,Akun,0)),""))</f>
        <v/>
      </c>
      <c r="E2462" s="331" t="str">
        <f>IF(A2462="","",IFERROR(INDEX(Penerimaan,MATCH('Buku Besar'!A2462,Akun,0)),""))</f>
        <v/>
      </c>
      <c r="F2462" s="331" t="str">
        <f>IF(A2462="","",IFERROR(INDEX(Pengeluaran,MATCH('Buku Besar'!A2462,Akun,0)),""))</f>
        <v/>
      </c>
      <c r="H2462" s="91" t="str">
        <f t="shared" si="77"/>
        <v/>
      </c>
      <c r="I2462" s="330" t="str">
        <f>IF(H2462="","",IFERROR(INDEX(Tanggal1,MATCH('Buku Besar'!H2462,Akun1,0)),""))</f>
        <v/>
      </c>
      <c r="J2462" s="2" t="str">
        <f>IF(H2462="","",IFERROR(INDEX(Keterangan1,MATCH('Buku Besar'!H2462,Akun1,0)),""))</f>
        <v/>
      </c>
      <c r="K2462" s="2" t="str">
        <f>IF(H2462="","",IFERROR(INDEX(Reff1,MATCH('Buku Besar'!H2462,Akun1,0)),""))</f>
        <v/>
      </c>
      <c r="L2462" s="331" t="str">
        <f>IF(H2462="","",IFERROR(INDEX(Penerimaan1,MATCH('Buku Besar'!H2462,Akun1,0)),""))</f>
        <v/>
      </c>
      <c r="M2462" s="331" t="str">
        <f>IF(H2462="","",IFERROR(INDEX(Pengeluaran1,MATCH('Buku Besar'!H2462,Akun1,0)),""))</f>
        <v/>
      </c>
    </row>
    <row r="2463" spans="1:13" x14ac:dyDescent="0.25">
      <c r="A2463" s="91" t="str">
        <f t="shared" si="76"/>
        <v/>
      </c>
      <c r="B2463" s="330" t="str">
        <f>IF(A2463="","",IFERROR(INDEX(Tanggal,MATCH('Buku Besar'!A2463,Akun,0)),""))</f>
        <v/>
      </c>
      <c r="C2463" s="2" t="str">
        <f>IF(A2463="","",IFERROR(INDEX(Keterangan,MATCH('Buku Besar'!A2463,Akun,0)),""))</f>
        <v/>
      </c>
      <c r="D2463" s="2" t="str">
        <f>IF(A2463="","",IFERROR(INDEX(Reff,MATCH('Buku Besar'!A2463,Akun,0)),""))</f>
        <v/>
      </c>
      <c r="E2463" s="331" t="str">
        <f>IF(A2463="","",IFERROR(INDEX(Penerimaan,MATCH('Buku Besar'!A2463,Akun,0)),""))</f>
        <v/>
      </c>
      <c r="F2463" s="331" t="str">
        <f>IF(A2463="","",IFERROR(INDEX(Pengeluaran,MATCH('Buku Besar'!A2463,Akun,0)),""))</f>
        <v/>
      </c>
      <c r="H2463" s="91" t="str">
        <f t="shared" si="77"/>
        <v/>
      </c>
      <c r="I2463" s="330" t="str">
        <f>IF(H2463="","",IFERROR(INDEX(Tanggal1,MATCH('Buku Besar'!H2463,Akun1,0)),""))</f>
        <v/>
      </c>
      <c r="J2463" s="2" t="str">
        <f>IF(H2463="","",IFERROR(INDEX(Keterangan1,MATCH('Buku Besar'!H2463,Akun1,0)),""))</f>
        <v/>
      </c>
      <c r="K2463" s="2" t="str">
        <f>IF(H2463="","",IFERROR(INDEX(Reff1,MATCH('Buku Besar'!H2463,Akun1,0)),""))</f>
        <v/>
      </c>
      <c r="L2463" s="331" t="str">
        <f>IF(H2463="","",IFERROR(INDEX(Penerimaan1,MATCH('Buku Besar'!H2463,Akun1,0)),""))</f>
        <v/>
      </c>
      <c r="M2463" s="331" t="str">
        <f>IF(H2463="","",IFERROR(INDEX(Pengeluaran1,MATCH('Buku Besar'!H2463,Akun1,0)),""))</f>
        <v/>
      </c>
    </row>
    <row r="2464" spans="1:13" x14ac:dyDescent="0.25">
      <c r="A2464" s="91" t="str">
        <f t="shared" si="76"/>
        <v/>
      </c>
      <c r="B2464" s="330" t="str">
        <f>IF(A2464="","",IFERROR(INDEX(Tanggal,MATCH('Buku Besar'!A2464,Akun,0)),""))</f>
        <v/>
      </c>
      <c r="C2464" s="2" t="str">
        <f>IF(A2464="","",IFERROR(INDEX(Keterangan,MATCH('Buku Besar'!A2464,Akun,0)),""))</f>
        <v/>
      </c>
      <c r="D2464" s="2" t="str">
        <f>IF(A2464="","",IFERROR(INDEX(Reff,MATCH('Buku Besar'!A2464,Akun,0)),""))</f>
        <v/>
      </c>
      <c r="E2464" s="331" t="str">
        <f>IF(A2464="","",IFERROR(INDEX(Penerimaan,MATCH('Buku Besar'!A2464,Akun,0)),""))</f>
        <v/>
      </c>
      <c r="F2464" s="331" t="str">
        <f>IF(A2464="","",IFERROR(INDEX(Pengeluaran,MATCH('Buku Besar'!A2464,Akun,0)),""))</f>
        <v/>
      </c>
      <c r="H2464" s="91" t="str">
        <f t="shared" si="77"/>
        <v/>
      </c>
      <c r="I2464" s="330" t="str">
        <f>IF(H2464="","",IFERROR(INDEX(Tanggal1,MATCH('Buku Besar'!H2464,Akun1,0)),""))</f>
        <v/>
      </c>
      <c r="J2464" s="2" t="str">
        <f>IF(H2464="","",IFERROR(INDEX(Keterangan1,MATCH('Buku Besar'!H2464,Akun1,0)),""))</f>
        <v/>
      </c>
      <c r="K2464" s="2" t="str">
        <f>IF(H2464="","",IFERROR(INDEX(Reff1,MATCH('Buku Besar'!H2464,Akun1,0)),""))</f>
        <v/>
      </c>
      <c r="L2464" s="331" t="str">
        <f>IF(H2464="","",IFERROR(INDEX(Penerimaan1,MATCH('Buku Besar'!H2464,Akun1,0)),""))</f>
        <v/>
      </c>
      <c r="M2464" s="331" t="str">
        <f>IF(H2464="","",IFERROR(INDEX(Pengeluaran1,MATCH('Buku Besar'!H2464,Akun1,0)),""))</f>
        <v/>
      </c>
    </row>
    <row r="2465" spans="1:13" x14ac:dyDescent="0.25">
      <c r="A2465" s="91" t="str">
        <f t="shared" si="76"/>
        <v/>
      </c>
      <c r="B2465" s="330" t="str">
        <f>IF(A2465="","",IFERROR(INDEX(Tanggal,MATCH('Buku Besar'!A2465,Akun,0)),""))</f>
        <v/>
      </c>
      <c r="C2465" s="2" t="str">
        <f>IF(A2465="","",IFERROR(INDEX(Keterangan,MATCH('Buku Besar'!A2465,Akun,0)),""))</f>
        <v/>
      </c>
      <c r="D2465" s="2" t="str">
        <f>IF(A2465="","",IFERROR(INDEX(Reff,MATCH('Buku Besar'!A2465,Akun,0)),""))</f>
        <v/>
      </c>
      <c r="E2465" s="331" t="str">
        <f>IF(A2465="","",IFERROR(INDEX(Penerimaan,MATCH('Buku Besar'!A2465,Akun,0)),""))</f>
        <v/>
      </c>
      <c r="F2465" s="331" t="str">
        <f>IF(A2465="","",IFERROR(INDEX(Pengeluaran,MATCH('Buku Besar'!A2465,Akun,0)),""))</f>
        <v/>
      </c>
      <c r="H2465" s="91" t="str">
        <f t="shared" si="77"/>
        <v/>
      </c>
      <c r="I2465" s="330" t="str">
        <f>IF(H2465="","",IFERROR(INDEX(Tanggal1,MATCH('Buku Besar'!H2465,Akun1,0)),""))</f>
        <v/>
      </c>
      <c r="J2465" s="2" t="str">
        <f>IF(H2465="","",IFERROR(INDEX(Keterangan1,MATCH('Buku Besar'!H2465,Akun1,0)),""))</f>
        <v/>
      </c>
      <c r="K2465" s="2" t="str">
        <f>IF(H2465="","",IFERROR(INDEX(Reff1,MATCH('Buku Besar'!H2465,Akun1,0)),""))</f>
        <v/>
      </c>
      <c r="L2465" s="331" t="str">
        <f>IF(H2465="","",IFERROR(INDEX(Penerimaan1,MATCH('Buku Besar'!H2465,Akun1,0)),""))</f>
        <v/>
      </c>
      <c r="M2465" s="331" t="str">
        <f>IF(H2465="","",IFERROR(INDEX(Pengeluaran1,MATCH('Buku Besar'!H2465,Akun1,0)),""))</f>
        <v/>
      </c>
    </row>
    <row r="2466" spans="1:13" x14ac:dyDescent="0.25">
      <c r="A2466" s="91" t="str">
        <f t="shared" si="76"/>
        <v/>
      </c>
      <c r="B2466" s="330" t="str">
        <f>IF(A2466="","",IFERROR(INDEX(Tanggal,MATCH('Buku Besar'!A2466,Akun,0)),""))</f>
        <v/>
      </c>
      <c r="C2466" s="2" t="str">
        <f>IF(A2466="","",IFERROR(INDEX(Keterangan,MATCH('Buku Besar'!A2466,Akun,0)),""))</f>
        <v/>
      </c>
      <c r="D2466" s="2" t="str">
        <f>IF(A2466="","",IFERROR(INDEX(Reff,MATCH('Buku Besar'!A2466,Akun,0)),""))</f>
        <v/>
      </c>
      <c r="E2466" s="331" t="str">
        <f>IF(A2466="","",IFERROR(INDEX(Penerimaan,MATCH('Buku Besar'!A2466,Akun,0)),""))</f>
        <v/>
      </c>
      <c r="F2466" s="331" t="str">
        <f>IF(A2466="","",IFERROR(INDEX(Pengeluaran,MATCH('Buku Besar'!A2466,Akun,0)),""))</f>
        <v/>
      </c>
      <c r="H2466" s="91" t="str">
        <f t="shared" si="77"/>
        <v/>
      </c>
      <c r="I2466" s="330" t="str">
        <f>IF(H2466="","",IFERROR(INDEX(Tanggal1,MATCH('Buku Besar'!H2466,Akun1,0)),""))</f>
        <v/>
      </c>
      <c r="J2466" s="2" t="str">
        <f>IF(H2466="","",IFERROR(INDEX(Keterangan1,MATCH('Buku Besar'!H2466,Akun1,0)),""))</f>
        <v/>
      </c>
      <c r="K2466" s="2" t="str">
        <f>IF(H2466="","",IFERROR(INDEX(Reff1,MATCH('Buku Besar'!H2466,Akun1,0)),""))</f>
        <v/>
      </c>
      <c r="L2466" s="331" t="str">
        <f>IF(H2466="","",IFERROR(INDEX(Penerimaan1,MATCH('Buku Besar'!H2466,Akun1,0)),""))</f>
        <v/>
      </c>
      <c r="M2466" s="331" t="str">
        <f>IF(H2466="","",IFERROR(INDEX(Pengeluaran1,MATCH('Buku Besar'!H2466,Akun1,0)),""))</f>
        <v/>
      </c>
    </row>
    <row r="2467" spans="1:13" x14ac:dyDescent="0.25">
      <c r="A2467" s="91" t="str">
        <f t="shared" si="76"/>
        <v/>
      </c>
      <c r="B2467" s="330" t="str">
        <f>IF(A2467="","",IFERROR(INDEX(Tanggal,MATCH('Buku Besar'!A2467,Akun,0)),""))</f>
        <v/>
      </c>
      <c r="C2467" s="2" t="str">
        <f>IF(A2467="","",IFERROR(INDEX(Keterangan,MATCH('Buku Besar'!A2467,Akun,0)),""))</f>
        <v/>
      </c>
      <c r="D2467" s="2" t="str">
        <f>IF(A2467="","",IFERROR(INDEX(Reff,MATCH('Buku Besar'!A2467,Akun,0)),""))</f>
        <v/>
      </c>
      <c r="E2467" s="331" t="str">
        <f>IF(A2467="","",IFERROR(INDEX(Penerimaan,MATCH('Buku Besar'!A2467,Akun,0)),""))</f>
        <v/>
      </c>
      <c r="F2467" s="331" t="str">
        <f>IF(A2467="","",IFERROR(INDEX(Pengeluaran,MATCH('Buku Besar'!A2467,Akun,0)),""))</f>
        <v/>
      </c>
      <c r="H2467" s="91" t="str">
        <f t="shared" si="77"/>
        <v/>
      </c>
      <c r="I2467" s="330" t="str">
        <f>IF(H2467="","",IFERROR(INDEX(Tanggal1,MATCH('Buku Besar'!H2467,Akun1,0)),""))</f>
        <v/>
      </c>
      <c r="J2467" s="2" t="str">
        <f>IF(H2467="","",IFERROR(INDEX(Keterangan1,MATCH('Buku Besar'!H2467,Akun1,0)),""))</f>
        <v/>
      </c>
      <c r="K2467" s="2" t="str">
        <f>IF(H2467="","",IFERROR(INDEX(Reff1,MATCH('Buku Besar'!H2467,Akun1,0)),""))</f>
        <v/>
      </c>
      <c r="L2467" s="331" t="str">
        <f>IF(H2467="","",IFERROR(INDEX(Penerimaan1,MATCH('Buku Besar'!H2467,Akun1,0)),""))</f>
        <v/>
      </c>
      <c r="M2467" s="331" t="str">
        <f>IF(H2467="","",IFERROR(INDEX(Pengeluaran1,MATCH('Buku Besar'!H2467,Akun1,0)),""))</f>
        <v/>
      </c>
    </row>
    <row r="2468" spans="1:13" x14ac:dyDescent="0.25">
      <c r="A2468" s="91" t="str">
        <f t="shared" si="76"/>
        <v/>
      </c>
      <c r="B2468" s="330" t="str">
        <f>IF(A2468="","",IFERROR(INDEX(Tanggal,MATCH('Buku Besar'!A2468,Akun,0)),""))</f>
        <v/>
      </c>
      <c r="C2468" s="2" t="str">
        <f>IF(A2468="","",IFERROR(INDEX(Keterangan,MATCH('Buku Besar'!A2468,Akun,0)),""))</f>
        <v/>
      </c>
      <c r="D2468" s="2" t="str">
        <f>IF(A2468="","",IFERROR(INDEX(Reff,MATCH('Buku Besar'!A2468,Akun,0)),""))</f>
        <v/>
      </c>
      <c r="E2468" s="331" t="str">
        <f>IF(A2468="","",IFERROR(INDEX(Penerimaan,MATCH('Buku Besar'!A2468,Akun,0)),""))</f>
        <v/>
      </c>
      <c r="F2468" s="331" t="str">
        <f>IF(A2468="","",IFERROR(INDEX(Pengeluaran,MATCH('Buku Besar'!A2468,Akun,0)),""))</f>
        <v/>
      </c>
      <c r="H2468" s="91" t="str">
        <f t="shared" si="77"/>
        <v/>
      </c>
      <c r="I2468" s="330" t="str">
        <f>IF(H2468="","",IFERROR(INDEX(Tanggal1,MATCH('Buku Besar'!H2468,Akun1,0)),""))</f>
        <v/>
      </c>
      <c r="J2468" s="2" t="str">
        <f>IF(H2468="","",IFERROR(INDEX(Keterangan1,MATCH('Buku Besar'!H2468,Akun1,0)),""))</f>
        <v/>
      </c>
      <c r="K2468" s="2" t="str">
        <f>IF(H2468="","",IFERROR(INDEX(Reff1,MATCH('Buku Besar'!H2468,Akun1,0)),""))</f>
        <v/>
      </c>
      <c r="L2468" s="331" t="str">
        <f>IF(H2468="","",IFERROR(INDEX(Penerimaan1,MATCH('Buku Besar'!H2468,Akun1,0)),""))</f>
        <v/>
      </c>
      <c r="M2468" s="331" t="str">
        <f>IF(H2468="","",IFERROR(INDEX(Pengeluaran1,MATCH('Buku Besar'!H2468,Akun1,0)),""))</f>
        <v/>
      </c>
    </row>
    <row r="2469" spans="1:13" x14ac:dyDescent="0.25">
      <c r="A2469" s="91" t="str">
        <f t="shared" si="76"/>
        <v/>
      </c>
      <c r="B2469" s="330" t="str">
        <f>IF(A2469="","",IFERROR(INDEX(Tanggal,MATCH('Buku Besar'!A2469,Akun,0)),""))</f>
        <v/>
      </c>
      <c r="C2469" s="2" t="str">
        <f>IF(A2469="","",IFERROR(INDEX(Keterangan,MATCH('Buku Besar'!A2469,Akun,0)),""))</f>
        <v/>
      </c>
      <c r="D2469" s="2" t="str">
        <f>IF(A2469="","",IFERROR(INDEX(Reff,MATCH('Buku Besar'!A2469,Akun,0)),""))</f>
        <v/>
      </c>
      <c r="E2469" s="331" t="str">
        <f>IF(A2469="","",IFERROR(INDEX(Penerimaan,MATCH('Buku Besar'!A2469,Akun,0)),""))</f>
        <v/>
      </c>
      <c r="F2469" s="331" t="str">
        <f>IF(A2469="","",IFERROR(INDEX(Pengeluaran,MATCH('Buku Besar'!A2469,Akun,0)),""))</f>
        <v/>
      </c>
      <c r="H2469" s="91" t="str">
        <f t="shared" si="77"/>
        <v/>
      </c>
      <c r="I2469" s="330" t="str">
        <f>IF(H2469="","",IFERROR(INDEX(Tanggal1,MATCH('Buku Besar'!H2469,Akun1,0)),""))</f>
        <v/>
      </c>
      <c r="J2469" s="2" t="str">
        <f>IF(H2469="","",IFERROR(INDEX(Keterangan1,MATCH('Buku Besar'!H2469,Akun1,0)),""))</f>
        <v/>
      </c>
      <c r="K2469" s="2" t="str">
        <f>IF(H2469="","",IFERROR(INDEX(Reff1,MATCH('Buku Besar'!H2469,Akun1,0)),""))</f>
        <v/>
      </c>
      <c r="L2469" s="331" t="str">
        <f>IF(H2469="","",IFERROR(INDEX(Penerimaan1,MATCH('Buku Besar'!H2469,Akun1,0)),""))</f>
        <v/>
      </c>
      <c r="M2469" s="331" t="str">
        <f>IF(H2469="","",IFERROR(INDEX(Pengeluaran1,MATCH('Buku Besar'!H2469,Akun1,0)),""))</f>
        <v/>
      </c>
    </row>
    <row r="2470" spans="1:13" x14ac:dyDescent="0.25">
      <c r="A2470" s="91" t="str">
        <f t="shared" si="76"/>
        <v/>
      </c>
      <c r="B2470" s="330" t="str">
        <f>IF(A2470="","",IFERROR(INDEX(Tanggal,MATCH('Buku Besar'!A2470,Akun,0)),""))</f>
        <v/>
      </c>
      <c r="C2470" s="2" t="str">
        <f>IF(A2470="","",IFERROR(INDEX(Keterangan,MATCH('Buku Besar'!A2470,Akun,0)),""))</f>
        <v/>
      </c>
      <c r="D2470" s="2" t="str">
        <f>IF(A2470="","",IFERROR(INDEX(Reff,MATCH('Buku Besar'!A2470,Akun,0)),""))</f>
        <v/>
      </c>
      <c r="E2470" s="331" t="str">
        <f>IF(A2470="","",IFERROR(INDEX(Penerimaan,MATCH('Buku Besar'!A2470,Akun,0)),""))</f>
        <v/>
      </c>
      <c r="F2470" s="331" t="str">
        <f>IF(A2470="","",IFERROR(INDEX(Pengeluaran,MATCH('Buku Besar'!A2470,Akun,0)),""))</f>
        <v/>
      </c>
      <c r="H2470" s="91" t="str">
        <f t="shared" si="77"/>
        <v/>
      </c>
      <c r="I2470" s="330" t="str">
        <f>IF(H2470="","",IFERROR(INDEX(Tanggal1,MATCH('Buku Besar'!H2470,Akun1,0)),""))</f>
        <v/>
      </c>
      <c r="J2470" s="2" t="str">
        <f>IF(H2470="","",IFERROR(INDEX(Keterangan1,MATCH('Buku Besar'!H2470,Akun1,0)),""))</f>
        <v/>
      </c>
      <c r="K2470" s="2" t="str">
        <f>IF(H2470="","",IFERROR(INDEX(Reff1,MATCH('Buku Besar'!H2470,Akun1,0)),""))</f>
        <v/>
      </c>
      <c r="L2470" s="331" t="str">
        <f>IF(H2470="","",IFERROR(INDEX(Penerimaan1,MATCH('Buku Besar'!H2470,Akun1,0)),""))</f>
        <v/>
      </c>
      <c r="M2470" s="331" t="str">
        <f>IF(H2470="","",IFERROR(INDEX(Pengeluaran1,MATCH('Buku Besar'!H2470,Akun1,0)),""))</f>
        <v/>
      </c>
    </row>
    <row r="2471" spans="1:13" x14ac:dyDescent="0.25">
      <c r="A2471" s="91" t="str">
        <f t="shared" si="76"/>
        <v/>
      </c>
      <c r="B2471" s="330" t="str">
        <f>IF(A2471="","",IFERROR(INDEX(Tanggal,MATCH('Buku Besar'!A2471,Akun,0)),""))</f>
        <v/>
      </c>
      <c r="C2471" s="2" t="str">
        <f>IF(A2471="","",IFERROR(INDEX(Keterangan,MATCH('Buku Besar'!A2471,Akun,0)),""))</f>
        <v/>
      </c>
      <c r="D2471" s="2" t="str">
        <f>IF(A2471="","",IFERROR(INDEX(Reff,MATCH('Buku Besar'!A2471,Akun,0)),""))</f>
        <v/>
      </c>
      <c r="E2471" s="331" t="str">
        <f>IF(A2471="","",IFERROR(INDEX(Penerimaan,MATCH('Buku Besar'!A2471,Akun,0)),""))</f>
        <v/>
      </c>
      <c r="F2471" s="331" t="str">
        <f>IF(A2471="","",IFERROR(INDEX(Pengeluaran,MATCH('Buku Besar'!A2471,Akun,0)),""))</f>
        <v/>
      </c>
      <c r="H2471" s="91" t="str">
        <f t="shared" si="77"/>
        <v/>
      </c>
      <c r="I2471" s="330" t="str">
        <f>IF(H2471="","",IFERROR(INDEX(Tanggal1,MATCH('Buku Besar'!H2471,Akun1,0)),""))</f>
        <v/>
      </c>
      <c r="J2471" s="2" t="str">
        <f>IF(H2471="","",IFERROR(INDEX(Keterangan1,MATCH('Buku Besar'!H2471,Akun1,0)),""))</f>
        <v/>
      </c>
      <c r="K2471" s="2" t="str">
        <f>IF(H2471="","",IFERROR(INDEX(Reff1,MATCH('Buku Besar'!H2471,Akun1,0)),""))</f>
        <v/>
      </c>
      <c r="L2471" s="331" t="str">
        <f>IF(H2471="","",IFERROR(INDEX(Penerimaan1,MATCH('Buku Besar'!H2471,Akun1,0)),""))</f>
        <v/>
      </c>
      <c r="M2471" s="331" t="str">
        <f>IF(H2471="","",IFERROR(INDEX(Pengeluaran1,MATCH('Buku Besar'!H2471,Akun1,0)),""))</f>
        <v/>
      </c>
    </row>
    <row r="2472" spans="1:13" x14ac:dyDescent="0.25">
      <c r="A2472" s="91" t="str">
        <f t="shared" si="76"/>
        <v/>
      </c>
      <c r="B2472" s="330" t="str">
        <f>IF(A2472="","",IFERROR(INDEX(Tanggal,MATCH('Buku Besar'!A2472,Akun,0)),""))</f>
        <v/>
      </c>
      <c r="C2472" s="2" t="str">
        <f>IF(A2472="","",IFERROR(INDEX(Keterangan,MATCH('Buku Besar'!A2472,Akun,0)),""))</f>
        <v/>
      </c>
      <c r="D2472" s="2" t="str">
        <f>IF(A2472="","",IFERROR(INDEX(Reff,MATCH('Buku Besar'!A2472,Akun,0)),""))</f>
        <v/>
      </c>
      <c r="E2472" s="331" t="str">
        <f>IF(A2472="","",IFERROR(INDEX(Penerimaan,MATCH('Buku Besar'!A2472,Akun,0)),""))</f>
        <v/>
      </c>
      <c r="F2472" s="331" t="str">
        <f>IF(A2472="","",IFERROR(INDEX(Pengeluaran,MATCH('Buku Besar'!A2472,Akun,0)),""))</f>
        <v/>
      </c>
      <c r="H2472" s="91" t="str">
        <f t="shared" si="77"/>
        <v/>
      </c>
      <c r="I2472" s="330" t="str">
        <f>IF(H2472="","",IFERROR(INDEX(Tanggal1,MATCH('Buku Besar'!H2472,Akun1,0)),""))</f>
        <v/>
      </c>
      <c r="J2472" s="2" t="str">
        <f>IF(H2472="","",IFERROR(INDEX(Keterangan1,MATCH('Buku Besar'!H2472,Akun1,0)),""))</f>
        <v/>
      </c>
      <c r="K2472" s="2" t="str">
        <f>IF(H2472="","",IFERROR(INDEX(Reff1,MATCH('Buku Besar'!H2472,Akun1,0)),""))</f>
        <v/>
      </c>
      <c r="L2472" s="331" t="str">
        <f>IF(H2472="","",IFERROR(INDEX(Penerimaan1,MATCH('Buku Besar'!H2472,Akun1,0)),""))</f>
        <v/>
      </c>
      <c r="M2472" s="331" t="str">
        <f>IF(H2472="","",IFERROR(INDEX(Pengeluaran1,MATCH('Buku Besar'!H2472,Akun1,0)),""))</f>
        <v/>
      </c>
    </row>
    <row r="2473" spans="1:13" x14ac:dyDescent="0.25">
      <c r="A2473" s="91" t="str">
        <f t="shared" si="76"/>
        <v/>
      </c>
      <c r="B2473" s="330" t="str">
        <f>IF(A2473="","",IFERROR(INDEX(Tanggal,MATCH('Buku Besar'!A2473,Akun,0)),""))</f>
        <v/>
      </c>
      <c r="C2473" s="2" t="str">
        <f>IF(A2473="","",IFERROR(INDEX(Keterangan,MATCH('Buku Besar'!A2473,Akun,0)),""))</f>
        <v/>
      </c>
      <c r="D2473" s="2" t="str">
        <f>IF(A2473="","",IFERROR(INDEX(Reff,MATCH('Buku Besar'!A2473,Akun,0)),""))</f>
        <v/>
      </c>
      <c r="E2473" s="331" t="str">
        <f>IF(A2473="","",IFERROR(INDEX(Penerimaan,MATCH('Buku Besar'!A2473,Akun,0)),""))</f>
        <v/>
      </c>
      <c r="F2473" s="331" t="str">
        <f>IF(A2473="","",IFERROR(INDEX(Pengeluaran,MATCH('Buku Besar'!A2473,Akun,0)),""))</f>
        <v/>
      </c>
      <c r="H2473" s="91" t="str">
        <f t="shared" si="77"/>
        <v/>
      </c>
      <c r="I2473" s="330" t="str">
        <f>IF(H2473="","",IFERROR(INDEX(Tanggal1,MATCH('Buku Besar'!H2473,Akun1,0)),""))</f>
        <v/>
      </c>
      <c r="J2473" s="2" t="str">
        <f>IF(H2473="","",IFERROR(INDEX(Keterangan1,MATCH('Buku Besar'!H2473,Akun1,0)),""))</f>
        <v/>
      </c>
      <c r="K2473" s="2" t="str">
        <f>IF(H2473="","",IFERROR(INDEX(Reff1,MATCH('Buku Besar'!H2473,Akun1,0)),""))</f>
        <v/>
      </c>
      <c r="L2473" s="331" t="str">
        <f>IF(H2473="","",IFERROR(INDEX(Penerimaan1,MATCH('Buku Besar'!H2473,Akun1,0)),""))</f>
        <v/>
      </c>
      <c r="M2473" s="331" t="str">
        <f>IF(H2473="","",IFERROR(INDEX(Pengeluaran1,MATCH('Buku Besar'!H2473,Akun1,0)),""))</f>
        <v/>
      </c>
    </row>
    <row r="2474" spans="1:13" x14ac:dyDescent="0.25">
      <c r="A2474" s="91" t="str">
        <f t="shared" si="76"/>
        <v/>
      </c>
      <c r="B2474" s="330" t="str">
        <f>IF(A2474="","",IFERROR(INDEX(Tanggal,MATCH('Buku Besar'!A2474,Akun,0)),""))</f>
        <v/>
      </c>
      <c r="C2474" s="2" t="str">
        <f>IF(A2474="","",IFERROR(INDEX(Keterangan,MATCH('Buku Besar'!A2474,Akun,0)),""))</f>
        <v/>
      </c>
      <c r="D2474" s="2" t="str">
        <f>IF(A2474="","",IFERROR(INDEX(Reff,MATCH('Buku Besar'!A2474,Akun,0)),""))</f>
        <v/>
      </c>
      <c r="E2474" s="331" t="str">
        <f>IF(A2474="","",IFERROR(INDEX(Penerimaan,MATCH('Buku Besar'!A2474,Akun,0)),""))</f>
        <v/>
      </c>
      <c r="F2474" s="331" t="str">
        <f>IF(A2474="","",IFERROR(INDEX(Pengeluaran,MATCH('Buku Besar'!A2474,Akun,0)),""))</f>
        <v/>
      </c>
      <c r="H2474" s="91" t="str">
        <f t="shared" si="77"/>
        <v/>
      </c>
      <c r="I2474" s="330" t="str">
        <f>IF(H2474="","",IFERROR(INDEX(Tanggal1,MATCH('Buku Besar'!H2474,Akun1,0)),""))</f>
        <v/>
      </c>
      <c r="J2474" s="2" t="str">
        <f>IF(H2474="","",IFERROR(INDEX(Keterangan1,MATCH('Buku Besar'!H2474,Akun1,0)),""))</f>
        <v/>
      </c>
      <c r="K2474" s="2" t="str">
        <f>IF(H2474="","",IFERROR(INDEX(Reff1,MATCH('Buku Besar'!H2474,Akun1,0)),""))</f>
        <v/>
      </c>
      <c r="L2474" s="331" t="str">
        <f>IF(H2474="","",IFERROR(INDEX(Penerimaan1,MATCH('Buku Besar'!H2474,Akun1,0)),""))</f>
        <v/>
      </c>
      <c r="M2474" s="331" t="str">
        <f>IF(H2474="","",IFERROR(INDEX(Pengeluaran1,MATCH('Buku Besar'!H2474,Akun1,0)),""))</f>
        <v/>
      </c>
    </row>
    <row r="2475" spans="1:13" x14ac:dyDescent="0.25">
      <c r="A2475" s="91" t="str">
        <f t="shared" si="76"/>
        <v/>
      </c>
      <c r="B2475" s="330" t="str">
        <f>IF(A2475="","",IFERROR(INDEX(Tanggal,MATCH('Buku Besar'!A2475,Akun,0)),""))</f>
        <v/>
      </c>
      <c r="C2475" s="2" t="str">
        <f>IF(A2475="","",IFERROR(INDEX(Keterangan,MATCH('Buku Besar'!A2475,Akun,0)),""))</f>
        <v/>
      </c>
      <c r="D2475" s="2" t="str">
        <f>IF(A2475="","",IFERROR(INDEX(Reff,MATCH('Buku Besar'!A2475,Akun,0)),""))</f>
        <v/>
      </c>
      <c r="E2475" s="331" t="str">
        <f>IF(A2475="","",IFERROR(INDEX(Penerimaan,MATCH('Buku Besar'!A2475,Akun,0)),""))</f>
        <v/>
      </c>
      <c r="F2475" s="331" t="str">
        <f>IF(A2475="","",IFERROR(INDEX(Pengeluaran,MATCH('Buku Besar'!A2475,Akun,0)),""))</f>
        <v/>
      </c>
      <c r="H2475" s="91" t="str">
        <f t="shared" si="77"/>
        <v/>
      </c>
      <c r="I2475" s="330" t="str">
        <f>IF(H2475="","",IFERROR(INDEX(Tanggal1,MATCH('Buku Besar'!H2475,Akun1,0)),""))</f>
        <v/>
      </c>
      <c r="J2475" s="2" t="str">
        <f>IF(H2475="","",IFERROR(INDEX(Keterangan1,MATCH('Buku Besar'!H2475,Akun1,0)),""))</f>
        <v/>
      </c>
      <c r="K2475" s="2" t="str">
        <f>IF(H2475="","",IFERROR(INDEX(Reff1,MATCH('Buku Besar'!H2475,Akun1,0)),""))</f>
        <v/>
      </c>
      <c r="L2475" s="331" t="str">
        <f>IF(H2475="","",IFERROR(INDEX(Penerimaan1,MATCH('Buku Besar'!H2475,Akun1,0)),""))</f>
        <v/>
      </c>
      <c r="M2475" s="331" t="str">
        <f>IF(H2475="","",IFERROR(INDEX(Pengeluaran1,MATCH('Buku Besar'!H2475,Akun1,0)),""))</f>
        <v/>
      </c>
    </row>
    <row r="2476" spans="1:13" x14ac:dyDescent="0.25">
      <c r="A2476" s="91" t="str">
        <f t="shared" si="76"/>
        <v/>
      </c>
      <c r="B2476" s="330" t="str">
        <f>IF(A2476="","",IFERROR(INDEX(Tanggal,MATCH('Buku Besar'!A2476,Akun,0)),""))</f>
        <v/>
      </c>
      <c r="C2476" s="2" t="str">
        <f>IF(A2476="","",IFERROR(INDEX(Keterangan,MATCH('Buku Besar'!A2476,Akun,0)),""))</f>
        <v/>
      </c>
      <c r="D2476" s="2" t="str">
        <f>IF(A2476="","",IFERROR(INDEX(Reff,MATCH('Buku Besar'!A2476,Akun,0)),""))</f>
        <v/>
      </c>
      <c r="E2476" s="331" t="str">
        <f>IF(A2476="","",IFERROR(INDEX(Penerimaan,MATCH('Buku Besar'!A2476,Akun,0)),""))</f>
        <v/>
      </c>
      <c r="F2476" s="331" t="str">
        <f>IF(A2476="","",IFERROR(INDEX(Pengeluaran,MATCH('Buku Besar'!A2476,Akun,0)),""))</f>
        <v/>
      </c>
      <c r="H2476" s="91" t="str">
        <f t="shared" si="77"/>
        <v/>
      </c>
      <c r="I2476" s="330" t="str">
        <f>IF(H2476="","",IFERROR(INDEX(Tanggal1,MATCH('Buku Besar'!H2476,Akun1,0)),""))</f>
        <v/>
      </c>
      <c r="J2476" s="2" t="str">
        <f>IF(H2476="","",IFERROR(INDEX(Keterangan1,MATCH('Buku Besar'!H2476,Akun1,0)),""))</f>
        <v/>
      </c>
      <c r="K2476" s="2" t="str">
        <f>IF(H2476="","",IFERROR(INDEX(Reff1,MATCH('Buku Besar'!H2476,Akun1,0)),""))</f>
        <v/>
      </c>
      <c r="L2476" s="331" t="str">
        <f>IF(H2476="","",IFERROR(INDEX(Penerimaan1,MATCH('Buku Besar'!H2476,Akun1,0)),""))</f>
        <v/>
      </c>
      <c r="M2476" s="331" t="str">
        <f>IF(H2476="","",IFERROR(INDEX(Pengeluaran1,MATCH('Buku Besar'!H2476,Akun1,0)),""))</f>
        <v/>
      </c>
    </row>
    <row r="2477" spans="1:13" x14ac:dyDescent="0.25">
      <c r="A2477" s="91" t="str">
        <f t="shared" si="76"/>
        <v/>
      </c>
      <c r="B2477" s="330" t="str">
        <f>IF(A2477="","",IFERROR(INDEX(Tanggal,MATCH('Buku Besar'!A2477,Akun,0)),""))</f>
        <v/>
      </c>
      <c r="C2477" s="2" t="str">
        <f>IF(A2477="","",IFERROR(INDEX(Keterangan,MATCH('Buku Besar'!A2477,Akun,0)),""))</f>
        <v/>
      </c>
      <c r="D2477" s="2" t="str">
        <f>IF(A2477="","",IFERROR(INDEX(Reff,MATCH('Buku Besar'!A2477,Akun,0)),""))</f>
        <v/>
      </c>
      <c r="E2477" s="331" t="str">
        <f>IF(A2477="","",IFERROR(INDEX(Penerimaan,MATCH('Buku Besar'!A2477,Akun,0)),""))</f>
        <v/>
      </c>
      <c r="F2477" s="331" t="str">
        <f>IF(A2477="","",IFERROR(INDEX(Pengeluaran,MATCH('Buku Besar'!A2477,Akun,0)),""))</f>
        <v/>
      </c>
      <c r="H2477" s="91" t="str">
        <f t="shared" si="77"/>
        <v/>
      </c>
      <c r="I2477" s="330" t="str">
        <f>IF(H2477="","",IFERROR(INDEX(Tanggal1,MATCH('Buku Besar'!H2477,Akun1,0)),""))</f>
        <v/>
      </c>
      <c r="J2477" s="2" t="str">
        <f>IF(H2477="","",IFERROR(INDEX(Keterangan1,MATCH('Buku Besar'!H2477,Akun1,0)),""))</f>
        <v/>
      </c>
      <c r="K2477" s="2" t="str">
        <f>IF(H2477="","",IFERROR(INDEX(Reff1,MATCH('Buku Besar'!H2477,Akun1,0)),""))</f>
        <v/>
      </c>
      <c r="L2477" s="331" t="str">
        <f>IF(H2477="","",IFERROR(INDEX(Penerimaan1,MATCH('Buku Besar'!H2477,Akun1,0)),""))</f>
        <v/>
      </c>
      <c r="M2477" s="331" t="str">
        <f>IF(H2477="","",IFERROR(INDEX(Pengeluaran1,MATCH('Buku Besar'!H2477,Akun1,0)),""))</f>
        <v/>
      </c>
    </row>
    <row r="2478" spans="1:13" x14ac:dyDescent="0.25">
      <c r="A2478" s="91" t="str">
        <f t="shared" si="76"/>
        <v/>
      </c>
      <c r="B2478" s="330" t="str">
        <f>IF(A2478="","",IFERROR(INDEX(Tanggal,MATCH('Buku Besar'!A2478,Akun,0)),""))</f>
        <v/>
      </c>
      <c r="C2478" s="2" t="str">
        <f>IF(A2478="","",IFERROR(INDEX(Keterangan,MATCH('Buku Besar'!A2478,Akun,0)),""))</f>
        <v/>
      </c>
      <c r="D2478" s="2" t="str">
        <f>IF(A2478="","",IFERROR(INDEX(Reff,MATCH('Buku Besar'!A2478,Akun,0)),""))</f>
        <v/>
      </c>
      <c r="E2478" s="331" t="str">
        <f>IF(A2478="","",IFERROR(INDEX(Penerimaan,MATCH('Buku Besar'!A2478,Akun,0)),""))</f>
        <v/>
      </c>
      <c r="F2478" s="331" t="str">
        <f>IF(A2478="","",IFERROR(INDEX(Pengeluaran,MATCH('Buku Besar'!A2478,Akun,0)),""))</f>
        <v/>
      </c>
      <c r="H2478" s="91" t="str">
        <f t="shared" si="77"/>
        <v/>
      </c>
      <c r="I2478" s="330" t="str">
        <f>IF(H2478="","",IFERROR(INDEX(Tanggal1,MATCH('Buku Besar'!H2478,Akun1,0)),""))</f>
        <v/>
      </c>
      <c r="J2478" s="2" t="str">
        <f>IF(H2478="","",IFERROR(INDEX(Keterangan1,MATCH('Buku Besar'!H2478,Akun1,0)),""))</f>
        <v/>
      </c>
      <c r="K2478" s="2" t="str">
        <f>IF(H2478="","",IFERROR(INDEX(Reff1,MATCH('Buku Besar'!H2478,Akun1,0)),""))</f>
        <v/>
      </c>
      <c r="L2478" s="331" t="str">
        <f>IF(H2478="","",IFERROR(INDEX(Penerimaan1,MATCH('Buku Besar'!H2478,Akun1,0)),""))</f>
        <v/>
      </c>
      <c r="M2478" s="331" t="str">
        <f>IF(H2478="","",IFERROR(INDEX(Pengeluaran1,MATCH('Buku Besar'!H2478,Akun1,0)),""))</f>
        <v/>
      </c>
    </row>
    <row r="2479" spans="1:13" x14ac:dyDescent="0.25">
      <c r="A2479" s="91" t="str">
        <f t="shared" si="76"/>
        <v/>
      </c>
      <c r="B2479" s="330" t="str">
        <f>IF(A2479="","",IFERROR(INDEX(Tanggal,MATCH('Buku Besar'!A2479,Akun,0)),""))</f>
        <v/>
      </c>
      <c r="C2479" s="2" t="str">
        <f>IF(A2479="","",IFERROR(INDEX(Keterangan,MATCH('Buku Besar'!A2479,Akun,0)),""))</f>
        <v/>
      </c>
      <c r="D2479" s="2" t="str">
        <f>IF(A2479="","",IFERROR(INDEX(Reff,MATCH('Buku Besar'!A2479,Akun,0)),""))</f>
        <v/>
      </c>
      <c r="E2479" s="331" t="str">
        <f>IF(A2479="","",IFERROR(INDEX(Penerimaan,MATCH('Buku Besar'!A2479,Akun,0)),""))</f>
        <v/>
      </c>
      <c r="F2479" s="331" t="str">
        <f>IF(A2479="","",IFERROR(INDEX(Pengeluaran,MATCH('Buku Besar'!A2479,Akun,0)),""))</f>
        <v/>
      </c>
      <c r="H2479" s="91" t="str">
        <f t="shared" si="77"/>
        <v/>
      </c>
      <c r="I2479" s="330" t="str">
        <f>IF(H2479="","",IFERROR(INDEX(Tanggal1,MATCH('Buku Besar'!H2479,Akun1,0)),""))</f>
        <v/>
      </c>
      <c r="J2479" s="2" t="str">
        <f>IF(H2479="","",IFERROR(INDEX(Keterangan1,MATCH('Buku Besar'!H2479,Akun1,0)),""))</f>
        <v/>
      </c>
      <c r="K2479" s="2" t="str">
        <f>IF(H2479="","",IFERROR(INDEX(Reff1,MATCH('Buku Besar'!H2479,Akun1,0)),""))</f>
        <v/>
      </c>
      <c r="L2479" s="331" t="str">
        <f>IF(H2479="","",IFERROR(INDEX(Penerimaan1,MATCH('Buku Besar'!H2479,Akun1,0)),""))</f>
        <v/>
      </c>
      <c r="M2479" s="331" t="str">
        <f>IF(H2479="","",IFERROR(INDEX(Pengeluaran1,MATCH('Buku Besar'!H2479,Akun1,0)),""))</f>
        <v/>
      </c>
    </row>
    <row r="2480" spans="1:13" x14ac:dyDescent="0.25">
      <c r="A2480" s="91" t="str">
        <f t="shared" si="76"/>
        <v/>
      </c>
      <c r="B2480" s="330" t="str">
        <f>IF(A2480="","",IFERROR(INDEX(Tanggal,MATCH('Buku Besar'!A2480,Akun,0)),""))</f>
        <v/>
      </c>
      <c r="C2480" s="2" t="str">
        <f>IF(A2480="","",IFERROR(INDEX(Keterangan,MATCH('Buku Besar'!A2480,Akun,0)),""))</f>
        <v/>
      </c>
      <c r="D2480" s="2" t="str">
        <f>IF(A2480="","",IFERROR(INDEX(Reff,MATCH('Buku Besar'!A2480,Akun,0)),""))</f>
        <v/>
      </c>
      <c r="E2480" s="331" t="str">
        <f>IF(A2480="","",IFERROR(INDEX(Penerimaan,MATCH('Buku Besar'!A2480,Akun,0)),""))</f>
        <v/>
      </c>
      <c r="F2480" s="331" t="str">
        <f>IF(A2480="","",IFERROR(INDEX(Pengeluaran,MATCH('Buku Besar'!A2480,Akun,0)),""))</f>
        <v/>
      </c>
      <c r="H2480" s="91" t="str">
        <f t="shared" si="77"/>
        <v/>
      </c>
      <c r="I2480" s="330" t="str">
        <f>IF(H2480="","",IFERROR(INDEX(Tanggal1,MATCH('Buku Besar'!H2480,Akun1,0)),""))</f>
        <v/>
      </c>
      <c r="J2480" s="2" t="str">
        <f>IF(H2480="","",IFERROR(INDEX(Keterangan1,MATCH('Buku Besar'!H2480,Akun1,0)),""))</f>
        <v/>
      </c>
      <c r="K2480" s="2" t="str">
        <f>IF(H2480="","",IFERROR(INDEX(Reff1,MATCH('Buku Besar'!H2480,Akun1,0)),""))</f>
        <v/>
      </c>
      <c r="L2480" s="331" t="str">
        <f>IF(H2480="","",IFERROR(INDEX(Penerimaan1,MATCH('Buku Besar'!H2480,Akun1,0)),""))</f>
        <v/>
      </c>
      <c r="M2480" s="331" t="str">
        <f>IF(H2480="","",IFERROR(INDEX(Pengeluaran1,MATCH('Buku Besar'!H2480,Akun1,0)),""))</f>
        <v/>
      </c>
    </row>
    <row r="2481" spans="1:13" x14ac:dyDescent="0.25">
      <c r="A2481" s="91" t="str">
        <f t="shared" si="76"/>
        <v/>
      </c>
      <c r="B2481" s="330" t="str">
        <f>IF(A2481="","",IFERROR(INDEX(Tanggal,MATCH('Buku Besar'!A2481,Akun,0)),""))</f>
        <v/>
      </c>
      <c r="C2481" s="2" t="str">
        <f>IF(A2481="","",IFERROR(INDEX(Keterangan,MATCH('Buku Besar'!A2481,Akun,0)),""))</f>
        <v/>
      </c>
      <c r="D2481" s="2" t="str">
        <f>IF(A2481="","",IFERROR(INDEX(Reff,MATCH('Buku Besar'!A2481,Akun,0)),""))</f>
        <v/>
      </c>
      <c r="E2481" s="331" t="str">
        <f>IF(A2481="","",IFERROR(INDEX(Penerimaan,MATCH('Buku Besar'!A2481,Akun,0)),""))</f>
        <v/>
      </c>
      <c r="F2481" s="331" t="str">
        <f>IF(A2481="","",IFERROR(INDEX(Pengeluaran,MATCH('Buku Besar'!A2481,Akun,0)),""))</f>
        <v/>
      </c>
      <c r="H2481" s="91" t="str">
        <f t="shared" si="77"/>
        <v/>
      </c>
      <c r="I2481" s="330" t="str">
        <f>IF(H2481="","",IFERROR(INDEX(Tanggal1,MATCH('Buku Besar'!H2481,Akun1,0)),""))</f>
        <v/>
      </c>
      <c r="J2481" s="2" t="str">
        <f>IF(H2481="","",IFERROR(INDEX(Keterangan1,MATCH('Buku Besar'!H2481,Akun1,0)),""))</f>
        <v/>
      </c>
      <c r="K2481" s="2" t="str">
        <f>IF(H2481="","",IFERROR(INDEX(Reff1,MATCH('Buku Besar'!H2481,Akun1,0)),""))</f>
        <v/>
      </c>
      <c r="L2481" s="331" t="str">
        <f>IF(H2481="","",IFERROR(INDEX(Penerimaan1,MATCH('Buku Besar'!H2481,Akun1,0)),""))</f>
        <v/>
      </c>
      <c r="M2481" s="331" t="str">
        <f>IF(H2481="","",IFERROR(INDEX(Pengeluaran1,MATCH('Buku Besar'!H2481,Akun1,0)),""))</f>
        <v/>
      </c>
    </row>
    <row r="2482" spans="1:13" x14ac:dyDescent="0.25">
      <c r="A2482" s="91" t="str">
        <f t="shared" si="76"/>
        <v/>
      </c>
      <c r="B2482" s="330" t="str">
        <f>IF(A2482="","",IFERROR(INDEX(Tanggal,MATCH('Buku Besar'!A2482,Akun,0)),""))</f>
        <v/>
      </c>
      <c r="C2482" s="2" t="str">
        <f>IF(A2482="","",IFERROR(INDEX(Keterangan,MATCH('Buku Besar'!A2482,Akun,0)),""))</f>
        <v/>
      </c>
      <c r="D2482" s="2" t="str">
        <f>IF(A2482="","",IFERROR(INDEX(Reff,MATCH('Buku Besar'!A2482,Akun,0)),""))</f>
        <v/>
      </c>
      <c r="E2482" s="331" t="str">
        <f>IF(A2482="","",IFERROR(INDEX(Penerimaan,MATCH('Buku Besar'!A2482,Akun,0)),""))</f>
        <v/>
      </c>
      <c r="F2482" s="331" t="str">
        <f>IF(A2482="","",IFERROR(INDEX(Pengeluaran,MATCH('Buku Besar'!A2482,Akun,0)),""))</f>
        <v/>
      </c>
      <c r="H2482" s="91" t="str">
        <f t="shared" si="77"/>
        <v/>
      </c>
      <c r="I2482" s="330" t="str">
        <f>IF(H2482="","",IFERROR(INDEX(Tanggal1,MATCH('Buku Besar'!H2482,Akun1,0)),""))</f>
        <v/>
      </c>
      <c r="J2482" s="2" t="str">
        <f>IF(H2482="","",IFERROR(INDEX(Keterangan1,MATCH('Buku Besar'!H2482,Akun1,0)),""))</f>
        <v/>
      </c>
      <c r="K2482" s="2" t="str">
        <f>IF(H2482="","",IFERROR(INDEX(Reff1,MATCH('Buku Besar'!H2482,Akun1,0)),""))</f>
        <v/>
      </c>
      <c r="L2482" s="331" t="str">
        <f>IF(H2482="","",IFERROR(INDEX(Penerimaan1,MATCH('Buku Besar'!H2482,Akun1,0)),""))</f>
        <v/>
      </c>
      <c r="M2482" s="331" t="str">
        <f>IF(H2482="","",IFERROR(INDEX(Pengeluaran1,MATCH('Buku Besar'!H2482,Akun1,0)),""))</f>
        <v/>
      </c>
    </row>
    <row r="2483" spans="1:13" x14ac:dyDescent="0.25">
      <c r="A2483" s="91" t="str">
        <f t="shared" si="76"/>
        <v/>
      </c>
      <c r="B2483" s="330" t="str">
        <f>IF(A2483="","",IFERROR(INDEX(Tanggal,MATCH('Buku Besar'!A2483,Akun,0)),""))</f>
        <v/>
      </c>
      <c r="C2483" s="2" t="str">
        <f>IF(A2483="","",IFERROR(INDEX(Keterangan,MATCH('Buku Besar'!A2483,Akun,0)),""))</f>
        <v/>
      </c>
      <c r="D2483" s="2" t="str">
        <f>IF(A2483="","",IFERROR(INDEX(Reff,MATCH('Buku Besar'!A2483,Akun,0)),""))</f>
        <v/>
      </c>
      <c r="E2483" s="331" t="str">
        <f>IF(A2483="","",IFERROR(INDEX(Penerimaan,MATCH('Buku Besar'!A2483,Akun,0)),""))</f>
        <v/>
      </c>
      <c r="F2483" s="331" t="str">
        <f>IF(A2483="","",IFERROR(INDEX(Pengeluaran,MATCH('Buku Besar'!A2483,Akun,0)),""))</f>
        <v/>
      </c>
      <c r="H2483" s="91" t="str">
        <f t="shared" si="77"/>
        <v/>
      </c>
      <c r="I2483" s="330" t="str">
        <f>IF(H2483="","",IFERROR(INDEX(Tanggal1,MATCH('Buku Besar'!H2483,Akun1,0)),""))</f>
        <v/>
      </c>
      <c r="J2483" s="2" t="str">
        <f>IF(H2483="","",IFERROR(INDEX(Keterangan1,MATCH('Buku Besar'!H2483,Akun1,0)),""))</f>
        <v/>
      </c>
      <c r="K2483" s="2" t="str">
        <f>IF(H2483="","",IFERROR(INDEX(Reff1,MATCH('Buku Besar'!H2483,Akun1,0)),""))</f>
        <v/>
      </c>
      <c r="L2483" s="331" t="str">
        <f>IF(H2483="","",IFERROR(INDEX(Penerimaan1,MATCH('Buku Besar'!H2483,Akun1,0)),""))</f>
        <v/>
      </c>
      <c r="M2483" s="331" t="str">
        <f>IF(H2483="","",IFERROR(INDEX(Pengeluaran1,MATCH('Buku Besar'!H2483,Akun1,0)),""))</f>
        <v/>
      </c>
    </row>
    <row r="2484" spans="1:13" x14ac:dyDescent="0.25">
      <c r="A2484" s="91" t="str">
        <f t="shared" si="76"/>
        <v/>
      </c>
      <c r="B2484" s="330" t="str">
        <f>IF(A2484="","",IFERROR(INDEX(Tanggal,MATCH('Buku Besar'!A2484,Akun,0)),""))</f>
        <v/>
      </c>
      <c r="C2484" s="2" t="str">
        <f>IF(A2484="","",IFERROR(INDEX(Keterangan,MATCH('Buku Besar'!A2484,Akun,0)),""))</f>
        <v/>
      </c>
      <c r="D2484" s="2" t="str">
        <f>IF(A2484="","",IFERROR(INDEX(Reff,MATCH('Buku Besar'!A2484,Akun,0)),""))</f>
        <v/>
      </c>
      <c r="E2484" s="331" t="str">
        <f>IF(A2484="","",IFERROR(INDEX(Penerimaan,MATCH('Buku Besar'!A2484,Akun,0)),""))</f>
        <v/>
      </c>
      <c r="F2484" s="331" t="str">
        <f>IF(A2484="","",IFERROR(INDEX(Pengeluaran,MATCH('Buku Besar'!A2484,Akun,0)),""))</f>
        <v/>
      </c>
      <c r="H2484" s="91" t="str">
        <f t="shared" si="77"/>
        <v/>
      </c>
      <c r="I2484" s="330" t="str">
        <f>IF(H2484="","",IFERROR(INDEX(Tanggal1,MATCH('Buku Besar'!H2484,Akun1,0)),""))</f>
        <v/>
      </c>
      <c r="J2484" s="2" t="str">
        <f>IF(H2484="","",IFERROR(INDEX(Keterangan1,MATCH('Buku Besar'!H2484,Akun1,0)),""))</f>
        <v/>
      </c>
      <c r="K2484" s="2" t="str">
        <f>IF(H2484="","",IFERROR(INDEX(Reff1,MATCH('Buku Besar'!H2484,Akun1,0)),""))</f>
        <v/>
      </c>
      <c r="L2484" s="331" t="str">
        <f>IF(H2484="","",IFERROR(INDEX(Penerimaan1,MATCH('Buku Besar'!H2484,Akun1,0)),""))</f>
        <v/>
      </c>
      <c r="M2484" s="331" t="str">
        <f>IF(H2484="","",IFERROR(INDEX(Pengeluaran1,MATCH('Buku Besar'!H2484,Akun1,0)),""))</f>
        <v/>
      </c>
    </row>
    <row r="2485" spans="1:13" x14ac:dyDescent="0.25">
      <c r="A2485" s="91" t="str">
        <f t="shared" si="76"/>
        <v/>
      </c>
      <c r="B2485" s="330" t="str">
        <f>IF(A2485="","",IFERROR(INDEX(Tanggal,MATCH('Buku Besar'!A2485,Akun,0)),""))</f>
        <v/>
      </c>
      <c r="C2485" s="2" t="str">
        <f>IF(A2485="","",IFERROR(INDEX(Keterangan,MATCH('Buku Besar'!A2485,Akun,0)),""))</f>
        <v/>
      </c>
      <c r="D2485" s="2" t="str">
        <f>IF(A2485="","",IFERROR(INDEX(Reff,MATCH('Buku Besar'!A2485,Akun,0)),""))</f>
        <v/>
      </c>
      <c r="E2485" s="331" t="str">
        <f>IF(A2485="","",IFERROR(INDEX(Penerimaan,MATCH('Buku Besar'!A2485,Akun,0)),""))</f>
        <v/>
      </c>
      <c r="F2485" s="331" t="str">
        <f>IF(A2485="","",IFERROR(INDEX(Pengeluaran,MATCH('Buku Besar'!A2485,Akun,0)),""))</f>
        <v/>
      </c>
      <c r="H2485" s="91" t="str">
        <f t="shared" si="77"/>
        <v/>
      </c>
      <c r="I2485" s="330" t="str">
        <f>IF(H2485="","",IFERROR(INDEX(Tanggal1,MATCH('Buku Besar'!H2485,Akun1,0)),""))</f>
        <v/>
      </c>
      <c r="J2485" s="2" t="str">
        <f>IF(H2485="","",IFERROR(INDEX(Keterangan1,MATCH('Buku Besar'!H2485,Akun1,0)),""))</f>
        <v/>
      </c>
      <c r="K2485" s="2" t="str">
        <f>IF(H2485="","",IFERROR(INDEX(Reff1,MATCH('Buku Besar'!H2485,Akun1,0)),""))</f>
        <v/>
      </c>
      <c r="L2485" s="331" t="str">
        <f>IF(H2485="","",IFERROR(INDEX(Penerimaan1,MATCH('Buku Besar'!H2485,Akun1,0)),""))</f>
        <v/>
      </c>
      <c r="M2485" s="331" t="str">
        <f>IF(H2485="","",IFERROR(INDEX(Pengeluaran1,MATCH('Buku Besar'!H2485,Akun1,0)),""))</f>
        <v/>
      </c>
    </row>
    <row r="2486" spans="1:13" x14ac:dyDescent="0.25">
      <c r="A2486" s="91" t="str">
        <f t="shared" si="76"/>
        <v/>
      </c>
      <c r="B2486" s="330" t="str">
        <f>IF(A2486="","",IFERROR(INDEX(Tanggal,MATCH('Buku Besar'!A2486,Akun,0)),""))</f>
        <v/>
      </c>
      <c r="C2486" s="2" t="str">
        <f>IF(A2486="","",IFERROR(INDEX(Keterangan,MATCH('Buku Besar'!A2486,Akun,0)),""))</f>
        <v/>
      </c>
      <c r="D2486" s="2" t="str">
        <f>IF(A2486="","",IFERROR(INDEX(Reff,MATCH('Buku Besar'!A2486,Akun,0)),""))</f>
        <v/>
      </c>
      <c r="E2486" s="331" t="str">
        <f>IF(A2486="","",IFERROR(INDEX(Penerimaan,MATCH('Buku Besar'!A2486,Akun,0)),""))</f>
        <v/>
      </c>
      <c r="F2486" s="331" t="str">
        <f>IF(A2486="","",IFERROR(INDEX(Pengeluaran,MATCH('Buku Besar'!A2486,Akun,0)),""))</f>
        <v/>
      </c>
      <c r="H2486" s="91" t="str">
        <f t="shared" si="77"/>
        <v/>
      </c>
      <c r="I2486" s="330" t="str">
        <f>IF(H2486="","",IFERROR(INDEX(Tanggal1,MATCH('Buku Besar'!H2486,Akun1,0)),""))</f>
        <v/>
      </c>
      <c r="J2486" s="2" t="str">
        <f>IF(H2486="","",IFERROR(INDEX(Keterangan1,MATCH('Buku Besar'!H2486,Akun1,0)),""))</f>
        <v/>
      </c>
      <c r="K2486" s="2" t="str">
        <f>IF(H2486="","",IFERROR(INDEX(Reff1,MATCH('Buku Besar'!H2486,Akun1,0)),""))</f>
        <v/>
      </c>
      <c r="L2486" s="331" t="str">
        <f>IF(H2486="","",IFERROR(INDEX(Penerimaan1,MATCH('Buku Besar'!H2486,Akun1,0)),""))</f>
        <v/>
      </c>
      <c r="M2486" s="331" t="str">
        <f>IF(H2486="","",IFERROR(INDEX(Pengeluaran1,MATCH('Buku Besar'!H2486,Akun1,0)),""))</f>
        <v/>
      </c>
    </row>
    <row r="2487" spans="1:13" x14ac:dyDescent="0.25">
      <c r="A2487" s="91" t="str">
        <f t="shared" si="76"/>
        <v/>
      </c>
      <c r="B2487" s="330" t="str">
        <f>IF(A2487="","",IFERROR(INDEX(Tanggal,MATCH('Buku Besar'!A2487,Akun,0)),""))</f>
        <v/>
      </c>
      <c r="C2487" s="2" t="str">
        <f>IF(A2487="","",IFERROR(INDEX(Keterangan,MATCH('Buku Besar'!A2487,Akun,0)),""))</f>
        <v/>
      </c>
      <c r="D2487" s="2" t="str">
        <f>IF(A2487="","",IFERROR(INDEX(Reff,MATCH('Buku Besar'!A2487,Akun,0)),""))</f>
        <v/>
      </c>
      <c r="E2487" s="331" t="str">
        <f>IF(A2487="","",IFERROR(INDEX(Penerimaan,MATCH('Buku Besar'!A2487,Akun,0)),""))</f>
        <v/>
      </c>
      <c r="F2487" s="331" t="str">
        <f>IF(A2487="","",IFERROR(INDEX(Pengeluaran,MATCH('Buku Besar'!A2487,Akun,0)),""))</f>
        <v/>
      </c>
      <c r="H2487" s="91" t="str">
        <f t="shared" si="77"/>
        <v/>
      </c>
      <c r="I2487" s="330" t="str">
        <f>IF(H2487="","",IFERROR(INDEX(Tanggal1,MATCH('Buku Besar'!H2487,Akun1,0)),""))</f>
        <v/>
      </c>
      <c r="J2487" s="2" t="str">
        <f>IF(H2487="","",IFERROR(INDEX(Keterangan1,MATCH('Buku Besar'!H2487,Akun1,0)),""))</f>
        <v/>
      </c>
      <c r="K2487" s="2" t="str">
        <f>IF(H2487="","",IFERROR(INDEX(Reff1,MATCH('Buku Besar'!H2487,Akun1,0)),""))</f>
        <v/>
      </c>
      <c r="L2487" s="331" t="str">
        <f>IF(H2487="","",IFERROR(INDEX(Penerimaan1,MATCH('Buku Besar'!H2487,Akun1,0)),""))</f>
        <v/>
      </c>
      <c r="M2487" s="331" t="str">
        <f>IF(H2487="","",IFERROR(INDEX(Pengeluaran1,MATCH('Buku Besar'!H2487,Akun1,0)),""))</f>
        <v/>
      </c>
    </row>
    <row r="2488" spans="1:13" x14ac:dyDescent="0.25">
      <c r="A2488" s="91" t="str">
        <f t="shared" si="76"/>
        <v/>
      </c>
      <c r="B2488" s="330" t="str">
        <f>IF(A2488="","",IFERROR(INDEX(Tanggal,MATCH('Buku Besar'!A2488,Akun,0)),""))</f>
        <v/>
      </c>
      <c r="C2488" s="2" t="str">
        <f>IF(A2488="","",IFERROR(INDEX(Keterangan,MATCH('Buku Besar'!A2488,Akun,0)),""))</f>
        <v/>
      </c>
      <c r="D2488" s="2" t="str">
        <f>IF(A2488="","",IFERROR(INDEX(Reff,MATCH('Buku Besar'!A2488,Akun,0)),""))</f>
        <v/>
      </c>
      <c r="E2488" s="331" t="str">
        <f>IF(A2488="","",IFERROR(INDEX(Penerimaan,MATCH('Buku Besar'!A2488,Akun,0)),""))</f>
        <v/>
      </c>
      <c r="F2488" s="331" t="str">
        <f>IF(A2488="","",IFERROR(INDEX(Pengeluaran,MATCH('Buku Besar'!A2488,Akun,0)),""))</f>
        <v/>
      </c>
      <c r="H2488" s="91" t="str">
        <f t="shared" si="77"/>
        <v/>
      </c>
      <c r="I2488" s="330" t="str">
        <f>IF(H2488="","",IFERROR(INDEX(Tanggal1,MATCH('Buku Besar'!H2488,Akun1,0)),""))</f>
        <v/>
      </c>
      <c r="J2488" s="2" t="str">
        <f>IF(H2488="","",IFERROR(INDEX(Keterangan1,MATCH('Buku Besar'!H2488,Akun1,0)),""))</f>
        <v/>
      </c>
      <c r="K2488" s="2" t="str">
        <f>IF(H2488="","",IFERROR(INDEX(Reff1,MATCH('Buku Besar'!H2488,Akun1,0)),""))</f>
        <v/>
      </c>
      <c r="L2488" s="331" t="str">
        <f>IF(H2488="","",IFERROR(INDEX(Penerimaan1,MATCH('Buku Besar'!H2488,Akun1,0)),""))</f>
        <v/>
      </c>
      <c r="M2488" s="331" t="str">
        <f>IF(H2488="","",IFERROR(INDEX(Pengeluaran1,MATCH('Buku Besar'!H2488,Akun1,0)),""))</f>
        <v/>
      </c>
    </row>
    <row r="2489" spans="1:13" x14ac:dyDescent="0.25">
      <c r="A2489" s="91" t="str">
        <f t="shared" si="76"/>
        <v/>
      </c>
      <c r="B2489" s="330" t="str">
        <f>IF(A2489="","",IFERROR(INDEX(Tanggal,MATCH('Buku Besar'!A2489,Akun,0)),""))</f>
        <v/>
      </c>
      <c r="C2489" s="2" t="str">
        <f>IF(A2489="","",IFERROR(INDEX(Keterangan,MATCH('Buku Besar'!A2489,Akun,0)),""))</f>
        <v/>
      </c>
      <c r="D2489" s="2" t="str">
        <f>IF(A2489="","",IFERROR(INDEX(Reff,MATCH('Buku Besar'!A2489,Akun,0)),""))</f>
        <v/>
      </c>
      <c r="E2489" s="331" t="str">
        <f>IF(A2489="","",IFERROR(INDEX(Penerimaan,MATCH('Buku Besar'!A2489,Akun,0)),""))</f>
        <v/>
      </c>
      <c r="F2489" s="331" t="str">
        <f>IF(A2489="","",IFERROR(INDEX(Pengeluaran,MATCH('Buku Besar'!A2489,Akun,0)),""))</f>
        <v/>
      </c>
      <c r="H2489" s="91" t="str">
        <f t="shared" si="77"/>
        <v/>
      </c>
      <c r="I2489" s="330" t="str">
        <f>IF(H2489="","",IFERROR(INDEX(Tanggal1,MATCH('Buku Besar'!H2489,Akun1,0)),""))</f>
        <v/>
      </c>
      <c r="J2489" s="2" t="str">
        <f>IF(H2489="","",IFERROR(INDEX(Keterangan1,MATCH('Buku Besar'!H2489,Akun1,0)),""))</f>
        <v/>
      </c>
      <c r="K2489" s="2" t="str">
        <f>IF(H2489="","",IFERROR(INDEX(Reff1,MATCH('Buku Besar'!H2489,Akun1,0)),""))</f>
        <v/>
      </c>
      <c r="L2489" s="331" t="str">
        <f>IF(H2489="","",IFERROR(INDEX(Penerimaan1,MATCH('Buku Besar'!H2489,Akun1,0)),""))</f>
        <v/>
      </c>
      <c r="M2489" s="331" t="str">
        <f>IF(H2489="","",IFERROR(INDEX(Pengeluaran1,MATCH('Buku Besar'!H2489,Akun1,0)),""))</f>
        <v/>
      </c>
    </row>
    <row r="2490" spans="1:13" x14ac:dyDescent="0.25">
      <c r="A2490" s="91" t="str">
        <f t="shared" si="76"/>
        <v/>
      </c>
      <c r="B2490" s="330" t="str">
        <f>IF(A2490="","",IFERROR(INDEX(Tanggal,MATCH('Buku Besar'!A2490,Akun,0)),""))</f>
        <v/>
      </c>
      <c r="C2490" s="2" t="str">
        <f>IF(A2490="","",IFERROR(INDEX(Keterangan,MATCH('Buku Besar'!A2490,Akun,0)),""))</f>
        <v/>
      </c>
      <c r="D2490" s="2" t="str">
        <f>IF(A2490="","",IFERROR(INDEX(Reff,MATCH('Buku Besar'!A2490,Akun,0)),""))</f>
        <v/>
      </c>
      <c r="E2490" s="331" t="str">
        <f>IF(A2490="","",IFERROR(INDEX(Penerimaan,MATCH('Buku Besar'!A2490,Akun,0)),""))</f>
        <v/>
      </c>
      <c r="F2490" s="331" t="str">
        <f>IF(A2490="","",IFERROR(INDEX(Pengeluaran,MATCH('Buku Besar'!A2490,Akun,0)),""))</f>
        <v/>
      </c>
      <c r="H2490" s="91" t="str">
        <f t="shared" si="77"/>
        <v/>
      </c>
      <c r="I2490" s="330" t="str">
        <f>IF(H2490="","",IFERROR(INDEX(Tanggal1,MATCH('Buku Besar'!H2490,Akun1,0)),""))</f>
        <v/>
      </c>
      <c r="J2490" s="2" t="str">
        <f>IF(H2490="","",IFERROR(INDEX(Keterangan1,MATCH('Buku Besar'!H2490,Akun1,0)),""))</f>
        <v/>
      </c>
      <c r="K2490" s="2" t="str">
        <f>IF(H2490="","",IFERROR(INDEX(Reff1,MATCH('Buku Besar'!H2490,Akun1,0)),""))</f>
        <v/>
      </c>
      <c r="L2490" s="331" t="str">
        <f>IF(H2490="","",IFERROR(INDEX(Penerimaan1,MATCH('Buku Besar'!H2490,Akun1,0)),""))</f>
        <v/>
      </c>
      <c r="M2490" s="331" t="str">
        <f>IF(H2490="","",IFERROR(INDEX(Pengeluaran1,MATCH('Buku Besar'!H2490,Akun1,0)),""))</f>
        <v/>
      </c>
    </row>
    <row r="2491" spans="1:13" x14ac:dyDescent="0.25">
      <c r="A2491" s="91" t="str">
        <f t="shared" si="76"/>
        <v/>
      </c>
      <c r="B2491" s="330" t="str">
        <f>IF(A2491="","",IFERROR(INDEX(Tanggal,MATCH('Buku Besar'!A2491,Akun,0)),""))</f>
        <v/>
      </c>
      <c r="C2491" s="2" t="str">
        <f>IF(A2491="","",IFERROR(INDEX(Keterangan,MATCH('Buku Besar'!A2491,Akun,0)),""))</f>
        <v/>
      </c>
      <c r="D2491" s="2" t="str">
        <f>IF(A2491="","",IFERROR(INDEX(Reff,MATCH('Buku Besar'!A2491,Akun,0)),""))</f>
        <v/>
      </c>
      <c r="E2491" s="331" t="str">
        <f>IF(A2491="","",IFERROR(INDEX(Penerimaan,MATCH('Buku Besar'!A2491,Akun,0)),""))</f>
        <v/>
      </c>
      <c r="F2491" s="331" t="str">
        <f>IF(A2491="","",IFERROR(INDEX(Pengeluaran,MATCH('Buku Besar'!A2491,Akun,0)),""))</f>
        <v/>
      </c>
      <c r="H2491" s="91" t="str">
        <f t="shared" si="77"/>
        <v/>
      </c>
      <c r="I2491" s="330" t="str">
        <f>IF(H2491="","",IFERROR(INDEX(Tanggal1,MATCH('Buku Besar'!H2491,Akun1,0)),""))</f>
        <v/>
      </c>
      <c r="J2491" s="2" t="str">
        <f>IF(H2491="","",IFERROR(INDEX(Keterangan1,MATCH('Buku Besar'!H2491,Akun1,0)),""))</f>
        <v/>
      </c>
      <c r="K2491" s="2" t="str">
        <f>IF(H2491="","",IFERROR(INDEX(Reff1,MATCH('Buku Besar'!H2491,Akun1,0)),""))</f>
        <v/>
      </c>
      <c r="L2491" s="331" t="str">
        <f>IF(H2491="","",IFERROR(INDEX(Penerimaan1,MATCH('Buku Besar'!H2491,Akun1,0)),""))</f>
        <v/>
      </c>
      <c r="M2491" s="331" t="str">
        <f>IF(H2491="","",IFERROR(INDEX(Pengeluaran1,MATCH('Buku Besar'!H2491,Akun1,0)),""))</f>
        <v/>
      </c>
    </row>
    <row r="2492" spans="1:13" x14ac:dyDescent="0.25">
      <c r="A2492" s="91" t="str">
        <f t="shared" si="76"/>
        <v/>
      </c>
      <c r="B2492" s="330" t="str">
        <f>IF(A2492="","",IFERROR(INDEX(Tanggal,MATCH('Buku Besar'!A2492,Akun,0)),""))</f>
        <v/>
      </c>
      <c r="C2492" s="2" t="str">
        <f>IF(A2492="","",IFERROR(INDEX(Keterangan,MATCH('Buku Besar'!A2492,Akun,0)),""))</f>
        <v/>
      </c>
      <c r="D2492" s="2" t="str">
        <f>IF(A2492="","",IFERROR(INDEX(Reff,MATCH('Buku Besar'!A2492,Akun,0)),""))</f>
        <v/>
      </c>
      <c r="E2492" s="331" t="str">
        <f>IF(A2492="","",IFERROR(INDEX(Penerimaan,MATCH('Buku Besar'!A2492,Akun,0)),""))</f>
        <v/>
      </c>
      <c r="F2492" s="331" t="str">
        <f>IF(A2492="","",IFERROR(INDEX(Pengeluaran,MATCH('Buku Besar'!A2492,Akun,0)),""))</f>
        <v/>
      </c>
      <c r="H2492" s="91" t="str">
        <f t="shared" si="77"/>
        <v/>
      </c>
      <c r="I2492" s="330" t="str">
        <f>IF(H2492="","",IFERROR(INDEX(Tanggal1,MATCH('Buku Besar'!H2492,Akun1,0)),""))</f>
        <v/>
      </c>
      <c r="J2492" s="2" t="str">
        <f>IF(H2492="","",IFERROR(INDEX(Keterangan1,MATCH('Buku Besar'!H2492,Akun1,0)),""))</f>
        <v/>
      </c>
      <c r="K2492" s="2" t="str">
        <f>IF(H2492="","",IFERROR(INDEX(Reff1,MATCH('Buku Besar'!H2492,Akun1,0)),""))</f>
        <v/>
      </c>
      <c r="L2492" s="331" t="str">
        <f>IF(H2492="","",IFERROR(INDEX(Penerimaan1,MATCH('Buku Besar'!H2492,Akun1,0)),""))</f>
        <v/>
      </c>
      <c r="M2492" s="331" t="str">
        <f>IF(H2492="","",IFERROR(INDEX(Pengeluaran1,MATCH('Buku Besar'!H2492,Akun1,0)),""))</f>
        <v/>
      </c>
    </row>
    <row r="2493" spans="1:13" x14ac:dyDescent="0.25">
      <c r="A2493" s="91" t="str">
        <f t="shared" si="76"/>
        <v/>
      </c>
      <c r="B2493" s="330" t="str">
        <f>IF(A2493="","",IFERROR(INDEX(Tanggal,MATCH('Buku Besar'!A2493,Akun,0)),""))</f>
        <v/>
      </c>
      <c r="C2493" s="2" t="str">
        <f>IF(A2493="","",IFERROR(INDEX(Keterangan,MATCH('Buku Besar'!A2493,Akun,0)),""))</f>
        <v/>
      </c>
      <c r="D2493" s="2" t="str">
        <f>IF(A2493="","",IFERROR(INDEX(Reff,MATCH('Buku Besar'!A2493,Akun,0)),""))</f>
        <v/>
      </c>
      <c r="E2493" s="331" t="str">
        <f>IF(A2493="","",IFERROR(INDEX(Penerimaan,MATCH('Buku Besar'!A2493,Akun,0)),""))</f>
        <v/>
      </c>
      <c r="F2493" s="331" t="str">
        <f>IF(A2493="","",IFERROR(INDEX(Pengeluaran,MATCH('Buku Besar'!A2493,Akun,0)),""))</f>
        <v/>
      </c>
      <c r="H2493" s="91" t="str">
        <f t="shared" si="77"/>
        <v/>
      </c>
      <c r="I2493" s="330" t="str">
        <f>IF(H2493="","",IFERROR(INDEX(Tanggal1,MATCH('Buku Besar'!H2493,Akun1,0)),""))</f>
        <v/>
      </c>
      <c r="J2493" s="2" t="str">
        <f>IF(H2493="","",IFERROR(INDEX(Keterangan1,MATCH('Buku Besar'!H2493,Akun1,0)),""))</f>
        <v/>
      </c>
      <c r="K2493" s="2" t="str">
        <f>IF(H2493="","",IFERROR(INDEX(Reff1,MATCH('Buku Besar'!H2493,Akun1,0)),""))</f>
        <v/>
      </c>
      <c r="L2493" s="331" t="str">
        <f>IF(H2493="","",IFERROR(INDEX(Penerimaan1,MATCH('Buku Besar'!H2493,Akun1,0)),""))</f>
        <v/>
      </c>
      <c r="M2493" s="331" t="str">
        <f>IF(H2493="","",IFERROR(INDEX(Pengeluaran1,MATCH('Buku Besar'!H2493,Akun1,0)),""))</f>
        <v/>
      </c>
    </row>
    <row r="2494" spans="1:13" x14ac:dyDescent="0.25">
      <c r="A2494" s="91" t="str">
        <f t="shared" si="76"/>
        <v/>
      </c>
      <c r="B2494" s="330" t="str">
        <f>IF(A2494="","",IFERROR(INDEX(Tanggal,MATCH('Buku Besar'!A2494,Akun,0)),""))</f>
        <v/>
      </c>
      <c r="C2494" s="2" t="str">
        <f>IF(A2494="","",IFERROR(INDEX(Keterangan,MATCH('Buku Besar'!A2494,Akun,0)),""))</f>
        <v/>
      </c>
      <c r="D2494" s="2" t="str">
        <f>IF(A2494="","",IFERROR(INDEX(Reff,MATCH('Buku Besar'!A2494,Akun,0)),""))</f>
        <v/>
      </c>
      <c r="E2494" s="331" t="str">
        <f>IF(A2494="","",IFERROR(INDEX(Penerimaan,MATCH('Buku Besar'!A2494,Akun,0)),""))</f>
        <v/>
      </c>
      <c r="F2494" s="331" t="str">
        <f>IF(A2494="","",IFERROR(INDEX(Pengeluaran,MATCH('Buku Besar'!A2494,Akun,0)),""))</f>
        <v/>
      </c>
      <c r="H2494" s="91" t="str">
        <f t="shared" si="77"/>
        <v/>
      </c>
      <c r="I2494" s="330" t="str">
        <f>IF(H2494="","",IFERROR(INDEX(Tanggal1,MATCH('Buku Besar'!H2494,Akun1,0)),""))</f>
        <v/>
      </c>
      <c r="J2494" s="2" t="str">
        <f>IF(H2494="","",IFERROR(INDEX(Keterangan1,MATCH('Buku Besar'!H2494,Akun1,0)),""))</f>
        <v/>
      </c>
      <c r="K2494" s="2" t="str">
        <f>IF(H2494="","",IFERROR(INDEX(Reff1,MATCH('Buku Besar'!H2494,Akun1,0)),""))</f>
        <v/>
      </c>
      <c r="L2494" s="331" t="str">
        <f>IF(H2494="","",IFERROR(INDEX(Penerimaan1,MATCH('Buku Besar'!H2494,Akun1,0)),""))</f>
        <v/>
      </c>
      <c r="M2494" s="331" t="str">
        <f>IF(H2494="","",IFERROR(INDEX(Pengeluaran1,MATCH('Buku Besar'!H2494,Akun1,0)),""))</f>
        <v/>
      </c>
    </row>
    <row r="2495" spans="1:13" x14ac:dyDescent="0.25">
      <c r="A2495" s="91" t="str">
        <f t="shared" si="76"/>
        <v/>
      </c>
      <c r="B2495" s="330" t="str">
        <f>IF(A2495="","",IFERROR(INDEX(Tanggal,MATCH('Buku Besar'!A2495,Akun,0)),""))</f>
        <v/>
      </c>
      <c r="C2495" s="2" t="str">
        <f>IF(A2495="","",IFERROR(INDEX(Keterangan,MATCH('Buku Besar'!A2495,Akun,0)),""))</f>
        <v/>
      </c>
      <c r="D2495" s="2" t="str">
        <f>IF(A2495="","",IFERROR(INDEX(Reff,MATCH('Buku Besar'!A2495,Akun,0)),""))</f>
        <v/>
      </c>
      <c r="E2495" s="331" t="str">
        <f>IF(A2495="","",IFERROR(INDEX(Penerimaan,MATCH('Buku Besar'!A2495,Akun,0)),""))</f>
        <v/>
      </c>
      <c r="F2495" s="331" t="str">
        <f>IF(A2495="","",IFERROR(INDEX(Pengeluaran,MATCH('Buku Besar'!A2495,Akun,0)),""))</f>
        <v/>
      </c>
      <c r="H2495" s="91" t="str">
        <f t="shared" si="77"/>
        <v/>
      </c>
      <c r="I2495" s="330" t="str">
        <f>IF(H2495="","",IFERROR(INDEX(Tanggal1,MATCH('Buku Besar'!H2495,Akun1,0)),""))</f>
        <v/>
      </c>
      <c r="J2495" s="2" t="str">
        <f>IF(H2495="","",IFERROR(INDEX(Keterangan1,MATCH('Buku Besar'!H2495,Akun1,0)),""))</f>
        <v/>
      </c>
      <c r="K2495" s="2" t="str">
        <f>IF(H2495="","",IFERROR(INDEX(Reff1,MATCH('Buku Besar'!H2495,Akun1,0)),""))</f>
        <v/>
      </c>
      <c r="L2495" s="331" t="str">
        <f>IF(H2495="","",IFERROR(INDEX(Penerimaan1,MATCH('Buku Besar'!H2495,Akun1,0)),""))</f>
        <v/>
      </c>
      <c r="M2495" s="331" t="str">
        <f>IF(H2495="","",IFERROR(INDEX(Pengeluaran1,MATCH('Buku Besar'!H2495,Akun1,0)),""))</f>
        <v/>
      </c>
    </row>
    <row r="2496" spans="1:13" x14ac:dyDescent="0.25">
      <c r="A2496" s="91" t="str">
        <f t="shared" si="76"/>
        <v/>
      </c>
      <c r="B2496" s="330" t="str">
        <f>IF(A2496="","",IFERROR(INDEX(Tanggal,MATCH('Buku Besar'!A2496,Akun,0)),""))</f>
        <v/>
      </c>
      <c r="C2496" s="2" t="str">
        <f>IF(A2496="","",IFERROR(INDEX(Keterangan,MATCH('Buku Besar'!A2496,Akun,0)),""))</f>
        <v/>
      </c>
      <c r="D2496" s="2" t="str">
        <f>IF(A2496="","",IFERROR(INDEX(Reff,MATCH('Buku Besar'!A2496,Akun,0)),""))</f>
        <v/>
      </c>
      <c r="E2496" s="331" t="str">
        <f>IF(A2496="","",IFERROR(INDEX(Penerimaan,MATCH('Buku Besar'!A2496,Akun,0)),""))</f>
        <v/>
      </c>
      <c r="F2496" s="331" t="str">
        <f>IF(A2496="","",IFERROR(INDEX(Pengeluaran,MATCH('Buku Besar'!A2496,Akun,0)),""))</f>
        <v/>
      </c>
      <c r="H2496" s="91" t="str">
        <f t="shared" si="77"/>
        <v/>
      </c>
      <c r="I2496" s="330" t="str">
        <f>IF(H2496="","",IFERROR(INDEX(Tanggal1,MATCH('Buku Besar'!H2496,Akun1,0)),""))</f>
        <v/>
      </c>
      <c r="J2496" s="2" t="str">
        <f>IF(H2496="","",IFERROR(INDEX(Keterangan1,MATCH('Buku Besar'!H2496,Akun1,0)),""))</f>
        <v/>
      </c>
      <c r="K2496" s="2" t="str">
        <f>IF(H2496="","",IFERROR(INDEX(Reff1,MATCH('Buku Besar'!H2496,Akun1,0)),""))</f>
        <v/>
      </c>
      <c r="L2496" s="331" t="str">
        <f>IF(H2496="","",IFERROR(INDEX(Penerimaan1,MATCH('Buku Besar'!H2496,Akun1,0)),""))</f>
        <v/>
      </c>
      <c r="M2496" s="331" t="str">
        <f>IF(H2496="","",IFERROR(INDEX(Pengeluaran1,MATCH('Buku Besar'!H2496,Akun1,0)),""))</f>
        <v/>
      </c>
    </row>
    <row r="2497" spans="1:13" x14ac:dyDescent="0.25">
      <c r="A2497" s="91" t="str">
        <f t="shared" si="76"/>
        <v/>
      </c>
      <c r="B2497" s="330" t="str">
        <f>IF(A2497="","",IFERROR(INDEX(Tanggal,MATCH('Buku Besar'!A2497,Akun,0)),""))</f>
        <v/>
      </c>
      <c r="C2497" s="2" t="str">
        <f>IF(A2497="","",IFERROR(INDEX(Keterangan,MATCH('Buku Besar'!A2497,Akun,0)),""))</f>
        <v/>
      </c>
      <c r="D2497" s="2" t="str">
        <f>IF(A2497="","",IFERROR(INDEX(Reff,MATCH('Buku Besar'!A2497,Akun,0)),""))</f>
        <v/>
      </c>
      <c r="E2497" s="331" t="str">
        <f>IF(A2497="","",IFERROR(INDEX(Penerimaan,MATCH('Buku Besar'!A2497,Akun,0)),""))</f>
        <v/>
      </c>
      <c r="F2497" s="331" t="str">
        <f>IF(A2497="","",IFERROR(INDEX(Pengeluaran,MATCH('Buku Besar'!A2497,Akun,0)),""))</f>
        <v/>
      </c>
      <c r="H2497" s="91" t="str">
        <f t="shared" si="77"/>
        <v/>
      </c>
      <c r="I2497" s="330" t="str">
        <f>IF(H2497="","",IFERROR(INDEX(Tanggal1,MATCH('Buku Besar'!H2497,Akun1,0)),""))</f>
        <v/>
      </c>
      <c r="J2497" s="2" t="str">
        <f>IF(H2497="","",IFERROR(INDEX(Keterangan1,MATCH('Buku Besar'!H2497,Akun1,0)),""))</f>
        <v/>
      </c>
      <c r="K2497" s="2" t="str">
        <f>IF(H2497="","",IFERROR(INDEX(Reff1,MATCH('Buku Besar'!H2497,Akun1,0)),""))</f>
        <v/>
      </c>
      <c r="L2497" s="331" t="str">
        <f>IF(H2497="","",IFERROR(INDEX(Penerimaan1,MATCH('Buku Besar'!H2497,Akun1,0)),""))</f>
        <v/>
      </c>
      <c r="M2497" s="331" t="str">
        <f>IF(H2497="","",IFERROR(INDEX(Pengeluaran1,MATCH('Buku Besar'!H2497,Akun1,0)),""))</f>
        <v/>
      </c>
    </row>
    <row r="2498" spans="1:13" x14ac:dyDescent="0.25">
      <c r="A2498" s="91" t="str">
        <f t="shared" si="76"/>
        <v/>
      </c>
      <c r="B2498" s="330" t="str">
        <f>IF(A2498="","",IFERROR(INDEX(Tanggal,MATCH('Buku Besar'!A2498,Akun,0)),""))</f>
        <v/>
      </c>
      <c r="C2498" s="2" t="str">
        <f>IF(A2498="","",IFERROR(INDEX(Keterangan,MATCH('Buku Besar'!A2498,Akun,0)),""))</f>
        <v/>
      </c>
      <c r="D2498" s="2" t="str">
        <f>IF(A2498="","",IFERROR(INDEX(Reff,MATCH('Buku Besar'!A2498,Akun,0)),""))</f>
        <v/>
      </c>
      <c r="E2498" s="331" t="str">
        <f>IF(A2498="","",IFERROR(INDEX(Penerimaan,MATCH('Buku Besar'!A2498,Akun,0)),""))</f>
        <v/>
      </c>
      <c r="F2498" s="331" t="str">
        <f>IF(A2498="","",IFERROR(INDEX(Pengeluaran,MATCH('Buku Besar'!A2498,Akun,0)),""))</f>
        <v/>
      </c>
      <c r="H2498" s="91" t="str">
        <f t="shared" si="77"/>
        <v/>
      </c>
      <c r="I2498" s="330" t="str">
        <f>IF(H2498="","",IFERROR(INDEX(Tanggal1,MATCH('Buku Besar'!H2498,Akun1,0)),""))</f>
        <v/>
      </c>
      <c r="J2498" s="2" t="str">
        <f>IF(H2498="","",IFERROR(INDEX(Keterangan1,MATCH('Buku Besar'!H2498,Akun1,0)),""))</f>
        <v/>
      </c>
      <c r="K2498" s="2" t="str">
        <f>IF(H2498="","",IFERROR(INDEX(Reff1,MATCH('Buku Besar'!H2498,Akun1,0)),""))</f>
        <v/>
      </c>
      <c r="L2498" s="331" t="str">
        <f>IF(H2498="","",IFERROR(INDEX(Penerimaan1,MATCH('Buku Besar'!H2498,Akun1,0)),""))</f>
        <v/>
      </c>
      <c r="M2498" s="331" t="str">
        <f>IF(H2498="","",IFERROR(INDEX(Pengeluaran1,MATCH('Buku Besar'!H2498,Akun1,0)),""))</f>
        <v/>
      </c>
    </row>
    <row r="2499" spans="1:13" x14ac:dyDescent="0.25">
      <c r="A2499" s="91" t="str">
        <f t="shared" si="76"/>
        <v/>
      </c>
      <c r="B2499" s="330" t="str">
        <f>IF(A2499="","",IFERROR(INDEX(Tanggal,MATCH('Buku Besar'!A2499,Akun,0)),""))</f>
        <v/>
      </c>
      <c r="C2499" s="2" t="str">
        <f>IF(A2499="","",IFERROR(INDEX(Keterangan,MATCH('Buku Besar'!A2499,Akun,0)),""))</f>
        <v/>
      </c>
      <c r="D2499" s="2" t="str">
        <f>IF(A2499="","",IFERROR(INDEX(Reff,MATCH('Buku Besar'!A2499,Akun,0)),""))</f>
        <v/>
      </c>
      <c r="E2499" s="331" t="str">
        <f>IF(A2499="","",IFERROR(INDEX(Penerimaan,MATCH('Buku Besar'!A2499,Akun,0)),""))</f>
        <v/>
      </c>
      <c r="F2499" s="331" t="str">
        <f>IF(A2499="","",IFERROR(INDEX(Pengeluaran,MATCH('Buku Besar'!A2499,Akun,0)),""))</f>
        <v/>
      </c>
      <c r="H2499" s="91" t="str">
        <f t="shared" si="77"/>
        <v/>
      </c>
      <c r="I2499" s="330" t="str">
        <f>IF(H2499="","",IFERROR(INDEX(Tanggal1,MATCH('Buku Besar'!H2499,Akun1,0)),""))</f>
        <v/>
      </c>
      <c r="J2499" s="2" t="str">
        <f>IF(H2499="","",IFERROR(INDEX(Keterangan1,MATCH('Buku Besar'!H2499,Akun1,0)),""))</f>
        <v/>
      </c>
      <c r="K2499" s="2" t="str">
        <f>IF(H2499="","",IFERROR(INDEX(Reff1,MATCH('Buku Besar'!H2499,Akun1,0)),""))</f>
        <v/>
      </c>
      <c r="L2499" s="331" t="str">
        <f>IF(H2499="","",IFERROR(INDEX(Penerimaan1,MATCH('Buku Besar'!H2499,Akun1,0)),""))</f>
        <v/>
      </c>
      <c r="M2499" s="331" t="str">
        <f>IF(H2499="","",IFERROR(INDEX(Pengeluaran1,MATCH('Buku Besar'!H2499,Akun1,0)),""))</f>
        <v/>
      </c>
    </row>
    <row r="2500" spans="1:13" x14ac:dyDescent="0.25">
      <c r="A2500" s="91" t="str">
        <f t="shared" si="76"/>
        <v/>
      </c>
      <c r="B2500" s="330" t="str">
        <f>IF(A2500="","",IFERROR(INDEX(Tanggal,MATCH('Buku Besar'!A2500,Akun,0)),""))</f>
        <v/>
      </c>
      <c r="C2500" s="2" t="str">
        <f>IF(A2500="","",IFERROR(INDEX(Keterangan,MATCH('Buku Besar'!A2500,Akun,0)),""))</f>
        <v/>
      </c>
      <c r="D2500" s="2" t="str">
        <f>IF(A2500="","",IFERROR(INDEX(Reff,MATCH('Buku Besar'!A2500,Akun,0)),""))</f>
        <v/>
      </c>
      <c r="E2500" s="331" t="str">
        <f>IF(A2500="","",IFERROR(INDEX(Penerimaan,MATCH('Buku Besar'!A2500,Akun,0)),""))</f>
        <v/>
      </c>
      <c r="F2500" s="331" t="str">
        <f>IF(A2500="","",IFERROR(INDEX(Pengeluaran,MATCH('Buku Besar'!A2500,Akun,0)),""))</f>
        <v/>
      </c>
      <c r="H2500" s="91" t="str">
        <f t="shared" si="77"/>
        <v/>
      </c>
      <c r="I2500" s="330" t="str">
        <f>IF(H2500="","",IFERROR(INDEX(Tanggal1,MATCH('Buku Besar'!H2500,Akun1,0)),""))</f>
        <v/>
      </c>
      <c r="J2500" s="2" t="str">
        <f>IF(H2500="","",IFERROR(INDEX(Keterangan1,MATCH('Buku Besar'!H2500,Akun1,0)),""))</f>
        <v/>
      </c>
      <c r="K2500" s="2" t="str">
        <f>IF(H2500="","",IFERROR(INDEX(Reff1,MATCH('Buku Besar'!H2500,Akun1,0)),""))</f>
        <v/>
      </c>
      <c r="L2500" s="331" t="str">
        <f>IF(H2500="","",IFERROR(INDEX(Penerimaan1,MATCH('Buku Besar'!H2500,Akun1,0)),""))</f>
        <v/>
      </c>
      <c r="M2500" s="331" t="str">
        <f>IF(H2500="","",IFERROR(INDEX(Pengeluaran1,MATCH('Buku Besar'!H2500,Akun1,0)),""))</f>
        <v/>
      </c>
    </row>
    <row r="2501" spans="1:13" x14ac:dyDescent="0.25">
      <c r="A2501" s="91" t="str">
        <f t="shared" si="76"/>
        <v/>
      </c>
      <c r="B2501" s="330" t="str">
        <f>IF(A2501="","",IFERROR(INDEX(Tanggal,MATCH('Buku Besar'!A2501,Akun,0)),""))</f>
        <v/>
      </c>
      <c r="C2501" s="2" t="str">
        <f>IF(A2501="","",IFERROR(INDEX(Keterangan,MATCH('Buku Besar'!A2501,Akun,0)),""))</f>
        <v/>
      </c>
      <c r="D2501" s="2" t="str">
        <f>IF(A2501="","",IFERROR(INDEX(Reff,MATCH('Buku Besar'!A2501,Akun,0)),""))</f>
        <v/>
      </c>
      <c r="E2501" s="331" t="str">
        <f>IF(A2501="","",IFERROR(INDEX(Penerimaan,MATCH('Buku Besar'!A2501,Akun,0)),""))</f>
        <v/>
      </c>
      <c r="F2501" s="331" t="str">
        <f>IF(A2501="","",IFERROR(INDEX(Pengeluaran,MATCH('Buku Besar'!A2501,Akun,0)),""))</f>
        <v/>
      </c>
      <c r="H2501" s="91" t="str">
        <f t="shared" si="77"/>
        <v/>
      </c>
      <c r="I2501" s="330" t="str">
        <f>IF(H2501="","",IFERROR(INDEX(Tanggal1,MATCH('Buku Besar'!H2501,Akun1,0)),""))</f>
        <v/>
      </c>
      <c r="J2501" s="2" t="str">
        <f>IF(H2501="","",IFERROR(INDEX(Keterangan1,MATCH('Buku Besar'!H2501,Akun1,0)),""))</f>
        <v/>
      </c>
      <c r="K2501" s="2" t="str">
        <f>IF(H2501="","",IFERROR(INDEX(Reff1,MATCH('Buku Besar'!H2501,Akun1,0)),""))</f>
        <v/>
      </c>
      <c r="L2501" s="331" t="str">
        <f>IF(H2501="","",IFERROR(INDEX(Penerimaan1,MATCH('Buku Besar'!H2501,Akun1,0)),""))</f>
        <v/>
      </c>
      <c r="M2501" s="331" t="str">
        <f>IF(H2501="","",IFERROR(INDEX(Pengeluaran1,MATCH('Buku Besar'!H2501,Akun1,0)),""))</f>
        <v/>
      </c>
    </row>
    <row r="2502" spans="1:13" x14ac:dyDescent="0.25">
      <c r="A2502" s="91" t="str">
        <f t="shared" si="76"/>
        <v/>
      </c>
      <c r="B2502" s="330" t="str">
        <f>IF(A2502="","",IFERROR(INDEX(Tanggal,MATCH('Buku Besar'!A2502,Akun,0)),""))</f>
        <v/>
      </c>
      <c r="C2502" s="2" t="str">
        <f>IF(A2502="","",IFERROR(INDEX(Keterangan,MATCH('Buku Besar'!A2502,Akun,0)),""))</f>
        <v/>
      </c>
      <c r="D2502" s="2" t="str">
        <f>IF(A2502="","",IFERROR(INDEX(Reff,MATCH('Buku Besar'!A2502,Akun,0)),""))</f>
        <v/>
      </c>
      <c r="E2502" s="331" t="str">
        <f>IF(A2502="","",IFERROR(INDEX(Penerimaan,MATCH('Buku Besar'!A2502,Akun,0)),""))</f>
        <v/>
      </c>
      <c r="F2502" s="331" t="str">
        <f>IF(A2502="","",IFERROR(INDEX(Pengeluaran,MATCH('Buku Besar'!A2502,Akun,0)),""))</f>
        <v/>
      </c>
      <c r="H2502" s="91" t="str">
        <f t="shared" si="77"/>
        <v/>
      </c>
      <c r="I2502" s="330" t="str">
        <f>IF(H2502="","",IFERROR(INDEX(Tanggal1,MATCH('Buku Besar'!H2502,Akun1,0)),""))</f>
        <v/>
      </c>
      <c r="J2502" s="2" t="str">
        <f>IF(H2502="","",IFERROR(INDEX(Keterangan1,MATCH('Buku Besar'!H2502,Akun1,0)),""))</f>
        <v/>
      </c>
      <c r="K2502" s="2" t="str">
        <f>IF(H2502="","",IFERROR(INDEX(Reff1,MATCH('Buku Besar'!H2502,Akun1,0)),""))</f>
        <v/>
      </c>
      <c r="L2502" s="331" t="str">
        <f>IF(H2502="","",IFERROR(INDEX(Penerimaan1,MATCH('Buku Besar'!H2502,Akun1,0)),""))</f>
        <v/>
      </c>
      <c r="M2502" s="331" t="str">
        <f>IF(H2502="","",IFERROR(INDEX(Pengeluaran1,MATCH('Buku Besar'!H2502,Akun1,0)),""))</f>
        <v/>
      </c>
    </row>
    <row r="2503" spans="1:13" x14ac:dyDescent="0.25">
      <c r="A2503" s="91" t="str">
        <f t="shared" si="76"/>
        <v/>
      </c>
      <c r="B2503" s="330" t="str">
        <f>IF(A2503="","",IFERROR(INDEX(Tanggal,MATCH('Buku Besar'!A2503,Akun,0)),""))</f>
        <v/>
      </c>
      <c r="C2503" s="2" t="str">
        <f>IF(A2503="","",IFERROR(INDEX(Keterangan,MATCH('Buku Besar'!A2503,Akun,0)),""))</f>
        <v/>
      </c>
      <c r="D2503" s="2" t="str">
        <f>IF(A2503="","",IFERROR(INDEX(Reff,MATCH('Buku Besar'!A2503,Akun,0)),""))</f>
        <v/>
      </c>
      <c r="E2503" s="331" t="str">
        <f>IF(A2503="","",IFERROR(INDEX(Penerimaan,MATCH('Buku Besar'!A2503,Akun,0)),""))</f>
        <v/>
      </c>
      <c r="F2503" s="331" t="str">
        <f>IF(A2503="","",IFERROR(INDEX(Pengeluaran,MATCH('Buku Besar'!A2503,Akun,0)),""))</f>
        <v/>
      </c>
      <c r="H2503" s="91" t="str">
        <f t="shared" si="77"/>
        <v/>
      </c>
      <c r="I2503" s="330" t="str">
        <f>IF(H2503="","",IFERROR(INDEX(Tanggal1,MATCH('Buku Besar'!H2503,Akun1,0)),""))</f>
        <v/>
      </c>
      <c r="J2503" s="2" t="str">
        <f>IF(H2503="","",IFERROR(INDEX(Keterangan1,MATCH('Buku Besar'!H2503,Akun1,0)),""))</f>
        <v/>
      </c>
      <c r="K2503" s="2" t="str">
        <f>IF(H2503="","",IFERROR(INDEX(Reff1,MATCH('Buku Besar'!H2503,Akun1,0)),""))</f>
        <v/>
      </c>
      <c r="L2503" s="331" t="str">
        <f>IF(H2503="","",IFERROR(INDEX(Penerimaan1,MATCH('Buku Besar'!H2503,Akun1,0)),""))</f>
        <v/>
      </c>
      <c r="M2503" s="331" t="str">
        <f>IF(H2503="","",IFERROR(INDEX(Pengeluaran1,MATCH('Buku Besar'!H2503,Akun1,0)),""))</f>
        <v/>
      </c>
    </row>
    <row r="2504" spans="1:13" x14ac:dyDescent="0.25">
      <c r="A2504" s="91" t="str">
        <f t="shared" ref="A2504:A2567" si="78">IFERROR(IF((MID(A2503,8,LEN(A2503)-7)+1)&lt;=COUNTIF(Kas_Harian,LEFT(A2503,6)),LEFT(A2503,6)&amp;"-"&amp;MID(A2503,8,LEN(A2503)-7)+1,""),"")</f>
        <v/>
      </c>
      <c r="B2504" s="330" t="str">
        <f>IF(A2504="","",IFERROR(INDEX(Tanggal,MATCH('Buku Besar'!A2504,Akun,0)),""))</f>
        <v/>
      </c>
      <c r="C2504" s="2" t="str">
        <f>IF(A2504="","",IFERROR(INDEX(Keterangan,MATCH('Buku Besar'!A2504,Akun,0)),""))</f>
        <v/>
      </c>
      <c r="D2504" s="2" t="str">
        <f>IF(A2504="","",IFERROR(INDEX(Reff,MATCH('Buku Besar'!A2504,Akun,0)),""))</f>
        <v/>
      </c>
      <c r="E2504" s="331" t="str">
        <f>IF(A2504="","",IFERROR(INDEX(Penerimaan,MATCH('Buku Besar'!A2504,Akun,0)),""))</f>
        <v/>
      </c>
      <c r="F2504" s="331" t="str">
        <f>IF(A2504="","",IFERROR(INDEX(Pengeluaran,MATCH('Buku Besar'!A2504,Akun,0)),""))</f>
        <v/>
      </c>
      <c r="H2504" s="91" t="str">
        <f t="shared" ref="H2504:H2567" si="79">IFERROR(IF((MID(H2503,8,LEN(H2503)-7)+1)&lt;=COUNTIF(Bank_Harian,LEFT(H2503,6)),LEFT(H2503,6)&amp;"-"&amp;MID(H2503,8,LEN(H2503)-7)+1,""),"")</f>
        <v/>
      </c>
      <c r="I2504" s="330" t="str">
        <f>IF(H2504="","",IFERROR(INDEX(Tanggal1,MATCH('Buku Besar'!H2504,Akun1,0)),""))</f>
        <v/>
      </c>
      <c r="J2504" s="2" t="str">
        <f>IF(H2504="","",IFERROR(INDEX(Keterangan1,MATCH('Buku Besar'!H2504,Akun1,0)),""))</f>
        <v/>
      </c>
      <c r="K2504" s="2" t="str">
        <f>IF(H2504="","",IFERROR(INDEX(Reff1,MATCH('Buku Besar'!H2504,Akun1,0)),""))</f>
        <v/>
      </c>
      <c r="L2504" s="331" t="str">
        <f>IF(H2504="","",IFERROR(INDEX(Penerimaan1,MATCH('Buku Besar'!H2504,Akun1,0)),""))</f>
        <v/>
      </c>
      <c r="M2504" s="331" t="str">
        <f>IF(H2504="","",IFERROR(INDEX(Pengeluaran1,MATCH('Buku Besar'!H2504,Akun1,0)),""))</f>
        <v/>
      </c>
    </row>
    <row r="2505" spans="1:13" x14ac:dyDescent="0.25">
      <c r="A2505" s="91" t="str">
        <f t="shared" si="78"/>
        <v/>
      </c>
      <c r="B2505" s="330" t="str">
        <f>IF(A2505="","",IFERROR(INDEX(Tanggal,MATCH('Buku Besar'!A2505,Akun,0)),""))</f>
        <v/>
      </c>
      <c r="C2505" s="2" t="str">
        <f>IF(A2505="","",IFERROR(INDEX(Keterangan,MATCH('Buku Besar'!A2505,Akun,0)),""))</f>
        <v/>
      </c>
      <c r="D2505" s="2" t="str">
        <f>IF(A2505="","",IFERROR(INDEX(Reff,MATCH('Buku Besar'!A2505,Akun,0)),""))</f>
        <v/>
      </c>
      <c r="E2505" s="331" t="str">
        <f>IF(A2505="","",IFERROR(INDEX(Penerimaan,MATCH('Buku Besar'!A2505,Akun,0)),""))</f>
        <v/>
      </c>
      <c r="F2505" s="331" t="str">
        <f>IF(A2505="","",IFERROR(INDEX(Pengeluaran,MATCH('Buku Besar'!A2505,Akun,0)),""))</f>
        <v/>
      </c>
      <c r="H2505" s="91" t="str">
        <f t="shared" si="79"/>
        <v/>
      </c>
      <c r="I2505" s="330" t="str">
        <f>IF(H2505="","",IFERROR(INDEX(Tanggal1,MATCH('Buku Besar'!H2505,Akun1,0)),""))</f>
        <v/>
      </c>
      <c r="J2505" s="2" t="str">
        <f>IF(H2505="","",IFERROR(INDEX(Keterangan1,MATCH('Buku Besar'!H2505,Akun1,0)),""))</f>
        <v/>
      </c>
      <c r="K2505" s="2" t="str">
        <f>IF(H2505="","",IFERROR(INDEX(Reff1,MATCH('Buku Besar'!H2505,Akun1,0)),""))</f>
        <v/>
      </c>
      <c r="L2505" s="331" t="str">
        <f>IF(H2505="","",IFERROR(INDEX(Penerimaan1,MATCH('Buku Besar'!H2505,Akun1,0)),""))</f>
        <v/>
      </c>
      <c r="M2505" s="331" t="str">
        <f>IF(H2505="","",IFERROR(INDEX(Pengeluaran1,MATCH('Buku Besar'!H2505,Akun1,0)),""))</f>
        <v/>
      </c>
    </row>
    <row r="2506" spans="1:13" x14ac:dyDescent="0.25">
      <c r="A2506" s="91" t="str">
        <f t="shared" si="78"/>
        <v/>
      </c>
      <c r="B2506" s="330" t="str">
        <f>IF(A2506="","",IFERROR(INDEX(Tanggal,MATCH('Buku Besar'!A2506,Akun,0)),""))</f>
        <v/>
      </c>
      <c r="C2506" s="2" t="str">
        <f>IF(A2506="","",IFERROR(INDEX(Keterangan,MATCH('Buku Besar'!A2506,Akun,0)),""))</f>
        <v/>
      </c>
      <c r="D2506" s="2" t="str">
        <f>IF(A2506="","",IFERROR(INDEX(Reff,MATCH('Buku Besar'!A2506,Akun,0)),""))</f>
        <v/>
      </c>
      <c r="E2506" s="331" t="str">
        <f>IF(A2506="","",IFERROR(INDEX(Penerimaan,MATCH('Buku Besar'!A2506,Akun,0)),""))</f>
        <v/>
      </c>
      <c r="F2506" s="331" t="str">
        <f>IF(A2506="","",IFERROR(INDEX(Pengeluaran,MATCH('Buku Besar'!A2506,Akun,0)),""))</f>
        <v/>
      </c>
      <c r="H2506" s="91" t="str">
        <f t="shared" si="79"/>
        <v/>
      </c>
      <c r="I2506" s="330" t="str">
        <f>IF(H2506="","",IFERROR(INDEX(Tanggal1,MATCH('Buku Besar'!H2506,Akun1,0)),""))</f>
        <v/>
      </c>
      <c r="J2506" s="2" t="str">
        <f>IF(H2506="","",IFERROR(INDEX(Keterangan1,MATCH('Buku Besar'!H2506,Akun1,0)),""))</f>
        <v/>
      </c>
      <c r="K2506" s="2" t="str">
        <f>IF(H2506="","",IFERROR(INDEX(Reff1,MATCH('Buku Besar'!H2506,Akun1,0)),""))</f>
        <v/>
      </c>
      <c r="L2506" s="331" t="str">
        <f>IF(H2506="","",IFERROR(INDEX(Penerimaan1,MATCH('Buku Besar'!H2506,Akun1,0)),""))</f>
        <v/>
      </c>
      <c r="M2506" s="331" t="str">
        <f>IF(H2506="","",IFERROR(INDEX(Pengeluaran1,MATCH('Buku Besar'!H2506,Akun1,0)),""))</f>
        <v/>
      </c>
    </row>
    <row r="2507" spans="1:13" x14ac:dyDescent="0.25">
      <c r="A2507" s="91" t="str">
        <f t="shared" si="78"/>
        <v/>
      </c>
      <c r="B2507" s="330" t="str">
        <f>IF(A2507="","",IFERROR(INDEX(Tanggal,MATCH('Buku Besar'!A2507,Akun,0)),""))</f>
        <v/>
      </c>
      <c r="C2507" s="2" t="str">
        <f>IF(A2507="","",IFERROR(INDEX(Keterangan,MATCH('Buku Besar'!A2507,Akun,0)),""))</f>
        <v/>
      </c>
      <c r="D2507" s="2" t="str">
        <f>IF(A2507="","",IFERROR(INDEX(Reff,MATCH('Buku Besar'!A2507,Akun,0)),""))</f>
        <v/>
      </c>
      <c r="E2507" s="331" t="str">
        <f>IF(A2507="","",IFERROR(INDEX(Penerimaan,MATCH('Buku Besar'!A2507,Akun,0)),""))</f>
        <v/>
      </c>
      <c r="F2507" s="331" t="str">
        <f>IF(A2507="","",IFERROR(INDEX(Pengeluaran,MATCH('Buku Besar'!A2507,Akun,0)),""))</f>
        <v/>
      </c>
      <c r="H2507" s="91" t="str">
        <f t="shared" si="79"/>
        <v/>
      </c>
      <c r="I2507" s="330" t="str">
        <f>IF(H2507="","",IFERROR(INDEX(Tanggal1,MATCH('Buku Besar'!H2507,Akun1,0)),""))</f>
        <v/>
      </c>
      <c r="J2507" s="2" t="str">
        <f>IF(H2507="","",IFERROR(INDEX(Keterangan1,MATCH('Buku Besar'!H2507,Akun1,0)),""))</f>
        <v/>
      </c>
      <c r="K2507" s="2" t="str">
        <f>IF(H2507="","",IFERROR(INDEX(Reff1,MATCH('Buku Besar'!H2507,Akun1,0)),""))</f>
        <v/>
      </c>
      <c r="L2507" s="331" t="str">
        <f>IF(H2507="","",IFERROR(INDEX(Penerimaan1,MATCH('Buku Besar'!H2507,Akun1,0)),""))</f>
        <v/>
      </c>
      <c r="M2507" s="331" t="str">
        <f>IF(H2507="","",IFERROR(INDEX(Pengeluaran1,MATCH('Buku Besar'!H2507,Akun1,0)),""))</f>
        <v/>
      </c>
    </row>
    <row r="2508" spans="1:13" x14ac:dyDescent="0.25">
      <c r="A2508" s="91" t="str">
        <f t="shared" si="78"/>
        <v/>
      </c>
      <c r="B2508" s="330" t="str">
        <f>IF(A2508="","",IFERROR(INDEX(Tanggal,MATCH('Buku Besar'!A2508,Akun,0)),""))</f>
        <v/>
      </c>
      <c r="C2508" s="2" t="str">
        <f>IF(A2508="","",IFERROR(INDEX(Keterangan,MATCH('Buku Besar'!A2508,Akun,0)),""))</f>
        <v/>
      </c>
      <c r="D2508" s="2" t="str">
        <f>IF(A2508="","",IFERROR(INDEX(Reff,MATCH('Buku Besar'!A2508,Akun,0)),""))</f>
        <v/>
      </c>
      <c r="E2508" s="331" t="str">
        <f>IF(A2508="","",IFERROR(INDEX(Penerimaan,MATCH('Buku Besar'!A2508,Akun,0)),""))</f>
        <v/>
      </c>
      <c r="F2508" s="331" t="str">
        <f>IF(A2508="","",IFERROR(INDEX(Pengeluaran,MATCH('Buku Besar'!A2508,Akun,0)),""))</f>
        <v/>
      </c>
      <c r="H2508" s="91" t="str">
        <f t="shared" si="79"/>
        <v/>
      </c>
      <c r="I2508" s="330" t="str">
        <f>IF(H2508="","",IFERROR(INDEX(Tanggal1,MATCH('Buku Besar'!H2508,Akun1,0)),""))</f>
        <v/>
      </c>
      <c r="J2508" s="2" t="str">
        <f>IF(H2508="","",IFERROR(INDEX(Keterangan1,MATCH('Buku Besar'!H2508,Akun1,0)),""))</f>
        <v/>
      </c>
      <c r="K2508" s="2" t="str">
        <f>IF(H2508="","",IFERROR(INDEX(Reff1,MATCH('Buku Besar'!H2508,Akun1,0)),""))</f>
        <v/>
      </c>
      <c r="L2508" s="331" t="str">
        <f>IF(H2508="","",IFERROR(INDEX(Penerimaan1,MATCH('Buku Besar'!H2508,Akun1,0)),""))</f>
        <v/>
      </c>
      <c r="M2508" s="331" t="str">
        <f>IF(H2508="","",IFERROR(INDEX(Pengeluaran1,MATCH('Buku Besar'!H2508,Akun1,0)),""))</f>
        <v/>
      </c>
    </row>
    <row r="2509" spans="1:13" x14ac:dyDescent="0.25">
      <c r="A2509" s="91" t="str">
        <f t="shared" si="78"/>
        <v/>
      </c>
      <c r="B2509" s="330" t="str">
        <f>IF(A2509="","",IFERROR(INDEX(Tanggal,MATCH('Buku Besar'!A2509,Akun,0)),""))</f>
        <v/>
      </c>
      <c r="C2509" s="2" t="str">
        <f>IF(A2509="","",IFERROR(INDEX(Keterangan,MATCH('Buku Besar'!A2509,Akun,0)),""))</f>
        <v/>
      </c>
      <c r="D2509" s="2" t="str">
        <f>IF(A2509="","",IFERROR(INDEX(Reff,MATCH('Buku Besar'!A2509,Akun,0)),""))</f>
        <v/>
      </c>
      <c r="E2509" s="331" t="str">
        <f>IF(A2509="","",IFERROR(INDEX(Penerimaan,MATCH('Buku Besar'!A2509,Akun,0)),""))</f>
        <v/>
      </c>
      <c r="F2509" s="331" t="str">
        <f>IF(A2509="","",IFERROR(INDEX(Pengeluaran,MATCH('Buku Besar'!A2509,Akun,0)),""))</f>
        <v/>
      </c>
      <c r="H2509" s="91" t="str">
        <f t="shared" si="79"/>
        <v/>
      </c>
      <c r="I2509" s="330" t="str">
        <f>IF(H2509="","",IFERROR(INDEX(Tanggal1,MATCH('Buku Besar'!H2509,Akun1,0)),""))</f>
        <v/>
      </c>
      <c r="J2509" s="2" t="str">
        <f>IF(H2509="","",IFERROR(INDEX(Keterangan1,MATCH('Buku Besar'!H2509,Akun1,0)),""))</f>
        <v/>
      </c>
      <c r="K2509" s="2" t="str">
        <f>IF(H2509="","",IFERROR(INDEX(Reff1,MATCH('Buku Besar'!H2509,Akun1,0)),""))</f>
        <v/>
      </c>
      <c r="L2509" s="331" t="str">
        <f>IF(H2509="","",IFERROR(INDEX(Penerimaan1,MATCH('Buku Besar'!H2509,Akun1,0)),""))</f>
        <v/>
      </c>
      <c r="M2509" s="331" t="str">
        <f>IF(H2509="","",IFERROR(INDEX(Pengeluaran1,MATCH('Buku Besar'!H2509,Akun1,0)),""))</f>
        <v/>
      </c>
    </row>
    <row r="2510" spans="1:13" x14ac:dyDescent="0.25">
      <c r="A2510" s="91" t="str">
        <f t="shared" si="78"/>
        <v/>
      </c>
      <c r="B2510" s="330" t="str">
        <f>IF(A2510="","",IFERROR(INDEX(Tanggal,MATCH('Buku Besar'!A2510,Akun,0)),""))</f>
        <v/>
      </c>
      <c r="C2510" s="2" t="str">
        <f>IF(A2510="","",IFERROR(INDEX(Keterangan,MATCH('Buku Besar'!A2510,Akun,0)),""))</f>
        <v/>
      </c>
      <c r="D2510" s="2" t="str">
        <f>IF(A2510="","",IFERROR(INDEX(Reff,MATCH('Buku Besar'!A2510,Akun,0)),""))</f>
        <v/>
      </c>
      <c r="E2510" s="331" t="str">
        <f>IF(A2510="","",IFERROR(INDEX(Penerimaan,MATCH('Buku Besar'!A2510,Akun,0)),""))</f>
        <v/>
      </c>
      <c r="F2510" s="331" t="str">
        <f>IF(A2510="","",IFERROR(INDEX(Pengeluaran,MATCH('Buku Besar'!A2510,Akun,0)),""))</f>
        <v/>
      </c>
      <c r="H2510" s="91" t="str">
        <f t="shared" si="79"/>
        <v/>
      </c>
      <c r="I2510" s="330" t="str">
        <f>IF(H2510="","",IFERROR(INDEX(Tanggal1,MATCH('Buku Besar'!H2510,Akun1,0)),""))</f>
        <v/>
      </c>
      <c r="J2510" s="2" t="str">
        <f>IF(H2510="","",IFERROR(INDEX(Keterangan1,MATCH('Buku Besar'!H2510,Akun1,0)),""))</f>
        <v/>
      </c>
      <c r="K2510" s="2" t="str">
        <f>IF(H2510="","",IFERROR(INDEX(Reff1,MATCH('Buku Besar'!H2510,Akun1,0)),""))</f>
        <v/>
      </c>
      <c r="L2510" s="331" t="str">
        <f>IF(H2510="","",IFERROR(INDEX(Penerimaan1,MATCH('Buku Besar'!H2510,Akun1,0)),""))</f>
        <v/>
      </c>
      <c r="M2510" s="331" t="str">
        <f>IF(H2510="","",IFERROR(INDEX(Pengeluaran1,MATCH('Buku Besar'!H2510,Akun1,0)),""))</f>
        <v/>
      </c>
    </row>
    <row r="2511" spans="1:13" x14ac:dyDescent="0.25">
      <c r="A2511" s="91" t="str">
        <f t="shared" si="78"/>
        <v/>
      </c>
      <c r="B2511" s="330" t="str">
        <f>IF(A2511="","",IFERROR(INDEX(Tanggal,MATCH('Buku Besar'!A2511,Akun,0)),""))</f>
        <v/>
      </c>
      <c r="C2511" s="2" t="str">
        <f>IF(A2511="","",IFERROR(INDEX(Keterangan,MATCH('Buku Besar'!A2511,Akun,0)),""))</f>
        <v/>
      </c>
      <c r="D2511" s="2" t="str">
        <f>IF(A2511="","",IFERROR(INDEX(Reff,MATCH('Buku Besar'!A2511,Akun,0)),""))</f>
        <v/>
      </c>
      <c r="E2511" s="331" t="str">
        <f>IF(A2511="","",IFERROR(INDEX(Penerimaan,MATCH('Buku Besar'!A2511,Akun,0)),""))</f>
        <v/>
      </c>
      <c r="F2511" s="331" t="str">
        <f>IF(A2511="","",IFERROR(INDEX(Pengeluaran,MATCH('Buku Besar'!A2511,Akun,0)),""))</f>
        <v/>
      </c>
      <c r="H2511" s="91" t="str">
        <f t="shared" si="79"/>
        <v/>
      </c>
      <c r="I2511" s="330" t="str">
        <f>IF(H2511="","",IFERROR(INDEX(Tanggal1,MATCH('Buku Besar'!H2511,Akun1,0)),""))</f>
        <v/>
      </c>
      <c r="J2511" s="2" t="str">
        <f>IF(H2511="","",IFERROR(INDEX(Keterangan1,MATCH('Buku Besar'!H2511,Akun1,0)),""))</f>
        <v/>
      </c>
      <c r="K2511" s="2" t="str">
        <f>IF(H2511="","",IFERROR(INDEX(Reff1,MATCH('Buku Besar'!H2511,Akun1,0)),""))</f>
        <v/>
      </c>
      <c r="L2511" s="331" t="str">
        <f>IF(H2511="","",IFERROR(INDEX(Penerimaan1,MATCH('Buku Besar'!H2511,Akun1,0)),""))</f>
        <v/>
      </c>
      <c r="M2511" s="331" t="str">
        <f>IF(H2511="","",IFERROR(INDEX(Pengeluaran1,MATCH('Buku Besar'!H2511,Akun1,0)),""))</f>
        <v/>
      </c>
    </row>
    <row r="2512" spans="1:13" x14ac:dyDescent="0.25">
      <c r="A2512" s="91" t="str">
        <f t="shared" si="78"/>
        <v/>
      </c>
      <c r="B2512" s="330" t="str">
        <f>IF(A2512="","",IFERROR(INDEX(Tanggal,MATCH('Buku Besar'!A2512,Akun,0)),""))</f>
        <v/>
      </c>
      <c r="C2512" s="2" t="str">
        <f>IF(A2512="","",IFERROR(INDEX(Keterangan,MATCH('Buku Besar'!A2512,Akun,0)),""))</f>
        <v/>
      </c>
      <c r="D2512" s="2" t="str">
        <f>IF(A2512="","",IFERROR(INDEX(Reff,MATCH('Buku Besar'!A2512,Akun,0)),""))</f>
        <v/>
      </c>
      <c r="E2512" s="331" t="str">
        <f>IF(A2512="","",IFERROR(INDEX(Penerimaan,MATCH('Buku Besar'!A2512,Akun,0)),""))</f>
        <v/>
      </c>
      <c r="F2512" s="331" t="str">
        <f>IF(A2512="","",IFERROR(INDEX(Pengeluaran,MATCH('Buku Besar'!A2512,Akun,0)),""))</f>
        <v/>
      </c>
      <c r="H2512" s="91" t="str">
        <f t="shared" si="79"/>
        <v/>
      </c>
      <c r="I2512" s="330" t="str">
        <f>IF(H2512="","",IFERROR(INDEX(Tanggal1,MATCH('Buku Besar'!H2512,Akun1,0)),""))</f>
        <v/>
      </c>
      <c r="J2512" s="2" t="str">
        <f>IF(H2512="","",IFERROR(INDEX(Keterangan1,MATCH('Buku Besar'!H2512,Akun1,0)),""))</f>
        <v/>
      </c>
      <c r="K2512" s="2" t="str">
        <f>IF(H2512="","",IFERROR(INDEX(Reff1,MATCH('Buku Besar'!H2512,Akun1,0)),""))</f>
        <v/>
      </c>
      <c r="L2512" s="331" t="str">
        <f>IF(H2512="","",IFERROR(INDEX(Penerimaan1,MATCH('Buku Besar'!H2512,Akun1,0)),""))</f>
        <v/>
      </c>
      <c r="M2512" s="331" t="str">
        <f>IF(H2512="","",IFERROR(INDEX(Pengeluaran1,MATCH('Buku Besar'!H2512,Akun1,0)),""))</f>
        <v/>
      </c>
    </row>
    <row r="2513" spans="1:13" x14ac:dyDescent="0.25">
      <c r="A2513" s="91" t="str">
        <f t="shared" si="78"/>
        <v/>
      </c>
      <c r="B2513" s="330" t="str">
        <f>IF(A2513="","",IFERROR(INDEX(Tanggal,MATCH('Buku Besar'!A2513,Akun,0)),""))</f>
        <v/>
      </c>
      <c r="C2513" s="2" t="str">
        <f>IF(A2513="","",IFERROR(INDEX(Keterangan,MATCH('Buku Besar'!A2513,Akun,0)),""))</f>
        <v/>
      </c>
      <c r="D2513" s="2" t="str">
        <f>IF(A2513="","",IFERROR(INDEX(Reff,MATCH('Buku Besar'!A2513,Akun,0)),""))</f>
        <v/>
      </c>
      <c r="E2513" s="331" t="str">
        <f>IF(A2513="","",IFERROR(INDEX(Penerimaan,MATCH('Buku Besar'!A2513,Akun,0)),""))</f>
        <v/>
      </c>
      <c r="F2513" s="331" t="str">
        <f>IF(A2513="","",IFERROR(INDEX(Pengeluaran,MATCH('Buku Besar'!A2513,Akun,0)),""))</f>
        <v/>
      </c>
      <c r="H2513" s="91" t="str">
        <f t="shared" si="79"/>
        <v/>
      </c>
      <c r="I2513" s="330" t="str">
        <f>IF(H2513="","",IFERROR(INDEX(Tanggal1,MATCH('Buku Besar'!H2513,Akun1,0)),""))</f>
        <v/>
      </c>
      <c r="J2513" s="2" t="str">
        <f>IF(H2513="","",IFERROR(INDEX(Keterangan1,MATCH('Buku Besar'!H2513,Akun1,0)),""))</f>
        <v/>
      </c>
      <c r="K2513" s="2" t="str">
        <f>IF(H2513="","",IFERROR(INDEX(Reff1,MATCH('Buku Besar'!H2513,Akun1,0)),""))</f>
        <v/>
      </c>
      <c r="L2513" s="331" t="str">
        <f>IF(H2513="","",IFERROR(INDEX(Penerimaan1,MATCH('Buku Besar'!H2513,Akun1,0)),""))</f>
        <v/>
      </c>
      <c r="M2513" s="331" t="str">
        <f>IF(H2513="","",IFERROR(INDEX(Pengeluaran1,MATCH('Buku Besar'!H2513,Akun1,0)),""))</f>
        <v/>
      </c>
    </row>
    <row r="2514" spans="1:13" x14ac:dyDescent="0.25">
      <c r="A2514" s="91" t="str">
        <f t="shared" si="78"/>
        <v/>
      </c>
      <c r="B2514" s="330" t="str">
        <f>IF(A2514="","",IFERROR(INDEX(Tanggal,MATCH('Buku Besar'!A2514,Akun,0)),""))</f>
        <v/>
      </c>
      <c r="C2514" s="2" t="str">
        <f>IF(A2514="","",IFERROR(INDEX(Keterangan,MATCH('Buku Besar'!A2514,Akun,0)),""))</f>
        <v/>
      </c>
      <c r="D2514" s="2" t="str">
        <f>IF(A2514="","",IFERROR(INDEX(Reff,MATCH('Buku Besar'!A2514,Akun,0)),""))</f>
        <v/>
      </c>
      <c r="E2514" s="331" t="str">
        <f>IF(A2514="","",IFERROR(INDEX(Penerimaan,MATCH('Buku Besar'!A2514,Akun,0)),""))</f>
        <v/>
      </c>
      <c r="F2514" s="331" t="str">
        <f>IF(A2514="","",IFERROR(INDEX(Pengeluaran,MATCH('Buku Besar'!A2514,Akun,0)),""))</f>
        <v/>
      </c>
      <c r="H2514" s="91" t="str">
        <f t="shared" si="79"/>
        <v/>
      </c>
      <c r="I2514" s="330" t="str">
        <f>IF(H2514="","",IFERROR(INDEX(Tanggal1,MATCH('Buku Besar'!H2514,Akun1,0)),""))</f>
        <v/>
      </c>
      <c r="J2514" s="2" t="str">
        <f>IF(H2514="","",IFERROR(INDEX(Keterangan1,MATCH('Buku Besar'!H2514,Akun1,0)),""))</f>
        <v/>
      </c>
      <c r="K2514" s="2" t="str">
        <f>IF(H2514="","",IFERROR(INDEX(Reff1,MATCH('Buku Besar'!H2514,Akun1,0)),""))</f>
        <v/>
      </c>
      <c r="L2514" s="331" t="str">
        <f>IF(H2514="","",IFERROR(INDEX(Penerimaan1,MATCH('Buku Besar'!H2514,Akun1,0)),""))</f>
        <v/>
      </c>
      <c r="M2514" s="331" t="str">
        <f>IF(H2514="","",IFERROR(INDEX(Pengeluaran1,MATCH('Buku Besar'!H2514,Akun1,0)),""))</f>
        <v/>
      </c>
    </row>
    <row r="2515" spans="1:13" x14ac:dyDescent="0.25">
      <c r="A2515" s="91" t="str">
        <f t="shared" si="78"/>
        <v/>
      </c>
      <c r="B2515" s="330" t="str">
        <f>IF(A2515="","",IFERROR(INDEX(Tanggal,MATCH('Buku Besar'!A2515,Akun,0)),""))</f>
        <v/>
      </c>
      <c r="C2515" s="2" t="str">
        <f>IF(A2515="","",IFERROR(INDEX(Keterangan,MATCH('Buku Besar'!A2515,Akun,0)),""))</f>
        <v/>
      </c>
      <c r="D2515" s="2" t="str">
        <f>IF(A2515="","",IFERROR(INDEX(Reff,MATCH('Buku Besar'!A2515,Akun,0)),""))</f>
        <v/>
      </c>
      <c r="E2515" s="331" t="str">
        <f>IF(A2515="","",IFERROR(INDEX(Penerimaan,MATCH('Buku Besar'!A2515,Akun,0)),""))</f>
        <v/>
      </c>
      <c r="F2515" s="331" t="str">
        <f>IF(A2515="","",IFERROR(INDEX(Pengeluaran,MATCH('Buku Besar'!A2515,Akun,0)),""))</f>
        <v/>
      </c>
      <c r="H2515" s="91" t="str">
        <f t="shared" si="79"/>
        <v/>
      </c>
      <c r="I2515" s="330" t="str">
        <f>IF(H2515="","",IFERROR(INDEX(Tanggal1,MATCH('Buku Besar'!H2515,Akun1,0)),""))</f>
        <v/>
      </c>
      <c r="J2515" s="2" t="str">
        <f>IF(H2515="","",IFERROR(INDEX(Keterangan1,MATCH('Buku Besar'!H2515,Akun1,0)),""))</f>
        <v/>
      </c>
      <c r="K2515" s="2" t="str">
        <f>IF(H2515="","",IFERROR(INDEX(Reff1,MATCH('Buku Besar'!H2515,Akun1,0)),""))</f>
        <v/>
      </c>
      <c r="L2515" s="331" t="str">
        <f>IF(H2515="","",IFERROR(INDEX(Penerimaan1,MATCH('Buku Besar'!H2515,Akun1,0)),""))</f>
        <v/>
      </c>
      <c r="M2515" s="331" t="str">
        <f>IF(H2515="","",IFERROR(INDEX(Pengeluaran1,MATCH('Buku Besar'!H2515,Akun1,0)),""))</f>
        <v/>
      </c>
    </row>
    <row r="2516" spans="1:13" x14ac:dyDescent="0.25">
      <c r="A2516" s="91" t="str">
        <f t="shared" si="78"/>
        <v/>
      </c>
      <c r="B2516" s="330" t="str">
        <f>IF(A2516="","",IFERROR(INDEX(Tanggal,MATCH('Buku Besar'!A2516,Akun,0)),""))</f>
        <v/>
      </c>
      <c r="C2516" s="2" t="str">
        <f>IF(A2516="","",IFERROR(INDEX(Keterangan,MATCH('Buku Besar'!A2516,Akun,0)),""))</f>
        <v/>
      </c>
      <c r="D2516" s="2" t="str">
        <f>IF(A2516="","",IFERROR(INDEX(Reff,MATCH('Buku Besar'!A2516,Akun,0)),""))</f>
        <v/>
      </c>
      <c r="E2516" s="331" t="str">
        <f>IF(A2516="","",IFERROR(INDEX(Penerimaan,MATCH('Buku Besar'!A2516,Akun,0)),""))</f>
        <v/>
      </c>
      <c r="F2516" s="331" t="str">
        <f>IF(A2516="","",IFERROR(INDEX(Pengeluaran,MATCH('Buku Besar'!A2516,Akun,0)),""))</f>
        <v/>
      </c>
      <c r="H2516" s="91" t="str">
        <f t="shared" si="79"/>
        <v/>
      </c>
      <c r="I2516" s="330" t="str">
        <f>IF(H2516="","",IFERROR(INDEX(Tanggal1,MATCH('Buku Besar'!H2516,Akun1,0)),""))</f>
        <v/>
      </c>
      <c r="J2516" s="2" t="str">
        <f>IF(H2516="","",IFERROR(INDEX(Keterangan1,MATCH('Buku Besar'!H2516,Akun1,0)),""))</f>
        <v/>
      </c>
      <c r="K2516" s="2" t="str">
        <f>IF(H2516="","",IFERROR(INDEX(Reff1,MATCH('Buku Besar'!H2516,Akun1,0)),""))</f>
        <v/>
      </c>
      <c r="L2516" s="331" t="str">
        <f>IF(H2516="","",IFERROR(INDEX(Penerimaan1,MATCH('Buku Besar'!H2516,Akun1,0)),""))</f>
        <v/>
      </c>
      <c r="M2516" s="331" t="str">
        <f>IF(H2516="","",IFERROR(INDEX(Pengeluaran1,MATCH('Buku Besar'!H2516,Akun1,0)),""))</f>
        <v/>
      </c>
    </row>
    <row r="2517" spans="1:13" x14ac:dyDescent="0.25">
      <c r="A2517" s="91" t="str">
        <f t="shared" si="78"/>
        <v/>
      </c>
      <c r="B2517" s="330" t="str">
        <f>IF(A2517="","",IFERROR(INDEX(Tanggal,MATCH('Buku Besar'!A2517,Akun,0)),""))</f>
        <v/>
      </c>
      <c r="C2517" s="2" t="str">
        <f>IF(A2517="","",IFERROR(INDEX(Keterangan,MATCH('Buku Besar'!A2517,Akun,0)),""))</f>
        <v/>
      </c>
      <c r="D2517" s="2" t="str">
        <f>IF(A2517="","",IFERROR(INDEX(Reff,MATCH('Buku Besar'!A2517,Akun,0)),""))</f>
        <v/>
      </c>
      <c r="E2517" s="331" t="str">
        <f>IF(A2517="","",IFERROR(INDEX(Penerimaan,MATCH('Buku Besar'!A2517,Akun,0)),""))</f>
        <v/>
      </c>
      <c r="F2517" s="331" t="str">
        <f>IF(A2517="","",IFERROR(INDEX(Pengeluaran,MATCH('Buku Besar'!A2517,Akun,0)),""))</f>
        <v/>
      </c>
      <c r="H2517" s="91" t="str">
        <f t="shared" si="79"/>
        <v/>
      </c>
      <c r="I2517" s="330" t="str">
        <f>IF(H2517="","",IFERROR(INDEX(Tanggal1,MATCH('Buku Besar'!H2517,Akun1,0)),""))</f>
        <v/>
      </c>
      <c r="J2517" s="2" t="str">
        <f>IF(H2517="","",IFERROR(INDEX(Keterangan1,MATCH('Buku Besar'!H2517,Akun1,0)),""))</f>
        <v/>
      </c>
      <c r="K2517" s="2" t="str">
        <f>IF(H2517="","",IFERROR(INDEX(Reff1,MATCH('Buku Besar'!H2517,Akun1,0)),""))</f>
        <v/>
      </c>
      <c r="L2517" s="331" t="str">
        <f>IF(H2517="","",IFERROR(INDEX(Penerimaan1,MATCH('Buku Besar'!H2517,Akun1,0)),""))</f>
        <v/>
      </c>
      <c r="M2517" s="331" t="str">
        <f>IF(H2517="","",IFERROR(INDEX(Pengeluaran1,MATCH('Buku Besar'!H2517,Akun1,0)),""))</f>
        <v/>
      </c>
    </row>
    <row r="2518" spans="1:13" x14ac:dyDescent="0.25">
      <c r="A2518" s="91" t="str">
        <f t="shared" si="78"/>
        <v/>
      </c>
      <c r="B2518" s="330" t="str">
        <f>IF(A2518="","",IFERROR(INDEX(Tanggal,MATCH('Buku Besar'!A2518,Akun,0)),""))</f>
        <v/>
      </c>
      <c r="C2518" s="2" t="str">
        <f>IF(A2518="","",IFERROR(INDEX(Keterangan,MATCH('Buku Besar'!A2518,Akun,0)),""))</f>
        <v/>
      </c>
      <c r="D2518" s="2" t="str">
        <f>IF(A2518="","",IFERROR(INDEX(Reff,MATCH('Buku Besar'!A2518,Akun,0)),""))</f>
        <v/>
      </c>
      <c r="E2518" s="331" t="str">
        <f>IF(A2518="","",IFERROR(INDEX(Penerimaan,MATCH('Buku Besar'!A2518,Akun,0)),""))</f>
        <v/>
      </c>
      <c r="F2518" s="331" t="str">
        <f>IF(A2518="","",IFERROR(INDEX(Pengeluaran,MATCH('Buku Besar'!A2518,Akun,0)),""))</f>
        <v/>
      </c>
      <c r="H2518" s="91" t="str">
        <f t="shared" si="79"/>
        <v/>
      </c>
      <c r="I2518" s="330" t="str">
        <f>IF(H2518="","",IFERROR(INDEX(Tanggal1,MATCH('Buku Besar'!H2518,Akun1,0)),""))</f>
        <v/>
      </c>
      <c r="J2518" s="2" t="str">
        <f>IF(H2518="","",IFERROR(INDEX(Keterangan1,MATCH('Buku Besar'!H2518,Akun1,0)),""))</f>
        <v/>
      </c>
      <c r="K2518" s="2" t="str">
        <f>IF(H2518="","",IFERROR(INDEX(Reff1,MATCH('Buku Besar'!H2518,Akun1,0)),""))</f>
        <v/>
      </c>
      <c r="L2518" s="331" t="str">
        <f>IF(H2518="","",IFERROR(INDEX(Penerimaan1,MATCH('Buku Besar'!H2518,Akun1,0)),""))</f>
        <v/>
      </c>
      <c r="M2518" s="331" t="str">
        <f>IF(H2518="","",IFERROR(INDEX(Pengeluaran1,MATCH('Buku Besar'!H2518,Akun1,0)),""))</f>
        <v/>
      </c>
    </row>
    <row r="2519" spans="1:13" x14ac:dyDescent="0.25">
      <c r="A2519" s="91" t="str">
        <f t="shared" si="78"/>
        <v/>
      </c>
      <c r="B2519" s="330" t="str">
        <f>IF(A2519="","",IFERROR(INDEX(Tanggal,MATCH('Buku Besar'!A2519,Akun,0)),""))</f>
        <v/>
      </c>
      <c r="C2519" s="2" t="str">
        <f>IF(A2519="","",IFERROR(INDEX(Keterangan,MATCH('Buku Besar'!A2519,Akun,0)),""))</f>
        <v/>
      </c>
      <c r="D2519" s="2" t="str">
        <f>IF(A2519="","",IFERROR(INDEX(Reff,MATCH('Buku Besar'!A2519,Akun,0)),""))</f>
        <v/>
      </c>
      <c r="E2519" s="331" t="str">
        <f>IF(A2519="","",IFERROR(INDEX(Penerimaan,MATCH('Buku Besar'!A2519,Akun,0)),""))</f>
        <v/>
      </c>
      <c r="F2519" s="331" t="str">
        <f>IF(A2519="","",IFERROR(INDEX(Pengeluaran,MATCH('Buku Besar'!A2519,Akun,0)),""))</f>
        <v/>
      </c>
      <c r="H2519" s="91" t="str">
        <f t="shared" si="79"/>
        <v/>
      </c>
      <c r="I2519" s="330" t="str">
        <f>IF(H2519="","",IFERROR(INDEX(Tanggal1,MATCH('Buku Besar'!H2519,Akun1,0)),""))</f>
        <v/>
      </c>
      <c r="J2519" s="2" t="str">
        <f>IF(H2519="","",IFERROR(INDEX(Keterangan1,MATCH('Buku Besar'!H2519,Akun1,0)),""))</f>
        <v/>
      </c>
      <c r="K2519" s="2" t="str">
        <f>IF(H2519="","",IFERROR(INDEX(Reff1,MATCH('Buku Besar'!H2519,Akun1,0)),""))</f>
        <v/>
      </c>
      <c r="L2519" s="331" t="str">
        <f>IF(H2519="","",IFERROR(INDEX(Penerimaan1,MATCH('Buku Besar'!H2519,Akun1,0)),""))</f>
        <v/>
      </c>
      <c r="M2519" s="331" t="str">
        <f>IF(H2519="","",IFERROR(INDEX(Pengeluaran1,MATCH('Buku Besar'!H2519,Akun1,0)),""))</f>
        <v/>
      </c>
    </row>
    <row r="2520" spans="1:13" x14ac:dyDescent="0.25">
      <c r="A2520" s="91" t="str">
        <f t="shared" si="78"/>
        <v/>
      </c>
      <c r="B2520" s="330" t="str">
        <f>IF(A2520="","",IFERROR(INDEX(Tanggal,MATCH('Buku Besar'!A2520,Akun,0)),""))</f>
        <v/>
      </c>
      <c r="C2520" s="2" t="str">
        <f>IF(A2520="","",IFERROR(INDEX(Keterangan,MATCH('Buku Besar'!A2520,Akun,0)),""))</f>
        <v/>
      </c>
      <c r="D2520" s="2" t="str">
        <f>IF(A2520="","",IFERROR(INDEX(Reff,MATCH('Buku Besar'!A2520,Akun,0)),""))</f>
        <v/>
      </c>
      <c r="E2520" s="331" t="str">
        <f>IF(A2520="","",IFERROR(INDEX(Penerimaan,MATCH('Buku Besar'!A2520,Akun,0)),""))</f>
        <v/>
      </c>
      <c r="F2520" s="331" t="str">
        <f>IF(A2520="","",IFERROR(INDEX(Pengeluaran,MATCH('Buku Besar'!A2520,Akun,0)),""))</f>
        <v/>
      </c>
      <c r="H2520" s="91" t="str">
        <f t="shared" si="79"/>
        <v/>
      </c>
      <c r="I2520" s="330" t="str">
        <f>IF(H2520="","",IFERROR(INDEX(Tanggal1,MATCH('Buku Besar'!H2520,Akun1,0)),""))</f>
        <v/>
      </c>
      <c r="J2520" s="2" t="str">
        <f>IF(H2520="","",IFERROR(INDEX(Keterangan1,MATCH('Buku Besar'!H2520,Akun1,0)),""))</f>
        <v/>
      </c>
      <c r="K2520" s="2" t="str">
        <f>IF(H2520="","",IFERROR(INDEX(Reff1,MATCH('Buku Besar'!H2520,Akun1,0)),""))</f>
        <v/>
      </c>
      <c r="L2520" s="331" t="str">
        <f>IF(H2520="","",IFERROR(INDEX(Penerimaan1,MATCH('Buku Besar'!H2520,Akun1,0)),""))</f>
        <v/>
      </c>
      <c r="M2520" s="331" t="str">
        <f>IF(H2520="","",IFERROR(INDEX(Pengeluaran1,MATCH('Buku Besar'!H2520,Akun1,0)),""))</f>
        <v/>
      </c>
    </row>
    <row r="2521" spans="1:13" x14ac:dyDescent="0.25">
      <c r="A2521" s="91" t="str">
        <f t="shared" si="78"/>
        <v/>
      </c>
      <c r="B2521" s="330" t="str">
        <f>IF(A2521="","",IFERROR(INDEX(Tanggal,MATCH('Buku Besar'!A2521,Akun,0)),""))</f>
        <v/>
      </c>
      <c r="C2521" s="2" t="str">
        <f>IF(A2521="","",IFERROR(INDEX(Keterangan,MATCH('Buku Besar'!A2521,Akun,0)),""))</f>
        <v/>
      </c>
      <c r="D2521" s="2" t="str">
        <f>IF(A2521="","",IFERROR(INDEX(Reff,MATCH('Buku Besar'!A2521,Akun,0)),""))</f>
        <v/>
      </c>
      <c r="E2521" s="331" t="str">
        <f>IF(A2521="","",IFERROR(INDEX(Penerimaan,MATCH('Buku Besar'!A2521,Akun,0)),""))</f>
        <v/>
      </c>
      <c r="F2521" s="331" t="str">
        <f>IF(A2521="","",IFERROR(INDEX(Pengeluaran,MATCH('Buku Besar'!A2521,Akun,0)),""))</f>
        <v/>
      </c>
      <c r="H2521" s="91" t="str">
        <f t="shared" si="79"/>
        <v/>
      </c>
      <c r="I2521" s="330" t="str">
        <f>IF(H2521="","",IFERROR(INDEX(Tanggal1,MATCH('Buku Besar'!H2521,Akun1,0)),""))</f>
        <v/>
      </c>
      <c r="J2521" s="2" t="str">
        <f>IF(H2521="","",IFERROR(INDEX(Keterangan1,MATCH('Buku Besar'!H2521,Akun1,0)),""))</f>
        <v/>
      </c>
      <c r="K2521" s="2" t="str">
        <f>IF(H2521="","",IFERROR(INDEX(Reff1,MATCH('Buku Besar'!H2521,Akun1,0)),""))</f>
        <v/>
      </c>
      <c r="L2521" s="331" t="str">
        <f>IF(H2521="","",IFERROR(INDEX(Penerimaan1,MATCH('Buku Besar'!H2521,Akun1,0)),""))</f>
        <v/>
      </c>
      <c r="M2521" s="331" t="str">
        <f>IF(H2521="","",IFERROR(INDEX(Pengeluaran1,MATCH('Buku Besar'!H2521,Akun1,0)),""))</f>
        <v/>
      </c>
    </row>
    <row r="2522" spans="1:13" x14ac:dyDescent="0.25">
      <c r="A2522" s="91" t="str">
        <f t="shared" si="78"/>
        <v/>
      </c>
      <c r="B2522" s="330" t="str">
        <f>IF(A2522="","",IFERROR(INDEX(Tanggal,MATCH('Buku Besar'!A2522,Akun,0)),""))</f>
        <v/>
      </c>
      <c r="C2522" s="2" t="str">
        <f>IF(A2522="","",IFERROR(INDEX(Keterangan,MATCH('Buku Besar'!A2522,Akun,0)),""))</f>
        <v/>
      </c>
      <c r="D2522" s="2" t="str">
        <f>IF(A2522="","",IFERROR(INDEX(Reff,MATCH('Buku Besar'!A2522,Akun,0)),""))</f>
        <v/>
      </c>
      <c r="E2522" s="331" t="str">
        <f>IF(A2522="","",IFERROR(INDEX(Penerimaan,MATCH('Buku Besar'!A2522,Akun,0)),""))</f>
        <v/>
      </c>
      <c r="F2522" s="331" t="str">
        <f>IF(A2522="","",IFERROR(INDEX(Pengeluaran,MATCH('Buku Besar'!A2522,Akun,0)),""))</f>
        <v/>
      </c>
      <c r="H2522" s="91" t="str">
        <f t="shared" si="79"/>
        <v/>
      </c>
      <c r="I2522" s="330" t="str">
        <f>IF(H2522="","",IFERROR(INDEX(Tanggal1,MATCH('Buku Besar'!H2522,Akun1,0)),""))</f>
        <v/>
      </c>
      <c r="J2522" s="2" t="str">
        <f>IF(H2522="","",IFERROR(INDEX(Keterangan1,MATCH('Buku Besar'!H2522,Akun1,0)),""))</f>
        <v/>
      </c>
      <c r="K2522" s="2" t="str">
        <f>IF(H2522="","",IFERROR(INDEX(Reff1,MATCH('Buku Besar'!H2522,Akun1,0)),""))</f>
        <v/>
      </c>
      <c r="L2522" s="331" t="str">
        <f>IF(H2522="","",IFERROR(INDEX(Penerimaan1,MATCH('Buku Besar'!H2522,Akun1,0)),""))</f>
        <v/>
      </c>
      <c r="M2522" s="331" t="str">
        <f>IF(H2522="","",IFERROR(INDEX(Pengeluaran1,MATCH('Buku Besar'!H2522,Akun1,0)),""))</f>
        <v/>
      </c>
    </row>
    <row r="2523" spans="1:13" x14ac:dyDescent="0.25">
      <c r="A2523" s="91" t="str">
        <f t="shared" si="78"/>
        <v/>
      </c>
      <c r="B2523" s="330" t="str">
        <f>IF(A2523="","",IFERROR(INDEX(Tanggal,MATCH('Buku Besar'!A2523,Akun,0)),""))</f>
        <v/>
      </c>
      <c r="C2523" s="2" t="str">
        <f>IF(A2523="","",IFERROR(INDEX(Keterangan,MATCH('Buku Besar'!A2523,Akun,0)),""))</f>
        <v/>
      </c>
      <c r="D2523" s="2" t="str">
        <f>IF(A2523="","",IFERROR(INDEX(Reff,MATCH('Buku Besar'!A2523,Akun,0)),""))</f>
        <v/>
      </c>
      <c r="E2523" s="331" t="str">
        <f>IF(A2523="","",IFERROR(INDEX(Penerimaan,MATCH('Buku Besar'!A2523,Akun,0)),""))</f>
        <v/>
      </c>
      <c r="F2523" s="331" t="str">
        <f>IF(A2523="","",IFERROR(INDEX(Pengeluaran,MATCH('Buku Besar'!A2523,Akun,0)),""))</f>
        <v/>
      </c>
      <c r="H2523" s="91" t="str">
        <f t="shared" si="79"/>
        <v/>
      </c>
      <c r="I2523" s="330" t="str">
        <f>IF(H2523="","",IFERROR(INDEX(Tanggal1,MATCH('Buku Besar'!H2523,Akun1,0)),""))</f>
        <v/>
      </c>
      <c r="J2523" s="2" t="str">
        <f>IF(H2523="","",IFERROR(INDEX(Keterangan1,MATCH('Buku Besar'!H2523,Akun1,0)),""))</f>
        <v/>
      </c>
      <c r="K2523" s="2" t="str">
        <f>IF(H2523="","",IFERROR(INDEX(Reff1,MATCH('Buku Besar'!H2523,Akun1,0)),""))</f>
        <v/>
      </c>
      <c r="L2523" s="331" t="str">
        <f>IF(H2523="","",IFERROR(INDEX(Penerimaan1,MATCH('Buku Besar'!H2523,Akun1,0)),""))</f>
        <v/>
      </c>
      <c r="M2523" s="331" t="str">
        <f>IF(H2523="","",IFERROR(INDEX(Pengeluaran1,MATCH('Buku Besar'!H2523,Akun1,0)),""))</f>
        <v/>
      </c>
    </row>
    <row r="2524" spans="1:13" x14ac:dyDescent="0.25">
      <c r="A2524" s="91" t="str">
        <f t="shared" si="78"/>
        <v/>
      </c>
      <c r="B2524" s="330" t="str">
        <f>IF(A2524="","",IFERROR(INDEX(Tanggal,MATCH('Buku Besar'!A2524,Akun,0)),""))</f>
        <v/>
      </c>
      <c r="C2524" s="2" t="str">
        <f>IF(A2524="","",IFERROR(INDEX(Keterangan,MATCH('Buku Besar'!A2524,Akun,0)),""))</f>
        <v/>
      </c>
      <c r="D2524" s="2" t="str">
        <f>IF(A2524="","",IFERROR(INDEX(Reff,MATCH('Buku Besar'!A2524,Akun,0)),""))</f>
        <v/>
      </c>
      <c r="E2524" s="331" t="str">
        <f>IF(A2524="","",IFERROR(INDEX(Penerimaan,MATCH('Buku Besar'!A2524,Akun,0)),""))</f>
        <v/>
      </c>
      <c r="F2524" s="331" t="str">
        <f>IF(A2524="","",IFERROR(INDEX(Pengeluaran,MATCH('Buku Besar'!A2524,Akun,0)),""))</f>
        <v/>
      </c>
      <c r="H2524" s="91" t="str">
        <f t="shared" si="79"/>
        <v/>
      </c>
      <c r="I2524" s="330" t="str">
        <f>IF(H2524="","",IFERROR(INDEX(Tanggal1,MATCH('Buku Besar'!H2524,Akun1,0)),""))</f>
        <v/>
      </c>
      <c r="J2524" s="2" t="str">
        <f>IF(H2524="","",IFERROR(INDEX(Keterangan1,MATCH('Buku Besar'!H2524,Akun1,0)),""))</f>
        <v/>
      </c>
      <c r="K2524" s="2" t="str">
        <f>IF(H2524="","",IFERROR(INDEX(Reff1,MATCH('Buku Besar'!H2524,Akun1,0)),""))</f>
        <v/>
      </c>
      <c r="L2524" s="331" t="str">
        <f>IF(H2524="","",IFERROR(INDEX(Penerimaan1,MATCH('Buku Besar'!H2524,Akun1,0)),""))</f>
        <v/>
      </c>
      <c r="M2524" s="331" t="str">
        <f>IF(H2524="","",IFERROR(INDEX(Pengeluaran1,MATCH('Buku Besar'!H2524,Akun1,0)),""))</f>
        <v/>
      </c>
    </row>
    <row r="2525" spans="1:13" x14ac:dyDescent="0.25">
      <c r="A2525" s="91" t="str">
        <f t="shared" si="78"/>
        <v/>
      </c>
      <c r="B2525" s="330" t="str">
        <f>IF(A2525="","",IFERROR(INDEX(Tanggal,MATCH('Buku Besar'!A2525,Akun,0)),""))</f>
        <v/>
      </c>
      <c r="C2525" s="2" t="str">
        <f>IF(A2525="","",IFERROR(INDEX(Keterangan,MATCH('Buku Besar'!A2525,Akun,0)),""))</f>
        <v/>
      </c>
      <c r="D2525" s="2" t="str">
        <f>IF(A2525="","",IFERROR(INDEX(Reff,MATCH('Buku Besar'!A2525,Akun,0)),""))</f>
        <v/>
      </c>
      <c r="E2525" s="331" t="str">
        <f>IF(A2525="","",IFERROR(INDEX(Penerimaan,MATCH('Buku Besar'!A2525,Akun,0)),""))</f>
        <v/>
      </c>
      <c r="F2525" s="331" t="str">
        <f>IF(A2525="","",IFERROR(INDEX(Pengeluaran,MATCH('Buku Besar'!A2525,Akun,0)),""))</f>
        <v/>
      </c>
      <c r="H2525" s="91" t="str">
        <f t="shared" si="79"/>
        <v/>
      </c>
      <c r="I2525" s="330" t="str">
        <f>IF(H2525="","",IFERROR(INDEX(Tanggal1,MATCH('Buku Besar'!H2525,Akun1,0)),""))</f>
        <v/>
      </c>
      <c r="J2525" s="2" t="str">
        <f>IF(H2525="","",IFERROR(INDEX(Keterangan1,MATCH('Buku Besar'!H2525,Akun1,0)),""))</f>
        <v/>
      </c>
      <c r="K2525" s="2" t="str">
        <f>IF(H2525="","",IFERROR(INDEX(Reff1,MATCH('Buku Besar'!H2525,Akun1,0)),""))</f>
        <v/>
      </c>
      <c r="L2525" s="331" t="str">
        <f>IF(H2525="","",IFERROR(INDEX(Penerimaan1,MATCH('Buku Besar'!H2525,Akun1,0)),""))</f>
        <v/>
      </c>
      <c r="M2525" s="331" t="str">
        <f>IF(H2525="","",IFERROR(INDEX(Pengeluaran1,MATCH('Buku Besar'!H2525,Akun1,0)),""))</f>
        <v/>
      </c>
    </row>
    <row r="2526" spans="1:13" x14ac:dyDescent="0.25">
      <c r="A2526" s="91" t="str">
        <f t="shared" si="78"/>
        <v/>
      </c>
      <c r="B2526" s="330" t="str">
        <f>IF(A2526="","",IFERROR(INDEX(Tanggal,MATCH('Buku Besar'!A2526,Akun,0)),""))</f>
        <v/>
      </c>
      <c r="C2526" s="2" t="str">
        <f>IF(A2526="","",IFERROR(INDEX(Keterangan,MATCH('Buku Besar'!A2526,Akun,0)),""))</f>
        <v/>
      </c>
      <c r="D2526" s="2" t="str">
        <f>IF(A2526="","",IFERROR(INDEX(Reff,MATCH('Buku Besar'!A2526,Akun,0)),""))</f>
        <v/>
      </c>
      <c r="E2526" s="331" t="str">
        <f>IF(A2526="","",IFERROR(INDEX(Penerimaan,MATCH('Buku Besar'!A2526,Akun,0)),""))</f>
        <v/>
      </c>
      <c r="F2526" s="331" t="str">
        <f>IF(A2526="","",IFERROR(INDEX(Pengeluaran,MATCH('Buku Besar'!A2526,Akun,0)),""))</f>
        <v/>
      </c>
      <c r="H2526" s="91" t="str">
        <f t="shared" si="79"/>
        <v/>
      </c>
      <c r="I2526" s="330" t="str">
        <f>IF(H2526="","",IFERROR(INDEX(Tanggal1,MATCH('Buku Besar'!H2526,Akun1,0)),""))</f>
        <v/>
      </c>
      <c r="J2526" s="2" t="str">
        <f>IF(H2526="","",IFERROR(INDEX(Keterangan1,MATCH('Buku Besar'!H2526,Akun1,0)),""))</f>
        <v/>
      </c>
      <c r="K2526" s="2" t="str">
        <f>IF(H2526="","",IFERROR(INDEX(Reff1,MATCH('Buku Besar'!H2526,Akun1,0)),""))</f>
        <v/>
      </c>
      <c r="L2526" s="331" t="str">
        <f>IF(H2526="","",IFERROR(INDEX(Penerimaan1,MATCH('Buku Besar'!H2526,Akun1,0)),""))</f>
        <v/>
      </c>
      <c r="M2526" s="331" t="str">
        <f>IF(H2526="","",IFERROR(INDEX(Pengeluaran1,MATCH('Buku Besar'!H2526,Akun1,0)),""))</f>
        <v/>
      </c>
    </row>
    <row r="2527" spans="1:13" x14ac:dyDescent="0.25">
      <c r="A2527" s="91" t="str">
        <f t="shared" si="78"/>
        <v/>
      </c>
      <c r="B2527" s="330" t="str">
        <f>IF(A2527="","",IFERROR(INDEX(Tanggal,MATCH('Buku Besar'!A2527,Akun,0)),""))</f>
        <v/>
      </c>
      <c r="C2527" s="2" t="str">
        <f>IF(A2527="","",IFERROR(INDEX(Keterangan,MATCH('Buku Besar'!A2527,Akun,0)),""))</f>
        <v/>
      </c>
      <c r="D2527" s="2" t="str">
        <f>IF(A2527="","",IFERROR(INDEX(Reff,MATCH('Buku Besar'!A2527,Akun,0)),""))</f>
        <v/>
      </c>
      <c r="E2527" s="331" t="str">
        <f>IF(A2527="","",IFERROR(INDEX(Penerimaan,MATCH('Buku Besar'!A2527,Akun,0)),""))</f>
        <v/>
      </c>
      <c r="F2527" s="331" t="str">
        <f>IF(A2527="","",IFERROR(INDEX(Pengeluaran,MATCH('Buku Besar'!A2527,Akun,0)),""))</f>
        <v/>
      </c>
      <c r="H2527" s="91" t="str">
        <f t="shared" si="79"/>
        <v/>
      </c>
      <c r="I2527" s="330" t="str">
        <f>IF(H2527="","",IFERROR(INDEX(Tanggal1,MATCH('Buku Besar'!H2527,Akun1,0)),""))</f>
        <v/>
      </c>
      <c r="J2527" s="2" t="str">
        <f>IF(H2527="","",IFERROR(INDEX(Keterangan1,MATCH('Buku Besar'!H2527,Akun1,0)),""))</f>
        <v/>
      </c>
      <c r="K2527" s="2" t="str">
        <f>IF(H2527="","",IFERROR(INDEX(Reff1,MATCH('Buku Besar'!H2527,Akun1,0)),""))</f>
        <v/>
      </c>
      <c r="L2527" s="331" t="str">
        <f>IF(H2527="","",IFERROR(INDEX(Penerimaan1,MATCH('Buku Besar'!H2527,Akun1,0)),""))</f>
        <v/>
      </c>
      <c r="M2527" s="331" t="str">
        <f>IF(H2527="","",IFERROR(INDEX(Pengeluaran1,MATCH('Buku Besar'!H2527,Akun1,0)),""))</f>
        <v/>
      </c>
    </row>
    <row r="2528" spans="1:13" x14ac:dyDescent="0.25">
      <c r="A2528" s="91" t="str">
        <f t="shared" si="78"/>
        <v/>
      </c>
      <c r="B2528" s="330" t="str">
        <f>IF(A2528="","",IFERROR(INDEX(Tanggal,MATCH('Buku Besar'!A2528,Akun,0)),""))</f>
        <v/>
      </c>
      <c r="C2528" s="2" t="str">
        <f>IF(A2528="","",IFERROR(INDEX(Keterangan,MATCH('Buku Besar'!A2528,Akun,0)),""))</f>
        <v/>
      </c>
      <c r="D2528" s="2" t="str">
        <f>IF(A2528="","",IFERROR(INDEX(Reff,MATCH('Buku Besar'!A2528,Akun,0)),""))</f>
        <v/>
      </c>
      <c r="E2528" s="331" t="str">
        <f>IF(A2528="","",IFERROR(INDEX(Penerimaan,MATCH('Buku Besar'!A2528,Akun,0)),""))</f>
        <v/>
      </c>
      <c r="F2528" s="331" t="str">
        <f>IF(A2528="","",IFERROR(INDEX(Pengeluaran,MATCH('Buku Besar'!A2528,Akun,0)),""))</f>
        <v/>
      </c>
      <c r="H2528" s="91" t="str">
        <f t="shared" si="79"/>
        <v/>
      </c>
      <c r="I2528" s="330" t="str">
        <f>IF(H2528="","",IFERROR(INDEX(Tanggal1,MATCH('Buku Besar'!H2528,Akun1,0)),""))</f>
        <v/>
      </c>
      <c r="J2528" s="2" t="str">
        <f>IF(H2528="","",IFERROR(INDEX(Keterangan1,MATCH('Buku Besar'!H2528,Akun1,0)),""))</f>
        <v/>
      </c>
      <c r="K2528" s="2" t="str">
        <f>IF(H2528="","",IFERROR(INDEX(Reff1,MATCH('Buku Besar'!H2528,Akun1,0)),""))</f>
        <v/>
      </c>
      <c r="L2528" s="331" t="str">
        <f>IF(H2528="","",IFERROR(INDEX(Penerimaan1,MATCH('Buku Besar'!H2528,Akun1,0)),""))</f>
        <v/>
      </c>
      <c r="M2528" s="331" t="str">
        <f>IF(H2528="","",IFERROR(INDEX(Pengeluaran1,MATCH('Buku Besar'!H2528,Akun1,0)),""))</f>
        <v/>
      </c>
    </row>
    <row r="2529" spans="1:13" x14ac:dyDescent="0.25">
      <c r="A2529" s="91" t="str">
        <f t="shared" si="78"/>
        <v/>
      </c>
      <c r="B2529" s="330" t="str">
        <f>IF(A2529="","",IFERROR(INDEX(Tanggal,MATCH('Buku Besar'!A2529,Akun,0)),""))</f>
        <v/>
      </c>
      <c r="C2529" s="2" t="str">
        <f>IF(A2529="","",IFERROR(INDEX(Keterangan,MATCH('Buku Besar'!A2529,Akun,0)),""))</f>
        <v/>
      </c>
      <c r="D2529" s="2" t="str">
        <f>IF(A2529="","",IFERROR(INDEX(Reff,MATCH('Buku Besar'!A2529,Akun,0)),""))</f>
        <v/>
      </c>
      <c r="E2529" s="331" t="str">
        <f>IF(A2529="","",IFERROR(INDEX(Penerimaan,MATCH('Buku Besar'!A2529,Akun,0)),""))</f>
        <v/>
      </c>
      <c r="F2529" s="331" t="str">
        <f>IF(A2529="","",IFERROR(INDEX(Pengeluaran,MATCH('Buku Besar'!A2529,Akun,0)),""))</f>
        <v/>
      </c>
      <c r="H2529" s="91" t="str">
        <f t="shared" si="79"/>
        <v/>
      </c>
      <c r="I2529" s="330" t="str">
        <f>IF(H2529="","",IFERROR(INDEX(Tanggal1,MATCH('Buku Besar'!H2529,Akun1,0)),""))</f>
        <v/>
      </c>
      <c r="J2529" s="2" t="str">
        <f>IF(H2529="","",IFERROR(INDEX(Keterangan1,MATCH('Buku Besar'!H2529,Akun1,0)),""))</f>
        <v/>
      </c>
      <c r="K2529" s="2" t="str">
        <f>IF(H2529="","",IFERROR(INDEX(Reff1,MATCH('Buku Besar'!H2529,Akun1,0)),""))</f>
        <v/>
      </c>
      <c r="L2529" s="331" t="str">
        <f>IF(H2529="","",IFERROR(INDEX(Penerimaan1,MATCH('Buku Besar'!H2529,Akun1,0)),""))</f>
        <v/>
      </c>
      <c r="M2529" s="331" t="str">
        <f>IF(H2529="","",IFERROR(INDEX(Pengeluaran1,MATCH('Buku Besar'!H2529,Akun1,0)),""))</f>
        <v/>
      </c>
    </row>
    <row r="2530" spans="1:13" x14ac:dyDescent="0.25">
      <c r="A2530" s="91" t="str">
        <f t="shared" si="78"/>
        <v/>
      </c>
      <c r="B2530" s="330" t="str">
        <f>IF(A2530="","",IFERROR(INDEX(Tanggal,MATCH('Buku Besar'!A2530,Akun,0)),""))</f>
        <v/>
      </c>
      <c r="C2530" s="2" t="str">
        <f>IF(A2530="","",IFERROR(INDEX(Keterangan,MATCH('Buku Besar'!A2530,Akun,0)),""))</f>
        <v/>
      </c>
      <c r="D2530" s="2" t="str">
        <f>IF(A2530="","",IFERROR(INDEX(Reff,MATCH('Buku Besar'!A2530,Akun,0)),""))</f>
        <v/>
      </c>
      <c r="E2530" s="331" t="str">
        <f>IF(A2530="","",IFERROR(INDEX(Penerimaan,MATCH('Buku Besar'!A2530,Akun,0)),""))</f>
        <v/>
      </c>
      <c r="F2530" s="331" t="str">
        <f>IF(A2530="","",IFERROR(INDEX(Pengeluaran,MATCH('Buku Besar'!A2530,Akun,0)),""))</f>
        <v/>
      </c>
      <c r="H2530" s="91" t="str">
        <f t="shared" si="79"/>
        <v/>
      </c>
      <c r="I2530" s="330" t="str">
        <f>IF(H2530="","",IFERROR(INDEX(Tanggal1,MATCH('Buku Besar'!H2530,Akun1,0)),""))</f>
        <v/>
      </c>
      <c r="J2530" s="2" t="str">
        <f>IF(H2530="","",IFERROR(INDEX(Keterangan1,MATCH('Buku Besar'!H2530,Akun1,0)),""))</f>
        <v/>
      </c>
      <c r="K2530" s="2" t="str">
        <f>IF(H2530="","",IFERROR(INDEX(Reff1,MATCH('Buku Besar'!H2530,Akun1,0)),""))</f>
        <v/>
      </c>
      <c r="L2530" s="331" t="str">
        <f>IF(H2530="","",IFERROR(INDEX(Penerimaan1,MATCH('Buku Besar'!H2530,Akun1,0)),""))</f>
        <v/>
      </c>
      <c r="M2530" s="331" t="str">
        <f>IF(H2530="","",IFERROR(INDEX(Pengeluaran1,MATCH('Buku Besar'!H2530,Akun1,0)),""))</f>
        <v/>
      </c>
    </row>
    <row r="2531" spans="1:13" x14ac:dyDescent="0.25">
      <c r="A2531" s="91" t="str">
        <f t="shared" si="78"/>
        <v/>
      </c>
      <c r="B2531" s="330" t="str">
        <f>IF(A2531="","",IFERROR(INDEX(Tanggal,MATCH('Buku Besar'!A2531,Akun,0)),""))</f>
        <v/>
      </c>
      <c r="C2531" s="2" t="str">
        <f>IF(A2531="","",IFERROR(INDEX(Keterangan,MATCH('Buku Besar'!A2531,Akun,0)),""))</f>
        <v/>
      </c>
      <c r="D2531" s="2" t="str">
        <f>IF(A2531="","",IFERROR(INDEX(Reff,MATCH('Buku Besar'!A2531,Akun,0)),""))</f>
        <v/>
      </c>
      <c r="E2531" s="331" t="str">
        <f>IF(A2531="","",IFERROR(INDEX(Penerimaan,MATCH('Buku Besar'!A2531,Akun,0)),""))</f>
        <v/>
      </c>
      <c r="F2531" s="331" t="str">
        <f>IF(A2531="","",IFERROR(INDEX(Pengeluaran,MATCH('Buku Besar'!A2531,Akun,0)),""))</f>
        <v/>
      </c>
      <c r="H2531" s="91" t="str">
        <f t="shared" si="79"/>
        <v/>
      </c>
      <c r="I2531" s="330" t="str">
        <f>IF(H2531="","",IFERROR(INDEX(Tanggal1,MATCH('Buku Besar'!H2531,Akun1,0)),""))</f>
        <v/>
      </c>
      <c r="J2531" s="2" t="str">
        <f>IF(H2531="","",IFERROR(INDEX(Keterangan1,MATCH('Buku Besar'!H2531,Akun1,0)),""))</f>
        <v/>
      </c>
      <c r="K2531" s="2" t="str">
        <f>IF(H2531="","",IFERROR(INDEX(Reff1,MATCH('Buku Besar'!H2531,Akun1,0)),""))</f>
        <v/>
      </c>
      <c r="L2531" s="331" t="str">
        <f>IF(H2531="","",IFERROR(INDEX(Penerimaan1,MATCH('Buku Besar'!H2531,Akun1,0)),""))</f>
        <v/>
      </c>
      <c r="M2531" s="331" t="str">
        <f>IF(H2531="","",IFERROR(INDEX(Pengeluaran1,MATCH('Buku Besar'!H2531,Akun1,0)),""))</f>
        <v/>
      </c>
    </row>
    <row r="2532" spans="1:13" x14ac:dyDescent="0.25">
      <c r="A2532" s="91" t="str">
        <f t="shared" si="78"/>
        <v/>
      </c>
      <c r="B2532" s="330" t="str">
        <f>IF(A2532="","",IFERROR(INDEX(Tanggal,MATCH('Buku Besar'!A2532,Akun,0)),""))</f>
        <v/>
      </c>
      <c r="C2532" s="2" t="str">
        <f>IF(A2532="","",IFERROR(INDEX(Keterangan,MATCH('Buku Besar'!A2532,Akun,0)),""))</f>
        <v/>
      </c>
      <c r="D2532" s="2" t="str">
        <f>IF(A2532="","",IFERROR(INDEX(Reff,MATCH('Buku Besar'!A2532,Akun,0)),""))</f>
        <v/>
      </c>
      <c r="E2532" s="331" t="str">
        <f>IF(A2532="","",IFERROR(INDEX(Penerimaan,MATCH('Buku Besar'!A2532,Akun,0)),""))</f>
        <v/>
      </c>
      <c r="F2532" s="331" t="str">
        <f>IF(A2532="","",IFERROR(INDEX(Pengeluaran,MATCH('Buku Besar'!A2532,Akun,0)),""))</f>
        <v/>
      </c>
      <c r="H2532" s="91" t="str">
        <f t="shared" si="79"/>
        <v/>
      </c>
      <c r="I2532" s="330" t="str">
        <f>IF(H2532="","",IFERROR(INDEX(Tanggal1,MATCH('Buku Besar'!H2532,Akun1,0)),""))</f>
        <v/>
      </c>
      <c r="J2532" s="2" t="str">
        <f>IF(H2532="","",IFERROR(INDEX(Keterangan1,MATCH('Buku Besar'!H2532,Akun1,0)),""))</f>
        <v/>
      </c>
      <c r="K2532" s="2" t="str">
        <f>IF(H2532="","",IFERROR(INDEX(Reff1,MATCH('Buku Besar'!H2532,Akun1,0)),""))</f>
        <v/>
      </c>
      <c r="L2532" s="331" t="str">
        <f>IF(H2532="","",IFERROR(INDEX(Penerimaan1,MATCH('Buku Besar'!H2532,Akun1,0)),""))</f>
        <v/>
      </c>
      <c r="M2532" s="331" t="str">
        <f>IF(H2532="","",IFERROR(INDEX(Pengeluaran1,MATCH('Buku Besar'!H2532,Akun1,0)),""))</f>
        <v/>
      </c>
    </row>
    <row r="2533" spans="1:13" x14ac:dyDescent="0.25">
      <c r="A2533" s="91" t="str">
        <f t="shared" si="78"/>
        <v/>
      </c>
      <c r="B2533" s="330" t="str">
        <f>IF(A2533="","",IFERROR(INDEX(Tanggal,MATCH('Buku Besar'!A2533,Akun,0)),""))</f>
        <v/>
      </c>
      <c r="C2533" s="2" t="str">
        <f>IF(A2533="","",IFERROR(INDEX(Keterangan,MATCH('Buku Besar'!A2533,Akun,0)),""))</f>
        <v/>
      </c>
      <c r="D2533" s="2" t="str">
        <f>IF(A2533="","",IFERROR(INDEX(Reff,MATCH('Buku Besar'!A2533,Akun,0)),""))</f>
        <v/>
      </c>
      <c r="E2533" s="331" t="str">
        <f>IF(A2533="","",IFERROR(INDEX(Penerimaan,MATCH('Buku Besar'!A2533,Akun,0)),""))</f>
        <v/>
      </c>
      <c r="F2533" s="331" t="str">
        <f>IF(A2533="","",IFERROR(INDEX(Pengeluaran,MATCH('Buku Besar'!A2533,Akun,0)),""))</f>
        <v/>
      </c>
      <c r="H2533" s="91" t="str">
        <f t="shared" si="79"/>
        <v/>
      </c>
      <c r="I2533" s="330" t="str">
        <f>IF(H2533="","",IFERROR(INDEX(Tanggal1,MATCH('Buku Besar'!H2533,Akun1,0)),""))</f>
        <v/>
      </c>
      <c r="J2533" s="2" t="str">
        <f>IF(H2533="","",IFERROR(INDEX(Keterangan1,MATCH('Buku Besar'!H2533,Akun1,0)),""))</f>
        <v/>
      </c>
      <c r="K2533" s="2" t="str">
        <f>IF(H2533="","",IFERROR(INDEX(Reff1,MATCH('Buku Besar'!H2533,Akun1,0)),""))</f>
        <v/>
      </c>
      <c r="L2533" s="331" t="str">
        <f>IF(H2533="","",IFERROR(INDEX(Penerimaan1,MATCH('Buku Besar'!H2533,Akun1,0)),""))</f>
        <v/>
      </c>
      <c r="M2533" s="331" t="str">
        <f>IF(H2533="","",IFERROR(INDEX(Pengeluaran1,MATCH('Buku Besar'!H2533,Akun1,0)),""))</f>
        <v/>
      </c>
    </row>
    <row r="2534" spans="1:13" x14ac:dyDescent="0.25">
      <c r="A2534" s="91" t="str">
        <f t="shared" si="78"/>
        <v/>
      </c>
      <c r="B2534" s="330" t="str">
        <f>IF(A2534="","",IFERROR(INDEX(Tanggal,MATCH('Buku Besar'!A2534,Akun,0)),""))</f>
        <v/>
      </c>
      <c r="C2534" s="2" t="str">
        <f>IF(A2534="","",IFERROR(INDEX(Keterangan,MATCH('Buku Besar'!A2534,Akun,0)),""))</f>
        <v/>
      </c>
      <c r="D2534" s="2" t="str">
        <f>IF(A2534="","",IFERROR(INDEX(Reff,MATCH('Buku Besar'!A2534,Akun,0)),""))</f>
        <v/>
      </c>
      <c r="E2534" s="331" t="str">
        <f>IF(A2534="","",IFERROR(INDEX(Penerimaan,MATCH('Buku Besar'!A2534,Akun,0)),""))</f>
        <v/>
      </c>
      <c r="F2534" s="331" t="str">
        <f>IF(A2534="","",IFERROR(INDEX(Pengeluaran,MATCH('Buku Besar'!A2534,Akun,0)),""))</f>
        <v/>
      </c>
      <c r="H2534" s="91" t="str">
        <f t="shared" si="79"/>
        <v/>
      </c>
      <c r="I2534" s="330" t="str">
        <f>IF(H2534="","",IFERROR(INDEX(Tanggal1,MATCH('Buku Besar'!H2534,Akun1,0)),""))</f>
        <v/>
      </c>
      <c r="J2534" s="2" t="str">
        <f>IF(H2534="","",IFERROR(INDEX(Keterangan1,MATCH('Buku Besar'!H2534,Akun1,0)),""))</f>
        <v/>
      </c>
      <c r="K2534" s="2" t="str">
        <f>IF(H2534="","",IFERROR(INDEX(Reff1,MATCH('Buku Besar'!H2534,Akun1,0)),""))</f>
        <v/>
      </c>
      <c r="L2534" s="331" t="str">
        <f>IF(H2534="","",IFERROR(INDEX(Penerimaan1,MATCH('Buku Besar'!H2534,Akun1,0)),""))</f>
        <v/>
      </c>
      <c r="M2534" s="331" t="str">
        <f>IF(H2534="","",IFERROR(INDEX(Pengeluaran1,MATCH('Buku Besar'!H2534,Akun1,0)),""))</f>
        <v/>
      </c>
    </row>
    <row r="2535" spans="1:13" x14ac:dyDescent="0.25">
      <c r="A2535" s="91" t="str">
        <f t="shared" si="78"/>
        <v/>
      </c>
      <c r="B2535" s="330" t="str">
        <f>IF(A2535="","",IFERROR(INDEX(Tanggal,MATCH('Buku Besar'!A2535,Akun,0)),""))</f>
        <v/>
      </c>
      <c r="C2535" s="2" t="str">
        <f>IF(A2535="","",IFERROR(INDEX(Keterangan,MATCH('Buku Besar'!A2535,Akun,0)),""))</f>
        <v/>
      </c>
      <c r="D2535" s="2" t="str">
        <f>IF(A2535="","",IFERROR(INDEX(Reff,MATCH('Buku Besar'!A2535,Akun,0)),""))</f>
        <v/>
      </c>
      <c r="E2535" s="331" t="str">
        <f>IF(A2535="","",IFERROR(INDEX(Penerimaan,MATCH('Buku Besar'!A2535,Akun,0)),""))</f>
        <v/>
      </c>
      <c r="F2535" s="331" t="str">
        <f>IF(A2535="","",IFERROR(INDEX(Pengeluaran,MATCH('Buku Besar'!A2535,Akun,0)),""))</f>
        <v/>
      </c>
      <c r="H2535" s="91" t="str">
        <f t="shared" si="79"/>
        <v/>
      </c>
      <c r="I2535" s="330" t="str">
        <f>IF(H2535="","",IFERROR(INDEX(Tanggal1,MATCH('Buku Besar'!H2535,Akun1,0)),""))</f>
        <v/>
      </c>
      <c r="J2535" s="2" t="str">
        <f>IF(H2535="","",IFERROR(INDEX(Keterangan1,MATCH('Buku Besar'!H2535,Akun1,0)),""))</f>
        <v/>
      </c>
      <c r="K2535" s="2" t="str">
        <f>IF(H2535="","",IFERROR(INDEX(Reff1,MATCH('Buku Besar'!H2535,Akun1,0)),""))</f>
        <v/>
      </c>
      <c r="L2535" s="331" t="str">
        <f>IF(H2535="","",IFERROR(INDEX(Penerimaan1,MATCH('Buku Besar'!H2535,Akun1,0)),""))</f>
        <v/>
      </c>
      <c r="M2535" s="331" t="str">
        <f>IF(H2535="","",IFERROR(INDEX(Pengeluaran1,MATCH('Buku Besar'!H2535,Akun1,0)),""))</f>
        <v/>
      </c>
    </row>
    <row r="2536" spans="1:13" x14ac:dyDescent="0.25">
      <c r="A2536" s="91" t="str">
        <f t="shared" si="78"/>
        <v/>
      </c>
      <c r="B2536" s="330" t="str">
        <f>IF(A2536="","",IFERROR(INDEX(Tanggal,MATCH('Buku Besar'!A2536,Akun,0)),""))</f>
        <v/>
      </c>
      <c r="C2536" s="2" t="str">
        <f>IF(A2536="","",IFERROR(INDEX(Keterangan,MATCH('Buku Besar'!A2536,Akun,0)),""))</f>
        <v/>
      </c>
      <c r="D2536" s="2" t="str">
        <f>IF(A2536="","",IFERROR(INDEX(Reff,MATCH('Buku Besar'!A2536,Akun,0)),""))</f>
        <v/>
      </c>
      <c r="E2536" s="331" t="str">
        <f>IF(A2536="","",IFERROR(INDEX(Penerimaan,MATCH('Buku Besar'!A2536,Akun,0)),""))</f>
        <v/>
      </c>
      <c r="F2536" s="331" t="str">
        <f>IF(A2536="","",IFERROR(INDEX(Pengeluaran,MATCH('Buku Besar'!A2536,Akun,0)),""))</f>
        <v/>
      </c>
      <c r="H2536" s="91" t="str">
        <f t="shared" si="79"/>
        <v/>
      </c>
      <c r="I2536" s="330" t="str">
        <f>IF(H2536="","",IFERROR(INDEX(Tanggal1,MATCH('Buku Besar'!H2536,Akun1,0)),""))</f>
        <v/>
      </c>
      <c r="J2536" s="2" t="str">
        <f>IF(H2536="","",IFERROR(INDEX(Keterangan1,MATCH('Buku Besar'!H2536,Akun1,0)),""))</f>
        <v/>
      </c>
      <c r="K2536" s="2" t="str">
        <f>IF(H2536="","",IFERROR(INDEX(Reff1,MATCH('Buku Besar'!H2536,Akun1,0)),""))</f>
        <v/>
      </c>
      <c r="L2536" s="331" t="str">
        <f>IF(H2536="","",IFERROR(INDEX(Penerimaan1,MATCH('Buku Besar'!H2536,Akun1,0)),""))</f>
        <v/>
      </c>
      <c r="M2536" s="331" t="str">
        <f>IF(H2536="","",IFERROR(INDEX(Pengeluaran1,MATCH('Buku Besar'!H2536,Akun1,0)),""))</f>
        <v/>
      </c>
    </row>
    <row r="2537" spans="1:13" x14ac:dyDescent="0.25">
      <c r="A2537" s="91" t="str">
        <f t="shared" si="78"/>
        <v/>
      </c>
      <c r="B2537" s="330" t="str">
        <f>IF(A2537="","",IFERROR(INDEX(Tanggal,MATCH('Buku Besar'!A2537,Akun,0)),""))</f>
        <v/>
      </c>
      <c r="C2537" s="2" t="str">
        <f>IF(A2537="","",IFERROR(INDEX(Keterangan,MATCH('Buku Besar'!A2537,Akun,0)),""))</f>
        <v/>
      </c>
      <c r="D2537" s="2" t="str">
        <f>IF(A2537="","",IFERROR(INDEX(Reff,MATCH('Buku Besar'!A2537,Akun,0)),""))</f>
        <v/>
      </c>
      <c r="E2537" s="331" t="str">
        <f>IF(A2537="","",IFERROR(INDEX(Penerimaan,MATCH('Buku Besar'!A2537,Akun,0)),""))</f>
        <v/>
      </c>
      <c r="F2537" s="331" t="str">
        <f>IF(A2537="","",IFERROR(INDEX(Pengeluaran,MATCH('Buku Besar'!A2537,Akun,0)),""))</f>
        <v/>
      </c>
      <c r="H2537" s="91" t="str">
        <f t="shared" si="79"/>
        <v/>
      </c>
      <c r="I2537" s="330" t="str">
        <f>IF(H2537="","",IFERROR(INDEX(Tanggal1,MATCH('Buku Besar'!H2537,Akun1,0)),""))</f>
        <v/>
      </c>
      <c r="J2537" s="2" t="str">
        <f>IF(H2537="","",IFERROR(INDEX(Keterangan1,MATCH('Buku Besar'!H2537,Akun1,0)),""))</f>
        <v/>
      </c>
      <c r="K2537" s="2" t="str">
        <f>IF(H2537="","",IFERROR(INDEX(Reff1,MATCH('Buku Besar'!H2537,Akun1,0)),""))</f>
        <v/>
      </c>
      <c r="L2537" s="331" t="str">
        <f>IF(H2537="","",IFERROR(INDEX(Penerimaan1,MATCH('Buku Besar'!H2537,Akun1,0)),""))</f>
        <v/>
      </c>
      <c r="M2537" s="331" t="str">
        <f>IF(H2537="","",IFERROR(INDEX(Pengeluaran1,MATCH('Buku Besar'!H2537,Akun1,0)),""))</f>
        <v/>
      </c>
    </row>
    <row r="2538" spans="1:13" x14ac:dyDescent="0.25">
      <c r="A2538" s="91" t="str">
        <f t="shared" si="78"/>
        <v/>
      </c>
      <c r="B2538" s="330" t="str">
        <f>IF(A2538="","",IFERROR(INDEX(Tanggal,MATCH('Buku Besar'!A2538,Akun,0)),""))</f>
        <v/>
      </c>
      <c r="C2538" s="2" t="str">
        <f>IF(A2538="","",IFERROR(INDEX(Keterangan,MATCH('Buku Besar'!A2538,Akun,0)),""))</f>
        <v/>
      </c>
      <c r="D2538" s="2" t="str">
        <f>IF(A2538="","",IFERROR(INDEX(Reff,MATCH('Buku Besar'!A2538,Akun,0)),""))</f>
        <v/>
      </c>
      <c r="E2538" s="331" t="str">
        <f>IF(A2538="","",IFERROR(INDEX(Penerimaan,MATCH('Buku Besar'!A2538,Akun,0)),""))</f>
        <v/>
      </c>
      <c r="F2538" s="331" t="str">
        <f>IF(A2538="","",IFERROR(INDEX(Pengeluaran,MATCH('Buku Besar'!A2538,Akun,0)),""))</f>
        <v/>
      </c>
      <c r="H2538" s="91" t="str">
        <f t="shared" si="79"/>
        <v/>
      </c>
      <c r="I2538" s="330" t="str">
        <f>IF(H2538="","",IFERROR(INDEX(Tanggal1,MATCH('Buku Besar'!H2538,Akun1,0)),""))</f>
        <v/>
      </c>
      <c r="J2538" s="2" t="str">
        <f>IF(H2538="","",IFERROR(INDEX(Keterangan1,MATCH('Buku Besar'!H2538,Akun1,0)),""))</f>
        <v/>
      </c>
      <c r="K2538" s="2" t="str">
        <f>IF(H2538="","",IFERROR(INDEX(Reff1,MATCH('Buku Besar'!H2538,Akun1,0)),""))</f>
        <v/>
      </c>
      <c r="L2538" s="331" t="str">
        <f>IF(H2538="","",IFERROR(INDEX(Penerimaan1,MATCH('Buku Besar'!H2538,Akun1,0)),""))</f>
        <v/>
      </c>
      <c r="M2538" s="331" t="str">
        <f>IF(H2538="","",IFERROR(INDEX(Pengeluaran1,MATCH('Buku Besar'!H2538,Akun1,0)),""))</f>
        <v/>
      </c>
    </row>
    <row r="2539" spans="1:13" x14ac:dyDescent="0.25">
      <c r="A2539" s="91" t="str">
        <f t="shared" si="78"/>
        <v/>
      </c>
      <c r="B2539" s="330" t="str">
        <f>IF(A2539="","",IFERROR(INDEX(Tanggal,MATCH('Buku Besar'!A2539,Akun,0)),""))</f>
        <v/>
      </c>
      <c r="C2539" s="2" t="str">
        <f>IF(A2539="","",IFERROR(INDEX(Keterangan,MATCH('Buku Besar'!A2539,Akun,0)),""))</f>
        <v/>
      </c>
      <c r="D2539" s="2" t="str">
        <f>IF(A2539="","",IFERROR(INDEX(Reff,MATCH('Buku Besar'!A2539,Akun,0)),""))</f>
        <v/>
      </c>
      <c r="E2539" s="331" t="str">
        <f>IF(A2539="","",IFERROR(INDEX(Penerimaan,MATCH('Buku Besar'!A2539,Akun,0)),""))</f>
        <v/>
      </c>
      <c r="F2539" s="331" t="str">
        <f>IF(A2539="","",IFERROR(INDEX(Pengeluaran,MATCH('Buku Besar'!A2539,Akun,0)),""))</f>
        <v/>
      </c>
      <c r="H2539" s="91" t="str">
        <f t="shared" si="79"/>
        <v/>
      </c>
      <c r="I2539" s="330" t="str">
        <f>IF(H2539="","",IFERROR(INDEX(Tanggal1,MATCH('Buku Besar'!H2539,Akun1,0)),""))</f>
        <v/>
      </c>
      <c r="J2539" s="2" t="str">
        <f>IF(H2539="","",IFERROR(INDEX(Keterangan1,MATCH('Buku Besar'!H2539,Akun1,0)),""))</f>
        <v/>
      </c>
      <c r="K2539" s="2" t="str">
        <f>IF(H2539="","",IFERROR(INDEX(Reff1,MATCH('Buku Besar'!H2539,Akun1,0)),""))</f>
        <v/>
      </c>
      <c r="L2539" s="331" t="str">
        <f>IF(H2539="","",IFERROR(INDEX(Penerimaan1,MATCH('Buku Besar'!H2539,Akun1,0)),""))</f>
        <v/>
      </c>
      <c r="M2539" s="331" t="str">
        <f>IF(H2539="","",IFERROR(INDEX(Pengeluaran1,MATCH('Buku Besar'!H2539,Akun1,0)),""))</f>
        <v/>
      </c>
    </row>
    <row r="2540" spans="1:13" x14ac:dyDescent="0.25">
      <c r="A2540" s="91" t="str">
        <f t="shared" si="78"/>
        <v/>
      </c>
      <c r="B2540" s="330" t="str">
        <f>IF(A2540="","",IFERROR(INDEX(Tanggal,MATCH('Buku Besar'!A2540,Akun,0)),""))</f>
        <v/>
      </c>
      <c r="C2540" s="2" t="str">
        <f>IF(A2540="","",IFERROR(INDEX(Keterangan,MATCH('Buku Besar'!A2540,Akun,0)),""))</f>
        <v/>
      </c>
      <c r="D2540" s="2" t="str">
        <f>IF(A2540="","",IFERROR(INDEX(Reff,MATCH('Buku Besar'!A2540,Akun,0)),""))</f>
        <v/>
      </c>
      <c r="E2540" s="331" t="str">
        <f>IF(A2540="","",IFERROR(INDEX(Penerimaan,MATCH('Buku Besar'!A2540,Akun,0)),""))</f>
        <v/>
      </c>
      <c r="F2540" s="331" t="str">
        <f>IF(A2540="","",IFERROR(INDEX(Pengeluaran,MATCH('Buku Besar'!A2540,Akun,0)),""))</f>
        <v/>
      </c>
      <c r="H2540" s="91" t="str">
        <f t="shared" si="79"/>
        <v/>
      </c>
      <c r="I2540" s="330" t="str">
        <f>IF(H2540="","",IFERROR(INDEX(Tanggal1,MATCH('Buku Besar'!H2540,Akun1,0)),""))</f>
        <v/>
      </c>
      <c r="J2540" s="2" t="str">
        <f>IF(H2540="","",IFERROR(INDEX(Keterangan1,MATCH('Buku Besar'!H2540,Akun1,0)),""))</f>
        <v/>
      </c>
      <c r="K2540" s="2" t="str">
        <f>IF(H2540="","",IFERROR(INDEX(Reff1,MATCH('Buku Besar'!H2540,Akun1,0)),""))</f>
        <v/>
      </c>
      <c r="L2540" s="331" t="str">
        <f>IF(H2540="","",IFERROR(INDEX(Penerimaan1,MATCH('Buku Besar'!H2540,Akun1,0)),""))</f>
        <v/>
      </c>
      <c r="M2540" s="331" t="str">
        <f>IF(H2540="","",IFERROR(INDEX(Pengeluaran1,MATCH('Buku Besar'!H2540,Akun1,0)),""))</f>
        <v/>
      </c>
    </row>
    <row r="2541" spans="1:13" x14ac:dyDescent="0.25">
      <c r="A2541" s="91" t="str">
        <f t="shared" si="78"/>
        <v/>
      </c>
      <c r="B2541" s="330" t="str">
        <f>IF(A2541="","",IFERROR(INDEX(Tanggal,MATCH('Buku Besar'!A2541,Akun,0)),""))</f>
        <v/>
      </c>
      <c r="C2541" s="2" t="str">
        <f>IF(A2541="","",IFERROR(INDEX(Keterangan,MATCH('Buku Besar'!A2541,Akun,0)),""))</f>
        <v/>
      </c>
      <c r="D2541" s="2" t="str">
        <f>IF(A2541="","",IFERROR(INDEX(Reff,MATCH('Buku Besar'!A2541,Akun,0)),""))</f>
        <v/>
      </c>
      <c r="E2541" s="331" t="str">
        <f>IF(A2541="","",IFERROR(INDEX(Penerimaan,MATCH('Buku Besar'!A2541,Akun,0)),""))</f>
        <v/>
      </c>
      <c r="F2541" s="331" t="str">
        <f>IF(A2541="","",IFERROR(INDEX(Pengeluaran,MATCH('Buku Besar'!A2541,Akun,0)),""))</f>
        <v/>
      </c>
      <c r="H2541" s="91" t="str">
        <f t="shared" si="79"/>
        <v/>
      </c>
      <c r="I2541" s="330" t="str">
        <f>IF(H2541="","",IFERROR(INDEX(Tanggal1,MATCH('Buku Besar'!H2541,Akun1,0)),""))</f>
        <v/>
      </c>
      <c r="J2541" s="2" t="str">
        <f>IF(H2541="","",IFERROR(INDEX(Keterangan1,MATCH('Buku Besar'!H2541,Akun1,0)),""))</f>
        <v/>
      </c>
      <c r="K2541" s="2" t="str">
        <f>IF(H2541="","",IFERROR(INDEX(Reff1,MATCH('Buku Besar'!H2541,Akun1,0)),""))</f>
        <v/>
      </c>
      <c r="L2541" s="331" t="str">
        <f>IF(H2541="","",IFERROR(INDEX(Penerimaan1,MATCH('Buku Besar'!H2541,Akun1,0)),""))</f>
        <v/>
      </c>
      <c r="M2541" s="331" t="str">
        <f>IF(H2541="","",IFERROR(INDEX(Pengeluaran1,MATCH('Buku Besar'!H2541,Akun1,0)),""))</f>
        <v/>
      </c>
    </row>
    <row r="2542" spans="1:13" x14ac:dyDescent="0.25">
      <c r="A2542" s="91" t="str">
        <f t="shared" si="78"/>
        <v/>
      </c>
      <c r="B2542" s="330" t="str">
        <f>IF(A2542="","",IFERROR(INDEX(Tanggal,MATCH('Buku Besar'!A2542,Akun,0)),""))</f>
        <v/>
      </c>
      <c r="C2542" s="2" t="str">
        <f>IF(A2542="","",IFERROR(INDEX(Keterangan,MATCH('Buku Besar'!A2542,Akun,0)),""))</f>
        <v/>
      </c>
      <c r="D2542" s="2" t="str">
        <f>IF(A2542="","",IFERROR(INDEX(Reff,MATCH('Buku Besar'!A2542,Akun,0)),""))</f>
        <v/>
      </c>
      <c r="E2542" s="331" t="str">
        <f>IF(A2542="","",IFERROR(INDEX(Penerimaan,MATCH('Buku Besar'!A2542,Akun,0)),""))</f>
        <v/>
      </c>
      <c r="F2542" s="331" t="str">
        <f>IF(A2542="","",IFERROR(INDEX(Pengeluaran,MATCH('Buku Besar'!A2542,Akun,0)),""))</f>
        <v/>
      </c>
      <c r="H2542" s="91" t="str">
        <f t="shared" si="79"/>
        <v/>
      </c>
      <c r="I2542" s="330" t="str">
        <f>IF(H2542="","",IFERROR(INDEX(Tanggal1,MATCH('Buku Besar'!H2542,Akun1,0)),""))</f>
        <v/>
      </c>
      <c r="J2542" s="2" t="str">
        <f>IF(H2542="","",IFERROR(INDEX(Keterangan1,MATCH('Buku Besar'!H2542,Akun1,0)),""))</f>
        <v/>
      </c>
      <c r="K2542" s="2" t="str">
        <f>IF(H2542="","",IFERROR(INDEX(Reff1,MATCH('Buku Besar'!H2542,Akun1,0)),""))</f>
        <v/>
      </c>
      <c r="L2542" s="331" t="str">
        <f>IF(H2542="","",IFERROR(INDEX(Penerimaan1,MATCH('Buku Besar'!H2542,Akun1,0)),""))</f>
        <v/>
      </c>
      <c r="M2542" s="331" t="str">
        <f>IF(H2542="","",IFERROR(INDEX(Pengeluaran1,MATCH('Buku Besar'!H2542,Akun1,0)),""))</f>
        <v/>
      </c>
    </row>
    <row r="2543" spans="1:13" x14ac:dyDescent="0.25">
      <c r="A2543" s="91" t="str">
        <f t="shared" si="78"/>
        <v/>
      </c>
      <c r="B2543" s="330" t="str">
        <f>IF(A2543="","",IFERROR(INDEX(Tanggal,MATCH('Buku Besar'!A2543,Akun,0)),""))</f>
        <v/>
      </c>
      <c r="C2543" s="2" t="str">
        <f>IF(A2543="","",IFERROR(INDEX(Keterangan,MATCH('Buku Besar'!A2543,Akun,0)),""))</f>
        <v/>
      </c>
      <c r="D2543" s="2" t="str">
        <f>IF(A2543="","",IFERROR(INDEX(Reff,MATCH('Buku Besar'!A2543,Akun,0)),""))</f>
        <v/>
      </c>
      <c r="E2543" s="331" t="str">
        <f>IF(A2543="","",IFERROR(INDEX(Penerimaan,MATCH('Buku Besar'!A2543,Akun,0)),""))</f>
        <v/>
      </c>
      <c r="F2543" s="331" t="str">
        <f>IF(A2543="","",IFERROR(INDEX(Pengeluaran,MATCH('Buku Besar'!A2543,Akun,0)),""))</f>
        <v/>
      </c>
      <c r="H2543" s="91" t="str">
        <f t="shared" si="79"/>
        <v/>
      </c>
      <c r="I2543" s="330" t="str">
        <f>IF(H2543="","",IFERROR(INDEX(Tanggal1,MATCH('Buku Besar'!H2543,Akun1,0)),""))</f>
        <v/>
      </c>
      <c r="J2543" s="2" t="str">
        <f>IF(H2543="","",IFERROR(INDEX(Keterangan1,MATCH('Buku Besar'!H2543,Akun1,0)),""))</f>
        <v/>
      </c>
      <c r="K2543" s="2" t="str">
        <f>IF(H2543="","",IFERROR(INDEX(Reff1,MATCH('Buku Besar'!H2543,Akun1,0)),""))</f>
        <v/>
      </c>
      <c r="L2543" s="331" t="str">
        <f>IF(H2543="","",IFERROR(INDEX(Penerimaan1,MATCH('Buku Besar'!H2543,Akun1,0)),""))</f>
        <v/>
      </c>
      <c r="M2543" s="331" t="str">
        <f>IF(H2543="","",IFERROR(INDEX(Pengeluaran1,MATCH('Buku Besar'!H2543,Akun1,0)),""))</f>
        <v/>
      </c>
    </row>
    <row r="2544" spans="1:13" x14ac:dyDescent="0.25">
      <c r="A2544" s="91" t="str">
        <f t="shared" si="78"/>
        <v/>
      </c>
      <c r="B2544" s="330" t="str">
        <f>IF(A2544="","",IFERROR(INDEX(Tanggal,MATCH('Buku Besar'!A2544,Akun,0)),""))</f>
        <v/>
      </c>
      <c r="C2544" s="2" t="str">
        <f>IF(A2544="","",IFERROR(INDEX(Keterangan,MATCH('Buku Besar'!A2544,Akun,0)),""))</f>
        <v/>
      </c>
      <c r="D2544" s="2" t="str">
        <f>IF(A2544="","",IFERROR(INDEX(Reff,MATCH('Buku Besar'!A2544,Akun,0)),""))</f>
        <v/>
      </c>
      <c r="E2544" s="331" t="str">
        <f>IF(A2544="","",IFERROR(INDEX(Penerimaan,MATCH('Buku Besar'!A2544,Akun,0)),""))</f>
        <v/>
      </c>
      <c r="F2544" s="331" t="str">
        <f>IF(A2544="","",IFERROR(INDEX(Pengeluaran,MATCH('Buku Besar'!A2544,Akun,0)),""))</f>
        <v/>
      </c>
      <c r="H2544" s="91" t="str">
        <f t="shared" si="79"/>
        <v/>
      </c>
      <c r="I2544" s="330" t="str">
        <f>IF(H2544="","",IFERROR(INDEX(Tanggal1,MATCH('Buku Besar'!H2544,Akun1,0)),""))</f>
        <v/>
      </c>
      <c r="J2544" s="2" t="str">
        <f>IF(H2544="","",IFERROR(INDEX(Keterangan1,MATCH('Buku Besar'!H2544,Akun1,0)),""))</f>
        <v/>
      </c>
      <c r="K2544" s="2" t="str">
        <f>IF(H2544="","",IFERROR(INDEX(Reff1,MATCH('Buku Besar'!H2544,Akun1,0)),""))</f>
        <v/>
      </c>
      <c r="L2544" s="331" t="str">
        <f>IF(H2544="","",IFERROR(INDEX(Penerimaan1,MATCH('Buku Besar'!H2544,Akun1,0)),""))</f>
        <v/>
      </c>
      <c r="M2544" s="331" t="str">
        <f>IF(H2544="","",IFERROR(INDEX(Pengeluaran1,MATCH('Buku Besar'!H2544,Akun1,0)),""))</f>
        <v/>
      </c>
    </row>
    <row r="2545" spans="1:13" x14ac:dyDescent="0.25">
      <c r="A2545" s="91" t="str">
        <f t="shared" si="78"/>
        <v/>
      </c>
      <c r="B2545" s="330" t="str">
        <f>IF(A2545="","",IFERROR(INDEX(Tanggal,MATCH('Buku Besar'!A2545,Akun,0)),""))</f>
        <v/>
      </c>
      <c r="C2545" s="2" t="str">
        <f>IF(A2545="","",IFERROR(INDEX(Keterangan,MATCH('Buku Besar'!A2545,Akun,0)),""))</f>
        <v/>
      </c>
      <c r="D2545" s="2" t="str">
        <f>IF(A2545="","",IFERROR(INDEX(Reff,MATCH('Buku Besar'!A2545,Akun,0)),""))</f>
        <v/>
      </c>
      <c r="E2545" s="331" t="str">
        <f>IF(A2545="","",IFERROR(INDEX(Penerimaan,MATCH('Buku Besar'!A2545,Akun,0)),""))</f>
        <v/>
      </c>
      <c r="F2545" s="331" t="str">
        <f>IF(A2545="","",IFERROR(INDEX(Pengeluaran,MATCH('Buku Besar'!A2545,Akun,0)),""))</f>
        <v/>
      </c>
      <c r="H2545" s="91" t="str">
        <f t="shared" si="79"/>
        <v/>
      </c>
      <c r="I2545" s="330" t="str">
        <f>IF(H2545="","",IFERROR(INDEX(Tanggal1,MATCH('Buku Besar'!H2545,Akun1,0)),""))</f>
        <v/>
      </c>
      <c r="J2545" s="2" t="str">
        <f>IF(H2545="","",IFERROR(INDEX(Keterangan1,MATCH('Buku Besar'!H2545,Akun1,0)),""))</f>
        <v/>
      </c>
      <c r="K2545" s="2" t="str">
        <f>IF(H2545="","",IFERROR(INDEX(Reff1,MATCH('Buku Besar'!H2545,Akun1,0)),""))</f>
        <v/>
      </c>
      <c r="L2545" s="331" t="str">
        <f>IF(H2545="","",IFERROR(INDEX(Penerimaan1,MATCH('Buku Besar'!H2545,Akun1,0)),""))</f>
        <v/>
      </c>
      <c r="M2545" s="331" t="str">
        <f>IF(H2545="","",IFERROR(INDEX(Pengeluaran1,MATCH('Buku Besar'!H2545,Akun1,0)),""))</f>
        <v/>
      </c>
    </row>
    <row r="2546" spans="1:13" x14ac:dyDescent="0.25">
      <c r="A2546" s="91" t="str">
        <f t="shared" si="78"/>
        <v/>
      </c>
      <c r="B2546" s="330" t="str">
        <f>IF(A2546="","",IFERROR(INDEX(Tanggal,MATCH('Buku Besar'!A2546,Akun,0)),""))</f>
        <v/>
      </c>
      <c r="C2546" s="2" t="str">
        <f>IF(A2546="","",IFERROR(INDEX(Keterangan,MATCH('Buku Besar'!A2546,Akun,0)),""))</f>
        <v/>
      </c>
      <c r="D2546" s="2" t="str">
        <f>IF(A2546="","",IFERROR(INDEX(Reff,MATCH('Buku Besar'!A2546,Akun,0)),""))</f>
        <v/>
      </c>
      <c r="E2546" s="331" t="str">
        <f>IF(A2546="","",IFERROR(INDEX(Penerimaan,MATCH('Buku Besar'!A2546,Akun,0)),""))</f>
        <v/>
      </c>
      <c r="F2546" s="331" t="str">
        <f>IF(A2546="","",IFERROR(INDEX(Pengeluaran,MATCH('Buku Besar'!A2546,Akun,0)),""))</f>
        <v/>
      </c>
      <c r="H2546" s="91" t="str">
        <f t="shared" si="79"/>
        <v/>
      </c>
      <c r="I2546" s="330" t="str">
        <f>IF(H2546="","",IFERROR(INDEX(Tanggal1,MATCH('Buku Besar'!H2546,Akun1,0)),""))</f>
        <v/>
      </c>
      <c r="J2546" s="2" t="str">
        <f>IF(H2546="","",IFERROR(INDEX(Keterangan1,MATCH('Buku Besar'!H2546,Akun1,0)),""))</f>
        <v/>
      </c>
      <c r="K2546" s="2" t="str">
        <f>IF(H2546="","",IFERROR(INDEX(Reff1,MATCH('Buku Besar'!H2546,Akun1,0)),""))</f>
        <v/>
      </c>
      <c r="L2546" s="331" t="str">
        <f>IF(H2546="","",IFERROR(INDEX(Penerimaan1,MATCH('Buku Besar'!H2546,Akun1,0)),""))</f>
        <v/>
      </c>
      <c r="M2546" s="331" t="str">
        <f>IF(H2546="","",IFERROR(INDEX(Pengeluaran1,MATCH('Buku Besar'!H2546,Akun1,0)),""))</f>
        <v/>
      </c>
    </row>
    <row r="2547" spans="1:13" x14ac:dyDescent="0.25">
      <c r="A2547" s="91" t="str">
        <f t="shared" si="78"/>
        <v/>
      </c>
      <c r="B2547" s="330" t="str">
        <f>IF(A2547="","",IFERROR(INDEX(Tanggal,MATCH('Buku Besar'!A2547,Akun,0)),""))</f>
        <v/>
      </c>
      <c r="C2547" s="2" t="str">
        <f>IF(A2547="","",IFERROR(INDEX(Keterangan,MATCH('Buku Besar'!A2547,Akun,0)),""))</f>
        <v/>
      </c>
      <c r="D2547" s="2" t="str">
        <f>IF(A2547="","",IFERROR(INDEX(Reff,MATCH('Buku Besar'!A2547,Akun,0)),""))</f>
        <v/>
      </c>
      <c r="E2547" s="331" t="str">
        <f>IF(A2547="","",IFERROR(INDEX(Penerimaan,MATCH('Buku Besar'!A2547,Akun,0)),""))</f>
        <v/>
      </c>
      <c r="F2547" s="331" t="str">
        <f>IF(A2547="","",IFERROR(INDEX(Pengeluaran,MATCH('Buku Besar'!A2547,Akun,0)),""))</f>
        <v/>
      </c>
      <c r="H2547" s="91" t="str">
        <f t="shared" si="79"/>
        <v/>
      </c>
      <c r="I2547" s="330" t="str">
        <f>IF(H2547="","",IFERROR(INDEX(Tanggal1,MATCH('Buku Besar'!H2547,Akun1,0)),""))</f>
        <v/>
      </c>
      <c r="J2547" s="2" t="str">
        <f>IF(H2547="","",IFERROR(INDEX(Keterangan1,MATCH('Buku Besar'!H2547,Akun1,0)),""))</f>
        <v/>
      </c>
      <c r="K2547" s="2" t="str">
        <f>IF(H2547="","",IFERROR(INDEX(Reff1,MATCH('Buku Besar'!H2547,Akun1,0)),""))</f>
        <v/>
      </c>
      <c r="L2547" s="331" t="str">
        <f>IF(H2547="","",IFERROR(INDEX(Penerimaan1,MATCH('Buku Besar'!H2547,Akun1,0)),""))</f>
        <v/>
      </c>
      <c r="M2547" s="331" t="str">
        <f>IF(H2547="","",IFERROR(INDEX(Pengeluaran1,MATCH('Buku Besar'!H2547,Akun1,0)),""))</f>
        <v/>
      </c>
    </row>
    <row r="2548" spans="1:13" x14ac:dyDescent="0.25">
      <c r="A2548" s="91" t="str">
        <f t="shared" si="78"/>
        <v/>
      </c>
      <c r="B2548" s="330" t="str">
        <f>IF(A2548="","",IFERROR(INDEX(Tanggal,MATCH('Buku Besar'!A2548,Akun,0)),""))</f>
        <v/>
      </c>
      <c r="C2548" s="2" t="str">
        <f>IF(A2548="","",IFERROR(INDEX(Keterangan,MATCH('Buku Besar'!A2548,Akun,0)),""))</f>
        <v/>
      </c>
      <c r="D2548" s="2" t="str">
        <f>IF(A2548="","",IFERROR(INDEX(Reff,MATCH('Buku Besar'!A2548,Akun,0)),""))</f>
        <v/>
      </c>
      <c r="E2548" s="331" t="str">
        <f>IF(A2548="","",IFERROR(INDEX(Penerimaan,MATCH('Buku Besar'!A2548,Akun,0)),""))</f>
        <v/>
      </c>
      <c r="F2548" s="331" t="str">
        <f>IF(A2548="","",IFERROR(INDEX(Pengeluaran,MATCH('Buku Besar'!A2548,Akun,0)),""))</f>
        <v/>
      </c>
      <c r="H2548" s="91" t="str">
        <f t="shared" si="79"/>
        <v/>
      </c>
      <c r="I2548" s="330" t="str">
        <f>IF(H2548="","",IFERROR(INDEX(Tanggal1,MATCH('Buku Besar'!H2548,Akun1,0)),""))</f>
        <v/>
      </c>
      <c r="J2548" s="2" t="str">
        <f>IF(H2548="","",IFERROR(INDEX(Keterangan1,MATCH('Buku Besar'!H2548,Akun1,0)),""))</f>
        <v/>
      </c>
      <c r="K2548" s="2" t="str">
        <f>IF(H2548="","",IFERROR(INDEX(Reff1,MATCH('Buku Besar'!H2548,Akun1,0)),""))</f>
        <v/>
      </c>
      <c r="L2548" s="331" t="str">
        <f>IF(H2548="","",IFERROR(INDEX(Penerimaan1,MATCH('Buku Besar'!H2548,Akun1,0)),""))</f>
        <v/>
      </c>
      <c r="M2548" s="331" t="str">
        <f>IF(H2548="","",IFERROR(INDEX(Pengeluaran1,MATCH('Buku Besar'!H2548,Akun1,0)),""))</f>
        <v/>
      </c>
    </row>
    <row r="2549" spans="1:13" x14ac:dyDescent="0.25">
      <c r="A2549" s="91" t="str">
        <f t="shared" si="78"/>
        <v/>
      </c>
      <c r="B2549" s="330" t="str">
        <f>IF(A2549="","",IFERROR(INDEX(Tanggal,MATCH('Buku Besar'!A2549,Akun,0)),""))</f>
        <v/>
      </c>
      <c r="C2549" s="2" t="str">
        <f>IF(A2549="","",IFERROR(INDEX(Keterangan,MATCH('Buku Besar'!A2549,Akun,0)),""))</f>
        <v/>
      </c>
      <c r="D2549" s="2" t="str">
        <f>IF(A2549="","",IFERROR(INDEX(Reff,MATCH('Buku Besar'!A2549,Akun,0)),""))</f>
        <v/>
      </c>
      <c r="E2549" s="331" t="str">
        <f>IF(A2549="","",IFERROR(INDEX(Penerimaan,MATCH('Buku Besar'!A2549,Akun,0)),""))</f>
        <v/>
      </c>
      <c r="F2549" s="331" t="str">
        <f>IF(A2549="","",IFERROR(INDEX(Pengeluaran,MATCH('Buku Besar'!A2549,Akun,0)),""))</f>
        <v/>
      </c>
      <c r="H2549" s="91" t="str">
        <f t="shared" si="79"/>
        <v/>
      </c>
      <c r="I2549" s="330" t="str">
        <f>IF(H2549="","",IFERROR(INDEX(Tanggal1,MATCH('Buku Besar'!H2549,Akun1,0)),""))</f>
        <v/>
      </c>
      <c r="J2549" s="2" t="str">
        <f>IF(H2549="","",IFERROR(INDEX(Keterangan1,MATCH('Buku Besar'!H2549,Akun1,0)),""))</f>
        <v/>
      </c>
      <c r="K2549" s="2" t="str">
        <f>IF(H2549="","",IFERROR(INDEX(Reff1,MATCH('Buku Besar'!H2549,Akun1,0)),""))</f>
        <v/>
      </c>
      <c r="L2549" s="331" t="str">
        <f>IF(H2549="","",IFERROR(INDEX(Penerimaan1,MATCH('Buku Besar'!H2549,Akun1,0)),""))</f>
        <v/>
      </c>
      <c r="M2549" s="331" t="str">
        <f>IF(H2549="","",IFERROR(INDEX(Pengeluaran1,MATCH('Buku Besar'!H2549,Akun1,0)),""))</f>
        <v/>
      </c>
    </row>
    <row r="2550" spans="1:13" x14ac:dyDescent="0.25">
      <c r="A2550" s="91" t="str">
        <f t="shared" si="78"/>
        <v/>
      </c>
      <c r="B2550" s="330" t="str">
        <f>IF(A2550="","",IFERROR(INDEX(Tanggal,MATCH('Buku Besar'!A2550,Akun,0)),""))</f>
        <v/>
      </c>
      <c r="C2550" s="2" t="str">
        <f>IF(A2550="","",IFERROR(INDEX(Keterangan,MATCH('Buku Besar'!A2550,Akun,0)),""))</f>
        <v/>
      </c>
      <c r="D2550" s="2" t="str">
        <f>IF(A2550="","",IFERROR(INDEX(Reff,MATCH('Buku Besar'!A2550,Akun,0)),""))</f>
        <v/>
      </c>
      <c r="E2550" s="331" t="str">
        <f>IF(A2550="","",IFERROR(INDEX(Penerimaan,MATCH('Buku Besar'!A2550,Akun,0)),""))</f>
        <v/>
      </c>
      <c r="F2550" s="331" t="str">
        <f>IF(A2550="","",IFERROR(INDEX(Pengeluaran,MATCH('Buku Besar'!A2550,Akun,0)),""))</f>
        <v/>
      </c>
      <c r="H2550" s="91" t="str">
        <f t="shared" si="79"/>
        <v/>
      </c>
      <c r="I2550" s="330" t="str">
        <f>IF(H2550="","",IFERROR(INDEX(Tanggal1,MATCH('Buku Besar'!H2550,Akun1,0)),""))</f>
        <v/>
      </c>
      <c r="J2550" s="2" t="str">
        <f>IF(H2550="","",IFERROR(INDEX(Keterangan1,MATCH('Buku Besar'!H2550,Akun1,0)),""))</f>
        <v/>
      </c>
      <c r="K2550" s="2" t="str">
        <f>IF(H2550="","",IFERROR(INDEX(Reff1,MATCH('Buku Besar'!H2550,Akun1,0)),""))</f>
        <v/>
      </c>
      <c r="L2550" s="331" t="str">
        <f>IF(H2550="","",IFERROR(INDEX(Penerimaan1,MATCH('Buku Besar'!H2550,Akun1,0)),""))</f>
        <v/>
      </c>
      <c r="M2550" s="331" t="str">
        <f>IF(H2550="","",IFERROR(INDEX(Pengeluaran1,MATCH('Buku Besar'!H2550,Akun1,0)),""))</f>
        <v/>
      </c>
    </row>
    <row r="2551" spans="1:13" x14ac:dyDescent="0.25">
      <c r="A2551" s="91" t="str">
        <f t="shared" si="78"/>
        <v/>
      </c>
      <c r="B2551" s="330" t="str">
        <f>IF(A2551="","",IFERROR(INDEX(Tanggal,MATCH('Buku Besar'!A2551,Akun,0)),""))</f>
        <v/>
      </c>
      <c r="C2551" s="2" t="str">
        <f>IF(A2551="","",IFERROR(INDEX(Keterangan,MATCH('Buku Besar'!A2551,Akun,0)),""))</f>
        <v/>
      </c>
      <c r="D2551" s="2" t="str">
        <f>IF(A2551="","",IFERROR(INDEX(Reff,MATCH('Buku Besar'!A2551,Akun,0)),""))</f>
        <v/>
      </c>
      <c r="E2551" s="331" t="str">
        <f>IF(A2551="","",IFERROR(INDEX(Penerimaan,MATCH('Buku Besar'!A2551,Akun,0)),""))</f>
        <v/>
      </c>
      <c r="F2551" s="331" t="str">
        <f>IF(A2551="","",IFERROR(INDEX(Pengeluaran,MATCH('Buku Besar'!A2551,Akun,0)),""))</f>
        <v/>
      </c>
      <c r="H2551" s="91" t="str">
        <f t="shared" si="79"/>
        <v/>
      </c>
      <c r="I2551" s="330" t="str">
        <f>IF(H2551="","",IFERROR(INDEX(Tanggal1,MATCH('Buku Besar'!H2551,Akun1,0)),""))</f>
        <v/>
      </c>
      <c r="J2551" s="2" t="str">
        <f>IF(H2551="","",IFERROR(INDEX(Keterangan1,MATCH('Buku Besar'!H2551,Akun1,0)),""))</f>
        <v/>
      </c>
      <c r="K2551" s="2" t="str">
        <f>IF(H2551="","",IFERROR(INDEX(Reff1,MATCH('Buku Besar'!H2551,Akun1,0)),""))</f>
        <v/>
      </c>
      <c r="L2551" s="331" t="str">
        <f>IF(H2551="","",IFERROR(INDEX(Penerimaan1,MATCH('Buku Besar'!H2551,Akun1,0)),""))</f>
        <v/>
      </c>
      <c r="M2551" s="331" t="str">
        <f>IF(H2551="","",IFERROR(INDEX(Pengeluaran1,MATCH('Buku Besar'!H2551,Akun1,0)),""))</f>
        <v/>
      </c>
    </row>
    <row r="2552" spans="1:13" x14ac:dyDescent="0.25">
      <c r="A2552" s="91" t="str">
        <f t="shared" si="78"/>
        <v/>
      </c>
      <c r="B2552" s="330" t="str">
        <f>IF(A2552="","",IFERROR(INDEX(Tanggal,MATCH('Buku Besar'!A2552,Akun,0)),""))</f>
        <v/>
      </c>
      <c r="C2552" s="2" t="str">
        <f>IF(A2552="","",IFERROR(INDEX(Keterangan,MATCH('Buku Besar'!A2552,Akun,0)),""))</f>
        <v/>
      </c>
      <c r="D2552" s="2" t="str">
        <f>IF(A2552="","",IFERROR(INDEX(Reff,MATCH('Buku Besar'!A2552,Akun,0)),""))</f>
        <v/>
      </c>
      <c r="E2552" s="331" t="str">
        <f>IF(A2552="","",IFERROR(INDEX(Penerimaan,MATCH('Buku Besar'!A2552,Akun,0)),""))</f>
        <v/>
      </c>
      <c r="F2552" s="331" t="str">
        <f>IF(A2552="","",IFERROR(INDEX(Pengeluaran,MATCH('Buku Besar'!A2552,Akun,0)),""))</f>
        <v/>
      </c>
      <c r="H2552" s="91" t="str">
        <f t="shared" si="79"/>
        <v/>
      </c>
      <c r="I2552" s="330" t="str">
        <f>IF(H2552="","",IFERROR(INDEX(Tanggal1,MATCH('Buku Besar'!H2552,Akun1,0)),""))</f>
        <v/>
      </c>
      <c r="J2552" s="2" t="str">
        <f>IF(H2552="","",IFERROR(INDEX(Keterangan1,MATCH('Buku Besar'!H2552,Akun1,0)),""))</f>
        <v/>
      </c>
      <c r="K2552" s="2" t="str">
        <f>IF(H2552="","",IFERROR(INDEX(Reff1,MATCH('Buku Besar'!H2552,Akun1,0)),""))</f>
        <v/>
      </c>
      <c r="L2552" s="331" t="str">
        <f>IF(H2552="","",IFERROR(INDEX(Penerimaan1,MATCH('Buku Besar'!H2552,Akun1,0)),""))</f>
        <v/>
      </c>
      <c r="M2552" s="331" t="str">
        <f>IF(H2552="","",IFERROR(INDEX(Pengeluaran1,MATCH('Buku Besar'!H2552,Akun1,0)),""))</f>
        <v/>
      </c>
    </row>
    <row r="2553" spans="1:13" x14ac:dyDescent="0.25">
      <c r="A2553" s="91" t="str">
        <f t="shared" si="78"/>
        <v/>
      </c>
      <c r="B2553" s="330" t="str">
        <f>IF(A2553="","",IFERROR(INDEX(Tanggal,MATCH('Buku Besar'!A2553,Akun,0)),""))</f>
        <v/>
      </c>
      <c r="C2553" s="2" t="str">
        <f>IF(A2553="","",IFERROR(INDEX(Keterangan,MATCH('Buku Besar'!A2553,Akun,0)),""))</f>
        <v/>
      </c>
      <c r="D2553" s="2" t="str">
        <f>IF(A2553="","",IFERROR(INDEX(Reff,MATCH('Buku Besar'!A2553,Akun,0)),""))</f>
        <v/>
      </c>
      <c r="E2553" s="331" t="str">
        <f>IF(A2553="","",IFERROR(INDEX(Penerimaan,MATCH('Buku Besar'!A2553,Akun,0)),""))</f>
        <v/>
      </c>
      <c r="F2553" s="331" t="str">
        <f>IF(A2553="","",IFERROR(INDEX(Pengeluaran,MATCH('Buku Besar'!A2553,Akun,0)),""))</f>
        <v/>
      </c>
      <c r="H2553" s="91" t="str">
        <f t="shared" si="79"/>
        <v/>
      </c>
      <c r="I2553" s="330" t="str">
        <f>IF(H2553="","",IFERROR(INDEX(Tanggal1,MATCH('Buku Besar'!H2553,Akun1,0)),""))</f>
        <v/>
      </c>
      <c r="J2553" s="2" t="str">
        <f>IF(H2553="","",IFERROR(INDEX(Keterangan1,MATCH('Buku Besar'!H2553,Akun1,0)),""))</f>
        <v/>
      </c>
      <c r="K2553" s="2" t="str">
        <f>IF(H2553="","",IFERROR(INDEX(Reff1,MATCH('Buku Besar'!H2553,Akun1,0)),""))</f>
        <v/>
      </c>
      <c r="L2553" s="331" t="str">
        <f>IF(H2553="","",IFERROR(INDEX(Penerimaan1,MATCH('Buku Besar'!H2553,Akun1,0)),""))</f>
        <v/>
      </c>
      <c r="M2553" s="331" t="str">
        <f>IF(H2553="","",IFERROR(INDEX(Pengeluaran1,MATCH('Buku Besar'!H2553,Akun1,0)),""))</f>
        <v/>
      </c>
    </row>
    <row r="2554" spans="1:13" x14ac:dyDescent="0.25">
      <c r="A2554" s="91" t="str">
        <f t="shared" si="78"/>
        <v/>
      </c>
      <c r="B2554" s="330" t="str">
        <f>IF(A2554="","",IFERROR(INDEX(Tanggal,MATCH('Buku Besar'!A2554,Akun,0)),""))</f>
        <v/>
      </c>
      <c r="C2554" s="2" t="str">
        <f>IF(A2554="","",IFERROR(INDEX(Keterangan,MATCH('Buku Besar'!A2554,Akun,0)),""))</f>
        <v/>
      </c>
      <c r="D2554" s="2" t="str">
        <f>IF(A2554="","",IFERROR(INDEX(Reff,MATCH('Buku Besar'!A2554,Akun,0)),""))</f>
        <v/>
      </c>
      <c r="E2554" s="331" t="str">
        <f>IF(A2554="","",IFERROR(INDEX(Penerimaan,MATCH('Buku Besar'!A2554,Akun,0)),""))</f>
        <v/>
      </c>
      <c r="F2554" s="331" t="str">
        <f>IF(A2554="","",IFERROR(INDEX(Pengeluaran,MATCH('Buku Besar'!A2554,Akun,0)),""))</f>
        <v/>
      </c>
      <c r="H2554" s="91" t="str">
        <f t="shared" si="79"/>
        <v/>
      </c>
      <c r="I2554" s="330" t="str">
        <f>IF(H2554="","",IFERROR(INDEX(Tanggal1,MATCH('Buku Besar'!H2554,Akun1,0)),""))</f>
        <v/>
      </c>
      <c r="J2554" s="2" t="str">
        <f>IF(H2554="","",IFERROR(INDEX(Keterangan1,MATCH('Buku Besar'!H2554,Akun1,0)),""))</f>
        <v/>
      </c>
      <c r="K2554" s="2" t="str">
        <f>IF(H2554="","",IFERROR(INDEX(Reff1,MATCH('Buku Besar'!H2554,Akun1,0)),""))</f>
        <v/>
      </c>
      <c r="L2554" s="331" t="str">
        <f>IF(H2554="","",IFERROR(INDEX(Penerimaan1,MATCH('Buku Besar'!H2554,Akun1,0)),""))</f>
        <v/>
      </c>
      <c r="M2554" s="331" t="str">
        <f>IF(H2554="","",IFERROR(INDEX(Pengeluaran1,MATCH('Buku Besar'!H2554,Akun1,0)),""))</f>
        <v/>
      </c>
    </row>
    <row r="2555" spans="1:13" x14ac:dyDescent="0.25">
      <c r="A2555" s="91" t="str">
        <f t="shared" si="78"/>
        <v/>
      </c>
      <c r="B2555" s="330" t="str">
        <f>IF(A2555="","",IFERROR(INDEX(Tanggal,MATCH('Buku Besar'!A2555,Akun,0)),""))</f>
        <v/>
      </c>
      <c r="C2555" s="2" t="str">
        <f>IF(A2555="","",IFERROR(INDEX(Keterangan,MATCH('Buku Besar'!A2555,Akun,0)),""))</f>
        <v/>
      </c>
      <c r="D2555" s="2" t="str">
        <f>IF(A2555="","",IFERROR(INDEX(Reff,MATCH('Buku Besar'!A2555,Akun,0)),""))</f>
        <v/>
      </c>
      <c r="E2555" s="331" t="str">
        <f>IF(A2555="","",IFERROR(INDEX(Penerimaan,MATCH('Buku Besar'!A2555,Akun,0)),""))</f>
        <v/>
      </c>
      <c r="F2555" s="331" t="str">
        <f>IF(A2555="","",IFERROR(INDEX(Pengeluaran,MATCH('Buku Besar'!A2555,Akun,0)),""))</f>
        <v/>
      </c>
      <c r="H2555" s="91" t="str">
        <f t="shared" si="79"/>
        <v/>
      </c>
      <c r="I2555" s="330" t="str">
        <f>IF(H2555="","",IFERROR(INDEX(Tanggal1,MATCH('Buku Besar'!H2555,Akun1,0)),""))</f>
        <v/>
      </c>
      <c r="J2555" s="2" t="str">
        <f>IF(H2555="","",IFERROR(INDEX(Keterangan1,MATCH('Buku Besar'!H2555,Akun1,0)),""))</f>
        <v/>
      </c>
      <c r="K2555" s="2" t="str">
        <f>IF(H2555="","",IFERROR(INDEX(Reff1,MATCH('Buku Besar'!H2555,Akun1,0)),""))</f>
        <v/>
      </c>
      <c r="L2555" s="331" t="str">
        <f>IF(H2555="","",IFERROR(INDEX(Penerimaan1,MATCH('Buku Besar'!H2555,Akun1,0)),""))</f>
        <v/>
      </c>
      <c r="M2555" s="331" t="str">
        <f>IF(H2555="","",IFERROR(INDEX(Pengeluaran1,MATCH('Buku Besar'!H2555,Akun1,0)),""))</f>
        <v/>
      </c>
    </row>
    <row r="2556" spans="1:13" x14ac:dyDescent="0.25">
      <c r="A2556" s="91" t="str">
        <f t="shared" si="78"/>
        <v/>
      </c>
      <c r="B2556" s="330" t="str">
        <f>IF(A2556="","",IFERROR(INDEX(Tanggal,MATCH('Buku Besar'!A2556,Akun,0)),""))</f>
        <v/>
      </c>
      <c r="C2556" s="2" t="str">
        <f>IF(A2556="","",IFERROR(INDEX(Keterangan,MATCH('Buku Besar'!A2556,Akun,0)),""))</f>
        <v/>
      </c>
      <c r="D2556" s="2" t="str">
        <f>IF(A2556="","",IFERROR(INDEX(Reff,MATCH('Buku Besar'!A2556,Akun,0)),""))</f>
        <v/>
      </c>
      <c r="E2556" s="331" t="str">
        <f>IF(A2556="","",IFERROR(INDEX(Penerimaan,MATCH('Buku Besar'!A2556,Akun,0)),""))</f>
        <v/>
      </c>
      <c r="F2556" s="331" t="str">
        <f>IF(A2556="","",IFERROR(INDEX(Pengeluaran,MATCH('Buku Besar'!A2556,Akun,0)),""))</f>
        <v/>
      </c>
      <c r="H2556" s="91" t="str">
        <f t="shared" si="79"/>
        <v/>
      </c>
      <c r="I2556" s="330" t="str">
        <f>IF(H2556="","",IFERROR(INDEX(Tanggal1,MATCH('Buku Besar'!H2556,Akun1,0)),""))</f>
        <v/>
      </c>
      <c r="J2556" s="2" t="str">
        <f>IF(H2556="","",IFERROR(INDEX(Keterangan1,MATCH('Buku Besar'!H2556,Akun1,0)),""))</f>
        <v/>
      </c>
      <c r="K2556" s="2" t="str">
        <f>IF(H2556="","",IFERROR(INDEX(Reff1,MATCH('Buku Besar'!H2556,Akun1,0)),""))</f>
        <v/>
      </c>
      <c r="L2556" s="331" t="str">
        <f>IF(H2556="","",IFERROR(INDEX(Penerimaan1,MATCH('Buku Besar'!H2556,Akun1,0)),""))</f>
        <v/>
      </c>
      <c r="M2556" s="331" t="str">
        <f>IF(H2556="","",IFERROR(INDEX(Pengeluaran1,MATCH('Buku Besar'!H2556,Akun1,0)),""))</f>
        <v/>
      </c>
    </row>
    <row r="2557" spans="1:13" x14ac:dyDescent="0.25">
      <c r="A2557" s="91" t="str">
        <f t="shared" si="78"/>
        <v/>
      </c>
      <c r="B2557" s="330" t="str">
        <f>IF(A2557="","",IFERROR(INDEX(Tanggal,MATCH('Buku Besar'!A2557,Akun,0)),""))</f>
        <v/>
      </c>
      <c r="C2557" s="2" t="str">
        <f>IF(A2557="","",IFERROR(INDEX(Keterangan,MATCH('Buku Besar'!A2557,Akun,0)),""))</f>
        <v/>
      </c>
      <c r="D2557" s="2" t="str">
        <f>IF(A2557="","",IFERROR(INDEX(Reff,MATCH('Buku Besar'!A2557,Akun,0)),""))</f>
        <v/>
      </c>
      <c r="E2557" s="331" t="str">
        <f>IF(A2557="","",IFERROR(INDEX(Penerimaan,MATCH('Buku Besar'!A2557,Akun,0)),""))</f>
        <v/>
      </c>
      <c r="F2557" s="331" t="str">
        <f>IF(A2557="","",IFERROR(INDEX(Pengeluaran,MATCH('Buku Besar'!A2557,Akun,0)),""))</f>
        <v/>
      </c>
      <c r="H2557" s="91" t="str">
        <f t="shared" si="79"/>
        <v/>
      </c>
      <c r="I2557" s="330" t="str">
        <f>IF(H2557="","",IFERROR(INDEX(Tanggal1,MATCH('Buku Besar'!H2557,Akun1,0)),""))</f>
        <v/>
      </c>
      <c r="J2557" s="2" t="str">
        <f>IF(H2557="","",IFERROR(INDEX(Keterangan1,MATCH('Buku Besar'!H2557,Akun1,0)),""))</f>
        <v/>
      </c>
      <c r="K2557" s="2" t="str">
        <f>IF(H2557="","",IFERROR(INDEX(Reff1,MATCH('Buku Besar'!H2557,Akun1,0)),""))</f>
        <v/>
      </c>
      <c r="L2557" s="331" t="str">
        <f>IF(H2557="","",IFERROR(INDEX(Penerimaan1,MATCH('Buku Besar'!H2557,Akun1,0)),""))</f>
        <v/>
      </c>
      <c r="M2557" s="331" t="str">
        <f>IF(H2557="","",IFERROR(INDEX(Pengeluaran1,MATCH('Buku Besar'!H2557,Akun1,0)),""))</f>
        <v/>
      </c>
    </row>
    <row r="2558" spans="1:13" x14ac:dyDescent="0.25">
      <c r="A2558" s="91" t="str">
        <f t="shared" si="78"/>
        <v/>
      </c>
      <c r="B2558" s="330" t="str">
        <f>IF(A2558="","",IFERROR(INDEX(Tanggal,MATCH('Buku Besar'!A2558,Akun,0)),""))</f>
        <v/>
      </c>
      <c r="C2558" s="2" t="str">
        <f>IF(A2558="","",IFERROR(INDEX(Keterangan,MATCH('Buku Besar'!A2558,Akun,0)),""))</f>
        <v/>
      </c>
      <c r="D2558" s="2" t="str">
        <f>IF(A2558="","",IFERROR(INDEX(Reff,MATCH('Buku Besar'!A2558,Akun,0)),""))</f>
        <v/>
      </c>
      <c r="E2558" s="331" t="str">
        <f>IF(A2558="","",IFERROR(INDEX(Penerimaan,MATCH('Buku Besar'!A2558,Akun,0)),""))</f>
        <v/>
      </c>
      <c r="F2558" s="331" t="str">
        <f>IF(A2558="","",IFERROR(INDEX(Pengeluaran,MATCH('Buku Besar'!A2558,Akun,0)),""))</f>
        <v/>
      </c>
      <c r="H2558" s="91" t="str">
        <f t="shared" si="79"/>
        <v/>
      </c>
      <c r="I2558" s="330" t="str">
        <f>IF(H2558="","",IFERROR(INDEX(Tanggal1,MATCH('Buku Besar'!H2558,Akun1,0)),""))</f>
        <v/>
      </c>
      <c r="J2558" s="2" t="str">
        <f>IF(H2558="","",IFERROR(INDEX(Keterangan1,MATCH('Buku Besar'!H2558,Akun1,0)),""))</f>
        <v/>
      </c>
      <c r="K2558" s="2" t="str">
        <f>IF(H2558="","",IFERROR(INDEX(Reff1,MATCH('Buku Besar'!H2558,Akun1,0)),""))</f>
        <v/>
      </c>
      <c r="L2558" s="331" t="str">
        <f>IF(H2558="","",IFERROR(INDEX(Penerimaan1,MATCH('Buku Besar'!H2558,Akun1,0)),""))</f>
        <v/>
      </c>
      <c r="M2558" s="331" t="str">
        <f>IF(H2558="","",IFERROR(INDEX(Pengeluaran1,MATCH('Buku Besar'!H2558,Akun1,0)),""))</f>
        <v/>
      </c>
    </row>
    <row r="2559" spans="1:13" x14ac:dyDescent="0.25">
      <c r="A2559" s="91" t="str">
        <f t="shared" si="78"/>
        <v/>
      </c>
      <c r="B2559" s="330" t="str">
        <f>IF(A2559="","",IFERROR(INDEX(Tanggal,MATCH('Buku Besar'!A2559,Akun,0)),""))</f>
        <v/>
      </c>
      <c r="C2559" s="2" t="str">
        <f>IF(A2559="","",IFERROR(INDEX(Keterangan,MATCH('Buku Besar'!A2559,Akun,0)),""))</f>
        <v/>
      </c>
      <c r="D2559" s="2" t="str">
        <f>IF(A2559="","",IFERROR(INDEX(Reff,MATCH('Buku Besar'!A2559,Akun,0)),""))</f>
        <v/>
      </c>
      <c r="E2559" s="331" t="str">
        <f>IF(A2559="","",IFERROR(INDEX(Penerimaan,MATCH('Buku Besar'!A2559,Akun,0)),""))</f>
        <v/>
      </c>
      <c r="F2559" s="331" t="str">
        <f>IF(A2559="","",IFERROR(INDEX(Pengeluaran,MATCH('Buku Besar'!A2559,Akun,0)),""))</f>
        <v/>
      </c>
      <c r="H2559" s="91" t="str">
        <f t="shared" si="79"/>
        <v/>
      </c>
      <c r="I2559" s="330" t="str">
        <f>IF(H2559="","",IFERROR(INDEX(Tanggal1,MATCH('Buku Besar'!H2559,Akun1,0)),""))</f>
        <v/>
      </c>
      <c r="J2559" s="2" t="str">
        <f>IF(H2559="","",IFERROR(INDEX(Keterangan1,MATCH('Buku Besar'!H2559,Akun1,0)),""))</f>
        <v/>
      </c>
      <c r="K2559" s="2" t="str">
        <f>IF(H2559="","",IFERROR(INDEX(Reff1,MATCH('Buku Besar'!H2559,Akun1,0)),""))</f>
        <v/>
      </c>
      <c r="L2559" s="331" t="str">
        <f>IF(H2559="","",IFERROR(INDEX(Penerimaan1,MATCH('Buku Besar'!H2559,Akun1,0)),""))</f>
        <v/>
      </c>
      <c r="M2559" s="331" t="str">
        <f>IF(H2559="","",IFERROR(INDEX(Pengeluaran1,MATCH('Buku Besar'!H2559,Akun1,0)),""))</f>
        <v/>
      </c>
    </row>
    <row r="2560" spans="1:13" x14ac:dyDescent="0.25">
      <c r="A2560" s="91" t="str">
        <f t="shared" si="78"/>
        <v/>
      </c>
      <c r="B2560" s="330" t="str">
        <f>IF(A2560="","",IFERROR(INDEX(Tanggal,MATCH('Buku Besar'!A2560,Akun,0)),""))</f>
        <v/>
      </c>
      <c r="C2560" s="2" t="str">
        <f>IF(A2560="","",IFERROR(INDEX(Keterangan,MATCH('Buku Besar'!A2560,Akun,0)),""))</f>
        <v/>
      </c>
      <c r="D2560" s="2" t="str">
        <f>IF(A2560="","",IFERROR(INDEX(Reff,MATCH('Buku Besar'!A2560,Akun,0)),""))</f>
        <v/>
      </c>
      <c r="E2560" s="331" t="str">
        <f>IF(A2560="","",IFERROR(INDEX(Penerimaan,MATCH('Buku Besar'!A2560,Akun,0)),""))</f>
        <v/>
      </c>
      <c r="F2560" s="331" t="str">
        <f>IF(A2560="","",IFERROR(INDEX(Pengeluaran,MATCH('Buku Besar'!A2560,Akun,0)),""))</f>
        <v/>
      </c>
      <c r="H2560" s="91" t="str">
        <f t="shared" si="79"/>
        <v/>
      </c>
      <c r="I2560" s="330" t="str">
        <f>IF(H2560="","",IFERROR(INDEX(Tanggal1,MATCH('Buku Besar'!H2560,Akun1,0)),""))</f>
        <v/>
      </c>
      <c r="J2560" s="2" t="str">
        <f>IF(H2560="","",IFERROR(INDEX(Keterangan1,MATCH('Buku Besar'!H2560,Akun1,0)),""))</f>
        <v/>
      </c>
      <c r="K2560" s="2" t="str">
        <f>IF(H2560="","",IFERROR(INDEX(Reff1,MATCH('Buku Besar'!H2560,Akun1,0)),""))</f>
        <v/>
      </c>
      <c r="L2560" s="331" t="str">
        <f>IF(H2560="","",IFERROR(INDEX(Penerimaan1,MATCH('Buku Besar'!H2560,Akun1,0)),""))</f>
        <v/>
      </c>
      <c r="M2560" s="331" t="str">
        <f>IF(H2560="","",IFERROR(INDEX(Pengeluaran1,MATCH('Buku Besar'!H2560,Akun1,0)),""))</f>
        <v/>
      </c>
    </row>
    <row r="2561" spans="1:13" x14ac:dyDescent="0.25">
      <c r="A2561" s="91" t="str">
        <f t="shared" si="78"/>
        <v/>
      </c>
      <c r="B2561" s="330" t="str">
        <f>IF(A2561="","",IFERROR(INDEX(Tanggal,MATCH('Buku Besar'!A2561,Akun,0)),""))</f>
        <v/>
      </c>
      <c r="C2561" s="2" t="str">
        <f>IF(A2561="","",IFERROR(INDEX(Keterangan,MATCH('Buku Besar'!A2561,Akun,0)),""))</f>
        <v/>
      </c>
      <c r="D2561" s="2" t="str">
        <f>IF(A2561="","",IFERROR(INDEX(Reff,MATCH('Buku Besar'!A2561,Akun,0)),""))</f>
        <v/>
      </c>
      <c r="E2561" s="331" t="str">
        <f>IF(A2561="","",IFERROR(INDEX(Penerimaan,MATCH('Buku Besar'!A2561,Akun,0)),""))</f>
        <v/>
      </c>
      <c r="F2561" s="331" t="str">
        <f>IF(A2561="","",IFERROR(INDEX(Pengeluaran,MATCH('Buku Besar'!A2561,Akun,0)),""))</f>
        <v/>
      </c>
      <c r="H2561" s="91" t="str">
        <f t="shared" si="79"/>
        <v/>
      </c>
      <c r="I2561" s="330" t="str">
        <f>IF(H2561="","",IFERROR(INDEX(Tanggal1,MATCH('Buku Besar'!H2561,Akun1,0)),""))</f>
        <v/>
      </c>
      <c r="J2561" s="2" t="str">
        <f>IF(H2561="","",IFERROR(INDEX(Keterangan1,MATCH('Buku Besar'!H2561,Akun1,0)),""))</f>
        <v/>
      </c>
      <c r="K2561" s="2" t="str">
        <f>IF(H2561="","",IFERROR(INDEX(Reff1,MATCH('Buku Besar'!H2561,Akun1,0)),""))</f>
        <v/>
      </c>
      <c r="L2561" s="331" t="str">
        <f>IF(H2561="","",IFERROR(INDEX(Penerimaan1,MATCH('Buku Besar'!H2561,Akun1,0)),""))</f>
        <v/>
      </c>
      <c r="M2561" s="331" t="str">
        <f>IF(H2561="","",IFERROR(INDEX(Pengeluaran1,MATCH('Buku Besar'!H2561,Akun1,0)),""))</f>
        <v/>
      </c>
    </row>
    <row r="2562" spans="1:13" x14ac:dyDescent="0.25">
      <c r="A2562" s="91" t="str">
        <f t="shared" si="78"/>
        <v/>
      </c>
      <c r="B2562" s="330" t="str">
        <f>IF(A2562="","",IFERROR(INDEX(Tanggal,MATCH('Buku Besar'!A2562,Akun,0)),""))</f>
        <v/>
      </c>
      <c r="C2562" s="2" t="str">
        <f>IF(A2562="","",IFERROR(INDEX(Keterangan,MATCH('Buku Besar'!A2562,Akun,0)),""))</f>
        <v/>
      </c>
      <c r="D2562" s="2" t="str">
        <f>IF(A2562="","",IFERROR(INDEX(Reff,MATCH('Buku Besar'!A2562,Akun,0)),""))</f>
        <v/>
      </c>
      <c r="E2562" s="331" t="str">
        <f>IF(A2562="","",IFERROR(INDEX(Penerimaan,MATCH('Buku Besar'!A2562,Akun,0)),""))</f>
        <v/>
      </c>
      <c r="F2562" s="331" t="str">
        <f>IF(A2562="","",IFERROR(INDEX(Pengeluaran,MATCH('Buku Besar'!A2562,Akun,0)),""))</f>
        <v/>
      </c>
      <c r="H2562" s="91" t="str">
        <f t="shared" si="79"/>
        <v/>
      </c>
      <c r="I2562" s="330" t="str">
        <f>IF(H2562="","",IFERROR(INDEX(Tanggal1,MATCH('Buku Besar'!H2562,Akun1,0)),""))</f>
        <v/>
      </c>
      <c r="J2562" s="2" t="str">
        <f>IF(H2562="","",IFERROR(INDEX(Keterangan1,MATCH('Buku Besar'!H2562,Akun1,0)),""))</f>
        <v/>
      </c>
      <c r="K2562" s="2" t="str">
        <f>IF(H2562="","",IFERROR(INDEX(Reff1,MATCH('Buku Besar'!H2562,Akun1,0)),""))</f>
        <v/>
      </c>
      <c r="L2562" s="331" t="str">
        <f>IF(H2562="","",IFERROR(INDEX(Penerimaan1,MATCH('Buku Besar'!H2562,Akun1,0)),""))</f>
        <v/>
      </c>
      <c r="M2562" s="331" t="str">
        <f>IF(H2562="","",IFERROR(INDEX(Pengeluaran1,MATCH('Buku Besar'!H2562,Akun1,0)),""))</f>
        <v/>
      </c>
    </row>
    <row r="2563" spans="1:13" x14ac:dyDescent="0.25">
      <c r="A2563" s="91" t="str">
        <f t="shared" si="78"/>
        <v/>
      </c>
      <c r="B2563" s="330" t="str">
        <f>IF(A2563="","",IFERROR(INDEX(Tanggal,MATCH('Buku Besar'!A2563,Akun,0)),""))</f>
        <v/>
      </c>
      <c r="C2563" s="2" t="str">
        <f>IF(A2563="","",IFERROR(INDEX(Keterangan,MATCH('Buku Besar'!A2563,Akun,0)),""))</f>
        <v/>
      </c>
      <c r="D2563" s="2" t="str">
        <f>IF(A2563="","",IFERROR(INDEX(Reff,MATCH('Buku Besar'!A2563,Akun,0)),""))</f>
        <v/>
      </c>
      <c r="E2563" s="331" t="str">
        <f>IF(A2563="","",IFERROR(INDEX(Penerimaan,MATCH('Buku Besar'!A2563,Akun,0)),""))</f>
        <v/>
      </c>
      <c r="F2563" s="331" t="str">
        <f>IF(A2563="","",IFERROR(INDEX(Pengeluaran,MATCH('Buku Besar'!A2563,Akun,0)),""))</f>
        <v/>
      </c>
      <c r="H2563" s="91" t="str">
        <f t="shared" si="79"/>
        <v/>
      </c>
      <c r="I2563" s="330" t="str">
        <f>IF(H2563="","",IFERROR(INDEX(Tanggal1,MATCH('Buku Besar'!H2563,Akun1,0)),""))</f>
        <v/>
      </c>
      <c r="J2563" s="2" t="str">
        <f>IF(H2563="","",IFERROR(INDEX(Keterangan1,MATCH('Buku Besar'!H2563,Akun1,0)),""))</f>
        <v/>
      </c>
      <c r="K2563" s="2" t="str">
        <f>IF(H2563="","",IFERROR(INDEX(Reff1,MATCH('Buku Besar'!H2563,Akun1,0)),""))</f>
        <v/>
      </c>
      <c r="L2563" s="331" t="str">
        <f>IF(H2563="","",IFERROR(INDEX(Penerimaan1,MATCH('Buku Besar'!H2563,Akun1,0)),""))</f>
        <v/>
      </c>
      <c r="M2563" s="331" t="str">
        <f>IF(H2563="","",IFERROR(INDEX(Pengeluaran1,MATCH('Buku Besar'!H2563,Akun1,0)),""))</f>
        <v/>
      </c>
    </row>
    <row r="2564" spans="1:13" x14ac:dyDescent="0.25">
      <c r="A2564" s="91" t="str">
        <f t="shared" si="78"/>
        <v/>
      </c>
      <c r="B2564" s="330" t="str">
        <f>IF(A2564="","",IFERROR(INDEX(Tanggal,MATCH('Buku Besar'!A2564,Akun,0)),""))</f>
        <v/>
      </c>
      <c r="C2564" s="2" t="str">
        <f>IF(A2564="","",IFERROR(INDEX(Keterangan,MATCH('Buku Besar'!A2564,Akun,0)),""))</f>
        <v/>
      </c>
      <c r="D2564" s="2" t="str">
        <f>IF(A2564="","",IFERROR(INDEX(Reff,MATCH('Buku Besar'!A2564,Akun,0)),""))</f>
        <v/>
      </c>
      <c r="E2564" s="331" t="str">
        <f>IF(A2564="","",IFERROR(INDEX(Penerimaan,MATCH('Buku Besar'!A2564,Akun,0)),""))</f>
        <v/>
      </c>
      <c r="F2564" s="331" t="str">
        <f>IF(A2564="","",IFERROR(INDEX(Pengeluaran,MATCH('Buku Besar'!A2564,Akun,0)),""))</f>
        <v/>
      </c>
      <c r="H2564" s="91" t="str">
        <f t="shared" si="79"/>
        <v/>
      </c>
      <c r="I2564" s="330" t="str">
        <f>IF(H2564="","",IFERROR(INDEX(Tanggal1,MATCH('Buku Besar'!H2564,Akun1,0)),""))</f>
        <v/>
      </c>
      <c r="J2564" s="2" t="str">
        <f>IF(H2564="","",IFERROR(INDEX(Keterangan1,MATCH('Buku Besar'!H2564,Akun1,0)),""))</f>
        <v/>
      </c>
      <c r="K2564" s="2" t="str">
        <f>IF(H2564="","",IFERROR(INDEX(Reff1,MATCH('Buku Besar'!H2564,Akun1,0)),""))</f>
        <v/>
      </c>
      <c r="L2564" s="331" t="str">
        <f>IF(H2564="","",IFERROR(INDEX(Penerimaan1,MATCH('Buku Besar'!H2564,Akun1,0)),""))</f>
        <v/>
      </c>
      <c r="M2564" s="331" t="str">
        <f>IF(H2564="","",IFERROR(INDEX(Pengeluaran1,MATCH('Buku Besar'!H2564,Akun1,0)),""))</f>
        <v/>
      </c>
    </row>
    <row r="2565" spans="1:13" x14ac:dyDescent="0.25">
      <c r="A2565" s="91" t="str">
        <f t="shared" si="78"/>
        <v/>
      </c>
      <c r="B2565" s="330" t="str">
        <f>IF(A2565="","",IFERROR(INDEX(Tanggal,MATCH('Buku Besar'!A2565,Akun,0)),""))</f>
        <v/>
      </c>
      <c r="C2565" s="2" t="str">
        <f>IF(A2565="","",IFERROR(INDEX(Keterangan,MATCH('Buku Besar'!A2565,Akun,0)),""))</f>
        <v/>
      </c>
      <c r="D2565" s="2" t="str">
        <f>IF(A2565="","",IFERROR(INDEX(Reff,MATCH('Buku Besar'!A2565,Akun,0)),""))</f>
        <v/>
      </c>
      <c r="E2565" s="331" t="str">
        <f>IF(A2565="","",IFERROR(INDEX(Penerimaan,MATCH('Buku Besar'!A2565,Akun,0)),""))</f>
        <v/>
      </c>
      <c r="F2565" s="331" t="str">
        <f>IF(A2565="","",IFERROR(INDEX(Pengeluaran,MATCH('Buku Besar'!A2565,Akun,0)),""))</f>
        <v/>
      </c>
      <c r="H2565" s="91" t="str">
        <f t="shared" si="79"/>
        <v/>
      </c>
      <c r="I2565" s="330" t="str">
        <f>IF(H2565="","",IFERROR(INDEX(Tanggal1,MATCH('Buku Besar'!H2565,Akun1,0)),""))</f>
        <v/>
      </c>
      <c r="J2565" s="2" t="str">
        <f>IF(H2565="","",IFERROR(INDEX(Keterangan1,MATCH('Buku Besar'!H2565,Akun1,0)),""))</f>
        <v/>
      </c>
      <c r="K2565" s="2" t="str">
        <f>IF(H2565="","",IFERROR(INDEX(Reff1,MATCH('Buku Besar'!H2565,Akun1,0)),""))</f>
        <v/>
      </c>
      <c r="L2565" s="331" t="str">
        <f>IF(H2565="","",IFERROR(INDEX(Penerimaan1,MATCH('Buku Besar'!H2565,Akun1,0)),""))</f>
        <v/>
      </c>
      <c r="M2565" s="331" t="str">
        <f>IF(H2565="","",IFERROR(INDEX(Pengeluaran1,MATCH('Buku Besar'!H2565,Akun1,0)),""))</f>
        <v/>
      </c>
    </row>
    <row r="2566" spans="1:13" x14ac:dyDescent="0.25">
      <c r="A2566" s="91" t="str">
        <f t="shared" si="78"/>
        <v/>
      </c>
      <c r="B2566" s="330" t="str">
        <f>IF(A2566="","",IFERROR(INDEX(Tanggal,MATCH('Buku Besar'!A2566,Akun,0)),""))</f>
        <v/>
      </c>
      <c r="C2566" s="2" t="str">
        <f>IF(A2566="","",IFERROR(INDEX(Keterangan,MATCH('Buku Besar'!A2566,Akun,0)),""))</f>
        <v/>
      </c>
      <c r="D2566" s="2" t="str">
        <f>IF(A2566="","",IFERROR(INDEX(Reff,MATCH('Buku Besar'!A2566,Akun,0)),""))</f>
        <v/>
      </c>
      <c r="E2566" s="331" t="str">
        <f>IF(A2566="","",IFERROR(INDEX(Penerimaan,MATCH('Buku Besar'!A2566,Akun,0)),""))</f>
        <v/>
      </c>
      <c r="F2566" s="331" t="str">
        <f>IF(A2566="","",IFERROR(INDEX(Pengeluaran,MATCH('Buku Besar'!A2566,Akun,0)),""))</f>
        <v/>
      </c>
      <c r="H2566" s="91" t="str">
        <f t="shared" si="79"/>
        <v/>
      </c>
      <c r="I2566" s="330" t="str">
        <f>IF(H2566="","",IFERROR(INDEX(Tanggal1,MATCH('Buku Besar'!H2566,Akun1,0)),""))</f>
        <v/>
      </c>
      <c r="J2566" s="2" t="str">
        <f>IF(H2566="","",IFERROR(INDEX(Keterangan1,MATCH('Buku Besar'!H2566,Akun1,0)),""))</f>
        <v/>
      </c>
      <c r="K2566" s="2" t="str">
        <f>IF(H2566="","",IFERROR(INDEX(Reff1,MATCH('Buku Besar'!H2566,Akun1,0)),""))</f>
        <v/>
      </c>
      <c r="L2566" s="331" t="str">
        <f>IF(H2566="","",IFERROR(INDEX(Penerimaan1,MATCH('Buku Besar'!H2566,Akun1,0)),""))</f>
        <v/>
      </c>
      <c r="M2566" s="331" t="str">
        <f>IF(H2566="","",IFERROR(INDEX(Pengeluaran1,MATCH('Buku Besar'!H2566,Akun1,0)),""))</f>
        <v/>
      </c>
    </row>
    <row r="2567" spans="1:13" x14ac:dyDescent="0.25">
      <c r="A2567" s="91" t="str">
        <f t="shared" si="78"/>
        <v/>
      </c>
      <c r="B2567" s="330" t="str">
        <f>IF(A2567="","",IFERROR(INDEX(Tanggal,MATCH('Buku Besar'!A2567,Akun,0)),""))</f>
        <v/>
      </c>
      <c r="C2567" s="2" t="str">
        <f>IF(A2567="","",IFERROR(INDEX(Keterangan,MATCH('Buku Besar'!A2567,Akun,0)),""))</f>
        <v/>
      </c>
      <c r="D2567" s="2" t="str">
        <f>IF(A2567="","",IFERROR(INDEX(Reff,MATCH('Buku Besar'!A2567,Akun,0)),""))</f>
        <v/>
      </c>
      <c r="E2567" s="331" t="str">
        <f>IF(A2567="","",IFERROR(INDEX(Penerimaan,MATCH('Buku Besar'!A2567,Akun,0)),""))</f>
        <v/>
      </c>
      <c r="F2567" s="331" t="str">
        <f>IF(A2567="","",IFERROR(INDEX(Pengeluaran,MATCH('Buku Besar'!A2567,Akun,0)),""))</f>
        <v/>
      </c>
      <c r="H2567" s="91" t="str">
        <f t="shared" si="79"/>
        <v/>
      </c>
      <c r="I2567" s="330" t="str">
        <f>IF(H2567="","",IFERROR(INDEX(Tanggal1,MATCH('Buku Besar'!H2567,Akun1,0)),""))</f>
        <v/>
      </c>
      <c r="J2567" s="2" t="str">
        <f>IF(H2567="","",IFERROR(INDEX(Keterangan1,MATCH('Buku Besar'!H2567,Akun1,0)),""))</f>
        <v/>
      </c>
      <c r="K2567" s="2" t="str">
        <f>IF(H2567="","",IFERROR(INDEX(Reff1,MATCH('Buku Besar'!H2567,Akun1,0)),""))</f>
        <v/>
      </c>
      <c r="L2567" s="331" t="str">
        <f>IF(H2567="","",IFERROR(INDEX(Penerimaan1,MATCH('Buku Besar'!H2567,Akun1,0)),""))</f>
        <v/>
      </c>
      <c r="M2567" s="331" t="str">
        <f>IF(H2567="","",IFERROR(INDEX(Pengeluaran1,MATCH('Buku Besar'!H2567,Akun1,0)),""))</f>
        <v/>
      </c>
    </row>
    <row r="2568" spans="1:13" x14ac:dyDescent="0.25">
      <c r="A2568" s="91" t="str">
        <f t="shared" ref="A2568:A2631" si="80">IFERROR(IF((MID(A2567,8,LEN(A2567)-7)+1)&lt;=COUNTIF(Kas_Harian,LEFT(A2567,6)),LEFT(A2567,6)&amp;"-"&amp;MID(A2567,8,LEN(A2567)-7)+1,""),"")</f>
        <v/>
      </c>
      <c r="B2568" s="330" t="str">
        <f>IF(A2568="","",IFERROR(INDEX(Tanggal,MATCH('Buku Besar'!A2568,Akun,0)),""))</f>
        <v/>
      </c>
      <c r="C2568" s="2" t="str">
        <f>IF(A2568="","",IFERROR(INDEX(Keterangan,MATCH('Buku Besar'!A2568,Akun,0)),""))</f>
        <v/>
      </c>
      <c r="D2568" s="2" t="str">
        <f>IF(A2568="","",IFERROR(INDEX(Reff,MATCH('Buku Besar'!A2568,Akun,0)),""))</f>
        <v/>
      </c>
      <c r="E2568" s="331" t="str">
        <f>IF(A2568="","",IFERROR(INDEX(Penerimaan,MATCH('Buku Besar'!A2568,Akun,0)),""))</f>
        <v/>
      </c>
      <c r="F2568" s="331" t="str">
        <f>IF(A2568="","",IFERROR(INDEX(Pengeluaran,MATCH('Buku Besar'!A2568,Akun,0)),""))</f>
        <v/>
      </c>
      <c r="H2568" s="91" t="str">
        <f t="shared" ref="H2568:H2631" si="81">IFERROR(IF((MID(H2567,8,LEN(H2567)-7)+1)&lt;=COUNTIF(Bank_Harian,LEFT(H2567,6)),LEFT(H2567,6)&amp;"-"&amp;MID(H2567,8,LEN(H2567)-7)+1,""),"")</f>
        <v/>
      </c>
      <c r="I2568" s="330" t="str">
        <f>IF(H2568="","",IFERROR(INDEX(Tanggal1,MATCH('Buku Besar'!H2568,Akun1,0)),""))</f>
        <v/>
      </c>
      <c r="J2568" s="2" t="str">
        <f>IF(H2568="","",IFERROR(INDEX(Keterangan1,MATCH('Buku Besar'!H2568,Akun1,0)),""))</f>
        <v/>
      </c>
      <c r="K2568" s="2" t="str">
        <f>IF(H2568="","",IFERROR(INDEX(Reff1,MATCH('Buku Besar'!H2568,Akun1,0)),""))</f>
        <v/>
      </c>
      <c r="L2568" s="331" t="str">
        <f>IF(H2568="","",IFERROR(INDEX(Penerimaan1,MATCH('Buku Besar'!H2568,Akun1,0)),""))</f>
        <v/>
      </c>
      <c r="M2568" s="331" t="str">
        <f>IF(H2568="","",IFERROR(INDEX(Pengeluaran1,MATCH('Buku Besar'!H2568,Akun1,0)),""))</f>
        <v/>
      </c>
    </row>
    <row r="2569" spans="1:13" x14ac:dyDescent="0.25">
      <c r="A2569" s="91" t="str">
        <f t="shared" si="80"/>
        <v/>
      </c>
      <c r="B2569" s="330" t="str">
        <f>IF(A2569="","",IFERROR(INDEX(Tanggal,MATCH('Buku Besar'!A2569,Akun,0)),""))</f>
        <v/>
      </c>
      <c r="C2569" s="2" t="str">
        <f>IF(A2569="","",IFERROR(INDEX(Keterangan,MATCH('Buku Besar'!A2569,Akun,0)),""))</f>
        <v/>
      </c>
      <c r="D2569" s="2" t="str">
        <f>IF(A2569="","",IFERROR(INDEX(Reff,MATCH('Buku Besar'!A2569,Akun,0)),""))</f>
        <v/>
      </c>
      <c r="E2569" s="331" t="str">
        <f>IF(A2569="","",IFERROR(INDEX(Penerimaan,MATCH('Buku Besar'!A2569,Akun,0)),""))</f>
        <v/>
      </c>
      <c r="F2569" s="331" t="str">
        <f>IF(A2569="","",IFERROR(INDEX(Pengeluaran,MATCH('Buku Besar'!A2569,Akun,0)),""))</f>
        <v/>
      </c>
      <c r="H2569" s="91" t="str">
        <f t="shared" si="81"/>
        <v/>
      </c>
      <c r="I2569" s="330" t="str">
        <f>IF(H2569="","",IFERROR(INDEX(Tanggal1,MATCH('Buku Besar'!H2569,Akun1,0)),""))</f>
        <v/>
      </c>
      <c r="J2569" s="2" t="str">
        <f>IF(H2569="","",IFERROR(INDEX(Keterangan1,MATCH('Buku Besar'!H2569,Akun1,0)),""))</f>
        <v/>
      </c>
      <c r="K2569" s="2" t="str">
        <f>IF(H2569="","",IFERROR(INDEX(Reff1,MATCH('Buku Besar'!H2569,Akun1,0)),""))</f>
        <v/>
      </c>
      <c r="L2569" s="331" t="str">
        <f>IF(H2569="","",IFERROR(INDEX(Penerimaan1,MATCH('Buku Besar'!H2569,Akun1,0)),""))</f>
        <v/>
      </c>
      <c r="M2569" s="331" t="str">
        <f>IF(H2569="","",IFERROR(INDEX(Pengeluaran1,MATCH('Buku Besar'!H2569,Akun1,0)),""))</f>
        <v/>
      </c>
    </row>
    <row r="2570" spans="1:13" x14ac:dyDescent="0.25">
      <c r="A2570" s="91" t="str">
        <f t="shared" si="80"/>
        <v/>
      </c>
      <c r="B2570" s="330" t="str">
        <f>IF(A2570="","",IFERROR(INDEX(Tanggal,MATCH('Buku Besar'!A2570,Akun,0)),""))</f>
        <v/>
      </c>
      <c r="C2570" s="2" t="str">
        <f>IF(A2570="","",IFERROR(INDEX(Keterangan,MATCH('Buku Besar'!A2570,Akun,0)),""))</f>
        <v/>
      </c>
      <c r="D2570" s="2" t="str">
        <f>IF(A2570="","",IFERROR(INDEX(Reff,MATCH('Buku Besar'!A2570,Akun,0)),""))</f>
        <v/>
      </c>
      <c r="E2570" s="331" t="str">
        <f>IF(A2570="","",IFERROR(INDEX(Penerimaan,MATCH('Buku Besar'!A2570,Akun,0)),""))</f>
        <v/>
      </c>
      <c r="F2570" s="331" t="str">
        <f>IF(A2570="","",IFERROR(INDEX(Pengeluaran,MATCH('Buku Besar'!A2570,Akun,0)),""))</f>
        <v/>
      </c>
      <c r="H2570" s="91" t="str">
        <f t="shared" si="81"/>
        <v/>
      </c>
      <c r="I2570" s="330" t="str">
        <f>IF(H2570="","",IFERROR(INDEX(Tanggal1,MATCH('Buku Besar'!H2570,Akun1,0)),""))</f>
        <v/>
      </c>
      <c r="J2570" s="2" t="str">
        <f>IF(H2570="","",IFERROR(INDEX(Keterangan1,MATCH('Buku Besar'!H2570,Akun1,0)),""))</f>
        <v/>
      </c>
      <c r="K2570" s="2" t="str">
        <f>IF(H2570="","",IFERROR(INDEX(Reff1,MATCH('Buku Besar'!H2570,Akun1,0)),""))</f>
        <v/>
      </c>
      <c r="L2570" s="331" t="str">
        <f>IF(H2570="","",IFERROR(INDEX(Penerimaan1,MATCH('Buku Besar'!H2570,Akun1,0)),""))</f>
        <v/>
      </c>
      <c r="M2570" s="331" t="str">
        <f>IF(H2570="","",IFERROR(INDEX(Pengeluaran1,MATCH('Buku Besar'!H2570,Akun1,0)),""))</f>
        <v/>
      </c>
    </row>
    <row r="2571" spans="1:13" x14ac:dyDescent="0.25">
      <c r="A2571" s="91" t="str">
        <f t="shared" si="80"/>
        <v/>
      </c>
      <c r="B2571" s="330" t="str">
        <f>IF(A2571="","",IFERROR(INDEX(Tanggal,MATCH('Buku Besar'!A2571,Akun,0)),""))</f>
        <v/>
      </c>
      <c r="C2571" s="2" t="str">
        <f>IF(A2571="","",IFERROR(INDEX(Keterangan,MATCH('Buku Besar'!A2571,Akun,0)),""))</f>
        <v/>
      </c>
      <c r="D2571" s="2" t="str">
        <f>IF(A2571="","",IFERROR(INDEX(Reff,MATCH('Buku Besar'!A2571,Akun,0)),""))</f>
        <v/>
      </c>
      <c r="E2571" s="331" t="str">
        <f>IF(A2571="","",IFERROR(INDEX(Penerimaan,MATCH('Buku Besar'!A2571,Akun,0)),""))</f>
        <v/>
      </c>
      <c r="F2571" s="331" t="str">
        <f>IF(A2571="","",IFERROR(INDEX(Pengeluaran,MATCH('Buku Besar'!A2571,Akun,0)),""))</f>
        <v/>
      </c>
      <c r="H2571" s="91" t="str">
        <f t="shared" si="81"/>
        <v/>
      </c>
      <c r="I2571" s="330" t="str">
        <f>IF(H2571="","",IFERROR(INDEX(Tanggal1,MATCH('Buku Besar'!H2571,Akun1,0)),""))</f>
        <v/>
      </c>
      <c r="J2571" s="2" t="str">
        <f>IF(H2571="","",IFERROR(INDEX(Keterangan1,MATCH('Buku Besar'!H2571,Akun1,0)),""))</f>
        <v/>
      </c>
      <c r="K2571" s="2" t="str">
        <f>IF(H2571="","",IFERROR(INDEX(Reff1,MATCH('Buku Besar'!H2571,Akun1,0)),""))</f>
        <v/>
      </c>
      <c r="L2571" s="331" t="str">
        <f>IF(H2571="","",IFERROR(INDEX(Penerimaan1,MATCH('Buku Besar'!H2571,Akun1,0)),""))</f>
        <v/>
      </c>
      <c r="M2571" s="331" t="str">
        <f>IF(H2571="","",IFERROR(INDEX(Pengeluaran1,MATCH('Buku Besar'!H2571,Akun1,0)),""))</f>
        <v/>
      </c>
    </row>
    <row r="2572" spans="1:13" x14ac:dyDescent="0.25">
      <c r="A2572" s="91" t="str">
        <f t="shared" si="80"/>
        <v/>
      </c>
      <c r="B2572" s="330" t="str">
        <f>IF(A2572="","",IFERROR(INDEX(Tanggal,MATCH('Buku Besar'!A2572,Akun,0)),""))</f>
        <v/>
      </c>
      <c r="C2572" s="2" t="str">
        <f>IF(A2572="","",IFERROR(INDEX(Keterangan,MATCH('Buku Besar'!A2572,Akun,0)),""))</f>
        <v/>
      </c>
      <c r="D2572" s="2" t="str">
        <f>IF(A2572="","",IFERROR(INDEX(Reff,MATCH('Buku Besar'!A2572,Akun,0)),""))</f>
        <v/>
      </c>
      <c r="E2572" s="331" t="str">
        <f>IF(A2572="","",IFERROR(INDEX(Penerimaan,MATCH('Buku Besar'!A2572,Akun,0)),""))</f>
        <v/>
      </c>
      <c r="F2572" s="331" t="str">
        <f>IF(A2572="","",IFERROR(INDEX(Pengeluaran,MATCH('Buku Besar'!A2572,Akun,0)),""))</f>
        <v/>
      </c>
      <c r="H2572" s="91" t="str">
        <f t="shared" si="81"/>
        <v/>
      </c>
      <c r="I2572" s="330" t="str">
        <f>IF(H2572="","",IFERROR(INDEX(Tanggal1,MATCH('Buku Besar'!H2572,Akun1,0)),""))</f>
        <v/>
      </c>
      <c r="J2572" s="2" t="str">
        <f>IF(H2572="","",IFERROR(INDEX(Keterangan1,MATCH('Buku Besar'!H2572,Akun1,0)),""))</f>
        <v/>
      </c>
      <c r="K2572" s="2" t="str">
        <f>IF(H2572="","",IFERROR(INDEX(Reff1,MATCH('Buku Besar'!H2572,Akun1,0)),""))</f>
        <v/>
      </c>
      <c r="L2572" s="331" t="str">
        <f>IF(H2572="","",IFERROR(INDEX(Penerimaan1,MATCH('Buku Besar'!H2572,Akun1,0)),""))</f>
        <v/>
      </c>
      <c r="M2572" s="331" t="str">
        <f>IF(H2572="","",IFERROR(INDEX(Pengeluaran1,MATCH('Buku Besar'!H2572,Akun1,0)),""))</f>
        <v/>
      </c>
    </row>
    <row r="2573" spans="1:13" x14ac:dyDescent="0.25">
      <c r="A2573" s="91" t="str">
        <f t="shared" si="80"/>
        <v/>
      </c>
      <c r="B2573" s="330" t="str">
        <f>IF(A2573="","",IFERROR(INDEX(Tanggal,MATCH('Buku Besar'!A2573,Akun,0)),""))</f>
        <v/>
      </c>
      <c r="C2573" s="2" t="str">
        <f>IF(A2573="","",IFERROR(INDEX(Keterangan,MATCH('Buku Besar'!A2573,Akun,0)),""))</f>
        <v/>
      </c>
      <c r="D2573" s="2" t="str">
        <f>IF(A2573="","",IFERROR(INDEX(Reff,MATCH('Buku Besar'!A2573,Akun,0)),""))</f>
        <v/>
      </c>
      <c r="E2573" s="331" t="str">
        <f>IF(A2573="","",IFERROR(INDEX(Penerimaan,MATCH('Buku Besar'!A2573,Akun,0)),""))</f>
        <v/>
      </c>
      <c r="F2573" s="331" t="str">
        <f>IF(A2573="","",IFERROR(INDEX(Pengeluaran,MATCH('Buku Besar'!A2573,Akun,0)),""))</f>
        <v/>
      </c>
      <c r="H2573" s="91" t="str">
        <f t="shared" si="81"/>
        <v/>
      </c>
      <c r="I2573" s="330" t="str">
        <f>IF(H2573="","",IFERROR(INDEX(Tanggal1,MATCH('Buku Besar'!H2573,Akun1,0)),""))</f>
        <v/>
      </c>
      <c r="J2573" s="2" t="str">
        <f>IF(H2573="","",IFERROR(INDEX(Keterangan1,MATCH('Buku Besar'!H2573,Akun1,0)),""))</f>
        <v/>
      </c>
      <c r="K2573" s="2" t="str">
        <f>IF(H2573="","",IFERROR(INDEX(Reff1,MATCH('Buku Besar'!H2573,Akun1,0)),""))</f>
        <v/>
      </c>
      <c r="L2573" s="331" t="str">
        <f>IF(H2573="","",IFERROR(INDEX(Penerimaan1,MATCH('Buku Besar'!H2573,Akun1,0)),""))</f>
        <v/>
      </c>
      <c r="M2573" s="331" t="str">
        <f>IF(H2573="","",IFERROR(INDEX(Pengeluaran1,MATCH('Buku Besar'!H2573,Akun1,0)),""))</f>
        <v/>
      </c>
    </row>
    <row r="2574" spans="1:13" x14ac:dyDescent="0.25">
      <c r="A2574" s="91" t="str">
        <f t="shared" si="80"/>
        <v/>
      </c>
      <c r="B2574" s="330" t="str">
        <f>IF(A2574="","",IFERROR(INDEX(Tanggal,MATCH('Buku Besar'!A2574,Akun,0)),""))</f>
        <v/>
      </c>
      <c r="C2574" s="2" t="str">
        <f>IF(A2574="","",IFERROR(INDEX(Keterangan,MATCH('Buku Besar'!A2574,Akun,0)),""))</f>
        <v/>
      </c>
      <c r="D2574" s="2" t="str">
        <f>IF(A2574="","",IFERROR(INDEX(Reff,MATCH('Buku Besar'!A2574,Akun,0)),""))</f>
        <v/>
      </c>
      <c r="E2574" s="331" t="str">
        <f>IF(A2574="","",IFERROR(INDEX(Penerimaan,MATCH('Buku Besar'!A2574,Akun,0)),""))</f>
        <v/>
      </c>
      <c r="F2574" s="331" t="str">
        <f>IF(A2574="","",IFERROR(INDEX(Pengeluaran,MATCH('Buku Besar'!A2574,Akun,0)),""))</f>
        <v/>
      </c>
      <c r="H2574" s="91" t="str">
        <f t="shared" si="81"/>
        <v/>
      </c>
      <c r="I2574" s="330" t="str">
        <f>IF(H2574="","",IFERROR(INDEX(Tanggal1,MATCH('Buku Besar'!H2574,Akun1,0)),""))</f>
        <v/>
      </c>
      <c r="J2574" s="2" t="str">
        <f>IF(H2574="","",IFERROR(INDEX(Keterangan1,MATCH('Buku Besar'!H2574,Akun1,0)),""))</f>
        <v/>
      </c>
      <c r="K2574" s="2" t="str">
        <f>IF(H2574="","",IFERROR(INDEX(Reff1,MATCH('Buku Besar'!H2574,Akun1,0)),""))</f>
        <v/>
      </c>
      <c r="L2574" s="331" t="str">
        <f>IF(H2574="","",IFERROR(INDEX(Penerimaan1,MATCH('Buku Besar'!H2574,Akun1,0)),""))</f>
        <v/>
      </c>
      <c r="M2574" s="331" t="str">
        <f>IF(H2574="","",IFERROR(INDEX(Pengeluaran1,MATCH('Buku Besar'!H2574,Akun1,0)),""))</f>
        <v/>
      </c>
    </row>
    <row r="2575" spans="1:13" x14ac:dyDescent="0.25">
      <c r="A2575" s="91" t="str">
        <f t="shared" si="80"/>
        <v/>
      </c>
      <c r="B2575" s="330" t="str">
        <f>IF(A2575="","",IFERROR(INDEX(Tanggal,MATCH('Buku Besar'!A2575,Akun,0)),""))</f>
        <v/>
      </c>
      <c r="C2575" s="2" t="str">
        <f>IF(A2575="","",IFERROR(INDEX(Keterangan,MATCH('Buku Besar'!A2575,Akun,0)),""))</f>
        <v/>
      </c>
      <c r="D2575" s="2" t="str">
        <f>IF(A2575="","",IFERROR(INDEX(Reff,MATCH('Buku Besar'!A2575,Akun,0)),""))</f>
        <v/>
      </c>
      <c r="E2575" s="331" t="str">
        <f>IF(A2575="","",IFERROR(INDEX(Penerimaan,MATCH('Buku Besar'!A2575,Akun,0)),""))</f>
        <v/>
      </c>
      <c r="F2575" s="331" t="str">
        <f>IF(A2575="","",IFERROR(INDEX(Pengeluaran,MATCH('Buku Besar'!A2575,Akun,0)),""))</f>
        <v/>
      </c>
      <c r="H2575" s="91" t="str">
        <f t="shared" si="81"/>
        <v/>
      </c>
      <c r="I2575" s="330" t="str">
        <f>IF(H2575="","",IFERROR(INDEX(Tanggal1,MATCH('Buku Besar'!H2575,Akun1,0)),""))</f>
        <v/>
      </c>
      <c r="J2575" s="2" t="str">
        <f>IF(H2575="","",IFERROR(INDEX(Keterangan1,MATCH('Buku Besar'!H2575,Akun1,0)),""))</f>
        <v/>
      </c>
      <c r="K2575" s="2" t="str">
        <f>IF(H2575="","",IFERROR(INDEX(Reff1,MATCH('Buku Besar'!H2575,Akun1,0)),""))</f>
        <v/>
      </c>
      <c r="L2575" s="331" t="str">
        <f>IF(H2575="","",IFERROR(INDEX(Penerimaan1,MATCH('Buku Besar'!H2575,Akun1,0)),""))</f>
        <v/>
      </c>
      <c r="M2575" s="331" t="str">
        <f>IF(H2575="","",IFERROR(INDEX(Pengeluaran1,MATCH('Buku Besar'!H2575,Akun1,0)),""))</f>
        <v/>
      </c>
    </row>
    <row r="2576" spans="1:13" x14ac:dyDescent="0.25">
      <c r="A2576" s="91" t="str">
        <f t="shared" si="80"/>
        <v/>
      </c>
      <c r="B2576" s="330" t="str">
        <f>IF(A2576="","",IFERROR(INDEX(Tanggal,MATCH('Buku Besar'!A2576,Akun,0)),""))</f>
        <v/>
      </c>
      <c r="C2576" s="2" t="str">
        <f>IF(A2576="","",IFERROR(INDEX(Keterangan,MATCH('Buku Besar'!A2576,Akun,0)),""))</f>
        <v/>
      </c>
      <c r="D2576" s="2" t="str">
        <f>IF(A2576="","",IFERROR(INDEX(Reff,MATCH('Buku Besar'!A2576,Akun,0)),""))</f>
        <v/>
      </c>
      <c r="E2576" s="331" t="str">
        <f>IF(A2576="","",IFERROR(INDEX(Penerimaan,MATCH('Buku Besar'!A2576,Akun,0)),""))</f>
        <v/>
      </c>
      <c r="F2576" s="331" t="str">
        <f>IF(A2576="","",IFERROR(INDEX(Pengeluaran,MATCH('Buku Besar'!A2576,Akun,0)),""))</f>
        <v/>
      </c>
      <c r="H2576" s="91" t="str">
        <f t="shared" si="81"/>
        <v/>
      </c>
      <c r="I2576" s="330" t="str">
        <f>IF(H2576="","",IFERROR(INDEX(Tanggal1,MATCH('Buku Besar'!H2576,Akun1,0)),""))</f>
        <v/>
      </c>
      <c r="J2576" s="2" t="str">
        <f>IF(H2576="","",IFERROR(INDEX(Keterangan1,MATCH('Buku Besar'!H2576,Akun1,0)),""))</f>
        <v/>
      </c>
      <c r="K2576" s="2" t="str">
        <f>IF(H2576="","",IFERROR(INDEX(Reff1,MATCH('Buku Besar'!H2576,Akun1,0)),""))</f>
        <v/>
      </c>
      <c r="L2576" s="331" t="str">
        <f>IF(H2576="","",IFERROR(INDEX(Penerimaan1,MATCH('Buku Besar'!H2576,Akun1,0)),""))</f>
        <v/>
      </c>
      <c r="M2576" s="331" t="str">
        <f>IF(H2576="","",IFERROR(INDEX(Pengeluaran1,MATCH('Buku Besar'!H2576,Akun1,0)),""))</f>
        <v/>
      </c>
    </row>
    <row r="2577" spans="1:13" x14ac:dyDescent="0.25">
      <c r="A2577" s="91" t="str">
        <f t="shared" si="80"/>
        <v/>
      </c>
      <c r="B2577" s="330" t="str">
        <f>IF(A2577="","",IFERROR(INDEX(Tanggal,MATCH('Buku Besar'!A2577,Akun,0)),""))</f>
        <v/>
      </c>
      <c r="C2577" s="2" t="str">
        <f>IF(A2577="","",IFERROR(INDEX(Keterangan,MATCH('Buku Besar'!A2577,Akun,0)),""))</f>
        <v/>
      </c>
      <c r="D2577" s="2" t="str">
        <f>IF(A2577="","",IFERROR(INDEX(Reff,MATCH('Buku Besar'!A2577,Akun,0)),""))</f>
        <v/>
      </c>
      <c r="E2577" s="331" t="str">
        <f>IF(A2577="","",IFERROR(INDEX(Penerimaan,MATCH('Buku Besar'!A2577,Akun,0)),""))</f>
        <v/>
      </c>
      <c r="F2577" s="331" t="str">
        <f>IF(A2577="","",IFERROR(INDEX(Pengeluaran,MATCH('Buku Besar'!A2577,Akun,0)),""))</f>
        <v/>
      </c>
      <c r="H2577" s="91" t="str">
        <f t="shared" si="81"/>
        <v/>
      </c>
      <c r="I2577" s="330" t="str">
        <f>IF(H2577="","",IFERROR(INDEX(Tanggal1,MATCH('Buku Besar'!H2577,Akun1,0)),""))</f>
        <v/>
      </c>
      <c r="J2577" s="2" t="str">
        <f>IF(H2577="","",IFERROR(INDEX(Keterangan1,MATCH('Buku Besar'!H2577,Akun1,0)),""))</f>
        <v/>
      </c>
      <c r="K2577" s="2" t="str">
        <f>IF(H2577="","",IFERROR(INDEX(Reff1,MATCH('Buku Besar'!H2577,Akun1,0)),""))</f>
        <v/>
      </c>
      <c r="L2577" s="331" t="str">
        <f>IF(H2577="","",IFERROR(INDEX(Penerimaan1,MATCH('Buku Besar'!H2577,Akun1,0)),""))</f>
        <v/>
      </c>
      <c r="M2577" s="331" t="str">
        <f>IF(H2577="","",IFERROR(INDEX(Pengeluaran1,MATCH('Buku Besar'!H2577,Akun1,0)),""))</f>
        <v/>
      </c>
    </row>
    <row r="2578" spans="1:13" x14ac:dyDescent="0.25">
      <c r="A2578" s="91" t="str">
        <f t="shared" si="80"/>
        <v/>
      </c>
      <c r="B2578" s="330" t="str">
        <f>IF(A2578="","",IFERROR(INDEX(Tanggal,MATCH('Buku Besar'!A2578,Akun,0)),""))</f>
        <v/>
      </c>
      <c r="C2578" s="2" t="str">
        <f>IF(A2578="","",IFERROR(INDEX(Keterangan,MATCH('Buku Besar'!A2578,Akun,0)),""))</f>
        <v/>
      </c>
      <c r="D2578" s="2" t="str">
        <f>IF(A2578="","",IFERROR(INDEX(Reff,MATCH('Buku Besar'!A2578,Akun,0)),""))</f>
        <v/>
      </c>
      <c r="E2578" s="331" t="str">
        <f>IF(A2578="","",IFERROR(INDEX(Penerimaan,MATCH('Buku Besar'!A2578,Akun,0)),""))</f>
        <v/>
      </c>
      <c r="F2578" s="331" t="str">
        <f>IF(A2578="","",IFERROR(INDEX(Pengeluaran,MATCH('Buku Besar'!A2578,Akun,0)),""))</f>
        <v/>
      </c>
      <c r="H2578" s="91" t="str">
        <f t="shared" si="81"/>
        <v/>
      </c>
      <c r="I2578" s="330" t="str">
        <f>IF(H2578="","",IFERROR(INDEX(Tanggal1,MATCH('Buku Besar'!H2578,Akun1,0)),""))</f>
        <v/>
      </c>
      <c r="J2578" s="2" t="str">
        <f>IF(H2578="","",IFERROR(INDEX(Keterangan1,MATCH('Buku Besar'!H2578,Akun1,0)),""))</f>
        <v/>
      </c>
      <c r="K2578" s="2" t="str">
        <f>IF(H2578="","",IFERROR(INDEX(Reff1,MATCH('Buku Besar'!H2578,Akun1,0)),""))</f>
        <v/>
      </c>
      <c r="L2578" s="331" t="str">
        <f>IF(H2578="","",IFERROR(INDEX(Penerimaan1,MATCH('Buku Besar'!H2578,Akun1,0)),""))</f>
        <v/>
      </c>
      <c r="M2578" s="331" t="str">
        <f>IF(H2578="","",IFERROR(INDEX(Pengeluaran1,MATCH('Buku Besar'!H2578,Akun1,0)),""))</f>
        <v/>
      </c>
    </row>
    <row r="2579" spans="1:13" x14ac:dyDescent="0.25">
      <c r="A2579" s="91" t="str">
        <f t="shared" si="80"/>
        <v/>
      </c>
      <c r="B2579" s="330" t="str">
        <f>IF(A2579="","",IFERROR(INDEX(Tanggal,MATCH('Buku Besar'!A2579,Akun,0)),""))</f>
        <v/>
      </c>
      <c r="C2579" s="2" t="str">
        <f>IF(A2579="","",IFERROR(INDEX(Keterangan,MATCH('Buku Besar'!A2579,Akun,0)),""))</f>
        <v/>
      </c>
      <c r="D2579" s="2" t="str">
        <f>IF(A2579="","",IFERROR(INDEX(Reff,MATCH('Buku Besar'!A2579,Akun,0)),""))</f>
        <v/>
      </c>
      <c r="E2579" s="331" t="str">
        <f>IF(A2579="","",IFERROR(INDEX(Penerimaan,MATCH('Buku Besar'!A2579,Akun,0)),""))</f>
        <v/>
      </c>
      <c r="F2579" s="331" t="str">
        <f>IF(A2579="","",IFERROR(INDEX(Pengeluaran,MATCH('Buku Besar'!A2579,Akun,0)),""))</f>
        <v/>
      </c>
      <c r="H2579" s="91" t="str">
        <f t="shared" si="81"/>
        <v/>
      </c>
      <c r="I2579" s="330" t="str">
        <f>IF(H2579="","",IFERROR(INDEX(Tanggal1,MATCH('Buku Besar'!H2579,Akun1,0)),""))</f>
        <v/>
      </c>
      <c r="J2579" s="2" t="str">
        <f>IF(H2579="","",IFERROR(INDEX(Keterangan1,MATCH('Buku Besar'!H2579,Akun1,0)),""))</f>
        <v/>
      </c>
      <c r="K2579" s="2" t="str">
        <f>IF(H2579="","",IFERROR(INDEX(Reff1,MATCH('Buku Besar'!H2579,Akun1,0)),""))</f>
        <v/>
      </c>
      <c r="L2579" s="331" t="str">
        <f>IF(H2579="","",IFERROR(INDEX(Penerimaan1,MATCH('Buku Besar'!H2579,Akun1,0)),""))</f>
        <v/>
      </c>
      <c r="M2579" s="331" t="str">
        <f>IF(H2579="","",IFERROR(INDEX(Pengeluaran1,MATCH('Buku Besar'!H2579,Akun1,0)),""))</f>
        <v/>
      </c>
    </row>
    <row r="2580" spans="1:13" x14ac:dyDescent="0.25">
      <c r="A2580" s="91" t="str">
        <f t="shared" si="80"/>
        <v/>
      </c>
      <c r="B2580" s="330" t="str">
        <f>IF(A2580="","",IFERROR(INDEX(Tanggal,MATCH('Buku Besar'!A2580,Akun,0)),""))</f>
        <v/>
      </c>
      <c r="C2580" s="2" t="str">
        <f>IF(A2580="","",IFERROR(INDEX(Keterangan,MATCH('Buku Besar'!A2580,Akun,0)),""))</f>
        <v/>
      </c>
      <c r="D2580" s="2" t="str">
        <f>IF(A2580="","",IFERROR(INDEX(Reff,MATCH('Buku Besar'!A2580,Akun,0)),""))</f>
        <v/>
      </c>
      <c r="E2580" s="331" t="str">
        <f>IF(A2580="","",IFERROR(INDEX(Penerimaan,MATCH('Buku Besar'!A2580,Akun,0)),""))</f>
        <v/>
      </c>
      <c r="F2580" s="331" t="str">
        <f>IF(A2580="","",IFERROR(INDEX(Pengeluaran,MATCH('Buku Besar'!A2580,Akun,0)),""))</f>
        <v/>
      </c>
      <c r="H2580" s="91" t="str">
        <f t="shared" si="81"/>
        <v/>
      </c>
      <c r="I2580" s="330" t="str">
        <f>IF(H2580="","",IFERROR(INDEX(Tanggal1,MATCH('Buku Besar'!H2580,Akun1,0)),""))</f>
        <v/>
      </c>
      <c r="J2580" s="2" t="str">
        <f>IF(H2580="","",IFERROR(INDEX(Keterangan1,MATCH('Buku Besar'!H2580,Akun1,0)),""))</f>
        <v/>
      </c>
      <c r="K2580" s="2" t="str">
        <f>IF(H2580="","",IFERROR(INDEX(Reff1,MATCH('Buku Besar'!H2580,Akun1,0)),""))</f>
        <v/>
      </c>
      <c r="L2580" s="331" t="str">
        <f>IF(H2580="","",IFERROR(INDEX(Penerimaan1,MATCH('Buku Besar'!H2580,Akun1,0)),""))</f>
        <v/>
      </c>
      <c r="M2580" s="331" t="str">
        <f>IF(H2580="","",IFERROR(INDEX(Pengeluaran1,MATCH('Buku Besar'!H2580,Akun1,0)),""))</f>
        <v/>
      </c>
    </row>
    <row r="2581" spans="1:13" x14ac:dyDescent="0.25">
      <c r="A2581" s="91" t="str">
        <f t="shared" si="80"/>
        <v/>
      </c>
      <c r="B2581" s="330" t="str">
        <f>IF(A2581="","",IFERROR(INDEX(Tanggal,MATCH('Buku Besar'!A2581,Akun,0)),""))</f>
        <v/>
      </c>
      <c r="C2581" s="2" t="str">
        <f>IF(A2581="","",IFERROR(INDEX(Keterangan,MATCH('Buku Besar'!A2581,Akun,0)),""))</f>
        <v/>
      </c>
      <c r="D2581" s="2" t="str">
        <f>IF(A2581="","",IFERROR(INDEX(Reff,MATCH('Buku Besar'!A2581,Akun,0)),""))</f>
        <v/>
      </c>
      <c r="E2581" s="331" t="str">
        <f>IF(A2581="","",IFERROR(INDEX(Penerimaan,MATCH('Buku Besar'!A2581,Akun,0)),""))</f>
        <v/>
      </c>
      <c r="F2581" s="331" t="str">
        <f>IF(A2581="","",IFERROR(INDEX(Pengeluaran,MATCH('Buku Besar'!A2581,Akun,0)),""))</f>
        <v/>
      </c>
      <c r="H2581" s="91" t="str">
        <f t="shared" si="81"/>
        <v/>
      </c>
      <c r="I2581" s="330" t="str">
        <f>IF(H2581="","",IFERROR(INDEX(Tanggal1,MATCH('Buku Besar'!H2581,Akun1,0)),""))</f>
        <v/>
      </c>
      <c r="J2581" s="2" t="str">
        <f>IF(H2581="","",IFERROR(INDEX(Keterangan1,MATCH('Buku Besar'!H2581,Akun1,0)),""))</f>
        <v/>
      </c>
      <c r="K2581" s="2" t="str">
        <f>IF(H2581="","",IFERROR(INDEX(Reff1,MATCH('Buku Besar'!H2581,Akun1,0)),""))</f>
        <v/>
      </c>
      <c r="L2581" s="331" t="str">
        <f>IF(H2581="","",IFERROR(INDEX(Penerimaan1,MATCH('Buku Besar'!H2581,Akun1,0)),""))</f>
        <v/>
      </c>
      <c r="M2581" s="331" t="str">
        <f>IF(H2581="","",IFERROR(INDEX(Pengeluaran1,MATCH('Buku Besar'!H2581,Akun1,0)),""))</f>
        <v/>
      </c>
    </row>
    <row r="2582" spans="1:13" x14ac:dyDescent="0.25">
      <c r="A2582" s="91" t="str">
        <f t="shared" si="80"/>
        <v/>
      </c>
      <c r="B2582" s="330" t="str">
        <f>IF(A2582="","",IFERROR(INDEX(Tanggal,MATCH('Buku Besar'!A2582,Akun,0)),""))</f>
        <v/>
      </c>
      <c r="C2582" s="2" t="str">
        <f>IF(A2582="","",IFERROR(INDEX(Keterangan,MATCH('Buku Besar'!A2582,Akun,0)),""))</f>
        <v/>
      </c>
      <c r="D2582" s="2" t="str">
        <f>IF(A2582="","",IFERROR(INDEX(Reff,MATCH('Buku Besar'!A2582,Akun,0)),""))</f>
        <v/>
      </c>
      <c r="E2582" s="331" t="str">
        <f>IF(A2582="","",IFERROR(INDEX(Penerimaan,MATCH('Buku Besar'!A2582,Akun,0)),""))</f>
        <v/>
      </c>
      <c r="F2582" s="331" t="str">
        <f>IF(A2582="","",IFERROR(INDEX(Pengeluaran,MATCH('Buku Besar'!A2582,Akun,0)),""))</f>
        <v/>
      </c>
      <c r="H2582" s="91" t="str">
        <f t="shared" si="81"/>
        <v/>
      </c>
      <c r="I2582" s="330" t="str">
        <f>IF(H2582="","",IFERROR(INDEX(Tanggal1,MATCH('Buku Besar'!H2582,Akun1,0)),""))</f>
        <v/>
      </c>
      <c r="J2582" s="2" t="str">
        <f>IF(H2582="","",IFERROR(INDEX(Keterangan1,MATCH('Buku Besar'!H2582,Akun1,0)),""))</f>
        <v/>
      </c>
      <c r="K2582" s="2" t="str">
        <f>IF(H2582="","",IFERROR(INDEX(Reff1,MATCH('Buku Besar'!H2582,Akun1,0)),""))</f>
        <v/>
      </c>
      <c r="L2582" s="331" t="str">
        <f>IF(H2582="","",IFERROR(INDEX(Penerimaan1,MATCH('Buku Besar'!H2582,Akun1,0)),""))</f>
        <v/>
      </c>
      <c r="M2582" s="331" t="str">
        <f>IF(H2582="","",IFERROR(INDEX(Pengeluaran1,MATCH('Buku Besar'!H2582,Akun1,0)),""))</f>
        <v/>
      </c>
    </row>
    <row r="2583" spans="1:13" x14ac:dyDescent="0.25">
      <c r="A2583" s="91" t="str">
        <f t="shared" si="80"/>
        <v/>
      </c>
      <c r="B2583" s="330" t="str">
        <f>IF(A2583="","",IFERROR(INDEX(Tanggal,MATCH('Buku Besar'!A2583,Akun,0)),""))</f>
        <v/>
      </c>
      <c r="C2583" s="2" t="str">
        <f>IF(A2583="","",IFERROR(INDEX(Keterangan,MATCH('Buku Besar'!A2583,Akun,0)),""))</f>
        <v/>
      </c>
      <c r="D2583" s="2" t="str">
        <f>IF(A2583="","",IFERROR(INDEX(Reff,MATCH('Buku Besar'!A2583,Akun,0)),""))</f>
        <v/>
      </c>
      <c r="E2583" s="331" t="str">
        <f>IF(A2583="","",IFERROR(INDEX(Penerimaan,MATCH('Buku Besar'!A2583,Akun,0)),""))</f>
        <v/>
      </c>
      <c r="F2583" s="331" t="str">
        <f>IF(A2583="","",IFERROR(INDEX(Pengeluaran,MATCH('Buku Besar'!A2583,Akun,0)),""))</f>
        <v/>
      </c>
      <c r="H2583" s="91" t="str">
        <f t="shared" si="81"/>
        <v/>
      </c>
      <c r="I2583" s="330" t="str">
        <f>IF(H2583="","",IFERROR(INDEX(Tanggal1,MATCH('Buku Besar'!H2583,Akun1,0)),""))</f>
        <v/>
      </c>
      <c r="J2583" s="2" t="str">
        <f>IF(H2583="","",IFERROR(INDEX(Keterangan1,MATCH('Buku Besar'!H2583,Akun1,0)),""))</f>
        <v/>
      </c>
      <c r="K2583" s="2" t="str">
        <f>IF(H2583="","",IFERROR(INDEX(Reff1,MATCH('Buku Besar'!H2583,Akun1,0)),""))</f>
        <v/>
      </c>
      <c r="L2583" s="331" t="str">
        <f>IF(H2583="","",IFERROR(INDEX(Penerimaan1,MATCH('Buku Besar'!H2583,Akun1,0)),""))</f>
        <v/>
      </c>
      <c r="M2583" s="331" t="str">
        <f>IF(H2583="","",IFERROR(INDEX(Pengeluaran1,MATCH('Buku Besar'!H2583,Akun1,0)),""))</f>
        <v/>
      </c>
    </row>
    <row r="2584" spans="1:13" x14ac:dyDescent="0.25">
      <c r="A2584" s="91" t="str">
        <f t="shared" si="80"/>
        <v/>
      </c>
      <c r="B2584" s="330" t="str">
        <f>IF(A2584="","",IFERROR(INDEX(Tanggal,MATCH('Buku Besar'!A2584,Akun,0)),""))</f>
        <v/>
      </c>
      <c r="C2584" s="2" t="str">
        <f>IF(A2584="","",IFERROR(INDEX(Keterangan,MATCH('Buku Besar'!A2584,Akun,0)),""))</f>
        <v/>
      </c>
      <c r="D2584" s="2" t="str">
        <f>IF(A2584="","",IFERROR(INDEX(Reff,MATCH('Buku Besar'!A2584,Akun,0)),""))</f>
        <v/>
      </c>
      <c r="E2584" s="331" t="str">
        <f>IF(A2584="","",IFERROR(INDEX(Penerimaan,MATCH('Buku Besar'!A2584,Akun,0)),""))</f>
        <v/>
      </c>
      <c r="F2584" s="331" t="str">
        <f>IF(A2584="","",IFERROR(INDEX(Pengeluaran,MATCH('Buku Besar'!A2584,Akun,0)),""))</f>
        <v/>
      </c>
      <c r="H2584" s="91" t="str">
        <f t="shared" si="81"/>
        <v/>
      </c>
      <c r="I2584" s="330" t="str">
        <f>IF(H2584="","",IFERROR(INDEX(Tanggal1,MATCH('Buku Besar'!H2584,Akun1,0)),""))</f>
        <v/>
      </c>
      <c r="J2584" s="2" t="str">
        <f>IF(H2584="","",IFERROR(INDEX(Keterangan1,MATCH('Buku Besar'!H2584,Akun1,0)),""))</f>
        <v/>
      </c>
      <c r="K2584" s="2" t="str">
        <f>IF(H2584="","",IFERROR(INDEX(Reff1,MATCH('Buku Besar'!H2584,Akun1,0)),""))</f>
        <v/>
      </c>
      <c r="L2584" s="331" t="str">
        <f>IF(H2584="","",IFERROR(INDEX(Penerimaan1,MATCH('Buku Besar'!H2584,Akun1,0)),""))</f>
        <v/>
      </c>
      <c r="M2584" s="331" t="str">
        <f>IF(H2584="","",IFERROR(INDEX(Pengeluaran1,MATCH('Buku Besar'!H2584,Akun1,0)),""))</f>
        <v/>
      </c>
    </row>
    <row r="2585" spans="1:13" x14ac:dyDescent="0.25">
      <c r="A2585" s="91" t="str">
        <f t="shared" si="80"/>
        <v/>
      </c>
      <c r="B2585" s="330" t="str">
        <f>IF(A2585="","",IFERROR(INDEX(Tanggal,MATCH('Buku Besar'!A2585,Akun,0)),""))</f>
        <v/>
      </c>
      <c r="C2585" s="2" t="str">
        <f>IF(A2585="","",IFERROR(INDEX(Keterangan,MATCH('Buku Besar'!A2585,Akun,0)),""))</f>
        <v/>
      </c>
      <c r="D2585" s="2" t="str">
        <f>IF(A2585="","",IFERROR(INDEX(Reff,MATCH('Buku Besar'!A2585,Akun,0)),""))</f>
        <v/>
      </c>
      <c r="E2585" s="331" t="str">
        <f>IF(A2585="","",IFERROR(INDEX(Penerimaan,MATCH('Buku Besar'!A2585,Akun,0)),""))</f>
        <v/>
      </c>
      <c r="F2585" s="331" t="str">
        <f>IF(A2585="","",IFERROR(INDEX(Pengeluaran,MATCH('Buku Besar'!A2585,Akun,0)),""))</f>
        <v/>
      </c>
      <c r="H2585" s="91" t="str">
        <f t="shared" si="81"/>
        <v/>
      </c>
      <c r="I2585" s="330" t="str">
        <f>IF(H2585="","",IFERROR(INDEX(Tanggal1,MATCH('Buku Besar'!H2585,Akun1,0)),""))</f>
        <v/>
      </c>
      <c r="J2585" s="2" t="str">
        <f>IF(H2585="","",IFERROR(INDEX(Keterangan1,MATCH('Buku Besar'!H2585,Akun1,0)),""))</f>
        <v/>
      </c>
      <c r="K2585" s="2" t="str">
        <f>IF(H2585="","",IFERROR(INDEX(Reff1,MATCH('Buku Besar'!H2585,Akun1,0)),""))</f>
        <v/>
      </c>
      <c r="L2585" s="331" t="str">
        <f>IF(H2585="","",IFERROR(INDEX(Penerimaan1,MATCH('Buku Besar'!H2585,Akun1,0)),""))</f>
        <v/>
      </c>
      <c r="M2585" s="331" t="str">
        <f>IF(H2585="","",IFERROR(INDEX(Pengeluaran1,MATCH('Buku Besar'!H2585,Akun1,0)),""))</f>
        <v/>
      </c>
    </row>
    <row r="2586" spans="1:13" x14ac:dyDescent="0.25">
      <c r="A2586" s="91" t="str">
        <f t="shared" si="80"/>
        <v/>
      </c>
      <c r="B2586" s="330" t="str">
        <f>IF(A2586="","",IFERROR(INDEX(Tanggal,MATCH('Buku Besar'!A2586,Akun,0)),""))</f>
        <v/>
      </c>
      <c r="C2586" s="2" t="str">
        <f>IF(A2586="","",IFERROR(INDEX(Keterangan,MATCH('Buku Besar'!A2586,Akun,0)),""))</f>
        <v/>
      </c>
      <c r="D2586" s="2" t="str">
        <f>IF(A2586="","",IFERROR(INDEX(Reff,MATCH('Buku Besar'!A2586,Akun,0)),""))</f>
        <v/>
      </c>
      <c r="E2586" s="331" t="str">
        <f>IF(A2586="","",IFERROR(INDEX(Penerimaan,MATCH('Buku Besar'!A2586,Akun,0)),""))</f>
        <v/>
      </c>
      <c r="F2586" s="331" t="str">
        <f>IF(A2586="","",IFERROR(INDEX(Pengeluaran,MATCH('Buku Besar'!A2586,Akun,0)),""))</f>
        <v/>
      </c>
      <c r="H2586" s="91" t="str">
        <f t="shared" si="81"/>
        <v/>
      </c>
      <c r="I2586" s="330" t="str">
        <f>IF(H2586="","",IFERROR(INDEX(Tanggal1,MATCH('Buku Besar'!H2586,Akun1,0)),""))</f>
        <v/>
      </c>
      <c r="J2586" s="2" t="str">
        <f>IF(H2586="","",IFERROR(INDEX(Keterangan1,MATCH('Buku Besar'!H2586,Akun1,0)),""))</f>
        <v/>
      </c>
      <c r="K2586" s="2" t="str">
        <f>IF(H2586="","",IFERROR(INDEX(Reff1,MATCH('Buku Besar'!H2586,Akun1,0)),""))</f>
        <v/>
      </c>
      <c r="L2586" s="331" t="str">
        <f>IF(H2586="","",IFERROR(INDEX(Penerimaan1,MATCH('Buku Besar'!H2586,Akun1,0)),""))</f>
        <v/>
      </c>
      <c r="M2586" s="331" t="str">
        <f>IF(H2586="","",IFERROR(INDEX(Pengeluaran1,MATCH('Buku Besar'!H2586,Akun1,0)),""))</f>
        <v/>
      </c>
    </row>
    <row r="2587" spans="1:13" x14ac:dyDescent="0.25">
      <c r="A2587" s="91" t="str">
        <f t="shared" si="80"/>
        <v/>
      </c>
      <c r="B2587" s="330" t="str">
        <f>IF(A2587="","",IFERROR(INDEX(Tanggal,MATCH('Buku Besar'!A2587,Akun,0)),""))</f>
        <v/>
      </c>
      <c r="C2587" s="2" t="str">
        <f>IF(A2587="","",IFERROR(INDEX(Keterangan,MATCH('Buku Besar'!A2587,Akun,0)),""))</f>
        <v/>
      </c>
      <c r="D2587" s="2" t="str">
        <f>IF(A2587="","",IFERROR(INDEX(Reff,MATCH('Buku Besar'!A2587,Akun,0)),""))</f>
        <v/>
      </c>
      <c r="E2587" s="331" t="str">
        <f>IF(A2587="","",IFERROR(INDEX(Penerimaan,MATCH('Buku Besar'!A2587,Akun,0)),""))</f>
        <v/>
      </c>
      <c r="F2587" s="331" t="str">
        <f>IF(A2587="","",IFERROR(INDEX(Pengeluaran,MATCH('Buku Besar'!A2587,Akun,0)),""))</f>
        <v/>
      </c>
      <c r="H2587" s="91" t="str">
        <f t="shared" si="81"/>
        <v/>
      </c>
      <c r="I2587" s="330" t="str">
        <f>IF(H2587="","",IFERROR(INDEX(Tanggal1,MATCH('Buku Besar'!H2587,Akun1,0)),""))</f>
        <v/>
      </c>
      <c r="J2587" s="2" t="str">
        <f>IF(H2587="","",IFERROR(INDEX(Keterangan1,MATCH('Buku Besar'!H2587,Akun1,0)),""))</f>
        <v/>
      </c>
      <c r="K2587" s="2" t="str">
        <f>IF(H2587="","",IFERROR(INDEX(Reff1,MATCH('Buku Besar'!H2587,Akun1,0)),""))</f>
        <v/>
      </c>
      <c r="L2587" s="331" t="str">
        <f>IF(H2587="","",IFERROR(INDEX(Penerimaan1,MATCH('Buku Besar'!H2587,Akun1,0)),""))</f>
        <v/>
      </c>
      <c r="M2587" s="331" t="str">
        <f>IF(H2587="","",IFERROR(INDEX(Pengeluaran1,MATCH('Buku Besar'!H2587,Akun1,0)),""))</f>
        <v/>
      </c>
    </row>
    <row r="2588" spans="1:13" x14ac:dyDescent="0.25">
      <c r="A2588" s="91" t="str">
        <f t="shared" si="80"/>
        <v/>
      </c>
      <c r="B2588" s="330" t="str">
        <f>IF(A2588="","",IFERROR(INDEX(Tanggal,MATCH('Buku Besar'!A2588,Akun,0)),""))</f>
        <v/>
      </c>
      <c r="C2588" s="2" t="str">
        <f>IF(A2588="","",IFERROR(INDEX(Keterangan,MATCH('Buku Besar'!A2588,Akun,0)),""))</f>
        <v/>
      </c>
      <c r="D2588" s="2" t="str">
        <f>IF(A2588="","",IFERROR(INDEX(Reff,MATCH('Buku Besar'!A2588,Akun,0)),""))</f>
        <v/>
      </c>
      <c r="E2588" s="331" t="str">
        <f>IF(A2588="","",IFERROR(INDEX(Penerimaan,MATCH('Buku Besar'!A2588,Akun,0)),""))</f>
        <v/>
      </c>
      <c r="F2588" s="331" t="str">
        <f>IF(A2588="","",IFERROR(INDEX(Pengeluaran,MATCH('Buku Besar'!A2588,Akun,0)),""))</f>
        <v/>
      </c>
      <c r="H2588" s="91" t="str">
        <f t="shared" si="81"/>
        <v/>
      </c>
      <c r="I2588" s="330" t="str">
        <f>IF(H2588="","",IFERROR(INDEX(Tanggal1,MATCH('Buku Besar'!H2588,Akun1,0)),""))</f>
        <v/>
      </c>
      <c r="J2588" s="2" t="str">
        <f>IF(H2588="","",IFERROR(INDEX(Keterangan1,MATCH('Buku Besar'!H2588,Akun1,0)),""))</f>
        <v/>
      </c>
      <c r="K2588" s="2" t="str">
        <f>IF(H2588="","",IFERROR(INDEX(Reff1,MATCH('Buku Besar'!H2588,Akun1,0)),""))</f>
        <v/>
      </c>
      <c r="L2588" s="331" t="str">
        <f>IF(H2588="","",IFERROR(INDEX(Penerimaan1,MATCH('Buku Besar'!H2588,Akun1,0)),""))</f>
        <v/>
      </c>
      <c r="M2588" s="331" t="str">
        <f>IF(H2588="","",IFERROR(INDEX(Pengeluaran1,MATCH('Buku Besar'!H2588,Akun1,0)),""))</f>
        <v/>
      </c>
    </row>
    <row r="2589" spans="1:13" x14ac:dyDescent="0.25">
      <c r="A2589" s="91" t="str">
        <f t="shared" si="80"/>
        <v/>
      </c>
      <c r="B2589" s="330" t="str">
        <f>IF(A2589="","",IFERROR(INDEX(Tanggal,MATCH('Buku Besar'!A2589,Akun,0)),""))</f>
        <v/>
      </c>
      <c r="C2589" s="2" t="str">
        <f>IF(A2589="","",IFERROR(INDEX(Keterangan,MATCH('Buku Besar'!A2589,Akun,0)),""))</f>
        <v/>
      </c>
      <c r="D2589" s="2" t="str">
        <f>IF(A2589="","",IFERROR(INDEX(Reff,MATCH('Buku Besar'!A2589,Akun,0)),""))</f>
        <v/>
      </c>
      <c r="E2589" s="331" t="str">
        <f>IF(A2589="","",IFERROR(INDEX(Penerimaan,MATCH('Buku Besar'!A2589,Akun,0)),""))</f>
        <v/>
      </c>
      <c r="F2589" s="331" t="str">
        <f>IF(A2589="","",IFERROR(INDEX(Pengeluaran,MATCH('Buku Besar'!A2589,Akun,0)),""))</f>
        <v/>
      </c>
      <c r="H2589" s="91" t="str">
        <f t="shared" si="81"/>
        <v/>
      </c>
      <c r="I2589" s="330" t="str">
        <f>IF(H2589="","",IFERROR(INDEX(Tanggal1,MATCH('Buku Besar'!H2589,Akun1,0)),""))</f>
        <v/>
      </c>
      <c r="J2589" s="2" t="str">
        <f>IF(H2589="","",IFERROR(INDEX(Keterangan1,MATCH('Buku Besar'!H2589,Akun1,0)),""))</f>
        <v/>
      </c>
      <c r="K2589" s="2" t="str">
        <f>IF(H2589="","",IFERROR(INDEX(Reff1,MATCH('Buku Besar'!H2589,Akun1,0)),""))</f>
        <v/>
      </c>
      <c r="L2589" s="331" t="str">
        <f>IF(H2589="","",IFERROR(INDEX(Penerimaan1,MATCH('Buku Besar'!H2589,Akun1,0)),""))</f>
        <v/>
      </c>
      <c r="M2589" s="331" t="str">
        <f>IF(H2589="","",IFERROR(INDEX(Pengeluaran1,MATCH('Buku Besar'!H2589,Akun1,0)),""))</f>
        <v/>
      </c>
    </row>
    <row r="2590" spans="1:13" x14ac:dyDescent="0.25">
      <c r="A2590" s="91" t="str">
        <f t="shared" si="80"/>
        <v/>
      </c>
      <c r="B2590" s="330" t="str">
        <f>IF(A2590="","",IFERROR(INDEX(Tanggal,MATCH('Buku Besar'!A2590,Akun,0)),""))</f>
        <v/>
      </c>
      <c r="C2590" s="2" t="str">
        <f>IF(A2590="","",IFERROR(INDEX(Keterangan,MATCH('Buku Besar'!A2590,Akun,0)),""))</f>
        <v/>
      </c>
      <c r="D2590" s="2" t="str">
        <f>IF(A2590="","",IFERROR(INDEX(Reff,MATCH('Buku Besar'!A2590,Akun,0)),""))</f>
        <v/>
      </c>
      <c r="E2590" s="331" t="str">
        <f>IF(A2590="","",IFERROR(INDEX(Penerimaan,MATCH('Buku Besar'!A2590,Akun,0)),""))</f>
        <v/>
      </c>
      <c r="F2590" s="331" t="str">
        <f>IF(A2590="","",IFERROR(INDEX(Pengeluaran,MATCH('Buku Besar'!A2590,Akun,0)),""))</f>
        <v/>
      </c>
      <c r="H2590" s="91" t="str">
        <f t="shared" si="81"/>
        <v/>
      </c>
      <c r="I2590" s="330" t="str">
        <f>IF(H2590="","",IFERROR(INDEX(Tanggal1,MATCH('Buku Besar'!H2590,Akun1,0)),""))</f>
        <v/>
      </c>
      <c r="J2590" s="2" t="str">
        <f>IF(H2590="","",IFERROR(INDEX(Keterangan1,MATCH('Buku Besar'!H2590,Akun1,0)),""))</f>
        <v/>
      </c>
      <c r="K2590" s="2" t="str">
        <f>IF(H2590="","",IFERROR(INDEX(Reff1,MATCH('Buku Besar'!H2590,Akun1,0)),""))</f>
        <v/>
      </c>
      <c r="L2590" s="331" t="str">
        <f>IF(H2590="","",IFERROR(INDEX(Penerimaan1,MATCH('Buku Besar'!H2590,Akun1,0)),""))</f>
        <v/>
      </c>
      <c r="M2590" s="331" t="str">
        <f>IF(H2590="","",IFERROR(INDEX(Pengeluaran1,MATCH('Buku Besar'!H2590,Akun1,0)),""))</f>
        <v/>
      </c>
    </row>
    <row r="2591" spans="1:13" x14ac:dyDescent="0.25">
      <c r="A2591" s="91" t="str">
        <f t="shared" si="80"/>
        <v/>
      </c>
      <c r="B2591" s="330" t="str">
        <f>IF(A2591="","",IFERROR(INDEX(Tanggal,MATCH('Buku Besar'!A2591,Akun,0)),""))</f>
        <v/>
      </c>
      <c r="C2591" s="2" t="str">
        <f>IF(A2591="","",IFERROR(INDEX(Keterangan,MATCH('Buku Besar'!A2591,Akun,0)),""))</f>
        <v/>
      </c>
      <c r="D2591" s="2" t="str">
        <f>IF(A2591="","",IFERROR(INDEX(Reff,MATCH('Buku Besar'!A2591,Akun,0)),""))</f>
        <v/>
      </c>
      <c r="E2591" s="331" t="str">
        <f>IF(A2591="","",IFERROR(INDEX(Penerimaan,MATCH('Buku Besar'!A2591,Akun,0)),""))</f>
        <v/>
      </c>
      <c r="F2591" s="331" t="str">
        <f>IF(A2591="","",IFERROR(INDEX(Pengeluaran,MATCH('Buku Besar'!A2591,Akun,0)),""))</f>
        <v/>
      </c>
      <c r="H2591" s="91" t="str">
        <f t="shared" si="81"/>
        <v/>
      </c>
      <c r="I2591" s="330" t="str">
        <f>IF(H2591="","",IFERROR(INDEX(Tanggal1,MATCH('Buku Besar'!H2591,Akun1,0)),""))</f>
        <v/>
      </c>
      <c r="J2591" s="2" t="str">
        <f>IF(H2591="","",IFERROR(INDEX(Keterangan1,MATCH('Buku Besar'!H2591,Akun1,0)),""))</f>
        <v/>
      </c>
      <c r="K2591" s="2" t="str">
        <f>IF(H2591="","",IFERROR(INDEX(Reff1,MATCH('Buku Besar'!H2591,Akun1,0)),""))</f>
        <v/>
      </c>
      <c r="L2591" s="331" t="str">
        <f>IF(H2591="","",IFERROR(INDEX(Penerimaan1,MATCH('Buku Besar'!H2591,Akun1,0)),""))</f>
        <v/>
      </c>
      <c r="M2591" s="331" t="str">
        <f>IF(H2591="","",IFERROR(INDEX(Pengeluaran1,MATCH('Buku Besar'!H2591,Akun1,0)),""))</f>
        <v/>
      </c>
    </row>
    <row r="2592" spans="1:13" x14ac:dyDescent="0.25">
      <c r="A2592" s="91" t="str">
        <f t="shared" si="80"/>
        <v/>
      </c>
      <c r="B2592" s="330" t="str">
        <f>IF(A2592="","",IFERROR(INDEX(Tanggal,MATCH('Buku Besar'!A2592,Akun,0)),""))</f>
        <v/>
      </c>
      <c r="C2592" s="2" t="str">
        <f>IF(A2592="","",IFERROR(INDEX(Keterangan,MATCH('Buku Besar'!A2592,Akun,0)),""))</f>
        <v/>
      </c>
      <c r="D2592" s="2" t="str">
        <f>IF(A2592="","",IFERROR(INDEX(Reff,MATCH('Buku Besar'!A2592,Akun,0)),""))</f>
        <v/>
      </c>
      <c r="E2592" s="331" t="str">
        <f>IF(A2592="","",IFERROR(INDEX(Penerimaan,MATCH('Buku Besar'!A2592,Akun,0)),""))</f>
        <v/>
      </c>
      <c r="F2592" s="331" t="str">
        <f>IF(A2592="","",IFERROR(INDEX(Pengeluaran,MATCH('Buku Besar'!A2592,Akun,0)),""))</f>
        <v/>
      </c>
      <c r="H2592" s="91" t="str">
        <f t="shared" si="81"/>
        <v/>
      </c>
      <c r="I2592" s="330" t="str">
        <f>IF(H2592="","",IFERROR(INDEX(Tanggal1,MATCH('Buku Besar'!H2592,Akun1,0)),""))</f>
        <v/>
      </c>
      <c r="J2592" s="2" t="str">
        <f>IF(H2592="","",IFERROR(INDEX(Keterangan1,MATCH('Buku Besar'!H2592,Akun1,0)),""))</f>
        <v/>
      </c>
      <c r="K2592" s="2" t="str">
        <f>IF(H2592="","",IFERROR(INDEX(Reff1,MATCH('Buku Besar'!H2592,Akun1,0)),""))</f>
        <v/>
      </c>
      <c r="L2592" s="331" t="str">
        <f>IF(H2592="","",IFERROR(INDEX(Penerimaan1,MATCH('Buku Besar'!H2592,Akun1,0)),""))</f>
        <v/>
      </c>
      <c r="M2592" s="331" t="str">
        <f>IF(H2592="","",IFERROR(INDEX(Pengeluaran1,MATCH('Buku Besar'!H2592,Akun1,0)),""))</f>
        <v/>
      </c>
    </row>
    <row r="2593" spans="1:13" x14ac:dyDescent="0.25">
      <c r="A2593" s="91" t="str">
        <f t="shared" si="80"/>
        <v/>
      </c>
      <c r="B2593" s="330" t="str">
        <f>IF(A2593="","",IFERROR(INDEX(Tanggal,MATCH('Buku Besar'!A2593,Akun,0)),""))</f>
        <v/>
      </c>
      <c r="C2593" s="2" t="str">
        <f>IF(A2593="","",IFERROR(INDEX(Keterangan,MATCH('Buku Besar'!A2593,Akun,0)),""))</f>
        <v/>
      </c>
      <c r="D2593" s="2" t="str">
        <f>IF(A2593="","",IFERROR(INDEX(Reff,MATCH('Buku Besar'!A2593,Akun,0)),""))</f>
        <v/>
      </c>
      <c r="E2593" s="331" t="str">
        <f>IF(A2593="","",IFERROR(INDEX(Penerimaan,MATCH('Buku Besar'!A2593,Akun,0)),""))</f>
        <v/>
      </c>
      <c r="F2593" s="331" t="str">
        <f>IF(A2593="","",IFERROR(INDEX(Pengeluaran,MATCH('Buku Besar'!A2593,Akun,0)),""))</f>
        <v/>
      </c>
      <c r="H2593" s="91" t="str">
        <f t="shared" si="81"/>
        <v/>
      </c>
      <c r="I2593" s="330" t="str">
        <f>IF(H2593="","",IFERROR(INDEX(Tanggal1,MATCH('Buku Besar'!H2593,Akun1,0)),""))</f>
        <v/>
      </c>
      <c r="J2593" s="2" t="str">
        <f>IF(H2593="","",IFERROR(INDEX(Keterangan1,MATCH('Buku Besar'!H2593,Akun1,0)),""))</f>
        <v/>
      </c>
      <c r="K2593" s="2" t="str">
        <f>IF(H2593="","",IFERROR(INDEX(Reff1,MATCH('Buku Besar'!H2593,Akun1,0)),""))</f>
        <v/>
      </c>
      <c r="L2593" s="331" t="str">
        <f>IF(H2593="","",IFERROR(INDEX(Penerimaan1,MATCH('Buku Besar'!H2593,Akun1,0)),""))</f>
        <v/>
      </c>
      <c r="M2593" s="331" t="str">
        <f>IF(H2593="","",IFERROR(INDEX(Pengeluaran1,MATCH('Buku Besar'!H2593,Akun1,0)),""))</f>
        <v/>
      </c>
    </row>
    <row r="2594" spans="1:13" x14ac:dyDescent="0.25">
      <c r="A2594" s="91" t="str">
        <f t="shared" si="80"/>
        <v/>
      </c>
      <c r="B2594" s="330" t="str">
        <f>IF(A2594="","",IFERROR(INDEX(Tanggal,MATCH('Buku Besar'!A2594,Akun,0)),""))</f>
        <v/>
      </c>
      <c r="C2594" s="2" t="str">
        <f>IF(A2594="","",IFERROR(INDEX(Keterangan,MATCH('Buku Besar'!A2594,Akun,0)),""))</f>
        <v/>
      </c>
      <c r="D2594" s="2" t="str">
        <f>IF(A2594="","",IFERROR(INDEX(Reff,MATCH('Buku Besar'!A2594,Akun,0)),""))</f>
        <v/>
      </c>
      <c r="E2594" s="331" t="str">
        <f>IF(A2594="","",IFERROR(INDEX(Penerimaan,MATCH('Buku Besar'!A2594,Akun,0)),""))</f>
        <v/>
      </c>
      <c r="F2594" s="331" t="str">
        <f>IF(A2594="","",IFERROR(INDEX(Pengeluaran,MATCH('Buku Besar'!A2594,Akun,0)),""))</f>
        <v/>
      </c>
      <c r="H2594" s="91" t="str">
        <f t="shared" si="81"/>
        <v/>
      </c>
      <c r="I2594" s="330" t="str">
        <f>IF(H2594="","",IFERROR(INDEX(Tanggal1,MATCH('Buku Besar'!H2594,Akun1,0)),""))</f>
        <v/>
      </c>
      <c r="J2594" s="2" t="str">
        <f>IF(H2594="","",IFERROR(INDEX(Keterangan1,MATCH('Buku Besar'!H2594,Akun1,0)),""))</f>
        <v/>
      </c>
      <c r="K2594" s="2" t="str">
        <f>IF(H2594="","",IFERROR(INDEX(Reff1,MATCH('Buku Besar'!H2594,Akun1,0)),""))</f>
        <v/>
      </c>
      <c r="L2594" s="331" t="str">
        <f>IF(H2594="","",IFERROR(INDEX(Penerimaan1,MATCH('Buku Besar'!H2594,Akun1,0)),""))</f>
        <v/>
      </c>
      <c r="M2594" s="331" t="str">
        <f>IF(H2594="","",IFERROR(INDEX(Pengeluaran1,MATCH('Buku Besar'!H2594,Akun1,0)),""))</f>
        <v/>
      </c>
    </row>
    <row r="2595" spans="1:13" x14ac:dyDescent="0.25">
      <c r="A2595" s="91" t="str">
        <f t="shared" si="80"/>
        <v/>
      </c>
      <c r="B2595" s="330" t="str">
        <f>IF(A2595="","",IFERROR(INDEX(Tanggal,MATCH('Buku Besar'!A2595,Akun,0)),""))</f>
        <v/>
      </c>
      <c r="C2595" s="2" t="str">
        <f>IF(A2595="","",IFERROR(INDEX(Keterangan,MATCH('Buku Besar'!A2595,Akun,0)),""))</f>
        <v/>
      </c>
      <c r="D2595" s="2" t="str">
        <f>IF(A2595="","",IFERROR(INDEX(Reff,MATCH('Buku Besar'!A2595,Akun,0)),""))</f>
        <v/>
      </c>
      <c r="E2595" s="331" t="str">
        <f>IF(A2595="","",IFERROR(INDEX(Penerimaan,MATCH('Buku Besar'!A2595,Akun,0)),""))</f>
        <v/>
      </c>
      <c r="F2595" s="331" t="str">
        <f>IF(A2595="","",IFERROR(INDEX(Pengeluaran,MATCH('Buku Besar'!A2595,Akun,0)),""))</f>
        <v/>
      </c>
      <c r="H2595" s="91" t="str">
        <f t="shared" si="81"/>
        <v/>
      </c>
      <c r="I2595" s="330" t="str">
        <f>IF(H2595="","",IFERROR(INDEX(Tanggal1,MATCH('Buku Besar'!H2595,Akun1,0)),""))</f>
        <v/>
      </c>
      <c r="J2595" s="2" t="str">
        <f>IF(H2595="","",IFERROR(INDEX(Keterangan1,MATCH('Buku Besar'!H2595,Akun1,0)),""))</f>
        <v/>
      </c>
      <c r="K2595" s="2" t="str">
        <f>IF(H2595="","",IFERROR(INDEX(Reff1,MATCH('Buku Besar'!H2595,Akun1,0)),""))</f>
        <v/>
      </c>
      <c r="L2595" s="331" t="str">
        <f>IF(H2595="","",IFERROR(INDEX(Penerimaan1,MATCH('Buku Besar'!H2595,Akun1,0)),""))</f>
        <v/>
      </c>
      <c r="M2595" s="331" t="str">
        <f>IF(H2595="","",IFERROR(INDEX(Pengeluaran1,MATCH('Buku Besar'!H2595,Akun1,0)),""))</f>
        <v/>
      </c>
    </row>
    <row r="2596" spans="1:13" x14ac:dyDescent="0.25">
      <c r="A2596" s="91" t="str">
        <f t="shared" si="80"/>
        <v/>
      </c>
      <c r="B2596" s="330" t="str">
        <f>IF(A2596="","",IFERROR(INDEX(Tanggal,MATCH('Buku Besar'!A2596,Akun,0)),""))</f>
        <v/>
      </c>
      <c r="C2596" s="2" t="str">
        <f>IF(A2596="","",IFERROR(INDEX(Keterangan,MATCH('Buku Besar'!A2596,Akun,0)),""))</f>
        <v/>
      </c>
      <c r="D2596" s="2" t="str">
        <f>IF(A2596="","",IFERROR(INDEX(Reff,MATCH('Buku Besar'!A2596,Akun,0)),""))</f>
        <v/>
      </c>
      <c r="E2596" s="331" t="str">
        <f>IF(A2596="","",IFERROR(INDEX(Penerimaan,MATCH('Buku Besar'!A2596,Akun,0)),""))</f>
        <v/>
      </c>
      <c r="F2596" s="331" t="str">
        <f>IF(A2596="","",IFERROR(INDEX(Pengeluaran,MATCH('Buku Besar'!A2596,Akun,0)),""))</f>
        <v/>
      </c>
      <c r="H2596" s="91" t="str">
        <f t="shared" si="81"/>
        <v/>
      </c>
      <c r="I2596" s="330" t="str">
        <f>IF(H2596="","",IFERROR(INDEX(Tanggal1,MATCH('Buku Besar'!H2596,Akun1,0)),""))</f>
        <v/>
      </c>
      <c r="J2596" s="2" t="str">
        <f>IF(H2596="","",IFERROR(INDEX(Keterangan1,MATCH('Buku Besar'!H2596,Akun1,0)),""))</f>
        <v/>
      </c>
      <c r="K2596" s="2" t="str">
        <f>IF(H2596="","",IFERROR(INDEX(Reff1,MATCH('Buku Besar'!H2596,Akun1,0)),""))</f>
        <v/>
      </c>
      <c r="L2596" s="331" t="str">
        <f>IF(H2596="","",IFERROR(INDEX(Penerimaan1,MATCH('Buku Besar'!H2596,Akun1,0)),""))</f>
        <v/>
      </c>
      <c r="M2596" s="331" t="str">
        <f>IF(H2596="","",IFERROR(INDEX(Pengeluaran1,MATCH('Buku Besar'!H2596,Akun1,0)),""))</f>
        <v/>
      </c>
    </row>
    <row r="2597" spans="1:13" x14ac:dyDescent="0.25">
      <c r="A2597" s="91" t="str">
        <f t="shared" si="80"/>
        <v/>
      </c>
      <c r="B2597" s="330" t="str">
        <f>IF(A2597="","",IFERROR(INDEX(Tanggal,MATCH('Buku Besar'!A2597,Akun,0)),""))</f>
        <v/>
      </c>
      <c r="C2597" s="2" t="str">
        <f>IF(A2597="","",IFERROR(INDEX(Keterangan,MATCH('Buku Besar'!A2597,Akun,0)),""))</f>
        <v/>
      </c>
      <c r="D2597" s="2" t="str">
        <f>IF(A2597="","",IFERROR(INDEX(Reff,MATCH('Buku Besar'!A2597,Akun,0)),""))</f>
        <v/>
      </c>
      <c r="E2597" s="331" t="str">
        <f>IF(A2597="","",IFERROR(INDEX(Penerimaan,MATCH('Buku Besar'!A2597,Akun,0)),""))</f>
        <v/>
      </c>
      <c r="F2597" s="331" t="str">
        <f>IF(A2597="","",IFERROR(INDEX(Pengeluaran,MATCH('Buku Besar'!A2597,Akun,0)),""))</f>
        <v/>
      </c>
      <c r="H2597" s="91" t="str">
        <f t="shared" si="81"/>
        <v/>
      </c>
      <c r="I2597" s="330" t="str">
        <f>IF(H2597="","",IFERROR(INDEX(Tanggal1,MATCH('Buku Besar'!H2597,Akun1,0)),""))</f>
        <v/>
      </c>
      <c r="J2597" s="2" t="str">
        <f>IF(H2597="","",IFERROR(INDEX(Keterangan1,MATCH('Buku Besar'!H2597,Akun1,0)),""))</f>
        <v/>
      </c>
      <c r="K2597" s="2" t="str">
        <f>IF(H2597="","",IFERROR(INDEX(Reff1,MATCH('Buku Besar'!H2597,Akun1,0)),""))</f>
        <v/>
      </c>
      <c r="L2597" s="331" t="str">
        <f>IF(H2597="","",IFERROR(INDEX(Penerimaan1,MATCH('Buku Besar'!H2597,Akun1,0)),""))</f>
        <v/>
      </c>
      <c r="M2597" s="331" t="str">
        <f>IF(H2597="","",IFERROR(INDEX(Pengeluaran1,MATCH('Buku Besar'!H2597,Akun1,0)),""))</f>
        <v/>
      </c>
    </row>
    <row r="2598" spans="1:13" x14ac:dyDescent="0.25">
      <c r="A2598" s="91" t="str">
        <f t="shared" si="80"/>
        <v/>
      </c>
      <c r="B2598" s="330" t="str">
        <f>IF(A2598="","",IFERROR(INDEX(Tanggal,MATCH('Buku Besar'!A2598,Akun,0)),""))</f>
        <v/>
      </c>
      <c r="C2598" s="2" t="str">
        <f>IF(A2598="","",IFERROR(INDEX(Keterangan,MATCH('Buku Besar'!A2598,Akun,0)),""))</f>
        <v/>
      </c>
      <c r="D2598" s="2" t="str">
        <f>IF(A2598="","",IFERROR(INDEX(Reff,MATCH('Buku Besar'!A2598,Akun,0)),""))</f>
        <v/>
      </c>
      <c r="E2598" s="331" t="str">
        <f>IF(A2598="","",IFERROR(INDEX(Penerimaan,MATCH('Buku Besar'!A2598,Akun,0)),""))</f>
        <v/>
      </c>
      <c r="F2598" s="331" t="str">
        <f>IF(A2598="","",IFERROR(INDEX(Pengeluaran,MATCH('Buku Besar'!A2598,Akun,0)),""))</f>
        <v/>
      </c>
      <c r="H2598" s="91" t="str">
        <f t="shared" si="81"/>
        <v/>
      </c>
      <c r="I2598" s="330" t="str">
        <f>IF(H2598="","",IFERROR(INDEX(Tanggal1,MATCH('Buku Besar'!H2598,Akun1,0)),""))</f>
        <v/>
      </c>
      <c r="J2598" s="2" t="str">
        <f>IF(H2598="","",IFERROR(INDEX(Keterangan1,MATCH('Buku Besar'!H2598,Akun1,0)),""))</f>
        <v/>
      </c>
      <c r="K2598" s="2" t="str">
        <f>IF(H2598="","",IFERROR(INDEX(Reff1,MATCH('Buku Besar'!H2598,Akun1,0)),""))</f>
        <v/>
      </c>
      <c r="L2598" s="331" t="str">
        <f>IF(H2598="","",IFERROR(INDEX(Penerimaan1,MATCH('Buku Besar'!H2598,Akun1,0)),""))</f>
        <v/>
      </c>
      <c r="M2598" s="331" t="str">
        <f>IF(H2598="","",IFERROR(INDEX(Pengeluaran1,MATCH('Buku Besar'!H2598,Akun1,0)),""))</f>
        <v/>
      </c>
    </row>
    <row r="2599" spans="1:13" x14ac:dyDescent="0.25">
      <c r="A2599" s="91" t="str">
        <f t="shared" si="80"/>
        <v/>
      </c>
      <c r="B2599" s="330" t="str">
        <f>IF(A2599="","",IFERROR(INDEX(Tanggal,MATCH('Buku Besar'!A2599,Akun,0)),""))</f>
        <v/>
      </c>
      <c r="C2599" s="2" t="str">
        <f>IF(A2599="","",IFERROR(INDEX(Keterangan,MATCH('Buku Besar'!A2599,Akun,0)),""))</f>
        <v/>
      </c>
      <c r="D2599" s="2" t="str">
        <f>IF(A2599="","",IFERROR(INDEX(Reff,MATCH('Buku Besar'!A2599,Akun,0)),""))</f>
        <v/>
      </c>
      <c r="E2599" s="331" t="str">
        <f>IF(A2599="","",IFERROR(INDEX(Penerimaan,MATCH('Buku Besar'!A2599,Akun,0)),""))</f>
        <v/>
      </c>
      <c r="F2599" s="331" t="str">
        <f>IF(A2599="","",IFERROR(INDEX(Pengeluaran,MATCH('Buku Besar'!A2599,Akun,0)),""))</f>
        <v/>
      </c>
      <c r="H2599" s="91" t="str">
        <f t="shared" si="81"/>
        <v/>
      </c>
      <c r="I2599" s="330" t="str">
        <f>IF(H2599="","",IFERROR(INDEX(Tanggal1,MATCH('Buku Besar'!H2599,Akun1,0)),""))</f>
        <v/>
      </c>
      <c r="J2599" s="2" t="str">
        <f>IF(H2599="","",IFERROR(INDEX(Keterangan1,MATCH('Buku Besar'!H2599,Akun1,0)),""))</f>
        <v/>
      </c>
      <c r="K2599" s="2" t="str">
        <f>IF(H2599="","",IFERROR(INDEX(Reff1,MATCH('Buku Besar'!H2599,Akun1,0)),""))</f>
        <v/>
      </c>
      <c r="L2599" s="331" t="str">
        <f>IF(H2599="","",IFERROR(INDEX(Penerimaan1,MATCH('Buku Besar'!H2599,Akun1,0)),""))</f>
        <v/>
      </c>
      <c r="M2599" s="331" t="str">
        <f>IF(H2599="","",IFERROR(INDEX(Pengeluaran1,MATCH('Buku Besar'!H2599,Akun1,0)),""))</f>
        <v/>
      </c>
    </row>
    <row r="2600" spans="1:13" x14ac:dyDescent="0.25">
      <c r="A2600" s="91" t="str">
        <f t="shared" si="80"/>
        <v/>
      </c>
      <c r="B2600" s="330" t="str">
        <f>IF(A2600="","",IFERROR(INDEX(Tanggal,MATCH('Buku Besar'!A2600,Akun,0)),""))</f>
        <v/>
      </c>
      <c r="C2600" s="2" t="str">
        <f>IF(A2600="","",IFERROR(INDEX(Keterangan,MATCH('Buku Besar'!A2600,Akun,0)),""))</f>
        <v/>
      </c>
      <c r="D2600" s="2" t="str">
        <f>IF(A2600="","",IFERROR(INDEX(Reff,MATCH('Buku Besar'!A2600,Akun,0)),""))</f>
        <v/>
      </c>
      <c r="E2600" s="331" t="str">
        <f>IF(A2600="","",IFERROR(INDEX(Penerimaan,MATCH('Buku Besar'!A2600,Akun,0)),""))</f>
        <v/>
      </c>
      <c r="F2600" s="331" t="str">
        <f>IF(A2600="","",IFERROR(INDEX(Pengeluaran,MATCH('Buku Besar'!A2600,Akun,0)),""))</f>
        <v/>
      </c>
      <c r="H2600" s="91" t="str">
        <f t="shared" si="81"/>
        <v/>
      </c>
      <c r="I2600" s="330" t="str">
        <f>IF(H2600="","",IFERROR(INDEX(Tanggal1,MATCH('Buku Besar'!H2600,Akun1,0)),""))</f>
        <v/>
      </c>
      <c r="J2600" s="2" t="str">
        <f>IF(H2600="","",IFERROR(INDEX(Keterangan1,MATCH('Buku Besar'!H2600,Akun1,0)),""))</f>
        <v/>
      </c>
      <c r="K2600" s="2" t="str">
        <f>IF(H2600="","",IFERROR(INDEX(Reff1,MATCH('Buku Besar'!H2600,Akun1,0)),""))</f>
        <v/>
      </c>
      <c r="L2600" s="331" t="str">
        <f>IF(H2600="","",IFERROR(INDEX(Penerimaan1,MATCH('Buku Besar'!H2600,Akun1,0)),""))</f>
        <v/>
      </c>
      <c r="M2600" s="331" t="str">
        <f>IF(H2600="","",IFERROR(INDEX(Pengeluaran1,MATCH('Buku Besar'!H2600,Akun1,0)),""))</f>
        <v/>
      </c>
    </row>
    <row r="2601" spans="1:13" x14ac:dyDescent="0.25">
      <c r="A2601" s="91" t="str">
        <f t="shared" si="80"/>
        <v/>
      </c>
      <c r="B2601" s="330" t="str">
        <f>IF(A2601="","",IFERROR(INDEX(Tanggal,MATCH('Buku Besar'!A2601,Akun,0)),""))</f>
        <v/>
      </c>
      <c r="C2601" s="2" t="str">
        <f>IF(A2601="","",IFERROR(INDEX(Keterangan,MATCH('Buku Besar'!A2601,Akun,0)),""))</f>
        <v/>
      </c>
      <c r="D2601" s="2" t="str">
        <f>IF(A2601="","",IFERROR(INDEX(Reff,MATCH('Buku Besar'!A2601,Akun,0)),""))</f>
        <v/>
      </c>
      <c r="E2601" s="331" t="str">
        <f>IF(A2601="","",IFERROR(INDEX(Penerimaan,MATCH('Buku Besar'!A2601,Akun,0)),""))</f>
        <v/>
      </c>
      <c r="F2601" s="331" t="str">
        <f>IF(A2601="","",IFERROR(INDEX(Pengeluaran,MATCH('Buku Besar'!A2601,Akun,0)),""))</f>
        <v/>
      </c>
      <c r="H2601" s="91" t="str">
        <f t="shared" si="81"/>
        <v/>
      </c>
      <c r="I2601" s="330" t="str">
        <f>IF(H2601="","",IFERROR(INDEX(Tanggal1,MATCH('Buku Besar'!H2601,Akun1,0)),""))</f>
        <v/>
      </c>
      <c r="J2601" s="2" t="str">
        <f>IF(H2601="","",IFERROR(INDEX(Keterangan1,MATCH('Buku Besar'!H2601,Akun1,0)),""))</f>
        <v/>
      </c>
      <c r="K2601" s="2" t="str">
        <f>IF(H2601="","",IFERROR(INDEX(Reff1,MATCH('Buku Besar'!H2601,Akun1,0)),""))</f>
        <v/>
      </c>
      <c r="L2601" s="331" t="str">
        <f>IF(H2601="","",IFERROR(INDEX(Penerimaan1,MATCH('Buku Besar'!H2601,Akun1,0)),""))</f>
        <v/>
      </c>
      <c r="M2601" s="331" t="str">
        <f>IF(H2601="","",IFERROR(INDEX(Pengeluaran1,MATCH('Buku Besar'!H2601,Akun1,0)),""))</f>
        <v/>
      </c>
    </row>
    <row r="2602" spans="1:13" x14ac:dyDescent="0.25">
      <c r="A2602" s="91" t="str">
        <f t="shared" si="80"/>
        <v/>
      </c>
      <c r="B2602" s="330" t="str">
        <f>IF(A2602="","",IFERROR(INDEX(Tanggal,MATCH('Buku Besar'!A2602,Akun,0)),""))</f>
        <v/>
      </c>
      <c r="C2602" s="2" t="str">
        <f>IF(A2602="","",IFERROR(INDEX(Keterangan,MATCH('Buku Besar'!A2602,Akun,0)),""))</f>
        <v/>
      </c>
      <c r="D2602" s="2" t="str">
        <f>IF(A2602="","",IFERROR(INDEX(Reff,MATCH('Buku Besar'!A2602,Akun,0)),""))</f>
        <v/>
      </c>
      <c r="E2602" s="331" t="str">
        <f>IF(A2602="","",IFERROR(INDEX(Penerimaan,MATCH('Buku Besar'!A2602,Akun,0)),""))</f>
        <v/>
      </c>
      <c r="F2602" s="331" t="str">
        <f>IF(A2602="","",IFERROR(INDEX(Pengeluaran,MATCH('Buku Besar'!A2602,Akun,0)),""))</f>
        <v/>
      </c>
      <c r="H2602" s="91" t="str">
        <f t="shared" si="81"/>
        <v/>
      </c>
      <c r="I2602" s="330" t="str">
        <f>IF(H2602="","",IFERROR(INDEX(Tanggal1,MATCH('Buku Besar'!H2602,Akun1,0)),""))</f>
        <v/>
      </c>
      <c r="J2602" s="2" t="str">
        <f>IF(H2602="","",IFERROR(INDEX(Keterangan1,MATCH('Buku Besar'!H2602,Akun1,0)),""))</f>
        <v/>
      </c>
      <c r="K2602" s="2" t="str">
        <f>IF(H2602="","",IFERROR(INDEX(Reff1,MATCH('Buku Besar'!H2602,Akun1,0)),""))</f>
        <v/>
      </c>
      <c r="L2602" s="331" t="str">
        <f>IF(H2602="","",IFERROR(INDEX(Penerimaan1,MATCH('Buku Besar'!H2602,Akun1,0)),""))</f>
        <v/>
      </c>
      <c r="M2602" s="331" t="str">
        <f>IF(H2602="","",IFERROR(INDEX(Pengeluaran1,MATCH('Buku Besar'!H2602,Akun1,0)),""))</f>
        <v/>
      </c>
    </row>
    <row r="2603" spans="1:13" x14ac:dyDescent="0.25">
      <c r="A2603" s="91" t="str">
        <f t="shared" si="80"/>
        <v/>
      </c>
      <c r="B2603" s="330" t="str">
        <f>IF(A2603="","",IFERROR(INDEX(Tanggal,MATCH('Buku Besar'!A2603,Akun,0)),""))</f>
        <v/>
      </c>
      <c r="C2603" s="2" t="str">
        <f>IF(A2603="","",IFERROR(INDEX(Keterangan,MATCH('Buku Besar'!A2603,Akun,0)),""))</f>
        <v/>
      </c>
      <c r="D2603" s="2" t="str">
        <f>IF(A2603="","",IFERROR(INDEX(Reff,MATCH('Buku Besar'!A2603,Akun,0)),""))</f>
        <v/>
      </c>
      <c r="E2603" s="331" t="str">
        <f>IF(A2603="","",IFERROR(INDEX(Penerimaan,MATCH('Buku Besar'!A2603,Akun,0)),""))</f>
        <v/>
      </c>
      <c r="F2603" s="331" t="str">
        <f>IF(A2603="","",IFERROR(INDEX(Pengeluaran,MATCH('Buku Besar'!A2603,Akun,0)),""))</f>
        <v/>
      </c>
      <c r="H2603" s="91" t="str">
        <f t="shared" si="81"/>
        <v/>
      </c>
      <c r="I2603" s="330" t="str">
        <f>IF(H2603="","",IFERROR(INDEX(Tanggal1,MATCH('Buku Besar'!H2603,Akun1,0)),""))</f>
        <v/>
      </c>
      <c r="J2603" s="2" t="str">
        <f>IF(H2603="","",IFERROR(INDEX(Keterangan1,MATCH('Buku Besar'!H2603,Akun1,0)),""))</f>
        <v/>
      </c>
      <c r="K2603" s="2" t="str">
        <f>IF(H2603="","",IFERROR(INDEX(Reff1,MATCH('Buku Besar'!H2603,Akun1,0)),""))</f>
        <v/>
      </c>
      <c r="L2603" s="331" t="str">
        <f>IF(H2603="","",IFERROR(INDEX(Penerimaan1,MATCH('Buku Besar'!H2603,Akun1,0)),""))</f>
        <v/>
      </c>
      <c r="M2603" s="331" t="str">
        <f>IF(H2603="","",IFERROR(INDEX(Pengeluaran1,MATCH('Buku Besar'!H2603,Akun1,0)),""))</f>
        <v/>
      </c>
    </row>
    <row r="2604" spans="1:13" x14ac:dyDescent="0.25">
      <c r="A2604" s="91" t="str">
        <f t="shared" si="80"/>
        <v/>
      </c>
      <c r="B2604" s="330" t="str">
        <f>IF(A2604="","",IFERROR(INDEX(Tanggal,MATCH('Buku Besar'!A2604,Akun,0)),""))</f>
        <v/>
      </c>
      <c r="C2604" s="2" t="str">
        <f>IF(A2604="","",IFERROR(INDEX(Keterangan,MATCH('Buku Besar'!A2604,Akun,0)),""))</f>
        <v/>
      </c>
      <c r="D2604" s="2" t="str">
        <f>IF(A2604="","",IFERROR(INDEX(Reff,MATCH('Buku Besar'!A2604,Akun,0)),""))</f>
        <v/>
      </c>
      <c r="E2604" s="331" t="str">
        <f>IF(A2604="","",IFERROR(INDEX(Penerimaan,MATCH('Buku Besar'!A2604,Akun,0)),""))</f>
        <v/>
      </c>
      <c r="F2604" s="331" t="str">
        <f>IF(A2604="","",IFERROR(INDEX(Pengeluaran,MATCH('Buku Besar'!A2604,Akun,0)),""))</f>
        <v/>
      </c>
      <c r="H2604" s="91" t="str">
        <f t="shared" si="81"/>
        <v/>
      </c>
      <c r="I2604" s="330" t="str">
        <f>IF(H2604="","",IFERROR(INDEX(Tanggal1,MATCH('Buku Besar'!H2604,Akun1,0)),""))</f>
        <v/>
      </c>
      <c r="J2604" s="2" t="str">
        <f>IF(H2604="","",IFERROR(INDEX(Keterangan1,MATCH('Buku Besar'!H2604,Akun1,0)),""))</f>
        <v/>
      </c>
      <c r="K2604" s="2" t="str">
        <f>IF(H2604="","",IFERROR(INDEX(Reff1,MATCH('Buku Besar'!H2604,Akun1,0)),""))</f>
        <v/>
      </c>
      <c r="L2604" s="331" t="str">
        <f>IF(H2604="","",IFERROR(INDEX(Penerimaan1,MATCH('Buku Besar'!H2604,Akun1,0)),""))</f>
        <v/>
      </c>
      <c r="M2604" s="331" t="str">
        <f>IF(H2604="","",IFERROR(INDEX(Pengeluaran1,MATCH('Buku Besar'!H2604,Akun1,0)),""))</f>
        <v/>
      </c>
    </row>
    <row r="2605" spans="1:13" x14ac:dyDescent="0.25">
      <c r="A2605" s="91" t="str">
        <f t="shared" si="80"/>
        <v/>
      </c>
      <c r="B2605" s="330" t="str">
        <f>IF(A2605="","",IFERROR(INDEX(Tanggal,MATCH('Buku Besar'!A2605,Akun,0)),""))</f>
        <v/>
      </c>
      <c r="C2605" s="2" t="str">
        <f>IF(A2605="","",IFERROR(INDEX(Keterangan,MATCH('Buku Besar'!A2605,Akun,0)),""))</f>
        <v/>
      </c>
      <c r="D2605" s="2" t="str">
        <f>IF(A2605="","",IFERROR(INDEX(Reff,MATCH('Buku Besar'!A2605,Akun,0)),""))</f>
        <v/>
      </c>
      <c r="E2605" s="331" t="str">
        <f>IF(A2605="","",IFERROR(INDEX(Penerimaan,MATCH('Buku Besar'!A2605,Akun,0)),""))</f>
        <v/>
      </c>
      <c r="F2605" s="331" t="str">
        <f>IF(A2605="","",IFERROR(INDEX(Pengeluaran,MATCH('Buku Besar'!A2605,Akun,0)),""))</f>
        <v/>
      </c>
      <c r="H2605" s="91" t="str">
        <f t="shared" si="81"/>
        <v/>
      </c>
      <c r="I2605" s="330" t="str">
        <f>IF(H2605="","",IFERROR(INDEX(Tanggal1,MATCH('Buku Besar'!H2605,Akun1,0)),""))</f>
        <v/>
      </c>
      <c r="J2605" s="2" t="str">
        <f>IF(H2605="","",IFERROR(INDEX(Keterangan1,MATCH('Buku Besar'!H2605,Akun1,0)),""))</f>
        <v/>
      </c>
      <c r="K2605" s="2" t="str">
        <f>IF(H2605="","",IFERROR(INDEX(Reff1,MATCH('Buku Besar'!H2605,Akun1,0)),""))</f>
        <v/>
      </c>
      <c r="L2605" s="331" t="str">
        <f>IF(H2605="","",IFERROR(INDEX(Penerimaan1,MATCH('Buku Besar'!H2605,Akun1,0)),""))</f>
        <v/>
      </c>
      <c r="M2605" s="331" t="str">
        <f>IF(H2605="","",IFERROR(INDEX(Pengeluaran1,MATCH('Buku Besar'!H2605,Akun1,0)),""))</f>
        <v/>
      </c>
    </row>
    <row r="2606" spans="1:13" x14ac:dyDescent="0.25">
      <c r="A2606" s="91" t="str">
        <f t="shared" si="80"/>
        <v/>
      </c>
      <c r="B2606" s="330" t="str">
        <f>IF(A2606="","",IFERROR(INDEX(Tanggal,MATCH('Buku Besar'!A2606,Akun,0)),""))</f>
        <v/>
      </c>
      <c r="C2606" s="2" t="str">
        <f>IF(A2606="","",IFERROR(INDEX(Keterangan,MATCH('Buku Besar'!A2606,Akun,0)),""))</f>
        <v/>
      </c>
      <c r="D2606" s="2" t="str">
        <f>IF(A2606="","",IFERROR(INDEX(Reff,MATCH('Buku Besar'!A2606,Akun,0)),""))</f>
        <v/>
      </c>
      <c r="E2606" s="331" t="str">
        <f>IF(A2606="","",IFERROR(INDEX(Penerimaan,MATCH('Buku Besar'!A2606,Akun,0)),""))</f>
        <v/>
      </c>
      <c r="F2606" s="331" t="str">
        <f>IF(A2606="","",IFERROR(INDEX(Pengeluaran,MATCH('Buku Besar'!A2606,Akun,0)),""))</f>
        <v/>
      </c>
      <c r="H2606" s="91" t="str">
        <f t="shared" si="81"/>
        <v/>
      </c>
      <c r="I2606" s="330" t="str">
        <f>IF(H2606="","",IFERROR(INDEX(Tanggal1,MATCH('Buku Besar'!H2606,Akun1,0)),""))</f>
        <v/>
      </c>
      <c r="J2606" s="2" t="str">
        <f>IF(H2606="","",IFERROR(INDEX(Keterangan1,MATCH('Buku Besar'!H2606,Akun1,0)),""))</f>
        <v/>
      </c>
      <c r="K2606" s="2" t="str">
        <f>IF(H2606="","",IFERROR(INDEX(Reff1,MATCH('Buku Besar'!H2606,Akun1,0)),""))</f>
        <v/>
      </c>
      <c r="L2606" s="331" t="str">
        <f>IF(H2606="","",IFERROR(INDEX(Penerimaan1,MATCH('Buku Besar'!H2606,Akun1,0)),""))</f>
        <v/>
      </c>
      <c r="M2606" s="331" t="str">
        <f>IF(H2606="","",IFERROR(INDEX(Pengeluaran1,MATCH('Buku Besar'!H2606,Akun1,0)),""))</f>
        <v/>
      </c>
    </row>
    <row r="2607" spans="1:13" x14ac:dyDescent="0.25">
      <c r="A2607" s="91" t="str">
        <f t="shared" si="80"/>
        <v/>
      </c>
      <c r="B2607" s="330" t="str">
        <f>IF(A2607="","",IFERROR(INDEX(Tanggal,MATCH('Buku Besar'!A2607,Akun,0)),""))</f>
        <v/>
      </c>
      <c r="C2607" s="2" t="str">
        <f>IF(A2607="","",IFERROR(INDEX(Keterangan,MATCH('Buku Besar'!A2607,Akun,0)),""))</f>
        <v/>
      </c>
      <c r="D2607" s="2" t="str">
        <f>IF(A2607="","",IFERROR(INDEX(Reff,MATCH('Buku Besar'!A2607,Akun,0)),""))</f>
        <v/>
      </c>
      <c r="E2607" s="331" t="str">
        <f>IF(A2607="","",IFERROR(INDEX(Penerimaan,MATCH('Buku Besar'!A2607,Akun,0)),""))</f>
        <v/>
      </c>
      <c r="F2607" s="331" t="str">
        <f>IF(A2607="","",IFERROR(INDEX(Pengeluaran,MATCH('Buku Besar'!A2607,Akun,0)),""))</f>
        <v/>
      </c>
      <c r="H2607" s="91" t="str">
        <f t="shared" si="81"/>
        <v/>
      </c>
      <c r="I2607" s="330" t="str">
        <f>IF(H2607="","",IFERROR(INDEX(Tanggal1,MATCH('Buku Besar'!H2607,Akun1,0)),""))</f>
        <v/>
      </c>
      <c r="J2607" s="2" t="str">
        <f>IF(H2607="","",IFERROR(INDEX(Keterangan1,MATCH('Buku Besar'!H2607,Akun1,0)),""))</f>
        <v/>
      </c>
      <c r="K2607" s="2" t="str">
        <f>IF(H2607="","",IFERROR(INDEX(Reff1,MATCH('Buku Besar'!H2607,Akun1,0)),""))</f>
        <v/>
      </c>
      <c r="L2607" s="331" t="str">
        <f>IF(H2607="","",IFERROR(INDEX(Penerimaan1,MATCH('Buku Besar'!H2607,Akun1,0)),""))</f>
        <v/>
      </c>
      <c r="M2607" s="331" t="str">
        <f>IF(H2607="","",IFERROR(INDEX(Pengeluaran1,MATCH('Buku Besar'!H2607,Akun1,0)),""))</f>
        <v/>
      </c>
    </row>
    <row r="2608" spans="1:13" x14ac:dyDescent="0.25">
      <c r="A2608" s="91" t="str">
        <f t="shared" si="80"/>
        <v/>
      </c>
      <c r="B2608" s="330" t="str">
        <f>IF(A2608="","",IFERROR(INDEX(Tanggal,MATCH('Buku Besar'!A2608,Akun,0)),""))</f>
        <v/>
      </c>
      <c r="C2608" s="2" t="str">
        <f>IF(A2608="","",IFERROR(INDEX(Keterangan,MATCH('Buku Besar'!A2608,Akun,0)),""))</f>
        <v/>
      </c>
      <c r="D2608" s="2" t="str">
        <f>IF(A2608="","",IFERROR(INDEX(Reff,MATCH('Buku Besar'!A2608,Akun,0)),""))</f>
        <v/>
      </c>
      <c r="E2608" s="331" t="str">
        <f>IF(A2608="","",IFERROR(INDEX(Penerimaan,MATCH('Buku Besar'!A2608,Akun,0)),""))</f>
        <v/>
      </c>
      <c r="F2608" s="331" t="str">
        <f>IF(A2608="","",IFERROR(INDEX(Pengeluaran,MATCH('Buku Besar'!A2608,Akun,0)),""))</f>
        <v/>
      </c>
      <c r="H2608" s="91" t="str">
        <f t="shared" si="81"/>
        <v/>
      </c>
      <c r="I2608" s="330" t="str">
        <f>IF(H2608="","",IFERROR(INDEX(Tanggal1,MATCH('Buku Besar'!H2608,Akun1,0)),""))</f>
        <v/>
      </c>
      <c r="J2608" s="2" t="str">
        <f>IF(H2608="","",IFERROR(INDEX(Keterangan1,MATCH('Buku Besar'!H2608,Akun1,0)),""))</f>
        <v/>
      </c>
      <c r="K2608" s="2" t="str">
        <f>IF(H2608="","",IFERROR(INDEX(Reff1,MATCH('Buku Besar'!H2608,Akun1,0)),""))</f>
        <v/>
      </c>
      <c r="L2608" s="331" t="str">
        <f>IF(H2608="","",IFERROR(INDEX(Penerimaan1,MATCH('Buku Besar'!H2608,Akun1,0)),""))</f>
        <v/>
      </c>
      <c r="M2608" s="331" t="str">
        <f>IF(H2608="","",IFERROR(INDEX(Pengeluaran1,MATCH('Buku Besar'!H2608,Akun1,0)),""))</f>
        <v/>
      </c>
    </row>
    <row r="2609" spans="1:13" x14ac:dyDescent="0.25">
      <c r="A2609" s="91" t="str">
        <f t="shared" si="80"/>
        <v/>
      </c>
      <c r="B2609" s="330" t="str">
        <f>IF(A2609="","",IFERROR(INDEX(Tanggal,MATCH('Buku Besar'!A2609,Akun,0)),""))</f>
        <v/>
      </c>
      <c r="C2609" s="2" t="str">
        <f>IF(A2609="","",IFERROR(INDEX(Keterangan,MATCH('Buku Besar'!A2609,Akun,0)),""))</f>
        <v/>
      </c>
      <c r="D2609" s="2" t="str">
        <f>IF(A2609="","",IFERROR(INDEX(Reff,MATCH('Buku Besar'!A2609,Akun,0)),""))</f>
        <v/>
      </c>
      <c r="E2609" s="331" t="str">
        <f>IF(A2609="","",IFERROR(INDEX(Penerimaan,MATCH('Buku Besar'!A2609,Akun,0)),""))</f>
        <v/>
      </c>
      <c r="F2609" s="331" t="str">
        <f>IF(A2609="","",IFERROR(INDEX(Pengeluaran,MATCH('Buku Besar'!A2609,Akun,0)),""))</f>
        <v/>
      </c>
      <c r="H2609" s="91" t="str">
        <f t="shared" si="81"/>
        <v/>
      </c>
      <c r="I2609" s="330" t="str">
        <f>IF(H2609="","",IFERROR(INDEX(Tanggal1,MATCH('Buku Besar'!H2609,Akun1,0)),""))</f>
        <v/>
      </c>
      <c r="J2609" s="2" t="str">
        <f>IF(H2609="","",IFERROR(INDEX(Keterangan1,MATCH('Buku Besar'!H2609,Akun1,0)),""))</f>
        <v/>
      </c>
      <c r="K2609" s="2" t="str">
        <f>IF(H2609="","",IFERROR(INDEX(Reff1,MATCH('Buku Besar'!H2609,Akun1,0)),""))</f>
        <v/>
      </c>
      <c r="L2609" s="331" t="str">
        <f>IF(H2609="","",IFERROR(INDEX(Penerimaan1,MATCH('Buku Besar'!H2609,Akun1,0)),""))</f>
        <v/>
      </c>
      <c r="M2609" s="331" t="str">
        <f>IF(H2609="","",IFERROR(INDEX(Pengeluaran1,MATCH('Buku Besar'!H2609,Akun1,0)),""))</f>
        <v/>
      </c>
    </row>
    <row r="2610" spans="1:13" x14ac:dyDescent="0.25">
      <c r="A2610" s="91" t="str">
        <f t="shared" si="80"/>
        <v/>
      </c>
      <c r="B2610" s="330" t="str">
        <f>IF(A2610="","",IFERROR(INDEX(Tanggal,MATCH('Buku Besar'!A2610,Akun,0)),""))</f>
        <v/>
      </c>
      <c r="C2610" s="2" t="str">
        <f>IF(A2610="","",IFERROR(INDEX(Keterangan,MATCH('Buku Besar'!A2610,Akun,0)),""))</f>
        <v/>
      </c>
      <c r="D2610" s="2" t="str">
        <f>IF(A2610="","",IFERROR(INDEX(Reff,MATCH('Buku Besar'!A2610,Akun,0)),""))</f>
        <v/>
      </c>
      <c r="E2610" s="331" t="str">
        <f>IF(A2610="","",IFERROR(INDEX(Penerimaan,MATCH('Buku Besar'!A2610,Akun,0)),""))</f>
        <v/>
      </c>
      <c r="F2610" s="331" t="str">
        <f>IF(A2610="","",IFERROR(INDEX(Pengeluaran,MATCH('Buku Besar'!A2610,Akun,0)),""))</f>
        <v/>
      </c>
      <c r="H2610" s="91" t="str">
        <f t="shared" si="81"/>
        <v/>
      </c>
      <c r="I2610" s="330" t="str">
        <f>IF(H2610="","",IFERROR(INDEX(Tanggal1,MATCH('Buku Besar'!H2610,Akun1,0)),""))</f>
        <v/>
      </c>
      <c r="J2610" s="2" t="str">
        <f>IF(H2610="","",IFERROR(INDEX(Keterangan1,MATCH('Buku Besar'!H2610,Akun1,0)),""))</f>
        <v/>
      </c>
      <c r="K2610" s="2" t="str">
        <f>IF(H2610="","",IFERROR(INDEX(Reff1,MATCH('Buku Besar'!H2610,Akun1,0)),""))</f>
        <v/>
      </c>
      <c r="L2610" s="331" t="str">
        <f>IF(H2610="","",IFERROR(INDEX(Penerimaan1,MATCH('Buku Besar'!H2610,Akun1,0)),""))</f>
        <v/>
      </c>
      <c r="M2610" s="331" t="str">
        <f>IF(H2610="","",IFERROR(INDEX(Pengeluaran1,MATCH('Buku Besar'!H2610,Akun1,0)),""))</f>
        <v/>
      </c>
    </row>
    <row r="2611" spans="1:13" x14ac:dyDescent="0.25">
      <c r="A2611" s="91" t="str">
        <f t="shared" si="80"/>
        <v/>
      </c>
      <c r="B2611" s="330" t="str">
        <f>IF(A2611="","",IFERROR(INDEX(Tanggal,MATCH('Buku Besar'!A2611,Akun,0)),""))</f>
        <v/>
      </c>
      <c r="C2611" s="2" t="str">
        <f>IF(A2611="","",IFERROR(INDEX(Keterangan,MATCH('Buku Besar'!A2611,Akun,0)),""))</f>
        <v/>
      </c>
      <c r="D2611" s="2" t="str">
        <f>IF(A2611="","",IFERROR(INDEX(Reff,MATCH('Buku Besar'!A2611,Akun,0)),""))</f>
        <v/>
      </c>
      <c r="E2611" s="331" t="str">
        <f>IF(A2611="","",IFERROR(INDEX(Penerimaan,MATCH('Buku Besar'!A2611,Akun,0)),""))</f>
        <v/>
      </c>
      <c r="F2611" s="331" t="str">
        <f>IF(A2611="","",IFERROR(INDEX(Pengeluaran,MATCH('Buku Besar'!A2611,Akun,0)),""))</f>
        <v/>
      </c>
      <c r="H2611" s="91" t="str">
        <f t="shared" si="81"/>
        <v/>
      </c>
      <c r="I2611" s="330" t="str">
        <f>IF(H2611="","",IFERROR(INDEX(Tanggal1,MATCH('Buku Besar'!H2611,Akun1,0)),""))</f>
        <v/>
      </c>
      <c r="J2611" s="2" t="str">
        <f>IF(H2611="","",IFERROR(INDEX(Keterangan1,MATCH('Buku Besar'!H2611,Akun1,0)),""))</f>
        <v/>
      </c>
      <c r="K2611" s="2" t="str">
        <f>IF(H2611="","",IFERROR(INDEX(Reff1,MATCH('Buku Besar'!H2611,Akun1,0)),""))</f>
        <v/>
      </c>
      <c r="L2611" s="331" t="str">
        <f>IF(H2611="","",IFERROR(INDEX(Penerimaan1,MATCH('Buku Besar'!H2611,Akun1,0)),""))</f>
        <v/>
      </c>
      <c r="M2611" s="331" t="str">
        <f>IF(H2611="","",IFERROR(INDEX(Pengeluaran1,MATCH('Buku Besar'!H2611,Akun1,0)),""))</f>
        <v/>
      </c>
    </row>
    <row r="2612" spans="1:13" x14ac:dyDescent="0.25">
      <c r="A2612" s="91" t="str">
        <f t="shared" si="80"/>
        <v/>
      </c>
      <c r="B2612" s="330" t="str">
        <f>IF(A2612="","",IFERROR(INDEX(Tanggal,MATCH('Buku Besar'!A2612,Akun,0)),""))</f>
        <v/>
      </c>
      <c r="C2612" s="2" t="str">
        <f>IF(A2612="","",IFERROR(INDEX(Keterangan,MATCH('Buku Besar'!A2612,Akun,0)),""))</f>
        <v/>
      </c>
      <c r="D2612" s="2" t="str">
        <f>IF(A2612="","",IFERROR(INDEX(Reff,MATCH('Buku Besar'!A2612,Akun,0)),""))</f>
        <v/>
      </c>
      <c r="E2612" s="331" t="str">
        <f>IF(A2612="","",IFERROR(INDEX(Penerimaan,MATCH('Buku Besar'!A2612,Akun,0)),""))</f>
        <v/>
      </c>
      <c r="F2612" s="331" t="str">
        <f>IF(A2612="","",IFERROR(INDEX(Pengeluaran,MATCH('Buku Besar'!A2612,Akun,0)),""))</f>
        <v/>
      </c>
      <c r="H2612" s="91" t="str">
        <f t="shared" si="81"/>
        <v/>
      </c>
      <c r="I2612" s="330" t="str">
        <f>IF(H2612="","",IFERROR(INDEX(Tanggal1,MATCH('Buku Besar'!H2612,Akun1,0)),""))</f>
        <v/>
      </c>
      <c r="J2612" s="2" t="str">
        <f>IF(H2612="","",IFERROR(INDEX(Keterangan1,MATCH('Buku Besar'!H2612,Akun1,0)),""))</f>
        <v/>
      </c>
      <c r="K2612" s="2" t="str">
        <f>IF(H2612="","",IFERROR(INDEX(Reff1,MATCH('Buku Besar'!H2612,Akun1,0)),""))</f>
        <v/>
      </c>
      <c r="L2612" s="331" t="str">
        <f>IF(H2612="","",IFERROR(INDEX(Penerimaan1,MATCH('Buku Besar'!H2612,Akun1,0)),""))</f>
        <v/>
      </c>
      <c r="M2612" s="331" t="str">
        <f>IF(H2612="","",IFERROR(INDEX(Pengeluaran1,MATCH('Buku Besar'!H2612,Akun1,0)),""))</f>
        <v/>
      </c>
    </row>
    <row r="2613" spans="1:13" x14ac:dyDescent="0.25">
      <c r="A2613" s="91" t="str">
        <f t="shared" si="80"/>
        <v/>
      </c>
      <c r="B2613" s="330" t="str">
        <f>IF(A2613="","",IFERROR(INDEX(Tanggal,MATCH('Buku Besar'!A2613,Akun,0)),""))</f>
        <v/>
      </c>
      <c r="C2613" s="2" t="str">
        <f>IF(A2613="","",IFERROR(INDEX(Keterangan,MATCH('Buku Besar'!A2613,Akun,0)),""))</f>
        <v/>
      </c>
      <c r="D2613" s="2" t="str">
        <f>IF(A2613="","",IFERROR(INDEX(Reff,MATCH('Buku Besar'!A2613,Akun,0)),""))</f>
        <v/>
      </c>
      <c r="E2613" s="331" t="str">
        <f>IF(A2613="","",IFERROR(INDEX(Penerimaan,MATCH('Buku Besar'!A2613,Akun,0)),""))</f>
        <v/>
      </c>
      <c r="F2613" s="331" t="str">
        <f>IF(A2613="","",IFERROR(INDEX(Pengeluaran,MATCH('Buku Besar'!A2613,Akun,0)),""))</f>
        <v/>
      </c>
      <c r="H2613" s="91" t="str">
        <f t="shared" si="81"/>
        <v/>
      </c>
      <c r="I2613" s="330" t="str">
        <f>IF(H2613="","",IFERROR(INDEX(Tanggal1,MATCH('Buku Besar'!H2613,Akun1,0)),""))</f>
        <v/>
      </c>
      <c r="J2613" s="2" t="str">
        <f>IF(H2613="","",IFERROR(INDEX(Keterangan1,MATCH('Buku Besar'!H2613,Akun1,0)),""))</f>
        <v/>
      </c>
      <c r="K2613" s="2" t="str">
        <f>IF(H2613="","",IFERROR(INDEX(Reff1,MATCH('Buku Besar'!H2613,Akun1,0)),""))</f>
        <v/>
      </c>
      <c r="L2613" s="331" t="str">
        <f>IF(H2613="","",IFERROR(INDEX(Penerimaan1,MATCH('Buku Besar'!H2613,Akun1,0)),""))</f>
        <v/>
      </c>
      <c r="M2613" s="331" t="str">
        <f>IF(H2613="","",IFERROR(INDEX(Pengeluaran1,MATCH('Buku Besar'!H2613,Akun1,0)),""))</f>
        <v/>
      </c>
    </row>
    <row r="2614" spans="1:13" x14ac:dyDescent="0.25">
      <c r="A2614" s="91" t="str">
        <f t="shared" si="80"/>
        <v/>
      </c>
      <c r="B2614" s="330" t="str">
        <f>IF(A2614="","",IFERROR(INDEX(Tanggal,MATCH('Buku Besar'!A2614,Akun,0)),""))</f>
        <v/>
      </c>
      <c r="C2614" s="2" t="str">
        <f>IF(A2614="","",IFERROR(INDEX(Keterangan,MATCH('Buku Besar'!A2614,Akun,0)),""))</f>
        <v/>
      </c>
      <c r="D2614" s="2" t="str">
        <f>IF(A2614="","",IFERROR(INDEX(Reff,MATCH('Buku Besar'!A2614,Akun,0)),""))</f>
        <v/>
      </c>
      <c r="E2614" s="331" t="str">
        <f>IF(A2614="","",IFERROR(INDEX(Penerimaan,MATCH('Buku Besar'!A2614,Akun,0)),""))</f>
        <v/>
      </c>
      <c r="F2614" s="331" t="str">
        <f>IF(A2614="","",IFERROR(INDEX(Pengeluaran,MATCH('Buku Besar'!A2614,Akun,0)),""))</f>
        <v/>
      </c>
      <c r="H2614" s="91" t="str">
        <f t="shared" si="81"/>
        <v/>
      </c>
      <c r="I2614" s="330" t="str">
        <f>IF(H2614="","",IFERROR(INDEX(Tanggal1,MATCH('Buku Besar'!H2614,Akun1,0)),""))</f>
        <v/>
      </c>
      <c r="J2614" s="2" t="str">
        <f>IF(H2614="","",IFERROR(INDEX(Keterangan1,MATCH('Buku Besar'!H2614,Akun1,0)),""))</f>
        <v/>
      </c>
      <c r="K2614" s="2" t="str">
        <f>IF(H2614="","",IFERROR(INDEX(Reff1,MATCH('Buku Besar'!H2614,Akun1,0)),""))</f>
        <v/>
      </c>
      <c r="L2614" s="331" t="str">
        <f>IF(H2614="","",IFERROR(INDEX(Penerimaan1,MATCH('Buku Besar'!H2614,Akun1,0)),""))</f>
        <v/>
      </c>
      <c r="M2614" s="331" t="str">
        <f>IF(H2614="","",IFERROR(INDEX(Pengeluaran1,MATCH('Buku Besar'!H2614,Akun1,0)),""))</f>
        <v/>
      </c>
    </row>
    <row r="2615" spans="1:13" x14ac:dyDescent="0.25">
      <c r="A2615" s="91" t="str">
        <f t="shared" si="80"/>
        <v/>
      </c>
      <c r="B2615" s="330" t="str">
        <f>IF(A2615="","",IFERROR(INDEX(Tanggal,MATCH('Buku Besar'!A2615,Akun,0)),""))</f>
        <v/>
      </c>
      <c r="C2615" s="2" t="str">
        <f>IF(A2615="","",IFERROR(INDEX(Keterangan,MATCH('Buku Besar'!A2615,Akun,0)),""))</f>
        <v/>
      </c>
      <c r="D2615" s="2" t="str">
        <f>IF(A2615="","",IFERROR(INDEX(Reff,MATCH('Buku Besar'!A2615,Akun,0)),""))</f>
        <v/>
      </c>
      <c r="E2615" s="331" t="str">
        <f>IF(A2615="","",IFERROR(INDEX(Penerimaan,MATCH('Buku Besar'!A2615,Akun,0)),""))</f>
        <v/>
      </c>
      <c r="F2615" s="331" t="str">
        <f>IF(A2615="","",IFERROR(INDEX(Pengeluaran,MATCH('Buku Besar'!A2615,Akun,0)),""))</f>
        <v/>
      </c>
      <c r="H2615" s="91" t="str">
        <f t="shared" si="81"/>
        <v/>
      </c>
      <c r="I2615" s="330" t="str">
        <f>IF(H2615="","",IFERROR(INDEX(Tanggal1,MATCH('Buku Besar'!H2615,Akun1,0)),""))</f>
        <v/>
      </c>
      <c r="J2615" s="2" t="str">
        <f>IF(H2615="","",IFERROR(INDEX(Keterangan1,MATCH('Buku Besar'!H2615,Akun1,0)),""))</f>
        <v/>
      </c>
      <c r="K2615" s="2" t="str">
        <f>IF(H2615="","",IFERROR(INDEX(Reff1,MATCH('Buku Besar'!H2615,Akun1,0)),""))</f>
        <v/>
      </c>
      <c r="L2615" s="331" t="str">
        <f>IF(H2615="","",IFERROR(INDEX(Penerimaan1,MATCH('Buku Besar'!H2615,Akun1,0)),""))</f>
        <v/>
      </c>
      <c r="M2615" s="331" t="str">
        <f>IF(H2615="","",IFERROR(INDEX(Pengeluaran1,MATCH('Buku Besar'!H2615,Akun1,0)),""))</f>
        <v/>
      </c>
    </row>
    <row r="2616" spans="1:13" x14ac:dyDescent="0.25">
      <c r="A2616" s="91" t="str">
        <f t="shared" si="80"/>
        <v/>
      </c>
      <c r="B2616" s="330" t="str">
        <f>IF(A2616="","",IFERROR(INDEX(Tanggal,MATCH('Buku Besar'!A2616,Akun,0)),""))</f>
        <v/>
      </c>
      <c r="C2616" s="2" t="str">
        <f>IF(A2616="","",IFERROR(INDEX(Keterangan,MATCH('Buku Besar'!A2616,Akun,0)),""))</f>
        <v/>
      </c>
      <c r="D2616" s="2" t="str">
        <f>IF(A2616="","",IFERROR(INDEX(Reff,MATCH('Buku Besar'!A2616,Akun,0)),""))</f>
        <v/>
      </c>
      <c r="E2616" s="331" t="str">
        <f>IF(A2616="","",IFERROR(INDEX(Penerimaan,MATCH('Buku Besar'!A2616,Akun,0)),""))</f>
        <v/>
      </c>
      <c r="F2616" s="331" t="str">
        <f>IF(A2616="","",IFERROR(INDEX(Pengeluaran,MATCH('Buku Besar'!A2616,Akun,0)),""))</f>
        <v/>
      </c>
      <c r="H2616" s="91" t="str">
        <f t="shared" si="81"/>
        <v/>
      </c>
      <c r="I2616" s="330" t="str">
        <f>IF(H2616="","",IFERROR(INDEX(Tanggal1,MATCH('Buku Besar'!H2616,Akun1,0)),""))</f>
        <v/>
      </c>
      <c r="J2616" s="2" t="str">
        <f>IF(H2616="","",IFERROR(INDEX(Keterangan1,MATCH('Buku Besar'!H2616,Akun1,0)),""))</f>
        <v/>
      </c>
      <c r="K2616" s="2" t="str">
        <f>IF(H2616="","",IFERROR(INDEX(Reff1,MATCH('Buku Besar'!H2616,Akun1,0)),""))</f>
        <v/>
      </c>
      <c r="L2616" s="331" t="str">
        <f>IF(H2616="","",IFERROR(INDEX(Penerimaan1,MATCH('Buku Besar'!H2616,Akun1,0)),""))</f>
        <v/>
      </c>
      <c r="M2616" s="331" t="str">
        <f>IF(H2616="","",IFERROR(INDEX(Pengeluaran1,MATCH('Buku Besar'!H2616,Akun1,0)),""))</f>
        <v/>
      </c>
    </row>
    <row r="2617" spans="1:13" x14ac:dyDescent="0.25">
      <c r="A2617" s="91" t="str">
        <f t="shared" si="80"/>
        <v/>
      </c>
      <c r="B2617" s="330" t="str">
        <f>IF(A2617="","",IFERROR(INDEX(Tanggal,MATCH('Buku Besar'!A2617,Akun,0)),""))</f>
        <v/>
      </c>
      <c r="C2617" s="2" t="str">
        <f>IF(A2617="","",IFERROR(INDEX(Keterangan,MATCH('Buku Besar'!A2617,Akun,0)),""))</f>
        <v/>
      </c>
      <c r="D2617" s="2" t="str">
        <f>IF(A2617="","",IFERROR(INDEX(Reff,MATCH('Buku Besar'!A2617,Akun,0)),""))</f>
        <v/>
      </c>
      <c r="E2617" s="331" t="str">
        <f>IF(A2617="","",IFERROR(INDEX(Penerimaan,MATCH('Buku Besar'!A2617,Akun,0)),""))</f>
        <v/>
      </c>
      <c r="F2617" s="331" t="str">
        <f>IF(A2617="","",IFERROR(INDEX(Pengeluaran,MATCH('Buku Besar'!A2617,Akun,0)),""))</f>
        <v/>
      </c>
      <c r="H2617" s="91" t="str">
        <f t="shared" si="81"/>
        <v/>
      </c>
      <c r="I2617" s="330" t="str">
        <f>IF(H2617="","",IFERROR(INDEX(Tanggal1,MATCH('Buku Besar'!H2617,Akun1,0)),""))</f>
        <v/>
      </c>
      <c r="J2617" s="2" t="str">
        <f>IF(H2617="","",IFERROR(INDEX(Keterangan1,MATCH('Buku Besar'!H2617,Akun1,0)),""))</f>
        <v/>
      </c>
      <c r="K2617" s="2" t="str">
        <f>IF(H2617="","",IFERROR(INDEX(Reff1,MATCH('Buku Besar'!H2617,Akun1,0)),""))</f>
        <v/>
      </c>
      <c r="L2617" s="331" t="str">
        <f>IF(H2617="","",IFERROR(INDEX(Penerimaan1,MATCH('Buku Besar'!H2617,Akun1,0)),""))</f>
        <v/>
      </c>
      <c r="M2617" s="331" t="str">
        <f>IF(H2617="","",IFERROR(INDEX(Pengeluaran1,MATCH('Buku Besar'!H2617,Akun1,0)),""))</f>
        <v/>
      </c>
    </row>
    <row r="2618" spans="1:13" x14ac:dyDescent="0.25">
      <c r="A2618" s="91" t="str">
        <f t="shared" si="80"/>
        <v/>
      </c>
      <c r="B2618" s="330" t="str">
        <f>IF(A2618="","",IFERROR(INDEX(Tanggal,MATCH('Buku Besar'!A2618,Akun,0)),""))</f>
        <v/>
      </c>
      <c r="C2618" s="2" t="str">
        <f>IF(A2618="","",IFERROR(INDEX(Keterangan,MATCH('Buku Besar'!A2618,Akun,0)),""))</f>
        <v/>
      </c>
      <c r="D2618" s="2" t="str">
        <f>IF(A2618="","",IFERROR(INDEX(Reff,MATCH('Buku Besar'!A2618,Akun,0)),""))</f>
        <v/>
      </c>
      <c r="E2618" s="331" t="str">
        <f>IF(A2618="","",IFERROR(INDEX(Penerimaan,MATCH('Buku Besar'!A2618,Akun,0)),""))</f>
        <v/>
      </c>
      <c r="F2618" s="331" t="str">
        <f>IF(A2618="","",IFERROR(INDEX(Pengeluaran,MATCH('Buku Besar'!A2618,Akun,0)),""))</f>
        <v/>
      </c>
      <c r="H2618" s="91" t="str">
        <f t="shared" si="81"/>
        <v/>
      </c>
      <c r="I2618" s="330" t="str">
        <f>IF(H2618="","",IFERROR(INDEX(Tanggal1,MATCH('Buku Besar'!H2618,Akun1,0)),""))</f>
        <v/>
      </c>
      <c r="J2618" s="2" t="str">
        <f>IF(H2618="","",IFERROR(INDEX(Keterangan1,MATCH('Buku Besar'!H2618,Akun1,0)),""))</f>
        <v/>
      </c>
      <c r="K2618" s="2" t="str">
        <f>IF(H2618="","",IFERROR(INDEX(Reff1,MATCH('Buku Besar'!H2618,Akun1,0)),""))</f>
        <v/>
      </c>
      <c r="L2618" s="331" t="str">
        <f>IF(H2618="","",IFERROR(INDEX(Penerimaan1,MATCH('Buku Besar'!H2618,Akun1,0)),""))</f>
        <v/>
      </c>
      <c r="M2618" s="331" t="str">
        <f>IF(H2618="","",IFERROR(INDEX(Pengeluaran1,MATCH('Buku Besar'!H2618,Akun1,0)),""))</f>
        <v/>
      </c>
    </row>
    <row r="2619" spans="1:13" x14ac:dyDescent="0.25">
      <c r="A2619" s="91" t="str">
        <f t="shared" si="80"/>
        <v/>
      </c>
      <c r="B2619" s="330" t="str">
        <f>IF(A2619="","",IFERROR(INDEX(Tanggal,MATCH('Buku Besar'!A2619,Akun,0)),""))</f>
        <v/>
      </c>
      <c r="C2619" s="2" t="str">
        <f>IF(A2619="","",IFERROR(INDEX(Keterangan,MATCH('Buku Besar'!A2619,Akun,0)),""))</f>
        <v/>
      </c>
      <c r="D2619" s="2" t="str">
        <f>IF(A2619="","",IFERROR(INDEX(Reff,MATCH('Buku Besar'!A2619,Akun,0)),""))</f>
        <v/>
      </c>
      <c r="E2619" s="331" t="str">
        <f>IF(A2619="","",IFERROR(INDEX(Penerimaan,MATCH('Buku Besar'!A2619,Akun,0)),""))</f>
        <v/>
      </c>
      <c r="F2619" s="331" t="str">
        <f>IF(A2619="","",IFERROR(INDEX(Pengeluaran,MATCH('Buku Besar'!A2619,Akun,0)),""))</f>
        <v/>
      </c>
      <c r="H2619" s="91" t="str">
        <f t="shared" si="81"/>
        <v/>
      </c>
      <c r="I2619" s="330" t="str">
        <f>IF(H2619="","",IFERROR(INDEX(Tanggal1,MATCH('Buku Besar'!H2619,Akun1,0)),""))</f>
        <v/>
      </c>
      <c r="J2619" s="2" t="str">
        <f>IF(H2619="","",IFERROR(INDEX(Keterangan1,MATCH('Buku Besar'!H2619,Akun1,0)),""))</f>
        <v/>
      </c>
      <c r="K2619" s="2" t="str">
        <f>IF(H2619="","",IFERROR(INDEX(Reff1,MATCH('Buku Besar'!H2619,Akun1,0)),""))</f>
        <v/>
      </c>
      <c r="L2619" s="331" t="str">
        <f>IF(H2619="","",IFERROR(INDEX(Penerimaan1,MATCH('Buku Besar'!H2619,Akun1,0)),""))</f>
        <v/>
      </c>
      <c r="M2619" s="331" t="str">
        <f>IF(H2619="","",IFERROR(INDEX(Pengeluaran1,MATCH('Buku Besar'!H2619,Akun1,0)),""))</f>
        <v/>
      </c>
    </row>
    <row r="2620" spans="1:13" x14ac:dyDescent="0.25">
      <c r="A2620" s="91" t="str">
        <f t="shared" si="80"/>
        <v/>
      </c>
      <c r="B2620" s="330" t="str">
        <f>IF(A2620="","",IFERROR(INDEX(Tanggal,MATCH('Buku Besar'!A2620,Akun,0)),""))</f>
        <v/>
      </c>
      <c r="C2620" s="2" t="str">
        <f>IF(A2620="","",IFERROR(INDEX(Keterangan,MATCH('Buku Besar'!A2620,Akun,0)),""))</f>
        <v/>
      </c>
      <c r="D2620" s="2" t="str">
        <f>IF(A2620="","",IFERROR(INDEX(Reff,MATCH('Buku Besar'!A2620,Akun,0)),""))</f>
        <v/>
      </c>
      <c r="E2620" s="331" t="str">
        <f>IF(A2620="","",IFERROR(INDEX(Penerimaan,MATCH('Buku Besar'!A2620,Akun,0)),""))</f>
        <v/>
      </c>
      <c r="F2620" s="331" t="str">
        <f>IF(A2620="","",IFERROR(INDEX(Pengeluaran,MATCH('Buku Besar'!A2620,Akun,0)),""))</f>
        <v/>
      </c>
      <c r="H2620" s="91" t="str">
        <f t="shared" si="81"/>
        <v/>
      </c>
      <c r="I2620" s="330" t="str">
        <f>IF(H2620="","",IFERROR(INDEX(Tanggal1,MATCH('Buku Besar'!H2620,Akun1,0)),""))</f>
        <v/>
      </c>
      <c r="J2620" s="2" t="str">
        <f>IF(H2620="","",IFERROR(INDEX(Keterangan1,MATCH('Buku Besar'!H2620,Akun1,0)),""))</f>
        <v/>
      </c>
      <c r="K2620" s="2" t="str">
        <f>IF(H2620="","",IFERROR(INDEX(Reff1,MATCH('Buku Besar'!H2620,Akun1,0)),""))</f>
        <v/>
      </c>
      <c r="L2620" s="331" t="str">
        <f>IF(H2620="","",IFERROR(INDEX(Penerimaan1,MATCH('Buku Besar'!H2620,Akun1,0)),""))</f>
        <v/>
      </c>
      <c r="M2620" s="331" t="str">
        <f>IF(H2620="","",IFERROR(INDEX(Pengeluaran1,MATCH('Buku Besar'!H2620,Akun1,0)),""))</f>
        <v/>
      </c>
    </row>
    <row r="2621" spans="1:13" x14ac:dyDescent="0.25">
      <c r="A2621" s="91" t="str">
        <f t="shared" si="80"/>
        <v/>
      </c>
      <c r="B2621" s="330" t="str">
        <f>IF(A2621="","",IFERROR(INDEX(Tanggal,MATCH('Buku Besar'!A2621,Akun,0)),""))</f>
        <v/>
      </c>
      <c r="C2621" s="2" t="str">
        <f>IF(A2621="","",IFERROR(INDEX(Keterangan,MATCH('Buku Besar'!A2621,Akun,0)),""))</f>
        <v/>
      </c>
      <c r="D2621" s="2" t="str">
        <f>IF(A2621="","",IFERROR(INDEX(Reff,MATCH('Buku Besar'!A2621,Akun,0)),""))</f>
        <v/>
      </c>
      <c r="E2621" s="331" t="str">
        <f>IF(A2621="","",IFERROR(INDEX(Penerimaan,MATCH('Buku Besar'!A2621,Akun,0)),""))</f>
        <v/>
      </c>
      <c r="F2621" s="331" t="str">
        <f>IF(A2621="","",IFERROR(INDEX(Pengeluaran,MATCH('Buku Besar'!A2621,Akun,0)),""))</f>
        <v/>
      </c>
      <c r="H2621" s="91" t="str">
        <f t="shared" si="81"/>
        <v/>
      </c>
      <c r="I2621" s="330" t="str">
        <f>IF(H2621="","",IFERROR(INDEX(Tanggal1,MATCH('Buku Besar'!H2621,Akun1,0)),""))</f>
        <v/>
      </c>
      <c r="J2621" s="2" t="str">
        <f>IF(H2621="","",IFERROR(INDEX(Keterangan1,MATCH('Buku Besar'!H2621,Akun1,0)),""))</f>
        <v/>
      </c>
      <c r="K2621" s="2" t="str">
        <f>IF(H2621="","",IFERROR(INDEX(Reff1,MATCH('Buku Besar'!H2621,Akun1,0)),""))</f>
        <v/>
      </c>
      <c r="L2621" s="331" t="str">
        <f>IF(H2621="","",IFERROR(INDEX(Penerimaan1,MATCH('Buku Besar'!H2621,Akun1,0)),""))</f>
        <v/>
      </c>
      <c r="M2621" s="331" t="str">
        <f>IF(H2621="","",IFERROR(INDEX(Pengeluaran1,MATCH('Buku Besar'!H2621,Akun1,0)),""))</f>
        <v/>
      </c>
    </row>
    <row r="2622" spans="1:13" x14ac:dyDescent="0.25">
      <c r="A2622" s="91" t="str">
        <f t="shared" si="80"/>
        <v/>
      </c>
      <c r="B2622" s="330" t="str">
        <f>IF(A2622="","",IFERROR(INDEX(Tanggal,MATCH('Buku Besar'!A2622,Akun,0)),""))</f>
        <v/>
      </c>
      <c r="C2622" s="2" t="str">
        <f>IF(A2622="","",IFERROR(INDEX(Keterangan,MATCH('Buku Besar'!A2622,Akun,0)),""))</f>
        <v/>
      </c>
      <c r="D2622" s="2" t="str">
        <f>IF(A2622="","",IFERROR(INDEX(Reff,MATCH('Buku Besar'!A2622,Akun,0)),""))</f>
        <v/>
      </c>
      <c r="E2622" s="331" t="str">
        <f>IF(A2622="","",IFERROR(INDEX(Penerimaan,MATCH('Buku Besar'!A2622,Akun,0)),""))</f>
        <v/>
      </c>
      <c r="F2622" s="331" t="str">
        <f>IF(A2622="","",IFERROR(INDEX(Pengeluaran,MATCH('Buku Besar'!A2622,Akun,0)),""))</f>
        <v/>
      </c>
      <c r="H2622" s="91" t="str">
        <f t="shared" si="81"/>
        <v/>
      </c>
      <c r="I2622" s="330" t="str">
        <f>IF(H2622="","",IFERROR(INDEX(Tanggal1,MATCH('Buku Besar'!H2622,Akun1,0)),""))</f>
        <v/>
      </c>
      <c r="J2622" s="2" t="str">
        <f>IF(H2622="","",IFERROR(INDEX(Keterangan1,MATCH('Buku Besar'!H2622,Akun1,0)),""))</f>
        <v/>
      </c>
      <c r="K2622" s="2" t="str">
        <f>IF(H2622="","",IFERROR(INDEX(Reff1,MATCH('Buku Besar'!H2622,Akun1,0)),""))</f>
        <v/>
      </c>
      <c r="L2622" s="331" t="str">
        <f>IF(H2622="","",IFERROR(INDEX(Penerimaan1,MATCH('Buku Besar'!H2622,Akun1,0)),""))</f>
        <v/>
      </c>
      <c r="M2622" s="331" t="str">
        <f>IF(H2622="","",IFERROR(INDEX(Pengeluaran1,MATCH('Buku Besar'!H2622,Akun1,0)),""))</f>
        <v/>
      </c>
    </row>
    <row r="2623" spans="1:13" x14ac:dyDescent="0.25">
      <c r="A2623" s="91" t="str">
        <f t="shared" si="80"/>
        <v/>
      </c>
      <c r="B2623" s="330" t="str">
        <f>IF(A2623="","",IFERROR(INDEX(Tanggal,MATCH('Buku Besar'!A2623,Akun,0)),""))</f>
        <v/>
      </c>
      <c r="C2623" s="2" t="str">
        <f>IF(A2623="","",IFERROR(INDEX(Keterangan,MATCH('Buku Besar'!A2623,Akun,0)),""))</f>
        <v/>
      </c>
      <c r="D2623" s="2" t="str">
        <f>IF(A2623="","",IFERROR(INDEX(Reff,MATCH('Buku Besar'!A2623,Akun,0)),""))</f>
        <v/>
      </c>
      <c r="E2623" s="331" t="str">
        <f>IF(A2623="","",IFERROR(INDEX(Penerimaan,MATCH('Buku Besar'!A2623,Akun,0)),""))</f>
        <v/>
      </c>
      <c r="F2623" s="331" t="str">
        <f>IF(A2623="","",IFERROR(INDEX(Pengeluaran,MATCH('Buku Besar'!A2623,Akun,0)),""))</f>
        <v/>
      </c>
      <c r="H2623" s="91" t="str">
        <f t="shared" si="81"/>
        <v/>
      </c>
      <c r="I2623" s="330" t="str">
        <f>IF(H2623="","",IFERROR(INDEX(Tanggal1,MATCH('Buku Besar'!H2623,Akun1,0)),""))</f>
        <v/>
      </c>
      <c r="J2623" s="2" t="str">
        <f>IF(H2623="","",IFERROR(INDEX(Keterangan1,MATCH('Buku Besar'!H2623,Akun1,0)),""))</f>
        <v/>
      </c>
      <c r="K2623" s="2" t="str">
        <f>IF(H2623="","",IFERROR(INDEX(Reff1,MATCH('Buku Besar'!H2623,Akun1,0)),""))</f>
        <v/>
      </c>
      <c r="L2623" s="331" t="str">
        <f>IF(H2623="","",IFERROR(INDEX(Penerimaan1,MATCH('Buku Besar'!H2623,Akun1,0)),""))</f>
        <v/>
      </c>
      <c r="M2623" s="331" t="str">
        <f>IF(H2623="","",IFERROR(INDEX(Pengeluaran1,MATCH('Buku Besar'!H2623,Akun1,0)),""))</f>
        <v/>
      </c>
    </row>
    <row r="2624" spans="1:13" x14ac:dyDescent="0.25">
      <c r="A2624" s="91" t="str">
        <f t="shared" si="80"/>
        <v/>
      </c>
      <c r="B2624" s="330" t="str">
        <f>IF(A2624="","",IFERROR(INDEX(Tanggal,MATCH('Buku Besar'!A2624,Akun,0)),""))</f>
        <v/>
      </c>
      <c r="C2624" s="2" t="str">
        <f>IF(A2624="","",IFERROR(INDEX(Keterangan,MATCH('Buku Besar'!A2624,Akun,0)),""))</f>
        <v/>
      </c>
      <c r="D2624" s="2" t="str">
        <f>IF(A2624="","",IFERROR(INDEX(Reff,MATCH('Buku Besar'!A2624,Akun,0)),""))</f>
        <v/>
      </c>
      <c r="E2624" s="331" t="str">
        <f>IF(A2624="","",IFERROR(INDEX(Penerimaan,MATCH('Buku Besar'!A2624,Akun,0)),""))</f>
        <v/>
      </c>
      <c r="F2624" s="331" t="str">
        <f>IF(A2624="","",IFERROR(INDEX(Pengeluaran,MATCH('Buku Besar'!A2624,Akun,0)),""))</f>
        <v/>
      </c>
      <c r="H2624" s="91" t="str">
        <f t="shared" si="81"/>
        <v/>
      </c>
      <c r="I2624" s="330" t="str">
        <f>IF(H2624="","",IFERROR(INDEX(Tanggal1,MATCH('Buku Besar'!H2624,Akun1,0)),""))</f>
        <v/>
      </c>
      <c r="J2624" s="2" t="str">
        <f>IF(H2624="","",IFERROR(INDEX(Keterangan1,MATCH('Buku Besar'!H2624,Akun1,0)),""))</f>
        <v/>
      </c>
      <c r="K2624" s="2" t="str">
        <f>IF(H2624="","",IFERROR(INDEX(Reff1,MATCH('Buku Besar'!H2624,Akun1,0)),""))</f>
        <v/>
      </c>
      <c r="L2624" s="331" t="str">
        <f>IF(H2624="","",IFERROR(INDEX(Penerimaan1,MATCH('Buku Besar'!H2624,Akun1,0)),""))</f>
        <v/>
      </c>
      <c r="M2624" s="331" t="str">
        <f>IF(H2624="","",IFERROR(INDEX(Pengeluaran1,MATCH('Buku Besar'!H2624,Akun1,0)),""))</f>
        <v/>
      </c>
    </row>
    <row r="2625" spans="1:13" x14ac:dyDescent="0.25">
      <c r="A2625" s="91" t="str">
        <f t="shared" si="80"/>
        <v/>
      </c>
      <c r="B2625" s="330" t="str">
        <f>IF(A2625="","",IFERROR(INDEX(Tanggal,MATCH('Buku Besar'!A2625,Akun,0)),""))</f>
        <v/>
      </c>
      <c r="C2625" s="2" t="str">
        <f>IF(A2625="","",IFERROR(INDEX(Keterangan,MATCH('Buku Besar'!A2625,Akun,0)),""))</f>
        <v/>
      </c>
      <c r="D2625" s="2" t="str">
        <f>IF(A2625="","",IFERROR(INDEX(Reff,MATCH('Buku Besar'!A2625,Akun,0)),""))</f>
        <v/>
      </c>
      <c r="E2625" s="331" t="str">
        <f>IF(A2625="","",IFERROR(INDEX(Penerimaan,MATCH('Buku Besar'!A2625,Akun,0)),""))</f>
        <v/>
      </c>
      <c r="F2625" s="331" t="str">
        <f>IF(A2625="","",IFERROR(INDEX(Pengeluaran,MATCH('Buku Besar'!A2625,Akun,0)),""))</f>
        <v/>
      </c>
      <c r="H2625" s="91" t="str">
        <f t="shared" si="81"/>
        <v/>
      </c>
      <c r="I2625" s="330" t="str">
        <f>IF(H2625="","",IFERROR(INDEX(Tanggal1,MATCH('Buku Besar'!H2625,Akun1,0)),""))</f>
        <v/>
      </c>
      <c r="J2625" s="2" t="str">
        <f>IF(H2625="","",IFERROR(INDEX(Keterangan1,MATCH('Buku Besar'!H2625,Akun1,0)),""))</f>
        <v/>
      </c>
      <c r="K2625" s="2" t="str">
        <f>IF(H2625="","",IFERROR(INDEX(Reff1,MATCH('Buku Besar'!H2625,Akun1,0)),""))</f>
        <v/>
      </c>
      <c r="L2625" s="331" t="str">
        <f>IF(H2625="","",IFERROR(INDEX(Penerimaan1,MATCH('Buku Besar'!H2625,Akun1,0)),""))</f>
        <v/>
      </c>
      <c r="M2625" s="331" t="str">
        <f>IF(H2625="","",IFERROR(INDEX(Pengeluaran1,MATCH('Buku Besar'!H2625,Akun1,0)),""))</f>
        <v/>
      </c>
    </row>
    <row r="2626" spans="1:13" x14ac:dyDescent="0.25">
      <c r="A2626" s="91" t="str">
        <f t="shared" si="80"/>
        <v/>
      </c>
      <c r="B2626" s="330" t="str">
        <f>IF(A2626="","",IFERROR(INDEX(Tanggal,MATCH('Buku Besar'!A2626,Akun,0)),""))</f>
        <v/>
      </c>
      <c r="C2626" s="2" t="str">
        <f>IF(A2626="","",IFERROR(INDEX(Keterangan,MATCH('Buku Besar'!A2626,Akun,0)),""))</f>
        <v/>
      </c>
      <c r="D2626" s="2" t="str">
        <f>IF(A2626="","",IFERROR(INDEX(Reff,MATCH('Buku Besar'!A2626,Akun,0)),""))</f>
        <v/>
      </c>
      <c r="E2626" s="331" t="str">
        <f>IF(A2626="","",IFERROR(INDEX(Penerimaan,MATCH('Buku Besar'!A2626,Akun,0)),""))</f>
        <v/>
      </c>
      <c r="F2626" s="331" t="str">
        <f>IF(A2626="","",IFERROR(INDEX(Pengeluaran,MATCH('Buku Besar'!A2626,Akun,0)),""))</f>
        <v/>
      </c>
      <c r="H2626" s="91" t="str">
        <f t="shared" si="81"/>
        <v/>
      </c>
      <c r="I2626" s="330" t="str">
        <f>IF(H2626="","",IFERROR(INDEX(Tanggal1,MATCH('Buku Besar'!H2626,Akun1,0)),""))</f>
        <v/>
      </c>
      <c r="J2626" s="2" t="str">
        <f>IF(H2626="","",IFERROR(INDEX(Keterangan1,MATCH('Buku Besar'!H2626,Akun1,0)),""))</f>
        <v/>
      </c>
      <c r="K2626" s="2" t="str">
        <f>IF(H2626="","",IFERROR(INDEX(Reff1,MATCH('Buku Besar'!H2626,Akun1,0)),""))</f>
        <v/>
      </c>
      <c r="L2626" s="331" t="str">
        <f>IF(H2626="","",IFERROR(INDEX(Penerimaan1,MATCH('Buku Besar'!H2626,Akun1,0)),""))</f>
        <v/>
      </c>
      <c r="M2626" s="331" t="str">
        <f>IF(H2626="","",IFERROR(INDEX(Pengeluaran1,MATCH('Buku Besar'!H2626,Akun1,0)),""))</f>
        <v/>
      </c>
    </row>
    <row r="2627" spans="1:13" x14ac:dyDescent="0.25">
      <c r="A2627" s="91" t="str">
        <f t="shared" si="80"/>
        <v/>
      </c>
      <c r="B2627" s="330" t="str">
        <f>IF(A2627="","",IFERROR(INDEX(Tanggal,MATCH('Buku Besar'!A2627,Akun,0)),""))</f>
        <v/>
      </c>
      <c r="C2627" s="2" t="str">
        <f>IF(A2627="","",IFERROR(INDEX(Keterangan,MATCH('Buku Besar'!A2627,Akun,0)),""))</f>
        <v/>
      </c>
      <c r="D2627" s="2" t="str">
        <f>IF(A2627="","",IFERROR(INDEX(Reff,MATCH('Buku Besar'!A2627,Akun,0)),""))</f>
        <v/>
      </c>
      <c r="E2627" s="331" t="str">
        <f>IF(A2627="","",IFERROR(INDEX(Penerimaan,MATCH('Buku Besar'!A2627,Akun,0)),""))</f>
        <v/>
      </c>
      <c r="F2627" s="331" t="str">
        <f>IF(A2627="","",IFERROR(INDEX(Pengeluaran,MATCH('Buku Besar'!A2627,Akun,0)),""))</f>
        <v/>
      </c>
      <c r="H2627" s="91" t="str">
        <f t="shared" si="81"/>
        <v/>
      </c>
      <c r="I2627" s="330" t="str">
        <f>IF(H2627="","",IFERROR(INDEX(Tanggal1,MATCH('Buku Besar'!H2627,Akun1,0)),""))</f>
        <v/>
      </c>
      <c r="J2627" s="2" t="str">
        <f>IF(H2627="","",IFERROR(INDEX(Keterangan1,MATCH('Buku Besar'!H2627,Akun1,0)),""))</f>
        <v/>
      </c>
      <c r="K2627" s="2" t="str">
        <f>IF(H2627="","",IFERROR(INDEX(Reff1,MATCH('Buku Besar'!H2627,Akun1,0)),""))</f>
        <v/>
      </c>
      <c r="L2627" s="331" t="str">
        <f>IF(H2627="","",IFERROR(INDEX(Penerimaan1,MATCH('Buku Besar'!H2627,Akun1,0)),""))</f>
        <v/>
      </c>
      <c r="M2627" s="331" t="str">
        <f>IF(H2627="","",IFERROR(INDEX(Pengeluaran1,MATCH('Buku Besar'!H2627,Akun1,0)),""))</f>
        <v/>
      </c>
    </row>
    <row r="2628" spans="1:13" x14ac:dyDescent="0.25">
      <c r="A2628" s="91" t="str">
        <f t="shared" si="80"/>
        <v/>
      </c>
      <c r="B2628" s="330" t="str">
        <f>IF(A2628="","",IFERROR(INDEX(Tanggal,MATCH('Buku Besar'!A2628,Akun,0)),""))</f>
        <v/>
      </c>
      <c r="C2628" s="2" t="str">
        <f>IF(A2628="","",IFERROR(INDEX(Keterangan,MATCH('Buku Besar'!A2628,Akun,0)),""))</f>
        <v/>
      </c>
      <c r="D2628" s="2" t="str">
        <f>IF(A2628="","",IFERROR(INDEX(Reff,MATCH('Buku Besar'!A2628,Akun,0)),""))</f>
        <v/>
      </c>
      <c r="E2628" s="331" t="str">
        <f>IF(A2628="","",IFERROR(INDEX(Penerimaan,MATCH('Buku Besar'!A2628,Akun,0)),""))</f>
        <v/>
      </c>
      <c r="F2628" s="331" t="str">
        <f>IF(A2628="","",IFERROR(INDEX(Pengeluaran,MATCH('Buku Besar'!A2628,Akun,0)),""))</f>
        <v/>
      </c>
      <c r="H2628" s="91" t="str">
        <f t="shared" si="81"/>
        <v/>
      </c>
      <c r="I2628" s="330" t="str">
        <f>IF(H2628="","",IFERROR(INDEX(Tanggal1,MATCH('Buku Besar'!H2628,Akun1,0)),""))</f>
        <v/>
      </c>
      <c r="J2628" s="2" t="str">
        <f>IF(H2628="","",IFERROR(INDEX(Keterangan1,MATCH('Buku Besar'!H2628,Akun1,0)),""))</f>
        <v/>
      </c>
      <c r="K2628" s="2" t="str">
        <f>IF(H2628="","",IFERROR(INDEX(Reff1,MATCH('Buku Besar'!H2628,Akun1,0)),""))</f>
        <v/>
      </c>
      <c r="L2628" s="331" t="str">
        <f>IF(H2628="","",IFERROR(INDEX(Penerimaan1,MATCH('Buku Besar'!H2628,Akun1,0)),""))</f>
        <v/>
      </c>
      <c r="M2628" s="331" t="str">
        <f>IF(H2628="","",IFERROR(INDEX(Pengeluaran1,MATCH('Buku Besar'!H2628,Akun1,0)),""))</f>
        <v/>
      </c>
    </row>
    <row r="2629" spans="1:13" x14ac:dyDescent="0.25">
      <c r="A2629" s="91" t="str">
        <f t="shared" si="80"/>
        <v/>
      </c>
      <c r="B2629" s="330" t="str">
        <f>IF(A2629="","",IFERROR(INDEX(Tanggal,MATCH('Buku Besar'!A2629,Akun,0)),""))</f>
        <v/>
      </c>
      <c r="C2629" s="2" t="str">
        <f>IF(A2629="","",IFERROR(INDEX(Keterangan,MATCH('Buku Besar'!A2629,Akun,0)),""))</f>
        <v/>
      </c>
      <c r="D2629" s="2" t="str">
        <f>IF(A2629="","",IFERROR(INDEX(Reff,MATCH('Buku Besar'!A2629,Akun,0)),""))</f>
        <v/>
      </c>
      <c r="E2629" s="331" t="str">
        <f>IF(A2629="","",IFERROR(INDEX(Penerimaan,MATCH('Buku Besar'!A2629,Akun,0)),""))</f>
        <v/>
      </c>
      <c r="F2629" s="331" t="str">
        <f>IF(A2629="","",IFERROR(INDEX(Pengeluaran,MATCH('Buku Besar'!A2629,Akun,0)),""))</f>
        <v/>
      </c>
      <c r="H2629" s="91" t="str">
        <f t="shared" si="81"/>
        <v/>
      </c>
      <c r="I2629" s="330" t="str">
        <f>IF(H2629="","",IFERROR(INDEX(Tanggal1,MATCH('Buku Besar'!H2629,Akun1,0)),""))</f>
        <v/>
      </c>
      <c r="J2629" s="2" t="str">
        <f>IF(H2629="","",IFERROR(INDEX(Keterangan1,MATCH('Buku Besar'!H2629,Akun1,0)),""))</f>
        <v/>
      </c>
      <c r="K2629" s="2" t="str">
        <f>IF(H2629="","",IFERROR(INDEX(Reff1,MATCH('Buku Besar'!H2629,Akun1,0)),""))</f>
        <v/>
      </c>
      <c r="L2629" s="331" t="str">
        <f>IF(H2629="","",IFERROR(INDEX(Penerimaan1,MATCH('Buku Besar'!H2629,Akun1,0)),""))</f>
        <v/>
      </c>
      <c r="M2629" s="331" t="str">
        <f>IF(H2629="","",IFERROR(INDEX(Pengeluaran1,MATCH('Buku Besar'!H2629,Akun1,0)),""))</f>
        <v/>
      </c>
    </row>
    <row r="2630" spans="1:13" x14ac:dyDescent="0.25">
      <c r="A2630" s="91" t="str">
        <f t="shared" si="80"/>
        <v/>
      </c>
      <c r="B2630" s="330" t="str">
        <f>IF(A2630="","",IFERROR(INDEX(Tanggal,MATCH('Buku Besar'!A2630,Akun,0)),""))</f>
        <v/>
      </c>
      <c r="C2630" s="2" t="str">
        <f>IF(A2630="","",IFERROR(INDEX(Keterangan,MATCH('Buku Besar'!A2630,Akun,0)),""))</f>
        <v/>
      </c>
      <c r="D2630" s="2" t="str">
        <f>IF(A2630="","",IFERROR(INDEX(Reff,MATCH('Buku Besar'!A2630,Akun,0)),""))</f>
        <v/>
      </c>
      <c r="E2630" s="331" t="str">
        <f>IF(A2630="","",IFERROR(INDEX(Penerimaan,MATCH('Buku Besar'!A2630,Akun,0)),""))</f>
        <v/>
      </c>
      <c r="F2630" s="331" t="str">
        <f>IF(A2630="","",IFERROR(INDEX(Pengeluaran,MATCH('Buku Besar'!A2630,Akun,0)),""))</f>
        <v/>
      </c>
      <c r="H2630" s="91" t="str">
        <f t="shared" si="81"/>
        <v/>
      </c>
      <c r="I2630" s="330" t="str">
        <f>IF(H2630="","",IFERROR(INDEX(Tanggal1,MATCH('Buku Besar'!H2630,Akun1,0)),""))</f>
        <v/>
      </c>
      <c r="J2630" s="2" t="str">
        <f>IF(H2630="","",IFERROR(INDEX(Keterangan1,MATCH('Buku Besar'!H2630,Akun1,0)),""))</f>
        <v/>
      </c>
      <c r="K2630" s="2" t="str">
        <f>IF(H2630="","",IFERROR(INDEX(Reff1,MATCH('Buku Besar'!H2630,Akun1,0)),""))</f>
        <v/>
      </c>
      <c r="L2630" s="331" t="str">
        <f>IF(H2630="","",IFERROR(INDEX(Penerimaan1,MATCH('Buku Besar'!H2630,Akun1,0)),""))</f>
        <v/>
      </c>
      <c r="M2630" s="331" t="str">
        <f>IF(H2630="","",IFERROR(INDEX(Pengeluaran1,MATCH('Buku Besar'!H2630,Akun1,0)),""))</f>
        <v/>
      </c>
    </row>
    <row r="2631" spans="1:13" x14ac:dyDescent="0.25">
      <c r="A2631" s="91" t="str">
        <f t="shared" si="80"/>
        <v/>
      </c>
      <c r="B2631" s="330" t="str">
        <f>IF(A2631="","",IFERROR(INDEX(Tanggal,MATCH('Buku Besar'!A2631,Akun,0)),""))</f>
        <v/>
      </c>
      <c r="C2631" s="2" t="str">
        <f>IF(A2631="","",IFERROR(INDEX(Keterangan,MATCH('Buku Besar'!A2631,Akun,0)),""))</f>
        <v/>
      </c>
      <c r="D2631" s="2" t="str">
        <f>IF(A2631="","",IFERROR(INDEX(Reff,MATCH('Buku Besar'!A2631,Akun,0)),""))</f>
        <v/>
      </c>
      <c r="E2631" s="331" t="str">
        <f>IF(A2631="","",IFERROR(INDEX(Penerimaan,MATCH('Buku Besar'!A2631,Akun,0)),""))</f>
        <v/>
      </c>
      <c r="F2631" s="331" t="str">
        <f>IF(A2631="","",IFERROR(INDEX(Pengeluaran,MATCH('Buku Besar'!A2631,Akun,0)),""))</f>
        <v/>
      </c>
      <c r="H2631" s="91" t="str">
        <f t="shared" si="81"/>
        <v/>
      </c>
      <c r="I2631" s="330" t="str">
        <f>IF(H2631="","",IFERROR(INDEX(Tanggal1,MATCH('Buku Besar'!H2631,Akun1,0)),""))</f>
        <v/>
      </c>
      <c r="J2631" s="2" t="str">
        <f>IF(H2631="","",IFERROR(INDEX(Keterangan1,MATCH('Buku Besar'!H2631,Akun1,0)),""))</f>
        <v/>
      </c>
      <c r="K2631" s="2" t="str">
        <f>IF(H2631="","",IFERROR(INDEX(Reff1,MATCH('Buku Besar'!H2631,Akun1,0)),""))</f>
        <v/>
      </c>
      <c r="L2631" s="331" t="str">
        <f>IF(H2631="","",IFERROR(INDEX(Penerimaan1,MATCH('Buku Besar'!H2631,Akun1,0)),""))</f>
        <v/>
      </c>
      <c r="M2631" s="331" t="str">
        <f>IF(H2631="","",IFERROR(INDEX(Pengeluaran1,MATCH('Buku Besar'!H2631,Akun1,0)),""))</f>
        <v/>
      </c>
    </row>
    <row r="2632" spans="1:13" x14ac:dyDescent="0.25">
      <c r="A2632" s="91" t="str">
        <f t="shared" ref="A2632:A2695" si="82">IFERROR(IF((MID(A2631,8,LEN(A2631)-7)+1)&lt;=COUNTIF(Kas_Harian,LEFT(A2631,6)),LEFT(A2631,6)&amp;"-"&amp;MID(A2631,8,LEN(A2631)-7)+1,""),"")</f>
        <v/>
      </c>
      <c r="B2632" s="330" t="str">
        <f>IF(A2632="","",IFERROR(INDEX(Tanggal,MATCH('Buku Besar'!A2632,Akun,0)),""))</f>
        <v/>
      </c>
      <c r="C2632" s="2" t="str">
        <f>IF(A2632="","",IFERROR(INDEX(Keterangan,MATCH('Buku Besar'!A2632,Akun,0)),""))</f>
        <v/>
      </c>
      <c r="D2632" s="2" t="str">
        <f>IF(A2632="","",IFERROR(INDEX(Reff,MATCH('Buku Besar'!A2632,Akun,0)),""))</f>
        <v/>
      </c>
      <c r="E2632" s="331" t="str">
        <f>IF(A2632="","",IFERROR(INDEX(Penerimaan,MATCH('Buku Besar'!A2632,Akun,0)),""))</f>
        <v/>
      </c>
      <c r="F2632" s="331" t="str">
        <f>IF(A2632="","",IFERROR(INDEX(Pengeluaran,MATCH('Buku Besar'!A2632,Akun,0)),""))</f>
        <v/>
      </c>
      <c r="H2632" s="91" t="str">
        <f t="shared" ref="H2632:H2695" si="83">IFERROR(IF((MID(H2631,8,LEN(H2631)-7)+1)&lt;=COUNTIF(Bank_Harian,LEFT(H2631,6)),LEFT(H2631,6)&amp;"-"&amp;MID(H2631,8,LEN(H2631)-7)+1,""),"")</f>
        <v/>
      </c>
      <c r="I2632" s="330" t="str">
        <f>IF(H2632="","",IFERROR(INDEX(Tanggal1,MATCH('Buku Besar'!H2632,Akun1,0)),""))</f>
        <v/>
      </c>
      <c r="J2632" s="2" t="str">
        <f>IF(H2632="","",IFERROR(INDEX(Keterangan1,MATCH('Buku Besar'!H2632,Akun1,0)),""))</f>
        <v/>
      </c>
      <c r="K2632" s="2" t="str">
        <f>IF(H2632="","",IFERROR(INDEX(Reff1,MATCH('Buku Besar'!H2632,Akun1,0)),""))</f>
        <v/>
      </c>
      <c r="L2632" s="331" t="str">
        <f>IF(H2632="","",IFERROR(INDEX(Penerimaan1,MATCH('Buku Besar'!H2632,Akun1,0)),""))</f>
        <v/>
      </c>
      <c r="M2632" s="331" t="str">
        <f>IF(H2632="","",IFERROR(INDEX(Pengeluaran1,MATCH('Buku Besar'!H2632,Akun1,0)),""))</f>
        <v/>
      </c>
    </row>
    <row r="2633" spans="1:13" x14ac:dyDescent="0.25">
      <c r="A2633" s="91" t="str">
        <f t="shared" si="82"/>
        <v/>
      </c>
      <c r="B2633" s="330" t="str">
        <f>IF(A2633="","",IFERROR(INDEX(Tanggal,MATCH('Buku Besar'!A2633,Akun,0)),""))</f>
        <v/>
      </c>
      <c r="C2633" s="2" t="str">
        <f>IF(A2633="","",IFERROR(INDEX(Keterangan,MATCH('Buku Besar'!A2633,Akun,0)),""))</f>
        <v/>
      </c>
      <c r="D2633" s="2" t="str">
        <f>IF(A2633="","",IFERROR(INDEX(Reff,MATCH('Buku Besar'!A2633,Akun,0)),""))</f>
        <v/>
      </c>
      <c r="E2633" s="331" t="str">
        <f>IF(A2633="","",IFERROR(INDEX(Penerimaan,MATCH('Buku Besar'!A2633,Akun,0)),""))</f>
        <v/>
      </c>
      <c r="F2633" s="331" t="str">
        <f>IF(A2633="","",IFERROR(INDEX(Pengeluaran,MATCH('Buku Besar'!A2633,Akun,0)),""))</f>
        <v/>
      </c>
      <c r="H2633" s="91" t="str">
        <f t="shared" si="83"/>
        <v/>
      </c>
      <c r="I2633" s="330" t="str">
        <f>IF(H2633="","",IFERROR(INDEX(Tanggal1,MATCH('Buku Besar'!H2633,Akun1,0)),""))</f>
        <v/>
      </c>
      <c r="J2633" s="2" t="str">
        <f>IF(H2633="","",IFERROR(INDEX(Keterangan1,MATCH('Buku Besar'!H2633,Akun1,0)),""))</f>
        <v/>
      </c>
      <c r="K2633" s="2" t="str">
        <f>IF(H2633="","",IFERROR(INDEX(Reff1,MATCH('Buku Besar'!H2633,Akun1,0)),""))</f>
        <v/>
      </c>
      <c r="L2633" s="331" t="str">
        <f>IF(H2633="","",IFERROR(INDEX(Penerimaan1,MATCH('Buku Besar'!H2633,Akun1,0)),""))</f>
        <v/>
      </c>
      <c r="M2633" s="331" t="str">
        <f>IF(H2633="","",IFERROR(INDEX(Pengeluaran1,MATCH('Buku Besar'!H2633,Akun1,0)),""))</f>
        <v/>
      </c>
    </row>
    <row r="2634" spans="1:13" x14ac:dyDescent="0.25">
      <c r="A2634" s="91" t="str">
        <f t="shared" si="82"/>
        <v/>
      </c>
      <c r="B2634" s="330" t="str">
        <f>IF(A2634="","",IFERROR(INDEX(Tanggal,MATCH('Buku Besar'!A2634,Akun,0)),""))</f>
        <v/>
      </c>
      <c r="C2634" s="2" t="str">
        <f>IF(A2634="","",IFERROR(INDEX(Keterangan,MATCH('Buku Besar'!A2634,Akun,0)),""))</f>
        <v/>
      </c>
      <c r="D2634" s="2" t="str">
        <f>IF(A2634="","",IFERROR(INDEX(Reff,MATCH('Buku Besar'!A2634,Akun,0)),""))</f>
        <v/>
      </c>
      <c r="E2634" s="331" t="str">
        <f>IF(A2634="","",IFERROR(INDEX(Penerimaan,MATCH('Buku Besar'!A2634,Akun,0)),""))</f>
        <v/>
      </c>
      <c r="F2634" s="331" t="str">
        <f>IF(A2634="","",IFERROR(INDEX(Pengeluaran,MATCH('Buku Besar'!A2634,Akun,0)),""))</f>
        <v/>
      </c>
      <c r="H2634" s="91" t="str">
        <f t="shared" si="83"/>
        <v/>
      </c>
      <c r="I2634" s="330" t="str">
        <f>IF(H2634="","",IFERROR(INDEX(Tanggal1,MATCH('Buku Besar'!H2634,Akun1,0)),""))</f>
        <v/>
      </c>
      <c r="J2634" s="2" t="str">
        <f>IF(H2634="","",IFERROR(INDEX(Keterangan1,MATCH('Buku Besar'!H2634,Akun1,0)),""))</f>
        <v/>
      </c>
      <c r="K2634" s="2" t="str">
        <f>IF(H2634="","",IFERROR(INDEX(Reff1,MATCH('Buku Besar'!H2634,Akun1,0)),""))</f>
        <v/>
      </c>
      <c r="L2634" s="331" t="str">
        <f>IF(H2634="","",IFERROR(INDEX(Penerimaan1,MATCH('Buku Besar'!H2634,Akun1,0)),""))</f>
        <v/>
      </c>
      <c r="M2634" s="331" t="str">
        <f>IF(H2634="","",IFERROR(INDEX(Pengeluaran1,MATCH('Buku Besar'!H2634,Akun1,0)),""))</f>
        <v/>
      </c>
    </row>
    <row r="2635" spans="1:13" x14ac:dyDescent="0.25">
      <c r="A2635" s="91" t="str">
        <f t="shared" si="82"/>
        <v/>
      </c>
      <c r="B2635" s="330" t="str">
        <f>IF(A2635="","",IFERROR(INDEX(Tanggal,MATCH('Buku Besar'!A2635,Akun,0)),""))</f>
        <v/>
      </c>
      <c r="C2635" s="2" t="str">
        <f>IF(A2635="","",IFERROR(INDEX(Keterangan,MATCH('Buku Besar'!A2635,Akun,0)),""))</f>
        <v/>
      </c>
      <c r="D2635" s="2" t="str">
        <f>IF(A2635="","",IFERROR(INDEX(Reff,MATCH('Buku Besar'!A2635,Akun,0)),""))</f>
        <v/>
      </c>
      <c r="E2635" s="331" t="str">
        <f>IF(A2635="","",IFERROR(INDEX(Penerimaan,MATCH('Buku Besar'!A2635,Akun,0)),""))</f>
        <v/>
      </c>
      <c r="F2635" s="331" t="str">
        <f>IF(A2635="","",IFERROR(INDEX(Pengeluaran,MATCH('Buku Besar'!A2635,Akun,0)),""))</f>
        <v/>
      </c>
      <c r="H2635" s="91" t="str">
        <f t="shared" si="83"/>
        <v/>
      </c>
      <c r="I2635" s="330" t="str">
        <f>IF(H2635="","",IFERROR(INDEX(Tanggal1,MATCH('Buku Besar'!H2635,Akun1,0)),""))</f>
        <v/>
      </c>
      <c r="J2635" s="2" t="str">
        <f>IF(H2635="","",IFERROR(INDEX(Keterangan1,MATCH('Buku Besar'!H2635,Akun1,0)),""))</f>
        <v/>
      </c>
      <c r="K2635" s="2" t="str">
        <f>IF(H2635="","",IFERROR(INDEX(Reff1,MATCH('Buku Besar'!H2635,Akun1,0)),""))</f>
        <v/>
      </c>
      <c r="L2635" s="331" t="str">
        <f>IF(H2635="","",IFERROR(INDEX(Penerimaan1,MATCH('Buku Besar'!H2635,Akun1,0)),""))</f>
        <v/>
      </c>
      <c r="M2635" s="331" t="str">
        <f>IF(H2635="","",IFERROR(INDEX(Pengeluaran1,MATCH('Buku Besar'!H2635,Akun1,0)),""))</f>
        <v/>
      </c>
    </row>
    <row r="2636" spans="1:13" x14ac:dyDescent="0.25">
      <c r="A2636" s="91" t="str">
        <f t="shared" si="82"/>
        <v/>
      </c>
      <c r="B2636" s="330" t="str">
        <f>IF(A2636="","",IFERROR(INDEX(Tanggal,MATCH('Buku Besar'!A2636,Akun,0)),""))</f>
        <v/>
      </c>
      <c r="C2636" s="2" t="str">
        <f>IF(A2636="","",IFERROR(INDEX(Keterangan,MATCH('Buku Besar'!A2636,Akun,0)),""))</f>
        <v/>
      </c>
      <c r="D2636" s="2" t="str">
        <f>IF(A2636="","",IFERROR(INDEX(Reff,MATCH('Buku Besar'!A2636,Akun,0)),""))</f>
        <v/>
      </c>
      <c r="E2636" s="331" t="str">
        <f>IF(A2636="","",IFERROR(INDEX(Penerimaan,MATCH('Buku Besar'!A2636,Akun,0)),""))</f>
        <v/>
      </c>
      <c r="F2636" s="331" t="str">
        <f>IF(A2636="","",IFERROR(INDEX(Pengeluaran,MATCH('Buku Besar'!A2636,Akun,0)),""))</f>
        <v/>
      </c>
      <c r="H2636" s="91" t="str">
        <f t="shared" si="83"/>
        <v/>
      </c>
      <c r="I2636" s="330" t="str">
        <f>IF(H2636="","",IFERROR(INDEX(Tanggal1,MATCH('Buku Besar'!H2636,Akun1,0)),""))</f>
        <v/>
      </c>
      <c r="J2636" s="2" t="str">
        <f>IF(H2636="","",IFERROR(INDEX(Keterangan1,MATCH('Buku Besar'!H2636,Akun1,0)),""))</f>
        <v/>
      </c>
      <c r="K2636" s="2" t="str">
        <f>IF(H2636="","",IFERROR(INDEX(Reff1,MATCH('Buku Besar'!H2636,Akun1,0)),""))</f>
        <v/>
      </c>
      <c r="L2636" s="331" t="str">
        <f>IF(H2636="","",IFERROR(INDEX(Penerimaan1,MATCH('Buku Besar'!H2636,Akun1,0)),""))</f>
        <v/>
      </c>
      <c r="M2636" s="331" t="str">
        <f>IF(H2636="","",IFERROR(INDEX(Pengeluaran1,MATCH('Buku Besar'!H2636,Akun1,0)),""))</f>
        <v/>
      </c>
    </row>
    <row r="2637" spans="1:13" x14ac:dyDescent="0.25">
      <c r="A2637" s="91" t="str">
        <f t="shared" si="82"/>
        <v/>
      </c>
      <c r="B2637" s="330" t="str">
        <f>IF(A2637="","",IFERROR(INDEX(Tanggal,MATCH('Buku Besar'!A2637,Akun,0)),""))</f>
        <v/>
      </c>
      <c r="C2637" s="2" t="str">
        <f>IF(A2637="","",IFERROR(INDEX(Keterangan,MATCH('Buku Besar'!A2637,Akun,0)),""))</f>
        <v/>
      </c>
      <c r="D2637" s="2" t="str">
        <f>IF(A2637="","",IFERROR(INDEX(Reff,MATCH('Buku Besar'!A2637,Akun,0)),""))</f>
        <v/>
      </c>
      <c r="E2637" s="331" t="str">
        <f>IF(A2637="","",IFERROR(INDEX(Penerimaan,MATCH('Buku Besar'!A2637,Akun,0)),""))</f>
        <v/>
      </c>
      <c r="F2637" s="331" t="str">
        <f>IF(A2637="","",IFERROR(INDEX(Pengeluaran,MATCH('Buku Besar'!A2637,Akun,0)),""))</f>
        <v/>
      </c>
      <c r="H2637" s="91" t="str">
        <f t="shared" si="83"/>
        <v/>
      </c>
      <c r="I2637" s="330" t="str">
        <f>IF(H2637="","",IFERROR(INDEX(Tanggal1,MATCH('Buku Besar'!H2637,Akun1,0)),""))</f>
        <v/>
      </c>
      <c r="J2637" s="2" t="str">
        <f>IF(H2637="","",IFERROR(INDEX(Keterangan1,MATCH('Buku Besar'!H2637,Akun1,0)),""))</f>
        <v/>
      </c>
      <c r="K2637" s="2" t="str">
        <f>IF(H2637="","",IFERROR(INDEX(Reff1,MATCH('Buku Besar'!H2637,Akun1,0)),""))</f>
        <v/>
      </c>
      <c r="L2637" s="331" t="str">
        <f>IF(H2637="","",IFERROR(INDEX(Penerimaan1,MATCH('Buku Besar'!H2637,Akun1,0)),""))</f>
        <v/>
      </c>
      <c r="M2637" s="331" t="str">
        <f>IF(H2637="","",IFERROR(INDEX(Pengeluaran1,MATCH('Buku Besar'!H2637,Akun1,0)),""))</f>
        <v/>
      </c>
    </row>
    <row r="2638" spans="1:13" x14ac:dyDescent="0.25">
      <c r="A2638" s="91" t="str">
        <f t="shared" si="82"/>
        <v/>
      </c>
      <c r="B2638" s="330" t="str">
        <f>IF(A2638="","",IFERROR(INDEX(Tanggal,MATCH('Buku Besar'!A2638,Akun,0)),""))</f>
        <v/>
      </c>
      <c r="C2638" s="2" t="str">
        <f>IF(A2638="","",IFERROR(INDEX(Keterangan,MATCH('Buku Besar'!A2638,Akun,0)),""))</f>
        <v/>
      </c>
      <c r="D2638" s="2" t="str">
        <f>IF(A2638="","",IFERROR(INDEX(Reff,MATCH('Buku Besar'!A2638,Akun,0)),""))</f>
        <v/>
      </c>
      <c r="E2638" s="331" t="str">
        <f>IF(A2638="","",IFERROR(INDEX(Penerimaan,MATCH('Buku Besar'!A2638,Akun,0)),""))</f>
        <v/>
      </c>
      <c r="F2638" s="331" t="str">
        <f>IF(A2638="","",IFERROR(INDEX(Pengeluaran,MATCH('Buku Besar'!A2638,Akun,0)),""))</f>
        <v/>
      </c>
      <c r="H2638" s="91" t="str">
        <f t="shared" si="83"/>
        <v/>
      </c>
      <c r="I2638" s="330" t="str">
        <f>IF(H2638="","",IFERROR(INDEX(Tanggal1,MATCH('Buku Besar'!H2638,Akun1,0)),""))</f>
        <v/>
      </c>
      <c r="J2638" s="2" t="str">
        <f>IF(H2638="","",IFERROR(INDEX(Keterangan1,MATCH('Buku Besar'!H2638,Akun1,0)),""))</f>
        <v/>
      </c>
      <c r="K2638" s="2" t="str">
        <f>IF(H2638="","",IFERROR(INDEX(Reff1,MATCH('Buku Besar'!H2638,Akun1,0)),""))</f>
        <v/>
      </c>
      <c r="L2638" s="331" t="str">
        <f>IF(H2638="","",IFERROR(INDEX(Penerimaan1,MATCH('Buku Besar'!H2638,Akun1,0)),""))</f>
        <v/>
      </c>
      <c r="M2638" s="331" t="str">
        <f>IF(H2638="","",IFERROR(INDEX(Pengeluaran1,MATCH('Buku Besar'!H2638,Akun1,0)),""))</f>
        <v/>
      </c>
    </row>
    <row r="2639" spans="1:13" x14ac:dyDescent="0.25">
      <c r="A2639" s="91" t="str">
        <f t="shared" si="82"/>
        <v/>
      </c>
      <c r="B2639" s="330" t="str">
        <f>IF(A2639="","",IFERROR(INDEX(Tanggal,MATCH('Buku Besar'!A2639,Akun,0)),""))</f>
        <v/>
      </c>
      <c r="C2639" s="2" t="str">
        <f>IF(A2639="","",IFERROR(INDEX(Keterangan,MATCH('Buku Besar'!A2639,Akun,0)),""))</f>
        <v/>
      </c>
      <c r="D2639" s="2" t="str">
        <f>IF(A2639="","",IFERROR(INDEX(Reff,MATCH('Buku Besar'!A2639,Akun,0)),""))</f>
        <v/>
      </c>
      <c r="E2639" s="331" t="str">
        <f>IF(A2639="","",IFERROR(INDEX(Penerimaan,MATCH('Buku Besar'!A2639,Akun,0)),""))</f>
        <v/>
      </c>
      <c r="F2639" s="331" t="str">
        <f>IF(A2639="","",IFERROR(INDEX(Pengeluaran,MATCH('Buku Besar'!A2639,Akun,0)),""))</f>
        <v/>
      </c>
      <c r="H2639" s="91" t="str">
        <f t="shared" si="83"/>
        <v/>
      </c>
      <c r="I2639" s="330" t="str">
        <f>IF(H2639="","",IFERROR(INDEX(Tanggal1,MATCH('Buku Besar'!H2639,Akun1,0)),""))</f>
        <v/>
      </c>
      <c r="J2639" s="2" t="str">
        <f>IF(H2639="","",IFERROR(INDEX(Keterangan1,MATCH('Buku Besar'!H2639,Akun1,0)),""))</f>
        <v/>
      </c>
      <c r="K2639" s="2" t="str">
        <f>IF(H2639="","",IFERROR(INDEX(Reff1,MATCH('Buku Besar'!H2639,Akun1,0)),""))</f>
        <v/>
      </c>
      <c r="L2639" s="331" t="str">
        <f>IF(H2639="","",IFERROR(INDEX(Penerimaan1,MATCH('Buku Besar'!H2639,Akun1,0)),""))</f>
        <v/>
      </c>
      <c r="M2639" s="331" t="str">
        <f>IF(H2639="","",IFERROR(INDEX(Pengeluaran1,MATCH('Buku Besar'!H2639,Akun1,0)),""))</f>
        <v/>
      </c>
    </row>
    <row r="2640" spans="1:13" x14ac:dyDescent="0.25">
      <c r="A2640" s="91" t="str">
        <f t="shared" si="82"/>
        <v/>
      </c>
      <c r="B2640" s="330" t="str">
        <f>IF(A2640="","",IFERROR(INDEX(Tanggal,MATCH('Buku Besar'!A2640,Akun,0)),""))</f>
        <v/>
      </c>
      <c r="C2640" s="2" t="str">
        <f>IF(A2640="","",IFERROR(INDEX(Keterangan,MATCH('Buku Besar'!A2640,Akun,0)),""))</f>
        <v/>
      </c>
      <c r="D2640" s="2" t="str">
        <f>IF(A2640="","",IFERROR(INDEX(Reff,MATCH('Buku Besar'!A2640,Akun,0)),""))</f>
        <v/>
      </c>
      <c r="E2640" s="331" t="str">
        <f>IF(A2640="","",IFERROR(INDEX(Penerimaan,MATCH('Buku Besar'!A2640,Akun,0)),""))</f>
        <v/>
      </c>
      <c r="F2640" s="331" t="str">
        <f>IF(A2640="","",IFERROR(INDEX(Pengeluaran,MATCH('Buku Besar'!A2640,Akun,0)),""))</f>
        <v/>
      </c>
      <c r="H2640" s="91" t="str">
        <f t="shared" si="83"/>
        <v/>
      </c>
      <c r="I2640" s="330" t="str">
        <f>IF(H2640="","",IFERROR(INDEX(Tanggal1,MATCH('Buku Besar'!H2640,Akun1,0)),""))</f>
        <v/>
      </c>
      <c r="J2640" s="2" t="str">
        <f>IF(H2640="","",IFERROR(INDEX(Keterangan1,MATCH('Buku Besar'!H2640,Akun1,0)),""))</f>
        <v/>
      </c>
      <c r="K2640" s="2" t="str">
        <f>IF(H2640="","",IFERROR(INDEX(Reff1,MATCH('Buku Besar'!H2640,Akun1,0)),""))</f>
        <v/>
      </c>
      <c r="L2640" s="331" t="str">
        <f>IF(H2640="","",IFERROR(INDEX(Penerimaan1,MATCH('Buku Besar'!H2640,Akun1,0)),""))</f>
        <v/>
      </c>
      <c r="M2640" s="331" t="str">
        <f>IF(H2640="","",IFERROR(INDEX(Pengeluaran1,MATCH('Buku Besar'!H2640,Akun1,0)),""))</f>
        <v/>
      </c>
    </row>
    <row r="2641" spans="1:13" x14ac:dyDescent="0.25">
      <c r="A2641" s="91" t="str">
        <f t="shared" si="82"/>
        <v/>
      </c>
      <c r="B2641" s="330" t="str">
        <f>IF(A2641="","",IFERROR(INDEX(Tanggal,MATCH('Buku Besar'!A2641,Akun,0)),""))</f>
        <v/>
      </c>
      <c r="C2641" s="2" t="str">
        <f>IF(A2641="","",IFERROR(INDEX(Keterangan,MATCH('Buku Besar'!A2641,Akun,0)),""))</f>
        <v/>
      </c>
      <c r="D2641" s="2" t="str">
        <f>IF(A2641="","",IFERROR(INDEX(Reff,MATCH('Buku Besar'!A2641,Akun,0)),""))</f>
        <v/>
      </c>
      <c r="E2641" s="331" t="str">
        <f>IF(A2641="","",IFERROR(INDEX(Penerimaan,MATCH('Buku Besar'!A2641,Akun,0)),""))</f>
        <v/>
      </c>
      <c r="F2641" s="331" t="str">
        <f>IF(A2641="","",IFERROR(INDEX(Pengeluaran,MATCH('Buku Besar'!A2641,Akun,0)),""))</f>
        <v/>
      </c>
      <c r="H2641" s="91" t="str">
        <f t="shared" si="83"/>
        <v/>
      </c>
      <c r="I2641" s="330" t="str">
        <f>IF(H2641="","",IFERROR(INDEX(Tanggal1,MATCH('Buku Besar'!H2641,Akun1,0)),""))</f>
        <v/>
      </c>
      <c r="J2641" s="2" t="str">
        <f>IF(H2641="","",IFERROR(INDEX(Keterangan1,MATCH('Buku Besar'!H2641,Akun1,0)),""))</f>
        <v/>
      </c>
      <c r="K2641" s="2" t="str">
        <f>IF(H2641="","",IFERROR(INDEX(Reff1,MATCH('Buku Besar'!H2641,Akun1,0)),""))</f>
        <v/>
      </c>
      <c r="L2641" s="331" t="str">
        <f>IF(H2641="","",IFERROR(INDEX(Penerimaan1,MATCH('Buku Besar'!H2641,Akun1,0)),""))</f>
        <v/>
      </c>
      <c r="M2641" s="331" t="str">
        <f>IF(H2641="","",IFERROR(INDEX(Pengeluaran1,MATCH('Buku Besar'!H2641,Akun1,0)),""))</f>
        <v/>
      </c>
    </row>
    <row r="2642" spans="1:13" x14ac:dyDescent="0.25">
      <c r="A2642" s="91" t="str">
        <f t="shared" si="82"/>
        <v/>
      </c>
      <c r="B2642" s="330" t="str">
        <f>IF(A2642="","",IFERROR(INDEX(Tanggal,MATCH('Buku Besar'!A2642,Akun,0)),""))</f>
        <v/>
      </c>
      <c r="C2642" s="2" t="str">
        <f>IF(A2642="","",IFERROR(INDEX(Keterangan,MATCH('Buku Besar'!A2642,Akun,0)),""))</f>
        <v/>
      </c>
      <c r="D2642" s="2" t="str">
        <f>IF(A2642="","",IFERROR(INDEX(Reff,MATCH('Buku Besar'!A2642,Akun,0)),""))</f>
        <v/>
      </c>
      <c r="E2642" s="331" t="str">
        <f>IF(A2642="","",IFERROR(INDEX(Penerimaan,MATCH('Buku Besar'!A2642,Akun,0)),""))</f>
        <v/>
      </c>
      <c r="F2642" s="331" t="str">
        <f>IF(A2642="","",IFERROR(INDEX(Pengeluaran,MATCH('Buku Besar'!A2642,Akun,0)),""))</f>
        <v/>
      </c>
      <c r="H2642" s="91" t="str">
        <f t="shared" si="83"/>
        <v/>
      </c>
      <c r="I2642" s="330" t="str">
        <f>IF(H2642="","",IFERROR(INDEX(Tanggal1,MATCH('Buku Besar'!H2642,Akun1,0)),""))</f>
        <v/>
      </c>
      <c r="J2642" s="2" t="str">
        <f>IF(H2642="","",IFERROR(INDEX(Keterangan1,MATCH('Buku Besar'!H2642,Akun1,0)),""))</f>
        <v/>
      </c>
      <c r="K2642" s="2" t="str">
        <f>IF(H2642="","",IFERROR(INDEX(Reff1,MATCH('Buku Besar'!H2642,Akun1,0)),""))</f>
        <v/>
      </c>
      <c r="L2642" s="331" t="str">
        <f>IF(H2642="","",IFERROR(INDEX(Penerimaan1,MATCH('Buku Besar'!H2642,Akun1,0)),""))</f>
        <v/>
      </c>
      <c r="M2642" s="331" t="str">
        <f>IF(H2642="","",IFERROR(INDEX(Pengeluaran1,MATCH('Buku Besar'!H2642,Akun1,0)),""))</f>
        <v/>
      </c>
    </row>
    <row r="2643" spans="1:13" x14ac:dyDescent="0.25">
      <c r="A2643" s="91" t="str">
        <f t="shared" si="82"/>
        <v/>
      </c>
      <c r="B2643" s="330" t="str">
        <f>IF(A2643="","",IFERROR(INDEX(Tanggal,MATCH('Buku Besar'!A2643,Akun,0)),""))</f>
        <v/>
      </c>
      <c r="C2643" s="2" t="str">
        <f>IF(A2643="","",IFERROR(INDEX(Keterangan,MATCH('Buku Besar'!A2643,Akun,0)),""))</f>
        <v/>
      </c>
      <c r="D2643" s="2" t="str">
        <f>IF(A2643="","",IFERROR(INDEX(Reff,MATCH('Buku Besar'!A2643,Akun,0)),""))</f>
        <v/>
      </c>
      <c r="E2643" s="331" t="str">
        <f>IF(A2643="","",IFERROR(INDEX(Penerimaan,MATCH('Buku Besar'!A2643,Akun,0)),""))</f>
        <v/>
      </c>
      <c r="F2643" s="331" t="str">
        <f>IF(A2643="","",IFERROR(INDEX(Pengeluaran,MATCH('Buku Besar'!A2643,Akun,0)),""))</f>
        <v/>
      </c>
      <c r="H2643" s="91" t="str">
        <f t="shared" si="83"/>
        <v/>
      </c>
      <c r="I2643" s="330" t="str">
        <f>IF(H2643="","",IFERROR(INDEX(Tanggal1,MATCH('Buku Besar'!H2643,Akun1,0)),""))</f>
        <v/>
      </c>
      <c r="J2643" s="2" t="str">
        <f>IF(H2643="","",IFERROR(INDEX(Keterangan1,MATCH('Buku Besar'!H2643,Akun1,0)),""))</f>
        <v/>
      </c>
      <c r="K2643" s="2" t="str">
        <f>IF(H2643="","",IFERROR(INDEX(Reff1,MATCH('Buku Besar'!H2643,Akun1,0)),""))</f>
        <v/>
      </c>
      <c r="L2643" s="331" t="str">
        <f>IF(H2643="","",IFERROR(INDEX(Penerimaan1,MATCH('Buku Besar'!H2643,Akun1,0)),""))</f>
        <v/>
      </c>
      <c r="M2643" s="331" t="str">
        <f>IF(H2643="","",IFERROR(INDEX(Pengeluaran1,MATCH('Buku Besar'!H2643,Akun1,0)),""))</f>
        <v/>
      </c>
    </row>
    <row r="2644" spans="1:13" x14ac:dyDescent="0.25">
      <c r="A2644" s="91" t="str">
        <f t="shared" si="82"/>
        <v/>
      </c>
      <c r="B2644" s="330" t="str">
        <f>IF(A2644="","",IFERROR(INDEX(Tanggal,MATCH('Buku Besar'!A2644,Akun,0)),""))</f>
        <v/>
      </c>
      <c r="C2644" s="2" t="str">
        <f>IF(A2644="","",IFERROR(INDEX(Keterangan,MATCH('Buku Besar'!A2644,Akun,0)),""))</f>
        <v/>
      </c>
      <c r="D2644" s="2" t="str">
        <f>IF(A2644="","",IFERROR(INDEX(Reff,MATCH('Buku Besar'!A2644,Akun,0)),""))</f>
        <v/>
      </c>
      <c r="E2644" s="331" t="str">
        <f>IF(A2644="","",IFERROR(INDEX(Penerimaan,MATCH('Buku Besar'!A2644,Akun,0)),""))</f>
        <v/>
      </c>
      <c r="F2644" s="331" t="str">
        <f>IF(A2644="","",IFERROR(INDEX(Pengeluaran,MATCH('Buku Besar'!A2644,Akun,0)),""))</f>
        <v/>
      </c>
      <c r="H2644" s="91" t="str">
        <f t="shared" si="83"/>
        <v/>
      </c>
      <c r="I2644" s="330" t="str">
        <f>IF(H2644="","",IFERROR(INDEX(Tanggal1,MATCH('Buku Besar'!H2644,Akun1,0)),""))</f>
        <v/>
      </c>
      <c r="J2644" s="2" t="str">
        <f>IF(H2644="","",IFERROR(INDEX(Keterangan1,MATCH('Buku Besar'!H2644,Akun1,0)),""))</f>
        <v/>
      </c>
      <c r="K2644" s="2" t="str">
        <f>IF(H2644="","",IFERROR(INDEX(Reff1,MATCH('Buku Besar'!H2644,Akun1,0)),""))</f>
        <v/>
      </c>
      <c r="L2644" s="331" t="str">
        <f>IF(H2644="","",IFERROR(INDEX(Penerimaan1,MATCH('Buku Besar'!H2644,Akun1,0)),""))</f>
        <v/>
      </c>
      <c r="M2644" s="331" t="str">
        <f>IF(H2644="","",IFERROR(INDEX(Pengeluaran1,MATCH('Buku Besar'!H2644,Akun1,0)),""))</f>
        <v/>
      </c>
    </row>
    <row r="2645" spans="1:13" x14ac:dyDescent="0.25">
      <c r="A2645" s="91" t="str">
        <f t="shared" si="82"/>
        <v/>
      </c>
      <c r="B2645" s="330" t="str">
        <f>IF(A2645="","",IFERROR(INDEX(Tanggal,MATCH('Buku Besar'!A2645,Akun,0)),""))</f>
        <v/>
      </c>
      <c r="C2645" s="2" t="str">
        <f>IF(A2645="","",IFERROR(INDEX(Keterangan,MATCH('Buku Besar'!A2645,Akun,0)),""))</f>
        <v/>
      </c>
      <c r="D2645" s="2" t="str">
        <f>IF(A2645="","",IFERROR(INDEX(Reff,MATCH('Buku Besar'!A2645,Akun,0)),""))</f>
        <v/>
      </c>
      <c r="E2645" s="331" t="str">
        <f>IF(A2645="","",IFERROR(INDEX(Penerimaan,MATCH('Buku Besar'!A2645,Akun,0)),""))</f>
        <v/>
      </c>
      <c r="F2645" s="331" t="str">
        <f>IF(A2645="","",IFERROR(INDEX(Pengeluaran,MATCH('Buku Besar'!A2645,Akun,0)),""))</f>
        <v/>
      </c>
      <c r="H2645" s="91" t="str">
        <f t="shared" si="83"/>
        <v/>
      </c>
      <c r="I2645" s="330" t="str">
        <f>IF(H2645="","",IFERROR(INDEX(Tanggal1,MATCH('Buku Besar'!H2645,Akun1,0)),""))</f>
        <v/>
      </c>
      <c r="J2645" s="2" t="str">
        <f>IF(H2645="","",IFERROR(INDEX(Keterangan1,MATCH('Buku Besar'!H2645,Akun1,0)),""))</f>
        <v/>
      </c>
      <c r="K2645" s="2" t="str">
        <f>IF(H2645="","",IFERROR(INDEX(Reff1,MATCH('Buku Besar'!H2645,Akun1,0)),""))</f>
        <v/>
      </c>
      <c r="L2645" s="331" t="str">
        <f>IF(H2645="","",IFERROR(INDEX(Penerimaan1,MATCH('Buku Besar'!H2645,Akun1,0)),""))</f>
        <v/>
      </c>
      <c r="M2645" s="331" t="str">
        <f>IF(H2645="","",IFERROR(INDEX(Pengeluaran1,MATCH('Buku Besar'!H2645,Akun1,0)),""))</f>
        <v/>
      </c>
    </row>
    <row r="2646" spans="1:13" x14ac:dyDescent="0.25">
      <c r="A2646" s="91" t="str">
        <f t="shared" si="82"/>
        <v/>
      </c>
      <c r="B2646" s="330" t="str">
        <f>IF(A2646="","",IFERROR(INDEX(Tanggal,MATCH('Buku Besar'!A2646,Akun,0)),""))</f>
        <v/>
      </c>
      <c r="C2646" s="2" t="str">
        <f>IF(A2646="","",IFERROR(INDEX(Keterangan,MATCH('Buku Besar'!A2646,Akun,0)),""))</f>
        <v/>
      </c>
      <c r="D2646" s="2" t="str">
        <f>IF(A2646="","",IFERROR(INDEX(Reff,MATCH('Buku Besar'!A2646,Akun,0)),""))</f>
        <v/>
      </c>
      <c r="E2646" s="331" t="str">
        <f>IF(A2646="","",IFERROR(INDEX(Penerimaan,MATCH('Buku Besar'!A2646,Akun,0)),""))</f>
        <v/>
      </c>
      <c r="F2646" s="331" t="str">
        <f>IF(A2646="","",IFERROR(INDEX(Pengeluaran,MATCH('Buku Besar'!A2646,Akun,0)),""))</f>
        <v/>
      </c>
      <c r="H2646" s="91" t="str">
        <f t="shared" si="83"/>
        <v/>
      </c>
      <c r="I2646" s="330" t="str">
        <f>IF(H2646="","",IFERROR(INDEX(Tanggal1,MATCH('Buku Besar'!H2646,Akun1,0)),""))</f>
        <v/>
      </c>
      <c r="J2646" s="2" t="str">
        <f>IF(H2646="","",IFERROR(INDEX(Keterangan1,MATCH('Buku Besar'!H2646,Akun1,0)),""))</f>
        <v/>
      </c>
      <c r="K2646" s="2" t="str">
        <f>IF(H2646="","",IFERROR(INDEX(Reff1,MATCH('Buku Besar'!H2646,Akun1,0)),""))</f>
        <v/>
      </c>
      <c r="L2646" s="331" t="str">
        <f>IF(H2646="","",IFERROR(INDEX(Penerimaan1,MATCH('Buku Besar'!H2646,Akun1,0)),""))</f>
        <v/>
      </c>
      <c r="M2646" s="331" t="str">
        <f>IF(H2646="","",IFERROR(INDEX(Pengeluaran1,MATCH('Buku Besar'!H2646,Akun1,0)),""))</f>
        <v/>
      </c>
    </row>
    <row r="2647" spans="1:13" x14ac:dyDescent="0.25">
      <c r="A2647" s="91" t="str">
        <f t="shared" si="82"/>
        <v/>
      </c>
      <c r="B2647" s="330" t="str">
        <f>IF(A2647="","",IFERROR(INDEX(Tanggal,MATCH('Buku Besar'!A2647,Akun,0)),""))</f>
        <v/>
      </c>
      <c r="C2647" s="2" t="str">
        <f>IF(A2647="","",IFERROR(INDEX(Keterangan,MATCH('Buku Besar'!A2647,Akun,0)),""))</f>
        <v/>
      </c>
      <c r="D2647" s="2" t="str">
        <f>IF(A2647="","",IFERROR(INDEX(Reff,MATCH('Buku Besar'!A2647,Akun,0)),""))</f>
        <v/>
      </c>
      <c r="E2647" s="331" t="str">
        <f>IF(A2647="","",IFERROR(INDEX(Penerimaan,MATCH('Buku Besar'!A2647,Akun,0)),""))</f>
        <v/>
      </c>
      <c r="F2647" s="331" t="str">
        <f>IF(A2647="","",IFERROR(INDEX(Pengeluaran,MATCH('Buku Besar'!A2647,Akun,0)),""))</f>
        <v/>
      </c>
      <c r="H2647" s="91" t="str">
        <f t="shared" si="83"/>
        <v/>
      </c>
      <c r="I2647" s="330" t="str">
        <f>IF(H2647="","",IFERROR(INDEX(Tanggal1,MATCH('Buku Besar'!H2647,Akun1,0)),""))</f>
        <v/>
      </c>
      <c r="J2647" s="2" t="str">
        <f>IF(H2647="","",IFERROR(INDEX(Keterangan1,MATCH('Buku Besar'!H2647,Akun1,0)),""))</f>
        <v/>
      </c>
      <c r="K2647" s="2" t="str">
        <f>IF(H2647="","",IFERROR(INDEX(Reff1,MATCH('Buku Besar'!H2647,Akun1,0)),""))</f>
        <v/>
      </c>
      <c r="L2647" s="331" t="str">
        <f>IF(H2647="","",IFERROR(INDEX(Penerimaan1,MATCH('Buku Besar'!H2647,Akun1,0)),""))</f>
        <v/>
      </c>
      <c r="M2647" s="331" t="str">
        <f>IF(H2647="","",IFERROR(INDEX(Pengeluaran1,MATCH('Buku Besar'!H2647,Akun1,0)),""))</f>
        <v/>
      </c>
    </row>
    <row r="2648" spans="1:13" x14ac:dyDescent="0.25">
      <c r="A2648" s="91" t="str">
        <f t="shared" si="82"/>
        <v/>
      </c>
      <c r="B2648" s="330" t="str">
        <f>IF(A2648="","",IFERROR(INDEX(Tanggal,MATCH('Buku Besar'!A2648,Akun,0)),""))</f>
        <v/>
      </c>
      <c r="C2648" s="2" t="str">
        <f>IF(A2648="","",IFERROR(INDEX(Keterangan,MATCH('Buku Besar'!A2648,Akun,0)),""))</f>
        <v/>
      </c>
      <c r="D2648" s="2" t="str">
        <f>IF(A2648="","",IFERROR(INDEX(Reff,MATCH('Buku Besar'!A2648,Akun,0)),""))</f>
        <v/>
      </c>
      <c r="E2648" s="331" t="str">
        <f>IF(A2648="","",IFERROR(INDEX(Penerimaan,MATCH('Buku Besar'!A2648,Akun,0)),""))</f>
        <v/>
      </c>
      <c r="F2648" s="331" t="str">
        <f>IF(A2648="","",IFERROR(INDEX(Pengeluaran,MATCH('Buku Besar'!A2648,Akun,0)),""))</f>
        <v/>
      </c>
      <c r="H2648" s="91" t="str">
        <f t="shared" si="83"/>
        <v/>
      </c>
      <c r="I2648" s="330" t="str">
        <f>IF(H2648="","",IFERROR(INDEX(Tanggal1,MATCH('Buku Besar'!H2648,Akun1,0)),""))</f>
        <v/>
      </c>
      <c r="J2648" s="2" t="str">
        <f>IF(H2648="","",IFERROR(INDEX(Keterangan1,MATCH('Buku Besar'!H2648,Akun1,0)),""))</f>
        <v/>
      </c>
      <c r="K2648" s="2" t="str">
        <f>IF(H2648="","",IFERROR(INDEX(Reff1,MATCH('Buku Besar'!H2648,Akun1,0)),""))</f>
        <v/>
      </c>
      <c r="L2648" s="331" t="str">
        <f>IF(H2648="","",IFERROR(INDEX(Penerimaan1,MATCH('Buku Besar'!H2648,Akun1,0)),""))</f>
        <v/>
      </c>
      <c r="M2648" s="331" t="str">
        <f>IF(H2648="","",IFERROR(INDEX(Pengeluaran1,MATCH('Buku Besar'!H2648,Akun1,0)),""))</f>
        <v/>
      </c>
    </row>
    <row r="2649" spans="1:13" x14ac:dyDescent="0.25">
      <c r="A2649" s="91" t="str">
        <f t="shared" si="82"/>
        <v/>
      </c>
      <c r="B2649" s="330" t="str">
        <f>IF(A2649="","",IFERROR(INDEX(Tanggal,MATCH('Buku Besar'!A2649,Akun,0)),""))</f>
        <v/>
      </c>
      <c r="C2649" s="2" t="str">
        <f>IF(A2649="","",IFERROR(INDEX(Keterangan,MATCH('Buku Besar'!A2649,Akun,0)),""))</f>
        <v/>
      </c>
      <c r="D2649" s="2" t="str">
        <f>IF(A2649="","",IFERROR(INDEX(Reff,MATCH('Buku Besar'!A2649,Akun,0)),""))</f>
        <v/>
      </c>
      <c r="E2649" s="331" t="str">
        <f>IF(A2649="","",IFERROR(INDEX(Penerimaan,MATCH('Buku Besar'!A2649,Akun,0)),""))</f>
        <v/>
      </c>
      <c r="F2649" s="331" t="str">
        <f>IF(A2649="","",IFERROR(INDEX(Pengeluaran,MATCH('Buku Besar'!A2649,Akun,0)),""))</f>
        <v/>
      </c>
      <c r="H2649" s="91" t="str">
        <f t="shared" si="83"/>
        <v/>
      </c>
      <c r="I2649" s="330" t="str">
        <f>IF(H2649="","",IFERROR(INDEX(Tanggal1,MATCH('Buku Besar'!H2649,Akun1,0)),""))</f>
        <v/>
      </c>
      <c r="J2649" s="2" t="str">
        <f>IF(H2649="","",IFERROR(INDEX(Keterangan1,MATCH('Buku Besar'!H2649,Akun1,0)),""))</f>
        <v/>
      </c>
      <c r="K2649" s="2" t="str">
        <f>IF(H2649="","",IFERROR(INDEX(Reff1,MATCH('Buku Besar'!H2649,Akun1,0)),""))</f>
        <v/>
      </c>
      <c r="L2649" s="331" t="str">
        <f>IF(H2649="","",IFERROR(INDEX(Penerimaan1,MATCH('Buku Besar'!H2649,Akun1,0)),""))</f>
        <v/>
      </c>
      <c r="M2649" s="331" t="str">
        <f>IF(H2649="","",IFERROR(INDEX(Pengeluaran1,MATCH('Buku Besar'!H2649,Akun1,0)),""))</f>
        <v/>
      </c>
    </row>
    <row r="2650" spans="1:13" x14ac:dyDescent="0.25">
      <c r="A2650" s="91" t="str">
        <f t="shared" si="82"/>
        <v/>
      </c>
      <c r="B2650" s="330" t="str">
        <f>IF(A2650="","",IFERROR(INDEX(Tanggal,MATCH('Buku Besar'!A2650,Akun,0)),""))</f>
        <v/>
      </c>
      <c r="C2650" s="2" t="str">
        <f>IF(A2650="","",IFERROR(INDEX(Keterangan,MATCH('Buku Besar'!A2650,Akun,0)),""))</f>
        <v/>
      </c>
      <c r="D2650" s="2" t="str">
        <f>IF(A2650="","",IFERROR(INDEX(Reff,MATCH('Buku Besar'!A2650,Akun,0)),""))</f>
        <v/>
      </c>
      <c r="E2650" s="331" t="str">
        <f>IF(A2650="","",IFERROR(INDEX(Penerimaan,MATCH('Buku Besar'!A2650,Akun,0)),""))</f>
        <v/>
      </c>
      <c r="F2650" s="331" t="str">
        <f>IF(A2650="","",IFERROR(INDEX(Pengeluaran,MATCH('Buku Besar'!A2650,Akun,0)),""))</f>
        <v/>
      </c>
      <c r="H2650" s="91" t="str">
        <f t="shared" si="83"/>
        <v/>
      </c>
      <c r="I2650" s="330" t="str">
        <f>IF(H2650="","",IFERROR(INDEX(Tanggal1,MATCH('Buku Besar'!H2650,Akun1,0)),""))</f>
        <v/>
      </c>
      <c r="J2650" s="2" t="str">
        <f>IF(H2650="","",IFERROR(INDEX(Keterangan1,MATCH('Buku Besar'!H2650,Akun1,0)),""))</f>
        <v/>
      </c>
      <c r="K2650" s="2" t="str">
        <f>IF(H2650="","",IFERROR(INDEX(Reff1,MATCH('Buku Besar'!H2650,Akun1,0)),""))</f>
        <v/>
      </c>
      <c r="L2650" s="331" t="str">
        <f>IF(H2650="","",IFERROR(INDEX(Penerimaan1,MATCH('Buku Besar'!H2650,Akun1,0)),""))</f>
        <v/>
      </c>
      <c r="M2650" s="331" t="str">
        <f>IF(H2650="","",IFERROR(INDEX(Pengeluaran1,MATCH('Buku Besar'!H2650,Akun1,0)),""))</f>
        <v/>
      </c>
    </row>
    <row r="2651" spans="1:13" x14ac:dyDescent="0.25">
      <c r="A2651" s="91" t="str">
        <f t="shared" si="82"/>
        <v/>
      </c>
      <c r="B2651" s="330" t="str">
        <f>IF(A2651="","",IFERROR(INDEX(Tanggal,MATCH('Buku Besar'!A2651,Akun,0)),""))</f>
        <v/>
      </c>
      <c r="C2651" s="2" t="str">
        <f>IF(A2651="","",IFERROR(INDEX(Keterangan,MATCH('Buku Besar'!A2651,Akun,0)),""))</f>
        <v/>
      </c>
      <c r="D2651" s="2" t="str">
        <f>IF(A2651="","",IFERROR(INDEX(Reff,MATCH('Buku Besar'!A2651,Akun,0)),""))</f>
        <v/>
      </c>
      <c r="E2651" s="331" t="str">
        <f>IF(A2651="","",IFERROR(INDEX(Penerimaan,MATCH('Buku Besar'!A2651,Akun,0)),""))</f>
        <v/>
      </c>
      <c r="F2651" s="331" t="str">
        <f>IF(A2651="","",IFERROR(INDEX(Pengeluaran,MATCH('Buku Besar'!A2651,Akun,0)),""))</f>
        <v/>
      </c>
      <c r="H2651" s="91" t="str">
        <f t="shared" si="83"/>
        <v/>
      </c>
      <c r="I2651" s="330" t="str">
        <f>IF(H2651="","",IFERROR(INDEX(Tanggal1,MATCH('Buku Besar'!H2651,Akun1,0)),""))</f>
        <v/>
      </c>
      <c r="J2651" s="2" t="str">
        <f>IF(H2651="","",IFERROR(INDEX(Keterangan1,MATCH('Buku Besar'!H2651,Akun1,0)),""))</f>
        <v/>
      </c>
      <c r="K2651" s="2" t="str">
        <f>IF(H2651="","",IFERROR(INDEX(Reff1,MATCH('Buku Besar'!H2651,Akun1,0)),""))</f>
        <v/>
      </c>
      <c r="L2651" s="331" t="str">
        <f>IF(H2651="","",IFERROR(INDEX(Penerimaan1,MATCH('Buku Besar'!H2651,Akun1,0)),""))</f>
        <v/>
      </c>
      <c r="M2651" s="331" t="str">
        <f>IF(H2651="","",IFERROR(INDEX(Pengeluaran1,MATCH('Buku Besar'!H2651,Akun1,0)),""))</f>
        <v/>
      </c>
    </row>
    <row r="2652" spans="1:13" x14ac:dyDescent="0.25">
      <c r="A2652" s="91" t="str">
        <f t="shared" si="82"/>
        <v/>
      </c>
      <c r="B2652" s="330" t="str">
        <f>IF(A2652="","",IFERROR(INDEX(Tanggal,MATCH('Buku Besar'!A2652,Akun,0)),""))</f>
        <v/>
      </c>
      <c r="C2652" s="2" t="str">
        <f>IF(A2652="","",IFERROR(INDEX(Keterangan,MATCH('Buku Besar'!A2652,Akun,0)),""))</f>
        <v/>
      </c>
      <c r="D2652" s="2" t="str">
        <f>IF(A2652="","",IFERROR(INDEX(Reff,MATCH('Buku Besar'!A2652,Akun,0)),""))</f>
        <v/>
      </c>
      <c r="E2652" s="331" t="str">
        <f>IF(A2652="","",IFERROR(INDEX(Penerimaan,MATCH('Buku Besar'!A2652,Akun,0)),""))</f>
        <v/>
      </c>
      <c r="F2652" s="331" t="str">
        <f>IF(A2652="","",IFERROR(INDEX(Pengeluaran,MATCH('Buku Besar'!A2652,Akun,0)),""))</f>
        <v/>
      </c>
      <c r="H2652" s="91" t="str">
        <f t="shared" si="83"/>
        <v/>
      </c>
      <c r="I2652" s="330" t="str">
        <f>IF(H2652="","",IFERROR(INDEX(Tanggal1,MATCH('Buku Besar'!H2652,Akun1,0)),""))</f>
        <v/>
      </c>
      <c r="J2652" s="2" t="str">
        <f>IF(H2652="","",IFERROR(INDEX(Keterangan1,MATCH('Buku Besar'!H2652,Akun1,0)),""))</f>
        <v/>
      </c>
      <c r="K2652" s="2" t="str">
        <f>IF(H2652="","",IFERROR(INDEX(Reff1,MATCH('Buku Besar'!H2652,Akun1,0)),""))</f>
        <v/>
      </c>
      <c r="L2652" s="331" t="str">
        <f>IF(H2652="","",IFERROR(INDEX(Penerimaan1,MATCH('Buku Besar'!H2652,Akun1,0)),""))</f>
        <v/>
      </c>
      <c r="M2652" s="331" t="str">
        <f>IF(H2652="","",IFERROR(INDEX(Pengeluaran1,MATCH('Buku Besar'!H2652,Akun1,0)),""))</f>
        <v/>
      </c>
    </row>
    <row r="2653" spans="1:13" x14ac:dyDescent="0.25">
      <c r="A2653" s="91" t="str">
        <f t="shared" si="82"/>
        <v/>
      </c>
      <c r="B2653" s="330" t="str">
        <f>IF(A2653="","",IFERROR(INDEX(Tanggal,MATCH('Buku Besar'!A2653,Akun,0)),""))</f>
        <v/>
      </c>
      <c r="C2653" s="2" t="str">
        <f>IF(A2653="","",IFERROR(INDEX(Keterangan,MATCH('Buku Besar'!A2653,Akun,0)),""))</f>
        <v/>
      </c>
      <c r="D2653" s="2" t="str">
        <f>IF(A2653="","",IFERROR(INDEX(Reff,MATCH('Buku Besar'!A2653,Akun,0)),""))</f>
        <v/>
      </c>
      <c r="E2653" s="331" t="str">
        <f>IF(A2653="","",IFERROR(INDEX(Penerimaan,MATCH('Buku Besar'!A2653,Akun,0)),""))</f>
        <v/>
      </c>
      <c r="F2653" s="331" t="str">
        <f>IF(A2653="","",IFERROR(INDEX(Pengeluaran,MATCH('Buku Besar'!A2653,Akun,0)),""))</f>
        <v/>
      </c>
      <c r="H2653" s="91" t="str">
        <f t="shared" si="83"/>
        <v/>
      </c>
      <c r="I2653" s="330" t="str">
        <f>IF(H2653="","",IFERROR(INDEX(Tanggal1,MATCH('Buku Besar'!H2653,Akun1,0)),""))</f>
        <v/>
      </c>
      <c r="J2653" s="2" t="str">
        <f>IF(H2653="","",IFERROR(INDEX(Keterangan1,MATCH('Buku Besar'!H2653,Akun1,0)),""))</f>
        <v/>
      </c>
      <c r="K2653" s="2" t="str">
        <f>IF(H2653="","",IFERROR(INDEX(Reff1,MATCH('Buku Besar'!H2653,Akun1,0)),""))</f>
        <v/>
      </c>
      <c r="L2653" s="331" t="str">
        <f>IF(H2653="","",IFERROR(INDEX(Penerimaan1,MATCH('Buku Besar'!H2653,Akun1,0)),""))</f>
        <v/>
      </c>
      <c r="M2653" s="331" t="str">
        <f>IF(H2653="","",IFERROR(INDEX(Pengeluaran1,MATCH('Buku Besar'!H2653,Akun1,0)),""))</f>
        <v/>
      </c>
    </row>
    <row r="2654" spans="1:13" x14ac:dyDescent="0.25">
      <c r="A2654" s="91" t="str">
        <f t="shared" si="82"/>
        <v/>
      </c>
      <c r="B2654" s="330" t="str">
        <f>IF(A2654="","",IFERROR(INDEX(Tanggal,MATCH('Buku Besar'!A2654,Akun,0)),""))</f>
        <v/>
      </c>
      <c r="C2654" s="2" t="str">
        <f>IF(A2654="","",IFERROR(INDEX(Keterangan,MATCH('Buku Besar'!A2654,Akun,0)),""))</f>
        <v/>
      </c>
      <c r="D2654" s="2" t="str">
        <f>IF(A2654="","",IFERROR(INDEX(Reff,MATCH('Buku Besar'!A2654,Akun,0)),""))</f>
        <v/>
      </c>
      <c r="E2654" s="331" t="str">
        <f>IF(A2654="","",IFERROR(INDEX(Penerimaan,MATCH('Buku Besar'!A2654,Akun,0)),""))</f>
        <v/>
      </c>
      <c r="F2654" s="331" t="str">
        <f>IF(A2654="","",IFERROR(INDEX(Pengeluaran,MATCH('Buku Besar'!A2654,Akun,0)),""))</f>
        <v/>
      </c>
      <c r="H2654" s="91" t="str">
        <f t="shared" si="83"/>
        <v/>
      </c>
      <c r="I2654" s="330" t="str">
        <f>IF(H2654="","",IFERROR(INDEX(Tanggal1,MATCH('Buku Besar'!H2654,Akun1,0)),""))</f>
        <v/>
      </c>
      <c r="J2654" s="2" t="str">
        <f>IF(H2654="","",IFERROR(INDEX(Keterangan1,MATCH('Buku Besar'!H2654,Akun1,0)),""))</f>
        <v/>
      </c>
      <c r="K2654" s="2" t="str">
        <f>IF(H2654="","",IFERROR(INDEX(Reff1,MATCH('Buku Besar'!H2654,Akun1,0)),""))</f>
        <v/>
      </c>
      <c r="L2654" s="331" t="str">
        <f>IF(H2654="","",IFERROR(INDEX(Penerimaan1,MATCH('Buku Besar'!H2654,Akun1,0)),""))</f>
        <v/>
      </c>
      <c r="M2654" s="331" t="str">
        <f>IF(H2654="","",IFERROR(INDEX(Pengeluaran1,MATCH('Buku Besar'!H2654,Akun1,0)),""))</f>
        <v/>
      </c>
    </row>
    <row r="2655" spans="1:13" x14ac:dyDescent="0.25">
      <c r="A2655" s="91" t="str">
        <f t="shared" si="82"/>
        <v/>
      </c>
      <c r="B2655" s="330" t="str">
        <f>IF(A2655="","",IFERROR(INDEX(Tanggal,MATCH('Buku Besar'!A2655,Akun,0)),""))</f>
        <v/>
      </c>
      <c r="C2655" s="2" t="str">
        <f>IF(A2655="","",IFERROR(INDEX(Keterangan,MATCH('Buku Besar'!A2655,Akun,0)),""))</f>
        <v/>
      </c>
      <c r="D2655" s="2" t="str">
        <f>IF(A2655="","",IFERROR(INDEX(Reff,MATCH('Buku Besar'!A2655,Akun,0)),""))</f>
        <v/>
      </c>
      <c r="E2655" s="331" t="str">
        <f>IF(A2655="","",IFERROR(INDEX(Penerimaan,MATCH('Buku Besar'!A2655,Akun,0)),""))</f>
        <v/>
      </c>
      <c r="F2655" s="331" t="str">
        <f>IF(A2655="","",IFERROR(INDEX(Pengeluaran,MATCH('Buku Besar'!A2655,Akun,0)),""))</f>
        <v/>
      </c>
      <c r="H2655" s="91" t="str">
        <f t="shared" si="83"/>
        <v/>
      </c>
      <c r="I2655" s="330" t="str">
        <f>IF(H2655="","",IFERROR(INDEX(Tanggal1,MATCH('Buku Besar'!H2655,Akun1,0)),""))</f>
        <v/>
      </c>
      <c r="J2655" s="2" t="str">
        <f>IF(H2655="","",IFERROR(INDEX(Keterangan1,MATCH('Buku Besar'!H2655,Akun1,0)),""))</f>
        <v/>
      </c>
      <c r="K2655" s="2" t="str">
        <f>IF(H2655="","",IFERROR(INDEX(Reff1,MATCH('Buku Besar'!H2655,Akun1,0)),""))</f>
        <v/>
      </c>
      <c r="L2655" s="331" t="str">
        <f>IF(H2655="","",IFERROR(INDEX(Penerimaan1,MATCH('Buku Besar'!H2655,Akun1,0)),""))</f>
        <v/>
      </c>
      <c r="M2655" s="331" t="str">
        <f>IF(H2655="","",IFERROR(INDEX(Pengeluaran1,MATCH('Buku Besar'!H2655,Akun1,0)),""))</f>
        <v/>
      </c>
    </row>
    <row r="2656" spans="1:13" x14ac:dyDescent="0.25">
      <c r="A2656" s="91" t="str">
        <f t="shared" si="82"/>
        <v/>
      </c>
      <c r="B2656" s="330" t="str">
        <f>IF(A2656="","",IFERROR(INDEX(Tanggal,MATCH('Buku Besar'!A2656,Akun,0)),""))</f>
        <v/>
      </c>
      <c r="C2656" s="2" t="str">
        <f>IF(A2656="","",IFERROR(INDEX(Keterangan,MATCH('Buku Besar'!A2656,Akun,0)),""))</f>
        <v/>
      </c>
      <c r="D2656" s="2" t="str">
        <f>IF(A2656="","",IFERROR(INDEX(Reff,MATCH('Buku Besar'!A2656,Akun,0)),""))</f>
        <v/>
      </c>
      <c r="E2656" s="331" t="str">
        <f>IF(A2656="","",IFERROR(INDEX(Penerimaan,MATCH('Buku Besar'!A2656,Akun,0)),""))</f>
        <v/>
      </c>
      <c r="F2656" s="331" t="str">
        <f>IF(A2656="","",IFERROR(INDEX(Pengeluaran,MATCH('Buku Besar'!A2656,Akun,0)),""))</f>
        <v/>
      </c>
      <c r="H2656" s="91" t="str">
        <f t="shared" si="83"/>
        <v/>
      </c>
      <c r="I2656" s="330" t="str">
        <f>IF(H2656="","",IFERROR(INDEX(Tanggal1,MATCH('Buku Besar'!H2656,Akun1,0)),""))</f>
        <v/>
      </c>
      <c r="J2656" s="2" t="str">
        <f>IF(H2656="","",IFERROR(INDEX(Keterangan1,MATCH('Buku Besar'!H2656,Akun1,0)),""))</f>
        <v/>
      </c>
      <c r="K2656" s="2" t="str">
        <f>IF(H2656="","",IFERROR(INDEX(Reff1,MATCH('Buku Besar'!H2656,Akun1,0)),""))</f>
        <v/>
      </c>
      <c r="L2656" s="331" t="str">
        <f>IF(H2656="","",IFERROR(INDEX(Penerimaan1,MATCH('Buku Besar'!H2656,Akun1,0)),""))</f>
        <v/>
      </c>
      <c r="M2656" s="331" t="str">
        <f>IF(H2656="","",IFERROR(INDEX(Pengeluaran1,MATCH('Buku Besar'!H2656,Akun1,0)),""))</f>
        <v/>
      </c>
    </row>
    <row r="2657" spans="1:13" x14ac:dyDescent="0.25">
      <c r="A2657" s="91" t="str">
        <f t="shared" si="82"/>
        <v/>
      </c>
      <c r="B2657" s="330" t="str">
        <f>IF(A2657="","",IFERROR(INDEX(Tanggal,MATCH('Buku Besar'!A2657,Akun,0)),""))</f>
        <v/>
      </c>
      <c r="C2657" s="2" t="str">
        <f>IF(A2657="","",IFERROR(INDEX(Keterangan,MATCH('Buku Besar'!A2657,Akun,0)),""))</f>
        <v/>
      </c>
      <c r="D2657" s="2" t="str">
        <f>IF(A2657="","",IFERROR(INDEX(Reff,MATCH('Buku Besar'!A2657,Akun,0)),""))</f>
        <v/>
      </c>
      <c r="E2657" s="331" t="str">
        <f>IF(A2657="","",IFERROR(INDEX(Penerimaan,MATCH('Buku Besar'!A2657,Akun,0)),""))</f>
        <v/>
      </c>
      <c r="F2657" s="331" t="str">
        <f>IF(A2657="","",IFERROR(INDEX(Pengeluaran,MATCH('Buku Besar'!A2657,Akun,0)),""))</f>
        <v/>
      </c>
      <c r="H2657" s="91" t="str">
        <f t="shared" si="83"/>
        <v/>
      </c>
      <c r="I2657" s="330" t="str">
        <f>IF(H2657="","",IFERROR(INDEX(Tanggal1,MATCH('Buku Besar'!H2657,Akun1,0)),""))</f>
        <v/>
      </c>
      <c r="J2657" s="2" t="str">
        <f>IF(H2657="","",IFERROR(INDEX(Keterangan1,MATCH('Buku Besar'!H2657,Akun1,0)),""))</f>
        <v/>
      </c>
      <c r="K2657" s="2" t="str">
        <f>IF(H2657="","",IFERROR(INDEX(Reff1,MATCH('Buku Besar'!H2657,Akun1,0)),""))</f>
        <v/>
      </c>
      <c r="L2657" s="331" t="str">
        <f>IF(H2657="","",IFERROR(INDEX(Penerimaan1,MATCH('Buku Besar'!H2657,Akun1,0)),""))</f>
        <v/>
      </c>
      <c r="M2657" s="331" t="str">
        <f>IF(H2657="","",IFERROR(INDEX(Pengeluaran1,MATCH('Buku Besar'!H2657,Akun1,0)),""))</f>
        <v/>
      </c>
    </row>
    <row r="2658" spans="1:13" x14ac:dyDescent="0.25">
      <c r="A2658" s="91" t="str">
        <f t="shared" si="82"/>
        <v/>
      </c>
      <c r="B2658" s="330" t="str">
        <f>IF(A2658="","",IFERROR(INDEX(Tanggal,MATCH('Buku Besar'!A2658,Akun,0)),""))</f>
        <v/>
      </c>
      <c r="C2658" s="2" t="str">
        <f>IF(A2658="","",IFERROR(INDEX(Keterangan,MATCH('Buku Besar'!A2658,Akun,0)),""))</f>
        <v/>
      </c>
      <c r="D2658" s="2" t="str">
        <f>IF(A2658="","",IFERROR(INDEX(Reff,MATCH('Buku Besar'!A2658,Akun,0)),""))</f>
        <v/>
      </c>
      <c r="E2658" s="331" t="str">
        <f>IF(A2658="","",IFERROR(INDEX(Penerimaan,MATCH('Buku Besar'!A2658,Akun,0)),""))</f>
        <v/>
      </c>
      <c r="F2658" s="331" t="str">
        <f>IF(A2658="","",IFERROR(INDEX(Pengeluaran,MATCH('Buku Besar'!A2658,Akun,0)),""))</f>
        <v/>
      </c>
      <c r="H2658" s="91" t="str">
        <f t="shared" si="83"/>
        <v/>
      </c>
      <c r="I2658" s="330" t="str">
        <f>IF(H2658="","",IFERROR(INDEX(Tanggal1,MATCH('Buku Besar'!H2658,Akun1,0)),""))</f>
        <v/>
      </c>
      <c r="J2658" s="2" t="str">
        <f>IF(H2658="","",IFERROR(INDEX(Keterangan1,MATCH('Buku Besar'!H2658,Akun1,0)),""))</f>
        <v/>
      </c>
      <c r="K2658" s="2" t="str">
        <f>IF(H2658="","",IFERROR(INDEX(Reff1,MATCH('Buku Besar'!H2658,Akun1,0)),""))</f>
        <v/>
      </c>
      <c r="L2658" s="331" t="str">
        <f>IF(H2658="","",IFERROR(INDEX(Penerimaan1,MATCH('Buku Besar'!H2658,Akun1,0)),""))</f>
        <v/>
      </c>
      <c r="M2658" s="331" t="str">
        <f>IF(H2658="","",IFERROR(INDEX(Pengeluaran1,MATCH('Buku Besar'!H2658,Akun1,0)),""))</f>
        <v/>
      </c>
    </row>
    <row r="2659" spans="1:13" x14ac:dyDescent="0.25">
      <c r="A2659" s="91" t="str">
        <f t="shared" si="82"/>
        <v/>
      </c>
      <c r="B2659" s="330" t="str">
        <f>IF(A2659="","",IFERROR(INDEX(Tanggal,MATCH('Buku Besar'!A2659,Akun,0)),""))</f>
        <v/>
      </c>
      <c r="C2659" s="2" t="str">
        <f>IF(A2659="","",IFERROR(INDEX(Keterangan,MATCH('Buku Besar'!A2659,Akun,0)),""))</f>
        <v/>
      </c>
      <c r="D2659" s="2" t="str">
        <f>IF(A2659="","",IFERROR(INDEX(Reff,MATCH('Buku Besar'!A2659,Akun,0)),""))</f>
        <v/>
      </c>
      <c r="E2659" s="331" t="str">
        <f>IF(A2659="","",IFERROR(INDEX(Penerimaan,MATCH('Buku Besar'!A2659,Akun,0)),""))</f>
        <v/>
      </c>
      <c r="F2659" s="331" t="str">
        <f>IF(A2659="","",IFERROR(INDEX(Pengeluaran,MATCH('Buku Besar'!A2659,Akun,0)),""))</f>
        <v/>
      </c>
      <c r="H2659" s="91" t="str">
        <f t="shared" si="83"/>
        <v/>
      </c>
      <c r="I2659" s="330" t="str">
        <f>IF(H2659="","",IFERROR(INDEX(Tanggal1,MATCH('Buku Besar'!H2659,Akun1,0)),""))</f>
        <v/>
      </c>
      <c r="J2659" s="2" t="str">
        <f>IF(H2659="","",IFERROR(INDEX(Keterangan1,MATCH('Buku Besar'!H2659,Akun1,0)),""))</f>
        <v/>
      </c>
      <c r="K2659" s="2" t="str">
        <f>IF(H2659="","",IFERROR(INDEX(Reff1,MATCH('Buku Besar'!H2659,Akun1,0)),""))</f>
        <v/>
      </c>
      <c r="L2659" s="331" t="str">
        <f>IF(H2659="","",IFERROR(INDEX(Penerimaan1,MATCH('Buku Besar'!H2659,Akun1,0)),""))</f>
        <v/>
      </c>
      <c r="M2659" s="331" t="str">
        <f>IF(H2659="","",IFERROR(INDEX(Pengeluaran1,MATCH('Buku Besar'!H2659,Akun1,0)),""))</f>
        <v/>
      </c>
    </row>
    <row r="2660" spans="1:13" x14ac:dyDescent="0.25">
      <c r="A2660" s="91" t="str">
        <f t="shared" si="82"/>
        <v/>
      </c>
      <c r="B2660" s="330" t="str">
        <f>IF(A2660="","",IFERROR(INDEX(Tanggal,MATCH('Buku Besar'!A2660,Akun,0)),""))</f>
        <v/>
      </c>
      <c r="C2660" s="2" t="str">
        <f>IF(A2660="","",IFERROR(INDEX(Keterangan,MATCH('Buku Besar'!A2660,Akun,0)),""))</f>
        <v/>
      </c>
      <c r="D2660" s="2" t="str">
        <f>IF(A2660="","",IFERROR(INDEX(Reff,MATCH('Buku Besar'!A2660,Akun,0)),""))</f>
        <v/>
      </c>
      <c r="E2660" s="331" t="str">
        <f>IF(A2660="","",IFERROR(INDEX(Penerimaan,MATCH('Buku Besar'!A2660,Akun,0)),""))</f>
        <v/>
      </c>
      <c r="F2660" s="331" t="str">
        <f>IF(A2660="","",IFERROR(INDEX(Pengeluaran,MATCH('Buku Besar'!A2660,Akun,0)),""))</f>
        <v/>
      </c>
      <c r="H2660" s="91" t="str">
        <f t="shared" si="83"/>
        <v/>
      </c>
      <c r="I2660" s="330" t="str">
        <f>IF(H2660="","",IFERROR(INDEX(Tanggal1,MATCH('Buku Besar'!H2660,Akun1,0)),""))</f>
        <v/>
      </c>
      <c r="J2660" s="2" t="str">
        <f>IF(H2660="","",IFERROR(INDEX(Keterangan1,MATCH('Buku Besar'!H2660,Akun1,0)),""))</f>
        <v/>
      </c>
      <c r="K2660" s="2" t="str">
        <f>IF(H2660="","",IFERROR(INDEX(Reff1,MATCH('Buku Besar'!H2660,Akun1,0)),""))</f>
        <v/>
      </c>
      <c r="L2660" s="331" t="str">
        <f>IF(H2660="","",IFERROR(INDEX(Penerimaan1,MATCH('Buku Besar'!H2660,Akun1,0)),""))</f>
        <v/>
      </c>
      <c r="M2660" s="331" t="str">
        <f>IF(H2660="","",IFERROR(INDEX(Pengeluaran1,MATCH('Buku Besar'!H2660,Akun1,0)),""))</f>
        <v/>
      </c>
    </row>
    <row r="2661" spans="1:13" x14ac:dyDescent="0.25">
      <c r="A2661" s="91" t="str">
        <f t="shared" si="82"/>
        <v/>
      </c>
      <c r="B2661" s="330" t="str">
        <f>IF(A2661="","",IFERROR(INDEX(Tanggal,MATCH('Buku Besar'!A2661,Akun,0)),""))</f>
        <v/>
      </c>
      <c r="C2661" s="2" t="str">
        <f>IF(A2661="","",IFERROR(INDEX(Keterangan,MATCH('Buku Besar'!A2661,Akun,0)),""))</f>
        <v/>
      </c>
      <c r="D2661" s="2" t="str">
        <f>IF(A2661="","",IFERROR(INDEX(Reff,MATCH('Buku Besar'!A2661,Akun,0)),""))</f>
        <v/>
      </c>
      <c r="E2661" s="331" t="str">
        <f>IF(A2661="","",IFERROR(INDEX(Penerimaan,MATCH('Buku Besar'!A2661,Akun,0)),""))</f>
        <v/>
      </c>
      <c r="F2661" s="331" t="str">
        <f>IF(A2661="","",IFERROR(INDEX(Pengeluaran,MATCH('Buku Besar'!A2661,Akun,0)),""))</f>
        <v/>
      </c>
      <c r="H2661" s="91" t="str">
        <f t="shared" si="83"/>
        <v/>
      </c>
      <c r="I2661" s="330" t="str">
        <f>IF(H2661="","",IFERROR(INDEX(Tanggal1,MATCH('Buku Besar'!H2661,Akun1,0)),""))</f>
        <v/>
      </c>
      <c r="J2661" s="2" t="str">
        <f>IF(H2661="","",IFERROR(INDEX(Keterangan1,MATCH('Buku Besar'!H2661,Akun1,0)),""))</f>
        <v/>
      </c>
      <c r="K2661" s="2" t="str">
        <f>IF(H2661="","",IFERROR(INDEX(Reff1,MATCH('Buku Besar'!H2661,Akun1,0)),""))</f>
        <v/>
      </c>
      <c r="L2661" s="331" t="str">
        <f>IF(H2661="","",IFERROR(INDEX(Penerimaan1,MATCH('Buku Besar'!H2661,Akun1,0)),""))</f>
        <v/>
      </c>
      <c r="M2661" s="331" t="str">
        <f>IF(H2661="","",IFERROR(INDEX(Pengeluaran1,MATCH('Buku Besar'!H2661,Akun1,0)),""))</f>
        <v/>
      </c>
    </row>
    <row r="2662" spans="1:13" x14ac:dyDescent="0.25">
      <c r="A2662" s="91" t="str">
        <f t="shared" si="82"/>
        <v/>
      </c>
      <c r="B2662" s="330" t="str">
        <f>IF(A2662="","",IFERROR(INDEX(Tanggal,MATCH('Buku Besar'!A2662,Akun,0)),""))</f>
        <v/>
      </c>
      <c r="C2662" s="2" t="str">
        <f>IF(A2662="","",IFERROR(INDEX(Keterangan,MATCH('Buku Besar'!A2662,Akun,0)),""))</f>
        <v/>
      </c>
      <c r="D2662" s="2" t="str">
        <f>IF(A2662="","",IFERROR(INDEX(Reff,MATCH('Buku Besar'!A2662,Akun,0)),""))</f>
        <v/>
      </c>
      <c r="E2662" s="331" t="str">
        <f>IF(A2662="","",IFERROR(INDEX(Penerimaan,MATCH('Buku Besar'!A2662,Akun,0)),""))</f>
        <v/>
      </c>
      <c r="F2662" s="331" t="str">
        <f>IF(A2662="","",IFERROR(INDEX(Pengeluaran,MATCH('Buku Besar'!A2662,Akun,0)),""))</f>
        <v/>
      </c>
      <c r="H2662" s="91" t="str">
        <f t="shared" si="83"/>
        <v/>
      </c>
      <c r="I2662" s="330" t="str">
        <f>IF(H2662="","",IFERROR(INDEX(Tanggal1,MATCH('Buku Besar'!H2662,Akun1,0)),""))</f>
        <v/>
      </c>
      <c r="J2662" s="2" t="str">
        <f>IF(H2662="","",IFERROR(INDEX(Keterangan1,MATCH('Buku Besar'!H2662,Akun1,0)),""))</f>
        <v/>
      </c>
      <c r="K2662" s="2" t="str">
        <f>IF(H2662="","",IFERROR(INDEX(Reff1,MATCH('Buku Besar'!H2662,Akun1,0)),""))</f>
        <v/>
      </c>
      <c r="L2662" s="331" t="str">
        <f>IF(H2662="","",IFERROR(INDEX(Penerimaan1,MATCH('Buku Besar'!H2662,Akun1,0)),""))</f>
        <v/>
      </c>
      <c r="M2662" s="331" t="str">
        <f>IF(H2662="","",IFERROR(INDEX(Pengeluaran1,MATCH('Buku Besar'!H2662,Akun1,0)),""))</f>
        <v/>
      </c>
    </row>
    <row r="2663" spans="1:13" x14ac:dyDescent="0.25">
      <c r="A2663" s="91" t="str">
        <f t="shared" si="82"/>
        <v/>
      </c>
      <c r="B2663" s="330" t="str">
        <f>IF(A2663="","",IFERROR(INDEX(Tanggal,MATCH('Buku Besar'!A2663,Akun,0)),""))</f>
        <v/>
      </c>
      <c r="C2663" s="2" t="str">
        <f>IF(A2663="","",IFERROR(INDEX(Keterangan,MATCH('Buku Besar'!A2663,Akun,0)),""))</f>
        <v/>
      </c>
      <c r="D2663" s="2" t="str">
        <f>IF(A2663="","",IFERROR(INDEX(Reff,MATCH('Buku Besar'!A2663,Akun,0)),""))</f>
        <v/>
      </c>
      <c r="E2663" s="331" t="str">
        <f>IF(A2663="","",IFERROR(INDEX(Penerimaan,MATCH('Buku Besar'!A2663,Akun,0)),""))</f>
        <v/>
      </c>
      <c r="F2663" s="331" t="str">
        <f>IF(A2663="","",IFERROR(INDEX(Pengeluaran,MATCH('Buku Besar'!A2663,Akun,0)),""))</f>
        <v/>
      </c>
      <c r="H2663" s="91" t="str">
        <f t="shared" si="83"/>
        <v/>
      </c>
      <c r="I2663" s="330" t="str">
        <f>IF(H2663="","",IFERROR(INDEX(Tanggal1,MATCH('Buku Besar'!H2663,Akun1,0)),""))</f>
        <v/>
      </c>
      <c r="J2663" s="2" t="str">
        <f>IF(H2663="","",IFERROR(INDEX(Keterangan1,MATCH('Buku Besar'!H2663,Akun1,0)),""))</f>
        <v/>
      </c>
      <c r="K2663" s="2" t="str">
        <f>IF(H2663="","",IFERROR(INDEX(Reff1,MATCH('Buku Besar'!H2663,Akun1,0)),""))</f>
        <v/>
      </c>
      <c r="L2663" s="331" t="str">
        <f>IF(H2663="","",IFERROR(INDEX(Penerimaan1,MATCH('Buku Besar'!H2663,Akun1,0)),""))</f>
        <v/>
      </c>
      <c r="M2663" s="331" t="str">
        <f>IF(H2663="","",IFERROR(INDEX(Pengeluaran1,MATCH('Buku Besar'!H2663,Akun1,0)),""))</f>
        <v/>
      </c>
    </row>
    <row r="2664" spans="1:13" x14ac:dyDescent="0.25">
      <c r="A2664" s="91" t="str">
        <f t="shared" si="82"/>
        <v/>
      </c>
      <c r="B2664" s="330" t="str">
        <f>IF(A2664="","",IFERROR(INDEX(Tanggal,MATCH('Buku Besar'!A2664,Akun,0)),""))</f>
        <v/>
      </c>
      <c r="C2664" s="2" t="str">
        <f>IF(A2664="","",IFERROR(INDEX(Keterangan,MATCH('Buku Besar'!A2664,Akun,0)),""))</f>
        <v/>
      </c>
      <c r="D2664" s="2" t="str">
        <f>IF(A2664="","",IFERROR(INDEX(Reff,MATCH('Buku Besar'!A2664,Akun,0)),""))</f>
        <v/>
      </c>
      <c r="E2664" s="331" t="str">
        <f>IF(A2664="","",IFERROR(INDEX(Penerimaan,MATCH('Buku Besar'!A2664,Akun,0)),""))</f>
        <v/>
      </c>
      <c r="F2664" s="331" t="str">
        <f>IF(A2664="","",IFERROR(INDEX(Pengeluaran,MATCH('Buku Besar'!A2664,Akun,0)),""))</f>
        <v/>
      </c>
      <c r="H2664" s="91" t="str">
        <f t="shared" si="83"/>
        <v/>
      </c>
      <c r="I2664" s="330" t="str">
        <f>IF(H2664="","",IFERROR(INDEX(Tanggal1,MATCH('Buku Besar'!H2664,Akun1,0)),""))</f>
        <v/>
      </c>
      <c r="J2664" s="2" t="str">
        <f>IF(H2664="","",IFERROR(INDEX(Keterangan1,MATCH('Buku Besar'!H2664,Akun1,0)),""))</f>
        <v/>
      </c>
      <c r="K2664" s="2" t="str">
        <f>IF(H2664="","",IFERROR(INDEX(Reff1,MATCH('Buku Besar'!H2664,Akun1,0)),""))</f>
        <v/>
      </c>
      <c r="L2664" s="331" t="str">
        <f>IF(H2664="","",IFERROR(INDEX(Penerimaan1,MATCH('Buku Besar'!H2664,Akun1,0)),""))</f>
        <v/>
      </c>
      <c r="M2664" s="331" t="str">
        <f>IF(H2664="","",IFERROR(INDEX(Pengeluaran1,MATCH('Buku Besar'!H2664,Akun1,0)),""))</f>
        <v/>
      </c>
    </row>
    <row r="2665" spans="1:13" x14ac:dyDescent="0.25">
      <c r="A2665" s="91" t="str">
        <f t="shared" si="82"/>
        <v/>
      </c>
      <c r="B2665" s="330" t="str">
        <f>IF(A2665="","",IFERROR(INDEX(Tanggal,MATCH('Buku Besar'!A2665,Akun,0)),""))</f>
        <v/>
      </c>
      <c r="C2665" s="2" t="str">
        <f>IF(A2665="","",IFERROR(INDEX(Keterangan,MATCH('Buku Besar'!A2665,Akun,0)),""))</f>
        <v/>
      </c>
      <c r="D2665" s="2" t="str">
        <f>IF(A2665="","",IFERROR(INDEX(Reff,MATCH('Buku Besar'!A2665,Akun,0)),""))</f>
        <v/>
      </c>
      <c r="E2665" s="331" t="str">
        <f>IF(A2665="","",IFERROR(INDEX(Penerimaan,MATCH('Buku Besar'!A2665,Akun,0)),""))</f>
        <v/>
      </c>
      <c r="F2665" s="331" t="str">
        <f>IF(A2665="","",IFERROR(INDEX(Pengeluaran,MATCH('Buku Besar'!A2665,Akun,0)),""))</f>
        <v/>
      </c>
      <c r="H2665" s="91" t="str">
        <f t="shared" si="83"/>
        <v/>
      </c>
      <c r="I2665" s="330" t="str">
        <f>IF(H2665="","",IFERROR(INDEX(Tanggal1,MATCH('Buku Besar'!H2665,Akun1,0)),""))</f>
        <v/>
      </c>
      <c r="J2665" s="2" t="str">
        <f>IF(H2665="","",IFERROR(INDEX(Keterangan1,MATCH('Buku Besar'!H2665,Akun1,0)),""))</f>
        <v/>
      </c>
      <c r="K2665" s="2" t="str">
        <f>IF(H2665="","",IFERROR(INDEX(Reff1,MATCH('Buku Besar'!H2665,Akun1,0)),""))</f>
        <v/>
      </c>
      <c r="L2665" s="331" t="str">
        <f>IF(H2665="","",IFERROR(INDEX(Penerimaan1,MATCH('Buku Besar'!H2665,Akun1,0)),""))</f>
        <v/>
      </c>
      <c r="M2665" s="331" t="str">
        <f>IF(H2665="","",IFERROR(INDEX(Pengeluaran1,MATCH('Buku Besar'!H2665,Akun1,0)),""))</f>
        <v/>
      </c>
    </row>
    <row r="2666" spans="1:13" x14ac:dyDescent="0.25">
      <c r="A2666" s="91" t="str">
        <f t="shared" si="82"/>
        <v/>
      </c>
      <c r="B2666" s="330" t="str">
        <f>IF(A2666="","",IFERROR(INDEX(Tanggal,MATCH('Buku Besar'!A2666,Akun,0)),""))</f>
        <v/>
      </c>
      <c r="C2666" s="2" t="str">
        <f>IF(A2666="","",IFERROR(INDEX(Keterangan,MATCH('Buku Besar'!A2666,Akun,0)),""))</f>
        <v/>
      </c>
      <c r="D2666" s="2" t="str">
        <f>IF(A2666="","",IFERROR(INDEX(Reff,MATCH('Buku Besar'!A2666,Akun,0)),""))</f>
        <v/>
      </c>
      <c r="E2666" s="331" t="str">
        <f>IF(A2666="","",IFERROR(INDEX(Penerimaan,MATCH('Buku Besar'!A2666,Akun,0)),""))</f>
        <v/>
      </c>
      <c r="F2666" s="331" t="str">
        <f>IF(A2666="","",IFERROR(INDEX(Pengeluaran,MATCH('Buku Besar'!A2666,Akun,0)),""))</f>
        <v/>
      </c>
      <c r="H2666" s="91" t="str">
        <f t="shared" si="83"/>
        <v/>
      </c>
      <c r="I2666" s="330" t="str">
        <f>IF(H2666="","",IFERROR(INDEX(Tanggal1,MATCH('Buku Besar'!H2666,Akun1,0)),""))</f>
        <v/>
      </c>
      <c r="J2666" s="2" t="str">
        <f>IF(H2666="","",IFERROR(INDEX(Keterangan1,MATCH('Buku Besar'!H2666,Akun1,0)),""))</f>
        <v/>
      </c>
      <c r="K2666" s="2" t="str">
        <f>IF(H2666="","",IFERROR(INDEX(Reff1,MATCH('Buku Besar'!H2666,Akun1,0)),""))</f>
        <v/>
      </c>
      <c r="L2666" s="331" t="str">
        <f>IF(H2666="","",IFERROR(INDEX(Penerimaan1,MATCH('Buku Besar'!H2666,Akun1,0)),""))</f>
        <v/>
      </c>
      <c r="M2666" s="331" t="str">
        <f>IF(H2666="","",IFERROR(INDEX(Pengeluaran1,MATCH('Buku Besar'!H2666,Akun1,0)),""))</f>
        <v/>
      </c>
    </row>
    <row r="2667" spans="1:13" x14ac:dyDescent="0.25">
      <c r="A2667" s="91" t="str">
        <f t="shared" si="82"/>
        <v/>
      </c>
      <c r="B2667" s="330" t="str">
        <f>IF(A2667="","",IFERROR(INDEX(Tanggal,MATCH('Buku Besar'!A2667,Akun,0)),""))</f>
        <v/>
      </c>
      <c r="C2667" s="2" t="str">
        <f>IF(A2667="","",IFERROR(INDEX(Keterangan,MATCH('Buku Besar'!A2667,Akun,0)),""))</f>
        <v/>
      </c>
      <c r="D2667" s="2" t="str">
        <f>IF(A2667="","",IFERROR(INDEX(Reff,MATCH('Buku Besar'!A2667,Akun,0)),""))</f>
        <v/>
      </c>
      <c r="E2667" s="331" t="str">
        <f>IF(A2667="","",IFERROR(INDEX(Penerimaan,MATCH('Buku Besar'!A2667,Akun,0)),""))</f>
        <v/>
      </c>
      <c r="F2667" s="331" t="str">
        <f>IF(A2667="","",IFERROR(INDEX(Pengeluaran,MATCH('Buku Besar'!A2667,Akun,0)),""))</f>
        <v/>
      </c>
      <c r="H2667" s="91" t="str">
        <f t="shared" si="83"/>
        <v/>
      </c>
      <c r="I2667" s="330" t="str">
        <f>IF(H2667="","",IFERROR(INDEX(Tanggal1,MATCH('Buku Besar'!H2667,Akun1,0)),""))</f>
        <v/>
      </c>
      <c r="J2667" s="2" t="str">
        <f>IF(H2667="","",IFERROR(INDEX(Keterangan1,MATCH('Buku Besar'!H2667,Akun1,0)),""))</f>
        <v/>
      </c>
      <c r="K2667" s="2" t="str">
        <f>IF(H2667="","",IFERROR(INDEX(Reff1,MATCH('Buku Besar'!H2667,Akun1,0)),""))</f>
        <v/>
      </c>
      <c r="L2667" s="331" t="str">
        <f>IF(H2667="","",IFERROR(INDEX(Penerimaan1,MATCH('Buku Besar'!H2667,Akun1,0)),""))</f>
        <v/>
      </c>
      <c r="M2667" s="331" t="str">
        <f>IF(H2667="","",IFERROR(INDEX(Pengeluaran1,MATCH('Buku Besar'!H2667,Akun1,0)),""))</f>
        <v/>
      </c>
    </row>
    <row r="2668" spans="1:13" x14ac:dyDescent="0.25">
      <c r="A2668" s="91" t="str">
        <f t="shared" si="82"/>
        <v/>
      </c>
      <c r="B2668" s="330" t="str">
        <f>IF(A2668="","",IFERROR(INDEX(Tanggal,MATCH('Buku Besar'!A2668,Akun,0)),""))</f>
        <v/>
      </c>
      <c r="C2668" s="2" t="str">
        <f>IF(A2668="","",IFERROR(INDEX(Keterangan,MATCH('Buku Besar'!A2668,Akun,0)),""))</f>
        <v/>
      </c>
      <c r="D2668" s="2" t="str">
        <f>IF(A2668="","",IFERROR(INDEX(Reff,MATCH('Buku Besar'!A2668,Akun,0)),""))</f>
        <v/>
      </c>
      <c r="E2668" s="331" t="str">
        <f>IF(A2668="","",IFERROR(INDEX(Penerimaan,MATCH('Buku Besar'!A2668,Akun,0)),""))</f>
        <v/>
      </c>
      <c r="F2668" s="331" t="str">
        <f>IF(A2668="","",IFERROR(INDEX(Pengeluaran,MATCH('Buku Besar'!A2668,Akun,0)),""))</f>
        <v/>
      </c>
      <c r="H2668" s="91" t="str">
        <f t="shared" si="83"/>
        <v/>
      </c>
      <c r="I2668" s="330" t="str">
        <f>IF(H2668="","",IFERROR(INDEX(Tanggal1,MATCH('Buku Besar'!H2668,Akun1,0)),""))</f>
        <v/>
      </c>
      <c r="J2668" s="2" t="str">
        <f>IF(H2668="","",IFERROR(INDEX(Keterangan1,MATCH('Buku Besar'!H2668,Akun1,0)),""))</f>
        <v/>
      </c>
      <c r="K2668" s="2" t="str">
        <f>IF(H2668="","",IFERROR(INDEX(Reff1,MATCH('Buku Besar'!H2668,Akun1,0)),""))</f>
        <v/>
      </c>
      <c r="L2668" s="331" t="str">
        <f>IF(H2668="","",IFERROR(INDEX(Penerimaan1,MATCH('Buku Besar'!H2668,Akun1,0)),""))</f>
        <v/>
      </c>
      <c r="M2668" s="331" t="str">
        <f>IF(H2668="","",IFERROR(INDEX(Pengeluaran1,MATCH('Buku Besar'!H2668,Akun1,0)),""))</f>
        <v/>
      </c>
    </row>
    <row r="2669" spans="1:13" x14ac:dyDescent="0.25">
      <c r="A2669" s="91" t="str">
        <f t="shared" si="82"/>
        <v/>
      </c>
      <c r="B2669" s="330" t="str">
        <f>IF(A2669="","",IFERROR(INDEX(Tanggal,MATCH('Buku Besar'!A2669,Akun,0)),""))</f>
        <v/>
      </c>
      <c r="C2669" s="2" t="str">
        <f>IF(A2669="","",IFERROR(INDEX(Keterangan,MATCH('Buku Besar'!A2669,Akun,0)),""))</f>
        <v/>
      </c>
      <c r="D2669" s="2" t="str">
        <f>IF(A2669="","",IFERROR(INDEX(Reff,MATCH('Buku Besar'!A2669,Akun,0)),""))</f>
        <v/>
      </c>
      <c r="E2669" s="331" t="str">
        <f>IF(A2669="","",IFERROR(INDEX(Penerimaan,MATCH('Buku Besar'!A2669,Akun,0)),""))</f>
        <v/>
      </c>
      <c r="F2669" s="331" t="str">
        <f>IF(A2669="","",IFERROR(INDEX(Pengeluaran,MATCH('Buku Besar'!A2669,Akun,0)),""))</f>
        <v/>
      </c>
      <c r="H2669" s="91" t="str">
        <f t="shared" si="83"/>
        <v/>
      </c>
      <c r="I2669" s="330" t="str">
        <f>IF(H2669="","",IFERROR(INDEX(Tanggal1,MATCH('Buku Besar'!H2669,Akun1,0)),""))</f>
        <v/>
      </c>
      <c r="J2669" s="2" t="str">
        <f>IF(H2669="","",IFERROR(INDEX(Keterangan1,MATCH('Buku Besar'!H2669,Akun1,0)),""))</f>
        <v/>
      </c>
      <c r="K2669" s="2" t="str">
        <f>IF(H2669="","",IFERROR(INDEX(Reff1,MATCH('Buku Besar'!H2669,Akun1,0)),""))</f>
        <v/>
      </c>
      <c r="L2669" s="331" t="str">
        <f>IF(H2669="","",IFERROR(INDEX(Penerimaan1,MATCH('Buku Besar'!H2669,Akun1,0)),""))</f>
        <v/>
      </c>
      <c r="M2669" s="331" t="str">
        <f>IF(H2669="","",IFERROR(INDEX(Pengeluaran1,MATCH('Buku Besar'!H2669,Akun1,0)),""))</f>
        <v/>
      </c>
    </row>
    <row r="2670" spans="1:13" x14ac:dyDescent="0.25">
      <c r="A2670" s="91" t="str">
        <f t="shared" si="82"/>
        <v/>
      </c>
      <c r="B2670" s="330" t="str">
        <f>IF(A2670="","",IFERROR(INDEX(Tanggal,MATCH('Buku Besar'!A2670,Akun,0)),""))</f>
        <v/>
      </c>
      <c r="C2670" s="2" t="str">
        <f>IF(A2670="","",IFERROR(INDEX(Keterangan,MATCH('Buku Besar'!A2670,Akun,0)),""))</f>
        <v/>
      </c>
      <c r="D2670" s="2" t="str">
        <f>IF(A2670="","",IFERROR(INDEX(Reff,MATCH('Buku Besar'!A2670,Akun,0)),""))</f>
        <v/>
      </c>
      <c r="E2670" s="331" t="str">
        <f>IF(A2670="","",IFERROR(INDEX(Penerimaan,MATCH('Buku Besar'!A2670,Akun,0)),""))</f>
        <v/>
      </c>
      <c r="F2670" s="331" t="str">
        <f>IF(A2670="","",IFERROR(INDEX(Pengeluaran,MATCH('Buku Besar'!A2670,Akun,0)),""))</f>
        <v/>
      </c>
      <c r="H2670" s="91" t="str">
        <f t="shared" si="83"/>
        <v/>
      </c>
      <c r="I2670" s="330" t="str">
        <f>IF(H2670="","",IFERROR(INDEX(Tanggal1,MATCH('Buku Besar'!H2670,Akun1,0)),""))</f>
        <v/>
      </c>
      <c r="J2670" s="2" t="str">
        <f>IF(H2670="","",IFERROR(INDEX(Keterangan1,MATCH('Buku Besar'!H2670,Akun1,0)),""))</f>
        <v/>
      </c>
      <c r="K2670" s="2" t="str">
        <f>IF(H2670="","",IFERROR(INDEX(Reff1,MATCH('Buku Besar'!H2670,Akun1,0)),""))</f>
        <v/>
      </c>
      <c r="L2670" s="331" t="str">
        <f>IF(H2670="","",IFERROR(INDEX(Penerimaan1,MATCH('Buku Besar'!H2670,Akun1,0)),""))</f>
        <v/>
      </c>
      <c r="M2670" s="331" t="str">
        <f>IF(H2670="","",IFERROR(INDEX(Pengeluaran1,MATCH('Buku Besar'!H2670,Akun1,0)),""))</f>
        <v/>
      </c>
    </row>
    <row r="2671" spans="1:13" x14ac:dyDescent="0.25">
      <c r="A2671" s="91" t="str">
        <f t="shared" si="82"/>
        <v/>
      </c>
      <c r="B2671" s="330" t="str">
        <f>IF(A2671="","",IFERROR(INDEX(Tanggal,MATCH('Buku Besar'!A2671,Akun,0)),""))</f>
        <v/>
      </c>
      <c r="C2671" s="2" t="str">
        <f>IF(A2671="","",IFERROR(INDEX(Keterangan,MATCH('Buku Besar'!A2671,Akun,0)),""))</f>
        <v/>
      </c>
      <c r="D2671" s="2" t="str">
        <f>IF(A2671="","",IFERROR(INDEX(Reff,MATCH('Buku Besar'!A2671,Akun,0)),""))</f>
        <v/>
      </c>
      <c r="E2671" s="331" t="str">
        <f>IF(A2671="","",IFERROR(INDEX(Penerimaan,MATCH('Buku Besar'!A2671,Akun,0)),""))</f>
        <v/>
      </c>
      <c r="F2671" s="331" t="str">
        <f>IF(A2671="","",IFERROR(INDEX(Pengeluaran,MATCH('Buku Besar'!A2671,Akun,0)),""))</f>
        <v/>
      </c>
      <c r="H2671" s="91" t="str">
        <f t="shared" si="83"/>
        <v/>
      </c>
      <c r="I2671" s="330" t="str">
        <f>IF(H2671="","",IFERROR(INDEX(Tanggal1,MATCH('Buku Besar'!H2671,Akun1,0)),""))</f>
        <v/>
      </c>
      <c r="J2671" s="2" t="str">
        <f>IF(H2671="","",IFERROR(INDEX(Keterangan1,MATCH('Buku Besar'!H2671,Akun1,0)),""))</f>
        <v/>
      </c>
      <c r="K2671" s="2" t="str">
        <f>IF(H2671="","",IFERROR(INDEX(Reff1,MATCH('Buku Besar'!H2671,Akun1,0)),""))</f>
        <v/>
      </c>
      <c r="L2671" s="331" t="str">
        <f>IF(H2671="","",IFERROR(INDEX(Penerimaan1,MATCH('Buku Besar'!H2671,Akun1,0)),""))</f>
        <v/>
      </c>
      <c r="M2671" s="331" t="str">
        <f>IF(H2671="","",IFERROR(INDEX(Pengeluaran1,MATCH('Buku Besar'!H2671,Akun1,0)),""))</f>
        <v/>
      </c>
    </row>
    <row r="2672" spans="1:13" x14ac:dyDescent="0.25">
      <c r="A2672" s="91" t="str">
        <f t="shared" si="82"/>
        <v/>
      </c>
      <c r="B2672" s="330" t="str">
        <f>IF(A2672="","",IFERROR(INDEX(Tanggal,MATCH('Buku Besar'!A2672,Akun,0)),""))</f>
        <v/>
      </c>
      <c r="C2672" s="2" t="str">
        <f>IF(A2672="","",IFERROR(INDEX(Keterangan,MATCH('Buku Besar'!A2672,Akun,0)),""))</f>
        <v/>
      </c>
      <c r="D2672" s="2" t="str">
        <f>IF(A2672="","",IFERROR(INDEX(Reff,MATCH('Buku Besar'!A2672,Akun,0)),""))</f>
        <v/>
      </c>
      <c r="E2672" s="331" t="str">
        <f>IF(A2672="","",IFERROR(INDEX(Penerimaan,MATCH('Buku Besar'!A2672,Akun,0)),""))</f>
        <v/>
      </c>
      <c r="F2672" s="331" t="str">
        <f>IF(A2672="","",IFERROR(INDEX(Pengeluaran,MATCH('Buku Besar'!A2672,Akun,0)),""))</f>
        <v/>
      </c>
      <c r="H2672" s="91" t="str">
        <f t="shared" si="83"/>
        <v/>
      </c>
      <c r="I2672" s="330" t="str">
        <f>IF(H2672="","",IFERROR(INDEX(Tanggal1,MATCH('Buku Besar'!H2672,Akun1,0)),""))</f>
        <v/>
      </c>
      <c r="J2672" s="2" t="str">
        <f>IF(H2672="","",IFERROR(INDEX(Keterangan1,MATCH('Buku Besar'!H2672,Akun1,0)),""))</f>
        <v/>
      </c>
      <c r="K2672" s="2" t="str">
        <f>IF(H2672="","",IFERROR(INDEX(Reff1,MATCH('Buku Besar'!H2672,Akun1,0)),""))</f>
        <v/>
      </c>
      <c r="L2672" s="331" t="str">
        <f>IF(H2672="","",IFERROR(INDEX(Penerimaan1,MATCH('Buku Besar'!H2672,Akun1,0)),""))</f>
        <v/>
      </c>
      <c r="M2672" s="331" t="str">
        <f>IF(H2672="","",IFERROR(INDEX(Pengeluaran1,MATCH('Buku Besar'!H2672,Akun1,0)),""))</f>
        <v/>
      </c>
    </row>
    <row r="2673" spans="1:13" x14ac:dyDescent="0.25">
      <c r="A2673" s="91" t="str">
        <f t="shared" si="82"/>
        <v/>
      </c>
      <c r="B2673" s="330" t="str">
        <f>IF(A2673="","",IFERROR(INDEX(Tanggal,MATCH('Buku Besar'!A2673,Akun,0)),""))</f>
        <v/>
      </c>
      <c r="C2673" s="2" t="str">
        <f>IF(A2673="","",IFERROR(INDEX(Keterangan,MATCH('Buku Besar'!A2673,Akun,0)),""))</f>
        <v/>
      </c>
      <c r="D2673" s="2" t="str">
        <f>IF(A2673="","",IFERROR(INDEX(Reff,MATCH('Buku Besar'!A2673,Akun,0)),""))</f>
        <v/>
      </c>
      <c r="E2673" s="331" t="str">
        <f>IF(A2673="","",IFERROR(INDEX(Penerimaan,MATCH('Buku Besar'!A2673,Akun,0)),""))</f>
        <v/>
      </c>
      <c r="F2673" s="331" t="str">
        <f>IF(A2673="","",IFERROR(INDEX(Pengeluaran,MATCH('Buku Besar'!A2673,Akun,0)),""))</f>
        <v/>
      </c>
      <c r="H2673" s="91" t="str">
        <f t="shared" si="83"/>
        <v/>
      </c>
      <c r="I2673" s="330" t="str">
        <f>IF(H2673="","",IFERROR(INDEX(Tanggal1,MATCH('Buku Besar'!H2673,Akun1,0)),""))</f>
        <v/>
      </c>
      <c r="J2673" s="2" t="str">
        <f>IF(H2673="","",IFERROR(INDEX(Keterangan1,MATCH('Buku Besar'!H2673,Akun1,0)),""))</f>
        <v/>
      </c>
      <c r="K2673" s="2" t="str">
        <f>IF(H2673="","",IFERROR(INDEX(Reff1,MATCH('Buku Besar'!H2673,Akun1,0)),""))</f>
        <v/>
      </c>
      <c r="L2673" s="331" t="str">
        <f>IF(H2673="","",IFERROR(INDEX(Penerimaan1,MATCH('Buku Besar'!H2673,Akun1,0)),""))</f>
        <v/>
      </c>
      <c r="M2673" s="331" t="str">
        <f>IF(H2673="","",IFERROR(INDEX(Pengeluaran1,MATCH('Buku Besar'!H2673,Akun1,0)),""))</f>
        <v/>
      </c>
    </row>
    <row r="2674" spans="1:13" x14ac:dyDescent="0.25">
      <c r="A2674" s="91" t="str">
        <f t="shared" si="82"/>
        <v/>
      </c>
      <c r="B2674" s="330" t="str">
        <f>IF(A2674="","",IFERROR(INDEX(Tanggal,MATCH('Buku Besar'!A2674,Akun,0)),""))</f>
        <v/>
      </c>
      <c r="C2674" s="2" t="str">
        <f>IF(A2674="","",IFERROR(INDEX(Keterangan,MATCH('Buku Besar'!A2674,Akun,0)),""))</f>
        <v/>
      </c>
      <c r="D2674" s="2" t="str">
        <f>IF(A2674="","",IFERROR(INDEX(Reff,MATCH('Buku Besar'!A2674,Akun,0)),""))</f>
        <v/>
      </c>
      <c r="E2674" s="331" t="str">
        <f>IF(A2674="","",IFERROR(INDEX(Penerimaan,MATCH('Buku Besar'!A2674,Akun,0)),""))</f>
        <v/>
      </c>
      <c r="F2674" s="331" t="str">
        <f>IF(A2674="","",IFERROR(INDEX(Pengeluaran,MATCH('Buku Besar'!A2674,Akun,0)),""))</f>
        <v/>
      </c>
      <c r="H2674" s="91" t="str">
        <f t="shared" si="83"/>
        <v/>
      </c>
      <c r="I2674" s="330" t="str">
        <f>IF(H2674="","",IFERROR(INDEX(Tanggal1,MATCH('Buku Besar'!H2674,Akun1,0)),""))</f>
        <v/>
      </c>
      <c r="J2674" s="2" t="str">
        <f>IF(H2674="","",IFERROR(INDEX(Keterangan1,MATCH('Buku Besar'!H2674,Akun1,0)),""))</f>
        <v/>
      </c>
      <c r="K2674" s="2" t="str">
        <f>IF(H2674="","",IFERROR(INDEX(Reff1,MATCH('Buku Besar'!H2674,Akun1,0)),""))</f>
        <v/>
      </c>
      <c r="L2674" s="331" t="str">
        <f>IF(H2674="","",IFERROR(INDEX(Penerimaan1,MATCH('Buku Besar'!H2674,Akun1,0)),""))</f>
        <v/>
      </c>
      <c r="M2674" s="331" t="str">
        <f>IF(H2674="","",IFERROR(INDEX(Pengeluaran1,MATCH('Buku Besar'!H2674,Akun1,0)),""))</f>
        <v/>
      </c>
    </row>
    <row r="2675" spans="1:13" x14ac:dyDescent="0.25">
      <c r="A2675" s="91" t="str">
        <f t="shared" si="82"/>
        <v/>
      </c>
      <c r="B2675" s="330" t="str">
        <f>IF(A2675="","",IFERROR(INDEX(Tanggal,MATCH('Buku Besar'!A2675,Akun,0)),""))</f>
        <v/>
      </c>
      <c r="C2675" s="2" t="str">
        <f>IF(A2675="","",IFERROR(INDEX(Keterangan,MATCH('Buku Besar'!A2675,Akun,0)),""))</f>
        <v/>
      </c>
      <c r="D2675" s="2" t="str">
        <f>IF(A2675="","",IFERROR(INDEX(Reff,MATCH('Buku Besar'!A2675,Akun,0)),""))</f>
        <v/>
      </c>
      <c r="E2675" s="331" t="str">
        <f>IF(A2675="","",IFERROR(INDEX(Penerimaan,MATCH('Buku Besar'!A2675,Akun,0)),""))</f>
        <v/>
      </c>
      <c r="F2675" s="331" t="str">
        <f>IF(A2675="","",IFERROR(INDEX(Pengeluaran,MATCH('Buku Besar'!A2675,Akun,0)),""))</f>
        <v/>
      </c>
      <c r="H2675" s="91" t="str">
        <f t="shared" si="83"/>
        <v/>
      </c>
      <c r="I2675" s="330" t="str">
        <f>IF(H2675="","",IFERROR(INDEX(Tanggal1,MATCH('Buku Besar'!H2675,Akun1,0)),""))</f>
        <v/>
      </c>
      <c r="J2675" s="2" t="str">
        <f>IF(H2675="","",IFERROR(INDEX(Keterangan1,MATCH('Buku Besar'!H2675,Akun1,0)),""))</f>
        <v/>
      </c>
      <c r="K2675" s="2" t="str">
        <f>IF(H2675="","",IFERROR(INDEX(Reff1,MATCH('Buku Besar'!H2675,Akun1,0)),""))</f>
        <v/>
      </c>
      <c r="L2675" s="331" t="str">
        <f>IF(H2675="","",IFERROR(INDEX(Penerimaan1,MATCH('Buku Besar'!H2675,Akun1,0)),""))</f>
        <v/>
      </c>
      <c r="M2675" s="331" t="str">
        <f>IF(H2675="","",IFERROR(INDEX(Pengeluaran1,MATCH('Buku Besar'!H2675,Akun1,0)),""))</f>
        <v/>
      </c>
    </row>
    <row r="2676" spans="1:13" x14ac:dyDescent="0.25">
      <c r="A2676" s="91" t="str">
        <f t="shared" si="82"/>
        <v/>
      </c>
      <c r="B2676" s="330" t="str">
        <f>IF(A2676="","",IFERROR(INDEX(Tanggal,MATCH('Buku Besar'!A2676,Akun,0)),""))</f>
        <v/>
      </c>
      <c r="C2676" s="2" t="str">
        <f>IF(A2676="","",IFERROR(INDEX(Keterangan,MATCH('Buku Besar'!A2676,Akun,0)),""))</f>
        <v/>
      </c>
      <c r="D2676" s="2" t="str">
        <f>IF(A2676="","",IFERROR(INDEX(Reff,MATCH('Buku Besar'!A2676,Akun,0)),""))</f>
        <v/>
      </c>
      <c r="E2676" s="331" t="str">
        <f>IF(A2676="","",IFERROR(INDEX(Penerimaan,MATCH('Buku Besar'!A2676,Akun,0)),""))</f>
        <v/>
      </c>
      <c r="F2676" s="331" t="str">
        <f>IF(A2676="","",IFERROR(INDEX(Pengeluaran,MATCH('Buku Besar'!A2676,Akun,0)),""))</f>
        <v/>
      </c>
      <c r="H2676" s="91" t="str">
        <f t="shared" si="83"/>
        <v/>
      </c>
      <c r="I2676" s="330" t="str">
        <f>IF(H2676="","",IFERROR(INDEX(Tanggal1,MATCH('Buku Besar'!H2676,Akun1,0)),""))</f>
        <v/>
      </c>
      <c r="J2676" s="2" t="str">
        <f>IF(H2676="","",IFERROR(INDEX(Keterangan1,MATCH('Buku Besar'!H2676,Akun1,0)),""))</f>
        <v/>
      </c>
      <c r="K2676" s="2" t="str">
        <f>IF(H2676="","",IFERROR(INDEX(Reff1,MATCH('Buku Besar'!H2676,Akun1,0)),""))</f>
        <v/>
      </c>
      <c r="L2676" s="331" t="str">
        <f>IF(H2676="","",IFERROR(INDEX(Penerimaan1,MATCH('Buku Besar'!H2676,Akun1,0)),""))</f>
        <v/>
      </c>
      <c r="M2676" s="331" t="str">
        <f>IF(H2676="","",IFERROR(INDEX(Pengeluaran1,MATCH('Buku Besar'!H2676,Akun1,0)),""))</f>
        <v/>
      </c>
    </row>
    <row r="2677" spans="1:13" x14ac:dyDescent="0.25">
      <c r="A2677" s="91" t="str">
        <f t="shared" si="82"/>
        <v/>
      </c>
      <c r="B2677" s="330" t="str">
        <f>IF(A2677="","",IFERROR(INDEX(Tanggal,MATCH('Buku Besar'!A2677,Akun,0)),""))</f>
        <v/>
      </c>
      <c r="C2677" s="2" t="str">
        <f>IF(A2677="","",IFERROR(INDEX(Keterangan,MATCH('Buku Besar'!A2677,Akun,0)),""))</f>
        <v/>
      </c>
      <c r="D2677" s="2" t="str">
        <f>IF(A2677="","",IFERROR(INDEX(Reff,MATCH('Buku Besar'!A2677,Akun,0)),""))</f>
        <v/>
      </c>
      <c r="E2677" s="331" t="str">
        <f>IF(A2677="","",IFERROR(INDEX(Penerimaan,MATCH('Buku Besar'!A2677,Akun,0)),""))</f>
        <v/>
      </c>
      <c r="F2677" s="331" t="str">
        <f>IF(A2677="","",IFERROR(INDEX(Pengeluaran,MATCH('Buku Besar'!A2677,Akun,0)),""))</f>
        <v/>
      </c>
      <c r="H2677" s="91" t="str">
        <f t="shared" si="83"/>
        <v/>
      </c>
      <c r="I2677" s="330" t="str">
        <f>IF(H2677="","",IFERROR(INDEX(Tanggal1,MATCH('Buku Besar'!H2677,Akun1,0)),""))</f>
        <v/>
      </c>
      <c r="J2677" s="2" t="str">
        <f>IF(H2677="","",IFERROR(INDEX(Keterangan1,MATCH('Buku Besar'!H2677,Akun1,0)),""))</f>
        <v/>
      </c>
      <c r="K2677" s="2" t="str">
        <f>IF(H2677="","",IFERROR(INDEX(Reff1,MATCH('Buku Besar'!H2677,Akun1,0)),""))</f>
        <v/>
      </c>
      <c r="L2677" s="331" t="str">
        <f>IF(H2677="","",IFERROR(INDEX(Penerimaan1,MATCH('Buku Besar'!H2677,Akun1,0)),""))</f>
        <v/>
      </c>
      <c r="M2677" s="331" t="str">
        <f>IF(H2677="","",IFERROR(INDEX(Pengeluaran1,MATCH('Buku Besar'!H2677,Akun1,0)),""))</f>
        <v/>
      </c>
    </row>
    <row r="2678" spans="1:13" x14ac:dyDescent="0.25">
      <c r="A2678" s="91" t="str">
        <f t="shared" si="82"/>
        <v/>
      </c>
      <c r="B2678" s="330" t="str">
        <f>IF(A2678="","",IFERROR(INDEX(Tanggal,MATCH('Buku Besar'!A2678,Akun,0)),""))</f>
        <v/>
      </c>
      <c r="C2678" s="2" t="str">
        <f>IF(A2678="","",IFERROR(INDEX(Keterangan,MATCH('Buku Besar'!A2678,Akun,0)),""))</f>
        <v/>
      </c>
      <c r="D2678" s="2" t="str">
        <f>IF(A2678="","",IFERROR(INDEX(Reff,MATCH('Buku Besar'!A2678,Akun,0)),""))</f>
        <v/>
      </c>
      <c r="E2678" s="331" t="str">
        <f>IF(A2678="","",IFERROR(INDEX(Penerimaan,MATCH('Buku Besar'!A2678,Akun,0)),""))</f>
        <v/>
      </c>
      <c r="F2678" s="331" t="str">
        <f>IF(A2678="","",IFERROR(INDEX(Pengeluaran,MATCH('Buku Besar'!A2678,Akun,0)),""))</f>
        <v/>
      </c>
      <c r="H2678" s="91" t="str">
        <f t="shared" si="83"/>
        <v/>
      </c>
      <c r="I2678" s="330" t="str">
        <f>IF(H2678="","",IFERROR(INDEX(Tanggal1,MATCH('Buku Besar'!H2678,Akun1,0)),""))</f>
        <v/>
      </c>
      <c r="J2678" s="2" t="str">
        <f>IF(H2678="","",IFERROR(INDEX(Keterangan1,MATCH('Buku Besar'!H2678,Akun1,0)),""))</f>
        <v/>
      </c>
      <c r="K2678" s="2" t="str">
        <f>IF(H2678="","",IFERROR(INDEX(Reff1,MATCH('Buku Besar'!H2678,Akun1,0)),""))</f>
        <v/>
      </c>
      <c r="L2678" s="331" t="str">
        <f>IF(H2678="","",IFERROR(INDEX(Penerimaan1,MATCH('Buku Besar'!H2678,Akun1,0)),""))</f>
        <v/>
      </c>
      <c r="M2678" s="331" t="str">
        <f>IF(H2678="","",IFERROR(INDEX(Pengeluaran1,MATCH('Buku Besar'!H2678,Akun1,0)),""))</f>
        <v/>
      </c>
    </row>
    <row r="2679" spans="1:13" x14ac:dyDescent="0.25">
      <c r="A2679" s="91" t="str">
        <f t="shared" si="82"/>
        <v/>
      </c>
      <c r="B2679" s="330" t="str">
        <f>IF(A2679="","",IFERROR(INDEX(Tanggal,MATCH('Buku Besar'!A2679,Akun,0)),""))</f>
        <v/>
      </c>
      <c r="C2679" s="2" t="str">
        <f>IF(A2679="","",IFERROR(INDEX(Keterangan,MATCH('Buku Besar'!A2679,Akun,0)),""))</f>
        <v/>
      </c>
      <c r="D2679" s="2" t="str">
        <f>IF(A2679="","",IFERROR(INDEX(Reff,MATCH('Buku Besar'!A2679,Akun,0)),""))</f>
        <v/>
      </c>
      <c r="E2679" s="331" t="str">
        <f>IF(A2679="","",IFERROR(INDEX(Penerimaan,MATCH('Buku Besar'!A2679,Akun,0)),""))</f>
        <v/>
      </c>
      <c r="F2679" s="331" t="str">
        <f>IF(A2679="","",IFERROR(INDEX(Pengeluaran,MATCH('Buku Besar'!A2679,Akun,0)),""))</f>
        <v/>
      </c>
      <c r="H2679" s="91" t="str">
        <f t="shared" si="83"/>
        <v/>
      </c>
      <c r="I2679" s="330" t="str">
        <f>IF(H2679="","",IFERROR(INDEX(Tanggal1,MATCH('Buku Besar'!H2679,Akun1,0)),""))</f>
        <v/>
      </c>
      <c r="J2679" s="2" t="str">
        <f>IF(H2679="","",IFERROR(INDEX(Keterangan1,MATCH('Buku Besar'!H2679,Akun1,0)),""))</f>
        <v/>
      </c>
      <c r="K2679" s="2" t="str">
        <f>IF(H2679="","",IFERROR(INDEX(Reff1,MATCH('Buku Besar'!H2679,Akun1,0)),""))</f>
        <v/>
      </c>
      <c r="L2679" s="331" t="str">
        <f>IF(H2679="","",IFERROR(INDEX(Penerimaan1,MATCH('Buku Besar'!H2679,Akun1,0)),""))</f>
        <v/>
      </c>
      <c r="M2679" s="331" t="str">
        <f>IF(H2679="","",IFERROR(INDEX(Pengeluaran1,MATCH('Buku Besar'!H2679,Akun1,0)),""))</f>
        <v/>
      </c>
    </row>
    <row r="2680" spans="1:13" x14ac:dyDescent="0.25">
      <c r="A2680" s="91" t="str">
        <f t="shared" si="82"/>
        <v/>
      </c>
      <c r="B2680" s="330" t="str">
        <f>IF(A2680="","",IFERROR(INDEX(Tanggal,MATCH('Buku Besar'!A2680,Akun,0)),""))</f>
        <v/>
      </c>
      <c r="C2680" s="2" t="str">
        <f>IF(A2680="","",IFERROR(INDEX(Keterangan,MATCH('Buku Besar'!A2680,Akun,0)),""))</f>
        <v/>
      </c>
      <c r="D2680" s="2" t="str">
        <f>IF(A2680="","",IFERROR(INDEX(Reff,MATCH('Buku Besar'!A2680,Akun,0)),""))</f>
        <v/>
      </c>
      <c r="E2680" s="331" t="str">
        <f>IF(A2680="","",IFERROR(INDEX(Penerimaan,MATCH('Buku Besar'!A2680,Akun,0)),""))</f>
        <v/>
      </c>
      <c r="F2680" s="331" t="str">
        <f>IF(A2680="","",IFERROR(INDEX(Pengeluaran,MATCH('Buku Besar'!A2680,Akun,0)),""))</f>
        <v/>
      </c>
      <c r="H2680" s="91" t="str">
        <f t="shared" si="83"/>
        <v/>
      </c>
      <c r="I2680" s="330" t="str">
        <f>IF(H2680="","",IFERROR(INDEX(Tanggal1,MATCH('Buku Besar'!H2680,Akun1,0)),""))</f>
        <v/>
      </c>
      <c r="J2680" s="2" t="str">
        <f>IF(H2680="","",IFERROR(INDEX(Keterangan1,MATCH('Buku Besar'!H2680,Akun1,0)),""))</f>
        <v/>
      </c>
      <c r="K2680" s="2" t="str">
        <f>IF(H2680="","",IFERROR(INDEX(Reff1,MATCH('Buku Besar'!H2680,Akun1,0)),""))</f>
        <v/>
      </c>
      <c r="L2680" s="331" t="str">
        <f>IF(H2680="","",IFERROR(INDEX(Penerimaan1,MATCH('Buku Besar'!H2680,Akun1,0)),""))</f>
        <v/>
      </c>
      <c r="M2680" s="331" t="str">
        <f>IF(H2680="","",IFERROR(INDEX(Pengeluaran1,MATCH('Buku Besar'!H2680,Akun1,0)),""))</f>
        <v/>
      </c>
    </row>
    <row r="2681" spans="1:13" x14ac:dyDescent="0.25">
      <c r="A2681" s="91" t="str">
        <f t="shared" si="82"/>
        <v/>
      </c>
      <c r="B2681" s="330" t="str">
        <f>IF(A2681="","",IFERROR(INDEX(Tanggal,MATCH('Buku Besar'!A2681,Akun,0)),""))</f>
        <v/>
      </c>
      <c r="C2681" s="2" t="str">
        <f>IF(A2681="","",IFERROR(INDEX(Keterangan,MATCH('Buku Besar'!A2681,Akun,0)),""))</f>
        <v/>
      </c>
      <c r="D2681" s="2" t="str">
        <f>IF(A2681="","",IFERROR(INDEX(Reff,MATCH('Buku Besar'!A2681,Akun,0)),""))</f>
        <v/>
      </c>
      <c r="E2681" s="331" t="str">
        <f>IF(A2681="","",IFERROR(INDEX(Penerimaan,MATCH('Buku Besar'!A2681,Akun,0)),""))</f>
        <v/>
      </c>
      <c r="F2681" s="331" t="str">
        <f>IF(A2681="","",IFERROR(INDEX(Pengeluaran,MATCH('Buku Besar'!A2681,Akun,0)),""))</f>
        <v/>
      </c>
      <c r="H2681" s="91" t="str">
        <f t="shared" si="83"/>
        <v/>
      </c>
      <c r="I2681" s="330" t="str">
        <f>IF(H2681="","",IFERROR(INDEX(Tanggal1,MATCH('Buku Besar'!H2681,Akun1,0)),""))</f>
        <v/>
      </c>
      <c r="J2681" s="2" t="str">
        <f>IF(H2681="","",IFERROR(INDEX(Keterangan1,MATCH('Buku Besar'!H2681,Akun1,0)),""))</f>
        <v/>
      </c>
      <c r="K2681" s="2" t="str">
        <f>IF(H2681="","",IFERROR(INDEX(Reff1,MATCH('Buku Besar'!H2681,Akun1,0)),""))</f>
        <v/>
      </c>
      <c r="L2681" s="331" t="str">
        <f>IF(H2681="","",IFERROR(INDEX(Penerimaan1,MATCH('Buku Besar'!H2681,Akun1,0)),""))</f>
        <v/>
      </c>
      <c r="M2681" s="331" t="str">
        <f>IF(H2681="","",IFERROR(INDEX(Pengeluaran1,MATCH('Buku Besar'!H2681,Akun1,0)),""))</f>
        <v/>
      </c>
    </row>
    <row r="2682" spans="1:13" x14ac:dyDescent="0.25">
      <c r="A2682" s="91" t="str">
        <f t="shared" si="82"/>
        <v/>
      </c>
      <c r="B2682" s="330" t="str">
        <f>IF(A2682="","",IFERROR(INDEX(Tanggal,MATCH('Buku Besar'!A2682,Akun,0)),""))</f>
        <v/>
      </c>
      <c r="C2682" s="2" t="str">
        <f>IF(A2682="","",IFERROR(INDEX(Keterangan,MATCH('Buku Besar'!A2682,Akun,0)),""))</f>
        <v/>
      </c>
      <c r="D2682" s="2" t="str">
        <f>IF(A2682="","",IFERROR(INDEX(Reff,MATCH('Buku Besar'!A2682,Akun,0)),""))</f>
        <v/>
      </c>
      <c r="E2682" s="331" t="str">
        <f>IF(A2682="","",IFERROR(INDEX(Penerimaan,MATCH('Buku Besar'!A2682,Akun,0)),""))</f>
        <v/>
      </c>
      <c r="F2682" s="331" t="str">
        <f>IF(A2682="","",IFERROR(INDEX(Pengeluaran,MATCH('Buku Besar'!A2682,Akun,0)),""))</f>
        <v/>
      </c>
      <c r="H2682" s="91" t="str">
        <f t="shared" si="83"/>
        <v/>
      </c>
      <c r="I2682" s="330" t="str">
        <f>IF(H2682="","",IFERROR(INDEX(Tanggal1,MATCH('Buku Besar'!H2682,Akun1,0)),""))</f>
        <v/>
      </c>
      <c r="J2682" s="2" t="str">
        <f>IF(H2682="","",IFERROR(INDEX(Keterangan1,MATCH('Buku Besar'!H2682,Akun1,0)),""))</f>
        <v/>
      </c>
      <c r="K2682" s="2" t="str">
        <f>IF(H2682="","",IFERROR(INDEX(Reff1,MATCH('Buku Besar'!H2682,Akun1,0)),""))</f>
        <v/>
      </c>
      <c r="L2682" s="331" t="str">
        <f>IF(H2682="","",IFERROR(INDEX(Penerimaan1,MATCH('Buku Besar'!H2682,Akun1,0)),""))</f>
        <v/>
      </c>
      <c r="M2682" s="331" t="str">
        <f>IF(H2682="","",IFERROR(INDEX(Pengeluaran1,MATCH('Buku Besar'!H2682,Akun1,0)),""))</f>
        <v/>
      </c>
    </row>
    <row r="2683" spans="1:13" x14ac:dyDescent="0.25">
      <c r="A2683" s="91" t="str">
        <f t="shared" si="82"/>
        <v/>
      </c>
      <c r="B2683" s="330" t="str">
        <f>IF(A2683="","",IFERROR(INDEX(Tanggal,MATCH('Buku Besar'!A2683,Akun,0)),""))</f>
        <v/>
      </c>
      <c r="C2683" s="2" t="str">
        <f>IF(A2683="","",IFERROR(INDEX(Keterangan,MATCH('Buku Besar'!A2683,Akun,0)),""))</f>
        <v/>
      </c>
      <c r="D2683" s="2" t="str">
        <f>IF(A2683="","",IFERROR(INDEX(Reff,MATCH('Buku Besar'!A2683,Akun,0)),""))</f>
        <v/>
      </c>
      <c r="E2683" s="331" t="str">
        <f>IF(A2683="","",IFERROR(INDEX(Penerimaan,MATCH('Buku Besar'!A2683,Akun,0)),""))</f>
        <v/>
      </c>
      <c r="F2683" s="331" t="str">
        <f>IF(A2683="","",IFERROR(INDEX(Pengeluaran,MATCH('Buku Besar'!A2683,Akun,0)),""))</f>
        <v/>
      </c>
      <c r="H2683" s="91" t="str">
        <f t="shared" si="83"/>
        <v/>
      </c>
      <c r="I2683" s="330" t="str">
        <f>IF(H2683="","",IFERROR(INDEX(Tanggal1,MATCH('Buku Besar'!H2683,Akun1,0)),""))</f>
        <v/>
      </c>
      <c r="J2683" s="2" t="str">
        <f>IF(H2683="","",IFERROR(INDEX(Keterangan1,MATCH('Buku Besar'!H2683,Akun1,0)),""))</f>
        <v/>
      </c>
      <c r="K2683" s="2" t="str">
        <f>IF(H2683="","",IFERROR(INDEX(Reff1,MATCH('Buku Besar'!H2683,Akun1,0)),""))</f>
        <v/>
      </c>
      <c r="L2683" s="331" t="str">
        <f>IF(H2683="","",IFERROR(INDEX(Penerimaan1,MATCH('Buku Besar'!H2683,Akun1,0)),""))</f>
        <v/>
      </c>
      <c r="M2683" s="331" t="str">
        <f>IF(H2683="","",IFERROR(INDEX(Pengeluaran1,MATCH('Buku Besar'!H2683,Akun1,0)),""))</f>
        <v/>
      </c>
    </row>
    <row r="2684" spans="1:13" x14ac:dyDescent="0.25">
      <c r="A2684" s="91" t="str">
        <f t="shared" si="82"/>
        <v/>
      </c>
      <c r="B2684" s="330" t="str">
        <f>IF(A2684="","",IFERROR(INDEX(Tanggal,MATCH('Buku Besar'!A2684,Akun,0)),""))</f>
        <v/>
      </c>
      <c r="C2684" s="2" t="str">
        <f>IF(A2684="","",IFERROR(INDEX(Keterangan,MATCH('Buku Besar'!A2684,Akun,0)),""))</f>
        <v/>
      </c>
      <c r="D2684" s="2" t="str">
        <f>IF(A2684="","",IFERROR(INDEX(Reff,MATCH('Buku Besar'!A2684,Akun,0)),""))</f>
        <v/>
      </c>
      <c r="E2684" s="331" t="str">
        <f>IF(A2684="","",IFERROR(INDEX(Penerimaan,MATCH('Buku Besar'!A2684,Akun,0)),""))</f>
        <v/>
      </c>
      <c r="F2684" s="331" t="str">
        <f>IF(A2684="","",IFERROR(INDEX(Pengeluaran,MATCH('Buku Besar'!A2684,Akun,0)),""))</f>
        <v/>
      </c>
      <c r="H2684" s="91" t="str">
        <f t="shared" si="83"/>
        <v/>
      </c>
      <c r="I2684" s="330" t="str">
        <f>IF(H2684="","",IFERROR(INDEX(Tanggal1,MATCH('Buku Besar'!H2684,Akun1,0)),""))</f>
        <v/>
      </c>
      <c r="J2684" s="2" t="str">
        <f>IF(H2684="","",IFERROR(INDEX(Keterangan1,MATCH('Buku Besar'!H2684,Akun1,0)),""))</f>
        <v/>
      </c>
      <c r="K2684" s="2" t="str">
        <f>IF(H2684="","",IFERROR(INDEX(Reff1,MATCH('Buku Besar'!H2684,Akun1,0)),""))</f>
        <v/>
      </c>
      <c r="L2684" s="331" t="str">
        <f>IF(H2684="","",IFERROR(INDEX(Penerimaan1,MATCH('Buku Besar'!H2684,Akun1,0)),""))</f>
        <v/>
      </c>
      <c r="M2684" s="331" t="str">
        <f>IF(H2684="","",IFERROR(INDEX(Pengeluaran1,MATCH('Buku Besar'!H2684,Akun1,0)),""))</f>
        <v/>
      </c>
    </row>
    <row r="2685" spans="1:13" x14ac:dyDescent="0.25">
      <c r="A2685" s="91" t="str">
        <f t="shared" si="82"/>
        <v/>
      </c>
      <c r="B2685" s="330" t="str">
        <f>IF(A2685="","",IFERROR(INDEX(Tanggal,MATCH('Buku Besar'!A2685,Akun,0)),""))</f>
        <v/>
      </c>
      <c r="C2685" s="2" t="str">
        <f>IF(A2685="","",IFERROR(INDEX(Keterangan,MATCH('Buku Besar'!A2685,Akun,0)),""))</f>
        <v/>
      </c>
      <c r="D2685" s="2" t="str">
        <f>IF(A2685="","",IFERROR(INDEX(Reff,MATCH('Buku Besar'!A2685,Akun,0)),""))</f>
        <v/>
      </c>
      <c r="E2685" s="331" t="str">
        <f>IF(A2685="","",IFERROR(INDEX(Penerimaan,MATCH('Buku Besar'!A2685,Akun,0)),""))</f>
        <v/>
      </c>
      <c r="F2685" s="331" t="str">
        <f>IF(A2685="","",IFERROR(INDEX(Pengeluaran,MATCH('Buku Besar'!A2685,Akun,0)),""))</f>
        <v/>
      </c>
      <c r="H2685" s="91" t="str">
        <f t="shared" si="83"/>
        <v/>
      </c>
      <c r="I2685" s="330" t="str">
        <f>IF(H2685="","",IFERROR(INDEX(Tanggal1,MATCH('Buku Besar'!H2685,Akun1,0)),""))</f>
        <v/>
      </c>
      <c r="J2685" s="2" t="str">
        <f>IF(H2685="","",IFERROR(INDEX(Keterangan1,MATCH('Buku Besar'!H2685,Akun1,0)),""))</f>
        <v/>
      </c>
      <c r="K2685" s="2" t="str">
        <f>IF(H2685="","",IFERROR(INDEX(Reff1,MATCH('Buku Besar'!H2685,Akun1,0)),""))</f>
        <v/>
      </c>
      <c r="L2685" s="331" t="str">
        <f>IF(H2685="","",IFERROR(INDEX(Penerimaan1,MATCH('Buku Besar'!H2685,Akun1,0)),""))</f>
        <v/>
      </c>
      <c r="M2685" s="331" t="str">
        <f>IF(H2685="","",IFERROR(INDEX(Pengeluaran1,MATCH('Buku Besar'!H2685,Akun1,0)),""))</f>
        <v/>
      </c>
    </row>
    <row r="2686" spans="1:13" x14ac:dyDescent="0.25">
      <c r="A2686" s="91" t="str">
        <f t="shared" si="82"/>
        <v/>
      </c>
      <c r="B2686" s="330" t="str">
        <f>IF(A2686="","",IFERROR(INDEX(Tanggal,MATCH('Buku Besar'!A2686,Akun,0)),""))</f>
        <v/>
      </c>
      <c r="C2686" s="2" t="str">
        <f>IF(A2686="","",IFERROR(INDEX(Keterangan,MATCH('Buku Besar'!A2686,Akun,0)),""))</f>
        <v/>
      </c>
      <c r="D2686" s="2" t="str">
        <f>IF(A2686="","",IFERROR(INDEX(Reff,MATCH('Buku Besar'!A2686,Akun,0)),""))</f>
        <v/>
      </c>
      <c r="E2686" s="331" t="str">
        <f>IF(A2686="","",IFERROR(INDEX(Penerimaan,MATCH('Buku Besar'!A2686,Akun,0)),""))</f>
        <v/>
      </c>
      <c r="F2686" s="331" t="str">
        <f>IF(A2686="","",IFERROR(INDEX(Pengeluaran,MATCH('Buku Besar'!A2686,Akun,0)),""))</f>
        <v/>
      </c>
      <c r="H2686" s="91" t="str">
        <f t="shared" si="83"/>
        <v/>
      </c>
      <c r="I2686" s="330" t="str">
        <f>IF(H2686="","",IFERROR(INDEX(Tanggal1,MATCH('Buku Besar'!H2686,Akun1,0)),""))</f>
        <v/>
      </c>
      <c r="J2686" s="2" t="str">
        <f>IF(H2686="","",IFERROR(INDEX(Keterangan1,MATCH('Buku Besar'!H2686,Akun1,0)),""))</f>
        <v/>
      </c>
      <c r="K2686" s="2" t="str">
        <f>IF(H2686="","",IFERROR(INDEX(Reff1,MATCH('Buku Besar'!H2686,Akun1,0)),""))</f>
        <v/>
      </c>
      <c r="L2686" s="331" t="str">
        <f>IF(H2686="","",IFERROR(INDEX(Penerimaan1,MATCH('Buku Besar'!H2686,Akun1,0)),""))</f>
        <v/>
      </c>
      <c r="M2686" s="331" t="str">
        <f>IF(H2686="","",IFERROR(INDEX(Pengeluaran1,MATCH('Buku Besar'!H2686,Akun1,0)),""))</f>
        <v/>
      </c>
    </row>
    <row r="2687" spans="1:13" x14ac:dyDescent="0.25">
      <c r="A2687" s="91" t="str">
        <f t="shared" si="82"/>
        <v/>
      </c>
      <c r="B2687" s="330" t="str">
        <f>IF(A2687="","",IFERROR(INDEX(Tanggal,MATCH('Buku Besar'!A2687,Akun,0)),""))</f>
        <v/>
      </c>
      <c r="C2687" s="2" t="str">
        <f>IF(A2687="","",IFERROR(INDEX(Keterangan,MATCH('Buku Besar'!A2687,Akun,0)),""))</f>
        <v/>
      </c>
      <c r="D2687" s="2" t="str">
        <f>IF(A2687="","",IFERROR(INDEX(Reff,MATCH('Buku Besar'!A2687,Akun,0)),""))</f>
        <v/>
      </c>
      <c r="E2687" s="331" t="str">
        <f>IF(A2687="","",IFERROR(INDEX(Penerimaan,MATCH('Buku Besar'!A2687,Akun,0)),""))</f>
        <v/>
      </c>
      <c r="F2687" s="331" t="str">
        <f>IF(A2687="","",IFERROR(INDEX(Pengeluaran,MATCH('Buku Besar'!A2687,Akun,0)),""))</f>
        <v/>
      </c>
      <c r="H2687" s="91" t="str">
        <f t="shared" si="83"/>
        <v/>
      </c>
      <c r="I2687" s="330" t="str">
        <f>IF(H2687="","",IFERROR(INDEX(Tanggal1,MATCH('Buku Besar'!H2687,Akun1,0)),""))</f>
        <v/>
      </c>
      <c r="J2687" s="2" t="str">
        <f>IF(H2687="","",IFERROR(INDEX(Keterangan1,MATCH('Buku Besar'!H2687,Akun1,0)),""))</f>
        <v/>
      </c>
      <c r="K2687" s="2" t="str">
        <f>IF(H2687="","",IFERROR(INDEX(Reff1,MATCH('Buku Besar'!H2687,Akun1,0)),""))</f>
        <v/>
      </c>
      <c r="L2687" s="331" t="str">
        <f>IF(H2687="","",IFERROR(INDEX(Penerimaan1,MATCH('Buku Besar'!H2687,Akun1,0)),""))</f>
        <v/>
      </c>
      <c r="M2687" s="331" t="str">
        <f>IF(H2687="","",IFERROR(INDEX(Pengeluaran1,MATCH('Buku Besar'!H2687,Akun1,0)),""))</f>
        <v/>
      </c>
    </row>
    <row r="2688" spans="1:13" x14ac:dyDescent="0.25">
      <c r="A2688" s="91" t="str">
        <f t="shared" si="82"/>
        <v/>
      </c>
      <c r="B2688" s="330" t="str">
        <f>IF(A2688="","",IFERROR(INDEX(Tanggal,MATCH('Buku Besar'!A2688,Akun,0)),""))</f>
        <v/>
      </c>
      <c r="C2688" s="2" t="str">
        <f>IF(A2688="","",IFERROR(INDEX(Keterangan,MATCH('Buku Besar'!A2688,Akun,0)),""))</f>
        <v/>
      </c>
      <c r="D2688" s="2" t="str">
        <f>IF(A2688="","",IFERROR(INDEX(Reff,MATCH('Buku Besar'!A2688,Akun,0)),""))</f>
        <v/>
      </c>
      <c r="E2688" s="331" t="str">
        <f>IF(A2688="","",IFERROR(INDEX(Penerimaan,MATCH('Buku Besar'!A2688,Akun,0)),""))</f>
        <v/>
      </c>
      <c r="F2688" s="331" t="str">
        <f>IF(A2688="","",IFERROR(INDEX(Pengeluaran,MATCH('Buku Besar'!A2688,Akun,0)),""))</f>
        <v/>
      </c>
      <c r="H2688" s="91" t="str">
        <f t="shared" si="83"/>
        <v/>
      </c>
      <c r="I2688" s="330" t="str">
        <f>IF(H2688="","",IFERROR(INDEX(Tanggal1,MATCH('Buku Besar'!H2688,Akun1,0)),""))</f>
        <v/>
      </c>
      <c r="J2688" s="2" t="str">
        <f>IF(H2688="","",IFERROR(INDEX(Keterangan1,MATCH('Buku Besar'!H2688,Akun1,0)),""))</f>
        <v/>
      </c>
      <c r="K2688" s="2" t="str">
        <f>IF(H2688="","",IFERROR(INDEX(Reff1,MATCH('Buku Besar'!H2688,Akun1,0)),""))</f>
        <v/>
      </c>
      <c r="L2688" s="331" t="str">
        <f>IF(H2688="","",IFERROR(INDEX(Penerimaan1,MATCH('Buku Besar'!H2688,Akun1,0)),""))</f>
        <v/>
      </c>
      <c r="M2688" s="331" t="str">
        <f>IF(H2688="","",IFERROR(INDEX(Pengeluaran1,MATCH('Buku Besar'!H2688,Akun1,0)),""))</f>
        <v/>
      </c>
    </row>
    <row r="2689" spans="1:13" x14ac:dyDescent="0.25">
      <c r="A2689" s="91" t="str">
        <f t="shared" si="82"/>
        <v/>
      </c>
      <c r="B2689" s="330" t="str">
        <f>IF(A2689="","",IFERROR(INDEX(Tanggal,MATCH('Buku Besar'!A2689,Akun,0)),""))</f>
        <v/>
      </c>
      <c r="C2689" s="2" t="str">
        <f>IF(A2689="","",IFERROR(INDEX(Keterangan,MATCH('Buku Besar'!A2689,Akun,0)),""))</f>
        <v/>
      </c>
      <c r="D2689" s="2" t="str">
        <f>IF(A2689="","",IFERROR(INDEX(Reff,MATCH('Buku Besar'!A2689,Akun,0)),""))</f>
        <v/>
      </c>
      <c r="E2689" s="331" t="str">
        <f>IF(A2689="","",IFERROR(INDEX(Penerimaan,MATCH('Buku Besar'!A2689,Akun,0)),""))</f>
        <v/>
      </c>
      <c r="F2689" s="331" t="str">
        <f>IF(A2689="","",IFERROR(INDEX(Pengeluaran,MATCH('Buku Besar'!A2689,Akun,0)),""))</f>
        <v/>
      </c>
      <c r="H2689" s="91" t="str">
        <f t="shared" si="83"/>
        <v/>
      </c>
      <c r="I2689" s="330" t="str">
        <f>IF(H2689="","",IFERROR(INDEX(Tanggal1,MATCH('Buku Besar'!H2689,Akun1,0)),""))</f>
        <v/>
      </c>
      <c r="J2689" s="2" t="str">
        <f>IF(H2689="","",IFERROR(INDEX(Keterangan1,MATCH('Buku Besar'!H2689,Akun1,0)),""))</f>
        <v/>
      </c>
      <c r="K2689" s="2" t="str">
        <f>IF(H2689="","",IFERROR(INDEX(Reff1,MATCH('Buku Besar'!H2689,Akun1,0)),""))</f>
        <v/>
      </c>
      <c r="L2689" s="331" t="str">
        <f>IF(H2689="","",IFERROR(INDEX(Penerimaan1,MATCH('Buku Besar'!H2689,Akun1,0)),""))</f>
        <v/>
      </c>
      <c r="M2689" s="331" t="str">
        <f>IF(H2689="","",IFERROR(INDEX(Pengeluaran1,MATCH('Buku Besar'!H2689,Akun1,0)),""))</f>
        <v/>
      </c>
    </row>
    <row r="2690" spans="1:13" x14ac:dyDescent="0.25">
      <c r="A2690" s="91" t="str">
        <f t="shared" si="82"/>
        <v/>
      </c>
      <c r="B2690" s="330" t="str">
        <f>IF(A2690="","",IFERROR(INDEX(Tanggal,MATCH('Buku Besar'!A2690,Akun,0)),""))</f>
        <v/>
      </c>
      <c r="C2690" s="2" t="str">
        <f>IF(A2690="","",IFERROR(INDEX(Keterangan,MATCH('Buku Besar'!A2690,Akun,0)),""))</f>
        <v/>
      </c>
      <c r="D2690" s="2" t="str">
        <f>IF(A2690="","",IFERROR(INDEX(Reff,MATCH('Buku Besar'!A2690,Akun,0)),""))</f>
        <v/>
      </c>
      <c r="E2690" s="331" t="str">
        <f>IF(A2690="","",IFERROR(INDEX(Penerimaan,MATCH('Buku Besar'!A2690,Akun,0)),""))</f>
        <v/>
      </c>
      <c r="F2690" s="331" t="str">
        <f>IF(A2690="","",IFERROR(INDEX(Pengeluaran,MATCH('Buku Besar'!A2690,Akun,0)),""))</f>
        <v/>
      </c>
      <c r="H2690" s="91" t="str">
        <f t="shared" si="83"/>
        <v/>
      </c>
      <c r="I2690" s="330" t="str">
        <f>IF(H2690="","",IFERROR(INDEX(Tanggal1,MATCH('Buku Besar'!H2690,Akun1,0)),""))</f>
        <v/>
      </c>
      <c r="J2690" s="2" t="str">
        <f>IF(H2690="","",IFERROR(INDEX(Keterangan1,MATCH('Buku Besar'!H2690,Akun1,0)),""))</f>
        <v/>
      </c>
      <c r="K2690" s="2" t="str">
        <f>IF(H2690="","",IFERROR(INDEX(Reff1,MATCH('Buku Besar'!H2690,Akun1,0)),""))</f>
        <v/>
      </c>
      <c r="L2690" s="331" t="str">
        <f>IF(H2690="","",IFERROR(INDEX(Penerimaan1,MATCH('Buku Besar'!H2690,Akun1,0)),""))</f>
        <v/>
      </c>
      <c r="M2690" s="331" t="str">
        <f>IF(H2690="","",IFERROR(INDEX(Pengeluaran1,MATCH('Buku Besar'!H2690,Akun1,0)),""))</f>
        <v/>
      </c>
    </row>
    <row r="2691" spans="1:13" x14ac:dyDescent="0.25">
      <c r="A2691" s="91" t="str">
        <f t="shared" si="82"/>
        <v/>
      </c>
      <c r="B2691" s="330" t="str">
        <f>IF(A2691="","",IFERROR(INDEX(Tanggal,MATCH('Buku Besar'!A2691,Akun,0)),""))</f>
        <v/>
      </c>
      <c r="C2691" s="2" t="str">
        <f>IF(A2691="","",IFERROR(INDEX(Keterangan,MATCH('Buku Besar'!A2691,Akun,0)),""))</f>
        <v/>
      </c>
      <c r="D2691" s="2" t="str">
        <f>IF(A2691="","",IFERROR(INDEX(Reff,MATCH('Buku Besar'!A2691,Akun,0)),""))</f>
        <v/>
      </c>
      <c r="E2691" s="331" t="str">
        <f>IF(A2691="","",IFERROR(INDEX(Penerimaan,MATCH('Buku Besar'!A2691,Akun,0)),""))</f>
        <v/>
      </c>
      <c r="F2691" s="331" t="str">
        <f>IF(A2691="","",IFERROR(INDEX(Pengeluaran,MATCH('Buku Besar'!A2691,Akun,0)),""))</f>
        <v/>
      </c>
      <c r="H2691" s="91" t="str">
        <f t="shared" si="83"/>
        <v/>
      </c>
      <c r="I2691" s="330" t="str">
        <f>IF(H2691="","",IFERROR(INDEX(Tanggal1,MATCH('Buku Besar'!H2691,Akun1,0)),""))</f>
        <v/>
      </c>
      <c r="J2691" s="2" t="str">
        <f>IF(H2691="","",IFERROR(INDEX(Keterangan1,MATCH('Buku Besar'!H2691,Akun1,0)),""))</f>
        <v/>
      </c>
      <c r="K2691" s="2" t="str">
        <f>IF(H2691="","",IFERROR(INDEX(Reff1,MATCH('Buku Besar'!H2691,Akun1,0)),""))</f>
        <v/>
      </c>
      <c r="L2691" s="331" t="str">
        <f>IF(H2691="","",IFERROR(INDEX(Penerimaan1,MATCH('Buku Besar'!H2691,Akun1,0)),""))</f>
        <v/>
      </c>
      <c r="M2691" s="331" t="str">
        <f>IF(H2691="","",IFERROR(INDEX(Pengeluaran1,MATCH('Buku Besar'!H2691,Akun1,0)),""))</f>
        <v/>
      </c>
    </row>
    <row r="2692" spans="1:13" x14ac:dyDescent="0.25">
      <c r="A2692" s="91" t="str">
        <f t="shared" si="82"/>
        <v/>
      </c>
      <c r="B2692" s="330" t="str">
        <f>IF(A2692="","",IFERROR(INDEX(Tanggal,MATCH('Buku Besar'!A2692,Akun,0)),""))</f>
        <v/>
      </c>
      <c r="C2692" s="2" t="str">
        <f>IF(A2692="","",IFERROR(INDEX(Keterangan,MATCH('Buku Besar'!A2692,Akun,0)),""))</f>
        <v/>
      </c>
      <c r="D2692" s="2" t="str">
        <f>IF(A2692="","",IFERROR(INDEX(Reff,MATCH('Buku Besar'!A2692,Akun,0)),""))</f>
        <v/>
      </c>
      <c r="E2692" s="331" t="str">
        <f>IF(A2692="","",IFERROR(INDEX(Penerimaan,MATCH('Buku Besar'!A2692,Akun,0)),""))</f>
        <v/>
      </c>
      <c r="F2692" s="331" t="str">
        <f>IF(A2692="","",IFERROR(INDEX(Pengeluaran,MATCH('Buku Besar'!A2692,Akun,0)),""))</f>
        <v/>
      </c>
      <c r="H2692" s="91" t="str">
        <f t="shared" si="83"/>
        <v/>
      </c>
      <c r="I2692" s="330" t="str">
        <f>IF(H2692="","",IFERROR(INDEX(Tanggal1,MATCH('Buku Besar'!H2692,Akun1,0)),""))</f>
        <v/>
      </c>
      <c r="J2692" s="2" t="str">
        <f>IF(H2692="","",IFERROR(INDEX(Keterangan1,MATCH('Buku Besar'!H2692,Akun1,0)),""))</f>
        <v/>
      </c>
      <c r="K2692" s="2" t="str">
        <f>IF(H2692="","",IFERROR(INDEX(Reff1,MATCH('Buku Besar'!H2692,Akun1,0)),""))</f>
        <v/>
      </c>
      <c r="L2692" s="331" t="str">
        <f>IF(H2692="","",IFERROR(INDEX(Penerimaan1,MATCH('Buku Besar'!H2692,Akun1,0)),""))</f>
        <v/>
      </c>
      <c r="M2692" s="331" t="str">
        <f>IF(H2692="","",IFERROR(INDEX(Pengeluaran1,MATCH('Buku Besar'!H2692,Akun1,0)),""))</f>
        <v/>
      </c>
    </row>
    <row r="2693" spans="1:13" x14ac:dyDescent="0.25">
      <c r="A2693" s="91" t="str">
        <f t="shared" si="82"/>
        <v/>
      </c>
      <c r="B2693" s="330" t="str">
        <f>IF(A2693="","",IFERROR(INDEX(Tanggal,MATCH('Buku Besar'!A2693,Akun,0)),""))</f>
        <v/>
      </c>
      <c r="C2693" s="2" t="str">
        <f>IF(A2693="","",IFERROR(INDEX(Keterangan,MATCH('Buku Besar'!A2693,Akun,0)),""))</f>
        <v/>
      </c>
      <c r="D2693" s="2" t="str">
        <f>IF(A2693="","",IFERROR(INDEX(Reff,MATCH('Buku Besar'!A2693,Akun,0)),""))</f>
        <v/>
      </c>
      <c r="E2693" s="331" t="str">
        <f>IF(A2693="","",IFERROR(INDEX(Penerimaan,MATCH('Buku Besar'!A2693,Akun,0)),""))</f>
        <v/>
      </c>
      <c r="F2693" s="331" t="str">
        <f>IF(A2693="","",IFERROR(INDEX(Pengeluaran,MATCH('Buku Besar'!A2693,Akun,0)),""))</f>
        <v/>
      </c>
      <c r="H2693" s="91" t="str">
        <f t="shared" si="83"/>
        <v/>
      </c>
      <c r="I2693" s="330" t="str">
        <f>IF(H2693="","",IFERROR(INDEX(Tanggal1,MATCH('Buku Besar'!H2693,Akun1,0)),""))</f>
        <v/>
      </c>
      <c r="J2693" s="2" t="str">
        <f>IF(H2693="","",IFERROR(INDEX(Keterangan1,MATCH('Buku Besar'!H2693,Akun1,0)),""))</f>
        <v/>
      </c>
      <c r="K2693" s="2" t="str">
        <f>IF(H2693="","",IFERROR(INDEX(Reff1,MATCH('Buku Besar'!H2693,Akun1,0)),""))</f>
        <v/>
      </c>
      <c r="L2693" s="331" t="str">
        <f>IF(H2693="","",IFERROR(INDEX(Penerimaan1,MATCH('Buku Besar'!H2693,Akun1,0)),""))</f>
        <v/>
      </c>
      <c r="M2693" s="331" t="str">
        <f>IF(H2693="","",IFERROR(INDEX(Pengeluaran1,MATCH('Buku Besar'!H2693,Akun1,0)),""))</f>
        <v/>
      </c>
    </row>
    <row r="2694" spans="1:13" x14ac:dyDescent="0.25">
      <c r="A2694" s="91" t="str">
        <f t="shared" si="82"/>
        <v/>
      </c>
      <c r="B2694" s="330" t="str">
        <f>IF(A2694="","",IFERROR(INDEX(Tanggal,MATCH('Buku Besar'!A2694,Akun,0)),""))</f>
        <v/>
      </c>
      <c r="C2694" s="2" t="str">
        <f>IF(A2694="","",IFERROR(INDEX(Keterangan,MATCH('Buku Besar'!A2694,Akun,0)),""))</f>
        <v/>
      </c>
      <c r="D2694" s="2" t="str">
        <f>IF(A2694="","",IFERROR(INDEX(Reff,MATCH('Buku Besar'!A2694,Akun,0)),""))</f>
        <v/>
      </c>
      <c r="E2694" s="331" t="str">
        <f>IF(A2694="","",IFERROR(INDEX(Penerimaan,MATCH('Buku Besar'!A2694,Akun,0)),""))</f>
        <v/>
      </c>
      <c r="F2694" s="331" t="str">
        <f>IF(A2694="","",IFERROR(INDEX(Pengeluaran,MATCH('Buku Besar'!A2694,Akun,0)),""))</f>
        <v/>
      </c>
      <c r="H2694" s="91" t="str">
        <f t="shared" si="83"/>
        <v/>
      </c>
      <c r="I2694" s="330" t="str">
        <f>IF(H2694="","",IFERROR(INDEX(Tanggal1,MATCH('Buku Besar'!H2694,Akun1,0)),""))</f>
        <v/>
      </c>
      <c r="J2694" s="2" t="str">
        <f>IF(H2694="","",IFERROR(INDEX(Keterangan1,MATCH('Buku Besar'!H2694,Akun1,0)),""))</f>
        <v/>
      </c>
      <c r="K2694" s="2" t="str">
        <f>IF(H2694="","",IFERROR(INDEX(Reff1,MATCH('Buku Besar'!H2694,Akun1,0)),""))</f>
        <v/>
      </c>
      <c r="L2694" s="331" t="str">
        <f>IF(H2694="","",IFERROR(INDEX(Penerimaan1,MATCH('Buku Besar'!H2694,Akun1,0)),""))</f>
        <v/>
      </c>
      <c r="M2694" s="331" t="str">
        <f>IF(H2694="","",IFERROR(INDEX(Pengeluaran1,MATCH('Buku Besar'!H2694,Akun1,0)),""))</f>
        <v/>
      </c>
    </row>
    <row r="2695" spans="1:13" x14ac:dyDescent="0.25">
      <c r="A2695" s="91" t="str">
        <f t="shared" si="82"/>
        <v/>
      </c>
      <c r="B2695" s="330" t="str">
        <f>IF(A2695="","",IFERROR(INDEX(Tanggal,MATCH('Buku Besar'!A2695,Akun,0)),""))</f>
        <v/>
      </c>
      <c r="C2695" s="2" t="str">
        <f>IF(A2695="","",IFERROR(INDEX(Keterangan,MATCH('Buku Besar'!A2695,Akun,0)),""))</f>
        <v/>
      </c>
      <c r="D2695" s="2" t="str">
        <f>IF(A2695="","",IFERROR(INDEX(Reff,MATCH('Buku Besar'!A2695,Akun,0)),""))</f>
        <v/>
      </c>
      <c r="E2695" s="331" t="str">
        <f>IF(A2695="","",IFERROR(INDEX(Penerimaan,MATCH('Buku Besar'!A2695,Akun,0)),""))</f>
        <v/>
      </c>
      <c r="F2695" s="331" t="str">
        <f>IF(A2695="","",IFERROR(INDEX(Pengeluaran,MATCH('Buku Besar'!A2695,Akun,0)),""))</f>
        <v/>
      </c>
      <c r="H2695" s="91" t="str">
        <f t="shared" si="83"/>
        <v/>
      </c>
      <c r="I2695" s="330" t="str">
        <f>IF(H2695="","",IFERROR(INDEX(Tanggal1,MATCH('Buku Besar'!H2695,Akun1,0)),""))</f>
        <v/>
      </c>
      <c r="J2695" s="2" t="str">
        <f>IF(H2695="","",IFERROR(INDEX(Keterangan1,MATCH('Buku Besar'!H2695,Akun1,0)),""))</f>
        <v/>
      </c>
      <c r="K2695" s="2" t="str">
        <f>IF(H2695="","",IFERROR(INDEX(Reff1,MATCH('Buku Besar'!H2695,Akun1,0)),""))</f>
        <v/>
      </c>
      <c r="L2695" s="331" t="str">
        <f>IF(H2695="","",IFERROR(INDEX(Penerimaan1,MATCH('Buku Besar'!H2695,Akun1,0)),""))</f>
        <v/>
      </c>
      <c r="M2695" s="331" t="str">
        <f>IF(H2695="","",IFERROR(INDEX(Pengeluaran1,MATCH('Buku Besar'!H2695,Akun1,0)),""))</f>
        <v/>
      </c>
    </row>
    <row r="2696" spans="1:13" x14ac:dyDescent="0.25">
      <c r="A2696" s="91" t="str">
        <f t="shared" ref="A2696:A2759" si="84">IFERROR(IF((MID(A2695,8,LEN(A2695)-7)+1)&lt;=COUNTIF(Kas_Harian,LEFT(A2695,6)),LEFT(A2695,6)&amp;"-"&amp;MID(A2695,8,LEN(A2695)-7)+1,""),"")</f>
        <v/>
      </c>
      <c r="B2696" s="330" t="str">
        <f>IF(A2696="","",IFERROR(INDEX(Tanggal,MATCH('Buku Besar'!A2696,Akun,0)),""))</f>
        <v/>
      </c>
      <c r="C2696" s="2" t="str">
        <f>IF(A2696="","",IFERROR(INDEX(Keterangan,MATCH('Buku Besar'!A2696,Akun,0)),""))</f>
        <v/>
      </c>
      <c r="D2696" s="2" t="str">
        <f>IF(A2696="","",IFERROR(INDEX(Reff,MATCH('Buku Besar'!A2696,Akun,0)),""))</f>
        <v/>
      </c>
      <c r="E2696" s="331" t="str">
        <f>IF(A2696="","",IFERROR(INDEX(Penerimaan,MATCH('Buku Besar'!A2696,Akun,0)),""))</f>
        <v/>
      </c>
      <c r="F2696" s="331" t="str">
        <f>IF(A2696="","",IFERROR(INDEX(Pengeluaran,MATCH('Buku Besar'!A2696,Akun,0)),""))</f>
        <v/>
      </c>
      <c r="H2696" s="91" t="str">
        <f t="shared" ref="H2696:H2759" si="85">IFERROR(IF((MID(H2695,8,LEN(H2695)-7)+1)&lt;=COUNTIF(Bank_Harian,LEFT(H2695,6)),LEFT(H2695,6)&amp;"-"&amp;MID(H2695,8,LEN(H2695)-7)+1,""),"")</f>
        <v/>
      </c>
      <c r="I2696" s="330" t="str">
        <f>IF(H2696="","",IFERROR(INDEX(Tanggal1,MATCH('Buku Besar'!H2696,Akun1,0)),""))</f>
        <v/>
      </c>
      <c r="J2696" s="2" t="str">
        <f>IF(H2696="","",IFERROR(INDEX(Keterangan1,MATCH('Buku Besar'!H2696,Akun1,0)),""))</f>
        <v/>
      </c>
      <c r="K2696" s="2" t="str">
        <f>IF(H2696="","",IFERROR(INDEX(Reff1,MATCH('Buku Besar'!H2696,Akun1,0)),""))</f>
        <v/>
      </c>
      <c r="L2696" s="331" t="str">
        <f>IF(H2696="","",IFERROR(INDEX(Penerimaan1,MATCH('Buku Besar'!H2696,Akun1,0)),""))</f>
        <v/>
      </c>
      <c r="M2696" s="331" t="str">
        <f>IF(H2696="","",IFERROR(INDEX(Pengeluaran1,MATCH('Buku Besar'!H2696,Akun1,0)),""))</f>
        <v/>
      </c>
    </row>
    <row r="2697" spans="1:13" x14ac:dyDescent="0.25">
      <c r="A2697" s="91" t="str">
        <f t="shared" si="84"/>
        <v/>
      </c>
      <c r="B2697" s="330" t="str">
        <f>IF(A2697="","",IFERROR(INDEX(Tanggal,MATCH('Buku Besar'!A2697,Akun,0)),""))</f>
        <v/>
      </c>
      <c r="C2697" s="2" t="str">
        <f>IF(A2697="","",IFERROR(INDEX(Keterangan,MATCH('Buku Besar'!A2697,Akun,0)),""))</f>
        <v/>
      </c>
      <c r="D2697" s="2" t="str">
        <f>IF(A2697="","",IFERROR(INDEX(Reff,MATCH('Buku Besar'!A2697,Akun,0)),""))</f>
        <v/>
      </c>
      <c r="E2697" s="331" t="str">
        <f>IF(A2697="","",IFERROR(INDEX(Penerimaan,MATCH('Buku Besar'!A2697,Akun,0)),""))</f>
        <v/>
      </c>
      <c r="F2697" s="331" t="str">
        <f>IF(A2697="","",IFERROR(INDEX(Pengeluaran,MATCH('Buku Besar'!A2697,Akun,0)),""))</f>
        <v/>
      </c>
      <c r="H2697" s="91" t="str">
        <f t="shared" si="85"/>
        <v/>
      </c>
      <c r="I2697" s="330" t="str">
        <f>IF(H2697="","",IFERROR(INDEX(Tanggal1,MATCH('Buku Besar'!H2697,Akun1,0)),""))</f>
        <v/>
      </c>
      <c r="J2697" s="2" t="str">
        <f>IF(H2697="","",IFERROR(INDEX(Keterangan1,MATCH('Buku Besar'!H2697,Akun1,0)),""))</f>
        <v/>
      </c>
      <c r="K2697" s="2" t="str">
        <f>IF(H2697="","",IFERROR(INDEX(Reff1,MATCH('Buku Besar'!H2697,Akun1,0)),""))</f>
        <v/>
      </c>
      <c r="L2697" s="331" t="str">
        <f>IF(H2697="","",IFERROR(INDEX(Penerimaan1,MATCH('Buku Besar'!H2697,Akun1,0)),""))</f>
        <v/>
      </c>
      <c r="M2697" s="331" t="str">
        <f>IF(H2697="","",IFERROR(INDEX(Pengeluaran1,MATCH('Buku Besar'!H2697,Akun1,0)),""))</f>
        <v/>
      </c>
    </row>
    <row r="2698" spans="1:13" x14ac:dyDescent="0.25">
      <c r="A2698" s="91" t="str">
        <f t="shared" si="84"/>
        <v/>
      </c>
      <c r="B2698" s="330" t="str">
        <f>IF(A2698="","",IFERROR(INDEX(Tanggal,MATCH('Buku Besar'!A2698,Akun,0)),""))</f>
        <v/>
      </c>
      <c r="C2698" s="2" t="str">
        <f>IF(A2698="","",IFERROR(INDEX(Keterangan,MATCH('Buku Besar'!A2698,Akun,0)),""))</f>
        <v/>
      </c>
      <c r="D2698" s="2" t="str">
        <f>IF(A2698="","",IFERROR(INDEX(Reff,MATCH('Buku Besar'!A2698,Akun,0)),""))</f>
        <v/>
      </c>
      <c r="E2698" s="331" t="str">
        <f>IF(A2698="","",IFERROR(INDEX(Penerimaan,MATCH('Buku Besar'!A2698,Akun,0)),""))</f>
        <v/>
      </c>
      <c r="F2698" s="331" t="str">
        <f>IF(A2698="","",IFERROR(INDEX(Pengeluaran,MATCH('Buku Besar'!A2698,Akun,0)),""))</f>
        <v/>
      </c>
      <c r="H2698" s="91" t="str">
        <f t="shared" si="85"/>
        <v/>
      </c>
      <c r="I2698" s="330" t="str">
        <f>IF(H2698="","",IFERROR(INDEX(Tanggal1,MATCH('Buku Besar'!H2698,Akun1,0)),""))</f>
        <v/>
      </c>
      <c r="J2698" s="2" t="str">
        <f>IF(H2698="","",IFERROR(INDEX(Keterangan1,MATCH('Buku Besar'!H2698,Akun1,0)),""))</f>
        <v/>
      </c>
      <c r="K2698" s="2" t="str">
        <f>IF(H2698="","",IFERROR(INDEX(Reff1,MATCH('Buku Besar'!H2698,Akun1,0)),""))</f>
        <v/>
      </c>
      <c r="L2698" s="331" t="str">
        <f>IF(H2698="","",IFERROR(INDEX(Penerimaan1,MATCH('Buku Besar'!H2698,Akun1,0)),""))</f>
        <v/>
      </c>
      <c r="M2698" s="331" t="str">
        <f>IF(H2698="","",IFERROR(INDEX(Pengeluaran1,MATCH('Buku Besar'!H2698,Akun1,0)),""))</f>
        <v/>
      </c>
    </row>
    <row r="2699" spans="1:13" x14ac:dyDescent="0.25">
      <c r="A2699" s="91" t="str">
        <f t="shared" si="84"/>
        <v/>
      </c>
      <c r="B2699" s="330" t="str">
        <f>IF(A2699="","",IFERROR(INDEX(Tanggal,MATCH('Buku Besar'!A2699,Akun,0)),""))</f>
        <v/>
      </c>
      <c r="C2699" s="2" t="str">
        <f>IF(A2699="","",IFERROR(INDEX(Keterangan,MATCH('Buku Besar'!A2699,Akun,0)),""))</f>
        <v/>
      </c>
      <c r="D2699" s="2" t="str">
        <f>IF(A2699="","",IFERROR(INDEX(Reff,MATCH('Buku Besar'!A2699,Akun,0)),""))</f>
        <v/>
      </c>
      <c r="E2699" s="331" t="str">
        <f>IF(A2699="","",IFERROR(INDEX(Penerimaan,MATCH('Buku Besar'!A2699,Akun,0)),""))</f>
        <v/>
      </c>
      <c r="F2699" s="331" t="str">
        <f>IF(A2699="","",IFERROR(INDEX(Pengeluaran,MATCH('Buku Besar'!A2699,Akun,0)),""))</f>
        <v/>
      </c>
      <c r="H2699" s="91" t="str">
        <f t="shared" si="85"/>
        <v/>
      </c>
      <c r="I2699" s="330" t="str">
        <f>IF(H2699="","",IFERROR(INDEX(Tanggal1,MATCH('Buku Besar'!H2699,Akun1,0)),""))</f>
        <v/>
      </c>
      <c r="J2699" s="2" t="str">
        <f>IF(H2699="","",IFERROR(INDEX(Keterangan1,MATCH('Buku Besar'!H2699,Akun1,0)),""))</f>
        <v/>
      </c>
      <c r="K2699" s="2" t="str">
        <f>IF(H2699="","",IFERROR(INDEX(Reff1,MATCH('Buku Besar'!H2699,Akun1,0)),""))</f>
        <v/>
      </c>
      <c r="L2699" s="331" t="str">
        <f>IF(H2699="","",IFERROR(INDEX(Penerimaan1,MATCH('Buku Besar'!H2699,Akun1,0)),""))</f>
        <v/>
      </c>
      <c r="M2699" s="331" t="str">
        <f>IF(H2699="","",IFERROR(INDEX(Pengeluaran1,MATCH('Buku Besar'!H2699,Akun1,0)),""))</f>
        <v/>
      </c>
    </row>
    <row r="2700" spans="1:13" x14ac:dyDescent="0.25">
      <c r="A2700" s="91" t="str">
        <f t="shared" si="84"/>
        <v/>
      </c>
      <c r="B2700" s="330" t="str">
        <f>IF(A2700="","",IFERROR(INDEX(Tanggal,MATCH('Buku Besar'!A2700,Akun,0)),""))</f>
        <v/>
      </c>
      <c r="C2700" s="2" t="str">
        <f>IF(A2700="","",IFERROR(INDEX(Keterangan,MATCH('Buku Besar'!A2700,Akun,0)),""))</f>
        <v/>
      </c>
      <c r="D2700" s="2" t="str">
        <f>IF(A2700="","",IFERROR(INDEX(Reff,MATCH('Buku Besar'!A2700,Akun,0)),""))</f>
        <v/>
      </c>
      <c r="E2700" s="331" t="str">
        <f>IF(A2700="","",IFERROR(INDEX(Penerimaan,MATCH('Buku Besar'!A2700,Akun,0)),""))</f>
        <v/>
      </c>
      <c r="F2700" s="331" t="str">
        <f>IF(A2700="","",IFERROR(INDEX(Pengeluaran,MATCH('Buku Besar'!A2700,Akun,0)),""))</f>
        <v/>
      </c>
      <c r="H2700" s="91" t="str">
        <f t="shared" si="85"/>
        <v/>
      </c>
      <c r="I2700" s="330" t="str">
        <f>IF(H2700="","",IFERROR(INDEX(Tanggal1,MATCH('Buku Besar'!H2700,Akun1,0)),""))</f>
        <v/>
      </c>
      <c r="J2700" s="2" t="str">
        <f>IF(H2700="","",IFERROR(INDEX(Keterangan1,MATCH('Buku Besar'!H2700,Akun1,0)),""))</f>
        <v/>
      </c>
      <c r="K2700" s="2" t="str">
        <f>IF(H2700="","",IFERROR(INDEX(Reff1,MATCH('Buku Besar'!H2700,Akun1,0)),""))</f>
        <v/>
      </c>
      <c r="L2700" s="331" t="str">
        <f>IF(H2700="","",IFERROR(INDEX(Penerimaan1,MATCH('Buku Besar'!H2700,Akun1,0)),""))</f>
        <v/>
      </c>
      <c r="M2700" s="331" t="str">
        <f>IF(H2700="","",IFERROR(INDEX(Pengeluaran1,MATCH('Buku Besar'!H2700,Akun1,0)),""))</f>
        <v/>
      </c>
    </row>
    <row r="2701" spans="1:13" x14ac:dyDescent="0.25">
      <c r="A2701" s="91" t="str">
        <f t="shared" si="84"/>
        <v/>
      </c>
      <c r="B2701" s="330" t="str">
        <f>IF(A2701="","",IFERROR(INDEX(Tanggal,MATCH('Buku Besar'!A2701,Akun,0)),""))</f>
        <v/>
      </c>
      <c r="C2701" s="2" t="str">
        <f>IF(A2701="","",IFERROR(INDEX(Keterangan,MATCH('Buku Besar'!A2701,Akun,0)),""))</f>
        <v/>
      </c>
      <c r="D2701" s="2" t="str">
        <f>IF(A2701="","",IFERROR(INDEX(Reff,MATCH('Buku Besar'!A2701,Akun,0)),""))</f>
        <v/>
      </c>
      <c r="E2701" s="331" t="str">
        <f>IF(A2701="","",IFERROR(INDEX(Penerimaan,MATCH('Buku Besar'!A2701,Akun,0)),""))</f>
        <v/>
      </c>
      <c r="F2701" s="331" t="str">
        <f>IF(A2701="","",IFERROR(INDEX(Pengeluaran,MATCH('Buku Besar'!A2701,Akun,0)),""))</f>
        <v/>
      </c>
      <c r="H2701" s="91" t="str">
        <f t="shared" si="85"/>
        <v/>
      </c>
      <c r="I2701" s="330" t="str">
        <f>IF(H2701="","",IFERROR(INDEX(Tanggal1,MATCH('Buku Besar'!H2701,Akun1,0)),""))</f>
        <v/>
      </c>
      <c r="J2701" s="2" t="str">
        <f>IF(H2701="","",IFERROR(INDEX(Keterangan1,MATCH('Buku Besar'!H2701,Akun1,0)),""))</f>
        <v/>
      </c>
      <c r="K2701" s="2" t="str">
        <f>IF(H2701="","",IFERROR(INDEX(Reff1,MATCH('Buku Besar'!H2701,Akun1,0)),""))</f>
        <v/>
      </c>
      <c r="L2701" s="331" t="str">
        <f>IF(H2701="","",IFERROR(INDEX(Penerimaan1,MATCH('Buku Besar'!H2701,Akun1,0)),""))</f>
        <v/>
      </c>
      <c r="M2701" s="331" t="str">
        <f>IF(H2701="","",IFERROR(INDEX(Pengeluaran1,MATCH('Buku Besar'!H2701,Akun1,0)),""))</f>
        <v/>
      </c>
    </row>
    <row r="2702" spans="1:13" x14ac:dyDescent="0.25">
      <c r="A2702" s="91" t="str">
        <f t="shared" si="84"/>
        <v/>
      </c>
      <c r="B2702" s="330" t="str">
        <f>IF(A2702="","",IFERROR(INDEX(Tanggal,MATCH('Buku Besar'!A2702,Akun,0)),""))</f>
        <v/>
      </c>
      <c r="C2702" s="2" t="str">
        <f>IF(A2702="","",IFERROR(INDEX(Keterangan,MATCH('Buku Besar'!A2702,Akun,0)),""))</f>
        <v/>
      </c>
      <c r="D2702" s="2" t="str">
        <f>IF(A2702="","",IFERROR(INDEX(Reff,MATCH('Buku Besar'!A2702,Akun,0)),""))</f>
        <v/>
      </c>
      <c r="E2702" s="331" t="str">
        <f>IF(A2702="","",IFERROR(INDEX(Penerimaan,MATCH('Buku Besar'!A2702,Akun,0)),""))</f>
        <v/>
      </c>
      <c r="F2702" s="331" t="str">
        <f>IF(A2702="","",IFERROR(INDEX(Pengeluaran,MATCH('Buku Besar'!A2702,Akun,0)),""))</f>
        <v/>
      </c>
      <c r="H2702" s="91" t="str">
        <f t="shared" si="85"/>
        <v/>
      </c>
      <c r="I2702" s="330" t="str">
        <f>IF(H2702="","",IFERROR(INDEX(Tanggal1,MATCH('Buku Besar'!H2702,Akun1,0)),""))</f>
        <v/>
      </c>
      <c r="J2702" s="2" t="str">
        <f>IF(H2702="","",IFERROR(INDEX(Keterangan1,MATCH('Buku Besar'!H2702,Akun1,0)),""))</f>
        <v/>
      </c>
      <c r="K2702" s="2" t="str">
        <f>IF(H2702="","",IFERROR(INDEX(Reff1,MATCH('Buku Besar'!H2702,Akun1,0)),""))</f>
        <v/>
      </c>
      <c r="L2702" s="331" t="str">
        <f>IF(H2702="","",IFERROR(INDEX(Penerimaan1,MATCH('Buku Besar'!H2702,Akun1,0)),""))</f>
        <v/>
      </c>
      <c r="M2702" s="331" t="str">
        <f>IF(H2702="","",IFERROR(INDEX(Pengeluaran1,MATCH('Buku Besar'!H2702,Akun1,0)),""))</f>
        <v/>
      </c>
    </row>
    <row r="2703" spans="1:13" x14ac:dyDescent="0.25">
      <c r="A2703" s="91" t="str">
        <f t="shared" si="84"/>
        <v/>
      </c>
      <c r="B2703" s="330" t="str">
        <f>IF(A2703="","",IFERROR(INDEX(Tanggal,MATCH('Buku Besar'!A2703,Akun,0)),""))</f>
        <v/>
      </c>
      <c r="C2703" s="2" t="str">
        <f>IF(A2703="","",IFERROR(INDEX(Keterangan,MATCH('Buku Besar'!A2703,Akun,0)),""))</f>
        <v/>
      </c>
      <c r="D2703" s="2" t="str">
        <f>IF(A2703="","",IFERROR(INDEX(Reff,MATCH('Buku Besar'!A2703,Akun,0)),""))</f>
        <v/>
      </c>
      <c r="E2703" s="331" t="str">
        <f>IF(A2703="","",IFERROR(INDEX(Penerimaan,MATCH('Buku Besar'!A2703,Akun,0)),""))</f>
        <v/>
      </c>
      <c r="F2703" s="331" t="str">
        <f>IF(A2703="","",IFERROR(INDEX(Pengeluaran,MATCH('Buku Besar'!A2703,Akun,0)),""))</f>
        <v/>
      </c>
      <c r="H2703" s="91" t="str">
        <f t="shared" si="85"/>
        <v/>
      </c>
      <c r="I2703" s="330" t="str">
        <f>IF(H2703="","",IFERROR(INDEX(Tanggal1,MATCH('Buku Besar'!H2703,Akun1,0)),""))</f>
        <v/>
      </c>
      <c r="J2703" s="2" t="str">
        <f>IF(H2703="","",IFERROR(INDEX(Keterangan1,MATCH('Buku Besar'!H2703,Akun1,0)),""))</f>
        <v/>
      </c>
      <c r="K2703" s="2" t="str">
        <f>IF(H2703="","",IFERROR(INDEX(Reff1,MATCH('Buku Besar'!H2703,Akun1,0)),""))</f>
        <v/>
      </c>
      <c r="L2703" s="331" t="str">
        <f>IF(H2703="","",IFERROR(INDEX(Penerimaan1,MATCH('Buku Besar'!H2703,Akun1,0)),""))</f>
        <v/>
      </c>
      <c r="M2703" s="331" t="str">
        <f>IF(H2703="","",IFERROR(INDEX(Pengeluaran1,MATCH('Buku Besar'!H2703,Akun1,0)),""))</f>
        <v/>
      </c>
    </row>
    <row r="2704" spans="1:13" x14ac:dyDescent="0.25">
      <c r="A2704" s="91" t="str">
        <f t="shared" si="84"/>
        <v/>
      </c>
      <c r="B2704" s="330" t="str">
        <f>IF(A2704="","",IFERROR(INDEX(Tanggal,MATCH('Buku Besar'!A2704,Akun,0)),""))</f>
        <v/>
      </c>
      <c r="C2704" s="2" t="str">
        <f>IF(A2704="","",IFERROR(INDEX(Keterangan,MATCH('Buku Besar'!A2704,Akun,0)),""))</f>
        <v/>
      </c>
      <c r="D2704" s="2" t="str">
        <f>IF(A2704="","",IFERROR(INDEX(Reff,MATCH('Buku Besar'!A2704,Akun,0)),""))</f>
        <v/>
      </c>
      <c r="E2704" s="331" t="str">
        <f>IF(A2704="","",IFERROR(INDEX(Penerimaan,MATCH('Buku Besar'!A2704,Akun,0)),""))</f>
        <v/>
      </c>
      <c r="F2704" s="331" t="str">
        <f>IF(A2704="","",IFERROR(INDEX(Pengeluaran,MATCH('Buku Besar'!A2704,Akun,0)),""))</f>
        <v/>
      </c>
      <c r="H2704" s="91" t="str">
        <f t="shared" si="85"/>
        <v/>
      </c>
      <c r="I2704" s="330" t="str">
        <f>IF(H2704="","",IFERROR(INDEX(Tanggal1,MATCH('Buku Besar'!H2704,Akun1,0)),""))</f>
        <v/>
      </c>
      <c r="J2704" s="2" t="str">
        <f>IF(H2704="","",IFERROR(INDEX(Keterangan1,MATCH('Buku Besar'!H2704,Akun1,0)),""))</f>
        <v/>
      </c>
      <c r="K2704" s="2" t="str">
        <f>IF(H2704="","",IFERROR(INDEX(Reff1,MATCH('Buku Besar'!H2704,Akun1,0)),""))</f>
        <v/>
      </c>
      <c r="L2704" s="331" t="str">
        <f>IF(H2704="","",IFERROR(INDEX(Penerimaan1,MATCH('Buku Besar'!H2704,Akun1,0)),""))</f>
        <v/>
      </c>
      <c r="M2704" s="331" t="str">
        <f>IF(H2704="","",IFERROR(INDEX(Pengeluaran1,MATCH('Buku Besar'!H2704,Akun1,0)),""))</f>
        <v/>
      </c>
    </row>
    <row r="2705" spans="1:13" x14ac:dyDescent="0.25">
      <c r="A2705" s="91" t="str">
        <f t="shared" si="84"/>
        <v/>
      </c>
      <c r="B2705" s="330" t="str">
        <f>IF(A2705="","",IFERROR(INDEX(Tanggal,MATCH('Buku Besar'!A2705,Akun,0)),""))</f>
        <v/>
      </c>
      <c r="C2705" s="2" t="str">
        <f>IF(A2705="","",IFERROR(INDEX(Keterangan,MATCH('Buku Besar'!A2705,Akun,0)),""))</f>
        <v/>
      </c>
      <c r="D2705" s="2" t="str">
        <f>IF(A2705="","",IFERROR(INDEX(Reff,MATCH('Buku Besar'!A2705,Akun,0)),""))</f>
        <v/>
      </c>
      <c r="E2705" s="331" t="str">
        <f>IF(A2705="","",IFERROR(INDEX(Penerimaan,MATCH('Buku Besar'!A2705,Akun,0)),""))</f>
        <v/>
      </c>
      <c r="F2705" s="331" t="str">
        <f>IF(A2705="","",IFERROR(INDEX(Pengeluaran,MATCH('Buku Besar'!A2705,Akun,0)),""))</f>
        <v/>
      </c>
      <c r="H2705" s="91" t="str">
        <f t="shared" si="85"/>
        <v/>
      </c>
      <c r="I2705" s="330" t="str">
        <f>IF(H2705="","",IFERROR(INDEX(Tanggal1,MATCH('Buku Besar'!H2705,Akun1,0)),""))</f>
        <v/>
      </c>
      <c r="J2705" s="2" t="str">
        <f>IF(H2705="","",IFERROR(INDEX(Keterangan1,MATCH('Buku Besar'!H2705,Akun1,0)),""))</f>
        <v/>
      </c>
      <c r="K2705" s="2" t="str">
        <f>IF(H2705="","",IFERROR(INDEX(Reff1,MATCH('Buku Besar'!H2705,Akun1,0)),""))</f>
        <v/>
      </c>
      <c r="L2705" s="331" t="str">
        <f>IF(H2705="","",IFERROR(INDEX(Penerimaan1,MATCH('Buku Besar'!H2705,Akun1,0)),""))</f>
        <v/>
      </c>
      <c r="M2705" s="331" t="str">
        <f>IF(H2705="","",IFERROR(INDEX(Pengeluaran1,MATCH('Buku Besar'!H2705,Akun1,0)),""))</f>
        <v/>
      </c>
    </row>
    <row r="2706" spans="1:13" x14ac:dyDescent="0.25">
      <c r="A2706" s="91" t="str">
        <f t="shared" si="84"/>
        <v/>
      </c>
      <c r="B2706" s="330" t="str">
        <f>IF(A2706="","",IFERROR(INDEX(Tanggal,MATCH('Buku Besar'!A2706,Akun,0)),""))</f>
        <v/>
      </c>
      <c r="C2706" s="2" t="str">
        <f>IF(A2706="","",IFERROR(INDEX(Keterangan,MATCH('Buku Besar'!A2706,Akun,0)),""))</f>
        <v/>
      </c>
      <c r="D2706" s="2" t="str">
        <f>IF(A2706="","",IFERROR(INDEX(Reff,MATCH('Buku Besar'!A2706,Akun,0)),""))</f>
        <v/>
      </c>
      <c r="E2706" s="331" t="str">
        <f>IF(A2706="","",IFERROR(INDEX(Penerimaan,MATCH('Buku Besar'!A2706,Akun,0)),""))</f>
        <v/>
      </c>
      <c r="F2706" s="331" t="str">
        <f>IF(A2706="","",IFERROR(INDEX(Pengeluaran,MATCH('Buku Besar'!A2706,Akun,0)),""))</f>
        <v/>
      </c>
      <c r="H2706" s="91" t="str">
        <f t="shared" si="85"/>
        <v/>
      </c>
      <c r="I2706" s="330" t="str">
        <f>IF(H2706="","",IFERROR(INDEX(Tanggal1,MATCH('Buku Besar'!H2706,Akun1,0)),""))</f>
        <v/>
      </c>
      <c r="J2706" s="2" t="str">
        <f>IF(H2706="","",IFERROR(INDEX(Keterangan1,MATCH('Buku Besar'!H2706,Akun1,0)),""))</f>
        <v/>
      </c>
      <c r="K2706" s="2" t="str">
        <f>IF(H2706="","",IFERROR(INDEX(Reff1,MATCH('Buku Besar'!H2706,Akun1,0)),""))</f>
        <v/>
      </c>
      <c r="L2706" s="331" t="str">
        <f>IF(H2706="","",IFERROR(INDEX(Penerimaan1,MATCH('Buku Besar'!H2706,Akun1,0)),""))</f>
        <v/>
      </c>
      <c r="M2706" s="331" t="str">
        <f>IF(H2706="","",IFERROR(INDEX(Pengeluaran1,MATCH('Buku Besar'!H2706,Akun1,0)),""))</f>
        <v/>
      </c>
    </row>
    <row r="2707" spans="1:13" x14ac:dyDescent="0.25">
      <c r="A2707" s="91" t="str">
        <f t="shared" si="84"/>
        <v/>
      </c>
      <c r="B2707" s="330" t="str">
        <f>IF(A2707="","",IFERROR(INDEX(Tanggal,MATCH('Buku Besar'!A2707,Akun,0)),""))</f>
        <v/>
      </c>
      <c r="C2707" s="2" t="str">
        <f>IF(A2707="","",IFERROR(INDEX(Keterangan,MATCH('Buku Besar'!A2707,Akun,0)),""))</f>
        <v/>
      </c>
      <c r="D2707" s="2" t="str">
        <f>IF(A2707="","",IFERROR(INDEX(Reff,MATCH('Buku Besar'!A2707,Akun,0)),""))</f>
        <v/>
      </c>
      <c r="E2707" s="331" t="str">
        <f>IF(A2707="","",IFERROR(INDEX(Penerimaan,MATCH('Buku Besar'!A2707,Akun,0)),""))</f>
        <v/>
      </c>
      <c r="F2707" s="331" t="str">
        <f>IF(A2707="","",IFERROR(INDEX(Pengeluaran,MATCH('Buku Besar'!A2707,Akun,0)),""))</f>
        <v/>
      </c>
      <c r="H2707" s="91" t="str">
        <f t="shared" si="85"/>
        <v/>
      </c>
      <c r="I2707" s="330" t="str">
        <f>IF(H2707="","",IFERROR(INDEX(Tanggal1,MATCH('Buku Besar'!H2707,Akun1,0)),""))</f>
        <v/>
      </c>
      <c r="J2707" s="2" t="str">
        <f>IF(H2707="","",IFERROR(INDEX(Keterangan1,MATCH('Buku Besar'!H2707,Akun1,0)),""))</f>
        <v/>
      </c>
      <c r="K2707" s="2" t="str">
        <f>IF(H2707="","",IFERROR(INDEX(Reff1,MATCH('Buku Besar'!H2707,Akun1,0)),""))</f>
        <v/>
      </c>
      <c r="L2707" s="331" t="str">
        <f>IF(H2707="","",IFERROR(INDEX(Penerimaan1,MATCH('Buku Besar'!H2707,Akun1,0)),""))</f>
        <v/>
      </c>
      <c r="M2707" s="331" t="str">
        <f>IF(H2707="","",IFERROR(INDEX(Pengeluaran1,MATCH('Buku Besar'!H2707,Akun1,0)),""))</f>
        <v/>
      </c>
    </row>
    <row r="2708" spans="1:13" x14ac:dyDescent="0.25">
      <c r="A2708" s="91" t="str">
        <f t="shared" si="84"/>
        <v/>
      </c>
      <c r="B2708" s="330" t="str">
        <f>IF(A2708="","",IFERROR(INDEX(Tanggal,MATCH('Buku Besar'!A2708,Akun,0)),""))</f>
        <v/>
      </c>
      <c r="C2708" s="2" t="str">
        <f>IF(A2708="","",IFERROR(INDEX(Keterangan,MATCH('Buku Besar'!A2708,Akun,0)),""))</f>
        <v/>
      </c>
      <c r="D2708" s="2" t="str">
        <f>IF(A2708="","",IFERROR(INDEX(Reff,MATCH('Buku Besar'!A2708,Akun,0)),""))</f>
        <v/>
      </c>
      <c r="E2708" s="331" t="str">
        <f>IF(A2708="","",IFERROR(INDEX(Penerimaan,MATCH('Buku Besar'!A2708,Akun,0)),""))</f>
        <v/>
      </c>
      <c r="F2708" s="331" t="str">
        <f>IF(A2708="","",IFERROR(INDEX(Pengeluaran,MATCH('Buku Besar'!A2708,Akun,0)),""))</f>
        <v/>
      </c>
      <c r="H2708" s="91" t="str">
        <f t="shared" si="85"/>
        <v/>
      </c>
      <c r="I2708" s="330" t="str">
        <f>IF(H2708="","",IFERROR(INDEX(Tanggal1,MATCH('Buku Besar'!H2708,Akun1,0)),""))</f>
        <v/>
      </c>
      <c r="J2708" s="2" t="str">
        <f>IF(H2708="","",IFERROR(INDEX(Keterangan1,MATCH('Buku Besar'!H2708,Akun1,0)),""))</f>
        <v/>
      </c>
      <c r="K2708" s="2" t="str">
        <f>IF(H2708="","",IFERROR(INDEX(Reff1,MATCH('Buku Besar'!H2708,Akun1,0)),""))</f>
        <v/>
      </c>
      <c r="L2708" s="331" t="str">
        <f>IF(H2708="","",IFERROR(INDEX(Penerimaan1,MATCH('Buku Besar'!H2708,Akun1,0)),""))</f>
        <v/>
      </c>
      <c r="M2708" s="331" t="str">
        <f>IF(H2708="","",IFERROR(INDEX(Pengeluaran1,MATCH('Buku Besar'!H2708,Akun1,0)),""))</f>
        <v/>
      </c>
    </row>
    <row r="2709" spans="1:13" x14ac:dyDescent="0.25">
      <c r="A2709" s="91" t="str">
        <f t="shared" si="84"/>
        <v/>
      </c>
      <c r="B2709" s="330" t="str">
        <f>IF(A2709="","",IFERROR(INDEX(Tanggal,MATCH('Buku Besar'!A2709,Akun,0)),""))</f>
        <v/>
      </c>
      <c r="C2709" s="2" t="str">
        <f>IF(A2709="","",IFERROR(INDEX(Keterangan,MATCH('Buku Besar'!A2709,Akun,0)),""))</f>
        <v/>
      </c>
      <c r="D2709" s="2" t="str">
        <f>IF(A2709="","",IFERROR(INDEX(Reff,MATCH('Buku Besar'!A2709,Akun,0)),""))</f>
        <v/>
      </c>
      <c r="E2709" s="331" t="str">
        <f>IF(A2709="","",IFERROR(INDEX(Penerimaan,MATCH('Buku Besar'!A2709,Akun,0)),""))</f>
        <v/>
      </c>
      <c r="F2709" s="331" t="str">
        <f>IF(A2709="","",IFERROR(INDEX(Pengeluaran,MATCH('Buku Besar'!A2709,Akun,0)),""))</f>
        <v/>
      </c>
      <c r="H2709" s="91" t="str">
        <f t="shared" si="85"/>
        <v/>
      </c>
      <c r="I2709" s="330" t="str">
        <f>IF(H2709="","",IFERROR(INDEX(Tanggal1,MATCH('Buku Besar'!H2709,Akun1,0)),""))</f>
        <v/>
      </c>
      <c r="J2709" s="2" t="str">
        <f>IF(H2709="","",IFERROR(INDEX(Keterangan1,MATCH('Buku Besar'!H2709,Akun1,0)),""))</f>
        <v/>
      </c>
      <c r="K2709" s="2" t="str">
        <f>IF(H2709="","",IFERROR(INDEX(Reff1,MATCH('Buku Besar'!H2709,Akun1,0)),""))</f>
        <v/>
      </c>
      <c r="L2709" s="331" t="str">
        <f>IF(H2709="","",IFERROR(INDEX(Penerimaan1,MATCH('Buku Besar'!H2709,Akun1,0)),""))</f>
        <v/>
      </c>
      <c r="M2709" s="331" t="str">
        <f>IF(H2709="","",IFERROR(INDEX(Pengeluaran1,MATCH('Buku Besar'!H2709,Akun1,0)),""))</f>
        <v/>
      </c>
    </row>
    <row r="2710" spans="1:13" x14ac:dyDescent="0.25">
      <c r="A2710" s="91" t="str">
        <f t="shared" si="84"/>
        <v/>
      </c>
      <c r="B2710" s="330" t="str">
        <f>IF(A2710="","",IFERROR(INDEX(Tanggal,MATCH('Buku Besar'!A2710,Akun,0)),""))</f>
        <v/>
      </c>
      <c r="C2710" s="2" t="str">
        <f>IF(A2710="","",IFERROR(INDEX(Keterangan,MATCH('Buku Besar'!A2710,Akun,0)),""))</f>
        <v/>
      </c>
      <c r="D2710" s="2" t="str">
        <f>IF(A2710="","",IFERROR(INDEX(Reff,MATCH('Buku Besar'!A2710,Akun,0)),""))</f>
        <v/>
      </c>
      <c r="E2710" s="331" t="str">
        <f>IF(A2710="","",IFERROR(INDEX(Penerimaan,MATCH('Buku Besar'!A2710,Akun,0)),""))</f>
        <v/>
      </c>
      <c r="F2710" s="331" t="str">
        <f>IF(A2710="","",IFERROR(INDEX(Pengeluaran,MATCH('Buku Besar'!A2710,Akun,0)),""))</f>
        <v/>
      </c>
      <c r="H2710" s="91" t="str">
        <f t="shared" si="85"/>
        <v/>
      </c>
      <c r="I2710" s="330" t="str">
        <f>IF(H2710="","",IFERROR(INDEX(Tanggal1,MATCH('Buku Besar'!H2710,Akun1,0)),""))</f>
        <v/>
      </c>
      <c r="J2710" s="2" t="str">
        <f>IF(H2710="","",IFERROR(INDEX(Keterangan1,MATCH('Buku Besar'!H2710,Akun1,0)),""))</f>
        <v/>
      </c>
      <c r="K2710" s="2" t="str">
        <f>IF(H2710="","",IFERROR(INDEX(Reff1,MATCH('Buku Besar'!H2710,Akun1,0)),""))</f>
        <v/>
      </c>
      <c r="L2710" s="331" t="str">
        <f>IF(H2710="","",IFERROR(INDEX(Penerimaan1,MATCH('Buku Besar'!H2710,Akun1,0)),""))</f>
        <v/>
      </c>
      <c r="M2710" s="331" t="str">
        <f>IF(H2710="","",IFERROR(INDEX(Pengeluaran1,MATCH('Buku Besar'!H2710,Akun1,0)),""))</f>
        <v/>
      </c>
    </row>
    <row r="2711" spans="1:13" x14ac:dyDescent="0.25">
      <c r="A2711" s="91" t="str">
        <f t="shared" si="84"/>
        <v/>
      </c>
      <c r="B2711" s="330" t="str">
        <f>IF(A2711="","",IFERROR(INDEX(Tanggal,MATCH('Buku Besar'!A2711,Akun,0)),""))</f>
        <v/>
      </c>
      <c r="C2711" s="2" t="str">
        <f>IF(A2711="","",IFERROR(INDEX(Keterangan,MATCH('Buku Besar'!A2711,Akun,0)),""))</f>
        <v/>
      </c>
      <c r="D2711" s="2" t="str">
        <f>IF(A2711="","",IFERROR(INDEX(Reff,MATCH('Buku Besar'!A2711,Akun,0)),""))</f>
        <v/>
      </c>
      <c r="E2711" s="331" t="str">
        <f>IF(A2711="","",IFERROR(INDEX(Penerimaan,MATCH('Buku Besar'!A2711,Akun,0)),""))</f>
        <v/>
      </c>
      <c r="F2711" s="331" t="str">
        <f>IF(A2711="","",IFERROR(INDEX(Pengeluaran,MATCH('Buku Besar'!A2711,Akun,0)),""))</f>
        <v/>
      </c>
      <c r="H2711" s="91" t="str">
        <f t="shared" si="85"/>
        <v/>
      </c>
      <c r="I2711" s="330" t="str">
        <f>IF(H2711="","",IFERROR(INDEX(Tanggal1,MATCH('Buku Besar'!H2711,Akun1,0)),""))</f>
        <v/>
      </c>
      <c r="J2711" s="2" t="str">
        <f>IF(H2711="","",IFERROR(INDEX(Keterangan1,MATCH('Buku Besar'!H2711,Akun1,0)),""))</f>
        <v/>
      </c>
      <c r="K2711" s="2" t="str">
        <f>IF(H2711="","",IFERROR(INDEX(Reff1,MATCH('Buku Besar'!H2711,Akun1,0)),""))</f>
        <v/>
      </c>
      <c r="L2711" s="331" t="str">
        <f>IF(H2711="","",IFERROR(INDEX(Penerimaan1,MATCH('Buku Besar'!H2711,Akun1,0)),""))</f>
        <v/>
      </c>
      <c r="M2711" s="331" t="str">
        <f>IF(H2711="","",IFERROR(INDEX(Pengeluaran1,MATCH('Buku Besar'!H2711,Akun1,0)),""))</f>
        <v/>
      </c>
    </row>
    <row r="2712" spans="1:13" x14ac:dyDescent="0.25">
      <c r="A2712" s="91" t="str">
        <f t="shared" si="84"/>
        <v/>
      </c>
      <c r="B2712" s="330" t="str">
        <f>IF(A2712="","",IFERROR(INDEX(Tanggal,MATCH('Buku Besar'!A2712,Akun,0)),""))</f>
        <v/>
      </c>
      <c r="C2712" s="2" t="str">
        <f>IF(A2712="","",IFERROR(INDEX(Keterangan,MATCH('Buku Besar'!A2712,Akun,0)),""))</f>
        <v/>
      </c>
      <c r="D2712" s="2" t="str">
        <f>IF(A2712="","",IFERROR(INDEX(Reff,MATCH('Buku Besar'!A2712,Akun,0)),""))</f>
        <v/>
      </c>
      <c r="E2712" s="331" t="str">
        <f>IF(A2712="","",IFERROR(INDEX(Penerimaan,MATCH('Buku Besar'!A2712,Akun,0)),""))</f>
        <v/>
      </c>
      <c r="F2712" s="331" t="str">
        <f>IF(A2712="","",IFERROR(INDEX(Pengeluaran,MATCH('Buku Besar'!A2712,Akun,0)),""))</f>
        <v/>
      </c>
      <c r="H2712" s="91" t="str">
        <f t="shared" si="85"/>
        <v/>
      </c>
      <c r="I2712" s="330" t="str">
        <f>IF(H2712="","",IFERROR(INDEX(Tanggal1,MATCH('Buku Besar'!H2712,Akun1,0)),""))</f>
        <v/>
      </c>
      <c r="J2712" s="2" t="str">
        <f>IF(H2712="","",IFERROR(INDEX(Keterangan1,MATCH('Buku Besar'!H2712,Akun1,0)),""))</f>
        <v/>
      </c>
      <c r="K2712" s="2" t="str">
        <f>IF(H2712="","",IFERROR(INDEX(Reff1,MATCH('Buku Besar'!H2712,Akun1,0)),""))</f>
        <v/>
      </c>
      <c r="L2712" s="331" t="str">
        <f>IF(H2712="","",IFERROR(INDEX(Penerimaan1,MATCH('Buku Besar'!H2712,Akun1,0)),""))</f>
        <v/>
      </c>
      <c r="M2712" s="331" t="str">
        <f>IF(H2712="","",IFERROR(INDEX(Pengeluaran1,MATCH('Buku Besar'!H2712,Akun1,0)),""))</f>
        <v/>
      </c>
    </row>
    <row r="2713" spans="1:13" x14ac:dyDescent="0.25">
      <c r="A2713" s="91" t="str">
        <f t="shared" si="84"/>
        <v/>
      </c>
      <c r="B2713" s="330" t="str">
        <f>IF(A2713="","",IFERROR(INDEX(Tanggal,MATCH('Buku Besar'!A2713,Akun,0)),""))</f>
        <v/>
      </c>
      <c r="C2713" s="2" t="str">
        <f>IF(A2713="","",IFERROR(INDEX(Keterangan,MATCH('Buku Besar'!A2713,Akun,0)),""))</f>
        <v/>
      </c>
      <c r="D2713" s="2" t="str">
        <f>IF(A2713="","",IFERROR(INDEX(Reff,MATCH('Buku Besar'!A2713,Akun,0)),""))</f>
        <v/>
      </c>
      <c r="E2713" s="331" t="str">
        <f>IF(A2713="","",IFERROR(INDEX(Penerimaan,MATCH('Buku Besar'!A2713,Akun,0)),""))</f>
        <v/>
      </c>
      <c r="F2713" s="331" t="str">
        <f>IF(A2713="","",IFERROR(INDEX(Pengeluaran,MATCH('Buku Besar'!A2713,Akun,0)),""))</f>
        <v/>
      </c>
      <c r="H2713" s="91" t="str">
        <f t="shared" si="85"/>
        <v/>
      </c>
      <c r="I2713" s="330" t="str">
        <f>IF(H2713="","",IFERROR(INDEX(Tanggal1,MATCH('Buku Besar'!H2713,Akun1,0)),""))</f>
        <v/>
      </c>
      <c r="J2713" s="2" t="str">
        <f>IF(H2713="","",IFERROR(INDEX(Keterangan1,MATCH('Buku Besar'!H2713,Akun1,0)),""))</f>
        <v/>
      </c>
      <c r="K2713" s="2" t="str">
        <f>IF(H2713="","",IFERROR(INDEX(Reff1,MATCH('Buku Besar'!H2713,Akun1,0)),""))</f>
        <v/>
      </c>
      <c r="L2713" s="331" t="str">
        <f>IF(H2713="","",IFERROR(INDEX(Penerimaan1,MATCH('Buku Besar'!H2713,Akun1,0)),""))</f>
        <v/>
      </c>
      <c r="M2713" s="331" t="str">
        <f>IF(H2713="","",IFERROR(INDEX(Pengeluaran1,MATCH('Buku Besar'!H2713,Akun1,0)),""))</f>
        <v/>
      </c>
    </row>
    <row r="2714" spans="1:13" x14ac:dyDescent="0.25">
      <c r="A2714" s="91" t="str">
        <f t="shared" si="84"/>
        <v/>
      </c>
      <c r="B2714" s="330" t="str">
        <f>IF(A2714="","",IFERROR(INDEX(Tanggal,MATCH('Buku Besar'!A2714,Akun,0)),""))</f>
        <v/>
      </c>
      <c r="C2714" s="2" t="str">
        <f>IF(A2714="","",IFERROR(INDEX(Keterangan,MATCH('Buku Besar'!A2714,Akun,0)),""))</f>
        <v/>
      </c>
      <c r="D2714" s="2" t="str">
        <f>IF(A2714="","",IFERROR(INDEX(Reff,MATCH('Buku Besar'!A2714,Akun,0)),""))</f>
        <v/>
      </c>
      <c r="E2714" s="331" t="str">
        <f>IF(A2714="","",IFERROR(INDEX(Penerimaan,MATCH('Buku Besar'!A2714,Akun,0)),""))</f>
        <v/>
      </c>
      <c r="F2714" s="331" t="str">
        <f>IF(A2714="","",IFERROR(INDEX(Pengeluaran,MATCH('Buku Besar'!A2714,Akun,0)),""))</f>
        <v/>
      </c>
      <c r="H2714" s="91" t="str">
        <f t="shared" si="85"/>
        <v/>
      </c>
      <c r="I2714" s="330" t="str">
        <f>IF(H2714="","",IFERROR(INDEX(Tanggal1,MATCH('Buku Besar'!H2714,Akun1,0)),""))</f>
        <v/>
      </c>
      <c r="J2714" s="2" t="str">
        <f>IF(H2714="","",IFERROR(INDEX(Keterangan1,MATCH('Buku Besar'!H2714,Akun1,0)),""))</f>
        <v/>
      </c>
      <c r="K2714" s="2" t="str">
        <f>IF(H2714="","",IFERROR(INDEX(Reff1,MATCH('Buku Besar'!H2714,Akun1,0)),""))</f>
        <v/>
      </c>
      <c r="L2714" s="331" t="str">
        <f>IF(H2714="","",IFERROR(INDEX(Penerimaan1,MATCH('Buku Besar'!H2714,Akun1,0)),""))</f>
        <v/>
      </c>
      <c r="M2714" s="331" t="str">
        <f>IF(H2714="","",IFERROR(INDEX(Pengeluaran1,MATCH('Buku Besar'!H2714,Akun1,0)),""))</f>
        <v/>
      </c>
    </row>
    <row r="2715" spans="1:13" x14ac:dyDescent="0.25">
      <c r="A2715" s="91" t="str">
        <f t="shared" si="84"/>
        <v/>
      </c>
      <c r="B2715" s="330" t="str">
        <f>IF(A2715="","",IFERROR(INDEX(Tanggal,MATCH('Buku Besar'!A2715,Akun,0)),""))</f>
        <v/>
      </c>
      <c r="C2715" s="2" t="str">
        <f>IF(A2715="","",IFERROR(INDEX(Keterangan,MATCH('Buku Besar'!A2715,Akun,0)),""))</f>
        <v/>
      </c>
      <c r="D2715" s="2" t="str">
        <f>IF(A2715="","",IFERROR(INDEX(Reff,MATCH('Buku Besar'!A2715,Akun,0)),""))</f>
        <v/>
      </c>
      <c r="E2715" s="331" t="str">
        <f>IF(A2715="","",IFERROR(INDEX(Penerimaan,MATCH('Buku Besar'!A2715,Akun,0)),""))</f>
        <v/>
      </c>
      <c r="F2715" s="331" t="str">
        <f>IF(A2715="","",IFERROR(INDEX(Pengeluaran,MATCH('Buku Besar'!A2715,Akun,0)),""))</f>
        <v/>
      </c>
      <c r="H2715" s="91" t="str">
        <f t="shared" si="85"/>
        <v/>
      </c>
      <c r="I2715" s="330" t="str">
        <f>IF(H2715="","",IFERROR(INDEX(Tanggal1,MATCH('Buku Besar'!H2715,Akun1,0)),""))</f>
        <v/>
      </c>
      <c r="J2715" s="2" t="str">
        <f>IF(H2715="","",IFERROR(INDEX(Keterangan1,MATCH('Buku Besar'!H2715,Akun1,0)),""))</f>
        <v/>
      </c>
      <c r="K2715" s="2" t="str">
        <f>IF(H2715="","",IFERROR(INDEX(Reff1,MATCH('Buku Besar'!H2715,Akun1,0)),""))</f>
        <v/>
      </c>
      <c r="L2715" s="331" t="str">
        <f>IF(H2715="","",IFERROR(INDEX(Penerimaan1,MATCH('Buku Besar'!H2715,Akun1,0)),""))</f>
        <v/>
      </c>
      <c r="M2715" s="331" t="str">
        <f>IF(H2715="","",IFERROR(INDEX(Pengeluaran1,MATCH('Buku Besar'!H2715,Akun1,0)),""))</f>
        <v/>
      </c>
    </row>
    <row r="2716" spans="1:13" x14ac:dyDescent="0.25">
      <c r="A2716" s="91" t="str">
        <f t="shared" si="84"/>
        <v/>
      </c>
      <c r="B2716" s="330" t="str">
        <f>IF(A2716="","",IFERROR(INDEX(Tanggal,MATCH('Buku Besar'!A2716,Akun,0)),""))</f>
        <v/>
      </c>
      <c r="C2716" s="2" t="str">
        <f>IF(A2716="","",IFERROR(INDEX(Keterangan,MATCH('Buku Besar'!A2716,Akun,0)),""))</f>
        <v/>
      </c>
      <c r="D2716" s="2" t="str">
        <f>IF(A2716="","",IFERROR(INDEX(Reff,MATCH('Buku Besar'!A2716,Akun,0)),""))</f>
        <v/>
      </c>
      <c r="E2716" s="331" t="str">
        <f>IF(A2716="","",IFERROR(INDEX(Penerimaan,MATCH('Buku Besar'!A2716,Akun,0)),""))</f>
        <v/>
      </c>
      <c r="F2716" s="331" t="str">
        <f>IF(A2716="","",IFERROR(INDEX(Pengeluaran,MATCH('Buku Besar'!A2716,Akun,0)),""))</f>
        <v/>
      </c>
      <c r="H2716" s="91" t="str">
        <f t="shared" si="85"/>
        <v/>
      </c>
      <c r="I2716" s="330" t="str">
        <f>IF(H2716="","",IFERROR(INDEX(Tanggal1,MATCH('Buku Besar'!H2716,Akun1,0)),""))</f>
        <v/>
      </c>
      <c r="J2716" s="2" t="str">
        <f>IF(H2716="","",IFERROR(INDEX(Keterangan1,MATCH('Buku Besar'!H2716,Akun1,0)),""))</f>
        <v/>
      </c>
      <c r="K2716" s="2" t="str">
        <f>IF(H2716="","",IFERROR(INDEX(Reff1,MATCH('Buku Besar'!H2716,Akun1,0)),""))</f>
        <v/>
      </c>
      <c r="L2716" s="331" t="str">
        <f>IF(H2716="","",IFERROR(INDEX(Penerimaan1,MATCH('Buku Besar'!H2716,Akun1,0)),""))</f>
        <v/>
      </c>
      <c r="M2716" s="331" t="str">
        <f>IF(H2716="","",IFERROR(INDEX(Pengeluaran1,MATCH('Buku Besar'!H2716,Akun1,0)),""))</f>
        <v/>
      </c>
    </row>
    <row r="2717" spans="1:13" x14ac:dyDescent="0.25">
      <c r="A2717" s="91" t="str">
        <f t="shared" si="84"/>
        <v/>
      </c>
      <c r="B2717" s="330" t="str">
        <f>IF(A2717="","",IFERROR(INDEX(Tanggal,MATCH('Buku Besar'!A2717,Akun,0)),""))</f>
        <v/>
      </c>
      <c r="C2717" s="2" t="str">
        <f>IF(A2717="","",IFERROR(INDEX(Keterangan,MATCH('Buku Besar'!A2717,Akun,0)),""))</f>
        <v/>
      </c>
      <c r="D2717" s="2" t="str">
        <f>IF(A2717="","",IFERROR(INDEX(Reff,MATCH('Buku Besar'!A2717,Akun,0)),""))</f>
        <v/>
      </c>
      <c r="E2717" s="331" t="str">
        <f>IF(A2717="","",IFERROR(INDEX(Penerimaan,MATCH('Buku Besar'!A2717,Akun,0)),""))</f>
        <v/>
      </c>
      <c r="F2717" s="331" t="str">
        <f>IF(A2717="","",IFERROR(INDEX(Pengeluaran,MATCH('Buku Besar'!A2717,Akun,0)),""))</f>
        <v/>
      </c>
      <c r="H2717" s="91" t="str">
        <f t="shared" si="85"/>
        <v/>
      </c>
      <c r="I2717" s="330" t="str">
        <f>IF(H2717="","",IFERROR(INDEX(Tanggal1,MATCH('Buku Besar'!H2717,Akun1,0)),""))</f>
        <v/>
      </c>
      <c r="J2717" s="2" t="str">
        <f>IF(H2717="","",IFERROR(INDEX(Keterangan1,MATCH('Buku Besar'!H2717,Akun1,0)),""))</f>
        <v/>
      </c>
      <c r="K2717" s="2" t="str">
        <f>IF(H2717="","",IFERROR(INDEX(Reff1,MATCH('Buku Besar'!H2717,Akun1,0)),""))</f>
        <v/>
      </c>
      <c r="L2717" s="331" t="str">
        <f>IF(H2717="","",IFERROR(INDEX(Penerimaan1,MATCH('Buku Besar'!H2717,Akun1,0)),""))</f>
        <v/>
      </c>
      <c r="M2717" s="331" t="str">
        <f>IF(H2717="","",IFERROR(INDEX(Pengeluaran1,MATCH('Buku Besar'!H2717,Akun1,0)),""))</f>
        <v/>
      </c>
    </row>
    <row r="2718" spans="1:13" x14ac:dyDescent="0.25">
      <c r="A2718" s="91" t="str">
        <f t="shared" si="84"/>
        <v/>
      </c>
      <c r="B2718" s="330" t="str">
        <f>IF(A2718="","",IFERROR(INDEX(Tanggal,MATCH('Buku Besar'!A2718,Akun,0)),""))</f>
        <v/>
      </c>
      <c r="C2718" s="2" t="str">
        <f>IF(A2718="","",IFERROR(INDEX(Keterangan,MATCH('Buku Besar'!A2718,Akun,0)),""))</f>
        <v/>
      </c>
      <c r="D2718" s="2" t="str">
        <f>IF(A2718="","",IFERROR(INDEX(Reff,MATCH('Buku Besar'!A2718,Akun,0)),""))</f>
        <v/>
      </c>
      <c r="E2718" s="331" t="str">
        <f>IF(A2718="","",IFERROR(INDEX(Penerimaan,MATCH('Buku Besar'!A2718,Akun,0)),""))</f>
        <v/>
      </c>
      <c r="F2718" s="331" t="str">
        <f>IF(A2718="","",IFERROR(INDEX(Pengeluaran,MATCH('Buku Besar'!A2718,Akun,0)),""))</f>
        <v/>
      </c>
      <c r="H2718" s="91" t="str">
        <f t="shared" si="85"/>
        <v/>
      </c>
      <c r="I2718" s="330" t="str">
        <f>IF(H2718="","",IFERROR(INDEX(Tanggal1,MATCH('Buku Besar'!H2718,Akun1,0)),""))</f>
        <v/>
      </c>
      <c r="J2718" s="2" t="str">
        <f>IF(H2718="","",IFERROR(INDEX(Keterangan1,MATCH('Buku Besar'!H2718,Akun1,0)),""))</f>
        <v/>
      </c>
      <c r="K2718" s="2" t="str">
        <f>IF(H2718="","",IFERROR(INDEX(Reff1,MATCH('Buku Besar'!H2718,Akun1,0)),""))</f>
        <v/>
      </c>
      <c r="L2718" s="331" t="str">
        <f>IF(H2718="","",IFERROR(INDEX(Penerimaan1,MATCH('Buku Besar'!H2718,Akun1,0)),""))</f>
        <v/>
      </c>
      <c r="M2718" s="331" t="str">
        <f>IF(H2718="","",IFERROR(INDEX(Pengeluaran1,MATCH('Buku Besar'!H2718,Akun1,0)),""))</f>
        <v/>
      </c>
    </row>
    <row r="2719" spans="1:13" x14ac:dyDescent="0.25">
      <c r="A2719" s="91" t="str">
        <f t="shared" si="84"/>
        <v/>
      </c>
      <c r="B2719" s="330" t="str">
        <f>IF(A2719="","",IFERROR(INDEX(Tanggal,MATCH('Buku Besar'!A2719,Akun,0)),""))</f>
        <v/>
      </c>
      <c r="C2719" s="2" t="str">
        <f>IF(A2719="","",IFERROR(INDEX(Keterangan,MATCH('Buku Besar'!A2719,Akun,0)),""))</f>
        <v/>
      </c>
      <c r="D2719" s="2" t="str">
        <f>IF(A2719="","",IFERROR(INDEX(Reff,MATCH('Buku Besar'!A2719,Akun,0)),""))</f>
        <v/>
      </c>
      <c r="E2719" s="331" t="str">
        <f>IF(A2719="","",IFERROR(INDEX(Penerimaan,MATCH('Buku Besar'!A2719,Akun,0)),""))</f>
        <v/>
      </c>
      <c r="F2719" s="331" t="str">
        <f>IF(A2719="","",IFERROR(INDEX(Pengeluaran,MATCH('Buku Besar'!A2719,Akun,0)),""))</f>
        <v/>
      </c>
      <c r="H2719" s="91" t="str">
        <f t="shared" si="85"/>
        <v/>
      </c>
      <c r="I2719" s="330" t="str">
        <f>IF(H2719="","",IFERROR(INDEX(Tanggal1,MATCH('Buku Besar'!H2719,Akun1,0)),""))</f>
        <v/>
      </c>
      <c r="J2719" s="2" t="str">
        <f>IF(H2719="","",IFERROR(INDEX(Keterangan1,MATCH('Buku Besar'!H2719,Akun1,0)),""))</f>
        <v/>
      </c>
      <c r="K2719" s="2" t="str">
        <f>IF(H2719="","",IFERROR(INDEX(Reff1,MATCH('Buku Besar'!H2719,Akun1,0)),""))</f>
        <v/>
      </c>
      <c r="L2719" s="331" t="str">
        <f>IF(H2719="","",IFERROR(INDEX(Penerimaan1,MATCH('Buku Besar'!H2719,Akun1,0)),""))</f>
        <v/>
      </c>
      <c r="M2719" s="331" t="str">
        <f>IF(H2719="","",IFERROR(INDEX(Pengeluaran1,MATCH('Buku Besar'!H2719,Akun1,0)),""))</f>
        <v/>
      </c>
    </row>
    <row r="2720" spans="1:13" x14ac:dyDescent="0.25">
      <c r="A2720" s="91" t="str">
        <f t="shared" si="84"/>
        <v/>
      </c>
      <c r="B2720" s="330" t="str">
        <f>IF(A2720="","",IFERROR(INDEX(Tanggal,MATCH('Buku Besar'!A2720,Akun,0)),""))</f>
        <v/>
      </c>
      <c r="C2720" s="2" t="str">
        <f>IF(A2720="","",IFERROR(INDEX(Keterangan,MATCH('Buku Besar'!A2720,Akun,0)),""))</f>
        <v/>
      </c>
      <c r="D2720" s="2" t="str">
        <f>IF(A2720="","",IFERROR(INDEX(Reff,MATCH('Buku Besar'!A2720,Akun,0)),""))</f>
        <v/>
      </c>
      <c r="E2720" s="331" t="str">
        <f>IF(A2720="","",IFERROR(INDEX(Penerimaan,MATCH('Buku Besar'!A2720,Akun,0)),""))</f>
        <v/>
      </c>
      <c r="F2720" s="331" t="str">
        <f>IF(A2720="","",IFERROR(INDEX(Pengeluaran,MATCH('Buku Besar'!A2720,Akun,0)),""))</f>
        <v/>
      </c>
      <c r="H2720" s="91" t="str">
        <f t="shared" si="85"/>
        <v/>
      </c>
      <c r="I2720" s="330" t="str">
        <f>IF(H2720="","",IFERROR(INDEX(Tanggal1,MATCH('Buku Besar'!H2720,Akun1,0)),""))</f>
        <v/>
      </c>
      <c r="J2720" s="2" t="str">
        <f>IF(H2720="","",IFERROR(INDEX(Keterangan1,MATCH('Buku Besar'!H2720,Akun1,0)),""))</f>
        <v/>
      </c>
      <c r="K2720" s="2" t="str">
        <f>IF(H2720="","",IFERROR(INDEX(Reff1,MATCH('Buku Besar'!H2720,Akun1,0)),""))</f>
        <v/>
      </c>
      <c r="L2720" s="331" t="str">
        <f>IF(H2720="","",IFERROR(INDEX(Penerimaan1,MATCH('Buku Besar'!H2720,Akun1,0)),""))</f>
        <v/>
      </c>
      <c r="M2720" s="331" t="str">
        <f>IF(H2720="","",IFERROR(INDEX(Pengeluaran1,MATCH('Buku Besar'!H2720,Akun1,0)),""))</f>
        <v/>
      </c>
    </row>
    <row r="2721" spans="1:13" x14ac:dyDescent="0.25">
      <c r="A2721" s="91" t="str">
        <f t="shared" si="84"/>
        <v/>
      </c>
      <c r="B2721" s="330" t="str">
        <f>IF(A2721="","",IFERROR(INDEX(Tanggal,MATCH('Buku Besar'!A2721,Akun,0)),""))</f>
        <v/>
      </c>
      <c r="C2721" s="2" t="str">
        <f>IF(A2721="","",IFERROR(INDEX(Keterangan,MATCH('Buku Besar'!A2721,Akun,0)),""))</f>
        <v/>
      </c>
      <c r="D2721" s="2" t="str">
        <f>IF(A2721="","",IFERROR(INDEX(Reff,MATCH('Buku Besar'!A2721,Akun,0)),""))</f>
        <v/>
      </c>
      <c r="E2721" s="331" t="str">
        <f>IF(A2721="","",IFERROR(INDEX(Penerimaan,MATCH('Buku Besar'!A2721,Akun,0)),""))</f>
        <v/>
      </c>
      <c r="F2721" s="331" t="str">
        <f>IF(A2721="","",IFERROR(INDEX(Pengeluaran,MATCH('Buku Besar'!A2721,Akun,0)),""))</f>
        <v/>
      </c>
      <c r="H2721" s="91" t="str">
        <f t="shared" si="85"/>
        <v/>
      </c>
      <c r="I2721" s="330" t="str">
        <f>IF(H2721="","",IFERROR(INDEX(Tanggal1,MATCH('Buku Besar'!H2721,Akun1,0)),""))</f>
        <v/>
      </c>
      <c r="J2721" s="2" t="str">
        <f>IF(H2721="","",IFERROR(INDEX(Keterangan1,MATCH('Buku Besar'!H2721,Akun1,0)),""))</f>
        <v/>
      </c>
      <c r="K2721" s="2" t="str">
        <f>IF(H2721="","",IFERROR(INDEX(Reff1,MATCH('Buku Besar'!H2721,Akun1,0)),""))</f>
        <v/>
      </c>
      <c r="L2721" s="331" t="str">
        <f>IF(H2721="","",IFERROR(INDEX(Penerimaan1,MATCH('Buku Besar'!H2721,Akun1,0)),""))</f>
        <v/>
      </c>
      <c r="M2721" s="331" t="str">
        <f>IF(H2721="","",IFERROR(INDEX(Pengeluaran1,MATCH('Buku Besar'!H2721,Akun1,0)),""))</f>
        <v/>
      </c>
    </row>
    <row r="2722" spans="1:13" x14ac:dyDescent="0.25">
      <c r="A2722" s="91" t="str">
        <f t="shared" si="84"/>
        <v/>
      </c>
      <c r="B2722" s="330" t="str">
        <f>IF(A2722="","",IFERROR(INDEX(Tanggal,MATCH('Buku Besar'!A2722,Akun,0)),""))</f>
        <v/>
      </c>
      <c r="C2722" s="2" t="str">
        <f>IF(A2722="","",IFERROR(INDEX(Keterangan,MATCH('Buku Besar'!A2722,Akun,0)),""))</f>
        <v/>
      </c>
      <c r="D2722" s="2" t="str">
        <f>IF(A2722="","",IFERROR(INDEX(Reff,MATCH('Buku Besar'!A2722,Akun,0)),""))</f>
        <v/>
      </c>
      <c r="E2722" s="331" t="str">
        <f>IF(A2722="","",IFERROR(INDEX(Penerimaan,MATCH('Buku Besar'!A2722,Akun,0)),""))</f>
        <v/>
      </c>
      <c r="F2722" s="331" t="str">
        <f>IF(A2722="","",IFERROR(INDEX(Pengeluaran,MATCH('Buku Besar'!A2722,Akun,0)),""))</f>
        <v/>
      </c>
      <c r="H2722" s="91" t="str">
        <f t="shared" si="85"/>
        <v/>
      </c>
      <c r="I2722" s="330" t="str">
        <f>IF(H2722="","",IFERROR(INDEX(Tanggal1,MATCH('Buku Besar'!H2722,Akun1,0)),""))</f>
        <v/>
      </c>
      <c r="J2722" s="2" t="str">
        <f>IF(H2722="","",IFERROR(INDEX(Keterangan1,MATCH('Buku Besar'!H2722,Akun1,0)),""))</f>
        <v/>
      </c>
      <c r="K2722" s="2" t="str">
        <f>IF(H2722="","",IFERROR(INDEX(Reff1,MATCH('Buku Besar'!H2722,Akun1,0)),""))</f>
        <v/>
      </c>
      <c r="L2722" s="331" t="str">
        <f>IF(H2722="","",IFERROR(INDEX(Penerimaan1,MATCH('Buku Besar'!H2722,Akun1,0)),""))</f>
        <v/>
      </c>
      <c r="M2722" s="331" t="str">
        <f>IF(H2722="","",IFERROR(INDEX(Pengeluaran1,MATCH('Buku Besar'!H2722,Akun1,0)),""))</f>
        <v/>
      </c>
    </row>
    <row r="2723" spans="1:13" x14ac:dyDescent="0.25">
      <c r="A2723" s="91" t="str">
        <f t="shared" si="84"/>
        <v/>
      </c>
      <c r="B2723" s="330" t="str">
        <f>IF(A2723="","",IFERROR(INDEX(Tanggal,MATCH('Buku Besar'!A2723,Akun,0)),""))</f>
        <v/>
      </c>
      <c r="C2723" s="2" t="str">
        <f>IF(A2723="","",IFERROR(INDEX(Keterangan,MATCH('Buku Besar'!A2723,Akun,0)),""))</f>
        <v/>
      </c>
      <c r="D2723" s="2" t="str">
        <f>IF(A2723="","",IFERROR(INDEX(Reff,MATCH('Buku Besar'!A2723,Akun,0)),""))</f>
        <v/>
      </c>
      <c r="E2723" s="331" t="str">
        <f>IF(A2723="","",IFERROR(INDEX(Penerimaan,MATCH('Buku Besar'!A2723,Akun,0)),""))</f>
        <v/>
      </c>
      <c r="F2723" s="331" t="str">
        <f>IF(A2723="","",IFERROR(INDEX(Pengeluaran,MATCH('Buku Besar'!A2723,Akun,0)),""))</f>
        <v/>
      </c>
      <c r="H2723" s="91" t="str">
        <f t="shared" si="85"/>
        <v/>
      </c>
      <c r="I2723" s="330" t="str">
        <f>IF(H2723="","",IFERROR(INDEX(Tanggal1,MATCH('Buku Besar'!H2723,Akun1,0)),""))</f>
        <v/>
      </c>
      <c r="J2723" s="2" t="str">
        <f>IF(H2723="","",IFERROR(INDEX(Keterangan1,MATCH('Buku Besar'!H2723,Akun1,0)),""))</f>
        <v/>
      </c>
      <c r="K2723" s="2" t="str">
        <f>IF(H2723="","",IFERROR(INDEX(Reff1,MATCH('Buku Besar'!H2723,Akun1,0)),""))</f>
        <v/>
      </c>
      <c r="L2723" s="331" t="str">
        <f>IF(H2723="","",IFERROR(INDEX(Penerimaan1,MATCH('Buku Besar'!H2723,Akun1,0)),""))</f>
        <v/>
      </c>
      <c r="M2723" s="331" t="str">
        <f>IF(H2723="","",IFERROR(INDEX(Pengeluaran1,MATCH('Buku Besar'!H2723,Akun1,0)),""))</f>
        <v/>
      </c>
    </row>
    <row r="2724" spans="1:13" x14ac:dyDescent="0.25">
      <c r="A2724" s="91" t="str">
        <f t="shared" si="84"/>
        <v/>
      </c>
      <c r="B2724" s="330" t="str">
        <f>IF(A2724="","",IFERROR(INDEX(Tanggal,MATCH('Buku Besar'!A2724,Akun,0)),""))</f>
        <v/>
      </c>
      <c r="C2724" s="2" t="str">
        <f>IF(A2724="","",IFERROR(INDEX(Keterangan,MATCH('Buku Besar'!A2724,Akun,0)),""))</f>
        <v/>
      </c>
      <c r="D2724" s="2" t="str">
        <f>IF(A2724="","",IFERROR(INDEX(Reff,MATCH('Buku Besar'!A2724,Akun,0)),""))</f>
        <v/>
      </c>
      <c r="E2724" s="331" t="str">
        <f>IF(A2724="","",IFERROR(INDEX(Penerimaan,MATCH('Buku Besar'!A2724,Akun,0)),""))</f>
        <v/>
      </c>
      <c r="F2724" s="331" t="str">
        <f>IF(A2724="","",IFERROR(INDEX(Pengeluaran,MATCH('Buku Besar'!A2724,Akun,0)),""))</f>
        <v/>
      </c>
      <c r="H2724" s="91" t="str">
        <f t="shared" si="85"/>
        <v/>
      </c>
      <c r="I2724" s="330" t="str">
        <f>IF(H2724="","",IFERROR(INDEX(Tanggal1,MATCH('Buku Besar'!H2724,Akun1,0)),""))</f>
        <v/>
      </c>
      <c r="J2724" s="2" t="str">
        <f>IF(H2724="","",IFERROR(INDEX(Keterangan1,MATCH('Buku Besar'!H2724,Akun1,0)),""))</f>
        <v/>
      </c>
      <c r="K2724" s="2" t="str">
        <f>IF(H2724="","",IFERROR(INDEX(Reff1,MATCH('Buku Besar'!H2724,Akun1,0)),""))</f>
        <v/>
      </c>
      <c r="L2724" s="331" t="str">
        <f>IF(H2724="","",IFERROR(INDEX(Penerimaan1,MATCH('Buku Besar'!H2724,Akun1,0)),""))</f>
        <v/>
      </c>
      <c r="M2724" s="331" t="str">
        <f>IF(H2724="","",IFERROR(INDEX(Pengeluaran1,MATCH('Buku Besar'!H2724,Akun1,0)),""))</f>
        <v/>
      </c>
    </row>
    <row r="2725" spans="1:13" x14ac:dyDescent="0.25">
      <c r="A2725" s="91" t="str">
        <f t="shared" si="84"/>
        <v/>
      </c>
      <c r="B2725" s="330" t="str">
        <f>IF(A2725="","",IFERROR(INDEX(Tanggal,MATCH('Buku Besar'!A2725,Akun,0)),""))</f>
        <v/>
      </c>
      <c r="C2725" s="2" t="str">
        <f>IF(A2725="","",IFERROR(INDEX(Keterangan,MATCH('Buku Besar'!A2725,Akun,0)),""))</f>
        <v/>
      </c>
      <c r="D2725" s="2" t="str">
        <f>IF(A2725="","",IFERROR(INDEX(Reff,MATCH('Buku Besar'!A2725,Akun,0)),""))</f>
        <v/>
      </c>
      <c r="E2725" s="331" t="str">
        <f>IF(A2725="","",IFERROR(INDEX(Penerimaan,MATCH('Buku Besar'!A2725,Akun,0)),""))</f>
        <v/>
      </c>
      <c r="F2725" s="331" t="str">
        <f>IF(A2725="","",IFERROR(INDEX(Pengeluaran,MATCH('Buku Besar'!A2725,Akun,0)),""))</f>
        <v/>
      </c>
      <c r="H2725" s="91" t="str">
        <f t="shared" si="85"/>
        <v/>
      </c>
      <c r="I2725" s="330" t="str">
        <f>IF(H2725="","",IFERROR(INDEX(Tanggal1,MATCH('Buku Besar'!H2725,Akun1,0)),""))</f>
        <v/>
      </c>
      <c r="J2725" s="2" t="str">
        <f>IF(H2725="","",IFERROR(INDEX(Keterangan1,MATCH('Buku Besar'!H2725,Akun1,0)),""))</f>
        <v/>
      </c>
      <c r="K2725" s="2" t="str">
        <f>IF(H2725="","",IFERROR(INDEX(Reff1,MATCH('Buku Besar'!H2725,Akun1,0)),""))</f>
        <v/>
      </c>
      <c r="L2725" s="331" t="str">
        <f>IF(H2725="","",IFERROR(INDEX(Penerimaan1,MATCH('Buku Besar'!H2725,Akun1,0)),""))</f>
        <v/>
      </c>
      <c r="M2725" s="331" t="str">
        <f>IF(H2725="","",IFERROR(INDEX(Pengeluaran1,MATCH('Buku Besar'!H2725,Akun1,0)),""))</f>
        <v/>
      </c>
    </row>
    <row r="2726" spans="1:13" x14ac:dyDescent="0.25">
      <c r="A2726" s="91" t="str">
        <f t="shared" si="84"/>
        <v/>
      </c>
      <c r="B2726" s="330" t="str">
        <f>IF(A2726="","",IFERROR(INDEX(Tanggal,MATCH('Buku Besar'!A2726,Akun,0)),""))</f>
        <v/>
      </c>
      <c r="C2726" s="2" t="str">
        <f>IF(A2726="","",IFERROR(INDEX(Keterangan,MATCH('Buku Besar'!A2726,Akun,0)),""))</f>
        <v/>
      </c>
      <c r="D2726" s="2" t="str">
        <f>IF(A2726="","",IFERROR(INDEX(Reff,MATCH('Buku Besar'!A2726,Akun,0)),""))</f>
        <v/>
      </c>
      <c r="E2726" s="331" t="str">
        <f>IF(A2726="","",IFERROR(INDEX(Penerimaan,MATCH('Buku Besar'!A2726,Akun,0)),""))</f>
        <v/>
      </c>
      <c r="F2726" s="331" t="str">
        <f>IF(A2726="","",IFERROR(INDEX(Pengeluaran,MATCH('Buku Besar'!A2726,Akun,0)),""))</f>
        <v/>
      </c>
      <c r="H2726" s="91" t="str">
        <f t="shared" si="85"/>
        <v/>
      </c>
      <c r="I2726" s="330" t="str">
        <f>IF(H2726="","",IFERROR(INDEX(Tanggal1,MATCH('Buku Besar'!H2726,Akun1,0)),""))</f>
        <v/>
      </c>
      <c r="J2726" s="2" t="str">
        <f>IF(H2726="","",IFERROR(INDEX(Keterangan1,MATCH('Buku Besar'!H2726,Akun1,0)),""))</f>
        <v/>
      </c>
      <c r="K2726" s="2" t="str">
        <f>IF(H2726="","",IFERROR(INDEX(Reff1,MATCH('Buku Besar'!H2726,Akun1,0)),""))</f>
        <v/>
      </c>
      <c r="L2726" s="331" t="str">
        <f>IF(H2726="","",IFERROR(INDEX(Penerimaan1,MATCH('Buku Besar'!H2726,Akun1,0)),""))</f>
        <v/>
      </c>
      <c r="M2726" s="331" t="str">
        <f>IF(H2726="","",IFERROR(INDEX(Pengeluaran1,MATCH('Buku Besar'!H2726,Akun1,0)),""))</f>
        <v/>
      </c>
    </row>
    <row r="2727" spans="1:13" x14ac:dyDescent="0.25">
      <c r="A2727" s="91" t="str">
        <f t="shared" si="84"/>
        <v/>
      </c>
      <c r="B2727" s="330" t="str">
        <f>IF(A2727="","",IFERROR(INDEX(Tanggal,MATCH('Buku Besar'!A2727,Akun,0)),""))</f>
        <v/>
      </c>
      <c r="C2727" s="2" t="str">
        <f>IF(A2727="","",IFERROR(INDEX(Keterangan,MATCH('Buku Besar'!A2727,Akun,0)),""))</f>
        <v/>
      </c>
      <c r="D2727" s="2" t="str">
        <f>IF(A2727="","",IFERROR(INDEX(Reff,MATCH('Buku Besar'!A2727,Akun,0)),""))</f>
        <v/>
      </c>
      <c r="E2727" s="331" t="str">
        <f>IF(A2727="","",IFERROR(INDEX(Penerimaan,MATCH('Buku Besar'!A2727,Akun,0)),""))</f>
        <v/>
      </c>
      <c r="F2727" s="331" t="str">
        <f>IF(A2727="","",IFERROR(INDEX(Pengeluaran,MATCH('Buku Besar'!A2727,Akun,0)),""))</f>
        <v/>
      </c>
      <c r="H2727" s="91" t="str">
        <f t="shared" si="85"/>
        <v/>
      </c>
      <c r="I2727" s="330" t="str">
        <f>IF(H2727="","",IFERROR(INDEX(Tanggal1,MATCH('Buku Besar'!H2727,Akun1,0)),""))</f>
        <v/>
      </c>
      <c r="J2727" s="2" t="str">
        <f>IF(H2727="","",IFERROR(INDEX(Keterangan1,MATCH('Buku Besar'!H2727,Akun1,0)),""))</f>
        <v/>
      </c>
      <c r="K2727" s="2" t="str">
        <f>IF(H2727="","",IFERROR(INDEX(Reff1,MATCH('Buku Besar'!H2727,Akun1,0)),""))</f>
        <v/>
      </c>
      <c r="L2727" s="331" t="str">
        <f>IF(H2727="","",IFERROR(INDEX(Penerimaan1,MATCH('Buku Besar'!H2727,Akun1,0)),""))</f>
        <v/>
      </c>
      <c r="M2727" s="331" t="str">
        <f>IF(H2727="","",IFERROR(INDEX(Pengeluaran1,MATCH('Buku Besar'!H2727,Akun1,0)),""))</f>
        <v/>
      </c>
    </row>
    <row r="2728" spans="1:13" x14ac:dyDescent="0.25">
      <c r="A2728" s="91" t="str">
        <f t="shared" si="84"/>
        <v/>
      </c>
      <c r="B2728" s="330" t="str">
        <f>IF(A2728="","",IFERROR(INDEX(Tanggal,MATCH('Buku Besar'!A2728,Akun,0)),""))</f>
        <v/>
      </c>
      <c r="C2728" s="2" t="str">
        <f>IF(A2728="","",IFERROR(INDEX(Keterangan,MATCH('Buku Besar'!A2728,Akun,0)),""))</f>
        <v/>
      </c>
      <c r="D2728" s="2" t="str">
        <f>IF(A2728="","",IFERROR(INDEX(Reff,MATCH('Buku Besar'!A2728,Akun,0)),""))</f>
        <v/>
      </c>
      <c r="E2728" s="331" t="str">
        <f>IF(A2728="","",IFERROR(INDEX(Penerimaan,MATCH('Buku Besar'!A2728,Akun,0)),""))</f>
        <v/>
      </c>
      <c r="F2728" s="331" t="str">
        <f>IF(A2728="","",IFERROR(INDEX(Pengeluaran,MATCH('Buku Besar'!A2728,Akun,0)),""))</f>
        <v/>
      </c>
      <c r="H2728" s="91" t="str">
        <f t="shared" si="85"/>
        <v/>
      </c>
      <c r="I2728" s="330" t="str">
        <f>IF(H2728="","",IFERROR(INDEX(Tanggal1,MATCH('Buku Besar'!H2728,Akun1,0)),""))</f>
        <v/>
      </c>
      <c r="J2728" s="2" t="str">
        <f>IF(H2728="","",IFERROR(INDEX(Keterangan1,MATCH('Buku Besar'!H2728,Akun1,0)),""))</f>
        <v/>
      </c>
      <c r="K2728" s="2" t="str">
        <f>IF(H2728="","",IFERROR(INDEX(Reff1,MATCH('Buku Besar'!H2728,Akun1,0)),""))</f>
        <v/>
      </c>
      <c r="L2728" s="331" t="str">
        <f>IF(H2728="","",IFERROR(INDEX(Penerimaan1,MATCH('Buku Besar'!H2728,Akun1,0)),""))</f>
        <v/>
      </c>
      <c r="M2728" s="331" t="str">
        <f>IF(H2728="","",IFERROR(INDEX(Pengeluaran1,MATCH('Buku Besar'!H2728,Akun1,0)),""))</f>
        <v/>
      </c>
    </row>
    <row r="2729" spans="1:13" x14ac:dyDescent="0.25">
      <c r="A2729" s="91" t="str">
        <f t="shared" si="84"/>
        <v/>
      </c>
      <c r="B2729" s="330" t="str">
        <f>IF(A2729="","",IFERROR(INDEX(Tanggal,MATCH('Buku Besar'!A2729,Akun,0)),""))</f>
        <v/>
      </c>
      <c r="C2729" s="2" t="str">
        <f>IF(A2729="","",IFERROR(INDEX(Keterangan,MATCH('Buku Besar'!A2729,Akun,0)),""))</f>
        <v/>
      </c>
      <c r="D2729" s="2" t="str">
        <f>IF(A2729="","",IFERROR(INDEX(Reff,MATCH('Buku Besar'!A2729,Akun,0)),""))</f>
        <v/>
      </c>
      <c r="E2729" s="331" t="str">
        <f>IF(A2729="","",IFERROR(INDEX(Penerimaan,MATCH('Buku Besar'!A2729,Akun,0)),""))</f>
        <v/>
      </c>
      <c r="F2729" s="331" t="str">
        <f>IF(A2729="","",IFERROR(INDEX(Pengeluaran,MATCH('Buku Besar'!A2729,Akun,0)),""))</f>
        <v/>
      </c>
      <c r="H2729" s="91" t="str">
        <f t="shared" si="85"/>
        <v/>
      </c>
      <c r="I2729" s="330" t="str">
        <f>IF(H2729="","",IFERROR(INDEX(Tanggal1,MATCH('Buku Besar'!H2729,Akun1,0)),""))</f>
        <v/>
      </c>
      <c r="J2729" s="2" t="str">
        <f>IF(H2729="","",IFERROR(INDEX(Keterangan1,MATCH('Buku Besar'!H2729,Akun1,0)),""))</f>
        <v/>
      </c>
      <c r="K2729" s="2" t="str">
        <f>IF(H2729="","",IFERROR(INDEX(Reff1,MATCH('Buku Besar'!H2729,Akun1,0)),""))</f>
        <v/>
      </c>
      <c r="L2729" s="331" t="str">
        <f>IF(H2729="","",IFERROR(INDEX(Penerimaan1,MATCH('Buku Besar'!H2729,Akun1,0)),""))</f>
        <v/>
      </c>
      <c r="M2729" s="331" t="str">
        <f>IF(H2729="","",IFERROR(INDEX(Pengeluaran1,MATCH('Buku Besar'!H2729,Akun1,0)),""))</f>
        <v/>
      </c>
    </row>
    <row r="2730" spans="1:13" x14ac:dyDescent="0.25">
      <c r="A2730" s="91" t="str">
        <f t="shared" si="84"/>
        <v/>
      </c>
      <c r="B2730" s="330" t="str">
        <f>IF(A2730="","",IFERROR(INDEX(Tanggal,MATCH('Buku Besar'!A2730,Akun,0)),""))</f>
        <v/>
      </c>
      <c r="C2730" s="2" t="str">
        <f>IF(A2730="","",IFERROR(INDEX(Keterangan,MATCH('Buku Besar'!A2730,Akun,0)),""))</f>
        <v/>
      </c>
      <c r="D2730" s="2" t="str">
        <f>IF(A2730="","",IFERROR(INDEX(Reff,MATCH('Buku Besar'!A2730,Akun,0)),""))</f>
        <v/>
      </c>
      <c r="E2730" s="331" t="str">
        <f>IF(A2730="","",IFERROR(INDEX(Penerimaan,MATCH('Buku Besar'!A2730,Akun,0)),""))</f>
        <v/>
      </c>
      <c r="F2730" s="331" t="str">
        <f>IF(A2730="","",IFERROR(INDEX(Pengeluaran,MATCH('Buku Besar'!A2730,Akun,0)),""))</f>
        <v/>
      </c>
      <c r="H2730" s="91" t="str">
        <f t="shared" si="85"/>
        <v/>
      </c>
      <c r="I2730" s="330" t="str">
        <f>IF(H2730="","",IFERROR(INDEX(Tanggal1,MATCH('Buku Besar'!H2730,Akun1,0)),""))</f>
        <v/>
      </c>
      <c r="J2730" s="2" t="str">
        <f>IF(H2730="","",IFERROR(INDEX(Keterangan1,MATCH('Buku Besar'!H2730,Akun1,0)),""))</f>
        <v/>
      </c>
      <c r="K2730" s="2" t="str">
        <f>IF(H2730="","",IFERROR(INDEX(Reff1,MATCH('Buku Besar'!H2730,Akun1,0)),""))</f>
        <v/>
      </c>
      <c r="L2730" s="331" t="str">
        <f>IF(H2730="","",IFERROR(INDEX(Penerimaan1,MATCH('Buku Besar'!H2730,Akun1,0)),""))</f>
        <v/>
      </c>
      <c r="M2730" s="331" t="str">
        <f>IF(H2730="","",IFERROR(INDEX(Pengeluaran1,MATCH('Buku Besar'!H2730,Akun1,0)),""))</f>
        <v/>
      </c>
    </row>
    <row r="2731" spans="1:13" x14ac:dyDescent="0.25">
      <c r="A2731" s="91" t="str">
        <f t="shared" si="84"/>
        <v/>
      </c>
      <c r="B2731" s="330" t="str">
        <f>IF(A2731="","",IFERROR(INDEX(Tanggal,MATCH('Buku Besar'!A2731,Akun,0)),""))</f>
        <v/>
      </c>
      <c r="C2731" s="2" t="str">
        <f>IF(A2731="","",IFERROR(INDEX(Keterangan,MATCH('Buku Besar'!A2731,Akun,0)),""))</f>
        <v/>
      </c>
      <c r="D2731" s="2" t="str">
        <f>IF(A2731="","",IFERROR(INDEX(Reff,MATCH('Buku Besar'!A2731,Akun,0)),""))</f>
        <v/>
      </c>
      <c r="E2731" s="331" t="str">
        <f>IF(A2731="","",IFERROR(INDEX(Penerimaan,MATCH('Buku Besar'!A2731,Akun,0)),""))</f>
        <v/>
      </c>
      <c r="F2731" s="331" t="str">
        <f>IF(A2731="","",IFERROR(INDEX(Pengeluaran,MATCH('Buku Besar'!A2731,Akun,0)),""))</f>
        <v/>
      </c>
      <c r="H2731" s="91" t="str">
        <f t="shared" si="85"/>
        <v/>
      </c>
      <c r="I2731" s="330" t="str">
        <f>IF(H2731="","",IFERROR(INDEX(Tanggal1,MATCH('Buku Besar'!H2731,Akun1,0)),""))</f>
        <v/>
      </c>
      <c r="J2731" s="2" t="str">
        <f>IF(H2731="","",IFERROR(INDEX(Keterangan1,MATCH('Buku Besar'!H2731,Akun1,0)),""))</f>
        <v/>
      </c>
      <c r="K2731" s="2" t="str">
        <f>IF(H2731="","",IFERROR(INDEX(Reff1,MATCH('Buku Besar'!H2731,Akun1,0)),""))</f>
        <v/>
      </c>
      <c r="L2731" s="331" t="str">
        <f>IF(H2731="","",IFERROR(INDEX(Penerimaan1,MATCH('Buku Besar'!H2731,Akun1,0)),""))</f>
        <v/>
      </c>
      <c r="M2731" s="331" t="str">
        <f>IF(H2731="","",IFERROR(INDEX(Pengeluaran1,MATCH('Buku Besar'!H2731,Akun1,0)),""))</f>
        <v/>
      </c>
    </row>
    <row r="2732" spans="1:13" x14ac:dyDescent="0.25">
      <c r="A2732" s="91" t="str">
        <f t="shared" si="84"/>
        <v/>
      </c>
      <c r="B2732" s="330" t="str">
        <f>IF(A2732="","",IFERROR(INDEX(Tanggal,MATCH('Buku Besar'!A2732,Akun,0)),""))</f>
        <v/>
      </c>
      <c r="C2732" s="2" t="str">
        <f>IF(A2732="","",IFERROR(INDEX(Keterangan,MATCH('Buku Besar'!A2732,Akun,0)),""))</f>
        <v/>
      </c>
      <c r="D2732" s="2" t="str">
        <f>IF(A2732="","",IFERROR(INDEX(Reff,MATCH('Buku Besar'!A2732,Akun,0)),""))</f>
        <v/>
      </c>
      <c r="E2732" s="331" t="str">
        <f>IF(A2732="","",IFERROR(INDEX(Penerimaan,MATCH('Buku Besar'!A2732,Akun,0)),""))</f>
        <v/>
      </c>
      <c r="F2732" s="331" t="str">
        <f>IF(A2732="","",IFERROR(INDEX(Pengeluaran,MATCH('Buku Besar'!A2732,Akun,0)),""))</f>
        <v/>
      </c>
      <c r="H2732" s="91" t="str">
        <f t="shared" si="85"/>
        <v/>
      </c>
      <c r="I2732" s="330" t="str">
        <f>IF(H2732="","",IFERROR(INDEX(Tanggal1,MATCH('Buku Besar'!H2732,Akun1,0)),""))</f>
        <v/>
      </c>
      <c r="J2732" s="2" t="str">
        <f>IF(H2732="","",IFERROR(INDEX(Keterangan1,MATCH('Buku Besar'!H2732,Akun1,0)),""))</f>
        <v/>
      </c>
      <c r="K2732" s="2" t="str">
        <f>IF(H2732="","",IFERROR(INDEX(Reff1,MATCH('Buku Besar'!H2732,Akun1,0)),""))</f>
        <v/>
      </c>
      <c r="L2732" s="331" t="str">
        <f>IF(H2732="","",IFERROR(INDEX(Penerimaan1,MATCH('Buku Besar'!H2732,Akun1,0)),""))</f>
        <v/>
      </c>
      <c r="M2732" s="331" t="str">
        <f>IF(H2732="","",IFERROR(INDEX(Pengeluaran1,MATCH('Buku Besar'!H2732,Akun1,0)),""))</f>
        <v/>
      </c>
    </row>
    <row r="2733" spans="1:13" x14ac:dyDescent="0.25">
      <c r="A2733" s="91" t="str">
        <f t="shared" si="84"/>
        <v/>
      </c>
      <c r="B2733" s="330" t="str">
        <f>IF(A2733="","",IFERROR(INDEX(Tanggal,MATCH('Buku Besar'!A2733,Akun,0)),""))</f>
        <v/>
      </c>
      <c r="C2733" s="2" t="str">
        <f>IF(A2733="","",IFERROR(INDEX(Keterangan,MATCH('Buku Besar'!A2733,Akun,0)),""))</f>
        <v/>
      </c>
      <c r="D2733" s="2" t="str">
        <f>IF(A2733="","",IFERROR(INDEX(Reff,MATCH('Buku Besar'!A2733,Akun,0)),""))</f>
        <v/>
      </c>
      <c r="E2733" s="331" t="str">
        <f>IF(A2733="","",IFERROR(INDEX(Penerimaan,MATCH('Buku Besar'!A2733,Akun,0)),""))</f>
        <v/>
      </c>
      <c r="F2733" s="331" t="str">
        <f>IF(A2733="","",IFERROR(INDEX(Pengeluaran,MATCH('Buku Besar'!A2733,Akun,0)),""))</f>
        <v/>
      </c>
      <c r="H2733" s="91" t="str">
        <f t="shared" si="85"/>
        <v/>
      </c>
      <c r="I2733" s="330" t="str">
        <f>IF(H2733="","",IFERROR(INDEX(Tanggal1,MATCH('Buku Besar'!H2733,Akun1,0)),""))</f>
        <v/>
      </c>
      <c r="J2733" s="2" t="str">
        <f>IF(H2733="","",IFERROR(INDEX(Keterangan1,MATCH('Buku Besar'!H2733,Akun1,0)),""))</f>
        <v/>
      </c>
      <c r="K2733" s="2" t="str">
        <f>IF(H2733="","",IFERROR(INDEX(Reff1,MATCH('Buku Besar'!H2733,Akun1,0)),""))</f>
        <v/>
      </c>
      <c r="L2733" s="331" t="str">
        <f>IF(H2733="","",IFERROR(INDEX(Penerimaan1,MATCH('Buku Besar'!H2733,Akun1,0)),""))</f>
        <v/>
      </c>
      <c r="M2733" s="331" t="str">
        <f>IF(H2733="","",IFERROR(INDEX(Pengeluaran1,MATCH('Buku Besar'!H2733,Akun1,0)),""))</f>
        <v/>
      </c>
    </row>
    <row r="2734" spans="1:13" x14ac:dyDescent="0.25">
      <c r="A2734" s="91" t="str">
        <f t="shared" si="84"/>
        <v/>
      </c>
      <c r="B2734" s="330" t="str">
        <f>IF(A2734="","",IFERROR(INDEX(Tanggal,MATCH('Buku Besar'!A2734,Akun,0)),""))</f>
        <v/>
      </c>
      <c r="C2734" s="2" t="str">
        <f>IF(A2734="","",IFERROR(INDEX(Keterangan,MATCH('Buku Besar'!A2734,Akun,0)),""))</f>
        <v/>
      </c>
      <c r="D2734" s="2" t="str">
        <f>IF(A2734="","",IFERROR(INDEX(Reff,MATCH('Buku Besar'!A2734,Akun,0)),""))</f>
        <v/>
      </c>
      <c r="E2734" s="331" t="str">
        <f>IF(A2734="","",IFERROR(INDEX(Penerimaan,MATCH('Buku Besar'!A2734,Akun,0)),""))</f>
        <v/>
      </c>
      <c r="F2734" s="331" t="str">
        <f>IF(A2734="","",IFERROR(INDEX(Pengeluaran,MATCH('Buku Besar'!A2734,Akun,0)),""))</f>
        <v/>
      </c>
      <c r="H2734" s="91" t="str">
        <f t="shared" si="85"/>
        <v/>
      </c>
      <c r="I2734" s="330" t="str">
        <f>IF(H2734="","",IFERROR(INDEX(Tanggal1,MATCH('Buku Besar'!H2734,Akun1,0)),""))</f>
        <v/>
      </c>
      <c r="J2734" s="2" t="str">
        <f>IF(H2734="","",IFERROR(INDEX(Keterangan1,MATCH('Buku Besar'!H2734,Akun1,0)),""))</f>
        <v/>
      </c>
      <c r="K2734" s="2" t="str">
        <f>IF(H2734="","",IFERROR(INDEX(Reff1,MATCH('Buku Besar'!H2734,Akun1,0)),""))</f>
        <v/>
      </c>
      <c r="L2734" s="331" t="str">
        <f>IF(H2734="","",IFERROR(INDEX(Penerimaan1,MATCH('Buku Besar'!H2734,Akun1,0)),""))</f>
        <v/>
      </c>
      <c r="M2734" s="331" t="str">
        <f>IF(H2734="","",IFERROR(INDEX(Pengeluaran1,MATCH('Buku Besar'!H2734,Akun1,0)),""))</f>
        <v/>
      </c>
    </row>
    <row r="2735" spans="1:13" x14ac:dyDescent="0.25">
      <c r="A2735" s="91" t="str">
        <f t="shared" si="84"/>
        <v/>
      </c>
      <c r="B2735" s="330" t="str">
        <f>IF(A2735="","",IFERROR(INDEX(Tanggal,MATCH('Buku Besar'!A2735,Akun,0)),""))</f>
        <v/>
      </c>
      <c r="C2735" s="2" t="str">
        <f>IF(A2735="","",IFERROR(INDEX(Keterangan,MATCH('Buku Besar'!A2735,Akun,0)),""))</f>
        <v/>
      </c>
      <c r="D2735" s="2" t="str">
        <f>IF(A2735="","",IFERROR(INDEX(Reff,MATCH('Buku Besar'!A2735,Akun,0)),""))</f>
        <v/>
      </c>
      <c r="E2735" s="331" t="str">
        <f>IF(A2735="","",IFERROR(INDEX(Penerimaan,MATCH('Buku Besar'!A2735,Akun,0)),""))</f>
        <v/>
      </c>
      <c r="F2735" s="331" t="str">
        <f>IF(A2735="","",IFERROR(INDEX(Pengeluaran,MATCH('Buku Besar'!A2735,Akun,0)),""))</f>
        <v/>
      </c>
      <c r="H2735" s="91" t="str">
        <f t="shared" si="85"/>
        <v/>
      </c>
      <c r="I2735" s="330" t="str">
        <f>IF(H2735="","",IFERROR(INDEX(Tanggal1,MATCH('Buku Besar'!H2735,Akun1,0)),""))</f>
        <v/>
      </c>
      <c r="J2735" s="2" t="str">
        <f>IF(H2735="","",IFERROR(INDEX(Keterangan1,MATCH('Buku Besar'!H2735,Akun1,0)),""))</f>
        <v/>
      </c>
      <c r="K2735" s="2" t="str">
        <f>IF(H2735="","",IFERROR(INDEX(Reff1,MATCH('Buku Besar'!H2735,Akun1,0)),""))</f>
        <v/>
      </c>
      <c r="L2735" s="331" t="str">
        <f>IF(H2735="","",IFERROR(INDEX(Penerimaan1,MATCH('Buku Besar'!H2735,Akun1,0)),""))</f>
        <v/>
      </c>
      <c r="M2735" s="331" t="str">
        <f>IF(H2735="","",IFERROR(INDEX(Pengeluaran1,MATCH('Buku Besar'!H2735,Akun1,0)),""))</f>
        <v/>
      </c>
    </row>
    <row r="2736" spans="1:13" x14ac:dyDescent="0.25">
      <c r="A2736" s="91" t="str">
        <f t="shared" si="84"/>
        <v/>
      </c>
      <c r="B2736" s="330" t="str">
        <f>IF(A2736="","",IFERROR(INDEX(Tanggal,MATCH('Buku Besar'!A2736,Akun,0)),""))</f>
        <v/>
      </c>
      <c r="C2736" s="2" t="str">
        <f>IF(A2736="","",IFERROR(INDEX(Keterangan,MATCH('Buku Besar'!A2736,Akun,0)),""))</f>
        <v/>
      </c>
      <c r="D2736" s="2" t="str">
        <f>IF(A2736="","",IFERROR(INDEX(Reff,MATCH('Buku Besar'!A2736,Akun,0)),""))</f>
        <v/>
      </c>
      <c r="E2736" s="331" t="str">
        <f>IF(A2736="","",IFERROR(INDEX(Penerimaan,MATCH('Buku Besar'!A2736,Akun,0)),""))</f>
        <v/>
      </c>
      <c r="F2736" s="331" t="str">
        <f>IF(A2736="","",IFERROR(INDEX(Pengeluaran,MATCH('Buku Besar'!A2736,Akun,0)),""))</f>
        <v/>
      </c>
      <c r="H2736" s="91" t="str">
        <f t="shared" si="85"/>
        <v/>
      </c>
      <c r="I2736" s="330" t="str">
        <f>IF(H2736="","",IFERROR(INDEX(Tanggal1,MATCH('Buku Besar'!H2736,Akun1,0)),""))</f>
        <v/>
      </c>
      <c r="J2736" s="2" t="str">
        <f>IF(H2736="","",IFERROR(INDEX(Keterangan1,MATCH('Buku Besar'!H2736,Akun1,0)),""))</f>
        <v/>
      </c>
      <c r="K2736" s="2" t="str">
        <f>IF(H2736="","",IFERROR(INDEX(Reff1,MATCH('Buku Besar'!H2736,Akun1,0)),""))</f>
        <v/>
      </c>
      <c r="L2736" s="331" t="str">
        <f>IF(H2736="","",IFERROR(INDEX(Penerimaan1,MATCH('Buku Besar'!H2736,Akun1,0)),""))</f>
        <v/>
      </c>
      <c r="M2736" s="331" t="str">
        <f>IF(H2736="","",IFERROR(INDEX(Pengeluaran1,MATCH('Buku Besar'!H2736,Akun1,0)),""))</f>
        <v/>
      </c>
    </row>
    <row r="2737" spans="1:13" x14ac:dyDescent="0.25">
      <c r="A2737" s="91" t="str">
        <f t="shared" si="84"/>
        <v/>
      </c>
      <c r="B2737" s="330" t="str">
        <f>IF(A2737="","",IFERROR(INDEX(Tanggal,MATCH('Buku Besar'!A2737,Akun,0)),""))</f>
        <v/>
      </c>
      <c r="C2737" s="2" t="str">
        <f>IF(A2737="","",IFERROR(INDEX(Keterangan,MATCH('Buku Besar'!A2737,Akun,0)),""))</f>
        <v/>
      </c>
      <c r="D2737" s="2" t="str">
        <f>IF(A2737="","",IFERROR(INDEX(Reff,MATCH('Buku Besar'!A2737,Akun,0)),""))</f>
        <v/>
      </c>
      <c r="E2737" s="331" t="str">
        <f>IF(A2737="","",IFERROR(INDEX(Penerimaan,MATCH('Buku Besar'!A2737,Akun,0)),""))</f>
        <v/>
      </c>
      <c r="F2737" s="331" t="str">
        <f>IF(A2737="","",IFERROR(INDEX(Pengeluaran,MATCH('Buku Besar'!A2737,Akun,0)),""))</f>
        <v/>
      </c>
      <c r="H2737" s="91" t="str">
        <f t="shared" si="85"/>
        <v/>
      </c>
      <c r="I2737" s="330" t="str">
        <f>IF(H2737="","",IFERROR(INDEX(Tanggal1,MATCH('Buku Besar'!H2737,Akun1,0)),""))</f>
        <v/>
      </c>
      <c r="J2737" s="2" t="str">
        <f>IF(H2737="","",IFERROR(INDEX(Keterangan1,MATCH('Buku Besar'!H2737,Akun1,0)),""))</f>
        <v/>
      </c>
      <c r="K2737" s="2" t="str">
        <f>IF(H2737="","",IFERROR(INDEX(Reff1,MATCH('Buku Besar'!H2737,Akun1,0)),""))</f>
        <v/>
      </c>
      <c r="L2737" s="331" t="str">
        <f>IF(H2737="","",IFERROR(INDEX(Penerimaan1,MATCH('Buku Besar'!H2737,Akun1,0)),""))</f>
        <v/>
      </c>
      <c r="M2737" s="331" t="str">
        <f>IF(H2737="","",IFERROR(INDEX(Pengeluaran1,MATCH('Buku Besar'!H2737,Akun1,0)),""))</f>
        <v/>
      </c>
    </row>
    <row r="2738" spans="1:13" x14ac:dyDescent="0.25">
      <c r="A2738" s="91" t="str">
        <f t="shared" si="84"/>
        <v/>
      </c>
      <c r="B2738" s="330" t="str">
        <f>IF(A2738="","",IFERROR(INDEX(Tanggal,MATCH('Buku Besar'!A2738,Akun,0)),""))</f>
        <v/>
      </c>
      <c r="C2738" s="2" t="str">
        <f>IF(A2738="","",IFERROR(INDEX(Keterangan,MATCH('Buku Besar'!A2738,Akun,0)),""))</f>
        <v/>
      </c>
      <c r="D2738" s="2" t="str">
        <f>IF(A2738="","",IFERROR(INDEX(Reff,MATCH('Buku Besar'!A2738,Akun,0)),""))</f>
        <v/>
      </c>
      <c r="E2738" s="331" t="str">
        <f>IF(A2738="","",IFERROR(INDEX(Penerimaan,MATCH('Buku Besar'!A2738,Akun,0)),""))</f>
        <v/>
      </c>
      <c r="F2738" s="331" t="str">
        <f>IF(A2738="","",IFERROR(INDEX(Pengeluaran,MATCH('Buku Besar'!A2738,Akun,0)),""))</f>
        <v/>
      </c>
      <c r="H2738" s="91" t="str">
        <f t="shared" si="85"/>
        <v/>
      </c>
      <c r="I2738" s="330" t="str">
        <f>IF(H2738="","",IFERROR(INDEX(Tanggal1,MATCH('Buku Besar'!H2738,Akun1,0)),""))</f>
        <v/>
      </c>
      <c r="J2738" s="2" t="str">
        <f>IF(H2738="","",IFERROR(INDEX(Keterangan1,MATCH('Buku Besar'!H2738,Akun1,0)),""))</f>
        <v/>
      </c>
      <c r="K2738" s="2" t="str">
        <f>IF(H2738="","",IFERROR(INDEX(Reff1,MATCH('Buku Besar'!H2738,Akun1,0)),""))</f>
        <v/>
      </c>
      <c r="L2738" s="331" t="str">
        <f>IF(H2738="","",IFERROR(INDEX(Penerimaan1,MATCH('Buku Besar'!H2738,Akun1,0)),""))</f>
        <v/>
      </c>
      <c r="M2738" s="331" t="str">
        <f>IF(H2738="","",IFERROR(INDEX(Pengeluaran1,MATCH('Buku Besar'!H2738,Akun1,0)),""))</f>
        <v/>
      </c>
    </row>
    <row r="2739" spans="1:13" x14ac:dyDescent="0.25">
      <c r="A2739" s="91" t="str">
        <f t="shared" si="84"/>
        <v/>
      </c>
      <c r="B2739" s="330" t="str">
        <f>IF(A2739="","",IFERROR(INDEX(Tanggal,MATCH('Buku Besar'!A2739,Akun,0)),""))</f>
        <v/>
      </c>
      <c r="C2739" s="2" t="str">
        <f>IF(A2739="","",IFERROR(INDEX(Keterangan,MATCH('Buku Besar'!A2739,Akun,0)),""))</f>
        <v/>
      </c>
      <c r="D2739" s="2" t="str">
        <f>IF(A2739="","",IFERROR(INDEX(Reff,MATCH('Buku Besar'!A2739,Akun,0)),""))</f>
        <v/>
      </c>
      <c r="E2739" s="331" t="str">
        <f>IF(A2739="","",IFERROR(INDEX(Penerimaan,MATCH('Buku Besar'!A2739,Akun,0)),""))</f>
        <v/>
      </c>
      <c r="F2739" s="331" t="str">
        <f>IF(A2739="","",IFERROR(INDEX(Pengeluaran,MATCH('Buku Besar'!A2739,Akun,0)),""))</f>
        <v/>
      </c>
      <c r="H2739" s="91" t="str">
        <f t="shared" si="85"/>
        <v/>
      </c>
      <c r="I2739" s="330" t="str">
        <f>IF(H2739="","",IFERROR(INDEX(Tanggal1,MATCH('Buku Besar'!H2739,Akun1,0)),""))</f>
        <v/>
      </c>
      <c r="J2739" s="2" t="str">
        <f>IF(H2739="","",IFERROR(INDEX(Keterangan1,MATCH('Buku Besar'!H2739,Akun1,0)),""))</f>
        <v/>
      </c>
      <c r="K2739" s="2" t="str">
        <f>IF(H2739="","",IFERROR(INDEX(Reff1,MATCH('Buku Besar'!H2739,Akun1,0)),""))</f>
        <v/>
      </c>
      <c r="L2739" s="331" t="str">
        <f>IF(H2739="","",IFERROR(INDEX(Penerimaan1,MATCH('Buku Besar'!H2739,Akun1,0)),""))</f>
        <v/>
      </c>
      <c r="M2739" s="331" t="str">
        <f>IF(H2739="","",IFERROR(INDEX(Pengeluaran1,MATCH('Buku Besar'!H2739,Akun1,0)),""))</f>
        <v/>
      </c>
    </row>
    <row r="2740" spans="1:13" x14ac:dyDescent="0.25">
      <c r="A2740" s="91" t="str">
        <f t="shared" si="84"/>
        <v/>
      </c>
      <c r="B2740" s="330" t="str">
        <f>IF(A2740="","",IFERROR(INDEX(Tanggal,MATCH('Buku Besar'!A2740,Akun,0)),""))</f>
        <v/>
      </c>
      <c r="C2740" s="2" t="str">
        <f>IF(A2740="","",IFERROR(INDEX(Keterangan,MATCH('Buku Besar'!A2740,Akun,0)),""))</f>
        <v/>
      </c>
      <c r="D2740" s="2" t="str">
        <f>IF(A2740="","",IFERROR(INDEX(Reff,MATCH('Buku Besar'!A2740,Akun,0)),""))</f>
        <v/>
      </c>
      <c r="E2740" s="331" t="str">
        <f>IF(A2740="","",IFERROR(INDEX(Penerimaan,MATCH('Buku Besar'!A2740,Akun,0)),""))</f>
        <v/>
      </c>
      <c r="F2740" s="331" t="str">
        <f>IF(A2740="","",IFERROR(INDEX(Pengeluaran,MATCH('Buku Besar'!A2740,Akun,0)),""))</f>
        <v/>
      </c>
      <c r="H2740" s="91" t="str">
        <f t="shared" si="85"/>
        <v/>
      </c>
      <c r="I2740" s="330" t="str">
        <f>IF(H2740="","",IFERROR(INDEX(Tanggal1,MATCH('Buku Besar'!H2740,Akun1,0)),""))</f>
        <v/>
      </c>
      <c r="J2740" s="2" t="str">
        <f>IF(H2740="","",IFERROR(INDEX(Keterangan1,MATCH('Buku Besar'!H2740,Akun1,0)),""))</f>
        <v/>
      </c>
      <c r="K2740" s="2" t="str">
        <f>IF(H2740="","",IFERROR(INDEX(Reff1,MATCH('Buku Besar'!H2740,Akun1,0)),""))</f>
        <v/>
      </c>
      <c r="L2740" s="331" t="str">
        <f>IF(H2740="","",IFERROR(INDEX(Penerimaan1,MATCH('Buku Besar'!H2740,Akun1,0)),""))</f>
        <v/>
      </c>
      <c r="M2740" s="331" t="str">
        <f>IF(H2740="","",IFERROR(INDEX(Pengeluaran1,MATCH('Buku Besar'!H2740,Akun1,0)),""))</f>
        <v/>
      </c>
    </row>
    <row r="2741" spans="1:13" x14ac:dyDescent="0.25">
      <c r="A2741" s="91" t="str">
        <f t="shared" si="84"/>
        <v/>
      </c>
      <c r="B2741" s="330" t="str">
        <f>IF(A2741="","",IFERROR(INDEX(Tanggal,MATCH('Buku Besar'!A2741,Akun,0)),""))</f>
        <v/>
      </c>
      <c r="C2741" s="2" t="str">
        <f>IF(A2741="","",IFERROR(INDEX(Keterangan,MATCH('Buku Besar'!A2741,Akun,0)),""))</f>
        <v/>
      </c>
      <c r="D2741" s="2" t="str">
        <f>IF(A2741="","",IFERROR(INDEX(Reff,MATCH('Buku Besar'!A2741,Akun,0)),""))</f>
        <v/>
      </c>
      <c r="E2741" s="331" t="str">
        <f>IF(A2741="","",IFERROR(INDEX(Penerimaan,MATCH('Buku Besar'!A2741,Akun,0)),""))</f>
        <v/>
      </c>
      <c r="F2741" s="331" t="str">
        <f>IF(A2741="","",IFERROR(INDEX(Pengeluaran,MATCH('Buku Besar'!A2741,Akun,0)),""))</f>
        <v/>
      </c>
      <c r="H2741" s="91" t="str">
        <f t="shared" si="85"/>
        <v/>
      </c>
      <c r="I2741" s="330" t="str">
        <f>IF(H2741="","",IFERROR(INDEX(Tanggal1,MATCH('Buku Besar'!H2741,Akun1,0)),""))</f>
        <v/>
      </c>
      <c r="J2741" s="2" t="str">
        <f>IF(H2741="","",IFERROR(INDEX(Keterangan1,MATCH('Buku Besar'!H2741,Akun1,0)),""))</f>
        <v/>
      </c>
      <c r="K2741" s="2" t="str">
        <f>IF(H2741="","",IFERROR(INDEX(Reff1,MATCH('Buku Besar'!H2741,Akun1,0)),""))</f>
        <v/>
      </c>
      <c r="L2741" s="331" t="str">
        <f>IF(H2741="","",IFERROR(INDEX(Penerimaan1,MATCH('Buku Besar'!H2741,Akun1,0)),""))</f>
        <v/>
      </c>
      <c r="M2741" s="331" t="str">
        <f>IF(H2741="","",IFERROR(INDEX(Pengeluaran1,MATCH('Buku Besar'!H2741,Akun1,0)),""))</f>
        <v/>
      </c>
    </row>
    <row r="2742" spans="1:13" x14ac:dyDescent="0.25">
      <c r="A2742" s="91" t="str">
        <f t="shared" si="84"/>
        <v/>
      </c>
      <c r="B2742" s="330" t="str">
        <f>IF(A2742="","",IFERROR(INDEX(Tanggal,MATCH('Buku Besar'!A2742,Akun,0)),""))</f>
        <v/>
      </c>
      <c r="C2742" s="2" t="str">
        <f>IF(A2742="","",IFERROR(INDEX(Keterangan,MATCH('Buku Besar'!A2742,Akun,0)),""))</f>
        <v/>
      </c>
      <c r="D2742" s="2" t="str">
        <f>IF(A2742="","",IFERROR(INDEX(Reff,MATCH('Buku Besar'!A2742,Akun,0)),""))</f>
        <v/>
      </c>
      <c r="E2742" s="331" t="str">
        <f>IF(A2742="","",IFERROR(INDEX(Penerimaan,MATCH('Buku Besar'!A2742,Akun,0)),""))</f>
        <v/>
      </c>
      <c r="F2742" s="331" t="str">
        <f>IF(A2742="","",IFERROR(INDEX(Pengeluaran,MATCH('Buku Besar'!A2742,Akun,0)),""))</f>
        <v/>
      </c>
      <c r="H2742" s="91" t="str">
        <f t="shared" si="85"/>
        <v/>
      </c>
      <c r="I2742" s="330" t="str">
        <f>IF(H2742="","",IFERROR(INDEX(Tanggal1,MATCH('Buku Besar'!H2742,Akun1,0)),""))</f>
        <v/>
      </c>
      <c r="J2742" s="2" t="str">
        <f>IF(H2742="","",IFERROR(INDEX(Keterangan1,MATCH('Buku Besar'!H2742,Akun1,0)),""))</f>
        <v/>
      </c>
      <c r="K2742" s="2" t="str">
        <f>IF(H2742="","",IFERROR(INDEX(Reff1,MATCH('Buku Besar'!H2742,Akun1,0)),""))</f>
        <v/>
      </c>
      <c r="L2742" s="331" t="str">
        <f>IF(H2742="","",IFERROR(INDEX(Penerimaan1,MATCH('Buku Besar'!H2742,Akun1,0)),""))</f>
        <v/>
      </c>
      <c r="M2742" s="331" t="str">
        <f>IF(H2742="","",IFERROR(INDEX(Pengeluaran1,MATCH('Buku Besar'!H2742,Akun1,0)),""))</f>
        <v/>
      </c>
    </row>
    <row r="2743" spans="1:13" x14ac:dyDescent="0.25">
      <c r="A2743" s="91" t="str">
        <f t="shared" si="84"/>
        <v/>
      </c>
      <c r="B2743" s="330" t="str">
        <f>IF(A2743="","",IFERROR(INDEX(Tanggal,MATCH('Buku Besar'!A2743,Akun,0)),""))</f>
        <v/>
      </c>
      <c r="C2743" s="2" t="str">
        <f>IF(A2743="","",IFERROR(INDEX(Keterangan,MATCH('Buku Besar'!A2743,Akun,0)),""))</f>
        <v/>
      </c>
      <c r="D2743" s="2" t="str">
        <f>IF(A2743="","",IFERROR(INDEX(Reff,MATCH('Buku Besar'!A2743,Akun,0)),""))</f>
        <v/>
      </c>
      <c r="E2743" s="331" t="str">
        <f>IF(A2743="","",IFERROR(INDEX(Penerimaan,MATCH('Buku Besar'!A2743,Akun,0)),""))</f>
        <v/>
      </c>
      <c r="F2743" s="331" t="str">
        <f>IF(A2743="","",IFERROR(INDEX(Pengeluaran,MATCH('Buku Besar'!A2743,Akun,0)),""))</f>
        <v/>
      </c>
      <c r="H2743" s="91" t="str">
        <f t="shared" si="85"/>
        <v/>
      </c>
      <c r="I2743" s="330" t="str">
        <f>IF(H2743="","",IFERROR(INDEX(Tanggal1,MATCH('Buku Besar'!H2743,Akun1,0)),""))</f>
        <v/>
      </c>
      <c r="J2743" s="2" t="str">
        <f>IF(H2743="","",IFERROR(INDEX(Keterangan1,MATCH('Buku Besar'!H2743,Akun1,0)),""))</f>
        <v/>
      </c>
      <c r="K2743" s="2" t="str">
        <f>IF(H2743="","",IFERROR(INDEX(Reff1,MATCH('Buku Besar'!H2743,Akun1,0)),""))</f>
        <v/>
      </c>
      <c r="L2743" s="331" t="str">
        <f>IF(H2743="","",IFERROR(INDEX(Penerimaan1,MATCH('Buku Besar'!H2743,Akun1,0)),""))</f>
        <v/>
      </c>
      <c r="M2743" s="331" t="str">
        <f>IF(H2743="","",IFERROR(INDEX(Pengeluaran1,MATCH('Buku Besar'!H2743,Akun1,0)),""))</f>
        <v/>
      </c>
    </row>
    <row r="2744" spans="1:13" x14ac:dyDescent="0.25">
      <c r="A2744" s="91" t="str">
        <f t="shared" si="84"/>
        <v/>
      </c>
      <c r="B2744" s="330" t="str">
        <f>IF(A2744="","",IFERROR(INDEX(Tanggal,MATCH('Buku Besar'!A2744,Akun,0)),""))</f>
        <v/>
      </c>
      <c r="C2744" s="2" t="str">
        <f>IF(A2744="","",IFERROR(INDEX(Keterangan,MATCH('Buku Besar'!A2744,Akun,0)),""))</f>
        <v/>
      </c>
      <c r="D2744" s="2" t="str">
        <f>IF(A2744="","",IFERROR(INDEX(Reff,MATCH('Buku Besar'!A2744,Akun,0)),""))</f>
        <v/>
      </c>
      <c r="E2744" s="331" t="str">
        <f>IF(A2744="","",IFERROR(INDEX(Penerimaan,MATCH('Buku Besar'!A2744,Akun,0)),""))</f>
        <v/>
      </c>
      <c r="F2744" s="331" t="str">
        <f>IF(A2744="","",IFERROR(INDEX(Pengeluaran,MATCH('Buku Besar'!A2744,Akun,0)),""))</f>
        <v/>
      </c>
      <c r="H2744" s="91" t="str">
        <f t="shared" si="85"/>
        <v/>
      </c>
      <c r="I2744" s="330" t="str">
        <f>IF(H2744="","",IFERROR(INDEX(Tanggal1,MATCH('Buku Besar'!H2744,Akun1,0)),""))</f>
        <v/>
      </c>
      <c r="J2744" s="2" t="str">
        <f>IF(H2744="","",IFERROR(INDEX(Keterangan1,MATCH('Buku Besar'!H2744,Akun1,0)),""))</f>
        <v/>
      </c>
      <c r="K2744" s="2" t="str">
        <f>IF(H2744="","",IFERROR(INDEX(Reff1,MATCH('Buku Besar'!H2744,Akun1,0)),""))</f>
        <v/>
      </c>
      <c r="L2744" s="331" t="str">
        <f>IF(H2744="","",IFERROR(INDEX(Penerimaan1,MATCH('Buku Besar'!H2744,Akun1,0)),""))</f>
        <v/>
      </c>
      <c r="M2744" s="331" t="str">
        <f>IF(H2744="","",IFERROR(INDEX(Pengeluaran1,MATCH('Buku Besar'!H2744,Akun1,0)),""))</f>
        <v/>
      </c>
    </row>
    <row r="2745" spans="1:13" x14ac:dyDescent="0.25">
      <c r="A2745" s="91" t="str">
        <f t="shared" si="84"/>
        <v/>
      </c>
      <c r="B2745" s="330" t="str">
        <f>IF(A2745="","",IFERROR(INDEX(Tanggal,MATCH('Buku Besar'!A2745,Akun,0)),""))</f>
        <v/>
      </c>
      <c r="C2745" s="2" t="str">
        <f>IF(A2745="","",IFERROR(INDEX(Keterangan,MATCH('Buku Besar'!A2745,Akun,0)),""))</f>
        <v/>
      </c>
      <c r="D2745" s="2" t="str">
        <f>IF(A2745="","",IFERROR(INDEX(Reff,MATCH('Buku Besar'!A2745,Akun,0)),""))</f>
        <v/>
      </c>
      <c r="E2745" s="331" t="str">
        <f>IF(A2745="","",IFERROR(INDEX(Penerimaan,MATCH('Buku Besar'!A2745,Akun,0)),""))</f>
        <v/>
      </c>
      <c r="F2745" s="331" t="str">
        <f>IF(A2745="","",IFERROR(INDEX(Pengeluaran,MATCH('Buku Besar'!A2745,Akun,0)),""))</f>
        <v/>
      </c>
      <c r="H2745" s="91" t="str">
        <f t="shared" si="85"/>
        <v/>
      </c>
      <c r="I2745" s="330" t="str">
        <f>IF(H2745="","",IFERROR(INDEX(Tanggal1,MATCH('Buku Besar'!H2745,Akun1,0)),""))</f>
        <v/>
      </c>
      <c r="J2745" s="2" t="str">
        <f>IF(H2745="","",IFERROR(INDEX(Keterangan1,MATCH('Buku Besar'!H2745,Akun1,0)),""))</f>
        <v/>
      </c>
      <c r="K2745" s="2" t="str">
        <f>IF(H2745="","",IFERROR(INDEX(Reff1,MATCH('Buku Besar'!H2745,Akun1,0)),""))</f>
        <v/>
      </c>
      <c r="L2745" s="331" t="str">
        <f>IF(H2745="","",IFERROR(INDEX(Penerimaan1,MATCH('Buku Besar'!H2745,Akun1,0)),""))</f>
        <v/>
      </c>
      <c r="M2745" s="331" t="str">
        <f>IF(H2745="","",IFERROR(INDEX(Pengeluaran1,MATCH('Buku Besar'!H2745,Akun1,0)),""))</f>
        <v/>
      </c>
    </row>
    <row r="2746" spans="1:13" x14ac:dyDescent="0.25">
      <c r="A2746" s="91" t="str">
        <f t="shared" si="84"/>
        <v/>
      </c>
      <c r="B2746" s="330" t="str">
        <f>IF(A2746="","",IFERROR(INDEX(Tanggal,MATCH('Buku Besar'!A2746,Akun,0)),""))</f>
        <v/>
      </c>
      <c r="C2746" s="2" t="str">
        <f>IF(A2746="","",IFERROR(INDEX(Keterangan,MATCH('Buku Besar'!A2746,Akun,0)),""))</f>
        <v/>
      </c>
      <c r="D2746" s="2" t="str">
        <f>IF(A2746="","",IFERROR(INDEX(Reff,MATCH('Buku Besar'!A2746,Akun,0)),""))</f>
        <v/>
      </c>
      <c r="E2746" s="331" t="str">
        <f>IF(A2746="","",IFERROR(INDEX(Penerimaan,MATCH('Buku Besar'!A2746,Akun,0)),""))</f>
        <v/>
      </c>
      <c r="F2746" s="331" t="str">
        <f>IF(A2746="","",IFERROR(INDEX(Pengeluaran,MATCH('Buku Besar'!A2746,Akun,0)),""))</f>
        <v/>
      </c>
      <c r="H2746" s="91" t="str">
        <f t="shared" si="85"/>
        <v/>
      </c>
      <c r="I2746" s="330" t="str">
        <f>IF(H2746="","",IFERROR(INDEX(Tanggal1,MATCH('Buku Besar'!H2746,Akun1,0)),""))</f>
        <v/>
      </c>
      <c r="J2746" s="2" t="str">
        <f>IF(H2746="","",IFERROR(INDEX(Keterangan1,MATCH('Buku Besar'!H2746,Akun1,0)),""))</f>
        <v/>
      </c>
      <c r="K2746" s="2" t="str">
        <f>IF(H2746="","",IFERROR(INDEX(Reff1,MATCH('Buku Besar'!H2746,Akun1,0)),""))</f>
        <v/>
      </c>
      <c r="L2746" s="331" t="str">
        <f>IF(H2746="","",IFERROR(INDEX(Penerimaan1,MATCH('Buku Besar'!H2746,Akun1,0)),""))</f>
        <v/>
      </c>
      <c r="M2746" s="331" t="str">
        <f>IF(H2746="","",IFERROR(INDEX(Pengeluaran1,MATCH('Buku Besar'!H2746,Akun1,0)),""))</f>
        <v/>
      </c>
    </row>
    <row r="2747" spans="1:13" x14ac:dyDescent="0.25">
      <c r="A2747" s="91" t="str">
        <f t="shared" si="84"/>
        <v/>
      </c>
      <c r="B2747" s="330" t="str">
        <f>IF(A2747="","",IFERROR(INDEX(Tanggal,MATCH('Buku Besar'!A2747,Akun,0)),""))</f>
        <v/>
      </c>
      <c r="C2747" s="2" t="str">
        <f>IF(A2747="","",IFERROR(INDEX(Keterangan,MATCH('Buku Besar'!A2747,Akun,0)),""))</f>
        <v/>
      </c>
      <c r="D2747" s="2" t="str">
        <f>IF(A2747="","",IFERROR(INDEX(Reff,MATCH('Buku Besar'!A2747,Akun,0)),""))</f>
        <v/>
      </c>
      <c r="E2747" s="331" t="str">
        <f>IF(A2747="","",IFERROR(INDEX(Penerimaan,MATCH('Buku Besar'!A2747,Akun,0)),""))</f>
        <v/>
      </c>
      <c r="F2747" s="331" t="str">
        <f>IF(A2747="","",IFERROR(INDEX(Pengeluaran,MATCH('Buku Besar'!A2747,Akun,0)),""))</f>
        <v/>
      </c>
      <c r="H2747" s="91" t="str">
        <f t="shared" si="85"/>
        <v/>
      </c>
      <c r="I2747" s="330" t="str">
        <f>IF(H2747="","",IFERROR(INDEX(Tanggal1,MATCH('Buku Besar'!H2747,Akun1,0)),""))</f>
        <v/>
      </c>
      <c r="J2747" s="2" t="str">
        <f>IF(H2747="","",IFERROR(INDEX(Keterangan1,MATCH('Buku Besar'!H2747,Akun1,0)),""))</f>
        <v/>
      </c>
      <c r="K2747" s="2" t="str">
        <f>IF(H2747="","",IFERROR(INDEX(Reff1,MATCH('Buku Besar'!H2747,Akun1,0)),""))</f>
        <v/>
      </c>
      <c r="L2747" s="331" t="str">
        <f>IF(H2747="","",IFERROR(INDEX(Penerimaan1,MATCH('Buku Besar'!H2747,Akun1,0)),""))</f>
        <v/>
      </c>
      <c r="M2747" s="331" t="str">
        <f>IF(H2747="","",IFERROR(INDEX(Pengeluaran1,MATCH('Buku Besar'!H2747,Akun1,0)),""))</f>
        <v/>
      </c>
    </row>
    <row r="2748" spans="1:13" x14ac:dyDescent="0.25">
      <c r="A2748" s="91" t="str">
        <f t="shared" si="84"/>
        <v/>
      </c>
      <c r="B2748" s="330" t="str">
        <f>IF(A2748="","",IFERROR(INDEX(Tanggal,MATCH('Buku Besar'!A2748,Akun,0)),""))</f>
        <v/>
      </c>
      <c r="C2748" s="2" t="str">
        <f>IF(A2748="","",IFERROR(INDEX(Keterangan,MATCH('Buku Besar'!A2748,Akun,0)),""))</f>
        <v/>
      </c>
      <c r="D2748" s="2" t="str">
        <f>IF(A2748="","",IFERROR(INDEX(Reff,MATCH('Buku Besar'!A2748,Akun,0)),""))</f>
        <v/>
      </c>
      <c r="E2748" s="331" t="str">
        <f>IF(A2748="","",IFERROR(INDEX(Penerimaan,MATCH('Buku Besar'!A2748,Akun,0)),""))</f>
        <v/>
      </c>
      <c r="F2748" s="331" t="str">
        <f>IF(A2748="","",IFERROR(INDEX(Pengeluaran,MATCH('Buku Besar'!A2748,Akun,0)),""))</f>
        <v/>
      </c>
      <c r="H2748" s="91" t="str">
        <f t="shared" si="85"/>
        <v/>
      </c>
      <c r="I2748" s="330" t="str">
        <f>IF(H2748="","",IFERROR(INDEX(Tanggal1,MATCH('Buku Besar'!H2748,Akun1,0)),""))</f>
        <v/>
      </c>
      <c r="J2748" s="2" t="str">
        <f>IF(H2748="","",IFERROR(INDEX(Keterangan1,MATCH('Buku Besar'!H2748,Akun1,0)),""))</f>
        <v/>
      </c>
      <c r="K2748" s="2" t="str">
        <f>IF(H2748="","",IFERROR(INDEX(Reff1,MATCH('Buku Besar'!H2748,Akun1,0)),""))</f>
        <v/>
      </c>
      <c r="L2748" s="331" t="str">
        <f>IF(H2748="","",IFERROR(INDEX(Penerimaan1,MATCH('Buku Besar'!H2748,Akun1,0)),""))</f>
        <v/>
      </c>
      <c r="M2748" s="331" t="str">
        <f>IF(H2748="","",IFERROR(INDEX(Pengeluaran1,MATCH('Buku Besar'!H2748,Akun1,0)),""))</f>
        <v/>
      </c>
    </row>
    <row r="2749" spans="1:13" x14ac:dyDescent="0.25">
      <c r="A2749" s="91" t="str">
        <f t="shared" si="84"/>
        <v/>
      </c>
      <c r="B2749" s="330" t="str">
        <f>IF(A2749="","",IFERROR(INDEX(Tanggal,MATCH('Buku Besar'!A2749,Akun,0)),""))</f>
        <v/>
      </c>
      <c r="C2749" s="2" t="str">
        <f>IF(A2749="","",IFERROR(INDEX(Keterangan,MATCH('Buku Besar'!A2749,Akun,0)),""))</f>
        <v/>
      </c>
      <c r="D2749" s="2" t="str">
        <f>IF(A2749="","",IFERROR(INDEX(Reff,MATCH('Buku Besar'!A2749,Akun,0)),""))</f>
        <v/>
      </c>
      <c r="E2749" s="331" t="str">
        <f>IF(A2749="","",IFERROR(INDEX(Penerimaan,MATCH('Buku Besar'!A2749,Akun,0)),""))</f>
        <v/>
      </c>
      <c r="F2749" s="331" t="str">
        <f>IF(A2749="","",IFERROR(INDEX(Pengeluaran,MATCH('Buku Besar'!A2749,Akun,0)),""))</f>
        <v/>
      </c>
      <c r="H2749" s="91" t="str">
        <f t="shared" si="85"/>
        <v/>
      </c>
      <c r="I2749" s="330" t="str">
        <f>IF(H2749="","",IFERROR(INDEX(Tanggal1,MATCH('Buku Besar'!H2749,Akun1,0)),""))</f>
        <v/>
      </c>
      <c r="J2749" s="2" t="str">
        <f>IF(H2749="","",IFERROR(INDEX(Keterangan1,MATCH('Buku Besar'!H2749,Akun1,0)),""))</f>
        <v/>
      </c>
      <c r="K2749" s="2" t="str">
        <f>IF(H2749="","",IFERROR(INDEX(Reff1,MATCH('Buku Besar'!H2749,Akun1,0)),""))</f>
        <v/>
      </c>
      <c r="L2749" s="331" t="str">
        <f>IF(H2749="","",IFERROR(INDEX(Penerimaan1,MATCH('Buku Besar'!H2749,Akun1,0)),""))</f>
        <v/>
      </c>
      <c r="M2749" s="331" t="str">
        <f>IF(H2749="","",IFERROR(INDEX(Pengeluaran1,MATCH('Buku Besar'!H2749,Akun1,0)),""))</f>
        <v/>
      </c>
    </row>
    <row r="2750" spans="1:13" x14ac:dyDescent="0.25">
      <c r="A2750" s="91" t="str">
        <f t="shared" si="84"/>
        <v/>
      </c>
      <c r="B2750" s="330" t="str">
        <f>IF(A2750="","",IFERROR(INDEX(Tanggal,MATCH('Buku Besar'!A2750,Akun,0)),""))</f>
        <v/>
      </c>
      <c r="C2750" s="2" t="str">
        <f>IF(A2750="","",IFERROR(INDEX(Keterangan,MATCH('Buku Besar'!A2750,Akun,0)),""))</f>
        <v/>
      </c>
      <c r="D2750" s="2" t="str">
        <f>IF(A2750="","",IFERROR(INDEX(Reff,MATCH('Buku Besar'!A2750,Akun,0)),""))</f>
        <v/>
      </c>
      <c r="E2750" s="331" t="str">
        <f>IF(A2750="","",IFERROR(INDEX(Penerimaan,MATCH('Buku Besar'!A2750,Akun,0)),""))</f>
        <v/>
      </c>
      <c r="F2750" s="331" t="str">
        <f>IF(A2750="","",IFERROR(INDEX(Pengeluaran,MATCH('Buku Besar'!A2750,Akun,0)),""))</f>
        <v/>
      </c>
      <c r="H2750" s="91" t="str">
        <f t="shared" si="85"/>
        <v/>
      </c>
      <c r="I2750" s="330" t="str">
        <f>IF(H2750="","",IFERROR(INDEX(Tanggal1,MATCH('Buku Besar'!H2750,Akun1,0)),""))</f>
        <v/>
      </c>
      <c r="J2750" s="2" t="str">
        <f>IF(H2750="","",IFERROR(INDEX(Keterangan1,MATCH('Buku Besar'!H2750,Akun1,0)),""))</f>
        <v/>
      </c>
      <c r="K2750" s="2" t="str">
        <f>IF(H2750="","",IFERROR(INDEX(Reff1,MATCH('Buku Besar'!H2750,Akun1,0)),""))</f>
        <v/>
      </c>
      <c r="L2750" s="331" t="str">
        <f>IF(H2750="","",IFERROR(INDEX(Penerimaan1,MATCH('Buku Besar'!H2750,Akun1,0)),""))</f>
        <v/>
      </c>
      <c r="M2750" s="331" t="str">
        <f>IF(H2750="","",IFERROR(INDEX(Pengeluaran1,MATCH('Buku Besar'!H2750,Akun1,0)),""))</f>
        <v/>
      </c>
    </row>
    <row r="2751" spans="1:13" x14ac:dyDescent="0.25">
      <c r="A2751" s="91" t="str">
        <f t="shared" si="84"/>
        <v/>
      </c>
      <c r="B2751" s="330" t="str">
        <f>IF(A2751="","",IFERROR(INDEX(Tanggal,MATCH('Buku Besar'!A2751,Akun,0)),""))</f>
        <v/>
      </c>
      <c r="C2751" s="2" t="str">
        <f>IF(A2751="","",IFERROR(INDEX(Keterangan,MATCH('Buku Besar'!A2751,Akun,0)),""))</f>
        <v/>
      </c>
      <c r="D2751" s="2" t="str">
        <f>IF(A2751="","",IFERROR(INDEX(Reff,MATCH('Buku Besar'!A2751,Akun,0)),""))</f>
        <v/>
      </c>
      <c r="E2751" s="331" t="str">
        <f>IF(A2751="","",IFERROR(INDEX(Penerimaan,MATCH('Buku Besar'!A2751,Akun,0)),""))</f>
        <v/>
      </c>
      <c r="F2751" s="331" t="str">
        <f>IF(A2751="","",IFERROR(INDEX(Pengeluaran,MATCH('Buku Besar'!A2751,Akun,0)),""))</f>
        <v/>
      </c>
      <c r="H2751" s="91" t="str">
        <f t="shared" si="85"/>
        <v/>
      </c>
      <c r="I2751" s="330" t="str">
        <f>IF(H2751="","",IFERROR(INDEX(Tanggal1,MATCH('Buku Besar'!H2751,Akun1,0)),""))</f>
        <v/>
      </c>
      <c r="J2751" s="2" t="str">
        <f>IF(H2751="","",IFERROR(INDEX(Keterangan1,MATCH('Buku Besar'!H2751,Akun1,0)),""))</f>
        <v/>
      </c>
      <c r="K2751" s="2" t="str">
        <f>IF(H2751="","",IFERROR(INDEX(Reff1,MATCH('Buku Besar'!H2751,Akun1,0)),""))</f>
        <v/>
      </c>
      <c r="L2751" s="331" t="str">
        <f>IF(H2751="","",IFERROR(INDEX(Penerimaan1,MATCH('Buku Besar'!H2751,Akun1,0)),""))</f>
        <v/>
      </c>
      <c r="M2751" s="331" t="str">
        <f>IF(H2751="","",IFERROR(INDEX(Pengeluaran1,MATCH('Buku Besar'!H2751,Akun1,0)),""))</f>
        <v/>
      </c>
    </row>
    <row r="2752" spans="1:13" x14ac:dyDescent="0.25">
      <c r="A2752" s="91" t="str">
        <f t="shared" si="84"/>
        <v/>
      </c>
      <c r="B2752" s="330" t="str">
        <f>IF(A2752="","",IFERROR(INDEX(Tanggal,MATCH('Buku Besar'!A2752,Akun,0)),""))</f>
        <v/>
      </c>
      <c r="C2752" s="2" t="str">
        <f>IF(A2752="","",IFERROR(INDEX(Keterangan,MATCH('Buku Besar'!A2752,Akun,0)),""))</f>
        <v/>
      </c>
      <c r="D2752" s="2" t="str">
        <f>IF(A2752="","",IFERROR(INDEX(Reff,MATCH('Buku Besar'!A2752,Akun,0)),""))</f>
        <v/>
      </c>
      <c r="E2752" s="331" t="str">
        <f>IF(A2752="","",IFERROR(INDEX(Penerimaan,MATCH('Buku Besar'!A2752,Akun,0)),""))</f>
        <v/>
      </c>
      <c r="F2752" s="331" t="str">
        <f>IF(A2752="","",IFERROR(INDEX(Pengeluaran,MATCH('Buku Besar'!A2752,Akun,0)),""))</f>
        <v/>
      </c>
      <c r="H2752" s="91" t="str">
        <f t="shared" si="85"/>
        <v/>
      </c>
      <c r="I2752" s="330" t="str">
        <f>IF(H2752="","",IFERROR(INDEX(Tanggal1,MATCH('Buku Besar'!H2752,Akun1,0)),""))</f>
        <v/>
      </c>
      <c r="J2752" s="2" t="str">
        <f>IF(H2752="","",IFERROR(INDEX(Keterangan1,MATCH('Buku Besar'!H2752,Akun1,0)),""))</f>
        <v/>
      </c>
      <c r="K2752" s="2" t="str">
        <f>IF(H2752="","",IFERROR(INDEX(Reff1,MATCH('Buku Besar'!H2752,Akun1,0)),""))</f>
        <v/>
      </c>
      <c r="L2752" s="331" t="str">
        <f>IF(H2752="","",IFERROR(INDEX(Penerimaan1,MATCH('Buku Besar'!H2752,Akun1,0)),""))</f>
        <v/>
      </c>
      <c r="M2752" s="331" t="str">
        <f>IF(H2752="","",IFERROR(INDEX(Pengeluaran1,MATCH('Buku Besar'!H2752,Akun1,0)),""))</f>
        <v/>
      </c>
    </row>
    <row r="2753" spans="1:13" x14ac:dyDescent="0.25">
      <c r="A2753" s="91" t="str">
        <f t="shared" si="84"/>
        <v/>
      </c>
      <c r="B2753" s="330" t="str">
        <f>IF(A2753="","",IFERROR(INDEX(Tanggal,MATCH('Buku Besar'!A2753,Akun,0)),""))</f>
        <v/>
      </c>
      <c r="C2753" s="2" t="str">
        <f>IF(A2753="","",IFERROR(INDEX(Keterangan,MATCH('Buku Besar'!A2753,Akun,0)),""))</f>
        <v/>
      </c>
      <c r="D2753" s="2" t="str">
        <f>IF(A2753="","",IFERROR(INDEX(Reff,MATCH('Buku Besar'!A2753,Akun,0)),""))</f>
        <v/>
      </c>
      <c r="E2753" s="331" t="str">
        <f>IF(A2753="","",IFERROR(INDEX(Penerimaan,MATCH('Buku Besar'!A2753,Akun,0)),""))</f>
        <v/>
      </c>
      <c r="F2753" s="331" t="str">
        <f>IF(A2753="","",IFERROR(INDEX(Pengeluaran,MATCH('Buku Besar'!A2753,Akun,0)),""))</f>
        <v/>
      </c>
      <c r="H2753" s="91" t="str">
        <f t="shared" si="85"/>
        <v/>
      </c>
      <c r="I2753" s="330" t="str">
        <f>IF(H2753="","",IFERROR(INDEX(Tanggal1,MATCH('Buku Besar'!H2753,Akun1,0)),""))</f>
        <v/>
      </c>
      <c r="J2753" s="2" t="str">
        <f>IF(H2753="","",IFERROR(INDEX(Keterangan1,MATCH('Buku Besar'!H2753,Akun1,0)),""))</f>
        <v/>
      </c>
      <c r="K2753" s="2" t="str">
        <f>IF(H2753="","",IFERROR(INDEX(Reff1,MATCH('Buku Besar'!H2753,Akun1,0)),""))</f>
        <v/>
      </c>
      <c r="L2753" s="331" t="str">
        <f>IF(H2753="","",IFERROR(INDEX(Penerimaan1,MATCH('Buku Besar'!H2753,Akun1,0)),""))</f>
        <v/>
      </c>
      <c r="M2753" s="331" t="str">
        <f>IF(H2753="","",IFERROR(INDEX(Pengeluaran1,MATCH('Buku Besar'!H2753,Akun1,0)),""))</f>
        <v/>
      </c>
    </row>
    <row r="2754" spans="1:13" x14ac:dyDescent="0.25">
      <c r="A2754" s="91" t="str">
        <f t="shared" si="84"/>
        <v/>
      </c>
      <c r="B2754" s="330" t="str">
        <f>IF(A2754="","",IFERROR(INDEX(Tanggal,MATCH('Buku Besar'!A2754,Akun,0)),""))</f>
        <v/>
      </c>
      <c r="C2754" s="2" t="str">
        <f>IF(A2754="","",IFERROR(INDEX(Keterangan,MATCH('Buku Besar'!A2754,Akun,0)),""))</f>
        <v/>
      </c>
      <c r="D2754" s="2" t="str">
        <f>IF(A2754="","",IFERROR(INDEX(Reff,MATCH('Buku Besar'!A2754,Akun,0)),""))</f>
        <v/>
      </c>
      <c r="E2754" s="331" t="str">
        <f>IF(A2754="","",IFERROR(INDEX(Penerimaan,MATCH('Buku Besar'!A2754,Akun,0)),""))</f>
        <v/>
      </c>
      <c r="F2754" s="331" t="str">
        <f>IF(A2754="","",IFERROR(INDEX(Pengeluaran,MATCH('Buku Besar'!A2754,Akun,0)),""))</f>
        <v/>
      </c>
      <c r="H2754" s="91" t="str">
        <f t="shared" si="85"/>
        <v/>
      </c>
      <c r="I2754" s="330" t="str">
        <f>IF(H2754="","",IFERROR(INDEX(Tanggal1,MATCH('Buku Besar'!H2754,Akun1,0)),""))</f>
        <v/>
      </c>
      <c r="J2754" s="2" t="str">
        <f>IF(H2754="","",IFERROR(INDEX(Keterangan1,MATCH('Buku Besar'!H2754,Akun1,0)),""))</f>
        <v/>
      </c>
      <c r="K2754" s="2" t="str">
        <f>IF(H2754="","",IFERROR(INDEX(Reff1,MATCH('Buku Besar'!H2754,Akun1,0)),""))</f>
        <v/>
      </c>
      <c r="L2754" s="331" t="str">
        <f>IF(H2754="","",IFERROR(INDEX(Penerimaan1,MATCH('Buku Besar'!H2754,Akun1,0)),""))</f>
        <v/>
      </c>
      <c r="M2754" s="331" t="str">
        <f>IF(H2754="","",IFERROR(INDEX(Pengeluaran1,MATCH('Buku Besar'!H2754,Akun1,0)),""))</f>
        <v/>
      </c>
    </row>
    <row r="2755" spans="1:13" x14ac:dyDescent="0.25">
      <c r="A2755" s="91" t="str">
        <f t="shared" si="84"/>
        <v/>
      </c>
      <c r="B2755" s="330" t="str">
        <f>IF(A2755="","",IFERROR(INDEX(Tanggal,MATCH('Buku Besar'!A2755,Akun,0)),""))</f>
        <v/>
      </c>
      <c r="C2755" s="2" t="str">
        <f>IF(A2755="","",IFERROR(INDEX(Keterangan,MATCH('Buku Besar'!A2755,Akun,0)),""))</f>
        <v/>
      </c>
      <c r="D2755" s="2" t="str">
        <f>IF(A2755="","",IFERROR(INDEX(Reff,MATCH('Buku Besar'!A2755,Akun,0)),""))</f>
        <v/>
      </c>
      <c r="E2755" s="331" t="str">
        <f>IF(A2755="","",IFERROR(INDEX(Penerimaan,MATCH('Buku Besar'!A2755,Akun,0)),""))</f>
        <v/>
      </c>
      <c r="F2755" s="331" t="str">
        <f>IF(A2755="","",IFERROR(INDEX(Pengeluaran,MATCH('Buku Besar'!A2755,Akun,0)),""))</f>
        <v/>
      </c>
      <c r="H2755" s="91" t="str">
        <f t="shared" si="85"/>
        <v/>
      </c>
      <c r="I2755" s="330" t="str">
        <f>IF(H2755="","",IFERROR(INDEX(Tanggal1,MATCH('Buku Besar'!H2755,Akun1,0)),""))</f>
        <v/>
      </c>
      <c r="J2755" s="2" t="str">
        <f>IF(H2755="","",IFERROR(INDEX(Keterangan1,MATCH('Buku Besar'!H2755,Akun1,0)),""))</f>
        <v/>
      </c>
      <c r="K2755" s="2" t="str">
        <f>IF(H2755="","",IFERROR(INDEX(Reff1,MATCH('Buku Besar'!H2755,Akun1,0)),""))</f>
        <v/>
      </c>
      <c r="L2755" s="331" t="str">
        <f>IF(H2755="","",IFERROR(INDEX(Penerimaan1,MATCH('Buku Besar'!H2755,Akun1,0)),""))</f>
        <v/>
      </c>
      <c r="M2755" s="331" t="str">
        <f>IF(H2755="","",IFERROR(INDEX(Pengeluaran1,MATCH('Buku Besar'!H2755,Akun1,0)),""))</f>
        <v/>
      </c>
    </row>
    <row r="2756" spans="1:13" x14ac:dyDescent="0.25">
      <c r="A2756" s="91" t="str">
        <f t="shared" si="84"/>
        <v/>
      </c>
      <c r="B2756" s="330" t="str">
        <f>IF(A2756="","",IFERROR(INDEX(Tanggal,MATCH('Buku Besar'!A2756,Akun,0)),""))</f>
        <v/>
      </c>
      <c r="C2756" s="2" t="str">
        <f>IF(A2756="","",IFERROR(INDEX(Keterangan,MATCH('Buku Besar'!A2756,Akun,0)),""))</f>
        <v/>
      </c>
      <c r="D2756" s="2" t="str">
        <f>IF(A2756="","",IFERROR(INDEX(Reff,MATCH('Buku Besar'!A2756,Akun,0)),""))</f>
        <v/>
      </c>
      <c r="E2756" s="331" t="str">
        <f>IF(A2756="","",IFERROR(INDEX(Penerimaan,MATCH('Buku Besar'!A2756,Akun,0)),""))</f>
        <v/>
      </c>
      <c r="F2756" s="331" t="str">
        <f>IF(A2756="","",IFERROR(INDEX(Pengeluaran,MATCH('Buku Besar'!A2756,Akun,0)),""))</f>
        <v/>
      </c>
      <c r="H2756" s="91" t="str">
        <f t="shared" si="85"/>
        <v/>
      </c>
      <c r="I2756" s="330" t="str">
        <f>IF(H2756="","",IFERROR(INDEX(Tanggal1,MATCH('Buku Besar'!H2756,Akun1,0)),""))</f>
        <v/>
      </c>
      <c r="J2756" s="2" t="str">
        <f>IF(H2756="","",IFERROR(INDEX(Keterangan1,MATCH('Buku Besar'!H2756,Akun1,0)),""))</f>
        <v/>
      </c>
      <c r="K2756" s="2" t="str">
        <f>IF(H2756="","",IFERROR(INDEX(Reff1,MATCH('Buku Besar'!H2756,Akun1,0)),""))</f>
        <v/>
      </c>
      <c r="L2756" s="331" t="str">
        <f>IF(H2756="","",IFERROR(INDEX(Penerimaan1,MATCH('Buku Besar'!H2756,Akun1,0)),""))</f>
        <v/>
      </c>
      <c r="M2756" s="331" t="str">
        <f>IF(H2756="","",IFERROR(INDEX(Pengeluaran1,MATCH('Buku Besar'!H2756,Akun1,0)),""))</f>
        <v/>
      </c>
    </row>
    <row r="2757" spans="1:13" x14ac:dyDescent="0.25">
      <c r="A2757" s="91" t="str">
        <f t="shared" si="84"/>
        <v/>
      </c>
      <c r="B2757" s="330" t="str">
        <f>IF(A2757="","",IFERROR(INDEX(Tanggal,MATCH('Buku Besar'!A2757,Akun,0)),""))</f>
        <v/>
      </c>
      <c r="C2757" s="2" t="str">
        <f>IF(A2757="","",IFERROR(INDEX(Keterangan,MATCH('Buku Besar'!A2757,Akun,0)),""))</f>
        <v/>
      </c>
      <c r="D2757" s="2" t="str">
        <f>IF(A2757="","",IFERROR(INDEX(Reff,MATCH('Buku Besar'!A2757,Akun,0)),""))</f>
        <v/>
      </c>
      <c r="E2757" s="331" t="str">
        <f>IF(A2757="","",IFERROR(INDEX(Penerimaan,MATCH('Buku Besar'!A2757,Akun,0)),""))</f>
        <v/>
      </c>
      <c r="F2757" s="331" t="str">
        <f>IF(A2757="","",IFERROR(INDEX(Pengeluaran,MATCH('Buku Besar'!A2757,Akun,0)),""))</f>
        <v/>
      </c>
      <c r="H2757" s="91" t="str">
        <f t="shared" si="85"/>
        <v/>
      </c>
      <c r="I2757" s="330" t="str">
        <f>IF(H2757="","",IFERROR(INDEX(Tanggal1,MATCH('Buku Besar'!H2757,Akun1,0)),""))</f>
        <v/>
      </c>
      <c r="J2757" s="2" t="str">
        <f>IF(H2757="","",IFERROR(INDEX(Keterangan1,MATCH('Buku Besar'!H2757,Akun1,0)),""))</f>
        <v/>
      </c>
      <c r="K2757" s="2" t="str">
        <f>IF(H2757="","",IFERROR(INDEX(Reff1,MATCH('Buku Besar'!H2757,Akun1,0)),""))</f>
        <v/>
      </c>
      <c r="L2757" s="331" t="str">
        <f>IF(H2757="","",IFERROR(INDEX(Penerimaan1,MATCH('Buku Besar'!H2757,Akun1,0)),""))</f>
        <v/>
      </c>
      <c r="M2757" s="331" t="str">
        <f>IF(H2757="","",IFERROR(INDEX(Pengeluaran1,MATCH('Buku Besar'!H2757,Akun1,0)),""))</f>
        <v/>
      </c>
    </row>
    <row r="2758" spans="1:13" x14ac:dyDescent="0.25">
      <c r="A2758" s="91" t="str">
        <f t="shared" si="84"/>
        <v/>
      </c>
      <c r="B2758" s="330" t="str">
        <f>IF(A2758="","",IFERROR(INDEX(Tanggal,MATCH('Buku Besar'!A2758,Akun,0)),""))</f>
        <v/>
      </c>
      <c r="C2758" s="2" t="str">
        <f>IF(A2758="","",IFERROR(INDEX(Keterangan,MATCH('Buku Besar'!A2758,Akun,0)),""))</f>
        <v/>
      </c>
      <c r="D2758" s="2" t="str">
        <f>IF(A2758="","",IFERROR(INDEX(Reff,MATCH('Buku Besar'!A2758,Akun,0)),""))</f>
        <v/>
      </c>
      <c r="E2758" s="331" t="str">
        <f>IF(A2758="","",IFERROR(INDEX(Penerimaan,MATCH('Buku Besar'!A2758,Akun,0)),""))</f>
        <v/>
      </c>
      <c r="F2758" s="331" t="str">
        <f>IF(A2758="","",IFERROR(INDEX(Pengeluaran,MATCH('Buku Besar'!A2758,Akun,0)),""))</f>
        <v/>
      </c>
      <c r="H2758" s="91" t="str">
        <f t="shared" si="85"/>
        <v/>
      </c>
      <c r="I2758" s="330" t="str">
        <f>IF(H2758="","",IFERROR(INDEX(Tanggal1,MATCH('Buku Besar'!H2758,Akun1,0)),""))</f>
        <v/>
      </c>
      <c r="J2758" s="2" t="str">
        <f>IF(H2758="","",IFERROR(INDEX(Keterangan1,MATCH('Buku Besar'!H2758,Akun1,0)),""))</f>
        <v/>
      </c>
      <c r="K2758" s="2" t="str">
        <f>IF(H2758="","",IFERROR(INDEX(Reff1,MATCH('Buku Besar'!H2758,Akun1,0)),""))</f>
        <v/>
      </c>
      <c r="L2758" s="331" t="str">
        <f>IF(H2758="","",IFERROR(INDEX(Penerimaan1,MATCH('Buku Besar'!H2758,Akun1,0)),""))</f>
        <v/>
      </c>
      <c r="M2758" s="331" t="str">
        <f>IF(H2758="","",IFERROR(INDEX(Pengeluaran1,MATCH('Buku Besar'!H2758,Akun1,0)),""))</f>
        <v/>
      </c>
    </row>
    <row r="2759" spans="1:13" x14ac:dyDescent="0.25">
      <c r="A2759" s="91" t="str">
        <f t="shared" si="84"/>
        <v/>
      </c>
      <c r="B2759" s="330" t="str">
        <f>IF(A2759="","",IFERROR(INDEX(Tanggal,MATCH('Buku Besar'!A2759,Akun,0)),""))</f>
        <v/>
      </c>
      <c r="C2759" s="2" t="str">
        <f>IF(A2759="","",IFERROR(INDEX(Keterangan,MATCH('Buku Besar'!A2759,Akun,0)),""))</f>
        <v/>
      </c>
      <c r="D2759" s="2" t="str">
        <f>IF(A2759="","",IFERROR(INDEX(Reff,MATCH('Buku Besar'!A2759,Akun,0)),""))</f>
        <v/>
      </c>
      <c r="E2759" s="331" t="str">
        <f>IF(A2759="","",IFERROR(INDEX(Penerimaan,MATCH('Buku Besar'!A2759,Akun,0)),""))</f>
        <v/>
      </c>
      <c r="F2759" s="331" t="str">
        <f>IF(A2759="","",IFERROR(INDEX(Pengeluaran,MATCH('Buku Besar'!A2759,Akun,0)),""))</f>
        <v/>
      </c>
      <c r="H2759" s="91" t="str">
        <f t="shared" si="85"/>
        <v/>
      </c>
      <c r="I2759" s="330" t="str">
        <f>IF(H2759="","",IFERROR(INDEX(Tanggal1,MATCH('Buku Besar'!H2759,Akun1,0)),""))</f>
        <v/>
      </c>
      <c r="J2759" s="2" t="str">
        <f>IF(H2759="","",IFERROR(INDEX(Keterangan1,MATCH('Buku Besar'!H2759,Akun1,0)),""))</f>
        <v/>
      </c>
      <c r="K2759" s="2" t="str">
        <f>IF(H2759="","",IFERROR(INDEX(Reff1,MATCH('Buku Besar'!H2759,Akun1,0)),""))</f>
        <v/>
      </c>
      <c r="L2759" s="331" t="str">
        <f>IF(H2759="","",IFERROR(INDEX(Penerimaan1,MATCH('Buku Besar'!H2759,Akun1,0)),""))</f>
        <v/>
      </c>
      <c r="M2759" s="331" t="str">
        <f>IF(H2759="","",IFERROR(INDEX(Pengeluaran1,MATCH('Buku Besar'!H2759,Akun1,0)),""))</f>
        <v/>
      </c>
    </row>
    <row r="2760" spans="1:13" x14ac:dyDescent="0.25">
      <c r="A2760" s="91" t="str">
        <f t="shared" ref="A2760:A2823" si="86">IFERROR(IF((MID(A2759,8,LEN(A2759)-7)+1)&lt;=COUNTIF(Kas_Harian,LEFT(A2759,6)),LEFT(A2759,6)&amp;"-"&amp;MID(A2759,8,LEN(A2759)-7)+1,""),"")</f>
        <v/>
      </c>
      <c r="B2760" s="330" t="str">
        <f>IF(A2760="","",IFERROR(INDEX(Tanggal,MATCH('Buku Besar'!A2760,Akun,0)),""))</f>
        <v/>
      </c>
      <c r="C2760" s="2" t="str">
        <f>IF(A2760="","",IFERROR(INDEX(Keterangan,MATCH('Buku Besar'!A2760,Akun,0)),""))</f>
        <v/>
      </c>
      <c r="D2760" s="2" t="str">
        <f>IF(A2760="","",IFERROR(INDEX(Reff,MATCH('Buku Besar'!A2760,Akun,0)),""))</f>
        <v/>
      </c>
      <c r="E2760" s="331" t="str">
        <f>IF(A2760="","",IFERROR(INDEX(Penerimaan,MATCH('Buku Besar'!A2760,Akun,0)),""))</f>
        <v/>
      </c>
      <c r="F2760" s="331" t="str">
        <f>IF(A2760="","",IFERROR(INDEX(Pengeluaran,MATCH('Buku Besar'!A2760,Akun,0)),""))</f>
        <v/>
      </c>
      <c r="H2760" s="91" t="str">
        <f t="shared" ref="H2760:H2823" si="87">IFERROR(IF((MID(H2759,8,LEN(H2759)-7)+1)&lt;=COUNTIF(Bank_Harian,LEFT(H2759,6)),LEFT(H2759,6)&amp;"-"&amp;MID(H2759,8,LEN(H2759)-7)+1,""),"")</f>
        <v/>
      </c>
      <c r="I2760" s="330" t="str">
        <f>IF(H2760="","",IFERROR(INDEX(Tanggal1,MATCH('Buku Besar'!H2760,Akun1,0)),""))</f>
        <v/>
      </c>
      <c r="J2760" s="2" t="str">
        <f>IF(H2760="","",IFERROR(INDEX(Keterangan1,MATCH('Buku Besar'!H2760,Akun1,0)),""))</f>
        <v/>
      </c>
      <c r="K2760" s="2" t="str">
        <f>IF(H2760="","",IFERROR(INDEX(Reff1,MATCH('Buku Besar'!H2760,Akun1,0)),""))</f>
        <v/>
      </c>
      <c r="L2760" s="331" t="str">
        <f>IF(H2760="","",IFERROR(INDEX(Penerimaan1,MATCH('Buku Besar'!H2760,Akun1,0)),""))</f>
        <v/>
      </c>
      <c r="M2760" s="331" t="str">
        <f>IF(H2760="","",IFERROR(INDEX(Pengeluaran1,MATCH('Buku Besar'!H2760,Akun1,0)),""))</f>
        <v/>
      </c>
    </row>
    <row r="2761" spans="1:13" x14ac:dyDescent="0.25">
      <c r="A2761" s="91" t="str">
        <f t="shared" si="86"/>
        <v/>
      </c>
      <c r="B2761" s="330" t="str">
        <f>IF(A2761="","",IFERROR(INDEX(Tanggal,MATCH('Buku Besar'!A2761,Akun,0)),""))</f>
        <v/>
      </c>
      <c r="C2761" s="2" t="str">
        <f>IF(A2761="","",IFERROR(INDEX(Keterangan,MATCH('Buku Besar'!A2761,Akun,0)),""))</f>
        <v/>
      </c>
      <c r="D2761" s="2" t="str">
        <f>IF(A2761="","",IFERROR(INDEX(Reff,MATCH('Buku Besar'!A2761,Akun,0)),""))</f>
        <v/>
      </c>
      <c r="E2761" s="331" t="str">
        <f>IF(A2761="","",IFERROR(INDEX(Penerimaan,MATCH('Buku Besar'!A2761,Akun,0)),""))</f>
        <v/>
      </c>
      <c r="F2761" s="331" t="str">
        <f>IF(A2761="","",IFERROR(INDEX(Pengeluaran,MATCH('Buku Besar'!A2761,Akun,0)),""))</f>
        <v/>
      </c>
      <c r="H2761" s="91" t="str">
        <f t="shared" si="87"/>
        <v/>
      </c>
      <c r="I2761" s="330" t="str">
        <f>IF(H2761="","",IFERROR(INDEX(Tanggal1,MATCH('Buku Besar'!H2761,Akun1,0)),""))</f>
        <v/>
      </c>
      <c r="J2761" s="2" t="str">
        <f>IF(H2761="","",IFERROR(INDEX(Keterangan1,MATCH('Buku Besar'!H2761,Akun1,0)),""))</f>
        <v/>
      </c>
      <c r="K2761" s="2" t="str">
        <f>IF(H2761="","",IFERROR(INDEX(Reff1,MATCH('Buku Besar'!H2761,Akun1,0)),""))</f>
        <v/>
      </c>
      <c r="L2761" s="331" t="str">
        <f>IF(H2761="","",IFERROR(INDEX(Penerimaan1,MATCH('Buku Besar'!H2761,Akun1,0)),""))</f>
        <v/>
      </c>
      <c r="M2761" s="331" t="str">
        <f>IF(H2761="","",IFERROR(INDEX(Pengeluaran1,MATCH('Buku Besar'!H2761,Akun1,0)),""))</f>
        <v/>
      </c>
    </row>
    <row r="2762" spans="1:13" x14ac:dyDescent="0.25">
      <c r="A2762" s="91" t="str">
        <f t="shared" si="86"/>
        <v/>
      </c>
      <c r="B2762" s="330" t="str">
        <f>IF(A2762="","",IFERROR(INDEX(Tanggal,MATCH('Buku Besar'!A2762,Akun,0)),""))</f>
        <v/>
      </c>
      <c r="C2762" s="2" t="str">
        <f>IF(A2762="","",IFERROR(INDEX(Keterangan,MATCH('Buku Besar'!A2762,Akun,0)),""))</f>
        <v/>
      </c>
      <c r="D2762" s="2" t="str">
        <f>IF(A2762="","",IFERROR(INDEX(Reff,MATCH('Buku Besar'!A2762,Akun,0)),""))</f>
        <v/>
      </c>
      <c r="E2762" s="331" t="str">
        <f>IF(A2762="","",IFERROR(INDEX(Penerimaan,MATCH('Buku Besar'!A2762,Akun,0)),""))</f>
        <v/>
      </c>
      <c r="F2762" s="331" t="str">
        <f>IF(A2762="","",IFERROR(INDEX(Pengeluaran,MATCH('Buku Besar'!A2762,Akun,0)),""))</f>
        <v/>
      </c>
      <c r="H2762" s="91" t="str">
        <f t="shared" si="87"/>
        <v/>
      </c>
      <c r="I2762" s="330" t="str">
        <f>IF(H2762="","",IFERROR(INDEX(Tanggal1,MATCH('Buku Besar'!H2762,Akun1,0)),""))</f>
        <v/>
      </c>
      <c r="J2762" s="2" t="str">
        <f>IF(H2762="","",IFERROR(INDEX(Keterangan1,MATCH('Buku Besar'!H2762,Akun1,0)),""))</f>
        <v/>
      </c>
      <c r="K2762" s="2" t="str">
        <f>IF(H2762="","",IFERROR(INDEX(Reff1,MATCH('Buku Besar'!H2762,Akun1,0)),""))</f>
        <v/>
      </c>
      <c r="L2762" s="331" t="str">
        <f>IF(H2762="","",IFERROR(INDEX(Penerimaan1,MATCH('Buku Besar'!H2762,Akun1,0)),""))</f>
        <v/>
      </c>
      <c r="M2762" s="331" t="str">
        <f>IF(H2762="","",IFERROR(INDEX(Pengeluaran1,MATCH('Buku Besar'!H2762,Akun1,0)),""))</f>
        <v/>
      </c>
    </row>
    <row r="2763" spans="1:13" x14ac:dyDescent="0.25">
      <c r="A2763" s="91" t="str">
        <f t="shared" si="86"/>
        <v/>
      </c>
      <c r="B2763" s="330" t="str">
        <f>IF(A2763="","",IFERROR(INDEX(Tanggal,MATCH('Buku Besar'!A2763,Akun,0)),""))</f>
        <v/>
      </c>
      <c r="C2763" s="2" t="str">
        <f>IF(A2763="","",IFERROR(INDEX(Keterangan,MATCH('Buku Besar'!A2763,Akun,0)),""))</f>
        <v/>
      </c>
      <c r="D2763" s="2" t="str">
        <f>IF(A2763="","",IFERROR(INDEX(Reff,MATCH('Buku Besar'!A2763,Akun,0)),""))</f>
        <v/>
      </c>
      <c r="E2763" s="331" t="str">
        <f>IF(A2763="","",IFERROR(INDEX(Penerimaan,MATCH('Buku Besar'!A2763,Akun,0)),""))</f>
        <v/>
      </c>
      <c r="F2763" s="331" t="str">
        <f>IF(A2763="","",IFERROR(INDEX(Pengeluaran,MATCH('Buku Besar'!A2763,Akun,0)),""))</f>
        <v/>
      </c>
      <c r="H2763" s="91" t="str">
        <f t="shared" si="87"/>
        <v/>
      </c>
      <c r="I2763" s="330" t="str">
        <f>IF(H2763="","",IFERROR(INDEX(Tanggal1,MATCH('Buku Besar'!H2763,Akun1,0)),""))</f>
        <v/>
      </c>
      <c r="J2763" s="2" t="str">
        <f>IF(H2763="","",IFERROR(INDEX(Keterangan1,MATCH('Buku Besar'!H2763,Akun1,0)),""))</f>
        <v/>
      </c>
      <c r="K2763" s="2" t="str">
        <f>IF(H2763="","",IFERROR(INDEX(Reff1,MATCH('Buku Besar'!H2763,Akun1,0)),""))</f>
        <v/>
      </c>
      <c r="L2763" s="331" t="str">
        <f>IF(H2763="","",IFERROR(INDEX(Penerimaan1,MATCH('Buku Besar'!H2763,Akun1,0)),""))</f>
        <v/>
      </c>
      <c r="M2763" s="331" t="str">
        <f>IF(H2763="","",IFERROR(INDEX(Pengeluaran1,MATCH('Buku Besar'!H2763,Akun1,0)),""))</f>
        <v/>
      </c>
    </row>
    <row r="2764" spans="1:13" x14ac:dyDescent="0.25">
      <c r="A2764" s="91" t="str">
        <f t="shared" si="86"/>
        <v/>
      </c>
      <c r="B2764" s="330" t="str">
        <f>IF(A2764="","",IFERROR(INDEX(Tanggal,MATCH('Buku Besar'!A2764,Akun,0)),""))</f>
        <v/>
      </c>
      <c r="C2764" s="2" t="str">
        <f>IF(A2764="","",IFERROR(INDEX(Keterangan,MATCH('Buku Besar'!A2764,Akun,0)),""))</f>
        <v/>
      </c>
      <c r="D2764" s="2" t="str">
        <f>IF(A2764="","",IFERROR(INDEX(Reff,MATCH('Buku Besar'!A2764,Akun,0)),""))</f>
        <v/>
      </c>
      <c r="E2764" s="331" t="str">
        <f>IF(A2764="","",IFERROR(INDEX(Penerimaan,MATCH('Buku Besar'!A2764,Akun,0)),""))</f>
        <v/>
      </c>
      <c r="F2764" s="331" t="str">
        <f>IF(A2764="","",IFERROR(INDEX(Pengeluaran,MATCH('Buku Besar'!A2764,Akun,0)),""))</f>
        <v/>
      </c>
      <c r="H2764" s="91" t="str">
        <f t="shared" si="87"/>
        <v/>
      </c>
      <c r="I2764" s="330" t="str">
        <f>IF(H2764="","",IFERROR(INDEX(Tanggal1,MATCH('Buku Besar'!H2764,Akun1,0)),""))</f>
        <v/>
      </c>
      <c r="J2764" s="2" t="str">
        <f>IF(H2764="","",IFERROR(INDEX(Keterangan1,MATCH('Buku Besar'!H2764,Akun1,0)),""))</f>
        <v/>
      </c>
      <c r="K2764" s="2" t="str">
        <f>IF(H2764="","",IFERROR(INDEX(Reff1,MATCH('Buku Besar'!H2764,Akun1,0)),""))</f>
        <v/>
      </c>
      <c r="L2764" s="331" t="str">
        <f>IF(H2764="","",IFERROR(INDEX(Penerimaan1,MATCH('Buku Besar'!H2764,Akun1,0)),""))</f>
        <v/>
      </c>
      <c r="M2764" s="331" t="str">
        <f>IF(H2764="","",IFERROR(INDEX(Pengeluaran1,MATCH('Buku Besar'!H2764,Akun1,0)),""))</f>
        <v/>
      </c>
    </row>
    <row r="2765" spans="1:13" x14ac:dyDescent="0.25">
      <c r="A2765" s="91" t="str">
        <f t="shared" si="86"/>
        <v/>
      </c>
      <c r="B2765" s="330" t="str">
        <f>IF(A2765="","",IFERROR(INDEX(Tanggal,MATCH('Buku Besar'!A2765,Akun,0)),""))</f>
        <v/>
      </c>
      <c r="C2765" s="2" t="str">
        <f>IF(A2765="","",IFERROR(INDEX(Keterangan,MATCH('Buku Besar'!A2765,Akun,0)),""))</f>
        <v/>
      </c>
      <c r="D2765" s="2" t="str">
        <f>IF(A2765="","",IFERROR(INDEX(Reff,MATCH('Buku Besar'!A2765,Akun,0)),""))</f>
        <v/>
      </c>
      <c r="E2765" s="331" t="str">
        <f>IF(A2765="","",IFERROR(INDEX(Penerimaan,MATCH('Buku Besar'!A2765,Akun,0)),""))</f>
        <v/>
      </c>
      <c r="F2765" s="331" t="str">
        <f>IF(A2765="","",IFERROR(INDEX(Pengeluaran,MATCH('Buku Besar'!A2765,Akun,0)),""))</f>
        <v/>
      </c>
      <c r="H2765" s="91" t="str">
        <f t="shared" si="87"/>
        <v/>
      </c>
      <c r="I2765" s="330" t="str">
        <f>IF(H2765="","",IFERROR(INDEX(Tanggal1,MATCH('Buku Besar'!H2765,Akun1,0)),""))</f>
        <v/>
      </c>
      <c r="J2765" s="2" t="str">
        <f>IF(H2765="","",IFERROR(INDEX(Keterangan1,MATCH('Buku Besar'!H2765,Akun1,0)),""))</f>
        <v/>
      </c>
      <c r="K2765" s="2" t="str">
        <f>IF(H2765="","",IFERROR(INDEX(Reff1,MATCH('Buku Besar'!H2765,Akun1,0)),""))</f>
        <v/>
      </c>
      <c r="L2765" s="331" t="str">
        <f>IF(H2765="","",IFERROR(INDEX(Penerimaan1,MATCH('Buku Besar'!H2765,Akun1,0)),""))</f>
        <v/>
      </c>
      <c r="M2765" s="331" t="str">
        <f>IF(H2765="","",IFERROR(INDEX(Pengeluaran1,MATCH('Buku Besar'!H2765,Akun1,0)),""))</f>
        <v/>
      </c>
    </row>
    <row r="2766" spans="1:13" x14ac:dyDescent="0.25">
      <c r="A2766" s="91" t="str">
        <f t="shared" si="86"/>
        <v/>
      </c>
      <c r="B2766" s="330" t="str">
        <f>IF(A2766="","",IFERROR(INDEX(Tanggal,MATCH('Buku Besar'!A2766,Akun,0)),""))</f>
        <v/>
      </c>
      <c r="C2766" s="2" t="str">
        <f>IF(A2766="","",IFERROR(INDEX(Keterangan,MATCH('Buku Besar'!A2766,Akun,0)),""))</f>
        <v/>
      </c>
      <c r="D2766" s="2" t="str">
        <f>IF(A2766="","",IFERROR(INDEX(Reff,MATCH('Buku Besar'!A2766,Akun,0)),""))</f>
        <v/>
      </c>
      <c r="E2766" s="331" t="str">
        <f>IF(A2766="","",IFERROR(INDEX(Penerimaan,MATCH('Buku Besar'!A2766,Akun,0)),""))</f>
        <v/>
      </c>
      <c r="F2766" s="331" t="str">
        <f>IF(A2766="","",IFERROR(INDEX(Pengeluaran,MATCH('Buku Besar'!A2766,Akun,0)),""))</f>
        <v/>
      </c>
      <c r="H2766" s="91" t="str">
        <f t="shared" si="87"/>
        <v/>
      </c>
      <c r="I2766" s="330" t="str">
        <f>IF(H2766="","",IFERROR(INDEX(Tanggal1,MATCH('Buku Besar'!H2766,Akun1,0)),""))</f>
        <v/>
      </c>
      <c r="J2766" s="2" t="str">
        <f>IF(H2766="","",IFERROR(INDEX(Keterangan1,MATCH('Buku Besar'!H2766,Akun1,0)),""))</f>
        <v/>
      </c>
      <c r="K2766" s="2" t="str">
        <f>IF(H2766="","",IFERROR(INDEX(Reff1,MATCH('Buku Besar'!H2766,Akun1,0)),""))</f>
        <v/>
      </c>
      <c r="L2766" s="331" t="str">
        <f>IF(H2766="","",IFERROR(INDEX(Penerimaan1,MATCH('Buku Besar'!H2766,Akun1,0)),""))</f>
        <v/>
      </c>
      <c r="M2766" s="331" t="str">
        <f>IF(H2766="","",IFERROR(INDEX(Pengeluaran1,MATCH('Buku Besar'!H2766,Akun1,0)),""))</f>
        <v/>
      </c>
    </row>
    <row r="2767" spans="1:13" x14ac:dyDescent="0.25">
      <c r="A2767" s="91" t="str">
        <f t="shared" si="86"/>
        <v/>
      </c>
      <c r="B2767" s="330" t="str">
        <f>IF(A2767="","",IFERROR(INDEX(Tanggal,MATCH('Buku Besar'!A2767,Akun,0)),""))</f>
        <v/>
      </c>
      <c r="C2767" s="2" t="str">
        <f>IF(A2767="","",IFERROR(INDEX(Keterangan,MATCH('Buku Besar'!A2767,Akun,0)),""))</f>
        <v/>
      </c>
      <c r="D2767" s="2" t="str">
        <f>IF(A2767="","",IFERROR(INDEX(Reff,MATCH('Buku Besar'!A2767,Akun,0)),""))</f>
        <v/>
      </c>
      <c r="E2767" s="331" t="str">
        <f>IF(A2767="","",IFERROR(INDEX(Penerimaan,MATCH('Buku Besar'!A2767,Akun,0)),""))</f>
        <v/>
      </c>
      <c r="F2767" s="331" t="str">
        <f>IF(A2767="","",IFERROR(INDEX(Pengeluaran,MATCH('Buku Besar'!A2767,Akun,0)),""))</f>
        <v/>
      </c>
      <c r="H2767" s="91" t="str">
        <f t="shared" si="87"/>
        <v/>
      </c>
      <c r="I2767" s="330" t="str">
        <f>IF(H2767="","",IFERROR(INDEX(Tanggal1,MATCH('Buku Besar'!H2767,Akun1,0)),""))</f>
        <v/>
      </c>
      <c r="J2767" s="2" t="str">
        <f>IF(H2767="","",IFERROR(INDEX(Keterangan1,MATCH('Buku Besar'!H2767,Akun1,0)),""))</f>
        <v/>
      </c>
      <c r="K2767" s="2" t="str">
        <f>IF(H2767="","",IFERROR(INDEX(Reff1,MATCH('Buku Besar'!H2767,Akun1,0)),""))</f>
        <v/>
      </c>
      <c r="L2767" s="331" t="str">
        <f>IF(H2767="","",IFERROR(INDEX(Penerimaan1,MATCH('Buku Besar'!H2767,Akun1,0)),""))</f>
        <v/>
      </c>
      <c r="M2767" s="331" t="str">
        <f>IF(H2767="","",IFERROR(INDEX(Pengeluaran1,MATCH('Buku Besar'!H2767,Akun1,0)),""))</f>
        <v/>
      </c>
    </row>
    <row r="2768" spans="1:13" x14ac:dyDescent="0.25">
      <c r="A2768" s="91" t="str">
        <f t="shared" si="86"/>
        <v/>
      </c>
      <c r="B2768" s="330" t="str">
        <f>IF(A2768="","",IFERROR(INDEX(Tanggal,MATCH('Buku Besar'!A2768,Akun,0)),""))</f>
        <v/>
      </c>
      <c r="C2768" s="2" t="str">
        <f>IF(A2768="","",IFERROR(INDEX(Keterangan,MATCH('Buku Besar'!A2768,Akun,0)),""))</f>
        <v/>
      </c>
      <c r="D2768" s="2" t="str">
        <f>IF(A2768="","",IFERROR(INDEX(Reff,MATCH('Buku Besar'!A2768,Akun,0)),""))</f>
        <v/>
      </c>
      <c r="E2768" s="331" t="str">
        <f>IF(A2768="","",IFERROR(INDEX(Penerimaan,MATCH('Buku Besar'!A2768,Akun,0)),""))</f>
        <v/>
      </c>
      <c r="F2768" s="331" t="str">
        <f>IF(A2768="","",IFERROR(INDEX(Pengeluaran,MATCH('Buku Besar'!A2768,Akun,0)),""))</f>
        <v/>
      </c>
      <c r="H2768" s="91" t="str">
        <f t="shared" si="87"/>
        <v/>
      </c>
      <c r="I2768" s="330" t="str">
        <f>IF(H2768="","",IFERROR(INDEX(Tanggal1,MATCH('Buku Besar'!H2768,Akun1,0)),""))</f>
        <v/>
      </c>
      <c r="J2768" s="2" t="str">
        <f>IF(H2768="","",IFERROR(INDEX(Keterangan1,MATCH('Buku Besar'!H2768,Akun1,0)),""))</f>
        <v/>
      </c>
      <c r="K2768" s="2" t="str">
        <f>IF(H2768="","",IFERROR(INDEX(Reff1,MATCH('Buku Besar'!H2768,Akun1,0)),""))</f>
        <v/>
      </c>
      <c r="L2768" s="331" t="str">
        <f>IF(H2768="","",IFERROR(INDEX(Penerimaan1,MATCH('Buku Besar'!H2768,Akun1,0)),""))</f>
        <v/>
      </c>
      <c r="M2768" s="331" t="str">
        <f>IF(H2768="","",IFERROR(INDEX(Pengeluaran1,MATCH('Buku Besar'!H2768,Akun1,0)),""))</f>
        <v/>
      </c>
    </row>
    <row r="2769" spans="1:13" x14ac:dyDescent="0.25">
      <c r="A2769" s="91" t="str">
        <f t="shared" si="86"/>
        <v/>
      </c>
      <c r="B2769" s="330" t="str">
        <f>IF(A2769="","",IFERROR(INDEX(Tanggal,MATCH('Buku Besar'!A2769,Akun,0)),""))</f>
        <v/>
      </c>
      <c r="C2769" s="2" t="str">
        <f>IF(A2769="","",IFERROR(INDEX(Keterangan,MATCH('Buku Besar'!A2769,Akun,0)),""))</f>
        <v/>
      </c>
      <c r="D2769" s="2" t="str">
        <f>IF(A2769="","",IFERROR(INDEX(Reff,MATCH('Buku Besar'!A2769,Akun,0)),""))</f>
        <v/>
      </c>
      <c r="E2769" s="331" t="str">
        <f>IF(A2769="","",IFERROR(INDEX(Penerimaan,MATCH('Buku Besar'!A2769,Akun,0)),""))</f>
        <v/>
      </c>
      <c r="F2769" s="331" t="str">
        <f>IF(A2769="","",IFERROR(INDEX(Pengeluaran,MATCH('Buku Besar'!A2769,Akun,0)),""))</f>
        <v/>
      </c>
      <c r="H2769" s="91" t="str">
        <f t="shared" si="87"/>
        <v/>
      </c>
      <c r="I2769" s="330" t="str">
        <f>IF(H2769="","",IFERROR(INDEX(Tanggal1,MATCH('Buku Besar'!H2769,Akun1,0)),""))</f>
        <v/>
      </c>
      <c r="J2769" s="2" t="str">
        <f>IF(H2769="","",IFERROR(INDEX(Keterangan1,MATCH('Buku Besar'!H2769,Akun1,0)),""))</f>
        <v/>
      </c>
      <c r="K2769" s="2" t="str">
        <f>IF(H2769="","",IFERROR(INDEX(Reff1,MATCH('Buku Besar'!H2769,Akun1,0)),""))</f>
        <v/>
      </c>
      <c r="L2769" s="331" t="str">
        <f>IF(H2769="","",IFERROR(INDEX(Penerimaan1,MATCH('Buku Besar'!H2769,Akun1,0)),""))</f>
        <v/>
      </c>
      <c r="M2769" s="331" t="str">
        <f>IF(H2769="","",IFERROR(INDEX(Pengeluaran1,MATCH('Buku Besar'!H2769,Akun1,0)),""))</f>
        <v/>
      </c>
    </row>
    <row r="2770" spans="1:13" x14ac:dyDescent="0.25">
      <c r="A2770" s="91" t="str">
        <f t="shared" si="86"/>
        <v/>
      </c>
      <c r="B2770" s="330" t="str">
        <f>IF(A2770="","",IFERROR(INDEX(Tanggal,MATCH('Buku Besar'!A2770,Akun,0)),""))</f>
        <v/>
      </c>
      <c r="C2770" s="2" t="str">
        <f>IF(A2770="","",IFERROR(INDEX(Keterangan,MATCH('Buku Besar'!A2770,Akun,0)),""))</f>
        <v/>
      </c>
      <c r="D2770" s="2" t="str">
        <f>IF(A2770="","",IFERROR(INDEX(Reff,MATCH('Buku Besar'!A2770,Akun,0)),""))</f>
        <v/>
      </c>
      <c r="E2770" s="331" t="str">
        <f>IF(A2770="","",IFERROR(INDEX(Penerimaan,MATCH('Buku Besar'!A2770,Akun,0)),""))</f>
        <v/>
      </c>
      <c r="F2770" s="331" t="str">
        <f>IF(A2770="","",IFERROR(INDEX(Pengeluaran,MATCH('Buku Besar'!A2770,Akun,0)),""))</f>
        <v/>
      </c>
      <c r="H2770" s="91" t="str">
        <f t="shared" si="87"/>
        <v/>
      </c>
      <c r="I2770" s="330" t="str">
        <f>IF(H2770="","",IFERROR(INDEX(Tanggal1,MATCH('Buku Besar'!H2770,Akun1,0)),""))</f>
        <v/>
      </c>
      <c r="J2770" s="2" t="str">
        <f>IF(H2770="","",IFERROR(INDEX(Keterangan1,MATCH('Buku Besar'!H2770,Akun1,0)),""))</f>
        <v/>
      </c>
      <c r="K2770" s="2" t="str">
        <f>IF(H2770="","",IFERROR(INDEX(Reff1,MATCH('Buku Besar'!H2770,Akun1,0)),""))</f>
        <v/>
      </c>
      <c r="L2770" s="331" t="str">
        <f>IF(H2770="","",IFERROR(INDEX(Penerimaan1,MATCH('Buku Besar'!H2770,Akun1,0)),""))</f>
        <v/>
      </c>
      <c r="M2770" s="331" t="str">
        <f>IF(H2770="","",IFERROR(INDEX(Pengeluaran1,MATCH('Buku Besar'!H2770,Akun1,0)),""))</f>
        <v/>
      </c>
    </row>
    <row r="2771" spans="1:13" x14ac:dyDescent="0.25">
      <c r="A2771" s="91" t="str">
        <f t="shared" si="86"/>
        <v/>
      </c>
      <c r="B2771" s="330" t="str">
        <f>IF(A2771="","",IFERROR(INDEX(Tanggal,MATCH('Buku Besar'!A2771,Akun,0)),""))</f>
        <v/>
      </c>
      <c r="C2771" s="2" t="str">
        <f>IF(A2771="","",IFERROR(INDEX(Keterangan,MATCH('Buku Besar'!A2771,Akun,0)),""))</f>
        <v/>
      </c>
      <c r="D2771" s="2" t="str">
        <f>IF(A2771="","",IFERROR(INDEX(Reff,MATCH('Buku Besar'!A2771,Akun,0)),""))</f>
        <v/>
      </c>
      <c r="E2771" s="331" t="str">
        <f>IF(A2771="","",IFERROR(INDEX(Penerimaan,MATCH('Buku Besar'!A2771,Akun,0)),""))</f>
        <v/>
      </c>
      <c r="F2771" s="331" t="str">
        <f>IF(A2771="","",IFERROR(INDEX(Pengeluaran,MATCH('Buku Besar'!A2771,Akun,0)),""))</f>
        <v/>
      </c>
      <c r="H2771" s="91" t="str">
        <f t="shared" si="87"/>
        <v/>
      </c>
      <c r="I2771" s="330" t="str">
        <f>IF(H2771="","",IFERROR(INDEX(Tanggal1,MATCH('Buku Besar'!H2771,Akun1,0)),""))</f>
        <v/>
      </c>
      <c r="J2771" s="2" t="str">
        <f>IF(H2771="","",IFERROR(INDEX(Keterangan1,MATCH('Buku Besar'!H2771,Akun1,0)),""))</f>
        <v/>
      </c>
      <c r="K2771" s="2" t="str">
        <f>IF(H2771="","",IFERROR(INDEX(Reff1,MATCH('Buku Besar'!H2771,Akun1,0)),""))</f>
        <v/>
      </c>
      <c r="L2771" s="331" t="str">
        <f>IF(H2771="","",IFERROR(INDEX(Penerimaan1,MATCH('Buku Besar'!H2771,Akun1,0)),""))</f>
        <v/>
      </c>
      <c r="M2771" s="331" t="str">
        <f>IF(H2771="","",IFERROR(INDEX(Pengeluaran1,MATCH('Buku Besar'!H2771,Akun1,0)),""))</f>
        <v/>
      </c>
    </row>
    <row r="2772" spans="1:13" x14ac:dyDescent="0.25">
      <c r="A2772" s="91" t="str">
        <f t="shared" si="86"/>
        <v/>
      </c>
      <c r="B2772" s="330" t="str">
        <f>IF(A2772="","",IFERROR(INDEX(Tanggal,MATCH('Buku Besar'!A2772,Akun,0)),""))</f>
        <v/>
      </c>
      <c r="C2772" s="2" t="str">
        <f>IF(A2772="","",IFERROR(INDEX(Keterangan,MATCH('Buku Besar'!A2772,Akun,0)),""))</f>
        <v/>
      </c>
      <c r="D2772" s="2" t="str">
        <f>IF(A2772="","",IFERROR(INDEX(Reff,MATCH('Buku Besar'!A2772,Akun,0)),""))</f>
        <v/>
      </c>
      <c r="E2772" s="331" t="str">
        <f>IF(A2772="","",IFERROR(INDEX(Penerimaan,MATCH('Buku Besar'!A2772,Akun,0)),""))</f>
        <v/>
      </c>
      <c r="F2772" s="331" t="str">
        <f>IF(A2772="","",IFERROR(INDEX(Pengeluaran,MATCH('Buku Besar'!A2772,Akun,0)),""))</f>
        <v/>
      </c>
      <c r="H2772" s="91" t="str">
        <f t="shared" si="87"/>
        <v/>
      </c>
      <c r="I2772" s="330" t="str">
        <f>IF(H2772="","",IFERROR(INDEX(Tanggal1,MATCH('Buku Besar'!H2772,Akun1,0)),""))</f>
        <v/>
      </c>
      <c r="J2772" s="2" t="str">
        <f>IF(H2772="","",IFERROR(INDEX(Keterangan1,MATCH('Buku Besar'!H2772,Akun1,0)),""))</f>
        <v/>
      </c>
      <c r="K2772" s="2" t="str">
        <f>IF(H2772="","",IFERROR(INDEX(Reff1,MATCH('Buku Besar'!H2772,Akun1,0)),""))</f>
        <v/>
      </c>
      <c r="L2772" s="331" t="str">
        <f>IF(H2772="","",IFERROR(INDEX(Penerimaan1,MATCH('Buku Besar'!H2772,Akun1,0)),""))</f>
        <v/>
      </c>
      <c r="M2772" s="331" t="str">
        <f>IF(H2772="","",IFERROR(INDEX(Pengeluaran1,MATCH('Buku Besar'!H2772,Akun1,0)),""))</f>
        <v/>
      </c>
    </row>
    <row r="2773" spans="1:13" x14ac:dyDescent="0.25">
      <c r="A2773" s="91" t="str">
        <f t="shared" si="86"/>
        <v/>
      </c>
      <c r="B2773" s="330" t="str">
        <f>IF(A2773="","",IFERROR(INDEX(Tanggal,MATCH('Buku Besar'!A2773,Akun,0)),""))</f>
        <v/>
      </c>
      <c r="C2773" s="2" t="str">
        <f>IF(A2773="","",IFERROR(INDEX(Keterangan,MATCH('Buku Besar'!A2773,Akun,0)),""))</f>
        <v/>
      </c>
      <c r="D2773" s="2" t="str">
        <f>IF(A2773="","",IFERROR(INDEX(Reff,MATCH('Buku Besar'!A2773,Akun,0)),""))</f>
        <v/>
      </c>
      <c r="E2773" s="331" t="str">
        <f>IF(A2773="","",IFERROR(INDEX(Penerimaan,MATCH('Buku Besar'!A2773,Akun,0)),""))</f>
        <v/>
      </c>
      <c r="F2773" s="331" t="str">
        <f>IF(A2773="","",IFERROR(INDEX(Pengeluaran,MATCH('Buku Besar'!A2773,Akun,0)),""))</f>
        <v/>
      </c>
      <c r="H2773" s="91" t="str">
        <f t="shared" si="87"/>
        <v/>
      </c>
      <c r="I2773" s="330" t="str">
        <f>IF(H2773="","",IFERROR(INDEX(Tanggal1,MATCH('Buku Besar'!H2773,Akun1,0)),""))</f>
        <v/>
      </c>
      <c r="J2773" s="2" t="str">
        <f>IF(H2773="","",IFERROR(INDEX(Keterangan1,MATCH('Buku Besar'!H2773,Akun1,0)),""))</f>
        <v/>
      </c>
      <c r="K2773" s="2" t="str">
        <f>IF(H2773="","",IFERROR(INDEX(Reff1,MATCH('Buku Besar'!H2773,Akun1,0)),""))</f>
        <v/>
      </c>
      <c r="L2773" s="331" t="str">
        <f>IF(H2773="","",IFERROR(INDEX(Penerimaan1,MATCH('Buku Besar'!H2773,Akun1,0)),""))</f>
        <v/>
      </c>
      <c r="M2773" s="331" t="str">
        <f>IF(H2773="","",IFERROR(INDEX(Pengeluaran1,MATCH('Buku Besar'!H2773,Akun1,0)),""))</f>
        <v/>
      </c>
    </row>
    <row r="2774" spans="1:13" x14ac:dyDescent="0.25">
      <c r="A2774" s="91" t="str">
        <f t="shared" si="86"/>
        <v/>
      </c>
      <c r="B2774" s="330" t="str">
        <f>IF(A2774="","",IFERROR(INDEX(Tanggal,MATCH('Buku Besar'!A2774,Akun,0)),""))</f>
        <v/>
      </c>
      <c r="C2774" s="2" t="str">
        <f>IF(A2774="","",IFERROR(INDEX(Keterangan,MATCH('Buku Besar'!A2774,Akun,0)),""))</f>
        <v/>
      </c>
      <c r="D2774" s="2" t="str">
        <f>IF(A2774="","",IFERROR(INDEX(Reff,MATCH('Buku Besar'!A2774,Akun,0)),""))</f>
        <v/>
      </c>
      <c r="E2774" s="331" t="str">
        <f>IF(A2774="","",IFERROR(INDEX(Penerimaan,MATCH('Buku Besar'!A2774,Akun,0)),""))</f>
        <v/>
      </c>
      <c r="F2774" s="331" t="str">
        <f>IF(A2774="","",IFERROR(INDEX(Pengeluaran,MATCH('Buku Besar'!A2774,Akun,0)),""))</f>
        <v/>
      </c>
      <c r="H2774" s="91" t="str">
        <f t="shared" si="87"/>
        <v/>
      </c>
      <c r="I2774" s="330" t="str">
        <f>IF(H2774="","",IFERROR(INDEX(Tanggal1,MATCH('Buku Besar'!H2774,Akun1,0)),""))</f>
        <v/>
      </c>
      <c r="J2774" s="2" t="str">
        <f>IF(H2774="","",IFERROR(INDEX(Keterangan1,MATCH('Buku Besar'!H2774,Akun1,0)),""))</f>
        <v/>
      </c>
      <c r="K2774" s="2" t="str">
        <f>IF(H2774="","",IFERROR(INDEX(Reff1,MATCH('Buku Besar'!H2774,Akun1,0)),""))</f>
        <v/>
      </c>
      <c r="L2774" s="331" t="str">
        <f>IF(H2774="","",IFERROR(INDEX(Penerimaan1,MATCH('Buku Besar'!H2774,Akun1,0)),""))</f>
        <v/>
      </c>
      <c r="M2774" s="331" t="str">
        <f>IF(H2774="","",IFERROR(INDEX(Pengeluaran1,MATCH('Buku Besar'!H2774,Akun1,0)),""))</f>
        <v/>
      </c>
    </row>
    <row r="2775" spans="1:13" x14ac:dyDescent="0.25">
      <c r="A2775" s="91" t="str">
        <f t="shared" si="86"/>
        <v/>
      </c>
      <c r="B2775" s="330" t="str">
        <f>IF(A2775="","",IFERROR(INDEX(Tanggal,MATCH('Buku Besar'!A2775,Akun,0)),""))</f>
        <v/>
      </c>
      <c r="C2775" s="2" t="str">
        <f>IF(A2775="","",IFERROR(INDEX(Keterangan,MATCH('Buku Besar'!A2775,Akun,0)),""))</f>
        <v/>
      </c>
      <c r="D2775" s="2" t="str">
        <f>IF(A2775="","",IFERROR(INDEX(Reff,MATCH('Buku Besar'!A2775,Akun,0)),""))</f>
        <v/>
      </c>
      <c r="E2775" s="331" t="str">
        <f>IF(A2775="","",IFERROR(INDEX(Penerimaan,MATCH('Buku Besar'!A2775,Akun,0)),""))</f>
        <v/>
      </c>
      <c r="F2775" s="331" t="str">
        <f>IF(A2775="","",IFERROR(INDEX(Pengeluaran,MATCH('Buku Besar'!A2775,Akun,0)),""))</f>
        <v/>
      </c>
      <c r="H2775" s="91" t="str">
        <f t="shared" si="87"/>
        <v/>
      </c>
      <c r="I2775" s="330" t="str">
        <f>IF(H2775="","",IFERROR(INDEX(Tanggal1,MATCH('Buku Besar'!H2775,Akun1,0)),""))</f>
        <v/>
      </c>
      <c r="J2775" s="2" t="str">
        <f>IF(H2775="","",IFERROR(INDEX(Keterangan1,MATCH('Buku Besar'!H2775,Akun1,0)),""))</f>
        <v/>
      </c>
      <c r="K2775" s="2" t="str">
        <f>IF(H2775="","",IFERROR(INDEX(Reff1,MATCH('Buku Besar'!H2775,Akun1,0)),""))</f>
        <v/>
      </c>
      <c r="L2775" s="331" t="str">
        <f>IF(H2775="","",IFERROR(INDEX(Penerimaan1,MATCH('Buku Besar'!H2775,Akun1,0)),""))</f>
        <v/>
      </c>
      <c r="M2775" s="331" t="str">
        <f>IF(H2775="","",IFERROR(INDEX(Pengeluaran1,MATCH('Buku Besar'!H2775,Akun1,0)),""))</f>
        <v/>
      </c>
    </row>
    <row r="2776" spans="1:13" x14ac:dyDescent="0.25">
      <c r="A2776" s="91" t="str">
        <f t="shared" si="86"/>
        <v/>
      </c>
      <c r="B2776" s="330" t="str">
        <f>IF(A2776="","",IFERROR(INDEX(Tanggal,MATCH('Buku Besar'!A2776,Akun,0)),""))</f>
        <v/>
      </c>
      <c r="C2776" s="2" t="str">
        <f>IF(A2776="","",IFERROR(INDEX(Keterangan,MATCH('Buku Besar'!A2776,Akun,0)),""))</f>
        <v/>
      </c>
      <c r="D2776" s="2" t="str">
        <f>IF(A2776="","",IFERROR(INDEX(Reff,MATCH('Buku Besar'!A2776,Akun,0)),""))</f>
        <v/>
      </c>
      <c r="E2776" s="331" t="str">
        <f>IF(A2776="","",IFERROR(INDEX(Penerimaan,MATCH('Buku Besar'!A2776,Akun,0)),""))</f>
        <v/>
      </c>
      <c r="F2776" s="331" t="str">
        <f>IF(A2776="","",IFERROR(INDEX(Pengeluaran,MATCH('Buku Besar'!A2776,Akun,0)),""))</f>
        <v/>
      </c>
      <c r="H2776" s="91" t="str">
        <f t="shared" si="87"/>
        <v/>
      </c>
      <c r="I2776" s="330" t="str">
        <f>IF(H2776="","",IFERROR(INDEX(Tanggal1,MATCH('Buku Besar'!H2776,Akun1,0)),""))</f>
        <v/>
      </c>
      <c r="J2776" s="2" t="str">
        <f>IF(H2776="","",IFERROR(INDEX(Keterangan1,MATCH('Buku Besar'!H2776,Akun1,0)),""))</f>
        <v/>
      </c>
      <c r="K2776" s="2" t="str">
        <f>IF(H2776="","",IFERROR(INDEX(Reff1,MATCH('Buku Besar'!H2776,Akun1,0)),""))</f>
        <v/>
      </c>
      <c r="L2776" s="331" t="str">
        <f>IF(H2776="","",IFERROR(INDEX(Penerimaan1,MATCH('Buku Besar'!H2776,Akun1,0)),""))</f>
        <v/>
      </c>
      <c r="M2776" s="331" t="str">
        <f>IF(H2776="","",IFERROR(INDEX(Pengeluaran1,MATCH('Buku Besar'!H2776,Akun1,0)),""))</f>
        <v/>
      </c>
    </row>
    <row r="2777" spans="1:13" x14ac:dyDescent="0.25">
      <c r="A2777" s="91" t="str">
        <f t="shared" si="86"/>
        <v/>
      </c>
      <c r="B2777" s="330" t="str">
        <f>IF(A2777="","",IFERROR(INDEX(Tanggal,MATCH('Buku Besar'!A2777,Akun,0)),""))</f>
        <v/>
      </c>
      <c r="C2777" s="2" t="str">
        <f>IF(A2777="","",IFERROR(INDEX(Keterangan,MATCH('Buku Besar'!A2777,Akun,0)),""))</f>
        <v/>
      </c>
      <c r="D2777" s="2" t="str">
        <f>IF(A2777="","",IFERROR(INDEX(Reff,MATCH('Buku Besar'!A2777,Akun,0)),""))</f>
        <v/>
      </c>
      <c r="E2777" s="331" t="str">
        <f>IF(A2777="","",IFERROR(INDEX(Penerimaan,MATCH('Buku Besar'!A2777,Akun,0)),""))</f>
        <v/>
      </c>
      <c r="F2777" s="331" t="str">
        <f>IF(A2777="","",IFERROR(INDEX(Pengeluaran,MATCH('Buku Besar'!A2777,Akun,0)),""))</f>
        <v/>
      </c>
      <c r="H2777" s="91" t="str">
        <f t="shared" si="87"/>
        <v/>
      </c>
      <c r="I2777" s="330" t="str">
        <f>IF(H2777="","",IFERROR(INDEX(Tanggal1,MATCH('Buku Besar'!H2777,Akun1,0)),""))</f>
        <v/>
      </c>
      <c r="J2777" s="2" t="str">
        <f>IF(H2777="","",IFERROR(INDEX(Keterangan1,MATCH('Buku Besar'!H2777,Akun1,0)),""))</f>
        <v/>
      </c>
      <c r="K2777" s="2" t="str">
        <f>IF(H2777="","",IFERROR(INDEX(Reff1,MATCH('Buku Besar'!H2777,Akun1,0)),""))</f>
        <v/>
      </c>
      <c r="L2777" s="331" t="str">
        <f>IF(H2777="","",IFERROR(INDEX(Penerimaan1,MATCH('Buku Besar'!H2777,Akun1,0)),""))</f>
        <v/>
      </c>
      <c r="M2777" s="331" t="str">
        <f>IF(H2777="","",IFERROR(INDEX(Pengeluaran1,MATCH('Buku Besar'!H2777,Akun1,0)),""))</f>
        <v/>
      </c>
    </row>
    <row r="2778" spans="1:13" x14ac:dyDescent="0.25">
      <c r="A2778" s="91" t="str">
        <f t="shared" si="86"/>
        <v/>
      </c>
      <c r="B2778" s="330" t="str">
        <f>IF(A2778="","",IFERROR(INDEX(Tanggal,MATCH('Buku Besar'!A2778,Akun,0)),""))</f>
        <v/>
      </c>
      <c r="C2778" s="2" t="str">
        <f>IF(A2778="","",IFERROR(INDEX(Keterangan,MATCH('Buku Besar'!A2778,Akun,0)),""))</f>
        <v/>
      </c>
      <c r="D2778" s="2" t="str">
        <f>IF(A2778="","",IFERROR(INDEX(Reff,MATCH('Buku Besar'!A2778,Akun,0)),""))</f>
        <v/>
      </c>
      <c r="E2778" s="331" t="str">
        <f>IF(A2778="","",IFERROR(INDEX(Penerimaan,MATCH('Buku Besar'!A2778,Akun,0)),""))</f>
        <v/>
      </c>
      <c r="F2778" s="331" t="str">
        <f>IF(A2778="","",IFERROR(INDEX(Pengeluaran,MATCH('Buku Besar'!A2778,Akun,0)),""))</f>
        <v/>
      </c>
      <c r="H2778" s="91" t="str">
        <f t="shared" si="87"/>
        <v/>
      </c>
      <c r="I2778" s="330" t="str">
        <f>IF(H2778="","",IFERROR(INDEX(Tanggal1,MATCH('Buku Besar'!H2778,Akun1,0)),""))</f>
        <v/>
      </c>
      <c r="J2778" s="2" t="str">
        <f>IF(H2778="","",IFERROR(INDEX(Keterangan1,MATCH('Buku Besar'!H2778,Akun1,0)),""))</f>
        <v/>
      </c>
      <c r="K2778" s="2" t="str">
        <f>IF(H2778="","",IFERROR(INDEX(Reff1,MATCH('Buku Besar'!H2778,Akun1,0)),""))</f>
        <v/>
      </c>
      <c r="L2778" s="331" t="str">
        <f>IF(H2778="","",IFERROR(INDEX(Penerimaan1,MATCH('Buku Besar'!H2778,Akun1,0)),""))</f>
        <v/>
      </c>
      <c r="M2778" s="331" t="str">
        <f>IF(H2778="","",IFERROR(INDEX(Pengeluaran1,MATCH('Buku Besar'!H2778,Akun1,0)),""))</f>
        <v/>
      </c>
    </row>
    <row r="2779" spans="1:13" x14ac:dyDescent="0.25">
      <c r="A2779" s="91" t="str">
        <f t="shared" si="86"/>
        <v/>
      </c>
      <c r="B2779" s="330" t="str">
        <f>IF(A2779="","",IFERROR(INDEX(Tanggal,MATCH('Buku Besar'!A2779,Akun,0)),""))</f>
        <v/>
      </c>
      <c r="C2779" s="2" t="str">
        <f>IF(A2779="","",IFERROR(INDEX(Keterangan,MATCH('Buku Besar'!A2779,Akun,0)),""))</f>
        <v/>
      </c>
      <c r="D2779" s="2" t="str">
        <f>IF(A2779="","",IFERROR(INDEX(Reff,MATCH('Buku Besar'!A2779,Akun,0)),""))</f>
        <v/>
      </c>
      <c r="E2779" s="331" t="str">
        <f>IF(A2779="","",IFERROR(INDEX(Penerimaan,MATCH('Buku Besar'!A2779,Akun,0)),""))</f>
        <v/>
      </c>
      <c r="F2779" s="331" t="str">
        <f>IF(A2779="","",IFERROR(INDEX(Pengeluaran,MATCH('Buku Besar'!A2779,Akun,0)),""))</f>
        <v/>
      </c>
      <c r="H2779" s="91" t="str">
        <f t="shared" si="87"/>
        <v/>
      </c>
      <c r="I2779" s="330" t="str">
        <f>IF(H2779="","",IFERROR(INDEX(Tanggal1,MATCH('Buku Besar'!H2779,Akun1,0)),""))</f>
        <v/>
      </c>
      <c r="J2779" s="2" t="str">
        <f>IF(H2779="","",IFERROR(INDEX(Keterangan1,MATCH('Buku Besar'!H2779,Akun1,0)),""))</f>
        <v/>
      </c>
      <c r="K2779" s="2" t="str">
        <f>IF(H2779="","",IFERROR(INDEX(Reff1,MATCH('Buku Besar'!H2779,Akun1,0)),""))</f>
        <v/>
      </c>
      <c r="L2779" s="331" t="str">
        <f>IF(H2779="","",IFERROR(INDEX(Penerimaan1,MATCH('Buku Besar'!H2779,Akun1,0)),""))</f>
        <v/>
      </c>
      <c r="M2779" s="331" t="str">
        <f>IF(H2779="","",IFERROR(INDEX(Pengeluaran1,MATCH('Buku Besar'!H2779,Akun1,0)),""))</f>
        <v/>
      </c>
    </row>
    <row r="2780" spans="1:13" x14ac:dyDescent="0.25">
      <c r="A2780" s="91" t="str">
        <f t="shared" si="86"/>
        <v/>
      </c>
      <c r="B2780" s="330" t="str">
        <f>IF(A2780="","",IFERROR(INDEX(Tanggal,MATCH('Buku Besar'!A2780,Akun,0)),""))</f>
        <v/>
      </c>
      <c r="C2780" s="2" t="str">
        <f>IF(A2780="","",IFERROR(INDEX(Keterangan,MATCH('Buku Besar'!A2780,Akun,0)),""))</f>
        <v/>
      </c>
      <c r="D2780" s="2" t="str">
        <f>IF(A2780="","",IFERROR(INDEX(Reff,MATCH('Buku Besar'!A2780,Akun,0)),""))</f>
        <v/>
      </c>
      <c r="E2780" s="331" t="str">
        <f>IF(A2780="","",IFERROR(INDEX(Penerimaan,MATCH('Buku Besar'!A2780,Akun,0)),""))</f>
        <v/>
      </c>
      <c r="F2780" s="331" t="str">
        <f>IF(A2780="","",IFERROR(INDEX(Pengeluaran,MATCH('Buku Besar'!A2780,Akun,0)),""))</f>
        <v/>
      </c>
      <c r="H2780" s="91" t="str">
        <f t="shared" si="87"/>
        <v/>
      </c>
      <c r="I2780" s="330" t="str">
        <f>IF(H2780="","",IFERROR(INDEX(Tanggal1,MATCH('Buku Besar'!H2780,Akun1,0)),""))</f>
        <v/>
      </c>
      <c r="J2780" s="2" t="str">
        <f>IF(H2780="","",IFERROR(INDEX(Keterangan1,MATCH('Buku Besar'!H2780,Akun1,0)),""))</f>
        <v/>
      </c>
      <c r="K2780" s="2" t="str">
        <f>IF(H2780="","",IFERROR(INDEX(Reff1,MATCH('Buku Besar'!H2780,Akun1,0)),""))</f>
        <v/>
      </c>
      <c r="L2780" s="331" t="str">
        <f>IF(H2780="","",IFERROR(INDEX(Penerimaan1,MATCH('Buku Besar'!H2780,Akun1,0)),""))</f>
        <v/>
      </c>
      <c r="M2780" s="331" t="str">
        <f>IF(H2780="","",IFERROR(INDEX(Pengeluaran1,MATCH('Buku Besar'!H2780,Akun1,0)),""))</f>
        <v/>
      </c>
    </row>
    <row r="2781" spans="1:13" x14ac:dyDescent="0.25">
      <c r="A2781" s="91" t="str">
        <f t="shared" si="86"/>
        <v/>
      </c>
      <c r="B2781" s="330" t="str">
        <f>IF(A2781="","",IFERROR(INDEX(Tanggal,MATCH('Buku Besar'!A2781,Akun,0)),""))</f>
        <v/>
      </c>
      <c r="C2781" s="2" t="str">
        <f>IF(A2781="","",IFERROR(INDEX(Keterangan,MATCH('Buku Besar'!A2781,Akun,0)),""))</f>
        <v/>
      </c>
      <c r="D2781" s="2" t="str">
        <f>IF(A2781="","",IFERROR(INDEX(Reff,MATCH('Buku Besar'!A2781,Akun,0)),""))</f>
        <v/>
      </c>
      <c r="E2781" s="331" t="str">
        <f>IF(A2781="","",IFERROR(INDEX(Penerimaan,MATCH('Buku Besar'!A2781,Akun,0)),""))</f>
        <v/>
      </c>
      <c r="F2781" s="331" t="str">
        <f>IF(A2781="","",IFERROR(INDEX(Pengeluaran,MATCH('Buku Besar'!A2781,Akun,0)),""))</f>
        <v/>
      </c>
      <c r="H2781" s="91" t="str">
        <f t="shared" si="87"/>
        <v/>
      </c>
      <c r="I2781" s="330" t="str">
        <f>IF(H2781="","",IFERROR(INDEX(Tanggal1,MATCH('Buku Besar'!H2781,Akun1,0)),""))</f>
        <v/>
      </c>
      <c r="J2781" s="2" t="str">
        <f>IF(H2781="","",IFERROR(INDEX(Keterangan1,MATCH('Buku Besar'!H2781,Akun1,0)),""))</f>
        <v/>
      </c>
      <c r="K2781" s="2" t="str">
        <f>IF(H2781="","",IFERROR(INDEX(Reff1,MATCH('Buku Besar'!H2781,Akun1,0)),""))</f>
        <v/>
      </c>
      <c r="L2781" s="331" t="str">
        <f>IF(H2781="","",IFERROR(INDEX(Penerimaan1,MATCH('Buku Besar'!H2781,Akun1,0)),""))</f>
        <v/>
      </c>
      <c r="M2781" s="331" t="str">
        <f>IF(H2781="","",IFERROR(INDEX(Pengeluaran1,MATCH('Buku Besar'!H2781,Akun1,0)),""))</f>
        <v/>
      </c>
    </row>
    <row r="2782" spans="1:13" x14ac:dyDescent="0.25">
      <c r="A2782" s="91" t="str">
        <f t="shared" si="86"/>
        <v/>
      </c>
      <c r="B2782" s="330" t="str">
        <f>IF(A2782="","",IFERROR(INDEX(Tanggal,MATCH('Buku Besar'!A2782,Akun,0)),""))</f>
        <v/>
      </c>
      <c r="C2782" s="2" t="str">
        <f>IF(A2782="","",IFERROR(INDEX(Keterangan,MATCH('Buku Besar'!A2782,Akun,0)),""))</f>
        <v/>
      </c>
      <c r="D2782" s="2" t="str">
        <f>IF(A2782="","",IFERROR(INDEX(Reff,MATCH('Buku Besar'!A2782,Akun,0)),""))</f>
        <v/>
      </c>
      <c r="E2782" s="331" t="str">
        <f>IF(A2782="","",IFERROR(INDEX(Penerimaan,MATCH('Buku Besar'!A2782,Akun,0)),""))</f>
        <v/>
      </c>
      <c r="F2782" s="331" t="str">
        <f>IF(A2782="","",IFERROR(INDEX(Pengeluaran,MATCH('Buku Besar'!A2782,Akun,0)),""))</f>
        <v/>
      </c>
      <c r="H2782" s="91" t="str">
        <f t="shared" si="87"/>
        <v/>
      </c>
      <c r="I2782" s="330" t="str">
        <f>IF(H2782="","",IFERROR(INDEX(Tanggal1,MATCH('Buku Besar'!H2782,Akun1,0)),""))</f>
        <v/>
      </c>
      <c r="J2782" s="2" t="str">
        <f>IF(H2782="","",IFERROR(INDEX(Keterangan1,MATCH('Buku Besar'!H2782,Akun1,0)),""))</f>
        <v/>
      </c>
      <c r="K2782" s="2" t="str">
        <f>IF(H2782="","",IFERROR(INDEX(Reff1,MATCH('Buku Besar'!H2782,Akun1,0)),""))</f>
        <v/>
      </c>
      <c r="L2782" s="331" t="str">
        <f>IF(H2782="","",IFERROR(INDEX(Penerimaan1,MATCH('Buku Besar'!H2782,Akun1,0)),""))</f>
        <v/>
      </c>
      <c r="M2782" s="331" t="str">
        <f>IF(H2782="","",IFERROR(INDEX(Pengeluaran1,MATCH('Buku Besar'!H2782,Akun1,0)),""))</f>
        <v/>
      </c>
    </row>
    <row r="2783" spans="1:13" x14ac:dyDescent="0.25">
      <c r="A2783" s="91" t="str">
        <f t="shared" si="86"/>
        <v/>
      </c>
      <c r="B2783" s="330" t="str">
        <f>IF(A2783="","",IFERROR(INDEX(Tanggal,MATCH('Buku Besar'!A2783,Akun,0)),""))</f>
        <v/>
      </c>
      <c r="C2783" s="2" t="str">
        <f>IF(A2783="","",IFERROR(INDEX(Keterangan,MATCH('Buku Besar'!A2783,Akun,0)),""))</f>
        <v/>
      </c>
      <c r="D2783" s="2" t="str">
        <f>IF(A2783="","",IFERROR(INDEX(Reff,MATCH('Buku Besar'!A2783,Akun,0)),""))</f>
        <v/>
      </c>
      <c r="E2783" s="331" t="str">
        <f>IF(A2783="","",IFERROR(INDEX(Penerimaan,MATCH('Buku Besar'!A2783,Akun,0)),""))</f>
        <v/>
      </c>
      <c r="F2783" s="331" t="str">
        <f>IF(A2783="","",IFERROR(INDEX(Pengeluaran,MATCH('Buku Besar'!A2783,Akun,0)),""))</f>
        <v/>
      </c>
      <c r="H2783" s="91" t="str">
        <f t="shared" si="87"/>
        <v/>
      </c>
      <c r="I2783" s="330" t="str">
        <f>IF(H2783="","",IFERROR(INDEX(Tanggal1,MATCH('Buku Besar'!H2783,Akun1,0)),""))</f>
        <v/>
      </c>
      <c r="J2783" s="2" t="str">
        <f>IF(H2783="","",IFERROR(INDEX(Keterangan1,MATCH('Buku Besar'!H2783,Akun1,0)),""))</f>
        <v/>
      </c>
      <c r="K2783" s="2" t="str">
        <f>IF(H2783="","",IFERROR(INDEX(Reff1,MATCH('Buku Besar'!H2783,Akun1,0)),""))</f>
        <v/>
      </c>
      <c r="L2783" s="331" t="str">
        <f>IF(H2783="","",IFERROR(INDEX(Penerimaan1,MATCH('Buku Besar'!H2783,Akun1,0)),""))</f>
        <v/>
      </c>
      <c r="M2783" s="331" t="str">
        <f>IF(H2783="","",IFERROR(INDEX(Pengeluaran1,MATCH('Buku Besar'!H2783,Akun1,0)),""))</f>
        <v/>
      </c>
    </row>
    <row r="2784" spans="1:13" x14ac:dyDescent="0.25">
      <c r="A2784" s="91" t="str">
        <f t="shared" si="86"/>
        <v/>
      </c>
      <c r="B2784" s="330" t="str">
        <f>IF(A2784="","",IFERROR(INDEX(Tanggal,MATCH('Buku Besar'!A2784,Akun,0)),""))</f>
        <v/>
      </c>
      <c r="C2784" s="2" t="str">
        <f>IF(A2784="","",IFERROR(INDEX(Keterangan,MATCH('Buku Besar'!A2784,Akun,0)),""))</f>
        <v/>
      </c>
      <c r="D2784" s="2" t="str">
        <f>IF(A2784="","",IFERROR(INDEX(Reff,MATCH('Buku Besar'!A2784,Akun,0)),""))</f>
        <v/>
      </c>
      <c r="E2784" s="331" t="str">
        <f>IF(A2784="","",IFERROR(INDEX(Penerimaan,MATCH('Buku Besar'!A2784,Akun,0)),""))</f>
        <v/>
      </c>
      <c r="F2784" s="331" t="str">
        <f>IF(A2784="","",IFERROR(INDEX(Pengeluaran,MATCH('Buku Besar'!A2784,Akun,0)),""))</f>
        <v/>
      </c>
      <c r="H2784" s="91" t="str">
        <f t="shared" si="87"/>
        <v/>
      </c>
      <c r="I2784" s="330" t="str">
        <f>IF(H2784="","",IFERROR(INDEX(Tanggal1,MATCH('Buku Besar'!H2784,Akun1,0)),""))</f>
        <v/>
      </c>
      <c r="J2784" s="2" t="str">
        <f>IF(H2784="","",IFERROR(INDEX(Keterangan1,MATCH('Buku Besar'!H2784,Akun1,0)),""))</f>
        <v/>
      </c>
      <c r="K2784" s="2" t="str">
        <f>IF(H2784="","",IFERROR(INDEX(Reff1,MATCH('Buku Besar'!H2784,Akun1,0)),""))</f>
        <v/>
      </c>
      <c r="L2784" s="331" t="str">
        <f>IF(H2784="","",IFERROR(INDEX(Penerimaan1,MATCH('Buku Besar'!H2784,Akun1,0)),""))</f>
        <v/>
      </c>
      <c r="M2784" s="331" t="str">
        <f>IF(H2784="","",IFERROR(INDEX(Pengeluaran1,MATCH('Buku Besar'!H2784,Akun1,0)),""))</f>
        <v/>
      </c>
    </row>
    <row r="2785" spans="1:13" x14ac:dyDescent="0.25">
      <c r="A2785" s="91" t="str">
        <f t="shared" si="86"/>
        <v/>
      </c>
      <c r="B2785" s="330" t="str">
        <f>IF(A2785="","",IFERROR(INDEX(Tanggal,MATCH('Buku Besar'!A2785,Akun,0)),""))</f>
        <v/>
      </c>
      <c r="C2785" s="2" t="str">
        <f>IF(A2785="","",IFERROR(INDEX(Keterangan,MATCH('Buku Besar'!A2785,Akun,0)),""))</f>
        <v/>
      </c>
      <c r="D2785" s="2" t="str">
        <f>IF(A2785="","",IFERROR(INDEX(Reff,MATCH('Buku Besar'!A2785,Akun,0)),""))</f>
        <v/>
      </c>
      <c r="E2785" s="331" t="str">
        <f>IF(A2785="","",IFERROR(INDEX(Penerimaan,MATCH('Buku Besar'!A2785,Akun,0)),""))</f>
        <v/>
      </c>
      <c r="F2785" s="331" t="str">
        <f>IF(A2785="","",IFERROR(INDEX(Pengeluaran,MATCH('Buku Besar'!A2785,Akun,0)),""))</f>
        <v/>
      </c>
      <c r="H2785" s="91" t="str">
        <f t="shared" si="87"/>
        <v/>
      </c>
      <c r="I2785" s="330" t="str">
        <f>IF(H2785="","",IFERROR(INDEX(Tanggal1,MATCH('Buku Besar'!H2785,Akun1,0)),""))</f>
        <v/>
      </c>
      <c r="J2785" s="2" t="str">
        <f>IF(H2785="","",IFERROR(INDEX(Keterangan1,MATCH('Buku Besar'!H2785,Akun1,0)),""))</f>
        <v/>
      </c>
      <c r="K2785" s="2" t="str">
        <f>IF(H2785="","",IFERROR(INDEX(Reff1,MATCH('Buku Besar'!H2785,Akun1,0)),""))</f>
        <v/>
      </c>
      <c r="L2785" s="331" t="str">
        <f>IF(H2785="","",IFERROR(INDEX(Penerimaan1,MATCH('Buku Besar'!H2785,Akun1,0)),""))</f>
        <v/>
      </c>
      <c r="M2785" s="331" t="str">
        <f>IF(H2785="","",IFERROR(INDEX(Pengeluaran1,MATCH('Buku Besar'!H2785,Akun1,0)),""))</f>
        <v/>
      </c>
    </row>
    <row r="2786" spans="1:13" x14ac:dyDescent="0.25">
      <c r="A2786" s="91" t="str">
        <f t="shared" si="86"/>
        <v/>
      </c>
      <c r="B2786" s="330" t="str">
        <f>IF(A2786="","",IFERROR(INDEX(Tanggal,MATCH('Buku Besar'!A2786,Akun,0)),""))</f>
        <v/>
      </c>
      <c r="C2786" s="2" t="str">
        <f>IF(A2786="","",IFERROR(INDEX(Keterangan,MATCH('Buku Besar'!A2786,Akun,0)),""))</f>
        <v/>
      </c>
      <c r="D2786" s="2" t="str">
        <f>IF(A2786="","",IFERROR(INDEX(Reff,MATCH('Buku Besar'!A2786,Akun,0)),""))</f>
        <v/>
      </c>
      <c r="E2786" s="331" t="str">
        <f>IF(A2786="","",IFERROR(INDEX(Penerimaan,MATCH('Buku Besar'!A2786,Akun,0)),""))</f>
        <v/>
      </c>
      <c r="F2786" s="331" t="str">
        <f>IF(A2786="","",IFERROR(INDEX(Pengeluaran,MATCH('Buku Besar'!A2786,Akun,0)),""))</f>
        <v/>
      </c>
      <c r="H2786" s="91" t="str">
        <f t="shared" si="87"/>
        <v/>
      </c>
      <c r="I2786" s="330" t="str">
        <f>IF(H2786="","",IFERROR(INDEX(Tanggal1,MATCH('Buku Besar'!H2786,Akun1,0)),""))</f>
        <v/>
      </c>
      <c r="J2786" s="2" t="str">
        <f>IF(H2786="","",IFERROR(INDEX(Keterangan1,MATCH('Buku Besar'!H2786,Akun1,0)),""))</f>
        <v/>
      </c>
      <c r="K2786" s="2" t="str">
        <f>IF(H2786="","",IFERROR(INDEX(Reff1,MATCH('Buku Besar'!H2786,Akun1,0)),""))</f>
        <v/>
      </c>
      <c r="L2786" s="331" t="str">
        <f>IF(H2786="","",IFERROR(INDEX(Penerimaan1,MATCH('Buku Besar'!H2786,Akun1,0)),""))</f>
        <v/>
      </c>
      <c r="M2786" s="331" t="str">
        <f>IF(H2786="","",IFERROR(INDEX(Pengeluaran1,MATCH('Buku Besar'!H2786,Akun1,0)),""))</f>
        <v/>
      </c>
    </row>
    <row r="2787" spans="1:13" x14ac:dyDescent="0.25">
      <c r="A2787" s="91" t="str">
        <f t="shared" si="86"/>
        <v/>
      </c>
      <c r="B2787" s="330" t="str">
        <f>IF(A2787="","",IFERROR(INDEX(Tanggal,MATCH('Buku Besar'!A2787,Akun,0)),""))</f>
        <v/>
      </c>
      <c r="C2787" s="2" t="str">
        <f>IF(A2787="","",IFERROR(INDEX(Keterangan,MATCH('Buku Besar'!A2787,Akun,0)),""))</f>
        <v/>
      </c>
      <c r="D2787" s="2" t="str">
        <f>IF(A2787="","",IFERROR(INDEX(Reff,MATCH('Buku Besar'!A2787,Akun,0)),""))</f>
        <v/>
      </c>
      <c r="E2787" s="331" t="str">
        <f>IF(A2787="","",IFERROR(INDEX(Penerimaan,MATCH('Buku Besar'!A2787,Akun,0)),""))</f>
        <v/>
      </c>
      <c r="F2787" s="331" t="str">
        <f>IF(A2787="","",IFERROR(INDEX(Pengeluaran,MATCH('Buku Besar'!A2787,Akun,0)),""))</f>
        <v/>
      </c>
      <c r="H2787" s="91" t="str">
        <f t="shared" si="87"/>
        <v/>
      </c>
      <c r="I2787" s="330" t="str">
        <f>IF(H2787="","",IFERROR(INDEX(Tanggal1,MATCH('Buku Besar'!H2787,Akun1,0)),""))</f>
        <v/>
      </c>
      <c r="J2787" s="2" t="str">
        <f>IF(H2787="","",IFERROR(INDEX(Keterangan1,MATCH('Buku Besar'!H2787,Akun1,0)),""))</f>
        <v/>
      </c>
      <c r="K2787" s="2" t="str">
        <f>IF(H2787="","",IFERROR(INDEX(Reff1,MATCH('Buku Besar'!H2787,Akun1,0)),""))</f>
        <v/>
      </c>
      <c r="L2787" s="331" t="str">
        <f>IF(H2787="","",IFERROR(INDEX(Penerimaan1,MATCH('Buku Besar'!H2787,Akun1,0)),""))</f>
        <v/>
      </c>
      <c r="M2787" s="331" t="str">
        <f>IF(H2787="","",IFERROR(INDEX(Pengeluaran1,MATCH('Buku Besar'!H2787,Akun1,0)),""))</f>
        <v/>
      </c>
    </row>
    <row r="2788" spans="1:13" x14ac:dyDescent="0.25">
      <c r="A2788" s="91" t="str">
        <f t="shared" si="86"/>
        <v/>
      </c>
      <c r="B2788" s="330" t="str">
        <f>IF(A2788="","",IFERROR(INDEX(Tanggal,MATCH('Buku Besar'!A2788,Akun,0)),""))</f>
        <v/>
      </c>
      <c r="C2788" s="2" t="str">
        <f>IF(A2788="","",IFERROR(INDEX(Keterangan,MATCH('Buku Besar'!A2788,Akun,0)),""))</f>
        <v/>
      </c>
      <c r="D2788" s="2" t="str">
        <f>IF(A2788="","",IFERROR(INDEX(Reff,MATCH('Buku Besar'!A2788,Akun,0)),""))</f>
        <v/>
      </c>
      <c r="E2788" s="331" t="str">
        <f>IF(A2788="","",IFERROR(INDEX(Penerimaan,MATCH('Buku Besar'!A2788,Akun,0)),""))</f>
        <v/>
      </c>
      <c r="F2788" s="331" t="str">
        <f>IF(A2788="","",IFERROR(INDEX(Pengeluaran,MATCH('Buku Besar'!A2788,Akun,0)),""))</f>
        <v/>
      </c>
      <c r="H2788" s="91" t="str">
        <f t="shared" si="87"/>
        <v/>
      </c>
      <c r="I2788" s="330" t="str">
        <f>IF(H2788="","",IFERROR(INDEX(Tanggal1,MATCH('Buku Besar'!H2788,Akun1,0)),""))</f>
        <v/>
      </c>
      <c r="J2788" s="2" t="str">
        <f>IF(H2788="","",IFERROR(INDEX(Keterangan1,MATCH('Buku Besar'!H2788,Akun1,0)),""))</f>
        <v/>
      </c>
      <c r="K2788" s="2" t="str">
        <f>IF(H2788="","",IFERROR(INDEX(Reff1,MATCH('Buku Besar'!H2788,Akun1,0)),""))</f>
        <v/>
      </c>
      <c r="L2788" s="331" t="str">
        <f>IF(H2788="","",IFERROR(INDEX(Penerimaan1,MATCH('Buku Besar'!H2788,Akun1,0)),""))</f>
        <v/>
      </c>
      <c r="M2788" s="331" t="str">
        <f>IF(H2788="","",IFERROR(INDEX(Pengeluaran1,MATCH('Buku Besar'!H2788,Akun1,0)),""))</f>
        <v/>
      </c>
    </row>
    <row r="2789" spans="1:13" x14ac:dyDescent="0.25">
      <c r="A2789" s="91" t="str">
        <f t="shared" si="86"/>
        <v/>
      </c>
      <c r="B2789" s="330" t="str">
        <f>IF(A2789="","",IFERROR(INDEX(Tanggal,MATCH('Buku Besar'!A2789,Akun,0)),""))</f>
        <v/>
      </c>
      <c r="C2789" s="2" t="str">
        <f>IF(A2789="","",IFERROR(INDEX(Keterangan,MATCH('Buku Besar'!A2789,Akun,0)),""))</f>
        <v/>
      </c>
      <c r="D2789" s="2" t="str">
        <f>IF(A2789="","",IFERROR(INDEX(Reff,MATCH('Buku Besar'!A2789,Akun,0)),""))</f>
        <v/>
      </c>
      <c r="E2789" s="331" t="str">
        <f>IF(A2789="","",IFERROR(INDEX(Penerimaan,MATCH('Buku Besar'!A2789,Akun,0)),""))</f>
        <v/>
      </c>
      <c r="F2789" s="331" t="str">
        <f>IF(A2789="","",IFERROR(INDEX(Pengeluaran,MATCH('Buku Besar'!A2789,Akun,0)),""))</f>
        <v/>
      </c>
      <c r="H2789" s="91" t="str">
        <f t="shared" si="87"/>
        <v/>
      </c>
      <c r="I2789" s="330" t="str">
        <f>IF(H2789="","",IFERROR(INDEX(Tanggal1,MATCH('Buku Besar'!H2789,Akun1,0)),""))</f>
        <v/>
      </c>
      <c r="J2789" s="2" t="str">
        <f>IF(H2789="","",IFERROR(INDEX(Keterangan1,MATCH('Buku Besar'!H2789,Akun1,0)),""))</f>
        <v/>
      </c>
      <c r="K2789" s="2" t="str">
        <f>IF(H2789="","",IFERROR(INDEX(Reff1,MATCH('Buku Besar'!H2789,Akun1,0)),""))</f>
        <v/>
      </c>
      <c r="L2789" s="331" t="str">
        <f>IF(H2789="","",IFERROR(INDEX(Penerimaan1,MATCH('Buku Besar'!H2789,Akun1,0)),""))</f>
        <v/>
      </c>
      <c r="M2789" s="331" t="str">
        <f>IF(H2789="","",IFERROR(INDEX(Pengeluaran1,MATCH('Buku Besar'!H2789,Akun1,0)),""))</f>
        <v/>
      </c>
    </row>
    <row r="2790" spans="1:13" x14ac:dyDescent="0.25">
      <c r="A2790" s="91" t="str">
        <f t="shared" si="86"/>
        <v/>
      </c>
      <c r="B2790" s="330" t="str">
        <f>IF(A2790="","",IFERROR(INDEX(Tanggal,MATCH('Buku Besar'!A2790,Akun,0)),""))</f>
        <v/>
      </c>
      <c r="C2790" s="2" t="str">
        <f>IF(A2790="","",IFERROR(INDEX(Keterangan,MATCH('Buku Besar'!A2790,Akun,0)),""))</f>
        <v/>
      </c>
      <c r="D2790" s="2" t="str">
        <f>IF(A2790="","",IFERROR(INDEX(Reff,MATCH('Buku Besar'!A2790,Akun,0)),""))</f>
        <v/>
      </c>
      <c r="E2790" s="331" t="str">
        <f>IF(A2790="","",IFERROR(INDEX(Penerimaan,MATCH('Buku Besar'!A2790,Akun,0)),""))</f>
        <v/>
      </c>
      <c r="F2790" s="331" t="str">
        <f>IF(A2790="","",IFERROR(INDEX(Pengeluaran,MATCH('Buku Besar'!A2790,Akun,0)),""))</f>
        <v/>
      </c>
      <c r="H2790" s="91" t="str">
        <f t="shared" si="87"/>
        <v/>
      </c>
      <c r="I2790" s="330" t="str">
        <f>IF(H2790="","",IFERROR(INDEX(Tanggal1,MATCH('Buku Besar'!H2790,Akun1,0)),""))</f>
        <v/>
      </c>
      <c r="J2790" s="2" t="str">
        <f>IF(H2790="","",IFERROR(INDEX(Keterangan1,MATCH('Buku Besar'!H2790,Akun1,0)),""))</f>
        <v/>
      </c>
      <c r="K2790" s="2" t="str">
        <f>IF(H2790="","",IFERROR(INDEX(Reff1,MATCH('Buku Besar'!H2790,Akun1,0)),""))</f>
        <v/>
      </c>
      <c r="L2790" s="331" t="str">
        <f>IF(H2790="","",IFERROR(INDEX(Penerimaan1,MATCH('Buku Besar'!H2790,Akun1,0)),""))</f>
        <v/>
      </c>
      <c r="M2790" s="331" t="str">
        <f>IF(H2790="","",IFERROR(INDEX(Pengeluaran1,MATCH('Buku Besar'!H2790,Akun1,0)),""))</f>
        <v/>
      </c>
    </row>
    <row r="2791" spans="1:13" x14ac:dyDescent="0.25">
      <c r="A2791" s="91" t="str">
        <f t="shared" si="86"/>
        <v/>
      </c>
      <c r="B2791" s="330" t="str">
        <f>IF(A2791="","",IFERROR(INDEX(Tanggal,MATCH('Buku Besar'!A2791,Akun,0)),""))</f>
        <v/>
      </c>
      <c r="C2791" s="2" t="str">
        <f>IF(A2791="","",IFERROR(INDEX(Keterangan,MATCH('Buku Besar'!A2791,Akun,0)),""))</f>
        <v/>
      </c>
      <c r="D2791" s="2" t="str">
        <f>IF(A2791="","",IFERROR(INDEX(Reff,MATCH('Buku Besar'!A2791,Akun,0)),""))</f>
        <v/>
      </c>
      <c r="E2791" s="331" t="str">
        <f>IF(A2791="","",IFERROR(INDEX(Penerimaan,MATCH('Buku Besar'!A2791,Akun,0)),""))</f>
        <v/>
      </c>
      <c r="F2791" s="331" t="str">
        <f>IF(A2791="","",IFERROR(INDEX(Pengeluaran,MATCH('Buku Besar'!A2791,Akun,0)),""))</f>
        <v/>
      </c>
      <c r="H2791" s="91" t="str">
        <f t="shared" si="87"/>
        <v/>
      </c>
      <c r="I2791" s="330" t="str">
        <f>IF(H2791="","",IFERROR(INDEX(Tanggal1,MATCH('Buku Besar'!H2791,Akun1,0)),""))</f>
        <v/>
      </c>
      <c r="J2791" s="2" t="str">
        <f>IF(H2791="","",IFERROR(INDEX(Keterangan1,MATCH('Buku Besar'!H2791,Akun1,0)),""))</f>
        <v/>
      </c>
      <c r="K2791" s="2" t="str">
        <f>IF(H2791="","",IFERROR(INDEX(Reff1,MATCH('Buku Besar'!H2791,Akun1,0)),""))</f>
        <v/>
      </c>
      <c r="L2791" s="331" t="str">
        <f>IF(H2791="","",IFERROR(INDEX(Penerimaan1,MATCH('Buku Besar'!H2791,Akun1,0)),""))</f>
        <v/>
      </c>
      <c r="M2791" s="331" t="str">
        <f>IF(H2791="","",IFERROR(INDEX(Pengeluaran1,MATCH('Buku Besar'!H2791,Akun1,0)),""))</f>
        <v/>
      </c>
    </row>
    <row r="2792" spans="1:13" x14ac:dyDescent="0.25">
      <c r="A2792" s="91" t="str">
        <f t="shared" si="86"/>
        <v/>
      </c>
      <c r="B2792" s="330" t="str">
        <f>IF(A2792="","",IFERROR(INDEX(Tanggal,MATCH('Buku Besar'!A2792,Akun,0)),""))</f>
        <v/>
      </c>
      <c r="C2792" s="2" t="str">
        <f>IF(A2792="","",IFERROR(INDEX(Keterangan,MATCH('Buku Besar'!A2792,Akun,0)),""))</f>
        <v/>
      </c>
      <c r="D2792" s="2" t="str">
        <f>IF(A2792="","",IFERROR(INDEX(Reff,MATCH('Buku Besar'!A2792,Akun,0)),""))</f>
        <v/>
      </c>
      <c r="E2792" s="331" t="str">
        <f>IF(A2792="","",IFERROR(INDEX(Penerimaan,MATCH('Buku Besar'!A2792,Akun,0)),""))</f>
        <v/>
      </c>
      <c r="F2792" s="331" t="str">
        <f>IF(A2792="","",IFERROR(INDEX(Pengeluaran,MATCH('Buku Besar'!A2792,Akun,0)),""))</f>
        <v/>
      </c>
      <c r="H2792" s="91" t="str">
        <f t="shared" si="87"/>
        <v/>
      </c>
      <c r="I2792" s="330" t="str">
        <f>IF(H2792="","",IFERROR(INDEX(Tanggal1,MATCH('Buku Besar'!H2792,Akun1,0)),""))</f>
        <v/>
      </c>
      <c r="J2792" s="2" t="str">
        <f>IF(H2792="","",IFERROR(INDEX(Keterangan1,MATCH('Buku Besar'!H2792,Akun1,0)),""))</f>
        <v/>
      </c>
      <c r="K2792" s="2" t="str">
        <f>IF(H2792="","",IFERROR(INDEX(Reff1,MATCH('Buku Besar'!H2792,Akun1,0)),""))</f>
        <v/>
      </c>
      <c r="L2792" s="331" t="str">
        <f>IF(H2792="","",IFERROR(INDEX(Penerimaan1,MATCH('Buku Besar'!H2792,Akun1,0)),""))</f>
        <v/>
      </c>
      <c r="M2792" s="331" t="str">
        <f>IF(H2792="","",IFERROR(INDEX(Pengeluaran1,MATCH('Buku Besar'!H2792,Akun1,0)),""))</f>
        <v/>
      </c>
    </row>
    <row r="2793" spans="1:13" x14ac:dyDescent="0.25">
      <c r="A2793" s="91" t="str">
        <f t="shared" si="86"/>
        <v/>
      </c>
      <c r="B2793" s="330" t="str">
        <f>IF(A2793="","",IFERROR(INDEX(Tanggal,MATCH('Buku Besar'!A2793,Akun,0)),""))</f>
        <v/>
      </c>
      <c r="C2793" s="2" t="str">
        <f>IF(A2793="","",IFERROR(INDEX(Keterangan,MATCH('Buku Besar'!A2793,Akun,0)),""))</f>
        <v/>
      </c>
      <c r="D2793" s="2" t="str">
        <f>IF(A2793="","",IFERROR(INDEX(Reff,MATCH('Buku Besar'!A2793,Akun,0)),""))</f>
        <v/>
      </c>
      <c r="E2793" s="331" t="str">
        <f>IF(A2793="","",IFERROR(INDEX(Penerimaan,MATCH('Buku Besar'!A2793,Akun,0)),""))</f>
        <v/>
      </c>
      <c r="F2793" s="331" t="str">
        <f>IF(A2793="","",IFERROR(INDEX(Pengeluaran,MATCH('Buku Besar'!A2793,Akun,0)),""))</f>
        <v/>
      </c>
      <c r="H2793" s="91" t="str">
        <f t="shared" si="87"/>
        <v/>
      </c>
      <c r="I2793" s="330" t="str">
        <f>IF(H2793="","",IFERROR(INDEX(Tanggal1,MATCH('Buku Besar'!H2793,Akun1,0)),""))</f>
        <v/>
      </c>
      <c r="J2793" s="2" t="str">
        <f>IF(H2793="","",IFERROR(INDEX(Keterangan1,MATCH('Buku Besar'!H2793,Akun1,0)),""))</f>
        <v/>
      </c>
      <c r="K2793" s="2" t="str">
        <f>IF(H2793="","",IFERROR(INDEX(Reff1,MATCH('Buku Besar'!H2793,Akun1,0)),""))</f>
        <v/>
      </c>
      <c r="L2793" s="331" t="str">
        <f>IF(H2793="","",IFERROR(INDEX(Penerimaan1,MATCH('Buku Besar'!H2793,Akun1,0)),""))</f>
        <v/>
      </c>
      <c r="M2793" s="331" t="str">
        <f>IF(H2793="","",IFERROR(INDEX(Pengeluaran1,MATCH('Buku Besar'!H2793,Akun1,0)),""))</f>
        <v/>
      </c>
    </row>
    <row r="2794" spans="1:13" x14ac:dyDescent="0.25">
      <c r="A2794" s="91" t="str">
        <f t="shared" si="86"/>
        <v/>
      </c>
      <c r="B2794" s="330" t="str">
        <f>IF(A2794="","",IFERROR(INDEX(Tanggal,MATCH('Buku Besar'!A2794,Akun,0)),""))</f>
        <v/>
      </c>
      <c r="C2794" s="2" t="str">
        <f>IF(A2794="","",IFERROR(INDEX(Keterangan,MATCH('Buku Besar'!A2794,Akun,0)),""))</f>
        <v/>
      </c>
      <c r="D2794" s="2" t="str">
        <f>IF(A2794="","",IFERROR(INDEX(Reff,MATCH('Buku Besar'!A2794,Akun,0)),""))</f>
        <v/>
      </c>
      <c r="E2794" s="331" t="str">
        <f>IF(A2794="","",IFERROR(INDEX(Penerimaan,MATCH('Buku Besar'!A2794,Akun,0)),""))</f>
        <v/>
      </c>
      <c r="F2794" s="331" t="str">
        <f>IF(A2794="","",IFERROR(INDEX(Pengeluaran,MATCH('Buku Besar'!A2794,Akun,0)),""))</f>
        <v/>
      </c>
      <c r="H2794" s="91" t="str">
        <f t="shared" si="87"/>
        <v/>
      </c>
      <c r="I2794" s="330" t="str">
        <f>IF(H2794="","",IFERROR(INDEX(Tanggal1,MATCH('Buku Besar'!H2794,Akun1,0)),""))</f>
        <v/>
      </c>
      <c r="J2794" s="2" t="str">
        <f>IF(H2794="","",IFERROR(INDEX(Keterangan1,MATCH('Buku Besar'!H2794,Akun1,0)),""))</f>
        <v/>
      </c>
      <c r="K2794" s="2" t="str">
        <f>IF(H2794="","",IFERROR(INDEX(Reff1,MATCH('Buku Besar'!H2794,Akun1,0)),""))</f>
        <v/>
      </c>
      <c r="L2794" s="331" t="str">
        <f>IF(H2794="","",IFERROR(INDEX(Penerimaan1,MATCH('Buku Besar'!H2794,Akun1,0)),""))</f>
        <v/>
      </c>
      <c r="M2794" s="331" t="str">
        <f>IF(H2794="","",IFERROR(INDEX(Pengeluaran1,MATCH('Buku Besar'!H2794,Akun1,0)),""))</f>
        <v/>
      </c>
    </row>
    <row r="2795" spans="1:13" x14ac:dyDescent="0.25">
      <c r="A2795" s="91" t="str">
        <f t="shared" si="86"/>
        <v/>
      </c>
      <c r="B2795" s="330" t="str">
        <f>IF(A2795="","",IFERROR(INDEX(Tanggal,MATCH('Buku Besar'!A2795,Akun,0)),""))</f>
        <v/>
      </c>
      <c r="C2795" s="2" t="str">
        <f>IF(A2795="","",IFERROR(INDEX(Keterangan,MATCH('Buku Besar'!A2795,Akun,0)),""))</f>
        <v/>
      </c>
      <c r="D2795" s="2" t="str">
        <f>IF(A2795="","",IFERROR(INDEX(Reff,MATCH('Buku Besar'!A2795,Akun,0)),""))</f>
        <v/>
      </c>
      <c r="E2795" s="331" t="str">
        <f>IF(A2795="","",IFERROR(INDEX(Penerimaan,MATCH('Buku Besar'!A2795,Akun,0)),""))</f>
        <v/>
      </c>
      <c r="F2795" s="331" t="str">
        <f>IF(A2795="","",IFERROR(INDEX(Pengeluaran,MATCH('Buku Besar'!A2795,Akun,0)),""))</f>
        <v/>
      </c>
      <c r="H2795" s="91" t="str">
        <f t="shared" si="87"/>
        <v/>
      </c>
      <c r="I2795" s="330" t="str">
        <f>IF(H2795="","",IFERROR(INDEX(Tanggal1,MATCH('Buku Besar'!H2795,Akun1,0)),""))</f>
        <v/>
      </c>
      <c r="J2795" s="2" t="str">
        <f>IF(H2795="","",IFERROR(INDEX(Keterangan1,MATCH('Buku Besar'!H2795,Akun1,0)),""))</f>
        <v/>
      </c>
      <c r="K2795" s="2" t="str">
        <f>IF(H2795="","",IFERROR(INDEX(Reff1,MATCH('Buku Besar'!H2795,Akun1,0)),""))</f>
        <v/>
      </c>
      <c r="L2795" s="331" t="str">
        <f>IF(H2795="","",IFERROR(INDEX(Penerimaan1,MATCH('Buku Besar'!H2795,Akun1,0)),""))</f>
        <v/>
      </c>
      <c r="M2795" s="331" t="str">
        <f>IF(H2795="","",IFERROR(INDEX(Pengeluaran1,MATCH('Buku Besar'!H2795,Akun1,0)),""))</f>
        <v/>
      </c>
    </row>
    <row r="2796" spans="1:13" x14ac:dyDescent="0.25">
      <c r="A2796" s="91" t="str">
        <f t="shared" si="86"/>
        <v/>
      </c>
      <c r="B2796" s="330" t="str">
        <f>IF(A2796="","",IFERROR(INDEX(Tanggal,MATCH('Buku Besar'!A2796,Akun,0)),""))</f>
        <v/>
      </c>
      <c r="C2796" s="2" t="str">
        <f>IF(A2796="","",IFERROR(INDEX(Keterangan,MATCH('Buku Besar'!A2796,Akun,0)),""))</f>
        <v/>
      </c>
      <c r="D2796" s="2" t="str">
        <f>IF(A2796="","",IFERROR(INDEX(Reff,MATCH('Buku Besar'!A2796,Akun,0)),""))</f>
        <v/>
      </c>
      <c r="E2796" s="331" t="str">
        <f>IF(A2796="","",IFERROR(INDEX(Penerimaan,MATCH('Buku Besar'!A2796,Akun,0)),""))</f>
        <v/>
      </c>
      <c r="F2796" s="331" t="str">
        <f>IF(A2796="","",IFERROR(INDEX(Pengeluaran,MATCH('Buku Besar'!A2796,Akun,0)),""))</f>
        <v/>
      </c>
      <c r="H2796" s="91" t="str">
        <f t="shared" si="87"/>
        <v/>
      </c>
      <c r="I2796" s="330" t="str">
        <f>IF(H2796="","",IFERROR(INDEX(Tanggal1,MATCH('Buku Besar'!H2796,Akun1,0)),""))</f>
        <v/>
      </c>
      <c r="J2796" s="2" t="str">
        <f>IF(H2796="","",IFERROR(INDEX(Keterangan1,MATCH('Buku Besar'!H2796,Akun1,0)),""))</f>
        <v/>
      </c>
      <c r="K2796" s="2" t="str">
        <f>IF(H2796="","",IFERROR(INDEX(Reff1,MATCH('Buku Besar'!H2796,Akun1,0)),""))</f>
        <v/>
      </c>
      <c r="L2796" s="331" t="str">
        <f>IF(H2796="","",IFERROR(INDEX(Penerimaan1,MATCH('Buku Besar'!H2796,Akun1,0)),""))</f>
        <v/>
      </c>
      <c r="M2796" s="331" t="str">
        <f>IF(H2796="","",IFERROR(INDEX(Pengeluaran1,MATCH('Buku Besar'!H2796,Akun1,0)),""))</f>
        <v/>
      </c>
    </row>
    <row r="2797" spans="1:13" x14ac:dyDescent="0.25">
      <c r="A2797" s="91" t="str">
        <f t="shared" si="86"/>
        <v/>
      </c>
      <c r="B2797" s="330" t="str">
        <f>IF(A2797="","",IFERROR(INDEX(Tanggal,MATCH('Buku Besar'!A2797,Akun,0)),""))</f>
        <v/>
      </c>
      <c r="C2797" s="2" t="str">
        <f>IF(A2797="","",IFERROR(INDEX(Keterangan,MATCH('Buku Besar'!A2797,Akun,0)),""))</f>
        <v/>
      </c>
      <c r="D2797" s="2" t="str">
        <f>IF(A2797="","",IFERROR(INDEX(Reff,MATCH('Buku Besar'!A2797,Akun,0)),""))</f>
        <v/>
      </c>
      <c r="E2797" s="331" t="str">
        <f>IF(A2797="","",IFERROR(INDEX(Penerimaan,MATCH('Buku Besar'!A2797,Akun,0)),""))</f>
        <v/>
      </c>
      <c r="F2797" s="331" t="str">
        <f>IF(A2797="","",IFERROR(INDEX(Pengeluaran,MATCH('Buku Besar'!A2797,Akun,0)),""))</f>
        <v/>
      </c>
      <c r="H2797" s="91" t="str">
        <f t="shared" si="87"/>
        <v/>
      </c>
      <c r="I2797" s="330" t="str">
        <f>IF(H2797="","",IFERROR(INDEX(Tanggal1,MATCH('Buku Besar'!H2797,Akun1,0)),""))</f>
        <v/>
      </c>
      <c r="J2797" s="2" t="str">
        <f>IF(H2797="","",IFERROR(INDEX(Keterangan1,MATCH('Buku Besar'!H2797,Akun1,0)),""))</f>
        <v/>
      </c>
      <c r="K2797" s="2" t="str">
        <f>IF(H2797="","",IFERROR(INDEX(Reff1,MATCH('Buku Besar'!H2797,Akun1,0)),""))</f>
        <v/>
      </c>
      <c r="L2797" s="331" t="str">
        <f>IF(H2797="","",IFERROR(INDEX(Penerimaan1,MATCH('Buku Besar'!H2797,Akun1,0)),""))</f>
        <v/>
      </c>
      <c r="M2797" s="331" t="str">
        <f>IF(H2797="","",IFERROR(INDEX(Pengeluaran1,MATCH('Buku Besar'!H2797,Akun1,0)),""))</f>
        <v/>
      </c>
    </row>
    <row r="2798" spans="1:13" x14ac:dyDescent="0.25">
      <c r="A2798" s="91" t="str">
        <f t="shared" si="86"/>
        <v/>
      </c>
      <c r="B2798" s="330" t="str">
        <f>IF(A2798="","",IFERROR(INDEX(Tanggal,MATCH('Buku Besar'!A2798,Akun,0)),""))</f>
        <v/>
      </c>
      <c r="C2798" s="2" t="str">
        <f>IF(A2798="","",IFERROR(INDEX(Keterangan,MATCH('Buku Besar'!A2798,Akun,0)),""))</f>
        <v/>
      </c>
      <c r="D2798" s="2" t="str">
        <f>IF(A2798="","",IFERROR(INDEX(Reff,MATCH('Buku Besar'!A2798,Akun,0)),""))</f>
        <v/>
      </c>
      <c r="E2798" s="331" t="str">
        <f>IF(A2798="","",IFERROR(INDEX(Penerimaan,MATCH('Buku Besar'!A2798,Akun,0)),""))</f>
        <v/>
      </c>
      <c r="F2798" s="331" t="str">
        <f>IF(A2798="","",IFERROR(INDEX(Pengeluaran,MATCH('Buku Besar'!A2798,Akun,0)),""))</f>
        <v/>
      </c>
      <c r="H2798" s="91" t="str">
        <f t="shared" si="87"/>
        <v/>
      </c>
      <c r="I2798" s="330" t="str">
        <f>IF(H2798="","",IFERROR(INDEX(Tanggal1,MATCH('Buku Besar'!H2798,Akun1,0)),""))</f>
        <v/>
      </c>
      <c r="J2798" s="2" t="str">
        <f>IF(H2798="","",IFERROR(INDEX(Keterangan1,MATCH('Buku Besar'!H2798,Akun1,0)),""))</f>
        <v/>
      </c>
      <c r="K2798" s="2" t="str">
        <f>IF(H2798="","",IFERROR(INDEX(Reff1,MATCH('Buku Besar'!H2798,Akun1,0)),""))</f>
        <v/>
      </c>
      <c r="L2798" s="331" t="str">
        <f>IF(H2798="","",IFERROR(INDEX(Penerimaan1,MATCH('Buku Besar'!H2798,Akun1,0)),""))</f>
        <v/>
      </c>
      <c r="M2798" s="331" t="str">
        <f>IF(H2798="","",IFERROR(INDEX(Pengeluaran1,MATCH('Buku Besar'!H2798,Akun1,0)),""))</f>
        <v/>
      </c>
    </row>
    <row r="2799" spans="1:13" x14ac:dyDescent="0.25">
      <c r="A2799" s="91" t="str">
        <f t="shared" si="86"/>
        <v/>
      </c>
      <c r="B2799" s="330" t="str">
        <f>IF(A2799="","",IFERROR(INDEX(Tanggal,MATCH('Buku Besar'!A2799,Akun,0)),""))</f>
        <v/>
      </c>
      <c r="C2799" s="2" t="str">
        <f>IF(A2799="","",IFERROR(INDEX(Keterangan,MATCH('Buku Besar'!A2799,Akun,0)),""))</f>
        <v/>
      </c>
      <c r="D2799" s="2" t="str">
        <f>IF(A2799="","",IFERROR(INDEX(Reff,MATCH('Buku Besar'!A2799,Akun,0)),""))</f>
        <v/>
      </c>
      <c r="E2799" s="331" t="str">
        <f>IF(A2799="","",IFERROR(INDEX(Penerimaan,MATCH('Buku Besar'!A2799,Akun,0)),""))</f>
        <v/>
      </c>
      <c r="F2799" s="331" t="str">
        <f>IF(A2799="","",IFERROR(INDEX(Pengeluaran,MATCH('Buku Besar'!A2799,Akun,0)),""))</f>
        <v/>
      </c>
      <c r="H2799" s="91" t="str">
        <f t="shared" si="87"/>
        <v/>
      </c>
      <c r="I2799" s="330" t="str">
        <f>IF(H2799="","",IFERROR(INDEX(Tanggal1,MATCH('Buku Besar'!H2799,Akun1,0)),""))</f>
        <v/>
      </c>
      <c r="J2799" s="2" t="str">
        <f>IF(H2799="","",IFERROR(INDEX(Keterangan1,MATCH('Buku Besar'!H2799,Akun1,0)),""))</f>
        <v/>
      </c>
      <c r="K2799" s="2" t="str">
        <f>IF(H2799="","",IFERROR(INDEX(Reff1,MATCH('Buku Besar'!H2799,Akun1,0)),""))</f>
        <v/>
      </c>
      <c r="L2799" s="331" t="str">
        <f>IF(H2799="","",IFERROR(INDEX(Penerimaan1,MATCH('Buku Besar'!H2799,Akun1,0)),""))</f>
        <v/>
      </c>
      <c r="M2799" s="331" t="str">
        <f>IF(H2799="","",IFERROR(INDEX(Pengeluaran1,MATCH('Buku Besar'!H2799,Akun1,0)),""))</f>
        <v/>
      </c>
    </row>
    <row r="2800" spans="1:13" x14ac:dyDescent="0.25">
      <c r="A2800" s="91" t="str">
        <f t="shared" si="86"/>
        <v/>
      </c>
      <c r="B2800" s="330" t="str">
        <f>IF(A2800="","",IFERROR(INDEX(Tanggal,MATCH('Buku Besar'!A2800,Akun,0)),""))</f>
        <v/>
      </c>
      <c r="C2800" s="2" t="str">
        <f>IF(A2800="","",IFERROR(INDEX(Keterangan,MATCH('Buku Besar'!A2800,Akun,0)),""))</f>
        <v/>
      </c>
      <c r="D2800" s="2" t="str">
        <f>IF(A2800="","",IFERROR(INDEX(Reff,MATCH('Buku Besar'!A2800,Akun,0)),""))</f>
        <v/>
      </c>
      <c r="E2800" s="331" t="str">
        <f>IF(A2800="","",IFERROR(INDEX(Penerimaan,MATCH('Buku Besar'!A2800,Akun,0)),""))</f>
        <v/>
      </c>
      <c r="F2800" s="331" t="str">
        <f>IF(A2800="","",IFERROR(INDEX(Pengeluaran,MATCH('Buku Besar'!A2800,Akun,0)),""))</f>
        <v/>
      </c>
      <c r="H2800" s="91" t="str">
        <f t="shared" si="87"/>
        <v/>
      </c>
      <c r="I2800" s="330" t="str">
        <f>IF(H2800="","",IFERROR(INDEX(Tanggal1,MATCH('Buku Besar'!H2800,Akun1,0)),""))</f>
        <v/>
      </c>
      <c r="J2800" s="2" t="str">
        <f>IF(H2800="","",IFERROR(INDEX(Keterangan1,MATCH('Buku Besar'!H2800,Akun1,0)),""))</f>
        <v/>
      </c>
      <c r="K2800" s="2" t="str">
        <f>IF(H2800="","",IFERROR(INDEX(Reff1,MATCH('Buku Besar'!H2800,Akun1,0)),""))</f>
        <v/>
      </c>
      <c r="L2800" s="331" t="str">
        <f>IF(H2800="","",IFERROR(INDEX(Penerimaan1,MATCH('Buku Besar'!H2800,Akun1,0)),""))</f>
        <v/>
      </c>
      <c r="M2800" s="331" t="str">
        <f>IF(H2800="","",IFERROR(INDEX(Pengeluaran1,MATCH('Buku Besar'!H2800,Akun1,0)),""))</f>
        <v/>
      </c>
    </row>
    <row r="2801" spans="1:13" x14ac:dyDescent="0.25">
      <c r="A2801" s="91" t="str">
        <f t="shared" si="86"/>
        <v/>
      </c>
      <c r="B2801" s="330" t="str">
        <f>IF(A2801="","",IFERROR(INDEX(Tanggal,MATCH('Buku Besar'!A2801,Akun,0)),""))</f>
        <v/>
      </c>
      <c r="C2801" s="2" t="str">
        <f>IF(A2801="","",IFERROR(INDEX(Keterangan,MATCH('Buku Besar'!A2801,Akun,0)),""))</f>
        <v/>
      </c>
      <c r="D2801" s="2" t="str">
        <f>IF(A2801="","",IFERROR(INDEX(Reff,MATCH('Buku Besar'!A2801,Akun,0)),""))</f>
        <v/>
      </c>
      <c r="E2801" s="331" t="str">
        <f>IF(A2801="","",IFERROR(INDEX(Penerimaan,MATCH('Buku Besar'!A2801,Akun,0)),""))</f>
        <v/>
      </c>
      <c r="F2801" s="331" t="str">
        <f>IF(A2801="","",IFERROR(INDEX(Pengeluaran,MATCH('Buku Besar'!A2801,Akun,0)),""))</f>
        <v/>
      </c>
      <c r="H2801" s="91" t="str">
        <f t="shared" si="87"/>
        <v/>
      </c>
      <c r="I2801" s="330" t="str">
        <f>IF(H2801="","",IFERROR(INDEX(Tanggal1,MATCH('Buku Besar'!H2801,Akun1,0)),""))</f>
        <v/>
      </c>
      <c r="J2801" s="2" t="str">
        <f>IF(H2801="","",IFERROR(INDEX(Keterangan1,MATCH('Buku Besar'!H2801,Akun1,0)),""))</f>
        <v/>
      </c>
      <c r="K2801" s="2" t="str">
        <f>IF(H2801="","",IFERROR(INDEX(Reff1,MATCH('Buku Besar'!H2801,Akun1,0)),""))</f>
        <v/>
      </c>
      <c r="L2801" s="331" t="str">
        <f>IF(H2801="","",IFERROR(INDEX(Penerimaan1,MATCH('Buku Besar'!H2801,Akun1,0)),""))</f>
        <v/>
      </c>
      <c r="M2801" s="331" t="str">
        <f>IF(H2801="","",IFERROR(INDEX(Pengeluaran1,MATCH('Buku Besar'!H2801,Akun1,0)),""))</f>
        <v/>
      </c>
    </row>
    <row r="2802" spans="1:13" x14ac:dyDescent="0.25">
      <c r="A2802" s="91" t="str">
        <f t="shared" si="86"/>
        <v/>
      </c>
      <c r="B2802" s="330" t="str">
        <f>IF(A2802="","",IFERROR(INDEX(Tanggal,MATCH('Buku Besar'!A2802,Akun,0)),""))</f>
        <v/>
      </c>
      <c r="C2802" s="2" t="str">
        <f>IF(A2802="","",IFERROR(INDEX(Keterangan,MATCH('Buku Besar'!A2802,Akun,0)),""))</f>
        <v/>
      </c>
      <c r="D2802" s="2" t="str">
        <f>IF(A2802="","",IFERROR(INDEX(Reff,MATCH('Buku Besar'!A2802,Akun,0)),""))</f>
        <v/>
      </c>
      <c r="E2802" s="331" t="str">
        <f>IF(A2802="","",IFERROR(INDEX(Penerimaan,MATCH('Buku Besar'!A2802,Akun,0)),""))</f>
        <v/>
      </c>
      <c r="F2802" s="331" t="str">
        <f>IF(A2802="","",IFERROR(INDEX(Pengeluaran,MATCH('Buku Besar'!A2802,Akun,0)),""))</f>
        <v/>
      </c>
      <c r="H2802" s="91" t="str">
        <f t="shared" si="87"/>
        <v/>
      </c>
      <c r="I2802" s="330" t="str">
        <f>IF(H2802="","",IFERROR(INDEX(Tanggal1,MATCH('Buku Besar'!H2802,Akun1,0)),""))</f>
        <v/>
      </c>
      <c r="J2802" s="2" t="str">
        <f>IF(H2802="","",IFERROR(INDEX(Keterangan1,MATCH('Buku Besar'!H2802,Akun1,0)),""))</f>
        <v/>
      </c>
      <c r="K2802" s="2" t="str">
        <f>IF(H2802="","",IFERROR(INDEX(Reff1,MATCH('Buku Besar'!H2802,Akun1,0)),""))</f>
        <v/>
      </c>
      <c r="L2802" s="331" t="str">
        <f>IF(H2802="","",IFERROR(INDEX(Penerimaan1,MATCH('Buku Besar'!H2802,Akun1,0)),""))</f>
        <v/>
      </c>
      <c r="M2802" s="331" t="str">
        <f>IF(H2802="","",IFERROR(INDEX(Pengeluaran1,MATCH('Buku Besar'!H2802,Akun1,0)),""))</f>
        <v/>
      </c>
    </row>
    <row r="2803" spans="1:13" x14ac:dyDescent="0.25">
      <c r="A2803" s="91" t="str">
        <f t="shared" si="86"/>
        <v/>
      </c>
      <c r="B2803" s="330" t="str">
        <f>IF(A2803="","",IFERROR(INDEX(Tanggal,MATCH('Buku Besar'!A2803,Akun,0)),""))</f>
        <v/>
      </c>
      <c r="C2803" s="2" t="str">
        <f>IF(A2803="","",IFERROR(INDEX(Keterangan,MATCH('Buku Besar'!A2803,Akun,0)),""))</f>
        <v/>
      </c>
      <c r="D2803" s="2" t="str">
        <f>IF(A2803="","",IFERROR(INDEX(Reff,MATCH('Buku Besar'!A2803,Akun,0)),""))</f>
        <v/>
      </c>
      <c r="E2803" s="331" t="str">
        <f>IF(A2803="","",IFERROR(INDEX(Penerimaan,MATCH('Buku Besar'!A2803,Akun,0)),""))</f>
        <v/>
      </c>
      <c r="F2803" s="331" t="str">
        <f>IF(A2803="","",IFERROR(INDEX(Pengeluaran,MATCH('Buku Besar'!A2803,Akun,0)),""))</f>
        <v/>
      </c>
      <c r="H2803" s="91" t="str">
        <f t="shared" si="87"/>
        <v/>
      </c>
      <c r="I2803" s="330" t="str">
        <f>IF(H2803="","",IFERROR(INDEX(Tanggal1,MATCH('Buku Besar'!H2803,Akun1,0)),""))</f>
        <v/>
      </c>
      <c r="J2803" s="2" t="str">
        <f>IF(H2803="","",IFERROR(INDEX(Keterangan1,MATCH('Buku Besar'!H2803,Akun1,0)),""))</f>
        <v/>
      </c>
      <c r="K2803" s="2" t="str">
        <f>IF(H2803="","",IFERROR(INDEX(Reff1,MATCH('Buku Besar'!H2803,Akun1,0)),""))</f>
        <v/>
      </c>
      <c r="L2803" s="331" t="str">
        <f>IF(H2803="","",IFERROR(INDEX(Penerimaan1,MATCH('Buku Besar'!H2803,Akun1,0)),""))</f>
        <v/>
      </c>
      <c r="M2803" s="331" t="str">
        <f>IF(H2803="","",IFERROR(INDEX(Pengeluaran1,MATCH('Buku Besar'!H2803,Akun1,0)),""))</f>
        <v/>
      </c>
    </row>
    <row r="2804" spans="1:13" x14ac:dyDescent="0.25">
      <c r="A2804" s="91" t="str">
        <f t="shared" si="86"/>
        <v/>
      </c>
      <c r="B2804" s="330" t="str">
        <f>IF(A2804="","",IFERROR(INDEX(Tanggal,MATCH('Buku Besar'!A2804,Akun,0)),""))</f>
        <v/>
      </c>
      <c r="C2804" s="2" t="str">
        <f>IF(A2804="","",IFERROR(INDEX(Keterangan,MATCH('Buku Besar'!A2804,Akun,0)),""))</f>
        <v/>
      </c>
      <c r="D2804" s="2" t="str">
        <f>IF(A2804="","",IFERROR(INDEX(Reff,MATCH('Buku Besar'!A2804,Akun,0)),""))</f>
        <v/>
      </c>
      <c r="E2804" s="331" t="str">
        <f>IF(A2804="","",IFERROR(INDEX(Penerimaan,MATCH('Buku Besar'!A2804,Akun,0)),""))</f>
        <v/>
      </c>
      <c r="F2804" s="331" t="str">
        <f>IF(A2804="","",IFERROR(INDEX(Pengeluaran,MATCH('Buku Besar'!A2804,Akun,0)),""))</f>
        <v/>
      </c>
      <c r="H2804" s="91" t="str">
        <f t="shared" si="87"/>
        <v/>
      </c>
      <c r="I2804" s="330" t="str">
        <f>IF(H2804="","",IFERROR(INDEX(Tanggal1,MATCH('Buku Besar'!H2804,Akun1,0)),""))</f>
        <v/>
      </c>
      <c r="J2804" s="2" t="str">
        <f>IF(H2804="","",IFERROR(INDEX(Keterangan1,MATCH('Buku Besar'!H2804,Akun1,0)),""))</f>
        <v/>
      </c>
      <c r="K2804" s="2" t="str">
        <f>IF(H2804="","",IFERROR(INDEX(Reff1,MATCH('Buku Besar'!H2804,Akun1,0)),""))</f>
        <v/>
      </c>
      <c r="L2804" s="331" t="str">
        <f>IF(H2804="","",IFERROR(INDEX(Penerimaan1,MATCH('Buku Besar'!H2804,Akun1,0)),""))</f>
        <v/>
      </c>
      <c r="M2804" s="331" t="str">
        <f>IF(H2804="","",IFERROR(INDEX(Pengeluaran1,MATCH('Buku Besar'!H2804,Akun1,0)),""))</f>
        <v/>
      </c>
    </row>
    <row r="2805" spans="1:13" x14ac:dyDescent="0.25">
      <c r="A2805" s="91" t="str">
        <f t="shared" si="86"/>
        <v/>
      </c>
      <c r="B2805" s="330" t="str">
        <f>IF(A2805="","",IFERROR(INDEX(Tanggal,MATCH('Buku Besar'!A2805,Akun,0)),""))</f>
        <v/>
      </c>
      <c r="C2805" s="2" t="str">
        <f>IF(A2805="","",IFERROR(INDEX(Keterangan,MATCH('Buku Besar'!A2805,Akun,0)),""))</f>
        <v/>
      </c>
      <c r="D2805" s="2" t="str">
        <f>IF(A2805="","",IFERROR(INDEX(Reff,MATCH('Buku Besar'!A2805,Akun,0)),""))</f>
        <v/>
      </c>
      <c r="E2805" s="331" t="str">
        <f>IF(A2805="","",IFERROR(INDEX(Penerimaan,MATCH('Buku Besar'!A2805,Akun,0)),""))</f>
        <v/>
      </c>
      <c r="F2805" s="331" t="str">
        <f>IF(A2805="","",IFERROR(INDEX(Pengeluaran,MATCH('Buku Besar'!A2805,Akun,0)),""))</f>
        <v/>
      </c>
      <c r="H2805" s="91" t="str">
        <f t="shared" si="87"/>
        <v/>
      </c>
      <c r="I2805" s="330" t="str">
        <f>IF(H2805="","",IFERROR(INDEX(Tanggal1,MATCH('Buku Besar'!H2805,Akun1,0)),""))</f>
        <v/>
      </c>
      <c r="J2805" s="2" t="str">
        <f>IF(H2805="","",IFERROR(INDEX(Keterangan1,MATCH('Buku Besar'!H2805,Akun1,0)),""))</f>
        <v/>
      </c>
      <c r="K2805" s="2" t="str">
        <f>IF(H2805="","",IFERROR(INDEX(Reff1,MATCH('Buku Besar'!H2805,Akun1,0)),""))</f>
        <v/>
      </c>
      <c r="L2805" s="331" t="str">
        <f>IF(H2805="","",IFERROR(INDEX(Penerimaan1,MATCH('Buku Besar'!H2805,Akun1,0)),""))</f>
        <v/>
      </c>
      <c r="M2805" s="331" t="str">
        <f>IF(H2805="","",IFERROR(INDEX(Pengeluaran1,MATCH('Buku Besar'!H2805,Akun1,0)),""))</f>
        <v/>
      </c>
    </row>
    <row r="2806" spans="1:13" x14ac:dyDescent="0.25">
      <c r="A2806" s="91" t="str">
        <f t="shared" si="86"/>
        <v/>
      </c>
      <c r="B2806" s="330" t="str">
        <f>IF(A2806="","",IFERROR(INDEX(Tanggal,MATCH('Buku Besar'!A2806,Akun,0)),""))</f>
        <v/>
      </c>
      <c r="C2806" s="2" t="str">
        <f>IF(A2806="","",IFERROR(INDEX(Keterangan,MATCH('Buku Besar'!A2806,Akun,0)),""))</f>
        <v/>
      </c>
      <c r="D2806" s="2" t="str">
        <f>IF(A2806="","",IFERROR(INDEX(Reff,MATCH('Buku Besar'!A2806,Akun,0)),""))</f>
        <v/>
      </c>
      <c r="E2806" s="331" t="str">
        <f>IF(A2806="","",IFERROR(INDEX(Penerimaan,MATCH('Buku Besar'!A2806,Akun,0)),""))</f>
        <v/>
      </c>
      <c r="F2806" s="331" t="str">
        <f>IF(A2806="","",IFERROR(INDEX(Pengeluaran,MATCH('Buku Besar'!A2806,Akun,0)),""))</f>
        <v/>
      </c>
      <c r="H2806" s="91" t="str">
        <f t="shared" si="87"/>
        <v/>
      </c>
      <c r="I2806" s="330" t="str">
        <f>IF(H2806="","",IFERROR(INDEX(Tanggal1,MATCH('Buku Besar'!H2806,Akun1,0)),""))</f>
        <v/>
      </c>
      <c r="J2806" s="2" t="str">
        <f>IF(H2806="","",IFERROR(INDEX(Keterangan1,MATCH('Buku Besar'!H2806,Akun1,0)),""))</f>
        <v/>
      </c>
      <c r="K2806" s="2" t="str">
        <f>IF(H2806="","",IFERROR(INDEX(Reff1,MATCH('Buku Besar'!H2806,Akun1,0)),""))</f>
        <v/>
      </c>
      <c r="L2806" s="331" t="str">
        <f>IF(H2806="","",IFERROR(INDEX(Penerimaan1,MATCH('Buku Besar'!H2806,Akun1,0)),""))</f>
        <v/>
      </c>
      <c r="M2806" s="331" t="str">
        <f>IF(H2806="","",IFERROR(INDEX(Pengeluaran1,MATCH('Buku Besar'!H2806,Akun1,0)),""))</f>
        <v/>
      </c>
    </row>
    <row r="2807" spans="1:13" x14ac:dyDescent="0.25">
      <c r="A2807" s="91" t="str">
        <f t="shared" si="86"/>
        <v/>
      </c>
      <c r="B2807" s="330" t="str">
        <f>IF(A2807="","",IFERROR(INDEX(Tanggal,MATCH('Buku Besar'!A2807,Akun,0)),""))</f>
        <v/>
      </c>
      <c r="C2807" s="2" t="str">
        <f>IF(A2807="","",IFERROR(INDEX(Keterangan,MATCH('Buku Besar'!A2807,Akun,0)),""))</f>
        <v/>
      </c>
      <c r="D2807" s="2" t="str">
        <f>IF(A2807="","",IFERROR(INDEX(Reff,MATCH('Buku Besar'!A2807,Akun,0)),""))</f>
        <v/>
      </c>
      <c r="E2807" s="331" t="str">
        <f>IF(A2807="","",IFERROR(INDEX(Penerimaan,MATCH('Buku Besar'!A2807,Akun,0)),""))</f>
        <v/>
      </c>
      <c r="F2807" s="331" t="str">
        <f>IF(A2807="","",IFERROR(INDEX(Pengeluaran,MATCH('Buku Besar'!A2807,Akun,0)),""))</f>
        <v/>
      </c>
      <c r="H2807" s="91" t="str">
        <f t="shared" si="87"/>
        <v/>
      </c>
      <c r="I2807" s="330" t="str">
        <f>IF(H2807="","",IFERROR(INDEX(Tanggal1,MATCH('Buku Besar'!H2807,Akun1,0)),""))</f>
        <v/>
      </c>
      <c r="J2807" s="2" t="str">
        <f>IF(H2807="","",IFERROR(INDEX(Keterangan1,MATCH('Buku Besar'!H2807,Akun1,0)),""))</f>
        <v/>
      </c>
      <c r="K2807" s="2" t="str">
        <f>IF(H2807="","",IFERROR(INDEX(Reff1,MATCH('Buku Besar'!H2807,Akun1,0)),""))</f>
        <v/>
      </c>
      <c r="L2807" s="331" t="str">
        <f>IF(H2807="","",IFERROR(INDEX(Penerimaan1,MATCH('Buku Besar'!H2807,Akun1,0)),""))</f>
        <v/>
      </c>
      <c r="M2807" s="331" t="str">
        <f>IF(H2807="","",IFERROR(INDEX(Pengeluaran1,MATCH('Buku Besar'!H2807,Akun1,0)),""))</f>
        <v/>
      </c>
    </row>
    <row r="2808" spans="1:13" x14ac:dyDescent="0.25">
      <c r="A2808" s="91" t="str">
        <f t="shared" si="86"/>
        <v/>
      </c>
      <c r="B2808" s="330" t="str">
        <f>IF(A2808="","",IFERROR(INDEX(Tanggal,MATCH('Buku Besar'!A2808,Akun,0)),""))</f>
        <v/>
      </c>
      <c r="C2808" s="2" t="str">
        <f>IF(A2808="","",IFERROR(INDEX(Keterangan,MATCH('Buku Besar'!A2808,Akun,0)),""))</f>
        <v/>
      </c>
      <c r="D2808" s="2" t="str">
        <f>IF(A2808="","",IFERROR(INDEX(Reff,MATCH('Buku Besar'!A2808,Akun,0)),""))</f>
        <v/>
      </c>
      <c r="E2808" s="331" t="str">
        <f>IF(A2808="","",IFERROR(INDEX(Penerimaan,MATCH('Buku Besar'!A2808,Akun,0)),""))</f>
        <v/>
      </c>
      <c r="F2808" s="331" t="str">
        <f>IF(A2808="","",IFERROR(INDEX(Pengeluaran,MATCH('Buku Besar'!A2808,Akun,0)),""))</f>
        <v/>
      </c>
      <c r="H2808" s="91" t="str">
        <f t="shared" si="87"/>
        <v/>
      </c>
      <c r="I2808" s="330" t="str">
        <f>IF(H2808="","",IFERROR(INDEX(Tanggal1,MATCH('Buku Besar'!H2808,Akun1,0)),""))</f>
        <v/>
      </c>
      <c r="J2808" s="2" t="str">
        <f>IF(H2808="","",IFERROR(INDEX(Keterangan1,MATCH('Buku Besar'!H2808,Akun1,0)),""))</f>
        <v/>
      </c>
      <c r="K2808" s="2" t="str">
        <f>IF(H2808="","",IFERROR(INDEX(Reff1,MATCH('Buku Besar'!H2808,Akun1,0)),""))</f>
        <v/>
      </c>
      <c r="L2808" s="331" t="str">
        <f>IF(H2808="","",IFERROR(INDEX(Penerimaan1,MATCH('Buku Besar'!H2808,Akun1,0)),""))</f>
        <v/>
      </c>
      <c r="M2808" s="331" t="str">
        <f>IF(H2808="","",IFERROR(INDEX(Pengeluaran1,MATCH('Buku Besar'!H2808,Akun1,0)),""))</f>
        <v/>
      </c>
    </row>
    <row r="2809" spans="1:13" x14ac:dyDescent="0.25">
      <c r="A2809" s="91" t="str">
        <f t="shared" si="86"/>
        <v/>
      </c>
      <c r="B2809" s="330" t="str">
        <f>IF(A2809="","",IFERROR(INDEX(Tanggal,MATCH('Buku Besar'!A2809,Akun,0)),""))</f>
        <v/>
      </c>
      <c r="C2809" s="2" t="str">
        <f>IF(A2809="","",IFERROR(INDEX(Keterangan,MATCH('Buku Besar'!A2809,Akun,0)),""))</f>
        <v/>
      </c>
      <c r="D2809" s="2" t="str">
        <f>IF(A2809="","",IFERROR(INDEX(Reff,MATCH('Buku Besar'!A2809,Akun,0)),""))</f>
        <v/>
      </c>
      <c r="E2809" s="331" t="str">
        <f>IF(A2809="","",IFERROR(INDEX(Penerimaan,MATCH('Buku Besar'!A2809,Akun,0)),""))</f>
        <v/>
      </c>
      <c r="F2809" s="331" t="str">
        <f>IF(A2809="","",IFERROR(INDEX(Pengeluaran,MATCH('Buku Besar'!A2809,Akun,0)),""))</f>
        <v/>
      </c>
      <c r="H2809" s="91" t="str">
        <f t="shared" si="87"/>
        <v/>
      </c>
      <c r="I2809" s="330" t="str">
        <f>IF(H2809="","",IFERROR(INDEX(Tanggal1,MATCH('Buku Besar'!H2809,Akun1,0)),""))</f>
        <v/>
      </c>
      <c r="J2809" s="2" t="str">
        <f>IF(H2809="","",IFERROR(INDEX(Keterangan1,MATCH('Buku Besar'!H2809,Akun1,0)),""))</f>
        <v/>
      </c>
      <c r="K2809" s="2" t="str">
        <f>IF(H2809="","",IFERROR(INDEX(Reff1,MATCH('Buku Besar'!H2809,Akun1,0)),""))</f>
        <v/>
      </c>
      <c r="L2809" s="331" t="str">
        <f>IF(H2809="","",IFERROR(INDEX(Penerimaan1,MATCH('Buku Besar'!H2809,Akun1,0)),""))</f>
        <v/>
      </c>
      <c r="M2809" s="331" t="str">
        <f>IF(H2809="","",IFERROR(INDEX(Pengeluaran1,MATCH('Buku Besar'!H2809,Akun1,0)),""))</f>
        <v/>
      </c>
    </row>
    <row r="2810" spans="1:13" x14ac:dyDescent="0.25">
      <c r="A2810" s="91" t="str">
        <f t="shared" si="86"/>
        <v/>
      </c>
      <c r="B2810" s="330" t="str">
        <f>IF(A2810="","",IFERROR(INDEX(Tanggal,MATCH('Buku Besar'!A2810,Akun,0)),""))</f>
        <v/>
      </c>
      <c r="C2810" s="2" t="str">
        <f>IF(A2810="","",IFERROR(INDEX(Keterangan,MATCH('Buku Besar'!A2810,Akun,0)),""))</f>
        <v/>
      </c>
      <c r="D2810" s="2" t="str">
        <f>IF(A2810="","",IFERROR(INDEX(Reff,MATCH('Buku Besar'!A2810,Akun,0)),""))</f>
        <v/>
      </c>
      <c r="E2810" s="331" t="str">
        <f>IF(A2810="","",IFERROR(INDEX(Penerimaan,MATCH('Buku Besar'!A2810,Akun,0)),""))</f>
        <v/>
      </c>
      <c r="F2810" s="331" t="str">
        <f>IF(A2810="","",IFERROR(INDEX(Pengeluaran,MATCH('Buku Besar'!A2810,Akun,0)),""))</f>
        <v/>
      </c>
      <c r="H2810" s="91" t="str">
        <f t="shared" si="87"/>
        <v/>
      </c>
      <c r="I2810" s="330" t="str">
        <f>IF(H2810="","",IFERROR(INDEX(Tanggal1,MATCH('Buku Besar'!H2810,Akun1,0)),""))</f>
        <v/>
      </c>
      <c r="J2810" s="2" t="str">
        <f>IF(H2810="","",IFERROR(INDEX(Keterangan1,MATCH('Buku Besar'!H2810,Akun1,0)),""))</f>
        <v/>
      </c>
      <c r="K2810" s="2" t="str">
        <f>IF(H2810="","",IFERROR(INDEX(Reff1,MATCH('Buku Besar'!H2810,Akun1,0)),""))</f>
        <v/>
      </c>
      <c r="L2810" s="331" t="str">
        <f>IF(H2810="","",IFERROR(INDEX(Penerimaan1,MATCH('Buku Besar'!H2810,Akun1,0)),""))</f>
        <v/>
      </c>
      <c r="M2810" s="331" t="str">
        <f>IF(H2810="","",IFERROR(INDEX(Pengeluaran1,MATCH('Buku Besar'!H2810,Akun1,0)),""))</f>
        <v/>
      </c>
    </row>
    <row r="2811" spans="1:13" x14ac:dyDescent="0.25">
      <c r="A2811" s="91" t="str">
        <f t="shared" si="86"/>
        <v/>
      </c>
      <c r="B2811" s="330" t="str">
        <f>IF(A2811="","",IFERROR(INDEX(Tanggal,MATCH('Buku Besar'!A2811,Akun,0)),""))</f>
        <v/>
      </c>
      <c r="C2811" s="2" t="str">
        <f>IF(A2811="","",IFERROR(INDEX(Keterangan,MATCH('Buku Besar'!A2811,Akun,0)),""))</f>
        <v/>
      </c>
      <c r="D2811" s="2" t="str">
        <f>IF(A2811="","",IFERROR(INDEX(Reff,MATCH('Buku Besar'!A2811,Akun,0)),""))</f>
        <v/>
      </c>
      <c r="E2811" s="331" t="str">
        <f>IF(A2811="","",IFERROR(INDEX(Penerimaan,MATCH('Buku Besar'!A2811,Akun,0)),""))</f>
        <v/>
      </c>
      <c r="F2811" s="331" t="str">
        <f>IF(A2811="","",IFERROR(INDEX(Pengeluaran,MATCH('Buku Besar'!A2811,Akun,0)),""))</f>
        <v/>
      </c>
      <c r="H2811" s="91" t="str">
        <f t="shared" si="87"/>
        <v/>
      </c>
      <c r="I2811" s="330" t="str">
        <f>IF(H2811="","",IFERROR(INDEX(Tanggal1,MATCH('Buku Besar'!H2811,Akun1,0)),""))</f>
        <v/>
      </c>
      <c r="J2811" s="2" t="str">
        <f>IF(H2811="","",IFERROR(INDEX(Keterangan1,MATCH('Buku Besar'!H2811,Akun1,0)),""))</f>
        <v/>
      </c>
      <c r="K2811" s="2" t="str">
        <f>IF(H2811="","",IFERROR(INDEX(Reff1,MATCH('Buku Besar'!H2811,Akun1,0)),""))</f>
        <v/>
      </c>
      <c r="L2811" s="331" t="str">
        <f>IF(H2811="","",IFERROR(INDEX(Penerimaan1,MATCH('Buku Besar'!H2811,Akun1,0)),""))</f>
        <v/>
      </c>
      <c r="M2811" s="331" t="str">
        <f>IF(H2811="","",IFERROR(INDEX(Pengeluaran1,MATCH('Buku Besar'!H2811,Akun1,0)),""))</f>
        <v/>
      </c>
    </row>
    <row r="2812" spans="1:13" x14ac:dyDescent="0.25">
      <c r="A2812" s="91" t="str">
        <f t="shared" si="86"/>
        <v/>
      </c>
      <c r="B2812" s="330" t="str">
        <f>IF(A2812="","",IFERROR(INDEX(Tanggal,MATCH('Buku Besar'!A2812,Akun,0)),""))</f>
        <v/>
      </c>
      <c r="C2812" s="2" t="str">
        <f>IF(A2812="","",IFERROR(INDEX(Keterangan,MATCH('Buku Besar'!A2812,Akun,0)),""))</f>
        <v/>
      </c>
      <c r="D2812" s="2" t="str">
        <f>IF(A2812="","",IFERROR(INDEX(Reff,MATCH('Buku Besar'!A2812,Akun,0)),""))</f>
        <v/>
      </c>
      <c r="E2812" s="331" t="str">
        <f>IF(A2812="","",IFERROR(INDEX(Penerimaan,MATCH('Buku Besar'!A2812,Akun,0)),""))</f>
        <v/>
      </c>
      <c r="F2812" s="331" t="str">
        <f>IF(A2812="","",IFERROR(INDEX(Pengeluaran,MATCH('Buku Besar'!A2812,Akun,0)),""))</f>
        <v/>
      </c>
      <c r="H2812" s="91" t="str">
        <f t="shared" si="87"/>
        <v/>
      </c>
      <c r="I2812" s="330" t="str">
        <f>IF(H2812="","",IFERROR(INDEX(Tanggal1,MATCH('Buku Besar'!H2812,Akun1,0)),""))</f>
        <v/>
      </c>
      <c r="J2812" s="2" t="str">
        <f>IF(H2812="","",IFERROR(INDEX(Keterangan1,MATCH('Buku Besar'!H2812,Akun1,0)),""))</f>
        <v/>
      </c>
      <c r="K2812" s="2" t="str">
        <f>IF(H2812="","",IFERROR(INDEX(Reff1,MATCH('Buku Besar'!H2812,Akun1,0)),""))</f>
        <v/>
      </c>
      <c r="L2812" s="331" t="str">
        <f>IF(H2812="","",IFERROR(INDEX(Penerimaan1,MATCH('Buku Besar'!H2812,Akun1,0)),""))</f>
        <v/>
      </c>
      <c r="M2812" s="331" t="str">
        <f>IF(H2812="","",IFERROR(INDEX(Pengeluaran1,MATCH('Buku Besar'!H2812,Akun1,0)),""))</f>
        <v/>
      </c>
    </row>
    <row r="2813" spans="1:13" x14ac:dyDescent="0.25">
      <c r="A2813" s="91" t="str">
        <f t="shared" si="86"/>
        <v/>
      </c>
      <c r="B2813" s="330" t="str">
        <f>IF(A2813="","",IFERROR(INDEX(Tanggal,MATCH('Buku Besar'!A2813,Akun,0)),""))</f>
        <v/>
      </c>
      <c r="C2813" s="2" t="str">
        <f>IF(A2813="","",IFERROR(INDEX(Keterangan,MATCH('Buku Besar'!A2813,Akun,0)),""))</f>
        <v/>
      </c>
      <c r="D2813" s="2" t="str">
        <f>IF(A2813="","",IFERROR(INDEX(Reff,MATCH('Buku Besar'!A2813,Akun,0)),""))</f>
        <v/>
      </c>
      <c r="E2813" s="331" t="str">
        <f>IF(A2813="","",IFERROR(INDEX(Penerimaan,MATCH('Buku Besar'!A2813,Akun,0)),""))</f>
        <v/>
      </c>
      <c r="F2813" s="331" t="str">
        <f>IF(A2813="","",IFERROR(INDEX(Pengeluaran,MATCH('Buku Besar'!A2813,Akun,0)),""))</f>
        <v/>
      </c>
      <c r="H2813" s="91" t="str">
        <f t="shared" si="87"/>
        <v/>
      </c>
      <c r="I2813" s="330" t="str">
        <f>IF(H2813="","",IFERROR(INDEX(Tanggal1,MATCH('Buku Besar'!H2813,Akun1,0)),""))</f>
        <v/>
      </c>
      <c r="J2813" s="2" t="str">
        <f>IF(H2813="","",IFERROR(INDEX(Keterangan1,MATCH('Buku Besar'!H2813,Akun1,0)),""))</f>
        <v/>
      </c>
      <c r="K2813" s="2" t="str">
        <f>IF(H2813="","",IFERROR(INDEX(Reff1,MATCH('Buku Besar'!H2813,Akun1,0)),""))</f>
        <v/>
      </c>
      <c r="L2813" s="331" t="str">
        <f>IF(H2813="","",IFERROR(INDEX(Penerimaan1,MATCH('Buku Besar'!H2813,Akun1,0)),""))</f>
        <v/>
      </c>
      <c r="M2813" s="331" t="str">
        <f>IF(H2813="","",IFERROR(INDEX(Pengeluaran1,MATCH('Buku Besar'!H2813,Akun1,0)),""))</f>
        <v/>
      </c>
    </row>
    <row r="2814" spans="1:13" x14ac:dyDescent="0.25">
      <c r="A2814" s="91" t="str">
        <f t="shared" si="86"/>
        <v/>
      </c>
      <c r="B2814" s="330" t="str">
        <f>IF(A2814="","",IFERROR(INDEX(Tanggal,MATCH('Buku Besar'!A2814,Akun,0)),""))</f>
        <v/>
      </c>
      <c r="C2814" s="2" t="str">
        <f>IF(A2814="","",IFERROR(INDEX(Keterangan,MATCH('Buku Besar'!A2814,Akun,0)),""))</f>
        <v/>
      </c>
      <c r="D2814" s="2" t="str">
        <f>IF(A2814="","",IFERROR(INDEX(Reff,MATCH('Buku Besar'!A2814,Akun,0)),""))</f>
        <v/>
      </c>
      <c r="E2814" s="331" t="str">
        <f>IF(A2814="","",IFERROR(INDEX(Penerimaan,MATCH('Buku Besar'!A2814,Akun,0)),""))</f>
        <v/>
      </c>
      <c r="F2814" s="331" t="str">
        <f>IF(A2814="","",IFERROR(INDEX(Pengeluaran,MATCH('Buku Besar'!A2814,Akun,0)),""))</f>
        <v/>
      </c>
      <c r="H2814" s="91" t="str">
        <f t="shared" si="87"/>
        <v/>
      </c>
      <c r="I2814" s="330" t="str">
        <f>IF(H2814="","",IFERROR(INDEX(Tanggal1,MATCH('Buku Besar'!H2814,Akun1,0)),""))</f>
        <v/>
      </c>
      <c r="J2814" s="2" t="str">
        <f>IF(H2814="","",IFERROR(INDEX(Keterangan1,MATCH('Buku Besar'!H2814,Akun1,0)),""))</f>
        <v/>
      </c>
      <c r="K2814" s="2" t="str">
        <f>IF(H2814="","",IFERROR(INDEX(Reff1,MATCH('Buku Besar'!H2814,Akun1,0)),""))</f>
        <v/>
      </c>
      <c r="L2814" s="331" t="str">
        <f>IF(H2814="","",IFERROR(INDEX(Penerimaan1,MATCH('Buku Besar'!H2814,Akun1,0)),""))</f>
        <v/>
      </c>
      <c r="M2814" s="331" t="str">
        <f>IF(H2814="","",IFERROR(INDEX(Pengeluaran1,MATCH('Buku Besar'!H2814,Akun1,0)),""))</f>
        <v/>
      </c>
    </row>
    <row r="2815" spans="1:13" x14ac:dyDescent="0.25">
      <c r="A2815" s="91" t="str">
        <f t="shared" si="86"/>
        <v/>
      </c>
      <c r="B2815" s="330" t="str">
        <f>IF(A2815="","",IFERROR(INDEX(Tanggal,MATCH('Buku Besar'!A2815,Akun,0)),""))</f>
        <v/>
      </c>
      <c r="C2815" s="2" t="str">
        <f>IF(A2815="","",IFERROR(INDEX(Keterangan,MATCH('Buku Besar'!A2815,Akun,0)),""))</f>
        <v/>
      </c>
      <c r="D2815" s="2" t="str">
        <f>IF(A2815="","",IFERROR(INDEX(Reff,MATCH('Buku Besar'!A2815,Akun,0)),""))</f>
        <v/>
      </c>
      <c r="E2815" s="331" t="str">
        <f>IF(A2815="","",IFERROR(INDEX(Penerimaan,MATCH('Buku Besar'!A2815,Akun,0)),""))</f>
        <v/>
      </c>
      <c r="F2815" s="331" t="str">
        <f>IF(A2815="","",IFERROR(INDEX(Pengeluaran,MATCH('Buku Besar'!A2815,Akun,0)),""))</f>
        <v/>
      </c>
      <c r="H2815" s="91" t="str">
        <f t="shared" si="87"/>
        <v/>
      </c>
      <c r="I2815" s="330" t="str">
        <f>IF(H2815="","",IFERROR(INDEX(Tanggal1,MATCH('Buku Besar'!H2815,Akun1,0)),""))</f>
        <v/>
      </c>
      <c r="J2815" s="2" t="str">
        <f>IF(H2815="","",IFERROR(INDEX(Keterangan1,MATCH('Buku Besar'!H2815,Akun1,0)),""))</f>
        <v/>
      </c>
      <c r="K2815" s="2" t="str">
        <f>IF(H2815="","",IFERROR(INDEX(Reff1,MATCH('Buku Besar'!H2815,Akun1,0)),""))</f>
        <v/>
      </c>
      <c r="L2815" s="331" t="str">
        <f>IF(H2815="","",IFERROR(INDEX(Penerimaan1,MATCH('Buku Besar'!H2815,Akun1,0)),""))</f>
        <v/>
      </c>
      <c r="M2815" s="331" t="str">
        <f>IF(H2815="","",IFERROR(INDEX(Pengeluaran1,MATCH('Buku Besar'!H2815,Akun1,0)),""))</f>
        <v/>
      </c>
    </row>
    <row r="2816" spans="1:13" x14ac:dyDescent="0.25">
      <c r="A2816" s="91" t="str">
        <f t="shared" si="86"/>
        <v/>
      </c>
      <c r="B2816" s="330" t="str">
        <f>IF(A2816="","",IFERROR(INDEX(Tanggal,MATCH('Buku Besar'!A2816,Akun,0)),""))</f>
        <v/>
      </c>
      <c r="C2816" s="2" t="str">
        <f>IF(A2816="","",IFERROR(INDEX(Keterangan,MATCH('Buku Besar'!A2816,Akun,0)),""))</f>
        <v/>
      </c>
      <c r="D2816" s="2" t="str">
        <f>IF(A2816="","",IFERROR(INDEX(Reff,MATCH('Buku Besar'!A2816,Akun,0)),""))</f>
        <v/>
      </c>
      <c r="E2816" s="331" t="str">
        <f>IF(A2816="","",IFERROR(INDEX(Penerimaan,MATCH('Buku Besar'!A2816,Akun,0)),""))</f>
        <v/>
      </c>
      <c r="F2816" s="331" t="str">
        <f>IF(A2816="","",IFERROR(INDEX(Pengeluaran,MATCH('Buku Besar'!A2816,Akun,0)),""))</f>
        <v/>
      </c>
      <c r="H2816" s="91" t="str">
        <f t="shared" si="87"/>
        <v/>
      </c>
      <c r="I2816" s="330" t="str">
        <f>IF(H2816="","",IFERROR(INDEX(Tanggal1,MATCH('Buku Besar'!H2816,Akun1,0)),""))</f>
        <v/>
      </c>
      <c r="J2816" s="2" t="str">
        <f>IF(H2816="","",IFERROR(INDEX(Keterangan1,MATCH('Buku Besar'!H2816,Akun1,0)),""))</f>
        <v/>
      </c>
      <c r="K2816" s="2" t="str">
        <f>IF(H2816="","",IFERROR(INDEX(Reff1,MATCH('Buku Besar'!H2816,Akun1,0)),""))</f>
        <v/>
      </c>
      <c r="L2816" s="331" t="str">
        <f>IF(H2816="","",IFERROR(INDEX(Penerimaan1,MATCH('Buku Besar'!H2816,Akun1,0)),""))</f>
        <v/>
      </c>
      <c r="M2816" s="331" t="str">
        <f>IF(H2816="","",IFERROR(INDEX(Pengeluaran1,MATCH('Buku Besar'!H2816,Akun1,0)),""))</f>
        <v/>
      </c>
    </row>
    <row r="2817" spans="1:13" x14ac:dyDescent="0.25">
      <c r="A2817" s="91" t="str">
        <f t="shared" si="86"/>
        <v/>
      </c>
      <c r="B2817" s="330" t="str">
        <f>IF(A2817="","",IFERROR(INDEX(Tanggal,MATCH('Buku Besar'!A2817,Akun,0)),""))</f>
        <v/>
      </c>
      <c r="C2817" s="2" t="str">
        <f>IF(A2817="","",IFERROR(INDEX(Keterangan,MATCH('Buku Besar'!A2817,Akun,0)),""))</f>
        <v/>
      </c>
      <c r="D2817" s="2" t="str">
        <f>IF(A2817="","",IFERROR(INDEX(Reff,MATCH('Buku Besar'!A2817,Akun,0)),""))</f>
        <v/>
      </c>
      <c r="E2817" s="331" t="str">
        <f>IF(A2817="","",IFERROR(INDEX(Penerimaan,MATCH('Buku Besar'!A2817,Akun,0)),""))</f>
        <v/>
      </c>
      <c r="F2817" s="331" t="str">
        <f>IF(A2817="","",IFERROR(INDEX(Pengeluaran,MATCH('Buku Besar'!A2817,Akun,0)),""))</f>
        <v/>
      </c>
      <c r="H2817" s="91" t="str">
        <f t="shared" si="87"/>
        <v/>
      </c>
      <c r="I2817" s="330" t="str">
        <f>IF(H2817="","",IFERROR(INDEX(Tanggal1,MATCH('Buku Besar'!H2817,Akun1,0)),""))</f>
        <v/>
      </c>
      <c r="J2817" s="2" t="str">
        <f>IF(H2817="","",IFERROR(INDEX(Keterangan1,MATCH('Buku Besar'!H2817,Akun1,0)),""))</f>
        <v/>
      </c>
      <c r="K2817" s="2" t="str">
        <f>IF(H2817="","",IFERROR(INDEX(Reff1,MATCH('Buku Besar'!H2817,Akun1,0)),""))</f>
        <v/>
      </c>
      <c r="L2817" s="331" t="str">
        <f>IF(H2817="","",IFERROR(INDEX(Penerimaan1,MATCH('Buku Besar'!H2817,Akun1,0)),""))</f>
        <v/>
      </c>
      <c r="M2817" s="331" t="str">
        <f>IF(H2817="","",IFERROR(INDEX(Pengeluaran1,MATCH('Buku Besar'!H2817,Akun1,0)),""))</f>
        <v/>
      </c>
    </row>
    <row r="2818" spans="1:13" x14ac:dyDescent="0.25">
      <c r="A2818" s="91" t="str">
        <f t="shared" si="86"/>
        <v/>
      </c>
      <c r="B2818" s="330" t="str">
        <f>IF(A2818="","",IFERROR(INDEX(Tanggal,MATCH('Buku Besar'!A2818,Akun,0)),""))</f>
        <v/>
      </c>
      <c r="C2818" s="2" t="str">
        <f>IF(A2818="","",IFERROR(INDEX(Keterangan,MATCH('Buku Besar'!A2818,Akun,0)),""))</f>
        <v/>
      </c>
      <c r="D2818" s="2" t="str">
        <f>IF(A2818="","",IFERROR(INDEX(Reff,MATCH('Buku Besar'!A2818,Akun,0)),""))</f>
        <v/>
      </c>
      <c r="E2818" s="331" t="str">
        <f>IF(A2818="","",IFERROR(INDEX(Penerimaan,MATCH('Buku Besar'!A2818,Akun,0)),""))</f>
        <v/>
      </c>
      <c r="F2818" s="331" t="str">
        <f>IF(A2818="","",IFERROR(INDEX(Pengeluaran,MATCH('Buku Besar'!A2818,Akun,0)),""))</f>
        <v/>
      </c>
      <c r="H2818" s="91" t="str">
        <f t="shared" si="87"/>
        <v/>
      </c>
      <c r="I2818" s="330" t="str">
        <f>IF(H2818="","",IFERROR(INDEX(Tanggal1,MATCH('Buku Besar'!H2818,Akun1,0)),""))</f>
        <v/>
      </c>
      <c r="J2818" s="2" t="str">
        <f>IF(H2818="","",IFERROR(INDEX(Keterangan1,MATCH('Buku Besar'!H2818,Akun1,0)),""))</f>
        <v/>
      </c>
      <c r="K2818" s="2" t="str">
        <f>IF(H2818="","",IFERROR(INDEX(Reff1,MATCH('Buku Besar'!H2818,Akun1,0)),""))</f>
        <v/>
      </c>
      <c r="L2818" s="331" t="str">
        <f>IF(H2818="","",IFERROR(INDEX(Penerimaan1,MATCH('Buku Besar'!H2818,Akun1,0)),""))</f>
        <v/>
      </c>
      <c r="M2818" s="331" t="str">
        <f>IF(H2818="","",IFERROR(INDEX(Pengeluaran1,MATCH('Buku Besar'!H2818,Akun1,0)),""))</f>
        <v/>
      </c>
    </row>
    <row r="2819" spans="1:13" x14ac:dyDescent="0.25">
      <c r="A2819" s="91" t="str">
        <f t="shared" si="86"/>
        <v/>
      </c>
      <c r="B2819" s="330" t="str">
        <f>IF(A2819="","",IFERROR(INDEX(Tanggal,MATCH('Buku Besar'!A2819,Akun,0)),""))</f>
        <v/>
      </c>
      <c r="C2819" s="2" t="str">
        <f>IF(A2819="","",IFERROR(INDEX(Keterangan,MATCH('Buku Besar'!A2819,Akun,0)),""))</f>
        <v/>
      </c>
      <c r="D2819" s="2" t="str">
        <f>IF(A2819="","",IFERROR(INDEX(Reff,MATCH('Buku Besar'!A2819,Akun,0)),""))</f>
        <v/>
      </c>
      <c r="E2819" s="331" t="str">
        <f>IF(A2819="","",IFERROR(INDEX(Penerimaan,MATCH('Buku Besar'!A2819,Akun,0)),""))</f>
        <v/>
      </c>
      <c r="F2819" s="331" t="str">
        <f>IF(A2819="","",IFERROR(INDEX(Pengeluaran,MATCH('Buku Besar'!A2819,Akun,0)),""))</f>
        <v/>
      </c>
      <c r="H2819" s="91" t="str">
        <f t="shared" si="87"/>
        <v/>
      </c>
      <c r="I2819" s="330" t="str">
        <f>IF(H2819="","",IFERROR(INDEX(Tanggal1,MATCH('Buku Besar'!H2819,Akun1,0)),""))</f>
        <v/>
      </c>
      <c r="J2819" s="2" t="str">
        <f>IF(H2819="","",IFERROR(INDEX(Keterangan1,MATCH('Buku Besar'!H2819,Akun1,0)),""))</f>
        <v/>
      </c>
      <c r="K2819" s="2" t="str">
        <f>IF(H2819="","",IFERROR(INDEX(Reff1,MATCH('Buku Besar'!H2819,Akun1,0)),""))</f>
        <v/>
      </c>
      <c r="L2819" s="331" t="str">
        <f>IF(H2819="","",IFERROR(INDEX(Penerimaan1,MATCH('Buku Besar'!H2819,Akun1,0)),""))</f>
        <v/>
      </c>
      <c r="M2819" s="331" t="str">
        <f>IF(H2819="","",IFERROR(INDEX(Pengeluaran1,MATCH('Buku Besar'!H2819,Akun1,0)),""))</f>
        <v/>
      </c>
    </row>
    <row r="2820" spans="1:13" x14ac:dyDescent="0.25">
      <c r="A2820" s="91" t="str">
        <f t="shared" si="86"/>
        <v/>
      </c>
      <c r="B2820" s="330" t="str">
        <f>IF(A2820="","",IFERROR(INDEX(Tanggal,MATCH('Buku Besar'!A2820,Akun,0)),""))</f>
        <v/>
      </c>
      <c r="C2820" s="2" t="str">
        <f>IF(A2820="","",IFERROR(INDEX(Keterangan,MATCH('Buku Besar'!A2820,Akun,0)),""))</f>
        <v/>
      </c>
      <c r="D2820" s="2" t="str">
        <f>IF(A2820="","",IFERROR(INDEX(Reff,MATCH('Buku Besar'!A2820,Akun,0)),""))</f>
        <v/>
      </c>
      <c r="E2820" s="331" t="str">
        <f>IF(A2820="","",IFERROR(INDEX(Penerimaan,MATCH('Buku Besar'!A2820,Akun,0)),""))</f>
        <v/>
      </c>
      <c r="F2820" s="331" t="str">
        <f>IF(A2820="","",IFERROR(INDEX(Pengeluaran,MATCH('Buku Besar'!A2820,Akun,0)),""))</f>
        <v/>
      </c>
      <c r="H2820" s="91" t="str">
        <f t="shared" si="87"/>
        <v/>
      </c>
      <c r="I2820" s="330" t="str">
        <f>IF(H2820="","",IFERROR(INDEX(Tanggal1,MATCH('Buku Besar'!H2820,Akun1,0)),""))</f>
        <v/>
      </c>
      <c r="J2820" s="2" t="str">
        <f>IF(H2820="","",IFERROR(INDEX(Keterangan1,MATCH('Buku Besar'!H2820,Akun1,0)),""))</f>
        <v/>
      </c>
      <c r="K2820" s="2" t="str">
        <f>IF(H2820="","",IFERROR(INDEX(Reff1,MATCH('Buku Besar'!H2820,Akun1,0)),""))</f>
        <v/>
      </c>
      <c r="L2820" s="331" t="str">
        <f>IF(H2820="","",IFERROR(INDEX(Penerimaan1,MATCH('Buku Besar'!H2820,Akun1,0)),""))</f>
        <v/>
      </c>
      <c r="M2820" s="331" t="str">
        <f>IF(H2820="","",IFERROR(INDEX(Pengeluaran1,MATCH('Buku Besar'!H2820,Akun1,0)),""))</f>
        <v/>
      </c>
    </row>
    <row r="2821" spans="1:13" x14ac:dyDescent="0.25">
      <c r="A2821" s="91" t="str">
        <f t="shared" si="86"/>
        <v/>
      </c>
      <c r="B2821" s="330" t="str">
        <f>IF(A2821="","",IFERROR(INDEX(Tanggal,MATCH('Buku Besar'!A2821,Akun,0)),""))</f>
        <v/>
      </c>
      <c r="C2821" s="2" t="str">
        <f>IF(A2821="","",IFERROR(INDEX(Keterangan,MATCH('Buku Besar'!A2821,Akun,0)),""))</f>
        <v/>
      </c>
      <c r="D2821" s="2" t="str">
        <f>IF(A2821="","",IFERROR(INDEX(Reff,MATCH('Buku Besar'!A2821,Akun,0)),""))</f>
        <v/>
      </c>
      <c r="E2821" s="331" t="str">
        <f>IF(A2821="","",IFERROR(INDEX(Penerimaan,MATCH('Buku Besar'!A2821,Akun,0)),""))</f>
        <v/>
      </c>
      <c r="F2821" s="331" t="str">
        <f>IF(A2821="","",IFERROR(INDEX(Pengeluaran,MATCH('Buku Besar'!A2821,Akun,0)),""))</f>
        <v/>
      </c>
      <c r="H2821" s="91" t="str">
        <f t="shared" si="87"/>
        <v/>
      </c>
      <c r="I2821" s="330" t="str">
        <f>IF(H2821="","",IFERROR(INDEX(Tanggal1,MATCH('Buku Besar'!H2821,Akun1,0)),""))</f>
        <v/>
      </c>
      <c r="J2821" s="2" t="str">
        <f>IF(H2821="","",IFERROR(INDEX(Keterangan1,MATCH('Buku Besar'!H2821,Akun1,0)),""))</f>
        <v/>
      </c>
      <c r="K2821" s="2" t="str">
        <f>IF(H2821="","",IFERROR(INDEX(Reff1,MATCH('Buku Besar'!H2821,Akun1,0)),""))</f>
        <v/>
      </c>
      <c r="L2821" s="331" t="str">
        <f>IF(H2821="","",IFERROR(INDEX(Penerimaan1,MATCH('Buku Besar'!H2821,Akun1,0)),""))</f>
        <v/>
      </c>
      <c r="M2821" s="331" t="str">
        <f>IF(H2821="","",IFERROR(INDEX(Pengeluaran1,MATCH('Buku Besar'!H2821,Akun1,0)),""))</f>
        <v/>
      </c>
    </row>
    <row r="2822" spans="1:13" x14ac:dyDescent="0.25">
      <c r="A2822" s="91" t="str">
        <f t="shared" si="86"/>
        <v/>
      </c>
      <c r="B2822" s="330" t="str">
        <f>IF(A2822="","",IFERROR(INDEX(Tanggal,MATCH('Buku Besar'!A2822,Akun,0)),""))</f>
        <v/>
      </c>
      <c r="C2822" s="2" t="str">
        <f>IF(A2822="","",IFERROR(INDEX(Keterangan,MATCH('Buku Besar'!A2822,Akun,0)),""))</f>
        <v/>
      </c>
      <c r="D2822" s="2" t="str">
        <f>IF(A2822="","",IFERROR(INDEX(Reff,MATCH('Buku Besar'!A2822,Akun,0)),""))</f>
        <v/>
      </c>
      <c r="E2822" s="331" t="str">
        <f>IF(A2822="","",IFERROR(INDEX(Penerimaan,MATCH('Buku Besar'!A2822,Akun,0)),""))</f>
        <v/>
      </c>
      <c r="F2822" s="331" t="str">
        <f>IF(A2822="","",IFERROR(INDEX(Pengeluaran,MATCH('Buku Besar'!A2822,Akun,0)),""))</f>
        <v/>
      </c>
      <c r="H2822" s="91" t="str">
        <f t="shared" si="87"/>
        <v/>
      </c>
      <c r="I2822" s="330" t="str">
        <f>IF(H2822="","",IFERROR(INDEX(Tanggal1,MATCH('Buku Besar'!H2822,Akun1,0)),""))</f>
        <v/>
      </c>
      <c r="J2822" s="2" t="str">
        <f>IF(H2822="","",IFERROR(INDEX(Keterangan1,MATCH('Buku Besar'!H2822,Akun1,0)),""))</f>
        <v/>
      </c>
      <c r="K2822" s="2" t="str">
        <f>IF(H2822="","",IFERROR(INDEX(Reff1,MATCH('Buku Besar'!H2822,Akun1,0)),""))</f>
        <v/>
      </c>
      <c r="L2822" s="331" t="str">
        <f>IF(H2822="","",IFERROR(INDEX(Penerimaan1,MATCH('Buku Besar'!H2822,Akun1,0)),""))</f>
        <v/>
      </c>
      <c r="M2822" s="331" t="str">
        <f>IF(H2822="","",IFERROR(INDEX(Pengeluaran1,MATCH('Buku Besar'!H2822,Akun1,0)),""))</f>
        <v/>
      </c>
    </row>
    <row r="2823" spans="1:13" x14ac:dyDescent="0.25">
      <c r="A2823" s="91" t="str">
        <f t="shared" si="86"/>
        <v/>
      </c>
      <c r="B2823" s="330" t="str">
        <f>IF(A2823="","",IFERROR(INDEX(Tanggal,MATCH('Buku Besar'!A2823,Akun,0)),""))</f>
        <v/>
      </c>
      <c r="C2823" s="2" t="str">
        <f>IF(A2823="","",IFERROR(INDEX(Keterangan,MATCH('Buku Besar'!A2823,Akun,0)),""))</f>
        <v/>
      </c>
      <c r="D2823" s="2" t="str">
        <f>IF(A2823="","",IFERROR(INDEX(Reff,MATCH('Buku Besar'!A2823,Akun,0)),""))</f>
        <v/>
      </c>
      <c r="E2823" s="331" t="str">
        <f>IF(A2823="","",IFERROR(INDEX(Penerimaan,MATCH('Buku Besar'!A2823,Akun,0)),""))</f>
        <v/>
      </c>
      <c r="F2823" s="331" t="str">
        <f>IF(A2823="","",IFERROR(INDEX(Pengeluaran,MATCH('Buku Besar'!A2823,Akun,0)),""))</f>
        <v/>
      </c>
      <c r="H2823" s="91" t="str">
        <f t="shared" si="87"/>
        <v/>
      </c>
      <c r="I2823" s="330" t="str">
        <f>IF(H2823="","",IFERROR(INDEX(Tanggal1,MATCH('Buku Besar'!H2823,Akun1,0)),""))</f>
        <v/>
      </c>
      <c r="J2823" s="2" t="str">
        <f>IF(H2823="","",IFERROR(INDEX(Keterangan1,MATCH('Buku Besar'!H2823,Akun1,0)),""))</f>
        <v/>
      </c>
      <c r="K2823" s="2" t="str">
        <f>IF(H2823="","",IFERROR(INDEX(Reff1,MATCH('Buku Besar'!H2823,Akun1,0)),""))</f>
        <v/>
      </c>
      <c r="L2823" s="331" t="str">
        <f>IF(H2823="","",IFERROR(INDEX(Penerimaan1,MATCH('Buku Besar'!H2823,Akun1,0)),""))</f>
        <v/>
      </c>
      <c r="M2823" s="331" t="str">
        <f>IF(H2823="","",IFERROR(INDEX(Pengeluaran1,MATCH('Buku Besar'!H2823,Akun1,0)),""))</f>
        <v/>
      </c>
    </row>
    <row r="2824" spans="1:13" x14ac:dyDescent="0.25">
      <c r="A2824" s="91" t="str">
        <f t="shared" ref="A2824:A2887" si="88">IFERROR(IF((MID(A2823,8,LEN(A2823)-7)+1)&lt;=COUNTIF(Kas_Harian,LEFT(A2823,6)),LEFT(A2823,6)&amp;"-"&amp;MID(A2823,8,LEN(A2823)-7)+1,""),"")</f>
        <v/>
      </c>
      <c r="B2824" s="330" t="str">
        <f>IF(A2824="","",IFERROR(INDEX(Tanggal,MATCH('Buku Besar'!A2824,Akun,0)),""))</f>
        <v/>
      </c>
      <c r="C2824" s="2" t="str">
        <f>IF(A2824="","",IFERROR(INDEX(Keterangan,MATCH('Buku Besar'!A2824,Akun,0)),""))</f>
        <v/>
      </c>
      <c r="D2824" s="2" t="str">
        <f>IF(A2824="","",IFERROR(INDEX(Reff,MATCH('Buku Besar'!A2824,Akun,0)),""))</f>
        <v/>
      </c>
      <c r="E2824" s="331" t="str">
        <f>IF(A2824="","",IFERROR(INDEX(Penerimaan,MATCH('Buku Besar'!A2824,Akun,0)),""))</f>
        <v/>
      </c>
      <c r="F2824" s="331" t="str">
        <f>IF(A2824="","",IFERROR(INDEX(Pengeluaran,MATCH('Buku Besar'!A2824,Akun,0)),""))</f>
        <v/>
      </c>
      <c r="H2824" s="91" t="str">
        <f t="shared" ref="H2824:H2887" si="89">IFERROR(IF((MID(H2823,8,LEN(H2823)-7)+1)&lt;=COUNTIF(Bank_Harian,LEFT(H2823,6)),LEFT(H2823,6)&amp;"-"&amp;MID(H2823,8,LEN(H2823)-7)+1,""),"")</f>
        <v/>
      </c>
      <c r="I2824" s="330" t="str">
        <f>IF(H2824="","",IFERROR(INDEX(Tanggal1,MATCH('Buku Besar'!H2824,Akun1,0)),""))</f>
        <v/>
      </c>
      <c r="J2824" s="2" t="str">
        <f>IF(H2824="","",IFERROR(INDEX(Keterangan1,MATCH('Buku Besar'!H2824,Akun1,0)),""))</f>
        <v/>
      </c>
      <c r="K2824" s="2" t="str">
        <f>IF(H2824="","",IFERROR(INDEX(Reff1,MATCH('Buku Besar'!H2824,Akun1,0)),""))</f>
        <v/>
      </c>
      <c r="L2824" s="331" t="str">
        <f>IF(H2824="","",IFERROR(INDEX(Penerimaan1,MATCH('Buku Besar'!H2824,Akun1,0)),""))</f>
        <v/>
      </c>
      <c r="M2824" s="331" t="str">
        <f>IF(H2824="","",IFERROR(INDEX(Pengeluaran1,MATCH('Buku Besar'!H2824,Akun1,0)),""))</f>
        <v/>
      </c>
    </row>
    <row r="2825" spans="1:13" x14ac:dyDescent="0.25">
      <c r="A2825" s="91" t="str">
        <f t="shared" si="88"/>
        <v/>
      </c>
      <c r="B2825" s="330" t="str">
        <f>IF(A2825="","",IFERROR(INDEX(Tanggal,MATCH('Buku Besar'!A2825,Akun,0)),""))</f>
        <v/>
      </c>
      <c r="C2825" s="2" t="str">
        <f>IF(A2825="","",IFERROR(INDEX(Keterangan,MATCH('Buku Besar'!A2825,Akun,0)),""))</f>
        <v/>
      </c>
      <c r="D2825" s="2" t="str">
        <f>IF(A2825="","",IFERROR(INDEX(Reff,MATCH('Buku Besar'!A2825,Akun,0)),""))</f>
        <v/>
      </c>
      <c r="E2825" s="331" t="str">
        <f>IF(A2825="","",IFERROR(INDEX(Penerimaan,MATCH('Buku Besar'!A2825,Akun,0)),""))</f>
        <v/>
      </c>
      <c r="F2825" s="331" t="str">
        <f>IF(A2825="","",IFERROR(INDEX(Pengeluaran,MATCH('Buku Besar'!A2825,Akun,0)),""))</f>
        <v/>
      </c>
      <c r="H2825" s="91" t="str">
        <f t="shared" si="89"/>
        <v/>
      </c>
      <c r="I2825" s="330" t="str">
        <f>IF(H2825="","",IFERROR(INDEX(Tanggal1,MATCH('Buku Besar'!H2825,Akun1,0)),""))</f>
        <v/>
      </c>
      <c r="J2825" s="2" t="str">
        <f>IF(H2825="","",IFERROR(INDEX(Keterangan1,MATCH('Buku Besar'!H2825,Akun1,0)),""))</f>
        <v/>
      </c>
      <c r="K2825" s="2" t="str">
        <f>IF(H2825="","",IFERROR(INDEX(Reff1,MATCH('Buku Besar'!H2825,Akun1,0)),""))</f>
        <v/>
      </c>
      <c r="L2825" s="331" t="str">
        <f>IF(H2825="","",IFERROR(INDEX(Penerimaan1,MATCH('Buku Besar'!H2825,Akun1,0)),""))</f>
        <v/>
      </c>
      <c r="M2825" s="331" t="str">
        <f>IF(H2825="","",IFERROR(INDEX(Pengeluaran1,MATCH('Buku Besar'!H2825,Akun1,0)),""))</f>
        <v/>
      </c>
    </row>
    <row r="2826" spans="1:13" x14ac:dyDescent="0.25">
      <c r="A2826" s="91" t="str">
        <f t="shared" si="88"/>
        <v/>
      </c>
      <c r="B2826" s="330" t="str">
        <f>IF(A2826="","",IFERROR(INDEX(Tanggal,MATCH('Buku Besar'!A2826,Akun,0)),""))</f>
        <v/>
      </c>
      <c r="C2826" s="2" t="str">
        <f>IF(A2826="","",IFERROR(INDEX(Keterangan,MATCH('Buku Besar'!A2826,Akun,0)),""))</f>
        <v/>
      </c>
      <c r="D2826" s="2" t="str">
        <f>IF(A2826="","",IFERROR(INDEX(Reff,MATCH('Buku Besar'!A2826,Akun,0)),""))</f>
        <v/>
      </c>
      <c r="E2826" s="331" t="str">
        <f>IF(A2826="","",IFERROR(INDEX(Penerimaan,MATCH('Buku Besar'!A2826,Akun,0)),""))</f>
        <v/>
      </c>
      <c r="F2826" s="331" t="str">
        <f>IF(A2826="","",IFERROR(INDEX(Pengeluaran,MATCH('Buku Besar'!A2826,Akun,0)),""))</f>
        <v/>
      </c>
      <c r="H2826" s="91" t="str">
        <f t="shared" si="89"/>
        <v/>
      </c>
      <c r="I2826" s="330" t="str">
        <f>IF(H2826="","",IFERROR(INDEX(Tanggal1,MATCH('Buku Besar'!H2826,Akun1,0)),""))</f>
        <v/>
      </c>
      <c r="J2826" s="2" t="str">
        <f>IF(H2826="","",IFERROR(INDEX(Keterangan1,MATCH('Buku Besar'!H2826,Akun1,0)),""))</f>
        <v/>
      </c>
      <c r="K2826" s="2" t="str">
        <f>IF(H2826="","",IFERROR(INDEX(Reff1,MATCH('Buku Besar'!H2826,Akun1,0)),""))</f>
        <v/>
      </c>
      <c r="L2826" s="331" t="str">
        <f>IF(H2826="","",IFERROR(INDEX(Penerimaan1,MATCH('Buku Besar'!H2826,Akun1,0)),""))</f>
        <v/>
      </c>
      <c r="M2826" s="331" t="str">
        <f>IF(H2826="","",IFERROR(INDEX(Pengeluaran1,MATCH('Buku Besar'!H2826,Akun1,0)),""))</f>
        <v/>
      </c>
    </row>
    <row r="2827" spans="1:13" x14ac:dyDescent="0.25">
      <c r="A2827" s="91" t="str">
        <f t="shared" si="88"/>
        <v/>
      </c>
      <c r="B2827" s="330" t="str">
        <f>IF(A2827="","",IFERROR(INDEX(Tanggal,MATCH('Buku Besar'!A2827,Akun,0)),""))</f>
        <v/>
      </c>
      <c r="C2827" s="2" t="str">
        <f>IF(A2827="","",IFERROR(INDEX(Keterangan,MATCH('Buku Besar'!A2827,Akun,0)),""))</f>
        <v/>
      </c>
      <c r="D2827" s="2" t="str">
        <f>IF(A2827="","",IFERROR(INDEX(Reff,MATCH('Buku Besar'!A2827,Akun,0)),""))</f>
        <v/>
      </c>
      <c r="E2827" s="331" t="str">
        <f>IF(A2827="","",IFERROR(INDEX(Penerimaan,MATCH('Buku Besar'!A2827,Akun,0)),""))</f>
        <v/>
      </c>
      <c r="F2827" s="331" t="str">
        <f>IF(A2827="","",IFERROR(INDEX(Pengeluaran,MATCH('Buku Besar'!A2827,Akun,0)),""))</f>
        <v/>
      </c>
      <c r="H2827" s="91" t="str">
        <f t="shared" si="89"/>
        <v/>
      </c>
      <c r="I2827" s="330" t="str">
        <f>IF(H2827="","",IFERROR(INDEX(Tanggal1,MATCH('Buku Besar'!H2827,Akun1,0)),""))</f>
        <v/>
      </c>
      <c r="J2827" s="2" t="str">
        <f>IF(H2827="","",IFERROR(INDEX(Keterangan1,MATCH('Buku Besar'!H2827,Akun1,0)),""))</f>
        <v/>
      </c>
      <c r="K2827" s="2" t="str">
        <f>IF(H2827="","",IFERROR(INDEX(Reff1,MATCH('Buku Besar'!H2827,Akun1,0)),""))</f>
        <v/>
      </c>
      <c r="L2827" s="331" t="str">
        <f>IF(H2827="","",IFERROR(INDEX(Penerimaan1,MATCH('Buku Besar'!H2827,Akun1,0)),""))</f>
        <v/>
      </c>
      <c r="M2827" s="331" t="str">
        <f>IF(H2827="","",IFERROR(INDEX(Pengeluaran1,MATCH('Buku Besar'!H2827,Akun1,0)),""))</f>
        <v/>
      </c>
    </row>
    <row r="2828" spans="1:13" x14ac:dyDescent="0.25">
      <c r="A2828" s="91" t="str">
        <f t="shared" si="88"/>
        <v/>
      </c>
      <c r="B2828" s="330" t="str">
        <f>IF(A2828="","",IFERROR(INDEX(Tanggal,MATCH('Buku Besar'!A2828,Akun,0)),""))</f>
        <v/>
      </c>
      <c r="C2828" s="2" t="str">
        <f>IF(A2828="","",IFERROR(INDEX(Keterangan,MATCH('Buku Besar'!A2828,Akun,0)),""))</f>
        <v/>
      </c>
      <c r="D2828" s="2" t="str">
        <f>IF(A2828="","",IFERROR(INDEX(Reff,MATCH('Buku Besar'!A2828,Akun,0)),""))</f>
        <v/>
      </c>
      <c r="E2828" s="331" t="str">
        <f>IF(A2828="","",IFERROR(INDEX(Penerimaan,MATCH('Buku Besar'!A2828,Akun,0)),""))</f>
        <v/>
      </c>
      <c r="F2828" s="331" t="str">
        <f>IF(A2828="","",IFERROR(INDEX(Pengeluaran,MATCH('Buku Besar'!A2828,Akun,0)),""))</f>
        <v/>
      </c>
      <c r="H2828" s="91" t="str">
        <f t="shared" si="89"/>
        <v/>
      </c>
      <c r="I2828" s="330" t="str">
        <f>IF(H2828="","",IFERROR(INDEX(Tanggal1,MATCH('Buku Besar'!H2828,Akun1,0)),""))</f>
        <v/>
      </c>
      <c r="J2828" s="2" t="str">
        <f>IF(H2828="","",IFERROR(INDEX(Keterangan1,MATCH('Buku Besar'!H2828,Akun1,0)),""))</f>
        <v/>
      </c>
      <c r="K2828" s="2" t="str">
        <f>IF(H2828="","",IFERROR(INDEX(Reff1,MATCH('Buku Besar'!H2828,Akun1,0)),""))</f>
        <v/>
      </c>
      <c r="L2828" s="331" t="str">
        <f>IF(H2828="","",IFERROR(INDEX(Penerimaan1,MATCH('Buku Besar'!H2828,Akun1,0)),""))</f>
        <v/>
      </c>
      <c r="M2828" s="331" t="str">
        <f>IF(H2828="","",IFERROR(INDEX(Pengeluaran1,MATCH('Buku Besar'!H2828,Akun1,0)),""))</f>
        <v/>
      </c>
    </row>
    <row r="2829" spans="1:13" x14ac:dyDescent="0.25">
      <c r="A2829" s="91" t="str">
        <f t="shared" si="88"/>
        <v/>
      </c>
      <c r="B2829" s="330" t="str">
        <f>IF(A2829="","",IFERROR(INDEX(Tanggal,MATCH('Buku Besar'!A2829,Akun,0)),""))</f>
        <v/>
      </c>
      <c r="C2829" s="2" t="str">
        <f>IF(A2829="","",IFERROR(INDEX(Keterangan,MATCH('Buku Besar'!A2829,Akun,0)),""))</f>
        <v/>
      </c>
      <c r="D2829" s="2" t="str">
        <f>IF(A2829="","",IFERROR(INDEX(Reff,MATCH('Buku Besar'!A2829,Akun,0)),""))</f>
        <v/>
      </c>
      <c r="E2829" s="331" t="str">
        <f>IF(A2829="","",IFERROR(INDEX(Penerimaan,MATCH('Buku Besar'!A2829,Akun,0)),""))</f>
        <v/>
      </c>
      <c r="F2829" s="331" t="str">
        <f>IF(A2829="","",IFERROR(INDEX(Pengeluaran,MATCH('Buku Besar'!A2829,Akun,0)),""))</f>
        <v/>
      </c>
      <c r="H2829" s="91" t="str">
        <f t="shared" si="89"/>
        <v/>
      </c>
      <c r="I2829" s="330" t="str">
        <f>IF(H2829="","",IFERROR(INDEX(Tanggal1,MATCH('Buku Besar'!H2829,Akun1,0)),""))</f>
        <v/>
      </c>
      <c r="J2829" s="2" t="str">
        <f>IF(H2829="","",IFERROR(INDEX(Keterangan1,MATCH('Buku Besar'!H2829,Akun1,0)),""))</f>
        <v/>
      </c>
      <c r="K2829" s="2" t="str">
        <f>IF(H2829="","",IFERROR(INDEX(Reff1,MATCH('Buku Besar'!H2829,Akun1,0)),""))</f>
        <v/>
      </c>
      <c r="L2829" s="331" t="str">
        <f>IF(H2829="","",IFERROR(INDEX(Penerimaan1,MATCH('Buku Besar'!H2829,Akun1,0)),""))</f>
        <v/>
      </c>
      <c r="M2829" s="331" t="str">
        <f>IF(H2829="","",IFERROR(INDEX(Pengeluaran1,MATCH('Buku Besar'!H2829,Akun1,0)),""))</f>
        <v/>
      </c>
    </row>
    <row r="2830" spans="1:13" x14ac:dyDescent="0.25">
      <c r="A2830" s="91" t="str">
        <f t="shared" si="88"/>
        <v/>
      </c>
      <c r="B2830" s="330" t="str">
        <f>IF(A2830="","",IFERROR(INDEX(Tanggal,MATCH('Buku Besar'!A2830,Akun,0)),""))</f>
        <v/>
      </c>
      <c r="C2830" s="2" t="str">
        <f>IF(A2830="","",IFERROR(INDEX(Keterangan,MATCH('Buku Besar'!A2830,Akun,0)),""))</f>
        <v/>
      </c>
      <c r="D2830" s="2" t="str">
        <f>IF(A2830="","",IFERROR(INDEX(Reff,MATCH('Buku Besar'!A2830,Akun,0)),""))</f>
        <v/>
      </c>
      <c r="E2830" s="331" t="str">
        <f>IF(A2830="","",IFERROR(INDEX(Penerimaan,MATCH('Buku Besar'!A2830,Akun,0)),""))</f>
        <v/>
      </c>
      <c r="F2830" s="331" t="str">
        <f>IF(A2830="","",IFERROR(INDEX(Pengeluaran,MATCH('Buku Besar'!A2830,Akun,0)),""))</f>
        <v/>
      </c>
      <c r="H2830" s="91" t="str">
        <f t="shared" si="89"/>
        <v/>
      </c>
      <c r="I2830" s="330" t="str">
        <f>IF(H2830="","",IFERROR(INDEX(Tanggal1,MATCH('Buku Besar'!H2830,Akun1,0)),""))</f>
        <v/>
      </c>
      <c r="J2830" s="2" t="str">
        <f>IF(H2830="","",IFERROR(INDEX(Keterangan1,MATCH('Buku Besar'!H2830,Akun1,0)),""))</f>
        <v/>
      </c>
      <c r="K2830" s="2" t="str">
        <f>IF(H2830="","",IFERROR(INDEX(Reff1,MATCH('Buku Besar'!H2830,Akun1,0)),""))</f>
        <v/>
      </c>
      <c r="L2830" s="331" t="str">
        <f>IF(H2830="","",IFERROR(INDEX(Penerimaan1,MATCH('Buku Besar'!H2830,Akun1,0)),""))</f>
        <v/>
      </c>
      <c r="M2830" s="331" t="str">
        <f>IF(H2830="","",IFERROR(INDEX(Pengeluaran1,MATCH('Buku Besar'!H2830,Akun1,0)),""))</f>
        <v/>
      </c>
    </row>
    <row r="2831" spans="1:13" x14ac:dyDescent="0.25">
      <c r="A2831" s="91" t="str">
        <f t="shared" si="88"/>
        <v/>
      </c>
      <c r="B2831" s="330" t="str">
        <f>IF(A2831="","",IFERROR(INDEX(Tanggal,MATCH('Buku Besar'!A2831,Akun,0)),""))</f>
        <v/>
      </c>
      <c r="C2831" s="2" t="str">
        <f>IF(A2831="","",IFERROR(INDEX(Keterangan,MATCH('Buku Besar'!A2831,Akun,0)),""))</f>
        <v/>
      </c>
      <c r="D2831" s="2" t="str">
        <f>IF(A2831="","",IFERROR(INDEX(Reff,MATCH('Buku Besar'!A2831,Akun,0)),""))</f>
        <v/>
      </c>
      <c r="E2831" s="331" t="str">
        <f>IF(A2831="","",IFERROR(INDEX(Penerimaan,MATCH('Buku Besar'!A2831,Akun,0)),""))</f>
        <v/>
      </c>
      <c r="F2831" s="331" t="str">
        <f>IF(A2831="","",IFERROR(INDEX(Pengeluaran,MATCH('Buku Besar'!A2831,Akun,0)),""))</f>
        <v/>
      </c>
      <c r="H2831" s="91" t="str">
        <f t="shared" si="89"/>
        <v/>
      </c>
      <c r="I2831" s="330" t="str">
        <f>IF(H2831="","",IFERROR(INDEX(Tanggal1,MATCH('Buku Besar'!H2831,Akun1,0)),""))</f>
        <v/>
      </c>
      <c r="J2831" s="2" t="str">
        <f>IF(H2831="","",IFERROR(INDEX(Keterangan1,MATCH('Buku Besar'!H2831,Akun1,0)),""))</f>
        <v/>
      </c>
      <c r="K2831" s="2" t="str">
        <f>IF(H2831="","",IFERROR(INDEX(Reff1,MATCH('Buku Besar'!H2831,Akun1,0)),""))</f>
        <v/>
      </c>
      <c r="L2831" s="331" t="str">
        <f>IF(H2831="","",IFERROR(INDEX(Penerimaan1,MATCH('Buku Besar'!H2831,Akun1,0)),""))</f>
        <v/>
      </c>
      <c r="M2831" s="331" t="str">
        <f>IF(H2831="","",IFERROR(INDEX(Pengeluaran1,MATCH('Buku Besar'!H2831,Akun1,0)),""))</f>
        <v/>
      </c>
    </row>
    <row r="2832" spans="1:13" x14ac:dyDescent="0.25">
      <c r="A2832" s="91" t="str">
        <f t="shared" si="88"/>
        <v/>
      </c>
      <c r="B2832" s="330" t="str">
        <f>IF(A2832="","",IFERROR(INDEX(Tanggal,MATCH('Buku Besar'!A2832,Akun,0)),""))</f>
        <v/>
      </c>
      <c r="C2832" s="2" t="str">
        <f>IF(A2832="","",IFERROR(INDEX(Keterangan,MATCH('Buku Besar'!A2832,Akun,0)),""))</f>
        <v/>
      </c>
      <c r="D2832" s="2" t="str">
        <f>IF(A2832="","",IFERROR(INDEX(Reff,MATCH('Buku Besar'!A2832,Akun,0)),""))</f>
        <v/>
      </c>
      <c r="E2832" s="331" t="str">
        <f>IF(A2832="","",IFERROR(INDEX(Penerimaan,MATCH('Buku Besar'!A2832,Akun,0)),""))</f>
        <v/>
      </c>
      <c r="F2832" s="331" t="str">
        <f>IF(A2832="","",IFERROR(INDEX(Pengeluaran,MATCH('Buku Besar'!A2832,Akun,0)),""))</f>
        <v/>
      </c>
      <c r="H2832" s="91" t="str">
        <f t="shared" si="89"/>
        <v/>
      </c>
      <c r="I2832" s="330" t="str">
        <f>IF(H2832="","",IFERROR(INDEX(Tanggal1,MATCH('Buku Besar'!H2832,Akun1,0)),""))</f>
        <v/>
      </c>
      <c r="J2832" s="2" t="str">
        <f>IF(H2832="","",IFERROR(INDEX(Keterangan1,MATCH('Buku Besar'!H2832,Akun1,0)),""))</f>
        <v/>
      </c>
      <c r="K2832" s="2" t="str">
        <f>IF(H2832="","",IFERROR(INDEX(Reff1,MATCH('Buku Besar'!H2832,Akun1,0)),""))</f>
        <v/>
      </c>
      <c r="L2832" s="331" t="str">
        <f>IF(H2832="","",IFERROR(INDEX(Penerimaan1,MATCH('Buku Besar'!H2832,Akun1,0)),""))</f>
        <v/>
      </c>
      <c r="M2832" s="331" t="str">
        <f>IF(H2832="","",IFERROR(INDEX(Pengeluaran1,MATCH('Buku Besar'!H2832,Akun1,0)),""))</f>
        <v/>
      </c>
    </row>
    <row r="2833" spans="1:13" x14ac:dyDescent="0.25">
      <c r="A2833" s="91" t="str">
        <f t="shared" si="88"/>
        <v/>
      </c>
      <c r="B2833" s="330" t="str">
        <f>IF(A2833="","",IFERROR(INDEX(Tanggal,MATCH('Buku Besar'!A2833,Akun,0)),""))</f>
        <v/>
      </c>
      <c r="C2833" s="2" t="str">
        <f>IF(A2833="","",IFERROR(INDEX(Keterangan,MATCH('Buku Besar'!A2833,Akun,0)),""))</f>
        <v/>
      </c>
      <c r="D2833" s="2" t="str">
        <f>IF(A2833="","",IFERROR(INDEX(Reff,MATCH('Buku Besar'!A2833,Akun,0)),""))</f>
        <v/>
      </c>
      <c r="E2833" s="331" t="str">
        <f>IF(A2833="","",IFERROR(INDEX(Penerimaan,MATCH('Buku Besar'!A2833,Akun,0)),""))</f>
        <v/>
      </c>
      <c r="F2833" s="331" t="str">
        <f>IF(A2833="","",IFERROR(INDEX(Pengeluaran,MATCH('Buku Besar'!A2833,Akun,0)),""))</f>
        <v/>
      </c>
      <c r="H2833" s="91" t="str">
        <f t="shared" si="89"/>
        <v/>
      </c>
      <c r="I2833" s="330" t="str">
        <f>IF(H2833="","",IFERROR(INDEX(Tanggal1,MATCH('Buku Besar'!H2833,Akun1,0)),""))</f>
        <v/>
      </c>
      <c r="J2833" s="2" t="str">
        <f>IF(H2833="","",IFERROR(INDEX(Keterangan1,MATCH('Buku Besar'!H2833,Akun1,0)),""))</f>
        <v/>
      </c>
      <c r="K2833" s="2" t="str">
        <f>IF(H2833="","",IFERROR(INDEX(Reff1,MATCH('Buku Besar'!H2833,Akun1,0)),""))</f>
        <v/>
      </c>
      <c r="L2833" s="331" t="str">
        <f>IF(H2833="","",IFERROR(INDEX(Penerimaan1,MATCH('Buku Besar'!H2833,Akun1,0)),""))</f>
        <v/>
      </c>
      <c r="M2833" s="331" t="str">
        <f>IF(H2833="","",IFERROR(INDEX(Pengeluaran1,MATCH('Buku Besar'!H2833,Akun1,0)),""))</f>
        <v/>
      </c>
    </row>
    <row r="2834" spans="1:13" x14ac:dyDescent="0.25">
      <c r="A2834" s="91" t="str">
        <f t="shared" si="88"/>
        <v/>
      </c>
      <c r="B2834" s="330" t="str">
        <f>IF(A2834="","",IFERROR(INDEX(Tanggal,MATCH('Buku Besar'!A2834,Akun,0)),""))</f>
        <v/>
      </c>
      <c r="C2834" s="2" t="str">
        <f>IF(A2834="","",IFERROR(INDEX(Keterangan,MATCH('Buku Besar'!A2834,Akun,0)),""))</f>
        <v/>
      </c>
      <c r="D2834" s="2" t="str">
        <f>IF(A2834="","",IFERROR(INDEX(Reff,MATCH('Buku Besar'!A2834,Akun,0)),""))</f>
        <v/>
      </c>
      <c r="E2834" s="331" t="str">
        <f>IF(A2834="","",IFERROR(INDEX(Penerimaan,MATCH('Buku Besar'!A2834,Akun,0)),""))</f>
        <v/>
      </c>
      <c r="F2834" s="331" t="str">
        <f>IF(A2834="","",IFERROR(INDEX(Pengeluaran,MATCH('Buku Besar'!A2834,Akun,0)),""))</f>
        <v/>
      </c>
      <c r="H2834" s="91" t="str">
        <f t="shared" si="89"/>
        <v/>
      </c>
      <c r="I2834" s="330" t="str">
        <f>IF(H2834="","",IFERROR(INDEX(Tanggal1,MATCH('Buku Besar'!H2834,Akun1,0)),""))</f>
        <v/>
      </c>
      <c r="J2834" s="2" t="str">
        <f>IF(H2834="","",IFERROR(INDEX(Keterangan1,MATCH('Buku Besar'!H2834,Akun1,0)),""))</f>
        <v/>
      </c>
      <c r="K2834" s="2" t="str">
        <f>IF(H2834="","",IFERROR(INDEX(Reff1,MATCH('Buku Besar'!H2834,Akun1,0)),""))</f>
        <v/>
      </c>
      <c r="L2834" s="331" t="str">
        <f>IF(H2834="","",IFERROR(INDEX(Penerimaan1,MATCH('Buku Besar'!H2834,Akun1,0)),""))</f>
        <v/>
      </c>
      <c r="M2834" s="331" t="str">
        <f>IF(H2834="","",IFERROR(INDEX(Pengeluaran1,MATCH('Buku Besar'!H2834,Akun1,0)),""))</f>
        <v/>
      </c>
    </row>
    <row r="2835" spans="1:13" x14ac:dyDescent="0.25">
      <c r="A2835" s="91" t="str">
        <f t="shared" si="88"/>
        <v/>
      </c>
      <c r="B2835" s="330" t="str">
        <f>IF(A2835="","",IFERROR(INDEX(Tanggal,MATCH('Buku Besar'!A2835,Akun,0)),""))</f>
        <v/>
      </c>
      <c r="C2835" s="2" t="str">
        <f>IF(A2835="","",IFERROR(INDEX(Keterangan,MATCH('Buku Besar'!A2835,Akun,0)),""))</f>
        <v/>
      </c>
      <c r="D2835" s="2" t="str">
        <f>IF(A2835="","",IFERROR(INDEX(Reff,MATCH('Buku Besar'!A2835,Akun,0)),""))</f>
        <v/>
      </c>
      <c r="E2835" s="331" t="str">
        <f>IF(A2835="","",IFERROR(INDEX(Penerimaan,MATCH('Buku Besar'!A2835,Akun,0)),""))</f>
        <v/>
      </c>
      <c r="F2835" s="331" t="str">
        <f>IF(A2835="","",IFERROR(INDEX(Pengeluaran,MATCH('Buku Besar'!A2835,Akun,0)),""))</f>
        <v/>
      </c>
      <c r="H2835" s="91" t="str">
        <f t="shared" si="89"/>
        <v/>
      </c>
      <c r="I2835" s="330" t="str">
        <f>IF(H2835="","",IFERROR(INDEX(Tanggal1,MATCH('Buku Besar'!H2835,Akun1,0)),""))</f>
        <v/>
      </c>
      <c r="J2835" s="2" t="str">
        <f>IF(H2835="","",IFERROR(INDEX(Keterangan1,MATCH('Buku Besar'!H2835,Akun1,0)),""))</f>
        <v/>
      </c>
      <c r="K2835" s="2" t="str">
        <f>IF(H2835="","",IFERROR(INDEX(Reff1,MATCH('Buku Besar'!H2835,Akun1,0)),""))</f>
        <v/>
      </c>
      <c r="L2835" s="331" t="str">
        <f>IF(H2835="","",IFERROR(INDEX(Penerimaan1,MATCH('Buku Besar'!H2835,Akun1,0)),""))</f>
        <v/>
      </c>
      <c r="M2835" s="331" t="str">
        <f>IF(H2835="","",IFERROR(INDEX(Pengeluaran1,MATCH('Buku Besar'!H2835,Akun1,0)),""))</f>
        <v/>
      </c>
    </row>
    <row r="2836" spans="1:13" x14ac:dyDescent="0.25">
      <c r="A2836" s="91" t="str">
        <f t="shared" si="88"/>
        <v/>
      </c>
      <c r="B2836" s="330" t="str">
        <f>IF(A2836="","",IFERROR(INDEX(Tanggal,MATCH('Buku Besar'!A2836,Akun,0)),""))</f>
        <v/>
      </c>
      <c r="C2836" s="2" t="str">
        <f>IF(A2836="","",IFERROR(INDEX(Keterangan,MATCH('Buku Besar'!A2836,Akun,0)),""))</f>
        <v/>
      </c>
      <c r="D2836" s="2" t="str">
        <f>IF(A2836="","",IFERROR(INDEX(Reff,MATCH('Buku Besar'!A2836,Akun,0)),""))</f>
        <v/>
      </c>
      <c r="E2836" s="331" t="str">
        <f>IF(A2836="","",IFERROR(INDEX(Penerimaan,MATCH('Buku Besar'!A2836,Akun,0)),""))</f>
        <v/>
      </c>
      <c r="F2836" s="331" t="str">
        <f>IF(A2836="","",IFERROR(INDEX(Pengeluaran,MATCH('Buku Besar'!A2836,Akun,0)),""))</f>
        <v/>
      </c>
      <c r="H2836" s="91" t="str">
        <f t="shared" si="89"/>
        <v/>
      </c>
      <c r="I2836" s="330" t="str">
        <f>IF(H2836="","",IFERROR(INDEX(Tanggal1,MATCH('Buku Besar'!H2836,Akun1,0)),""))</f>
        <v/>
      </c>
      <c r="J2836" s="2" t="str">
        <f>IF(H2836="","",IFERROR(INDEX(Keterangan1,MATCH('Buku Besar'!H2836,Akun1,0)),""))</f>
        <v/>
      </c>
      <c r="K2836" s="2" t="str">
        <f>IF(H2836="","",IFERROR(INDEX(Reff1,MATCH('Buku Besar'!H2836,Akun1,0)),""))</f>
        <v/>
      </c>
      <c r="L2836" s="331" t="str">
        <f>IF(H2836="","",IFERROR(INDEX(Penerimaan1,MATCH('Buku Besar'!H2836,Akun1,0)),""))</f>
        <v/>
      </c>
      <c r="M2836" s="331" t="str">
        <f>IF(H2836="","",IFERROR(INDEX(Pengeluaran1,MATCH('Buku Besar'!H2836,Akun1,0)),""))</f>
        <v/>
      </c>
    </row>
    <row r="2837" spans="1:13" x14ac:dyDescent="0.25">
      <c r="A2837" s="91" t="str">
        <f t="shared" si="88"/>
        <v/>
      </c>
      <c r="B2837" s="330" t="str">
        <f>IF(A2837="","",IFERROR(INDEX(Tanggal,MATCH('Buku Besar'!A2837,Akun,0)),""))</f>
        <v/>
      </c>
      <c r="C2837" s="2" t="str">
        <f>IF(A2837="","",IFERROR(INDEX(Keterangan,MATCH('Buku Besar'!A2837,Akun,0)),""))</f>
        <v/>
      </c>
      <c r="D2837" s="2" t="str">
        <f>IF(A2837="","",IFERROR(INDEX(Reff,MATCH('Buku Besar'!A2837,Akun,0)),""))</f>
        <v/>
      </c>
      <c r="E2837" s="331" t="str">
        <f>IF(A2837="","",IFERROR(INDEX(Penerimaan,MATCH('Buku Besar'!A2837,Akun,0)),""))</f>
        <v/>
      </c>
      <c r="F2837" s="331" t="str">
        <f>IF(A2837="","",IFERROR(INDEX(Pengeluaran,MATCH('Buku Besar'!A2837,Akun,0)),""))</f>
        <v/>
      </c>
      <c r="H2837" s="91" t="str">
        <f t="shared" si="89"/>
        <v/>
      </c>
      <c r="I2837" s="330" t="str">
        <f>IF(H2837="","",IFERROR(INDEX(Tanggal1,MATCH('Buku Besar'!H2837,Akun1,0)),""))</f>
        <v/>
      </c>
      <c r="J2837" s="2" t="str">
        <f>IF(H2837="","",IFERROR(INDEX(Keterangan1,MATCH('Buku Besar'!H2837,Akun1,0)),""))</f>
        <v/>
      </c>
      <c r="K2837" s="2" t="str">
        <f>IF(H2837="","",IFERROR(INDEX(Reff1,MATCH('Buku Besar'!H2837,Akun1,0)),""))</f>
        <v/>
      </c>
      <c r="L2837" s="331" t="str">
        <f>IF(H2837="","",IFERROR(INDEX(Penerimaan1,MATCH('Buku Besar'!H2837,Akun1,0)),""))</f>
        <v/>
      </c>
      <c r="M2837" s="331" t="str">
        <f>IF(H2837="","",IFERROR(INDEX(Pengeluaran1,MATCH('Buku Besar'!H2837,Akun1,0)),""))</f>
        <v/>
      </c>
    </row>
    <row r="2838" spans="1:13" x14ac:dyDescent="0.25">
      <c r="A2838" s="91" t="str">
        <f t="shared" si="88"/>
        <v/>
      </c>
      <c r="B2838" s="330" t="str">
        <f>IF(A2838="","",IFERROR(INDEX(Tanggal,MATCH('Buku Besar'!A2838,Akun,0)),""))</f>
        <v/>
      </c>
      <c r="C2838" s="2" t="str">
        <f>IF(A2838="","",IFERROR(INDEX(Keterangan,MATCH('Buku Besar'!A2838,Akun,0)),""))</f>
        <v/>
      </c>
      <c r="D2838" s="2" t="str">
        <f>IF(A2838="","",IFERROR(INDEX(Reff,MATCH('Buku Besar'!A2838,Akun,0)),""))</f>
        <v/>
      </c>
      <c r="E2838" s="331" t="str">
        <f>IF(A2838="","",IFERROR(INDEX(Penerimaan,MATCH('Buku Besar'!A2838,Akun,0)),""))</f>
        <v/>
      </c>
      <c r="F2838" s="331" t="str">
        <f>IF(A2838="","",IFERROR(INDEX(Pengeluaran,MATCH('Buku Besar'!A2838,Akun,0)),""))</f>
        <v/>
      </c>
      <c r="H2838" s="91" t="str">
        <f t="shared" si="89"/>
        <v/>
      </c>
      <c r="I2838" s="330" t="str">
        <f>IF(H2838="","",IFERROR(INDEX(Tanggal1,MATCH('Buku Besar'!H2838,Akun1,0)),""))</f>
        <v/>
      </c>
      <c r="J2838" s="2" t="str">
        <f>IF(H2838="","",IFERROR(INDEX(Keterangan1,MATCH('Buku Besar'!H2838,Akun1,0)),""))</f>
        <v/>
      </c>
      <c r="K2838" s="2" t="str">
        <f>IF(H2838="","",IFERROR(INDEX(Reff1,MATCH('Buku Besar'!H2838,Akun1,0)),""))</f>
        <v/>
      </c>
      <c r="L2838" s="331" t="str">
        <f>IF(H2838="","",IFERROR(INDEX(Penerimaan1,MATCH('Buku Besar'!H2838,Akun1,0)),""))</f>
        <v/>
      </c>
      <c r="M2838" s="331" t="str">
        <f>IF(H2838="","",IFERROR(INDEX(Pengeluaran1,MATCH('Buku Besar'!H2838,Akun1,0)),""))</f>
        <v/>
      </c>
    </row>
    <row r="2839" spans="1:13" x14ac:dyDescent="0.25">
      <c r="A2839" s="91" t="str">
        <f t="shared" si="88"/>
        <v/>
      </c>
      <c r="B2839" s="330" t="str">
        <f>IF(A2839="","",IFERROR(INDEX(Tanggal,MATCH('Buku Besar'!A2839,Akun,0)),""))</f>
        <v/>
      </c>
      <c r="C2839" s="2" t="str">
        <f>IF(A2839="","",IFERROR(INDEX(Keterangan,MATCH('Buku Besar'!A2839,Akun,0)),""))</f>
        <v/>
      </c>
      <c r="D2839" s="2" t="str">
        <f>IF(A2839="","",IFERROR(INDEX(Reff,MATCH('Buku Besar'!A2839,Akun,0)),""))</f>
        <v/>
      </c>
      <c r="E2839" s="331" t="str">
        <f>IF(A2839="","",IFERROR(INDEX(Penerimaan,MATCH('Buku Besar'!A2839,Akun,0)),""))</f>
        <v/>
      </c>
      <c r="F2839" s="331" t="str">
        <f>IF(A2839="","",IFERROR(INDEX(Pengeluaran,MATCH('Buku Besar'!A2839,Akun,0)),""))</f>
        <v/>
      </c>
      <c r="H2839" s="91" t="str">
        <f t="shared" si="89"/>
        <v/>
      </c>
      <c r="I2839" s="330" t="str">
        <f>IF(H2839="","",IFERROR(INDEX(Tanggal1,MATCH('Buku Besar'!H2839,Akun1,0)),""))</f>
        <v/>
      </c>
      <c r="J2839" s="2" t="str">
        <f>IF(H2839="","",IFERROR(INDEX(Keterangan1,MATCH('Buku Besar'!H2839,Akun1,0)),""))</f>
        <v/>
      </c>
      <c r="K2839" s="2" t="str">
        <f>IF(H2839="","",IFERROR(INDEX(Reff1,MATCH('Buku Besar'!H2839,Akun1,0)),""))</f>
        <v/>
      </c>
      <c r="L2839" s="331" t="str">
        <f>IF(H2839="","",IFERROR(INDEX(Penerimaan1,MATCH('Buku Besar'!H2839,Akun1,0)),""))</f>
        <v/>
      </c>
      <c r="M2839" s="331" t="str">
        <f>IF(H2839="","",IFERROR(INDEX(Pengeluaran1,MATCH('Buku Besar'!H2839,Akun1,0)),""))</f>
        <v/>
      </c>
    </row>
    <row r="2840" spans="1:13" x14ac:dyDescent="0.25">
      <c r="A2840" s="91" t="str">
        <f t="shared" si="88"/>
        <v/>
      </c>
      <c r="B2840" s="330" t="str">
        <f>IF(A2840="","",IFERROR(INDEX(Tanggal,MATCH('Buku Besar'!A2840,Akun,0)),""))</f>
        <v/>
      </c>
      <c r="C2840" s="2" t="str">
        <f>IF(A2840="","",IFERROR(INDEX(Keterangan,MATCH('Buku Besar'!A2840,Akun,0)),""))</f>
        <v/>
      </c>
      <c r="D2840" s="2" t="str">
        <f>IF(A2840="","",IFERROR(INDEX(Reff,MATCH('Buku Besar'!A2840,Akun,0)),""))</f>
        <v/>
      </c>
      <c r="E2840" s="331" t="str">
        <f>IF(A2840="","",IFERROR(INDEX(Penerimaan,MATCH('Buku Besar'!A2840,Akun,0)),""))</f>
        <v/>
      </c>
      <c r="F2840" s="331" t="str">
        <f>IF(A2840="","",IFERROR(INDEX(Pengeluaran,MATCH('Buku Besar'!A2840,Akun,0)),""))</f>
        <v/>
      </c>
      <c r="H2840" s="91" t="str">
        <f t="shared" si="89"/>
        <v/>
      </c>
      <c r="I2840" s="330" t="str">
        <f>IF(H2840="","",IFERROR(INDEX(Tanggal1,MATCH('Buku Besar'!H2840,Akun1,0)),""))</f>
        <v/>
      </c>
      <c r="J2840" s="2" t="str">
        <f>IF(H2840="","",IFERROR(INDEX(Keterangan1,MATCH('Buku Besar'!H2840,Akun1,0)),""))</f>
        <v/>
      </c>
      <c r="K2840" s="2" t="str">
        <f>IF(H2840="","",IFERROR(INDEX(Reff1,MATCH('Buku Besar'!H2840,Akun1,0)),""))</f>
        <v/>
      </c>
      <c r="L2840" s="331" t="str">
        <f>IF(H2840="","",IFERROR(INDEX(Penerimaan1,MATCH('Buku Besar'!H2840,Akun1,0)),""))</f>
        <v/>
      </c>
      <c r="M2840" s="331" t="str">
        <f>IF(H2840="","",IFERROR(INDEX(Pengeluaran1,MATCH('Buku Besar'!H2840,Akun1,0)),""))</f>
        <v/>
      </c>
    </row>
    <row r="2841" spans="1:13" x14ac:dyDescent="0.25">
      <c r="A2841" s="91" t="str">
        <f t="shared" si="88"/>
        <v/>
      </c>
      <c r="B2841" s="330" t="str">
        <f>IF(A2841="","",IFERROR(INDEX(Tanggal,MATCH('Buku Besar'!A2841,Akun,0)),""))</f>
        <v/>
      </c>
      <c r="C2841" s="2" t="str">
        <f>IF(A2841="","",IFERROR(INDEX(Keterangan,MATCH('Buku Besar'!A2841,Akun,0)),""))</f>
        <v/>
      </c>
      <c r="D2841" s="2" t="str">
        <f>IF(A2841="","",IFERROR(INDEX(Reff,MATCH('Buku Besar'!A2841,Akun,0)),""))</f>
        <v/>
      </c>
      <c r="E2841" s="331" t="str">
        <f>IF(A2841="","",IFERROR(INDEX(Penerimaan,MATCH('Buku Besar'!A2841,Akun,0)),""))</f>
        <v/>
      </c>
      <c r="F2841" s="331" t="str">
        <f>IF(A2841="","",IFERROR(INDEX(Pengeluaran,MATCH('Buku Besar'!A2841,Akun,0)),""))</f>
        <v/>
      </c>
      <c r="H2841" s="91" t="str">
        <f t="shared" si="89"/>
        <v/>
      </c>
      <c r="I2841" s="330" t="str">
        <f>IF(H2841="","",IFERROR(INDEX(Tanggal1,MATCH('Buku Besar'!H2841,Akun1,0)),""))</f>
        <v/>
      </c>
      <c r="J2841" s="2" t="str">
        <f>IF(H2841="","",IFERROR(INDEX(Keterangan1,MATCH('Buku Besar'!H2841,Akun1,0)),""))</f>
        <v/>
      </c>
      <c r="K2841" s="2" t="str">
        <f>IF(H2841="","",IFERROR(INDEX(Reff1,MATCH('Buku Besar'!H2841,Akun1,0)),""))</f>
        <v/>
      </c>
      <c r="L2841" s="331" t="str">
        <f>IF(H2841="","",IFERROR(INDEX(Penerimaan1,MATCH('Buku Besar'!H2841,Akun1,0)),""))</f>
        <v/>
      </c>
      <c r="M2841" s="331" t="str">
        <f>IF(H2841="","",IFERROR(INDEX(Pengeluaran1,MATCH('Buku Besar'!H2841,Akun1,0)),""))</f>
        <v/>
      </c>
    </row>
    <row r="2842" spans="1:13" x14ac:dyDescent="0.25">
      <c r="A2842" s="91" t="str">
        <f t="shared" si="88"/>
        <v/>
      </c>
      <c r="B2842" s="330" t="str">
        <f>IF(A2842="","",IFERROR(INDEX(Tanggal,MATCH('Buku Besar'!A2842,Akun,0)),""))</f>
        <v/>
      </c>
      <c r="C2842" s="2" t="str">
        <f>IF(A2842="","",IFERROR(INDEX(Keterangan,MATCH('Buku Besar'!A2842,Akun,0)),""))</f>
        <v/>
      </c>
      <c r="D2842" s="2" t="str">
        <f>IF(A2842="","",IFERROR(INDEX(Reff,MATCH('Buku Besar'!A2842,Akun,0)),""))</f>
        <v/>
      </c>
      <c r="E2842" s="331" t="str">
        <f>IF(A2842="","",IFERROR(INDEX(Penerimaan,MATCH('Buku Besar'!A2842,Akun,0)),""))</f>
        <v/>
      </c>
      <c r="F2842" s="331" t="str">
        <f>IF(A2842="","",IFERROR(INDEX(Pengeluaran,MATCH('Buku Besar'!A2842,Akun,0)),""))</f>
        <v/>
      </c>
      <c r="H2842" s="91" t="str">
        <f t="shared" si="89"/>
        <v/>
      </c>
      <c r="I2842" s="330" t="str">
        <f>IF(H2842="","",IFERROR(INDEX(Tanggal1,MATCH('Buku Besar'!H2842,Akun1,0)),""))</f>
        <v/>
      </c>
      <c r="J2842" s="2" t="str">
        <f>IF(H2842="","",IFERROR(INDEX(Keterangan1,MATCH('Buku Besar'!H2842,Akun1,0)),""))</f>
        <v/>
      </c>
      <c r="K2842" s="2" t="str">
        <f>IF(H2842="","",IFERROR(INDEX(Reff1,MATCH('Buku Besar'!H2842,Akun1,0)),""))</f>
        <v/>
      </c>
      <c r="L2842" s="331" t="str">
        <f>IF(H2842="","",IFERROR(INDEX(Penerimaan1,MATCH('Buku Besar'!H2842,Akun1,0)),""))</f>
        <v/>
      </c>
      <c r="M2842" s="331" t="str">
        <f>IF(H2842="","",IFERROR(INDEX(Pengeluaran1,MATCH('Buku Besar'!H2842,Akun1,0)),""))</f>
        <v/>
      </c>
    </row>
    <row r="2843" spans="1:13" x14ac:dyDescent="0.25">
      <c r="A2843" s="91" t="str">
        <f t="shared" si="88"/>
        <v/>
      </c>
      <c r="B2843" s="330" t="str">
        <f>IF(A2843="","",IFERROR(INDEX(Tanggal,MATCH('Buku Besar'!A2843,Akun,0)),""))</f>
        <v/>
      </c>
      <c r="C2843" s="2" t="str">
        <f>IF(A2843="","",IFERROR(INDEX(Keterangan,MATCH('Buku Besar'!A2843,Akun,0)),""))</f>
        <v/>
      </c>
      <c r="D2843" s="2" t="str">
        <f>IF(A2843="","",IFERROR(INDEX(Reff,MATCH('Buku Besar'!A2843,Akun,0)),""))</f>
        <v/>
      </c>
      <c r="E2843" s="331" t="str">
        <f>IF(A2843="","",IFERROR(INDEX(Penerimaan,MATCH('Buku Besar'!A2843,Akun,0)),""))</f>
        <v/>
      </c>
      <c r="F2843" s="331" t="str">
        <f>IF(A2843="","",IFERROR(INDEX(Pengeluaran,MATCH('Buku Besar'!A2843,Akun,0)),""))</f>
        <v/>
      </c>
      <c r="H2843" s="91" t="str">
        <f t="shared" si="89"/>
        <v/>
      </c>
      <c r="I2843" s="330" t="str">
        <f>IF(H2843="","",IFERROR(INDEX(Tanggal1,MATCH('Buku Besar'!H2843,Akun1,0)),""))</f>
        <v/>
      </c>
      <c r="J2843" s="2" t="str">
        <f>IF(H2843="","",IFERROR(INDEX(Keterangan1,MATCH('Buku Besar'!H2843,Akun1,0)),""))</f>
        <v/>
      </c>
      <c r="K2843" s="2" t="str">
        <f>IF(H2843="","",IFERROR(INDEX(Reff1,MATCH('Buku Besar'!H2843,Akun1,0)),""))</f>
        <v/>
      </c>
      <c r="L2843" s="331" t="str">
        <f>IF(H2843="","",IFERROR(INDEX(Penerimaan1,MATCH('Buku Besar'!H2843,Akun1,0)),""))</f>
        <v/>
      </c>
      <c r="M2843" s="331" t="str">
        <f>IF(H2843="","",IFERROR(INDEX(Pengeluaran1,MATCH('Buku Besar'!H2843,Akun1,0)),""))</f>
        <v/>
      </c>
    </row>
    <row r="2844" spans="1:13" x14ac:dyDescent="0.25">
      <c r="A2844" s="91" t="str">
        <f t="shared" si="88"/>
        <v/>
      </c>
      <c r="B2844" s="330" t="str">
        <f>IF(A2844="","",IFERROR(INDEX(Tanggal,MATCH('Buku Besar'!A2844,Akun,0)),""))</f>
        <v/>
      </c>
      <c r="C2844" s="2" t="str">
        <f>IF(A2844="","",IFERROR(INDEX(Keterangan,MATCH('Buku Besar'!A2844,Akun,0)),""))</f>
        <v/>
      </c>
      <c r="D2844" s="2" t="str">
        <f>IF(A2844="","",IFERROR(INDEX(Reff,MATCH('Buku Besar'!A2844,Akun,0)),""))</f>
        <v/>
      </c>
      <c r="E2844" s="331" t="str">
        <f>IF(A2844="","",IFERROR(INDEX(Penerimaan,MATCH('Buku Besar'!A2844,Akun,0)),""))</f>
        <v/>
      </c>
      <c r="F2844" s="331" t="str">
        <f>IF(A2844="","",IFERROR(INDEX(Pengeluaran,MATCH('Buku Besar'!A2844,Akun,0)),""))</f>
        <v/>
      </c>
      <c r="H2844" s="91" t="str">
        <f t="shared" si="89"/>
        <v/>
      </c>
      <c r="I2844" s="330" t="str">
        <f>IF(H2844="","",IFERROR(INDEX(Tanggal1,MATCH('Buku Besar'!H2844,Akun1,0)),""))</f>
        <v/>
      </c>
      <c r="J2844" s="2" t="str">
        <f>IF(H2844="","",IFERROR(INDEX(Keterangan1,MATCH('Buku Besar'!H2844,Akun1,0)),""))</f>
        <v/>
      </c>
      <c r="K2844" s="2" t="str">
        <f>IF(H2844="","",IFERROR(INDEX(Reff1,MATCH('Buku Besar'!H2844,Akun1,0)),""))</f>
        <v/>
      </c>
      <c r="L2844" s="331" t="str">
        <f>IF(H2844="","",IFERROR(INDEX(Penerimaan1,MATCH('Buku Besar'!H2844,Akun1,0)),""))</f>
        <v/>
      </c>
      <c r="M2844" s="331" t="str">
        <f>IF(H2844="","",IFERROR(INDEX(Pengeluaran1,MATCH('Buku Besar'!H2844,Akun1,0)),""))</f>
        <v/>
      </c>
    </row>
    <row r="2845" spans="1:13" x14ac:dyDescent="0.25">
      <c r="A2845" s="91" t="str">
        <f t="shared" si="88"/>
        <v/>
      </c>
      <c r="B2845" s="330" t="str">
        <f>IF(A2845="","",IFERROR(INDEX(Tanggal,MATCH('Buku Besar'!A2845,Akun,0)),""))</f>
        <v/>
      </c>
      <c r="C2845" s="2" t="str">
        <f>IF(A2845="","",IFERROR(INDEX(Keterangan,MATCH('Buku Besar'!A2845,Akun,0)),""))</f>
        <v/>
      </c>
      <c r="D2845" s="2" t="str">
        <f>IF(A2845="","",IFERROR(INDEX(Reff,MATCH('Buku Besar'!A2845,Akun,0)),""))</f>
        <v/>
      </c>
      <c r="E2845" s="331" t="str">
        <f>IF(A2845="","",IFERROR(INDEX(Penerimaan,MATCH('Buku Besar'!A2845,Akun,0)),""))</f>
        <v/>
      </c>
      <c r="F2845" s="331" t="str">
        <f>IF(A2845="","",IFERROR(INDEX(Pengeluaran,MATCH('Buku Besar'!A2845,Akun,0)),""))</f>
        <v/>
      </c>
      <c r="H2845" s="91" t="str">
        <f t="shared" si="89"/>
        <v/>
      </c>
      <c r="I2845" s="330" t="str">
        <f>IF(H2845="","",IFERROR(INDEX(Tanggal1,MATCH('Buku Besar'!H2845,Akun1,0)),""))</f>
        <v/>
      </c>
      <c r="J2845" s="2" t="str">
        <f>IF(H2845="","",IFERROR(INDEX(Keterangan1,MATCH('Buku Besar'!H2845,Akun1,0)),""))</f>
        <v/>
      </c>
      <c r="K2845" s="2" t="str">
        <f>IF(H2845="","",IFERROR(INDEX(Reff1,MATCH('Buku Besar'!H2845,Akun1,0)),""))</f>
        <v/>
      </c>
      <c r="L2845" s="331" t="str">
        <f>IF(H2845="","",IFERROR(INDEX(Penerimaan1,MATCH('Buku Besar'!H2845,Akun1,0)),""))</f>
        <v/>
      </c>
      <c r="M2845" s="331" t="str">
        <f>IF(H2845="","",IFERROR(INDEX(Pengeluaran1,MATCH('Buku Besar'!H2845,Akun1,0)),""))</f>
        <v/>
      </c>
    </row>
    <row r="2846" spans="1:13" x14ac:dyDescent="0.25">
      <c r="A2846" s="91" t="str">
        <f t="shared" si="88"/>
        <v/>
      </c>
      <c r="B2846" s="330" t="str">
        <f>IF(A2846="","",IFERROR(INDEX(Tanggal,MATCH('Buku Besar'!A2846,Akun,0)),""))</f>
        <v/>
      </c>
      <c r="C2846" s="2" t="str">
        <f>IF(A2846="","",IFERROR(INDEX(Keterangan,MATCH('Buku Besar'!A2846,Akun,0)),""))</f>
        <v/>
      </c>
      <c r="D2846" s="2" t="str">
        <f>IF(A2846="","",IFERROR(INDEX(Reff,MATCH('Buku Besar'!A2846,Akun,0)),""))</f>
        <v/>
      </c>
      <c r="E2846" s="331" t="str">
        <f>IF(A2846="","",IFERROR(INDEX(Penerimaan,MATCH('Buku Besar'!A2846,Akun,0)),""))</f>
        <v/>
      </c>
      <c r="F2846" s="331" t="str">
        <f>IF(A2846="","",IFERROR(INDEX(Pengeluaran,MATCH('Buku Besar'!A2846,Akun,0)),""))</f>
        <v/>
      </c>
      <c r="H2846" s="91" t="str">
        <f t="shared" si="89"/>
        <v/>
      </c>
      <c r="I2846" s="330" t="str">
        <f>IF(H2846="","",IFERROR(INDEX(Tanggal1,MATCH('Buku Besar'!H2846,Akun1,0)),""))</f>
        <v/>
      </c>
      <c r="J2846" s="2" t="str">
        <f>IF(H2846="","",IFERROR(INDEX(Keterangan1,MATCH('Buku Besar'!H2846,Akun1,0)),""))</f>
        <v/>
      </c>
      <c r="K2846" s="2" t="str">
        <f>IF(H2846="","",IFERROR(INDEX(Reff1,MATCH('Buku Besar'!H2846,Akun1,0)),""))</f>
        <v/>
      </c>
      <c r="L2846" s="331" t="str">
        <f>IF(H2846="","",IFERROR(INDEX(Penerimaan1,MATCH('Buku Besar'!H2846,Akun1,0)),""))</f>
        <v/>
      </c>
      <c r="M2846" s="331" t="str">
        <f>IF(H2846="","",IFERROR(INDEX(Pengeluaran1,MATCH('Buku Besar'!H2846,Akun1,0)),""))</f>
        <v/>
      </c>
    </row>
    <row r="2847" spans="1:13" x14ac:dyDescent="0.25">
      <c r="A2847" s="91" t="str">
        <f t="shared" si="88"/>
        <v/>
      </c>
      <c r="B2847" s="330" t="str">
        <f>IF(A2847="","",IFERROR(INDEX(Tanggal,MATCH('Buku Besar'!A2847,Akun,0)),""))</f>
        <v/>
      </c>
      <c r="C2847" s="2" t="str">
        <f>IF(A2847="","",IFERROR(INDEX(Keterangan,MATCH('Buku Besar'!A2847,Akun,0)),""))</f>
        <v/>
      </c>
      <c r="D2847" s="2" t="str">
        <f>IF(A2847="","",IFERROR(INDEX(Reff,MATCH('Buku Besar'!A2847,Akun,0)),""))</f>
        <v/>
      </c>
      <c r="E2847" s="331" t="str">
        <f>IF(A2847="","",IFERROR(INDEX(Penerimaan,MATCH('Buku Besar'!A2847,Akun,0)),""))</f>
        <v/>
      </c>
      <c r="F2847" s="331" t="str">
        <f>IF(A2847="","",IFERROR(INDEX(Pengeluaran,MATCH('Buku Besar'!A2847,Akun,0)),""))</f>
        <v/>
      </c>
      <c r="H2847" s="91" t="str">
        <f t="shared" si="89"/>
        <v/>
      </c>
      <c r="I2847" s="330" t="str">
        <f>IF(H2847="","",IFERROR(INDEX(Tanggal1,MATCH('Buku Besar'!H2847,Akun1,0)),""))</f>
        <v/>
      </c>
      <c r="J2847" s="2" t="str">
        <f>IF(H2847="","",IFERROR(INDEX(Keterangan1,MATCH('Buku Besar'!H2847,Akun1,0)),""))</f>
        <v/>
      </c>
      <c r="K2847" s="2" t="str">
        <f>IF(H2847="","",IFERROR(INDEX(Reff1,MATCH('Buku Besar'!H2847,Akun1,0)),""))</f>
        <v/>
      </c>
      <c r="L2847" s="331" t="str">
        <f>IF(H2847="","",IFERROR(INDEX(Penerimaan1,MATCH('Buku Besar'!H2847,Akun1,0)),""))</f>
        <v/>
      </c>
      <c r="M2847" s="331" t="str">
        <f>IF(H2847="","",IFERROR(INDEX(Pengeluaran1,MATCH('Buku Besar'!H2847,Akun1,0)),""))</f>
        <v/>
      </c>
    </row>
    <row r="2848" spans="1:13" x14ac:dyDescent="0.25">
      <c r="A2848" s="91" t="str">
        <f t="shared" si="88"/>
        <v/>
      </c>
      <c r="B2848" s="330" t="str">
        <f>IF(A2848="","",IFERROR(INDEX(Tanggal,MATCH('Buku Besar'!A2848,Akun,0)),""))</f>
        <v/>
      </c>
      <c r="C2848" s="2" t="str">
        <f>IF(A2848="","",IFERROR(INDEX(Keterangan,MATCH('Buku Besar'!A2848,Akun,0)),""))</f>
        <v/>
      </c>
      <c r="D2848" s="2" t="str">
        <f>IF(A2848="","",IFERROR(INDEX(Reff,MATCH('Buku Besar'!A2848,Akun,0)),""))</f>
        <v/>
      </c>
      <c r="E2848" s="331" t="str">
        <f>IF(A2848="","",IFERROR(INDEX(Penerimaan,MATCH('Buku Besar'!A2848,Akun,0)),""))</f>
        <v/>
      </c>
      <c r="F2848" s="331" t="str">
        <f>IF(A2848="","",IFERROR(INDEX(Pengeluaran,MATCH('Buku Besar'!A2848,Akun,0)),""))</f>
        <v/>
      </c>
      <c r="H2848" s="91" t="str">
        <f t="shared" si="89"/>
        <v/>
      </c>
      <c r="I2848" s="330" t="str">
        <f>IF(H2848="","",IFERROR(INDEX(Tanggal1,MATCH('Buku Besar'!H2848,Akun1,0)),""))</f>
        <v/>
      </c>
      <c r="J2848" s="2" t="str">
        <f>IF(H2848="","",IFERROR(INDEX(Keterangan1,MATCH('Buku Besar'!H2848,Akun1,0)),""))</f>
        <v/>
      </c>
      <c r="K2848" s="2" t="str">
        <f>IF(H2848="","",IFERROR(INDEX(Reff1,MATCH('Buku Besar'!H2848,Akun1,0)),""))</f>
        <v/>
      </c>
      <c r="L2848" s="331" t="str">
        <f>IF(H2848="","",IFERROR(INDEX(Penerimaan1,MATCH('Buku Besar'!H2848,Akun1,0)),""))</f>
        <v/>
      </c>
      <c r="M2848" s="331" t="str">
        <f>IF(H2848="","",IFERROR(INDEX(Pengeluaran1,MATCH('Buku Besar'!H2848,Akun1,0)),""))</f>
        <v/>
      </c>
    </row>
    <row r="2849" spans="1:13" x14ac:dyDescent="0.25">
      <c r="A2849" s="91" t="str">
        <f t="shared" si="88"/>
        <v/>
      </c>
      <c r="B2849" s="330" t="str">
        <f>IF(A2849="","",IFERROR(INDEX(Tanggal,MATCH('Buku Besar'!A2849,Akun,0)),""))</f>
        <v/>
      </c>
      <c r="C2849" s="2" t="str">
        <f>IF(A2849="","",IFERROR(INDEX(Keterangan,MATCH('Buku Besar'!A2849,Akun,0)),""))</f>
        <v/>
      </c>
      <c r="D2849" s="2" t="str">
        <f>IF(A2849="","",IFERROR(INDEX(Reff,MATCH('Buku Besar'!A2849,Akun,0)),""))</f>
        <v/>
      </c>
      <c r="E2849" s="331" t="str">
        <f>IF(A2849="","",IFERROR(INDEX(Penerimaan,MATCH('Buku Besar'!A2849,Akun,0)),""))</f>
        <v/>
      </c>
      <c r="F2849" s="331" t="str">
        <f>IF(A2849="","",IFERROR(INDEX(Pengeluaran,MATCH('Buku Besar'!A2849,Akun,0)),""))</f>
        <v/>
      </c>
      <c r="H2849" s="91" t="str">
        <f t="shared" si="89"/>
        <v/>
      </c>
      <c r="I2849" s="330" t="str">
        <f>IF(H2849="","",IFERROR(INDEX(Tanggal1,MATCH('Buku Besar'!H2849,Akun1,0)),""))</f>
        <v/>
      </c>
      <c r="J2849" s="2" t="str">
        <f>IF(H2849="","",IFERROR(INDEX(Keterangan1,MATCH('Buku Besar'!H2849,Akun1,0)),""))</f>
        <v/>
      </c>
      <c r="K2849" s="2" t="str">
        <f>IF(H2849="","",IFERROR(INDEX(Reff1,MATCH('Buku Besar'!H2849,Akun1,0)),""))</f>
        <v/>
      </c>
      <c r="L2849" s="331" t="str">
        <f>IF(H2849="","",IFERROR(INDEX(Penerimaan1,MATCH('Buku Besar'!H2849,Akun1,0)),""))</f>
        <v/>
      </c>
      <c r="M2849" s="331" t="str">
        <f>IF(H2849="","",IFERROR(INDEX(Pengeluaran1,MATCH('Buku Besar'!H2849,Akun1,0)),""))</f>
        <v/>
      </c>
    </row>
    <row r="2850" spans="1:13" x14ac:dyDescent="0.25">
      <c r="A2850" s="91" t="str">
        <f t="shared" si="88"/>
        <v/>
      </c>
      <c r="B2850" s="330" t="str">
        <f>IF(A2850="","",IFERROR(INDEX(Tanggal,MATCH('Buku Besar'!A2850,Akun,0)),""))</f>
        <v/>
      </c>
      <c r="C2850" s="2" t="str">
        <f>IF(A2850="","",IFERROR(INDEX(Keterangan,MATCH('Buku Besar'!A2850,Akun,0)),""))</f>
        <v/>
      </c>
      <c r="D2850" s="2" t="str">
        <f>IF(A2850="","",IFERROR(INDEX(Reff,MATCH('Buku Besar'!A2850,Akun,0)),""))</f>
        <v/>
      </c>
      <c r="E2850" s="331" t="str">
        <f>IF(A2850="","",IFERROR(INDEX(Penerimaan,MATCH('Buku Besar'!A2850,Akun,0)),""))</f>
        <v/>
      </c>
      <c r="F2850" s="331" t="str">
        <f>IF(A2850="","",IFERROR(INDEX(Pengeluaran,MATCH('Buku Besar'!A2850,Akun,0)),""))</f>
        <v/>
      </c>
      <c r="H2850" s="91" t="str">
        <f t="shared" si="89"/>
        <v/>
      </c>
      <c r="I2850" s="330" t="str">
        <f>IF(H2850="","",IFERROR(INDEX(Tanggal1,MATCH('Buku Besar'!H2850,Akun1,0)),""))</f>
        <v/>
      </c>
      <c r="J2850" s="2" t="str">
        <f>IF(H2850="","",IFERROR(INDEX(Keterangan1,MATCH('Buku Besar'!H2850,Akun1,0)),""))</f>
        <v/>
      </c>
      <c r="K2850" s="2" t="str">
        <f>IF(H2850="","",IFERROR(INDEX(Reff1,MATCH('Buku Besar'!H2850,Akun1,0)),""))</f>
        <v/>
      </c>
      <c r="L2850" s="331" t="str">
        <f>IF(H2850="","",IFERROR(INDEX(Penerimaan1,MATCH('Buku Besar'!H2850,Akun1,0)),""))</f>
        <v/>
      </c>
      <c r="M2850" s="331" t="str">
        <f>IF(H2850="","",IFERROR(INDEX(Pengeluaran1,MATCH('Buku Besar'!H2850,Akun1,0)),""))</f>
        <v/>
      </c>
    </row>
    <row r="2851" spans="1:13" x14ac:dyDescent="0.25">
      <c r="A2851" s="91" t="str">
        <f t="shared" si="88"/>
        <v/>
      </c>
      <c r="B2851" s="330" t="str">
        <f>IF(A2851="","",IFERROR(INDEX(Tanggal,MATCH('Buku Besar'!A2851,Akun,0)),""))</f>
        <v/>
      </c>
      <c r="C2851" s="2" t="str">
        <f>IF(A2851="","",IFERROR(INDEX(Keterangan,MATCH('Buku Besar'!A2851,Akun,0)),""))</f>
        <v/>
      </c>
      <c r="D2851" s="2" t="str">
        <f>IF(A2851="","",IFERROR(INDEX(Reff,MATCH('Buku Besar'!A2851,Akun,0)),""))</f>
        <v/>
      </c>
      <c r="E2851" s="331" t="str">
        <f>IF(A2851="","",IFERROR(INDEX(Penerimaan,MATCH('Buku Besar'!A2851,Akun,0)),""))</f>
        <v/>
      </c>
      <c r="F2851" s="331" t="str">
        <f>IF(A2851="","",IFERROR(INDEX(Pengeluaran,MATCH('Buku Besar'!A2851,Akun,0)),""))</f>
        <v/>
      </c>
      <c r="H2851" s="91" t="str">
        <f t="shared" si="89"/>
        <v/>
      </c>
      <c r="I2851" s="330" t="str">
        <f>IF(H2851="","",IFERROR(INDEX(Tanggal1,MATCH('Buku Besar'!H2851,Akun1,0)),""))</f>
        <v/>
      </c>
      <c r="J2851" s="2" t="str">
        <f>IF(H2851="","",IFERROR(INDEX(Keterangan1,MATCH('Buku Besar'!H2851,Akun1,0)),""))</f>
        <v/>
      </c>
      <c r="K2851" s="2" t="str">
        <f>IF(H2851="","",IFERROR(INDEX(Reff1,MATCH('Buku Besar'!H2851,Akun1,0)),""))</f>
        <v/>
      </c>
      <c r="L2851" s="331" t="str">
        <f>IF(H2851="","",IFERROR(INDEX(Penerimaan1,MATCH('Buku Besar'!H2851,Akun1,0)),""))</f>
        <v/>
      </c>
      <c r="M2851" s="331" t="str">
        <f>IF(H2851="","",IFERROR(INDEX(Pengeluaran1,MATCH('Buku Besar'!H2851,Akun1,0)),""))</f>
        <v/>
      </c>
    </row>
    <row r="2852" spans="1:13" x14ac:dyDescent="0.25">
      <c r="A2852" s="91" t="str">
        <f t="shared" si="88"/>
        <v/>
      </c>
      <c r="B2852" s="330" t="str">
        <f>IF(A2852="","",IFERROR(INDEX(Tanggal,MATCH('Buku Besar'!A2852,Akun,0)),""))</f>
        <v/>
      </c>
      <c r="C2852" s="2" t="str">
        <f>IF(A2852="","",IFERROR(INDEX(Keterangan,MATCH('Buku Besar'!A2852,Akun,0)),""))</f>
        <v/>
      </c>
      <c r="D2852" s="2" t="str">
        <f>IF(A2852="","",IFERROR(INDEX(Reff,MATCH('Buku Besar'!A2852,Akun,0)),""))</f>
        <v/>
      </c>
      <c r="E2852" s="331" t="str">
        <f>IF(A2852="","",IFERROR(INDEX(Penerimaan,MATCH('Buku Besar'!A2852,Akun,0)),""))</f>
        <v/>
      </c>
      <c r="F2852" s="331" t="str">
        <f>IF(A2852="","",IFERROR(INDEX(Pengeluaran,MATCH('Buku Besar'!A2852,Akun,0)),""))</f>
        <v/>
      </c>
      <c r="H2852" s="91" t="str">
        <f t="shared" si="89"/>
        <v/>
      </c>
      <c r="I2852" s="330" t="str">
        <f>IF(H2852="","",IFERROR(INDEX(Tanggal1,MATCH('Buku Besar'!H2852,Akun1,0)),""))</f>
        <v/>
      </c>
      <c r="J2852" s="2" t="str">
        <f>IF(H2852="","",IFERROR(INDEX(Keterangan1,MATCH('Buku Besar'!H2852,Akun1,0)),""))</f>
        <v/>
      </c>
      <c r="K2852" s="2" t="str">
        <f>IF(H2852="","",IFERROR(INDEX(Reff1,MATCH('Buku Besar'!H2852,Akun1,0)),""))</f>
        <v/>
      </c>
      <c r="L2852" s="331" t="str">
        <f>IF(H2852="","",IFERROR(INDEX(Penerimaan1,MATCH('Buku Besar'!H2852,Akun1,0)),""))</f>
        <v/>
      </c>
      <c r="M2852" s="331" t="str">
        <f>IF(H2852="","",IFERROR(INDEX(Pengeluaran1,MATCH('Buku Besar'!H2852,Akun1,0)),""))</f>
        <v/>
      </c>
    </row>
    <row r="2853" spans="1:13" x14ac:dyDescent="0.25">
      <c r="A2853" s="91" t="str">
        <f t="shared" si="88"/>
        <v/>
      </c>
      <c r="B2853" s="330" t="str">
        <f>IF(A2853="","",IFERROR(INDEX(Tanggal,MATCH('Buku Besar'!A2853,Akun,0)),""))</f>
        <v/>
      </c>
      <c r="C2853" s="2" t="str">
        <f>IF(A2853="","",IFERROR(INDEX(Keterangan,MATCH('Buku Besar'!A2853,Akun,0)),""))</f>
        <v/>
      </c>
      <c r="D2853" s="2" t="str">
        <f>IF(A2853="","",IFERROR(INDEX(Reff,MATCH('Buku Besar'!A2853,Akun,0)),""))</f>
        <v/>
      </c>
      <c r="E2853" s="331" t="str">
        <f>IF(A2853="","",IFERROR(INDEX(Penerimaan,MATCH('Buku Besar'!A2853,Akun,0)),""))</f>
        <v/>
      </c>
      <c r="F2853" s="331" t="str">
        <f>IF(A2853="","",IFERROR(INDEX(Pengeluaran,MATCH('Buku Besar'!A2853,Akun,0)),""))</f>
        <v/>
      </c>
      <c r="H2853" s="91" t="str">
        <f t="shared" si="89"/>
        <v/>
      </c>
      <c r="I2853" s="330" t="str">
        <f>IF(H2853="","",IFERROR(INDEX(Tanggal1,MATCH('Buku Besar'!H2853,Akun1,0)),""))</f>
        <v/>
      </c>
      <c r="J2853" s="2" t="str">
        <f>IF(H2853="","",IFERROR(INDEX(Keterangan1,MATCH('Buku Besar'!H2853,Akun1,0)),""))</f>
        <v/>
      </c>
      <c r="K2853" s="2" t="str">
        <f>IF(H2853="","",IFERROR(INDEX(Reff1,MATCH('Buku Besar'!H2853,Akun1,0)),""))</f>
        <v/>
      </c>
      <c r="L2853" s="331" t="str">
        <f>IF(H2853="","",IFERROR(INDEX(Penerimaan1,MATCH('Buku Besar'!H2853,Akun1,0)),""))</f>
        <v/>
      </c>
      <c r="M2853" s="331" t="str">
        <f>IF(H2853="","",IFERROR(INDEX(Pengeluaran1,MATCH('Buku Besar'!H2853,Akun1,0)),""))</f>
        <v/>
      </c>
    </row>
    <row r="2854" spans="1:13" x14ac:dyDescent="0.25">
      <c r="A2854" s="91" t="str">
        <f t="shared" si="88"/>
        <v/>
      </c>
      <c r="B2854" s="330" t="str">
        <f>IF(A2854="","",IFERROR(INDEX(Tanggal,MATCH('Buku Besar'!A2854,Akun,0)),""))</f>
        <v/>
      </c>
      <c r="C2854" s="2" t="str">
        <f>IF(A2854="","",IFERROR(INDEX(Keterangan,MATCH('Buku Besar'!A2854,Akun,0)),""))</f>
        <v/>
      </c>
      <c r="D2854" s="2" t="str">
        <f>IF(A2854="","",IFERROR(INDEX(Reff,MATCH('Buku Besar'!A2854,Akun,0)),""))</f>
        <v/>
      </c>
      <c r="E2854" s="331" t="str">
        <f>IF(A2854="","",IFERROR(INDEX(Penerimaan,MATCH('Buku Besar'!A2854,Akun,0)),""))</f>
        <v/>
      </c>
      <c r="F2854" s="331" t="str">
        <f>IF(A2854="","",IFERROR(INDEX(Pengeluaran,MATCH('Buku Besar'!A2854,Akun,0)),""))</f>
        <v/>
      </c>
      <c r="H2854" s="91" t="str">
        <f t="shared" si="89"/>
        <v/>
      </c>
      <c r="I2854" s="330" t="str">
        <f>IF(H2854="","",IFERROR(INDEX(Tanggal1,MATCH('Buku Besar'!H2854,Akun1,0)),""))</f>
        <v/>
      </c>
      <c r="J2854" s="2" t="str">
        <f>IF(H2854="","",IFERROR(INDEX(Keterangan1,MATCH('Buku Besar'!H2854,Akun1,0)),""))</f>
        <v/>
      </c>
      <c r="K2854" s="2" t="str">
        <f>IF(H2854="","",IFERROR(INDEX(Reff1,MATCH('Buku Besar'!H2854,Akun1,0)),""))</f>
        <v/>
      </c>
      <c r="L2854" s="331" t="str">
        <f>IF(H2854="","",IFERROR(INDEX(Penerimaan1,MATCH('Buku Besar'!H2854,Akun1,0)),""))</f>
        <v/>
      </c>
      <c r="M2854" s="331" t="str">
        <f>IF(H2854="","",IFERROR(INDEX(Pengeluaran1,MATCH('Buku Besar'!H2854,Akun1,0)),""))</f>
        <v/>
      </c>
    </row>
    <row r="2855" spans="1:13" x14ac:dyDescent="0.25">
      <c r="A2855" s="91" t="str">
        <f t="shared" si="88"/>
        <v/>
      </c>
      <c r="B2855" s="330" t="str">
        <f>IF(A2855="","",IFERROR(INDEX(Tanggal,MATCH('Buku Besar'!A2855,Akun,0)),""))</f>
        <v/>
      </c>
      <c r="C2855" s="2" t="str">
        <f>IF(A2855="","",IFERROR(INDEX(Keterangan,MATCH('Buku Besar'!A2855,Akun,0)),""))</f>
        <v/>
      </c>
      <c r="D2855" s="2" t="str">
        <f>IF(A2855="","",IFERROR(INDEX(Reff,MATCH('Buku Besar'!A2855,Akun,0)),""))</f>
        <v/>
      </c>
      <c r="E2855" s="331" t="str">
        <f>IF(A2855="","",IFERROR(INDEX(Penerimaan,MATCH('Buku Besar'!A2855,Akun,0)),""))</f>
        <v/>
      </c>
      <c r="F2855" s="331" t="str">
        <f>IF(A2855="","",IFERROR(INDEX(Pengeluaran,MATCH('Buku Besar'!A2855,Akun,0)),""))</f>
        <v/>
      </c>
      <c r="H2855" s="91" t="str">
        <f t="shared" si="89"/>
        <v/>
      </c>
      <c r="I2855" s="330" t="str">
        <f>IF(H2855="","",IFERROR(INDEX(Tanggal1,MATCH('Buku Besar'!H2855,Akun1,0)),""))</f>
        <v/>
      </c>
      <c r="J2855" s="2" t="str">
        <f>IF(H2855="","",IFERROR(INDEX(Keterangan1,MATCH('Buku Besar'!H2855,Akun1,0)),""))</f>
        <v/>
      </c>
      <c r="K2855" s="2" t="str">
        <f>IF(H2855="","",IFERROR(INDEX(Reff1,MATCH('Buku Besar'!H2855,Akun1,0)),""))</f>
        <v/>
      </c>
      <c r="L2855" s="331" t="str">
        <f>IF(H2855="","",IFERROR(INDEX(Penerimaan1,MATCH('Buku Besar'!H2855,Akun1,0)),""))</f>
        <v/>
      </c>
      <c r="M2855" s="331" t="str">
        <f>IF(H2855="","",IFERROR(INDEX(Pengeluaran1,MATCH('Buku Besar'!H2855,Akun1,0)),""))</f>
        <v/>
      </c>
    </row>
    <row r="2856" spans="1:13" x14ac:dyDescent="0.25">
      <c r="A2856" s="91" t="str">
        <f t="shared" si="88"/>
        <v/>
      </c>
      <c r="B2856" s="330" t="str">
        <f>IF(A2856="","",IFERROR(INDEX(Tanggal,MATCH('Buku Besar'!A2856,Akun,0)),""))</f>
        <v/>
      </c>
      <c r="C2856" s="2" t="str">
        <f>IF(A2856="","",IFERROR(INDEX(Keterangan,MATCH('Buku Besar'!A2856,Akun,0)),""))</f>
        <v/>
      </c>
      <c r="D2856" s="2" t="str">
        <f>IF(A2856="","",IFERROR(INDEX(Reff,MATCH('Buku Besar'!A2856,Akun,0)),""))</f>
        <v/>
      </c>
      <c r="E2856" s="331" t="str">
        <f>IF(A2856="","",IFERROR(INDEX(Penerimaan,MATCH('Buku Besar'!A2856,Akun,0)),""))</f>
        <v/>
      </c>
      <c r="F2856" s="331" t="str">
        <f>IF(A2856="","",IFERROR(INDEX(Pengeluaran,MATCH('Buku Besar'!A2856,Akun,0)),""))</f>
        <v/>
      </c>
      <c r="H2856" s="91" t="str">
        <f t="shared" si="89"/>
        <v/>
      </c>
      <c r="I2856" s="330" t="str">
        <f>IF(H2856="","",IFERROR(INDEX(Tanggal1,MATCH('Buku Besar'!H2856,Akun1,0)),""))</f>
        <v/>
      </c>
      <c r="J2856" s="2" t="str">
        <f>IF(H2856="","",IFERROR(INDEX(Keterangan1,MATCH('Buku Besar'!H2856,Akun1,0)),""))</f>
        <v/>
      </c>
      <c r="K2856" s="2" t="str">
        <f>IF(H2856="","",IFERROR(INDEX(Reff1,MATCH('Buku Besar'!H2856,Akun1,0)),""))</f>
        <v/>
      </c>
      <c r="L2856" s="331" t="str">
        <f>IF(H2856="","",IFERROR(INDEX(Penerimaan1,MATCH('Buku Besar'!H2856,Akun1,0)),""))</f>
        <v/>
      </c>
      <c r="M2856" s="331" t="str">
        <f>IF(H2856="","",IFERROR(INDEX(Pengeluaran1,MATCH('Buku Besar'!H2856,Akun1,0)),""))</f>
        <v/>
      </c>
    </row>
    <row r="2857" spans="1:13" x14ac:dyDescent="0.25">
      <c r="A2857" s="91" t="str">
        <f t="shared" si="88"/>
        <v/>
      </c>
      <c r="B2857" s="330" t="str">
        <f>IF(A2857="","",IFERROR(INDEX(Tanggal,MATCH('Buku Besar'!A2857,Akun,0)),""))</f>
        <v/>
      </c>
      <c r="C2857" s="2" t="str">
        <f>IF(A2857="","",IFERROR(INDEX(Keterangan,MATCH('Buku Besar'!A2857,Akun,0)),""))</f>
        <v/>
      </c>
      <c r="D2857" s="2" t="str">
        <f>IF(A2857="","",IFERROR(INDEX(Reff,MATCH('Buku Besar'!A2857,Akun,0)),""))</f>
        <v/>
      </c>
      <c r="E2857" s="331" t="str">
        <f>IF(A2857="","",IFERROR(INDEX(Penerimaan,MATCH('Buku Besar'!A2857,Akun,0)),""))</f>
        <v/>
      </c>
      <c r="F2857" s="331" t="str">
        <f>IF(A2857="","",IFERROR(INDEX(Pengeluaran,MATCH('Buku Besar'!A2857,Akun,0)),""))</f>
        <v/>
      </c>
      <c r="H2857" s="91" t="str">
        <f t="shared" si="89"/>
        <v/>
      </c>
      <c r="I2857" s="330" t="str">
        <f>IF(H2857="","",IFERROR(INDEX(Tanggal1,MATCH('Buku Besar'!H2857,Akun1,0)),""))</f>
        <v/>
      </c>
      <c r="J2857" s="2" t="str">
        <f>IF(H2857="","",IFERROR(INDEX(Keterangan1,MATCH('Buku Besar'!H2857,Akun1,0)),""))</f>
        <v/>
      </c>
      <c r="K2857" s="2" t="str">
        <f>IF(H2857="","",IFERROR(INDEX(Reff1,MATCH('Buku Besar'!H2857,Akun1,0)),""))</f>
        <v/>
      </c>
      <c r="L2857" s="331" t="str">
        <f>IF(H2857="","",IFERROR(INDEX(Penerimaan1,MATCH('Buku Besar'!H2857,Akun1,0)),""))</f>
        <v/>
      </c>
      <c r="M2857" s="331" t="str">
        <f>IF(H2857="","",IFERROR(INDEX(Pengeluaran1,MATCH('Buku Besar'!H2857,Akun1,0)),""))</f>
        <v/>
      </c>
    </row>
    <row r="2858" spans="1:13" x14ac:dyDescent="0.25">
      <c r="A2858" s="91" t="str">
        <f t="shared" si="88"/>
        <v/>
      </c>
      <c r="B2858" s="330" t="str">
        <f>IF(A2858="","",IFERROR(INDEX(Tanggal,MATCH('Buku Besar'!A2858,Akun,0)),""))</f>
        <v/>
      </c>
      <c r="C2858" s="2" t="str">
        <f>IF(A2858="","",IFERROR(INDEX(Keterangan,MATCH('Buku Besar'!A2858,Akun,0)),""))</f>
        <v/>
      </c>
      <c r="D2858" s="2" t="str">
        <f>IF(A2858="","",IFERROR(INDEX(Reff,MATCH('Buku Besar'!A2858,Akun,0)),""))</f>
        <v/>
      </c>
      <c r="E2858" s="331" t="str">
        <f>IF(A2858="","",IFERROR(INDEX(Penerimaan,MATCH('Buku Besar'!A2858,Akun,0)),""))</f>
        <v/>
      </c>
      <c r="F2858" s="331" t="str">
        <f>IF(A2858="","",IFERROR(INDEX(Pengeluaran,MATCH('Buku Besar'!A2858,Akun,0)),""))</f>
        <v/>
      </c>
      <c r="H2858" s="91" t="str">
        <f t="shared" si="89"/>
        <v/>
      </c>
      <c r="I2858" s="330" t="str">
        <f>IF(H2858="","",IFERROR(INDEX(Tanggal1,MATCH('Buku Besar'!H2858,Akun1,0)),""))</f>
        <v/>
      </c>
      <c r="J2858" s="2" t="str">
        <f>IF(H2858="","",IFERROR(INDEX(Keterangan1,MATCH('Buku Besar'!H2858,Akun1,0)),""))</f>
        <v/>
      </c>
      <c r="K2858" s="2" t="str">
        <f>IF(H2858="","",IFERROR(INDEX(Reff1,MATCH('Buku Besar'!H2858,Akun1,0)),""))</f>
        <v/>
      </c>
      <c r="L2858" s="331" t="str">
        <f>IF(H2858="","",IFERROR(INDEX(Penerimaan1,MATCH('Buku Besar'!H2858,Akun1,0)),""))</f>
        <v/>
      </c>
      <c r="M2858" s="331" t="str">
        <f>IF(H2858="","",IFERROR(INDEX(Pengeluaran1,MATCH('Buku Besar'!H2858,Akun1,0)),""))</f>
        <v/>
      </c>
    </row>
    <row r="2859" spans="1:13" x14ac:dyDescent="0.25">
      <c r="A2859" s="91" t="str">
        <f t="shared" si="88"/>
        <v/>
      </c>
      <c r="B2859" s="330" t="str">
        <f>IF(A2859="","",IFERROR(INDEX(Tanggal,MATCH('Buku Besar'!A2859,Akun,0)),""))</f>
        <v/>
      </c>
      <c r="C2859" s="2" t="str">
        <f>IF(A2859="","",IFERROR(INDEX(Keterangan,MATCH('Buku Besar'!A2859,Akun,0)),""))</f>
        <v/>
      </c>
      <c r="D2859" s="2" t="str">
        <f>IF(A2859="","",IFERROR(INDEX(Reff,MATCH('Buku Besar'!A2859,Akun,0)),""))</f>
        <v/>
      </c>
      <c r="E2859" s="331" t="str">
        <f>IF(A2859="","",IFERROR(INDEX(Penerimaan,MATCH('Buku Besar'!A2859,Akun,0)),""))</f>
        <v/>
      </c>
      <c r="F2859" s="331" t="str">
        <f>IF(A2859="","",IFERROR(INDEX(Pengeluaran,MATCH('Buku Besar'!A2859,Akun,0)),""))</f>
        <v/>
      </c>
      <c r="H2859" s="91" t="str">
        <f t="shared" si="89"/>
        <v/>
      </c>
      <c r="I2859" s="330" t="str">
        <f>IF(H2859="","",IFERROR(INDEX(Tanggal1,MATCH('Buku Besar'!H2859,Akun1,0)),""))</f>
        <v/>
      </c>
      <c r="J2859" s="2" t="str">
        <f>IF(H2859="","",IFERROR(INDEX(Keterangan1,MATCH('Buku Besar'!H2859,Akun1,0)),""))</f>
        <v/>
      </c>
      <c r="K2859" s="2" t="str">
        <f>IF(H2859="","",IFERROR(INDEX(Reff1,MATCH('Buku Besar'!H2859,Akun1,0)),""))</f>
        <v/>
      </c>
      <c r="L2859" s="331" t="str">
        <f>IF(H2859="","",IFERROR(INDEX(Penerimaan1,MATCH('Buku Besar'!H2859,Akun1,0)),""))</f>
        <v/>
      </c>
      <c r="M2859" s="331" t="str">
        <f>IF(H2859="","",IFERROR(INDEX(Pengeluaran1,MATCH('Buku Besar'!H2859,Akun1,0)),""))</f>
        <v/>
      </c>
    </row>
    <row r="2860" spans="1:13" x14ac:dyDescent="0.25">
      <c r="A2860" s="91" t="str">
        <f t="shared" si="88"/>
        <v/>
      </c>
      <c r="B2860" s="330" t="str">
        <f>IF(A2860="","",IFERROR(INDEX(Tanggal,MATCH('Buku Besar'!A2860,Akun,0)),""))</f>
        <v/>
      </c>
      <c r="C2860" s="2" t="str">
        <f>IF(A2860="","",IFERROR(INDEX(Keterangan,MATCH('Buku Besar'!A2860,Akun,0)),""))</f>
        <v/>
      </c>
      <c r="D2860" s="2" t="str">
        <f>IF(A2860="","",IFERROR(INDEX(Reff,MATCH('Buku Besar'!A2860,Akun,0)),""))</f>
        <v/>
      </c>
      <c r="E2860" s="331" t="str">
        <f>IF(A2860="","",IFERROR(INDEX(Penerimaan,MATCH('Buku Besar'!A2860,Akun,0)),""))</f>
        <v/>
      </c>
      <c r="F2860" s="331" t="str">
        <f>IF(A2860="","",IFERROR(INDEX(Pengeluaran,MATCH('Buku Besar'!A2860,Akun,0)),""))</f>
        <v/>
      </c>
      <c r="H2860" s="91" t="str">
        <f t="shared" si="89"/>
        <v/>
      </c>
      <c r="I2860" s="330" t="str">
        <f>IF(H2860="","",IFERROR(INDEX(Tanggal1,MATCH('Buku Besar'!H2860,Akun1,0)),""))</f>
        <v/>
      </c>
      <c r="J2860" s="2" t="str">
        <f>IF(H2860="","",IFERROR(INDEX(Keterangan1,MATCH('Buku Besar'!H2860,Akun1,0)),""))</f>
        <v/>
      </c>
      <c r="K2860" s="2" t="str">
        <f>IF(H2860="","",IFERROR(INDEX(Reff1,MATCH('Buku Besar'!H2860,Akun1,0)),""))</f>
        <v/>
      </c>
      <c r="L2860" s="331" t="str">
        <f>IF(H2860="","",IFERROR(INDEX(Penerimaan1,MATCH('Buku Besar'!H2860,Akun1,0)),""))</f>
        <v/>
      </c>
      <c r="M2860" s="331" t="str">
        <f>IF(H2860="","",IFERROR(INDEX(Pengeluaran1,MATCH('Buku Besar'!H2860,Akun1,0)),""))</f>
        <v/>
      </c>
    </row>
    <row r="2861" spans="1:13" x14ac:dyDescent="0.25">
      <c r="A2861" s="91" t="str">
        <f t="shared" si="88"/>
        <v/>
      </c>
      <c r="B2861" s="330" t="str">
        <f>IF(A2861="","",IFERROR(INDEX(Tanggal,MATCH('Buku Besar'!A2861,Akun,0)),""))</f>
        <v/>
      </c>
      <c r="C2861" s="2" t="str">
        <f>IF(A2861="","",IFERROR(INDEX(Keterangan,MATCH('Buku Besar'!A2861,Akun,0)),""))</f>
        <v/>
      </c>
      <c r="D2861" s="2" t="str">
        <f>IF(A2861="","",IFERROR(INDEX(Reff,MATCH('Buku Besar'!A2861,Akun,0)),""))</f>
        <v/>
      </c>
      <c r="E2861" s="331" t="str">
        <f>IF(A2861="","",IFERROR(INDEX(Penerimaan,MATCH('Buku Besar'!A2861,Akun,0)),""))</f>
        <v/>
      </c>
      <c r="F2861" s="331" t="str">
        <f>IF(A2861="","",IFERROR(INDEX(Pengeluaran,MATCH('Buku Besar'!A2861,Akun,0)),""))</f>
        <v/>
      </c>
      <c r="H2861" s="91" t="str">
        <f t="shared" si="89"/>
        <v/>
      </c>
      <c r="I2861" s="330" t="str">
        <f>IF(H2861="","",IFERROR(INDEX(Tanggal1,MATCH('Buku Besar'!H2861,Akun1,0)),""))</f>
        <v/>
      </c>
      <c r="J2861" s="2" t="str">
        <f>IF(H2861="","",IFERROR(INDEX(Keterangan1,MATCH('Buku Besar'!H2861,Akun1,0)),""))</f>
        <v/>
      </c>
      <c r="K2861" s="2" t="str">
        <f>IF(H2861="","",IFERROR(INDEX(Reff1,MATCH('Buku Besar'!H2861,Akun1,0)),""))</f>
        <v/>
      </c>
      <c r="L2861" s="331" t="str">
        <f>IF(H2861="","",IFERROR(INDEX(Penerimaan1,MATCH('Buku Besar'!H2861,Akun1,0)),""))</f>
        <v/>
      </c>
      <c r="M2861" s="331" t="str">
        <f>IF(H2861="","",IFERROR(INDEX(Pengeluaran1,MATCH('Buku Besar'!H2861,Akun1,0)),""))</f>
        <v/>
      </c>
    </row>
    <row r="2862" spans="1:13" x14ac:dyDescent="0.25">
      <c r="A2862" s="91" t="str">
        <f t="shared" si="88"/>
        <v/>
      </c>
      <c r="B2862" s="330" t="str">
        <f>IF(A2862="","",IFERROR(INDEX(Tanggal,MATCH('Buku Besar'!A2862,Akun,0)),""))</f>
        <v/>
      </c>
      <c r="C2862" s="2" t="str">
        <f>IF(A2862="","",IFERROR(INDEX(Keterangan,MATCH('Buku Besar'!A2862,Akun,0)),""))</f>
        <v/>
      </c>
      <c r="D2862" s="2" t="str">
        <f>IF(A2862="","",IFERROR(INDEX(Reff,MATCH('Buku Besar'!A2862,Akun,0)),""))</f>
        <v/>
      </c>
      <c r="E2862" s="331" t="str">
        <f>IF(A2862="","",IFERROR(INDEX(Penerimaan,MATCH('Buku Besar'!A2862,Akun,0)),""))</f>
        <v/>
      </c>
      <c r="F2862" s="331" t="str">
        <f>IF(A2862="","",IFERROR(INDEX(Pengeluaran,MATCH('Buku Besar'!A2862,Akun,0)),""))</f>
        <v/>
      </c>
      <c r="H2862" s="91" t="str">
        <f t="shared" si="89"/>
        <v/>
      </c>
      <c r="I2862" s="330" t="str">
        <f>IF(H2862="","",IFERROR(INDEX(Tanggal1,MATCH('Buku Besar'!H2862,Akun1,0)),""))</f>
        <v/>
      </c>
      <c r="J2862" s="2" t="str">
        <f>IF(H2862="","",IFERROR(INDEX(Keterangan1,MATCH('Buku Besar'!H2862,Akun1,0)),""))</f>
        <v/>
      </c>
      <c r="K2862" s="2" t="str">
        <f>IF(H2862="","",IFERROR(INDEX(Reff1,MATCH('Buku Besar'!H2862,Akun1,0)),""))</f>
        <v/>
      </c>
      <c r="L2862" s="331" t="str">
        <f>IF(H2862="","",IFERROR(INDEX(Penerimaan1,MATCH('Buku Besar'!H2862,Akun1,0)),""))</f>
        <v/>
      </c>
      <c r="M2862" s="331" t="str">
        <f>IF(H2862="","",IFERROR(INDEX(Pengeluaran1,MATCH('Buku Besar'!H2862,Akun1,0)),""))</f>
        <v/>
      </c>
    </row>
    <row r="2863" spans="1:13" x14ac:dyDescent="0.25">
      <c r="A2863" s="91" t="str">
        <f t="shared" si="88"/>
        <v/>
      </c>
      <c r="B2863" s="330" t="str">
        <f>IF(A2863="","",IFERROR(INDEX(Tanggal,MATCH('Buku Besar'!A2863,Akun,0)),""))</f>
        <v/>
      </c>
      <c r="C2863" s="2" t="str">
        <f>IF(A2863="","",IFERROR(INDEX(Keterangan,MATCH('Buku Besar'!A2863,Akun,0)),""))</f>
        <v/>
      </c>
      <c r="D2863" s="2" t="str">
        <f>IF(A2863="","",IFERROR(INDEX(Reff,MATCH('Buku Besar'!A2863,Akun,0)),""))</f>
        <v/>
      </c>
      <c r="E2863" s="331" t="str">
        <f>IF(A2863="","",IFERROR(INDEX(Penerimaan,MATCH('Buku Besar'!A2863,Akun,0)),""))</f>
        <v/>
      </c>
      <c r="F2863" s="331" t="str">
        <f>IF(A2863="","",IFERROR(INDEX(Pengeluaran,MATCH('Buku Besar'!A2863,Akun,0)),""))</f>
        <v/>
      </c>
      <c r="H2863" s="91" t="str">
        <f t="shared" si="89"/>
        <v/>
      </c>
      <c r="I2863" s="330" t="str">
        <f>IF(H2863="","",IFERROR(INDEX(Tanggal1,MATCH('Buku Besar'!H2863,Akun1,0)),""))</f>
        <v/>
      </c>
      <c r="J2863" s="2" t="str">
        <f>IF(H2863="","",IFERROR(INDEX(Keterangan1,MATCH('Buku Besar'!H2863,Akun1,0)),""))</f>
        <v/>
      </c>
      <c r="K2863" s="2" t="str">
        <f>IF(H2863="","",IFERROR(INDEX(Reff1,MATCH('Buku Besar'!H2863,Akun1,0)),""))</f>
        <v/>
      </c>
      <c r="L2863" s="331" t="str">
        <f>IF(H2863="","",IFERROR(INDEX(Penerimaan1,MATCH('Buku Besar'!H2863,Akun1,0)),""))</f>
        <v/>
      </c>
      <c r="M2863" s="331" t="str">
        <f>IF(H2863="","",IFERROR(INDEX(Pengeluaran1,MATCH('Buku Besar'!H2863,Akun1,0)),""))</f>
        <v/>
      </c>
    </row>
    <row r="2864" spans="1:13" x14ac:dyDescent="0.25">
      <c r="A2864" s="91" t="str">
        <f t="shared" si="88"/>
        <v/>
      </c>
      <c r="B2864" s="330" t="str">
        <f>IF(A2864="","",IFERROR(INDEX(Tanggal,MATCH('Buku Besar'!A2864,Akun,0)),""))</f>
        <v/>
      </c>
      <c r="C2864" s="2" t="str">
        <f>IF(A2864="","",IFERROR(INDEX(Keterangan,MATCH('Buku Besar'!A2864,Akun,0)),""))</f>
        <v/>
      </c>
      <c r="D2864" s="2" t="str">
        <f>IF(A2864="","",IFERROR(INDEX(Reff,MATCH('Buku Besar'!A2864,Akun,0)),""))</f>
        <v/>
      </c>
      <c r="E2864" s="331" t="str">
        <f>IF(A2864="","",IFERROR(INDEX(Penerimaan,MATCH('Buku Besar'!A2864,Akun,0)),""))</f>
        <v/>
      </c>
      <c r="F2864" s="331" t="str">
        <f>IF(A2864="","",IFERROR(INDEX(Pengeluaran,MATCH('Buku Besar'!A2864,Akun,0)),""))</f>
        <v/>
      </c>
      <c r="H2864" s="91" t="str">
        <f t="shared" si="89"/>
        <v/>
      </c>
      <c r="I2864" s="330" t="str">
        <f>IF(H2864="","",IFERROR(INDEX(Tanggal1,MATCH('Buku Besar'!H2864,Akun1,0)),""))</f>
        <v/>
      </c>
      <c r="J2864" s="2" t="str">
        <f>IF(H2864="","",IFERROR(INDEX(Keterangan1,MATCH('Buku Besar'!H2864,Akun1,0)),""))</f>
        <v/>
      </c>
      <c r="K2864" s="2" t="str">
        <f>IF(H2864="","",IFERROR(INDEX(Reff1,MATCH('Buku Besar'!H2864,Akun1,0)),""))</f>
        <v/>
      </c>
      <c r="L2864" s="331" t="str">
        <f>IF(H2864="","",IFERROR(INDEX(Penerimaan1,MATCH('Buku Besar'!H2864,Akun1,0)),""))</f>
        <v/>
      </c>
      <c r="M2864" s="331" t="str">
        <f>IF(H2864="","",IFERROR(INDEX(Pengeluaran1,MATCH('Buku Besar'!H2864,Akun1,0)),""))</f>
        <v/>
      </c>
    </row>
    <row r="2865" spans="1:13" x14ac:dyDescent="0.25">
      <c r="A2865" s="91" t="str">
        <f t="shared" si="88"/>
        <v/>
      </c>
      <c r="B2865" s="330" t="str">
        <f>IF(A2865="","",IFERROR(INDEX(Tanggal,MATCH('Buku Besar'!A2865,Akun,0)),""))</f>
        <v/>
      </c>
      <c r="C2865" s="2" t="str">
        <f>IF(A2865="","",IFERROR(INDEX(Keterangan,MATCH('Buku Besar'!A2865,Akun,0)),""))</f>
        <v/>
      </c>
      <c r="D2865" s="2" t="str">
        <f>IF(A2865="","",IFERROR(INDEX(Reff,MATCH('Buku Besar'!A2865,Akun,0)),""))</f>
        <v/>
      </c>
      <c r="E2865" s="331" t="str">
        <f>IF(A2865="","",IFERROR(INDEX(Penerimaan,MATCH('Buku Besar'!A2865,Akun,0)),""))</f>
        <v/>
      </c>
      <c r="F2865" s="331" t="str">
        <f>IF(A2865="","",IFERROR(INDEX(Pengeluaran,MATCH('Buku Besar'!A2865,Akun,0)),""))</f>
        <v/>
      </c>
      <c r="H2865" s="91" t="str">
        <f t="shared" si="89"/>
        <v/>
      </c>
      <c r="I2865" s="330" t="str">
        <f>IF(H2865="","",IFERROR(INDEX(Tanggal1,MATCH('Buku Besar'!H2865,Akun1,0)),""))</f>
        <v/>
      </c>
      <c r="J2865" s="2" t="str">
        <f>IF(H2865="","",IFERROR(INDEX(Keterangan1,MATCH('Buku Besar'!H2865,Akun1,0)),""))</f>
        <v/>
      </c>
      <c r="K2865" s="2" t="str">
        <f>IF(H2865="","",IFERROR(INDEX(Reff1,MATCH('Buku Besar'!H2865,Akun1,0)),""))</f>
        <v/>
      </c>
      <c r="L2865" s="331" t="str">
        <f>IF(H2865="","",IFERROR(INDEX(Penerimaan1,MATCH('Buku Besar'!H2865,Akun1,0)),""))</f>
        <v/>
      </c>
      <c r="M2865" s="331" t="str">
        <f>IF(H2865="","",IFERROR(INDEX(Pengeluaran1,MATCH('Buku Besar'!H2865,Akun1,0)),""))</f>
        <v/>
      </c>
    </row>
    <row r="2866" spans="1:13" x14ac:dyDescent="0.25">
      <c r="A2866" s="91" t="str">
        <f t="shared" si="88"/>
        <v/>
      </c>
      <c r="B2866" s="330" t="str">
        <f>IF(A2866="","",IFERROR(INDEX(Tanggal,MATCH('Buku Besar'!A2866,Akun,0)),""))</f>
        <v/>
      </c>
      <c r="C2866" s="2" t="str">
        <f>IF(A2866="","",IFERROR(INDEX(Keterangan,MATCH('Buku Besar'!A2866,Akun,0)),""))</f>
        <v/>
      </c>
      <c r="D2866" s="2" t="str">
        <f>IF(A2866="","",IFERROR(INDEX(Reff,MATCH('Buku Besar'!A2866,Akun,0)),""))</f>
        <v/>
      </c>
      <c r="E2866" s="331" t="str">
        <f>IF(A2866="","",IFERROR(INDEX(Penerimaan,MATCH('Buku Besar'!A2866,Akun,0)),""))</f>
        <v/>
      </c>
      <c r="F2866" s="331" t="str">
        <f>IF(A2866="","",IFERROR(INDEX(Pengeluaran,MATCH('Buku Besar'!A2866,Akun,0)),""))</f>
        <v/>
      </c>
      <c r="H2866" s="91" t="str">
        <f t="shared" si="89"/>
        <v/>
      </c>
      <c r="I2866" s="330" t="str">
        <f>IF(H2866="","",IFERROR(INDEX(Tanggal1,MATCH('Buku Besar'!H2866,Akun1,0)),""))</f>
        <v/>
      </c>
      <c r="J2866" s="2" t="str">
        <f>IF(H2866="","",IFERROR(INDEX(Keterangan1,MATCH('Buku Besar'!H2866,Akun1,0)),""))</f>
        <v/>
      </c>
      <c r="K2866" s="2" t="str">
        <f>IF(H2866="","",IFERROR(INDEX(Reff1,MATCH('Buku Besar'!H2866,Akun1,0)),""))</f>
        <v/>
      </c>
      <c r="L2866" s="331" t="str">
        <f>IF(H2866="","",IFERROR(INDEX(Penerimaan1,MATCH('Buku Besar'!H2866,Akun1,0)),""))</f>
        <v/>
      </c>
      <c r="M2866" s="331" t="str">
        <f>IF(H2866="","",IFERROR(INDEX(Pengeluaran1,MATCH('Buku Besar'!H2866,Akun1,0)),""))</f>
        <v/>
      </c>
    </row>
    <row r="2867" spans="1:13" x14ac:dyDescent="0.25">
      <c r="A2867" s="91" t="str">
        <f t="shared" si="88"/>
        <v/>
      </c>
      <c r="B2867" s="330" t="str">
        <f>IF(A2867="","",IFERROR(INDEX(Tanggal,MATCH('Buku Besar'!A2867,Akun,0)),""))</f>
        <v/>
      </c>
      <c r="C2867" s="2" t="str">
        <f>IF(A2867="","",IFERROR(INDEX(Keterangan,MATCH('Buku Besar'!A2867,Akun,0)),""))</f>
        <v/>
      </c>
      <c r="D2867" s="2" t="str">
        <f>IF(A2867="","",IFERROR(INDEX(Reff,MATCH('Buku Besar'!A2867,Akun,0)),""))</f>
        <v/>
      </c>
      <c r="E2867" s="331" t="str">
        <f>IF(A2867="","",IFERROR(INDEX(Penerimaan,MATCH('Buku Besar'!A2867,Akun,0)),""))</f>
        <v/>
      </c>
      <c r="F2867" s="331" t="str">
        <f>IF(A2867="","",IFERROR(INDEX(Pengeluaran,MATCH('Buku Besar'!A2867,Akun,0)),""))</f>
        <v/>
      </c>
      <c r="H2867" s="91" t="str">
        <f t="shared" si="89"/>
        <v/>
      </c>
      <c r="I2867" s="330" t="str">
        <f>IF(H2867="","",IFERROR(INDEX(Tanggal1,MATCH('Buku Besar'!H2867,Akun1,0)),""))</f>
        <v/>
      </c>
      <c r="J2867" s="2" t="str">
        <f>IF(H2867="","",IFERROR(INDEX(Keterangan1,MATCH('Buku Besar'!H2867,Akun1,0)),""))</f>
        <v/>
      </c>
      <c r="K2867" s="2" t="str">
        <f>IF(H2867="","",IFERROR(INDEX(Reff1,MATCH('Buku Besar'!H2867,Akun1,0)),""))</f>
        <v/>
      </c>
      <c r="L2867" s="331" t="str">
        <f>IF(H2867="","",IFERROR(INDEX(Penerimaan1,MATCH('Buku Besar'!H2867,Akun1,0)),""))</f>
        <v/>
      </c>
      <c r="M2867" s="331" t="str">
        <f>IF(H2867="","",IFERROR(INDEX(Pengeluaran1,MATCH('Buku Besar'!H2867,Akun1,0)),""))</f>
        <v/>
      </c>
    </row>
    <row r="2868" spans="1:13" x14ac:dyDescent="0.25">
      <c r="A2868" s="91" t="str">
        <f t="shared" si="88"/>
        <v/>
      </c>
      <c r="B2868" s="330" t="str">
        <f>IF(A2868="","",IFERROR(INDEX(Tanggal,MATCH('Buku Besar'!A2868,Akun,0)),""))</f>
        <v/>
      </c>
      <c r="C2868" s="2" t="str">
        <f>IF(A2868="","",IFERROR(INDEX(Keterangan,MATCH('Buku Besar'!A2868,Akun,0)),""))</f>
        <v/>
      </c>
      <c r="D2868" s="2" t="str">
        <f>IF(A2868="","",IFERROR(INDEX(Reff,MATCH('Buku Besar'!A2868,Akun,0)),""))</f>
        <v/>
      </c>
      <c r="E2868" s="331" t="str">
        <f>IF(A2868="","",IFERROR(INDEX(Penerimaan,MATCH('Buku Besar'!A2868,Akun,0)),""))</f>
        <v/>
      </c>
      <c r="F2868" s="331" t="str">
        <f>IF(A2868="","",IFERROR(INDEX(Pengeluaran,MATCH('Buku Besar'!A2868,Akun,0)),""))</f>
        <v/>
      </c>
      <c r="H2868" s="91" t="str">
        <f t="shared" si="89"/>
        <v/>
      </c>
      <c r="I2868" s="330" t="str">
        <f>IF(H2868="","",IFERROR(INDEX(Tanggal1,MATCH('Buku Besar'!H2868,Akun1,0)),""))</f>
        <v/>
      </c>
      <c r="J2868" s="2" t="str">
        <f>IF(H2868="","",IFERROR(INDEX(Keterangan1,MATCH('Buku Besar'!H2868,Akun1,0)),""))</f>
        <v/>
      </c>
      <c r="K2868" s="2" t="str">
        <f>IF(H2868="","",IFERROR(INDEX(Reff1,MATCH('Buku Besar'!H2868,Akun1,0)),""))</f>
        <v/>
      </c>
      <c r="L2868" s="331" t="str">
        <f>IF(H2868="","",IFERROR(INDEX(Penerimaan1,MATCH('Buku Besar'!H2868,Akun1,0)),""))</f>
        <v/>
      </c>
      <c r="M2868" s="331" t="str">
        <f>IF(H2868="","",IFERROR(INDEX(Pengeluaran1,MATCH('Buku Besar'!H2868,Akun1,0)),""))</f>
        <v/>
      </c>
    </row>
    <row r="2869" spans="1:13" x14ac:dyDescent="0.25">
      <c r="A2869" s="91" t="str">
        <f t="shared" si="88"/>
        <v/>
      </c>
      <c r="B2869" s="330" t="str">
        <f>IF(A2869="","",IFERROR(INDEX(Tanggal,MATCH('Buku Besar'!A2869,Akun,0)),""))</f>
        <v/>
      </c>
      <c r="C2869" s="2" t="str">
        <f>IF(A2869="","",IFERROR(INDEX(Keterangan,MATCH('Buku Besar'!A2869,Akun,0)),""))</f>
        <v/>
      </c>
      <c r="D2869" s="2" t="str">
        <f>IF(A2869="","",IFERROR(INDEX(Reff,MATCH('Buku Besar'!A2869,Akun,0)),""))</f>
        <v/>
      </c>
      <c r="E2869" s="331" t="str">
        <f>IF(A2869="","",IFERROR(INDEX(Penerimaan,MATCH('Buku Besar'!A2869,Akun,0)),""))</f>
        <v/>
      </c>
      <c r="F2869" s="331" t="str">
        <f>IF(A2869="","",IFERROR(INDEX(Pengeluaran,MATCH('Buku Besar'!A2869,Akun,0)),""))</f>
        <v/>
      </c>
      <c r="H2869" s="91" t="str">
        <f t="shared" si="89"/>
        <v/>
      </c>
      <c r="I2869" s="330" t="str">
        <f>IF(H2869="","",IFERROR(INDEX(Tanggal1,MATCH('Buku Besar'!H2869,Akun1,0)),""))</f>
        <v/>
      </c>
      <c r="J2869" s="2" t="str">
        <f>IF(H2869="","",IFERROR(INDEX(Keterangan1,MATCH('Buku Besar'!H2869,Akun1,0)),""))</f>
        <v/>
      </c>
      <c r="K2869" s="2" t="str">
        <f>IF(H2869="","",IFERROR(INDEX(Reff1,MATCH('Buku Besar'!H2869,Akun1,0)),""))</f>
        <v/>
      </c>
      <c r="L2869" s="331" t="str">
        <f>IF(H2869="","",IFERROR(INDEX(Penerimaan1,MATCH('Buku Besar'!H2869,Akun1,0)),""))</f>
        <v/>
      </c>
      <c r="M2869" s="331" t="str">
        <f>IF(H2869="","",IFERROR(INDEX(Pengeluaran1,MATCH('Buku Besar'!H2869,Akun1,0)),""))</f>
        <v/>
      </c>
    </row>
    <row r="2870" spans="1:13" x14ac:dyDescent="0.25">
      <c r="A2870" s="91" t="str">
        <f t="shared" si="88"/>
        <v/>
      </c>
      <c r="B2870" s="330" t="str">
        <f>IF(A2870="","",IFERROR(INDEX(Tanggal,MATCH('Buku Besar'!A2870,Akun,0)),""))</f>
        <v/>
      </c>
      <c r="C2870" s="2" t="str">
        <f>IF(A2870="","",IFERROR(INDEX(Keterangan,MATCH('Buku Besar'!A2870,Akun,0)),""))</f>
        <v/>
      </c>
      <c r="D2870" s="2" t="str">
        <f>IF(A2870="","",IFERROR(INDEX(Reff,MATCH('Buku Besar'!A2870,Akun,0)),""))</f>
        <v/>
      </c>
      <c r="E2870" s="331" t="str">
        <f>IF(A2870="","",IFERROR(INDEX(Penerimaan,MATCH('Buku Besar'!A2870,Akun,0)),""))</f>
        <v/>
      </c>
      <c r="F2870" s="331" t="str">
        <f>IF(A2870="","",IFERROR(INDEX(Pengeluaran,MATCH('Buku Besar'!A2870,Akun,0)),""))</f>
        <v/>
      </c>
      <c r="H2870" s="91" t="str">
        <f t="shared" si="89"/>
        <v/>
      </c>
      <c r="I2870" s="330" t="str">
        <f>IF(H2870="","",IFERROR(INDEX(Tanggal1,MATCH('Buku Besar'!H2870,Akun1,0)),""))</f>
        <v/>
      </c>
      <c r="J2870" s="2" t="str">
        <f>IF(H2870="","",IFERROR(INDEX(Keterangan1,MATCH('Buku Besar'!H2870,Akun1,0)),""))</f>
        <v/>
      </c>
      <c r="K2870" s="2" t="str">
        <f>IF(H2870="","",IFERROR(INDEX(Reff1,MATCH('Buku Besar'!H2870,Akun1,0)),""))</f>
        <v/>
      </c>
      <c r="L2870" s="331" t="str">
        <f>IF(H2870="","",IFERROR(INDEX(Penerimaan1,MATCH('Buku Besar'!H2870,Akun1,0)),""))</f>
        <v/>
      </c>
      <c r="M2870" s="331" t="str">
        <f>IF(H2870="","",IFERROR(INDEX(Pengeluaran1,MATCH('Buku Besar'!H2870,Akun1,0)),""))</f>
        <v/>
      </c>
    </row>
    <row r="2871" spans="1:13" x14ac:dyDescent="0.25">
      <c r="A2871" s="91" t="str">
        <f t="shared" si="88"/>
        <v/>
      </c>
      <c r="B2871" s="330" t="str">
        <f>IF(A2871="","",IFERROR(INDEX(Tanggal,MATCH('Buku Besar'!A2871,Akun,0)),""))</f>
        <v/>
      </c>
      <c r="C2871" s="2" t="str">
        <f>IF(A2871="","",IFERROR(INDEX(Keterangan,MATCH('Buku Besar'!A2871,Akun,0)),""))</f>
        <v/>
      </c>
      <c r="D2871" s="2" t="str">
        <f>IF(A2871="","",IFERROR(INDEX(Reff,MATCH('Buku Besar'!A2871,Akun,0)),""))</f>
        <v/>
      </c>
      <c r="E2871" s="331" t="str">
        <f>IF(A2871="","",IFERROR(INDEX(Penerimaan,MATCH('Buku Besar'!A2871,Akun,0)),""))</f>
        <v/>
      </c>
      <c r="F2871" s="331" t="str">
        <f>IF(A2871="","",IFERROR(INDEX(Pengeluaran,MATCH('Buku Besar'!A2871,Akun,0)),""))</f>
        <v/>
      </c>
      <c r="H2871" s="91" t="str">
        <f t="shared" si="89"/>
        <v/>
      </c>
      <c r="I2871" s="330" t="str">
        <f>IF(H2871="","",IFERROR(INDEX(Tanggal1,MATCH('Buku Besar'!H2871,Akun1,0)),""))</f>
        <v/>
      </c>
      <c r="J2871" s="2" t="str">
        <f>IF(H2871="","",IFERROR(INDEX(Keterangan1,MATCH('Buku Besar'!H2871,Akun1,0)),""))</f>
        <v/>
      </c>
      <c r="K2871" s="2" t="str">
        <f>IF(H2871="","",IFERROR(INDEX(Reff1,MATCH('Buku Besar'!H2871,Akun1,0)),""))</f>
        <v/>
      </c>
      <c r="L2871" s="331" t="str">
        <f>IF(H2871="","",IFERROR(INDEX(Penerimaan1,MATCH('Buku Besar'!H2871,Akun1,0)),""))</f>
        <v/>
      </c>
      <c r="M2871" s="331" t="str">
        <f>IF(H2871="","",IFERROR(INDEX(Pengeluaran1,MATCH('Buku Besar'!H2871,Akun1,0)),""))</f>
        <v/>
      </c>
    </row>
    <row r="2872" spans="1:13" x14ac:dyDescent="0.25">
      <c r="A2872" s="91" t="str">
        <f t="shared" si="88"/>
        <v/>
      </c>
      <c r="B2872" s="330" t="str">
        <f>IF(A2872="","",IFERROR(INDEX(Tanggal,MATCH('Buku Besar'!A2872,Akun,0)),""))</f>
        <v/>
      </c>
      <c r="C2872" s="2" t="str">
        <f>IF(A2872="","",IFERROR(INDEX(Keterangan,MATCH('Buku Besar'!A2872,Akun,0)),""))</f>
        <v/>
      </c>
      <c r="D2872" s="2" t="str">
        <f>IF(A2872="","",IFERROR(INDEX(Reff,MATCH('Buku Besar'!A2872,Akun,0)),""))</f>
        <v/>
      </c>
      <c r="E2872" s="331" t="str">
        <f>IF(A2872="","",IFERROR(INDEX(Penerimaan,MATCH('Buku Besar'!A2872,Akun,0)),""))</f>
        <v/>
      </c>
      <c r="F2872" s="331" t="str">
        <f>IF(A2872="","",IFERROR(INDEX(Pengeluaran,MATCH('Buku Besar'!A2872,Akun,0)),""))</f>
        <v/>
      </c>
      <c r="H2872" s="91" t="str">
        <f t="shared" si="89"/>
        <v/>
      </c>
      <c r="I2872" s="330" t="str">
        <f>IF(H2872="","",IFERROR(INDEX(Tanggal1,MATCH('Buku Besar'!H2872,Akun1,0)),""))</f>
        <v/>
      </c>
      <c r="J2872" s="2" t="str">
        <f>IF(H2872="","",IFERROR(INDEX(Keterangan1,MATCH('Buku Besar'!H2872,Akun1,0)),""))</f>
        <v/>
      </c>
      <c r="K2872" s="2" t="str">
        <f>IF(H2872="","",IFERROR(INDEX(Reff1,MATCH('Buku Besar'!H2872,Akun1,0)),""))</f>
        <v/>
      </c>
      <c r="L2872" s="331" t="str">
        <f>IF(H2872="","",IFERROR(INDEX(Penerimaan1,MATCH('Buku Besar'!H2872,Akun1,0)),""))</f>
        <v/>
      </c>
      <c r="M2872" s="331" t="str">
        <f>IF(H2872="","",IFERROR(INDEX(Pengeluaran1,MATCH('Buku Besar'!H2872,Akun1,0)),""))</f>
        <v/>
      </c>
    </row>
    <row r="2873" spans="1:13" x14ac:dyDescent="0.25">
      <c r="A2873" s="91" t="str">
        <f t="shared" si="88"/>
        <v/>
      </c>
      <c r="B2873" s="330" t="str">
        <f>IF(A2873="","",IFERROR(INDEX(Tanggal,MATCH('Buku Besar'!A2873,Akun,0)),""))</f>
        <v/>
      </c>
      <c r="C2873" s="2" t="str">
        <f>IF(A2873="","",IFERROR(INDEX(Keterangan,MATCH('Buku Besar'!A2873,Akun,0)),""))</f>
        <v/>
      </c>
      <c r="D2873" s="2" t="str">
        <f>IF(A2873="","",IFERROR(INDEX(Reff,MATCH('Buku Besar'!A2873,Akun,0)),""))</f>
        <v/>
      </c>
      <c r="E2873" s="331" t="str">
        <f>IF(A2873="","",IFERROR(INDEX(Penerimaan,MATCH('Buku Besar'!A2873,Akun,0)),""))</f>
        <v/>
      </c>
      <c r="F2873" s="331" t="str">
        <f>IF(A2873="","",IFERROR(INDEX(Pengeluaran,MATCH('Buku Besar'!A2873,Akun,0)),""))</f>
        <v/>
      </c>
      <c r="H2873" s="91" t="str">
        <f t="shared" si="89"/>
        <v/>
      </c>
      <c r="I2873" s="330" t="str">
        <f>IF(H2873="","",IFERROR(INDEX(Tanggal1,MATCH('Buku Besar'!H2873,Akun1,0)),""))</f>
        <v/>
      </c>
      <c r="J2873" s="2" t="str">
        <f>IF(H2873="","",IFERROR(INDEX(Keterangan1,MATCH('Buku Besar'!H2873,Akun1,0)),""))</f>
        <v/>
      </c>
      <c r="K2873" s="2" t="str">
        <f>IF(H2873="","",IFERROR(INDEX(Reff1,MATCH('Buku Besar'!H2873,Akun1,0)),""))</f>
        <v/>
      </c>
      <c r="L2873" s="331" t="str">
        <f>IF(H2873="","",IFERROR(INDEX(Penerimaan1,MATCH('Buku Besar'!H2873,Akun1,0)),""))</f>
        <v/>
      </c>
      <c r="M2873" s="331" t="str">
        <f>IF(H2873="","",IFERROR(INDEX(Pengeluaran1,MATCH('Buku Besar'!H2873,Akun1,0)),""))</f>
        <v/>
      </c>
    </row>
    <row r="2874" spans="1:13" x14ac:dyDescent="0.25">
      <c r="A2874" s="91" t="str">
        <f t="shared" si="88"/>
        <v/>
      </c>
      <c r="B2874" s="330" t="str">
        <f>IF(A2874="","",IFERROR(INDEX(Tanggal,MATCH('Buku Besar'!A2874,Akun,0)),""))</f>
        <v/>
      </c>
      <c r="C2874" s="2" t="str">
        <f>IF(A2874="","",IFERROR(INDEX(Keterangan,MATCH('Buku Besar'!A2874,Akun,0)),""))</f>
        <v/>
      </c>
      <c r="D2874" s="2" t="str">
        <f>IF(A2874="","",IFERROR(INDEX(Reff,MATCH('Buku Besar'!A2874,Akun,0)),""))</f>
        <v/>
      </c>
      <c r="E2874" s="331" t="str">
        <f>IF(A2874="","",IFERROR(INDEX(Penerimaan,MATCH('Buku Besar'!A2874,Akun,0)),""))</f>
        <v/>
      </c>
      <c r="F2874" s="331" t="str">
        <f>IF(A2874="","",IFERROR(INDEX(Pengeluaran,MATCH('Buku Besar'!A2874,Akun,0)),""))</f>
        <v/>
      </c>
      <c r="H2874" s="91" t="str">
        <f t="shared" si="89"/>
        <v/>
      </c>
      <c r="I2874" s="330" t="str">
        <f>IF(H2874="","",IFERROR(INDEX(Tanggal1,MATCH('Buku Besar'!H2874,Akun1,0)),""))</f>
        <v/>
      </c>
      <c r="J2874" s="2" t="str">
        <f>IF(H2874="","",IFERROR(INDEX(Keterangan1,MATCH('Buku Besar'!H2874,Akun1,0)),""))</f>
        <v/>
      </c>
      <c r="K2874" s="2" t="str">
        <f>IF(H2874="","",IFERROR(INDEX(Reff1,MATCH('Buku Besar'!H2874,Akun1,0)),""))</f>
        <v/>
      </c>
      <c r="L2874" s="331" t="str">
        <f>IF(H2874="","",IFERROR(INDEX(Penerimaan1,MATCH('Buku Besar'!H2874,Akun1,0)),""))</f>
        <v/>
      </c>
      <c r="M2874" s="331" t="str">
        <f>IF(H2874="","",IFERROR(INDEX(Pengeluaran1,MATCH('Buku Besar'!H2874,Akun1,0)),""))</f>
        <v/>
      </c>
    </row>
    <row r="2875" spans="1:13" x14ac:dyDescent="0.25">
      <c r="A2875" s="91" t="str">
        <f t="shared" si="88"/>
        <v/>
      </c>
      <c r="B2875" s="330" t="str">
        <f>IF(A2875="","",IFERROR(INDEX(Tanggal,MATCH('Buku Besar'!A2875,Akun,0)),""))</f>
        <v/>
      </c>
      <c r="C2875" s="2" t="str">
        <f>IF(A2875="","",IFERROR(INDEX(Keterangan,MATCH('Buku Besar'!A2875,Akun,0)),""))</f>
        <v/>
      </c>
      <c r="D2875" s="2" t="str">
        <f>IF(A2875="","",IFERROR(INDEX(Reff,MATCH('Buku Besar'!A2875,Akun,0)),""))</f>
        <v/>
      </c>
      <c r="E2875" s="331" t="str">
        <f>IF(A2875="","",IFERROR(INDEX(Penerimaan,MATCH('Buku Besar'!A2875,Akun,0)),""))</f>
        <v/>
      </c>
      <c r="F2875" s="331" t="str">
        <f>IF(A2875="","",IFERROR(INDEX(Pengeluaran,MATCH('Buku Besar'!A2875,Akun,0)),""))</f>
        <v/>
      </c>
      <c r="H2875" s="91" t="str">
        <f t="shared" si="89"/>
        <v/>
      </c>
      <c r="I2875" s="330" t="str">
        <f>IF(H2875="","",IFERROR(INDEX(Tanggal1,MATCH('Buku Besar'!H2875,Akun1,0)),""))</f>
        <v/>
      </c>
      <c r="J2875" s="2" t="str">
        <f>IF(H2875="","",IFERROR(INDEX(Keterangan1,MATCH('Buku Besar'!H2875,Akun1,0)),""))</f>
        <v/>
      </c>
      <c r="K2875" s="2" t="str">
        <f>IF(H2875="","",IFERROR(INDEX(Reff1,MATCH('Buku Besar'!H2875,Akun1,0)),""))</f>
        <v/>
      </c>
      <c r="L2875" s="331" t="str">
        <f>IF(H2875="","",IFERROR(INDEX(Penerimaan1,MATCH('Buku Besar'!H2875,Akun1,0)),""))</f>
        <v/>
      </c>
      <c r="M2875" s="331" t="str">
        <f>IF(H2875="","",IFERROR(INDEX(Pengeluaran1,MATCH('Buku Besar'!H2875,Akun1,0)),""))</f>
        <v/>
      </c>
    </row>
    <row r="2876" spans="1:13" x14ac:dyDescent="0.25">
      <c r="A2876" s="91" t="str">
        <f t="shared" si="88"/>
        <v/>
      </c>
      <c r="B2876" s="330" t="str">
        <f>IF(A2876="","",IFERROR(INDEX(Tanggal,MATCH('Buku Besar'!A2876,Akun,0)),""))</f>
        <v/>
      </c>
      <c r="C2876" s="2" t="str">
        <f>IF(A2876="","",IFERROR(INDEX(Keterangan,MATCH('Buku Besar'!A2876,Akun,0)),""))</f>
        <v/>
      </c>
      <c r="D2876" s="2" t="str">
        <f>IF(A2876="","",IFERROR(INDEX(Reff,MATCH('Buku Besar'!A2876,Akun,0)),""))</f>
        <v/>
      </c>
      <c r="E2876" s="331" t="str">
        <f>IF(A2876="","",IFERROR(INDEX(Penerimaan,MATCH('Buku Besar'!A2876,Akun,0)),""))</f>
        <v/>
      </c>
      <c r="F2876" s="331" t="str">
        <f>IF(A2876="","",IFERROR(INDEX(Pengeluaran,MATCH('Buku Besar'!A2876,Akun,0)),""))</f>
        <v/>
      </c>
      <c r="H2876" s="91" t="str">
        <f t="shared" si="89"/>
        <v/>
      </c>
      <c r="I2876" s="330" t="str">
        <f>IF(H2876="","",IFERROR(INDEX(Tanggal1,MATCH('Buku Besar'!H2876,Akun1,0)),""))</f>
        <v/>
      </c>
      <c r="J2876" s="2" t="str">
        <f>IF(H2876="","",IFERROR(INDEX(Keterangan1,MATCH('Buku Besar'!H2876,Akun1,0)),""))</f>
        <v/>
      </c>
      <c r="K2876" s="2" t="str">
        <f>IF(H2876="","",IFERROR(INDEX(Reff1,MATCH('Buku Besar'!H2876,Akun1,0)),""))</f>
        <v/>
      </c>
      <c r="L2876" s="331" t="str">
        <f>IF(H2876="","",IFERROR(INDEX(Penerimaan1,MATCH('Buku Besar'!H2876,Akun1,0)),""))</f>
        <v/>
      </c>
      <c r="M2876" s="331" t="str">
        <f>IF(H2876="","",IFERROR(INDEX(Pengeluaran1,MATCH('Buku Besar'!H2876,Akun1,0)),""))</f>
        <v/>
      </c>
    </row>
    <row r="2877" spans="1:13" x14ac:dyDescent="0.25">
      <c r="A2877" s="91" t="str">
        <f t="shared" si="88"/>
        <v/>
      </c>
      <c r="B2877" s="330" t="str">
        <f>IF(A2877="","",IFERROR(INDEX(Tanggal,MATCH('Buku Besar'!A2877,Akun,0)),""))</f>
        <v/>
      </c>
      <c r="C2877" s="2" t="str">
        <f>IF(A2877="","",IFERROR(INDEX(Keterangan,MATCH('Buku Besar'!A2877,Akun,0)),""))</f>
        <v/>
      </c>
      <c r="D2877" s="2" t="str">
        <f>IF(A2877="","",IFERROR(INDEX(Reff,MATCH('Buku Besar'!A2877,Akun,0)),""))</f>
        <v/>
      </c>
      <c r="E2877" s="331" t="str">
        <f>IF(A2877="","",IFERROR(INDEX(Penerimaan,MATCH('Buku Besar'!A2877,Akun,0)),""))</f>
        <v/>
      </c>
      <c r="F2877" s="331" t="str">
        <f>IF(A2877="","",IFERROR(INDEX(Pengeluaran,MATCH('Buku Besar'!A2877,Akun,0)),""))</f>
        <v/>
      </c>
      <c r="H2877" s="91" t="str">
        <f t="shared" si="89"/>
        <v/>
      </c>
      <c r="I2877" s="330" t="str">
        <f>IF(H2877="","",IFERROR(INDEX(Tanggal1,MATCH('Buku Besar'!H2877,Akun1,0)),""))</f>
        <v/>
      </c>
      <c r="J2877" s="2" t="str">
        <f>IF(H2877="","",IFERROR(INDEX(Keterangan1,MATCH('Buku Besar'!H2877,Akun1,0)),""))</f>
        <v/>
      </c>
      <c r="K2877" s="2" t="str">
        <f>IF(H2877="","",IFERROR(INDEX(Reff1,MATCH('Buku Besar'!H2877,Akun1,0)),""))</f>
        <v/>
      </c>
      <c r="L2877" s="331" t="str">
        <f>IF(H2877="","",IFERROR(INDEX(Penerimaan1,MATCH('Buku Besar'!H2877,Akun1,0)),""))</f>
        <v/>
      </c>
      <c r="M2877" s="331" t="str">
        <f>IF(H2877="","",IFERROR(INDEX(Pengeluaran1,MATCH('Buku Besar'!H2877,Akun1,0)),""))</f>
        <v/>
      </c>
    </row>
    <row r="2878" spans="1:13" x14ac:dyDescent="0.25">
      <c r="A2878" s="91" t="str">
        <f t="shared" si="88"/>
        <v/>
      </c>
      <c r="B2878" s="330" t="str">
        <f>IF(A2878="","",IFERROR(INDEX(Tanggal,MATCH('Buku Besar'!A2878,Akun,0)),""))</f>
        <v/>
      </c>
      <c r="C2878" s="2" t="str">
        <f>IF(A2878="","",IFERROR(INDEX(Keterangan,MATCH('Buku Besar'!A2878,Akun,0)),""))</f>
        <v/>
      </c>
      <c r="D2878" s="2" t="str">
        <f>IF(A2878="","",IFERROR(INDEX(Reff,MATCH('Buku Besar'!A2878,Akun,0)),""))</f>
        <v/>
      </c>
      <c r="E2878" s="331" t="str">
        <f>IF(A2878="","",IFERROR(INDEX(Penerimaan,MATCH('Buku Besar'!A2878,Akun,0)),""))</f>
        <v/>
      </c>
      <c r="F2878" s="331" t="str">
        <f>IF(A2878="","",IFERROR(INDEX(Pengeluaran,MATCH('Buku Besar'!A2878,Akun,0)),""))</f>
        <v/>
      </c>
      <c r="H2878" s="91" t="str">
        <f t="shared" si="89"/>
        <v/>
      </c>
      <c r="I2878" s="330" t="str">
        <f>IF(H2878="","",IFERROR(INDEX(Tanggal1,MATCH('Buku Besar'!H2878,Akun1,0)),""))</f>
        <v/>
      </c>
      <c r="J2878" s="2" t="str">
        <f>IF(H2878="","",IFERROR(INDEX(Keterangan1,MATCH('Buku Besar'!H2878,Akun1,0)),""))</f>
        <v/>
      </c>
      <c r="K2878" s="2" t="str">
        <f>IF(H2878="","",IFERROR(INDEX(Reff1,MATCH('Buku Besar'!H2878,Akun1,0)),""))</f>
        <v/>
      </c>
      <c r="L2878" s="331" t="str">
        <f>IF(H2878="","",IFERROR(INDEX(Penerimaan1,MATCH('Buku Besar'!H2878,Akun1,0)),""))</f>
        <v/>
      </c>
      <c r="M2878" s="331" t="str">
        <f>IF(H2878="","",IFERROR(INDEX(Pengeluaran1,MATCH('Buku Besar'!H2878,Akun1,0)),""))</f>
        <v/>
      </c>
    </row>
    <row r="2879" spans="1:13" x14ac:dyDescent="0.25">
      <c r="A2879" s="91" t="str">
        <f t="shared" si="88"/>
        <v/>
      </c>
      <c r="B2879" s="330" t="str">
        <f>IF(A2879="","",IFERROR(INDEX(Tanggal,MATCH('Buku Besar'!A2879,Akun,0)),""))</f>
        <v/>
      </c>
      <c r="C2879" s="2" t="str">
        <f>IF(A2879="","",IFERROR(INDEX(Keterangan,MATCH('Buku Besar'!A2879,Akun,0)),""))</f>
        <v/>
      </c>
      <c r="D2879" s="2" t="str">
        <f>IF(A2879="","",IFERROR(INDEX(Reff,MATCH('Buku Besar'!A2879,Akun,0)),""))</f>
        <v/>
      </c>
      <c r="E2879" s="331" t="str">
        <f>IF(A2879="","",IFERROR(INDEX(Penerimaan,MATCH('Buku Besar'!A2879,Akun,0)),""))</f>
        <v/>
      </c>
      <c r="F2879" s="331" t="str">
        <f>IF(A2879="","",IFERROR(INDEX(Pengeluaran,MATCH('Buku Besar'!A2879,Akun,0)),""))</f>
        <v/>
      </c>
      <c r="H2879" s="91" t="str">
        <f t="shared" si="89"/>
        <v/>
      </c>
      <c r="I2879" s="330" t="str">
        <f>IF(H2879="","",IFERROR(INDEX(Tanggal1,MATCH('Buku Besar'!H2879,Akun1,0)),""))</f>
        <v/>
      </c>
      <c r="J2879" s="2" t="str">
        <f>IF(H2879="","",IFERROR(INDEX(Keterangan1,MATCH('Buku Besar'!H2879,Akun1,0)),""))</f>
        <v/>
      </c>
      <c r="K2879" s="2" t="str">
        <f>IF(H2879="","",IFERROR(INDEX(Reff1,MATCH('Buku Besar'!H2879,Akun1,0)),""))</f>
        <v/>
      </c>
      <c r="L2879" s="331" t="str">
        <f>IF(H2879="","",IFERROR(INDEX(Penerimaan1,MATCH('Buku Besar'!H2879,Akun1,0)),""))</f>
        <v/>
      </c>
      <c r="M2879" s="331" t="str">
        <f>IF(H2879="","",IFERROR(INDEX(Pengeluaran1,MATCH('Buku Besar'!H2879,Akun1,0)),""))</f>
        <v/>
      </c>
    </row>
    <row r="2880" spans="1:13" x14ac:dyDescent="0.25">
      <c r="A2880" s="91" t="str">
        <f t="shared" si="88"/>
        <v/>
      </c>
      <c r="B2880" s="330" t="str">
        <f>IF(A2880="","",IFERROR(INDEX(Tanggal,MATCH('Buku Besar'!A2880,Akun,0)),""))</f>
        <v/>
      </c>
      <c r="C2880" s="2" t="str">
        <f>IF(A2880="","",IFERROR(INDEX(Keterangan,MATCH('Buku Besar'!A2880,Akun,0)),""))</f>
        <v/>
      </c>
      <c r="D2880" s="2" t="str">
        <f>IF(A2880="","",IFERROR(INDEX(Reff,MATCH('Buku Besar'!A2880,Akun,0)),""))</f>
        <v/>
      </c>
      <c r="E2880" s="331" t="str">
        <f>IF(A2880="","",IFERROR(INDEX(Penerimaan,MATCH('Buku Besar'!A2880,Akun,0)),""))</f>
        <v/>
      </c>
      <c r="F2880" s="331" t="str">
        <f>IF(A2880="","",IFERROR(INDEX(Pengeluaran,MATCH('Buku Besar'!A2880,Akun,0)),""))</f>
        <v/>
      </c>
      <c r="H2880" s="91" t="str">
        <f t="shared" si="89"/>
        <v/>
      </c>
      <c r="I2880" s="330" t="str">
        <f>IF(H2880="","",IFERROR(INDEX(Tanggal1,MATCH('Buku Besar'!H2880,Akun1,0)),""))</f>
        <v/>
      </c>
      <c r="J2880" s="2" t="str">
        <f>IF(H2880="","",IFERROR(INDEX(Keterangan1,MATCH('Buku Besar'!H2880,Akun1,0)),""))</f>
        <v/>
      </c>
      <c r="K2880" s="2" t="str">
        <f>IF(H2880="","",IFERROR(INDEX(Reff1,MATCH('Buku Besar'!H2880,Akun1,0)),""))</f>
        <v/>
      </c>
      <c r="L2880" s="331" t="str">
        <f>IF(H2880="","",IFERROR(INDEX(Penerimaan1,MATCH('Buku Besar'!H2880,Akun1,0)),""))</f>
        <v/>
      </c>
      <c r="M2880" s="331" t="str">
        <f>IF(H2880="","",IFERROR(INDEX(Pengeluaran1,MATCH('Buku Besar'!H2880,Akun1,0)),""))</f>
        <v/>
      </c>
    </row>
    <row r="2881" spans="1:13" x14ac:dyDescent="0.25">
      <c r="A2881" s="91" t="str">
        <f t="shared" si="88"/>
        <v/>
      </c>
      <c r="B2881" s="330" t="str">
        <f>IF(A2881="","",IFERROR(INDEX(Tanggal,MATCH('Buku Besar'!A2881,Akun,0)),""))</f>
        <v/>
      </c>
      <c r="C2881" s="2" t="str">
        <f>IF(A2881="","",IFERROR(INDEX(Keterangan,MATCH('Buku Besar'!A2881,Akun,0)),""))</f>
        <v/>
      </c>
      <c r="D2881" s="2" t="str">
        <f>IF(A2881="","",IFERROR(INDEX(Reff,MATCH('Buku Besar'!A2881,Akun,0)),""))</f>
        <v/>
      </c>
      <c r="E2881" s="331" t="str">
        <f>IF(A2881="","",IFERROR(INDEX(Penerimaan,MATCH('Buku Besar'!A2881,Akun,0)),""))</f>
        <v/>
      </c>
      <c r="F2881" s="331" t="str">
        <f>IF(A2881="","",IFERROR(INDEX(Pengeluaran,MATCH('Buku Besar'!A2881,Akun,0)),""))</f>
        <v/>
      </c>
      <c r="H2881" s="91" t="str">
        <f t="shared" si="89"/>
        <v/>
      </c>
      <c r="I2881" s="330" t="str">
        <f>IF(H2881="","",IFERROR(INDEX(Tanggal1,MATCH('Buku Besar'!H2881,Akun1,0)),""))</f>
        <v/>
      </c>
      <c r="J2881" s="2" t="str">
        <f>IF(H2881="","",IFERROR(INDEX(Keterangan1,MATCH('Buku Besar'!H2881,Akun1,0)),""))</f>
        <v/>
      </c>
      <c r="K2881" s="2" t="str">
        <f>IF(H2881="","",IFERROR(INDEX(Reff1,MATCH('Buku Besar'!H2881,Akun1,0)),""))</f>
        <v/>
      </c>
      <c r="L2881" s="331" t="str">
        <f>IF(H2881="","",IFERROR(INDEX(Penerimaan1,MATCH('Buku Besar'!H2881,Akun1,0)),""))</f>
        <v/>
      </c>
      <c r="M2881" s="331" t="str">
        <f>IF(H2881="","",IFERROR(INDEX(Pengeluaran1,MATCH('Buku Besar'!H2881,Akun1,0)),""))</f>
        <v/>
      </c>
    </row>
    <row r="2882" spans="1:13" x14ac:dyDescent="0.25">
      <c r="A2882" s="91" t="str">
        <f t="shared" si="88"/>
        <v/>
      </c>
      <c r="B2882" s="330" t="str">
        <f>IF(A2882="","",IFERROR(INDEX(Tanggal,MATCH('Buku Besar'!A2882,Akun,0)),""))</f>
        <v/>
      </c>
      <c r="C2882" s="2" t="str">
        <f>IF(A2882="","",IFERROR(INDEX(Keterangan,MATCH('Buku Besar'!A2882,Akun,0)),""))</f>
        <v/>
      </c>
      <c r="D2882" s="2" t="str">
        <f>IF(A2882="","",IFERROR(INDEX(Reff,MATCH('Buku Besar'!A2882,Akun,0)),""))</f>
        <v/>
      </c>
      <c r="E2882" s="331" t="str">
        <f>IF(A2882="","",IFERROR(INDEX(Penerimaan,MATCH('Buku Besar'!A2882,Akun,0)),""))</f>
        <v/>
      </c>
      <c r="F2882" s="331" t="str">
        <f>IF(A2882="","",IFERROR(INDEX(Pengeluaran,MATCH('Buku Besar'!A2882,Akun,0)),""))</f>
        <v/>
      </c>
      <c r="H2882" s="91" t="str">
        <f t="shared" si="89"/>
        <v/>
      </c>
      <c r="I2882" s="330" t="str">
        <f>IF(H2882="","",IFERROR(INDEX(Tanggal1,MATCH('Buku Besar'!H2882,Akun1,0)),""))</f>
        <v/>
      </c>
      <c r="J2882" s="2" t="str">
        <f>IF(H2882="","",IFERROR(INDEX(Keterangan1,MATCH('Buku Besar'!H2882,Akun1,0)),""))</f>
        <v/>
      </c>
      <c r="K2882" s="2" t="str">
        <f>IF(H2882="","",IFERROR(INDEX(Reff1,MATCH('Buku Besar'!H2882,Akun1,0)),""))</f>
        <v/>
      </c>
      <c r="L2882" s="331" t="str">
        <f>IF(H2882="","",IFERROR(INDEX(Penerimaan1,MATCH('Buku Besar'!H2882,Akun1,0)),""))</f>
        <v/>
      </c>
      <c r="M2882" s="331" t="str">
        <f>IF(H2882="","",IFERROR(INDEX(Pengeluaran1,MATCH('Buku Besar'!H2882,Akun1,0)),""))</f>
        <v/>
      </c>
    </row>
    <row r="2883" spans="1:13" x14ac:dyDescent="0.25">
      <c r="A2883" s="91" t="str">
        <f t="shared" si="88"/>
        <v/>
      </c>
      <c r="B2883" s="330" t="str">
        <f>IF(A2883="","",IFERROR(INDEX(Tanggal,MATCH('Buku Besar'!A2883,Akun,0)),""))</f>
        <v/>
      </c>
      <c r="C2883" s="2" t="str">
        <f>IF(A2883="","",IFERROR(INDEX(Keterangan,MATCH('Buku Besar'!A2883,Akun,0)),""))</f>
        <v/>
      </c>
      <c r="D2883" s="2" t="str">
        <f>IF(A2883="","",IFERROR(INDEX(Reff,MATCH('Buku Besar'!A2883,Akun,0)),""))</f>
        <v/>
      </c>
      <c r="E2883" s="331" t="str">
        <f>IF(A2883="","",IFERROR(INDEX(Penerimaan,MATCH('Buku Besar'!A2883,Akun,0)),""))</f>
        <v/>
      </c>
      <c r="F2883" s="331" t="str">
        <f>IF(A2883="","",IFERROR(INDEX(Pengeluaran,MATCH('Buku Besar'!A2883,Akun,0)),""))</f>
        <v/>
      </c>
      <c r="H2883" s="91" t="str">
        <f t="shared" si="89"/>
        <v/>
      </c>
      <c r="I2883" s="330" t="str">
        <f>IF(H2883="","",IFERROR(INDEX(Tanggal1,MATCH('Buku Besar'!H2883,Akun1,0)),""))</f>
        <v/>
      </c>
      <c r="J2883" s="2" t="str">
        <f>IF(H2883="","",IFERROR(INDEX(Keterangan1,MATCH('Buku Besar'!H2883,Akun1,0)),""))</f>
        <v/>
      </c>
      <c r="K2883" s="2" t="str">
        <f>IF(H2883="","",IFERROR(INDEX(Reff1,MATCH('Buku Besar'!H2883,Akun1,0)),""))</f>
        <v/>
      </c>
      <c r="L2883" s="331" t="str">
        <f>IF(H2883="","",IFERROR(INDEX(Penerimaan1,MATCH('Buku Besar'!H2883,Akun1,0)),""))</f>
        <v/>
      </c>
      <c r="M2883" s="331" t="str">
        <f>IF(H2883="","",IFERROR(INDEX(Pengeluaran1,MATCH('Buku Besar'!H2883,Akun1,0)),""))</f>
        <v/>
      </c>
    </row>
    <row r="2884" spans="1:13" x14ac:dyDescent="0.25">
      <c r="A2884" s="91" t="str">
        <f t="shared" si="88"/>
        <v/>
      </c>
      <c r="B2884" s="330" t="str">
        <f>IF(A2884="","",IFERROR(INDEX(Tanggal,MATCH('Buku Besar'!A2884,Akun,0)),""))</f>
        <v/>
      </c>
      <c r="C2884" s="2" t="str">
        <f>IF(A2884="","",IFERROR(INDEX(Keterangan,MATCH('Buku Besar'!A2884,Akun,0)),""))</f>
        <v/>
      </c>
      <c r="D2884" s="2" t="str">
        <f>IF(A2884="","",IFERROR(INDEX(Reff,MATCH('Buku Besar'!A2884,Akun,0)),""))</f>
        <v/>
      </c>
      <c r="E2884" s="331" t="str">
        <f>IF(A2884="","",IFERROR(INDEX(Penerimaan,MATCH('Buku Besar'!A2884,Akun,0)),""))</f>
        <v/>
      </c>
      <c r="F2884" s="331" t="str">
        <f>IF(A2884="","",IFERROR(INDEX(Pengeluaran,MATCH('Buku Besar'!A2884,Akun,0)),""))</f>
        <v/>
      </c>
      <c r="H2884" s="91" t="str">
        <f t="shared" si="89"/>
        <v/>
      </c>
      <c r="I2884" s="330" t="str">
        <f>IF(H2884="","",IFERROR(INDEX(Tanggal1,MATCH('Buku Besar'!H2884,Akun1,0)),""))</f>
        <v/>
      </c>
      <c r="J2884" s="2" t="str">
        <f>IF(H2884="","",IFERROR(INDEX(Keterangan1,MATCH('Buku Besar'!H2884,Akun1,0)),""))</f>
        <v/>
      </c>
      <c r="K2884" s="2" t="str">
        <f>IF(H2884="","",IFERROR(INDEX(Reff1,MATCH('Buku Besar'!H2884,Akun1,0)),""))</f>
        <v/>
      </c>
      <c r="L2884" s="331" t="str">
        <f>IF(H2884="","",IFERROR(INDEX(Penerimaan1,MATCH('Buku Besar'!H2884,Akun1,0)),""))</f>
        <v/>
      </c>
      <c r="M2884" s="331" t="str">
        <f>IF(H2884="","",IFERROR(INDEX(Pengeluaran1,MATCH('Buku Besar'!H2884,Akun1,0)),""))</f>
        <v/>
      </c>
    </row>
    <row r="2885" spans="1:13" x14ac:dyDescent="0.25">
      <c r="A2885" s="91" t="str">
        <f t="shared" si="88"/>
        <v/>
      </c>
      <c r="B2885" s="330" t="str">
        <f>IF(A2885="","",IFERROR(INDEX(Tanggal,MATCH('Buku Besar'!A2885,Akun,0)),""))</f>
        <v/>
      </c>
      <c r="C2885" s="2" t="str">
        <f>IF(A2885="","",IFERROR(INDEX(Keterangan,MATCH('Buku Besar'!A2885,Akun,0)),""))</f>
        <v/>
      </c>
      <c r="D2885" s="2" t="str">
        <f>IF(A2885="","",IFERROR(INDEX(Reff,MATCH('Buku Besar'!A2885,Akun,0)),""))</f>
        <v/>
      </c>
      <c r="E2885" s="331" t="str">
        <f>IF(A2885="","",IFERROR(INDEX(Penerimaan,MATCH('Buku Besar'!A2885,Akun,0)),""))</f>
        <v/>
      </c>
      <c r="F2885" s="331" t="str">
        <f>IF(A2885="","",IFERROR(INDEX(Pengeluaran,MATCH('Buku Besar'!A2885,Akun,0)),""))</f>
        <v/>
      </c>
      <c r="H2885" s="91" t="str">
        <f t="shared" si="89"/>
        <v/>
      </c>
      <c r="I2885" s="330" t="str">
        <f>IF(H2885="","",IFERROR(INDEX(Tanggal1,MATCH('Buku Besar'!H2885,Akun1,0)),""))</f>
        <v/>
      </c>
      <c r="J2885" s="2" t="str">
        <f>IF(H2885="","",IFERROR(INDEX(Keterangan1,MATCH('Buku Besar'!H2885,Akun1,0)),""))</f>
        <v/>
      </c>
      <c r="K2885" s="2" t="str">
        <f>IF(H2885="","",IFERROR(INDEX(Reff1,MATCH('Buku Besar'!H2885,Akun1,0)),""))</f>
        <v/>
      </c>
      <c r="L2885" s="331" t="str">
        <f>IF(H2885="","",IFERROR(INDEX(Penerimaan1,MATCH('Buku Besar'!H2885,Akun1,0)),""))</f>
        <v/>
      </c>
      <c r="M2885" s="331" t="str">
        <f>IF(H2885="","",IFERROR(INDEX(Pengeluaran1,MATCH('Buku Besar'!H2885,Akun1,0)),""))</f>
        <v/>
      </c>
    </row>
    <row r="2886" spans="1:13" x14ac:dyDescent="0.25">
      <c r="A2886" s="91" t="str">
        <f t="shared" si="88"/>
        <v/>
      </c>
      <c r="B2886" s="330" t="str">
        <f>IF(A2886="","",IFERROR(INDEX(Tanggal,MATCH('Buku Besar'!A2886,Akun,0)),""))</f>
        <v/>
      </c>
      <c r="C2886" s="2" t="str">
        <f>IF(A2886="","",IFERROR(INDEX(Keterangan,MATCH('Buku Besar'!A2886,Akun,0)),""))</f>
        <v/>
      </c>
      <c r="D2886" s="2" t="str">
        <f>IF(A2886="","",IFERROR(INDEX(Reff,MATCH('Buku Besar'!A2886,Akun,0)),""))</f>
        <v/>
      </c>
      <c r="E2886" s="331" t="str">
        <f>IF(A2886="","",IFERROR(INDEX(Penerimaan,MATCH('Buku Besar'!A2886,Akun,0)),""))</f>
        <v/>
      </c>
      <c r="F2886" s="331" t="str">
        <f>IF(A2886="","",IFERROR(INDEX(Pengeluaran,MATCH('Buku Besar'!A2886,Akun,0)),""))</f>
        <v/>
      </c>
      <c r="H2886" s="91" t="str">
        <f t="shared" si="89"/>
        <v/>
      </c>
      <c r="I2886" s="330" t="str">
        <f>IF(H2886="","",IFERROR(INDEX(Tanggal1,MATCH('Buku Besar'!H2886,Akun1,0)),""))</f>
        <v/>
      </c>
      <c r="J2886" s="2" t="str">
        <f>IF(H2886="","",IFERROR(INDEX(Keterangan1,MATCH('Buku Besar'!H2886,Akun1,0)),""))</f>
        <v/>
      </c>
      <c r="K2886" s="2" t="str">
        <f>IF(H2886="","",IFERROR(INDEX(Reff1,MATCH('Buku Besar'!H2886,Akun1,0)),""))</f>
        <v/>
      </c>
      <c r="L2886" s="331" t="str">
        <f>IF(H2886="","",IFERROR(INDEX(Penerimaan1,MATCH('Buku Besar'!H2886,Akun1,0)),""))</f>
        <v/>
      </c>
      <c r="M2886" s="331" t="str">
        <f>IF(H2886="","",IFERROR(INDEX(Pengeluaran1,MATCH('Buku Besar'!H2886,Akun1,0)),""))</f>
        <v/>
      </c>
    </row>
    <row r="2887" spans="1:13" x14ac:dyDescent="0.25">
      <c r="A2887" s="91" t="str">
        <f t="shared" si="88"/>
        <v/>
      </c>
      <c r="B2887" s="330" t="str">
        <f>IF(A2887="","",IFERROR(INDEX(Tanggal,MATCH('Buku Besar'!A2887,Akun,0)),""))</f>
        <v/>
      </c>
      <c r="C2887" s="2" t="str">
        <f>IF(A2887="","",IFERROR(INDEX(Keterangan,MATCH('Buku Besar'!A2887,Akun,0)),""))</f>
        <v/>
      </c>
      <c r="D2887" s="2" t="str">
        <f>IF(A2887="","",IFERROR(INDEX(Reff,MATCH('Buku Besar'!A2887,Akun,0)),""))</f>
        <v/>
      </c>
      <c r="E2887" s="331" t="str">
        <f>IF(A2887="","",IFERROR(INDEX(Penerimaan,MATCH('Buku Besar'!A2887,Akun,0)),""))</f>
        <v/>
      </c>
      <c r="F2887" s="331" t="str">
        <f>IF(A2887="","",IFERROR(INDEX(Pengeluaran,MATCH('Buku Besar'!A2887,Akun,0)),""))</f>
        <v/>
      </c>
      <c r="H2887" s="91" t="str">
        <f t="shared" si="89"/>
        <v/>
      </c>
      <c r="I2887" s="330" t="str">
        <f>IF(H2887="","",IFERROR(INDEX(Tanggal1,MATCH('Buku Besar'!H2887,Akun1,0)),""))</f>
        <v/>
      </c>
      <c r="J2887" s="2" t="str">
        <f>IF(H2887="","",IFERROR(INDEX(Keterangan1,MATCH('Buku Besar'!H2887,Akun1,0)),""))</f>
        <v/>
      </c>
      <c r="K2887" s="2" t="str">
        <f>IF(H2887="","",IFERROR(INDEX(Reff1,MATCH('Buku Besar'!H2887,Akun1,0)),""))</f>
        <v/>
      </c>
      <c r="L2887" s="331" t="str">
        <f>IF(H2887="","",IFERROR(INDEX(Penerimaan1,MATCH('Buku Besar'!H2887,Akun1,0)),""))</f>
        <v/>
      </c>
      <c r="M2887" s="331" t="str">
        <f>IF(H2887="","",IFERROR(INDEX(Pengeluaran1,MATCH('Buku Besar'!H2887,Akun1,0)),""))</f>
        <v/>
      </c>
    </row>
    <row r="2888" spans="1:13" x14ac:dyDescent="0.25">
      <c r="A2888" s="91" t="str">
        <f t="shared" ref="A2888:A2951" si="90">IFERROR(IF((MID(A2887,8,LEN(A2887)-7)+1)&lt;=COUNTIF(Kas_Harian,LEFT(A2887,6)),LEFT(A2887,6)&amp;"-"&amp;MID(A2887,8,LEN(A2887)-7)+1,""),"")</f>
        <v/>
      </c>
      <c r="B2888" s="330" t="str">
        <f>IF(A2888="","",IFERROR(INDEX(Tanggal,MATCH('Buku Besar'!A2888,Akun,0)),""))</f>
        <v/>
      </c>
      <c r="C2888" s="2" t="str">
        <f>IF(A2888="","",IFERROR(INDEX(Keterangan,MATCH('Buku Besar'!A2888,Akun,0)),""))</f>
        <v/>
      </c>
      <c r="D2888" s="2" t="str">
        <f>IF(A2888="","",IFERROR(INDEX(Reff,MATCH('Buku Besar'!A2888,Akun,0)),""))</f>
        <v/>
      </c>
      <c r="E2888" s="331" t="str">
        <f>IF(A2888="","",IFERROR(INDEX(Penerimaan,MATCH('Buku Besar'!A2888,Akun,0)),""))</f>
        <v/>
      </c>
      <c r="F2888" s="331" t="str">
        <f>IF(A2888="","",IFERROR(INDEX(Pengeluaran,MATCH('Buku Besar'!A2888,Akun,0)),""))</f>
        <v/>
      </c>
      <c r="H2888" s="91" t="str">
        <f t="shared" ref="H2888:H2951" si="91">IFERROR(IF((MID(H2887,8,LEN(H2887)-7)+1)&lt;=COUNTIF(Bank_Harian,LEFT(H2887,6)),LEFT(H2887,6)&amp;"-"&amp;MID(H2887,8,LEN(H2887)-7)+1,""),"")</f>
        <v/>
      </c>
      <c r="I2888" s="330" t="str">
        <f>IF(H2888="","",IFERROR(INDEX(Tanggal1,MATCH('Buku Besar'!H2888,Akun1,0)),""))</f>
        <v/>
      </c>
      <c r="J2888" s="2" t="str">
        <f>IF(H2888="","",IFERROR(INDEX(Keterangan1,MATCH('Buku Besar'!H2888,Akun1,0)),""))</f>
        <v/>
      </c>
      <c r="K2888" s="2" t="str">
        <f>IF(H2888="","",IFERROR(INDEX(Reff1,MATCH('Buku Besar'!H2888,Akun1,0)),""))</f>
        <v/>
      </c>
      <c r="L2888" s="331" t="str">
        <f>IF(H2888="","",IFERROR(INDEX(Penerimaan1,MATCH('Buku Besar'!H2888,Akun1,0)),""))</f>
        <v/>
      </c>
      <c r="M2888" s="331" t="str">
        <f>IF(H2888="","",IFERROR(INDEX(Pengeluaran1,MATCH('Buku Besar'!H2888,Akun1,0)),""))</f>
        <v/>
      </c>
    </row>
    <row r="2889" spans="1:13" x14ac:dyDescent="0.25">
      <c r="A2889" s="91" t="str">
        <f t="shared" si="90"/>
        <v/>
      </c>
      <c r="B2889" s="330" t="str">
        <f>IF(A2889="","",IFERROR(INDEX(Tanggal,MATCH('Buku Besar'!A2889,Akun,0)),""))</f>
        <v/>
      </c>
      <c r="C2889" s="2" t="str">
        <f>IF(A2889="","",IFERROR(INDEX(Keterangan,MATCH('Buku Besar'!A2889,Akun,0)),""))</f>
        <v/>
      </c>
      <c r="D2889" s="2" t="str">
        <f>IF(A2889="","",IFERROR(INDEX(Reff,MATCH('Buku Besar'!A2889,Akun,0)),""))</f>
        <v/>
      </c>
      <c r="E2889" s="331" t="str">
        <f>IF(A2889="","",IFERROR(INDEX(Penerimaan,MATCH('Buku Besar'!A2889,Akun,0)),""))</f>
        <v/>
      </c>
      <c r="F2889" s="331" t="str">
        <f>IF(A2889="","",IFERROR(INDEX(Pengeluaran,MATCH('Buku Besar'!A2889,Akun,0)),""))</f>
        <v/>
      </c>
      <c r="H2889" s="91" t="str">
        <f t="shared" si="91"/>
        <v/>
      </c>
      <c r="I2889" s="330" t="str">
        <f>IF(H2889="","",IFERROR(INDEX(Tanggal1,MATCH('Buku Besar'!H2889,Akun1,0)),""))</f>
        <v/>
      </c>
      <c r="J2889" s="2" t="str">
        <f>IF(H2889="","",IFERROR(INDEX(Keterangan1,MATCH('Buku Besar'!H2889,Akun1,0)),""))</f>
        <v/>
      </c>
      <c r="K2889" s="2" t="str">
        <f>IF(H2889="","",IFERROR(INDEX(Reff1,MATCH('Buku Besar'!H2889,Akun1,0)),""))</f>
        <v/>
      </c>
      <c r="L2889" s="331" t="str">
        <f>IF(H2889="","",IFERROR(INDEX(Penerimaan1,MATCH('Buku Besar'!H2889,Akun1,0)),""))</f>
        <v/>
      </c>
      <c r="M2889" s="331" t="str">
        <f>IF(H2889="","",IFERROR(INDEX(Pengeluaran1,MATCH('Buku Besar'!H2889,Akun1,0)),""))</f>
        <v/>
      </c>
    </row>
    <row r="2890" spans="1:13" x14ac:dyDescent="0.25">
      <c r="A2890" s="91" t="str">
        <f t="shared" si="90"/>
        <v/>
      </c>
      <c r="B2890" s="330" t="str">
        <f>IF(A2890="","",IFERROR(INDEX(Tanggal,MATCH('Buku Besar'!A2890,Akun,0)),""))</f>
        <v/>
      </c>
      <c r="C2890" s="2" t="str">
        <f>IF(A2890="","",IFERROR(INDEX(Keterangan,MATCH('Buku Besar'!A2890,Akun,0)),""))</f>
        <v/>
      </c>
      <c r="D2890" s="2" t="str">
        <f>IF(A2890="","",IFERROR(INDEX(Reff,MATCH('Buku Besar'!A2890,Akun,0)),""))</f>
        <v/>
      </c>
      <c r="E2890" s="331" t="str">
        <f>IF(A2890="","",IFERROR(INDEX(Penerimaan,MATCH('Buku Besar'!A2890,Akun,0)),""))</f>
        <v/>
      </c>
      <c r="F2890" s="331" t="str">
        <f>IF(A2890="","",IFERROR(INDEX(Pengeluaran,MATCH('Buku Besar'!A2890,Akun,0)),""))</f>
        <v/>
      </c>
      <c r="H2890" s="91" t="str">
        <f t="shared" si="91"/>
        <v/>
      </c>
      <c r="I2890" s="330" t="str">
        <f>IF(H2890="","",IFERROR(INDEX(Tanggal1,MATCH('Buku Besar'!H2890,Akun1,0)),""))</f>
        <v/>
      </c>
      <c r="J2890" s="2" t="str">
        <f>IF(H2890="","",IFERROR(INDEX(Keterangan1,MATCH('Buku Besar'!H2890,Akun1,0)),""))</f>
        <v/>
      </c>
      <c r="K2890" s="2" t="str">
        <f>IF(H2890="","",IFERROR(INDEX(Reff1,MATCH('Buku Besar'!H2890,Akun1,0)),""))</f>
        <v/>
      </c>
      <c r="L2890" s="331" t="str">
        <f>IF(H2890="","",IFERROR(INDEX(Penerimaan1,MATCH('Buku Besar'!H2890,Akun1,0)),""))</f>
        <v/>
      </c>
      <c r="M2890" s="331" t="str">
        <f>IF(H2890="","",IFERROR(INDEX(Pengeluaran1,MATCH('Buku Besar'!H2890,Akun1,0)),""))</f>
        <v/>
      </c>
    </row>
    <row r="2891" spans="1:13" x14ac:dyDescent="0.25">
      <c r="A2891" s="91" t="str">
        <f t="shared" si="90"/>
        <v/>
      </c>
      <c r="B2891" s="330" t="str">
        <f>IF(A2891="","",IFERROR(INDEX(Tanggal,MATCH('Buku Besar'!A2891,Akun,0)),""))</f>
        <v/>
      </c>
      <c r="C2891" s="2" t="str">
        <f>IF(A2891="","",IFERROR(INDEX(Keterangan,MATCH('Buku Besar'!A2891,Akun,0)),""))</f>
        <v/>
      </c>
      <c r="D2891" s="2" t="str">
        <f>IF(A2891="","",IFERROR(INDEX(Reff,MATCH('Buku Besar'!A2891,Akun,0)),""))</f>
        <v/>
      </c>
      <c r="E2891" s="331" t="str">
        <f>IF(A2891="","",IFERROR(INDEX(Penerimaan,MATCH('Buku Besar'!A2891,Akun,0)),""))</f>
        <v/>
      </c>
      <c r="F2891" s="331" t="str">
        <f>IF(A2891="","",IFERROR(INDEX(Pengeluaran,MATCH('Buku Besar'!A2891,Akun,0)),""))</f>
        <v/>
      </c>
      <c r="H2891" s="91" t="str">
        <f t="shared" si="91"/>
        <v/>
      </c>
      <c r="I2891" s="330" t="str">
        <f>IF(H2891="","",IFERROR(INDEX(Tanggal1,MATCH('Buku Besar'!H2891,Akun1,0)),""))</f>
        <v/>
      </c>
      <c r="J2891" s="2" t="str">
        <f>IF(H2891="","",IFERROR(INDEX(Keterangan1,MATCH('Buku Besar'!H2891,Akun1,0)),""))</f>
        <v/>
      </c>
      <c r="K2891" s="2" t="str">
        <f>IF(H2891="","",IFERROR(INDEX(Reff1,MATCH('Buku Besar'!H2891,Akun1,0)),""))</f>
        <v/>
      </c>
      <c r="L2891" s="331" t="str">
        <f>IF(H2891="","",IFERROR(INDEX(Penerimaan1,MATCH('Buku Besar'!H2891,Akun1,0)),""))</f>
        <v/>
      </c>
      <c r="M2891" s="331" t="str">
        <f>IF(H2891="","",IFERROR(INDEX(Pengeluaran1,MATCH('Buku Besar'!H2891,Akun1,0)),""))</f>
        <v/>
      </c>
    </row>
    <row r="2892" spans="1:13" x14ac:dyDescent="0.25">
      <c r="A2892" s="91" t="str">
        <f t="shared" si="90"/>
        <v/>
      </c>
      <c r="B2892" s="330" t="str">
        <f>IF(A2892="","",IFERROR(INDEX(Tanggal,MATCH('Buku Besar'!A2892,Akun,0)),""))</f>
        <v/>
      </c>
      <c r="C2892" s="2" t="str">
        <f>IF(A2892="","",IFERROR(INDEX(Keterangan,MATCH('Buku Besar'!A2892,Akun,0)),""))</f>
        <v/>
      </c>
      <c r="D2892" s="2" t="str">
        <f>IF(A2892="","",IFERROR(INDEX(Reff,MATCH('Buku Besar'!A2892,Akun,0)),""))</f>
        <v/>
      </c>
      <c r="E2892" s="331" t="str">
        <f>IF(A2892="","",IFERROR(INDEX(Penerimaan,MATCH('Buku Besar'!A2892,Akun,0)),""))</f>
        <v/>
      </c>
      <c r="F2892" s="331" t="str">
        <f>IF(A2892="","",IFERROR(INDEX(Pengeluaran,MATCH('Buku Besar'!A2892,Akun,0)),""))</f>
        <v/>
      </c>
      <c r="H2892" s="91" t="str">
        <f t="shared" si="91"/>
        <v/>
      </c>
      <c r="I2892" s="330" t="str">
        <f>IF(H2892="","",IFERROR(INDEX(Tanggal1,MATCH('Buku Besar'!H2892,Akun1,0)),""))</f>
        <v/>
      </c>
      <c r="J2892" s="2" t="str">
        <f>IF(H2892="","",IFERROR(INDEX(Keterangan1,MATCH('Buku Besar'!H2892,Akun1,0)),""))</f>
        <v/>
      </c>
      <c r="K2892" s="2" t="str">
        <f>IF(H2892="","",IFERROR(INDEX(Reff1,MATCH('Buku Besar'!H2892,Akun1,0)),""))</f>
        <v/>
      </c>
      <c r="L2892" s="331" t="str">
        <f>IF(H2892="","",IFERROR(INDEX(Penerimaan1,MATCH('Buku Besar'!H2892,Akun1,0)),""))</f>
        <v/>
      </c>
      <c r="M2892" s="331" t="str">
        <f>IF(H2892="","",IFERROR(INDEX(Pengeluaran1,MATCH('Buku Besar'!H2892,Akun1,0)),""))</f>
        <v/>
      </c>
    </row>
    <row r="2893" spans="1:13" x14ac:dyDescent="0.25">
      <c r="A2893" s="91" t="str">
        <f t="shared" si="90"/>
        <v/>
      </c>
      <c r="B2893" s="330" t="str">
        <f>IF(A2893="","",IFERROR(INDEX(Tanggal,MATCH('Buku Besar'!A2893,Akun,0)),""))</f>
        <v/>
      </c>
      <c r="C2893" s="2" t="str">
        <f>IF(A2893="","",IFERROR(INDEX(Keterangan,MATCH('Buku Besar'!A2893,Akun,0)),""))</f>
        <v/>
      </c>
      <c r="D2893" s="2" t="str">
        <f>IF(A2893="","",IFERROR(INDEX(Reff,MATCH('Buku Besar'!A2893,Akun,0)),""))</f>
        <v/>
      </c>
      <c r="E2893" s="331" t="str">
        <f>IF(A2893="","",IFERROR(INDEX(Penerimaan,MATCH('Buku Besar'!A2893,Akun,0)),""))</f>
        <v/>
      </c>
      <c r="F2893" s="331" t="str">
        <f>IF(A2893="","",IFERROR(INDEX(Pengeluaran,MATCH('Buku Besar'!A2893,Akun,0)),""))</f>
        <v/>
      </c>
      <c r="H2893" s="91" t="str">
        <f t="shared" si="91"/>
        <v/>
      </c>
      <c r="I2893" s="330" t="str">
        <f>IF(H2893="","",IFERROR(INDEX(Tanggal1,MATCH('Buku Besar'!H2893,Akun1,0)),""))</f>
        <v/>
      </c>
      <c r="J2893" s="2" t="str">
        <f>IF(H2893="","",IFERROR(INDEX(Keterangan1,MATCH('Buku Besar'!H2893,Akun1,0)),""))</f>
        <v/>
      </c>
      <c r="K2893" s="2" t="str">
        <f>IF(H2893="","",IFERROR(INDEX(Reff1,MATCH('Buku Besar'!H2893,Akun1,0)),""))</f>
        <v/>
      </c>
      <c r="L2893" s="331" t="str">
        <f>IF(H2893="","",IFERROR(INDEX(Penerimaan1,MATCH('Buku Besar'!H2893,Akun1,0)),""))</f>
        <v/>
      </c>
      <c r="M2893" s="331" t="str">
        <f>IF(H2893="","",IFERROR(INDEX(Pengeluaran1,MATCH('Buku Besar'!H2893,Akun1,0)),""))</f>
        <v/>
      </c>
    </row>
    <row r="2894" spans="1:13" x14ac:dyDescent="0.25">
      <c r="A2894" s="91" t="str">
        <f t="shared" si="90"/>
        <v/>
      </c>
      <c r="B2894" s="330" t="str">
        <f>IF(A2894="","",IFERROR(INDEX(Tanggal,MATCH('Buku Besar'!A2894,Akun,0)),""))</f>
        <v/>
      </c>
      <c r="C2894" s="2" t="str">
        <f>IF(A2894="","",IFERROR(INDEX(Keterangan,MATCH('Buku Besar'!A2894,Akun,0)),""))</f>
        <v/>
      </c>
      <c r="D2894" s="2" t="str">
        <f>IF(A2894="","",IFERROR(INDEX(Reff,MATCH('Buku Besar'!A2894,Akun,0)),""))</f>
        <v/>
      </c>
      <c r="E2894" s="331" t="str">
        <f>IF(A2894="","",IFERROR(INDEX(Penerimaan,MATCH('Buku Besar'!A2894,Akun,0)),""))</f>
        <v/>
      </c>
      <c r="F2894" s="331" t="str">
        <f>IF(A2894="","",IFERROR(INDEX(Pengeluaran,MATCH('Buku Besar'!A2894,Akun,0)),""))</f>
        <v/>
      </c>
      <c r="H2894" s="91" t="str">
        <f t="shared" si="91"/>
        <v/>
      </c>
      <c r="I2894" s="330" t="str">
        <f>IF(H2894="","",IFERROR(INDEX(Tanggal1,MATCH('Buku Besar'!H2894,Akun1,0)),""))</f>
        <v/>
      </c>
      <c r="J2894" s="2" t="str">
        <f>IF(H2894="","",IFERROR(INDEX(Keterangan1,MATCH('Buku Besar'!H2894,Akun1,0)),""))</f>
        <v/>
      </c>
      <c r="K2894" s="2" t="str">
        <f>IF(H2894="","",IFERROR(INDEX(Reff1,MATCH('Buku Besar'!H2894,Akun1,0)),""))</f>
        <v/>
      </c>
      <c r="L2894" s="331" t="str">
        <f>IF(H2894="","",IFERROR(INDEX(Penerimaan1,MATCH('Buku Besar'!H2894,Akun1,0)),""))</f>
        <v/>
      </c>
      <c r="M2894" s="331" t="str">
        <f>IF(H2894="","",IFERROR(INDEX(Pengeluaran1,MATCH('Buku Besar'!H2894,Akun1,0)),""))</f>
        <v/>
      </c>
    </row>
    <row r="2895" spans="1:13" x14ac:dyDescent="0.25">
      <c r="A2895" s="91" t="str">
        <f t="shared" si="90"/>
        <v/>
      </c>
      <c r="B2895" s="330" t="str">
        <f>IF(A2895="","",IFERROR(INDEX(Tanggal,MATCH('Buku Besar'!A2895,Akun,0)),""))</f>
        <v/>
      </c>
      <c r="C2895" s="2" t="str">
        <f>IF(A2895="","",IFERROR(INDEX(Keterangan,MATCH('Buku Besar'!A2895,Akun,0)),""))</f>
        <v/>
      </c>
      <c r="D2895" s="2" t="str">
        <f>IF(A2895="","",IFERROR(INDEX(Reff,MATCH('Buku Besar'!A2895,Akun,0)),""))</f>
        <v/>
      </c>
      <c r="E2895" s="331" t="str">
        <f>IF(A2895="","",IFERROR(INDEX(Penerimaan,MATCH('Buku Besar'!A2895,Akun,0)),""))</f>
        <v/>
      </c>
      <c r="F2895" s="331" t="str">
        <f>IF(A2895="","",IFERROR(INDEX(Pengeluaran,MATCH('Buku Besar'!A2895,Akun,0)),""))</f>
        <v/>
      </c>
      <c r="H2895" s="91" t="str">
        <f t="shared" si="91"/>
        <v/>
      </c>
      <c r="I2895" s="330" t="str">
        <f>IF(H2895="","",IFERROR(INDEX(Tanggal1,MATCH('Buku Besar'!H2895,Akun1,0)),""))</f>
        <v/>
      </c>
      <c r="J2895" s="2" t="str">
        <f>IF(H2895="","",IFERROR(INDEX(Keterangan1,MATCH('Buku Besar'!H2895,Akun1,0)),""))</f>
        <v/>
      </c>
      <c r="K2895" s="2" t="str">
        <f>IF(H2895="","",IFERROR(INDEX(Reff1,MATCH('Buku Besar'!H2895,Akun1,0)),""))</f>
        <v/>
      </c>
      <c r="L2895" s="331" t="str">
        <f>IF(H2895="","",IFERROR(INDEX(Penerimaan1,MATCH('Buku Besar'!H2895,Akun1,0)),""))</f>
        <v/>
      </c>
      <c r="M2895" s="331" t="str">
        <f>IF(H2895="","",IFERROR(INDEX(Pengeluaran1,MATCH('Buku Besar'!H2895,Akun1,0)),""))</f>
        <v/>
      </c>
    </row>
    <row r="2896" spans="1:13" x14ac:dyDescent="0.25">
      <c r="A2896" s="91" t="str">
        <f t="shared" si="90"/>
        <v/>
      </c>
      <c r="B2896" s="330" t="str">
        <f>IF(A2896="","",IFERROR(INDEX(Tanggal,MATCH('Buku Besar'!A2896,Akun,0)),""))</f>
        <v/>
      </c>
      <c r="C2896" s="2" t="str">
        <f>IF(A2896="","",IFERROR(INDEX(Keterangan,MATCH('Buku Besar'!A2896,Akun,0)),""))</f>
        <v/>
      </c>
      <c r="D2896" s="2" t="str">
        <f>IF(A2896="","",IFERROR(INDEX(Reff,MATCH('Buku Besar'!A2896,Akun,0)),""))</f>
        <v/>
      </c>
      <c r="E2896" s="331" t="str">
        <f>IF(A2896="","",IFERROR(INDEX(Penerimaan,MATCH('Buku Besar'!A2896,Akun,0)),""))</f>
        <v/>
      </c>
      <c r="F2896" s="331" t="str">
        <f>IF(A2896="","",IFERROR(INDEX(Pengeluaran,MATCH('Buku Besar'!A2896,Akun,0)),""))</f>
        <v/>
      </c>
      <c r="H2896" s="91" t="str">
        <f t="shared" si="91"/>
        <v/>
      </c>
      <c r="I2896" s="330" t="str">
        <f>IF(H2896="","",IFERROR(INDEX(Tanggal1,MATCH('Buku Besar'!H2896,Akun1,0)),""))</f>
        <v/>
      </c>
      <c r="J2896" s="2" t="str">
        <f>IF(H2896="","",IFERROR(INDEX(Keterangan1,MATCH('Buku Besar'!H2896,Akun1,0)),""))</f>
        <v/>
      </c>
      <c r="K2896" s="2" t="str">
        <f>IF(H2896="","",IFERROR(INDEX(Reff1,MATCH('Buku Besar'!H2896,Akun1,0)),""))</f>
        <v/>
      </c>
      <c r="L2896" s="331" t="str">
        <f>IF(H2896="","",IFERROR(INDEX(Penerimaan1,MATCH('Buku Besar'!H2896,Akun1,0)),""))</f>
        <v/>
      </c>
      <c r="M2896" s="331" t="str">
        <f>IF(H2896="","",IFERROR(INDEX(Pengeluaran1,MATCH('Buku Besar'!H2896,Akun1,0)),""))</f>
        <v/>
      </c>
    </row>
    <row r="2897" spans="1:13" x14ac:dyDescent="0.25">
      <c r="A2897" s="91" t="str">
        <f t="shared" si="90"/>
        <v/>
      </c>
      <c r="B2897" s="330" t="str">
        <f>IF(A2897="","",IFERROR(INDEX(Tanggal,MATCH('Buku Besar'!A2897,Akun,0)),""))</f>
        <v/>
      </c>
      <c r="C2897" s="2" t="str">
        <f>IF(A2897="","",IFERROR(INDEX(Keterangan,MATCH('Buku Besar'!A2897,Akun,0)),""))</f>
        <v/>
      </c>
      <c r="D2897" s="2" t="str">
        <f>IF(A2897="","",IFERROR(INDEX(Reff,MATCH('Buku Besar'!A2897,Akun,0)),""))</f>
        <v/>
      </c>
      <c r="E2897" s="331" t="str">
        <f>IF(A2897="","",IFERROR(INDEX(Penerimaan,MATCH('Buku Besar'!A2897,Akun,0)),""))</f>
        <v/>
      </c>
      <c r="F2897" s="331" t="str">
        <f>IF(A2897="","",IFERROR(INDEX(Pengeluaran,MATCH('Buku Besar'!A2897,Akun,0)),""))</f>
        <v/>
      </c>
      <c r="H2897" s="91" t="str">
        <f t="shared" si="91"/>
        <v/>
      </c>
      <c r="I2897" s="330" t="str">
        <f>IF(H2897="","",IFERROR(INDEX(Tanggal1,MATCH('Buku Besar'!H2897,Akun1,0)),""))</f>
        <v/>
      </c>
      <c r="J2897" s="2" t="str">
        <f>IF(H2897="","",IFERROR(INDEX(Keterangan1,MATCH('Buku Besar'!H2897,Akun1,0)),""))</f>
        <v/>
      </c>
      <c r="K2897" s="2" t="str">
        <f>IF(H2897="","",IFERROR(INDEX(Reff1,MATCH('Buku Besar'!H2897,Akun1,0)),""))</f>
        <v/>
      </c>
      <c r="L2897" s="331" t="str">
        <f>IF(H2897="","",IFERROR(INDEX(Penerimaan1,MATCH('Buku Besar'!H2897,Akun1,0)),""))</f>
        <v/>
      </c>
      <c r="M2897" s="331" t="str">
        <f>IF(H2897="","",IFERROR(INDEX(Pengeluaran1,MATCH('Buku Besar'!H2897,Akun1,0)),""))</f>
        <v/>
      </c>
    </row>
    <row r="2898" spans="1:13" x14ac:dyDescent="0.25">
      <c r="A2898" s="91" t="str">
        <f t="shared" si="90"/>
        <v/>
      </c>
      <c r="B2898" s="330" t="str">
        <f>IF(A2898="","",IFERROR(INDEX(Tanggal,MATCH('Buku Besar'!A2898,Akun,0)),""))</f>
        <v/>
      </c>
      <c r="C2898" s="2" t="str">
        <f>IF(A2898="","",IFERROR(INDEX(Keterangan,MATCH('Buku Besar'!A2898,Akun,0)),""))</f>
        <v/>
      </c>
      <c r="D2898" s="2" t="str">
        <f>IF(A2898="","",IFERROR(INDEX(Reff,MATCH('Buku Besar'!A2898,Akun,0)),""))</f>
        <v/>
      </c>
      <c r="E2898" s="331" t="str">
        <f>IF(A2898="","",IFERROR(INDEX(Penerimaan,MATCH('Buku Besar'!A2898,Akun,0)),""))</f>
        <v/>
      </c>
      <c r="F2898" s="331" t="str">
        <f>IF(A2898="","",IFERROR(INDEX(Pengeluaran,MATCH('Buku Besar'!A2898,Akun,0)),""))</f>
        <v/>
      </c>
      <c r="H2898" s="91" t="str">
        <f t="shared" si="91"/>
        <v/>
      </c>
      <c r="I2898" s="330" t="str">
        <f>IF(H2898="","",IFERROR(INDEX(Tanggal1,MATCH('Buku Besar'!H2898,Akun1,0)),""))</f>
        <v/>
      </c>
      <c r="J2898" s="2" t="str">
        <f>IF(H2898="","",IFERROR(INDEX(Keterangan1,MATCH('Buku Besar'!H2898,Akun1,0)),""))</f>
        <v/>
      </c>
      <c r="K2898" s="2" t="str">
        <f>IF(H2898="","",IFERROR(INDEX(Reff1,MATCH('Buku Besar'!H2898,Akun1,0)),""))</f>
        <v/>
      </c>
      <c r="L2898" s="331" t="str">
        <f>IF(H2898="","",IFERROR(INDEX(Penerimaan1,MATCH('Buku Besar'!H2898,Akun1,0)),""))</f>
        <v/>
      </c>
      <c r="M2898" s="331" t="str">
        <f>IF(H2898="","",IFERROR(INDEX(Pengeluaran1,MATCH('Buku Besar'!H2898,Akun1,0)),""))</f>
        <v/>
      </c>
    </row>
    <row r="2899" spans="1:13" x14ac:dyDescent="0.25">
      <c r="A2899" s="91" t="str">
        <f t="shared" si="90"/>
        <v/>
      </c>
      <c r="B2899" s="330" t="str">
        <f>IF(A2899="","",IFERROR(INDEX(Tanggal,MATCH('Buku Besar'!A2899,Akun,0)),""))</f>
        <v/>
      </c>
      <c r="C2899" s="2" t="str">
        <f>IF(A2899="","",IFERROR(INDEX(Keterangan,MATCH('Buku Besar'!A2899,Akun,0)),""))</f>
        <v/>
      </c>
      <c r="D2899" s="2" t="str">
        <f>IF(A2899="","",IFERROR(INDEX(Reff,MATCH('Buku Besar'!A2899,Akun,0)),""))</f>
        <v/>
      </c>
      <c r="E2899" s="331" t="str">
        <f>IF(A2899="","",IFERROR(INDEX(Penerimaan,MATCH('Buku Besar'!A2899,Akun,0)),""))</f>
        <v/>
      </c>
      <c r="F2899" s="331" t="str">
        <f>IF(A2899="","",IFERROR(INDEX(Pengeluaran,MATCH('Buku Besar'!A2899,Akun,0)),""))</f>
        <v/>
      </c>
      <c r="H2899" s="91" t="str">
        <f t="shared" si="91"/>
        <v/>
      </c>
      <c r="I2899" s="330" t="str">
        <f>IF(H2899="","",IFERROR(INDEX(Tanggal1,MATCH('Buku Besar'!H2899,Akun1,0)),""))</f>
        <v/>
      </c>
      <c r="J2899" s="2" t="str">
        <f>IF(H2899="","",IFERROR(INDEX(Keterangan1,MATCH('Buku Besar'!H2899,Akun1,0)),""))</f>
        <v/>
      </c>
      <c r="K2899" s="2" t="str">
        <f>IF(H2899="","",IFERROR(INDEX(Reff1,MATCH('Buku Besar'!H2899,Akun1,0)),""))</f>
        <v/>
      </c>
      <c r="L2899" s="331" t="str">
        <f>IF(H2899="","",IFERROR(INDEX(Penerimaan1,MATCH('Buku Besar'!H2899,Akun1,0)),""))</f>
        <v/>
      </c>
      <c r="M2899" s="331" t="str">
        <f>IF(H2899="","",IFERROR(INDEX(Pengeluaran1,MATCH('Buku Besar'!H2899,Akun1,0)),""))</f>
        <v/>
      </c>
    </row>
    <row r="2900" spans="1:13" x14ac:dyDescent="0.25">
      <c r="A2900" s="91" t="str">
        <f t="shared" si="90"/>
        <v/>
      </c>
      <c r="B2900" s="330" t="str">
        <f>IF(A2900="","",IFERROR(INDEX(Tanggal,MATCH('Buku Besar'!A2900,Akun,0)),""))</f>
        <v/>
      </c>
      <c r="C2900" s="2" t="str">
        <f>IF(A2900="","",IFERROR(INDEX(Keterangan,MATCH('Buku Besar'!A2900,Akun,0)),""))</f>
        <v/>
      </c>
      <c r="D2900" s="2" t="str">
        <f>IF(A2900="","",IFERROR(INDEX(Reff,MATCH('Buku Besar'!A2900,Akun,0)),""))</f>
        <v/>
      </c>
      <c r="E2900" s="331" t="str">
        <f>IF(A2900="","",IFERROR(INDEX(Penerimaan,MATCH('Buku Besar'!A2900,Akun,0)),""))</f>
        <v/>
      </c>
      <c r="F2900" s="331" t="str">
        <f>IF(A2900="","",IFERROR(INDEX(Pengeluaran,MATCH('Buku Besar'!A2900,Akun,0)),""))</f>
        <v/>
      </c>
      <c r="H2900" s="91" t="str">
        <f t="shared" si="91"/>
        <v/>
      </c>
      <c r="I2900" s="330" t="str">
        <f>IF(H2900="","",IFERROR(INDEX(Tanggal1,MATCH('Buku Besar'!H2900,Akun1,0)),""))</f>
        <v/>
      </c>
      <c r="J2900" s="2" t="str">
        <f>IF(H2900="","",IFERROR(INDEX(Keterangan1,MATCH('Buku Besar'!H2900,Akun1,0)),""))</f>
        <v/>
      </c>
      <c r="K2900" s="2" t="str">
        <f>IF(H2900="","",IFERROR(INDEX(Reff1,MATCH('Buku Besar'!H2900,Akun1,0)),""))</f>
        <v/>
      </c>
      <c r="L2900" s="331" t="str">
        <f>IF(H2900="","",IFERROR(INDEX(Penerimaan1,MATCH('Buku Besar'!H2900,Akun1,0)),""))</f>
        <v/>
      </c>
      <c r="M2900" s="331" t="str">
        <f>IF(H2900="","",IFERROR(INDEX(Pengeluaran1,MATCH('Buku Besar'!H2900,Akun1,0)),""))</f>
        <v/>
      </c>
    </row>
    <row r="2901" spans="1:13" x14ac:dyDescent="0.25">
      <c r="A2901" s="91" t="str">
        <f t="shared" si="90"/>
        <v/>
      </c>
      <c r="B2901" s="330" t="str">
        <f>IF(A2901="","",IFERROR(INDEX(Tanggal,MATCH('Buku Besar'!A2901,Akun,0)),""))</f>
        <v/>
      </c>
      <c r="C2901" s="2" t="str">
        <f>IF(A2901="","",IFERROR(INDEX(Keterangan,MATCH('Buku Besar'!A2901,Akun,0)),""))</f>
        <v/>
      </c>
      <c r="D2901" s="2" t="str">
        <f>IF(A2901="","",IFERROR(INDEX(Reff,MATCH('Buku Besar'!A2901,Akun,0)),""))</f>
        <v/>
      </c>
      <c r="E2901" s="331" t="str">
        <f>IF(A2901="","",IFERROR(INDEX(Penerimaan,MATCH('Buku Besar'!A2901,Akun,0)),""))</f>
        <v/>
      </c>
      <c r="F2901" s="331" t="str">
        <f>IF(A2901="","",IFERROR(INDEX(Pengeluaran,MATCH('Buku Besar'!A2901,Akun,0)),""))</f>
        <v/>
      </c>
      <c r="H2901" s="91" t="str">
        <f t="shared" si="91"/>
        <v/>
      </c>
      <c r="I2901" s="330" t="str">
        <f>IF(H2901="","",IFERROR(INDEX(Tanggal1,MATCH('Buku Besar'!H2901,Akun1,0)),""))</f>
        <v/>
      </c>
      <c r="J2901" s="2" t="str">
        <f>IF(H2901="","",IFERROR(INDEX(Keterangan1,MATCH('Buku Besar'!H2901,Akun1,0)),""))</f>
        <v/>
      </c>
      <c r="K2901" s="2" t="str">
        <f>IF(H2901="","",IFERROR(INDEX(Reff1,MATCH('Buku Besar'!H2901,Akun1,0)),""))</f>
        <v/>
      </c>
      <c r="L2901" s="331" t="str">
        <f>IF(H2901="","",IFERROR(INDEX(Penerimaan1,MATCH('Buku Besar'!H2901,Akun1,0)),""))</f>
        <v/>
      </c>
      <c r="M2901" s="331" t="str">
        <f>IF(H2901="","",IFERROR(INDEX(Pengeluaran1,MATCH('Buku Besar'!H2901,Akun1,0)),""))</f>
        <v/>
      </c>
    </row>
    <row r="2902" spans="1:13" x14ac:dyDescent="0.25">
      <c r="A2902" s="91" t="str">
        <f t="shared" si="90"/>
        <v/>
      </c>
      <c r="B2902" s="330" t="str">
        <f>IF(A2902="","",IFERROR(INDEX(Tanggal,MATCH('Buku Besar'!A2902,Akun,0)),""))</f>
        <v/>
      </c>
      <c r="C2902" s="2" t="str">
        <f>IF(A2902="","",IFERROR(INDEX(Keterangan,MATCH('Buku Besar'!A2902,Akun,0)),""))</f>
        <v/>
      </c>
      <c r="D2902" s="2" t="str">
        <f>IF(A2902="","",IFERROR(INDEX(Reff,MATCH('Buku Besar'!A2902,Akun,0)),""))</f>
        <v/>
      </c>
      <c r="E2902" s="331" t="str">
        <f>IF(A2902="","",IFERROR(INDEX(Penerimaan,MATCH('Buku Besar'!A2902,Akun,0)),""))</f>
        <v/>
      </c>
      <c r="F2902" s="331" t="str">
        <f>IF(A2902="","",IFERROR(INDEX(Pengeluaran,MATCH('Buku Besar'!A2902,Akun,0)),""))</f>
        <v/>
      </c>
      <c r="H2902" s="91" t="str">
        <f t="shared" si="91"/>
        <v/>
      </c>
      <c r="I2902" s="330" t="str">
        <f>IF(H2902="","",IFERROR(INDEX(Tanggal1,MATCH('Buku Besar'!H2902,Akun1,0)),""))</f>
        <v/>
      </c>
      <c r="J2902" s="2" t="str">
        <f>IF(H2902="","",IFERROR(INDEX(Keterangan1,MATCH('Buku Besar'!H2902,Akun1,0)),""))</f>
        <v/>
      </c>
      <c r="K2902" s="2" t="str">
        <f>IF(H2902="","",IFERROR(INDEX(Reff1,MATCH('Buku Besar'!H2902,Akun1,0)),""))</f>
        <v/>
      </c>
      <c r="L2902" s="331" t="str">
        <f>IF(H2902="","",IFERROR(INDEX(Penerimaan1,MATCH('Buku Besar'!H2902,Akun1,0)),""))</f>
        <v/>
      </c>
      <c r="M2902" s="331" t="str">
        <f>IF(H2902="","",IFERROR(INDEX(Pengeluaran1,MATCH('Buku Besar'!H2902,Akun1,0)),""))</f>
        <v/>
      </c>
    </row>
    <row r="2903" spans="1:13" x14ac:dyDescent="0.25">
      <c r="A2903" s="91" t="str">
        <f t="shared" si="90"/>
        <v/>
      </c>
      <c r="B2903" s="330" t="str">
        <f>IF(A2903="","",IFERROR(INDEX(Tanggal,MATCH('Buku Besar'!A2903,Akun,0)),""))</f>
        <v/>
      </c>
      <c r="C2903" s="2" t="str">
        <f>IF(A2903="","",IFERROR(INDEX(Keterangan,MATCH('Buku Besar'!A2903,Akun,0)),""))</f>
        <v/>
      </c>
      <c r="D2903" s="2" t="str">
        <f>IF(A2903="","",IFERROR(INDEX(Reff,MATCH('Buku Besar'!A2903,Akun,0)),""))</f>
        <v/>
      </c>
      <c r="E2903" s="331" t="str">
        <f>IF(A2903="","",IFERROR(INDEX(Penerimaan,MATCH('Buku Besar'!A2903,Akun,0)),""))</f>
        <v/>
      </c>
      <c r="F2903" s="331" t="str">
        <f>IF(A2903="","",IFERROR(INDEX(Pengeluaran,MATCH('Buku Besar'!A2903,Akun,0)),""))</f>
        <v/>
      </c>
      <c r="H2903" s="91" t="str">
        <f t="shared" si="91"/>
        <v/>
      </c>
      <c r="I2903" s="330" t="str">
        <f>IF(H2903="","",IFERROR(INDEX(Tanggal1,MATCH('Buku Besar'!H2903,Akun1,0)),""))</f>
        <v/>
      </c>
      <c r="J2903" s="2" t="str">
        <f>IF(H2903="","",IFERROR(INDEX(Keterangan1,MATCH('Buku Besar'!H2903,Akun1,0)),""))</f>
        <v/>
      </c>
      <c r="K2903" s="2" t="str">
        <f>IF(H2903="","",IFERROR(INDEX(Reff1,MATCH('Buku Besar'!H2903,Akun1,0)),""))</f>
        <v/>
      </c>
      <c r="L2903" s="331" t="str">
        <f>IF(H2903="","",IFERROR(INDEX(Penerimaan1,MATCH('Buku Besar'!H2903,Akun1,0)),""))</f>
        <v/>
      </c>
      <c r="M2903" s="331" t="str">
        <f>IF(H2903="","",IFERROR(INDEX(Pengeluaran1,MATCH('Buku Besar'!H2903,Akun1,0)),""))</f>
        <v/>
      </c>
    </row>
    <row r="2904" spans="1:13" x14ac:dyDescent="0.25">
      <c r="A2904" s="91" t="str">
        <f t="shared" si="90"/>
        <v/>
      </c>
      <c r="B2904" s="330" t="str">
        <f>IF(A2904="","",IFERROR(INDEX(Tanggal,MATCH('Buku Besar'!A2904,Akun,0)),""))</f>
        <v/>
      </c>
      <c r="C2904" s="2" t="str">
        <f>IF(A2904="","",IFERROR(INDEX(Keterangan,MATCH('Buku Besar'!A2904,Akun,0)),""))</f>
        <v/>
      </c>
      <c r="D2904" s="2" t="str">
        <f>IF(A2904="","",IFERROR(INDEX(Reff,MATCH('Buku Besar'!A2904,Akun,0)),""))</f>
        <v/>
      </c>
      <c r="E2904" s="331" t="str">
        <f>IF(A2904="","",IFERROR(INDEX(Penerimaan,MATCH('Buku Besar'!A2904,Akun,0)),""))</f>
        <v/>
      </c>
      <c r="F2904" s="331" t="str">
        <f>IF(A2904="","",IFERROR(INDEX(Pengeluaran,MATCH('Buku Besar'!A2904,Akun,0)),""))</f>
        <v/>
      </c>
      <c r="H2904" s="91" t="str">
        <f t="shared" si="91"/>
        <v/>
      </c>
      <c r="I2904" s="330" t="str">
        <f>IF(H2904="","",IFERROR(INDEX(Tanggal1,MATCH('Buku Besar'!H2904,Akun1,0)),""))</f>
        <v/>
      </c>
      <c r="J2904" s="2" t="str">
        <f>IF(H2904="","",IFERROR(INDEX(Keterangan1,MATCH('Buku Besar'!H2904,Akun1,0)),""))</f>
        <v/>
      </c>
      <c r="K2904" s="2" t="str">
        <f>IF(H2904="","",IFERROR(INDEX(Reff1,MATCH('Buku Besar'!H2904,Akun1,0)),""))</f>
        <v/>
      </c>
      <c r="L2904" s="331" t="str">
        <f>IF(H2904="","",IFERROR(INDEX(Penerimaan1,MATCH('Buku Besar'!H2904,Akun1,0)),""))</f>
        <v/>
      </c>
      <c r="M2904" s="331" t="str">
        <f>IF(H2904="","",IFERROR(INDEX(Pengeluaran1,MATCH('Buku Besar'!H2904,Akun1,0)),""))</f>
        <v/>
      </c>
    </row>
    <row r="2905" spans="1:13" x14ac:dyDescent="0.25">
      <c r="A2905" s="91" t="str">
        <f t="shared" si="90"/>
        <v/>
      </c>
      <c r="B2905" s="330" t="str">
        <f>IF(A2905="","",IFERROR(INDEX(Tanggal,MATCH('Buku Besar'!A2905,Akun,0)),""))</f>
        <v/>
      </c>
      <c r="C2905" s="2" t="str">
        <f>IF(A2905="","",IFERROR(INDEX(Keterangan,MATCH('Buku Besar'!A2905,Akun,0)),""))</f>
        <v/>
      </c>
      <c r="D2905" s="2" t="str">
        <f>IF(A2905="","",IFERROR(INDEX(Reff,MATCH('Buku Besar'!A2905,Akun,0)),""))</f>
        <v/>
      </c>
      <c r="E2905" s="331" t="str">
        <f>IF(A2905="","",IFERROR(INDEX(Penerimaan,MATCH('Buku Besar'!A2905,Akun,0)),""))</f>
        <v/>
      </c>
      <c r="F2905" s="331" t="str">
        <f>IF(A2905="","",IFERROR(INDEX(Pengeluaran,MATCH('Buku Besar'!A2905,Akun,0)),""))</f>
        <v/>
      </c>
      <c r="H2905" s="91" t="str">
        <f t="shared" si="91"/>
        <v/>
      </c>
      <c r="I2905" s="330" t="str">
        <f>IF(H2905="","",IFERROR(INDEX(Tanggal1,MATCH('Buku Besar'!H2905,Akun1,0)),""))</f>
        <v/>
      </c>
      <c r="J2905" s="2" t="str">
        <f>IF(H2905="","",IFERROR(INDEX(Keterangan1,MATCH('Buku Besar'!H2905,Akun1,0)),""))</f>
        <v/>
      </c>
      <c r="K2905" s="2" t="str">
        <f>IF(H2905="","",IFERROR(INDEX(Reff1,MATCH('Buku Besar'!H2905,Akun1,0)),""))</f>
        <v/>
      </c>
      <c r="L2905" s="331" t="str">
        <f>IF(H2905="","",IFERROR(INDEX(Penerimaan1,MATCH('Buku Besar'!H2905,Akun1,0)),""))</f>
        <v/>
      </c>
      <c r="M2905" s="331" t="str">
        <f>IF(H2905="","",IFERROR(INDEX(Pengeluaran1,MATCH('Buku Besar'!H2905,Akun1,0)),""))</f>
        <v/>
      </c>
    </row>
    <row r="2906" spans="1:13" x14ac:dyDescent="0.25">
      <c r="A2906" s="91" t="str">
        <f t="shared" si="90"/>
        <v/>
      </c>
      <c r="B2906" s="330" t="str">
        <f>IF(A2906="","",IFERROR(INDEX(Tanggal,MATCH('Buku Besar'!A2906,Akun,0)),""))</f>
        <v/>
      </c>
      <c r="C2906" s="2" t="str">
        <f>IF(A2906="","",IFERROR(INDEX(Keterangan,MATCH('Buku Besar'!A2906,Akun,0)),""))</f>
        <v/>
      </c>
      <c r="D2906" s="2" t="str">
        <f>IF(A2906="","",IFERROR(INDEX(Reff,MATCH('Buku Besar'!A2906,Akun,0)),""))</f>
        <v/>
      </c>
      <c r="E2906" s="331" t="str">
        <f>IF(A2906="","",IFERROR(INDEX(Penerimaan,MATCH('Buku Besar'!A2906,Akun,0)),""))</f>
        <v/>
      </c>
      <c r="F2906" s="331" t="str">
        <f>IF(A2906="","",IFERROR(INDEX(Pengeluaran,MATCH('Buku Besar'!A2906,Akun,0)),""))</f>
        <v/>
      </c>
      <c r="H2906" s="91" t="str">
        <f t="shared" si="91"/>
        <v/>
      </c>
      <c r="I2906" s="330" t="str">
        <f>IF(H2906="","",IFERROR(INDEX(Tanggal1,MATCH('Buku Besar'!H2906,Akun1,0)),""))</f>
        <v/>
      </c>
      <c r="J2906" s="2" t="str">
        <f>IF(H2906="","",IFERROR(INDEX(Keterangan1,MATCH('Buku Besar'!H2906,Akun1,0)),""))</f>
        <v/>
      </c>
      <c r="K2906" s="2" t="str">
        <f>IF(H2906="","",IFERROR(INDEX(Reff1,MATCH('Buku Besar'!H2906,Akun1,0)),""))</f>
        <v/>
      </c>
      <c r="L2906" s="331" t="str">
        <f>IF(H2906="","",IFERROR(INDEX(Penerimaan1,MATCH('Buku Besar'!H2906,Akun1,0)),""))</f>
        <v/>
      </c>
      <c r="M2906" s="331" t="str">
        <f>IF(H2906="","",IFERROR(INDEX(Pengeluaran1,MATCH('Buku Besar'!H2906,Akun1,0)),""))</f>
        <v/>
      </c>
    </row>
    <row r="2907" spans="1:13" x14ac:dyDescent="0.25">
      <c r="A2907" s="91" t="str">
        <f t="shared" si="90"/>
        <v/>
      </c>
      <c r="B2907" s="330" t="str">
        <f>IF(A2907="","",IFERROR(INDEX(Tanggal,MATCH('Buku Besar'!A2907,Akun,0)),""))</f>
        <v/>
      </c>
      <c r="C2907" s="2" t="str">
        <f>IF(A2907="","",IFERROR(INDEX(Keterangan,MATCH('Buku Besar'!A2907,Akun,0)),""))</f>
        <v/>
      </c>
      <c r="D2907" s="2" t="str">
        <f>IF(A2907="","",IFERROR(INDEX(Reff,MATCH('Buku Besar'!A2907,Akun,0)),""))</f>
        <v/>
      </c>
      <c r="E2907" s="331" t="str">
        <f>IF(A2907="","",IFERROR(INDEX(Penerimaan,MATCH('Buku Besar'!A2907,Akun,0)),""))</f>
        <v/>
      </c>
      <c r="F2907" s="331" t="str">
        <f>IF(A2907="","",IFERROR(INDEX(Pengeluaran,MATCH('Buku Besar'!A2907,Akun,0)),""))</f>
        <v/>
      </c>
      <c r="H2907" s="91" t="str">
        <f t="shared" si="91"/>
        <v/>
      </c>
      <c r="I2907" s="330" t="str">
        <f>IF(H2907="","",IFERROR(INDEX(Tanggal1,MATCH('Buku Besar'!H2907,Akun1,0)),""))</f>
        <v/>
      </c>
      <c r="J2907" s="2" t="str">
        <f>IF(H2907="","",IFERROR(INDEX(Keterangan1,MATCH('Buku Besar'!H2907,Akun1,0)),""))</f>
        <v/>
      </c>
      <c r="K2907" s="2" t="str">
        <f>IF(H2907="","",IFERROR(INDEX(Reff1,MATCH('Buku Besar'!H2907,Akun1,0)),""))</f>
        <v/>
      </c>
      <c r="L2907" s="331" t="str">
        <f>IF(H2907="","",IFERROR(INDEX(Penerimaan1,MATCH('Buku Besar'!H2907,Akun1,0)),""))</f>
        <v/>
      </c>
      <c r="M2907" s="331" t="str">
        <f>IF(H2907="","",IFERROR(INDEX(Pengeluaran1,MATCH('Buku Besar'!H2907,Akun1,0)),""))</f>
        <v/>
      </c>
    </row>
    <row r="2908" spans="1:13" x14ac:dyDescent="0.25">
      <c r="A2908" s="91" t="str">
        <f t="shared" si="90"/>
        <v/>
      </c>
      <c r="B2908" s="330" t="str">
        <f>IF(A2908="","",IFERROR(INDEX(Tanggal,MATCH('Buku Besar'!A2908,Akun,0)),""))</f>
        <v/>
      </c>
      <c r="C2908" s="2" t="str">
        <f>IF(A2908="","",IFERROR(INDEX(Keterangan,MATCH('Buku Besar'!A2908,Akun,0)),""))</f>
        <v/>
      </c>
      <c r="D2908" s="2" t="str">
        <f>IF(A2908="","",IFERROR(INDEX(Reff,MATCH('Buku Besar'!A2908,Akun,0)),""))</f>
        <v/>
      </c>
      <c r="E2908" s="331" t="str">
        <f>IF(A2908="","",IFERROR(INDEX(Penerimaan,MATCH('Buku Besar'!A2908,Akun,0)),""))</f>
        <v/>
      </c>
      <c r="F2908" s="331" t="str">
        <f>IF(A2908="","",IFERROR(INDEX(Pengeluaran,MATCH('Buku Besar'!A2908,Akun,0)),""))</f>
        <v/>
      </c>
      <c r="H2908" s="91" t="str">
        <f t="shared" si="91"/>
        <v/>
      </c>
      <c r="I2908" s="330" t="str">
        <f>IF(H2908="","",IFERROR(INDEX(Tanggal1,MATCH('Buku Besar'!H2908,Akun1,0)),""))</f>
        <v/>
      </c>
      <c r="J2908" s="2" t="str">
        <f>IF(H2908="","",IFERROR(INDEX(Keterangan1,MATCH('Buku Besar'!H2908,Akun1,0)),""))</f>
        <v/>
      </c>
      <c r="K2908" s="2" t="str">
        <f>IF(H2908="","",IFERROR(INDEX(Reff1,MATCH('Buku Besar'!H2908,Akun1,0)),""))</f>
        <v/>
      </c>
      <c r="L2908" s="331" t="str">
        <f>IF(H2908="","",IFERROR(INDEX(Penerimaan1,MATCH('Buku Besar'!H2908,Akun1,0)),""))</f>
        <v/>
      </c>
      <c r="M2908" s="331" t="str">
        <f>IF(H2908="","",IFERROR(INDEX(Pengeluaran1,MATCH('Buku Besar'!H2908,Akun1,0)),""))</f>
        <v/>
      </c>
    </row>
    <row r="2909" spans="1:13" x14ac:dyDescent="0.25">
      <c r="A2909" s="91" t="str">
        <f t="shared" si="90"/>
        <v/>
      </c>
      <c r="B2909" s="330" t="str">
        <f>IF(A2909="","",IFERROR(INDEX(Tanggal,MATCH('Buku Besar'!A2909,Akun,0)),""))</f>
        <v/>
      </c>
      <c r="C2909" s="2" t="str">
        <f>IF(A2909="","",IFERROR(INDEX(Keterangan,MATCH('Buku Besar'!A2909,Akun,0)),""))</f>
        <v/>
      </c>
      <c r="D2909" s="2" t="str">
        <f>IF(A2909="","",IFERROR(INDEX(Reff,MATCH('Buku Besar'!A2909,Akun,0)),""))</f>
        <v/>
      </c>
      <c r="E2909" s="331" t="str">
        <f>IF(A2909="","",IFERROR(INDEX(Penerimaan,MATCH('Buku Besar'!A2909,Akun,0)),""))</f>
        <v/>
      </c>
      <c r="F2909" s="331" t="str">
        <f>IF(A2909="","",IFERROR(INDEX(Pengeluaran,MATCH('Buku Besar'!A2909,Akun,0)),""))</f>
        <v/>
      </c>
      <c r="H2909" s="91" t="str">
        <f t="shared" si="91"/>
        <v/>
      </c>
      <c r="I2909" s="330" t="str">
        <f>IF(H2909="","",IFERROR(INDEX(Tanggal1,MATCH('Buku Besar'!H2909,Akun1,0)),""))</f>
        <v/>
      </c>
      <c r="J2909" s="2" t="str">
        <f>IF(H2909="","",IFERROR(INDEX(Keterangan1,MATCH('Buku Besar'!H2909,Akun1,0)),""))</f>
        <v/>
      </c>
      <c r="K2909" s="2" t="str">
        <f>IF(H2909="","",IFERROR(INDEX(Reff1,MATCH('Buku Besar'!H2909,Akun1,0)),""))</f>
        <v/>
      </c>
      <c r="L2909" s="331" t="str">
        <f>IF(H2909="","",IFERROR(INDEX(Penerimaan1,MATCH('Buku Besar'!H2909,Akun1,0)),""))</f>
        <v/>
      </c>
      <c r="M2909" s="331" t="str">
        <f>IF(H2909="","",IFERROR(INDEX(Pengeluaran1,MATCH('Buku Besar'!H2909,Akun1,0)),""))</f>
        <v/>
      </c>
    </row>
    <row r="2910" spans="1:13" x14ac:dyDescent="0.25">
      <c r="A2910" s="91" t="str">
        <f t="shared" si="90"/>
        <v/>
      </c>
      <c r="B2910" s="330" t="str">
        <f>IF(A2910="","",IFERROR(INDEX(Tanggal,MATCH('Buku Besar'!A2910,Akun,0)),""))</f>
        <v/>
      </c>
      <c r="C2910" s="2" t="str">
        <f>IF(A2910="","",IFERROR(INDEX(Keterangan,MATCH('Buku Besar'!A2910,Akun,0)),""))</f>
        <v/>
      </c>
      <c r="D2910" s="2" t="str">
        <f>IF(A2910="","",IFERROR(INDEX(Reff,MATCH('Buku Besar'!A2910,Akun,0)),""))</f>
        <v/>
      </c>
      <c r="E2910" s="331" t="str">
        <f>IF(A2910="","",IFERROR(INDEX(Penerimaan,MATCH('Buku Besar'!A2910,Akun,0)),""))</f>
        <v/>
      </c>
      <c r="F2910" s="331" t="str">
        <f>IF(A2910="","",IFERROR(INDEX(Pengeluaran,MATCH('Buku Besar'!A2910,Akun,0)),""))</f>
        <v/>
      </c>
      <c r="H2910" s="91" t="str">
        <f t="shared" si="91"/>
        <v/>
      </c>
      <c r="I2910" s="330" t="str">
        <f>IF(H2910="","",IFERROR(INDEX(Tanggal1,MATCH('Buku Besar'!H2910,Akun1,0)),""))</f>
        <v/>
      </c>
      <c r="J2910" s="2" t="str">
        <f>IF(H2910="","",IFERROR(INDEX(Keterangan1,MATCH('Buku Besar'!H2910,Akun1,0)),""))</f>
        <v/>
      </c>
      <c r="K2910" s="2" t="str">
        <f>IF(H2910="","",IFERROR(INDEX(Reff1,MATCH('Buku Besar'!H2910,Akun1,0)),""))</f>
        <v/>
      </c>
      <c r="L2910" s="331" t="str">
        <f>IF(H2910="","",IFERROR(INDEX(Penerimaan1,MATCH('Buku Besar'!H2910,Akun1,0)),""))</f>
        <v/>
      </c>
      <c r="M2910" s="331" t="str">
        <f>IF(H2910="","",IFERROR(INDEX(Pengeluaran1,MATCH('Buku Besar'!H2910,Akun1,0)),""))</f>
        <v/>
      </c>
    </row>
    <row r="2911" spans="1:13" x14ac:dyDescent="0.25">
      <c r="A2911" s="91" t="str">
        <f t="shared" si="90"/>
        <v/>
      </c>
      <c r="B2911" s="330" t="str">
        <f>IF(A2911="","",IFERROR(INDEX(Tanggal,MATCH('Buku Besar'!A2911,Akun,0)),""))</f>
        <v/>
      </c>
      <c r="C2911" s="2" t="str">
        <f>IF(A2911="","",IFERROR(INDEX(Keterangan,MATCH('Buku Besar'!A2911,Akun,0)),""))</f>
        <v/>
      </c>
      <c r="D2911" s="2" t="str">
        <f>IF(A2911="","",IFERROR(INDEX(Reff,MATCH('Buku Besar'!A2911,Akun,0)),""))</f>
        <v/>
      </c>
      <c r="E2911" s="331" t="str">
        <f>IF(A2911="","",IFERROR(INDEX(Penerimaan,MATCH('Buku Besar'!A2911,Akun,0)),""))</f>
        <v/>
      </c>
      <c r="F2911" s="331" t="str">
        <f>IF(A2911="","",IFERROR(INDEX(Pengeluaran,MATCH('Buku Besar'!A2911,Akun,0)),""))</f>
        <v/>
      </c>
      <c r="H2911" s="91" t="str">
        <f t="shared" si="91"/>
        <v/>
      </c>
      <c r="I2911" s="330" t="str">
        <f>IF(H2911="","",IFERROR(INDEX(Tanggal1,MATCH('Buku Besar'!H2911,Akun1,0)),""))</f>
        <v/>
      </c>
      <c r="J2911" s="2" t="str">
        <f>IF(H2911="","",IFERROR(INDEX(Keterangan1,MATCH('Buku Besar'!H2911,Akun1,0)),""))</f>
        <v/>
      </c>
      <c r="K2911" s="2" t="str">
        <f>IF(H2911="","",IFERROR(INDEX(Reff1,MATCH('Buku Besar'!H2911,Akun1,0)),""))</f>
        <v/>
      </c>
      <c r="L2911" s="331" t="str">
        <f>IF(H2911="","",IFERROR(INDEX(Penerimaan1,MATCH('Buku Besar'!H2911,Akun1,0)),""))</f>
        <v/>
      </c>
      <c r="M2911" s="331" t="str">
        <f>IF(H2911="","",IFERROR(INDEX(Pengeluaran1,MATCH('Buku Besar'!H2911,Akun1,0)),""))</f>
        <v/>
      </c>
    </row>
    <row r="2912" spans="1:13" x14ac:dyDescent="0.25">
      <c r="A2912" s="91" t="str">
        <f t="shared" si="90"/>
        <v/>
      </c>
      <c r="B2912" s="330" t="str">
        <f>IF(A2912="","",IFERROR(INDEX(Tanggal,MATCH('Buku Besar'!A2912,Akun,0)),""))</f>
        <v/>
      </c>
      <c r="C2912" s="2" t="str">
        <f>IF(A2912="","",IFERROR(INDEX(Keterangan,MATCH('Buku Besar'!A2912,Akun,0)),""))</f>
        <v/>
      </c>
      <c r="D2912" s="2" t="str">
        <f>IF(A2912="","",IFERROR(INDEX(Reff,MATCH('Buku Besar'!A2912,Akun,0)),""))</f>
        <v/>
      </c>
      <c r="E2912" s="331" t="str">
        <f>IF(A2912="","",IFERROR(INDEX(Penerimaan,MATCH('Buku Besar'!A2912,Akun,0)),""))</f>
        <v/>
      </c>
      <c r="F2912" s="331" t="str">
        <f>IF(A2912="","",IFERROR(INDEX(Pengeluaran,MATCH('Buku Besar'!A2912,Akun,0)),""))</f>
        <v/>
      </c>
      <c r="H2912" s="91" t="str">
        <f t="shared" si="91"/>
        <v/>
      </c>
      <c r="I2912" s="330" t="str">
        <f>IF(H2912="","",IFERROR(INDEX(Tanggal1,MATCH('Buku Besar'!H2912,Akun1,0)),""))</f>
        <v/>
      </c>
      <c r="J2912" s="2" t="str">
        <f>IF(H2912="","",IFERROR(INDEX(Keterangan1,MATCH('Buku Besar'!H2912,Akun1,0)),""))</f>
        <v/>
      </c>
      <c r="K2912" s="2" t="str">
        <f>IF(H2912="","",IFERROR(INDEX(Reff1,MATCH('Buku Besar'!H2912,Akun1,0)),""))</f>
        <v/>
      </c>
      <c r="L2912" s="331" t="str">
        <f>IF(H2912="","",IFERROR(INDEX(Penerimaan1,MATCH('Buku Besar'!H2912,Akun1,0)),""))</f>
        <v/>
      </c>
      <c r="M2912" s="331" t="str">
        <f>IF(H2912="","",IFERROR(INDEX(Pengeluaran1,MATCH('Buku Besar'!H2912,Akun1,0)),""))</f>
        <v/>
      </c>
    </row>
    <row r="2913" spans="1:13" x14ac:dyDescent="0.25">
      <c r="A2913" s="91" t="str">
        <f t="shared" si="90"/>
        <v/>
      </c>
      <c r="B2913" s="330" t="str">
        <f>IF(A2913="","",IFERROR(INDEX(Tanggal,MATCH('Buku Besar'!A2913,Akun,0)),""))</f>
        <v/>
      </c>
      <c r="C2913" s="2" t="str">
        <f>IF(A2913="","",IFERROR(INDEX(Keterangan,MATCH('Buku Besar'!A2913,Akun,0)),""))</f>
        <v/>
      </c>
      <c r="D2913" s="2" t="str">
        <f>IF(A2913="","",IFERROR(INDEX(Reff,MATCH('Buku Besar'!A2913,Akun,0)),""))</f>
        <v/>
      </c>
      <c r="E2913" s="331" t="str">
        <f>IF(A2913="","",IFERROR(INDEX(Penerimaan,MATCH('Buku Besar'!A2913,Akun,0)),""))</f>
        <v/>
      </c>
      <c r="F2913" s="331" t="str">
        <f>IF(A2913="","",IFERROR(INDEX(Pengeluaran,MATCH('Buku Besar'!A2913,Akun,0)),""))</f>
        <v/>
      </c>
      <c r="H2913" s="91" t="str">
        <f t="shared" si="91"/>
        <v/>
      </c>
      <c r="I2913" s="330" t="str">
        <f>IF(H2913="","",IFERROR(INDEX(Tanggal1,MATCH('Buku Besar'!H2913,Akun1,0)),""))</f>
        <v/>
      </c>
      <c r="J2913" s="2" t="str">
        <f>IF(H2913="","",IFERROR(INDEX(Keterangan1,MATCH('Buku Besar'!H2913,Akun1,0)),""))</f>
        <v/>
      </c>
      <c r="K2913" s="2" t="str">
        <f>IF(H2913="","",IFERROR(INDEX(Reff1,MATCH('Buku Besar'!H2913,Akun1,0)),""))</f>
        <v/>
      </c>
      <c r="L2913" s="331" t="str">
        <f>IF(H2913="","",IFERROR(INDEX(Penerimaan1,MATCH('Buku Besar'!H2913,Akun1,0)),""))</f>
        <v/>
      </c>
      <c r="M2913" s="331" t="str">
        <f>IF(H2913="","",IFERROR(INDEX(Pengeluaran1,MATCH('Buku Besar'!H2913,Akun1,0)),""))</f>
        <v/>
      </c>
    </row>
    <row r="2914" spans="1:13" x14ac:dyDescent="0.25">
      <c r="A2914" s="91" t="str">
        <f t="shared" si="90"/>
        <v/>
      </c>
      <c r="B2914" s="330" t="str">
        <f>IF(A2914="","",IFERROR(INDEX(Tanggal,MATCH('Buku Besar'!A2914,Akun,0)),""))</f>
        <v/>
      </c>
      <c r="C2914" s="2" t="str">
        <f>IF(A2914="","",IFERROR(INDEX(Keterangan,MATCH('Buku Besar'!A2914,Akun,0)),""))</f>
        <v/>
      </c>
      <c r="D2914" s="2" t="str">
        <f>IF(A2914="","",IFERROR(INDEX(Reff,MATCH('Buku Besar'!A2914,Akun,0)),""))</f>
        <v/>
      </c>
      <c r="E2914" s="331" t="str">
        <f>IF(A2914="","",IFERROR(INDEX(Penerimaan,MATCH('Buku Besar'!A2914,Akun,0)),""))</f>
        <v/>
      </c>
      <c r="F2914" s="331" t="str">
        <f>IF(A2914="","",IFERROR(INDEX(Pengeluaran,MATCH('Buku Besar'!A2914,Akun,0)),""))</f>
        <v/>
      </c>
      <c r="H2914" s="91" t="str">
        <f t="shared" si="91"/>
        <v/>
      </c>
      <c r="I2914" s="330" t="str">
        <f>IF(H2914="","",IFERROR(INDEX(Tanggal1,MATCH('Buku Besar'!H2914,Akun1,0)),""))</f>
        <v/>
      </c>
      <c r="J2914" s="2" t="str">
        <f>IF(H2914="","",IFERROR(INDEX(Keterangan1,MATCH('Buku Besar'!H2914,Akun1,0)),""))</f>
        <v/>
      </c>
      <c r="K2914" s="2" t="str">
        <f>IF(H2914="","",IFERROR(INDEX(Reff1,MATCH('Buku Besar'!H2914,Akun1,0)),""))</f>
        <v/>
      </c>
      <c r="L2914" s="331" t="str">
        <f>IF(H2914="","",IFERROR(INDEX(Penerimaan1,MATCH('Buku Besar'!H2914,Akun1,0)),""))</f>
        <v/>
      </c>
      <c r="M2914" s="331" t="str">
        <f>IF(H2914="","",IFERROR(INDEX(Pengeluaran1,MATCH('Buku Besar'!H2914,Akun1,0)),""))</f>
        <v/>
      </c>
    </row>
    <row r="2915" spans="1:13" x14ac:dyDescent="0.25">
      <c r="A2915" s="91" t="str">
        <f t="shared" si="90"/>
        <v/>
      </c>
      <c r="B2915" s="330" t="str">
        <f>IF(A2915="","",IFERROR(INDEX(Tanggal,MATCH('Buku Besar'!A2915,Akun,0)),""))</f>
        <v/>
      </c>
      <c r="C2915" s="2" t="str">
        <f>IF(A2915="","",IFERROR(INDEX(Keterangan,MATCH('Buku Besar'!A2915,Akun,0)),""))</f>
        <v/>
      </c>
      <c r="D2915" s="2" t="str">
        <f>IF(A2915="","",IFERROR(INDEX(Reff,MATCH('Buku Besar'!A2915,Akun,0)),""))</f>
        <v/>
      </c>
      <c r="E2915" s="331" t="str">
        <f>IF(A2915="","",IFERROR(INDEX(Penerimaan,MATCH('Buku Besar'!A2915,Akun,0)),""))</f>
        <v/>
      </c>
      <c r="F2915" s="331" t="str">
        <f>IF(A2915="","",IFERROR(INDEX(Pengeluaran,MATCH('Buku Besar'!A2915,Akun,0)),""))</f>
        <v/>
      </c>
      <c r="H2915" s="91" t="str">
        <f t="shared" si="91"/>
        <v/>
      </c>
      <c r="I2915" s="330" t="str">
        <f>IF(H2915="","",IFERROR(INDEX(Tanggal1,MATCH('Buku Besar'!H2915,Akun1,0)),""))</f>
        <v/>
      </c>
      <c r="J2915" s="2" t="str">
        <f>IF(H2915="","",IFERROR(INDEX(Keterangan1,MATCH('Buku Besar'!H2915,Akun1,0)),""))</f>
        <v/>
      </c>
      <c r="K2915" s="2" t="str">
        <f>IF(H2915="","",IFERROR(INDEX(Reff1,MATCH('Buku Besar'!H2915,Akun1,0)),""))</f>
        <v/>
      </c>
      <c r="L2915" s="331" t="str">
        <f>IF(H2915="","",IFERROR(INDEX(Penerimaan1,MATCH('Buku Besar'!H2915,Akun1,0)),""))</f>
        <v/>
      </c>
      <c r="M2915" s="331" t="str">
        <f>IF(H2915="","",IFERROR(INDEX(Pengeluaran1,MATCH('Buku Besar'!H2915,Akun1,0)),""))</f>
        <v/>
      </c>
    </row>
    <row r="2916" spans="1:13" x14ac:dyDescent="0.25">
      <c r="A2916" s="91" t="str">
        <f t="shared" si="90"/>
        <v/>
      </c>
      <c r="B2916" s="330" t="str">
        <f>IF(A2916="","",IFERROR(INDEX(Tanggal,MATCH('Buku Besar'!A2916,Akun,0)),""))</f>
        <v/>
      </c>
      <c r="C2916" s="2" t="str">
        <f>IF(A2916="","",IFERROR(INDEX(Keterangan,MATCH('Buku Besar'!A2916,Akun,0)),""))</f>
        <v/>
      </c>
      <c r="D2916" s="2" t="str">
        <f>IF(A2916="","",IFERROR(INDEX(Reff,MATCH('Buku Besar'!A2916,Akun,0)),""))</f>
        <v/>
      </c>
      <c r="E2916" s="331" t="str">
        <f>IF(A2916="","",IFERROR(INDEX(Penerimaan,MATCH('Buku Besar'!A2916,Akun,0)),""))</f>
        <v/>
      </c>
      <c r="F2916" s="331" t="str">
        <f>IF(A2916="","",IFERROR(INDEX(Pengeluaran,MATCH('Buku Besar'!A2916,Akun,0)),""))</f>
        <v/>
      </c>
      <c r="H2916" s="91" t="str">
        <f t="shared" si="91"/>
        <v/>
      </c>
      <c r="I2916" s="330" t="str">
        <f>IF(H2916="","",IFERROR(INDEX(Tanggal1,MATCH('Buku Besar'!H2916,Akun1,0)),""))</f>
        <v/>
      </c>
      <c r="J2916" s="2" t="str">
        <f>IF(H2916="","",IFERROR(INDEX(Keterangan1,MATCH('Buku Besar'!H2916,Akun1,0)),""))</f>
        <v/>
      </c>
      <c r="K2916" s="2" t="str">
        <f>IF(H2916="","",IFERROR(INDEX(Reff1,MATCH('Buku Besar'!H2916,Akun1,0)),""))</f>
        <v/>
      </c>
      <c r="L2916" s="331" t="str">
        <f>IF(H2916="","",IFERROR(INDEX(Penerimaan1,MATCH('Buku Besar'!H2916,Akun1,0)),""))</f>
        <v/>
      </c>
      <c r="M2916" s="331" t="str">
        <f>IF(H2916="","",IFERROR(INDEX(Pengeluaran1,MATCH('Buku Besar'!H2916,Akun1,0)),""))</f>
        <v/>
      </c>
    </row>
    <row r="2917" spans="1:13" x14ac:dyDescent="0.25">
      <c r="A2917" s="91" t="str">
        <f t="shared" si="90"/>
        <v/>
      </c>
      <c r="B2917" s="330" t="str">
        <f>IF(A2917="","",IFERROR(INDEX(Tanggal,MATCH('Buku Besar'!A2917,Akun,0)),""))</f>
        <v/>
      </c>
      <c r="C2917" s="2" t="str">
        <f>IF(A2917="","",IFERROR(INDEX(Keterangan,MATCH('Buku Besar'!A2917,Akun,0)),""))</f>
        <v/>
      </c>
      <c r="D2917" s="2" t="str">
        <f>IF(A2917="","",IFERROR(INDEX(Reff,MATCH('Buku Besar'!A2917,Akun,0)),""))</f>
        <v/>
      </c>
      <c r="E2917" s="331" t="str">
        <f>IF(A2917="","",IFERROR(INDEX(Penerimaan,MATCH('Buku Besar'!A2917,Akun,0)),""))</f>
        <v/>
      </c>
      <c r="F2917" s="331" t="str">
        <f>IF(A2917="","",IFERROR(INDEX(Pengeluaran,MATCH('Buku Besar'!A2917,Akun,0)),""))</f>
        <v/>
      </c>
      <c r="H2917" s="91" t="str">
        <f t="shared" si="91"/>
        <v/>
      </c>
      <c r="I2917" s="330" t="str">
        <f>IF(H2917="","",IFERROR(INDEX(Tanggal1,MATCH('Buku Besar'!H2917,Akun1,0)),""))</f>
        <v/>
      </c>
      <c r="J2917" s="2" t="str">
        <f>IF(H2917="","",IFERROR(INDEX(Keterangan1,MATCH('Buku Besar'!H2917,Akun1,0)),""))</f>
        <v/>
      </c>
      <c r="K2917" s="2" t="str">
        <f>IF(H2917="","",IFERROR(INDEX(Reff1,MATCH('Buku Besar'!H2917,Akun1,0)),""))</f>
        <v/>
      </c>
      <c r="L2917" s="331" t="str">
        <f>IF(H2917="","",IFERROR(INDEX(Penerimaan1,MATCH('Buku Besar'!H2917,Akun1,0)),""))</f>
        <v/>
      </c>
      <c r="M2917" s="331" t="str">
        <f>IF(H2917="","",IFERROR(INDEX(Pengeluaran1,MATCH('Buku Besar'!H2917,Akun1,0)),""))</f>
        <v/>
      </c>
    </row>
    <row r="2918" spans="1:13" x14ac:dyDescent="0.25">
      <c r="A2918" s="91" t="str">
        <f t="shared" si="90"/>
        <v/>
      </c>
      <c r="B2918" s="330" t="str">
        <f>IF(A2918="","",IFERROR(INDEX(Tanggal,MATCH('Buku Besar'!A2918,Akun,0)),""))</f>
        <v/>
      </c>
      <c r="C2918" s="2" t="str">
        <f>IF(A2918="","",IFERROR(INDEX(Keterangan,MATCH('Buku Besar'!A2918,Akun,0)),""))</f>
        <v/>
      </c>
      <c r="D2918" s="2" t="str">
        <f>IF(A2918="","",IFERROR(INDEX(Reff,MATCH('Buku Besar'!A2918,Akun,0)),""))</f>
        <v/>
      </c>
      <c r="E2918" s="331" t="str">
        <f>IF(A2918="","",IFERROR(INDEX(Penerimaan,MATCH('Buku Besar'!A2918,Akun,0)),""))</f>
        <v/>
      </c>
      <c r="F2918" s="331" t="str">
        <f>IF(A2918="","",IFERROR(INDEX(Pengeluaran,MATCH('Buku Besar'!A2918,Akun,0)),""))</f>
        <v/>
      </c>
      <c r="H2918" s="91" t="str">
        <f t="shared" si="91"/>
        <v/>
      </c>
      <c r="I2918" s="330" t="str">
        <f>IF(H2918="","",IFERROR(INDEX(Tanggal1,MATCH('Buku Besar'!H2918,Akun1,0)),""))</f>
        <v/>
      </c>
      <c r="J2918" s="2" t="str">
        <f>IF(H2918="","",IFERROR(INDEX(Keterangan1,MATCH('Buku Besar'!H2918,Akun1,0)),""))</f>
        <v/>
      </c>
      <c r="K2918" s="2" t="str">
        <f>IF(H2918="","",IFERROR(INDEX(Reff1,MATCH('Buku Besar'!H2918,Akun1,0)),""))</f>
        <v/>
      </c>
      <c r="L2918" s="331" t="str">
        <f>IF(H2918="","",IFERROR(INDEX(Penerimaan1,MATCH('Buku Besar'!H2918,Akun1,0)),""))</f>
        <v/>
      </c>
      <c r="M2918" s="331" t="str">
        <f>IF(H2918="","",IFERROR(INDEX(Pengeluaran1,MATCH('Buku Besar'!H2918,Akun1,0)),""))</f>
        <v/>
      </c>
    </row>
    <row r="2919" spans="1:13" x14ac:dyDescent="0.25">
      <c r="A2919" s="91" t="str">
        <f t="shared" si="90"/>
        <v/>
      </c>
      <c r="B2919" s="330" t="str">
        <f>IF(A2919="","",IFERROR(INDEX(Tanggal,MATCH('Buku Besar'!A2919,Akun,0)),""))</f>
        <v/>
      </c>
      <c r="C2919" s="2" t="str">
        <f>IF(A2919="","",IFERROR(INDEX(Keterangan,MATCH('Buku Besar'!A2919,Akun,0)),""))</f>
        <v/>
      </c>
      <c r="D2919" s="2" t="str">
        <f>IF(A2919="","",IFERROR(INDEX(Reff,MATCH('Buku Besar'!A2919,Akun,0)),""))</f>
        <v/>
      </c>
      <c r="E2919" s="331" t="str">
        <f>IF(A2919="","",IFERROR(INDEX(Penerimaan,MATCH('Buku Besar'!A2919,Akun,0)),""))</f>
        <v/>
      </c>
      <c r="F2919" s="331" t="str">
        <f>IF(A2919="","",IFERROR(INDEX(Pengeluaran,MATCH('Buku Besar'!A2919,Akun,0)),""))</f>
        <v/>
      </c>
      <c r="H2919" s="91" t="str">
        <f t="shared" si="91"/>
        <v/>
      </c>
      <c r="I2919" s="330" t="str">
        <f>IF(H2919="","",IFERROR(INDEX(Tanggal1,MATCH('Buku Besar'!H2919,Akun1,0)),""))</f>
        <v/>
      </c>
      <c r="J2919" s="2" t="str">
        <f>IF(H2919="","",IFERROR(INDEX(Keterangan1,MATCH('Buku Besar'!H2919,Akun1,0)),""))</f>
        <v/>
      </c>
      <c r="K2919" s="2" t="str">
        <f>IF(H2919="","",IFERROR(INDEX(Reff1,MATCH('Buku Besar'!H2919,Akun1,0)),""))</f>
        <v/>
      </c>
      <c r="L2919" s="331" t="str">
        <f>IF(H2919="","",IFERROR(INDEX(Penerimaan1,MATCH('Buku Besar'!H2919,Akun1,0)),""))</f>
        <v/>
      </c>
      <c r="M2919" s="331" t="str">
        <f>IF(H2919="","",IFERROR(INDEX(Pengeluaran1,MATCH('Buku Besar'!H2919,Akun1,0)),""))</f>
        <v/>
      </c>
    </row>
    <row r="2920" spans="1:13" x14ac:dyDescent="0.25">
      <c r="A2920" s="91" t="str">
        <f t="shared" si="90"/>
        <v/>
      </c>
      <c r="B2920" s="330" t="str">
        <f>IF(A2920="","",IFERROR(INDEX(Tanggal,MATCH('Buku Besar'!A2920,Akun,0)),""))</f>
        <v/>
      </c>
      <c r="C2920" s="2" t="str">
        <f>IF(A2920="","",IFERROR(INDEX(Keterangan,MATCH('Buku Besar'!A2920,Akun,0)),""))</f>
        <v/>
      </c>
      <c r="D2920" s="2" t="str">
        <f>IF(A2920="","",IFERROR(INDEX(Reff,MATCH('Buku Besar'!A2920,Akun,0)),""))</f>
        <v/>
      </c>
      <c r="E2920" s="331" t="str">
        <f>IF(A2920="","",IFERROR(INDEX(Penerimaan,MATCH('Buku Besar'!A2920,Akun,0)),""))</f>
        <v/>
      </c>
      <c r="F2920" s="331" t="str">
        <f>IF(A2920="","",IFERROR(INDEX(Pengeluaran,MATCH('Buku Besar'!A2920,Akun,0)),""))</f>
        <v/>
      </c>
      <c r="H2920" s="91" t="str">
        <f t="shared" si="91"/>
        <v/>
      </c>
      <c r="I2920" s="330" t="str">
        <f>IF(H2920="","",IFERROR(INDEX(Tanggal1,MATCH('Buku Besar'!H2920,Akun1,0)),""))</f>
        <v/>
      </c>
      <c r="J2920" s="2" t="str">
        <f>IF(H2920="","",IFERROR(INDEX(Keterangan1,MATCH('Buku Besar'!H2920,Akun1,0)),""))</f>
        <v/>
      </c>
      <c r="K2920" s="2" t="str">
        <f>IF(H2920="","",IFERROR(INDEX(Reff1,MATCH('Buku Besar'!H2920,Akun1,0)),""))</f>
        <v/>
      </c>
      <c r="L2920" s="331" t="str">
        <f>IF(H2920="","",IFERROR(INDEX(Penerimaan1,MATCH('Buku Besar'!H2920,Akun1,0)),""))</f>
        <v/>
      </c>
      <c r="M2920" s="331" t="str">
        <f>IF(H2920="","",IFERROR(INDEX(Pengeluaran1,MATCH('Buku Besar'!H2920,Akun1,0)),""))</f>
        <v/>
      </c>
    </row>
    <row r="2921" spans="1:13" x14ac:dyDescent="0.25">
      <c r="A2921" s="91" t="str">
        <f t="shared" si="90"/>
        <v/>
      </c>
      <c r="B2921" s="330" t="str">
        <f>IF(A2921="","",IFERROR(INDEX(Tanggal,MATCH('Buku Besar'!A2921,Akun,0)),""))</f>
        <v/>
      </c>
      <c r="C2921" s="2" t="str">
        <f>IF(A2921="","",IFERROR(INDEX(Keterangan,MATCH('Buku Besar'!A2921,Akun,0)),""))</f>
        <v/>
      </c>
      <c r="D2921" s="2" t="str">
        <f>IF(A2921="","",IFERROR(INDEX(Reff,MATCH('Buku Besar'!A2921,Akun,0)),""))</f>
        <v/>
      </c>
      <c r="E2921" s="331" t="str">
        <f>IF(A2921="","",IFERROR(INDEX(Penerimaan,MATCH('Buku Besar'!A2921,Akun,0)),""))</f>
        <v/>
      </c>
      <c r="F2921" s="331" t="str">
        <f>IF(A2921="","",IFERROR(INDEX(Pengeluaran,MATCH('Buku Besar'!A2921,Akun,0)),""))</f>
        <v/>
      </c>
      <c r="H2921" s="91" t="str">
        <f t="shared" si="91"/>
        <v/>
      </c>
      <c r="I2921" s="330" t="str">
        <f>IF(H2921="","",IFERROR(INDEX(Tanggal1,MATCH('Buku Besar'!H2921,Akun1,0)),""))</f>
        <v/>
      </c>
      <c r="J2921" s="2" t="str">
        <f>IF(H2921="","",IFERROR(INDEX(Keterangan1,MATCH('Buku Besar'!H2921,Akun1,0)),""))</f>
        <v/>
      </c>
      <c r="K2921" s="2" t="str">
        <f>IF(H2921="","",IFERROR(INDEX(Reff1,MATCH('Buku Besar'!H2921,Akun1,0)),""))</f>
        <v/>
      </c>
      <c r="L2921" s="331" t="str">
        <f>IF(H2921="","",IFERROR(INDEX(Penerimaan1,MATCH('Buku Besar'!H2921,Akun1,0)),""))</f>
        <v/>
      </c>
      <c r="M2921" s="331" t="str">
        <f>IF(H2921="","",IFERROR(INDEX(Pengeluaran1,MATCH('Buku Besar'!H2921,Akun1,0)),""))</f>
        <v/>
      </c>
    </row>
    <row r="2922" spans="1:13" x14ac:dyDescent="0.25">
      <c r="A2922" s="91" t="str">
        <f t="shared" si="90"/>
        <v/>
      </c>
      <c r="B2922" s="330" t="str">
        <f>IF(A2922="","",IFERROR(INDEX(Tanggal,MATCH('Buku Besar'!A2922,Akun,0)),""))</f>
        <v/>
      </c>
      <c r="C2922" s="2" t="str">
        <f>IF(A2922="","",IFERROR(INDEX(Keterangan,MATCH('Buku Besar'!A2922,Akun,0)),""))</f>
        <v/>
      </c>
      <c r="D2922" s="2" t="str">
        <f>IF(A2922="","",IFERROR(INDEX(Reff,MATCH('Buku Besar'!A2922,Akun,0)),""))</f>
        <v/>
      </c>
      <c r="E2922" s="331" t="str">
        <f>IF(A2922="","",IFERROR(INDEX(Penerimaan,MATCH('Buku Besar'!A2922,Akun,0)),""))</f>
        <v/>
      </c>
      <c r="F2922" s="331" t="str">
        <f>IF(A2922="","",IFERROR(INDEX(Pengeluaran,MATCH('Buku Besar'!A2922,Akun,0)),""))</f>
        <v/>
      </c>
      <c r="H2922" s="91" t="str">
        <f t="shared" si="91"/>
        <v/>
      </c>
      <c r="I2922" s="330" t="str">
        <f>IF(H2922="","",IFERROR(INDEX(Tanggal1,MATCH('Buku Besar'!H2922,Akun1,0)),""))</f>
        <v/>
      </c>
      <c r="J2922" s="2" t="str">
        <f>IF(H2922="","",IFERROR(INDEX(Keterangan1,MATCH('Buku Besar'!H2922,Akun1,0)),""))</f>
        <v/>
      </c>
      <c r="K2922" s="2" t="str">
        <f>IF(H2922="","",IFERROR(INDEX(Reff1,MATCH('Buku Besar'!H2922,Akun1,0)),""))</f>
        <v/>
      </c>
      <c r="L2922" s="331" t="str">
        <f>IF(H2922="","",IFERROR(INDEX(Penerimaan1,MATCH('Buku Besar'!H2922,Akun1,0)),""))</f>
        <v/>
      </c>
      <c r="M2922" s="331" t="str">
        <f>IF(H2922="","",IFERROR(INDEX(Pengeluaran1,MATCH('Buku Besar'!H2922,Akun1,0)),""))</f>
        <v/>
      </c>
    </row>
    <row r="2923" spans="1:13" x14ac:dyDescent="0.25">
      <c r="A2923" s="91" t="str">
        <f t="shared" si="90"/>
        <v/>
      </c>
      <c r="B2923" s="330" t="str">
        <f>IF(A2923="","",IFERROR(INDEX(Tanggal,MATCH('Buku Besar'!A2923,Akun,0)),""))</f>
        <v/>
      </c>
      <c r="C2923" s="2" t="str">
        <f>IF(A2923="","",IFERROR(INDEX(Keterangan,MATCH('Buku Besar'!A2923,Akun,0)),""))</f>
        <v/>
      </c>
      <c r="D2923" s="2" t="str">
        <f>IF(A2923="","",IFERROR(INDEX(Reff,MATCH('Buku Besar'!A2923,Akun,0)),""))</f>
        <v/>
      </c>
      <c r="E2923" s="331" t="str">
        <f>IF(A2923="","",IFERROR(INDEX(Penerimaan,MATCH('Buku Besar'!A2923,Akun,0)),""))</f>
        <v/>
      </c>
      <c r="F2923" s="331" t="str">
        <f>IF(A2923="","",IFERROR(INDEX(Pengeluaran,MATCH('Buku Besar'!A2923,Akun,0)),""))</f>
        <v/>
      </c>
      <c r="H2923" s="91" t="str">
        <f t="shared" si="91"/>
        <v/>
      </c>
      <c r="I2923" s="330" t="str">
        <f>IF(H2923="","",IFERROR(INDEX(Tanggal1,MATCH('Buku Besar'!H2923,Akun1,0)),""))</f>
        <v/>
      </c>
      <c r="J2923" s="2" t="str">
        <f>IF(H2923="","",IFERROR(INDEX(Keterangan1,MATCH('Buku Besar'!H2923,Akun1,0)),""))</f>
        <v/>
      </c>
      <c r="K2923" s="2" t="str">
        <f>IF(H2923="","",IFERROR(INDEX(Reff1,MATCH('Buku Besar'!H2923,Akun1,0)),""))</f>
        <v/>
      </c>
      <c r="L2923" s="331" t="str">
        <f>IF(H2923="","",IFERROR(INDEX(Penerimaan1,MATCH('Buku Besar'!H2923,Akun1,0)),""))</f>
        <v/>
      </c>
      <c r="M2923" s="331" t="str">
        <f>IF(H2923="","",IFERROR(INDEX(Pengeluaran1,MATCH('Buku Besar'!H2923,Akun1,0)),""))</f>
        <v/>
      </c>
    </row>
    <row r="2924" spans="1:13" x14ac:dyDescent="0.25">
      <c r="A2924" s="91" t="str">
        <f t="shared" si="90"/>
        <v/>
      </c>
      <c r="B2924" s="330" t="str">
        <f>IF(A2924="","",IFERROR(INDEX(Tanggal,MATCH('Buku Besar'!A2924,Akun,0)),""))</f>
        <v/>
      </c>
      <c r="C2924" s="2" t="str">
        <f>IF(A2924="","",IFERROR(INDEX(Keterangan,MATCH('Buku Besar'!A2924,Akun,0)),""))</f>
        <v/>
      </c>
      <c r="D2924" s="2" t="str">
        <f>IF(A2924="","",IFERROR(INDEX(Reff,MATCH('Buku Besar'!A2924,Akun,0)),""))</f>
        <v/>
      </c>
      <c r="E2924" s="331" t="str">
        <f>IF(A2924="","",IFERROR(INDEX(Penerimaan,MATCH('Buku Besar'!A2924,Akun,0)),""))</f>
        <v/>
      </c>
      <c r="F2924" s="331" t="str">
        <f>IF(A2924="","",IFERROR(INDEX(Pengeluaran,MATCH('Buku Besar'!A2924,Akun,0)),""))</f>
        <v/>
      </c>
      <c r="H2924" s="91" t="str">
        <f t="shared" si="91"/>
        <v/>
      </c>
      <c r="I2924" s="330" t="str">
        <f>IF(H2924="","",IFERROR(INDEX(Tanggal1,MATCH('Buku Besar'!H2924,Akun1,0)),""))</f>
        <v/>
      </c>
      <c r="J2924" s="2" t="str">
        <f>IF(H2924="","",IFERROR(INDEX(Keterangan1,MATCH('Buku Besar'!H2924,Akun1,0)),""))</f>
        <v/>
      </c>
      <c r="K2924" s="2" t="str">
        <f>IF(H2924="","",IFERROR(INDEX(Reff1,MATCH('Buku Besar'!H2924,Akun1,0)),""))</f>
        <v/>
      </c>
      <c r="L2924" s="331" t="str">
        <f>IF(H2924="","",IFERROR(INDEX(Penerimaan1,MATCH('Buku Besar'!H2924,Akun1,0)),""))</f>
        <v/>
      </c>
      <c r="M2924" s="331" t="str">
        <f>IF(H2924="","",IFERROR(INDEX(Pengeluaran1,MATCH('Buku Besar'!H2924,Akun1,0)),""))</f>
        <v/>
      </c>
    </row>
    <row r="2925" spans="1:13" x14ac:dyDescent="0.25">
      <c r="A2925" s="91" t="str">
        <f t="shared" si="90"/>
        <v/>
      </c>
      <c r="B2925" s="330" t="str">
        <f>IF(A2925="","",IFERROR(INDEX(Tanggal,MATCH('Buku Besar'!A2925,Akun,0)),""))</f>
        <v/>
      </c>
      <c r="C2925" s="2" t="str">
        <f>IF(A2925="","",IFERROR(INDEX(Keterangan,MATCH('Buku Besar'!A2925,Akun,0)),""))</f>
        <v/>
      </c>
      <c r="D2925" s="2" t="str">
        <f>IF(A2925="","",IFERROR(INDEX(Reff,MATCH('Buku Besar'!A2925,Akun,0)),""))</f>
        <v/>
      </c>
      <c r="E2925" s="331" t="str">
        <f>IF(A2925="","",IFERROR(INDEX(Penerimaan,MATCH('Buku Besar'!A2925,Akun,0)),""))</f>
        <v/>
      </c>
      <c r="F2925" s="331" t="str">
        <f>IF(A2925="","",IFERROR(INDEX(Pengeluaran,MATCH('Buku Besar'!A2925,Akun,0)),""))</f>
        <v/>
      </c>
      <c r="H2925" s="91" t="str">
        <f t="shared" si="91"/>
        <v/>
      </c>
      <c r="I2925" s="330" t="str">
        <f>IF(H2925="","",IFERROR(INDEX(Tanggal1,MATCH('Buku Besar'!H2925,Akun1,0)),""))</f>
        <v/>
      </c>
      <c r="J2925" s="2" t="str">
        <f>IF(H2925="","",IFERROR(INDEX(Keterangan1,MATCH('Buku Besar'!H2925,Akun1,0)),""))</f>
        <v/>
      </c>
      <c r="K2925" s="2" t="str">
        <f>IF(H2925="","",IFERROR(INDEX(Reff1,MATCH('Buku Besar'!H2925,Akun1,0)),""))</f>
        <v/>
      </c>
      <c r="L2925" s="331" t="str">
        <f>IF(H2925="","",IFERROR(INDEX(Penerimaan1,MATCH('Buku Besar'!H2925,Akun1,0)),""))</f>
        <v/>
      </c>
      <c r="M2925" s="331" t="str">
        <f>IF(H2925="","",IFERROR(INDEX(Pengeluaran1,MATCH('Buku Besar'!H2925,Akun1,0)),""))</f>
        <v/>
      </c>
    </row>
    <row r="2926" spans="1:13" x14ac:dyDescent="0.25">
      <c r="A2926" s="91" t="str">
        <f t="shared" si="90"/>
        <v/>
      </c>
      <c r="B2926" s="330" t="str">
        <f>IF(A2926="","",IFERROR(INDEX(Tanggal,MATCH('Buku Besar'!A2926,Akun,0)),""))</f>
        <v/>
      </c>
      <c r="C2926" s="2" t="str">
        <f>IF(A2926="","",IFERROR(INDEX(Keterangan,MATCH('Buku Besar'!A2926,Akun,0)),""))</f>
        <v/>
      </c>
      <c r="D2926" s="2" t="str">
        <f>IF(A2926="","",IFERROR(INDEX(Reff,MATCH('Buku Besar'!A2926,Akun,0)),""))</f>
        <v/>
      </c>
      <c r="E2926" s="331" t="str">
        <f>IF(A2926="","",IFERROR(INDEX(Penerimaan,MATCH('Buku Besar'!A2926,Akun,0)),""))</f>
        <v/>
      </c>
      <c r="F2926" s="331" t="str">
        <f>IF(A2926="","",IFERROR(INDEX(Pengeluaran,MATCH('Buku Besar'!A2926,Akun,0)),""))</f>
        <v/>
      </c>
      <c r="H2926" s="91" t="str">
        <f t="shared" si="91"/>
        <v/>
      </c>
      <c r="I2926" s="330" t="str">
        <f>IF(H2926="","",IFERROR(INDEX(Tanggal1,MATCH('Buku Besar'!H2926,Akun1,0)),""))</f>
        <v/>
      </c>
      <c r="J2926" s="2" t="str">
        <f>IF(H2926="","",IFERROR(INDEX(Keterangan1,MATCH('Buku Besar'!H2926,Akun1,0)),""))</f>
        <v/>
      </c>
      <c r="K2926" s="2" t="str">
        <f>IF(H2926="","",IFERROR(INDEX(Reff1,MATCH('Buku Besar'!H2926,Akun1,0)),""))</f>
        <v/>
      </c>
      <c r="L2926" s="331" t="str">
        <f>IF(H2926="","",IFERROR(INDEX(Penerimaan1,MATCH('Buku Besar'!H2926,Akun1,0)),""))</f>
        <v/>
      </c>
      <c r="M2926" s="331" t="str">
        <f>IF(H2926="","",IFERROR(INDEX(Pengeluaran1,MATCH('Buku Besar'!H2926,Akun1,0)),""))</f>
        <v/>
      </c>
    </row>
    <row r="2927" spans="1:13" x14ac:dyDescent="0.25">
      <c r="A2927" s="91" t="str">
        <f t="shared" si="90"/>
        <v/>
      </c>
      <c r="B2927" s="330" t="str">
        <f>IF(A2927="","",IFERROR(INDEX(Tanggal,MATCH('Buku Besar'!A2927,Akun,0)),""))</f>
        <v/>
      </c>
      <c r="C2927" s="2" t="str">
        <f>IF(A2927="","",IFERROR(INDEX(Keterangan,MATCH('Buku Besar'!A2927,Akun,0)),""))</f>
        <v/>
      </c>
      <c r="D2927" s="2" t="str">
        <f>IF(A2927="","",IFERROR(INDEX(Reff,MATCH('Buku Besar'!A2927,Akun,0)),""))</f>
        <v/>
      </c>
      <c r="E2927" s="331" t="str">
        <f>IF(A2927="","",IFERROR(INDEX(Penerimaan,MATCH('Buku Besar'!A2927,Akun,0)),""))</f>
        <v/>
      </c>
      <c r="F2927" s="331" t="str">
        <f>IF(A2927="","",IFERROR(INDEX(Pengeluaran,MATCH('Buku Besar'!A2927,Akun,0)),""))</f>
        <v/>
      </c>
      <c r="H2927" s="91" t="str">
        <f t="shared" si="91"/>
        <v/>
      </c>
      <c r="I2927" s="330" t="str">
        <f>IF(H2927="","",IFERROR(INDEX(Tanggal1,MATCH('Buku Besar'!H2927,Akun1,0)),""))</f>
        <v/>
      </c>
      <c r="J2927" s="2" t="str">
        <f>IF(H2927="","",IFERROR(INDEX(Keterangan1,MATCH('Buku Besar'!H2927,Akun1,0)),""))</f>
        <v/>
      </c>
      <c r="K2927" s="2" t="str">
        <f>IF(H2927="","",IFERROR(INDEX(Reff1,MATCH('Buku Besar'!H2927,Akun1,0)),""))</f>
        <v/>
      </c>
      <c r="L2927" s="331" t="str">
        <f>IF(H2927="","",IFERROR(INDEX(Penerimaan1,MATCH('Buku Besar'!H2927,Akun1,0)),""))</f>
        <v/>
      </c>
      <c r="M2927" s="331" t="str">
        <f>IF(H2927="","",IFERROR(INDEX(Pengeluaran1,MATCH('Buku Besar'!H2927,Akun1,0)),""))</f>
        <v/>
      </c>
    </row>
    <row r="2928" spans="1:13" x14ac:dyDescent="0.25">
      <c r="A2928" s="91" t="str">
        <f t="shared" si="90"/>
        <v/>
      </c>
      <c r="B2928" s="330" t="str">
        <f>IF(A2928="","",IFERROR(INDEX(Tanggal,MATCH('Buku Besar'!A2928,Akun,0)),""))</f>
        <v/>
      </c>
      <c r="C2928" s="2" t="str">
        <f>IF(A2928="","",IFERROR(INDEX(Keterangan,MATCH('Buku Besar'!A2928,Akun,0)),""))</f>
        <v/>
      </c>
      <c r="D2928" s="2" t="str">
        <f>IF(A2928="","",IFERROR(INDEX(Reff,MATCH('Buku Besar'!A2928,Akun,0)),""))</f>
        <v/>
      </c>
      <c r="E2928" s="331" t="str">
        <f>IF(A2928="","",IFERROR(INDEX(Penerimaan,MATCH('Buku Besar'!A2928,Akun,0)),""))</f>
        <v/>
      </c>
      <c r="F2928" s="331" t="str">
        <f>IF(A2928="","",IFERROR(INDEX(Pengeluaran,MATCH('Buku Besar'!A2928,Akun,0)),""))</f>
        <v/>
      </c>
      <c r="H2928" s="91" t="str">
        <f t="shared" si="91"/>
        <v/>
      </c>
      <c r="I2928" s="330" t="str">
        <f>IF(H2928="","",IFERROR(INDEX(Tanggal1,MATCH('Buku Besar'!H2928,Akun1,0)),""))</f>
        <v/>
      </c>
      <c r="J2928" s="2" t="str">
        <f>IF(H2928="","",IFERROR(INDEX(Keterangan1,MATCH('Buku Besar'!H2928,Akun1,0)),""))</f>
        <v/>
      </c>
      <c r="K2928" s="2" t="str">
        <f>IF(H2928="","",IFERROR(INDEX(Reff1,MATCH('Buku Besar'!H2928,Akun1,0)),""))</f>
        <v/>
      </c>
      <c r="L2928" s="331" t="str">
        <f>IF(H2928="","",IFERROR(INDEX(Penerimaan1,MATCH('Buku Besar'!H2928,Akun1,0)),""))</f>
        <v/>
      </c>
      <c r="M2928" s="331" t="str">
        <f>IF(H2928="","",IFERROR(INDEX(Pengeluaran1,MATCH('Buku Besar'!H2928,Akun1,0)),""))</f>
        <v/>
      </c>
    </row>
    <row r="2929" spans="1:13" x14ac:dyDescent="0.25">
      <c r="A2929" s="91" t="str">
        <f t="shared" si="90"/>
        <v/>
      </c>
      <c r="B2929" s="330" t="str">
        <f>IF(A2929="","",IFERROR(INDEX(Tanggal,MATCH('Buku Besar'!A2929,Akun,0)),""))</f>
        <v/>
      </c>
      <c r="C2929" s="2" t="str">
        <f>IF(A2929="","",IFERROR(INDEX(Keterangan,MATCH('Buku Besar'!A2929,Akun,0)),""))</f>
        <v/>
      </c>
      <c r="D2929" s="2" t="str">
        <f>IF(A2929="","",IFERROR(INDEX(Reff,MATCH('Buku Besar'!A2929,Akun,0)),""))</f>
        <v/>
      </c>
      <c r="E2929" s="331" t="str">
        <f>IF(A2929="","",IFERROR(INDEX(Penerimaan,MATCH('Buku Besar'!A2929,Akun,0)),""))</f>
        <v/>
      </c>
      <c r="F2929" s="331" t="str">
        <f>IF(A2929="","",IFERROR(INDEX(Pengeluaran,MATCH('Buku Besar'!A2929,Akun,0)),""))</f>
        <v/>
      </c>
      <c r="H2929" s="91" t="str">
        <f t="shared" si="91"/>
        <v/>
      </c>
      <c r="I2929" s="330" t="str">
        <f>IF(H2929="","",IFERROR(INDEX(Tanggal1,MATCH('Buku Besar'!H2929,Akun1,0)),""))</f>
        <v/>
      </c>
      <c r="J2929" s="2" t="str">
        <f>IF(H2929="","",IFERROR(INDEX(Keterangan1,MATCH('Buku Besar'!H2929,Akun1,0)),""))</f>
        <v/>
      </c>
      <c r="K2929" s="2" t="str">
        <f>IF(H2929="","",IFERROR(INDEX(Reff1,MATCH('Buku Besar'!H2929,Akun1,0)),""))</f>
        <v/>
      </c>
      <c r="L2929" s="331" t="str">
        <f>IF(H2929="","",IFERROR(INDEX(Penerimaan1,MATCH('Buku Besar'!H2929,Akun1,0)),""))</f>
        <v/>
      </c>
      <c r="M2929" s="331" t="str">
        <f>IF(H2929="","",IFERROR(INDEX(Pengeluaran1,MATCH('Buku Besar'!H2929,Akun1,0)),""))</f>
        <v/>
      </c>
    </row>
    <row r="2930" spans="1:13" x14ac:dyDescent="0.25">
      <c r="A2930" s="91" t="str">
        <f t="shared" si="90"/>
        <v/>
      </c>
      <c r="B2930" s="330" t="str">
        <f>IF(A2930="","",IFERROR(INDEX(Tanggal,MATCH('Buku Besar'!A2930,Akun,0)),""))</f>
        <v/>
      </c>
      <c r="C2930" s="2" t="str">
        <f>IF(A2930="","",IFERROR(INDEX(Keterangan,MATCH('Buku Besar'!A2930,Akun,0)),""))</f>
        <v/>
      </c>
      <c r="D2930" s="2" t="str">
        <f>IF(A2930="","",IFERROR(INDEX(Reff,MATCH('Buku Besar'!A2930,Akun,0)),""))</f>
        <v/>
      </c>
      <c r="E2930" s="331" t="str">
        <f>IF(A2930="","",IFERROR(INDEX(Penerimaan,MATCH('Buku Besar'!A2930,Akun,0)),""))</f>
        <v/>
      </c>
      <c r="F2930" s="331" t="str">
        <f>IF(A2930="","",IFERROR(INDEX(Pengeluaran,MATCH('Buku Besar'!A2930,Akun,0)),""))</f>
        <v/>
      </c>
      <c r="H2930" s="91" t="str">
        <f t="shared" si="91"/>
        <v/>
      </c>
      <c r="I2930" s="330" t="str">
        <f>IF(H2930="","",IFERROR(INDEX(Tanggal1,MATCH('Buku Besar'!H2930,Akun1,0)),""))</f>
        <v/>
      </c>
      <c r="J2930" s="2" t="str">
        <f>IF(H2930="","",IFERROR(INDEX(Keterangan1,MATCH('Buku Besar'!H2930,Akun1,0)),""))</f>
        <v/>
      </c>
      <c r="K2930" s="2" t="str">
        <f>IF(H2930="","",IFERROR(INDEX(Reff1,MATCH('Buku Besar'!H2930,Akun1,0)),""))</f>
        <v/>
      </c>
      <c r="L2930" s="331" t="str">
        <f>IF(H2930="","",IFERROR(INDEX(Penerimaan1,MATCH('Buku Besar'!H2930,Akun1,0)),""))</f>
        <v/>
      </c>
      <c r="M2930" s="331" t="str">
        <f>IF(H2930="","",IFERROR(INDEX(Pengeluaran1,MATCH('Buku Besar'!H2930,Akun1,0)),""))</f>
        <v/>
      </c>
    </row>
    <row r="2931" spans="1:13" x14ac:dyDescent="0.25">
      <c r="A2931" s="91" t="str">
        <f t="shared" si="90"/>
        <v/>
      </c>
      <c r="B2931" s="330" t="str">
        <f>IF(A2931="","",IFERROR(INDEX(Tanggal,MATCH('Buku Besar'!A2931,Akun,0)),""))</f>
        <v/>
      </c>
      <c r="C2931" s="2" t="str">
        <f>IF(A2931="","",IFERROR(INDEX(Keterangan,MATCH('Buku Besar'!A2931,Akun,0)),""))</f>
        <v/>
      </c>
      <c r="D2931" s="2" t="str">
        <f>IF(A2931="","",IFERROR(INDEX(Reff,MATCH('Buku Besar'!A2931,Akun,0)),""))</f>
        <v/>
      </c>
      <c r="E2931" s="331" t="str">
        <f>IF(A2931="","",IFERROR(INDEX(Penerimaan,MATCH('Buku Besar'!A2931,Akun,0)),""))</f>
        <v/>
      </c>
      <c r="F2931" s="331" t="str">
        <f>IF(A2931="","",IFERROR(INDEX(Pengeluaran,MATCH('Buku Besar'!A2931,Akun,0)),""))</f>
        <v/>
      </c>
      <c r="H2931" s="91" t="str">
        <f t="shared" si="91"/>
        <v/>
      </c>
      <c r="I2931" s="330" t="str">
        <f>IF(H2931="","",IFERROR(INDEX(Tanggal1,MATCH('Buku Besar'!H2931,Akun1,0)),""))</f>
        <v/>
      </c>
      <c r="J2931" s="2" t="str">
        <f>IF(H2931="","",IFERROR(INDEX(Keterangan1,MATCH('Buku Besar'!H2931,Akun1,0)),""))</f>
        <v/>
      </c>
      <c r="K2931" s="2" t="str">
        <f>IF(H2931="","",IFERROR(INDEX(Reff1,MATCH('Buku Besar'!H2931,Akun1,0)),""))</f>
        <v/>
      </c>
      <c r="L2931" s="331" t="str">
        <f>IF(H2931="","",IFERROR(INDEX(Penerimaan1,MATCH('Buku Besar'!H2931,Akun1,0)),""))</f>
        <v/>
      </c>
      <c r="M2931" s="331" t="str">
        <f>IF(H2931="","",IFERROR(INDEX(Pengeluaran1,MATCH('Buku Besar'!H2931,Akun1,0)),""))</f>
        <v/>
      </c>
    </row>
    <row r="2932" spans="1:13" x14ac:dyDescent="0.25">
      <c r="A2932" s="91" t="str">
        <f t="shared" si="90"/>
        <v/>
      </c>
      <c r="B2932" s="330" t="str">
        <f>IF(A2932="","",IFERROR(INDEX(Tanggal,MATCH('Buku Besar'!A2932,Akun,0)),""))</f>
        <v/>
      </c>
      <c r="C2932" s="2" t="str">
        <f>IF(A2932="","",IFERROR(INDEX(Keterangan,MATCH('Buku Besar'!A2932,Akun,0)),""))</f>
        <v/>
      </c>
      <c r="D2932" s="2" t="str">
        <f>IF(A2932="","",IFERROR(INDEX(Reff,MATCH('Buku Besar'!A2932,Akun,0)),""))</f>
        <v/>
      </c>
      <c r="E2932" s="331" t="str">
        <f>IF(A2932="","",IFERROR(INDEX(Penerimaan,MATCH('Buku Besar'!A2932,Akun,0)),""))</f>
        <v/>
      </c>
      <c r="F2932" s="331" t="str">
        <f>IF(A2932="","",IFERROR(INDEX(Pengeluaran,MATCH('Buku Besar'!A2932,Akun,0)),""))</f>
        <v/>
      </c>
      <c r="H2932" s="91" t="str">
        <f t="shared" si="91"/>
        <v/>
      </c>
      <c r="I2932" s="330" t="str">
        <f>IF(H2932="","",IFERROR(INDEX(Tanggal1,MATCH('Buku Besar'!H2932,Akun1,0)),""))</f>
        <v/>
      </c>
      <c r="J2932" s="2" t="str">
        <f>IF(H2932="","",IFERROR(INDEX(Keterangan1,MATCH('Buku Besar'!H2932,Akun1,0)),""))</f>
        <v/>
      </c>
      <c r="K2932" s="2" t="str">
        <f>IF(H2932="","",IFERROR(INDEX(Reff1,MATCH('Buku Besar'!H2932,Akun1,0)),""))</f>
        <v/>
      </c>
      <c r="L2932" s="331" t="str">
        <f>IF(H2932="","",IFERROR(INDEX(Penerimaan1,MATCH('Buku Besar'!H2932,Akun1,0)),""))</f>
        <v/>
      </c>
      <c r="M2932" s="331" t="str">
        <f>IF(H2932="","",IFERROR(INDEX(Pengeluaran1,MATCH('Buku Besar'!H2932,Akun1,0)),""))</f>
        <v/>
      </c>
    </row>
    <row r="2933" spans="1:13" x14ac:dyDescent="0.25">
      <c r="A2933" s="91" t="str">
        <f t="shared" si="90"/>
        <v/>
      </c>
      <c r="B2933" s="330" t="str">
        <f>IF(A2933="","",IFERROR(INDEX(Tanggal,MATCH('Buku Besar'!A2933,Akun,0)),""))</f>
        <v/>
      </c>
      <c r="C2933" s="2" t="str">
        <f>IF(A2933="","",IFERROR(INDEX(Keterangan,MATCH('Buku Besar'!A2933,Akun,0)),""))</f>
        <v/>
      </c>
      <c r="D2933" s="2" t="str">
        <f>IF(A2933="","",IFERROR(INDEX(Reff,MATCH('Buku Besar'!A2933,Akun,0)),""))</f>
        <v/>
      </c>
      <c r="E2933" s="331" t="str">
        <f>IF(A2933="","",IFERROR(INDEX(Penerimaan,MATCH('Buku Besar'!A2933,Akun,0)),""))</f>
        <v/>
      </c>
      <c r="F2933" s="331" t="str">
        <f>IF(A2933="","",IFERROR(INDEX(Pengeluaran,MATCH('Buku Besar'!A2933,Akun,0)),""))</f>
        <v/>
      </c>
      <c r="H2933" s="91" t="str">
        <f t="shared" si="91"/>
        <v/>
      </c>
      <c r="I2933" s="330" t="str">
        <f>IF(H2933="","",IFERROR(INDEX(Tanggal1,MATCH('Buku Besar'!H2933,Akun1,0)),""))</f>
        <v/>
      </c>
      <c r="J2933" s="2" t="str">
        <f>IF(H2933="","",IFERROR(INDEX(Keterangan1,MATCH('Buku Besar'!H2933,Akun1,0)),""))</f>
        <v/>
      </c>
      <c r="K2933" s="2" t="str">
        <f>IF(H2933="","",IFERROR(INDEX(Reff1,MATCH('Buku Besar'!H2933,Akun1,0)),""))</f>
        <v/>
      </c>
      <c r="L2933" s="331" t="str">
        <f>IF(H2933="","",IFERROR(INDEX(Penerimaan1,MATCH('Buku Besar'!H2933,Akun1,0)),""))</f>
        <v/>
      </c>
      <c r="M2933" s="331" t="str">
        <f>IF(H2933="","",IFERROR(INDEX(Pengeluaran1,MATCH('Buku Besar'!H2933,Akun1,0)),""))</f>
        <v/>
      </c>
    </row>
    <row r="2934" spans="1:13" x14ac:dyDescent="0.25">
      <c r="A2934" s="91" t="str">
        <f t="shared" si="90"/>
        <v/>
      </c>
      <c r="B2934" s="330" t="str">
        <f>IF(A2934="","",IFERROR(INDEX(Tanggal,MATCH('Buku Besar'!A2934,Akun,0)),""))</f>
        <v/>
      </c>
      <c r="C2934" s="2" t="str">
        <f>IF(A2934="","",IFERROR(INDEX(Keterangan,MATCH('Buku Besar'!A2934,Akun,0)),""))</f>
        <v/>
      </c>
      <c r="D2934" s="2" t="str">
        <f>IF(A2934="","",IFERROR(INDEX(Reff,MATCH('Buku Besar'!A2934,Akun,0)),""))</f>
        <v/>
      </c>
      <c r="E2934" s="331" t="str">
        <f>IF(A2934="","",IFERROR(INDEX(Penerimaan,MATCH('Buku Besar'!A2934,Akun,0)),""))</f>
        <v/>
      </c>
      <c r="F2934" s="331" t="str">
        <f>IF(A2934="","",IFERROR(INDEX(Pengeluaran,MATCH('Buku Besar'!A2934,Akun,0)),""))</f>
        <v/>
      </c>
      <c r="H2934" s="91" t="str">
        <f t="shared" si="91"/>
        <v/>
      </c>
      <c r="I2934" s="330" t="str">
        <f>IF(H2934="","",IFERROR(INDEX(Tanggal1,MATCH('Buku Besar'!H2934,Akun1,0)),""))</f>
        <v/>
      </c>
      <c r="J2934" s="2" t="str">
        <f>IF(H2934="","",IFERROR(INDEX(Keterangan1,MATCH('Buku Besar'!H2934,Akun1,0)),""))</f>
        <v/>
      </c>
      <c r="K2934" s="2" t="str">
        <f>IF(H2934="","",IFERROR(INDEX(Reff1,MATCH('Buku Besar'!H2934,Akun1,0)),""))</f>
        <v/>
      </c>
      <c r="L2934" s="331" t="str">
        <f>IF(H2934="","",IFERROR(INDEX(Penerimaan1,MATCH('Buku Besar'!H2934,Akun1,0)),""))</f>
        <v/>
      </c>
      <c r="M2934" s="331" t="str">
        <f>IF(H2934="","",IFERROR(INDEX(Pengeluaran1,MATCH('Buku Besar'!H2934,Akun1,0)),""))</f>
        <v/>
      </c>
    </row>
    <row r="2935" spans="1:13" x14ac:dyDescent="0.25">
      <c r="A2935" s="91" t="str">
        <f t="shared" si="90"/>
        <v/>
      </c>
      <c r="B2935" s="330" t="str">
        <f>IF(A2935="","",IFERROR(INDEX(Tanggal,MATCH('Buku Besar'!A2935,Akun,0)),""))</f>
        <v/>
      </c>
      <c r="C2935" s="2" t="str">
        <f>IF(A2935="","",IFERROR(INDEX(Keterangan,MATCH('Buku Besar'!A2935,Akun,0)),""))</f>
        <v/>
      </c>
      <c r="D2935" s="2" t="str">
        <f>IF(A2935="","",IFERROR(INDEX(Reff,MATCH('Buku Besar'!A2935,Akun,0)),""))</f>
        <v/>
      </c>
      <c r="E2935" s="331" t="str">
        <f>IF(A2935="","",IFERROR(INDEX(Penerimaan,MATCH('Buku Besar'!A2935,Akun,0)),""))</f>
        <v/>
      </c>
      <c r="F2935" s="331" t="str">
        <f>IF(A2935="","",IFERROR(INDEX(Pengeluaran,MATCH('Buku Besar'!A2935,Akun,0)),""))</f>
        <v/>
      </c>
      <c r="H2935" s="91" t="str">
        <f t="shared" si="91"/>
        <v/>
      </c>
      <c r="I2935" s="330" t="str">
        <f>IF(H2935="","",IFERROR(INDEX(Tanggal1,MATCH('Buku Besar'!H2935,Akun1,0)),""))</f>
        <v/>
      </c>
      <c r="J2935" s="2" t="str">
        <f>IF(H2935="","",IFERROR(INDEX(Keterangan1,MATCH('Buku Besar'!H2935,Akun1,0)),""))</f>
        <v/>
      </c>
      <c r="K2935" s="2" t="str">
        <f>IF(H2935="","",IFERROR(INDEX(Reff1,MATCH('Buku Besar'!H2935,Akun1,0)),""))</f>
        <v/>
      </c>
      <c r="L2935" s="331" t="str">
        <f>IF(H2935="","",IFERROR(INDEX(Penerimaan1,MATCH('Buku Besar'!H2935,Akun1,0)),""))</f>
        <v/>
      </c>
      <c r="M2935" s="331" t="str">
        <f>IF(H2935="","",IFERROR(INDEX(Pengeluaran1,MATCH('Buku Besar'!H2935,Akun1,0)),""))</f>
        <v/>
      </c>
    </row>
    <row r="2936" spans="1:13" x14ac:dyDescent="0.25">
      <c r="A2936" s="91" t="str">
        <f t="shared" si="90"/>
        <v/>
      </c>
      <c r="B2936" s="330" t="str">
        <f>IF(A2936="","",IFERROR(INDEX(Tanggal,MATCH('Buku Besar'!A2936,Akun,0)),""))</f>
        <v/>
      </c>
      <c r="C2936" s="2" t="str">
        <f>IF(A2936="","",IFERROR(INDEX(Keterangan,MATCH('Buku Besar'!A2936,Akun,0)),""))</f>
        <v/>
      </c>
      <c r="D2936" s="2" t="str">
        <f>IF(A2936="","",IFERROR(INDEX(Reff,MATCH('Buku Besar'!A2936,Akun,0)),""))</f>
        <v/>
      </c>
      <c r="E2936" s="331" t="str">
        <f>IF(A2936="","",IFERROR(INDEX(Penerimaan,MATCH('Buku Besar'!A2936,Akun,0)),""))</f>
        <v/>
      </c>
      <c r="F2936" s="331" t="str">
        <f>IF(A2936="","",IFERROR(INDEX(Pengeluaran,MATCH('Buku Besar'!A2936,Akun,0)),""))</f>
        <v/>
      </c>
      <c r="H2936" s="91" t="str">
        <f t="shared" si="91"/>
        <v/>
      </c>
      <c r="I2936" s="330" t="str">
        <f>IF(H2936="","",IFERROR(INDEX(Tanggal1,MATCH('Buku Besar'!H2936,Akun1,0)),""))</f>
        <v/>
      </c>
      <c r="J2936" s="2" t="str">
        <f>IF(H2936="","",IFERROR(INDEX(Keterangan1,MATCH('Buku Besar'!H2936,Akun1,0)),""))</f>
        <v/>
      </c>
      <c r="K2936" s="2" t="str">
        <f>IF(H2936="","",IFERROR(INDEX(Reff1,MATCH('Buku Besar'!H2936,Akun1,0)),""))</f>
        <v/>
      </c>
      <c r="L2936" s="331" t="str">
        <f>IF(H2936="","",IFERROR(INDEX(Penerimaan1,MATCH('Buku Besar'!H2936,Akun1,0)),""))</f>
        <v/>
      </c>
      <c r="M2936" s="331" t="str">
        <f>IF(H2936="","",IFERROR(INDEX(Pengeluaran1,MATCH('Buku Besar'!H2936,Akun1,0)),""))</f>
        <v/>
      </c>
    </row>
    <row r="2937" spans="1:13" x14ac:dyDescent="0.25">
      <c r="A2937" s="91" t="str">
        <f t="shared" si="90"/>
        <v/>
      </c>
      <c r="B2937" s="330" t="str">
        <f>IF(A2937="","",IFERROR(INDEX(Tanggal,MATCH('Buku Besar'!A2937,Akun,0)),""))</f>
        <v/>
      </c>
      <c r="C2937" s="2" t="str">
        <f>IF(A2937="","",IFERROR(INDEX(Keterangan,MATCH('Buku Besar'!A2937,Akun,0)),""))</f>
        <v/>
      </c>
      <c r="D2937" s="2" t="str">
        <f>IF(A2937="","",IFERROR(INDEX(Reff,MATCH('Buku Besar'!A2937,Akun,0)),""))</f>
        <v/>
      </c>
      <c r="E2937" s="331" t="str">
        <f>IF(A2937="","",IFERROR(INDEX(Penerimaan,MATCH('Buku Besar'!A2937,Akun,0)),""))</f>
        <v/>
      </c>
      <c r="F2937" s="331" t="str">
        <f>IF(A2937="","",IFERROR(INDEX(Pengeluaran,MATCH('Buku Besar'!A2937,Akun,0)),""))</f>
        <v/>
      </c>
      <c r="H2937" s="91" t="str">
        <f t="shared" si="91"/>
        <v/>
      </c>
      <c r="I2937" s="330" t="str">
        <f>IF(H2937="","",IFERROR(INDEX(Tanggal1,MATCH('Buku Besar'!H2937,Akun1,0)),""))</f>
        <v/>
      </c>
      <c r="J2937" s="2" t="str">
        <f>IF(H2937="","",IFERROR(INDEX(Keterangan1,MATCH('Buku Besar'!H2937,Akun1,0)),""))</f>
        <v/>
      </c>
      <c r="K2937" s="2" t="str">
        <f>IF(H2937="","",IFERROR(INDEX(Reff1,MATCH('Buku Besar'!H2937,Akun1,0)),""))</f>
        <v/>
      </c>
      <c r="L2937" s="331" t="str">
        <f>IF(H2937="","",IFERROR(INDEX(Penerimaan1,MATCH('Buku Besar'!H2937,Akun1,0)),""))</f>
        <v/>
      </c>
      <c r="M2937" s="331" t="str">
        <f>IF(H2937="","",IFERROR(INDEX(Pengeluaran1,MATCH('Buku Besar'!H2937,Akun1,0)),""))</f>
        <v/>
      </c>
    </row>
    <row r="2938" spans="1:13" x14ac:dyDescent="0.25">
      <c r="A2938" s="91" t="str">
        <f t="shared" si="90"/>
        <v/>
      </c>
      <c r="B2938" s="330" t="str">
        <f>IF(A2938="","",IFERROR(INDEX(Tanggal,MATCH('Buku Besar'!A2938,Akun,0)),""))</f>
        <v/>
      </c>
      <c r="C2938" s="2" t="str">
        <f>IF(A2938="","",IFERROR(INDEX(Keterangan,MATCH('Buku Besar'!A2938,Akun,0)),""))</f>
        <v/>
      </c>
      <c r="D2938" s="2" t="str">
        <f>IF(A2938="","",IFERROR(INDEX(Reff,MATCH('Buku Besar'!A2938,Akun,0)),""))</f>
        <v/>
      </c>
      <c r="E2938" s="331" t="str">
        <f>IF(A2938="","",IFERROR(INDEX(Penerimaan,MATCH('Buku Besar'!A2938,Akun,0)),""))</f>
        <v/>
      </c>
      <c r="F2938" s="331" t="str">
        <f>IF(A2938="","",IFERROR(INDEX(Pengeluaran,MATCH('Buku Besar'!A2938,Akun,0)),""))</f>
        <v/>
      </c>
      <c r="H2938" s="91" t="str">
        <f t="shared" si="91"/>
        <v/>
      </c>
      <c r="I2938" s="330" t="str">
        <f>IF(H2938="","",IFERROR(INDEX(Tanggal1,MATCH('Buku Besar'!H2938,Akun1,0)),""))</f>
        <v/>
      </c>
      <c r="J2938" s="2" t="str">
        <f>IF(H2938="","",IFERROR(INDEX(Keterangan1,MATCH('Buku Besar'!H2938,Akun1,0)),""))</f>
        <v/>
      </c>
      <c r="K2938" s="2" t="str">
        <f>IF(H2938="","",IFERROR(INDEX(Reff1,MATCH('Buku Besar'!H2938,Akun1,0)),""))</f>
        <v/>
      </c>
      <c r="L2938" s="331" t="str">
        <f>IF(H2938="","",IFERROR(INDEX(Penerimaan1,MATCH('Buku Besar'!H2938,Akun1,0)),""))</f>
        <v/>
      </c>
      <c r="M2938" s="331" t="str">
        <f>IF(H2938="","",IFERROR(INDEX(Pengeluaran1,MATCH('Buku Besar'!H2938,Akun1,0)),""))</f>
        <v/>
      </c>
    </row>
    <row r="2939" spans="1:13" x14ac:dyDescent="0.25">
      <c r="A2939" s="91" t="str">
        <f t="shared" si="90"/>
        <v/>
      </c>
      <c r="B2939" s="330" t="str">
        <f>IF(A2939="","",IFERROR(INDEX(Tanggal,MATCH('Buku Besar'!A2939,Akun,0)),""))</f>
        <v/>
      </c>
      <c r="C2939" s="2" t="str">
        <f>IF(A2939="","",IFERROR(INDEX(Keterangan,MATCH('Buku Besar'!A2939,Akun,0)),""))</f>
        <v/>
      </c>
      <c r="D2939" s="2" t="str">
        <f>IF(A2939="","",IFERROR(INDEX(Reff,MATCH('Buku Besar'!A2939,Akun,0)),""))</f>
        <v/>
      </c>
      <c r="E2939" s="331" t="str">
        <f>IF(A2939="","",IFERROR(INDEX(Penerimaan,MATCH('Buku Besar'!A2939,Akun,0)),""))</f>
        <v/>
      </c>
      <c r="F2939" s="331" t="str">
        <f>IF(A2939="","",IFERROR(INDEX(Pengeluaran,MATCH('Buku Besar'!A2939,Akun,0)),""))</f>
        <v/>
      </c>
      <c r="H2939" s="91" t="str">
        <f t="shared" si="91"/>
        <v/>
      </c>
      <c r="I2939" s="330" t="str">
        <f>IF(H2939="","",IFERROR(INDEX(Tanggal1,MATCH('Buku Besar'!H2939,Akun1,0)),""))</f>
        <v/>
      </c>
      <c r="J2939" s="2" t="str">
        <f>IF(H2939="","",IFERROR(INDEX(Keterangan1,MATCH('Buku Besar'!H2939,Akun1,0)),""))</f>
        <v/>
      </c>
      <c r="K2939" s="2" t="str">
        <f>IF(H2939="","",IFERROR(INDEX(Reff1,MATCH('Buku Besar'!H2939,Akun1,0)),""))</f>
        <v/>
      </c>
      <c r="L2939" s="331" t="str">
        <f>IF(H2939="","",IFERROR(INDEX(Penerimaan1,MATCH('Buku Besar'!H2939,Akun1,0)),""))</f>
        <v/>
      </c>
      <c r="M2939" s="331" t="str">
        <f>IF(H2939="","",IFERROR(INDEX(Pengeluaran1,MATCH('Buku Besar'!H2939,Akun1,0)),""))</f>
        <v/>
      </c>
    </row>
    <row r="2940" spans="1:13" x14ac:dyDescent="0.25">
      <c r="A2940" s="91" t="str">
        <f t="shared" si="90"/>
        <v/>
      </c>
      <c r="B2940" s="330" t="str">
        <f>IF(A2940="","",IFERROR(INDEX(Tanggal,MATCH('Buku Besar'!A2940,Akun,0)),""))</f>
        <v/>
      </c>
      <c r="C2940" s="2" t="str">
        <f>IF(A2940="","",IFERROR(INDEX(Keterangan,MATCH('Buku Besar'!A2940,Akun,0)),""))</f>
        <v/>
      </c>
      <c r="D2940" s="2" t="str">
        <f>IF(A2940="","",IFERROR(INDEX(Reff,MATCH('Buku Besar'!A2940,Akun,0)),""))</f>
        <v/>
      </c>
      <c r="E2940" s="331" t="str">
        <f>IF(A2940="","",IFERROR(INDEX(Penerimaan,MATCH('Buku Besar'!A2940,Akun,0)),""))</f>
        <v/>
      </c>
      <c r="F2940" s="331" t="str">
        <f>IF(A2940="","",IFERROR(INDEX(Pengeluaran,MATCH('Buku Besar'!A2940,Akun,0)),""))</f>
        <v/>
      </c>
      <c r="H2940" s="91" t="str">
        <f t="shared" si="91"/>
        <v/>
      </c>
      <c r="I2940" s="330" t="str">
        <f>IF(H2940="","",IFERROR(INDEX(Tanggal1,MATCH('Buku Besar'!H2940,Akun1,0)),""))</f>
        <v/>
      </c>
      <c r="J2940" s="2" t="str">
        <f>IF(H2940="","",IFERROR(INDEX(Keterangan1,MATCH('Buku Besar'!H2940,Akun1,0)),""))</f>
        <v/>
      </c>
      <c r="K2940" s="2" t="str">
        <f>IF(H2940="","",IFERROR(INDEX(Reff1,MATCH('Buku Besar'!H2940,Akun1,0)),""))</f>
        <v/>
      </c>
      <c r="L2940" s="331" t="str">
        <f>IF(H2940="","",IFERROR(INDEX(Penerimaan1,MATCH('Buku Besar'!H2940,Akun1,0)),""))</f>
        <v/>
      </c>
      <c r="M2940" s="331" t="str">
        <f>IF(H2940="","",IFERROR(INDEX(Pengeluaran1,MATCH('Buku Besar'!H2940,Akun1,0)),""))</f>
        <v/>
      </c>
    </row>
    <row r="2941" spans="1:13" x14ac:dyDescent="0.25">
      <c r="A2941" s="91" t="str">
        <f t="shared" si="90"/>
        <v/>
      </c>
      <c r="B2941" s="330" t="str">
        <f>IF(A2941="","",IFERROR(INDEX(Tanggal,MATCH('Buku Besar'!A2941,Akun,0)),""))</f>
        <v/>
      </c>
      <c r="C2941" s="2" t="str">
        <f>IF(A2941="","",IFERROR(INDEX(Keterangan,MATCH('Buku Besar'!A2941,Akun,0)),""))</f>
        <v/>
      </c>
      <c r="D2941" s="2" t="str">
        <f>IF(A2941="","",IFERROR(INDEX(Reff,MATCH('Buku Besar'!A2941,Akun,0)),""))</f>
        <v/>
      </c>
      <c r="E2941" s="331" t="str">
        <f>IF(A2941="","",IFERROR(INDEX(Penerimaan,MATCH('Buku Besar'!A2941,Akun,0)),""))</f>
        <v/>
      </c>
      <c r="F2941" s="331" t="str">
        <f>IF(A2941="","",IFERROR(INDEX(Pengeluaran,MATCH('Buku Besar'!A2941,Akun,0)),""))</f>
        <v/>
      </c>
      <c r="H2941" s="91" t="str">
        <f t="shared" si="91"/>
        <v/>
      </c>
      <c r="I2941" s="330" t="str">
        <f>IF(H2941="","",IFERROR(INDEX(Tanggal1,MATCH('Buku Besar'!H2941,Akun1,0)),""))</f>
        <v/>
      </c>
      <c r="J2941" s="2" t="str">
        <f>IF(H2941="","",IFERROR(INDEX(Keterangan1,MATCH('Buku Besar'!H2941,Akun1,0)),""))</f>
        <v/>
      </c>
      <c r="K2941" s="2" t="str">
        <f>IF(H2941="","",IFERROR(INDEX(Reff1,MATCH('Buku Besar'!H2941,Akun1,0)),""))</f>
        <v/>
      </c>
      <c r="L2941" s="331" t="str">
        <f>IF(H2941="","",IFERROR(INDEX(Penerimaan1,MATCH('Buku Besar'!H2941,Akun1,0)),""))</f>
        <v/>
      </c>
      <c r="M2941" s="331" t="str">
        <f>IF(H2941="","",IFERROR(INDEX(Pengeluaran1,MATCH('Buku Besar'!H2941,Akun1,0)),""))</f>
        <v/>
      </c>
    </row>
    <row r="2942" spans="1:13" x14ac:dyDescent="0.25">
      <c r="A2942" s="91" t="str">
        <f t="shared" si="90"/>
        <v/>
      </c>
      <c r="B2942" s="330" t="str">
        <f>IF(A2942="","",IFERROR(INDEX(Tanggal,MATCH('Buku Besar'!A2942,Akun,0)),""))</f>
        <v/>
      </c>
      <c r="C2942" s="2" t="str">
        <f>IF(A2942="","",IFERROR(INDEX(Keterangan,MATCH('Buku Besar'!A2942,Akun,0)),""))</f>
        <v/>
      </c>
      <c r="D2942" s="2" t="str">
        <f>IF(A2942="","",IFERROR(INDEX(Reff,MATCH('Buku Besar'!A2942,Akun,0)),""))</f>
        <v/>
      </c>
      <c r="E2942" s="331" t="str">
        <f>IF(A2942="","",IFERROR(INDEX(Penerimaan,MATCH('Buku Besar'!A2942,Akun,0)),""))</f>
        <v/>
      </c>
      <c r="F2942" s="331" t="str">
        <f>IF(A2942="","",IFERROR(INDEX(Pengeluaran,MATCH('Buku Besar'!A2942,Akun,0)),""))</f>
        <v/>
      </c>
      <c r="H2942" s="91" t="str">
        <f t="shared" si="91"/>
        <v/>
      </c>
      <c r="I2942" s="330" t="str">
        <f>IF(H2942="","",IFERROR(INDEX(Tanggal1,MATCH('Buku Besar'!H2942,Akun1,0)),""))</f>
        <v/>
      </c>
      <c r="J2942" s="2" t="str">
        <f>IF(H2942="","",IFERROR(INDEX(Keterangan1,MATCH('Buku Besar'!H2942,Akun1,0)),""))</f>
        <v/>
      </c>
      <c r="K2942" s="2" t="str">
        <f>IF(H2942="","",IFERROR(INDEX(Reff1,MATCH('Buku Besar'!H2942,Akun1,0)),""))</f>
        <v/>
      </c>
      <c r="L2942" s="331" t="str">
        <f>IF(H2942="","",IFERROR(INDEX(Penerimaan1,MATCH('Buku Besar'!H2942,Akun1,0)),""))</f>
        <v/>
      </c>
      <c r="M2942" s="331" t="str">
        <f>IF(H2942="","",IFERROR(INDEX(Pengeluaran1,MATCH('Buku Besar'!H2942,Akun1,0)),""))</f>
        <v/>
      </c>
    </row>
    <row r="2943" spans="1:13" x14ac:dyDescent="0.25">
      <c r="A2943" s="91" t="str">
        <f t="shared" si="90"/>
        <v/>
      </c>
      <c r="B2943" s="330" t="str">
        <f>IF(A2943="","",IFERROR(INDEX(Tanggal,MATCH('Buku Besar'!A2943,Akun,0)),""))</f>
        <v/>
      </c>
      <c r="C2943" s="2" t="str">
        <f>IF(A2943="","",IFERROR(INDEX(Keterangan,MATCH('Buku Besar'!A2943,Akun,0)),""))</f>
        <v/>
      </c>
      <c r="D2943" s="2" t="str">
        <f>IF(A2943="","",IFERROR(INDEX(Reff,MATCH('Buku Besar'!A2943,Akun,0)),""))</f>
        <v/>
      </c>
      <c r="E2943" s="331" t="str">
        <f>IF(A2943="","",IFERROR(INDEX(Penerimaan,MATCH('Buku Besar'!A2943,Akun,0)),""))</f>
        <v/>
      </c>
      <c r="F2943" s="331" t="str">
        <f>IF(A2943="","",IFERROR(INDEX(Pengeluaran,MATCH('Buku Besar'!A2943,Akun,0)),""))</f>
        <v/>
      </c>
      <c r="H2943" s="91" t="str">
        <f t="shared" si="91"/>
        <v/>
      </c>
      <c r="I2943" s="330" t="str">
        <f>IF(H2943="","",IFERROR(INDEX(Tanggal1,MATCH('Buku Besar'!H2943,Akun1,0)),""))</f>
        <v/>
      </c>
      <c r="J2943" s="2" t="str">
        <f>IF(H2943="","",IFERROR(INDEX(Keterangan1,MATCH('Buku Besar'!H2943,Akun1,0)),""))</f>
        <v/>
      </c>
      <c r="K2943" s="2" t="str">
        <f>IF(H2943="","",IFERROR(INDEX(Reff1,MATCH('Buku Besar'!H2943,Akun1,0)),""))</f>
        <v/>
      </c>
      <c r="L2943" s="331" t="str">
        <f>IF(H2943="","",IFERROR(INDEX(Penerimaan1,MATCH('Buku Besar'!H2943,Akun1,0)),""))</f>
        <v/>
      </c>
      <c r="M2943" s="331" t="str">
        <f>IF(H2943="","",IFERROR(INDEX(Pengeluaran1,MATCH('Buku Besar'!H2943,Akun1,0)),""))</f>
        <v/>
      </c>
    </row>
    <row r="2944" spans="1:13" x14ac:dyDescent="0.25">
      <c r="A2944" s="91" t="str">
        <f t="shared" si="90"/>
        <v/>
      </c>
      <c r="B2944" s="330" t="str">
        <f>IF(A2944="","",IFERROR(INDEX(Tanggal,MATCH('Buku Besar'!A2944,Akun,0)),""))</f>
        <v/>
      </c>
      <c r="C2944" s="2" t="str">
        <f>IF(A2944="","",IFERROR(INDEX(Keterangan,MATCH('Buku Besar'!A2944,Akun,0)),""))</f>
        <v/>
      </c>
      <c r="D2944" s="2" t="str">
        <f>IF(A2944="","",IFERROR(INDEX(Reff,MATCH('Buku Besar'!A2944,Akun,0)),""))</f>
        <v/>
      </c>
      <c r="E2944" s="331" t="str">
        <f>IF(A2944="","",IFERROR(INDEX(Penerimaan,MATCH('Buku Besar'!A2944,Akun,0)),""))</f>
        <v/>
      </c>
      <c r="F2944" s="331" t="str">
        <f>IF(A2944="","",IFERROR(INDEX(Pengeluaran,MATCH('Buku Besar'!A2944,Akun,0)),""))</f>
        <v/>
      </c>
      <c r="H2944" s="91" t="str">
        <f t="shared" si="91"/>
        <v/>
      </c>
      <c r="I2944" s="330" t="str">
        <f>IF(H2944="","",IFERROR(INDEX(Tanggal1,MATCH('Buku Besar'!H2944,Akun1,0)),""))</f>
        <v/>
      </c>
      <c r="J2944" s="2" t="str">
        <f>IF(H2944="","",IFERROR(INDEX(Keterangan1,MATCH('Buku Besar'!H2944,Akun1,0)),""))</f>
        <v/>
      </c>
      <c r="K2944" s="2" t="str">
        <f>IF(H2944="","",IFERROR(INDEX(Reff1,MATCH('Buku Besar'!H2944,Akun1,0)),""))</f>
        <v/>
      </c>
      <c r="L2944" s="331" t="str">
        <f>IF(H2944="","",IFERROR(INDEX(Penerimaan1,MATCH('Buku Besar'!H2944,Akun1,0)),""))</f>
        <v/>
      </c>
      <c r="M2944" s="331" t="str">
        <f>IF(H2944="","",IFERROR(INDEX(Pengeluaran1,MATCH('Buku Besar'!H2944,Akun1,0)),""))</f>
        <v/>
      </c>
    </row>
    <row r="2945" spans="1:13" x14ac:dyDescent="0.25">
      <c r="A2945" s="91" t="str">
        <f t="shared" si="90"/>
        <v/>
      </c>
      <c r="B2945" s="330" t="str">
        <f>IF(A2945="","",IFERROR(INDEX(Tanggal,MATCH('Buku Besar'!A2945,Akun,0)),""))</f>
        <v/>
      </c>
      <c r="C2945" s="2" t="str">
        <f>IF(A2945="","",IFERROR(INDEX(Keterangan,MATCH('Buku Besar'!A2945,Akun,0)),""))</f>
        <v/>
      </c>
      <c r="D2945" s="2" t="str">
        <f>IF(A2945="","",IFERROR(INDEX(Reff,MATCH('Buku Besar'!A2945,Akun,0)),""))</f>
        <v/>
      </c>
      <c r="E2945" s="331" t="str">
        <f>IF(A2945="","",IFERROR(INDEX(Penerimaan,MATCH('Buku Besar'!A2945,Akun,0)),""))</f>
        <v/>
      </c>
      <c r="F2945" s="331" t="str">
        <f>IF(A2945="","",IFERROR(INDEX(Pengeluaran,MATCH('Buku Besar'!A2945,Akun,0)),""))</f>
        <v/>
      </c>
      <c r="H2945" s="91" t="str">
        <f t="shared" si="91"/>
        <v/>
      </c>
      <c r="I2945" s="330" t="str">
        <f>IF(H2945="","",IFERROR(INDEX(Tanggal1,MATCH('Buku Besar'!H2945,Akun1,0)),""))</f>
        <v/>
      </c>
      <c r="J2945" s="2" t="str">
        <f>IF(H2945="","",IFERROR(INDEX(Keterangan1,MATCH('Buku Besar'!H2945,Akun1,0)),""))</f>
        <v/>
      </c>
      <c r="K2945" s="2" t="str">
        <f>IF(H2945="","",IFERROR(INDEX(Reff1,MATCH('Buku Besar'!H2945,Akun1,0)),""))</f>
        <v/>
      </c>
      <c r="L2945" s="331" t="str">
        <f>IF(H2945="","",IFERROR(INDEX(Penerimaan1,MATCH('Buku Besar'!H2945,Akun1,0)),""))</f>
        <v/>
      </c>
      <c r="M2945" s="331" t="str">
        <f>IF(H2945="","",IFERROR(INDEX(Pengeluaran1,MATCH('Buku Besar'!H2945,Akun1,0)),""))</f>
        <v/>
      </c>
    </row>
    <row r="2946" spans="1:13" x14ac:dyDescent="0.25">
      <c r="A2946" s="91" t="str">
        <f t="shared" si="90"/>
        <v/>
      </c>
      <c r="B2946" s="330" t="str">
        <f>IF(A2946="","",IFERROR(INDEX(Tanggal,MATCH('Buku Besar'!A2946,Akun,0)),""))</f>
        <v/>
      </c>
      <c r="C2946" s="2" t="str">
        <f>IF(A2946="","",IFERROR(INDEX(Keterangan,MATCH('Buku Besar'!A2946,Akun,0)),""))</f>
        <v/>
      </c>
      <c r="D2946" s="2" t="str">
        <f>IF(A2946="","",IFERROR(INDEX(Reff,MATCH('Buku Besar'!A2946,Akun,0)),""))</f>
        <v/>
      </c>
      <c r="E2946" s="331" t="str">
        <f>IF(A2946="","",IFERROR(INDEX(Penerimaan,MATCH('Buku Besar'!A2946,Akun,0)),""))</f>
        <v/>
      </c>
      <c r="F2946" s="331" t="str">
        <f>IF(A2946="","",IFERROR(INDEX(Pengeluaran,MATCH('Buku Besar'!A2946,Akun,0)),""))</f>
        <v/>
      </c>
      <c r="H2946" s="91" t="str">
        <f t="shared" si="91"/>
        <v/>
      </c>
      <c r="I2946" s="330" t="str">
        <f>IF(H2946="","",IFERROR(INDEX(Tanggal1,MATCH('Buku Besar'!H2946,Akun1,0)),""))</f>
        <v/>
      </c>
      <c r="J2946" s="2" t="str">
        <f>IF(H2946="","",IFERROR(INDEX(Keterangan1,MATCH('Buku Besar'!H2946,Akun1,0)),""))</f>
        <v/>
      </c>
      <c r="K2946" s="2" t="str">
        <f>IF(H2946="","",IFERROR(INDEX(Reff1,MATCH('Buku Besar'!H2946,Akun1,0)),""))</f>
        <v/>
      </c>
      <c r="L2946" s="331" t="str">
        <f>IF(H2946="","",IFERROR(INDEX(Penerimaan1,MATCH('Buku Besar'!H2946,Akun1,0)),""))</f>
        <v/>
      </c>
      <c r="M2946" s="331" t="str">
        <f>IF(H2946="","",IFERROR(INDEX(Pengeluaran1,MATCH('Buku Besar'!H2946,Akun1,0)),""))</f>
        <v/>
      </c>
    </row>
    <row r="2947" spans="1:13" x14ac:dyDescent="0.25">
      <c r="A2947" s="91" t="str">
        <f t="shared" si="90"/>
        <v/>
      </c>
      <c r="B2947" s="330" t="str">
        <f>IF(A2947="","",IFERROR(INDEX(Tanggal,MATCH('Buku Besar'!A2947,Akun,0)),""))</f>
        <v/>
      </c>
      <c r="C2947" s="2" t="str">
        <f>IF(A2947="","",IFERROR(INDEX(Keterangan,MATCH('Buku Besar'!A2947,Akun,0)),""))</f>
        <v/>
      </c>
      <c r="D2947" s="2" t="str">
        <f>IF(A2947="","",IFERROR(INDEX(Reff,MATCH('Buku Besar'!A2947,Akun,0)),""))</f>
        <v/>
      </c>
      <c r="E2947" s="331" t="str">
        <f>IF(A2947="","",IFERROR(INDEX(Penerimaan,MATCH('Buku Besar'!A2947,Akun,0)),""))</f>
        <v/>
      </c>
      <c r="F2947" s="331" t="str">
        <f>IF(A2947="","",IFERROR(INDEX(Pengeluaran,MATCH('Buku Besar'!A2947,Akun,0)),""))</f>
        <v/>
      </c>
      <c r="H2947" s="91" t="str">
        <f t="shared" si="91"/>
        <v/>
      </c>
      <c r="I2947" s="330" t="str">
        <f>IF(H2947="","",IFERROR(INDEX(Tanggal1,MATCH('Buku Besar'!H2947,Akun1,0)),""))</f>
        <v/>
      </c>
      <c r="J2947" s="2" t="str">
        <f>IF(H2947="","",IFERROR(INDEX(Keterangan1,MATCH('Buku Besar'!H2947,Akun1,0)),""))</f>
        <v/>
      </c>
      <c r="K2947" s="2" t="str">
        <f>IF(H2947="","",IFERROR(INDEX(Reff1,MATCH('Buku Besar'!H2947,Akun1,0)),""))</f>
        <v/>
      </c>
      <c r="L2947" s="331" t="str">
        <f>IF(H2947="","",IFERROR(INDEX(Penerimaan1,MATCH('Buku Besar'!H2947,Akun1,0)),""))</f>
        <v/>
      </c>
      <c r="M2947" s="331" t="str">
        <f>IF(H2947="","",IFERROR(INDEX(Pengeluaran1,MATCH('Buku Besar'!H2947,Akun1,0)),""))</f>
        <v/>
      </c>
    </row>
    <row r="2948" spans="1:13" x14ac:dyDescent="0.25">
      <c r="A2948" s="91" t="str">
        <f t="shared" si="90"/>
        <v/>
      </c>
      <c r="B2948" s="330" t="str">
        <f>IF(A2948="","",IFERROR(INDEX(Tanggal,MATCH('Buku Besar'!A2948,Akun,0)),""))</f>
        <v/>
      </c>
      <c r="C2948" s="2" t="str">
        <f>IF(A2948="","",IFERROR(INDEX(Keterangan,MATCH('Buku Besar'!A2948,Akun,0)),""))</f>
        <v/>
      </c>
      <c r="D2948" s="2" t="str">
        <f>IF(A2948="","",IFERROR(INDEX(Reff,MATCH('Buku Besar'!A2948,Akun,0)),""))</f>
        <v/>
      </c>
      <c r="E2948" s="331" t="str">
        <f>IF(A2948="","",IFERROR(INDEX(Penerimaan,MATCH('Buku Besar'!A2948,Akun,0)),""))</f>
        <v/>
      </c>
      <c r="F2948" s="331" t="str">
        <f>IF(A2948="","",IFERROR(INDEX(Pengeluaran,MATCH('Buku Besar'!A2948,Akun,0)),""))</f>
        <v/>
      </c>
      <c r="H2948" s="91" t="str">
        <f t="shared" si="91"/>
        <v/>
      </c>
      <c r="I2948" s="330" t="str">
        <f>IF(H2948="","",IFERROR(INDEX(Tanggal1,MATCH('Buku Besar'!H2948,Akun1,0)),""))</f>
        <v/>
      </c>
      <c r="J2948" s="2" t="str">
        <f>IF(H2948="","",IFERROR(INDEX(Keterangan1,MATCH('Buku Besar'!H2948,Akun1,0)),""))</f>
        <v/>
      </c>
      <c r="K2948" s="2" t="str">
        <f>IF(H2948="","",IFERROR(INDEX(Reff1,MATCH('Buku Besar'!H2948,Akun1,0)),""))</f>
        <v/>
      </c>
      <c r="L2948" s="331" t="str">
        <f>IF(H2948="","",IFERROR(INDEX(Penerimaan1,MATCH('Buku Besar'!H2948,Akun1,0)),""))</f>
        <v/>
      </c>
      <c r="M2948" s="331" t="str">
        <f>IF(H2948="","",IFERROR(INDEX(Pengeluaran1,MATCH('Buku Besar'!H2948,Akun1,0)),""))</f>
        <v/>
      </c>
    </row>
    <row r="2949" spans="1:13" x14ac:dyDescent="0.25">
      <c r="A2949" s="91" t="str">
        <f t="shared" si="90"/>
        <v/>
      </c>
      <c r="B2949" s="330" t="str">
        <f>IF(A2949="","",IFERROR(INDEX(Tanggal,MATCH('Buku Besar'!A2949,Akun,0)),""))</f>
        <v/>
      </c>
      <c r="C2949" s="2" t="str">
        <f>IF(A2949="","",IFERROR(INDEX(Keterangan,MATCH('Buku Besar'!A2949,Akun,0)),""))</f>
        <v/>
      </c>
      <c r="D2949" s="2" t="str">
        <f>IF(A2949="","",IFERROR(INDEX(Reff,MATCH('Buku Besar'!A2949,Akun,0)),""))</f>
        <v/>
      </c>
      <c r="E2949" s="331" t="str">
        <f>IF(A2949="","",IFERROR(INDEX(Penerimaan,MATCH('Buku Besar'!A2949,Akun,0)),""))</f>
        <v/>
      </c>
      <c r="F2949" s="331" t="str">
        <f>IF(A2949="","",IFERROR(INDEX(Pengeluaran,MATCH('Buku Besar'!A2949,Akun,0)),""))</f>
        <v/>
      </c>
      <c r="H2949" s="91" t="str">
        <f t="shared" si="91"/>
        <v/>
      </c>
      <c r="I2949" s="330" t="str">
        <f>IF(H2949="","",IFERROR(INDEX(Tanggal1,MATCH('Buku Besar'!H2949,Akun1,0)),""))</f>
        <v/>
      </c>
      <c r="J2949" s="2" t="str">
        <f>IF(H2949="","",IFERROR(INDEX(Keterangan1,MATCH('Buku Besar'!H2949,Akun1,0)),""))</f>
        <v/>
      </c>
      <c r="K2949" s="2" t="str">
        <f>IF(H2949="","",IFERROR(INDEX(Reff1,MATCH('Buku Besar'!H2949,Akun1,0)),""))</f>
        <v/>
      </c>
      <c r="L2949" s="331" t="str">
        <f>IF(H2949="","",IFERROR(INDEX(Penerimaan1,MATCH('Buku Besar'!H2949,Akun1,0)),""))</f>
        <v/>
      </c>
      <c r="M2949" s="331" t="str">
        <f>IF(H2949="","",IFERROR(INDEX(Pengeluaran1,MATCH('Buku Besar'!H2949,Akun1,0)),""))</f>
        <v/>
      </c>
    </row>
    <row r="2950" spans="1:13" x14ac:dyDescent="0.25">
      <c r="A2950" s="91" t="str">
        <f t="shared" si="90"/>
        <v/>
      </c>
      <c r="B2950" s="330" t="str">
        <f>IF(A2950="","",IFERROR(INDEX(Tanggal,MATCH('Buku Besar'!A2950,Akun,0)),""))</f>
        <v/>
      </c>
      <c r="C2950" s="2" t="str">
        <f>IF(A2950="","",IFERROR(INDEX(Keterangan,MATCH('Buku Besar'!A2950,Akun,0)),""))</f>
        <v/>
      </c>
      <c r="D2950" s="2" t="str">
        <f>IF(A2950="","",IFERROR(INDEX(Reff,MATCH('Buku Besar'!A2950,Akun,0)),""))</f>
        <v/>
      </c>
      <c r="E2950" s="331" t="str">
        <f>IF(A2950="","",IFERROR(INDEX(Penerimaan,MATCH('Buku Besar'!A2950,Akun,0)),""))</f>
        <v/>
      </c>
      <c r="F2950" s="331" t="str">
        <f>IF(A2950="","",IFERROR(INDEX(Pengeluaran,MATCH('Buku Besar'!A2950,Akun,0)),""))</f>
        <v/>
      </c>
      <c r="H2950" s="91" t="str">
        <f t="shared" si="91"/>
        <v/>
      </c>
      <c r="I2950" s="330" t="str">
        <f>IF(H2950="","",IFERROR(INDEX(Tanggal1,MATCH('Buku Besar'!H2950,Akun1,0)),""))</f>
        <v/>
      </c>
      <c r="J2950" s="2" t="str">
        <f>IF(H2950="","",IFERROR(INDEX(Keterangan1,MATCH('Buku Besar'!H2950,Akun1,0)),""))</f>
        <v/>
      </c>
      <c r="K2950" s="2" t="str">
        <f>IF(H2950="","",IFERROR(INDEX(Reff1,MATCH('Buku Besar'!H2950,Akun1,0)),""))</f>
        <v/>
      </c>
      <c r="L2950" s="331" t="str">
        <f>IF(H2950="","",IFERROR(INDEX(Penerimaan1,MATCH('Buku Besar'!H2950,Akun1,0)),""))</f>
        <v/>
      </c>
      <c r="M2950" s="331" t="str">
        <f>IF(H2950="","",IFERROR(INDEX(Pengeluaran1,MATCH('Buku Besar'!H2950,Akun1,0)),""))</f>
        <v/>
      </c>
    </row>
    <row r="2951" spans="1:13" x14ac:dyDescent="0.25">
      <c r="A2951" s="91" t="str">
        <f t="shared" si="90"/>
        <v/>
      </c>
      <c r="B2951" s="330" t="str">
        <f>IF(A2951="","",IFERROR(INDEX(Tanggal,MATCH('Buku Besar'!A2951,Akun,0)),""))</f>
        <v/>
      </c>
      <c r="C2951" s="2" t="str">
        <f>IF(A2951="","",IFERROR(INDEX(Keterangan,MATCH('Buku Besar'!A2951,Akun,0)),""))</f>
        <v/>
      </c>
      <c r="D2951" s="2" t="str">
        <f>IF(A2951="","",IFERROR(INDEX(Reff,MATCH('Buku Besar'!A2951,Akun,0)),""))</f>
        <v/>
      </c>
      <c r="E2951" s="331" t="str">
        <f>IF(A2951="","",IFERROR(INDEX(Penerimaan,MATCH('Buku Besar'!A2951,Akun,0)),""))</f>
        <v/>
      </c>
      <c r="F2951" s="331" t="str">
        <f>IF(A2951="","",IFERROR(INDEX(Pengeluaran,MATCH('Buku Besar'!A2951,Akun,0)),""))</f>
        <v/>
      </c>
      <c r="H2951" s="91" t="str">
        <f t="shared" si="91"/>
        <v/>
      </c>
      <c r="I2951" s="330" t="str">
        <f>IF(H2951="","",IFERROR(INDEX(Tanggal1,MATCH('Buku Besar'!H2951,Akun1,0)),""))</f>
        <v/>
      </c>
      <c r="J2951" s="2" t="str">
        <f>IF(H2951="","",IFERROR(INDEX(Keterangan1,MATCH('Buku Besar'!H2951,Akun1,0)),""))</f>
        <v/>
      </c>
      <c r="K2951" s="2" t="str">
        <f>IF(H2951="","",IFERROR(INDEX(Reff1,MATCH('Buku Besar'!H2951,Akun1,0)),""))</f>
        <v/>
      </c>
      <c r="L2951" s="331" t="str">
        <f>IF(H2951="","",IFERROR(INDEX(Penerimaan1,MATCH('Buku Besar'!H2951,Akun1,0)),""))</f>
        <v/>
      </c>
      <c r="M2951" s="331" t="str">
        <f>IF(H2951="","",IFERROR(INDEX(Pengeluaran1,MATCH('Buku Besar'!H2951,Akun1,0)),""))</f>
        <v/>
      </c>
    </row>
    <row r="2952" spans="1:13" x14ac:dyDescent="0.25">
      <c r="A2952" s="91" t="str">
        <f t="shared" ref="A2952:A3015" si="92">IFERROR(IF((MID(A2951,8,LEN(A2951)-7)+1)&lt;=COUNTIF(Kas_Harian,LEFT(A2951,6)),LEFT(A2951,6)&amp;"-"&amp;MID(A2951,8,LEN(A2951)-7)+1,""),"")</f>
        <v/>
      </c>
      <c r="B2952" s="330" t="str">
        <f>IF(A2952="","",IFERROR(INDEX(Tanggal,MATCH('Buku Besar'!A2952,Akun,0)),""))</f>
        <v/>
      </c>
      <c r="C2952" s="2" t="str">
        <f>IF(A2952="","",IFERROR(INDEX(Keterangan,MATCH('Buku Besar'!A2952,Akun,0)),""))</f>
        <v/>
      </c>
      <c r="D2952" s="2" t="str">
        <f>IF(A2952="","",IFERROR(INDEX(Reff,MATCH('Buku Besar'!A2952,Akun,0)),""))</f>
        <v/>
      </c>
      <c r="E2952" s="331" t="str">
        <f>IF(A2952="","",IFERROR(INDEX(Penerimaan,MATCH('Buku Besar'!A2952,Akun,0)),""))</f>
        <v/>
      </c>
      <c r="F2952" s="331" t="str">
        <f>IF(A2952="","",IFERROR(INDEX(Pengeluaran,MATCH('Buku Besar'!A2952,Akun,0)),""))</f>
        <v/>
      </c>
      <c r="H2952" s="91" t="str">
        <f t="shared" ref="H2952:H3015" si="93">IFERROR(IF((MID(H2951,8,LEN(H2951)-7)+1)&lt;=COUNTIF(Bank_Harian,LEFT(H2951,6)),LEFT(H2951,6)&amp;"-"&amp;MID(H2951,8,LEN(H2951)-7)+1,""),"")</f>
        <v/>
      </c>
      <c r="I2952" s="330" t="str">
        <f>IF(H2952="","",IFERROR(INDEX(Tanggal1,MATCH('Buku Besar'!H2952,Akun1,0)),""))</f>
        <v/>
      </c>
      <c r="J2952" s="2" t="str">
        <f>IF(H2952="","",IFERROR(INDEX(Keterangan1,MATCH('Buku Besar'!H2952,Akun1,0)),""))</f>
        <v/>
      </c>
      <c r="K2952" s="2" t="str">
        <f>IF(H2952="","",IFERROR(INDEX(Reff1,MATCH('Buku Besar'!H2952,Akun1,0)),""))</f>
        <v/>
      </c>
      <c r="L2952" s="331" t="str">
        <f>IF(H2952="","",IFERROR(INDEX(Penerimaan1,MATCH('Buku Besar'!H2952,Akun1,0)),""))</f>
        <v/>
      </c>
      <c r="M2952" s="331" t="str">
        <f>IF(H2952="","",IFERROR(INDEX(Pengeluaran1,MATCH('Buku Besar'!H2952,Akun1,0)),""))</f>
        <v/>
      </c>
    </row>
    <row r="2953" spans="1:13" x14ac:dyDescent="0.25">
      <c r="A2953" s="91" t="str">
        <f t="shared" si="92"/>
        <v/>
      </c>
      <c r="B2953" s="330" t="str">
        <f>IF(A2953="","",IFERROR(INDEX(Tanggal,MATCH('Buku Besar'!A2953,Akun,0)),""))</f>
        <v/>
      </c>
      <c r="C2953" s="2" t="str">
        <f>IF(A2953="","",IFERROR(INDEX(Keterangan,MATCH('Buku Besar'!A2953,Akun,0)),""))</f>
        <v/>
      </c>
      <c r="D2953" s="2" t="str">
        <f>IF(A2953="","",IFERROR(INDEX(Reff,MATCH('Buku Besar'!A2953,Akun,0)),""))</f>
        <v/>
      </c>
      <c r="E2953" s="331" t="str">
        <f>IF(A2953="","",IFERROR(INDEX(Penerimaan,MATCH('Buku Besar'!A2953,Akun,0)),""))</f>
        <v/>
      </c>
      <c r="F2953" s="331" t="str">
        <f>IF(A2953="","",IFERROR(INDEX(Pengeluaran,MATCH('Buku Besar'!A2953,Akun,0)),""))</f>
        <v/>
      </c>
      <c r="H2953" s="91" t="str">
        <f t="shared" si="93"/>
        <v/>
      </c>
      <c r="I2953" s="330" t="str">
        <f>IF(H2953="","",IFERROR(INDEX(Tanggal1,MATCH('Buku Besar'!H2953,Akun1,0)),""))</f>
        <v/>
      </c>
      <c r="J2953" s="2" t="str">
        <f>IF(H2953="","",IFERROR(INDEX(Keterangan1,MATCH('Buku Besar'!H2953,Akun1,0)),""))</f>
        <v/>
      </c>
      <c r="K2953" s="2" t="str">
        <f>IF(H2953="","",IFERROR(INDEX(Reff1,MATCH('Buku Besar'!H2953,Akun1,0)),""))</f>
        <v/>
      </c>
      <c r="L2953" s="331" t="str">
        <f>IF(H2953="","",IFERROR(INDEX(Penerimaan1,MATCH('Buku Besar'!H2953,Akun1,0)),""))</f>
        <v/>
      </c>
      <c r="M2953" s="331" t="str">
        <f>IF(H2953="","",IFERROR(INDEX(Pengeluaran1,MATCH('Buku Besar'!H2953,Akun1,0)),""))</f>
        <v/>
      </c>
    </row>
    <row r="2954" spans="1:13" x14ac:dyDescent="0.25">
      <c r="A2954" s="91" t="str">
        <f t="shared" si="92"/>
        <v/>
      </c>
      <c r="B2954" s="330" t="str">
        <f>IF(A2954="","",IFERROR(INDEX(Tanggal,MATCH('Buku Besar'!A2954,Akun,0)),""))</f>
        <v/>
      </c>
      <c r="C2954" s="2" t="str">
        <f>IF(A2954="","",IFERROR(INDEX(Keterangan,MATCH('Buku Besar'!A2954,Akun,0)),""))</f>
        <v/>
      </c>
      <c r="D2954" s="2" t="str">
        <f>IF(A2954="","",IFERROR(INDEX(Reff,MATCH('Buku Besar'!A2954,Akun,0)),""))</f>
        <v/>
      </c>
      <c r="E2954" s="331" t="str">
        <f>IF(A2954="","",IFERROR(INDEX(Penerimaan,MATCH('Buku Besar'!A2954,Akun,0)),""))</f>
        <v/>
      </c>
      <c r="F2954" s="331" t="str">
        <f>IF(A2954="","",IFERROR(INDEX(Pengeluaran,MATCH('Buku Besar'!A2954,Akun,0)),""))</f>
        <v/>
      </c>
      <c r="H2954" s="91" t="str">
        <f t="shared" si="93"/>
        <v/>
      </c>
      <c r="I2954" s="330" t="str">
        <f>IF(H2954="","",IFERROR(INDEX(Tanggal1,MATCH('Buku Besar'!H2954,Akun1,0)),""))</f>
        <v/>
      </c>
      <c r="J2954" s="2" t="str">
        <f>IF(H2954="","",IFERROR(INDEX(Keterangan1,MATCH('Buku Besar'!H2954,Akun1,0)),""))</f>
        <v/>
      </c>
      <c r="K2954" s="2" t="str">
        <f>IF(H2954="","",IFERROR(INDEX(Reff1,MATCH('Buku Besar'!H2954,Akun1,0)),""))</f>
        <v/>
      </c>
      <c r="L2954" s="331" t="str">
        <f>IF(H2954="","",IFERROR(INDEX(Penerimaan1,MATCH('Buku Besar'!H2954,Akun1,0)),""))</f>
        <v/>
      </c>
      <c r="M2954" s="331" t="str">
        <f>IF(H2954="","",IFERROR(INDEX(Pengeluaran1,MATCH('Buku Besar'!H2954,Akun1,0)),""))</f>
        <v/>
      </c>
    </row>
    <row r="2955" spans="1:13" x14ac:dyDescent="0.25">
      <c r="A2955" s="91" t="str">
        <f t="shared" si="92"/>
        <v/>
      </c>
      <c r="B2955" s="330" t="str">
        <f>IF(A2955="","",IFERROR(INDEX(Tanggal,MATCH('Buku Besar'!A2955,Akun,0)),""))</f>
        <v/>
      </c>
      <c r="C2955" s="2" t="str">
        <f>IF(A2955="","",IFERROR(INDEX(Keterangan,MATCH('Buku Besar'!A2955,Akun,0)),""))</f>
        <v/>
      </c>
      <c r="D2955" s="2" t="str">
        <f>IF(A2955="","",IFERROR(INDEX(Reff,MATCH('Buku Besar'!A2955,Akun,0)),""))</f>
        <v/>
      </c>
      <c r="E2955" s="331" t="str">
        <f>IF(A2955="","",IFERROR(INDEX(Penerimaan,MATCH('Buku Besar'!A2955,Akun,0)),""))</f>
        <v/>
      </c>
      <c r="F2955" s="331" t="str">
        <f>IF(A2955="","",IFERROR(INDEX(Pengeluaran,MATCH('Buku Besar'!A2955,Akun,0)),""))</f>
        <v/>
      </c>
      <c r="H2955" s="91" t="str">
        <f t="shared" si="93"/>
        <v/>
      </c>
      <c r="I2955" s="330" t="str">
        <f>IF(H2955="","",IFERROR(INDEX(Tanggal1,MATCH('Buku Besar'!H2955,Akun1,0)),""))</f>
        <v/>
      </c>
      <c r="J2955" s="2" t="str">
        <f>IF(H2955="","",IFERROR(INDEX(Keterangan1,MATCH('Buku Besar'!H2955,Akun1,0)),""))</f>
        <v/>
      </c>
      <c r="K2955" s="2" t="str">
        <f>IF(H2955="","",IFERROR(INDEX(Reff1,MATCH('Buku Besar'!H2955,Akun1,0)),""))</f>
        <v/>
      </c>
      <c r="L2955" s="331" t="str">
        <f>IF(H2955="","",IFERROR(INDEX(Penerimaan1,MATCH('Buku Besar'!H2955,Akun1,0)),""))</f>
        <v/>
      </c>
      <c r="M2955" s="331" t="str">
        <f>IF(H2955="","",IFERROR(INDEX(Pengeluaran1,MATCH('Buku Besar'!H2955,Akun1,0)),""))</f>
        <v/>
      </c>
    </row>
    <row r="2956" spans="1:13" x14ac:dyDescent="0.25">
      <c r="A2956" s="91" t="str">
        <f t="shared" si="92"/>
        <v/>
      </c>
      <c r="B2956" s="330" t="str">
        <f>IF(A2956="","",IFERROR(INDEX(Tanggal,MATCH('Buku Besar'!A2956,Akun,0)),""))</f>
        <v/>
      </c>
      <c r="C2956" s="2" t="str">
        <f>IF(A2956="","",IFERROR(INDEX(Keterangan,MATCH('Buku Besar'!A2956,Akun,0)),""))</f>
        <v/>
      </c>
      <c r="D2956" s="2" t="str">
        <f>IF(A2956="","",IFERROR(INDEX(Reff,MATCH('Buku Besar'!A2956,Akun,0)),""))</f>
        <v/>
      </c>
      <c r="E2956" s="331" t="str">
        <f>IF(A2956="","",IFERROR(INDEX(Penerimaan,MATCH('Buku Besar'!A2956,Akun,0)),""))</f>
        <v/>
      </c>
      <c r="F2956" s="331" t="str">
        <f>IF(A2956="","",IFERROR(INDEX(Pengeluaran,MATCH('Buku Besar'!A2956,Akun,0)),""))</f>
        <v/>
      </c>
      <c r="H2956" s="91" t="str">
        <f t="shared" si="93"/>
        <v/>
      </c>
      <c r="I2956" s="330" t="str">
        <f>IF(H2956="","",IFERROR(INDEX(Tanggal1,MATCH('Buku Besar'!H2956,Akun1,0)),""))</f>
        <v/>
      </c>
      <c r="J2956" s="2" t="str">
        <f>IF(H2956="","",IFERROR(INDEX(Keterangan1,MATCH('Buku Besar'!H2956,Akun1,0)),""))</f>
        <v/>
      </c>
      <c r="K2956" s="2" t="str">
        <f>IF(H2956="","",IFERROR(INDEX(Reff1,MATCH('Buku Besar'!H2956,Akun1,0)),""))</f>
        <v/>
      </c>
      <c r="L2956" s="331" t="str">
        <f>IF(H2956="","",IFERROR(INDEX(Penerimaan1,MATCH('Buku Besar'!H2956,Akun1,0)),""))</f>
        <v/>
      </c>
      <c r="M2956" s="331" t="str">
        <f>IF(H2956="","",IFERROR(INDEX(Pengeluaran1,MATCH('Buku Besar'!H2956,Akun1,0)),""))</f>
        <v/>
      </c>
    </row>
    <row r="2957" spans="1:13" x14ac:dyDescent="0.25">
      <c r="A2957" s="91" t="str">
        <f t="shared" si="92"/>
        <v/>
      </c>
      <c r="B2957" s="330" t="str">
        <f>IF(A2957="","",IFERROR(INDEX(Tanggal,MATCH('Buku Besar'!A2957,Akun,0)),""))</f>
        <v/>
      </c>
      <c r="C2957" s="2" t="str">
        <f>IF(A2957="","",IFERROR(INDEX(Keterangan,MATCH('Buku Besar'!A2957,Akun,0)),""))</f>
        <v/>
      </c>
      <c r="D2957" s="2" t="str">
        <f>IF(A2957="","",IFERROR(INDEX(Reff,MATCH('Buku Besar'!A2957,Akun,0)),""))</f>
        <v/>
      </c>
      <c r="E2957" s="331" t="str">
        <f>IF(A2957="","",IFERROR(INDEX(Penerimaan,MATCH('Buku Besar'!A2957,Akun,0)),""))</f>
        <v/>
      </c>
      <c r="F2957" s="331" t="str">
        <f>IF(A2957="","",IFERROR(INDEX(Pengeluaran,MATCH('Buku Besar'!A2957,Akun,0)),""))</f>
        <v/>
      </c>
      <c r="H2957" s="91" t="str">
        <f t="shared" si="93"/>
        <v/>
      </c>
      <c r="I2957" s="330" t="str">
        <f>IF(H2957="","",IFERROR(INDEX(Tanggal1,MATCH('Buku Besar'!H2957,Akun1,0)),""))</f>
        <v/>
      </c>
      <c r="J2957" s="2" t="str">
        <f>IF(H2957="","",IFERROR(INDEX(Keterangan1,MATCH('Buku Besar'!H2957,Akun1,0)),""))</f>
        <v/>
      </c>
      <c r="K2957" s="2" t="str">
        <f>IF(H2957="","",IFERROR(INDEX(Reff1,MATCH('Buku Besar'!H2957,Akun1,0)),""))</f>
        <v/>
      </c>
      <c r="L2957" s="331" t="str">
        <f>IF(H2957="","",IFERROR(INDEX(Penerimaan1,MATCH('Buku Besar'!H2957,Akun1,0)),""))</f>
        <v/>
      </c>
      <c r="M2957" s="331" t="str">
        <f>IF(H2957="","",IFERROR(INDEX(Pengeluaran1,MATCH('Buku Besar'!H2957,Akun1,0)),""))</f>
        <v/>
      </c>
    </row>
    <row r="2958" spans="1:13" x14ac:dyDescent="0.25">
      <c r="A2958" s="91" t="str">
        <f t="shared" si="92"/>
        <v/>
      </c>
      <c r="B2958" s="330" t="str">
        <f>IF(A2958="","",IFERROR(INDEX(Tanggal,MATCH('Buku Besar'!A2958,Akun,0)),""))</f>
        <v/>
      </c>
      <c r="C2958" s="2" t="str">
        <f>IF(A2958="","",IFERROR(INDEX(Keterangan,MATCH('Buku Besar'!A2958,Akun,0)),""))</f>
        <v/>
      </c>
      <c r="D2958" s="2" t="str">
        <f>IF(A2958="","",IFERROR(INDEX(Reff,MATCH('Buku Besar'!A2958,Akun,0)),""))</f>
        <v/>
      </c>
      <c r="E2958" s="331" t="str">
        <f>IF(A2958="","",IFERROR(INDEX(Penerimaan,MATCH('Buku Besar'!A2958,Akun,0)),""))</f>
        <v/>
      </c>
      <c r="F2958" s="331" t="str">
        <f>IF(A2958="","",IFERROR(INDEX(Pengeluaran,MATCH('Buku Besar'!A2958,Akun,0)),""))</f>
        <v/>
      </c>
      <c r="H2958" s="91" t="str">
        <f t="shared" si="93"/>
        <v/>
      </c>
      <c r="I2958" s="330" t="str">
        <f>IF(H2958="","",IFERROR(INDEX(Tanggal1,MATCH('Buku Besar'!H2958,Akun1,0)),""))</f>
        <v/>
      </c>
      <c r="J2958" s="2" t="str">
        <f>IF(H2958="","",IFERROR(INDEX(Keterangan1,MATCH('Buku Besar'!H2958,Akun1,0)),""))</f>
        <v/>
      </c>
      <c r="K2958" s="2" t="str">
        <f>IF(H2958="","",IFERROR(INDEX(Reff1,MATCH('Buku Besar'!H2958,Akun1,0)),""))</f>
        <v/>
      </c>
      <c r="L2958" s="331" t="str">
        <f>IF(H2958="","",IFERROR(INDEX(Penerimaan1,MATCH('Buku Besar'!H2958,Akun1,0)),""))</f>
        <v/>
      </c>
      <c r="M2958" s="331" t="str">
        <f>IF(H2958="","",IFERROR(INDEX(Pengeluaran1,MATCH('Buku Besar'!H2958,Akun1,0)),""))</f>
        <v/>
      </c>
    </row>
    <row r="2959" spans="1:13" x14ac:dyDescent="0.25">
      <c r="A2959" s="91" t="str">
        <f t="shared" si="92"/>
        <v/>
      </c>
      <c r="B2959" s="330" t="str">
        <f>IF(A2959="","",IFERROR(INDEX(Tanggal,MATCH('Buku Besar'!A2959,Akun,0)),""))</f>
        <v/>
      </c>
      <c r="C2959" s="2" t="str">
        <f>IF(A2959="","",IFERROR(INDEX(Keterangan,MATCH('Buku Besar'!A2959,Akun,0)),""))</f>
        <v/>
      </c>
      <c r="D2959" s="2" t="str">
        <f>IF(A2959="","",IFERROR(INDEX(Reff,MATCH('Buku Besar'!A2959,Akun,0)),""))</f>
        <v/>
      </c>
      <c r="E2959" s="331" t="str">
        <f>IF(A2959="","",IFERROR(INDEX(Penerimaan,MATCH('Buku Besar'!A2959,Akun,0)),""))</f>
        <v/>
      </c>
      <c r="F2959" s="331" t="str">
        <f>IF(A2959="","",IFERROR(INDEX(Pengeluaran,MATCH('Buku Besar'!A2959,Akun,0)),""))</f>
        <v/>
      </c>
      <c r="H2959" s="91" t="str">
        <f t="shared" si="93"/>
        <v/>
      </c>
      <c r="I2959" s="330" t="str">
        <f>IF(H2959="","",IFERROR(INDEX(Tanggal1,MATCH('Buku Besar'!H2959,Akun1,0)),""))</f>
        <v/>
      </c>
      <c r="J2959" s="2" t="str">
        <f>IF(H2959="","",IFERROR(INDEX(Keterangan1,MATCH('Buku Besar'!H2959,Akun1,0)),""))</f>
        <v/>
      </c>
      <c r="K2959" s="2" t="str">
        <f>IF(H2959="","",IFERROR(INDEX(Reff1,MATCH('Buku Besar'!H2959,Akun1,0)),""))</f>
        <v/>
      </c>
      <c r="L2959" s="331" t="str">
        <f>IF(H2959="","",IFERROR(INDEX(Penerimaan1,MATCH('Buku Besar'!H2959,Akun1,0)),""))</f>
        <v/>
      </c>
      <c r="M2959" s="331" t="str">
        <f>IF(H2959="","",IFERROR(INDEX(Pengeluaran1,MATCH('Buku Besar'!H2959,Akun1,0)),""))</f>
        <v/>
      </c>
    </row>
    <row r="2960" spans="1:13" x14ac:dyDescent="0.25">
      <c r="A2960" s="91" t="str">
        <f t="shared" si="92"/>
        <v/>
      </c>
      <c r="B2960" s="330" t="str">
        <f>IF(A2960="","",IFERROR(INDEX(Tanggal,MATCH('Buku Besar'!A2960,Akun,0)),""))</f>
        <v/>
      </c>
      <c r="C2960" s="2" t="str">
        <f>IF(A2960="","",IFERROR(INDEX(Keterangan,MATCH('Buku Besar'!A2960,Akun,0)),""))</f>
        <v/>
      </c>
      <c r="D2960" s="2" t="str">
        <f>IF(A2960="","",IFERROR(INDEX(Reff,MATCH('Buku Besar'!A2960,Akun,0)),""))</f>
        <v/>
      </c>
      <c r="E2960" s="331" t="str">
        <f>IF(A2960="","",IFERROR(INDEX(Penerimaan,MATCH('Buku Besar'!A2960,Akun,0)),""))</f>
        <v/>
      </c>
      <c r="F2960" s="331" t="str">
        <f>IF(A2960="","",IFERROR(INDEX(Pengeluaran,MATCH('Buku Besar'!A2960,Akun,0)),""))</f>
        <v/>
      </c>
      <c r="H2960" s="91" t="str">
        <f t="shared" si="93"/>
        <v/>
      </c>
      <c r="I2960" s="330" t="str">
        <f>IF(H2960="","",IFERROR(INDEX(Tanggal1,MATCH('Buku Besar'!H2960,Akun1,0)),""))</f>
        <v/>
      </c>
      <c r="J2960" s="2" t="str">
        <f>IF(H2960="","",IFERROR(INDEX(Keterangan1,MATCH('Buku Besar'!H2960,Akun1,0)),""))</f>
        <v/>
      </c>
      <c r="K2960" s="2" t="str">
        <f>IF(H2960="","",IFERROR(INDEX(Reff1,MATCH('Buku Besar'!H2960,Akun1,0)),""))</f>
        <v/>
      </c>
      <c r="L2960" s="331" t="str">
        <f>IF(H2960="","",IFERROR(INDEX(Penerimaan1,MATCH('Buku Besar'!H2960,Akun1,0)),""))</f>
        <v/>
      </c>
      <c r="M2960" s="331" t="str">
        <f>IF(H2960="","",IFERROR(INDEX(Pengeluaran1,MATCH('Buku Besar'!H2960,Akun1,0)),""))</f>
        <v/>
      </c>
    </row>
    <row r="2961" spans="1:13" x14ac:dyDescent="0.25">
      <c r="A2961" s="91" t="str">
        <f t="shared" si="92"/>
        <v/>
      </c>
      <c r="B2961" s="330" t="str">
        <f>IF(A2961="","",IFERROR(INDEX(Tanggal,MATCH('Buku Besar'!A2961,Akun,0)),""))</f>
        <v/>
      </c>
      <c r="C2961" s="2" t="str">
        <f>IF(A2961="","",IFERROR(INDEX(Keterangan,MATCH('Buku Besar'!A2961,Akun,0)),""))</f>
        <v/>
      </c>
      <c r="D2961" s="2" t="str">
        <f>IF(A2961="","",IFERROR(INDEX(Reff,MATCH('Buku Besar'!A2961,Akun,0)),""))</f>
        <v/>
      </c>
      <c r="E2961" s="331" t="str">
        <f>IF(A2961="","",IFERROR(INDEX(Penerimaan,MATCH('Buku Besar'!A2961,Akun,0)),""))</f>
        <v/>
      </c>
      <c r="F2961" s="331" t="str">
        <f>IF(A2961="","",IFERROR(INDEX(Pengeluaran,MATCH('Buku Besar'!A2961,Akun,0)),""))</f>
        <v/>
      </c>
      <c r="H2961" s="91" t="str">
        <f t="shared" si="93"/>
        <v/>
      </c>
      <c r="I2961" s="330" t="str">
        <f>IF(H2961="","",IFERROR(INDEX(Tanggal1,MATCH('Buku Besar'!H2961,Akun1,0)),""))</f>
        <v/>
      </c>
      <c r="J2961" s="2" t="str">
        <f>IF(H2961="","",IFERROR(INDEX(Keterangan1,MATCH('Buku Besar'!H2961,Akun1,0)),""))</f>
        <v/>
      </c>
      <c r="K2961" s="2" t="str">
        <f>IF(H2961="","",IFERROR(INDEX(Reff1,MATCH('Buku Besar'!H2961,Akun1,0)),""))</f>
        <v/>
      </c>
      <c r="L2961" s="331" t="str">
        <f>IF(H2961="","",IFERROR(INDEX(Penerimaan1,MATCH('Buku Besar'!H2961,Akun1,0)),""))</f>
        <v/>
      </c>
      <c r="M2961" s="331" t="str">
        <f>IF(H2961="","",IFERROR(INDEX(Pengeluaran1,MATCH('Buku Besar'!H2961,Akun1,0)),""))</f>
        <v/>
      </c>
    </row>
    <row r="2962" spans="1:13" x14ac:dyDescent="0.25">
      <c r="A2962" s="91" t="str">
        <f t="shared" si="92"/>
        <v/>
      </c>
      <c r="B2962" s="330" t="str">
        <f>IF(A2962="","",IFERROR(INDEX(Tanggal,MATCH('Buku Besar'!A2962,Akun,0)),""))</f>
        <v/>
      </c>
      <c r="C2962" s="2" t="str">
        <f>IF(A2962="","",IFERROR(INDEX(Keterangan,MATCH('Buku Besar'!A2962,Akun,0)),""))</f>
        <v/>
      </c>
      <c r="D2962" s="2" t="str">
        <f>IF(A2962="","",IFERROR(INDEX(Reff,MATCH('Buku Besar'!A2962,Akun,0)),""))</f>
        <v/>
      </c>
      <c r="E2962" s="331" t="str">
        <f>IF(A2962="","",IFERROR(INDEX(Penerimaan,MATCH('Buku Besar'!A2962,Akun,0)),""))</f>
        <v/>
      </c>
      <c r="F2962" s="331" t="str">
        <f>IF(A2962="","",IFERROR(INDEX(Pengeluaran,MATCH('Buku Besar'!A2962,Akun,0)),""))</f>
        <v/>
      </c>
      <c r="H2962" s="91" t="str">
        <f t="shared" si="93"/>
        <v/>
      </c>
      <c r="I2962" s="330" t="str">
        <f>IF(H2962="","",IFERROR(INDEX(Tanggal1,MATCH('Buku Besar'!H2962,Akun1,0)),""))</f>
        <v/>
      </c>
      <c r="J2962" s="2" t="str">
        <f>IF(H2962="","",IFERROR(INDEX(Keterangan1,MATCH('Buku Besar'!H2962,Akun1,0)),""))</f>
        <v/>
      </c>
      <c r="K2962" s="2" t="str">
        <f>IF(H2962="","",IFERROR(INDEX(Reff1,MATCH('Buku Besar'!H2962,Akun1,0)),""))</f>
        <v/>
      </c>
      <c r="L2962" s="331" t="str">
        <f>IF(H2962="","",IFERROR(INDEX(Penerimaan1,MATCH('Buku Besar'!H2962,Akun1,0)),""))</f>
        <v/>
      </c>
      <c r="M2962" s="331" t="str">
        <f>IF(H2962="","",IFERROR(INDEX(Pengeluaran1,MATCH('Buku Besar'!H2962,Akun1,0)),""))</f>
        <v/>
      </c>
    </row>
    <row r="2963" spans="1:13" x14ac:dyDescent="0.25">
      <c r="A2963" s="91" t="str">
        <f t="shared" si="92"/>
        <v/>
      </c>
      <c r="B2963" s="330" t="str">
        <f>IF(A2963="","",IFERROR(INDEX(Tanggal,MATCH('Buku Besar'!A2963,Akun,0)),""))</f>
        <v/>
      </c>
      <c r="C2963" s="2" t="str">
        <f>IF(A2963="","",IFERROR(INDEX(Keterangan,MATCH('Buku Besar'!A2963,Akun,0)),""))</f>
        <v/>
      </c>
      <c r="D2963" s="2" t="str">
        <f>IF(A2963="","",IFERROR(INDEX(Reff,MATCH('Buku Besar'!A2963,Akun,0)),""))</f>
        <v/>
      </c>
      <c r="E2963" s="331" t="str">
        <f>IF(A2963="","",IFERROR(INDEX(Penerimaan,MATCH('Buku Besar'!A2963,Akun,0)),""))</f>
        <v/>
      </c>
      <c r="F2963" s="331" t="str">
        <f>IF(A2963="","",IFERROR(INDEX(Pengeluaran,MATCH('Buku Besar'!A2963,Akun,0)),""))</f>
        <v/>
      </c>
      <c r="H2963" s="91" t="str">
        <f t="shared" si="93"/>
        <v/>
      </c>
      <c r="I2963" s="330" t="str">
        <f>IF(H2963="","",IFERROR(INDEX(Tanggal1,MATCH('Buku Besar'!H2963,Akun1,0)),""))</f>
        <v/>
      </c>
      <c r="J2963" s="2" t="str">
        <f>IF(H2963="","",IFERROR(INDEX(Keterangan1,MATCH('Buku Besar'!H2963,Akun1,0)),""))</f>
        <v/>
      </c>
      <c r="K2963" s="2" t="str">
        <f>IF(H2963="","",IFERROR(INDEX(Reff1,MATCH('Buku Besar'!H2963,Akun1,0)),""))</f>
        <v/>
      </c>
      <c r="L2963" s="331" t="str">
        <f>IF(H2963="","",IFERROR(INDEX(Penerimaan1,MATCH('Buku Besar'!H2963,Akun1,0)),""))</f>
        <v/>
      </c>
      <c r="M2963" s="331" t="str">
        <f>IF(H2963="","",IFERROR(INDEX(Pengeluaran1,MATCH('Buku Besar'!H2963,Akun1,0)),""))</f>
        <v/>
      </c>
    </row>
    <row r="2964" spans="1:13" x14ac:dyDescent="0.25">
      <c r="A2964" s="91" t="str">
        <f t="shared" si="92"/>
        <v/>
      </c>
      <c r="B2964" s="330" t="str">
        <f>IF(A2964="","",IFERROR(INDEX(Tanggal,MATCH('Buku Besar'!A2964,Akun,0)),""))</f>
        <v/>
      </c>
      <c r="C2964" s="2" t="str">
        <f>IF(A2964="","",IFERROR(INDEX(Keterangan,MATCH('Buku Besar'!A2964,Akun,0)),""))</f>
        <v/>
      </c>
      <c r="D2964" s="2" t="str">
        <f>IF(A2964="","",IFERROR(INDEX(Reff,MATCH('Buku Besar'!A2964,Akun,0)),""))</f>
        <v/>
      </c>
      <c r="E2964" s="331" t="str">
        <f>IF(A2964="","",IFERROR(INDEX(Penerimaan,MATCH('Buku Besar'!A2964,Akun,0)),""))</f>
        <v/>
      </c>
      <c r="F2964" s="331" t="str">
        <f>IF(A2964="","",IFERROR(INDEX(Pengeluaran,MATCH('Buku Besar'!A2964,Akun,0)),""))</f>
        <v/>
      </c>
      <c r="H2964" s="91" t="str">
        <f t="shared" si="93"/>
        <v/>
      </c>
      <c r="I2964" s="330" t="str">
        <f>IF(H2964="","",IFERROR(INDEX(Tanggal1,MATCH('Buku Besar'!H2964,Akun1,0)),""))</f>
        <v/>
      </c>
      <c r="J2964" s="2" t="str">
        <f>IF(H2964="","",IFERROR(INDEX(Keterangan1,MATCH('Buku Besar'!H2964,Akun1,0)),""))</f>
        <v/>
      </c>
      <c r="K2964" s="2" t="str">
        <f>IF(H2964="","",IFERROR(INDEX(Reff1,MATCH('Buku Besar'!H2964,Akun1,0)),""))</f>
        <v/>
      </c>
      <c r="L2964" s="331" t="str">
        <f>IF(H2964="","",IFERROR(INDEX(Penerimaan1,MATCH('Buku Besar'!H2964,Akun1,0)),""))</f>
        <v/>
      </c>
      <c r="M2964" s="331" t="str">
        <f>IF(H2964="","",IFERROR(INDEX(Pengeluaran1,MATCH('Buku Besar'!H2964,Akun1,0)),""))</f>
        <v/>
      </c>
    </row>
    <row r="2965" spans="1:13" x14ac:dyDescent="0.25">
      <c r="A2965" s="91" t="str">
        <f t="shared" si="92"/>
        <v/>
      </c>
      <c r="B2965" s="330" t="str">
        <f>IF(A2965="","",IFERROR(INDEX(Tanggal,MATCH('Buku Besar'!A2965,Akun,0)),""))</f>
        <v/>
      </c>
      <c r="C2965" s="2" t="str">
        <f>IF(A2965="","",IFERROR(INDEX(Keterangan,MATCH('Buku Besar'!A2965,Akun,0)),""))</f>
        <v/>
      </c>
      <c r="D2965" s="2" t="str">
        <f>IF(A2965="","",IFERROR(INDEX(Reff,MATCH('Buku Besar'!A2965,Akun,0)),""))</f>
        <v/>
      </c>
      <c r="E2965" s="331" t="str">
        <f>IF(A2965="","",IFERROR(INDEX(Penerimaan,MATCH('Buku Besar'!A2965,Akun,0)),""))</f>
        <v/>
      </c>
      <c r="F2965" s="331" t="str">
        <f>IF(A2965="","",IFERROR(INDEX(Pengeluaran,MATCH('Buku Besar'!A2965,Akun,0)),""))</f>
        <v/>
      </c>
      <c r="H2965" s="91" t="str">
        <f t="shared" si="93"/>
        <v/>
      </c>
      <c r="I2965" s="330" t="str">
        <f>IF(H2965="","",IFERROR(INDEX(Tanggal1,MATCH('Buku Besar'!H2965,Akun1,0)),""))</f>
        <v/>
      </c>
      <c r="J2965" s="2" t="str">
        <f>IF(H2965="","",IFERROR(INDEX(Keterangan1,MATCH('Buku Besar'!H2965,Akun1,0)),""))</f>
        <v/>
      </c>
      <c r="K2965" s="2" t="str">
        <f>IF(H2965="","",IFERROR(INDEX(Reff1,MATCH('Buku Besar'!H2965,Akun1,0)),""))</f>
        <v/>
      </c>
      <c r="L2965" s="331" t="str">
        <f>IF(H2965="","",IFERROR(INDEX(Penerimaan1,MATCH('Buku Besar'!H2965,Akun1,0)),""))</f>
        <v/>
      </c>
      <c r="M2965" s="331" t="str">
        <f>IF(H2965="","",IFERROR(INDEX(Pengeluaran1,MATCH('Buku Besar'!H2965,Akun1,0)),""))</f>
        <v/>
      </c>
    </row>
    <row r="2966" spans="1:13" x14ac:dyDescent="0.25">
      <c r="A2966" s="91" t="str">
        <f t="shared" si="92"/>
        <v/>
      </c>
      <c r="B2966" s="330" t="str">
        <f>IF(A2966="","",IFERROR(INDEX(Tanggal,MATCH('Buku Besar'!A2966,Akun,0)),""))</f>
        <v/>
      </c>
      <c r="C2966" s="2" t="str">
        <f>IF(A2966="","",IFERROR(INDEX(Keterangan,MATCH('Buku Besar'!A2966,Akun,0)),""))</f>
        <v/>
      </c>
      <c r="D2966" s="2" t="str">
        <f>IF(A2966="","",IFERROR(INDEX(Reff,MATCH('Buku Besar'!A2966,Akun,0)),""))</f>
        <v/>
      </c>
      <c r="E2966" s="331" t="str">
        <f>IF(A2966="","",IFERROR(INDEX(Penerimaan,MATCH('Buku Besar'!A2966,Akun,0)),""))</f>
        <v/>
      </c>
      <c r="F2966" s="331" t="str">
        <f>IF(A2966="","",IFERROR(INDEX(Pengeluaran,MATCH('Buku Besar'!A2966,Akun,0)),""))</f>
        <v/>
      </c>
      <c r="H2966" s="91" t="str">
        <f t="shared" si="93"/>
        <v/>
      </c>
      <c r="I2966" s="330" t="str">
        <f>IF(H2966="","",IFERROR(INDEX(Tanggal1,MATCH('Buku Besar'!H2966,Akun1,0)),""))</f>
        <v/>
      </c>
      <c r="J2966" s="2" t="str">
        <f>IF(H2966="","",IFERROR(INDEX(Keterangan1,MATCH('Buku Besar'!H2966,Akun1,0)),""))</f>
        <v/>
      </c>
      <c r="K2966" s="2" t="str">
        <f>IF(H2966="","",IFERROR(INDEX(Reff1,MATCH('Buku Besar'!H2966,Akun1,0)),""))</f>
        <v/>
      </c>
      <c r="L2966" s="331" t="str">
        <f>IF(H2966="","",IFERROR(INDEX(Penerimaan1,MATCH('Buku Besar'!H2966,Akun1,0)),""))</f>
        <v/>
      </c>
      <c r="M2966" s="331" t="str">
        <f>IF(H2966="","",IFERROR(INDEX(Pengeluaran1,MATCH('Buku Besar'!H2966,Akun1,0)),""))</f>
        <v/>
      </c>
    </row>
    <row r="2967" spans="1:13" x14ac:dyDescent="0.25">
      <c r="A2967" s="91" t="str">
        <f t="shared" si="92"/>
        <v/>
      </c>
      <c r="B2967" s="330" t="str">
        <f>IF(A2967="","",IFERROR(INDEX(Tanggal,MATCH('Buku Besar'!A2967,Akun,0)),""))</f>
        <v/>
      </c>
      <c r="C2967" s="2" t="str">
        <f>IF(A2967="","",IFERROR(INDEX(Keterangan,MATCH('Buku Besar'!A2967,Akun,0)),""))</f>
        <v/>
      </c>
      <c r="D2967" s="2" t="str">
        <f>IF(A2967="","",IFERROR(INDEX(Reff,MATCH('Buku Besar'!A2967,Akun,0)),""))</f>
        <v/>
      </c>
      <c r="E2967" s="331" t="str">
        <f>IF(A2967="","",IFERROR(INDEX(Penerimaan,MATCH('Buku Besar'!A2967,Akun,0)),""))</f>
        <v/>
      </c>
      <c r="F2967" s="331" t="str">
        <f>IF(A2967="","",IFERROR(INDEX(Pengeluaran,MATCH('Buku Besar'!A2967,Akun,0)),""))</f>
        <v/>
      </c>
      <c r="H2967" s="91" t="str">
        <f t="shared" si="93"/>
        <v/>
      </c>
      <c r="I2967" s="330" t="str">
        <f>IF(H2967="","",IFERROR(INDEX(Tanggal1,MATCH('Buku Besar'!H2967,Akun1,0)),""))</f>
        <v/>
      </c>
      <c r="J2967" s="2" t="str">
        <f>IF(H2967="","",IFERROR(INDEX(Keterangan1,MATCH('Buku Besar'!H2967,Akun1,0)),""))</f>
        <v/>
      </c>
      <c r="K2967" s="2" t="str">
        <f>IF(H2967="","",IFERROR(INDEX(Reff1,MATCH('Buku Besar'!H2967,Akun1,0)),""))</f>
        <v/>
      </c>
      <c r="L2967" s="331" t="str">
        <f>IF(H2967="","",IFERROR(INDEX(Penerimaan1,MATCH('Buku Besar'!H2967,Akun1,0)),""))</f>
        <v/>
      </c>
      <c r="M2967" s="331" t="str">
        <f>IF(H2967="","",IFERROR(INDEX(Pengeluaran1,MATCH('Buku Besar'!H2967,Akun1,0)),""))</f>
        <v/>
      </c>
    </row>
    <row r="2968" spans="1:13" x14ac:dyDescent="0.25">
      <c r="A2968" s="91" t="str">
        <f t="shared" si="92"/>
        <v/>
      </c>
      <c r="B2968" s="330" t="str">
        <f>IF(A2968="","",IFERROR(INDEX(Tanggal,MATCH('Buku Besar'!A2968,Akun,0)),""))</f>
        <v/>
      </c>
      <c r="C2968" s="2" t="str">
        <f>IF(A2968="","",IFERROR(INDEX(Keterangan,MATCH('Buku Besar'!A2968,Akun,0)),""))</f>
        <v/>
      </c>
      <c r="D2968" s="2" t="str">
        <f>IF(A2968="","",IFERROR(INDEX(Reff,MATCH('Buku Besar'!A2968,Akun,0)),""))</f>
        <v/>
      </c>
      <c r="E2968" s="331" t="str">
        <f>IF(A2968="","",IFERROR(INDEX(Penerimaan,MATCH('Buku Besar'!A2968,Akun,0)),""))</f>
        <v/>
      </c>
      <c r="F2968" s="331" t="str">
        <f>IF(A2968="","",IFERROR(INDEX(Pengeluaran,MATCH('Buku Besar'!A2968,Akun,0)),""))</f>
        <v/>
      </c>
      <c r="H2968" s="91" t="str">
        <f t="shared" si="93"/>
        <v/>
      </c>
      <c r="I2968" s="330" t="str">
        <f>IF(H2968="","",IFERROR(INDEX(Tanggal1,MATCH('Buku Besar'!H2968,Akun1,0)),""))</f>
        <v/>
      </c>
      <c r="J2968" s="2" t="str">
        <f>IF(H2968="","",IFERROR(INDEX(Keterangan1,MATCH('Buku Besar'!H2968,Akun1,0)),""))</f>
        <v/>
      </c>
      <c r="K2968" s="2" t="str">
        <f>IF(H2968="","",IFERROR(INDEX(Reff1,MATCH('Buku Besar'!H2968,Akun1,0)),""))</f>
        <v/>
      </c>
      <c r="L2968" s="331" t="str">
        <f>IF(H2968="","",IFERROR(INDEX(Penerimaan1,MATCH('Buku Besar'!H2968,Akun1,0)),""))</f>
        <v/>
      </c>
      <c r="M2968" s="331" t="str">
        <f>IF(H2968="","",IFERROR(INDEX(Pengeluaran1,MATCH('Buku Besar'!H2968,Akun1,0)),""))</f>
        <v/>
      </c>
    </row>
    <row r="2969" spans="1:13" x14ac:dyDescent="0.25">
      <c r="A2969" s="91" t="str">
        <f t="shared" si="92"/>
        <v/>
      </c>
      <c r="B2969" s="330" t="str">
        <f>IF(A2969="","",IFERROR(INDEX(Tanggal,MATCH('Buku Besar'!A2969,Akun,0)),""))</f>
        <v/>
      </c>
      <c r="C2969" s="2" t="str">
        <f>IF(A2969="","",IFERROR(INDEX(Keterangan,MATCH('Buku Besar'!A2969,Akun,0)),""))</f>
        <v/>
      </c>
      <c r="D2969" s="2" t="str">
        <f>IF(A2969="","",IFERROR(INDEX(Reff,MATCH('Buku Besar'!A2969,Akun,0)),""))</f>
        <v/>
      </c>
      <c r="E2969" s="331" t="str">
        <f>IF(A2969="","",IFERROR(INDEX(Penerimaan,MATCH('Buku Besar'!A2969,Akun,0)),""))</f>
        <v/>
      </c>
      <c r="F2969" s="331" t="str">
        <f>IF(A2969="","",IFERROR(INDEX(Pengeluaran,MATCH('Buku Besar'!A2969,Akun,0)),""))</f>
        <v/>
      </c>
      <c r="H2969" s="91" t="str">
        <f t="shared" si="93"/>
        <v/>
      </c>
      <c r="I2969" s="330" t="str">
        <f>IF(H2969="","",IFERROR(INDEX(Tanggal1,MATCH('Buku Besar'!H2969,Akun1,0)),""))</f>
        <v/>
      </c>
      <c r="J2969" s="2" t="str">
        <f>IF(H2969="","",IFERROR(INDEX(Keterangan1,MATCH('Buku Besar'!H2969,Akun1,0)),""))</f>
        <v/>
      </c>
      <c r="K2969" s="2" t="str">
        <f>IF(H2969="","",IFERROR(INDEX(Reff1,MATCH('Buku Besar'!H2969,Akun1,0)),""))</f>
        <v/>
      </c>
      <c r="L2969" s="331" t="str">
        <f>IF(H2969="","",IFERROR(INDEX(Penerimaan1,MATCH('Buku Besar'!H2969,Akun1,0)),""))</f>
        <v/>
      </c>
      <c r="M2969" s="331" t="str">
        <f>IF(H2969="","",IFERROR(INDEX(Pengeluaran1,MATCH('Buku Besar'!H2969,Akun1,0)),""))</f>
        <v/>
      </c>
    </row>
    <row r="2970" spans="1:13" x14ac:dyDescent="0.25">
      <c r="A2970" s="91" t="str">
        <f t="shared" si="92"/>
        <v/>
      </c>
      <c r="B2970" s="330" t="str">
        <f>IF(A2970="","",IFERROR(INDEX(Tanggal,MATCH('Buku Besar'!A2970,Akun,0)),""))</f>
        <v/>
      </c>
      <c r="C2970" s="2" t="str">
        <f>IF(A2970="","",IFERROR(INDEX(Keterangan,MATCH('Buku Besar'!A2970,Akun,0)),""))</f>
        <v/>
      </c>
      <c r="D2970" s="2" t="str">
        <f>IF(A2970="","",IFERROR(INDEX(Reff,MATCH('Buku Besar'!A2970,Akun,0)),""))</f>
        <v/>
      </c>
      <c r="E2970" s="331" t="str">
        <f>IF(A2970="","",IFERROR(INDEX(Penerimaan,MATCH('Buku Besar'!A2970,Akun,0)),""))</f>
        <v/>
      </c>
      <c r="F2970" s="331" t="str">
        <f>IF(A2970="","",IFERROR(INDEX(Pengeluaran,MATCH('Buku Besar'!A2970,Akun,0)),""))</f>
        <v/>
      </c>
      <c r="H2970" s="91" t="str">
        <f t="shared" si="93"/>
        <v/>
      </c>
      <c r="I2970" s="330" t="str">
        <f>IF(H2970="","",IFERROR(INDEX(Tanggal1,MATCH('Buku Besar'!H2970,Akun1,0)),""))</f>
        <v/>
      </c>
      <c r="J2970" s="2" t="str">
        <f>IF(H2970="","",IFERROR(INDEX(Keterangan1,MATCH('Buku Besar'!H2970,Akun1,0)),""))</f>
        <v/>
      </c>
      <c r="K2970" s="2" t="str">
        <f>IF(H2970="","",IFERROR(INDEX(Reff1,MATCH('Buku Besar'!H2970,Akun1,0)),""))</f>
        <v/>
      </c>
      <c r="L2970" s="331" t="str">
        <f>IF(H2970="","",IFERROR(INDEX(Penerimaan1,MATCH('Buku Besar'!H2970,Akun1,0)),""))</f>
        <v/>
      </c>
      <c r="M2970" s="331" t="str">
        <f>IF(H2970="","",IFERROR(INDEX(Pengeluaran1,MATCH('Buku Besar'!H2970,Akun1,0)),""))</f>
        <v/>
      </c>
    </row>
    <row r="2971" spans="1:13" x14ac:dyDescent="0.25">
      <c r="A2971" s="91" t="str">
        <f t="shared" si="92"/>
        <v/>
      </c>
      <c r="B2971" s="330" t="str">
        <f>IF(A2971="","",IFERROR(INDEX(Tanggal,MATCH('Buku Besar'!A2971,Akun,0)),""))</f>
        <v/>
      </c>
      <c r="C2971" s="2" t="str">
        <f>IF(A2971="","",IFERROR(INDEX(Keterangan,MATCH('Buku Besar'!A2971,Akun,0)),""))</f>
        <v/>
      </c>
      <c r="D2971" s="2" t="str">
        <f>IF(A2971="","",IFERROR(INDEX(Reff,MATCH('Buku Besar'!A2971,Akun,0)),""))</f>
        <v/>
      </c>
      <c r="E2971" s="331" t="str">
        <f>IF(A2971="","",IFERROR(INDEX(Penerimaan,MATCH('Buku Besar'!A2971,Akun,0)),""))</f>
        <v/>
      </c>
      <c r="F2971" s="331" t="str">
        <f>IF(A2971="","",IFERROR(INDEX(Pengeluaran,MATCH('Buku Besar'!A2971,Akun,0)),""))</f>
        <v/>
      </c>
      <c r="H2971" s="91" t="str">
        <f t="shared" si="93"/>
        <v/>
      </c>
      <c r="I2971" s="330" t="str">
        <f>IF(H2971="","",IFERROR(INDEX(Tanggal1,MATCH('Buku Besar'!H2971,Akun1,0)),""))</f>
        <v/>
      </c>
      <c r="J2971" s="2" t="str">
        <f>IF(H2971="","",IFERROR(INDEX(Keterangan1,MATCH('Buku Besar'!H2971,Akun1,0)),""))</f>
        <v/>
      </c>
      <c r="K2971" s="2" t="str">
        <f>IF(H2971="","",IFERROR(INDEX(Reff1,MATCH('Buku Besar'!H2971,Akun1,0)),""))</f>
        <v/>
      </c>
      <c r="L2971" s="331" t="str">
        <f>IF(H2971="","",IFERROR(INDEX(Penerimaan1,MATCH('Buku Besar'!H2971,Akun1,0)),""))</f>
        <v/>
      </c>
      <c r="M2971" s="331" t="str">
        <f>IF(H2971="","",IFERROR(INDEX(Pengeluaran1,MATCH('Buku Besar'!H2971,Akun1,0)),""))</f>
        <v/>
      </c>
    </row>
    <row r="2972" spans="1:13" x14ac:dyDescent="0.25">
      <c r="A2972" s="91" t="str">
        <f t="shared" si="92"/>
        <v/>
      </c>
      <c r="B2972" s="330" t="str">
        <f>IF(A2972="","",IFERROR(INDEX(Tanggal,MATCH('Buku Besar'!A2972,Akun,0)),""))</f>
        <v/>
      </c>
      <c r="C2972" s="2" t="str">
        <f>IF(A2972="","",IFERROR(INDEX(Keterangan,MATCH('Buku Besar'!A2972,Akun,0)),""))</f>
        <v/>
      </c>
      <c r="D2972" s="2" t="str">
        <f>IF(A2972="","",IFERROR(INDEX(Reff,MATCH('Buku Besar'!A2972,Akun,0)),""))</f>
        <v/>
      </c>
      <c r="E2972" s="331" t="str">
        <f>IF(A2972="","",IFERROR(INDEX(Penerimaan,MATCH('Buku Besar'!A2972,Akun,0)),""))</f>
        <v/>
      </c>
      <c r="F2972" s="331" t="str">
        <f>IF(A2972="","",IFERROR(INDEX(Pengeluaran,MATCH('Buku Besar'!A2972,Akun,0)),""))</f>
        <v/>
      </c>
      <c r="H2972" s="91" t="str">
        <f t="shared" si="93"/>
        <v/>
      </c>
      <c r="I2972" s="330" t="str">
        <f>IF(H2972="","",IFERROR(INDEX(Tanggal1,MATCH('Buku Besar'!H2972,Akun1,0)),""))</f>
        <v/>
      </c>
      <c r="J2972" s="2" t="str">
        <f>IF(H2972="","",IFERROR(INDEX(Keterangan1,MATCH('Buku Besar'!H2972,Akun1,0)),""))</f>
        <v/>
      </c>
      <c r="K2972" s="2" t="str">
        <f>IF(H2972="","",IFERROR(INDEX(Reff1,MATCH('Buku Besar'!H2972,Akun1,0)),""))</f>
        <v/>
      </c>
      <c r="L2972" s="331" t="str">
        <f>IF(H2972="","",IFERROR(INDEX(Penerimaan1,MATCH('Buku Besar'!H2972,Akun1,0)),""))</f>
        <v/>
      </c>
      <c r="M2972" s="331" t="str">
        <f>IF(H2972="","",IFERROR(INDEX(Pengeluaran1,MATCH('Buku Besar'!H2972,Akun1,0)),""))</f>
        <v/>
      </c>
    </row>
    <row r="2973" spans="1:13" x14ac:dyDescent="0.25">
      <c r="A2973" s="91" t="str">
        <f t="shared" si="92"/>
        <v/>
      </c>
      <c r="B2973" s="330" t="str">
        <f>IF(A2973="","",IFERROR(INDEX(Tanggal,MATCH('Buku Besar'!A2973,Akun,0)),""))</f>
        <v/>
      </c>
      <c r="C2973" s="2" t="str">
        <f>IF(A2973="","",IFERROR(INDEX(Keterangan,MATCH('Buku Besar'!A2973,Akun,0)),""))</f>
        <v/>
      </c>
      <c r="D2973" s="2" t="str">
        <f>IF(A2973="","",IFERROR(INDEX(Reff,MATCH('Buku Besar'!A2973,Akun,0)),""))</f>
        <v/>
      </c>
      <c r="E2973" s="331" t="str">
        <f>IF(A2973="","",IFERROR(INDEX(Penerimaan,MATCH('Buku Besar'!A2973,Akun,0)),""))</f>
        <v/>
      </c>
      <c r="F2973" s="331" t="str">
        <f>IF(A2973="","",IFERROR(INDEX(Pengeluaran,MATCH('Buku Besar'!A2973,Akun,0)),""))</f>
        <v/>
      </c>
      <c r="H2973" s="91" t="str">
        <f t="shared" si="93"/>
        <v/>
      </c>
      <c r="I2973" s="330" t="str">
        <f>IF(H2973="","",IFERROR(INDEX(Tanggal1,MATCH('Buku Besar'!H2973,Akun1,0)),""))</f>
        <v/>
      </c>
      <c r="J2973" s="2" t="str">
        <f>IF(H2973="","",IFERROR(INDEX(Keterangan1,MATCH('Buku Besar'!H2973,Akun1,0)),""))</f>
        <v/>
      </c>
      <c r="K2973" s="2" t="str">
        <f>IF(H2973="","",IFERROR(INDEX(Reff1,MATCH('Buku Besar'!H2973,Akun1,0)),""))</f>
        <v/>
      </c>
      <c r="L2973" s="331" t="str">
        <f>IF(H2973="","",IFERROR(INDEX(Penerimaan1,MATCH('Buku Besar'!H2973,Akun1,0)),""))</f>
        <v/>
      </c>
      <c r="M2973" s="331" t="str">
        <f>IF(H2973="","",IFERROR(INDEX(Pengeluaran1,MATCH('Buku Besar'!H2973,Akun1,0)),""))</f>
        <v/>
      </c>
    </row>
    <row r="2974" spans="1:13" x14ac:dyDescent="0.25">
      <c r="A2974" s="91" t="str">
        <f t="shared" si="92"/>
        <v/>
      </c>
      <c r="B2974" s="330" t="str">
        <f>IF(A2974="","",IFERROR(INDEX(Tanggal,MATCH('Buku Besar'!A2974,Akun,0)),""))</f>
        <v/>
      </c>
      <c r="C2974" s="2" t="str">
        <f>IF(A2974="","",IFERROR(INDEX(Keterangan,MATCH('Buku Besar'!A2974,Akun,0)),""))</f>
        <v/>
      </c>
      <c r="D2974" s="2" t="str">
        <f>IF(A2974="","",IFERROR(INDEX(Reff,MATCH('Buku Besar'!A2974,Akun,0)),""))</f>
        <v/>
      </c>
      <c r="E2974" s="331" t="str">
        <f>IF(A2974="","",IFERROR(INDEX(Penerimaan,MATCH('Buku Besar'!A2974,Akun,0)),""))</f>
        <v/>
      </c>
      <c r="F2974" s="331" t="str">
        <f>IF(A2974="","",IFERROR(INDEX(Pengeluaran,MATCH('Buku Besar'!A2974,Akun,0)),""))</f>
        <v/>
      </c>
      <c r="H2974" s="91" t="str">
        <f t="shared" si="93"/>
        <v/>
      </c>
      <c r="I2974" s="330" t="str">
        <f>IF(H2974="","",IFERROR(INDEX(Tanggal1,MATCH('Buku Besar'!H2974,Akun1,0)),""))</f>
        <v/>
      </c>
      <c r="J2974" s="2" t="str">
        <f>IF(H2974="","",IFERROR(INDEX(Keterangan1,MATCH('Buku Besar'!H2974,Akun1,0)),""))</f>
        <v/>
      </c>
      <c r="K2974" s="2" t="str">
        <f>IF(H2974="","",IFERROR(INDEX(Reff1,MATCH('Buku Besar'!H2974,Akun1,0)),""))</f>
        <v/>
      </c>
      <c r="L2974" s="331" t="str">
        <f>IF(H2974="","",IFERROR(INDEX(Penerimaan1,MATCH('Buku Besar'!H2974,Akun1,0)),""))</f>
        <v/>
      </c>
      <c r="M2974" s="331" t="str">
        <f>IF(H2974="","",IFERROR(INDEX(Pengeluaran1,MATCH('Buku Besar'!H2974,Akun1,0)),""))</f>
        <v/>
      </c>
    </row>
    <row r="2975" spans="1:13" x14ac:dyDescent="0.25">
      <c r="A2975" s="91" t="str">
        <f t="shared" si="92"/>
        <v/>
      </c>
      <c r="B2975" s="330" t="str">
        <f>IF(A2975="","",IFERROR(INDEX(Tanggal,MATCH('Buku Besar'!A2975,Akun,0)),""))</f>
        <v/>
      </c>
      <c r="C2975" s="2" t="str">
        <f>IF(A2975="","",IFERROR(INDEX(Keterangan,MATCH('Buku Besar'!A2975,Akun,0)),""))</f>
        <v/>
      </c>
      <c r="D2975" s="2" t="str">
        <f>IF(A2975="","",IFERROR(INDEX(Reff,MATCH('Buku Besar'!A2975,Akun,0)),""))</f>
        <v/>
      </c>
      <c r="E2975" s="331" t="str">
        <f>IF(A2975="","",IFERROR(INDEX(Penerimaan,MATCH('Buku Besar'!A2975,Akun,0)),""))</f>
        <v/>
      </c>
      <c r="F2975" s="331" t="str">
        <f>IF(A2975="","",IFERROR(INDEX(Pengeluaran,MATCH('Buku Besar'!A2975,Akun,0)),""))</f>
        <v/>
      </c>
      <c r="H2975" s="91" t="str">
        <f t="shared" si="93"/>
        <v/>
      </c>
      <c r="I2975" s="330" t="str">
        <f>IF(H2975="","",IFERROR(INDEX(Tanggal1,MATCH('Buku Besar'!H2975,Akun1,0)),""))</f>
        <v/>
      </c>
      <c r="J2975" s="2" t="str">
        <f>IF(H2975="","",IFERROR(INDEX(Keterangan1,MATCH('Buku Besar'!H2975,Akun1,0)),""))</f>
        <v/>
      </c>
      <c r="K2975" s="2" t="str">
        <f>IF(H2975="","",IFERROR(INDEX(Reff1,MATCH('Buku Besar'!H2975,Akun1,0)),""))</f>
        <v/>
      </c>
      <c r="L2975" s="331" t="str">
        <f>IF(H2975="","",IFERROR(INDEX(Penerimaan1,MATCH('Buku Besar'!H2975,Akun1,0)),""))</f>
        <v/>
      </c>
      <c r="M2975" s="331" t="str">
        <f>IF(H2975="","",IFERROR(INDEX(Pengeluaran1,MATCH('Buku Besar'!H2975,Akun1,0)),""))</f>
        <v/>
      </c>
    </row>
    <row r="2976" spans="1:13" x14ac:dyDescent="0.25">
      <c r="A2976" s="91" t="str">
        <f t="shared" si="92"/>
        <v/>
      </c>
      <c r="B2976" s="330" t="str">
        <f>IF(A2976="","",IFERROR(INDEX(Tanggal,MATCH('Buku Besar'!A2976,Akun,0)),""))</f>
        <v/>
      </c>
      <c r="C2976" s="2" t="str">
        <f>IF(A2976="","",IFERROR(INDEX(Keterangan,MATCH('Buku Besar'!A2976,Akun,0)),""))</f>
        <v/>
      </c>
      <c r="D2976" s="2" t="str">
        <f>IF(A2976="","",IFERROR(INDEX(Reff,MATCH('Buku Besar'!A2976,Akun,0)),""))</f>
        <v/>
      </c>
      <c r="E2976" s="331" t="str">
        <f>IF(A2976="","",IFERROR(INDEX(Penerimaan,MATCH('Buku Besar'!A2976,Akun,0)),""))</f>
        <v/>
      </c>
      <c r="F2976" s="331" t="str">
        <f>IF(A2976="","",IFERROR(INDEX(Pengeluaran,MATCH('Buku Besar'!A2976,Akun,0)),""))</f>
        <v/>
      </c>
      <c r="H2976" s="91" t="str">
        <f t="shared" si="93"/>
        <v/>
      </c>
      <c r="I2976" s="330" t="str">
        <f>IF(H2976="","",IFERROR(INDEX(Tanggal1,MATCH('Buku Besar'!H2976,Akun1,0)),""))</f>
        <v/>
      </c>
      <c r="J2976" s="2" t="str">
        <f>IF(H2976="","",IFERROR(INDEX(Keterangan1,MATCH('Buku Besar'!H2976,Akun1,0)),""))</f>
        <v/>
      </c>
      <c r="K2976" s="2" t="str">
        <f>IF(H2976="","",IFERROR(INDEX(Reff1,MATCH('Buku Besar'!H2976,Akun1,0)),""))</f>
        <v/>
      </c>
      <c r="L2976" s="331" t="str">
        <f>IF(H2976="","",IFERROR(INDEX(Penerimaan1,MATCH('Buku Besar'!H2976,Akun1,0)),""))</f>
        <v/>
      </c>
      <c r="M2976" s="331" t="str">
        <f>IF(H2976="","",IFERROR(INDEX(Pengeluaran1,MATCH('Buku Besar'!H2976,Akun1,0)),""))</f>
        <v/>
      </c>
    </row>
    <row r="2977" spans="1:13" x14ac:dyDescent="0.25">
      <c r="A2977" s="91" t="str">
        <f t="shared" si="92"/>
        <v/>
      </c>
      <c r="B2977" s="330" t="str">
        <f>IF(A2977="","",IFERROR(INDEX(Tanggal,MATCH('Buku Besar'!A2977,Akun,0)),""))</f>
        <v/>
      </c>
      <c r="C2977" s="2" t="str">
        <f>IF(A2977="","",IFERROR(INDEX(Keterangan,MATCH('Buku Besar'!A2977,Akun,0)),""))</f>
        <v/>
      </c>
      <c r="D2977" s="2" t="str">
        <f>IF(A2977="","",IFERROR(INDEX(Reff,MATCH('Buku Besar'!A2977,Akun,0)),""))</f>
        <v/>
      </c>
      <c r="E2977" s="331" t="str">
        <f>IF(A2977="","",IFERROR(INDEX(Penerimaan,MATCH('Buku Besar'!A2977,Akun,0)),""))</f>
        <v/>
      </c>
      <c r="F2977" s="331" t="str">
        <f>IF(A2977="","",IFERROR(INDEX(Pengeluaran,MATCH('Buku Besar'!A2977,Akun,0)),""))</f>
        <v/>
      </c>
      <c r="H2977" s="91" t="str">
        <f t="shared" si="93"/>
        <v/>
      </c>
      <c r="I2977" s="330" t="str">
        <f>IF(H2977="","",IFERROR(INDEX(Tanggal1,MATCH('Buku Besar'!H2977,Akun1,0)),""))</f>
        <v/>
      </c>
      <c r="J2977" s="2" t="str">
        <f>IF(H2977="","",IFERROR(INDEX(Keterangan1,MATCH('Buku Besar'!H2977,Akun1,0)),""))</f>
        <v/>
      </c>
      <c r="K2977" s="2" t="str">
        <f>IF(H2977="","",IFERROR(INDEX(Reff1,MATCH('Buku Besar'!H2977,Akun1,0)),""))</f>
        <v/>
      </c>
      <c r="L2977" s="331" t="str">
        <f>IF(H2977="","",IFERROR(INDEX(Penerimaan1,MATCH('Buku Besar'!H2977,Akun1,0)),""))</f>
        <v/>
      </c>
      <c r="M2977" s="331" t="str">
        <f>IF(H2977="","",IFERROR(INDEX(Pengeluaran1,MATCH('Buku Besar'!H2977,Akun1,0)),""))</f>
        <v/>
      </c>
    </row>
    <row r="2978" spans="1:13" x14ac:dyDescent="0.25">
      <c r="A2978" s="91" t="str">
        <f t="shared" si="92"/>
        <v/>
      </c>
      <c r="B2978" s="330" t="str">
        <f>IF(A2978="","",IFERROR(INDEX(Tanggal,MATCH('Buku Besar'!A2978,Akun,0)),""))</f>
        <v/>
      </c>
      <c r="C2978" s="2" t="str">
        <f>IF(A2978="","",IFERROR(INDEX(Keterangan,MATCH('Buku Besar'!A2978,Akun,0)),""))</f>
        <v/>
      </c>
      <c r="D2978" s="2" t="str">
        <f>IF(A2978="","",IFERROR(INDEX(Reff,MATCH('Buku Besar'!A2978,Akun,0)),""))</f>
        <v/>
      </c>
      <c r="E2978" s="331" t="str">
        <f>IF(A2978="","",IFERROR(INDEX(Penerimaan,MATCH('Buku Besar'!A2978,Akun,0)),""))</f>
        <v/>
      </c>
      <c r="F2978" s="331" t="str">
        <f>IF(A2978="","",IFERROR(INDEX(Pengeluaran,MATCH('Buku Besar'!A2978,Akun,0)),""))</f>
        <v/>
      </c>
      <c r="H2978" s="91" t="str">
        <f t="shared" si="93"/>
        <v/>
      </c>
      <c r="I2978" s="330" t="str">
        <f>IF(H2978="","",IFERROR(INDEX(Tanggal1,MATCH('Buku Besar'!H2978,Akun1,0)),""))</f>
        <v/>
      </c>
      <c r="J2978" s="2" t="str">
        <f>IF(H2978="","",IFERROR(INDEX(Keterangan1,MATCH('Buku Besar'!H2978,Akun1,0)),""))</f>
        <v/>
      </c>
      <c r="K2978" s="2" t="str">
        <f>IF(H2978="","",IFERROR(INDEX(Reff1,MATCH('Buku Besar'!H2978,Akun1,0)),""))</f>
        <v/>
      </c>
      <c r="L2978" s="331" t="str">
        <f>IF(H2978="","",IFERROR(INDEX(Penerimaan1,MATCH('Buku Besar'!H2978,Akun1,0)),""))</f>
        <v/>
      </c>
      <c r="M2978" s="331" t="str">
        <f>IF(H2978="","",IFERROR(INDEX(Pengeluaran1,MATCH('Buku Besar'!H2978,Akun1,0)),""))</f>
        <v/>
      </c>
    </row>
    <row r="2979" spans="1:13" x14ac:dyDescent="0.25">
      <c r="A2979" s="91" t="str">
        <f t="shared" si="92"/>
        <v/>
      </c>
      <c r="B2979" s="330" t="str">
        <f>IF(A2979="","",IFERROR(INDEX(Tanggal,MATCH('Buku Besar'!A2979,Akun,0)),""))</f>
        <v/>
      </c>
      <c r="C2979" s="2" t="str">
        <f>IF(A2979="","",IFERROR(INDEX(Keterangan,MATCH('Buku Besar'!A2979,Akun,0)),""))</f>
        <v/>
      </c>
      <c r="D2979" s="2" t="str">
        <f>IF(A2979="","",IFERROR(INDEX(Reff,MATCH('Buku Besar'!A2979,Akun,0)),""))</f>
        <v/>
      </c>
      <c r="E2979" s="331" t="str">
        <f>IF(A2979="","",IFERROR(INDEX(Penerimaan,MATCH('Buku Besar'!A2979,Akun,0)),""))</f>
        <v/>
      </c>
      <c r="F2979" s="331" t="str">
        <f>IF(A2979="","",IFERROR(INDEX(Pengeluaran,MATCH('Buku Besar'!A2979,Akun,0)),""))</f>
        <v/>
      </c>
      <c r="H2979" s="91" t="str">
        <f t="shared" si="93"/>
        <v/>
      </c>
      <c r="I2979" s="330" t="str">
        <f>IF(H2979="","",IFERROR(INDEX(Tanggal1,MATCH('Buku Besar'!H2979,Akun1,0)),""))</f>
        <v/>
      </c>
      <c r="J2979" s="2" t="str">
        <f>IF(H2979="","",IFERROR(INDEX(Keterangan1,MATCH('Buku Besar'!H2979,Akun1,0)),""))</f>
        <v/>
      </c>
      <c r="K2979" s="2" t="str">
        <f>IF(H2979="","",IFERROR(INDEX(Reff1,MATCH('Buku Besar'!H2979,Akun1,0)),""))</f>
        <v/>
      </c>
      <c r="L2979" s="331" t="str">
        <f>IF(H2979="","",IFERROR(INDEX(Penerimaan1,MATCH('Buku Besar'!H2979,Akun1,0)),""))</f>
        <v/>
      </c>
      <c r="M2979" s="331" t="str">
        <f>IF(H2979="","",IFERROR(INDEX(Pengeluaran1,MATCH('Buku Besar'!H2979,Akun1,0)),""))</f>
        <v/>
      </c>
    </row>
    <row r="2980" spans="1:13" x14ac:dyDescent="0.25">
      <c r="A2980" s="91" t="str">
        <f t="shared" si="92"/>
        <v/>
      </c>
      <c r="B2980" s="330" t="str">
        <f>IF(A2980="","",IFERROR(INDEX(Tanggal,MATCH('Buku Besar'!A2980,Akun,0)),""))</f>
        <v/>
      </c>
      <c r="C2980" s="2" t="str">
        <f>IF(A2980="","",IFERROR(INDEX(Keterangan,MATCH('Buku Besar'!A2980,Akun,0)),""))</f>
        <v/>
      </c>
      <c r="D2980" s="2" t="str">
        <f>IF(A2980="","",IFERROR(INDEX(Reff,MATCH('Buku Besar'!A2980,Akun,0)),""))</f>
        <v/>
      </c>
      <c r="E2980" s="331" t="str">
        <f>IF(A2980="","",IFERROR(INDEX(Penerimaan,MATCH('Buku Besar'!A2980,Akun,0)),""))</f>
        <v/>
      </c>
      <c r="F2980" s="331" t="str">
        <f>IF(A2980="","",IFERROR(INDEX(Pengeluaran,MATCH('Buku Besar'!A2980,Akun,0)),""))</f>
        <v/>
      </c>
      <c r="H2980" s="91" t="str">
        <f t="shared" si="93"/>
        <v/>
      </c>
      <c r="I2980" s="330" t="str">
        <f>IF(H2980="","",IFERROR(INDEX(Tanggal1,MATCH('Buku Besar'!H2980,Akun1,0)),""))</f>
        <v/>
      </c>
      <c r="J2980" s="2" t="str">
        <f>IF(H2980="","",IFERROR(INDEX(Keterangan1,MATCH('Buku Besar'!H2980,Akun1,0)),""))</f>
        <v/>
      </c>
      <c r="K2980" s="2" t="str">
        <f>IF(H2980="","",IFERROR(INDEX(Reff1,MATCH('Buku Besar'!H2980,Akun1,0)),""))</f>
        <v/>
      </c>
      <c r="L2980" s="331" t="str">
        <f>IF(H2980="","",IFERROR(INDEX(Penerimaan1,MATCH('Buku Besar'!H2980,Akun1,0)),""))</f>
        <v/>
      </c>
      <c r="M2980" s="331" t="str">
        <f>IF(H2980="","",IFERROR(INDEX(Pengeluaran1,MATCH('Buku Besar'!H2980,Akun1,0)),""))</f>
        <v/>
      </c>
    </row>
    <row r="2981" spans="1:13" x14ac:dyDescent="0.25">
      <c r="A2981" s="91" t="str">
        <f t="shared" si="92"/>
        <v/>
      </c>
      <c r="B2981" s="330" t="str">
        <f>IF(A2981="","",IFERROR(INDEX(Tanggal,MATCH('Buku Besar'!A2981,Akun,0)),""))</f>
        <v/>
      </c>
      <c r="C2981" s="2" t="str">
        <f>IF(A2981="","",IFERROR(INDEX(Keterangan,MATCH('Buku Besar'!A2981,Akun,0)),""))</f>
        <v/>
      </c>
      <c r="D2981" s="2" t="str">
        <f>IF(A2981="","",IFERROR(INDEX(Reff,MATCH('Buku Besar'!A2981,Akun,0)),""))</f>
        <v/>
      </c>
      <c r="E2981" s="331" t="str">
        <f>IF(A2981="","",IFERROR(INDEX(Penerimaan,MATCH('Buku Besar'!A2981,Akun,0)),""))</f>
        <v/>
      </c>
      <c r="F2981" s="331" t="str">
        <f>IF(A2981="","",IFERROR(INDEX(Pengeluaran,MATCH('Buku Besar'!A2981,Akun,0)),""))</f>
        <v/>
      </c>
      <c r="H2981" s="91" t="str">
        <f t="shared" si="93"/>
        <v/>
      </c>
      <c r="I2981" s="330" t="str">
        <f>IF(H2981="","",IFERROR(INDEX(Tanggal1,MATCH('Buku Besar'!H2981,Akun1,0)),""))</f>
        <v/>
      </c>
      <c r="J2981" s="2" t="str">
        <f>IF(H2981="","",IFERROR(INDEX(Keterangan1,MATCH('Buku Besar'!H2981,Akun1,0)),""))</f>
        <v/>
      </c>
      <c r="K2981" s="2" t="str">
        <f>IF(H2981="","",IFERROR(INDEX(Reff1,MATCH('Buku Besar'!H2981,Akun1,0)),""))</f>
        <v/>
      </c>
      <c r="L2981" s="331" t="str">
        <f>IF(H2981="","",IFERROR(INDEX(Penerimaan1,MATCH('Buku Besar'!H2981,Akun1,0)),""))</f>
        <v/>
      </c>
      <c r="M2981" s="331" t="str">
        <f>IF(H2981="","",IFERROR(INDEX(Pengeluaran1,MATCH('Buku Besar'!H2981,Akun1,0)),""))</f>
        <v/>
      </c>
    </row>
    <row r="2982" spans="1:13" x14ac:dyDescent="0.25">
      <c r="A2982" s="91" t="str">
        <f t="shared" si="92"/>
        <v/>
      </c>
      <c r="B2982" s="330" t="str">
        <f>IF(A2982="","",IFERROR(INDEX(Tanggal,MATCH('Buku Besar'!A2982,Akun,0)),""))</f>
        <v/>
      </c>
      <c r="C2982" s="2" t="str">
        <f>IF(A2982="","",IFERROR(INDEX(Keterangan,MATCH('Buku Besar'!A2982,Akun,0)),""))</f>
        <v/>
      </c>
      <c r="D2982" s="2" t="str">
        <f>IF(A2982="","",IFERROR(INDEX(Reff,MATCH('Buku Besar'!A2982,Akun,0)),""))</f>
        <v/>
      </c>
      <c r="E2982" s="331" t="str">
        <f>IF(A2982="","",IFERROR(INDEX(Penerimaan,MATCH('Buku Besar'!A2982,Akun,0)),""))</f>
        <v/>
      </c>
      <c r="F2982" s="331" t="str">
        <f>IF(A2982="","",IFERROR(INDEX(Pengeluaran,MATCH('Buku Besar'!A2982,Akun,0)),""))</f>
        <v/>
      </c>
      <c r="H2982" s="91" t="str">
        <f t="shared" si="93"/>
        <v/>
      </c>
      <c r="I2982" s="330" t="str">
        <f>IF(H2982="","",IFERROR(INDEX(Tanggal1,MATCH('Buku Besar'!H2982,Akun1,0)),""))</f>
        <v/>
      </c>
      <c r="J2982" s="2" t="str">
        <f>IF(H2982="","",IFERROR(INDEX(Keterangan1,MATCH('Buku Besar'!H2982,Akun1,0)),""))</f>
        <v/>
      </c>
      <c r="K2982" s="2" t="str">
        <f>IF(H2982="","",IFERROR(INDEX(Reff1,MATCH('Buku Besar'!H2982,Akun1,0)),""))</f>
        <v/>
      </c>
      <c r="L2982" s="331" t="str">
        <f>IF(H2982="","",IFERROR(INDEX(Penerimaan1,MATCH('Buku Besar'!H2982,Akun1,0)),""))</f>
        <v/>
      </c>
      <c r="M2982" s="331" t="str">
        <f>IF(H2982="","",IFERROR(INDEX(Pengeluaran1,MATCH('Buku Besar'!H2982,Akun1,0)),""))</f>
        <v/>
      </c>
    </row>
    <row r="2983" spans="1:13" x14ac:dyDescent="0.25">
      <c r="A2983" s="91" t="str">
        <f t="shared" si="92"/>
        <v/>
      </c>
      <c r="B2983" s="330" t="str">
        <f>IF(A2983="","",IFERROR(INDEX(Tanggal,MATCH('Buku Besar'!A2983,Akun,0)),""))</f>
        <v/>
      </c>
      <c r="C2983" s="2" t="str">
        <f>IF(A2983="","",IFERROR(INDEX(Keterangan,MATCH('Buku Besar'!A2983,Akun,0)),""))</f>
        <v/>
      </c>
      <c r="D2983" s="2" t="str">
        <f>IF(A2983="","",IFERROR(INDEX(Reff,MATCH('Buku Besar'!A2983,Akun,0)),""))</f>
        <v/>
      </c>
      <c r="E2983" s="331" t="str">
        <f>IF(A2983="","",IFERROR(INDEX(Penerimaan,MATCH('Buku Besar'!A2983,Akun,0)),""))</f>
        <v/>
      </c>
      <c r="F2983" s="331" t="str">
        <f>IF(A2983="","",IFERROR(INDEX(Pengeluaran,MATCH('Buku Besar'!A2983,Akun,0)),""))</f>
        <v/>
      </c>
      <c r="H2983" s="91" t="str">
        <f t="shared" si="93"/>
        <v/>
      </c>
      <c r="I2983" s="330" t="str">
        <f>IF(H2983="","",IFERROR(INDEX(Tanggal1,MATCH('Buku Besar'!H2983,Akun1,0)),""))</f>
        <v/>
      </c>
      <c r="J2983" s="2" t="str">
        <f>IF(H2983="","",IFERROR(INDEX(Keterangan1,MATCH('Buku Besar'!H2983,Akun1,0)),""))</f>
        <v/>
      </c>
      <c r="K2983" s="2" t="str">
        <f>IF(H2983="","",IFERROR(INDEX(Reff1,MATCH('Buku Besar'!H2983,Akun1,0)),""))</f>
        <v/>
      </c>
      <c r="L2983" s="331" t="str">
        <f>IF(H2983="","",IFERROR(INDEX(Penerimaan1,MATCH('Buku Besar'!H2983,Akun1,0)),""))</f>
        <v/>
      </c>
      <c r="M2983" s="331" t="str">
        <f>IF(H2983="","",IFERROR(INDEX(Pengeluaran1,MATCH('Buku Besar'!H2983,Akun1,0)),""))</f>
        <v/>
      </c>
    </row>
    <row r="2984" spans="1:13" x14ac:dyDescent="0.25">
      <c r="A2984" s="91" t="str">
        <f t="shared" si="92"/>
        <v/>
      </c>
      <c r="B2984" s="330" t="str">
        <f>IF(A2984="","",IFERROR(INDEX(Tanggal,MATCH('Buku Besar'!A2984,Akun,0)),""))</f>
        <v/>
      </c>
      <c r="C2984" s="2" t="str">
        <f>IF(A2984="","",IFERROR(INDEX(Keterangan,MATCH('Buku Besar'!A2984,Akun,0)),""))</f>
        <v/>
      </c>
      <c r="D2984" s="2" t="str">
        <f>IF(A2984="","",IFERROR(INDEX(Reff,MATCH('Buku Besar'!A2984,Akun,0)),""))</f>
        <v/>
      </c>
      <c r="E2984" s="331" t="str">
        <f>IF(A2984="","",IFERROR(INDEX(Penerimaan,MATCH('Buku Besar'!A2984,Akun,0)),""))</f>
        <v/>
      </c>
      <c r="F2984" s="331" t="str">
        <f>IF(A2984="","",IFERROR(INDEX(Pengeluaran,MATCH('Buku Besar'!A2984,Akun,0)),""))</f>
        <v/>
      </c>
      <c r="H2984" s="91" t="str">
        <f t="shared" si="93"/>
        <v/>
      </c>
      <c r="I2984" s="330" t="str">
        <f>IF(H2984="","",IFERROR(INDEX(Tanggal1,MATCH('Buku Besar'!H2984,Akun1,0)),""))</f>
        <v/>
      </c>
      <c r="J2984" s="2" t="str">
        <f>IF(H2984="","",IFERROR(INDEX(Keterangan1,MATCH('Buku Besar'!H2984,Akun1,0)),""))</f>
        <v/>
      </c>
      <c r="K2984" s="2" t="str">
        <f>IF(H2984="","",IFERROR(INDEX(Reff1,MATCH('Buku Besar'!H2984,Akun1,0)),""))</f>
        <v/>
      </c>
      <c r="L2984" s="331" t="str">
        <f>IF(H2984="","",IFERROR(INDEX(Penerimaan1,MATCH('Buku Besar'!H2984,Akun1,0)),""))</f>
        <v/>
      </c>
      <c r="M2984" s="331" t="str">
        <f>IF(H2984="","",IFERROR(INDEX(Pengeluaran1,MATCH('Buku Besar'!H2984,Akun1,0)),""))</f>
        <v/>
      </c>
    </row>
    <row r="2985" spans="1:13" x14ac:dyDescent="0.25">
      <c r="A2985" s="91" t="str">
        <f t="shared" si="92"/>
        <v/>
      </c>
      <c r="B2985" s="330" t="str">
        <f>IF(A2985="","",IFERROR(INDEX(Tanggal,MATCH('Buku Besar'!A2985,Akun,0)),""))</f>
        <v/>
      </c>
      <c r="C2985" s="2" t="str">
        <f>IF(A2985="","",IFERROR(INDEX(Keterangan,MATCH('Buku Besar'!A2985,Akun,0)),""))</f>
        <v/>
      </c>
      <c r="D2985" s="2" t="str">
        <f>IF(A2985="","",IFERROR(INDEX(Reff,MATCH('Buku Besar'!A2985,Akun,0)),""))</f>
        <v/>
      </c>
      <c r="E2985" s="331" t="str">
        <f>IF(A2985="","",IFERROR(INDEX(Penerimaan,MATCH('Buku Besar'!A2985,Akun,0)),""))</f>
        <v/>
      </c>
      <c r="F2985" s="331" t="str">
        <f>IF(A2985="","",IFERROR(INDEX(Pengeluaran,MATCH('Buku Besar'!A2985,Akun,0)),""))</f>
        <v/>
      </c>
      <c r="H2985" s="91" t="str">
        <f t="shared" si="93"/>
        <v/>
      </c>
      <c r="I2985" s="330" t="str">
        <f>IF(H2985="","",IFERROR(INDEX(Tanggal1,MATCH('Buku Besar'!H2985,Akun1,0)),""))</f>
        <v/>
      </c>
      <c r="J2985" s="2" t="str">
        <f>IF(H2985="","",IFERROR(INDEX(Keterangan1,MATCH('Buku Besar'!H2985,Akun1,0)),""))</f>
        <v/>
      </c>
      <c r="K2985" s="2" t="str">
        <f>IF(H2985="","",IFERROR(INDEX(Reff1,MATCH('Buku Besar'!H2985,Akun1,0)),""))</f>
        <v/>
      </c>
      <c r="L2985" s="331" t="str">
        <f>IF(H2985="","",IFERROR(INDEX(Penerimaan1,MATCH('Buku Besar'!H2985,Akun1,0)),""))</f>
        <v/>
      </c>
      <c r="M2985" s="331" t="str">
        <f>IF(H2985="","",IFERROR(INDEX(Pengeluaran1,MATCH('Buku Besar'!H2985,Akun1,0)),""))</f>
        <v/>
      </c>
    </row>
    <row r="2986" spans="1:13" x14ac:dyDescent="0.25">
      <c r="A2986" s="91" t="str">
        <f t="shared" si="92"/>
        <v/>
      </c>
      <c r="B2986" s="330" t="str">
        <f>IF(A2986="","",IFERROR(INDEX(Tanggal,MATCH('Buku Besar'!A2986,Akun,0)),""))</f>
        <v/>
      </c>
      <c r="C2986" s="2" t="str">
        <f>IF(A2986="","",IFERROR(INDEX(Keterangan,MATCH('Buku Besar'!A2986,Akun,0)),""))</f>
        <v/>
      </c>
      <c r="D2986" s="2" t="str">
        <f>IF(A2986="","",IFERROR(INDEX(Reff,MATCH('Buku Besar'!A2986,Akun,0)),""))</f>
        <v/>
      </c>
      <c r="E2986" s="331" t="str">
        <f>IF(A2986="","",IFERROR(INDEX(Penerimaan,MATCH('Buku Besar'!A2986,Akun,0)),""))</f>
        <v/>
      </c>
      <c r="F2986" s="331" t="str">
        <f>IF(A2986="","",IFERROR(INDEX(Pengeluaran,MATCH('Buku Besar'!A2986,Akun,0)),""))</f>
        <v/>
      </c>
      <c r="H2986" s="91" t="str">
        <f t="shared" si="93"/>
        <v/>
      </c>
      <c r="I2986" s="330" t="str">
        <f>IF(H2986="","",IFERROR(INDEX(Tanggal1,MATCH('Buku Besar'!H2986,Akun1,0)),""))</f>
        <v/>
      </c>
      <c r="J2986" s="2" t="str">
        <f>IF(H2986="","",IFERROR(INDEX(Keterangan1,MATCH('Buku Besar'!H2986,Akun1,0)),""))</f>
        <v/>
      </c>
      <c r="K2986" s="2" t="str">
        <f>IF(H2986="","",IFERROR(INDEX(Reff1,MATCH('Buku Besar'!H2986,Akun1,0)),""))</f>
        <v/>
      </c>
      <c r="L2986" s="331" t="str">
        <f>IF(H2986="","",IFERROR(INDEX(Penerimaan1,MATCH('Buku Besar'!H2986,Akun1,0)),""))</f>
        <v/>
      </c>
      <c r="M2986" s="331" t="str">
        <f>IF(H2986="","",IFERROR(INDEX(Pengeluaran1,MATCH('Buku Besar'!H2986,Akun1,0)),""))</f>
        <v/>
      </c>
    </row>
    <row r="2987" spans="1:13" x14ac:dyDescent="0.25">
      <c r="A2987" s="91" t="str">
        <f t="shared" si="92"/>
        <v/>
      </c>
      <c r="B2987" s="330" t="str">
        <f>IF(A2987="","",IFERROR(INDEX(Tanggal,MATCH('Buku Besar'!A2987,Akun,0)),""))</f>
        <v/>
      </c>
      <c r="C2987" s="2" t="str">
        <f>IF(A2987="","",IFERROR(INDEX(Keterangan,MATCH('Buku Besar'!A2987,Akun,0)),""))</f>
        <v/>
      </c>
      <c r="D2987" s="2" t="str">
        <f>IF(A2987="","",IFERROR(INDEX(Reff,MATCH('Buku Besar'!A2987,Akun,0)),""))</f>
        <v/>
      </c>
      <c r="E2987" s="331" t="str">
        <f>IF(A2987="","",IFERROR(INDEX(Penerimaan,MATCH('Buku Besar'!A2987,Akun,0)),""))</f>
        <v/>
      </c>
      <c r="F2987" s="331" t="str">
        <f>IF(A2987="","",IFERROR(INDEX(Pengeluaran,MATCH('Buku Besar'!A2987,Akun,0)),""))</f>
        <v/>
      </c>
      <c r="H2987" s="91" t="str">
        <f t="shared" si="93"/>
        <v/>
      </c>
      <c r="I2987" s="330" t="str">
        <f>IF(H2987="","",IFERROR(INDEX(Tanggal1,MATCH('Buku Besar'!H2987,Akun1,0)),""))</f>
        <v/>
      </c>
      <c r="J2987" s="2" t="str">
        <f>IF(H2987="","",IFERROR(INDEX(Keterangan1,MATCH('Buku Besar'!H2987,Akun1,0)),""))</f>
        <v/>
      </c>
      <c r="K2987" s="2" t="str">
        <f>IF(H2987="","",IFERROR(INDEX(Reff1,MATCH('Buku Besar'!H2987,Akun1,0)),""))</f>
        <v/>
      </c>
      <c r="L2987" s="331" t="str">
        <f>IF(H2987="","",IFERROR(INDEX(Penerimaan1,MATCH('Buku Besar'!H2987,Akun1,0)),""))</f>
        <v/>
      </c>
      <c r="M2987" s="331" t="str">
        <f>IF(H2987="","",IFERROR(INDEX(Pengeluaran1,MATCH('Buku Besar'!H2987,Akun1,0)),""))</f>
        <v/>
      </c>
    </row>
    <row r="2988" spans="1:13" x14ac:dyDescent="0.25">
      <c r="A2988" s="91" t="str">
        <f t="shared" si="92"/>
        <v/>
      </c>
      <c r="B2988" s="330" t="str">
        <f>IF(A2988="","",IFERROR(INDEX(Tanggal,MATCH('Buku Besar'!A2988,Akun,0)),""))</f>
        <v/>
      </c>
      <c r="C2988" s="2" t="str">
        <f>IF(A2988="","",IFERROR(INDEX(Keterangan,MATCH('Buku Besar'!A2988,Akun,0)),""))</f>
        <v/>
      </c>
      <c r="D2988" s="2" t="str">
        <f>IF(A2988="","",IFERROR(INDEX(Reff,MATCH('Buku Besar'!A2988,Akun,0)),""))</f>
        <v/>
      </c>
      <c r="E2988" s="331" t="str">
        <f>IF(A2988="","",IFERROR(INDEX(Penerimaan,MATCH('Buku Besar'!A2988,Akun,0)),""))</f>
        <v/>
      </c>
      <c r="F2988" s="331" t="str">
        <f>IF(A2988="","",IFERROR(INDEX(Pengeluaran,MATCH('Buku Besar'!A2988,Akun,0)),""))</f>
        <v/>
      </c>
      <c r="H2988" s="91" t="str">
        <f t="shared" si="93"/>
        <v/>
      </c>
      <c r="I2988" s="330" t="str">
        <f>IF(H2988="","",IFERROR(INDEX(Tanggal1,MATCH('Buku Besar'!H2988,Akun1,0)),""))</f>
        <v/>
      </c>
      <c r="J2988" s="2" t="str">
        <f>IF(H2988="","",IFERROR(INDEX(Keterangan1,MATCH('Buku Besar'!H2988,Akun1,0)),""))</f>
        <v/>
      </c>
      <c r="K2988" s="2" t="str">
        <f>IF(H2988="","",IFERROR(INDEX(Reff1,MATCH('Buku Besar'!H2988,Akun1,0)),""))</f>
        <v/>
      </c>
      <c r="L2988" s="331" t="str">
        <f>IF(H2988="","",IFERROR(INDEX(Penerimaan1,MATCH('Buku Besar'!H2988,Akun1,0)),""))</f>
        <v/>
      </c>
      <c r="M2988" s="331" t="str">
        <f>IF(H2988="","",IFERROR(INDEX(Pengeluaran1,MATCH('Buku Besar'!H2988,Akun1,0)),""))</f>
        <v/>
      </c>
    </row>
    <row r="2989" spans="1:13" x14ac:dyDescent="0.25">
      <c r="A2989" s="91" t="str">
        <f t="shared" si="92"/>
        <v/>
      </c>
      <c r="B2989" s="330" t="str">
        <f>IF(A2989="","",IFERROR(INDEX(Tanggal,MATCH('Buku Besar'!A2989,Akun,0)),""))</f>
        <v/>
      </c>
      <c r="C2989" s="2" t="str">
        <f>IF(A2989="","",IFERROR(INDEX(Keterangan,MATCH('Buku Besar'!A2989,Akun,0)),""))</f>
        <v/>
      </c>
      <c r="D2989" s="2" t="str">
        <f>IF(A2989="","",IFERROR(INDEX(Reff,MATCH('Buku Besar'!A2989,Akun,0)),""))</f>
        <v/>
      </c>
      <c r="E2989" s="331" t="str">
        <f>IF(A2989="","",IFERROR(INDEX(Penerimaan,MATCH('Buku Besar'!A2989,Akun,0)),""))</f>
        <v/>
      </c>
      <c r="F2989" s="331" t="str">
        <f>IF(A2989="","",IFERROR(INDEX(Pengeluaran,MATCH('Buku Besar'!A2989,Akun,0)),""))</f>
        <v/>
      </c>
      <c r="H2989" s="91" t="str">
        <f t="shared" si="93"/>
        <v/>
      </c>
      <c r="I2989" s="330" t="str">
        <f>IF(H2989="","",IFERROR(INDEX(Tanggal1,MATCH('Buku Besar'!H2989,Akun1,0)),""))</f>
        <v/>
      </c>
      <c r="J2989" s="2" t="str">
        <f>IF(H2989="","",IFERROR(INDEX(Keterangan1,MATCH('Buku Besar'!H2989,Akun1,0)),""))</f>
        <v/>
      </c>
      <c r="K2989" s="2" t="str">
        <f>IF(H2989="","",IFERROR(INDEX(Reff1,MATCH('Buku Besar'!H2989,Akun1,0)),""))</f>
        <v/>
      </c>
      <c r="L2989" s="331" t="str">
        <f>IF(H2989="","",IFERROR(INDEX(Penerimaan1,MATCH('Buku Besar'!H2989,Akun1,0)),""))</f>
        <v/>
      </c>
      <c r="M2989" s="331" t="str">
        <f>IF(H2989="","",IFERROR(INDEX(Pengeluaran1,MATCH('Buku Besar'!H2989,Akun1,0)),""))</f>
        <v/>
      </c>
    </row>
    <row r="2990" spans="1:13" x14ac:dyDescent="0.25">
      <c r="A2990" s="91" t="str">
        <f t="shared" si="92"/>
        <v/>
      </c>
      <c r="B2990" s="330" t="str">
        <f>IF(A2990="","",IFERROR(INDEX(Tanggal,MATCH('Buku Besar'!A2990,Akun,0)),""))</f>
        <v/>
      </c>
      <c r="C2990" s="2" t="str">
        <f>IF(A2990="","",IFERROR(INDEX(Keterangan,MATCH('Buku Besar'!A2990,Akun,0)),""))</f>
        <v/>
      </c>
      <c r="D2990" s="2" t="str">
        <f>IF(A2990="","",IFERROR(INDEX(Reff,MATCH('Buku Besar'!A2990,Akun,0)),""))</f>
        <v/>
      </c>
      <c r="E2990" s="331" t="str">
        <f>IF(A2990="","",IFERROR(INDEX(Penerimaan,MATCH('Buku Besar'!A2990,Akun,0)),""))</f>
        <v/>
      </c>
      <c r="F2990" s="331" t="str">
        <f>IF(A2990="","",IFERROR(INDEX(Pengeluaran,MATCH('Buku Besar'!A2990,Akun,0)),""))</f>
        <v/>
      </c>
      <c r="H2990" s="91" t="str">
        <f t="shared" si="93"/>
        <v/>
      </c>
      <c r="I2990" s="330" t="str">
        <f>IF(H2990="","",IFERROR(INDEX(Tanggal1,MATCH('Buku Besar'!H2990,Akun1,0)),""))</f>
        <v/>
      </c>
      <c r="J2990" s="2" t="str">
        <f>IF(H2990="","",IFERROR(INDEX(Keterangan1,MATCH('Buku Besar'!H2990,Akun1,0)),""))</f>
        <v/>
      </c>
      <c r="K2990" s="2" t="str">
        <f>IF(H2990="","",IFERROR(INDEX(Reff1,MATCH('Buku Besar'!H2990,Akun1,0)),""))</f>
        <v/>
      </c>
      <c r="L2990" s="331" t="str">
        <f>IF(H2990="","",IFERROR(INDEX(Penerimaan1,MATCH('Buku Besar'!H2990,Akun1,0)),""))</f>
        <v/>
      </c>
      <c r="M2990" s="331" t="str">
        <f>IF(H2990="","",IFERROR(INDEX(Pengeluaran1,MATCH('Buku Besar'!H2990,Akun1,0)),""))</f>
        <v/>
      </c>
    </row>
    <row r="2991" spans="1:13" x14ac:dyDescent="0.25">
      <c r="A2991" s="91" t="str">
        <f t="shared" si="92"/>
        <v/>
      </c>
      <c r="B2991" s="330" t="str">
        <f>IF(A2991="","",IFERROR(INDEX(Tanggal,MATCH('Buku Besar'!A2991,Akun,0)),""))</f>
        <v/>
      </c>
      <c r="C2991" s="2" t="str">
        <f>IF(A2991="","",IFERROR(INDEX(Keterangan,MATCH('Buku Besar'!A2991,Akun,0)),""))</f>
        <v/>
      </c>
      <c r="D2991" s="2" t="str">
        <f>IF(A2991="","",IFERROR(INDEX(Reff,MATCH('Buku Besar'!A2991,Akun,0)),""))</f>
        <v/>
      </c>
      <c r="E2991" s="331" t="str">
        <f>IF(A2991="","",IFERROR(INDEX(Penerimaan,MATCH('Buku Besar'!A2991,Akun,0)),""))</f>
        <v/>
      </c>
      <c r="F2991" s="331" t="str">
        <f>IF(A2991="","",IFERROR(INDEX(Pengeluaran,MATCH('Buku Besar'!A2991,Akun,0)),""))</f>
        <v/>
      </c>
      <c r="H2991" s="91" t="str">
        <f t="shared" si="93"/>
        <v/>
      </c>
      <c r="I2991" s="330" t="str">
        <f>IF(H2991="","",IFERROR(INDEX(Tanggal1,MATCH('Buku Besar'!H2991,Akun1,0)),""))</f>
        <v/>
      </c>
      <c r="J2991" s="2" t="str">
        <f>IF(H2991="","",IFERROR(INDEX(Keterangan1,MATCH('Buku Besar'!H2991,Akun1,0)),""))</f>
        <v/>
      </c>
      <c r="K2991" s="2" t="str">
        <f>IF(H2991="","",IFERROR(INDEX(Reff1,MATCH('Buku Besar'!H2991,Akun1,0)),""))</f>
        <v/>
      </c>
      <c r="L2991" s="331" t="str">
        <f>IF(H2991="","",IFERROR(INDEX(Penerimaan1,MATCH('Buku Besar'!H2991,Akun1,0)),""))</f>
        <v/>
      </c>
      <c r="M2991" s="331" t="str">
        <f>IF(H2991="","",IFERROR(INDEX(Pengeluaran1,MATCH('Buku Besar'!H2991,Akun1,0)),""))</f>
        <v/>
      </c>
    </row>
    <row r="2992" spans="1:13" x14ac:dyDescent="0.25">
      <c r="A2992" s="91" t="str">
        <f t="shared" si="92"/>
        <v/>
      </c>
      <c r="B2992" s="330" t="str">
        <f>IF(A2992="","",IFERROR(INDEX(Tanggal,MATCH('Buku Besar'!A2992,Akun,0)),""))</f>
        <v/>
      </c>
      <c r="C2992" s="2" t="str">
        <f>IF(A2992="","",IFERROR(INDEX(Keterangan,MATCH('Buku Besar'!A2992,Akun,0)),""))</f>
        <v/>
      </c>
      <c r="D2992" s="2" t="str">
        <f>IF(A2992="","",IFERROR(INDEX(Reff,MATCH('Buku Besar'!A2992,Akun,0)),""))</f>
        <v/>
      </c>
      <c r="E2992" s="331" t="str">
        <f>IF(A2992="","",IFERROR(INDEX(Penerimaan,MATCH('Buku Besar'!A2992,Akun,0)),""))</f>
        <v/>
      </c>
      <c r="F2992" s="331" t="str">
        <f>IF(A2992="","",IFERROR(INDEX(Pengeluaran,MATCH('Buku Besar'!A2992,Akun,0)),""))</f>
        <v/>
      </c>
      <c r="H2992" s="91" t="str">
        <f t="shared" si="93"/>
        <v/>
      </c>
      <c r="I2992" s="330" t="str">
        <f>IF(H2992="","",IFERROR(INDEX(Tanggal1,MATCH('Buku Besar'!H2992,Akun1,0)),""))</f>
        <v/>
      </c>
      <c r="J2992" s="2" t="str">
        <f>IF(H2992="","",IFERROR(INDEX(Keterangan1,MATCH('Buku Besar'!H2992,Akun1,0)),""))</f>
        <v/>
      </c>
      <c r="K2992" s="2" t="str">
        <f>IF(H2992="","",IFERROR(INDEX(Reff1,MATCH('Buku Besar'!H2992,Akun1,0)),""))</f>
        <v/>
      </c>
      <c r="L2992" s="331" t="str">
        <f>IF(H2992="","",IFERROR(INDEX(Penerimaan1,MATCH('Buku Besar'!H2992,Akun1,0)),""))</f>
        <v/>
      </c>
      <c r="M2992" s="331" t="str">
        <f>IF(H2992="","",IFERROR(INDEX(Pengeluaran1,MATCH('Buku Besar'!H2992,Akun1,0)),""))</f>
        <v/>
      </c>
    </row>
    <row r="2993" spans="1:13" x14ac:dyDescent="0.25">
      <c r="A2993" s="91" t="str">
        <f t="shared" si="92"/>
        <v/>
      </c>
      <c r="B2993" s="330" t="str">
        <f>IF(A2993="","",IFERROR(INDEX(Tanggal,MATCH('Buku Besar'!A2993,Akun,0)),""))</f>
        <v/>
      </c>
      <c r="C2993" s="2" t="str">
        <f>IF(A2993="","",IFERROR(INDEX(Keterangan,MATCH('Buku Besar'!A2993,Akun,0)),""))</f>
        <v/>
      </c>
      <c r="D2993" s="2" t="str">
        <f>IF(A2993="","",IFERROR(INDEX(Reff,MATCH('Buku Besar'!A2993,Akun,0)),""))</f>
        <v/>
      </c>
      <c r="E2993" s="331" t="str">
        <f>IF(A2993="","",IFERROR(INDEX(Penerimaan,MATCH('Buku Besar'!A2993,Akun,0)),""))</f>
        <v/>
      </c>
      <c r="F2993" s="331" t="str">
        <f>IF(A2993="","",IFERROR(INDEX(Pengeluaran,MATCH('Buku Besar'!A2993,Akun,0)),""))</f>
        <v/>
      </c>
      <c r="H2993" s="91" t="str">
        <f t="shared" si="93"/>
        <v/>
      </c>
      <c r="I2993" s="330" t="str">
        <f>IF(H2993="","",IFERROR(INDEX(Tanggal1,MATCH('Buku Besar'!H2993,Akun1,0)),""))</f>
        <v/>
      </c>
      <c r="J2993" s="2" t="str">
        <f>IF(H2993="","",IFERROR(INDEX(Keterangan1,MATCH('Buku Besar'!H2993,Akun1,0)),""))</f>
        <v/>
      </c>
      <c r="K2993" s="2" t="str">
        <f>IF(H2993="","",IFERROR(INDEX(Reff1,MATCH('Buku Besar'!H2993,Akun1,0)),""))</f>
        <v/>
      </c>
      <c r="L2993" s="331" t="str">
        <f>IF(H2993="","",IFERROR(INDEX(Penerimaan1,MATCH('Buku Besar'!H2993,Akun1,0)),""))</f>
        <v/>
      </c>
      <c r="M2993" s="331" t="str">
        <f>IF(H2993="","",IFERROR(INDEX(Pengeluaran1,MATCH('Buku Besar'!H2993,Akun1,0)),""))</f>
        <v/>
      </c>
    </row>
    <row r="2994" spans="1:13" x14ac:dyDescent="0.25">
      <c r="A2994" s="91" t="str">
        <f t="shared" si="92"/>
        <v/>
      </c>
      <c r="B2994" s="330" t="str">
        <f>IF(A2994="","",IFERROR(INDEX(Tanggal,MATCH('Buku Besar'!A2994,Akun,0)),""))</f>
        <v/>
      </c>
      <c r="C2994" s="2" t="str">
        <f>IF(A2994="","",IFERROR(INDEX(Keterangan,MATCH('Buku Besar'!A2994,Akun,0)),""))</f>
        <v/>
      </c>
      <c r="D2994" s="2" t="str">
        <f>IF(A2994="","",IFERROR(INDEX(Reff,MATCH('Buku Besar'!A2994,Akun,0)),""))</f>
        <v/>
      </c>
      <c r="E2994" s="331" t="str">
        <f>IF(A2994="","",IFERROR(INDEX(Penerimaan,MATCH('Buku Besar'!A2994,Akun,0)),""))</f>
        <v/>
      </c>
      <c r="F2994" s="331" t="str">
        <f>IF(A2994="","",IFERROR(INDEX(Pengeluaran,MATCH('Buku Besar'!A2994,Akun,0)),""))</f>
        <v/>
      </c>
      <c r="H2994" s="91" t="str">
        <f t="shared" si="93"/>
        <v/>
      </c>
      <c r="I2994" s="330" t="str">
        <f>IF(H2994="","",IFERROR(INDEX(Tanggal1,MATCH('Buku Besar'!H2994,Akun1,0)),""))</f>
        <v/>
      </c>
      <c r="J2994" s="2" t="str">
        <f>IF(H2994="","",IFERROR(INDEX(Keterangan1,MATCH('Buku Besar'!H2994,Akun1,0)),""))</f>
        <v/>
      </c>
      <c r="K2994" s="2" t="str">
        <f>IF(H2994="","",IFERROR(INDEX(Reff1,MATCH('Buku Besar'!H2994,Akun1,0)),""))</f>
        <v/>
      </c>
      <c r="L2994" s="331" t="str">
        <f>IF(H2994="","",IFERROR(INDEX(Penerimaan1,MATCH('Buku Besar'!H2994,Akun1,0)),""))</f>
        <v/>
      </c>
      <c r="M2994" s="331" t="str">
        <f>IF(H2994="","",IFERROR(INDEX(Pengeluaran1,MATCH('Buku Besar'!H2994,Akun1,0)),""))</f>
        <v/>
      </c>
    </row>
    <row r="2995" spans="1:13" x14ac:dyDescent="0.25">
      <c r="A2995" s="91" t="str">
        <f t="shared" si="92"/>
        <v/>
      </c>
      <c r="B2995" s="330" t="str">
        <f>IF(A2995="","",IFERROR(INDEX(Tanggal,MATCH('Buku Besar'!A2995,Akun,0)),""))</f>
        <v/>
      </c>
      <c r="C2995" s="2" t="str">
        <f>IF(A2995="","",IFERROR(INDEX(Keterangan,MATCH('Buku Besar'!A2995,Akun,0)),""))</f>
        <v/>
      </c>
      <c r="D2995" s="2" t="str">
        <f>IF(A2995="","",IFERROR(INDEX(Reff,MATCH('Buku Besar'!A2995,Akun,0)),""))</f>
        <v/>
      </c>
      <c r="E2995" s="331" t="str">
        <f>IF(A2995="","",IFERROR(INDEX(Penerimaan,MATCH('Buku Besar'!A2995,Akun,0)),""))</f>
        <v/>
      </c>
      <c r="F2995" s="331" t="str">
        <f>IF(A2995="","",IFERROR(INDEX(Pengeluaran,MATCH('Buku Besar'!A2995,Akun,0)),""))</f>
        <v/>
      </c>
      <c r="H2995" s="91" t="str">
        <f t="shared" si="93"/>
        <v/>
      </c>
      <c r="I2995" s="330" t="str">
        <f>IF(H2995="","",IFERROR(INDEX(Tanggal1,MATCH('Buku Besar'!H2995,Akun1,0)),""))</f>
        <v/>
      </c>
      <c r="J2995" s="2" t="str">
        <f>IF(H2995="","",IFERROR(INDEX(Keterangan1,MATCH('Buku Besar'!H2995,Akun1,0)),""))</f>
        <v/>
      </c>
      <c r="K2995" s="2" t="str">
        <f>IF(H2995="","",IFERROR(INDEX(Reff1,MATCH('Buku Besar'!H2995,Akun1,0)),""))</f>
        <v/>
      </c>
      <c r="L2995" s="331" t="str">
        <f>IF(H2995="","",IFERROR(INDEX(Penerimaan1,MATCH('Buku Besar'!H2995,Akun1,0)),""))</f>
        <v/>
      </c>
      <c r="M2995" s="331" t="str">
        <f>IF(H2995="","",IFERROR(INDEX(Pengeluaran1,MATCH('Buku Besar'!H2995,Akun1,0)),""))</f>
        <v/>
      </c>
    </row>
    <row r="2996" spans="1:13" x14ac:dyDescent="0.25">
      <c r="A2996" s="91" t="str">
        <f t="shared" si="92"/>
        <v/>
      </c>
      <c r="B2996" s="330" t="str">
        <f>IF(A2996="","",IFERROR(INDEX(Tanggal,MATCH('Buku Besar'!A2996,Akun,0)),""))</f>
        <v/>
      </c>
      <c r="C2996" s="2" t="str">
        <f>IF(A2996="","",IFERROR(INDEX(Keterangan,MATCH('Buku Besar'!A2996,Akun,0)),""))</f>
        <v/>
      </c>
      <c r="D2996" s="2" t="str">
        <f>IF(A2996="","",IFERROR(INDEX(Reff,MATCH('Buku Besar'!A2996,Akun,0)),""))</f>
        <v/>
      </c>
      <c r="E2996" s="331" t="str">
        <f>IF(A2996="","",IFERROR(INDEX(Penerimaan,MATCH('Buku Besar'!A2996,Akun,0)),""))</f>
        <v/>
      </c>
      <c r="F2996" s="331" t="str">
        <f>IF(A2996="","",IFERROR(INDEX(Pengeluaran,MATCH('Buku Besar'!A2996,Akun,0)),""))</f>
        <v/>
      </c>
      <c r="H2996" s="91" t="str">
        <f t="shared" si="93"/>
        <v/>
      </c>
      <c r="I2996" s="330" t="str">
        <f>IF(H2996="","",IFERROR(INDEX(Tanggal1,MATCH('Buku Besar'!H2996,Akun1,0)),""))</f>
        <v/>
      </c>
      <c r="J2996" s="2" t="str">
        <f>IF(H2996="","",IFERROR(INDEX(Keterangan1,MATCH('Buku Besar'!H2996,Akun1,0)),""))</f>
        <v/>
      </c>
      <c r="K2996" s="2" t="str">
        <f>IF(H2996="","",IFERROR(INDEX(Reff1,MATCH('Buku Besar'!H2996,Akun1,0)),""))</f>
        <v/>
      </c>
      <c r="L2996" s="331" t="str">
        <f>IF(H2996="","",IFERROR(INDEX(Penerimaan1,MATCH('Buku Besar'!H2996,Akun1,0)),""))</f>
        <v/>
      </c>
      <c r="M2996" s="331" t="str">
        <f>IF(H2996="","",IFERROR(INDEX(Pengeluaran1,MATCH('Buku Besar'!H2996,Akun1,0)),""))</f>
        <v/>
      </c>
    </row>
    <row r="2997" spans="1:13" x14ac:dyDescent="0.25">
      <c r="A2997" s="91" t="str">
        <f t="shared" si="92"/>
        <v/>
      </c>
      <c r="B2997" s="330" t="str">
        <f>IF(A2997="","",IFERROR(INDEX(Tanggal,MATCH('Buku Besar'!A2997,Akun,0)),""))</f>
        <v/>
      </c>
      <c r="C2997" s="2" t="str">
        <f>IF(A2997="","",IFERROR(INDEX(Keterangan,MATCH('Buku Besar'!A2997,Akun,0)),""))</f>
        <v/>
      </c>
      <c r="D2997" s="2" t="str">
        <f>IF(A2997="","",IFERROR(INDEX(Reff,MATCH('Buku Besar'!A2997,Akun,0)),""))</f>
        <v/>
      </c>
      <c r="E2997" s="331" t="str">
        <f>IF(A2997="","",IFERROR(INDEX(Penerimaan,MATCH('Buku Besar'!A2997,Akun,0)),""))</f>
        <v/>
      </c>
      <c r="F2997" s="331" t="str">
        <f>IF(A2997="","",IFERROR(INDEX(Pengeluaran,MATCH('Buku Besar'!A2997,Akun,0)),""))</f>
        <v/>
      </c>
      <c r="H2997" s="91" t="str">
        <f t="shared" si="93"/>
        <v/>
      </c>
      <c r="I2997" s="330" t="str">
        <f>IF(H2997="","",IFERROR(INDEX(Tanggal1,MATCH('Buku Besar'!H2997,Akun1,0)),""))</f>
        <v/>
      </c>
      <c r="J2997" s="2" t="str">
        <f>IF(H2997="","",IFERROR(INDEX(Keterangan1,MATCH('Buku Besar'!H2997,Akun1,0)),""))</f>
        <v/>
      </c>
      <c r="K2997" s="2" t="str">
        <f>IF(H2997="","",IFERROR(INDEX(Reff1,MATCH('Buku Besar'!H2997,Akun1,0)),""))</f>
        <v/>
      </c>
      <c r="L2997" s="331" t="str">
        <f>IF(H2997="","",IFERROR(INDEX(Penerimaan1,MATCH('Buku Besar'!H2997,Akun1,0)),""))</f>
        <v/>
      </c>
      <c r="M2997" s="331" t="str">
        <f>IF(H2997="","",IFERROR(INDEX(Pengeluaran1,MATCH('Buku Besar'!H2997,Akun1,0)),""))</f>
        <v/>
      </c>
    </row>
    <row r="2998" spans="1:13" x14ac:dyDescent="0.25">
      <c r="A2998" s="91" t="str">
        <f t="shared" si="92"/>
        <v/>
      </c>
      <c r="B2998" s="330" t="str">
        <f>IF(A2998="","",IFERROR(INDEX(Tanggal,MATCH('Buku Besar'!A2998,Akun,0)),""))</f>
        <v/>
      </c>
      <c r="C2998" s="2" t="str">
        <f>IF(A2998="","",IFERROR(INDEX(Keterangan,MATCH('Buku Besar'!A2998,Akun,0)),""))</f>
        <v/>
      </c>
      <c r="D2998" s="2" t="str">
        <f>IF(A2998="","",IFERROR(INDEX(Reff,MATCH('Buku Besar'!A2998,Akun,0)),""))</f>
        <v/>
      </c>
      <c r="E2998" s="331" t="str">
        <f>IF(A2998="","",IFERROR(INDEX(Penerimaan,MATCH('Buku Besar'!A2998,Akun,0)),""))</f>
        <v/>
      </c>
      <c r="F2998" s="331" t="str">
        <f>IF(A2998="","",IFERROR(INDEX(Pengeluaran,MATCH('Buku Besar'!A2998,Akun,0)),""))</f>
        <v/>
      </c>
      <c r="H2998" s="91" t="str">
        <f t="shared" si="93"/>
        <v/>
      </c>
      <c r="I2998" s="330" t="str">
        <f>IF(H2998="","",IFERROR(INDEX(Tanggal1,MATCH('Buku Besar'!H2998,Akun1,0)),""))</f>
        <v/>
      </c>
      <c r="J2998" s="2" t="str">
        <f>IF(H2998="","",IFERROR(INDEX(Keterangan1,MATCH('Buku Besar'!H2998,Akun1,0)),""))</f>
        <v/>
      </c>
      <c r="K2998" s="2" t="str">
        <f>IF(H2998="","",IFERROR(INDEX(Reff1,MATCH('Buku Besar'!H2998,Akun1,0)),""))</f>
        <v/>
      </c>
      <c r="L2998" s="331" t="str">
        <f>IF(H2998="","",IFERROR(INDEX(Penerimaan1,MATCH('Buku Besar'!H2998,Akun1,0)),""))</f>
        <v/>
      </c>
      <c r="M2998" s="331" t="str">
        <f>IF(H2998="","",IFERROR(INDEX(Pengeluaran1,MATCH('Buku Besar'!H2998,Akun1,0)),""))</f>
        <v/>
      </c>
    </row>
    <row r="2999" spans="1:13" x14ac:dyDescent="0.25">
      <c r="A2999" s="91" t="str">
        <f t="shared" si="92"/>
        <v/>
      </c>
      <c r="B2999" s="330" t="str">
        <f>IF(A2999="","",IFERROR(INDEX(Tanggal,MATCH('Buku Besar'!A2999,Akun,0)),""))</f>
        <v/>
      </c>
      <c r="C2999" s="2" t="str">
        <f>IF(A2999="","",IFERROR(INDEX(Keterangan,MATCH('Buku Besar'!A2999,Akun,0)),""))</f>
        <v/>
      </c>
      <c r="D2999" s="2" t="str">
        <f>IF(A2999="","",IFERROR(INDEX(Reff,MATCH('Buku Besar'!A2999,Akun,0)),""))</f>
        <v/>
      </c>
      <c r="E2999" s="331" t="str">
        <f>IF(A2999="","",IFERROR(INDEX(Penerimaan,MATCH('Buku Besar'!A2999,Akun,0)),""))</f>
        <v/>
      </c>
      <c r="F2999" s="331" t="str">
        <f>IF(A2999="","",IFERROR(INDEX(Pengeluaran,MATCH('Buku Besar'!A2999,Akun,0)),""))</f>
        <v/>
      </c>
      <c r="H2999" s="91" t="str">
        <f t="shared" si="93"/>
        <v/>
      </c>
      <c r="I2999" s="330" t="str">
        <f>IF(H2999="","",IFERROR(INDEX(Tanggal1,MATCH('Buku Besar'!H2999,Akun1,0)),""))</f>
        <v/>
      </c>
      <c r="J2999" s="2" t="str">
        <f>IF(H2999="","",IFERROR(INDEX(Keterangan1,MATCH('Buku Besar'!H2999,Akun1,0)),""))</f>
        <v/>
      </c>
      <c r="K2999" s="2" t="str">
        <f>IF(H2999="","",IFERROR(INDEX(Reff1,MATCH('Buku Besar'!H2999,Akun1,0)),""))</f>
        <v/>
      </c>
      <c r="L2999" s="331" t="str">
        <f>IF(H2999="","",IFERROR(INDEX(Penerimaan1,MATCH('Buku Besar'!H2999,Akun1,0)),""))</f>
        <v/>
      </c>
      <c r="M2999" s="331" t="str">
        <f>IF(H2999="","",IFERROR(INDEX(Pengeluaran1,MATCH('Buku Besar'!H2999,Akun1,0)),""))</f>
        <v/>
      </c>
    </row>
    <row r="3000" spans="1:13" x14ac:dyDescent="0.25">
      <c r="A3000" s="91" t="str">
        <f t="shared" si="92"/>
        <v/>
      </c>
      <c r="B3000" s="330" t="str">
        <f>IF(A3000="","",IFERROR(INDEX(Tanggal,MATCH('Buku Besar'!A3000,Akun,0)),""))</f>
        <v/>
      </c>
      <c r="C3000" s="2" t="str">
        <f>IF(A3000="","",IFERROR(INDEX(Keterangan,MATCH('Buku Besar'!A3000,Akun,0)),""))</f>
        <v/>
      </c>
      <c r="D3000" s="2" t="str">
        <f>IF(A3000="","",IFERROR(INDEX(Reff,MATCH('Buku Besar'!A3000,Akun,0)),""))</f>
        <v/>
      </c>
      <c r="E3000" s="331" t="str">
        <f>IF(A3000="","",IFERROR(INDEX(Penerimaan,MATCH('Buku Besar'!A3000,Akun,0)),""))</f>
        <v/>
      </c>
      <c r="F3000" s="331" t="str">
        <f>IF(A3000="","",IFERROR(INDEX(Pengeluaran,MATCH('Buku Besar'!A3000,Akun,0)),""))</f>
        <v/>
      </c>
      <c r="H3000" s="91" t="str">
        <f t="shared" si="93"/>
        <v/>
      </c>
      <c r="I3000" s="330" t="str">
        <f>IF(H3000="","",IFERROR(INDEX(Tanggal1,MATCH('Buku Besar'!H3000,Akun1,0)),""))</f>
        <v/>
      </c>
      <c r="J3000" s="2" t="str">
        <f>IF(H3000="","",IFERROR(INDEX(Keterangan1,MATCH('Buku Besar'!H3000,Akun1,0)),""))</f>
        <v/>
      </c>
      <c r="K3000" s="2" t="str">
        <f>IF(H3000="","",IFERROR(INDEX(Reff1,MATCH('Buku Besar'!H3000,Akun1,0)),""))</f>
        <v/>
      </c>
      <c r="L3000" s="331" t="str">
        <f>IF(H3000="","",IFERROR(INDEX(Penerimaan1,MATCH('Buku Besar'!H3000,Akun1,0)),""))</f>
        <v/>
      </c>
      <c r="M3000" s="331" t="str">
        <f>IF(H3000="","",IFERROR(INDEX(Pengeluaran1,MATCH('Buku Besar'!H3000,Akun1,0)),""))</f>
        <v/>
      </c>
    </row>
    <row r="3001" spans="1:13" x14ac:dyDescent="0.25">
      <c r="A3001" s="91" t="str">
        <f t="shared" si="92"/>
        <v/>
      </c>
      <c r="B3001" s="330" t="str">
        <f>IF(A3001="","",IFERROR(INDEX(Tanggal,MATCH('Buku Besar'!A3001,Akun,0)),""))</f>
        <v/>
      </c>
      <c r="C3001" s="2" t="str">
        <f>IF(A3001="","",IFERROR(INDEX(Keterangan,MATCH('Buku Besar'!A3001,Akun,0)),""))</f>
        <v/>
      </c>
      <c r="D3001" s="2" t="str">
        <f>IF(A3001="","",IFERROR(INDEX(Reff,MATCH('Buku Besar'!A3001,Akun,0)),""))</f>
        <v/>
      </c>
      <c r="E3001" s="331" t="str">
        <f>IF(A3001="","",IFERROR(INDEX(Penerimaan,MATCH('Buku Besar'!A3001,Akun,0)),""))</f>
        <v/>
      </c>
      <c r="F3001" s="331" t="str">
        <f>IF(A3001="","",IFERROR(INDEX(Pengeluaran,MATCH('Buku Besar'!A3001,Akun,0)),""))</f>
        <v/>
      </c>
      <c r="H3001" s="91" t="str">
        <f t="shared" si="93"/>
        <v/>
      </c>
      <c r="I3001" s="330" t="str">
        <f>IF(H3001="","",IFERROR(INDEX(Tanggal1,MATCH('Buku Besar'!H3001,Akun1,0)),""))</f>
        <v/>
      </c>
      <c r="J3001" s="2" t="str">
        <f>IF(H3001="","",IFERROR(INDEX(Keterangan1,MATCH('Buku Besar'!H3001,Akun1,0)),""))</f>
        <v/>
      </c>
      <c r="K3001" s="2" t="str">
        <f>IF(H3001="","",IFERROR(INDEX(Reff1,MATCH('Buku Besar'!H3001,Akun1,0)),""))</f>
        <v/>
      </c>
      <c r="L3001" s="331" t="str">
        <f>IF(H3001="","",IFERROR(INDEX(Penerimaan1,MATCH('Buku Besar'!H3001,Akun1,0)),""))</f>
        <v/>
      </c>
      <c r="M3001" s="331" t="str">
        <f>IF(H3001="","",IFERROR(INDEX(Pengeluaran1,MATCH('Buku Besar'!H3001,Akun1,0)),""))</f>
        <v/>
      </c>
    </row>
    <row r="3002" spans="1:13" x14ac:dyDescent="0.25">
      <c r="A3002" s="91" t="str">
        <f t="shared" si="92"/>
        <v/>
      </c>
      <c r="B3002" s="330" t="str">
        <f>IF(A3002="","",IFERROR(INDEX(Tanggal,MATCH('Buku Besar'!A3002,Akun,0)),""))</f>
        <v/>
      </c>
      <c r="C3002" s="2" t="str">
        <f>IF(A3002="","",IFERROR(INDEX(Keterangan,MATCH('Buku Besar'!A3002,Akun,0)),""))</f>
        <v/>
      </c>
      <c r="D3002" s="2" t="str">
        <f>IF(A3002="","",IFERROR(INDEX(Reff,MATCH('Buku Besar'!A3002,Akun,0)),""))</f>
        <v/>
      </c>
      <c r="E3002" s="331" t="str">
        <f>IF(A3002="","",IFERROR(INDEX(Penerimaan,MATCH('Buku Besar'!A3002,Akun,0)),""))</f>
        <v/>
      </c>
      <c r="F3002" s="331" t="str">
        <f>IF(A3002="","",IFERROR(INDEX(Pengeluaran,MATCH('Buku Besar'!A3002,Akun,0)),""))</f>
        <v/>
      </c>
      <c r="H3002" s="91" t="str">
        <f t="shared" si="93"/>
        <v/>
      </c>
      <c r="I3002" s="330" t="str">
        <f>IF(H3002="","",IFERROR(INDEX(Tanggal1,MATCH('Buku Besar'!H3002,Akun1,0)),""))</f>
        <v/>
      </c>
      <c r="J3002" s="2" t="str">
        <f>IF(H3002="","",IFERROR(INDEX(Keterangan1,MATCH('Buku Besar'!H3002,Akun1,0)),""))</f>
        <v/>
      </c>
      <c r="K3002" s="2" t="str">
        <f>IF(H3002="","",IFERROR(INDEX(Reff1,MATCH('Buku Besar'!H3002,Akun1,0)),""))</f>
        <v/>
      </c>
      <c r="L3002" s="331" t="str">
        <f>IF(H3002="","",IFERROR(INDEX(Penerimaan1,MATCH('Buku Besar'!H3002,Akun1,0)),""))</f>
        <v/>
      </c>
      <c r="M3002" s="331" t="str">
        <f>IF(H3002="","",IFERROR(INDEX(Pengeluaran1,MATCH('Buku Besar'!H3002,Akun1,0)),""))</f>
        <v/>
      </c>
    </row>
    <row r="3003" spans="1:13" x14ac:dyDescent="0.25">
      <c r="A3003" s="91" t="str">
        <f t="shared" si="92"/>
        <v/>
      </c>
      <c r="B3003" s="330" t="str">
        <f>IF(A3003="","",IFERROR(INDEX(Tanggal,MATCH('Buku Besar'!A3003,Akun,0)),""))</f>
        <v/>
      </c>
      <c r="C3003" s="2" t="str">
        <f>IF(A3003="","",IFERROR(INDEX(Keterangan,MATCH('Buku Besar'!A3003,Akun,0)),""))</f>
        <v/>
      </c>
      <c r="D3003" s="2" t="str">
        <f>IF(A3003="","",IFERROR(INDEX(Reff,MATCH('Buku Besar'!A3003,Akun,0)),""))</f>
        <v/>
      </c>
      <c r="E3003" s="331" t="str">
        <f>IF(A3003="","",IFERROR(INDEX(Penerimaan,MATCH('Buku Besar'!A3003,Akun,0)),""))</f>
        <v/>
      </c>
      <c r="F3003" s="331" t="str">
        <f>IF(A3003="","",IFERROR(INDEX(Pengeluaran,MATCH('Buku Besar'!A3003,Akun,0)),""))</f>
        <v/>
      </c>
      <c r="H3003" s="91" t="str">
        <f t="shared" si="93"/>
        <v/>
      </c>
      <c r="I3003" s="330" t="str">
        <f>IF(H3003="","",IFERROR(INDEX(Tanggal1,MATCH('Buku Besar'!H3003,Akun1,0)),""))</f>
        <v/>
      </c>
      <c r="J3003" s="2" t="str">
        <f>IF(H3003="","",IFERROR(INDEX(Keterangan1,MATCH('Buku Besar'!H3003,Akun1,0)),""))</f>
        <v/>
      </c>
      <c r="K3003" s="2" t="str">
        <f>IF(H3003="","",IFERROR(INDEX(Reff1,MATCH('Buku Besar'!H3003,Akun1,0)),""))</f>
        <v/>
      </c>
      <c r="L3003" s="331" t="str">
        <f>IF(H3003="","",IFERROR(INDEX(Penerimaan1,MATCH('Buku Besar'!H3003,Akun1,0)),""))</f>
        <v/>
      </c>
      <c r="M3003" s="331" t="str">
        <f>IF(H3003="","",IFERROR(INDEX(Pengeluaran1,MATCH('Buku Besar'!H3003,Akun1,0)),""))</f>
        <v/>
      </c>
    </row>
    <row r="3004" spans="1:13" x14ac:dyDescent="0.25">
      <c r="A3004" s="91" t="str">
        <f t="shared" si="92"/>
        <v/>
      </c>
      <c r="B3004" s="330" t="str">
        <f>IF(A3004="","",IFERROR(INDEX(Tanggal,MATCH('Buku Besar'!A3004,Akun,0)),""))</f>
        <v/>
      </c>
      <c r="C3004" s="2" t="str">
        <f>IF(A3004="","",IFERROR(INDEX(Keterangan,MATCH('Buku Besar'!A3004,Akun,0)),""))</f>
        <v/>
      </c>
      <c r="D3004" s="2" t="str">
        <f>IF(A3004="","",IFERROR(INDEX(Reff,MATCH('Buku Besar'!A3004,Akun,0)),""))</f>
        <v/>
      </c>
      <c r="E3004" s="331" t="str">
        <f>IF(A3004="","",IFERROR(INDEX(Penerimaan,MATCH('Buku Besar'!A3004,Akun,0)),""))</f>
        <v/>
      </c>
      <c r="F3004" s="331" t="str">
        <f>IF(A3004="","",IFERROR(INDEX(Pengeluaran,MATCH('Buku Besar'!A3004,Akun,0)),""))</f>
        <v/>
      </c>
      <c r="H3004" s="91" t="str">
        <f t="shared" si="93"/>
        <v/>
      </c>
      <c r="I3004" s="330" t="str">
        <f>IF(H3004="","",IFERROR(INDEX(Tanggal1,MATCH('Buku Besar'!H3004,Akun1,0)),""))</f>
        <v/>
      </c>
      <c r="J3004" s="2" t="str">
        <f>IF(H3004="","",IFERROR(INDEX(Keterangan1,MATCH('Buku Besar'!H3004,Akun1,0)),""))</f>
        <v/>
      </c>
      <c r="K3004" s="2" t="str">
        <f>IF(H3004="","",IFERROR(INDEX(Reff1,MATCH('Buku Besar'!H3004,Akun1,0)),""))</f>
        <v/>
      </c>
      <c r="L3004" s="331" t="str">
        <f>IF(H3004="","",IFERROR(INDEX(Penerimaan1,MATCH('Buku Besar'!H3004,Akun1,0)),""))</f>
        <v/>
      </c>
      <c r="M3004" s="331" t="str">
        <f>IF(H3004="","",IFERROR(INDEX(Pengeluaran1,MATCH('Buku Besar'!H3004,Akun1,0)),""))</f>
        <v/>
      </c>
    </row>
    <row r="3005" spans="1:13" x14ac:dyDescent="0.25">
      <c r="A3005" s="91" t="str">
        <f t="shared" si="92"/>
        <v/>
      </c>
      <c r="B3005" s="330" t="str">
        <f>IF(A3005="","",IFERROR(INDEX(Tanggal,MATCH('Buku Besar'!A3005,Akun,0)),""))</f>
        <v/>
      </c>
      <c r="C3005" s="2" t="str">
        <f>IF(A3005="","",IFERROR(INDEX(Keterangan,MATCH('Buku Besar'!A3005,Akun,0)),""))</f>
        <v/>
      </c>
      <c r="D3005" s="2" t="str">
        <f>IF(A3005="","",IFERROR(INDEX(Reff,MATCH('Buku Besar'!A3005,Akun,0)),""))</f>
        <v/>
      </c>
      <c r="E3005" s="331" t="str">
        <f>IF(A3005="","",IFERROR(INDEX(Penerimaan,MATCH('Buku Besar'!A3005,Akun,0)),""))</f>
        <v/>
      </c>
      <c r="F3005" s="331" t="str">
        <f>IF(A3005="","",IFERROR(INDEX(Pengeluaran,MATCH('Buku Besar'!A3005,Akun,0)),""))</f>
        <v/>
      </c>
      <c r="H3005" s="91" t="str">
        <f t="shared" si="93"/>
        <v/>
      </c>
      <c r="I3005" s="330" t="str">
        <f>IF(H3005="","",IFERROR(INDEX(Tanggal1,MATCH('Buku Besar'!H3005,Akun1,0)),""))</f>
        <v/>
      </c>
      <c r="J3005" s="2" t="str">
        <f>IF(H3005="","",IFERROR(INDEX(Keterangan1,MATCH('Buku Besar'!H3005,Akun1,0)),""))</f>
        <v/>
      </c>
      <c r="K3005" s="2" t="str">
        <f>IF(H3005="","",IFERROR(INDEX(Reff1,MATCH('Buku Besar'!H3005,Akun1,0)),""))</f>
        <v/>
      </c>
      <c r="L3005" s="331" t="str">
        <f>IF(H3005="","",IFERROR(INDEX(Penerimaan1,MATCH('Buku Besar'!H3005,Akun1,0)),""))</f>
        <v/>
      </c>
      <c r="M3005" s="331" t="str">
        <f>IF(H3005="","",IFERROR(INDEX(Pengeluaran1,MATCH('Buku Besar'!H3005,Akun1,0)),""))</f>
        <v/>
      </c>
    </row>
    <row r="3006" spans="1:13" x14ac:dyDescent="0.25">
      <c r="A3006" s="91" t="str">
        <f t="shared" si="92"/>
        <v/>
      </c>
      <c r="B3006" s="330" t="str">
        <f>IF(A3006="","",IFERROR(INDEX(Tanggal,MATCH('Buku Besar'!A3006,Akun,0)),""))</f>
        <v/>
      </c>
      <c r="C3006" s="2" t="str">
        <f>IF(A3006="","",IFERROR(INDEX(Keterangan,MATCH('Buku Besar'!A3006,Akun,0)),""))</f>
        <v/>
      </c>
      <c r="D3006" s="2" t="str">
        <f>IF(A3006="","",IFERROR(INDEX(Reff,MATCH('Buku Besar'!A3006,Akun,0)),""))</f>
        <v/>
      </c>
      <c r="E3006" s="331" t="str">
        <f>IF(A3006="","",IFERROR(INDEX(Penerimaan,MATCH('Buku Besar'!A3006,Akun,0)),""))</f>
        <v/>
      </c>
      <c r="F3006" s="331" t="str">
        <f>IF(A3006="","",IFERROR(INDEX(Pengeluaran,MATCH('Buku Besar'!A3006,Akun,0)),""))</f>
        <v/>
      </c>
      <c r="H3006" s="91" t="str">
        <f t="shared" si="93"/>
        <v/>
      </c>
      <c r="I3006" s="330" t="str">
        <f>IF(H3006="","",IFERROR(INDEX(Tanggal1,MATCH('Buku Besar'!H3006,Akun1,0)),""))</f>
        <v/>
      </c>
      <c r="J3006" s="2" t="str">
        <f>IF(H3006="","",IFERROR(INDEX(Keterangan1,MATCH('Buku Besar'!H3006,Akun1,0)),""))</f>
        <v/>
      </c>
      <c r="K3006" s="2" t="str">
        <f>IF(H3006="","",IFERROR(INDEX(Reff1,MATCH('Buku Besar'!H3006,Akun1,0)),""))</f>
        <v/>
      </c>
      <c r="L3006" s="331" t="str">
        <f>IF(H3006="","",IFERROR(INDEX(Penerimaan1,MATCH('Buku Besar'!H3006,Akun1,0)),""))</f>
        <v/>
      </c>
      <c r="M3006" s="331" t="str">
        <f>IF(H3006="","",IFERROR(INDEX(Pengeluaran1,MATCH('Buku Besar'!H3006,Akun1,0)),""))</f>
        <v/>
      </c>
    </row>
    <row r="3007" spans="1:13" x14ac:dyDescent="0.25">
      <c r="A3007" s="91" t="str">
        <f t="shared" si="92"/>
        <v/>
      </c>
      <c r="B3007" s="330" t="str">
        <f>IF(A3007="","",IFERROR(INDEX(Tanggal,MATCH('Buku Besar'!A3007,Akun,0)),""))</f>
        <v/>
      </c>
      <c r="C3007" s="2" t="str">
        <f>IF(A3007="","",IFERROR(INDEX(Keterangan,MATCH('Buku Besar'!A3007,Akun,0)),""))</f>
        <v/>
      </c>
      <c r="D3007" s="2" t="str">
        <f>IF(A3007="","",IFERROR(INDEX(Reff,MATCH('Buku Besar'!A3007,Akun,0)),""))</f>
        <v/>
      </c>
      <c r="E3007" s="331" t="str">
        <f>IF(A3007="","",IFERROR(INDEX(Penerimaan,MATCH('Buku Besar'!A3007,Akun,0)),""))</f>
        <v/>
      </c>
      <c r="F3007" s="331" t="str">
        <f>IF(A3007="","",IFERROR(INDEX(Pengeluaran,MATCH('Buku Besar'!A3007,Akun,0)),""))</f>
        <v/>
      </c>
      <c r="H3007" s="91" t="str">
        <f t="shared" si="93"/>
        <v/>
      </c>
      <c r="I3007" s="330" t="str">
        <f>IF(H3007="","",IFERROR(INDEX(Tanggal1,MATCH('Buku Besar'!H3007,Akun1,0)),""))</f>
        <v/>
      </c>
      <c r="J3007" s="2" t="str">
        <f>IF(H3007="","",IFERROR(INDEX(Keterangan1,MATCH('Buku Besar'!H3007,Akun1,0)),""))</f>
        <v/>
      </c>
      <c r="K3007" s="2" t="str">
        <f>IF(H3007="","",IFERROR(INDEX(Reff1,MATCH('Buku Besar'!H3007,Akun1,0)),""))</f>
        <v/>
      </c>
      <c r="L3007" s="331" t="str">
        <f>IF(H3007="","",IFERROR(INDEX(Penerimaan1,MATCH('Buku Besar'!H3007,Akun1,0)),""))</f>
        <v/>
      </c>
      <c r="M3007" s="331" t="str">
        <f>IF(H3007="","",IFERROR(INDEX(Pengeluaran1,MATCH('Buku Besar'!H3007,Akun1,0)),""))</f>
        <v/>
      </c>
    </row>
    <row r="3008" spans="1:13" x14ac:dyDescent="0.25">
      <c r="A3008" s="91" t="str">
        <f t="shared" si="92"/>
        <v/>
      </c>
      <c r="B3008" s="330" t="str">
        <f>IF(A3008="","",IFERROR(INDEX(Tanggal,MATCH('Buku Besar'!A3008,Akun,0)),""))</f>
        <v/>
      </c>
      <c r="C3008" s="2" t="str">
        <f>IF(A3008="","",IFERROR(INDEX(Keterangan,MATCH('Buku Besar'!A3008,Akun,0)),""))</f>
        <v/>
      </c>
      <c r="D3008" s="2" t="str">
        <f>IF(A3008="","",IFERROR(INDEX(Reff,MATCH('Buku Besar'!A3008,Akun,0)),""))</f>
        <v/>
      </c>
      <c r="E3008" s="331" t="str">
        <f>IF(A3008="","",IFERROR(INDEX(Penerimaan,MATCH('Buku Besar'!A3008,Akun,0)),""))</f>
        <v/>
      </c>
      <c r="F3008" s="331" t="str">
        <f>IF(A3008="","",IFERROR(INDEX(Pengeluaran,MATCH('Buku Besar'!A3008,Akun,0)),""))</f>
        <v/>
      </c>
      <c r="H3008" s="91" t="str">
        <f t="shared" si="93"/>
        <v/>
      </c>
      <c r="I3008" s="330" t="str">
        <f>IF(H3008="","",IFERROR(INDEX(Tanggal1,MATCH('Buku Besar'!H3008,Akun1,0)),""))</f>
        <v/>
      </c>
      <c r="J3008" s="2" t="str">
        <f>IF(H3008="","",IFERROR(INDEX(Keterangan1,MATCH('Buku Besar'!H3008,Akun1,0)),""))</f>
        <v/>
      </c>
      <c r="K3008" s="2" t="str">
        <f>IF(H3008="","",IFERROR(INDEX(Reff1,MATCH('Buku Besar'!H3008,Akun1,0)),""))</f>
        <v/>
      </c>
      <c r="L3008" s="331" t="str">
        <f>IF(H3008="","",IFERROR(INDEX(Penerimaan1,MATCH('Buku Besar'!H3008,Akun1,0)),""))</f>
        <v/>
      </c>
      <c r="M3008" s="331" t="str">
        <f>IF(H3008="","",IFERROR(INDEX(Pengeluaran1,MATCH('Buku Besar'!H3008,Akun1,0)),""))</f>
        <v/>
      </c>
    </row>
    <row r="3009" spans="1:13" x14ac:dyDescent="0.25">
      <c r="A3009" s="91" t="str">
        <f t="shared" si="92"/>
        <v/>
      </c>
      <c r="B3009" s="330" t="str">
        <f>IF(A3009="","",IFERROR(INDEX(Tanggal,MATCH('Buku Besar'!A3009,Akun,0)),""))</f>
        <v/>
      </c>
      <c r="C3009" s="2" t="str">
        <f>IF(A3009="","",IFERROR(INDEX(Keterangan,MATCH('Buku Besar'!A3009,Akun,0)),""))</f>
        <v/>
      </c>
      <c r="D3009" s="2" t="str">
        <f>IF(A3009="","",IFERROR(INDEX(Reff,MATCH('Buku Besar'!A3009,Akun,0)),""))</f>
        <v/>
      </c>
      <c r="E3009" s="331" t="str">
        <f>IF(A3009="","",IFERROR(INDEX(Penerimaan,MATCH('Buku Besar'!A3009,Akun,0)),""))</f>
        <v/>
      </c>
      <c r="F3009" s="331" t="str">
        <f>IF(A3009="","",IFERROR(INDEX(Pengeluaran,MATCH('Buku Besar'!A3009,Akun,0)),""))</f>
        <v/>
      </c>
      <c r="H3009" s="91" t="str">
        <f t="shared" si="93"/>
        <v/>
      </c>
      <c r="I3009" s="330" t="str">
        <f>IF(H3009="","",IFERROR(INDEX(Tanggal1,MATCH('Buku Besar'!H3009,Akun1,0)),""))</f>
        <v/>
      </c>
      <c r="J3009" s="2" t="str">
        <f>IF(H3009="","",IFERROR(INDEX(Keterangan1,MATCH('Buku Besar'!H3009,Akun1,0)),""))</f>
        <v/>
      </c>
      <c r="K3009" s="2" t="str">
        <f>IF(H3009="","",IFERROR(INDEX(Reff1,MATCH('Buku Besar'!H3009,Akun1,0)),""))</f>
        <v/>
      </c>
      <c r="L3009" s="331" t="str">
        <f>IF(H3009="","",IFERROR(INDEX(Penerimaan1,MATCH('Buku Besar'!H3009,Akun1,0)),""))</f>
        <v/>
      </c>
      <c r="M3009" s="331" t="str">
        <f>IF(H3009="","",IFERROR(INDEX(Pengeluaran1,MATCH('Buku Besar'!H3009,Akun1,0)),""))</f>
        <v/>
      </c>
    </row>
    <row r="3010" spans="1:13" x14ac:dyDescent="0.25">
      <c r="A3010" s="91" t="str">
        <f t="shared" si="92"/>
        <v/>
      </c>
      <c r="B3010" s="330" t="str">
        <f>IF(A3010="","",IFERROR(INDEX(Tanggal,MATCH('Buku Besar'!A3010,Akun,0)),""))</f>
        <v/>
      </c>
      <c r="C3010" s="2" t="str">
        <f>IF(A3010="","",IFERROR(INDEX(Keterangan,MATCH('Buku Besar'!A3010,Akun,0)),""))</f>
        <v/>
      </c>
      <c r="D3010" s="2" t="str">
        <f>IF(A3010="","",IFERROR(INDEX(Reff,MATCH('Buku Besar'!A3010,Akun,0)),""))</f>
        <v/>
      </c>
      <c r="E3010" s="331" t="str">
        <f>IF(A3010="","",IFERROR(INDEX(Penerimaan,MATCH('Buku Besar'!A3010,Akun,0)),""))</f>
        <v/>
      </c>
      <c r="F3010" s="331" t="str">
        <f>IF(A3010="","",IFERROR(INDEX(Pengeluaran,MATCH('Buku Besar'!A3010,Akun,0)),""))</f>
        <v/>
      </c>
      <c r="H3010" s="91" t="str">
        <f t="shared" si="93"/>
        <v/>
      </c>
      <c r="I3010" s="330" t="str">
        <f>IF(H3010="","",IFERROR(INDEX(Tanggal1,MATCH('Buku Besar'!H3010,Akun1,0)),""))</f>
        <v/>
      </c>
      <c r="J3010" s="2" t="str">
        <f>IF(H3010="","",IFERROR(INDEX(Keterangan1,MATCH('Buku Besar'!H3010,Akun1,0)),""))</f>
        <v/>
      </c>
      <c r="K3010" s="2" t="str">
        <f>IF(H3010="","",IFERROR(INDEX(Reff1,MATCH('Buku Besar'!H3010,Akun1,0)),""))</f>
        <v/>
      </c>
      <c r="L3010" s="331" t="str">
        <f>IF(H3010="","",IFERROR(INDEX(Penerimaan1,MATCH('Buku Besar'!H3010,Akun1,0)),""))</f>
        <v/>
      </c>
      <c r="M3010" s="331" t="str">
        <f>IF(H3010="","",IFERROR(INDEX(Pengeluaran1,MATCH('Buku Besar'!H3010,Akun1,0)),""))</f>
        <v/>
      </c>
    </row>
    <row r="3011" spans="1:13" x14ac:dyDescent="0.25">
      <c r="A3011" s="91" t="str">
        <f t="shared" si="92"/>
        <v/>
      </c>
      <c r="B3011" s="330" t="str">
        <f>IF(A3011="","",IFERROR(INDEX(Tanggal,MATCH('Buku Besar'!A3011,Akun,0)),""))</f>
        <v/>
      </c>
      <c r="C3011" s="2" t="str">
        <f>IF(A3011="","",IFERROR(INDEX(Keterangan,MATCH('Buku Besar'!A3011,Akun,0)),""))</f>
        <v/>
      </c>
      <c r="D3011" s="2" t="str">
        <f>IF(A3011="","",IFERROR(INDEX(Reff,MATCH('Buku Besar'!A3011,Akun,0)),""))</f>
        <v/>
      </c>
      <c r="E3011" s="331" t="str">
        <f>IF(A3011="","",IFERROR(INDEX(Penerimaan,MATCH('Buku Besar'!A3011,Akun,0)),""))</f>
        <v/>
      </c>
      <c r="F3011" s="331" t="str">
        <f>IF(A3011="","",IFERROR(INDEX(Pengeluaran,MATCH('Buku Besar'!A3011,Akun,0)),""))</f>
        <v/>
      </c>
      <c r="H3011" s="91" t="str">
        <f t="shared" si="93"/>
        <v/>
      </c>
      <c r="I3011" s="330" t="str">
        <f>IF(H3011="","",IFERROR(INDEX(Tanggal1,MATCH('Buku Besar'!H3011,Akun1,0)),""))</f>
        <v/>
      </c>
      <c r="J3011" s="2" t="str">
        <f>IF(H3011="","",IFERROR(INDEX(Keterangan1,MATCH('Buku Besar'!H3011,Akun1,0)),""))</f>
        <v/>
      </c>
      <c r="K3011" s="2" t="str">
        <f>IF(H3011="","",IFERROR(INDEX(Reff1,MATCH('Buku Besar'!H3011,Akun1,0)),""))</f>
        <v/>
      </c>
      <c r="L3011" s="331" t="str">
        <f>IF(H3011="","",IFERROR(INDEX(Penerimaan1,MATCH('Buku Besar'!H3011,Akun1,0)),""))</f>
        <v/>
      </c>
      <c r="M3011" s="331" t="str">
        <f>IF(H3011="","",IFERROR(INDEX(Pengeluaran1,MATCH('Buku Besar'!H3011,Akun1,0)),""))</f>
        <v/>
      </c>
    </row>
    <row r="3012" spans="1:13" x14ac:dyDescent="0.25">
      <c r="A3012" s="91" t="str">
        <f t="shared" si="92"/>
        <v/>
      </c>
      <c r="B3012" s="330" t="str">
        <f>IF(A3012="","",IFERROR(INDEX(Tanggal,MATCH('Buku Besar'!A3012,Akun,0)),""))</f>
        <v/>
      </c>
      <c r="C3012" s="2" t="str">
        <f>IF(A3012="","",IFERROR(INDEX(Keterangan,MATCH('Buku Besar'!A3012,Akun,0)),""))</f>
        <v/>
      </c>
      <c r="D3012" s="2" t="str">
        <f>IF(A3012="","",IFERROR(INDEX(Reff,MATCH('Buku Besar'!A3012,Akun,0)),""))</f>
        <v/>
      </c>
      <c r="E3012" s="331" t="str">
        <f>IF(A3012="","",IFERROR(INDEX(Penerimaan,MATCH('Buku Besar'!A3012,Akun,0)),""))</f>
        <v/>
      </c>
      <c r="F3012" s="331" t="str">
        <f>IF(A3012="","",IFERROR(INDEX(Pengeluaran,MATCH('Buku Besar'!A3012,Akun,0)),""))</f>
        <v/>
      </c>
      <c r="H3012" s="91" t="str">
        <f t="shared" si="93"/>
        <v/>
      </c>
      <c r="I3012" s="330" t="str">
        <f>IF(H3012="","",IFERROR(INDEX(Tanggal1,MATCH('Buku Besar'!H3012,Akun1,0)),""))</f>
        <v/>
      </c>
      <c r="J3012" s="2" t="str">
        <f>IF(H3012="","",IFERROR(INDEX(Keterangan1,MATCH('Buku Besar'!H3012,Akun1,0)),""))</f>
        <v/>
      </c>
      <c r="K3012" s="2" t="str">
        <f>IF(H3012="","",IFERROR(INDEX(Reff1,MATCH('Buku Besar'!H3012,Akun1,0)),""))</f>
        <v/>
      </c>
      <c r="L3012" s="331" t="str">
        <f>IF(H3012="","",IFERROR(INDEX(Penerimaan1,MATCH('Buku Besar'!H3012,Akun1,0)),""))</f>
        <v/>
      </c>
      <c r="M3012" s="331" t="str">
        <f>IF(H3012="","",IFERROR(INDEX(Pengeluaran1,MATCH('Buku Besar'!H3012,Akun1,0)),""))</f>
        <v/>
      </c>
    </row>
    <row r="3013" spans="1:13" x14ac:dyDescent="0.25">
      <c r="A3013" s="91" t="str">
        <f t="shared" si="92"/>
        <v/>
      </c>
      <c r="B3013" s="330" t="str">
        <f>IF(A3013="","",IFERROR(INDEX(Tanggal,MATCH('Buku Besar'!A3013,Akun,0)),""))</f>
        <v/>
      </c>
      <c r="C3013" s="2" t="str">
        <f>IF(A3013="","",IFERROR(INDEX(Keterangan,MATCH('Buku Besar'!A3013,Akun,0)),""))</f>
        <v/>
      </c>
      <c r="D3013" s="2" t="str">
        <f>IF(A3013="","",IFERROR(INDEX(Reff,MATCH('Buku Besar'!A3013,Akun,0)),""))</f>
        <v/>
      </c>
      <c r="E3013" s="331" t="str">
        <f>IF(A3013="","",IFERROR(INDEX(Penerimaan,MATCH('Buku Besar'!A3013,Akun,0)),""))</f>
        <v/>
      </c>
      <c r="F3013" s="331" t="str">
        <f>IF(A3013="","",IFERROR(INDEX(Pengeluaran,MATCH('Buku Besar'!A3013,Akun,0)),""))</f>
        <v/>
      </c>
      <c r="H3013" s="91" t="str">
        <f t="shared" si="93"/>
        <v/>
      </c>
      <c r="I3013" s="330" t="str">
        <f>IF(H3013="","",IFERROR(INDEX(Tanggal1,MATCH('Buku Besar'!H3013,Akun1,0)),""))</f>
        <v/>
      </c>
      <c r="J3013" s="2" t="str">
        <f>IF(H3013="","",IFERROR(INDEX(Keterangan1,MATCH('Buku Besar'!H3013,Akun1,0)),""))</f>
        <v/>
      </c>
      <c r="K3013" s="2" t="str">
        <f>IF(H3013="","",IFERROR(INDEX(Reff1,MATCH('Buku Besar'!H3013,Akun1,0)),""))</f>
        <v/>
      </c>
      <c r="L3013" s="331" t="str">
        <f>IF(H3013="","",IFERROR(INDEX(Penerimaan1,MATCH('Buku Besar'!H3013,Akun1,0)),""))</f>
        <v/>
      </c>
      <c r="M3013" s="331" t="str">
        <f>IF(H3013="","",IFERROR(INDEX(Pengeluaran1,MATCH('Buku Besar'!H3013,Akun1,0)),""))</f>
        <v/>
      </c>
    </row>
    <row r="3014" spans="1:13" x14ac:dyDescent="0.25">
      <c r="A3014" s="91" t="str">
        <f t="shared" si="92"/>
        <v/>
      </c>
      <c r="B3014" s="330" t="str">
        <f>IF(A3014="","",IFERROR(INDEX(Tanggal,MATCH('Buku Besar'!A3014,Akun,0)),""))</f>
        <v/>
      </c>
      <c r="C3014" s="2" t="str">
        <f>IF(A3014="","",IFERROR(INDEX(Keterangan,MATCH('Buku Besar'!A3014,Akun,0)),""))</f>
        <v/>
      </c>
      <c r="D3014" s="2" t="str">
        <f>IF(A3014="","",IFERROR(INDEX(Reff,MATCH('Buku Besar'!A3014,Akun,0)),""))</f>
        <v/>
      </c>
      <c r="E3014" s="331" t="str">
        <f>IF(A3014="","",IFERROR(INDEX(Penerimaan,MATCH('Buku Besar'!A3014,Akun,0)),""))</f>
        <v/>
      </c>
      <c r="F3014" s="331" t="str">
        <f>IF(A3014="","",IFERROR(INDEX(Pengeluaran,MATCH('Buku Besar'!A3014,Akun,0)),""))</f>
        <v/>
      </c>
      <c r="H3014" s="91" t="str">
        <f t="shared" si="93"/>
        <v/>
      </c>
      <c r="I3014" s="330" t="str">
        <f>IF(H3014="","",IFERROR(INDEX(Tanggal1,MATCH('Buku Besar'!H3014,Akun1,0)),""))</f>
        <v/>
      </c>
      <c r="J3014" s="2" t="str">
        <f>IF(H3014="","",IFERROR(INDEX(Keterangan1,MATCH('Buku Besar'!H3014,Akun1,0)),""))</f>
        <v/>
      </c>
      <c r="K3014" s="2" t="str">
        <f>IF(H3014="","",IFERROR(INDEX(Reff1,MATCH('Buku Besar'!H3014,Akun1,0)),""))</f>
        <v/>
      </c>
      <c r="L3014" s="331" t="str">
        <f>IF(H3014="","",IFERROR(INDEX(Penerimaan1,MATCH('Buku Besar'!H3014,Akun1,0)),""))</f>
        <v/>
      </c>
      <c r="M3014" s="331" t="str">
        <f>IF(H3014="","",IFERROR(INDEX(Pengeluaran1,MATCH('Buku Besar'!H3014,Akun1,0)),""))</f>
        <v/>
      </c>
    </row>
    <row r="3015" spans="1:13" x14ac:dyDescent="0.25">
      <c r="A3015" s="91" t="str">
        <f t="shared" si="92"/>
        <v/>
      </c>
      <c r="B3015" s="330" t="str">
        <f>IF(A3015="","",IFERROR(INDEX(Tanggal,MATCH('Buku Besar'!A3015,Akun,0)),""))</f>
        <v/>
      </c>
      <c r="C3015" s="2" t="str">
        <f>IF(A3015="","",IFERROR(INDEX(Keterangan,MATCH('Buku Besar'!A3015,Akun,0)),""))</f>
        <v/>
      </c>
      <c r="D3015" s="2" t="str">
        <f>IF(A3015="","",IFERROR(INDEX(Reff,MATCH('Buku Besar'!A3015,Akun,0)),""))</f>
        <v/>
      </c>
      <c r="E3015" s="331" t="str">
        <f>IF(A3015="","",IFERROR(INDEX(Penerimaan,MATCH('Buku Besar'!A3015,Akun,0)),""))</f>
        <v/>
      </c>
      <c r="F3015" s="331" t="str">
        <f>IF(A3015="","",IFERROR(INDEX(Pengeluaran,MATCH('Buku Besar'!A3015,Akun,0)),""))</f>
        <v/>
      </c>
      <c r="H3015" s="91" t="str">
        <f t="shared" si="93"/>
        <v/>
      </c>
      <c r="I3015" s="330" t="str">
        <f>IF(H3015="","",IFERROR(INDEX(Tanggal1,MATCH('Buku Besar'!H3015,Akun1,0)),""))</f>
        <v/>
      </c>
      <c r="J3015" s="2" t="str">
        <f>IF(H3015="","",IFERROR(INDEX(Keterangan1,MATCH('Buku Besar'!H3015,Akun1,0)),""))</f>
        <v/>
      </c>
      <c r="K3015" s="2" t="str">
        <f>IF(H3015="","",IFERROR(INDEX(Reff1,MATCH('Buku Besar'!H3015,Akun1,0)),""))</f>
        <v/>
      </c>
      <c r="L3015" s="331" t="str">
        <f>IF(H3015="","",IFERROR(INDEX(Penerimaan1,MATCH('Buku Besar'!H3015,Akun1,0)),""))</f>
        <v/>
      </c>
      <c r="M3015" s="331" t="str">
        <f>IF(H3015="","",IFERROR(INDEX(Pengeluaran1,MATCH('Buku Besar'!H3015,Akun1,0)),""))</f>
        <v/>
      </c>
    </row>
    <row r="3016" spans="1:13" x14ac:dyDescent="0.25">
      <c r="A3016" s="91" t="str">
        <f t="shared" ref="A3016:A3079" si="94">IFERROR(IF((MID(A3015,8,LEN(A3015)-7)+1)&lt;=COUNTIF(Kas_Harian,LEFT(A3015,6)),LEFT(A3015,6)&amp;"-"&amp;MID(A3015,8,LEN(A3015)-7)+1,""),"")</f>
        <v/>
      </c>
      <c r="B3016" s="330" t="str">
        <f>IF(A3016="","",IFERROR(INDEX(Tanggal,MATCH('Buku Besar'!A3016,Akun,0)),""))</f>
        <v/>
      </c>
      <c r="C3016" s="2" t="str">
        <f>IF(A3016="","",IFERROR(INDEX(Keterangan,MATCH('Buku Besar'!A3016,Akun,0)),""))</f>
        <v/>
      </c>
      <c r="D3016" s="2" t="str">
        <f>IF(A3016="","",IFERROR(INDEX(Reff,MATCH('Buku Besar'!A3016,Akun,0)),""))</f>
        <v/>
      </c>
      <c r="E3016" s="331" t="str">
        <f>IF(A3016="","",IFERROR(INDEX(Penerimaan,MATCH('Buku Besar'!A3016,Akun,0)),""))</f>
        <v/>
      </c>
      <c r="F3016" s="331" t="str">
        <f>IF(A3016="","",IFERROR(INDEX(Pengeluaran,MATCH('Buku Besar'!A3016,Akun,0)),""))</f>
        <v/>
      </c>
      <c r="H3016" s="91" t="str">
        <f t="shared" ref="H3016:H3079" si="95">IFERROR(IF((MID(H3015,8,LEN(H3015)-7)+1)&lt;=COUNTIF(Bank_Harian,LEFT(H3015,6)),LEFT(H3015,6)&amp;"-"&amp;MID(H3015,8,LEN(H3015)-7)+1,""),"")</f>
        <v/>
      </c>
      <c r="I3016" s="330" t="str">
        <f>IF(H3016="","",IFERROR(INDEX(Tanggal1,MATCH('Buku Besar'!H3016,Akun1,0)),""))</f>
        <v/>
      </c>
      <c r="J3016" s="2" t="str">
        <f>IF(H3016="","",IFERROR(INDEX(Keterangan1,MATCH('Buku Besar'!H3016,Akun1,0)),""))</f>
        <v/>
      </c>
      <c r="K3016" s="2" t="str">
        <f>IF(H3016="","",IFERROR(INDEX(Reff1,MATCH('Buku Besar'!H3016,Akun1,0)),""))</f>
        <v/>
      </c>
      <c r="L3016" s="331" t="str">
        <f>IF(H3016="","",IFERROR(INDEX(Penerimaan1,MATCH('Buku Besar'!H3016,Akun1,0)),""))</f>
        <v/>
      </c>
      <c r="M3016" s="331" t="str">
        <f>IF(H3016="","",IFERROR(INDEX(Pengeluaran1,MATCH('Buku Besar'!H3016,Akun1,0)),""))</f>
        <v/>
      </c>
    </row>
    <row r="3017" spans="1:13" x14ac:dyDescent="0.25">
      <c r="A3017" s="91" t="str">
        <f t="shared" si="94"/>
        <v/>
      </c>
      <c r="B3017" s="330" t="str">
        <f>IF(A3017="","",IFERROR(INDEX(Tanggal,MATCH('Buku Besar'!A3017,Akun,0)),""))</f>
        <v/>
      </c>
      <c r="C3017" s="2" t="str">
        <f>IF(A3017="","",IFERROR(INDEX(Keterangan,MATCH('Buku Besar'!A3017,Akun,0)),""))</f>
        <v/>
      </c>
      <c r="D3017" s="2" t="str">
        <f>IF(A3017="","",IFERROR(INDEX(Reff,MATCH('Buku Besar'!A3017,Akun,0)),""))</f>
        <v/>
      </c>
      <c r="E3017" s="331" t="str">
        <f>IF(A3017="","",IFERROR(INDEX(Penerimaan,MATCH('Buku Besar'!A3017,Akun,0)),""))</f>
        <v/>
      </c>
      <c r="F3017" s="331" t="str">
        <f>IF(A3017="","",IFERROR(INDEX(Pengeluaran,MATCH('Buku Besar'!A3017,Akun,0)),""))</f>
        <v/>
      </c>
      <c r="H3017" s="91" t="str">
        <f t="shared" si="95"/>
        <v/>
      </c>
      <c r="I3017" s="330" t="str">
        <f>IF(H3017="","",IFERROR(INDEX(Tanggal1,MATCH('Buku Besar'!H3017,Akun1,0)),""))</f>
        <v/>
      </c>
      <c r="J3017" s="2" t="str">
        <f>IF(H3017="","",IFERROR(INDEX(Keterangan1,MATCH('Buku Besar'!H3017,Akun1,0)),""))</f>
        <v/>
      </c>
      <c r="K3017" s="2" t="str">
        <f>IF(H3017="","",IFERROR(INDEX(Reff1,MATCH('Buku Besar'!H3017,Akun1,0)),""))</f>
        <v/>
      </c>
      <c r="L3017" s="331" t="str">
        <f>IF(H3017="","",IFERROR(INDEX(Penerimaan1,MATCH('Buku Besar'!H3017,Akun1,0)),""))</f>
        <v/>
      </c>
      <c r="M3017" s="331" t="str">
        <f>IF(H3017="","",IFERROR(INDEX(Pengeluaran1,MATCH('Buku Besar'!H3017,Akun1,0)),""))</f>
        <v/>
      </c>
    </row>
    <row r="3018" spans="1:13" x14ac:dyDescent="0.25">
      <c r="A3018" s="91" t="str">
        <f t="shared" si="94"/>
        <v/>
      </c>
      <c r="B3018" s="330" t="str">
        <f>IF(A3018="","",IFERROR(INDEX(Tanggal,MATCH('Buku Besar'!A3018,Akun,0)),""))</f>
        <v/>
      </c>
      <c r="C3018" s="2" t="str">
        <f>IF(A3018="","",IFERROR(INDEX(Keterangan,MATCH('Buku Besar'!A3018,Akun,0)),""))</f>
        <v/>
      </c>
      <c r="D3018" s="2" t="str">
        <f>IF(A3018="","",IFERROR(INDEX(Reff,MATCH('Buku Besar'!A3018,Akun,0)),""))</f>
        <v/>
      </c>
      <c r="E3018" s="331" t="str">
        <f>IF(A3018="","",IFERROR(INDEX(Penerimaan,MATCH('Buku Besar'!A3018,Akun,0)),""))</f>
        <v/>
      </c>
      <c r="F3018" s="331" t="str">
        <f>IF(A3018="","",IFERROR(INDEX(Pengeluaran,MATCH('Buku Besar'!A3018,Akun,0)),""))</f>
        <v/>
      </c>
      <c r="H3018" s="91" t="str">
        <f t="shared" si="95"/>
        <v/>
      </c>
      <c r="I3018" s="330" t="str">
        <f>IF(H3018="","",IFERROR(INDEX(Tanggal1,MATCH('Buku Besar'!H3018,Akun1,0)),""))</f>
        <v/>
      </c>
      <c r="J3018" s="2" t="str">
        <f>IF(H3018="","",IFERROR(INDEX(Keterangan1,MATCH('Buku Besar'!H3018,Akun1,0)),""))</f>
        <v/>
      </c>
      <c r="K3018" s="2" t="str">
        <f>IF(H3018="","",IFERROR(INDEX(Reff1,MATCH('Buku Besar'!H3018,Akun1,0)),""))</f>
        <v/>
      </c>
      <c r="L3018" s="331" t="str">
        <f>IF(H3018="","",IFERROR(INDEX(Penerimaan1,MATCH('Buku Besar'!H3018,Akun1,0)),""))</f>
        <v/>
      </c>
      <c r="M3018" s="331" t="str">
        <f>IF(H3018="","",IFERROR(INDEX(Pengeluaran1,MATCH('Buku Besar'!H3018,Akun1,0)),""))</f>
        <v/>
      </c>
    </row>
    <row r="3019" spans="1:13" x14ac:dyDescent="0.25">
      <c r="A3019" s="91" t="str">
        <f t="shared" si="94"/>
        <v/>
      </c>
      <c r="B3019" s="330" t="str">
        <f>IF(A3019="","",IFERROR(INDEX(Tanggal,MATCH('Buku Besar'!A3019,Akun,0)),""))</f>
        <v/>
      </c>
      <c r="C3019" s="2" t="str">
        <f>IF(A3019="","",IFERROR(INDEX(Keterangan,MATCH('Buku Besar'!A3019,Akun,0)),""))</f>
        <v/>
      </c>
      <c r="D3019" s="2" t="str">
        <f>IF(A3019="","",IFERROR(INDEX(Reff,MATCH('Buku Besar'!A3019,Akun,0)),""))</f>
        <v/>
      </c>
      <c r="E3019" s="331" t="str">
        <f>IF(A3019="","",IFERROR(INDEX(Penerimaan,MATCH('Buku Besar'!A3019,Akun,0)),""))</f>
        <v/>
      </c>
      <c r="F3019" s="331" t="str">
        <f>IF(A3019="","",IFERROR(INDEX(Pengeluaran,MATCH('Buku Besar'!A3019,Akun,0)),""))</f>
        <v/>
      </c>
      <c r="H3019" s="91" t="str">
        <f t="shared" si="95"/>
        <v/>
      </c>
      <c r="I3019" s="330" t="str">
        <f>IF(H3019="","",IFERROR(INDEX(Tanggal1,MATCH('Buku Besar'!H3019,Akun1,0)),""))</f>
        <v/>
      </c>
      <c r="J3019" s="2" t="str">
        <f>IF(H3019="","",IFERROR(INDEX(Keterangan1,MATCH('Buku Besar'!H3019,Akun1,0)),""))</f>
        <v/>
      </c>
      <c r="K3019" s="2" t="str">
        <f>IF(H3019="","",IFERROR(INDEX(Reff1,MATCH('Buku Besar'!H3019,Akun1,0)),""))</f>
        <v/>
      </c>
      <c r="L3019" s="331" t="str">
        <f>IF(H3019="","",IFERROR(INDEX(Penerimaan1,MATCH('Buku Besar'!H3019,Akun1,0)),""))</f>
        <v/>
      </c>
      <c r="M3019" s="331" t="str">
        <f>IF(H3019="","",IFERROR(INDEX(Pengeluaran1,MATCH('Buku Besar'!H3019,Akun1,0)),""))</f>
        <v/>
      </c>
    </row>
    <row r="3020" spans="1:13" x14ac:dyDescent="0.25">
      <c r="A3020" s="91" t="str">
        <f t="shared" si="94"/>
        <v/>
      </c>
      <c r="B3020" s="330" t="str">
        <f>IF(A3020="","",IFERROR(INDEX(Tanggal,MATCH('Buku Besar'!A3020,Akun,0)),""))</f>
        <v/>
      </c>
      <c r="C3020" s="2" t="str">
        <f>IF(A3020="","",IFERROR(INDEX(Keterangan,MATCH('Buku Besar'!A3020,Akun,0)),""))</f>
        <v/>
      </c>
      <c r="D3020" s="2" t="str">
        <f>IF(A3020="","",IFERROR(INDEX(Reff,MATCH('Buku Besar'!A3020,Akun,0)),""))</f>
        <v/>
      </c>
      <c r="E3020" s="331" t="str">
        <f>IF(A3020="","",IFERROR(INDEX(Penerimaan,MATCH('Buku Besar'!A3020,Akun,0)),""))</f>
        <v/>
      </c>
      <c r="F3020" s="331" t="str">
        <f>IF(A3020="","",IFERROR(INDEX(Pengeluaran,MATCH('Buku Besar'!A3020,Akun,0)),""))</f>
        <v/>
      </c>
      <c r="H3020" s="91" t="str">
        <f t="shared" si="95"/>
        <v/>
      </c>
      <c r="I3020" s="330" t="str">
        <f>IF(H3020="","",IFERROR(INDEX(Tanggal1,MATCH('Buku Besar'!H3020,Akun1,0)),""))</f>
        <v/>
      </c>
      <c r="J3020" s="2" t="str">
        <f>IF(H3020="","",IFERROR(INDEX(Keterangan1,MATCH('Buku Besar'!H3020,Akun1,0)),""))</f>
        <v/>
      </c>
      <c r="K3020" s="2" t="str">
        <f>IF(H3020="","",IFERROR(INDEX(Reff1,MATCH('Buku Besar'!H3020,Akun1,0)),""))</f>
        <v/>
      </c>
      <c r="L3020" s="331" t="str">
        <f>IF(H3020="","",IFERROR(INDEX(Penerimaan1,MATCH('Buku Besar'!H3020,Akun1,0)),""))</f>
        <v/>
      </c>
      <c r="M3020" s="331" t="str">
        <f>IF(H3020="","",IFERROR(INDEX(Pengeluaran1,MATCH('Buku Besar'!H3020,Akun1,0)),""))</f>
        <v/>
      </c>
    </row>
    <row r="3021" spans="1:13" x14ac:dyDescent="0.25">
      <c r="A3021" s="91" t="str">
        <f t="shared" si="94"/>
        <v/>
      </c>
      <c r="B3021" s="330" t="str">
        <f>IF(A3021="","",IFERROR(INDEX(Tanggal,MATCH('Buku Besar'!A3021,Akun,0)),""))</f>
        <v/>
      </c>
      <c r="C3021" s="2" t="str">
        <f>IF(A3021="","",IFERROR(INDEX(Keterangan,MATCH('Buku Besar'!A3021,Akun,0)),""))</f>
        <v/>
      </c>
      <c r="D3021" s="2" t="str">
        <f>IF(A3021="","",IFERROR(INDEX(Reff,MATCH('Buku Besar'!A3021,Akun,0)),""))</f>
        <v/>
      </c>
      <c r="E3021" s="331" t="str">
        <f>IF(A3021="","",IFERROR(INDEX(Penerimaan,MATCH('Buku Besar'!A3021,Akun,0)),""))</f>
        <v/>
      </c>
      <c r="F3021" s="331" t="str">
        <f>IF(A3021="","",IFERROR(INDEX(Pengeluaran,MATCH('Buku Besar'!A3021,Akun,0)),""))</f>
        <v/>
      </c>
      <c r="H3021" s="91" t="str">
        <f t="shared" si="95"/>
        <v/>
      </c>
      <c r="I3021" s="330" t="str">
        <f>IF(H3021="","",IFERROR(INDEX(Tanggal1,MATCH('Buku Besar'!H3021,Akun1,0)),""))</f>
        <v/>
      </c>
      <c r="J3021" s="2" t="str">
        <f>IF(H3021="","",IFERROR(INDEX(Keterangan1,MATCH('Buku Besar'!H3021,Akun1,0)),""))</f>
        <v/>
      </c>
      <c r="K3021" s="2" t="str">
        <f>IF(H3021="","",IFERROR(INDEX(Reff1,MATCH('Buku Besar'!H3021,Akun1,0)),""))</f>
        <v/>
      </c>
      <c r="L3021" s="331" t="str">
        <f>IF(H3021="","",IFERROR(INDEX(Penerimaan1,MATCH('Buku Besar'!H3021,Akun1,0)),""))</f>
        <v/>
      </c>
      <c r="M3021" s="331" t="str">
        <f>IF(H3021="","",IFERROR(INDEX(Pengeluaran1,MATCH('Buku Besar'!H3021,Akun1,0)),""))</f>
        <v/>
      </c>
    </row>
    <row r="3022" spans="1:13" x14ac:dyDescent="0.25">
      <c r="A3022" s="91" t="str">
        <f t="shared" si="94"/>
        <v/>
      </c>
      <c r="B3022" s="330" t="str">
        <f>IF(A3022="","",IFERROR(INDEX(Tanggal,MATCH('Buku Besar'!A3022,Akun,0)),""))</f>
        <v/>
      </c>
      <c r="C3022" s="2" t="str">
        <f>IF(A3022="","",IFERROR(INDEX(Keterangan,MATCH('Buku Besar'!A3022,Akun,0)),""))</f>
        <v/>
      </c>
      <c r="D3022" s="2" t="str">
        <f>IF(A3022="","",IFERROR(INDEX(Reff,MATCH('Buku Besar'!A3022,Akun,0)),""))</f>
        <v/>
      </c>
      <c r="E3022" s="331" t="str">
        <f>IF(A3022="","",IFERROR(INDEX(Penerimaan,MATCH('Buku Besar'!A3022,Akun,0)),""))</f>
        <v/>
      </c>
      <c r="F3022" s="331" t="str">
        <f>IF(A3022="","",IFERROR(INDEX(Pengeluaran,MATCH('Buku Besar'!A3022,Akun,0)),""))</f>
        <v/>
      </c>
      <c r="H3022" s="91" t="str">
        <f t="shared" si="95"/>
        <v/>
      </c>
      <c r="I3022" s="330" t="str">
        <f>IF(H3022="","",IFERROR(INDEX(Tanggal1,MATCH('Buku Besar'!H3022,Akun1,0)),""))</f>
        <v/>
      </c>
      <c r="J3022" s="2" t="str">
        <f>IF(H3022="","",IFERROR(INDEX(Keterangan1,MATCH('Buku Besar'!H3022,Akun1,0)),""))</f>
        <v/>
      </c>
      <c r="K3022" s="2" t="str">
        <f>IF(H3022="","",IFERROR(INDEX(Reff1,MATCH('Buku Besar'!H3022,Akun1,0)),""))</f>
        <v/>
      </c>
      <c r="L3022" s="331" t="str">
        <f>IF(H3022="","",IFERROR(INDEX(Penerimaan1,MATCH('Buku Besar'!H3022,Akun1,0)),""))</f>
        <v/>
      </c>
      <c r="M3022" s="331" t="str">
        <f>IF(H3022="","",IFERROR(INDEX(Pengeluaran1,MATCH('Buku Besar'!H3022,Akun1,0)),""))</f>
        <v/>
      </c>
    </row>
    <row r="3023" spans="1:13" x14ac:dyDescent="0.25">
      <c r="A3023" s="91" t="str">
        <f t="shared" si="94"/>
        <v/>
      </c>
      <c r="B3023" s="330" t="str">
        <f>IF(A3023="","",IFERROR(INDEX(Tanggal,MATCH('Buku Besar'!A3023,Akun,0)),""))</f>
        <v/>
      </c>
      <c r="C3023" s="2" t="str">
        <f>IF(A3023="","",IFERROR(INDEX(Keterangan,MATCH('Buku Besar'!A3023,Akun,0)),""))</f>
        <v/>
      </c>
      <c r="D3023" s="2" t="str">
        <f>IF(A3023="","",IFERROR(INDEX(Reff,MATCH('Buku Besar'!A3023,Akun,0)),""))</f>
        <v/>
      </c>
      <c r="E3023" s="331" t="str">
        <f>IF(A3023="","",IFERROR(INDEX(Penerimaan,MATCH('Buku Besar'!A3023,Akun,0)),""))</f>
        <v/>
      </c>
      <c r="F3023" s="331" t="str">
        <f>IF(A3023="","",IFERROR(INDEX(Pengeluaran,MATCH('Buku Besar'!A3023,Akun,0)),""))</f>
        <v/>
      </c>
      <c r="H3023" s="91" t="str">
        <f t="shared" si="95"/>
        <v/>
      </c>
      <c r="I3023" s="330" t="str">
        <f>IF(H3023="","",IFERROR(INDEX(Tanggal1,MATCH('Buku Besar'!H3023,Akun1,0)),""))</f>
        <v/>
      </c>
      <c r="J3023" s="2" t="str">
        <f>IF(H3023="","",IFERROR(INDEX(Keterangan1,MATCH('Buku Besar'!H3023,Akun1,0)),""))</f>
        <v/>
      </c>
      <c r="K3023" s="2" t="str">
        <f>IF(H3023="","",IFERROR(INDEX(Reff1,MATCH('Buku Besar'!H3023,Akun1,0)),""))</f>
        <v/>
      </c>
      <c r="L3023" s="331" t="str">
        <f>IF(H3023="","",IFERROR(INDEX(Penerimaan1,MATCH('Buku Besar'!H3023,Akun1,0)),""))</f>
        <v/>
      </c>
      <c r="M3023" s="331" t="str">
        <f>IF(H3023="","",IFERROR(INDEX(Pengeluaran1,MATCH('Buku Besar'!H3023,Akun1,0)),""))</f>
        <v/>
      </c>
    </row>
    <row r="3024" spans="1:13" x14ac:dyDescent="0.25">
      <c r="A3024" s="91" t="str">
        <f t="shared" si="94"/>
        <v/>
      </c>
      <c r="B3024" s="330" t="str">
        <f>IF(A3024="","",IFERROR(INDEX(Tanggal,MATCH('Buku Besar'!A3024,Akun,0)),""))</f>
        <v/>
      </c>
      <c r="C3024" s="2" t="str">
        <f>IF(A3024="","",IFERROR(INDEX(Keterangan,MATCH('Buku Besar'!A3024,Akun,0)),""))</f>
        <v/>
      </c>
      <c r="D3024" s="2" t="str">
        <f>IF(A3024="","",IFERROR(INDEX(Reff,MATCH('Buku Besar'!A3024,Akun,0)),""))</f>
        <v/>
      </c>
      <c r="E3024" s="331" t="str">
        <f>IF(A3024="","",IFERROR(INDEX(Penerimaan,MATCH('Buku Besar'!A3024,Akun,0)),""))</f>
        <v/>
      </c>
      <c r="F3024" s="331" t="str">
        <f>IF(A3024="","",IFERROR(INDEX(Pengeluaran,MATCH('Buku Besar'!A3024,Akun,0)),""))</f>
        <v/>
      </c>
      <c r="H3024" s="91" t="str">
        <f t="shared" si="95"/>
        <v/>
      </c>
      <c r="I3024" s="330" t="str">
        <f>IF(H3024="","",IFERROR(INDEX(Tanggal1,MATCH('Buku Besar'!H3024,Akun1,0)),""))</f>
        <v/>
      </c>
      <c r="J3024" s="2" t="str">
        <f>IF(H3024="","",IFERROR(INDEX(Keterangan1,MATCH('Buku Besar'!H3024,Akun1,0)),""))</f>
        <v/>
      </c>
      <c r="K3024" s="2" t="str">
        <f>IF(H3024="","",IFERROR(INDEX(Reff1,MATCH('Buku Besar'!H3024,Akun1,0)),""))</f>
        <v/>
      </c>
      <c r="L3024" s="331" t="str">
        <f>IF(H3024="","",IFERROR(INDEX(Penerimaan1,MATCH('Buku Besar'!H3024,Akun1,0)),""))</f>
        <v/>
      </c>
      <c r="M3024" s="331" t="str">
        <f>IF(H3024="","",IFERROR(INDEX(Pengeluaran1,MATCH('Buku Besar'!H3024,Akun1,0)),""))</f>
        <v/>
      </c>
    </row>
    <row r="3025" spans="1:13" x14ac:dyDescent="0.25">
      <c r="A3025" s="91" t="str">
        <f t="shared" si="94"/>
        <v/>
      </c>
      <c r="B3025" s="330" t="str">
        <f>IF(A3025="","",IFERROR(INDEX(Tanggal,MATCH('Buku Besar'!A3025,Akun,0)),""))</f>
        <v/>
      </c>
      <c r="C3025" s="2" t="str">
        <f>IF(A3025="","",IFERROR(INDEX(Keterangan,MATCH('Buku Besar'!A3025,Akun,0)),""))</f>
        <v/>
      </c>
      <c r="D3025" s="2" t="str">
        <f>IF(A3025="","",IFERROR(INDEX(Reff,MATCH('Buku Besar'!A3025,Akun,0)),""))</f>
        <v/>
      </c>
      <c r="E3025" s="331" t="str">
        <f>IF(A3025="","",IFERROR(INDEX(Penerimaan,MATCH('Buku Besar'!A3025,Akun,0)),""))</f>
        <v/>
      </c>
      <c r="F3025" s="331" t="str">
        <f>IF(A3025="","",IFERROR(INDEX(Pengeluaran,MATCH('Buku Besar'!A3025,Akun,0)),""))</f>
        <v/>
      </c>
      <c r="H3025" s="91" t="str">
        <f t="shared" si="95"/>
        <v/>
      </c>
      <c r="I3025" s="330" t="str">
        <f>IF(H3025="","",IFERROR(INDEX(Tanggal1,MATCH('Buku Besar'!H3025,Akun1,0)),""))</f>
        <v/>
      </c>
      <c r="J3025" s="2" t="str">
        <f>IF(H3025="","",IFERROR(INDEX(Keterangan1,MATCH('Buku Besar'!H3025,Akun1,0)),""))</f>
        <v/>
      </c>
      <c r="K3025" s="2" t="str">
        <f>IF(H3025="","",IFERROR(INDEX(Reff1,MATCH('Buku Besar'!H3025,Akun1,0)),""))</f>
        <v/>
      </c>
      <c r="L3025" s="331" t="str">
        <f>IF(H3025="","",IFERROR(INDEX(Penerimaan1,MATCH('Buku Besar'!H3025,Akun1,0)),""))</f>
        <v/>
      </c>
      <c r="M3025" s="331" t="str">
        <f>IF(H3025="","",IFERROR(INDEX(Pengeluaran1,MATCH('Buku Besar'!H3025,Akun1,0)),""))</f>
        <v/>
      </c>
    </row>
    <row r="3026" spans="1:13" x14ac:dyDescent="0.25">
      <c r="A3026" s="91" t="str">
        <f t="shared" si="94"/>
        <v/>
      </c>
      <c r="B3026" s="330" t="str">
        <f>IF(A3026="","",IFERROR(INDEX(Tanggal,MATCH('Buku Besar'!A3026,Akun,0)),""))</f>
        <v/>
      </c>
      <c r="C3026" s="2" t="str">
        <f>IF(A3026="","",IFERROR(INDEX(Keterangan,MATCH('Buku Besar'!A3026,Akun,0)),""))</f>
        <v/>
      </c>
      <c r="D3026" s="2" t="str">
        <f>IF(A3026="","",IFERROR(INDEX(Reff,MATCH('Buku Besar'!A3026,Akun,0)),""))</f>
        <v/>
      </c>
      <c r="E3026" s="331" t="str">
        <f>IF(A3026="","",IFERROR(INDEX(Penerimaan,MATCH('Buku Besar'!A3026,Akun,0)),""))</f>
        <v/>
      </c>
      <c r="F3026" s="331" t="str">
        <f>IF(A3026="","",IFERROR(INDEX(Pengeluaran,MATCH('Buku Besar'!A3026,Akun,0)),""))</f>
        <v/>
      </c>
      <c r="H3026" s="91" t="str">
        <f t="shared" si="95"/>
        <v/>
      </c>
      <c r="I3026" s="330" t="str">
        <f>IF(H3026="","",IFERROR(INDEX(Tanggal1,MATCH('Buku Besar'!H3026,Akun1,0)),""))</f>
        <v/>
      </c>
      <c r="J3026" s="2" t="str">
        <f>IF(H3026="","",IFERROR(INDEX(Keterangan1,MATCH('Buku Besar'!H3026,Akun1,0)),""))</f>
        <v/>
      </c>
      <c r="K3026" s="2" t="str">
        <f>IF(H3026="","",IFERROR(INDEX(Reff1,MATCH('Buku Besar'!H3026,Akun1,0)),""))</f>
        <v/>
      </c>
      <c r="L3026" s="331" t="str">
        <f>IF(H3026="","",IFERROR(INDEX(Penerimaan1,MATCH('Buku Besar'!H3026,Akun1,0)),""))</f>
        <v/>
      </c>
      <c r="M3026" s="331" t="str">
        <f>IF(H3026="","",IFERROR(INDEX(Pengeluaran1,MATCH('Buku Besar'!H3026,Akun1,0)),""))</f>
        <v/>
      </c>
    </row>
    <row r="3027" spans="1:13" x14ac:dyDescent="0.25">
      <c r="A3027" s="91" t="str">
        <f t="shared" si="94"/>
        <v/>
      </c>
      <c r="B3027" s="330" t="str">
        <f>IF(A3027="","",IFERROR(INDEX(Tanggal,MATCH('Buku Besar'!A3027,Akun,0)),""))</f>
        <v/>
      </c>
      <c r="C3027" s="2" t="str">
        <f>IF(A3027="","",IFERROR(INDEX(Keterangan,MATCH('Buku Besar'!A3027,Akun,0)),""))</f>
        <v/>
      </c>
      <c r="D3027" s="2" t="str">
        <f>IF(A3027="","",IFERROR(INDEX(Reff,MATCH('Buku Besar'!A3027,Akun,0)),""))</f>
        <v/>
      </c>
      <c r="E3027" s="331" t="str">
        <f>IF(A3027="","",IFERROR(INDEX(Penerimaan,MATCH('Buku Besar'!A3027,Akun,0)),""))</f>
        <v/>
      </c>
      <c r="F3027" s="331" t="str">
        <f>IF(A3027="","",IFERROR(INDEX(Pengeluaran,MATCH('Buku Besar'!A3027,Akun,0)),""))</f>
        <v/>
      </c>
      <c r="H3027" s="91" t="str">
        <f t="shared" si="95"/>
        <v/>
      </c>
      <c r="I3027" s="330" t="str">
        <f>IF(H3027="","",IFERROR(INDEX(Tanggal1,MATCH('Buku Besar'!H3027,Akun1,0)),""))</f>
        <v/>
      </c>
      <c r="J3027" s="2" t="str">
        <f>IF(H3027="","",IFERROR(INDEX(Keterangan1,MATCH('Buku Besar'!H3027,Akun1,0)),""))</f>
        <v/>
      </c>
      <c r="K3027" s="2" t="str">
        <f>IF(H3027="","",IFERROR(INDEX(Reff1,MATCH('Buku Besar'!H3027,Akun1,0)),""))</f>
        <v/>
      </c>
      <c r="L3027" s="331" t="str">
        <f>IF(H3027="","",IFERROR(INDEX(Penerimaan1,MATCH('Buku Besar'!H3027,Akun1,0)),""))</f>
        <v/>
      </c>
      <c r="M3027" s="331" t="str">
        <f>IF(H3027="","",IFERROR(INDEX(Pengeluaran1,MATCH('Buku Besar'!H3027,Akun1,0)),""))</f>
        <v/>
      </c>
    </row>
    <row r="3028" spans="1:13" x14ac:dyDescent="0.25">
      <c r="A3028" s="91" t="str">
        <f t="shared" si="94"/>
        <v/>
      </c>
      <c r="B3028" s="330" t="str">
        <f>IF(A3028="","",IFERROR(INDEX(Tanggal,MATCH('Buku Besar'!A3028,Akun,0)),""))</f>
        <v/>
      </c>
      <c r="C3028" s="2" t="str">
        <f>IF(A3028="","",IFERROR(INDEX(Keterangan,MATCH('Buku Besar'!A3028,Akun,0)),""))</f>
        <v/>
      </c>
      <c r="D3028" s="2" t="str">
        <f>IF(A3028="","",IFERROR(INDEX(Reff,MATCH('Buku Besar'!A3028,Akun,0)),""))</f>
        <v/>
      </c>
      <c r="E3028" s="331" t="str">
        <f>IF(A3028="","",IFERROR(INDEX(Penerimaan,MATCH('Buku Besar'!A3028,Akun,0)),""))</f>
        <v/>
      </c>
      <c r="F3028" s="331" t="str">
        <f>IF(A3028="","",IFERROR(INDEX(Pengeluaran,MATCH('Buku Besar'!A3028,Akun,0)),""))</f>
        <v/>
      </c>
      <c r="H3028" s="91" t="str">
        <f t="shared" si="95"/>
        <v/>
      </c>
      <c r="I3028" s="330" t="str">
        <f>IF(H3028="","",IFERROR(INDEX(Tanggal1,MATCH('Buku Besar'!H3028,Akun1,0)),""))</f>
        <v/>
      </c>
      <c r="J3028" s="2" t="str">
        <f>IF(H3028="","",IFERROR(INDEX(Keterangan1,MATCH('Buku Besar'!H3028,Akun1,0)),""))</f>
        <v/>
      </c>
      <c r="K3028" s="2" t="str">
        <f>IF(H3028="","",IFERROR(INDEX(Reff1,MATCH('Buku Besar'!H3028,Akun1,0)),""))</f>
        <v/>
      </c>
      <c r="L3028" s="331" t="str">
        <f>IF(H3028="","",IFERROR(INDEX(Penerimaan1,MATCH('Buku Besar'!H3028,Akun1,0)),""))</f>
        <v/>
      </c>
      <c r="M3028" s="331" t="str">
        <f>IF(H3028="","",IFERROR(INDEX(Pengeluaran1,MATCH('Buku Besar'!H3028,Akun1,0)),""))</f>
        <v/>
      </c>
    </row>
    <row r="3029" spans="1:13" x14ac:dyDescent="0.25">
      <c r="A3029" s="91" t="str">
        <f t="shared" si="94"/>
        <v/>
      </c>
      <c r="B3029" s="330" t="str">
        <f>IF(A3029="","",IFERROR(INDEX(Tanggal,MATCH('Buku Besar'!A3029,Akun,0)),""))</f>
        <v/>
      </c>
      <c r="C3029" s="2" t="str">
        <f>IF(A3029="","",IFERROR(INDEX(Keterangan,MATCH('Buku Besar'!A3029,Akun,0)),""))</f>
        <v/>
      </c>
      <c r="D3029" s="2" t="str">
        <f>IF(A3029="","",IFERROR(INDEX(Reff,MATCH('Buku Besar'!A3029,Akun,0)),""))</f>
        <v/>
      </c>
      <c r="E3029" s="331" t="str">
        <f>IF(A3029="","",IFERROR(INDEX(Penerimaan,MATCH('Buku Besar'!A3029,Akun,0)),""))</f>
        <v/>
      </c>
      <c r="F3029" s="331" t="str">
        <f>IF(A3029="","",IFERROR(INDEX(Pengeluaran,MATCH('Buku Besar'!A3029,Akun,0)),""))</f>
        <v/>
      </c>
      <c r="H3029" s="91" t="str">
        <f t="shared" si="95"/>
        <v/>
      </c>
      <c r="I3029" s="330" t="str">
        <f>IF(H3029="","",IFERROR(INDEX(Tanggal1,MATCH('Buku Besar'!H3029,Akun1,0)),""))</f>
        <v/>
      </c>
      <c r="J3029" s="2" t="str">
        <f>IF(H3029="","",IFERROR(INDEX(Keterangan1,MATCH('Buku Besar'!H3029,Akun1,0)),""))</f>
        <v/>
      </c>
      <c r="K3029" s="2" t="str">
        <f>IF(H3029="","",IFERROR(INDEX(Reff1,MATCH('Buku Besar'!H3029,Akun1,0)),""))</f>
        <v/>
      </c>
      <c r="L3029" s="331" t="str">
        <f>IF(H3029="","",IFERROR(INDEX(Penerimaan1,MATCH('Buku Besar'!H3029,Akun1,0)),""))</f>
        <v/>
      </c>
      <c r="M3029" s="331" t="str">
        <f>IF(H3029="","",IFERROR(INDEX(Pengeluaran1,MATCH('Buku Besar'!H3029,Akun1,0)),""))</f>
        <v/>
      </c>
    </row>
    <row r="3030" spans="1:13" x14ac:dyDescent="0.25">
      <c r="A3030" s="91" t="str">
        <f t="shared" si="94"/>
        <v/>
      </c>
      <c r="B3030" s="330" t="str">
        <f>IF(A3030="","",IFERROR(INDEX(Tanggal,MATCH('Buku Besar'!A3030,Akun,0)),""))</f>
        <v/>
      </c>
      <c r="C3030" s="2" t="str">
        <f>IF(A3030="","",IFERROR(INDEX(Keterangan,MATCH('Buku Besar'!A3030,Akun,0)),""))</f>
        <v/>
      </c>
      <c r="D3030" s="2" t="str">
        <f>IF(A3030="","",IFERROR(INDEX(Reff,MATCH('Buku Besar'!A3030,Akun,0)),""))</f>
        <v/>
      </c>
      <c r="E3030" s="331" t="str">
        <f>IF(A3030="","",IFERROR(INDEX(Penerimaan,MATCH('Buku Besar'!A3030,Akun,0)),""))</f>
        <v/>
      </c>
      <c r="F3030" s="331" t="str">
        <f>IF(A3030="","",IFERROR(INDEX(Pengeluaran,MATCH('Buku Besar'!A3030,Akun,0)),""))</f>
        <v/>
      </c>
      <c r="H3030" s="91" t="str">
        <f t="shared" si="95"/>
        <v/>
      </c>
      <c r="I3030" s="330" t="str">
        <f>IF(H3030="","",IFERROR(INDEX(Tanggal1,MATCH('Buku Besar'!H3030,Akun1,0)),""))</f>
        <v/>
      </c>
      <c r="J3030" s="2" t="str">
        <f>IF(H3030="","",IFERROR(INDEX(Keterangan1,MATCH('Buku Besar'!H3030,Akun1,0)),""))</f>
        <v/>
      </c>
      <c r="K3030" s="2" t="str">
        <f>IF(H3030="","",IFERROR(INDEX(Reff1,MATCH('Buku Besar'!H3030,Akun1,0)),""))</f>
        <v/>
      </c>
      <c r="L3030" s="331" t="str">
        <f>IF(H3030="","",IFERROR(INDEX(Penerimaan1,MATCH('Buku Besar'!H3030,Akun1,0)),""))</f>
        <v/>
      </c>
      <c r="M3030" s="331" t="str">
        <f>IF(H3030="","",IFERROR(INDEX(Pengeluaran1,MATCH('Buku Besar'!H3030,Akun1,0)),""))</f>
        <v/>
      </c>
    </row>
    <row r="3031" spans="1:13" x14ac:dyDescent="0.25">
      <c r="A3031" s="91" t="str">
        <f t="shared" si="94"/>
        <v/>
      </c>
      <c r="B3031" s="330" t="str">
        <f>IF(A3031="","",IFERROR(INDEX(Tanggal,MATCH('Buku Besar'!A3031,Akun,0)),""))</f>
        <v/>
      </c>
      <c r="C3031" s="2" t="str">
        <f>IF(A3031="","",IFERROR(INDEX(Keterangan,MATCH('Buku Besar'!A3031,Akun,0)),""))</f>
        <v/>
      </c>
      <c r="D3031" s="2" t="str">
        <f>IF(A3031="","",IFERROR(INDEX(Reff,MATCH('Buku Besar'!A3031,Akun,0)),""))</f>
        <v/>
      </c>
      <c r="E3031" s="331" t="str">
        <f>IF(A3031="","",IFERROR(INDEX(Penerimaan,MATCH('Buku Besar'!A3031,Akun,0)),""))</f>
        <v/>
      </c>
      <c r="F3031" s="331" t="str">
        <f>IF(A3031="","",IFERROR(INDEX(Pengeluaran,MATCH('Buku Besar'!A3031,Akun,0)),""))</f>
        <v/>
      </c>
      <c r="H3031" s="91" t="str">
        <f t="shared" si="95"/>
        <v/>
      </c>
      <c r="I3031" s="330" t="str">
        <f>IF(H3031="","",IFERROR(INDEX(Tanggal1,MATCH('Buku Besar'!H3031,Akun1,0)),""))</f>
        <v/>
      </c>
      <c r="J3031" s="2" t="str">
        <f>IF(H3031="","",IFERROR(INDEX(Keterangan1,MATCH('Buku Besar'!H3031,Akun1,0)),""))</f>
        <v/>
      </c>
      <c r="K3031" s="2" t="str">
        <f>IF(H3031="","",IFERROR(INDEX(Reff1,MATCH('Buku Besar'!H3031,Akun1,0)),""))</f>
        <v/>
      </c>
      <c r="L3031" s="331" t="str">
        <f>IF(H3031="","",IFERROR(INDEX(Penerimaan1,MATCH('Buku Besar'!H3031,Akun1,0)),""))</f>
        <v/>
      </c>
      <c r="M3031" s="331" t="str">
        <f>IF(H3031="","",IFERROR(INDEX(Pengeluaran1,MATCH('Buku Besar'!H3031,Akun1,0)),""))</f>
        <v/>
      </c>
    </row>
    <row r="3032" spans="1:13" x14ac:dyDescent="0.25">
      <c r="A3032" s="91" t="str">
        <f t="shared" si="94"/>
        <v/>
      </c>
      <c r="B3032" s="330" t="str">
        <f>IF(A3032="","",IFERROR(INDEX(Tanggal,MATCH('Buku Besar'!A3032,Akun,0)),""))</f>
        <v/>
      </c>
      <c r="C3032" s="2" t="str">
        <f>IF(A3032="","",IFERROR(INDEX(Keterangan,MATCH('Buku Besar'!A3032,Akun,0)),""))</f>
        <v/>
      </c>
      <c r="D3032" s="2" t="str">
        <f>IF(A3032="","",IFERROR(INDEX(Reff,MATCH('Buku Besar'!A3032,Akun,0)),""))</f>
        <v/>
      </c>
      <c r="E3032" s="331" t="str">
        <f>IF(A3032="","",IFERROR(INDEX(Penerimaan,MATCH('Buku Besar'!A3032,Akun,0)),""))</f>
        <v/>
      </c>
      <c r="F3032" s="331" t="str">
        <f>IF(A3032="","",IFERROR(INDEX(Pengeluaran,MATCH('Buku Besar'!A3032,Akun,0)),""))</f>
        <v/>
      </c>
      <c r="H3032" s="91" t="str">
        <f t="shared" si="95"/>
        <v/>
      </c>
      <c r="I3032" s="330" t="str">
        <f>IF(H3032="","",IFERROR(INDEX(Tanggal1,MATCH('Buku Besar'!H3032,Akun1,0)),""))</f>
        <v/>
      </c>
      <c r="J3032" s="2" t="str">
        <f>IF(H3032="","",IFERROR(INDEX(Keterangan1,MATCH('Buku Besar'!H3032,Akun1,0)),""))</f>
        <v/>
      </c>
      <c r="K3032" s="2" t="str">
        <f>IF(H3032="","",IFERROR(INDEX(Reff1,MATCH('Buku Besar'!H3032,Akun1,0)),""))</f>
        <v/>
      </c>
      <c r="L3032" s="331" t="str">
        <f>IF(H3032="","",IFERROR(INDEX(Penerimaan1,MATCH('Buku Besar'!H3032,Akun1,0)),""))</f>
        <v/>
      </c>
      <c r="M3032" s="331" t="str">
        <f>IF(H3032="","",IFERROR(INDEX(Pengeluaran1,MATCH('Buku Besar'!H3032,Akun1,0)),""))</f>
        <v/>
      </c>
    </row>
    <row r="3033" spans="1:13" x14ac:dyDescent="0.25">
      <c r="A3033" s="91" t="str">
        <f t="shared" si="94"/>
        <v/>
      </c>
      <c r="B3033" s="330" t="str">
        <f>IF(A3033="","",IFERROR(INDEX(Tanggal,MATCH('Buku Besar'!A3033,Akun,0)),""))</f>
        <v/>
      </c>
      <c r="C3033" s="2" t="str">
        <f>IF(A3033="","",IFERROR(INDEX(Keterangan,MATCH('Buku Besar'!A3033,Akun,0)),""))</f>
        <v/>
      </c>
      <c r="D3033" s="2" t="str">
        <f>IF(A3033="","",IFERROR(INDEX(Reff,MATCH('Buku Besar'!A3033,Akun,0)),""))</f>
        <v/>
      </c>
      <c r="E3033" s="331" t="str">
        <f>IF(A3033="","",IFERROR(INDEX(Penerimaan,MATCH('Buku Besar'!A3033,Akun,0)),""))</f>
        <v/>
      </c>
      <c r="F3033" s="331" t="str">
        <f>IF(A3033="","",IFERROR(INDEX(Pengeluaran,MATCH('Buku Besar'!A3033,Akun,0)),""))</f>
        <v/>
      </c>
      <c r="H3033" s="91" t="str">
        <f t="shared" si="95"/>
        <v/>
      </c>
      <c r="I3033" s="330" t="str">
        <f>IF(H3033="","",IFERROR(INDEX(Tanggal1,MATCH('Buku Besar'!H3033,Akun1,0)),""))</f>
        <v/>
      </c>
      <c r="J3033" s="2" t="str">
        <f>IF(H3033="","",IFERROR(INDEX(Keterangan1,MATCH('Buku Besar'!H3033,Akun1,0)),""))</f>
        <v/>
      </c>
      <c r="K3033" s="2" t="str">
        <f>IF(H3033="","",IFERROR(INDEX(Reff1,MATCH('Buku Besar'!H3033,Akun1,0)),""))</f>
        <v/>
      </c>
      <c r="L3033" s="331" t="str">
        <f>IF(H3033="","",IFERROR(INDEX(Penerimaan1,MATCH('Buku Besar'!H3033,Akun1,0)),""))</f>
        <v/>
      </c>
      <c r="M3033" s="331" t="str">
        <f>IF(H3033="","",IFERROR(INDEX(Pengeluaran1,MATCH('Buku Besar'!H3033,Akun1,0)),""))</f>
        <v/>
      </c>
    </row>
    <row r="3034" spans="1:13" x14ac:dyDescent="0.25">
      <c r="A3034" s="91" t="str">
        <f t="shared" si="94"/>
        <v/>
      </c>
      <c r="B3034" s="330" t="str">
        <f>IF(A3034="","",IFERROR(INDEX(Tanggal,MATCH('Buku Besar'!A3034,Akun,0)),""))</f>
        <v/>
      </c>
      <c r="C3034" s="2" t="str">
        <f>IF(A3034="","",IFERROR(INDEX(Keterangan,MATCH('Buku Besar'!A3034,Akun,0)),""))</f>
        <v/>
      </c>
      <c r="D3034" s="2" t="str">
        <f>IF(A3034="","",IFERROR(INDEX(Reff,MATCH('Buku Besar'!A3034,Akun,0)),""))</f>
        <v/>
      </c>
      <c r="E3034" s="331" t="str">
        <f>IF(A3034="","",IFERROR(INDEX(Penerimaan,MATCH('Buku Besar'!A3034,Akun,0)),""))</f>
        <v/>
      </c>
      <c r="F3034" s="331" t="str">
        <f>IF(A3034="","",IFERROR(INDEX(Pengeluaran,MATCH('Buku Besar'!A3034,Akun,0)),""))</f>
        <v/>
      </c>
      <c r="H3034" s="91" t="str">
        <f t="shared" si="95"/>
        <v/>
      </c>
      <c r="I3034" s="330" t="str">
        <f>IF(H3034="","",IFERROR(INDEX(Tanggal1,MATCH('Buku Besar'!H3034,Akun1,0)),""))</f>
        <v/>
      </c>
      <c r="J3034" s="2" t="str">
        <f>IF(H3034="","",IFERROR(INDEX(Keterangan1,MATCH('Buku Besar'!H3034,Akun1,0)),""))</f>
        <v/>
      </c>
      <c r="K3034" s="2" t="str">
        <f>IF(H3034="","",IFERROR(INDEX(Reff1,MATCH('Buku Besar'!H3034,Akun1,0)),""))</f>
        <v/>
      </c>
      <c r="L3034" s="331" t="str">
        <f>IF(H3034="","",IFERROR(INDEX(Penerimaan1,MATCH('Buku Besar'!H3034,Akun1,0)),""))</f>
        <v/>
      </c>
      <c r="M3034" s="331" t="str">
        <f>IF(H3034="","",IFERROR(INDEX(Pengeluaran1,MATCH('Buku Besar'!H3034,Akun1,0)),""))</f>
        <v/>
      </c>
    </row>
    <row r="3035" spans="1:13" x14ac:dyDescent="0.25">
      <c r="A3035" s="91" t="str">
        <f t="shared" si="94"/>
        <v/>
      </c>
      <c r="B3035" s="330" t="str">
        <f>IF(A3035="","",IFERROR(INDEX(Tanggal,MATCH('Buku Besar'!A3035,Akun,0)),""))</f>
        <v/>
      </c>
      <c r="C3035" s="2" t="str">
        <f>IF(A3035="","",IFERROR(INDEX(Keterangan,MATCH('Buku Besar'!A3035,Akun,0)),""))</f>
        <v/>
      </c>
      <c r="D3035" s="2" t="str">
        <f>IF(A3035="","",IFERROR(INDEX(Reff,MATCH('Buku Besar'!A3035,Akun,0)),""))</f>
        <v/>
      </c>
      <c r="E3035" s="331" t="str">
        <f>IF(A3035="","",IFERROR(INDEX(Penerimaan,MATCH('Buku Besar'!A3035,Akun,0)),""))</f>
        <v/>
      </c>
      <c r="F3035" s="331" t="str">
        <f>IF(A3035="","",IFERROR(INDEX(Pengeluaran,MATCH('Buku Besar'!A3035,Akun,0)),""))</f>
        <v/>
      </c>
      <c r="H3035" s="91" t="str">
        <f t="shared" si="95"/>
        <v/>
      </c>
      <c r="I3035" s="330" t="str">
        <f>IF(H3035="","",IFERROR(INDEX(Tanggal1,MATCH('Buku Besar'!H3035,Akun1,0)),""))</f>
        <v/>
      </c>
      <c r="J3035" s="2" t="str">
        <f>IF(H3035="","",IFERROR(INDEX(Keterangan1,MATCH('Buku Besar'!H3035,Akun1,0)),""))</f>
        <v/>
      </c>
      <c r="K3035" s="2" t="str">
        <f>IF(H3035="","",IFERROR(INDEX(Reff1,MATCH('Buku Besar'!H3035,Akun1,0)),""))</f>
        <v/>
      </c>
      <c r="L3035" s="331" t="str">
        <f>IF(H3035="","",IFERROR(INDEX(Penerimaan1,MATCH('Buku Besar'!H3035,Akun1,0)),""))</f>
        <v/>
      </c>
      <c r="M3035" s="331" t="str">
        <f>IF(H3035="","",IFERROR(INDEX(Pengeluaran1,MATCH('Buku Besar'!H3035,Akun1,0)),""))</f>
        <v/>
      </c>
    </row>
    <row r="3036" spans="1:13" x14ac:dyDescent="0.25">
      <c r="A3036" s="91" t="str">
        <f t="shared" si="94"/>
        <v/>
      </c>
      <c r="B3036" s="330" t="str">
        <f>IF(A3036="","",IFERROR(INDEX(Tanggal,MATCH('Buku Besar'!A3036,Akun,0)),""))</f>
        <v/>
      </c>
      <c r="C3036" s="2" t="str">
        <f>IF(A3036="","",IFERROR(INDEX(Keterangan,MATCH('Buku Besar'!A3036,Akun,0)),""))</f>
        <v/>
      </c>
      <c r="D3036" s="2" t="str">
        <f>IF(A3036="","",IFERROR(INDEX(Reff,MATCH('Buku Besar'!A3036,Akun,0)),""))</f>
        <v/>
      </c>
      <c r="E3036" s="331" t="str">
        <f>IF(A3036="","",IFERROR(INDEX(Penerimaan,MATCH('Buku Besar'!A3036,Akun,0)),""))</f>
        <v/>
      </c>
      <c r="F3036" s="331" t="str">
        <f>IF(A3036="","",IFERROR(INDEX(Pengeluaran,MATCH('Buku Besar'!A3036,Akun,0)),""))</f>
        <v/>
      </c>
      <c r="H3036" s="91" t="str">
        <f t="shared" si="95"/>
        <v/>
      </c>
      <c r="I3036" s="330" t="str">
        <f>IF(H3036="","",IFERROR(INDEX(Tanggal1,MATCH('Buku Besar'!H3036,Akun1,0)),""))</f>
        <v/>
      </c>
      <c r="J3036" s="2" t="str">
        <f>IF(H3036="","",IFERROR(INDEX(Keterangan1,MATCH('Buku Besar'!H3036,Akun1,0)),""))</f>
        <v/>
      </c>
      <c r="K3036" s="2" t="str">
        <f>IF(H3036="","",IFERROR(INDEX(Reff1,MATCH('Buku Besar'!H3036,Akun1,0)),""))</f>
        <v/>
      </c>
      <c r="L3036" s="331" t="str">
        <f>IF(H3036="","",IFERROR(INDEX(Penerimaan1,MATCH('Buku Besar'!H3036,Akun1,0)),""))</f>
        <v/>
      </c>
      <c r="M3036" s="331" t="str">
        <f>IF(H3036="","",IFERROR(INDEX(Pengeluaran1,MATCH('Buku Besar'!H3036,Akun1,0)),""))</f>
        <v/>
      </c>
    </row>
    <row r="3037" spans="1:13" x14ac:dyDescent="0.25">
      <c r="A3037" s="91" t="str">
        <f t="shared" si="94"/>
        <v/>
      </c>
      <c r="B3037" s="330" t="str">
        <f>IF(A3037="","",IFERROR(INDEX(Tanggal,MATCH('Buku Besar'!A3037,Akun,0)),""))</f>
        <v/>
      </c>
      <c r="C3037" s="2" t="str">
        <f>IF(A3037="","",IFERROR(INDEX(Keterangan,MATCH('Buku Besar'!A3037,Akun,0)),""))</f>
        <v/>
      </c>
      <c r="D3037" s="2" t="str">
        <f>IF(A3037="","",IFERROR(INDEX(Reff,MATCH('Buku Besar'!A3037,Akun,0)),""))</f>
        <v/>
      </c>
      <c r="E3037" s="331" t="str">
        <f>IF(A3037="","",IFERROR(INDEX(Penerimaan,MATCH('Buku Besar'!A3037,Akun,0)),""))</f>
        <v/>
      </c>
      <c r="F3037" s="331" t="str">
        <f>IF(A3037="","",IFERROR(INDEX(Pengeluaran,MATCH('Buku Besar'!A3037,Akun,0)),""))</f>
        <v/>
      </c>
      <c r="H3037" s="91" t="str">
        <f t="shared" si="95"/>
        <v/>
      </c>
      <c r="I3037" s="330" t="str">
        <f>IF(H3037="","",IFERROR(INDEX(Tanggal1,MATCH('Buku Besar'!H3037,Akun1,0)),""))</f>
        <v/>
      </c>
      <c r="J3037" s="2" t="str">
        <f>IF(H3037="","",IFERROR(INDEX(Keterangan1,MATCH('Buku Besar'!H3037,Akun1,0)),""))</f>
        <v/>
      </c>
      <c r="K3037" s="2" t="str">
        <f>IF(H3037="","",IFERROR(INDEX(Reff1,MATCH('Buku Besar'!H3037,Akun1,0)),""))</f>
        <v/>
      </c>
      <c r="L3037" s="331" t="str">
        <f>IF(H3037="","",IFERROR(INDEX(Penerimaan1,MATCH('Buku Besar'!H3037,Akun1,0)),""))</f>
        <v/>
      </c>
      <c r="M3037" s="331" t="str">
        <f>IF(H3037="","",IFERROR(INDEX(Pengeluaran1,MATCH('Buku Besar'!H3037,Akun1,0)),""))</f>
        <v/>
      </c>
    </row>
    <row r="3038" spans="1:13" x14ac:dyDescent="0.25">
      <c r="A3038" s="91" t="str">
        <f t="shared" si="94"/>
        <v/>
      </c>
      <c r="B3038" s="330" t="str">
        <f>IF(A3038="","",IFERROR(INDEX(Tanggal,MATCH('Buku Besar'!A3038,Akun,0)),""))</f>
        <v/>
      </c>
      <c r="C3038" s="2" t="str">
        <f>IF(A3038="","",IFERROR(INDEX(Keterangan,MATCH('Buku Besar'!A3038,Akun,0)),""))</f>
        <v/>
      </c>
      <c r="D3038" s="2" t="str">
        <f>IF(A3038="","",IFERROR(INDEX(Reff,MATCH('Buku Besar'!A3038,Akun,0)),""))</f>
        <v/>
      </c>
      <c r="E3038" s="331" t="str">
        <f>IF(A3038="","",IFERROR(INDEX(Penerimaan,MATCH('Buku Besar'!A3038,Akun,0)),""))</f>
        <v/>
      </c>
      <c r="F3038" s="331" t="str">
        <f>IF(A3038="","",IFERROR(INDEX(Pengeluaran,MATCH('Buku Besar'!A3038,Akun,0)),""))</f>
        <v/>
      </c>
      <c r="H3038" s="91" t="str">
        <f t="shared" si="95"/>
        <v/>
      </c>
      <c r="I3038" s="330" t="str">
        <f>IF(H3038="","",IFERROR(INDEX(Tanggal1,MATCH('Buku Besar'!H3038,Akun1,0)),""))</f>
        <v/>
      </c>
      <c r="J3038" s="2" t="str">
        <f>IF(H3038="","",IFERROR(INDEX(Keterangan1,MATCH('Buku Besar'!H3038,Akun1,0)),""))</f>
        <v/>
      </c>
      <c r="K3038" s="2" t="str">
        <f>IF(H3038="","",IFERROR(INDEX(Reff1,MATCH('Buku Besar'!H3038,Akun1,0)),""))</f>
        <v/>
      </c>
      <c r="L3038" s="331" t="str">
        <f>IF(H3038="","",IFERROR(INDEX(Penerimaan1,MATCH('Buku Besar'!H3038,Akun1,0)),""))</f>
        <v/>
      </c>
      <c r="M3038" s="331" t="str">
        <f>IF(H3038="","",IFERROR(INDEX(Pengeluaran1,MATCH('Buku Besar'!H3038,Akun1,0)),""))</f>
        <v/>
      </c>
    </row>
    <row r="3039" spans="1:13" x14ac:dyDescent="0.25">
      <c r="A3039" s="91" t="str">
        <f t="shared" si="94"/>
        <v/>
      </c>
      <c r="B3039" s="330" t="str">
        <f>IF(A3039="","",IFERROR(INDEX(Tanggal,MATCH('Buku Besar'!A3039,Akun,0)),""))</f>
        <v/>
      </c>
      <c r="C3039" s="2" t="str">
        <f>IF(A3039="","",IFERROR(INDEX(Keterangan,MATCH('Buku Besar'!A3039,Akun,0)),""))</f>
        <v/>
      </c>
      <c r="D3039" s="2" t="str">
        <f>IF(A3039="","",IFERROR(INDEX(Reff,MATCH('Buku Besar'!A3039,Akun,0)),""))</f>
        <v/>
      </c>
      <c r="E3039" s="331" t="str">
        <f>IF(A3039="","",IFERROR(INDEX(Penerimaan,MATCH('Buku Besar'!A3039,Akun,0)),""))</f>
        <v/>
      </c>
      <c r="F3039" s="331" t="str">
        <f>IF(A3039="","",IFERROR(INDEX(Pengeluaran,MATCH('Buku Besar'!A3039,Akun,0)),""))</f>
        <v/>
      </c>
      <c r="H3039" s="91" t="str">
        <f t="shared" si="95"/>
        <v/>
      </c>
      <c r="I3039" s="330" t="str">
        <f>IF(H3039="","",IFERROR(INDEX(Tanggal1,MATCH('Buku Besar'!H3039,Akun1,0)),""))</f>
        <v/>
      </c>
      <c r="J3039" s="2" t="str">
        <f>IF(H3039="","",IFERROR(INDEX(Keterangan1,MATCH('Buku Besar'!H3039,Akun1,0)),""))</f>
        <v/>
      </c>
      <c r="K3039" s="2" t="str">
        <f>IF(H3039="","",IFERROR(INDEX(Reff1,MATCH('Buku Besar'!H3039,Akun1,0)),""))</f>
        <v/>
      </c>
      <c r="L3039" s="331" t="str">
        <f>IF(H3039="","",IFERROR(INDEX(Penerimaan1,MATCH('Buku Besar'!H3039,Akun1,0)),""))</f>
        <v/>
      </c>
      <c r="M3039" s="331" t="str">
        <f>IF(H3039="","",IFERROR(INDEX(Pengeluaran1,MATCH('Buku Besar'!H3039,Akun1,0)),""))</f>
        <v/>
      </c>
    </row>
    <row r="3040" spans="1:13" x14ac:dyDescent="0.25">
      <c r="A3040" s="91" t="str">
        <f t="shared" si="94"/>
        <v/>
      </c>
      <c r="B3040" s="330" t="str">
        <f>IF(A3040="","",IFERROR(INDEX(Tanggal,MATCH('Buku Besar'!A3040,Akun,0)),""))</f>
        <v/>
      </c>
      <c r="C3040" s="2" t="str">
        <f>IF(A3040="","",IFERROR(INDEX(Keterangan,MATCH('Buku Besar'!A3040,Akun,0)),""))</f>
        <v/>
      </c>
      <c r="D3040" s="2" t="str">
        <f>IF(A3040="","",IFERROR(INDEX(Reff,MATCH('Buku Besar'!A3040,Akun,0)),""))</f>
        <v/>
      </c>
      <c r="E3040" s="331" t="str">
        <f>IF(A3040="","",IFERROR(INDEX(Penerimaan,MATCH('Buku Besar'!A3040,Akun,0)),""))</f>
        <v/>
      </c>
      <c r="F3040" s="331" t="str">
        <f>IF(A3040="","",IFERROR(INDEX(Pengeluaran,MATCH('Buku Besar'!A3040,Akun,0)),""))</f>
        <v/>
      </c>
      <c r="H3040" s="91" t="str">
        <f t="shared" si="95"/>
        <v/>
      </c>
      <c r="I3040" s="330" t="str">
        <f>IF(H3040="","",IFERROR(INDEX(Tanggal1,MATCH('Buku Besar'!H3040,Akun1,0)),""))</f>
        <v/>
      </c>
      <c r="J3040" s="2" t="str">
        <f>IF(H3040="","",IFERROR(INDEX(Keterangan1,MATCH('Buku Besar'!H3040,Akun1,0)),""))</f>
        <v/>
      </c>
      <c r="K3040" s="2" t="str">
        <f>IF(H3040="","",IFERROR(INDEX(Reff1,MATCH('Buku Besar'!H3040,Akun1,0)),""))</f>
        <v/>
      </c>
      <c r="L3040" s="331" t="str">
        <f>IF(H3040="","",IFERROR(INDEX(Penerimaan1,MATCH('Buku Besar'!H3040,Akun1,0)),""))</f>
        <v/>
      </c>
      <c r="M3040" s="331" t="str">
        <f>IF(H3040="","",IFERROR(INDEX(Pengeluaran1,MATCH('Buku Besar'!H3040,Akun1,0)),""))</f>
        <v/>
      </c>
    </row>
    <row r="3041" spans="1:13" x14ac:dyDescent="0.25">
      <c r="A3041" s="91" t="str">
        <f t="shared" si="94"/>
        <v/>
      </c>
      <c r="B3041" s="330" t="str">
        <f>IF(A3041="","",IFERROR(INDEX(Tanggal,MATCH('Buku Besar'!A3041,Akun,0)),""))</f>
        <v/>
      </c>
      <c r="C3041" s="2" t="str">
        <f>IF(A3041="","",IFERROR(INDEX(Keterangan,MATCH('Buku Besar'!A3041,Akun,0)),""))</f>
        <v/>
      </c>
      <c r="D3041" s="2" t="str">
        <f>IF(A3041="","",IFERROR(INDEX(Reff,MATCH('Buku Besar'!A3041,Akun,0)),""))</f>
        <v/>
      </c>
      <c r="E3041" s="331" t="str">
        <f>IF(A3041="","",IFERROR(INDEX(Penerimaan,MATCH('Buku Besar'!A3041,Akun,0)),""))</f>
        <v/>
      </c>
      <c r="F3041" s="331" t="str">
        <f>IF(A3041="","",IFERROR(INDEX(Pengeluaran,MATCH('Buku Besar'!A3041,Akun,0)),""))</f>
        <v/>
      </c>
      <c r="H3041" s="91" t="str">
        <f t="shared" si="95"/>
        <v/>
      </c>
      <c r="I3041" s="330" t="str">
        <f>IF(H3041="","",IFERROR(INDEX(Tanggal1,MATCH('Buku Besar'!H3041,Akun1,0)),""))</f>
        <v/>
      </c>
      <c r="J3041" s="2" t="str">
        <f>IF(H3041="","",IFERROR(INDEX(Keterangan1,MATCH('Buku Besar'!H3041,Akun1,0)),""))</f>
        <v/>
      </c>
      <c r="K3041" s="2" t="str">
        <f>IF(H3041="","",IFERROR(INDEX(Reff1,MATCH('Buku Besar'!H3041,Akun1,0)),""))</f>
        <v/>
      </c>
      <c r="L3041" s="331" t="str">
        <f>IF(H3041="","",IFERROR(INDEX(Penerimaan1,MATCH('Buku Besar'!H3041,Akun1,0)),""))</f>
        <v/>
      </c>
      <c r="M3041" s="331" t="str">
        <f>IF(H3041="","",IFERROR(INDEX(Pengeluaran1,MATCH('Buku Besar'!H3041,Akun1,0)),""))</f>
        <v/>
      </c>
    </row>
    <row r="3042" spans="1:13" x14ac:dyDescent="0.25">
      <c r="A3042" s="91" t="str">
        <f t="shared" si="94"/>
        <v/>
      </c>
      <c r="B3042" s="330" t="str">
        <f>IF(A3042="","",IFERROR(INDEX(Tanggal,MATCH('Buku Besar'!A3042,Akun,0)),""))</f>
        <v/>
      </c>
      <c r="C3042" s="2" t="str">
        <f>IF(A3042="","",IFERROR(INDEX(Keterangan,MATCH('Buku Besar'!A3042,Akun,0)),""))</f>
        <v/>
      </c>
      <c r="D3042" s="2" t="str">
        <f>IF(A3042="","",IFERROR(INDEX(Reff,MATCH('Buku Besar'!A3042,Akun,0)),""))</f>
        <v/>
      </c>
      <c r="E3042" s="331" t="str">
        <f>IF(A3042="","",IFERROR(INDEX(Penerimaan,MATCH('Buku Besar'!A3042,Akun,0)),""))</f>
        <v/>
      </c>
      <c r="F3042" s="331" t="str">
        <f>IF(A3042="","",IFERROR(INDEX(Pengeluaran,MATCH('Buku Besar'!A3042,Akun,0)),""))</f>
        <v/>
      </c>
      <c r="H3042" s="91" t="str">
        <f t="shared" si="95"/>
        <v/>
      </c>
      <c r="I3042" s="330" t="str">
        <f>IF(H3042="","",IFERROR(INDEX(Tanggal1,MATCH('Buku Besar'!H3042,Akun1,0)),""))</f>
        <v/>
      </c>
      <c r="J3042" s="2" t="str">
        <f>IF(H3042="","",IFERROR(INDEX(Keterangan1,MATCH('Buku Besar'!H3042,Akun1,0)),""))</f>
        <v/>
      </c>
      <c r="K3042" s="2" t="str">
        <f>IF(H3042="","",IFERROR(INDEX(Reff1,MATCH('Buku Besar'!H3042,Akun1,0)),""))</f>
        <v/>
      </c>
      <c r="L3042" s="331" t="str">
        <f>IF(H3042="","",IFERROR(INDEX(Penerimaan1,MATCH('Buku Besar'!H3042,Akun1,0)),""))</f>
        <v/>
      </c>
      <c r="M3042" s="331" t="str">
        <f>IF(H3042="","",IFERROR(INDEX(Pengeluaran1,MATCH('Buku Besar'!H3042,Akun1,0)),""))</f>
        <v/>
      </c>
    </row>
    <row r="3043" spans="1:13" x14ac:dyDescent="0.25">
      <c r="A3043" s="91" t="str">
        <f t="shared" si="94"/>
        <v/>
      </c>
      <c r="B3043" s="330" t="str">
        <f>IF(A3043="","",IFERROR(INDEX(Tanggal,MATCH('Buku Besar'!A3043,Akun,0)),""))</f>
        <v/>
      </c>
      <c r="C3043" s="2" t="str">
        <f>IF(A3043="","",IFERROR(INDEX(Keterangan,MATCH('Buku Besar'!A3043,Akun,0)),""))</f>
        <v/>
      </c>
      <c r="D3043" s="2" t="str">
        <f>IF(A3043="","",IFERROR(INDEX(Reff,MATCH('Buku Besar'!A3043,Akun,0)),""))</f>
        <v/>
      </c>
      <c r="E3043" s="331" t="str">
        <f>IF(A3043="","",IFERROR(INDEX(Penerimaan,MATCH('Buku Besar'!A3043,Akun,0)),""))</f>
        <v/>
      </c>
      <c r="F3043" s="331" t="str">
        <f>IF(A3043="","",IFERROR(INDEX(Pengeluaran,MATCH('Buku Besar'!A3043,Akun,0)),""))</f>
        <v/>
      </c>
      <c r="H3043" s="91" t="str">
        <f t="shared" si="95"/>
        <v/>
      </c>
      <c r="I3043" s="330" t="str">
        <f>IF(H3043="","",IFERROR(INDEX(Tanggal1,MATCH('Buku Besar'!H3043,Akun1,0)),""))</f>
        <v/>
      </c>
      <c r="J3043" s="2" t="str">
        <f>IF(H3043="","",IFERROR(INDEX(Keterangan1,MATCH('Buku Besar'!H3043,Akun1,0)),""))</f>
        <v/>
      </c>
      <c r="K3043" s="2" t="str">
        <f>IF(H3043="","",IFERROR(INDEX(Reff1,MATCH('Buku Besar'!H3043,Akun1,0)),""))</f>
        <v/>
      </c>
      <c r="L3043" s="331" t="str">
        <f>IF(H3043="","",IFERROR(INDEX(Penerimaan1,MATCH('Buku Besar'!H3043,Akun1,0)),""))</f>
        <v/>
      </c>
      <c r="M3043" s="331" t="str">
        <f>IF(H3043="","",IFERROR(INDEX(Pengeluaran1,MATCH('Buku Besar'!H3043,Akun1,0)),""))</f>
        <v/>
      </c>
    </row>
    <row r="3044" spans="1:13" x14ac:dyDescent="0.25">
      <c r="A3044" s="91" t="str">
        <f t="shared" si="94"/>
        <v/>
      </c>
      <c r="B3044" s="330" t="str">
        <f>IF(A3044="","",IFERROR(INDEX(Tanggal,MATCH('Buku Besar'!A3044,Akun,0)),""))</f>
        <v/>
      </c>
      <c r="C3044" s="2" t="str">
        <f>IF(A3044="","",IFERROR(INDEX(Keterangan,MATCH('Buku Besar'!A3044,Akun,0)),""))</f>
        <v/>
      </c>
      <c r="D3044" s="2" t="str">
        <f>IF(A3044="","",IFERROR(INDEX(Reff,MATCH('Buku Besar'!A3044,Akun,0)),""))</f>
        <v/>
      </c>
      <c r="E3044" s="331" t="str">
        <f>IF(A3044="","",IFERROR(INDEX(Penerimaan,MATCH('Buku Besar'!A3044,Akun,0)),""))</f>
        <v/>
      </c>
      <c r="F3044" s="331" t="str">
        <f>IF(A3044="","",IFERROR(INDEX(Pengeluaran,MATCH('Buku Besar'!A3044,Akun,0)),""))</f>
        <v/>
      </c>
      <c r="H3044" s="91" t="str">
        <f t="shared" si="95"/>
        <v/>
      </c>
      <c r="I3044" s="330" t="str">
        <f>IF(H3044="","",IFERROR(INDEX(Tanggal1,MATCH('Buku Besar'!H3044,Akun1,0)),""))</f>
        <v/>
      </c>
      <c r="J3044" s="2" t="str">
        <f>IF(H3044="","",IFERROR(INDEX(Keterangan1,MATCH('Buku Besar'!H3044,Akun1,0)),""))</f>
        <v/>
      </c>
      <c r="K3044" s="2" t="str">
        <f>IF(H3044="","",IFERROR(INDEX(Reff1,MATCH('Buku Besar'!H3044,Akun1,0)),""))</f>
        <v/>
      </c>
      <c r="L3044" s="331" t="str">
        <f>IF(H3044="","",IFERROR(INDEX(Penerimaan1,MATCH('Buku Besar'!H3044,Akun1,0)),""))</f>
        <v/>
      </c>
      <c r="M3044" s="331" t="str">
        <f>IF(H3044="","",IFERROR(INDEX(Pengeluaran1,MATCH('Buku Besar'!H3044,Akun1,0)),""))</f>
        <v/>
      </c>
    </row>
    <row r="3045" spans="1:13" x14ac:dyDescent="0.25">
      <c r="A3045" s="91" t="str">
        <f t="shared" si="94"/>
        <v/>
      </c>
      <c r="B3045" s="330" t="str">
        <f>IF(A3045="","",IFERROR(INDEX(Tanggal,MATCH('Buku Besar'!A3045,Akun,0)),""))</f>
        <v/>
      </c>
      <c r="C3045" s="2" t="str">
        <f>IF(A3045="","",IFERROR(INDEX(Keterangan,MATCH('Buku Besar'!A3045,Akun,0)),""))</f>
        <v/>
      </c>
      <c r="D3045" s="2" t="str">
        <f>IF(A3045="","",IFERROR(INDEX(Reff,MATCH('Buku Besar'!A3045,Akun,0)),""))</f>
        <v/>
      </c>
      <c r="E3045" s="331" t="str">
        <f>IF(A3045="","",IFERROR(INDEX(Penerimaan,MATCH('Buku Besar'!A3045,Akun,0)),""))</f>
        <v/>
      </c>
      <c r="F3045" s="331" t="str">
        <f>IF(A3045="","",IFERROR(INDEX(Pengeluaran,MATCH('Buku Besar'!A3045,Akun,0)),""))</f>
        <v/>
      </c>
      <c r="H3045" s="91" t="str">
        <f t="shared" si="95"/>
        <v/>
      </c>
      <c r="I3045" s="330" t="str">
        <f>IF(H3045="","",IFERROR(INDEX(Tanggal1,MATCH('Buku Besar'!H3045,Akun1,0)),""))</f>
        <v/>
      </c>
      <c r="J3045" s="2" t="str">
        <f>IF(H3045="","",IFERROR(INDEX(Keterangan1,MATCH('Buku Besar'!H3045,Akun1,0)),""))</f>
        <v/>
      </c>
      <c r="K3045" s="2" t="str">
        <f>IF(H3045="","",IFERROR(INDEX(Reff1,MATCH('Buku Besar'!H3045,Akun1,0)),""))</f>
        <v/>
      </c>
      <c r="L3045" s="331" t="str">
        <f>IF(H3045="","",IFERROR(INDEX(Penerimaan1,MATCH('Buku Besar'!H3045,Akun1,0)),""))</f>
        <v/>
      </c>
      <c r="M3045" s="331" t="str">
        <f>IF(H3045="","",IFERROR(INDEX(Pengeluaran1,MATCH('Buku Besar'!H3045,Akun1,0)),""))</f>
        <v/>
      </c>
    </row>
    <row r="3046" spans="1:13" x14ac:dyDescent="0.25">
      <c r="A3046" s="91" t="str">
        <f t="shared" si="94"/>
        <v/>
      </c>
      <c r="B3046" s="330" t="str">
        <f>IF(A3046="","",IFERROR(INDEX(Tanggal,MATCH('Buku Besar'!A3046,Akun,0)),""))</f>
        <v/>
      </c>
      <c r="C3046" s="2" t="str">
        <f>IF(A3046="","",IFERROR(INDEX(Keterangan,MATCH('Buku Besar'!A3046,Akun,0)),""))</f>
        <v/>
      </c>
      <c r="D3046" s="2" t="str">
        <f>IF(A3046="","",IFERROR(INDEX(Reff,MATCH('Buku Besar'!A3046,Akun,0)),""))</f>
        <v/>
      </c>
      <c r="E3046" s="331" t="str">
        <f>IF(A3046="","",IFERROR(INDEX(Penerimaan,MATCH('Buku Besar'!A3046,Akun,0)),""))</f>
        <v/>
      </c>
      <c r="F3046" s="331" t="str">
        <f>IF(A3046="","",IFERROR(INDEX(Pengeluaran,MATCH('Buku Besar'!A3046,Akun,0)),""))</f>
        <v/>
      </c>
      <c r="H3046" s="91" t="str">
        <f t="shared" si="95"/>
        <v/>
      </c>
      <c r="I3046" s="330" t="str">
        <f>IF(H3046="","",IFERROR(INDEX(Tanggal1,MATCH('Buku Besar'!H3046,Akun1,0)),""))</f>
        <v/>
      </c>
      <c r="J3046" s="2" t="str">
        <f>IF(H3046="","",IFERROR(INDEX(Keterangan1,MATCH('Buku Besar'!H3046,Akun1,0)),""))</f>
        <v/>
      </c>
      <c r="K3046" s="2" t="str">
        <f>IF(H3046="","",IFERROR(INDEX(Reff1,MATCH('Buku Besar'!H3046,Akun1,0)),""))</f>
        <v/>
      </c>
      <c r="L3046" s="331" t="str">
        <f>IF(H3046="","",IFERROR(INDEX(Penerimaan1,MATCH('Buku Besar'!H3046,Akun1,0)),""))</f>
        <v/>
      </c>
      <c r="M3046" s="331" t="str">
        <f>IF(H3046="","",IFERROR(INDEX(Pengeluaran1,MATCH('Buku Besar'!H3046,Akun1,0)),""))</f>
        <v/>
      </c>
    </row>
    <row r="3047" spans="1:13" x14ac:dyDescent="0.25">
      <c r="A3047" s="91" t="str">
        <f t="shared" si="94"/>
        <v/>
      </c>
      <c r="B3047" s="330" t="str">
        <f>IF(A3047="","",IFERROR(INDEX(Tanggal,MATCH('Buku Besar'!A3047,Akun,0)),""))</f>
        <v/>
      </c>
      <c r="C3047" s="2" t="str">
        <f>IF(A3047="","",IFERROR(INDEX(Keterangan,MATCH('Buku Besar'!A3047,Akun,0)),""))</f>
        <v/>
      </c>
      <c r="D3047" s="2" t="str">
        <f>IF(A3047="","",IFERROR(INDEX(Reff,MATCH('Buku Besar'!A3047,Akun,0)),""))</f>
        <v/>
      </c>
      <c r="E3047" s="331" t="str">
        <f>IF(A3047="","",IFERROR(INDEX(Penerimaan,MATCH('Buku Besar'!A3047,Akun,0)),""))</f>
        <v/>
      </c>
      <c r="F3047" s="331" t="str">
        <f>IF(A3047="","",IFERROR(INDEX(Pengeluaran,MATCH('Buku Besar'!A3047,Akun,0)),""))</f>
        <v/>
      </c>
      <c r="H3047" s="91" t="str">
        <f t="shared" si="95"/>
        <v/>
      </c>
      <c r="I3047" s="330" t="str">
        <f>IF(H3047="","",IFERROR(INDEX(Tanggal1,MATCH('Buku Besar'!H3047,Akun1,0)),""))</f>
        <v/>
      </c>
      <c r="J3047" s="2" t="str">
        <f>IF(H3047="","",IFERROR(INDEX(Keterangan1,MATCH('Buku Besar'!H3047,Akun1,0)),""))</f>
        <v/>
      </c>
      <c r="K3047" s="2" t="str">
        <f>IF(H3047="","",IFERROR(INDEX(Reff1,MATCH('Buku Besar'!H3047,Akun1,0)),""))</f>
        <v/>
      </c>
      <c r="L3047" s="331" t="str">
        <f>IF(H3047="","",IFERROR(INDEX(Penerimaan1,MATCH('Buku Besar'!H3047,Akun1,0)),""))</f>
        <v/>
      </c>
      <c r="M3047" s="331" t="str">
        <f>IF(H3047="","",IFERROR(INDEX(Pengeluaran1,MATCH('Buku Besar'!H3047,Akun1,0)),""))</f>
        <v/>
      </c>
    </row>
    <row r="3048" spans="1:13" x14ac:dyDescent="0.25">
      <c r="A3048" s="91" t="str">
        <f t="shared" si="94"/>
        <v/>
      </c>
      <c r="B3048" s="330" t="str">
        <f>IF(A3048="","",IFERROR(INDEX(Tanggal,MATCH('Buku Besar'!A3048,Akun,0)),""))</f>
        <v/>
      </c>
      <c r="C3048" s="2" t="str">
        <f>IF(A3048="","",IFERROR(INDEX(Keterangan,MATCH('Buku Besar'!A3048,Akun,0)),""))</f>
        <v/>
      </c>
      <c r="D3048" s="2" t="str">
        <f>IF(A3048="","",IFERROR(INDEX(Reff,MATCH('Buku Besar'!A3048,Akun,0)),""))</f>
        <v/>
      </c>
      <c r="E3048" s="331" t="str">
        <f>IF(A3048="","",IFERROR(INDEX(Penerimaan,MATCH('Buku Besar'!A3048,Akun,0)),""))</f>
        <v/>
      </c>
      <c r="F3048" s="331" t="str">
        <f>IF(A3048="","",IFERROR(INDEX(Pengeluaran,MATCH('Buku Besar'!A3048,Akun,0)),""))</f>
        <v/>
      </c>
      <c r="H3048" s="91" t="str">
        <f t="shared" si="95"/>
        <v/>
      </c>
      <c r="I3048" s="330" t="str">
        <f>IF(H3048="","",IFERROR(INDEX(Tanggal1,MATCH('Buku Besar'!H3048,Akun1,0)),""))</f>
        <v/>
      </c>
      <c r="J3048" s="2" t="str">
        <f>IF(H3048="","",IFERROR(INDEX(Keterangan1,MATCH('Buku Besar'!H3048,Akun1,0)),""))</f>
        <v/>
      </c>
      <c r="K3048" s="2" t="str">
        <f>IF(H3048="","",IFERROR(INDEX(Reff1,MATCH('Buku Besar'!H3048,Akun1,0)),""))</f>
        <v/>
      </c>
      <c r="L3048" s="331" t="str">
        <f>IF(H3048="","",IFERROR(INDEX(Penerimaan1,MATCH('Buku Besar'!H3048,Akun1,0)),""))</f>
        <v/>
      </c>
      <c r="M3048" s="331" t="str">
        <f>IF(H3048="","",IFERROR(INDEX(Pengeluaran1,MATCH('Buku Besar'!H3048,Akun1,0)),""))</f>
        <v/>
      </c>
    </row>
    <row r="3049" spans="1:13" x14ac:dyDescent="0.25">
      <c r="A3049" s="91" t="str">
        <f t="shared" si="94"/>
        <v/>
      </c>
      <c r="B3049" s="330" t="str">
        <f>IF(A3049="","",IFERROR(INDEX(Tanggal,MATCH('Buku Besar'!A3049,Akun,0)),""))</f>
        <v/>
      </c>
      <c r="C3049" s="2" t="str">
        <f>IF(A3049="","",IFERROR(INDEX(Keterangan,MATCH('Buku Besar'!A3049,Akun,0)),""))</f>
        <v/>
      </c>
      <c r="D3049" s="2" t="str">
        <f>IF(A3049="","",IFERROR(INDEX(Reff,MATCH('Buku Besar'!A3049,Akun,0)),""))</f>
        <v/>
      </c>
      <c r="E3049" s="331" t="str">
        <f>IF(A3049="","",IFERROR(INDEX(Penerimaan,MATCH('Buku Besar'!A3049,Akun,0)),""))</f>
        <v/>
      </c>
      <c r="F3049" s="331" t="str">
        <f>IF(A3049="","",IFERROR(INDEX(Pengeluaran,MATCH('Buku Besar'!A3049,Akun,0)),""))</f>
        <v/>
      </c>
      <c r="H3049" s="91" t="str">
        <f t="shared" si="95"/>
        <v/>
      </c>
      <c r="I3049" s="330" t="str">
        <f>IF(H3049="","",IFERROR(INDEX(Tanggal1,MATCH('Buku Besar'!H3049,Akun1,0)),""))</f>
        <v/>
      </c>
      <c r="J3049" s="2" t="str">
        <f>IF(H3049="","",IFERROR(INDEX(Keterangan1,MATCH('Buku Besar'!H3049,Akun1,0)),""))</f>
        <v/>
      </c>
      <c r="K3049" s="2" t="str">
        <f>IF(H3049="","",IFERROR(INDEX(Reff1,MATCH('Buku Besar'!H3049,Akun1,0)),""))</f>
        <v/>
      </c>
      <c r="L3049" s="331" t="str">
        <f>IF(H3049="","",IFERROR(INDEX(Penerimaan1,MATCH('Buku Besar'!H3049,Akun1,0)),""))</f>
        <v/>
      </c>
      <c r="M3049" s="331" t="str">
        <f>IF(H3049="","",IFERROR(INDEX(Pengeluaran1,MATCH('Buku Besar'!H3049,Akun1,0)),""))</f>
        <v/>
      </c>
    </row>
    <row r="3050" spans="1:13" x14ac:dyDescent="0.25">
      <c r="A3050" s="91" t="str">
        <f t="shared" si="94"/>
        <v/>
      </c>
      <c r="B3050" s="330" t="str">
        <f>IF(A3050="","",IFERROR(INDEX(Tanggal,MATCH('Buku Besar'!A3050,Akun,0)),""))</f>
        <v/>
      </c>
      <c r="C3050" s="2" t="str">
        <f>IF(A3050="","",IFERROR(INDEX(Keterangan,MATCH('Buku Besar'!A3050,Akun,0)),""))</f>
        <v/>
      </c>
      <c r="D3050" s="2" t="str">
        <f>IF(A3050="","",IFERROR(INDEX(Reff,MATCH('Buku Besar'!A3050,Akun,0)),""))</f>
        <v/>
      </c>
      <c r="E3050" s="331" t="str">
        <f>IF(A3050="","",IFERROR(INDEX(Penerimaan,MATCH('Buku Besar'!A3050,Akun,0)),""))</f>
        <v/>
      </c>
      <c r="F3050" s="331" t="str">
        <f>IF(A3050="","",IFERROR(INDEX(Pengeluaran,MATCH('Buku Besar'!A3050,Akun,0)),""))</f>
        <v/>
      </c>
      <c r="H3050" s="91" t="str">
        <f t="shared" si="95"/>
        <v/>
      </c>
      <c r="I3050" s="330" t="str">
        <f>IF(H3050="","",IFERROR(INDEX(Tanggal1,MATCH('Buku Besar'!H3050,Akun1,0)),""))</f>
        <v/>
      </c>
      <c r="J3050" s="2" t="str">
        <f>IF(H3050="","",IFERROR(INDEX(Keterangan1,MATCH('Buku Besar'!H3050,Akun1,0)),""))</f>
        <v/>
      </c>
      <c r="K3050" s="2" t="str">
        <f>IF(H3050="","",IFERROR(INDEX(Reff1,MATCH('Buku Besar'!H3050,Akun1,0)),""))</f>
        <v/>
      </c>
      <c r="L3050" s="331" t="str">
        <f>IF(H3050="","",IFERROR(INDEX(Penerimaan1,MATCH('Buku Besar'!H3050,Akun1,0)),""))</f>
        <v/>
      </c>
      <c r="M3050" s="331" t="str">
        <f>IF(H3050="","",IFERROR(INDEX(Pengeluaran1,MATCH('Buku Besar'!H3050,Akun1,0)),""))</f>
        <v/>
      </c>
    </row>
    <row r="3051" spans="1:13" x14ac:dyDescent="0.25">
      <c r="A3051" s="91" t="str">
        <f t="shared" si="94"/>
        <v/>
      </c>
      <c r="B3051" s="330" t="str">
        <f>IF(A3051="","",IFERROR(INDEX(Tanggal,MATCH('Buku Besar'!A3051,Akun,0)),""))</f>
        <v/>
      </c>
      <c r="C3051" s="2" t="str">
        <f>IF(A3051="","",IFERROR(INDEX(Keterangan,MATCH('Buku Besar'!A3051,Akun,0)),""))</f>
        <v/>
      </c>
      <c r="D3051" s="2" t="str">
        <f>IF(A3051="","",IFERROR(INDEX(Reff,MATCH('Buku Besar'!A3051,Akun,0)),""))</f>
        <v/>
      </c>
      <c r="E3051" s="331" t="str">
        <f>IF(A3051="","",IFERROR(INDEX(Penerimaan,MATCH('Buku Besar'!A3051,Akun,0)),""))</f>
        <v/>
      </c>
      <c r="F3051" s="331" t="str">
        <f>IF(A3051="","",IFERROR(INDEX(Pengeluaran,MATCH('Buku Besar'!A3051,Akun,0)),""))</f>
        <v/>
      </c>
      <c r="H3051" s="91" t="str">
        <f t="shared" si="95"/>
        <v/>
      </c>
      <c r="I3051" s="330" t="str">
        <f>IF(H3051="","",IFERROR(INDEX(Tanggal1,MATCH('Buku Besar'!H3051,Akun1,0)),""))</f>
        <v/>
      </c>
      <c r="J3051" s="2" t="str">
        <f>IF(H3051="","",IFERROR(INDEX(Keterangan1,MATCH('Buku Besar'!H3051,Akun1,0)),""))</f>
        <v/>
      </c>
      <c r="K3051" s="2" t="str">
        <f>IF(H3051="","",IFERROR(INDEX(Reff1,MATCH('Buku Besar'!H3051,Akun1,0)),""))</f>
        <v/>
      </c>
      <c r="L3051" s="331" t="str">
        <f>IF(H3051="","",IFERROR(INDEX(Penerimaan1,MATCH('Buku Besar'!H3051,Akun1,0)),""))</f>
        <v/>
      </c>
      <c r="M3051" s="331" t="str">
        <f>IF(H3051="","",IFERROR(INDEX(Pengeluaran1,MATCH('Buku Besar'!H3051,Akun1,0)),""))</f>
        <v/>
      </c>
    </row>
    <row r="3052" spans="1:13" x14ac:dyDescent="0.25">
      <c r="A3052" s="91" t="str">
        <f t="shared" si="94"/>
        <v/>
      </c>
      <c r="B3052" s="330" t="str">
        <f>IF(A3052="","",IFERROR(INDEX(Tanggal,MATCH('Buku Besar'!A3052,Akun,0)),""))</f>
        <v/>
      </c>
      <c r="C3052" s="2" t="str">
        <f>IF(A3052="","",IFERROR(INDEX(Keterangan,MATCH('Buku Besar'!A3052,Akun,0)),""))</f>
        <v/>
      </c>
      <c r="D3052" s="2" t="str">
        <f>IF(A3052="","",IFERROR(INDEX(Reff,MATCH('Buku Besar'!A3052,Akun,0)),""))</f>
        <v/>
      </c>
      <c r="E3052" s="331" t="str">
        <f>IF(A3052="","",IFERROR(INDEX(Penerimaan,MATCH('Buku Besar'!A3052,Akun,0)),""))</f>
        <v/>
      </c>
      <c r="F3052" s="331" t="str">
        <f>IF(A3052="","",IFERROR(INDEX(Pengeluaran,MATCH('Buku Besar'!A3052,Akun,0)),""))</f>
        <v/>
      </c>
      <c r="H3052" s="91" t="str">
        <f t="shared" si="95"/>
        <v/>
      </c>
      <c r="I3052" s="330" t="str">
        <f>IF(H3052="","",IFERROR(INDEX(Tanggal1,MATCH('Buku Besar'!H3052,Akun1,0)),""))</f>
        <v/>
      </c>
      <c r="J3052" s="2" t="str">
        <f>IF(H3052="","",IFERROR(INDEX(Keterangan1,MATCH('Buku Besar'!H3052,Akun1,0)),""))</f>
        <v/>
      </c>
      <c r="K3052" s="2" t="str">
        <f>IF(H3052="","",IFERROR(INDEX(Reff1,MATCH('Buku Besar'!H3052,Akun1,0)),""))</f>
        <v/>
      </c>
      <c r="L3052" s="331" t="str">
        <f>IF(H3052="","",IFERROR(INDEX(Penerimaan1,MATCH('Buku Besar'!H3052,Akun1,0)),""))</f>
        <v/>
      </c>
      <c r="M3052" s="331" t="str">
        <f>IF(H3052="","",IFERROR(INDEX(Pengeluaran1,MATCH('Buku Besar'!H3052,Akun1,0)),""))</f>
        <v/>
      </c>
    </row>
    <row r="3053" spans="1:13" x14ac:dyDescent="0.25">
      <c r="A3053" s="91" t="str">
        <f t="shared" si="94"/>
        <v/>
      </c>
      <c r="B3053" s="330" t="str">
        <f>IF(A3053="","",IFERROR(INDEX(Tanggal,MATCH('Buku Besar'!A3053,Akun,0)),""))</f>
        <v/>
      </c>
      <c r="C3053" s="2" t="str">
        <f>IF(A3053="","",IFERROR(INDEX(Keterangan,MATCH('Buku Besar'!A3053,Akun,0)),""))</f>
        <v/>
      </c>
      <c r="D3053" s="2" t="str">
        <f>IF(A3053="","",IFERROR(INDEX(Reff,MATCH('Buku Besar'!A3053,Akun,0)),""))</f>
        <v/>
      </c>
      <c r="E3053" s="331" t="str">
        <f>IF(A3053="","",IFERROR(INDEX(Penerimaan,MATCH('Buku Besar'!A3053,Akun,0)),""))</f>
        <v/>
      </c>
      <c r="F3053" s="331" t="str">
        <f>IF(A3053="","",IFERROR(INDEX(Pengeluaran,MATCH('Buku Besar'!A3053,Akun,0)),""))</f>
        <v/>
      </c>
      <c r="H3053" s="91" t="str">
        <f t="shared" si="95"/>
        <v/>
      </c>
      <c r="I3053" s="330" t="str">
        <f>IF(H3053="","",IFERROR(INDEX(Tanggal1,MATCH('Buku Besar'!H3053,Akun1,0)),""))</f>
        <v/>
      </c>
      <c r="J3053" s="2" t="str">
        <f>IF(H3053="","",IFERROR(INDEX(Keterangan1,MATCH('Buku Besar'!H3053,Akun1,0)),""))</f>
        <v/>
      </c>
      <c r="K3053" s="2" t="str">
        <f>IF(H3053="","",IFERROR(INDEX(Reff1,MATCH('Buku Besar'!H3053,Akun1,0)),""))</f>
        <v/>
      </c>
      <c r="L3053" s="331" t="str">
        <f>IF(H3053="","",IFERROR(INDEX(Penerimaan1,MATCH('Buku Besar'!H3053,Akun1,0)),""))</f>
        <v/>
      </c>
      <c r="M3053" s="331" t="str">
        <f>IF(H3053="","",IFERROR(INDEX(Pengeluaran1,MATCH('Buku Besar'!H3053,Akun1,0)),""))</f>
        <v/>
      </c>
    </row>
    <row r="3054" spans="1:13" x14ac:dyDescent="0.25">
      <c r="A3054" s="91" t="str">
        <f t="shared" si="94"/>
        <v/>
      </c>
      <c r="B3054" s="330" t="str">
        <f>IF(A3054="","",IFERROR(INDEX(Tanggal,MATCH('Buku Besar'!A3054,Akun,0)),""))</f>
        <v/>
      </c>
      <c r="C3054" s="2" t="str">
        <f>IF(A3054="","",IFERROR(INDEX(Keterangan,MATCH('Buku Besar'!A3054,Akun,0)),""))</f>
        <v/>
      </c>
      <c r="D3054" s="2" t="str">
        <f>IF(A3054="","",IFERROR(INDEX(Reff,MATCH('Buku Besar'!A3054,Akun,0)),""))</f>
        <v/>
      </c>
      <c r="E3054" s="331" t="str">
        <f>IF(A3054="","",IFERROR(INDEX(Penerimaan,MATCH('Buku Besar'!A3054,Akun,0)),""))</f>
        <v/>
      </c>
      <c r="F3054" s="331" t="str">
        <f>IF(A3054="","",IFERROR(INDEX(Pengeluaran,MATCH('Buku Besar'!A3054,Akun,0)),""))</f>
        <v/>
      </c>
      <c r="H3054" s="91" t="str">
        <f t="shared" si="95"/>
        <v/>
      </c>
      <c r="I3054" s="330" t="str">
        <f>IF(H3054="","",IFERROR(INDEX(Tanggal1,MATCH('Buku Besar'!H3054,Akun1,0)),""))</f>
        <v/>
      </c>
      <c r="J3054" s="2" t="str">
        <f>IF(H3054="","",IFERROR(INDEX(Keterangan1,MATCH('Buku Besar'!H3054,Akun1,0)),""))</f>
        <v/>
      </c>
      <c r="K3054" s="2" t="str">
        <f>IF(H3054="","",IFERROR(INDEX(Reff1,MATCH('Buku Besar'!H3054,Akun1,0)),""))</f>
        <v/>
      </c>
      <c r="L3054" s="331" t="str">
        <f>IF(H3054="","",IFERROR(INDEX(Penerimaan1,MATCH('Buku Besar'!H3054,Akun1,0)),""))</f>
        <v/>
      </c>
      <c r="M3054" s="331" t="str">
        <f>IF(H3054="","",IFERROR(INDEX(Pengeluaran1,MATCH('Buku Besar'!H3054,Akun1,0)),""))</f>
        <v/>
      </c>
    </row>
    <row r="3055" spans="1:13" x14ac:dyDescent="0.25">
      <c r="A3055" s="91" t="str">
        <f t="shared" si="94"/>
        <v/>
      </c>
      <c r="B3055" s="330" t="str">
        <f>IF(A3055="","",IFERROR(INDEX(Tanggal,MATCH('Buku Besar'!A3055,Akun,0)),""))</f>
        <v/>
      </c>
      <c r="C3055" s="2" t="str">
        <f>IF(A3055="","",IFERROR(INDEX(Keterangan,MATCH('Buku Besar'!A3055,Akun,0)),""))</f>
        <v/>
      </c>
      <c r="D3055" s="2" t="str">
        <f>IF(A3055="","",IFERROR(INDEX(Reff,MATCH('Buku Besar'!A3055,Akun,0)),""))</f>
        <v/>
      </c>
      <c r="E3055" s="331" t="str">
        <f>IF(A3055="","",IFERROR(INDEX(Penerimaan,MATCH('Buku Besar'!A3055,Akun,0)),""))</f>
        <v/>
      </c>
      <c r="F3055" s="331" t="str">
        <f>IF(A3055="","",IFERROR(INDEX(Pengeluaran,MATCH('Buku Besar'!A3055,Akun,0)),""))</f>
        <v/>
      </c>
      <c r="H3055" s="91" t="str">
        <f t="shared" si="95"/>
        <v/>
      </c>
      <c r="I3055" s="330" t="str">
        <f>IF(H3055="","",IFERROR(INDEX(Tanggal1,MATCH('Buku Besar'!H3055,Akun1,0)),""))</f>
        <v/>
      </c>
      <c r="J3055" s="2" t="str">
        <f>IF(H3055="","",IFERROR(INDEX(Keterangan1,MATCH('Buku Besar'!H3055,Akun1,0)),""))</f>
        <v/>
      </c>
      <c r="K3055" s="2" t="str">
        <f>IF(H3055="","",IFERROR(INDEX(Reff1,MATCH('Buku Besar'!H3055,Akun1,0)),""))</f>
        <v/>
      </c>
      <c r="L3055" s="331" t="str">
        <f>IF(H3055="","",IFERROR(INDEX(Penerimaan1,MATCH('Buku Besar'!H3055,Akun1,0)),""))</f>
        <v/>
      </c>
      <c r="M3055" s="331" t="str">
        <f>IF(H3055="","",IFERROR(INDEX(Pengeluaran1,MATCH('Buku Besar'!H3055,Akun1,0)),""))</f>
        <v/>
      </c>
    </row>
    <row r="3056" spans="1:13" x14ac:dyDescent="0.25">
      <c r="A3056" s="91" t="str">
        <f t="shared" si="94"/>
        <v/>
      </c>
      <c r="B3056" s="330" t="str">
        <f>IF(A3056="","",IFERROR(INDEX(Tanggal,MATCH('Buku Besar'!A3056,Akun,0)),""))</f>
        <v/>
      </c>
      <c r="C3056" s="2" t="str">
        <f>IF(A3056="","",IFERROR(INDEX(Keterangan,MATCH('Buku Besar'!A3056,Akun,0)),""))</f>
        <v/>
      </c>
      <c r="D3056" s="2" t="str">
        <f>IF(A3056="","",IFERROR(INDEX(Reff,MATCH('Buku Besar'!A3056,Akun,0)),""))</f>
        <v/>
      </c>
      <c r="E3056" s="331" t="str">
        <f>IF(A3056="","",IFERROR(INDEX(Penerimaan,MATCH('Buku Besar'!A3056,Akun,0)),""))</f>
        <v/>
      </c>
      <c r="F3056" s="331" t="str">
        <f>IF(A3056="","",IFERROR(INDEX(Pengeluaran,MATCH('Buku Besar'!A3056,Akun,0)),""))</f>
        <v/>
      </c>
      <c r="H3056" s="91" t="str">
        <f t="shared" si="95"/>
        <v/>
      </c>
      <c r="I3056" s="330" t="str">
        <f>IF(H3056="","",IFERROR(INDEX(Tanggal1,MATCH('Buku Besar'!H3056,Akun1,0)),""))</f>
        <v/>
      </c>
      <c r="J3056" s="2" t="str">
        <f>IF(H3056="","",IFERROR(INDEX(Keterangan1,MATCH('Buku Besar'!H3056,Akun1,0)),""))</f>
        <v/>
      </c>
      <c r="K3056" s="2" t="str">
        <f>IF(H3056="","",IFERROR(INDEX(Reff1,MATCH('Buku Besar'!H3056,Akun1,0)),""))</f>
        <v/>
      </c>
      <c r="L3056" s="331" t="str">
        <f>IF(H3056="","",IFERROR(INDEX(Penerimaan1,MATCH('Buku Besar'!H3056,Akun1,0)),""))</f>
        <v/>
      </c>
      <c r="M3056" s="331" t="str">
        <f>IF(H3056="","",IFERROR(INDEX(Pengeluaran1,MATCH('Buku Besar'!H3056,Akun1,0)),""))</f>
        <v/>
      </c>
    </row>
    <row r="3057" spans="1:13" x14ac:dyDescent="0.25">
      <c r="A3057" s="91" t="str">
        <f t="shared" si="94"/>
        <v/>
      </c>
      <c r="B3057" s="330" t="str">
        <f>IF(A3057="","",IFERROR(INDEX(Tanggal,MATCH('Buku Besar'!A3057,Akun,0)),""))</f>
        <v/>
      </c>
      <c r="C3057" s="2" t="str">
        <f>IF(A3057="","",IFERROR(INDEX(Keterangan,MATCH('Buku Besar'!A3057,Akun,0)),""))</f>
        <v/>
      </c>
      <c r="D3057" s="2" t="str">
        <f>IF(A3057="","",IFERROR(INDEX(Reff,MATCH('Buku Besar'!A3057,Akun,0)),""))</f>
        <v/>
      </c>
      <c r="E3057" s="331" t="str">
        <f>IF(A3057="","",IFERROR(INDEX(Penerimaan,MATCH('Buku Besar'!A3057,Akun,0)),""))</f>
        <v/>
      </c>
      <c r="F3057" s="331" t="str">
        <f>IF(A3057="","",IFERROR(INDEX(Pengeluaran,MATCH('Buku Besar'!A3057,Akun,0)),""))</f>
        <v/>
      </c>
      <c r="H3057" s="91" t="str">
        <f t="shared" si="95"/>
        <v/>
      </c>
      <c r="I3057" s="330" t="str">
        <f>IF(H3057="","",IFERROR(INDEX(Tanggal1,MATCH('Buku Besar'!H3057,Akun1,0)),""))</f>
        <v/>
      </c>
      <c r="J3057" s="2" t="str">
        <f>IF(H3057="","",IFERROR(INDEX(Keterangan1,MATCH('Buku Besar'!H3057,Akun1,0)),""))</f>
        <v/>
      </c>
      <c r="K3057" s="2" t="str">
        <f>IF(H3057="","",IFERROR(INDEX(Reff1,MATCH('Buku Besar'!H3057,Akun1,0)),""))</f>
        <v/>
      </c>
      <c r="L3057" s="331" t="str">
        <f>IF(H3057="","",IFERROR(INDEX(Penerimaan1,MATCH('Buku Besar'!H3057,Akun1,0)),""))</f>
        <v/>
      </c>
      <c r="M3057" s="331" t="str">
        <f>IF(H3057="","",IFERROR(INDEX(Pengeluaran1,MATCH('Buku Besar'!H3057,Akun1,0)),""))</f>
        <v/>
      </c>
    </row>
    <row r="3058" spans="1:13" x14ac:dyDescent="0.25">
      <c r="A3058" s="91" t="str">
        <f t="shared" si="94"/>
        <v/>
      </c>
      <c r="B3058" s="330" t="str">
        <f>IF(A3058="","",IFERROR(INDEX(Tanggal,MATCH('Buku Besar'!A3058,Akun,0)),""))</f>
        <v/>
      </c>
      <c r="C3058" s="2" t="str">
        <f>IF(A3058="","",IFERROR(INDEX(Keterangan,MATCH('Buku Besar'!A3058,Akun,0)),""))</f>
        <v/>
      </c>
      <c r="D3058" s="2" t="str">
        <f>IF(A3058="","",IFERROR(INDEX(Reff,MATCH('Buku Besar'!A3058,Akun,0)),""))</f>
        <v/>
      </c>
      <c r="E3058" s="331" t="str">
        <f>IF(A3058="","",IFERROR(INDEX(Penerimaan,MATCH('Buku Besar'!A3058,Akun,0)),""))</f>
        <v/>
      </c>
      <c r="F3058" s="331" t="str">
        <f>IF(A3058="","",IFERROR(INDEX(Pengeluaran,MATCH('Buku Besar'!A3058,Akun,0)),""))</f>
        <v/>
      </c>
      <c r="H3058" s="91" t="str">
        <f t="shared" si="95"/>
        <v/>
      </c>
      <c r="I3058" s="330" t="str">
        <f>IF(H3058="","",IFERROR(INDEX(Tanggal1,MATCH('Buku Besar'!H3058,Akun1,0)),""))</f>
        <v/>
      </c>
      <c r="J3058" s="2" t="str">
        <f>IF(H3058="","",IFERROR(INDEX(Keterangan1,MATCH('Buku Besar'!H3058,Akun1,0)),""))</f>
        <v/>
      </c>
      <c r="K3058" s="2" t="str">
        <f>IF(H3058="","",IFERROR(INDEX(Reff1,MATCH('Buku Besar'!H3058,Akun1,0)),""))</f>
        <v/>
      </c>
      <c r="L3058" s="331" t="str">
        <f>IF(H3058="","",IFERROR(INDEX(Penerimaan1,MATCH('Buku Besar'!H3058,Akun1,0)),""))</f>
        <v/>
      </c>
      <c r="M3058" s="331" t="str">
        <f>IF(H3058="","",IFERROR(INDEX(Pengeluaran1,MATCH('Buku Besar'!H3058,Akun1,0)),""))</f>
        <v/>
      </c>
    </row>
    <row r="3059" spans="1:13" x14ac:dyDescent="0.25">
      <c r="A3059" s="91" t="str">
        <f t="shared" si="94"/>
        <v/>
      </c>
      <c r="B3059" s="330" t="str">
        <f>IF(A3059="","",IFERROR(INDEX(Tanggal,MATCH('Buku Besar'!A3059,Akun,0)),""))</f>
        <v/>
      </c>
      <c r="C3059" s="2" t="str">
        <f>IF(A3059="","",IFERROR(INDEX(Keterangan,MATCH('Buku Besar'!A3059,Akun,0)),""))</f>
        <v/>
      </c>
      <c r="D3059" s="2" t="str">
        <f>IF(A3059="","",IFERROR(INDEX(Reff,MATCH('Buku Besar'!A3059,Akun,0)),""))</f>
        <v/>
      </c>
      <c r="E3059" s="331" t="str">
        <f>IF(A3059="","",IFERROR(INDEX(Penerimaan,MATCH('Buku Besar'!A3059,Akun,0)),""))</f>
        <v/>
      </c>
      <c r="F3059" s="331" t="str">
        <f>IF(A3059="","",IFERROR(INDEX(Pengeluaran,MATCH('Buku Besar'!A3059,Akun,0)),""))</f>
        <v/>
      </c>
      <c r="H3059" s="91" t="str">
        <f t="shared" si="95"/>
        <v/>
      </c>
      <c r="I3059" s="330" t="str">
        <f>IF(H3059="","",IFERROR(INDEX(Tanggal1,MATCH('Buku Besar'!H3059,Akun1,0)),""))</f>
        <v/>
      </c>
      <c r="J3059" s="2" t="str">
        <f>IF(H3059="","",IFERROR(INDEX(Keterangan1,MATCH('Buku Besar'!H3059,Akun1,0)),""))</f>
        <v/>
      </c>
      <c r="K3059" s="2" t="str">
        <f>IF(H3059="","",IFERROR(INDEX(Reff1,MATCH('Buku Besar'!H3059,Akun1,0)),""))</f>
        <v/>
      </c>
      <c r="L3059" s="331" t="str">
        <f>IF(H3059="","",IFERROR(INDEX(Penerimaan1,MATCH('Buku Besar'!H3059,Akun1,0)),""))</f>
        <v/>
      </c>
      <c r="M3059" s="331" t="str">
        <f>IF(H3059="","",IFERROR(INDEX(Pengeluaran1,MATCH('Buku Besar'!H3059,Akun1,0)),""))</f>
        <v/>
      </c>
    </row>
    <row r="3060" spans="1:13" x14ac:dyDescent="0.25">
      <c r="A3060" s="91" t="str">
        <f t="shared" si="94"/>
        <v/>
      </c>
      <c r="B3060" s="330" t="str">
        <f>IF(A3060="","",IFERROR(INDEX(Tanggal,MATCH('Buku Besar'!A3060,Akun,0)),""))</f>
        <v/>
      </c>
      <c r="C3060" s="2" t="str">
        <f>IF(A3060="","",IFERROR(INDEX(Keterangan,MATCH('Buku Besar'!A3060,Akun,0)),""))</f>
        <v/>
      </c>
      <c r="D3060" s="2" t="str">
        <f>IF(A3060="","",IFERROR(INDEX(Reff,MATCH('Buku Besar'!A3060,Akun,0)),""))</f>
        <v/>
      </c>
      <c r="E3060" s="331" t="str">
        <f>IF(A3060="","",IFERROR(INDEX(Penerimaan,MATCH('Buku Besar'!A3060,Akun,0)),""))</f>
        <v/>
      </c>
      <c r="F3060" s="331" t="str">
        <f>IF(A3060="","",IFERROR(INDEX(Pengeluaran,MATCH('Buku Besar'!A3060,Akun,0)),""))</f>
        <v/>
      </c>
      <c r="H3060" s="91" t="str">
        <f t="shared" si="95"/>
        <v/>
      </c>
      <c r="I3060" s="330" t="str">
        <f>IF(H3060="","",IFERROR(INDEX(Tanggal1,MATCH('Buku Besar'!H3060,Akun1,0)),""))</f>
        <v/>
      </c>
      <c r="J3060" s="2" t="str">
        <f>IF(H3060="","",IFERROR(INDEX(Keterangan1,MATCH('Buku Besar'!H3060,Akun1,0)),""))</f>
        <v/>
      </c>
      <c r="K3060" s="2" t="str">
        <f>IF(H3060="","",IFERROR(INDEX(Reff1,MATCH('Buku Besar'!H3060,Akun1,0)),""))</f>
        <v/>
      </c>
      <c r="L3060" s="331" t="str">
        <f>IF(H3060="","",IFERROR(INDEX(Penerimaan1,MATCH('Buku Besar'!H3060,Akun1,0)),""))</f>
        <v/>
      </c>
      <c r="M3060" s="331" t="str">
        <f>IF(H3060="","",IFERROR(INDEX(Pengeluaran1,MATCH('Buku Besar'!H3060,Akun1,0)),""))</f>
        <v/>
      </c>
    </row>
    <row r="3061" spans="1:13" x14ac:dyDescent="0.25">
      <c r="A3061" s="91" t="str">
        <f t="shared" si="94"/>
        <v/>
      </c>
      <c r="B3061" s="330" t="str">
        <f>IF(A3061="","",IFERROR(INDEX(Tanggal,MATCH('Buku Besar'!A3061,Akun,0)),""))</f>
        <v/>
      </c>
      <c r="C3061" s="2" t="str">
        <f>IF(A3061="","",IFERROR(INDEX(Keterangan,MATCH('Buku Besar'!A3061,Akun,0)),""))</f>
        <v/>
      </c>
      <c r="D3061" s="2" t="str">
        <f>IF(A3061="","",IFERROR(INDEX(Reff,MATCH('Buku Besar'!A3061,Akun,0)),""))</f>
        <v/>
      </c>
      <c r="E3061" s="331" t="str">
        <f>IF(A3061="","",IFERROR(INDEX(Penerimaan,MATCH('Buku Besar'!A3061,Akun,0)),""))</f>
        <v/>
      </c>
      <c r="F3061" s="331" t="str">
        <f>IF(A3061="","",IFERROR(INDEX(Pengeluaran,MATCH('Buku Besar'!A3061,Akun,0)),""))</f>
        <v/>
      </c>
      <c r="H3061" s="91" t="str">
        <f t="shared" si="95"/>
        <v/>
      </c>
      <c r="I3061" s="330" t="str">
        <f>IF(H3061="","",IFERROR(INDEX(Tanggal1,MATCH('Buku Besar'!H3061,Akun1,0)),""))</f>
        <v/>
      </c>
      <c r="J3061" s="2" t="str">
        <f>IF(H3061="","",IFERROR(INDEX(Keterangan1,MATCH('Buku Besar'!H3061,Akun1,0)),""))</f>
        <v/>
      </c>
      <c r="K3061" s="2" t="str">
        <f>IF(H3061="","",IFERROR(INDEX(Reff1,MATCH('Buku Besar'!H3061,Akun1,0)),""))</f>
        <v/>
      </c>
      <c r="L3061" s="331" t="str">
        <f>IF(H3061="","",IFERROR(INDEX(Penerimaan1,MATCH('Buku Besar'!H3061,Akun1,0)),""))</f>
        <v/>
      </c>
      <c r="M3061" s="331" t="str">
        <f>IF(H3061="","",IFERROR(INDEX(Pengeluaran1,MATCH('Buku Besar'!H3061,Akun1,0)),""))</f>
        <v/>
      </c>
    </row>
    <row r="3062" spans="1:13" x14ac:dyDescent="0.25">
      <c r="A3062" s="91" t="str">
        <f t="shared" si="94"/>
        <v/>
      </c>
      <c r="B3062" s="330" t="str">
        <f>IF(A3062="","",IFERROR(INDEX(Tanggal,MATCH('Buku Besar'!A3062,Akun,0)),""))</f>
        <v/>
      </c>
      <c r="C3062" s="2" t="str">
        <f>IF(A3062="","",IFERROR(INDEX(Keterangan,MATCH('Buku Besar'!A3062,Akun,0)),""))</f>
        <v/>
      </c>
      <c r="D3062" s="2" t="str">
        <f>IF(A3062="","",IFERROR(INDEX(Reff,MATCH('Buku Besar'!A3062,Akun,0)),""))</f>
        <v/>
      </c>
      <c r="E3062" s="331" t="str">
        <f>IF(A3062="","",IFERROR(INDEX(Penerimaan,MATCH('Buku Besar'!A3062,Akun,0)),""))</f>
        <v/>
      </c>
      <c r="F3062" s="331" t="str">
        <f>IF(A3062="","",IFERROR(INDEX(Pengeluaran,MATCH('Buku Besar'!A3062,Akun,0)),""))</f>
        <v/>
      </c>
      <c r="H3062" s="91" t="str">
        <f t="shared" si="95"/>
        <v/>
      </c>
      <c r="I3062" s="330" t="str">
        <f>IF(H3062="","",IFERROR(INDEX(Tanggal1,MATCH('Buku Besar'!H3062,Akun1,0)),""))</f>
        <v/>
      </c>
      <c r="J3062" s="2" t="str">
        <f>IF(H3062="","",IFERROR(INDEX(Keterangan1,MATCH('Buku Besar'!H3062,Akun1,0)),""))</f>
        <v/>
      </c>
      <c r="K3062" s="2" t="str">
        <f>IF(H3062="","",IFERROR(INDEX(Reff1,MATCH('Buku Besar'!H3062,Akun1,0)),""))</f>
        <v/>
      </c>
      <c r="L3062" s="331" t="str">
        <f>IF(H3062="","",IFERROR(INDEX(Penerimaan1,MATCH('Buku Besar'!H3062,Akun1,0)),""))</f>
        <v/>
      </c>
      <c r="M3062" s="331" t="str">
        <f>IF(H3062="","",IFERROR(INDEX(Pengeluaran1,MATCH('Buku Besar'!H3062,Akun1,0)),""))</f>
        <v/>
      </c>
    </row>
    <row r="3063" spans="1:13" x14ac:dyDescent="0.25">
      <c r="A3063" s="91" t="str">
        <f t="shared" si="94"/>
        <v/>
      </c>
      <c r="B3063" s="330" t="str">
        <f>IF(A3063="","",IFERROR(INDEX(Tanggal,MATCH('Buku Besar'!A3063,Akun,0)),""))</f>
        <v/>
      </c>
      <c r="C3063" s="2" t="str">
        <f>IF(A3063="","",IFERROR(INDEX(Keterangan,MATCH('Buku Besar'!A3063,Akun,0)),""))</f>
        <v/>
      </c>
      <c r="D3063" s="2" t="str">
        <f>IF(A3063="","",IFERROR(INDEX(Reff,MATCH('Buku Besar'!A3063,Akun,0)),""))</f>
        <v/>
      </c>
      <c r="E3063" s="331" t="str">
        <f>IF(A3063="","",IFERROR(INDEX(Penerimaan,MATCH('Buku Besar'!A3063,Akun,0)),""))</f>
        <v/>
      </c>
      <c r="F3063" s="331" t="str">
        <f>IF(A3063="","",IFERROR(INDEX(Pengeluaran,MATCH('Buku Besar'!A3063,Akun,0)),""))</f>
        <v/>
      </c>
      <c r="H3063" s="91" t="str">
        <f t="shared" si="95"/>
        <v/>
      </c>
      <c r="I3063" s="330" t="str">
        <f>IF(H3063="","",IFERROR(INDEX(Tanggal1,MATCH('Buku Besar'!H3063,Akun1,0)),""))</f>
        <v/>
      </c>
      <c r="J3063" s="2" t="str">
        <f>IF(H3063="","",IFERROR(INDEX(Keterangan1,MATCH('Buku Besar'!H3063,Akun1,0)),""))</f>
        <v/>
      </c>
      <c r="K3063" s="2" t="str">
        <f>IF(H3063="","",IFERROR(INDEX(Reff1,MATCH('Buku Besar'!H3063,Akun1,0)),""))</f>
        <v/>
      </c>
      <c r="L3063" s="331" t="str">
        <f>IF(H3063="","",IFERROR(INDEX(Penerimaan1,MATCH('Buku Besar'!H3063,Akun1,0)),""))</f>
        <v/>
      </c>
      <c r="M3063" s="331" t="str">
        <f>IF(H3063="","",IFERROR(INDEX(Pengeluaran1,MATCH('Buku Besar'!H3063,Akun1,0)),""))</f>
        <v/>
      </c>
    </row>
    <row r="3064" spans="1:13" x14ac:dyDescent="0.25">
      <c r="A3064" s="91" t="str">
        <f t="shared" si="94"/>
        <v/>
      </c>
      <c r="B3064" s="330" t="str">
        <f>IF(A3064="","",IFERROR(INDEX(Tanggal,MATCH('Buku Besar'!A3064,Akun,0)),""))</f>
        <v/>
      </c>
      <c r="C3064" s="2" t="str">
        <f>IF(A3064="","",IFERROR(INDEX(Keterangan,MATCH('Buku Besar'!A3064,Akun,0)),""))</f>
        <v/>
      </c>
      <c r="D3064" s="2" t="str">
        <f>IF(A3064="","",IFERROR(INDEX(Reff,MATCH('Buku Besar'!A3064,Akun,0)),""))</f>
        <v/>
      </c>
      <c r="E3064" s="331" t="str">
        <f>IF(A3064="","",IFERROR(INDEX(Penerimaan,MATCH('Buku Besar'!A3064,Akun,0)),""))</f>
        <v/>
      </c>
      <c r="F3064" s="331" t="str">
        <f>IF(A3064="","",IFERROR(INDEX(Pengeluaran,MATCH('Buku Besar'!A3064,Akun,0)),""))</f>
        <v/>
      </c>
      <c r="H3064" s="91" t="str">
        <f t="shared" si="95"/>
        <v/>
      </c>
      <c r="I3064" s="330" t="str">
        <f>IF(H3064="","",IFERROR(INDEX(Tanggal1,MATCH('Buku Besar'!H3064,Akun1,0)),""))</f>
        <v/>
      </c>
      <c r="J3064" s="2" t="str">
        <f>IF(H3064="","",IFERROR(INDEX(Keterangan1,MATCH('Buku Besar'!H3064,Akun1,0)),""))</f>
        <v/>
      </c>
      <c r="K3064" s="2" t="str">
        <f>IF(H3064="","",IFERROR(INDEX(Reff1,MATCH('Buku Besar'!H3064,Akun1,0)),""))</f>
        <v/>
      </c>
      <c r="L3064" s="331" t="str">
        <f>IF(H3064="","",IFERROR(INDEX(Penerimaan1,MATCH('Buku Besar'!H3064,Akun1,0)),""))</f>
        <v/>
      </c>
      <c r="M3064" s="331" t="str">
        <f>IF(H3064="","",IFERROR(INDEX(Pengeluaran1,MATCH('Buku Besar'!H3064,Akun1,0)),""))</f>
        <v/>
      </c>
    </row>
    <row r="3065" spans="1:13" x14ac:dyDescent="0.25">
      <c r="A3065" s="91" t="str">
        <f t="shared" si="94"/>
        <v/>
      </c>
      <c r="B3065" s="330" t="str">
        <f>IF(A3065="","",IFERROR(INDEX(Tanggal,MATCH('Buku Besar'!A3065,Akun,0)),""))</f>
        <v/>
      </c>
      <c r="C3065" s="2" t="str">
        <f>IF(A3065="","",IFERROR(INDEX(Keterangan,MATCH('Buku Besar'!A3065,Akun,0)),""))</f>
        <v/>
      </c>
      <c r="D3065" s="2" t="str">
        <f>IF(A3065="","",IFERROR(INDEX(Reff,MATCH('Buku Besar'!A3065,Akun,0)),""))</f>
        <v/>
      </c>
      <c r="E3065" s="331" t="str">
        <f>IF(A3065="","",IFERROR(INDEX(Penerimaan,MATCH('Buku Besar'!A3065,Akun,0)),""))</f>
        <v/>
      </c>
      <c r="F3065" s="331" t="str">
        <f>IF(A3065="","",IFERROR(INDEX(Pengeluaran,MATCH('Buku Besar'!A3065,Akun,0)),""))</f>
        <v/>
      </c>
      <c r="H3065" s="91" t="str">
        <f t="shared" si="95"/>
        <v/>
      </c>
      <c r="I3065" s="330" t="str">
        <f>IF(H3065="","",IFERROR(INDEX(Tanggal1,MATCH('Buku Besar'!H3065,Akun1,0)),""))</f>
        <v/>
      </c>
      <c r="J3065" s="2" t="str">
        <f>IF(H3065="","",IFERROR(INDEX(Keterangan1,MATCH('Buku Besar'!H3065,Akun1,0)),""))</f>
        <v/>
      </c>
      <c r="K3065" s="2" t="str">
        <f>IF(H3065="","",IFERROR(INDEX(Reff1,MATCH('Buku Besar'!H3065,Akun1,0)),""))</f>
        <v/>
      </c>
      <c r="L3065" s="331" t="str">
        <f>IF(H3065="","",IFERROR(INDEX(Penerimaan1,MATCH('Buku Besar'!H3065,Akun1,0)),""))</f>
        <v/>
      </c>
      <c r="M3065" s="331" t="str">
        <f>IF(H3065="","",IFERROR(INDEX(Pengeluaran1,MATCH('Buku Besar'!H3065,Akun1,0)),""))</f>
        <v/>
      </c>
    </row>
    <row r="3066" spans="1:13" x14ac:dyDescent="0.25">
      <c r="A3066" s="91" t="str">
        <f t="shared" si="94"/>
        <v/>
      </c>
      <c r="B3066" s="330" t="str">
        <f>IF(A3066="","",IFERROR(INDEX(Tanggal,MATCH('Buku Besar'!A3066,Akun,0)),""))</f>
        <v/>
      </c>
      <c r="C3066" s="2" t="str">
        <f>IF(A3066="","",IFERROR(INDEX(Keterangan,MATCH('Buku Besar'!A3066,Akun,0)),""))</f>
        <v/>
      </c>
      <c r="D3066" s="2" t="str">
        <f>IF(A3066="","",IFERROR(INDEX(Reff,MATCH('Buku Besar'!A3066,Akun,0)),""))</f>
        <v/>
      </c>
      <c r="E3066" s="331" t="str">
        <f>IF(A3066="","",IFERROR(INDEX(Penerimaan,MATCH('Buku Besar'!A3066,Akun,0)),""))</f>
        <v/>
      </c>
      <c r="F3066" s="331" t="str">
        <f>IF(A3066="","",IFERROR(INDEX(Pengeluaran,MATCH('Buku Besar'!A3066,Akun,0)),""))</f>
        <v/>
      </c>
      <c r="H3066" s="91" t="str">
        <f t="shared" si="95"/>
        <v/>
      </c>
      <c r="I3066" s="330" t="str">
        <f>IF(H3066="","",IFERROR(INDEX(Tanggal1,MATCH('Buku Besar'!H3066,Akun1,0)),""))</f>
        <v/>
      </c>
      <c r="J3066" s="2" t="str">
        <f>IF(H3066="","",IFERROR(INDEX(Keterangan1,MATCH('Buku Besar'!H3066,Akun1,0)),""))</f>
        <v/>
      </c>
      <c r="K3066" s="2" t="str">
        <f>IF(H3066="","",IFERROR(INDEX(Reff1,MATCH('Buku Besar'!H3066,Akun1,0)),""))</f>
        <v/>
      </c>
      <c r="L3066" s="331" t="str">
        <f>IF(H3066="","",IFERROR(INDEX(Penerimaan1,MATCH('Buku Besar'!H3066,Akun1,0)),""))</f>
        <v/>
      </c>
      <c r="M3066" s="331" t="str">
        <f>IF(H3066="","",IFERROR(INDEX(Pengeluaran1,MATCH('Buku Besar'!H3066,Akun1,0)),""))</f>
        <v/>
      </c>
    </row>
    <row r="3067" spans="1:13" x14ac:dyDescent="0.25">
      <c r="A3067" s="91" t="str">
        <f t="shared" si="94"/>
        <v/>
      </c>
      <c r="B3067" s="330" t="str">
        <f>IF(A3067="","",IFERROR(INDEX(Tanggal,MATCH('Buku Besar'!A3067,Akun,0)),""))</f>
        <v/>
      </c>
      <c r="C3067" s="2" t="str">
        <f>IF(A3067="","",IFERROR(INDEX(Keterangan,MATCH('Buku Besar'!A3067,Akun,0)),""))</f>
        <v/>
      </c>
      <c r="D3067" s="2" t="str">
        <f>IF(A3067="","",IFERROR(INDEX(Reff,MATCH('Buku Besar'!A3067,Akun,0)),""))</f>
        <v/>
      </c>
      <c r="E3067" s="331" t="str">
        <f>IF(A3067="","",IFERROR(INDEX(Penerimaan,MATCH('Buku Besar'!A3067,Akun,0)),""))</f>
        <v/>
      </c>
      <c r="F3067" s="331" t="str">
        <f>IF(A3067="","",IFERROR(INDEX(Pengeluaran,MATCH('Buku Besar'!A3067,Akun,0)),""))</f>
        <v/>
      </c>
      <c r="H3067" s="91" t="str">
        <f t="shared" si="95"/>
        <v/>
      </c>
      <c r="I3067" s="330" t="str">
        <f>IF(H3067="","",IFERROR(INDEX(Tanggal1,MATCH('Buku Besar'!H3067,Akun1,0)),""))</f>
        <v/>
      </c>
      <c r="J3067" s="2" t="str">
        <f>IF(H3067="","",IFERROR(INDEX(Keterangan1,MATCH('Buku Besar'!H3067,Akun1,0)),""))</f>
        <v/>
      </c>
      <c r="K3067" s="2" t="str">
        <f>IF(H3067="","",IFERROR(INDEX(Reff1,MATCH('Buku Besar'!H3067,Akun1,0)),""))</f>
        <v/>
      </c>
      <c r="L3067" s="331" t="str">
        <f>IF(H3067="","",IFERROR(INDEX(Penerimaan1,MATCH('Buku Besar'!H3067,Akun1,0)),""))</f>
        <v/>
      </c>
      <c r="M3067" s="331" t="str">
        <f>IF(H3067="","",IFERROR(INDEX(Pengeluaran1,MATCH('Buku Besar'!H3067,Akun1,0)),""))</f>
        <v/>
      </c>
    </row>
    <row r="3068" spans="1:13" x14ac:dyDescent="0.25">
      <c r="A3068" s="91" t="str">
        <f t="shared" si="94"/>
        <v/>
      </c>
      <c r="B3068" s="330" t="str">
        <f>IF(A3068="","",IFERROR(INDEX(Tanggal,MATCH('Buku Besar'!A3068,Akun,0)),""))</f>
        <v/>
      </c>
      <c r="C3068" s="2" t="str">
        <f>IF(A3068="","",IFERROR(INDEX(Keterangan,MATCH('Buku Besar'!A3068,Akun,0)),""))</f>
        <v/>
      </c>
      <c r="D3068" s="2" t="str">
        <f>IF(A3068="","",IFERROR(INDEX(Reff,MATCH('Buku Besar'!A3068,Akun,0)),""))</f>
        <v/>
      </c>
      <c r="E3068" s="331" t="str">
        <f>IF(A3068="","",IFERROR(INDEX(Penerimaan,MATCH('Buku Besar'!A3068,Akun,0)),""))</f>
        <v/>
      </c>
      <c r="F3068" s="331" t="str">
        <f>IF(A3068="","",IFERROR(INDEX(Pengeluaran,MATCH('Buku Besar'!A3068,Akun,0)),""))</f>
        <v/>
      </c>
      <c r="H3068" s="91" t="str">
        <f t="shared" si="95"/>
        <v/>
      </c>
      <c r="I3068" s="330" t="str">
        <f>IF(H3068="","",IFERROR(INDEX(Tanggal1,MATCH('Buku Besar'!H3068,Akun1,0)),""))</f>
        <v/>
      </c>
      <c r="J3068" s="2" t="str">
        <f>IF(H3068="","",IFERROR(INDEX(Keterangan1,MATCH('Buku Besar'!H3068,Akun1,0)),""))</f>
        <v/>
      </c>
      <c r="K3068" s="2" t="str">
        <f>IF(H3068="","",IFERROR(INDEX(Reff1,MATCH('Buku Besar'!H3068,Akun1,0)),""))</f>
        <v/>
      </c>
      <c r="L3068" s="331" t="str">
        <f>IF(H3068="","",IFERROR(INDEX(Penerimaan1,MATCH('Buku Besar'!H3068,Akun1,0)),""))</f>
        <v/>
      </c>
      <c r="M3068" s="331" t="str">
        <f>IF(H3068="","",IFERROR(INDEX(Pengeluaran1,MATCH('Buku Besar'!H3068,Akun1,0)),""))</f>
        <v/>
      </c>
    </row>
    <row r="3069" spans="1:13" x14ac:dyDescent="0.25">
      <c r="A3069" s="91" t="str">
        <f t="shared" si="94"/>
        <v/>
      </c>
      <c r="B3069" s="330" t="str">
        <f>IF(A3069="","",IFERROR(INDEX(Tanggal,MATCH('Buku Besar'!A3069,Akun,0)),""))</f>
        <v/>
      </c>
      <c r="C3069" s="2" t="str">
        <f>IF(A3069="","",IFERROR(INDEX(Keterangan,MATCH('Buku Besar'!A3069,Akun,0)),""))</f>
        <v/>
      </c>
      <c r="D3069" s="2" t="str">
        <f>IF(A3069="","",IFERROR(INDEX(Reff,MATCH('Buku Besar'!A3069,Akun,0)),""))</f>
        <v/>
      </c>
      <c r="E3069" s="331" t="str">
        <f>IF(A3069="","",IFERROR(INDEX(Penerimaan,MATCH('Buku Besar'!A3069,Akun,0)),""))</f>
        <v/>
      </c>
      <c r="F3069" s="331" t="str">
        <f>IF(A3069="","",IFERROR(INDEX(Pengeluaran,MATCH('Buku Besar'!A3069,Akun,0)),""))</f>
        <v/>
      </c>
      <c r="H3069" s="91" t="str">
        <f t="shared" si="95"/>
        <v/>
      </c>
      <c r="I3069" s="330" t="str">
        <f>IF(H3069="","",IFERROR(INDEX(Tanggal1,MATCH('Buku Besar'!H3069,Akun1,0)),""))</f>
        <v/>
      </c>
      <c r="J3069" s="2" t="str">
        <f>IF(H3069="","",IFERROR(INDEX(Keterangan1,MATCH('Buku Besar'!H3069,Akun1,0)),""))</f>
        <v/>
      </c>
      <c r="K3069" s="2" t="str">
        <f>IF(H3069="","",IFERROR(INDEX(Reff1,MATCH('Buku Besar'!H3069,Akun1,0)),""))</f>
        <v/>
      </c>
      <c r="L3069" s="331" t="str">
        <f>IF(H3069="","",IFERROR(INDEX(Penerimaan1,MATCH('Buku Besar'!H3069,Akun1,0)),""))</f>
        <v/>
      </c>
      <c r="M3069" s="331" t="str">
        <f>IF(H3069="","",IFERROR(INDEX(Pengeluaran1,MATCH('Buku Besar'!H3069,Akun1,0)),""))</f>
        <v/>
      </c>
    </row>
    <row r="3070" spans="1:13" x14ac:dyDescent="0.25">
      <c r="A3070" s="91" t="str">
        <f t="shared" si="94"/>
        <v/>
      </c>
      <c r="B3070" s="330" t="str">
        <f>IF(A3070="","",IFERROR(INDEX(Tanggal,MATCH('Buku Besar'!A3070,Akun,0)),""))</f>
        <v/>
      </c>
      <c r="C3070" s="2" t="str">
        <f>IF(A3070="","",IFERROR(INDEX(Keterangan,MATCH('Buku Besar'!A3070,Akun,0)),""))</f>
        <v/>
      </c>
      <c r="D3070" s="2" t="str">
        <f>IF(A3070="","",IFERROR(INDEX(Reff,MATCH('Buku Besar'!A3070,Akun,0)),""))</f>
        <v/>
      </c>
      <c r="E3070" s="331" t="str">
        <f>IF(A3070="","",IFERROR(INDEX(Penerimaan,MATCH('Buku Besar'!A3070,Akun,0)),""))</f>
        <v/>
      </c>
      <c r="F3070" s="331" t="str">
        <f>IF(A3070="","",IFERROR(INDEX(Pengeluaran,MATCH('Buku Besar'!A3070,Akun,0)),""))</f>
        <v/>
      </c>
      <c r="H3070" s="91" t="str">
        <f t="shared" si="95"/>
        <v/>
      </c>
      <c r="I3070" s="330" t="str">
        <f>IF(H3070="","",IFERROR(INDEX(Tanggal1,MATCH('Buku Besar'!H3070,Akun1,0)),""))</f>
        <v/>
      </c>
      <c r="J3070" s="2" t="str">
        <f>IF(H3070="","",IFERROR(INDEX(Keterangan1,MATCH('Buku Besar'!H3070,Akun1,0)),""))</f>
        <v/>
      </c>
      <c r="K3070" s="2" t="str">
        <f>IF(H3070="","",IFERROR(INDEX(Reff1,MATCH('Buku Besar'!H3070,Akun1,0)),""))</f>
        <v/>
      </c>
      <c r="L3070" s="331" t="str">
        <f>IF(H3070="","",IFERROR(INDEX(Penerimaan1,MATCH('Buku Besar'!H3070,Akun1,0)),""))</f>
        <v/>
      </c>
      <c r="M3070" s="331" t="str">
        <f>IF(H3070="","",IFERROR(INDEX(Pengeluaran1,MATCH('Buku Besar'!H3070,Akun1,0)),""))</f>
        <v/>
      </c>
    </row>
    <row r="3071" spans="1:13" x14ac:dyDescent="0.25">
      <c r="A3071" s="91" t="str">
        <f t="shared" si="94"/>
        <v/>
      </c>
      <c r="B3071" s="330" t="str">
        <f>IF(A3071="","",IFERROR(INDEX(Tanggal,MATCH('Buku Besar'!A3071,Akun,0)),""))</f>
        <v/>
      </c>
      <c r="C3071" s="2" t="str">
        <f>IF(A3071="","",IFERROR(INDEX(Keterangan,MATCH('Buku Besar'!A3071,Akun,0)),""))</f>
        <v/>
      </c>
      <c r="D3071" s="2" t="str">
        <f>IF(A3071="","",IFERROR(INDEX(Reff,MATCH('Buku Besar'!A3071,Akun,0)),""))</f>
        <v/>
      </c>
      <c r="E3071" s="331" t="str">
        <f>IF(A3071="","",IFERROR(INDEX(Penerimaan,MATCH('Buku Besar'!A3071,Akun,0)),""))</f>
        <v/>
      </c>
      <c r="F3071" s="331" t="str">
        <f>IF(A3071="","",IFERROR(INDEX(Pengeluaran,MATCH('Buku Besar'!A3071,Akun,0)),""))</f>
        <v/>
      </c>
      <c r="H3071" s="91" t="str">
        <f t="shared" si="95"/>
        <v/>
      </c>
      <c r="I3071" s="330" t="str">
        <f>IF(H3071="","",IFERROR(INDEX(Tanggal1,MATCH('Buku Besar'!H3071,Akun1,0)),""))</f>
        <v/>
      </c>
      <c r="J3071" s="2" t="str">
        <f>IF(H3071="","",IFERROR(INDEX(Keterangan1,MATCH('Buku Besar'!H3071,Akun1,0)),""))</f>
        <v/>
      </c>
      <c r="K3071" s="2" t="str">
        <f>IF(H3071="","",IFERROR(INDEX(Reff1,MATCH('Buku Besar'!H3071,Akun1,0)),""))</f>
        <v/>
      </c>
      <c r="L3071" s="331" t="str">
        <f>IF(H3071="","",IFERROR(INDEX(Penerimaan1,MATCH('Buku Besar'!H3071,Akun1,0)),""))</f>
        <v/>
      </c>
      <c r="M3071" s="331" t="str">
        <f>IF(H3071="","",IFERROR(INDEX(Pengeluaran1,MATCH('Buku Besar'!H3071,Akun1,0)),""))</f>
        <v/>
      </c>
    </row>
    <row r="3072" spans="1:13" x14ac:dyDescent="0.25">
      <c r="A3072" s="91" t="str">
        <f t="shared" si="94"/>
        <v/>
      </c>
      <c r="B3072" s="330" t="str">
        <f>IF(A3072="","",IFERROR(INDEX(Tanggal,MATCH('Buku Besar'!A3072,Akun,0)),""))</f>
        <v/>
      </c>
      <c r="C3072" s="2" t="str">
        <f>IF(A3072="","",IFERROR(INDEX(Keterangan,MATCH('Buku Besar'!A3072,Akun,0)),""))</f>
        <v/>
      </c>
      <c r="D3072" s="2" t="str">
        <f>IF(A3072="","",IFERROR(INDEX(Reff,MATCH('Buku Besar'!A3072,Akun,0)),""))</f>
        <v/>
      </c>
      <c r="E3072" s="331" t="str">
        <f>IF(A3072="","",IFERROR(INDEX(Penerimaan,MATCH('Buku Besar'!A3072,Akun,0)),""))</f>
        <v/>
      </c>
      <c r="F3072" s="331" t="str">
        <f>IF(A3072="","",IFERROR(INDEX(Pengeluaran,MATCH('Buku Besar'!A3072,Akun,0)),""))</f>
        <v/>
      </c>
      <c r="H3072" s="91" t="str">
        <f t="shared" si="95"/>
        <v/>
      </c>
      <c r="I3072" s="330" t="str">
        <f>IF(H3072="","",IFERROR(INDEX(Tanggal1,MATCH('Buku Besar'!H3072,Akun1,0)),""))</f>
        <v/>
      </c>
      <c r="J3072" s="2" t="str">
        <f>IF(H3072="","",IFERROR(INDEX(Keterangan1,MATCH('Buku Besar'!H3072,Akun1,0)),""))</f>
        <v/>
      </c>
      <c r="K3072" s="2" t="str">
        <f>IF(H3072="","",IFERROR(INDEX(Reff1,MATCH('Buku Besar'!H3072,Akun1,0)),""))</f>
        <v/>
      </c>
      <c r="L3072" s="331" t="str">
        <f>IF(H3072="","",IFERROR(INDEX(Penerimaan1,MATCH('Buku Besar'!H3072,Akun1,0)),""))</f>
        <v/>
      </c>
      <c r="M3072" s="331" t="str">
        <f>IF(H3072="","",IFERROR(INDEX(Pengeluaran1,MATCH('Buku Besar'!H3072,Akun1,0)),""))</f>
        <v/>
      </c>
    </row>
    <row r="3073" spans="1:13" x14ac:dyDescent="0.25">
      <c r="A3073" s="91" t="str">
        <f t="shared" si="94"/>
        <v/>
      </c>
      <c r="B3073" s="330" t="str">
        <f>IF(A3073="","",IFERROR(INDEX(Tanggal,MATCH('Buku Besar'!A3073,Akun,0)),""))</f>
        <v/>
      </c>
      <c r="C3073" s="2" t="str">
        <f>IF(A3073="","",IFERROR(INDEX(Keterangan,MATCH('Buku Besar'!A3073,Akun,0)),""))</f>
        <v/>
      </c>
      <c r="D3073" s="2" t="str">
        <f>IF(A3073="","",IFERROR(INDEX(Reff,MATCH('Buku Besar'!A3073,Akun,0)),""))</f>
        <v/>
      </c>
      <c r="E3073" s="331" t="str">
        <f>IF(A3073="","",IFERROR(INDEX(Penerimaan,MATCH('Buku Besar'!A3073,Akun,0)),""))</f>
        <v/>
      </c>
      <c r="F3073" s="331" t="str">
        <f>IF(A3073="","",IFERROR(INDEX(Pengeluaran,MATCH('Buku Besar'!A3073,Akun,0)),""))</f>
        <v/>
      </c>
      <c r="H3073" s="91" t="str">
        <f t="shared" si="95"/>
        <v/>
      </c>
      <c r="I3073" s="330" t="str">
        <f>IF(H3073="","",IFERROR(INDEX(Tanggal1,MATCH('Buku Besar'!H3073,Akun1,0)),""))</f>
        <v/>
      </c>
      <c r="J3073" s="2" t="str">
        <f>IF(H3073="","",IFERROR(INDEX(Keterangan1,MATCH('Buku Besar'!H3073,Akun1,0)),""))</f>
        <v/>
      </c>
      <c r="K3073" s="2" t="str">
        <f>IF(H3073="","",IFERROR(INDEX(Reff1,MATCH('Buku Besar'!H3073,Akun1,0)),""))</f>
        <v/>
      </c>
      <c r="L3073" s="331" t="str">
        <f>IF(H3073="","",IFERROR(INDEX(Penerimaan1,MATCH('Buku Besar'!H3073,Akun1,0)),""))</f>
        <v/>
      </c>
      <c r="M3073" s="331" t="str">
        <f>IF(H3073="","",IFERROR(INDEX(Pengeluaran1,MATCH('Buku Besar'!H3073,Akun1,0)),""))</f>
        <v/>
      </c>
    </row>
    <row r="3074" spans="1:13" x14ac:dyDescent="0.25">
      <c r="A3074" s="91" t="str">
        <f t="shared" si="94"/>
        <v/>
      </c>
      <c r="B3074" s="330" t="str">
        <f>IF(A3074="","",IFERROR(INDEX(Tanggal,MATCH('Buku Besar'!A3074,Akun,0)),""))</f>
        <v/>
      </c>
      <c r="C3074" s="2" t="str">
        <f>IF(A3074="","",IFERROR(INDEX(Keterangan,MATCH('Buku Besar'!A3074,Akun,0)),""))</f>
        <v/>
      </c>
      <c r="D3074" s="2" t="str">
        <f>IF(A3074="","",IFERROR(INDEX(Reff,MATCH('Buku Besar'!A3074,Akun,0)),""))</f>
        <v/>
      </c>
      <c r="E3074" s="331" t="str">
        <f>IF(A3074="","",IFERROR(INDEX(Penerimaan,MATCH('Buku Besar'!A3074,Akun,0)),""))</f>
        <v/>
      </c>
      <c r="F3074" s="331" t="str">
        <f>IF(A3074="","",IFERROR(INDEX(Pengeluaran,MATCH('Buku Besar'!A3074,Akun,0)),""))</f>
        <v/>
      </c>
      <c r="H3074" s="91" t="str">
        <f t="shared" si="95"/>
        <v/>
      </c>
      <c r="I3074" s="330" t="str">
        <f>IF(H3074="","",IFERROR(INDEX(Tanggal1,MATCH('Buku Besar'!H3074,Akun1,0)),""))</f>
        <v/>
      </c>
      <c r="J3074" s="2" t="str">
        <f>IF(H3074="","",IFERROR(INDEX(Keterangan1,MATCH('Buku Besar'!H3074,Akun1,0)),""))</f>
        <v/>
      </c>
      <c r="K3074" s="2" t="str">
        <f>IF(H3074="","",IFERROR(INDEX(Reff1,MATCH('Buku Besar'!H3074,Akun1,0)),""))</f>
        <v/>
      </c>
      <c r="L3074" s="331" t="str">
        <f>IF(H3074="","",IFERROR(INDEX(Penerimaan1,MATCH('Buku Besar'!H3074,Akun1,0)),""))</f>
        <v/>
      </c>
      <c r="M3074" s="331" t="str">
        <f>IF(H3074="","",IFERROR(INDEX(Pengeluaran1,MATCH('Buku Besar'!H3074,Akun1,0)),""))</f>
        <v/>
      </c>
    </row>
    <row r="3075" spans="1:13" x14ac:dyDescent="0.25">
      <c r="A3075" s="91" t="str">
        <f t="shared" si="94"/>
        <v/>
      </c>
      <c r="B3075" s="330" t="str">
        <f>IF(A3075="","",IFERROR(INDEX(Tanggal,MATCH('Buku Besar'!A3075,Akun,0)),""))</f>
        <v/>
      </c>
      <c r="C3075" s="2" t="str">
        <f>IF(A3075="","",IFERROR(INDEX(Keterangan,MATCH('Buku Besar'!A3075,Akun,0)),""))</f>
        <v/>
      </c>
      <c r="D3075" s="2" t="str">
        <f>IF(A3075="","",IFERROR(INDEX(Reff,MATCH('Buku Besar'!A3075,Akun,0)),""))</f>
        <v/>
      </c>
      <c r="E3075" s="331" t="str">
        <f>IF(A3075="","",IFERROR(INDEX(Penerimaan,MATCH('Buku Besar'!A3075,Akun,0)),""))</f>
        <v/>
      </c>
      <c r="F3075" s="331" t="str">
        <f>IF(A3075="","",IFERROR(INDEX(Pengeluaran,MATCH('Buku Besar'!A3075,Akun,0)),""))</f>
        <v/>
      </c>
      <c r="H3075" s="91" t="str">
        <f t="shared" si="95"/>
        <v/>
      </c>
      <c r="I3075" s="330" t="str">
        <f>IF(H3075="","",IFERROR(INDEX(Tanggal1,MATCH('Buku Besar'!H3075,Akun1,0)),""))</f>
        <v/>
      </c>
      <c r="J3075" s="2" t="str">
        <f>IF(H3075="","",IFERROR(INDEX(Keterangan1,MATCH('Buku Besar'!H3075,Akun1,0)),""))</f>
        <v/>
      </c>
      <c r="K3075" s="2" t="str">
        <f>IF(H3075="","",IFERROR(INDEX(Reff1,MATCH('Buku Besar'!H3075,Akun1,0)),""))</f>
        <v/>
      </c>
      <c r="L3075" s="331" t="str">
        <f>IF(H3075="","",IFERROR(INDEX(Penerimaan1,MATCH('Buku Besar'!H3075,Akun1,0)),""))</f>
        <v/>
      </c>
      <c r="M3075" s="331" t="str">
        <f>IF(H3075="","",IFERROR(INDEX(Pengeluaran1,MATCH('Buku Besar'!H3075,Akun1,0)),""))</f>
        <v/>
      </c>
    </row>
    <row r="3076" spans="1:13" x14ac:dyDescent="0.25">
      <c r="A3076" s="91" t="str">
        <f t="shared" si="94"/>
        <v/>
      </c>
      <c r="B3076" s="330" t="str">
        <f>IF(A3076="","",IFERROR(INDEX(Tanggal,MATCH('Buku Besar'!A3076,Akun,0)),""))</f>
        <v/>
      </c>
      <c r="C3076" s="2" t="str">
        <f>IF(A3076="","",IFERROR(INDEX(Keterangan,MATCH('Buku Besar'!A3076,Akun,0)),""))</f>
        <v/>
      </c>
      <c r="D3076" s="2" t="str">
        <f>IF(A3076="","",IFERROR(INDEX(Reff,MATCH('Buku Besar'!A3076,Akun,0)),""))</f>
        <v/>
      </c>
      <c r="E3076" s="331" t="str">
        <f>IF(A3076="","",IFERROR(INDEX(Penerimaan,MATCH('Buku Besar'!A3076,Akun,0)),""))</f>
        <v/>
      </c>
      <c r="F3076" s="331" t="str">
        <f>IF(A3076="","",IFERROR(INDEX(Pengeluaran,MATCH('Buku Besar'!A3076,Akun,0)),""))</f>
        <v/>
      </c>
      <c r="H3076" s="91" t="str">
        <f t="shared" si="95"/>
        <v/>
      </c>
      <c r="I3076" s="330" t="str">
        <f>IF(H3076="","",IFERROR(INDEX(Tanggal1,MATCH('Buku Besar'!H3076,Akun1,0)),""))</f>
        <v/>
      </c>
      <c r="J3076" s="2" t="str">
        <f>IF(H3076="","",IFERROR(INDEX(Keterangan1,MATCH('Buku Besar'!H3076,Akun1,0)),""))</f>
        <v/>
      </c>
      <c r="K3076" s="2" t="str">
        <f>IF(H3076="","",IFERROR(INDEX(Reff1,MATCH('Buku Besar'!H3076,Akun1,0)),""))</f>
        <v/>
      </c>
      <c r="L3076" s="331" t="str">
        <f>IF(H3076="","",IFERROR(INDEX(Penerimaan1,MATCH('Buku Besar'!H3076,Akun1,0)),""))</f>
        <v/>
      </c>
      <c r="M3076" s="331" t="str">
        <f>IF(H3076="","",IFERROR(INDEX(Pengeluaran1,MATCH('Buku Besar'!H3076,Akun1,0)),""))</f>
        <v/>
      </c>
    </row>
    <row r="3077" spans="1:13" x14ac:dyDescent="0.25">
      <c r="A3077" s="91" t="str">
        <f t="shared" si="94"/>
        <v/>
      </c>
      <c r="B3077" s="330" t="str">
        <f>IF(A3077="","",IFERROR(INDEX(Tanggal,MATCH('Buku Besar'!A3077,Akun,0)),""))</f>
        <v/>
      </c>
      <c r="C3077" s="2" t="str">
        <f>IF(A3077="","",IFERROR(INDEX(Keterangan,MATCH('Buku Besar'!A3077,Akun,0)),""))</f>
        <v/>
      </c>
      <c r="D3077" s="2" t="str">
        <f>IF(A3077="","",IFERROR(INDEX(Reff,MATCH('Buku Besar'!A3077,Akun,0)),""))</f>
        <v/>
      </c>
      <c r="E3077" s="331" t="str">
        <f>IF(A3077="","",IFERROR(INDEX(Penerimaan,MATCH('Buku Besar'!A3077,Akun,0)),""))</f>
        <v/>
      </c>
      <c r="F3077" s="331" t="str">
        <f>IF(A3077="","",IFERROR(INDEX(Pengeluaran,MATCH('Buku Besar'!A3077,Akun,0)),""))</f>
        <v/>
      </c>
      <c r="H3077" s="91" t="str">
        <f t="shared" si="95"/>
        <v/>
      </c>
      <c r="I3077" s="330" t="str">
        <f>IF(H3077="","",IFERROR(INDEX(Tanggal1,MATCH('Buku Besar'!H3077,Akun1,0)),""))</f>
        <v/>
      </c>
      <c r="J3077" s="2" t="str">
        <f>IF(H3077="","",IFERROR(INDEX(Keterangan1,MATCH('Buku Besar'!H3077,Akun1,0)),""))</f>
        <v/>
      </c>
      <c r="K3077" s="2" t="str">
        <f>IF(H3077="","",IFERROR(INDEX(Reff1,MATCH('Buku Besar'!H3077,Akun1,0)),""))</f>
        <v/>
      </c>
      <c r="L3077" s="331" t="str">
        <f>IF(H3077="","",IFERROR(INDEX(Penerimaan1,MATCH('Buku Besar'!H3077,Akun1,0)),""))</f>
        <v/>
      </c>
      <c r="M3077" s="331" t="str">
        <f>IF(H3077="","",IFERROR(INDEX(Pengeluaran1,MATCH('Buku Besar'!H3077,Akun1,0)),""))</f>
        <v/>
      </c>
    </row>
    <row r="3078" spans="1:13" x14ac:dyDescent="0.25">
      <c r="A3078" s="91" t="str">
        <f t="shared" si="94"/>
        <v/>
      </c>
      <c r="B3078" s="330" t="str">
        <f>IF(A3078="","",IFERROR(INDEX(Tanggal,MATCH('Buku Besar'!A3078,Akun,0)),""))</f>
        <v/>
      </c>
      <c r="C3078" s="2" t="str">
        <f>IF(A3078="","",IFERROR(INDEX(Keterangan,MATCH('Buku Besar'!A3078,Akun,0)),""))</f>
        <v/>
      </c>
      <c r="D3078" s="2" t="str">
        <f>IF(A3078="","",IFERROR(INDEX(Reff,MATCH('Buku Besar'!A3078,Akun,0)),""))</f>
        <v/>
      </c>
      <c r="E3078" s="331" t="str">
        <f>IF(A3078="","",IFERROR(INDEX(Penerimaan,MATCH('Buku Besar'!A3078,Akun,0)),""))</f>
        <v/>
      </c>
      <c r="F3078" s="331" t="str">
        <f>IF(A3078="","",IFERROR(INDEX(Pengeluaran,MATCH('Buku Besar'!A3078,Akun,0)),""))</f>
        <v/>
      </c>
      <c r="H3078" s="91" t="str">
        <f t="shared" si="95"/>
        <v/>
      </c>
      <c r="I3078" s="330" t="str">
        <f>IF(H3078="","",IFERROR(INDEX(Tanggal1,MATCH('Buku Besar'!H3078,Akun1,0)),""))</f>
        <v/>
      </c>
      <c r="J3078" s="2" t="str">
        <f>IF(H3078="","",IFERROR(INDEX(Keterangan1,MATCH('Buku Besar'!H3078,Akun1,0)),""))</f>
        <v/>
      </c>
      <c r="K3078" s="2" t="str">
        <f>IF(H3078="","",IFERROR(INDEX(Reff1,MATCH('Buku Besar'!H3078,Akun1,0)),""))</f>
        <v/>
      </c>
      <c r="L3078" s="331" t="str">
        <f>IF(H3078="","",IFERROR(INDEX(Penerimaan1,MATCH('Buku Besar'!H3078,Akun1,0)),""))</f>
        <v/>
      </c>
      <c r="M3078" s="331" t="str">
        <f>IF(H3078="","",IFERROR(INDEX(Pengeluaran1,MATCH('Buku Besar'!H3078,Akun1,0)),""))</f>
        <v/>
      </c>
    </row>
    <row r="3079" spans="1:13" x14ac:dyDescent="0.25">
      <c r="A3079" s="91" t="str">
        <f t="shared" si="94"/>
        <v/>
      </c>
      <c r="B3079" s="330" t="str">
        <f>IF(A3079="","",IFERROR(INDEX(Tanggal,MATCH('Buku Besar'!A3079,Akun,0)),""))</f>
        <v/>
      </c>
      <c r="C3079" s="2" t="str">
        <f>IF(A3079="","",IFERROR(INDEX(Keterangan,MATCH('Buku Besar'!A3079,Akun,0)),""))</f>
        <v/>
      </c>
      <c r="D3079" s="2" t="str">
        <f>IF(A3079="","",IFERROR(INDEX(Reff,MATCH('Buku Besar'!A3079,Akun,0)),""))</f>
        <v/>
      </c>
      <c r="E3079" s="331" t="str">
        <f>IF(A3079="","",IFERROR(INDEX(Penerimaan,MATCH('Buku Besar'!A3079,Akun,0)),""))</f>
        <v/>
      </c>
      <c r="F3079" s="331" t="str">
        <f>IF(A3079="","",IFERROR(INDEX(Pengeluaran,MATCH('Buku Besar'!A3079,Akun,0)),""))</f>
        <v/>
      </c>
      <c r="H3079" s="91" t="str">
        <f t="shared" si="95"/>
        <v/>
      </c>
      <c r="I3079" s="330" t="str">
        <f>IF(H3079="","",IFERROR(INDEX(Tanggal1,MATCH('Buku Besar'!H3079,Akun1,0)),""))</f>
        <v/>
      </c>
      <c r="J3079" s="2" t="str">
        <f>IF(H3079="","",IFERROR(INDEX(Keterangan1,MATCH('Buku Besar'!H3079,Akun1,0)),""))</f>
        <v/>
      </c>
      <c r="K3079" s="2" t="str">
        <f>IF(H3079="","",IFERROR(INDEX(Reff1,MATCH('Buku Besar'!H3079,Akun1,0)),""))</f>
        <v/>
      </c>
      <c r="L3079" s="331" t="str">
        <f>IF(H3079="","",IFERROR(INDEX(Penerimaan1,MATCH('Buku Besar'!H3079,Akun1,0)),""))</f>
        <v/>
      </c>
      <c r="M3079" s="331" t="str">
        <f>IF(H3079="","",IFERROR(INDEX(Pengeluaran1,MATCH('Buku Besar'!H3079,Akun1,0)),""))</f>
        <v/>
      </c>
    </row>
    <row r="3080" spans="1:13" x14ac:dyDescent="0.25">
      <c r="A3080" s="91" t="str">
        <f t="shared" ref="A3080:A3143" si="96">IFERROR(IF((MID(A3079,8,LEN(A3079)-7)+1)&lt;=COUNTIF(Kas_Harian,LEFT(A3079,6)),LEFT(A3079,6)&amp;"-"&amp;MID(A3079,8,LEN(A3079)-7)+1,""),"")</f>
        <v/>
      </c>
      <c r="B3080" s="330" t="str">
        <f>IF(A3080="","",IFERROR(INDEX(Tanggal,MATCH('Buku Besar'!A3080,Akun,0)),""))</f>
        <v/>
      </c>
      <c r="C3080" s="2" t="str">
        <f>IF(A3080="","",IFERROR(INDEX(Keterangan,MATCH('Buku Besar'!A3080,Akun,0)),""))</f>
        <v/>
      </c>
      <c r="D3080" s="2" t="str">
        <f>IF(A3080="","",IFERROR(INDEX(Reff,MATCH('Buku Besar'!A3080,Akun,0)),""))</f>
        <v/>
      </c>
      <c r="E3080" s="331" t="str">
        <f>IF(A3080="","",IFERROR(INDEX(Penerimaan,MATCH('Buku Besar'!A3080,Akun,0)),""))</f>
        <v/>
      </c>
      <c r="F3080" s="331" t="str">
        <f>IF(A3080="","",IFERROR(INDEX(Pengeluaran,MATCH('Buku Besar'!A3080,Akun,0)),""))</f>
        <v/>
      </c>
      <c r="H3080" s="91" t="str">
        <f t="shared" ref="H3080:H3143" si="97">IFERROR(IF((MID(H3079,8,LEN(H3079)-7)+1)&lt;=COUNTIF(Bank_Harian,LEFT(H3079,6)),LEFT(H3079,6)&amp;"-"&amp;MID(H3079,8,LEN(H3079)-7)+1,""),"")</f>
        <v/>
      </c>
      <c r="I3080" s="330" t="str">
        <f>IF(H3080="","",IFERROR(INDEX(Tanggal1,MATCH('Buku Besar'!H3080,Akun1,0)),""))</f>
        <v/>
      </c>
      <c r="J3080" s="2" t="str">
        <f>IF(H3080="","",IFERROR(INDEX(Keterangan1,MATCH('Buku Besar'!H3080,Akun1,0)),""))</f>
        <v/>
      </c>
      <c r="K3080" s="2" t="str">
        <f>IF(H3080="","",IFERROR(INDEX(Reff1,MATCH('Buku Besar'!H3080,Akun1,0)),""))</f>
        <v/>
      </c>
      <c r="L3080" s="331" t="str">
        <f>IF(H3080="","",IFERROR(INDEX(Penerimaan1,MATCH('Buku Besar'!H3080,Akun1,0)),""))</f>
        <v/>
      </c>
      <c r="M3080" s="331" t="str">
        <f>IF(H3080="","",IFERROR(INDEX(Pengeluaran1,MATCH('Buku Besar'!H3080,Akun1,0)),""))</f>
        <v/>
      </c>
    </row>
    <row r="3081" spans="1:13" x14ac:dyDescent="0.25">
      <c r="A3081" s="91" t="str">
        <f t="shared" si="96"/>
        <v/>
      </c>
      <c r="B3081" s="330" t="str">
        <f>IF(A3081="","",IFERROR(INDEX(Tanggal,MATCH('Buku Besar'!A3081,Akun,0)),""))</f>
        <v/>
      </c>
      <c r="C3081" s="2" t="str">
        <f>IF(A3081="","",IFERROR(INDEX(Keterangan,MATCH('Buku Besar'!A3081,Akun,0)),""))</f>
        <v/>
      </c>
      <c r="D3081" s="2" t="str">
        <f>IF(A3081="","",IFERROR(INDEX(Reff,MATCH('Buku Besar'!A3081,Akun,0)),""))</f>
        <v/>
      </c>
      <c r="E3081" s="331" t="str">
        <f>IF(A3081="","",IFERROR(INDEX(Penerimaan,MATCH('Buku Besar'!A3081,Akun,0)),""))</f>
        <v/>
      </c>
      <c r="F3081" s="331" t="str">
        <f>IF(A3081="","",IFERROR(INDEX(Pengeluaran,MATCH('Buku Besar'!A3081,Akun,0)),""))</f>
        <v/>
      </c>
      <c r="H3081" s="91" t="str">
        <f t="shared" si="97"/>
        <v/>
      </c>
      <c r="I3081" s="330" t="str">
        <f>IF(H3081="","",IFERROR(INDEX(Tanggal1,MATCH('Buku Besar'!H3081,Akun1,0)),""))</f>
        <v/>
      </c>
      <c r="J3081" s="2" t="str">
        <f>IF(H3081="","",IFERROR(INDEX(Keterangan1,MATCH('Buku Besar'!H3081,Akun1,0)),""))</f>
        <v/>
      </c>
      <c r="K3081" s="2" t="str">
        <f>IF(H3081="","",IFERROR(INDEX(Reff1,MATCH('Buku Besar'!H3081,Akun1,0)),""))</f>
        <v/>
      </c>
      <c r="L3081" s="331" t="str">
        <f>IF(H3081="","",IFERROR(INDEX(Penerimaan1,MATCH('Buku Besar'!H3081,Akun1,0)),""))</f>
        <v/>
      </c>
      <c r="M3081" s="331" t="str">
        <f>IF(H3081="","",IFERROR(INDEX(Pengeluaran1,MATCH('Buku Besar'!H3081,Akun1,0)),""))</f>
        <v/>
      </c>
    </row>
    <row r="3082" spans="1:13" x14ac:dyDescent="0.25">
      <c r="A3082" s="91" t="str">
        <f t="shared" si="96"/>
        <v/>
      </c>
      <c r="B3082" s="330" t="str">
        <f>IF(A3082="","",IFERROR(INDEX(Tanggal,MATCH('Buku Besar'!A3082,Akun,0)),""))</f>
        <v/>
      </c>
      <c r="C3082" s="2" t="str">
        <f>IF(A3082="","",IFERROR(INDEX(Keterangan,MATCH('Buku Besar'!A3082,Akun,0)),""))</f>
        <v/>
      </c>
      <c r="D3082" s="2" t="str">
        <f>IF(A3082="","",IFERROR(INDEX(Reff,MATCH('Buku Besar'!A3082,Akun,0)),""))</f>
        <v/>
      </c>
      <c r="E3082" s="331" t="str">
        <f>IF(A3082="","",IFERROR(INDEX(Penerimaan,MATCH('Buku Besar'!A3082,Akun,0)),""))</f>
        <v/>
      </c>
      <c r="F3082" s="331" t="str">
        <f>IF(A3082="","",IFERROR(INDEX(Pengeluaran,MATCH('Buku Besar'!A3082,Akun,0)),""))</f>
        <v/>
      </c>
      <c r="H3082" s="91" t="str">
        <f t="shared" si="97"/>
        <v/>
      </c>
      <c r="I3082" s="330" t="str">
        <f>IF(H3082="","",IFERROR(INDEX(Tanggal1,MATCH('Buku Besar'!H3082,Akun1,0)),""))</f>
        <v/>
      </c>
      <c r="J3082" s="2" t="str">
        <f>IF(H3082="","",IFERROR(INDEX(Keterangan1,MATCH('Buku Besar'!H3082,Akun1,0)),""))</f>
        <v/>
      </c>
      <c r="K3082" s="2" t="str">
        <f>IF(H3082="","",IFERROR(INDEX(Reff1,MATCH('Buku Besar'!H3082,Akun1,0)),""))</f>
        <v/>
      </c>
      <c r="L3082" s="331" t="str">
        <f>IF(H3082="","",IFERROR(INDEX(Penerimaan1,MATCH('Buku Besar'!H3082,Akun1,0)),""))</f>
        <v/>
      </c>
      <c r="M3082" s="331" t="str">
        <f>IF(H3082="","",IFERROR(INDEX(Pengeluaran1,MATCH('Buku Besar'!H3082,Akun1,0)),""))</f>
        <v/>
      </c>
    </row>
    <row r="3083" spans="1:13" x14ac:dyDescent="0.25">
      <c r="A3083" s="91" t="str">
        <f t="shared" si="96"/>
        <v/>
      </c>
      <c r="B3083" s="330" t="str">
        <f>IF(A3083="","",IFERROR(INDEX(Tanggal,MATCH('Buku Besar'!A3083,Akun,0)),""))</f>
        <v/>
      </c>
      <c r="C3083" s="2" t="str">
        <f>IF(A3083="","",IFERROR(INDEX(Keterangan,MATCH('Buku Besar'!A3083,Akun,0)),""))</f>
        <v/>
      </c>
      <c r="D3083" s="2" t="str">
        <f>IF(A3083="","",IFERROR(INDEX(Reff,MATCH('Buku Besar'!A3083,Akun,0)),""))</f>
        <v/>
      </c>
      <c r="E3083" s="331" t="str">
        <f>IF(A3083="","",IFERROR(INDEX(Penerimaan,MATCH('Buku Besar'!A3083,Akun,0)),""))</f>
        <v/>
      </c>
      <c r="F3083" s="331" t="str">
        <f>IF(A3083="","",IFERROR(INDEX(Pengeluaran,MATCH('Buku Besar'!A3083,Akun,0)),""))</f>
        <v/>
      </c>
      <c r="H3083" s="91" t="str">
        <f t="shared" si="97"/>
        <v/>
      </c>
      <c r="I3083" s="330" t="str">
        <f>IF(H3083="","",IFERROR(INDEX(Tanggal1,MATCH('Buku Besar'!H3083,Akun1,0)),""))</f>
        <v/>
      </c>
      <c r="J3083" s="2" t="str">
        <f>IF(H3083="","",IFERROR(INDEX(Keterangan1,MATCH('Buku Besar'!H3083,Akun1,0)),""))</f>
        <v/>
      </c>
      <c r="K3083" s="2" t="str">
        <f>IF(H3083="","",IFERROR(INDEX(Reff1,MATCH('Buku Besar'!H3083,Akun1,0)),""))</f>
        <v/>
      </c>
      <c r="L3083" s="331" t="str">
        <f>IF(H3083="","",IFERROR(INDEX(Penerimaan1,MATCH('Buku Besar'!H3083,Akun1,0)),""))</f>
        <v/>
      </c>
      <c r="M3083" s="331" t="str">
        <f>IF(H3083="","",IFERROR(INDEX(Pengeluaran1,MATCH('Buku Besar'!H3083,Akun1,0)),""))</f>
        <v/>
      </c>
    </row>
    <row r="3084" spans="1:13" x14ac:dyDescent="0.25">
      <c r="A3084" s="91" t="str">
        <f t="shared" si="96"/>
        <v/>
      </c>
      <c r="B3084" s="330" t="str">
        <f>IF(A3084="","",IFERROR(INDEX(Tanggal,MATCH('Buku Besar'!A3084,Akun,0)),""))</f>
        <v/>
      </c>
      <c r="C3084" s="2" t="str">
        <f>IF(A3084="","",IFERROR(INDEX(Keterangan,MATCH('Buku Besar'!A3084,Akun,0)),""))</f>
        <v/>
      </c>
      <c r="D3084" s="2" t="str">
        <f>IF(A3084="","",IFERROR(INDEX(Reff,MATCH('Buku Besar'!A3084,Akun,0)),""))</f>
        <v/>
      </c>
      <c r="E3084" s="331" t="str">
        <f>IF(A3084="","",IFERROR(INDEX(Penerimaan,MATCH('Buku Besar'!A3084,Akun,0)),""))</f>
        <v/>
      </c>
      <c r="F3084" s="331" t="str">
        <f>IF(A3084="","",IFERROR(INDEX(Pengeluaran,MATCH('Buku Besar'!A3084,Akun,0)),""))</f>
        <v/>
      </c>
      <c r="H3084" s="91" t="str">
        <f t="shared" si="97"/>
        <v/>
      </c>
      <c r="I3084" s="330" t="str">
        <f>IF(H3084="","",IFERROR(INDEX(Tanggal1,MATCH('Buku Besar'!H3084,Akun1,0)),""))</f>
        <v/>
      </c>
      <c r="J3084" s="2" t="str">
        <f>IF(H3084="","",IFERROR(INDEX(Keterangan1,MATCH('Buku Besar'!H3084,Akun1,0)),""))</f>
        <v/>
      </c>
      <c r="K3084" s="2" t="str">
        <f>IF(H3084="","",IFERROR(INDEX(Reff1,MATCH('Buku Besar'!H3084,Akun1,0)),""))</f>
        <v/>
      </c>
      <c r="L3084" s="331" t="str">
        <f>IF(H3084="","",IFERROR(INDEX(Penerimaan1,MATCH('Buku Besar'!H3084,Akun1,0)),""))</f>
        <v/>
      </c>
      <c r="M3084" s="331" t="str">
        <f>IF(H3084="","",IFERROR(INDEX(Pengeluaran1,MATCH('Buku Besar'!H3084,Akun1,0)),""))</f>
        <v/>
      </c>
    </row>
    <row r="3085" spans="1:13" x14ac:dyDescent="0.25">
      <c r="A3085" s="91" t="str">
        <f t="shared" si="96"/>
        <v/>
      </c>
      <c r="B3085" s="330" t="str">
        <f>IF(A3085="","",IFERROR(INDEX(Tanggal,MATCH('Buku Besar'!A3085,Akun,0)),""))</f>
        <v/>
      </c>
      <c r="C3085" s="2" t="str">
        <f>IF(A3085="","",IFERROR(INDEX(Keterangan,MATCH('Buku Besar'!A3085,Akun,0)),""))</f>
        <v/>
      </c>
      <c r="D3085" s="2" t="str">
        <f>IF(A3085="","",IFERROR(INDEX(Reff,MATCH('Buku Besar'!A3085,Akun,0)),""))</f>
        <v/>
      </c>
      <c r="E3085" s="331" t="str">
        <f>IF(A3085="","",IFERROR(INDEX(Penerimaan,MATCH('Buku Besar'!A3085,Akun,0)),""))</f>
        <v/>
      </c>
      <c r="F3085" s="331" t="str">
        <f>IF(A3085="","",IFERROR(INDEX(Pengeluaran,MATCH('Buku Besar'!A3085,Akun,0)),""))</f>
        <v/>
      </c>
      <c r="H3085" s="91" t="str">
        <f t="shared" si="97"/>
        <v/>
      </c>
      <c r="I3085" s="330" t="str">
        <f>IF(H3085="","",IFERROR(INDEX(Tanggal1,MATCH('Buku Besar'!H3085,Akun1,0)),""))</f>
        <v/>
      </c>
      <c r="J3085" s="2" t="str">
        <f>IF(H3085="","",IFERROR(INDEX(Keterangan1,MATCH('Buku Besar'!H3085,Akun1,0)),""))</f>
        <v/>
      </c>
      <c r="K3085" s="2" t="str">
        <f>IF(H3085="","",IFERROR(INDEX(Reff1,MATCH('Buku Besar'!H3085,Akun1,0)),""))</f>
        <v/>
      </c>
      <c r="L3085" s="331" t="str">
        <f>IF(H3085="","",IFERROR(INDEX(Penerimaan1,MATCH('Buku Besar'!H3085,Akun1,0)),""))</f>
        <v/>
      </c>
      <c r="M3085" s="331" t="str">
        <f>IF(H3085="","",IFERROR(INDEX(Pengeluaran1,MATCH('Buku Besar'!H3085,Akun1,0)),""))</f>
        <v/>
      </c>
    </row>
    <row r="3086" spans="1:13" x14ac:dyDescent="0.25">
      <c r="A3086" s="91" t="str">
        <f t="shared" si="96"/>
        <v/>
      </c>
      <c r="B3086" s="330" t="str">
        <f>IF(A3086="","",IFERROR(INDEX(Tanggal,MATCH('Buku Besar'!A3086,Akun,0)),""))</f>
        <v/>
      </c>
      <c r="C3086" s="2" t="str">
        <f>IF(A3086="","",IFERROR(INDEX(Keterangan,MATCH('Buku Besar'!A3086,Akun,0)),""))</f>
        <v/>
      </c>
      <c r="D3086" s="2" t="str">
        <f>IF(A3086="","",IFERROR(INDEX(Reff,MATCH('Buku Besar'!A3086,Akun,0)),""))</f>
        <v/>
      </c>
      <c r="E3086" s="331" t="str">
        <f>IF(A3086="","",IFERROR(INDEX(Penerimaan,MATCH('Buku Besar'!A3086,Akun,0)),""))</f>
        <v/>
      </c>
      <c r="F3086" s="331" t="str">
        <f>IF(A3086="","",IFERROR(INDEX(Pengeluaran,MATCH('Buku Besar'!A3086,Akun,0)),""))</f>
        <v/>
      </c>
      <c r="H3086" s="91" t="str">
        <f t="shared" si="97"/>
        <v/>
      </c>
      <c r="I3086" s="330" t="str">
        <f>IF(H3086="","",IFERROR(INDEX(Tanggal1,MATCH('Buku Besar'!H3086,Akun1,0)),""))</f>
        <v/>
      </c>
      <c r="J3086" s="2" t="str">
        <f>IF(H3086="","",IFERROR(INDEX(Keterangan1,MATCH('Buku Besar'!H3086,Akun1,0)),""))</f>
        <v/>
      </c>
      <c r="K3086" s="2" t="str">
        <f>IF(H3086="","",IFERROR(INDEX(Reff1,MATCH('Buku Besar'!H3086,Akun1,0)),""))</f>
        <v/>
      </c>
      <c r="L3086" s="331" t="str">
        <f>IF(H3086="","",IFERROR(INDEX(Penerimaan1,MATCH('Buku Besar'!H3086,Akun1,0)),""))</f>
        <v/>
      </c>
      <c r="M3086" s="331" t="str">
        <f>IF(H3086="","",IFERROR(INDEX(Pengeluaran1,MATCH('Buku Besar'!H3086,Akun1,0)),""))</f>
        <v/>
      </c>
    </row>
    <row r="3087" spans="1:13" x14ac:dyDescent="0.25">
      <c r="A3087" s="91" t="str">
        <f t="shared" si="96"/>
        <v/>
      </c>
      <c r="B3087" s="330" t="str">
        <f>IF(A3087="","",IFERROR(INDEX(Tanggal,MATCH('Buku Besar'!A3087,Akun,0)),""))</f>
        <v/>
      </c>
      <c r="C3087" s="2" t="str">
        <f>IF(A3087="","",IFERROR(INDEX(Keterangan,MATCH('Buku Besar'!A3087,Akun,0)),""))</f>
        <v/>
      </c>
      <c r="D3087" s="2" t="str">
        <f>IF(A3087="","",IFERROR(INDEX(Reff,MATCH('Buku Besar'!A3087,Akun,0)),""))</f>
        <v/>
      </c>
      <c r="E3087" s="331" t="str">
        <f>IF(A3087="","",IFERROR(INDEX(Penerimaan,MATCH('Buku Besar'!A3087,Akun,0)),""))</f>
        <v/>
      </c>
      <c r="F3087" s="331" t="str">
        <f>IF(A3087="","",IFERROR(INDEX(Pengeluaran,MATCH('Buku Besar'!A3087,Akun,0)),""))</f>
        <v/>
      </c>
      <c r="H3087" s="91" t="str">
        <f t="shared" si="97"/>
        <v/>
      </c>
      <c r="I3087" s="330" t="str">
        <f>IF(H3087="","",IFERROR(INDEX(Tanggal1,MATCH('Buku Besar'!H3087,Akun1,0)),""))</f>
        <v/>
      </c>
      <c r="J3087" s="2" t="str">
        <f>IF(H3087="","",IFERROR(INDEX(Keterangan1,MATCH('Buku Besar'!H3087,Akun1,0)),""))</f>
        <v/>
      </c>
      <c r="K3087" s="2" t="str">
        <f>IF(H3087="","",IFERROR(INDEX(Reff1,MATCH('Buku Besar'!H3087,Akun1,0)),""))</f>
        <v/>
      </c>
      <c r="L3087" s="331" t="str">
        <f>IF(H3087="","",IFERROR(INDEX(Penerimaan1,MATCH('Buku Besar'!H3087,Akun1,0)),""))</f>
        <v/>
      </c>
      <c r="M3087" s="331" t="str">
        <f>IF(H3087="","",IFERROR(INDEX(Pengeluaran1,MATCH('Buku Besar'!H3087,Akun1,0)),""))</f>
        <v/>
      </c>
    </row>
    <row r="3088" spans="1:13" x14ac:dyDescent="0.25">
      <c r="A3088" s="91" t="str">
        <f t="shared" si="96"/>
        <v/>
      </c>
      <c r="B3088" s="330" t="str">
        <f>IF(A3088="","",IFERROR(INDEX(Tanggal,MATCH('Buku Besar'!A3088,Akun,0)),""))</f>
        <v/>
      </c>
      <c r="C3088" s="2" t="str">
        <f>IF(A3088="","",IFERROR(INDEX(Keterangan,MATCH('Buku Besar'!A3088,Akun,0)),""))</f>
        <v/>
      </c>
      <c r="D3088" s="2" t="str">
        <f>IF(A3088="","",IFERROR(INDEX(Reff,MATCH('Buku Besar'!A3088,Akun,0)),""))</f>
        <v/>
      </c>
      <c r="E3088" s="331" t="str">
        <f>IF(A3088="","",IFERROR(INDEX(Penerimaan,MATCH('Buku Besar'!A3088,Akun,0)),""))</f>
        <v/>
      </c>
      <c r="F3088" s="331" t="str">
        <f>IF(A3088="","",IFERROR(INDEX(Pengeluaran,MATCH('Buku Besar'!A3088,Akun,0)),""))</f>
        <v/>
      </c>
      <c r="H3088" s="91" t="str">
        <f t="shared" si="97"/>
        <v/>
      </c>
      <c r="I3088" s="330" t="str">
        <f>IF(H3088="","",IFERROR(INDEX(Tanggal1,MATCH('Buku Besar'!H3088,Akun1,0)),""))</f>
        <v/>
      </c>
      <c r="J3088" s="2" t="str">
        <f>IF(H3088="","",IFERROR(INDEX(Keterangan1,MATCH('Buku Besar'!H3088,Akun1,0)),""))</f>
        <v/>
      </c>
      <c r="K3088" s="2" t="str">
        <f>IF(H3088="","",IFERROR(INDEX(Reff1,MATCH('Buku Besar'!H3088,Akun1,0)),""))</f>
        <v/>
      </c>
      <c r="L3088" s="331" t="str">
        <f>IF(H3088="","",IFERROR(INDEX(Penerimaan1,MATCH('Buku Besar'!H3088,Akun1,0)),""))</f>
        <v/>
      </c>
      <c r="M3088" s="331" t="str">
        <f>IF(H3088="","",IFERROR(INDEX(Pengeluaran1,MATCH('Buku Besar'!H3088,Akun1,0)),""))</f>
        <v/>
      </c>
    </row>
    <row r="3089" spans="1:13" x14ac:dyDescent="0.25">
      <c r="A3089" s="91" t="str">
        <f t="shared" si="96"/>
        <v/>
      </c>
      <c r="B3089" s="330" t="str">
        <f>IF(A3089="","",IFERROR(INDEX(Tanggal,MATCH('Buku Besar'!A3089,Akun,0)),""))</f>
        <v/>
      </c>
      <c r="C3089" s="2" t="str">
        <f>IF(A3089="","",IFERROR(INDEX(Keterangan,MATCH('Buku Besar'!A3089,Akun,0)),""))</f>
        <v/>
      </c>
      <c r="D3089" s="2" t="str">
        <f>IF(A3089="","",IFERROR(INDEX(Reff,MATCH('Buku Besar'!A3089,Akun,0)),""))</f>
        <v/>
      </c>
      <c r="E3089" s="331" t="str">
        <f>IF(A3089="","",IFERROR(INDEX(Penerimaan,MATCH('Buku Besar'!A3089,Akun,0)),""))</f>
        <v/>
      </c>
      <c r="F3089" s="331" t="str">
        <f>IF(A3089="","",IFERROR(INDEX(Pengeluaran,MATCH('Buku Besar'!A3089,Akun,0)),""))</f>
        <v/>
      </c>
      <c r="H3089" s="91" t="str">
        <f t="shared" si="97"/>
        <v/>
      </c>
      <c r="I3089" s="330" t="str">
        <f>IF(H3089="","",IFERROR(INDEX(Tanggal1,MATCH('Buku Besar'!H3089,Akun1,0)),""))</f>
        <v/>
      </c>
      <c r="J3089" s="2" t="str">
        <f>IF(H3089="","",IFERROR(INDEX(Keterangan1,MATCH('Buku Besar'!H3089,Akun1,0)),""))</f>
        <v/>
      </c>
      <c r="K3089" s="2" t="str">
        <f>IF(H3089="","",IFERROR(INDEX(Reff1,MATCH('Buku Besar'!H3089,Akun1,0)),""))</f>
        <v/>
      </c>
      <c r="L3089" s="331" t="str">
        <f>IF(H3089="","",IFERROR(INDEX(Penerimaan1,MATCH('Buku Besar'!H3089,Akun1,0)),""))</f>
        <v/>
      </c>
      <c r="M3089" s="331" t="str">
        <f>IF(H3089="","",IFERROR(INDEX(Pengeluaran1,MATCH('Buku Besar'!H3089,Akun1,0)),""))</f>
        <v/>
      </c>
    </row>
    <row r="3090" spans="1:13" x14ac:dyDescent="0.25">
      <c r="A3090" s="91" t="str">
        <f t="shared" si="96"/>
        <v/>
      </c>
      <c r="B3090" s="330" t="str">
        <f>IF(A3090="","",IFERROR(INDEX(Tanggal,MATCH('Buku Besar'!A3090,Akun,0)),""))</f>
        <v/>
      </c>
      <c r="C3090" s="2" t="str">
        <f>IF(A3090="","",IFERROR(INDEX(Keterangan,MATCH('Buku Besar'!A3090,Akun,0)),""))</f>
        <v/>
      </c>
      <c r="D3090" s="2" t="str">
        <f>IF(A3090="","",IFERROR(INDEX(Reff,MATCH('Buku Besar'!A3090,Akun,0)),""))</f>
        <v/>
      </c>
      <c r="E3090" s="331" t="str">
        <f>IF(A3090="","",IFERROR(INDEX(Penerimaan,MATCH('Buku Besar'!A3090,Akun,0)),""))</f>
        <v/>
      </c>
      <c r="F3090" s="331" t="str">
        <f>IF(A3090="","",IFERROR(INDEX(Pengeluaran,MATCH('Buku Besar'!A3090,Akun,0)),""))</f>
        <v/>
      </c>
      <c r="H3090" s="91" t="str">
        <f t="shared" si="97"/>
        <v/>
      </c>
      <c r="I3090" s="330" t="str">
        <f>IF(H3090="","",IFERROR(INDEX(Tanggal1,MATCH('Buku Besar'!H3090,Akun1,0)),""))</f>
        <v/>
      </c>
      <c r="J3090" s="2" t="str">
        <f>IF(H3090="","",IFERROR(INDEX(Keterangan1,MATCH('Buku Besar'!H3090,Akun1,0)),""))</f>
        <v/>
      </c>
      <c r="K3090" s="2" t="str">
        <f>IF(H3090="","",IFERROR(INDEX(Reff1,MATCH('Buku Besar'!H3090,Akun1,0)),""))</f>
        <v/>
      </c>
      <c r="L3090" s="331" t="str">
        <f>IF(H3090="","",IFERROR(INDEX(Penerimaan1,MATCH('Buku Besar'!H3090,Akun1,0)),""))</f>
        <v/>
      </c>
      <c r="M3090" s="331" t="str">
        <f>IF(H3090="","",IFERROR(INDEX(Pengeluaran1,MATCH('Buku Besar'!H3090,Akun1,0)),""))</f>
        <v/>
      </c>
    </row>
    <row r="3091" spans="1:13" x14ac:dyDescent="0.25">
      <c r="A3091" s="91" t="str">
        <f t="shared" si="96"/>
        <v/>
      </c>
      <c r="B3091" s="330" t="str">
        <f>IF(A3091="","",IFERROR(INDEX(Tanggal,MATCH('Buku Besar'!A3091,Akun,0)),""))</f>
        <v/>
      </c>
      <c r="C3091" s="2" t="str">
        <f>IF(A3091="","",IFERROR(INDEX(Keterangan,MATCH('Buku Besar'!A3091,Akun,0)),""))</f>
        <v/>
      </c>
      <c r="D3091" s="2" t="str">
        <f>IF(A3091="","",IFERROR(INDEX(Reff,MATCH('Buku Besar'!A3091,Akun,0)),""))</f>
        <v/>
      </c>
      <c r="E3091" s="331" t="str">
        <f>IF(A3091="","",IFERROR(INDEX(Penerimaan,MATCH('Buku Besar'!A3091,Akun,0)),""))</f>
        <v/>
      </c>
      <c r="F3091" s="331" t="str">
        <f>IF(A3091="","",IFERROR(INDEX(Pengeluaran,MATCH('Buku Besar'!A3091,Akun,0)),""))</f>
        <v/>
      </c>
      <c r="H3091" s="91" t="str">
        <f t="shared" si="97"/>
        <v/>
      </c>
      <c r="I3091" s="330" t="str">
        <f>IF(H3091="","",IFERROR(INDEX(Tanggal1,MATCH('Buku Besar'!H3091,Akun1,0)),""))</f>
        <v/>
      </c>
      <c r="J3091" s="2" t="str">
        <f>IF(H3091="","",IFERROR(INDEX(Keterangan1,MATCH('Buku Besar'!H3091,Akun1,0)),""))</f>
        <v/>
      </c>
      <c r="K3091" s="2" t="str">
        <f>IF(H3091="","",IFERROR(INDEX(Reff1,MATCH('Buku Besar'!H3091,Akun1,0)),""))</f>
        <v/>
      </c>
      <c r="L3091" s="331" t="str">
        <f>IF(H3091="","",IFERROR(INDEX(Penerimaan1,MATCH('Buku Besar'!H3091,Akun1,0)),""))</f>
        <v/>
      </c>
      <c r="M3091" s="331" t="str">
        <f>IF(H3091="","",IFERROR(INDEX(Pengeluaran1,MATCH('Buku Besar'!H3091,Akun1,0)),""))</f>
        <v/>
      </c>
    </row>
    <row r="3092" spans="1:13" x14ac:dyDescent="0.25">
      <c r="A3092" s="91" t="str">
        <f t="shared" si="96"/>
        <v/>
      </c>
      <c r="B3092" s="330" t="str">
        <f>IF(A3092="","",IFERROR(INDEX(Tanggal,MATCH('Buku Besar'!A3092,Akun,0)),""))</f>
        <v/>
      </c>
      <c r="C3092" s="2" t="str">
        <f>IF(A3092="","",IFERROR(INDEX(Keterangan,MATCH('Buku Besar'!A3092,Akun,0)),""))</f>
        <v/>
      </c>
      <c r="D3092" s="2" t="str">
        <f>IF(A3092="","",IFERROR(INDEX(Reff,MATCH('Buku Besar'!A3092,Akun,0)),""))</f>
        <v/>
      </c>
      <c r="E3092" s="331" t="str">
        <f>IF(A3092="","",IFERROR(INDEX(Penerimaan,MATCH('Buku Besar'!A3092,Akun,0)),""))</f>
        <v/>
      </c>
      <c r="F3092" s="331" t="str">
        <f>IF(A3092="","",IFERROR(INDEX(Pengeluaran,MATCH('Buku Besar'!A3092,Akun,0)),""))</f>
        <v/>
      </c>
      <c r="H3092" s="91" t="str">
        <f t="shared" si="97"/>
        <v/>
      </c>
      <c r="I3092" s="330" t="str">
        <f>IF(H3092="","",IFERROR(INDEX(Tanggal1,MATCH('Buku Besar'!H3092,Akun1,0)),""))</f>
        <v/>
      </c>
      <c r="J3092" s="2" t="str">
        <f>IF(H3092="","",IFERROR(INDEX(Keterangan1,MATCH('Buku Besar'!H3092,Akun1,0)),""))</f>
        <v/>
      </c>
      <c r="K3092" s="2" t="str">
        <f>IF(H3092="","",IFERROR(INDEX(Reff1,MATCH('Buku Besar'!H3092,Akun1,0)),""))</f>
        <v/>
      </c>
      <c r="L3092" s="331" t="str">
        <f>IF(H3092="","",IFERROR(INDEX(Penerimaan1,MATCH('Buku Besar'!H3092,Akun1,0)),""))</f>
        <v/>
      </c>
      <c r="M3092" s="331" t="str">
        <f>IF(H3092="","",IFERROR(INDEX(Pengeluaran1,MATCH('Buku Besar'!H3092,Akun1,0)),""))</f>
        <v/>
      </c>
    </row>
    <row r="3093" spans="1:13" x14ac:dyDescent="0.25">
      <c r="A3093" s="91" t="str">
        <f t="shared" si="96"/>
        <v/>
      </c>
      <c r="B3093" s="330" t="str">
        <f>IF(A3093="","",IFERROR(INDEX(Tanggal,MATCH('Buku Besar'!A3093,Akun,0)),""))</f>
        <v/>
      </c>
      <c r="C3093" s="2" t="str">
        <f>IF(A3093="","",IFERROR(INDEX(Keterangan,MATCH('Buku Besar'!A3093,Akun,0)),""))</f>
        <v/>
      </c>
      <c r="D3093" s="2" t="str">
        <f>IF(A3093="","",IFERROR(INDEX(Reff,MATCH('Buku Besar'!A3093,Akun,0)),""))</f>
        <v/>
      </c>
      <c r="E3093" s="331" t="str">
        <f>IF(A3093="","",IFERROR(INDEX(Penerimaan,MATCH('Buku Besar'!A3093,Akun,0)),""))</f>
        <v/>
      </c>
      <c r="F3093" s="331" t="str">
        <f>IF(A3093="","",IFERROR(INDEX(Pengeluaran,MATCH('Buku Besar'!A3093,Akun,0)),""))</f>
        <v/>
      </c>
      <c r="H3093" s="91" t="str">
        <f t="shared" si="97"/>
        <v/>
      </c>
      <c r="I3093" s="330" t="str">
        <f>IF(H3093="","",IFERROR(INDEX(Tanggal1,MATCH('Buku Besar'!H3093,Akun1,0)),""))</f>
        <v/>
      </c>
      <c r="J3093" s="2" t="str">
        <f>IF(H3093="","",IFERROR(INDEX(Keterangan1,MATCH('Buku Besar'!H3093,Akun1,0)),""))</f>
        <v/>
      </c>
      <c r="K3093" s="2" t="str">
        <f>IF(H3093="","",IFERROR(INDEX(Reff1,MATCH('Buku Besar'!H3093,Akun1,0)),""))</f>
        <v/>
      </c>
      <c r="L3093" s="331" t="str">
        <f>IF(H3093="","",IFERROR(INDEX(Penerimaan1,MATCH('Buku Besar'!H3093,Akun1,0)),""))</f>
        <v/>
      </c>
      <c r="M3093" s="331" t="str">
        <f>IF(H3093="","",IFERROR(INDEX(Pengeluaran1,MATCH('Buku Besar'!H3093,Akun1,0)),""))</f>
        <v/>
      </c>
    </row>
    <row r="3094" spans="1:13" x14ac:dyDescent="0.25">
      <c r="A3094" s="91" t="str">
        <f t="shared" si="96"/>
        <v/>
      </c>
      <c r="B3094" s="330" t="str">
        <f>IF(A3094="","",IFERROR(INDEX(Tanggal,MATCH('Buku Besar'!A3094,Akun,0)),""))</f>
        <v/>
      </c>
      <c r="C3094" s="2" t="str">
        <f>IF(A3094="","",IFERROR(INDEX(Keterangan,MATCH('Buku Besar'!A3094,Akun,0)),""))</f>
        <v/>
      </c>
      <c r="D3094" s="2" t="str">
        <f>IF(A3094="","",IFERROR(INDEX(Reff,MATCH('Buku Besar'!A3094,Akun,0)),""))</f>
        <v/>
      </c>
      <c r="E3094" s="331" t="str">
        <f>IF(A3094="","",IFERROR(INDEX(Penerimaan,MATCH('Buku Besar'!A3094,Akun,0)),""))</f>
        <v/>
      </c>
      <c r="F3094" s="331" t="str">
        <f>IF(A3094="","",IFERROR(INDEX(Pengeluaran,MATCH('Buku Besar'!A3094,Akun,0)),""))</f>
        <v/>
      </c>
      <c r="H3094" s="91" t="str">
        <f t="shared" si="97"/>
        <v/>
      </c>
      <c r="I3094" s="330" t="str">
        <f>IF(H3094="","",IFERROR(INDEX(Tanggal1,MATCH('Buku Besar'!H3094,Akun1,0)),""))</f>
        <v/>
      </c>
      <c r="J3094" s="2" t="str">
        <f>IF(H3094="","",IFERROR(INDEX(Keterangan1,MATCH('Buku Besar'!H3094,Akun1,0)),""))</f>
        <v/>
      </c>
      <c r="K3094" s="2" t="str">
        <f>IF(H3094="","",IFERROR(INDEX(Reff1,MATCH('Buku Besar'!H3094,Akun1,0)),""))</f>
        <v/>
      </c>
      <c r="L3094" s="331" t="str">
        <f>IF(H3094="","",IFERROR(INDEX(Penerimaan1,MATCH('Buku Besar'!H3094,Akun1,0)),""))</f>
        <v/>
      </c>
      <c r="M3094" s="331" t="str">
        <f>IF(H3094="","",IFERROR(INDEX(Pengeluaran1,MATCH('Buku Besar'!H3094,Akun1,0)),""))</f>
        <v/>
      </c>
    </row>
    <row r="3095" spans="1:13" x14ac:dyDescent="0.25">
      <c r="A3095" s="91" t="str">
        <f t="shared" si="96"/>
        <v/>
      </c>
      <c r="B3095" s="330" t="str">
        <f>IF(A3095="","",IFERROR(INDEX(Tanggal,MATCH('Buku Besar'!A3095,Akun,0)),""))</f>
        <v/>
      </c>
      <c r="C3095" s="2" t="str">
        <f>IF(A3095="","",IFERROR(INDEX(Keterangan,MATCH('Buku Besar'!A3095,Akun,0)),""))</f>
        <v/>
      </c>
      <c r="D3095" s="2" t="str">
        <f>IF(A3095="","",IFERROR(INDEX(Reff,MATCH('Buku Besar'!A3095,Akun,0)),""))</f>
        <v/>
      </c>
      <c r="E3095" s="331" t="str">
        <f>IF(A3095="","",IFERROR(INDEX(Penerimaan,MATCH('Buku Besar'!A3095,Akun,0)),""))</f>
        <v/>
      </c>
      <c r="F3095" s="331" t="str">
        <f>IF(A3095="","",IFERROR(INDEX(Pengeluaran,MATCH('Buku Besar'!A3095,Akun,0)),""))</f>
        <v/>
      </c>
      <c r="H3095" s="91" t="str">
        <f t="shared" si="97"/>
        <v/>
      </c>
      <c r="I3095" s="330" t="str">
        <f>IF(H3095="","",IFERROR(INDEX(Tanggal1,MATCH('Buku Besar'!H3095,Akun1,0)),""))</f>
        <v/>
      </c>
      <c r="J3095" s="2" t="str">
        <f>IF(H3095="","",IFERROR(INDEX(Keterangan1,MATCH('Buku Besar'!H3095,Akun1,0)),""))</f>
        <v/>
      </c>
      <c r="K3095" s="2" t="str">
        <f>IF(H3095="","",IFERROR(INDEX(Reff1,MATCH('Buku Besar'!H3095,Akun1,0)),""))</f>
        <v/>
      </c>
      <c r="L3095" s="331" t="str">
        <f>IF(H3095="","",IFERROR(INDEX(Penerimaan1,MATCH('Buku Besar'!H3095,Akun1,0)),""))</f>
        <v/>
      </c>
      <c r="M3095" s="331" t="str">
        <f>IF(H3095="","",IFERROR(INDEX(Pengeluaran1,MATCH('Buku Besar'!H3095,Akun1,0)),""))</f>
        <v/>
      </c>
    </row>
    <row r="3096" spans="1:13" x14ac:dyDescent="0.25">
      <c r="A3096" s="91" t="str">
        <f t="shared" si="96"/>
        <v/>
      </c>
      <c r="B3096" s="330" t="str">
        <f>IF(A3096="","",IFERROR(INDEX(Tanggal,MATCH('Buku Besar'!A3096,Akun,0)),""))</f>
        <v/>
      </c>
      <c r="C3096" s="2" t="str">
        <f>IF(A3096="","",IFERROR(INDEX(Keterangan,MATCH('Buku Besar'!A3096,Akun,0)),""))</f>
        <v/>
      </c>
      <c r="D3096" s="2" t="str">
        <f>IF(A3096="","",IFERROR(INDEX(Reff,MATCH('Buku Besar'!A3096,Akun,0)),""))</f>
        <v/>
      </c>
      <c r="E3096" s="331" t="str">
        <f>IF(A3096="","",IFERROR(INDEX(Penerimaan,MATCH('Buku Besar'!A3096,Akun,0)),""))</f>
        <v/>
      </c>
      <c r="F3096" s="331" t="str">
        <f>IF(A3096="","",IFERROR(INDEX(Pengeluaran,MATCH('Buku Besar'!A3096,Akun,0)),""))</f>
        <v/>
      </c>
      <c r="H3096" s="91" t="str">
        <f t="shared" si="97"/>
        <v/>
      </c>
      <c r="I3096" s="330" t="str">
        <f>IF(H3096="","",IFERROR(INDEX(Tanggal1,MATCH('Buku Besar'!H3096,Akun1,0)),""))</f>
        <v/>
      </c>
      <c r="J3096" s="2" t="str">
        <f>IF(H3096="","",IFERROR(INDEX(Keterangan1,MATCH('Buku Besar'!H3096,Akun1,0)),""))</f>
        <v/>
      </c>
      <c r="K3096" s="2" t="str">
        <f>IF(H3096="","",IFERROR(INDEX(Reff1,MATCH('Buku Besar'!H3096,Akun1,0)),""))</f>
        <v/>
      </c>
      <c r="L3096" s="331" t="str">
        <f>IF(H3096="","",IFERROR(INDEX(Penerimaan1,MATCH('Buku Besar'!H3096,Akun1,0)),""))</f>
        <v/>
      </c>
      <c r="M3096" s="331" t="str">
        <f>IF(H3096="","",IFERROR(INDEX(Pengeluaran1,MATCH('Buku Besar'!H3096,Akun1,0)),""))</f>
        <v/>
      </c>
    </row>
    <row r="3097" spans="1:13" x14ac:dyDescent="0.25">
      <c r="A3097" s="91" t="str">
        <f t="shared" si="96"/>
        <v/>
      </c>
      <c r="B3097" s="330" t="str">
        <f>IF(A3097="","",IFERROR(INDEX(Tanggal,MATCH('Buku Besar'!A3097,Akun,0)),""))</f>
        <v/>
      </c>
      <c r="C3097" s="2" t="str">
        <f>IF(A3097="","",IFERROR(INDEX(Keterangan,MATCH('Buku Besar'!A3097,Akun,0)),""))</f>
        <v/>
      </c>
      <c r="D3097" s="2" t="str">
        <f>IF(A3097="","",IFERROR(INDEX(Reff,MATCH('Buku Besar'!A3097,Akun,0)),""))</f>
        <v/>
      </c>
      <c r="E3097" s="331" t="str">
        <f>IF(A3097="","",IFERROR(INDEX(Penerimaan,MATCH('Buku Besar'!A3097,Akun,0)),""))</f>
        <v/>
      </c>
      <c r="F3097" s="331" t="str">
        <f>IF(A3097="","",IFERROR(INDEX(Pengeluaran,MATCH('Buku Besar'!A3097,Akun,0)),""))</f>
        <v/>
      </c>
      <c r="H3097" s="91" t="str">
        <f t="shared" si="97"/>
        <v/>
      </c>
      <c r="I3097" s="330" t="str">
        <f>IF(H3097="","",IFERROR(INDEX(Tanggal1,MATCH('Buku Besar'!H3097,Akun1,0)),""))</f>
        <v/>
      </c>
      <c r="J3097" s="2" t="str">
        <f>IF(H3097="","",IFERROR(INDEX(Keterangan1,MATCH('Buku Besar'!H3097,Akun1,0)),""))</f>
        <v/>
      </c>
      <c r="K3097" s="2" t="str">
        <f>IF(H3097="","",IFERROR(INDEX(Reff1,MATCH('Buku Besar'!H3097,Akun1,0)),""))</f>
        <v/>
      </c>
      <c r="L3097" s="331" t="str">
        <f>IF(H3097="","",IFERROR(INDEX(Penerimaan1,MATCH('Buku Besar'!H3097,Akun1,0)),""))</f>
        <v/>
      </c>
      <c r="M3097" s="331" t="str">
        <f>IF(H3097="","",IFERROR(INDEX(Pengeluaran1,MATCH('Buku Besar'!H3097,Akun1,0)),""))</f>
        <v/>
      </c>
    </row>
    <row r="3098" spans="1:13" x14ac:dyDescent="0.25">
      <c r="A3098" s="91" t="str">
        <f t="shared" si="96"/>
        <v/>
      </c>
      <c r="B3098" s="330" t="str">
        <f>IF(A3098="","",IFERROR(INDEX(Tanggal,MATCH('Buku Besar'!A3098,Akun,0)),""))</f>
        <v/>
      </c>
      <c r="C3098" s="2" t="str">
        <f>IF(A3098="","",IFERROR(INDEX(Keterangan,MATCH('Buku Besar'!A3098,Akun,0)),""))</f>
        <v/>
      </c>
      <c r="D3098" s="2" t="str">
        <f>IF(A3098="","",IFERROR(INDEX(Reff,MATCH('Buku Besar'!A3098,Akun,0)),""))</f>
        <v/>
      </c>
      <c r="E3098" s="331" t="str">
        <f>IF(A3098="","",IFERROR(INDEX(Penerimaan,MATCH('Buku Besar'!A3098,Akun,0)),""))</f>
        <v/>
      </c>
      <c r="F3098" s="331" t="str">
        <f>IF(A3098="","",IFERROR(INDEX(Pengeluaran,MATCH('Buku Besar'!A3098,Akun,0)),""))</f>
        <v/>
      </c>
      <c r="H3098" s="91" t="str">
        <f t="shared" si="97"/>
        <v/>
      </c>
      <c r="I3098" s="330" t="str">
        <f>IF(H3098="","",IFERROR(INDEX(Tanggal1,MATCH('Buku Besar'!H3098,Akun1,0)),""))</f>
        <v/>
      </c>
      <c r="J3098" s="2" t="str">
        <f>IF(H3098="","",IFERROR(INDEX(Keterangan1,MATCH('Buku Besar'!H3098,Akun1,0)),""))</f>
        <v/>
      </c>
      <c r="K3098" s="2" t="str">
        <f>IF(H3098="","",IFERROR(INDEX(Reff1,MATCH('Buku Besar'!H3098,Akun1,0)),""))</f>
        <v/>
      </c>
      <c r="L3098" s="331" t="str">
        <f>IF(H3098="","",IFERROR(INDEX(Penerimaan1,MATCH('Buku Besar'!H3098,Akun1,0)),""))</f>
        <v/>
      </c>
      <c r="M3098" s="331" t="str">
        <f>IF(H3098="","",IFERROR(INDEX(Pengeluaran1,MATCH('Buku Besar'!H3098,Akun1,0)),""))</f>
        <v/>
      </c>
    </row>
    <row r="3099" spans="1:13" x14ac:dyDescent="0.25">
      <c r="A3099" s="91" t="str">
        <f t="shared" si="96"/>
        <v/>
      </c>
      <c r="B3099" s="330" t="str">
        <f>IF(A3099="","",IFERROR(INDEX(Tanggal,MATCH('Buku Besar'!A3099,Akun,0)),""))</f>
        <v/>
      </c>
      <c r="C3099" s="2" t="str">
        <f>IF(A3099="","",IFERROR(INDEX(Keterangan,MATCH('Buku Besar'!A3099,Akun,0)),""))</f>
        <v/>
      </c>
      <c r="D3099" s="2" t="str">
        <f>IF(A3099="","",IFERROR(INDEX(Reff,MATCH('Buku Besar'!A3099,Akun,0)),""))</f>
        <v/>
      </c>
      <c r="E3099" s="331" t="str">
        <f>IF(A3099="","",IFERROR(INDEX(Penerimaan,MATCH('Buku Besar'!A3099,Akun,0)),""))</f>
        <v/>
      </c>
      <c r="F3099" s="331" t="str">
        <f>IF(A3099="","",IFERROR(INDEX(Pengeluaran,MATCH('Buku Besar'!A3099,Akun,0)),""))</f>
        <v/>
      </c>
      <c r="H3099" s="91" t="str">
        <f t="shared" si="97"/>
        <v/>
      </c>
      <c r="I3099" s="330" t="str">
        <f>IF(H3099="","",IFERROR(INDEX(Tanggal1,MATCH('Buku Besar'!H3099,Akun1,0)),""))</f>
        <v/>
      </c>
      <c r="J3099" s="2" t="str">
        <f>IF(H3099="","",IFERROR(INDEX(Keterangan1,MATCH('Buku Besar'!H3099,Akun1,0)),""))</f>
        <v/>
      </c>
      <c r="K3099" s="2" t="str">
        <f>IF(H3099="","",IFERROR(INDEX(Reff1,MATCH('Buku Besar'!H3099,Akun1,0)),""))</f>
        <v/>
      </c>
      <c r="L3099" s="331" t="str">
        <f>IF(H3099="","",IFERROR(INDEX(Penerimaan1,MATCH('Buku Besar'!H3099,Akun1,0)),""))</f>
        <v/>
      </c>
      <c r="M3099" s="331" t="str">
        <f>IF(H3099="","",IFERROR(INDEX(Pengeluaran1,MATCH('Buku Besar'!H3099,Akun1,0)),""))</f>
        <v/>
      </c>
    </row>
    <row r="3100" spans="1:13" x14ac:dyDescent="0.25">
      <c r="A3100" s="91" t="str">
        <f t="shared" si="96"/>
        <v/>
      </c>
      <c r="B3100" s="330" t="str">
        <f>IF(A3100="","",IFERROR(INDEX(Tanggal,MATCH('Buku Besar'!A3100,Akun,0)),""))</f>
        <v/>
      </c>
      <c r="C3100" s="2" t="str">
        <f>IF(A3100="","",IFERROR(INDEX(Keterangan,MATCH('Buku Besar'!A3100,Akun,0)),""))</f>
        <v/>
      </c>
      <c r="D3100" s="2" t="str">
        <f>IF(A3100="","",IFERROR(INDEX(Reff,MATCH('Buku Besar'!A3100,Akun,0)),""))</f>
        <v/>
      </c>
      <c r="E3100" s="331" t="str">
        <f>IF(A3100="","",IFERROR(INDEX(Penerimaan,MATCH('Buku Besar'!A3100,Akun,0)),""))</f>
        <v/>
      </c>
      <c r="F3100" s="331" t="str">
        <f>IF(A3100="","",IFERROR(INDEX(Pengeluaran,MATCH('Buku Besar'!A3100,Akun,0)),""))</f>
        <v/>
      </c>
      <c r="H3100" s="91" t="str">
        <f t="shared" si="97"/>
        <v/>
      </c>
      <c r="I3100" s="330" t="str">
        <f>IF(H3100="","",IFERROR(INDEX(Tanggal1,MATCH('Buku Besar'!H3100,Akun1,0)),""))</f>
        <v/>
      </c>
      <c r="J3100" s="2" t="str">
        <f>IF(H3100="","",IFERROR(INDEX(Keterangan1,MATCH('Buku Besar'!H3100,Akun1,0)),""))</f>
        <v/>
      </c>
      <c r="K3100" s="2" t="str">
        <f>IF(H3100="","",IFERROR(INDEX(Reff1,MATCH('Buku Besar'!H3100,Akun1,0)),""))</f>
        <v/>
      </c>
      <c r="L3100" s="331" t="str">
        <f>IF(H3100="","",IFERROR(INDEX(Penerimaan1,MATCH('Buku Besar'!H3100,Akun1,0)),""))</f>
        <v/>
      </c>
      <c r="M3100" s="331" t="str">
        <f>IF(H3100="","",IFERROR(INDEX(Pengeluaran1,MATCH('Buku Besar'!H3100,Akun1,0)),""))</f>
        <v/>
      </c>
    </row>
    <row r="3101" spans="1:13" x14ac:dyDescent="0.25">
      <c r="A3101" s="91" t="str">
        <f t="shared" si="96"/>
        <v/>
      </c>
      <c r="B3101" s="330" t="str">
        <f>IF(A3101="","",IFERROR(INDEX(Tanggal,MATCH('Buku Besar'!A3101,Akun,0)),""))</f>
        <v/>
      </c>
      <c r="C3101" s="2" t="str">
        <f>IF(A3101="","",IFERROR(INDEX(Keterangan,MATCH('Buku Besar'!A3101,Akun,0)),""))</f>
        <v/>
      </c>
      <c r="D3101" s="2" t="str">
        <f>IF(A3101="","",IFERROR(INDEX(Reff,MATCH('Buku Besar'!A3101,Akun,0)),""))</f>
        <v/>
      </c>
      <c r="E3101" s="331" t="str">
        <f>IF(A3101="","",IFERROR(INDEX(Penerimaan,MATCH('Buku Besar'!A3101,Akun,0)),""))</f>
        <v/>
      </c>
      <c r="F3101" s="331" t="str">
        <f>IF(A3101="","",IFERROR(INDEX(Pengeluaran,MATCH('Buku Besar'!A3101,Akun,0)),""))</f>
        <v/>
      </c>
      <c r="H3101" s="91" t="str">
        <f t="shared" si="97"/>
        <v/>
      </c>
      <c r="I3101" s="330" t="str">
        <f>IF(H3101="","",IFERROR(INDEX(Tanggal1,MATCH('Buku Besar'!H3101,Akun1,0)),""))</f>
        <v/>
      </c>
      <c r="J3101" s="2" t="str">
        <f>IF(H3101="","",IFERROR(INDEX(Keterangan1,MATCH('Buku Besar'!H3101,Akun1,0)),""))</f>
        <v/>
      </c>
      <c r="K3101" s="2" t="str">
        <f>IF(H3101="","",IFERROR(INDEX(Reff1,MATCH('Buku Besar'!H3101,Akun1,0)),""))</f>
        <v/>
      </c>
      <c r="L3101" s="331" t="str">
        <f>IF(H3101="","",IFERROR(INDEX(Penerimaan1,MATCH('Buku Besar'!H3101,Akun1,0)),""))</f>
        <v/>
      </c>
      <c r="M3101" s="331" t="str">
        <f>IF(H3101="","",IFERROR(INDEX(Pengeluaran1,MATCH('Buku Besar'!H3101,Akun1,0)),""))</f>
        <v/>
      </c>
    </row>
    <row r="3102" spans="1:13" x14ac:dyDescent="0.25">
      <c r="A3102" s="91" t="str">
        <f t="shared" si="96"/>
        <v/>
      </c>
      <c r="B3102" s="330" t="str">
        <f>IF(A3102="","",IFERROR(INDEX(Tanggal,MATCH('Buku Besar'!A3102,Akun,0)),""))</f>
        <v/>
      </c>
      <c r="C3102" s="2" t="str">
        <f>IF(A3102="","",IFERROR(INDEX(Keterangan,MATCH('Buku Besar'!A3102,Akun,0)),""))</f>
        <v/>
      </c>
      <c r="D3102" s="2" t="str">
        <f>IF(A3102="","",IFERROR(INDEX(Reff,MATCH('Buku Besar'!A3102,Akun,0)),""))</f>
        <v/>
      </c>
      <c r="E3102" s="331" t="str">
        <f>IF(A3102="","",IFERROR(INDEX(Penerimaan,MATCH('Buku Besar'!A3102,Akun,0)),""))</f>
        <v/>
      </c>
      <c r="F3102" s="331" t="str">
        <f>IF(A3102="","",IFERROR(INDEX(Pengeluaran,MATCH('Buku Besar'!A3102,Akun,0)),""))</f>
        <v/>
      </c>
      <c r="H3102" s="91" t="str">
        <f t="shared" si="97"/>
        <v/>
      </c>
      <c r="I3102" s="330" t="str">
        <f>IF(H3102="","",IFERROR(INDEX(Tanggal1,MATCH('Buku Besar'!H3102,Akun1,0)),""))</f>
        <v/>
      </c>
      <c r="J3102" s="2" t="str">
        <f>IF(H3102="","",IFERROR(INDEX(Keterangan1,MATCH('Buku Besar'!H3102,Akun1,0)),""))</f>
        <v/>
      </c>
      <c r="K3102" s="2" t="str">
        <f>IF(H3102="","",IFERROR(INDEX(Reff1,MATCH('Buku Besar'!H3102,Akun1,0)),""))</f>
        <v/>
      </c>
      <c r="L3102" s="331" t="str">
        <f>IF(H3102="","",IFERROR(INDEX(Penerimaan1,MATCH('Buku Besar'!H3102,Akun1,0)),""))</f>
        <v/>
      </c>
      <c r="M3102" s="331" t="str">
        <f>IF(H3102="","",IFERROR(INDEX(Pengeluaran1,MATCH('Buku Besar'!H3102,Akun1,0)),""))</f>
        <v/>
      </c>
    </row>
    <row r="3103" spans="1:13" x14ac:dyDescent="0.25">
      <c r="A3103" s="91" t="str">
        <f t="shared" si="96"/>
        <v/>
      </c>
      <c r="B3103" s="330" t="str">
        <f>IF(A3103="","",IFERROR(INDEX(Tanggal,MATCH('Buku Besar'!A3103,Akun,0)),""))</f>
        <v/>
      </c>
      <c r="C3103" s="2" t="str">
        <f>IF(A3103="","",IFERROR(INDEX(Keterangan,MATCH('Buku Besar'!A3103,Akun,0)),""))</f>
        <v/>
      </c>
      <c r="D3103" s="2" t="str">
        <f>IF(A3103="","",IFERROR(INDEX(Reff,MATCH('Buku Besar'!A3103,Akun,0)),""))</f>
        <v/>
      </c>
      <c r="E3103" s="331" t="str">
        <f>IF(A3103="","",IFERROR(INDEX(Penerimaan,MATCH('Buku Besar'!A3103,Akun,0)),""))</f>
        <v/>
      </c>
      <c r="F3103" s="331" t="str">
        <f>IF(A3103="","",IFERROR(INDEX(Pengeluaran,MATCH('Buku Besar'!A3103,Akun,0)),""))</f>
        <v/>
      </c>
      <c r="H3103" s="91" t="str">
        <f t="shared" si="97"/>
        <v/>
      </c>
      <c r="I3103" s="330" t="str">
        <f>IF(H3103="","",IFERROR(INDEX(Tanggal1,MATCH('Buku Besar'!H3103,Akun1,0)),""))</f>
        <v/>
      </c>
      <c r="J3103" s="2" t="str">
        <f>IF(H3103="","",IFERROR(INDEX(Keterangan1,MATCH('Buku Besar'!H3103,Akun1,0)),""))</f>
        <v/>
      </c>
      <c r="K3103" s="2" t="str">
        <f>IF(H3103="","",IFERROR(INDEX(Reff1,MATCH('Buku Besar'!H3103,Akun1,0)),""))</f>
        <v/>
      </c>
      <c r="L3103" s="331" t="str">
        <f>IF(H3103="","",IFERROR(INDEX(Penerimaan1,MATCH('Buku Besar'!H3103,Akun1,0)),""))</f>
        <v/>
      </c>
      <c r="M3103" s="331" t="str">
        <f>IF(H3103="","",IFERROR(INDEX(Pengeluaran1,MATCH('Buku Besar'!H3103,Akun1,0)),""))</f>
        <v/>
      </c>
    </row>
    <row r="3104" spans="1:13" x14ac:dyDescent="0.25">
      <c r="A3104" s="91" t="str">
        <f t="shared" si="96"/>
        <v/>
      </c>
      <c r="B3104" s="330" t="str">
        <f>IF(A3104="","",IFERROR(INDEX(Tanggal,MATCH('Buku Besar'!A3104,Akun,0)),""))</f>
        <v/>
      </c>
      <c r="C3104" s="2" t="str">
        <f>IF(A3104="","",IFERROR(INDEX(Keterangan,MATCH('Buku Besar'!A3104,Akun,0)),""))</f>
        <v/>
      </c>
      <c r="D3104" s="2" t="str">
        <f>IF(A3104="","",IFERROR(INDEX(Reff,MATCH('Buku Besar'!A3104,Akun,0)),""))</f>
        <v/>
      </c>
      <c r="E3104" s="331" t="str">
        <f>IF(A3104="","",IFERROR(INDEX(Penerimaan,MATCH('Buku Besar'!A3104,Akun,0)),""))</f>
        <v/>
      </c>
      <c r="F3104" s="331" t="str">
        <f>IF(A3104="","",IFERROR(INDEX(Pengeluaran,MATCH('Buku Besar'!A3104,Akun,0)),""))</f>
        <v/>
      </c>
      <c r="H3104" s="91" t="str">
        <f t="shared" si="97"/>
        <v/>
      </c>
      <c r="I3104" s="330" t="str">
        <f>IF(H3104="","",IFERROR(INDEX(Tanggal1,MATCH('Buku Besar'!H3104,Akun1,0)),""))</f>
        <v/>
      </c>
      <c r="J3104" s="2" t="str">
        <f>IF(H3104="","",IFERROR(INDEX(Keterangan1,MATCH('Buku Besar'!H3104,Akun1,0)),""))</f>
        <v/>
      </c>
      <c r="K3104" s="2" t="str">
        <f>IF(H3104="","",IFERROR(INDEX(Reff1,MATCH('Buku Besar'!H3104,Akun1,0)),""))</f>
        <v/>
      </c>
      <c r="L3104" s="331" t="str">
        <f>IF(H3104="","",IFERROR(INDEX(Penerimaan1,MATCH('Buku Besar'!H3104,Akun1,0)),""))</f>
        <v/>
      </c>
      <c r="M3104" s="331" t="str">
        <f>IF(H3104="","",IFERROR(INDEX(Pengeluaran1,MATCH('Buku Besar'!H3104,Akun1,0)),""))</f>
        <v/>
      </c>
    </row>
    <row r="3105" spans="1:13" x14ac:dyDescent="0.25">
      <c r="A3105" s="91" t="str">
        <f t="shared" si="96"/>
        <v/>
      </c>
      <c r="B3105" s="330" t="str">
        <f>IF(A3105="","",IFERROR(INDEX(Tanggal,MATCH('Buku Besar'!A3105,Akun,0)),""))</f>
        <v/>
      </c>
      <c r="C3105" s="2" t="str">
        <f>IF(A3105="","",IFERROR(INDEX(Keterangan,MATCH('Buku Besar'!A3105,Akun,0)),""))</f>
        <v/>
      </c>
      <c r="D3105" s="2" t="str">
        <f>IF(A3105="","",IFERROR(INDEX(Reff,MATCH('Buku Besar'!A3105,Akun,0)),""))</f>
        <v/>
      </c>
      <c r="E3105" s="331" t="str">
        <f>IF(A3105="","",IFERROR(INDEX(Penerimaan,MATCH('Buku Besar'!A3105,Akun,0)),""))</f>
        <v/>
      </c>
      <c r="F3105" s="331" t="str">
        <f>IF(A3105="","",IFERROR(INDEX(Pengeluaran,MATCH('Buku Besar'!A3105,Akun,0)),""))</f>
        <v/>
      </c>
      <c r="H3105" s="91" t="str">
        <f t="shared" si="97"/>
        <v/>
      </c>
      <c r="I3105" s="330" t="str">
        <f>IF(H3105="","",IFERROR(INDEX(Tanggal1,MATCH('Buku Besar'!H3105,Akun1,0)),""))</f>
        <v/>
      </c>
      <c r="J3105" s="2" t="str">
        <f>IF(H3105="","",IFERROR(INDEX(Keterangan1,MATCH('Buku Besar'!H3105,Akun1,0)),""))</f>
        <v/>
      </c>
      <c r="K3105" s="2" t="str">
        <f>IF(H3105="","",IFERROR(INDEX(Reff1,MATCH('Buku Besar'!H3105,Akun1,0)),""))</f>
        <v/>
      </c>
      <c r="L3105" s="331" t="str">
        <f>IF(H3105="","",IFERROR(INDEX(Penerimaan1,MATCH('Buku Besar'!H3105,Akun1,0)),""))</f>
        <v/>
      </c>
      <c r="M3105" s="331" t="str">
        <f>IF(H3105="","",IFERROR(INDEX(Pengeluaran1,MATCH('Buku Besar'!H3105,Akun1,0)),""))</f>
        <v/>
      </c>
    </row>
    <row r="3106" spans="1:13" x14ac:dyDescent="0.25">
      <c r="A3106" s="91" t="str">
        <f t="shared" si="96"/>
        <v/>
      </c>
      <c r="B3106" s="330" t="str">
        <f>IF(A3106="","",IFERROR(INDEX(Tanggal,MATCH('Buku Besar'!A3106,Akun,0)),""))</f>
        <v/>
      </c>
      <c r="C3106" s="2" t="str">
        <f>IF(A3106="","",IFERROR(INDEX(Keterangan,MATCH('Buku Besar'!A3106,Akun,0)),""))</f>
        <v/>
      </c>
      <c r="D3106" s="2" t="str">
        <f>IF(A3106="","",IFERROR(INDEX(Reff,MATCH('Buku Besar'!A3106,Akun,0)),""))</f>
        <v/>
      </c>
      <c r="E3106" s="331" t="str">
        <f>IF(A3106="","",IFERROR(INDEX(Penerimaan,MATCH('Buku Besar'!A3106,Akun,0)),""))</f>
        <v/>
      </c>
      <c r="F3106" s="331" t="str">
        <f>IF(A3106="","",IFERROR(INDEX(Pengeluaran,MATCH('Buku Besar'!A3106,Akun,0)),""))</f>
        <v/>
      </c>
      <c r="H3106" s="91" t="str">
        <f t="shared" si="97"/>
        <v/>
      </c>
      <c r="I3106" s="330" t="str">
        <f>IF(H3106="","",IFERROR(INDEX(Tanggal1,MATCH('Buku Besar'!H3106,Akun1,0)),""))</f>
        <v/>
      </c>
      <c r="J3106" s="2" t="str">
        <f>IF(H3106="","",IFERROR(INDEX(Keterangan1,MATCH('Buku Besar'!H3106,Akun1,0)),""))</f>
        <v/>
      </c>
      <c r="K3106" s="2" t="str">
        <f>IF(H3106="","",IFERROR(INDEX(Reff1,MATCH('Buku Besar'!H3106,Akun1,0)),""))</f>
        <v/>
      </c>
      <c r="L3106" s="331" t="str">
        <f>IF(H3106="","",IFERROR(INDEX(Penerimaan1,MATCH('Buku Besar'!H3106,Akun1,0)),""))</f>
        <v/>
      </c>
      <c r="M3106" s="331" t="str">
        <f>IF(H3106="","",IFERROR(INDEX(Pengeluaran1,MATCH('Buku Besar'!H3106,Akun1,0)),""))</f>
        <v/>
      </c>
    </row>
    <row r="3107" spans="1:13" x14ac:dyDescent="0.25">
      <c r="A3107" s="91" t="str">
        <f t="shared" si="96"/>
        <v/>
      </c>
      <c r="B3107" s="330" t="str">
        <f>IF(A3107="","",IFERROR(INDEX(Tanggal,MATCH('Buku Besar'!A3107,Akun,0)),""))</f>
        <v/>
      </c>
      <c r="C3107" s="2" t="str">
        <f>IF(A3107="","",IFERROR(INDEX(Keterangan,MATCH('Buku Besar'!A3107,Akun,0)),""))</f>
        <v/>
      </c>
      <c r="D3107" s="2" t="str">
        <f>IF(A3107="","",IFERROR(INDEX(Reff,MATCH('Buku Besar'!A3107,Akun,0)),""))</f>
        <v/>
      </c>
      <c r="E3107" s="331" t="str">
        <f>IF(A3107="","",IFERROR(INDEX(Penerimaan,MATCH('Buku Besar'!A3107,Akun,0)),""))</f>
        <v/>
      </c>
      <c r="F3107" s="331" t="str">
        <f>IF(A3107="","",IFERROR(INDEX(Pengeluaran,MATCH('Buku Besar'!A3107,Akun,0)),""))</f>
        <v/>
      </c>
      <c r="H3107" s="91" t="str">
        <f t="shared" si="97"/>
        <v/>
      </c>
      <c r="I3107" s="330" t="str">
        <f>IF(H3107="","",IFERROR(INDEX(Tanggal1,MATCH('Buku Besar'!H3107,Akun1,0)),""))</f>
        <v/>
      </c>
      <c r="J3107" s="2" t="str">
        <f>IF(H3107="","",IFERROR(INDEX(Keterangan1,MATCH('Buku Besar'!H3107,Akun1,0)),""))</f>
        <v/>
      </c>
      <c r="K3107" s="2" t="str">
        <f>IF(H3107="","",IFERROR(INDEX(Reff1,MATCH('Buku Besar'!H3107,Akun1,0)),""))</f>
        <v/>
      </c>
      <c r="L3107" s="331" t="str">
        <f>IF(H3107="","",IFERROR(INDEX(Penerimaan1,MATCH('Buku Besar'!H3107,Akun1,0)),""))</f>
        <v/>
      </c>
      <c r="M3107" s="331" t="str">
        <f>IF(H3107="","",IFERROR(INDEX(Pengeluaran1,MATCH('Buku Besar'!H3107,Akun1,0)),""))</f>
        <v/>
      </c>
    </row>
    <row r="3108" spans="1:13" x14ac:dyDescent="0.25">
      <c r="A3108" s="91" t="str">
        <f t="shared" si="96"/>
        <v/>
      </c>
      <c r="B3108" s="330" t="str">
        <f>IF(A3108="","",IFERROR(INDEX(Tanggal,MATCH('Buku Besar'!A3108,Akun,0)),""))</f>
        <v/>
      </c>
      <c r="C3108" s="2" t="str">
        <f>IF(A3108="","",IFERROR(INDEX(Keterangan,MATCH('Buku Besar'!A3108,Akun,0)),""))</f>
        <v/>
      </c>
      <c r="D3108" s="2" t="str">
        <f>IF(A3108="","",IFERROR(INDEX(Reff,MATCH('Buku Besar'!A3108,Akun,0)),""))</f>
        <v/>
      </c>
      <c r="E3108" s="331" t="str">
        <f>IF(A3108="","",IFERROR(INDEX(Penerimaan,MATCH('Buku Besar'!A3108,Akun,0)),""))</f>
        <v/>
      </c>
      <c r="F3108" s="331" t="str">
        <f>IF(A3108="","",IFERROR(INDEX(Pengeluaran,MATCH('Buku Besar'!A3108,Akun,0)),""))</f>
        <v/>
      </c>
      <c r="H3108" s="91" t="str">
        <f t="shared" si="97"/>
        <v/>
      </c>
      <c r="I3108" s="330" t="str">
        <f>IF(H3108="","",IFERROR(INDEX(Tanggal1,MATCH('Buku Besar'!H3108,Akun1,0)),""))</f>
        <v/>
      </c>
      <c r="J3108" s="2" t="str">
        <f>IF(H3108="","",IFERROR(INDEX(Keterangan1,MATCH('Buku Besar'!H3108,Akun1,0)),""))</f>
        <v/>
      </c>
      <c r="K3108" s="2" t="str">
        <f>IF(H3108="","",IFERROR(INDEX(Reff1,MATCH('Buku Besar'!H3108,Akun1,0)),""))</f>
        <v/>
      </c>
      <c r="L3108" s="331" t="str">
        <f>IF(H3108="","",IFERROR(INDEX(Penerimaan1,MATCH('Buku Besar'!H3108,Akun1,0)),""))</f>
        <v/>
      </c>
      <c r="M3108" s="331" t="str">
        <f>IF(H3108="","",IFERROR(INDEX(Pengeluaran1,MATCH('Buku Besar'!H3108,Akun1,0)),""))</f>
        <v/>
      </c>
    </row>
    <row r="3109" spans="1:13" x14ac:dyDescent="0.25">
      <c r="A3109" s="91" t="str">
        <f t="shared" si="96"/>
        <v/>
      </c>
      <c r="B3109" s="330" t="str">
        <f>IF(A3109="","",IFERROR(INDEX(Tanggal,MATCH('Buku Besar'!A3109,Akun,0)),""))</f>
        <v/>
      </c>
      <c r="C3109" s="2" t="str">
        <f>IF(A3109="","",IFERROR(INDEX(Keterangan,MATCH('Buku Besar'!A3109,Akun,0)),""))</f>
        <v/>
      </c>
      <c r="D3109" s="2" t="str">
        <f>IF(A3109="","",IFERROR(INDEX(Reff,MATCH('Buku Besar'!A3109,Akun,0)),""))</f>
        <v/>
      </c>
      <c r="E3109" s="331" t="str">
        <f>IF(A3109="","",IFERROR(INDEX(Penerimaan,MATCH('Buku Besar'!A3109,Akun,0)),""))</f>
        <v/>
      </c>
      <c r="F3109" s="331" t="str">
        <f>IF(A3109="","",IFERROR(INDEX(Pengeluaran,MATCH('Buku Besar'!A3109,Akun,0)),""))</f>
        <v/>
      </c>
      <c r="H3109" s="91" t="str">
        <f t="shared" si="97"/>
        <v/>
      </c>
      <c r="I3109" s="330" t="str">
        <f>IF(H3109="","",IFERROR(INDEX(Tanggal1,MATCH('Buku Besar'!H3109,Akun1,0)),""))</f>
        <v/>
      </c>
      <c r="J3109" s="2" t="str">
        <f>IF(H3109="","",IFERROR(INDEX(Keterangan1,MATCH('Buku Besar'!H3109,Akun1,0)),""))</f>
        <v/>
      </c>
      <c r="K3109" s="2" t="str">
        <f>IF(H3109="","",IFERROR(INDEX(Reff1,MATCH('Buku Besar'!H3109,Akun1,0)),""))</f>
        <v/>
      </c>
      <c r="L3109" s="331" t="str">
        <f>IF(H3109="","",IFERROR(INDEX(Penerimaan1,MATCH('Buku Besar'!H3109,Akun1,0)),""))</f>
        <v/>
      </c>
      <c r="M3109" s="331" t="str">
        <f>IF(H3109="","",IFERROR(INDEX(Pengeluaran1,MATCH('Buku Besar'!H3109,Akun1,0)),""))</f>
        <v/>
      </c>
    </row>
    <row r="3110" spans="1:13" x14ac:dyDescent="0.25">
      <c r="A3110" s="91" t="str">
        <f t="shared" si="96"/>
        <v/>
      </c>
      <c r="B3110" s="330" t="str">
        <f>IF(A3110="","",IFERROR(INDEX(Tanggal,MATCH('Buku Besar'!A3110,Akun,0)),""))</f>
        <v/>
      </c>
      <c r="C3110" s="2" t="str">
        <f>IF(A3110="","",IFERROR(INDEX(Keterangan,MATCH('Buku Besar'!A3110,Akun,0)),""))</f>
        <v/>
      </c>
      <c r="D3110" s="2" t="str">
        <f>IF(A3110="","",IFERROR(INDEX(Reff,MATCH('Buku Besar'!A3110,Akun,0)),""))</f>
        <v/>
      </c>
      <c r="E3110" s="331" t="str">
        <f>IF(A3110="","",IFERROR(INDEX(Penerimaan,MATCH('Buku Besar'!A3110,Akun,0)),""))</f>
        <v/>
      </c>
      <c r="F3110" s="331" t="str">
        <f>IF(A3110="","",IFERROR(INDEX(Pengeluaran,MATCH('Buku Besar'!A3110,Akun,0)),""))</f>
        <v/>
      </c>
      <c r="H3110" s="91" t="str">
        <f t="shared" si="97"/>
        <v/>
      </c>
      <c r="I3110" s="330" t="str">
        <f>IF(H3110="","",IFERROR(INDEX(Tanggal1,MATCH('Buku Besar'!H3110,Akun1,0)),""))</f>
        <v/>
      </c>
      <c r="J3110" s="2" t="str">
        <f>IF(H3110="","",IFERROR(INDEX(Keterangan1,MATCH('Buku Besar'!H3110,Akun1,0)),""))</f>
        <v/>
      </c>
      <c r="K3110" s="2" t="str">
        <f>IF(H3110="","",IFERROR(INDEX(Reff1,MATCH('Buku Besar'!H3110,Akun1,0)),""))</f>
        <v/>
      </c>
      <c r="L3110" s="331" t="str">
        <f>IF(H3110="","",IFERROR(INDEX(Penerimaan1,MATCH('Buku Besar'!H3110,Akun1,0)),""))</f>
        <v/>
      </c>
      <c r="M3110" s="331" t="str">
        <f>IF(H3110="","",IFERROR(INDEX(Pengeluaran1,MATCH('Buku Besar'!H3110,Akun1,0)),""))</f>
        <v/>
      </c>
    </row>
    <row r="3111" spans="1:13" x14ac:dyDescent="0.25">
      <c r="A3111" s="91" t="str">
        <f t="shared" si="96"/>
        <v/>
      </c>
      <c r="B3111" s="330" t="str">
        <f>IF(A3111="","",IFERROR(INDEX(Tanggal,MATCH('Buku Besar'!A3111,Akun,0)),""))</f>
        <v/>
      </c>
      <c r="C3111" s="2" t="str">
        <f>IF(A3111="","",IFERROR(INDEX(Keterangan,MATCH('Buku Besar'!A3111,Akun,0)),""))</f>
        <v/>
      </c>
      <c r="D3111" s="2" t="str">
        <f>IF(A3111="","",IFERROR(INDEX(Reff,MATCH('Buku Besar'!A3111,Akun,0)),""))</f>
        <v/>
      </c>
      <c r="E3111" s="331" t="str">
        <f>IF(A3111="","",IFERROR(INDEX(Penerimaan,MATCH('Buku Besar'!A3111,Akun,0)),""))</f>
        <v/>
      </c>
      <c r="F3111" s="331" t="str">
        <f>IF(A3111="","",IFERROR(INDEX(Pengeluaran,MATCH('Buku Besar'!A3111,Akun,0)),""))</f>
        <v/>
      </c>
      <c r="H3111" s="91" t="str">
        <f t="shared" si="97"/>
        <v/>
      </c>
      <c r="I3111" s="330" t="str">
        <f>IF(H3111="","",IFERROR(INDEX(Tanggal1,MATCH('Buku Besar'!H3111,Akun1,0)),""))</f>
        <v/>
      </c>
      <c r="J3111" s="2" t="str">
        <f>IF(H3111="","",IFERROR(INDEX(Keterangan1,MATCH('Buku Besar'!H3111,Akun1,0)),""))</f>
        <v/>
      </c>
      <c r="K3111" s="2" t="str">
        <f>IF(H3111="","",IFERROR(INDEX(Reff1,MATCH('Buku Besar'!H3111,Akun1,0)),""))</f>
        <v/>
      </c>
      <c r="L3111" s="331" t="str">
        <f>IF(H3111="","",IFERROR(INDEX(Penerimaan1,MATCH('Buku Besar'!H3111,Akun1,0)),""))</f>
        <v/>
      </c>
      <c r="M3111" s="331" t="str">
        <f>IF(H3111="","",IFERROR(INDEX(Pengeluaran1,MATCH('Buku Besar'!H3111,Akun1,0)),""))</f>
        <v/>
      </c>
    </row>
    <row r="3112" spans="1:13" x14ac:dyDescent="0.25">
      <c r="A3112" s="91" t="str">
        <f t="shared" si="96"/>
        <v/>
      </c>
      <c r="B3112" s="330" t="str">
        <f>IF(A3112="","",IFERROR(INDEX(Tanggal,MATCH('Buku Besar'!A3112,Akun,0)),""))</f>
        <v/>
      </c>
      <c r="C3112" s="2" t="str">
        <f>IF(A3112="","",IFERROR(INDEX(Keterangan,MATCH('Buku Besar'!A3112,Akun,0)),""))</f>
        <v/>
      </c>
      <c r="D3112" s="2" t="str">
        <f>IF(A3112="","",IFERROR(INDEX(Reff,MATCH('Buku Besar'!A3112,Akun,0)),""))</f>
        <v/>
      </c>
      <c r="E3112" s="331" t="str">
        <f>IF(A3112="","",IFERROR(INDEX(Penerimaan,MATCH('Buku Besar'!A3112,Akun,0)),""))</f>
        <v/>
      </c>
      <c r="F3112" s="331" t="str">
        <f>IF(A3112="","",IFERROR(INDEX(Pengeluaran,MATCH('Buku Besar'!A3112,Akun,0)),""))</f>
        <v/>
      </c>
      <c r="H3112" s="91" t="str">
        <f t="shared" si="97"/>
        <v/>
      </c>
      <c r="I3112" s="330" t="str">
        <f>IF(H3112="","",IFERROR(INDEX(Tanggal1,MATCH('Buku Besar'!H3112,Akun1,0)),""))</f>
        <v/>
      </c>
      <c r="J3112" s="2" t="str">
        <f>IF(H3112="","",IFERROR(INDEX(Keterangan1,MATCH('Buku Besar'!H3112,Akun1,0)),""))</f>
        <v/>
      </c>
      <c r="K3112" s="2" t="str">
        <f>IF(H3112="","",IFERROR(INDEX(Reff1,MATCH('Buku Besar'!H3112,Akun1,0)),""))</f>
        <v/>
      </c>
      <c r="L3112" s="331" t="str">
        <f>IF(H3112="","",IFERROR(INDEX(Penerimaan1,MATCH('Buku Besar'!H3112,Akun1,0)),""))</f>
        <v/>
      </c>
      <c r="M3112" s="331" t="str">
        <f>IF(H3112="","",IFERROR(INDEX(Pengeluaran1,MATCH('Buku Besar'!H3112,Akun1,0)),""))</f>
        <v/>
      </c>
    </row>
    <row r="3113" spans="1:13" x14ac:dyDescent="0.25">
      <c r="A3113" s="91" t="str">
        <f t="shared" si="96"/>
        <v/>
      </c>
      <c r="B3113" s="330" t="str">
        <f>IF(A3113="","",IFERROR(INDEX(Tanggal,MATCH('Buku Besar'!A3113,Akun,0)),""))</f>
        <v/>
      </c>
      <c r="C3113" s="2" t="str">
        <f>IF(A3113="","",IFERROR(INDEX(Keterangan,MATCH('Buku Besar'!A3113,Akun,0)),""))</f>
        <v/>
      </c>
      <c r="D3113" s="2" t="str">
        <f>IF(A3113="","",IFERROR(INDEX(Reff,MATCH('Buku Besar'!A3113,Akun,0)),""))</f>
        <v/>
      </c>
      <c r="E3113" s="331" t="str">
        <f>IF(A3113="","",IFERROR(INDEX(Penerimaan,MATCH('Buku Besar'!A3113,Akun,0)),""))</f>
        <v/>
      </c>
      <c r="F3113" s="331" t="str">
        <f>IF(A3113="","",IFERROR(INDEX(Pengeluaran,MATCH('Buku Besar'!A3113,Akun,0)),""))</f>
        <v/>
      </c>
      <c r="H3113" s="91" t="str">
        <f t="shared" si="97"/>
        <v/>
      </c>
      <c r="I3113" s="330" t="str">
        <f>IF(H3113="","",IFERROR(INDEX(Tanggal1,MATCH('Buku Besar'!H3113,Akun1,0)),""))</f>
        <v/>
      </c>
      <c r="J3113" s="2" t="str">
        <f>IF(H3113="","",IFERROR(INDEX(Keterangan1,MATCH('Buku Besar'!H3113,Akun1,0)),""))</f>
        <v/>
      </c>
      <c r="K3113" s="2" t="str">
        <f>IF(H3113="","",IFERROR(INDEX(Reff1,MATCH('Buku Besar'!H3113,Akun1,0)),""))</f>
        <v/>
      </c>
      <c r="L3113" s="331" t="str">
        <f>IF(H3113="","",IFERROR(INDEX(Penerimaan1,MATCH('Buku Besar'!H3113,Akun1,0)),""))</f>
        <v/>
      </c>
      <c r="M3113" s="331" t="str">
        <f>IF(H3113="","",IFERROR(INDEX(Pengeluaran1,MATCH('Buku Besar'!H3113,Akun1,0)),""))</f>
        <v/>
      </c>
    </row>
    <row r="3114" spans="1:13" x14ac:dyDescent="0.25">
      <c r="A3114" s="91" t="str">
        <f t="shared" si="96"/>
        <v/>
      </c>
      <c r="B3114" s="330" t="str">
        <f>IF(A3114="","",IFERROR(INDEX(Tanggal,MATCH('Buku Besar'!A3114,Akun,0)),""))</f>
        <v/>
      </c>
      <c r="C3114" s="2" t="str">
        <f>IF(A3114="","",IFERROR(INDEX(Keterangan,MATCH('Buku Besar'!A3114,Akun,0)),""))</f>
        <v/>
      </c>
      <c r="D3114" s="2" t="str">
        <f>IF(A3114="","",IFERROR(INDEX(Reff,MATCH('Buku Besar'!A3114,Akun,0)),""))</f>
        <v/>
      </c>
      <c r="E3114" s="331" t="str">
        <f>IF(A3114="","",IFERROR(INDEX(Penerimaan,MATCH('Buku Besar'!A3114,Akun,0)),""))</f>
        <v/>
      </c>
      <c r="F3114" s="331" t="str">
        <f>IF(A3114="","",IFERROR(INDEX(Pengeluaran,MATCH('Buku Besar'!A3114,Akun,0)),""))</f>
        <v/>
      </c>
      <c r="H3114" s="91" t="str">
        <f t="shared" si="97"/>
        <v/>
      </c>
      <c r="I3114" s="330" t="str">
        <f>IF(H3114="","",IFERROR(INDEX(Tanggal1,MATCH('Buku Besar'!H3114,Akun1,0)),""))</f>
        <v/>
      </c>
      <c r="J3114" s="2" t="str">
        <f>IF(H3114="","",IFERROR(INDEX(Keterangan1,MATCH('Buku Besar'!H3114,Akun1,0)),""))</f>
        <v/>
      </c>
      <c r="K3114" s="2" t="str">
        <f>IF(H3114="","",IFERROR(INDEX(Reff1,MATCH('Buku Besar'!H3114,Akun1,0)),""))</f>
        <v/>
      </c>
      <c r="L3114" s="331" t="str">
        <f>IF(H3114="","",IFERROR(INDEX(Penerimaan1,MATCH('Buku Besar'!H3114,Akun1,0)),""))</f>
        <v/>
      </c>
      <c r="M3114" s="331" t="str">
        <f>IF(H3114="","",IFERROR(INDEX(Pengeluaran1,MATCH('Buku Besar'!H3114,Akun1,0)),""))</f>
        <v/>
      </c>
    </row>
    <row r="3115" spans="1:13" x14ac:dyDescent="0.25">
      <c r="A3115" s="91" t="str">
        <f t="shared" si="96"/>
        <v/>
      </c>
      <c r="B3115" s="330" t="str">
        <f>IF(A3115="","",IFERROR(INDEX(Tanggal,MATCH('Buku Besar'!A3115,Akun,0)),""))</f>
        <v/>
      </c>
      <c r="C3115" s="2" t="str">
        <f>IF(A3115="","",IFERROR(INDEX(Keterangan,MATCH('Buku Besar'!A3115,Akun,0)),""))</f>
        <v/>
      </c>
      <c r="D3115" s="2" t="str">
        <f>IF(A3115="","",IFERROR(INDEX(Reff,MATCH('Buku Besar'!A3115,Akun,0)),""))</f>
        <v/>
      </c>
      <c r="E3115" s="331" t="str">
        <f>IF(A3115="","",IFERROR(INDEX(Penerimaan,MATCH('Buku Besar'!A3115,Akun,0)),""))</f>
        <v/>
      </c>
      <c r="F3115" s="331" t="str">
        <f>IF(A3115="","",IFERROR(INDEX(Pengeluaran,MATCH('Buku Besar'!A3115,Akun,0)),""))</f>
        <v/>
      </c>
      <c r="H3115" s="91" t="str">
        <f t="shared" si="97"/>
        <v/>
      </c>
      <c r="I3115" s="330" t="str">
        <f>IF(H3115="","",IFERROR(INDEX(Tanggal1,MATCH('Buku Besar'!H3115,Akun1,0)),""))</f>
        <v/>
      </c>
      <c r="J3115" s="2" t="str">
        <f>IF(H3115="","",IFERROR(INDEX(Keterangan1,MATCH('Buku Besar'!H3115,Akun1,0)),""))</f>
        <v/>
      </c>
      <c r="K3115" s="2" t="str">
        <f>IF(H3115="","",IFERROR(INDEX(Reff1,MATCH('Buku Besar'!H3115,Akun1,0)),""))</f>
        <v/>
      </c>
      <c r="L3115" s="331" t="str">
        <f>IF(H3115="","",IFERROR(INDEX(Penerimaan1,MATCH('Buku Besar'!H3115,Akun1,0)),""))</f>
        <v/>
      </c>
      <c r="M3115" s="331" t="str">
        <f>IF(H3115="","",IFERROR(INDEX(Pengeluaran1,MATCH('Buku Besar'!H3115,Akun1,0)),""))</f>
        <v/>
      </c>
    </row>
    <row r="3116" spans="1:13" x14ac:dyDescent="0.25">
      <c r="A3116" s="91" t="str">
        <f t="shared" si="96"/>
        <v/>
      </c>
      <c r="B3116" s="330" t="str">
        <f>IF(A3116="","",IFERROR(INDEX(Tanggal,MATCH('Buku Besar'!A3116,Akun,0)),""))</f>
        <v/>
      </c>
      <c r="C3116" s="2" t="str">
        <f>IF(A3116="","",IFERROR(INDEX(Keterangan,MATCH('Buku Besar'!A3116,Akun,0)),""))</f>
        <v/>
      </c>
      <c r="D3116" s="2" t="str">
        <f>IF(A3116="","",IFERROR(INDEX(Reff,MATCH('Buku Besar'!A3116,Akun,0)),""))</f>
        <v/>
      </c>
      <c r="E3116" s="331" t="str">
        <f>IF(A3116="","",IFERROR(INDEX(Penerimaan,MATCH('Buku Besar'!A3116,Akun,0)),""))</f>
        <v/>
      </c>
      <c r="F3116" s="331" t="str">
        <f>IF(A3116="","",IFERROR(INDEX(Pengeluaran,MATCH('Buku Besar'!A3116,Akun,0)),""))</f>
        <v/>
      </c>
      <c r="H3116" s="91" t="str">
        <f t="shared" si="97"/>
        <v/>
      </c>
      <c r="I3116" s="330" t="str">
        <f>IF(H3116="","",IFERROR(INDEX(Tanggal1,MATCH('Buku Besar'!H3116,Akun1,0)),""))</f>
        <v/>
      </c>
      <c r="J3116" s="2" t="str">
        <f>IF(H3116="","",IFERROR(INDEX(Keterangan1,MATCH('Buku Besar'!H3116,Akun1,0)),""))</f>
        <v/>
      </c>
      <c r="K3116" s="2" t="str">
        <f>IF(H3116="","",IFERROR(INDEX(Reff1,MATCH('Buku Besar'!H3116,Akun1,0)),""))</f>
        <v/>
      </c>
      <c r="L3116" s="331" t="str">
        <f>IF(H3116="","",IFERROR(INDEX(Penerimaan1,MATCH('Buku Besar'!H3116,Akun1,0)),""))</f>
        <v/>
      </c>
      <c r="M3116" s="331" t="str">
        <f>IF(H3116="","",IFERROR(INDEX(Pengeluaran1,MATCH('Buku Besar'!H3116,Akun1,0)),""))</f>
        <v/>
      </c>
    </row>
    <row r="3117" spans="1:13" x14ac:dyDescent="0.25">
      <c r="A3117" s="91" t="str">
        <f t="shared" si="96"/>
        <v/>
      </c>
      <c r="B3117" s="330" t="str">
        <f>IF(A3117="","",IFERROR(INDEX(Tanggal,MATCH('Buku Besar'!A3117,Akun,0)),""))</f>
        <v/>
      </c>
      <c r="C3117" s="2" t="str">
        <f>IF(A3117="","",IFERROR(INDEX(Keterangan,MATCH('Buku Besar'!A3117,Akun,0)),""))</f>
        <v/>
      </c>
      <c r="D3117" s="2" t="str">
        <f>IF(A3117="","",IFERROR(INDEX(Reff,MATCH('Buku Besar'!A3117,Akun,0)),""))</f>
        <v/>
      </c>
      <c r="E3117" s="331" t="str">
        <f>IF(A3117="","",IFERROR(INDEX(Penerimaan,MATCH('Buku Besar'!A3117,Akun,0)),""))</f>
        <v/>
      </c>
      <c r="F3117" s="331" t="str">
        <f>IF(A3117="","",IFERROR(INDEX(Pengeluaran,MATCH('Buku Besar'!A3117,Akun,0)),""))</f>
        <v/>
      </c>
      <c r="H3117" s="91" t="str">
        <f t="shared" si="97"/>
        <v/>
      </c>
      <c r="I3117" s="330" t="str">
        <f>IF(H3117="","",IFERROR(INDEX(Tanggal1,MATCH('Buku Besar'!H3117,Akun1,0)),""))</f>
        <v/>
      </c>
      <c r="J3117" s="2" t="str">
        <f>IF(H3117="","",IFERROR(INDEX(Keterangan1,MATCH('Buku Besar'!H3117,Akun1,0)),""))</f>
        <v/>
      </c>
      <c r="K3117" s="2" t="str">
        <f>IF(H3117="","",IFERROR(INDEX(Reff1,MATCH('Buku Besar'!H3117,Akun1,0)),""))</f>
        <v/>
      </c>
      <c r="L3117" s="331" t="str">
        <f>IF(H3117="","",IFERROR(INDEX(Penerimaan1,MATCH('Buku Besar'!H3117,Akun1,0)),""))</f>
        <v/>
      </c>
      <c r="M3117" s="331" t="str">
        <f>IF(H3117="","",IFERROR(INDEX(Pengeluaran1,MATCH('Buku Besar'!H3117,Akun1,0)),""))</f>
        <v/>
      </c>
    </row>
    <row r="3118" spans="1:13" x14ac:dyDescent="0.25">
      <c r="A3118" s="91" t="str">
        <f t="shared" si="96"/>
        <v/>
      </c>
      <c r="B3118" s="330" t="str">
        <f>IF(A3118="","",IFERROR(INDEX(Tanggal,MATCH('Buku Besar'!A3118,Akun,0)),""))</f>
        <v/>
      </c>
      <c r="C3118" s="2" t="str">
        <f>IF(A3118="","",IFERROR(INDEX(Keterangan,MATCH('Buku Besar'!A3118,Akun,0)),""))</f>
        <v/>
      </c>
      <c r="D3118" s="2" t="str">
        <f>IF(A3118="","",IFERROR(INDEX(Reff,MATCH('Buku Besar'!A3118,Akun,0)),""))</f>
        <v/>
      </c>
      <c r="E3118" s="331" t="str">
        <f>IF(A3118="","",IFERROR(INDEX(Penerimaan,MATCH('Buku Besar'!A3118,Akun,0)),""))</f>
        <v/>
      </c>
      <c r="F3118" s="331" t="str">
        <f>IF(A3118="","",IFERROR(INDEX(Pengeluaran,MATCH('Buku Besar'!A3118,Akun,0)),""))</f>
        <v/>
      </c>
      <c r="H3118" s="91" t="str">
        <f t="shared" si="97"/>
        <v/>
      </c>
      <c r="I3118" s="330" t="str">
        <f>IF(H3118="","",IFERROR(INDEX(Tanggal1,MATCH('Buku Besar'!H3118,Akun1,0)),""))</f>
        <v/>
      </c>
      <c r="J3118" s="2" t="str">
        <f>IF(H3118="","",IFERROR(INDEX(Keterangan1,MATCH('Buku Besar'!H3118,Akun1,0)),""))</f>
        <v/>
      </c>
      <c r="K3118" s="2" t="str">
        <f>IF(H3118="","",IFERROR(INDEX(Reff1,MATCH('Buku Besar'!H3118,Akun1,0)),""))</f>
        <v/>
      </c>
      <c r="L3118" s="331" t="str">
        <f>IF(H3118="","",IFERROR(INDEX(Penerimaan1,MATCH('Buku Besar'!H3118,Akun1,0)),""))</f>
        <v/>
      </c>
      <c r="M3118" s="331" t="str">
        <f>IF(H3118="","",IFERROR(INDEX(Pengeluaran1,MATCH('Buku Besar'!H3118,Akun1,0)),""))</f>
        <v/>
      </c>
    </row>
    <row r="3119" spans="1:13" x14ac:dyDescent="0.25">
      <c r="A3119" s="91" t="str">
        <f t="shared" si="96"/>
        <v/>
      </c>
      <c r="B3119" s="330" t="str">
        <f>IF(A3119="","",IFERROR(INDEX(Tanggal,MATCH('Buku Besar'!A3119,Akun,0)),""))</f>
        <v/>
      </c>
      <c r="C3119" s="2" t="str">
        <f>IF(A3119="","",IFERROR(INDEX(Keterangan,MATCH('Buku Besar'!A3119,Akun,0)),""))</f>
        <v/>
      </c>
      <c r="D3119" s="2" t="str">
        <f>IF(A3119="","",IFERROR(INDEX(Reff,MATCH('Buku Besar'!A3119,Akun,0)),""))</f>
        <v/>
      </c>
      <c r="E3119" s="331" t="str">
        <f>IF(A3119="","",IFERROR(INDEX(Penerimaan,MATCH('Buku Besar'!A3119,Akun,0)),""))</f>
        <v/>
      </c>
      <c r="F3119" s="331" t="str">
        <f>IF(A3119="","",IFERROR(INDEX(Pengeluaran,MATCH('Buku Besar'!A3119,Akun,0)),""))</f>
        <v/>
      </c>
      <c r="H3119" s="91" t="str">
        <f t="shared" si="97"/>
        <v/>
      </c>
      <c r="I3119" s="330" t="str">
        <f>IF(H3119="","",IFERROR(INDEX(Tanggal1,MATCH('Buku Besar'!H3119,Akun1,0)),""))</f>
        <v/>
      </c>
      <c r="J3119" s="2" t="str">
        <f>IF(H3119="","",IFERROR(INDEX(Keterangan1,MATCH('Buku Besar'!H3119,Akun1,0)),""))</f>
        <v/>
      </c>
      <c r="K3119" s="2" t="str">
        <f>IF(H3119="","",IFERROR(INDEX(Reff1,MATCH('Buku Besar'!H3119,Akun1,0)),""))</f>
        <v/>
      </c>
      <c r="L3119" s="331" t="str">
        <f>IF(H3119="","",IFERROR(INDEX(Penerimaan1,MATCH('Buku Besar'!H3119,Akun1,0)),""))</f>
        <v/>
      </c>
      <c r="M3119" s="331" t="str">
        <f>IF(H3119="","",IFERROR(INDEX(Pengeluaran1,MATCH('Buku Besar'!H3119,Akun1,0)),""))</f>
        <v/>
      </c>
    </row>
    <row r="3120" spans="1:13" x14ac:dyDescent="0.25">
      <c r="A3120" s="91" t="str">
        <f t="shared" si="96"/>
        <v/>
      </c>
      <c r="B3120" s="330" t="str">
        <f>IF(A3120="","",IFERROR(INDEX(Tanggal,MATCH('Buku Besar'!A3120,Akun,0)),""))</f>
        <v/>
      </c>
      <c r="C3120" s="2" t="str">
        <f>IF(A3120="","",IFERROR(INDEX(Keterangan,MATCH('Buku Besar'!A3120,Akun,0)),""))</f>
        <v/>
      </c>
      <c r="D3120" s="2" t="str">
        <f>IF(A3120="","",IFERROR(INDEX(Reff,MATCH('Buku Besar'!A3120,Akun,0)),""))</f>
        <v/>
      </c>
      <c r="E3120" s="331" t="str">
        <f>IF(A3120="","",IFERROR(INDEX(Penerimaan,MATCH('Buku Besar'!A3120,Akun,0)),""))</f>
        <v/>
      </c>
      <c r="F3120" s="331" t="str">
        <f>IF(A3120="","",IFERROR(INDEX(Pengeluaran,MATCH('Buku Besar'!A3120,Akun,0)),""))</f>
        <v/>
      </c>
      <c r="H3120" s="91" t="str">
        <f t="shared" si="97"/>
        <v/>
      </c>
      <c r="I3120" s="330" t="str">
        <f>IF(H3120="","",IFERROR(INDEX(Tanggal1,MATCH('Buku Besar'!H3120,Akun1,0)),""))</f>
        <v/>
      </c>
      <c r="J3120" s="2" t="str">
        <f>IF(H3120="","",IFERROR(INDEX(Keterangan1,MATCH('Buku Besar'!H3120,Akun1,0)),""))</f>
        <v/>
      </c>
      <c r="K3120" s="2" t="str">
        <f>IF(H3120="","",IFERROR(INDEX(Reff1,MATCH('Buku Besar'!H3120,Akun1,0)),""))</f>
        <v/>
      </c>
      <c r="L3120" s="331" t="str">
        <f>IF(H3120="","",IFERROR(INDEX(Penerimaan1,MATCH('Buku Besar'!H3120,Akun1,0)),""))</f>
        <v/>
      </c>
      <c r="M3120" s="331" t="str">
        <f>IF(H3120="","",IFERROR(INDEX(Pengeluaran1,MATCH('Buku Besar'!H3120,Akun1,0)),""))</f>
        <v/>
      </c>
    </row>
    <row r="3121" spans="1:13" x14ac:dyDescent="0.25">
      <c r="A3121" s="91" t="str">
        <f t="shared" si="96"/>
        <v/>
      </c>
      <c r="B3121" s="330" t="str">
        <f>IF(A3121="","",IFERROR(INDEX(Tanggal,MATCH('Buku Besar'!A3121,Akun,0)),""))</f>
        <v/>
      </c>
      <c r="C3121" s="2" t="str">
        <f>IF(A3121="","",IFERROR(INDEX(Keterangan,MATCH('Buku Besar'!A3121,Akun,0)),""))</f>
        <v/>
      </c>
      <c r="D3121" s="2" t="str">
        <f>IF(A3121="","",IFERROR(INDEX(Reff,MATCH('Buku Besar'!A3121,Akun,0)),""))</f>
        <v/>
      </c>
      <c r="E3121" s="331" t="str">
        <f>IF(A3121="","",IFERROR(INDEX(Penerimaan,MATCH('Buku Besar'!A3121,Akun,0)),""))</f>
        <v/>
      </c>
      <c r="F3121" s="331" t="str">
        <f>IF(A3121="","",IFERROR(INDEX(Pengeluaran,MATCH('Buku Besar'!A3121,Akun,0)),""))</f>
        <v/>
      </c>
      <c r="H3121" s="91" t="str">
        <f t="shared" si="97"/>
        <v/>
      </c>
      <c r="I3121" s="330" t="str">
        <f>IF(H3121="","",IFERROR(INDEX(Tanggal1,MATCH('Buku Besar'!H3121,Akun1,0)),""))</f>
        <v/>
      </c>
      <c r="J3121" s="2" t="str">
        <f>IF(H3121="","",IFERROR(INDEX(Keterangan1,MATCH('Buku Besar'!H3121,Akun1,0)),""))</f>
        <v/>
      </c>
      <c r="K3121" s="2" t="str">
        <f>IF(H3121="","",IFERROR(INDEX(Reff1,MATCH('Buku Besar'!H3121,Akun1,0)),""))</f>
        <v/>
      </c>
      <c r="L3121" s="331" t="str">
        <f>IF(H3121="","",IFERROR(INDEX(Penerimaan1,MATCH('Buku Besar'!H3121,Akun1,0)),""))</f>
        <v/>
      </c>
      <c r="M3121" s="331" t="str">
        <f>IF(H3121="","",IFERROR(INDEX(Pengeluaran1,MATCH('Buku Besar'!H3121,Akun1,0)),""))</f>
        <v/>
      </c>
    </row>
    <row r="3122" spans="1:13" x14ac:dyDescent="0.25">
      <c r="A3122" s="91" t="str">
        <f t="shared" si="96"/>
        <v/>
      </c>
      <c r="B3122" s="330" t="str">
        <f>IF(A3122="","",IFERROR(INDEX(Tanggal,MATCH('Buku Besar'!A3122,Akun,0)),""))</f>
        <v/>
      </c>
      <c r="C3122" s="2" t="str">
        <f>IF(A3122="","",IFERROR(INDEX(Keterangan,MATCH('Buku Besar'!A3122,Akun,0)),""))</f>
        <v/>
      </c>
      <c r="D3122" s="2" t="str">
        <f>IF(A3122="","",IFERROR(INDEX(Reff,MATCH('Buku Besar'!A3122,Akun,0)),""))</f>
        <v/>
      </c>
      <c r="E3122" s="331" t="str">
        <f>IF(A3122="","",IFERROR(INDEX(Penerimaan,MATCH('Buku Besar'!A3122,Akun,0)),""))</f>
        <v/>
      </c>
      <c r="F3122" s="331" t="str">
        <f>IF(A3122="","",IFERROR(INDEX(Pengeluaran,MATCH('Buku Besar'!A3122,Akun,0)),""))</f>
        <v/>
      </c>
      <c r="H3122" s="91" t="str">
        <f t="shared" si="97"/>
        <v/>
      </c>
      <c r="I3122" s="330" t="str">
        <f>IF(H3122="","",IFERROR(INDEX(Tanggal1,MATCH('Buku Besar'!H3122,Akun1,0)),""))</f>
        <v/>
      </c>
      <c r="J3122" s="2" t="str">
        <f>IF(H3122="","",IFERROR(INDEX(Keterangan1,MATCH('Buku Besar'!H3122,Akun1,0)),""))</f>
        <v/>
      </c>
      <c r="K3122" s="2" t="str">
        <f>IF(H3122="","",IFERROR(INDEX(Reff1,MATCH('Buku Besar'!H3122,Akun1,0)),""))</f>
        <v/>
      </c>
      <c r="L3122" s="331" t="str">
        <f>IF(H3122="","",IFERROR(INDEX(Penerimaan1,MATCH('Buku Besar'!H3122,Akun1,0)),""))</f>
        <v/>
      </c>
      <c r="M3122" s="331" t="str">
        <f>IF(H3122="","",IFERROR(INDEX(Pengeluaran1,MATCH('Buku Besar'!H3122,Akun1,0)),""))</f>
        <v/>
      </c>
    </row>
    <row r="3123" spans="1:13" x14ac:dyDescent="0.25">
      <c r="A3123" s="91" t="str">
        <f t="shared" si="96"/>
        <v/>
      </c>
      <c r="B3123" s="330" t="str">
        <f>IF(A3123="","",IFERROR(INDEX(Tanggal,MATCH('Buku Besar'!A3123,Akun,0)),""))</f>
        <v/>
      </c>
      <c r="C3123" s="2" t="str">
        <f>IF(A3123="","",IFERROR(INDEX(Keterangan,MATCH('Buku Besar'!A3123,Akun,0)),""))</f>
        <v/>
      </c>
      <c r="D3123" s="2" t="str">
        <f>IF(A3123="","",IFERROR(INDEX(Reff,MATCH('Buku Besar'!A3123,Akun,0)),""))</f>
        <v/>
      </c>
      <c r="E3123" s="331" t="str">
        <f>IF(A3123="","",IFERROR(INDEX(Penerimaan,MATCH('Buku Besar'!A3123,Akun,0)),""))</f>
        <v/>
      </c>
      <c r="F3123" s="331" t="str">
        <f>IF(A3123="","",IFERROR(INDEX(Pengeluaran,MATCH('Buku Besar'!A3123,Akun,0)),""))</f>
        <v/>
      </c>
      <c r="H3123" s="91" t="str">
        <f t="shared" si="97"/>
        <v/>
      </c>
      <c r="I3123" s="330" t="str">
        <f>IF(H3123="","",IFERROR(INDEX(Tanggal1,MATCH('Buku Besar'!H3123,Akun1,0)),""))</f>
        <v/>
      </c>
      <c r="J3123" s="2" t="str">
        <f>IF(H3123="","",IFERROR(INDEX(Keterangan1,MATCH('Buku Besar'!H3123,Akun1,0)),""))</f>
        <v/>
      </c>
      <c r="K3123" s="2" t="str">
        <f>IF(H3123="","",IFERROR(INDEX(Reff1,MATCH('Buku Besar'!H3123,Akun1,0)),""))</f>
        <v/>
      </c>
      <c r="L3123" s="331" t="str">
        <f>IF(H3123="","",IFERROR(INDEX(Penerimaan1,MATCH('Buku Besar'!H3123,Akun1,0)),""))</f>
        <v/>
      </c>
      <c r="M3123" s="331" t="str">
        <f>IF(H3123="","",IFERROR(INDEX(Pengeluaran1,MATCH('Buku Besar'!H3123,Akun1,0)),""))</f>
        <v/>
      </c>
    </row>
    <row r="3124" spans="1:13" x14ac:dyDescent="0.25">
      <c r="A3124" s="91" t="str">
        <f t="shared" si="96"/>
        <v/>
      </c>
      <c r="B3124" s="330" t="str">
        <f>IF(A3124="","",IFERROR(INDEX(Tanggal,MATCH('Buku Besar'!A3124,Akun,0)),""))</f>
        <v/>
      </c>
      <c r="C3124" s="2" t="str">
        <f>IF(A3124="","",IFERROR(INDEX(Keterangan,MATCH('Buku Besar'!A3124,Akun,0)),""))</f>
        <v/>
      </c>
      <c r="D3124" s="2" t="str">
        <f>IF(A3124="","",IFERROR(INDEX(Reff,MATCH('Buku Besar'!A3124,Akun,0)),""))</f>
        <v/>
      </c>
      <c r="E3124" s="331" t="str">
        <f>IF(A3124="","",IFERROR(INDEX(Penerimaan,MATCH('Buku Besar'!A3124,Akun,0)),""))</f>
        <v/>
      </c>
      <c r="F3124" s="331" t="str">
        <f>IF(A3124="","",IFERROR(INDEX(Pengeluaran,MATCH('Buku Besar'!A3124,Akun,0)),""))</f>
        <v/>
      </c>
      <c r="H3124" s="91" t="str">
        <f t="shared" si="97"/>
        <v/>
      </c>
      <c r="I3124" s="330" t="str">
        <f>IF(H3124="","",IFERROR(INDEX(Tanggal1,MATCH('Buku Besar'!H3124,Akun1,0)),""))</f>
        <v/>
      </c>
      <c r="J3124" s="2" t="str">
        <f>IF(H3124="","",IFERROR(INDEX(Keterangan1,MATCH('Buku Besar'!H3124,Akun1,0)),""))</f>
        <v/>
      </c>
      <c r="K3124" s="2" t="str">
        <f>IF(H3124="","",IFERROR(INDEX(Reff1,MATCH('Buku Besar'!H3124,Akun1,0)),""))</f>
        <v/>
      </c>
      <c r="L3124" s="331" t="str">
        <f>IF(H3124="","",IFERROR(INDEX(Penerimaan1,MATCH('Buku Besar'!H3124,Akun1,0)),""))</f>
        <v/>
      </c>
      <c r="M3124" s="331" t="str">
        <f>IF(H3124="","",IFERROR(INDEX(Pengeluaran1,MATCH('Buku Besar'!H3124,Akun1,0)),""))</f>
        <v/>
      </c>
    </row>
    <row r="3125" spans="1:13" x14ac:dyDescent="0.25">
      <c r="A3125" s="91" t="str">
        <f t="shared" si="96"/>
        <v/>
      </c>
      <c r="B3125" s="330" t="str">
        <f>IF(A3125="","",IFERROR(INDEX(Tanggal,MATCH('Buku Besar'!A3125,Akun,0)),""))</f>
        <v/>
      </c>
      <c r="C3125" s="2" t="str">
        <f>IF(A3125="","",IFERROR(INDEX(Keterangan,MATCH('Buku Besar'!A3125,Akun,0)),""))</f>
        <v/>
      </c>
      <c r="D3125" s="2" t="str">
        <f>IF(A3125="","",IFERROR(INDEX(Reff,MATCH('Buku Besar'!A3125,Akun,0)),""))</f>
        <v/>
      </c>
      <c r="E3125" s="331" t="str">
        <f>IF(A3125="","",IFERROR(INDEX(Penerimaan,MATCH('Buku Besar'!A3125,Akun,0)),""))</f>
        <v/>
      </c>
      <c r="F3125" s="331" t="str">
        <f>IF(A3125="","",IFERROR(INDEX(Pengeluaran,MATCH('Buku Besar'!A3125,Akun,0)),""))</f>
        <v/>
      </c>
      <c r="H3125" s="91" t="str">
        <f t="shared" si="97"/>
        <v/>
      </c>
      <c r="I3125" s="330" t="str">
        <f>IF(H3125="","",IFERROR(INDEX(Tanggal1,MATCH('Buku Besar'!H3125,Akun1,0)),""))</f>
        <v/>
      </c>
      <c r="J3125" s="2" t="str">
        <f>IF(H3125="","",IFERROR(INDEX(Keterangan1,MATCH('Buku Besar'!H3125,Akun1,0)),""))</f>
        <v/>
      </c>
      <c r="K3125" s="2" t="str">
        <f>IF(H3125="","",IFERROR(INDEX(Reff1,MATCH('Buku Besar'!H3125,Akun1,0)),""))</f>
        <v/>
      </c>
      <c r="L3125" s="331" t="str">
        <f>IF(H3125="","",IFERROR(INDEX(Penerimaan1,MATCH('Buku Besar'!H3125,Akun1,0)),""))</f>
        <v/>
      </c>
      <c r="M3125" s="331" t="str">
        <f>IF(H3125="","",IFERROR(INDEX(Pengeluaran1,MATCH('Buku Besar'!H3125,Akun1,0)),""))</f>
        <v/>
      </c>
    </row>
    <row r="3126" spans="1:13" x14ac:dyDescent="0.25">
      <c r="A3126" s="91" t="str">
        <f t="shared" si="96"/>
        <v/>
      </c>
      <c r="B3126" s="330" t="str">
        <f>IF(A3126="","",IFERROR(INDEX(Tanggal,MATCH('Buku Besar'!A3126,Akun,0)),""))</f>
        <v/>
      </c>
      <c r="C3126" s="2" t="str">
        <f>IF(A3126="","",IFERROR(INDEX(Keterangan,MATCH('Buku Besar'!A3126,Akun,0)),""))</f>
        <v/>
      </c>
      <c r="D3126" s="2" t="str">
        <f>IF(A3126="","",IFERROR(INDEX(Reff,MATCH('Buku Besar'!A3126,Akun,0)),""))</f>
        <v/>
      </c>
      <c r="E3126" s="331" t="str">
        <f>IF(A3126="","",IFERROR(INDEX(Penerimaan,MATCH('Buku Besar'!A3126,Akun,0)),""))</f>
        <v/>
      </c>
      <c r="F3126" s="331" t="str">
        <f>IF(A3126="","",IFERROR(INDEX(Pengeluaran,MATCH('Buku Besar'!A3126,Akun,0)),""))</f>
        <v/>
      </c>
      <c r="H3126" s="91" t="str">
        <f t="shared" si="97"/>
        <v/>
      </c>
      <c r="I3126" s="330" t="str">
        <f>IF(H3126="","",IFERROR(INDEX(Tanggal1,MATCH('Buku Besar'!H3126,Akun1,0)),""))</f>
        <v/>
      </c>
      <c r="J3126" s="2" t="str">
        <f>IF(H3126="","",IFERROR(INDEX(Keterangan1,MATCH('Buku Besar'!H3126,Akun1,0)),""))</f>
        <v/>
      </c>
      <c r="K3126" s="2" t="str">
        <f>IF(H3126="","",IFERROR(INDEX(Reff1,MATCH('Buku Besar'!H3126,Akun1,0)),""))</f>
        <v/>
      </c>
      <c r="L3126" s="331" t="str">
        <f>IF(H3126="","",IFERROR(INDEX(Penerimaan1,MATCH('Buku Besar'!H3126,Akun1,0)),""))</f>
        <v/>
      </c>
      <c r="M3126" s="331" t="str">
        <f>IF(H3126="","",IFERROR(INDEX(Pengeluaran1,MATCH('Buku Besar'!H3126,Akun1,0)),""))</f>
        <v/>
      </c>
    </row>
    <row r="3127" spans="1:13" x14ac:dyDescent="0.25">
      <c r="A3127" s="91" t="str">
        <f t="shared" si="96"/>
        <v/>
      </c>
      <c r="B3127" s="330" t="str">
        <f>IF(A3127="","",IFERROR(INDEX(Tanggal,MATCH('Buku Besar'!A3127,Akun,0)),""))</f>
        <v/>
      </c>
      <c r="C3127" s="2" t="str">
        <f>IF(A3127="","",IFERROR(INDEX(Keterangan,MATCH('Buku Besar'!A3127,Akun,0)),""))</f>
        <v/>
      </c>
      <c r="D3127" s="2" t="str">
        <f>IF(A3127="","",IFERROR(INDEX(Reff,MATCH('Buku Besar'!A3127,Akun,0)),""))</f>
        <v/>
      </c>
      <c r="E3127" s="331" t="str">
        <f>IF(A3127="","",IFERROR(INDEX(Penerimaan,MATCH('Buku Besar'!A3127,Akun,0)),""))</f>
        <v/>
      </c>
      <c r="F3127" s="331" t="str">
        <f>IF(A3127="","",IFERROR(INDEX(Pengeluaran,MATCH('Buku Besar'!A3127,Akun,0)),""))</f>
        <v/>
      </c>
      <c r="H3127" s="91" t="str">
        <f t="shared" si="97"/>
        <v/>
      </c>
      <c r="I3127" s="330" t="str">
        <f>IF(H3127="","",IFERROR(INDEX(Tanggal1,MATCH('Buku Besar'!H3127,Akun1,0)),""))</f>
        <v/>
      </c>
      <c r="J3127" s="2" t="str">
        <f>IF(H3127="","",IFERROR(INDEX(Keterangan1,MATCH('Buku Besar'!H3127,Akun1,0)),""))</f>
        <v/>
      </c>
      <c r="K3127" s="2" t="str">
        <f>IF(H3127="","",IFERROR(INDEX(Reff1,MATCH('Buku Besar'!H3127,Akun1,0)),""))</f>
        <v/>
      </c>
      <c r="L3127" s="331" t="str">
        <f>IF(H3127="","",IFERROR(INDEX(Penerimaan1,MATCH('Buku Besar'!H3127,Akun1,0)),""))</f>
        <v/>
      </c>
      <c r="M3127" s="331" t="str">
        <f>IF(H3127="","",IFERROR(INDEX(Pengeluaran1,MATCH('Buku Besar'!H3127,Akun1,0)),""))</f>
        <v/>
      </c>
    </row>
    <row r="3128" spans="1:13" x14ac:dyDescent="0.25">
      <c r="A3128" s="91" t="str">
        <f t="shared" si="96"/>
        <v/>
      </c>
      <c r="B3128" s="330" t="str">
        <f>IF(A3128="","",IFERROR(INDEX(Tanggal,MATCH('Buku Besar'!A3128,Akun,0)),""))</f>
        <v/>
      </c>
      <c r="C3128" s="2" t="str">
        <f>IF(A3128="","",IFERROR(INDEX(Keterangan,MATCH('Buku Besar'!A3128,Akun,0)),""))</f>
        <v/>
      </c>
      <c r="D3128" s="2" t="str">
        <f>IF(A3128="","",IFERROR(INDEX(Reff,MATCH('Buku Besar'!A3128,Akun,0)),""))</f>
        <v/>
      </c>
      <c r="E3128" s="331" t="str">
        <f>IF(A3128="","",IFERROR(INDEX(Penerimaan,MATCH('Buku Besar'!A3128,Akun,0)),""))</f>
        <v/>
      </c>
      <c r="F3128" s="331" t="str">
        <f>IF(A3128="","",IFERROR(INDEX(Pengeluaran,MATCH('Buku Besar'!A3128,Akun,0)),""))</f>
        <v/>
      </c>
      <c r="H3128" s="91" t="str">
        <f t="shared" si="97"/>
        <v/>
      </c>
      <c r="I3128" s="330" t="str">
        <f>IF(H3128="","",IFERROR(INDEX(Tanggal1,MATCH('Buku Besar'!H3128,Akun1,0)),""))</f>
        <v/>
      </c>
      <c r="J3128" s="2" t="str">
        <f>IF(H3128="","",IFERROR(INDEX(Keterangan1,MATCH('Buku Besar'!H3128,Akun1,0)),""))</f>
        <v/>
      </c>
      <c r="K3128" s="2" t="str">
        <f>IF(H3128="","",IFERROR(INDEX(Reff1,MATCH('Buku Besar'!H3128,Akun1,0)),""))</f>
        <v/>
      </c>
      <c r="L3128" s="331" t="str">
        <f>IF(H3128="","",IFERROR(INDEX(Penerimaan1,MATCH('Buku Besar'!H3128,Akun1,0)),""))</f>
        <v/>
      </c>
      <c r="M3128" s="331" t="str">
        <f>IF(H3128="","",IFERROR(INDEX(Pengeluaran1,MATCH('Buku Besar'!H3128,Akun1,0)),""))</f>
        <v/>
      </c>
    </row>
    <row r="3129" spans="1:13" x14ac:dyDescent="0.25">
      <c r="A3129" s="91" t="str">
        <f t="shared" si="96"/>
        <v/>
      </c>
      <c r="B3129" s="330" t="str">
        <f>IF(A3129="","",IFERROR(INDEX(Tanggal,MATCH('Buku Besar'!A3129,Akun,0)),""))</f>
        <v/>
      </c>
      <c r="C3129" s="2" t="str">
        <f>IF(A3129="","",IFERROR(INDEX(Keterangan,MATCH('Buku Besar'!A3129,Akun,0)),""))</f>
        <v/>
      </c>
      <c r="D3129" s="2" t="str">
        <f>IF(A3129="","",IFERROR(INDEX(Reff,MATCH('Buku Besar'!A3129,Akun,0)),""))</f>
        <v/>
      </c>
      <c r="E3129" s="331" t="str">
        <f>IF(A3129="","",IFERROR(INDEX(Penerimaan,MATCH('Buku Besar'!A3129,Akun,0)),""))</f>
        <v/>
      </c>
      <c r="F3129" s="331" t="str">
        <f>IF(A3129="","",IFERROR(INDEX(Pengeluaran,MATCH('Buku Besar'!A3129,Akun,0)),""))</f>
        <v/>
      </c>
      <c r="H3129" s="91" t="str">
        <f t="shared" si="97"/>
        <v/>
      </c>
      <c r="I3129" s="330" t="str">
        <f>IF(H3129="","",IFERROR(INDEX(Tanggal1,MATCH('Buku Besar'!H3129,Akun1,0)),""))</f>
        <v/>
      </c>
      <c r="J3129" s="2" t="str">
        <f>IF(H3129="","",IFERROR(INDEX(Keterangan1,MATCH('Buku Besar'!H3129,Akun1,0)),""))</f>
        <v/>
      </c>
      <c r="K3129" s="2" t="str">
        <f>IF(H3129="","",IFERROR(INDEX(Reff1,MATCH('Buku Besar'!H3129,Akun1,0)),""))</f>
        <v/>
      </c>
      <c r="L3129" s="331" t="str">
        <f>IF(H3129="","",IFERROR(INDEX(Penerimaan1,MATCH('Buku Besar'!H3129,Akun1,0)),""))</f>
        <v/>
      </c>
      <c r="M3129" s="331" t="str">
        <f>IF(H3129="","",IFERROR(INDEX(Pengeluaran1,MATCH('Buku Besar'!H3129,Akun1,0)),""))</f>
        <v/>
      </c>
    </row>
    <row r="3130" spans="1:13" x14ac:dyDescent="0.25">
      <c r="A3130" s="91" t="str">
        <f t="shared" si="96"/>
        <v/>
      </c>
      <c r="B3130" s="330" t="str">
        <f>IF(A3130="","",IFERROR(INDEX(Tanggal,MATCH('Buku Besar'!A3130,Akun,0)),""))</f>
        <v/>
      </c>
      <c r="C3130" s="2" t="str">
        <f>IF(A3130="","",IFERROR(INDEX(Keterangan,MATCH('Buku Besar'!A3130,Akun,0)),""))</f>
        <v/>
      </c>
      <c r="D3130" s="2" t="str">
        <f>IF(A3130="","",IFERROR(INDEX(Reff,MATCH('Buku Besar'!A3130,Akun,0)),""))</f>
        <v/>
      </c>
      <c r="E3130" s="331" t="str">
        <f>IF(A3130="","",IFERROR(INDEX(Penerimaan,MATCH('Buku Besar'!A3130,Akun,0)),""))</f>
        <v/>
      </c>
      <c r="F3130" s="331" t="str">
        <f>IF(A3130="","",IFERROR(INDEX(Pengeluaran,MATCH('Buku Besar'!A3130,Akun,0)),""))</f>
        <v/>
      </c>
      <c r="H3130" s="91" t="str">
        <f t="shared" si="97"/>
        <v/>
      </c>
      <c r="I3130" s="330" t="str">
        <f>IF(H3130="","",IFERROR(INDEX(Tanggal1,MATCH('Buku Besar'!H3130,Akun1,0)),""))</f>
        <v/>
      </c>
      <c r="J3130" s="2" t="str">
        <f>IF(H3130="","",IFERROR(INDEX(Keterangan1,MATCH('Buku Besar'!H3130,Akun1,0)),""))</f>
        <v/>
      </c>
      <c r="K3130" s="2" t="str">
        <f>IF(H3130="","",IFERROR(INDEX(Reff1,MATCH('Buku Besar'!H3130,Akun1,0)),""))</f>
        <v/>
      </c>
      <c r="L3130" s="331" t="str">
        <f>IF(H3130="","",IFERROR(INDEX(Penerimaan1,MATCH('Buku Besar'!H3130,Akun1,0)),""))</f>
        <v/>
      </c>
      <c r="M3130" s="331" t="str">
        <f>IF(H3130="","",IFERROR(INDEX(Pengeluaran1,MATCH('Buku Besar'!H3130,Akun1,0)),""))</f>
        <v/>
      </c>
    </row>
    <row r="3131" spans="1:13" x14ac:dyDescent="0.25">
      <c r="A3131" s="91" t="str">
        <f t="shared" si="96"/>
        <v/>
      </c>
      <c r="B3131" s="330" t="str">
        <f>IF(A3131="","",IFERROR(INDEX(Tanggal,MATCH('Buku Besar'!A3131,Akun,0)),""))</f>
        <v/>
      </c>
      <c r="C3131" s="2" t="str">
        <f>IF(A3131="","",IFERROR(INDEX(Keterangan,MATCH('Buku Besar'!A3131,Akun,0)),""))</f>
        <v/>
      </c>
      <c r="D3131" s="2" t="str">
        <f>IF(A3131="","",IFERROR(INDEX(Reff,MATCH('Buku Besar'!A3131,Akun,0)),""))</f>
        <v/>
      </c>
      <c r="E3131" s="331" t="str">
        <f>IF(A3131="","",IFERROR(INDEX(Penerimaan,MATCH('Buku Besar'!A3131,Akun,0)),""))</f>
        <v/>
      </c>
      <c r="F3131" s="331" t="str">
        <f>IF(A3131="","",IFERROR(INDEX(Pengeluaran,MATCH('Buku Besar'!A3131,Akun,0)),""))</f>
        <v/>
      </c>
      <c r="H3131" s="91" t="str">
        <f t="shared" si="97"/>
        <v/>
      </c>
      <c r="I3131" s="330" t="str">
        <f>IF(H3131="","",IFERROR(INDEX(Tanggal1,MATCH('Buku Besar'!H3131,Akun1,0)),""))</f>
        <v/>
      </c>
      <c r="J3131" s="2" t="str">
        <f>IF(H3131="","",IFERROR(INDEX(Keterangan1,MATCH('Buku Besar'!H3131,Akun1,0)),""))</f>
        <v/>
      </c>
      <c r="K3131" s="2" t="str">
        <f>IF(H3131="","",IFERROR(INDEX(Reff1,MATCH('Buku Besar'!H3131,Akun1,0)),""))</f>
        <v/>
      </c>
      <c r="L3131" s="331" t="str">
        <f>IF(H3131="","",IFERROR(INDEX(Penerimaan1,MATCH('Buku Besar'!H3131,Akun1,0)),""))</f>
        <v/>
      </c>
      <c r="M3131" s="331" t="str">
        <f>IF(H3131="","",IFERROR(INDEX(Pengeluaran1,MATCH('Buku Besar'!H3131,Akun1,0)),""))</f>
        <v/>
      </c>
    </row>
    <row r="3132" spans="1:13" x14ac:dyDescent="0.25">
      <c r="A3132" s="91" t="str">
        <f t="shared" si="96"/>
        <v/>
      </c>
      <c r="B3132" s="330" t="str">
        <f>IF(A3132="","",IFERROR(INDEX(Tanggal,MATCH('Buku Besar'!A3132,Akun,0)),""))</f>
        <v/>
      </c>
      <c r="C3132" s="2" t="str">
        <f>IF(A3132="","",IFERROR(INDEX(Keterangan,MATCH('Buku Besar'!A3132,Akun,0)),""))</f>
        <v/>
      </c>
      <c r="D3132" s="2" t="str">
        <f>IF(A3132="","",IFERROR(INDEX(Reff,MATCH('Buku Besar'!A3132,Akun,0)),""))</f>
        <v/>
      </c>
      <c r="E3132" s="331" t="str">
        <f>IF(A3132="","",IFERROR(INDEX(Penerimaan,MATCH('Buku Besar'!A3132,Akun,0)),""))</f>
        <v/>
      </c>
      <c r="F3132" s="331" t="str">
        <f>IF(A3132="","",IFERROR(INDEX(Pengeluaran,MATCH('Buku Besar'!A3132,Akun,0)),""))</f>
        <v/>
      </c>
      <c r="H3132" s="91" t="str">
        <f t="shared" si="97"/>
        <v/>
      </c>
      <c r="I3132" s="330" t="str">
        <f>IF(H3132="","",IFERROR(INDEX(Tanggal1,MATCH('Buku Besar'!H3132,Akun1,0)),""))</f>
        <v/>
      </c>
      <c r="J3132" s="2" t="str">
        <f>IF(H3132="","",IFERROR(INDEX(Keterangan1,MATCH('Buku Besar'!H3132,Akun1,0)),""))</f>
        <v/>
      </c>
      <c r="K3132" s="2" t="str">
        <f>IF(H3132="","",IFERROR(INDEX(Reff1,MATCH('Buku Besar'!H3132,Akun1,0)),""))</f>
        <v/>
      </c>
      <c r="L3132" s="331" t="str">
        <f>IF(H3132="","",IFERROR(INDEX(Penerimaan1,MATCH('Buku Besar'!H3132,Akun1,0)),""))</f>
        <v/>
      </c>
      <c r="M3132" s="331" t="str">
        <f>IF(H3132="","",IFERROR(INDEX(Pengeluaran1,MATCH('Buku Besar'!H3132,Akun1,0)),""))</f>
        <v/>
      </c>
    </row>
    <row r="3133" spans="1:13" x14ac:dyDescent="0.25">
      <c r="A3133" s="91" t="str">
        <f t="shared" si="96"/>
        <v/>
      </c>
      <c r="B3133" s="330" t="str">
        <f>IF(A3133="","",IFERROR(INDEX(Tanggal,MATCH('Buku Besar'!A3133,Akun,0)),""))</f>
        <v/>
      </c>
      <c r="C3133" s="2" t="str">
        <f>IF(A3133="","",IFERROR(INDEX(Keterangan,MATCH('Buku Besar'!A3133,Akun,0)),""))</f>
        <v/>
      </c>
      <c r="D3133" s="2" t="str">
        <f>IF(A3133="","",IFERROR(INDEX(Reff,MATCH('Buku Besar'!A3133,Akun,0)),""))</f>
        <v/>
      </c>
      <c r="E3133" s="331" t="str">
        <f>IF(A3133="","",IFERROR(INDEX(Penerimaan,MATCH('Buku Besar'!A3133,Akun,0)),""))</f>
        <v/>
      </c>
      <c r="F3133" s="331" t="str">
        <f>IF(A3133="","",IFERROR(INDEX(Pengeluaran,MATCH('Buku Besar'!A3133,Akun,0)),""))</f>
        <v/>
      </c>
      <c r="H3133" s="91" t="str">
        <f t="shared" si="97"/>
        <v/>
      </c>
      <c r="I3133" s="330" t="str">
        <f>IF(H3133="","",IFERROR(INDEX(Tanggal1,MATCH('Buku Besar'!H3133,Akun1,0)),""))</f>
        <v/>
      </c>
      <c r="J3133" s="2" t="str">
        <f>IF(H3133="","",IFERROR(INDEX(Keterangan1,MATCH('Buku Besar'!H3133,Akun1,0)),""))</f>
        <v/>
      </c>
      <c r="K3133" s="2" t="str">
        <f>IF(H3133="","",IFERROR(INDEX(Reff1,MATCH('Buku Besar'!H3133,Akun1,0)),""))</f>
        <v/>
      </c>
      <c r="L3133" s="331" t="str">
        <f>IF(H3133="","",IFERROR(INDEX(Penerimaan1,MATCH('Buku Besar'!H3133,Akun1,0)),""))</f>
        <v/>
      </c>
      <c r="M3133" s="331" t="str">
        <f>IF(H3133="","",IFERROR(INDEX(Pengeluaran1,MATCH('Buku Besar'!H3133,Akun1,0)),""))</f>
        <v/>
      </c>
    </row>
    <row r="3134" spans="1:13" x14ac:dyDescent="0.25">
      <c r="A3134" s="91" t="str">
        <f t="shared" si="96"/>
        <v/>
      </c>
      <c r="B3134" s="330" t="str">
        <f>IF(A3134="","",IFERROR(INDEX(Tanggal,MATCH('Buku Besar'!A3134,Akun,0)),""))</f>
        <v/>
      </c>
      <c r="C3134" s="2" t="str">
        <f>IF(A3134="","",IFERROR(INDEX(Keterangan,MATCH('Buku Besar'!A3134,Akun,0)),""))</f>
        <v/>
      </c>
      <c r="D3134" s="2" t="str">
        <f>IF(A3134="","",IFERROR(INDEX(Reff,MATCH('Buku Besar'!A3134,Akun,0)),""))</f>
        <v/>
      </c>
      <c r="E3134" s="331" t="str">
        <f>IF(A3134="","",IFERROR(INDEX(Penerimaan,MATCH('Buku Besar'!A3134,Akun,0)),""))</f>
        <v/>
      </c>
      <c r="F3134" s="331" t="str">
        <f>IF(A3134="","",IFERROR(INDEX(Pengeluaran,MATCH('Buku Besar'!A3134,Akun,0)),""))</f>
        <v/>
      </c>
      <c r="H3134" s="91" t="str">
        <f t="shared" si="97"/>
        <v/>
      </c>
      <c r="I3134" s="330" t="str">
        <f>IF(H3134="","",IFERROR(INDEX(Tanggal1,MATCH('Buku Besar'!H3134,Akun1,0)),""))</f>
        <v/>
      </c>
      <c r="J3134" s="2" t="str">
        <f>IF(H3134="","",IFERROR(INDEX(Keterangan1,MATCH('Buku Besar'!H3134,Akun1,0)),""))</f>
        <v/>
      </c>
      <c r="K3134" s="2" t="str">
        <f>IF(H3134="","",IFERROR(INDEX(Reff1,MATCH('Buku Besar'!H3134,Akun1,0)),""))</f>
        <v/>
      </c>
      <c r="L3134" s="331" t="str">
        <f>IF(H3134="","",IFERROR(INDEX(Penerimaan1,MATCH('Buku Besar'!H3134,Akun1,0)),""))</f>
        <v/>
      </c>
      <c r="M3134" s="331" t="str">
        <f>IF(H3134="","",IFERROR(INDEX(Pengeluaran1,MATCH('Buku Besar'!H3134,Akun1,0)),""))</f>
        <v/>
      </c>
    </row>
    <row r="3135" spans="1:13" x14ac:dyDescent="0.25">
      <c r="A3135" s="91" t="str">
        <f t="shared" si="96"/>
        <v/>
      </c>
      <c r="B3135" s="330" t="str">
        <f>IF(A3135="","",IFERROR(INDEX(Tanggal,MATCH('Buku Besar'!A3135,Akun,0)),""))</f>
        <v/>
      </c>
      <c r="C3135" s="2" t="str">
        <f>IF(A3135="","",IFERROR(INDEX(Keterangan,MATCH('Buku Besar'!A3135,Akun,0)),""))</f>
        <v/>
      </c>
      <c r="D3135" s="2" t="str">
        <f>IF(A3135="","",IFERROR(INDEX(Reff,MATCH('Buku Besar'!A3135,Akun,0)),""))</f>
        <v/>
      </c>
      <c r="E3135" s="331" t="str">
        <f>IF(A3135="","",IFERROR(INDEX(Penerimaan,MATCH('Buku Besar'!A3135,Akun,0)),""))</f>
        <v/>
      </c>
      <c r="F3135" s="331" t="str">
        <f>IF(A3135="","",IFERROR(INDEX(Pengeluaran,MATCH('Buku Besar'!A3135,Akun,0)),""))</f>
        <v/>
      </c>
      <c r="H3135" s="91" t="str">
        <f t="shared" si="97"/>
        <v/>
      </c>
      <c r="I3135" s="330" t="str">
        <f>IF(H3135="","",IFERROR(INDEX(Tanggal1,MATCH('Buku Besar'!H3135,Akun1,0)),""))</f>
        <v/>
      </c>
      <c r="J3135" s="2" t="str">
        <f>IF(H3135="","",IFERROR(INDEX(Keterangan1,MATCH('Buku Besar'!H3135,Akun1,0)),""))</f>
        <v/>
      </c>
      <c r="K3135" s="2" t="str">
        <f>IF(H3135="","",IFERROR(INDEX(Reff1,MATCH('Buku Besar'!H3135,Akun1,0)),""))</f>
        <v/>
      </c>
      <c r="L3135" s="331" t="str">
        <f>IF(H3135="","",IFERROR(INDEX(Penerimaan1,MATCH('Buku Besar'!H3135,Akun1,0)),""))</f>
        <v/>
      </c>
      <c r="M3135" s="331" t="str">
        <f>IF(H3135="","",IFERROR(INDEX(Pengeluaran1,MATCH('Buku Besar'!H3135,Akun1,0)),""))</f>
        <v/>
      </c>
    </row>
    <row r="3136" spans="1:13" x14ac:dyDescent="0.25">
      <c r="A3136" s="91" t="str">
        <f t="shared" si="96"/>
        <v/>
      </c>
      <c r="B3136" s="330" t="str">
        <f>IF(A3136="","",IFERROR(INDEX(Tanggal,MATCH('Buku Besar'!A3136,Akun,0)),""))</f>
        <v/>
      </c>
      <c r="C3136" s="2" t="str">
        <f>IF(A3136="","",IFERROR(INDEX(Keterangan,MATCH('Buku Besar'!A3136,Akun,0)),""))</f>
        <v/>
      </c>
      <c r="D3136" s="2" t="str">
        <f>IF(A3136="","",IFERROR(INDEX(Reff,MATCH('Buku Besar'!A3136,Akun,0)),""))</f>
        <v/>
      </c>
      <c r="E3136" s="331" t="str">
        <f>IF(A3136="","",IFERROR(INDEX(Penerimaan,MATCH('Buku Besar'!A3136,Akun,0)),""))</f>
        <v/>
      </c>
      <c r="F3136" s="331" t="str">
        <f>IF(A3136="","",IFERROR(INDEX(Pengeluaran,MATCH('Buku Besar'!A3136,Akun,0)),""))</f>
        <v/>
      </c>
      <c r="H3136" s="91" t="str">
        <f t="shared" si="97"/>
        <v/>
      </c>
      <c r="I3136" s="330" t="str">
        <f>IF(H3136="","",IFERROR(INDEX(Tanggal1,MATCH('Buku Besar'!H3136,Akun1,0)),""))</f>
        <v/>
      </c>
      <c r="J3136" s="2" t="str">
        <f>IF(H3136="","",IFERROR(INDEX(Keterangan1,MATCH('Buku Besar'!H3136,Akun1,0)),""))</f>
        <v/>
      </c>
      <c r="K3136" s="2" t="str">
        <f>IF(H3136="","",IFERROR(INDEX(Reff1,MATCH('Buku Besar'!H3136,Akun1,0)),""))</f>
        <v/>
      </c>
      <c r="L3136" s="331" t="str">
        <f>IF(H3136="","",IFERROR(INDEX(Penerimaan1,MATCH('Buku Besar'!H3136,Akun1,0)),""))</f>
        <v/>
      </c>
      <c r="M3136" s="331" t="str">
        <f>IF(H3136="","",IFERROR(INDEX(Pengeluaran1,MATCH('Buku Besar'!H3136,Akun1,0)),""))</f>
        <v/>
      </c>
    </row>
    <row r="3137" spans="1:13" x14ac:dyDescent="0.25">
      <c r="A3137" s="91" t="str">
        <f t="shared" si="96"/>
        <v/>
      </c>
      <c r="B3137" s="330" t="str">
        <f>IF(A3137="","",IFERROR(INDEX(Tanggal,MATCH('Buku Besar'!A3137,Akun,0)),""))</f>
        <v/>
      </c>
      <c r="C3137" s="2" t="str">
        <f>IF(A3137="","",IFERROR(INDEX(Keterangan,MATCH('Buku Besar'!A3137,Akun,0)),""))</f>
        <v/>
      </c>
      <c r="D3137" s="2" t="str">
        <f>IF(A3137="","",IFERROR(INDEX(Reff,MATCH('Buku Besar'!A3137,Akun,0)),""))</f>
        <v/>
      </c>
      <c r="E3137" s="331" t="str">
        <f>IF(A3137="","",IFERROR(INDEX(Penerimaan,MATCH('Buku Besar'!A3137,Akun,0)),""))</f>
        <v/>
      </c>
      <c r="F3137" s="331" t="str">
        <f>IF(A3137="","",IFERROR(INDEX(Pengeluaran,MATCH('Buku Besar'!A3137,Akun,0)),""))</f>
        <v/>
      </c>
      <c r="H3137" s="91" t="str">
        <f t="shared" si="97"/>
        <v/>
      </c>
      <c r="I3137" s="330" t="str">
        <f>IF(H3137="","",IFERROR(INDEX(Tanggal1,MATCH('Buku Besar'!H3137,Akun1,0)),""))</f>
        <v/>
      </c>
      <c r="J3137" s="2" t="str">
        <f>IF(H3137="","",IFERROR(INDEX(Keterangan1,MATCH('Buku Besar'!H3137,Akun1,0)),""))</f>
        <v/>
      </c>
      <c r="K3137" s="2" t="str">
        <f>IF(H3137="","",IFERROR(INDEX(Reff1,MATCH('Buku Besar'!H3137,Akun1,0)),""))</f>
        <v/>
      </c>
      <c r="L3137" s="331" t="str">
        <f>IF(H3137="","",IFERROR(INDEX(Penerimaan1,MATCH('Buku Besar'!H3137,Akun1,0)),""))</f>
        <v/>
      </c>
      <c r="M3137" s="331" t="str">
        <f>IF(H3137="","",IFERROR(INDEX(Pengeluaran1,MATCH('Buku Besar'!H3137,Akun1,0)),""))</f>
        <v/>
      </c>
    </row>
    <row r="3138" spans="1:13" x14ac:dyDescent="0.25">
      <c r="A3138" s="91" t="str">
        <f t="shared" si="96"/>
        <v/>
      </c>
      <c r="B3138" s="330" t="str">
        <f>IF(A3138="","",IFERROR(INDEX(Tanggal,MATCH('Buku Besar'!A3138,Akun,0)),""))</f>
        <v/>
      </c>
      <c r="C3138" s="2" t="str">
        <f>IF(A3138="","",IFERROR(INDEX(Keterangan,MATCH('Buku Besar'!A3138,Akun,0)),""))</f>
        <v/>
      </c>
      <c r="D3138" s="2" t="str">
        <f>IF(A3138="","",IFERROR(INDEX(Reff,MATCH('Buku Besar'!A3138,Akun,0)),""))</f>
        <v/>
      </c>
      <c r="E3138" s="331" t="str">
        <f>IF(A3138="","",IFERROR(INDEX(Penerimaan,MATCH('Buku Besar'!A3138,Akun,0)),""))</f>
        <v/>
      </c>
      <c r="F3138" s="331" t="str">
        <f>IF(A3138="","",IFERROR(INDEX(Pengeluaran,MATCH('Buku Besar'!A3138,Akun,0)),""))</f>
        <v/>
      </c>
      <c r="H3138" s="91" t="str">
        <f t="shared" si="97"/>
        <v/>
      </c>
      <c r="I3138" s="330" t="str">
        <f>IF(H3138="","",IFERROR(INDEX(Tanggal1,MATCH('Buku Besar'!H3138,Akun1,0)),""))</f>
        <v/>
      </c>
      <c r="J3138" s="2" t="str">
        <f>IF(H3138="","",IFERROR(INDEX(Keterangan1,MATCH('Buku Besar'!H3138,Akun1,0)),""))</f>
        <v/>
      </c>
      <c r="K3138" s="2" t="str">
        <f>IF(H3138="","",IFERROR(INDEX(Reff1,MATCH('Buku Besar'!H3138,Akun1,0)),""))</f>
        <v/>
      </c>
      <c r="L3138" s="331" t="str">
        <f>IF(H3138="","",IFERROR(INDEX(Penerimaan1,MATCH('Buku Besar'!H3138,Akun1,0)),""))</f>
        <v/>
      </c>
      <c r="M3138" s="331" t="str">
        <f>IF(H3138="","",IFERROR(INDEX(Pengeluaran1,MATCH('Buku Besar'!H3138,Akun1,0)),""))</f>
        <v/>
      </c>
    </row>
    <row r="3139" spans="1:13" x14ac:dyDescent="0.25">
      <c r="A3139" s="91" t="str">
        <f t="shared" si="96"/>
        <v/>
      </c>
      <c r="B3139" s="330" t="str">
        <f>IF(A3139="","",IFERROR(INDEX(Tanggal,MATCH('Buku Besar'!A3139,Akun,0)),""))</f>
        <v/>
      </c>
      <c r="C3139" s="2" t="str">
        <f>IF(A3139="","",IFERROR(INDEX(Keterangan,MATCH('Buku Besar'!A3139,Akun,0)),""))</f>
        <v/>
      </c>
      <c r="D3139" s="2" t="str">
        <f>IF(A3139="","",IFERROR(INDEX(Reff,MATCH('Buku Besar'!A3139,Akun,0)),""))</f>
        <v/>
      </c>
      <c r="E3139" s="331" t="str">
        <f>IF(A3139="","",IFERROR(INDEX(Penerimaan,MATCH('Buku Besar'!A3139,Akun,0)),""))</f>
        <v/>
      </c>
      <c r="F3139" s="331" t="str">
        <f>IF(A3139="","",IFERROR(INDEX(Pengeluaran,MATCH('Buku Besar'!A3139,Akun,0)),""))</f>
        <v/>
      </c>
      <c r="H3139" s="91" t="str">
        <f t="shared" si="97"/>
        <v/>
      </c>
      <c r="I3139" s="330" t="str">
        <f>IF(H3139="","",IFERROR(INDEX(Tanggal1,MATCH('Buku Besar'!H3139,Akun1,0)),""))</f>
        <v/>
      </c>
      <c r="J3139" s="2" t="str">
        <f>IF(H3139="","",IFERROR(INDEX(Keterangan1,MATCH('Buku Besar'!H3139,Akun1,0)),""))</f>
        <v/>
      </c>
      <c r="K3139" s="2" t="str">
        <f>IF(H3139="","",IFERROR(INDEX(Reff1,MATCH('Buku Besar'!H3139,Akun1,0)),""))</f>
        <v/>
      </c>
      <c r="L3139" s="331" t="str">
        <f>IF(H3139="","",IFERROR(INDEX(Penerimaan1,MATCH('Buku Besar'!H3139,Akun1,0)),""))</f>
        <v/>
      </c>
      <c r="M3139" s="331" t="str">
        <f>IF(H3139="","",IFERROR(INDEX(Pengeluaran1,MATCH('Buku Besar'!H3139,Akun1,0)),""))</f>
        <v/>
      </c>
    </row>
    <row r="3140" spans="1:13" x14ac:dyDescent="0.25">
      <c r="A3140" s="91" t="str">
        <f t="shared" si="96"/>
        <v/>
      </c>
      <c r="B3140" s="330" t="str">
        <f>IF(A3140="","",IFERROR(INDEX(Tanggal,MATCH('Buku Besar'!A3140,Akun,0)),""))</f>
        <v/>
      </c>
      <c r="C3140" s="2" t="str">
        <f>IF(A3140="","",IFERROR(INDEX(Keterangan,MATCH('Buku Besar'!A3140,Akun,0)),""))</f>
        <v/>
      </c>
      <c r="D3140" s="2" t="str">
        <f>IF(A3140="","",IFERROR(INDEX(Reff,MATCH('Buku Besar'!A3140,Akun,0)),""))</f>
        <v/>
      </c>
      <c r="E3140" s="331" t="str">
        <f>IF(A3140="","",IFERROR(INDEX(Penerimaan,MATCH('Buku Besar'!A3140,Akun,0)),""))</f>
        <v/>
      </c>
      <c r="F3140" s="331" t="str">
        <f>IF(A3140="","",IFERROR(INDEX(Pengeluaran,MATCH('Buku Besar'!A3140,Akun,0)),""))</f>
        <v/>
      </c>
      <c r="H3140" s="91" t="str">
        <f t="shared" si="97"/>
        <v/>
      </c>
      <c r="I3140" s="330" t="str">
        <f>IF(H3140="","",IFERROR(INDEX(Tanggal1,MATCH('Buku Besar'!H3140,Akun1,0)),""))</f>
        <v/>
      </c>
      <c r="J3140" s="2" t="str">
        <f>IF(H3140="","",IFERROR(INDEX(Keterangan1,MATCH('Buku Besar'!H3140,Akun1,0)),""))</f>
        <v/>
      </c>
      <c r="K3140" s="2" t="str">
        <f>IF(H3140="","",IFERROR(INDEX(Reff1,MATCH('Buku Besar'!H3140,Akun1,0)),""))</f>
        <v/>
      </c>
      <c r="L3140" s="331" t="str">
        <f>IF(H3140="","",IFERROR(INDEX(Penerimaan1,MATCH('Buku Besar'!H3140,Akun1,0)),""))</f>
        <v/>
      </c>
      <c r="M3140" s="331" t="str">
        <f>IF(H3140="","",IFERROR(INDEX(Pengeluaran1,MATCH('Buku Besar'!H3140,Akun1,0)),""))</f>
        <v/>
      </c>
    </row>
    <row r="3141" spans="1:13" x14ac:dyDescent="0.25">
      <c r="A3141" s="91" t="str">
        <f t="shared" si="96"/>
        <v/>
      </c>
      <c r="B3141" s="330" t="str">
        <f>IF(A3141="","",IFERROR(INDEX(Tanggal,MATCH('Buku Besar'!A3141,Akun,0)),""))</f>
        <v/>
      </c>
      <c r="C3141" s="2" t="str">
        <f>IF(A3141="","",IFERROR(INDEX(Keterangan,MATCH('Buku Besar'!A3141,Akun,0)),""))</f>
        <v/>
      </c>
      <c r="D3141" s="2" t="str">
        <f>IF(A3141="","",IFERROR(INDEX(Reff,MATCH('Buku Besar'!A3141,Akun,0)),""))</f>
        <v/>
      </c>
      <c r="E3141" s="331" t="str">
        <f>IF(A3141="","",IFERROR(INDEX(Penerimaan,MATCH('Buku Besar'!A3141,Akun,0)),""))</f>
        <v/>
      </c>
      <c r="F3141" s="331" t="str">
        <f>IF(A3141="","",IFERROR(INDEX(Pengeluaran,MATCH('Buku Besar'!A3141,Akun,0)),""))</f>
        <v/>
      </c>
      <c r="H3141" s="91" t="str">
        <f t="shared" si="97"/>
        <v/>
      </c>
      <c r="I3141" s="330" t="str">
        <f>IF(H3141="","",IFERROR(INDEX(Tanggal1,MATCH('Buku Besar'!H3141,Akun1,0)),""))</f>
        <v/>
      </c>
      <c r="J3141" s="2" t="str">
        <f>IF(H3141="","",IFERROR(INDEX(Keterangan1,MATCH('Buku Besar'!H3141,Akun1,0)),""))</f>
        <v/>
      </c>
      <c r="K3141" s="2" t="str">
        <f>IF(H3141="","",IFERROR(INDEX(Reff1,MATCH('Buku Besar'!H3141,Akun1,0)),""))</f>
        <v/>
      </c>
      <c r="L3141" s="331" t="str">
        <f>IF(H3141="","",IFERROR(INDEX(Penerimaan1,MATCH('Buku Besar'!H3141,Akun1,0)),""))</f>
        <v/>
      </c>
      <c r="M3141" s="331" t="str">
        <f>IF(H3141="","",IFERROR(INDEX(Pengeluaran1,MATCH('Buku Besar'!H3141,Akun1,0)),""))</f>
        <v/>
      </c>
    </row>
    <row r="3142" spans="1:13" x14ac:dyDescent="0.25">
      <c r="A3142" s="91" t="str">
        <f t="shared" si="96"/>
        <v/>
      </c>
      <c r="B3142" s="330" t="str">
        <f>IF(A3142="","",IFERROR(INDEX(Tanggal,MATCH('Buku Besar'!A3142,Akun,0)),""))</f>
        <v/>
      </c>
      <c r="C3142" s="2" t="str">
        <f>IF(A3142="","",IFERROR(INDEX(Keterangan,MATCH('Buku Besar'!A3142,Akun,0)),""))</f>
        <v/>
      </c>
      <c r="D3142" s="2" t="str">
        <f>IF(A3142="","",IFERROR(INDEX(Reff,MATCH('Buku Besar'!A3142,Akun,0)),""))</f>
        <v/>
      </c>
      <c r="E3142" s="331" t="str">
        <f>IF(A3142="","",IFERROR(INDEX(Penerimaan,MATCH('Buku Besar'!A3142,Akun,0)),""))</f>
        <v/>
      </c>
      <c r="F3142" s="331" t="str">
        <f>IF(A3142="","",IFERROR(INDEX(Pengeluaran,MATCH('Buku Besar'!A3142,Akun,0)),""))</f>
        <v/>
      </c>
      <c r="H3142" s="91" t="str">
        <f t="shared" si="97"/>
        <v/>
      </c>
      <c r="I3142" s="330" t="str">
        <f>IF(H3142="","",IFERROR(INDEX(Tanggal1,MATCH('Buku Besar'!H3142,Akun1,0)),""))</f>
        <v/>
      </c>
      <c r="J3142" s="2" t="str">
        <f>IF(H3142="","",IFERROR(INDEX(Keterangan1,MATCH('Buku Besar'!H3142,Akun1,0)),""))</f>
        <v/>
      </c>
      <c r="K3142" s="2" t="str">
        <f>IF(H3142="","",IFERROR(INDEX(Reff1,MATCH('Buku Besar'!H3142,Akun1,0)),""))</f>
        <v/>
      </c>
      <c r="L3142" s="331" t="str">
        <f>IF(H3142="","",IFERROR(INDEX(Penerimaan1,MATCH('Buku Besar'!H3142,Akun1,0)),""))</f>
        <v/>
      </c>
      <c r="M3142" s="331" t="str">
        <f>IF(H3142="","",IFERROR(INDEX(Pengeluaran1,MATCH('Buku Besar'!H3142,Akun1,0)),""))</f>
        <v/>
      </c>
    </row>
    <row r="3143" spans="1:13" x14ac:dyDescent="0.25">
      <c r="A3143" s="91" t="str">
        <f t="shared" si="96"/>
        <v/>
      </c>
      <c r="B3143" s="330" t="str">
        <f>IF(A3143="","",IFERROR(INDEX(Tanggal,MATCH('Buku Besar'!A3143,Akun,0)),""))</f>
        <v/>
      </c>
      <c r="C3143" s="2" t="str">
        <f>IF(A3143="","",IFERROR(INDEX(Keterangan,MATCH('Buku Besar'!A3143,Akun,0)),""))</f>
        <v/>
      </c>
      <c r="D3143" s="2" t="str">
        <f>IF(A3143="","",IFERROR(INDEX(Reff,MATCH('Buku Besar'!A3143,Akun,0)),""))</f>
        <v/>
      </c>
      <c r="E3143" s="331" t="str">
        <f>IF(A3143="","",IFERROR(INDEX(Penerimaan,MATCH('Buku Besar'!A3143,Akun,0)),""))</f>
        <v/>
      </c>
      <c r="F3143" s="331" t="str">
        <f>IF(A3143="","",IFERROR(INDEX(Pengeluaran,MATCH('Buku Besar'!A3143,Akun,0)),""))</f>
        <v/>
      </c>
      <c r="H3143" s="91" t="str">
        <f t="shared" si="97"/>
        <v/>
      </c>
      <c r="I3143" s="330" t="str">
        <f>IF(H3143="","",IFERROR(INDEX(Tanggal1,MATCH('Buku Besar'!H3143,Akun1,0)),""))</f>
        <v/>
      </c>
      <c r="J3143" s="2" t="str">
        <f>IF(H3143="","",IFERROR(INDEX(Keterangan1,MATCH('Buku Besar'!H3143,Akun1,0)),""))</f>
        <v/>
      </c>
      <c r="K3143" s="2" t="str">
        <f>IF(H3143="","",IFERROR(INDEX(Reff1,MATCH('Buku Besar'!H3143,Akun1,0)),""))</f>
        <v/>
      </c>
      <c r="L3143" s="331" t="str">
        <f>IF(H3143="","",IFERROR(INDEX(Penerimaan1,MATCH('Buku Besar'!H3143,Akun1,0)),""))</f>
        <v/>
      </c>
      <c r="M3143" s="331" t="str">
        <f>IF(H3143="","",IFERROR(INDEX(Pengeluaran1,MATCH('Buku Besar'!H3143,Akun1,0)),""))</f>
        <v/>
      </c>
    </row>
    <row r="3144" spans="1:13" x14ac:dyDescent="0.25">
      <c r="A3144" s="91" t="str">
        <f t="shared" ref="A3144:A3207" si="98">IFERROR(IF((MID(A3143,8,LEN(A3143)-7)+1)&lt;=COUNTIF(Kas_Harian,LEFT(A3143,6)),LEFT(A3143,6)&amp;"-"&amp;MID(A3143,8,LEN(A3143)-7)+1,""),"")</f>
        <v/>
      </c>
      <c r="B3144" s="330" t="str">
        <f>IF(A3144="","",IFERROR(INDEX(Tanggal,MATCH('Buku Besar'!A3144,Akun,0)),""))</f>
        <v/>
      </c>
      <c r="C3144" s="2" t="str">
        <f>IF(A3144="","",IFERROR(INDEX(Keterangan,MATCH('Buku Besar'!A3144,Akun,0)),""))</f>
        <v/>
      </c>
      <c r="D3144" s="2" t="str">
        <f>IF(A3144="","",IFERROR(INDEX(Reff,MATCH('Buku Besar'!A3144,Akun,0)),""))</f>
        <v/>
      </c>
      <c r="E3144" s="331" t="str">
        <f>IF(A3144="","",IFERROR(INDEX(Penerimaan,MATCH('Buku Besar'!A3144,Akun,0)),""))</f>
        <v/>
      </c>
      <c r="F3144" s="331" t="str">
        <f>IF(A3144="","",IFERROR(INDEX(Pengeluaran,MATCH('Buku Besar'!A3144,Akun,0)),""))</f>
        <v/>
      </c>
      <c r="H3144" s="91" t="str">
        <f t="shared" ref="H3144:H3207" si="99">IFERROR(IF((MID(H3143,8,LEN(H3143)-7)+1)&lt;=COUNTIF(Bank_Harian,LEFT(H3143,6)),LEFT(H3143,6)&amp;"-"&amp;MID(H3143,8,LEN(H3143)-7)+1,""),"")</f>
        <v/>
      </c>
      <c r="I3144" s="330" t="str">
        <f>IF(H3144="","",IFERROR(INDEX(Tanggal1,MATCH('Buku Besar'!H3144,Akun1,0)),""))</f>
        <v/>
      </c>
      <c r="J3144" s="2" t="str">
        <f>IF(H3144="","",IFERROR(INDEX(Keterangan1,MATCH('Buku Besar'!H3144,Akun1,0)),""))</f>
        <v/>
      </c>
      <c r="K3144" s="2" t="str">
        <f>IF(H3144="","",IFERROR(INDEX(Reff1,MATCH('Buku Besar'!H3144,Akun1,0)),""))</f>
        <v/>
      </c>
      <c r="L3144" s="331" t="str">
        <f>IF(H3144="","",IFERROR(INDEX(Penerimaan1,MATCH('Buku Besar'!H3144,Akun1,0)),""))</f>
        <v/>
      </c>
      <c r="M3144" s="331" t="str">
        <f>IF(H3144="","",IFERROR(INDEX(Pengeluaran1,MATCH('Buku Besar'!H3144,Akun1,0)),""))</f>
        <v/>
      </c>
    </row>
    <row r="3145" spans="1:13" x14ac:dyDescent="0.25">
      <c r="A3145" s="91" t="str">
        <f t="shared" si="98"/>
        <v/>
      </c>
      <c r="B3145" s="330" t="str">
        <f>IF(A3145="","",IFERROR(INDEX(Tanggal,MATCH('Buku Besar'!A3145,Akun,0)),""))</f>
        <v/>
      </c>
      <c r="C3145" s="2" t="str">
        <f>IF(A3145="","",IFERROR(INDEX(Keterangan,MATCH('Buku Besar'!A3145,Akun,0)),""))</f>
        <v/>
      </c>
      <c r="D3145" s="2" t="str">
        <f>IF(A3145="","",IFERROR(INDEX(Reff,MATCH('Buku Besar'!A3145,Akun,0)),""))</f>
        <v/>
      </c>
      <c r="E3145" s="331" t="str">
        <f>IF(A3145="","",IFERROR(INDEX(Penerimaan,MATCH('Buku Besar'!A3145,Akun,0)),""))</f>
        <v/>
      </c>
      <c r="F3145" s="331" t="str">
        <f>IF(A3145="","",IFERROR(INDEX(Pengeluaran,MATCH('Buku Besar'!A3145,Akun,0)),""))</f>
        <v/>
      </c>
      <c r="H3145" s="91" t="str">
        <f t="shared" si="99"/>
        <v/>
      </c>
      <c r="I3145" s="330" t="str">
        <f>IF(H3145="","",IFERROR(INDEX(Tanggal1,MATCH('Buku Besar'!H3145,Akun1,0)),""))</f>
        <v/>
      </c>
      <c r="J3145" s="2" t="str">
        <f>IF(H3145="","",IFERROR(INDEX(Keterangan1,MATCH('Buku Besar'!H3145,Akun1,0)),""))</f>
        <v/>
      </c>
      <c r="K3145" s="2" t="str">
        <f>IF(H3145="","",IFERROR(INDEX(Reff1,MATCH('Buku Besar'!H3145,Akun1,0)),""))</f>
        <v/>
      </c>
      <c r="L3145" s="331" t="str">
        <f>IF(H3145="","",IFERROR(INDEX(Penerimaan1,MATCH('Buku Besar'!H3145,Akun1,0)),""))</f>
        <v/>
      </c>
      <c r="M3145" s="331" t="str">
        <f>IF(H3145="","",IFERROR(INDEX(Pengeluaran1,MATCH('Buku Besar'!H3145,Akun1,0)),""))</f>
        <v/>
      </c>
    </row>
    <row r="3146" spans="1:13" x14ac:dyDescent="0.25">
      <c r="A3146" s="91" t="str">
        <f t="shared" si="98"/>
        <v/>
      </c>
      <c r="B3146" s="330" t="str">
        <f>IF(A3146="","",IFERROR(INDEX(Tanggal,MATCH('Buku Besar'!A3146,Akun,0)),""))</f>
        <v/>
      </c>
      <c r="C3146" s="2" t="str">
        <f>IF(A3146="","",IFERROR(INDEX(Keterangan,MATCH('Buku Besar'!A3146,Akun,0)),""))</f>
        <v/>
      </c>
      <c r="D3146" s="2" t="str">
        <f>IF(A3146="","",IFERROR(INDEX(Reff,MATCH('Buku Besar'!A3146,Akun,0)),""))</f>
        <v/>
      </c>
      <c r="E3146" s="331" t="str">
        <f>IF(A3146="","",IFERROR(INDEX(Penerimaan,MATCH('Buku Besar'!A3146,Akun,0)),""))</f>
        <v/>
      </c>
      <c r="F3146" s="331" t="str">
        <f>IF(A3146="","",IFERROR(INDEX(Pengeluaran,MATCH('Buku Besar'!A3146,Akun,0)),""))</f>
        <v/>
      </c>
      <c r="H3146" s="91" t="str">
        <f t="shared" si="99"/>
        <v/>
      </c>
      <c r="I3146" s="330" t="str">
        <f>IF(H3146="","",IFERROR(INDEX(Tanggal1,MATCH('Buku Besar'!H3146,Akun1,0)),""))</f>
        <v/>
      </c>
      <c r="J3146" s="2" t="str">
        <f>IF(H3146="","",IFERROR(INDEX(Keterangan1,MATCH('Buku Besar'!H3146,Akun1,0)),""))</f>
        <v/>
      </c>
      <c r="K3146" s="2" t="str">
        <f>IF(H3146="","",IFERROR(INDEX(Reff1,MATCH('Buku Besar'!H3146,Akun1,0)),""))</f>
        <v/>
      </c>
      <c r="L3146" s="331" t="str">
        <f>IF(H3146="","",IFERROR(INDEX(Penerimaan1,MATCH('Buku Besar'!H3146,Akun1,0)),""))</f>
        <v/>
      </c>
      <c r="M3146" s="331" t="str">
        <f>IF(H3146="","",IFERROR(INDEX(Pengeluaran1,MATCH('Buku Besar'!H3146,Akun1,0)),""))</f>
        <v/>
      </c>
    </row>
    <row r="3147" spans="1:13" x14ac:dyDescent="0.25">
      <c r="A3147" s="91" t="str">
        <f t="shared" si="98"/>
        <v/>
      </c>
      <c r="B3147" s="330" t="str">
        <f>IF(A3147="","",IFERROR(INDEX(Tanggal,MATCH('Buku Besar'!A3147,Akun,0)),""))</f>
        <v/>
      </c>
      <c r="C3147" s="2" t="str">
        <f>IF(A3147="","",IFERROR(INDEX(Keterangan,MATCH('Buku Besar'!A3147,Akun,0)),""))</f>
        <v/>
      </c>
      <c r="D3147" s="2" t="str">
        <f>IF(A3147="","",IFERROR(INDEX(Reff,MATCH('Buku Besar'!A3147,Akun,0)),""))</f>
        <v/>
      </c>
      <c r="E3147" s="331" t="str">
        <f>IF(A3147="","",IFERROR(INDEX(Penerimaan,MATCH('Buku Besar'!A3147,Akun,0)),""))</f>
        <v/>
      </c>
      <c r="F3147" s="331" t="str">
        <f>IF(A3147="","",IFERROR(INDEX(Pengeluaran,MATCH('Buku Besar'!A3147,Akun,0)),""))</f>
        <v/>
      </c>
      <c r="H3147" s="91" t="str">
        <f t="shared" si="99"/>
        <v/>
      </c>
      <c r="I3147" s="330" t="str">
        <f>IF(H3147="","",IFERROR(INDEX(Tanggal1,MATCH('Buku Besar'!H3147,Akun1,0)),""))</f>
        <v/>
      </c>
      <c r="J3147" s="2" t="str">
        <f>IF(H3147="","",IFERROR(INDEX(Keterangan1,MATCH('Buku Besar'!H3147,Akun1,0)),""))</f>
        <v/>
      </c>
      <c r="K3147" s="2" t="str">
        <f>IF(H3147="","",IFERROR(INDEX(Reff1,MATCH('Buku Besar'!H3147,Akun1,0)),""))</f>
        <v/>
      </c>
      <c r="L3147" s="331" t="str">
        <f>IF(H3147="","",IFERROR(INDEX(Penerimaan1,MATCH('Buku Besar'!H3147,Akun1,0)),""))</f>
        <v/>
      </c>
      <c r="M3147" s="331" t="str">
        <f>IF(H3147="","",IFERROR(INDEX(Pengeluaran1,MATCH('Buku Besar'!H3147,Akun1,0)),""))</f>
        <v/>
      </c>
    </row>
    <row r="3148" spans="1:13" x14ac:dyDescent="0.25">
      <c r="A3148" s="91" t="str">
        <f t="shared" si="98"/>
        <v/>
      </c>
      <c r="B3148" s="330" t="str">
        <f>IF(A3148="","",IFERROR(INDEX(Tanggal,MATCH('Buku Besar'!A3148,Akun,0)),""))</f>
        <v/>
      </c>
      <c r="C3148" s="2" t="str">
        <f>IF(A3148="","",IFERROR(INDEX(Keterangan,MATCH('Buku Besar'!A3148,Akun,0)),""))</f>
        <v/>
      </c>
      <c r="D3148" s="2" t="str">
        <f>IF(A3148="","",IFERROR(INDEX(Reff,MATCH('Buku Besar'!A3148,Akun,0)),""))</f>
        <v/>
      </c>
      <c r="E3148" s="331" t="str">
        <f>IF(A3148="","",IFERROR(INDEX(Penerimaan,MATCH('Buku Besar'!A3148,Akun,0)),""))</f>
        <v/>
      </c>
      <c r="F3148" s="331" t="str">
        <f>IF(A3148="","",IFERROR(INDEX(Pengeluaran,MATCH('Buku Besar'!A3148,Akun,0)),""))</f>
        <v/>
      </c>
      <c r="H3148" s="91" t="str">
        <f t="shared" si="99"/>
        <v/>
      </c>
      <c r="I3148" s="330" t="str">
        <f>IF(H3148="","",IFERROR(INDEX(Tanggal1,MATCH('Buku Besar'!H3148,Akun1,0)),""))</f>
        <v/>
      </c>
      <c r="J3148" s="2" t="str">
        <f>IF(H3148="","",IFERROR(INDEX(Keterangan1,MATCH('Buku Besar'!H3148,Akun1,0)),""))</f>
        <v/>
      </c>
      <c r="K3148" s="2" t="str">
        <f>IF(H3148="","",IFERROR(INDEX(Reff1,MATCH('Buku Besar'!H3148,Akun1,0)),""))</f>
        <v/>
      </c>
      <c r="L3148" s="331" t="str">
        <f>IF(H3148="","",IFERROR(INDEX(Penerimaan1,MATCH('Buku Besar'!H3148,Akun1,0)),""))</f>
        <v/>
      </c>
      <c r="M3148" s="331" t="str">
        <f>IF(H3148="","",IFERROR(INDEX(Pengeluaran1,MATCH('Buku Besar'!H3148,Akun1,0)),""))</f>
        <v/>
      </c>
    </row>
    <row r="3149" spans="1:13" x14ac:dyDescent="0.25">
      <c r="A3149" s="91" t="str">
        <f t="shared" si="98"/>
        <v/>
      </c>
      <c r="B3149" s="330" t="str">
        <f>IF(A3149="","",IFERROR(INDEX(Tanggal,MATCH('Buku Besar'!A3149,Akun,0)),""))</f>
        <v/>
      </c>
      <c r="C3149" s="2" t="str">
        <f>IF(A3149="","",IFERROR(INDEX(Keterangan,MATCH('Buku Besar'!A3149,Akun,0)),""))</f>
        <v/>
      </c>
      <c r="D3149" s="2" t="str">
        <f>IF(A3149="","",IFERROR(INDEX(Reff,MATCH('Buku Besar'!A3149,Akun,0)),""))</f>
        <v/>
      </c>
      <c r="E3149" s="331" t="str">
        <f>IF(A3149="","",IFERROR(INDEX(Penerimaan,MATCH('Buku Besar'!A3149,Akun,0)),""))</f>
        <v/>
      </c>
      <c r="F3149" s="331" t="str">
        <f>IF(A3149="","",IFERROR(INDEX(Pengeluaran,MATCH('Buku Besar'!A3149,Akun,0)),""))</f>
        <v/>
      </c>
      <c r="H3149" s="91" t="str">
        <f t="shared" si="99"/>
        <v/>
      </c>
      <c r="I3149" s="330" t="str">
        <f>IF(H3149="","",IFERROR(INDEX(Tanggal1,MATCH('Buku Besar'!H3149,Akun1,0)),""))</f>
        <v/>
      </c>
      <c r="J3149" s="2" t="str">
        <f>IF(H3149="","",IFERROR(INDEX(Keterangan1,MATCH('Buku Besar'!H3149,Akun1,0)),""))</f>
        <v/>
      </c>
      <c r="K3149" s="2" t="str">
        <f>IF(H3149="","",IFERROR(INDEX(Reff1,MATCH('Buku Besar'!H3149,Akun1,0)),""))</f>
        <v/>
      </c>
      <c r="L3149" s="331" t="str">
        <f>IF(H3149="","",IFERROR(INDEX(Penerimaan1,MATCH('Buku Besar'!H3149,Akun1,0)),""))</f>
        <v/>
      </c>
      <c r="M3149" s="331" t="str">
        <f>IF(H3149="","",IFERROR(INDEX(Pengeluaran1,MATCH('Buku Besar'!H3149,Akun1,0)),""))</f>
        <v/>
      </c>
    </row>
    <row r="3150" spans="1:13" x14ac:dyDescent="0.25">
      <c r="A3150" s="91" t="str">
        <f t="shared" si="98"/>
        <v/>
      </c>
      <c r="B3150" s="330" t="str">
        <f>IF(A3150="","",IFERROR(INDEX(Tanggal,MATCH('Buku Besar'!A3150,Akun,0)),""))</f>
        <v/>
      </c>
      <c r="C3150" s="2" t="str">
        <f>IF(A3150="","",IFERROR(INDEX(Keterangan,MATCH('Buku Besar'!A3150,Akun,0)),""))</f>
        <v/>
      </c>
      <c r="D3150" s="2" t="str">
        <f>IF(A3150="","",IFERROR(INDEX(Reff,MATCH('Buku Besar'!A3150,Akun,0)),""))</f>
        <v/>
      </c>
      <c r="E3150" s="331" t="str">
        <f>IF(A3150="","",IFERROR(INDEX(Penerimaan,MATCH('Buku Besar'!A3150,Akun,0)),""))</f>
        <v/>
      </c>
      <c r="F3150" s="331" t="str">
        <f>IF(A3150="","",IFERROR(INDEX(Pengeluaran,MATCH('Buku Besar'!A3150,Akun,0)),""))</f>
        <v/>
      </c>
      <c r="H3150" s="91" t="str">
        <f t="shared" si="99"/>
        <v/>
      </c>
      <c r="I3150" s="330" t="str">
        <f>IF(H3150="","",IFERROR(INDEX(Tanggal1,MATCH('Buku Besar'!H3150,Akun1,0)),""))</f>
        <v/>
      </c>
      <c r="J3150" s="2" t="str">
        <f>IF(H3150="","",IFERROR(INDEX(Keterangan1,MATCH('Buku Besar'!H3150,Akun1,0)),""))</f>
        <v/>
      </c>
      <c r="K3150" s="2" t="str">
        <f>IF(H3150="","",IFERROR(INDEX(Reff1,MATCH('Buku Besar'!H3150,Akun1,0)),""))</f>
        <v/>
      </c>
      <c r="L3150" s="331" t="str">
        <f>IF(H3150="","",IFERROR(INDEX(Penerimaan1,MATCH('Buku Besar'!H3150,Akun1,0)),""))</f>
        <v/>
      </c>
      <c r="M3150" s="331" t="str">
        <f>IF(H3150="","",IFERROR(INDEX(Pengeluaran1,MATCH('Buku Besar'!H3150,Akun1,0)),""))</f>
        <v/>
      </c>
    </row>
    <row r="3151" spans="1:13" x14ac:dyDescent="0.25">
      <c r="A3151" s="91" t="str">
        <f t="shared" si="98"/>
        <v/>
      </c>
      <c r="B3151" s="330" t="str">
        <f>IF(A3151="","",IFERROR(INDEX(Tanggal,MATCH('Buku Besar'!A3151,Akun,0)),""))</f>
        <v/>
      </c>
      <c r="C3151" s="2" t="str">
        <f>IF(A3151="","",IFERROR(INDEX(Keterangan,MATCH('Buku Besar'!A3151,Akun,0)),""))</f>
        <v/>
      </c>
      <c r="D3151" s="2" t="str">
        <f>IF(A3151="","",IFERROR(INDEX(Reff,MATCH('Buku Besar'!A3151,Akun,0)),""))</f>
        <v/>
      </c>
      <c r="E3151" s="331" t="str">
        <f>IF(A3151="","",IFERROR(INDEX(Penerimaan,MATCH('Buku Besar'!A3151,Akun,0)),""))</f>
        <v/>
      </c>
      <c r="F3151" s="331" t="str">
        <f>IF(A3151="","",IFERROR(INDEX(Pengeluaran,MATCH('Buku Besar'!A3151,Akun,0)),""))</f>
        <v/>
      </c>
      <c r="H3151" s="91" t="str">
        <f t="shared" si="99"/>
        <v/>
      </c>
      <c r="I3151" s="330" t="str">
        <f>IF(H3151="","",IFERROR(INDEX(Tanggal1,MATCH('Buku Besar'!H3151,Akun1,0)),""))</f>
        <v/>
      </c>
      <c r="J3151" s="2" t="str">
        <f>IF(H3151="","",IFERROR(INDEX(Keterangan1,MATCH('Buku Besar'!H3151,Akun1,0)),""))</f>
        <v/>
      </c>
      <c r="K3151" s="2" t="str">
        <f>IF(H3151="","",IFERROR(INDEX(Reff1,MATCH('Buku Besar'!H3151,Akun1,0)),""))</f>
        <v/>
      </c>
      <c r="L3151" s="331" t="str">
        <f>IF(H3151="","",IFERROR(INDEX(Penerimaan1,MATCH('Buku Besar'!H3151,Akun1,0)),""))</f>
        <v/>
      </c>
      <c r="M3151" s="331" t="str">
        <f>IF(H3151="","",IFERROR(INDEX(Pengeluaran1,MATCH('Buku Besar'!H3151,Akun1,0)),""))</f>
        <v/>
      </c>
    </row>
    <row r="3152" spans="1:13" x14ac:dyDescent="0.25">
      <c r="A3152" s="91" t="str">
        <f t="shared" si="98"/>
        <v/>
      </c>
      <c r="B3152" s="330" t="str">
        <f>IF(A3152="","",IFERROR(INDEX(Tanggal,MATCH('Buku Besar'!A3152,Akun,0)),""))</f>
        <v/>
      </c>
      <c r="C3152" s="2" t="str">
        <f>IF(A3152="","",IFERROR(INDEX(Keterangan,MATCH('Buku Besar'!A3152,Akun,0)),""))</f>
        <v/>
      </c>
      <c r="D3152" s="2" t="str">
        <f>IF(A3152="","",IFERROR(INDEX(Reff,MATCH('Buku Besar'!A3152,Akun,0)),""))</f>
        <v/>
      </c>
      <c r="E3152" s="331" t="str">
        <f>IF(A3152="","",IFERROR(INDEX(Penerimaan,MATCH('Buku Besar'!A3152,Akun,0)),""))</f>
        <v/>
      </c>
      <c r="F3152" s="331" t="str">
        <f>IF(A3152="","",IFERROR(INDEX(Pengeluaran,MATCH('Buku Besar'!A3152,Akun,0)),""))</f>
        <v/>
      </c>
      <c r="H3152" s="91" t="str">
        <f t="shared" si="99"/>
        <v/>
      </c>
      <c r="I3152" s="330" t="str">
        <f>IF(H3152="","",IFERROR(INDEX(Tanggal1,MATCH('Buku Besar'!H3152,Akun1,0)),""))</f>
        <v/>
      </c>
      <c r="J3152" s="2" t="str">
        <f>IF(H3152="","",IFERROR(INDEX(Keterangan1,MATCH('Buku Besar'!H3152,Akun1,0)),""))</f>
        <v/>
      </c>
      <c r="K3152" s="2" t="str">
        <f>IF(H3152="","",IFERROR(INDEX(Reff1,MATCH('Buku Besar'!H3152,Akun1,0)),""))</f>
        <v/>
      </c>
      <c r="L3152" s="331" t="str">
        <f>IF(H3152="","",IFERROR(INDEX(Penerimaan1,MATCH('Buku Besar'!H3152,Akun1,0)),""))</f>
        <v/>
      </c>
      <c r="M3152" s="331" t="str">
        <f>IF(H3152="","",IFERROR(INDEX(Pengeluaran1,MATCH('Buku Besar'!H3152,Akun1,0)),""))</f>
        <v/>
      </c>
    </row>
    <row r="3153" spans="1:13" x14ac:dyDescent="0.25">
      <c r="A3153" s="91" t="str">
        <f t="shared" si="98"/>
        <v/>
      </c>
      <c r="B3153" s="330" t="str">
        <f>IF(A3153="","",IFERROR(INDEX(Tanggal,MATCH('Buku Besar'!A3153,Akun,0)),""))</f>
        <v/>
      </c>
      <c r="C3153" s="2" t="str">
        <f>IF(A3153="","",IFERROR(INDEX(Keterangan,MATCH('Buku Besar'!A3153,Akun,0)),""))</f>
        <v/>
      </c>
      <c r="D3153" s="2" t="str">
        <f>IF(A3153="","",IFERROR(INDEX(Reff,MATCH('Buku Besar'!A3153,Akun,0)),""))</f>
        <v/>
      </c>
      <c r="E3153" s="331" t="str">
        <f>IF(A3153="","",IFERROR(INDEX(Penerimaan,MATCH('Buku Besar'!A3153,Akun,0)),""))</f>
        <v/>
      </c>
      <c r="F3153" s="331" t="str">
        <f>IF(A3153="","",IFERROR(INDEX(Pengeluaran,MATCH('Buku Besar'!A3153,Akun,0)),""))</f>
        <v/>
      </c>
      <c r="H3153" s="91" t="str">
        <f t="shared" si="99"/>
        <v/>
      </c>
      <c r="I3153" s="330" t="str">
        <f>IF(H3153="","",IFERROR(INDEX(Tanggal1,MATCH('Buku Besar'!H3153,Akun1,0)),""))</f>
        <v/>
      </c>
      <c r="J3153" s="2" t="str">
        <f>IF(H3153="","",IFERROR(INDEX(Keterangan1,MATCH('Buku Besar'!H3153,Akun1,0)),""))</f>
        <v/>
      </c>
      <c r="K3153" s="2" t="str">
        <f>IF(H3153="","",IFERROR(INDEX(Reff1,MATCH('Buku Besar'!H3153,Akun1,0)),""))</f>
        <v/>
      </c>
      <c r="L3153" s="331" t="str">
        <f>IF(H3153="","",IFERROR(INDEX(Penerimaan1,MATCH('Buku Besar'!H3153,Akun1,0)),""))</f>
        <v/>
      </c>
      <c r="M3153" s="331" t="str">
        <f>IF(H3153="","",IFERROR(INDEX(Pengeluaran1,MATCH('Buku Besar'!H3153,Akun1,0)),""))</f>
        <v/>
      </c>
    </row>
    <row r="3154" spans="1:13" x14ac:dyDescent="0.25">
      <c r="A3154" s="91" t="str">
        <f t="shared" si="98"/>
        <v/>
      </c>
      <c r="B3154" s="330" t="str">
        <f>IF(A3154="","",IFERROR(INDEX(Tanggal,MATCH('Buku Besar'!A3154,Akun,0)),""))</f>
        <v/>
      </c>
      <c r="C3154" s="2" t="str">
        <f>IF(A3154="","",IFERROR(INDEX(Keterangan,MATCH('Buku Besar'!A3154,Akun,0)),""))</f>
        <v/>
      </c>
      <c r="D3154" s="2" t="str">
        <f>IF(A3154="","",IFERROR(INDEX(Reff,MATCH('Buku Besar'!A3154,Akun,0)),""))</f>
        <v/>
      </c>
      <c r="E3154" s="331" t="str">
        <f>IF(A3154="","",IFERROR(INDEX(Penerimaan,MATCH('Buku Besar'!A3154,Akun,0)),""))</f>
        <v/>
      </c>
      <c r="F3154" s="331" t="str">
        <f>IF(A3154="","",IFERROR(INDEX(Pengeluaran,MATCH('Buku Besar'!A3154,Akun,0)),""))</f>
        <v/>
      </c>
      <c r="H3154" s="91" t="str">
        <f t="shared" si="99"/>
        <v/>
      </c>
      <c r="I3154" s="330" t="str">
        <f>IF(H3154="","",IFERROR(INDEX(Tanggal1,MATCH('Buku Besar'!H3154,Akun1,0)),""))</f>
        <v/>
      </c>
      <c r="J3154" s="2" t="str">
        <f>IF(H3154="","",IFERROR(INDEX(Keterangan1,MATCH('Buku Besar'!H3154,Akun1,0)),""))</f>
        <v/>
      </c>
      <c r="K3154" s="2" t="str">
        <f>IF(H3154="","",IFERROR(INDEX(Reff1,MATCH('Buku Besar'!H3154,Akun1,0)),""))</f>
        <v/>
      </c>
      <c r="L3154" s="331" t="str">
        <f>IF(H3154="","",IFERROR(INDEX(Penerimaan1,MATCH('Buku Besar'!H3154,Akun1,0)),""))</f>
        <v/>
      </c>
      <c r="M3154" s="331" t="str">
        <f>IF(H3154="","",IFERROR(INDEX(Pengeluaran1,MATCH('Buku Besar'!H3154,Akun1,0)),""))</f>
        <v/>
      </c>
    </row>
    <row r="3155" spans="1:13" x14ac:dyDescent="0.25">
      <c r="A3155" s="91" t="str">
        <f t="shared" si="98"/>
        <v/>
      </c>
      <c r="B3155" s="330" t="str">
        <f>IF(A3155="","",IFERROR(INDEX(Tanggal,MATCH('Buku Besar'!A3155,Akun,0)),""))</f>
        <v/>
      </c>
      <c r="C3155" s="2" t="str">
        <f>IF(A3155="","",IFERROR(INDEX(Keterangan,MATCH('Buku Besar'!A3155,Akun,0)),""))</f>
        <v/>
      </c>
      <c r="D3155" s="2" t="str">
        <f>IF(A3155="","",IFERROR(INDEX(Reff,MATCH('Buku Besar'!A3155,Akun,0)),""))</f>
        <v/>
      </c>
      <c r="E3155" s="331" t="str">
        <f>IF(A3155="","",IFERROR(INDEX(Penerimaan,MATCH('Buku Besar'!A3155,Akun,0)),""))</f>
        <v/>
      </c>
      <c r="F3155" s="331" t="str">
        <f>IF(A3155="","",IFERROR(INDEX(Pengeluaran,MATCH('Buku Besar'!A3155,Akun,0)),""))</f>
        <v/>
      </c>
      <c r="H3155" s="91" t="str">
        <f t="shared" si="99"/>
        <v/>
      </c>
      <c r="I3155" s="330" t="str">
        <f>IF(H3155="","",IFERROR(INDEX(Tanggal1,MATCH('Buku Besar'!H3155,Akun1,0)),""))</f>
        <v/>
      </c>
      <c r="J3155" s="2" t="str">
        <f>IF(H3155="","",IFERROR(INDEX(Keterangan1,MATCH('Buku Besar'!H3155,Akun1,0)),""))</f>
        <v/>
      </c>
      <c r="K3155" s="2" t="str">
        <f>IF(H3155="","",IFERROR(INDEX(Reff1,MATCH('Buku Besar'!H3155,Akun1,0)),""))</f>
        <v/>
      </c>
      <c r="L3155" s="331" t="str">
        <f>IF(H3155="","",IFERROR(INDEX(Penerimaan1,MATCH('Buku Besar'!H3155,Akun1,0)),""))</f>
        <v/>
      </c>
      <c r="M3155" s="331" t="str">
        <f>IF(H3155="","",IFERROR(INDEX(Pengeluaran1,MATCH('Buku Besar'!H3155,Akun1,0)),""))</f>
        <v/>
      </c>
    </row>
    <row r="3156" spans="1:13" x14ac:dyDescent="0.25">
      <c r="A3156" s="91" t="str">
        <f t="shared" si="98"/>
        <v/>
      </c>
      <c r="B3156" s="330" t="str">
        <f>IF(A3156="","",IFERROR(INDEX(Tanggal,MATCH('Buku Besar'!A3156,Akun,0)),""))</f>
        <v/>
      </c>
      <c r="C3156" s="2" t="str">
        <f>IF(A3156="","",IFERROR(INDEX(Keterangan,MATCH('Buku Besar'!A3156,Akun,0)),""))</f>
        <v/>
      </c>
      <c r="D3156" s="2" t="str">
        <f>IF(A3156="","",IFERROR(INDEX(Reff,MATCH('Buku Besar'!A3156,Akun,0)),""))</f>
        <v/>
      </c>
      <c r="E3156" s="331" t="str">
        <f>IF(A3156="","",IFERROR(INDEX(Penerimaan,MATCH('Buku Besar'!A3156,Akun,0)),""))</f>
        <v/>
      </c>
      <c r="F3156" s="331" t="str">
        <f>IF(A3156="","",IFERROR(INDEX(Pengeluaran,MATCH('Buku Besar'!A3156,Akun,0)),""))</f>
        <v/>
      </c>
      <c r="H3156" s="91" t="str">
        <f t="shared" si="99"/>
        <v/>
      </c>
      <c r="I3156" s="330" t="str">
        <f>IF(H3156="","",IFERROR(INDEX(Tanggal1,MATCH('Buku Besar'!H3156,Akun1,0)),""))</f>
        <v/>
      </c>
      <c r="J3156" s="2" t="str">
        <f>IF(H3156="","",IFERROR(INDEX(Keterangan1,MATCH('Buku Besar'!H3156,Akun1,0)),""))</f>
        <v/>
      </c>
      <c r="K3156" s="2" t="str">
        <f>IF(H3156="","",IFERROR(INDEX(Reff1,MATCH('Buku Besar'!H3156,Akun1,0)),""))</f>
        <v/>
      </c>
      <c r="L3156" s="331" t="str">
        <f>IF(H3156="","",IFERROR(INDEX(Penerimaan1,MATCH('Buku Besar'!H3156,Akun1,0)),""))</f>
        <v/>
      </c>
      <c r="M3156" s="331" t="str">
        <f>IF(H3156="","",IFERROR(INDEX(Pengeluaran1,MATCH('Buku Besar'!H3156,Akun1,0)),""))</f>
        <v/>
      </c>
    </row>
    <row r="3157" spans="1:13" x14ac:dyDescent="0.25">
      <c r="A3157" s="91" t="str">
        <f t="shared" si="98"/>
        <v/>
      </c>
      <c r="B3157" s="330" t="str">
        <f>IF(A3157="","",IFERROR(INDEX(Tanggal,MATCH('Buku Besar'!A3157,Akun,0)),""))</f>
        <v/>
      </c>
      <c r="C3157" s="2" t="str">
        <f>IF(A3157="","",IFERROR(INDEX(Keterangan,MATCH('Buku Besar'!A3157,Akun,0)),""))</f>
        <v/>
      </c>
      <c r="D3157" s="2" t="str">
        <f>IF(A3157="","",IFERROR(INDEX(Reff,MATCH('Buku Besar'!A3157,Akun,0)),""))</f>
        <v/>
      </c>
      <c r="E3157" s="331" t="str">
        <f>IF(A3157="","",IFERROR(INDEX(Penerimaan,MATCH('Buku Besar'!A3157,Akun,0)),""))</f>
        <v/>
      </c>
      <c r="F3157" s="331" t="str">
        <f>IF(A3157="","",IFERROR(INDEX(Pengeluaran,MATCH('Buku Besar'!A3157,Akun,0)),""))</f>
        <v/>
      </c>
      <c r="H3157" s="91" t="str">
        <f t="shared" si="99"/>
        <v/>
      </c>
      <c r="I3157" s="330" t="str">
        <f>IF(H3157="","",IFERROR(INDEX(Tanggal1,MATCH('Buku Besar'!H3157,Akun1,0)),""))</f>
        <v/>
      </c>
      <c r="J3157" s="2" t="str">
        <f>IF(H3157="","",IFERROR(INDEX(Keterangan1,MATCH('Buku Besar'!H3157,Akun1,0)),""))</f>
        <v/>
      </c>
      <c r="K3157" s="2" t="str">
        <f>IF(H3157="","",IFERROR(INDEX(Reff1,MATCH('Buku Besar'!H3157,Akun1,0)),""))</f>
        <v/>
      </c>
      <c r="L3157" s="331" t="str">
        <f>IF(H3157="","",IFERROR(INDEX(Penerimaan1,MATCH('Buku Besar'!H3157,Akun1,0)),""))</f>
        <v/>
      </c>
      <c r="M3157" s="331" t="str">
        <f>IF(H3157="","",IFERROR(INDEX(Pengeluaran1,MATCH('Buku Besar'!H3157,Akun1,0)),""))</f>
        <v/>
      </c>
    </row>
    <row r="3158" spans="1:13" x14ac:dyDescent="0.25">
      <c r="A3158" s="91" t="str">
        <f t="shared" si="98"/>
        <v/>
      </c>
      <c r="B3158" s="330" t="str">
        <f>IF(A3158="","",IFERROR(INDEX(Tanggal,MATCH('Buku Besar'!A3158,Akun,0)),""))</f>
        <v/>
      </c>
      <c r="C3158" s="2" t="str">
        <f>IF(A3158="","",IFERROR(INDEX(Keterangan,MATCH('Buku Besar'!A3158,Akun,0)),""))</f>
        <v/>
      </c>
      <c r="D3158" s="2" t="str">
        <f>IF(A3158="","",IFERROR(INDEX(Reff,MATCH('Buku Besar'!A3158,Akun,0)),""))</f>
        <v/>
      </c>
      <c r="E3158" s="331" t="str">
        <f>IF(A3158="","",IFERROR(INDEX(Penerimaan,MATCH('Buku Besar'!A3158,Akun,0)),""))</f>
        <v/>
      </c>
      <c r="F3158" s="331" t="str">
        <f>IF(A3158="","",IFERROR(INDEX(Pengeluaran,MATCH('Buku Besar'!A3158,Akun,0)),""))</f>
        <v/>
      </c>
      <c r="H3158" s="91" t="str">
        <f t="shared" si="99"/>
        <v/>
      </c>
      <c r="I3158" s="330" t="str">
        <f>IF(H3158="","",IFERROR(INDEX(Tanggal1,MATCH('Buku Besar'!H3158,Akun1,0)),""))</f>
        <v/>
      </c>
      <c r="J3158" s="2" t="str">
        <f>IF(H3158="","",IFERROR(INDEX(Keterangan1,MATCH('Buku Besar'!H3158,Akun1,0)),""))</f>
        <v/>
      </c>
      <c r="K3158" s="2" t="str">
        <f>IF(H3158="","",IFERROR(INDEX(Reff1,MATCH('Buku Besar'!H3158,Akun1,0)),""))</f>
        <v/>
      </c>
      <c r="L3158" s="331" t="str">
        <f>IF(H3158="","",IFERROR(INDEX(Penerimaan1,MATCH('Buku Besar'!H3158,Akun1,0)),""))</f>
        <v/>
      </c>
      <c r="M3158" s="331" t="str">
        <f>IF(H3158="","",IFERROR(INDEX(Pengeluaran1,MATCH('Buku Besar'!H3158,Akun1,0)),""))</f>
        <v/>
      </c>
    </row>
    <row r="3159" spans="1:13" x14ac:dyDescent="0.25">
      <c r="A3159" s="91" t="str">
        <f t="shared" si="98"/>
        <v/>
      </c>
      <c r="B3159" s="330" t="str">
        <f>IF(A3159="","",IFERROR(INDEX(Tanggal,MATCH('Buku Besar'!A3159,Akun,0)),""))</f>
        <v/>
      </c>
      <c r="C3159" s="2" t="str">
        <f>IF(A3159="","",IFERROR(INDEX(Keterangan,MATCH('Buku Besar'!A3159,Akun,0)),""))</f>
        <v/>
      </c>
      <c r="D3159" s="2" t="str">
        <f>IF(A3159="","",IFERROR(INDEX(Reff,MATCH('Buku Besar'!A3159,Akun,0)),""))</f>
        <v/>
      </c>
      <c r="E3159" s="331" t="str">
        <f>IF(A3159="","",IFERROR(INDEX(Penerimaan,MATCH('Buku Besar'!A3159,Akun,0)),""))</f>
        <v/>
      </c>
      <c r="F3159" s="331" t="str">
        <f>IF(A3159="","",IFERROR(INDEX(Pengeluaran,MATCH('Buku Besar'!A3159,Akun,0)),""))</f>
        <v/>
      </c>
      <c r="H3159" s="91" t="str">
        <f t="shared" si="99"/>
        <v/>
      </c>
      <c r="I3159" s="330" t="str">
        <f>IF(H3159="","",IFERROR(INDEX(Tanggal1,MATCH('Buku Besar'!H3159,Akun1,0)),""))</f>
        <v/>
      </c>
      <c r="J3159" s="2" t="str">
        <f>IF(H3159="","",IFERROR(INDEX(Keterangan1,MATCH('Buku Besar'!H3159,Akun1,0)),""))</f>
        <v/>
      </c>
      <c r="K3159" s="2" t="str">
        <f>IF(H3159="","",IFERROR(INDEX(Reff1,MATCH('Buku Besar'!H3159,Akun1,0)),""))</f>
        <v/>
      </c>
      <c r="L3159" s="331" t="str">
        <f>IF(H3159="","",IFERROR(INDEX(Penerimaan1,MATCH('Buku Besar'!H3159,Akun1,0)),""))</f>
        <v/>
      </c>
      <c r="M3159" s="331" t="str">
        <f>IF(H3159="","",IFERROR(INDEX(Pengeluaran1,MATCH('Buku Besar'!H3159,Akun1,0)),""))</f>
        <v/>
      </c>
    </row>
    <row r="3160" spans="1:13" x14ac:dyDescent="0.25">
      <c r="A3160" s="91" t="str">
        <f t="shared" si="98"/>
        <v/>
      </c>
      <c r="B3160" s="330" t="str">
        <f>IF(A3160="","",IFERROR(INDEX(Tanggal,MATCH('Buku Besar'!A3160,Akun,0)),""))</f>
        <v/>
      </c>
      <c r="C3160" s="2" t="str">
        <f>IF(A3160="","",IFERROR(INDEX(Keterangan,MATCH('Buku Besar'!A3160,Akun,0)),""))</f>
        <v/>
      </c>
      <c r="D3160" s="2" t="str">
        <f>IF(A3160="","",IFERROR(INDEX(Reff,MATCH('Buku Besar'!A3160,Akun,0)),""))</f>
        <v/>
      </c>
      <c r="E3160" s="331" t="str">
        <f>IF(A3160="","",IFERROR(INDEX(Penerimaan,MATCH('Buku Besar'!A3160,Akun,0)),""))</f>
        <v/>
      </c>
      <c r="F3160" s="331" t="str">
        <f>IF(A3160="","",IFERROR(INDEX(Pengeluaran,MATCH('Buku Besar'!A3160,Akun,0)),""))</f>
        <v/>
      </c>
      <c r="H3160" s="91" t="str">
        <f t="shared" si="99"/>
        <v/>
      </c>
      <c r="I3160" s="330" t="str">
        <f>IF(H3160="","",IFERROR(INDEX(Tanggal1,MATCH('Buku Besar'!H3160,Akun1,0)),""))</f>
        <v/>
      </c>
      <c r="J3160" s="2" t="str">
        <f>IF(H3160="","",IFERROR(INDEX(Keterangan1,MATCH('Buku Besar'!H3160,Akun1,0)),""))</f>
        <v/>
      </c>
      <c r="K3160" s="2" t="str">
        <f>IF(H3160="","",IFERROR(INDEX(Reff1,MATCH('Buku Besar'!H3160,Akun1,0)),""))</f>
        <v/>
      </c>
      <c r="L3160" s="331" t="str">
        <f>IF(H3160="","",IFERROR(INDEX(Penerimaan1,MATCH('Buku Besar'!H3160,Akun1,0)),""))</f>
        <v/>
      </c>
      <c r="M3160" s="331" t="str">
        <f>IF(H3160="","",IFERROR(INDEX(Pengeluaran1,MATCH('Buku Besar'!H3160,Akun1,0)),""))</f>
        <v/>
      </c>
    </row>
    <row r="3161" spans="1:13" x14ac:dyDescent="0.25">
      <c r="A3161" s="91" t="str">
        <f t="shared" si="98"/>
        <v/>
      </c>
      <c r="B3161" s="330" t="str">
        <f>IF(A3161="","",IFERROR(INDEX(Tanggal,MATCH('Buku Besar'!A3161,Akun,0)),""))</f>
        <v/>
      </c>
      <c r="C3161" s="2" t="str">
        <f>IF(A3161="","",IFERROR(INDEX(Keterangan,MATCH('Buku Besar'!A3161,Akun,0)),""))</f>
        <v/>
      </c>
      <c r="D3161" s="2" t="str">
        <f>IF(A3161="","",IFERROR(INDEX(Reff,MATCH('Buku Besar'!A3161,Akun,0)),""))</f>
        <v/>
      </c>
      <c r="E3161" s="331" t="str">
        <f>IF(A3161="","",IFERROR(INDEX(Penerimaan,MATCH('Buku Besar'!A3161,Akun,0)),""))</f>
        <v/>
      </c>
      <c r="F3161" s="331" t="str">
        <f>IF(A3161="","",IFERROR(INDEX(Pengeluaran,MATCH('Buku Besar'!A3161,Akun,0)),""))</f>
        <v/>
      </c>
      <c r="H3161" s="91" t="str">
        <f t="shared" si="99"/>
        <v/>
      </c>
      <c r="I3161" s="330" t="str">
        <f>IF(H3161="","",IFERROR(INDEX(Tanggal1,MATCH('Buku Besar'!H3161,Akun1,0)),""))</f>
        <v/>
      </c>
      <c r="J3161" s="2" t="str">
        <f>IF(H3161="","",IFERROR(INDEX(Keterangan1,MATCH('Buku Besar'!H3161,Akun1,0)),""))</f>
        <v/>
      </c>
      <c r="K3161" s="2" t="str">
        <f>IF(H3161="","",IFERROR(INDEX(Reff1,MATCH('Buku Besar'!H3161,Akun1,0)),""))</f>
        <v/>
      </c>
      <c r="L3161" s="331" t="str">
        <f>IF(H3161="","",IFERROR(INDEX(Penerimaan1,MATCH('Buku Besar'!H3161,Akun1,0)),""))</f>
        <v/>
      </c>
      <c r="M3161" s="331" t="str">
        <f>IF(H3161="","",IFERROR(INDEX(Pengeluaran1,MATCH('Buku Besar'!H3161,Akun1,0)),""))</f>
        <v/>
      </c>
    </row>
    <row r="3162" spans="1:13" x14ac:dyDescent="0.25">
      <c r="A3162" s="91" t="str">
        <f t="shared" si="98"/>
        <v/>
      </c>
      <c r="B3162" s="330" t="str">
        <f>IF(A3162="","",IFERROR(INDEX(Tanggal,MATCH('Buku Besar'!A3162,Akun,0)),""))</f>
        <v/>
      </c>
      <c r="C3162" s="2" t="str">
        <f>IF(A3162="","",IFERROR(INDEX(Keterangan,MATCH('Buku Besar'!A3162,Akun,0)),""))</f>
        <v/>
      </c>
      <c r="D3162" s="2" t="str">
        <f>IF(A3162="","",IFERROR(INDEX(Reff,MATCH('Buku Besar'!A3162,Akun,0)),""))</f>
        <v/>
      </c>
      <c r="E3162" s="331" t="str">
        <f>IF(A3162="","",IFERROR(INDEX(Penerimaan,MATCH('Buku Besar'!A3162,Akun,0)),""))</f>
        <v/>
      </c>
      <c r="F3162" s="331" t="str">
        <f>IF(A3162="","",IFERROR(INDEX(Pengeluaran,MATCH('Buku Besar'!A3162,Akun,0)),""))</f>
        <v/>
      </c>
      <c r="H3162" s="91" t="str">
        <f t="shared" si="99"/>
        <v/>
      </c>
      <c r="I3162" s="330" t="str">
        <f>IF(H3162="","",IFERROR(INDEX(Tanggal1,MATCH('Buku Besar'!H3162,Akun1,0)),""))</f>
        <v/>
      </c>
      <c r="J3162" s="2" t="str">
        <f>IF(H3162="","",IFERROR(INDEX(Keterangan1,MATCH('Buku Besar'!H3162,Akun1,0)),""))</f>
        <v/>
      </c>
      <c r="K3162" s="2" t="str">
        <f>IF(H3162="","",IFERROR(INDEX(Reff1,MATCH('Buku Besar'!H3162,Akun1,0)),""))</f>
        <v/>
      </c>
      <c r="L3162" s="331" t="str">
        <f>IF(H3162="","",IFERROR(INDEX(Penerimaan1,MATCH('Buku Besar'!H3162,Akun1,0)),""))</f>
        <v/>
      </c>
      <c r="M3162" s="331" t="str">
        <f>IF(H3162="","",IFERROR(INDEX(Pengeluaran1,MATCH('Buku Besar'!H3162,Akun1,0)),""))</f>
        <v/>
      </c>
    </row>
    <row r="3163" spans="1:13" x14ac:dyDescent="0.25">
      <c r="A3163" s="91" t="str">
        <f t="shared" si="98"/>
        <v/>
      </c>
      <c r="B3163" s="330" t="str">
        <f>IF(A3163="","",IFERROR(INDEX(Tanggal,MATCH('Buku Besar'!A3163,Akun,0)),""))</f>
        <v/>
      </c>
      <c r="C3163" s="2" t="str">
        <f>IF(A3163="","",IFERROR(INDEX(Keterangan,MATCH('Buku Besar'!A3163,Akun,0)),""))</f>
        <v/>
      </c>
      <c r="D3163" s="2" t="str">
        <f>IF(A3163="","",IFERROR(INDEX(Reff,MATCH('Buku Besar'!A3163,Akun,0)),""))</f>
        <v/>
      </c>
      <c r="E3163" s="331" t="str">
        <f>IF(A3163="","",IFERROR(INDEX(Penerimaan,MATCH('Buku Besar'!A3163,Akun,0)),""))</f>
        <v/>
      </c>
      <c r="F3163" s="331" t="str">
        <f>IF(A3163="","",IFERROR(INDEX(Pengeluaran,MATCH('Buku Besar'!A3163,Akun,0)),""))</f>
        <v/>
      </c>
      <c r="H3163" s="91" t="str">
        <f t="shared" si="99"/>
        <v/>
      </c>
      <c r="I3163" s="330" t="str">
        <f>IF(H3163="","",IFERROR(INDEX(Tanggal1,MATCH('Buku Besar'!H3163,Akun1,0)),""))</f>
        <v/>
      </c>
      <c r="J3163" s="2" t="str">
        <f>IF(H3163="","",IFERROR(INDEX(Keterangan1,MATCH('Buku Besar'!H3163,Akun1,0)),""))</f>
        <v/>
      </c>
      <c r="K3163" s="2" t="str">
        <f>IF(H3163="","",IFERROR(INDEX(Reff1,MATCH('Buku Besar'!H3163,Akun1,0)),""))</f>
        <v/>
      </c>
      <c r="L3163" s="331" t="str">
        <f>IF(H3163="","",IFERROR(INDEX(Penerimaan1,MATCH('Buku Besar'!H3163,Akun1,0)),""))</f>
        <v/>
      </c>
      <c r="M3163" s="331" t="str">
        <f>IF(H3163="","",IFERROR(INDEX(Pengeluaran1,MATCH('Buku Besar'!H3163,Akun1,0)),""))</f>
        <v/>
      </c>
    </row>
    <row r="3164" spans="1:13" x14ac:dyDescent="0.25">
      <c r="A3164" s="91" t="str">
        <f t="shared" si="98"/>
        <v/>
      </c>
      <c r="B3164" s="330" t="str">
        <f>IF(A3164="","",IFERROR(INDEX(Tanggal,MATCH('Buku Besar'!A3164,Akun,0)),""))</f>
        <v/>
      </c>
      <c r="C3164" s="2" t="str">
        <f>IF(A3164="","",IFERROR(INDEX(Keterangan,MATCH('Buku Besar'!A3164,Akun,0)),""))</f>
        <v/>
      </c>
      <c r="D3164" s="2" t="str">
        <f>IF(A3164="","",IFERROR(INDEX(Reff,MATCH('Buku Besar'!A3164,Akun,0)),""))</f>
        <v/>
      </c>
      <c r="E3164" s="331" t="str">
        <f>IF(A3164="","",IFERROR(INDEX(Penerimaan,MATCH('Buku Besar'!A3164,Akun,0)),""))</f>
        <v/>
      </c>
      <c r="F3164" s="331" t="str">
        <f>IF(A3164="","",IFERROR(INDEX(Pengeluaran,MATCH('Buku Besar'!A3164,Akun,0)),""))</f>
        <v/>
      </c>
      <c r="H3164" s="91" t="str">
        <f t="shared" si="99"/>
        <v/>
      </c>
      <c r="I3164" s="330" t="str">
        <f>IF(H3164="","",IFERROR(INDEX(Tanggal1,MATCH('Buku Besar'!H3164,Akun1,0)),""))</f>
        <v/>
      </c>
      <c r="J3164" s="2" t="str">
        <f>IF(H3164="","",IFERROR(INDEX(Keterangan1,MATCH('Buku Besar'!H3164,Akun1,0)),""))</f>
        <v/>
      </c>
      <c r="K3164" s="2" t="str">
        <f>IF(H3164="","",IFERROR(INDEX(Reff1,MATCH('Buku Besar'!H3164,Akun1,0)),""))</f>
        <v/>
      </c>
      <c r="L3164" s="331" t="str">
        <f>IF(H3164="","",IFERROR(INDEX(Penerimaan1,MATCH('Buku Besar'!H3164,Akun1,0)),""))</f>
        <v/>
      </c>
      <c r="M3164" s="331" t="str">
        <f>IF(H3164="","",IFERROR(INDEX(Pengeluaran1,MATCH('Buku Besar'!H3164,Akun1,0)),""))</f>
        <v/>
      </c>
    </row>
    <row r="3165" spans="1:13" x14ac:dyDescent="0.25">
      <c r="A3165" s="91" t="str">
        <f t="shared" si="98"/>
        <v/>
      </c>
      <c r="B3165" s="330" t="str">
        <f>IF(A3165="","",IFERROR(INDEX(Tanggal,MATCH('Buku Besar'!A3165,Akun,0)),""))</f>
        <v/>
      </c>
      <c r="C3165" s="2" t="str">
        <f>IF(A3165="","",IFERROR(INDEX(Keterangan,MATCH('Buku Besar'!A3165,Akun,0)),""))</f>
        <v/>
      </c>
      <c r="D3165" s="2" t="str">
        <f>IF(A3165="","",IFERROR(INDEX(Reff,MATCH('Buku Besar'!A3165,Akun,0)),""))</f>
        <v/>
      </c>
      <c r="E3165" s="331" t="str">
        <f>IF(A3165="","",IFERROR(INDEX(Penerimaan,MATCH('Buku Besar'!A3165,Akun,0)),""))</f>
        <v/>
      </c>
      <c r="F3165" s="331" t="str">
        <f>IF(A3165="","",IFERROR(INDEX(Pengeluaran,MATCH('Buku Besar'!A3165,Akun,0)),""))</f>
        <v/>
      </c>
      <c r="H3165" s="91" t="str">
        <f t="shared" si="99"/>
        <v/>
      </c>
      <c r="I3165" s="330" t="str">
        <f>IF(H3165="","",IFERROR(INDEX(Tanggal1,MATCH('Buku Besar'!H3165,Akun1,0)),""))</f>
        <v/>
      </c>
      <c r="J3165" s="2" t="str">
        <f>IF(H3165="","",IFERROR(INDEX(Keterangan1,MATCH('Buku Besar'!H3165,Akun1,0)),""))</f>
        <v/>
      </c>
      <c r="K3165" s="2" t="str">
        <f>IF(H3165="","",IFERROR(INDEX(Reff1,MATCH('Buku Besar'!H3165,Akun1,0)),""))</f>
        <v/>
      </c>
      <c r="L3165" s="331" t="str">
        <f>IF(H3165="","",IFERROR(INDEX(Penerimaan1,MATCH('Buku Besar'!H3165,Akun1,0)),""))</f>
        <v/>
      </c>
      <c r="M3165" s="331" t="str">
        <f>IF(H3165="","",IFERROR(INDEX(Pengeluaran1,MATCH('Buku Besar'!H3165,Akun1,0)),""))</f>
        <v/>
      </c>
    </row>
    <row r="3166" spans="1:13" x14ac:dyDescent="0.25">
      <c r="A3166" s="91" t="str">
        <f t="shared" si="98"/>
        <v/>
      </c>
      <c r="B3166" s="330" t="str">
        <f>IF(A3166="","",IFERROR(INDEX(Tanggal,MATCH('Buku Besar'!A3166,Akun,0)),""))</f>
        <v/>
      </c>
      <c r="C3166" s="2" t="str">
        <f>IF(A3166="","",IFERROR(INDEX(Keterangan,MATCH('Buku Besar'!A3166,Akun,0)),""))</f>
        <v/>
      </c>
      <c r="D3166" s="2" t="str">
        <f>IF(A3166="","",IFERROR(INDEX(Reff,MATCH('Buku Besar'!A3166,Akun,0)),""))</f>
        <v/>
      </c>
      <c r="E3166" s="331" t="str">
        <f>IF(A3166="","",IFERROR(INDEX(Penerimaan,MATCH('Buku Besar'!A3166,Akun,0)),""))</f>
        <v/>
      </c>
      <c r="F3166" s="331" t="str">
        <f>IF(A3166="","",IFERROR(INDEX(Pengeluaran,MATCH('Buku Besar'!A3166,Akun,0)),""))</f>
        <v/>
      </c>
      <c r="H3166" s="91" t="str">
        <f t="shared" si="99"/>
        <v/>
      </c>
      <c r="I3166" s="330" t="str">
        <f>IF(H3166="","",IFERROR(INDEX(Tanggal1,MATCH('Buku Besar'!H3166,Akun1,0)),""))</f>
        <v/>
      </c>
      <c r="J3166" s="2" t="str">
        <f>IF(H3166="","",IFERROR(INDEX(Keterangan1,MATCH('Buku Besar'!H3166,Akun1,0)),""))</f>
        <v/>
      </c>
      <c r="K3166" s="2" t="str">
        <f>IF(H3166="","",IFERROR(INDEX(Reff1,MATCH('Buku Besar'!H3166,Akun1,0)),""))</f>
        <v/>
      </c>
      <c r="L3166" s="331" t="str">
        <f>IF(H3166="","",IFERROR(INDEX(Penerimaan1,MATCH('Buku Besar'!H3166,Akun1,0)),""))</f>
        <v/>
      </c>
      <c r="M3166" s="331" t="str">
        <f>IF(H3166="","",IFERROR(INDEX(Pengeluaran1,MATCH('Buku Besar'!H3166,Akun1,0)),""))</f>
        <v/>
      </c>
    </row>
    <row r="3167" spans="1:13" x14ac:dyDescent="0.25">
      <c r="A3167" s="91" t="str">
        <f t="shared" si="98"/>
        <v/>
      </c>
      <c r="B3167" s="330" t="str">
        <f>IF(A3167="","",IFERROR(INDEX(Tanggal,MATCH('Buku Besar'!A3167,Akun,0)),""))</f>
        <v/>
      </c>
      <c r="C3167" s="2" t="str">
        <f>IF(A3167="","",IFERROR(INDEX(Keterangan,MATCH('Buku Besar'!A3167,Akun,0)),""))</f>
        <v/>
      </c>
      <c r="D3167" s="2" t="str">
        <f>IF(A3167="","",IFERROR(INDEX(Reff,MATCH('Buku Besar'!A3167,Akun,0)),""))</f>
        <v/>
      </c>
      <c r="E3167" s="331" t="str">
        <f>IF(A3167="","",IFERROR(INDEX(Penerimaan,MATCH('Buku Besar'!A3167,Akun,0)),""))</f>
        <v/>
      </c>
      <c r="F3167" s="331" t="str">
        <f>IF(A3167="","",IFERROR(INDEX(Pengeluaran,MATCH('Buku Besar'!A3167,Akun,0)),""))</f>
        <v/>
      </c>
      <c r="H3167" s="91" t="str">
        <f t="shared" si="99"/>
        <v/>
      </c>
      <c r="I3167" s="330" t="str">
        <f>IF(H3167="","",IFERROR(INDEX(Tanggal1,MATCH('Buku Besar'!H3167,Akun1,0)),""))</f>
        <v/>
      </c>
      <c r="J3167" s="2" t="str">
        <f>IF(H3167="","",IFERROR(INDEX(Keterangan1,MATCH('Buku Besar'!H3167,Akun1,0)),""))</f>
        <v/>
      </c>
      <c r="K3167" s="2" t="str">
        <f>IF(H3167="","",IFERROR(INDEX(Reff1,MATCH('Buku Besar'!H3167,Akun1,0)),""))</f>
        <v/>
      </c>
      <c r="L3167" s="331" t="str">
        <f>IF(H3167="","",IFERROR(INDEX(Penerimaan1,MATCH('Buku Besar'!H3167,Akun1,0)),""))</f>
        <v/>
      </c>
      <c r="M3167" s="331" t="str">
        <f>IF(H3167="","",IFERROR(INDEX(Pengeluaran1,MATCH('Buku Besar'!H3167,Akun1,0)),""))</f>
        <v/>
      </c>
    </row>
    <row r="3168" spans="1:13" x14ac:dyDescent="0.25">
      <c r="A3168" s="91" t="str">
        <f t="shared" si="98"/>
        <v/>
      </c>
      <c r="B3168" s="330" t="str">
        <f>IF(A3168="","",IFERROR(INDEX(Tanggal,MATCH('Buku Besar'!A3168,Akun,0)),""))</f>
        <v/>
      </c>
      <c r="C3168" s="2" t="str">
        <f>IF(A3168="","",IFERROR(INDEX(Keterangan,MATCH('Buku Besar'!A3168,Akun,0)),""))</f>
        <v/>
      </c>
      <c r="D3168" s="2" t="str">
        <f>IF(A3168="","",IFERROR(INDEX(Reff,MATCH('Buku Besar'!A3168,Akun,0)),""))</f>
        <v/>
      </c>
      <c r="E3168" s="331" t="str">
        <f>IF(A3168="","",IFERROR(INDEX(Penerimaan,MATCH('Buku Besar'!A3168,Akun,0)),""))</f>
        <v/>
      </c>
      <c r="F3168" s="331" t="str">
        <f>IF(A3168="","",IFERROR(INDEX(Pengeluaran,MATCH('Buku Besar'!A3168,Akun,0)),""))</f>
        <v/>
      </c>
      <c r="H3168" s="91" t="str">
        <f t="shared" si="99"/>
        <v/>
      </c>
      <c r="I3168" s="330" t="str">
        <f>IF(H3168="","",IFERROR(INDEX(Tanggal1,MATCH('Buku Besar'!H3168,Akun1,0)),""))</f>
        <v/>
      </c>
      <c r="J3168" s="2" t="str">
        <f>IF(H3168="","",IFERROR(INDEX(Keterangan1,MATCH('Buku Besar'!H3168,Akun1,0)),""))</f>
        <v/>
      </c>
      <c r="K3168" s="2" t="str">
        <f>IF(H3168="","",IFERROR(INDEX(Reff1,MATCH('Buku Besar'!H3168,Akun1,0)),""))</f>
        <v/>
      </c>
      <c r="L3168" s="331" t="str">
        <f>IF(H3168="","",IFERROR(INDEX(Penerimaan1,MATCH('Buku Besar'!H3168,Akun1,0)),""))</f>
        <v/>
      </c>
      <c r="M3168" s="331" t="str">
        <f>IF(H3168="","",IFERROR(INDEX(Pengeluaran1,MATCH('Buku Besar'!H3168,Akun1,0)),""))</f>
        <v/>
      </c>
    </row>
    <row r="3169" spans="1:13" x14ac:dyDescent="0.25">
      <c r="A3169" s="91" t="str">
        <f t="shared" si="98"/>
        <v/>
      </c>
      <c r="B3169" s="330" t="str">
        <f>IF(A3169="","",IFERROR(INDEX(Tanggal,MATCH('Buku Besar'!A3169,Akun,0)),""))</f>
        <v/>
      </c>
      <c r="C3169" s="2" t="str">
        <f>IF(A3169="","",IFERROR(INDEX(Keterangan,MATCH('Buku Besar'!A3169,Akun,0)),""))</f>
        <v/>
      </c>
      <c r="D3169" s="2" t="str">
        <f>IF(A3169="","",IFERROR(INDEX(Reff,MATCH('Buku Besar'!A3169,Akun,0)),""))</f>
        <v/>
      </c>
      <c r="E3169" s="331" t="str">
        <f>IF(A3169="","",IFERROR(INDEX(Penerimaan,MATCH('Buku Besar'!A3169,Akun,0)),""))</f>
        <v/>
      </c>
      <c r="F3169" s="331" t="str">
        <f>IF(A3169="","",IFERROR(INDEX(Pengeluaran,MATCH('Buku Besar'!A3169,Akun,0)),""))</f>
        <v/>
      </c>
      <c r="H3169" s="91" t="str">
        <f t="shared" si="99"/>
        <v/>
      </c>
      <c r="I3169" s="330" t="str">
        <f>IF(H3169="","",IFERROR(INDEX(Tanggal1,MATCH('Buku Besar'!H3169,Akun1,0)),""))</f>
        <v/>
      </c>
      <c r="J3169" s="2" t="str">
        <f>IF(H3169="","",IFERROR(INDEX(Keterangan1,MATCH('Buku Besar'!H3169,Akun1,0)),""))</f>
        <v/>
      </c>
      <c r="K3169" s="2" t="str">
        <f>IF(H3169="","",IFERROR(INDEX(Reff1,MATCH('Buku Besar'!H3169,Akun1,0)),""))</f>
        <v/>
      </c>
      <c r="L3169" s="331" t="str">
        <f>IF(H3169="","",IFERROR(INDEX(Penerimaan1,MATCH('Buku Besar'!H3169,Akun1,0)),""))</f>
        <v/>
      </c>
      <c r="M3169" s="331" t="str">
        <f>IF(H3169="","",IFERROR(INDEX(Pengeluaran1,MATCH('Buku Besar'!H3169,Akun1,0)),""))</f>
        <v/>
      </c>
    </row>
    <row r="3170" spans="1:13" x14ac:dyDescent="0.25">
      <c r="A3170" s="91" t="str">
        <f t="shared" si="98"/>
        <v/>
      </c>
      <c r="B3170" s="330" t="str">
        <f>IF(A3170="","",IFERROR(INDEX(Tanggal,MATCH('Buku Besar'!A3170,Akun,0)),""))</f>
        <v/>
      </c>
      <c r="C3170" s="2" t="str">
        <f>IF(A3170="","",IFERROR(INDEX(Keterangan,MATCH('Buku Besar'!A3170,Akun,0)),""))</f>
        <v/>
      </c>
      <c r="D3170" s="2" t="str">
        <f>IF(A3170="","",IFERROR(INDEX(Reff,MATCH('Buku Besar'!A3170,Akun,0)),""))</f>
        <v/>
      </c>
      <c r="E3170" s="331" t="str">
        <f>IF(A3170="","",IFERROR(INDEX(Penerimaan,MATCH('Buku Besar'!A3170,Akun,0)),""))</f>
        <v/>
      </c>
      <c r="F3170" s="331" t="str">
        <f>IF(A3170="","",IFERROR(INDEX(Pengeluaran,MATCH('Buku Besar'!A3170,Akun,0)),""))</f>
        <v/>
      </c>
      <c r="H3170" s="91" t="str">
        <f t="shared" si="99"/>
        <v/>
      </c>
      <c r="I3170" s="330" t="str">
        <f>IF(H3170="","",IFERROR(INDEX(Tanggal1,MATCH('Buku Besar'!H3170,Akun1,0)),""))</f>
        <v/>
      </c>
      <c r="J3170" s="2" t="str">
        <f>IF(H3170="","",IFERROR(INDEX(Keterangan1,MATCH('Buku Besar'!H3170,Akun1,0)),""))</f>
        <v/>
      </c>
      <c r="K3170" s="2" t="str">
        <f>IF(H3170="","",IFERROR(INDEX(Reff1,MATCH('Buku Besar'!H3170,Akun1,0)),""))</f>
        <v/>
      </c>
      <c r="L3170" s="331" t="str">
        <f>IF(H3170="","",IFERROR(INDEX(Penerimaan1,MATCH('Buku Besar'!H3170,Akun1,0)),""))</f>
        <v/>
      </c>
      <c r="M3170" s="331" t="str">
        <f>IF(H3170="","",IFERROR(INDEX(Pengeluaran1,MATCH('Buku Besar'!H3170,Akun1,0)),""))</f>
        <v/>
      </c>
    </row>
    <row r="3171" spans="1:13" x14ac:dyDescent="0.25">
      <c r="A3171" s="91" t="str">
        <f t="shared" si="98"/>
        <v/>
      </c>
      <c r="B3171" s="330" t="str">
        <f>IF(A3171="","",IFERROR(INDEX(Tanggal,MATCH('Buku Besar'!A3171,Akun,0)),""))</f>
        <v/>
      </c>
      <c r="C3171" s="2" t="str">
        <f>IF(A3171="","",IFERROR(INDEX(Keterangan,MATCH('Buku Besar'!A3171,Akun,0)),""))</f>
        <v/>
      </c>
      <c r="D3171" s="2" t="str">
        <f>IF(A3171="","",IFERROR(INDEX(Reff,MATCH('Buku Besar'!A3171,Akun,0)),""))</f>
        <v/>
      </c>
      <c r="E3171" s="331" t="str">
        <f>IF(A3171="","",IFERROR(INDEX(Penerimaan,MATCH('Buku Besar'!A3171,Akun,0)),""))</f>
        <v/>
      </c>
      <c r="F3171" s="331" t="str">
        <f>IF(A3171="","",IFERROR(INDEX(Pengeluaran,MATCH('Buku Besar'!A3171,Akun,0)),""))</f>
        <v/>
      </c>
      <c r="H3171" s="91" t="str">
        <f t="shared" si="99"/>
        <v/>
      </c>
      <c r="I3171" s="330" t="str">
        <f>IF(H3171="","",IFERROR(INDEX(Tanggal1,MATCH('Buku Besar'!H3171,Akun1,0)),""))</f>
        <v/>
      </c>
      <c r="J3171" s="2" t="str">
        <f>IF(H3171="","",IFERROR(INDEX(Keterangan1,MATCH('Buku Besar'!H3171,Akun1,0)),""))</f>
        <v/>
      </c>
      <c r="K3171" s="2" t="str">
        <f>IF(H3171="","",IFERROR(INDEX(Reff1,MATCH('Buku Besar'!H3171,Akun1,0)),""))</f>
        <v/>
      </c>
      <c r="L3171" s="331" t="str">
        <f>IF(H3171="","",IFERROR(INDEX(Penerimaan1,MATCH('Buku Besar'!H3171,Akun1,0)),""))</f>
        <v/>
      </c>
      <c r="M3171" s="331" t="str">
        <f>IF(H3171="","",IFERROR(INDEX(Pengeluaran1,MATCH('Buku Besar'!H3171,Akun1,0)),""))</f>
        <v/>
      </c>
    </row>
    <row r="3172" spans="1:13" x14ac:dyDescent="0.25">
      <c r="A3172" s="91" t="str">
        <f t="shared" si="98"/>
        <v/>
      </c>
      <c r="B3172" s="330" t="str">
        <f>IF(A3172="","",IFERROR(INDEX(Tanggal,MATCH('Buku Besar'!A3172,Akun,0)),""))</f>
        <v/>
      </c>
      <c r="C3172" s="2" t="str">
        <f>IF(A3172="","",IFERROR(INDEX(Keterangan,MATCH('Buku Besar'!A3172,Akun,0)),""))</f>
        <v/>
      </c>
      <c r="D3172" s="2" t="str">
        <f>IF(A3172="","",IFERROR(INDEX(Reff,MATCH('Buku Besar'!A3172,Akun,0)),""))</f>
        <v/>
      </c>
      <c r="E3172" s="331" t="str">
        <f>IF(A3172="","",IFERROR(INDEX(Penerimaan,MATCH('Buku Besar'!A3172,Akun,0)),""))</f>
        <v/>
      </c>
      <c r="F3172" s="331" t="str">
        <f>IF(A3172="","",IFERROR(INDEX(Pengeluaran,MATCH('Buku Besar'!A3172,Akun,0)),""))</f>
        <v/>
      </c>
      <c r="H3172" s="91" t="str">
        <f t="shared" si="99"/>
        <v/>
      </c>
      <c r="I3172" s="330" t="str">
        <f>IF(H3172="","",IFERROR(INDEX(Tanggal1,MATCH('Buku Besar'!H3172,Akun1,0)),""))</f>
        <v/>
      </c>
      <c r="J3172" s="2" t="str">
        <f>IF(H3172="","",IFERROR(INDEX(Keterangan1,MATCH('Buku Besar'!H3172,Akun1,0)),""))</f>
        <v/>
      </c>
      <c r="K3172" s="2" t="str">
        <f>IF(H3172="","",IFERROR(INDEX(Reff1,MATCH('Buku Besar'!H3172,Akun1,0)),""))</f>
        <v/>
      </c>
      <c r="L3172" s="331" t="str">
        <f>IF(H3172="","",IFERROR(INDEX(Penerimaan1,MATCH('Buku Besar'!H3172,Akun1,0)),""))</f>
        <v/>
      </c>
      <c r="M3172" s="331" t="str">
        <f>IF(H3172="","",IFERROR(INDEX(Pengeluaran1,MATCH('Buku Besar'!H3172,Akun1,0)),""))</f>
        <v/>
      </c>
    </row>
    <row r="3173" spans="1:13" x14ac:dyDescent="0.25">
      <c r="A3173" s="91" t="str">
        <f t="shared" si="98"/>
        <v/>
      </c>
      <c r="B3173" s="330" t="str">
        <f>IF(A3173="","",IFERROR(INDEX(Tanggal,MATCH('Buku Besar'!A3173,Akun,0)),""))</f>
        <v/>
      </c>
      <c r="C3173" s="2" t="str">
        <f>IF(A3173="","",IFERROR(INDEX(Keterangan,MATCH('Buku Besar'!A3173,Akun,0)),""))</f>
        <v/>
      </c>
      <c r="D3173" s="2" t="str">
        <f>IF(A3173="","",IFERROR(INDEX(Reff,MATCH('Buku Besar'!A3173,Akun,0)),""))</f>
        <v/>
      </c>
      <c r="E3173" s="331" t="str">
        <f>IF(A3173="","",IFERROR(INDEX(Penerimaan,MATCH('Buku Besar'!A3173,Akun,0)),""))</f>
        <v/>
      </c>
      <c r="F3173" s="331" t="str">
        <f>IF(A3173="","",IFERROR(INDEX(Pengeluaran,MATCH('Buku Besar'!A3173,Akun,0)),""))</f>
        <v/>
      </c>
      <c r="H3173" s="91" t="str">
        <f t="shared" si="99"/>
        <v/>
      </c>
      <c r="I3173" s="330" t="str">
        <f>IF(H3173="","",IFERROR(INDEX(Tanggal1,MATCH('Buku Besar'!H3173,Akun1,0)),""))</f>
        <v/>
      </c>
      <c r="J3173" s="2" t="str">
        <f>IF(H3173="","",IFERROR(INDEX(Keterangan1,MATCH('Buku Besar'!H3173,Akun1,0)),""))</f>
        <v/>
      </c>
      <c r="K3173" s="2" t="str">
        <f>IF(H3173="","",IFERROR(INDEX(Reff1,MATCH('Buku Besar'!H3173,Akun1,0)),""))</f>
        <v/>
      </c>
      <c r="L3173" s="331" t="str">
        <f>IF(H3173="","",IFERROR(INDEX(Penerimaan1,MATCH('Buku Besar'!H3173,Akun1,0)),""))</f>
        <v/>
      </c>
      <c r="M3173" s="331" t="str">
        <f>IF(H3173="","",IFERROR(INDEX(Pengeluaran1,MATCH('Buku Besar'!H3173,Akun1,0)),""))</f>
        <v/>
      </c>
    </row>
    <row r="3174" spans="1:13" x14ac:dyDescent="0.25">
      <c r="A3174" s="91" t="str">
        <f t="shared" si="98"/>
        <v/>
      </c>
      <c r="B3174" s="330" t="str">
        <f>IF(A3174="","",IFERROR(INDEX(Tanggal,MATCH('Buku Besar'!A3174,Akun,0)),""))</f>
        <v/>
      </c>
      <c r="C3174" s="2" t="str">
        <f>IF(A3174="","",IFERROR(INDEX(Keterangan,MATCH('Buku Besar'!A3174,Akun,0)),""))</f>
        <v/>
      </c>
      <c r="D3174" s="2" t="str">
        <f>IF(A3174="","",IFERROR(INDEX(Reff,MATCH('Buku Besar'!A3174,Akun,0)),""))</f>
        <v/>
      </c>
      <c r="E3174" s="331" t="str">
        <f>IF(A3174="","",IFERROR(INDEX(Penerimaan,MATCH('Buku Besar'!A3174,Akun,0)),""))</f>
        <v/>
      </c>
      <c r="F3174" s="331" t="str">
        <f>IF(A3174="","",IFERROR(INDEX(Pengeluaran,MATCH('Buku Besar'!A3174,Akun,0)),""))</f>
        <v/>
      </c>
      <c r="H3174" s="91" t="str">
        <f t="shared" si="99"/>
        <v/>
      </c>
      <c r="I3174" s="330" t="str">
        <f>IF(H3174="","",IFERROR(INDEX(Tanggal1,MATCH('Buku Besar'!H3174,Akun1,0)),""))</f>
        <v/>
      </c>
      <c r="J3174" s="2" t="str">
        <f>IF(H3174="","",IFERROR(INDEX(Keterangan1,MATCH('Buku Besar'!H3174,Akun1,0)),""))</f>
        <v/>
      </c>
      <c r="K3174" s="2" t="str">
        <f>IF(H3174="","",IFERROR(INDEX(Reff1,MATCH('Buku Besar'!H3174,Akun1,0)),""))</f>
        <v/>
      </c>
      <c r="L3174" s="331" t="str">
        <f>IF(H3174="","",IFERROR(INDEX(Penerimaan1,MATCH('Buku Besar'!H3174,Akun1,0)),""))</f>
        <v/>
      </c>
      <c r="M3174" s="331" t="str">
        <f>IF(H3174="","",IFERROR(INDEX(Pengeluaran1,MATCH('Buku Besar'!H3174,Akun1,0)),""))</f>
        <v/>
      </c>
    </row>
    <row r="3175" spans="1:13" x14ac:dyDescent="0.25">
      <c r="A3175" s="91" t="str">
        <f t="shared" si="98"/>
        <v/>
      </c>
      <c r="B3175" s="330" t="str">
        <f>IF(A3175="","",IFERROR(INDEX(Tanggal,MATCH('Buku Besar'!A3175,Akun,0)),""))</f>
        <v/>
      </c>
      <c r="C3175" s="2" t="str">
        <f>IF(A3175="","",IFERROR(INDEX(Keterangan,MATCH('Buku Besar'!A3175,Akun,0)),""))</f>
        <v/>
      </c>
      <c r="D3175" s="2" t="str">
        <f>IF(A3175="","",IFERROR(INDEX(Reff,MATCH('Buku Besar'!A3175,Akun,0)),""))</f>
        <v/>
      </c>
      <c r="E3175" s="331" t="str">
        <f>IF(A3175="","",IFERROR(INDEX(Penerimaan,MATCH('Buku Besar'!A3175,Akun,0)),""))</f>
        <v/>
      </c>
      <c r="F3175" s="331" t="str">
        <f>IF(A3175="","",IFERROR(INDEX(Pengeluaran,MATCH('Buku Besar'!A3175,Akun,0)),""))</f>
        <v/>
      </c>
      <c r="H3175" s="91" t="str">
        <f t="shared" si="99"/>
        <v/>
      </c>
      <c r="I3175" s="330" t="str">
        <f>IF(H3175="","",IFERROR(INDEX(Tanggal1,MATCH('Buku Besar'!H3175,Akun1,0)),""))</f>
        <v/>
      </c>
      <c r="J3175" s="2" t="str">
        <f>IF(H3175="","",IFERROR(INDEX(Keterangan1,MATCH('Buku Besar'!H3175,Akun1,0)),""))</f>
        <v/>
      </c>
      <c r="K3175" s="2" t="str">
        <f>IF(H3175="","",IFERROR(INDEX(Reff1,MATCH('Buku Besar'!H3175,Akun1,0)),""))</f>
        <v/>
      </c>
      <c r="L3175" s="331" t="str">
        <f>IF(H3175="","",IFERROR(INDEX(Penerimaan1,MATCH('Buku Besar'!H3175,Akun1,0)),""))</f>
        <v/>
      </c>
      <c r="M3175" s="331" t="str">
        <f>IF(H3175="","",IFERROR(INDEX(Pengeluaran1,MATCH('Buku Besar'!H3175,Akun1,0)),""))</f>
        <v/>
      </c>
    </row>
    <row r="3176" spans="1:13" x14ac:dyDescent="0.25">
      <c r="A3176" s="91" t="str">
        <f t="shared" si="98"/>
        <v/>
      </c>
      <c r="B3176" s="330" t="str">
        <f>IF(A3176="","",IFERROR(INDEX(Tanggal,MATCH('Buku Besar'!A3176,Akun,0)),""))</f>
        <v/>
      </c>
      <c r="C3176" s="2" t="str">
        <f>IF(A3176="","",IFERROR(INDEX(Keterangan,MATCH('Buku Besar'!A3176,Akun,0)),""))</f>
        <v/>
      </c>
      <c r="D3176" s="2" t="str">
        <f>IF(A3176="","",IFERROR(INDEX(Reff,MATCH('Buku Besar'!A3176,Akun,0)),""))</f>
        <v/>
      </c>
      <c r="E3176" s="331" t="str">
        <f>IF(A3176="","",IFERROR(INDEX(Penerimaan,MATCH('Buku Besar'!A3176,Akun,0)),""))</f>
        <v/>
      </c>
      <c r="F3176" s="331" t="str">
        <f>IF(A3176="","",IFERROR(INDEX(Pengeluaran,MATCH('Buku Besar'!A3176,Akun,0)),""))</f>
        <v/>
      </c>
      <c r="H3176" s="91" t="str">
        <f t="shared" si="99"/>
        <v/>
      </c>
      <c r="I3176" s="330" t="str">
        <f>IF(H3176="","",IFERROR(INDEX(Tanggal1,MATCH('Buku Besar'!H3176,Akun1,0)),""))</f>
        <v/>
      </c>
      <c r="J3176" s="2" t="str">
        <f>IF(H3176="","",IFERROR(INDEX(Keterangan1,MATCH('Buku Besar'!H3176,Akun1,0)),""))</f>
        <v/>
      </c>
      <c r="K3176" s="2" t="str">
        <f>IF(H3176="","",IFERROR(INDEX(Reff1,MATCH('Buku Besar'!H3176,Akun1,0)),""))</f>
        <v/>
      </c>
      <c r="L3176" s="331" t="str">
        <f>IF(H3176="","",IFERROR(INDEX(Penerimaan1,MATCH('Buku Besar'!H3176,Akun1,0)),""))</f>
        <v/>
      </c>
      <c r="M3176" s="331" t="str">
        <f>IF(H3176="","",IFERROR(INDEX(Pengeluaran1,MATCH('Buku Besar'!H3176,Akun1,0)),""))</f>
        <v/>
      </c>
    </row>
    <row r="3177" spans="1:13" x14ac:dyDescent="0.25">
      <c r="A3177" s="91" t="str">
        <f t="shared" si="98"/>
        <v/>
      </c>
      <c r="B3177" s="330" t="str">
        <f>IF(A3177="","",IFERROR(INDEX(Tanggal,MATCH('Buku Besar'!A3177,Akun,0)),""))</f>
        <v/>
      </c>
      <c r="C3177" s="2" t="str">
        <f>IF(A3177="","",IFERROR(INDEX(Keterangan,MATCH('Buku Besar'!A3177,Akun,0)),""))</f>
        <v/>
      </c>
      <c r="D3177" s="2" t="str">
        <f>IF(A3177="","",IFERROR(INDEX(Reff,MATCH('Buku Besar'!A3177,Akun,0)),""))</f>
        <v/>
      </c>
      <c r="E3177" s="331" t="str">
        <f>IF(A3177="","",IFERROR(INDEX(Penerimaan,MATCH('Buku Besar'!A3177,Akun,0)),""))</f>
        <v/>
      </c>
      <c r="F3177" s="331" t="str">
        <f>IF(A3177="","",IFERROR(INDEX(Pengeluaran,MATCH('Buku Besar'!A3177,Akun,0)),""))</f>
        <v/>
      </c>
      <c r="H3177" s="91" t="str">
        <f t="shared" si="99"/>
        <v/>
      </c>
      <c r="I3177" s="330" t="str">
        <f>IF(H3177="","",IFERROR(INDEX(Tanggal1,MATCH('Buku Besar'!H3177,Akun1,0)),""))</f>
        <v/>
      </c>
      <c r="J3177" s="2" t="str">
        <f>IF(H3177="","",IFERROR(INDEX(Keterangan1,MATCH('Buku Besar'!H3177,Akun1,0)),""))</f>
        <v/>
      </c>
      <c r="K3177" s="2" t="str">
        <f>IF(H3177="","",IFERROR(INDEX(Reff1,MATCH('Buku Besar'!H3177,Akun1,0)),""))</f>
        <v/>
      </c>
      <c r="L3177" s="331" t="str">
        <f>IF(H3177="","",IFERROR(INDEX(Penerimaan1,MATCH('Buku Besar'!H3177,Akun1,0)),""))</f>
        <v/>
      </c>
      <c r="M3177" s="331" t="str">
        <f>IF(H3177="","",IFERROR(INDEX(Pengeluaran1,MATCH('Buku Besar'!H3177,Akun1,0)),""))</f>
        <v/>
      </c>
    </row>
    <row r="3178" spans="1:13" x14ac:dyDescent="0.25">
      <c r="A3178" s="91" t="str">
        <f t="shared" si="98"/>
        <v/>
      </c>
      <c r="B3178" s="330" t="str">
        <f>IF(A3178="","",IFERROR(INDEX(Tanggal,MATCH('Buku Besar'!A3178,Akun,0)),""))</f>
        <v/>
      </c>
      <c r="C3178" s="2" t="str">
        <f>IF(A3178="","",IFERROR(INDEX(Keterangan,MATCH('Buku Besar'!A3178,Akun,0)),""))</f>
        <v/>
      </c>
      <c r="D3178" s="2" t="str">
        <f>IF(A3178="","",IFERROR(INDEX(Reff,MATCH('Buku Besar'!A3178,Akun,0)),""))</f>
        <v/>
      </c>
      <c r="E3178" s="331" t="str">
        <f>IF(A3178="","",IFERROR(INDEX(Penerimaan,MATCH('Buku Besar'!A3178,Akun,0)),""))</f>
        <v/>
      </c>
      <c r="F3178" s="331" t="str">
        <f>IF(A3178="","",IFERROR(INDEX(Pengeluaran,MATCH('Buku Besar'!A3178,Akun,0)),""))</f>
        <v/>
      </c>
      <c r="H3178" s="91" t="str">
        <f t="shared" si="99"/>
        <v/>
      </c>
      <c r="I3178" s="330" t="str">
        <f>IF(H3178="","",IFERROR(INDEX(Tanggal1,MATCH('Buku Besar'!H3178,Akun1,0)),""))</f>
        <v/>
      </c>
      <c r="J3178" s="2" t="str">
        <f>IF(H3178="","",IFERROR(INDEX(Keterangan1,MATCH('Buku Besar'!H3178,Akun1,0)),""))</f>
        <v/>
      </c>
      <c r="K3178" s="2" t="str">
        <f>IF(H3178="","",IFERROR(INDEX(Reff1,MATCH('Buku Besar'!H3178,Akun1,0)),""))</f>
        <v/>
      </c>
      <c r="L3178" s="331" t="str">
        <f>IF(H3178="","",IFERROR(INDEX(Penerimaan1,MATCH('Buku Besar'!H3178,Akun1,0)),""))</f>
        <v/>
      </c>
      <c r="M3178" s="331" t="str">
        <f>IF(H3178="","",IFERROR(INDEX(Pengeluaran1,MATCH('Buku Besar'!H3178,Akun1,0)),""))</f>
        <v/>
      </c>
    </row>
    <row r="3179" spans="1:13" x14ac:dyDescent="0.25">
      <c r="A3179" s="91" t="str">
        <f t="shared" si="98"/>
        <v/>
      </c>
      <c r="B3179" s="330" t="str">
        <f>IF(A3179="","",IFERROR(INDEX(Tanggal,MATCH('Buku Besar'!A3179,Akun,0)),""))</f>
        <v/>
      </c>
      <c r="C3179" s="2" t="str">
        <f>IF(A3179="","",IFERROR(INDEX(Keterangan,MATCH('Buku Besar'!A3179,Akun,0)),""))</f>
        <v/>
      </c>
      <c r="D3179" s="2" t="str">
        <f>IF(A3179="","",IFERROR(INDEX(Reff,MATCH('Buku Besar'!A3179,Akun,0)),""))</f>
        <v/>
      </c>
      <c r="E3179" s="331" t="str">
        <f>IF(A3179="","",IFERROR(INDEX(Penerimaan,MATCH('Buku Besar'!A3179,Akun,0)),""))</f>
        <v/>
      </c>
      <c r="F3179" s="331" t="str">
        <f>IF(A3179="","",IFERROR(INDEX(Pengeluaran,MATCH('Buku Besar'!A3179,Akun,0)),""))</f>
        <v/>
      </c>
      <c r="H3179" s="91" t="str">
        <f t="shared" si="99"/>
        <v/>
      </c>
      <c r="I3179" s="330" t="str">
        <f>IF(H3179="","",IFERROR(INDEX(Tanggal1,MATCH('Buku Besar'!H3179,Akun1,0)),""))</f>
        <v/>
      </c>
      <c r="J3179" s="2" t="str">
        <f>IF(H3179="","",IFERROR(INDEX(Keterangan1,MATCH('Buku Besar'!H3179,Akun1,0)),""))</f>
        <v/>
      </c>
      <c r="K3179" s="2" t="str">
        <f>IF(H3179="","",IFERROR(INDEX(Reff1,MATCH('Buku Besar'!H3179,Akun1,0)),""))</f>
        <v/>
      </c>
      <c r="L3179" s="331" t="str">
        <f>IF(H3179="","",IFERROR(INDEX(Penerimaan1,MATCH('Buku Besar'!H3179,Akun1,0)),""))</f>
        <v/>
      </c>
      <c r="M3179" s="331" t="str">
        <f>IF(H3179="","",IFERROR(INDEX(Pengeluaran1,MATCH('Buku Besar'!H3179,Akun1,0)),""))</f>
        <v/>
      </c>
    </row>
    <row r="3180" spans="1:13" x14ac:dyDescent="0.25">
      <c r="A3180" s="91" t="str">
        <f t="shared" si="98"/>
        <v/>
      </c>
      <c r="B3180" s="330" t="str">
        <f>IF(A3180="","",IFERROR(INDEX(Tanggal,MATCH('Buku Besar'!A3180,Akun,0)),""))</f>
        <v/>
      </c>
      <c r="C3180" s="2" t="str">
        <f>IF(A3180="","",IFERROR(INDEX(Keterangan,MATCH('Buku Besar'!A3180,Akun,0)),""))</f>
        <v/>
      </c>
      <c r="D3180" s="2" t="str">
        <f>IF(A3180="","",IFERROR(INDEX(Reff,MATCH('Buku Besar'!A3180,Akun,0)),""))</f>
        <v/>
      </c>
      <c r="E3180" s="331" t="str">
        <f>IF(A3180="","",IFERROR(INDEX(Penerimaan,MATCH('Buku Besar'!A3180,Akun,0)),""))</f>
        <v/>
      </c>
      <c r="F3180" s="331" t="str">
        <f>IF(A3180="","",IFERROR(INDEX(Pengeluaran,MATCH('Buku Besar'!A3180,Akun,0)),""))</f>
        <v/>
      </c>
      <c r="H3180" s="91" t="str">
        <f t="shared" si="99"/>
        <v/>
      </c>
      <c r="I3180" s="330" t="str">
        <f>IF(H3180="","",IFERROR(INDEX(Tanggal1,MATCH('Buku Besar'!H3180,Akun1,0)),""))</f>
        <v/>
      </c>
      <c r="J3180" s="2" t="str">
        <f>IF(H3180="","",IFERROR(INDEX(Keterangan1,MATCH('Buku Besar'!H3180,Akun1,0)),""))</f>
        <v/>
      </c>
      <c r="K3180" s="2" t="str">
        <f>IF(H3180="","",IFERROR(INDEX(Reff1,MATCH('Buku Besar'!H3180,Akun1,0)),""))</f>
        <v/>
      </c>
      <c r="L3180" s="331" t="str">
        <f>IF(H3180="","",IFERROR(INDEX(Penerimaan1,MATCH('Buku Besar'!H3180,Akun1,0)),""))</f>
        <v/>
      </c>
      <c r="M3180" s="331" t="str">
        <f>IF(H3180="","",IFERROR(INDEX(Pengeluaran1,MATCH('Buku Besar'!H3180,Akun1,0)),""))</f>
        <v/>
      </c>
    </row>
    <row r="3181" spans="1:13" x14ac:dyDescent="0.25">
      <c r="A3181" s="91" t="str">
        <f t="shared" si="98"/>
        <v/>
      </c>
      <c r="B3181" s="330" t="str">
        <f>IF(A3181="","",IFERROR(INDEX(Tanggal,MATCH('Buku Besar'!A3181,Akun,0)),""))</f>
        <v/>
      </c>
      <c r="C3181" s="2" t="str">
        <f>IF(A3181="","",IFERROR(INDEX(Keterangan,MATCH('Buku Besar'!A3181,Akun,0)),""))</f>
        <v/>
      </c>
      <c r="D3181" s="2" t="str">
        <f>IF(A3181="","",IFERROR(INDEX(Reff,MATCH('Buku Besar'!A3181,Akun,0)),""))</f>
        <v/>
      </c>
      <c r="E3181" s="331" t="str">
        <f>IF(A3181="","",IFERROR(INDEX(Penerimaan,MATCH('Buku Besar'!A3181,Akun,0)),""))</f>
        <v/>
      </c>
      <c r="F3181" s="331" t="str">
        <f>IF(A3181="","",IFERROR(INDEX(Pengeluaran,MATCH('Buku Besar'!A3181,Akun,0)),""))</f>
        <v/>
      </c>
      <c r="H3181" s="91" t="str">
        <f t="shared" si="99"/>
        <v/>
      </c>
      <c r="I3181" s="330" t="str">
        <f>IF(H3181="","",IFERROR(INDEX(Tanggal1,MATCH('Buku Besar'!H3181,Akun1,0)),""))</f>
        <v/>
      </c>
      <c r="J3181" s="2" t="str">
        <f>IF(H3181="","",IFERROR(INDEX(Keterangan1,MATCH('Buku Besar'!H3181,Akun1,0)),""))</f>
        <v/>
      </c>
      <c r="K3181" s="2" t="str">
        <f>IF(H3181="","",IFERROR(INDEX(Reff1,MATCH('Buku Besar'!H3181,Akun1,0)),""))</f>
        <v/>
      </c>
      <c r="L3181" s="331" t="str">
        <f>IF(H3181="","",IFERROR(INDEX(Penerimaan1,MATCH('Buku Besar'!H3181,Akun1,0)),""))</f>
        <v/>
      </c>
      <c r="M3181" s="331" t="str">
        <f>IF(H3181="","",IFERROR(INDEX(Pengeluaran1,MATCH('Buku Besar'!H3181,Akun1,0)),""))</f>
        <v/>
      </c>
    </row>
    <row r="3182" spans="1:13" x14ac:dyDescent="0.25">
      <c r="A3182" s="91" t="str">
        <f t="shared" si="98"/>
        <v/>
      </c>
      <c r="B3182" s="330" t="str">
        <f>IF(A3182="","",IFERROR(INDEX(Tanggal,MATCH('Buku Besar'!A3182,Akun,0)),""))</f>
        <v/>
      </c>
      <c r="C3182" s="2" t="str">
        <f>IF(A3182="","",IFERROR(INDEX(Keterangan,MATCH('Buku Besar'!A3182,Akun,0)),""))</f>
        <v/>
      </c>
      <c r="D3182" s="2" t="str">
        <f>IF(A3182="","",IFERROR(INDEX(Reff,MATCH('Buku Besar'!A3182,Akun,0)),""))</f>
        <v/>
      </c>
      <c r="E3182" s="331" t="str">
        <f>IF(A3182="","",IFERROR(INDEX(Penerimaan,MATCH('Buku Besar'!A3182,Akun,0)),""))</f>
        <v/>
      </c>
      <c r="F3182" s="331" t="str">
        <f>IF(A3182="","",IFERROR(INDEX(Pengeluaran,MATCH('Buku Besar'!A3182,Akun,0)),""))</f>
        <v/>
      </c>
      <c r="H3182" s="91" t="str">
        <f t="shared" si="99"/>
        <v/>
      </c>
      <c r="I3182" s="330" t="str">
        <f>IF(H3182="","",IFERROR(INDEX(Tanggal1,MATCH('Buku Besar'!H3182,Akun1,0)),""))</f>
        <v/>
      </c>
      <c r="J3182" s="2" t="str">
        <f>IF(H3182="","",IFERROR(INDEX(Keterangan1,MATCH('Buku Besar'!H3182,Akun1,0)),""))</f>
        <v/>
      </c>
      <c r="K3182" s="2" t="str">
        <f>IF(H3182="","",IFERROR(INDEX(Reff1,MATCH('Buku Besar'!H3182,Akun1,0)),""))</f>
        <v/>
      </c>
      <c r="L3182" s="331" t="str">
        <f>IF(H3182="","",IFERROR(INDEX(Penerimaan1,MATCH('Buku Besar'!H3182,Akun1,0)),""))</f>
        <v/>
      </c>
      <c r="M3182" s="331" t="str">
        <f>IF(H3182="","",IFERROR(INDEX(Pengeluaran1,MATCH('Buku Besar'!H3182,Akun1,0)),""))</f>
        <v/>
      </c>
    </row>
    <row r="3183" spans="1:13" x14ac:dyDescent="0.25">
      <c r="A3183" s="91" t="str">
        <f t="shared" si="98"/>
        <v/>
      </c>
      <c r="B3183" s="330" t="str">
        <f>IF(A3183="","",IFERROR(INDEX(Tanggal,MATCH('Buku Besar'!A3183,Akun,0)),""))</f>
        <v/>
      </c>
      <c r="C3183" s="2" t="str">
        <f>IF(A3183="","",IFERROR(INDEX(Keterangan,MATCH('Buku Besar'!A3183,Akun,0)),""))</f>
        <v/>
      </c>
      <c r="D3183" s="2" t="str">
        <f>IF(A3183="","",IFERROR(INDEX(Reff,MATCH('Buku Besar'!A3183,Akun,0)),""))</f>
        <v/>
      </c>
      <c r="E3183" s="331" t="str">
        <f>IF(A3183="","",IFERROR(INDEX(Penerimaan,MATCH('Buku Besar'!A3183,Akun,0)),""))</f>
        <v/>
      </c>
      <c r="F3183" s="331" t="str">
        <f>IF(A3183="","",IFERROR(INDEX(Pengeluaran,MATCH('Buku Besar'!A3183,Akun,0)),""))</f>
        <v/>
      </c>
      <c r="H3183" s="91" t="str">
        <f t="shared" si="99"/>
        <v/>
      </c>
      <c r="I3183" s="330" t="str">
        <f>IF(H3183="","",IFERROR(INDEX(Tanggal1,MATCH('Buku Besar'!H3183,Akun1,0)),""))</f>
        <v/>
      </c>
      <c r="J3183" s="2" t="str">
        <f>IF(H3183="","",IFERROR(INDEX(Keterangan1,MATCH('Buku Besar'!H3183,Akun1,0)),""))</f>
        <v/>
      </c>
      <c r="K3183" s="2" t="str">
        <f>IF(H3183="","",IFERROR(INDEX(Reff1,MATCH('Buku Besar'!H3183,Akun1,0)),""))</f>
        <v/>
      </c>
      <c r="L3183" s="331" t="str">
        <f>IF(H3183="","",IFERROR(INDEX(Penerimaan1,MATCH('Buku Besar'!H3183,Akun1,0)),""))</f>
        <v/>
      </c>
      <c r="M3183" s="331" t="str">
        <f>IF(H3183="","",IFERROR(INDEX(Pengeluaran1,MATCH('Buku Besar'!H3183,Akun1,0)),""))</f>
        <v/>
      </c>
    </row>
    <row r="3184" spans="1:13" x14ac:dyDescent="0.25">
      <c r="A3184" s="91" t="str">
        <f t="shared" si="98"/>
        <v/>
      </c>
      <c r="B3184" s="330" t="str">
        <f>IF(A3184="","",IFERROR(INDEX(Tanggal,MATCH('Buku Besar'!A3184,Akun,0)),""))</f>
        <v/>
      </c>
      <c r="C3184" s="2" t="str">
        <f>IF(A3184="","",IFERROR(INDEX(Keterangan,MATCH('Buku Besar'!A3184,Akun,0)),""))</f>
        <v/>
      </c>
      <c r="D3184" s="2" t="str">
        <f>IF(A3184="","",IFERROR(INDEX(Reff,MATCH('Buku Besar'!A3184,Akun,0)),""))</f>
        <v/>
      </c>
      <c r="E3184" s="331" t="str">
        <f>IF(A3184="","",IFERROR(INDEX(Penerimaan,MATCH('Buku Besar'!A3184,Akun,0)),""))</f>
        <v/>
      </c>
      <c r="F3184" s="331" t="str">
        <f>IF(A3184="","",IFERROR(INDEX(Pengeluaran,MATCH('Buku Besar'!A3184,Akun,0)),""))</f>
        <v/>
      </c>
      <c r="H3184" s="91" t="str">
        <f t="shared" si="99"/>
        <v/>
      </c>
      <c r="I3184" s="330" t="str">
        <f>IF(H3184="","",IFERROR(INDEX(Tanggal1,MATCH('Buku Besar'!H3184,Akun1,0)),""))</f>
        <v/>
      </c>
      <c r="J3184" s="2" t="str">
        <f>IF(H3184="","",IFERROR(INDEX(Keterangan1,MATCH('Buku Besar'!H3184,Akun1,0)),""))</f>
        <v/>
      </c>
      <c r="K3184" s="2" t="str">
        <f>IF(H3184="","",IFERROR(INDEX(Reff1,MATCH('Buku Besar'!H3184,Akun1,0)),""))</f>
        <v/>
      </c>
      <c r="L3184" s="331" t="str">
        <f>IF(H3184="","",IFERROR(INDEX(Penerimaan1,MATCH('Buku Besar'!H3184,Akun1,0)),""))</f>
        <v/>
      </c>
      <c r="M3184" s="331" t="str">
        <f>IF(H3184="","",IFERROR(INDEX(Pengeluaran1,MATCH('Buku Besar'!H3184,Akun1,0)),""))</f>
        <v/>
      </c>
    </row>
    <row r="3185" spans="1:13" x14ac:dyDescent="0.25">
      <c r="A3185" s="91" t="str">
        <f t="shared" si="98"/>
        <v/>
      </c>
      <c r="B3185" s="330" t="str">
        <f>IF(A3185="","",IFERROR(INDEX(Tanggal,MATCH('Buku Besar'!A3185,Akun,0)),""))</f>
        <v/>
      </c>
      <c r="C3185" s="2" t="str">
        <f>IF(A3185="","",IFERROR(INDEX(Keterangan,MATCH('Buku Besar'!A3185,Akun,0)),""))</f>
        <v/>
      </c>
      <c r="D3185" s="2" t="str">
        <f>IF(A3185="","",IFERROR(INDEX(Reff,MATCH('Buku Besar'!A3185,Akun,0)),""))</f>
        <v/>
      </c>
      <c r="E3185" s="331" t="str">
        <f>IF(A3185="","",IFERROR(INDEX(Penerimaan,MATCH('Buku Besar'!A3185,Akun,0)),""))</f>
        <v/>
      </c>
      <c r="F3185" s="331" t="str">
        <f>IF(A3185="","",IFERROR(INDEX(Pengeluaran,MATCH('Buku Besar'!A3185,Akun,0)),""))</f>
        <v/>
      </c>
      <c r="H3185" s="91" t="str">
        <f t="shared" si="99"/>
        <v/>
      </c>
      <c r="I3185" s="330" t="str">
        <f>IF(H3185="","",IFERROR(INDEX(Tanggal1,MATCH('Buku Besar'!H3185,Akun1,0)),""))</f>
        <v/>
      </c>
      <c r="J3185" s="2" t="str">
        <f>IF(H3185="","",IFERROR(INDEX(Keterangan1,MATCH('Buku Besar'!H3185,Akun1,0)),""))</f>
        <v/>
      </c>
      <c r="K3185" s="2" t="str">
        <f>IF(H3185="","",IFERROR(INDEX(Reff1,MATCH('Buku Besar'!H3185,Akun1,0)),""))</f>
        <v/>
      </c>
      <c r="L3185" s="331" t="str">
        <f>IF(H3185="","",IFERROR(INDEX(Penerimaan1,MATCH('Buku Besar'!H3185,Akun1,0)),""))</f>
        <v/>
      </c>
      <c r="M3185" s="331" t="str">
        <f>IF(H3185="","",IFERROR(INDEX(Pengeluaran1,MATCH('Buku Besar'!H3185,Akun1,0)),""))</f>
        <v/>
      </c>
    </row>
    <row r="3186" spans="1:13" x14ac:dyDescent="0.25">
      <c r="A3186" s="91" t="str">
        <f t="shared" si="98"/>
        <v/>
      </c>
      <c r="B3186" s="330" t="str">
        <f>IF(A3186="","",IFERROR(INDEX(Tanggal,MATCH('Buku Besar'!A3186,Akun,0)),""))</f>
        <v/>
      </c>
      <c r="C3186" s="2" t="str">
        <f>IF(A3186="","",IFERROR(INDEX(Keterangan,MATCH('Buku Besar'!A3186,Akun,0)),""))</f>
        <v/>
      </c>
      <c r="D3186" s="2" t="str">
        <f>IF(A3186="","",IFERROR(INDEX(Reff,MATCH('Buku Besar'!A3186,Akun,0)),""))</f>
        <v/>
      </c>
      <c r="E3186" s="331" t="str">
        <f>IF(A3186="","",IFERROR(INDEX(Penerimaan,MATCH('Buku Besar'!A3186,Akun,0)),""))</f>
        <v/>
      </c>
      <c r="F3186" s="331" t="str">
        <f>IF(A3186="","",IFERROR(INDEX(Pengeluaran,MATCH('Buku Besar'!A3186,Akun,0)),""))</f>
        <v/>
      </c>
      <c r="H3186" s="91" t="str">
        <f t="shared" si="99"/>
        <v/>
      </c>
      <c r="I3186" s="330" t="str">
        <f>IF(H3186="","",IFERROR(INDEX(Tanggal1,MATCH('Buku Besar'!H3186,Akun1,0)),""))</f>
        <v/>
      </c>
      <c r="J3186" s="2" t="str">
        <f>IF(H3186="","",IFERROR(INDEX(Keterangan1,MATCH('Buku Besar'!H3186,Akun1,0)),""))</f>
        <v/>
      </c>
      <c r="K3186" s="2" t="str">
        <f>IF(H3186="","",IFERROR(INDEX(Reff1,MATCH('Buku Besar'!H3186,Akun1,0)),""))</f>
        <v/>
      </c>
      <c r="L3186" s="331" t="str">
        <f>IF(H3186="","",IFERROR(INDEX(Penerimaan1,MATCH('Buku Besar'!H3186,Akun1,0)),""))</f>
        <v/>
      </c>
      <c r="M3186" s="331" t="str">
        <f>IF(H3186="","",IFERROR(INDEX(Pengeluaran1,MATCH('Buku Besar'!H3186,Akun1,0)),""))</f>
        <v/>
      </c>
    </row>
    <row r="3187" spans="1:13" x14ac:dyDescent="0.25">
      <c r="A3187" s="91" t="str">
        <f t="shared" si="98"/>
        <v/>
      </c>
      <c r="B3187" s="330" t="str">
        <f>IF(A3187="","",IFERROR(INDEX(Tanggal,MATCH('Buku Besar'!A3187,Akun,0)),""))</f>
        <v/>
      </c>
      <c r="C3187" s="2" t="str">
        <f>IF(A3187="","",IFERROR(INDEX(Keterangan,MATCH('Buku Besar'!A3187,Akun,0)),""))</f>
        <v/>
      </c>
      <c r="D3187" s="2" t="str">
        <f>IF(A3187="","",IFERROR(INDEX(Reff,MATCH('Buku Besar'!A3187,Akun,0)),""))</f>
        <v/>
      </c>
      <c r="E3187" s="331" t="str">
        <f>IF(A3187="","",IFERROR(INDEX(Penerimaan,MATCH('Buku Besar'!A3187,Akun,0)),""))</f>
        <v/>
      </c>
      <c r="F3187" s="331" t="str">
        <f>IF(A3187="","",IFERROR(INDEX(Pengeluaran,MATCH('Buku Besar'!A3187,Akun,0)),""))</f>
        <v/>
      </c>
      <c r="H3187" s="91" t="str">
        <f t="shared" si="99"/>
        <v/>
      </c>
      <c r="I3187" s="330" t="str">
        <f>IF(H3187="","",IFERROR(INDEX(Tanggal1,MATCH('Buku Besar'!H3187,Akun1,0)),""))</f>
        <v/>
      </c>
      <c r="J3187" s="2" t="str">
        <f>IF(H3187="","",IFERROR(INDEX(Keterangan1,MATCH('Buku Besar'!H3187,Akun1,0)),""))</f>
        <v/>
      </c>
      <c r="K3187" s="2" t="str">
        <f>IF(H3187="","",IFERROR(INDEX(Reff1,MATCH('Buku Besar'!H3187,Akun1,0)),""))</f>
        <v/>
      </c>
      <c r="L3187" s="331" t="str">
        <f>IF(H3187="","",IFERROR(INDEX(Penerimaan1,MATCH('Buku Besar'!H3187,Akun1,0)),""))</f>
        <v/>
      </c>
      <c r="M3187" s="331" t="str">
        <f>IF(H3187="","",IFERROR(INDEX(Pengeluaran1,MATCH('Buku Besar'!H3187,Akun1,0)),""))</f>
        <v/>
      </c>
    </row>
    <row r="3188" spans="1:13" x14ac:dyDescent="0.25">
      <c r="A3188" s="91" t="str">
        <f t="shared" si="98"/>
        <v/>
      </c>
      <c r="B3188" s="330" t="str">
        <f>IF(A3188="","",IFERROR(INDEX(Tanggal,MATCH('Buku Besar'!A3188,Akun,0)),""))</f>
        <v/>
      </c>
      <c r="C3188" s="2" t="str">
        <f>IF(A3188="","",IFERROR(INDEX(Keterangan,MATCH('Buku Besar'!A3188,Akun,0)),""))</f>
        <v/>
      </c>
      <c r="D3188" s="2" t="str">
        <f>IF(A3188="","",IFERROR(INDEX(Reff,MATCH('Buku Besar'!A3188,Akun,0)),""))</f>
        <v/>
      </c>
      <c r="E3188" s="331" t="str">
        <f>IF(A3188="","",IFERROR(INDEX(Penerimaan,MATCH('Buku Besar'!A3188,Akun,0)),""))</f>
        <v/>
      </c>
      <c r="F3188" s="331" t="str">
        <f>IF(A3188="","",IFERROR(INDEX(Pengeluaran,MATCH('Buku Besar'!A3188,Akun,0)),""))</f>
        <v/>
      </c>
      <c r="H3188" s="91" t="str">
        <f t="shared" si="99"/>
        <v/>
      </c>
      <c r="I3188" s="330" t="str">
        <f>IF(H3188="","",IFERROR(INDEX(Tanggal1,MATCH('Buku Besar'!H3188,Akun1,0)),""))</f>
        <v/>
      </c>
      <c r="J3188" s="2" t="str">
        <f>IF(H3188="","",IFERROR(INDEX(Keterangan1,MATCH('Buku Besar'!H3188,Akun1,0)),""))</f>
        <v/>
      </c>
      <c r="K3188" s="2" t="str">
        <f>IF(H3188="","",IFERROR(INDEX(Reff1,MATCH('Buku Besar'!H3188,Akun1,0)),""))</f>
        <v/>
      </c>
      <c r="L3188" s="331" t="str">
        <f>IF(H3188="","",IFERROR(INDEX(Penerimaan1,MATCH('Buku Besar'!H3188,Akun1,0)),""))</f>
        <v/>
      </c>
      <c r="M3188" s="331" t="str">
        <f>IF(H3188="","",IFERROR(INDEX(Pengeluaran1,MATCH('Buku Besar'!H3188,Akun1,0)),""))</f>
        <v/>
      </c>
    </row>
    <row r="3189" spans="1:13" x14ac:dyDescent="0.25">
      <c r="A3189" s="91" t="str">
        <f t="shared" si="98"/>
        <v/>
      </c>
      <c r="B3189" s="330" t="str">
        <f>IF(A3189="","",IFERROR(INDEX(Tanggal,MATCH('Buku Besar'!A3189,Akun,0)),""))</f>
        <v/>
      </c>
      <c r="C3189" s="2" t="str">
        <f>IF(A3189="","",IFERROR(INDEX(Keterangan,MATCH('Buku Besar'!A3189,Akun,0)),""))</f>
        <v/>
      </c>
      <c r="D3189" s="2" t="str">
        <f>IF(A3189="","",IFERROR(INDEX(Reff,MATCH('Buku Besar'!A3189,Akun,0)),""))</f>
        <v/>
      </c>
      <c r="E3189" s="331" t="str">
        <f>IF(A3189="","",IFERROR(INDEX(Penerimaan,MATCH('Buku Besar'!A3189,Akun,0)),""))</f>
        <v/>
      </c>
      <c r="F3189" s="331" t="str">
        <f>IF(A3189="","",IFERROR(INDEX(Pengeluaran,MATCH('Buku Besar'!A3189,Akun,0)),""))</f>
        <v/>
      </c>
      <c r="H3189" s="91" t="str">
        <f t="shared" si="99"/>
        <v/>
      </c>
      <c r="I3189" s="330" t="str">
        <f>IF(H3189="","",IFERROR(INDEX(Tanggal1,MATCH('Buku Besar'!H3189,Akun1,0)),""))</f>
        <v/>
      </c>
      <c r="J3189" s="2" t="str">
        <f>IF(H3189="","",IFERROR(INDEX(Keterangan1,MATCH('Buku Besar'!H3189,Akun1,0)),""))</f>
        <v/>
      </c>
      <c r="K3189" s="2" t="str">
        <f>IF(H3189="","",IFERROR(INDEX(Reff1,MATCH('Buku Besar'!H3189,Akun1,0)),""))</f>
        <v/>
      </c>
      <c r="L3189" s="331" t="str">
        <f>IF(H3189="","",IFERROR(INDEX(Penerimaan1,MATCH('Buku Besar'!H3189,Akun1,0)),""))</f>
        <v/>
      </c>
      <c r="M3189" s="331" t="str">
        <f>IF(H3189="","",IFERROR(INDEX(Pengeluaran1,MATCH('Buku Besar'!H3189,Akun1,0)),""))</f>
        <v/>
      </c>
    </row>
    <row r="3190" spans="1:13" x14ac:dyDescent="0.25">
      <c r="A3190" s="91" t="str">
        <f t="shared" si="98"/>
        <v/>
      </c>
      <c r="B3190" s="330" t="str">
        <f>IF(A3190="","",IFERROR(INDEX(Tanggal,MATCH('Buku Besar'!A3190,Akun,0)),""))</f>
        <v/>
      </c>
      <c r="C3190" s="2" t="str">
        <f>IF(A3190="","",IFERROR(INDEX(Keterangan,MATCH('Buku Besar'!A3190,Akun,0)),""))</f>
        <v/>
      </c>
      <c r="D3190" s="2" t="str">
        <f>IF(A3190="","",IFERROR(INDEX(Reff,MATCH('Buku Besar'!A3190,Akun,0)),""))</f>
        <v/>
      </c>
      <c r="E3190" s="331" t="str">
        <f>IF(A3190="","",IFERROR(INDEX(Penerimaan,MATCH('Buku Besar'!A3190,Akun,0)),""))</f>
        <v/>
      </c>
      <c r="F3190" s="331" t="str">
        <f>IF(A3190="","",IFERROR(INDEX(Pengeluaran,MATCH('Buku Besar'!A3190,Akun,0)),""))</f>
        <v/>
      </c>
      <c r="H3190" s="91" t="str">
        <f t="shared" si="99"/>
        <v/>
      </c>
      <c r="I3190" s="330" t="str">
        <f>IF(H3190="","",IFERROR(INDEX(Tanggal1,MATCH('Buku Besar'!H3190,Akun1,0)),""))</f>
        <v/>
      </c>
      <c r="J3190" s="2" t="str">
        <f>IF(H3190="","",IFERROR(INDEX(Keterangan1,MATCH('Buku Besar'!H3190,Akun1,0)),""))</f>
        <v/>
      </c>
      <c r="K3190" s="2" t="str">
        <f>IF(H3190="","",IFERROR(INDEX(Reff1,MATCH('Buku Besar'!H3190,Akun1,0)),""))</f>
        <v/>
      </c>
      <c r="L3190" s="331" t="str">
        <f>IF(H3190="","",IFERROR(INDEX(Penerimaan1,MATCH('Buku Besar'!H3190,Akun1,0)),""))</f>
        <v/>
      </c>
      <c r="M3190" s="331" t="str">
        <f>IF(H3190="","",IFERROR(INDEX(Pengeluaran1,MATCH('Buku Besar'!H3190,Akun1,0)),""))</f>
        <v/>
      </c>
    </row>
    <row r="3191" spans="1:13" x14ac:dyDescent="0.25">
      <c r="A3191" s="91" t="str">
        <f t="shared" si="98"/>
        <v/>
      </c>
      <c r="B3191" s="330" t="str">
        <f>IF(A3191="","",IFERROR(INDEX(Tanggal,MATCH('Buku Besar'!A3191,Akun,0)),""))</f>
        <v/>
      </c>
      <c r="C3191" s="2" t="str">
        <f>IF(A3191="","",IFERROR(INDEX(Keterangan,MATCH('Buku Besar'!A3191,Akun,0)),""))</f>
        <v/>
      </c>
      <c r="D3191" s="2" t="str">
        <f>IF(A3191="","",IFERROR(INDEX(Reff,MATCH('Buku Besar'!A3191,Akun,0)),""))</f>
        <v/>
      </c>
      <c r="E3191" s="331" t="str">
        <f>IF(A3191="","",IFERROR(INDEX(Penerimaan,MATCH('Buku Besar'!A3191,Akun,0)),""))</f>
        <v/>
      </c>
      <c r="F3191" s="331" t="str">
        <f>IF(A3191="","",IFERROR(INDEX(Pengeluaran,MATCH('Buku Besar'!A3191,Akun,0)),""))</f>
        <v/>
      </c>
      <c r="H3191" s="91" t="str">
        <f t="shared" si="99"/>
        <v/>
      </c>
      <c r="I3191" s="330" t="str">
        <f>IF(H3191="","",IFERROR(INDEX(Tanggal1,MATCH('Buku Besar'!H3191,Akun1,0)),""))</f>
        <v/>
      </c>
      <c r="J3191" s="2" t="str">
        <f>IF(H3191="","",IFERROR(INDEX(Keterangan1,MATCH('Buku Besar'!H3191,Akun1,0)),""))</f>
        <v/>
      </c>
      <c r="K3191" s="2" t="str">
        <f>IF(H3191="","",IFERROR(INDEX(Reff1,MATCH('Buku Besar'!H3191,Akun1,0)),""))</f>
        <v/>
      </c>
      <c r="L3191" s="331" t="str">
        <f>IF(H3191="","",IFERROR(INDEX(Penerimaan1,MATCH('Buku Besar'!H3191,Akun1,0)),""))</f>
        <v/>
      </c>
      <c r="M3191" s="331" t="str">
        <f>IF(H3191="","",IFERROR(INDEX(Pengeluaran1,MATCH('Buku Besar'!H3191,Akun1,0)),""))</f>
        <v/>
      </c>
    </row>
    <row r="3192" spans="1:13" x14ac:dyDescent="0.25">
      <c r="A3192" s="91" t="str">
        <f t="shared" si="98"/>
        <v/>
      </c>
      <c r="B3192" s="330" t="str">
        <f>IF(A3192="","",IFERROR(INDEX(Tanggal,MATCH('Buku Besar'!A3192,Akun,0)),""))</f>
        <v/>
      </c>
      <c r="C3192" s="2" t="str">
        <f>IF(A3192="","",IFERROR(INDEX(Keterangan,MATCH('Buku Besar'!A3192,Akun,0)),""))</f>
        <v/>
      </c>
      <c r="D3192" s="2" t="str">
        <f>IF(A3192="","",IFERROR(INDEX(Reff,MATCH('Buku Besar'!A3192,Akun,0)),""))</f>
        <v/>
      </c>
      <c r="E3192" s="331" t="str">
        <f>IF(A3192="","",IFERROR(INDEX(Penerimaan,MATCH('Buku Besar'!A3192,Akun,0)),""))</f>
        <v/>
      </c>
      <c r="F3192" s="331" t="str">
        <f>IF(A3192="","",IFERROR(INDEX(Pengeluaran,MATCH('Buku Besar'!A3192,Akun,0)),""))</f>
        <v/>
      </c>
      <c r="H3192" s="91" t="str">
        <f t="shared" si="99"/>
        <v/>
      </c>
      <c r="I3192" s="330" t="str">
        <f>IF(H3192="","",IFERROR(INDEX(Tanggal1,MATCH('Buku Besar'!H3192,Akun1,0)),""))</f>
        <v/>
      </c>
      <c r="J3192" s="2" t="str">
        <f>IF(H3192="","",IFERROR(INDEX(Keterangan1,MATCH('Buku Besar'!H3192,Akun1,0)),""))</f>
        <v/>
      </c>
      <c r="K3192" s="2" t="str">
        <f>IF(H3192="","",IFERROR(INDEX(Reff1,MATCH('Buku Besar'!H3192,Akun1,0)),""))</f>
        <v/>
      </c>
      <c r="L3192" s="331" t="str">
        <f>IF(H3192="","",IFERROR(INDEX(Penerimaan1,MATCH('Buku Besar'!H3192,Akun1,0)),""))</f>
        <v/>
      </c>
      <c r="M3192" s="331" t="str">
        <f>IF(H3192="","",IFERROR(INDEX(Pengeluaran1,MATCH('Buku Besar'!H3192,Akun1,0)),""))</f>
        <v/>
      </c>
    </row>
    <row r="3193" spans="1:13" x14ac:dyDescent="0.25">
      <c r="A3193" s="91" t="str">
        <f t="shared" si="98"/>
        <v/>
      </c>
      <c r="B3193" s="330" t="str">
        <f>IF(A3193="","",IFERROR(INDEX(Tanggal,MATCH('Buku Besar'!A3193,Akun,0)),""))</f>
        <v/>
      </c>
      <c r="C3193" s="2" t="str">
        <f>IF(A3193="","",IFERROR(INDEX(Keterangan,MATCH('Buku Besar'!A3193,Akun,0)),""))</f>
        <v/>
      </c>
      <c r="D3193" s="2" t="str">
        <f>IF(A3193="","",IFERROR(INDEX(Reff,MATCH('Buku Besar'!A3193,Akun,0)),""))</f>
        <v/>
      </c>
      <c r="E3193" s="331" t="str">
        <f>IF(A3193="","",IFERROR(INDEX(Penerimaan,MATCH('Buku Besar'!A3193,Akun,0)),""))</f>
        <v/>
      </c>
      <c r="F3193" s="331" t="str">
        <f>IF(A3193="","",IFERROR(INDEX(Pengeluaran,MATCH('Buku Besar'!A3193,Akun,0)),""))</f>
        <v/>
      </c>
      <c r="H3193" s="91" t="str">
        <f t="shared" si="99"/>
        <v/>
      </c>
      <c r="I3193" s="330" t="str">
        <f>IF(H3193="","",IFERROR(INDEX(Tanggal1,MATCH('Buku Besar'!H3193,Akun1,0)),""))</f>
        <v/>
      </c>
      <c r="J3193" s="2" t="str">
        <f>IF(H3193="","",IFERROR(INDEX(Keterangan1,MATCH('Buku Besar'!H3193,Akun1,0)),""))</f>
        <v/>
      </c>
      <c r="K3193" s="2" t="str">
        <f>IF(H3193="","",IFERROR(INDEX(Reff1,MATCH('Buku Besar'!H3193,Akun1,0)),""))</f>
        <v/>
      </c>
      <c r="L3193" s="331" t="str">
        <f>IF(H3193="","",IFERROR(INDEX(Penerimaan1,MATCH('Buku Besar'!H3193,Akun1,0)),""))</f>
        <v/>
      </c>
      <c r="M3193" s="331" t="str">
        <f>IF(H3193="","",IFERROR(INDEX(Pengeluaran1,MATCH('Buku Besar'!H3193,Akun1,0)),""))</f>
        <v/>
      </c>
    </row>
    <row r="3194" spans="1:13" x14ac:dyDescent="0.25">
      <c r="A3194" s="91" t="str">
        <f t="shared" si="98"/>
        <v/>
      </c>
      <c r="B3194" s="330" t="str">
        <f>IF(A3194="","",IFERROR(INDEX(Tanggal,MATCH('Buku Besar'!A3194,Akun,0)),""))</f>
        <v/>
      </c>
      <c r="C3194" s="2" t="str">
        <f>IF(A3194="","",IFERROR(INDEX(Keterangan,MATCH('Buku Besar'!A3194,Akun,0)),""))</f>
        <v/>
      </c>
      <c r="D3194" s="2" t="str">
        <f>IF(A3194="","",IFERROR(INDEX(Reff,MATCH('Buku Besar'!A3194,Akun,0)),""))</f>
        <v/>
      </c>
      <c r="E3194" s="331" t="str">
        <f>IF(A3194="","",IFERROR(INDEX(Penerimaan,MATCH('Buku Besar'!A3194,Akun,0)),""))</f>
        <v/>
      </c>
      <c r="F3194" s="331" t="str">
        <f>IF(A3194="","",IFERROR(INDEX(Pengeluaran,MATCH('Buku Besar'!A3194,Akun,0)),""))</f>
        <v/>
      </c>
      <c r="H3194" s="91" t="str">
        <f t="shared" si="99"/>
        <v/>
      </c>
      <c r="I3194" s="330" t="str">
        <f>IF(H3194="","",IFERROR(INDEX(Tanggal1,MATCH('Buku Besar'!H3194,Akun1,0)),""))</f>
        <v/>
      </c>
      <c r="J3194" s="2" t="str">
        <f>IF(H3194="","",IFERROR(INDEX(Keterangan1,MATCH('Buku Besar'!H3194,Akun1,0)),""))</f>
        <v/>
      </c>
      <c r="K3194" s="2" t="str">
        <f>IF(H3194="","",IFERROR(INDEX(Reff1,MATCH('Buku Besar'!H3194,Akun1,0)),""))</f>
        <v/>
      </c>
      <c r="L3194" s="331" t="str">
        <f>IF(H3194="","",IFERROR(INDEX(Penerimaan1,MATCH('Buku Besar'!H3194,Akun1,0)),""))</f>
        <v/>
      </c>
      <c r="M3194" s="331" t="str">
        <f>IF(H3194="","",IFERROR(INDEX(Pengeluaran1,MATCH('Buku Besar'!H3194,Akun1,0)),""))</f>
        <v/>
      </c>
    </row>
    <row r="3195" spans="1:13" x14ac:dyDescent="0.25">
      <c r="A3195" s="91" t="str">
        <f t="shared" si="98"/>
        <v/>
      </c>
      <c r="B3195" s="330" t="str">
        <f>IF(A3195="","",IFERROR(INDEX(Tanggal,MATCH('Buku Besar'!A3195,Akun,0)),""))</f>
        <v/>
      </c>
      <c r="C3195" s="2" t="str">
        <f>IF(A3195="","",IFERROR(INDEX(Keterangan,MATCH('Buku Besar'!A3195,Akun,0)),""))</f>
        <v/>
      </c>
      <c r="D3195" s="2" t="str">
        <f>IF(A3195="","",IFERROR(INDEX(Reff,MATCH('Buku Besar'!A3195,Akun,0)),""))</f>
        <v/>
      </c>
      <c r="E3195" s="331" t="str">
        <f>IF(A3195="","",IFERROR(INDEX(Penerimaan,MATCH('Buku Besar'!A3195,Akun,0)),""))</f>
        <v/>
      </c>
      <c r="F3195" s="331" t="str">
        <f>IF(A3195="","",IFERROR(INDEX(Pengeluaran,MATCH('Buku Besar'!A3195,Akun,0)),""))</f>
        <v/>
      </c>
      <c r="H3195" s="91" t="str">
        <f t="shared" si="99"/>
        <v/>
      </c>
      <c r="I3195" s="330" t="str">
        <f>IF(H3195="","",IFERROR(INDEX(Tanggal1,MATCH('Buku Besar'!H3195,Akun1,0)),""))</f>
        <v/>
      </c>
      <c r="J3195" s="2" t="str">
        <f>IF(H3195="","",IFERROR(INDEX(Keterangan1,MATCH('Buku Besar'!H3195,Akun1,0)),""))</f>
        <v/>
      </c>
      <c r="K3195" s="2" t="str">
        <f>IF(H3195="","",IFERROR(INDEX(Reff1,MATCH('Buku Besar'!H3195,Akun1,0)),""))</f>
        <v/>
      </c>
      <c r="L3195" s="331" t="str">
        <f>IF(H3195="","",IFERROR(INDEX(Penerimaan1,MATCH('Buku Besar'!H3195,Akun1,0)),""))</f>
        <v/>
      </c>
      <c r="M3195" s="331" t="str">
        <f>IF(H3195="","",IFERROR(INDEX(Pengeluaran1,MATCH('Buku Besar'!H3195,Akun1,0)),""))</f>
        <v/>
      </c>
    </row>
    <row r="3196" spans="1:13" x14ac:dyDescent="0.25">
      <c r="A3196" s="91" t="str">
        <f t="shared" si="98"/>
        <v/>
      </c>
      <c r="B3196" s="330" t="str">
        <f>IF(A3196="","",IFERROR(INDEX(Tanggal,MATCH('Buku Besar'!A3196,Akun,0)),""))</f>
        <v/>
      </c>
      <c r="C3196" s="2" t="str">
        <f>IF(A3196="","",IFERROR(INDEX(Keterangan,MATCH('Buku Besar'!A3196,Akun,0)),""))</f>
        <v/>
      </c>
      <c r="D3196" s="2" t="str">
        <f>IF(A3196="","",IFERROR(INDEX(Reff,MATCH('Buku Besar'!A3196,Akun,0)),""))</f>
        <v/>
      </c>
      <c r="E3196" s="331" t="str">
        <f>IF(A3196="","",IFERROR(INDEX(Penerimaan,MATCH('Buku Besar'!A3196,Akun,0)),""))</f>
        <v/>
      </c>
      <c r="F3196" s="331" t="str">
        <f>IF(A3196="","",IFERROR(INDEX(Pengeluaran,MATCH('Buku Besar'!A3196,Akun,0)),""))</f>
        <v/>
      </c>
      <c r="H3196" s="91" t="str">
        <f t="shared" si="99"/>
        <v/>
      </c>
      <c r="I3196" s="330" t="str">
        <f>IF(H3196="","",IFERROR(INDEX(Tanggal1,MATCH('Buku Besar'!H3196,Akun1,0)),""))</f>
        <v/>
      </c>
      <c r="J3196" s="2" t="str">
        <f>IF(H3196="","",IFERROR(INDEX(Keterangan1,MATCH('Buku Besar'!H3196,Akun1,0)),""))</f>
        <v/>
      </c>
      <c r="K3196" s="2" t="str">
        <f>IF(H3196="","",IFERROR(INDEX(Reff1,MATCH('Buku Besar'!H3196,Akun1,0)),""))</f>
        <v/>
      </c>
      <c r="L3196" s="331" t="str">
        <f>IF(H3196="","",IFERROR(INDEX(Penerimaan1,MATCH('Buku Besar'!H3196,Akun1,0)),""))</f>
        <v/>
      </c>
      <c r="M3196" s="331" t="str">
        <f>IF(H3196="","",IFERROR(INDEX(Pengeluaran1,MATCH('Buku Besar'!H3196,Akun1,0)),""))</f>
        <v/>
      </c>
    </row>
    <row r="3197" spans="1:13" x14ac:dyDescent="0.25">
      <c r="A3197" s="91" t="str">
        <f t="shared" si="98"/>
        <v/>
      </c>
      <c r="B3197" s="330" t="str">
        <f>IF(A3197="","",IFERROR(INDEX(Tanggal,MATCH('Buku Besar'!A3197,Akun,0)),""))</f>
        <v/>
      </c>
      <c r="C3197" s="2" t="str">
        <f>IF(A3197="","",IFERROR(INDEX(Keterangan,MATCH('Buku Besar'!A3197,Akun,0)),""))</f>
        <v/>
      </c>
      <c r="D3197" s="2" t="str">
        <f>IF(A3197="","",IFERROR(INDEX(Reff,MATCH('Buku Besar'!A3197,Akun,0)),""))</f>
        <v/>
      </c>
      <c r="E3197" s="331" t="str">
        <f>IF(A3197="","",IFERROR(INDEX(Penerimaan,MATCH('Buku Besar'!A3197,Akun,0)),""))</f>
        <v/>
      </c>
      <c r="F3197" s="331" t="str">
        <f>IF(A3197="","",IFERROR(INDEX(Pengeluaran,MATCH('Buku Besar'!A3197,Akun,0)),""))</f>
        <v/>
      </c>
      <c r="H3197" s="91" t="str">
        <f t="shared" si="99"/>
        <v/>
      </c>
      <c r="I3197" s="330" t="str">
        <f>IF(H3197="","",IFERROR(INDEX(Tanggal1,MATCH('Buku Besar'!H3197,Akun1,0)),""))</f>
        <v/>
      </c>
      <c r="J3197" s="2" t="str">
        <f>IF(H3197="","",IFERROR(INDEX(Keterangan1,MATCH('Buku Besar'!H3197,Akun1,0)),""))</f>
        <v/>
      </c>
      <c r="K3197" s="2" t="str">
        <f>IF(H3197="","",IFERROR(INDEX(Reff1,MATCH('Buku Besar'!H3197,Akun1,0)),""))</f>
        <v/>
      </c>
      <c r="L3197" s="331" t="str">
        <f>IF(H3197="","",IFERROR(INDEX(Penerimaan1,MATCH('Buku Besar'!H3197,Akun1,0)),""))</f>
        <v/>
      </c>
      <c r="M3197" s="331" t="str">
        <f>IF(H3197="","",IFERROR(INDEX(Pengeluaran1,MATCH('Buku Besar'!H3197,Akun1,0)),""))</f>
        <v/>
      </c>
    </row>
    <row r="3198" spans="1:13" x14ac:dyDescent="0.25">
      <c r="A3198" s="91" t="str">
        <f t="shared" si="98"/>
        <v/>
      </c>
      <c r="B3198" s="330" t="str">
        <f>IF(A3198="","",IFERROR(INDEX(Tanggal,MATCH('Buku Besar'!A3198,Akun,0)),""))</f>
        <v/>
      </c>
      <c r="C3198" s="2" t="str">
        <f>IF(A3198="","",IFERROR(INDEX(Keterangan,MATCH('Buku Besar'!A3198,Akun,0)),""))</f>
        <v/>
      </c>
      <c r="D3198" s="2" t="str">
        <f>IF(A3198="","",IFERROR(INDEX(Reff,MATCH('Buku Besar'!A3198,Akun,0)),""))</f>
        <v/>
      </c>
      <c r="E3198" s="331" t="str">
        <f>IF(A3198="","",IFERROR(INDEX(Penerimaan,MATCH('Buku Besar'!A3198,Akun,0)),""))</f>
        <v/>
      </c>
      <c r="F3198" s="331" t="str">
        <f>IF(A3198="","",IFERROR(INDEX(Pengeluaran,MATCH('Buku Besar'!A3198,Akun,0)),""))</f>
        <v/>
      </c>
      <c r="H3198" s="91" t="str">
        <f t="shared" si="99"/>
        <v/>
      </c>
      <c r="I3198" s="330" t="str">
        <f>IF(H3198="","",IFERROR(INDEX(Tanggal1,MATCH('Buku Besar'!H3198,Akun1,0)),""))</f>
        <v/>
      </c>
      <c r="J3198" s="2" t="str">
        <f>IF(H3198="","",IFERROR(INDEX(Keterangan1,MATCH('Buku Besar'!H3198,Akun1,0)),""))</f>
        <v/>
      </c>
      <c r="K3198" s="2" t="str">
        <f>IF(H3198="","",IFERROR(INDEX(Reff1,MATCH('Buku Besar'!H3198,Akun1,0)),""))</f>
        <v/>
      </c>
      <c r="L3198" s="331" t="str">
        <f>IF(H3198="","",IFERROR(INDEX(Penerimaan1,MATCH('Buku Besar'!H3198,Akun1,0)),""))</f>
        <v/>
      </c>
      <c r="M3198" s="331" t="str">
        <f>IF(H3198="","",IFERROR(INDEX(Pengeluaran1,MATCH('Buku Besar'!H3198,Akun1,0)),""))</f>
        <v/>
      </c>
    </row>
    <row r="3199" spans="1:13" x14ac:dyDescent="0.25">
      <c r="A3199" s="91" t="str">
        <f t="shared" si="98"/>
        <v/>
      </c>
      <c r="B3199" s="330" t="str">
        <f>IF(A3199="","",IFERROR(INDEX(Tanggal,MATCH('Buku Besar'!A3199,Akun,0)),""))</f>
        <v/>
      </c>
      <c r="C3199" s="2" t="str">
        <f>IF(A3199="","",IFERROR(INDEX(Keterangan,MATCH('Buku Besar'!A3199,Akun,0)),""))</f>
        <v/>
      </c>
      <c r="D3199" s="2" t="str">
        <f>IF(A3199="","",IFERROR(INDEX(Reff,MATCH('Buku Besar'!A3199,Akun,0)),""))</f>
        <v/>
      </c>
      <c r="E3199" s="331" t="str">
        <f>IF(A3199="","",IFERROR(INDEX(Penerimaan,MATCH('Buku Besar'!A3199,Akun,0)),""))</f>
        <v/>
      </c>
      <c r="F3199" s="331" t="str">
        <f>IF(A3199="","",IFERROR(INDEX(Pengeluaran,MATCH('Buku Besar'!A3199,Akun,0)),""))</f>
        <v/>
      </c>
      <c r="H3199" s="91" t="str">
        <f t="shared" si="99"/>
        <v/>
      </c>
      <c r="I3199" s="330" t="str">
        <f>IF(H3199="","",IFERROR(INDEX(Tanggal1,MATCH('Buku Besar'!H3199,Akun1,0)),""))</f>
        <v/>
      </c>
      <c r="J3199" s="2" t="str">
        <f>IF(H3199="","",IFERROR(INDEX(Keterangan1,MATCH('Buku Besar'!H3199,Akun1,0)),""))</f>
        <v/>
      </c>
      <c r="K3199" s="2" t="str">
        <f>IF(H3199="","",IFERROR(INDEX(Reff1,MATCH('Buku Besar'!H3199,Akun1,0)),""))</f>
        <v/>
      </c>
      <c r="L3199" s="331" t="str">
        <f>IF(H3199="","",IFERROR(INDEX(Penerimaan1,MATCH('Buku Besar'!H3199,Akun1,0)),""))</f>
        <v/>
      </c>
      <c r="M3199" s="331" t="str">
        <f>IF(H3199="","",IFERROR(INDEX(Pengeluaran1,MATCH('Buku Besar'!H3199,Akun1,0)),""))</f>
        <v/>
      </c>
    </row>
    <row r="3200" spans="1:13" x14ac:dyDescent="0.25">
      <c r="A3200" s="91" t="str">
        <f t="shared" si="98"/>
        <v/>
      </c>
      <c r="B3200" s="330" t="str">
        <f>IF(A3200="","",IFERROR(INDEX(Tanggal,MATCH('Buku Besar'!A3200,Akun,0)),""))</f>
        <v/>
      </c>
      <c r="C3200" s="2" t="str">
        <f>IF(A3200="","",IFERROR(INDEX(Keterangan,MATCH('Buku Besar'!A3200,Akun,0)),""))</f>
        <v/>
      </c>
      <c r="D3200" s="2" t="str">
        <f>IF(A3200="","",IFERROR(INDEX(Reff,MATCH('Buku Besar'!A3200,Akun,0)),""))</f>
        <v/>
      </c>
      <c r="E3200" s="331" t="str">
        <f>IF(A3200="","",IFERROR(INDEX(Penerimaan,MATCH('Buku Besar'!A3200,Akun,0)),""))</f>
        <v/>
      </c>
      <c r="F3200" s="331" t="str">
        <f>IF(A3200="","",IFERROR(INDEX(Pengeluaran,MATCH('Buku Besar'!A3200,Akun,0)),""))</f>
        <v/>
      </c>
      <c r="H3200" s="91" t="str">
        <f t="shared" si="99"/>
        <v/>
      </c>
      <c r="I3200" s="330" t="str">
        <f>IF(H3200="","",IFERROR(INDEX(Tanggal1,MATCH('Buku Besar'!H3200,Akun1,0)),""))</f>
        <v/>
      </c>
      <c r="J3200" s="2" t="str">
        <f>IF(H3200="","",IFERROR(INDEX(Keterangan1,MATCH('Buku Besar'!H3200,Akun1,0)),""))</f>
        <v/>
      </c>
      <c r="K3200" s="2" t="str">
        <f>IF(H3200="","",IFERROR(INDEX(Reff1,MATCH('Buku Besar'!H3200,Akun1,0)),""))</f>
        <v/>
      </c>
      <c r="L3200" s="331" t="str">
        <f>IF(H3200="","",IFERROR(INDEX(Penerimaan1,MATCH('Buku Besar'!H3200,Akun1,0)),""))</f>
        <v/>
      </c>
      <c r="M3200" s="331" t="str">
        <f>IF(H3200="","",IFERROR(INDEX(Pengeluaran1,MATCH('Buku Besar'!H3200,Akun1,0)),""))</f>
        <v/>
      </c>
    </row>
    <row r="3201" spans="1:13" x14ac:dyDescent="0.25">
      <c r="A3201" s="91" t="str">
        <f t="shared" si="98"/>
        <v/>
      </c>
      <c r="B3201" s="330" t="str">
        <f>IF(A3201="","",IFERROR(INDEX(Tanggal,MATCH('Buku Besar'!A3201,Akun,0)),""))</f>
        <v/>
      </c>
      <c r="C3201" s="2" t="str">
        <f>IF(A3201="","",IFERROR(INDEX(Keterangan,MATCH('Buku Besar'!A3201,Akun,0)),""))</f>
        <v/>
      </c>
      <c r="D3201" s="2" t="str">
        <f>IF(A3201="","",IFERROR(INDEX(Reff,MATCH('Buku Besar'!A3201,Akun,0)),""))</f>
        <v/>
      </c>
      <c r="E3201" s="331" t="str">
        <f>IF(A3201="","",IFERROR(INDEX(Penerimaan,MATCH('Buku Besar'!A3201,Akun,0)),""))</f>
        <v/>
      </c>
      <c r="F3201" s="331" t="str">
        <f>IF(A3201="","",IFERROR(INDEX(Pengeluaran,MATCH('Buku Besar'!A3201,Akun,0)),""))</f>
        <v/>
      </c>
      <c r="H3201" s="91" t="str">
        <f t="shared" si="99"/>
        <v/>
      </c>
      <c r="I3201" s="330" t="str">
        <f>IF(H3201="","",IFERROR(INDEX(Tanggal1,MATCH('Buku Besar'!H3201,Akun1,0)),""))</f>
        <v/>
      </c>
      <c r="J3201" s="2" t="str">
        <f>IF(H3201="","",IFERROR(INDEX(Keterangan1,MATCH('Buku Besar'!H3201,Akun1,0)),""))</f>
        <v/>
      </c>
      <c r="K3201" s="2" t="str">
        <f>IF(H3201="","",IFERROR(INDEX(Reff1,MATCH('Buku Besar'!H3201,Akun1,0)),""))</f>
        <v/>
      </c>
      <c r="L3201" s="331" t="str">
        <f>IF(H3201="","",IFERROR(INDEX(Penerimaan1,MATCH('Buku Besar'!H3201,Akun1,0)),""))</f>
        <v/>
      </c>
      <c r="M3201" s="331" t="str">
        <f>IF(H3201="","",IFERROR(INDEX(Pengeluaran1,MATCH('Buku Besar'!H3201,Akun1,0)),""))</f>
        <v/>
      </c>
    </row>
    <row r="3202" spans="1:13" x14ac:dyDescent="0.25">
      <c r="A3202" s="91" t="str">
        <f t="shared" si="98"/>
        <v/>
      </c>
      <c r="B3202" s="330" t="str">
        <f>IF(A3202="","",IFERROR(INDEX(Tanggal,MATCH('Buku Besar'!A3202,Akun,0)),""))</f>
        <v/>
      </c>
      <c r="C3202" s="2" t="str">
        <f>IF(A3202="","",IFERROR(INDEX(Keterangan,MATCH('Buku Besar'!A3202,Akun,0)),""))</f>
        <v/>
      </c>
      <c r="D3202" s="2" t="str">
        <f>IF(A3202="","",IFERROR(INDEX(Reff,MATCH('Buku Besar'!A3202,Akun,0)),""))</f>
        <v/>
      </c>
      <c r="E3202" s="331" t="str">
        <f>IF(A3202="","",IFERROR(INDEX(Penerimaan,MATCH('Buku Besar'!A3202,Akun,0)),""))</f>
        <v/>
      </c>
      <c r="F3202" s="331" t="str">
        <f>IF(A3202="","",IFERROR(INDEX(Pengeluaran,MATCH('Buku Besar'!A3202,Akun,0)),""))</f>
        <v/>
      </c>
      <c r="H3202" s="91" t="str">
        <f t="shared" si="99"/>
        <v/>
      </c>
      <c r="I3202" s="330" t="str">
        <f>IF(H3202="","",IFERROR(INDEX(Tanggal1,MATCH('Buku Besar'!H3202,Akun1,0)),""))</f>
        <v/>
      </c>
      <c r="J3202" s="2" t="str">
        <f>IF(H3202="","",IFERROR(INDEX(Keterangan1,MATCH('Buku Besar'!H3202,Akun1,0)),""))</f>
        <v/>
      </c>
      <c r="K3202" s="2" t="str">
        <f>IF(H3202="","",IFERROR(INDEX(Reff1,MATCH('Buku Besar'!H3202,Akun1,0)),""))</f>
        <v/>
      </c>
      <c r="L3202" s="331" t="str">
        <f>IF(H3202="","",IFERROR(INDEX(Penerimaan1,MATCH('Buku Besar'!H3202,Akun1,0)),""))</f>
        <v/>
      </c>
      <c r="M3202" s="331" t="str">
        <f>IF(H3202="","",IFERROR(INDEX(Pengeluaran1,MATCH('Buku Besar'!H3202,Akun1,0)),""))</f>
        <v/>
      </c>
    </row>
    <row r="3203" spans="1:13" x14ac:dyDescent="0.25">
      <c r="A3203" s="91" t="str">
        <f t="shared" si="98"/>
        <v/>
      </c>
      <c r="B3203" s="330" t="str">
        <f>IF(A3203="","",IFERROR(INDEX(Tanggal,MATCH('Buku Besar'!A3203,Akun,0)),""))</f>
        <v/>
      </c>
      <c r="C3203" s="2" t="str">
        <f>IF(A3203="","",IFERROR(INDEX(Keterangan,MATCH('Buku Besar'!A3203,Akun,0)),""))</f>
        <v/>
      </c>
      <c r="D3203" s="2" t="str">
        <f>IF(A3203="","",IFERROR(INDEX(Reff,MATCH('Buku Besar'!A3203,Akun,0)),""))</f>
        <v/>
      </c>
      <c r="E3203" s="331" t="str">
        <f>IF(A3203="","",IFERROR(INDEX(Penerimaan,MATCH('Buku Besar'!A3203,Akun,0)),""))</f>
        <v/>
      </c>
      <c r="F3203" s="331" t="str">
        <f>IF(A3203="","",IFERROR(INDEX(Pengeluaran,MATCH('Buku Besar'!A3203,Akun,0)),""))</f>
        <v/>
      </c>
      <c r="H3203" s="91" t="str">
        <f t="shared" si="99"/>
        <v/>
      </c>
      <c r="I3203" s="330" t="str">
        <f>IF(H3203="","",IFERROR(INDEX(Tanggal1,MATCH('Buku Besar'!H3203,Akun1,0)),""))</f>
        <v/>
      </c>
      <c r="J3203" s="2" t="str">
        <f>IF(H3203="","",IFERROR(INDEX(Keterangan1,MATCH('Buku Besar'!H3203,Akun1,0)),""))</f>
        <v/>
      </c>
      <c r="K3203" s="2" t="str">
        <f>IF(H3203="","",IFERROR(INDEX(Reff1,MATCH('Buku Besar'!H3203,Akun1,0)),""))</f>
        <v/>
      </c>
      <c r="L3203" s="331" t="str">
        <f>IF(H3203="","",IFERROR(INDEX(Penerimaan1,MATCH('Buku Besar'!H3203,Akun1,0)),""))</f>
        <v/>
      </c>
      <c r="M3203" s="331" t="str">
        <f>IF(H3203="","",IFERROR(INDEX(Pengeluaran1,MATCH('Buku Besar'!H3203,Akun1,0)),""))</f>
        <v/>
      </c>
    </row>
    <row r="3204" spans="1:13" x14ac:dyDescent="0.25">
      <c r="A3204" s="91" t="str">
        <f t="shared" si="98"/>
        <v/>
      </c>
      <c r="B3204" s="330" t="str">
        <f>IF(A3204="","",IFERROR(INDEX(Tanggal,MATCH('Buku Besar'!A3204,Akun,0)),""))</f>
        <v/>
      </c>
      <c r="C3204" s="2" t="str">
        <f>IF(A3204="","",IFERROR(INDEX(Keterangan,MATCH('Buku Besar'!A3204,Akun,0)),""))</f>
        <v/>
      </c>
      <c r="D3204" s="2" t="str">
        <f>IF(A3204="","",IFERROR(INDEX(Reff,MATCH('Buku Besar'!A3204,Akun,0)),""))</f>
        <v/>
      </c>
      <c r="E3204" s="331" t="str">
        <f>IF(A3204="","",IFERROR(INDEX(Penerimaan,MATCH('Buku Besar'!A3204,Akun,0)),""))</f>
        <v/>
      </c>
      <c r="F3204" s="331" t="str">
        <f>IF(A3204="","",IFERROR(INDEX(Pengeluaran,MATCH('Buku Besar'!A3204,Akun,0)),""))</f>
        <v/>
      </c>
      <c r="H3204" s="91" t="str">
        <f t="shared" si="99"/>
        <v/>
      </c>
      <c r="I3204" s="330" t="str">
        <f>IF(H3204="","",IFERROR(INDEX(Tanggal1,MATCH('Buku Besar'!H3204,Akun1,0)),""))</f>
        <v/>
      </c>
      <c r="J3204" s="2" t="str">
        <f>IF(H3204="","",IFERROR(INDEX(Keterangan1,MATCH('Buku Besar'!H3204,Akun1,0)),""))</f>
        <v/>
      </c>
      <c r="K3204" s="2" t="str">
        <f>IF(H3204="","",IFERROR(INDEX(Reff1,MATCH('Buku Besar'!H3204,Akun1,0)),""))</f>
        <v/>
      </c>
      <c r="L3204" s="331" t="str">
        <f>IF(H3204="","",IFERROR(INDEX(Penerimaan1,MATCH('Buku Besar'!H3204,Akun1,0)),""))</f>
        <v/>
      </c>
      <c r="M3204" s="331" t="str">
        <f>IF(H3204="","",IFERROR(INDEX(Pengeluaran1,MATCH('Buku Besar'!H3204,Akun1,0)),""))</f>
        <v/>
      </c>
    </row>
    <row r="3205" spans="1:13" x14ac:dyDescent="0.25">
      <c r="A3205" s="91" t="str">
        <f t="shared" si="98"/>
        <v/>
      </c>
      <c r="B3205" s="330" t="str">
        <f>IF(A3205="","",IFERROR(INDEX(Tanggal,MATCH('Buku Besar'!A3205,Akun,0)),""))</f>
        <v/>
      </c>
      <c r="C3205" s="2" t="str">
        <f>IF(A3205="","",IFERROR(INDEX(Keterangan,MATCH('Buku Besar'!A3205,Akun,0)),""))</f>
        <v/>
      </c>
      <c r="D3205" s="2" t="str">
        <f>IF(A3205="","",IFERROR(INDEX(Reff,MATCH('Buku Besar'!A3205,Akun,0)),""))</f>
        <v/>
      </c>
      <c r="E3205" s="331" t="str">
        <f>IF(A3205="","",IFERROR(INDEX(Penerimaan,MATCH('Buku Besar'!A3205,Akun,0)),""))</f>
        <v/>
      </c>
      <c r="F3205" s="331" t="str">
        <f>IF(A3205="","",IFERROR(INDEX(Pengeluaran,MATCH('Buku Besar'!A3205,Akun,0)),""))</f>
        <v/>
      </c>
      <c r="H3205" s="91" t="str">
        <f t="shared" si="99"/>
        <v/>
      </c>
      <c r="I3205" s="330" t="str">
        <f>IF(H3205="","",IFERROR(INDEX(Tanggal1,MATCH('Buku Besar'!H3205,Akun1,0)),""))</f>
        <v/>
      </c>
      <c r="J3205" s="2" t="str">
        <f>IF(H3205="","",IFERROR(INDEX(Keterangan1,MATCH('Buku Besar'!H3205,Akun1,0)),""))</f>
        <v/>
      </c>
      <c r="K3205" s="2" t="str">
        <f>IF(H3205="","",IFERROR(INDEX(Reff1,MATCH('Buku Besar'!H3205,Akun1,0)),""))</f>
        <v/>
      </c>
      <c r="L3205" s="331" t="str">
        <f>IF(H3205="","",IFERROR(INDEX(Penerimaan1,MATCH('Buku Besar'!H3205,Akun1,0)),""))</f>
        <v/>
      </c>
      <c r="M3205" s="331" t="str">
        <f>IF(H3205="","",IFERROR(INDEX(Pengeluaran1,MATCH('Buku Besar'!H3205,Akun1,0)),""))</f>
        <v/>
      </c>
    </row>
    <row r="3206" spans="1:13" x14ac:dyDescent="0.25">
      <c r="A3206" s="91" t="str">
        <f t="shared" si="98"/>
        <v/>
      </c>
      <c r="B3206" s="330" t="str">
        <f>IF(A3206="","",IFERROR(INDEX(Tanggal,MATCH('Buku Besar'!A3206,Akun,0)),""))</f>
        <v/>
      </c>
      <c r="C3206" s="2" t="str">
        <f>IF(A3206="","",IFERROR(INDEX(Keterangan,MATCH('Buku Besar'!A3206,Akun,0)),""))</f>
        <v/>
      </c>
      <c r="D3206" s="2" t="str">
        <f>IF(A3206="","",IFERROR(INDEX(Reff,MATCH('Buku Besar'!A3206,Akun,0)),""))</f>
        <v/>
      </c>
      <c r="E3206" s="331" t="str">
        <f>IF(A3206="","",IFERROR(INDEX(Penerimaan,MATCH('Buku Besar'!A3206,Akun,0)),""))</f>
        <v/>
      </c>
      <c r="F3206" s="331" t="str">
        <f>IF(A3206="","",IFERROR(INDEX(Pengeluaran,MATCH('Buku Besar'!A3206,Akun,0)),""))</f>
        <v/>
      </c>
      <c r="H3206" s="91" t="str">
        <f t="shared" si="99"/>
        <v/>
      </c>
      <c r="I3206" s="330" t="str">
        <f>IF(H3206="","",IFERROR(INDEX(Tanggal1,MATCH('Buku Besar'!H3206,Akun1,0)),""))</f>
        <v/>
      </c>
      <c r="J3206" s="2" t="str">
        <f>IF(H3206="","",IFERROR(INDEX(Keterangan1,MATCH('Buku Besar'!H3206,Akun1,0)),""))</f>
        <v/>
      </c>
      <c r="K3206" s="2" t="str">
        <f>IF(H3206="","",IFERROR(INDEX(Reff1,MATCH('Buku Besar'!H3206,Akun1,0)),""))</f>
        <v/>
      </c>
      <c r="L3206" s="331" t="str">
        <f>IF(H3206="","",IFERROR(INDEX(Penerimaan1,MATCH('Buku Besar'!H3206,Akun1,0)),""))</f>
        <v/>
      </c>
      <c r="M3206" s="331" t="str">
        <f>IF(H3206="","",IFERROR(INDEX(Pengeluaran1,MATCH('Buku Besar'!H3206,Akun1,0)),""))</f>
        <v/>
      </c>
    </row>
    <row r="3207" spans="1:13" x14ac:dyDescent="0.25">
      <c r="A3207" s="91" t="str">
        <f t="shared" si="98"/>
        <v/>
      </c>
      <c r="B3207" s="330" t="str">
        <f>IF(A3207="","",IFERROR(INDEX(Tanggal,MATCH('Buku Besar'!A3207,Akun,0)),""))</f>
        <v/>
      </c>
      <c r="C3207" s="2" t="str">
        <f>IF(A3207="","",IFERROR(INDEX(Keterangan,MATCH('Buku Besar'!A3207,Akun,0)),""))</f>
        <v/>
      </c>
      <c r="D3207" s="2" t="str">
        <f>IF(A3207="","",IFERROR(INDEX(Reff,MATCH('Buku Besar'!A3207,Akun,0)),""))</f>
        <v/>
      </c>
      <c r="E3207" s="331" t="str">
        <f>IF(A3207="","",IFERROR(INDEX(Penerimaan,MATCH('Buku Besar'!A3207,Akun,0)),""))</f>
        <v/>
      </c>
      <c r="F3207" s="331" t="str">
        <f>IF(A3207="","",IFERROR(INDEX(Pengeluaran,MATCH('Buku Besar'!A3207,Akun,0)),""))</f>
        <v/>
      </c>
      <c r="H3207" s="91" t="str">
        <f t="shared" si="99"/>
        <v/>
      </c>
      <c r="I3207" s="330" t="str">
        <f>IF(H3207="","",IFERROR(INDEX(Tanggal1,MATCH('Buku Besar'!H3207,Akun1,0)),""))</f>
        <v/>
      </c>
      <c r="J3207" s="2" t="str">
        <f>IF(H3207="","",IFERROR(INDEX(Keterangan1,MATCH('Buku Besar'!H3207,Akun1,0)),""))</f>
        <v/>
      </c>
      <c r="K3207" s="2" t="str">
        <f>IF(H3207="","",IFERROR(INDEX(Reff1,MATCH('Buku Besar'!H3207,Akun1,0)),""))</f>
        <v/>
      </c>
      <c r="L3207" s="331" t="str">
        <f>IF(H3207="","",IFERROR(INDEX(Penerimaan1,MATCH('Buku Besar'!H3207,Akun1,0)),""))</f>
        <v/>
      </c>
      <c r="M3207" s="331" t="str">
        <f>IF(H3207="","",IFERROR(INDEX(Pengeluaran1,MATCH('Buku Besar'!H3207,Akun1,0)),""))</f>
        <v/>
      </c>
    </row>
    <row r="3208" spans="1:13" x14ac:dyDescent="0.25">
      <c r="A3208" s="91" t="str">
        <f t="shared" ref="A3208:A3271" si="100">IFERROR(IF((MID(A3207,8,LEN(A3207)-7)+1)&lt;=COUNTIF(Kas_Harian,LEFT(A3207,6)),LEFT(A3207,6)&amp;"-"&amp;MID(A3207,8,LEN(A3207)-7)+1,""),"")</f>
        <v/>
      </c>
      <c r="B3208" s="330" t="str">
        <f>IF(A3208="","",IFERROR(INDEX(Tanggal,MATCH('Buku Besar'!A3208,Akun,0)),""))</f>
        <v/>
      </c>
      <c r="C3208" s="2" t="str">
        <f>IF(A3208="","",IFERROR(INDEX(Keterangan,MATCH('Buku Besar'!A3208,Akun,0)),""))</f>
        <v/>
      </c>
      <c r="D3208" s="2" t="str">
        <f>IF(A3208="","",IFERROR(INDEX(Reff,MATCH('Buku Besar'!A3208,Akun,0)),""))</f>
        <v/>
      </c>
      <c r="E3208" s="331" t="str">
        <f>IF(A3208="","",IFERROR(INDEX(Penerimaan,MATCH('Buku Besar'!A3208,Akun,0)),""))</f>
        <v/>
      </c>
      <c r="F3208" s="331" t="str">
        <f>IF(A3208="","",IFERROR(INDEX(Pengeluaran,MATCH('Buku Besar'!A3208,Akun,0)),""))</f>
        <v/>
      </c>
      <c r="H3208" s="91" t="str">
        <f t="shared" ref="H3208:H3271" si="101">IFERROR(IF((MID(H3207,8,LEN(H3207)-7)+1)&lt;=COUNTIF(Bank_Harian,LEFT(H3207,6)),LEFT(H3207,6)&amp;"-"&amp;MID(H3207,8,LEN(H3207)-7)+1,""),"")</f>
        <v/>
      </c>
      <c r="I3208" s="330" t="str">
        <f>IF(H3208="","",IFERROR(INDEX(Tanggal1,MATCH('Buku Besar'!H3208,Akun1,0)),""))</f>
        <v/>
      </c>
      <c r="J3208" s="2" t="str">
        <f>IF(H3208="","",IFERROR(INDEX(Keterangan1,MATCH('Buku Besar'!H3208,Akun1,0)),""))</f>
        <v/>
      </c>
      <c r="K3208" s="2" t="str">
        <f>IF(H3208="","",IFERROR(INDEX(Reff1,MATCH('Buku Besar'!H3208,Akun1,0)),""))</f>
        <v/>
      </c>
      <c r="L3208" s="331" t="str">
        <f>IF(H3208="","",IFERROR(INDEX(Penerimaan1,MATCH('Buku Besar'!H3208,Akun1,0)),""))</f>
        <v/>
      </c>
      <c r="M3208" s="331" t="str">
        <f>IF(H3208="","",IFERROR(INDEX(Pengeluaran1,MATCH('Buku Besar'!H3208,Akun1,0)),""))</f>
        <v/>
      </c>
    </row>
    <row r="3209" spans="1:13" x14ac:dyDescent="0.25">
      <c r="A3209" s="91" t="str">
        <f t="shared" si="100"/>
        <v/>
      </c>
      <c r="B3209" s="330" t="str">
        <f>IF(A3209="","",IFERROR(INDEX(Tanggal,MATCH('Buku Besar'!A3209,Akun,0)),""))</f>
        <v/>
      </c>
      <c r="C3209" s="2" t="str">
        <f>IF(A3209="","",IFERROR(INDEX(Keterangan,MATCH('Buku Besar'!A3209,Akun,0)),""))</f>
        <v/>
      </c>
      <c r="D3209" s="2" t="str">
        <f>IF(A3209="","",IFERROR(INDEX(Reff,MATCH('Buku Besar'!A3209,Akun,0)),""))</f>
        <v/>
      </c>
      <c r="E3209" s="331" t="str">
        <f>IF(A3209="","",IFERROR(INDEX(Penerimaan,MATCH('Buku Besar'!A3209,Akun,0)),""))</f>
        <v/>
      </c>
      <c r="F3209" s="331" t="str">
        <f>IF(A3209="","",IFERROR(INDEX(Pengeluaran,MATCH('Buku Besar'!A3209,Akun,0)),""))</f>
        <v/>
      </c>
      <c r="H3209" s="91" t="str">
        <f t="shared" si="101"/>
        <v/>
      </c>
      <c r="I3209" s="330" t="str">
        <f>IF(H3209="","",IFERROR(INDEX(Tanggal1,MATCH('Buku Besar'!H3209,Akun1,0)),""))</f>
        <v/>
      </c>
      <c r="J3209" s="2" t="str">
        <f>IF(H3209="","",IFERROR(INDEX(Keterangan1,MATCH('Buku Besar'!H3209,Akun1,0)),""))</f>
        <v/>
      </c>
      <c r="K3209" s="2" t="str">
        <f>IF(H3209="","",IFERROR(INDEX(Reff1,MATCH('Buku Besar'!H3209,Akun1,0)),""))</f>
        <v/>
      </c>
      <c r="L3209" s="331" t="str">
        <f>IF(H3209="","",IFERROR(INDEX(Penerimaan1,MATCH('Buku Besar'!H3209,Akun1,0)),""))</f>
        <v/>
      </c>
      <c r="M3209" s="331" t="str">
        <f>IF(H3209="","",IFERROR(INDEX(Pengeluaran1,MATCH('Buku Besar'!H3209,Akun1,0)),""))</f>
        <v/>
      </c>
    </row>
    <row r="3210" spans="1:13" x14ac:dyDescent="0.25">
      <c r="A3210" s="91" t="str">
        <f t="shared" si="100"/>
        <v/>
      </c>
      <c r="B3210" s="330" t="str">
        <f>IF(A3210="","",IFERROR(INDEX(Tanggal,MATCH('Buku Besar'!A3210,Akun,0)),""))</f>
        <v/>
      </c>
      <c r="C3210" s="2" t="str">
        <f>IF(A3210="","",IFERROR(INDEX(Keterangan,MATCH('Buku Besar'!A3210,Akun,0)),""))</f>
        <v/>
      </c>
      <c r="D3210" s="2" t="str">
        <f>IF(A3210="","",IFERROR(INDEX(Reff,MATCH('Buku Besar'!A3210,Akun,0)),""))</f>
        <v/>
      </c>
      <c r="E3210" s="331" t="str">
        <f>IF(A3210="","",IFERROR(INDEX(Penerimaan,MATCH('Buku Besar'!A3210,Akun,0)),""))</f>
        <v/>
      </c>
      <c r="F3210" s="331" t="str">
        <f>IF(A3210="","",IFERROR(INDEX(Pengeluaran,MATCH('Buku Besar'!A3210,Akun,0)),""))</f>
        <v/>
      </c>
      <c r="H3210" s="91" t="str">
        <f t="shared" si="101"/>
        <v/>
      </c>
      <c r="I3210" s="330" t="str">
        <f>IF(H3210="","",IFERROR(INDEX(Tanggal1,MATCH('Buku Besar'!H3210,Akun1,0)),""))</f>
        <v/>
      </c>
      <c r="J3210" s="2" t="str">
        <f>IF(H3210="","",IFERROR(INDEX(Keterangan1,MATCH('Buku Besar'!H3210,Akun1,0)),""))</f>
        <v/>
      </c>
      <c r="K3210" s="2" t="str">
        <f>IF(H3210="","",IFERROR(INDEX(Reff1,MATCH('Buku Besar'!H3210,Akun1,0)),""))</f>
        <v/>
      </c>
      <c r="L3210" s="331" t="str">
        <f>IF(H3210="","",IFERROR(INDEX(Penerimaan1,MATCH('Buku Besar'!H3210,Akun1,0)),""))</f>
        <v/>
      </c>
      <c r="M3210" s="331" t="str">
        <f>IF(H3210="","",IFERROR(INDEX(Pengeluaran1,MATCH('Buku Besar'!H3210,Akun1,0)),""))</f>
        <v/>
      </c>
    </row>
    <row r="3211" spans="1:13" x14ac:dyDescent="0.25">
      <c r="A3211" s="91" t="str">
        <f t="shared" si="100"/>
        <v/>
      </c>
      <c r="B3211" s="330" t="str">
        <f>IF(A3211="","",IFERROR(INDEX(Tanggal,MATCH('Buku Besar'!A3211,Akun,0)),""))</f>
        <v/>
      </c>
      <c r="C3211" s="2" t="str">
        <f>IF(A3211="","",IFERROR(INDEX(Keterangan,MATCH('Buku Besar'!A3211,Akun,0)),""))</f>
        <v/>
      </c>
      <c r="D3211" s="2" t="str">
        <f>IF(A3211="","",IFERROR(INDEX(Reff,MATCH('Buku Besar'!A3211,Akun,0)),""))</f>
        <v/>
      </c>
      <c r="E3211" s="331" t="str">
        <f>IF(A3211="","",IFERROR(INDEX(Penerimaan,MATCH('Buku Besar'!A3211,Akun,0)),""))</f>
        <v/>
      </c>
      <c r="F3211" s="331" t="str">
        <f>IF(A3211="","",IFERROR(INDEX(Pengeluaran,MATCH('Buku Besar'!A3211,Akun,0)),""))</f>
        <v/>
      </c>
      <c r="H3211" s="91" t="str">
        <f t="shared" si="101"/>
        <v/>
      </c>
      <c r="I3211" s="330" t="str">
        <f>IF(H3211="","",IFERROR(INDEX(Tanggal1,MATCH('Buku Besar'!H3211,Akun1,0)),""))</f>
        <v/>
      </c>
      <c r="J3211" s="2" t="str">
        <f>IF(H3211="","",IFERROR(INDEX(Keterangan1,MATCH('Buku Besar'!H3211,Akun1,0)),""))</f>
        <v/>
      </c>
      <c r="K3211" s="2" t="str">
        <f>IF(H3211="","",IFERROR(INDEX(Reff1,MATCH('Buku Besar'!H3211,Akun1,0)),""))</f>
        <v/>
      </c>
      <c r="L3211" s="331" t="str">
        <f>IF(H3211="","",IFERROR(INDEX(Penerimaan1,MATCH('Buku Besar'!H3211,Akun1,0)),""))</f>
        <v/>
      </c>
      <c r="M3211" s="331" t="str">
        <f>IF(H3211="","",IFERROR(INDEX(Pengeluaran1,MATCH('Buku Besar'!H3211,Akun1,0)),""))</f>
        <v/>
      </c>
    </row>
    <row r="3212" spans="1:13" x14ac:dyDescent="0.25">
      <c r="A3212" s="91" t="str">
        <f t="shared" si="100"/>
        <v/>
      </c>
      <c r="B3212" s="330" t="str">
        <f>IF(A3212="","",IFERROR(INDEX(Tanggal,MATCH('Buku Besar'!A3212,Akun,0)),""))</f>
        <v/>
      </c>
      <c r="C3212" s="2" t="str">
        <f>IF(A3212="","",IFERROR(INDEX(Keterangan,MATCH('Buku Besar'!A3212,Akun,0)),""))</f>
        <v/>
      </c>
      <c r="D3212" s="2" t="str">
        <f>IF(A3212="","",IFERROR(INDEX(Reff,MATCH('Buku Besar'!A3212,Akun,0)),""))</f>
        <v/>
      </c>
      <c r="E3212" s="331" t="str">
        <f>IF(A3212="","",IFERROR(INDEX(Penerimaan,MATCH('Buku Besar'!A3212,Akun,0)),""))</f>
        <v/>
      </c>
      <c r="F3212" s="331" t="str">
        <f>IF(A3212="","",IFERROR(INDEX(Pengeluaran,MATCH('Buku Besar'!A3212,Akun,0)),""))</f>
        <v/>
      </c>
      <c r="H3212" s="91" t="str">
        <f t="shared" si="101"/>
        <v/>
      </c>
      <c r="I3212" s="330" t="str">
        <f>IF(H3212="","",IFERROR(INDEX(Tanggal1,MATCH('Buku Besar'!H3212,Akun1,0)),""))</f>
        <v/>
      </c>
      <c r="J3212" s="2" t="str">
        <f>IF(H3212="","",IFERROR(INDEX(Keterangan1,MATCH('Buku Besar'!H3212,Akun1,0)),""))</f>
        <v/>
      </c>
      <c r="K3212" s="2" t="str">
        <f>IF(H3212="","",IFERROR(INDEX(Reff1,MATCH('Buku Besar'!H3212,Akun1,0)),""))</f>
        <v/>
      </c>
      <c r="L3212" s="331" t="str">
        <f>IF(H3212="","",IFERROR(INDEX(Penerimaan1,MATCH('Buku Besar'!H3212,Akun1,0)),""))</f>
        <v/>
      </c>
      <c r="M3212" s="331" t="str">
        <f>IF(H3212="","",IFERROR(INDEX(Pengeluaran1,MATCH('Buku Besar'!H3212,Akun1,0)),""))</f>
        <v/>
      </c>
    </row>
    <row r="3213" spans="1:13" x14ac:dyDescent="0.25">
      <c r="A3213" s="91" t="str">
        <f t="shared" si="100"/>
        <v/>
      </c>
      <c r="B3213" s="330" t="str">
        <f>IF(A3213="","",IFERROR(INDEX(Tanggal,MATCH('Buku Besar'!A3213,Akun,0)),""))</f>
        <v/>
      </c>
      <c r="C3213" s="2" t="str">
        <f>IF(A3213="","",IFERROR(INDEX(Keterangan,MATCH('Buku Besar'!A3213,Akun,0)),""))</f>
        <v/>
      </c>
      <c r="D3213" s="2" t="str">
        <f>IF(A3213="","",IFERROR(INDEX(Reff,MATCH('Buku Besar'!A3213,Akun,0)),""))</f>
        <v/>
      </c>
      <c r="E3213" s="331" t="str">
        <f>IF(A3213="","",IFERROR(INDEX(Penerimaan,MATCH('Buku Besar'!A3213,Akun,0)),""))</f>
        <v/>
      </c>
      <c r="F3213" s="331" t="str">
        <f>IF(A3213="","",IFERROR(INDEX(Pengeluaran,MATCH('Buku Besar'!A3213,Akun,0)),""))</f>
        <v/>
      </c>
      <c r="H3213" s="91" t="str">
        <f t="shared" si="101"/>
        <v/>
      </c>
      <c r="I3213" s="330" t="str">
        <f>IF(H3213="","",IFERROR(INDEX(Tanggal1,MATCH('Buku Besar'!H3213,Akun1,0)),""))</f>
        <v/>
      </c>
      <c r="J3213" s="2" t="str">
        <f>IF(H3213="","",IFERROR(INDEX(Keterangan1,MATCH('Buku Besar'!H3213,Akun1,0)),""))</f>
        <v/>
      </c>
      <c r="K3213" s="2" t="str">
        <f>IF(H3213="","",IFERROR(INDEX(Reff1,MATCH('Buku Besar'!H3213,Akun1,0)),""))</f>
        <v/>
      </c>
      <c r="L3213" s="331" t="str">
        <f>IF(H3213="","",IFERROR(INDEX(Penerimaan1,MATCH('Buku Besar'!H3213,Akun1,0)),""))</f>
        <v/>
      </c>
      <c r="M3213" s="331" t="str">
        <f>IF(H3213="","",IFERROR(INDEX(Pengeluaran1,MATCH('Buku Besar'!H3213,Akun1,0)),""))</f>
        <v/>
      </c>
    </row>
    <row r="3214" spans="1:13" x14ac:dyDescent="0.25">
      <c r="A3214" s="91" t="str">
        <f t="shared" si="100"/>
        <v/>
      </c>
      <c r="B3214" s="330" t="str">
        <f>IF(A3214="","",IFERROR(INDEX(Tanggal,MATCH('Buku Besar'!A3214,Akun,0)),""))</f>
        <v/>
      </c>
      <c r="C3214" s="2" t="str">
        <f>IF(A3214="","",IFERROR(INDEX(Keterangan,MATCH('Buku Besar'!A3214,Akun,0)),""))</f>
        <v/>
      </c>
      <c r="D3214" s="2" t="str">
        <f>IF(A3214="","",IFERROR(INDEX(Reff,MATCH('Buku Besar'!A3214,Akun,0)),""))</f>
        <v/>
      </c>
      <c r="E3214" s="331" t="str">
        <f>IF(A3214="","",IFERROR(INDEX(Penerimaan,MATCH('Buku Besar'!A3214,Akun,0)),""))</f>
        <v/>
      </c>
      <c r="F3214" s="331" t="str">
        <f>IF(A3214="","",IFERROR(INDEX(Pengeluaran,MATCH('Buku Besar'!A3214,Akun,0)),""))</f>
        <v/>
      </c>
      <c r="H3214" s="91" t="str">
        <f t="shared" si="101"/>
        <v/>
      </c>
      <c r="I3214" s="330" t="str">
        <f>IF(H3214="","",IFERROR(INDEX(Tanggal1,MATCH('Buku Besar'!H3214,Akun1,0)),""))</f>
        <v/>
      </c>
      <c r="J3214" s="2" t="str">
        <f>IF(H3214="","",IFERROR(INDEX(Keterangan1,MATCH('Buku Besar'!H3214,Akun1,0)),""))</f>
        <v/>
      </c>
      <c r="K3214" s="2" t="str">
        <f>IF(H3214="","",IFERROR(INDEX(Reff1,MATCH('Buku Besar'!H3214,Akun1,0)),""))</f>
        <v/>
      </c>
      <c r="L3214" s="331" t="str">
        <f>IF(H3214="","",IFERROR(INDEX(Penerimaan1,MATCH('Buku Besar'!H3214,Akun1,0)),""))</f>
        <v/>
      </c>
      <c r="M3214" s="331" t="str">
        <f>IF(H3214="","",IFERROR(INDEX(Pengeluaran1,MATCH('Buku Besar'!H3214,Akun1,0)),""))</f>
        <v/>
      </c>
    </row>
    <row r="3215" spans="1:13" x14ac:dyDescent="0.25">
      <c r="A3215" s="91" t="str">
        <f t="shared" si="100"/>
        <v/>
      </c>
      <c r="B3215" s="330" t="str">
        <f>IF(A3215="","",IFERROR(INDEX(Tanggal,MATCH('Buku Besar'!A3215,Akun,0)),""))</f>
        <v/>
      </c>
      <c r="C3215" s="2" t="str">
        <f>IF(A3215="","",IFERROR(INDEX(Keterangan,MATCH('Buku Besar'!A3215,Akun,0)),""))</f>
        <v/>
      </c>
      <c r="D3215" s="2" t="str">
        <f>IF(A3215="","",IFERROR(INDEX(Reff,MATCH('Buku Besar'!A3215,Akun,0)),""))</f>
        <v/>
      </c>
      <c r="E3215" s="331" t="str">
        <f>IF(A3215="","",IFERROR(INDEX(Penerimaan,MATCH('Buku Besar'!A3215,Akun,0)),""))</f>
        <v/>
      </c>
      <c r="F3215" s="331" t="str">
        <f>IF(A3215="","",IFERROR(INDEX(Pengeluaran,MATCH('Buku Besar'!A3215,Akun,0)),""))</f>
        <v/>
      </c>
      <c r="H3215" s="91" t="str">
        <f t="shared" si="101"/>
        <v/>
      </c>
      <c r="I3215" s="330" t="str">
        <f>IF(H3215="","",IFERROR(INDEX(Tanggal1,MATCH('Buku Besar'!H3215,Akun1,0)),""))</f>
        <v/>
      </c>
      <c r="J3215" s="2" t="str">
        <f>IF(H3215="","",IFERROR(INDEX(Keterangan1,MATCH('Buku Besar'!H3215,Akun1,0)),""))</f>
        <v/>
      </c>
      <c r="K3215" s="2" t="str">
        <f>IF(H3215="","",IFERROR(INDEX(Reff1,MATCH('Buku Besar'!H3215,Akun1,0)),""))</f>
        <v/>
      </c>
      <c r="L3215" s="331" t="str">
        <f>IF(H3215="","",IFERROR(INDEX(Penerimaan1,MATCH('Buku Besar'!H3215,Akun1,0)),""))</f>
        <v/>
      </c>
      <c r="M3215" s="331" t="str">
        <f>IF(H3215="","",IFERROR(INDEX(Pengeluaran1,MATCH('Buku Besar'!H3215,Akun1,0)),""))</f>
        <v/>
      </c>
    </row>
    <row r="3216" spans="1:13" x14ac:dyDescent="0.25">
      <c r="A3216" s="91" t="str">
        <f t="shared" si="100"/>
        <v/>
      </c>
      <c r="B3216" s="330" t="str">
        <f>IF(A3216="","",IFERROR(INDEX(Tanggal,MATCH('Buku Besar'!A3216,Akun,0)),""))</f>
        <v/>
      </c>
      <c r="C3216" s="2" t="str">
        <f>IF(A3216="","",IFERROR(INDEX(Keterangan,MATCH('Buku Besar'!A3216,Akun,0)),""))</f>
        <v/>
      </c>
      <c r="D3216" s="2" t="str">
        <f>IF(A3216="","",IFERROR(INDEX(Reff,MATCH('Buku Besar'!A3216,Akun,0)),""))</f>
        <v/>
      </c>
      <c r="E3216" s="331" t="str">
        <f>IF(A3216="","",IFERROR(INDEX(Penerimaan,MATCH('Buku Besar'!A3216,Akun,0)),""))</f>
        <v/>
      </c>
      <c r="F3216" s="331" t="str">
        <f>IF(A3216="","",IFERROR(INDEX(Pengeluaran,MATCH('Buku Besar'!A3216,Akun,0)),""))</f>
        <v/>
      </c>
      <c r="H3216" s="91" t="str">
        <f t="shared" si="101"/>
        <v/>
      </c>
      <c r="I3216" s="330" t="str">
        <f>IF(H3216="","",IFERROR(INDEX(Tanggal1,MATCH('Buku Besar'!H3216,Akun1,0)),""))</f>
        <v/>
      </c>
      <c r="J3216" s="2" t="str">
        <f>IF(H3216="","",IFERROR(INDEX(Keterangan1,MATCH('Buku Besar'!H3216,Akun1,0)),""))</f>
        <v/>
      </c>
      <c r="K3216" s="2" t="str">
        <f>IF(H3216="","",IFERROR(INDEX(Reff1,MATCH('Buku Besar'!H3216,Akun1,0)),""))</f>
        <v/>
      </c>
      <c r="L3216" s="331" t="str">
        <f>IF(H3216="","",IFERROR(INDEX(Penerimaan1,MATCH('Buku Besar'!H3216,Akun1,0)),""))</f>
        <v/>
      </c>
      <c r="M3216" s="331" t="str">
        <f>IF(H3216="","",IFERROR(INDEX(Pengeluaran1,MATCH('Buku Besar'!H3216,Akun1,0)),""))</f>
        <v/>
      </c>
    </row>
    <row r="3217" spans="1:13" x14ac:dyDescent="0.25">
      <c r="A3217" s="91" t="str">
        <f t="shared" si="100"/>
        <v/>
      </c>
      <c r="B3217" s="330" t="str">
        <f>IF(A3217="","",IFERROR(INDEX(Tanggal,MATCH('Buku Besar'!A3217,Akun,0)),""))</f>
        <v/>
      </c>
      <c r="C3217" s="2" t="str">
        <f>IF(A3217="","",IFERROR(INDEX(Keterangan,MATCH('Buku Besar'!A3217,Akun,0)),""))</f>
        <v/>
      </c>
      <c r="D3217" s="2" t="str">
        <f>IF(A3217="","",IFERROR(INDEX(Reff,MATCH('Buku Besar'!A3217,Akun,0)),""))</f>
        <v/>
      </c>
      <c r="E3217" s="331" t="str">
        <f>IF(A3217="","",IFERROR(INDEX(Penerimaan,MATCH('Buku Besar'!A3217,Akun,0)),""))</f>
        <v/>
      </c>
      <c r="F3217" s="331" t="str">
        <f>IF(A3217="","",IFERROR(INDEX(Pengeluaran,MATCH('Buku Besar'!A3217,Akun,0)),""))</f>
        <v/>
      </c>
      <c r="H3217" s="91" t="str">
        <f t="shared" si="101"/>
        <v/>
      </c>
      <c r="I3217" s="330" t="str">
        <f>IF(H3217="","",IFERROR(INDEX(Tanggal1,MATCH('Buku Besar'!H3217,Akun1,0)),""))</f>
        <v/>
      </c>
      <c r="J3217" s="2" t="str">
        <f>IF(H3217="","",IFERROR(INDEX(Keterangan1,MATCH('Buku Besar'!H3217,Akun1,0)),""))</f>
        <v/>
      </c>
      <c r="K3217" s="2" t="str">
        <f>IF(H3217="","",IFERROR(INDEX(Reff1,MATCH('Buku Besar'!H3217,Akun1,0)),""))</f>
        <v/>
      </c>
      <c r="L3217" s="331" t="str">
        <f>IF(H3217="","",IFERROR(INDEX(Penerimaan1,MATCH('Buku Besar'!H3217,Akun1,0)),""))</f>
        <v/>
      </c>
      <c r="M3217" s="331" t="str">
        <f>IF(H3217="","",IFERROR(INDEX(Pengeluaran1,MATCH('Buku Besar'!H3217,Akun1,0)),""))</f>
        <v/>
      </c>
    </row>
    <row r="3218" spans="1:13" x14ac:dyDescent="0.25">
      <c r="A3218" s="91" t="str">
        <f t="shared" si="100"/>
        <v/>
      </c>
      <c r="B3218" s="330" t="str">
        <f>IF(A3218="","",IFERROR(INDEX(Tanggal,MATCH('Buku Besar'!A3218,Akun,0)),""))</f>
        <v/>
      </c>
      <c r="C3218" s="2" t="str">
        <f>IF(A3218="","",IFERROR(INDEX(Keterangan,MATCH('Buku Besar'!A3218,Akun,0)),""))</f>
        <v/>
      </c>
      <c r="D3218" s="2" t="str">
        <f>IF(A3218="","",IFERROR(INDEX(Reff,MATCH('Buku Besar'!A3218,Akun,0)),""))</f>
        <v/>
      </c>
      <c r="E3218" s="331" t="str">
        <f>IF(A3218="","",IFERROR(INDEX(Penerimaan,MATCH('Buku Besar'!A3218,Akun,0)),""))</f>
        <v/>
      </c>
      <c r="F3218" s="331" t="str">
        <f>IF(A3218="","",IFERROR(INDEX(Pengeluaran,MATCH('Buku Besar'!A3218,Akun,0)),""))</f>
        <v/>
      </c>
      <c r="H3218" s="91" t="str">
        <f t="shared" si="101"/>
        <v/>
      </c>
      <c r="I3218" s="330" t="str">
        <f>IF(H3218="","",IFERROR(INDEX(Tanggal1,MATCH('Buku Besar'!H3218,Akun1,0)),""))</f>
        <v/>
      </c>
      <c r="J3218" s="2" t="str">
        <f>IF(H3218="","",IFERROR(INDEX(Keterangan1,MATCH('Buku Besar'!H3218,Akun1,0)),""))</f>
        <v/>
      </c>
      <c r="K3218" s="2" t="str">
        <f>IF(H3218="","",IFERROR(INDEX(Reff1,MATCH('Buku Besar'!H3218,Akun1,0)),""))</f>
        <v/>
      </c>
      <c r="L3218" s="331" t="str">
        <f>IF(H3218="","",IFERROR(INDEX(Penerimaan1,MATCH('Buku Besar'!H3218,Akun1,0)),""))</f>
        <v/>
      </c>
      <c r="M3218" s="331" t="str">
        <f>IF(H3218="","",IFERROR(INDEX(Pengeluaran1,MATCH('Buku Besar'!H3218,Akun1,0)),""))</f>
        <v/>
      </c>
    </row>
    <row r="3219" spans="1:13" x14ac:dyDescent="0.25">
      <c r="A3219" s="91" t="str">
        <f t="shared" si="100"/>
        <v/>
      </c>
      <c r="B3219" s="330" t="str">
        <f>IF(A3219="","",IFERROR(INDEX(Tanggal,MATCH('Buku Besar'!A3219,Akun,0)),""))</f>
        <v/>
      </c>
      <c r="C3219" s="2" t="str">
        <f>IF(A3219="","",IFERROR(INDEX(Keterangan,MATCH('Buku Besar'!A3219,Akun,0)),""))</f>
        <v/>
      </c>
      <c r="D3219" s="2" t="str">
        <f>IF(A3219="","",IFERROR(INDEX(Reff,MATCH('Buku Besar'!A3219,Akun,0)),""))</f>
        <v/>
      </c>
      <c r="E3219" s="331" t="str">
        <f>IF(A3219="","",IFERROR(INDEX(Penerimaan,MATCH('Buku Besar'!A3219,Akun,0)),""))</f>
        <v/>
      </c>
      <c r="F3219" s="331" t="str">
        <f>IF(A3219="","",IFERROR(INDEX(Pengeluaran,MATCH('Buku Besar'!A3219,Akun,0)),""))</f>
        <v/>
      </c>
      <c r="H3219" s="91" t="str">
        <f t="shared" si="101"/>
        <v/>
      </c>
      <c r="I3219" s="330" t="str">
        <f>IF(H3219="","",IFERROR(INDEX(Tanggal1,MATCH('Buku Besar'!H3219,Akun1,0)),""))</f>
        <v/>
      </c>
      <c r="J3219" s="2" t="str">
        <f>IF(H3219="","",IFERROR(INDEX(Keterangan1,MATCH('Buku Besar'!H3219,Akun1,0)),""))</f>
        <v/>
      </c>
      <c r="K3219" s="2" t="str">
        <f>IF(H3219="","",IFERROR(INDEX(Reff1,MATCH('Buku Besar'!H3219,Akun1,0)),""))</f>
        <v/>
      </c>
      <c r="L3219" s="331" t="str">
        <f>IF(H3219="","",IFERROR(INDEX(Penerimaan1,MATCH('Buku Besar'!H3219,Akun1,0)),""))</f>
        <v/>
      </c>
      <c r="M3219" s="331" t="str">
        <f>IF(H3219="","",IFERROR(INDEX(Pengeluaran1,MATCH('Buku Besar'!H3219,Akun1,0)),""))</f>
        <v/>
      </c>
    </row>
    <row r="3220" spans="1:13" x14ac:dyDescent="0.25">
      <c r="A3220" s="91" t="str">
        <f t="shared" si="100"/>
        <v/>
      </c>
      <c r="B3220" s="330" t="str">
        <f>IF(A3220="","",IFERROR(INDEX(Tanggal,MATCH('Buku Besar'!A3220,Akun,0)),""))</f>
        <v/>
      </c>
      <c r="C3220" s="2" t="str">
        <f>IF(A3220="","",IFERROR(INDEX(Keterangan,MATCH('Buku Besar'!A3220,Akun,0)),""))</f>
        <v/>
      </c>
      <c r="D3220" s="2" t="str">
        <f>IF(A3220="","",IFERROR(INDEX(Reff,MATCH('Buku Besar'!A3220,Akun,0)),""))</f>
        <v/>
      </c>
      <c r="E3220" s="331" t="str">
        <f>IF(A3220="","",IFERROR(INDEX(Penerimaan,MATCH('Buku Besar'!A3220,Akun,0)),""))</f>
        <v/>
      </c>
      <c r="F3220" s="331" t="str">
        <f>IF(A3220="","",IFERROR(INDEX(Pengeluaran,MATCH('Buku Besar'!A3220,Akun,0)),""))</f>
        <v/>
      </c>
      <c r="H3220" s="91" t="str">
        <f t="shared" si="101"/>
        <v/>
      </c>
      <c r="I3220" s="330" t="str">
        <f>IF(H3220="","",IFERROR(INDEX(Tanggal1,MATCH('Buku Besar'!H3220,Akun1,0)),""))</f>
        <v/>
      </c>
      <c r="J3220" s="2" t="str">
        <f>IF(H3220="","",IFERROR(INDEX(Keterangan1,MATCH('Buku Besar'!H3220,Akun1,0)),""))</f>
        <v/>
      </c>
      <c r="K3220" s="2" t="str">
        <f>IF(H3220="","",IFERROR(INDEX(Reff1,MATCH('Buku Besar'!H3220,Akun1,0)),""))</f>
        <v/>
      </c>
      <c r="L3220" s="331" t="str">
        <f>IF(H3220="","",IFERROR(INDEX(Penerimaan1,MATCH('Buku Besar'!H3220,Akun1,0)),""))</f>
        <v/>
      </c>
      <c r="M3220" s="331" t="str">
        <f>IF(H3220="","",IFERROR(INDEX(Pengeluaran1,MATCH('Buku Besar'!H3220,Akun1,0)),""))</f>
        <v/>
      </c>
    </row>
    <row r="3221" spans="1:13" x14ac:dyDescent="0.25">
      <c r="A3221" s="91" t="str">
        <f t="shared" si="100"/>
        <v/>
      </c>
      <c r="B3221" s="330" t="str">
        <f>IF(A3221="","",IFERROR(INDEX(Tanggal,MATCH('Buku Besar'!A3221,Akun,0)),""))</f>
        <v/>
      </c>
      <c r="C3221" s="2" t="str">
        <f>IF(A3221="","",IFERROR(INDEX(Keterangan,MATCH('Buku Besar'!A3221,Akun,0)),""))</f>
        <v/>
      </c>
      <c r="D3221" s="2" t="str">
        <f>IF(A3221="","",IFERROR(INDEX(Reff,MATCH('Buku Besar'!A3221,Akun,0)),""))</f>
        <v/>
      </c>
      <c r="E3221" s="331" t="str">
        <f>IF(A3221="","",IFERROR(INDEX(Penerimaan,MATCH('Buku Besar'!A3221,Akun,0)),""))</f>
        <v/>
      </c>
      <c r="F3221" s="331" t="str">
        <f>IF(A3221="","",IFERROR(INDEX(Pengeluaran,MATCH('Buku Besar'!A3221,Akun,0)),""))</f>
        <v/>
      </c>
      <c r="H3221" s="91" t="str">
        <f t="shared" si="101"/>
        <v/>
      </c>
      <c r="I3221" s="330" t="str">
        <f>IF(H3221="","",IFERROR(INDEX(Tanggal1,MATCH('Buku Besar'!H3221,Akun1,0)),""))</f>
        <v/>
      </c>
      <c r="J3221" s="2" t="str">
        <f>IF(H3221="","",IFERROR(INDEX(Keterangan1,MATCH('Buku Besar'!H3221,Akun1,0)),""))</f>
        <v/>
      </c>
      <c r="K3221" s="2" t="str">
        <f>IF(H3221="","",IFERROR(INDEX(Reff1,MATCH('Buku Besar'!H3221,Akun1,0)),""))</f>
        <v/>
      </c>
      <c r="L3221" s="331" t="str">
        <f>IF(H3221="","",IFERROR(INDEX(Penerimaan1,MATCH('Buku Besar'!H3221,Akun1,0)),""))</f>
        <v/>
      </c>
      <c r="M3221" s="331" t="str">
        <f>IF(H3221="","",IFERROR(INDEX(Pengeluaran1,MATCH('Buku Besar'!H3221,Akun1,0)),""))</f>
        <v/>
      </c>
    </row>
    <row r="3222" spans="1:13" x14ac:dyDescent="0.25">
      <c r="A3222" s="91" t="str">
        <f t="shared" si="100"/>
        <v/>
      </c>
      <c r="B3222" s="330" t="str">
        <f>IF(A3222="","",IFERROR(INDEX(Tanggal,MATCH('Buku Besar'!A3222,Akun,0)),""))</f>
        <v/>
      </c>
      <c r="C3222" s="2" t="str">
        <f>IF(A3222="","",IFERROR(INDEX(Keterangan,MATCH('Buku Besar'!A3222,Akun,0)),""))</f>
        <v/>
      </c>
      <c r="D3222" s="2" t="str">
        <f>IF(A3222="","",IFERROR(INDEX(Reff,MATCH('Buku Besar'!A3222,Akun,0)),""))</f>
        <v/>
      </c>
      <c r="E3222" s="331" t="str">
        <f>IF(A3222="","",IFERROR(INDEX(Penerimaan,MATCH('Buku Besar'!A3222,Akun,0)),""))</f>
        <v/>
      </c>
      <c r="F3222" s="331" t="str">
        <f>IF(A3222="","",IFERROR(INDEX(Pengeluaran,MATCH('Buku Besar'!A3222,Akun,0)),""))</f>
        <v/>
      </c>
      <c r="H3222" s="91" t="str">
        <f t="shared" si="101"/>
        <v/>
      </c>
      <c r="I3222" s="330" t="str">
        <f>IF(H3222="","",IFERROR(INDEX(Tanggal1,MATCH('Buku Besar'!H3222,Akun1,0)),""))</f>
        <v/>
      </c>
      <c r="J3222" s="2" t="str">
        <f>IF(H3222="","",IFERROR(INDEX(Keterangan1,MATCH('Buku Besar'!H3222,Akun1,0)),""))</f>
        <v/>
      </c>
      <c r="K3222" s="2" t="str">
        <f>IF(H3222="","",IFERROR(INDEX(Reff1,MATCH('Buku Besar'!H3222,Akun1,0)),""))</f>
        <v/>
      </c>
      <c r="L3222" s="331" t="str">
        <f>IF(H3222="","",IFERROR(INDEX(Penerimaan1,MATCH('Buku Besar'!H3222,Akun1,0)),""))</f>
        <v/>
      </c>
      <c r="M3222" s="331" t="str">
        <f>IF(H3222="","",IFERROR(INDEX(Pengeluaran1,MATCH('Buku Besar'!H3222,Akun1,0)),""))</f>
        <v/>
      </c>
    </row>
    <row r="3223" spans="1:13" x14ac:dyDescent="0.25">
      <c r="A3223" s="91" t="str">
        <f t="shared" si="100"/>
        <v/>
      </c>
      <c r="B3223" s="330" t="str">
        <f>IF(A3223="","",IFERROR(INDEX(Tanggal,MATCH('Buku Besar'!A3223,Akun,0)),""))</f>
        <v/>
      </c>
      <c r="C3223" s="2" t="str">
        <f>IF(A3223="","",IFERROR(INDEX(Keterangan,MATCH('Buku Besar'!A3223,Akun,0)),""))</f>
        <v/>
      </c>
      <c r="D3223" s="2" t="str">
        <f>IF(A3223="","",IFERROR(INDEX(Reff,MATCH('Buku Besar'!A3223,Akun,0)),""))</f>
        <v/>
      </c>
      <c r="E3223" s="331" t="str">
        <f>IF(A3223="","",IFERROR(INDEX(Penerimaan,MATCH('Buku Besar'!A3223,Akun,0)),""))</f>
        <v/>
      </c>
      <c r="F3223" s="331" t="str">
        <f>IF(A3223="","",IFERROR(INDEX(Pengeluaran,MATCH('Buku Besar'!A3223,Akun,0)),""))</f>
        <v/>
      </c>
      <c r="H3223" s="91" t="str">
        <f t="shared" si="101"/>
        <v/>
      </c>
      <c r="I3223" s="330" t="str">
        <f>IF(H3223="","",IFERROR(INDEX(Tanggal1,MATCH('Buku Besar'!H3223,Akun1,0)),""))</f>
        <v/>
      </c>
      <c r="J3223" s="2" t="str">
        <f>IF(H3223="","",IFERROR(INDEX(Keterangan1,MATCH('Buku Besar'!H3223,Akun1,0)),""))</f>
        <v/>
      </c>
      <c r="K3223" s="2" t="str">
        <f>IF(H3223="","",IFERROR(INDEX(Reff1,MATCH('Buku Besar'!H3223,Akun1,0)),""))</f>
        <v/>
      </c>
      <c r="L3223" s="331" t="str">
        <f>IF(H3223="","",IFERROR(INDEX(Penerimaan1,MATCH('Buku Besar'!H3223,Akun1,0)),""))</f>
        <v/>
      </c>
      <c r="M3223" s="331" t="str">
        <f>IF(H3223="","",IFERROR(INDEX(Pengeluaran1,MATCH('Buku Besar'!H3223,Akun1,0)),""))</f>
        <v/>
      </c>
    </row>
    <row r="3224" spans="1:13" x14ac:dyDescent="0.25">
      <c r="A3224" s="91" t="str">
        <f t="shared" si="100"/>
        <v/>
      </c>
      <c r="B3224" s="330" t="str">
        <f>IF(A3224="","",IFERROR(INDEX(Tanggal,MATCH('Buku Besar'!A3224,Akun,0)),""))</f>
        <v/>
      </c>
      <c r="C3224" s="2" t="str">
        <f>IF(A3224="","",IFERROR(INDEX(Keterangan,MATCH('Buku Besar'!A3224,Akun,0)),""))</f>
        <v/>
      </c>
      <c r="D3224" s="2" t="str">
        <f>IF(A3224="","",IFERROR(INDEX(Reff,MATCH('Buku Besar'!A3224,Akun,0)),""))</f>
        <v/>
      </c>
      <c r="E3224" s="331" t="str">
        <f>IF(A3224="","",IFERROR(INDEX(Penerimaan,MATCH('Buku Besar'!A3224,Akun,0)),""))</f>
        <v/>
      </c>
      <c r="F3224" s="331" t="str">
        <f>IF(A3224="","",IFERROR(INDEX(Pengeluaran,MATCH('Buku Besar'!A3224,Akun,0)),""))</f>
        <v/>
      </c>
      <c r="H3224" s="91" t="str">
        <f t="shared" si="101"/>
        <v/>
      </c>
      <c r="I3224" s="330" t="str">
        <f>IF(H3224="","",IFERROR(INDEX(Tanggal1,MATCH('Buku Besar'!H3224,Akun1,0)),""))</f>
        <v/>
      </c>
      <c r="J3224" s="2" t="str">
        <f>IF(H3224="","",IFERROR(INDEX(Keterangan1,MATCH('Buku Besar'!H3224,Akun1,0)),""))</f>
        <v/>
      </c>
      <c r="K3224" s="2" t="str">
        <f>IF(H3224="","",IFERROR(INDEX(Reff1,MATCH('Buku Besar'!H3224,Akun1,0)),""))</f>
        <v/>
      </c>
      <c r="L3224" s="331" t="str">
        <f>IF(H3224="","",IFERROR(INDEX(Penerimaan1,MATCH('Buku Besar'!H3224,Akun1,0)),""))</f>
        <v/>
      </c>
      <c r="M3224" s="331" t="str">
        <f>IF(H3224="","",IFERROR(INDEX(Pengeluaran1,MATCH('Buku Besar'!H3224,Akun1,0)),""))</f>
        <v/>
      </c>
    </row>
    <row r="3225" spans="1:13" x14ac:dyDescent="0.25">
      <c r="A3225" s="91" t="str">
        <f t="shared" si="100"/>
        <v/>
      </c>
      <c r="B3225" s="330" t="str">
        <f>IF(A3225="","",IFERROR(INDEX(Tanggal,MATCH('Buku Besar'!A3225,Akun,0)),""))</f>
        <v/>
      </c>
      <c r="C3225" s="2" t="str">
        <f>IF(A3225="","",IFERROR(INDEX(Keterangan,MATCH('Buku Besar'!A3225,Akun,0)),""))</f>
        <v/>
      </c>
      <c r="D3225" s="2" t="str">
        <f>IF(A3225="","",IFERROR(INDEX(Reff,MATCH('Buku Besar'!A3225,Akun,0)),""))</f>
        <v/>
      </c>
      <c r="E3225" s="331" t="str">
        <f>IF(A3225="","",IFERROR(INDEX(Penerimaan,MATCH('Buku Besar'!A3225,Akun,0)),""))</f>
        <v/>
      </c>
      <c r="F3225" s="331" t="str">
        <f>IF(A3225="","",IFERROR(INDEX(Pengeluaran,MATCH('Buku Besar'!A3225,Akun,0)),""))</f>
        <v/>
      </c>
      <c r="H3225" s="91" t="str">
        <f t="shared" si="101"/>
        <v/>
      </c>
      <c r="I3225" s="330" t="str">
        <f>IF(H3225="","",IFERROR(INDEX(Tanggal1,MATCH('Buku Besar'!H3225,Akun1,0)),""))</f>
        <v/>
      </c>
      <c r="J3225" s="2" t="str">
        <f>IF(H3225="","",IFERROR(INDEX(Keterangan1,MATCH('Buku Besar'!H3225,Akun1,0)),""))</f>
        <v/>
      </c>
      <c r="K3225" s="2" t="str">
        <f>IF(H3225="","",IFERROR(INDEX(Reff1,MATCH('Buku Besar'!H3225,Akun1,0)),""))</f>
        <v/>
      </c>
      <c r="L3225" s="331" t="str">
        <f>IF(H3225="","",IFERROR(INDEX(Penerimaan1,MATCH('Buku Besar'!H3225,Akun1,0)),""))</f>
        <v/>
      </c>
      <c r="M3225" s="331" t="str">
        <f>IF(H3225="","",IFERROR(INDEX(Pengeluaran1,MATCH('Buku Besar'!H3225,Akun1,0)),""))</f>
        <v/>
      </c>
    </row>
    <row r="3226" spans="1:13" x14ac:dyDescent="0.25">
      <c r="A3226" s="91" t="str">
        <f t="shared" si="100"/>
        <v/>
      </c>
      <c r="B3226" s="330" t="str">
        <f>IF(A3226="","",IFERROR(INDEX(Tanggal,MATCH('Buku Besar'!A3226,Akun,0)),""))</f>
        <v/>
      </c>
      <c r="C3226" s="2" t="str">
        <f>IF(A3226="","",IFERROR(INDEX(Keterangan,MATCH('Buku Besar'!A3226,Akun,0)),""))</f>
        <v/>
      </c>
      <c r="D3226" s="2" t="str">
        <f>IF(A3226="","",IFERROR(INDEX(Reff,MATCH('Buku Besar'!A3226,Akun,0)),""))</f>
        <v/>
      </c>
      <c r="E3226" s="331" t="str">
        <f>IF(A3226="","",IFERROR(INDEX(Penerimaan,MATCH('Buku Besar'!A3226,Akun,0)),""))</f>
        <v/>
      </c>
      <c r="F3226" s="331" t="str">
        <f>IF(A3226="","",IFERROR(INDEX(Pengeluaran,MATCH('Buku Besar'!A3226,Akun,0)),""))</f>
        <v/>
      </c>
      <c r="H3226" s="91" t="str">
        <f t="shared" si="101"/>
        <v/>
      </c>
      <c r="I3226" s="330" t="str">
        <f>IF(H3226="","",IFERROR(INDEX(Tanggal1,MATCH('Buku Besar'!H3226,Akun1,0)),""))</f>
        <v/>
      </c>
      <c r="J3226" s="2" t="str">
        <f>IF(H3226="","",IFERROR(INDEX(Keterangan1,MATCH('Buku Besar'!H3226,Akun1,0)),""))</f>
        <v/>
      </c>
      <c r="K3226" s="2" t="str">
        <f>IF(H3226="","",IFERROR(INDEX(Reff1,MATCH('Buku Besar'!H3226,Akun1,0)),""))</f>
        <v/>
      </c>
      <c r="L3226" s="331" t="str">
        <f>IF(H3226="","",IFERROR(INDEX(Penerimaan1,MATCH('Buku Besar'!H3226,Akun1,0)),""))</f>
        <v/>
      </c>
      <c r="M3226" s="331" t="str">
        <f>IF(H3226="","",IFERROR(INDEX(Pengeluaran1,MATCH('Buku Besar'!H3226,Akun1,0)),""))</f>
        <v/>
      </c>
    </row>
    <row r="3227" spans="1:13" x14ac:dyDescent="0.25">
      <c r="A3227" s="91" t="str">
        <f t="shared" si="100"/>
        <v/>
      </c>
      <c r="B3227" s="330" t="str">
        <f>IF(A3227="","",IFERROR(INDEX(Tanggal,MATCH('Buku Besar'!A3227,Akun,0)),""))</f>
        <v/>
      </c>
      <c r="C3227" s="2" t="str">
        <f>IF(A3227="","",IFERROR(INDEX(Keterangan,MATCH('Buku Besar'!A3227,Akun,0)),""))</f>
        <v/>
      </c>
      <c r="D3227" s="2" t="str">
        <f>IF(A3227="","",IFERROR(INDEX(Reff,MATCH('Buku Besar'!A3227,Akun,0)),""))</f>
        <v/>
      </c>
      <c r="E3227" s="331" t="str">
        <f>IF(A3227="","",IFERROR(INDEX(Penerimaan,MATCH('Buku Besar'!A3227,Akun,0)),""))</f>
        <v/>
      </c>
      <c r="F3227" s="331" t="str">
        <f>IF(A3227="","",IFERROR(INDEX(Pengeluaran,MATCH('Buku Besar'!A3227,Akun,0)),""))</f>
        <v/>
      </c>
      <c r="H3227" s="91" t="str">
        <f t="shared" si="101"/>
        <v/>
      </c>
      <c r="I3227" s="330" t="str">
        <f>IF(H3227="","",IFERROR(INDEX(Tanggal1,MATCH('Buku Besar'!H3227,Akun1,0)),""))</f>
        <v/>
      </c>
      <c r="J3227" s="2" t="str">
        <f>IF(H3227="","",IFERROR(INDEX(Keterangan1,MATCH('Buku Besar'!H3227,Akun1,0)),""))</f>
        <v/>
      </c>
      <c r="K3227" s="2" t="str">
        <f>IF(H3227="","",IFERROR(INDEX(Reff1,MATCH('Buku Besar'!H3227,Akun1,0)),""))</f>
        <v/>
      </c>
      <c r="L3227" s="331" t="str">
        <f>IF(H3227="","",IFERROR(INDEX(Penerimaan1,MATCH('Buku Besar'!H3227,Akun1,0)),""))</f>
        <v/>
      </c>
      <c r="M3227" s="331" t="str">
        <f>IF(H3227="","",IFERROR(INDEX(Pengeluaran1,MATCH('Buku Besar'!H3227,Akun1,0)),""))</f>
        <v/>
      </c>
    </row>
    <row r="3228" spans="1:13" x14ac:dyDescent="0.25">
      <c r="A3228" s="91" t="str">
        <f t="shared" si="100"/>
        <v/>
      </c>
      <c r="B3228" s="330" t="str">
        <f>IF(A3228="","",IFERROR(INDEX(Tanggal,MATCH('Buku Besar'!A3228,Akun,0)),""))</f>
        <v/>
      </c>
      <c r="C3228" s="2" t="str">
        <f>IF(A3228="","",IFERROR(INDEX(Keterangan,MATCH('Buku Besar'!A3228,Akun,0)),""))</f>
        <v/>
      </c>
      <c r="D3228" s="2" t="str">
        <f>IF(A3228="","",IFERROR(INDEX(Reff,MATCH('Buku Besar'!A3228,Akun,0)),""))</f>
        <v/>
      </c>
      <c r="E3228" s="331" t="str">
        <f>IF(A3228="","",IFERROR(INDEX(Penerimaan,MATCH('Buku Besar'!A3228,Akun,0)),""))</f>
        <v/>
      </c>
      <c r="F3228" s="331" t="str">
        <f>IF(A3228="","",IFERROR(INDEX(Pengeluaran,MATCH('Buku Besar'!A3228,Akun,0)),""))</f>
        <v/>
      </c>
      <c r="H3228" s="91" t="str">
        <f t="shared" si="101"/>
        <v/>
      </c>
      <c r="I3228" s="330" t="str">
        <f>IF(H3228="","",IFERROR(INDEX(Tanggal1,MATCH('Buku Besar'!H3228,Akun1,0)),""))</f>
        <v/>
      </c>
      <c r="J3228" s="2" t="str">
        <f>IF(H3228="","",IFERROR(INDEX(Keterangan1,MATCH('Buku Besar'!H3228,Akun1,0)),""))</f>
        <v/>
      </c>
      <c r="K3228" s="2" t="str">
        <f>IF(H3228="","",IFERROR(INDEX(Reff1,MATCH('Buku Besar'!H3228,Akun1,0)),""))</f>
        <v/>
      </c>
      <c r="L3228" s="331" t="str">
        <f>IF(H3228="","",IFERROR(INDEX(Penerimaan1,MATCH('Buku Besar'!H3228,Akun1,0)),""))</f>
        <v/>
      </c>
      <c r="M3228" s="331" t="str">
        <f>IF(H3228="","",IFERROR(INDEX(Pengeluaran1,MATCH('Buku Besar'!H3228,Akun1,0)),""))</f>
        <v/>
      </c>
    </row>
    <row r="3229" spans="1:13" x14ac:dyDescent="0.25">
      <c r="A3229" s="91" t="str">
        <f t="shared" si="100"/>
        <v/>
      </c>
      <c r="B3229" s="330" t="str">
        <f>IF(A3229="","",IFERROR(INDEX(Tanggal,MATCH('Buku Besar'!A3229,Akun,0)),""))</f>
        <v/>
      </c>
      <c r="C3229" s="2" t="str">
        <f>IF(A3229="","",IFERROR(INDEX(Keterangan,MATCH('Buku Besar'!A3229,Akun,0)),""))</f>
        <v/>
      </c>
      <c r="D3229" s="2" t="str">
        <f>IF(A3229="","",IFERROR(INDEX(Reff,MATCH('Buku Besar'!A3229,Akun,0)),""))</f>
        <v/>
      </c>
      <c r="E3229" s="331" t="str">
        <f>IF(A3229="","",IFERROR(INDEX(Penerimaan,MATCH('Buku Besar'!A3229,Akun,0)),""))</f>
        <v/>
      </c>
      <c r="F3229" s="331" t="str">
        <f>IF(A3229="","",IFERROR(INDEX(Pengeluaran,MATCH('Buku Besar'!A3229,Akun,0)),""))</f>
        <v/>
      </c>
      <c r="H3229" s="91" t="str">
        <f t="shared" si="101"/>
        <v/>
      </c>
      <c r="I3229" s="330" t="str">
        <f>IF(H3229="","",IFERROR(INDEX(Tanggal1,MATCH('Buku Besar'!H3229,Akun1,0)),""))</f>
        <v/>
      </c>
      <c r="J3229" s="2" t="str">
        <f>IF(H3229="","",IFERROR(INDEX(Keterangan1,MATCH('Buku Besar'!H3229,Akun1,0)),""))</f>
        <v/>
      </c>
      <c r="K3229" s="2" t="str">
        <f>IF(H3229="","",IFERROR(INDEX(Reff1,MATCH('Buku Besar'!H3229,Akun1,0)),""))</f>
        <v/>
      </c>
      <c r="L3229" s="331" t="str">
        <f>IF(H3229="","",IFERROR(INDEX(Penerimaan1,MATCH('Buku Besar'!H3229,Akun1,0)),""))</f>
        <v/>
      </c>
      <c r="M3229" s="331" t="str">
        <f>IF(H3229="","",IFERROR(INDEX(Pengeluaran1,MATCH('Buku Besar'!H3229,Akun1,0)),""))</f>
        <v/>
      </c>
    </row>
    <row r="3230" spans="1:13" x14ac:dyDescent="0.25">
      <c r="A3230" s="91" t="str">
        <f t="shared" si="100"/>
        <v/>
      </c>
      <c r="B3230" s="330" t="str">
        <f>IF(A3230="","",IFERROR(INDEX(Tanggal,MATCH('Buku Besar'!A3230,Akun,0)),""))</f>
        <v/>
      </c>
      <c r="C3230" s="2" t="str">
        <f>IF(A3230="","",IFERROR(INDEX(Keterangan,MATCH('Buku Besar'!A3230,Akun,0)),""))</f>
        <v/>
      </c>
      <c r="D3230" s="2" t="str">
        <f>IF(A3230="","",IFERROR(INDEX(Reff,MATCH('Buku Besar'!A3230,Akun,0)),""))</f>
        <v/>
      </c>
      <c r="E3230" s="331" t="str">
        <f>IF(A3230="","",IFERROR(INDEX(Penerimaan,MATCH('Buku Besar'!A3230,Akun,0)),""))</f>
        <v/>
      </c>
      <c r="F3230" s="331" t="str">
        <f>IF(A3230="","",IFERROR(INDEX(Pengeluaran,MATCH('Buku Besar'!A3230,Akun,0)),""))</f>
        <v/>
      </c>
      <c r="H3230" s="91" t="str">
        <f t="shared" si="101"/>
        <v/>
      </c>
      <c r="I3230" s="330" t="str">
        <f>IF(H3230="","",IFERROR(INDEX(Tanggal1,MATCH('Buku Besar'!H3230,Akun1,0)),""))</f>
        <v/>
      </c>
      <c r="J3230" s="2" t="str">
        <f>IF(H3230="","",IFERROR(INDEX(Keterangan1,MATCH('Buku Besar'!H3230,Akun1,0)),""))</f>
        <v/>
      </c>
      <c r="K3230" s="2" t="str">
        <f>IF(H3230="","",IFERROR(INDEX(Reff1,MATCH('Buku Besar'!H3230,Akun1,0)),""))</f>
        <v/>
      </c>
      <c r="L3230" s="331" t="str">
        <f>IF(H3230="","",IFERROR(INDEX(Penerimaan1,MATCH('Buku Besar'!H3230,Akun1,0)),""))</f>
        <v/>
      </c>
      <c r="M3230" s="331" t="str">
        <f>IF(H3230="","",IFERROR(INDEX(Pengeluaran1,MATCH('Buku Besar'!H3230,Akun1,0)),""))</f>
        <v/>
      </c>
    </row>
    <row r="3231" spans="1:13" x14ac:dyDescent="0.25">
      <c r="A3231" s="91" t="str">
        <f t="shared" si="100"/>
        <v/>
      </c>
      <c r="B3231" s="330" t="str">
        <f>IF(A3231="","",IFERROR(INDEX(Tanggal,MATCH('Buku Besar'!A3231,Akun,0)),""))</f>
        <v/>
      </c>
      <c r="C3231" s="2" t="str">
        <f>IF(A3231="","",IFERROR(INDEX(Keterangan,MATCH('Buku Besar'!A3231,Akun,0)),""))</f>
        <v/>
      </c>
      <c r="D3231" s="2" t="str">
        <f>IF(A3231="","",IFERROR(INDEX(Reff,MATCH('Buku Besar'!A3231,Akun,0)),""))</f>
        <v/>
      </c>
      <c r="E3231" s="331" t="str">
        <f>IF(A3231="","",IFERROR(INDEX(Penerimaan,MATCH('Buku Besar'!A3231,Akun,0)),""))</f>
        <v/>
      </c>
      <c r="F3231" s="331" t="str">
        <f>IF(A3231="","",IFERROR(INDEX(Pengeluaran,MATCH('Buku Besar'!A3231,Akun,0)),""))</f>
        <v/>
      </c>
      <c r="H3231" s="91" t="str">
        <f t="shared" si="101"/>
        <v/>
      </c>
      <c r="I3231" s="330" t="str">
        <f>IF(H3231="","",IFERROR(INDEX(Tanggal1,MATCH('Buku Besar'!H3231,Akun1,0)),""))</f>
        <v/>
      </c>
      <c r="J3231" s="2" t="str">
        <f>IF(H3231="","",IFERROR(INDEX(Keterangan1,MATCH('Buku Besar'!H3231,Akun1,0)),""))</f>
        <v/>
      </c>
      <c r="K3231" s="2" t="str">
        <f>IF(H3231="","",IFERROR(INDEX(Reff1,MATCH('Buku Besar'!H3231,Akun1,0)),""))</f>
        <v/>
      </c>
      <c r="L3231" s="331" t="str">
        <f>IF(H3231="","",IFERROR(INDEX(Penerimaan1,MATCH('Buku Besar'!H3231,Akun1,0)),""))</f>
        <v/>
      </c>
      <c r="M3231" s="331" t="str">
        <f>IF(H3231="","",IFERROR(INDEX(Pengeluaran1,MATCH('Buku Besar'!H3231,Akun1,0)),""))</f>
        <v/>
      </c>
    </row>
    <row r="3232" spans="1:13" x14ac:dyDescent="0.25">
      <c r="A3232" s="91" t="str">
        <f t="shared" si="100"/>
        <v/>
      </c>
      <c r="B3232" s="330" t="str">
        <f>IF(A3232="","",IFERROR(INDEX(Tanggal,MATCH('Buku Besar'!A3232,Akun,0)),""))</f>
        <v/>
      </c>
      <c r="C3232" s="2" t="str">
        <f>IF(A3232="","",IFERROR(INDEX(Keterangan,MATCH('Buku Besar'!A3232,Akun,0)),""))</f>
        <v/>
      </c>
      <c r="D3232" s="2" t="str">
        <f>IF(A3232="","",IFERROR(INDEX(Reff,MATCH('Buku Besar'!A3232,Akun,0)),""))</f>
        <v/>
      </c>
      <c r="E3232" s="331" t="str">
        <f>IF(A3232="","",IFERROR(INDEX(Penerimaan,MATCH('Buku Besar'!A3232,Akun,0)),""))</f>
        <v/>
      </c>
      <c r="F3232" s="331" t="str">
        <f>IF(A3232="","",IFERROR(INDEX(Pengeluaran,MATCH('Buku Besar'!A3232,Akun,0)),""))</f>
        <v/>
      </c>
      <c r="H3232" s="91" t="str">
        <f t="shared" si="101"/>
        <v/>
      </c>
      <c r="I3232" s="330" t="str">
        <f>IF(H3232="","",IFERROR(INDEX(Tanggal1,MATCH('Buku Besar'!H3232,Akun1,0)),""))</f>
        <v/>
      </c>
      <c r="J3232" s="2" t="str">
        <f>IF(H3232="","",IFERROR(INDEX(Keterangan1,MATCH('Buku Besar'!H3232,Akun1,0)),""))</f>
        <v/>
      </c>
      <c r="K3232" s="2" t="str">
        <f>IF(H3232="","",IFERROR(INDEX(Reff1,MATCH('Buku Besar'!H3232,Akun1,0)),""))</f>
        <v/>
      </c>
      <c r="L3232" s="331" t="str">
        <f>IF(H3232="","",IFERROR(INDEX(Penerimaan1,MATCH('Buku Besar'!H3232,Akun1,0)),""))</f>
        <v/>
      </c>
      <c r="M3232" s="331" t="str">
        <f>IF(H3232="","",IFERROR(INDEX(Pengeluaran1,MATCH('Buku Besar'!H3232,Akun1,0)),""))</f>
        <v/>
      </c>
    </row>
    <row r="3233" spans="1:13" x14ac:dyDescent="0.25">
      <c r="A3233" s="91" t="str">
        <f t="shared" si="100"/>
        <v/>
      </c>
      <c r="B3233" s="330" t="str">
        <f>IF(A3233="","",IFERROR(INDEX(Tanggal,MATCH('Buku Besar'!A3233,Akun,0)),""))</f>
        <v/>
      </c>
      <c r="C3233" s="2" t="str">
        <f>IF(A3233="","",IFERROR(INDEX(Keterangan,MATCH('Buku Besar'!A3233,Akun,0)),""))</f>
        <v/>
      </c>
      <c r="D3233" s="2" t="str">
        <f>IF(A3233="","",IFERROR(INDEX(Reff,MATCH('Buku Besar'!A3233,Akun,0)),""))</f>
        <v/>
      </c>
      <c r="E3233" s="331" t="str">
        <f>IF(A3233="","",IFERROR(INDEX(Penerimaan,MATCH('Buku Besar'!A3233,Akun,0)),""))</f>
        <v/>
      </c>
      <c r="F3233" s="331" t="str">
        <f>IF(A3233="","",IFERROR(INDEX(Pengeluaran,MATCH('Buku Besar'!A3233,Akun,0)),""))</f>
        <v/>
      </c>
      <c r="H3233" s="91" t="str">
        <f t="shared" si="101"/>
        <v/>
      </c>
      <c r="I3233" s="330" t="str">
        <f>IF(H3233="","",IFERROR(INDEX(Tanggal1,MATCH('Buku Besar'!H3233,Akun1,0)),""))</f>
        <v/>
      </c>
      <c r="J3233" s="2" t="str">
        <f>IF(H3233="","",IFERROR(INDEX(Keterangan1,MATCH('Buku Besar'!H3233,Akun1,0)),""))</f>
        <v/>
      </c>
      <c r="K3233" s="2" t="str">
        <f>IF(H3233="","",IFERROR(INDEX(Reff1,MATCH('Buku Besar'!H3233,Akun1,0)),""))</f>
        <v/>
      </c>
      <c r="L3233" s="331" t="str">
        <f>IF(H3233="","",IFERROR(INDEX(Penerimaan1,MATCH('Buku Besar'!H3233,Akun1,0)),""))</f>
        <v/>
      </c>
      <c r="M3233" s="331" t="str">
        <f>IF(H3233="","",IFERROR(INDEX(Pengeluaran1,MATCH('Buku Besar'!H3233,Akun1,0)),""))</f>
        <v/>
      </c>
    </row>
    <row r="3234" spans="1:13" x14ac:dyDescent="0.25">
      <c r="A3234" s="91" t="str">
        <f t="shared" si="100"/>
        <v/>
      </c>
      <c r="B3234" s="330" t="str">
        <f>IF(A3234="","",IFERROR(INDEX(Tanggal,MATCH('Buku Besar'!A3234,Akun,0)),""))</f>
        <v/>
      </c>
      <c r="C3234" s="2" t="str">
        <f>IF(A3234="","",IFERROR(INDEX(Keterangan,MATCH('Buku Besar'!A3234,Akun,0)),""))</f>
        <v/>
      </c>
      <c r="D3234" s="2" t="str">
        <f>IF(A3234="","",IFERROR(INDEX(Reff,MATCH('Buku Besar'!A3234,Akun,0)),""))</f>
        <v/>
      </c>
      <c r="E3234" s="331" t="str">
        <f>IF(A3234="","",IFERROR(INDEX(Penerimaan,MATCH('Buku Besar'!A3234,Akun,0)),""))</f>
        <v/>
      </c>
      <c r="F3234" s="331" t="str">
        <f>IF(A3234="","",IFERROR(INDEX(Pengeluaran,MATCH('Buku Besar'!A3234,Akun,0)),""))</f>
        <v/>
      </c>
      <c r="H3234" s="91" t="str">
        <f t="shared" si="101"/>
        <v/>
      </c>
      <c r="I3234" s="330" t="str">
        <f>IF(H3234="","",IFERROR(INDEX(Tanggal1,MATCH('Buku Besar'!H3234,Akun1,0)),""))</f>
        <v/>
      </c>
      <c r="J3234" s="2" t="str">
        <f>IF(H3234="","",IFERROR(INDEX(Keterangan1,MATCH('Buku Besar'!H3234,Akun1,0)),""))</f>
        <v/>
      </c>
      <c r="K3234" s="2" t="str">
        <f>IF(H3234="","",IFERROR(INDEX(Reff1,MATCH('Buku Besar'!H3234,Akun1,0)),""))</f>
        <v/>
      </c>
      <c r="L3234" s="331" t="str">
        <f>IF(H3234="","",IFERROR(INDEX(Penerimaan1,MATCH('Buku Besar'!H3234,Akun1,0)),""))</f>
        <v/>
      </c>
      <c r="M3234" s="331" t="str">
        <f>IF(H3234="","",IFERROR(INDEX(Pengeluaran1,MATCH('Buku Besar'!H3234,Akun1,0)),""))</f>
        <v/>
      </c>
    </row>
    <row r="3235" spans="1:13" x14ac:dyDescent="0.25">
      <c r="A3235" s="91" t="str">
        <f t="shared" si="100"/>
        <v/>
      </c>
      <c r="B3235" s="330" t="str">
        <f>IF(A3235="","",IFERROR(INDEX(Tanggal,MATCH('Buku Besar'!A3235,Akun,0)),""))</f>
        <v/>
      </c>
      <c r="C3235" s="2" t="str">
        <f>IF(A3235="","",IFERROR(INDEX(Keterangan,MATCH('Buku Besar'!A3235,Akun,0)),""))</f>
        <v/>
      </c>
      <c r="D3235" s="2" t="str">
        <f>IF(A3235="","",IFERROR(INDEX(Reff,MATCH('Buku Besar'!A3235,Akun,0)),""))</f>
        <v/>
      </c>
      <c r="E3235" s="331" t="str">
        <f>IF(A3235="","",IFERROR(INDEX(Penerimaan,MATCH('Buku Besar'!A3235,Akun,0)),""))</f>
        <v/>
      </c>
      <c r="F3235" s="331" t="str">
        <f>IF(A3235="","",IFERROR(INDEX(Pengeluaran,MATCH('Buku Besar'!A3235,Akun,0)),""))</f>
        <v/>
      </c>
      <c r="H3235" s="91" t="str">
        <f t="shared" si="101"/>
        <v/>
      </c>
      <c r="I3235" s="330" t="str">
        <f>IF(H3235="","",IFERROR(INDEX(Tanggal1,MATCH('Buku Besar'!H3235,Akun1,0)),""))</f>
        <v/>
      </c>
      <c r="J3235" s="2" t="str">
        <f>IF(H3235="","",IFERROR(INDEX(Keterangan1,MATCH('Buku Besar'!H3235,Akun1,0)),""))</f>
        <v/>
      </c>
      <c r="K3235" s="2" t="str">
        <f>IF(H3235="","",IFERROR(INDEX(Reff1,MATCH('Buku Besar'!H3235,Akun1,0)),""))</f>
        <v/>
      </c>
      <c r="L3235" s="331" t="str">
        <f>IF(H3235="","",IFERROR(INDEX(Penerimaan1,MATCH('Buku Besar'!H3235,Akun1,0)),""))</f>
        <v/>
      </c>
      <c r="M3235" s="331" t="str">
        <f>IF(H3235="","",IFERROR(INDEX(Pengeluaran1,MATCH('Buku Besar'!H3235,Akun1,0)),""))</f>
        <v/>
      </c>
    </row>
    <row r="3236" spans="1:13" x14ac:dyDescent="0.25">
      <c r="A3236" s="91" t="str">
        <f t="shared" si="100"/>
        <v/>
      </c>
      <c r="B3236" s="330" t="str">
        <f>IF(A3236="","",IFERROR(INDEX(Tanggal,MATCH('Buku Besar'!A3236,Akun,0)),""))</f>
        <v/>
      </c>
      <c r="C3236" s="2" t="str">
        <f>IF(A3236="","",IFERROR(INDEX(Keterangan,MATCH('Buku Besar'!A3236,Akun,0)),""))</f>
        <v/>
      </c>
      <c r="D3236" s="2" t="str">
        <f>IF(A3236="","",IFERROR(INDEX(Reff,MATCH('Buku Besar'!A3236,Akun,0)),""))</f>
        <v/>
      </c>
      <c r="E3236" s="331" t="str">
        <f>IF(A3236="","",IFERROR(INDEX(Penerimaan,MATCH('Buku Besar'!A3236,Akun,0)),""))</f>
        <v/>
      </c>
      <c r="F3236" s="331" t="str">
        <f>IF(A3236="","",IFERROR(INDEX(Pengeluaran,MATCH('Buku Besar'!A3236,Akun,0)),""))</f>
        <v/>
      </c>
      <c r="H3236" s="91" t="str">
        <f t="shared" si="101"/>
        <v/>
      </c>
      <c r="I3236" s="330" t="str">
        <f>IF(H3236="","",IFERROR(INDEX(Tanggal1,MATCH('Buku Besar'!H3236,Akun1,0)),""))</f>
        <v/>
      </c>
      <c r="J3236" s="2" t="str">
        <f>IF(H3236="","",IFERROR(INDEX(Keterangan1,MATCH('Buku Besar'!H3236,Akun1,0)),""))</f>
        <v/>
      </c>
      <c r="K3236" s="2" t="str">
        <f>IF(H3236="","",IFERROR(INDEX(Reff1,MATCH('Buku Besar'!H3236,Akun1,0)),""))</f>
        <v/>
      </c>
      <c r="L3236" s="331" t="str">
        <f>IF(H3236="","",IFERROR(INDEX(Penerimaan1,MATCH('Buku Besar'!H3236,Akun1,0)),""))</f>
        <v/>
      </c>
      <c r="M3236" s="331" t="str">
        <f>IF(H3236="","",IFERROR(INDEX(Pengeluaran1,MATCH('Buku Besar'!H3236,Akun1,0)),""))</f>
        <v/>
      </c>
    </row>
    <row r="3237" spans="1:13" x14ac:dyDescent="0.25">
      <c r="A3237" s="91" t="str">
        <f t="shared" si="100"/>
        <v/>
      </c>
      <c r="B3237" s="330" t="str">
        <f>IF(A3237="","",IFERROR(INDEX(Tanggal,MATCH('Buku Besar'!A3237,Akun,0)),""))</f>
        <v/>
      </c>
      <c r="C3237" s="2" t="str">
        <f>IF(A3237="","",IFERROR(INDEX(Keterangan,MATCH('Buku Besar'!A3237,Akun,0)),""))</f>
        <v/>
      </c>
      <c r="D3237" s="2" t="str">
        <f>IF(A3237="","",IFERROR(INDEX(Reff,MATCH('Buku Besar'!A3237,Akun,0)),""))</f>
        <v/>
      </c>
      <c r="E3237" s="331" t="str">
        <f>IF(A3237="","",IFERROR(INDEX(Penerimaan,MATCH('Buku Besar'!A3237,Akun,0)),""))</f>
        <v/>
      </c>
      <c r="F3237" s="331" t="str">
        <f>IF(A3237="","",IFERROR(INDEX(Pengeluaran,MATCH('Buku Besar'!A3237,Akun,0)),""))</f>
        <v/>
      </c>
      <c r="H3237" s="91" t="str">
        <f t="shared" si="101"/>
        <v/>
      </c>
      <c r="I3237" s="330" t="str">
        <f>IF(H3237="","",IFERROR(INDEX(Tanggal1,MATCH('Buku Besar'!H3237,Akun1,0)),""))</f>
        <v/>
      </c>
      <c r="J3237" s="2" t="str">
        <f>IF(H3237="","",IFERROR(INDEX(Keterangan1,MATCH('Buku Besar'!H3237,Akun1,0)),""))</f>
        <v/>
      </c>
      <c r="K3237" s="2" t="str">
        <f>IF(H3237="","",IFERROR(INDEX(Reff1,MATCH('Buku Besar'!H3237,Akun1,0)),""))</f>
        <v/>
      </c>
      <c r="L3237" s="331" t="str">
        <f>IF(H3237="","",IFERROR(INDEX(Penerimaan1,MATCH('Buku Besar'!H3237,Akun1,0)),""))</f>
        <v/>
      </c>
      <c r="M3237" s="331" t="str">
        <f>IF(H3237="","",IFERROR(INDEX(Pengeluaran1,MATCH('Buku Besar'!H3237,Akun1,0)),""))</f>
        <v/>
      </c>
    </row>
    <row r="3238" spans="1:13" x14ac:dyDescent="0.25">
      <c r="A3238" s="91" t="str">
        <f t="shared" si="100"/>
        <v/>
      </c>
      <c r="B3238" s="330" t="str">
        <f>IF(A3238="","",IFERROR(INDEX(Tanggal,MATCH('Buku Besar'!A3238,Akun,0)),""))</f>
        <v/>
      </c>
      <c r="C3238" s="2" t="str">
        <f>IF(A3238="","",IFERROR(INDEX(Keterangan,MATCH('Buku Besar'!A3238,Akun,0)),""))</f>
        <v/>
      </c>
      <c r="D3238" s="2" t="str">
        <f>IF(A3238="","",IFERROR(INDEX(Reff,MATCH('Buku Besar'!A3238,Akun,0)),""))</f>
        <v/>
      </c>
      <c r="E3238" s="331" t="str">
        <f>IF(A3238="","",IFERROR(INDEX(Penerimaan,MATCH('Buku Besar'!A3238,Akun,0)),""))</f>
        <v/>
      </c>
      <c r="F3238" s="331" t="str">
        <f>IF(A3238="","",IFERROR(INDEX(Pengeluaran,MATCH('Buku Besar'!A3238,Akun,0)),""))</f>
        <v/>
      </c>
      <c r="H3238" s="91" t="str">
        <f t="shared" si="101"/>
        <v/>
      </c>
      <c r="I3238" s="330" t="str">
        <f>IF(H3238="","",IFERROR(INDEX(Tanggal1,MATCH('Buku Besar'!H3238,Akun1,0)),""))</f>
        <v/>
      </c>
      <c r="J3238" s="2" t="str">
        <f>IF(H3238="","",IFERROR(INDEX(Keterangan1,MATCH('Buku Besar'!H3238,Akun1,0)),""))</f>
        <v/>
      </c>
      <c r="K3238" s="2" t="str">
        <f>IF(H3238="","",IFERROR(INDEX(Reff1,MATCH('Buku Besar'!H3238,Akun1,0)),""))</f>
        <v/>
      </c>
      <c r="L3238" s="331" t="str">
        <f>IF(H3238="","",IFERROR(INDEX(Penerimaan1,MATCH('Buku Besar'!H3238,Akun1,0)),""))</f>
        <v/>
      </c>
      <c r="M3238" s="331" t="str">
        <f>IF(H3238="","",IFERROR(INDEX(Pengeluaran1,MATCH('Buku Besar'!H3238,Akun1,0)),""))</f>
        <v/>
      </c>
    </row>
    <row r="3239" spans="1:13" x14ac:dyDescent="0.25">
      <c r="A3239" s="91" t="str">
        <f t="shared" si="100"/>
        <v/>
      </c>
      <c r="B3239" s="330" t="str">
        <f>IF(A3239="","",IFERROR(INDEX(Tanggal,MATCH('Buku Besar'!A3239,Akun,0)),""))</f>
        <v/>
      </c>
      <c r="C3239" s="2" t="str">
        <f>IF(A3239="","",IFERROR(INDEX(Keterangan,MATCH('Buku Besar'!A3239,Akun,0)),""))</f>
        <v/>
      </c>
      <c r="D3239" s="2" t="str">
        <f>IF(A3239="","",IFERROR(INDEX(Reff,MATCH('Buku Besar'!A3239,Akun,0)),""))</f>
        <v/>
      </c>
      <c r="E3239" s="331" t="str">
        <f>IF(A3239="","",IFERROR(INDEX(Penerimaan,MATCH('Buku Besar'!A3239,Akun,0)),""))</f>
        <v/>
      </c>
      <c r="F3239" s="331" t="str">
        <f>IF(A3239="","",IFERROR(INDEX(Pengeluaran,MATCH('Buku Besar'!A3239,Akun,0)),""))</f>
        <v/>
      </c>
      <c r="H3239" s="91" t="str">
        <f t="shared" si="101"/>
        <v/>
      </c>
      <c r="I3239" s="330" t="str">
        <f>IF(H3239="","",IFERROR(INDEX(Tanggal1,MATCH('Buku Besar'!H3239,Akun1,0)),""))</f>
        <v/>
      </c>
      <c r="J3239" s="2" t="str">
        <f>IF(H3239="","",IFERROR(INDEX(Keterangan1,MATCH('Buku Besar'!H3239,Akun1,0)),""))</f>
        <v/>
      </c>
      <c r="K3239" s="2" t="str">
        <f>IF(H3239="","",IFERROR(INDEX(Reff1,MATCH('Buku Besar'!H3239,Akun1,0)),""))</f>
        <v/>
      </c>
      <c r="L3239" s="331" t="str">
        <f>IF(H3239="","",IFERROR(INDEX(Penerimaan1,MATCH('Buku Besar'!H3239,Akun1,0)),""))</f>
        <v/>
      </c>
      <c r="M3239" s="331" t="str">
        <f>IF(H3239="","",IFERROR(INDEX(Pengeluaran1,MATCH('Buku Besar'!H3239,Akun1,0)),""))</f>
        <v/>
      </c>
    </row>
    <row r="3240" spans="1:13" x14ac:dyDescent="0.25">
      <c r="A3240" s="91" t="str">
        <f t="shared" si="100"/>
        <v/>
      </c>
      <c r="B3240" s="330" t="str">
        <f>IF(A3240="","",IFERROR(INDEX(Tanggal,MATCH('Buku Besar'!A3240,Akun,0)),""))</f>
        <v/>
      </c>
      <c r="C3240" s="2" t="str">
        <f>IF(A3240="","",IFERROR(INDEX(Keterangan,MATCH('Buku Besar'!A3240,Akun,0)),""))</f>
        <v/>
      </c>
      <c r="D3240" s="2" t="str">
        <f>IF(A3240="","",IFERROR(INDEX(Reff,MATCH('Buku Besar'!A3240,Akun,0)),""))</f>
        <v/>
      </c>
      <c r="E3240" s="331" t="str">
        <f>IF(A3240="","",IFERROR(INDEX(Penerimaan,MATCH('Buku Besar'!A3240,Akun,0)),""))</f>
        <v/>
      </c>
      <c r="F3240" s="331" t="str">
        <f>IF(A3240="","",IFERROR(INDEX(Pengeluaran,MATCH('Buku Besar'!A3240,Akun,0)),""))</f>
        <v/>
      </c>
      <c r="H3240" s="91" t="str">
        <f t="shared" si="101"/>
        <v/>
      </c>
      <c r="I3240" s="330" t="str">
        <f>IF(H3240="","",IFERROR(INDEX(Tanggal1,MATCH('Buku Besar'!H3240,Akun1,0)),""))</f>
        <v/>
      </c>
      <c r="J3240" s="2" t="str">
        <f>IF(H3240="","",IFERROR(INDEX(Keterangan1,MATCH('Buku Besar'!H3240,Akun1,0)),""))</f>
        <v/>
      </c>
      <c r="K3240" s="2" t="str">
        <f>IF(H3240="","",IFERROR(INDEX(Reff1,MATCH('Buku Besar'!H3240,Akun1,0)),""))</f>
        <v/>
      </c>
      <c r="L3240" s="331" t="str">
        <f>IF(H3240="","",IFERROR(INDEX(Penerimaan1,MATCH('Buku Besar'!H3240,Akun1,0)),""))</f>
        <v/>
      </c>
      <c r="M3240" s="331" t="str">
        <f>IF(H3240="","",IFERROR(INDEX(Pengeluaran1,MATCH('Buku Besar'!H3240,Akun1,0)),""))</f>
        <v/>
      </c>
    </row>
    <row r="3241" spans="1:13" x14ac:dyDescent="0.25">
      <c r="A3241" s="91" t="str">
        <f t="shared" si="100"/>
        <v/>
      </c>
      <c r="B3241" s="330" t="str">
        <f>IF(A3241="","",IFERROR(INDEX(Tanggal,MATCH('Buku Besar'!A3241,Akun,0)),""))</f>
        <v/>
      </c>
      <c r="C3241" s="2" t="str">
        <f>IF(A3241="","",IFERROR(INDEX(Keterangan,MATCH('Buku Besar'!A3241,Akun,0)),""))</f>
        <v/>
      </c>
      <c r="D3241" s="2" t="str">
        <f>IF(A3241="","",IFERROR(INDEX(Reff,MATCH('Buku Besar'!A3241,Akun,0)),""))</f>
        <v/>
      </c>
      <c r="E3241" s="331" t="str">
        <f>IF(A3241="","",IFERROR(INDEX(Penerimaan,MATCH('Buku Besar'!A3241,Akun,0)),""))</f>
        <v/>
      </c>
      <c r="F3241" s="331" t="str">
        <f>IF(A3241="","",IFERROR(INDEX(Pengeluaran,MATCH('Buku Besar'!A3241,Akun,0)),""))</f>
        <v/>
      </c>
      <c r="H3241" s="91" t="str">
        <f t="shared" si="101"/>
        <v/>
      </c>
      <c r="I3241" s="330" t="str">
        <f>IF(H3241="","",IFERROR(INDEX(Tanggal1,MATCH('Buku Besar'!H3241,Akun1,0)),""))</f>
        <v/>
      </c>
      <c r="J3241" s="2" t="str">
        <f>IF(H3241="","",IFERROR(INDEX(Keterangan1,MATCH('Buku Besar'!H3241,Akun1,0)),""))</f>
        <v/>
      </c>
      <c r="K3241" s="2" t="str">
        <f>IF(H3241="","",IFERROR(INDEX(Reff1,MATCH('Buku Besar'!H3241,Akun1,0)),""))</f>
        <v/>
      </c>
      <c r="L3241" s="331" t="str">
        <f>IF(H3241="","",IFERROR(INDEX(Penerimaan1,MATCH('Buku Besar'!H3241,Akun1,0)),""))</f>
        <v/>
      </c>
      <c r="M3241" s="331" t="str">
        <f>IF(H3241="","",IFERROR(INDEX(Pengeluaran1,MATCH('Buku Besar'!H3241,Akun1,0)),""))</f>
        <v/>
      </c>
    </row>
    <row r="3242" spans="1:13" x14ac:dyDescent="0.25">
      <c r="A3242" s="91" t="str">
        <f t="shared" si="100"/>
        <v/>
      </c>
      <c r="B3242" s="330" t="str">
        <f>IF(A3242="","",IFERROR(INDEX(Tanggal,MATCH('Buku Besar'!A3242,Akun,0)),""))</f>
        <v/>
      </c>
      <c r="C3242" s="2" t="str">
        <f>IF(A3242="","",IFERROR(INDEX(Keterangan,MATCH('Buku Besar'!A3242,Akun,0)),""))</f>
        <v/>
      </c>
      <c r="D3242" s="2" t="str">
        <f>IF(A3242="","",IFERROR(INDEX(Reff,MATCH('Buku Besar'!A3242,Akun,0)),""))</f>
        <v/>
      </c>
      <c r="E3242" s="331" t="str">
        <f>IF(A3242="","",IFERROR(INDEX(Penerimaan,MATCH('Buku Besar'!A3242,Akun,0)),""))</f>
        <v/>
      </c>
      <c r="F3242" s="331" t="str">
        <f>IF(A3242="","",IFERROR(INDEX(Pengeluaran,MATCH('Buku Besar'!A3242,Akun,0)),""))</f>
        <v/>
      </c>
      <c r="H3242" s="91" t="str">
        <f t="shared" si="101"/>
        <v/>
      </c>
      <c r="I3242" s="330" t="str">
        <f>IF(H3242="","",IFERROR(INDEX(Tanggal1,MATCH('Buku Besar'!H3242,Akun1,0)),""))</f>
        <v/>
      </c>
      <c r="J3242" s="2" t="str">
        <f>IF(H3242="","",IFERROR(INDEX(Keterangan1,MATCH('Buku Besar'!H3242,Akun1,0)),""))</f>
        <v/>
      </c>
      <c r="K3242" s="2" t="str">
        <f>IF(H3242="","",IFERROR(INDEX(Reff1,MATCH('Buku Besar'!H3242,Akun1,0)),""))</f>
        <v/>
      </c>
      <c r="L3242" s="331" t="str">
        <f>IF(H3242="","",IFERROR(INDEX(Penerimaan1,MATCH('Buku Besar'!H3242,Akun1,0)),""))</f>
        <v/>
      </c>
      <c r="M3242" s="331" t="str">
        <f>IF(H3242="","",IFERROR(INDEX(Pengeluaran1,MATCH('Buku Besar'!H3242,Akun1,0)),""))</f>
        <v/>
      </c>
    </row>
    <row r="3243" spans="1:13" x14ac:dyDescent="0.25">
      <c r="A3243" s="91" t="str">
        <f t="shared" si="100"/>
        <v/>
      </c>
      <c r="B3243" s="330" t="str">
        <f>IF(A3243="","",IFERROR(INDEX(Tanggal,MATCH('Buku Besar'!A3243,Akun,0)),""))</f>
        <v/>
      </c>
      <c r="C3243" s="2" t="str">
        <f>IF(A3243="","",IFERROR(INDEX(Keterangan,MATCH('Buku Besar'!A3243,Akun,0)),""))</f>
        <v/>
      </c>
      <c r="D3243" s="2" t="str">
        <f>IF(A3243="","",IFERROR(INDEX(Reff,MATCH('Buku Besar'!A3243,Akun,0)),""))</f>
        <v/>
      </c>
      <c r="E3243" s="331" t="str">
        <f>IF(A3243="","",IFERROR(INDEX(Penerimaan,MATCH('Buku Besar'!A3243,Akun,0)),""))</f>
        <v/>
      </c>
      <c r="F3243" s="331" t="str">
        <f>IF(A3243="","",IFERROR(INDEX(Pengeluaran,MATCH('Buku Besar'!A3243,Akun,0)),""))</f>
        <v/>
      </c>
      <c r="H3243" s="91" t="str">
        <f t="shared" si="101"/>
        <v/>
      </c>
      <c r="I3243" s="330" t="str">
        <f>IF(H3243="","",IFERROR(INDEX(Tanggal1,MATCH('Buku Besar'!H3243,Akun1,0)),""))</f>
        <v/>
      </c>
      <c r="J3243" s="2" t="str">
        <f>IF(H3243="","",IFERROR(INDEX(Keterangan1,MATCH('Buku Besar'!H3243,Akun1,0)),""))</f>
        <v/>
      </c>
      <c r="K3243" s="2" t="str">
        <f>IF(H3243="","",IFERROR(INDEX(Reff1,MATCH('Buku Besar'!H3243,Akun1,0)),""))</f>
        <v/>
      </c>
      <c r="L3243" s="331" t="str">
        <f>IF(H3243="","",IFERROR(INDEX(Penerimaan1,MATCH('Buku Besar'!H3243,Akun1,0)),""))</f>
        <v/>
      </c>
      <c r="M3243" s="331" t="str">
        <f>IF(H3243="","",IFERROR(INDEX(Pengeluaran1,MATCH('Buku Besar'!H3243,Akun1,0)),""))</f>
        <v/>
      </c>
    </row>
    <row r="3244" spans="1:13" x14ac:dyDescent="0.25">
      <c r="A3244" s="91" t="str">
        <f t="shared" si="100"/>
        <v/>
      </c>
      <c r="B3244" s="330" t="str">
        <f>IF(A3244="","",IFERROR(INDEX(Tanggal,MATCH('Buku Besar'!A3244,Akun,0)),""))</f>
        <v/>
      </c>
      <c r="C3244" s="2" t="str">
        <f>IF(A3244="","",IFERROR(INDEX(Keterangan,MATCH('Buku Besar'!A3244,Akun,0)),""))</f>
        <v/>
      </c>
      <c r="D3244" s="2" t="str">
        <f>IF(A3244="","",IFERROR(INDEX(Reff,MATCH('Buku Besar'!A3244,Akun,0)),""))</f>
        <v/>
      </c>
      <c r="E3244" s="331" t="str">
        <f>IF(A3244="","",IFERROR(INDEX(Penerimaan,MATCH('Buku Besar'!A3244,Akun,0)),""))</f>
        <v/>
      </c>
      <c r="F3244" s="331" t="str">
        <f>IF(A3244="","",IFERROR(INDEX(Pengeluaran,MATCH('Buku Besar'!A3244,Akun,0)),""))</f>
        <v/>
      </c>
      <c r="H3244" s="91" t="str">
        <f t="shared" si="101"/>
        <v/>
      </c>
      <c r="I3244" s="330" t="str">
        <f>IF(H3244="","",IFERROR(INDEX(Tanggal1,MATCH('Buku Besar'!H3244,Akun1,0)),""))</f>
        <v/>
      </c>
      <c r="J3244" s="2" t="str">
        <f>IF(H3244="","",IFERROR(INDEX(Keterangan1,MATCH('Buku Besar'!H3244,Akun1,0)),""))</f>
        <v/>
      </c>
      <c r="K3244" s="2" t="str">
        <f>IF(H3244="","",IFERROR(INDEX(Reff1,MATCH('Buku Besar'!H3244,Akun1,0)),""))</f>
        <v/>
      </c>
      <c r="L3244" s="331" t="str">
        <f>IF(H3244="","",IFERROR(INDEX(Penerimaan1,MATCH('Buku Besar'!H3244,Akun1,0)),""))</f>
        <v/>
      </c>
      <c r="M3244" s="331" t="str">
        <f>IF(H3244="","",IFERROR(INDEX(Pengeluaran1,MATCH('Buku Besar'!H3244,Akun1,0)),""))</f>
        <v/>
      </c>
    </row>
    <row r="3245" spans="1:13" x14ac:dyDescent="0.25">
      <c r="A3245" s="91" t="str">
        <f t="shared" si="100"/>
        <v/>
      </c>
      <c r="B3245" s="330" t="str">
        <f>IF(A3245="","",IFERROR(INDEX(Tanggal,MATCH('Buku Besar'!A3245,Akun,0)),""))</f>
        <v/>
      </c>
      <c r="C3245" s="2" t="str">
        <f>IF(A3245="","",IFERROR(INDEX(Keterangan,MATCH('Buku Besar'!A3245,Akun,0)),""))</f>
        <v/>
      </c>
      <c r="D3245" s="2" t="str">
        <f>IF(A3245="","",IFERROR(INDEX(Reff,MATCH('Buku Besar'!A3245,Akun,0)),""))</f>
        <v/>
      </c>
      <c r="E3245" s="331" t="str">
        <f>IF(A3245="","",IFERROR(INDEX(Penerimaan,MATCH('Buku Besar'!A3245,Akun,0)),""))</f>
        <v/>
      </c>
      <c r="F3245" s="331" t="str">
        <f>IF(A3245="","",IFERROR(INDEX(Pengeluaran,MATCH('Buku Besar'!A3245,Akun,0)),""))</f>
        <v/>
      </c>
      <c r="H3245" s="91" t="str">
        <f t="shared" si="101"/>
        <v/>
      </c>
      <c r="I3245" s="330" t="str">
        <f>IF(H3245="","",IFERROR(INDEX(Tanggal1,MATCH('Buku Besar'!H3245,Akun1,0)),""))</f>
        <v/>
      </c>
      <c r="J3245" s="2" t="str">
        <f>IF(H3245="","",IFERROR(INDEX(Keterangan1,MATCH('Buku Besar'!H3245,Akun1,0)),""))</f>
        <v/>
      </c>
      <c r="K3245" s="2" t="str">
        <f>IF(H3245="","",IFERROR(INDEX(Reff1,MATCH('Buku Besar'!H3245,Akun1,0)),""))</f>
        <v/>
      </c>
      <c r="L3245" s="331" t="str">
        <f>IF(H3245="","",IFERROR(INDEX(Penerimaan1,MATCH('Buku Besar'!H3245,Akun1,0)),""))</f>
        <v/>
      </c>
      <c r="M3245" s="331" t="str">
        <f>IF(H3245="","",IFERROR(INDEX(Pengeluaran1,MATCH('Buku Besar'!H3245,Akun1,0)),""))</f>
        <v/>
      </c>
    </row>
    <row r="3246" spans="1:13" x14ac:dyDescent="0.25">
      <c r="A3246" s="91" t="str">
        <f t="shared" si="100"/>
        <v/>
      </c>
      <c r="B3246" s="330" t="str">
        <f>IF(A3246="","",IFERROR(INDEX(Tanggal,MATCH('Buku Besar'!A3246,Akun,0)),""))</f>
        <v/>
      </c>
      <c r="C3246" s="2" t="str">
        <f>IF(A3246="","",IFERROR(INDEX(Keterangan,MATCH('Buku Besar'!A3246,Akun,0)),""))</f>
        <v/>
      </c>
      <c r="D3246" s="2" t="str">
        <f>IF(A3246="","",IFERROR(INDEX(Reff,MATCH('Buku Besar'!A3246,Akun,0)),""))</f>
        <v/>
      </c>
      <c r="E3246" s="331" t="str">
        <f>IF(A3246="","",IFERROR(INDEX(Penerimaan,MATCH('Buku Besar'!A3246,Akun,0)),""))</f>
        <v/>
      </c>
      <c r="F3246" s="331" t="str">
        <f>IF(A3246="","",IFERROR(INDEX(Pengeluaran,MATCH('Buku Besar'!A3246,Akun,0)),""))</f>
        <v/>
      </c>
      <c r="H3246" s="91" t="str">
        <f t="shared" si="101"/>
        <v/>
      </c>
      <c r="I3246" s="330" t="str">
        <f>IF(H3246="","",IFERROR(INDEX(Tanggal1,MATCH('Buku Besar'!H3246,Akun1,0)),""))</f>
        <v/>
      </c>
      <c r="J3246" s="2" t="str">
        <f>IF(H3246="","",IFERROR(INDEX(Keterangan1,MATCH('Buku Besar'!H3246,Akun1,0)),""))</f>
        <v/>
      </c>
      <c r="K3246" s="2" t="str">
        <f>IF(H3246="","",IFERROR(INDEX(Reff1,MATCH('Buku Besar'!H3246,Akun1,0)),""))</f>
        <v/>
      </c>
      <c r="L3246" s="331" t="str">
        <f>IF(H3246="","",IFERROR(INDEX(Penerimaan1,MATCH('Buku Besar'!H3246,Akun1,0)),""))</f>
        <v/>
      </c>
      <c r="M3246" s="331" t="str">
        <f>IF(H3246="","",IFERROR(INDEX(Pengeluaran1,MATCH('Buku Besar'!H3246,Akun1,0)),""))</f>
        <v/>
      </c>
    </row>
    <row r="3247" spans="1:13" x14ac:dyDescent="0.25">
      <c r="A3247" s="91" t="str">
        <f t="shared" si="100"/>
        <v/>
      </c>
      <c r="B3247" s="330" t="str">
        <f>IF(A3247="","",IFERROR(INDEX(Tanggal,MATCH('Buku Besar'!A3247,Akun,0)),""))</f>
        <v/>
      </c>
      <c r="C3247" s="2" t="str">
        <f>IF(A3247="","",IFERROR(INDEX(Keterangan,MATCH('Buku Besar'!A3247,Akun,0)),""))</f>
        <v/>
      </c>
      <c r="D3247" s="2" t="str">
        <f>IF(A3247="","",IFERROR(INDEX(Reff,MATCH('Buku Besar'!A3247,Akun,0)),""))</f>
        <v/>
      </c>
      <c r="E3247" s="331" t="str">
        <f>IF(A3247="","",IFERROR(INDEX(Penerimaan,MATCH('Buku Besar'!A3247,Akun,0)),""))</f>
        <v/>
      </c>
      <c r="F3247" s="331" t="str">
        <f>IF(A3247="","",IFERROR(INDEX(Pengeluaran,MATCH('Buku Besar'!A3247,Akun,0)),""))</f>
        <v/>
      </c>
      <c r="H3247" s="91" t="str">
        <f t="shared" si="101"/>
        <v/>
      </c>
      <c r="I3247" s="330" t="str">
        <f>IF(H3247="","",IFERROR(INDEX(Tanggal1,MATCH('Buku Besar'!H3247,Akun1,0)),""))</f>
        <v/>
      </c>
      <c r="J3247" s="2" t="str">
        <f>IF(H3247="","",IFERROR(INDEX(Keterangan1,MATCH('Buku Besar'!H3247,Akun1,0)),""))</f>
        <v/>
      </c>
      <c r="K3247" s="2" t="str">
        <f>IF(H3247="","",IFERROR(INDEX(Reff1,MATCH('Buku Besar'!H3247,Akun1,0)),""))</f>
        <v/>
      </c>
      <c r="L3247" s="331" t="str">
        <f>IF(H3247="","",IFERROR(INDEX(Penerimaan1,MATCH('Buku Besar'!H3247,Akun1,0)),""))</f>
        <v/>
      </c>
      <c r="M3247" s="331" t="str">
        <f>IF(H3247="","",IFERROR(INDEX(Pengeluaran1,MATCH('Buku Besar'!H3247,Akun1,0)),""))</f>
        <v/>
      </c>
    </row>
    <row r="3248" spans="1:13" x14ac:dyDescent="0.25">
      <c r="A3248" s="91" t="str">
        <f t="shared" si="100"/>
        <v/>
      </c>
      <c r="B3248" s="330" t="str">
        <f>IF(A3248="","",IFERROR(INDEX(Tanggal,MATCH('Buku Besar'!A3248,Akun,0)),""))</f>
        <v/>
      </c>
      <c r="C3248" s="2" t="str">
        <f>IF(A3248="","",IFERROR(INDEX(Keterangan,MATCH('Buku Besar'!A3248,Akun,0)),""))</f>
        <v/>
      </c>
      <c r="D3248" s="2" t="str">
        <f>IF(A3248="","",IFERROR(INDEX(Reff,MATCH('Buku Besar'!A3248,Akun,0)),""))</f>
        <v/>
      </c>
      <c r="E3248" s="331" t="str">
        <f>IF(A3248="","",IFERROR(INDEX(Penerimaan,MATCH('Buku Besar'!A3248,Akun,0)),""))</f>
        <v/>
      </c>
      <c r="F3248" s="331" t="str">
        <f>IF(A3248="","",IFERROR(INDEX(Pengeluaran,MATCH('Buku Besar'!A3248,Akun,0)),""))</f>
        <v/>
      </c>
      <c r="H3248" s="91" t="str">
        <f t="shared" si="101"/>
        <v/>
      </c>
      <c r="I3248" s="330" t="str">
        <f>IF(H3248="","",IFERROR(INDEX(Tanggal1,MATCH('Buku Besar'!H3248,Akun1,0)),""))</f>
        <v/>
      </c>
      <c r="J3248" s="2" t="str">
        <f>IF(H3248="","",IFERROR(INDEX(Keterangan1,MATCH('Buku Besar'!H3248,Akun1,0)),""))</f>
        <v/>
      </c>
      <c r="K3248" s="2" t="str">
        <f>IF(H3248="","",IFERROR(INDEX(Reff1,MATCH('Buku Besar'!H3248,Akun1,0)),""))</f>
        <v/>
      </c>
      <c r="L3248" s="331" t="str">
        <f>IF(H3248="","",IFERROR(INDEX(Penerimaan1,MATCH('Buku Besar'!H3248,Akun1,0)),""))</f>
        <v/>
      </c>
      <c r="M3248" s="331" t="str">
        <f>IF(H3248="","",IFERROR(INDEX(Pengeluaran1,MATCH('Buku Besar'!H3248,Akun1,0)),""))</f>
        <v/>
      </c>
    </row>
    <row r="3249" spans="1:13" x14ac:dyDescent="0.25">
      <c r="A3249" s="91" t="str">
        <f t="shared" si="100"/>
        <v/>
      </c>
      <c r="B3249" s="330" t="str">
        <f>IF(A3249="","",IFERROR(INDEX(Tanggal,MATCH('Buku Besar'!A3249,Akun,0)),""))</f>
        <v/>
      </c>
      <c r="C3249" s="2" t="str">
        <f>IF(A3249="","",IFERROR(INDEX(Keterangan,MATCH('Buku Besar'!A3249,Akun,0)),""))</f>
        <v/>
      </c>
      <c r="D3249" s="2" t="str">
        <f>IF(A3249="","",IFERROR(INDEX(Reff,MATCH('Buku Besar'!A3249,Akun,0)),""))</f>
        <v/>
      </c>
      <c r="E3249" s="331" t="str">
        <f>IF(A3249="","",IFERROR(INDEX(Penerimaan,MATCH('Buku Besar'!A3249,Akun,0)),""))</f>
        <v/>
      </c>
      <c r="F3249" s="331" t="str">
        <f>IF(A3249="","",IFERROR(INDEX(Pengeluaran,MATCH('Buku Besar'!A3249,Akun,0)),""))</f>
        <v/>
      </c>
      <c r="H3249" s="91" t="str">
        <f t="shared" si="101"/>
        <v/>
      </c>
      <c r="I3249" s="330" t="str">
        <f>IF(H3249="","",IFERROR(INDEX(Tanggal1,MATCH('Buku Besar'!H3249,Akun1,0)),""))</f>
        <v/>
      </c>
      <c r="J3249" s="2" t="str">
        <f>IF(H3249="","",IFERROR(INDEX(Keterangan1,MATCH('Buku Besar'!H3249,Akun1,0)),""))</f>
        <v/>
      </c>
      <c r="K3249" s="2" t="str">
        <f>IF(H3249="","",IFERROR(INDEX(Reff1,MATCH('Buku Besar'!H3249,Akun1,0)),""))</f>
        <v/>
      </c>
      <c r="L3249" s="331" t="str">
        <f>IF(H3249="","",IFERROR(INDEX(Penerimaan1,MATCH('Buku Besar'!H3249,Akun1,0)),""))</f>
        <v/>
      </c>
      <c r="M3249" s="331" t="str">
        <f>IF(H3249="","",IFERROR(INDEX(Pengeluaran1,MATCH('Buku Besar'!H3249,Akun1,0)),""))</f>
        <v/>
      </c>
    </row>
    <row r="3250" spans="1:13" x14ac:dyDescent="0.25">
      <c r="A3250" s="91" t="str">
        <f t="shared" si="100"/>
        <v/>
      </c>
      <c r="B3250" s="330" t="str">
        <f>IF(A3250="","",IFERROR(INDEX(Tanggal,MATCH('Buku Besar'!A3250,Akun,0)),""))</f>
        <v/>
      </c>
      <c r="C3250" s="2" t="str">
        <f>IF(A3250="","",IFERROR(INDEX(Keterangan,MATCH('Buku Besar'!A3250,Akun,0)),""))</f>
        <v/>
      </c>
      <c r="D3250" s="2" t="str">
        <f>IF(A3250="","",IFERROR(INDEX(Reff,MATCH('Buku Besar'!A3250,Akun,0)),""))</f>
        <v/>
      </c>
      <c r="E3250" s="331" t="str">
        <f>IF(A3250="","",IFERROR(INDEX(Penerimaan,MATCH('Buku Besar'!A3250,Akun,0)),""))</f>
        <v/>
      </c>
      <c r="F3250" s="331" t="str">
        <f>IF(A3250="","",IFERROR(INDEX(Pengeluaran,MATCH('Buku Besar'!A3250,Akun,0)),""))</f>
        <v/>
      </c>
      <c r="H3250" s="91" t="str">
        <f t="shared" si="101"/>
        <v/>
      </c>
      <c r="I3250" s="330" t="str">
        <f>IF(H3250="","",IFERROR(INDEX(Tanggal1,MATCH('Buku Besar'!H3250,Akun1,0)),""))</f>
        <v/>
      </c>
      <c r="J3250" s="2" t="str">
        <f>IF(H3250="","",IFERROR(INDEX(Keterangan1,MATCH('Buku Besar'!H3250,Akun1,0)),""))</f>
        <v/>
      </c>
      <c r="K3250" s="2" t="str">
        <f>IF(H3250="","",IFERROR(INDEX(Reff1,MATCH('Buku Besar'!H3250,Akun1,0)),""))</f>
        <v/>
      </c>
      <c r="L3250" s="331" t="str">
        <f>IF(H3250="","",IFERROR(INDEX(Penerimaan1,MATCH('Buku Besar'!H3250,Akun1,0)),""))</f>
        <v/>
      </c>
      <c r="M3250" s="331" t="str">
        <f>IF(H3250="","",IFERROR(INDEX(Pengeluaran1,MATCH('Buku Besar'!H3250,Akun1,0)),""))</f>
        <v/>
      </c>
    </row>
    <row r="3251" spans="1:13" x14ac:dyDescent="0.25">
      <c r="A3251" s="91" t="str">
        <f t="shared" si="100"/>
        <v/>
      </c>
      <c r="B3251" s="330" t="str">
        <f>IF(A3251="","",IFERROR(INDEX(Tanggal,MATCH('Buku Besar'!A3251,Akun,0)),""))</f>
        <v/>
      </c>
      <c r="C3251" s="2" t="str">
        <f>IF(A3251="","",IFERROR(INDEX(Keterangan,MATCH('Buku Besar'!A3251,Akun,0)),""))</f>
        <v/>
      </c>
      <c r="D3251" s="2" t="str">
        <f>IF(A3251="","",IFERROR(INDEX(Reff,MATCH('Buku Besar'!A3251,Akun,0)),""))</f>
        <v/>
      </c>
      <c r="E3251" s="331" t="str">
        <f>IF(A3251="","",IFERROR(INDEX(Penerimaan,MATCH('Buku Besar'!A3251,Akun,0)),""))</f>
        <v/>
      </c>
      <c r="F3251" s="331" t="str">
        <f>IF(A3251="","",IFERROR(INDEX(Pengeluaran,MATCH('Buku Besar'!A3251,Akun,0)),""))</f>
        <v/>
      </c>
      <c r="H3251" s="91" t="str">
        <f t="shared" si="101"/>
        <v/>
      </c>
      <c r="I3251" s="330" t="str">
        <f>IF(H3251="","",IFERROR(INDEX(Tanggal1,MATCH('Buku Besar'!H3251,Akun1,0)),""))</f>
        <v/>
      </c>
      <c r="J3251" s="2" t="str">
        <f>IF(H3251="","",IFERROR(INDEX(Keterangan1,MATCH('Buku Besar'!H3251,Akun1,0)),""))</f>
        <v/>
      </c>
      <c r="K3251" s="2" t="str">
        <f>IF(H3251="","",IFERROR(INDEX(Reff1,MATCH('Buku Besar'!H3251,Akun1,0)),""))</f>
        <v/>
      </c>
      <c r="L3251" s="331" t="str">
        <f>IF(H3251="","",IFERROR(INDEX(Penerimaan1,MATCH('Buku Besar'!H3251,Akun1,0)),""))</f>
        <v/>
      </c>
      <c r="M3251" s="331" t="str">
        <f>IF(H3251="","",IFERROR(INDEX(Pengeluaran1,MATCH('Buku Besar'!H3251,Akun1,0)),""))</f>
        <v/>
      </c>
    </row>
    <row r="3252" spans="1:13" x14ac:dyDescent="0.25">
      <c r="A3252" s="91" t="str">
        <f t="shared" si="100"/>
        <v/>
      </c>
      <c r="B3252" s="330" t="str">
        <f>IF(A3252="","",IFERROR(INDEX(Tanggal,MATCH('Buku Besar'!A3252,Akun,0)),""))</f>
        <v/>
      </c>
      <c r="C3252" s="2" t="str">
        <f>IF(A3252="","",IFERROR(INDEX(Keterangan,MATCH('Buku Besar'!A3252,Akun,0)),""))</f>
        <v/>
      </c>
      <c r="D3252" s="2" t="str">
        <f>IF(A3252="","",IFERROR(INDEX(Reff,MATCH('Buku Besar'!A3252,Akun,0)),""))</f>
        <v/>
      </c>
      <c r="E3252" s="331" t="str">
        <f>IF(A3252="","",IFERROR(INDEX(Penerimaan,MATCH('Buku Besar'!A3252,Akun,0)),""))</f>
        <v/>
      </c>
      <c r="F3252" s="331" t="str">
        <f>IF(A3252="","",IFERROR(INDEX(Pengeluaran,MATCH('Buku Besar'!A3252,Akun,0)),""))</f>
        <v/>
      </c>
      <c r="H3252" s="91" t="str">
        <f t="shared" si="101"/>
        <v/>
      </c>
      <c r="I3252" s="330" t="str">
        <f>IF(H3252="","",IFERROR(INDEX(Tanggal1,MATCH('Buku Besar'!H3252,Akun1,0)),""))</f>
        <v/>
      </c>
      <c r="J3252" s="2" t="str">
        <f>IF(H3252="","",IFERROR(INDEX(Keterangan1,MATCH('Buku Besar'!H3252,Akun1,0)),""))</f>
        <v/>
      </c>
      <c r="K3252" s="2" t="str">
        <f>IF(H3252="","",IFERROR(INDEX(Reff1,MATCH('Buku Besar'!H3252,Akun1,0)),""))</f>
        <v/>
      </c>
      <c r="L3252" s="331" t="str">
        <f>IF(H3252="","",IFERROR(INDEX(Penerimaan1,MATCH('Buku Besar'!H3252,Akun1,0)),""))</f>
        <v/>
      </c>
      <c r="M3252" s="331" t="str">
        <f>IF(H3252="","",IFERROR(INDEX(Pengeluaran1,MATCH('Buku Besar'!H3252,Akun1,0)),""))</f>
        <v/>
      </c>
    </row>
    <row r="3253" spans="1:13" x14ac:dyDescent="0.25">
      <c r="A3253" s="91" t="str">
        <f t="shared" si="100"/>
        <v/>
      </c>
      <c r="B3253" s="330" t="str">
        <f>IF(A3253="","",IFERROR(INDEX(Tanggal,MATCH('Buku Besar'!A3253,Akun,0)),""))</f>
        <v/>
      </c>
      <c r="C3253" s="2" t="str">
        <f>IF(A3253="","",IFERROR(INDEX(Keterangan,MATCH('Buku Besar'!A3253,Akun,0)),""))</f>
        <v/>
      </c>
      <c r="D3253" s="2" t="str">
        <f>IF(A3253="","",IFERROR(INDEX(Reff,MATCH('Buku Besar'!A3253,Akun,0)),""))</f>
        <v/>
      </c>
      <c r="E3253" s="331" t="str">
        <f>IF(A3253="","",IFERROR(INDEX(Penerimaan,MATCH('Buku Besar'!A3253,Akun,0)),""))</f>
        <v/>
      </c>
      <c r="F3253" s="331" t="str">
        <f>IF(A3253="","",IFERROR(INDEX(Pengeluaran,MATCH('Buku Besar'!A3253,Akun,0)),""))</f>
        <v/>
      </c>
      <c r="H3253" s="91" t="str">
        <f t="shared" si="101"/>
        <v/>
      </c>
      <c r="I3253" s="330" t="str">
        <f>IF(H3253="","",IFERROR(INDEX(Tanggal1,MATCH('Buku Besar'!H3253,Akun1,0)),""))</f>
        <v/>
      </c>
      <c r="J3253" s="2" t="str">
        <f>IF(H3253="","",IFERROR(INDEX(Keterangan1,MATCH('Buku Besar'!H3253,Akun1,0)),""))</f>
        <v/>
      </c>
      <c r="K3253" s="2" t="str">
        <f>IF(H3253="","",IFERROR(INDEX(Reff1,MATCH('Buku Besar'!H3253,Akun1,0)),""))</f>
        <v/>
      </c>
      <c r="L3253" s="331" t="str">
        <f>IF(H3253="","",IFERROR(INDEX(Penerimaan1,MATCH('Buku Besar'!H3253,Akun1,0)),""))</f>
        <v/>
      </c>
      <c r="M3253" s="331" t="str">
        <f>IF(H3253="","",IFERROR(INDEX(Pengeluaran1,MATCH('Buku Besar'!H3253,Akun1,0)),""))</f>
        <v/>
      </c>
    </row>
    <row r="3254" spans="1:13" x14ac:dyDescent="0.25">
      <c r="A3254" s="91" t="str">
        <f t="shared" si="100"/>
        <v/>
      </c>
      <c r="B3254" s="330" t="str">
        <f>IF(A3254="","",IFERROR(INDEX(Tanggal,MATCH('Buku Besar'!A3254,Akun,0)),""))</f>
        <v/>
      </c>
      <c r="C3254" s="2" t="str">
        <f>IF(A3254="","",IFERROR(INDEX(Keterangan,MATCH('Buku Besar'!A3254,Akun,0)),""))</f>
        <v/>
      </c>
      <c r="D3254" s="2" t="str">
        <f>IF(A3254="","",IFERROR(INDEX(Reff,MATCH('Buku Besar'!A3254,Akun,0)),""))</f>
        <v/>
      </c>
      <c r="E3254" s="331" t="str">
        <f>IF(A3254="","",IFERROR(INDEX(Penerimaan,MATCH('Buku Besar'!A3254,Akun,0)),""))</f>
        <v/>
      </c>
      <c r="F3254" s="331" t="str">
        <f>IF(A3254="","",IFERROR(INDEX(Pengeluaran,MATCH('Buku Besar'!A3254,Akun,0)),""))</f>
        <v/>
      </c>
      <c r="H3254" s="91" t="str">
        <f t="shared" si="101"/>
        <v/>
      </c>
      <c r="I3254" s="330" t="str">
        <f>IF(H3254="","",IFERROR(INDEX(Tanggal1,MATCH('Buku Besar'!H3254,Akun1,0)),""))</f>
        <v/>
      </c>
      <c r="J3254" s="2" t="str">
        <f>IF(H3254="","",IFERROR(INDEX(Keterangan1,MATCH('Buku Besar'!H3254,Akun1,0)),""))</f>
        <v/>
      </c>
      <c r="K3254" s="2" t="str">
        <f>IF(H3254="","",IFERROR(INDEX(Reff1,MATCH('Buku Besar'!H3254,Akun1,0)),""))</f>
        <v/>
      </c>
      <c r="L3254" s="331" t="str">
        <f>IF(H3254="","",IFERROR(INDEX(Penerimaan1,MATCH('Buku Besar'!H3254,Akun1,0)),""))</f>
        <v/>
      </c>
      <c r="M3254" s="331" t="str">
        <f>IF(H3254="","",IFERROR(INDEX(Pengeluaran1,MATCH('Buku Besar'!H3254,Akun1,0)),""))</f>
        <v/>
      </c>
    </row>
    <row r="3255" spans="1:13" x14ac:dyDescent="0.25">
      <c r="A3255" s="91" t="str">
        <f t="shared" si="100"/>
        <v/>
      </c>
      <c r="B3255" s="330" t="str">
        <f>IF(A3255="","",IFERROR(INDEX(Tanggal,MATCH('Buku Besar'!A3255,Akun,0)),""))</f>
        <v/>
      </c>
      <c r="C3255" s="2" t="str">
        <f>IF(A3255="","",IFERROR(INDEX(Keterangan,MATCH('Buku Besar'!A3255,Akun,0)),""))</f>
        <v/>
      </c>
      <c r="D3255" s="2" t="str">
        <f>IF(A3255="","",IFERROR(INDEX(Reff,MATCH('Buku Besar'!A3255,Akun,0)),""))</f>
        <v/>
      </c>
      <c r="E3255" s="331" t="str">
        <f>IF(A3255="","",IFERROR(INDEX(Penerimaan,MATCH('Buku Besar'!A3255,Akun,0)),""))</f>
        <v/>
      </c>
      <c r="F3255" s="331" t="str">
        <f>IF(A3255="","",IFERROR(INDEX(Pengeluaran,MATCH('Buku Besar'!A3255,Akun,0)),""))</f>
        <v/>
      </c>
      <c r="H3255" s="91" t="str">
        <f t="shared" si="101"/>
        <v/>
      </c>
      <c r="I3255" s="330" t="str">
        <f>IF(H3255="","",IFERROR(INDEX(Tanggal1,MATCH('Buku Besar'!H3255,Akun1,0)),""))</f>
        <v/>
      </c>
      <c r="J3255" s="2" t="str">
        <f>IF(H3255="","",IFERROR(INDEX(Keterangan1,MATCH('Buku Besar'!H3255,Akun1,0)),""))</f>
        <v/>
      </c>
      <c r="K3255" s="2" t="str">
        <f>IF(H3255="","",IFERROR(INDEX(Reff1,MATCH('Buku Besar'!H3255,Akun1,0)),""))</f>
        <v/>
      </c>
      <c r="L3255" s="331" t="str">
        <f>IF(H3255="","",IFERROR(INDEX(Penerimaan1,MATCH('Buku Besar'!H3255,Akun1,0)),""))</f>
        <v/>
      </c>
      <c r="M3255" s="331" t="str">
        <f>IF(H3255="","",IFERROR(INDEX(Pengeluaran1,MATCH('Buku Besar'!H3255,Akun1,0)),""))</f>
        <v/>
      </c>
    </row>
    <row r="3256" spans="1:13" x14ac:dyDescent="0.25">
      <c r="A3256" s="91" t="str">
        <f t="shared" si="100"/>
        <v/>
      </c>
      <c r="B3256" s="330" t="str">
        <f>IF(A3256="","",IFERROR(INDEX(Tanggal,MATCH('Buku Besar'!A3256,Akun,0)),""))</f>
        <v/>
      </c>
      <c r="C3256" s="2" t="str">
        <f>IF(A3256="","",IFERROR(INDEX(Keterangan,MATCH('Buku Besar'!A3256,Akun,0)),""))</f>
        <v/>
      </c>
      <c r="D3256" s="2" t="str">
        <f>IF(A3256="","",IFERROR(INDEX(Reff,MATCH('Buku Besar'!A3256,Akun,0)),""))</f>
        <v/>
      </c>
      <c r="E3256" s="331" t="str">
        <f>IF(A3256="","",IFERROR(INDEX(Penerimaan,MATCH('Buku Besar'!A3256,Akun,0)),""))</f>
        <v/>
      </c>
      <c r="F3256" s="331" t="str">
        <f>IF(A3256="","",IFERROR(INDEX(Pengeluaran,MATCH('Buku Besar'!A3256,Akun,0)),""))</f>
        <v/>
      </c>
      <c r="H3256" s="91" t="str">
        <f t="shared" si="101"/>
        <v/>
      </c>
      <c r="I3256" s="330" t="str">
        <f>IF(H3256="","",IFERROR(INDEX(Tanggal1,MATCH('Buku Besar'!H3256,Akun1,0)),""))</f>
        <v/>
      </c>
      <c r="J3256" s="2" t="str">
        <f>IF(H3256="","",IFERROR(INDEX(Keterangan1,MATCH('Buku Besar'!H3256,Akun1,0)),""))</f>
        <v/>
      </c>
      <c r="K3256" s="2" t="str">
        <f>IF(H3256="","",IFERROR(INDEX(Reff1,MATCH('Buku Besar'!H3256,Akun1,0)),""))</f>
        <v/>
      </c>
      <c r="L3256" s="331" t="str">
        <f>IF(H3256="","",IFERROR(INDEX(Penerimaan1,MATCH('Buku Besar'!H3256,Akun1,0)),""))</f>
        <v/>
      </c>
      <c r="M3256" s="331" t="str">
        <f>IF(H3256="","",IFERROR(INDEX(Pengeluaran1,MATCH('Buku Besar'!H3256,Akun1,0)),""))</f>
        <v/>
      </c>
    </row>
    <row r="3257" spans="1:13" x14ac:dyDescent="0.25">
      <c r="A3257" s="91" t="str">
        <f t="shared" si="100"/>
        <v/>
      </c>
      <c r="B3257" s="330" t="str">
        <f>IF(A3257="","",IFERROR(INDEX(Tanggal,MATCH('Buku Besar'!A3257,Akun,0)),""))</f>
        <v/>
      </c>
      <c r="C3257" s="2" t="str">
        <f>IF(A3257="","",IFERROR(INDEX(Keterangan,MATCH('Buku Besar'!A3257,Akun,0)),""))</f>
        <v/>
      </c>
      <c r="D3257" s="2" t="str">
        <f>IF(A3257="","",IFERROR(INDEX(Reff,MATCH('Buku Besar'!A3257,Akun,0)),""))</f>
        <v/>
      </c>
      <c r="E3257" s="331" t="str">
        <f>IF(A3257="","",IFERROR(INDEX(Penerimaan,MATCH('Buku Besar'!A3257,Akun,0)),""))</f>
        <v/>
      </c>
      <c r="F3257" s="331" t="str">
        <f>IF(A3257="","",IFERROR(INDEX(Pengeluaran,MATCH('Buku Besar'!A3257,Akun,0)),""))</f>
        <v/>
      </c>
      <c r="H3257" s="91" t="str">
        <f t="shared" si="101"/>
        <v/>
      </c>
      <c r="I3257" s="330" t="str">
        <f>IF(H3257="","",IFERROR(INDEX(Tanggal1,MATCH('Buku Besar'!H3257,Akun1,0)),""))</f>
        <v/>
      </c>
      <c r="J3257" s="2" t="str">
        <f>IF(H3257="","",IFERROR(INDEX(Keterangan1,MATCH('Buku Besar'!H3257,Akun1,0)),""))</f>
        <v/>
      </c>
      <c r="K3257" s="2" t="str">
        <f>IF(H3257="","",IFERROR(INDEX(Reff1,MATCH('Buku Besar'!H3257,Akun1,0)),""))</f>
        <v/>
      </c>
      <c r="L3257" s="331" t="str">
        <f>IF(H3257="","",IFERROR(INDEX(Penerimaan1,MATCH('Buku Besar'!H3257,Akun1,0)),""))</f>
        <v/>
      </c>
      <c r="M3257" s="331" t="str">
        <f>IF(H3257="","",IFERROR(INDEX(Pengeluaran1,MATCH('Buku Besar'!H3257,Akun1,0)),""))</f>
        <v/>
      </c>
    </row>
    <row r="3258" spans="1:13" x14ac:dyDescent="0.25">
      <c r="A3258" s="91" t="str">
        <f t="shared" si="100"/>
        <v/>
      </c>
      <c r="B3258" s="330" t="str">
        <f>IF(A3258="","",IFERROR(INDEX(Tanggal,MATCH('Buku Besar'!A3258,Akun,0)),""))</f>
        <v/>
      </c>
      <c r="C3258" s="2" t="str">
        <f>IF(A3258="","",IFERROR(INDEX(Keterangan,MATCH('Buku Besar'!A3258,Akun,0)),""))</f>
        <v/>
      </c>
      <c r="D3258" s="2" t="str">
        <f>IF(A3258="","",IFERROR(INDEX(Reff,MATCH('Buku Besar'!A3258,Akun,0)),""))</f>
        <v/>
      </c>
      <c r="E3258" s="331" t="str">
        <f>IF(A3258="","",IFERROR(INDEX(Penerimaan,MATCH('Buku Besar'!A3258,Akun,0)),""))</f>
        <v/>
      </c>
      <c r="F3258" s="331" t="str">
        <f>IF(A3258="","",IFERROR(INDEX(Pengeluaran,MATCH('Buku Besar'!A3258,Akun,0)),""))</f>
        <v/>
      </c>
      <c r="H3258" s="91" t="str">
        <f t="shared" si="101"/>
        <v/>
      </c>
      <c r="I3258" s="330" t="str">
        <f>IF(H3258="","",IFERROR(INDEX(Tanggal1,MATCH('Buku Besar'!H3258,Akun1,0)),""))</f>
        <v/>
      </c>
      <c r="J3258" s="2" t="str">
        <f>IF(H3258="","",IFERROR(INDEX(Keterangan1,MATCH('Buku Besar'!H3258,Akun1,0)),""))</f>
        <v/>
      </c>
      <c r="K3258" s="2" t="str">
        <f>IF(H3258="","",IFERROR(INDEX(Reff1,MATCH('Buku Besar'!H3258,Akun1,0)),""))</f>
        <v/>
      </c>
      <c r="L3258" s="331" t="str">
        <f>IF(H3258="","",IFERROR(INDEX(Penerimaan1,MATCH('Buku Besar'!H3258,Akun1,0)),""))</f>
        <v/>
      </c>
      <c r="M3258" s="331" t="str">
        <f>IF(H3258="","",IFERROR(INDEX(Pengeluaran1,MATCH('Buku Besar'!H3258,Akun1,0)),""))</f>
        <v/>
      </c>
    </row>
    <row r="3259" spans="1:13" x14ac:dyDescent="0.25">
      <c r="A3259" s="91" t="str">
        <f t="shared" si="100"/>
        <v/>
      </c>
      <c r="B3259" s="330" t="str">
        <f>IF(A3259="","",IFERROR(INDEX(Tanggal,MATCH('Buku Besar'!A3259,Akun,0)),""))</f>
        <v/>
      </c>
      <c r="C3259" s="2" t="str">
        <f>IF(A3259="","",IFERROR(INDEX(Keterangan,MATCH('Buku Besar'!A3259,Akun,0)),""))</f>
        <v/>
      </c>
      <c r="D3259" s="2" t="str">
        <f>IF(A3259="","",IFERROR(INDEX(Reff,MATCH('Buku Besar'!A3259,Akun,0)),""))</f>
        <v/>
      </c>
      <c r="E3259" s="331" t="str">
        <f>IF(A3259="","",IFERROR(INDEX(Penerimaan,MATCH('Buku Besar'!A3259,Akun,0)),""))</f>
        <v/>
      </c>
      <c r="F3259" s="331" t="str">
        <f>IF(A3259="","",IFERROR(INDEX(Pengeluaran,MATCH('Buku Besar'!A3259,Akun,0)),""))</f>
        <v/>
      </c>
      <c r="H3259" s="91" t="str">
        <f t="shared" si="101"/>
        <v/>
      </c>
      <c r="I3259" s="330" t="str">
        <f>IF(H3259="","",IFERROR(INDEX(Tanggal1,MATCH('Buku Besar'!H3259,Akun1,0)),""))</f>
        <v/>
      </c>
      <c r="J3259" s="2" t="str">
        <f>IF(H3259="","",IFERROR(INDEX(Keterangan1,MATCH('Buku Besar'!H3259,Akun1,0)),""))</f>
        <v/>
      </c>
      <c r="K3259" s="2" t="str">
        <f>IF(H3259="","",IFERROR(INDEX(Reff1,MATCH('Buku Besar'!H3259,Akun1,0)),""))</f>
        <v/>
      </c>
      <c r="L3259" s="331" t="str">
        <f>IF(H3259="","",IFERROR(INDEX(Penerimaan1,MATCH('Buku Besar'!H3259,Akun1,0)),""))</f>
        <v/>
      </c>
      <c r="M3259" s="331" t="str">
        <f>IF(H3259="","",IFERROR(INDEX(Pengeluaran1,MATCH('Buku Besar'!H3259,Akun1,0)),""))</f>
        <v/>
      </c>
    </row>
    <row r="3260" spans="1:13" x14ac:dyDescent="0.25">
      <c r="A3260" s="91" t="str">
        <f t="shared" si="100"/>
        <v/>
      </c>
      <c r="B3260" s="330" t="str">
        <f>IF(A3260="","",IFERROR(INDEX(Tanggal,MATCH('Buku Besar'!A3260,Akun,0)),""))</f>
        <v/>
      </c>
      <c r="C3260" s="2" t="str">
        <f>IF(A3260="","",IFERROR(INDEX(Keterangan,MATCH('Buku Besar'!A3260,Akun,0)),""))</f>
        <v/>
      </c>
      <c r="D3260" s="2" t="str">
        <f>IF(A3260="","",IFERROR(INDEX(Reff,MATCH('Buku Besar'!A3260,Akun,0)),""))</f>
        <v/>
      </c>
      <c r="E3260" s="331" t="str">
        <f>IF(A3260="","",IFERROR(INDEX(Penerimaan,MATCH('Buku Besar'!A3260,Akun,0)),""))</f>
        <v/>
      </c>
      <c r="F3260" s="331" t="str">
        <f>IF(A3260="","",IFERROR(INDEX(Pengeluaran,MATCH('Buku Besar'!A3260,Akun,0)),""))</f>
        <v/>
      </c>
      <c r="H3260" s="91" t="str">
        <f t="shared" si="101"/>
        <v/>
      </c>
      <c r="I3260" s="330" t="str">
        <f>IF(H3260="","",IFERROR(INDEX(Tanggal1,MATCH('Buku Besar'!H3260,Akun1,0)),""))</f>
        <v/>
      </c>
      <c r="J3260" s="2" t="str">
        <f>IF(H3260="","",IFERROR(INDEX(Keterangan1,MATCH('Buku Besar'!H3260,Akun1,0)),""))</f>
        <v/>
      </c>
      <c r="K3260" s="2" t="str">
        <f>IF(H3260="","",IFERROR(INDEX(Reff1,MATCH('Buku Besar'!H3260,Akun1,0)),""))</f>
        <v/>
      </c>
      <c r="L3260" s="331" t="str">
        <f>IF(H3260="","",IFERROR(INDEX(Penerimaan1,MATCH('Buku Besar'!H3260,Akun1,0)),""))</f>
        <v/>
      </c>
      <c r="M3260" s="331" t="str">
        <f>IF(H3260="","",IFERROR(INDEX(Pengeluaran1,MATCH('Buku Besar'!H3260,Akun1,0)),""))</f>
        <v/>
      </c>
    </row>
    <row r="3261" spans="1:13" x14ac:dyDescent="0.25">
      <c r="A3261" s="91" t="str">
        <f t="shared" si="100"/>
        <v/>
      </c>
      <c r="B3261" s="330" t="str">
        <f>IF(A3261="","",IFERROR(INDEX(Tanggal,MATCH('Buku Besar'!A3261,Akun,0)),""))</f>
        <v/>
      </c>
      <c r="C3261" s="2" t="str">
        <f>IF(A3261="","",IFERROR(INDEX(Keterangan,MATCH('Buku Besar'!A3261,Akun,0)),""))</f>
        <v/>
      </c>
      <c r="D3261" s="2" t="str">
        <f>IF(A3261="","",IFERROR(INDEX(Reff,MATCH('Buku Besar'!A3261,Akun,0)),""))</f>
        <v/>
      </c>
      <c r="E3261" s="331" t="str">
        <f>IF(A3261="","",IFERROR(INDEX(Penerimaan,MATCH('Buku Besar'!A3261,Akun,0)),""))</f>
        <v/>
      </c>
      <c r="F3261" s="331" t="str">
        <f>IF(A3261="","",IFERROR(INDEX(Pengeluaran,MATCH('Buku Besar'!A3261,Akun,0)),""))</f>
        <v/>
      </c>
      <c r="H3261" s="91" t="str">
        <f t="shared" si="101"/>
        <v/>
      </c>
      <c r="I3261" s="330" t="str">
        <f>IF(H3261="","",IFERROR(INDEX(Tanggal1,MATCH('Buku Besar'!H3261,Akun1,0)),""))</f>
        <v/>
      </c>
      <c r="J3261" s="2" t="str">
        <f>IF(H3261="","",IFERROR(INDEX(Keterangan1,MATCH('Buku Besar'!H3261,Akun1,0)),""))</f>
        <v/>
      </c>
      <c r="K3261" s="2" t="str">
        <f>IF(H3261="","",IFERROR(INDEX(Reff1,MATCH('Buku Besar'!H3261,Akun1,0)),""))</f>
        <v/>
      </c>
      <c r="L3261" s="331" t="str">
        <f>IF(H3261="","",IFERROR(INDEX(Penerimaan1,MATCH('Buku Besar'!H3261,Akun1,0)),""))</f>
        <v/>
      </c>
      <c r="M3261" s="331" t="str">
        <f>IF(H3261="","",IFERROR(INDEX(Pengeluaran1,MATCH('Buku Besar'!H3261,Akun1,0)),""))</f>
        <v/>
      </c>
    </row>
    <row r="3262" spans="1:13" x14ac:dyDescent="0.25">
      <c r="A3262" s="91" t="str">
        <f t="shared" si="100"/>
        <v/>
      </c>
      <c r="B3262" s="330" t="str">
        <f>IF(A3262="","",IFERROR(INDEX(Tanggal,MATCH('Buku Besar'!A3262,Akun,0)),""))</f>
        <v/>
      </c>
      <c r="C3262" s="2" t="str">
        <f>IF(A3262="","",IFERROR(INDEX(Keterangan,MATCH('Buku Besar'!A3262,Akun,0)),""))</f>
        <v/>
      </c>
      <c r="D3262" s="2" t="str">
        <f>IF(A3262="","",IFERROR(INDEX(Reff,MATCH('Buku Besar'!A3262,Akun,0)),""))</f>
        <v/>
      </c>
      <c r="E3262" s="331" t="str">
        <f>IF(A3262="","",IFERROR(INDEX(Penerimaan,MATCH('Buku Besar'!A3262,Akun,0)),""))</f>
        <v/>
      </c>
      <c r="F3262" s="331" t="str">
        <f>IF(A3262="","",IFERROR(INDEX(Pengeluaran,MATCH('Buku Besar'!A3262,Akun,0)),""))</f>
        <v/>
      </c>
      <c r="H3262" s="91" t="str">
        <f t="shared" si="101"/>
        <v/>
      </c>
      <c r="I3262" s="330" t="str">
        <f>IF(H3262="","",IFERROR(INDEX(Tanggal1,MATCH('Buku Besar'!H3262,Akun1,0)),""))</f>
        <v/>
      </c>
      <c r="J3262" s="2" t="str">
        <f>IF(H3262="","",IFERROR(INDEX(Keterangan1,MATCH('Buku Besar'!H3262,Akun1,0)),""))</f>
        <v/>
      </c>
      <c r="K3262" s="2" t="str">
        <f>IF(H3262="","",IFERROR(INDEX(Reff1,MATCH('Buku Besar'!H3262,Akun1,0)),""))</f>
        <v/>
      </c>
      <c r="L3262" s="331" t="str">
        <f>IF(H3262="","",IFERROR(INDEX(Penerimaan1,MATCH('Buku Besar'!H3262,Akun1,0)),""))</f>
        <v/>
      </c>
      <c r="M3262" s="331" t="str">
        <f>IF(H3262="","",IFERROR(INDEX(Pengeluaran1,MATCH('Buku Besar'!H3262,Akun1,0)),""))</f>
        <v/>
      </c>
    </row>
    <row r="3263" spans="1:13" x14ac:dyDescent="0.25">
      <c r="A3263" s="91" t="str">
        <f t="shared" si="100"/>
        <v/>
      </c>
      <c r="B3263" s="330" t="str">
        <f>IF(A3263="","",IFERROR(INDEX(Tanggal,MATCH('Buku Besar'!A3263,Akun,0)),""))</f>
        <v/>
      </c>
      <c r="C3263" s="2" t="str">
        <f>IF(A3263="","",IFERROR(INDEX(Keterangan,MATCH('Buku Besar'!A3263,Akun,0)),""))</f>
        <v/>
      </c>
      <c r="D3263" s="2" t="str">
        <f>IF(A3263="","",IFERROR(INDEX(Reff,MATCH('Buku Besar'!A3263,Akun,0)),""))</f>
        <v/>
      </c>
      <c r="E3263" s="331" t="str">
        <f>IF(A3263="","",IFERROR(INDEX(Penerimaan,MATCH('Buku Besar'!A3263,Akun,0)),""))</f>
        <v/>
      </c>
      <c r="F3263" s="331" t="str">
        <f>IF(A3263="","",IFERROR(INDEX(Pengeluaran,MATCH('Buku Besar'!A3263,Akun,0)),""))</f>
        <v/>
      </c>
      <c r="H3263" s="91" t="str">
        <f t="shared" si="101"/>
        <v/>
      </c>
      <c r="I3263" s="330" t="str">
        <f>IF(H3263="","",IFERROR(INDEX(Tanggal1,MATCH('Buku Besar'!H3263,Akun1,0)),""))</f>
        <v/>
      </c>
      <c r="J3263" s="2" t="str">
        <f>IF(H3263="","",IFERROR(INDEX(Keterangan1,MATCH('Buku Besar'!H3263,Akun1,0)),""))</f>
        <v/>
      </c>
      <c r="K3263" s="2" t="str">
        <f>IF(H3263="","",IFERROR(INDEX(Reff1,MATCH('Buku Besar'!H3263,Akun1,0)),""))</f>
        <v/>
      </c>
      <c r="L3263" s="331" t="str">
        <f>IF(H3263="","",IFERROR(INDEX(Penerimaan1,MATCH('Buku Besar'!H3263,Akun1,0)),""))</f>
        <v/>
      </c>
      <c r="M3263" s="331" t="str">
        <f>IF(H3263="","",IFERROR(INDEX(Pengeluaran1,MATCH('Buku Besar'!H3263,Akun1,0)),""))</f>
        <v/>
      </c>
    </row>
    <row r="3264" spans="1:13" x14ac:dyDescent="0.25">
      <c r="A3264" s="91" t="str">
        <f t="shared" si="100"/>
        <v/>
      </c>
      <c r="B3264" s="330" t="str">
        <f>IF(A3264="","",IFERROR(INDEX(Tanggal,MATCH('Buku Besar'!A3264,Akun,0)),""))</f>
        <v/>
      </c>
      <c r="C3264" s="2" t="str">
        <f>IF(A3264="","",IFERROR(INDEX(Keterangan,MATCH('Buku Besar'!A3264,Akun,0)),""))</f>
        <v/>
      </c>
      <c r="D3264" s="2" t="str">
        <f>IF(A3264="","",IFERROR(INDEX(Reff,MATCH('Buku Besar'!A3264,Akun,0)),""))</f>
        <v/>
      </c>
      <c r="E3264" s="331" t="str">
        <f>IF(A3264="","",IFERROR(INDEX(Penerimaan,MATCH('Buku Besar'!A3264,Akun,0)),""))</f>
        <v/>
      </c>
      <c r="F3264" s="331" t="str">
        <f>IF(A3264="","",IFERROR(INDEX(Pengeluaran,MATCH('Buku Besar'!A3264,Akun,0)),""))</f>
        <v/>
      </c>
      <c r="H3264" s="91" t="str">
        <f t="shared" si="101"/>
        <v/>
      </c>
      <c r="I3264" s="330" t="str">
        <f>IF(H3264="","",IFERROR(INDEX(Tanggal1,MATCH('Buku Besar'!H3264,Akun1,0)),""))</f>
        <v/>
      </c>
      <c r="J3264" s="2" t="str">
        <f>IF(H3264="","",IFERROR(INDEX(Keterangan1,MATCH('Buku Besar'!H3264,Akun1,0)),""))</f>
        <v/>
      </c>
      <c r="K3264" s="2" t="str">
        <f>IF(H3264="","",IFERROR(INDEX(Reff1,MATCH('Buku Besar'!H3264,Akun1,0)),""))</f>
        <v/>
      </c>
      <c r="L3264" s="331" t="str">
        <f>IF(H3264="","",IFERROR(INDEX(Penerimaan1,MATCH('Buku Besar'!H3264,Akun1,0)),""))</f>
        <v/>
      </c>
      <c r="M3264" s="331" t="str">
        <f>IF(H3264="","",IFERROR(INDEX(Pengeluaran1,MATCH('Buku Besar'!H3264,Akun1,0)),""))</f>
        <v/>
      </c>
    </row>
    <row r="3265" spans="1:13" x14ac:dyDescent="0.25">
      <c r="A3265" s="91" t="str">
        <f t="shared" si="100"/>
        <v/>
      </c>
      <c r="B3265" s="330" t="str">
        <f>IF(A3265="","",IFERROR(INDEX(Tanggal,MATCH('Buku Besar'!A3265,Akun,0)),""))</f>
        <v/>
      </c>
      <c r="C3265" s="2" t="str">
        <f>IF(A3265="","",IFERROR(INDEX(Keterangan,MATCH('Buku Besar'!A3265,Akun,0)),""))</f>
        <v/>
      </c>
      <c r="D3265" s="2" t="str">
        <f>IF(A3265="","",IFERROR(INDEX(Reff,MATCH('Buku Besar'!A3265,Akun,0)),""))</f>
        <v/>
      </c>
      <c r="E3265" s="331" t="str">
        <f>IF(A3265="","",IFERROR(INDEX(Penerimaan,MATCH('Buku Besar'!A3265,Akun,0)),""))</f>
        <v/>
      </c>
      <c r="F3265" s="331" t="str">
        <f>IF(A3265="","",IFERROR(INDEX(Pengeluaran,MATCH('Buku Besar'!A3265,Akun,0)),""))</f>
        <v/>
      </c>
      <c r="H3265" s="91" t="str">
        <f t="shared" si="101"/>
        <v/>
      </c>
      <c r="I3265" s="330" t="str">
        <f>IF(H3265="","",IFERROR(INDEX(Tanggal1,MATCH('Buku Besar'!H3265,Akun1,0)),""))</f>
        <v/>
      </c>
      <c r="J3265" s="2" t="str">
        <f>IF(H3265="","",IFERROR(INDEX(Keterangan1,MATCH('Buku Besar'!H3265,Akun1,0)),""))</f>
        <v/>
      </c>
      <c r="K3265" s="2" t="str">
        <f>IF(H3265="","",IFERROR(INDEX(Reff1,MATCH('Buku Besar'!H3265,Akun1,0)),""))</f>
        <v/>
      </c>
      <c r="L3265" s="331" t="str">
        <f>IF(H3265="","",IFERROR(INDEX(Penerimaan1,MATCH('Buku Besar'!H3265,Akun1,0)),""))</f>
        <v/>
      </c>
      <c r="M3265" s="331" t="str">
        <f>IF(H3265="","",IFERROR(INDEX(Pengeluaran1,MATCH('Buku Besar'!H3265,Akun1,0)),""))</f>
        <v/>
      </c>
    </row>
    <row r="3266" spans="1:13" x14ac:dyDescent="0.25">
      <c r="A3266" s="91" t="str">
        <f t="shared" si="100"/>
        <v/>
      </c>
      <c r="B3266" s="330" t="str">
        <f>IF(A3266="","",IFERROR(INDEX(Tanggal,MATCH('Buku Besar'!A3266,Akun,0)),""))</f>
        <v/>
      </c>
      <c r="C3266" s="2" t="str">
        <f>IF(A3266="","",IFERROR(INDEX(Keterangan,MATCH('Buku Besar'!A3266,Akun,0)),""))</f>
        <v/>
      </c>
      <c r="D3266" s="2" t="str">
        <f>IF(A3266="","",IFERROR(INDEX(Reff,MATCH('Buku Besar'!A3266,Akun,0)),""))</f>
        <v/>
      </c>
      <c r="E3266" s="331" t="str">
        <f>IF(A3266="","",IFERROR(INDEX(Penerimaan,MATCH('Buku Besar'!A3266,Akun,0)),""))</f>
        <v/>
      </c>
      <c r="F3266" s="331" t="str">
        <f>IF(A3266="","",IFERROR(INDEX(Pengeluaran,MATCH('Buku Besar'!A3266,Akun,0)),""))</f>
        <v/>
      </c>
      <c r="H3266" s="91" t="str">
        <f t="shared" si="101"/>
        <v/>
      </c>
      <c r="I3266" s="330" t="str">
        <f>IF(H3266="","",IFERROR(INDEX(Tanggal1,MATCH('Buku Besar'!H3266,Akun1,0)),""))</f>
        <v/>
      </c>
      <c r="J3266" s="2" t="str">
        <f>IF(H3266="","",IFERROR(INDEX(Keterangan1,MATCH('Buku Besar'!H3266,Akun1,0)),""))</f>
        <v/>
      </c>
      <c r="K3266" s="2" t="str">
        <f>IF(H3266="","",IFERROR(INDEX(Reff1,MATCH('Buku Besar'!H3266,Akun1,0)),""))</f>
        <v/>
      </c>
      <c r="L3266" s="331" t="str">
        <f>IF(H3266="","",IFERROR(INDEX(Penerimaan1,MATCH('Buku Besar'!H3266,Akun1,0)),""))</f>
        <v/>
      </c>
      <c r="M3266" s="331" t="str">
        <f>IF(H3266="","",IFERROR(INDEX(Pengeluaran1,MATCH('Buku Besar'!H3266,Akun1,0)),""))</f>
        <v/>
      </c>
    </row>
    <row r="3267" spans="1:13" x14ac:dyDescent="0.25">
      <c r="A3267" s="91" t="str">
        <f t="shared" si="100"/>
        <v/>
      </c>
      <c r="B3267" s="330" t="str">
        <f>IF(A3267="","",IFERROR(INDEX(Tanggal,MATCH('Buku Besar'!A3267,Akun,0)),""))</f>
        <v/>
      </c>
      <c r="C3267" s="2" t="str">
        <f>IF(A3267="","",IFERROR(INDEX(Keterangan,MATCH('Buku Besar'!A3267,Akun,0)),""))</f>
        <v/>
      </c>
      <c r="D3267" s="2" t="str">
        <f>IF(A3267="","",IFERROR(INDEX(Reff,MATCH('Buku Besar'!A3267,Akun,0)),""))</f>
        <v/>
      </c>
      <c r="E3267" s="331" t="str">
        <f>IF(A3267="","",IFERROR(INDEX(Penerimaan,MATCH('Buku Besar'!A3267,Akun,0)),""))</f>
        <v/>
      </c>
      <c r="F3267" s="331" t="str">
        <f>IF(A3267="","",IFERROR(INDEX(Pengeluaran,MATCH('Buku Besar'!A3267,Akun,0)),""))</f>
        <v/>
      </c>
      <c r="H3267" s="91" t="str">
        <f t="shared" si="101"/>
        <v/>
      </c>
      <c r="I3267" s="330" t="str">
        <f>IF(H3267="","",IFERROR(INDEX(Tanggal1,MATCH('Buku Besar'!H3267,Akun1,0)),""))</f>
        <v/>
      </c>
      <c r="J3267" s="2" t="str">
        <f>IF(H3267="","",IFERROR(INDEX(Keterangan1,MATCH('Buku Besar'!H3267,Akun1,0)),""))</f>
        <v/>
      </c>
      <c r="K3267" s="2" t="str">
        <f>IF(H3267="","",IFERROR(INDEX(Reff1,MATCH('Buku Besar'!H3267,Akun1,0)),""))</f>
        <v/>
      </c>
      <c r="L3267" s="331" t="str">
        <f>IF(H3267="","",IFERROR(INDEX(Penerimaan1,MATCH('Buku Besar'!H3267,Akun1,0)),""))</f>
        <v/>
      </c>
      <c r="M3267" s="331" t="str">
        <f>IF(H3267="","",IFERROR(INDEX(Pengeluaran1,MATCH('Buku Besar'!H3267,Akun1,0)),""))</f>
        <v/>
      </c>
    </row>
    <row r="3268" spans="1:13" x14ac:dyDescent="0.25">
      <c r="A3268" s="91" t="str">
        <f t="shared" si="100"/>
        <v/>
      </c>
      <c r="B3268" s="330" t="str">
        <f>IF(A3268="","",IFERROR(INDEX(Tanggal,MATCH('Buku Besar'!A3268,Akun,0)),""))</f>
        <v/>
      </c>
      <c r="C3268" s="2" t="str">
        <f>IF(A3268="","",IFERROR(INDEX(Keterangan,MATCH('Buku Besar'!A3268,Akun,0)),""))</f>
        <v/>
      </c>
      <c r="D3268" s="2" t="str">
        <f>IF(A3268="","",IFERROR(INDEX(Reff,MATCH('Buku Besar'!A3268,Akun,0)),""))</f>
        <v/>
      </c>
      <c r="E3268" s="331" t="str">
        <f>IF(A3268="","",IFERROR(INDEX(Penerimaan,MATCH('Buku Besar'!A3268,Akun,0)),""))</f>
        <v/>
      </c>
      <c r="F3268" s="331" t="str">
        <f>IF(A3268="","",IFERROR(INDEX(Pengeluaran,MATCH('Buku Besar'!A3268,Akun,0)),""))</f>
        <v/>
      </c>
      <c r="H3268" s="91" t="str">
        <f t="shared" si="101"/>
        <v/>
      </c>
      <c r="I3268" s="330" t="str">
        <f>IF(H3268="","",IFERROR(INDEX(Tanggal1,MATCH('Buku Besar'!H3268,Akun1,0)),""))</f>
        <v/>
      </c>
      <c r="J3268" s="2" t="str">
        <f>IF(H3268="","",IFERROR(INDEX(Keterangan1,MATCH('Buku Besar'!H3268,Akun1,0)),""))</f>
        <v/>
      </c>
      <c r="K3268" s="2" t="str">
        <f>IF(H3268="","",IFERROR(INDEX(Reff1,MATCH('Buku Besar'!H3268,Akun1,0)),""))</f>
        <v/>
      </c>
      <c r="L3268" s="331" t="str">
        <f>IF(H3268="","",IFERROR(INDEX(Penerimaan1,MATCH('Buku Besar'!H3268,Akun1,0)),""))</f>
        <v/>
      </c>
      <c r="M3268" s="331" t="str">
        <f>IF(H3268="","",IFERROR(INDEX(Pengeluaran1,MATCH('Buku Besar'!H3268,Akun1,0)),""))</f>
        <v/>
      </c>
    </row>
    <row r="3269" spans="1:13" x14ac:dyDescent="0.25">
      <c r="A3269" s="91" t="str">
        <f t="shared" si="100"/>
        <v/>
      </c>
      <c r="B3269" s="330" t="str">
        <f>IF(A3269="","",IFERROR(INDEX(Tanggal,MATCH('Buku Besar'!A3269,Akun,0)),""))</f>
        <v/>
      </c>
      <c r="C3269" s="2" t="str">
        <f>IF(A3269="","",IFERROR(INDEX(Keterangan,MATCH('Buku Besar'!A3269,Akun,0)),""))</f>
        <v/>
      </c>
      <c r="D3269" s="2" t="str">
        <f>IF(A3269="","",IFERROR(INDEX(Reff,MATCH('Buku Besar'!A3269,Akun,0)),""))</f>
        <v/>
      </c>
      <c r="E3269" s="331" t="str">
        <f>IF(A3269="","",IFERROR(INDEX(Penerimaan,MATCH('Buku Besar'!A3269,Akun,0)),""))</f>
        <v/>
      </c>
      <c r="F3269" s="331" t="str">
        <f>IF(A3269="","",IFERROR(INDEX(Pengeluaran,MATCH('Buku Besar'!A3269,Akun,0)),""))</f>
        <v/>
      </c>
      <c r="H3269" s="91" t="str">
        <f t="shared" si="101"/>
        <v/>
      </c>
      <c r="I3269" s="330" t="str">
        <f>IF(H3269="","",IFERROR(INDEX(Tanggal1,MATCH('Buku Besar'!H3269,Akun1,0)),""))</f>
        <v/>
      </c>
      <c r="J3269" s="2" t="str">
        <f>IF(H3269="","",IFERROR(INDEX(Keterangan1,MATCH('Buku Besar'!H3269,Akun1,0)),""))</f>
        <v/>
      </c>
      <c r="K3269" s="2" t="str">
        <f>IF(H3269="","",IFERROR(INDEX(Reff1,MATCH('Buku Besar'!H3269,Akun1,0)),""))</f>
        <v/>
      </c>
      <c r="L3269" s="331" t="str">
        <f>IF(H3269="","",IFERROR(INDEX(Penerimaan1,MATCH('Buku Besar'!H3269,Akun1,0)),""))</f>
        <v/>
      </c>
      <c r="M3269" s="331" t="str">
        <f>IF(H3269="","",IFERROR(INDEX(Pengeluaran1,MATCH('Buku Besar'!H3269,Akun1,0)),""))</f>
        <v/>
      </c>
    </row>
    <row r="3270" spans="1:13" x14ac:dyDescent="0.25">
      <c r="A3270" s="91" t="str">
        <f t="shared" si="100"/>
        <v/>
      </c>
      <c r="B3270" s="330" t="str">
        <f>IF(A3270="","",IFERROR(INDEX(Tanggal,MATCH('Buku Besar'!A3270,Akun,0)),""))</f>
        <v/>
      </c>
      <c r="C3270" s="2" t="str">
        <f>IF(A3270="","",IFERROR(INDEX(Keterangan,MATCH('Buku Besar'!A3270,Akun,0)),""))</f>
        <v/>
      </c>
      <c r="D3270" s="2" t="str">
        <f>IF(A3270="","",IFERROR(INDEX(Reff,MATCH('Buku Besar'!A3270,Akun,0)),""))</f>
        <v/>
      </c>
      <c r="E3270" s="331" t="str">
        <f>IF(A3270="","",IFERROR(INDEX(Penerimaan,MATCH('Buku Besar'!A3270,Akun,0)),""))</f>
        <v/>
      </c>
      <c r="F3270" s="331" t="str">
        <f>IF(A3270="","",IFERROR(INDEX(Pengeluaran,MATCH('Buku Besar'!A3270,Akun,0)),""))</f>
        <v/>
      </c>
      <c r="H3270" s="91" t="str">
        <f t="shared" si="101"/>
        <v/>
      </c>
      <c r="I3270" s="330" t="str">
        <f>IF(H3270="","",IFERROR(INDEX(Tanggal1,MATCH('Buku Besar'!H3270,Akun1,0)),""))</f>
        <v/>
      </c>
      <c r="J3270" s="2" t="str">
        <f>IF(H3270="","",IFERROR(INDEX(Keterangan1,MATCH('Buku Besar'!H3270,Akun1,0)),""))</f>
        <v/>
      </c>
      <c r="K3270" s="2" t="str">
        <f>IF(H3270="","",IFERROR(INDEX(Reff1,MATCH('Buku Besar'!H3270,Akun1,0)),""))</f>
        <v/>
      </c>
      <c r="L3270" s="331" t="str">
        <f>IF(H3270="","",IFERROR(INDEX(Penerimaan1,MATCH('Buku Besar'!H3270,Akun1,0)),""))</f>
        <v/>
      </c>
      <c r="M3270" s="331" t="str">
        <f>IF(H3270="","",IFERROR(INDEX(Pengeluaran1,MATCH('Buku Besar'!H3270,Akun1,0)),""))</f>
        <v/>
      </c>
    </row>
    <row r="3271" spans="1:13" x14ac:dyDescent="0.25">
      <c r="A3271" s="91" t="str">
        <f t="shared" si="100"/>
        <v/>
      </c>
      <c r="B3271" s="330" t="str">
        <f>IF(A3271="","",IFERROR(INDEX(Tanggal,MATCH('Buku Besar'!A3271,Akun,0)),""))</f>
        <v/>
      </c>
      <c r="C3271" s="2" t="str">
        <f>IF(A3271="","",IFERROR(INDEX(Keterangan,MATCH('Buku Besar'!A3271,Akun,0)),""))</f>
        <v/>
      </c>
      <c r="D3271" s="2" t="str">
        <f>IF(A3271="","",IFERROR(INDEX(Reff,MATCH('Buku Besar'!A3271,Akun,0)),""))</f>
        <v/>
      </c>
      <c r="E3271" s="331" t="str">
        <f>IF(A3271="","",IFERROR(INDEX(Penerimaan,MATCH('Buku Besar'!A3271,Akun,0)),""))</f>
        <v/>
      </c>
      <c r="F3271" s="331" t="str">
        <f>IF(A3271="","",IFERROR(INDEX(Pengeluaran,MATCH('Buku Besar'!A3271,Akun,0)),""))</f>
        <v/>
      </c>
      <c r="H3271" s="91" t="str">
        <f t="shared" si="101"/>
        <v/>
      </c>
      <c r="I3271" s="330" t="str">
        <f>IF(H3271="","",IFERROR(INDEX(Tanggal1,MATCH('Buku Besar'!H3271,Akun1,0)),""))</f>
        <v/>
      </c>
      <c r="J3271" s="2" t="str">
        <f>IF(H3271="","",IFERROR(INDEX(Keterangan1,MATCH('Buku Besar'!H3271,Akun1,0)),""))</f>
        <v/>
      </c>
      <c r="K3271" s="2" t="str">
        <f>IF(H3271="","",IFERROR(INDEX(Reff1,MATCH('Buku Besar'!H3271,Akun1,0)),""))</f>
        <v/>
      </c>
      <c r="L3271" s="331" t="str">
        <f>IF(H3271="","",IFERROR(INDEX(Penerimaan1,MATCH('Buku Besar'!H3271,Akun1,0)),""))</f>
        <v/>
      </c>
      <c r="M3271" s="331" t="str">
        <f>IF(H3271="","",IFERROR(INDEX(Pengeluaran1,MATCH('Buku Besar'!H3271,Akun1,0)),""))</f>
        <v/>
      </c>
    </row>
    <row r="3272" spans="1:13" x14ac:dyDescent="0.25">
      <c r="A3272" s="91" t="str">
        <f t="shared" ref="A3272:A3335" si="102">IFERROR(IF((MID(A3271,8,LEN(A3271)-7)+1)&lt;=COUNTIF(Kas_Harian,LEFT(A3271,6)),LEFT(A3271,6)&amp;"-"&amp;MID(A3271,8,LEN(A3271)-7)+1,""),"")</f>
        <v/>
      </c>
      <c r="B3272" s="330" t="str">
        <f>IF(A3272="","",IFERROR(INDEX(Tanggal,MATCH('Buku Besar'!A3272,Akun,0)),""))</f>
        <v/>
      </c>
      <c r="C3272" s="2" t="str">
        <f>IF(A3272="","",IFERROR(INDEX(Keterangan,MATCH('Buku Besar'!A3272,Akun,0)),""))</f>
        <v/>
      </c>
      <c r="D3272" s="2" t="str">
        <f>IF(A3272="","",IFERROR(INDEX(Reff,MATCH('Buku Besar'!A3272,Akun,0)),""))</f>
        <v/>
      </c>
      <c r="E3272" s="331" t="str">
        <f>IF(A3272="","",IFERROR(INDEX(Penerimaan,MATCH('Buku Besar'!A3272,Akun,0)),""))</f>
        <v/>
      </c>
      <c r="F3272" s="331" t="str">
        <f>IF(A3272="","",IFERROR(INDEX(Pengeluaran,MATCH('Buku Besar'!A3272,Akun,0)),""))</f>
        <v/>
      </c>
      <c r="H3272" s="91" t="str">
        <f t="shared" ref="H3272:H3335" si="103">IFERROR(IF((MID(H3271,8,LEN(H3271)-7)+1)&lt;=COUNTIF(Bank_Harian,LEFT(H3271,6)),LEFT(H3271,6)&amp;"-"&amp;MID(H3271,8,LEN(H3271)-7)+1,""),"")</f>
        <v/>
      </c>
      <c r="I3272" s="330" t="str">
        <f>IF(H3272="","",IFERROR(INDEX(Tanggal1,MATCH('Buku Besar'!H3272,Akun1,0)),""))</f>
        <v/>
      </c>
      <c r="J3272" s="2" t="str">
        <f>IF(H3272="","",IFERROR(INDEX(Keterangan1,MATCH('Buku Besar'!H3272,Akun1,0)),""))</f>
        <v/>
      </c>
      <c r="K3272" s="2" t="str">
        <f>IF(H3272="","",IFERROR(INDEX(Reff1,MATCH('Buku Besar'!H3272,Akun1,0)),""))</f>
        <v/>
      </c>
      <c r="L3272" s="331" t="str">
        <f>IF(H3272="","",IFERROR(INDEX(Penerimaan1,MATCH('Buku Besar'!H3272,Akun1,0)),""))</f>
        <v/>
      </c>
      <c r="M3272" s="331" t="str">
        <f>IF(H3272="","",IFERROR(INDEX(Pengeluaran1,MATCH('Buku Besar'!H3272,Akun1,0)),""))</f>
        <v/>
      </c>
    </row>
    <row r="3273" spans="1:13" x14ac:dyDescent="0.25">
      <c r="A3273" s="91" t="str">
        <f t="shared" si="102"/>
        <v/>
      </c>
      <c r="B3273" s="330" t="str">
        <f>IF(A3273="","",IFERROR(INDEX(Tanggal,MATCH('Buku Besar'!A3273,Akun,0)),""))</f>
        <v/>
      </c>
      <c r="C3273" s="2" t="str">
        <f>IF(A3273="","",IFERROR(INDEX(Keterangan,MATCH('Buku Besar'!A3273,Akun,0)),""))</f>
        <v/>
      </c>
      <c r="D3273" s="2" t="str">
        <f>IF(A3273="","",IFERROR(INDEX(Reff,MATCH('Buku Besar'!A3273,Akun,0)),""))</f>
        <v/>
      </c>
      <c r="E3273" s="331" t="str">
        <f>IF(A3273="","",IFERROR(INDEX(Penerimaan,MATCH('Buku Besar'!A3273,Akun,0)),""))</f>
        <v/>
      </c>
      <c r="F3273" s="331" t="str">
        <f>IF(A3273="","",IFERROR(INDEX(Pengeluaran,MATCH('Buku Besar'!A3273,Akun,0)),""))</f>
        <v/>
      </c>
      <c r="H3273" s="91" t="str">
        <f t="shared" si="103"/>
        <v/>
      </c>
      <c r="I3273" s="330" t="str">
        <f>IF(H3273="","",IFERROR(INDEX(Tanggal1,MATCH('Buku Besar'!H3273,Akun1,0)),""))</f>
        <v/>
      </c>
      <c r="J3273" s="2" t="str">
        <f>IF(H3273="","",IFERROR(INDEX(Keterangan1,MATCH('Buku Besar'!H3273,Akun1,0)),""))</f>
        <v/>
      </c>
      <c r="K3273" s="2" t="str">
        <f>IF(H3273="","",IFERROR(INDEX(Reff1,MATCH('Buku Besar'!H3273,Akun1,0)),""))</f>
        <v/>
      </c>
      <c r="L3273" s="331" t="str">
        <f>IF(H3273="","",IFERROR(INDEX(Penerimaan1,MATCH('Buku Besar'!H3273,Akun1,0)),""))</f>
        <v/>
      </c>
      <c r="M3273" s="331" t="str">
        <f>IF(H3273="","",IFERROR(INDEX(Pengeluaran1,MATCH('Buku Besar'!H3273,Akun1,0)),""))</f>
        <v/>
      </c>
    </row>
    <row r="3274" spans="1:13" x14ac:dyDescent="0.25">
      <c r="A3274" s="91" t="str">
        <f t="shared" si="102"/>
        <v/>
      </c>
      <c r="B3274" s="330" t="str">
        <f>IF(A3274="","",IFERROR(INDEX(Tanggal,MATCH('Buku Besar'!A3274,Akun,0)),""))</f>
        <v/>
      </c>
      <c r="C3274" s="2" t="str">
        <f>IF(A3274="","",IFERROR(INDEX(Keterangan,MATCH('Buku Besar'!A3274,Akun,0)),""))</f>
        <v/>
      </c>
      <c r="D3274" s="2" t="str">
        <f>IF(A3274="","",IFERROR(INDEX(Reff,MATCH('Buku Besar'!A3274,Akun,0)),""))</f>
        <v/>
      </c>
      <c r="E3274" s="331" t="str">
        <f>IF(A3274="","",IFERROR(INDEX(Penerimaan,MATCH('Buku Besar'!A3274,Akun,0)),""))</f>
        <v/>
      </c>
      <c r="F3274" s="331" t="str">
        <f>IF(A3274="","",IFERROR(INDEX(Pengeluaran,MATCH('Buku Besar'!A3274,Akun,0)),""))</f>
        <v/>
      </c>
      <c r="H3274" s="91" t="str">
        <f t="shared" si="103"/>
        <v/>
      </c>
      <c r="I3274" s="330" t="str">
        <f>IF(H3274="","",IFERROR(INDEX(Tanggal1,MATCH('Buku Besar'!H3274,Akun1,0)),""))</f>
        <v/>
      </c>
      <c r="J3274" s="2" t="str">
        <f>IF(H3274="","",IFERROR(INDEX(Keterangan1,MATCH('Buku Besar'!H3274,Akun1,0)),""))</f>
        <v/>
      </c>
      <c r="K3274" s="2" t="str">
        <f>IF(H3274="","",IFERROR(INDEX(Reff1,MATCH('Buku Besar'!H3274,Akun1,0)),""))</f>
        <v/>
      </c>
      <c r="L3274" s="331" t="str">
        <f>IF(H3274="","",IFERROR(INDEX(Penerimaan1,MATCH('Buku Besar'!H3274,Akun1,0)),""))</f>
        <v/>
      </c>
      <c r="M3274" s="331" t="str">
        <f>IF(H3274="","",IFERROR(INDEX(Pengeluaran1,MATCH('Buku Besar'!H3274,Akun1,0)),""))</f>
        <v/>
      </c>
    </row>
    <row r="3275" spans="1:13" x14ac:dyDescent="0.25">
      <c r="A3275" s="91" t="str">
        <f t="shared" si="102"/>
        <v/>
      </c>
      <c r="B3275" s="330" t="str">
        <f>IF(A3275="","",IFERROR(INDEX(Tanggal,MATCH('Buku Besar'!A3275,Akun,0)),""))</f>
        <v/>
      </c>
      <c r="C3275" s="2" t="str">
        <f>IF(A3275="","",IFERROR(INDEX(Keterangan,MATCH('Buku Besar'!A3275,Akun,0)),""))</f>
        <v/>
      </c>
      <c r="D3275" s="2" t="str">
        <f>IF(A3275="","",IFERROR(INDEX(Reff,MATCH('Buku Besar'!A3275,Akun,0)),""))</f>
        <v/>
      </c>
      <c r="E3275" s="331" t="str">
        <f>IF(A3275="","",IFERROR(INDEX(Penerimaan,MATCH('Buku Besar'!A3275,Akun,0)),""))</f>
        <v/>
      </c>
      <c r="F3275" s="331" t="str">
        <f>IF(A3275="","",IFERROR(INDEX(Pengeluaran,MATCH('Buku Besar'!A3275,Akun,0)),""))</f>
        <v/>
      </c>
      <c r="H3275" s="91" t="str">
        <f t="shared" si="103"/>
        <v/>
      </c>
      <c r="I3275" s="330" t="str">
        <f>IF(H3275="","",IFERROR(INDEX(Tanggal1,MATCH('Buku Besar'!H3275,Akun1,0)),""))</f>
        <v/>
      </c>
      <c r="J3275" s="2" t="str">
        <f>IF(H3275="","",IFERROR(INDEX(Keterangan1,MATCH('Buku Besar'!H3275,Akun1,0)),""))</f>
        <v/>
      </c>
      <c r="K3275" s="2" t="str">
        <f>IF(H3275="","",IFERROR(INDEX(Reff1,MATCH('Buku Besar'!H3275,Akun1,0)),""))</f>
        <v/>
      </c>
      <c r="L3275" s="331" t="str">
        <f>IF(H3275="","",IFERROR(INDEX(Penerimaan1,MATCH('Buku Besar'!H3275,Akun1,0)),""))</f>
        <v/>
      </c>
      <c r="M3275" s="331" t="str">
        <f>IF(H3275="","",IFERROR(INDEX(Pengeluaran1,MATCH('Buku Besar'!H3275,Akun1,0)),""))</f>
        <v/>
      </c>
    </row>
    <row r="3276" spans="1:13" x14ac:dyDescent="0.25">
      <c r="A3276" s="91" t="str">
        <f t="shared" si="102"/>
        <v/>
      </c>
      <c r="B3276" s="330" t="str">
        <f>IF(A3276="","",IFERROR(INDEX(Tanggal,MATCH('Buku Besar'!A3276,Akun,0)),""))</f>
        <v/>
      </c>
      <c r="C3276" s="2" t="str">
        <f>IF(A3276="","",IFERROR(INDEX(Keterangan,MATCH('Buku Besar'!A3276,Akun,0)),""))</f>
        <v/>
      </c>
      <c r="D3276" s="2" t="str">
        <f>IF(A3276="","",IFERROR(INDEX(Reff,MATCH('Buku Besar'!A3276,Akun,0)),""))</f>
        <v/>
      </c>
      <c r="E3276" s="331" t="str">
        <f>IF(A3276="","",IFERROR(INDEX(Penerimaan,MATCH('Buku Besar'!A3276,Akun,0)),""))</f>
        <v/>
      </c>
      <c r="F3276" s="331" t="str">
        <f>IF(A3276="","",IFERROR(INDEX(Pengeluaran,MATCH('Buku Besar'!A3276,Akun,0)),""))</f>
        <v/>
      </c>
      <c r="H3276" s="91" t="str">
        <f t="shared" si="103"/>
        <v/>
      </c>
      <c r="I3276" s="330" t="str">
        <f>IF(H3276="","",IFERROR(INDEX(Tanggal1,MATCH('Buku Besar'!H3276,Akun1,0)),""))</f>
        <v/>
      </c>
      <c r="J3276" s="2" t="str">
        <f>IF(H3276="","",IFERROR(INDEX(Keterangan1,MATCH('Buku Besar'!H3276,Akun1,0)),""))</f>
        <v/>
      </c>
      <c r="K3276" s="2" t="str">
        <f>IF(H3276="","",IFERROR(INDEX(Reff1,MATCH('Buku Besar'!H3276,Akun1,0)),""))</f>
        <v/>
      </c>
      <c r="L3276" s="331" t="str">
        <f>IF(H3276="","",IFERROR(INDEX(Penerimaan1,MATCH('Buku Besar'!H3276,Akun1,0)),""))</f>
        <v/>
      </c>
      <c r="M3276" s="331" t="str">
        <f>IF(H3276="","",IFERROR(INDEX(Pengeluaran1,MATCH('Buku Besar'!H3276,Akun1,0)),""))</f>
        <v/>
      </c>
    </row>
    <row r="3277" spans="1:13" x14ac:dyDescent="0.25">
      <c r="A3277" s="91" t="str">
        <f t="shared" si="102"/>
        <v/>
      </c>
      <c r="B3277" s="330" t="str">
        <f>IF(A3277="","",IFERROR(INDEX(Tanggal,MATCH('Buku Besar'!A3277,Akun,0)),""))</f>
        <v/>
      </c>
      <c r="C3277" s="2" t="str">
        <f>IF(A3277="","",IFERROR(INDEX(Keterangan,MATCH('Buku Besar'!A3277,Akun,0)),""))</f>
        <v/>
      </c>
      <c r="D3277" s="2" t="str">
        <f>IF(A3277="","",IFERROR(INDEX(Reff,MATCH('Buku Besar'!A3277,Akun,0)),""))</f>
        <v/>
      </c>
      <c r="E3277" s="331" t="str">
        <f>IF(A3277="","",IFERROR(INDEX(Penerimaan,MATCH('Buku Besar'!A3277,Akun,0)),""))</f>
        <v/>
      </c>
      <c r="F3277" s="331" t="str">
        <f>IF(A3277="","",IFERROR(INDEX(Pengeluaran,MATCH('Buku Besar'!A3277,Akun,0)),""))</f>
        <v/>
      </c>
      <c r="H3277" s="91" t="str">
        <f t="shared" si="103"/>
        <v/>
      </c>
      <c r="I3277" s="330" t="str">
        <f>IF(H3277="","",IFERROR(INDEX(Tanggal1,MATCH('Buku Besar'!H3277,Akun1,0)),""))</f>
        <v/>
      </c>
      <c r="J3277" s="2" t="str">
        <f>IF(H3277="","",IFERROR(INDEX(Keterangan1,MATCH('Buku Besar'!H3277,Akun1,0)),""))</f>
        <v/>
      </c>
      <c r="K3277" s="2" t="str">
        <f>IF(H3277="","",IFERROR(INDEX(Reff1,MATCH('Buku Besar'!H3277,Akun1,0)),""))</f>
        <v/>
      </c>
      <c r="L3277" s="331" t="str">
        <f>IF(H3277="","",IFERROR(INDEX(Penerimaan1,MATCH('Buku Besar'!H3277,Akun1,0)),""))</f>
        <v/>
      </c>
      <c r="M3277" s="331" t="str">
        <f>IF(H3277="","",IFERROR(INDEX(Pengeluaran1,MATCH('Buku Besar'!H3277,Akun1,0)),""))</f>
        <v/>
      </c>
    </row>
    <row r="3278" spans="1:13" x14ac:dyDescent="0.25">
      <c r="A3278" s="91" t="str">
        <f t="shared" si="102"/>
        <v/>
      </c>
      <c r="B3278" s="330" t="str">
        <f>IF(A3278="","",IFERROR(INDEX(Tanggal,MATCH('Buku Besar'!A3278,Akun,0)),""))</f>
        <v/>
      </c>
      <c r="C3278" s="2" t="str">
        <f>IF(A3278="","",IFERROR(INDEX(Keterangan,MATCH('Buku Besar'!A3278,Akun,0)),""))</f>
        <v/>
      </c>
      <c r="D3278" s="2" t="str">
        <f>IF(A3278="","",IFERROR(INDEX(Reff,MATCH('Buku Besar'!A3278,Akun,0)),""))</f>
        <v/>
      </c>
      <c r="E3278" s="331" t="str">
        <f>IF(A3278="","",IFERROR(INDEX(Penerimaan,MATCH('Buku Besar'!A3278,Akun,0)),""))</f>
        <v/>
      </c>
      <c r="F3278" s="331" t="str">
        <f>IF(A3278="","",IFERROR(INDEX(Pengeluaran,MATCH('Buku Besar'!A3278,Akun,0)),""))</f>
        <v/>
      </c>
      <c r="H3278" s="91" t="str">
        <f t="shared" si="103"/>
        <v/>
      </c>
      <c r="I3278" s="330" t="str">
        <f>IF(H3278="","",IFERROR(INDEX(Tanggal1,MATCH('Buku Besar'!H3278,Akun1,0)),""))</f>
        <v/>
      </c>
      <c r="J3278" s="2" t="str">
        <f>IF(H3278="","",IFERROR(INDEX(Keterangan1,MATCH('Buku Besar'!H3278,Akun1,0)),""))</f>
        <v/>
      </c>
      <c r="K3278" s="2" t="str">
        <f>IF(H3278="","",IFERROR(INDEX(Reff1,MATCH('Buku Besar'!H3278,Akun1,0)),""))</f>
        <v/>
      </c>
      <c r="L3278" s="331" t="str">
        <f>IF(H3278="","",IFERROR(INDEX(Penerimaan1,MATCH('Buku Besar'!H3278,Akun1,0)),""))</f>
        <v/>
      </c>
      <c r="M3278" s="331" t="str">
        <f>IF(H3278="","",IFERROR(INDEX(Pengeluaran1,MATCH('Buku Besar'!H3278,Akun1,0)),""))</f>
        <v/>
      </c>
    </row>
    <row r="3279" spans="1:13" x14ac:dyDescent="0.25">
      <c r="A3279" s="91" t="str">
        <f t="shared" si="102"/>
        <v/>
      </c>
      <c r="B3279" s="330" t="str">
        <f>IF(A3279="","",IFERROR(INDEX(Tanggal,MATCH('Buku Besar'!A3279,Akun,0)),""))</f>
        <v/>
      </c>
      <c r="C3279" s="2" t="str">
        <f>IF(A3279="","",IFERROR(INDEX(Keterangan,MATCH('Buku Besar'!A3279,Akun,0)),""))</f>
        <v/>
      </c>
      <c r="D3279" s="2" t="str">
        <f>IF(A3279="","",IFERROR(INDEX(Reff,MATCH('Buku Besar'!A3279,Akun,0)),""))</f>
        <v/>
      </c>
      <c r="E3279" s="331" t="str">
        <f>IF(A3279="","",IFERROR(INDEX(Penerimaan,MATCH('Buku Besar'!A3279,Akun,0)),""))</f>
        <v/>
      </c>
      <c r="F3279" s="331" t="str">
        <f>IF(A3279="","",IFERROR(INDEX(Pengeluaran,MATCH('Buku Besar'!A3279,Akun,0)),""))</f>
        <v/>
      </c>
      <c r="H3279" s="91" t="str">
        <f t="shared" si="103"/>
        <v/>
      </c>
      <c r="I3279" s="330" t="str">
        <f>IF(H3279="","",IFERROR(INDEX(Tanggal1,MATCH('Buku Besar'!H3279,Akun1,0)),""))</f>
        <v/>
      </c>
      <c r="J3279" s="2" t="str">
        <f>IF(H3279="","",IFERROR(INDEX(Keterangan1,MATCH('Buku Besar'!H3279,Akun1,0)),""))</f>
        <v/>
      </c>
      <c r="K3279" s="2" t="str">
        <f>IF(H3279="","",IFERROR(INDEX(Reff1,MATCH('Buku Besar'!H3279,Akun1,0)),""))</f>
        <v/>
      </c>
      <c r="L3279" s="331" t="str">
        <f>IF(H3279="","",IFERROR(INDEX(Penerimaan1,MATCH('Buku Besar'!H3279,Akun1,0)),""))</f>
        <v/>
      </c>
      <c r="M3279" s="331" t="str">
        <f>IF(H3279="","",IFERROR(INDEX(Pengeluaran1,MATCH('Buku Besar'!H3279,Akun1,0)),""))</f>
        <v/>
      </c>
    </row>
    <row r="3280" spans="1:13" x14ac:dyDescent="0.25">
      <c r="A3280" s="91" t="str">
        <f t="shared" si="102"/>
        <v/>
      </c>
      <c r="B3280" s="330" t="str">
        <f>IF(A3280="","",IFERROR(INDEX(Tanggal,MATCH('Buku Besar'!A3280,Akun,0)),""))</f>
        <v/>
      </c>
      <c r="C3280" s="2" t="str">
        <f>IF(A3280="","",IFERROR(INDEX(Keterangan,MATCH('Buku Besar'!A3280,Akun,0)),""))</f>
        <v/>
      </c>
      <c r="D3280" s="2" t="str">
        <f>IF(A3280="","",IFERROR(INDEX(Reff,MATCH('Buku Besar'!A3280,Akun,0)),""))</f>
        <v/>
      </c>
      <c r="E3280" s="331" t="str">
        <f>IF(A3280="","",IFERROR(INDEX(Penerimaan,MATCH('Buku Besar'!A3280,Akun,0)),""))</f>
        <v/>
      </c>
      <c r="F3280" s="331" t="str">
        <f>IF(A3280="","",IFERROR(INDEX(Pengeluaran,MATCH('Buku Besar'!A3280,Akun,0)),""))</f>
        <v/>
      </c>
      <c r="H3280" s="91" t="str">
        <f t="shared" si="103"/>
        <v/>
      </c>
      <c r="I3280" s="330" t="str">
        <f>IF(H3280="","",IFERROR(INDEX(Tanggal1,MATCH('Buku Besar'!H3280,Akun1,0)),""))</f>
        <v/>
      </c>
      <c r="J3280" s="2" t="str">
        <f>IF(H3280="","",IFERROR(INDEX(Keterangan1,MATCH('Buku Besar'!H3280,Akun1,0)),""))</f>
        <v/>
      </c>
      <c r="K3280" s="2" t="str">
        <f>IF(H3280="","",IFERROR(INDEX(Reff1,MATCH('Buku Besar'!H3280,Akun1,0)),""))</f>
        <v/>
      </c>
      <c r="L3280" s="331" t="str">
        <f>IF(H3280="","",IFERROR(INDEX(Penerimaan1,MATCH('Buku Besar'!H3280,Akun1,0)),""))</f>
        <v/>
      </c>
      <c r="M3280" s="331" t="str">
        <f>IF(H3280="","",IFERROR(INDEX(Pengeluaran1,MATCH('Buku Besar'!H3280,Akun1,0)),""))</f>
        <v/>
      </c>
    </row>
    <row r="3281" spans="1:13" x14ac:dyDescent="0.25">
      <c r="A3281" s="91" t="str">
        <f t="shared" si="102"/>
        <v/>
      </c>
      <c r="B3281" s="330" t="str">
        <f>IF(A3281="","",IFERROR(INDEX(Tanggal,MATCH('Buku Besar'!A3281,Akun,0)),""))</f>
        <v/>
      </c>
      <c r="C3281" s="2" t="str">
        <f>IF(A3281="","",IFERROR(INDEX(Keterangan,MATCH('Buku Besar'!A3281,Akun,0)),""))</f>
        <v/>
      </c>
      <c r="D3281" s="2" t="str">
        <f>IF(A3281="","",IFERROR(INDEX(Reff,MATCH('Buku Besar'!A3281,Akun,0)),""))</f>
        <v/>
      </c>
      <c r="E3281" s="331" t="str">
        <f>IF(A3281="","",IFERROR(INDEX(Penerimaan,MATCH('Buku Besar'!A3281,Akun,0)),""))</f>
        <v/>
      </c>
      <c r="F3281" s="331" t="str">
        <f>IF(A3281="","",IFERROR(INDEX(Pengeluaran,MATCH('Buku Besar'!A3281,Akun,0)),""))</f>
        <v/>
      </c>
      <c r="H3281" s="91" t="str">
        <f t="shared" si="103"/>
        <v/>
      </c>
      <c r="I3281" s="330" t="str">
        <f>IF(H3281="","",IFERROR(INDEX(Tanggal1,MATCH('Buku Besar'!H3281,Akun1,0)),""))</f>
        <v/>
      </c>
      <c r="J3281" s="2" t="str">
        <f>IF(H3281="","",IFERROR(INDEX(Keterangan1,MATCH('Buku Besar'!H3281,Akun1,0)),""))</f>
        <v/>
      </c>
      <c r="K3281" s="2" t="str">
        <f>IF(H3281="","",IFERROR(INDEX(Reff1,MATCH('Buku Besar'!H3281,Akun1,0)),""))</f>
        <v/>
      </c>
      <c r="L3281" s="331" t="str">
        <f>IF(H3281="","",IFERROR(INDEX(Penerimaan1,MATCH('Buku Besar'!H3281,Akun1,0)),""))</f>
        <v/>
      </c>
      <c r="M3281" s="331" t="str">
        <f>IF(H3281="","",IFERROR(INDEX(Pengeluaran1,MATCH('Buku Besar'!H3281,Akun1,0)),""))</f>
        <v/>
      </c>
    </row>
    <row r="3282" spans="1:13" x14ac:dyDescent="0.25">
      <c r="A3282" s="91" t="str">
        <f t="shared" si="102"/>
        <v/>
      </c>
      <c r="B3282" s="330" t="str">
        <f>IF(A3282="","",IFERROR(INDEX(Tanggal,MATCH('Buku Besar'!A3282,Akun,0)),""))</f>
        <v/>
      </c>
      <c r="C3282" s="2" t="str">
        <f>IF(A3282="","",IFERROR(INDEX(Keterangan,MATCH('Buku Besar'!A3282,Akun,0)),""))</f>
        <v/>
      </c>
      <c r="D3282" s="2" t="str">
        <f>IF(A3282="","",IFERROR(INDEX(Reff,MATCH('Buku Besar'!A3282,Akun,0)),""))</f>
        <v/>
      </c>
      <c r="E3282" s="331" t="str">
        <f>IF(A3282="","",IFERROR(INDEX(Penerimaan,MATCH('Buku Besar'!A3282,Akun,0)),""))</f>
        <v/>
      </c>
      <c r="F3282" s="331" t="str">
        <f>IF(A3282="","",IFERROR(INDEX(Pengeluaran,MATCH('Buku Besar'!A3282,Akun,0)),""))</f>
        <v/>
      </c>
      <c r="H3282" s="91" t="str">
        <f t="shared" si="103"/>
        <v/>
      </c>
      <c r="I3282" s="330" t="str">
        <f>IF(H3282="","",IFERROR(INDEX(Tanggal1,MATCH('Buku Besar'!H3282,Akun1,0)),""))</f>
        <v/>
      </c>
      <c r="J3282" s="2" t="str">
        <f>IF(H3282="","",IFERROR(INDEX(Keterangan1,MATCH('Buku Besar'!H3282,Akun1,0)),""))</f>
        <v/>
      </c>
      <c r="K3282" s="2" t="str">
        <f>IF(H3282="","",IFERROR(INDEX(Reff1,MATCH('Buku Besar'!H3282,Akun1,0)),""))</f>
        <v/>
      </c>
      <c r="L3282" s="331" t="str">
        <f>IF(H3282="","",IFERROR(INDEX(Penerimaan1,MATCH('Buku Besar'!H3282,Akun1,0)),""))</f>
        <v/>
      </c>
      <c r="M3282" s="331" t="str">
        <f>IF(H3282="","",IFERROR(INDEX(Pengeluaran1,MATCH('Buku Besar'!H3282,Akun1,0)),""))</f>
        <v/>
      </c>
    </row>
    <row r="3283" spans="1:13" x14ac:dyDescent="0.25">
      <c r="A3283" s="91" t="str">
        <f t="shared" si="102"/>
        <v/>
      </c>
      <c r="B3283" s="330" t="str">
        <f>IF(A3283="","",IFERROR(INDEX(Tanggal,MATCH('Buku Besar'!A3283,Akun,0)),""))</f>
        <v/>
      </c>
      <c r="C3283" s="2" t="str">
        <f>IF(A3283="","",IFERROR(INDEX(Keterangan,MATCH('Buku Besar'!A3283,Akun,0)),""))</f>
        <v/>
      </c>
      <c r="D3283" s="2" t="str">
        <f>IF(A3283="","",IFERROR(INDEX(Reff,MATCH('Buku Besar'!A3283,Akun,0)),""))</f>
        <v/>
      </c>
      <c r="E3283" s="331" t="str">
        <f>IF(A3283="","",IFERROR(INDEX(Penerimaan,MATCH('Buku Besar'!A3283,Akun,0)),""))</f>
        <v/>
      </c>
      <c r="F3283" s="331" t="str">
        <f>IF(A3283="","",IFERROR(INDEX(Pengeluaran,MATCH('Buku Besar'!A3283,Akun,0)),""))</f>
        <v/>
      </c>
      <c r="H3283" s="91" t="str">
        <f t="shared" si="103"/>
        <v/>
      </c>
      <c r="I3283" s="330" t="str">
        <f>IF(H3283="","",IFERROR(INDEX(Tanggal1,MATCH('Buku Besar'!H3283,Akun1,0)),""))</f>
        <v/>
      </c>
      <c r="J3283" s="2" t="str">
        <f>IF(H3283="","",IFERROR(INDEX(Keterangan1,MATCH('Buku Besar'!H3283,Akun1,0)),""))</f>
        <v/>
      </c>
      <c r="K3283" s="2" t="str">
        <f>IF(H3283="","",IFERROR(INDEX(Reff1,MATCH('Buku Besar'!H3283,Akun1,0)),""))</f>
        <v/>
      </c>
      <c r="L3283" s="331" t="str">
        <f>IF(H3283="","",IFERROR(INDEX(Penerimaan1,MATCH('Buku Besar'!H3283,Akun1,0)),""))</f>
        <v/>
      </c>
      <c r="M3283" s="331" t="str">
        <f>IF(H3283="","",IFERROR(INDEX(Pengeluaran1,MATCH('Buku Besar'!H3283,Akun1,0)),""))</f>
        <v/>
      </c>
    </row>
    <row r="3284" spans="1:13" x14ac:dyDescent="0.25">
      <c r="A3284" s="91" t="str">
        <f t="shared" si="102"/>
        <v/>
      </c>
      <c r="B3284" s="330" t="str">
        <f>IF(A3284="","",IFERROR(INDEX(Tanggal,MATCH('Buku Besar'!A3284,Akun,0)),""))</f>
        <v/>
      </c>
      <c r="C3284" s="2" t="str">
        <f>IF(A3284="","",IFERROR(INDEX(Keterangan,MATCH('Buku Besar'!A3284,Akun,0)),""))</f>
        <v/>
      </c>
      <c r="D3284" s="2" t="str">
        <f>IF(A3284="","",IFERROR(INDEX(Reff,MATCH('Buku Besar'!A3284,Akun,0)),""))</f>
        <v/>
      </c>
      <c r="E3284" s="331" t="str">
        <f>IF(A3284="","",IFERROR(INDEX(Penerimaan,MATCH('Buku Besar'!A3284,Akun,0)),""))</f>
        <v/>
      </c>
      <c r="F3284" s="331" t="str">
        <f>IF(A3284="","",IFERROR(INDEX(Pengeluaran,MATCH('Buku Besar'!A3284,Akun,0)),""))</f>
        <v/>
      </c>
      <c r="H3284" s="91" t="str">
        <f t="shared" si="103"/>
        <v/>
      </c>
      <c r="I3284" s="330" t="str">
        <f>IF(H3284="","",IFERROR(INDEX(Tanggal1,MATCH('Buku Besar'!H3284,Akun1,0)),""))</f>
        <v/>
      </c>
      <c r="J3284" s="2" t="str">
        <f>IF(H3284="","",IFERROR(INDEX(Keterangan1,MATCH('Buku Besar'!H3284,Akun1,0)),""))</f>
        <v/>
      </c>
      <c r="K3284" s="2" t="str">
        <f>IF(H3284="","",IFERROR(INDEX(Reff1,MATCH('Buku Besar'!H3284,Akun1,0)),""))</f>
        <v/>
      </c>
      <c r="L3284" s="331" t="str">
        <f>IF(H3284="","",IFERROR(INDEX(Penerimaan1,MATCH('Buku Besar'!H3284,Akun1,0)),""))</f>
        <v/>
      </c>
      <c r="M3284" s="331" t="str">
        <f>IF(H3284="","",IFERROR(INDEX(Pengeluaran1,MATCH('Buku Besar'!H3284,Akun1,0)),""))</f>
        <v/>
      </c>
    </row>
    <row r="3285" spans="1:13" x14ac:dyDescent="0.25">
      <c r="A3285" s="91" t="str">
        <f t="shared" si="102"/>
        <v/>
      </c>
      <c r="B3285" s="330" t="str">
        <f>IF(A3285="","",IFERROR(INDEX(Tanggal,MATCH('Buku Besar'!A3285,Akun,0)),""))</f>
        <v/>
      </c>
      <c r="C3285" s="2" t="str">
        <f>IF(A3285="","",IFERROR(INDEX(Keterangan,MATCH('Buku Besar'!A3285,Akun,0)),""))</f>
        <v/>
      </c>
      <c r="D3285" s="2" t="str">
        <f>IF(A3285="","",IFERROR(INDEX(Reff,MATCH('Buku Besar'!A3285,Akun,0)),""))</f>
        <v/>
      </c>
      <c r="E3285" s="331" t="str">
        <f>IF(A3285="","",IFERROR(INDEX(Penerimaan,MATCH('Buku Besar'!A3285,Akun,0)),""))</f>
        <v/>
      </c>
      <c r="F3285" s="331" t="str">
        <f>IF(A3285="","",IFERROR(INDEX(Pengeluaran,MATCH('Buku Besar'!A3285,Akun,0)),""))</f>
        <v/>
      </c>
      <c r="H3285" s="91" t="str">
        <f t="shared" si="103"/>
        <v/>
      </c>
      <c r="I3285" s="330" t="str">
        <f>IF(H3285="","",IFERROR(INDEX(Tanggal1,MATCH('Buku Besar'!H3285,Akun1,0)),""))</f>
        <v/>
      </c>
      <c r="J3285" s="2" t="str">
        <f>IF(H3285="","",IFERROR(INDEX(Keterangan1,MATCH('Buku Besar'!H3285,Akun1,0)),""))</f>
        <v/>
      </c>
      <c r="K3285" s="2" t="str">
        <f>IF(H3285="","",IFERROR(INDEX(Reff1,MATCH('Buku Besar'!H3285,Akun1,0)),""))</f>
        <v/>
      </c>
      <c r="L3285" s="331" t="str">
        <f>IF(H3285="","",IFERROR(INDEX(Penerimaan1,MATCH('Buku Besar'!H3285,Akun1,0)),""))</f>
        <v/>
      </c>
      <c r="M3285" s="331" t="str">
        <f>IF(H3285="","",IFERROR(INDEX(Pengeluaran1,MATCH('Buku Besar'!H3285,Akun1,0)),""))</f>
        <v/>
      </c>
    </row>
    <row r="3286" spans="1:13" x14ac:dyDescent="0.25">
      <c r="A3286" s="91" t="str">
        <f t="shared" si="102"/>
        <v/>
      </c>
      <c r="B3286" s="330" t="str">
        <f>IF(A3286="","",IFERROR(INDEX(Tanggal,MATCH('Buku Besar'!A3286,Akun,0)),""))</f>
        <v/>
      </c>
      <c r="C3286" s="2" t="str">
        <f>IF(A3286="","",IFERROR(INDEX(Keterangan,MATCH('Buku Besar'!A3286,Akun,0)),""))</f>
        <v/>
      </c>
      <c r="D3286" s="2" t="str">
        <f>IF(A3286="","",IFERROR(INDEX(Reff,MATCH('Buku Besar'!A3286,Akun,0)),""))</f>
        <v/>
      </c>
      <c r="E3286" s="331" t="str">
        <f>IF(A3286="","",IFERROR(INDEX(Penerimaan,MATCH('Buku Besar'!A3286,Akun,0)),""))</f>
        <v/>
      </c>
      <c r="F3286" s="331" t="str">
        <f>IF(A3286="","",IFERROR(INDEX(Pengeluaran,MATCH('Buku Besar'!A3286,Akun,0)),""))</f>
        <v/>
      </c>
      <c r="H3286" s="91" t="str">
        <f t="shared" si="103"/>
        <v/>
      </c>
      <c r="I3286" s="330" t="str">
        <f>IF(H3286="","",IFERROR(INDEX(Tanggal1,MATCH('Buku Besar'!H3286,Akun1,0)),""))</f>
        <v/>
      </c>
      <c r="J3286" s="2" t="str">
        <f>IF(H3286="","",IFERROR(INDEX(Keterangan1,MATCH('Buku Besar'!H3286,Akun1,0)),""))</f>
        <v/>
      </c>
      <c r="K3286" s="2" t="str">
        <f>IF(H3286="","",IFERROR(INDEX(Reff1,MATCH('Buku Besar'!H3286,Akun1,0)),""))</f>
        <v/>
      </c>
      <c r="L3286" s="331" t="str">
        <f>IF(H3286="","",IFERROR(INDEX(Penerimaan1,MATCH('Buku Besar'!H3286,Akun1,0)),""))</f>
        <v/>
      </c>
      <c r="M3286" s="331" t="str">
        <f>IF(H3286="","",IFERROR(INDEX(Pengeluaran1,MATCH('Buku Besar'!H3286,Akun1,0)),""))</f>
        <v/>
      </c>
    </row>
    <row r="3287" spans="1:13" x14ac:dyDescent="0.25">
      <c r="A3287" s="91" t="str">
        <f t="shared" si="102"/>
        <v/>
      </c>
      <c r="B3287" s="330" t="str">
        <f>IF(A3287="","",IFERROR(INDEX(Tanggal,MATCH('Buku Besar'!A3287,Akun,0)),""))</f>
        <v/>
      </c>
      <c r="C3287" s="2" t="str">
        <f>IF(A3287="","",IFERROR(INDEX(Keterangan,MATCH('Buku Besar'!A3287,Akun,0)),""))</f>
        <v/>
      </c>
      <c r="D3287" s="2" t="str">
        <f>IF(A3287="","",IFERROR(INDEX(Reff,MATCH('Buku Besar'!A3287,Akun,0)),""))</f>
        <v/>
      </c>
      <c r="E3287" s="331" t="str">
        <f>IF(A3287="","",IFERROR(INDEX(Penerimaan,MATCH('Buku Besar'!A3287,Akun,0)),""))</f>
        <v/>
      </c>
      <c r="F3287" s="331" t="str">
        <f>IF(A3287="","",IFERROR(INDEX(Pengeluaran,MATCH('Buku Besar'!A3287,Akun,0)),""))</f>
        <v/>
      </c>
      <c r="H3287" s="91" t="str">
        <f t="shared" si="103"/>
        <v/>
      </c>
      <c r="I3287" s="330" t="str">
        <f>IF(H3287="","",IFERROR(INDEX(Tanggal1,MATCH('Buku Besar'!H3287,Akun1,0)),""))</f>
        <v/>
      </c>
      <c r="J3287" s="2" t="str">
        <f>IF(H3287="","",IFERROR(INDEX(Keterangan1,MATCH('Buku Besar'!H3287,Akun1,0)),""))</f>
        <v/>
      </c>
      <c r="K3287" s="2" t="str">
        <f>IF(H3287="","",IFERROR(INDEX(Reff1,MATCH('Buku Besar'!H3287,Akun1,0)),""))</f>
        <v/>
      </c>
      <c r="L3287" s="331" t="str">
        <f>IF(H3287="","",IFERROR(INDEX(Penerimaan1,MATCH('Buku Besar'!H3287,Akun1,0)),""))</f>
        <v/>
      </c>
      <c r="M3287" s="331" t="str">
        <f>IF(H3287="","",IFERROR(INDEX(Pengeluaran1,MATCH('Buku Besar'!H3287,Akun1,0)),""))</f>
        <v/>
      </c>
    </row>
    <row r="3288" spans="1:13" x14ac:dyDescent="0.25">
      <c r="A3288" s="91" t="str">
        <f t="shared" si="102"/>
        <v/>
      </c>
      <c r="B3288" s="330" t="str">
        <f>IF(A3288="","",IFERROR(INDEX(Tanggal,MATCH('Buku Besar'!A3288,Akun,0)),""))</f>
        <v/>
      </c>
      <c r="C3288" s="2" t="str">
        <f>IF(A3288="","",IFERROR(INDEX(Keterangan,MATCH('Buku Besar'!A3288,Akun,0)),""))</f>
        <v/>
      </c>
      <c r="D3288" s="2" t="str">
        <f>IF(A3288="","",IFERROR(INDEX(Reff,MATCH('Buku Besar'!A3288,Akun,0)),""))</f>
        <v/>
      </c>
      <c r="E3288" s="331" t="str">
        <f>IF(A3288="","",IFERROR(INDEX(Penerimaan,MATCH('Buku Besar'!A3288,Akun,0)),""))</f>
        <v/>
      </c>
      <c r="F3288" s="331" t="str">
        <f>IF(A3288="","",IFERROR(INDEX(Pengeluaran,MATCH('Buku Besar'!A3288,Akun,0)),""))</f>
        <v/>
      </c>
      <c r="H3288" s="91" t="str">
        <f t="shared" si="103"/>
        <v/>
      </c>
      <c r="I3288" s="330" t="str">
        <f>IF(H3288="","",IFERROR(INDEX(Tanggal1,MATCH('Buku Besar'!H3288,Akun1,0)),""))</f>
        <v/>
      </c>
      <c r="J3288" s="2" t="str">
        <f>IF(H3288="","",IFERROR(INDEX(Keterangan1,MATCH('Buku Besar'!H3288,Akun1,0)),""))</f>
        <v/>
      </c>
      <c r="K3288" s="2" t="str">
        <f>IF(H3288="","",IFERROR(INDEX(Reff1,MATCH('Buku Besar'!H3288,Akun1,0)),""))</f>
        <v/>
      </c>
      <c r="L3288" s="331" t="str">
        <f>IF(H3288="","",IFERROR(INDEX(Penerimaan1,MATCH('Buku Besar'!H3288,Akun1,0)),""))</f>
        <v/>
      </c>
      <c r="M3288" s="331" t="str">
        <f>IF(H3288="","",IFERROR(INDEX(Pengeluaran1,MATCH('Buku Besar'!H3288,Akun1,0)),""))</f>
        <v/>
      </c>
    </row>
    <row r="3289" spans="1:13" x14ac:dyDescent="0.25">
      <c r="A3289" s="91" t="str">
        <f t="shared" si="102"/>
        <v/>
      </c>
      <c r="B3289" s="330" t="str">
        <f>IF(A3289="","",IFERROR(INDEX(Tanggal,MATCH('Buku Besar'!A3289,Akun,0)),""))</f>
        <v/>
      </c>
      <c r="C3289" s="2" t="str">
        <f>IF(A3289="","",IFERROR(INDEX(Keterangan,MATCH('Buku Besar'!A3289,Akun,0)),""))</f>
        <v/>
      </c>
      <c r="D3289" s="2" t="str">
        <f>IF(A3289="","",IFERROR(INDEX(Reff,MATCH('Buku Besar'!A3289,Akun,0)),""))</f>
        <v/>
      </c>
      <c r="E3289" s="331" t="str">
        <f>IF(A3289="","",IFERROR(INDEX(Penerimaan,MATCH('Buku Besar'!A3289,Akun,0)),""))</f>
        <v/>
      </c>
      <c r="F3289" s="331" t="str">
        <f>IF(A3289="","",IFERROR(INDEX(Pengeluaran,MATCH('Buku Besar'!A3289,Akun,0)),""))</f>
        <v/>
      </c>
      <c r="H3289" s="91" t="str">
        <f t="shared" si="103"/>
        <v/>
      </c>
      <c r="I3289" s="330" t="str">
        <f>IF(H3289="","",IFERROR(INDEX(Tanggal1,MATCH('Buku Besar'!H3289,Akun1,0)),""))</f>
        <v/>
      </c>
      <c r="J3289" s="2" t="str">
        <f>IF(H3289="","",IFERROR(INDEX(Keterangan1,MATCH('Buku Besar'!H3289,Akun1,0)),""))</f>
        <v/>
      </c>
      <c r="K3289" s="2" t="str">
        <f>IF(H3289="","",IFERROR(INDEX(Reff1,MATCH('Buku Besar'!H3289,Akun1,0)),""))</f>
        <v/>
      </c>
      <c r="L3289" s="331" t="str">
        <f>IF(H3289="","",IFERROR(INDEX(Penerimaan1,MATCH('Buku Besar'!H3289,Akun1,0)),""))</f>
        <v/>
      </c>
      <c r="M3289" s="331" t="str">
        <f>IF(H3289="","",IFERROR(INDEX(Pengeluaran1,MATCH('Buku Besar'!H3289,Akun1,0)),""))</f>
        <v/>
      </c>
    </row>
    <row r="3290" spans="1:13" x14ac:dyDescent="0.25">
      <c r="A3290" s="91" t="str">
        <f t="shared" si="102"/>
        <v/>
      </c>
      <c r="B3290" s="330" t="str">
        <f>IF(A3290="","",IFERROR(INDEX(Tanggal,MATCH('Buku Besar'!A3290,Akun,0)),""))</f>
        <v/>
      </c>
      <c r="C3290" s="2" t="str">
        <f>IF(A3290="","",IFERROR(INDEX(Keterangan,MATCH('Buku Besar'!A3290,Akun,0)),""))</f>
        <v/>
      </c>
      <c r="D3290" s="2" t="str">
        <f>IF(A3290="","",IFERROR(INDEX(Reff,MATCH('Buku Besar'!A3290,Akun,0)),""))</f>
        <v/>
      </c>
      <c r="E3290" s="331" t="str">
        <f>IF(A3290="","",IFERROR(INDEX(Penerimaan,MATCH('Buku Besar'!A3290,Akun,0)),""))</f>
        <v/>
      </c>
      <c r="F3290" s="331" t="str">
        <f>IF(A3290="","",IFERROR(INDEX(Pengeluaran,MATCH('Buku Besar'!A3290,Akun,0)),""))</f>
        <v/>
      </c>
      <c r="H3290" s="91" t="str">
        <f t="shared" si="103"/>
        <v/>
      </c>
      <c r="I3290" s="330" t="str">
        <f>IF(H3290="","",IFERROR(INDEX(Tanggal1,MATCH('Buku Besar'!H3290,Akun1,0)),""))</f>
        <v/>
      </c>
      <c r="J3290" s="2" t="str">
        <f>IF(H3290="","",IFERROR(INDEX(Keterangan1,MATCH('Buku Besar'!H3290,Akun1,0)),""))</f>
        <v/>
      </c>
      <c r="K3290" s="2" t="str">
        <f>IF(H3290="","",IFERROR(INDEX(Reff1,MATCH('Buku Besar'!H3290,Akun1,0)),""))</f>
        <v/>
      </c>
      <c r="L3290" s="331" t="str">
        <f>IF(H3290="","",IFERROR(INDEX(Penerimaan1,MATCH('Buku Besar'!H3290,Akun1,0)),""))</f>
        <v/>
      </c>
      <c r="M3290" s="331" t="str">
        <f>IF(H3290="","",IFERROR(INDEX(Pengeluaran1,MATCH('Buku Besar'!H3290,Akun1,0)),""))</f>
        <v/>
      </c>
    </row>
    <row r="3291" spans="1:13" x14ac:dyDescent="0.25">
      <c r="A3291" s="91" t="str">
        <f t="shared" si="102"/>
        <v/>
      </c>
      <c r="B3291" s="330" t="str">
        <f>IF(A3291="","",IFERROR(INDEX(Tanggal,MATCH('Buku Besar'!A3291,Akun,0)),""))</f>
        <v/>
      </c>
      <c r="C3291" s="2" t="str">
        <f>IF(A3291="","",IFERROR(INDEX(Keterangan,MATCH('Buku Besar'!A3291,Akun,0)),""))</f>
        <v/>
      </c>
      <c r="D3291" s="2" t="str">
        <f>IF(A3291="","",IFERROR(INDEX(Reff,MATCH('Buku Besar'!A3291,Akun,0)),""))</f>
        <v/>
      </c>
      <c r="E3291" s="331" t="str">
        <f>IF(A3291="","",IFERROR(INDEX(Penerimaan,MATCH('Buku Besar'!A3291,Akun,0)),""))</f>
        <v/>
      </c>
      <c r="F3291" s="331" t="str">
        <f>IF(A3291="","",IFERROR(INDEX(Pengeluaran,MATCH('Buku Besar'!A3291,Akun,0)),""))</f>
        <v/>
      </c>
      <c r="H3291" s="91" t="str">
        <f t="shared" si="103"/>
        <v/>
      </c>
      <c r="I3291" s="330" t="str">
        <f>IF(H3291="","",IFERROR(INDEX(Tanggal1,MATCH('Buku Besar'!H3291,Akun1,0)),""))</f>
        <v/>
      </c>
      <c r="J3291" s="2" t="str">
        <f>IF(H3291="","",IFERROR(INDEX(Keterangan1,MATCH('Buku Besar'!H3291,Akun1,0)),""))</f>
        <v/>
      </c>
      <c r="K3291" s="2" t="str">
        <f>IF(H3291="","",IFERROR(INDEX(Reff1,MATCH('Buku Besar'!H3291,Akun1,0)),""))</f>
        <v/>
      </c>
      <c r="L3291" s="331" t="str">
        <f>IF(H3291="","",IFERROR(INDEX(Penerimaan1,MATCH('Buku Besar'!H3291,Akun1,0)),""))</f>
        <v/>
      </c>
      <c r="M3291" s="331" t="str">
        <f>IF(H3291="","",IFERROR(INDEX(Pengeluaran1,MATCH('Buku Besar'!H3291,Akun1,0)),""))</f>
        <v/>
      </c>
    </row>
    <row r="3292" spans="1:13" x14ac:dyDescent="0.25">
      <c r="A3292" s="91" t="str">
        <f t="shared" si="102"/>
        <v/>
      </c>
      <c r="B3292" s="330" t="str">
        <f>IF(A3292="","",IFERROR(INDEX(Tanggal,MATCH('Buku Besar'!A3292,Akun,0)),""))</f>
        <v/>
      </c>
      <c r="C3292" s="2" t="str">
        <f>IF(A3292="","",IFERROR(INDEX(Keterangan,MATCH('Buku Besar'!A3292,Akun,0)),""))</f>
        <v/>
      </c>
      <c r="D3292" s="2" t="str">
        <f>IF(A3292="","",IFERROR(INDEX(Reff,MATCH('Buku Besar'!A3292,Akun,0)),""))</f>
        <v/>
      </c>
      <c r="E3292" s="331" t="str">
        <f>IF(A3292="","",IFERROR(INDEX(Penerimaan,MATCH('Buku Besar'!A3292,Akun,0)),""))</f>
        <v/>
      </c>
      <c r="F3292" s="331" t="str">
        <f>IF(A3292="","",IFERROR(INDEX(Pengeluaran,MATCH('Buku Besar'!A3292,Akun,0)),""))</f>
        <v/>
      </c>
      <c r="H3292" s="91" t="str">
        <f t="shared" si="103"/>
        <v/>
      </c>
      <c r="I3292" s="330" t="str">
        <f>IF(H3292="","",IFERROR(INDEX(Tanggal1,MATCH('Buku Besar'!H3292,Akun1,0)),""))</f>
        <v/>
      </c>
      <c r="J3292" s="2" t="str">
        <f>IF(H3292="","",IFERROR(INDEX(Keterangan1,MATCH('Buku Besar'!H3292,Akun1,0)),""))</f>
        <v/>
      </c>
      <c r="K3292" s="2" t="str">
        <f>IF(H3292="","",IFERROR(INDEX(Reff1,MATCH('Buku Besar'!H3292,Akun1,0)),""))</f>
        <v/>
      </c>
      <c r="L3292" s="331" t="str">
        <f>IF(H3292="","",IFERROR(INDEX(Penerimaan1,MATCH('Buku Besar'!H3292,Akun1,0)),""))</f>
        <v/>
      </c>
      <c r="M3292" s="331" t="str">
        <f>IF(H3292="","",IFERROR(INDEX(Pengeluaran1,MATCH('Buku Besar'!H3292,Akun1,0)),""))</f>
        <v/>
      </c>
    </row>
    <row r="3293" spans="1:13" x14ac:dyDescent="0.25">
      <c r="A3293" s="91" t="str">
        <f t="shared" si="102"/>
        <v/>
      </c>
      <c r="B3293" s="330" t="str">
        <f>IF(A3293="","",IFERROR(INDEX(Tanggal,MATCH('Buku Besar'!A3293,Akun,0)),""))</f>
        <v/>
      </c>
      <c r="C3293" s="2" t="str">
        <f>IF(A3293="","",IFERROR(INDEX(Keterangan,MATCH('Buku Besar'!A3293,Akun,0)),""))</f>
        <v/>
      </c>
      <c r="D3293" s="2" t="str">
        <f>IF(A3293="","",IFERROR(INDEX(Reff,MATCH('Buku Besar'!A3293,Akun,0)),""))</f>
        <v/>
      </c>
      <c r="E3293" s="331" t="str">
        <f>IF(A3293="","",IFERROR(INDEX(Penerimaan,MATCH('Buku Besar'!A3293,Akun,0)),""))</f>
        <v/>
      </c>
      <c r="F3293" s="331" t="str">
        <f>IF(A3293="","",IFERROR(INDEX(Pengeluaran,MATCH('Buku Besar'!A3293,Akun,0)),""))</f>
        <v/>
      </c>
      <c r="H3293" s="91" t="str">
        <f t="shared" si="103"/>
        <v/>
      </c>
      <c r="I3293" s="330" t="str">
        <f>IF(H3293="","",IFERROR(INDEX(Tanggal1,MATCH('Buku Besar'!H3293,Akun1,0)),""))</f>
        <v/>
      </c>
      <c r="J3293" s="2" t="str">
        <f>IF(H3293="","",IFERROR(INDEX(Keterangan1,MATCH('Buku Besar'!H3293,Akun1,0)),""))</f>
        <v/>
      </c>
      <c r="K3293" s="2" t="str">
        <f>IF(H3293="","",IFERROR(INDEX(Reff1,MATCH('Buku Besar'!H3293,Akun1,0)),""))</f>
        <v/>
      </c>
      <c r="L3293" s="331" t="str">
        <f>IF(H3293="","",IFERROR(INDEX(Penerimaan1,MATCH('Buku Besar'!H3293,Akun1,0)),""))</f>
        <v/>
      </c>
      <c r="M3293" s="331" t="str">
        <f>IF(H3293="","",IFERROR(INDEX(Pengeluaran1,MATCH('Buku Besar'!H3293,Akun1,0)),""))</f>
        <v/>
      </c>
    </row>
    <row r="3294" spans="1:13" x14ac:dyDescent="0.25">
      <c r="A3294" s="91" t="str">
        <f t="shared" si="102"/>
        <v/>
      </c>
      <c r="B3294" s="330" t="str">
        <f>IF(A3294="","",IFERROR(INDEX(Tanggal,MATCH('Buku Besar'!A3294,Akun,0)),""))</f>
        <v/>
      </c>
      <c r="C3294" s="2" t="str">
        <f>IF(A3294="","",IFERROR(INDEX(Keterangan,MATCH('Buku Besar'!A3294,Akun,0)),""))</f>
        <v/>
      </c>
      <c r="D3294" s="2" t="str">
        <f>IF(A3294="","",IFERROR(INDEX(Reff,MATCH('Buku Besar'!A3294,Akun,0)),""))</f>
        <v/>
      </c>
      <c r="E3294" s="331" t="str">
        <f>IF(A3294="","",IFERROR(INDEX(Penerimaan,MATCH('Buku Besar'!A3294,Akun,0)),""))</f>
        <v/>
      </c>
      <c r="F3294" s="331" t="str">
        <f>IF(A3294="","",IFERROR(INDEX(Pengeluaran,MATCH('Buku Besar'!A3294,Akun,0)),""))</f>
        <v/>
      </c>
      <c r="H3294" s="91" t="str">
        <f t="shared" si="103"/>
        <v/>
      </c>
      <c r="I3294" s="330" t="str">
        <f>IF(H3294="","",IFERROR(INDEX(Tanggal1,MATCH('Buku Besar'!H3294,Akun1,0)),""))</f>
        <v/>
      </c>
      <c r="J3294" s="2" t="str">
        <f>IF(H3294="","",IFERROR(INDEX(Keterangan1,MATCH('Buku Besar'!H3294,Akun1,0)),""))</f>
        <v/>
      </c>
      <c r="K3294" s="2" t="str">
        <f>IF(H3294="","",IFERROR(INDEX(Reff1,MATCH('Buku Besar'!H3294,Akun1,0)),""))</f>
        <v/>
      </c>
      <c r="L3294" s="331" t="str">
        <f>IF(H3294="","",IFERROR(INDEX(Penerimaan1,MATCH('Buku Besar'!H3294,Akun1,0)),""))</f>
        <v/>
      </c>
      <c r="M3294" s="331" t="str">
        <f>IF(H3294="","",IFERROR(INDEX(Pengeluaran1,MATCH('Buku Besar'!H3294,Akun1,0)),""))</f>
        <v/>
      </c>
    </row>
    <row r="3295" spans="1:13" x14ac:dyDescent="0.25">
      <c r="A3295" s="91" t="str">
        <f t="shared" si="102"/>
        <v/>
      </c>
      <c r="B3295" s="330" t="str">
        <f>IF(A3295="","",IFERROR(INDEX(Tanggal,MATCH('Buku Besar'!A3295,Akun,0)),""))</f>
        <v/>
      </c>
      <c r="C3295" s="2" t="str">
        <f>IF(A3295="","",IFERROR(INDEX(Keterangan,MATCH('Buku Besar'!A3295,Akun,0)),""))</f>
        <v/>
      </c>
      <c r="D3295" s="2" t="str">
        <f>IF(A3295="","",IFERROR(INDEX(Reff,MATCH('Buku Besar'!A3295,Akun,0)),""))</f>
        <v/>
      </c>
      <c r="E3295" s="331" t="str">
        <f>IF(A3295="","",IFERROR(INDEX(Penerimaan,MATCH('Buku Besar'!A3295,Akun,0)),""))</f>
        <v/>
      </c>
      <c r="F3295" s="331" t="str">
        <f>IF(A3295="","",IFERROR(INDEX(Pengeluaran,MATCH('Buku Besar'!A3295,Akun,0)),""))</f>
        <v/>
      </c>
      <c r="H3295" s="91" t="str">
        <f t="shared" si="103"/>
        <v/>
      </c>
      <c r="I3295" s="330" t="str">
        <f>IF(H3295="","",IFERROR(INDEX(Tanggal1,MATCH('Buku Besar'!H3295,Akun1,0)),""))</f>
        <v/>
      </c>
      <c r="J3295" s="2" t="str">
        <f>IF(H3295="","",IFERROR(INDEX(Keterangan1,MATCH('Buku Besar'!H3295,Akun1,0)),""))</f>
        <v/>
      </c>
      <c r="K3295" s="2" t="str">
        <f>IF(H3295="","",IFERROR(INDEX(Reff1,MATCH('Buku Besar'!H3295,Akun1,0)),""))</f>
        <v/>
      </c>
      <c r="L3295" s="331" t="str">
        <f>IF(H3295="","",IFERROR(INDEX(Penerimaan1,MATCH('Buku Besar'!H3295,Akun1,0)),""))</f>
        <v/>
      </c>
      <c r="M3295" s="331" t="str">
        <f>IF(H3295="","",IFERROR(INDEX(Pengeluaran1,MATCH('Buku Besar'!H3295,Akun1,0)),""))</f>
        <v/>
      </c>
    </row>
    <row r="3296" spans="1:13" x14ac:dyDescent="0.25">
      <c r="A3296" s="91" t="str">
        <f t="shared" si="102"/>
        <v/>
      </c>
      <c r="B3296" s="330" t="str">
        <f>IF(A3296="","",IFERROR(INDEX(Tanggal,MATCH('Buku Besar'!A3296,Akun,0)),""))</f>
        <v/>
      </c>
      <c r="C3296" s="2" t="str">
        <f>IF(A3296="","",IFERROR(INDEX(Keterangan,MATCH('Buku Besar'!A3296,Akun,0)),""))</f>
        <v/>
      </c>
      <c r="D3296" s="2" t="str">
        <f>IF(A3296="","",IFERROR(INDEX(Reff,MATCH('Buku Besar'!A3296,Akun,0)),""))</f>
        <v/>
      </c>
      <c r="E3296" s="331" t="str">
        <f>IF(A3296="","",IFERROR(INDEX(Penerimaan,MATCH('Buku Besar'!A3296,Akun,0)),""))</f>
        <v/>
      </c>
      <c r="F3296" s="331" t="str">
        <f>IF(A3296="","",IFERROR(INDEX(Pengeluaran,MATCH('Buku Besar'!A3296,Akun,0)),""))</f>
        <v/>
      </c>
      <c r="H3296" s="91" t="str">
        <f t="shared" si="103"/>
        <v/>
      </c>
      <c r="I3296" s="330" t="str">
        <f>IF(H3296="","",IFERROR(INDEX(Tanggal1,MATCH('Buku Besar'!H3296,Akun1,0)),""))</f>
        <v/>
      </c>
      <c r="J3296" s="2" t="str">
        <f>IF(H3296="","",IFERROR(INDEX(Keterangan1,MATCH('Buku Besar'!H3296,Akun1,0)),""))</f>
        <v/>
      </c>
      <c r="K3296" s="2" t="str">
        <f>IF(H3296="","",IFERROR(INDEX(Reff1,MATCH('Buku Besar'!H3296,Akun1,0)),""))</f>
        <v/>
      </c>
      <c r="L3296" s="331" t="str">
        <f>IF(H3296="","",IFERROR(INDEX(Penerimaan1,MATCH('Buku Besar'!H3296,Akun1,0)),""))</f>
        <v/>
      </c>
      <c r="M3296" s="331" t="str">
        <f>IF(H3296="","",IFERROR(INDEX(Pengeluaran1,MATCH('Buku Besar'!H3296,Akun1,0)),""))</f>
        <v/>
      </c>
    </row>
    <row r="3297" spans="1:13" x14ac:dyDescent="0.25">
      <c r="A3297" s="91" t="str">
        <f t="shared" si="102"/>
        <v/>
      </c>
      <c r="B3297" s="330" t="str">
        <f>IF(A3297="","",IFERROR(INDEX(Tanggal,MATCH('Buku Besar'!A3297,Akun,0)),""))</f>
        <v/>
      </c>
      <c r="C3297" s="2" t="str">
        <f>IF(A3297="","",IFERROR(INDEX(Keterangan,MATCH('Buku Besar'!A3297,Akun,0)),""))</f>
        <v/>
      </c>
      <c r="D3297" s="2" t="str">
        <f>IF(A3297="","",IFERROR(INDEX(Reff,MATCH('Buku Besar'!A3297,Akun,0)),""))</f>
        <v/>
      </c>
      <c r="E3297" s="331" t="str">
        <f>IF(A3297="","",IFERROR(INDEX(Penerimaan,MATCH('Buku Besar'!A3297,Akun,0)),""))</f>
        <v/>
      </c>
      <c r="F3297" s="331" t="str">
        <f>IF(A3297="","",IFERROR(INDEX(Pengeluaran,MATCH('Buku Besar'!A3297,Akun,0)),""))</f>
        <v/>
      </c>
      <c r="H3297" s="91" t="str">
        <f t="shared" si="103"/>
        <v/>
      </c>
      <c r="I3297" s="330" t="str">
        <f>IF(H3297="","",IFERROR(INDEX(Tanggal1,MATCH('Buku Besar'!H3297,Akun1,0)),""))</f>
        <v/>
      </c>
      <c r="J3297" s="2" t="str">
        <f>IF(H3297="","",IFERROR(INDEX(Keterangan1,MATCH('Buku Besar'!H3297,Akun1,0)),""))</f>
        <v/>
      </c>
      <c r="K3297" s="2" t="str">
        <f>IF(H3297="","",IFERROR(INDEX(Reff1,MATCH('Buku Besar'!H3297,Akun1,0)),""))</f>
        <v/>
      </c>
      <c r="L3297" s="331" t="str">
        <f>IF(H3297="","",IFERROR(INDEX(Penerimaan1,MATCH('Buku Besar'!H3297,Akun1,0)),""))</f>
        <v/>
      </c>
      <c r="M3297" s="331" t="str">
        <f>IF(H3297="","",IFERROR(INDEX(Pengeluaran1,MATCH('Buku Besar'!H3297,Akun1,0)),""))</f>
        <v/>
      </c>
    </row>
    <row r="3298" spans="1:13" x14ac:dyDescent="0.25">
      <c r="A3298" s="91" t="str">
        <f t="shared" si="102"/>
        <v/>
      </c>
      <c r="B3298" s="330" t="str">
        <f>IF(A3298="","",IFERROR(INDEX(Tanggal,MATCH('Buku Besar'!A3298,Akun,0)),""))</f>
        <v/>
      </c>
      <c r="C3298" s="2" t="str">
        <f>IF(A3298="","",IFERROR(INDEX(Keterangan,MATCH('Buku Besar'!A3298,Akun,0)),""))</f>
        <v/>
      </c>
      <c r="D3298" s="2" t="str">
        <f>IF(A3298="","",IFERROR(INDEX(Reff,MATCH('Buku Besar'!A3298,Akun,0)),""))</f>
        <v/>
      </c>
      <c r="E3298" s="331" t="str">
        <f>IF(A3298="","",IFERROR(INDEX(Penerimaan,MATCH('Buku Besar'!A3298,Akun,0)),""))</f>
        <v/>
      </c>
      <c r="F3298" s="331" t="str">
        <f>IF(A3298="","",IFERROR(INDEX(Pengeluaran,MATCH('Buku Besar'!A3298,Akun,0)),""))</f>
        <v/>
      </c>
      <c r="H3298" s="91" t="str">
        <f t="shared" si="103"/>
        <v/>
      </c>
      <c r="I3298" s="330" t="str">
        <f>IF(H3298="","",IFERROR(INDEX(Tanggal1,MATCH('Buku Besar'!H3298,Akun1,0)),""))</f>
        <v/>
      </c>
      <c r="J3298" s="2" t="str">
        <f>IF(H3298="","",IFERROR(INDEX(Keterangan1,MATCH('Buku Besar'!H3298,Akun1,0)),""))</f>
        <v/>
      </c>
      <c r="K3298" s="2" t="str">
        <f>IF(H3298="","",IFERROR(INDEX(Reff1,MATCH('Buku Besar'!H3298,Akun1,0)),""))</f>
        <v/>
      </c>
      <c r="L3298" s="331" t="str">
        <f>IF(H3298="","",IFERROR(INDEX(Penerimaan1,MATCH('Buku Besar'!H3298,Akun1,0)),""))</f>
        <v/>
      </c>
      <c r="M3298" s="331" t="str">
        <f>IF(H3298="","",IFERROR(INDEX(Pengeluaran1,MATCH('Buku Besar'!H3298,Akun1,0)),""))</f>
        <v/>
      </c>
    </row>
    <row r="3299" spans="1:13" x14ac:dyDescent="0.25">
      <c r="A3299" s="91" t="str">
        <f t="shared" si="102"/>
        <v/>
      </c>
      <c r="B3299" s="330" t="str">
        <f>IF(A3299="","",IFERROR(INDEX(Tanggal,MATCH('Buku Besar'!A3299,Akun,0)),""))</f>
        <v/>
      </c>
      <c r="C3299" s="2" t="str">
        <f>IF(A3299="","",IFERROR(INDEX(Keterangan,MATCH('Buku Besar'!A3299,Akun,0)),""))</f>
        <v/>
      </c>
      <c r="D3299" s="2" t="str">
        <f>IF(A3299="","",IFERROR(INDEX(Reff,MATCH('Buku Besar'!A3299,Akun,0)),""))</f>
        <v/>
      </c>
      <c r="E3299" s="331" t="str">
        <f>IF(A3299="","",IFERROR(INDEX(Penerimaan,MATCH('Buku Besar'!A3299,Akun,0)),""))</f>
        <v/>
      </c>
      <c r="F3299" s="331" t="str">
        <f>IF(A3299="","",IFERROR(INDEX(Pengeluaran,MATCH('Buku Besar'!A3299,Akun,0)),""))</f>
        <v/>
      </c>
      <c r="H3299" s="91" t="str">
        <f t="shared" si="103"/>
        <v/>
      </c>
      <c r="I3299" s="330" t="str">
        <f>IF(H3299="","",IFERROR(INDEX(Tanggal1,MATCH('Buku Besar'!H3299,Akun1,0)),""))</f>
        <v/>
      </c>
      <c r="J3299" s="2" t="str">
        <f>IF(H3299="","",IFERROR(INDEX(Keterangan1,MATCH('Buku Besar'!H3299,Akun1,0)),""))</f>
        <v/>
      </c>
      <c r="K3299" s="2" t="str">
        <f>IF(H3299="","",IFERROR(INDEX(Reff1,MATCH('Buku Besar'!H3299,Akun1,0)),""))</f>
        <v/>
      </c>
      <c r="L3299" s="331" t="str">
        <f>IF(H3299="","",IFERROR(INDEX(Penerimaan1,MATCH('Buku Besar'!H3299,Akun1,0)),""))</f>
        <v/>
      </c>
      <c r="M3299" s="331" t="str">
        <f>IF(H3299="","",IFERROR(INDEX(Pengeluaran1,MATCH('Buku Besar'!H3299,Akun1,0)),""))</f>
        <v/>
      </c>
    </row>
    <row r="3300" spans="1:13" x14ac:dyDescent="0.25">
      <c r="A3300" s="91" t="str">
        <f t="shared" si="102"/>
        <v/>
      </c>
      <c r="B3300" s="330" t="str">
        <f>IF(A3300="","",IFERROR(INDEX(Tanggal,MATCH('Buku Besar'!A3300,Akun,0)),""))</f>
        <v/>
      </c>
      <c r="C3300" s="2" t="str">
        <f>IF(A3300="","",IFERROR(INDEX(Keterangan,MATCH('Buku Besar'!A3300,Akun,0)),""))</f>
        <v/>
      </c>
      <c r="D3300" s="2" t="str">
        <f>IF(A3300="","",IFERROR(INDEX(Reff,MATCH('Buku Besar'!A3300,Akun,0)),""))</f>
        <v/>
      </c>
      <c r="E3300" s="331" t="str">
        <f>IF(A3300="","",IFERROR(INDEX(Penerimaan,MATCH('Buku Besar'!A3300,Akun,0)),""))</f>
        <v/>
      </c>
      <c r="F3300" s="331" t="str">
        <f>IF(A3300="","",IFERROR(INDEX(Pengeluaran,MATCH('Buku Besar'!A3300,Akun,0)),""))</f>
        <v/>
      </c>
      <c r="H3300" s="91" t="str">
        <f t="shared" si="103"/>
        <v/>
      </c>
      <c r="I3300" s="330" t="str">
        <f>IF(H3300="","",IFERROR(INDEX(Tanggal1,MATCH('Buku Besar'!H3300,Akun1,0)),""))</f>
        <v/>
      </c>
      <c r="J3300" s="2" t="str">
        <f>IF(H3300="","",IFERROR(INDEX(Keterangan1,MATCH('Buku Besar'!H3300,Akun1,0)),""))</f>
        <v/>
      </c>
      <c r="K3300" s="2" t="str">
        <f>IF(H3300="","",IFERROR(INDEX(Reff1,MATCH('Buku Besar'!H3300,Akun1,0)),""))</f>
        <v/>
      </c>
      <c r="L3300" s="331" t="str">
        <f>IF(H3300="","",IFERROR(INDEX(Penerimaan1,MATCH('Buku Besar'!H3300,Akun1,0)),""))</f>
        <v/>
      </c>
      <c r="M3300" s="331" t="str">
        <f>IF(H3300="","",IFERROR(INDEX(Pengeluaran1,MATCH('Buku Besar'!H3300,Akun1,0)),""))</f>
        <v/>
      </c>
    </row>
    <row r="3301" spans="1:13" x14ac:dyDescent="0.25">
      <c r="A3301" s="91" t="str">
        <f t="shared" si="102"/>
        <v/>
      </c>
      <c r="B3301" s="330" t="str">
        <f>IF(A3301="","",IFERROR(INDEX(Tanggal,MATCH('Buku Besar'!A3301,Akun,0)),""))</f>
        <v/>
      </c>
      <c r="C3301" s="2" t="str">
        <f>IF(A3301="","",IFERROR(INDEX(Keterangan,MATCH('Buku Besar'!A3301,Akun,0)),""))</f>
        <v/>
      </c>
      <c r="D3301" s="2" t="str">
        <f>IF(A3301="","",IFERROR(INDEX(Reff,MATCH('Buku Besar'!A3301,Akun,0)),""))</f>
        <v/>
      </c>
      <c r="E3301" s="331" t="str">
        <f>IF(A3301="","",IFERROR(INDEX(Penerimaan,MATCH('Buku Besar'!A3301,Akun,0)),""))</f>
        <v/>
      </c>
      <c r="F3301" s="331" t="str">
        <f>IF(A3301="","",IFERROR(INDEX(Pengeluaran,MATCH('Buku Besar'!A3301,Akun,0)),""))</f>
        <v/>
      </c>
      <c r="H3301" s="91" t="str">
        <f t="shared" si="103"/>
        <v/>
      </c>
      <c r="I3301" s="330" t="str">
        <f>IF(H3301="","",IFERROR(INDEX(Tanggal1,MATCH('Buku Besar'!H3301,Akun1,0)),""))</f>
        <v/>
      </c>
      <c r="J3301" s="2" t="str">
        <f>IF(H3301="","",IFERROR(INDEX(Keterangan1,MATCH('Buku Besar'!H3301,Akun1,0)),""))</f>
        <v/>
      </c>
      <c r="K3301" s="2" t="str">
        <f>IF(H3301="","",IFERROR(INDEX(Reff1,MATCH('Buku Besar'!H3301,Akun1,0)),""))</f>
        <v/>
      </c>
      <c r="L3301" s="331" t="str">
        <f>IF(H3301="","",IFERROR(INDEX(Penerimaan1,MATCH('Buku Besar'!H3301,Akun1,0)),""))</f>
        <v/>
      </c>
      <c r="M3301" s="331" t="str">
        <f>IF(H3301="","",IFERROR(INDEX(Pengeluaran1,MATCH('Buku Besar'!H3301,Akun1,0)),""))</f>
        <v/>
      </c>
    </row>
    <row r="3302" spans="1:13" x14ac:dyDescent="0.25">
      <c r="A3302" s="91" t="str">
        <f t="shared" si="102"/>
        <v/>
      </c>
      <c r="B3302" s="330" t="str">
        <f>IF(A3302="","",IFERROR(INDEX(Tanggal,MATCH('Buku Besar'!A3302,Akun,0)),""))</f>
        <v/>
      </c>
      <c r="C3302" s="2" t="str">
        <f>IF(A3302="","",IFERROR(INDEX(Keterangan,MATCH('Buku Besar'!A3302,Akun,0)),""))</f>
        <v/>
      </c>
      <c r="D3302" s="2" t="str">
        <f>IF(A3302="","",IFERROR(INDEX(Reff,MATCH('Buku Besar'!A3302,Akun,0)),""))</f>
        <v/>
      </c>
      <c r="E3302" s="331" t="str">
        <f>IF(A3302="","",IFERROR(INDEX(Penerimaan,MATCH('Buku Besar'!A3302,Akun,0)),""))</f>
        <v/>
      </c>
      <c r="F3302" s="331" t="str">
        <f>IF(A3302="","",IFERROR(INDEX(Pengeluaran,MATCH('Buku Besar'!A3302,Akun,0)),""))</f>
        <v/>
      </c>
      <c r="H3302" s="91" t="str">
        <f t="shared" si="103"/>
        <v/>
      </c>
      <c r="I3302" s="330" t="str">
        <f>IF(H3302="","",IFERROR(INDEX(Tanggal1,MATCH('Buku Besar'!H3302,Akun1,0)),""))</f>
        <v/>
      </c>
      <c r="J3302" s="2" t="str">
        <f>IF(H3302="","",IFERROR(INDEX(Keterangan1,MATCH('Buku Besar'!H3302,Akun1,0)),""))</f>
        <v/>
      </c>
      <c r="K3302" s="2" t="str">
        <f>IF(H3302="","",IFERROR(INDEX(Reff1,MATCH('Buku Besar'!H3302,Akun1,0)),""))</f>
        <v/>
      </c>
      <c r="L3302" s="331" t="str">
        <f>IF(H3302="","",IFERROR(INDEX(Penerimaan1,MATCH('Buku Besar'!H3302,Akun1,0)),""))</f>
        <v/>
      </c>
      <c r="M3302" s="331" t="str">
        <f>IF(H3302="","",IFERROR(INDEX(Pengeluaran1,MATCH('Buku Besar'!H3302,Akun1,0)),""))</f>
        <v/>
      </c>
    </row>
    <row r="3303" spans="1:13" x14ac:dyDescent="0.25">
      <c r="A3303" s="91" t="str">
        <f t="shared" si="102"/>
        <v/>
      </c>
      <c r="B3303" s="330" t="str">
        <f>IF(A3303="","",IFERROR(INDEX(Tanggal,MATCH('Buku Besar'!A3303,Akun,0)),""))</f>
        <v/>
      </c>
      <c r="C3303" s="2" t="str">
        <f>IF(A3303="","",IFERROR(INDEX(Keterangan,MATCH('Buku Besar'!A3303,Akun,0)),""))</f>
        <v/>
      </c>
      <c r="D3303" s="2" t="str">
        <f>IF(A3303="","",IFERROR(INDEX(Reff,MATCH('Buku Besar'!A3303,Akun,0)),""))</f>
        <v/>
      </c>
      <c r="E3303" s="331" t="str">
        <f>IF(A3303="","",IFERROR(INDEX(Penerimaan,MATCH('Buku Besar'!A3303,Akun,0)),""))</f>
        <v/>
      </c>
      <c r="F3303" s="331" t="str">
        <f>IF(A3303="","",IFERROR(INDEX(Pengeluaran,MATCH('Buku Besar'!A3303,Akun,0)),""))</f>
        <v/>
      </c>
      <c r="H3303" s="91" t="str">
        <f t="shared" si="103"/>
        <v/>
      </c>
      <c r="I3303" s="330" t="str">
        <f>IF(H3303="","",IFERROR(INDEX(Tanggal1,MATCH('Buku Besar'!H3303,Akun1,0)),""))</f>
        <v/>
      </c>
      <c r="J3303" s="2" t="str">
        <f>IF(H3303="","",IFERROR(INDEX(Keterangan1,MATCH('Buku Besar'!H3303,Akun1,0)),""))</f>
        <v/>
      </c>
      <c r="K3303" s="2" t="str">
        <f>IF(H3303="","",IFERROR(INDEX(Reff1,MATCH('Buku Besar'!H3303,Akun1,0)),""))</f>
        <v/>
      </c>
      <c r="L3303" s="331" t="str">
        <f>IF(H3303="","",IFERROR(INDEX(Penerimaan1,MATCH('Buku Besar'!H3303,Akun1,0)),""))</f>
        <v/>
      </c>
      <c r="M3303" s="331" t="str">
        <f>IF(H3303="","",IFERROR(INDEX(Pengeluaran1,MATCH('Buku Besar'!H3303,Akun1,0)),""))</f>
        <v/>
      </c>
    </row>
    <row r="3304" spans="1:13" x14ac:dyDescent="0.25">
      <c r="A3304" s="91" t="str">
        <f t="shared" si="102"/>
        <v/>
      </c>
      <c r="B3304" s="330" t="str">
        <f>IF(A3304="","",IFERROR(INDEX(Tanggal,MATCH('Buku Besar'!A3304,Akun,0)),""))</f>
        <v/>
      </c>
      <c r="C3304" s="2" t="str">
        <f>IF(A3304="","",IFERROR(INDEX(Keterangan,MATCH('Buku Besar'!A3304,Akun,0)),""))</f>
        <v/>
      </c>
      <c r="D3304" s="2" t="str">
        <f>IF(A3304="","",IFERROR(INDEX(Reff,MATCH('Buku Besar'!A3304,Akun,0)),""))</f>
        <v/>
      </c>
      <c r="E3304" s="331" t="str">
        <f>IF(A3304="","",IFERROR(INDEX(Penerimaan,MATCH('Buku Besar'!A3304,Akun,0)),""))</f>
        <v/>
      </c>
      <c r="F3304" s="331" t="str">
        <f>IF(A3304="","",IFERROR(INDEX(Pengeluaran,MATCH('Buku Besar'!A3304,Akun,0)),""))</f>
        <v/>
      </c>
      <c r="H3304" s="91" t="str">
        <f t="shared" si="103"/>
        <v/>
      </c>
      <c r="I3304" s="330" t="str">
        <f>IF(H3304="","",IFERROR(INDEX(Tanggal1,MATCH('Buku Besar'!H3304,Akun1,0)),""))</f>
        <v/>
      </c>
      <c r="J3304" s="2" t="str">
        <f>IF(H3304="","",IFERROR(INDEX(Keterangan1,MATCH('Buku Besar'!H3304,Akun1,0)),""))</f>
        <v/>
      </c>
      <c r="K3304" s="2" t="str">
        <f>IF(H3304="","",IFERROR(INDEX(Reff1,MATCH('Buku Besar'!H3304,Akun1,0)),""))</f>
        <v/>
      </c>
      <c r="L3304" s="331" t="str">
        <f>IF(H3304="","",IFERROR(INDEX(Penerimaan1,MATCH('Buku Besar'!H3304,Akun1,0)),""))</f>
        <v/>
      </c>
      <c r="M3304" s="331" t="str">
        <f>IF(H3304="","",IFERROR(INDEX(Pengeluaran1,MATCH('Buku Besar'!H3304,Akun1,0)),""))</f>
        <v/>
      </c>
    </row>
    <row r="3305" spans="1:13" x14ac:dyDescent="0.25">
      <c r="A3305" s="91" t="str">
        <f t="shared" si="102"/>
        <v/>
      </c>
      <c r="B3305" s="330" t="str">
        <f>IF(A3305="","",IFERROR(INDEX(Tanggal,MATCH('Buku Besar'!A3305,Akun,0)),""))</f>
        <v/>
      </c>
      <c r="C3305" s="2" t="str">
        <f>IF(A3305="","",IFERROR(INDEX(Keterangan,MATCH('Buku Besar'!A3305,Akun,0)),""))</f>
        <v/>
      </c>
      <c r="D3305" s="2" t="str">
        <f>IF(A3305="","",IFERROR(INDEX(Reff,MATCH('Buku Besar'!A3305,Akun,0)),""))</f>
        <v/>
      </c>
      <c r="E3305" s="331" t="str">
        <f>IF(A3305="","",IFERROR(INDEX(Penerimaan,MATCH('Buku Besar'!A3305,Akun,0)),""))</f>
        <v/>
      </c>
      <c r="F3305" s="331" t="str">
        <f>IF(A3305="","",IFERROR(INDEX(Pengeluaran,MATCH('Buku Besar'!A3305,Akun,0)),""))</f>
        <v/>
      </c>
      <c r="H3305" s="91" t="str">
        <f t="shared" si="103"/>
        <v/>
      </c>
      <c r="I3305" s="330" t="str">
        <f>IF(H3305="","",IFERROR(INDEX(Tanggal1,MATCH('Buku Besar'!H3305,Akun1,0)),""))</f>
        <v/>
      </c>
      <c r="J3305" s="2" t="str">
        <f>IF(H3305="","",IFERROR(INDEX(Keterangan1,MATCH('Buku Besar'!H3305,Akun1,0)),""))</f>
        <v/>
      </c>
      <c r="K3305" s="2" t="str">
        <f>IF(H3305="","",IFERROR(INDEX(Reff1,MATCH('Buku Besar'!H3305,Akun1,0)),""))</f>
        <v/>
      </c>
      <c r="L3305" s="331" t="str">
        <f>IF(H3305="","",IFERROR(INDEX(Penerimaan1,MATCH('Buku Besar'!H3305,Akun1,0)),""))</f>
        <v/>
      </c>
      <c r="M3305" s="331" t="str">
        <f>IF(H3305="","",IFERROR(INDEX(Pengeluaran1,MATCH('Buku Besar'!H3305,Akun1,0)),""))</f>
        <v/>
      </c>
    </row>
    <row r="3306" spans="1:13" x14ac:dyDescent="0.25">
      <c r="A3306" s="91" t="str">
        <f t="shared" si="102"/>
        <v/>
      </c>
      <c r="B3306" s="330" t="str">
        <f>IF(A3306="","",IFERROR(INDEX(Tanggal,MATCH('Buku Besar'!A3306,Akun,0)),""))</f>
        <v/>
      </c>
      <c r="C3306" s="2" t="str">
        <f>IF(A3306="","",IFERROR(INDEX(Keterangan,MATCH('Buku Besar'!A3306,Akun,0)),""))</f>
        <v/>
      </c>
      <c r="D3306" s="2" t="str">
        <f>IF(A3306="","",IFERROR(INDEX(Reff,MATCH('Buku Besar'!A3306,Akun,0)),""))</f>
        <v/>
      </c>
      <c r="E3306" s="331" t="str">
        <f>IF(A3306="","",IFERROR(INDEX(Penerimaan,MATCH('Buku Besar'!A3306,Akun,0)),""))</f>
        <v/>
      </c>
      <c r="F3306" s="331" t="str">
        <f>IF(A3306="","",IFERROR(INDEX(Pengeluaran,MATCH('Buku Besar'!A3306,Akun,0)),""))</f>
        <v/>
      </c>
      <c r="H3306" s="91" t="str">
        <f t="shared" si="103"/>
        <v/>
      </c>
      <c r="I3306" s="330" t="str">
        <f>IF(H3306="","",IFERROR(INDEX(Tanggal1,MATCH('Buku Besar'!H3306,Akun1,0)),""))</f>
        <v/>
      </c>
      <c r="J3306" s="2" t="str">
        <f>IF(H3306="","",IFERROR(INDEX(Keterangan1,MATCH('Buku Besar'!H3306,Akun1,0)),""))</f>
        <v/>
      </c>
      <c r="K3306" s="2" t="str">
        <f>IF(H3306="","",IFERROR(INDEX(Reff1,MATCH('Buku Besar'!H3306,Akun1,0)),""))</f>
        <v/>
      </c>
      <c r="L3306" s="331" t="str">
        <f>IF(H3306="","",IFERROR(INDEX(Penerimaan1,MATCH('Buku Besar'!H3306,Akun1,0)),""))</f>
        <v/>
      </c>
      <c r="M3306" s="331" t="str">
        <f>IF(H3306="","",IFERROR(INDEX(Pengeluaran1,MATCH('Buku Besar'!H3306,Akun1,0)),""))</f>
        <v/>
      </c>
    </row>
    <row r="3307" spans="1:13" x14ac:dyDescent="0.25">
      <c r="A3307" s="91" t="str">
        <f t="shared" si="102"/>
        <v/>
      </c>
      <c r="B3307" s="330" t="str">
        <f>IF(A3307="","",IFERROR(INDEX(Tanggal,MATCH('Buku Besar'!A3307,Akun,0)),""))</f>
        <v/>
      </c>
      <c r="C3307" s="2" t="str">
        <f>IF(A3307="","",IFERROR(INDEX(Keterangan,MATCH('Buku Besar'!A3307,Akun,0)),""))</f>
        <v/>
      </c>
      <c r="D3307" s="2" t="str">
        <f>IF(A3307="","",IFERROR(INDEX(Reff,MATCH('Buku Besar'!A3307,Akun,0)),""))</f>
        <v/>
      </c>
      <c r="E3307" s="331" t="str">
        <f>IF(A3307="","",IFERROR(INDEX(Penerimaan,MATCH('Buku Besar'!A3307,Akun,0)),""))</f>
        <v/>
      </c>
      <c r="F3307" s="331" t="str">
        <f>IF(A3307="","",IFERROR(INDEX(Pengeluaran,MATCH('Buku Besar'!A3307,Akun,0)),""))</f>
        <v/>
      </c>
      <c r="H3307" s="91" t="str">
        <f t="shared" si="103"/>
        <v/>
      </c>
      <c r="I3307" s="330" t="str">
        <f>IF(H3307="","",IFERROR(INDEX(Tanggal1,MATCH('Buku Besar'!H3307,Akun1,0)),""))</f>
        <v/>
      </c>
      <c r="J3307" s="2" t="str">
        <f>IF(H3307="","",IFERROR(INDEX(Keterangan1,MATCH('Buku Besar'!H3307,Akun1,0)),""))</f>
        <v/>
      </c>
      <c r="K3307" s="2" t="str">
        <f>IF(H3307="","",IFERROR(INDEX(Reff1,MATCH('Buku Besar'!H3307,Akun1,0)),""))</f>
        <v/>
      </c>
      <c r="L3307" s="331" t="str">
        <f>IF(H3307="","",IFERROR(INDEX(Penerimaan1,MATCH('Buku Besar'!H3307,Akun1,0)),""))</f>
        <v/>
      </c>
      <c r="M3307" s="331" t="str">
        <f>IF(H3307="","",IFERROR(INDEX(Pengeluaran1,MATCH('Buku Besar'!H3307,Akun1,0)),""))</f>
        <v/>
      </c>
    </row>
    <row r="3308" spans="1:13" x14ac:dyDescent="0.25">
      <c r="A3308" s="91" t="str">
        <f t="shared" si="102"/>
        <v/>
      </c>
      <c r="B3308" s="330" t="str">
        <f>IF(A3308="","",IFERROR(INDEX(Tanggal,MATCH('Buku Besar'!A3308,Akun,0)),""))</f>
        <v/>
      </c>
      <c r="C3308" s="2" t="str">
        <f>IF(A3308="","",IFERROR(INDEX(Keterangan,MATCH('Buku Besar'!A3308,Akun,0)),""))</f>
        <v/>
      </c>
      <c r="D3308" s="2" t="str">
        <f>IF(A3308="","",IFERROR(INDEX(Reff,MATCH('Buku Besar'!A3308,Akun,0)),""))</f>
        <v/>
      </c>
      <c r="E3308" s="331" t="str">
        <f>IF(A3308="","",IFERROR(INDEX(Penerimaan,MATCH('Buku Besar'!A3308,Akun,0)),""))</f>
        <v/>
      </c>
      <c r="F3308" s="331" t="str">
        <f>IF(A3308="","",IFERROR(INDEX(Pengeluaran,MATCH('Buku Besar'!A3308,Akun,0)),""))</f>
        <v/>
      </c>
      <c r="H3308" s="91" t="str">
        <f t="shared" si="103"/>
        <v/>
      </c>
      <c r="I3308" s="330" t="str">
        <f>IF(H3308="","",IFERROR(INDEX(Tanggal1,MATCH('Buku Besar'!H3308,Akun1,0)),""))</f>
        <v/>
      </c>
      <c r="J3308" s="2" t="str">
        <f>IF(H3308="","",IFERROR(INDEX(Keterangan1,MATCH('Buku Besar'!H3308,Akun1,0)),""))</f>
        <v/>
      </c>
      <c r="K3308" s="2" t="str">
        <f>IF(H3308="","",IFERROR(INDEX(Reff1,MATCH('Buku Besar'!H3308,Akun1,0)),""))</f>
        <v/>
      </c>
      <c r="L3308" s="331" t="str">
        <f>IF(H3308="","",IFERROR(INDEX(Penerimaan1,MATCH('Buku Besar'!H3308,Akun1,0)),""))</f>
        <v/>
      </c>
      <c r="M3308" s="331" t="str">
        <f>IF(H3308="","",IFERROR(INDEX(Pengeluaran1,MATCH('Buku Besar'!H3308,Akun1,0)),""))</f>
        <v/>
      </c>
    </row>
    <row r="3309" spans="1:13" x14ac:dyDescent="0.25">
      <c r="A3309" s="91" t="str">
        <f t="shared" si="102"/>
        <v/>
      </c>
      <c r="B3309" s="330" t="str">
        <f>IF(A3309="","",IFERROR(INDEX(Tanggal,MATCH('Buku Besar'!A3309,Akun,0)),""))</f>
        <v/>
      </c>
      <c r="C3309" s="2" t="str">
        <f>IF(A3309="","",IFERROR(INDEX(Keterangan,MATCH('Buku Besar'!A3309,Akun,0)),""))</f>
        <v/>
      </c>
      <c r="D3309" s="2" t="str">
        <f>IF(A3309="","",IFERROR(INDEX(Reff,MATCH('Buku Besar'!A3309,Akun,0)),""))</f>
        <v/>
      </c>
      <c r="E3309" s="331" t="str">
        <f>IF(A3309="","",IFERROR(INDEX(Penerimaan,MATCH('Buku Besar'!A3309,Akun,0)),""))</f>
        <v/>
      </c>
      <c r="F3309" s="331" t="str">
        <f>IF(A3309="","",IFERROR(INDEX(Pengeluaran,MATCH('Buku Besar'!A3309,Akun,0)),""))</f>
        <v/>
      </c>
      <c r="H3309" s="91" t="str">
        <f t="shared" si="103"/>
        <v/>
      </c>
      <c r="I3309" s="330" t="str">
        <f>IF(H3309="","",IFERROR(INDEX(Tanggal1,MATCH('Buku Besar'!H3309,Akun1,0)),""))</f>
        <v/>
      </c>
      <c r="J3309" s="2" t="str">
        <f>IF(H3309="","",IFERROR(INDEX(Keterangan1,MATCH('Buku Besar'!H3309,Akun1,0)),""))</f>
        <v/>
      </c>
      <c r="K3309" s="2" t="str">
        <f>IF(H3309="","",IFERROR(INDEX(Reff1,MATCH('Buku Besar'!H3309,Akun1,0)),""))</f>
        <v/>
      </c>
      <c r="L3309" s="331" t="str">
        <f>IF(H3309="","",IFERROR(INDEX(Penerimaan1,MATCH('Buku Besar'!H3309,Akun1,0)),""))</f>
        <v/>
      </c>
      <c r="M3309" s="331" t="str">
        <f>IF(H3309="","",IFERROR(INDEX(Pengeluaran1,MATCH('Buku Besar'!H3309,Akun1,0)),""))</f>
        <v/>
      </c>
    </row>
    <row r="3310" spans="1:13" x14ac:dyDescent="0.25">
      <c r="A3310" s="91" t="str">
        <f t="shared" si="102"/>
        <v/>
      </c>
      <c r="B3310" s="330" t="str">
        <f>IF(A3310="","",IFERROR(INDEX(Tanggal,MATCH('Buku Besar'!A3310,Akun,0)),""))</f>
        <v/>
      </c>
      <c r="C3310" s="2" t="str">
        <f>IF(A3310="","",IFERROR(INDEX(Keterangan,MATCH('Buku Besar'!A3310,Akun,0)),""))</f>
        <v/>
      </c>
      <c r="D3310" s="2" t="str">
        <f>IF(A3310="","",IFERROR(INDEX(Reff,MATCH('Buku Besar'!A3310,Akun,0)),""))</f>
        <v/>
      </c>
      <c r="E3310" s="331" t="str">
        <f>IF(A3310="","",IFERROR(INDEX(Penerimaan,MATCH('Buku Besar'!A3310,Akun,0)),""))</f>
        <v/>
      </c>
      <c r="F3310" s="331" t="str">
        <f>IF(A3310="","",IFERROR(INDEX(Pengeluaran,MATCH('Buku Besar'!A3310,Akun,0)),""))</f>
        <v/>
      </c>
      <c r="H3310" s="91" t="str">
        <f t="shared" si="103"/>
        <v/>
      </c>
      <c r="I3310" s="330" t="str">
        <f>IF(H3310="","",IFERROR(INDEX(Tanggal1,MATCH('Buku Besar'!H3310,Akun1,0)),""))</f>
        <v/>
      </c>
      <c r="J3310" s="2" t="str">
        <f>IF(H3310="","",IFERROR(INDEX(Keterangan1,MATCH('Buku Besar'!H3310,Akun1,0)),""))</f>
        <v/>
      </c>
      <c r="K3310" s="2" t="str">
        <f>IF(H3310="","",IFERROR(INDEX(Reff1,MATCH('Buku Besar'!H3310,Akun1,0)),""))</f>
        <v/>
      </c>
      <c r="L3310" s="331" t="str">
        <f>IF(H3310="","",IFERROR(INDEX(Penerimaan1,MATCH('Buku Besar'!H3310,Akun1,0)),""))</f>
        <v/>
      </c>
      <c r="M3310" s="331" t="str">
        <f>IF(H3310="","",IFERROR(INDEX(Pengeluaran1,MATCH('Buku Besar'!H3310,Akun1,0)),""))</f>
        <v/>
      </c>
    </row>
    <row r="3311" spans="1:13" x14ac:dyDescent="0.25">
      <c r="A3311" s="91" t="str">
        <f t="shared" si="102"/>
        <v/>
      </c>
      <c r="B3311" s="330" t="str">
        <f>IF(A3311="","",IFERROR(INDEX(Tanggal,MATCH('Buku Besar'!A3311,Akun,0)),""))</f>
        <v/>
      </c>
      <c r="C3311" s="2" t="str">
        <f>IF(A3311="","",IFERROR(INDEX(Keterangan,MATCH('Buku Besar'!A3311,Akun,0)),""))</f>
        <v/>
      </c>
      <c r="D3311" s="2" t="str">
        <f>IF(A3311="","",IFERROR(INDEX(Reff,MATCH('Buku Besar'!A3311,Akun,0)),""))</f>
        <v/>
      </c>
      <c r="E3311" s="331" t="str">
        <f>IF(A3311="","",IFERROR(INDEX(Penerimaan,MATCH('Buku Besar'!A3311,Akun,0)),""))</f>
        <v/>
      </c>
      <c r="F3311" s="331" t="str">
        <f>IF(A3311="","",IFERROR(INDEX(Pengeluaran,MATCH('Buku Besar'!A3311,Akun,0)),""))</f>
        <v/>
      </c>
      <c r="H3311" s="91" t="str">
        <f t="shared" si="103"/>
        <v/>
      </c>
      <c r="I3311" s="330" t="str">
        <f>IF(H3311="","",IFERROR(INDEX(Tanggal1,MATCH('Buku Besar'!H3311,Akun1,0)),""))</f>
        <v/>
      </c>
      <c r="J3311" s="2" t="str">
        <f>IF(H3311="","",IFERROR(INDEX(Keterangan1,MATCH('Buku Besar'!H3311,Akun1,0)),""))</f>
        <v/>
      </c>
      <c r="K3311" s="2" t="str">
        <f>IF(H3311="","",IFERROR(INDEX(Reff1,MATCH('Buku Besar'!H3311,Akun1,0)),""))</f>
        <v/>
      </c>
      <c r="L3311" s="331" t="str">
        <f>IF(H3311="","",IFERROR(INDEX(Penerimaan1,MATCH('Buku Besar'!H3311,Akun1,0)),""))</f>
        <v/>
      </c>
      <c r="M3311" s="331" t="str">
        <f>IF(H3311="","",IFERROR(INDEX(Pengeluaran1,MATCH('Buku Besar'!H3311,Akun1,0)),""))</f>
        <v/>
      </c>
    </row>
    <row r="3312" spans="1:13" x14ac:dyDescent="0.25">
      <c r="A3312" s="91" t="str">
        <f t="shared" si="102"/>
        <v/>
      </c>
      <c r="B3312" s="330" t="str">
        <f>IF(A3312="","",IFERROR(INDEX(Tanggal,MATCH('Buku Besar'!A3312,Akun,0)),""))</f>
        <v/>
      </c>
      <c r="C3312" s="2" t="str">
        <f>IF(A3312="","",IFERROR(INDEX(Keterangan,MATCH('Buku Besar'!A3312,Akun,0)),""))</f>
        <v/>
      </c>
      <c r="D3312" s="2" t="str">
        <f>IF(A3312="","",IFERROR(INDEX(Reff,MATCH('Buku Besar'!A3312,Akun,0)),""))</f>
        <v/>
      </c>
      <c r="E3312" s="331" t="str">
        <f>IF(A3312="","",IFERROR(INDEX(Penerimaan,MATCH('Buku Besar'!A3312,Akun,0)),""))</f>
        <v/>
      </c>
      <c r="F3312" s="331" t="str">
        <f>IF(A3312="","",IFERROR(INDEX(Pengeluaran,MATCH('Buku Besar'!A3312,Akun,0)),""))</f>
        <v/>
      </c>
      <c r="H3312" s="91" t="str">
        <f t="shared" si="103"/>
        <v/>
      </c>
      <c r="I3312" s="330" t="str">
        <f>IF(H3312="","",IFERROR(INDEX(Tanggal1,MATCH('Buku Besar'!H3312,Akun1,0)),""))</f>
        <v/>
      </c>
      <c r="J3312" s="2" t="str">
        <f>IF(H3312="","",IFERROR(INDEX(Keterangan1,MATCH('Buku Besar'!H3312,Akun1,0)),""))</f>
        <v/>
      </c>
      <c r="K3312" s="2" t="str">
        <f>IF(H3312="","",IFERROR(INDEX(Reff1,MATCH('Buku Besar'!H3312,Akun1,0)),""))</f>
        <v/>
      </c>
      <c r="L3312" s="331" t="str">
        <f>IF(H3312="","",IFERROR(INDEX(Penerimaan1,MATCH('Buku Besar'!H3312,Akun1,0)),""))</f>
        <v/>
      </c>
      <c r="M3312" s="331" t="str">
        <f>IF(H3312="","",IFERROR(INDEX(Pengeluaran1,MATCH('Buku Besar'!H3312,Akun1,0)),""))</f>
        <v/>
      </c>
    </row>
    <row r="3313" spans="1:13" x14ac:dyDescent="0.25">
      <c r="A3313" s="91" t="str">
        <f t="shared" si="102"/>
        <v/>
      </c>
      <c r="B3313" s="330" t="str">
        <f>IF(A3313="","",IFERROR(INDEX(Tanggal,MATCH('Buku Besar'!A3313,Akun,0)),""))</f>
        <v/>
      </c>
      <c r="C3313" s="2" t="str">
        <f>IF(A3313="","",IFERROR(INDEX(Keterangan,MATCH('Buku Besar'!A3313,Akun,0)),""))</f>
        <v/>
      </c>
      <c r="D3313" s="2" t="str">
        <f>IF(A3313="","",IFERROR(INDEX(Reff,MATCH('Buku Besar'!A3313,Akun,0)),""))</f>
        <v/>
      </c>
      <c r="E3313" s="331" t="str">
        <f>IF(A3313="","",IFERROR(INDEX(Penerimaan,MATCH('Buku Besar'!A3313,Akun,0)),""))</f>
        <v/>
      </c>
      <c r="F3313" s="331" t="str">
        <f>IF(A3313="","",IFERROR(INDEX(Pengeluaran,MATCH('Buku Besar'!A3313,Akun,0)),""))</f>
        <v/>
      </c>
      <c r="H3313" s="91" t="str">
        <f t="shared" si="103"/>
        <v/>
      </c>
      <c r="I3313" s="330" t="str">
        <f>IF(H3313="","",IFERROR(INDEX(Tanggal1,MATCH('Buku Besar'!H3313,Akun1,0)),""))</f>
        <v/>
      </c>
      <c r="J3313" s="2" t="str">
        <f>IF(H3313="","",IFERROR(INDEX(Keterangan1,MATCH('Buku Besar'!H3313,Akun1,0)),""))</f>
        <v/>
      </c>
      <c r="K3313" s="2" t="str">
        <f>IF(H3313="","",IFERROR(INDEX(Reff1,MATCH('Buku Besar'!H3313,Akun1,0)),""))</f>
        <v/>
      </c>
      <c r="L3313" s="331" t="str">
        <f>IF(H3313="","",IFERROR(INDEX(Penerimaan1,MATCH('Buku Besar'!H3313,Akun1,0)),""))</f>
        <v/>
      </c>
      <c r="M3313" s="331" t="str">
        <f>IF(H3313="","",IFERROR(INDEX(Pengeluaran1,MATCH('Buku Besar'!H3313,Akun1,0)),""))</f>
        <v/>
      </c>
    </row>
    <row r="3314" spans="1:13" x14ac:dyDescent="0.25">
      <c r="A3314" s="91" t="str">
        <f t="shared" si="102"/>
        <v/>
      </c>
      <c r="B3314" s="330" t="str">
        <f>IF(A3314="","",IFERROR(INDEX(Tanggal,MATCH('Buku Besar'!A3314,Akun,0)),""))</f>
        <v/>
      </c>
      <c r="C3314" s="2" t="str">
        <f>IF(A3314="","",IFERROR(INDEX(Keterangan,MATCH('Buku Besar'!A3314,Akun,0)),""))</f>
        <v/>
      </c>
      <c r="D3314" s="2" t="str">
        <f>IF(A3314="","",IFERROR(INDEX(Reff,MATCH('Buku Besar'!A3314,Akun,0)),""))</f>
        <v/>
      </c>
      <c r="E3314" s="331" t="str">
        <f>IF(A3314="","",IFERROR(INDEX(Penerimaan,MATCH('Buku Besar'!A3314,Akun,0)),""))</f>
        <v/>
      </c>
      <c r="F3314" s="331" t="str">
        <f>IF(A3314="","",IFERROR(INDEX(Pengeluaran,MATCH('Buku Besar'!A3314,Akun,0)),""))</f>
        <v/>
      </c>
      <c r="H3314" s="91" t="str">
        <f t="shared" si="103"/>
        <v/>
      </c>
      <c r="I3314" s="330" t="str">
        <f>IF(H3314="","",IFERROR(INDEX(Tanggal1,MATCH('Buku Besar'!H3314,Akun1,0)),""))</f>
        <v/>
      </c>
      <c r="J3314" s="2" t="str">
        <f>IF(H3314="","",IFERROR(INDEX(Keterangan1,MATCH('Buku Besar'!H3314,Akun1,0)),""))</f>
        <v/>
      </c>
      <c r="K3314" s="2" t="str">
        <f>IF(H3314="","",IFERROR(INDEX(Reff1,MATCH('Buku Besar'!H3314,Akun1,0)),""))</f>
        <v/>
      </c>
      <c r="L3314" s="331" t="str">
        <f>IF(H3314="","",IFERROR(INDEX(Penerimaan1,MATCH('Buku Besar'!H3314,Akun1,0)),""))</f>
        <v/>
      </c>
      <c r="M3314" s="331" t="str">
        <f>IF(H3314="","",IFERROR(INDEX(Pengeluaran1,MATCH('Buku Besar'!H3314,Akun1,0)),""))</f>
        <v/>
      </c>
    </row>
    <row r="3315" spans="1:13" x14ac:dyDescent="0.25">
      <c r="A3315" s="91" t="str">
        <f t="shared" si="102"/>
        <v/>
      </c>
      <c r="B3315" s="330" t="str">
        <f>IF(A3315="","",IFERROR(INDEX(Tanggal,MATCH('Buku Besar'!A3315,Akun,0)),""))</f>
        <v/>
      </c>
      <c r="C3315" s="2" t="str">
        <f>IF(A3315="","",IFERROR(INDEX(Keterangan,MATCH('Buku Besar'!A3315,Akun,0)),""))</f>
        <v/>
      </c>
      <c r="D3315" s="2" t="str">
        <f>IF(A3315="","",IFERROR(INDEX(Reff,MATCH('Buku Besar'!A3315,Akun,0)),""))</f>
        <v/>
      </c>
      <c r="E3315" s="331" t="str">
        <f>IF(A3315="","",IFERROR(INDEX(Penerimaan,MATCH('Buku Besar'!A3315,Akun,0)),""))</f>
        <v/>
      </c>
      <c r="F3315" s="331" t="str">
        <f>IF(A3315="","",IFERROR(INDEX(Pengeluaran,MATCH('Buku Besar'!A3315,Akun,0)),""))</f>
        <v/>
      </c>
      <c r="H3315" s="91" t="str">
        <f t="shared" si="103"/>
        <v/>
      </c>
      <c r="I3315" s="330" t="str">
        <f>IF(H3315="","",IFERROR(INDEX(Tanggal1,MATCH('Buku Besar'!H3315,Akun1,0)),""))</f>
        <v/>
      </c>
      <c r="J3315" s="2" t="str">
        <f>IF(H3315="","",IFERROR(INDEX(Keterangan1,MATCH('Buku Besar'!H3315,Akun1,0)),""))</f>
        <v/>
      </c>
      <c r="K3315" s="2" t="str">
        <f>IF(H3315="","",IFERROR(INDEX(Reff1,MATCH('Buku Besar'!H3315,Akun1,0)),""))</f>
        <v/>
      </c>
      <c r="L3315" s="331" t="str">
        <f>IF(H3315="","",IFERROR(INDEX(Penerimaan1,MATCH('Buku Besar'!H3315,Akun1,0)),""))</f>
        <v/>
      </c>
      <c r="M3315" s="331" t="str">
        <f>IF(H3315="","",IFERROR(INDEX(Pengeluaran1,MATCH('Buku Besar'!H3315,Akun1,0)),""))</f>
        <v/>
      </c>
    </row>
    <row r="3316" spans="1:13" x14ac:dyDescent="0.25">
      <c r="A3316" s="91" t="str">
        <f t="shared" si="102"/>
        <v/>
      </c>
      <c r="B3316" s="330" t="str">
        <f>IF(A3316="","",IFERROR(INDEX(Tanggal,MATCH('Buku Besar'!A3316,Akun,0)),""))</f>
        <v/>
      </c>
      <c r="C3316" s="2" t="str">
        <f>IF(A3316="","",IFERROR(INDEX(Keterangan,MATCH('Buku Besar'!A3316,Akun,0)),""))</f>
        <v/>
      </c>
      <c r="D3316" s="2" t="str">
        <f>IF(A3316="","",IFERROR(INDEX(Reff,MATCH('Buku Besar'!A3316,Akun,0)),""))</f>
        <v/>
      </c>
      <c r="E3316" s="331" t="str">
        <f>IF(A3316="","",IFERROR(INDEX(Penerimaan,MATCH('Buku Besar'!A3316,Akun,0)),""))</f>
        <v/>
      </c>
      <c r="F3316" s="331" t="str">
        <f>IF(A3316="","",IFERROR(INDEX(Pengeluaran,MATCH('Buku Besar'!A3316,Akun,0)),""))</f>
        <v/>
      </c>
      <c r="H3316" s="91" t="str">
        <f t="shared" si="103"/>
        <v/>
      </c>
      <c r="I3316" s="330" t="str">
        <f>IF(H3316="","",IFERROR(INDEX(Tanggal1,MATCH('Buku Besar'!H3316,Akun1,0)),""))</f>
        <v/>
      </c>
      <c r="J3316" s="2" t="str">
        <f>IF(H3316="","",IFERROR(INDEX(Keterangan1,MATCH('Buku Besar'!H3316,Akun1,0)),""))</f>
        <v/>
      </c>
      <c r="K3316" s="2" t="str">
        <f>IF(H3316="","",IFERROR(INDEX(Reff1,MATCH('Buku Besar'!H3316,Akun1,0)),""))</f>
        <v/>
      </c>
      <c r="L3316" s="331" t="str">
        <f>IF(H3316="","",IFERROR(INDEX(Penerimaan1,MATCH('Buku Besar'!H3316,Akun1,0)),""))</f>
        <v/>
      </c>
      <c r="M3316" s="331" t="str">
        <f>IF(H3316="","",IFERROR(INDEX(Pengeluaran1,MATCH('Buku Besar'!H3316,Akun1,0)),""))</f>
        <v/>
      </c>
    </row>
    <row r="3317" spans="1:13" x14ac:dyDescent="0.25">
      <c r="A3317" s="91" t="str">
        <f t="shared" si="102"/>
        <v/>
      </c>
      <c r="B3317" s="330" t="str">
        <f>IF(A3317="","",IFERROR(INDEX(Tanggal,MATCH('Buku Besar'!A3317,Akun,0)),""))</f>
        <v/>
      </c>
      <c r="C3317" s="2" t="str">
        <f>IF(A3317="","",IFERROR(INDEX(Keterangan,MATCH('Buku Besar'!A3317,Akun,0)),""))</f>
        <v/>
      </c>
      <c r="D3317" s="2" t="str">
        <f>IF(A3317="","",IFERROR(INDEX(Reff,MATCH('Buku Besar'!A3317,Akun,0)),""))</f>
        <v/>
      </c>
      <c r="E3317" s="331" t="str">
        <f>IF(A3317="","",IFERROR(INDEX(Penerimaan,MATCH('Buku Besar'!A3317,Akun,0)),""))</f>
        <v/>
      </c>
      <c r="F3317" s="331" t="str">
        <f>IF(A3317="","",IFERROR(INDEX(Pengeluaran,MATCH('Buku Besar'!A3317,Akun,0)),""))</f>
        <v/>
      </c>
      <c r="H3317" s="91" t="str">
        <f t="shared" si="103"/>
        <v/>
      </c>
      <c r="I3317" s="330" t="str">
        <f>IF(H3317="","",IFERROR(INDEX(Tanggal1,MATCH('Buku Besar'!H3317,Akun1,0)),""))</f>
        <v/>
      </c>
      <c r="J3317" s="2" t="str">
        <f>IF(H3317="","",IFERROR(INDEX(Keterangan1,MATCH('Buku Besar'!H3317,Akun1,0)),""))</f>
        <v/>
      </c>
      <c r="K3317" s="2" t="str">
        <f>IF(H3317="","",IFERROR(INDEX(Reff1,MATCH('Buku Besar'!H3317,Akun1,0)),""))</f>
        <v/>
      </c>
      <c r="L3317" s="331" t="str">
        <f>IF(H3317="","",IFERROR(INDEX(Penerimaan1,MATCH('Buku Besar'!H3317,Akun1,0)),""))</f>
        <v/>
      </c>
      <c r="M3317" s="331" t="str">
        <f>IF(H3317="","",IFERROR(INDEX(Pengeluaran1,MATCH('Buku Besar'!H3317,Akun1,0)),""))</f>
        <v/>
      </c>
    </row>
    <row r="3318" spans="1:13" x14ac:dyDescent="0.25">
      <c r="A3318" s="91" t="str">
        <f t="shared" si="102"/>
        <v/>
      </c>
      <c r="B3318" s="330" t="str">
        <f>IF(A3318="","",IFERROR(INDEX(Tanggal,MATCH('Buku Besar'!A3318,Akun,0)),""))</f>
        <v/>
      </c>
      <c r="C3318" s="2" t="str">
        <f>IF(A3318="","",IFERROR(INDEX(Keterangan,MATCH('Buku Besar'!A3318,Akun,0)),""))</f>
        <v/>
      </c>
      <c r="D3318" s="2" t="str">
        <f>IF(A3318="","",IFERROR(INDEX(Reff,MATCH('Buku Besar'!A3318,Akun,0)),""))</f>
        <v/>
      </c>
      <c r="E3318" s="331" t="str">
        <f>IF(A3318="","",IFERROR(INDEX(Penerimaan,MATCH('Buku Besar'!A3318,Akun,0)),""))</f>
        <v/>
      </c>
      <c r="F3318" s="331" t="str">
        <f>IF(A3318="","",IFERROR(INDEX(Pengeluaran,MATCH('Buku Besar'!A3318,Akun,0)),""))</f>
        <v/>
      </c>
      <c r="H3318" s="91" t="str">
        <f t="shared" si="103"/>
        <v/>
      </c>
      <c r="I3318" s="330" t="str">
        <f>IF(H3318="","",IFERROR(INDEX(Tanggal1,MATCH('Buku Besar'!H3318,Akun1,0)),""))</f>
        <v/>
      </c>
      <c r="J3318" s="2" t="str">
        <f>IF(H3318="","",IFERROR(INDEX(Keterangan1,MATCH('Buku Besar'!H3318,Akun1,0)),""))</f>
        <v/>
      </c>
      <c r="K3318" s="2" t="str">
        <f>IF(H3318="","",IFERROR(INDEX(Reff1,MATCH('Buku Besar'!H3318,Akun1,0)),""))</f>
        <v/>
      </c>
      <c r="L3318" s="331" t="str">
        <f>IF(H3318="","",IFERROR(INDEX(Penerimaan1,MATCH('Buku Besar'!H3318,Akun1,0)),""))</f>
        <v/>
      </c>
      <c r="M3318" s="331" t="str">
        <f>IF(H3318="","",IFERROR(INDEX(Pengeluaran1,MATCH('Buku Besar'!H3318,Akun1,0)),""))</f>
        <v/>
      </c>
    </row>
    <row r="3319" spans="1:13" x14ac:dyDescent="0.25">
      <c r="A3319" s="91" t="str">
        <f t="shared" si="102"/>
        <v/>
      </c>
      <c r="B3319" s="330" t="str">
        <f>IF(A3319="","",IFERROR(INDEX(Tanggal,MATCH('Buku Besar'!A3319,Akun,0)),""))</f>
        <v/>
      </c>
      <c r="C3319" s="2" t="str">
        <f>IF(A3319="","",IFERROR(INDEX(Keterangan,MATCH('Buku Besar'!A3319,Akun,0)),""))</f>
        <v/>
      </c>
      <c r="D3319" s="2" t="str">
        <f>IF(A3319="","",IFERROR(INDEX(Reff,MATCH('Buku Besar'!A3319,Akun,0)),""))</f>
        <v/>
      </c>
      <c r="E3319" s="331" t="str">
        <f>IF(A3319="","",IFERROR(INDEX(Penerimaan,MATCH('Buku Besar'!A3319,Akun,0)),""))</f>
        <v/>
      </c>
      <c r="F3319" s="331" t="str">
        <f>IF(A3319="","",IFERROR(INDEX(Pengeluaran,MATCH('Buku Besar'!A3319,Akun,0)),""))</f>
        <v/>
      </c>
      <c r="H3319" s="91" t="str">
        <f t="shared" si="103"/>
        <v/>
      </c>
      <c r="I3319" s="330" t="str">
        <f>IF(H3319="","",IFERROR(INDEX(Tanggal1,MATCH('Buku Besar'!H3319,Akun1,0)),""))</f>
        <v/>
      </c>
      <c r="J3319" s="2" t="str">
        <f>IF(H3319="","",IFERROR(INDEX(Keterangan1,MATCH('Buku Besar'!H3319,Akun1,0)),""))</f>
        <v/>
      </c>
      <c r="K3319" s="2" t="str">
        <f>IF(H3319="","",IFERROR(INDEX(Reff1,MATCH('Buku Besar'!H3319,Akun1,0)),""))</f>
        <v/>
      </c>
      <c r="L3319" s="331" t="str">
        <f>IF(H3319="","",IFERROR(INDEX(Penerimaan1,MATCH('Buku Besar'!H3319,Akun1,0)),""))</f>
        <v/>
      </c>
      <c r="M3319" s="331" t="str">
        <f>IF(H3319="","",IFERROR(INDEX(Pengeluaran1,MATCH('Buku Besar'!H3319,Akun1,0)),""))</f>
        <v/>
      </c>
    </row>
    <row r="3320" spans="1:13" x14ac:dyDescent="0.25">
      <c r="A3320" s="91" t="str">
        <f t="shared" si="102"/>
        <v/>
      </c>
      <c r="B3320" s="330" t="str">
        <f>IF(A3320="","",IFERROR(INDEX(Tanggal,MATCH('Buku Besar'!A3320,Akun,0)),""))</f>
        <v/>
      </c>
      <c r="C3320" s="2" t="str">
        <f>IF(A3320="","",IFERROR(INDEX(Keterangan,MATCH('Buku Besar'!A3320,Akun,0)),""))</f>
        <v/>
      </c>
      <c r="D3320" s="2" t="str">
        <f>IF(A3320="","",IFERROR(INDEX(Reff,MATCH('Buku Besar'!A3320,Akun,0)),""))</f>
        <v/>
      </c>
      <c r="E3320" s="331" t="str">
        <f>IF(A3320="","",IFERROR(INDEX(Penerimaan,MATCH('Buku Besar'!A3320,Akun,0)),""))</f>
        <v/>
      </c>
      <c r="F3320" s="331" t="str">
        <f>IF(A3320="","",IFERROR(INDEX(Pengeluaran,MATCH('Buku Besar'!A3320,Akun,0)),""))</f>
        <v/>
      </c>
      <c r="H3320" s="91" t="str">
        <f t="shared" si="103"/>
        <v/>
      </c>
      <c r="I3320" s="330" t="str">
        <f>IF(H3320="","",IFERROR(INDEX(Tanggal1,MATCH('Buku Besar'!H3320,Akun1,0)),""))</f>
        <v/>
      </c>
      <c r="J3320" s="2" t="str">
        <f>IF(H3320="","",IFERROR(INDEX(Keterangan1,MATCH('Buku Besar'!H3320,Akun1,0)),""))</f>
        <v/>
      </c>
      <c r="K3320" s="2" t="str">
        <f>IF(H3320="","",IFERROR(INDEX(Reff1,MATCH('Buku Besar'!H3320,Akun1,0)),""))</f>
        <v/>
      </c>
      <c r="L3320" s="331" t="str">
        <f>IF(H3320="","",IFERROR(INDEX(Penerimaan1,MATCH('Buku Besar'!H3320,Akun1,0)),""))</f>
        <v/>
      </c>
      <c r="M3320" s="331" t="str">
        <f>IF(H3320="","",IFERROR(INDEX(Pengeluaran1,MATCH('Buku Besar'!H3320,Akun1,0)),""))</f>
        <v/>
      </c>
    </row>
    <row r="3321" spans="1:13" x14ac:dyDescent="0.25">
      <c r="A3321" s="91" t="str">
        <f t="shared" si="102"/>
        <v/>
      </c>
      <c r="B3321" s="330" t="str">
        <f>IF(A3321="","",IFERROR(INDEX(Tanggal,MATCH('Buku Besar'!A3321,Akun,0)),""))</f>
        <v/>
      </c>
      <c r="C3321" s="2" t="str">
        <f>IF(A3321="","",IFERROR(INDEX(Keterangan,MATCH('Buku Besar'!A3321,Akun,0)),""))</f>
        <v/>
      </c>
      <c r="D3321" s="2" t="str">
        <f>IF(A3321="","",IFERROR(INDEX(Reff,MATCH('Buku Besar'!A3321,Akun,0)),""))</f>
        <v/>
      </c>
      <c r="E3321" s="331" t="str">
        <f>IF(A3321="","",IFERROR(INDEX(Penerimaan,MATCH('Buku Besar'!A3321,Akun,0)),""))</f>
        <v/>
      </c>
      <c r="F3321" s="331" t="str">
        <f>IF(A3321="","",IFERROR(INDEX(Pengeluaran,MATCH('Buku Besar'!A3321,Akun,0)),""))</f>
        <v/>
      </c>
      <c r="H3321" s="91" t="str">
        <f t="shared" si="103"/>
        <v/>
      </c>
      <c r="I3321" s="330" t="str">
        <f>IF(H3321="","",IFERROR(INDEX(Tanggal1,MATCH('Buku Besar'!H3321,Akun1,0)),""))</f>
        <v/>
      </c>
      <c r="J3321" s="2" t="str">
        <f>IF(H3321="","",IFERROR(INDEX(Keterangan1,MATCH('Buku Besar'!H3321,Akun1,0)),""))</f>
        <v/>
      </c>
      <c r="K3321" s="2" t="str">
        <f>IF(H3321="","",IFERROR(INDEX(Reff1,MATCH('Buku Besar'!H3321,Akun1,0)),""))</f>
        <v/>
      </c>
      <c r="L3321" s="331" t="str">
        <f>IF(H3321="","",IFERROR(INDEX(Penerimaan1,MATCH('Buku Besar'!H3321,Akun1,0)),""))</f>
        <v/>
      </c>
      <c r="M3321" s="331" t="str">
        <f>IF(H3321="","",IFERROR(INDEX(Pengeluaran1,MATCH('Buku Besar'!H3321,Akun1,0)),""))</f>
        <v/>
      </c>
    </row>
    <row r="3322" spans="1:13" x14ac:dyDescent="0.25">
      <c r="A3322" s="91" t="str">
        <f t="shared" si="102"/>
        <v/>
      </c>
      <c r="B3322" s="330" t="str">
        <f>IF(A3322="","",IFERROR(INDEX(Tanggal,MATCH('Buku Besar'!A3322,Akun,0)),""))</f>
        <v/>
      </c>
      <c r="C3322" s="2" t="str">
        <f>IF(A3322="","",IFERROR(INDEX(Keterangan,MATCH('Buku Besar'!A3322,Akun,0)),""))</f>
        <v/>
      </c>
      <c r="D3322" s="2" t="str">
        <f>IF(A3322="","",IFERROR(INDEX(Reff,MATCH('Buku Besar'!A3322,Akun,0)),""))</f>
        <v/>
      </c>
      <c r="E3322" s="331" t="str">
        <f>IF(A3322="","",IFERROR(INDEX(Penerimaan,MATCH('Buku Besar'!A3322,Akun,0)),""))</f>
        <v/>
      </c>
      <c r="F3322" s="331" t="str">
        <f>IF(A3322="","",IFERROR(INDEX(Pengeluaran,MATCH('Buku Besar'!A3322,Akun,0)),""))</f>
        <v/>
      </c>
      <c r="H3322" s="91" t="str">
        <f t="shared" si="103"/>
        <v/>
      </c>
      <c r="I3322" s="330" t="str">
        <f>IF(H3322="","",IFERROR(INDEX(Tanggal1,MATCH('Buku Besar'!H3322,Akun1,0)),""))</f>
        <v/>
      </c>
      <c r="J3322" s="2" t="str">
        <f>IF(H3322="","",IFERROR(INDEX(Keterangan1,MATCH('Buku Besar'!H3322,Akun1,0)),""))</f>
        <v/>
      </c>
      <c r="K3322" s="2" t="str">
        <f>IF(H3322="","",IFERROR(INDEX(Reff1,MATCH('Buku Besar'!H3322,Akun1,0)),""))</f>
        <v/>
      </c>
      <c r="L3322" s="331" t="str">
        <f>IF(H3322="","",IFERROR(INDEX(Penerimaan1,MATCH('Buku Besar'!H3322,Akun1,0)),""))</f>
        <v/>
      </c>
      <c r="M3322" s="331" t="str">
        <f>IF(H3322="","",IFERROR(INDEX(Pengeluaran1,MATCH('Buku Besar'!H3322,Akun1,0)),""))</f>
        <v/>
      </c>
    </row>
    <row r="3323" spans="1:13" x14ac:dyDescent="0.25">
      <c r="A3323" s="91" t="str">
        <f t="shared" si="102"/>
        <v/>
      </c>
      <c r="B3323" s="330" t="str">
        <f>IF(A3323="","",IFERROR(INDEX(Tanggal,MATCH('Buku Besar'!A3323,Akun,0)),""))</f>
        <v/>
      </c>
      <c r="C3323" s="2" t="str">
        <f>IF(A3323="","",IFERROR(INDEX(Keterangan,MATCH('Buku Besar'!A3323,Akun,0)),""))</f>
        <v/>
      </c>
      <c r="D3323" s="2" t="str">
        <f>IF(A3323="","",IFERROR(INDEX(Reff,MATCH('Buku Besar'!A3323,Akun,0)),""))</f>
        <v/>
      </c>
      <c r="E3323" s="331" t="str">
        <f>IF(A3323="","",IFERROR(INDEX(Penerimaan,MATCH('Buku Besar'!A3323,Akun,0)),""))</f>
        <v/>
      </c>
      <c r="F3323" s="331" t="str">
        <f>IF(A3323="","",IFERROR(INDEX(Pengeluaran,MATCH('Buku Besar'!A3323,Akun,0)),""))</f>
        <v/>
      </c>
      <c r="H3323" s="91" t="str">
        <f t="shared" si="103"/>
        <v/>
      </c>
      <c r="I3323" s="330" t="str">
        <f>IF(H3323="","",IFERROR(INDEX(Tanggal1,MATCH('Buku Besar'!H3323,Akun1,0)),""))</f>
        <v/>
      </c>
      <c r="J3323" s="2" t="str">
        <f>IF(H3323="","",IFERROR(INDEX(Keterangan1,MATCH('Buku Besar'!H3323,Akun1,0)),""))</f>
        <v/>
      </c>
      <c r="K3323" s="2" t="str">
        <f>IF(H3323="","",IFERROR(INDEX(Reff1,MATCH('Buku Besar'!H3323,Akun1,0)),""))</f>
        <v/>
      </c>
      <c r="L3323" s="331" t="str">
        <f>IF(H3323="","",IFERROR(INDEX(Penerimaan1,MATCH('Buku Besar'!H3323,Akun1,0)),""))</f>
        <v/>
      </c>
      <c r="M3323" s="331" t="str">
        <f>IF(H3323="","",IFERROR(INDEX(Pengeluaran1,MATCH('Buku Besar'!H3323,Akun1,0)),""))</f>
        <v/>
      </c>
    </row>
    <row r="3324" spans="1:13" x14ac:dyDescent="0.25">
      <c r="A3324" s="91" t="str">
        <f t="shared" si="102"/>
        <v/>
      </c>
      <c r="B3324" s="330" t="str">
        <f>IF(A3324="","",IFERROR(INDEX(Tanggal,MATCH('Buku Besar'!A3324,Akun,0)),""))</f>
        <v/>
      </c>
      <c r="C3324" s="2" t="str">
        <f>IF(A3324="","",IFERROR(INDEX(Keterangan,MATCH('Buku Besar'!A3324,Akun,0)),""))</f>
        <v/>
      </c>
      <c r="D3324" s="2" t="str">
        <f>IF(A3324="","",IFERROR(INDEX(Reff,MATCH('Buku Besar'!A3324,Akun,0)),""))</f>
        <v/>
      </c>
      <c r="E3324" s="331" t="str">
        <f>IF(A3324="","",IFERROR(INDEX(Penerimaan,MATCH('Buku Besar'!A3324,Akun,0)),""))</f>
        <v/>
      </c>
      <c r="F3324" s="331" t="str">
        <f>IF(A3324="","",IFERROR(INDEX(Pengeluaran,MATCH('Buku Besar'!A3324,Akun,0)),""))</f>
        <v/>
      </c>
      <c r="H3324" s="91" t="str">
        <f t="shared" si="103"/>
        <v/>
      </c>
      <c r="I3324" s="330" t="str">
        <f>IF(H3324="","",IFERROR(INDEX(Tanggal1,MATCH('Buku Besar'!H3324,Akun1,0)),""))</f>
        <v/>
      </c>
      <c r="J3324" s="2" t="str">
        <f>IF(H3324="","",IFERROR(INDEX(Keterangan1,MATCH('Buku Besar'!H3324,Akun1,0)),""))</f>
        <v/>
      </c>
      <c r="K3324" s="2" t="str">
        <f>IF(H3324="","",IFERROR(INDEX(Reff1,MATCH('Buku Besar'!H3324,Akun1,0)),""))</f>
        <v/>
      </c>
      <c r="L3324" s="331" t="str">
        <f>IF(H3324="","",IFERROR(INDEX(Penerimaan1,MATCH('Buku Besar'!H3324,Akun1,0)),""))</f>
        <v/>
      </c>
      <c r="M3324" s="331" t="str">
        <f>IF(H3324="","",IFERROR(INDEX(Pengeluaran1,MATCH('Buku Besar'!H3324,Akun1,0)),""))</f>
        <v/>
      </c>
    </row>
    <row r="3325" spans="1:13" x14ac:dyDescent="0.25">
      <c r="A3325" s="91" t="str">
        <f t="shared" si="102"/>
        <v/>
      </c>
      <c r="B3325" s="330" t="str">
        <f>IF(A3325="","",IFERROR(INDEX(Tanggal,MATCH('Buku Besar'!A3325,Akun,0)),""))</f>
        <v/>
      </c>
      <c r="C3325" s="2" t="str">
        <f>IF(A3325="","",IFERROR(INDEX(Keterangan,MATCH('Buku Besar'!A3325,Akun,0)),""))</f>
        <v/>
      </c>
      <c r="D3325" s="2" t="str">
        <f>IF(A3325="","",IFERROR(INDEX(Reff,MATCH('Buku Besar'!A3325,Akun,0)),""))</f>
        <v/>
      </c>
      <c r="E3325" s="331" t="str">
        <f>IF(A3325="","",IFERROR(INDEX(Penerimaan,MATCH('Buku Besar'!A3325,Akun,0)),""))</f>
        <v/>
      </c>
      <c r="F3325" s="331" t="str">
        <f>IF(A3325="","",IFERROR(INDEX(Pengeluaran,MATCH('Buku Besar'!A3325,Akun,0)),""))</f>
        <v/>
      </c>
      <c r="H3325" s="91" t="str">
        <f t="shared" si="103"/>
        <v/>
      </c>
      <c r="I3325" s="330" t="str">
        <f>IF(H3325="","",IFERROR(INDEX(Tanggal1,MATCH('Buku Besar'!H3325,Akun1,0)),""))</f>
        <v/>
      </c>
      <c r="J3325" s="2" t="str">
        <f>IF(H3325="","",IFERROR(INDEX(Keterangan1,MATCH('Buku Besar'!H3325,Akun1,0)),""))</f>
        <v/>
      </c>
      <c r="K3325" s="2" t="str">
        <f>IF(H3325="","",IFERROR(INDEX(Reff1,MATCH('Buku Besar'!H3325,Akun1,0)),""))</f>
        <v/>
      </c>
      <c r="L3325" s="331" t="str">
        <f>IF(H3325="","",IFERROR(INDEX(Penerimaan1,MATCH('Buku Besar'!H3325,Akun1,0)),""))</f>
        <v/>
      </c>
      <c r="M3325" s="331" t="str">
        <f>IF(H3325="","",IFERROR(INDEX(Pengeluaran1,MATCH('Buku Besar'!H3325,Akun1,0)),""))</f>
        <v/>
      </c>
    </row>
    <row r="3326" spans="1:13" x14ac:dyDescent="0.25">
      <c r="A3326" s="91" t="str">
        <f t="shared" si="102"/>
        <v/>
      </c>
      <c r="B3326" s="330" t="str">
        <f>IF(A3326="","",IFERROR(INDEX(Tanggal,MATCH('Buku Besar'!A3326,Akun,0)),""))</f>
        <v/>
      </c>
      <c r="C3326" s="2" t="str">
        <f>IF(A3326="","",IFERROR(INDEX(Keterangan,MATCH('Buku Besar'!A3326,Akun,0)),""))</f>
        <v/>
      </c>
      <c r="D3326" s="2" t="str">
        <f>IF(A3326="","",IFERROR(INDEX(Reff,MATCH('Buku Besar'!A3326,Akun,0)),""))</f>
        <v/>
      </c>
      <c r="E3326" s="331" t="str">
        <f>IF(A3326="","",IFERROR(INDEX(Penerimaan,MATCH('Buku Besar'!A3326,Akun,0)),""))</f>
        <v/>
      </c>
      <c r="F3326" s="331" t="str">
        <f>IF(A3326="","",IFERROR(INDEX(Pengeluaran,MATCH('Buku Besar'!A3326,Akun,0)),""))</f>
        <v/>
      </c>
      <c r="H3326" s="91" t="str">
        <f t="shared" si="103"/>
        <v/>
      </c>
      <c r="I3326" s="330" t="str">
        <f>IF(H3326="","",IFERROR(INDEX(Tanggal1,MATCH('Buku Besar'!H3326,Akun1,0)),""))</f>
        <v/>
      </c>
      <c r="J3326" s="2" t="str">
        <f>IF(H3326="","",IFERROR(INDEX(Keterangan1,MATCH('Buku Besar'!H3326,Akun1,0)),""))</f>
        <v/>
      </c>
      <c r="K3326" s="2" t="str">
        <f>IF(H3326="","",IFERROR(INDEX(Reff1,MATCH('Buku Besar'!H3326,Akun1,0)),""))</f>
        <v/>
      </c>
      <c r="L3326" s="331" t="str">
        <f>IF(H3326="","",IFERROR(INDEX(Penerimaan1,MATCH('Buku Besar'!H3326,Akun1,0)),""))</f>
        <v/>
      </c>
      <c r="M3326" s="331" t="str">
        <f>IF(H3326="","",IFERROR(INDEX(Pengeluaran1,MATCH('Buku Besar'!H3326,Akun1,0)),""))</f>
        <v/>
      </c>
    </row>
    <row r="3327" spans="1:13" x14ac:dyDescent="0.25">
      <c r="A3327" s="91" t="str">
        <f t="shared" si="102"/>
        <v/>
      </c>
      <c r="B3327" s="330" t="str">
        <f>IF(A3327="","",IFERROR(INDEX(Tanggal,MATCH('Buku Besar'!A3327,Akun,0)),""))</f>
        <v/>
      </c>
      <c r="C3327" s="2" t="str">
        <f>IF(A3327="","",IFERROR(INDEX(Keterangan,MATCH('Buku Besar'!A3327,Akun,0)),""))</f>
        <v/>
      </c>
      <c r="D3327" s="2" t="str">
        <f>IF(A3327="","",IFERROR(INDEX(Reff,MATCH('Buku Besar'!A3327,Akun,0)),""))</f>
        <v/>
      </c>
      <c r="E3327" s="331" t="str">
        <f>IF(A3327="","",IFERROR(INDEX(Penerimaan,MATCH('Buku Besar'!A3327,Akun,0)),""))</f>
        <v/>
      </c>
      <c r="F3327" s="331" t="str">
        <f>IF(A3327="","",IFERROR(INDEX(Pengeluaran,MATCH('Buku Besar'!A3327,Akun,0)),""))</f>
        <v/>
      </c>
      <c r="H3327" s="91" t="str">
        <f t="shared" si="103"/>
        <v/>
      </c>
      <c r="I3327" s="330" t="str">
        <f>IF(H3327="","",IFERROR(INDEX(Tanggal1,MATCH('Buku Besar'!H3327,Akun1,0)),""))</f>
        <v/>
      </c>
      <c r="J3327" s="2" t="str">
        <f>IF(H3327="","",IFERROR(INDEX(Keterangan1,MATCH('Buku Besar'!H3327,Akun1,0)),""))</f>
        <v/>
      </c>
      <c r="K3327" s="2" t="str">
        <f>IF(H3327="","",IFERROR(INDEX(Reff1,MATCH('Buku Besar'!H3327,Akun1,0)),""))</f>
        <v/>
      </c>
      <c r="L3327" s="331" t="str">
        <f>IF(H3327="","",IFERROR(INDEX(Penerimaan1,MATCH('Buku Besar'!H3327,Akun1,0)),""))</f>
        <v/>
      </c>
      <c r="M3327" s="331" t="str">
        <f>IF(H3327="","",IFERROR(INDEX(Pengeluaran1,MATCH('Buku Besar'!H3327,Akun1,0)),""))</f>
        <v/>
      </c>
    </row>
    <row r="3328" spans="1:13" x14ac:dyDescent="0.25">
      <c r="A3328" s="91" t="str">
        <f t="shared" si="102"/>
        <v/>
      </c>
      <c r="B3328" s="330" t="str">
        <f>IF(A3328="","",IFERROR(INDEX(Tanggal,MATCH('Buku Besar'!A3328,Akun,0)),""))</f>
        <v/>
      </c>
      <c r="C3328" s="2" t="str">
        <f>IF(A3328="","",IFERROR(INDEX(Keterangan,MATCH('Buku Besar'!A3328,Akun,0)),""))</f>
        <v/>
      </c>
      <c r="D3328" s="2" t="str">
        <f>IF(A3328="","",IFERROR(INDEX(Reff,MATCH('Buku Besar'!A3328,Akun,0)),""))</f>
        <v/>
      </c>
      <c r="E3328" s="331" t="str">
        <f>IF(A3328="","",IFERROR(INDEX(Penerimaan,MATCH('Buku Besar'!A3328,Akun,0)),""))</f>
        <v/>
      </c>
      <c r="F3328" s="331" t="str">
        <f>IF(A3328="","",IFERROR(INDEX(Pengeluaran,MATCH('Buku Besar'!A3328,Akun,0)),""))</f>
        <v/>
      </c>
      <c r="H3328" s="91" t="str">
        <f t="shared" si="103"/>
        <v/>
      </c>
      <c r="I3328" s="330" t="str">
        <f>IF(H3328="","",IFERROR(INDEX(Tanggal1,MATCH('Buku Besar'!H3328,Akun1,0)),""))</f>
        <v/>
      </c>
      <c r="J3328" s="2" t="str">
        <f>IF(H3328="","",IFERROR(INDEX(Keterangan1,MATCH('Buku Besar'!H3328,Akun1,0)),""))</f>
        <v/>
      </c>
      <c r="K3328" s="2" t="str">
        <f>IF(H3328="","",IFERROR(INDEX(Reff1,MATCH('Buku Besar'!H3328,Akun1,0)),""))</f>
        <v/>
      </c>
      <c r="L3328" s="331" t="str">
        <f>IF(H3328="","",IFERROR(INDEX(Penerimaan1,MATCH('Buku Besar'!H3328,Akun1,0)),""))</f>
        <v/>
      </c>
      <c r="M3328" s="331" t="str">
        <f>IF(H3328="","",IFERROR(INDEX(Pengeluaran1,MATCH('Buku Besar'!H3328,Akun1,0)),""))</f>
        <v/>
      </c>
    </row>
    <row r="3329" spans="1:13" x14ac:dyDescent="0.25">
      <c r="A3329" s="91" t="str">
        <f t="shared" si="102"/>
        <v/>
      </c>
      <c r="B3329" s="330" t="str">
        <f>IF(A3329="","",IFERROR(INDEX(Tanggal,MATCH('Buku Besar'!A3329,Akun,0)),""))</f>
        <v/>
      </c>
      <c r="C3329" s="2" t="str">
        <f>IF(A3329="","",IFERROR(INDEX(Keterangan,MATCH('Buku Besar'!A3329,Akun,0)),""))</f>
        <v/>
      </c>
      <c r="D3329" s="2" t="str">
        <f>IF(A3329="","",IFERROR(INDEX(Reff,MATCH('Buku Besar'!A3329,Akun,0)),""))</f>
        <v/>
      </c>
      <c r="E3329" s="331" t="str">
        <f>IF(A3329="","",IFERROR(INDEX(Penerimaan,MATCH('Buku Besar'!A3329,Akun,0)),""))</f>
        <v/>
      </c>
      <c r="F3329" s="331" t="str">
        <f>IF(A3329="","",IFERROR(INDEX(Pengeluaran,MATCH('Buku Besar'!A3329,Akun,0)),""))</f>
        <v/>
      </c>
      <c r="H3329" s="91" t="str">
        <f t="shared" si="103"/>
        <v/>
      </c>
      <c r="I3329" s="330" t="str">
        <f>IF(H3329="","",IFERROR(INDEX(Tanggal1,MATCH('Buku Besar'!H3329,Akun1,0)),""))</f>
        <v/>
      </c>
      <c r="J3329" s="2" t="str">
        <f>IF(H3329="","",IFERROR(INDEX(Keterangan1,MATCH('Buku Besar'!H3329,Akun1,0)),""))</f>
        <v/>
      </c>
      <c r="K3329" s="2" t="str">
        <f>IF(H3329="","",IFERROR(INDEX(Reff1,MATCH('Buku Besar'!H3329,Akun1,0)),""))</f>
        <v/>
      </c>
      <c r="L3329" s="331" t="str">
        <f>IF(H3329="","",IFERROR(INDEX(Penerimaan1,MATCH('Buku Besar'!H3329,Akun1,0)),""))</f>
        <v/>
      </c>
      <c r="M3329" s="331" t="str">
        <f>IF(H3329="","",IFERROR(INDEX(Pengeluaran1,MATCH('Buku Besar'!H3329,Akun1,0)),""))</f>
        <v/>
      </c>
    </row>
    <row r="3330" spans="1:13" x14ac:dyDescent="0.25">
      <c r="A3330" s="91" t="str">
        <f t="shared" si="102"/>
        <v/>
      </c>
      <c r="B3330" s="330" t="str">
        <f>IF(A3330="","",IFERROR(INDEX(Tanggal,MATCH('Buku Besar'!A3330,Akun,0)),""))</f>
        <v/>
      </c>
      <c r="C3330" s="2" t="str">
        <f>IF(A3330="","",IFERROR(INDEX(Keterangan,MATCH('Buku Besar'!A3330,Akun,0)),""))</f>
        <v/>
      </c>
      <c r="D3330" s="2" t="str">
        <f>IF(A3330="","",IFERROR(INDEX(Reff,MATCH('Buku Besar'!A3330,Akun,0)),""))</f>
        <v/>
      </c>
      <c r="E3330" s="331" t="str">
        <f>IF(A3330="","",IFERROR(INDEX(Penerimaan,MATCH('Buku Besar'!A3330,Akun,0)),""))</f>
        <v/>
      </c>
      <c r="F3330" s="331" t="str">
        <f>IF(A3330="","",IFERROR(INDEX(Pengeluaran,MATCH('Buku Besar'!A3330,Akun,0)),""))</f>
        <v/>
      </c>
      <c r="H3330" s="91" t="str">
        <f t="shared" si="103"/>
        <v/>
      </c>
      <c r="I3330" s="330" t="str">
        <f>IF(H3330="","",IFERROR(INDEX(Tanggal1,MATCH('Buku Besar'!H3330,Akun1,0)),""))</f>
        <v/>
      </c>
      <c r="J3330" s="2" t="str">
        <f>IF(H3330="","",IFERROR(INDEX(Keterangan1,MATCH('Buku Besar'!H3330,Akun1,0)),""))</f>
        <v/>
      </c>
      <c r="K3330" s="2" t="str">
        <f>IF(H3330="","",IFERROR(INDEX(Reff1,MATCH('Buku Besar'!H3330,Akun1,0)),""))</f>
        <v/>
      </c>
      <c r="L3330" s="331" t="str">
        <f>IF(H3330="","",IFERROR(INDEX(Penerimaan1,MATCH('Buku Besar'!H3330,Akun1,0)),""))</f>
        <v/>
      </c>
      <c r="M3330" s="331" t="str">
        <f>IF(H3330="","",IFERROR(INDEX(Pengeluaran1,MATCH('Buku Besar'!H3330,Akun1,0)),""))</f>
        <v/>
      </c>
    </row>
    <row r="3331" spans="1:13" x14ac:dyDescent="0.25">
      <c r="A3331" s="91" t="str">
        <f t="shared" si="102"/>
        <v/>
      </c>
      <c r="B3331" s="330" t="str">
        <f>IF(A3331="","",IFERROR(INDEX(Tanggal,MATCH('Buku Besar'!A3331,Akun,0)),""))</f>
        <v/>
      </c>
      <c r="C3331" s="2" t="str">
        <f>IF(A3331="","",IFERROR(INDEX(Keterangan,MATCH('Buku Besar'!A3331,Akun,0)),""))</f>
        <v/>
      </c>
      <c r="D3331" s="2" t="str">
        <f>IF(A3331="","",IFERROR(INDEX(Reff,MATCH('Buku Besar'!A3331,Akun,0)),""))</f>
        <v/>
      </c>
      <c r="E3331" s="331" t="str">
        <f>IF(A3331="","",IFERROR(INDEX(Penerimaan,MATCH('Buku Besar'!A3331,Akun,0)),""))</f>
        <v/>
      </c>
      <c r="F3331" s="331" t="str">
        <f>IF(A3331="","",IFERROR(INDEX(Pengeluaran,MATCH('Buku Besar'!A3331,Akun,0)),""))</f>
        <v/>
      </c>
      <c r="H3331" s="91" t="str">
        <f t="shared" si="103"/>
        <v/>
      </c>
      <c r="I3331" s="330" t="str">
        <f>IF(H3331="","",IFERROR(INDEX(Tanggal1,MATCH('Buku Besar'!H3331,Akun1,0)),""))</f>
        <v/>
      </c>
      <c r="J3331" s="2" t="str">
        <f>IF(H3331="","",IFERROR(INDEX(Keterangan1,MATCH('Buku Besar'!H3331,Akun1,0)),""))</f>
        <v/>
      </c>
      <c r="K3331" s="2" t="str">
        <f>IF(H3331="","",IFERROR(INDEX(Reff1,MATCH('Buku Besar'!H3331,Akun1,0)),""))</f>
        <v/>
      </c>
      <c r="L3331" s="331" t="str">
        <f>IF(H3331="","",IFERROR(INDEX(Penerimaan1,MATCH('Buku Besar'!H3331,Akun1,0)),""))</f>
        <v/>
      </c>
      <c r="M3331" s="331" t="str">
        <f>IF(H3331="","",IFERROR(INDEX(Pengeluaran1,MATCH('Buku Besar'!H3331,Akun1,0)),""))</f>
        <v/>
      </c>
    </row>
    <row r="3332" spans="1:13" x14ac:dyDescent="0.25">
      <c r="A3332" s="91" t="str">
        <f t="shared" si="102"/>
        <v/>
      </c>
      <c r="B3332" s="330" t="str">
        <f>IF(A3332="","",IFERROR(INDEX(Tanggal,MATCH('Buku Besar'!A3332,Akun,0)),""))</f>
        <v/>
      </c>
      <c r="C3332" s="2" t="str">
        <f>IF(A3332="","",IFERROR(INDEX(Keterangan,MATCH('Buku Besar'!A3332,Akun,0)),""))</f>
        <v/>
      </c>
      <c r="D3332" s="2" t="str">
        <f>IF(A3332="","",IFERROR(INDEX(Reff,MATCH('Buku Besar'!A3332,Akun,0)),""))</f>
        <v/>
      </c>
      <c r="E3332" s="331" t="str">
        <f>IF(A3332="","",IFERROR(INDEX(Penerimaan,MATCH('Buku Besar'!A3332,Akun,0)),""))</f>
        <v/>
      </c>
      <c r="F3332" s="331" t="str">
        <f>IF(A3332="","",IFERROR(INDEX(Pengeluaran,MATCH('Buku Besar'!A3332,Akun,0)),""))</f>
        <v/>
      </c>
      <c r="H3332" s="91" t="str">
        <f t="shared" si="103"/>
        <v/>
      </c>
      <c r="I3332" s="330" t="str">
        <f>IF(H3332="","",IFERROR(INDEX(Tanggal1,MATCH('Buku Besar'!H3332,Akun1,0)),""))</f>
        <v/>
      </c>
      <c r="J3332" s="2" t="str">
        <f>IF(H3332="","",IFERROR(INDEX(Keterangan1,MATCH('Buku Besar'!H3332,Akun1,0)),""))</f>
        <v/>
      </c>
      <c r="K3332" s="2" t="str">
        <f>IF(H3332="","",IFERROR(INDEX(Reff1,MATCH('Buku Besar'!H3332,Akun1,0)),""))</f>
        <v/>
      </c>
      <c r="L3332" s="331" t="str">
        <f>IF(H3332="","",IFERROR(INDEX(Penerimaan1,MATCH('Buku Besar'!H3332,Akun1,0)),""))</f>
        <v/>
      </c>
      <c r="M3332" s="331" t="str">
        <f>IF(H3332="","",IFERROR(INDEX(Pengeluaran1,MATCH('Buku Besar'!H3332,Akun1,0)),""))</f>
        <v/>
      </c>
    </row>
    <row r="3333" spans="1:13" x14ac:dyDescent="0.25">
      <c r="A3333" s="91" t="str">
        <f t="shared" si="102"/>
        <v/>
      </c>
      <c r="B3333" s="330" t="str">
        <f>IF(A3333="","",IFERROR(INDEX(Tanggal,MATCH('Buku Besar'!A3333,Akun,0)),""))</f>
        <v/>
      </c>
      <c r="C3333" s="2" t="str">
        <f>IF(A3333="","",IFERROR(INDEX(Keterangan,MATCH('Buku Besar'!A3333,Akun,0)),""))</f>
        <v/>
      </c>
      <c r="D3333" s="2" t="str">
        <f>IF(A3333="","",IFERROR(INDEX(Reff,MATCH('Buku Besar'!A3333,Akun,0)),""))</f>
        <v/>
      </c>
      <c r="E3333" s="331" t="str">
        <f>IF(A3333="","",IFERROR(INDEX(Penerimaan,MATCH('Buku Besar'!A3333,Akun,0)),""))</f>
        <v/>
      </c>
      <c r="F3333" s="331" t="str">
        <f>IF(A3333="","",IFERROR(INDEX(Pengeluaran,MATCH('Buku Besar'!A3333,Akun,0)),""))</f>
        <v/>
      </c>
      <c r="H3333" s="91" t="str">
        <f t="shared" si="103"/>
        <v/>
      </c>
      <c r="I3333" s="330" t="str">
        <f>IF(H3333="","",IFERROR(INDEX(Tanggal1,MATCH('Buku Besar'!H3333,Akun1,0)),""))</f>
        <v/>
      </c>
      <c r="J3333" s="2" t="str">
        <f>IF(H3333="","",IFERROR(INDEX(Keterangan1,MATCH('Buku Besar'!H3333,Akun1,0)),""))</f>
        <v/>
      </c>
      <c r="K3333" s="2" t="str">
        <f>IF(H3333="","",IFERROR(INDEX(Reff1,MATCH('Buku Besar'!H3333,Akun1,0)),""))</f>
        <v/>
      </c>
      <c r="L3333" s="331" t="str">
        <f>IF(H3333="","",IFERROR(INDEX(Penerimaan1,MATCH('Buku Besar'!H3333,Akun1,0)),""))</f>
        <v/>
      </c>
      <c r="M3333" s="331" t="str">
        <f>IF(H3333="","",IFERROR(INDEX(Pengeluaran1,MATCH('Buku Besar'!H3333,Akun1,0)),""))</f>
        <v/>
      </c>
    </row>
    <row r="3334" spans="1:13" x14ac:dyDescent="0.25">
      <c r="A3334" s="91" t="str">
        <f t="shared" si="102"/>
        <v/>
      </c>
      <c r="B3334" s="330" t="str">
        <f>IF(A3334="","",IFERROR(INDEX(Tanggal,MATCH('Buku Besar'!A3334,Akun,0)),""))</f>
        <v/>
      </c>
      <c r="C3334" s="2" t="str">
        <f>IF(A3334="","",IFERROR(INDEX(Keterangan,MATCH('Buku Besar'!A3334,Akun,0)),""))</f>
        <v/>
      </c>
      <c r="D3334" s="2" t="str">
        <f>IF(A3334="","",IFERROR(INDEX(Reff,MATCH('Buku Besar'!A3334,Akun,0)),""))</f>
        <v/>
      </c>
      <c r="E3334" s="331" t="str">
        <f>IF(A3334="","",IFERROR(INDEX(Penerimaan,MATCH('Buku Besar'!A3334,Akun,0)),""))</f>
        <v/>
      </c>
      <c r="F3334" s="331" t="str">
        <f>IF(A3334="","",IFERROR(INDEX(Pengeluaran,MATCH('Buku Besar'!A3334,Akun,0)),""))</f>
        <v/>
      </c>
      <c r="H3334" s="91" t="str">
        <f t="shared" si="103"/>
        <v/>
      </c>
      <c r="I3334" s="330" t="str">
        <f>IF(H3334="","",IFERROR(INDEX(Tanggal1,MATCH('Buku Besar'!H3334,Akun1,0)),""))</f>
        <v/>
      </c>
      <c r="J3334" s="2" t="str">
        <f>IF(H3334="","",IFERROR(INDEX(Keterangan1,MATCH('Buku Besar'!H3334,Akun1,0)),""))</f>
        <v/>
      </c>
      <c r="K3334" s="2" t="str">
        <f>IF(H3334="","",IFERROR(INDEX(Reff1,MATCH('Buku Besar'!H3334,Akun1,0)),""))</f>
        <v/>
      </c>
      <c r="L3334" s="331" t="str">
        <f>IF(H3334="","",IFERROR(INDEX(Penerimaan1,MATCH('Buku Besar'!H3334,Akun1,0)),""))</f>
        <v/>
      </c>
      <c r="M3334" s="331" t="str">
        <f>IF(H3334="","",IFERROR(INDEX(Pengeluaran1,MATCH('Buku Besar'!H3334,Akun1,0)),""))</f>
        <v/>
      </c>
    </row>
    <row r="3335" spans="1:13" x14ac:dyDescent="0.25">
      <c r="A3335" s="91" t="str">
        <f t="shared" si="102"/>
        <v/>
      </c>
      <c r="B3335" s="330" t="str">
        <f>IF(A3335="","",IFERROR(INDEX(Tanggal,MATCH('Buku Besar'!A3335,Akun,0)),""))</f>
        <v/>
      </c>
      <c r="C3335" s="2" t="str">
        <f>IF(A3335="","",IFERROR(INDEX(Keterangan,MATCH('Buku Besar'!A3335,Akun,0)),""))</f>
        <v/>
      </c>
      <c r="D3335" s="2" t="str">
        <f>IF(A3335="","",IFERROR(INDEX(Reff,MATCH('Buku Besar'!A3335,Akun,0)),""))</f>
        <v/>
      </c>
      <c r="E3335" s="331" t="str">
        <f>IF(A3335="","",IFERROR(INDEX(Penerimaan,MATCH('Buku Besar'!A3335,Akun,0)),""))</f>
        <v/>
      </c>
      <c r="F3335" s="331" t="str">
        <f>IF(A3335="","",IFERROR(INDEX(Pengeluaran,MATCH('Buku Besar'!A3335,Akun,0)),""))</f>
        <v/>
      </c>
      <c r="H3335" s="91" t="str">
        <f t="shared" si="103"/>
        <v/>
      </c>
      <c r="I3335" s="330" t="str">
        <f>IF(H3335="","",IFERROR(INDEX(Tanggal1,MATCH('Buku Besar'!H3335,Akun1,0)),""))</f>
        <v/>
      </c>
      <c r="J3335" s="2" t="str">
        <f>IF(H3335="","",IFERROR(INDEX(Keterangan1,MATCH('Buku Besar'!H3335,Akun1,0)),""))</f>
        <v/>
      </c>
      <c r="K3335" s="2" t="str">
        <f>IF(H3335="","",IFERROR(INDEX(Reff1,MATCH('Buku Besar'!H3335,Akun1,0)),""))</f>
        <v/>
      </c>
      <c r="L3335" s="331" t="str">
        <f>IF(H3335="","",IFERROR(INDEX(Penerimaan1,MATCH('Buku Besar'!H3335,Akun1,0)),""))</f>
        <v/>
      </c>
      <c r="M3335" s="331" t="str">
        <f>IF(H3335="","",IFERROR(INDEX(Pengeluaran1,MATCH('Buku Besar'!H3335,Akun1,0)),""))</f>
        <v/>
      </c>
    </row>
    <row r="3336" spans="1:13" x14ac:dyDescent="0.25">
      <c r="A3336" s="91" t="str">
        <f t="shared" ref="A3336:A3399" si="104">IFERROR(IF((MID(A3335,8,LEN(A3335)-7)+1)&lt;=COUNTIF(Kas_Harian,LEFT(A3335,6)),LEFT(A3335,6)&amp;"-"&amp;MID(A3335,8,LEN(A3335)-7)+1,""),"")</f>
        <v/>
      </c>
      <c r="B3336" s="330" t="str">
        <f>IF(A3336="","",IFERROR(INDEX(Tanggal,MATCH('Buku Besar'!A3336,Akun,0)),""))</f>
        <v/>
      </c>
      <c r="C3336" s="2" t="str">
        <f>IF(A3336="","",IFERROR(INDEX(Keterangan,MATCH('Buku Besar'!A3336,Akun,0)),""))</f>
        <v/>
      </c>
      <c r="D3336" s="2" t="str">
        <f>IF(A3336="","",IFERROR(INDEX(Reff,MATCH('Buku Besar'!A3336,Akun,0)),""))</f>
        <v/>
      </c>
      <c r="E3336" s="331" t="str">
        <f>IF(A3336="","",IFERROR(INDEX(Penerimaan,MATCH('Buku Besar'!A3336,Akun,0)),""))</f>
        <v/>
      </c>
      <c r="F3336" s="331" t="str">
        <f>IF(A3336="","",IFERROR(INDEX(Pengeluaran,MATCH('Buku Besar'!A3336,Akun,0)),""))</f>
        <v/>
      </c>
      <c r="H3336" s="91" t="str">
        <f t="shared" ref="H3336:H3399" si="105">IFERROR(IF((MID(H3335,8,LEN(H3335)-7)+1)&lt;=COUNTIF(Bank_Harian,LEFT(H3335,6)),LEFT(H3335,6)&amp;"-"&amp;MID(H3335,8,LEN(H3335)-7)+1,""),"")</f>
        <v/>
      </c>
      <c r="I3336" s="330" t="str">
        <f>IF(H3336="","",IFERROR(INDEX(Tanggal1,MATCH('Buku Besar'!H3336,Akun1,0)),""))</f>
        <v/>
      </c>
      <c r="J3336" s="2" t="str">
        <f>IF(H3336="","",IFERROR(INDEX(Keterangan1,MATCH('Buku Besar'!H3336,Akun1,0)),""))</f>
        <v/>
      </c>
      <c r="K3336" s="2" t="str">
        <f>IF(H3336="","",IFERROR(INDEX(Reff1,MATCH('Buku Besar'!H3336,Akun1,0)),""))</f>
        <v/>
      </c>
      <c r="L3336" s="331" t="str">
        <f>IF(H3336="","",IFERROR(INDEX(Penerimaan1,MATCH('Buku Besar'!H3336,Akun1,0)),""))</f>
        <v/>
      </c>
      <c r="M3336" s="331" t="str">
        <f>IF(H3336="","",IFERROR(INDEX(Pengeluaran1,MATCH('Buku Besar'!H3336,Akun1,0)),""))</f>
        <v/>
      </c>
    </row>
    <row r="3337" spans="1:13" x14ac:dyDescent="0.25">
      <c r="A3337" s="91" t="str">
        <f t="shared" si="104"/>
        <v/>
      </c>
      <c r="B3337" s="330" t="str">
        <f>IF(A3337="","",IFERROR(INDEX(Tanggal,MATCH('Buku Besar'!A3337,Akun,0)),""))</f>
        <v/>
      </c>
      <c r="C3337" s="2" t="str">
        <f>IF(A3337="","",IFERROR(INDEX(Keterangan,MATCH('Buku Besar'!A3337,Akun,0)),""))</f>
        <v/>
      </c>
      <c r="D3337" s="2" t="str">
        <f>IF(A3337="","",IFERROR(INDEX(Reff,MATCH('Buku Besar'!A3337,Akun,0)),""))</f>
        <v/>
      </c>
      <c r="E3337" s="331" t="str">
        <f>IF(A3337="","",IFERROR(INDEX(Penerimaan,MATCH('Buku Besar'!A3337,Akun,0)),""))</f>
        <v/>
      </c>
      <c r="F3337" s="331" t="str">
        <f>IF(A3337="","",IFERROR(INDEX(Pengeluaran,MATCH('Buku Besar'!A3337,Akun,0)),""))</f>
        <v/>
      </c>
      <c r="H3337" s="91" t="str">
        <f t="shared" si="105"/>
        <v/>
      </c>
      <c r="I3337" s="330" t="str">
        <f>IF(H3337="","",IFERROR(INDEX(Tanggal1,MATCH('Buku Besar'!H3337,Akun1,0)),""))</f>
        <v/>
      </c>
      <c r="J3337" s="2" t="str">
        <f>IF(H3337="","",IFERROR(INDEX(Keterangan1,MATCH('Buku Besar'!H3337,Akun1,0)),""))</f>
        <v/>
      </c>
      <c r="K3337" s="2" t="str">
        <f>IF(H3337="","",IFERROR(INDEX(Reff1,MATCH('Buku Besar'!H3337,Akun1,0)),""))</f>
        <v/>
      </c>
      <c r="L3337" s="331" t="str">
        <f>IF(H3337="","",IFERROR(INDEX(Penerimaan1,MATCH('Buku Besar'!H3337,Akun1,0)),""))</f>
        <v/>
      </c>
      <c r="M3337" s="331" t="str">
        <f>IF(H3337="","",IFERROR(INDEX(Pengeluaran1,MATCH('Buku Besar'!H3337,Akun1,0)),""))</f>
        <v/>
      </c>
    </row>
    <row r="3338" spans="1:13" x14ac:dyDescent="0.25">
      <c r="A3338" s="91" t="str">
        <f t="shared" si="104"/>
        <v/>
      </c>
      <c r="B3338" s="330" t="str">
        <f>IF(A3338="","",IFERROR(INDEX(Tanggal,MATCH('Buku Besar'!A3338,Akun,0)),""))</f>
        <v/>
      </c>
      <c r="C3338" s="2" t="str">
        <f>IF(A3338="","",IFERROR(INDEX(Keterangan,MATCH('Buku Besar'!A3338,Akun,0)),""))</f>
        <v/>
      </c>
      <c r="D3338" s="2" t="str">
        <f>IF(A3338="","",IFERROR(INDEX(Reff,MATCH('Buku Besar'!A3338,Akun,0)),""))</f>
        <v/>
      </c>
      <c r="E3338" s="331" t="str">
        <f>IF(A3338="","",IFERROR(INDEX(Penerimaan,MATCH('Buku Besar'!A3338,Akun,0)),""))</f>
        <v/>
      </c>
      <c r="F3338" s="331" t="str">
        <f>IF(A3338="","",IFERROR(INDEX(Pengeluaran,MATCH('Buku Besar'!A3338,Akun,0)),""))</f>
        <v/>
      </c>
      <c r="H3338" s="91" t="str">
        <f t="shared" si="105"/>
        <v/>
      </c>
      <c r="I3338" s="330" t="str">
        <f>IF(H3338="","",IFERROR(INDEX(Tanggal1,MATCH('Buku Besar'!H3338,Akun1,0)),""))</f>
        <v/>
      </c>
      <c r="J3338" s="2" t="str">
        <f>IF(H3338="","",IFERROR(INDEX(Keterangan1,MATCH('Buku Besar'!H3338,Akun1,0)),""))</f>
        <v/>
      </c>
      <c r="K3338" s="2" t="str">
        <f>IF(H3338="","",IFERROR(INDEX(Reff1,MATCH('Buku Besar'!H3338,Akun1,0)),""))</f>
        <v/>
      </c>
      <c r="L3338" s="331" t="str">
        <f>IF(H3338="","",IFERROR(INDEX(Penerimaan1,MATCH('Buku Besar'!H3338,Akun1,0)),""))</f>
        <v/>
      </c>
      <c r="M3338" s="331" t="str">
        <f>IF(H3338="","",IFERROR(INDEX(Pengeluaran1,MATCH('Buku Besar'!H3338,Akun1,0)),""))</f>
        <v/>
      </c>
    </row>
    <row r="3339" spans="1:13" x14ac:dyDescent="0.25">
      <c r="A3339" s="91" t="str">
        <f t="shared" si="104"/>
        <v/>
      </c>
      <c r="B3339" s="330" t="str">
        <f>IF(A3339="","",IFERROR(INDEX(Tanggal,MATCH('Buku Besar'!A3339,Akun,0)),""))</f>
        <v/>
      </c>
      <c r="C3339" s="2" t="str">
        <f>IF(A3339="","",IFERROR(INDEX(Keterangan,MATCH('Buku Besar'!A3339,Akun,0)),""))</f>
        <v/>
      </c>
      <c r="D3339" s="2" t="str">
        <f>IF(A3339="","",IFERROR(INDEX(Reff,MATCH('Buku Besar'!A3339,Akun,0)),""))</f>
        <v/>
      </c>
      <c r="E3339" s="331" t="str">
        <f>IF(A3339="","",IFERROR(INDEX(Penerimaan,MATCH('Buku Besar'!A3339,Akun,0)),""))</f>
        <v/>
      </c>
      <c r="F3339" s="331" t="str">
        <f>IF(A3339="","",IFERROR(INDEX(Pengeluaran,MATCH('Buku Besar'!A3339,Akun,0)),""))</f>
        <v/>
      </c>
      <c r="H3339" s="91" t="str">
        <f t="shared" si="105"/>
        <v/>
      </c>
      <c r="I3339" s="330" t="str">
        <f>IF(H3339="","",IFERROR(INDEX(Tanggal1,MATCH('Buku Besar'!H3339,Akun1,0)),""))</f>
        <v/>
      </c>
      <c r="J3339" s="2" t="str">
        <f>IF(H3339="","",IFERROR(INDEX(Keterangan1,MATCH('Buku Besar'!H3339,Akun1,0)),""))</f>
        <v/>
      </c>
      <c r="K3339" s="2" t="str">
        <f>IF(H3339="","",IFERROR(INDEX(Reff1,MATCH('Buku Besar'!H3339,Akun1,0)),""))</f>
        <v/>
      </c>
      <c r="L3339" s="331" t="str">
        <f>IF(H3339="","",IFERROR(INDEX(Penerimaan1,MATCH('Buku Besar'!H3339,Akun1,0)),""))</f>
        <v/>
      </c>
      <c r="M3339" s="331" t="str">
        <f>IF(H3339="","",IFERROR(INDEX(Pengeluaran1,MATCH('Buku Besar'!H3339,Akun1,0)),""))</f>
        <v/>
      </c>
    </row>
    <row r="3340" spans="1:13" x14ac:dyDescent="0.25">
      <c r="A3340" s="91" t="str">
        <f t="shared" si="104"/>
        <v/>
      </c>
      <c r="B3340" s="330" t="str">
        <f>IF(A3340="","",IFERROR(INDEX(Tanggal,MATCH('Buku Besar'!A3340,Akun,0)),""))</f>
        <v/>
      </c>
      <c r="C3340" s="2" t="str">
        <f>IF(A3340="","",IFERROR(INDEX(Keterangan,MATCH('Buku Besar'!A3340,Akun,0)),""))</f>
        <v/>
      </c>
      <c r="D3340" s="2" t="str">
        <f>IF(A3340="","",IFERROR(INDEX(Reff,MATCH('Buku Besar'!A3340,Akun,0)),""))</f>
        <v/>
      </c>
      <c r="E3340" s="331" t="str">
        <f>IF(A3340="","",IFERROR(INDEX(Penerimaan,MATCH('Buku Besar'!A3340,Akun,0)),""))</f>
        <v/>
      </c>
      <c r="F3340" s="331" t="str">
        <f>IF(A3340="","",IFERROR(INDEX(Pengeluaran,MATCH('Buku Besar'!A3340,Akun,0)),""))</f>
        <v/>
      </c>
      <c r="H3340" s="91" t="str">
        <f t="shared" si="105"/>
        <v/>
      </c>
      <c r="I3340" s="330" t="str">
        <f>IF(H3340="","",IFERROR(INDEX(Tanggal1,MATCH('Buku Besar'!H3340,Akun1,0)),""))</f>
        <v/>
      </c>
      <c r="J3340" s="2" t="str">
        <f>IF(H3340="","",IFERROR(INDEX(Keterangan1,MATCH('Buku Besar'!H3340,Akun1,0)),""))</f>
        <v/>
      </c>
      <c r="K3340" s="2" t="str">
        <f>IF(H3340="","",IFERROR(INDEX(Reff1,MATCH('Buku Besar'!H3340,Akun1,0)),""))</f>
        <v/>
      </c>
      <c r="L3340" s="331" t="str">
        <f>IF(H3340="","",IFERROR(INDEX(Penerimaan1,MATCH('Buku Besar'!H3340,Akun1,0)),""))</f>
        <v/>
      </c>
      <c r="M3340" s="331" t="str">
        <f>IF(H3340="","",IFERROR(INDEX(Pengeluaran1,MATCH('Buku Besar'!H3340,Akun1,0)),""))</f>
        <v/>
      </c>
    </row>
    <row r="3341" spans="1:13" x14ac:dyDescent="0.25">
      <c r="A3341" s="91" t="str">
        <f t="shared" si="104"/>
        <v/>
      </c>
      <c r="B3341" s="330" t="str">
        <f>IF(A3341="","",IFERROR(INDEX(Tanggal,MATCH('Buku Besar'!A3341,Akun,0)),""))</f>
        <v/>
      </c>
      <c r="C3341" s="2" t="str">
        <f>IF(A3341="","",IFERROR(INDEX(Keterangan,MATCH('Buku Besar'!A3341,Akun,0)),""))</f>
        <v/>
      </c>
      <c r="D3341" s="2" t="str">
        <f>IF(A3341="","",IFERROR(INDEX(Reff,MATCH('Buku Besar'!A3341,Akun,0)),""))</f>
        <v/>
      </c>
      <c r="E3341" s="331" t="str">
        <f>IF(A3341="","",IFERROR(INDEX(Penerimaan,MATCH('Buku Besar'!A3341,Akun,0)),""))</f>
        <v/>
      </c>
      <c r="F3341" s="331" t="str">
        <f>IF(A3341="","",IFERROR(INDEX(Pengeluaran,MATCH('Buku Besar'!A3341,Akun,0)),""))</f>
        <v/>
      </c>
      <c r="H3341" s="91" t="str">
        <f t="shared" si="105"/>
        <v/>
      </c>
      <c r="I3341" s="330" t="str">
        <f>IF(H3341="","",IFERROR(INDEX(Tanggal1,MATCH('Buku Besar'!H3341,Akun1,0)),""))</f>
        <v/>
      </c>
      <c r="J3341" s="2" t="str">
        <f>IF(H3341="","",IFERROR(INDEX(Keterangan1,MATCH('Buku Besar'!H3341,Akun1,0)),""))</f>
        <v/>
      </c>
      <c r="K3341" s="2" t="str">
        <f>IF(H3341="","",IFERROR(INDEX(Reff1,MATCH('Buku Besar'!H3341,Akun1,0)),""))</f>
        <v/>
      </c>
      <c r="L3341" s="331" t="str">
        <f>IF(H3341="","",IFERROR(INDEX(Penerimaan1,MATCH('Buku Besar'!H3341,Akun1,0)),""))</f>
        <v/>
      </c>
      <c r="M3341" s="331" t="str">
        <f>IF(H3341="","",IFERROR(INDEX(Pengeluaran1,MATCH('Buku Besar'!H3341,Akun1,0)),""))</f>
        <v/>
      </c>
    </row>
    <row r="3342" spans="1:13" x14ac:dyDescent="0.25">
      <c r="A3342" s="91" t="str">
        <f t="shared" si="104"/>
        <v/>
      </c>
      <c r="B3342" s="330" t="str">
        <f>IF(A3342="","",IFERROR(INDEX(Tanggal,MATCH('Buku Besar'!A3342,Akun,0)),""))</f>
        <v/>
      </c>
      <c r="C3342" s="2" t="str">
        <f>IF(A3342="","",IFERROR(INDEX(Keterangan,MATCH('Buku Besar'!A3342,Akun,0)),""))</f>
        <v/>
      </c>
      <c r="D3342" s="2" t="str">
        <f>IF(A3342="","",IFERROR(INDEX(Reff,MATCH('Buku Besar'!A3342,Akun,0)),""))</f>
        <v/>
      </c>
      <c r="E3342" s="331" t="str">
        <f>IF(A3342="","",IFERROR(INDEX(Penerimaan,MATCH('Buku Besar'!A3342,Akun,0)),""))</f>
        <v/>
      </c>
      <c r="F3342" s="331" t="str">
        <f>IF(A3342="","",IFERROR(INDEX(Pengeluaran,MATCH('Buku Besar'!A3342,Akun,0)),""))</f>
        <v/>
      </c>
      <c r="H3342" s="91" t="str">
        <f t="shared" si="105"/>
        <v/>
      </c>
      <c r="I3342" s="330" t="str">
        <f>IF(H3342="","",IFERROR(INDEX(Tanggal1,MATCH('Buku Besar'!H3342,Akun1,0)),""))</f>
        <v/>
      </c>
      <c r="J3342" s="2" t="str">
        <f>IF(H3342="","",IFERROR(INDEX(Keterangan1,MATCH('Buku Besar'!H3342,Akun1,0)),""))</f>
        <v/>
      </c>
      <c r="K3342" s="2" t="str">
        <f>IF(H3342="","",IFERROR(INDEX(Reff1,MATCH('Buku Besar'!H3342,Akun1,0)),""))</f>
        <v/>
      </c>
      <c r="L3342" s="331" t="str">
        <f>IF(H3342="","",IFERROR(INDEX(Penerimaan1,MATCH('Buku Besar'!H3342,Akun1,0)),""))</f>
        <v/>
      </c>
      <c r="M3342" s="331" t="str">
        <f>IF(H3342="","",IFERROR(INDEX(Pengeluaran1,MATCH('Buku Besar'!H3342,Akun1,0)),""))</f>
        <v/>
      </c>
    </row>
    <row r="3343" spans="1:13" x14ac:dyDescent="0.25">
      <c r="A3343" s="91" t="str">
        <f t="shared" si="104"/>
        <v/>
      </c>
      <c r="B3343" s="330" t="str">
        <f>IF(A3343="","",IFERROR(INDEX(Tanggal,MATCH('Buku Besar'!A3343,Akun,0)),""))</f>
        <v/>
      </c>
      <c r="C3343" s="2" t="str">
        <f>IF(A3343="","",IFERROR(INDEX(Keterangan,MATCH('Buku Besar'!A3343,Akun,0)),""))</f>
        <v/>
      </c>
      <c r="D3343" s="2" t="str">
        <f>IF(A3343="","",IFERROR(INDEX(Reff,MATCH('Buku Besar'!A3343,Akun,0)),""))</f>
        <v/>
      </c>
      <c r="E3343" s="331" t="str">
        <f>IF(A3343="","",IFERROR(INDEX(Penerimaan,MATCH('Buku Besar'!A3343,Akun,0)),""))</f>
        <v/>
      </c>
      <c r="F3343" s="331" t="str">
        <f>IF(A3343="","",IFERROR(INDEX(Pengeluaran,MATCH('Buku Besar'!A3343,Akun,0)),""))</f>
        <v/>
      </c>
      <c r="H3343" s="91" t="str">
        <f t="shared" si="105"/>
        <v/>
      </c>
      <c r="I3343" s="330" t="str">
        <f>IF(H3343="","",IFERROR(INDEX(Tanggal1,MATCH('Buku Besar'!H3343,Akun1,0)),""))</f>
        <v/>
      </c>
      <c r="J3343" s="2" t="str">
        <f>IF(H3343="","",IFERROR(INDEX(Keterangan1,MATCH('Buku Besar'!H3343,Akun1,0)),""))</f>
        <v/>
      </c>
      <c r="K3343" s="2" t="str">
        <f>IF(H3343="","",IFERROR(INDEX(Reff1,MATCH('Buku Besar'!H3343,Akun1,0)),""))</f>
        <v/>
      </c>
      <c r="L3343" s="331" t="str">
        <f>IF(H3343="","",IFERROR(INDEX(Penerimaan1,MATCH('Buku Besar'!H3343,Akun1,0)),""))</f>
        <v/>
      </c>
      <c r="M3343" s="331" t="str">
        <f>IF(H3343="","",IFERROR(INDEX(Pengeluaran1,MATCH('Buku Besar'!H3343,Akun1,0)),""))</f>
        <v/>
      </c>
    </row>
    <row r="3344" spans="1:13" x14ac:dyDescent="0.25">
      <c r="A3344" s="91" t="str">
        <f t="shared" si="104"/>
        <v/>
      </c>
      <c r="B3344" s="330" t="str">
        <f>IF(A3344="","",IFERROR(INDEX(Tanggal,MATCH('Buku Besar'!A3344,Akun,0)),""))</f>
        <v/>
      </c>
      <c r="C3344" s="2" t="str">
        <f>IF(A3344="","",IFERROR(INDEX(Keterangan,MATCH('Buku Besar'!A3344,Akun,0)),""))</f>
        <v/>
      </c>
      <c r="D3344" s="2" t="str">
        <f>IF(A3344="","",IFERROR(INDEX(Reff,MATCH('Buku Besar'!A3344,Akun,0)),""))</f>
        <v/>
      </c>
      <c r="E3344" s="331" t="str">
        <f>IF(A3344="","",IFERROR(INDEX(Penerimaan,MATCH('Buku Besar'!A3344,Akun,0)),""))</f>
        <v/>
      </c>
      <c r="F3344" s="331" t="str">
        <f>IF(A3344="","",IFERROR(INDEX(Pengeluaran,MATCH('Buku Besar'!A3344,Akun,0)),""))</f>
        <v/>
      </c>
      <c r="H3344" s="91" t="str">
        <f t="shared" si="105"/>
        <v/>
      </c>
      <c r="I3344" s="330" t="str">
        <f>IF(H3344="","",IFERROR(INDEX(Tanggal1,MATCH('Buku Besar'!H3344,Akun1,0)),""))</f>
        <v/>
      </c>
      <c r="J3344" s="2" t="str">
        <f>IF(H3344="","",IFERROR(INDEX(Keterangan1,MATCH('Buku Besar'!H3344,Akun1,0)),""))</f>
        <v/>
      </c>
      <c r="K3344" s="2" t="str">
        <f>IF(H3344="","",IFERROR(INDEX(Reff1,MATCH('Buku Besar'!H3344,Akun1,0)),""))</f>
        <v/>
      </c>
      <c r="L3344" s="331" t="str">
        <f>IF(H3344="","",IFERROR(INDEX(Penerimaan1,MATCH('Buku Besar'!H3344,Akun1,0)),""))</f>
        <v/>
      </c>
      <c r="M3344" s="331" t="str">
        <f>IF(H3344="","",IFERROR(INDEX(Pengeluaran1,MATCH('Buku Besar'!H3344,Akun1,0)),""))</f>
        <v/>
      </c>
    </row>
    <row r="3345" spans="1:13" x14ac:dyDescent="0.25">
      <c r="A3345" s="91" t="str">
        <f t="shared" si="104"/>
        <v/>
      </c>
      <c r="B3345" s="330" t="str">
        <f>IF(A3345="","",IFERROR(INDEX(Tanggal,MATCH('Buku Besar'!A3345,Akun,0)),""))</f>
        <v/>
      </c>
      <c r="C3345" s="2" t="str">
        <f>IF(A3345="","",IFERROR(INDEX(Keterangan,MATCH('Buku Besar'!A3345,Akun,0)),""))</f>
        <v/>
      </c>
      <c r="D3345" s="2" t="str">
        <f>IF(A3345="","",IFERROR(INDEX(Reff,MATCH('Buku Besar'!A3345,Akun,0)),""))</f>
        <v/>
      </c>
      <c r="E3345" s="331" t="str">
        <f>IF(A3345="","",IFERROR(INDEX(Penerimaan,MATCH('Buku Besar'!A3345,Akun,0)),""))</f>
        <v/>
      </c>
      <c r="F3345" s="331" t="str">
        <f>IF(A3345="","",IFERROR(INDEX(Pengeluaran,MATCH('Buku Besar'!A3345,Akun,0)),""))</f>
        <v/>
      </c>
      <c r="H3345" s="91" t="str">
        <f t="shared" si="105"/>
        <v/>
      </c>
      <c r="I3345" s="330" t="str">
        <f>IF(H3345="","",IFERROR(INDEX(Tanggal1,MATCH('Buku Besar'!H3345,Akun1,0)),""))</f>
        <v/>
      </c>
      <c r="J3345" s="2" t="str">
        <f>IF(H3345="","",IFERROR(INDEX(Keterangan1,MATCH('Buku Besar'!H3345,Akun1,0)),""))</f>
        <v/>
      </c>
      <c r="K3345" s="2" t="str">
        <f>IF(H3345="","",IFERROR(INDEX(Reff1,MATCH('Buku Besar'!H3345,Akun1,0)),""))</f>
        <v/>
      </c>
      <c r="L3345" s="331" t="str">
        <f>IF(H3345="","",IFERROR(INDEX(Penerimaan1,MATCH('Buku Besar'!H3345,Akun1,0)),""))</f>
        <v/>
      </c>
      <c r="M3345" s="331" t="str">
        <f>IF(H3345="","",IFERROR(INDEX(Pengeluaran1,MATCH('Buku Besar'!H3345,Akun1,0)),""))</f>
        <v/>
      </c>
    </row>
    <row r="3346" spans="1:13" x14ac:dyDescent="0.25">
      <c r="A3346" s="91" t="str">
        <f t="shared" si="104"/>
        <v/>
      </c>
      <c r="B3346" s="330" t="str">
        <f>IF(A3346="","",IFERROR(INDEX(Tanggal,MATCH('Buku Besar'!A3346,Akun,0)),""))</f>
        <v/>
      </c>
      <c r="C3346" s="2" t="str">
        <f>IF(A3346="","",IFERROR(INDEX(Keterangan,MATCH('Buku Besar'!A3346,Akun,0)),""))</f>
        <v/>
      </c>
      <c r="D3346" s="2" t="str">
        <f>IF(A3346="","",IFERROR(INDEX(Reff,MATCH('Buku Besar'!A3346,Akun,0)),""))</f>
        <v/>
      </c>
      <c r="E3346" s="331" t="str">
        <f>IF(A3346="","",IFERROR(INDEX(Penerimaan,MATCH('Buku Besar'!A3346,Akun,0)),""))</f>
        <v/>
      </c>
      <c r="F3346" s="331" t="str">
        <f>IF(A3346="","",IFERROR(INDEX(Pengeluaran,MATCH('Buku Besar'!A3346,Akun,0)),""))</f>
        <v/>
      </c>
      <c r="H3346" s="91" t="str">
        <f t="shared" si="105"/>
        <v/>
      </c>
      <c r="I3346" s="330" t="str">
        <f>IF(H3346="","",IFERROR(INDEX(Tanggal1,MATCH('Buku Besar'!H3346,Akun1,0)),""))</f>
        <v/>
      </c>
      <c r="J3346" s="2" t="str">
        <f>IF(H3346="","",IFERROR(INDEX(Keterangan1,MATCH('Buku Besar'!H3346,Akun1,0)),""))</f>
        <v/>
      </c>
      <c r="K3346" s="2" t="str">
        <f>IF(H3346="","",IFERROR(INDEX(Reff1,MATCH('Buku Besar'!H3346,Akun1,0)),""))</f>
        <v/>
      </c>
      <c r="L3346" s="331" t="str">
        <f>IF(H3346="","",IFERROR(INDEX(Penerimaan1,MATCH('Buku Besar'!H3346,Akun1,0)),""))</f>
        <v/>
      </c>
      <c r="M3346" s="331" t="str">
        <f>IF(H3346="","",IFERROR(INDEX(Pengeluaran1,MATCH('Buku Besar'!H3346,Akun1,0)),""))</f>
        <v/>
      </c>
    </row>
    <row r="3347" spans="1:13" x14ac:dyDescent="0.25">
      <c r="A3347" s="91" t="str">
        <f t="shared" si="104"/>
        <v/>
      </c>
      <c r="B3347" s="330" t="str">
        <f>IF(A3347="","",IFERROR(INDEX(Tanggal,MATCH('Buku Besar'!A3347,Akun,0)),""))</f>
        <v/>
      </c>
      <c r="C3347" s="2" t="str">
        <f>IF(A3347="","",IFERROR(INDEX(Keterangan,MATCH('Buku Besar'!A3347,Akun,0)),""))</f>
        <v/>
      </c>
      <c r="D3347" s="2" t="str">
        <f>IF(A3347="","",IFERROR(INDEX(Reff,MATCH('Buku Besar'!A3347,Akun,0)),""))</f>
        <v/>
      </c>
      <c r="E3347" s="331" t="str">
        <f>IF(A3347="","",IFERROR(INDEX(Penerimaan,MATCH('Buku Besar'!A3347,Akun,0)),""))</f>
        <v/>
      </c>
      <c r="F3347" s="331" t="str">
        <f>IF(A3347="","",IFERROR(INDEX(Pengeluaran,MATCH('Buku Besar'!A3347,Akun,0)),""))</f>
        <v/>
      </c>
      <c r="H3347" s="91" t="str">
        <f t="shared" si="105"/>
        <v/>
      </c>
      <c r="I3347" s="330" t="str">
        <f>IF(H3347="","",IFERROR(INDEX(Tanggal1,MATCH('Buku Besar'!H3347,Akun1,0)),""))</f>
        <v/>
      </c>
      <c r="J3347" s="2" t="str">
        <f>IF(H3347="","",IFERROR(INDEX(Keterangan1,MATCH('Buku Besar'!H3347,Akun1,0)),""))</f>
        <v/>
      </c>
      <c r="K3347" s="2" t="str">
        <f>IF(H3347="","",IFERROR(INDEX(Reff1,MATCH('Buku Besar'!H3347,Akun1,0)),""))</f>
        <v/>
      </c>
      <c r="L3347" s="331" t="str">
        <f>IF(H3347="","",IFERROR(INDEX(Penerimaan1,MATCH('Buku Besar'!H3347,Akun1,0)),""))</f>
        <v/>
      </c>
      <c r="M3347" s="331" t="str">
        <f>IF(H3347="","",IFERROR(INDEX(Pengeluaran1,MATCH('Buku Besar'!H3347,Akun1,0)),""))</f>
        <v/>
      </c>
    </row>
    <row r="3348" spans="1:13" x14ac:dyDescent="0.25">
      <c r="A3348" s="91" t="str">
        <f t="shared" si="104"/>
        <v/>
      </c>
      <c r="B3348" s="330" t="str">
        <f>IF(A3348="","",IFERROR(INDEX(Tanggal,MATCH('Buku Besar'!A3348,Akun,0)),""))</f>
        <v/>
      </c>
      <c r="C3348" s="2" t="str">
        <f>IF(A3348="","",IFERROR(INDEX(Keterangan,MATCH('Buku Besar'!A3348,Akun,0)),""))</f>
        <v/>
      </c>
      <c r="D3348" s="2" t="str">
        <f>IF(A3348="","",IFERROR(INDEX(Reff,MATCH('Buku Besar'!A3348,Akun,0)),""))</f>
        <v/>
      </c>
      <c r="E3348" s="331" t="str">
        <f>IF(A3348="","",IFERROR(INDEX(Penerimaan,MATCH('Buku Besar'!A3348,Akun,0)),""))</f>
        <v/>
      </c>
      <c r="F3348" s="331" t="str">
        <f>IF(A3348="","",IFERROR(INDEX(Pengeluaran,MATCH('Buku Besar'!A3348,Akun,0)),""))</f>
        <v/>
      </c>
      <c r="H3348" s="91" t="str">
        <f t="shared" si="105"/>
        <v/>
      </c>
      <c r="I3348" s="330" t="str">
        <f>IF(H3348="","",IFERROR(INDEX(Tanggal1,MATCH('Buku Besar'!H3348,Akun1,0)),""))</f>
        <v/>
      </c>
      <c r="J3348" s="2" t="str">
        <f>IF(H3348="","",IFERROR(INDEX(Keterangan1,MATCH('Buku Besar'!H3348,Akun1,0)),""))</f>
        <v/>
      </c>
      <c r="K3348" s="2" t="str">
        <f>IF(H3348="","",IFERROR(INDEX(Reff1,MATCH('Buku Besar'!H3348,Akun1,0)),""))</f>
        <v/>
      </c>
      <c r="L3348" s="331" t="str">
        <f>IF(H3348="","",IFERROR(INDEX(Penerimaan1,MATCH('Buku Besar'!H3348,Akun1,0)),""))</f>
        <v/>
      </c>
      <c r="M3348" s="331" t="str">
        <f>IF(H3348="","",IFERROR(INDEX(Pengeluaran1,MATCH('Buku Besar'!H3348,Akun1,0)),""))</f>
        <v/>
      </c>
    </row>
    <row r="3349" spans="1:13" x14ac:dyDescent="0.25">
      <c r="A3349" s="91" t="str">
        <f t="shared" si="104"/>
        <v/>
      </c>
      <c r="B3349" s="330" t="str">
        <f>IF(A3349="","",IFERROR(INDEX(Tanggal,MATCH('Buku Besar'!A3349,Akun,0)),""))</f>
        <v/>
      </c>
      <c r="C3349" s="2" t="str">
        <f>IF(A3349="","",IFERROR(INDEX(Keterangan,MATCH('Buku Besar'!A3349,Akun,0)),""))</f>
        <v/>
      </c>
      <c r="D3349" s="2" t="str">
        <f>IF(A3349="","",IFERROR(INDEX(Reff,MATCH('Buku Besar'!A3349,Akun,0)),""))</f>
        <v/>
      </c>
      <c r="E3349" s="331" t="str">
        <f>IF(A3349="","",IFERROR(INDEX(Penerimaan,MATCH('Buku Besar'!A3349,Akun,0)),""))</f>
        <v/>
      </c>
      <c r="F3349" s="331" t="str">
        <f>IF(A3349="","",IFERROR(INDEX(Pengeluaran,MATCH('Buku Besar'!A3349,Akun,0)),""))</f>
        <v/>
      </c>
      <c r="H3349" s="91" t="str">
        <f t="shared" si="105"/>
        <v/>
      </c>
      <c r="I3349" s="330" t="str">
        <f>IF(H3349="","",IFERROR(INDEX(Tanggal1,MATCH('Buku Besar'!H3349,Akun1,0)),""))</f>
        <v/>
      </c>
      <c r="J3349" s="2" t="str">
        <f>IF(H3349="","",IFERROR(INDEX(Keterangan1,MATCH('Buku Besar'!H3349,Akun1,0)),""))</f>
        <v/>
      </c>
      <c r="K3349" s="2" t="str">
        <f>IF(H3349="","",IFERROR(INDEX(Reff1,MATCH('Buku Besar'!H3349,Akun1,0)),""))</f>
        <v/>
      </c>
      <c r="L3349" s="331" t="str">
        <f>IF(H3349="","",IFERROR(INDEX(Penerimaan1,MATCH('Buku Besar'!H3349,Akun1,0)),""))</f>
        <v/>
      </c>
      <c r="M3349" s="331" t="str">
        <f>IF(H3349="","",IFERROR(INDEX(Pengeluaran1,MATCH('Buku Besar'!H3349,Akun1,0)),""))</f>
        <v/>
      </c>
    </row>
    <row r="3350" spans="1:13" x14ac:dyDescent="0.25">
      <c r="A3350" s="91" t="str">
        <f t="shared" si="104"/>
        <v/>
      </c>
      <c r="B3350" s="330" t="str">
        <f>IF(A3350="","",IFERROR(INDEX(Tanggal,MATCH('Buku Besar'!A3350,Akun,0)),""))</f>
        <v/>
      </c>
      <c r="C3350" s="2" t="str">
        <f>IF(A3350="","",IFERROR(INDEX(Keterangan,MATCH('Buku Besar'!A3350,Akun,0)),""))</f>
        <v/>
      </c>
      <c r="D3350" s="2" t="str">
        <f>IF(A3350="","",IFERROR(INDEX(Reff,MATCH('Buku Besar'!A3350,Akun,0)),""))</f>
        <v/>
      </c>
      <c r="E3350" s="331" t="str">
        <f>IF(A3350="","",IFERROR(INDEX(Penerimaan,MATCH('Buku Besar'!A3350,Akun,0)),""))</f>
        <v/>
      </c>
      <c r="F3350" s="331" t="str">
        <f>IF(A3350="","",IFERROR(INDEX(Pengeluaran,MATCH('Buku Besar'!A3350,Akun,0)),""))</f>
        <v/>
      </c>
      <c r="H3350" s="91" t="str">
        <f t="shared" si="105"/>
        <v/>
      </c>
      <c r="I3350" s="330" t="str">
        <f>IF(H3350="","",IFERROR(INDEX(Tanggal1,MATCH('Buku Besar'!H3350,Akun1,0)),""))</f>
        <v/>
      </c>
      <c r="J3350" s="2" t="str">
        <f>IF(H3350="","",IFERROR(INDEX(Keterangan1,MATCH('Buku Besar'!H3350,Akun1,0)),""))</f>
        <v/>
      </c>
      <c r="K3350" s="2" t="str">
        <f>IF(H3350="","",IFERROR(INDEX(Reff1,MATCH('Buku Besar'!H3350,Akun1,0)),""))</f>
        <v/>
      </c>
      <c r="L3350" s="331" t="str">
        <f>IF(H3350="","",IFERROR(INDEX(Penerimaan1,MATCH('Buku Besar'!H3350,Akun1,0)),""))</f>
        <v/>
      </c>
      <c r="M3350" s="331" t="str">
        <f>IF(H3350="","",IFERROR(INDEX(Pengeluaran1,MATCH('Buku Besar'!H3350,Akun1,0)),""))</f>
        <v/>
      </c>
    </row>
    <row r="3351" spans="1:13" x14ac:dyDescent="0.25">
      <c r="A3351" s="91" t="str">
        <f t="shared" si="104"/>
        <v/>
      </c>
      <c r="B3351" s="330" t="str">
        <f>IF(A3351="","",IFERROR(INDEX(Tanggal,MATCH('Buku Besar'!A3351,Akun,0)),""))</f>
        <v/>
      </c>
      <c r="C3351" s="2" t="str">
        <f>IF(A3351="","",IFERROR(INDEX(Keterangan,MATCH('Buku Besar'!A3351,Akun,0)),""))</f>
        <v/>
      </c>
      <c r="D3351" s="2" t="str">
        <f>IF(A3351="","",IFERROR(INDEX(Reff,MATCH('Buku Besar'!A3351,Akun,0)),""))</f>
        <v/>
      </c>
      <c r="E3351" s="331" t="str">
        <f>IF(A3351="","",IFERROR(INDEX(Penerimaan,MATCH('Buku Besar'!A3351,Akun,0)),""))</f>
        <v/>
      </c>
      <c r="F3351" s="331" t="str">
        <f>IF(A3351="","",IFERROR(INDEX(Pengeluaran,MATCH('Buku Besar'!A3351,Akun,0)),""))</f>
        <v/>
      </c>
      <c r="H3351" s="91" t="str">
        <f t="shared" si="105"/>
        <v/>
      </c>
      <c r="I3351" s="330" t="str">
        <f>IF(H3351="","",IFERROR(INDEX(Tanggal1,MATCH('Buku Besar'!H3351,Akun1,0)),""))</f>
        <v/>
      </c>
      <c r="J3351" s="2" t="str">
        <f>IF(H3351="","",IFERROR(INDEX(Keterangan1,MATCH('Buku Besar'!H3351,Akun1,0)),""))</f>
        <v/>
      </c>
      <c r="K3351" s="2" t="str">
        <f>IF(H3351="","",IFERROR(INDEX(Reff1,MATCH('Buku Besar'!H3351,Akun1,0)),""))</f>
        <v/>
      </c>
      <c r="L3351" s="331" t="str">
        <f>IF(H3351="","",IFERROR(INDEX(Penerimaan1,MATCH('Buku Besar'!H3351,Akun1,0)),""))</f>
        <v/>
      </c>
      <c r="M3351" s="331" t="str">
        <f>IF(H3351="","",IFERROR(INDEX(Pengeluaran1,MATCH('Buku Besar'!H3351,Akun1,0)),""))</f>
        <v/>
      </c>
    </row>
    <row r="3352" spans="1:13" x14ac:dyDescent="0.25">
      <c r="A3352" s="91" t="str">
        <f t="shared" si="104"/>
        <v/>
      </c>
      <c r="B3352" s="330" t="str">
        <f>IF(A3352="","",IFERROR(INDEX(Tanggal,MATCH('Buku Besar'!A3352,Akun,0)),""))</f>
        <v/>
      </c>
      <c r="C3352" s="2" t="str">
        <f>IF(A3352="","",IFERROR(INDEX(Keterangan,MATCH('Buku Besar'!A3352,Akun,0)),""))</f>
        <v/>
      </c>
      <c r="D3352" s="2" t="str">
        <f>IF(A3352="","",IFERROR(INDEX(Reff,MATCH('Buku Besar'!A3352,Akun,0)),""))</f>
        <v/>
      </c>
      <c r="E3352" s="331" t="str">
        <f>IF(A3352="","",IFERROR(INDEX(Penerimaan,MATCH('Buku Besar'!A3352,Akun,0)),""))</f>
        <v/>
      </c>
      <c r="F3352" s="331" t="str">
        <f>IF(A3352="","",IFERROR(INDEX(Pengeluaran,MATCH('Buku Besar'!A3352,Akun,0)),""))</f>
        <v/>
      </c>
      <c r="H3352" s="91" t="str">
        <f t="shared" si="105"/>
        <v/>
      </c>
      <c r="I3352" s="330" t="str">
        <f>IF(H3352="","",IFERROR(INDEX(Tanggal1,MATCH('Buku Besar'!H3352,Akun1,0)),""))</f>
        <v/>
      </c>
      <c r="J3352" s="2" t="str">
        <f>IF(H3352="","",IFERROR(INDEX(Keterangan1,MATCH('Buku Besar'!H3352,Akun1,0)),""))</f>
        <v/>
      </c>
      <c r="K3352" s="2" t="str">
        <f>IF(H3352="","",IFERROR(INDEX(Reff1,MATCH('Buku Besar'!H3352,Akun1,0)),""))</f>
        <v/>
      </c>
      <c r="L3352" s="331" t="str">
        <f>IF(H3352="","",IFERROR(INDEX(Penerimaan1,MATCH('Buku Besar'!H3352,Akun1,0)),""))</f>
        <v/>
      </c>
      <c r="M3352" s="331" t="str">
        <f>IF(H3352="","",IFERROR(INDEX(Pengeluaran1,MATCH('Buku Besar'!H3352,Akun1,0)),""))</f>
        <v/>
      </c>
    </row>
    <row r="3353" spans="1:13" x14ac:dyDescent="0.25">
      <c r="A3353" s="91" t="str">
        <f t="shared" si="104"/>
        <v/>
      </c>
      <c r="B3353" s="330" t="str">
        <f>IF(A3353="","",IFERROR(INDEX(Tanggal,MATCH('Buku Besar'!A3353,Akun,0)),""))</f>
        <v/>
      </c>
      <c r="C3353" s="2" t="str">
        <f>IF(A3353="","",IFERROR(INDEX(Keterangan,MATCH('Buku Besar'!A3353,Akun,0)),""))</f>
        <v/>
      </c>
      <c r="D3353" s="2" t="str">
        <f>IF(A3353="","",IFERROR(INDEX(Reff,MATCH('Buku Besar'!A3353,Akun,0)),""))</f>
        <v/>
      </c>
      <c r="E3353" s="331" t="str">
        <f>IF(A3353="","",IFERROR(INDEX(Penerimaan,MATCH('Buku Besar'!A3353,Akun,0)),""))</f>
        <v/>
      </c>
      <c r="F3353" s="331" t="str">
        <f>IF(A3353="","",IFERROR(INDEX(Pengeluaran,MATCH('Buku Besar'!A3353,Akun,0)),""))</f>
        <v/>
      </c>
      <c r="H3353" s="91" t="str">
        <f t="shared" si="105"/>
        <v/>
      </c>
      <c r="I3353" s="330" t="str">
        <f>IF(H3353="","",IFERROR(INDEX(Tanggal1,MATCH('Buku Besar'!H3353,Akun1,0)),""))</f>
        <v/>
      </c>
      <c r="J3353" s="2" t="str">
        <f>IF(H3353="","",IFERROR(INDEX(Keterangan1,MATCH('Buku Besar'!H3353,Akun1,0)),""))</f>
        <v/>
      </c>
      <c r="K3353" s="2" t="str">
        <f>IF(H3353="","",IFERROR(INDEX(Reff1,MATCH('Buku Besar'!H3353,Akun1,0)),""))</f>
        <v/>
      </c>
      <c r="L3353" s="331" t="str">
        <f>IF(H3353="","",IFERROR(INDEX(Penerimaan1,MATCH('Buku Besar'!H3353,Akun1,0)),""))</f>
        <v/>
      </c>
      <c r="M3353" s="331" t="str">
        <f>IF(H3353="","",IFERROR(INDEX(Pengeluaran1,MATCH('Buku Besar'!H3353,Akun1,0)),""))</f>
        <v/>
      </c>
    </row>
    <row r="3354" spans="1:13" x14ac:dyDescent="0.25">
      <c r="A3354" s="91" t="str">
        <f t="shared" si="104"/>
        <v/>
      </c>
      <c r="B3354" s="330" t="str">
        <f>IF(A3354="","",IFERROR(INDEX(Tanggal,MATCH('Buku Besar'!A3354,Akun,0)),""))</f>
        <v/>
      </c>
      <c r="C3354" s="2" t="str">
        <f>IF(A3354="","",IFERROR(INDEX(Keterangan,MATCH('Buku Besar'!A3354,Akun,0)),""))</f>
        <v/>
      </c>
      <c r="D3354" s="2" t="str">
        <f>IF(A3354="","",IFERROR(INDEX(Reff,MATCH('Buku Besar'!A3354,Akun,0)),""))</f>
        <v/>
      </c>
      <c r="E3354" s="331" t="str">
        <f>IF(A3354="","",IFERROR(INDEX(Penerimaan,MATCH('Buku Besar'!A3354,Akun,0)),""))</f>
        <v/>
      </c>
      <c r="F3354" s="331" t="str">
        <f>IF(A3354="","",IFERROR(INDEX(Pengeluaran,MATCH('Buku Besar'!A3354,Akun,0)),""))</f>
        <v/>
      </c>
      <c r="H3354" s="91" t="str">
        <f t="shared" si="105"/>
        <v/>
      </c>
      <c r="I3354" s="330" t="str">
        <f>IF(H3354="","",IFERROR(INDEX(Tanggal1,MATCH('Buku Besar'!H3354,Akun1,0)),""))</f>
        <v/>
      </c>
      <c r="J3354" s="2" t="str">
        <f>IF(H3354="","",IFERROR(INDEX(Keterangan1,MATCH('Buku Besar'!H3354,Akun1,0)),""))</f>
        <v/>
      </c>
      <c r="K3354" s="2" t="str">
        <f>IF(H3354="","",IFERROR(INDEX(Reff1,MATCH('Buku Besar'!H3354,Akun1,0)),""))</f>
        <v/>
      </c>
      <c r="L3354" s="331" t="str">
        <f>IF(H3354="","",IFERROR(INDEX(Penerimaan1,MATCH('Buku Besar'!H3354,Akun1,0)),""))</f>
        <v/>
      </c>
      <c r="M3354" s="331" t="str">
        <f>IF(H3354="","",IFERROR(INDEX(Pengeluaran1,MATCH('Buku Besar'!H3354,Akun1,0)),""))</f>
        <v/>
      </c>
    </row>
    <row r="3355" spans="1:13" x14ac:dyDescent="0.25">
      <c r="A3355" s="91" t="str">
        <f t="shared" si="104"/>
        <v/>
      </c>
      <c r="B3355" s="330" t="str">
        <f>IF(A3355="","",IFERROR(INDEX(Tanggal,MATCH('Buku Besar'!A3355,Akun,0)),""))</f>
        <v/>
      </c>
      <c r="C3355" s="2" t="str">
        <f>IF(A3355="","",IFERROR(INDEX(Keterangan,MATCH('Buku Besar'!A3355,Akun,0)),""))</f>
        <v/>
      </c>
      <c r="D3355" s="2" t="str">
        <f>IF(A3355="","",IFERROR(INDEX(Reff,MATCH('Buku Besar'!A3355,Akun,0)),""))</f>
        <v/>
      </c>
      <c r="E3355" s="331" t="str">
        <f>IF(A3355="","",IFERROR(INDEX(Penerimaan,MATCH('Buku Besar'!A3355,Akun,0)),""))</f>
        <v/>
      </c>
      <c r="F3355" s="331" t="str">
        <f>IF(A3355="","",IFERROR(INDEX(Pengeluaran,MATCH('Buku Besar'!A3355,Akun,0)),""))</f>
        <v/>
      </c>
      <c r="H3355" s="91" t="str">
        <f t="shared" si="105"/>
        <v/>
      </c>
      <c r="I3355" s="330" t="str">
        <f>IF(H3355="","",IFERROR(INDEX(Tanggal1,MATCH('Buku Besar'!H3355,Akun1,0)),""))</f>
        <v/>
      </c>
      <c r="J3355" s="2" t="str">
        <f>IF(H3355="","",IFERROR(INDEX(Keterangan1,MATCH('Buku Besar'!H3355,Akun1,0)),""))</f>
        <v/>
      </c>
      <c r="K3355" s="2" t="str">
        <f>IF(H3355="","",IFERROR(INDEX(Reff1,MATCH('Buku Besar'!H3355,Akun1,0)),""))</f>
        <v/>
      </c>
      <c r="L3355" s="331" t="str">
        <f>IF(H3355="","",IFERROR(INDEX(Penerimaan1,MATCH('Buku Besar'!H3355,Akun1,0)),""))</f>
        <v/>
      </c>
      <c r="M3355" s="331" t="str">
        <f>IF(H3355="","",IFERROR(INDEX(Pengeluaran1,MATCH('Buku Besar'!H3355,Akun1,0)),""))</f>
        <v/>
      </c>
    </row>
    <row r="3356" spans="1:13" x14ac:dyDescent="0.25">
      <c r="A3356" s="91" t="str">
        <f t="shared" si="104"/>
        <v/>
      </c>
      <c r="B3356" s="330" t="str">
        <f>IF(A3356="","",IFERROR(INDEX(Tanggal,MATCH('Buku Besar'!A3356,Akun,0)),""))</f>
        <v/>
      </c>
      <c r="C3356" s="2" t="str">
        <f>IF(A3356="","",IFERROR(INDEX(Keterangan,MATCH('Buku Besar'!A3356,Akun,0)),""))</f>
        <v/>
      </c>
      <c r="D3356" s="2" t="str">
        <f>IF(A3356="","",IFERROR(INDEX(Reff,MATCH('Buku Besar'!A3356,Akun,0)),""))</f>
        <v/>
      </c>
      <c r="E3356" s="331" t="str">
        <f>IF(A3356="","",IFERROR(INDEX(Penerimaan,MATCH('Buku Besar'!A3356,Akun,0)),""))</f>
        <v/>
      </c>
      <c r="F3356" s="331" t="str">
        <f>IF(A3356="","",IFERROR(INDEX(Pengeluaran,MATCH('Buku Besar'!A3356,Akun,0)),""))</f>
        <v/>
      </c>
      <c r="H3356" s="91" t="str">
        <f t="shared" si="105"/>
        <v/>
      </c>
      <c r="I3356" s="330" t="str">
        <f>IF(H3356="","",IFERROR(INDEX(Tanggal1,MATCH('Buku Besar'!H3356,Akun1,0)),""))</f>
        <v/>
      </c>
      <c r="J3356" s="2" t="str">
        <f>IF(H3356="","",IFERROR(INDEX(Keterangan1,MATCH('Buku Besar'!H3356,Akun1,0)),""))</f>
        <v/>
      </c>
      <c r="K3356" s="2" t="str">
        <f>IF(H3356="","",IFERROR(INDEX(Reff1,MATCH('Buku Besar'!H3356,Akun1,0)),""))</f>
        <v/>
      </c>
      <c r="L3356" s="331" t="str">
        <f>IF(H3356="","",IFERROR(INDEX(Penerimaan1,MATCH('Buku Besar'!H3356,Akun1,0)),""))</f>
        <v/>
      </c>
      <c r="M3356" s="331" t="str">
        <f>IF(H3356="","",IFERROR(INDEX(Pengeluaran1,MATCH('Buku Besar'!H3356,Akun1,0)),""))</f>
        <v/>
      </c>
    </row>
    <row r="3357" spans="1:13" x14ac:dyDescent="0.25">
      <c r="A3357" s="91" t="str">
        <f t="shared" si="104"/>
        <v/>
      </c>
      <c r="B3357" s="330" t="str">
        <f>IF(A3357="","",IFERROR(INDEX(Tanggal,MATCH('Buku Besar'!A3357,Akun,0)),""))</f>
        <v/>
      </c>
      <c r="C3357" s="2" t="str">
        <f>IF(A3357="","",IFERROR(INDEX(Keterangan,MATCH('Buku Besar'!A3357,Akun,0)),""))</f>
        <v/>
      </c>
      <c r="D3357" s="2" t="str">
        <f>IF(A3357="","",IFERROR(INDEX(Reff,MATCH('Buku Besar'!A3357,Akun,0)),""))</f>
        <v/>
      </c>
      <c r="E3357" s="331" t="str">
        <f>IF(A3357="","",IFERROR(INDEX(Penerimaan,MATCH('Buku Besar'!A3357,Akun,0)),""))</f>
        <v/>
      </c>
      <c r="F3357" s="331" t="str">
        <f>IF(A3357="","",IFERROR(INDEX(Pengeluaran,MATCH('Buku Besar'!A3357,Akun,0)),""))</f>
        <v/>
      </c>
      <c r="H3357" s="91" t="str">
        <f t="shared" si="105"/>
        <v/>
      </c>
      <c r="I3357" s="330" t="str">
        <f>IF(H3357="","",IFERROR(INDEX(Tanggal1,MATCH('Buku Besar'!H3357,Akun1,0)),""))</f>
        <v/>
      </c>
      <c r="J3357" s="2" t="str">
        <f>IF(H3357="","",IFERROR(INDEX(Keterangan1,MATCH('Buku Besar'!H3357,Akun1,0)),""))</f>
        <v/>
      </c>
      <c r="K3357" s="2" t="str">
        <f>IF(H3357="","",IFERROR(INDEX(Reff1,MATCH('Buku Besar'!H3357,Akun1,0)),""))</f>
        <v/>
      </c>
      <c r="L3357" s="331" t="str">
        <f>IF(H3357="","",IFERROR(INDEX(Penerimaan1,MATCH('Buku Besar'!H3357,Akun1,0)),""))</f>
        <v/>
      </c>
      <c r="M3357" s="331" t="str">
        <f>IF(H3357="","",IFERROR(INDEX(Pengeluaran1,MATCH('Buku Besar'!H3357,Akun1,0)),""))</f>
        <v/>
      </c>
    </row>
    <row r="3358" spans="1:13" x14ac:dyDescent="0.25">
      <c r="A3358" s="91" t="str">
        <f t="shared" si="104"/>
        <v/>
      </c>
      <c r="B3358" s="330" t="str">
        <f>IF(A3358="","",IFERROR(INDEX(Tanggal,MATCH('Buku Besar'!A3358,Akun,0)),""))</f>
        <v/>
      </c>
      <c r="C3358" s="2" t="str">
        <f>IF(A3358="","",IFERROR(INDEX(Keterangan,MATCH('Buku Besar'!A3358,Akun,0)),""))</f>
        <v/>
      </c>
      <c r="D3358" s="2" t="str">
        <f>IF(A3358="","",IFERROR(INDEX(Reff,MATCH('Buku Besar'!A3358,Akun,0)),""))</f>
        <v/>
      </c>
      <c r="E3358" s="331" t="str">
        <f>IF(A3358="","",IFERROR(INDEX(Penerimaan,MATCH('Buku Besar'!A3358,Akun,0)),""))</f>
        <v/>
      </c>
      <c r="F3358" s="331" t="str">
        <f>IF(A3358="","",IFERROR(INDEX(Pengeluaran,MATCH('Buku Besar'!A3358,Akun,0)),""))</f>
        <v/>
      </c>
      <c r="H3358" s="91" t="str">
        <f t="shared" si="105"/>
        <v/>
      </c>
      <c r="I3358" s="330" t="str">
        <f>IF(H3358="","",IFERROR(INDEX(Tanggal1,MATCH('Buku Besar'!H3358,Akun1,0)),""))</f>
        <v/>
      </c>
      <c r="J3358" s="2" t="str">
        <f>IF(H3358="","",IFERROR(INDEX(Keterangan1,MATCH('Buku Besar'!H3358,Akun1,0)),""))</f>
        <v/>
      </c>
      <c r="K3358" s="2" t="str">
        <f>IF(H3358="","",IFERROR(INDEX(Reff1,MATCH('Buku Besar'!H3358,Akun1,0)),""))</f>
        <v/>
      </c>
      <c r="L3358" s="331" t="str">
        <f>IF(H3358="","",IFERROR(INDEX(Penerimaan1,MATCH('Buku Besar'!H3358,Akun1,0)),""))</f>
        <v/>
      </c>
      <c r="M3358" s="331" t="str">
        <f>IF(H3358="","",IFERROR(INDEX(Pengeluaran1,MATCH('Buku Besar'!H3358,Akun1,0)),""))</f>
        <v/>
      </c>
    </row>
    <row r="3359" spans="1:13" x14ac:dyDescent="0.25">
      <c r="A3359" s="91" t="str">
        <f t="shared" si="104"/>
        <v/>
      </c>
      <c r="B3359" s="330" t="str">
        <f>IF(A3359="","",IFERROR(INDEX(Tanggal,MATCH('Buku Besar'!A3359,Akun,0)),""))</f>
        <v/>
      </c>
      <c r="C3359" s="2" t="str">
        <f>IF(A3359="","",IFERROR(INDEX(Keterangan,MATCH('Buku Besar'!A3359,Akun,0)),""))</f>
        <v/>
      </c>
      <c r="D3359" s="2" t="str">
        <f>IF(A3359="","",IFERROR(INDEX(Reff,MATCH('Buku Besar'!A3359,Akun,0)),""))</f>
        <v/>
      </c>
      <c r="E3359" s="331" t="str">
        <f>IF(A3359="","",IFERROR(INDEX(Penerimaan,MATCH('Buku Besar'!A3359,Akun,0)),""))</f>
        <v/>
      </c>
      <c r="F3359" s="331" t="str">
        <f>IF(A3359="","",IFERROR(INDEX(Pengeluaran,MATCH('Buku Besar'!A3359,Akun,0)),""))</f>
        <v/>
      </c>
      <c r="H3359" s="91" t="str">
        <f t="shared" si="105"/>
        <v/>
      </c>
      <c r="I3359" s="330" t="str">
        <f>IF(H3359="","",IFERROR(INDEX(Tanggal1,MATCH('Buku Besar'!H3359,Akun1,0)),""))</f>
        <v/>
      </c>
      <c r="J3359" s="2" t="str">
        <f>IF(H3359="","",IFERROR(INDEX(Keterangan1,MATCH('Buku Besar'!H3359,Akun1,0)),""))</f>
        <v/>
      </c>
      <c r="K3359" s="2" t="str">
        <f>IF(H3359="","",IFERROR(INDEX(Reff1,MATCH('Buku Besar'!H3359,Akun1,0)),""))</f>
        <v/>
      </c>
      <c r="L3359" s="331" t="str">
        <f>IF(H3359="","",IFERROR(INDEX(Penerimaan1,MATCH('Buku Besar'!H3359,Akun1,0)),""))</f>
        <v/>
      </c>
      <c r="M3359" s="331" t="str">
        <f>IF(H3359="","",IFERROR(INDEX(Pengeluaran1,MATCH('Buku Besar'!H3359,Akun1,0)),""))</f>
        <v/>
      </c>
    </row>
    <row r="3360" spans="1:13" x14ac:dyDescent="0.25">
      <c r="A3360" s="91" t="str">
        <f t="shared" si="104"/>
        <v/>
      </c>
      <c r="B3360" s="330" t="str">
        <f>IF(A3360="","",IFERROR(INDEX(Tanggal,MATCH('Buku Besar'!A3360,Akun,0)),""))</f>
        <v/>
      </c>
      <c r="C3360" s="2" t="str">
        <f>IF(A3360="","",IFERROR(INDEX(Keterangan,MATCH('Buku Besar'!A3360,Akun,0)),""))</f>
        <v/>
      </c>
      <c r="D3360" s="2" t="str">
        <f>IF(A3360="","",IFERROR(INDEX(Reff,MATCH('Buku Besar'!A3360,Akun,0)),""))</f>
        <v/>
      </c>
      <c r="E3360" s="331" t="str">
        <f>IF(A3360="","",IFERROR(INDEX(Penerimaan,MATCH('Buku Besar'!A3360,Akun,0)),""))</f>
        <v/>
      </c>
      <c r="F3360" s="331" t="str">
        <f>IF(A3360="","",IFERROR(INDEX(Pengeluaran,MATCH('Buku Besar'!A3360,Akun,0)),""))</f>
        <v/>
      </c>
      <c r="H3360" s="91" t="str">
        <f t="shared" si="105"/>
        <v/>
      </c>
      <c r="I3360" s="330" t="str">
        <f>IF(H3360="","",IFERROR(INDEX(Tanggal1,MATCH('Buku Besar'!H3360,Akun1,0)),""))</f>
        <v/>
      </c>
      <c r="J3360" s="2" t="str">
        <f>IF(H3360="","",IFERROR(INDEX(Keterangan1,MATCH('Buku Besar'!H3360,Akun1,0)),""))</f>
        <v/>
      </c>
      <c r="K3360" s="2" t="str">
        <f>IF(H3360="","",IFERROR(INDEX(Reff1,MATCH('Buku Besar'!H3360,Akun1,0)),""))</f>
        <v/>
      </c>
      <c r="L3360" s="331" t="str">
        <f>IF(H3360="","",IFERROR(INDEX(Penerimaan1,MATCH('Buku Besar'!H3360,Akun1,0)),""))</f>
        <v/>
      </c>
      <c r="M3360" s="331" t="str">
        <f>IF(H3360="","",IFERROR(INDEX(Pengeluaran1,MATCH('Buku Besar'!H3360,Akun1,0)),""))</f>
        <v/>
      </c>
    </row>
    <row r="3361" spans="1:13" x14ac:dyDescent="0.25">
      <c r="A3361" s="91" t="str">
        <f t="shared" si="104"/>
        <v/>
      </c>
      <c r="B3361" s="330" t="str">
        <f>IF(A3361="","",IFERROR(INDEX(Tanggal,MATCH('Buku Besar'!A3361,Akun,0)),""))</f>
        <v/>
      </c>
      <c r="C3361" s="2" t="str">
        <f>IF(A3361="","",IFERROR(INDEX(Keterangan,MATCH('Buku Besar'!A3361,Akun,0)),""))</f>
        <v/>
      </c>
      <c r="D3361" s="2" t="str">
        <f>IF(A3361="","",IFERROR(INDEX(Reff,MATCH('Buku Besar'!A3361,Akun,0)),""))</f>
        <v/>
      </c>
      <c r="E3361" s="331" t="str">
        <f>IF(A3361="","",IFERROR(INDEX(Penerimaan,MATCH('Buku Besar'!A3361,Akun,0)),""))</f>
        <v/>
      </c>
      <c r="F3361" s="331" t="str">
        <f>IF(A3361="","",IFERROR(INDEX(Pengeluaran,MATCH('Buku Besar'!A3361,Akun,0)),""))</f>
        <v/>
      </c>
      <c r="H3361" s="91" t="str">
        <f t="shared" si="105"/>
        <v/>
      </c>
      <c r="I3361" s="330" t="str">
        <f>IF(H3361="","",IFERROR(INDEX(Tanggal1,MATCH('Buku Besar'!H3361,Akun1,0)),""))</f>
        <v/>
      </c>
      <c r="J3361" s="2" t="str">
        <f>IF(H3361="","",IFERROR(INDEX(Keterangan1,MATCH('Buku Besar'!H3361,Akun1,0)),""))</f>
        <v/>
      </c>
      <c r="K3361" s="2" t="str">
        <f>IF(H3361="","",IFERROR(INDEX(Reff1,MATCH('Buku Besar'!H3361,Akun1,0)),""))</f>
        <v/>
      </c>
      <c r="L3361" s="331" t="str">
        <f>IF(H3361="","",IFERROR(INDEX(Penerimaan1,MATCH('Buku Besar'!H3361,Akun1,0)),""))</f>
        <v/>
      </c>
      <c r="M3361" s="331" t="str">
        <f>IF(H3361="","",IFERROR(INDEX(Pengeluaran1,MATCH('Buku Besar'!H3361,Akun1,0)),""))</f>
        <v/>
      </c>
    </row>
    <row r="3362" spans="1:13" x14ac:dyDescent="0.25">
      <c r="A3362" s="91" t="str">
        <f t="shared" si="104"/>
        <v/>
      </c>
      <c r="B3362" s="330" t="str">
        <f>IF(A3362="","",IFERROR(INDEX(Tanggal,MATCH('Buku Besar'!A3362,Akun,0)),""))</f>
        <v/>
      </c>
      <c r="C3362" s="2" t="str">
        <f>IF(A3362="","",IFERROR(INDEX(Keterangan,MATCH('Buku Besar'!A3362,Akun,0)),""))</f>
        <v/>
      </c>
      <c r="D3362" s="2" t="str">
        <f>IF(A3362="","",IFERROR(INDEX(Reff,MATCH('Buku Besar'!A3362,Akun,0)),""))</f>
        <v/>
      </c>
      <c r="E3362" s="331" t="str">
        <f>IF(A3362="","",IFERROR(INDEX(Penerimaan,MATCH('Buku Besar'!A3362,Akun,0)),""))</f>
        <v/>
      </c>
      <c r="F3362" s="331" t="str">
        <f>IF(A3362="","",IFERROR(INDEX(Pengeluaran,MATCH('Buku Besar'!A3362,Akun,0)),""))</f>
        <v/>
      </c>
      <c r="H3362" s="91" t="str">
        <f t="shared" si="105"/>
        <v/>
      </c>
      <c r="I3362" s="330" t="str">
        <f>IF(H3362="","",IFERROR(INDEX(Tanggal1,MATCH('Buku Besar'!H3362,Akun1,0)),""))</f>
        <v/>
      </c>
      <c r="J3362" s="2" t="str">
        <f>IF(H3362="","",IFERROR(INDEX(Keterangan1,MATCH('Buku Besar'!H3362,Akun1,0)),""))</f>
        <v/>
      </c>
      <c r="K3362" s="2" t="str">
        <f>IF(H3362="","",IFERROR(INDEX(Reff1,MATCH('Buku Besar'!H3362,Akun1,0)),""))</f>
        <v/>
      </c>
      <c r="L3362" s="331" t="str">
        <f>IF(H3362="","",IFERROR(INDEX(Penerimaan1,MATCH('Buku Besar'!H3362,Akun1,0)),""))</f>
        <v/>
      </c>
      <c r="M3362" s="331" t="str">
        <f>IF(H3362="","",IFERROR(INDEX(Pengeluaran1,MATCH('Buku Besar'!H3362,Akun1,0)),""))</f>
        <v/>
      </c>
    </row>
    <row r="3363" spans="1:13" x14ac:dyDescent="0.25">
      <c r="A3363" s="91" t="str">
        <f t="shared" si="104"/>
        <v/>
      </c>
      <c r="B3363" s="330" t="str">
        <f>IF(A3363="","",IFERROR(INDEX(Tanggal,MATCH('Buku Besar'!A3363,Akun,0)),""))</f>
        <v/>
      </c>
      <c r="C3363" s="2" t="str">
        <f>IF(A3363="","",IFERROR(INDEX(Keterangan,MATCH('Buku Besar'!A3363,Akun,0)),""))</f>
        <v/>
      </c>
      <c r="D3363" s="2" t="str">
        <f>IF(A3363="","",IFERROR(INDEX(Reff,MATCH('Buku Besar'!A3363,Akun,0)),""))</f>
        <v/>
      </c>
      <c r="E3363" s="331" t="str">
        <f>IF(A3363="","",IFERROR(INDEX(Penerimaan,MATCH('Buku Besar'!A3363,Akun,0)),""))</f>
        <v/>
      </c>
      <c r="F3363" s="331" t="str">
        <f>IF(A3363="","",IFERROR(INDEX(Pengeluaran,MATCH('Buku Besar'!A3363,Akun,0)),""))</f>
        <v/>
      </c>
      <c r="H3363" s="91" t="str">
        <f t="shared" si="105"/>
        <v/>
      </c>
      <c r="I3363" s="330" t="str">
        <f>IF(H3363="","",IFERROR(INDEX(Tanggal1,MATCH('Buku Besar'!H3363,Akun1,0)),""))</f>
        <v/>
      </c>
      <c r="J3363" s="2" t="str">
        <f>IF(H3363="","",IFERROR(INDEX(Keterangan1,MATCH('Buku Besar'!H3363,Akun1,0)),""))</f>
        <v/>
      </c>
      <c r="K3363" s="2" t="str">
        <f>IF(H3363="","",IFERROR(INDEX(Reff1,MATCH('Buku Besar'!H3363,Akun1,0)),""))</f>
        <v/>
      </c>
      <c r="L3363" s="331" t="str">
        <f>IF(H3363="","",IFERROR(INDEX(Penerimaan1,MATCH('Buku Besar'!H3363,Akun1,0)),""))</f>
        <v/>
      </c>
      <c r="M3363" s="331" t="str">
        <f>IF(H3363="","",IFERROR(INDEX(Pengeluaran1,MATCH('Buku Besar'!H3363,Akun1,0)),""))</f>
        <v/>
      </c>
    </row>
    <row r="3364" spans="1:13" x14ac:dyDescent="0.25">
      <c r="A3364" s="91" t="str">
        <f t="shared" si="104"/>
        <v/>
      </c>
      <c r="B3364" s="330" t="str">
        <f>IF(A3364="","",IFERROR(INDEX(Tanggal,MATCH('Buku Besar'!A3364,Akun,0)),""))</f>
        <v/>
      </c>
      <c r="C3364" s="2" t="str">
        <f>IF(A3364="","",IFERROR(INDEX(Keterangan,MATCH('Buku Besar'!A3364,Akun,0)),""))</f>
        <v/>
      </c>
      <c r="D3364" s="2" t="str">
        <f>IF(A3364="","",IFERROR(INDEX(Reff,MATCH('Buku Besar'!A3364,Akun,0)),""))</f>
        <v/>
      </c>
      <c r="E3364" s="331" t="str">
        <f>IF(A3364="","",IFERROR(INDEX(Penerimaan,MATCH('Buku Besar'!A3364,Akun,0)),""))</f>
        <v/>
      </c>
      <c r="F3364" s="331" t="str">
        <f>IF(A3364="","",IFERROR(INDEX(Pengeluaran,MATCH('Buku Besar'!A3364,Akun,0)),""))</f>
        <v/>
      </c>
      <c r="H3364" s="91" t="str">
        <f t="shared" si="105"/>
        <v/>
      </c>
      <c r="I3364" s="330" t="str">
        <f>IF(H3364="","",IFERROR(INDEX(Tanggal1,MATCH('Buku Besar'!H3364,Akun1,0)),""))</f>
        <v/>
      </c>
      <c r="J3364" s="2" t="str">
        <f>IF(H3364="","",IFERROR(INDEX(Keterangan1,MATCH('Buku Besar'!H3364,Akun1,0)),""))</f>
        <v/>
      </c>
      <c r="K3364" s="2" t="str">
        <f>IF(H3364="","",IFERROR(INDEX(Reff1,MATCH('Buku Besar'!H3364,Akun1,0)),""))</f>
        <v/>
      </c>
      <c r="L3364" s="331" t="str">
        <f>IF(H3364="","",IFERROR(INDEX(Penerimaan1,MATCH('Buku Besar'!H3364,Akun1,0)),""))</f>
        <v/>
      </c>
      <c r="M3364" s="331" t="str">
        <f>IF(H3364="","",IFERROR(INDEX(Pengeluaran1,MATCH('Buku Besar'!H3364,Akun1,0)),""))</f>
        <v/>
      </c>
    </row>
    <row r="3365" spans="1:13" x14ac:dyDescent="0.25">
      <c r="A3365" s="91" t="str">
        <f t="shared" si="104"/>
        <v/>
      </c>
      <c r="B3365" s="330" t="str">
        <f>IF(A3365="","",IFERROR(INDEX(Tanggal,MATCH('Buku Besar'!A3365,Akun,0)),""))</f>
        <v/>
      </c>
      <c r="C3365" s="2" t="str">
        <f>IF(A3365="","",IFERROR(INDEX(Keterangan,MATCH('Buku Besar'!A3365,Akun,0)),""))</f>
        <v/>
      </c>
      <c r="D3365" s="2" t="str">
        <f>IF(A3365="","",IFERROR(INDEX(Reff,MATCH('Buku Besar'!A3365,Akun,0)),""))</f>
        <v/>
      </c>
      <c r="E3365" s="331" t="str">
        <f>IF(A3365="","",IFERROR(INDEX(Penerimaan,MATCH('Buku Besar'!A3365,Akun,0)),""))</f>
        <v/>
      </c>
      <c r="F3365" s="331" t="str">
        <f>IF(A3365="","",IFERROR(INDEX(Pengeluaran,MATCH('Buku Besar'!A3365,Akun,0)),""))</f>
        <v/>
      </c>
      <c r="H3365" s="91" t="str">
        <f t="shared" si="105"/>
        <v/>
      </c>
      <c r="I3365" s="330" t="str">
        <f>IF(H3365="","",IFERROR(INDEX(Tanggal1,MATCH('Buku Besar'!H3365,Akun1,0)),""))</f>
        <v/>
      </c>
      <c r="J3365" s="2" t="str">
        <f>IF(H3365="","",IFERROR(INDEX(Keterangan1,MATCH('Buku Besar'!H3365,Akun1,0)),""))</f>
        <v/>
      </c>
      <c r="K3365" s="2" t="str">
        <f>IF(H3365="","",IFERROR(INDEX(Reff1,MATCH('Buku Besar'!H3365,Akun1,0)),""))</f>
        <v/>
      </c>
      <c r="L3365" s="331" t="str">
        <f>IF(H3365="","",IFERROR(INDEX(Penerimaan1,MATCH('Buku Besar'!H3365,Akun1,0)),""))</f>
        <v/>
      </c>
      <c r="M3365" s="331" t="str">
        <f>IF(H3365="","",IFERROR(INDEX(Pengeluaran1,MATCH('Buku Besar'!H3365,Akun1,0)),""))</f>
        <v/>
      </c>
    </row>
    <row r="3366" spans="1:13" x14ac:dyDescent="0.25">
      <c r="A3366" s="91" t="str">
        <f t="shared" si="104"/>
        <v/>
      </c>
      <c r="B3366" s="330" t="str">
        <f>IF(A3366="","",IFERROR(INDEX(Tanggal,MATCH('Buku Besar'!A3366,Akun,0)),""))</f>
        <v/>
      </c>
      <c r="C3366" s="2" t="str">
        <f>IF(A3366="","",IFERROR(INDEX(Keterangan,MATCH('Buku Besar'!A3366,Akun,0)),""))</f>
        <v/>
      </c>
      <c r="D3366" s="2" t="str">
        <f>IF(A3366="","",IFERROR(INDEX(Reff,MATCH('Buku Besar'!A3366,Akun,0)),""))</f>
        <v/>
      </c>
      <c r="E3366" s="331" t="str">
        <f>IF(A3366="","",IFERROR(INDEX(Penerimaan,MATCH('Buku Besar'!A3366,Akun,0)),""))</f>
        <v/>
      </c>
      <c r="F3366" s="331" t="str">
        <f>IF(A3366="","",IFERROR(INDEX(Pengeluaran,MATCH('Buku Besar'!A3366,Akun,0)),""))</f>
        <v/>
      </c>
      <c r="H3366" s="91" t="str">
        <f t="shared" si="105"/>
        <v/>
      </c>
      <c r="I3366" s="330" t="str">
        <f>IF(H3366="","",IFERROR(INDEX(Tanggal1,MATCH('Buku Besar'!H3366,Akun1,0)),""))</f>
        <v/>
      </c>
      <c r="J3366" s="2" t="str">
        <f>IF(H3366="","",IFERROR(INDEX(Keterangan1,MATCH('Buku Besar'!H3366,Akun1,0)),""))</f>
        <v/>
      </c>
      <c r="K3366" s="2" t="str">
        <f>IF(H3366="","",IFERROR(INDEX(Reff1,MATCH('Buku Besar'!H3366,Akun1,0)),""))</f>
        <v/>
      </c>
      <c r="L3366" s="331" t="str">
        <f>IF(H3366="","",IFERROR(INDEX(Penerimaan1,MATCH('Buku Besar'!H3366,Akun1,0)),""))</f>
        <v/>
      </c>
      <c r="M3366" s="331" t="str">
        <f>IF(H3366="","",IFERROR(INDEX(Pengeluaran1,MATCH('Buku Besar'!H3366,Akun1,0)),""))</f>
        <v/>
      </c>
    </row>
    <row r="3367" spans="1:13" x14ac:dyDescent="0.25">
      <c r="A3367" s="91" t="str">
        <f t="shared" si="104"/>
        <v/>
      </c>
      <c r="B3367" s="330" t="str">
        <f>IF(A3367="","",IFERROR(INDEX(Tanggal,MATCH('Buku Besar'!A3367,Akun,0)),""))</f>
        <v/>
      </c>
      <c r="C3367" s="2" t="str">
        <f>IF(A3367="","",IFERROR(INDEX(Keterangan,MATCH('Buku Besar'!A3367,Akun,0)),""))</f>
        <v/>
      </c>
      <c r="D3367" s="2" t="str">
        <f>IF(A3367="","",IFERROR(INDEX(Reff,MATCH('Buku Besar'!A3367,Akun,0)),""))</f>
        <v/>
      </c>
      <c r="E3367" s="331" t="str">
        <f>IF(A3367="","",IFERROR(INDEX(Penerimaan,MATCH('Buku Besar'!A3367,Akun,0)),""))</f>
        <v/>
      </c>
      <c r="F3367" s="331" t="str">
        <f>IF(A3367="","",IFERROR(INDEX(Pengeluaran,MATCH('Buku Besar'!A3367,Akun,0)),""))</f>
        <v/>
      </c>
      <c r="H3367" s="91" t="str">
        <f t="shared" si="105"/>
        <v/>
      </c>
      <c r="I3367" s="330" t="str">
        <f>IF(H3367="","",IFERROR(INDEX(Tanggal1,MATCH('Buku Besar'!H3367,Akun1,0)),""))</f>
        <v/>
      </c>
      <c r="J3367" s="2" t="str">
        <f>IF(H3367="","",IFERROR(INDEX(Keterangan1,MATCH('Buku Besar'!H3367,Akun1,0)),""))</f>
        <v/>
      </c>
      <c r="K3367" s="2" t="str">
        <f>IF(H3367="","",IFERROR(INDEX(Reff1,MATCH('Buku Besar'!H3367,Akun1,0)),""))</f>
        <v/>
      </c>
      <c r="L3367" s="331" t="str">
        <f>IF(H3367="","",IFERROR(INDEX(Penerimaan1,MATCH('Buku Besar'!H3367,Akun1,0)),""))</f>
        <v/>
      </c>
      <c r="M3367" s="331" t="str">
        <f>IF(H3367="","",IFERROR(INDEX(Pengeluaran1,MATCH('Buku Besar'!H3367,Akun1,0)),""))</f>
        <v/>
      </c>
    </row>
    <row r="3368" spans="1:13" x14ac:dyDescent="0.25">
      <c r="A3368" s="91" t="str">
        <f t="shared" si="104"/>
        <v/>
      </c>
      <c r="B3368" s="330" t="str">
        <f>IF(A3368="","",IFERROR(INDEX(Tanggal,MATCH('Buku Besar'!A3368,Akun,0)),""))</f>
        <v/>
      </c>
      <c r="C3368" s="2" t="str">
        <f>IF(A3368="","",IFERROR(INDEX(Keterangan,MATCH('Buku Besar'!A3368,Akun,0)),""))</f>
        <v/>
      </c>
      <c r="D3368" s="2" t="str">
        <f>IF(A3368="","",IFERROR(INDEX(Reff,MATCH('Buku Besar'!A3368,Akun,0)),""))</f>
        <v/>
      </c>
      <c r="E3368" s="331" t="str">
        <f>IF(A3368="","",IFERROR(INDEX(Penerimaan,MATCH('Buku Besar'!A3368,Akun,0)),""))</f>
        <v/>
      </c>
      <c r="F3368" s="331" t="str">
        <f>IF(A3368="","",IFERROR(INDEX(Pengeluaran,MATCH('Buku Besar'!A3368,Akun,0)),""))</f>
        <v/>
      </c>
      <c r="H3368" s="91" t="str">
        <f t="shared" si="105"/>
        <v/>
      </c>
      <c r="I3368" s="330" t="str">
        <f>IF(H3368="","",IFERROR(INDEX(Tanggal1,MATCH('Buku Besar'!H3368,Akun1,0)),""))</f>
        <v/>
      </c>
      <c r="J3368" s="2" t="str">
        <f>IF(H3368="","",IFERROR(INDEX(Keterangan1,MATCH('Buku Besar'!H3368,Akun1,0)),""))</f>
        <v/>
      </c>
      <c r="K3368" s="2" t="str">
        <f>IF(H3368="","",IFERROR(INDEX(Reff1,MATCH('Buku Besar'!H3368,Akun1,0)),""))</f>
        <v/>
      </c>
      <c r="L3368" s="331" t="str">
        <f>IF(H3368="","",IFERROR(INDEX(Penerimaan1,MATCH('Buku Besar'!H3368,Akun1,0)),""))</f>
        <v/>
      </c>
      <c r="M3368" s="331" t="str">
        <f>IF(H3368="","",IFERROR(INDEX(Pengeluaran1,MATCH('Buku Besar'!H3368,Akun1,0)),""))</f>
        <v/>
      </c>
    </row>
    <row r="3369" spans="1:13" x14ac:dyDescent="0.25">
      <c r="A3369" s="91" t="str">
        <f t="shared" si="104"/>
        <v/>
      </c>
      <c r="B3369" s="330" t="str">
        <f>IF(A3369="","",IFERROR(INDEX(Tanggal,MATCH('Buku Besar'!A3369,Akun,0)),""))</f>
        <v/>
      </c>
      <c r="C3369" s="2" t="str">
        <f>IF(A3369="","",IFERROR(INDEX(Keterangan,MATCH('Buku Besar'!A3369,Akun,0)),""))</f>
        <v/>
      </c>
      <c r="D3369" s="2" t="str">
        <f>IF(A3369="","",IFERROR(INDEX(Reff,MATCH('Buku Besar'!A3369,Akun,0)),""))</f>
        <v/>
      </c>
      <c r="E3369" s="331" t="str">
        <f>IF(A3369="","",IFERROR(INDEX(Penerimaan,MATCH('Buku Besar'!A3369,Akun,0)),""))</f>
        <v/>
      </c>
      <c r="F3369" s="331" t="str">
        <f>IF(A3369="","",IFERROR(INDEX(Pengeluaran,MATCH('Buku Besar'!A3369,Akun,0)),""))</f>
        <v/>
      </c>
      <c r="H3369" s="91" t="str">
        <f t="shared" si="105"/>
        <v/>
      </c>
      <c r="I3369" s="330" t="str">
        <f>IF(H3369="","",IFERROR(INDEX(Tanggal1,MATCH('Buku Besar'!H3369,Akun1,0)),""))</f>
        <v/>
      </c>
      <c r="J3369" s="2" t="str">
        <f>IF(H3369="","",IFERROR(INDEX(Keterangan1,MATCH('Buku Besar'!H3369,Akun1,0)),""))</f>
        <v/>
      </c>
      <c r="K3369" s="2" t="str">
        <f>IF(H3369="","",IFERROR(INDEX(Reff1,MATCH('Buku Besar'!H3369,Akun1,0)),""))</f>
        <v/>
      </c>
      <c r="L3369" s="331" t="str">
        <f>IF(H3369="","",IFERROR(INDEX(Penerimaan1,MATCH('Buku Besar'!H3369,Akun1,0)),""))</f>
        <v/>
      </c>
      <c r="M3369" s="331" t="str">
        <f>IF(H3369="","",IFERROR(INDEX(Pengeluaran1,MATCH('Buku Besar'!H3369,Akun1,0)),""))</f>
        <v/>
      </c>
    </row>
    <row r="3370" spans="1:13" x14ac:dyDescent="0.25">
      <c r="A3370" s="91" t="str">
        <f t="shared" si="104"/>
        <v/>
      </c>
      <c r="B3370" s="330" t="str">
        <f>IF(A3370="","",IFERROR(INDEX(Tanggal,MATCH('Buku Besar'!A3370,Akun,0)),""))</f>
        <v/>
      </c>
      <c r="C3370" s="2" t="str">
        <f>IF(A3370="","",IFERROR(INDEX(Keterangan,MATCH('Buku Besar'!A3370,Akun,0)),""))</f>
        <v/>
      </c>
      <c r="D3370" s="2" t="str">
        <f>IF(A3370="","",IFERROR(INDEX(Reff,MATCH('Buku Besar'!A3370,Akun,0)),""))</f>
        <v/>
      </c>
      <c r="E3370" s="331" t="str">
        <f>IF(A3370="","",IFERROR(INDEX(Penerimaan,MATCH('Buku Besar'!A3370,Akun,0)),""))</f>
        <v/>
      </c>
      <c r="F3370" s="331" t="str">
        <f>IF(A3370="","",IFERROR(INDEX(Pengeluaran,MATCH('Buku Besar'!A3370,Akun,0)),""))</f>
        <v/>
      </c>
      <c r="H3370" s="91" t="str">
        <f t="shared" si="105"/>
        <v/>
      </c>
      <c r="I3370" s="330" t="str">
        <f>IF(H3370="","",IFERROR(INDEX(Tanggal1,MATCH('Buku Besar'!H3370,Akun1,0)),""))</f>
        <v/>
      </c>
      <c r="J3370" s="2" t="str">
        <f>IF(H3370="","",IFERROR(INDEX(Keterangan1,MATCH('Buku Besar'!H3370,Akun1,0)),""))</f>
        <v/>
      </c>
      <c r="K3370" s="2" t="str">
        <f>IF(H3370="","",IFERROR(INDEX(Reff1,MATCH('Buku Besar'!H3370,Akun1,0)),""))</f>
        <v/>
      </c>
      <c r="L3370" s="331" t="str">
        <f>IF(H3370="","",IFERROR(INDEX(Penerimaan1,MATCH('Buku Besar'!H3370,Akun1,0)),""))</f>
        <v/>
      </c>
      <c r="M3370" s="331" t="str">
        <f>IF(H3370="","",IFERROR(INDEX(Pengeluaran1,MATCH('Buku Besar'!H3370,Akun1,0)),""))</f>
        <v/>
      </c>
    </row>
    <row r="3371" spans="1:13" x14ac:dyDescent="0.25">
      <c r="A3371" s="91" t="str">
        <f t="shared" si="104"/>
        <v/>
      </c>
      <c r="B3371" s="330" t="str">
        <f>IF(A3371="","",IFERROR(INDEX(Tanggal,MATCH('Buku Besar'!A3371,Akun,0)),""))</f>
        <v/>
      </c>
      <c r="C3371" s="2" t="str">
        <f>IF(A3371="","",IFERROR(INDEX(Keterangan,MATCH('Buku Besar'!A3371,Akun,0)),""))</f>
        <v/>
      </c>
      <c r="D3371" s="2" t="str">
        <f>IF(A3371="","",IFERROR(INDEX(Reff,MATCH('Buku Besar'!A3371,Akun,0)),""))</f>
        <v/>
      </c>
      <c r="E3371" s="331" t="str">
        <f>IF(A3371="","",IFERROR(INDEX(Penerimaan,MATCH('Buku Besar'!A3371,Akun,0)),""))</f>
        <v/>
      </c>
      <c r="F3371" s="331" t="str">
        <f>IF(A3371="","",IFERROR(INDEX(Pengeluaran,MATCH('Buku Besar'!A3371,Akun,0)),""))</f>
        <v/>
      </c>
      <c r="H3371" s="91" t="str">
        <f t="shared" si="105"/>
        <v/>
      </c>
      <c r="I3371" s="330" t="str">
        <f>IF(H3371="","",IFERROR(INDEX(Tanggal1,MATCH('Buku Besar'!H3371,Akun1,0)),""))</f>
        <v/>
      </c>
      <c r="J3371" s="2" t="str">
        <f>IF(H3371="","",IFERROR(INDEX(Keterangan1,MATCH('Buku Besar'!H3371,Akun1,0)),""))</f>
        <v/>
      </c>
      <c r="K3371" s="2" t="str">
        <f>IF(H3371="","",IFERROR(INDEX(Reff1,MATCH('Buku Besar'!H3371,Akun1,0)),""))</f>
        <v/>
      </c>
      <c r="L3371" s="331" t="str">
        <f>IF(H3371="","",IFERROR(INDEX(Penerimaan1,MATCH('Buku Besar'!H3371,Akun1,0)),""))</f>
        <v/>
      </c>
      <c r="M3371" s="331" t="str">
        <f>IF(H3371="","",IFERROR(INDEX(Pengeluaran1,MATCH('Buku Besar'!H3371,Akun1,0)),""))</f>
        <v/>
      </c>
    </row>
    <row r="3372" spans="1:13" x14ac:dyDescent="0.25">
      <c r="A3372" s="91" t="str">
        <f t="shared" si="104"/>
        <v/>
      </c>
      <c r="B3372" s="330" t="str">
        <f>IF(A3372="","",IFERROR(INDEX(Tanggal,MATCH('Buku Besar'!A3372,Akun,0)),""))</f>
        <v/>
      </c>
      <c r="C3372" s="2" t="str">
        <f>IF(A3372="","",IFERROR(INDEX(Keterangan,MATCH('Buku Besar'!A3372,Akun,0)),""))</f>
        <v/>
      </c>
      <c r="D3372" s="2" t="str">
        <f>IF(A3372="","",IFERROR(INDEX(Reff,MATCH('Buku Besar'!A3372,Akun,0)),""))</f>
        <v/>
      </c>
      <c r="E3372" s="331" t="str">
        <f>IF(A3372="","",IFERROR(INDEX(Penerimaan,MATCH('Buku Besar'!A3372,Akun,0)),""))</f>
        <v/>
      </c>
      <c r="F3372" s="331" t="str">
        <f>IF(A3372="","",IFERROR(INDEX(Pengeluaran,MATCH('Buku Besar'!A3372,Akun,0)),""))</f>
        <v/>
      </c>
      <c r="H3372" s="91" t="str">
        <f t="shared" si="105"/>
        <v/>
      </c>
      <c r="I3372" s="330" t="str">
        <f>IF(H3372="","",IFERROR(INDEX(Tanggal1,MATCH('Buku Besar'!H3372,Akun1,0)),""))</f>
        <v/>
      </c>
      <c r="J3372" s="2" t="str">
        <f>IF(H3372="","",IFERROR(INDEX(Keterangan1,MATCH('Buku Besar'!H3372,Akun1,0)),""))</f>
        <v/>
      </c>
      <c r="K3372" s="2" t="str">
        <f>IF(H3372="","",IFERROR(INDEX(Reff1,MATCH('Buku Besar'!H3372,Akun1,0)),""))</f>
        <v/>
      </c>
      <c r="L3372" s="331" t="str">
        <f>IF(H3372="","",IFERROR(INDEX(Penerimaan1,MATCH('Buku Besar'!H3372,Akun1,0)),""))</f>
        <v/>
      </c>
      <c r="M3372" s="331" t="str">
        <f>IF(H3372="","",IFERROR(INDEX(Pengeluaran1,MATCH('Buku Besar'!H3372,Akun1,0)),""))</f>
        <v/>
      </c>
    </row>
    <row r="3373" spans="1:13" x14ac:dyDescent="0.25">
      <c r="A3373" s="91" t="str">
        <f t="shared" si="104"/>
        <v/>
      </c>
      <c r="B3373" s="330" t="str">
        <f>IF(A3373="","",IFERROR(INDEX(Tanggal,MATCH('Buku Besar'!A3373,Akun,0)),""))</f>
        <v/>
      </c>
      <c r="C3373" s="2" t="str">
        <f>IF(A3373="","",IFERROR(INDEX(Keterangan,MATCH('Buku Besar'!A3373,Akun,0)),""))</f>
        <v/>
      </c>
      <c r="D3373" s="2" t="str">
        <f>IF(A3373="","",IFERROR(INDEX(Reff,MATCH('Buku Besar'!A3373,Akun,0)),""))</f>
        <v/>
      </c>
      <c r="E3373" s="331" t="str">
        <f>IF(A3373="","",IFERROR(INDEX(Penerimaan,MATCH('Buku Besar'!A3373,Akun,0)),""))</f>
        <v/>
      </c>
      <c r="F3373" s="331" t="str">
        <f>IF(A3373="","",IFERROR(INDEX(Pengeluaran,MATCH('Buku Besar'!A3373,Akun,0)),""))</f>
        <v/>
      </c>
      <c r="H3373" s="91" t="str">
        <f t="shared" si="105"/>
        <v/>
      </c>
      <c r="I3373" s="330" t="str">
        <f>IF(H3373="","",IFERROR(INDEX(Tanggal1,MATCH('Buku Besar'!H3373,Akun1,0)),""))</f>
        <v/>
      </c>
      <c r="J3373" s="2" t="str">
        <f>IF(H3373="","",IFERROR(INDEX(Keterangan1,MATCH('Buku Besar'!H3373,Akun1,0)),""))</f>
        <v/>
      </c>
      <c r="K3373" s="2" t="str">
        <f>IF(H3373="","",IFERROR(INDEX(Reff1,MATCH('Buku Besar'!H3373,Akun1,0)),""))</f>
        <v/>
      </c>
      <c r="L3373" s="331" t="str">
        <f>IF(H3373="","",IFERROR(INDEX(Penerimaan1,MATCH('Buku Besar'!H3373,Akun1,0)),""))</f>
        <v/>
      </c>
      <c r="M3373" s="331" t="str">
        <f>IF(H3373="","",IFERROR(INDEX(Pengeluaran1,MATCH('Buku Besar'!H3373,Akun1,0)),""))</f>
        <v/>
      </c>
    </row>
    <row r="3374" spans="1:13" x14ac:dyDescent="0.25">
      <c r="A3374" s="91" t="str">
        <f t="shared" si="104"/>
        <v/>
      </c>
      <c r="B3374" s="330" t="str">
        <f>IF(A3374="","",IFERROR(INDEX(Tanggal,MATCH('Buku Besar'!A3374,Akun,0)),""))</f>
        <v/>
      </c>
      <c r="C3374" s="2" t="str">
        <f>IF(A3374="","",IFERROR(INDEX(Keterangan,MATCH('Buku Besar'!A3374,Akun,0)),""))</f>
        <v/>
      </c>
      <c r="D3374" s="2" t="str">
        <f>IF(A3374="","",IFERROR(INDEX(Reff,MATCH('Buku Besar'!A3374,Akun,0)),""))</f>
        <v/>
      </c>
      <c r="E3374" s="331" t="str">
        <f>IF(A3374="","",IFERROR(INDEX(Penerimaan,MATCH('Buku Besar'!A3374,Akun,0)),""))</f>
        <v/>
      </c>
      <c r="F3374" s="331" t="str">
        <f>IF(A3374="","",IFERROR(INDEX(Pengeluaran,MATCH('Buku Besar'!A3374,Akun,0)),""))</f>
        <v/>
      </c>
      <c r="H3374" s="91" t="str">
        <f t="shared" si="105"/>
        <v/>
      </c>
      <c r="I3374" s="330" t="str">
        <f>IF(H3374="","",IFERROR(INDEX(Tanggal1,MATCH('Buku Besar'!H3374,Akun1,0)),""))</f>
        <v/>
      </c>
      <c r="J3374" s="2" t="str">
        <f>IF(H3374="","",IFERROR(INDEX(Keterangan1,MATCH('Buku Besar'!H3374,Akun1,0)),""))</f>
        <v/>
      </c>
      <c r="K3374" s="2" t="str">
        <f>IF(H3374="","",IFERROR(INDEX(Reff1,MATCH('Buku Besar'!H3374,Akun1,0)),""))</f>
        <v/>
      </c>
      <c r="L3374" s="331" t="str">
        <f>IF(H3374="","",IFERROR(INDEX(Penerimaan1,MATCH('Buku Besar'!H3374,Akun1,0)),""))</f>
        <v/>
      </c>
      <c r="M3374" s="331" t="str">
        <f>IF(H3374="","",IFERROR(INDEX(Pengeluaran1,MATCH('Buku Besar'!H3374,Akun1,0)),""))</f>
        <v/>
      </c>
    </row>
    <row r="3375" spans="1:13" x14ac:dyDescent="0.25">
      <c r="A3375" s="91" t="str">
        <f t="shared" si="104"/>
        <v/>
      </c>
      <c r="B3375" s="330" t="str">
        <f>IF(A3375="","",IFERROR(INDEX(Tanggal,MATCH('Buku Besar'!A3375,Akun,0)),""))</f>
        <v/>
      </c>
      <c r="C3375" s="2" t="str">
        <f>IF(A3375="","",IFERROR(INDEX(Keterangan,MATCH('Buku Besar'!A3375,Akun,0)),""))</f>
        <v/>
      </c>
      <c r="D3375" s="2" t="str">
        <f>IF(A3375="","",IFERROR(INDEX(Reff,MATCH('Buku Besar'!A3375,Akun,0)),""))</f>
        <v/>
      </c>
      <c r="E3375" s="331" t="str">
        <f>IF(A3375="","",IFERROR(INDEX(Penerimaan,MATCH('Buku Besar'!A3375,Akun,0)),""))</f>
        <v/>
      </c>
      <c r="F3375" s="331" t="str">
        <f>IF(A3375="","",IFERROR(INDEX(Pengeluaran,MATCH('Buku Besar'!A3375,Akun,0)),""))</f>
        <v/>
      </c>
      <c r="H3375" s="91" t="str">
        <f t="shared" si="105"/>
        <v/>
      </c>
      <c r="I3375" s="330" t="str">
        <f>IF(H3375="","",IFERROR(INDEX(Tanggal1,MATCH('Buku Besar'!H3375,Akun1,0)),""))</f>
        <v/>
      </c>
      <c r="J3375" s="2" t="str">
        <f>IF(H3375="","",IFERROR(INDEX(Keterangan1,MATCH('Buku Besar'!H3375,Akun1,0)),""))</f>
        <v/>
      </c>
      <c r="K3375" s="2" t="str">
        <f>IF(H3375="","",IFERROR(INDEX(Reff1,MATCH('Buku Besar'!H3375,Akun1,0)),""))</f>
        <v/>
      </c>
      <c r="L3375" s="331" t="str">
        <f>IF(H3375="","",IFERROR(INDEX(Penerimaan1,MATCH('Buku Besar'!H3375,Akun1,0)),""))</f>
        <v/>
      </c>
      <c r="M3375" s="331" t="str">
        <f>IF(H3375="","",IFERROR(INDEX(Pengeluaran1,MATCH('Buku Besar'!H3375,Akun1,0)),""))</f>
        <v/>
      </c>
    </row>
    <row r="3376" spans="1:13" x14ac:dyDescent="0.25">
      <c r="A3376" s="91" t="str">
        <f t="shared" si="104"/>
        <v/>
      </c>
      <c r="B3376" s="330" t="str">
        <f>IF(A3376="","",IFERROR(INDEX(Tanggal,MATCH('Buku Besar'!A3376,Akun,0)),""))</f>
        <v/>
      </c>
      <c r="C3376" s="2" t="str">
        <f>IF(A3376="","",IFERROR(INDEX(Keterangan,MATCH('Buku Besar'!A3376,Akun,0)),""))</f>
        <v/>
      </c>
      <c r="D3376" s="2" t="str">
        <f>IF(A3376="","",IFERROR(INDEX(Reff,MATCH('Buku Besar'!A3376,Akun,0)),""))</f>
        <v/>
      </c>
      <c r="E3376" s="331" t="str">
        <f>IF(A3376="","",IFERROR(INDEX(Penerimaan,MATCH('Buku Besar'!A3376,Akun,0)),""))</f>
        <v/>
      </c>
      <c r="F3376" s="331" t="str">
        <f>IF(A3376="","",IFERROR(INDEX(Pengeluaran,MATCH('Buku Besar'!A3376,Akun,0)),""))</f>
        <v/>
      </c>
      <c r="H3376" s="91" t="str">
        <f t="shared" si="105"/>
        <v/>
      </c>
      <c r="I3376" s="330" t="str">
        <f>IF(H3376="","",IFERROR(INDEX(Tanggal1,MATCH('Buku Besar'!H3376,Akun1,0)),""))</f>
        <v/>
      </c>
      <c r="J3376" s="2" t="str">
        <f>IF(H3376="","",IFERROR(INDEX(Keterangan1,MATCH('Buku Besar'!H3376,Akun1,0)),""))</f>
        <v/>
      </c>
      <c r="K3376" s="2" t="str">
        <f>IF(H3376="","",IFERROR(INDEX(Reff1,MATCH('Buku Besar'!H3376,Akun1,0)),""))</f>
        <v/>
      </c>
      <c r="L3376" s="331" t="str">
        <f>IF(H3376="","",IFERROR(INDEX(Penerimaan1,MATCH('Buku Besar'!H3376,Akun1,0)),""))</f>
        <v/>
      </c>
      <c r="M3376" s="331" t="str">
        <f>IF(H3376="","",IFERROR(INDEX(Pengeluaran1,MATCH('Buku Besar'!H3376,Akun1,0)),""))</f>
        <v/>
      </c>
    </row>
    <row r="3377" spans="1:13" x14ac:dyDescent="0.25">
      <c r="A3377" s="91" t="str">
        <f t="shared" si="104"/>
        <v/>
      </c>
      <c r="B3377" s="330" t="str">
        <f>IF(A3377="","",IFERROR(INDEX(Tanggal,MATCH('Buku Besar'!A3377,Akun,0)),""))</f>
        <v/>
      </c>
      <c r="C3377" s="2" t="str">
        <f>IF(A3377="","",IFERROR(INDEX(Keterangan,MATCH('Buku Besar'!A3377,Akun,0)),""))</f>
        <v/>
      </c>
      <c r="D3377" s="2" t="str">
        <f>IF(A3377="","",IFERROR(INDEX(Reff,MATCH('Buku Besar'!A3377,Akun,0)),""))</f>
        <v/>
      </c>
      <c r="E3377" s="331" t="str">
        <f>IF(A3377="","",IFERROR(INDEX(Penerimaan,MATCH('Buku Besar'!A3377,Akun,0)),""))</f>
        <v/>
      </c>
      <c r="F3377" s="331" t="str">
        <f>IF(A3377="","",IFERROR(INDEX(Pengeluaran,MATCH('Buku Besar'!A3377,Akun,0)),""))</f>
        <v/>
      </c>
      <c r="H3377" s="91" t="str">
        <f t="shared" si="105"/>
        <v/>
      </c>
      <c r="I3377" s="330" t="str">
        <f>IF(H3377="","",IFERROR(INDEX(Tanggal1,MATCH('Buku Besar'!H3377,Akun1,0)),""))</f>
        <v/>
      </c>
      <c r="J3377" s="2" t="str">
        <f>IF(H3377="","",IFERROR(INDEX(Keterangan1,MATCH('Buku Besar'!H3377,Akun1,0)),""))</f>
        <v/>
      </c>
      <c r="K3377" s="2" t="str">
        <f>IF(H3377="","",IFERROR(INDEX(Reff1,MATCH('Buku Besar'!H3377,Akun1,0)),""))</f>
        <v/>
      </c>
      <c r="L3377" s="331" t="str">
        <f>IF(H3377="","",IFERROR(INDEX(Penerimaan1,MATCH('Buku Besar'!H3377,Akun1,0)),""))</f>
        <v/>
      </c>
      <c r="M3377" s="331" t="str">
        <f>IF(H3377="","",IFERROR(INDEX(Pengeluaran1,MATCH('Buku Besar'!H3377,Akun1,0)),""))</f>
        <v/>
      </c>
    </row>
    <row r="3378" spans="1:13" x14ac:dyDescent="0.25">
      <c r="A3378" s="91" t="str">
        <f t="shared" si="104"/>
        <v/>
      </c>
      <c r="B3378" s="330" t="str">
        <f>IF(A3378="","",IFERROR(INDEX(Tanggal,MATCH('Buku Besar'!A3378,Akun,0)),""))</f>
        <v/>
      </c>
      <c r="C3378" s="2" t="str">
        <f>IF(A3378="","",IFERROR(INDEX(Keterangan,MATCH('Buku Besar'!A3378,Akun,0)),""))</f>
        <v/>
      </c>
      <c r="D3378" s="2" t="str">
        <f>IF(A3378="","",IFERROR(INDEX(Reff,MATCH('Buku Besar'!A3378,Akun,0)),""))</f>
        <v/>
      </c>
      <c r="E3378" s="331" t="str">
        <f>IF(A3378="","",IFERROR(INDEX(Penerimaan,MATCH('Buku Besar'!A3378,Akun,0)),""))</f>
        <v/>
      </c>
      <c r="F3378" s="331" t="str">
        <f>IF(A3378="","",IFERROR(INDEX(Pengeluaran,MATCH('Buku Besar'!A3378,Akun,0)),""))</f>
        <v/>
      </c>
      <c r="H3378" s="91" t="str">
        <f t="shared" si="105"/>
        <v/>
      </c>
      <c r="I3378" s="330" t="str">
        <f>IF(H3378="","",IFERROR(INDEX(Tanggal1,MATCH('Buku Besar'!H3378,Akun1,0)),""))</f>
        <v/>
      </c>
      <c r="J3378" s="2" t="str">
        <f>IF(H3378="","",IFERROR(INDEX(Keterangan1,MATCH('Buku Besar'!H3378,Akun1,0)),""))</f>
        <v/>
      </c>
      <c r="K3378" s="2" t="str">
        <f>IF(H3378="","",IFERROR(INDEX(Reff1,MATCH('Buku Besar'!H3378,Akun1,0)),""))</f>
        <v/>
      </c>
      <c r="L3378" s="331" t="str">
        <f>IF(H3378="","",IFERROR(INDEX(Penerimaan1,MATCH('Buku Besar'!H3378,Akun1,0)),""))</f>
        <v/>
      </c>
      <c r="M3378" s="331" t="str">
        <f>IF(H3378="","",IFERROR(INDEX(Pengeluaran1,MATCH('Buku Besar'!H3378,Akun1,0)),""))</f>
        <v/>
      </c>
    </row>
    <row r="3379" spans="1:13" x14ac:dyDescent="0.25">
      <c r="A3379" s="91" t="str">
        <f t="shared" si="104"/>
        <v/>
      </c>
      <c r="B3379" s="330" t="str">
        <f>IF(A3379="","",IFERROR(INDEX(Tanggal,MATCH('Buku Besar'!A3379,Akun,0)),""))</f>
        <v/>
      </c>
      <c r="C3379" s="2" t="str">
        <f>IF(A3379="","",IFERROR(INDEX(Keterangan,MATCH('Buku Besar'!A3379,Akun,0)),""))</f>
        <v/>
      </c>
      <c r="D3379" s="2" t="str">
        <f>IF(A3379="","",IFERROR(INDEX(Reff,MATCH('Buku Besar'!A3379,Akun,0)),""))</f>
        <v/>
      </c>
      <c r="E3379" s="331" t="str">
        <f>IF(A3379="","",IFERROR(INDEX(Penerimaan,MATCH('Buku Besar'!A3379,Akun,0)),""))</f>
        <v/>
      </c>
      <c r="F3379" s="331" t="str">
        <f>IF(A3379="","",IFERROR(INDEX(Pengeluaran,MATCH('Buku Besar'!A3379,Akun,0)),""))</f>
        <v/>
      </c>
      <c r="H3379" s="91" t="str">
        <f t="shared" si="105"/>
        <v/>
      </c>
      <c r="I3379" s="330" t="str">
        <f>IF(H3379="","",IFERROR(INDEX(Tanggal1,MATCH('Buku Besar'!H3379,Akun1,0)),""))</f>
        <v/>
      </c>
      <c r="J3379" s="2" t="str">
        <f>IF(H3379="","",IFERROR(INDEX(Keterangan1,MATCH('Buku Besar'!H3379,Akun1,0)),""))</f>
        <v/>
      </c>
      <c r="K3379" s="2" t="str">
        <f>IF(H3379="","",IFERROR(INDEX(Reff1,MATCH('Buku Besar'!H3379,Akun1,0)),""))</f>
        <v/>
      </c>
      <c r="L3379" s="331" t="str">
        <f>IF(H3379="","",IFERROR(INDEX(Penerimaan1,MATCH('Buku Besar'!H3379,Akun1,0)),""))</f>
        <v/>
      </c>
      <c r="M3379" s="331" t="str">
        <f>IF(H3379="","",IFERROR(INDEX(Pengeluaran1,MATCH('Buku Besar'!H3379,Akun1,0)),""))</f>
        <v/>
      </c>
    </row>
    <row r="3380" spans="1:13" x14ac:dyDescent="0.25">
      <c r="A3380" s="91" t="str">
        <f t="shared" si="104"/>
        <v/>
      </c>
      <c r="B3380" s="330" t="str">
        <f>IF(A3380="","",IFERROR(INDEX(Tanggal,MATCH('Buku Besar'!A3380,Akun,0)),""))</f>
        <v/>
      </c>
      <c r="C3380" s="2" t="str">
        <f>IF(A3380="","",IFERROR(INDEX(Keterangan,MATCH('Buku Besar'!A3380,Akun,0)),""))</f>
        <v/>
      </c>
      <c r="D3380" s="2" t="str">
        <f>IF(A3380="","",IFERROR(INDEX(Reff,MATCH('Buku Besar'!A3380,Akun,0)),""))</f>
        <v/>
      </c>
      <c r="E3380" s="331" t="str">
        <f>IF(A3380="","",IFERROR(INDEX(Penerimaan,MATCH('Buku Besar'!A3380,Akun,0)),""))</f>
        <v/>
      </c>
      <c r="F3380" s="331" t="str">
        <f>IF(A3380="","",IFERROR(INDEX(Pengeluaran,MATCH('Buku Besar'!A3380,Akun,0)),""))</f>
        <v/>
      </c>
      <c r="H3380" s="91" t="str">
        <f t="shared" si="105"/>
        <v/>
      </c>
      <c r="I3380" s="330" t="str">
        <f>IF(H3380="","",IFERROR(INDEX(Tanggal1,MATCH('Buku Besar'!H3380,Akun1,0)),""))</f>
        <v/>
      </c>
      <c r="J3380" s="2" t="str">
        <f>IF(H3380="","",IFERROR(INDEX(Keterangan1,MATCH('Buku Besar'!H3380,Akun1,0)),""))</f>
        <v/>
      </c>
      <c r="K3380" s="2" t="str">
        <f>IF(H3380="","",IFERROR(INDEX(Reff1,MATCH('Buku Besar'!H3380,Akun1,0)),""))</f>
        <v/>
      </c>
      <c r="L3380" s="331" t="str">
        <f>IF(H3380="","",IFERROR(INDEX(Penerimaan1,MATCH('Buku Besar'!H3380,Akun1,0)),""))</f>
        <v/>
      </c>
      <c r="M3380" s="331" t="str">
        <f>IF(H3380="","",IFERROR(INDEX(Pengeluaran1,MATCH('Buku Besar'!H3380,Akun1,0)),""))</f>
        <v/>
      </c>
    </row>
    <row r="3381" spans="1:13" x14ac:dyDescent="0.25">
      <c r="A3381" s="91" t="str">
        <f t="shared" si="104"/>
        <v/>
      </c>
      <c r="B3381" s="330" t="str">
        <f>IF(A3381="","",IFERROR(INDEX(Tanggal,MATCH('Buku Besar'!A3381,Akun,0)),""))</f>
        <v/>
      </c>
      <c r="C3381" s="2" t="str">
        <f>IF(A3381="","",IFERROR(INDEX(Keterangan,MATCH('Buku Besar'!A3381,Akun,0)),""))</f>
        <v/>
      </c>
      <c r="D3381" s="2" t="str">
        <f>IF(A3381="","",IFERROR(INDEX(Reff,MATCH('Buku Besar'!A3381,Akun,0)),""))</f>
        <v/>
      </c>
      <c r="E3381" s="331" t="str">
        <f>IF(A3381="","",IFERROR(INDEX(Penerimaan,MATCH('Buku Besar'!A3381,Akun,0)),""))</f>
        <v/>
      </c>
      <c r="F3381" s="331" t="str">
        <f>IF(A3381="","",IFERROR(INDEX(Pengeluaran,MATCH('Buku Besar'!A3381,Akun,0)),""))</f>
        <v/>
      </c>
      <c r="H3381" s="91" t="str">
        <f t="shared" si="105"/>
        <v/>
      </c>
      <c r="I3381" s="330" t="str">
        <f>IF(H3381="","",IFERROR(INDEX(Tanggal1,MATCH('Buku Besar'!H3381,Akun1,0)),""))</f>
        <v/>
      </c>
      <c r="J3381" s="2" t="str">
        <f>IF(H3381="","",IFERROR(INDEX(Keterangan1,MATCH('Buku Besar'!H3381,Akun1,0)),""))</f>
        <v/>
      </c>
      <c r="K3381" s="2" t="str">
        <f>IF(H3381="","",IFERROR(INDEX(Reff1,MATCH('Buku Besar'!H3381,Akun1,0)),""))</f>
        <v/>
      </c>
      <c r="L3381" s="331" t="str">
        <f>IF(H3381="","",IFERROR(INDEX(Penerimaan1,MATCH('Buku Besar'!H3381,Akun1,0)),""))</f>
        <v/>
      </c>
      <c r="M3381" s="331" t="str">
        <f>IF(H3381="","",IFERROR(INDEX(Pengeluaran1,MATCH('Buku Besar'!H3381,Akun1,0)),""))</f>
        <v/>
      </c>
    </row>
    <row r="3382" spans="1:13" x14ac:dyDescent="0.25">
      <c r="A3382" s="91" t="str">
        <f t="shared" si="104"/>
        <v/>
      </c>
      <c r="B3382" s="330" t="str">
        <f>IF(A3382="","",IFERROR(INDEX(Tanggal,MATCH('Buku Besar'!A3382,Akun,0)),""))</f>
        <v/>
      </c>
      <c r="C3382" s="2" t="str">
        <f>IF(A3382="","",IFERROR(INDEX(Keterangan,MATCH('Buku Besar'!A3382,Akun,0)),""))</f>
        <v/>
      </c>
      <c r="D3382" s="2" t="str">
        <f>IF(A3382="","",IFERROR(INDEX(Reff,MATCH('Buku Besar'!A3382,Akun,0)),""))</f>
        <v/>
      </c>
      <c r="E3382" s="331" t="str">
        <f>IF(A3382="","",IFERROR(INDEX(Penerimaan,MATCH('Buku Besar'!A3382,Akun,0)),""))</f>
        <v/>
      </c>
      <c r="F3382" s="331" t="str">
        <f>IF(A3382="","",IFERROR(INDEX(Pengeluaran,MATCH('Buku Besar'!A3382,Akun,0)),""))</f>
        <v/>
      </c>
      <c r="H3382" s="91" t="str">
        <f t="shared" si="105"/>
        <v/>
      </c>
      <c r="I3382" s="330" t="str">
        <f>IF(H3382="","",IFERROR(INDEX(Tanggal1,MATCH('Buku Besar'!H3382,Akun1,0)),""))</f>
        <v/>
      </c>
      <c r="J3382" s="2" t="str">
        <f>IF(H3382="","",IFERROR(INDEX(Keterangan1,MATCH('Buku Besar'!H3382,Akun1,0)),""))</f>
        <v/>
      </c>
      <c r="K3382" s="2" t="str">
        <f>IF(H3382="","",IFERROR(INDEX(Reff1,MATCH('Buku Besar'!H3382,Akun1,0)),""))</f>
        <v/>
      </c>
      <c r="L3382" s="331" t="str">
        <f>IF(H3382="","",IFERROR(INDEX(Penerimaan1,MATCH('Buku Besar'!H3382,Akun1,0)),""))</f>
        <v/>
      </c>
      <c r="M3382" s="331" t="str">
        <f>IF(H3382="","",IFERROR(INDEX(Pengeluaran1,MATCH('Buku Besar'!H3382,Akun1,0)),""))</f>
        <v/>
      </c>
    </row>
    <row r="3383" spans="1:13" x14ac:dyDescent="0.25">
      <c r="A3383" s="91" t="str">
        <f t="shared" si="104"/>
        <v/>
      </c>
      <c r="B3383" s="330" t="str">
        <f>IF(A3383="","",IFERROR(INDEX(Tanggal,MATCH('Buku Besar'!A3383,Akun,0)),""))</f>
        <v/>
      </c>
      <c r="C3383" s="2" t="str">
        <f>IF(A3383="","",IFERROR(INDEX(Keterangan,MATCH('Buku Besar'!A3383,Akun,0)),""))</f>
        <v/>
      </c>
      <c r="D3383" s="2" t="str">
        <f>IF(A3383="","",IFERROR(INDEX(Reff,MATCH('Buku Besar'!A3383,Akun,0)),""))</f>
        <v/>
      </c>
      <c r="E3383" s="331" t="str">
        <f>IF(A3383="","",IFERROR(INDEX(Penerimaan,MATCH('Buku Besar'!A3383,Akun,0)),""))</f>
        <v/>
      </c>
      <c r="F3383" s="331" t="str">
        <f>IF(A3383="","",IFERROR(INDEX(Pengeluaran,MATCH('Buku Besar'!A3383,Akun,0)),""))</f>
        <v/>
      </c>
      <c r="H3383" s="91" t="str">
        <f t="shared" si="105"/>
        <v/>
      </c>
      <c r="I3383" s="330" t="str">
        <f>IF(H3383="","",IFERROR(INDEX(Tanggal1,MATCH('Buku Besar'!H3383,Akun1,0)),""))</f>
        <v/>
      </c>
      <c r="J3383" s="2" t="str">
        <f>IF(H3383="","",IFERROR(INDEX(Keterangan1,MATCH('Buku Besar'!H3383,Akun1,0)),""))</f>
        <v/>
      </c>
      <c r="K3383" s="2" t="str">
        <f>IF(H3383="","",IFERROR(INDEX(Reff1,MATCH('Buku Besar'!H3383,Akun1,0)),""))</f>
        <v/>
      </c>
      <c r="L3383" s="331" t="str">
        <f>IF(H3383="","",IFERROR(INDEX(Penerimaan1,MATCH('Buku Besar'!H3383,Akun1,0)),""))</f>
        <v/>
      </c>
      <c r="M3383" s="331" t="str">
        <f>IF(H3383="","",IFERROR(INDEX(Pengeluaran1,MATCH('Buku Besar'!H3383,Akun1,0)),""))</f>
        <v/>
      </c>
    </row>
    <row r="3384" spans="1:13" x14ac:dyDescent="0.25">
      <c r="A3384" s="91" t="str">
        <f t="shared" si="104"/>
        <v/>
      </c>
      <c r="B3384" s="330" t="str">
        <f>IF(A3384="","",IFERROR(INDEX(Tanggal,MATCH('Buku Besar'!A3384,Akun,0)),""))</f>
        <v/>
      </c>
      <c r="C3384" s="2" t="str">
        <f>IF(A3384="","",IFERROR(INDEX(Keterangan,MATCH('Buku Besar'!A3384,Akun,0)),""))</f>
        <v/>
      </c>
      <c r="D3384" s="2" t="str">
        <f>IF(A3384="","",IFERROR(INDEX(Reff,MATCH('Buku Besar'!A3384,Akun,0)),""))</f>
        <v/>
      </c>
      <c r="E3384" s="331" t="str">
        <f>IF(A3384="","",IFERROR(INDEX(Penerimaan,MATCH('Buku Besar'!A3384,Akun,0)),""))</f>
        <v/>
      </c>
      <c r="F3384" s="331" t="str">
        <f>IF(A3384="","",IFERROR(INDEX(Pengeluaran,MATCH('Buku Besar'!A3384,Akun,0)),""))</f>
        <v/>
      </c>
      <c r="H3384" s="91" t="str">
        <f t="shared" si="105"/>
        <v/>
      </c>
      <c r="I3384" s="330" t="str">
        <f>IF(H3384="","",IFERROR(INDEX(Tanggal1,MATCH('Buku Besar'!H3384,Akun1,0)),""))</f>
        <v/>
      </c>
      <c r="J3384" s="2" t="str">
        <f>IF(H3384="","",IFERROR(INDEX(Keterangan1,MATCH('Buku Besar'!H3384,Akun1,0)),""))</f>
        <v/>
      </c>
      <c r="K3384" s="2" t="str">
        <f>IF(H3384="","",IFERROR(INDEX(Reff1,MATCH('Buku Besar'!H3384,Akun1,0)),""))</f>
        <v/>
      </c>
      <c r="L3384" s="331" t="str">
        <f>IF(H3384="","",IFERROR(INDEX(Penerimaan1,MATCH('Buku Besar'!H3384,Akun1,0)),""))</f>
        <v/>
      </c>
      <c r="M3384" s="331" t="str">
        <f>IF(H3384="","",IFERROR(INDEX(Pengeluaran1,MATCH('Buku Besar'!H3384,Akun1,0)),""))</f>
        <v/>
      </c>
    </row>
    <row r="3385" spans="1:13" x14ac:dyDescent="0.25">
      <c r="A3385" s="91" t="str">
        <f t="shared" si="104"/>
        <v/>
      </c>
      <c r="B3385" s="330" t="str">
        <f>IF(A3385="","",IFERROR(INDEX(Tanggal,MATCH('Buku Besar'!A3385,Akun,0)),""))</f>
        <v/>
      </c>
      <c r="C3385" s="2" t="str">
        <f>IF(A3385="","",IFERROR(INDEX(Keterangan,MATCH('Buku Besar'!A3385,Akun,0)),""))</f>
        <v/>
      </c>
      <c r="D3385" s="2" t="str">
        <f>IF(A3385="","",IFERROR(INDEX(Reff,MATCH('Buku Besar'!A3385,Akun,0)),""))</f>
        <v/>
      </c>
      <c r="E3385" s="331" t="str">
        <f>IF(A3385="","",IFERROR(INDEX(Penerimaan,MATCH('Buku Besar'!A3385,Akun,0)),""))</f>
        <v/>
      </c>
      <c r="F3385" s="331" t="str">
        <f>IF(A3385="","",IFERROR(INDEX(Pengeluaran,MATCH('Buku Besar'!A3385,Akun,0)),""))</f>
        <v/>
      </c>
      <c r="H3385" s="91" t="str">
        <f t="shared" si="105"/>
        <v/>
      </c>
      <c r="I3385" s="330" t="str">
        <f>IF(H3385="","",IFERROR(INDEX(Tanggal1,MATCH('Buku Besar'!H3385,Akun1,0)),""))</f>
        <v/>
      </c>
      <c r="J3385" s="2" t="str">
        <f>IF(H3385="","",IFERROR(INDEX(Keterangan1,MATCH('Buku Besar'!H3385,Akun1,0)),""))</f>
        <v/>
      </c>
      <c r="K3385" s="2" t="str">
        <f>IF(H3385="","",IFERROR(INDEX(Reff1,MATCH('Buku Besar'!H3385,Akun1,0)),""))</f>
        <v/>
      </c>
      <c r="L3385" s="331" t="str">
        <f>IF(H3385="","",IFERROR(INDEX(Penerimaan1,MATCH('Buku Besar'!H3385,Akun1,0)),""))</f>
        <v/>
      </c>
      <c r="M3385" s="331" t="str">
        <f>IF(H3385="","",IFERROR(INDEX(Pengeluaran1,MATCH('Buku Besar'!H3385,Akun1,0)),""))</f>
        <v/>
      </c>
    </row>
    <row r="3386" spans="1:13" x14ac:dyDescent="0.25">
      <c r="A3386" s="91" t="str">
        <f t="shared" si="104"/>
        <v/>
      </c>
      <c r="B3386" s="330" t="str">
        <f>IF(A3386="","",IFERROR(INDEX(Tanggal,MATCH('Buku Besar'!A3386,Akun,0)),""))</f>
        <v/>
      </c>
      <c r="C3386" s="2" t="str">
        <f>IF(A3386="","",IFERROR(INDEX(Keterangan,MATCH('Buku Besar'!A3386,Akun,0)),""))</f>
        <v/>
      </c>
      <c r="D3386" s="2" t="str">
        <f>IF(A3386="","",IFERROR(INDEX(Reff,MATCH('Buku Besar'!A3386,Akun,0)),""))</f>
        <v/>
      </c>
      <c r="E3386" s="331" t="str">
        <f>IF(A3386="","",IFERROR(INDEX(Penerimaan,MATCH('Buku Besar'!A3386,Akun,0)),""))</f>
        <v/>
      </c>
      <c r="F3386" s="331" t="str">
        <f>IF(A3386="","",IFERROR(INDEX(Pengeluaran,MATCH('Buku Besar'!A3386,Akun,0)),""))</f>
        <v/>
      </c>
      <c r="H3386" s="91" t="str">
        <f t="shared" si="105"/>
        <v/>
      </c>
      <c r="I3386" s="330" t="str">
        <f>IF(H3386="","",IFERROR(INDEX(Tanggal1,MATCH('Buku Besar'!H3386,Akun1,0)),""))</f>
        <v/>
      </c>
      <c r="J3386" s="2" t="str">
        <f>IF(H3386="","",IFERROR(INDEX(Keterangan1,MATCH('Buku Besar'!H3386,Akun1,0)),""))</f>
        <v/>
      </c>
      <c r="K3386" s="2" t="str">
        <f>IF(H3386="","",IFERROR(INDEX(Reff1,MATCH('Buku Besar'!H3386,Akun1,0)),""))</f>
        <v/>
      </c>
      <c r="L3386" s="331" t="str">
        <f>IF(H3386="","",IFERROR(INDEX(Penerimaan1,MATCH('Buku Besar'!H3386,Akun1,0)),""))</f>
        <v/>
      </c>
      <c r="M3386" s="331" t="str">
        <f>IF(H3386="","",IFERROR(INDEX(Pengeluaran1,MATCH('Buku Besar'!H3386,Akun1,0)),""))</f>
        <v/>
      </c>
    </row>
    <row r="3387" spans="1:13" x14ac:dyDescent="0.25">
      <c r="A3387" s="91" t="str">
        <f t="shared" si="104"/>
        <v/>
      </c>
      <c r="B3387" s="330" t="str">
        <f>IF(A3387="","",IFERROR(INDEX(Tanggal,MATCH('Buku Besar'!A3387,Akun,0)),""))</f>
        <v/>
      </c>
      <c r="C3387" s="2" t="str">
        <f>IF(A3387="","",IFERROR(INDEX(Keterangan,MATCH('Buku Besar'!A3387,Akun,0)),""))</f>
        <v/>
      </c>
      <c r="D3387" s="2" t="str">
        <f>IF(A3387="","",IFERROR(INDEX(Reff,MATCH('Buku Besar'!A3387,Akun,0)),""))</f>
        <v/>
      </c>
      <c r="E3387" s="331" t="str">
        <f>IF(A3387="","",IFERROR(INDEX(Penerimaan,MATCH('Buku Besar'!A3387,Akun,0)),""))</f>
        <v/>
      </c>
      <c r="F3387" s="331" t="str">
        <f>IF(A3387="","",IFERROR(INDEX(Pengeluaran,MATCH('Buku Besar'!A3387,Akun,0)),""))</f>
        <v/>
      </c>
      <c r="H3387" s="91" t="str">
        <f t="shared" si="105"/>
        <v/>
      </c>
      <c r="I3387" s="330" t="str">
        <f>IF(H3387="","",IFERROR(INDEX(Tanggal1,MATCH('Buku Besar'!H3387,Akun1,0)),""))</f>
        <v/>
      </c>
      <c r="J3387" s="2" t="str">
        <f>IF(H3387="","",IFERROR(INDEX(Keterangan1,MATCH('Buku Besar'!H3387,Akun1,0)),""))</f>
        <v/>
      </c>
      <c r="K3387" s="2" t="str">
        <f>IF(H3387="","",IFERROR(INDEX(Reff1,MATCH('Buku Besar'!H3387,Akun1,0)),""))</f>
        <v/>
      </c>
      <c r="L3387" s="331" t="str">
        <f>IF(H3387="","",IFERROR(INDEX(Penerimaan1,MATCH('Buku Besar'!H3387,Akun1,0)),""))</f>
        <v/>
      </c>
      <c r="M3387" s="331" t="str">
        <f>IF(H3387="","",IFERROR(INDEX(Pengeluaran1,MATCH('Buku Besar'!H3387,Akun1,0)),""))</f>
        <v/>
      </c>
    </row>
    <row r="3388" spans="1:13" x14ac:dyDescent="0.25">
      <c r="A3388" s="91" t="str">
        <f t="shared" si="104"/>
        <v/>
      </c>
      <c r="B3388" s="330" t="str">
        <f>IF(A3388="","",IFERROR(INDEX(Tanggal,MATCH('Buku Besar'!A3388,Akun,0)),""))</f>
        <v/>
      </c>
      <c r="C3388" s="2" t="str">
        <f>IF(A3388="","",IFERROR(INDEX(Keterangan,MATCH('Buku Besar'!A3388,Akun,0)),""))</f>
        <v/>
      </c>
      <c r="D3388" s="2" t="str">
        <f>IF(A3388="","",IFERROR(INDEX(Reff,MATCH('Buku Besar'!A3388,Akun,0)),""))</f>
        <v/>
      </c>
      <c r="E3388" s="331" t="str">
        <f>IF(A3388="","",IFERROR(INDEX(Penerimaan,MATCH('Buku Besar'!A3388,Akun,0)),""))</f>
        <v/>
      </c>
      <c r="F3388" s="331" t="str">
        <f>IF(A3388="","",IFERROR(INDEX(Pengeluaran,MATCH('Buku Besar'!A3388,Akun,0)),""))</f>
        <v/>
      </c>
      <c r="H3388" s="91" t="str">
        <f t="shared" si="105"/>
        <v/>
      </c>
      <c r="I3388" s="330" t="str">
        <f>IF(H3388="","",IFERROR(INDEX(Tanggal1,MATCH('Buku Besar'!H3388,Akun1,0)),""))</f>
        <v/>
      </c>
      <c r="J3388" s="2" t="str">
        <f>IF(H3388="","",IFERROR(INDEX(Keterangan1,MATCH('Buku Besar'!H3388,Akun1,0)),""))</f>
        <v/>
      </c>
      <c r="K3388" s="2" t="str">
        <f>IF(H3388="","",IFERROR(INDEX(Reff1,MATCH('Buku Besar'!H3388,Akun1,0)),""))</f>
        <v/>
      </c>
      <c r="L3388" s="331" t="str">
        <f>IF(H3388="","",IFERROR(INDEX(Penerimaan1,MATCH('Buku Besar'!H3388,Akun1,0)),""))</f>
        <v/>
      </c>
      <c r="M3388" s="331" t="str">
        <f>IF(H3388="","",IFERROR(INDEX(Pengeluaran1,MATCH('Buku Besar'!H3388,Akun1,0)),""))</f>
        <v/>
      </c>
    </row>
    <row r="3389" spans="1:13" x14ac:dyDescent="0.25">
      <c r="A3389" s="91" t="str">
        <f t="shared" si="104"/>
        <v/>
      </c>
      <c r="B3389" s="330" t="str">
        <f>IF(A3389="","",IFERROR(INDEX(Tanggal,MATCH('Buku Besar'!A3389,Akun,0)),""))</f>
        <v/>
      </c>
      <c r="C3389" s="2" t="str">
        <f>IF(A3389="","",IFERROR(INDEX(Keterangan,MATCH('Buku Besar'!A3389,Akun,0)),""))</f>
        <v/>
      </c>
      <c r="D3389" s="2" t="str">
        <f>IF(A3389="","",IFERROR(INDEX(Reff,MATCH('Buku Besar'!A3389,Akun,0)),""))</f>
        <v/>
      </c>
      <c r="E3389" s="331" t="str">
        <f>IF(A3389="","",IFERROR(INDEX(Penerimaan,MATCH('Buku Besar'!A3389,Akun,0)),""))</f>
        <v/>
      </c>
      <c r="F3389" s="331" t="str">
        <f>IF(A3389="","",IFERROR(INDEX(Pengeluaran,MATCH('Buku Besar'!A3389,Akun,0)),""))</f>
        <v/>
      </c>
      <c r="H3389" s="91" t="str">
        <f t="shared" si="105"/>
        <v/>
      </c>
      <c r="I3389" s="330" t="str">
        <f>IF(H3389="","",IFERROR(INDEX(Tanggal1,MATCH('Buku Besar'!H3389,Akun1,0)),""))</f>
        <v/>
      </c>
      <c r="J3389" s="2" t="str">
        <f>IF(H3389="","",IFERROR(INDEX(Keterangan1,MATCH('Buku Besar'!H3389,Akun1,0)),""))</f>
        <v/>
      </c>
      <c r="K3389" s="2" t="str">
        <f>IF(H3389="","",IFERROR(INDEX(Reff1,MATCH('Buku Besar'!H3389,Akun1,0)),""))</f>
        <v/>
      </c>
      <c r="L3389" s="331" t="str">
        <f>IF(H3389="","",IFERROR(INDEX(Penerimaan1,MATCH('Buku Besar'!H3389,Akun1,0)),""))</f>
        <v/>
      </c>
      <c r="M3389" s="331" t="str">
        <f>IF(H3389="","",IFERROR(INDEX(Pengeluaran1,MATCH('Buku Besar'!H3389,Akun1,0)),""))</f>
        <v/>
      </c>
    </row>
    <row r="3390" spans="1:13" x14ac:dyDescent="0.25">
      <c r="A3390" s="91" t="str">
        <f t="shared" si="104"/>
        <v/>
      </c>
      <c r="B3390" s="330" t="str">
        <f>IF(A3390="","",IFERROR(INDEX(Tanggal,MATCH('Buku Besar'!A3390,Akun,0)),""))</f>
        <v/>
      </c>
      <c r="C3390" s="2" t="str">
        <f>IF(A3390="","",IFERROR(INDEX(Keterangan,MATCH('Buku Besar'!A3390,Akun,0)),""))</f>
        <v/>
      </c>
      <c r="D3390" s="2" t="str">
        <f>IF(A3390="","",IFERROR(INDEX(Reff,MATCH('Buku Besar'!A3390,Akun,0)),""))</f>
        <v/>
      </c>
      <c r="E3390" s="331" t="str">
        <f>IF(A3390="","",IFERROR(INDEX(Penerimaan,MATCH('Buku Besar'!A3390,Akun,0)),""))</f>
        <v/>
      </c>
      <c r="F3390" s="331" t="str">
        <f>IF(A3390="","",IFERROR(INDEX(Pengeluaran,MATCH('Buku Besar'!A3390,Akun,0)),""))</f>
        <v/>
      </c>
      <c r="H3390" s="91" t="str">
        <f t="shared" si="105"/>
        <v/>
      </c>
      <c r="I3390" s="330" t="str">
        <f>IF(H3390="","",IFERROR(INDEX(Tanggal1,MATCH('Buku Besar'!H3390,Akun1,0)),""))</f>
        <v/>
      </c>
      <c r="J3390" s="2" t="str">
        <f>IF(H3390="","",IFERROR(INDEX(Keterangan1,MATCH('Buku Besar'!H3390,Akun1,0)),""))</f>
        <v/>
      </c>
      <c r="K3390" s="2" t="str">
        <f>IF(H3390="","",IFERROR(INDEX(Reff1,MATCH('Buku Besar'!H3390,Akun1,0)),""))</f>
        <v/>
      </c>
      <c r="L3390" s="331" t="str">
        <f>IF(H3390="","",IFERROR(INDEX(Penerimaan1,MATCH('Buku Besar'!H3390,Akun1,0)),""))</f>
        <v/>
      </c>
      <c r="M3390" s="331" t="str">
        <f>IF(H3390="","",IFERROR(INDEX(Pengeluaran1,MATCH('Buku Besar'!H3390,Akun1,0)),""))</f>
        <v/>
      </c>
    </row>
    <row r="3391" spans="1:13" x14ac:dyDescent="0.25">
      <c r="A3391" s="91" t="str">
        <f t="shared" si="104"/>
        <v/>
      </c>
      <c r="B3391" s="330" t="str">
        <f>IF(A3391="","",IFERROR(INDEX(Tanggal,MATCH('Buku Besar'!A3391,Akun,0)),""))</f>
        <v/>
      </c>
      <c r="C3391" s="2" t="str">
        <f>IF(A3391="","",IFERROR(INDEX(Keterangan,MATCH('Buku Besar'!A3391,Akun,0)),""))</f>
        <v/>
      </c>
      <c r="D3391" s="2" t="str">
        <f>IF(A3391="","",IFERROR(INDEX(Reff,MATCH('Buku Besar'!A3391,Akun,0)),""))</f>
        <v/>
      </c>
      <c r="E3391" s="331" t="str">
        <f>IF(A3391="","",IFERROR(INDEX(Penerimaan,MATCH('Buku Besar'!A3391,Akun,0)),""))</f>
        <v/>
      </c>
      <c r="F3391" s="331" t="str">
        <f>IF(A3391="","",IFERROR(INDEX(Pengeluaran,MATCH('Buku Besar'!A3391,Akun,0)),""))</f>
        <v/>
      </c>
      <c r="H3391" s="91" t="str">
        <f t="shared" si="105"/>
        <v/>
      </c>
      <c r="I3391" s="330" t="str">
        <f>IF(H3391="","",IFERROR(INDEX(Tanggal1,MATCH('Buku Besar'!H3391,Akun1,0)),""))</f>
        <v/>
      </c>
      <c r="J3391" s="2" t="str">
        <f>IF(H3391="","",IFERROR(INDEX(Keterangan1,MATCH('Buku Besar'!H3391,Akun1,0)),""))</f>
        <v/>
      </c>
      <c r="K3391" s="2" t="str">
        <f>IF(H3391="","",IFERROR(INDEX(Reff1,MATCH('Buku Besar'!H3391,Akun1,0)),""))</f>
        <v/>
      </c>
      <c r="L3391" s="331" t="str">
        <f>IF(H3391="","",IFERROR(INDEX(Penerimaan1,MATCH('Buku Besar'!H3391,Akun1,0)),""))</f>
        <v/>
      </c>
      <c r="M3391" s="331" t="str">
        <f>IF(H3391="","",IFERROR(INDEX(Pengeluaran1,MATCH('Buku Besar'!H3391,Akun1,0)),""))</f>
        <v/>
      </c>
    </row>
    <row r="3392" spans="1:13" x14ac:dyDescent="0.25">
      <c r="A3392" s="91" t="str">
        <f t="shared" si="104"/>
        <v/>
      </c>
      <c r="B3392" s="330" t="str">
        <f>IF(A3392="","",IFERROR(INDEX(Tanggal,MATCH('Buku Besar'!A3392,Akun,0)),""))</f>
        <v/>
      </c>
      <c r="C3392" s="2" t="str">
        <f>IF(A3392="","",IFERROR(INDEX(Keterangan,MATCH('Buku Besar'!A3392,Akun,0)),""))</f>
        <v/>
      </c>
      <c r="D3392" s="2" t="str">
        <f>IF(A3392="","",IFERROR(INDEX(Reff,MATCH('Buku Besar'!A3392,Akun,0)),""))</f>
        <v/>
      </c>
      <c r="E3392" s="331" t="str">
        <f>IF(A3392="","",IFERROR(INDEX(Penerimaan,MATCH('Buku Besar'!A3392,Akun,0)),""))</f>
        <v/>
      </c>
      <c r="F3392" s="331" t="str">
        <f>IF(A3392="","",IFERROR(INDEX(Pengeluaran,MATCH('Buku Besar'!A3392,Akun,0)),""))</f>
        <v/>
      </c>
      <c r="H3392" s="91" t="str">
        <f t="shared" si="105"/>
        <v/>
      </c>
      <c r="I3392" s="330" t="str">
        <f>IF(H3392="","",IFERROR(INDEX(Tanggal1,MATCH('Buku Besar'!H3392,Akun1,0)),""))</f>
        <v/>
      </c>
      <c r="J3392" s="2" t="str">
        <f>IF(H3392="","",IFERROR(INDEX(Keterangan1,MATCH('Buku Besar'!H3392,Akun1,0)),""))</f>
        <v/>
      </c>
      <c r="K3392" s="2" t="str">
        <f>IF(H3392="","",IFERROR(INDEX(Reff1,MATCH('Buku Besar'!H3392,Akun1,0)),""))</f>
        <v/>
      </c>
      <c r="L3392" s="331" t="str">
        <f>IF(H3392="","",IFERROR(INDEX(Penerimaan1,MATCH('Buku Besar'!H3392,Akun1,0)),""))</f>
        <v/>
      </c>
      <c r="M3392" s="331" t="str">
        <f>IF(H3392="","",IFERROR(INDEX(Pengeluaran1,MATCH('Buku Besar'!H3392,Akun1,0)),""))</f>
        <v/>
      </c>
    </row>
    <row r="3393" spans="1:13" x14ac:dyDescent="0.25">
      <c r="A3393" s="91" t="str">
        <f t="shared" si="104"/>
        <v/>
      </c>
      <c r="B3393" s="330" t="str">
        <f>IF(A3393="","",IFERROR(INDEX(Tanggal,MATCH('Buku Besar'!A3393,Akun,0)),""))</f>
        <v/>
      </c>
      <c r="C3393" s="2" t="str">
        <f>IF(A3393="","",IFERROR(INDEX(Keterangan,MATCH('Buku Besar'!A3393,Akun,0)),""))</f>
        <v/>
      </c>
      <c r="D3393" s="2" t="str">
        <f>IF(A3393="","",IFERROR(INDEX(Reff,MATCH('Buku Besar'!A3393,Akun,0)),""))</f>
        <v/>
      </c>
      <c r="E3393" s="331" t="str">
        <f>IF(A3393="","",IFERROR(INDEX(Penerimaan,MATCH('Buku Besar'!A3393,Akun,0)),""))</f>
        <v/>
      </c>
      <c r="F3393" s="331" t="str">
        <f>IF(A3393="","",IFERROR(INDEX(Pengeluaran,MATCH('Buku Besar'!A3393,Akun,0)),""))</f>
        <v/>
      </c>
      <c r="H3393" s="91" t="str">
        <f t="shared" si="105"/>
        <v/>
      </c>
      <c r="I3393" s="330" t="str">
        <f>IF(H3393="","",IFERROR(INDEX(Tanggal1,MATCH('Buku Besar'!H3393,Akun1,0)),""))</f>
        <v/>
      </c>
      <c r="J3393" s="2" t="str">
        <f>IF(H3393="","",IFERROR(INDEX(Keterangan1,MATCH('Buku Besar'!H3393,Akun1,0)),""))</f>
        <v/>
      </c>
      <c r="K3393" s="2" t="str">
        <f>IF(H3393="","",IFERROR(INDEX(Reff1,MATCH('Buku Besar'!H3393,Akun1,0)),""))</f>
        <v/>
      </c>
      <c r="L3393" s="331" t="str">
        <f>IF(H3393="","",IFERROR(INDEX(Penerimaan1,MATCH('Buku Besar'!H3393,Akun1,0)),""))</f>
        <v/>
      </c>
      <c r="M3393" s="331" t="str">
        <f>IF(H3393="","",IFERROR(INDEX(Pengeluaran1,MATCH('Buku Besar'!H3393,Akun1,0)),""))</f>
        <v/>
      </c>
    </row>
    <row r="3394" spans="1:13" x14ac:dyDescent="0.25">
      <c r="A3394" s="91" t="str">
        <f t="shared" si="104"/>
        <v/>
      </c>
      <c r="B3394" s="330" t="str">
        <f>IF(A3394="","",IFERROR(INDEX(Tanggal,MATCH('Buku Besar'!A3394,Akun,0)),""))</f>
        <v/>
      </c>
      <c r="C3394" s="2" t="str">
        <f>IF(A3394="","",IFERROR(INDEX(Keterangan,MATCH('Buku Besar'!A3394,Akun,0)),""))</f>
        <v/>
      </c>
      <c r="D3394" s="2" t="str">
        <f>IF(A3394="","",IFERROR(INDEX(Reff,MATCH('Buku Besar'!A3394,Akun,0)),""))</f>
        <v/>
      </c>
      <c r="E3394" s="331" t="str">
        <f>IF(A3394="","",IFERROR(INDEX(Penerimaan,MATCH('Buku Besar'!A3394,Akun,0)),""))</f>
        <v/>
      </c>
      <c r="F3394" s="331" t="str">
        <f>IF(A3394="","",IFERROR(INDEX(Pengeluaran,MATCH('Buku Besar'!A3394,Akun,0)),""))</f>
        <v/>
      </c>
      <c r="H3394" s="91" t="str">
        <f t="shared" si="105"/>
        <v/>
      </c>
      <c r="I3394" s="330" t="str">
        <f>IF(H3394="","",IFERROR(INDEX(Tanggal1,MATCH('Buku Besar'!H3394,Akun1,0)),""))</f>
        <v/>
      </c>
      <c r="J3394" s="2" t="str">
        <f>IF(H3394="","",IFERROR(INDEX(Keterangan1,MATCH('Buku Besar'!H3394,Akun1,0)),""))</f>
        <v/>
      </c>
      <c r="K3394" s="2" t="str">
        <f>IF(H3394="","",IFERROR(INDEX(Reff1,MATCH('Buku Besar'!H3394,Akun1,0)),""))</f>
        <v/>
      </c>
      <c r="L3394" s="331" t="str">
        <f>IF(H3394="","",IFERROR(INDEX(Penerimaan1,MATCH('Buku Besar'!H3394,Akun1,0)),""))</f>
        <v/>
      </c>
      <c r="M3394" s="331" t="str">
        <f>IF(H3394="","",IFERROR(INDEX(Pengeluaran1,MATCH('Buku Besar'!H3394,Akun1,0)),""))</f>
        <v/>
      </c>
    </row>
    <row r="3395" spans="1:13" x14ac:dyDescent="0.25">
      <c r="A3395" s="91" t="str">
        <f t="shared" si="104"/>
        <v/>
      </c>
      <c r="B3395" s="330" t="str">
        <f>IF(A3395="","",IFERROR(INDEX(Tanggal,MATCH('Buku Besar'!A3395,Akun,0)),""))</f>
        <v/>
      </c>
      <c r="C3395" s="2" t="str">
        <f>IF(A3395="","",IFERROR(INDEX(Keterangan,MATCH('Buku Besar'!A3395,Akun,0)),""))</f>
        <v/>
      </c>
      <c r="D3395" s="2" t="str">
        <f>IF(A3395="","",IFERROR(INDEX(Reff,MATCH('Buku Besar'!A3395,Akun,0)),""))</f>
        <v/>
      </c>
      <c r="E3395" s="331" t="str">
        <f>IF(A3395="","",IFERROR(INDEX(Penerimaan,MATCH('Buku Besar'!A3395,Akun,0)),""))</f>
        <v/>
      </c>
      <c r="F3395" s="331" t="str">
        <f>IF(A3395="","",IFERROR(INDEX(Pengeluaran,MATCH('Buku Besar'!A3395,Akun,0)),""))</f>
        <v/>
      </c>
      <c r="H3395" s="91" t="str">
        <f t="shared" si="105"/>
        <v/>
      </c>
      <c r="I3395" s="330" t="str">
        <f>IF(H3395="","",IFERROR(INDEX(Tanggal1,MATCH('Buku Besar'!H3395,Akun1,0)),""))</f>
        <v/>
      </c>
      <c r="J3395" s="2" t="str">
        <f>IF(H3395="","",IFERROR(INDEX(Keterangan1,MATCH('Buku Besar'!H3395,Akun1,0)),""))</f>
        <v/>
      </c>
      <c r="K3395" s="2" t="str">
        <f>IF(H3395="","",IFERROR(INDEX(Reff1,MATCH('Buku Besar'!H3395,Akun1,0)),""))</f>
        <v/>
      </c>
      <c r="L3395" s="331" t="str">
        <f>IF(H3395="","",IFERROR(INDEX(Penerimaan1,MATCH('Buku Besar'!H3395,Akun1,0)),""))</f>
        <v/>
      </c>
      <c r="M3395" s="331" t="str">
        <f>IF(H3395="","",IFERROR(INDEX(Pengeluaran1,MATCH('Buku Besar'!H3395,Akun1,0)),""))</f>
        <v/>
      </c>
    </row>
    <row r="3396" spans="1:13" x14ac:dyDescent="0.25">
      <c r="A3396" s="91" t="str">
        <f t="shared" si="104"/>
        <v/>
      </c>
      <c r="B3396" s="330" t="str">
        <f>IF(A3396="","",IFERROR(INDEX(Tanggal,MATCH('Buku Besar'!A3396,Akun,0)),""))</f>
        <v/>
      </c>
      <c r="C3396" s="2" t="str">
        <f>IF(A3396="","",IFERROR(INDEX(Keterangan,MATCH('Buku Besar'!A3396,Akun,0)),""))</f>
        <v/>
      </c>
      <c r="D3396" s="2" t="str">
        <f>IF(A3396="","",IFERROR(INDEX(Reff,MATCH('Buku Besar'!A3396,Akun,0)),""))</f>
        <v/>
      </c>
      <c r="E3396" s="331" t="str">
        <f>IF(A3396="","",IFERROR(INDEX(Penerimaan,MATCH('Buku Besar'!A3396,Akun,0)),""))</f>
        <v/>
      </c>
      <c r="F3396" s="331" t="str">
        <f>IF(A3396="","",IFERROR(INDEX(Pengeluaran,MATCH('Buku Besar'!A3396,Akun,0)),""))</f>
        <v/>
      </c>
      <c r="H3396" s="91" t="str">
        <f t="shared" si="105"/>
        <v/>
      </c>
      <c r="I3396" s="330" t="str">
        <f>IF(H3396="","",IFERROR(INDEX(Tanggal1,MATCH('Buku Besar'!H3396,Akun1,0)),""))</f>
        <v/>
      </c>
      <c r="J3396" s="2" t="str">
        <f>IF(H3396="","",IFERROR(INDEX(Keterangan1,MATCH('Buku Besar'!H3396,Akun1,0)),""))</f>
        <v/>
      </c>
      <c r="K3396" s="2" t="str">
        <f>IF(H3396="","",IFERROR(INDEX(Reff1,MATCH('Buku Besar'!H3396,Akun1,0)),""))</f>
        <v/>
      </c>
      <c r="L3396" s="331" t="str">
        <f>IF(H3396="","",IFERROR(INDEX(Penerimaan1,MATCH('Buku Besar'!H3396,Akun1,0)),""))</f>
        <v/>
      </c>
      <c r="M3396" s="331" t="str">
        <f>IF(H3396="","",IFERROR(INDEX(Pengeluaran1,MATCH('Buku Besar'!H3396,Akun1,0)),""))</f>
        <v/>
      </c>
    </row>
    <row r="3397" spans="1:13" x14ac:dyDescent="0.25">
      <c r="A3397" s="91" t="str">
        <f t="shared" si="104"/>
        <v/>
      </c>
      <c r="B3397" s="330" t="str">
        <f>IF(A3397="","",IFERROR(INDEX(Tanggal,MATCH('Buku Besar'!A3397,Akun,0)),""))</f>
        <v/>
      </c>
      <c r="C3397" s="2" t="str">
        <f>IF(A3397="","",IFERROR(INDEX(Keterangan,MATCH('Buku Besar'!A3397,Akun,0)),""))</f>
        <v/>
      </c>
      <c r="D3397" s="2" t="str">
        <f>IF(A3397="","",IFERROR(INDEX(Reff,MATCH('Buku Besar'!A3397,Akun,0)),""))</f>
        <v/>
      </c>
      <c r="E3397" s="331" t="str">
        <f>IF(A3397="","",IFERROR(INDEX(Penerimaan,MATCH('Buku Besar'!A3397,Akun,0)),""))</f>
        <v/>
      </c>
      <c r="F3397" s="331" t="str">
        <f>IF(A3397="","",IFERROR(INDEX(Pengeluaran,MATCH('Buku Besar'!A3397,Akun,0)),""))</f>
        <v/>
      </c>
      <c r="H3397" s="91" t="str">
        <f t="shared" si="105"/>
        <v/>
      </c>
      <c r="I3397" s="330" t="str">
        <f>IF(H3397="","",IFERROR(INDEX(Tanggal1,MATCH('Buku Besar'!H3397,Akun1,0)),""))</f>
        <v/>
      </c>
      <c r="J3397" s="2" t="str">
        <f>IF(H3397="","",IFERROR(INDEX(Keterangan1,MATCH('Buku Besar'!H3397,Akun1,0)),""))</f>
        <v/>
      </c>
      <c r="K3397" s="2" t="str">
        <f>IF(H3397="","",IFERROR(INDEX(Reff1,MATCH('Buku Besar'!H3397,Akun1,0)),""))</f>
        <v/>
      </c>
      <c r="L3397" s="331" t="str">
        <f>IF(H3397="","",IFERROR(INDEX(Penerimaan1,MATCH('Buku Besar'!H3397,Akun1,0)),""))</f>
        <v/>
      </c>
      <c r="M3397" s="331" t="str">
        <f>IF(H3397="","",IFERROR(INDEX(Pengeluaran1,MATCH('Buku Besar'!H3397,Akun1,0)),""))</f>
        <v/>
      </c>
    </row>
    <row r="3398" spans="1:13" x14ac:dyDescent="0.25">
      <c r="A3398" s="91" t="str">
        <f t="shared" si="104"/>
        <v/>
      </c>
      <c r="B3398" s="330" t="str">
        <f>IF(A3398="","",IFERROR(INDEX(Tanggal,MATCH('Buku Besar'!A3398,Akun,0)),""))</f>
        <v/>
      </c>
      <c r="C3398" s="2" t="str">
        <f>IF(A3398="","",IFERROR(INDEX(Keterangan,MATCH('Buku Besar'!A3398,Akun,0)),""))</f>
        <v/>
      </c>
      <c r="D3398" s="2" t="str">
        <f>IF(A3398="","",IFERROR(INDEX(Reff,MATCH('Buku Besar'!A3398,Akun,0)),""))</f>
        <v/>
      </c>
      <c r="E3398" s="331" t="str">
        <f>IF(A3398="","",IFERROR(INDEX(Penerimaan,MATCH('Buku Besar'!A3398,Akun,0)),""))</f>
        <v/>
      </c>
      <c r="F3398" s="331" t="str">
        <f>IF(A3398="","",IFERROR(INDEX(Pengeluaran,MATCH('Buku Besar'!A3398,Akun,0)),""))</f>
        <v/>
      </c>
      <c r="H3398" s="91" t="str">
        <f t="shared" si="105"/>
        <v/>
      </c>
      <c r="I3398" s="330" t="str">
        <f>IF(H3398="","",IFERROR(INDEX(Tanggal1,MATCH('Buku Besar'!H3398,Akun1,0)),""))</f>
        <v/>
      </c>
      <c r="J3398" s="2" t="str">
        <f>IF(H3398="","",IFERROR(INDEX(Keterangan1,MATCH('Buku Besar'!H3398,Akun1,0)),""))</f>
        <v/>
      </c>
      <c r="K3398" s="2" t="str">
        <f>IF(H3398="","",IFERROR(INDEX(Reff1,MATCH('Buku Besar'!H3398,Akun1,0)),""))</f>
        <v/>
      </c>
      <c r="L3398" s="331" t="str">
        <f>IF(H3398="","",IFERROR(INDEX(Penerimaan1,MATCH('Buku Besar'!H3398,Akun1,0)),""))</f>
        <v/>
      </c>
      <c r="M3398" s="331" t="str">
        <f>IF(H3398="","",IFERROR(INDEX(Pengeluaran1,MATCH('Buku Besar'!H3398,Akun1,0)),""))</f>
        <v/>
      </c>
    </row>
    <row r="3399" spans="1:13" x14ac:dyDescent="0.25">
      <c r="A3399" s="91" t="str">
        <f t="shared" si="104"/>
        <v/>
      </c>
      <c r="B3399" s="330" t="str">
        <f>IF(A3399="","",IFERROR(INDEX(Tanggal,MATCH('Buku Besar'!A3399,Akun,0)),""))</f>
        <v/>
      </c>
      <c r="C3399" s="2" t="str">
        <f>IF(A3399="","",IFERROR(INDEX(Keterangan,MATCH('Buku Besar'!A3399,Akun,0)),""))</f>
        <v/>
      </c>
      <c r="D3399" s="2" t="str">
        <f>IF(A3399="","",IFERROR(INDEX(Reff,MATCH('Buku Besar'!A3399,Akun,0)),""))</f>
        <v/>
      </c>
      <c r="E3399" s="331" t="str">
        <f>IF(A3399="","",IFERROR(INDEX(Penerimaan,MATCH('Buku Besar'!A3399,Akun,0)),""))</f>
        <v/>
      </c>
      <c r="F3399" s="331" t="str">
        <f>IF(A3399="","",IFERROR(INDEX(Pengeluaran,MATCH('Buku Besar'!A3399,Akun,0)),""))</f>
        <v/>
      </c>
      <c r="H3399" s="91" t="str">
        <f t="shared" si="105"/>
        <v/>
      </c>
      <c r="I3399" s="330" t="str">
        <f>IF(H3399="","",IFERROR(INDEX(Tanggal1,MATCH('Buku Besar'!H3399,Akun1,0)),""))</f>
        <v/>
      </c>
      <c r="J3399" s="2" t="str">
        <f>IF(H3399="","",IFERROR(INDEX(Keterangan1,MATCH('Buku Besar'!H3399,Akun1,0)),""))</f>
        <v/>
      </c>
      <c r="K3399" s="2" t="str">
        <f>IF(H3399="","",IFERROR(INDEX(Reff1,MATCH('Buku Besar'!H3399,Akun1,0)),""))</f>
        <v/>
      </c>
      <c r="L3399" s="331" t="str">
        <f>IF(H3399="","",IFERROR(INDEX(Penerimaan1,MATCH('Buku Besar'!H3399,Akun1,0)),""))</f>
        <v/>
      </c>
      <c r="M3399" s="331" t="str">
        <f>IF(H3399="","",IFERROR(INDEX(Pengeluaran1,MATCH('Buku Besar'!H3399,Akun1,0)),""))</f>
        <v/>
      </c>
    </row>
    <row r="3400" spans="1:13" x14ac:dyDescent="0.25">
      <c r="A3400" s="91" t="str">
        <f t="shared" ref="A3400:A3463" si="106">IFERROR(IF((MID(A3399,8,LEN(A3399)-7)+1)&lt;=COUNTIF(Kas_Harian,LEFT(A3399,6)),LEFT(A3399,6)&amp;"-"&amp;MID(A3399,8,LEN(A3399)-7)+1,""),"")</f>
        <v/>
      </c>
      <c r="B3400" s="330" t="str">
        <f>IF(A3400="","",IFERROR(INDEX(Tanggal,MATCH('Buku Besar'!A3400,Akun,0)),""))</f>
        <v/>
      </c>
      <c r="C3400" s="2" t="str">
        <f>IF(A3400="","",IFERROR(INDEX(Keterangan,MATCH('Buku Besar'!A3400,Akun,0)),""))</f>
        <v/>
      </c>
      <c r="D3400" s="2" t="str">
        <f>IF(A3400="","",IFERROR(INDEX(Reff,MATCH('Buku Besar'!A3400,Akun,0)),""))</f>
        <v/>
      </c>
      <c r="E3400" s="331" t="str">
        <f>IF(A3400="","",IFERROR(INDEX(Penerimaan,MATCH('Buku Besar'!A3400,Akun,0)),""))</f>
        <v/>
      </c>
      <c r="F3400" s="331" t="str">
        <f>IF(A3400="","",IFERROR(INDEX(Pengeluaran,MATCH('Buku Besar'!A3400,Akun,0)),""))</f>
        <v/>
      </c>
      <c r="H3400" s="91" t="str">
        <f t="shared" ref="H3400:H3463" si="107">IFERROR(IF((MID(H3399,8,LEN(H3399)-7)+1)&lt;=COUNTIF(Bank_Harian,LEFT(H3399,6)),LEFT(H3399,6)&amp;"-"&amp;MID(H3399,8,LEN(H3399)-7)+1,""),"")</f>
        <v/>
      </c>
      <c r="I3400" s="330" t="str">
        <f>IF(H3400="","",IFERROR(INDEX(Tanggal1,MATCH('Buku Besar'!H3400,Akun1,0)),""))</f>
        <v/>
      </c>
      <c r="J3400" s="2" t="str">
        <f>IF(H3400="","",IFERROR(INDEX(Keterangan1,MATCH('Buku Besar'!H3400,Akun1,0)),""))</f>
        <v/>
      </c>
      <c r="K3400" s="2" t="str">
        <f>IF(H3400="","",IFERROR(INDEX(Reff1,MATCH('Buku Besar'!H3400,Akun1,0)),""))</f>
        <v/>
      </c>
      <c r="L3400" s="331" t="str">
        <f>IF(H3400="","",IFERROR(INDEX(Penerimaan1,MATCH('Buku Besar'!H3400,Akun1,0)),""))</f>
        <v/>
      </c>
      <c r="M3400" s="331" t="str">
        <f>IF(H3400="","",IFERROR(INDEX(Pengeluaran1,MATCH('Buku Besar'!H3400,Akun1,0)),""))</f>
        <v/>
      </c>
    </row>
    <row r="3401" spans="1:13" x14ac:dyDescent="0.25">
      <c r="A3401" s="91" t="str">
        <f t="shared" si="106"/>
        <v/>
      </c>
      <c r="B3401" s="330" t="str">
        <f>IF(A3401="","",IFERROR(INDEX(Tanggal,MATCH('Buku Besar'!A3401,Akun,0)),""))</f>
        <v/>
      </c>
      <c r="C3401" s="2" t="str">
        <f>IF(A3401="","",IFERROR(INDEX(Keterangan,MATCH('Buku Besar'!A3401,Akun,0)),""))</f>
        <v/>
      </c>
      <c r="D3401" s="2" t="str">
        <f>IF(A3401="","",IFERROR(INDEX(Reff,MATCH('Buku Besar'!A3401,Akun,0)),""))</f>
        <v/>
      </c>
      <c r="E3401" s="331" t="str">
        <f>IF(A3401="","",IFERROR(INDEX(Penerimaan,MATCH('Buku Besar'!A3401,Akun,0)),""))</f>
        <v/>
      </c>
      <c r="F3401" s="331" t="str">
        <f>IF(A3401="","",IFERROR(INDEX(Pengeluaran,MATCH('Buku Besar'!A3401,Akun,0)),""))</f>
        <v/>
      </c>
      <c r="H3401" s="91" t="str">
        <f t="shared" si="107"/>
        <v/>
      </c>
      <c r="I3401" s="330" t="str">
        <f>IF(H3401="","",IFERROR(INDEX(Tanggal1,MATCH('Buku Besar'!H3401,Akun1,0)),""))</f>
        <v/>
      </c>
      <c r="J3401" s="2" t="str">
        <f>IF(H3401="","",IFERROR(INDEX(Keterangan1,MATCH('Buku Besar'!H3401,Akun1,0)),""))</f>
        <v/>
      </c>
      <c r="K3401" s="2" t="str">
        <f>IF(H3401="","",IFERROR(INDEX(Reff1,MATCH('Buku Besar'!H3401,Akun1,0)),""))</f>
        <v/>
      </c>
      <c r="L3401" s="331" t="str">
        <f>IF(H3401="","",IFERROR(INDEX(Penerimaan1,MATCH('Buku Besar'!H3401,Akun1,0)),""))</f>
        <v/>
      </c>
      <c r="M3401" s="331" t="str">
        <f>IF(H3401="","",IFERROR(INDEX(Pengeluaran1,MATCH('Buku Besar'!H3401,Akun1,0)),""))</f>
        <v/>
      </c>
    </row>
    <row r="3402" spans="1:13" x14ac:dyDescent="0.25">
      <c r="A3402" s="91" t="str">
        <f t="shared" si="106"/>
        <v/>
      </c>
      <c r="B3402" s="330" t="str">
        <f>IF(A3402="","",IFERROR(INDEX(Tanggal,MATCH('Buku Besar'!A3402,Akun,0)),""))</f>
        <v/>
      </c>
      <c r="C3402" s="2" t="str">
        <f>IF(A3402="","",IFERROR(INDEX(Keterangan,MATCH('Buku Besar'!A3402,Akun,0)),""))</f>
        <v/>
      </c>
      <c r="D3402" s="2" t="str">
        <f>IF(A3402="","",IFERROR(INDEX(Reff,MATCH('Buku Besar'!A3402,Akun,0)),""))</f>
        <v/>
      </c>
      <c r="E3402" s="331" t="str">
        <f>IF(A3402="","",IFERROR(INDEX(Penerimaan,MATCH('Buku Besar'!A3402,Akun,0)),""))</f>
        <v/>
      </c>
      <c r="F3402" s="331" t="str">
        <f>IF(A3402="","",IFERROR(INDEX(Pengeluaran,MATCH('Buku Besar'!A3402,Akun,0)),""))</f>
        <v/>
      </c>
      <c r="H3402" s="91" t="str">
        <f t="shared" si="107"/>
        <v/>
      </c>
      <c r="I3402" s="330" t="str">
        <f>IF(H3402="","",IFERROR(INDEX(Tanggal1,MATCH('Buku Besar'!H3402,Akun1,0)),""))</f>
        <v/>
      </c>
      <c r="J3402" s="2" t="str">
        <f>IF(H3402="","",IFERROR(INDEX(Keterangan1,MATCH('Buku Besar'!H3402,Akun1,0)),""))</f>
        <v/>
      </c>
      <c r="K3402" s="2" t="str">
        <f>IF(H3402="","",IFERROR(INDEX(Reff1,MATCH('Buku Besar'!H3402,Akun1,0)),""))</f>
        <v/>
      </c>
      <c r="L3402" s="331" t="str">
        <f>IF(H3402="","",IFERROR(INDEX(Penerimaan1,MATCH('Buku Besar'!H3402,Akun1,0)),""))</f>
        <v/>
      </c>
      <c r="M3402" s="331" t="str">
        <f>IF(H3402="","",IFERROR(INDEX(Pengeluaran1,MATCH('Buku Besar'!H3402,Akun1,0)),""))</f>
        <v/>
      </c>
    </row>
    <row r="3403" spans="1:13" x14ac:dyDescent="0.25">
      <c r="A3403" s="91" t="str">
        <f t="shared" si="106"/>
        <v/>
      </c>
      <c r="B3403" s="330" t="str">
        <f>IF(A3403="","",IFERROR(INDEX(Tanggal,MATCH('Buku Besar'!A3403,Akun,0)),""))</f>
        <v/>
      </c>
      <c r="C3403" s="2" t="str">
        <f>IF(A3403="","",IFERROR(INDEX(Keterangan,MATCH('Buku Besar'!A3403,Akun,0)),""))</f>
        <v/>
      </c>
      <c r="D3403" s="2" t="str">
        <f>IF(A3403="","",IFERROR(INDEX(Reff,MATCH('Buku Besar'!A3403,Akun,0)),""))</f>
        <v/>
      </c>
      <c r="E3403" s="331" t="str">
        <f>IF(A3403="","",IFERROR(INDEX(Penerimaan,MATCH('Buku Besar'!A3403,Akun,0)),""))</f>
        <v/>
      </c>
      <c r="F3403" s="331" t="str">
        <f>IF(A3403="","",IFERROR(INDEX(Pengeluaran,MATCH('Buku Besar'!A3403,Akun,0)),""))</f>
        <v/>
      </c>
      <c r="H3403" s="91" t="str">
        <f t="shared" si="107"/>
        <v/>
      </c>
      <c r="I3403" s="330" t="str">
        <f>IF(H3403="","",IFERROR(INDEX(Tanggal1,MATCH('Buku Besar'!H3403,Akun1,0)),""))</f>
        <v/>
      </c>
      <c r="J3403" s="2" t="str">
        <f>IF(H3403="","",IFERROR(INDEX(Keterangan1,MATCH('Buku Besar'!H3403,Akun1,0)),""))</f>
        <v/>
      </c>
      <c r="K3403" s="2" t="str">
        <f>IF(H3403="","",IFERROR(INDEX(Reff1,MATCH('Buku Besar'!H3403,Akun1,0)),""))</f>
        <v/>
      </c>
      <c r="L3403" s="331" t="str">
        <f>IF(H3403="","",IFERROR(INDEX(Penerimaan1,MATCH('Buku Besar'!H3403,Akun1,0)),""))</f>
        <v/>
      </c>
      <c r="M3403" s="331" t="str">
        <f>IF(H3403="","",IFERROR(INDEX(Pengeluaran1,MATCH('Buku Besar'!H3403,Akun1,0)),""))</f>
        <v/>
      </c>
    </row>
    <row r="3404" spans="1:13" x14ac:dyDescent="0.25">
      <c r="A3404" s="91" t="str">
        <f t="shared" si="106"/>
        <v/>
      </c>
      <c r="B3404" s="330" t="str">
        <f>IF(A3404="","",IFERROR(INDEX(Tanggal,MATCH('Buku Besar'!A3404,Akun,0)),""))</f>
        <v/>
      </c>
      <c r="C3404" s="2" t="str">
        <f>IF(A3404="","",IFERROR(INDEX(Keterangan,MATCH('Buku Besar'!A3404,Akun,0)),""))</f>
        <v/>
      </c>
      <c r="D3404" s="2" t="str">
        <f>IF(A3404="","",IFERROR(INDEX(Reff,MATCH('Buku Besar'!A3404,Akun,0)),""))</f>
        <v/>
      </c>
      <c r="E3404" s="331" t="str">
        <f>IF(A3404="","",IFERROR(INDEX(Penerimaan,MATCH('Buku Besar'!A3404,Akun,0)),""))</f>
        <v/>
      </c>
      <c r="F3404" s="331" t="str">
        <f>IF(A3404="","",IFERROR(INDEX(Pengeluaran,MATCH('Buku Besar'!A3404,Akun,0)),""))</f>
        <v/>
      </c>
      <c r="H3404" s="91" t="str">
        <f t="shared" si="107"/>
        <v/>
      </c>
      <c r="I3404" s="330" t="str">
        <f>IF(H3404="","",IFERROR(INDEX(Tanggal1,MATCH('Buku Besar'!H3404,Akun1,0)),""))</f>
        <v/>
      </c>
      <c r="J3404" s="2" t="str">
        <f>IF(H3404="","",IFERROR(INDEX(Keterangan1,MATCH('Buku Besar'!H3404,Akun1,0)),""))</f>
        <v/>
      </c>
      <c r="K3404" s="2" t="str">
        <f>IF(H3404="","",IFERROR(INDEX(Reff1,MATCH('Buku Besar'!H3404,Akun1,0)),""))</f>
        <v/>
      </c>
      <c r="L3404" s="331" t="str">
        <f>IF(H3404="","",IFERROR(INDEX(Penerimaan1,MATCH('Buku Besar'!H3404,Akun1,0)),""))</f>
        <v/>
      </c>
      <c r="M3404" s="331" t="str">
        <f>IF(H3404="","",IFERROR(INDEX(Pengeluaran1,MATCH('Buku Besar'!H3404,Akun1,0)),""))</f>
        <v/>
      </c>
    </row>
    <row r="3405" spans="1:13" x14ac:dyDescent="0.25">
      <c r="A3405" s="91" t="str">
        <f t="shared" si="106"/>
        <v/>
      </c>
      <c r="B3405" s="330" t="str">
        <f>IF(A3405="","",IFERROR(INDEX(Tanggal,MATCH('Buku Besar'!A3405,Akun,0)),""))</f>
        <v/>
      </c>
      <c r="C3405" s="2" t="str">
        <f>IF(A3405="","",IFERROR(INDEX(Keterangan,MATCH('Buku Besar'!A3405,Akun,0)),""))</f>
        <v/>
      </c>
      <c r="D3405" s="2" t="str">
        <f>IF(A3405="","",IFERROR(INDEX(Reff,MATCH('Buku Besar'!A3405,Akun,0)),""))</f>
        <v/>
      </c>
      <c r="E3405" s="331" t="str">
        <f>IF(A3405="","",IFERROR(INDEX(Penerimaan,MATCH('Buku Besar'!A3405,Akun,0)),""))</f>
        <v/>
      </c>
      <c r="F3405" s="331" t="str">
        <f>IF(A3405="","",IFERROR(INDEX(Pengeluaran,MATCH('Buku Besar'!A3405,Akun,0)),""))</f>
        <v/>
      </c>
      <c r="H3405" s="91" t="str">
        <f t="shared" si="107"/>
        <v/>
      </c>
      <c r="I3405" s="330" t="str">
        <f>IF(H3405="","",IFERROR(INDEX(Tanggal1,MATCH('Buku Besar'!H3405,Akun1,0)),""))</f>
        <v/>
      </c>
      <c r="J3405" s="2" t="str">
        <f>IF(H3405="","",IFERROR(INDEX(Keterangan1,MATCH('Buku Besar'!H3405,Akun1,0)),""))</f>
        <v/>
      </c>
      <c r="K3405" s="2" t="str">
        <f>IF(H3405="","",IFERROR(INDEX(Reff1,MATCH('Buku Besar'!H3405,Akun1,0)),""))</f>
        <v/>
      </c>
      <c r="L3405" s="331" t="str">
        <f>IF(H3405="","",IFERROR(INDEX(Penerimaan1,MATCH('Buku Besar'!H3405,Akun1,0)),""))</f>
        <v/>
      </c>
      <c r="M3405" s="331" t="str">
        <f>IF(H3405="","",IFERROR(INDEX(Pengeluaran1,MATCH('Buku Besar'!H3405,Akun1,0)),""))</f>
        <v/>
      </c>
    </row>
    <row r="3406" spans="1:13" x14ac:dyDescent="0.25">
      <c r="A3406" s="91" t="str">
        <f t="shared" si="106"/>
        <v/>
      </c>
      <c r="B3406" s="330" t="str">
        <f>IF(A3406="","",IFERROR(INDEX(Tanggal,MATCH('Buku Besar'!A3406,Akun,0)),""))</f>
        <v/>
      </c>
      <c r="C3406" s="2" t="str">
        <f>IF(A3406="","",IFERROR(INDEX(Keterangan,MATCH('Buku Besar'!A3406,Akun,0)),""))</f>
        <v/>
      </c>
      <c r="D3406" s="2" t="str">
        <f>IF(A3406="","",IFERROR(INDEX(Reff,MATCH('Buku Besar'!A3406,Akun,0)),""))</f>
        <v/>
      </c>
      <c r="E3406" s="331" t="str">
        <f>IF(A3406="","",IFERROR(INDEX(Penerimaan,MATCH('Buku Besar'!A3406,Akun,0)),""))</f>
        <v/>
      </c>
      <c r="F3406" s="331" t="str">
        <f>IF(A3406="","",IFERROR(INDEX(Pengeluaran,MATCH('Buku Besar'!A3406,Akun,0)),""))</f>
        <v/>
      </c>
      <c r="H3406" s="91" t="str">
        <f t="shared" si="107"/>
        <v/>
      </c>
      <c r="I3406" s="330" t="str">
        <f>IF(H3406="","",IFERROR(INDEX(Tanggal1,MATCH('Buku Besar'!H3406,Akun1,0)),""))</f>
        <v/>
      </c>
      <c r="J3406" s="2" t="str">
        <f>IF(H3406="","",IFERROR(INDEX(Keterangan1,MATCH('Buku Besar'!H3406,Akun1,0)),""))</f>
        <v/>
      </c>
      <c r="K3406" s="2" t="str">
        <f>IF(H3406="","",IFERROR(INDEX(Reff1,MATCH('Buku Besar'!H3406,Akun1,0)),""))</f>
        <v/>
      </c>
      <c r="L3406" s="331" t="str">
        <f>IF(H3406="","",IFERROR(INDEX(Penerimaan1,MATCH('Buku Besar'!H3406,Akun1,0)),""))</f>
        <v/>
      </c>
      <c r="M3406" s="331" t="str">
        <f>IF(H3406="","",IFERROR(INDEX(Pengeluaran1,MATCH('Buku Besar'!H3406,Akun1,0)),""))</f>
        <v/>
      </c>
    </row>
    <row r="3407" spans="1:13" x14ac:dyDescent="0.25">
      <c r="A3407" s="91" t="str">
        <f t="shared" si="106"/>
        <v/>
      </c>
      <c r="B3407" s="330" t="str">
        <f>IF(A3407="","",IFERROR(INDEX(Tanggal,MATCH('Buku Besar'!A3407,Akun,0)),""))</f>
        <v/>
      </c>
      <c r="C3407" s="2" t="str">
        <f>IF(A3407="","",IFERROR(INDEX(Keterangan,MATCH('Buku Besar'!A3407,Akun,0)),""))</f>
        <v/>
      </c>
      <c r="D3407" s="2" t="str">
        <f>IF(A3407="","",IFERROR(INDEX(Reff,MATCH('Buku Besar'!A3407,Akun,0)),""))</f>
        <v/>
      </c>
      <c r="E3407" s="331" t="str">
        <f>IF(A3407="","",IFERROR(INDEX(Penerimaan,MATCH('Buku Besar'!A3407,Akun,0)),""))</f>
        <v/>
      </c>
      <c r="F3407" s="331" t="str">
        <f>IF(A3407="","",IFERROR(INDEX(Pengeluaran,MATCH('Buku Besar'!A3407,Akun,0)),""))</f>
        <v/>
      </c>
      <c r="H3407" s="91" t="str">
        <f t="shared" si="107"/>
        <v/>
      </c>
      <c r="I3407" s="330" t="str">
        <f>IF(H3407="","",IFERROR(INDEX(Tanggal1,MATCH('Buku Besar'!H3407,Akun1,0)),""))</f>
        <v/>
      </c>
      <c r="J3407" s="2" t="str">
        <f>IF(H3407="","",IFERROR(INDEX(Keterangan1,MATCH('Buku Besar'!H3407,Akun1,0)),""))</f>
        <v/>
      </c>
      <c r="K3407" s="2" t="str">
        <f>IF(H3407="","",IFERROR(INDEX(Reff1,MATCH('Buku Besar'!H3407,Akun1,0)),""))</f>
        <v/>
      </c>
      <c r="L3407" s="331" t="str">
        <f>IF(H3407="","",IFERROR(INDEX(Penerimaan1,MATCH('Buku Besar'!H3407,Akun1,0)),""))</f>
        <v/>
      </c>
      <c r="M3407" s="331" t="str">
        <f>IF(H3407="","",IFERROR(INDEX(Pengeluaran1,MATCH('Buku Besar'!H3407,Akun1,0)),""))</f>
        <v/>
      </c>
    </row>
    <row r="3408" spans="1:13" x14ac:dyDescent="0.25">
      <c r="A3408" s="91" t="str">
        <f t="shared" si="106"/>
        <v/>
      </c>
      <c r="B3408" s="330" t="str">
        <f>IF(A3408="","",IFERROR(INDEX(Tanggal,MATCH('Buku Besar'!A3408,Akun,0)),""))</f>
        <v/>
      </c>
      <c r="C3408" s="2" t="str">
        <f>IF(A3408="","",IFERROR(INDEX(Keterangan,MATCH('Buku Besar'!A3408,Akun,0)),""))</f>
        <v/>
      </c>
      <c r="D3408" s="2" t="str">
        <f>IF(A3408="","",IFERROR(INDEX(Reff,MATCH('Buku Besar'!A3408,Akun,0)),""))</f>
        <v/>
      </c>
      <c r="E3408" s="331" t="str">
        <f>IF(A3408="","",IFERROR(INDEX(Penerimaan,MATCH('Buku Besar'!A3408,Akun,0)),""))</f>
        <v/>
      </c>
      <c r="F3408" s="331" t="str">
        <f>IF(A3408="","",IFERROR(INDEX(Pengeluaran,MATCH('Buku Besar'!A3408,Akun,0)),""))</f>
        <v/>
      </c>
      <c r="H3408" s="91" t="str">
        <f t="shared" si="107"/>
        <v/>
      </c>
      <c r="I3408" s="330" t="str">
        <f>IF(H3408="","",IFERROR(INDEX(Tanggal1,MATCH('Buku Besar'!H3408,Akun1,0)),""))</f>
        <v/>
      </c>
      <c r="J3408" s="2" t="str">
        <f>IF(H3408="","",IFERROR(INDEX(Keterangan1,MATCH('Buku Besar'!H3408,Akun1,0)),""))</f>
        <v/>
      </c>
      <c r="K3408" s="2" t="str">
        <f>IF(H3408="","",IFERROR(INDEX(Reff1,MATCH('Buku Besar'!H3408,Akun1,0)),""))</f>
        <v/>
      </c>
      <c r="L3408" s="331" t="str">
        <f>IF(H3408="","",IFERROR(INDEX(Penerimaan1,MATCH('Buku Besar'!H3408,Akun1,0)),""))</f>
        <v/>
      </c>
      <c r="M3408" s="331" t="str">
        <f>IF(H3408="","",IFERROR(INDEX(Pengeluaran1,MATCH('Buku Besar'!H3408,Akun1,0)),""))</f>
        <v/>
      </c>
    </row>
    <row r="3409" spans="1:13" x14ac:dyDescent="0.25">
      <c r="A3409" s="91" t="str">
        <f t="shared" si="106"/>
        <v/>
      </c>
      <c r="B3409" s="330" t="str">
        <f>IF(A3409="","",IFERROR(INDEX(Tanggal,MATCH('Buku Besar'!A3409,Akun,0)),""))</f>
        <v/>
      </c>
      <c r="C3409" s="2" t="str">
        <f>IF(A3409="","",IFERROR(INDEX(Keterangan,MATCH('Buku Besar'!A3409,Akun,0)),""))</f>
        <v/>
      </c>
      <c r="D3409" s="2" t="str">
        <f>IF(A3409="","",IFERROR(INDEX(Reff,MATCH('Buku Besar'!A3409,Akun,0)),""))</f>
        <v/>
      </c>
      <c r="E3409" s="331" t="str">
        <f>IF(A3409="","",IFERROR(INDEX(Penerimaan,MATCH('Buku Besar'!A3409,Akun,0)),""))</f>
        <v/>
      </c>
      <c r="F3409" s="331" t="str">
        <f>IF(A3409="","",IFERROR(INDEX(Pengeluaran,MATCH('Buku Besar'!A3409,Akun,0)),""))</f>
        <v/>
      </c>
      <c r="H3409" s="91" t="str">
        <f t="shared" si="107"/>
        <v/>
      </c>
      <c r="I3409" s="330" t="str">
        <f>IF(H3409="","",IFERROR(INDEX(Tanggal1,MATCH('Buku Besar'!H3409,Akun1,0)),""))</f>
        <v/>
      </c>
      <c r="J3409" s="2" t="str">
        <f>IF(H3409="","",IFERROR(INDEX(Keterangan1,MATCH('Buku Besar'!H3409,Akun1,0)),""))</f>
        <v/>
      </c>
      <c r="K3409" s="2" t="str">
        <f>IF(H3409="","",IFERROR(INDEX(Reff1,MATCH('Buku Besar'!H3409,Akun1,0)),""))</f>
        <v/>
      </c>
      <c r="L3409" s="331" t="str">
        <f>IF(H3409="","",IFERROR(INDEX(Penerimaan1,MATCH('Buku Besar'!H3409,Akun1,0)),""))</f>
        <v/>
      </c>
      <c r="M3409" s="331" t="str">
        <f>IF(H3409="","",IFERROR(INDEX(Pengeluaran1,MATCH('Buku Besar'!H3409,Akun1,0)),""))</f>
        <v/>
      </c>
    </row>
    <row r="3410" spans="1:13" x14ac:dyDescent="0.25">
      <c r="A3410" s="91" t="str">
        <f t="shared" si="106"/>
        <v/>
      </c>
      <c r="B3410" s="330" t="str">
        <f>IF(A3410="","",IFERROR(INDEX(Tanggal,MATCH('Buku Besar'!A3410,Akun,0)),""))</f>
        <v/>
      </c>
      <c r="C3410" s="2" t="str">
        <f>IF(A3410="","",IFERROR(INDEX(Keterangan,MATCH('Buku Besar'!A3410,Akun,0)),""))</f>
        <v/>
      </c>
      <c r="D3410" s="2" t="str">
        <f>IF(A3410="","",IFERROR(INDEX(Reff,MATCH('Buku Besar'!A3410,Akun,0)),""))</f>
        <v/>
      </c>
      <c r="E3410" s="331" t="str">
        <f>IF(A3410="","",IFERROR(INDEX(Penerimaan,MATCH('Buku Besar'!A3410,Akun,0)),""))</f>
        <v/>
      </c>
      <c r="F3410" s="331" t="str">
        <f>IF(A3410="","",IFERROR(INDEX(Pengeluaran,MATCH('Buku Besar'!A3410,Akun,0)),""))</f>
        <v/>
      </c>
      <c r="H3410" s="91" t="str">
        <f t="shared" si="107"/>
        <v/>
      </c>
      <c r="I3410" s="330" t="str">
        <f>IF(H3410="","",IFERROR(INDEX(Tanggal1,MATCH('Buku Besar'!H3410,Akun1,0)),""))</f>
        <v/>
      </c>
      <c r="J3410" s="2" t="str">
        <f>IF(H3410="","",IFERROR(INDEX(Keterangan1,MATCH('Buku Besar'!H3410,Akun1,0)),""))</f>
        <v/>
      </c>
      <c r="K3410" s="2" t="str">
        <f>IF(H3410="","",IFERROR(INDEX(Reff1,MATCH('Buku Besar'!H3410,Akun1,0)),""))</f>
        <v/>
      </c>
      <c r="L3410" s="331" t="str">
        <f>IF(H3410="","",IFERROR(INDEX(Penerimaan1,MATCH('Buku Besar'!H3410,Akun1,0)),""))</f>
        <v/>
      </c>
      <c r="M3410" s="331" t="str">
        <f>IF(H3410="","",IFERROR(INDEX(Pengeluaran1,MATCH('Buku Besar'!H3410,Akun1,0)),""))</f>
        <v/>
      </c>
    </row>
    <row r="3411" spans="1:13" x14ac:dyDescent="0.25">
      <c r="A3411" s="91" t="str">
        <f t="shared" si="106"/>
        <v/>
      </c>
      <c r="B3411" s="330" t="str">
        <f>IF(A3411="","",IFERROR(INDEX(Tanggal,MATCH('Buku Besar'!A3411,Akun,0)),""))</f>
        <v/>
      </c>
      <c r="C3411" s="2" t="str">
        <f>IF(A3411="","",IFERROR(INDEX(Keterangan,MATCH('Buku Besar'!A3411,Akun,0)),""))</f>
        <v/>
      </c>
      <c r="D3411" s="2" t="str">
        <f>IF(A3411="","",IFERROR(INDEX(Reff,MATCH('Buku Besar'!A3411,Akun,0)),""))</f>
        <v/>
      </c>
      <c r="E3411" s="331" t="str">
        <f>IF(A3411="","",IFERROR(INDEX(Penerimaan,MATCH('Buku Besar'!A3411,Akun,0)),""))</f>
        <v/>
      </c>
      <c r="F3411" s="331" t="str">
        <f>IF(A3411="","",IFERROR(INDEX(Pengeluaran,MATCH('Buku Besar'!A3411,Akun,0)),""))</f>
        <v/>
      </c>
      <c r="H3411" s="91" t="str">
        <f t="shared" si="107"/>
        <v/>
      </c>
      <c r="I3411" s="330" t="str">
        <f>IF(H3411="","",IFERROR(INDEX(Tanggal1,MATCH('Buku Besar'!H3411,Akun1,0)),""))</f>
        <v/>
      </c>
      <c r="J3411" s="2" t="str">
        <f>IF(H3411="","",IFERROR(INDEX(Keterangan1,MATCH('Buku Besar'!H3411,Akun1,0)),""))</f>
        <v/>
      </c>
      <c r="K3411" s="2" t="str">
        <f>IF(H3411="","",IFERROR(INDEX(Reff1,MATCH('Buku Besar'!H3411,Akun1,0)),""))</f>
        <v/>
      </c>
      <c r="L3411" s="331" t="str">
        <f>IF(H3411="","",IFERROR(INDEX(Penerimaan1,MATCH('Buku Besar'!H3411,Akun1,0)),""))</f>
        <v/>
      </c>
      <c r="M3411" s="331" t="str">
        <f>IF(H3411="","",IFERROR(INDEX(Pengeluaran1,MATCH('Buku Besar'!H3411,Akun1,0)),""))</f>
        <v/>
      </c>
    </row>
    <row r="3412" spans="1:13" x14ac:dyDescent="0.25">
      <c r="A3412" s="91" t="str">
        <f t="shared" si="106"/>
        <v/>
      </c>
      <c r="B3412" s="330" t="str">
        <f>IF(A3412="","",IFERROR(INDEX(Tanggal,MATCH('Buku Besar'!A3412,Akun,0)),""))</f>
        <v/>
      </c>
      <c r="C3412" s="2" t="str">
        <f>IF(A3412="","",IFERROR(INDEX(Keterangan,MATCH('Buku Besar'!A3412,Akun,0)),""))</f>
        <v/>
      </c>
      <c r="D3412" s="2" t="str">
        <f>IF(A3412="","",IFERROR(INDEX(Reff,MATCH('Buku Besar'!A3412,Akun,0)),""))</f>
        <v/>
      </c>
      <c r="E3412" s="331" t="str">
        <f>IF(A3412="","",IFERROR(INDEX(Penerimaan,MATCH('Buku Besar'!A3412,Akun,0)),""))</f>
        <v/>
      </c>
      <c r="F3412" s="331" t="str">
        <f>IF(A3412="","",IFERROR(INDEX(Pengeluaran,MATCH('Buku Besar'!A3412,Akun,0)),""))</f>
        <v/>
      </c>
      <c r="H3412" s="91" t="str">
        <f t="shared" si="107"/>
        <v/>
      </c>
      <c r="I3412" s="330" t="str">
        <f>IF(H3412="","",IFERROR(INDEX(Tanggal1,MATCH('Buku Besar'!H3412,Akun1,0)),""))</f>
        <v/>
      </c>
      <c r="J3412" s="2" t="str">
        <f>IF(H3412="","",IFERROR(INDEX(Keterangan1,MATCH('Buku Besar'!H3412,Akun1,0)),""))</f>
        <v/>
      </c>
      <c r="K3412" s="2" t="str">
        <f>IF(H3412="","",IFERROR(INDEX(Reff1,MATCH('Buku Besar'!H3412,Akun1,0)),""))</f>
        <v/>
      </c>
      <c r="L3412" s="331" t="str">
        <f>IF(H3412="","",IFERROR(INDEX(Penerimaan1,MATCH('Buku Besar'!H3412,Akun1,0)),""))</f>
        <v/>
      </c>
      <c r="M3412" s="331" t="str">
        <f>IF(H3412="","",IFERROR(INDEX(Pengeluaran1,MATCH('Buku Besar'!H3412,Akun1,0)),""))</f>
        <v/>
      </c>
    </row>
    <row r="3413" spans="1:13" x14ac:dyDescent="0.25">
      <c r="A3413" s="91" t="str">
        <f t="shared" si="106"/>
        <v/>
      </c>
      <c r="B3413" s="330" t="str">
        <f>IF(A3413="","",IFERROR(INDEX(Tanggal,MATCH('Buku Besar'!A3413,Akun,0)),""))</f>
        <v/>
      </c>
      <c r="C3413" s="2" t="str">
        <f>IF(A3413="","",IFERROR(INDEX(Keterangan,MATCH('Buku Besar'!A3413,Akun,0)),""))</f>
        <v/>
      </c>
      <c r="D3413" s="2" t="str">
        <f>IF(A3413="","",IFERROR(INDEX(Reff,MATCH('Buku Besar'!A3413,Akun,0)),""))</f>
        <v/>
      </c>
      <c r="E3413" s="331" t="str">
        <f>IF(A3413="","",IFERROR(INDEX(Penerimaan,MATCH('Buku Besar'!A3413,Akun,0)),""))</f>
        <v/>
      </c>
      <c r="F3413" s="331" t="str">
        <f>IF(A3413="","",IFERROR(INDEX(Pengeluaran,MATCH('Buku Besar'!A3413,Akun,0)),""))</f>
        <v/>
      </c>
      <c r="H3413" s="91" t="str">
        <f t="shared" si="107"/>
        <v/>
      </c>
      <c r="I3413" s="330" t="str">
        <f>IF(H3413="","",IFERROR(INDEX(Tanggal1,MATCH('Buku Besar'!H3413,Akun1,0)),""))</f>
        <v/>
      </c>
      <c r="J3413" s="2" t="str">
        <f>IF(H3413="","",IFERROR(INDEX(Keterangan1,MATCH('Buku Besar'!H3413,Akun1,0)),""))</f>
        <v/>
      </c>
      <c r="K3413" s="2" t="str">
        <f>IF(H3413="","",IFERROR(INDEX(Reff1,MATCH('Buku Besar'!H3413,Akun1,0)),""))</f>
        <v/>
      </c>
      <c r="L3413" s="331" t="str">
        <f>IF(H3413="","",IFERROR(INDEX(Penerimaan1,MATCH('Buku Besar'!H3413,Akun1,0)),""))</f>
        <v/>
      </c>
      <c r="M3413" s="331" t="str">
        <f>IF(H3413="","",IFERROR(INDEX(Pengeluaran1,MATCH('Buku Besar'!H3413,Akun1,0)),""))</f>
        <v/>
      </c>
    </row>
    <row r="3414" spans="1:13" x14ac:dyDescent="0.25">
      <c r="A3414" s="91" t="str">
        <f t="shared" si="106"/>
        <v/>
      </c>
      <c r="B3414" s="330" t="str">
        <f>IF(A3414="","",IFERROR(INDEX(Tanggal,MATCH('Buku Besar'!A3414,Akun,0)),""))</f>
        <v/>
      </c>
      <c r="C3414" s="2" t="str">
        <f>IF(A3414="","",IFERROR(INDEX(Keterangan,MATCH('Buku Besar'!A3414,Akun,0)),""))</f>
        <v/>
      </c>
      <c r="D3414" s="2" t="str">
        <f>IF(A3414="","",IFERROR(INDEX(Reff,MATCH('Buku Besar'!A3414,Akun,0)),""))</f>
        <v/>
      </c>
      <c r="E3414" s="331" t="str">
        <f>IF(A3414="","",IFERROR(INDEX(Penerimaan,MATCH('Buku Besar'!A3414,Akun,0)),""))</f>
        <v/>
      </c>
      <c r="F3414" s="331" t="str">
        <f>IF(A3414="","",IFERROR(INDEX(Pengeluaran,MATCH('Buku Besar'!A3414,Akun,0)),""))</f>
        <v/>
      </c>
      <c r="H3414" s="91" t="str">
        <f t="shared" si="107"/>
        <v/>
      </c>
      <c r="I3414" s="330" t="str">
        <f>IF(H3414="","",IFERROR(INDEX(Tanggal1,MATCH('Buku Besar'!H3414,Akun1,0)),""))</f>
        <v/>
      </c>
      <c r="J3414" s="2" t="str">
        <f>IF(H3414="","",IFERROR(INDEX(Keterangan1,MATCH('Buku Besar'!H3414,Akun1,0)),""))</f>
        <v/>
      </c>
      <c r="K3414" s="2" t="str">
        <f>IF(H3414="","",IFERROR(INDEX(Reff1,MATCH('Buku Besar'!H3414,Akun1,0)),""))</f>
        <v/>
      </c>
      <c r="L3414" s="331" t="str">
        <f>IF(H3414="","",IFERROR(INDEX(Penerimaan1,MATCH('Buku Besar'!H3414,Akun1,0)),""))</f>
        <v/>
      </c>
      <c r="M3414" s="331" t="str">
        <f>IF(H3414="","",IFERROR(INDEX(Pengeluaran1,MATCH('Buku Besar'!H3414,Akun1,0)),""))</f>
        <v/>
      </c>
    </row>
    <row r="3415" spans="1:13" x14ac:dyDescent="0.25">
      <c r="A3415" s="91" t="str">
        <f t="shared" si="106"/>
        <v/>
      </c>
      <c r="B3415" s="330" t="str">
        <f>IF(A3415="","",IFERROR(INDEX(Tanggal,MATCH('Buku Besar'!A3415,Akun,0)),""))</f>
        <v/>
      </c>
      <c r="C3415" s="2" t="str">
        <f>IF(A3415="","",IFERROR(INDEX(Keterangan,MATCH('Buku Besar'!A3415,Akun,0)),""))</f>
        <v/>
      </c>
      <c r="D3415" s="2" t="str">
        <f>IF(A3415="","",IFERROR(INDEX(Reff,MATCH('Buku Besar'!A3415,Akun,0)),""))</f>
        <v/>
      </c>
      <c r="E3415" s="331" t="str">
        <f>IF(A3415="","",IFERROR(INDEX(Penerimaan,MATCH('Buku Besar'!A3415,Akun,0)),""))</f>
        <v/>
      </c>
      <c r="F3415" s="331" t="str">
        <f>IF(A3415="","",IFERROR(INDEX(Pengeluaran,MATCH('Buku Besar'!A3415,Akun,0)),""))</f>
        <v/>
      </c>
      <c r="H3415" s="91" t="str">
        <f t="shared" si="107"/>
        <v/>
      </c>
      <c r="I3415" s="330" t="str">
        <f>IF(H3415="","",IFERROR(INDEX(Tanggal1,MATCH('Buku Besar'!H3415,Akun1,0)),""))</f>
        <v/>
      </c>
      <c r="J3415" s="2" t="str">
        <f>IF(H3415="","",IFERROR(INDEX(Keterangan1,MATCH('Buku Besar'!H3415,Akun1,0)),""))</f>
        <v/>
      </c>
      <c r="K3415" s="2" t="str">
        <f>IF(H3415="","",IFERROR(INDEX(Reff1,MATCH('Buku Besar'!H3415,Akun1,0)),""))</f>
        <v/>
      </c>
      <c r="L3415" s="331" t="str">
        <f>IF(H3415="","",IFERROR(INDEX(Penerimaan1,MATCH('Buku Besar'!H3415,Akun1,0)),""))</f>
        <v/>
      </c>
      <c r="M3415" s="331" t="str">
        <f>IF(H3415="","",IFERROR(INDEX(Pengeluaran1,MATCH('Buku Besar'!H3415,Akun1,0)),""))</f>
        <v/>
      </c>
    </row>
    <row r="3416" spans="1:13" x14ac:dyDescent="0.25">
      <c r="A3416" s="91" t="str">
        <f t="shared" si="106"/>
        <v/>
      </c>
      <c r="B3416" s="330" t="str">
        <f>IF(A3416="","",IFERROR(INDEX(Tanggal,MATCH('Buku Besar'!A3416,Akun,0)),""))</f>
        <v/>
      </c>
      <c r="C3416" s="2" t="str">
        <f>IF(A3416="","",IFERROR(INDEX(Keterangan,MATCH('Buku Besar'!A3416,Akun,0)),""))</f>
        <v/>
      </c>
      <c r="D3416" s="2" t="str">
        <f>IF(A3416="","",IFERROR(INDEX(Reff,MATCH('Buku Besar'!A3416,Akun,0)),""))</f>
        <v/>
      </c>
      <c r="E3416" s="331" t="str">
        <f>IF(A3416="","",IFERROR(INDEX(Penerimaan,MATCH('Buku Besar'!A3416,Akun,0)),""))</f>
        <v/>
      </c>
      <c r="F3416" s="331" t="str">
        <f>IF(A3416="","",IFERROR(INDEX(Pengeluaran,MATCH('Buku Besar'!A3416,Akun,0)),""))</f>
        <v/>
      </c>
      <c r="H3416" s="91" t="str">
        <f t="shared" si="107"/>
        <v/>
      </c>
      <c r="I3416" s="330" t="str">
        <f>IF(H3416="","",IFERROR(INDEX(Tanggal1,MATCH('Buku Besar'!H3416,Akun1,0)),""))</f>
        <v/>
      </c>
      <c r="J3416" s="2" t="str">
        <f>IF(H3416="","",IFERROR(INDEX(Keterangan1,MATCH('Buku Besar'!H3416,Akun1,0)),""))</f>
        <v/>
      </c>
      <c r="K3416" s="2" t="str">
        <f>IF(H3416="","",IFERROR(INDEX(Reff1,MATCH('Buku Besar'!H3416,Akun1,0)),""))</f>
        <v/>
      </c>
      <c r="L3416" s="331" t="str">
        <f>IF(H3416="","",IFERROR(INDEX(Penerimaan1,MATCH('Buku Besar'!H3416,Akun1,0)),""))</f>
        <v/>
      </c>
      <c r="M3416" s="331" t="str">
        <f>IF(H3416="","",IFERROR(INDEX(Pengeluaran1,MATCH('Buku Besar'!H3416,Akun1,0)),""))</f>
        <v/>
      </c>
    </row>
    <row r="3417" spans="1:13" x14ac:dyDescent="0.25">
      <c r="A3417" s="91" t="str">
        <f t="shared" si="106"/>
        <v/>
      </c>
      <c r="B3417" s="330" t="str">
        <f>IF(A3417="","",IFERROR(INDEX(Tanggal,MATCH('Buku Besar'!A3417,Akun,0)),""))</f>
        <v/>
      </c>
      <c r="C3417" s="2" t="str">
        <f>IF(A3417="","",IFERROR(INDEX(Keterangan,MATCH('Buku Besar'!A3417,Akun,0)),""))</f>
        <v/>
      </c>
      <c r="D3417" s="2" t="str">
        <f>IF(A3417="","",IFERROR(INDEX(Reff,MATCH('Buku Besar'!A3417,Akun,0)),""))</f>
        <v/>
      </c>
      <c r="E3417" s="331" t="str">
        <f>IF(A3417="","",IFERROR(INDEX(Penerimaan,MATCH('Buku Besar'!A3417,Akun,0)),""))</f>
        <v/>
      </c>
      <c r="F3417" s="331" t="str">
        <f>IF(A3417="","",IFERROR(INDEX(Pengeluaran,MATCH('Buku Besar'!A3417,Akun,0)),""))</f>
        <v/>
      </c>
      <c r="H3417" s="91" t="str">
        <f t="shared" si="107"/>
        <v/>
      </c>
      <c r="I3417" s="330" t="str">
        <f>IF(H3417="","",IFERROR(INDEX(Tanggal1,MATCH('Buku Besar'!H3417,Akun1,0)),""))</f>
        <v/>
      </c>
      <c r="J3417" s="2" t="str">
        <f>IF(H3417="","",IFERROR(INDEX(Keterangan1,MATCH('Buku Besar'!H3417,Akun1,0)),""))</f>
        <v/>
      </c>
      <c r="K3417" s="2" t="str">
        <f>IF(H3417="","",IFERROR(INDEX(Reff1,MATCH('Buku Besar'!H3417,Akun1,0)),""))</f>
        <v/>
      </c>
      <c r="L3417" s="331" t="str">
        <f>IF(H3417="","",IFERROR(INDEX(Penerimaan1,MATCH('Buku Besar'!H3417,Akun1,0)),""))</f>
        <v/>
      </c>
      <c r="M3417" s="331" t="str">
        <f>IF(H3417="","",IFERROR(INDEX(Pengeluaran1,MATCH('Buku Besar'!H3417,Akun1,0)),""))</f>
        <v/>
      </c>
    </row>
    <row r="3418" spans="1:13" x14ac:dyDescent="0.25">
      <c r="A3418" s="91" t="str">
        <f t="shared" si="106"/>
        <v/>
      </c>
      <c r="B3418" s="330" t="str">
        <f>IF(A3418="","",IFERROR(INDEX(Tanggal,MATCH('Buku Besar'!A3418,Akun,0)),""))</f>
        <v/>
      </c>
      <c r="C3418" s="2" t="str">
        <f>IF(A3418="","",IFERROR(INDEX(Keterangan,MATCH('Buku Besar'!A3418,Akun,0)),""))</f>
        <v/>
      </c>
      <c r="D3418" s="2" t="str">
        <f>IF(A3418="","",IFERROR(INDEX(Reff,MATCH('Buku Besar'!A3418,Akun,0)),""))</f>
        <v/>
      </c>
      <c r="E3418" s="331" t="str">
        <f>IF(A3418="","",IFERROR(INDEX(Penerimaan,MATCH('Buku Besar'!A3418,Akun,0)),""))</f>
        <v/>
      </c>
      <c r="F3418" s="331" t="str">
        <f>IF(A3418="","",IFERROR(INDEX(Pengeluaran,MATCH('Buku Besar'!A3418,Akun,0)),""))</f>
        <v/>
      </c>
      <c r="H3418" s="91" t="str">
        <f t="shared" si="107"/>
        <v/>
      </c>
      <c r="I3418" s="330" t="str">
        <f>IF(H3418="","",IFERROR(INDEX(Tanggal1,MATCH('Buku Besar'!H3418,Akun1,0)),""))</f>
        <v/>
      </c>
      <c r="J3418" s="2" t="str">
        <f>IF(H3418="","",IFERROR(INDEX(Keterangan1,MATCH('Buku Besar'!H3418,Akun1,0)),""))</f>
        <v/>
      </c>
      <c r="K3418" s="2" t="str">
        <f>IF(H3418="","",IFERROR(INDEX(Reff1,MATCH('Buku Besar'!H3418,Akun1,0)),""))</f>
        <v/>
      </c>
      <c r="L3418" s="331" t="str">
        <f>IF(H3418="","",IFERROR(INDEX(Penerimaan1,MATCH('Buku Besar'!H3418,Akun1,0)),""))</f>
        <v/>
      </c>
      <c r="M3418" s="331" t="str">
        <f>IF(H3418="","",IFERROR(INDEX(Pengeluaran1,MATCH('Buku Besar'!H3418,Akun1,0)),""))</f>
        <v/>
      </c>
    </row>
    <row r="3419" spans="1:13" x14ac:dyDescent="0.25">
      <c r="A3419" s="91" t="str">
        <f t="shared" si="106"/>
        <v/>
      </c>
      <c r="B3419" s="330" t="str">
        <f>IF(A3419="","",IFERROR(INDEX(Tanggal,MATCH('Buku Besar'!A3419,Akun,0)),""))</f>
        <v/>
      </c>
      <c r="C3419" s="2" t="str">
        <f>IF(A3419="","",IFERROR(INDEX(Keterangan,MATCH('Buku Besar'!A3419,Akun,0)),""))</f>
        <v/>
      </c>
      <c r="D3419" s="2" t="str">
        <f>IF(A3419="","",IFERROR(INDEX(Reff,MATCH('Buku Besar'!A3419,Akun,0)),""))</f>
        <v/>
      </c>
      <c r="E3419" s="331" t="str">
        <f>IF(A3419="","",IFERROR(INDEX(Penerimaan,MATCH('Buku Besar'!A3419,Akun,0)),""))</f>
        <v/>
      </c>
      <c r="F3419" s="331" t="str">
        <f>IF(A3419="","",IFERROR(INDEX(Pengeluaran,MATCH('Buku Besar'!A3419,Akun,0)),""))</f>
        <v/>
      </c>
      <c r="H3419" s="91" t="str">
        <f t="shared" si="107"/>
        <v/>
      </c>
      <c r="I3419" s="330" t="str">
        <f>IF(H3419="","",IFERROR(INDEX(Tanggal1,MATCH('Buku Besar'!H3419,Akun1,0)),""))</f>
        <v/>
      </c>
      <c r="J3419" s="2" t="str">
        <f>IF(H3419="","",IFERROR(INDEX(Keterangan1,MATCH('Buku Besar'!H3419,Akun1,0)),""))</f>
        <v/>
      </c>
      <c r="K3419" s="2" t="str">
        <f>IF(H3419="","",IFERROR(INDEX(Reff1,MATCH('Buku Besar'!H3419,Akun1,0)),""))</f>
        <v/>
      </c>
      <c r="L3419" s="331" t="str">
        <f>IF(H3419="","",IFERROR(INDEX(Penerimaan1,MATCH('Buku Besar'!H3419,Akun1,0)),""))</f>
        <v/>
      </c>
      <c r="M3419" s="331" t="str">
        <f>IF(H3419="","",IFERROR(INDEX(Pengeluaran1,MATCH('Buku Besar'!H3419,Akun1,0)),""))</f>
        <v/>
      </c>
    </row>
    <row r="3420" spans="1:13" x14ac:dyDescent="0.25">
      <c r="A3420" s="91" t="str">
        <f t="shared" si="106"/>
        <v/>
      </c>
      <c r="B3420" s="330" t="str">
        <f>IF(A3420="","",IFERROR(INDEX(Tanggal,MATCH('Buku Besar'!A3420,Akun,0)),""))</f>
        <v/>
      </c>
      <c r="C3420" s="2" t="str">
        <f>IF(A3420="","",IFERROR(INDEX(Keterangan,MATCH('Buku Besar'!A3420,Akun,0)),""))</f>
        <v/>
      </c>
      <c r="D3420" s="2" t="str">
        <f>IF(A3420="","",IFERROR(INDEX(Reff,MATCH('Buku Besar'!A3420,Akun,0)),""))</f>
        <v/>
      </c>
      <c r="E3420" s="331" t="str">
        <f>IF(A3420="","",IFERROR(INDEX(Penerimaan,MATCH('Buku Besar'!A3420,Akun,0)),""))</f>
        <v/>
      </c>
      <c r="F3420" s="331" t="str">
        <f>IF(A3420="","",IFERROR(INDEX(Pengeluaran,MATCH('Buku Besar'!A3420,Akun,0)),""))</f>
        <v/>
      </c>
      <c r="H3420" s="91" t="str">
        <f t="shared" si="107"/>
        <v/>
      </c>
      <c r="I3420" s="330" t="str">
        <f>IF(H3420="","",IFERROR(INDEX(Tanggal1,MATCH('Buku Besar'!H3420,Akun1,0)),""))</f>
        <v/>
      </c>
      <c r="J3420" s="2" t="str">
        <f>IF(H3420="","",IFERROR(INDEX(Keterangan1,MATCH('Buku Besar'!H3420,Akun1,0)),""))</f>
        <v/>
      </c>
      <c r="K3420" s="2" t="str">
        <f>IF(H3420="","",IFERROR(INDEX(Reff1,MATCH('Buku Besar'!H3420,Akun1,0)),""))</f>
        <v/>
      </c>
      <c r="L3420" s="331" t="str">
        <f>IF(H3420="","",IFERROR(INDEX(Penerimaan1,MATCH('Buku Besar'!H3420,Akun1,0)),""))</f>
        <v/>
      </c>
      <c r="M3420" s="331" t="str">
        <f>IF(H3420="","",IFERROR(INDEX(Pengeluaran1,MATCH('Buku Besar'!H3420,Akun1,0)),""))</f>
        <v/>
      </c>
    </row>
    <row r="3421" spans="1:13" x14ac:dyDescent="0.25">
      <c r="A3421" s="91" t="str">
        <f t="shared" si="106"/>
        <v/>
      </c>
      <c r="B3421" s="330" t="str">
        <f>IF(A3421="","",IFERROR(INDEX(Tanggal,MATCH('Buku Besar'!A3421,Akun,0)),""))</f>
        <v/>
      </c>
      <c r="C3421" s="2" t="str">
        <f>IF(A3421="","",IFERROR(INDEX(Keterangan,MATCH('Buku Besar'!A3421,Akun,0)),""))</f>
        <v/>
      </c>
      <c r="D3421" s="2" t="str">
        <f>IF(A3421="","",IFERROR(INDEX(Reff,MATCH('Buku Besar'!A3421,Akun,0)),""))</f>
        <v/>
      </c>
      <c r="E3421" s="331" t="str">
        <f>IF(A3421="","",IFERROR(INDEX(Penerimaan,MATCH('Buku Besar'!A3421,Akun,0)),""))</f>
        <v/>
      </c>
      <c r="F3421" s="331" t="str">
        <f>IF(A3421="","",IFERROR(INDEX(Pengeluaran,MATCH('Buku Besar'!A3421,Akun,0)),""))</f>
        <v/>
      </c>
      <c r="H3421" s="91" t="str">
        <f t="shared" si="107"/>
        <v/>
      </c>
      <c r="I3421" s="330" t="str">
        <f>IF(H3421="","",IFERROR(INDEX(Tanggal1,MATCH('Buku Besar'!H3421,Akun1,0)),""))</f>
        <v/>
      </c>
      <c r="J3421" s="2" t="str">
        <f>IF(H3421="","",IFERROR(INDEX(Keterangan1,MATCH('Buku Besar'!H3421,Akun1,0)),""))</f>
        <v/>
      </c>
      <c r="K3421" s="2" t="str">
        <f>IF(H3421="","",IFERROR(INDEX(Reff1,MATCH('Buku Besar'!H3421,Akun1,0)),""))</f>
        <v/>
      </c>
      <c r="L3421" s="331" t="str">
        <f>IF(H3421="","",IFERROR(INDEX(Penerimaan1,MATCH('Buku Besar'!H3421,Akun1,0)),""))</f>
        <v/>
      </c>
      <c r="M3421" s="331" t="str">
        <f>IF(H3421="","",IFERROR(INDEX(Pengeluaran1,MATCH('Buku Besar'!H3421,Akun1,0)),""))</f>
        <v/>
      </c>
    </row>
    <row r="3422" spans="1:13" x14ac:dyDescent="0.25">
      <c r="A3422" s="91" t="str">
        <f t="shared" si="106"/>
        <v/>
      </c>
      <c r="B3422" s="330" t="str">
        <f>IF(A3422="","",IFERROR(INDEX(Tanggal,MATCH('Buku Besar'!A3422,Akun,0)),""))</f>
        <v/>
      </c>
      <c r="C3422" s="2" t="str">
        <f>IF(A3422="","",IFERROR(INDEX(Keterangan,MATCH('Buku Besar'!A3422,Akun,0)),""))</f>
        <v/>
      </c>
      <c r="D3422" s="2" t="str">
        <f>IF(A3422="","",IFERROR(INDEX(Reff,MATCH('Buku Besar'!A3422,Akun,0)),""))</f>
        <v/>
      </c>
      <c r="E3422" s="331" t="str">
        <f>IF(A3422="","",IFERROR(INDEX(Penerimaan,MATCH('Buku Besar'!A3422,Akun,0)),""))</f>
        <v/>
      </c>
      <c r="F3422" s="331" t="str">
        <f>IF(A3422="","",IFERROR(INDEX(Pengeluaran,MATCH('Buku Besar'!A3422,Akun,0)),""))</f>
        <v/>
      </c>
      <c r="H3422" s="91" t="str">
        <f t="shared" si="107"/>
        <v/>
      </c>
      <c r="I3422" s="330" t="str">
        <f>IF(H3422="","",IFERROR(INDEX(Tanggal1,MATCH('Buku Besar'!H3422,Akun1,0)),""))</f>
        <v/>
      </c>
      <c r="J3422" s="2" t="str">
        <f>IF(H3422="","",IFERROR(INDEX(Keterangan1,MATCH('Buku Besar'!H3422,Akun1,0)),""))</f>
        <v/>
      </c>
      <c r="K3422" s="2" t="str">
        <f>IF(H3422="","",IFERROR(INDEX(Reff1,MATCH('Buku Besar'!H3422,Akun1,0)),""))</f>
        <v/>
      </c>
      <c r="L3422" s="331" t="str">
        <f>IF(H3422="","",IFERROR(INDEX(Penerimaan1,MATCH('Buku Besar'!H3422,Akun1,0)),""))</f>
        <v/>
      </c>
      <c r="M3422" s="331" t="str">
        <f>IF(H3422="","",IFERROR(INDEX(Pengeluaran1,MATCH('Buku Besar'!H3422,Akun1,0)),""))</f>
        <v/>
      </c>
    </row>
    <row r="3423" spans="1:13" x14ac:dyDescent="0.25">
      <c r="A3423" s="91" t="str">
        <f t="shared" si="106"/>
        <v/>
      </c>
      <c r="B3423" s="330" t="str">
        <f>IF(A3423="","",IFERROR(INDEX(Tanggal,MATCH('Buku Besar'!A3423,Akun,0)),""))</f>
        <v/>
      </c>
      <c r="C3423" s="2" t="str">
        <f>IF(A3423="","",IFERROR(INDEX(Keterangan,MATCH('Buku Besar'!A3423,Akun,0)),""))</f>
        <v/>
      </c>
      <c r="D3423" s="2" t="str">
        <f>IF(A3423="","",IFERROR(INDEX(Reff,MATCH('Buku Besar'!A3423,Akun,0)),""))</f>
        <v/>
      </c>
      <c r="E3423" s="331" t="str">
        <f>IF(A3423="","",IFERROR(INDEX(Penerimaan,MATCH('Buku Besar'!A3423,Akun,0)),""))</f>
        <v/>
      </c>
      <c r="F3423" s="331" t="str">
        <f>IF(A3423="","",IFERROR(INDEX(Pengeluaran,MATCH('Buku Besar'!A3423,Akun,0)),""))</f>
        <v/>
      </c>
      <c r="H3423" s="91" t="str">
        <f t="shared" si="107"/>
        <v/>
      </c>
      <c r="I3423" s="330" t="str">
        <f>IF(H3423="","",IFERROR(INDEX(Tanggal1,MATCH('Buku Besar'!H3423,Akun1,0)),""))</f>
        <v/>
      </c>
      <c r="J3423" s="2" t="str">
        <f>IF(H3423="","",IFERROR(INDEX(Keterangan1,MATCH('Buku Besar'!H3423,Akun1,0)),""))</f>
        <v/>
      </c>
      <c r="K3423" s="2" t="str">
        <f>IF(H3423="","",IFERROR(INDEX(Reff1,MATCH('Buku Besar'!H3423,Akun1,0)),""))</f>
        <v/>
      </c>
      <c r="L3423" s="331" t="str">
        <f>IF(H3423="","",IFERROR(INDEX(Penerimaan1,MATCH('Buku Besar'!H3423,Akun1,0)),""))</f>
        <v/>
      </c>
      <c r="M3423" s="331" t="str">
        <f>IF(H3423="","",IFERROR(INDEX(Pengeluaran1,MATCH('Buku Besar'!H3423,Akun1,0)),""))</f>
        <v/>
      </c>
    </row>
    <row r="3424" spans="1:13" x14ac:dyDescent="0.25">
      <c r="A3424" s="91" t="str">
        <f t="shared" si="106"/>
        <v/>
      </c>
      <c r="B3424" s="330" t="str">
        <f>IF(A3424="","",IFERROR(INDEX(Tanggal,MATCH('Buku Besar'!A3424,Akun,0)),""))</f>
        <v/>
      </c>
      <c r="C3424" s="2" t="str">
        <f>IF(A3424="","",IFERROR(INDEX(Keterangan,MATCH('Buku Besar'!A3424,Akun,0)),""))</f>
        <v/>
      </c>
      <c r="D3424" s="2" t="str">
        <f>IF(A3424="","",IFERROR(INDEX(Reff,MATCH('Buku Besar'!A3424,Akun,0)),""))</f>
        <v/>
      </c>
      <c r="E3424" s="331" t="str">
        <f>IF(A3424="","",IFERROR(INDEX(Penerimaan,MATCH('Buku Besar'!A3424,Akun,0)),""))</f>
        <v/>
      </c>
      <c r="F3424" s="331" t="str">
        <f>IF(A3424="","",IFERROR(INDEX(Pengeluaran,MATCH('Buku Besar'!A3424,Akun,0)),""))</f>
        <v/>
      </c>
      <c r="H3424" s="91" t="str">
        <f t="shared" si="107"/>
        <v/>
      </c>
      <c r="I3424" s="330" t="str">
        <f>IF(H3424="","",IFERROR(INDEX(Tanggal1,MATCH('Buku Besar'!H3424,Akun1,0)),""))</f>
        <v/>
      </c>
      <c r="J3424" s="2" t="str">
        <f>IF(H3424="","",IFERROR(INDEX(Keterangan1,MATCH('Buku Besar'!H3424,Akun1,0)),""))</f>
        <v/>
      </c>
      <c r="K3424" s="2" t="str">
        <f>IF(H3424="","",IFERROR(INDEX(Reff1,MATCH('Buku Besar'!H3424,Akun1,0)),""))</f>
        <v/>
      </c>
      <c r="L3424" s="331" t="str">
        <f>IF(H3424="","",IFERROR(INDEX(Penerimaan1,MATCH('Buku Besar'!H3424,Akun1,0)),""))</f>
        <v/>
      </c>
      <c r="M3424" s="331" t="str">
        <f>IF(H3424="","",IFERROR(INDEX(Pengeluaran1,MATCH('Buku Besar'!H3424,Akun1,0)),""))</f>
        <v/>
      </c>
    </row>
    <row r="3425" spans="1:13" x14ac:dyDescent="0.25">
      <c r="A3425" s="91" t="str">
        <f t="shared" si="106"/>
        <v/>
      </c>
      <c r="B3425" s="330" t="str">
        <f>IF(A3425="","",IFERROR(INDEX(Tanggal,MATCH('Buku Besar'!A3425,Akun,0)),""))</f>
        <v/>
      </c>
      <c r="C3425" s="2" t="str">
        <f>IF(A3425="","",IFERROR(INDEX(Keterangan,MATCH('Buku Besar'!A3425,Akun,0)),""))</f>
        <v/>
      </c>
      <c r="D3425" s="2" t="str">
        <f>IF(A3425="","",IFERROR(INDEX(Reff,MATCH('Buku Besar'!A3425,Akun,0)),""))</f>
        <v/>
      </c>
      <c r="E3425" s="331" t="str">
        <f>IF(A3425="","",IFERROR(INDEX(Penerimaan,MATCH('Buku Besar'!A3425,Akun,0)),""))</f>
        <v/>
      </c>
      <c r="F3425" s="331" t="str">
        <f>IF(A3425="","",IFERROR(INDEX(Pengeluaran,MATCH('Buku Besar'!A3425,Akun,0)),""))</f>
        <v/>
      </c>
      <c r="H3425" s="91" t="str">
        <f t="shared" si="107"/>
        <v/>
      </c>
      <c r="I3425" s="330" t="str">
        <f>IF(H3425="","",IFERROR(INDEX(Tanggal1,MATCH('Buku Besar'!H3425,Akun1,0)),""))</f>
        <v/>
      </c>
      <c r="J3425" s="2" t="str">
        <f>IF(H3425="","",IFERROR(INDEX(Keterangan1,MATCH('Buku Besar'!H3425,Akun1,0)),""))</f>
        <v/>
      </c>
      <c r="K3425" s="2" t="str">
        <f>IF(H3425="","",IFERROR(INDEX(Reff1,MATCH('Buku Besar'!H3425,Akun1,0)),""))</f>
        <v/>
      </c>
      <c r="L3425" s="331" t="str">
        <f>IF(H3425="","",IFERROR(INDEX(Penerimaan1,MATCH('Buku Besar'!H3425,Akun1,0)),""))</f>
        <v/>
      </c>
      <c r="M3425" s="331" t="str">
        <f>IF(H3425="","",IFERROR(INDEX(Pengeluaran1,MATCH('Buku Besar'!H3425,Akun1,0)),""))</f>
        <v/>
      </c>
    </row>
    <row r="3426" spans="1:13" x14ac:dyDescent="0.25">
      <c r="A3426" s="91" t="str">
        <f t="shared" si="106"/>
        <v/>
      </c>
      <c r="B3426" s="330" t="str">
        <f>IF(A3426="","",IFERROR(INDEX(Tanggal,MATCH('Buku Besar'!A3426,Akun,0)),""))</f>
        <v/>
      </c>
      <c r="C3426" s="2" t="str">
        <f>IF(A3426="","",IFERROR(INDEX(Keterangan,MATCH('Buku Besar'!A3426,Akun,0)),""))</f>
        <v/>
      </c>
      <c r="D3426" s="2" t="str">
        <f>IF(A3426="","",IFERROR(INDEX(Reff,MATCH('Buku Besar'!A3426,Akun,0)),""))</f>
        <v/>
      </c>
      <c r="E3426" s="331" t="str">
        <f>IF(A3426="","",IFERROR(INDEX(Penerimaan,MATCH('Buku Besar'!A3426,Akun,0)),""))</f>
        <v/>
      </c>
      <c r="F3426" s="331" t="str">
        <f>IF(A3426="","",IFERROR(INDEX(Pengeluaran,MATCH('Buku Besar'!A3426,Akun,0)),""))</f>
        <v/>
      </c>
      <c r="H3426" s="91" t="str">
        <f t="shared" si="107"/>
        <v/>
      </c>
      <c r="I3426" s="330" t="str">
        <f>IF(H3426="","",IFERROR(INDEX(Tanggal1,MATCH('Buku Besar'!H3426,Akun1,0)),""))</f>
        <v/>
      </c>
      <c r="J3426" s="2" t="str">
        <f>IF(H3426="","",IFERROR(INDEX(Keterangan1,MATCH('Buku Besar'!H3426,Akun1,0)),""))</f>
        <v/>
      </c>
      <c r="K3426" s="2" t="str">
        <f>IF(H3426="","",IFERROR(INDEX(Reff1,MATCH('Buku Besar'!H3426,Akun1,0)),""))</f>
        <v/>
      </c>
      <c r="L3426" s="331" t="str">
        <f>IF(H3426="","",IFERROR(INDEX(Penerimaan1,MATCH('Buku Besar'!H3426,Akun1,0)),""))</f>
        <v/>
      </c>
      <c r="M3426" s="331" t="str">
        <f>IF(H3426="","",IFERROR(INDEX(Pengeluaran1,MATCH('Buku Besar'!H3426,Akun1,0)),""))</f>
        <v/>
      </c>
    </row>
    <row r="3427" spans="1:13" x14ac:dyDescent="0.25">
      <c r="A3427" s="91" t="str">
        <f t="shared" si="106"/>
        <v/>
      </c>
      <c r="B3427" s="330" t="str">
        <f>IF(A3427="","",IFERROR(INDEX(Tanggal,MATCH('Buku Besar'!A3427,Akun,0)),""))</f>
        <v/>
      </c>
      <c r="C3427" s="2" t="str">
        <f>IF(A3427="","",IFERROR(INDEX(Keterangan,MATCH('Buku Besar'!A3427,Akun,0)),""))</f>
        <v/>
      </c>
      <c r="D3427" s="2" t="str">
        <f>IF(A3427="","",IFERROR(INDEX(Reff,MATCH('Buku Besar'!A3427,Akun,0)),""))</f>
        <v/>
      </c>
      <c r="E3427" s="331" t="str">
        <f>IF(A3427="","",IFERROR(INDEX(Penerimaan,MATCH('Buku Besar'!A3427,Akun,0)),""))</f>
        <v/>
      </c>
      <c r="F3427" s="331" t="str">
        <f>IF(A3427="","",IFERROR(INDEX(Pengeluaran,MATCH('Buku Besar'!A3427,Akun,0)),""))</f>
        <v/>
      </c>
      <c r="H3427" s="91" t="str">
        <f t="shared" si="107"/>
        <v/>
      </c>
      <c r="I3427" s="330" t="str">
        <f>IF(H3427="","",IFERROR(INDEX(Tanggal1,MATCH('Buku Besar'!H3427,Akun1,0)),""))</f>
        <v/>
      </c>
      <c r="J3427" s="2" t="str">
        <f>IF(H3427="","",IFERROR(INDEX(Keterangan1,MATCH('Buku Besar'!H3427,Akun1,0)),""))</f>
        <v/>
      </c>
      <c r="K3427" s="2" t="str">
        <f>IF(H3427="","",IFERROR(INDEX(Reff1,MATCH('Buku Besar'!H3427,Akun1,0)),""))</f>
        <v/>
      </c>
      <c r="L3427" s="331" t="str">
        <f>IF(H3427="","",IFERROR(INDEX(Penerimaan1,MATCH('Buku Besar'!H3427,Akun1,0)),""))</f>
        <v/>
      </c>
      <c r="M3427" s="331" t="str">
        <f>IF(H3427="","",IFERROR(INDEX(Pengeluaran1,MATCH('Buku Besar'!H3427,Akun1,0)),""))</f>
        <v/>
      </c>
    </row>
    <row r="3428" spans="1:13" x14ac:dyDescent="0.25">
      <c r="A3428" s="91" t="str">
        <f t="shared" si="106"/>
        <v/>
      </c>
      <c r="B3428" s="330" t="str">
        <f>IF(A3428="","",IFERROR(INDEX(Tanggal,MATCH('Buku Besar'!A3428,Akun,0)),""))</f>
        <v/>
      </c>
      <c r="C3428" s="2" t="str">
        <f>IF(A3428="","",IFERROR(INDEX(Keterangan,MATCH('Buku Besar'!A3428,Akun,0)),""))</f>
        <v/>
      </c>
      <c r="D3428" s="2" t="str">
        <f>IF(A3428="","",IFERROR(INDEX(Reff,MATCH('Buku Besar'!A3428,Akun,0)),""))</f>
        <v/>
      </c>
      <c r="E3428" s="331" t="str">
        <f>IF(A3428="","",IFERROR(INDEX(Penerimaan,MATCH('Buku Besar'!A3428,Akun,0)),""))</f>
        <v/>
      </c>
      <c r="F3428" s="331" t="str">
        <f>IF(A3428="","",IFERROR(INDEX(Pengeluaran,MATCH('Buku Besar'!A3428,Akun,0)),""))</f>
        <v/>
      </c>
      <c r="H3428" s="91" t="str">
        <f t="shared" si="107"/>
        <v/>
      </c>
      <c r="I3428" s="330" t="str">
        <f>IF(H3428="","",IFERROR(INDEX(Tanggal1,MATCH('Buku Besar'!H3428,Akun1,0)),""))</f>
        <v/>
      </c>
      <c r="J3428" s="2" t="str">
        <f>IF(H3428="","",IFERROR(INDEX(Keterangan1,MATCH('Buku Besar'!H3428,Akun1,0)),""))</f>
        <v/>
      </c>
      <c r="K3428" s="2" t="str">
        <f>IF(H3428="","",IFERROR(INDEX(Reff1,MATCH('Buku Besar'!H3428,Akun1,0)),""))</f>
        <v/>
      </c>
      <c r="L3428" s="331" t="str">
        <f>IF(H3428="","",IFERROR(INDEX(Penerimaan1,MATCH('Buku Besar'!H3428,Akun1,0)),""))</f>
        <v/>
      </c>
      <c r="M3428" s="331" t="str">
        <f>IF(H3428="","",IFERROR(INDEX(Pengeluaran1,MATCH('Buku Besar'!H3428,Akun1,0)),""))</f>
        <v/>
      </c>
    </row>
    <row r="3429" spans="1:13" x14ac:dyDescent="0.25">
      <c r="A3429" s="91" t="str">
        <f t="shared" si="106"/>
        <v/>
      </c>
      <c r="B3429" s="330" t="str">
        <f>IF(A3429="","",IFERROR(INDEX(Tanggal,MATCH('Buku Besar'!A3429,Akun,0)),""))</f>
        <v/>
      </c>
      <c r="C3429" s="2" t="str">
        <f>IF(A3429="","",IFERROR(INDEX(Keterangan,MATCH('Buku Besar'!A3429,Akun,0)),""))</f>
        <v/>
      </c>
      <c r="D3429" s="2" t="str">
        <f>IF(A3429="","",IFERROR(INDEX(Reff,MATCH('Buku Besar'!A3429,Akun,0)),""))</f>
        <v/>
      </c>
      <c r="E3429" s="331" t="str">
        <f>IF(A3429="","",IFERROR(INDEX(Penerimaan,MATCH('Buku Besar'!A3429,Akun,0)),""))</f>
        <v/>
      </c>
      <c r="F3429" s="331" t="str">
        <f>IF(A3429="","",IFERROR(INDEX(Pengeluaran,MATCH('Buku Besar'!A3429,Akun,0)),""))</f>
        <v/>
      </c>
      <c r="H3429" s="91" t="str">
        <f t="shared" si="107"/>
        <v/>
      </c>
      <c r="I3429" s="330" t="str">
        <f>IF(H3429="","",IFERROR(INDEX(Tanggal1,MATCH('Buku Besar'!H3429,Akun1,0)),""))</f>
        <v/>
      </c>
      <c r="J3429" s="2" t="str">
        <f>IF(H3429="","",IFERROR(INDEX(Keterangan1,MATCH('Buku Besar'!H3429,Akun1,0)),""))</f>
        <v/>
      </c>
      <c r="K3429" s="2" t="str">
        <f>IF(H3429="","",IFERROR(INDEX(Reff1,MATCH('Buku Besar'!H3429,Akun1,0)),""))</f>
        <v/>
      </c>
      <c r="L3429" s="331" t="str">
        <f>IF(H3429="","",IFERROR(INDEX(Penerimaan1,MATCH('Buku Besar'!H3429,Akun1,0)),""))</f>
        <v/>
      </c>
      <c r="M3429" s="331" t="str">
        <f>IF(H3429="","",IFERROR(INDEX(Pengeluaran1,MATCH('Buku Besar'!H3429,Akun1,0)),""))</f>
        <v/>
      </c>
    </row>
    <row r="3430" spans="1:13" x14ac:dyDescent="0.25">
      <c r="A3430" s="91" t="str">
        <f t="shared" si="106"/>
        <v/>
      </c>
      <c r="B3430" s="330" t="str">
        <f>IF(A3430="","",IFERROR(INDEX(Tanggal,MATCH('Buku Besar'!A3430,Akun,0)),""))</f>
        <v/>
      </c>
      <c r="C3430" s="2" t="str">
        <f>IF(A3430="","",IFERROR(INDEX(Keterangan,MATCH('Buku Besar'!A3430,Akun,0)),""))</f>
        <v/>
      </c>
      <c r="D3430" s="2" t="str">
        <f>IF(A3430="","",IFERROR(INDEX(Reff,MATCH('Buku Besar'!A3430,Akun,0)),""))</f>
        <v/>
      </c>
      <c r="E3430" s="331" t="str">
        <f>IF(A3430="","",IFERROR(INDEX(Penerimaan,MATCH('Buku Besar'!A3430,Akun,0)),""))</f>
        <v/>
      </c>
      <c r="F3430" s="331" t="str">
        <f>IF(A3430="","",IFERROR(INDEX(Pengeluaran,MATCH('Buku Besar'!A3430,Akun,0)),""))</f>
        <v/>
      </c>
      <c r="H3430" s="91" t="str">
        <f t="shared" si="107"/>
        <v/>
      </c>
      <c r="I3430" s="330" t="str">
        <f>IF(H3430="","",IFERROR(INDEX(Tanggal1,MATCH('Buku Besar'!H3430,Akun1,0)),""))</f>
        <v/>
      </c>
      <c r="J3430" s="2" t="str">
        <f>IF(H3430="","",IFERROR(INDEX(Keterangan1,MATCH('Buku Besar'!H3430,Akun1,0)),""))</f>
        <v/>
      </c>
      <c r="K3430" s="2" t="str">
        <f>IF(H3430="","",IFERROR(INDEX(Reff1,MATCH('Buku Besar'!H3430,Akun1,0)),""))</f>
        <v/>
      </c>
      <c r="L3430" s="331" t="str">
        <f>IF(H3430="","",IFERROR(INDEX(Penerimaan1,MATCH('Buku Besar'!H3430,Akun1,0)),""))</f>
        <v/>
      </c>
      <c r="M3430" s="331" t="str">
        <f>IF(H3430="","",IFERROR(INDEX(Pengeluaran1,MATCH('Buku Besar'!H3430,Akun1,0)),""))</f>
        <v/>
      </c>
    </row>
    <row r="3431" spans="1:13" x14ac:dyDescent="0.25">
      <c r="A3431" s="91" t="str">
        <f t="shared" si="106"/>
        <v/>
      </c>
      <c r="B3431" s="330" t="str">
        <f>IF(A3431="","",IFERROR(INDEX(Tanggal,MATCH('Buku Besar'!A3431,Akun,0)),""))</f>
        <v/>
      </c>
      <c r="C3431" s="2" t="str">
        <f>IF(A3431="","",IFERROR(INDEX(Keterangan,MATCH('Buku Besar'!A3431,Akun,0)),""))</f>
        <v/>
      </c>
      <c r="D3431" s="2" t="str">
        <f>IF(A3431="","",IFERROR(INDEX(Reff,MATCH('Buku Besar'!A3431,Akun,0)),""))</f>
        <v/>
      </c>
      <c r="E3431" s="331" t="str">
        <f>IF(A3431="","",IFERROR(INDEX(Penerimaan,MATCH('Buku Besar'!A3431,Akun,0)),""))</f>
        <v/>
      </c>
      <c r="F3431" s="331" t="str">
        <f>IF(A3431="","",IFERROR(INDEX(Pengeluaran,MATCH('Buku Besar'!A3431,Akun,0)),""))</f>
        <v/>
      </c>
      <c r="H3431" s="91" t="str">
        <f t="shared" si="107"/>
        <v/>
      </c>
      <c r="I3431" s="330" t="str">
        <f>IF(H3431="","",IFERROR(INDEX(Tanggal1,MATCH('Buku Besar'!H3431,Akun1,0)),""))</f>
        <v/>
      </c>
      <c r="J3431" s="2" t="str">
        <f>IF(H3431="","",IFERROR(INDEX(Keterangan1,MATCH('Buku Besar'!H3431,Akun1,0)),""))</f>
        <v/>
      </c>
      <c r="K3431" s="2" t="str">
        <f>IF(H3431="","",IFERROR(INDEX(Reff1,MATCH('Buku Besar'!H3431,Akun1,0)),""))</f>
        <v/>
      </c>
      <c r="L3431" s="331" t="str">
        <f>IF(H3431="","",IFERROR(INDEX(Penerimaan1,MATCH('Buku Besar'!H3431,Akun1,0)),""))</f>
        <v/>
      </c>
      <c r="M3431" s="331" t="str">
        <f>IF(H3431="","",IFERROR(INDEX(Pengeluaran1,MATCH('Buku Besar'!H3431,Akun1,0)),""))</f>
        <v/>
      </c>
    </row>
    <row r="3432" spans="1:13" x14ac:dyDescent="0.25">
      <c r="A3432" s="91" t="str">
        <f t="shared" si="106"/>
        <v/>
      </c>
      <c r="B3432" s="330" t="str">
        <f>IF(A3432="","",IFERROR(INDEX(Tanggal,MATCH('Buku Besar'!A3432,Akun,0)),""))</f>
        <v/>
      </c>
      <c r="C3432" s="2" t="str">
        <f>IF(A3432="","",IFERROR(INDEX(Keterangan,MATCH('Buku Besar'!A3432,Akun,0)),""))</f>
        <v/>
      </c>
      <c r="D3432" s="2" t="str">
        <f>IF(A3432="","",IFERROR(INDEX(Reff,MATCH('Buku Besar'!A3432,Akun,0)),""))</f>
        <v/>
      </c>
      <c r="E3432" s="331" t="str">
        <f>IF(A3432="","",IFERROR(INDEX(Penerimaan,MATCH('Buku Besar'!A3432,Akun,0)),""))</f>
        <v/>
      </c>
      <c r="F3432" s="331" t="str">
        <f>IF(A3432="","",IFERROR(INDEX(Pengeluaran,MATCH('Buku Besar'!A3432,Akun,0)),""))</f>
        <v/>
      </c>
      <c r="H3432" s="91" t="str">
        <f t="shared" si="107"/>
        <v/>
      </c>
      <c r="I3432" s="330" t="str">
        <f>IF(H3432="","",IFERROR(INDEX(Tanggal1,MATCH('Buku Besar'!H3432,Akun1,0)),""))</f>
        <v/>
      </c>
      <c r="J3432" s="2" t="str">
        <f>IF(H3432="","",IFERROR(INDEX(Keterangan1,MATCH('Buku Besar'!H3432,Akun1,0)),""))</f>
        <v/>
      </c>
      <c r="K3432" s="2" t="str">
        <f>IF(H3432="","",IFERROR(INDEX(Reff1,MATCH('Buku Besar'!H3432,Akun1,0)),""))</f>
        <v/>
      </c>
      <c r="L3432" s="331" t="str">
        <f>IF(H3432="","",IFERROR(INDEX(Penerimaan1,MATCH('Buku Besar'!H3432,Akun1,0)),""))</f>
        <v/>
      </c>
      <c r="M3432" s="331" t="str">
        <f>IF(H3432="","",IFERROR(INDEX(Pengeluaran1,MATCH('Buku Besar'!H3432,Akun1,0)),""))</f>
        <v/>
      </c>
    </row>
    <row r="3433" spans="1:13" x14ac:dyDescent="0.25">
      <c r="A3433" s="91" t="str">
        <f t="shared" si="106"/>
        <v/>
      </c>
      <c r="B3433" s="330" t="str">
        <f>IF(A3433="","",IFERROR(INDEX(Tanggal,MATCH('Buku Besar'!A3433,Akun,0)),""))</f>
        <v/>
      </c>
      <c r="C3433" s="2" t="str">
        <f>IF(A3433="","",IFERROR(INDEX(Keterangan,MATCH('Buku Besar'!A3433,Akun,0)),""))</f>
        <v/>
      </c>
      <c r="D3433" s="2" t="str">
        <f>IF(A3433="","",IFERROR(INDEX(Reff,MATCH('Buku Besar'!A3433,Akun,0)),""))</f>
        <v/>
      </c>
      <c r="E3433" s="331" t="str">
        <f>IF(A3433="","",IFERROR(INDEX(Penerimaan,MATCH('Buku Besar'!A3433,Akun,0)),""))</f>
        <v/>
      </c>
      <c r="F3433" s="331" t="str">
        <f>IF(A3433="","",IFERROR(INDEX(Pengeluaran,MATCH('Buku Besar'!A3433,Akun,0)),""))</f>
        <v/>
      </c>
      <c r="H3433" s="91" t="str">
        <f t="shared" si="107"/>
        <v/>
      </c>
      <c r="I3433" s="330" t="str">
        <f>IF(H3433="","",IFERROR(INDEX(Tanggal1,MATCH('Buku Besar'!H3433,Akun1,0)),""))</f>
        <v/>
      </c>
      <c r="J3433" s="2" t="str">
        <f>IF(H3433="","",IFERROR(INDEX(Keterangan1,MATCH('Buku Besar'!H3433,Akun1,0)),""))</f>
        <v/>
      </c>
      <c r="K3433" s="2" t="str">
        <f>IF(H3433="","",IFERROR(INDEX(Reff1,MATCH('Buku Besar'!H3433,Akun1,0)),""))</f>
        <v/>
      </c>
      <c r="L3433" s="331" t="str">
        <f>IF(H3433="","",IFERROR(INDEX(Penerimaan1,MATCH('Buku Besar'!H3433,Akun1,0)),""))</f>
        <v/>
      </c>
      <c r="M3433" s="331" t="str">
        <f>IF(H3433="","",IFERROR(INDEX(Pengeluaran1,MATCH('Buku Besar'!H3433,Akun1,0)),""))</f>
        <v/>
      </c>
    </row>
    <row r="3434" spans="1:13" x14ac:dyDescent="0.25">
      <c r="A3434" s="91" t="str">
        <f t="shared" si="106"/>
        <v/>
      </c>
      <c r="B3434" s="330" t="str">
        <f>IF(A3434="","",IFERROR(INDEX(Tanggal,MATCH('Buku Besar'!A3434,Akun,0)),""))</f>
        <v/>
      </c>
      <c r="C3434" s="2" t="str">
        <f>IF(A3434="","",IFERROR(INDEX(Keterangan,MATCH('Buku Besar'!A3434,Akun,0)),""))</f>
        <v/>
      </c>
      <c r="D3434" s="2" t="str">
        <f>IF(A3434="","",IFERROR(INDEX(Reff,MATCH('Buku Besar'!A3434,Akun,0)),""))</f>
        <v/>
      </c>
      <c r="E3434" s="331" t="str">
        <f>IF(A3434="","",IFERROR(INDEX(Penerimaan,MATCH('Buku Besar'!A3434,Akun,0)),""))</f>
        <v/>
      </c>
      <c r="F3434" s="331" t="str">
        <f>IF(A3434="","",IFERROR(INDEX(Pengeluaran,MATCH('Buku Besar'!A3434,Akun,0)),""))</f>
        <v/>
      </c>
      <c r="H3434" s="91" t="str">
        <f t="shared" si="107"/>
        <v/>
      </c>
      <c r="I3434" s="330" t="str">
        <f>IF(H3434="","",IFERROR(INDEX(Tanggal1,MATCH('Buku Besar'!H3434,Akun1,0)),""))</f>
        <v/>
      </c>
      <c r="J3434" s="2" t="str">
        <f>IF(H3434="","",IFERROR(INDEX(Keterangan1,MATCH('Buku Besar'!H3434,Akun1,0)),""))</f>
        <v/>
      </c>
      <c r="K3434" s="2" t="str">
        <f>IF(H3434="","",IFERROR(INDEX(Reff1,MATCH('Buku Besar'!H3434,Akun1,0)),""))</f>
        <v/>
      </c>
      <c r="L3434" s="331" t="str">
        <f>IF(H3434="","",IFERROR(INDEX(Penerimaan1,MATCH('Buku Besar'!H3434,Akun1,0)),""))</f>
        <v/>
      </c>
      <c r="M3434" s="331" t="str">
        <f>IF(H3434="","",IFERROR(INDEX(Pengeluaran1,MATCH('Buku Besar'!H3434,Akun1,0)),""))</f>
        <v/>
      </c>
    </row>
    <row r="3435" spans="1:13" x14ac:dyDescent="0.25">
      <c r="A3435" s="91" t="str">
        <f t="shared" si="106"/>
        <v/>
      </c>
      <c r="B3435" s="330" t="str">
        <f>IF(A3435="","",IFERROR(INDEX(Tanggal,MATCH('Buku Besar'!A3435,Akun,0)),""))</f>
        <v/>
      </c>
      <c r="C3435" s="2" t="str">
        <f>IF(A3435="","",IFERROR(INDEX(Keterangan,MATCH('Buku Besar'!A3435,Akun,0)),""))</f>
        <v/>
      </c>
      <c r="D3435" s="2" t="str">
        <f>IF(A3435="","",IFERROR(INDEX(Reff,MATCH('Buku Besar'!A3435,Akun,0)),""))</f>
        <v/>
      </c>
      <c r="E3435" s="331" t="str">
        <f>IF(A3435="","",IFERROR(INDEX(Penerimaan,MATCH('Buku Besar'!A3435,Akun,0)),""))</f>
        <v/>
      </c>
      <c r="F3435" s="331" t="str">
        <f>IF(A3435="","",IFERROR(INDEX(Pengeluaran,MATCH('Buku Besar'!A3435,Akun,0)),""))</f>
        <v/>
      </c>
      <c r="H3435" s="91" t="str">
        <f t="shared" si="107"/>
        <v/>
      </c>
      <c r="I3435" s="330" t="str">
        <f>IF(H3435="","",IFERROR(INDEX(Tanggal1,MATCH('Buku Besar'!H3435,Akun1,0)),""))</f>
        <v/>
      </c>
      <c r="J3435" s="2" t="str">
        <f>IF(H3435="","",IFERROR(INDEX(Keterangan1,MATCH('Buku Besar'!H3435,Akun1,0)),""))</f>
        <v/>
      </c>
      <c r="K3435" s="2" t="str">
        <f>IF(H3435="","",IFERROR(INDEX(Reff1,MATCH('Buku Besar'!H3435,Akun1,0)),""))</f>
        <v/>
      </c>
      <c r="L3435" s="331" t="str">
        <f>IF(H3435="","",IFERROR(INDEX(Penerimaan1,MATCH('Buku Besar'!H3435,Akun1,0)),""))</f>
        <v/>
      </c>
      <c r="M3435" s="331" t="str">
        <f>IF(H3435="","",IFERROR(INDEX(Pengeluaran1,MATCH('Buku Besar'!H3435,Akun1,0)),""))</f>
        <v/>
      </c>
    </row>
    <row r="3436" spans="1:13" x14ac:dyDescent="0.25">
      <c r="A3436" s="91" t="str">
        <f t="shared" si="106"/>
        <v/>
      </c>
      <c r="B3436" s="330" t="str">
        <f>IF(A3436="","",IFERROR(INDEX(Tanggal,MATCH('Buku Besar'!A3436,Akun,0)),""))</f>
        <v/>
      </c>
      <c r="C3436" s="2" t="str">
        <f>IF(A3436="","",IFERROR(INDEX(Keterangan,MATCH('Buku Besar'!A3436,Akun,0)),""))</f>
        <v/>
      </c>
      <c r="D3436" s="2" t="str">
        <f>IF(A3436="","",IFERROR(INDEX(Reff,MATCH('Buku Besar'!A3436,Akun,0)),""))</f>
        <v/>
      </c>
      <c r="E3436" s="331" t="str">
        <f>IF(A3436="","",IFERROR(INDEX(Penerimaan,MATCH('Buku Besar'!A3436,Akun,0)),""))</f>
        <v/>
      </c>
      <c r="F3436" s="331" t="str">
        <f>IF(A3436="","",IFERROR(INDEX(Pengeluaran,MATCH('Buku Besar'!A3436,Akun,0)),""))</f>
        <v/>
      </c>
      <c r="H3436" s="91" t="str">
        <f t="shared" si="107"/>
        <v/>
      </c>
      <c r="I3436" s="330" t="str">
        <f>IF(H3436="","",IFERROR(INDEX(Tanggal1,MATCH('Buku Besar'!H3436,Akun1,0)),""))</f>
        <v/>
      </c>
      <c r="J3436" s="2" t="str">
        <f>IF(H3436="","",IFERROR(INDEX(Keterangan1,MATCH('Buku Besar'!H3436,Akun1,0)),""))</f>
        <v/>
      </c>
      <c r="K3436" s="2" t="str">
        <f>IF(H3436="","",IFERROR(INDEX(Reff1,MATCH('Buku Besar'!H3436,Akun1,0)),""))</f>
        <v/>
      </c>
      <c r="L3436" s="331" t="str">
        <f>IF(H3436="","",IFERROR(INDEX(Penerimaan1,MATCH('Buku Besar'!H3436,Akun1,0)),""))</f>
        <v/>
      </c>
      <c r="M3436" s="331" t="str">
        <f>IF(H3436="","",IFERROR(INDEX(Pengeluaran1,MATCH('Buku Besar'!H3436,Akun1,0)),""))</f>
        <v/>
      </c>
    </row>
    <row r="3437" spans="1:13" x14ac:dyDescent="0.25">
      <c r="A3437" s="91" t="str">
        <f t="shared" si="106"/>
        <v/>
      </c>
      <c r="B3437" s="330" t="str">
        <f>IF(A3437="","",IFERROR(INDEX(Tanggal,MATCH('Buku Besar'!A3437,Akun,0)),""))</f>
        <v/>
      </c>
      <c r="C3437" s="2" t="str">
        <f>IF(A3437="","",IFERROR(INDEX(Keterangan,MATCH('Buku Besar'!A3437,Akun,0)),""))</f>
        <v/>
      </c>
      <c r="D3437" s="2" t="str">
        <f>IF(A3437="","",IFERROR(INDEX(Reff,MATCH('Buku Besar'!A3437,Akun,0)),""))</f>
        <v/>
      </c>
      <c r="E3437" s="331" t="str">
        <f>IF(A3437="","",IFERROR(INDEX(Penerimaan,MATCH('Buku Besar'!A3437,Akun,0)),""))</f>
        <v/>
      </c>
      <c r="F3437" s="331" t="str">
        <f>IF(A3437="","",IFERROR(INDEX(Pengeluaran,MATCH('Buku Besar'!A3437,Akun,0)),""))</f>
        <v/>
      </c>
      <c r="H3437" s="91" t="str">
        <f t="shared" si="107"/>
        <v/>
      </c>
      <c r="I3437" s="330" t="str">
        <f>IF(H3437="","",IFERROR(INDEX(Tanggal1,MATCH('Buku Besar'!H3437,Akun1,0)),""))</f>
        <v/>
      </c>
      <c r="J3437" s="2" t="str">
        <f>IF(H3437="","",IFERROR(INDEX(Keterangan1,MATCH('Buku Besar'!H3437,Akun1,0)),""))</f>
        <v/>
      </c>
      <c r="K3437" s="2" t="str">
        <f>IF(H3437="","",IFERROR(INDEX(Reff1,MATCH('Buku Besar'!H3437,Akun1,0)),""))</f>
        <v/>
      </c>
      <c r="L3437" s="331" t="str">
        <f>IF(H3437="","",IFERROR(INDEX(Penerimaan1,MATCH('Buku Besar'!H3437,Akun1,0)),""))</f>
        <v/>
      </c>
      <c r="M3437" s="331" t="str">
        <f>IF(H3437="","",IFERROR(INDEX(Pengeluaran1,MATCH('Buku Besar'!H3437,Akun1,0)),""))</f>
        <v/>
      </c>
    </row>
    <row r="3438" spans="1:13" x14ac:dyDescent="0.25">
      <c r="A3438" s="91" t="str">
        <f t="shared" si="106"/>
        <v/>
      </c>
      <c r="B3438" s="330" t="str">
        <f>IF(A3438="","",IFERROR(INDEX(Tanggal,MATCH('Buku Besar'!A3438,Akun,0)),""))</f>
        <v/>
      </c>
      <c r="C3438" s="2" t="str">
        <f>IF(A3438="","",IFERROR(INDEX(Keterangan,MATCH('Buku Besar'!A3438,Akun,0)),""))</f>
        <v/>
      </c>
      <c r="D3438" s="2" t="str">
        <f>IF(A3438="","",IFERROR(INDEX(Reff,MATCH('Buku Besar'!A3438,Akun,0)),""))</f>
        <v/>
      </c>
      <c r="E3438" s="331" t="str">
        <f>IF(A3438="","",IFERROR(INDEX(Penerimaan,MATCH('Buku Besar'!A3438,Akun,0)),""))</f>
        <v/>
      </c>
      <c r="F3438" s="331" t="str">
        <f>IF(A3438="","",IFERROR(INDEX(Pengeluaran,MATCH('Buku Besar'!A3438,Akun,0)),""))</f>
        <v/>
      </c>
      <c r="H3438" s="91" t="str">
        <f t="shared" si="107"/>
        <v/>
      </c>
      <c r="I3438" s="330" t="str">
        <f>IF(H3438="","",IFERROR(INDEX(Tanggal1,MATCH('Buku Besar'!H3438,Akun1,0)),""))</f>
        <v/>
      </c>
      <c r="J3438" s="2" t="str">
        <f>IF(H3438="","",IFERROR(INDEX(Keterangan1,MATCH('Buku Besar'!H3438,Akun1,0)),""))</f>
        <v/>
      </c>
      <c r="K3438" s="2" t="str">
        <f>IF(H3438="","",IFERROR(INDEX(Reff1,MATCH('Buku Besar'!H3438,Akun1,0)),""))</f>
        <v/>
      </c>
      <c r="L3438" s="331" t="str">
        <f>IF(H3438="","",IFERROR(INDEX(Penerimaan1,MATCH('Buku Besar'!H3438,Akun1,0)),""))</f>
        <v/>
      </c>
      <c r="M3438" s="331" t="str">
        <f>IF(H3438="","",IFERROR(INDEX(Pengeluaran1,MATCH('Buku Besar'!H3438,Akun1,0)),""))</f>
        <v/>
      </c>
    </row>
    <row r="3439" spans="1:13" x14ac:dyDescent="0.25">
      <c r="A3439" s="91" t="str">
        <f t="shared" si="106"/>
        <v/>
      </c>
      <c r="B3439" s="330" t="str">
        <f>IF(A3439="","",IFERROR(INDEX(Tanggal,MATCH('Buku Besar'!A3439,Akun,0)),""))</f>
        <v/>
      </c>
      <c r="C3439" s="2" t="str">
        <f>IF(A3439="","",IFERROR(INDEX(Keterangan,MATCH('Buku Besar'!A3439,Akun,0)),""))</f>
        <v/>
      </c>
      <c r="D3439" s="2" t="str">
        <f>IF(A3439="","",IFERROR(INDEX(Reff,MATCH('Buku Besar'!A3439,Akun,0)),""))</f>
        <v/>
      </c>
      <c r="E3439" s="331" t="str">
        <f>IF(A3439="","",IFERROR(INDEX(Penerimaan,MATCH('Buku Besar'!A3439,Akun,0)),""))</f>
        <v/>
      </c>
      <c r="F3439" s="331" t="str">
        <f>IF(A3439="","",IFERROR(INDEX(Pengeluaran,MATCH('Buku Besar'!A3439,Akun,0)),""))</f>
        <v/>
      </c>
      <c r="H3439" s="91" t="str">
        <f t="shared" si="107"/>
        <v/>
      </c>
      <c r="I3439" s="330" t="str">
        <f>IF(H3439="","",IFERROR(INDEX(Tanggal1,MATCH('Buku Besar'!H3439,Akun1,0)),""))</f>
        <v/>
      </c>
      <c r="J3439" s="2" t="str">
        <f>IF(H3439="","",IFERROR(INDEX(Keterangan1,MATCH('Buku Besar'!H3439,Akun1,0)),""))</f>
        <v/>
      </c>
      <c r="K3439" s="2" t="str">
        <f>IF(H3439="","",IFERROR(INDEX(Reff1,MATCH('Buku Besar'!H3439,Akun1,0)),""))</f>
        <v/>
      </c>
      <c r="L3439" s="331" t="str">
        <f>IF(H3439="","",IFERROR(INDEX(Penerimaan1,MATCH('Buku Besar'!H3439,Akun1,0)),""))</f>
        <v/>
      </c>
      <c r="M3439" s="331" t="str">
        <f>IF(H3439="","",IFERROR(INDEX(Pengeluaran1,MATCH('Buku Besar'!H3439,Akun1,0)),""))</f>
        <v/>
      </c>
    </row>
    <row r="3440" spans="1:13" x14ac:dyDescent="0.25">
      <c r="A3440" s="91" t="str">
        <f t="shared" si="106"/>
        <v/>
      </c>
      <c r="B3440" s="330" t="str">
        <f>IF(A3440="","",IFERROR(INDEX(Tanggal,MATCH('Buku Besar'!A3440,Akun,0)),""))</f>
        <v/>
      </c>
      <c r="C3440" s="2" t="str">
        <f>IF(A3440="","",IFERROR(INDEX(Keterangan,MATCH('Buku Besar'!A3440,Akun,0)),""))</f>
        <v/>
      </c>
      <c r="D3440" s="2" t="str">
        <f>IF(A3440="","",IFERROR(INDEX(Reff,MATCH('Buku Besar'!A3440,Akun,0)),""))</f>
        <v/>
      </c>
      <c r="E3440" s="331" t="str">
        <f>IF(A3440="","",IFERROR(INDEX(Penerimaan,MATCH('Buku Besar'!A3440,Akun,0)),""))</f>
        <v/>
      </c>
      <c r="F3440" s="331" t="str">
        <f>IF(A3440="","",IFERROR(INDEX(Pengeluaran,MATCH('Buku Besar'!A3440,Akun,0)),""))</f>
        <v/>
      </c>
      <c r="H3440" s="91" t="str">
        <f t="shared" si="107"/>
        <v/>
      </c>
      <c r="I3440" s="330" t="str">
        <f>IF(H3440="","",IFERROR(INDEX(Tanggal1,MATCH('Buku Besar'!H3440,Akun1,0)),""))</f>
        <v/>
      </c>
      <c r="J3440" s="2" t="str">
        <f>IF(H3440="","",IFERROR(INDEX(Keterangan1,MATCH('Buku Besar'!H3440,Akun1,0)),""))</f>
        <v/>
      </c>
      <c r="K3440" s="2" t="str">
        <f>IF(H3440="","",IFERROR(INDEX(Reff1,MATCH('Buku Besar'!H3440,Akun1,0)),""))</f>
        <v/>
      </c>
      <c r="L3440" s="331" t="str">
        <f>IF(H3440="","",IFERROR(INDEX(Penerimaan1,MATCH('Buku Besar'!H3440,Akun1,0)),""))</f>
        <v/>
      </c>
      <c r="M3440" s="331" t="str">
        <f>IF(H3440="","",IFERROR(INDEX(Pengeluaran1,MATCH('Buku Besar'!H3440,Akun1,0)),""))</f>
        <v/>
      </c>
    </row>
    <row r="3441" spans="1:13" x14ac:dyDescent="0.25">
      <c r="A3441" s="91" t="str">
        <f t="shared" si="106"/>
        <v/>
      </c>
      <c r="B3441" s="330" t="str">
        <f>IF(A3441="","",IFERROR(INDEX(Tanggal,MATCH('Buku Besar'!A3441,Akun,0)),""))</f>
        <v/>
      </c>
      <c r="C3441" s="2" t="str">
        <f>IF(A3441="","",IFERROR(INDEX(Keterangan,MATCH('Buku Besar'!A3441,Akun,0)),""))</f>
        <v/>
      </c>
      <c r="D3441" s="2" t="str">
        <f>IF(A3441="","",IFERROR(INDEX(Reff,MATCH('Buku Besar'!A3441,Akun,0)),""))</f>
        <v/>
      </c>
      <c r="E3441" s="331" t="str">
        <f>IF(A3441="","",IFERROR(INDEX(Penerimaan,MATCH('Buku Besar'!A3441,Akun,0)),""))</f>
        <v/>
      </c>
      <c r="F3441" s="331" t="str">
        <f>IF(A3441="","",IFERROR(INDEX(Pengeluaran,MATCH('Buku Besar'!A3441,Akun,0)),""))</f>
        <v/>
      </c>
      <c r="H3441" s="91" t="str">
        <f t="shared" si="107"/>
        <v/>
      </c>
      <c r="I3441" s="330" t="str">
        <f>IF(H3441="","",IFERROR(INDEX(Tanggal1,MATCH('Buku Besar'!H3441,Akun1,0)),""))</f>
        <v/>
      </c>
      <c r="J3441" s="2" t="str">
        <f>IF(H3441="","",IFERROR(INDEX(Keterangan1,MATCH('Buku Besar'!H3441,Akun1,0)),""))</f>
        <v/>
      </c>
      <c r="K3441" s="2" t="str">
        <f>IF(H3441="","",IFERROR(INDEX(Reff1,MATCH('Buku Besar'!H3441,Akun1,0)),""))</f>
        <v/>
      </c>
      <c r="L3441" s="331" t="str">
        <f>IF(H3441="","",IFERROR(INDEX(Penerimaan1,MATCH('Buku Besar'!H3441,Akun1,0)),""))</f>
        <v/>
      </c>
      <c r="M3441" s="331" t="str">
        <f>IF(H3441="","",IFERROR(INDEX(Pengeluaran1,MATCH('Buku Besar'!H3441,Akun1,0)),""))</f>
        <v/>
      </c>
    </row>
    <row r="3442" spans="1:13" x14ac:dyDescent="0.25">
      <c r="A3442" s="91" t="str">
        <f t="shared" si="106"/>
        <v/>
      </c>
      <c r="B3442" s="330" t="str">
        <f>IF(A3442="","",IFERROR(INDEX(Tanggal,MATCH('Buku Besar'!A3442,Akun,0)),""))</f>
        <v/>
      </c>
      <c r="C3442" s="2" t="str">
        <f>IF(A3442="","",IFERROR(INDEX(Keterangan,MATCH('Buku Besar'!A3442,Akun,0)),""))</f>
        <v/>
      </c>
      <c r="D3442" s="2" t="str">
        <f>IF(A3442="","",IFERROR(INDEX(Reff,MATCH('Buku Besar'!A3442,Akun,0)),""))</f>
        <v/>
      </c>
      <c r="E3442" s="331" t="str">
        <f>IF(A3442="","",IFERROR(INDEX(Penerimaan,MATCH('Buku Besar'!A3442,Akun,0)),""))</f>
        <v/>
      </c>
      <c r="F3442" s="331" t="str">
        <f>IF(A3442="","",IFERROR(INDEX(Pengeluaran,MATCH('Buku Besar'!A3442,Akun,0)),""))</f>
        <v/>
      </c>
      <c r="H3442" s="91" t="str">
        <f t="shared" si="107"/>
        <v/>
      </c>
      <c r="I3442" s="330" t="str">
        <f>IF(H3442="","",IFERROR(INDEX(Tanggal1,MATCH('Buku Besar'!H3442,Akun1,0)),""))</f>
        <v/>
      </c>
      <c r="J3442" s="2" t="str">
        <f>IF(H3442="","",IFERROR(INDEX(Keterangan1,MATCH('Buku Besar'!H3442,Akun1,0)),""))</f>
        <v/>
      </c>
      <c r="K3442" s="2" t="str">
        <f>IF(H3442="","",IFERROR(INDEX(Reff1,MATCH('Buku Besar'!H3442,Akun1,0)),""))</f>
        <v/>
      </c>
      <c r="L3442" s="331" t="str">
        <f>IF(H3442="","",IFERROR(INDEX(Penerimaan1,MATCH('Buku Besar'!H3442,Akun1,0)),""))</f>
        <v/>
      </c>
      <c r="M3442" s="331" t="str">
        <f>IF(H3442="","",IFERROR(INDEX(Pengeluaran1,MATCH('Buku Besar'!H3442,Akun1,0)),""))</f>
        <v/>
      </c>
    </row>
    <row r="3443" spans="1:13" x14ac:dyDescent="0.25">
      <c r="A3443" s="91" t="str">
        <f t="shared" si="106"/>
        <v/>
      </c>
      <c r="B3443" s="330" t="str">
        <f>IF(A3443="","",IFERROR(INDEX(Tanggal,MATCH('Buku Besar'!A3443,Akun,0)),""))</f>
        <v/>
      </c>
      <c r="C3443" s="2" t="str">
        <f>IF(A3443="","",IFERROR(INDEX(Keterangan,MATCH('Buku Besar'!A3443,Akun,0)),""))</f>
        <v/>
      </c>
      <c r="D3443" s="2" t="str">
        <f>IF(A3443="","",IFERROR(INDEX(Reff,MATCH('Buku Besar'!A3443,Akun,0)),""))</f>
        <v/>
      </c>
      <c r="E3443" s="331" t="str">
        <f>IF(A3443="","",IFERROR(INDEX(Penerimaan,MATCH('Buku Besar'!A3443,Akun,0)),""))</f>
        <v/>
      </c>
      <c r="F3443" s="331" t="str">
        <f>IF(A3443="","",IFERROR(INDEX(Pengeluaran,MATCH('Buku Besar'!A3443,Akun,0)),""))</f>
        <v/>
      </c>
      <c r="H3443" s="91" t="str">
        <f t="shared" si="107"/>
        <v/>
      </c>
      <c r="I3443" s="330" t="str">
        <f>IF(H3443="","",IFERROR(INDEX(Tanggal1,MATCH('Buku Besar'!H3443,Akun1,0)),""))</f>
        <v/>
      </c>
      <c r="J3443" s="2" t="str">
        <f>IF(H3443="","",IFERROR(INDEX(Keterangan1,MATCH('Buku Besar'!H3443,Akun1,0)),""))</f>
        <v/>
      </c>
      <c r="K3443" s="2" t="str">
        <f>IF(H3443="","",IFERROR(INDEX(Reff1,MATCH('Buku Besar'!H3443,Akun1,0)),""))</f>
        <v/>
      </c>
      <c r="L3443" s="331" t="str">
        <f>IF(H3443="","",IFERROR(INDEX(Penerimaan1,MATCH('Buku Besar'!H3443,Akun1,0)),""))</f>
        <v/>
      </c>
      <c r="M3443" s="331" t="str">
        <f>IF(H3443="","",IFERROR(INDEX(Pengeluaran1,MATCH('Buku Besar'!H3443,Akun1,0)),""))</f>
        <v/>
      </c>
    </row>
    <row r="3444" spans="1:13" x14ac:dyDescent="0.25">
      <c r="A3444" s="91" t="str">
        <f t="shared" si="106"/>
        <v/>
      </c>
      <c r="B3444" s="330" t="str">
        <f>IF(A3444="","",IFERROR(INDEX(Tanggal,MATCH('Buku Besar'!A3444,Akun,0)),""))</f>
        <v/>
      </c>
      <c r="C3444" s="2" t="str">
        <f>IF(A3444="","",IFERROR(INDEX(Keterangan,MATCH('Buku Besar'!A3444,Akun,0)),""))</f>
        <v/>
      </c>
      <c r="D3444" s="2" t="str">
        <f>IF(A3444="","",IFERROR(INDEX(Reff,MATCH('Buku Besar'!A3444,Akun,0)),""))</f>
        <v/>
      </c>
      <c r="E3444" s="331" t="str">
        <f>IF(A3444="","",IFERROR(INDEX(Penerimaan,MATCH('Buku Besar'!A3444,Akun,0)),""))</f>
        <v/>
      </c>
      <c r="F3444" s="331" t="str">
        <f>IF(A3444="","",IFERROR(INDEX(Pengeluaran,MATCH('Buku Besar'!A3444,Akun,0)),""))</f>
        <v/>
      </c>
      <c r="H3444" s="91" t="str">
        <f t="shared" si="107"/>
        <v/>
      </c>
      <c r="I3444" s="330" t="str">
        <f>IF(H3444="","",IFERROR(INDEX(Tanggal1,MATCH('Buku Besar'!H3444,Akun1,0)),""))</f>
        <v/>
      </c>
      <c r="J3444" s="2" t="str">
        <f>IF(H3444="","",IFERROR(INDEX(Keterangan1,MATCH('Buku Besar'!H3444,Akun1,0)),""))</f>
        <v/>
      </c>
      <c r="K3444" s="2" t="str">
        <f>IF(H3444="","",IFERROR(INDEX(Reff1,MATCH('Buku Besar'!H3444,Akun1,0)),""))</f>
        <v/>
      </c>
      <c r="L3444" s="331" t="str">
        <f>IF(H3444="","",IFERROR(INDEX(Penerimaan1,MATCH('Buku Besar'!H3444,Akun1,0)),""))</f>
        <v/>
      </c>
      <c r="M3444" s="331" t="str">
        <f>IF(H3444="","",IFERROR(INDEX(Pengeluaran1,MATCH('Buku Besar'!H3444,Akun1,0)),""))</f>
        <v/>
      </c>
    </row>
    <row r="3445" spans="1:13" x14ac:dyDescent="0.25">
      <c r="A3445" s="91" t="str">
        <f t="shared" si="106"/>
        <v/>
      </c>
      <c r="B3445" s="330" t="str">
        <f>IF(A3445="","",IFERROR(INDEX(Tanggal,MATCH('Buku Besar'!A3445,Akun,0)),""))</f>
        <v/>
      </c>
      <c r="C3445" s="2" t="str">
        <f>IF(A3445="","",IFERROR(INDEX(Keterangan,MATCH('Buku Besar'!A3445,Akun,0)),""))</f>
        <v/>
      </c>
      <c r="D3445" s="2" t="str">
        <f>IF(A3445="","",IFERROR(INDEX(Reff,MATCH('Buku Besar'!A3445,Akun,0)),""))</f>
        <v/>
      </c>
      <c r="E3445" s="331" t="str">
        <f>IF(A3445="","",IFERROR(INDEX(Penerimaan,MATCH('Buku Besar'!A3445,Akun,0)),""))</f>
        <v/>
      </c>
      <c r="F3445" s="331" t="str">
        <f>IF(A3445="","",IFERROR(INDEX(Pengeluaran,MATCH('Buku Besar'!A3445,Akun,0)),""))</f>
        <v/>
      </c>
      <c r="H3445" s="91" t="str">
        <f t="shared" si="107"/>
        <v/>
      </c>
      <c r="I3445" s="330" t="str">
        <f>IF(H3445="","",IFERROR(INDEX(Tanggal1,MATCH('Buku Besar'!H3445,Akun1,0)),""))</f>
        <v/>
      </c>
      <c r="J3445" s="2" t="str">
        <f>IF(H3445="","",IFERROR(INDEX(Keterangan1,MATCH('Buku Besar'!H3445,Akun1,0)),""))</f>
        <v/>
      </c>
      <c r="K3445" s="2" t="str">
        <f>IF(H3445="","",IFERROR(INDEX(Reff1,MATCH('Buku Besar'!H3445,Akun1,0)),""))</f>
        <v/>
      </c>
      <c r="L3445" s="331" t="str">
        <f>IF(H3445="","",IFERROR(INDEX(Penerimaan1,MATCH('Buku Besar'!H3445,Akun1,0)),""))</f>
        <v/>
      </c>
      <c r="M3445" s="331" t="str">
        <f>IF(H3445="","",IFERROR(INDEX(Pengeluaran1,MATCH('Buku Besar'!H3445,Akun1,0)),""))</f>
        <v/>
      </c>
    </row>
    <row r="3446" spans="1:13" x14ac:dyDescent="0.25">
      <c r="A3446" s="91" t="str">
        <f t="shared" si="106"/>
        <v/>
      </c>
      <c r="B3446" s="330" t="str">
        <f>IF(A3446="","",IFERROR(INDEX(Tanggal,MATCH('Buku Besar'!A3446,Akun,0)),""))</f>
        <v/>
      </c>
      <c r="C3446" s="2" t="str">
        <f>IF(A3446="","",IFERROR(INDEX(Keterangan,MATCH('Buku Besar'!A3446,Akun,0)),""))</f>
        <v/>
      </c>
      <c r="D3446" s="2" t="str">
        <f>IF(A3446="","",IFERROR(INDEX(Reff,MATCH('Buku Besar'!A3446,Akun,0)),""))</f>
        <v/>
      </c>
      <c r="E3446" s="331" t="str">
        <f>IF(A3446="","",IFERROR(INDEX(Penerimaan,MATCH('Buku Besar'!A3446,Akun,0)),""))</f>
        <v/>
      </c>
      <c r="F3446" s="331" t="str">
        <f>IF(A3446="","",IFERROR(INDEX(Pengeluaran,MATCH('Buku Besar'!A3446,Akun,0)),""))</f>
        <v/>
      </c>
      <c r="H3446" s="91" t="str">
        <f t="shared" si="107"/>
        <v/>
      </c>
      <c r="I3446" s="330" t="str">
        <f>IF(H3446="","",IFERROR(INDEX(Tanggal1,MATCH('Buku Besar'!H3446,Akun1,0)),""))</f>
        <v/>
      </c>
      <c r="J3446" s="2" t="str">
        <f>IF(H3446="","",IFERROR(INDEX(Keterangan1,MATCH('Buku Besar'!H3446,Akun1,0)),""))</f>
        <v/>
      </c>
      <c r="K3446" s="2" t="str">
        <f>IF(H3446="","",IFERROR(INDEX(Reff1,MATCH('Buku Besar'!H3446,Akun1,0)),""))</f>
        <v/>
      </c>
      <c r="L3446" s="331" t="str">
        <f>IF(H3446="","",IFERROR(INDEX(Penerimaan1,MATCH('Buku Besar'!H3446,Akun1,0)),""))</f>
        <v/>
      </c>
      <c r="M3446" s="331" t="str">
        <f>IF(H3446="","",IFERROR(INDEX(Pengeluaran1,MATCH('Buku Besar'!H3446,Akun1,0)),""))</f>
        <v/>
      </c>
    </row>
    <row r="3447" spans="1:13" x14ac:dyDescent="0.25">
      <c r="A3447" s="91" t="str">
        <f t="shared" si="106"/>
        <v/>
      </c>
      <c r="B3447" s="330" t="str">
        <f>IF(A3447="","",IFERROR(INDEX(Tanggal,MATCH('Buku Besar'!A3447,Akun,0)),""))</f>
        <v/>
      </c>
      <c r="C3447" s="2" t="str">
        <f>IF(A3447="","",IFERROR(INDEX(Keterangan,MATCH('Buku Besar'!A3447,Akun,0)),""))</f>
        <v/>
      </c>
      <c r="D3447" s="2" t="str">
        <f>IF(A3447="","",IFERROR(INDEX(Reff,MATCH('Buku Besar'!A3447,Akun,0)),""))</f>
        <v/>
      </c>
      <c r="E3447" s="331" t="str">
        <f>IF(A3447="","",IFERROR(INDEX(Penerimaan,MATCH('Buku Besar'!A3447,Akun,0)),""))</f>
        <v/>
      </c>
      <c r="F3447" s="331" t="str">
        <f>IF(A3447="","",IFERROR(INDEX(Pengeluaran,MATCH('Buku Besar'!A3447,Akun,0)),""))</f>
        <v/>
      </c>
      <c r="H3447" s="91" t="str">
        <f t="shared" si="107"/>
        <v/>
      </c>
      <c r="I3447" s="330" t="str">
        <f>IF(H3447="","",IFERROR(INDEX(Tanggal1,MATCH('Buku Besar'!H3447,Akun1,0)),""))</f>
        <v/>
      </c>
      <c r="J3447" s="2" t="str">
        <f>IF(H3447="","",IFERROR(INDEX(Keterangan1,MATCH('Buku Besar'!H3447,Akun1,0)),""))</f>
        <v/>
      </c>
      <c r="K3447" s="2" t="str">
        <f>IF(H3447="","",IFERROR(INDEX(Reff1,MATCH('Buku Besar'!H3447,Akun1,0)),""))</f>
        <v/>
      </c>
      <c r="L3447" s="331" t="str">
        <f>IF(H3447="","",IFERROR(INDEX(Penerimaan1,MATCH('Buku Besar'!H3447,Akun1,0)),""))</f>
        <v/>
      </c>
      <c r="M3447" s="331" t="str">
        <f>IF(H3447="","",IFERROR(INDEX(Pengeluaran1,MATCH('Buku Besar'!H3447,Akun1,0)),""))</f>
        <v/>
      </c>
    </row>
    <row r="3448" spans="1:13" x14ac:dyDescent="0.25">
      <c r="A3448" s="91" t="str">
        <f t="shared" si="106"/>
        <v/>
      </c>
      <c r="B3448" s="330" t="str">
        <f>IF(A3448="","",IFERROR(INDEX(Tanggal,MATCH('Buku Besar'!A3448,Akun,0)),""))</f>
        <v/>
      </c>
      <c r="C3448" s="2" t="str">
        <f>IF(A3448="","",IFERROR(INDEX(Keterangan,MATCH('Buku Besar'!A3448,Akun,0)),""))</f>
        <v/>
      </c>
      <c r="D3448" s="2" t="str">
        <f>IF(A3448="","",IFERROR(INDEX(Reff,MATCH('Buku Besar'!A3448,Akun,0)),""))</f>
        <v/>
      </c>
      <c r="E3448" s="331" t="str">
        <f>IF(A3448="","",IFERROR(INDEX(Penerimaan,MATCH('Buku Besar'!A3448,Akun,0)),""))</f>
        <v/>
      </c>
      <c r="F3448" s="331" t="str">
        <f>IF(A3448="","",IFERROR(INDEX(Pengeluaran,MATCH('Buku Besar'!A3448,Akun,0)),""))</f>
        <v/>
      </c>
      <c r="H3448" s="91" t="str">
        <f t="shared" si="107"/>
        <v/>
      </c>
      <c r="I3448" s="330" t="str">
        <f>IF(H3448="","",IFERROR(INDEX(Tanggal1,MATCH('Buku Besar'!H3448,Akun1,0)),""))</f>
        <v/>
      </c>
      <c r="J3448" s="2" t="str">
        <f>IF(H3448="","",IFERROR(INDEX(Keterangan1,MATCH('Buku Besar'!H3448,Akun1,0)),""))</f>
        <v/>
      </c>
      <c r="K3448" s="2" t="str">
        <f>IF(H3448="","",IFERROR(INDEX(Reff1,MATCH('Buku Besar'!H3448,Akun1,0)),""))</f>
        <v/>
      </c>
      <c r="L3448" s="331" t="str">
        <f>IF(H3448="","",IFERROR(INDEX(Penerimaan1,MATCH('Buku Besar'!H3448,Akun1,0)),""))</f>
        <v/>
      </c>
      <c r="M3448" s="331" t="str">
        <f>IF(H3448="","",IFERROR(INDEX(Pengeluaran1,MATCH('Buku Besar'!H3448,Akun1,0)),""))</f>
        <v/>
      </c>
    </row>
    <row r="3449" spans="1:13" x14ac:dyDescent="0.25">
      <c r="A3449" s="91" t="str">
        <f t="shared" si="106"/>
        <v/>
      </c>
      <c r="B3449" s="330" t="str">
        <f>IF(A3449="","",IFERROR(INDEX(Tanggal,MATCH('Buku Besar'!A3449,Akun,0)),""))</f>
        <v/>
      </c>
      <c r="C3449" s="2" t="str">
        <f>IF(A3449="","",IFERROR(INDEX(Keterangan,MATCH('Buku Besar'!A3449,Akun,0)),""))</f>
        <v/>
      </c>
      <c r="D3449" s="2" t="str">
        <f>IF(A3449="","",IFERROR(INDEX(Reff,MATCH('Buku Besar'!A3449,Akun,0)),""))</f>
        <v/>
      </c>
      <c r="E3449" s="331" t="str">
        <f>IF(A3449="","",IFERROR(INDEX(Penerimaan,MATCH('Buku Besar'!A3449,Akun,0)),""))</f>
        <v/>
      </c>
      <c r="F3449" s="331" t="str">
        <f>IF(A3449="","",IFERROR(INDEX(Pengeluaran,MATCH('Buku Besar'!A3449,Akun,0)),""))</f>
        <v/>
      </c>
      <c r="H3449" s="91" t="str">
        <f t="shared" si="107"/>
        <v/>
      </c>
      <c r="I3449" s="330" t="str">
        <f>IF(H3449="","",IFERROR(INDEX(Tanggal1,MATCH('Buku Besar'!H3449,Akun1,0)),""))</f>
        <v/>
      </c>
      <c r="J3449" s="2" t="str">
        <f>IF(H3449="","",IFERROR(INDEX(Keterangan1,MATCH('Buku Besar'!H3449,Akun1,0)),""))</f>
        <v/>
      </c>
      <c r="K3449" s="2" t="str">
        <f>IF(H3449="","",IFERROR(INDEX(Reff1,MATCH('Buku Besar'!H3449,Akun1,0)),""))</f>
        <v/>
      </c>
      <c r="L3449" s="331" t="str">
        <f>IF(H3449="","",IFERROR(INDEX(Penerimaan1,MATCH('Buku Besar'!H3449,Akun1,0)),""))</f>
        <v/>
      </c>
      <c r="M3449" s="331" t="str">
        <f>IF(H3449="","",IFERROR(INDEX(Pengeluaran1,MATCH('Buku Besar'!H3449,Akun1,0)),""))</f>
        <v/>
      </c>
    </row>
    <row r="3450" spans="1:13" x14ac:dyDescent="0.25">
      <c r="A3450" s="91" t="str">
        <f t="shared" si="106"/>
        <v/>
      </c>
      <c r="B3450" s="330" t="str">
        <f>IF(A3450="","",IFERROR(INDEX(Tanggal,MATCH('Buku Besar'!A3450,Akun,0)),""))</f>
        <v/>
      </c>
      <c r="C3450" s="2" t="str">
        <f>IF(A3450="","",IFERROR(INDEX(Keterangan,MATCH('Buku Besar'!A3450,Akun,0)),""))</f>
        <v/>
      </c>
      <c r="D3450" s="2" t="str">
        <f>IF(A3450="","",IFERROR(INDEX(Reff,MATCH('Buku Besar'!A3450,Akun,0)),""))</f>
        <v/>
      </c>
      <c r="E3450" s="331" t="str">
        <f>IF(A3450="","",IFERROR(INDEX(Penerimaan,MATCH('Buku Besar'!A3450,Akun,0)),""))</f>
        <v/>
      </c>
      <c r="F3450" s="331" t="str">
        <f>IF(A3450="","",IFERROR(INDEX(Pengeluaran,MATCH('Buku Besar'!A3450,Akun,0)),""))</f>
        <v/>
      </c>
      <c r="H3450" s="91" t="str">
        <f t="shared" si="107"/>
        <v/>
      </c>
      <c r="I3450" s="330" t="str">
        <f>IF(H3450="","",IFERROR(INDEX(Tanggal1,MATCH('Buku Besar'!H3450,Akun1,0)),""))</f>
        <v/>
      </c>
      <c r="J3450" s="2" t="str">
        <f>IF(H3450="","",IFERROR(INDEX(Keterangan1,MATCH('Buku Besar'!H3450,Akun1,0)),""))</f>
        <v/>
      </c>
      <c r="K3450" s="2" t="str">
        <f>IF(H3450="","",IFERROR(INDEX(Reff1,MATCH('Buku Besar'!H3450,Akun1,0)),""))</f>
        <v/>
      </c>
      <c r="L3450" s="331" t="str">
        <f>IF(H3450="","",IFERROR(INDEX(Penerimaan1,MATCH('Buku Besar'!H3450,Akun1,0)),""))</f>
        <v/>
      </c>
      <c r="M3450" s="331" t="str">
        <f>IF(H3450="","",IFERROR(INDEX(Pengeluaran1,MATCH('Buku Besar'!H3450,Akun1,0)),""))</f>
        <v/>
      </c>
    </row>
    <row r="3451" spans="1:13" x14ac:dyDescent="0.25">
      <c r="A3451" s="91" t="str">
        <f t="shared" si="106"/>
        <v/>
      </c>
      <c r="B3451" s="330" t="str">
        <f>IF(A3451="","",IFERROR(INDEX(Tanggal,MATCH('Buku Besar'!A3451,Akun,0)),""))</f>
        <v/>
      </c>
      <c r="C3451" s="2" t="str">
        <f>IF(A3451="","",IFERROR(INDEX(Keterangan,MATCH('Buku Besar'!A3451,Akun,0)),""))</f>
        <v/>
      </c>
      <c r="D3451" s="2" t="str">
        <f>IF(A3451="","",IFERROR(INDEX(Reff,MATCH('Buku Besar'!A3451,Akun,0)),""))</f>
        <v/>
      </c>
      <c r="E3451" s="331" t="str">
        <f>IF(A3451="","",IFERROR(INDEX(Penerimaan,MATCH('Buku Besar'!A3451,Akun,0)),""))</f>
        <v/>
      </c>
      <c r="F3451" s="331" t="str">
        <f>IF(A3451="","",IFERROR(INDEX(Pengeluaran,MATCH('Buku Besar'!A3451,Akun,0)),""))</f>
        <v/>
      </c>
      <c r="H3451" s="91" t="str">
        <f t="shared" si="107"/>
        <v/>
      </c>
      <c r="I3451" s="330" t="str">
        <f>IF(H3451="","",IFERROR(INDEX(Tanggal1,MATCH('Buku Besar'!H3451,Akun1,0)),""))</f>
        <v/>
      </c>
      <c r="J3451" s="2" t="str">
        <f>IF(H3451="","",IFERROR(INDEX(Keterangan1,MATCH('Buku Besar'!H3451,Akun1,0)),""))</f>
        <v/>
      </c>
      <c r="K3451" s="2" t="str">
        <f>IF(H3451="","",IFERROR(INDEX(Reff1,MATCH('Buku Besar'!H3451,Akun1,0)),""))</f>
        <v/>
      </c>
      <c r="L3451" s="331" t="str">
        <f>IF(H3451="","",IFERROR(INDEX(Penerimaan1,MATCH('Buku Besar'!H3451,Akun1,0)),""))</f>
        <v/>
      </c>
      <c r="M3451" s="331" t="str">
        <f>IF(H3451="","",IFERROR(INDEX(Pengeluaran1,MATCH('Buku Besar'!H3451,Akun1,0)),""))</f>
        <v/>
      </c>
    </row>
    <row r="3452" spans="1:13" x14ac:dyDescent="0.25">
      <c r="A3452" s="91" t="str">
        <f t="shared" si="106"/>
        <v/>
      </c>
      <c r="B3452" s="330" t="str">
        <f>IF(A3452="","",IFERROR(INDEX(Tanggal,MATCH('Buku Besar'!A3452,Akun,0)),""))</f>
        <v/>
      </c>
      <c r="C3452" s="2" t="str">
        <f>IF(A3452="","",IFERROR(INDEX(Keterangan,MATCH('Buku Besar'!A3452,Akun,0)),""))</f>
        <v/>
      </c>
      <c r="D3452" s="2" t="str">
        <f>IF(A3452="","",IFERROR(INDEX(Reff,MATCH('Buku Besar'!A3452,Akun,0)),""))</f>
        <v/>
      </c>
      <c r="E3452" s="331" t="str">
        <f>IF(A3452="","",IFERROR(INDEX(Penerimaan,MATCH('Buku Besar'!A3452,Akun,0)),""))</f>
        <v/>
      </c>
      <c r="F3452" s="331" t="str">
        <f>IF(A3452="","",IFERROR(INDEX(Pengeluaran,MATCH('Buku Besar'!A3452,Akun,0)),""))</f>
        <v/>
      </c>
      <c r="H3452" s="91" t="str">
        <f t="shared" si="107"/>
        <v/>
      </c>
      <c r="I3452" s="330" t="str">
        <f>IF(H3452="","",IFERROR(INDEX(Tanggal1,MATCH('Buku Besar'!H3452,Akun1,0)),""))</f>
        <v/>
      </c>
      <c r="J3452" s="2" t="str">
        <f>IF(H3452="","",IFERROR(INDEX(Keterangan1,MATCH('Buku Besar'!H3452,Akun1,0)),""))</f>
        <v/>
      </c>
      <c r="K3452" s="2" t="str">
        <f>IF(H3452="","",IFERROR(INDEX(Reff1,MATCH('Buku Besar'!H3452,Akun1,0)),""))</f>
        <v/>
      </c>
      <c r="L3452" s="331" t="str">
        <f>IF(H3452="","",IFERROR(INDEX(Penerimaan1,MATCH('Buku Besar'!H3452,Akun1,0)),""))</f>
        <v/>
      </c>
      <c r="M3452" s="331" t="str">
        <f>IF(H3452="","",IFERROR(INDEX(Pengeluaran1,MATCH('Buku Besar'!H3452,Akun1,0)),""))</f>
        <v/>
      </c>
    </row>
    <row r="3453" spans="1:13" x14ac:dyDescent="0.25">
      <c r="A3453" s="91" t="str">
        <f t="shared" si="106"/>
        <v/>
      </c>
      <c r="B3453" s="330" t="str">
        <f>IF(A3453="","",IFERROR(INDEX(Tanggal,MATCH('Buku Besar'!A3453,Akun,0)),""))</f>
        <v/>
      </c>
      <c r="C3453" s="2" t="str">
        <f>IF(A3453="","",IFERROR(INDEX(Keterangan,MATCH('Buku Besar'!A3453,Akun,0)),""))</f>
        <v/>
      </c>
      <c r="D3453" s="2" t="str">
        <f>IF(A3453="","",IFERROR(INDEX(Reff,MATCH('Buku Besar'!A3453,Akun,0)),""))</f>
        <v/>
      </c>
      <c r="E3453" s="331" t="str">
        <f>IF(A3453="","",IFERROR(INDEX(Penerimaan,MATCH('Buku Besar'!A3453,Akun,0)),""))</f>
        <v/>
      </c>
      <c r="F3453" s="331" t="str">
        <f>IF(A3453="","",IFERROR(INDEX(Pengeluaran,MATCH('Buku Besar'!A3453,Akun,0)),""))</f>
        <v/>
      </c>
      <c r="H3453" s="91" t="str">
        <f t="shared" si="107"/>
        <v/>
      </c>
      <c r="I3453" s="330" t="str">
        <f>IF(H3453="","",IFERROR(INDEX(Tanggal1,MATCH('Buku Besar'!H3453,Akun1,0)),""))</f>
        <v/>
      </c>
      <c r="J3453" s="2" t="str">
        <f>IF(H3453="","",IFERROR(INDEX(Keterangan1,MATCH('Buku Besar'!H3453,Akun1,0)),""))</f>
        <v/>
      </c>
      <c r="K3453" s="2" t="str">
        <f>IF(H3453="","",IFERROR(INDEX(Reff1,MATCH('Buku Besar'!H3453,Akun1,0)),""))</f>
        <v/>
      </c>
      <c r="L3453" s="331" t="str">
        <f>IF(H3453="","",IFERROR(INDEX(Penerimaan1,MATCH('Buku Besar'!H3453,Akun1,0)),""))</f>
        <v/>
      </c>
      <c r="M3453" s="331" t="str">
        <f>IF(H3453="","",IFERROR(INDEX(Pengeluaran1,MATCH('Buku Besar'!H3453,Akun1,0)),""))</f>
        <v/>
      </c>
    </row>
    <row r="3454" spans="1:13" x14ac:dyDescent="0.25">
      <c r="A3454" s="91" t="str">
        <f t="shared" si="106"/>
        <v/>
      </c>
      <c r="B3454" s="330" t="str">
        <f>IF(A3454="","",IFERROR(INDEX(Tanggal,MATCH('Buku Besar'!A3454,Akun,0)),""))</f>
        <v/>
      </c>
      <c r="C3454" s="2" t="str">
        <f>IF(A3454="","",IFERROR(INDEX(Keterangan,MATCH('Buku Besar'!A3454,Akun,0)),""))</f>
        <v/>
      </c>
      <c r="D3454" s="2" t="str">
        <f>IF(A3454="","",IFERROR(INDEX(Reff,MATCH('Buku Besar'!A3454,Akun,0)),""))</f>
        <v/>
      </c>
      <c r="E3454" s="331" t="str">
        <f>IF(A3454="","",IFERROR(INDEX(Penerimaan,MATCH('Buku Besar'!A3454,Akun,0)),""))</f>
        <v/>
      </c>
      <c r="F3454" s="331" t="str">
        <f>IF(A3454="","",IFERROR(INDEX(Pengeluaran,MATCH('Buku Besar'!A3454,Akun,0)),""))</f>
        <v/>
      </c>
      <c r="H3454" s="91" t="str">
        <f t="shared" si="107"/>
        <v/>
      </c>
      <c r="I3454" s="330" t="str">
        <f>IF(H3454="","",IFERROR(INDEX(Tanggal1,MATCH('Buku Besar'!H3454,Akun1,0)),""))</f>
        <v/>
      </c>
      <c r="J3454" s="2" t="str">
        <f>IF(H3454="","",IFERROR(INDEX(Keterangan1,MATCH('Buku Besar'!H3454,Akun1,0)),""))</f>
        <v/>
      </c>
      <c r="K3454" s="2" t="str">
        <f>IF(H3454="","",IFERROR(INDEX(Reff1,MATCH('Buku Besar'!H3454,Akun1,0)),""))</f>
        <v/>
      </c>
      <c r="L3454" s="331" t="str">
        <f>IF(H3454="","",IFERROR(INDEX(Penerimaan1,MATCH('Buku Besar'!H3454,Akun1,0)),""))</f>
        <v/>
      </c>
      <c r="M3454" s="331" t="str">
        <f>IF(H3454="","",IFERROR(INDEX(Pengeluaran1,MATCH('Buku Besar'!H3454,Akun1,0)),""))</f>
        <v/>
      </c>
    </row>
    <row r="3455" spans="1:13" x14ac:dyDescent="0.25">
      <c r="A3455" s="91" t="str">
        <f t="shared" si="106"/>
        <v/>
      </c>
      <c r="B3455" s="330" t="str">
        <f>IF(A3455="","",IFERROR(INDEX(Tanggal,MATCH('Buku Besar'!A3455,Akun,0)),""))</f>
        <v/>
      </c>
      <c r="C3455" s="2" t="str">
        <f>IF(A3455="","",IFERROR(INDEX(Keterangan,MATCH('Buku Besar'!A3455,Akun,0)),""))</f>
        <v/>
      </c>
      <c r="D3455" s="2" t="str">
        <f>IF(A3455="","",IFERROR(INDEX(Reff,MATCH('Buku Besar'!A3455,Akun,0)),""))</f>
        <v/>
      </c>
      <c r="E3455" s="331" t="str">
        <f>IF(A3455="","",IFERROR(INDEX(Penerimaan,MATCH('Buku Besar'!A3455,Akun,0)),""))</f>
        <v/>
      </c>
      <c r="F3455" s="331" t="str">
        <f>IF(A3455="","",IFERROR(INDEX(Pengeluaran,MATCH('Buku Besar'!A3455,Akun,0)),""))</f>
        <v/>
      </c>
      <c r="H3455" s="91" t="str">
        <f t="shared" si="107"/>
        <v/>
      </c>
      <c r="I3455" s="330" t="str">
        <f>IF(H3455="","",IFERROR(INDEX(Tanggal1,MATCH('Buku Besar'!H3455,Akun1,0)),""))</f>
        <v/>
      </c>
      <c r="J3455" s="2" t="str">
        <f>IF(H3455="","",IFERROR(INDEX(Keterangan1,MATCH('Buku Besar'!H3455,Akun1,0)),""))</f>
        <v/>
      </c>
      <c r="K3455" s="2" t="str">
        <f>IF(H3455="","",IFERROR(INDEX(Reff1,MATCH('Buku Besar'!H3455,Akun1,0)),""))</f>
        <v/>
      </c>
      <c r="L3455" s="331" t="str">
        <f>IF(H3455="","",IFERROR(INDEX(Penerimaan1,MATCH('Buku Besar'!H3455,Akun1,0)),""))</f>
        <v/>
      </c>
      <c r="M3455" s="331" t="str">
        <f>IF(H3455="","",IFERROR(INDEX(Pengeluaran1,MATCH('Buku Besar'!H3455,Akun1,0)),""))</f>
        <v/>
      </c>
    </row>
    <row r="3456" spans="1:13" x14ac:dyDescent="0.25">
      <c r="A3456" s="91" t="str">
        <f t="shared" si="106"/>
        <v/>
      </c>
      <c r="B3456" s="330" t="str">
        <f>IF(A3456="","",IFERROR(INDEX(Tanggal,MATCH('Buku Besar'!A3456,Akun,0)),""))</f>
        <v/>
      </c>
      <c r="C3456" s="2" t="str">
        <f>IF(A3456="","",IFERROR(INDEX(Keterangan,MATCH('Buku Besar'!A3456,Akun,0)),""))</f>
        <v/>
      </c>
      <c r="D3456" s="2" t="str">
        <f>IF(A3456="","",IFERROR(INDEX(Reff,MATCH('Buku Besar'!A3456,Akun,0)),""))</f>
        <v/>
      </c>
      <c r="E3456" s="331" t="str">
        <f>IF(A3456="","",IFERROR(INDEX(Penerimaan,MATCH('Buku Besar'!A3456,Akun,0)),""))</f>
        <v/>
      </c>
      <c r="F3456" s="331" t="str">
        <f>IF(A3456="","",IFERROR(INDEX(Pengeluaran,MATCH('Buku Besar'!A3456,Akun,0)),""))</f>
        <v/>
      </c>
      <c r="H3456" s="91" t="str">
        <f t="shared" si="107"/>
        <v/>
      </c>
      <c r="I3456" s="330" t="str">
        <f>IF(H3456="","",IFERROR(INDEX(Tanggal1,MATCH('Buku Besar'!H3456,Akun1,0)),""))</f>
        <v/>
      </c>
      <c r="J3456" s="2" t="str">
        <f>IF(H3456="","",IFERROR(INDEX(Keterangan1,MATCH('Buku Besar'!H3456,Akun1,0)),""))</f>
        <v/>
      </c>
      <c r="K3456" s="2" t="str">
        <f>IF(H3456="","",IFERROR(INDEX(Reff1,MATCH('Buku Besar'!H3456,Akun1,0)),""))</f>
        <v/>
      </c>
      <c r="L3456" s="331" t="str">
        <f>IF(H3456="","",IFERROR(INDEX(Penerimaan1,MATCH('Buku Besar'!H3456,Akun1,0)),""))</f>
        <v/>
      </c>
      <c r="M3456" s="331" t="str">
        <f>IF(H3456="","",IFERROR(INDEX(Pengeluaran1,MATCH('Buku Besar'!H3456,Akun1,0)),""))</f>
        <v/>
      </c>
    </row>
    <row r="3457" spans="1:13" x14ac:dyDescent="0.25">
      <c r="A3457" s="91" t="str">
        <f t="shared" si="106"/>
        <v/>
      </c>
      <c r="B3457" s="330" t="str">
        <f>IF(A3457="","",IFERROR(INDEX(Tanggal,MATCH('Buku Besar'!A3457,Akun,0)),""))</f>
        <v/>
      </c>
      <c r="C3457" s="2" t="str">
        <f>IF(A3457="","",IFERROR(INDEX(Keterangan,MATCH('Buku Besar'!A3457,Akun,0)),""))</f>
        <v/>
      </c>
      <c r="D3457" s="2" t="str">
        <f>IF(A3457="","",IFERROR(INDEX(Reff,MATCH('Buku Besar'!A3457,Akun,0)),""))</f>
        <v/>
      </c>
      <c r="E3457" s="331" t="str">
        <f>IF(A3457="","",IFERROR(INDEX(Penerimaan,MATCH('Buku Besar'!A3457,Akun,0)),""))</f>
        <v/>
      </c>
      <c r="F3457" s="331" t="str">
        <f>IF(A3457="","",IFERROR(INDEX(Pengeluaran,MATCH('Buku Besar'!A3457,Akun,0)),""))</f>
        <v/>
      </c>
      <c r="H3457" s="91" t="str">
        <f t="shared" si="107"/>
        <v/>
      </c>
      <c r="I3457" s="330" t="str">
        <f>IF(H3457="","",IFERROR(INDEX(Tanggal1,MATCH('Buku Besar'!H3457,Akun1,0)),""))</f>
        <v/>
      </c>
      <c r="J3457" s="2" t="str">
        <f>IF(H3457="","",IFERROR(INDEX(Keterangan1,MATCH('Buku Besar'!H3457,Akun1,0)),""))</f>
        <v/>
      </c>
      <c r="K3457" s="2" t="str">
        <f>IF(H3457="","",IFERROR(INDEX(Reff1,MATCH('Buku Besar'!H3457,Akun1,0)),""))</f>
        <v/>
      </c>
      <c r="L3457" s="331" t="str">
        <f>IF(H3457="","",IFERROR(INDEX(Penerimaan1,MATCH('Buku Besar'!H3457,Akun1,0)),""))</f>
        <v/>
      </c>
      <c r="M3457" s="331" t="str">
        <f>IF(H3457="","",IFERROR(INDEX(Pengeluaran1,MATCH('Buku Besar'!H3457,Akun1,0)),""))</f>
        <v/>
      </c>
    </row>
    <row r="3458" spans="1:13" x14ac:dyDescent="0.25">
      <c r="A3458" s="91" t="str">
        <f t="shared" si="106"/>
        <v/>
      </c>
      <c r="B3458" s="330" t="str">
        <f>IF(A3458="","",IFERROR(INDEX(Tanggal,MATCH('Buku Besar'!A3458,Akun,0)),""))</f>
        <v/>
      </c>
      <c r="C3458" s="2" t="str">
        <f>IF(A3458="","",IFERROR(INDEX(Keterangan,MATCH('Buku Besar'!A3458,Akun,0)),""))</f>
        <v/>
      </c>
      <c r="D3458" s="2" t="str">
        <f>IF(A3458="","",IFERROR(INDEX(Reff,MATCH('Buku Besar'!A3458,Akun,0)),""))</f>
        <v/>
      </c>
      <c r="E3458" s="331" t="str">
        <f>IF(A3458="","",IFERROR(INDEX(Penerimaan,MATCH('Buku Besar'!A3458,Akun,0)),""))</f>
        <v/>
      </c>
      <c r="F3458" s="331" t="str">
        <f>IF(A3458="","",IFERROR(INDEX(Pengeluaran,MATCH('Buku Besar'!A3458,Akun,0)),""))</f>
        <v/>
      </c>
      <c r="H3458" s="91" t="str">
        <f t="shared" si="107"/>
        <v/>
      </c>
      <c r="I3458" s="330" t="str">
        <f>IF(H3458="","",IFERROR(INDEX(Tanggal1,MATCH('Buku Besar'!H3458,Akun1,0)),""))</f>
        <v/>
      </c>
      <c r="J3458" s="2" t="str">
        <f>IF(H3458="","",IFERROR(INDEX(Keterangan1,MATCH('Buku Besar'!H3458,Akun1,0)),""))</f>
        <v/>
      </c>
      <c r="K3458" s="2" t="str">
        <f>IF(H3458="","",IFERROR(INDEX(Reff1,MATCH('Buku Besar'!H3458,Akun1,0)),""))</f>
        <v/>
      </c>
      <c r="L3458" s="331" t="str">
        <f>IF(H3458="","",IFERROR(INDEX(Penerimaan1,MATCH('Buku Besar'!H3458,Akun1,0)),""))</f>
        <v/>
      </c>
      <c r="M3458" s="331" t="str">
        <f>IF(H3458="","",IFERROR(INDEX(Pengeluaran1,MATCH('Buku Besar'!H3458,Akun1,0)),""))</f>
        <v/>
      </c>
    </row>
    <row r="3459" spans="1:13" x14ac:dyDescent="0.25">
      <c r="A3459" s="91" t="str">
        <f t="shared" si="106"/>
        <v/>
      </c>
      <c r="B3459" s="330" t="str">
        <f>IF(A3459="","",IFERROR(INDEX(Tanggal,MATCH('Buku Besar'!A3459,Akun,0)),""))</f>
        <v/>
      </c>
      <c r="C3459" s="2" t="str">
        <f>IF(A3459="","",IFERROR(INDEX(Keterangan,MATCH('Buku Besar'!A3459,Akun,0)),""))</f>
        <v/>
      </c>
      <c r="D3459" s="2" t="str">
        <f>IF(A3459="","",IFERROR(INDEX(Reff,MATCH('Buku Besar'!A3459,Akun,0)),""))</f>
        <v/>
      </c>
      <c r="E3459" s="331" t="str">
        <f>IF(A3459="","",IFERROR(INDEX(Penerimaan,MATCH('Buku Besar'!A3459,Akun,0)),""))</f>
        <v/>
      </c>
      <c r="F3459" s="331" t="str">
        <f>IF(A3459="","",IFERROR(INDEX(Pengeluaran,MATCH('Buku Besar'!A3459,Akun,0)),""))</f>
        <v/>
      </c>
      <c r="H3459" s="91" t="str">
        <f t="shared" si="107"/>
        <v/>
      </c>
      <c r="I3459" s="330" t="str">
        <f>IF(H3459="","",IFERROR(INDEX(Tanggal1,MATCH('Buku Besar'!H3459,Akun1,0)),""))</f>
        <v/>
      </c>
      <c r="J3459" s="2" t="str">
        <f>IF(H3459="","",IFERROR(INDEX(Keterangan1,MATCH('Buku Besar'!H3459,Akun1,0)),""))</f>
        <v/>
      </c>
      <c r="K3459" s="2" t="str">
        <f>IF(H3459="","",IFERROR(INDEX(Reff1,MATCH('Buku Besar'!H3459,Akun1,0)),""))</f>
        <v/>
      </c>
      <c r="L3459" s="331" t="str">
        <f>IF(H3459="","",IFERROR(INDEX(Penerimaan1,MATCH('Buku Besar'!H3459,Akun1,0)),""))</f>
        <v/>
      </c>
      <c r="M3459" s="331" t="str">
        <f>IF(H3459="","",IFERROR(INDEX(Pengeluaran1,MATCH('Buku Besar'!H3459,Akun1,0)),""))</f>
        <v/>
      </c>
    </row>
    <row r="3460" spans="1:13" x14ac:dyDescent="0.25">
      <c r="A3460" s="91" t="str">
        <f t="shared" si="106"/>
        <v/>
      </c>
      <c r="B3460" s="330" t="str">
        <f>IF(A3460="","",IFERROR(INDEX(Tanggal,MATCH('Buku Besar'!A3460,Akun,0)),""))</f>
        <v/>
      </c>
      <c r="C3460" s="2" t="str">
        <f>IF(A3460="","",IFERROR(INDEX(Keterangan,MATCH('Buku Besar'!A3460,Akun,0)),""))</f>
        <v/>
      </c>
      <c r="D3460" s="2" t="str">
        <f>IF(A3460="","",IFERROR(INDEX(Reff,MATCH('Buku Besar'!A3460,Akun,0)),""))</f>
        <v/>
      </c>
      <c r="E3460" s="331" t="str">
        <f>IF(A3460="","",IFERROR(INDEX(Penerimaan,MATCH('Buku Besar'!A3460,Akun,0)),""))</f>
        <v/>
      </c>
      <c r="F3460" s="331" t="str">
        <f>IF(A3460="","",IFERROR(INDEX(Pengeluaran,MATCH('Buku Besar'!A3460,Akun,0)),""))</f>
        <v/>
      </c>
      <c r="H3460" s="91" t="str">
        <f t="shared" si="107"/>
        <v/>
      </c>
      <c r="I3460" s="330" t="str">
        <f>IF(H3460="","",IFERROR(INDEX(Tanggal1,MATCH('Buku Besar'!H3460,Akun1,0)),""))</f>
        <v/>
      </c>
      <c r="J3460" s="2" t="str">
        <f>IF(H3460="","",IFERROR(INDEX(Keterangan1,MATCH('Buku Besar'!H3460,Akun1,0)),""))</f>
        <v/>
      </c>
      <c r="K3460" s="2" t="str">
        <f>IF(H3460="","",IFERROR(INDEX(Reff1,MATCH('Buku Besar'!H3460,Akun1,0)),""))</f>
        <v/>
      </c>
      <c r="L3460" s="331" t="str">
        <f>IF(H3460="","",IFERROR(INDEX(Penerimaan1,MATCH('Buku Besar'!H3460,Akun1,0)),""))</f>
        <v/>
      </c>
      <c r="M3460" s="331" t="str">
        <f>IF(H3460="","",IFERROR(INDEX(Pengeluaran1,MATCH('Buku Besar'!H3460,Akun1,0)),""))</f>
        <v/>
      </c>
    </row>
    <row r="3461" spans="1:13" x14ac:dyDescent="0.25">
      <c r="A3461" s="91" t="str">
        <f t="shared" si="106"/>
        <v/>
      </c>
      <c r="B3461" s="330" t="str">
        <f>IF(A3461="","",IFERROR(INDEX(Tanggal,MATCH('Buku Besar'!A3461,Akun,0)),""))</f>
        <v/>
      </c>
      <c r="C3461" s="2" t="str">
        <f>IF(A3461="","",IFERROR(INDEX(Keterangan,MATCH('Buku Besar'!A3461,Akun,0)),""))</f>
        <v/>
      </c>
      <c r="D3461" s="2" t="str">
        <f>IF(A3461="","",IFERROR(INDEX(Reff,MATCH('Buku Besar'!A3461,Akun,0)),""))</f>
        <v/>
      </c>
      <c r="E3461" s="331" t="str">
        <f>IF(A3461="","",IFERROR(INDEX(Penerimaan,MATCH('Buku Besar'!A3461,Akun,0)),""))</f>
        <v/>
      </c>
      <c r="F3461" s="331" t="str">
        <f>IF(A3461="","",IFERROR(INDEX(Pengeluaran,MATCH('Buku Besar'!A3461,Akun,0)),""))</f>
        <v/>
      </c>
      <c r="H3461" s="91" t="str">
        <f t="shared" si="107"/>
        <v/>
      </c>
      <c r="I3461" s="330" t="str">
        <f>IF(H3461="","",IFERROR(INDEX(Tanggal1,MATCH('Buku Besar'!H3461,Akun1,0)),""))</f>
        <v/>
      </c>
      <c r="J3461" s="2" t="str">
        <f>IF(H3461="","",IFERROR(INDEX(Keterangan1,MATCH('Buku Besar'!H3461,Akun1,0)),""))</f>
        <v/>
      </c>
      <c r="K3461" s="2" t="str">
        <f>IF(H3461="","",IFERROR(INDEX(Reff1,MATCH('Buku Besar'!H3461,Akun1,0)),""))</f>
        <v/>
      </c>
      <c r="L3461" s="331" t="str">
        <f>IF(H3461="","",IFERROR(INDEX(Penerimaan1,MATCH('Buku Besar'!H3461,Akun1,0)),""))</f>
        <v/>
      </c>
      <c r="M3461" s="331" t="str">
        <f>IF(H3461="","",IFERROR(INDEX(Pengeluaran1,MATCH('Buku Besar'!H3461,Akun1,0)),""))</f>
        <v/>
      </c>
    </row>
    <row r="3462" spans="1:13" x14ac:dyDescent="0.25">
      <c r="A3462" s="91" t="str">
        <f t="shared" si="106"/>
        <v/>
      </c>
      <c r="B3462" s="330" t="str">
        <f>IF(A3462="","",IFERROR(INDEX(Tanggal,MATCH('Buku Besar'!A3462,Akun,0)),""))</f>
        <v/>
      </c>
      <c r="C3462" s="2" t="str">
        <f>IF(A3462="","",IFERROR(INDEX(Keterangan,MATCH('Buku Besar'!A3462,Akun,0)),""))</f>
        <v/>
      </c>
      <c r="D3462" s="2" t="str">
        <f>IF(A3462="","",IFERROR(INDEX(Reff,MATCH('Buku Besar'!A3462,Akun,0)),""))</f>
        <v/>
      </c>
      <c r="E3462" s="331" t="str">
        <f>IF(A3462="","",IFERROR(INDEX(Penerimaan,MATCH('Buku Besar'!A3462,Akun,0)),""))</f>
        <v/>
      </c>
      <c r="F3462" s="331" t="str">
        <f>IF(A3462="","",IFERROR(INDEX(Pengeluaran,MATCH('Buku Besar'!A3462,Akun,0)),""))</f>
        <v/>
      </c>
      <c r="H3462" s="91" t="str">
        <f t="shared" si="107"/>
        <v/>
      </c>
      <c r="I3462" s="330" t="str">
        <f>IF(H3462="","",IFERROR(INDEX(Tanggal1,MATCH('Buku Besar'!H3462,Akun1,0)),""))</f>
        <v/>
      </c>
      <c r="J3462" s="2" t="str">
        <f>IF(H3462="","",IFERROR(INDEX(Keterangan1,MATCH('Buku Besar'!H3462,Akun1,0)),""))</f>
        <v/>
      </c>
      <c r="K3462" s="2" t="str">
        <f>IF(H3462="","",IFERROR(INDEX(Reff1,MATCH('Buku Besar'!H3462,Akun1,0)),""))</f>
        <v/>
      </c>
      <c r="L3462" s="331" t="str">
        <f>IF(H3462="","",IFERROR(INDEX(Penerimaan1,MATCH('Buku Besar'!H3462,Akun1,0)),""))</f>
        <v/>
      </c>
      <c r="M3462" s="331" t="str">
        <f>IF(H3462="","",IFERROR(INDEX(Pengeluaran1,MATCH('Buku Besar'!H3462,Akun1,0)),""))</f>
        <v/>
      </c>
    </row>
    <row r="3463" spans="1:13" x14ac:dyDescent="0.25">
      <c r="A3463" s="91" t="str">
        <f t="shared" si="106"/>
        <v/>
      </c>
      <c r="B3463" s="330" t="str">
        <f>IF(A3463="","",IFERROR(INDEX(Tanggal,MATCH('Buku Besar'!A3463,Akun,0)),""))</f>
        <v/>
      </c>
      <c r="C3463" s="2" t="str">
        <f>IF(A3463="","",IFERROR(INDEX(Keterangan,MATCH('Buku Besar'!A3463,Akun,0)),""))</f>
        <v/>
      </c>
      <c r="D3463" s="2" t="str">
        <f>IF(A3463="","",IFERROR(INDEX(Reff,MATCH('Buku Besar'!A3463,Akun,0)),""))</f>
        <v/>
      </c>
      <c r="E3463" s="331" t="str">
        <f>IF(A3463="","",IFERROR(INDEX(Penerimaan,MATCH('Buku Besar'!A3463,Akun,0)),""))</f>
        <v/>
      </c>
      <c r="F3463" s="331" t="str">
        <f>IF(A3463="","",IFERROR(INDEX(Pengeluaran,MATCH('Buku Besar'!A3463,Akun,0)),""))</f>
        <v/>
      </c>
      <c r="H3463" s="91" t="str">
        <f t="shared" si="107"/>
        <v/>
      </c>
      <c r="I3463" s="330" t="str">
        <f>IF(H3463="","",IFERROR(INDEX(Tanggal1,MATCH('Buku Besar'!H3463,Akun1,0)),""))</f>
        <v/>
      </c>
      <c r="J3463" s="2" t="str">
        <f>IF(H3463="","",IFERROR(INDEX(Keterangan1,MATCH('Buku Besar'!H3463,Akun1,0)),""))</f>
        <v/>
      </c>
      <c r="K3463" s="2" t="str">
        <f>IF(H3463="","",IFERROR(INDEX(Reff1,MATCH('Buku Besar'!H3463,Akun1,0)),""))</f>
        <v/>
      </c>
      <c r="L3463" s="331" t="str">
        <f>IF(H3463="","",IFERROR(INDEX(Penerimaan1,MATCH('Buku Besar'!H3463,Akun1,0)),""))</f>
        <v/>
      </c>
      <c r="M3463" s="331" t="str">
        <f>IF(H3463="","",IFERROR(INDEX(Pengeluaran1,MATCH('Buku Besar'!H3463,Akun1,0)),""))</f>
        <v/>
      </c>
    </row>
    <row r="3464" spans="1:13" x14ac:dyDescent="0.25">
      <c r="A3464" s="91" t="str">
        <f t="shared" ref="A3464:A3527" si="108">IFERROR(IF((MID(A3463,8,LEN(A3463)-7)+1)&lt;=COUNTIF(Kas_Harian,LEFT(A3463,6)),LEFT(A3463,6)&amp;"-"&amp;MID(A3463,8,LEN(A3463)-7)+1,""),"")</f>
        <v/>
      </c>
      <c r="B3464" s="330" t="str">
        <f>IF(A3464="","",IFERROR(INDEX(Tanggal,MATCH('Buku Besar'!A3464,Akun,0)),""))</f>
        <v/>
      </c>
      <c r="C3464" s="2" t="str">
        <f>IF(A3464="","",IFERROR(INDEX(Keterangan,MATCH('Buku Besar'!A3464,Akun,0)),""))</f>
        <v/>
      </c>
      <c r="D3464" s="2" t="str">
        <f>IF(A3464="","",IFERROR(INDEX(Reff,MATCH('Buku Besar'!A3464,Akun,0)),""))</f>
        <v/>
      </c>
      <c r="E3464" s="331" t="str">
        <f>IF(A3464="","",IFERROR(INDEX(Penerimaan,MATCH('Buku Besar'!A3464,Akun,0)),""))</f>
        <v/>
      </c>
      <c r="F3464" s="331" t="str">
        <f>IF(A3464="","",IFERROR(INDEX(Pengeluaran,MATCH('Buku Besar'!A3464,Akun,0)),""))</f>
        <v/>
      </c>
      <c r="H3464" s="91" t="str">
        <f t="shared" ref="H3464:H3527" si="109">IFERROR(IF((MID(H3463,8,LEN(H3463)-7)+1)&lt;=COUNTIF(Bank_Harian,LEFT(H3463,6)),LEFT(H3463,6)&amp;"-"&amp;MID(H3463,8,LEN(H3463)-7)+1,""),"")</f>
        <v/>
      </c>
      <c r="I3464" s="330" t="str">
        <f>IF(H3464="","",IFERROR(INDEX(Tanggal1,MATCH('Buku Besar'!H3464,Akun1,0)),""))</f>
        <v/>
      </c>
      <c r="J3464" s="2" t="str">
        <f>IF(H3464="","",IFERROR(INDEX(Keterangan1,MATCH('Buku Besar'!H3464,Akun1,0)),""))</f>
        <v/>
      </c>
      <c r="K3464" s="2" t="str">
        <f>IF(H3464="","",IFERROR(INDEX(Reff1,MATCH('Buku Besar'!H3464,Akun1,0)),""))</f>
        <v/>
      </c>
      <c r="L3464" s="331" t="str">
        <f>IF(H3464="","",IFERROR(INDEX(Penerimaan1,MATCH('Buku Besar'!H3464,Akun1,0)),""))</f>
        <v/>
      </c>
      <c r="M3464" s="331" t="str">
        <f>IF(H3464="","",IFERROR(INDEX(Pengeluaran1,MATCH('Buku Besar'!H3464,Akun1,0)),""))</f>
        <v/>
      </c>
    </row>
    <row r="3465" spans="1:13" x14ac:dyDescent="0.25">
      <c r="A3465" s="91" t="str">
        <f t="shared" si="108"/>
        <v/>
      </c>
      <c r="B3465" s="330" t="str">
        <f>IF(A3465="","",IFERROR(INDEX(Tanggal,MATCH('Buku Besar'!A3465,Akun,0)),""))</f>
        <v/>
      </c>
      <c r="C3465" s="2" t="str">
        <f>IF(A3465="","",IFERROR(INDEX(Keterangan,MATCH('Buku Besar'!A3465,Akun,0)),""))</f>
        <v/>
      </c>
      <c r="D3465" s="2" t="str">
        <f>IF(A3465="","",IFERROR(INDEX(Reff,MATCH('Buku Besar'!A3465,Akun,0)),""))</f>
        <v/>
      </c>
      <c r="E3465" s="331" t="str">
        <f>IF(A3465="","",IFERROR(INDEX(Penerimaan,MATCH('Buku Besar'!A3465,Akun,0)),""))</f>
        <v/>
      </c>
      <c r="F3465" s="331" t="str">
        <f>IF(A3465="","",IFERROR(INDEX(Pengeluaran,MATCH('Buku Besar'!A3465,Akun,0)),""))</f>
        <v/>
      </c>
      <c r="H3465" s="91" t="str">
        <f t="shared" si="109"/>
        <v/>
      </c>
      <c r="I3465" s="330" t="str">
        <f>IF(H3465="","",IFERROR(INDEX(Tanggal1,MATCH('Buku Besar'!H3465,Akun1,0)),""))</f>
        <v/>
      </c>
      <c r="J3465" s="2" t="str">
        <f>IF(H3465="","",IFERROR(INDEX(Keterangan1,MATCH('Buku Besar'!H3465,Akun1,0)),""))</f>
        <v/>
      </c>
      <c r="K3465" s="2" t="str">
        <f>IF(H3465="","",IFERROR(INDEX(Reff1,MATCH('Buku Besar'!H3465,Akun1,0)),""))</f>
        <v/>
      </c>
      <c r="L3465" s="331" t="str">
        <f>IF(H3465="","",IFERROR(INDEX(Penerimaan1,MATCH('Buku Besar'!H3465,Akun1,0)),""))</f>
        <v/>
      </c>
      <c r="M3465" s="331" t="str">
        <f>IF(H3465="","",IFERROR(INDEX(Pengeluaran1,MATCH('Buku Besar'!H3465,Akun1,0)),""))</f>
        <v/>
      </c>
    </row>
    <row r="3466" spans="1:13" x14ac:dyDescent="0.25">
      <c r="A3466" s="91" t="str">
        <f t="shared" si="108"/>
        <v/>
      </c>
      <c r="B3466" s="330" t="str">
        <f>IF(A3466="","",IFERROR(INDEX(Tanggal,MATCH('Buku Besar'!A3466,Akun,0)),""))</f>
        <v/>
      </c>
      <c r="C3466" s="2" t="str">
        <f>IF(A3466="","",IFERROR(INDEX(Keterangan,MATCH('Buku Besar'!A3466,Akun,0)),""))</f>
        <v/>
      </c>
      <c r="D3466" s="2" t="str">
        <f>IF(A3466="","",IFERROR(INDEX(Reff,MATCH('Buku Besar'!A3466,Akun,0)),""))</f>
        <v/>
      </c>
      <c r="E3466" s="331" t="str">
        <f>IF(A3466="","",IFERROR(INDEX(Penerimaan,MATCH('Buku Besar'!A3466,Akun,0)),""))</f>
        <v/>
      </c>
      <c r="F3466" s="331" t="str">
        <f>IF(A3466="","",IFERROR(INDEX(Pengeluaran,MATCH('Buku Besar'!A3466,Akun,0)),""))</f>
        <v/>
      </c>
      <c r="H3466" s="91" t="str">
        <f t="shared" si="109"/>
        <v/>
      </c>
      <c r="I3466" s="330" t="str">
        <f>IF(H3466="","",IFERROR(INDEX(Tanggal1,MATCH('Buku Besar'!H3466,Akun1,0)),""))</f>
        <v/>
      </c>
      <c r="J3466" s="2" t="str">
        <f>IF(H3466="","",IFERROR(INDEX(Keterangan1,MATCH('Buku Besar'!H3466,Akun1,0)),""))</f>
        <v/>
      </c>
      <c r="K3466" s="2" t="str">
        <f>IF(H3466="","",IFERROR(INDEX(Reff1,MATCH('Buku Besar'!H3466,Akun1,0)),""))</f>
        <v/>
      </c>
      <c r="L3466" s="331" t="str">
        <f>IF(H3466="","",IFERROR(INDEX(Penerimaan1,MATCH('Buku Besar'!H3466,Akun1,0)),""))</f>
        <v/>
      </c>
      <c r="M3466" s="331" t="str">
        <f>IF(H3466="","",IFERROR(INDEX(Pengeluaran1,MATCH('Buku Besar'!H3466,Akun1,0)),""))</f>
        <v/>
      </c>
    </row>
    <row r="3467" spans="1:13" x14ac:dyDescent="0.25">
      <c r="A3467" s="91" t="str">
        <f t="shared" si="108"/>
        <v/>
      </c>
      <c r="B3467" s="330" t="str">
        <f>IF(A3467="","",IFERROR(INDEX(Tanggal,MATCH('Buku Besar'!A3467,Akun,0)),""))</f>
        <v/>
      </c>
      <c r="C3467" s="2" t="str">
        <f>IF(A3467="","",IFERROR(INDEX(Keterangan,MATCH('Buku Besar'!A3467,Akun,0)),""))</f>
        <v/>
      </c>
      <c r="D3467" s="2" t="str">
        <f>IF(A3467="","",IFERROR(INDEX(Reff,MATCH('Buku Besar'!A3467,Akun,0)),""))</f>
        <v/>
      </c>
      <c r="E3467" s="331" t="str">
        <f>IF(A3467="","",IFERROR(INDEX(Penerimaan,MATCH('Buku Besar'!A3467,Akun,0)),""))</f>
        <v/>
      </c>
      <c r="F3467" s="331" t="str">
        <f>IF(A3467="","",IFERROR(INDEX(Pengeluaran,MATCH('Buku Besar'!A3467,Akun,0)),""))</f>
        <v/>
      </c>
      <c r="H3467" s="91" t="str">
        <f t="shared" si="109"/>
        <v/>
      </c>
      <c r="I3467" s="330" t="str">
        <f>IF(H3467="","",IFERROR(INDEX(Tanggal1,MATCH('Buku Besar'!H3467,Akun1,0)),""))</f>
        <v/>
      </c>
      <c r="J3467" s="2" t="str">
        <f>IF(H3467="","",IFERROR(INDEX(Keterangan1,MATCH('Buku Besar'!H3467,Akun1,0)),""))</f>
        <v/>
      </c>
      <c r="K3467" s="2" t="str">
        <f>IF(H3467="","",IFERROR(INDEX(Reff1,MATCH('Buku Besar'!H3467,Akun1,0)),""))</f>
        <v/>
      </c>
      <c r="L3467" s="331" t="str">
        <f>IF(H3467="","",IFERROR(INDEX(Penerimaan1,MATCH('Buku Besar'!H3467,Akun1,0)),""))</f>
        <v/>
      </c>
      <c r="M3467" s="331" t="str">
        <f>IF(H3467="","",IFERROR(INDEX(Pengeluaran1,MATCH('Buku Besar'!H3467,Akun1,0)),""))</f>
        <v/>
      </c>
    </row>
    <row r="3468" spans="1:13" x14ac:dyDescent="0.25">
      <c r="A3468" s="91" t="str">
        <f t="shared" si="108"/>
        <v/>
      </c>
      <c r="B3468" s="330" t="str">
        <f>IF(A3468="","",IFERROR(INDEX(Tanggal,MATCH('Buku Besar'!A3468,Akun,0)),""))</f>
        <v/>
      </c>
      <c r="C3468" s="2" t="str">
        <f>IF(A3468="","",IFERROR(INDEX(Keterangan,MATCH('Buku Besar'!A3468,Akun,0)),""))</f>
        <v/>
      </c>
      <c r="D3468" s="2" t="str">
        <f>IF(A3468="","",IFERROR(INDEX(Reff,MATCH('Buku Besar'!A3468,Akun,0)),""))</f>
        <v/>
      </c>
      <c r="E3468" s="331" t="str">
        <f>IF(A3468="","",IFERROR(INDEX(Penerimaan,MATCH('Buku Besar'!A3468,Akun,0)),""))</f>
        <v/>
      </c>
      <c r="F3468" s="331" t="str">
        <f>IF(A3468="","",IFERROR(INDEX(Pengeluaran,MATCH('Buku Besar'!A3468,Akun,0)),""))</f>
        <v/>
      </c>
      <c r="H3468" s="91" t="str">
        <f t="shared" si="109"/>
        <v/>
      </c>
      <c r="I3468" s="330" t="str">
        <f>IF(H3468="","",IFERROR(INDEX(Tanggal1,MATCH('Buku Besar'!H3468,Akun1,0)),""))</f>
        <v/>
      </c>
      <c r="J3468" s="2" t="str">
        <f>IF(H3468="","",IFERROR(INDEX(Keterangan1,MATCH('Buku Besar'!H3468,Akun1,0)),""))</f>
        <v/>
      </c>
      <c r="K3468" s="2" t="str">
        <f>IF(H3468="","",IFERROR(INDEX(Reff1,MATCH('Buku Besar'!H3468,Akun1,0)),""))</f>
        <v/>
      </c>
      <c r="L3468" s="331" t="str">
        <f>IF(H3468="","",IFERROR(INDEX(Penerimaan1,MATCH('Buku Besar'!H3468,Akun1,0)),""))</f>
        <v/>
      </c>
      <c r="M3468" s="331" t="str">
        <f>IF(H3468="","",IFERROR(INDEX(Pengeluaran1,MATCH('Buku Besar'!H3468,Akun1,0)),""))</f>
        <v/>
      </c>
    </row>
    <row r="3469" spans="1:13" x14ac:dyDescent="0.25">
      <c r="A3469" s="91" t="str">
        <f t="shared" si="108"/>
        <v/>
      </c>
      <c r="B3469" s="330" t="str">
        <f>IF(A3469="","",IFERROR(INDEX(Tanggal,MATCH('Buku Besar'!A3469,Akun,0)),""))</f>
        <v/>
      </c>
      <c r="C3469" s="2" t="str">
        <f>IF(A3469="","",IFERROR(INDEX(Keterangan,MATCH('Buku Besar'!A3469,Akun,0)),""))</f>
        <v/>
      </c>
      <c r="D3469" s="2" t="str">
        <f>IF(A3469="","",IFERROR(INDEX(Reff,MATCH('Buku Besar'!A3469,Akun,0)),""))</f>
        <v/>
      </c>
      <c r="E3469" s="331" t="str">
        <f>IF(A3469="","",IFERROR(INDEX(Penerimaan,MATCH('Buku Besar'!A3469,Akun,0)),""))</f>
        <v/>
      </c>
      <c r="F3469" s="331" t="str">
        <f>IF(A3469="","",IFERROR(INDEX(Pengeluaran,MATCH('Buku Besar'!A3469,Akun,0)),""))</f>
        <v/>
      </c>
      <c r="H3469" s="91" t="str">
        <f t="shared" si="109"/>
        <v/>
      </c>
      <c r="I3469" s="330" t="str">
        <f>IF(H3469="","",IFERROR(INDEX(Tanggal1,MATCH('Buku Besar'!H3469,Akun1,0)),""))</f>
        <v/>
      </c>
      <c r="J3469" s="2" t="str">
        <f>IF(H3469="","",IFERROR(INDEX(Keterangan1,MATCH('Buku Besar'!H3469,Akun1,0)),""))</f>
        <v/>
      </c>
      <c r="K3469" s="2" t="str">
        <f>IF(H3469="","",IFERROR(INDEX(Reff1,MATCH('Buku Besar'!H3469,Akun1,0)),""))</f>
        <v/>
      </c>
      <c r="L3469" s="331" t="str">
        <f>IF(H3469="","",IFERROR(INDEX(Penerimaan1,MATCH('Buku Besar'!H3469,Akun1,0)),""))</f>
        <v/>
      </c>
      <c r="M3469" s="331" t="str">
        <f>IF(H3469="","",IFERROR(INDEX(Pengeluaran1,MATCH('Buku Besar'!H3469,Akun1,0)),""))</f>
        <v/>
      </c>
    </row>
    <row r="3470" spans="1:13" x14ac:dyDescent="0.25">
      <c r="A3470" s="91" t="str">
        <f t="shared" si="108"/>
        <v/>
      </c>
      <c r="B3470" s="330" t="str">
        <f>IF(A3470="","",IFERROR(INDEX(Tanggal,MATCH('Buku Besar'!A3470,Akun,0)),""))</f>
        <v/>
      </c>
      <c r="C3470" s="2" t="str">
        <f>IF(A3470="","",IFERROR(INDEX(Keterangan,MATCH('Buku Besar'!A3470,Akun,0)),""))</f>
        <v/>
      </c>
      <c r="D3470" s="2" t="str">
        <f>IF(A3470="","",IFERROR(INDEX(Reff,MATCH('Buku Besar'!A3470,Akun,0)),""))</f>
        <v/>
      </c>
      <c r="E3470" s="331" t="str">
        <f>IF(A3470="","",IFERROR(INDEX(Penerimaan,MATCH('Buku Besar'!A3470,Akun,0)),""))</f>
        <v/>
      </c>
      <c r="F3470" s="331" t="str">
        <f>IF(A3470="","",IFERROR(INDEX(Pengeluaran,MATCH('Buku Besar'!A3470,Akun,0)),""))</f>
        <v/>
      </c>
      <c r="H3470" s="91" t="str">
        <f t="shared" si="109"/>
        <v/>
      </c>
      <c r="I3470" s="330" t="str">
        <f>IF(H3470="","",IFERROR(INDEX(Tanggal1,MATCH('Buku Besar'!H3470,Akun1,0)),""))</f>
        <v/>
      </c>
      <c r="J3470" s="2" t="str">
        <f>IF(H3470="","",IFERROR(INDEX(Keterangan1,MATCH('Buku Besar'!H3470,Akun1,0)),""))</f>
        <v/>
      </c>
      <c r="K3470" s="2" t="str">
        <f>IF(H3470="","",IFERROR(INDEX(Reff1,MATCH('Buku Besar'!H3470,Akun1,0)),""))</f>
        <v/>
      </c>
      <c r="L3470" s="331" t="str">
        <f>IF(H3470="","",IFERROR(INDEX(Penerimaan1,MATCH('Buku Besar'!H3470,Akun1,0)),""))</f>
        <v/>
      </c>
      <c r="M3470" s="331" t="str">
        <f>IF(H3470="","",IFERROR(INDEX(Pengeluaran1,MATCH('Buku Besar'!H3470,Akun1,0)),""))</f>
        <v/>
      </c>
    </row>
    <row r="3471" spans="1:13" x14ac:dyDescent="0.25">
      <c r="A3471" s="91" t="str">
        <f t="shared" si="108"/>
        <v/>
      </c>
      <c r="B3471" s="330" t="str">
        <f>IF(A3471="","",IFERROR(INDEX(Tanggal,MATCH('Buku Besar'!A3471,Akun,0)),""))</f>
        <v/>
      </c>
      <c r="C3471" s="2" t="str">
        <f>IF(A3471="","",IFERROR(INDEX(Keterangan,MATCH('Buku Besar'!A3471,Akun,0)),""))</f>
        <v/>
      </c>
      <c r="D3471" s="2" t="str">
        <f>IF(A3471="","",IFERROR(INDEX(Reff,MATCH('Buku Besar'!A3471,Akun,0)),""))</f>
        <v/>
      </c>
      <c r="E3471" s="331" t="str">
        <f>IF(A3471="","",IFERROR(INDEX(Penerimaan,MATCH('Buku Besar'!A3471,Akun,0)),""))</f>
        <v/>
      </c>
      <c r="F3471" s="331" t="str">
        <f>IF(A3471="","",IFERROR(INDEX(Pengeluaran,MATCH('Buku Besar'!A3471,Akun,0)),""))</f>
        <v/>
      </c>
      <c r="H3471" s="91" t="str">
        <f t="shared" si="109"/>
        <v/>
      </c>
      <c r="I3471" s="330" t="str">
        <f>IF(H3471="","",IFERROR(INDEX(Tanggal1,MATCH('Buku Besar'!H3471,Akun1,0)),""))</f>
        <v/>
      </c>
      <c r="J3471" s="2" t="str">
        <f>IF(H3471="","",IFERROR(INDEX(Keterangan1,MATCH('Buku Besar'!H3471,Akun1,0)),""))</f>
        <v/>
      </c>
      <c r="K3471" s="2" t="str">
        <f>IF(H3471="","",IFERROR(INDEX(Reff1,MATCH('Buku Besar'!H3471,Akun1,0)),""))</f>
        <v/>
      </c>
      <c r="L3471" s="331" t="str">
        <f>IF(H3471="","",IFERROR(INDEX(Penerimaan1,MATCH('Buku Besar'!H3471,Akun1,0)),""))</f>
        <v/>
      </c>
      <c r="M3471" s="331" t="str">
        <f>IF(H3471="","",IFERROR(INDEX(Pengeluaran1,MATCH('Buku Besar'!H3471,Akun1,0)),""))</f>
        <v/>
      </c>
    </row>
    <row r="3472" spans="1:13" x14ac:dyDescent="0.25">
      <c r="A3472" s="91" t="str">
        <f t="shared" si="108"/>
        <v/>
      </c>
      <c r="B3472" s="330" t="str">
        <f>IF(A3472="","",IFERROR(INDEX(Tanggal,MATCH('Buku Besar'!A3472,Akun,0)),""))</f>
        <v/>
      </c>
      <c r="C3472" s="2" t="str">
        <f>IF(A3472="","",IFERROR(INDEX(Keterangan,MATCH('Buku Besar'!A3472,Akun,0)),""))</f>
        <v/>
      </c>
      <c r="D3472" s="2" t="str">
        <f>IF(A3472="","",IFERROR(INDEX(Reff,MATCH('Buku Besar'!A3472,Akun,0)),""))</f>
        <v/>
      </c>
      <c r="E3472" s="331" t="str">
        <f>IF(A3472="","",IFERROR(INDEX(Penerimaan,MATCH('Buku Besar'!A3472,Akun,0)),""))</f>
        <v/>
      </c>
      <c r="F3472" s="331" t="str">
        <f>IF(A3472="","",IFERROR(INDEX(Pengeluaran,MATCH('Buku Besar'!A3472,Akun,0)),""))</f>
        <v/>
      </c>
      <c r="H3472" s="91" t="str">
        <f t="shared" si="109"/>
        <v/>
      </c>
      <c r="I3472" s="330" t="str">
        <f>IF(H3472="","",IFERROR(INDEX(Tanggal1,MATCH('Buku Besar'!H3472,Akun1,0)),""))</f>
        <v/>
      </c>
      <c r="J3472" s="2" t="str">
        <f>IF(H3472="","",IFERROR(INDEX(Keterangan1,MATCH('Buku Besar'!H3472,Akun1,0)),""))</f>
        <v/>
      </c>
      <c r="K3472" s="2" t="str">
        <f>IF(H3472="","",IFERROR(INDEX(Reff1,MATCH('Buku Besar'!H3472,Akun1,0)),""))</f>
        <v/>
      </c>
      <c r="L3472" s="331" t="str">
        <f>IF(H3472="","",IFERROR(INDEX(Penerimaan1,MATCH('Buku Besar'!H3472,Akun1,0)),""))</f>
        <v/>
      </c>
      <c r="M3472" s="331" t="str">
        <f>IF(H3472="","",IFERROR(INDEX(Pengeluaran1,MATCH('Buku Besar'!H3472,Akun1,0)),""))</f>
        <v/>
      </c>
    </row>
    <row r="3473" spans="1:13" x14ac:dyDescent="0.25">
      <c r="A3473" s="91" t="str">
        <f t="shared" si="108"/>
        <v/>
      </c>
      <c r="B3473" s="330" t="str">
        <f>IF(A3473="","",IFERROR(INDEX(Tanggal,MATCH('Buku Besar'!A3473,Akun,0)),""))</f>
        <v/>
      </c>
      <c r="C3473" s="2" t="str">
        <f>IF(A3473="","",IFERROR(INDEX(Keterangan,MATCH('Buku Besar'!A3473,Akun,0)),""))</f>
        <v/>
      </c>
      <c r="D3473" s="2" t="str">
        <f>IF(A3473="","",IFERROR(INDEX(Reff,MATCH('Buku Besar'!A3473,Akun,0)),""))</f>
        <v/>
      </c>
      <c r="E3473" s="331" t="str">
        <f>IF(A3473="","",IFERROR(INDEX(Penerimaan,MATCH('Buku Besar'!A3473,Akun,0)),""))</f>
        <v/>
      </c>
      <c r="F3473" s="331" t="str">
        <f>IF(A3473="","",IFERROR(INDEX(Pengeluaran,MATCH('Buku Besar'!A3473,Akun,0)),""))</f>
        <v/>
      </c>
      <c r="H3473" s="91" t="str">
        <f t="shared" si="109"/>
        <v/>
      </c>
      <c r="I3473" s="330" t="str">
        <f>IF(H3473="","",IFERROR(INDEX(Tanggal1,MATCH('Buku Besar'!H3473,Akun1,0)),""))</f>
        <v/>
      </c>
      <c r="J3473" s="2" t="str">
        <f>IF(H3473="","",IFERROR(INDEX(Keterangan1,MATCH('Buku Besar'!H3473,Akun1,0)),""))</f>
        <v/>
      </c>
      <c r="K3473" s="2" t="str">
        <f>IF(H3473="","",IFERROR(INDEX(Reff1,MATCH('Buku Besar'!H3473,Akun1,0)),""))</f>
        <v/>
      </c>
      <c r="L3473" s="331" t="str">
        <f>IF(H3473="","",IFERROR(INDEX(Penerimaan1,MATCH('Buku Besar'!H3473,Akun1,0)),""))</f>
        <v/>
      </c>
      <c r="M3473" s="331" t="str">
        <f>IF(H3473="","",IFERROR(INDEX(Pengeluaran1,MATCH('Buku Besar'!H3473,Akun1,0)),""))</f>
        <v/>
      </c>
    </row>
    <row r="3474" spans="1:13" x14ac:dyDescent="0.25">
      <c r="A3474" s="91" t="str">
        <f t="shared" si="108"/>
        <v/>
      </c>
      <c r="B3474" s="330" t="str">
        <f>IF(A3474="","",IFERROR(INDEX(Tanggal,MATCH('Buku Besar'!A3474,Akun,0)),""))</f>
        <v/>
      </c>
      <c r="C3474" s="2" t="str">
        <f>IF(A3474="","",IFERROR(INDEX(Keterangan,MATCH('Buku Besar'!A3474,Akun,0)),""))</f>
        <v/>
      </c>
      <c r="D3474" s="2" t="str">
        <f>IF(A3474="","",IFERROR(INDEX(Reff,MATCH('Buku Besar'!A3474,Akun,0)),""))</f>
        <v/>
      </c>
      <c r="E3474" s="331" t="str">
        <f>IF(A3474="","",IFERROR(INDEX(Penerimaan,MATCH('Buku Besar'!A3474,Akun,0)),""))</f>
        <v/>
      </c>
      <c r="F3474" s="331" t="str">
        <f>IF(A3474="","",IFERROR(INDEX(Pengeluaran,MATCH('Buku Besar'!A3474,Akun,0)),""))</f>
        <v/>
      </c>
      <c r="H3474" s="91" t="str">
        <f t="shared" si="109"/>
        <v/>
      </c>
      <c r="I3474" s="330" t="str">
        <f>IF(H3474="","",IFERROR(INDEX(Tanggal1,MATCH('Buku Besar'!H3474,Akun1,0)),""))</f>
        <v/>
      </c>
      <c r="J3474" s="2" t="str">
        <f>IF(H3474="","",IFERROR(INDEX(Keterangan1,MATCH('Buku Besar'!H3474,Akun1,0)),""))</f>
        <v/>
      </c>
      <c r="K3474" s="2" t="str">
        <f>IF(H3474="","",IFERROR(INDEX(Reff1,MATCH('Buku Besar'!H3474,Akun1,0)),""))</f>
        <v/>
      </c>
      <c r="L3474" s="331" t="str">
        <f>IF(H3474="","",IFERROR(INDEX(Penerimaan1,MATCH('Buku Besar'!H3474,Akun1,0)),""))</f>
        <v/>
      </c>
      <c r="M3474" s="331" t="str">
        <f>IF(H3474="","",IFERROR(INDEX(Pengeluaran1,MATCH('Buku Besar'!H3474,Akun1,0)),""))</f>
        <v/>
      </c>
    </row>
    <row r="3475" spans="1:13" x14ac:dyDescent="0.25">
      <c r="A3475" s="91" t="str">
        <f t="shared" si="108"/>
        <v/>
      </c>
      <c r="B3475" s="330" t="str">
        <f>IF(A3475="","",IFERROR(INDEX(Tanggal,MATCH('Buku Besar'!A3475,Akun,0)),""))</f>
        <v/>
      </c>
      <c r="C3475" s="2" t="str">
        <f>IF(A3475="","",IFERROR(INDEX(Keterangan,MATCH('Buku Besar'!A3475,Akun,0)),""))</f>
        <v/>
      </c>
      <c r="D3475" s="2" t="str">
        <f>IF(A3475="","",IFERROR(INDEX(Reff,MATCH('Buku Besar'!A3475,Akun,0)),""))</f>
        <v/>
      </c>
      <c r="E3475" s="331" t="str">
        <f>IF(A3475="","",IFERROR(INDEX(Penerimaan,MATCH('Buku Besar'!A3475,Akun,0)),""))</f>
        <v/>
      </c>
      <c r="F3475" s="331" t="str">
        <f>IF(A3475="","",IFERROR(INDEX(Pengeluaran,MATCH('Buku Besar'!A3475,Akun,0)),""))</f>
        <v/>
      </c>
      <c r="H3475" s="91" t="str">
        <f t="shared" si="109"/>
        <v/>
      </c>
      <c r="I3475" s="330" t="str">
        <f>IF(H3475="","",IFERROR(INDEX(Tanggal1,MATCH('Buku Besar'!H3475,Akun1,0)),""))</f>
        <v/>
      </c>
      <c r="J3475" s="2" t="str">
        <f>IF(H3475="","",IFERROR(INDEX(Keterangan1,MATCH('Buku Besar'!H3475,Akun1,0)),""))</f>
        <v/>
      </c>
      <c r="K3475" s="2" t="str">
        <f>IF(H3475="","",IFERROR(INDEX(Reff1,MATCH('Buku Besar'!H3475,Akun1,0)),""))</f>
        <v/>
      </c>
      <c r="L3475" s="331" t="str">
        <f>IF(H3475="","",IFERROR(INDEX(Penerimaan1,MATCH('Buku Besar'!H3475,Akun1,0)),""))</f>
        <v/>
      </c>
      <c r="M3475" s="331" t="str">
        <f>IF(H3475="","",IFERROR(INDEX(Pengeluaran1,MATCH('Buku Besar'!H3475,Akun1,0)),""))</f>
        <v/>
      </c>
    </row>
    <row r="3476" spans="1:13" x14ac:dyDescent="0.25">
      <c r="A3476" s="91" t="str">
        <f t="shared" si="108"/>
        <v/>
      </c>
      <c r="B3476" s="330" t="str">
        <f>IF(A3476="","",IFERROR(INDEX(Tanggal,MATCH('Buku Besar'!A3476,Akun,0)),""))</f>
        <v/>
      </c>
      <c r="C3476" s="2" t="str">
        <f>IF(A3476="","",IFERROR(INDEX(Keterangan,MATCH('Buku Besar'!A3476,Akun,0)),""))</f>
        <v/>
      </c>
      <c r="D3476" s="2" t="str">
        <f>IF(A3476="","",IFERROR(INDEX(Reff,MATCH('Buku Besar'!A3476,Akun,0)),""))</f>
        <v/>
      </c>
      <c r="E3476" s="331" t="str">
        <f>IF(A3476="","",IFERROR(INDEX(Penerimaan,MATCH('Buku Besar'!A3476,Akun,0)),""))</f>
        <v/>
      </c>
      <c r="F3476" s="331" t="str">
        <f>IF(A3476="","",IFERROR(INDEX(Pengeluaran,MATCH('Buku Besar'!A3476,Akun,0)),""))</f>
        <v/>
      </c>
      <c r="H3476" s="91" t="str">
        <f t="shared" si="109"/>
        <v/>
      </c>
      <c r="I3476" s="330" t="str">
        <f>IF(H3476="","",IFERROR(INDEX(Tanggal1,MATCH('Buku Besar'!H3476,Akun1,0)),""))</f>
        <v/>
      </c>
      <c r="J3476" s="2" t="str">
        <f>IF(H3476="","",IFERROR(INDEX(Keterangan1,MATCH('Buku Besar'!H3476,Akun1,0)),""))</f>
        <v/>
      </c>
      <c r="K3476" s="2" t="str">
        <f>IF(H3476="","",IFERROR(INDEX(Reff1,MATCH('Buku Besar'!H3476,Akun1,0)),""))</f>
        <v/>
      </c>
      <c r="L3476" s="331" t="str">
        <f>IF(H3476="","",IFERROR(INDEX(Penerimaan1,MATCH('Buku Besar'!H3476,Akun1,0)),""))</f>
        <v/>
      </c>
      <c r="M3476" s="331" t="str">
        <f>IF(H3476="","",IFERROR(INDEX(Pengeluaran1,MATCH('Buku Besar'!H3476,Akun1,0)),""))</f>
        <v/>
      </c>
    </row>
    <row r="3477" spans="1:13" x14ac:dyDescent="0.25">
      <c r="A3477" s="91" t="str">
        <f t="shared" si="108"/>
        <v/>
      </c>
      <c r="B3477" s="330" t="str">
        <f>IF(A3477="","",IFERROR(INDEX(Tanggal,MATCH('Buku Besar'!A3477,Akun,0)),""))</f>
        <v/>
      </c>
      <c r="C3477" s="2" t="str">
        <f>IF(A3477="","",IFERROR(INDEX(Keterangan,MATCH('Buku Besar'!A3477,Akun,0)),""))</f>
        <v/>
      </c>
      <c r="D3477" s="2" t="str">
        <f>IF(A3477="","",IFERROR(INDEX(Reff,MATCH('Buku Besar'!A3477,Akun,0)),""))</f>
        <v/>
      </c>
      <c r="E3477" s="331" t="str">
        <f>IF(A3477="","",IFERROR(INDEX(Penerimaan,MATCH('Buku Besar'!A3477,Akun,0)),""))</f>
        <v/>
      </c>
      <c r="F3477" s="331" t="str">
        <f>IF(A3477="","",IFERROR(INDEX(Pengeluaran,MATCH('Buku Besar'!A3477,Akun,0)),""))</f>
        <v/>
      </c>
      <c r="H3477" s="91" t="str">
        <f t="shared" si="109"/>
        <v/>
      </c>
      <c r="I3477" s="330" t="str">
        <f>IF(H3477="","",IFERROR(INDEX(Tanggal1,MATCH('Buku Besar'!H3477,Akun1,0)),""))</f>
        <v/>
      </c>
      <c r="J3477" s="2" t="str">
        <f>IF(H3477="","",IFERROR(INDEX(Keterangan1,MATCH('Buku Besar'!H3477,Akun1,0)),""))</f>
        <v/>
      </c>
      <c r="K3477" s="2" t="str">
        <f>IF(H3477="","",IFERROR(INDEX(Reff1,MATCH('Buku Besar'!H3477,Akun1,0)),""))</f>
        <v/>
      </c>
      <c r="L3477" s="331" t="str">
        <f>IF(H3477="","",IFERROR(INDEX(Penerimaan1,MATCH('Buku Besar'!H3477,Akun1,0)),""))</f>
        <v/>
      </c>
      <c r="M3477" s="331" t="str">
        <f>IF(H3477="","",IFERROR(INDEX(Pengeluaran1,MATCH('Buku Besar'!H3477,Akun1,0)),""))</f>
        <v/>
      </c>
    </row>
    <row r="3478" spans="1:13" x14ac:dyDescent="0.25">
      <c r="A3478" s="91" t="str">
        <f t="shared" si="108"/>
        <v/>
      </c>
      <c r="B3478" s="330" t="str">
        <f>IF(A3478="","",IFERROR(INDEX(Tanggal,MATCH('Buku Besar'!A3478,Akun,0)),""))</f>
        <v/>
      </c>
      <c r="C3478" s="2" t="str">
        <f>IF(A3478="","",IFERROR(INDEX(Keterangan,MATCH('Buku Besar'!A3478,Akun,0)),""))</f>
        <v/>
      </c>
      <c r="D3478" s="2" t="str">
        <f>IF(A3478="","",IFERROR(INDEX(Reff,MATCH('Buku Besar'!A3478,Akun,0)),""))</f>
        <v/>
      </c>
      <c r="E3478" s="331" t="str">
        <f>IF(A3478="","",IFERROR(INDEX(Penerimaan,MATCH('Buku Besar'!A3478,Akun,0)),""))</f>
        <v/>
      </c>
      <c r="F3478" s="331" t="str">
        <f>IF(A3478="","",IFERROR(INDEX(Pengeluaran,MATCH('Buku Besar'!A3478,Akun,0)),""))</f>
        <v/>
      </c>
      <c r="H3478" s="91" t="str">
        <f t="shared" si="109"/>
        <v/>
      </c>
      <c r="I3478" s="330" t="str">
        <f>IF(H3478="","",IFERROR(INDEX(Tanggal1,MATCH('Buku Besar'!H3478,Akun1,0)),""))</f>
        <v/>
      </c>
      <c r="J3478" s="2" t="str">
        <f>IF(H3478="","",IFERROR(INDEX(Keterangan1,MATCH('Buku Besar'!H3478,Akun1,0)),""))</f>
        <v/>
      </c>
      <c r="K3478" s="2" t="str">
        <f>IF(H3478="","",IFERROR(INDEX(Reff1,MATCH('Buku Besar'!H3478,Akun1,0)),""))</f>
        <v/>
      </c>
      <c r="L3478" s="331" t="str">
        <f>IF(H3478="","",IFERROR(INDEX(Penerimaan1,MATCH('Buku Besar'!H3478,Akun1,0)),""))</f>
        <v/>
      </c>
      <c r="M3478" s="331" t="str">
        <f>IF(H3478="","",IFERROR(INDEX(Pengeluaran1,MATCH('Buku Besar'!H3478,Akun1,0)),""))</f>
        <v/>
      </c>
    </row>
    <row r="3479" spans="1:13" x14ac:dyDescent="0.25">
      <c r="A3479" s="91" t="str">
        <f t="shared" si="108"/>
        <v/>
      </c>
      <c r="B3479" s="330" t="str">
        <f>IF(A3479="","",IFERROR(INDEX(Tanggal,MATCH('Buku Besar'!A3479,Akun,0)),""))</f>
        <v/>
      </c>
      <c r="C3479" s="2" t="str">
        <f>IF(A3479="","",IFERROR(INDEX(Keterangan,MATCH('Buku Besar'!A3479,Akun,0)),""))</f>
        <v/>
      </c>
      <c r="D3479" s="2" t="str">
        <f>IF(A3479="","",IFERROR(INDEX(Reff,MATCH('Buku Besar'!A3479,Akun,0)),""))</f>
        <v/>
      </c>
      <c r="E3479" s="331" t="str">
        <f>IF(A3479="","",IFERROR(INDEX(Penerimaan,MATCH('Buku Besar'!A3479,Akun,0)),""))</f>
        <v/>
      </c>
      <c r="F3479" s="331" t="str">
        <f>IF(A3479="","",IFERROR(INDEX(Pengeluaran,MATCH('Buku Besar'!A3479,Akun,0)),""))</f>
        <v/>
      </c>
      <c r="H3479" s="91" t="str">
        <f t="shared" si="109"/>
        <v/>
      </c>
      <c r="I3479" s="330" t="str">
        <f>IF(H3479="","",IFERROR(INDEX(Tanggal1,MATCH('Buku Besar'!H3479,Akun1,0)),""))</f>
        <v/>
      </c>
      <c r="J3479" s="2" t="str">
        <f>IF(H3479="","",IFERROR(INDEX(Keterangan1,MATCH('Buku Besar'!H3479,Akun1,0)),""))</f>
        <v/>
      </c>
      <c r="K3479" s="2" t="str">
        <f>IF(H3479="","",IFERROR(INDEX(Reff1,MATCH('Buku Besar'!H3479,Akun1,0)),""))</f>
        <v/>
      </c>
      <c r="L3479" s="331" t="str">
        <f>IF(H3479="","",IFERROR(INDEX(Penerimaan1,MATCH('Buku Besar'!H3479,Akun1,0)),""))</f>
        <v/>
      </c>
      <c r="M3479" s="331" t="str">
        <f>IF(H3479="","",IFERROR(INDEX(Pengeluaran1,MATCH('Buku Besar'!H3479,Akun1,0)),""))</f>
        <v/>
      </c>
    </row>
    <row r="3480" spans="1:13" x14ac:dyDescent="0.25">
      <c r="A3480" s="91" t="str">
        <f t="shared" si="108"/>
        <v/>
      </c>
      <c r="B3480" s="330" t="str">
        <f>IF(A3480="","",IFERROR(INDEX(Tanggal,MATCH('Buku Besar'!A3480,Akun,0)),""))</f>
        <v/>
      </c>
      <c r="C3480" s="2" t="str">
        <f>IF(A3480="","",IFERROR(INDEX(Keterangan,MATCH('Buku Besar'!A3480,Akun,0)),""))</f>
        <v/>
      </c>
      <c r="D3480" s="2" t="str">
        <f>IF(A3480="","",IFERROR(INDEX(Reff,MATCH('Buku Besar'!A3480,Akun,0)),""))</f>
        <v/>
      </c>
      <c r="E3480" s="331" t="str">
        <f>IF(A3480="","",IFERROR(INDEX(Penerimaan,MATCH('Buku Besar'!A3480,Akun,0)),""))</f>
        <v/>
      </c>
      <c r="F3480" s="331" t="str">
        <f>IF(A3480="","",IFERROR(INDEX(Pengeluaran,MATCH('Buku Besar'!A3480,Akun,0)),""))</f>
        <v/>
      </c>
      <c r="H3480" s="91" t="str">
        <f t="shared" si="109"/>
        <v/>
      </c>
      <c r="I3480" s="330" t="str">
        <f>IF(H3480="","",IFERROR(INDEX(Tanggal1,MATCH('Buku Besar'!H3480,Akun1,0)),""))</f>
        <v/>
      </c>
      <c r="J3480" s="2" t="str">
        <f>IF(H3480="","",IFERROR(INDEX(Keterangan1,MATCH('Buku Besar'!H3480,Akun1,0)),""))</f>
        <v/>
      </c>
      <c r="K3480" s="2" t="str">
        <f>IF(H3480="","",IFERROR(INDEX(Reff1,MATCH('Buku Besar'!H3480,Akun1,0)),""))</f>
        <v/>
      </c>
      <c r="L3480" s="331" t="str">
        <f>IF(H3480="","",IFERROR(INDEX(Penerimaan1,MATCH('Buku Besar'!H3480,Akun1,0)),""))</f>
        <v/>
      </c>
      <c r="M3480" s="331" t="str">
        <f>IF(H3480="","",IFERROR(INDEX(Pengeluaran1,MATCH('Buku Besar'!H3480,Akun1,0)),""))</f>
        <v/>
      </c>
    </row>
    <row r="3481" spans="1:13" x14ac:dyDescent="0.25">
      <c r="A3481" s="91" t="str">
        <f t="shared" si="108"/>
        <v/>
      </c>
      <c r="B3481" s="330" t="str">
        <f>IF(A3481="","",IFERROR(INDEX(Tanggal,MATCH('Buku Besar'!A3481,Akun,0)),""))</f>
        <v/>
      </c>
      <c r="C3481" s="2" t="str">
        <f>IF(A3481="","",IFERROR(INDEX(Keterangan,MATCH('Buku Besar'!A3481,Akun,0)),""))</f>
        <v/>
      </c>
      <c r="D3481" s="2" t="str">
        <f>IF(A3481="","",IFERROR(INDEX(Reff,MATCH('Buku Besar'!A3481,Akun,0)),""))</f>
        <v/>
      </c>
      <c r="E3481" s="331" t="str">
        <f>IF(A3481="","",IFERROR(INDEX(Penerimaan,MATCH('Buku Besar'!A3481,Akun,0)),""))</f>
        <v/>
      </c>
      <c r="F3481" s="331" t="str">
        <f>IF(A3481="","",IFERROR(INDEX(Pengeluaran,MATCH('Buku Besar'!A3481,Akun,0)),""))</f>
        <v/>
      </c>
      <c r="H3481" s="91" t="str">
        <f t="shared" si="109"/>
        <v/>
      </c>
      <c r="I3481" s="330" t="str">
        <f>IF(H3481="","",IFERROR(INDEX(Tanggal1,MATCH('Buku Besar'!H3481,Akun1,0)),""))</f>
        <v/>
      </c>
      <c r="J3481" s="2" t="str">
        <f>IF(H3481="","",IFERROR(INDEX(Keterangan1,MATCH('Buku Besar'!H3481,Akun1,0)),""))</f>
        <v/>
      </c>
      <c r="K3481" s="2" t="str">
        <f>IF(H3481="","",IFERROR(INDEX(Reff1,MATCH('Buku Besar'!H3481,Akun1,0)),""))</f>
        <v/>
      </c>
      <c r="L3481" s="331" t="str">
        <f>IF(H3481="","",IFERROR(INDEX(Penerimaan1,MATCH('Buku Besar'!H3481,Akun1,0)),""))</f>
        <v/>
      </c>
      <c r="M3481" s="331" t="str">
        <f>IF(H3481="","",IFERROR(INDEX(Pengeluaran1,MATCH('Buku Besar'!H3481,Akun1,0)),""))</f>
        <v/>
      </c>
    </row>
    <row r="3482" spans="1:13" x14ac:dyDescent="0.25">
      <c r="A3482" s="91" t="str">
        <f t="shared" si="108"/>
        <v/>
      </c>
      <c r="B3482" s="330" t="str">
        <f>IF(A3482="","",IFERROR(INDEX(Tanggal,MATCH('Buku Besar'!A3482,Akun,0)),""))</f>
        <v/>
      </c>
      <c r="C3482" s="2" t="str">
        <f>IF(A3482="","",IFERROR(INDEX(Keterangan,MATCH('Buku Besar'!A3482,Akun,0)),""))</f>
        <v/>
      </c>
      <c r="D3482" s="2" t="str">
        <f>IF(A3482="","",IFERROR(INDEX(Reff,MATCH('Buku Besar'!A3482,Akun,0)),""))</f>
        <v/>
      </c>
      <c r="E3482" s="331" t="str">
        <f>IF(A3482="","",IFERROR(INDEX(Penerimaan,MATCH('Buku Besar'!A3482,Akun,0)),""))</f>
        <v/>
      </c>
      <c r="F3482" s="331" t="str">
        <f>IF(A3482="","",IFERROR(INDEX(Pengeluaran,MATCH('Buku Besar'!A3482,Akun,0)),""))</f>
        <v/>
      </c>
      <c r="H3482" s="91" t="str">
        <f t="shared" si="109"/>
        <v/>
      </c>
      <c r="I3482" s="330" t="str">
        <f>IF(H3482="","",IFERROR(INDEX(Tanggal1,MATCH('Buku Besar'!H3482,Akun1,0)),""))</f>
        <v/>
      </c>
      <c r="J3482" s="2" t="str">
        <f>IF(H3482="","",IFERROR(INDEX(Keterangan1,MATCH('Buku Besar'!H3482,Akun1,0)),""))</f>
        <v/>
      </c>
      <c r="K3482" s="2" t="str">
        <f>IF(H3482="","",IFERROR(INDEX(Reff1,MATCH('Buku Besar'!H3482,Akun1,0)),""))</f>
        <v/>
      </c>
      <c r="L3482" s="331" t="str">
        <f>IF(H3482="","",IFERROR(INDEX(Penerimaan1,MATCH('Buku Besar'!H3482,Akun1,0)),""))</f>
        <v/>
      </c>
      <c r="M3482" s="331" t="str">
        <f>IF(H3482="","",IFERROR(INDEX(Pengeluaran1,MATCH('Buku Besar'!H3482,Akun1,0)),""))</f>
        <v/>
      </c>
    </row>
    <row r="3483" spans="1:13" x14ac:dyDescent="0.25">
      <c r="A3483" s="91" t="str">
        <f t="shared" si="108"/>
        <v/>
      </c>
      <c r="B3483" s="330" t="str">
        <f>IF(A3483="","",IFERROR(INDEX(Tanggal,MATCH('Buku Besar'!A3483,Akun,0)),""))</f>
        <v/>
      </c>
      <c r="C3483" s="2" t="str">
        <f>IF(A3483="","",IFERROR(INDEX(Keterangan,MATCH('Buku Besar'!A3483,Akun,0)),""))</f>
        <v/>
      </c>
      <c r="D3483" s="2" t="str">
        <f>IF(A3483="","",IFERROR(INDEX(Reff,MATCH('Buku Besar'!A3483,Akun,0)),""))</f>
        <v/>
      </c>
      <c r="E3483" s="331" t="str">
        <f>IF(A3483="","",IFERROR(INDEX(Penerimaan,MATCH('Buku Besar'!A3483,Akun,0)),""))</f>
        <v/>
      </c>
      <c r="F3483" s="331" t="str">
        <f>IF(A3483="","",IFERROR(INDEX(Pengeluaran,MATCH('Buku Besar'!A3483,Akun,0)),""))</f>
        <v/>
      </c>
      <c r="H3483" s="91" t="str">
        <f t="shared" si="109"/>
        <v/>
      </c>
      <c r="I3483" s="330" t="str">
        <f>IF(H3483="","",IFERROR(INDEX(Tanggal1,MATCH('Buku Besar'!H3483,Akun1,0)),""))</f>
        <v/>
      </c>
      <c r="J3483" s="2" t="str">
        <f>IF(H3483="","",IFERROR(INDEX(Keterangan1,MATCH('Buku Besar'!H3483,Akun1,0)),""))</f>
        <v/>
      </c>
      <c r="K3483" s="2" t="str">
        <f>IF(H3483="","",IFERROR(INDEX(Reff1,MATCH('Buku Besar'!H3483,Akun1,0)),""))</f>
        <v/>
      </c>
      <c r="L3483" s="331" t="str">
        <f>IF(H3483="","",IFERROR(INDEX(Penerimaan1,MATCH('Buku Besar'!H3483,Akun1,0)),""))</f>
        <v/>
      </c>
      <c r="M3483" s="331" t="str">
        <f>IF(H3483="","",IFERROR(INDEX(Pengeluaran1,MATCH('Buku Besar'!H3483,Akun1,0)),""))</f>
        <v/>
      </c>
    </row>
    <row r="3484" spans="1:13" x14ac:dyDescent="0.25">
      <c r="A3484" s="91" t="str">
        <f t="shared" si="108"/>
        <v/>
      </c>
      <c r="B3484" s="330" t="str">
        <f>IF(A3484="","",IFERROR(INDEX(Tanggal,MATCH('Buku Besar'!A3484,Akun,0)),""))</f>
        <v/>
      </c>
      <c r="C3484" s="2" t="str">
        <f>IF(A3484="","",IFERROR(INDEX(Keterangan,MATCH('Buku Besar'!A3484,Akun,0)),""))</f>
        <v/>
      </c>
      <c r="D3484" s="2" t="str">
        <f>IF(A3484="","",IFERROR(INDEX(Reff,MATCH('Buku Besar'!A3484,Akun,0)),""))</f>
        <v/>
      </c>
      <c r="E3484" s="331" t="str">
        <f>IF(A3484="","",IFERROR(INDEX(Penerimaan,MATCH('Buku Besar'!A3484,Akun,0)),""))</f>
        <v/>
      </c>
      <c r="F3484" s="331" t="str">
        <f>IF(A3484="","",IFERROR(INDEX(Pengeluaran,MATCH('Buku Besar'!A3484,Akun,0)),""))</f>
        <v/>
      </c>
      <c r="H3484" s="91" t="str">
        <f t="shared" si="109"/>
        <v/>
      </c>
      <c r="I3484" s="330" t="str">
        <f>IF(H3484="","",IFERROR(INDEX(Tanggal1,MATCH('Buku Besar'!H3484,Akun1,0)),""))</f>
        <v/>
      </c>
      <c r="J3484" s="2" t="str">
        <f>IF(H3484="","",IFERROR(INDEX(Keterangan1,MATCH('Buku Besar'!H3484,Akun1,0)),""))</f>
        <v/>
      </c>
      <c r="K3484" s="2" t="str">
        <f>IF(H3484="","",IFERROR(INDEX(Reff1,MATCH('Buku Besar'!H3484,Akun1,0)),""))</f>
        <v/>
      </c>
      <c r="L3484" s="331" t="str">
        <f>IF(H3484="","",IFERROR(INDEX(Penerimaan1,MATCH('Buku Besar'!H3484,Akun1,0)),""))</f>
        <v/>
      </c>
      <c r="M3484" s="331" t="str">
        <f>IF(H3484="","",IFERROR(INDEX(Pengeluaran1,MATCH('Buku Besar'!H3484,Akun1,0)),""))</f>
        <v/>
      </c>
    </row>
    <row r="3485" spans="1:13" x14ac:dyDescent="0.25">
      <c r="A3485" s="91" t="str">
        <f t="shared" si="108"/>
        <v/>
      </c>
      <c r="B3485" s="330" t="str">
        <f>IF(A3485="","",IFERROR(INDEX(Tanggal,MATCH('Buku Besar'!A3485,Akun,0)),""))</f>
        <v/>
      </c>
      <c r="C3485" s="2" t="str">
        <f>IF(A3485="","",IFERROR(INDEX(Keterangan,MATCH('Buku Besar'!A3485,Akun,0)),""))</f>
        <v/>
      </c>
      <c r="D3485" s="2" t="str">
        <f>IF(A3485="","",IFERROR(INDEX(Reff,MATCH('Buku Besar'!A3485,Akun,0)),""))</f>
        <v/>
      </c>
      <c r="E3485" s="331" t="str">
        <f>IF(A3485="","",IFERROR(INDEX(Penerimaan,MATCH('Buku Besar'!A3485,Akun,0)),""))</f>
        <v/>
      </c>
      <c r="F3485" s="331" t="str">
        <f>IF(A3485="","",IFERROR(INDEX(Pengeluaran,MATCH('Buku Besar'!A3485,Akun,0)),""))</f>
        <v/>
      </c>
      <c r="H3485" s="91" t="str">
        <f t="shared" si="109"/>
        <v/>
      </c>
      <c r="I3485" s="330" t="str">
        <f>IF(H3485="","",IFERROR(INDEX(Tanggal1,MATCH('Buku Besar'!H3485,Akun1,0)),""))</f>
        <v/>
      </c>
      <c r="J3485" s="2" t="str">
        <f>IF(H3485="","",IFERROR(INDEX(Keterangan1,MATCH('Buku Besar'!H3485,Akun1,0)),""))</f>
        <v/>
      </c>
      <c r="K3485" s="2" t="str">
        <f>IF(H3485="","",IFERROR(INDEX(Reff1,MATCH('Buku Besar'!H3485,Akun1,0)),""))</f>
        <v/>
      </c>
      <c r="L3485" s="331" t="str">
        <f>IF(H3485="","",IFERROR(INDEX(Penerimaan1,MATCH('Buku Besar'!H3485,Akun1,0)),""))</f>
        <v/>
      </c>
      <c r="M3485" s="331" t="str">
        <f>IF(H3485="","",IFERROR(INDEX(Pengeluaran1,MATCH('Buku Besar'!H3485,Akun1,0)),""))</f>
        <v/>
      </c>
    </row>
    <row r="3486" spans="1:13" x14ac:dyDescent="0.25">
      <c r="A3486" s="91" t="str">
        <f t="shared" si="108"/>
        <v/>
      </c>
      <c r="B3486" s="330" t="str">
        <f>IF(A3486="","",IFERROR(INDEX(Tanggal,MATCH('Buku Besar'!A3486,Akun,0)),""))</f>
        <v/>
      </c>
      <c r="C3486" s="2" t="str">
        <f>IF(A3486="","",IFERROR(INDEX(Keterangan,MATCH('Buku Besar'!A3486,Akun,0)),""))</f>
        <v/>
      </c>
      <c r="D3486" s="2" t="str">
        <f>IF(A3486="","",IFERROR(INDEX(Reff,MATCH('Buku Besar'!A3486,Akun,0)),""))</f>
        <v/>
      </c>
      <c r="E3486" s="331" t="str">
        <f>IF(A3486="","",IFERROR(INDEX(Penerimaan,MATCH('Buku Besar'!A3486,Akun,0)),""))</f>
        <v/>
      </c>
      <c r="F3486" s="331" t="str">
        <f>IF(A3486="","",IFERROR(INDEX(Pengeluaran,MATCH('Buku Besar'!A3486,Akun,0)),""))</f>
        <v/>
      </c>
      <c r="H3486" s="91" t="str">
        <f t="shared" si="109"/>
        <v/>
      </c>
      <c r="I3486" s="330" t="str">
        <f>IF(H3486="","",IFERROR(INDEX(Tanggal1,MATCH('Buku Besar'!H3486,Akun1,0)),""))</f>
        <v/>
      </c>
      <c r="J3486" s="2" t="str">
        <f>IF(H3486="","",IFERROR(INDEX(Keterangan1,MATCH('Buku Besar'!H3486,Akun1,0)),""))</f>
        <v/>
      </c>
      <c r="K3486" s="2" t="str">
        <f>IF(H3486="","",IFERROR(INDEX(Reff1,MATCH('Buku Besar'!H3486,Akun1,0)),""))</f>
        <v/>
      </c>
      <c r="L3486" s="331" t="str">
        <f>IF(H3486="","",IFERROR(INDEX(Penerimaan1,MATCH('Buku Besar'!H3486,Akun1,0)),""))</f>
        <v/>
      </c>
      <c r="M3486" s="331" t="str">
        <f>IF(H3486="","",IFERROR(INDEX(Pengeluaran1,MATCH('Buku Besar'!H3486,Akun1,0)),""))</f>
        <v/>
      </c>
    </row>
    <row r="3487" spans="1:13" x14ac:dyDescent="0.25">
      <c r="A3487" s="91" t="str">
        <f t="shared" si="108"/>
        <v/>
      </c>
      <c r="B3487" s="330" t="str">
        <f>IF(A3487="","",IFERROR(INDEX(Tanggal,MATCH('Buku Besar'!A3487,Akun,0)),""))</f>
        <v/>
      </c>
      <c r="C3487" s="2" t="str">
        <f>IF(A3487="","",IFERROR(INDEX(Keterangan,MATCH('Buku Besar'!A3487,Akun,0)),""))</f>
        <v/>
      </c>
      <c r="D3487" s="2" t="str">
        <f>IF(A3487="","",IFERROR(INDEX(Reff,MATCH('Buku Besar'!A3487,Akun,0)),""))</f>
        <v/>
      </c>
      <c r="E3487" s="331" t="str">
        <f>IF(A3487="","",IFERROR(INDEX(Penerimaan,MATCH('Buku Besar'!A3487,Akun,0)),""))</f>
        <v/>
      </c>
      <c r="F3487" s="331" t="str">
        <f>IF(A3487="","",IFERROR(INDEX(Pengeluaran,MATCH('Buku Besar'!A3487,Akun,0)),""))</f>
        <v/>
      </c>
      <c r="H3487" s="91" t="str">
        <f t="shared" si="109"/>
        <v/>
      </c>
      <c r="I3487" s="330" t="str">
        <f>IF(H3487="","",IFERROR(INDEX(Tanggal1,MATCH('Buku Besar'!H3487,Akun1,0)),""))</f>
        <v/>
      </c>
      <c r="J3487" s="2" t="str">
        <f>IF(H3487="","",IFERROR(INDEX(Keterangan1,MATCH('Buku Besar'!H3487,Akun1,0)),""))</f>
        <v/>
      </c>
      <c r="K3487" s="2" t="str">
        <f>IF(H3487="","",IFERROR(INDEX(Reff1,MATCH('Buku Besar'!H3487,Akun1,0)),""))</f>
        <v/>
      </c>
      <c r="L3487" s="331" t="str">
        <f>IF(H3487="","",IFERROR(INDEX(Penerimaan1,MATCH('Buku Besar'!H3487,Akun1,0)),""))</f>
        <v/>
      </c>
      <c r="M3487" s="331" t="str">
        <f>IF(H3487="","",IFERROR(INDEX(Pengeluaran1,MATCH('Buku Besar'!H3487,Akun1,0)),""))</f>
        <v/>
      </c>
    </row>
    <row r="3488" spans="1:13" x14ac:dyDescent="0.25">
      <c r="A3488" s="91" t="str">
        <f t="shared" si="108"/>
        <v/>
      </c>
      <c r="B3488" s="330" t="str">
        <f>IF(A3488="","",IFERROR(INDEX(Tanggal,MATCH('Buku Besar'!A3488,Akun,0)),""))</f>
        <v/>
      </c>
      <c r="C3488" s="2" t="str">
        <f>IF(A3488="","",IFERROR(INDEX(Keterangan,MATCH('Buku Besar'!A3488,Akun,0)),""))</f>
        <v/>
      </c>
      <c r="D3488" s="2" t="str">
        <f>IF(A3488="","",IFERROR(INDEX(Reff,MATCH('Buku Besar'!A3488,Akun,0)),""))</f>
        <v/>
      </c>
      <c r="E3488" s="331" t="str">
        <f>IF(A3488="","",IFERROR(INDEX(Penerimaan,MATCH('Buku Besar'!A3488,Akun,0)),""))</f>
        <v/>
      </c>
      <c r="F3488" s="331" t="str">
        <f>IF(A3488="","",IFERROR(INDEX(Pengeluaran,MATCH('Buku Besar'!A3488,Akun,0)),""))</f>
        <v/>
      </c>
      <c r="H3488" s="91" t="str">
        <f t="shared" si="109"/>
        <v/>
      </c>
      <c r="I3488" s="330" t="str">
        <f>IF(H3488="","",IFERROR(INDEX(Tanggal1,MATCH('Buku Besar'!H3488,Akun1,0)),""))</f>
        <v/>
      </c>
      <c r="J3488" s="2" t="str">
        <f>IF(H3488="","",IFERROR(INDEX(Keterangan1,MATCH('Buku Besar'!H3488,Akun1,0)),""))</f>
        <v/>
      </c>
      <c r="K3488" s="2" t="str">
        <f>IF(H3488="","",IFERROR(INDEX(Reff1,MATCH('Buku Besar'!H3488,Akun1,0)),""))</f>
        <v/>
      </c>
      <c r="L3488" s="331" t="str">
        <f>IF(H3488="","",IFERROR(INDEX(Penerimaan1,MATCH('Buku Besar'!H3488,Akun1,0)),""))</f>
        <v/>
      </c>
      <c r="M3488" s="331" t="str">
        <f>IF(H3488="","",IFERROR(INDEX(Pengeluaran1,MATCH('Buku Besar'!H3488,Akun1,0)),""))</f>
        <v/>
      </c>
    </row>
    <row r="3489" spans="1:13" x14ac:dyDescent="0.25">
      <c r="A3489" s="91" t="str">
        <f t="shared" si="108"/>
        <v/>
      </c>
      <c r="B3489" s="330" t="str">
        <f>IF(A3489="","",IFERROR(INDEX(Tanggal,MATCH('Buku Besar'!A3489,Akun,0)),""))</f>
        <v/>
      </c>
      <c r="C3489" s="2" t="str">
        <f>IF(A3489="","",IFERROR(INDEX(Keterangan,MATCH('Buku Besar'!A3489,Akun,0)),""))</f>
        <v/>
      </c>
      <c r="D3489" s="2" t="str">
        <f>IF(A3489="","",IFERROR(INDEX(Reff,MATCH('Buku Besar'!A3489,Akun,0)),""))</f>
        <v/>
      </c>
      <c r="E3489" s="331" t="str">
        <f>IF(A3489="","",IFERROR(INDEX(Penerimaan,MATCH('Buku Besar'!A3489,Akun,0)),""))</f>
        <v/>
      </c>
      <c r="F3489" s="331" t="str">
        <f>IF(A3489="","",IFERROR(INDEX(Pengeluaran,MATCH('Buku Besar'!A3489,Akun,0)),""))</f>
        <v/>
      </c>
      <c r="H3489" s="91" t="str">
        <f t="shared" si="109"/>
        <v/>
      </c>
      <c r="I3489" s="330" t="str">
        <f>IF(H3489="","",IFERROR(INDEX(Tanggal1,MATCH('Buku Besar'!H3489,Akun1,0)),""))</f>
        <v/>
      </c>
      <c r="J3489" s="2" t="str">
        <f>IF(H3489="","",IFERROR(INDEX(Keterangan1,MATCH('Buku Besar'!H3489,Akun1,0)),""))</f>
        <v/>
      </c>
      <c r="K3489" s="2" t="str">
        <f>IF(H3489="","",IFERROR(INDEX(Reff1,MATCH('Buku Besar'!H3489,Akun1,0)),""))</f>
        <v/>
      </c>
      <c r="L3489" s="331" t="str">
        <f>IF(H3489="","",IFERROR(INDEX(Penerimaan1,MATCH('Buku Besar'!H3489,Akun1,0)),""))</f>
        <v/>
      </c>
      <c r="M3489" s="331" t="str">
        <f>IF(H3489="","",IFERROR(INDEX(Pengeluaran1,MATCH('Buku Besar'!H3489,Akun1,0)),""))</f>
        <v/>
      </c>
    </row>
    <row r="3490" spans="1:13" x14ac:dyDescent="0.25">
      <c r="A3490" s="91" t="str">
        <f t="shared" si="108"/>
        <v/>
      </c>
      <c r="B3490" s="330" t="str">
        <f>IF(A3490="","",IFERROR(INDEX(Tanggal,MATCH('Buku Besar'!A3490,Akun,0)),""))</f>
        <v/>
      </c>
      <c r="C3490" s="2" t="str">
        <f>IF(A3490="","",IFERROR(INDEX(Keterangan,MATCH('Buku Besar'!A3490,Akun,0)),""))</f>
        <v/>
      </c>
      <c r="D3490" s="2" t="str">
        <f>IF(A3490="","",IFERROR(INDEX(Reff,MATCH('Buku Besar'!A3490,Akun,0)),""))</f>
        <v/>
      </c>
      <c r="E3490" s="331" t="str">
        <f>IF(A3490="","",IFERROR(INDEX(Penerimaan,MATCH('Buku Besar'!A3490,Akun,0)),""))</f>
        <v/>
      </c>
      <c r="F3490" s="331" t="str">
        <f>IF(A3490="","",IFERROR(INDEX(Pengeluaran,MATCH('Buku Besar'!A3490,Akun,0)),""))</f>
        <v/>
      </c>
      <c r="H3490" s="91" t="str">
        <f t="shared" si="109"/>
        <v/>
      </c>
      <c r="I3490" s="330" t="str">
        <f>IF(H3490="","",IFERROR(INDEX(Tanggal1,MATCH('Buku Besar'!H3490,Akun1,0)),""))</f>
        <v/>
      </c>
      <c r="J3490" s="2" t="str">
        <f>IF(H3490="","",IFERROR(INDEX(Keterangan1,MATCH('Buku Besar'!H3490,Akun1,0)),""))</f>
        <v/>
      </c>
      <c r="K3490" s="2" t="str">
        <f>IF(H3490="","",IFERROR(INDEX(Reff1,MATCH('Buku Besar'!H3490,Akun1,0)),""))</f>
        <v/>
      </c>
      <c r="L3490" s="331" t="str">
        <f>IF(H3490="","",IFERROR(INDEX(Penerimaan1,MATCH('Buku Besar'!H3490,Akun1,0)),""))</f>
        <v/>
      </c>
      <c r="M3490" s="331" t="str">
        <f>IF(H3490="","",IFERROR(INDEX(Pengeluaran1,MATCH('Buku Besar'!H3490,Akun1,0)),""))</f>
        <v/>
      </c>
    </row>
    <row r="3491" spans="1:13" x14ac:dyDescent="0.25">
      <c r="A3491" s="91" t="str">
        <f t="shared" si="108"/>
        <v/>
      </c>
      <c r="B3491" s="330" t="str">
        <f>IF(A3491="","",IFERROR(INDEX(Tanggal,MATCH('Buku Besar'!A3491,Akun,0)),""))</f>
        <v/>
      </c>
      <c r="C3491" s="2" t="str">
        <f>IF(A3491="","",IFERROR(INDEX(Keterangan,MATCH('Buku Besar'!A3491,Akun,0)),""))</f>
        <v/>
      </c>
      <c r="D3491" s="2" t="str">
        <f>IF(A3491="","",IFERROR(INDEX(Reff,MATCH('Buku Besar'!A3491,Akun,0)),""))</f>
        <v/>
      </c>
      <c r="E3491" s="331" t="str">
        <f>IF(A3491="","",IFERROR(INDEX(Penerimaan,MATCH('Buku Besar'!A3491,Akun,0)),""))</f>
        <v/>
      </c>
      <c r="F3491" s="331" t="str">
        <f>IF(A3491="","",IFERROR(INDEX(Pengeluaran,MATCH('Buku Besar'!A3491,Akun,0)),""))</f>
        <v/>
      </c>
      <c r="H3491" s="91" t="str">
        <f t="shared" si="109"/>
        <v/>
      </c>
      <c r="I3491" s="330" t="str">
        <f>IF(H3491="","",IFERROR(INDEX(Tanggal1,MATCH('Buku Besar'!H3491,Akun1,0)),""))</f>
        <v/>
      </c>
      <c r="J3491" s="2" t="str">
        <f>IF(H3491="","",IFERROR(INDEX(Keterangan1,MATCH('Buku Besar'!H3491,Akun1,0)),""))</f>
        <v/>
      </c>
      <c r="K3491" s="2" t="str">
        <f>IF(H3491="","",IFERROR(INDEX(Reff1,MATCH('Buku Besar'!H3491,Akun1,0)),""))</f>
        <v/>
      </c>
      <c r="L3491" s="331" t="str">
        <f>IF(H3491="","",IFERROR(INDEX(Penerimaan1,MATCH('Buku Besar'!H3491,Akun1,0)),""))</f>
        <v/>
      </c>
      <c r="M3491" s="331" t="str">
        <f>IF(H3491="","",IFERROR(INDEX(Pengeluaran1,MATCH('Buku Besar'!H3491,Akun1,0)),""))</f>
        <v/>
      </c>
    </row>
    <row r="3492" spans="1:13" x14ac:dyDescent="0.25">
      <c r="A3492" s="91" t="str">
        <f t="shared" si="108"/>
        <v/>
      </c>
      <c r="B3492" s="330" t="str">
        <f>IF(A3492="","",IFERROR(INDEX(Tanggal,MATCH('Buku Besar'!A3492,Akun,0)),""))</f>
        <v/>
      </c>
      <c r="C3492" s="2" t="str">
        <f>IF(A3492="","",IFERROR(INDEX(Keterangan,MATCH('Buku Besar'!A3492,Akun,0)),""))</f>
        <v/>
      </c>
      <c r="D3492" s="2" t="str">
        <f>IF(A3492="","",IFERROR(INDEX(Reff,MATCH('Buku Besar'!A3492,Akun,0)),""))</f>
        <v/>
      </c>
      <c r="E3492" s="331" t="str">
        <f>IF(A3492="","",IFERROR(INDEX(Penerimaan,MATCH('Buku Besar'!A3492,Akun,0)),""))</f>
        <v/>
      </c>
      <c r="F3492" s="331" t="str">
        <f>IF(A3492="","",IFERROR(INDEX(Pengeluaran,MATCH('Buku Besar'!A3492,Akun,0)),""))</f>
        <v/>
      </c>
      <c r="H3492" s="91" t="str">
        <f t="shared" si="109"/>
        <v/>
      </c>
      <c r="I3492" s="330" t="str">
        <f>IF(H3492="","",IFERROR(INDEX(Tanggal1,MATCH('Buku Besar'!H3492,Akun1,0)),""))</f>
        <v/>
      </c>
      <c r="J3492" s="2" t="str">
        <f>IF(H3492="","",IFERROR(INDEX(Keterangan1,MATCH('Buku Besar'!H3492,Akun1,0)),""))</f>
        <v/>
      </c>
      <c r="K3492" s="2" t="str">
        <f>IF(H3492="","",IFERROR(INDEX(Reff1,MATCH('Buku Besar'!H3492,Akun1,0)),""))</f>
        <v/>
      </c>
      <c r="L3492" s="331" t="str">
        <f>IF(H3492="","",IFERROR(INDEX(Penerimaan1,MATCH('Buku Besar'!H3492,Akun1,0)),""))</f>
        <v/>
      </c>
      <c r="M3492" s="331" t="str">
        <f>IF(H3492="","",IFERROR(INDEX(Pengeluaran1,MATCH('Buku Besar'!H3492,Akun1,0)),""))</f>
        <v/>
      </c>
    </row>
    <row r="3493" spans="1:13" x14ac:dyDescent="0.25">
      <c r="A3493" s="91" t="str">
        <f t="shared" si="108"/>
        <v/>
      </c>
      <c r="B3493" s="330" t="str">
        <f>IF(A3493="","",IFERROR(INDEX(Tanggal,MATCH('Buku Besar'!A3493,Akun,0)),""))</f>
        <v/>
      </c>
      <c r="C3493" s="2" t="str">
        <f>IF(A3493="","",IFERROR(INDEX(Keterangan,MATCH('Buku Besar'!A3493,Akun,0)),""))</f>
        <v/>
      </c>
      <c r="D3493" s="2" t="str">
        <f>IF(A3493="","",IFERROR(INDEX(Reff,MATCH('Buku Besar'!A3493,Akun,0)),""))</f>
        <v/>
      </c>
      <c r="E3493" s="331" t="str">
        <f>IF(A3493="","",IFERROR(INDEX(Penerimaan,MATCH('Buku Besar'!A3493,Akun,0)),""))</f>
        <v/>
      </c>
      <c r="F3493" s="331" t="str">
        <f>IF(A3493="","",IFERROR(INDEX(Pengeluaran,MATCH('Buku Besar'!A3493,Akun,0)),""))</f>
        <v/>
      </c>
      <c r="H3493" s="91" t="str">
        <f t="shared" si="109"/>
        <v/>
      </c>
      <c r="I3493" s="330" t="str">
        <f>IF(H3493="","",IFERROR(INDEX(Tanggal1,MATCH('Buku Besar'!H3493,Akun1,0)),""))</f>
        <v/>
      </c>
      <c r="J3493" s="2" t="str">
        <f>IF(H3493="","",IFERROR(INDEX(Keterangan1,MATCH('Buku Besar'!H3493,Akun1,0)),""))</f>
        <v/>
      </c>
      <c r="K3493" s="2" t="str">
        <f>IF(H3493="","",IFERROR(INDEX(Reff1,MATCH('Buku Besar'!H3493,Akun1,0)),""))</f>
        <v/>
      </c>
      <c r="L3493" s="331" t="str">
        <f>IF(H3493="","",IFERROR(INDEX(Penerimaan1,MATCH('Buku Besar'!H3493,Akun1,0)),""))</f>
        <v/>
      </c>
      <c r="M3493" s="331" t="str">
        <f>IF(H3493="","",IFERROR(INDEX(Pengeluaran1,MATCH('Buku Besar'!H3493,Akun1,0)),""))</f>
        <v/>
      </c>
    </row>
    <row r="3494" spans="1:13" x14ac:dyDescent="0.25">
      <c r="A3494" s="91" t="str">
        <f t="shared" si="108"/>
        <v/>
      </c>
      <c r="B3494" s="330" t="str">
        <f>IF(A3494="","",IFERROR(INDEX(Tanggal,MATCH('Buku Besar'!A3494,Akun,0)),""))</f>
        <v/>
      </c>
      <c r="C3494" s="2" t="str">
        <f>IF(A3494="","",IFERROR(INDEX(Keterangan,MATCH('Buku Besar'!A3494,Akun,0)),""))</f>
        <v/>
      </c>
      <c r="D3494" s="2" t="str">
        <f>IF(A3494="","",IFERROR(INDEX(Reff,MATCH('Buku Besar'!A3494,Akun,0)),""))</f>
        <v/>
      </c>
      <c r="E3494" s="331" t="str">
        <f>IF(A3494="","",IFERROR(INDEX(Penerimaan,MATCH('Buku Besar'!A3494,Akun,0)),""))</f>
        <v/>
      </c>
      <c r="F3494" s="331" t="str">
        <f>IF(A3494="","",IFERROR(INDEX(Pengeluaran,MATCH('Buku Besar'!A3494,Akun,0)),""))</f>
        <v/>
      </c>
      <c r="H3494" s="91" t="str">
        <f t="shared" si="109"/>
        <v/>
      </c>
      <c r="I3494" s="330" t="str">
        <f>IF(H3494="","",IFERROR(INDEX(Tanggal1,MATCH('Buku Besar'!H3494,Akun1,0)),""))</f>
        <v/>
      </c>
      <c r="J3494" s="2" t="str">
        <f>IF(H3494="","",IFERROR(INDEX(Keterangan1,MATCH('Buku Besar'!H3494,Akun1,0)),""))</f>
        <v/>
      </c>
      <c r="K3494" s="2" t="str">
        <f>IF(H3494="","",IFERROR(INDEX(Reff1,MATCH('Buku Besar'!H3494,Akun1,0)),""))</f>
        <v/>
      </c>
      <c r="L3494" s="331" t="str">
        <f>IF(H3494="","",IFERROR(INDEX(Penerimaan1,MATCH('Buku Besar'!H3494,Akun1,0)),""))</f>
        <v/>
      </c>
      <c r="M3494" s="331" t="str">
        <f>IF(H3494="","",IFERROR(INDEX(Pengeluaran1,MATCH('Buku Besar'!H3494,Akun1,0)),""))</f>
        <v/>
      </c>
    </row>
    <row r="3495" spans="1:13" x14ac:dyDescent="0.25">
      <c r="A3495" s="91" t="str">
        <f t="shared" si="108"/>
        <v/>
      </c>
      <c r="B3495" s="330" t="str">
        <f>IF(A3495="","",IFERROR(INDEX(Tanggal,MATCH('Buku Besar'!A3495,Akun,0)),""))</f>
        <v/>
      </c>
      <c r="C3495" s="2" t="str">
        <f>IF(A3495="","",IFERROR(INDEX(Keterangan,MATCH('Buku Besar'!A3495,Akun,0)),""))</f>
        <v/>
      </c>
      <c r="D3495" s="2" t="str">
        <f>IF(A3495="","",IFERROR(INDEX(Reff,MATCH('Buku Besar'!A3495,Akun,0)),""))</f>
        <v/>
      </c>
      <c r="E3495" s="331" t="str">
        <f>IF(A3495="","",IFERROR(INDEX(Penerimaan,MATCH('Buku Besar'!A3495,Akun,0)),""))</f>
        <v/>
      </c>
      <c r="F3495" s="331" t="str">
        <f>IF(A3495="","",IFERROR(INDEX(Pengeluaran,MATCH('Buku Besar'!A3495,Akun,0)),""))</f>
        <v/>
      </c>
      <c r="H3495" s="91" t="str">
        <f t="shared" si="109"/>
        <v/>
      </c>
      <c r="I3495" s="330" t="str">
        <f>IF(H3495="","",IFERROR(INDEX(Tanggal1,MATCH('Buku Besar'!H3495,Akun1,0)),""))</f>
        <v/>
      </c>
      <c r="J3495" s="2" t="str">
        <f>IF(H3495="","",IFERROR(INDEX(Keterangan1,MATCH('Buku Besar'!H3495,Akun1,0)),""))</f>
        <v/>
      </c>
      <c r="K3495" s="2" t="str">
        <f>IF(H3495="","",IFERROR(INDEX(Reff1,MATCH('Buku Besar'!H3495,Akun1,0)),""))</f>
        <v/>
      </c>
      <c r="L3495" s="331" t="str">
        <f>IF(H3495="","",IFERROR(INDEX(Penerimaan1,MATCH('Buku Besar'!H3495,Akun1,0)),""))</f>
        <v/>
      </c>
      <c r="M3495" s="331" t="str">
        <f>IF(H3495="","",IFERROR(INDEX(Pengeluaran1,MATCH('Buku Besar'!H3495,Akun1,0)),""))</f>
        <v/>
      </c>
    </row>
    <row r="3496" spans="1:13" x14ac:dyDescent="0.25">
      <c r="A3496" s="91" t="str">
        <f t="shared" si="108"/>
        <v/>
      </c>
      <c r="B3496" s="330" t="str">
        <f>IF(A3496="","",IFERROR(INDEX(Tanggal,MATCH('Buku Besar'!A3496,Akun,0)),""))</f>
        <v/>
      </c>
      <c r="C3496" s="2" t="str">
        <f>IF(A3496="","",IFERROR(INDEX(Keterangan,MATCH('Buku Besar'!A3496,Akun,0)),""))</f>
        <v/>
      </c>
      <c r="D3496" s="2" t="str">
        <f>IF(A3496="","",IFERROR(INDEX(Reff,MATCH('Buku Besar'!A3496,Akun,0)),""))</f>
        <v/>
      </c>
      <c r="E3496" s="331" t="str">
        <f>IF(A3496="","",IFERROR(INDEX(Penerimaan,MATCH('Buku Besar'!A3496,Akun,0)),""))</f>
        <v/>
      </c>
      <c r="F3496" s="331" t="str">
        <f>IF(A3496="","",IFERROR(INDEX(Pengeluaran,MATCH('Buku Besar'!A3496,Akun,0)),""))</f>
        <v/>
      </c>
      <c r="H3496" s="91" t="str">
        <f t="shared" si="109"/>
        <v/>
      </c>
      <c r="I3496" s="330" t="str">
        <f>IF(H3496="","",IFERROR(INDEX(Tanggal1,MATCH('Buku Besar'!H3496,Akun1,0)),""))</f>
        <v/>
      </c>
      <c r="J3496" s="2" t="str">
        <f>IF(H3496="","",IFERROR(INDEX(Keterangan1,MATCH('Buku Besar'!H3496,Akun1,0)),""))</f>
        <v/>
      </c>
      <c r="K3496" s="2" t="str">
        <f>IF(H3496="","",IFERROR(INDEX(Reff1,MATCH('Buku Besar'!H3496,Akun1,0)),""))</f>
        <v/>
      </c>
      <c r="L3496" s="331" t="str">
        <f>IF(H3496="","",IFERROR(INDEX(Penerimaan1,MATCH('Buku Besar'!H3496,Akun1,0)),""))</f>
        <v/>
      </c>
      <c r="M3496" s="331" t="str">
        <f>IF(H3496="","",IFERROR(INDEX(Pengeluaran1,MATCH('Buku Besar'!H3496,Akun1,0)),""))</f>
        <v/>
      </c>
    </row>
    <row r="3497" spans="1:13" x14ac:dyDescent="0.25">
      <c r="A3497" s="91" t="str">
        <f t="shared" si="108"/>
        <v/>
      </c>
      <c r="B3497" s="330" t="str">
        <f>IF(A3497="","",IFERROR(INDEX(Tanggal,MATCH('Buku Besar'!A3497,Akun,0)),""))</f>
        <v/>
      </c>
      <c r="C3497" s="2" t="str">
        <f>IF(A3497="","",IFERROR(INDEX(Keterangan,MATCH('Buku Besar'!A3497,Akun,0)),""))</f>
        <v/>
      </c>
      <c r="D3497" s="2" t="str">
        <f>IF(A3497="","",IFERROR(INDEX(Reff,MATCH('Buku Besar'!A3497,Akun,0)),""))</f>
        <v/>
      </c>
      <c r="E3497" s="331" t="str">
        <f>IF(A3497="","",IFERROR(INDEX(Penerimaan,MATCH('Buku Besar'!A3497,Akun,0)),""))</f>
        <v/>
      </c>
      <c r="F3497" s="331" t="str">
        <f>IF(A3497="","",IFERROR(INDEX(Pengeluaran,MATCH('Buku Besar'!A3497,Akun,0)),""))</f>
        <v/>
      </c>
      <c r="H3497" s="91" t="str">
        <f t="shared" si="109"/>
        <v/>
      </c>
      <c r="I3497" s="330" t="str">
        <f>IF(H3497="","",IFERROR(INDEX(Tanggal1,MATCH('Buku Besar'!H3497,Akun1,0)),""))</f>
        <v/>
      </c>
      <c r="J3497" s="2" t="str">
        <f>IF(H3497="","",IFERROR(INDEX(Keterangan1,MATCH('Buku Besar'!H3497,Akun1,0)),""))</f>
        <v/>
      </c>
      <c r="K3497" s="2" t="str">
        <f>IF(H3497="","",IFERROR(INDEX(Reff1,MATCH('Buku Besar'!H3497,Akun1,0)),""))</f>
        <v/>
      </c>
      <c r="L3497" s="331" t="str">
        <f>IF(H3497="","",IFERROR(INDEX(Penerimaan1,MATCH('Buku Besar'!H3497,Akun1,0)),""))</f>
        <v/>
      </c>
      <c r="M3497" s="331" t="str">
        <f>IF(H3497="","",IFERROR(INDEX(Pengeluaran1,MATCH('Buku Besar'!H3497,Akun1,0)),""))</f>
        <v/>
      </c>
    </row>
    <row r="3498" spans="1:13" x14ac:dyDescent="0.25">
      <c r="A3498" s="91" t="str">
        <f t="shared" si="108"/>
        <v/>
      </c>
      <c r="B3498" s="330" t="str">
        <f>IF(A3498="","",IFERROR(INDEX(Tanggal,MATCH('Buku Besar'!A3498,Akun,0)),""))</f>
        <v/>
      </c>
      <c r="C3498" s="2" t="str">
        <f>IF(A3498="","",IFERROR(INDEX(Keterangan,MATCH('Buku Besar'!A3498,Akun,0)),""))</f>
        <v/>
      </c>
      <c r="D3498" s="2" t="str">
        <f>IF(A3498="","",IFERROR(INDEX(Reff,MATCH('Buku Besar'!A3498,Akun,0)),""))</f>
        <v/>
      </c>
      <c r="E3498" s="331" t="str">
        <f>IF(A3498="","",IFERROR(INDEX(Penerimaan,MATCH('Buku Besar'!A3498,Akun,0)),""))</f>
        <v/>
      </c>
      <c r="F3498" s="331" t="str">
        <f>IF(A3498="","",IFERROR(INDEX(Pengeluaran,MATCH('Buku Besar'!A3498,Akun,0)),""))</f>
        <v/>
      </c>
      <c r="H3498" s="91" t="str">
        <f t="shared" si="109"/>
        <v/>
      </c>
      <c r="I3498" s="330" t="str">
        <f>IF(H3498="","",IFERROR(INDEX(Tanggal1,MATCH('Buku Besar'!H3498,Akun1,0)),""))</f>
        <v/>
      </c>
      <c r="J3498" s="2" t="str">
        <f>IF(H3498="","",IFERROR(INDEX(Keterangan1,MATCH('Buku Besar'!H3498,Akun1,0)),""))</f>
        <v/>
      </c>
      <c r="K3498" s="2" t="str">
        <f>IF(H3498="","",IFERROR(INDEX(Reff1,MATCH('Buku Besar'!H3498,Akun1,0)),""))</f>
        <v/>
      </c>
      <c r="L3498" s="331" t="str">
        <f>IF(H3498="","",IFERROR(INDEX(Penerimaan1,MATCH('Buku Besar'!H3498,Akun1,0)),""))</f>
        <v/>
      </c>
      <c r="M3498" s="331" t="str">
        <f>IF(H3498="","",IFERROR(INDEX(Pengeluaran1,MATCH('Buku Besar'!H3498,Akun1,0)),""))</f>
        <v/>
      </c>
    </row>
    <row r="3499" spans="1:13" x14ac:dyDescent="0.25">
      <c r="A3499" s="91" t="str">
        <f t="shared" si="108"/>
        <v/>
      </c>
      <c r="B3499" s="330" t="str">
        <f>IF(A3499="","",IFERROR(INDEX(Tanggal,MATCH('Buku Besar'!A3499,Akun,0)),""))</f>
        <v/>
      </c>
      <c r="C3499" s="2" t="str">
        <f>IF(A3499="","",IFERROR(INDEX(Keterangan,MATCH('Buku Besar'!A3499,Akun,0)),""))</f>
        <v/>
      </c>
      <c r="D3499" s="2" t="str">
        <f>IF(A3499="","",IFERROR(INDEX(Reff,MATCH('Buku Besar'!A3499,Akun,0)),""))</f>
        <v/>
      </c>
      <c r="E3499" s="331" t="str">
        <f>IF(A3499="","",IFERROR(INDEX(Penerimaan,MATCH('Buku Besar'!A3499,Akun,0)),""))</f>
        <v/>
      </c>
      <c r="F3499" s="331" t="str">
        <f>IF(A3499="","",IFERROR(INDEX(Pengeluaran,MATCH('Buku Besar'!A3499,Akun,0)),""))</f>
        <v/>
      </c>
      <c r="H3499" s="91" t="str">
        <f t="shared" si="109"/>
        <v/>
      </c>
      <c r="I3499" s="330" t="str">
        <f>IF(H3499="","",IFERROR(INDEX(Tanggal1,MATCH('Buku Besar'!H3499,Akun1,0)),""))</f>
        <v/>
      </c>
      <c r="J3499" s="2" t="str">
        <f>IF(H3499="","",IFERROR(INDEX(Keterangan1,MATCH('Buku Besar'!H3499,Akun1,0)),""))</f>
        <v/>
      </c>
      <c r="K3499" s="2" t="str">
        <f>IF(H3499="","",IFERROR(INDEX(Reff1,MATCH('Buku Besar'!H3499,Akun1,0)),""))</f>
        <v/>
      </c>
      <c r="L3499" s="331" t="str">
        <f>IF(H3499="","",IFERROR(INDEX(Penerimaan1,MATCH('Buku Besar'!H3499,Akun1,0)),""))</f>
        <v/>
      </c>
      <c r="M3499" s="331" t="str">
        <f>IF(H3499="","",IFERROR(INDEX(Pengeluaran1,MATCH('Buku Besar'!H3499,Akun1,0)),""))</f>
        <v/>
      </c>
    </row>
    <row r="3500" spans="1:13" x14ac:dyDescent="0.25">
      <c r="A3500" s="91" t="str">
        <f t="shared" si="108"/>
        <v/>
      </c>
      <c r="B3500" s="330" t="str">
        <f>IF(A3500="","",IFERROR(INDEX(Tanggal,MATCH('Buku Besar'!A3500,Akun,0)),""))</f>
        <v/>
      </c>
      <c r="C3500" s="2" t="str">
        <f>IF(A3500="","",IFERROR(INDEX(Keterangan,MATCH('Buku Besar'!A3500,Akun,0)),""))</f>
        <v/>
      </c>
      <c r="D3500" s="2" t="str">
        <f>IF(A3500="","",IFERROR(INDEX(Reff,MATCH('Buku Besar'!A3500,Akun,0)),""))</f>
        <v/>
      </c>
      <c r="E3500" s="331" t="str">
        <f>IF(A3500="","",IFERROR(INDEX(Penerimaan,MATCH('Buku Besar'!A3500,Akun,0)),""))</f>
        <v/>
      </c>
      <c r="F3500" s="331" t="str">
        <f>IF(A3500="","",IFERROR(INDEX(Pengeluaran,MATCH('Buku Besar'!A3500,Akun,0)),""))</f>
        <v/>
      </c>
      <c r="H3500" s="91" t="str">
        <f t="shared" si="109"/>
        <v/>
      </c>
      <c r="I3500" s="330" t="str">
        <f>IF(H3500="","",IFERROR(INDEX(Tanggal1,MATCH('Buku Besar'!H3500,Akun1,0)),""))</f>
        <v/>
      </c>
      <c r="J3500" s="2" t="str">
        <f>IF(H3500="","",IFERROR(INDEX(Keterangan1,MATCH('Buku Besar'!H3500,Akun1,0)),""))</f>
        <v/>
      </c>
      <c r="K3500" s="2" t="str">
        <f>IF(H3500="","",IFERROR(INDEX(Reff1,MATCH('Buku Besar'!H3500,Akun1,0)),""))</f>
        <v/>
      </c>
      <c r="L3500" s="331" t="str">
        <f>IF(H3500="","",IFERROR(INDEX(Penerimaan1,MATCH('Buku Besar'!H3500,Akun1,0)),""))</f>
        <v/>
      </c>
      <c r="M3500" s="331" t="str">
        <f>IF(H3500="","",IFERROR(INDEX(Pengeluaran1,MATCH('Buku Besar'!H3500,Akun1,0)),""))</f>
        <v/>
      </c>
    </row>
    <row r="3501" spans="1:13" x14ac:dyDescent="0.25">
      <c r="A3501" s="91" t="str">
        <f t="shared" si="108"/>
        <v/>
      </c>
      <c r="B3501" s="330" t="str">
        <f>IF(A3501="","",IFERROR(INDEX(Tanggal,MATCH('Buku Besar'!A3501,Akun,0)),""))</f>
        <v/>
      </c>
      <c r="C3501" s="2" t="str">
        <f>IF(A3501="","",IFERROR(INDEX(Keterangan,MATCH('Buku Besar'!A3501,Akun,0)),""))</f>
        <v/>
      </c>
      <c r="D3501" s="2" t="str">
        <f>IF(A3501="","",IFERROR(INDEX(Reff,MATCH('Buku Besar'!A3501,Akun,0)),""))</f>
        <v/>
      </c>
      <c r="E3501" s="331" t="str">
        <f>IF(A3501="","",IFERROR(INDEX(Penerimaan,MATCH('Buku Besar'!A3501,Akun,0)),""))</f>
        <v/>
      </c>
      <c r="F3501" s="331" t="str">
        <f>IF(A3501="","",IFERROR(INDEX(Pengeluaran,MATCH('Buku Besar'!A3501,Akun,0)),""))</f>
        <v/>
      </c>
      <c r="H3501" s="91" t="str">
        <f t="shared" si="109"/>
        <v/>
      </c>
      <c r="I3501" s="330" t="str">
        <f>IF(H3501="","",IFERROR(INDEX(Tanggal1,MATCH('Buku Besar'!H3501,Akun1,0)),""))</f>
        <v/>
      </c>
      <c r="J3501" s="2" t="str">
        <f>IF(H3501="","",IFERROR(INDEX(Keterangan1,MATCH('Buku Besar'!H3501,Akun1,0)),""))</f>
        <v/>
      </c>
      <c r="K3501" s="2" t="str">
        <f>IF(H3501="","",IFERROR(INDEX(Reff1,MATCH('Buku Besar'!H3501,Akun1,0)),""))</f>
        <v/>
      </c>
      <c r="L3501" s="331" t="str">
        <f>IF(H3501="","",IFERROR(INDEX(Penerimaan1,MATCH('Buku Besar'!H3501,Akun1,0)),""))</f>
        <v/>
      </c>
      <c r="M3501" s="331" t="str">
        <f>IF(H3501="","",IFERROR(INDEX(Pengeluaran1,MATCH('Buku Besar'!H3501,Akun1,0)),""))</f>
        <v/>
      </c>
    </row>
    <row r="3502" spans="1:13" x14ac:dyDescent="0.25">
      <c r="A3502" s="91" t="str">
        <f t="shared" si="108"/>
        <v/>
      </c>
      <c r="B3502" s="330" t="str">
        <f>IF(A3502="","",IFERROR(INDEX(Tanggal,MATCH('Buku Besar'!A3502,Akun,0)),""))</f>
        <v/>
      </c>
      <c r="C3502" s="2" t="str">
        <f>IF(A3502="","",IFERROR(INDEX(Keterangan,MATCH('Buku Besar'!A3502,Akun,0)),""))</f>
        <v/>
      </c>
      <c r="D3502" s="2" t="str">
        <f>IF(A3502="","",IFERROR(INDEX(Reff,MATCH('Buku Besar'!A3502,Akun,0)),""))</f>
        <v/>
      </c>
      <c r="E3502" s="331" t="str">
        <f>IF(A3502="","",IFERROR(INDEX(Penerimaan,MATCH('Buku Besar'!A3502,Akun,0)),""))</f>
        <v/>
      </c>
      <c r="F3502" s="331" t="str">
        <f>IF(A3502="","",IFERROR(INDEX(Pengeluaran,MATCH('Buku Besar'!A3502,Akun,0)),""))</f>
        <v/>
      </c>
      <c r="H3502" s="91" t="str">
        <f t="shared" si="109"/>
        <v/>
      </c>
      <c r="I3502" s="330" t="str">
        <f>IF(H3502="","",IFERROR(INDEX(Tanggal1,MATCH('Buku Besar'!H3502,Akun1,0)),""))</f>
        <v/>
      </c>
      <c r="J3502" s="2" t="str">
        <f>IF(H3502="","",IFERROR(INDEX(Keterangan1,MATCH('Buku Besar'!H3502,Akun1,0)),""))</f>
        <v/>
      </c>
      <c r="K3502" s="2" t="str">
        <f>IF(H3502="","",IFERROR(INDEX(Reff1,MATCH('Buku Besar'!H3502,Akun1,0)),""))</f>
        <v/>
      </c>
      <c r="L3502" s="331" t="str">
        <f>IF(H3502="","",IFERROR(INDEX(Penerimaan1,MATCH('Buku Besar'!H3502,Akun1,0)),""))</f>
        <v/>
      </c>
      <c r="M3502" s="331" t="str">
        <f>IF(H3502="","",IFERROR(INDEX(Pengeluaran1,MATCH('Buku Besar'!H3502,Akun1,0)),""))</f>
        <v/>
      </c>
    </row>
    <row r="3503" spans="1:13" x14ac:dyDescent="0.25">
      <c r="A3503" s="91" t="str">
        <f t="shared" si="108"/>
        <v/>
      </c>
      <c r="B3503" s="330" t="str">
        <f>IF(A3503="","",IFERROR(INDEX(Tanggal,MATCH('Buku Besar'!A3503,Akun,0)),""))</f>
        <v/>
      </c>
      <c r="C3503" s="2" t="str">
        <f>IF(A3503="","",IFERROR(INDEX(Keterangan,MATCH('Buku Besar'!A3503,Akun,0)),""))</f>
        <v/>
      </c>
      <c r="D3503" s="2" t="str">
        <f>IF(A3503="","",IFERROR(INDEX(Reff,MATCH('Buku Besar'!A3503,Akun,0)),""))</f>
        <v/>
      </c>
      <c r="E3503" s="331" t="str">
        <f>IF(A3503="","",IFERROR(INDEX(Penerimaan,MATCH('Buku Besar'!A3503,Akun,0)),""))</f>
        <v/>
      </c>
      <c r="F3503" s="331" t="str">
        <f>IF(A3503="","",IFERROR(INDEX(Pengeluaran,MATCH('Buku Besar'!A3503,Akun,0)),""))</f>
        <v/>
      </c>
      <c r="H3503" s="91" t="str">
        <f t="shared" si="109"/>
        <v/>
      </c>
      <c r="I3503" s="330" t="str">
        <f>IF(H3503="","",IFERROR(INDEX(Tanggal1,MATCH('Buku Besar'!H3503,Akun1,0)),""))</f>
        <v/>
      </c>
      <c r="J3503" s="2" t="str">
        <f>IF(H3503="","",IFERROR(INDEX(Keterangan1,MATCH('Buku Besar'!H3503,Akun1,0)),""))</f>
        <v/>
      </c>
      <c r="K3503" s="2" t="str">
        <f>IF(H3503="","",IFERROR(INDEX(Reff1,MATCH('Buku Besar'!H3503,Akun1,0)),""))</f>
        <v/>
      </c>
      <c r="L3503" s="331" t="str">
        <f>IF(H3503="","",IFERROR(INDEX(Penerimaan1,MATCH('Buku Besar'!H3503,Akun1,0)),""))</f>
        <v/>
      </c>
      <c r="M3503" s="331" t="str">
        <f>IF(H3503="","",IFERROR(INDEX(Pengeluaran1,MATCH('Buku Besar'!H3503,Akun1,0)),""))</f>
        <v/>
      </c>
    </row>
    <row r="3504" spans="1:13" x14ac:dyDescent="0.25">
      <c r="A3504" s="91" t="str">
        <f t="shared" si="108"/>
        <v/>
      </c>
      <c r="B3504" s="330" t="str">
        <f>IF(A3504="","",IFERROR(INDEX(Tanggal,MATCH('Buku Besar'!A3504,Akun,0)),""))</f>
        <v/>
      </c>
      <c r="C3504" s="2" t="str">
        <f>IF(A3504="","",IFERROR(INDEX(Keterangan,MATCH('Buku Besar'!A3504,Akun,0)),""))</f>
        <v/>
      </c>
      <c r="D3504" s="2" t="str">
        <f>IF(A3504="","",IFERROR(INDEX(Reff,MATCH('Buku Besar'!A3504,Akun,0)),""))</f>
        <v/>
      </c>
      <c r="E3504" s="331" t="str">
        <f>IF(A3504="","",IFERROR(INDEX(Penerimaan,MATCH('Buku Besar'!A3504,Akun,0)),""))</f>
        <v/>
      </c>
      <c r="F3504" s="331" t="str">
        <f>IF(A3504="","",IFERROR(INDEX(Pengeluaran,MATCH('Buku Besar'!A3504,Akun,0)),""))</f>
        <v/>
      </c>
      <c r="H3504" s="91" t="str">
        <f t="shared" si="109"/>
        <v/>
      </c>
      <c r="I3504" s="330" t="str">
        <f>IF(H3504="","",IFERROR(INDEX(Tanggal1,MATCH('Buku Besar'!H3504,Akun1,0)),""))</f>
        <v/>
      </c>
      <c r="J3504" s="2" t="str">
        <f>IF(H3504="","",IFERROR(INDEX(Keterangan1,MATCH('Buku Besar'!H3504,Akun1,0)),""))</f>
        <v/>
      </c>
      <c r="K3504" s="2" t="str">
        <f>IF(H3504="","",IFERROR(INDEX(Reff1,MATCH('Buku Besar'!H3504,Akun1,0)),""))</f>
        <v/>
      </c>
      <c r="L3504" s="331" t="str">
        <f>IF(H3504="","",IFERROR(INDEX(Penerimaan1,MATCH('Buku Besar'!H3504,Akun1,0)),""))</f>
        <v/>
      </c>
      <c r="M3504" s="331" t="str">
        <f>IF(H3504="","",IFERROR(INDEX(Pengeluaran1,MATCH('Buku Besar'!H3504,Akun1,0)),""))</f>
        <v/>
      </c>
    </row>
    <row r="3505" spans="1:13" x14ac:dyDescent="0.25">
      <c r="A3505" s="91" t="str">
        <f t="shared" si="108"/>
        <v/>
      </c>
      <c r="B3505" s="330" t="str">
        <f>IF(A3505="","",IFERROR(INDEX(Tanggal,MATCH('Buku Besar'!A3505,Akun,0)),""))</f>
        <v/>
      </c>
      <c r="C3505" s="2" t="str">
        <f>IF(A3505="","",IFERROR(INDEX(Keterangan,MATCH('Buku Besar'!A3505,Akun,0)),""))</f>
        <v/>
      </c>
      <c r="D3505" s="2" t="str">
        <f>IF(A3505="","",IFERROR(INDEX(Reff,MATCH('Buku Besar'!A3505,Akun,0)),""))</f>
        <v/>
      </c>
      <c r="E3505" s="331" t="str">
        <f>IF(A3505="","",IFERROR(INDEX(Penerimaan,MATCH('Buku Besar'!A3505,Akun,0)),""))</f>
        <v/>
      </c>
      <c r="F3505" s="331" t="str">
        <f>IF(A3505="","",IFERROR(INDEX(Pengeluaran,MATCH('Buku Besar'!A3505,Akun,0)),""))</f>
        <v/>
      </c>
      <c r="H3505" s="91" t="str">
        <f t="shared" si="109"/>
        <v/>
      </c>
      <c r="I3505" s="330" t="str">
        <f>IF(H3505="","",IFERROR(INDEX(Tanggal1,MATCH('Buku Besar'!H3505,Akun1,0)),""))</f>
        <v/>
      </c>
      <c r="J3505" s="2" t="str">
        <f>IF(H3505="","",IFERROR(INDEX(Keterangan1,MATCH('Buku Besar'!H3505,Akun1,0)),""))</f>
        <v/>
      </c>
      <c r="K3505" s="2" t="str">
        <f>IF(H3505="","",IFERROR(INDEX(Reff1,MATCH('Buku Besar'!H3505,Akun1,0)),""))</f>
        <v/>
      </c>
      <c r="L3505" s="331" t="str">
        <f>IF(H3505="","",IFERROR(INDEX(Penerimaan1,MATCH('Buku Besar'!H3505,Akun1,0)),""))</f>
        <v/>
      </c>
      <c r="M3505" s="331" t="str">
        <f>IF(H3505="","",IFERROR(INDEX(Pengeluaran1,MATCH('Buku Besar'!H3505,Akun1,0)),""))</f>
        <v/>
      </c>
    </row>
    <row r="3506" spans="1:13" x14ac:dyDescent="0.25">
      <c r="A3506" s="91" t="str">
        <f t="shared" si="108"/>
        <v/>
      </c>
      <c r="B3506" s="330" t="str">
        <f>IF(A3506="","",IFERROR(INDEX(Tanggal,MATCH('Buku Besar'!A3506,Akun,0)),""))</f>
        <v/>
      </c>
      <c r="C3506" s="2" t="str">
        <f>IF(A3506="","",IFERROR(INDEX(Keterangan,MATCH('Buku Besar'!A3506,Akun,0)),""))</f>
        <v/>
      </c>
      <c r="D3506" s="2" t="str">
        <f>IF(A3506="","",IFERROR(INDEX(Reff,MATCH('Buku Besar'!A3506,Akun,0)),""))</f>
        <v/>
      </c>
      <c r="E3506" s="331" t="str">
        <f>IF(A3506="","",IFERROR(INDEX(Penerimaan,MATCH('Buku Besar'!A3506,Akun,0)),""))</f>
        <v/>
      </c>
      <c r="F3506" s="331" t="str">
        <f>IF(A3506="","",IFERROR(INDEX(Pengeluaran,MATCH('Buku Besar'!A3506,Akun,0)),""))</f>
        <v/>
      </c>
      <c r="H3506" s="91" t="str">
        <f t="shared" si="109"/>
        <v/>
      </c>
      <c r="I3506" s="330" t="str">
        <f>IF(H3506="","",IFERROR(INDEX(Tanggal1,MATCH('Buku Besar'!H3506,Akun1,0)),""))</f>
        <v/>
      </c>
      <c r="J3506" s="2" t="str">
        <f>IF(H3506="","",IFERROR(INDEX(Keterangan1,MATCH('Buku Besar'!H3506,Akun1,0)),""))</f>
        <v/>
      </c>
      <c r="K3506" s="2" t="str">
        <f>IF(H3506="","",IFERROR(INDEX(Reff1,MATCH('Buku Besar'!H3506,Akun1,0)),""))</f>
        <v/>
      </c>
      <c r="L3506" s="331" t="str">
        <f>IF(H3506="","",IFERROR(INDEX(Penerimaan1,MATCH('Buku Besar'!H3506,Akun1,0)),""))</f>
        <v/>
      </c>
      <c r="M3506" s="331" t="str">
        <f>IF(H3506="","",IFERROR(INDEX(Pengeluaran1,MATCH('Buku Besar'!H3506,Akun1,0)),""))</f>
        <v/>
      </c>
    </row>
    <row r="3507" spans="1:13" x14ac:dyDescent="0.25">
      <c r="A3507" s="91" t="str">
        <f t="shared" si="108"/>
        <v/>
      </c>
      <c r="B3507" s="330" t="str">
        <f>IF(A3507="","",IFERROR(INDEX(Tanggal,MATCH('Buku Besar'!A3507,Akun,0)),""))</f>
        <v/>
      </c>
      <c r="C3507" s="2" t="str">
        <f>IF(A3507="","",IFERROR(INDEX(Keterangan,MATCH('Buku Besar'!A3507,Akun,0)),""))</f>
        <v/>
      </c>
      <c r="D3507" s="2" t="str">
        <f>IF(A3507="","",IFERROR(INDEX(Reff,MATCH('Buku Besar'!A3507,Akun,0)),""))</f>
        <v/>
      </c>
      <c r="E3507" s="331" t="str">
        <f>IF(A3507="","",IFERROR(INDEX(Penerimaan,MATCH('Buku Besar'!A3507,Akun,0)),""))</f>
        <v/>
      </c>
      <c r="F3507" s="331" t="str">
        <f>IF(A3507="","",IFERROR(INDEX(Pengeluaran,MATCH('Buku Besar'!A3507,Akun,0)),""))</f>
        <v/>
      </c>
      <c r="H3507" s="91" t="str">
        <f t="shared" si="109"/>
        <v/>
      </c>
      <c r="I3507" s="330" t="str">
        <f>IF(H3507="","",IFERROR(INDEX(Tanggal1,MATCH('Buku Besar'!H3507,Akun1,0)),""))</f>
        <v/>
      </c>
      <c r="J3507" s="2" t="str">
        <f>IF(H3507="","",IFERROR(INDEX(Keterangan1,MATCH('Buku Besar'!H3507,Akun1,0)),""))</f>
        <v/>
      </c>
      <c r="K3507" s="2" t="str">
        <f>IF(H3507="","",IFERROR(INDEX(Reff1,MATCH('Buku Besar'!H3507,Akun1,0)),""))</f>
        <v/>
      </c>
      <c r="L3507" s="331" t="str">
        <f>IF(H3507="","",IFERROR(INDEX(Penerimaan1,MATCH('Buku Besar'!H3507,Akun1,0)),""))</f>
        <v/>
      </c>
      <c r="M3507" s="331" t="str">
        <f>IF(H3507="","",IFERROR(INDEX(Pengeluaran1,MATCH('Buku Besar'!H3507,Akun1,0)),""))</f>
        <v/>
      </c>
    </row>
    <row r="3508" spans="1:13" x14ac:dyDescent="0.25">
      <c r="A3508" s="91" t="str">
        <f t="shared" si="108"/>
        <v/>
      </c>
      <c r="B3508" s="330" t="str">
        <f>IF(A3508="","",IFERROR(INDEX(Tanggal,MATCH('Buku Besar'!A3508,Akun,0)),""))</f>
        <v/>
      </c>
      <c r="C3508" s="2" t="str">
        <f>IF(A3508="","",IFERROR(INDEX(Keterangan,MATCH('Buku Besar'!A3508,Akun,0)),""))</f>
        <v/>
      </c>
      <c r="D3508" s="2" t="str">
        <f>IF(A3508="","",IFERROR(INDEX(Reff,MATCH('Buku Besar'!A3508,Akun,0)),""))</f>
        <v/>
      </c>
      <c r="E3508" s="331" t="str">
        <f>IF(A3508="","",IFERROR(INDEX(Penerimaan,MATCH('Buku Besar'!A3508,Akun,0)),""))</f>
        <v/>
      </c>
      <c r="F3508" s="331" t="str">
        <f>IF(A3508="","",IFERROR(INDEX(Pengeluaran,MATCH('Buku Besar'!A3508,Akun,0)),""))</f>
        <v/>
      </c>
      <c r="H3508" s="91" t="str">
        <f t="shared" si="109"/>
        <v/>
      </c>
      <c r="I3508" s="330" t="str">
        <f>IF(H3508="","",IFERROR(INDEX(Tanggal1,MATCH('Buku Besar'!H3508,Akun1,0)),""))</f>
        <v/>
      </c>
      <c r="J3508" s="2" t="str">
        <f>IF(H3508="","",IFERROR(INDEX(Keterangan1,MATCH('Buku Besar'!H3508,Akun1,0)),""))</f>
        <v/>
      </c>
      <c r="K3508" s="2" t="str">
        <f>IF(H3508="","",IFERROR(INDEX(Reff1,MATCH('Buku Besar'!H3508,Akun1,0)),""))</f>
        <v/>
      </c>
      <c r="L3508" s="331" t="str">
        <f>IF(H3508="","",IFERROR(INDEX(Penerimaan1,MATCH('Buku Besar'!H3508,Akun1,0)),""))</f>
        <v/>
      </c>
      <c r="M3508" s="331" t="str">
        <f>IF(H3508="","",IFERROR(INDEX(Pengeluaran1,MATCH('Buku Besar'!H3508,Akun1,0)),""))</f>
        <v/>
      </c>
    </row>
    <row r="3509" spans="1:13" x14ac:dyDescent="0.25">
      <c r="A3509" s="91" t="str">
        <f t="shared" si="108"/>
        <v/>
      </c>
      <c r="B3509" s="330" t="str">
        <f>IF(A3509="","",IFERROR(INDEX(Tanggal,MATCH('Buku Besar'!A3509,Akun,0)),""))</f>
        <v/>
      </c>
      <c r="C3509" s="2" t="str">
        <f>IF(A3509="","",IFERROR(INDEX(Keterangan,MATCH('Buku Besar'!A3509,Akun,0)),""))</f>
        <v/>
      </c>
      <c r="D3509" s="2" t="str">
        <f>IF(A3509="","",IFERROR(INDEX(Reff,MATCH('Buku Besar'!A3509,Akun,0)),""))</f>
        <v/>
      </c>
      <c r="E3509" s="331" t="str">
        <f>IF(A3509="","",IFERROR(INDEX(Penerimaan,MATCH('Buku Besar'!A3509,Akun,0)),""))</f>
        <v/>
      </c>
      <c r="F3509" s="331" t="str">
        <f>IF(A3509="","",IFERROR(INDEX(Pengeluaran,MATCH('Buku Besar'!A3509,Akun,0)),""))</f>
        <v/>
      </c>
      <c r="H3509" s="91" t="str">
        <f t="shared" si="109"/>
        <v/>
      </c>
      <c r="I3509" s="330" t="str">
        <f>IF(H3509="","",IFERROR(INDEX(Tanggal1,MATCH('Buku Besar'!H3509,Akun1,0)),""))</f>
        <v/>
      </c>
      <c r="J3509" s="2" t="str">
        <f>IF(H3509="","",IFERROR(INDEX(Keterangan1,MATCH('Buku Besar'!H3509,Akun1,0)),""))</f>
        <v/>
      </c>
      <c r="K3509" s="2" t="str">
        <f>IF(H3509="","",IFERROR(INDEX(Reff1,MATCH('Buku Besar'!H3509,Akun1,0)),""))</f>
        <v/>
      </c>
      <c r="L3509" s="331" t="str">
        <f>IF(H3509="","",IFERROR(INDEX(Penerimaan1,MATCH('Buku Besar'!H3509,Akun1,0)),""))</f>
        <v/>
      </c>
      <c r="M3509" s="331" t="str">
        <f>IF(H3509="","",IFERROR(INDEX(Pengeluaran1,MATCH('Buku Besar'!H3509,Akun1,0)),""))</f>
        <v/>
      </c>
    </row>
    <row r="3510" spans="1:13" x14ac:dyDescent="0.25">
      <c r="A3510" s="91" t="str">
        <f t="shared" si="108"/>
        <v/>
      </c>
      <c r="B3510" s="330" t="str">
        <f>IF(A3510="","",IFERROR(INDEX(Tanggal,MATCH('Buku Besar'!A3510,Akun,0)),""))</f>
        <v/>
      </c>
      <c r="C3510" s="2" t="str">
        <f>IF(A3510="","",IFERROR(INDEX(Keterangan,MATCH('Buku Besar'!A3510,Akun,0)),""))</f>
        <v/>
      </c>
      <c r="D3510" s="2" t="str">
        <f>IF(A3510="","",IFERROR(INDEX(Reff,MATCH('Buku Besar'!A3510,Akun,0)),""))</f>
        <v/>
      </c>
      <c r="E3510" s="331" t="str">
        <f>IF(A3510="","",IFERROR(INDEX(Penerimaan,MATCH('Buku Besar'!A3510,Akun,0)),""))</f>
        <v/>
      </c>
      <c r="F3510" s="331" t="str">
        <f>IF(A3510="","",IFERROR(INDEX(Pengeluaran,MATCH('Buku Besar'!A3510,Akun,0)),""))</f>
        <v/>
      </c>
      <c r="H3510" s="91" t="str">
        <f t="shared" si="109"/>
        <v/>
      </c>
      <c r="I3510" s="330" t="str">
        <f>IF(H3510="","",IFERROR(INDEX(Tanggal1,MATCH('Buku Besar'!H3510,Akun1,0)),""))</f>
        <v/>
      </c>
      <c r="J3510" s="2" t="str">
        <f>IF(H3510="","",IFERROR(INDEX(Keterangan1,MATCH('Buku Besar'!H3510,Akun1,0)),""))</f>
        <v/>
      </c>
      <c r="K3510" s="2" t="str">
        <f>IF(H3510="","",IFERROR(INDEX(Reff1,MATCH('Buku Besar'!H3510,Akun1,0)),""))</f>
        <v/>
      </c>
      <c r="L3510" s="331" t="str">
        <f>IF(H3510="","",IFERROR(INDEX(Penerimaan1,MATCH('Buku Besar'!H3510,Akun1,0)),""))</f>
        <v/>
      </c>
      <c r="M3510" s="331" t="str">
        <f>IF(H3510="","",IFERROR(INDEX(Pengeluaran1,MATCH('Buku Besar'!H3510,Akun1,0)),""))</f>
        <v/>
      </c>
    </row>
    <row r="3511" spans="1:13" x14ac:dyDescent="0.25">
      <c r="A3511" s="91" t="str">
        <f t="shared" si="108"/>
        <v/>
      </c>
      <c r="B3511" s="330" t="str">
        <f>IF(A3511="","",IFERROR(INDEX(Tanggal,MATCH('Buku Besar'!A3511,Akun,0)),""))</f>
        <v/>
      </c>
      <c r="C3511" s="2" t="str">
        <f>IF(A3511="","",IFERROR(INDEX(Keterangan,MATCH('Buku Besar'!A3511,Akun,0)),""))</f>
        <v/>
      </c>
      <c r="D3511" s="2" t="str">
        <f>IF(A3511="","",IFERROR(INDEX(Reff,MATCH('Buku Besar'!A3511,Akun,0)),""))</f>
        <v/>
      </c>
      <c r="E3511" s="331" t="str">
        <f>IF(A3511="","",IFERROR(INDEX(Penerimaan,MATCH('Buku Besar'!A3511,Akun,0)),""))</f>
        <v/>
      </c>
      <c r="F3511" s="331" t="str">
        <f>IF(A3511="","",IFERROR(INDEX(Pengeluaran,MATCH('Buku Besar'!A3511,Akun,0)),""))</f>
        <v/>
      </c>
      <c r="H3511" s="91" t="str">
        <f t="shared" si="109"/>
        <v/>
      </c>
      <c r="I3511" s="330" t="str">
        <f>IF(H3511="","",IFERROR(INDEX(Tanggal1,MATCH('Buku Besar'!H3511,Akun1,0)),""))</f>
        <v/>
      </c>
      <c r="J3511" s="2" t="str">
        <f>IF(H3511="","",IFERROR(INDEX(Keterangan1,MATCH('Buku Besar'!H3511,Akun1,0)),""))</f>
        <v/>
      </c>
      <c r="K3511" s="2" t="str">
        <f>IF(H3511="","",IFERROR(INDEX(Reff1,MATCH('Buku Besar'!H3511,Akun1,0)),""))</f>
        <v/>
      </c>
      <c r="L3511" s="331" t="str">
        <f>IF(H3511="","",IFERROR(INDEX(Penerimaan1,MATCH('Buku Besar'!H3511,Akun1,0)),""))</f>
        <v/>
      </c>
      <c r="M3511" s="331" t="str">
        <f>IF(H3511="","",IFERROR(INDEX(Pengeluaran1,MATCH('Buku Besar'!H3511,Akun1,0)),""))</f>
        <v/>
      </c>
    </row>
    <row r="3512" spans="1:13" x14ac:dyDescent="0.25">
      <c r="A3512" s="91" t="str">
        <f t="shared" si="108"/>
        <v/>
      </c>
      <c r="B3512" s="330" t="str">
        <f>IF(A3512="","",IFERROR(INDEX(Tanggal,MATCH('Buku Besar'!A3512,Akun,0)),""))</f>
        <v/>
      </c>
      <c r="C3512" s="2" t="str">
        <f>IF(A3512="","",IFERROR(INDEX(Keterangan,MATCH('Buku Besar'!A3512,Akun,0)),""))</f>
        <v/>
      </c>
      <c r="D3512" s="2" t="str">
        <f>IF(A3512="","",IFERROR(INDEX(Reff,MATCH('Buku Besar'!A3512,Akun,0)),""))</f>
        <v/>
      </c>
      <c r="E3512" s="331" t="str">
        <f>IF(A3512="","",IFERROR(INDEX(Penerimaan,MATCH('Buku Besar'!A3512,Akun,0)),""))</f>
        <v/>
      </c>
      <c r="F3512" s="331" t="str">
        <f>IF(A3512="","",IFERROR(INDEX(Pengeluaran,MATCH('Buku Besar'!A3512,Akun,0)),""))</f>
        <v/>
      </c>
      <c r="H3512" s="91" t="str">
        <f t="shared" si="109"/>
        <v/>
      </c>
      <c r="I3512" s="330" t="str">
        <f>IF(H3512="","",IFERROR(INDEX(Tanggal1,MATCH('Buku Besar'!H3512,Akun1,0)),""))</f>
        <v/>
      </c>
      <c r="J3512" s="2" t="str">
        <f>IF(H3512="","",IFERROR(INDEX(Keterangan1,MATCH('Buku Besar'!H3512,Akun1,0)),""))</f>
        <v/>
      </c>
      <c r="K3512" s="2" t="str">
        <f>IF(H3512="","",IFERROR(INDEX(Reff1,MATCH('Buku Besar'!H3512,Akun1,0)),""))</f>
        <v/>
      </c>
      <c r="L3512" s="331" t="str">
        <f>IF(H3512="","",IFERROR(INDEX(Penerimaan1,MATCH('Buku Besar'!H3512,Akun1,0)),""))</f>
        <v/>
      </c>
      <c r="M3512" s="331" t="str">
        <f>IF(H3512="","",IFERROR(INDEX(Pengeluaran1,MATCH('Buku Besar'!H3512,Akun1,0)),""))</f>
        <v/>
      </c>
    </row>
    <row r="3513" spans="1:13" x14ac:dyDescent="0.25">
      <c r="A3513" s="91" t="str">
        <f t="shared" si="108"/>
        <v/>
      </c>
      <c r="B3513" s="330" t="str">
        <f>IF(A3513="","",IFERROR(INDEX(Tanggal,MATCH('Buku Besar'!A3513,Akun,0)),""))</f>
        <v/>
      </c>
      <c r="C3513" s="2" t="str">
        <f>IF(A3513="","",IFERROR(INDEX(Keterangan,MATCH('Buku Besar'!A3513,Akun,0)),""))</f>
        <v/>
      </c>
      <c r="D3513" s="2" t="str">
        <f>IF(A3513="","",IFERROR(INDEX(Reff,MATCH('Buku Besar'!A3513,Akun,0)),""))</f>
        <v/>
      </c>
      <c r="E3513" s="331" t="str">
        <f>IF(A3513="","",IFERROR(INDEX(Penerimaan,MATCH('Buku Besar'!A3513,Akun,0)),""))</f>
        <v/>
      </c>
      <c r="F3513" s="331" t="str">
        <f>IF(A3513="","",IFERROR(INDEX(Pengeluaran,MATCH('Buku Besar'!A3513,Akun,0)),""))</f>
        <v/>
      </c>
      <c r="H3513" s="91" t="str">
        <f t="shared" si="109"/>
        <v/>
      </c>
      <c r="I3513" s="330" t="str">
        <f>IF(H3513="","",IFERROR(INDEX(Tanggal1,MATCH('Buku Besar'!H3513,Akun1,0)),""))</f>
        <v/>
      </c>
      <c r="J3513" s="2" t="str">
        <f>IF(H3513="","",IFERROR(INDEX(Keterangan1,MATCH('Buku Besar'!H3513,Akun1,0)),""))</f>
        <v/>
      </c>
      <c r="K3513" s="2" t="str">
        <f>IF(H3513="","",IFERROR(INDEX(Reff1,MATCH('Buku Besar'!H3513,Akun1,0)),""))</f>
        <v/>
      </c>
      <c r="L3513" s="331" t="str">
        <f>IF(H3513="","",IFERROR(INDEX(Penerimaan1,MATCH('Buku Besar'!H3513,Akun1,0)),""))</f>
        <v/>
      </c>
      <c r="M3513" s="331" t="str">
        <f>IF(H3513="","",IFERROR(INDEX(Pengeluaran1,MATCH('Buku Besar'!H3513,Akun1,0)),""))</f>
        <v/>
      </c>
    </row>
    <row r="3514" spans="1:13" x14ac:dyDescent="0.25">
      <c r="A3514" s="91" t="str">
        <f t="shared" si="108"/>
        <v/>
      </c>
      <c r="B3514" s="330" t="str">
        <f>IF(A3514="","",IFERROR(INDEX(Tanggal,MATCH('Buku Besar'!A3514,Akun,0)),""))</f>
        <v/>
      </c>
      <c r="C3514" s="2" t="str">
        <f>IF(A3514="","",IFERROR(INDEX(Keterangan,MATCH('Buku Besar'!A3514,Akun,0)),""))</f>
        <v/>
      </c>
      <c r="D3514" s="2" t="str">
        <f>IF(A3514="","",IFERROR(INDEX(Reff,MATCH('Buku Besar'!A3514,Akun,0)),""))</f>
        <v/>
      </c>
      <c r="E3514" s="331" t="str">
        <f>IF(A3514="","",IFERROR(INDEX(Penerimaan,MATCH('Buku Besar'!A3514,Akun,0)),""))</f>
        <v/>
      </c>
      <c r="F3514" s="331" t="str">
        <f>IF(A3514="","",IFERROR(INDEX(Pengeluaran,MATCH('Buku Besar'!A3514,Akun,0)),""))</f>
        <v/>
      </c>
      <c r="H3514" s="91" t="str">
        <f t="shared" si="109"/>
        <v/>
      </c>
      <c r="I3514" s="330" t="str">
        <f>IF(H3514="","",IFERROR(INDEX(Tanggal1,MATCH('Buku Besar'!H3514,Akun1,0)),""))</f>
        <v/>
      </c>
      <c r="J3514" s="2" t="str">
        <f>IF(H3514="","",IFERROR(INDEX(Keterangan1,MATCH('Buku Besar'!H3514,Akun1,0)),""))</f>
        <v/>
      </c>
      <c r="K3514" s="2" t="str">
        <f>IF(H3514="","",IFERROR(INDEX(Reff1,MATCH('Buku Besar'!H3514,Akun1,0)),""))</f>
        <v/>
      </c>
      <c r="L3514" s="331" t="str">
        <f>IF(H3514="","",IFERROR(INDEX(Penerimaan1,MATCH('Buku Besar'!H3514,Akun1,0)),""))</f>
        <v/>
      </c>
      <c r="M3514" s="331" t="str">
        <f>IF(H3514="","",IFERROR(INDEX(Pengeluaran1,MATCH('Buku Besar'!H3514,Akun1,0)),""))</f>
        <v/>
      </c>
    </row>
    <row r="3515" spans="1:13" x14ac:dyDescent="0.25">
      <c r="A3515" s="91" t="str">
        <f t="shared" si="108"/>
        <v/>
      </c>
      <c r="B3515" s="330" t="str">
        <f>IF(A3515="","",IFERROR(INDEX(Tanggal,MATCH('Buku Besar'!A3515,Akun,0)),""))</f>
        <v/>
      </c>
      <c r="C3515" s="2" t="str">
        <f>IF(A3515="","",IFERROR(INDEX(Keterangan,MATCH('Buku Besar'!A3515,Akun,0)),""))</f>
        <v/>
      </c>
      <c r="D3515" s="2" t="str">
        <f>IF(A3515="","",IFERROR(INDEX(Reff,MATCH('Buku Besar'!A3515,Akun,0)),""))</f>
        <v/>
      </c>
      <c r="E3515" s="331" t="str">
        <f>IF(A3515="","",IFERROR(INDEX(Penerimaan,MATCH('Buku Besar'!A3515,Akun,0)),""))</f>
        <v/>
      </c>
      <c r="F3515" s="331" t="str">
        <f>IF(A3515="","",IFERROR(INDEX(Pengeluaran,MATCH('Buku Besar'!A3515,Akun,0)),""))</f>
        <v/>
      </c>
      <c r="H3515" s="91" t="str">
        <f t="shared" si="109"/>
        <v/>
      </c>
      <c r="I3515" s="330" t="str">
        <f>IF(H3515="","",IFERROR(INDEX(Tanggal1,MATCH('Buku Besar'!H3515,Akun1,0)),""))</f>
        <v/>
      </c>
      <c r="J3515" s="2" t="str">
        <f>IF(H3515="","",IFERROR(INDEX(Keterangan1,MATCH('Buku Besar'!H3515,Akun1,0)),""))</f>
        <v/>
      </c>
      <c r="K3515" s="2" t="str">
        <f>IF(H3515="","",IFERROR(INDEX(Reff1,MATCH('Buku Besar'!H3515,Akun1,0)),""))</f>
        <v/>
      </c>
      <c r="L3515" s="331" t="str">
        <f>IF(H3515="","",IFERROR(INDEX(Penerimaan1,MATCH('Buku Besar'!H3515,Akun1,0)),""))</f>
        <v/>
      </c>
      <c r="M3515" s="331" t="str">
        <f>IF(H3515="","",IFERROR(INDEX(Pengeluaran1,MATCH('Buku Besar'!H3515,Akun1,0)),""))</f>
        <v/>
      </c>
    </row>
    <row r="3516" spans="1:13" x14ac:dyDescent="0.25">
      <c r="A3516" s="91" t="str">
        <f t="shared" si="108"/>
        <v/>
      </c>
      <c r="B3516" s="330" t="str">
        <f>IF(A3516="","",IFERROR(INDEX(Tanggal,MATCH('Buku Besar'!A3516,Akun,0)),""))</f>
        <v/>
      </c>
      <c r="C3516" s="2" t="str">
        <f>IF(A3516="","",IFERROR(INDEX(Keterangan,MATCH('Buku Besar'!A3516,Akun,0)),""))</f>
        <v/>
      </c>
      <c r="D3516" s="2" t="str">
        <f>IF(A3516="","",IFERROR(INDEX(Reff,MATCH('Buku Besar'!A3516,Akun,0)),""))</f>
        <v/>
      </c>
      <c r="E3516" s="331" t="str">
        <f>IF(A3516="","",IFERROR(INDEX(Penerimaan,MATCH('Buku Besar'!A3516,Akun,0)),""))</f>
        <v/>
      </c>
      <c r="F3516" s="331" t="str">
        <f>IF(A3516="","",IFERROR(INDEX(Pengeluaran,MATCH('Buku Besar'!A3516,Akun,0)),""))</f>
        <v/>
      </c>
      <c r="H3516" s="91" t="str">
        <f t="shared" si="109"/>
        <v/>
      </c>
      <c r="I3516" s="330" t="str">
        <f>IF(H3516="","",IFERROR(INDEX(Tanggal1,MATCH('Buku Besar'!H3516,Akun1,0)),""))</f>
        <v/>
      </c>
      <c r="J3516" s="2" t="str">
        <f>IF(H3516="","",IFERROR(INDEX(Keterangan1,MATCH('Buku Besar'!H3516,Akun1,0)),""))</f>
        <v/>
      </c>
      <c r="K3516" s="2" t="str">
        <f>IF(H3516="","",IFERROR(INDEX(Reff1,MATCH('Buku Besar'!H3516,Akun1,0)),""))</f>
        <v/>
      </c>
      <c r="L3516" s="331" t="str">
        <f>IF(H3516="","",IFERROR(INDEX(Penerimaan1,MATCH('Buku Besar'!H3516,Akun1,0)),""))</f>
        <v/>
      </c>
      <c r="M3516" s="331" t="str">
        <f>IF(H3516="","",IFERROR(INDEX(Pengeluaran1,MATCH('Buku Besar'!H3516,Akun1,0)),""))</f>
        <v/>
      </c>
    </row>
    <row r="3517" spans="1:13" x14ac:dyDescent="0.25">
      <c r="A3517" s="91" t="str">
        <f t="shared" si="108"/>
        <v/>
      </c>
      <c r="B3517" s="330" t="str">
        <f>IF(A3517="","",IFERROR(INDEX(Tanggal,MATCH('Buku Besar'!A3517,Akun,0)),""))</f>
        <v/>
      </c>
      <c r="C3517" s="2" t="str">
        <f>IF(A3517="","",IFERROR(INDEX(Keterangan,MATCH('Buku Besar'!A3517,Akun,0)),""))</f>
        <v/>
      </c>
      <c r="D3517" s="2" t="str">
        <f>IF(A3517="","",IFERROR(INDEX(Reff,MATCH('Buku Besar'!A3517,Akun,0)),""))</f>
        <v/>
      </c>
      <c r="E3517" s="331" t="str">
        <f>IF(A3517="","",IFERROR(INDEX(Penerimaan,MATCH('Buku Besar'!A3517,Akun,0)),""))</f>
        <v/>
      </c>
      <c r="F3517" s="331" t="str">
        <f>IF(A3517="","",IFERROR(INDEX(Pengeluaran,MATCH('Buku Besar'!A3517,Akun,0)),""))</f>
        <v/>
      </c>
      <c r="H3517" s="91" t="str">
        <f t="shared" si="109"/>
        <v/>
      </c>
      <c r="I3517" s="330" t="str">
        <f>IF(H3517="","",IFERROR(INDEX(Tanggal1,MATCH('Buku Besar'!H3517,Akun1,0)),""))</f>
        <v/>
      </c>
      <c r="J3517" s="2" t="str">
        <f>IF(H3517="","",IFERROR(INDEX(Keterangan1,MATCH('Buku Besar'!H3517,Akun1,0)),""))</f>
        <v/>
      </c>
      <c r="K3517" s="2" t="str">
        <f>IF(H3517="","",IFERROR(INDEX(Reff1,MATCH('Buku Besar'!H3517,Akun1,0)),""))</f>
        <v/>
      </c>
      <c r="L3517" s="331" t="str">
        <f>IF(H3517="","",IFERROR(INDEX(Penerimaan1,MATCH('Buku Besar'!H3517,Akun1,0)),""))</f>
        <v/>
      </c>
      <c r="M3517" s="331" t="str">
        <f>IF(H3517="","",IFERROR(INDEX(Pengeluaran1,MATCH('Buku Besar'!H3517,Akun1,0)),""))</f>
        <v/>
      </c>
    </row>
    <row r="3518" spans="1:13" x14ac:dyDescent="0.25">
      <c r="A3518" s="91" t="str">
        <f t="shared" si="108"/>
        <v/>
      </c>
      <c r="B3518" s="330" t="str">
        <f>IF(A3518="","",IFERROR(INDEX(Tanggal,MATCH('Buku Besar'!A3518,Akun,0)),""))</f>
        <v/>
      </c>
      <c r="C3518" s="2" t="str">
        <f>IF(A3518="","",IFERROR(INDEX(Keterangan,MATCH('Buku Besar'!A3518,Akun,0)),""))</f>
        <v/>
      </c>
      <c r="D3518" s="2" t="str">
        <f>IF(A3518="","",IFERROR(INDEX(Reff,MATCH('Buku Besar'!A3518,Akun,0)),""))</f>
        <v/>
      </c>
      <c r="E3518" s="331" t="str">
        <f>IF(A3518="","",IFERROR(INDEX(Penerimaan,MATCH('Buku Besar'!A3518,Akun,0)),""))</f>
        <v/>
      </c>
      <c r="F3518" s="331" t="str">
        <f>IF(A3518="","",IFERROR(INDEX(Pengeluaran,MATCH('Buku Besar'!A3518,Akun,0)),""))</f>
        <v/>
      </c>
      <c r="H3518" s="91" t="str">
        <f t="shared" si="109"/>
        <v/>
      </c>
      <c r="I3518" s="330" t="str">
        <f>IF(H3518="","",IFERROR(INDEX(Tanggal1,MATCH('Buku Besar'!H3518,Akun1,0)),""))</f>
        <v/>
      </c>
      <c r="J3518" s="2" t="str">
        <f>IF(H3518="","",IFERROR(INDEX(Keterangan1,MATCH('Buku Besar'!H3518,Akun1,0)),""))</f>
        <v/>
      </c>
      <c r="K3518" s="2" t="str">
        <f>IF(H3518="","",IFERROR(INDEX(Reff1,MATCH('Buku Besar'!H3518,Akun1,0)),""))</f>
        <v/>
      </c>
      <c r="L3518" s="331" t="str">
        <f>IF(H3518="","",IFERROR(INDEX(Penerimaan1,MATCH('Buku Besar'!H3518,Akun1,0)),""))</f>
        <v/>
      </c>
      <c r="M3518" s="331" t="str">
        <f>IF(H3518="","",IFERROR(INDEX(Pengeluaran1,MATCH('Buku Besar'!H3518,Akun1,0)),""))</f>
        <v/>
      </c>
    </row>
    <row r="3519" spans="1:13" x14ac:dyDescent="0.25">
      <c r="A3519" s="91" t="str">
        <f t="shared" si="108"/>
        <v/>
      </c>
      <c r="B3519" s="330" t="str">
        <f>IF(A3519="","",IFERROR(INDEX(Tanggal,MATCH('Buku Besar'!A3519,Akun,0)),""))</f>
        <v/>
      </c>
      <c r="C3519" s="2" t="str">
        <f>IF(A3519="","",IFERROR(INDEX(Keterangan,MATCH('Buku Besar'!A3519,Akun,0)),""))</f>
        <v/>
      </c>
      <c r="D3519" s="2" t="str">
        <f>IF(A3519="","",IFERROR(INDEX(Reff,MATCH('Buku Besar'!A3519,Akun,0)),""))</f>
        <v/>
      </c>
      <c r="E3519" s="331" t="str">
        <f>IF(A3519="","",IFERROR(INDEX(Penerimaan,MATCH('Buku Besar'!A3519,Akun,0)),""))</f>
        <v/>
      </c>
      <c r="F3519" s="331" t="str">
        <f>IF(A3519="","",IFERROR(INDEX(Pengeluaran,MATCH('Buku Besar'!A3519,Akun,0)),""))</f>
        <v/>
      </c>
      <c r="H3519" s="91" t="str">
        <f t="shared" si="109"/>
        <v/>
      </c>
      <c r="I3519" s="330" t="str">
        <f>IF(H3519="","",IFERROR(INDEX(Tanggal1,MATCH('Buku Besar'!H3519,Akun1,0)),""))</f>
        <v/>
      </c>
      <c r="J3519" s="2" t="str">
        <f>IF(H3519="","",IFERROR(INDEX(Keterangan1,MATCH('Buku Besar'!H3519,Akun1,0)),""))</f>
        <v/>
      </c>
      <c r="K3519" s="2" t="str">
        <f>IF(H3519="","",IFERROR(INDEX(Reff1,MATCH('Buku Besar'!H3519,Akun1,0)),""))</f>
        <v/>
      </c>
      <c r="L3519" s="331" t="str">
        <f>IF(H3519="","",IFERROR(INDEX(Penerimaan1,MATCH('Buku Besar'!H3519,Akun1,0)),""))</f>
        <v/>
      </c>
      <c r="M3519" s="331" t="str">
        <f>IF(H3519="","",IFERROR(INDEX(Pengeluaran1,MATCH('Buku Besar'!H3519,Akun1,0)),""))</f>
        <v/>
      </c>
    </row>
    <row r="3520" spans="1:13" x14ac:dyDescent="0.25">
      <c r="A3520" s="91" t="str">
        <f t="shared" si="108"/>
        <v/>
      </c>
      <c r="B3520" s="330" t="str">
        <f>IF(A3520="","",IFERROR(INDEX(Tanggal,MATCH('Buku Besar'!A3520,Akun,0)),""))</f>
        <v/>
      </c>
      <c r="C3520" s="2" t="str">
        <f>IF(A3520="","",IFERROR(INDEX(Keterangan,MATCH('Buku Besar'!A3520,Akun,0)),""))</f>
        <v/>
      </c>
      <c r="D3520" s="2" t="str">
        <f>IF(A3520="","",IFERROR(INDEX(Reff,MATCH('Buku Besar'!A3520,Akun,0)),""))</f>
        <v/>
      </c>
      <c r="E3520" s="331" t="str">
        <f>IF(A3520="","",IFERROR(INDEX(Penerimaan,MATCH('Buku Besar'!A3520,Akun,0)),""))</f>
        <v/>
      </c>
      <c r="F3520" s="331" t="str">
        <f>IF(A3520="","",IFERROR(INDEX(Pengeluaran,MATCH('Buku Besar'!A3520,Akun,0)),""))</f>
        <v/>
      </c>
      <c r="H3520" s="91" t="str">
        <f t="shared" si="109"/>
        <v/>
      </c>
      <c r="I3520" s="330" t="str">
        <f>IF(H3520="","",IFERROR(INDEX(Tanggal1,MATCH('Buku Besar'!H3520,Akun1,0)),""))</f>
        <v/>
      </c>
      <c r="J3520" s="2" t="str">
        <f>IF(H3520="","",IFERROR(INDEX(Keterangan1,MATCH('Buku Besar'!H3520,Akun1,0)),""))</f>
        <v/>
      </c>
      <c r="K3520" s="2" t="str">
        <f>IF(H3520="","",IFERROR(INDEX(Reff1,MATCH('Buku Besar'!H3520,Akun1,0)),""))</f>
        <v/>
      </c>
      <c r="L3520" s="331" t="str">
        <f>IF(H3520="","",IFERROR(INDEX(Penerimaan1,MATCH('Buku Besar'!H3520,Akun1,0)),""))</f>
        <v/>
      </c>
      <c r="M3520" s="331" t="str">
        <f>IF(H3520="","",IFERROR(INDEX(Pengeluaran1,MATCH('Buku Besar'!H3520,Akun1,0)),""))</f>
        <v/>
      </c>
    </row>
    <row r="3521" spans="1:13" x14ac:dyDescent="0.25">
      <c r="A3521" s="91" t="str">
        <f t="shared" si="108"/>
        <v/>
      </c>
      <c r="B3521" s="330" t="str">
        <f>IF(A3521="","",IFERROR(INDEX(Tanggal,MATCH('Buku Besar'!A3521,Akun,0)),""))</f>
        <v/>
      </c>
      <c r="C3521" s="2" t="str">
        <f>IF(A3521="","",IFERROR(INDEX(Keterangan,MATCH('Buku Besar'!A3521,Akun,0)),""))</f>
        <v/>
      </c>
      <c r="D3521" s="2" t="str">
        <f>IF(A3521="","",IFERROR(INDEX(Reff,MATCH('Buku Besar'!A3521,Akun,0)),""))</f>
        <v/>
      </c>
      <c r="E3521" s="331" t="str">
        <f>IF(A3521="","",IFERROR(INDEX(Penerimaan,MATCH('Buku Besar'!A3521,Akun,0)),""))</f>
        <v/>
      </c>
      <c r="F3521" s="331" t="str">
        <f>IF(A3521="","",IFERROR(INDEX(Pengeluaran,MATCH('Buku Besar'!A3521,Akun,0)),""))</f>
        <v/>
      </c>
      <c r="H3521" s="91" t="str">
        <f t="shared" si="109"/>
        <v/>
      </c>
      <c r="I3521" s="330" t="str">
        <f>IF(H3521="","",IFERROR(INDEX(Tanggal1,MATCH('Buku Besar'!H3521,Akun1,0)),""))</f>
        <v/>
      </c>
      <c r="J3521" s="2" t="str">
        <f>IF(H3521="","",IFERROR(INDEX(Keterangan1,MATCH('Buku Besar'!H3521,Akun1,0)),""))</f>
        <v/>
      </c>
      <c r="K3521" s="2" t="str">
        <f>IF(H3521="","",IFERROR(INDEX(Reff1,MATCH('Buku Besar'!H3521,Akun1,0)),""))</f>
        <v/>
      </c>
      <c r="L3521" s="331" t="str">
        <f>IF(H3521="","",IFERROR(INDEX(Penerimaan1,MATCH('Buku Besar'!H3521,Akun1,0)),""))</f>
        <v/>
      </c>
      <c r="M3521" s="331" t="str">
        <f>IF(H3521="","",IFERROR(INDEX(Pengeluaran1,MATCH('Buku Besar'!H3521,Akun1,0)),""))</f>
        <v/>
      </c>
    </row>
    <row r="3522" spans="1:13" x14ac:dyDescent="0.25">
      <c r="A3522" s="91" t="str">
        <f t="shared" si="108"/>
        <v/>
      </c>
      <c r="B3522" s="330" t="str">
        <f>IF(A3522="","",IFERROR(INDEX(Tanggal,MATCH('Buku Besar'!A3522,Akun,0)),""))</f>
        <v/>
      </c>
      <c r="C3522" s="2" t="str">
        <f>IF(A3522="","",IFERROR(INDEX(Keterangan,MATCH('Buku Besar'!A3522,Akun,0)),""))</f>
        <v/>
      </c>
      <c r="D3522" s="2" t="str">
        <f>IF(A3522="","",IFERROR(INDEX(Reff,MATCH('Buku Besar'!A3522,Akun,0)),""))</f>
        <v/>
      </c>
      <c r="E3522" s="331" t="str">
        <f>IF(A3522="","",IFERROR(INDEX(Penerimaan,MATCH('Buku Besar'!A3522,Akun,0)),""))</f>
        <v/>
      </c>
      <c r="F3522" s="331" t="str">
        <f>IF(A3522="","",IFERROR(INDEX(Pengeluaran,MATCH('Buku Besar'!A3522,Akun,0)),""))</f>
        <v/>
      </c>
      <c r="H3522" s="91" t="str">
        <f t="shared" si="109"/>
        <v/>
      </c>
      <c r="I3522" s="330" t="str">
        <f>IF(H3522="","",IFERROR(INDEX(Tanggal1,MATCH('Buku Besar'!H3522,Akun1,0)),""))</f>
        <v/>
      </c>
      <c r="J3522" s="2" t="str">
        <f>IF(H3522="","",IFERROR(INDEX(Keterangan1,MATCH('Buku Besar'!H3522,Akun1,0)),""))</f>
        <v/>
      </c>
      <c r="K3522" s="2" t="str">
        <f>IF(H3522="","",IFERROR(INDEX(Reff1,MATCH('Buku Besar'!H3522,Akun1,0)),""))</f>
        <v/>
      </c>
      <c r="L3522" s="331" t="str">
        <f>IF(H3522="","",IFERROR(INDEX(Penerimaan1,MATCH('Buku Besar'!H3522,Akun1,0)),""))</f>
        <v/>
      </c>
      <c r="M3522" s="331" t="str">
        <f>IF(H3522="","",IFERROR(INDEX(Pengeluaran1,MATCH('Buku Besar'!H3522,Akun1,0)),""))</f>
        <v/>
      </c>
    </row>
    <row r="3523" spans="1:13" x14ac:dyDescent="0.25">
      <c r="A3523" s="91" t="str">
        <f t="shared" si="108"/>
        <v/>
      </c>
      <c r="B3523" s="330" t="str">
        <f>IF(A3523="","",IFERROR(INDEX(Tanggal,MATCH('Buku Besar'!A3523,Akun,0)),""))</f>
        <v/>
      </c>
      <c r="C3523" s="2" t="str">
        <f>IF(A3523="","",IFERROR(INDEX(Keterangan,MATCH('Buku Besar'!A3523,Akun,0)),""))</f>
        <v/>
      </c>
      <c r="D3523" s="2" t="str">
        <f>IF(A3523="","",IFERROR(INDEX(Reff,MATCH('Buku Besar'!A3523,Akun,0)),""))</f>
        <v/>
      </c>
      <c r="E3523" s="331" t="str">
        <f>IF(A3523="","",IFERROR(INDEX(Penerimaan,MATCH('Buku Besar'!A3523,Akun,0)),""))</f>
        <v/>
      </c>
      <c r="F3523" s="331" t="str">
        <f>IF(A3523="","",IFERROR(INDEX(Pengeluaran,MATCH('Buku Besar'!A3523,Akun,0)),""))</f>
        <v/>
      </c>
      <c r="H3523" s="91" t="str">
        <f t="shared" si="109"/>
        <v/>
      </c>
      <c r="I3523" s="330" t="str">
        <f>IF(H3523="","",IFERROR(INDEX(Tanggal1,MATCH('Buku Besar'!H3523,Akun1,0)),""))</f>
        <v/>
      </c>
      <c r="J3523" s="2" t="str">
        <f>IF(H3523="","",IFERROR(INDEX(Keterangan1,MATCH('Buku Besar'!H3523,Akun1,0)),""))</f>
        <v/>
      </c>
      <c r="K3523" s="2" t="str">
        <f>IF(H3523="","",IFERROR(INDEX(Reff1,MATCH('Buku Besar'!H3523,Akun1,0)),""))</f>
        <v/>
      </c>
      <c r="L3523" s="331" t="str">
        <f>IF(H3523="","",IFERROR(INDEX(Penerimaan1,MATCH('Buku Besar'!H3523,Akun1,0)),""))</f>
        <v/>
      </c>
      <c r="M3523" s="331" t="str">
        <f>IF(H3523="","",IFERROR(INDEX(Pengeluaran1,MATCH('Buku Besar'!H3523,Akun1,0)),""))</f>
        <v/>
      </c>
    </row>
    <row r="3524" spans="1:13" x14ac:dyDescent="0.25">
      <c r="A3524" s="91" t="str">
        <f t="shared" si="108"/>
        <v/>
      </c>
      <c r="B3524" s="330" t="str">
        <f>IF(A3524="","",IFERROR(INDEX(Tanggal,MATCH('Buku Besar'!A3524,Akun,0)),""))</f>
        <v/>
      </c>
      <c r="C3524" s="2" t="str">
        <f>IF(A3524="","",IFERROR(INDEX(Keterangan,MATCH('Buku Besar'!A3524,Akun,0)),""))</f>
        <v/>
      </c>
      <c r="D3524" s="2" t="str">
        <f>IF(A3524="","",IFERROR(INDEX(Reff,MATCH('Buku Besar'!A3524,Akun,0)),""))</f>
        <v/>
      </c>
      <c r="E3524" s="331" t="str">
        <f>IF(A3524="","",IFERROR(INDEX(Penerimaan,MATCH('Buku Besar'!A3524,Akun,0)),""))</f>
        <v/>
      </c>
      <c r="F3524" s="331" t="str">
        <f>IF(A3524="","",IFERROR(INDEX(Pengeluaran,MATCH('Buku Besar'!A3524,Akun,0)),""))</f>
        <v/>
      </c>
      <c r="H3524" s="91" t="str">
        <f t="shared" si="109"/>
        <v/>
      </c>
      <c r="I3524" s="330" t="str">
        <f>IF(H3524="","",IFERROR(INDEX(Tanggal1,MATCH('Buku Besar'!H3524,Akun1,0)),""))</f>
        <v/>
      </c>
      <c r="J3524" s="2" t="str">
        <f>IF(H3524="","",IFERROR(INDEX(Keterangan1,MATCH('Buku Besar'!H3524,Akun1,0)),""))</f>
        <v/>
      </c>
      <c r="K3524" s="2" t="str">
        <f>IF(H3524="","",IFERROR(INDEX(Reff1,MATCH('Buku Besar'!H3524,Akun1,0)),""))</f>
        <v/>
      </c>
      <c r="L3524" s="331" t="str">
        <f>IF(H3524="","",IFERROR(INDEX(Penerimaan1,MATCH('Buku Besar'!H3524,Akun1,0)),""))</f>
        <v/>
      </c>
      <c r="M3524" s="331" t="str">
        <f>IF(H3524="","",IFERROR(INDEX(Pengeluaran1,MATCH('Buku Besar'!H3524,Akun1,0)),""))</f>
        <v/>
      </c>
    </row>
    <row r="3525" spans="1:13" x14ac:dyDescent="0.25">
      <c r="A3525" s="91" t="str">
        <f t="shared" si="108"/>
        <v/>
      </c>
      <c r="B3525" s="330" t="str">
        <f>IF(A3525="","",IFERROR(INDEX(Tanggal,MATCH('Buku Besar'!A3525,Akun,0)),""))</f>
        <v/>
      </c>
      <c r="C3525" s="2" t="str">
        <f>IF(A3525="","",IFERROR(INDEX(Keterangan,MATCH('Buku Besar'!A3525,Akun,0)),""))</f>
        <v/>
      </c>
      <c r="D3525" s="2" t="str">
        <f>IF(A3525="","",IFERROR(INDEX(Reff,MATCH('Buku Besar'!A3525,Akun,0)),""))</f>
        <v/>
      </c>
      <c r="E3525" s="331" t="str">
        <f>IF(A3525="","",IFERROR(INDEX(Penerimaan,MATCH('Buku Besar'!A3525,Akun,0)),""))</f>
        <v/>
      </c>
      <c r="F3525" s="331" t="str">
        <f>IF(A3525="","",IFERROR(INDEX(Pengeluaran,MATCH('Buku Besar'!A3525,Akun,0)),""))</f>
        <v/>
      </c>
      <c r="H3525" s="91" t="str">
        <f t="shared" si="109"/>
        <v/>
      </c>
      <c r="I3525" s="330" t="str">
        <f>IF(H3525="","",IFERROR(INDEX(Tanggal1,MATCH('Buku Besar'!H3525,Akun1,0)),""))</f>
        <v/>
      </c>
      <c r="J3525" s="2" t="str">
        <f>IF(H3525="","",IFERROR(INDEX(Keterangan1,MATCH('Buku Besar'!H3525,Akun1,0)),""))</f>
        <v/>
      </c>
      <c r="K3525" s="2" t="str">
        <f>IF(H3525="","",IFERROR(INDEX(Reff1,MATCH('Buku Besar'!H3525,Akun1,0)),""))</f>
        <v/>
      </c>
      <c r="L3525" s="331" t="str">
        <f>IF(H3525="","",IFERROR(INDEX(Penerimaan1,MATCH('Buku Besar'!H3525,Akun1,0)),""))</f>
        <v/>
      </c>
      <c r="M3525" s="331" t="str">
        <f>IF(H3525="","",IFERROR(INDEX(Pengeluaran1,MATCH('Buku Besar'!H3525,Akun1,0)),""))</f>
        <v/>
      </c>
    </row>
    <row r="3526" spans="1:13" x14ac:dyDescent="0.25">
      <c r="A3526" s="91" t="str">
        <f t="shared" si="108"/>
        <v/>
      </c>
      <c r="B3526" s="330" t="str">
        <f>IF(A3526="","",IFERROR(INDEX(Tanggal,MATCH('Buku Besar'!A3526,Akun,0)),""))</f>
        <v/>
      </c>
      <c r="C3526" s="2" t="str">
        <f>IF(A3526="","",IFERROR(INDEX(Keterangan,MATCH('Buku Besar'!A3526,Akun,0)),""))</f>
        <v/>
      </c>
      <c r="D3526" s="2" t="str">
        <f>IF(A3526="","",IFERROR(INDEX(Reff,MATCH('Buku Besar'!A3526,Akun,0)),""))</f>
        <v/>
      </c>
      <c r="E3526" s="331" t="str">
        <f>IF(A3526="","",IFERROR(INDEX(Penerimaan,MATCH('Buku Besar'!A3526,Akun,0)),""))</f>
        <v/>
      </c>
      <c r="F3526" s="331" t="str">
        <f>IF(A3526="","",IFERROR(INDEX(Pengeluaran,MATCH('Buku Besar'!A3526,Akun,0)),""))</f>
        <v/>
      </c>
      <c r="H3526" s="91" t="str">
        <f t="shared" si="109"/>
        <v/>
      </c>
      <c r="I3526" s="330" t="str">
        <f>IF(H3526="","",IFERROR(INDEX(Tanggal1,MATCH('Buku Besar'!H3526,Akun1,0)),""))</f>
        <v/>
      </c>
      <c r="J3526" s="2" t="str">
        <f>IF(H3526="","",IFERROR(INDEX(Keterangan1,MATCH('Buku Besar'!H3526,Akun1,0)),""))</f>
        <v/>
      </c>
      <c r="K3526" s="2" t="str">
        <f>IF(H3526="","",IFERROR(INDEX(Reff1,MATCH('Buku Besar'!H3526,Akun1,0)),""))</f>
        <v/>
      </c>
      <c r="L3526" s="331" t="str">
        <f>IF(H3526="","",IFERROR(INDEX(Penerimaan1,MATCH('Buku Besar'!H3526,Akun1,0)),""))</f>
        <v/>
      </c>
      <c r="M3526" s="331" t="str">
        <f>IF(H3526="","",IFERROR(INDEX(Pengeluaran1,MATCH('Buku Besar'!H3526,Akun1,0)),""))</f>
        <v/>
      </c>
    </row>
    <row r="3527" spans="1:13" x14ac:dyDescent="0.25">
      <c r="A3527" s="91" t="str">
        <f t="shared" si="108"/>
        <v/>
      </c>
      <c r="B3527" s="330" t="str">
        <f>IF(A3527="","",IFERROR(INDEX(Tanggal,MATCH('Buku Besar'!A3527,Akun,0)),""))</f>
        <v/>
      </c>
      <c r="C3527" s="2" t="str">
        <f>IF(A3527="","",IFERROR(INDEX(Keterangan,MATCH('Buku Besar'!A3527,Akun,0)),""))</f>
        <v/>
      </c>
      <c r="D3527" s="2" t="str">
        <f>IF(A3527="","",IFERROR(INDEX(Reff,MATCH('Buku Besar'!A3527,Akun,0)),""))</f>
        <v/>
      </c>
      <c r="E3527" s="331" t="str">
        <f>IF(A3527="","",IFERROR(INDEX(Penerimaan,MATCH('Buku Besar'!A3527,Akun,0)),""))</f>
        <v/>
      </c>
      <c r="F3527" s="331" t="str">
        <f>IF(A3527="","",IFERROR(INDEX(Pengeluaran,MATCH('Buku Besar'!A3527,Akun,0)),""))</f>
        <v/>
      </c>
      <c r="H3527" s="91" t="str">
        <f t="shared" si="109"/>
        <v/>
      </c>
      <c r="I3527" s="330" t="str">
        <f>IF(H3527="","",IFERROR(INDEX(Tanggal1,MATCH('Buku Besar'!H3527,Akun1,0)),""))</f>
        <v/>
      </c>
      <c r="J3527" s="2" t="str">
        <f>IF(H3527="","",IFERROR(INDEX(Keterangan1,MATCH('Buku Besar'!H3527,Akun1,0)),""))</f>
        <v/>
      </c>
      <c r="K3527" s="2" t="str">
        <f>IF(H3527="","",IFERROR(INDEX(Reff1,MATCH('Buku Besar'!H3527,Akun1,0)),""))</f>
        <v/>
      </c>
      <c r="L3527" s="331" t="str">
        <f>IF(H3527="","",IFERROR(INDEX(Penerimaan1,MATCH('Buku Besar'!H3527,Akun1,0)),""))</f>
        <v/>
      </c>
      <c r="M3527" s="331" t="str">
        <f>IF(H3527="","",IFERROR(INDEX(Pengeluaran1,MATCH('Buku Besar'!H3527,Akun1,0)),""))</f>
        <v/>
      </c>
    </row>
    <row r="3528" spans="1:13" x14ac:dyDescent="0.25">
      <c r="A3528" s="91" t="str">
        <f t="shared" ref="A3528:A3591" si="110">IFERROR(IF((MID(A3527,8,LEN(A3527)-7)+1)&lt;=COUNTIF(Kas_Harian,LEFT(A3527,6)),LEFT(A3527,6)&amp;"-"&amp;MID(A3527,8,LEN(A3527)-7)+1,""),"")</f>
        <v/>
      </c>
      <c r="B3528" s="330" t="str">
        <f>IF(A3528="","",IFERROR(INDEX(Tanggal,MATCH('Buku Besar'!A3528,Akun,0)),""))</f>
        <v/>
      </c>
      <c r="C3528" s="2" t="str">
        <f>IF(A3528="","",IFERROR(INDEX(Keterangan,MATCH('Buku Besar'!A3528,Akun,0)),""))</f>
        <v/>
      </c>
      <c r="D3528" s="2" t="str">
        <f>IF(A3528="","",IFERROR(INDEX(Reff,MATCH('Buku Besar'!A3528,Akun,0)),""))</f>
        <v/>
      </c>
      <c r="E3528" s="331" t="str">
        <f>IF(A3528="","",IFERROR(INDEX(Penerimaan,MATCH('Buku Besar'!A3528,Akun,0)),""))</f>
        <v/>
      </c>
      <c r="F3528" s="331" t="str">
        <f>IF(A3528="","",IFERROR(INDEX(Pengeluaran,MATCH('Buku Besar'!A3528,Akun,0)),""))</f>
        <v/>
      </c>
      <c r="H3528" s="91" t="str">
        <f t="shared" ref="H3528:H3591" si="111">IFERROR(IF((MID(H3527,8,LEN(H3527)-7)+1)&lt;=COUNTIF(Bank_Harian,LEFT(H3527,6)),LEFT(H3527,6)&amp;"-"&amp;MID(H3527,8,LEN(H3527)-7)+1,""),"")</f>
        <v/>
      </c>
      <c r="I3528" s="330" t="str">
        <f>IF(H3528="","",IFERROR(INDEX(Tanggal1,MATCH('Buku Besar'!H3528,Akun1,0)),""))</f>
        <v/>
      </c>
      <c r="J3528" s="2" t="str">
        <f>IF(H3528="","",IFERROR(INDEX(Keterangan1,MATCH('Buku Besar'!H3528,Akun1,0)),""))</f>
        <v/>
      </c>
      <c r="K3528" s="2" t="str">
        <f>IF(H3528="","",IFERROR(INDEX(Reff1,MATCH('Buku Besar'!H3528,Akun1,0)),""))</f>
        <v/>
      </c>
      <c r="L3528" s="331" t="str">
        <f>IF(H3528="","",IFERROR(INDEX(Penerimaan1,MATCH('Buku Besar'!H3528,Akun1,0)),""))</f>
        <v/>
      </c>
      <c r="M3528" s="331" t="str">
        <f>IF(H3528="","",IFERROR(INDEX(Pengeluaran1,MATCH('Buku Besar'!H3528,Akun1,0)),""))</f>
        <v/>
      </c>
    </row>
    <row r="3529" spans="1:13" x14ac:dyDescent="0.25">
      <c r="A3529" s="91" t="str">
        <f t="shared" si="110"/>
        <v/>
      </c>
      <c r="B3529" s="330" t="str">
        <f>IF(A3529="","",IFERROR(INDEX(Tanggal,MATCH('Buku Besar'!A3529,Akun,0)),""))</f>
        <v/>
      </c>
      <c r="C3529" s="2" t="str">
        <f>IF(A3529="","",IFERROR(INDEX(Keterangan,MATCH('Buku Besar'!A3529,Akun,0)),""))</f>
        <v/>
      </c>
      <c r="D3529" s="2" t="str">
        <f>IF(A3529="","",IFERROR(INDEX(Reff,MATCH('Buku Besar'!A3529,Akun,0)),""))</f>
        <v/>
      </c>
      <c r="E3529" s="331" t="str">
        <f>IF(A3529="","",IFERROR(INDEX(Penerimaan,MATCH('Buku Besar'!A3529,Akun,0)),""))</f>
        <v/>
      </c>
      <c r="F3529" s="331" t="str">
        <f>IF(A3529="","",IFERROR(INDEX(Pengeluaran,MATCH('Buku Besar'!A3529,Akun,0)),""))</f>
        <v/>
      </c>
      <c r="H3529" s="91" t="str">
        <f t="shared" si="111"/>
        <v/>
      </c>
      <c r="I3529" s="330" t="str">
        <f>IF(H3529="","",IFERROR(INDEX(Tanggal1,MATCH('Buku Besar'!H3529,Akun1,0)),""))</f>
        <v/>
      </c>
      <c r="J3529" s="2" t="str">
        <f>IF(H3529="","",IFERROR(INDEX(Keterangan1,MATCH('Buku Besar'!H3529,Akun1,0)),""))</f>
        <v/>
      </c>
      <c r="K3529" s="2" t="str">
        <f>IF(H3529="","",IFERROR(INDEX(Reff1,MATCH('Buku Besar'!H3529,Akun1,0)),""))</f>
        <v/>
      </c>
      <c r="L3529" s="331" t="str">
        <f>IF(H3529="","",IFERROR(INDEX(Penerimaan1,MATCH('Buku Besar'!H3529,Akun1,0)),""))</f>
        <v/>
      </c>
      <c r="M3529" s="331" t="str">
        <f>IF(H3529="","",IFERROR(INDEX(Pengeluaran1,MATCH('Buku Besar'!H3529,Akun1,0)),""))</f>
        <v/>
      </c>
    </row>
    <row r="3530" spans="1:13" x14ac:dyDescent="0.25">
      <c r="A3530" s="91" t="str">
        <f t="shared" si="110"/>
        <v/>
      </c>
      <c r="B3530" s="330" t="str">
        <f>IF(A3530="","",IFERROR(INDEX(Tanggal,MATCH('Buku Besar'!A3530,Akun,0)),""))</f>
        <v/>
      </c>
      <c r="C3530" s="2" t="str">
        <f>IF(A3530="","",IFERROR(INDEX(Keterangan,MATCH('Buku Besar'!A3530,Akun,0)),""))</f>
        <v/>
      </c>
      <c r="D3530" s="2" t="str">
        <f>IF(A3530="","",IFERROR(INDEX(Reff,MATCH('Buku Besar'!A3530,Akun,0)),""))</f>
        <v/>
      </c>
      <c r="E3530" s="331" t="str">
        <f>IF(A3530="","",IFERROR(INDEX(Penerimaan,MATCH('Buku Besar'!A3530,Akun,0)),""))</f>
        <v/>
      </c>
      <c r="F3530" s="331" t="str">
        <f>IF(A3530="","",IFERROR(INDEX(Pengeluaran,MATCH('Buku Besar'!A3530,Akun,0)),""))</f>
        <v/>
      </c>
      <c r="H3530" s="91" t="str">
        <f t="shared" si="111"/>
        <v/>
      </c>
      <c r="I3530" s="330" t="str">
        <f>IF(H3530="","",IFERROR(INDEX(Tanggal1,MATCH('Buku Besar'!H3530,Akun1,0)),""))</f>
        <v/>
      </c>
      <c r="J3530" s="2" t="str">
        <f>IF(H3530="","",IFERROR(INDEX(Keterangan1,MATCH('Buku Besar'!H3530,Akun1,0)),""))</f>
        <v/>
      </c>
      <c r="K3530" s="2" t="str">
        <f>IF(H3530="","",IFERROR(INDEX(Reff1,MATCH('Buku Besar'!H3530,Akun1,0)),""))</f>
        <v/>
      </c>
      <c r="L3530" s="331" t="str">
        <f>IF(H3530="","",IFERROR(INDEX(Penerimaan1,MATCH('Buku Besar'!H3530,Akun1,0)),""))</f>
        <v/>
      </c>
      <c r="M3530" s="331" t="str">
        <f>IF(H3530="","",IFERROR(INDEX(Pengeluaran1,MATCH('Buku Besar'!H3530,Akun1,0)),""))</f>
        <v/>
      </c>
    </row>
    <row r="3531" spans="1:13" x14ac:dyDescent="0.25">
      <c r="A3531" s="91" t="str">
        <f t="shared" si="110"/>
        <v/>
      </c>
      <c r="B3531" s="330" t="str">
        <f>IF(A3531="","",IFERROR(INDEX(Tanggal,MATCH('Buku Besar'!A3531,Akun,0)),""))</f>
        <v/>
      </c>
      <c r="C3531" s="2" t="str">
        <f>IF(A3531="","",IFERROR(INDEX(Keterangan,MATCH('Buku Besar'!A3531,Akun,0)),""))</f>
        <v/>
      </c>
      <c r="D3531" s="2" t="str">
        <f>IF(A3531="","",IFERROR(INDEX(Reff,MATCH('Buku Besar'!A3531,Akun,0)),""))</f>
        <v/>
      </c>
      <c r="E3531" s="331" t="str">
        <f>IF(A3531="","",IFERROR(INDEX(Penerimaan,MATCH('Buku Besar'!A3531,Akun,0)),""))</f>
        <v/>
      </c>
      <c r="F3531" s="331" t="str">
        <f>IF(A3531="","",IFERROR(INDEX(Pengeluaran,MATCH('Buku Besar'!A3531,Akun,0)),""))</f>
        <v/>
      </c>
      <c r="H3531" s="91" t="str">
        <f t="shared" si="111"/>
        <v/>
      </c>
      <c r="I3531" s="330" t="str">
        <f>IF(H3531="","",IFERROR(INDEX(Tanggal1,MATCH('Buku Besar'!H3531,Akun1,0)),""))</f>
        <v/>
      </c>
      <c r="J3531" s="2" t="str">
        <f>IF(H3531="","",IFERROR(INDEX(Keterangan1,MATCH('Buku Besar'!H3531,Akun1,0)),""))</f>
        <v/>
      </c>
      <c r="K3531" s="2" t="str">
        <f>IF(H3531="","",IFERROR(INDEX(Reff1,MATCH('Buku Besar'!H3531,Akun1,0)),""))</f>
        <v/>
      </c>
      <c r="L3531" s="331" t="str">
        <f>IF(H3531="","",IFERROR(INDEX(Penerimaan1,MATCH('Buku Besar'!H3531,Akun1,0)),""))</f>
        <v/>
      </c>
      <c r="M3531" s="331" t="str">
        <f>IF(H3531="","",IFERROR(INDEX(Pengeluaran1,MATCH('Buku Besar'!H3531,Akun1,0)),""))</f>
        <v/>
      </c>
    </row>
    <row r="3532" spans="1:13" x14ac:dyDescent="0.25">
      <c r="A3532" s="91" t="str">
        <f t="shared" si="110"/>
        <v/>
      </c>
      <c r="B3532" s="330" t="str">
        <f>IF(A3532="","",IFERROR(INDEX(Tanggal,MATCH('Buku Besar'!A3532,Akun,0)),""))</f>
        <v/>
      </c>
      <c r="C3532" s="2" t="str">
        <f>IF(A3532="","",IFERROR(INDEX(Keterangan,MATCH('Buku Besar'!A3532,Akun,0)),""))</f>
        <v/>
      </c>
      <c r="D3532" s="2" t="str">
        <f>IF(A3532="","",IFERROR(INDEX(Reff,MATCH('Buku Besar'!A3532,Akun,0)),""))</f>
        <v/>
      </c>
      <c r="E3532" s="331" t="str">
        <f>IF(A3532="","",IFERROR(INDEX(Penerimaan,MATCH('Buku Besar'!A3532,Akun,0)),""))</f>
        <v/>
      </c>
      <c r="F3532" s="331" t="str">
        <f>IF(A3532="","",IFERROR(INDEX(Pengeluaran,MATCH('Buku Besar'!A3532,Akun,0)),""))</f>
        <v/>
      </c>
      <c r="H3532" s="91" t="str">
        <f t="shared" si="111"/>
        <v/>
      </c>
      <c r="I3532" s="330" t="str">
        <f>IF(H3532="","",IFERROR(INDEX(Tanggal1,MATCH('Buku Besar'!H3532,Akun1,0)),""))</f>
        <v/>
      </c>
      <c r="J3532" s="2" t="str">
        <f>IF(H3532="","",IFERROR(INDEX(Keterangan1,MATCH('Buku Besar'!H3532,Akun1,0)),""))</f>
        <v/>
      </c>
      <c r="K3532" s="2" t="str">
        <f>IF(H3532="","",IFERROR(INDEX(Reff1,MATCH('Buku Besar'!H3532,Akun1,0)),""))</f>
        <v/>
      </c>
      <c r="L3532" s="331" t="str">
        <f>IF(H3532="","",IFERROR(INDEX(Penerimaan1,MATCH('Buku Besar'!H3532,Akun1,0)),""))</f>
        <v/>
      </c>
      <c r="M3532" s="331" t="str">
        <f>IF(H3532="","",IFERROR(INDEX(Pengeluaran1,MATCH('Buku Besar'!H3532,Akun1,0)),""))</f>
        <v/>
      </c>
    </row>
    <row r="3533" spans="1:13" x14ac:dyDescent="0.25">
      <c r="A3533" s="91" t="str">
        <f t="shared" si="110"/>
        <v/>
      </c>
      <c r="B3533" s="330" t="str">
        <f>IF(A3533="","",IFERROR(INDEX(Tanggal,MATCH('Buku Besar'!A3533,Akun,0)),""))</f>
        <v/>
      </c>
      <c r="C3533" s="2" t="str">
        <f>IF(A3533="","",IFERROR(INDEX(Keterangan,MATCH('Buku Besar'!A3533,Akun,0)),""))</f>
        <v/>
      </c>
      <c r="D3533" s="2" t="str">
        <f>IF(A3533="","",IFERROR(INDEX(Reff,MATCH('Buku Besar'!A3533,Akun,0)),""))</f>
        <v/>
      </c>
      <c r="E3533" s="331" t="str">
        <f>IF(A3533="","",IFERROR(INDEX(Penerimaan,MATCH('Buku Besar'!A3533,Akun,0)),""))</f>
        <v/>
      </c>
      <c r="F3533" s="331" t="str">
        <f>IF(A3533="","",IFERROR(INDEX(Pengeluaran,MATCH('Buku Besar'!A3533,Akun,0)),""))</f>
        <v/>
      </c>
      <c r="H3533" s="91" t="str">
        <f t="shared" si="111"/>
        <v/>
      </c>
      <c r="I3533" s="330" t="str">
        <f>IF(H3533="","",IFERROR(INDEX(Tanggal1,MATCH('Buku Besar'!H3533,Akun1,0)),""))</f>
        <v/>
      </c>
      <c r="J3533" s="2" t="str">
        <f>IF(H3533="","",IFERROR(INDEX(Keterangan1,MATCH('Buku Besar'!H3533,Akun1,0)),""))</f>
        <v/>
      </c>
      <c r="K3533" s="2" t="str">
        <f>IF(H3533="","",IFERROR(INDEX(Reff1,MATCH('Buku Besar'!H3533,Akun1,0)),""))</f>
        <v/>
      </c>
      <c r="L3533" s="331" t="str">
        <f>IF(H3533="","",IFERROR(INDEX(Penerimaan1,MATCH('Buku Besar'!H3533,Akun1,0)),""))</f>
        <v/>
      </c>
      <c r="M3533" s="331" t="str">
        <f>IF(H3533="","",IFERROR(INDEX(Pengeluaran1,MATCH('Buku Besar'!H3533,Akun1,0)),""))</f>
        <v/>
      </c>
    </row>
    <row r="3534" spans="1:13" x14ac:dyDescent="0.25">
      <c r="A3534" s="91" t="str">
        <f t="shared" si="110"/>
        <v/>
      </c>
      <c r="B3534" s="330" t="str">
        <f>IF(A3534="","",IFERROR(INDEX(Tanggal,MATCH('Buku Besar'!A3534,Akun,0)),""))</f>
        <v/>
      </c>
      <c r="C3534" s="2" t="str">
        <f>IF(A3534="","",IFERROR(INDEX(Keterangan,MATCH('Buku Besar'!A3534,Akun,0)),""))</f>
        <v/>
      </c>
      <c r="D3534" s="2" t="str">
        <f>IF(A3534="","",IFERROR(INDEX(Reff,MATCH('Buku Besar'!A3534,Akun,0)),""))</f>
        <v/>
      </c>
      <c r="E3534" s="331" t="str">
        <f>IF(A3534="","",IFERROR(INDEX(Penerimaan,MATCH('Buku Besar'!A3534,Akun,0)),""))</f>
        <v/>
      </c>
      <c r="F3534" s="331" t="str">
        <f>IF(A3534="","",IFERROR(INDEX(Pengeluaran,MATCH('Buku Besar'!A3534,Akun,0)),""))</f>
        <v/>
      </c>
      <c r="H3534" s="91" t="str">
        <f t="shared" si="111"/>
        <v/>
      </c>
      <c r="I3534" s="330" t="str">
        <f>IF(H3534="","",IFERROR(INDEX(Tanggal1,MATCH('Buku Besar'!H3534,Akun1,0)),""))</f>
        <v/>
      </c>
      <c r="J3534" s="2" t="str">
        <f>IF(H3534="","",IFERROR(INDEX(Keterangan1,MATCH('Buku Besar'!H3534,Akun1,0)),""))</f>
        <v/>
      </c>
      <c r="K3534" s="2" t="str">
        <f>IF(H3534="","",IFERROR(INDEX(Reff1,MATCH('Buku Besar'!H3534,Akun1,0)),""))</f>
        <v/>
      </c>
      <c r="L3534" s="331" t="str">
        <f>IF(H3534="","",IFERROR(INDEX(Penerimaan1,MATCH('Buku Besar'!H3534,Akun1,0)),""))</f>
        <v/>
      </c>
      <c r="M3534" s="331" t="str">
        <f>IF(H3534="","",IFERROR(INDEX(Pengeluaran1,MATCH('Buku Besar'!H3534,Akun1,0)),""))</f>
        <v/>
      </c>
    </row>
    <row r="3535" spans="1:13" x14ac:dyDescent="0.25">
      <c r="A3535" s="91" t="str">
        <f t="shared" si="110"/>
        <v/>
      </c>
      <c r="B3535" s="330" t="str">
        <f>IF(A3535="","",IFERROR(INDEX(Tanggal,MATCH('Buku Besar'!A3535,Akun,0)),""))</f>
        <v/>
      </c>
      <c r="C3535" s="2" t="str">
        <f>IF(A3535="","",IFERROR(INDEX(Keterangan,MATCH('Buku Besar'!A3535,Akun,0)),""))</f>
        <v/>
      </c>
      <c r="D3535" s="2" t="str">
        <f>IF(A3535="","",IFERROR(INDEX(Reff,MATCH('Buku Besar'!A3535,Akun,0)),""))</f>
        <v/>
      </c>
      <c r="E3535" s="331" t="str">
        <f>IF(A3535="","",IFERROR(INDEX(Penerimaan,MATCH('Buku Besar'!A3535,Akun,0)),""))</f>
        <v/>
      </c>
      <c r="F3535" s="331" t="str">
        <f>IF(A3535="","",IFERROR(INDEX(Pengeluaran,MATCH('Buku Besar'!A3535,Akun,0)),""))</f>
        <v/>
      </c>
      <c r="H3535" s="91" t="str">
        <f t="shared" si="111"/>
        <v/>
      </c>
      <c r="I3535" s="330" t="str">
        <f>IF(H3535="","",IFERROR(INDEX(Tanggal1,MATCH('Buku Besar'!H3535,Akun1,0)),""))</f>
        <v/>
      </c>
      <c r="J3535" s="2" t="str">
        <f>IF(H3535="","",IFERROR(INDEX(Keterangan1,MATCH('Buku Besar'!H3535,Akun1,0)),""))</f>
        <v/>
      </c>
      <c r="K3535" s="2" t="str">
        <f>IF(H3535="","",IFERROR(INDEX(Reff1,MATCH('Buku Besar'!H3535,Akun1,0)),""))</f>
        <v/>
      </c>
      <c r="L3535" s="331" t="str">
        <f>IF(H3535="","",IFERROR(INDEX(Penerimaan1,MATCH('Buku Besar'!H3535,Akun1,0)),""))</f>
        <v/>
      </c>
      <c r="M3535" s="331" t="str">
        <f>IF(H3535="","",IFERROR(INDEX(Pengeluaran1,MATCH('Buku Besar'!H3535,Akun1,0)),""))</f>
        <v/>
      </c>
    </row>
    <row r="3536" spans="1:13" x14ac:dyDescent="0.25">
      <c r="A3536" s="91" t="str">
        <f t="shared" si="110"/>
        <v/>
      </c>
      <c r="B3536" s="330" t="str">
        <f>IF(A3536="","",IFERROR(INDEX(Tanggal,MATCH('Buku Besar'!A3536,Akun,0)),""))</f>
        <v/>
      </c>
      <c r="C3536" s="2" t="str">
        <f>IF(A3536="","",IFERROR(INDEX(Keterangan,MATCH('Buku Besar'!A3536,Akun,0)),""))</f>
        <v/>
      </c>
      <c r="D3536" s="2" t="str">
        <f>IF(A3536="","",IFERROR(INDEX(Reff,MATCH('Buku Besar'!A3536,Akun,0)),""))</f>
        <v/>
      </c>
      <c r="E3536" s="331" t="str">
        <f>IF(A3536="","",IFERROR(INDEX(Penerimaan,MATCH('Buku Besar'!A3536,Akun,0)),""))</f>
        <v/>
      </c>
      <c r="F3536" s="331" t="str">
        <f>IF(A3536="","",IFERROR(INDEX(Pengeluaran,MATCH('Buku Besar'!A3536,Akun,0)),""))</f>
        <v/>
      </c>
      <c r="H3536" s="91" t="str">
        <f t="shared" si="111"/>
        <v/>
      </c>
      <c r="I3536" s="330" t="str">
        <f>IF(H3536="","",IFERROR(INDEX(Tanggal1,MATCH('Buku Besar'!H3536,Akun1,0)),""))</f>
        <v/>
      </c>
      <c r="J3536" s="2" t="str">
        <f>IF(H3536="","",IFERROR(INDEX(Keterangan1,MATCH('Buku Besar'!H3536,Akun1,0)),""))</f>
        <v/>
      </c>
      <c r="K3536" s="2" t="str">
        <f>IF(H3536="","",IFERROR(INDEX(Reff1,MATCH('Buku Besar'!H3536,Akun1,0)),""))</f>
        <v/>
      </c>
      <c r="L3536" s="331" t="str">
        <f>IF(H3536="","",IFERROR(INDEX(Penerimaan1,MATCH('Buku Besar'!H3536,Akun1,0)),""))</f>
        <v/>
      </c>
      <c r="M3536" s="331" t="str">
        <f>IF(H3536="","",IFERROR(INDEX(Pengeluaran1,MATCH('Buku Besar'!H3536,Akun1,0)),""))</f>
        <v/>
      </c>
    </row>
    <row r="3537" spans="1:13" x14ac:dyDescent="0.25">
      <c r="A3537" s="91" t="str">
        <f t="shared" si="110"/>
        <v/>
      </c>
      <c r="B3537" s="330" t="str">
        <f>IF(A3537="","",IFERROR(INDEX(Tanggal,MATCH('Buku Besar'!A3537,Akun,0)),""))</f>
        <v/>
      </c>
      <c r="C3537" s="2" t="str">
        <f>IF(A3537="","",IFERROR(INDEX(Keterangan,MATCH('Buku Besar'!A3537,Akun,0)),""))</f>
        <v/>
      </c>
      <c r="D3537" s="2" t="str">
        <f>IF(A3537="","",IFERROR(INDEX(Reff,MATCH('Buku Besar'!A3537,Akun,0)),""))</f>
        <v/>
      </c>
      <c r="E3537" s="331" t="str">
        <f>IF(A3537="","",IFERROR(INDEX(Penerimaan,MATCH('Buku Besar'!A3537,Akun,0)),""))</f>
        <v/>
      </c>
      <c r="F3537" s="331" t="str">
        <f>IF(A3537="","",IFERROR(INDEX(Pengeluaran,MATCH('Buku Besar'!A3537,Akun,0)),""))</f>
        <v/>
      </c>
      <c r="H3537" s="91" t="str">
        <f t="shared" si="111"/>
        <v/>
      </c>
      <c r="I3537" s="330" t="str">
        <f>IF(H3537="","",IFERROR(INDEX(Tanggal1,MATCH('Buku Besar'!H3537,Akun1,0)),""))</f>
        <v/>
      </c>
      <c r="J3537" s="2" t="str">
        <f>IF(H3537="","",IFERROR(INDEX(Keterangan1,MATCH('Buku Besar'!H3537,Akun1,0)),""))</f>
        <v/>
      </c>
      <c r="K3537" s="2" t="str">
        <f>IF(H3537="","",IFERROR(INDEX(Reff1,MATCH('Buku Besar'!H3537,Akun1,0)),""))</f>
        <v/>
      </c>
      <c r="L3537" s="331" t="str">
        <f>IF(H3537="","",IFERROR(INDEX(Penerimaan1,MATCH('Buku Besar'!H3537,Akun1,0)),""))</f>
        <v/>
      </c>
      <c r="M3537" s="331" t="str">
        <f>IF(H3537="","",IFERROR(INDEX(Pengeluaran1,MATCH('Buku Besar'!H3537,Akun1,0)),""))</f>
        <v/>
      </c>
    </row>
    <row r="3538" spans="1:13" x14ac:dyDescent="0.25">
      <c r="A3538" s="91" t="str">
        <f t="shared" si="110"/>
        <v/>
      </c>
      <c r="B3538" s="330" t="str">
        <f>IF(A3538="","",IFERROR(INDEX(Tanggal,MATCH('Buku Besar'!A3538,Akun,0)),""))</f>
        <v/>
      </c>
      <c r="C3538" s="2" t="str">
        <f>IF(A3538="","",IFERROR(INDEX(Keterangan,MATCH('Buku Besar'!A3538,Akun,0)),""))</f>
        <v/>
      </c>
      <c r="D3538" s="2" t="str">
        <f>IF(A3538="","",IFERROR(INDEX(Reff,MATCH('Buku Besar'!A3538,Akun,0)),""))</f>
        <v/>
      </c>
      <c r="E3538" s="331" t="str">
        <f>IF(A3538="","",IFERROR(INDEX(Penerimaan,MATCH('Buku Besar'!A3538,Akun,0)),""))</f>
        <v/>
      </c>
      <c r="F3538" s="331" t="str">
        <f>IF(A3538="","",IFERROR(INDEX(Pengeluaran,MATCH('Buku Besar'!A3538,Akun,0)),""))</f>
        <v/>
      </c>
      <c r="H3538" s="91" t="str">
        <f t="shared" si="111"/>
        <v/>
      </c>
      <c r="I3538" s="330" t="str">
        <f>IF(H3538="","",IFERROR(INDEX(Tanggal1,MATCH('Buku Besar'!H3538,Akun1,0)),""))</f>
        <v/>
      </c>
      <c r="J3538" s="2" t="str">
        <f>IF(H3538="","",IFERROR(INDEX(Keterangan1,MATCH('Buku Besar'!H3538,Akun1,0)),""))</f>
        <v/>
      </c>
      <c r="K3538" s="2" t="str">
        <f>IF(H3538="","",IFERROR(INDEX(Reff1,MATCH('Buku Besar'!H3538,Akun1,0)),""))</f>
        <v/>
      </c>
      <c r="L3538" s="331" t="str">
        <f>IF(H3538="","",IFERROR(INDEX(Penerimaan1,MATCH('Buku Besar'!H3538,Akun1,0)),""))</f>
        <v/>
      </c>
      <c r="M3538" s="331" t="str">
        <f>IF(H3538="","",IFERROR(INDEX(Pengeluaran1,MATCH('Buku Besar'!H3538,Akun1,0)),""))</f>
        <v/>
      </c>
    </row>
    <row r="3539" spans="1:13" x14ac:dyDescent="0.25">
      <c r="A3539" s="91" t="str">
        <f t="shared" si="110"/>
        <v/>
      </c>
      <c r="B3539" s="330" t="str">
        <f>IF(A3539="","",IFERROR(INDEX(Tanggal,MATCH('Buku Besar'!A3539,Akun,0)),""))</f>
        <v/>
      </c>
      <c r="C3539" s="2" t="str">
        <f>IF(A3539="","",IFERROR(INDEX(Keterangan,MATCH('Buku Besar'!A3539,Akun,0)),""))</f>
        <v/>
      </c>
      <c r="D3539" s="2" t="str">
        <f>IF(A3539="","",IFERROR(INDEX(Reff,MATCH('Buku Besar'!A3539,Akun,0)),""))</f>
        <v/>
      </c>
      <c r="E3539" s="331" t="str">
        <f>IF(A3539="","",IFERROR(INDEX(Penerimaan,MATCH('Buku Besar'!A3539,Akun,0)),""))</f>
        <v/>
      </c>
      <c r="F3539" s="331" t="str">
        <f>IF(A3539="","",IFERROR(INDEX(Pengeluaran,MATCH('Buku Besar'!A3539,Akun,0)),""))</f>
        <v/>
      </c>
      <c r="H3539" s="91" t="str">
        <f t="shared" si="111"/>
        <v/>
      </c>
      <c r="I3539" s="330" t="str">
        <f>IF(H3539="","",IFERROR(INDEX(Tanggal1,MATCH('Buku Besar'!H3539,Akun1,0)),""))</f>
        <v/>
      </c>
      <c r="J3539" s="2" t="str">
        <f>IF(H3539="","",IFERROR(INDEX(Keterangan1,MATCH('Buku Besar'!H3539,Akun1,0)),""))</f>
        <v/>
      </c>
      <c r="K3539" s="2" t="str">
        <f>IF(H3539="","",IFERROR(INDEX(Reff1,MATCH('Buku Besar'!H3539,Akun1,0)),""))</f>
        <v/>
      </c>
      <c r="L3539" s="331" t="str">
        <f>IF(H3539="","",IFERROR(INDEX(Penerimaan1,MATCH('Buku Besar'!H3539,Akun1,0)),""))</f>
        <v/>
      </c>
      <c r="M3539" s="331" t="str">
        <f>IF(H3539="","",IFERROR(INDEX(Pengeluaran1,MATCH('Buku Besar'!H3539,Akun1,0)),""))</f>
        <v/>
      </c>
    </row>
    <row r="3540" spans="1:13" x14ac:dyDescent="0.25">
      <c r="A3540" s="91" t="str">
        <f t="shared" si="110"/>
        <v/>
      </c>
      <c r="B3540" s="330" t="str">
        <f>IF(A3540="","",IFERROR(INDEX(Tanggal,MATCH('Buku Besar'!A3540,Akun,0)),""))</f>
        <v/>
      </c>
      <c r="C3540" s="2" t="str">
        <f>IF(A3540="","",IFERROR(INDEX(Keterangan,MATCH('Buku Besar'!A3540,Akun,0)),""))</f>
        <v/>
      </c>
      <c r="D3540" s="2" t="str">
        <f>IF(A3540="","",IFERROR(INDEX(Reff,MATCH('Buku Besar'!A3540,Akun,0)),""))</f>
        <v/>
      </c>
      <c r="E3540" s="331" t="str">
        <f>IF(A3540="","",IFERROR(INDEX(Penerimaan,MATCH('Buku Besar'!A3540,Akun,0)),""))</f>
        <v/>
      </c>
      <c r="F3540" s="331" t="str">
        <f>IF(A3540="","",IFERROR(INDEX(Pengeluaran,MATCH('Buku Besar'!A3540,Akun,0)),""))</f>
        <v/>
      </c>
      <c r="H3540" s="91" t="str">
        <f t="shared" si="111"/>
        <v/>
      </c>
      <c r="I3540" s="330" t="str">
        <f>IF(H3540="","",IFERROR(INDEX(Tanggal1,MATCH('Buku Besar'!H3540,Akun1,0)),""))</f>
        <v/>
      </c>
      <c r="J3540" s="2" t="str">
        <f>IF(H3540="","",IFERROR(INDEX(Keterangan1,MATCH('Buku Besar'!H3540,Akun1,0)),""))</f>
        <v/>
      </c>
      <c r="K3540" s="2" t="str">
        <f>IF(H3540="","",IFERROR(INDEX(Reff1,MATCH('Buku Besar'!H3540,Akun1,0)),""))</f>
        <v/>
      </c>
      <c r="L3540" s="331" t="str">
        <f>IF(H3540="","",IFERROR(INDEX(Penerimaan1,MATCH('Buku Besar'!H3540,Akun1,0)),""))</f>
        <v/>
      </c>
      <c r="M3540" s="331" t="str">
        <f>IF(H3540="","",IFERROR(INDEX(Pengeluaran1,MATCH('Buku Besar'!H3540,Akun1,0)),""))</f>
        <v/>
      </c>
    </row>
    <row r="3541" spans="1:13" x14ac:dyDescent="0.25">
      <c r="A3541" s="91" t="str">
        <f t="shared" si="110"/>
        <v/>
      </c>
      <c r="B3541" s="330" t="str">
        <f>IF(A3541="","",IFERROR(INDEX(Tanggal,MATCH('Buku Besar'!A3541,Akun,0)),""))</f>
        <v/>
      </c>
      <c r="C3541" s="2" t="str">
        <f>IF(A3541="","",IFERROR(INDEX(Keterangan,MATCH('Buku Besar'!A3541,Akun,0)),""))</f>
        <v/>
      </c>
      <c r="D3541" s="2" t="str">
        <f>IF(A3541="","",IFERROR(INDEX(Reff,MATCH('Buku Besar'!A3541,Akun,0)),""))</f>
        <v/>
      </c>
      <c r="E3541" s="331" t="str">
        <f>IF(A3541="","",IFERROR(INDEX(Penerimaan,MATCH('Buku Besar'!A3541,Akun,0)),""))</f>
        <v/>
      </c>
      <c r="F3541" s="331" t="str">
        <f>IF(A3541="","",IFERROR(INDEX(Pengeluaran,MATCH('Buku Besar'!A3541,Akun,0)),""))</f>
        <v/>
      </c>
      <c r="H3541" s="91" t="str">
        <f t="shared" si="111"/>
        <v/>
      </c>
      <c r="I3541" s="330" t="str">
        <f>IF(H3541="","",IFERROR(INDEX(Tanggal1,MATCH('Buku Besar'!H3541,Akun1,0)),""))</f>
        <v/>
      </c>
      <c r="J3541" s="2" t="str">
        <f>IF(H3541="","",IFERROR(INDEX(Keterangan1,MATCH('Buku Besar'!H3541,Akun1,0)),""))</f>
        <v/>
      </c>
      <c r="K3541" s="2" t="str">
        <f>IF(H3541="","",IFERROR(INDEX(Reff1,MATCH('Buku Besar'!H3541,Akun1,0)),""))</f>
        <v/>
      </c>
      <c r="L3541" s="331" t="str">
        <f>IF(H3541="","",IFERROR(INDEX(Penerimaan1,MATCH('Buku Besar'!H3541,Akun1,0)),""))</f>
        <v/>
      </c>
      <c r="M3541" s="331" t="str">
        <f>IF(H3541="","",IFERROR(INDEX(Pengeluaran1,MATCH('Buku Besar'!H3541,Akun1,0)),""))</f>
        <v/>
      </c>
    </row>
    <row r="3542" spans="1:13" x14ac:dyDescent="0.25">
      <c r="A3542" s="91" t="str">
        <f t="shared" si="110"/>
        <v/>
      </c>
      <c r="B3542" s="330" t="str">
        <f>IF(A3542="","",IFERROR(INDEX(Tanggal,MATCH('Buku Besar'!A3542,Akun,0)),""))</f>
        <v/>
      </c>
      <c r="C3542" s="2" t="str">
        <f>IF(A3542="","",IFERROR(INDEX(Keterangan,MATCH('Buku Besar'!A3542,Akun,0)),""))</f>
        <v/>
      </c>
      <c r="D3542" s="2" t="str">
        <f>IF(A3542="","",IFERROR(INDEX(Reff,MATCH('Buku Besar'!A3542,Akun,0)),""))</f>
        <v/>
      </c>
      <c r="E3542" s="331" t="str">
        <f>IF(A3542="","",IFERROR(INDEX(Penerimaan,MATCH('Buku Besar'!A3542,Akun,0)),""))</f>
        <v/>
      </c>
      <c r="F3542" s="331" t="str">
        <f>IF(A3542="","",IFERROR(INDEX(Pengeluaran,MATCH('Buku Besar'!A3542,Akun,0)),""))</f>
        <v/>
      </c>
      <c r="H3542" s="91" t="str">
        <f t="shared" si="111"/>
        <v/>
      </c>
      <c r="I3542" s="330" t="str">
        <f>IF(H3542="","",IFERROR(INDEX(Tanggal1,MATCH('Buku Besar'!H3542,Akun1,0)),""))</f>
        <v/>
      </c>
      <c r="J3542" s="2" t="str">
        <f>IF(H3542="","",IFERROR(INDEX(Keterangan1,MATCH('Buku Besar'!H3542,Akun1,0)),""))</f>
        <v/>
      </c>
      <c r="K3542" s="2" t="str">
        <f>IF(H3542="","",IFERROR(INDEX(Reff1,MATCH('Buku Besar'!H3542,Akun1,0)),""))</f>
        <v/>
      </c>
      <c r="L3542" s="331" t="str">
        <f>IF(H3542="","",IFERROR(INDEX(Penerimaan1,MATCH('Buku Besar'!H3542,Akun1,0)),""))</f>
        <v/>
      </c>
      <c r="M3542" s="331" t="str">
        <f>IF(H3542="","",IFERROR(INDEX(Pengeluaran1,MATCH('Buku Besar'!H3542,Akun1,0)),""))</f>
        <v/>
      </c>
    </row>
    <row r="3543" spans="1:13" x14ac:dyDescent="0.25">
      <c r="A3543" s="91" t="str">
        <f t="shared" si="110"/>
        <v/>
      </c>
      <c r="B3543" s="330" t="str">
        <f>IF(A3543="","",IFERROR(INDEX(Tanggal,MATCH('Buku Besar'!A3543,Akun,0)),""))</f>
        <v/>
      </c>
      <c r="C3543" s="2" t="str">
        <f>IF(A3543="","",IFERROR(INDEX(Keterangan,MATCH('Buku Besar'!A3543,Akun,0)),""))</f>
        <v/>
      </c>
      <c r="D3543" s="2" t="str">
        <f>IF(A3543="","",IFERROR(INDEX(Reff,MATCH('Buku Besar'!A3543,Akun,0)),""))</f>
        <v/>
      </c>
      <c r="E3543" s="331" t="str">
        <f>IF(A3543="","",IFERROR(INDEX(Penerimaan,MATCH('Buku Besar'!A3543,Akun,0)),""))</f>
        <v/>
      </c>
      <c r="F3543" s="331" t="str">
        <f>IF(A3543="","",IFERROR(INDEX(Pengeluaran,MATCH('Buku Besar'!A3543,Akun,0)),""))</f>
        <v/>
      </c>
      <c r="H3543" s="91" t="str">
        <f t="shared" si="111"/>
        <v/>
      </c>
      <c r="I3543" s="330" t="str">
        <f>IF(H3543="","",IFERROR(INDEX(Tanggal1,MATCH('Buku Besar'!H3543,Akun1,0)),""))</f>
        <v/>
      </c>
      <c r="J3543" s="2" t="str">
        <f>IF(H3543="","",IFERROR(INDEX(Keterangan1,MATCH('Buku Besar'!H3543,Akun1,0)),""))</f>
        <v/>
      </c>
      <c r="K3543" s="2" t="str">
        <f>IF(H3543="","",IFERROR(INDEX(Reff1,MATCH('Buku Besar'!H3543,Akun1,0)),""))</f>
        <v/>
      </c>
      <c r="L3543" s="331" t="str">
        <f>IF(H3543="","",IFERROR(INDEX(Penerimaan1,MATCH('Buku Besar'!H3543,Akun1,0)),""))</f>
        <v/>
      </c>
      <c r="M3543" s="331" t="str">
        <f>IF(H3543="","",IFERROR(INDEX(Pengeluaran1,MATCH('Buku Besar'!H3543,Akun1,0)),""))</f>
        <v/>
      </c>
    </row>
    <row r="3544" spans="1:13" x14ac:dyDescent="0.25">
      <c r="A3544" s="91" t="str">
        <f t="shared" si="110"/>
        <v/>
      </c>
      <c r="B3544" s="330" t="str">
        <f>IF(A3544="","",IFERROR(INDEX(Tanggal,MATCH('Buku Besar'!A3544,Akun,0)),""))</f>
        <v/>
      </c>
      <c r="C3544" s="2" t="str">
        <f>IF(A3544="","",IFERROR(INDEX(Keterangan,MATCH('Buku Besar'!A3544,Akun,0)),""))</f>
        <v/>
      </c>
      <c r="D3544" s="2" t="str">
        <f>IF(A3544="","",IFERROR(INDEX(Reff,MATCH('Buku Besar'!A3544,Akun,0)),""))</f>
        <v/>
      </c>
      <c r="E3544" s="331" t="str">
        <f>IF(A3544="","",IFERROR(INDEX(Penerimaan,MATCH('Buku Besar'!A3544,Akun,0)),""))</f>
        <v/>
      </c>
      <c r="F3544" s="331" t="str">
        <f>IF(A3544="","",IFERROR(INDEX(Pengeluaran,MATCH('Buku Besar'!A3544,Akun,0)),""))</f>
        <v/>
      </c>
      <c r="H3544" s="91" t="str">
        <f t="shared" si="111"/>
        <v/>
      </c>
      <c r="I3544" s="330" t="str">
        <f>IF(H3544="","",IFERROR(INDEX(Tanggal1,MATCH('Buku Besar'!H3544,Akun1,0)),""))</f>
        <v/>
      </c>
      <c r="J3544" s="2" t="str">
        <f>IF(H3544="","",IFERROR(INDEX(Keterangan1,MATCH('Buku Besar'!H3544,Akun1,0)),""))</f>
        <v/>
      </c>
      <c r="K3544" s="2" t="str">
        <f>IF(H3544="","",IFERROR(INDEX(Reff1,MATCH('Buku Besar'!H3544,Akun1,0)),""))</f>
        <v/>
      </c>
      <c r="L3544" s="331" t="str">
        <f>IF(H3544="","",IFERROR(INDEX(Penerimaan1,MATCH('Buku Besar'!H3544,Akun1,0)),""))</f>
        <v/>
      </c>
      <c r="M3544" s="331" t="str">
        <f>IF(H3544="","",IFERROR(INDEX(Pengeluaran1,MATCH('Buku Besar'!H3544,Akun1,0)),""))</f>
        <v/>
      </c>
    </row>
    <row r="3545" spans="1:13" x14ac:dyDescent="0.25">
      <c r="A3545" s="91" t="str">
        <f t="shared" si="110"/>
        <v/>
      </c>
      <c r="B3545" s="330" t="str">
        <f>IF(A3545="","",IFERROR(INDEX(Tanggal,MATCH('Buku Besar'!A3545,Akun,0)),""))</f>
        <v/>
      </c>
      <c r="C3545" s="2" t="str">
        <f>IF(A3545="","",IFERROR(INDEX(Keterangan,MATCH('Buku Besar'!A3545,Akun,0)),""))</f>
        <v/>
      </c>
      <c r="D3545" s="2" t="str">
        <f>IF(A3545="","",IFERROR(INDEX(Reff,MATCH('Buku Besar'!A3545,Akun,0)),""))</f>
        <v/>
      </c>
      <c r="E3545" s="331" t="str">
        <f>IF(A3545="","",IFERROR(INDEX(Penerimaan,MATCH('Buku Besar'!A3545,Akun,0)),""))</f>
        <v/>
      </c>
      <c r="F3545" s="331" t="str">
        <f>IF(A3545="","",IFERROR(INDEX(Pengeluaran,MATCH('Buku Besar'!A3545,Akun,0)),""))</f>
        <v/>
      </c>
      <c r="H3545" s="91" t="str">
        <f t="shared" si="111"/>
        <v/>
      </c>
      <c r="I3545" s="330" t="str">
        <f>IF(H3545="","",IFERROR(INDEX(Tanggal1,MATCH('Buku Besar'!H3545,Akun1,0)),""))</f>
        <v/>
      </c>
      <c r="J3545" s="2" t="str">
        <f>IF(H3545="","",IFERROR(INDEX(Keterangan1,MATCH('Buku Besar'!H3545,Akun1,0)),""))</f>
        <v/>
      </c>
      <c r="K3545" s="2" t="str">
        <f>IF(H3545="","",IFERROR(INDEX(Reff1,MATCH('Buku Besar'!H3545,Akun1,0)),""))</f>
        <v/>
      </c>
      <c r="L3545" s="331" t="str">
        <f>IF(H3545="","",IFERROR(INDEX(Penerimaan1,MATCH('Buku Besar'!H3545,Akun1,0)),""))</f>
        <v/>
      </c>
      <c r="M3545" s="331" t="str">
        <f>IF(H3545="","",IFERROR(INDEX(Pengeluaran1,MATCH('Buku Besar'!H3545,Akun1,0)),""))</f>
        <v/>
      </c>
    </row>
    <row r="3546" spans="1:13" x14ac:dyDescent="0.25">
      <c r="A3546" s="91" t="str">
        <f t="shared" si="110"/>
        <v/>
      </c>
      <c r="B3546" s="330" t="str">
        <f>IF(A3546="","",IFERROR(INDEX(Tanggal,MATCH('Buku Besar'!A3546,Akun,0)),""))</f>
        <v/>
      </c>
      <c r="C3546" s="2" t="str">
        <f>IF(A3546="","",IFERROR(INDEX(Keterangan,MATCH('Buku Besar'!A3546,Akun,0)),""))</f>
        <v/>
      </c>
      <c r="D3546" s="2" t="str">
        <f>IF(A3546="","",IFERROR(INDEX(Reff,MATCH('Buku Besar'!A3546,Akun,0)),""))</f>
        <v/>
      </c>
      <c r="E3546" s="331" t="str">
        <f>IF(A3546="","",IFERROR(INDEX(Penerimaan,MATCH('Buku Besar'!A3546,Akun,0)),""))</f>
        <v/>
      </c>
      <c r="F3546" s="331" t="str">
        <f>IF(A3546="","",IFERROR(INDEX(Pengeluaran,MATCH('Buku Besar'!A3546,Akun,0)),""))</f>
        <v/>
      </c>
      <c r="H3546" s="91" t="str">
        <f t="shared" si="111"/>
        <v/>
      </c>
      <c r="I3546" s="330" t="str">
        <f>IF(H3546="","",IFERROR(INDEX(Tanggal1,MATCH('Buku Besar'!H3546,Akun1,0)),""))</f>
        <v/>
      </c>
      <c r="J3546" s="2" t="str">
        <f>IF(H3546="","",IFERROR(INDEX(Keterangan1,MATCH('Buku Besar'!H3546,Akun1,0)),""))</f>
        <v/>
      </c>
      <c r="K3546" s="2" t="str">
        <f>IF(H3546="","",IFERROR(INDEX(Reff1,MATCH('Buku Besar'!H3546,Akun1,0)),""))</f>
        <v/>
      </c>
      <c r="L3546" s="331" t="str">
        <f>IF(H3546="","",IFERROR(INDEX(Penerimaan1,MATCH('Buku Besar'!H3546,Akun1,0)),""))</f>
        <v/>
      </c>
      <c r="M3546" s="331" t="str">
        <f>IF(H3546="","",IFERROR(INDEX(Pengeluaran1,MATCH('Buku Besar'!H3546,Akun1,0)),""))</f>
        <v/>
      </c>
    </row>
    <row r="3547" spans="1:13" x14ac:dyDescent="0.25">
      <c r="A3547" s="91" t="str">
        <f t="shared" si="110"/>
        <v/>
      </c>
      <c r="B3547" s="330" t="str">
        <f>IF(A3547="","",IFERROR(INDEX(Tanggal,MATCH('Buku Besar'!A3547,Akun,0)),""))</f>
        <v/>
      </c>
      <c r="C3547" s="2" t="str">
        <f>IF(A3547="","",IFERROR(INDEX(Keterangan,MATCH('Buku Besar'!A3547,Akun,0)),""))</f>
        <v/>
      </c>
      <c r="D3547" s="2" t="str">
        <f>IF(A3547="","",IFERROR(INDEX(Reff,MATCH('Buku Besar'!A3547,Akun,0)),""))</f>
        <v/>
      </c>
      <c r="E3547" s="331" t="str">
        <f>IF(A3547="","",IFERROR(INDEX(Penerimaan,MATCH('Buku Besar'!A3547,Akun,0)),""))</f>
        <v/>
      </c>
      <c r="F3547" s="331" t="str">
        <f>IF(A3547="","",IFERROR(INDEX(Pengeluaran,MATCH('Buku Besar'!A3547,Akun,0)),""))</f>
        <v/>
      </c>
      <c r="H3547" s="91" t="str">
        <f t="shared" si="111"/>
        <v/>
      </c>
      <c r="I3547" s="330" t="str">
        <f>IF(H3547="","",IFERROR(INDEX(Tanggal1,MATCH('Buku Besar'!H3547,Akun1,0)),""))</f>
        <v/>
      </c>
      <c r="J3547" s="2" t="str">
        <f>IF(H3547="","",IFERROR(INDEX(Keterangan1,MATCH('Buku Besar'!H3547,Akun1,0)),""))</f>
        <v/>
      </c>
      <c r="K3547" s="2" t="str">
        <f>IF(H3547="","",IFERROR(INDEX(Reff1,MATCH('Buku Besar'!H3547,Akun1,0)),""))</f>
        <v/>
      </c>
      <c r="L3547" s="331" t="str">
        <f>IF(H3547="","",IFERROR(INDEX(Penerimaan1,MATCH('Buku Besar'!H3547,Akun1,0)),""))</f>
        <v/>
      </c>
      <c r="M3547" s="331" t="str">
        <f>IF(H3547="","",IFERROR(INDEX(Pengeluaran1,MATCH('Buku Besar'!H3547,Akun1,0)),""))</f>
        <v/>
      </c>
    </row>
    <row r="3548" spans="1:13" x14ac:dyDescent="0.25">
      <c r="A3548" s="91" t="str">
        <f t="shared" si="110"/>
        <v/>
      </c>
      <c r="B3548" s="330" t="str">
        <f>IF(A3548="","",IFERROR(INDEX(Tanggal,MATCH('Buku Besar'!A3548,Akun,0)),""))</f>
        <v/>
      </c>
      <c r="C3548" s="2" t="str">
        <f>IF(A3548="","",IFERROR(INDEX(Keterangan,MATCH('Buku Besar'!A3548,Akun,0)),""))</f>
        <v/>
      </c>
      <c r="D3548" s="2" t="str">
        <f>IF(A3548="","",IFERROR(INDEX(Reff,MATCH('Buku Besar'!A3548,Akun,0)),""))</f>
        <v/>
      </c>
      <c r="E3548" s="331" t="str">
        <f>IF(A3548="","",IFERROR(INDEX(Penerimaan,MATCH('Buku Besar'!A3548,Akun,0)),""))</f>
        <v/>
      </c>
      <c r="F3548" s="331" t="str">
        <f>IF(A3548="","",IFERROR(INDEX(Pengeluaran,MATCH('Buku Besar'!A3548,Akun,0)),""))</f>
        <v/>
      </c>
      <c r="H3548" s="91" t="str">
        <f t="shared" si="111"/>
        <v/>
      </c>
      <c r="I3548" s="330" t="str">
        <f>IF(H3548="","",IFERROR(INDEX(Tanggal1,MATCH('Buku Besar'!H3548,Akun1,0)),""))</f>
        <v/>
      </c>
      <c r="J3548" s="2" t="str">
        <f>IF(H3548="","",IFERROR(INDEX(Keterangan1,MATCH('Buku Besar'!H3548,Akun1,0)),""))</f>
        <v/>
      </c>
      <c r="K3548" s="2" t="str">
        <f>IF(H3548="","",IFERROR(INDEX(Reff1,MATCH('Buku Besar'!H3548,Akun1,0)),""))</f>
        <v/>
      </c>
      <c r="L3548" s="331" t="str">
        <f>IF(H3548="","",IFERROR(INDEX(Penerimaan1,MATCH('Buku Besar'!H3548,Akun1,0)),""))</f>
        <v/>
      </c>
      <c r="M3548" s="331" t="str">
        <f>IF(H3548="","",IFERROR(INDEX(Pengeluaran1,MATCH('Buku Besar'!H3548,Akun1,0)),""))</f>
        <v/>
      </c>
    </row>
    <row r="3549" spans="1:13" x14ac:dyDescent="0.25">
      <c r="A3549" s="91" t="str">
        <f t="shared" si="110"/>
        <v/>
      </c>
      <c r="B3549" s="330" t="str">
        <f>IF(A3549="","",IFERROR(INDEX(Tanggal,MATCH('Buku Besar'!A3549,Akun,0)),""))</f>
        <v/>
      </c>
      <c r="C3549" s="2" t="str">
        <f>IF(A3549="","",IFERROR(INDEX(Keterangan,MATCH('Buku Besar'!A3549,Akun,0)),""))</f>
        <v/>
      </c>
      <c r="D3549" s="2" t="str">
        <f>IF(A3549="","",IFERROR(INDEX(Reff,MATCH('Buku Besar'!A3549,Akun,0)),""))</f>
        <v/>
      </c>
      <c r="E3549" s="331" t="str">
        <f>IF(A3549="","",IFERROR(INDEX(Penerimaan,MATCH('Buku Besar'!A3549,Akun,0)),""))</f>
        <v/>
      </c>
      <c r="F3549" s="331" t="str">
        <f>IF(A3549="","",IFERROR(INDEX(Pengeluaran,MATCH('Buku Besar'!A3549,Akun,0)),""))</f>
        <v/>
      </c>
      <c r="H3549" s="91" t="str">
        <f t="shared" si="111"/>
        <v/>
      </c>
      <c r="I3549" s="330" t="str">
        <f>IF(H3549="","",IFERROR(INDEX(Tanggal1,MATCH('Buku Besar'!H3549,Akun1,0)),""))</f>
        <v/>
      </c>
      <c r="J3549" s="2" t="str">
        <f>IF(H3549="","",IFERROR(INDEX(Keterangan1,MATCH('Buku Besar'!H3549,Akun1,0)),""))</f>
        <v/>
      </c>
      <c r="K3549" s="2" t="str">
        <f>IF(H3549="","",IFERROR(INDEX(Reff1,MATCH('Buku Besar'!H3549,Akun1,0)),""))</f>
        <v/>
      </c>
      <c r="L3549" s="331" t="str">
        <f>IF(H3549="","",IFERROR(INDEX(Penerimaan1,MATCH('Buku Besar'!H3549,Akun1,0)),""))</f>
        <v/>
      </c>
      <c r="M3549" s="331" t="str">
        <f>IF(H3549="","",IFERROR(INDEX(Pengeluaran1,MATCH('Buku Besar'!H3549,Akun1,0)),""))</f>
        <v/>
      </c>
    </row>
    <row r="3550" spans="1:13" x14ac:dyDescent="0.25">
      <c r="A3550" s="91" t="str">
        <f t="shared" si="110"/>
        <v/>
      </c>
      <c r="B3550" s="330" t="str">
        <f>IF(A3550="","",IFERROR(INDEX(Tanggal,MATCH('Buku Besar'!A3550,Akun,0)),""))</f>
        <v/>
      </c>
      <c r="C3550" s="2" t="str">
        <f>IF(A3550="","",IFERROR(INDEX(Keterangan,MATCH('Buku Besar'!A3550,Akun,0)),""))</f>
        <v/>
      </c>
      <c r="D3550" s="2" t="str">
        <f>IF(A3550="","",IFERROR(INDEX(Reff,MATCH('Buku Besar'!A3550,Akun,0)),""))</f>
        <v/>
      </c>
      <c r="E3550" s="331" t="str">
        <f>IF(A3550="","",IFERROR(INDEX(Penerimaan,MATCH('Buku Besar'!A3550,Akun,0)),""))</f>
        <v/>
      </c>
      <c r="F3550" s="331" t="str">
        <f>IF(A3550="","",IFERROR(INDEX(Pengeluaran,MATCH('Buku Besar'!A3550,Akun,0)),""))</f>
        <v/>
      </c>
      <c r="H3550" s="91" t="str">
        <f t="shared" si="111"/>
        <v/>
      </c>
      <c r="I3550" s="330" t="str">
        <f>IF(H3550="","",IFERROR(INDEX(Tanggal1,MATCH('Buku Besar'!H3550,Akun1,0)),""))</f>
        <v/>
      </c>
      <c r="J3550" s="2" t="str">
        <f>IF(H3550="","",IFERROR(INDEX(Keterangan1,MATCH('Buku Besar'!H3550,Akun1,0)),""))</f>
        <v/>
      </c>
      <c r="K3550" s="2" t="str">
        <f>IF(H3550="","",IFERROR(INDEX(Reff1,MATCH('Buku Besar'!H3550,Akun1,0)),""))</f>
        <v/>
      </c>
      <c r="L3550" s="331" t="str">
        <f>IF(H3550="","",IFERROR(INDEX(Penerimaan1,MATCH('Buku Besar'!H3550,Akun1,0)),""))</f>
        <v/>
      </c>
      <c r="M3550" s="331" t="str">
        <f>IF(H3550="","",IFERROR(INDEX(Pengeluaran1,MATCH('Buku Besar'!H3550,Akun1,0)),""))</f>
        <v/>
      </c>
    </row>
    <row r="3551" spans="1:13" x14ac:dyDescent="0.25">
      <c r="A3551" s="91" t="str">
        <f t="shared" si="110"/>
        <v/>
      </c>
      <c r="B3551" s="330" t="str">
        <f>IF(A3551="","",IFERROR(INDEX(Tanggal,MATCH('Buku Besar'!A3551,Akun,0)),""))</f>
        <v/>
      </c>
      <c r="C3551" s="2" t="str">
        <f>IF(A3551="","",IFERROR(INDEX(Keterangan,MATCH('Buku Besar'!A3551,Akun,0)),""))</f>
        <v/>
      </c>
      <c r="D3551" s="2" t="str">
        <f>IF(A3551="","",IFERROR(INDEX(Reff,MATCH('Buku Besar'!A3551,Akun,0)),""))</f>
        <v/>
      </c>
      <c r="E3551" s="331" t="str">
        <f>IF(A3551="","",IFERROR(INDEX(Penerimaan,MATCH('Buku Besar'!A3551,Akun,0)),""))</f>
        <v/>
      </c>
      <c r="F3551" s="331" t="str">
        <f>IF(A3551="","",IFERROR(INDEX(Pengeluaran,MATCH('Buku Besar'!A3551,Akun,0)),""))</f>
        <v/>
      </c>
      <c r="H3551" s="91" t="str">
        <f t="shared" si="111"/>
        <v/>
      </c>
      <c r="I3551" s="330" t="str">
        <f>IF(H3551="","",IFERROR(INDEX(Tanggal1,MATCH('Buku Besar'!H3551,Akun1,0)),""))</f>
        <v/>
      </c>
      <c r="J3551" s="2" t="str">
        <f>IF(H3551="","",IFERROR(INDEX(Keterangan1,MATCH('Buku Besar'!H3551,Akun1,0)),""))</f>
        <v/>
      </c>
      <c r="K3551" s="2" t="str">
        <f>IF(H3551="","",IFERROR(INDEX(Reff1,MATCH('Buku Besar'!H3551,Akun1,0)),""))</f>
        <v/>
      </c>
      <c r="L3551" s="331" t="str">
        <f>IF(H3551="","",IFERROR(INDEX(Penerimaan1,MATCH('Buku Besar'!H3551,Akun1,0)),""))</f>
        <v/>
      </c>
      <c r="M3551" s="331" t="str">
        <f>IF(H3551="","",IFERROR(INDEX(Pengeluaran1,MATCH('Buku Besar'!H3551,Akun1,0)),""))</f>
        <v/>
      </c>
    </row>
    <row r="3552" spans="1:13" x14ac:dyDescent="0.25">
      <c r="A3552" s="91" t="str">
        <f t="shared" si="110"/>
        <v/>
      </c>
      <c r="B3552" s="330" t="str">
        <f>IF(A3552="","",IFERROR(INDEX(Tanggal,MATCH('Buku Besar'!A3552,Akun,0)),""))</f>
        <v/>
      </c>
      <c r="C3552" s="2" t="str">
        <f>IF(A3552="","",IFERROR(INDEX(Keterangan,MATCH('Buku Besar'!A3552,Akun,0)),""))</f>
        <v/>
      </c>
      <c r="D3552" s="2" t="str">
        <f>IF(A3552="","",IFERROR(INDEX(Reff,MATCH('Buku Besar'!A3552,Akun,0)),""))</f>
        <v/>
      </c>
      <c r="E3552" s="331" t="str">
        <f>IF(A3552="","",IFERROR(INDEX(Penerimaan,MATCH('Buku Besar'!A3552,Akun,0)),""))</f>
        <v/>
      </c>
      <c r="F3552" s="331" t="str">
        <f>IF(A3552="","",IFERROR(INDEX(Pengeluaran,MATCH('Buku Besar'!A3552,Akun,0)),""))</f>
        <v/>
      </c>
      <c r="H3552" s="91" t="str">
        <f t="shared" si="111"/>
        <v/>
      </c>
      <c r="I3552" s="330" t="str">
        <f>IF(H3552="","",IFERROR(INDEX(Tanggal1,MATCH('Buku Besar'!H3552,Akun1,0)),""))</f>
        <v/>
      </c>
      <c r="J3552" s="2" t="str">
        <f>IF(H3552="","",IFERROR(INDEX(Keterangan1,MATCH('Buku Besar'!H3552,Akun1,0)),""))</f>
        <v/>
      </c>
      <c r="K3552" s="2" t="str">
        <f>IF(H3552="","",IFERROR(INDEX(Reff1,MATCH('Buku Besar'!H3552,Akun1,0)),""))</f>
        <v/>
      </c>
      <c r="L3552" s="331" t="str">
        <f>IF(H3552="","",IFERROR(INDEX(Penerimaan1,MATCH('Buku Besar'!H3552,Akun1,0)),""))</f>
        <v/>
      </c>
      <c r="M3552" s="331" t="str">
        <f>IF(H3552="","",IFERROR(INDEX(Pengeluaran1,MATCH('Buku Besar'!H3552,Akun1,0)),""))</f>
        <v/>
      </c>
    </row>
    <row r="3553" spans="1:13" x14ac:dyDescent="0.25">
      <c r="A3553" s="91" t="str">
        <f t="shared" si="110"/>
        <v/>
      </c>
      <c r="B3553" s="330" t="str">
        <f>IF(A3553="","",IFERROR(INDEX(Tanggal,MATCH('Buku Besar'!A3553,Akun,0)),""))</f>
        <v/>
      </c>
      <c r="C3553" s="2" t="str">
        <f>IF(A3553="","",IFERROR(INDEX(Keterangan,MATCH('Buku Besar'!A3553,Akun,0)),""))</f>
        <v/>
      </c>
      <c r="D3553" s="2" t="str">
        <f>IF(A3553="","",IFERROR(INDEX(Reff,MATCH('Buku Besar'!A3553,Akun,0)),""))</f>
        <v/>
      </c>
      <c r="E3553" s="331" t="str">
        <f>IF(A3553="","",IFERROR(INDEX(Penerimaan,MATCH('Buku Besar'!A3553,Akun,0)),""))</f>
        <v/>
      </c>
      <c r="F3553" s="331" t="str">
        <f>IF(A3553="","",IFERROR(INDEX(Pengeluaran,MATCH('Buku Besar'!A3553,Akun,0)),""))</f>
        <v/>
      </c>
      <c r="H3553" s="91" t="str">
        <f t="shared" si="111"/>
        <v/>
      </c>
      <c r="I3553" s="330" t="str">
        <f>IF(H3553="","",IFERROR(INDEX(Tanggal1,MATCH('Buku Besar'!H3553,Akun1,0)),""))</f>
        <v/>
      </c>
      <c r="J3553" s="2" t="str">
        <f>IF(H3553="","",IFERROR(INDEX(Keterangan1,MATCH('Buku Besar'!H3553,Akun1,0)),""))</f>
        <v/>
      </c>
      <c r="K3553" s="2" t="str">
        <f>IF(H3553="","",IFERROR(INDEX(Reff1,MATCH('Buku Besar'!H3553,Akun1,0)),""))</f>
        <v/>
      </c>
      <c r="L3553" s="331" t="str">
        <f>IF(H3553="","",IFERROR(INDEX(Penerimaan1,MATCH('Buku Besar'!H3553,Akun1,0)),""))</f>
        <v/>
      </c>
      <c r="M3553" s="331" t="str">
        <f>IF(H3553="","",IFERROR(INDEX(Pengeluaran1,MATCH('Buku Besar'!H3553,Akun1,0)),""))</f>
        <v/>
      </c>
    </row>
    <row r="3554" spans="1:13" x14ac:dyDescent="0.25">
      <c r="A3554" s="91" t="str">
        <f t="shared" si="110"/>
        <v/>
      </c>
      <c r="B3554" s="330" t="str">
        <f>IF(A3554="","",IFERROR(INDEX(Tanggal,MATCH('Buku Besar'!A3554,Akun,0)),""))</f>
        <v/>
      </c>
      <c r="C3554" s="2" t="str">
        <f>IF(A3554="","",IFERROR(INDEX(Keterangan,MATCH('Buku Besar'!A3554,Akun,0)),""))</f>
        <v/>
      </c>
      <c r="D3554" s="2" t="str">
        <f>IF(A3554="","",IFERROR(INDEX(Reff,MATCH('Buku Besar'!A3554,Akun,0)),""))</f>
        <v/>
      </c>
      <c r="E3554" s="331" t="str">
        <f>IF(A3554="","",IFERROR(INDEX(Penerimaan,MATCH('Buku Besar'!A3554,Akun,0)),""))</f>
        <v/>
      </c>
      <c r="F3554" s="331" t="str">
        <f>IF(A3554="","",IFERROR(INDEX(Pengeluaran,MATCH('Buku Besar'!A3554,Akun,0)),""))</f>
        <v/>
      </c>
      <c r="H3554" s="91" t="str">
        <f t="shared" si="111"/>
        <v/>
      </c>
      <c r="I3554" s="330" t="str">
        <f>IF(H3554="","",IFERROR(INDEX(Tanggal1,MATCH('Buku Besar'!H3554,Akun1,0)),""))</f>
        <v/>
      </c>
      <c r="J3554" s="2" t="str">
        <f>IF(H3554="","",IFERROR(INDEX(Keterangan1,MATCH('Buku Besar'!H3554,Akun1,0)),""))</f>
        <v/>
      </c>
      <c r="K3554" s="2" t="str">
        <f>IF(H3554="","",IFERROR(INDEX(Reff1,MATCH('Buku Besar'!H3554,Akun1,0)),""))</f>
        <v/>
      </c>
      <c r="L3554" s="331" t="str">
        <f>IF(H3554="","",IFERROR(INDEX(Penerimaan1,MATCH('Buku Besar'!H3554,Akun1,0)),""))</f>
        <v/>
      </c>
      <c r="M3554" s="331" t="str">
        <f>IF(H3554="","",IFERROR(INDEX(Pengeluaran1,MATCH('Buku Besar'!H3554,Akun1,0)),""))</f>
        <v/>
      </c>
    </row>
    <row r="3555" spans="1:13" x14ac:dyDescent="0.25">
      <c r="A3555" s="91" t="str">
        <f t="shared" si="110"/>
        <v/>
      </c>
      <c r="B3555" s="330" t="str">
        <f>IF(A3555="","",IFERROR(INDEX(Tanggal,MATCH('Buku Besar'!A3555,Akun,0)),""))</f>
        <v/>
      </c>
      <c r="C3555" s="2" t="str">
        <f>IF(A3555="","",IFERROR(INDEX(Keterangan,MATCH('Buku Besar'!A3555,Akun,0)),""))</f>
        <v/>
      </c>
      <c r="D3555" s="2" t="str">
        <f>IF(A3555="","",IFERROR(INDEX(Reff,MATCH('Buku Besar'!A3555,Akun,0)),""))</f>
        <v/>
      </c>
      <c r="E3555" s="331" t="str">
        <f>IF(A3555="","",IFERROR(INDEX(Penerimaan,MATCH('Buku Besar'!A3555,Akun,0)),""))</f>
        <v/>
      </c>
      <c r="F3555" s="331" t="str">
        <f>IF(A3555="","",IFERROR(INDEX(Pengeluaran,MATCH('Buku Besar'!A3555,Akun,0)),""))</f>
        <v/>
      </c>
      <c r="H3555" s="91" t="str">
        <f t="shared" si="111"/>
        <v/>
      </c>
      <c r="I3555" s="330" t="str">
        <f>IF(H3555="","",IFERROR(INDEX(Tanggal1,MATCH('Buku Besar'!H3555,Akun1,0)),""))</f>
        <v/>
      </c>
      <c r="J3555" s="2" t="str">
        <f>IF(H3555="","",IFERROR(INDEX(Keterangan1,MATCH('Buku Besar'!H3555,Akun1,0)),""))</f>
        <v/>
      </c>
      <c r="K3555" s="2" t="str">
        <f>IF(H3555="","",IFERROR(INDEX(Reff1,MATCH('Buku Besar'!H3555,Akun1,0)),""))</f>
        <v/>
      </c>
      <c r="L3555" s="331" t="str">
        <f>IF(H3555="","",IFERROR(INDEX(Penerimaan1,MATCH('Buku Besar'!H3555,Akun1,0)),""))</f>
        <v/>
      </c>
      <c r="M3555" s="331" t="str">
        <f>IF(H3555="","",IFERROR(INDEX(Pengeluaran1,MATCH('Buku Besar'!H3555,Akun1,0)),""))</f>
        <v/>
      </c>
    </row>
    <row r="3556" spans="1:13" x14ac:dyDescent="0.25">
      <c r="A3556" s="91" t="str">
        <f t="shared" si="110"/>
        <v/>
      </c>
      <c r="B3556" s="330" t="str">
        <f>IF(A3556="","",IFERROR(INDEX(Tanggal,MATCH('Buku Besar'!A3556,Akun,0)),""))</f>
        <v/>
      </c>
      <c r="C3556" s="2" t="str">
        <f>IF(A3556="","",IFERROR(INDEX(Keterangan,MATCH('Buku Besar'!A3556,Akun,0)),""))</f>
        <v/>
      </c>
      <c r="D3556" s="2" t="str">
        <f>IF(A3556="","",IFERROR(INDEX(Reff,MATCH('Buku Besar'!A3556,Akun,0)),""))</f>
        <v/>
      </c>
      <c r="E3556" s="331" t="str">
        <f>IF(A3556="","",IFERROR(INDEX(Penerimaan,MATCH('Buku Besar'!A3556,Akun,0)),""))</f>
        <v/>
      </c>
      <c r="F3556" s="331" t="str">
        <f>IF(A3556="","",IFERROR(INDEX(Pengeluaran,MATCH('Buku Besar'!A3556,Akun,0)),""))</f>
        <v/>
      </c>
      <c r="H3556" s="91" t="str">
        <f t="shared" si="111"/>
        <v/>
      </c>
      <c r="I3556" s="330" t="str">
        <f>IF(H3556="","",IFERROR(INDEX(Tanggal1,MATCH('Buku Besar'!H3556,Akun1,0)),""))</f>
        <v/>
      </c>
      <c r="J3556" s="2" t="str">
        <f>IF(H3556="","",IFERROR(INDEX(Keterangan1,MATCH('Buku Besar'!H3556,Akun1,0)),""))</f>
        <v/>
      </c>
      <c r="K3556" s="2" t="str">
        <f>IF(H3556="","",IFERROR(INDEX(Reff1,MATCH('Buku Besar'!H3556,Akun1,0)),""))</f>
        <v/>
      </c>
      <c r="L3556" s="331" t="str">
        <f>IF(H3556="","",IFERROR(INDEX(Penerimaan1,MATCH('Buku Besar'!H3556,Akun1,0)),""))</f>
        <v/>
      </c>
      <c r="M3556" s="331" t="str">
        <f>IF(H3556="","",IFERROR(INDEX(Pengeluaran1,MATCH('Buku Besar'!H3556,Akun1,0)),""))</f>
        <v/>
      </c>
    </row>
    <row r="3557" spans="1:13" x14ac:dyDescent="0.25">
      <c r="A3557" s="91" t="str">
        <f t="shared" si="110"/>
        <v/>
      </c>
      <c r="B3557" s="330" t="str">
        <f>IF(A3557="","",IFERROR(INDEX(Tanggal,MATCH('Buku Besar'!A3557,Akun,0)),""))</f>
        <v/>
      </c>
      <c r="C3557" s="2" t="str">
        <f>IF(A3557="","",IFERROR(INDEX(Keterangan,MATCH('Buku Besar'!A3557,Akun,0)),""))</f>
        <v/>
      </c>
      <c r="D3557" s="2" t="str">
        <f>IF(A3557="","",IFERROR(INDEX(Reff,MATCH('Buku Besar'!A3557,Akun,0)),""))</f>
        <v/>
      </c>
      <c r="E3557" s="331" t="str">
        <f>IF(A3557="","",IFERROR(INDEX(Penerimaan,MATCH('Buku Besar'!A3557,Akun,0)),""))</f>
        <v/>
      </c>
      <c r="F3557" s="331" t="str">
        <f>IF(A3557="","",IFERROR(INDEX(Pengeluaran,MATCH('Buku Besar'!A3557,Akun,0)),""))</f>
        <v/>
      </c>
      <c r="H3557" s="91" t="str">
        <f t="shared" si="111"/>
        <v/>
      </c>
      <c r="I3557" s="330" t="str">
        <f>IF(H3557="","",IFERROR(INDEX(Tanggal1,MATCH('Buku Besar'!H3557,Akun1,0)),""))</f>
        <v/>
      </c>
      <c r="J3557" s="2" t="str">
        <f>IF(H3557="","",IFERROR(INDEX(Keterangan1,MATCH('Buku Besar'!H3557,Akun1,0)),""))</f>
        <v/>
      </c>
      <c r="K3557" s="2" t="str">
        <f>IF(H3557="","",IFERROR(INDEX(Reff1,MATCH('Buku Besar'!H3557,Akun1,0)),""))</f>
        <v/>
      </c>
      <c r="L3557" s="331" t="str">
        <f>IF(H3557="","",IFERROR(INDEX(Penerimaan1,MATCH('Buku Besar'!H3557,Akun1,0)),""))</f>
        <v/>
      </c>
      <c r="M3557" s="331" t="str">
        <f>IF(H3557="","",IFERROR(INDEX(Pengeluaran1,MATCH('Buku Besar'!H3557,Akun1,0)),""))</f>
        <v/>
      </c>
    </row>
    <row r="3558" spans="1:13" x14ac:dyDescent="0.25">
      <c r="A3558" s="91" t="str">
        <f t="shared" si="110"/>
        <v/>
      </c>
      <c r="B3558" s="330" t="str">
        <f>IF(A3558="","",IFERROR(INDEX(Tanggal,MATCH('Buku Besar'!A3558,Akun,0)),""))</f>
        <v/>
      </c>
      <c r="C3558" s="2" t="str">
        <f>IF(A3558="","",IFERROR(INDEX(Keterangan,MATCH('Buku Besar'!A3558,Akun,0)),""))</f>
        <v/>
      </c>
      <c r="D3558" s="2" t="str">
        <f>IF(A3558="","",IFERROR(INDEX(Reff,MATCH('Buku Besar'!A3558,Akun,0)),""))</f>
        <v/>
      </c>
      <c r="E3558" s="331" t="str">
        <f>IF(A3558="","",IFERROR(INDEX(Penerimaan,MATCH('Buku Besar'!A3558,Akun,0)),""))</f>
        <v/>
      </c>
      <c r="F3558" s="331" t="str">
        <f>IF(A3558="","",IFERROR(INDEX(Pengeluaran,MATCH('Buku Besar'!A3558,Akun,0)),""))</f>
        <v/>
      </c>
      <c r="H3558" s="91" t="str">
        <f t="shared" si="111"/>
        <v/>
      </c>
      <c r="I3558" s="330" t="str">
        <f>IF(H3558="","",IFERROR(INDEX(Tanggal1,MATCH('Buku Besar'!H3558,Akun1,0)),""))</f>
        <v/>
      </c>
      <c r="J3558" s="2" t="str">
        <f>IF(H3558="","",IFERROR(INDEX(Keterangan1,MATCH('Buku Besar'!H3558,Akun1,0)),""))</f>
        <v/>
      </c>
      <c r="K3558" s="2" t="str">
        <f>IF(H3558="","",IFERROR(INDEX(Reff1,MATCH('Buku Besar'!H3558,Akun1,0)),""))</f>
        <v/>
      </c>
      <c r="L3558" s="331" t="str">
        <f>IF(H3558="","",IFERROR(INDEX(Penerimaan1,MATCH('Buku Besar'!H3558,Akun1,0)),""))</f>
        <v/>
      </c>
      <c r="M3558" s="331" t="str">
        <f>IF(H3558="","",IFERROR(INDEX(Pengeluaran1,MATCH('Buku Besar'!H3558,Akun1,0)),""))</f>
        <v/>
      </c>
    </row>
    <row r="3559" spans="1:13" x14ac:dyDescent="0.25">
      <c r="A3559" s="91" t="str">
        <f t="shared" si="110"/>
        <v/>
      </c>
      <c r="B3559" s="330" t="str">
        <f>IF(A3559="","",IFERROR(INDEX(Tanggal,MATCH('Buku Besar'!A3559,Akun,0)),""))</f>
        <v/>
      </c>
      <c r="C3559" s="2" t="str">
        <f>IF(A3559="","",IFERROR(INDEX(Keterangan,MATCH('Buku Besar'!A3559,Akun,0)),""))</f>
        <v/>
      </c>
      <c r="D3559" s="2" t="str">
        <f>IF(A3559="","",IFERROR(INDEX(Reff,MATCH('Buku Besar'!A3559,Akun,0)),""))</f>
        <v/>
      </c>
      <c r="E3559" s="331" t="str">
        <f>IF(A3559="","",IFERROR(INDEX(Penerimaan,MATCH('Buku Besar'!A3559,Akun,0)),""))</f>
        <v/>
      </c>
      <c r="F3559" s="331" t="str">
        <f>IF(A3559="","",IFERROR(INDEX(Pengeluaran,MATCH('Buku Besar'!A3559,Akun,0)),""))</f>
        <v/>
      </c>
      <c r="H3559" s="91" t="str">
        <f t="shared" si="111"/>
        <v/>
      </c>
      <c r="I3559" s="330" t="str">
        <f>IF(H3559="","",IFERROR(INDEX(Tanggal1,MATCH('Buku Besar'!H3559,Akun1,0)),""))</f>
        <v/>
      </c>
      <c r="J3559" s="2" t="str">
        <f>IF(H3559="","",IFERROR(INDEX(Keterangan1,MATCH('Buku Besar'!H3559,Akun1,0)),""))</f>
        <v/>
      </c>
      <c r="K3559" s="2" t="str">
        <f>IF(H3559="","",IFERROR(INDEX(Reff1,MATCH('Buku Besar'!H3559,Akun1,0)),""))</f>
        <v/>
      </c>
      <c r="L3559" s="331" t="str">
        <f>IF(H3559="","",IFERROR(INDEX(Penerimaan1,MATCH('Buku Besar'!H3559,Akun1,0)),""))</f>
        <v/>
      </c>
      <c r="M3559" s="331" t="str">
        <f>IF(H3559="","",IFERROR(INDEX(Pengeluaran1,MATCH('Buku Besar'!H3559,Akun1,0)),""))</f>
        <v/>
      </c>
    </row>
    <row r="3560" spans="1:13" x14ac:dyDescent="0.25">
      <c r="A3560" s="91" t="str">
        <f t="shared" si="110"/>
        <v/>
      </c>
      <c r="B3560" s="330" t="str">
        <f>IF(A3560="","",IFERROR(INDEX(Tanggal,MATCH('Buku Besar'!A3560,Akun,0)),""))</f>
        <v/>
      </c>
      <c r="C3560" s="2" t="str">
        <f>IF(A3560="","",IFERROR(INDEX(Keterangan,MATCH('Buku Besar'!A3560,Akun,0)),""))</f>
        <v/>
      </c>
      <c r="D3560" s="2" t="str">
        <f>IF(A3560="","",IFERROR(INDEX(Reff,MATCH('Buku Besar'!A3560,Akun,0)),""))</f>
        <v/>
      </c>
      <c r="E3560" s="331" t="str">
        <f>IF(A3560="","",IFERROR(INDEX(Penerimaan,MATCH('Buku Besar'!A3560,Akun,0)),""))</f>
        <v/>
      </c>
      <c r="F3560" s="331" t="str">
        <f>IF(A3560="","",IFERROR(INDEX(Pengeluaran,MATCH('Buku Besar'!A3560,Akun,0)),""))</f>
        <v/>
      </c>
      <c r="H3560" s="91" t="str">
        <f t="shared" si="111"/>
        <v/>
      </c>
      <c r="I3560" s="330" t="str">
        <f>IF(H3560="","",IFERROR(INDEX(Tanggal1,MATCH('Buku Besar'!H3560,Akun1,0)),""))</f>
        <v/>
      </c>
      <c r="J3560" s="2" t="str">
        <f>IF(H3560="","",IFERROR(INDEX(Keterangan1,MATCH('Buku Besar'!H3560,Akun1,0)),""))</f>
        <v/>
      </c>
      <c r="K3560" s="2" t="str">
        <f>IF(H3560="","",IFERROR(INDEX(Reff1,MATCH('Buku Besar'!H3560,Akun1,0)),""))</f>
        <v/>
      </c>
      <c r="L3560" s="331" t="str">
        <f>IF(H3560="","",IFERROR(INDEX(Penerimaan1,MATCH('Buku Besar'!H3560,Akun1,0)),""))</f>
        <v/>
      </c>
      <c r="M3560" s="331" t="str">
        <f>IF(H3560="","",IFERROR(INDEX(Pengeluaran1,MATCH('Buku Besar'!H3560,Akun1,0)),""))</f>
        <v/>
      </c>
    </row>
    <row r="3561" spans="1:13" x14ac:dyDescent="0.25">
      <c r="A3561" s="91" t="str">
        <f t="shared" si="110"/>
        <v/>
      </c>
      <c r="B3561" s="330" t="str">
        <f>IF(A3561="","",IFERROR(INDEX(Tanggal,MATCH('Buku Besar'!A3561,Akun,0)),""))</f>
        <v/>
      </c>
      <c r="C3561" s="2" t="str">
        <f>IF(A3561="","",IFERROR(INDEX(Keterangan,MATCH('Buku Besar'!A3561,Akun,0)),""))</f>
        <v/>
      </c>
      <c r="D3561" s="2" t="str">
        <f>IF(A3561="","",IFERROR(INDEX(Reff,MATCH('Buku Besar'!A3561,Akun,0)),""))</f>
        <v/>
      </c>
      <c r="E3561" s="331" t="str">
        <f>IF(A3561="","",IFERROR(INDEX(Penerimaan,MATCH('Buku Besar'!A3561,Akun,0)),""))</f>
        <v/>
      </c>
      <c r="F3561" s="331" t="str">
        <f>IF(A3561="","",IFERROR(INDEX(Pengeluaran,MATCH('Buku Besar'!A3561,Akun,0)),""))</f>
        <v/>
      </c>
      <c r="H3561" s="91" t="str">
        <f t="shared" si="111"/>
        <v/>
      </c>
      <c r="I3561" s="330" t="str">
        <f>IF(H3561="","",IFERROR(INDEX(Tanggal1,MATCH('Buku Besar'!H3561,Akun1,0)),""))</f>
        <v/>
      </c>
      <c r="J3561" s="2" t="str">
        <f>IF(H3561="","",IFERROR(INDEX(Keterangan1,MATCH('Buku Besar'!H3561,Akun1,0)),""))</f>
        <v/>
      </c>
      <c r="K3561" s="2" t="str">
        <f>IF(H3561="","",IFERROR(INDEX(Reff1,MATCH('Buku Besar'!H3561,Akun1,0)),""))</f>
        <v/>
      </c>
      <c r="L3561" s="331" t="str">
        <f>IF(H3561="","",IFERROR(INDEX(Penerimaan1,MATCH('Buku Besar'!H3561,Akun1,0)),""))</f>
        <v/>
      </c>
      <c r="M3561" s="331" t="str">
        <f>IF(H3561="","",IFERROR(INDEX(Pengeluaran1,MATCH('Buku Besar'!H3561,Akun1,0)),""))</f>
        <v/>
      </c>
    </row>
    <row r="3562" spans="1:13" x14ac:dyDescent="0.25">
      <c r="A3562" s="91" t="str">
        <f t="shared" si="110"/>
        <v/>
      </c>
      <c r="B3562" s="330" t="str">
        <f>IF(A3562="","",IFERROR(INDEX(Tanggal,MATCH('Buku Besar'!A3562,Akun,0)),""))</f>
        <v/>
      </c>
      <c r="C3562" s="2" t="str">
        <f>IF(A3562="","",IFERROR(INDEX(Keterangan,MATCH('Buku Besar'!A3562,Akun,0)),""))</f>
        <v/>
      </c>
      <c r="D3562" s="2" t="str">
        <f>IF(A3562="","",IFERROR(INDEX(Reff,MATCH('Buku Besar'!A3562,Akun,0)),""))</f>
        <v/>
      </c>
      <c r="E3562" s="331" t="str">
        <f>IF(A3562="","",IFERROR(INDEX(Penerimaan,MATCH('Buku Besar'!A3562,Akun,0)),""))</f>
        <v/>
      </c>
      <c r="F3562" s="331" t="str">
        <f>IF(A3562="","",IFERROR(INDEX(Pengeluaran,MATCH('Buku Besar'!A3562,Akun,0)),""))</f>
        <v/>
      </c>
      <c r="H3562" s="91" t="str">
        <f t="shared" si="111"/>
        <v/>
      </c>
      <c r="I3562" s="330" t="str">
        <f>IF(H3562="","",IFERROR(INDEX(Tanggal1,MATCH('Buku Besar'!H3562,Akun1,0)),""))</f>
        <v/>
      </c>
      <c r="J3562" s="2" t="str">
        <f>IF(H3562="","",IFERROR(INDEX(Keterangan1,MATCH('Buku Besar'!H3562,Akun1,0)),""))</f>
        <v/>
      </c>
      <c r="K3562" s="2" t="str">
        <f>IF(H3562="","",IFERROR(INDEX(Reff1,MATCH('Buku Besar'!H3562,Akun1,0)),""))</f>
        <v/>
      </c>
      <c r="L3562" s="331" t="str">
        <f>IF(H3562="","",IFERROR(INDEX(Penerimaan1,MATCH('Buku Besar'!H3562,Akun1,0)),""))</f>
        <v/>
      </c>
      <c r="M3562" s="331" t="str">
        <f>IF(H3562="","",IFERROR(INDEX(Pengeluaran1,MATCH('Buku Besar'!H3562,Akun1,0)),""))</f>
        <v/>
      </c>
    </row>
    <row r="3563" spans="1:13" x14ac:dyDescent="0.25">
      <c r="A3563" s="91" t="str">
        <f t="shared" si="110"/>
        <v/>
      </c>
      <c r="B3563" s="330" t="str">
        <f>IF(A3563="","",IFERROR(INDEX(Tanggal,MATCH('Buku Besar'!A3563,Akun,0)),""))</f>
        <v/>
      </c>
      <c r="C3563" s="2" t="str">
        <f>IF(A3563="","",IFERROR(INDEX(Keterangan,MATCH('Buku Besar'!A3563,Akun,0)),""))</f>
        <v/>
      </c>
      <c r="D3563" s="2" t="str">
        <f>IF(A3563="","",IFERROR(INDEX(Reff,MATCH('Buku Besar'!A3563,Akun,0)),""))</f>
        <v/>
      </c>
      <c r="E3563" s="331" t="str">
        <f>IF(A3563="","",IFERROR(INDEX(Penerimaan,MATCH('Buku Besar'!A3563,Akun,0)),""))</f>
        <v/>
      </c>
      <c r="F3563" s="331" t="str">
        <f>IF(A3563="","",IFERROR(INDEX(Pengeluaran,MATCH('Buku Besar'!A3563,Akun,0)),""))</f>
        <v/>
      </c>
      <c r="H3563" s="91" t="str">
        <f t="shared" si="111"/>
        <v/>
      </c>
      <c r="I3563" s="330" t="str">
        <f>IF(H3563="","",IFERROR(INDEX(Tanggal1,MATCH('Buku Besar'!H3563,Akun1,0)),""))</f>
        <v/>
      </c>
      <c r="J3563" s="2" t="str">
        <f>IF(H3563="","",IFERROR(INDEX(Keterangan1,MATCH('Buku Besar'!H3563,Akun1,0)),""))</f>
        <v/>
      </c>
      <c r="K3563" s="2" t="str">
        <f>IF(H3563="","",IFERROR(INDEX(Reff1,MATCH('Buku Besar'!H3563,Akun1,0)),""))</f>
        <v/>
      </c>
      <c r="L3563" s="331" t="str">
        <f>IF(H3563="","",IFERROR(INDEX(Penerimaan1,MATCH('Buku Besar'!H3563,Akun1,0)),""))</f>
        <v/>
      </c>
      <c r="M3563" s="331" t="str">
        <f>IF(H3563="","",IFERROR(INDEX(Pengeluaran1,MATCH('Buku Besar'!H3563,Akun1,0)),""))</f>
        <v/>
      </c>
    </row>
    <row r="3564" spans="1:13" x14ac:dyDescent="0.25">
      <c r="A3564" s="91" t="str">
        <f t="shared" si="110"/>
        <v/>
      </c>
      <c r="B3564" s="330" t="str">
        <f>IF(A3564="","",IFERROR(INDEX(Tanggal,MATCH('Buku Besar'!A3564,Akun,0)),""))</f>
        <v/>
      </c>
      <c r="C3564" s="2" t="str">
        <f>IF(A3564="","",IFERROR(INDEX(Keterangan,MATCH('Buku Besar'!A3564,Akun,0)),""))</f>
        <v/>
      </c>
      <c r="D3564" s="2" t="str">
        <f>IF(A3564="","",IFERROR(INDEX(Reff,MATCH('Buku Besar'!A3564,Akun,0)),""))</f>
        <v/>
      </c>
      <c r="E3564" s="331" t="str">
        <f>IF(A3564="","",IFERROR(INDEX(Penerimaan,MATCH('Buku Besar'!A3564,Akun,0)),""))</f>
        <v/>
      </c>
      <c r="F3564" s="331" t="str">
        <f>IF(A3564="","",IFERROR(INDEX(Pengeluaran,MATCH('Buku Besar'!A3564,Akun,0)),""))</f>
        <v/>
      </c>
      <c r="H3564" s="91" t="str">
        <f t="shared" si="111"/>
        <v/>
      </c>
      <c r="I3564" s="330" t="str">
        <f>IF(H3564="","",IFERROR(INDEX(Tanggal1,MATCH('Buku Besar'!H3564,Akun1,0)),""))</f>
        <v/>
      </c>
      <c r="J3564" s="2" t="str">
        <f>IF(H3564="","",IFERROR(INDEX(Keterangan1,MATCH('Buku Besar'!H3564,Akun1,0)),""))</f>
        <v/>
      </c>
      <c r="K3564" s="2" t="str">
        <f>IF(H3564="","",IFERROR(INDEX(Reff1,MATCH('Buku Besar'!H3564,Akun1,0)),""))</f>
        <v/>
      </c>
      <c r="L3564" s="331" t="str">
        <f>IF(H3564="","",IFERROR(INDEX(Penerimaan1,MATCH('Buku Besar'!H3564,Akun1,0)),""))</f>
        <v/>
      </c>
      <c r="M3564" s="331" t="str">
        <f>IF(H3564="","",IFERROR(INDEX(Pengeluaran1,MATCH('Buku Besar'!H3564,Akun1,0)),""))</f>
        <v/>
      </c>
    </row>
    <row r="3565" spans="1:13" x14ac:dyDescent="0.25">
      <c r="A3565" s="91" t="str">
        <f t="shared" si="110"/>
        <v/>
      </c>
      <c r="B3565" s="330" t="str">
        <f>IF(A3565="","",IFERROR(INDEX(Tanggal,MATCH('Buku Besar'!A3565,Akun,0)),""))</f>
        <v/>
      </c>
      <c r="C3565" s="2" t="str">
        <f>IF(A3565="","",IFERROR(INDEX(Keterangan,MATCH('Buku Besar'!A3565,Akun,0)),""))</f>
        <v/>
      </c>
      <c r="D3565" s="2" t="str">
        <f>IF(A3565="","",IFERROR(INDEX(Reff,MATCH('Buku Besar'!A3565,Akun,0)),""))</f>
        <v/>
      </c>
      <c r="E3565" s="331" t="str">
        <f>IF(A3565="","",IFERROR(INDEX(Penerimaan,MATCH('Buku Besar'!A3565,Akun,0)),""))</f>
        <v/>
      </c>
      <c r="F3565" s="331" t="str">
        <f>IF(A3565="","",IFERROR(INDEX(Pengeluaran,MATCH('Buku Besar'!A3565,Akun,0)),""))</f>
        <v/>
      </c>
      <c r="H3565" s="91" t="str">
        <f t="shared" si="111"/>
        <v/>
      </c>
      <c r="I3565" s="330" t="str">
        <f>IF(H3565="","",IFERROR(INDEX(Tanggal1,MATCH('Buku Besar'!H3565,Akun1,0)),""))</f>
        <v/>
      </c>
      <c r="J3565" s="2" t="str">
        <f>IF(H3565="","",IFERROR(INDEX(Keterangan1,MATCH('Buku Besar'!H3565,Akun1,0)),""))</f>
        <v/>
      </c>
      <c r="K3565" s="2" t="str">
        <f>IF(H3565="","",IFERROR(INDEX(Reff1,MATCH('Buku Besar'!H3565,Akun1,0)),""))</f>
        <v/>
      </c>
      <c r="L3565" s="331" t="str">
        <f>IF(H3565="","",IFERROR(INDEX(Penerimaan1,MATCH('Buku Besar'!H3565,Akun1,0)),""))</f>
        <v/>
      </c>
      <c r="M3565" s="331" t="str">
        <f>IF(H3565="","",IFERROR(INDEX(Pengeluaran1,MATCH('Buku Besar'!H3565,Akun1,0)),""))</f>
        <v/>
      </c>
    </row>
    <row r="3566" spans="1:13" x14ac:dyDescent="0.25">
      <c r="A3566" s="91" t="str">
        <f t="shared" si="110"/>
        <v/>
      </c>
      <c r="B3566" s="330" t="str">
        <f>IF(A3566="","",IFERROR(INDEX(Tanggal,MATCH('Buku Besar'!A3566,Akun,0)),""))</f>
        <v/>
      </c>
      <c r="C3566" s="2" t="str">
        <f>IF(A3566="","",IFERROR(INDEX(Keterangan,MATCH('Buku Besar'!A3566,Akun,0)),""))</f>
        <v/>
      </c>
      <c r="D3566" s="2" t="str">
        <f>IF(A3566="","",IFERROR(INDEX(Reff,MATCH('Buku Besar'!A3566,Akun,0)),""))</f>
        <v/>
      </c>
      <c r="E3566" s="331" t="str">
        <f>IF(A3566="","",IFERROR(INDEX(Penerimaan,MATCH('Buku Besar'!A3566,Akun,0)),""))</f>
        <v/>
      </c>
      <c r="F3566" s="331" t="str">
        <f>IF(A3566="","",IFERROR(INDEX(Pengeluaran,MATCH('Buku Besar'!A3566,Akun,0)),""))</f>
        <v/>
      </c>
      <c r="H3566" s="91" t="str">
        <f t="shared" si="111"/>
        <v/>
      </c>
      <c r="I3566" s="330" t="str">
        <f>IF(H3566="","",IFERROR(INDEX(Tanggal1,MATCH('Buku Besar'!H3566,Akun1,0)),""))</f>
        <v/>
      </c>
      <c r="J3566" s="2" t="str">
        <f>IF(H3566="","",IFERROR(INDEX(Keterangan1,MATCH('Buku Besar'!H3566,Akun1,0)),""))</f>
        <v/>
      </c>
      <c r="K3566" s="2" t="str">
        <f>IF(H3566="","",IFERROR(INDEX(Reff1,MATCH('Buku Besar'!H3566,Akun1,0)),""))</f>
        <v/>
      </c>
      <c r="L3566" s="331" t="str">
        <f>IF(H3566="","",IFERROR(INDEX(Penerimaan1,MATCH('Buku Besar'!H3566,Akun1,0)),""))</f>
        <v/>
      </c>
      <c r="M3566" s="331" t="str">
        <f>IF(H3566="","",IFERROR(INDEX(Pengeluaran1,MATCH('Buku Besar'!H3566,Akun1,0)),""))</f>
        <v/>
      </c>
    </row>
    <row r="3567" spans="1:13" x14ac:dyDescent="0.25">
      <c r="A3567" s="91" t="str">
        <f t="shared" si="110"/>
        <v/>
      </c>
      <c r="B3567" s="330" t="str">
        <f>IF(A3567="","",IFERROR(INDEX(Tanggal,MATCH('Buku Besar'!A3567,Akun,0)),""))</f>
        <v/>
      </c>
      <c r="C3567" s="2" t="str">
        <f>IF(A3567="","",IFERROR(INDEX(Keterangan,MATCH('Buku Besar'!A3567,Akun,0)),""))</f>
        <v/>
      </c>
      <c r="D3567" s="2" t="str">
        <f>IF(A3567="","",IFERROR(INDEX(Reff,MATCH('Buku Besar'!A3567,Akun,0)),""))</f>
        <v/>
      </c>
      <c r="E3567" s="331" t="str">
        <f>IF(A3567="","",IFERROR(INDEX(Penerimaan,MATCH('Buku Besar'!A3567,Akun,0)),""))</f>
        <v/>
      </c>
      <c r="F3567" s="331" t="str">
        <f>IF(A3567="","",IFERROR(INDEX(Pengeluaran,MATCH('Buku Besar'!A3567,Akun,0)),""))</f>
        <v/>
      </c>
      <c r="H3567" s="91" t="str">
        <f t="shared" si="111"/>
        <v/>
      </c>
      <c r="I3567" s="330" t="str">
        <f>IF(H3567="","",IFERROR(INDEX(Tanggal1,MATCH('Buku Besar'!H3567,Akun1,0)),""))</f>
        <v/>
      </c>
      <c r="J3567" s="2" t="str">
        <f>IF(H3567="","",IFERROR(INDEX(Keterangan1,MATCH('Buku Besar'!H3567,Akun1,0)),""))</f>
        <v/>
      </c>
      <c r="K3567" s="2" t="str">
        <f>IF(H3567="","",IFERROR(INDEX(Reff1,MATCH('Buku Besar'!H3567,Akun1,0)),""))</f>
        <v/>
      </c>
      <c r="L3567" s="331" t="str">
        <f>IF(H3567="","",IFERROR(INDEX(Penerimaan1,MATCH('Buku Besar'!H3567,Akun1,0)),""))</f>
        <v/>
      </c>
      <c r="M3567" s="331" t="str">
        <f>IF(H3567="","",IFERROR(INDEX(Pengeluaran1,MATCH('Buku Besar'!H3567,Akun1,0)),""))</f>
        <v/>
      </c>
    </row>
    <row r="3568" spans="1:13" x14ac:dyDescent="0.25">
      <c r="A3568" s="91" t="str">
        <f t="shared" si="110"/>
        <v/>
      </c>
      <c r="B3568" s="330" t="str">
        <f>IF(A3568="","",IFERROR(INDEX(Tanggal,MATCH('Buku Besar'!A3568,Akun,0)),""))</f>
        <v/>
      </c>
      <c r="C3568" s="2" t="str">
        <f>IF(A3568="","",IFERROR(INDEX(Keterangan,MATCH('Buku Besar'!A3568,Akun,0)),""))</f>
        <v/>
      </c>
      <c r="D3568" s="2" t="str">
        <f>IF(A3568="","",IFERROR(INDEX(Reff,MATCH('Buku Besar'!A3568,Akun,0)),""))</f>
        <v/>
      </c>
      <c r="E3568" s="331" t="str">
        <f>IF(A3568="","",IFERROR(INDEX(Penerimaan,MATCH('Buku Besar'!A3568,Akun,0)),""))</f>
        <v/>
      </c>
      <c r="F3568" s="331" t="str">
        <f>IF(A3568="","",IFERROR(INDEX(Pengeluaran,MATCH('Buku Besar'!A3568,Akun,0)),""))</f>
        <v/>
      </c>
      <c r="H3568" s="91" t="str">
        <f t="shared" si="111"/>
        <v/>
      </c>
      <c r="I3568" s="330" t="str">
        <f>IF(H3568="","",IFERROR(INDEX(Tanggal1,MATCH('Buku Besar'!H3568,Akun1,0)),""))</f>
        <v/>
      </c>
      <c r="J3568" s="2" t="str">
        <f>IF(H3568="","",IFERROR(INDEX(Keterangan1,MATCH('Buku Besar'!H3568,Akun1,0)),""))</f>
        <v/>
      </c>
      <c r="K3568" s="2" t="str">
        <f>IF(H3568="","",IFERROR(INDEX(Reff1,MATCH('Buku Besar'!H3568,Akun1,0)),""))</f>
        <v/>
      </c>
      <c r="L3568" s="331" t="str">
        <f>IF(H3568="","",IFERROR(INDEX(Penerimaan1,MATCH('Buku Besar'!H3568,Akun1,0)),""))</f>
        <v/>
      </c>
      <c r="M3568" s="331" t="str">
        <f>IF(H3568="","",IFERROR(INDEX(Pengeluaran1,MATCH('Buku Besar'!H3568,Akun1,0)),""))</f>
        <v/>
      </c>
    </row>
    <row r="3569" spans="1:13" x14ac:dyDescent="0.25">
      <c r="A3569" s="91" t="str">
        <f t="shared" si="110"/>
        <v/>
      </c>
      <c r="B3569" s="330" t="str">
        <f>IF(A3569="","",IFERROR(INDEX(Tanggal,MATCH('Buku Besar'!A3569,Akun,0)),""))</f>
        <v/>
      </c>
      <c r="C3569" s="2" t="str">
        <f>IF(A3569="","",IFERROR(INDEX(Keterangan,MATCH('Buku Besar'!A3569,Akun,0)),""))</f>
        <v/>
      </c>
      <c r="D3569" s="2" t="str">
        <f>IF(A3569="","",IFERROR(INDEX(Reff,MATCH('Buku Besar'!A3569,Akun,0)),""))</f>
        <v/>
      </c>
      <c r="E3569" s="331" t="str">
        <f>IF(A3569="","",IFERROR(INDEX(Penerimaan,MATCH('Buku Besar'!A3569,Akun,0)),""))</f>
        <v/>
      </c>
      <c r="F3569" s="331" t="str">
        <f>IF(A3569="","",IFERROR(INDEX(Pengeluaran,MATCH('Buku Besar'!A3569,Akun,0)),""))</f>
        <v/>
      </c>
      <c r="H3569" s="91" t="str">
        <f t="shared" si="111"/>
        <v/>
      </c>
      <c r="I3569" s="330" t="str">
        <f>IF(H3569="","",IFERROR(INDEX(Tanggal1,MATCH('Buku Besar'!H3569,Akun1,0)),""))</f>
        <v/>
      </c>
      <c r="J3569" s="2" t="str">
        <f>IF(H3569="","",IFERROR(INDEX(Keterangan1,MATCH('Buku Besar'!H3569,Akun1,0)),""))</f>
        <v/>
      </c>
      <c r="K3569" s="2" t="str">
        <f>IF(H3569="","",IFERROR(INDEX(Reff1,MATCH('Buku Besar'!H3569,Akun1,0)),""))</f>
        <v/>
      </c>
      <c r="L3569" s="331" t="str">
        <f>IF(H3569="","",IFERROR(INDEX(Penerimaan1,MATCH('Buku Besar'!H3569,Akun1,0)),""))</f>
        <v/>
      </c>
      <c r="M3569" s="331" t="str">
        <f>IF(H3569="","",IFERROR(INDEX(Pengeluaran1,MATCH('Buku Besar'!H3569,Akun1,0)),""))</f>
        <v/>
      </c>
    </row>
    <row r="3570" spans="1:13" x14ac:dyDescent="0.25">
      <c r="A3570" s="91" t="str">
        <f t="shared" si="110"/>
        <v/>
      </c>
      <c r="B3570" s="330" t="str">
        <f>IF(A3570="","",IFERROR(INDEX(Tanggal,MATCH('Buku Besar'!A3570,Akun,0)),""))</f>
        <v/>
      </c>
      <c r="C3570" s="2" t="str">
        <f>IF(A3570="","",IFERROR(INDEX(Keterangan,MATCH('Buku Besar'!A3570,Akun,0)),""))</f>
        <v/>
      </c>
      <c r="D3570" s="2" t="str">
        <f>IF(A3570="","",IFERROR(INDEX(Reff,MATCH('Buku Besar'!A3570,Akun,0)),""))</f>
        <v/>
      </c>
      <c r="E3570" s="331" t="str">
        <f>IF(A3570="","",IFERROR(INDEX(Penerimaan,MATCH('Buku Besar'!A3570,Akun,0)),""))</f>
        <v/>
      </c>
      <c r="F3570" s="331" t="str">
        <f>IF(A3570="","",IFERROR(INDEX(Pengeluaran,MATCH('Buku Besar'!A3570,Akun,0)),""))</f>
        <v/>
      </c>
      <c r="H3570" s="91" t="str">
        <f t="shared" si="111"/>
        <v/>
      </c>
      <c r="I3570" s="330" t="str">
        <f>IF(H3570="","",IFERROR(INDEX(Tanggal1,MATCH('Buku Besar'!H3570,Akun1,0)),""))</f>
        <v/>
      </c>
      <c r="J3570" s="2" t="str">
        <f>IF(H3570="","",IFERROR(INDEX(Keterangan1,MATCH('Buku Besar'!H3570,Akun1,0)),""))</f>
        <v/>
      </c>
      <c r="K3570" s="2" t="str">
        <f>IF(H3570="","",IFERROR(INDEX(Reff1,MATCH('Buku Besar'!H3570,Akun1,0)),""))</f>
        <v/>
      </c>
      <c r="L3570" s="331" t="str">
        <f>IF(H3570="","",IFERROR(INDEX(Penerimaan1,MATCH('Buku Besar'!H3570,Akun1,0)),""))</f>
        <v/>
      </c>
      <c r="M3570" s="331" t="str">
        <f>IF(H3570="","",IFERROR(INDEX(Pengeluaran1,MATCH('Buku Besar'!H3570,Akun1,0)),""))</f>
        <v/>
      </c>
    </row>
    <row r="3571" spans="1:13" x14ac:dyDescent="0.25">
      <c r="A3571" s="91" t="str">
        <f t="shared" si="110"/>
        <v/>
      </c>
      <c r="B3571" s="330" t="str">
        <f>IF(A3571="","",IFERROR(INDEX(Tanggal,MATCH('Buku Besar'!A3571,Akun,0)),""))</f>
        <v/>
      </c>
      <c r="C3571" s="2" t="str">
        <f>IF(A3571="","",IFERROR(INDEX(Keterangan,MATCH('Buku Besar'!A3571,Akun,0)),""))</f>
        <v/>
      </c>
      <c r="D3571" s="2" t="str">
        <f>IF(A3571="","",IFERROR(INDEX(Reff,MATCH('Buku Besar'!A3571,Akun,0)),""))</f>
        <v/>
      </c>
      <c r="E3571" s="331" t="str">
        <f>IF(A3571="","",IFERROR(INDEX(Penerimaan,MATCH('Buku Besar'!A3571,Akun,0)),""))</f>
        <v/>
      </c>
      <c r="F3571" s="331" t="str">
        <f>IF(A3571="","",IFERROR(INDEX(Pengeluaran,MATCH('Buku Besar'!A3571,Akun,0)),""))</f>
        <v/>
      </c>
      <c r="H3571" s="91" t="str">
        <f t="shared" si="111"/>
        <v/>
      </c>
      <c r="I3571" s="330" t="str">
        <f>IF(H3571="","",IFERROR(INDEX(Tanggal1,MATCH('Buku Besar'!H3571,Akun1,0)),""))</f>
        <v/>
      </c>
      <c r="J3571" s="2" t="str">
        <f>IF(H3571="","",IFERROR(INDEX(Keterangan1,MATCH('Buku Besar'!H3571,Akun1,0)),""))</f>
        <v/>
      </c>
      <c r="K3571" s="2" t="str">
        <f>IF(H3571="","",IFERROR(INDEX(Reff1,MATCH('Buku Besar'!H3571,Akun1,0)),""))</f>
        <v/>
      </c>
      <c r="L3571" s="331" t="str">
        <f>IF(H3571="","",IFERROR(INDEX(Penerimaan1,MATCH('Buku Besar'!H3571,Akun1,0)),""))</f>
        <v/>
      </c>
      <c r="M3571" s="331" t="str">
        <f>IF(H3571="","",IFERROR(INDEX(Pengeluaran1,MATCH('Buku Besar'!H3571,Akun1,0)),""))</f>
        <v/>
      </c>
    </row>
    <row r="3572" spans="1:13" x14ac:dyDescent="0.25">
      <c r="A3572" s="91" t="str">
        <f t="shared" si="110"/>
        <v/>
      </c>
      <c r="B3572" s="330" t="str">
        <f>IF(A3572="","",IFERROR(INDEX(Tanggal,MATCH('Buku Besar'!A3572,Akun,0)),""))</f>
        <v/>
      </c>
      <c r="C3572" s="2" t="str">
        <f>IF(A3572="","",IFERROR(INDEX(Keterangan,MATCH('Buku Besar'!A3572,Akun,0)),""))</f>
        <v/>
      </c>
      <c r="D3572" s="2" t="str">
        <f>IF(A3572="","",IFERROR(INDEX(Reff,MATCH('Buku Besar'!A3572,Akun,0)),""))</f>
        <v/>
      </c>
      <c r="E3572" s="331" t="str">
        <f>IF(A3572="","",IFERROR(INDEX(Penerimaan,MATCH('Buku Besar'!A3572,Akun,0)),""))</f>
        <v/>
      </c>
      <c r="F3572" s="331" t="str">
        <f>IF(A3572="","",IFERROR(INDEX(Pengeluaran,MATCH('Buku Besar'!A3572,Akun,0)),""))</f>
        <v/>
      </c>
      <c r="H3572" s="91" t="str">
        <f t="shared" si="111"/>
        <v/>
      </c>
      <c r="I3572" s="330" t="str">
        <f>IF(H3572="","",IFERROR(INDEX(Tanggal1,MATCH('Buku Besar'!H3572,Akun1,0)),""))</f>
        <v/>
      </c>
      <c r="J3572" s="2" t="str">
        <f>IF(H3572="","",IFERROR(INDEX(Keterangan1,MATCH('Buku Besar'!H3572,Akun1,0)),""))</f>
        <v/>
      </c>
      <c r="K3572" s="2" t="str">
        <f>IF(H3572="","",IFERROR(INDEX(Reff1,MATCH('Buku Besar'!H3572,Akun1,0)),""))</f>
        <v/>
      </c>
      <c r="L3572" s="331" t="str">
        <f>IF(H3572="","",IFERROR(INDEX(Penerimaan1,MATCH('Buku Besar'!H3572,Akun1,0)),""))</f>
        <v/>
      </c>
      <c r="M3572" s="331" t="str">
        <f>IF(H3572="","",IFERROR(INDEX(Pengeluaran1,MATCH('Buku Besar'!H3572,Akun1,0)),""))</f>
        <v/>
      </c>
    </row>
    <row r="3573" spans="1:13" x14ac:dyDescent="0.25">
      <c r="A3573" s="91" t="str">
        <f t="shared" si="110"/>
        <v/>
      </c>
      <c r="B3573" s="330" t="str">
        <f>IF(A3573="","",IFERROR(INDEX(Tanggal,MATCH('Buku Besar'!A3573,Akun,0)),""))</f>
        <v/>
      </c>
      <c r="C3573" s="2" t="str">
        <f>IF(A3573="","",IFERROR(INDEX(Keterangan,MATCH('Buku Besar'!A3573,Akun,0)),""))</f>
        <v/>
      </c>
      <c r="D3573" s="2" t="str">
        <f>IF(A3573="","",IFERROR(INDEX(Reff,MATCH('Buku Besar'!A3573,Akun,0)),""))</f>
        <v/>
      </c>
      <c r="E3573" s="331" t="str">
        <f>IF(A3573="","",IFERROR(INDEX(Penerimaan,MATCH('Buku Besar'!A3573,Akun,0)),""))</f>
        <v/>
      </c>
      <c r="F3573" s="331" t="str">
        <f>IF(A3573="","",IFERROR(INDEX(Pengeluaran,MATCH('Buku Besar'!A3573,Akun,0)),""))</f>
        <v/>
      </c>
      <c r="H3573" s="91" t="str">
        <f t="shared" si="111"/>
        <v/>
      </c>
      <c r="I3573" s="330" t="str">
        <f>IF(H3573="","",IFERROR(INDEX(Tanggal1,MATCH('Buku Besar'!H3573,Akun1,0)),""))</f>
        <v/>
      </c>
      <c r="J3573" s="2" t="str">
        <f>IF(H3573="","",IFERROR(INDEX(Keterangan1,MATCH('Buku Besar'!H3573,Akun1,0)),""))</f>
        <v/>
      </c>
      <c r="K3573" s="2" t="str">
        <f>IF(H3573="","",IFERROR(INDEX(Reff1,MATCH('Buku Besar'!H3573,Akun1,0)),""))</f>
        <v/>
      </c>
      <c r="L3573" s="331" t="str">
        <f>IF(H3573="","",IFERROR(INDEX(Penerimaan1,MATCH('Buku Besar'!H3573,Akun1,0)),""))</f>
        <v/>
      </c>
      <c r="M3573" s="331" t="str">
        <f>IF(H3573="","",IFERROR(INDEX(Pengeluaran1,MATCH('Buku Besar'!H3573,Akun1,0)),""))</f>
        <v/>
      </c>
    </row>
    <row r="3574" spans="1:13" x14ac:dyDescent="0.25">
      <c r="A3574" s="91" t="str">
        <f t="shared" si="110"/>
        <v/>
      </c>
      <c r="B3574" s="330" t="str">
        <f>IF(A3574="","",IFERROR(INDEX(Tanggal,MATCH('Buku Besar'!A3574,Akun,0)),""))</f>
        <v/>
      </c>
      <c r="C3574" s="2" t="str">
        <f>IF(A3574="","",IFERROR(INDEX(Keterangan,MATCH('Buku Besar'!A3574,Akun,0)),""))</f>
        <v/>
      </c>
      <c r="D3574" s="2" t="str">
        <f>IF(A3574="","",IFERROR(INDEX(Reff,MATCH('Buku Besar'!A3574,Akun,0)),""))</f>
        <v/>
      </c>
      <c r="E3574" s="331" t="str">
        <f>IF(A3574="","",IFERROR(INDEX(Penerimaan,MATCH('Buku Besar'!A3574,Akun,0)),""))</f>
        <v/>
      </c>
      <c r="F3574" s="331" t="str">
        <f>IF(A3574="","",IFERROR(INDEX(Pengeluaran,MATCH('Buku Besar'!A3574,Akun,0)),""))</f>
        <v/>
      </c>
      <c r="H3574" s="91" t="str">
        <f t="shared" si="111"/>
        <v/>
      </c>
      <c r="I3574" s="330" t="str">
        <f>IF(H3574="","",IFERROR(INDEX(Tanggal1,MATCH('Buku Besar'!H3574,Akun1,0)),""))</f>
        <v/>
      </c>
      <c r="J3574" s="2" t="str">
        <f>IF(H3574="","",IFERROR(INDEX(Keterangan1,MATCH('Buku Besar'!H3574,Akun1,0)),""))</f>
        <v/>
      </c>
      <c r="K3574" s="2" t="str">
        <f>IF(H3574="","",IFERROR(INDEX(Reff1,MATCH('Buku Besar'!H3574,Akun1,0)),""))</f>
        <v/>
      </c>
      <c r="L3574" s="331" t="str">
        <f>IF(H3574="","",IFERROR(INDEX(Penerimaan1,MATCH('Buku Besar'!H3574,Akun1,0)),""))</f>
        <v/>
      </c>
      <c r="M3574" s="331" t="str">
        <f>IF(H3574="","",IFERROR(INDEX(Pengeluaran1,MATCH('Buku Besar'!H3574,Akun1,0)),""))</f>
        <v/>
      </c>
    </row>
    <row r="3575" spans="1:13" x14ac:dyDescent="0.25">
      <c r="A3575" s="91" t="str">
        <f t="shared" si="110"/>
        <v/>
      </c>
      <c r="B3575" s="330" t="str">
        <f>IF(A3575="","",IFERROR(INDEX(Tanggal,MATCH('Buku Besar'!A3575,Akun,0)),""))</f>
        <v/>
      </c>
      <c r="C3575" s="2" t="str">
        <f>IF(A3575="","",IFERROR(INDEX(Keterangan,MATCH('Buku Besar'!A3575,Akun,0)),""))</f>
        <v/>
      </c>
      <c r="D3575" s="2" t="str">
        <f>IF(A3575="","",IFERROR(INDEX(Reff,MATCH('Buku Besar'!A3575,Akun,0)),""))</f>
        <v/>
      </c>
      <c r="E3575" s="331" t="str">
        <f>IF(A3575="","",IFERROR(INDEX(Penerimaan,MATCH('Buku Besar'!A3575,Akun,0)),""))</f>
        <v/>
      </c>
      <c r="F3575" s="331" t="str">
        <f>IF(A3575="","",IFERROR(INDEX(Pengeluaran,MATCH('Buku Besar'!A3575,Akun,0)),""))</f>
        <v/>
      </c>
      <c r="H3575" s="91" t="str">
        <f t="shared" si="111"/>
        <v/>
      </c>
      <c r="I3575" s="330" t="str">
        <f>IF(H3575="","",IFERROR(INDEX(Tanggal1,MATCH('Buku Besar'!H3575,Akun1,0)),""))</f>
        <v/>
      </c>
      <c r="J3575" s="2" t="str">
        <f>IF(H3575="","",IFERROR(INDEX(Keterangan1,MATCH('Buku Besar'!H3575,Akun1,0)),""))</f>
        <v/>
      </c>
      <c r="K3575" s="2" t="str">
        <f>IF(H3575="","",IFERROR(INDEX(Reff1,MATCH('Buku Besar'!H3575,Akun1,0)),""))</f>
        <v/>
      </c>
      <c r="L3575" s="331" t="str">
        <f>IF(H3575="","",IFERROR(INDEX(Penerimaan1,MATCH('Buku Besar'!H3575,Akun1,0)),""))</f>
        <v/>
      </c>
      <c r="M3575" s="331" t="str">
        <f>IF(H3575="","",IFERROR(INDEX(Pengeluaran1,MATCH('Buku Besar'!H3575,Akun1,0)),""))</f>
        <v/>
      </c>
    </row>
    <row r="3576" spans="1:13" x14ac:dyDescent="0.25">
      <c r="A3576" s="91" t="str">
        <f t="shared" si="110"/>
        <v/>
      </c>
      <c r="B3576" s="330" t="str">
        <f>IF(A3576="","",IFERROR(INDEX(Tanggal,MATCH('Buku Besar'!A3576,Akun,0)),""))</f>
        <v/>
      </c>
      <c r="C3576" s="2" t="str">
        <f>IF(A3576="","",IFERROR(INDEX(Keterangan,MATCH('Buku Besar'!A3576,Akun,0)),""))</f>
        <v/>
      </c>
      <c r="D3576" s="2" t="str">
        <f>IF(A3576="","",IFERROR(INDEX(Reff,MATCH('Buku Besar'!A3576,Akun,0)),""))</f>
        <v/>
      </c>
      <c r="E3576" s="331" t="str">
        <f>IF(A3576="","",IFERROR(INDEX(Penerimaan,MATCH('Buku Besar'!A3576,Akun,0)),""))</f>
        <v/>
      </c>
      <c r="F3576" s="331" t="str">
        <f>IF(A3576="","",IFERROR(INDEX(Pengeluaran,MATCH('Buku Besar'!A3576,Akun,0)),""))</f>
        <v/>
      </c>
      <c r="H3576" s="91" t="str">
        <f t="shared" si="111"/>
        <v/>
      </c>
      <c r="I3576" s="330" t="str">
        <f>IF(H3576="","",IFERROR(INDEX(Tanggal1,MATCH('Buku Besar'!H3576,Akun1,0)),""))</f>
        <v/>
      </c>
      <c r="J3576" s="2" t="str">
        <f>IF(H3576="","",IFERROR(INDEX(Keterangan1,MATCH('Buku Besar'!H3576,Akun1,0)),""))</f>
        <v/>
      </c>
      <c r="K3576" s="2" t="str">
        <f>IF(H3576="","",IFERROR(INDEX(Reff1,MATCH('Buku Besar'!H3576,Akun1,0)),""))</f>
        <v/>
      </c>
      <c r="L3576" s="331" t="str">
        <f>IF(H3576="","",IFERROR(INDEX(Penerimaan1,MATCH('Buku Besar'!H3576,Akun1,0)),""))</f>
        <v/>
      </c>
      <c r="M3576" s="331" t="str">
        <f>IF(H3576="","",IFERROR(INDEX(Pengeluaran1,MATCH('Buku Besar'!H3576,Akun1,0)),""))</f>
        <v/>
      </c>
    </row>
    <row r="3577" spans="1:13" x14ac:dyDescent="0.25">
      <c r="A3577" s="91" t="str">
        <f t="shared" si="110"/>
        <v/>
      </c>
      <c r="B3577" s="330" t="str">
        <f>IF(A3577="","",IFERROR(INDEX(Tanggal,MATCH('Buku Besar'!A3577,Akun,0)),""))</f>
        <v/>
      </c>
      <c r="C3577" s="2" t="str">
        <f>IF(A3577="","",IFERROR(INDEX(Keterangan,MATCH('Buku Besar'!A3577,Akun,0)),""))</f>
        <v/>
      </c>
      <c r="D3577" s="2" t="str">
        <f>IF(A3577="","",IFERROR(INDEX(Reff,MATCH('Buku Besar'!A3577,Akun,0)),""))</f>
        <v/>
      </c>
      <c r="E3577" s="331" t="str">
        <f>IF(A3577="","",IFERROR(INDEX(Penerimaan,MATCH('Buku Besar'!A3577,Akun,0)),""))</f>
        <v/>
      </c>
      <c r="F3577" s="331" t="str">
        <f>IF(A3577="","",IFERROR(INDEX(Pengeluaran,MATCH('Buku Besar'!A3577,Akun,0)),""))</f>
        <v/>
      </c>
      <c r="H3577" s="91" t="str">
        <f t="shared" si="111"/>
        <v/>
      </c>
      <c r="I3577" s="330" t="str">
        <f>IF(H3577="","",IFERROR(INDEX(Tanggal1,MATCH('Buku Besar'!H3577,Akun1,0)),""))</f>
        <v/>
      </c>
      <c r="J3577" s="2" t="str">
        <f>IF(H3577="","",IFERROR(INDEX(Keterangan1,MATCH('Buku Besar'!H3577,Akun1,0)),""))</f>
        <v/>
      </c>
      <c r="K3577" s="2" t="str">
        <f>IF(H3577="","",IFERROR(INDEX(Reff1,MATCH('Buku Besar'!H3577,Akun1,0)),""))</f>
        <v/>
      </c>
      <c r="L3577" s="331" t="str">
        <f>IF(H3577="","",IFERROR(INDEX(Penerimaan1,MATCH('Buku Besar'!H3577,Akun1,0)),""))</f>
        <v/>
      </c>
      <c r="M3577" s="331" t="str">
        <f>IF(H3577="","",IFERROR(INDEX(Pengeluaran1,MATCH('Buku Besar'!H3577,Akun1,0)),""))</f>
        <v/>
      </c>
    </row>
    <row r="3578" spans="1:13" x14ac:dyDescent="0.25">
      <c r="A3578" s="91" t="str">
        <f t="shared" si="110"/>
        <v/>
      </c>
      <c r="B3578" s="330" t="str">
        <f>IF(A3578="","",IFERROR(INDEX(Tanggal,MATCH('Buku Besar'!A3578,Akun,0)),""))</f>
        <v/>
      </c>
      <c r="C3578" s="2" t="str">
        <f>IF(A3578="","",IFERROR(INDEX(Keterangan,MATCH('Buku Besar'!A3578,Akun,0)),""))</f>
        <v/>
      </c>
      <c r="D3578" s="2" t="str">
        <f>IF(A3578="","",IFERROR(INDEX(Reff,MATCH('Buku Besar'!A3578,Akun,0)),""))</f>
        <v/>
      </c>
      <c r="E3578" s="331" t="str">
        <f>IF(A3578="","",IFERROR(INDEX(Penerimaan,MATCH('Buku Besar'!A3578,Akun,0)),""))</f>
        <v/>
      </c>
      <c r="F3578" s="331" t="str">
        <f>IF(A3578="","",IFERROR(INDEX(Pengeluaran,MATCH('Buku Besar'!A3578,Akun,0)),""))</f>
        <v/>
      </c>
      <c r="H3578" s="91" t="str">
        <f t="shared" si="111"/>
        <v/>
      </c>
      <c r="I3578" s="330" t="str">
        <f>IF(H3578="","",IFERROR(INDEX(Tanggal1,MATCH('Buku Besar'!H3578,Akun1,0)),""))</f>
        <v/>
      </c>
      <c r="J3578" s="2" t="str">
        <f>IF(H3578="","",IFERROR(INDEX(Keterangan1,MATCH('Buku Besar'!H3578,Akun1,0)),""))</f>
        <v/>
      </c>
      <c r="K3578" s="2" t="str">
        <f>IF(H3578="","",IFERROR(INDEX(Reff1,MATCH('Buku Besar'!H3578,Akun1,0)),""))</f>
        <v/>
      </c>
      <c r="L3578" s="331" t="str">
        <f>IF(H3578="","",IFERROR(INDEX(Penerimaan1,MATCH('Buku Besar'!H3578,Akun1,0)),""))</f>
        <v/>
      </c>
      <c r="M3578" s="331" t="str">
        <f>IF(H3578="","",IFERROR(INDEX(Pengeluaran1,MATCH('Buku Besar'!H3578,Akun1,0)),""))</f>
        <v/>
      </c>
    </row>
    <row r="3579" spans="1:13" x14ac:dyDescent="0.25">
      <c r="A3579" s="91" t="str">
        <f t="shared" si="110"/>
        <v/>
      </c>
      <c r="B3579" s="330" t="str">
        <f>IF(A3579="","",IFERROR(INDEX(Tanggal,MATCH('Buku Besar'!A3579,Akun,0)),""))</f>
        <v/>
      </c>
      <c r="C3579" s="2" t="str">
        <f>IF(A3579="","",IFERROR(INDEX(Keterangan,MATCH('Buku Besar'!A3579,Akun,0)),""))</f>
        <v/>
      </c>
      <c r="D3579" s="2" t="str">
        <f>IF(A3579="","",IFERROR(INDEX(Reff,MATCH('Buku Besar'!A3579,Akun,0)),""))</f>
        <v/>
      </c>
      <c r="E3579" s="331" t="str">
        <f>IF(A3579="","",IFERROR(INDEX(Penerimaan,MATCH('Buku Besar'!A3579,Akun,0)),""))</f>
        <v/>
      </c>
      <c r="F3579" s="331" t="str">
        <f>IF(A3579="","",IFERROR(INDEX(Pengeluaran,MATCH('Buku Besar'!A3579,Akun,0)),""))</f>
        <v/>
      </c>
      <c r="H3579" s="91" t="str">
        <f t="shared" si="111"/>
        <v/>
      </c>
      <c r="I3579" s="330" t="str">
        <f>IF(H3579="","",IFERROR(INDEX(Tanggal1,MATCH('Buku Besar'!H3579,Akun1,0)),""))</f>
        <v/>
      </c>
      <c r="J3579" s="2" t="str">
        <f>IF(H3579="","",IFERROR(INDEX(Keterangan1,MATCH('Buku Besar'!H3579,Akun1,0)),""))</f>
        <v/>
      </c>
      <c r="K3579" s="2" t="str">
        <f>IF(H3579="","",IFERROR(INDEX(Reff1,MATCH('Buku Besar'!H3579,Akun1,0)),""))</f>
        <v/>
      </c>
      <c r="L3579" s="331" t="str">
        <f>IF(H3579="","",IFERROR(INDEX(Penerimaan1,MATCH('Buku Besar'!H3579,Akun1,0)),""))</f>
        <v/>
      </c>
      <c r="M3579" s="331" t="str">
        <f>IF(H3579="","",IFERROR(INDEX(Pengeluaran1,MATCH('Buku Besar'!H3579,Akun1,0)),""))</f>
        <v/>
      </c>
    </row>
    <row r="3580" spans="1:13" x14ac:dyDescent="0.25">
      <c r="A3580" s="91" t="str">
        <f t="shared" si="110"/>
        <v/>
      </c>
      <c r="B3580" s="330" t="str">
        <f>IF(A3580="","",IFERROR(INDEX(Tanggal,MATCH('Buku Besar'!A3580,Akun,0)),""))</f>
        <v/>
      </c>
      <c r="C3580" s="2" t="str">
        <f>IF(A3580="","",IFERROR(INDEX(Keterangan,MATCH('Buku Besar'!A3580,Akun,0)),""))</f>
        <v/>
      </c>
      <c r="D3580" s="2" t="str">
        <f>IF(A3580="","",IFERROR(INDEX(Reff,MATCH('Buku Besar'!A3580,Akun,0)),""))</f>
        <v/>
      </c>
      <c r="E3580" s="331" t="str">
        <f>IF(A3580="","",IFERROR(INDEX(Penerimaan,MATCH('Buku Besar'!A3580,Akun,0)),""))</f>
        <v/>
      </c>
      <c r="F3580" s="331" t="str">
        <f>IF(A3580="","",IFERROR(INDEX(Pengeluaran,MATCH('Buku Besar'!A3580,Akun,0)),""))</f>
        <v/>
      </c>
      <c r="H3580" s="91" t="str">
        <f t="shared" si="111"/>
        <v/>
      </c>
      <c r="I3580" s="330" t="str">
        <f>IF(H3580="","",IFERROR(INDEX(Tanggal1,MATCH('Buku Besar'!H3580,Akun1,0)),""))</f>
        <v/>
      </c>
      <c r="J3580" s="2" t="str">
        <f>IF(H3580="","",IFERROR(INDEX(Keterangan1,MATCH('Buku Besar'!H3580,Akun1,0)),""))</f>
        <v/>
      </c>
      <c r="K3580" s="2" t="str">
        <f>IF(H3580="","",IFERROR(INDEX(Reff1,MATCH('Buku Besar'!H3580,Akun1,0)),""))</f>
        <v/>
      </c>
      <c r="L3580" s="331" t="str">
        <f>IF(H3580="","",IFERROR(INDEX(Penerimaan1,MATCH('Buku Besar'!H3580,Akun1,0)),""))</f>
        <v/>
      </c>
      <c r="M3580" s="331" t="str">
        <f>IF(H3580="","",IFERROR(INDEX(Pengeluaran1,MATCH('Buku Besar'!H3580,Akun1,0)),""))</f>
        <v/>
      </c>
    </row>
    <row r="3581" spans="1:13" x14ac:dyDescent="0.25">
      <c r="A3581" s="91" t="str">
        <f t="shared" si="110"/>
        <v/>
      </c>
      <c r="B3581" s="330" t="str">
        <f>IF(A3581="","",IFERROR(INDEX(Tanggal,MATCH('Buku Besar'!A3581,Akun,0)),""))</f>
        <v/>
      </c>
      <c r="C3581" s="2" t="str">
        <f>IF(A3581="","",IFERROR(INDEX(Keterangan,MATCH('Buku Besar'!A3581,Akun,0)),""))</f>
        <v/>
      </c>
      <c r="D3581" s="2" t="str">
        <f>IF(A3581="","",IFERROR(INDEX(Reff,MATCH('Buku Besar'!A3581,Akun,0)),""))</f>
        <v/>
      </c>
      <c r="E3581" s="331" t="str">
        <f>IF(A3581="","",IFERROR(INDEX(Penerimaan,MATCH('Buku Besar'!A3581,Akun,0)),""))</f>
        <v/>
      </c>
      <c r="F3581" s="331" t="str">
        <f>IF(A3581="","",IFERROR(INDEX(Pengeluaran,MATCH('Buku Besar'!A3581,Akun,0)),""))</f>
        <v/>
      </c>
      <c r="H3581" s="91" t="str">
        <f t="shared" si="111"/>
        <v/>
      </c>
      <c r="I3581" s="330" t="str">
        <f>IF(H3581="","",IFERROR(INDEX(Tanggal1,MATCH('Buku Besar'!H3581,Akun1,0)),""))</f>
        <v/>
      </c>
      <c r="J3581" s="2" t="str">
        <f>IF(H3581="","",IFERROR(INDEX(Keterangan1,MATCH('Buku Besar'!H3581,Akun1,0)),""))</f>
        <v/>
      </c>
      <c r="K3581" s="2" t="str">
        <f>IF(H3581="","",IFERROR(INDEX(Reff1,MATCH('Buku Besar'!H3581,Akun1,0)),""))</f>
        <v/>
      </c>
      <c r="L3581" s="331" t="str">
        <f>IF(H3581="","",IFERROR(INDEX(Penerimaan1,MATCH('Buku Besar'!H3581,Akun1,0)),""))</f>
        <v/>
      </c>
      <c r="M3581" s="331" t="str">
        <f>IF(H3581="","",IFERROR(INDEX(Pengeluaran1,MATCH('Buku Besar'!H3581,Akun1,0)),""))</f>
        <v/>
      </c>
    </row>
    <row r="3582" spans="1:13" x14ac:dyDescent="0.25">
      <c r="A3582" s="91" t="str">
        <f t="shared" si="110"/>
        <v/>
      </c>
      <c r="B3582" s="330" t="str">
        <f>IF(A3582="","",IFERROR(INDEX(Tanggal,MATCH('Buku Besar'!A3582,Akun,0)),""))</f>
        <v/>
      </c>
      <c r="C3582" s="2" t="str">
        <f>IF(A3582="","",IFERROR(INDEX(Keterangan,MATCH('Buku Besar'!A3582,Akun,0)),""))</f>
        <v/>
      </c>
      <c r="D3582" s="2" t="str">
        <f>IF(A3582="","",IFERROR(INDEX(Reff,MATCH('Buku Besar'!A3582,Akun,0)),""))</f>
        <v/>
      </c>
      <c r="E3582" s="331" t="str">
        <f>IF(A3582="","",IFERROR(INDEX(Penerimaan,MATCH('Buku Besar'!A3582,Akun,0)),""))</f>
        <v/>
      </c>
      <c r="F3582" s="331" t="str">
        <f>IF(A3582="","",IFERROR(INDEX(Pengeluaran,MATCH('Buku Besar'!A3582,Akun,0)),""))</f>
        <v/>
      </c>
      <c r="H3582" s="91" t="str">
        <f t="shared" si="111"/>
        <v/>
      </c>
      <c r="I3582" s="330" t="str">
        <f>IF(H3582="","",IFERROR(INDEX(Tanggal1,MATCH('Buku Besar'!H3582,Akun1,0)),""))</f>
        <v/>
      </c>
      <c r="J3582" s="2" t="str">
        <f>IF(H3582="","",IFERROR(INDEX(Keterangan1,MATCH('Buku Besar'!H3582,Akun1,0)),""))</f>
        <v/>
      </c>
      <c r="K3582" s="2" t="str">
        <f>IF(H3582="","",IFERROR(INDEX(Reff1,MATCH('Buku Besar'!H3582,Akun1,0)),""))</f>
        <v/>
      </c>
      <c r="L3582" s="331" t="str">
        <f>IF(H3582="","",IFERROR(INDEX(Penerimaan1,MATCH('Buku Besar'!H3582,Akun1,0)),""))</f>
        <v/>
      </c>
      <c r="M3582" s="331" t="str">
        <f>IF(H3582="","",IFERROR(INDEX(Pengeluaran1,MATCH('Buku Besar'!H3582,Akun1,0)),""))</f>
        <v/>
      </c>
    </row>
    <row r="3583" spans="1:13" x14ac:dyDescent="0.25">
      <c r="A3583" s="91" t="str">
        <f t="shared" si="110"/>
        <v/>
      </c>
      <c r="B3583" s="330" t="str">
        <f>IF(A3583="","",IFERROR(INDEX(Tanggal,MATCH('Buku Besar'!A3583,Akun,0)),""))</f>
        <v/>
      </c>
      <c r="C3583" s="2" t="str">
        <f>IF(A3583="","",IFERROR(INDEX(Keterangan,MATCH('Buku Besar'!A3583,Akun,0)),""))</f>
        <v/>
      </c>
      <c r="D3583" s="2" t="str">
        <f>IF(A3583="","",IFERROR(INDEX(Reff,MATCH('Buku Besar'!A3583,Akun,0)),""))</f>
        <v/>
      </c>
      <c r="E3583" s="331" t="str">
        <f>IF(A3583="","",IFERROR(INDEX(Penerimaan,MATCH('Buku Besar'!A3583,Akun,0)),""))</f>
        <v/>
      </c>
      <c r="F3583" s="331" t="str">
        <f>IF(A3583="","",IFERROR(INDEX(Pengeluaran,MATCH('Buku Besar'!A3583,Akun,0)),""))</f>
        <v/>
      </c>
      <c r="H3583" s="91" t="str">
        <f t="shared" si="111"/>
        <v/>
      </c>
      <c r="I3583" s="330" t="str">
        <f>IF(H3583="","",IFERROR(INDEX(Tanggal1,MATCH('Buku Besar'!H3583,Akun1,0)),""))</f>
        <v/>
      </c>
      <c r="J3583" s="2" t="str">
        <f>IF(H3583="","",IFERROR(INDEX(Keterangan1,MATCH('Buku Besar'!H3583,Akun1,0)),""))</f>
        <v/>
      </c>
      <c r="K3583" s="2" t="str">
        <f>IF(H3583="","",IFERROR(INDEX(Reff1,MATCH('Buku Besar'!H3583,Akun1,0)),""))</f>
        <v/>
      </c>
      <c r="L3583" s="331" t="str">
        <f>IF(H3583="","",IFERROR(INDEX(Penerimaan1,MATCH('Buku Besar'!H3583,Akun1,0)),""))</f>
        <v/>
      </c>
      <c r="M3583" s="331" t="str">
        <f>IF(H3583="","",IFERROR(INDEX(Pengeluaran1,MATCH('Buku Besar'!H3583,Akun1,0)),""))</f>
        <v/>
      </c>
    </row>
    <row r="3584" spans="1:13" x14ac:dyDescent="0.25">
      <c r="A3584" s="91" t="str">
        <f t="shared" si="110"/>
        <v/>
      </c>
      <c r="B3584" s="330" t="str">
        <f>IF(A3584="","",IFERROR(INDEX(Tanggal,MATCH('Buku Besar'!A3584,Akun,0)),""))</f>
        <v/>
      </c>
      <c r="C3584" s="2" t="str">
        <f>IF(A3584="","",IFERROR(INDEX(Keterangan,MATCH('Buku Besar'!A3584,Akun,0)),""))</f>
        <v/>
      </c>
      <c r="D3584" s="2" t="str">
        <f>IF(A3584="","",IFERROR(INDEX(Reff,MATCH('Buku Besar'!A3584,Akun,0)),""))</f>
        <v/>
      </c>
      <c r="E3584" s="331" t="str">
        <f>IF(A3584="","",IFERROR(INDEX(Penerimaan,MATCH('Buku Besar'!A3584,Akun,0)),""))</f>
        <v/>
      </c>
      <c r="F3584" s="331" t="str">
        <f>IF(A3584="","",IFERROR(INDEX(Pengeluaran,MATCH('Buku Besar'!A3584,Akun,0)),""))</f>
        <v/>
      </c>
      <c r="H3584" s="91" t="str">
        <f t="shared" si="111"/>
        <v/>
      </c>
      <c r="I3584" s="330" t="str">
        <f>IF(H3584="","",IFERROR(INDEX(Tanggal1,MATCH('Buku Besar'!H3584,Akun1,0)),""))</f>
        <v/>
      </c>
      <c r="J3584" s="2" t="str">
        <f>IF(H3584="","",IFERROR(INDEX(Keterangan1,MATCH('Buku Besar'!H3584,Akun1,0)),""))</f>
        <v/>
      </c>
      <c r="K3584" s="2" t="str">
        <f>IF(H3584="","",IFERROR(INDEX(Reff1,MATCH('Buku Besar'!H3584,Akun1,0)),""))</f>
        <v/>
      </c>
      <c r="L3584" s="331" t="str">
        <f>IF(H3584="","",IFERROR(INDEX(Penerimaan1,MATCH('Buku Besar'!H3584,Akun1,0)),""))</f>
        <v/>
      </c>
      <c r="M3584" s="331" t="str">
        <f>IF(H3584="","",IFERROR(INDEX(Pengeluaran1,MATCH('Buku Besar'!H3584,Akun1,0)),""))</f>
        <v/>
      </c>
    </row>
    <row r="3585" spans="1:13" x14ac:dyDescent="0.25">
      <c r="A3585" s="91" t="str">
        <f t="shared" si="110"/>
        <v/>
      </c>
      <c r="B3585" s="330" t="str">
        <f>IF(A3585="","",IFERROR(INDEX(Tanggal,MATCH('Buku Besar'!A3585,Akun,0)),""))</f>
        <v/>
      </c>
      <c r="C3585" s="2" t="str">
        <f>IF(A3585="","",IFERROR(INDEX(Keterangan,MATCH('Buku Besar'!A3585,Akun,0)),""))</f>
        <v/>
      </c>
      <c r="D3585" s="2" t="str">
        <f>IF(A3585="","",IFERROR(INDEX(Reff,MATCH('Buku Besar'!A3585,Akun,0)),""))</f>
        <v/>
      </c>
      <c r="E3585" s="331" t="str">
        <f>IF(A3585="","",IFERROR(INDEX(Penerimaan,MATCH('Buku Besar'!A3585,Akun,0)),""))</f>
        <v/>
      </c>
      <c r="F3585" s="331" t="str">
        <f>IF(A3585="","",IFERROR(INDEX(Pengeluaran,MATCH('Buku Besar'!A3585,Akun,0)),""))</f>
        <v/>
      </c>
      <c r="H3585" s="91" t="str">
        <f t="shared" si="111"/>
        <v/>
      </c>
      <c r="I3585" s="330" t="str">
        <f>IF(H3585="","",IFERROR(INDEX(Tanggal1,MATCH('Buku Besar'!H3585,Akun1,0)),""))</f>
        <v/>
      </c>
      <c r="J3585" s="2" t="str">
        <f>IF(H3585="","",IFERROR(INDEX(Keterangan1,MATCH('Buku Besar'!H3585,Akun1,0)),""))</f>
        <v/>
      </c>
      <c r="K3585" s="2" t="str">
        <f>IF(H3585="","",IFERROR(INDEX(Reff1,MATCH('Buku Besar'!H3585,Akun1,0)),""))</f>
        <v/>
      </c>
      <c r="L3585" s="331" t="str">
        <f>IF(H3585="","",IFERROR(INDEX(Penerimaan1,MATCH('Buku Besar'!H3585,Akun1,0)),""))</f>
        <v/>
      </c>
      <c r="M3585" s="331" t="str">
        <f>IF(H3585="","",IFERROR(INDEX(Pengeluaran1,MATCH('Buku Besar'!H3585,Akun1,0)),""))</f>
        <v/>
      </c>
    </row>
    <row r="3586" spans="1:13" x14ac:dyDescent="0.25">
      <c r="A3586" s="91" t="str">
        <f t="shared" si="110"/>
        <v/>
      </c>
      <c r="B3586" s="330" t="str">
        <f>IF(A3586="","",IFERROR(INDEX(Tanggal,MATCH('Buku Besar'!A3586,Akun,0)),""))</f>
        <v/>
      </c>
      <c r="C3586" s="2" t="str">
        <f>IF(A3586="","",IFERROR(INDEX(Keterangan,MATCH('Buku Besar'!A3586,Akun,0)),""))</f>
        <v/>
      </c>
      <c r="D3586" s="2" t="str">
        <f>IF(A3586="","",IFERROR(INDEX(Reff,MATCH('Buku Besar'!A3586,Akun,0)),""))</f>
        <v/>
      </c>
      <c r="E3586" s="331" t="str">
        <f>IF(A3586="","",IFERROR(INDEX(Penerimaan,MATCH('Buku Besar'!A3586,Akun,0)),""))</f>
        <v/>
      </c>
      <c r="F3586" s="331" t="str">
        <f>IF(A3586="","",IFERROR(INDEX(Pengeluaran,MATCH('Buku Besar'!A3586,Akun,0)),""))</f>
        <v/>
      </c>
      <c r="H3586" s="91" t="str">
        <f t="shared" si="111"/>
        <v/>
      </c>
      <c r="I3586" s="330" t="str">
        <f>IF(H3586="","",IFERROR(INDEX(Tanggal1,MATCH('Buku Besar'!H3586,Akun1,0)),""))</f>
        <v/>
      </c>
      <c r="J3586" s="2" t="str">
        <f>IF(H3586="","",IFERROR(INDEX(Keterangan1,MATCH('Buku Besar'!H3586,Akun1,0)),""))</f>
        <v/>
      </c>
      <c r="K3586" s="2" t="str">
        <f>IF(H3586="","",IFERROR(INDEX(Reff1,MATCH('Buku Besar'!H3586,Akun1,0)),""))</f>
        <v/>
      </c>
      <c r="L3586" s="331" t="str">
        <f>IF(H3586="","",IFERROR(INDEX(Penerimaan1,MATCH('Buku Besar'!H3586,Akun1,0)),""))</f>
        <v/>
      </c>
      <c r="M3586" s="331" t="str">
        <f>IF(H3586="","",IFERROR(INDEX(Pengeluaran1,MATCH('Buku Besar'!H3586,Akun1,0)),""))</f>
        <v/>
      </c>
    </row>
    <row r="3587" spans="1:13" x14ac:dyDescent="0.25">
      <c r="A3587" s="91" t="str">
        <f t="shared" si="110"/>
        <v/>
      </c>
      <c r="B3587" s="330" t="str">
        <f>IF(A3587="","",IFERROR(INDEX(Tanggal,MATCH('Buku Besar'!A3587,Akun,0)),""))</f>
        <v/>
      </c>
      <c r="C3587" s="2" t="str">
        <f>IF(A3587="","",IFERROR(INDEX(Keterangan,MATCH('Buku Besar'!A3587,Akun,0)),""))</f>
        <v/>
      </c>
      <c r="D3587" s="2" t="str">
        <f>IF(A3587="","",IFERROR(INDEX(Reff,MATCH('Buku Besar'!A3587,Akun,0)),""))</f>
        <v/>
      </c>
      <c r="E3587" s="331" t="str">
        <f>IF(A3587="","",IFERROR(INDEX(Penerimaan,MATCH('Buku Besar'!A3587,Akun,0)),""))</f>
        <v/>
      </c>
      <c r="F3587" s="331" t="str">
        <f>IF(A3587="","",IFERROR(INDEX(Pengeluaran,MATCH('Buku Besar'!A3587,Akun,0)),""))</f>
        <v/>
      </c>
      <c r="H3587" s="91" t="str">
        <f t="shared" si="111"/>
        <v/>
      </c>
      <c r="I3587" s="330" t="str">
        <f>IF(H3587="","",IFERROR(INDEX(Tanggal1,MATCH('Buku Besar'!H3587,Akun1,0)),""))</f>
        <v/>
      </c>
      <c r="J3587" s="2" t="str">
        <f>IF(H3587="","",IFERROR(INDEX(Keterangan1,MATCH('Buku Besar'!H3587,Akun1,0)),""))</f>
        <v/>
      </c>
      <c r="K3587" s="2" t="str">
        <f>IF(H3587="","",IFERROR(INDEX(Reff1,MATCH('Buku Besar'!H3587,Akun1,0)),""))</f>
        <v/>
      </c>
      <c r="L3587" s="331" t="str">
        <f>IF(H3587="","",IFERROR(INDEX(Penerimaan1,MATCH('Buku Besar'!H3587,Akun1,0)),""))</f>
        <v/>
      </c>
      <c r="M3587" s="331" t="str">
        <f>IF(H3587="","",IFERROR(INDEX(Pengeluaran1,MATCH('Buku Besar'!H3587,Akun1,0)),""))</f>
        <v/>
      </c>
    </row>
    <row r="3588" spans="1:13" x14ac:dyDescent="0.25">
      <c r="A3588" s="91" t="str">
        <f t="shared" si="110"/>
        <v/>
      </c>
      <c r="B3588" s="330" t="str">
        <f>IF(A3588="","",IFERROR(INDEX(Tanggal,MATCH('Buku Besar'!A3588,Akun,0)),""))</f>
        <v/>
      </c>
      <c r="C3588" s="2" t="str">
        <f>IF(A3588="","",IFERROR(INDEX(Keterangan,MATCH('Buku Besar'!A3588,Akun,0)),""))</f>
        <v/>
      </c>
      <c r="D3588" s="2" t="str">
        <f>IF(A3588="","",IFERROR(INDEX(Reff,MATCH('Buku Besar'!A3588,Akun,0)),""))</f>
        <v/>
      </c>
      <c r="E3588" s="331" t="str">
        <f>IF(A3588="","",IFERROR(INDEX(Penerimaan,MATCH('Buku Besar'!A3588,Akun,0)),""))</f>
        <v/>
      </c>
      <c r="F3588" s="331" t="str">
        <f>IF(A3588="","",IFERROR(INDEX(Pengeluaran,MATCH('Buku Besar'!A3588,Akun,0)),""))</f>
        <v/>
      </c>
      <c r="H3588" s="91" t="str">
        <f t="shared" si="111"/>
        <v/>
      </c>
      <c r="I3588" s="330" t="str">
        <f>IF(H3588="","",IFERROR(INDEX(Tanggal1,MATCH('Buku Besar'!H3588,Akun1,0)),""))</f>
        <v/>
      </c>
      <c r="J3588" s="2" t="str">
        <f>IF(H3588="","",IFERROR(INDEX(Keterangan1,MATCH('Buku Besar'!H3588,Akun1,0)),""))</f>
        <v/>
      </c>
      <c r="K3588" s="2" t="str">
        <f>IF(H3588="","",IFERROR(INDEX(Reff1,MATCH('Buku Besar'!H3588,Akun1,0)),""))</f>
        <v/>
      </c>
      <c r="L3588" s="331" t="str">
        <f>IF(H3588="","",IFERROR(INDEX(Penerimaan1,MATCH('Buku Besar'!H3588,Akun1,0)),""))</f>
        <v/>
      </c>
      <c r="M3588" s="331" t="str">
        <f>IF(H3588="","",IFERROR(INDEX(Pengeluaran1,MATCH('Buku Besar'!H3588,Akun1,0)),""))</f>
        <v/>
      </c>
    </row>
    <row r="3589" spans="1:13" x14ac:dyDescent="0.25">
      <c r="A3589" s="91" t="str">
        <f t="shared" si="110"/>
        <v/>
      </c>
      <c r="B3589" s="330" t="str">
        <f>IF(A3589="","",IFERROR(INDEX(Tanggal,MATCH('Buku Besar'!A3589,Akun,0)),""))</f>
        <v/>
      </c>
      <c r="C3589" s="2" t="str">
        <f>IF(A3589="","",IFERROR(INDEX(Keterangan,MATCH('Buku Besar'!A3589,Akun,0)),""))</f>
        <v/>
      </c>
      <c r="D3589" s="2" t="str">
        <f>IF(A3589="","",IFERROR(INDEX(Reff,MATCH('Buku Besar'!A3589,Akun,0)),""))</f>
        <v/>
      </c>
      <c r="E3589" s="331" t="str">
        <f>IF(A3589="","",IFERROR(INDEX(Penerimaan,MATCH('Buku Besar'!A3589,Akun,0)),""))</f>
        <v/>
      </c>
      <c r="F3589" s="331" t="str">
        <f>IF(A3589="","",IFERROR(INDEX(Pengeluaran,MATCH('Buku Besar'!A3589,Akun,0)),""))</f>
        <v/>
      </c>
      <c r="H3589" s="91" t="str">
        <f t="shared" si="111"/>
        <v/>
      </c>
      <c r="I3589" s="330" t="str">
        <f>IF(H3589="","",IFERROR(INDEX(Tanggal1,MATCH('Buku Besar'!H3589,Akun1,0)),""))</f>
        <v/>
      </c>
      <c r="J3589" s="2" t="str">
        <f>IF(H3589="","",IFERROR(INDEX(Keterangan1,MATCH('Buku Besar'!H3589,Akun1,0)),""))</f>
        <v/>
      </c>
      <c r="K3589" s="2" t="str">
        <f>IF(H3589="","",IFERROR(INDEX(Reff1,MATCH('Buku Besar'!H3589,Akun1,0)),""))</f>
        <v/>
      </c>
      <c r="L3589" s="331" t="str">
        <f>IF(H3589="","",IFERROR(INDEX(Penerimaan1,MATCH('Buku Besar'!H3589,Akun1,0)),""))</f>
        <v/>
      </c>
      <c r="M3589" s="331" t="str">
        <f>IF(H3589="","",IFERROR(INDEX(Pengeluaran1,MATCH('Buku Besar'!H3589,Akun1,0)),""))</f>
        <v/>
      </c>
    </row>
    <row r="3590" spans="1:13" x14ac:dyDescent="0.25">
      <c r="A3590" s="91" t="str">
        <f t="shared" si="110"/>
        <v/>
      </c>
      <c r="B3590" s="330" t="str">
        <f>IF(A3590="","",IFERROR(INDEX(Tanggal,MATCH('Buku Besar'!A3590,Akun,0)),""))</f>
        <v/>
      </c>
      <c r="C3590" s="2" t="str">
        <f>IF(A3590="","",IFERROR(INDEX(Keterangan,MATCH('Buku Besar'!A3590,Akun,0)),""))</f>
        <v/>
      </c>
      <c r="D3590" s="2" t="str">
        <f>IF(A3590="","",IFERROR(INDEX(Reff,MATCH('Buku Besar'!A3590,Akun,0)),""))</f>
        <v/>
      </c>
      <c r="E3590" s="331" t="str">
        <f>IF(A3590="","",IFERROR(INDEX(Penerimaan,MATCH('Buku Besar'!A3590,Akun,0)),""))</f>
        <v/>
      </c>
      <c r="F3590" s="331" t="str">
        <f>IF(A3590="","",IFERROR(INDEX(Pengeluaran,MATCH('Buku Besar'!A3590,Akun,0)),""))</f>
        <v/>
      </c>
      <c r="H3590" s="91" t="str">
        <f t="shared" si="111"/>
        <v/>
      </c>
      <c r="I3590" s="330" t="str">
        <f>IF(H3590="","",IFERROR(INDEX(Tanggal1,MATCH('Buku Besar'!H3590,Akun1,0)),""))</f>
        <v/>
      </c>
      <c r="J3590" s="2" t="str">
        <f>IF(H3590="","",IFERROR(INDEX(Keterangan1,MATCH('Buku Besar'!H3590,Akun1,0)),""))</f>
        <v/>
      </c>
      <c r="K3590" s="2" t="str">
        <f>IF(H3590="","",IFERROR(INDEX(Reff1,MATCH('Buku Besar'!H3590,Akun1,0)),""))</f>
        <v/>
      </c>
      <c r="L3590" s="331" t="str">
        <f>IF(H3590="","",IFERROR(INDEX(Penerimaan1,MATCH('Buku Besar'!H3590,Akun1,0)),""))</f>
        <v/>
      </c>
      <c r="M3590" s="331" t="str">
        <f>IF(H3590="","",IFERROR(INDEX(Pengeluaran1,MATCH('Buku Besar'!H3590,Akun1,0)),""))</f>
        <v/>
      </c>
    </row>
    <row r="3591" spans="1:13" x14ac:dyDescent="0.25">
      <c r="A3591" s="91" t="str">
        <f t="shared" si="110"/>
        <v/>
      </c>
      <c r="B3591" s="330" t="str">
        <f>IF(A3591="","",IFERROR(INDEX(Tanggal,MATCH('Buku Besar'!A3591,Akun,0)),""))</f>
        <v/>
      </c>
      <c r="C3591" s="2" t="str">
        <f>IF(A3591="","",IFERROR(INDEX(Keterangan,MATCH('Buku Besar'!A3591,Akun,0)),""))</f>
        <v/>
      </c>
      <c r="D3591" s="2" t="str">
        <f>IF(A3591="","",IFERROR(INDEX(Reff,MATCH('Buku Besar'!A3591,Akun,0)),""))</f>
        <v/>
      </c>
      <c r="E3591" s="331" t="str">
        <f>IF(A3591="","",IFERROR(INDEX(Penerimaan,MATCH('Buku Besar'!A3591,Akun,0)),""))</f>
        <v/>
      </c>
      <c r="F3591" s="331" t="str">
        <f>IF(A3591="","",IFERROR(INDEX(Pengeluaran,MATCH('Buku Besar'!A3591,Akun,0)),""))</f>
        <v/>
      </c>
      <c r="H3591" s="91" t="str">
        <f t="shared" si="111"/>
        <v/>
      </c>
      <c r="I3591" s="330" t="str">
        <f>IF(H3591="","",IFERROR(INDEX(Tanggal1,MATCH('Buku Besar'!H3591,Akun1,0)),""))</f>
        <v/>
      </c>
      <c r="J3591" s="2" t="str">
        <f>IF(H3591="","",IFERROR(INDEX(Keterangan1,MATCH('Buku Besar'!H3591,Akun1,0)),""))</f>
        <v/>
      </c>
      <c r="K3591" s="2" t="str">
        <f>IF(H3591="","",IFERROR(INDEX(Reff1,MATCH('Buku Besar'!H3591,Akun1,0)),""))</f>
        <v/>
      </c>
      <c r="L3591" s="331" t="str">
        <f>IF(H3591="","",IFERROR(INDEX(Penerimaan1,MATCH('Buku Besar'!H3591,Akun1,0)),""))</f>
        <v/>
      </c>
      <c r="M3591" s="331" t="str">
        <f>IF(H3591="","",IFERROR(INDEX(Pengeluaran1,MATCH('Buku Besar'!H3591,Akun1,0)),""))</f>
        <v/>
      </c>
    </row>
    <row r="3592" spans="1:13" x14ac:dyDescent="0.25">
      <c r="A3592" s="91" t="str">
        <f t="shared" ref="A3592:A3655" si="112">IFERROR(IF((MID(A3591,8,LEN(A3591)-7)+1)&lt;=COUNTIF(Kas_Harian,LEFT(A3591,6)),LEFT(A3591,6)&amp;"-"&amp;MID(A3591,8,LEN(A3591)-7)+1,""),"")</f>
        <v/>
      </c>
      <c r="B3592" s="330" t="str">
        <f>IF(A3592="","",IFERROR(INDEX(Tanggal,MATCH('Buku Besar'!A3592,Akun,0)),""))</f>
        <v/>
      </c>
      <c r="C3592" s="2" t="str">
        <f>IF(A3592="","",IFERROR(INDEX(Keterangan,MATCH('Buku Besar'!A3592,Akun,0)),""))</f>
        <v/>
      </c>
      <c r="D3592" s="2" t="str">
        <f>IF(A3592="","",IFERROR(INDEX(Reff,MATCH('Buku Besar'!A3592,Akun,0)),""))</f>
        <v/>
      </c>
      <c r="E3592" s="331" t="str">
        <f>IF(A3592="","",IFERROR(INDEX(Penerimaan,MATCH('Buku Besar'!A3592,Akun,0)),""))</f>
        <v/>
      </c>
      <c r="F3592" s="331" t="str">
        <f>IF(A3592="","",IFERROR(INDEX(Pengeluaran,MATCH('Buku Besar'!A3592,Akun,0)),""))</f>
        <v/>
      </c>
      <c r="H3592" s="91" t="str">
        <f t="shared" ref="H3592:H3655" si="113">IFERROR(IF((MID(H3591,8,LEN(H3591)-7)+1)&lt;=COUNTIF(Bank_Harian,LEFT(H3591,6)),LEFT(H3591,6)&amp;"-"&amp;MID(H3591,8,LEN(H3591)-7)+1,""),"")</f>
        <v/>
      </c>
      <c r="I3592" s="330" t="str">
        <f>IF(H3592="","",IFERROR(INDEX(Tanggal1,MATCH('Buku Besar'!H3592,Akun1,0)),""))</f>
        <v/>
      </c>
      <c r="J3592" s="2" t="str">
        <f>IF(H3592="","",IFERROR(INDEX(Keterangan1,MATCH('Buku Besar'!H3592,Akun1,0)),""))</f>
        <v/>
      </c>
      <c r="K3592" s="2" t="str">
        <f>IF(H3592="","",IFERROR(INDEX(Reff1,MATCH('Buku Besar'!H3592,Akun1,0)),""))</f>
        <v/>
      </c>
      <c r="L3592" s="331" t="str">
        <f>IF(H3592="","",IFERROR(INDEX(Penerimaan1,MATCH('Buku Besar'!H3592,Akun1,0)),""))</f>
        <v/>
      </c>
      <c r="M3592" s="331" t="str">
        <f>IF(H3592="","",IFERROR(INDEX(Pengeluaran1,MATCH('Buku Besar'!H3592,Akun1,0)),""))</f>
        <v/>
      </c>
    </row>
    <row r="3593" spans="1:13" x14ac:dyDescent="0.25">
      <c r="A3593" s="91" t="str">
        <f t="shared" si="112"/>
        <v/>
      </c>
      <c r="B3593" s="330" t="str">
        <f>IF(A3593="","",IFERROR(INDEX(Tanggal,MATCH('Buku Besar'!A3593,Akun,0)),""))</f>
        <v/>
      </c>
      <c r="C3593" s="2" t="str">
        <f>IF(A3593="","",IFERROR(INDEX(Keterangan,MATCH('Buku Besar'!A3593,Akun,0)),""))</f>
        <v/>
      </c>
      <c r="D3593" s="2" t="str">
        <f>IF(A3593="","",IFERROR(INDEX(Reff,MATCH('Buku Besar'!A3593,Akun,0)),""))</f>
        <v/>
      </c>
      <c r="E3593" s="331" t="str">
        <f>IF(A3593="","",IFERROR(INDEX(Penerimaan,MATCH('Buku Besar'!A3593,Akun,0)),""))</f>
        <v/>
      </c>
      <c r="F3593" s="331" t="str">
        <f>IF(A3593="","",IFERROR(INDEX(Pengeluaran,MATCH('Buku Besar'!A3593,Akun,0)),""))</f>
        <v/>
      </c>
      <c r="H3593" s="91" t="str">
        <f t="shared" si="113"/>
        <v/>
      </c>
      <c r="I3593" s="330" t="str">
        <f>IF(H3593="","",IFERROR(INDEX(Tanggal1,MATCH('Buku Besar'!H3593,Akun1,0)),""))</f>
        <v/>
      </c>
      <c r="J3593" s="2" t="str">
        <f>IF(H3593="","",IFERROR(INDEX(Keterangan1,MATCH('Buku Besar'!H3593,Akun1,0)),""))</f>
        <v/>
      </c>
      <c r="K3593" s="2" t="str">
        <f>IF(H3593="","",IFERROR(INDEX(Reff1,MATCH('Buku Besar'!H3593,Akun1,0)),""))</f>
        <v/>
      </c>
      <c r="L3593" s="331" t="str">
        <f>IF(H3593="","",IFERROR(INDEX(Penerimaan1,MATCH('Buku Besar'!H3593,Akun1,0)),""))</f>
        <v/>
      </c>
      <c r="M3593" s="331" t="str">
        <f>IF(H3593="","",IFERROR(INDEX(Pengeluaran1,MATCH('Buku Besar'!H3593,Akun1,0)),""))</f>
        <v/>
      </c>
    </row>
    <row r="3594" spans="1:13" x14ac:dyDescent="0.25">
      <c r="A3594" s="91" t="str">
        <f t="shared" si="112"/>
        <v/>
      </c>
      <c r="B3594" s="330" t="str">
        <f>IF(A3594="","",IFERROR(INDEX(Tanggal,MATCH('Buku Besar'!A3594,Akun,0)),""))</f>
        <v/>
      </c>
      <c r="C3594" s="2" t="str">
        <f>IF(A3594="","",IFERROR(INDEX(Keterangan,MATCH('Buku Besar'!A3594,Akun,0)),""))</f>
        <v/>
      </c>
      <c r="D3594" s="2" t="str">
        <f>IF(A3594="","",IFERROR(INDEX(Reff,MATCH('Buku Besar'!A3594,Akun,0)),""))</f>
        <v/>
      </c>
      <c r="E3594" s="331" t="str">
        <f>IF(A3594="","",IFERROR(INDEX(Penerimaan,MATCH('Buku Besar'!A3594,Akun,0)),""))</f>
        <v/>
      </c>
      <c r="F3594" s="331" t="str">
        <f>IF(A3594="","",IFERROR(INDEX(Pengeluaran,MATCH('Buku Besar'!A3594,Akun,0)),""))</f>
        <v/>
      </c>
      <c r="H3594" s="91" t="str">
        <f t="shared" si="113"/>
        <v/>
      </c>
      <c r="I3594" s="330" t="str">
        <f>IF(H3594="","",IFERROR(INDEX(Tanggal1,MATCH('Buku Besar'!H3594,Akun1,0)),""))</f>
        <v/>
      </c>
      <c r="J3594" s="2" t="str">
        <f>IF(H3594="","",IFERROR(INDEX(Keterangan1,MATCH('Buku Besar'!H3594,Akun1,0)),""))</f>
        <v/>
      </c>
      <c r="K3594" s="2" t="str">
        <f>IF(H3594="","",IFERROR(INDEX(Reff1,MATCH('Buku Besar'!H3594,Akun1,0)),""))</f>
        <v/>
      </c>
      <c r="L3594" s="331" t="str">
        <f>IF(H3594="","",IFERROR(INDEX(Penerimaan1,MATCH('Buku Besar'!H3594,Akun1,0)),""))</f>
        <v/>
      </c>
      <c r="M3594" s="331" t="str">
        <f>IF(H3594="","",IFERROR(INDEX(Pengeluaran1,MATCH('Buku Besar'!H3594,Akun1,0)),""))</f>
        <v/>
      </c>
    </row>
    <row r="3595" spans="1:13" x14ac:dyDescent="0.25">
      <c r="A3595" s="91" t="str">
        <f t="shared" si="112"/>
        <v/>
      </c>
      <c r="B3595" s="330" t="str">
        <f>IF(A3595="","",IFERROR(INDEX(Tanggal,MATCH('Buku Besar'!A3595,Akun,0)),""))</f>
        <v/>
      </c>
      <c r="C3595" s="2" t="str">
        <f>IF(A3595="","",IFERROR(INDEX(Keterangan,MATCH('Buku Besar'!A3595,Akun,0)),""))</f>
        <v/>
      </c>
      <c r="D3595" s="2" t="str">
        <f>IF(A3595="","",IFERROR(INDEX(Reff,MATCH('Buku Besar'!A3595,Akun,0)),""))</f>
        <v/>
      </c>
      <c r="E3595" s="331" t="str">
        <f>IF(A3595="","",IFERROR(INDEX(Penerimaan,MATCH('Buku Besar'!A3595,Akun,0)),""))</f>
        <v/>
      </c>
      <c r="F3595" s="331" t="str">
        <f>IF(A3595="","",IFERROR(INDEX(Pengeluaran,MATCH('Buku Besar'!A3595,Akun,0)),""))</f>
        <v/>
      </c>
      <c r="H3595" s="91" t="str">
        <f t="shared" si="113"/>
        <v/>
      </c>
      <c r="I3595" s="330" t="str">
        <f>IF(H3595="","",IFERROR(INDEX(Tanggal1,MATCH('Buku Besar'!H3595,Akun1,0)),""))</f>
        <v/>
      </c>
      <c r="J3595" s="2" t="str">
        <f>IF(H3595="","",IFERROR(INDEX(Keterangan1,MATCH('Buku Besar'!H3595,Akun1,0)),""))</f>
        <v/>
      </c>
      <c r="K3595" s="2" t="str">
        <f>IF(H3595="","",IFERROR(INDEX(Reff1,MATCH('Buku Besar'!H3595,Akun1,0)),""))</f>
        <v/>
      </c>
      <c r="L3595" s="331" t="str">
        <f>IF(H3595="","",IFERROR(INDEX(Penerimaan1,MATCH('Buku Besar'!H3595,Akun1,0)),""))</f>
        <v/>
      </c>
      <c r="M3595" s="331" t="str">
        <f>IF(H3595="","",IFERROR(INDEX(Pengeluaran1,MATCH('Buku Besar'!H3595,Akun1,0)),""))</f>
        <v/>
      </c>
    </row>
    <row r="3596" spans="1:13" x14ac:dyDescent="0.25">
      <c r="A3596" s="91" t="str">
        <f t="shared" si="112"/>
        <v/>
      </c>
      <c r="B3596" s="330" t="str">
        <f>IF(A3596="","",IFERROR(INDEX(Tanggal,MATCH('Buku Besar'!A3596,Akun,0)),""))</f>
        <v/>
      </c>
      <c r="C3596" s="2" t="str">
        <f>IF(A3596="","",IFERROR(INDEX(Keterangan,MATCH('Buku Besar'!A3596,Akun,0)),""))</f>
        <v/>
      </c>
      <c r="D3596" s="2" t="str">
        <f>IF(A3596="","",IFERROR(INDEX(Reff,MATCH('Buku Besar'!A3596,Akun,0)),""))</f>
        <v/>
      </c>
      <c r="E3596" s="331" t="str">
        <f>IF(A3596="","",IFERROR(INDEX(Penerimaan,MATCH('Buku Besar'!A3596,Akun,0)),""))</f>
        <v/>
      </c>
      <c r="F3596" s="331" t="str">
        <f>IF(A3596="","",IFERROR(INDEX(Pengeluaran,MATCH('Buku Besar'!A3596,Akun,0)),""))</f>
        <v/>
      </c>
      <c r="H3596" s="91" t="str">
        <f t="shared" si="113"/>
        <v/>
      </c>
      <c r="I3596" s="330" t="str">
        <f>IF(H3596="","",IFERROR(INDEX(Tanggal1,MATCH('Buku Besar'!H3596,Akun1,0)),""))</f>
        <v/>
      </c>
      <c r="J3596" s="2" t="str">
        <f>IF(H3596="","",IFERROR(INDEX(Keterangan1,MATCH('Buku Besar'!H3596,Akun1,0)),""))</f>
        <v/>
      </c>
      <c r="K3596" s="2" t="str">
        <f>IF(H3596="","",IFERROR(INDEX(Reff1,MATCH('Buku Besar'!H3596,Akun1,0)),""))</f>
        <v/>
      </c>
      <c r="L3596" s="331" t="str">
        <f>IF(H3596="","",IFERROR(INDEX(Penerimaan1,MATCH('Buku Besar'!H3596,Akun1,0)),""))</f>
        <v/>
      </c>
      <c r="M3596" s="331" t="str">
        <f>IF(H3596="","",IFERROR(INDEX(Pengeluaran1,MATCH('Buku Besar'!H3596,Akun1,0)),""))</f>
        <v/>
      </c>
    </row>
    <row r="3597" spans="1:13" x14ac:dyDescent="0.25">
      <c r="A3597" s="91" t="str">
        <f t="shared" si="112"/>
        <v/>
      </c>
      <c r="B3597" s="330" t="str">
        <f>IF(A3597="","",IFERROR(INDEX(Tanggal,MATCH('Buku Besar'!A3597,Akun,0)),""))</f>
        <v/>
      </c>
      <c r="C3597" s="2" t="str">
        <f>IF(A3597="","",IFERROR(INDEX(Keterangan,MATCH('Buku Besar'!A3597,Akun,0)),""))</f>
        <v/>
      </c>
      <c r="D3597" s="2" t="str">
        <f>IF(A3597="","",IFERROR(INDEX(Reff,MATCH('Buku Besar'!A3597,Akun,0)),""))</f>
        <v/>
      </c>
      <c r="E3597" s="331" t="str">
        <f>IF(A3597="","",IFERROR(INDEX(Penerimaan,MATCH('Buku Besar'!A3597,Akun,0)),""))</f>
        <v/>
      </c>
      <c r="F3597" s="331" t="str">
        <f>IF(A3597="","",IFERROR(INDEX(Pengeluaran,MATCH('Buku Besar'!A3597,Akun,0)),""))</f>
        <v/>
      </c>
      <c r="H3597" s="91" t="str">
        <f t="shared" si="113"/>
        <v/>
      </c>
      <c r="I3597" s="330" t="str">
        <f>IF(H3597="","",IFERROR(INDEX(Tanggal1,MATCH('Buku Besar'!H3597,Akun1,0)),""))</f>
        <v/>
      </c>
      <c r="J3597" s="2" t="str">
        <f>IF(H3597="","",IFERROR(INDEX(Keterangan1,MATCH('Buku Besar'!H3597,Akun1,0)),""))</f>
        <v/>
      </c>
      <c r="K3597" s="2" t="str">
        <f>IF(H3597="","",IFERROR(INDEX(Reff1,MATCH('Buku Besar'!H3597,Akun1,0)),""))</f>
        <v/>
      </c>
      <c r="L3597" s="331" t="str">
        <f>IF(H3597="","",IFERROR(INDEX(Penerimaan1,MATCH('Buku Besar'!H3597,Akun1,0)),""))</f>
        <v/>
      </c>
      <c r="M3597" s="331" t="str">
        <f>IF(H3597="","",IFERROR(INDEX(Pengeluaran1,MATCH('Buku Besar'!H3597,Akun1,0)),""))</f>
        <v/>
      </c>
    </row>
    <row r="3598" spans="1:13" x14ac:dyDescent="0.25">
      <c r="A3598" s="91" t="str">
        <f t="shared" si="112"/>
        <v/>
      </c>
      <c r="B3598" s="330" t="str">
        <f>IF(A3598="","",IFERROR(INDEX(Tanggal,MATCH('Buku Besar'!A3598,Akun,0)),""))</f>
        <v/>
      </c>
      <c r="C3598" s="2" t="str">
        <f>IF(A3598="","",IFERROR(INDEX(Keterangan,MATCH('Buku Besar'!A3598,Akun,0)),""))</f>
        <v/>
      </c>
      <c r="D3598" s="2" t="str">
        <f>IF(A3598="","",IFERROR(INDEX(Reff,MATCH('Buku Besar'!A3598,Akun,0)),""))</f>
        <v/>
      </c>
      <c r="E3598" s="331" t="str">
        <f>IF(A3598="","",IFERROR(INDEX(Penerimaan,MATCH('Buku Besar'!A3598,Akun,0)),""))</f>
        <v/>
      </c>
      <c r="F3598" s="331" t="str">
        <f>IF(A3598="","",IFERROR(INDEX(Pengeluaran,MATCH('Buku Besar'!A3598,Akun,0)),""))</f>
        <v/>
      </c>
      <c r="H3598" s="91" t="str">
        <f t="shared" si="113"/>
        <v/>
      </c>
      <c r="I3598" s="330" t="str">
        <f>IF(H3598="","",IFERROR(INDEX(Tanggal1,MATCH('Buku Besar'!H3598,Akun1,0)),""))</f>
        <v/>
      </c>
      <c r="J3598" s="2" t="str">
        <f>IF(H3598="","",IFERROR(INDEX(Keterangan1,MATCH('Buku Besar'!H3598,Akun1,0)),""))</f>
        <v/>
      </c>
      <c r="K3598" s="2" t="str">
        <f>IF(H3598="","",IFERROR(INDEX(Reff1,MATCH('Buku Besar'!H3598,Akun1,0)),""))</f>
        <v/>
      </c>
      <c r="L3598" s="331" t="str">
        <f>IF(H3598="","",IFERROR(INDEX(Penerimaan1,MATCH('Buku Besar'!H3598,Akun1,0)),""))</f>
        <v/>
      </c>
      <c r="M3598" s="331" t="str">
        <f>IF(H3598="","",IFERROR(INDEX(Pengeluaran1,MATCH('Buku Besar'!H3598,Akun1,0)),""))</f>
        <v/>
      </c>
    </row>
    <row r="3599" spans="1:13" x14ac:dyDescent="0.25">
      <c r="A3599" s="91" t="str">
        <f t="shared" si="112"/>
        <v/>
      </c>
      <c r="B3599" s="330" t="str">
        <f>IF(A3599="","",IFERROR(INDEX(Tanggal,MATCH('Buku Besar'!A3599,Akun,0)),""))</f>
        <v/>
      </c>
      <c r="C3599" s="2" t="str">
        <f>IF(A3599="","",IFERROR(INDEX(Keterangan,MATCH('Buku Besar'!A3599,Akun,0)),""))</f>
        <v/>
      </c>
      <c r="D3599" s="2" t="str">
        <f>IF(A3599="","",IFERROR(INDEX(Reff,MATCH('Buku Besar'!A3599,Akun,0)),""))</f>
        <v/>
      </c>
      <c r="E3599" s="331" t="str">
        <f>IF(A3599="","",IFERROR(INDEX(Penerimaan,MATCH('Buku Besar'!A3599,Akun,0)),""))</f>
        <v/>
      </c>
      <c r="F3599" s="331" t="str">
        <f>IF(A3599="","",IFERROR(INDEX(Pengeluaran,MATCH('Buku Besar'!A3599,Akun,0)),""))</f>
        <v/>
      </c>
      <c r="H3599" s="91" t="str">
        <f t="shared" si="113"/>
        <v/>
      </c>
      <c r="I3599" s="330" t="str">
        <f>IF(H3599="","",IFERROR(INDEX(Tanggal1,MATCH('Buku Besar'!H3599,Akun1,0)),""))</f>
        <v/>
      </c>
      <c r="J3599" s="2" t="str">
        <f>IF(H3599="","",IFERROR(INDEX(Keterangan1,MATCH('Buku Besar'!H3599,Akun1,0)),""))</f>
        <v/>
      </c>
      <c r="K3599" s="2" t="str">
        <f>IF(H3599="","",IFERROR(INDEX(Reff1,MATCH('Buku Besar'!H3599,Akun1,0)),""))</f>
        <v/>
      </c>
      <c r="L3599" s="331" t="str">
        <f>IF(H3599="","",IFERROR(INDEX(Penerimaan1,MATCH('Buku Besar'!H3599,Akun1,0)),""))</f>
        <v/>
      </c>
      <c r="M3599" s="331" t="str">
        <f>IF(H3599="","",IFERROR(INDEX(Pengeluaran1,MATCH('Buku Besar'!H3599,Akun1,0)),""))</f>
        <v/>
      </c>
    </row>
    <row r="3600" spans="1:13" x14ac:dyDescent="0.25">
      <c r="A3600" s="91" t="str">
        <f t="shared" si="112"/>
        <v/>
      </c>
      <c r="B3600" s="330" t="str">
        <f>IF(A3600="","",IFERROR(INDEX(Tanggal,MATCH('Buku Besar'!A3600,Akun,0)),""))</f>
        <v/>
      </c>
      <c r="C3600" s="2" t="str">
        <f>IF(A3600="","",IFERROR(INDEX(Keterangan,MATCH('Buku Besar'!A3600,Akun,0)),""))</f>
        <v/>
      </c>
      <c r="D3600" s="2" t="str">
        <f>IF(A3600="","",IFERROR(INDEX(Reff,MATCH('Buku Besar'!A3600,Akun,0)),""))</f>
        <v/>
      </c>
      <c r="E3600" s="331" t="str">
        <f>IF(A3600="","",IFERROR(INDEX(Penerimaan,MATCH('Buku Besar'!A3600,Akun,0)),""))</f>
        <v/>
      </c>
      <c r="F3600" s="331" t="str">
        <f>IF(A3600="","",IFERROR(INDEX(Pengeluaran,MATCH('Buku Besar'!A3600,Akun,0)),""))</f>
        <v/>
      </c>
      <c r="H3600" s="91" t="str">
        <f t="shared" si="113"/>
        <v/>
      </c>
      <c r="I3600" s="330" t="str">
        <f>IF(H3600="","",IFERROR(INDEX(Tanggal1,MATCH('Buku Besar'!H3600,Akun1,0)),""))</f>
        <v/>
      </c>
      <c r="J3600" s="2" t="str">
        <f>IF(H3600="","",IFERROR(INDEX(Keterangan1,MATCH('Buku Besar'!H3600,Akun1,0)),""))</f>
        <v/>
      </c>
      <c r="K3600" s="2" t="str">
        <f>IF(H3600="","",IFERROR(INDEX(Reff1,MATCH('Buku Besar'!H3600,Akun1,0)),""))</f>
        <v/>
      </c>
      <c r="L3600" s="331" t="str">
        <f>IF(H3600="","",IFERROR(INDEX(Penerimaan1,MATCH('Buku Besar'!H3600,Akun1,0)),""))</f>
        <v/>
      </c>
      <c r="M3600" s="331" t="str">
        <f>IF(H3600="","",IFERROR(INDEX(Pengeluaran1,MATCH('Buku Besar'!H3600,Akun1,0)),""))</f>
        <v/>
      </c>
    </row>
    <row r="3601" spans="1:13" x14ac:dyDescent="0.25">
      <c r="A3601" s="91" t="str">
        <f t="shared" si="112"/>
        <v/>
      </c>
      <c r="B3601" s="330" t="str">
        <f>IF(A3601="","",IFERROR(INDEX(Tanggal,MATCH('Buku Besar'!A3601,Akun,0)),""))</f>
        <v/>
      </c>
      <c r="C3601" s="2" t="str">
        <f>IF(A3601="","",IFERROR(INDEX(Keterangan,MATCH('Buku Besar'!A3601,Akun,0)),""))</f>
        <v/>
      </c>
      <c r="D3601" s="2" t="str">
        <f>IF(A3601="","",IFERROR(INDEX(Reff,MATCH('Buku Besar'!A3601,Akun,0)),""))</f>
        <v/>
      </c>
      <c r="E3601" s="331" t="str">
        <f>IF(A3601="","",IFERROR(INDEX(Penerimaan,MATCH('Buku Besar'!A3601,Akun,0)),""))</f>
        <v/>
      </c>
      <c r="F3601" s="331" t="str">
        <f>IF(A3601="","",IFERROR(INDEX(Pengeluaran,MATCH('Buku Besar'!A3601,Akun,0)),""))</f>
        <v/>
      </c>
      <c r="H3601" s="91" t="str">
        <f t="shared" si="113"/>
        <v/>
      </c>
      <c r="I3601" s="330" t="str">
        <f>IF(H3601="","",IFERROR(INDEX(Tanggal1,MATCH('Buku Besar'!H3601,Akun1,0)),""))</f>
        <v/>
      </c>
      <c r="J3601" s="2" t="str">
        <f>IF(H3601="","",IFERROR(INDEX(Keterangan1,MATCH('Buku Besar'!H3601,Akun1,0)),""))</f>
        <v/>
      </c>
      <c r="K3601" s="2" t="str">
        <f>IF(H3601="","",IFERROR(INDEX(Reff1,MATCH('Buku Besar'!H3601,Akun1,0)),""))</f>
        <v/>
      </c>
      <c r="L3601" s="331" t="str">
        <f>IF(H3601="","",IFERROR(INDEX(Penerimaan1,MATCH('Buku Besar'!H3601,Akun1,0)),""))</f>
        <v/>
      </c>
      <c r="M3601" s="331" t="str">
        <f>IF(H3601="","",IFERROR(INDEX(Pengeluaran1,MATCH('Buku Besar'!H3601,Akun1,0)),""))</f>
        <v/>
      </c>
    </row>
    <row r="3602" spans="1:13" x14ac:dyDescent="0.25">
      <c r="A3602" s="91" t="str">
        <f t="shared" si="112"/>
        <v/>
      </c>
      <c r="B3602" s="330" t="str">
        <f>IF(A3602="","",IFERROR(INDEX(Tanggal,MATCH('Buku Besar'!A3602,Akun,0)),""))</f>
        <v/>
      </c>
      <c r="C3602" s="2" t="str">
        <f>IF(A3602="","",IFERROR(INDEX(Keterangan,MATCH('Buku Besar'!A3602,Akun,0)),""))</f>
        <v/>
      </c>
      <c r="D3602" s="2" t="str">
        <f>IF(A3602="","",IFERROR(INDEX(Reff,MATCH('Buku Besar'!A3602,Akun,0)),""))</f>
        <v/>
      </c>
      <c r="E3602" s="331" t="str">
        <f>IF(A3602="","",IFERROR(INDEX(Penerimaan,MATCH('Buku Besar'!A3602,Akun,0)),""))</f>
        <v/>
      </c>
      <c r="F3602" s="331" t="str">
        <f>IF(A3602="","",IFERROR(INDEX(Pengeluaran,MATCH('Buku Besar'!A3602,Akun,0)),""))</f>
        <v/>
      </c>
      <c r="H3602" s="91" t="str">
        <f t="shared" si="113"/>
        <v/>
      </c>
      <c r="I3602" s="330" t="str">
        <f>IF(H3602="","",IFERROR(INDEX(Tanggal1,MATCH('Buku Besar'!H3602,Akun1,0)),""))</f>
        <v/>
      </c>
      <c r="J3602" s="2" t="str">
        <f>IF(H3602="","",IFERROR(INDEX(Keterangan1,MATCH('Buku Besar'!H3602,Akun1,0)),""))</f>
        <v/>
      </c>
      <c r="K3602" s="2" t="str">
        <f>IF(H3602="","",IFERROR(INDEX(Reff1,MATCH('Buku Besar'!H3602,Akun1,0)),""))</f>
        <v/>
      </c>
      <c r="L3602" s="331" t="str">
        <f>IF(H3602="","",IFERROR(INDEX(Penerimaan1,MATCH('Buku Besar'!H3602,Akun1,0)),""))</f>
        <v/>
      </c>
      <c r="M3602" s="331" t="str">
        <f>IF(H3602="","",IFERROR(INDEX(Pengeluaran1,MATCH('Buku Besar'!H3602,Akun1,0)),""))</f>
        <v/>
      </c>
    </row>
    <row r="3603" spans="1:13" x14ac:dyDescent="0.25">
      <c r="A3603" s="91" t="str">
        <f t="shared" si="112"/>
        <v/>
      </c>
      <c r="B3603" s="330" t="str">
        <f>IF(A3603="","",IFERROR(INDEX(Tanggal,MATCH('Buku Besar'!A3603,Akun,0)),""))</f>
        <v/>
      </c>
      <c r="C3603" s="2" t="str">
        <f>IF(A3603="","",IFERROR(INDEX(Keterangan,MATCH('Buku Besar'!A3603,Akun,0)),""))</f>
        <v/>
      </c>
      <c r="D3603" s="2" t="str">
        <f>IF(A3603="","",IFERROR(INDEX(Reff,MATCH('Buku Besar'!A3603,Akun,0)),""))</f>
        <v/>
      </c>
      <c r="E3603" s="331" t="str">
        <f>IF(A3603="","",IFERROR(INDEX(Penerimaan,MATCH('Buku Besar'!A3603,Akun,0)),""))</f>
        <v/>
      </c>
      <c r="F3603" s="331" t="str">
        <f>IF(A3603="","",IFERROR(INDEX(Pengeluaran,MATCH('Buku Besar'!A3603,Akun,0)),""))</f>
        <v/>
      </c>
      <c r="H3603" s="91" t="str">
        <f t="shared" si="113"/>
        <v/>
      </c>
      <c r="I3603" s="330" t="str">
        <f>IF(H3603="","",IFERROR(INDEX(Tanggal1,MATCH('Buku Besar'!H3603,Akun1,0)),""))</f>
        <v/>
      </c>
      <c r="J3603" s="2" t="str">
        <f>IF(H3603="","",IFERROR(INDEX(Keterangan1,MATCH('Buku Besar'!H3603,Akun1,0)),""))</f>
        <v/>
      </c>
      <c r="K3603" s="2" t="str">
        <f>IF(H3603="","",IFERROR(INDEX(Reff1,MATCH('Buku Besar'!H3603,Akun1,0)),""))</f>
        <v/>
      </c>
      <c r="L3603" s="331" t="str">
        <f>IF(H3603="","",IFERROR(INDEX(Penerimaan1,MATCH('Buku Besar'!H3603,Akun1,0)),""))</f>
        <v/>
      </c>
      <c r="M3603" s="331" t="str">
        <f>IF(H3603="","",IFERROR(INDEX(Pengeluaran1,MATCH('Buku Besar'!H3603,Akun1,0)),""))</f>
        <v/>
      </c>
    </row>
    <row r="3604" spans="1:13" x14ac:dyDescent="0.25">
      <c r="A3604" s="91" t="str">
        <f t="shared" si="112"/>
        <v/>
      </c>
      <c r="B3604" s="330" t="str">
        <f>IF(A3604="","",IFERROR(INDEX(Tanggal,MATCH('Buku Besar'!A3604,Akun,0)),""))</f>
        <v/>
      </c>
      <c r="C3604" s="2" t="str">
        <f>IF(A3604="","",IFERROR(INDEX(Keterangan,MATCH('Buku Besar'!A3604,Akun,0)),""))</f>
        <v/>
      </c>
      <c r="D3604" s="2" t="str">
        <f>IF(A3604="","",IFERROR(INDEX(Reff,MATCH('Buku Besar'!A3604,Akun,0)),""))</f>
        <v/>
      </c>
      <c r="E3604" s="331" t="str">
        <f>IF(A3604="","",IFERROR(INDEX(Penerimaan,MATCH('Buku Besar'!A3604,Akun,0)),""))</f>
        <v/>
      </c>
      <c r="F3604" s="331" t="str">
        <f>IF(A3604="","",IFERROR(INDEX(Pengeluaran,MATCH('Buku Besar'!A3604,Akun,0)),""))</f>
        <v/>
      </c>
      <c r="H3604" s="91" t="str">
        <f t="shared" si="113"/>
        <v/>
      </c>
      <c r="I3604" s="330" t="str">
        <f>IF(H3604="","",IFERROR(INDEX(Tanggal1,MATCH('Buku Besar'!H3604,Akun1,0)),""))</f>
        <v/>
      </c>
      <c r="J3604" s="2" t="str">
        <f>IF(H3604="","",IFERROR(INDEX(Keterangan1,MATCH('Buku Besar'!H3604,Akun1,0)),""))</f>
        <v/>
      </c>
      <c r="K3604" s="2" t="str">
        <f>IF(H3604="","",IFERROR(INDEX(Reff1,MATCH('Buku Besar'!H3604,Akun1,0)),""))</f>
        <v/>
      </c>
      <c r="L3604" s="331" t="str">
        <f>IF(H3604="","",IFERROR(INDEX(Penerimaan1,MATCH('Buku Besar'!H3604,Akun1,0)),""))</f>
        <v/>
      </c>
      <c r="M3604" s="331" t="str">
        <f>IF(H3604="","",IFERROR(INDEX(Pengeluaran1,MATCH('Buku Besar'!H3604,Akun1,0)),""))</f>
        <v/>
      </c>
    </row>
    <row r="3605" spans="1:13" x14ac:dyDescent="0.25">
      <c r="A3605" s="91" t="str">
        <f t="shared" si="112"/>
        <v/>
      </c>
      <c r="B3605" s="330" t="str">
        <f>IF(A3605="","",IFERROR(INDEX(Tanggal,MATCH('Buku Besar'!A3605,Akun,0)),""))</f>
        <v/>
      </c>
      <c r="C3605" s="2" t="str">
        <f>IF(A3605="","",IFERROR(INDEX(Keterangan,MATCH('Buku Besar'!A3605,Akun,0)),""))</f>
        <v/>
      </c>
      <c r="D3605" s="2" t="str">
        <f>IF(A3605="","",IFERROR(INDEX(Reff,MATCH('Buku Besar'!A3605,Akun,0)),""))</f>
        <v/>
      </c>
      <c r="E3605" s="331" t="str">
        <f>IF(A3605="","",IFERROR(INDEX(Penerimaan,MATCH('Buku Besar'!A3605,Akun,0)),""))</f>
        <v/>
      </c>
      <c r="F3605" s="331" t="str">
        <f>IF(A3605="","",IFERROR(INDEX(Pengeluaran,MATCH('Buku Besar'!A3605,Akun,0)),""))</f>
        <v/>
      </c>
      <c r="H3605" s="91" t="str">
        <f t="shared" si="113"/>
        <v/>
      </c>
      <c r="I3605" s="330" t="str">
        <f>IF(H3605="","",IFERROR(INDEX(Tanggal1,MATCH('Buku Besar'!H3605,Akun1,0)),""))</f>
        <v/>
      </c>
      <c r="J3605" s="2" t="str">
        <f>IF(H3605="","",IFERROR(INDEX(Keterangan1,MATCH('Buku Besar'!H3605,Akun1,0)),""))</f>
        <v/>
      </c>
      <c r="K3605" s="2" t="str">
        <f>IF(H3605="","",IFERROR(INDEX(Reff1,MATCH('Buku Besar'!H3605,Akun1,0)),""))</f>
        <v/>
      </c>
      <c r="L3605" s="331" t="str">
        <f>IF(H3605="","",IFERROR(INDEX(Penerimaan1,MATCH('Buku Besar'!H3605,Akun1,0)),""))</f>
        <v/>
      </c>
      <c r="M3605" s="331" t="str">
        <f>IF(H3605="","",IFERROR(INDEX(Pengeluaran1,MATCH('Buku Besar'!H3605,Akun1,0)),""))</f>
        <v/>
      </c>
    </row>
    <row r="3606" spans="1:13" x14ac:dyDescent="0.25">
      <c r="A3606" s="91" t="str">
        <f t="shared" si="112"/>
        <v/>
      </c>
      <c r="B3606" s="330" t="str">
        <f>IF(A3606="","",IFERROR(INDEX(Tanggal,MATCH('Buku Besar'!A3606,Akun,0)),""))</f>
        <v/>
      </c>
      <c r="C3606" s="2" t="str">
        <f>IF(A3606="","",IFERROR(INDEX(Keterangan,MATCH('Buku Besar'!A3606,Akun,0)),""))</f>
        <v/>
      </c>
      <c r="D3606" s="2" t="str">
        <f>IF(A3606="","",IFERROR(INDEX(Reff,MATCH('Buku Besar'!A3606,Akun,0)),""))</f>
        <v/>
      </c>
      <c r="E3606" s="331" t="str">
        <f>IF(A3606="","",IFERROR(INDEX(Penerimaan,MATCH('Buku Besar'!A3606,Akun,0)),""))</f>
        <v/>
      </c>
      <c r="F3606" s="331" t="str">
        <f>IF(A3606="","",IFERROR(INDEX(Pengeluaran,MATCH('Buku Besar'!A3606,Akun,0)),""))</f>
        <v/>
      </c>
      <c r="H3606" s="91" t="str">
        <f t="shared" si="113"/>
        <v/>
      </c>
      <c r="I3606" s="330" t="str">
        <f>IF(H3606="","",IFERROR(INDEX(Tanggal1,MATCH('Buku Besar'!H3606,Akun1,0)),""))</f>
        <v/>
      </c>
      <c r="J3606" s="2" t="str">
        <f>IF(H3606="","",IFERROR(INDEX(Keterangan1,MATCH('Buku Besar'!H3606,Akun1,0)),""))</f>
        <v/>
      </c>
      <c r="K3606" s="2" t="str">
        <f>IF(H3606="","",IFERROR(INDEX(Reff1,MATCH('Buku Besar'!H3606,Akun1,0)),""))</f>
        <v/>
      </c>
      <c r="L3606" s="331" t="str">
        <f>IF(H3606="","",IFERROR(INDEX(Penerimaan1,MATCH('Buku Besar'!H3606,Akun1,0)),""))</f>
        <v/>
      </c>
      <c r="M3606" s="331" t="str">
        <f>IF(H3606="","",IFERROR(INDEX(Pengeluaran1,MATCH('Buku Besar'!H3606,Akun1,0)),""))</f>
        <v/>
      </c>
    </row>
    <row r="3607" spans="1:13" x14ac:dyDescent="0.25">
      <c r="A3607" s="91" t="str">
        <f t="shared" si="112"/>
        <v/>
      </c>
      <c r="B3607" s="330" t="str">
        <f>IF(A3607="","",IFERROR(INDEX(Tanggal,MATCH('Buku Besar'!A3607,Akun,0)),""))</f>
        <v/>
      </c>
      <c r="C3607" s="2" t="str">
        <f>IF(A3607="","",IFERROR(INDEX(Keterangan,MATCH('Buku Besar'!A3607,Akun,0)),""))</f>
        <v/>
      </c>
      <c r="D3607" s="2" t="str">
        <f>IF(A3607="","",IFERROR(INDEX(Reff,MATCH('Buku Besar'!A3607,Akun,0)),""))</f>
        <v/>
      </c>
      <c r="E3607" s="331" t="str">
        <f>IF(A3607="","",IFERROR(INDEX(Penerimaan,MATCH('Buku Besar'!A3607,Akun,0)),""))</f>
        <v/>
      </c>
      <c r="F3607" s="331" t="str">
        <f>IF(A3607="","",IFERROR(INDEX(Pengeluaran,MATCH('Buku Besar'!A3607,Akun,0)),""))</f>
        <v/>
      </c>
      <c r="H3607" s="91" t="str">
        <f t="shared" si="113"/>
        <v/>
      </c>
      <c r="I3607" s="330" t="str">
        <f>IF(H3607="","",IFERROR(INDEX(Tanggal1,MATCH('Buku Besar'!H3607,Akun1,0)),""))</f>
        <v/>
      </c>
      <c r="J3607" s="2" t="str">
        <f>IF(H3607="","",IFERROR(INDEX(Keterangan1,MATCH('Buku Besar'!H3607,Akun1,0)),""))</f>
        <v/>
      </c>
      <c r="K3607" s="2" t="str">
        <f>IF(H3607="","",IFERROR(INDEX(Reff1,MATCH('Buku Besar'!H3607,Akun1,0)),""))</f>
        <v/>
      </c>
      <c r="L3607" s="331" t="str">
        <f>IF(H3607="","",IFERROR(INDEX(Penerimaan1,MATCH('Buku Besar'!H3607,Akun1,0)),""))</f>
        <v/>
      </c>
      <c r="M3607" s="331" t="str">
        <f>IF(H3607="","",IFERROR(INDEX(Pengeluaran1,MATCH('Buku Besar'!H3607,Akun1,0)),""))</f>
        <v/>
      </c>
    </row>
    <row r="3608" spans="1:13" x14ac:dyDescent="0.25">
      <c r="A3608" s="91" t="str">
        <f t="shared" si="112"/>
        <v/>
      </c>
      <c r="B3608" s="330" t="str">
        <f>IF(A3608="","",IFERROR(INDEX(Tanggal,MATCH('Buku Besar'!A3608,Akun,0)),""))</f>
        <v/>
      </c>
      <c r="C3608" s="2" t="str">
        <f>IF(A3608="","",IFERROR(INDEX(Keterangan,MATCH('Buku Besar'!A3608,Akun,0)),""))</f>
        <v/>
      </c>
      <c r="D3608" s="2" t="str">
        <f>IF(A3608="","",IFERROR(INDEX(Reff,MATCH('Buku Besar'!A3608,Akun,0)),""))</f>
        <v/>
      </c>
      <c r="E3608" s="331" t="str">
        <f>IF(A3608="","",IFERROR(INDEX(Penerimaan,MATCH('Buku Besar'!A3608,Akun,0)),""))</f>
        <v/>
      </c>
      <c r="F3608" s="331" t="str">
        <f>IF(A3608="","",IFERROR(INDEX(Pengeluaran,MATCH('Buku Besar'!A3608,Akun,0)),""))</f>
        <v/>
      </c>
      <c r="H3608" s="91" t="str">
        <f t="shared" si="113"/>
        <v/>
      </c>
      <c r="I3608" s="330" t="str">
        <f>IF(H3608="","",IFERROR(INDEX(Tanggal1,MATCH('Buku Besar'!H3608,Akun1,0)),""))</f>
        <v/>
      </c>
      <c r="J3608" s="2" t="str">
        <f>IF(H3608="","",IFERROR(INDEX(Keterangan1,MATCH('Buku Besar'!H3608,Akun1,0)),""))</f>
        <v/>
      </c>
      <c r="K3608" s="2" t="str">
        <f>IF(H3608="","",IFERROR(INDEX(Reff1,MATCH('Buku Besar'!H3608,Akun1,0)),""))</f>
        <v/>
      </c>
      <c r="L3608" s="331" t="str">
        <f>IF(H3608="","",IFERROR(INDEX(Penerimaan1,MATCH('Buku Besar'!H3608,Akun1,0)),""))</f>
        <v/>
      </c>
      <c r="M3608" s="331" t="str">
        <f>IF(H3608="","",IFERROR(INDEX(Pengeluaran1,MATCH('Buku Besar'!H3608,Akun1,0)),""))</f>
        <v/>
      </c>
    </row>
    <row r="3609" spans="1:13" x14ac:dyDescent="0.25">
      <c r="A3609" s="91" t="str">
        <f t="shared" si="112"/>
        <v/>
      </c>
      <c r="B3609" s="330" t="str">
        <f>IF(A3609="","",IFERROR(INDEX(Tanggal,MATCH('Buku Besar'!A3609,Akun,0)),""))</f>
        <v/>
      </c>
      <c r="C3609" s="2" t="str">
        <f>IF(A3609="","",IFERROR(INDEX(Keterangan,MATCH('Buku Besar'!A3609,Akun,0)),""))</f>
        <v/>
      </c>
      <c r="D3609" s="2" t="str">
        <f>IF(A3609="","",IFERROR(INDEX(Reff,MATCH('Buku Besar'!A3609,Akun,0)),""))</f>
        <v/>
      </c>
      <c r="E3609" s="331" t="str">
        <f>IF(A3609="","",IFERROR(INDEX(Penerimaan,MATCH('Buku Besar'!A3609,Akun,0)),""))</f>
        <v/>
      </c>
      <c r="F3609" s="331" t="str">
        <f>IF(A3609="","",IFERROR(INDEX(Pengeluaran,MATCH('Buku Besar'!A3609,Akun,0)),""))</f>
        <v/>
      </c>
      <c r="H3609" s="91" t="str">
        <f t="shared" si="113"/>
        <v/>
      </c>
      <c r="I3609" s="330" t="str">
        <f>IF(H3609="","",IFERROR(INDEX(Tanggal1,MATCH('Buku Besar'!H3609,Akun1,0)),""))</f>
        <v/>
      </c>
      <c r="J3609" s="2" t="str">
        <f>IF(H3609="","",IFERROR(INDEX(Keterangan1,MATCH('Buku Besar'!H3609,Akun1,0)),""))</f>
        <v/>
      </c>
      <c r="K3609" s="2" t="str">
        <f>IF(H3609="","",IFERROR(INDEX(Reff1,MATCH('Buku Besar'!H3609,Akun1,0)),""))</f>
        <v/>
      </c>
      <c r="L3609" s="331" t="str">
        <f>IF(H3609="","",IFERROR(INDEX(Penerimaan1,MATCH('Buku Besar'!H3609,Akun1,0)),""))</f>
        <v/>
      </c>
      <c r="M3609" s="331" t="str">
        <f>IF(H3609="","",IFERROR(INDEX(Pengeluaran1,MATCH('Buku Besar'!H3609,Akun1,0)),""))</f>
        <v/>
      </c>
    </row>
    <row r="3610" spans="1:13" x14ac:dyDescent="0.25">
      <c r="A3610" s="91" t="str">
        <f t="shared" si="112"/>
        <v/>
      </c>
      <c r="B3610" s="330" t="str">
        <f>IF(A3610="","",IFERROR(INDEX(Tanggal,MATCH('Buku Besar'!A3610,Akun,0)),""))</f>
        <v/>
      </c>
      <c r="C3610" s="2" t="str">
        <f>IF(A3610="","",IFERROR(INDEX(Keterangan,MATCH('Buku Besar'!A3610,Akun,0)),""))</f>
        <v/>
      </c>
      <c r="D3610" s="2" t="str">
        <f>IF(A3610="","",IFERROR(INDEX(Reff,MATCH('Buku Besar'!A3610,Akun,0)),""))</f>
        <v/>
      </c>
      <c r="E3610" s="331" t="str">
        <f>IF(A3610="","",IFERROR(INDEX(Penerimaan,MATCH('Buku Besar'!A3610,Akun,0)),""))</f>
        <v/>
      </c>
      <c r="F3610" s="331" t="str">
        <f>IF(A3610="","",IFERROR(INDEX(Pengeluaran,MATCH('Buku Besar'!A3610,Akun,0)),""))</f>
        <v/>
      </c>
      <c r="H3610" s="91" t="str">
        <f t="shared" si="113"/>
        <v/>
      </c>
      <c r="I3610" s="330" t="str">
        <f>IF(H3610="","",IFERROR(INDEX(Tanggal1,MATCH('Buku Besar'!H3610,Akun1,0)),""))</f>
        <v/>
      </c>
      <c r="J3610" s="2" t="str">
        <f>IF(H3610="","",IFERROR(INDEX(Keterangan1,MATCH('Buku Besar'!H3610,Akun1,0)),""))</f>
        <v/>
      </c>
      <c r="K3610" s="2" t="str">
        <f>IF(H3610="","",IFERROR(INDEX(Reff1,MATCH('Buku Besar'!H3610,Akun1,0)),""))</f>
        <v/>
      </c>
      <c r="L3610" s="331" t="str">
        <f>IF(H3610="","",IFERROR(INDEX(Penerimaan1,MATCH('Buku Besar'!H3610,Akun1,0)),""))</f>
        <v/>
      </c>
      <c r="M3610" s="331" t="str">
        <f>IF(H3610="","",IFERROR(INDEX(Pengeluaran1,MATCH('Buku Besar'!H3610,Akun1,0)),""))</f>
        <v/>
      </c>
    </row>
    <row r="3611" spans="1:13" x14ac:dyDescent="0.25">
      <c r="A3611" s="91" t="str">
        <f t="shared" si="112"/>
        <v/>
      </c>
      <c r="B3611" s="330" t="str">
        <f>IF(A3611="","",IFERROR(INDEX(Tanggal,MATCH('Buku Besar'!A3611,Akun,0)),""))</f>
        <v/>
      </c>
      <c r="C3611" s="2" t="str">
        <f>IF(A3611="","",IFERROR(INDEX(Keterangan,MATCH('Buku Besar'!A3611,Akun,0)),""))</f>
        <v/>
      </c>
      <c r="D3611" s="2" t="str">
        <f>IF(A3611="","",IFERROR(INDEX(Reff,MATCH('Buku Besar'!A3611,Akun,0)),""))</f>
        <v/>
      </c>
      <c r="E3611" s="331" t="str">
        <f>IF(A3611="","",IFERROR(INDEX(Penerimaan,MATCH('Buku Besar'!A3611,Akun,0)),""))</f>
        <v/>
      </c>
      <c r="F3611" s="331" t="str">
        <f>IF(A3611="","",IFERROR(INDEX(Pengeluaran,MATCH('Buku Besar'!A3611,Akun,0)),""))</f>
        <v/>
      </c>
      <c r="H3611" s="91" t="str">
        <f t="shared" si="113"/>
        <v/>
      </c>
      <c r="I3611" s="330" t="str">
        <f>IF(H3611="","",IFERROR(INDEX(Tanggal1,MATCH('Buku Besar'!H3611,Akun1,0)),""))</f>
        <v/>
      </c>
      <c r="J3611" s="2" t="str">
        <f>IF(H3611="","",IFERROR(INDEX(Keterangan1,MATCH('Buku Besar'!H3611,Akun1,0)),""))</f>
        <v/>
      </c>
      <c r="K3611" s="2" t="str">
        <f>IF(H3611="","",IFERROR(INDEX(Reff1,MATCH('Buku Besar'!H3611,Akun1,0)),""))</f>
        <v/>
      </c>
      <c r="L3611" s="331" t="str">
        <f>IF(H3611="","",IFERROR(INDEX(Penerimaan1,MATCH('Buku Besar'!H3611,Akun1,0)),""))</f>
        <v/>
      </c>
      <c r="M3611" s="331" t="str">
        <f>IF(H3611="","",IFERROR(INDEX(Pengeluaran1,MATCH('Buku Besar'!H3611,Akun1,0)),""))</f>
        <v/>
      </c>
    </row>
    <row r="3612" spans="1:13" x14ac:dyDescent="0.25">
      <c r="A3612" s="91" t="str">
        <f t="shared" si="112"/>
        <v/>
      </c>
      <c r="B3612" s="330" t="str">
        <f>IF(A3612="","",IFERROR(INDEX(Tanggal,MATCH('Buku Besar'!A3612,Akun,0)),""))</f>
        <v/>
      </c>
      <c r="C3612" s="2" t="str">
        <f>IF(A3612="","",IFERROR(INDEX(Keterangan,MATCH('Buku Besar'!A3612,Akun,0)),""))</f>
        <v/>
      </c>
      <c r="D3612" s="2" t="str">
        <f>IF(A3612="","",IFERROR(INDEX(Reff,MATCH('Buku Besar'!A3612,Akun,0)),""))</f>
        <v/>
      </c>
      <c r="E3612" s="331" t="str">
        <f>IF(A3612="","",IFERROR(INDEX(Penerimaan,MATCH('Buku Besar'!A3612,Akun,0)),""))</f>
        <v/>
      </c>
      <c r="F3612" s="331" t="str">
        <f>IF(A3612="","",IFERROR(INDEX(Pengeluaran,MATCH('Buku Besar'!A3612,Akun,0)),""))</f>
        <v/>
      </c>
      <c r="H3612" s="91" t="str">
        <f t="shared" si="113"/>
        <v/>
      </c>
      <c r="I3612" s="330" t="str">
        <f>IF(H3612="","",IFERROR(INDEX(Tanggal1,MATCH('Buku Besar'!H3612,Akun1,0)),""))</f>
        <v/>
      </c>
      <c r="J3612" s="2" t="str">
        <f>IF(H3612="","",IFERROR(INDEX(Keterangan1,MATCH('Buku Besar'!H3612,Akun1,0)),""))</f>
        <v/>
      </c>
      <c r="K3612" s="2" t="str">
        <f>IF(H3612="","",IFERROR(INDEX(Reff1,MATCH('Buku Besar'!H3612,Akun1,0)),""))</f>
        <v/>
      </c>
      <c r="L3612" s="331" t="str">
        <f>IF(H3612="","",IFERROR(INDEX(Penerimaan1,MATCH('Buku Besar'!H3612,Akun1,0)),""))</f>
        <v/>
      </c>
      <c r="M3612" s="331" t="str">
        <f>IF(H3612="","",IFERROR(INDEX(Pengeluaran1,MATCH('Buku Besar'!H3612,Akun1,0)),""))</f>
        <v/>
      </c>
    </row>
    <row r="3613" spans="1:13" x14ac:dyDescent="0.25">
      <c r="A3613" s="91" t="str">
        <f t="shared" si="112"/>
        <v/>
      </c>
      <c r="B3613" s="330" t="str">
        <f>IF(A3613="","",IFERROR(INDEX(Tanggal,MATCH('Buku Besar'!A3613,Akun,0)),""))</f>
        <v/>
      </c>
      <c r="C3613" s="2" t="str">
        <f>IF(A3613="","",IFERROR(INDEX(Keterangan,MATCH('Buku Besar'!A3613,Akun,0)),""))</f>
        <v/>
      </c>
      <c r="D3613" s="2" t="str">
        <f>IF(A3613="","",IFERROR(INDEX(Reff,MATCH('Buku Besar'!A3613,Akun,0)),""))</f>
        <v/>
      </c>
      <c r="E3613" s="331" t="str">
        <f>IF(A3613="","",IFERROR(INDEX(Penerimaan,MATCH('Buku Besar'!A3613,Akun,0)),""))</f>
        <v/>
      </c>
      <c r="F3613" s="331" t="str">
        <f>IF(A3613="","",IFERROR(INDEX(Pengeluaran,MATCH('Buku Besar'!A3613,Akun,0)),""))</f>
        <v/>
      </c>
      <c r="H3613" s="91" t="str">
        <f t="shared" si="113"/>
        <v/>
      </c>
      <c r="I3613" s="330" t="str">
        <f>IF(H3613="","",IFERROR(INDEX(Tanggal1,MATCH('Buku Besar'!H3613,Akun1,0)),""))</f>
        <v/>
      </c>
      <c r="J3613" s="2" t="str">
        <f>IF(H3613="","",IFERROR(INDEX(Keterangan1,MATCH('Buku Besar'!H3613,Akun1,0)),""))</f>
        <v/>
      </c>
      <c r="K3613" s="2" t="str">
        <f>IF(H3613="","",IFERROR(INDEX(Reff1,MATCH('Buku Besar'!H3613,Akun1,0)),""))</f>
        <v/>
      </c>
      <c r="L3613" s="331" t="str">
        <f>IF(H3613="","",IFERROR(INDEX(Penerimaan1,MATCH('Buku Besar'!H3613,Akun1,0)),""))</f>
        <v/>
      </c>
      <c r="M3613" s="331" t="str">
        <f>IF(H3613="","",IFERROR(INDEX(Pengeluaran1,MATCH('Buku Besar'!H3613,Akun1,0)),""))</f>
        <v/>
      </c>
    </row>
    <row r="3614" spans="1:13" x14ac:dyDescent="0.25">
      <c r="A3614" s="91" t="str">
        <f t="shared" si="112"/>
        <v/>
      </c>
      <c r="B3614" s="330" t="str">
        <f>IF(A3614="","",IFERROR(INDEX(Tanggal,MATCH('Buku Besar'!A3614,Akun,0)),""))</f>
        <v/>
      </c>
      <c r="C3614" s="2" t="str">
        <f>IF(A3614="","",IFERROR(INDEX(Keterangan,MATCH('Buku Besar'!A3614,Akun,0)),""))</f>
        <v/>
      </c>
      <c r="D3614" s="2" t="str">
        <f>IF(A3614="","",IFERROR(INDEX(Reff,MATCH('Buku Besar'!A3614,Akun,0)),""))</f>
        <v/>
      </c>
      <c r="E3614" s="331" t="str">
        <f>IF(A3614="","",IFERROR(INDEX(Penerimaan,MATCH('Buku Besar'!A3614,Akun,0)),""))</f>
        <v/>
      </c>
      <c r="F3614" s="331" t="str">
        <f>IF(A3614="","",IFERROR(INDEX(Pengeluaran,MATCH('Buku Besar'!A3614,Akun,0)),""))</f>
        <v/>
      </c>
      <c r="H3614" s="91" t="str">
        <f t="shared" si="113"/>
        <v/>
      </c>
      <c r="I3614" s="330" t="str">
        <f>IF(H3614="","",IFERROR(INDEX(Tanggal1,MATCH('Buku Besar'!H3614,Akun1,0)),""))</f>
        <v/>
      </c>
      <c r="J3614" s="2" t="str">
        <f>IF(H3614="","",IFERROR(INDEX(Keterangan1,MATCH('Buku Besar'!H3614,Akun1,0)),""))</f>
        <v/>
      </c>
      <c r="K3614" s="2" t="str">
        <f>IF(H3614="","",IFERROR(INDEX(Reff1,MATCH('Buku Besar'!H3614,Akun1,0)),""))</f>
        <v/>
      </c>
      <c r="L3614" s="331" t="str">
        <f>IF(H3614="","",IFERROR(INDEX(Penerimaan1,MATCH('Buku Besar'!H3614,Akun1,0)),""))</f>
        <v/>
      </c>
      <c r="M3614" s="331" t="str">
        <f>IF(H3614="","",IFERROR(INDEX(Pengeluaran1,MATCH('Buku Besar'!H3614,Akun1,0)),""))</f>
        <v/>
      </c>
    </row>
    <row r="3615" spans="1:13" x14ac:dyDescent="0.25">
      <c r="A3615" s="91" t="str">
        <f t="shared" si="112"/>
        <v/>
      </c>
      <c r="B3615" s="330" t="str">
        <f>IF(A3615="","",IFERROR(INDEX(Tanggal,MATCH('Buku Besar'!A3615,Akun,0)),""))</f>
        <v/>
      </c>
      <c r="C3615" s="2" t="str">
        <f>IF(A3615="","",IFERROR(INDEX(Keterangan,MATCH('Buku Besar'!A3615,Akun,0)),""))</f>
        <v/>
      </c>
      <c r="D3615" s="2" t="str">
        <f>IF(A3615="","",IFERROR(INDEX(Reff,MATCH('Buku Besar'!A3615,Akun,0)),""))</f>
        <v/>
      </c>
      <c r="E3615" s="331" t="str">
        <f>IF(A3615="","",IFERROR(INDEX(Penerimaan,MATCH('Buku Besar'!A3615,Akun,0)),""))</f>
        <v/>
      </c>
      <c r="F3615" s="331" t="str">
        <f>IF(A3615="","",IFERROR(INDEX(Pengeluaran,MATCH('Buku Besar'!A3615,Akun,0)),""))</f>
        <v/>
      </c>
      <c r="H3615" s="91" t="str">
        <f t="shared" si="113"/>
        <v/>
      </c>
      <c r="I3615" s="330" t="str">
        <f>IF(H3615="","",IFERROR(INDEX(Tanggal1,MATCH('Buku Besar'!H3615,Akun1,0)),""))</f>
        <v/>
      </c>
      <c r="J3615" s="2" t="str">
        <f>IF(H3615="","",IFERROR(INDEX(Keterangan1,MATCH('Buku Besar'!H3615,Akun1,0)),""))</f>
        <v/>
      </c>
      <c r="K3615" s="2" t="str">
        <f>IF(H3615="","",IFERROR(INDEX(Reff1,MATCH('Buku Besar'!H3615,Akun1,0)),""))</f>
        <v/>
      </c>
      <c r="L3615" s="331" t="str">
        <f>IF(H3615="","",IFERROR(INDEX(Penerimaan1,MATCH('Buku Besar'!H3615,Akun1,0)),""))</f>
        <v/>
      </c>
      <c r="M3615" s="331" t="str">
        <f>IF(H3615="","",IFERROR(INDEX(Pengeluaran1,MATCH('Buku Besar'!H3615,Akun1,0)),""))</f>
        <v/>
      </c>
    </row>
    <row r="3616" spans="1:13" x14ac:dyDescent="0.25">
      <c r="A3616" s="91" t="str">
        <f t="shared" si="112"/>
        <v/>
      </c>
      <c r="B3616" s="330" t="str">
        <f>IF(A3616="","",IFERROR(INDEX(Tanggal,MATCH('Buku Besar'!A3616,Akun,0)),""))</f>
        <v/>
      </c>
      <c r="C3616" s="2" t="str">
        <f>IF(A3616="","",IFERROR(INDEX(Keterangan,MATCH('Buku Besar'!A3616,Akun,0)),""))</f>
        <v/>
      </c>
      <c r="D3616" s="2" t="str">
        <f>IF(A3616="","",IFERROR(INDEX(Reff,MATCH('Buku Besar'!A3616,Akun,0)),""))</f>
        <v/>
      </c>
      <c r="E3616" s="331" t="str">
        <f>IF(A3616="","",IFERROR(INDEX(Penerimaan,MATCH('Buku Besar'!A3616,Akun,0)),""))</f>
        <v/>
      </c>
      <c r="F3616" s="331" t="str">
        <f>IF(A3616="","",IFERROR(INDEX(Pengeluaran,MATCH('Buku Besar'!A3616,Akun,0)),""))</f>
        <v/>
      </c>
      <c r="H3616" s="91" t="str">
        <f t="shared" si="113"/>
        <v/>
      </c>
      <c r="I3616" s="330" t="str">
        <f>IF(H3616="","",IFERROR(INDEX(Tanggal1,MATCH('Buku Besar'!H3616,Akun1,0)),""))</f>
        <v/>
      </c>
      <c r="J3616" s="2" t="str">
        <f>IF(H3616="","",IFERROR(INDEX(Keterangan1,MATCH('Buku Besar'!H3616,Akun1,0)),""))</f>
        <v/>
      </c>
      <c r="K3616" s="2" t="str">
        <f>IF(H3616="","",IFERROR(INDEX(Reff1,MATCH('Buku Besar'!H3616,Akun1,0)),""))</f>
        <v/>
      </c>
      <c r="L3616" s="331" t="str">
        <f>IF(H3616="","",IFERROR(INDEX(Penerimaan1,MATCH('Buku Besar'!H3616,Akun1,0)),""))</f>
        <v/>
      </c>
      <c r="M3616" s="331" t="str">
        <f>IF(H3616="","",IFERROR(INDEX(Pengeluaran1,MATCH('Buku Besar'!H3616,Akun1,0)),""))</f>
        <v/>
      </c>
    </row>
    <row r="3617" spans="1:13" x14ac:dyDescent="0.25">
      <c r="A3617" s="91" t="str">
        <f t="shared" si="112"/>
        <v/>
      </c>
      <c r="B3617" s="330" t="str">
        <f>IF(A3617="","",IFERROR(INDEX(Tanggal,MATCH('Buku Besar'!A3617,Akun,0)),""))</f>
        <v/>
      </c>
      <c r="C3617" s="2" t="str">
        <f>IF(A3617="","",IFERROR(INDEX(Keterangan,MATCH('Buku Besar'!A3617,Akun,0)),""))</f>
        <v/>
      </c>
      <c r="D3617" s="2" t="str">
        <f>IF(A3617="","",IFERROR(INDEX(Reff,MATCH('Buku Besar'!A3617,Akun,0)),""))</f>
        <v/>
      </c>
      <c r="E3617" s="331" t="str">
        <f>IF(A3617="","",IFERROR(INDEX(Penerimaan,MATCH('Buku Besar'!A3617,Akun,0)),""))</f>
        <v/>
      </c>
      <c r="F3617" s="331" t="str">
        <f>IF(A3617="","",IFERROR(INDEX(Pengeluaran,MATCH('Buku Besar'!A3617,Akun,0)),""))</f>
        <v/>
      </c>
      <c r="H3617" s="91" t="str">
        <f t="shared" si="113"/>
        <v/>
      </c>
      <c r="I3617" s="330" t="str">
        <f>IF(H3617="","",IFERROR(INDEX(Tanggal1,MATCH('Buku Besar'!H3617,Akun1,0)),""))</f>
        <v/>
      </c>
      <c r="J3617" s="2" t="str">
        <f>IF(H3617="","",IFERROR(INDEX(Keterangan1,MATCH('Buku Besar'!H3617,Akun1,0)),""))</f>
        <v/>
      </c>
      <c r="K3617" s="2" t="str">
        <f>IF(H3617="","",IFERROR(INDEX(Reff1,MATCH('Buku Besar'!H3617,Akun1,0)),""))</f>
        <v/>
      </c>
      <c r="L3617" s="331" t="str">
        <f>IF(H3617="","",IFERROR(INDEX(Penerimaan1,MATCH('Buku Besar'!H3617,Akun1,0)),""))</f>
        <v/>
      </c>
      <c r="M3617" s="331" t="str">
        <f>IF(H3617="","",IFERROR(INDEX(Pengeluaran1,MATCH('Buku Besar'!H3617,Akun1,0)),""))</f>
        <v/>
      </c>
    </row>
    <row r="3618" spans="1:13" x14ac:dyDescent="0.25">
      <c r="A3618" s="91" t="str">
        <f t="shared" si="112"/>
        <v/>
      </c>
      <c r="B3618" s="330" t="str">
        <f>IF(A3618="","",IFERROR(INDEX(Tanggal,MATCH('Buku Besar'!A3618,Akun,0)),""))</f>
        <v/>
      </c>
      <c r="C3618" s="2" t="str">
        <f>IF(A3618="","",IFERROR(INDEX(Keterangan,MATCH('Buku Besar'!A3618,Akun,0)),""))</f>
        <v/>
      </c>
      <c r="D3618" s="2" t="str">
        <f>IF(A3618="","",IFERROR(INDEX(Reff,MATCH('Buku Besar'!A3618,Akun,0)),""))</f>
        <v/>
      </c>
      <c r="E3618" s="331" t="str">
        <f>IF(A3618="","",IFERROR(INDEX(Penerimaan,MATCH('Buku Besar'!A3618,Akun,0)),""))</f>
        <v/>
      </c>
      <c r="F3618" s="331" t="str">
        <f>IF(A3618="","",IFERROR(INDEX(Pengeluaran,MATCH('Buku Besar'!A3618,Akun,0)),""))</f>
        <v/>
      </c>
      <c r="H3618" s="91" t="str">
        <f t="shared" si="113"/>
        <v/>
      </c>
      <c r="I3618" s="330" t="str">
        <f>IF(H3618="","",IFERROR(INDEX(Tanggal1,MATCH('Buku Besar'!H3618,Akun1,0)),""))</f>
        <v/>
      </c>
      <c r="J3618" s="2" t="str">
        <f>IF(H3618="","",IFERROR(INDEX(Keterangan1,MATCH('Buku Besar'!H3618,Akun1,0)),""))</f>
        <v/>
      </c>
      <c r="K3618" s="2" t="str">
        <f>IF(H3618="","",IFERROR(INDEX(Reff1,MATCH('Buku Besar'!H3618,Akun1,0)),""))</f>
        <v/>
      </c>
      <c r="L3618" s="331" t="str">
        <f>IF(H3618="","",IFERROR(INDEX(Penerimaan1,MATCH('Buku Besar'!H3618,Akun1,0)),""))</f>
        <v/>
      </c>
      <c r="M3618" s="331" t="str">
        <f>IF(H3618="","",IFERROR(INDEX(Pengeluaran1,MATCH('Buku Besar'!H3618,Akun1,0)),""))</f>
        <v/>
      </c>
    </row>
    <row r="3619" spans="1:13" x14ac:dyDescent="0.25">
      <c r="A3619" s="91" t="str">
        <f t="shared" si="112"/>
        <v/>
      </c>
      <c r="B3619" s="330" t="str">
        <f>IF(A3619="","",IFERROR(INDEX(Tanggal,MATCH('Buku Besar'!A3619,Akun,0)),""))</f>
        <v/>
      </c>
      <c r="C3619" s="2" t="str">
        <f>IF(A3619="","",IFERROR(INDEX(Keterangan,MATCH('Buku Besar'!A3619,Akun,0)),""))</f>
        <v/>
      </c>
      <c r="D3619" s="2" t="str">
        <f>IF(A3619="","",IFERROR(INDEX(Reff,MATCH('Buku Besar'!A3619,Akun,0)),""))</f>
        <v/>
      </c>
      <c r="E3619" s="331" t="str">
        <f>IF(A3619="","",IFERROR(INDEX(Penerimaan,MATCH('Buku Besar'!A3619,Akun,0)),""))</f>
        <v/>
      </c>
      <c r="F3619" s="331" t="str">
        <f>IF(A3619="","",IFERROR(INDEX(Pengeluaran,MATCH('Buku Besar'!A3619,Akun,0)),""))</f>
        <v/>
      </c>
      <c r="H3619" s="91" t="str">
        <f t="shared" si="113"/>
        <v/>
      </c>
      <c r="I3619" s="330" t="str">
        <f>IF(H3619="","",IFERROR(INDEX(Tanggal1,MATCH('Buku Besar'!H3619,Akun1,0)),""))</f>
        <v/>
      </c>
      <c r="J3619" s="2" t="str">
        <f>IF(H3619="","",IFERROR(INDEX(Keterangan1,MATCH('Buku Besar'!H3619,Akun1,0)),""))</f>
        <v/>
      </c>
      <c r="K3619" s="2" t="str">
        <f>IF(H3619="","",IFERROR(INDEX(Reff1,MATCH('Buku Besar'!H3619,Akun1,0)),""))</f>
        <v/>
      </c>
      <c r="L3619" s="331" t="str">
        <f>IF(H3619="","",IFERROR(INDEX(Penerimaan1,MATCH('Buku Besar'!H3619,Akun1,0)),""))</f>
        <v/>
      </c>
      <c r="M3619" s="331" t="str">
        <f>IF(H3619="","",IFERROR(INDEX(Pengeluaran1,MATCH('Buku Besar'!H3619,Akun1,0)),""))</f>
        <v/>
      </c>
    </row>
    <row r="3620" spans="1:13" x14ac:dyDescent="0.25">
      <c r="A3620" s="91" t="str">
        <f t="shared" si="112"/>
        <v/>
      </c>
      <c r="B3620" s="330" t="str">
        <f>IF(A3620="","",IFERROR(INDEX(Tanggal,MATCH('Buku Besar'!A3620,Akun,0)),""))</f>
        <v/>
      </c>
      <c r="C3620" s="2" t="str">
        <f>IF(A3620="","",IFERROR(INDEX(Keterangan,MATCH('Buku Besar'!A3620,Akun,0)),""))</f>
        <v/>
      </c>
      <c r="D3620" s="2" t="str">
        <f>IF(A3620="","",IFERROR(INDEX(Reff,MATCH('Buku Besar'!A3620,Akun,0)),""))</f>
        <v/>
      </c>
      <c r="E3620" s="331" t="str">
        <f>IF(A3620="","",IFERROR(INDEX(Penerimaan,MATCH('Buku Besar'!A3620,Akun,0)),""))</f>
        <v/>
      </c>
      <c r="F3620" s="331" t="str">
        <f>IF(A3620="","",IFERROR(INDEX(Pengeluaran,MATCH('Buku Besar'!A3620,Akun,0)),""))</f>
        <v/>
      </c>
      <c r="H3620" s="91" t="str">
        <f t="shared" si="113"/>
        <v/>
      </c>
      <c r="I3620" s="330" t="str">
        <f>IF(H3620="","",IFERROR(INDEX(Tanggal1,MATCH('Buku Besar'!H3620,Akun1,0)),""))</f>
        <v/>
      </c>
      <c r="J3620" s="2" t="str">
        <f>IF(H3620="","",IFERROR(INDEX(Keterangan1,MATCH('Buku Besar'!H3620,Akun1,0)),""))</f>
        <v/>
      </c>
      <c r="K3620" s="2" t="str">
        <f>IF(H3620="","",IFERROR(INDEX(Reff1,MATCH('Buku Besar'!H3620,Akun1,0)),""))</f>
        <v/>
      </c>
      <c r="L3620" s="331" t="str">
        <f>IF(H3620="","",IFERROR(INDEX(Penerimaan1,MATCH('Buku Besar'!H3620,Akun1,0)),""))</f>
        <v/>
      </c>
      <c r="M3620" s="331" t="str">
        <f>IF(H3620="","",IFERROR(INDEX(Pengeluaran1,MATCH('Buku Besar'!H3620,Akun1,0)),""))</f>
        <v/>
      </c>
    </row>
    <row r="3621" spans="1:13" x14ac:dyDescent="0.25">
      <c r="A3621" s="91" t="str">
        <f t="shared" si="112"/>
        <v/>
      </c>
      <c r="B3621" s="330" t="str">
        <f>IF(A3621="","",IFERROR(INDEX(Tanggal,MATCH('Buku Besar'!A3621,Akun,0)),""))</f>
        <v/>
      </c>
      <c r="C3621" s="2" t="str">
        <f>IF(A3621="","",IFERROR(INDEX(Keterangan,MATCH('Buku Besar'!A3621,Akun,0)),""))</f>
        <v/>
      </c>
      <c r="D3621" s="2" t="str">
        <f>IF(A3621="","",IFERROR(INDEX(Reff,MATCH('Buku Besar'!A3621,Akun,0)),""))</f>
        <v/>
      </c>
      <c r="E3621" s="331" t="str">
        <f>IF(A3621="","",IFERROR(INDEX(Penerimaan,MATCH('Buku Besar'!A3621,Akun,0)),""))</f>
        <v/>
      </c>
      <c r="F3621" s="331" t="str">
        <f>IF(A3621="","",IFERROR(INDEX(Pengeluaran,MATCH('Buku Besar'!A3621,Akun,0)),""))</f>
        <v/>
      </c>
      <c r="H3621" s="91" t="str">
        <f t="shared" si="113"/>
        <v/>
      </c>
      <c r="I3621" s="330" t="str">
        <f>IF(H3621="","",IFERROR(INDEX(Tanggal1,MATCH('Buku Besar'!H3621,Akun1,0)),""))</f>
        <v/>
      </c>
      <c r="J3621" s="2" t="str">
        <f>IF(H3621="","",IFERROR(INDEX(Keterangan1,MATCH('Buku Besar'!H3621,Akun1,0)),""))</f>
        <v/>
      </c>
      <c r="K3621" s="2" t="str">
        <f>IF(H3621="","",IFERROR(INDEX(Reff1,MATCH('Buku Besar'!H3621,Akun1,0)),""))</f>
        <v/>
      </c>
      <c r="L3621" s="331" t="str">
        <f>IF(H3621="","",IFERROR(INDEX(Penerimaan1,MATCH('Buku Besar'!H3621,Akun1,0)),""))</f>
        <v/>
      </c>
      <c r="M3621" s="331" t="str">
        <f>IF(H3621="","",IFERROR(INDEX(Pengeluaran1,MATCH('Buku Besar'!H3621,Akun1,0)),""))</f>
        <v/>
      </c>
    </row>
    <row r="3622" spans="1:13" x14ac:dyDescent="0.25">
      <c r="A3622" s="91" t="str">
        <f t="shared" si="112"/>
        <v/>
      </c>
      <c r="B3622" s="330" t="str">
        <f>IF(A3622="","",IFERROR(INDEX(Tanggal,MATCH('Buku Besar'!A3622,Akun,0)),""))</f>
        <v/>
      </c>
      <c r="C3622" s="2" t="str">
        <f>IF(A3622="","",IFERROR(INDEX(Keterangan,MATCH('Buku Besar'!A3622,Akun,0)),""))</f>
        <v/>
      </c>
      <c r="D3622" s="2" t="str">
        <f>IF(A3622="","",IFERROR(INDEX(Reff,MATCH('Buku Besar'!A3622,Akun,0)),""))</f>
        <v/>
      </c>
      <c r="E3622" s="331" t="str">
        <f>IF(A3622="","",IFERROR(INDEX(Penerimaan,MATCH('Buku Besar'!A3622,Akun,0)),""))</f>
        <v/>
      </c>
      <c r="F3622" s="331" t="str">
        <f>IF(A3622="","",IFERROR(INDEX(Pengeluaran,MATCH('Buku Besar'!A3622,Akun,0)),""))</f>
        <v/>
      </c>
      <c r="H3622" s="91" t="str">
        <f t="shared" si="113"/>
        <v/>
      </c>
      <c r="I3622" s="330" t="str">
        <f>IF(H3622="","",IFERROR(INDEX(Tanggal1,MATCH('Buku Besar'!H3622,Akun1,0)),""))</f>
        <v/>
      </c>
      <c r="J3622" s="2" t="str">
        <f>IF(H3622="","",IFERROR(INDEX(Keterangan1,MATCH('Buku Besar'!H3622,Akun1,0)),""))</f>
        <v/>
      </c>
      <c r="K3622" s="2" t="str">
        <f>IF(H3622="","",IFERROR(INDEX(Reff1,MATCH('Buku Besar'!H3622,Akun1,0)),""))</f>
        <v/>
      </c>
      <c r="L3622" s="331" t="str">
        <f>IF(H3622="","",IFERROR(INDEX(Penerimaan1,MATCH('Buku Besar'!H3622,Akun1,0)),""))</f>
        <v/>
      </c>
      <c r="M3622" s="331" t="str">
        <f>IF(H3622="","",IFERROR(INDEX(Pengeluaran1,MATCH('Buku Besar'!H3622,Akun1,0)),""))</f>
        <v/>
      </c>
    </row>
    <row r="3623" spans="1:13" x14ac:dyDescent="0.25">
      <c r="A3623" s="91" t="str">
        <f t="shared" si="112"/>
        <v/>
      </c>
      <c r="B3623" s="330" t="str">
        <f>IF(A3623="","",IFERROR(INDEX(Tanggal,MATCH('Buku Besar'!A3623,Akun,0)),""))</f>
        <v/>
      </c>
      <c r="C3623" s="2" t="str">
        <f>IF(A3623="","",IFERROR(INDEX(Keterangan,MATCH('Buku Besar'!A3623,Akun,0)),""))</f>
        <v/>
      </c>
      <c r="D3623" s="2" t="str">
        <f>IF(A3623="","",IFERROR(INDEX(Reff,MATCH('Buku Besar'!A3623,Akun,0)),""))</f>
        <v/>
      </c>
      <c r="E3623" s="331" t="str">
        <f>IF(A3623="","",IFERROR(INDEX(Penerimaan,MATCH('Buku Besar'!A3623,Akun,0)),""))</f>
        <v/>
      </c>
      <c r="F3623" s="331" t="str">
        <f>IF(A3623="","",IFERROR(INDEX(Pengeluaran,MATCH('Buku Besar'!A3623,Akun,0)),""))</f>
        <v/>
      </c>
      <c r="H3623" s="91" t="str">
        <f t="shared" si="113"/>
        <v/>
      </c>
      <c r="I3623" s="330" t="str">
        <f>IF(H3623="","",IFERROR(INDEX(Tanggal1,MATCH('Buku Besar'!H3623,Akun1,0)),""))</f>
        <v/>
      </c>
      <c r="J3623" s="2" t="str">
        <f>IF(H3623="","",IFERROR(INDEX(Keterangan1,MATCH('Buku Besar'!H3623,Akun1,0)),""))</f>
        <v/>
      </c>
      <c r="K3623" s="2" t="str">
        <f>IF(H3623="","",IFERROR(INDEX(Reff1,MATCH('Buku Besar'!H3623,Akun1,0)),""))</f>
        <v/>
      </c>
      <c r="L3623" s="331" t="str">
        <f>IF(H3623="","",IFERROR(INDEX(Penerimaan1,MATCH('Buku Besar'!H3623,Akun1,0)),""))</f>
        <v/>
      </c>
      <c r="M3623" s="331" t="str">
        <f>IF(H3623="","",IFERROR(INDEX(Pengeluaran1,MATCH('Buku Besar'!H3623,Akun1,0)),""))</f>
        <v/>
      </c>
    </row>
    <row r="3624" spans="1:13" x14ac:dyDescent="0.25">
      <c r="A3624" s="91" t="str">
        <f t="shared" si="112"/>
        <v/>
      </c>
      <c r="B3624" s="330" t="str">
        <f>IF(A3624="","",IFERROR(INDEX(Tanggal,MATCH('Buku Besar'!A3624,Akun,0)),""))</f>
        <v/>
      </c>
      <c r="C3624" s="2" t="str">
        <f>IF(A3624="","",IFERROR(INDEX(Keterangan,MATCH('Buku Besar'!A3624,Akun,0)),""))</f>
        <v/>
      </c>
      <c r="D3624" s="2" t="str">
        <f>IF(A3624="","",IFERROR(INDEX(Reff,MATCH('Buku Besar'!A3624,Akun,0)),""))</f>
        <v/>
      </c>
      <c r="E3624" s="331" t="str">
        <f>IF(A3624="","",IFERROR(INDEX(Penerimaan,MATCH('Buku Besar'!A3624,Akun,0)),""))</f>
        <v/>
      </c>
      <c r="F3624" s="331" t="str">
        <f>IF(A3624="","",IFERROR(INDEX(Pengeluaran,MATCH('Buku Besar'!A3624,Akun,0)),""))</f>
        <v/>
      </c>
      <c r="H3624" s="91" t="str">
        <f t="shared" si="113"/>
        <v/>
      </c>
      <c r="I3624" s="330" t="str">
        <f>IF(H3624="","",IFERROR(INDEX(Tanggal1,MATCH('Buku Besar'!H3624,Akun1,0)),""))</f>
        <v/>
      </c>
      <c r="J3624" s="2" t="str">
        <f>IF(H3624="","",IFERROR(INDEX(Keterangan1,MATCH('Buku Besar'!H3624,Akun1,0)),""))</f>
        <v/>
      </c>
      <c r="K3624" s="2" t="str">
        <f>IF(H3624="","",IFERROR(INDEX(Reff1,MATCH('Buku Besar'!H3624,Akun1,0)),""))</f>
        <v/>
      </c>
      <c r="L3624" s="331" t="str">
        <f>IF(H3624="","",IFERROR(INDEX(Penerimaan1,MATCH('Buku Besar'!H3624,Akun1,0)),""))</f>
        <v/>
      </c>
      <c r="M3624" s="331" t="str">
        <f>IF(H3624="","",IFERROR(INDEX(Pengeluaran1,MATCH('Buku Besar'!H3624,Akun1,0)),""))</f>
        <v/>
      </c>
    </row>
    <row r="3625" spans="1:13" x14ac:dyDescent="0.25">
      <c r="A3625" s="91" t="str">
        <f t="shared" si="112"/>
        <v/>
      </c>
      <c r="B3625" s="330" t="str">
        <f>IF(A3625="","",IFERROR(INDEX(Tanggal,MATCH('Buku Besar'!A3625,Akun,0)),""))</f>
        <v/>
      </c>
      <c r="C3625" s="2" t="str">
        <f>IF(A3625="","",IFERROR(INDEX(Keterangan,MATCH('Buku Besar'!A3625,Akun,0)),""))</f>
        <v/>
      </c>
      <c r="D3625" s="2" t="str">
        <f>IF(A3625="","",IFERROR(INDEX(Reff,MATCH('Buku Besar'!A3625,Akun,0)),""))</f>
        <v/>
      </c>
      <c r="E3625" s="331" t="str">
        <f>IF(A3625="","",IFERROR(INDEX(Penerimaan,MATCH('Buku Besar'!A3625,Akun,0)),""))</f>
        <v/>
      </c>
      <c r="F3625" s="331" t="str">
        <f>IF(A3625="","",IFERROR(INDEX(Pengeluaran,MATCH('Buku Besar'!A3625,Akun,0)),""))</f>
        <v/>
      </c>
      <c r="H3625" s="91" t="str">
        <f t="shared" si="113"/>
        <v/>
      </c>
      <c r="I3625" s="330" t="str">
        <f>IF(H3625="","",IFERROR(INDEX(Tanggal1,MATCH('Buku Besar'!H3625,Akun1,0)),""))</f>
        <v/>
      </c>
      <c r="J3625" s="2" t="str">
        <f>IF(H3625="","",IFERROR(INDEX(Keterangan1,MATCH('Buku Besar'!H3625,Akun1,0)),""))</f>
        <v/>
      </c>
      <c r="K3625" s="2" t="str">
        <f>IF(H3625="","",IFERROR(INDEX(Reff1,MATCH('Buku Besar'!H3625,Akun1,0)),""))</f>
        <v/>
      </c>
      <c r="L3625" s="331" t="str">
        <f>IF(H3625="","",IFERROR(INDEX(Penerimaan1,MATCH('Buku Besar'!H3625,Akun1,0)),""))</f>
        <v/>
      </c>
      <c r="M3625" s="331" t="str">
        <f>IF(H3625="","",IFERROR(INDEX(Pengeluaran1,MATCH('Buku Besar'!H3625,Akun1,0)),""))</f>
        <v/>
      </c>
    </row>
    <row r="3626" spans="1:13" x14ac:dyDescent="0.25">
      <c r="A3626" s="91" t="str">
        <f t="shared" si="112"/>
        <v/>
      </c>
      <c r="B3626" s="330" t="str">
        <f>IF(A3626="","",IFERROR(INDEX(Tanggal,MATCH('Buku Besar'!A3626,Akun,0)),""))</f>
        <v/>
      </c>
      <c r="C3626" s="2" t="str">
        <f>IF(A3626="","",IFERROR(INDEX(Keterangan,MATCH('Buku Besar'!A3626,Akun,0)),""))</f>
        <v/>
      </c>
      <c r="D3626" s="2" t="str">
        <f>IF(A3626="","",IFERROR(INDEX(Reff,MATCH('Buku Besar'!A3626,Akun,0)),""))</f>
        <v/>
      </c>
      <c r="E3626" s="331" t="str">
        <f>IF(A3626="","",IFERROR(INDEX(Penerimaan,MATCH('Buku Besar'!A3626,Akun,0)),""))</f>
        <v/>
      </c>
      <c r="F3626" s="331" t="str">
        <f>IF(A3626="","",IFERROR(INDEX(Pengeluaran,MATCH('Buku Besar'!A3626,Akun,0)),""))</f>
        <v/>
      </c>
      <c r="H3626" s="91" t="str">
        <f t="shared" si="113"/>
        <v/>
      </c>
      <c r="I3626" s="330" t="str">
        <f>IF(H3626="","",IFERROR(INDEX(Tanggal1,MATCH('Buku Besar'!H3626,Akun1,0)),""))</f>
        <v/>
      </c>
      <c r="J3626" s="2" t="str">
        <f>IF(H3626="","",IFERROR(INDEX(Keterangan1,MATCH('Buku Besar'!H3626,Akun1,0)),""))</f>
        <v/>
      </c>
      <c r="K3626" s="2" t="str">
        <f>IF(H3626="","",IFERROR(INDEX(Reff1,MATCH('Buku Besar'!H3626,Akun1,0)),""))</f>
        <v/>
      </c>
      <c r="L3626" s="331" t="str">
        <f>IF(H3626="","",IFERROR(INDEX(Penerimaan1,MATCH('Buku Besar'!H3626,Akun1,0)),""))</f>
        <v/>
      </c>
      <c r="M3626" s="331" t="str">
        <f>IF(H3626="","",IFERROR(INDEX(Pengeluaran1,MATCH('Buku Besar'!H3626,Akun1,0)),""))</f>
        <v/>
      </c>
    </row>
    <row r="3627" spans="1:13" x14ac:dyDescent="0.25">
      <c r="A3627" s="91" t="str">
        <f t="shared" si="112"/>
        <v/>
      </c>
      <c r="B3627" s="330" t="str">
        <f>IF(A3627="","",IFERROR(INDEX(Tanggal,MATCH('Buku Besar'!A3627,Akun,0)),""))</f>
        <v/>
      </c>
      <c r="C3627" s="2" t="str">
        <f>IF(A3627="","",IFERROR(INDEX(Keterangan,MATCH('Buku Besar'!A3627,Akun,0)),""))</f>
        <v/>
      </c>
      <c r="D3627" s="2" t="str">
        <f>IF(A3627="","",IFERROR(INDEX(Reff,MATCH('Buku Besar'!A3627,Akun,0)),""))</f>
        <v/>
      </c>
      <c r="E3627" s="331" t="str">
        <f>IF(A3627="","",IFERROR(INDEX(Penerimaan,MATCH('Buku Besar'!A3627,Akun,0)),""))</f>
        <v/>
      </c>
      <c r="F3627" s="331" t="str">
        <f>IF(A3627="","",IFERROR(INDEX(Pengeluaran,MATCH('Buku Besar'!A3627,Akun,0)),""))</f>
        <v/>
      </c>
      <c r="H3627" s="91" t="str">
        <f t="shared" si="113"/>
        <v/>
      </c>
      <c r="I3627" s="330" t="str">
        <f>IF(H3627="","",IFERROR(INDEX(Tanggal1,MATCH('Buku Besar'!H3627,Akun1,0)),""))</f>
        <v/>
      </c>
      <c r="J3627" s="2" t="str">
        <f>IF(H3627="","",IFERROR(INDEX(Keterangan1,MATCH('Buku Besar'!H3627,Akun1,0)),""))</f>
        <v/>
      </c>
      <c r="K3627" s="2" t="str">
        <f>IF(H3627="","",IFERROR(INDEX(Reff1,MATCH('Buku Besar'!H3627,Akun1,0)),""))</f>
        <v/>
      </c>
      <c r="L3627" s="331" t="str">
        <f>IF(H3627="","",IFERROR(INDEX(Penerimaan1,MATCH('Buku Besar'!H3627,Akun1,0)),""))</f>
        <v/>
      </c>
      <c r="M3627" s="331" t="str">
        <f>IF(H3627="","",IFERROR(INDEX(Pengeluaran1,MATCH('Buku Besar'!H3627,Akun1,0)),""))</f>
        <v/>
      </c>
    </row>
    <row r="3628" spans="1:13" x14ac:dyDescent="0.25">
      <c r="A3628" s="91" t="str">
        <f t="shared" si="112"/>
        <v/>
      </c>
      <c r="B3628" s="330" t="str">
        <f>IF(A3628="","",IFERROR(INDEX(Tanggal,MATCH('Buku Besar'!A3628,Akun,0)),""))</f>
        <v/>
      </c>
      <c r="C3628" s="2" t="str">
        <f>IF(A3628="","",IFERROR(INDEX(Keterangan,MATCH('Buku Besar'!A3628,Akun,0)),""))</f>
        <v/>
      </c>
      <c r="D3628" s="2" t="str">
        <f>IF(A3628="","",IFERROR(INDEX(Reff,MATCH('Buku Besar'!A3628,Akun,0)),""))</f>
        <v/>
      </c>
      <c r="E3628" s="331" t="str">
        <f>IF(A3628="","",IFERROR(INDEX(Penerimaan,MATCH('Buku Besar'!A3628,Akun,0)),""))</f>
        <v/>
      </c>
      <c r="F3628" s="331" t="str">
        <f>IF(A3628="","",IFERROR(INDEX(Pengeluaran,MATCH('Buku Besar'!A3628,Akun,0)),""))</f>
        <v/>
      </c>
      <c r="H3628" s="91" t="str">
        <f t="shared" si="113"/>
        <v/>
      </c>
      <c r="I3628" s="330" t="str">
        <f>IF(H3628="","",IFERROR(INDEX(Tanggal1,MATCH('Buku Besar'!H3628,Akun1,0)),""))</f>
        <v/>
      </c>
      <c r="J3628" s="2" t="str">
        <f>IF(H3628="","",IFERROR(INDEX(Keterangan1,MATCH('Buku Besar'!H3628,Akun1,0)),""))</f>
        <v/>
      </c>
      <c r="K3628" s="2" t="str">
        <f>IF(H3628="","",IFERROR(INDEX(Reff1,MATCH('Buku Besar'!H3628,Akun1,0)),""))</f>
        <v/>
      </c>
      <c r="L3628" s="331" t="str">
        <f>IF(H3628="","",IFERROR(INDEX(Penerimaan1,MATCH('Buku Besar'!H3628,Akun1,0)),""))</f>
        <v/>
      </c>
      <c r="M3628" s="331" t="str">
        <f>IF(H3628="","",IFERROR(INDEX(Pengeluaran1,MATCH('Buku Besar'!H3628,Akun1,0)),""))</f>
        <v/>
      </c>
    </row>
    <row r="3629" spans="1:13" x14ac:dyDescent="0.25">
      <c r="A3629" s="91" t="str">
        <f t="shared" si="112"/>
        <v/>
      </c>
      <c r="B3629" s="330" t="str">
        <f>IF(A3629="","",IFERROR(INDEX(Tanggal,MATCH('Buku Besar'!A3629,Akun,0)),""))</f>
        <v/>
      </c>
      <c r="C3629" s="2" t="str">
        <f>IF(A3629="","",IFERROR(INDEX(Keterangan,MATCH('Buku Besar'!A3629,Akun,0)),""))</f>
        <v/>
      </c>
      <c r="D3629" s="2" t="str">
        <f>IF(A3629="","",IFERROR(INDEX(Reff,MATCH('Buku Besar'!A3629,Akun,0)),""))</f>
        <v/>
      </c>
      <c r="E3629" s="331" t="str">
        <f>IF(A3629="","",IFERROR(INDEX(Penerimaan,MATCH('Buku Besar'!A3629,Akun,0)),""))</f>
        <v/>
      </c>
      <c r="F3629" s="331" t="str">
        <f>IF(A3629="","",IFERROR(INDEX(Pengeluaran,MATCH('Buku Besar'!A3629,Akun,0)),""))</f>
        <v/>
      </c>
      <c r="H3629" s="91" t="str">
        <f t="shared" si="113"/>
        <v/>
      </c>
      <c r="I3629" s="330" t="str">
        <f>IF(H3629="","",IFERROR(INDEX(Tanggal1,MATCH('Buku Besar'!H3629,Akun1,0)),""))</f>
        <v/>
      </c>
      <c r="J3629" s="2" t="str">
        <f>IF(H3629="","",IFERROR(INDEX(Keterangan1,MATCH('Buku Besar'!H3629,Akun1,0)),""))</f>
        <v/>
      </c>
      <c r="K3629" s="2" t="str">
        <f>IF(H3629="","",IFERROR(INDEX(Reff1,MATCH('Buku Besar'!H3629,Akun1,0)),""))</f>
        <v/>
      </c>
      <c r="L3629" s="331" t="str">
        <f>IF(H3629="","",IFERROR(INDEX(Penerimaan1,MATCH('Buku Besar'!H3629,Akun1,0)),""))</f>
        <v/>
      </c>
      <c r="M3629" s="331" t="str">
        <f>IF(H3629="","",IFERROR(INDEX(Pengeluaran1,MATCH('Buku Besar'!H3629,Akun1,0)),""))</f>
        <v/>
      </c>
    </row>
    <row r="3630" spans="1:13" x14ac:dyDescent="0.25">
      <c r="A3630" s="91" t="str">
        <f t="shared" si="112"/>
        <v/>
      </c>
      <c r="B3630" s="330" t="str">
        <f>IF(A3630="","",IFERROR(INDEX(Tanggal,MATCH('Buku Besar'!A3630,Akun,0)),""))</f>
        <v/>
      </c>
      <c r="C3630" s="2" t="str">
        <f>IF(A3630="","",IFERROR(INDEX(Keterangan,MATCH('Buku Besar'!A3630,Akun,0)),""))</f>
        <v/>
      </c>
      <c r="D3630" s="2" t="str">
        <f>IF(A3630="","",IFERROR(INDEX(Reff,MATCH('Buku Besar'!A3630,Akun,0)),""))</f>
        <v/>
      </c>
      <c r="E3630" s="331" t="str">
        <f>IF(A3630="","",IFERROR(INDEX(Penerimaan,MATCH('Buku Besar'!A3630,Akun,0)),""))</f>
        <v/>
      </c>
      <c r="F3630" s="331" t="str">
        <f>IF(A3630="","",IFERROR(INDEX(Pengeluaran,MATCH('Buku Besar'!A3630,Akun,0)),""))</f>
        <v/>
      </c>
      <c r="H3630" s="91" t="str">
        <f t="shared" si="113"/>
        <v/>
      </c>
      <c r="I3630" s="330" t="str">
        <f>IF(H3630="","",IFERROR(INDEX(Tanggal1,MATCH('Buku Besar'!H3630,Akun1,0)),""))</f>
        <v/>
      </c>
      <c r="J3630" s="2" t="str">
        <f>IF(H3630="","",IFERROR(INDEX(Keterangan1,MATCH('Buku Besar'!H3630,Akun1,0)),""))</f>
        <v/>
      </c>
      <c r="K3630" s="2" t="str">
        <f>IF(H3630="","",IFERROR(INDEX(Reff1,MATCH('Buku Besar'!H3630,Akun1,0)),""))</f>
        <v/>
      </c>
      <c r="L3630" s="331" t="str">
        <f>IF(H3630="","",IFERROR(INDEX(Penerimaan1,MATCH('Buku Besar'!H3630,Akun1,0)),""))</f>
        <v/>
      </c>
      <c r="M3630" s="331" t="str">
        <f>IF(H3630="","",IFERROR(INDEX(Pengeluaran1,MATCH('Buku Besar'!H3630,Akun1,0)),""))</f>
        <v/>
      </c>
    </row>
    <row r="3631" spans="1:13" x14ac:dyDescent="0.25">
      <c r="A3631" s="91" t="str">
        <f t="shared" si="112"/>
        <v/>
      </c>
      <c r="B3631" s="330" t="str">
        <f>IF(A3631="","",IFERROR(INDEX(Tanggal,MATCH('Buku Besar'!A3631,Akun,0)),""))</f>
        <v/>
      </c>
      <c r="C3631" s="2" t="str">
        <f>IF(A3631="","",IFERROR(INDEX(Keterangan,MATCH('Buku Besar'!A3631,Akun,0)),""))</f>
        <v/>
      </c>
      <c r="D3631" s="2" t="str">
        <f>IF(A3631="","",IFERROR(INDEX(Reff,MATCH('Buku Besar'!A3631,Akun,0)),""))</f>
        <v/>
      </c>
      <c r="E3631" s="331" t="str">
        <f>IF(A3631="","",IFERROR(INDEX(Penerimaan,MATCH('Buku Besar'!A3631,Akun,0)),""))</f>
        <v/>
      </c>
      <c r="F3631" s="331" t="str">
        <f>IF(A3631="","",IFERROR(INDEX(Pengeluaran,MATCH('Buku Besar'!A3631,Akun,0)),""))</f>
        <v/>
      </c>
      <c r="H3631" s="91" t="str">
        <f t="shared" si="113"/>
        <v/>
      </c>
      <c r="I3631" s="330" t="str">
        <f>IF(H3631="","",IFERROR(INDEX(Tanggal1,MATCH('Buku Besar'!H3631,Akun1,0)),""))</f>
        <v/>
      </c>
      <c r="J3631" s="2" t="str">
        <f>IF(H3631="","",IFERROR(INDEX(Keterangan1,MATCH('Buku Besar'!H3631,Akun1,0)),""))</f>
        <v/>
      </c>
      <c r="K3631" s="2" t="str">
        <f>IF(H3631="","",IFERROR(INDEX(Reff1,MATCH('Buku Besar'!H3631,Akun1,0)),""))</f>
        <v/>
      </c>
      <c r="L3631" s="331" t="str">
        <f>IF(H3631="","",IFERROR(INDEX(Penerimaan1,MATCH('Buku Besar'!H3631,Akun1,0)),""))</f>
        <v/>
      </c>
      <c r="M3631" s="331" t="str">
        <f>IF(H3631="","",IFERROR(INDEX(Pengeluaran1,MATCH('Buku Besar'!H3631,Akun1,0)),""))</f>
        <v/>
      </c>
    </row>
    <row r="3632" spans="1:13" x14ac:dyDescent="0.25">
      <c r="A3632" s="91" t="str">
        <f t="shared" si="112"/>
        <v/>
      </c>
      <c r="B3632" s="330" t="str">
        <f>IF(A3632="","",IFERROR(INDEX(Tanggal,MATCH('Buku Besar'!A3632,Akun,0)),""))</f>
        <v/>
      </c>
      <c r="C3632" s="2" t="str">
        <f>IF(A3632="","",IFERROR(INDEX(Keterangan,MATCH('Buku Besar'!A3632,Akun,0)),""))</f>
        <v/>
      </c>
      <c r="D3632" s="2" t="str">
        <f>IF(A3632="","",IFERROR(INDEX(Reff,MATCH('Buku Besar'!A3632,Akun,0)),""))</f>
        <v/>
      </c>
      <c r="E3632" s="331" t="str">
        <f>IF(A3632="","",IFERROR(INDEX(Penerimaan,MATCH('Buku Besar'!A3632,Akun,0)),""))</f>
        <v/>
      </c>
      <c r="F3632" s="331" t="str">
        <f>IF(A3632="","",IFERROR(INDEX(Pengeluaran,MATCH('Buku Besar'!A3632,Akun,0)),""))</f>
        <v/>
      </c>
      <c r="H3632" s="91" t="str">
        <f t="shared" si="113"/>
        <v/>
      </c>
      <c r="I3632" s="330" t="str">
        <f>IF(H3632="","",IFERROR(INDEX(Tanggal1,MATCH('Buku Besar'!H3632,Akun1,0)),""))</f>
        <v/>
      </c>
      <c r="J3632" s="2" t="str">
        <f>IF(H3632="","",IFERROR(INDEX(Keterangan1,MATCH('Buku Besar'!H3632,Akun1,0)),""))</f>
        <v/>
      </c>
      <c r="K3632" s="2" t="str">
        <f>IF(H3632="","",IFERROR(INDEX(Reff1,MATCH('Buku Besar'!H3632,Akun1,0)),""))</f>
        <v/>
      </c>
      <c r="L3632" s="331" t="str">
        <f>IF(H3632="","",IFERROR(INDEX(Penerimaan1,MATCH('Buku Besar'!H3632,Akun1,0)),""))</f>
        <v/>
      </c>
      <c r="M3632" s="331" t="str">
        <f>IF(H3632="","",IFERROR(INDEX(Pengeluaran1,MATCH('Buku Besar'!H3632,Akun1,0)),""))</f>
        <v/>
      </c>
    </row>
    <row r="3633" spans="1:13" x14ac:dyDescent="0.25">
      <c r="A3633" s="91" t="str">
        <f t="shared" si="112"/>
        <v/>
      </c>
      <c r="B3633" s="330" t="str">
        <f>IF(A3633="","",IFERROR(INDEX(Tanggal,MATCH('Buku Besar'!A3633,Akun,0)),""))</f>
        <v/>
      </c>
      <c r="C3633" s="2" t="str">
        <f>IF(A3633="","",IFERROR(INDEX(Keterangan,MATCH('Buku Besar'!A3633,Akun,0)),""))</f>
        <v/>
      </c>
      <c r="D3633" s="2" t="str">
        <f>IF(A3633="","",IFERROR(INDEX(Reff,MATCH('Buku Besar'!A3633,Akun,0)),""))</f>
        <v/>
      </c>
      <c r="E3633" s="331" t="str">
        <f>IF(A3633="","",IFERROR(INDEX(Penerimaan,MATCH('Buku Besar'!A3633,Akun,0)),""))</f>
        <v/>
      </c>
      <c r="F3633" s="331" t="str">
        <f>IF(A3633="","",IFERROR(INDEX(Pengeluaran,MATCH('Buku Besar'!A3633,Akun,0)),""))</f>
        <v/>
      </c>
      <c r="H3633" s="91" t="str">
        <f t="shared" si="113"/>
        <v/>
      </c>
      <c r="I3633" s="330" t="str">
        <f>IF(H3633="","",IFERROR(INDEX(Tanggal1,MATCH('Buku Besar'!H3633,Akun1,0)),""))</f>
        <v/>
      </c>
      <c r="J3633" s="2" t="str">
        <f>IF(H3633="","",IFERROR(INDEX(Keterangan1,MATCH('Buku Besar'!H3633,Akun1,0)),""))</f>
        <v/>
      </c>
      <c r="K3633" s="2" t="str">
        <f>IF(H3633="","",IFERROR(INDEX(Reff1,MATCH('Buku Besar'!H3633,Akun1,0)),""))</f>
        <v/>
      </c>
      <c r="L3633" s="331" t="str">
        <f>IF(H3633="","",IFERROR(INDEX(Penerimaan1,MATCH('Buku Besar'!H3633,Akun1,0)),""))</f>
        <v/>
      </c>
      <c r="M3633" s="331" t="str">
        <f>IF(H3633="","",IFERROR(INDEX(Pengeluaran1,MATCH('Buku Besar'!H3633,Akun1,0)),""))</f>
        <v/>
      </c>
    </row>
    <row r="3634" spans="1:13" x14ac:dyDescent="0.25">
      <c r="A3634" s="91" t="str">
        <f t="shared" si="112"/>
        <v/>
      </c>
      <c r="B3634" s="330" t="str">
        <f>IF(A3634="","",IFERROR(INDEX(Tanggal,MATCH('Buku Besar'!A3634,Akun,0)),""))</f>
        <v/>
      </c>
      <c r="C3634" s="2" t="str">
        <f>IF(A3634="","",IFERROR(INDEX(Keterangan,MATCH('Buku Besar'!A3634,Akun,0)),""))</f>
        <v/>
      </c>
      <c r="D3634" s="2" t="str">
        <f>IF(A3634="","",IFERROR(INDEX(Reff,MATCH('Buku Besar'!A3634,Akun,0)),""))</f>
        <v/>
      </c>
      <c r="E3634" s="331" t="str">
        <f>IF(A3634="","",IFERROR(INDEX(Penerimaan,MATCH('Buku Besar'!A3634,Akun,0)),""))</f>
        <v/>
      </c>
      <c r="F3634" s="331" t="str">
        <f>IF(A3634="","",IFERROR(INDEX(Pengeluaran,MATCH('Buku Besar'!A3634,Akun,0)),""))</f>
        <v/>
      </c>
      <c r="H3634" s="91" t="str">
        <f t="shared" si="113"/>
        <v/>
      </c>
      <c r="I3634" s="330" t="str">
        <f>IF(H3634="","",IFERROR(INDEX(Tanggal1,MATCH('Buku Besar'!H3634,Akun1,0)),""))</f>
        <v/>
      </c>
      <c r="J3634" s="2" t="str">
        <f>IF(H3634="","",IFERROR(INDEX(Keterangan1,MATCH('Buku Besar'!H3634,Akun1,0)),""))</f>
        <v/>
      </c>
      <c r="K3634" s="2" t="str">
        <f>IF(H3634="","",IFERROR(INDEX(Reff1,MATCH('Buku Besar'!H3634,Akun1,0)),""))</f>
        <v/>
      </c>
      <c r="L3634" s="331" t="str">
        <f>IF(H3634="","",IFERROR(INDEX(Penerimaan1,MATCH('Buku Besar'!H3634,Akun1,0)),""))</f>
        <v/>
      </c>
      <c r="M3634" s="331" t="str">
        <f>IF(H3634="","",IFERROR(INDEX(Pengeluaran1,MATCH('Buku Besar'!H3634,Akun1,0)),""))</f>
        <v/>
      </c>
    </row>
    <row r="3635" spans="1:13" x14ac:dyDescent="0.25">
      <c r="A3635" s="91" t="str">
        <f t="shared" si="112"/>
        <v/>
      </c>
      <c r="B3635" s="330" t="str">
        <f>IF(A3635="","",IFERROR(INDEX(Tanggal,MATCH('Buku Besar'!A3635,Akun,0)),""))</f>
        <v/>
      </c>
      <c r="C3635" s="2" t="str">
        <f>IF(A3635="","",IFERROR(INDEX(Keterangan,MATCH('Buku Besar'!A3635,Akun,0)),""))</f>
        <v/>
      </c>
      <c r="D3635" s="2" t="str">
        <f>IF(A3635="","",IFERROR(INDEX(Reff,MATCH('Buku Besar'!A3635,Akun,0)),""))</f>
        <v/>
      </c>
      <c r="E3635" s="331" t="str">
        <f>IF(A3635="","",IFERROR(INDEX(Penerimaan,MATCH('Buku Besar'!A3635,Akun,0)),""))</f>
        <v/>
      </c>
      <c r="F3635" s="331" t="str">
        <f>IF(A3635="","",IFERROR(INDEX(Pengeluaran,MATCH('Buku Besar'!A3635,Akun,0)),""))</f>
        <v/>
      </c>
      <c r="H3635" s="91" t="str">
        <f t="shared" si="113"/>
        <v/>
      </c>
      <c r="I3635" s="330" t="str">
        <f>IF(H3635="","",IFERROR(INDEX(Tanggal1,MATCH('Buku Besar'!H3635,Akun1,0)),""))</f>
        <v/>
      </c>
      <c r="J3635" s="2" t="str">
        <f>IF(H3635="","",IFERROR(INDEX(Keterangan1,MATCH('Buku Besar'!H3635,Akun1,0)),""))</f>
        <v/>
      </c>
      <c r="K3635" s="2" t="str">
        <f>IF(H3635="","",IFERROR(INDEX(Reff1,MATCH('Buku Besar'!H3635,Akun1,0)),""))</f>
        <v/>
      </c>
      <c r="L3635" s="331" t="str">
        <f>IF(H3635="","",IFERROR(INDEX(Penerimaan1,MATCH('Buku Besar'!H3635,Akun1,0)),""))</f>
        <v/>
      </c>
      <c r="M3635" s="331" t="str">
        <f>IF(H3635="","",IFERROR(INDEX(Pengeluaran1,MATCH('Buku Besar'!H3635,Akun1,0)),""))</f>
        <v/>
      </c>
    </row>
    <row r="3636" spans="1:13" x14ac:dyDescent="0.25">
      <c r="A3636" s="91" t="str">
        <f t="shared" si="112"/>
        <v/>
      </c>
      <c r="B3636" s="330" t="str">
        <f>IF(A3636="","",IFERROR(INDEX(Tanggal,MATCH('Buku Besar'!A3636,Akun,0)),""))</f>
        <v/>
      </c>
      <c r="C3636" s="2" t="str">
        <f>IF(A3636="","",IFERROR(INDEX(Keterangan,MATCH('Buku Besar'!A3636,Akun,0)),""))</f>
        <v/>
      </c>
      <c r="D3636" s="2" t="str">
        <f>IF(A3636="","",IFERROR(INDEX(Reff,MATCH('Buku Besar'!A3636,Akun,0)),""))</f>
        <v/>
      </c>
      <c r="E3636" s="331" t="str">
        <f>IF(A3636="","",IFERROR(INDEX(Penerimaan,MATCH('Buku Besar'!A3636,Akun,0)),""))</f>
        <v/>
      </c>
      <c r="F3636" s="331" t="str">
        <f>IF(A3636="","",IFERROR(INDEX(Pengeluaran,MATCH('Buku Besar'!A3636,Akun,0)),""))</f>
        <v/>
      </c>
      <c r="H3636" s="91" t="str">
        <f t="shared" si="113"/>
        <v/>
      </c>
      <c r="I3636" s="330" t="str">
        <f>IF(H3636="","",IFERROR(INDEX(Tanggal1,MATCH('Buku Besar'!H3636,Akun1,0)),""))</f>
        <v/>
      </c>
      <c r="J3636" s="2" t="str">
        <f>IF(H3636="","",IFERROR(INDEX(Keterangan1,MATCH('Buku Besar'!H3636,Akun1,0)),""))</f>
        <v/>
      </c>
      <c r="K3636" s="2" t="str">
        <f>IF(H3636="","",IFERROR(INDEX(Reff1,MATCH('Buku Besar'!H3636,Akun1,0)),""))</f>
        <v/>
      </c>
      <c r="L3636" s="331" t="str">
        <f>IF(H3636="","",IFERROR(INDEX(Penerimaan1,MATCH('Buku Besar'!H3636,Akun1,0)),""))</f>
        <v/>
      </c>
      <c r="M3636" s="331" t="str">
        <f>IF(H3636="","",IFERROR(INDEX(Pengeluaran1,MATCH('Buku Besar'!H3636,Akun1,0)),""))</f>
        <v/>
      </c>
    </row>
    <row r="3637" spans="1:13" x14ac:dyDescent="0.25">
      <c r="A3637" s="91" t="str">
        <f t="shared" si="112"/>
        <v/>
      </c>
      <c r="B3637" s="330" t="str">
        <f>IF(A3637="","",IFERROR(INDEX(Tanggal,MATCH('Buku Besar'!A3637,Akun,0)),""))</f>
        <v/>
      </c>
      <c r="C3637" s="2" t="str">
        <f>IF(A3637="","",IFERROR(INDEX(Keterangan,MATCH('Buku Besar'!A3637,Akun,0)),""))</f>
        <v/>
      </c>
      <c r="D3637" s="2" t="str">
        <f>IF(A3637="","",IFERROR(INDEX(Reff,MATCH('Buku Besar'!A3637,Akun,0)),""))</f>
        <v/>
      </c>
      <c r="E3637" s="331" t="str">
        <f>IF(A3637="","",IFERROR(INDEX(Penerimaan,MATCH('Buku Besar'!A3637,Akun,0)),""))</f>
        <v/>
      </c>
      <c r="F3637" s="331" t="str">
        <f>IF(A3637="","",IFERROR(INDEX(Pengeluaran,MATCH('Buku Besar'!A3637,Akun,0)),""))</f>
        <v/>
      </c>
      <c r="H3637" s="91" t="str">
        <f t="shared" si="113"/>
        <v/>
      </c>
      <c r="I3637" s="330" t="str">
        <f>IF(H3637="","",IFERROR(INDEX(Tanggal1,MATCH('Buku Besar'!H3637,Akun1,0)),""))</f>
        <v/>
      </c>
      <c r="J3637" s="2" t="str">
        <f>IF(H3637="","",IFERROR(INDEX(Keterangan1,MATCH('Buku Besar'!H3637,Akun1,0)),""))</f>
        <v/>
      </c>
      <c r="K3637" s="2" t="str">
        <f>IF(H3637="","",IFERROR(INDEX(Reff1,MATCH('Buku Besar'!H3637,Akun1,0)),""))</f>
        <v/>
      </c>
      <c r="L3637" s="331" t="str">
        <f>IF(H3637="","",IFERROR(INDEX(Penerimaan1,MATCH('Buku Besar'!H3637,Akun1,0)),""))</f>
        <v/>
      </c>
      <c r="M3637" s="331" t="str">
        <f>IF(H3637="","",IFERROR(INDEX(Pengeluaran1,MATCH('Buku Besar'!H3637,Akun1,0)),""))</f>
        <v/>
      </c>
    </row>
    <row r="3638" spans="1:13" x14ac:dyDescent="0.25">
      <c r="A3638" s="91" t="str">
        <f t="shared" si="112"/>
        <v/>
      </c>
      <c r="B3638" s="330" t="str">
        <f>IF(A3638="","",IFERROR(INDEX(Tanggal,MATCH('Buku Besar'!A3638,Akun,0)),""))</f>
        <v/>
      </c>
      <c r="C3638" s="2" t="str">
        <f>IF(A3638="","",IFERROR(INDEX(Keterangan,MATCH('Buku Besar'!A3638,Akun,0)),""))</f>
        <v/>
      </c>
      <c r="D3638" s="2" t="str">
        <f>IF(A3638="","",IFERROR(INDEX(Reff,MATCH('Buku Besar'!A3638,Akun,0)),""))</f>
        <v/>
      </c>
      <c r="E3638" s="331" t="str">
        <f>IF(A3638="","",IFERROR(INDEX(Penerimaan,MATCH('Buku Besar'!A3638,Akun,0)),""))</f>
        <v/>
      </c>
      <c r="F3638" s="331" t="str">
        <f>IF(A3638="","",IFERROR(INDEX(Pengeluaran,MATCH('Buku Besar'!A3638,Akun,0)),""))</f>
        <v/>
      </c>
      <c r="H3638" s="91" t="str">
        <f t="shared" si="113"/>
        <v/>
      </c>
      <c r="I3638" s="330" t="str">
        <f>IF(H3638="","",IFERROR(INDEX(Tanggal1,MATCH('Buku Besar'!H3638,Akun1,0)),""))</f>
        <v/>
      </c>
      <c r="J3638" s="2" t="str">
        <f>IF(H3638="","",IFERROR(INDEX(Keterangan1,MATCH('Buku Besar'!H3638,Akun1,0)),""))</f>
        <v/>
      </c>
      <c r="K3638" s="2" t="str">
        <f>IF(H3638="","",IFERROR(INDEX(Reff1,MATCH('Buku Besar'!H3638,Akun1,0)),""))</f>
        <v/>
      </c>
      <c r="L3638" s="331" t="str">
        <f>IF(H3638="","",IFERROR(INDEX(Penerimaan1,MATCH('Buku Besar'!H3638,Akun1,0)),""))</f>
        <v/>
      </c>
      <c r="M3638" s="331" t="str">
        <f>IF(H3638="","",IFERROR(INDEX(Pengeluaran1,MATCH('Buku Besar'!H3638,Akun1,0)),""))</f>
        <v/>
      </c>
    </row>
    <row r="3639" spans="1:13" x14ac:dyDescent="0.25">
      <c r="A3639" s="91" t="str">
        <f t="shared" si="112"/>
        <v/>
      </c>
      <c r="B3639" s="330" t="str">
        <f>IF(A3639="","",IFERROR(INDEX(Tanggal,MATCH('Buku Besar'!A3639,Akun,0)),""))</f>
        <v/>
      </c>
      <c r="C3639" s="2" t="str">
        <f>IF(A3639="","",IFERROR(INDEX(Keterangan,MATCH('Buku Besar'!A3639,Akun,0)),""))</f>
        <v/>
      </c>
      <c r="D3639" s="2" t="str">
        <f>IF(A3639="","",IFERROR(INDEX(Reff,MATCH('Buku Besar'!A3639,Akun,0)),""))</f>
        <v/>
      </c>
      <c r="E3639" s="331" t="str">
        <f>IF(A3639="","",IFERROR(INDEX(Penerimaan,MATCH('Buku Besar'!A3639,Akun,0)),""))</f>
        <v/>
      </c>
      <c r="F3639" s="331" t="str">
        <f>IF(A3639="","",IFERROR(INDEX(Pengeluaran,MATCH('Buku Besar'!A3639,Akun,0)),""))</f>
        <v/>
      </c>
      <c r="H3639" s="91" t="str">
        <f t="shared" si="113"/>
        <v/>
      </c>
      <c r="I3639" s="330" t="str">
        <f>IF(H3639="","",IFERROR(INDEX(Tanggal1,MATCH('Buku Besar'!H3639,Akun1,0)),""))</f>
        <v/>
      </c>
      <c r="J3639" s="2" t="str">
        <f>IF(H3639="","",IFERROR(INDEX(Keterangan1,MATCH('Buku Besar'!H3639,Akun1,0)),""))</f>
        <v/>
      </c>
      <c r="K3639" s="2" t="str">
        <f>IF(H3639="","",IFERROR(INDEX(Reff1,MATCH('Buku Besar'!H3639,Akun1,0)),""))</f>
        <v/>
      </c>
      <c r="L3639" s="331" t="str">
        <f>IF(H3639="","",IFERROR(INDEX(Penerimaan1,MATCH('Buku Besar'!H3639,Akun1,0)),""))</f>
        <v/>
      </c>
      <c r="M3639" s="331" t="str">
        <f>IF(H3639="","",IFERROR(INDEX(Pengeluaran1,MATCH('Buku Besar'!H3639,Akun1,0)),""))</f>
        <v/>
      </c>
    </row>
    <row r="3640" spans="1:13" x14ac:dyDescent="0.25">
      <c r="A3640" s="91" t="str">
        <f t="shared" si="112"/>
        <v/>
      </c>
      <c r="B3640" s="330" t="str">
        <f>IF(A3640="","",IFERROR(INDEX(Tanggal,MATCH('Buku Besar'!A3640,Akun,0)),""))</f>
        <v/>
      </c>
      <c r="C3640" s="2" t="str">
        <f>IF(A3640="","",IFERROR(INDEX(Keterangan,MATCH('Buku Besar'!A3640,Akun,0)),""))</f>
        <v/>
      </c>
      <c r="D3640" s="2" t="str">
        <f>IF(A3640="","",IFERROR(INDEX(Reff,MATCH('Buku Besar'!A3640,Akun,0)),""))</f>
        <v/>
      </c>
      <c r="E3640" s="331" t="str">
        <f>IF(A3640="","",IFERROR(INDEX(Penerimaan,MATCH('Buku Besar'!A3640,Akun,0)),""))</f>
        <v/>
      </c>
      <c r="F3640" s="331" t="str">
        <f>IF(A3640="","",IFERROR(INDEX(Pengeluaran,MATCH('Buku Besar'!A3640,Akun,0)),""))</f>
        <v/>
      </c>
      <c r="H3640" s="91" t="str">
        <f t="shared" si="113"/>
        <v/>
      </c>
      <c r="I3640" s="330" t="str">
        <f>IF(H3640="","",IFERROR(INDEX(Tanggal1,MATCH('Buku Besar'!H3640,Akun1,0)),""))</f>
        <v/>
      </c>
      <c r="J3640" s="2" t="str">
        <f>IF(H3640="","",IFERROR(INDEX(Keterangan1,MATCH('Buku Besar'!H3640,Akun1,0)),""))</f>
        <v/>
      </c>
      <c r="K3640" s="2" t="str">
        <f>IF(H3640="","",IFERROR(INDEX(Reff1,MATCH('Buku Besar'!H3640,Akun1,0)),""))</f>
        <v/>
      </c>
      <c r="L3640" s="331" t="str">
        <f>IF(H3640="","",IFERROR(INDEX(Penerimaan1,MATCH('Buku Besar'!H3640,Akun1,0)),""))</f>
        <v/>
      </c>
      <c r="M3640" s="331" t="str">
        <f>IF(H3640="","",IFERROR(INDEX(Pengeluaran1,MATCH('Buku Besar'!H3640,Akun1,0)),""))</f>
        <v/>
      </c>
    </row>
    <row r="3641" spans="1:13" x14ac:dyDescent="0.25">
      <c r="A3641" s="91" t="str">
        <f t="shared" si="112"/>
        <v/>
      </c>
      <c r="B3641" s="330" t="str">
        <f>IF(A3641="","",IFERROR(INDEX(Tanggal,MATCH('Buku Besar'!A3641,Akun,0)),""))</f>
        <v/>
      </c>
      <c r="C3641" s="2" t="str">
        <f>IF(A3641="","",IFERROR(INDEX(Keterangan,MATCH('Buku Besar'!A3641,Akun,0)),""))</f>
        <v/>
      </c>
      <c r="D3641" s="2" t="str">
        <f>IF(A3641="","",IFERROR(INDEX(Reff,MATCH('Buku Besar'!A3641,Akun,0)),""))</f>
        <v/>
      </c>
      <c r="E3641" s="331" t="str">
        <f>IF(A3641="","",IFERROR(INDEX(Penerimaan,MATCH('Buku Besar'!A3641,Akun,0)),""))</f>
        <v/>
      </c>
      <c r="F3641" s="331" t="str">
        <f>IF(A3641="","",IFERROR(INDEX(Pengeluaran,MATCH('Buku Besar'!A3641,Akun,0)),""))</f>
        <v/>
      </c>
      <c r="H3641" s="91" t="str">
        <f t="shared" si="113"/>
        <v/>
      </c>
      <c r="I3641" s="330" t="str">
        <f>IF(H3641="","",IFERROR(INDEX(Tanggal1,MATCH('Buku Besar'!H3641,Akun1,0)),""))</f>
        <v/>
      </c>
      <c r="J3641" s="2" t="str">
        <f>IF(H3641="","",IFERROR(INDEX(Keterangan1,MATCH('Buku Besar'!H3641,Akun1,0)),""))</f>
        <v/>
      </c>
      <c r="K3641" s="2" t="str">
        <f>IF(H3641="","",IFERROR(INDEX(Reff1,MATCH('Buku Besar'!H3641,Akun1,0)),""))</f>
        <v/>
      </c>
      <c r="L3641" s="331" t="str">
        <f>IF(H3641="","",IFERROR(INDEX(Penerimaan1,MATCH('Buku Besar'!H3641,Akun1,0)),""))</f>
        <v/>
      </c>
      <c r="M3641" s="331" t="str">
        <f>IF(H3641="","",IFERROR(INDEX(Pengeluaran1,MATCH('Buku Besar'!H3641,Akun1,0)),""))</f>
        <v/>
      </c>
    </row>
    <row r="3642" spans="1:13" x14ac:dyDescent="0.25">
      <c r="A3642" s="91" t="str">
        <f t="shared" si="112"/>
        <v/>
      </c>
      <c r="B3642" s="330" t="str">
        <f>IF(A3642="","",IFERROR(INDEX(Tanggal,MATCH('Buku Besar'!A3642,Akun,0)),""))</f>
        <v/>
      </c>
      <c r="C3642" s="2" t="str">
        <f>IF(A3642="","",IFERROR(INDEX(Keterangan,MATCH('Buku Besar'!A3642,Akun,0)),""))</f>
        <v/>
      </c>
      <c r="D3642" s="2" t="str">
        <f>IF(A3642="","",IFERROR(INDEX(Reff,MATCH('Buku Besar'!A3642,Akun,0)),""))</f>
        <v/>
      </c>
      <c r="E3642" s="331" t="str">
        <f>IF(A3642="","",IFERROR(INDEX(Penerimaan,MATCH('Buku Besar'!A3642,Akun,0)),""))</f>
        <v/>
      </c>
      <c r="F3642" s="331" t="str">
        <f>IF(A3642="","",IFERROR(INDEX(Pengeluaran,MATCH('Buku Besar'!A3642,Akun,0)),""))</f>
        <v/>
      </c>
      <c r="H3642" s="91" t="str">
        <f t="shared" si="113"/>
        <v/>
      </c>
      <c r="I3642" s="330" t="str">
        <f>IF(H3642="","",IFERROR(INDEX(Tanggal1,MATCH('Buku Besar'!H3642,Akun1,0)),""))</f>
        <v/>
      </c>
      <c r="J3642" s="2" t="str">
        <f>IF(H3642="","",IFERROR(INDEX(Keterangan1,MATCH('Buku Besar'!H3642,Akun1,0)),""))</f>
        <v/>
      </c>
      <c r="K3642" s="2" t="str">
        <f>IF(H3642="","",IFERROR(INDEX(Reff1,MATCH('Buku Besar'!H3642,Akun1,0)),""))</f>
        <v/>
      </c>
      <c r="L3642" s="331" t="str">
        <f>IF(H3642="","",IFERROR(INDEX(Penerimaan1,MATCH('Buku Besar'!H3642,Akun1,0)),""))</f>
        <v/>
      </c>
      <c r="M3642" s="331" t="str">
        <f>IF(H3642="","",IFERROR(INDEX(Pengeluaran1,MATCH('Buku Besar'!H3642,Akun1,0)),""))</f>
        <v/>
      </c>
    </row>
    <row r="3643" spans="1:13" x14ac:dyDescent="0.25">
      <c r="A3643" s="91" t="str">
        <f t="shared" si="112"/>
        <v/>
      </c>
      <c r="B3643" s="330" t="str">
        <f>IF(A3643="","",IFERROR(INDEX(Tanggal,MATCH('Buku Besar'!A3643,Akun,0)),""))</f>
        <v/>
      </c>
      <c r="C3643" s="2" t="str">
        <f>IF(A3643="","",IFERROR(INDEX(Keterangan,MATCH('Buku Besar'!A3643,Akun,0)),""))</f>
        <v/>
      </c>
      <c r="D3643" s="2" t="str">
        <f>IF(A3643="","",IFERROR(INDEX(Reff,MATCH('Buku Besar'!A3643,Akun,0)),""))</f>
        <v/>
      </c>
      <c r="E3643" s="331" t="str">
        <f>IF(A3643="","",IFERROR(INDEX(Penerimaan,MATCH('Buku Besar'!A3643,Akun,0)),""))</f>
        <v/>
      </c>
      <c r="F3643" s="331" t="str">
        <f>IF(A3643="","",IFERROR(INDEX(Pengeluaran,MATCH('Buku Besar'!A3643,Akun,0)),""))</f>
        <v/>
      </c>
      <c r="H3643" s="91" t="str">
        <f t="shared" si="113"/>
        <v/>
      </c>
      <c r="I3643" s="330" t="str">
        <f>IF(H3643="","",IFERROR(INDEX(Tanggal1,MATCH('Buku Besar'!H3643,Akun1,0)),""))</f>
        <v/>
      </c>
      <c r="J3643" s="2" t="str">
        <f>IF(H3643="","",IFERROR(INDEX(Keterangan1,MATCH('Buku Besar'!H3643,Akun1,0)),""))</f>
        <v/>
      </c>
      <c r="K3643" s="2" t="str">
        <f>IF(H3643="","",IFERROR(INDEX(Reff1,MATCH('Buku Besar'!H3643,Akun1,0)),""))</f>
        <v/>
      </c>
      <c r="L3643" s="331" t="str">
        <f>IF(H3643="","",IFERROR(INDEX(Penerimaan1,MATCH('Buku Besar'!H3643,Akun1,0)),""))</f>
        <v/>
      </c>
      <c r="M3643" s="331" t="str">
        <f>IF(H3643="","",IFERROR(INDEX(Pengeluaran1,MATCH('Buku Besar'!H3643,Akun1,0)),""))</f>
        <v/>
      </c>
    </row>
    <row r="3644" spans="1:13" x14ac:dyDescent="0.25">
      <c r="A3644" s="91" t="str">
        <f t="shared" si="112"/>
        <v/>
      </c>
      <c r="B3644" s="330" t="str">
        <f>IF(A3644="","",IFERROR(INDEX(Tanggal,MATCH('Buku Besar'!A3644,Akun,0)),""))</f>
        <v/>
      </c>
      <c r="C3644" s="2" t="str">
        <f>IF(A3644="","",IFERROR(INDEX(Keterangan,MATCH('Buku Besar'!A3644,Akun,0)),""))</f>
        <v/>
      </c>
      <c r="D3644" s="2" t="str">
        <f>IF(A3644="","",IFERROR(INDEX(Reff,MATCH('Buku Besar'!A3644,Akun,0)),""))</f>
        <v/>
      </c>
      <c r="E3644" s="331" t="str">
        <f>IF(A3644="","",IFERROR(INDEX(Penerimaan,MATCH('Buku Besar'!A3644,Akun,0)),""))</f>
        <v/>
      </c>
      <c r="F3644" s="331" t="str">
        <f>IF(A3644="","",IFERROR(INDEX(Pengeluaran,MATCH('Buku Besar'!A3644,Akun,0)),""))</f>
        <v/>
      </c>
      <c r="H3644" s="91" t="str">
        <f t="shared" si="113"/>
        <v/>
      </c>
      <c r="I3644" s="330" t="str">
        <f>IF(H3644="","",IFERROR(INDEX(Tanggal1,MATCH('Buku Besar'!H3644,Akun1,0)),""))</f>
        <v/>
      </c>
      <c r="J3644" s="2" t="str">
        <f>IF(H3644="","",IFERROR(INDEX(Keterangan1,MATCH('Buku Besar'!H3644,Akun1,0)),""))</f>
        <v/>
      </c>
      <c r="K3644" s="2" t="str">
        <f>IF(H3644="","",IFERROR(INDEX(Reff1,MATCH('Buku Besar'!H3644,Akun1,0)),""))</f>
        <v/>
      </c>
      <c r="L3644" s="331" t="str">
        <f>IF(H3644="","",IFERROR(INDEX(Penerimaan1,MATCH('Buku Besar'!H3644,Akun1,0)),""))</f>
        <v/>
      </c>
      <c r="M3644" s="331" t="str">
        <f>IF(H3644="","",IFERROR(INDEX(Pengeluaran1,MATCH('Buku Besar'!H3644,Akun1,0)),""))</f>
        <v/>
      </c>
    </row>
    <row r="3645" spans="1:13" x14ac:dyDescent="0.25">
      <c r="A3645" s="91" t="str">
        <f t="shared" si="112"/>
        <v/>
      </c>
      <c r="B3645" s="330" t="str">
        <f>IF(A3645="","",IFERROR(INDEX(Tanggal,MATCH('Buku Besar'!A3645,Akun,0)),""))</f>
        <v/>
      </c>
      <c r="C3645" s="2" t="str">
        <f>IF(A3645="","",IFERROR(INDEX(Keterangan,MATCH('Buku Besar'!A3645,Akun,0)),""))</f>
        <v/>
      </c>
      <c r="D3645" s="2" t="str">
        <f>IF(A3645="","",IFERROR(INDEX(Reff,MATCH('Buku Besar'!A3645,Akun,0)),""))</f>
        <v/>
      </c>
      <c r="E3645" s="331" t="str">
        <f>IF(A3645="","",IFERROR(INDEX(Penerimaan,MATCH('Buku Besar'!A3645,Akun,0)),""))</f>
        <v/>
      </c>
      <c r="F3645" s="331" t="str">
        <f>IF(A3645="","",IFERROR(INDEX(Pengeluaran,MATCH('Buku Besar'!A3645,Akun,0)),""))</f>
        <v/>
      </c>
      <c r="H3645" s="91" t="str">
        <f t="shared" si="113"/>
        <v/>
      </c>
      <c r="I3645" s="330" t="str">
        <f>IF(H3645="","",IFERROR(INDEX(Tanggal1,MATCH('Buku Besar'!H3645,Akun1,0)),""))</f>
        <v/>
      </c>
      <c r="J3645" s="2" t="str">
        <f>IF(H3645="","",IFERROR(INDEX(Keterangan1,MATCH('Buku Besar'!H3645,Akun1,0)),""))</f>
        <v/>
      </c>
      <c r="K3645" s="2" t="str">
        <f>IF(H3645="","",IFERROR(INDEX(Reff1,MATCH('Buku Besar'!H3645,Akun1,0)),""))</f>
        <v/>
      </c>
      <c r="L3645" s="331" t="str">
        <f>IF(H3645="","",IFERROR(INDEX(Penerimaan1,MATCH('Buku Besar'!H3645,Akun1,0)),""))</f>
        <v/>
      </c>
      <c r="M3645" s="331" t="str">
        <f>IF(H3645="","",IFERROR(INDEX(Pengeluaran1,MATCH('Buku Besar'!H3645,Akun1,0)),""))</f>
        <v/>
      </c>
    </row>
    <row r="3646" spans="1:13" x14ac:dyDescent="0.25">
      <c r="A3646" s="91" t="str">
        <f t="shared" si="112"/>
        <v/>
      </c>
      <c r="B3646" s="330" t="str">
        <f>IF(A3646="","",IFERROR(INDEX(Tanggal,MATCH('Buku Besar'!A3646,Akun,0)),""))</f>
        <v/>
      </c>
      <c r="C3646" s="2" t="str">
        <f>IF(A3646="","",IFERROR(INDEX(Keterangan,MATCH('Buku Besar'!A3646,Akun,0)),""))</f>
        <v/>
      </c>
      <c r="D3646" s="2" t="str">
        <f>IF(A3646="","",IFERROR(INDEX(Reff,MATCH('Buku Besar'!A3646,Akun,0)),""))</f>
        <v/>
      </c>
      <c r="E3646" s="331" t="str">
        <f>IF(A3646="","",IFERROR(INDEX(Penerimaan,MATCH('Buku Besar'!A3646,Akun,0)),""))</f>
        <v/>
      </c>
      <c r="F3646" s="331" t="str">
        <f>IF(A3646="","",IFERROR(INDEX(Pengeluaran,MATCH('Buku Besar'!A3646,Akun,0)),""))</f>
        <v/>
      </c>
      <c r="H3646" s="91" t="str">
        <f t="shared" si="113"/>
        <v/>
      </c>
      <c r="I3646" s="330" t="str">
        <f>IF(H3646="","",IFERROR(INDEX(Tanggal1,MATCH('Buku Besar'!H3646,Akun1,0)),""))</f>
        <v/>
      </c>
      <c r="J3646" s="2" t="str">
        <f>IF(H3646="","",IFERROR(INDEX(Keterangan1,MATCH('Buku Besar'!H3646,Akun1,0)),""))</f>
        <v/>
      </c>
      <c r="K3646" s="2" t="str">
        <f>IF(H3646="","",IFERROR(INDEX(Reff1,MATCH('Buku Besar'!H3646,Akun1,0)),""))</f>
        <v/>
      </c>
      <c r="L3646" s="331" t="str">
        <f>IF(H3646="","",IFERROR(INDEX(Penerimaan1,MATCH('Buku Besar'!H3646,Akun1,0)),""))</f>
        <v/>
      </c>
      <c r="M3646" s="331" t="str">
        <f>IF(H3646="","",IFERROR(INDEX(Pengeluaran1,MATCH('Buku Besar'!H3646,Akun1,0)),""))</f>
        <v/>
      </c>
    </row>
    <row r="3647" spans="1:13" x14ac:dyDescent="0.25">
      <c r="A3647" s="91" t="str">
        <f t="shared" si="112"/>
        <v/>
      </c>
      <c r="B3647" s="330" t="str">
        <f>IF(A3647="","",IFERROR(INDEX(Tanggal,MATCH('Buku Besar'!A3647,Akun,0)),""))</f>
        <v/>
      </c>
      <c r="C3647" s="2" t="str">
        <f>IF(A3647="","",IFERROR(INDEX(Keterangan,MATCH('Buku Besar'!A3647,Akun,0)),""))</f>
        <v/>
      </c>
      <c r="D3647" s="2" t="str">
        <f>IF(A3647="","",IFERROR(INDEX(Reff,MATCH('Buku Besar'!A3647,Akun,0)),""))</f>
        <v/>
      </c>
      <c r="E3647" s="331" t="str">
        <f>IF(A3647="","",IFERROR(INDEX(Penerimaan,MATCH('Buku Besar'!A3647,Akun,0)),""))</f>
        <v/>
      </c>
      <c r="F3647" s="331" t="str">
        <f>IF(A3647="","",IFERROR(INDEX(Pengeluaran,MATCH('Buku Besar'!A3647,Akun,0)),""))</f>
        <v/>
      </c>
      <c r="H3647" s="91" t="str">
        <f t="shared" si="113"/>
        <v/>
      </c>
      <c r="I3647" s="330" t="str">
        <f>IF(H3647="","",IFERROR(INDEX(Tanggal1,MATCH('Buku Besar'!H3647,Akun1,0)),""))</f>
        <v/>
      </c>
      <c r="J3647" s="2" t="str">
        <f>IF(H3647="","",IFERROR(INDEX(Keterangan1,MATCH('Buku Besar'!H3647,Akun1,0)),""))</f>
        <v/>
      </c>
      <c r="K3647" s="2" t="str">
        <f>IF(H3647="","",IFERROR(INDEX(Reff1,MATCH('Buku Besar'!H3647,Akun1,0)),""))</f>
        <v/>
      </c>
      <c r="L3647" s="331" t="str">
        <f>IF(H3647="","",IFERROR(INDEX(Penerimaan1,MATCH('Buku Besar'!H3647,Akun1,0)),""))</f>
        <v/>
      </c>
      <c r="M3647" s="331" t="str">
        <f>IF(H3647="","",IFERROR(INDEX(Pengeluaran1,MATCH('Buku Besar'!H3647,Akun1,0)),""))</f>
        <v/>
      </c>
    </row>
    <row r="3648" spans="1:13" x14ac:dyDescent="0.25">
      <c r="A3648" s="91" t="str">
        <f t="shared" si="112"/>
        <v/>
      </c>
      <c r="B3648" s="330" t="str">
        <f>IF(A3648="","",IFERROR(INDEX(Tanggal,MATCH('Buku Besar'!A3648,Akun,0)),""))</f>
        <v/>
      </c>
      <c r="C3648" s="2" t="str">
        <f>IF(A3648="","",IFERROR(INDEX(Keterangan,MATCH('Buku Besar'!A3648,Akun,0)),""))</f>
        <v/>
      </c>
      <c r="D3648" s="2" t="str">
        <f>IF(A3648="","",IFERROR(INDEX(Reff,MATCH('Buku Besar'!A3648,Akun,0)),""))</f>
        <v/>
      </c>
      <c r="E3648" s="331" t="str">
        <f>IF(A3648="","",IFERROR(INDEX(Penerimaan,MATCH('Buku Besar'!A3648,Akun,0)),""))</f>
        <v/>
      </c>
      <c r="F3648" s="331" t="str">
        <f>IF(A3648="","",IFERROR(INDEX(Pengeluaran,MATCH('Buku Besar'!A3648,Akun,0)),""))</f>
        <v/>
      </c>
      <c r="H3648" s="91" t="str">
        <f t="shared" si="113"/>
        <v/>
      </c>
      <c r="I3648" s="330" t="str">
        <f>IF(H3648="","",IFERROR(INDEX(Tanggal1,MATCH('Buku Besar'!H3648,Akun1,0)),""))</f>
        <v/>
      </c>
      <c r="J3648" s="2" t="str">
        <f>IF(H3648="","",IFERROR(INDEX(Keterangan1,MATCH('Buku Besar'!H3648,Akun1,0)),""))</f>
        <v/>
      </c>
      <c r="K3648" s="2" t="str">
        <f>IF(H3648="","",IFERROR(INDEX(Reff1,MATCH('Buku Besar'!H3648,Akun1,0)),""))</f>
        <v/>
      </c>
      <c r="L3648" s="331" t="str">
        <f>IF(H3648="","",IFERROR(INDEX(Penerimaan1,MATCH('Buku Besar'!H3648,Akun1,0)),""))</f>
        <v/>
      </c>
      <c r="M3648" s="331" t="str">
        <f>IF(H3648="","",IFERROR(INDEX(Pengeluaran1,MATCH('Buku Besar'!H3648,Akun1,0)),""))</f>
        <v/>
      </c>
    </row>
    <row r="3649" spans="1:13" x14ac:dyDescent="0.25">
      <c r="A3649" s="91" t="str">
        <f t="shared" si="112"/>
        <v/>
      </c>
      <c r="B3649" s="330" t="str">
        <f>IF(A3649="","",IFERROR(INDEX(Tanggal,MATCH('Buku Besar'!A3649,Akun,0)),""))</f>
        <v/>
      </c>
      <c r="C3649" s="2" t="str">
        <f>IF(A3649="","",IFERROR(INDEX(Keterangan,MATCH('Buku Besar'!A3649,Akun,0)),""))</f>
        <v/>
      </c>
      <c r="D3649" s="2" t="str">
        <f>IF(A3649="","",IFERROR(INDEX(Reff,MATCH('Buku Besar'!A3649,Akun,0)),""))</f>
        <v/>
      </c>
      <c r="E3649" s="331" t="str">
        <f>IF(A3649="","",IFERROR(INDEX(Penerimaan,MATCH('Buku Besar'!A3649,Akun,0)),""))</f>
        <v/>
      </c>
      <c r="F3649" s="331" t="str">
        <f>IF(A3649="","",IFERROR(INDEX(Pengeluaran,MATCH('Buku Besar'!A3649,Akun,0)),""))</f>
        <v/>
      </c>
      <c r="H3649" s="91" t="str">
        <f t="shared" si="113"/>
        <v/>
      </c>
      <c r="I3649" s="330" t="str">
        <f>IF(H3649="","",IFERROR(INDEX(Tanggal1,MATCH('Buku Besar'!H3649,Akun1,0)),""))</f>
        <v/>
      </c>
      <c r="J3649" s="2" t="str">
        <f>IF(H3649="","",IFERROR(INDEX(Keterangan1,MATCH('Buku Besar'!H3649,Akun1,0)),""))</f>
        <v/>
      </c>
      <c r="K3649" s="2" t="str">
        <f>IF(H3649="","",IFERROR(INDEX(Reff1,MATCH('Buku Besar'!H3649,Akun1,0)),""))</f>
        <v/>
      </c>
      <c r="L3649" s="331" t="str">
        <f>IF(H3649="","",IFERROR(INDEX(Penerimaan1,MATCH('Buku Besar'!H3649,Akun1,0)),""))</f>
        <v/>
      </c>
      <c r="M3649" s="331" t="str">
        <f>IF(H3649="","",IFERROR(INDEX(Pengeluaran1,MATCH('Buku Besar'!H3649,Akun1,0)),""))</f>
        <v/>
      </c>
    </row>
    <row r="3650" spans="1:13" x14ac:dyDescent="0.25">
      <c r="A3650" s="91" t="str">
        <f t="shared" si="112"/>
        <v/>
      </c>
      <c r="B3650" s="330" t="str">
        <f>IF(A3650="","",IFERROR(INDEX(Tanggal,MATCH('Buku Besar'!A3650,Akun,0)),""))</f>
        <v/>
      </c>
      <c r="C3650" s="2" t="str">
        <f>IF(A3650="","",IFERROR(INDEX(Keterangan,MATCH('Buku Besar'!A3650,Akun,0)),""))</f>
        <v/>
      </c>
      <c r="D3650" s="2" t="str">
        <f>IF(A3650="","",IFERROR(INDEX(Reff,MATCH('Buku Besar'!A3650,Akun,0)),""))</f>
        <v/>
      </c>
      <c r="E3650" s="331" t="str">
        <f>IF(A3650="","",IFERROR(INDEX(Penerimaan,MATCH('Buku Besar'!A3650,Akun,0)),""))</f>
        <v/>
      </c>
      <c r="F3650" s="331" t="str">
        <f>IF(A3650="","",IFERROR(INDEX(Pengeluaran,MATCH('Buku Besar'!A3650,Akun,0)),""))</f>
        <v/>
      </c>
      <c r="H3650" s="91" t="str">
        <f t="shared" si="113"/>
        <v/>
      </c>
      <c r="I3650" s="330" t="str">
        <f>IF(H3650="","",IFERROR(INDEX(Tanggal1,MATCH('Buku Besar'!H3650,Akun1,0)),""))</f>
        <v/>
      </c>
      <c r="J3650" s="2" t="str">
        <f>IF(H3650="","",IFERROR(INDEX(Keterangan1,MATCH('Buku Besar'!H3650,Akun1,0)),""))</f>
        <v/>
      </c>
      <c r="K3650" s="2" t="str">
        <f>IF(H3650="","",IFERROR(INDEX(Reff1,MATCH('Buku Besar'!H3650,Akun1,0)),""))</f>
        <v/>
      </c>
      <c r="L3650" s="331" t="str">
        <f>IF(H3650="","",IFERROR(INDEX(Penerimaan1,MATCH('Buku Besar'!H3650,Akun1,0)),""))</f>
        <v/>
      </c>
      <c r="M3650" s="331" t="str">
        <f>IF(H3650="","",IFERROR(INDEX(Pengeluaran1,MATCH('Buku Besar'!H3650,Akun1,0)),""))</f>
        <v/>
      </c>
    </row>
    <row r="3651" spans="1:13" x14ac:dyDescent="0.25">
      <c r="A3651" s="91" t="str">
        <f t="shared" si="112"/>
        <v/>
      </c>
      <c r="B3651" s="330" t="str">
        <f>IF(A3651="","",IFERROR(INDEX(Tanggal,MATCH('Buku Besar'!A3651,Akun,0)),""))</f>
        <v/>
      </c>
      <c r="C3651" s="2" t="str">
        <f>IF(A3651="","",IFERROR(INDEX(Keterangan,MATCH('Buku Besar'!A3651,Akun,0)),""))</f>
        <v/>
      </c>
      <c r="D3651" s="2" t="str">
        <f>IF(A3651="","",IFERROR(INDEX(Reff,MATCH('Buku Besar'!A3651,Akun,0)),""))</f>
        <v/>
      </c>
      <c r="E3651" s="331" t="str">
        <f>IF(A3651="","",IFERROR(INDEX(Penerimaan,MATCH('Buku Besar'!A3651,Akun,0)),""))</f>
        <v/>
      </c>
      <c r="F3651" s="331" t="str">
        <f>IF(A3651="","",IFERROR(INDEX(Pengeluaran,MATCH('Buku Besar'!A3651,Akun,0)),""))</f>
        <v/>
      </c>
      <c r="H3651" s="91" t="str">
        <f t="shared" si="113"/>
        <v/>
      </c>
      <c r="I3651" s="330" t="str">
        <f>IF(H3651="","",IFERROR(INDEX(Tanggal1,MATCH('Buku Besar'!H3651,Akun1,0)),""))</f>
        <v/>
      </c>
      <c r="J3651" s="2" t="str">
        <f>IF(H3651="","",IFERROR(INDEX(Keterangan1,MATCH('Buku Besar'!H3651,Akun1,0)),""))</f>
        <v/>
      </c>
      <c r="K3651" s="2" t="str">
        <f>IF(H3651="","",IFERROR(INDEX(Reff1,MATCH('Buku Besar'!H3651,Akun1,0)),""))</f>
        <v/>
      </c>
      <c r="L3651" s="331" t="str">
        <f>IF(H3651="","",IFERROR(INDEX(Penerimaan1,MATCH('Buku Besar'!H3651,Akun1,0)),""))</f>
        <v/>
      </c>
      <c r="M3651" s="331" t="str">
        <f>IF(H3651="","",IFERROR(INDEX(Pengeluaran1,MATCH('Buku Besar'!H3651,Akun1,0)),""))</f>
        <v/>
      </c>
    </row>
    <row r="3652" spans="1:13" x14ac:dyDescent="0.25">
      <c r="A3652" s="91" t="str">
        <f t="shared" si="112"/>
        <v/>
      </c>
      <c r="B3652" s="330" t="str">
        <f>IF(A3652="","",IFERROR(INDEX(Tanggal,MATCH('Buku Besar'!A3652,Akun,0)),""))</f>
        <v/>
      </c>
      <c r="C3652" s="2" t="str">
        <f>IF(A3652="","",IFERROR(INDEX(Keterangan,MATCH('Buku Besar'!A3652,Akun,0)),""))</f>
        <v/>
      </c>
      <c r="D3652" s="2" t="str">
        <f>IF(A3652="","",IFERROR(INDEX(Reff,MATCH('Buku Besar'!A3652,Akun,0)),""))</f>
        <v/>
      </c>
      <c r="E3652" s="331" t="str">
        <f>IF(A3652="","",IFERROR(INDEX(Penerimaan,MATCH('Buku Besar'!A3652,Akun,0)),""))</f>
        <v/>
      </c>
      <c r="F3652" s="331" t="str">
        <f>IF(A3652="","",IFERROR(INDEX(Pengeluaran,MATCH('Buku Besar'!A3652,Akun,0)),""))</f>
        <v/>
      </c>
      <c r="H3652" s="91" t="str">
        <f t="shared" si="113"/>
        <v/>
      </c>
      <c r="I3652" s="330" t="str">
        <f>IF(H3652="","",IFERROR(INDEX(Tanggal1,MATCH('Buku Besar'!H3652,Akun1,0)),""))</f>
        <v/>
      </c>
      <c r="J3652" s="2" t="str">
        <f>IF(H3652="","",IFERROR(INDEX(Keterangan1,MATCH('Buku Besar'!H3652,Akun1,0)),""))</f>
        <v/>
      </c>
      <c r="K3652" s="2" t="str">
        <f>IF(H3652="","",IFERROR(INDEX(Reff1,MATCH('Buku Besar'!H3652,Akun1,0)),""))</f>
        <v/>
      </c>
      <c r="L3652" s="331" t="str">
        <f>IF(H3652="","",IFERROR(INDEX(Penerimaan1,MATCH('Buku Besar'!H3652,Akun1,0)),""))</f>
        <v/>
      </c>
      <c r="M3652" s="331" t="str">
        <f>IF(H3652="","",IFERROR(INDEX(Pengeluaran1,MATCH('Buku Besar'!H3652,Akun1,0)),""))</f>
        <v/>
      </c>
    </row>
    <row r="3653" spans="1:13" x14ac:dyDescent="0.25">
      <c r="A3653" s="91" t="str">
        <f t="shared" si="112"/>
        <v/>
      </c>
      <c r="B3653" s="330" t="str">
        <f>IF(A3653="","",IFERROR(INDEX(Tanggal,MATCH('Buku Besar'!A3653,Akun,0)),""))</f>
        <v/>
      </c>
      <c r="C3653" s="2" t="str">
        <f>IF(A3653="","",IFERROR(INDEX(Keterangan,MATCH('Buku Besar'!A3653,Akun,0)),""))</f>
        <v/>
      </c>
      <c r="D3653" s="2" t="str">
        <f>IF(A3653="","",IFERROR(INDEX(Reff,MATCH('Buku Besar'!A3653,Akun,0)),""))</f>
        <v/>
      </c>
      <c r="E3653" s="331" t="str">
        <f>IF(A3653="","",IFERROR(INDEX(Penerimaan,MATCH('Buku Besar'!A3653,Akun,0)),""))</f>
        <v/>
      </c>
      <c r="F3653" s="331" t="str">
        <f>IF(A3653="","",IFERROR(INDEX(Pengeluaran,MATCH('Buku Besar'!A3653,Akun,0)),""))</f>
        <v/>
      </c>
      <c r="H3653" s="91" t="str">
        <f t="shared" si="113"/>
        <v/>
      </c>
      <c r="I3653" s="330" t="str">
        <f>IF(H3653="","",IFERROR(INDEX(Tanggal1,MATCH('Buku Besar'!H3653,Akun1,0)),""))</f>
        <v/>
      </c>
      <c r="J3653" s="2" t="str">
        <f>IF(H3653="","",IFERROR(INDEX(Keterangan1,MATCH('Buku Besar'!H3653,Akun1,0)),""))</f>
        <v/>
      </c>
      <c r="K3653" s="2" t="str">
        <f>IF(H3653="","",IFERROR(INDEX(Reff1,MATCH('Buku Besar'!H3653,Akun1,0)),""))</f>
        <v/>
      </c>
      <c r="L3653" s="331" t="str">
        <f>IF(H3653="","",IFERROR(INDEX(Penerimaan1,MATCH('Buku Besar'!H3653,Akun1,0)),""))</f>
        <v/>
      </c>
      <c r="M3653" s="331" t="str">
        <f>IF(H3653="","",IFERROR(INDEX(Pengeluaran1,MATCH('Buku Besar'!H3653,Akun1,0)),""))</f>
        <v/>
      </c>
    </row>
    <row r="3654" spans="1:13" x14ac:dyDescent="0.25">
      <c r="A3654" s="91" t="str">
        <f t="shared" si="112"/>
        <v/>
      </c>
      <c r="B3654" s="330" t="str">
        <f>IF(A3654="","",IFERROR(INDEX(Tanggal,MATCH('Buku Besar'!A3654,Akun,0)),""))</f>
        <v/>
      </c>
      <c r="C3654" s="2" t="str">
        <f>IF(A3654="","",IFERROR(INDEX(Keterangan,MATCH('Buku Besar'!A3654,Akun,0)),""))</f>
        <v/>
      </c>
      <c r="D3654" s="2" t="str">
        <f>IF(A3654="","",IFERROR(INDEX(Reff,MATCH('Buku Besar'!A3654,Akun,0)),""))</f>
        <v/>
      </c>
      <c r="E3654" s="331" t="str">
        <f>IF(A3654="","",IFERROR(INDEX(Penerimaan,MATCH('Buku Besar'!A3654,Akun,0)),""))</f>
        <v/>
      </c>
      <c r="F3654" s="331" t="str">
        <f>IF(A3654="","",IFERROR(INDEX(Pengeluaran,MATCH('Buku Besar'!A3654,Akun,0)),""))</f>
        <v/>
      </c>
      <c r="H3654" s="91" t="str">
        <f t="shared" si="113"/>
        <v/>
      </c>
      <c r="I3654" s="330" t="str">
        <f>IF(H3654="","",IFERROR(INDEX(Tanggal1,MATCH('Buku Besar'!H3654,Akun1,0)),""))</f>
        <v/>
      </c>
      <c r="J3654" s="2" t="str">
        <f>IF(H3654="","",IFERROR(INDEX(Keterangan1,MATCH('Buku Besar'!H3654,Akun1,0)),""))</f>
        <v/>
      </c>
      <c r="K3654" s="2" t="str">
        <f>IF(H3654="","",IFERROR(INDEX(Reff1,MATCH('Buku Besar'!H3654,Akun1,0)),""))</f>
        <v/>
      </c>
      <c r="L3654" s="331" t="str">
        <f>IF(H3654="","",IFERROR(INDEX(Penerimaan1,MATCH('Buku Besar'!H3654,Akun1,0)),""))</f>
        <v/>
      </c>
      <c r="M3654" s="331" t="str">
        <f>IF(H3654="","",IFERROR(INDEX(Pengeluaran1,MATCH('Buku Besar'!H3654,Akun1,0)),""))</f>
        <v/>
      </c>
    </row>
    <row r="3655" spans="1:13" x14ac:dyDescent="0.25">
      <c r="A3655" s="91" t="str">
        <f t="shared" si="112"/>
        <v/>
      </c>
      <c r="B3655" s="330" t="str">
        <f>IF(A3655="","",IFERROR(INDEX(Tanggal,MATCH('Buku Besar'!A3655,Akun,0)),""))</f>
        <v/>
      </c>
      <c r="C3655" s="2" t="str">
        <f>IF(A3655="","",IFERROR(INDEX(Keterangan,MATCH('Buku Besar'!A3655,Akun,0)),""))</f>
        <v/>
      </c>
      <c r="D3655" s="2" t="str">
        <f>IF(A3655="","",IFERROR(INDEX(Reff,MATCH('Buku Besar'!A3655,Akun,0)),""))</f>
        <v/>
      </c>
      <c r="E3655" s="331" t="str">
        <f>IF(A3655="","",IFERROR(INDEX(Penerimaan,MATCH('Buku Besar'!A3655,Akun,0)),""))</f>
        <v/>
      </c>
      <c r="F3655" s="331" t="str">
        <f>IF(A3655="","",IFERROR(INDEX(Pengeluaran,MATCH('Buku Besar'!A3655,Akun,0)),""))</f>
        <v/>
      </c>
      <c r="H3655" s="91" t="str">
        <f t="shared" si="113"/>
        <v/>
      </c>
      <c r="I3655" s="330" t="str">
        <f>IF(H3655="","",IFERROR(INDEX(Tanggal1,MATCH('Buku Besar'!H3655,Akun1,0)),""))</f>
        <v/>
      </c>
      <c r="J3655" s="2" t="str">
        <f>IF(H3655="","",IFERROR(INDEX(Keterangan1,MATCH('Buku Besar'!H3655,Akun1,0)),""))</f>
        <v/>
      </c>
      <c r="K3655" s="2" t="str">
        <f>IF(H3655="","",IFERROR(INDEX(Reff1,MATCH('Buku Besar'!H3655,Akun1,0)),""))</f>
        <v/>
      </c>
      <c r="L3655" s="331" t="str">
        <f>IF(H3655="","",IFERROR(INDEX(Penerimaan1,MATCH('Buku Besar'!H3655,Akun1,0)),""))</f>
        <v/>
      </c>
      <c r="M3655" s="331" t="str">
        <f>IF(H3655="","",IFERROR(INDEX(Pengeluaran1,MATCH('Buku Besar'!H3655,Akun1,0)),""))</f>
        <v/>
      </c>
    </row>
    <row r="3656" spans="1:13" x14ac:dyDescent="0.25">
      <c r="A3656" s="91" t="str">
        <f t="shared" ref="A3656:A3719" si="114">IFERROR(IF((MID(A3655,8,LEN(A3655)-7)+1)&lt;=COUNTIF(Kas_Harian,LEFT(A3655,6)),LEFT(A3655,6)&amp;"-"&amp;MID(A3655,8,LEN(A3655)-7)+1,""),"")</f>
        <v/>
      </c>
      <c r="B3656" s="330" t="str">
        <f>IF(A3656="","",IFERROR(INDEX(Tanggal,MATCH('Buku Besar'!A3656,Akun,0)),""))</f>
        <v/>
      </c>
      <c r="C3656" s="2" t="str">
        <f>IF(A3656="","",IFERROR(INDEX(Keterangan,MATCH('Buku Besar'!A3656,Akun,0)),""))</f>
        <v/>
      </c>
      <c r="D3656" s="2" t="str">
        <f>IF(A3656="","",IFERROR(INDEX(Reff,MATCH('Buku Besar'!A3656,Akun,0)),""))</f>
        <v/>
      </c>
      <c r="E3656" s="331" t="str">
        <f>IF(A3656="","",IFERROR(INDEX(Penerimaan,MATCH('Buku Besar'!A3656,Akun,0)),""))</f>
        <v/>
      </c>
      <c r="F3656" s="331" t="str">
        <f>IF(A3656="","",IFERROR(INDEX(Pengeluaran,MATCH('Buku Besar'!A3656,Akun,0)),""))</f>
        <v/>
      </c>
      <c r="H3656" s="91" t="str">
        <f t="shared" ref="H3656:H3719" si="115">IFERROR(IF((MID(H3655,8,LEN(H3655)-7)+1)&lt;=COUNTIF(Bank_Harian,LEFT(H3655,6)),LEFT(H3655,6)&amp;"-"&amp;MID(H3655,8,LEN(H3655)-7)+1,""),"")</f>
        <v/>
      </c>
      <c r="I3656" s="330" t="str">
        <f>IF(H3656="","",IFERROR(INDEX(Tanggal1,MATCH('Buku Besar'!H3656,Akun1,0)),""))</f>
        <v/>
      </c>
      <c r="J3656" s="2" t="str">
        <f>IF(H3656="","",IFERROR(INDEX(Keterangan1,MATCH('Buku Besar'!H3656,Akun1,0)),""))</f>
        <v/>
      </c>
      <c r="K3656" s="2" t="str">
        <f>IF(H3656="","",IFERROR(INDEX(Reff1,MATCH('Buku Besar'!H3656,Akun1,0)),""))</f>
        <v/>
      </c>
      <c r="L3656" s="331" t="str">
        <f>IF(H3656="","",IFERROR(INDEX(Penerimaan1,MATCH('Buku Besar'!H3656,Akun1,0)),""))</f>
        <v/>
      </c>
      <c r="M3656" s="331" t="str">
        <f>IF(H3656="","",IFERROR(INDEX(Pengeluaran1,MATCH('Buku Besar'!H3656,Akun1,0)),""))</f>
        <v/>
      </c>
    </row>
    <row r="3657" spans="1:13" x14ac:dyDescent="0.25">
      <c r="A3657" s="91" t="str">
        <f t="shared" si="114"/>
        <v/>
      </c>
      <c r="B3657" s="330" t="str">
        <f>IF(A3657="","",IFERROR(INDEX(Tanggal,MATCH('Buku Besar'!A3657,Akun,0)),""))</f>
        <v/>
      </c>
      <c r="C3657" s="2" t="str">
        <f>IF(A3657="","",IFERROR(INDEX(Keterangan,MATCH('Buku Besar'!A3657,Akun,0)),""))</f>
        <v/>
      </c>
      <c r="D3657" s="2" t="str">
        <f>IF(A3657="","",IFERROR(INDEX(Reff,MATCH('Buku Besar'!A3657,Akun,0)),""))</f>
        <v/>
      </c>
      <c r="E3657" s="331" t="str">
        <f>IF(A3657="","",IFERROR(INDEX(Penerimaan,MATCH('Buku Besar'!A3657,Akun,0)),""))</f>
        <v/>
      </c>
      <c r="F3657" s="331" t="str">
        <f>IF(A3657="","",IFERROR(INDEX(Pengeluaran,MATCH('Buku Besar'!A3657,Akun,0)),""))</f>
        <v/>
      </c>
      <c r="H3657" s="91" t="str">
        <f t="shared" si="115"/>
        <v/>
      </c>
      <c r="I3657" s="330" t="str">
        <f>IF(H3657="","",IFERROR(INDEX(Tanggal1,MATCH('Buku Besar'!H3657,Akun1,0)),""))</f>
        <v/>
      </c>
      <c r="J3657" s="2" t="str">
        <f>IF(H3657="","",IFERROR(INDEX(Keterangan1,MATCH('Buku Besar'!H3657,Akun1,0)),""))</f>
        <v/>
      </c>
      <c r="K3657" s="2" t="str">
        <f>IF(H3657="","",IFERROR(INDEX(Reff1,MATCH('Buku Besar'!H3657,Akun1,0)),""))</f>
        <v/>
      </c>
      <c r="L3657" s="331" t="str">
        <f>IF(H3657="","",IFERROR(INDEX(Penerimaan1,MATCH('Buku Besar'!H3657,Akun1,0)),""))</f>
        <v/>
      </c>
      <c r="M3657" s="331" t="str">
        <f>IF(H3657="","",IFERROR(INDEX(Pengeluaran1,MATCH('Buku Besar'!H3657,Akun1,0)),""))</f>
        <v/>
      </c>
    </row>
    <row r="3658" spans="1:13" x14ac:dyDescent="0.25">
      <c r="A3658" s="91" t="str">
        <f t="shared" si="114"/>
        <v/>
      </c>
      <c r="B3658" s="330" t="str">
        <f>IF(A3658="","",IFERROR(INDEX(Tanggal,MATCH('Buku Besar'!A3658,Akun,0)),""))</f>
        <v/>
      </c>
      <c r="C3658" s="2" t="str">
        <f>IF(A3658="","",IFERROR(INDEX(Keterangan,MATCH('Buku Besar'!A3658,Akun,0)),""))</f>
        <v/>
      </c>
      <c r="D3658" s="2" t="str">
        <f>IF(A3658="","",IFERROR(INDEX(Reff,MATCH('Buku Besar'!A3658,Akun,0)),""))</f>
        <v/>
      </c>
      <c r="E3658" s="331" t="str">
        <f>IF(A3658="","",IFERROR(INDEX(Penerimaan,MATCH('Buku Besar'!A3658,Akun,0)),""))</f>
        <v/>
      </c>
      <c r="F3658" s="331" t="str">
        <f>IF(A3658="","",IFERROR(INDEX(Pengeluaran,MATCH('Buku Besar'!A3658,Akun,0)),""))</f>
        <v/>
      </c>
      <c r="H3658" s="91" t="str">
        <f t="shared" si="115"/>
        <v/>
      </c>
      <c r="I3658" s="330" t="str">
        <f>IF(H3658="","",IFERROR(INDEX(Tanggal1,MATCH('Buku Besar'!H3658,Akun1,0)),""))</f>
        <v/>
      </c>
      <c r="J3658" s="2" t="str">
        <f>IF(H3658="","",IFERROR(INDEX(Keterangan1,MATCH('Buku Besar'!H3658,Akun1,0)),""))</f>
        <v/>
      </c>
      <c r="K3658" s="2" t="str">
        <f>IF(H3658="","",IFERROR(INDEX(Reff1,MATCH('Buku Besar'!H3658,Akun1,0)),""))</f>
        <v/>
      </c>
      <c r="L3658" s="331" t="str">
        <f>IF(H3658="","",IFERROR(INDEX(Penerimaan1,MATCH('Buku Besar'!H3658,Akun1,0)),""))</f>
        <v/>
      </c>
      <c r="M3658" s="331" t="str">
        <f>IF(H3658="","",IFERROR(INDEX(Pengeluaran1,MATCH('Buku Besar'!H3658,Akun1,0)),""))</f>
        <v/>
      </c>
    </row>
    <row r="3659" spans="1:13" x14ac:dyDescent="0.25">
      <c r="A3659" s="91" t="str">
        <f t="shared" si="114"/>
        <v/>
      </c>
      <c r="B3659" s="330" t="str">
        <f>IF(A3659="","",IFERROR(INDEX(Tanggal,MATCH('Buku Besar'!A3659,Akun,0)),""))</f>
        <v/>
      </c>
      <c r="C3659" s="2" t="str">
        <f>IF(A3659="","",IFERROR(INDEX(Keterangan,MATCH('Buku Besar'!A3659,Akun,0)),""))</f>
        <v/>
      </c>
      <c r="D3659" s="2" t="str">
        <f>IF(A3659="","",IFERROR(INDEX(Reff,MATCH('Buku Besar'!A3659,Akun,0)),""))</f>
        <v/>
      </c>
      <c r="E3659" s="331" t="str">
        <f>IF(A3659="","",IFERROR(INDEX(Penerimaan,MATCH('Buku Besar'!A3659,Akun,0)),""))</f>
        <v/>
      </c>
      <c r="F3659" s="331" t="str">
        <f>IF(A3659="","",IFERROR(INDEX(Pengeluaran,MATCH('Buku Besar'!A3659,Akun,0)),""))</f>
        <v/>
      </c>
      <c r="H3659" s="91" t="str">
        <f t="shared" si="115"/>
        <v/>
      </c>
      <c r="I3659" s="330" t="str">
        <f>IF(H3659="","",IFERROR(INDEX(Tanggal1,MATCH('Buku Besar'!H3659,Akun1,0)),""))</f>
        <v/>
      </c>
      <c r="J3659" s="2" t="str">
        <f>IF(H3659="","",IFERROR(INDEX(Keterangan1,MATCH('Buku Besar'!H3659,Akun1,0)),""))</f>
        <v/>
      </c>
      <c r="K3659" s="2" t="str">
        <f>IF(H3659="","",IFERROR(INDEX(Reff1,MATCH('Buku Besar'!H3659,Akun1,0)),""))</f>
        <v/>
      </c>
      <c r="L3659" s="331" t="str">
        <f>IF(H3659="","",IFERROR(INDEX(Penerimaan1,MATCH('Buku Besar'!H3659,Akun1,0)),""))</f>
        <v/>
      </c>
      <c r="M3659" s="331" t="str">
        <f>IF(H3659="","",IFERROR(INDEX(Pengeluaran1,MATCH('Buku Besar'!H3659,Akun1,0)),""))</f>
        <v/>
      </c>
    </row>
    <row r="3660" spans="1:13" x14ac:dyDescent="0.25">
      <c r="A3660" s="91" t="str">
        <f t="shared" si="114"/>
        <v/>
      </c>
      <c r="B3660" s="330" t="str">
        <f>IF(A3660="","",IFERROR(INDEX(Tanggal,MATCH('Buku Besar'!A3660,Akun,0)),""))</f>
        <v/>
      </c>
      <c r="C3660" s="2" t="str">
        <f>IF(A3660="","",IFERROR(INDEX(Keterangan,MATCH('Buku Besar'!A3660,Akun,0)),""))</f>
        <v/>
      </c>
      <c r="D3660" s="2" t="str">
        <f>IF(A3660="","",IFERROR(INDEX(Reff,MATCH('Buku Besar'!A3660,Akun,0)),""))</f>
        <v/>
      </c>
      <c r="E3660" s="331" t="str">
        <f>IF(A3660="","",IFERROR(INDEX(Penerimaan,MATCH('Buku Besar'!A3660,Akun,0)),""))</f>
        <v/>
      </c>
      <c r="F3660" s="331" t="str">
        <f>IF(A3660="","",IFERROR(INDEX(Pengeluaran,MATCH('Buku Besar'!A3660,Akun,0)),""))</f>
        <v/>
      </c>
      <c r="H3660" s="91" t="str">
        <f t="shared" si="115"/>
        <v/>
      </c>
      <c r="I3660" s="330" t="str">
        <f>IF(H3660="","",IFERROR(INDEX(Tanggal1,MATCH('Buku Besar'!H3660,Akun1,0)),""))</f>
        <v/>
      </c>
      <c r="J3660" s="2" t="str">
        <f>IF(H3660="","",IFERROR(INDEX(Keterangan1,MATCH('Buku Besar'!H3660,Akun1,0)),""))</f>
        <v/>
      </c>
      <c r="K3660" s="2" t="str">
        <f>IF(H3660="","",IFERROR(INDEX(Reff1,MATCH('Buku Besar'!H3660,Akun1,0)),""))</f>
        <v/>
      </c>
      <c r="L3660" s="331" t="str">
        <f>IF(H3660="","",IFERROR(INDEX(Penerimaan1,MATCH('Buku Besar'!H3660,Akun1,0)),""))</f>
        <v/>
      </c>
      <c r="M3660" s="331" t="str">
        <f>IF(H3660="","",IFERROR(INDEX(Pengeluaran1,MATCH('Buku Besar'!H3660,Akun1,0)),""))</f>
        <v/>
      </c>
    </row>
    <row r="3661" spans="1:13" x14ac:dyDescent="0.25">
      <c r="A3661" s="91" t="str">
        <f t="shared" si="114"/>
        <v/>
      </c>
      <c r="B3661" s="330" t="str">
        <f>IF(A3661="","",IFERROR(INDEX(Tanggal,MATCH('Buku Besar'!A3661,Akun,0)),""))</f>
        <v/>
      </c>
      <c r="C3661" s="2" t="str">
        <f>IF(A3661="","",IFERROR(INDEX(Keterangan,MATCH('Buku Besar'!A3661,Akun,0)),""))</f>
        <v/>
      </c>
      <c r="D3661" s="2" t="str">
        <f>IF(A3661="","",IFERROR(INDEX(Reff,MATCH('Buku Besar'!A3661,Akun,0)),""))</f>
        <v/>
      </c>
      <c r="E3661" s="331" t="str">
        <f>IF(A3661="","",IFERROR(INDEX(Penerimaan,MATCH('Buku Besar'!A3661,Akun,0)),""))</f>
        <v/>
      </c>
      <c r="F3661" s="331" t="str">
        <f>IF(A3661="","",IFERROR(INDEX(Pengeluaran,MATCH('Buku Besar'!A3661,Akun,0)),""))</f>
        <v/>
      </c>
      <c r="H3661" s="91" t="str">
        <f t="shared" si="115"/>
        <v/>
      </c>
      <c r="I3661" s="330" t="str">
        <f>IF(H3661="","",IFERROR(INDEX(Tanggal1,MATCH('Buku Besar'!H3661,Akun1,0)),""))</f>
        <v/>
      </c>
      <c r="J3661" s="2" t="str">
        <f>IF(H3661="","",IFERROR(INDEX(Keterangan1,MATCH('Buku Besar'!H3661,Akun1,0)),""))</f>
        <v/>
      </c>
      <c r="K3661" s="2" t="str">
        <f>IF(H3661="","",IFERROR(INDEX(Reff1,MATCH('Buku Besar'!H3661,Akun1,0)),""))</f>
        <v/>
      </c>
      <c r="L3661" s="331" t="str">
        <f>IF(H3661="","",IFERROR(INDEX(Penerimaan1,MATCH('Buku Besar'!H3661,Akun1,0)),""))</f>
        <v/>
      </c>
      <c r="M3661" s="331" t="str">
        <f>IF(H3661="","",IFERROR(INDEX(Pengeluaran1,MATCH('Buku Besar'!H3661,Akun1,0)),""))</f>
        <v/>
      </c>
    </row>
    <row r="3662" spans="1:13" x14ac:dyDescent="0.25">
      <c r="A3662" s="91" t="str">
        <f t="shared" si="114"/>
        <v/>
      </c>
      <c r="B3662" s="330" t="str">
        <f>IF(A3662="","",IFERROR(INDEX(Tanggal,MATCH('Buku Besar'!A3662,Akun,0)),""))</f>
        <v/>
      </c>
      <c r="C3662" s="2" t="str">
        <f>IF(A3662="","",IFERROR(INDEX(Keterangan,MATCH('Buku Besar'!A3662,Akun,0)),""))</f>
        <v/>
      </c>
      <c r="D3662" s="2" t="str">
        <f>IF(A3662="","",IFERROR(INDEX(Reff,MATCH('Buku Besar'!A3662,Akun,0)),""))</f>
        <v/>
      </c>
      <c r="E3662" s="331" t="str">
        <f>IF(A3662="","",IFERROR(INDEX(Penerimaan,MATCH('Buku Besar'!A3662,Akun,0)),""))</f>
        <v/>
      </c>
      <c r="F3662" s="331" t="str">
        <f>IF(A3662="","",IFERROR(INDEX(Pengeluaran,MATCH('Buku Besar'!A3662,Akun,0)),""))</f>
        <v/>
      </c>
      <c r="H3662" s="91" t="str">
        <f t="shared" si="115"/>
        <v/>
      </c>
      <c r="I3662" s="330" t="str">
        <f>IF(H3662="","",IFERROR(INDEX(Tanggal1,MATCH('Buku Besar'!H3662,Akun1,0)),""))</f>
        <v/>
      </c>
      <c r="J3662" s="2" t="str">
        <f>IF(H3662="","",IFERROR(INDEX(Keterangan1,MATCH('Buku Besar'!H3662,Akun1,0)),""))</f>
        <v/>
      </c>
      <c r="K3662" s="2" t="str">
        <f>IF(H3662="","",IFERROR(INDEX(Reff1,MATCH('Buku Besar'!H3662,Akun1,0)),""))</f>
        <v/>
      </c>
      <c r="L3662" s="331" t="str">
        <f>IF(H3662="","",IFERROR(INDEX(Penerimaan1,MATCH('Buku Besar'!H3662,Akun1,0)),""))</f>
        <v/>
      </c>
      <c r="M3662" s="331" t="str">
        <f>IF(H3662="","",IFERROR(INDEX(Pengeluaran1,MATCH('Buku Besar'!H3662,Akun1,0)),""))</f>
        <v/>
      </c>
    </row>
    <row r="3663" spans="1:13" x14ac:dyDescent="0.25">
      <c r="A3663" s="91" t="str">
        <f t="shared" si="114"/>
        <v/>
      </c>
      <c r="B3663" s="330" t="str">
        <f>IF(A3663="","",IFERROR(INDEX(Tanggal,MATCH('Buku Besar'!A3663,Akun,0)),""))</f>
        <v/>
      </c>
      <c r="C3663" s="2" t="str">
        <f>IF(A3663="","",IFERROR(INDEX(Keterangan,MATCH('Buku Besar'!A3663,Akun,0)),""))</f>
        <v/>
      </c>
      <c r="D3663" s="2" t="str">
        <f>IF(A3663="","",IFERROR(INDEX(Reff,MATCH('Buku Besar'!A3663,Akun,0)),""))</f>
        <v/>
      </c>
      <c r="E3663" s="331" t="str">
        <f>IF(A3663="","",IFERROR(INDEX(Penerimaan,MATCH('Buku Besar'!A3663,Akun,0)),""))</f>
        <v/>
      </c>
      <c r="F3663" s="331" t="str">
        <f>IF(A3663="","",IFERROR(INDEX(Pengeluaran,MATCH('Buku Besar'!A3663,Akun,0)),""))</f>
        <v/>
      </c>
      <c r="H3663" s="91" t="str">
        <f t="shared" si="115"/>
        <v/>
      </c>
      <c r="I3663" s="330" t="str">
        <f>IF(H3663="","",IFERROR(INDEX(Tanggal1,MATCH('Buku Besar'!H3663,Akun1,0)),""))</f>
        <v/>
      </c>
      <c r="J3663" s="2" t="str">
        <f>IF(H3663="","",IFERROR(INDEX(Keterangan1,MATCH('Buku Besar'!H3663,Akun1,0)),""))</f>
        <v/>
      </c>
      <c r="K3663" s="2" t="str">
        <f>IF(H3663="","",IFERROR(INDEX(Reff1,MATCH('Buku Besar'!H3663,Akun1,0)),""))</f>
        <v/>
      </c>
      <c r="L3663" s="331" t="str">
        <f>IF(H3663="","",IFERROR(INDEX(Penerimaan1,MATCH('Buku Besar'!H3663,Akun1,0)),""))</f>
        <v/>
      </c>
      <c r="M3663" s="331" t="str">
        <f>IF(H3663="","",IFERROR(INDEX(Pengeluaran1,MATCH('Buku Besar'!H3663,Akun1,0)),""))</f>
        <v/>
      </c>
    </row>
    <row r="3664" spans="1:13" x14ac:dyDescent="0.25">
      <c r="A3664" s="91" t="str">
        <f t="shared" si="114"/>
        <v/>
      </c>
      <c r="B3664" s="330" t="str">
        <f>IF(A3664="","",IFERROR(INDEX(Tanggal,MATCH('Buku Besar'!A3664,Akun,0)),""))</f>
        <v/>
      </c>
      <c r="C3664" s="2" t="str">
        <f>IF(A3664="","",IFERROR(INDEX(Keterangan,MATCH('Buku Besar'!A3664,Akun,0)),""))</f>
        <v/>
      </c>
      <c r="D3664" s="2" t="str">
        <f>IF(A3664="","",IFERROR(INDEX(Reff,MATCH('Buku Besar'!A3664,Akun,0)),""))</f>
        <v/>
      </c>
      <c r="E3664" s="331" t="str">
        <f>IF(A3664="","",IFERROR(INDEX(Penerimaan,MATCH('Buku Besar'!A3664,Akun,0)),""))</f>
        <v/>
      </c>
      <c r="F3664" s="331" t="str">
        <f>IF(A3664="","",IFERROR(INDEX(Pengeluaran,MATCH('Buku Besar'!A3664,Akun,0)),""))</f>
        <v/>
      </c>
      <c r="H3664" s="91" t="str">
        <f t="shared" si="115"/>
        <v/>
      </c>
      <c r="I3664" s="330" t="str">
        <f>IF(H3664="","",IFERROR(INDEX(Tanggal1,MATCH('Buku Besar'!H3664,Akun1,0)),""))</f>
        <v/>
      </c>
      <c r="J3664" s="2" t="str">
        <f>IF(H3664="","",IFERROR(INDEX(Keterangan1,MATCH('Buku Besar'!H3664,Akun1,0)),""))</f>
        <v/>
      </c>
      <c r="K3664" s="2" t="str">
        <f>IF(H3664="","",IFERROR(INDEX(Reff1,MATCH('Buku Besar'!H3664,Akun1,0)),""))</f>
        <v/>
      </c>
      <c r="L3664" s="331" t="str">
        <f>IF(H3664="","",IFERROR(INDEX(Penerimaan1,MATCH('Buku Besar'!H3664,Akun1,0)),""))</f>
        <v/>
      </c>
      <c r="M3664" s="331" t="str">
        <f>IF(H3664="","",IFERROR(INDEX(Pengeluaran1,MATCH('Buku Besar'!H3664,Akun1,0)),""))</f>
        <v/>
      </c>
    </row>
    <row r="3665" spans="1:13" x14ac:dyDescent="0.25">
      <c r="A3665" s="91" t="str">
        <f t="shared" si="114"/>
        <v/>
      </c>
      <c r="B3665" s="330" t="str">
        <f>IF(A3665="","",IFERROR(INDEX(Tanggal,MATCH('Buku Besar'!A3665,Akun,0)),""))</f>
        <v/>
      </c>
      <c r="C3665" s="2" t="str">
        <f>IF(A3665="","",IFERROR(INDEX(Keterangan,MATCH('Buku Besar'!A3665,Akun,0)),""))</f>
        <v/>
      </c>
      <c r="D3665" s="2" t="str">
        <f>IF(A3665="","",IFERROR(INDEX(Reff,MATCH('Buku Besar'!A3665,Akun,0)),""))</f>
        <v/>
      </c>
      <c r="E3665" s="331" t="str">
        <f>IF(A3665="","",IFERROR(INDEX(Penerimaan,MATCH('Buku Besar'!A3665,Akun,0)),""))</f>
        <v/>
      </c>
      <c r="F3665" s="331" t="str">
        <f>IF(A3665="","",IFERROR(INDEX(Pengeluaran,MATCH('Buku Besar'!A3665,Akun,0)),""))</f>
        <v/>
      </c>
      <c r="H3665" s="91" t="str">
        <f t="shared" si="115"/>
        <v/>
      </c>
      <c r="I3665" s="330" t="str">
        <f>IF(H3665="","",IFERROR(INDEX(Tanggal1,MATCH('Buku Besar'!H3665,Akun1,0)),""))</f>
        <v/>
      </c>
      <c r="J3665" s="2" t="str">
        <f>IF(H3665="","",IFERROR(INDEX(Keterangan1,MATCH('Buku Besar'!H3665,Akun1,0)),""))</f>
        <v/>
      </c>
      <c r="K3665" s="2" t="str">
        <f>IF(H3665="","",IFERROR(INDEX(Reff1,MATCH('Buku Besar'!H3665,Akun1,0)),""))</f>
        <v/>
      </c>
      <c r="L3665" s="331" t="str">
        <f>IF(H3665="","",IFERROR(INDEX(Penerimaan1,MATCH('Buku Besar'!H3665,Akun1,0)),""))</f>
        <v/>
      </c>
      <c r="M3665" s="331" t="str">
        <f>IF(H3665="","",IFERROR(INDEX(Pengeluaran1,MATCH('Buku Besar'!H3665,Akun1,0)),""))</f>
        <v/>
      </c>
    </row>
    <row r="3666" spans="1:13" x14ac:dyDescent="0.25">
      <c r="A3666" s="91" t="str">
        <f t="shared" si="114"/>
        <v/>
      </c>
      <c r="B3666" s="330" t="str">
        <f>IF(A3666="","",IFERROR(INDEX(Tanggal,MATCH('Buku Besar'!A3666,Akun,0)),""))</f>
        <v/>
      </c>
      <c r="C3666" s="2" t="str">
        <f>IF(A3666="","",IFERROR(INDEX(Keterangan,MATCH('Buku Besar'!A3666,Akun,0)),""))</f>
        <v/>
      </c>
      <c r="D3666" s="2" t="str">
        <f>IF(A3666="","",IFERROR(INDEX(Reff,MATCH('Buku Besar'!A3666,Akun,0)),""))</f>
        <v/>
      </c>
      <c r="E3666" s="331" t="str">
        <f>IF(A3666="","",IFERROR(INDEX(Penerimaan,MATCH('Buku Besar'!A3666,Akun,0)),""))</f>
        <v/>
      </c>
      <c r="F3666" s="331" t="str">
        <f>IF(A3666="","",IFERROR(INDEX(Pengeluaran,MATCH('Buku Besar'!A3666,Akun,0)),""))</f>
        <v/>
      </c>
      <c r="H3666" s="91" t="str">
        <f t="shared" si="115"/>
        <v/>
      </c>
      <c r="I3666" s="330" t="str">
        <f>IF(H3666="","",IFERROR(INDEX(Tanggal1,MATCH('Buku Besar'!H3666,Akun1,0)),""))</f>
        <v/>
      </c>
      <c r="J3666" s="2" t="str">
        <f>IF(H3666="","",IFERROR(INDEX(Keterangan1,MATCH('Buku Besar'!H3666,Akun1,0)),""))</f>
        <v/>
      </c>
      <c r="K3666" s="2" t="str">
        <f>IF(H3666="","",IFERROR(INDEX(Reff1,MATCH('Buku Besar'!H3666,Akun1,0)),""))</f>
        <v/>
      </c>
      <c r="L3666" s="331" t="str">
        <f>IF(H3666="","",IFERROR(INDEX(Penerimaan1,MATCH('Buku Besar'!H3666,Akun1,0)),""))</f>
        <v/>
      </c>
      <c r="M3666" s="331" t="str">
        <f>IF(H3666="","",IFERROR(INDEX(Pengeluaran1,MATCH('Buku Besar'!H3666,Akun1,0)),""))</f>
        <v/>
      </c>
    </row>
    <row r="3667" spans="1:13" x14ac:dyDescent="0.25">
      <c r="A3667" s="91" t="str">
        <f t="shared" si="114"/>
        <v/>
      </c>
      <c r="B3667" s="330" t="str">
        <f>IF(A3667="","",IFERROR(INDEX(Tanggal,MATCH('Buku Besar'!A3667,Akun,0)),""))</f>
        <v/>
      </c>
      <c r="C3667" s="2" t="str">
        <f>IF(A3667="","",IFERROR(INDEX(Keterangan,MATCH('Buku Besar'!A3667,Akun,0)),""))</f>
        <v/>
      </c>
      <c r="D3667" s="2" t="str">
        <f>IF(A3667="","",IFERROR(INDEX(Reff,MATCH('Buku Besar'!A3667,Akun,0)),""))</f>
        <v/>
      </c>
      <c r="E3667" s="331" t="str">
        <f>IF(A3667="","",IFERROR(INDEX(Penerimaan,MATCH('Buku Besar'!A3667,Akun,0)),""))</f>
        <v/>
      </c>
      <c r="F3667" s="331" t="str">
        <f>IF(A3667="","",IFERROR(INDEX(Pengeluaran,MATCH('Buku Besar'!A3667,Akun,0)),""))</f>
        <v/>
      </c>
      <c r="H3667" s="91" t="str">
        <f t="shared" si="115"/>
        <v/>
      </c>
      <c r="I3667" s="330" t="str">
        <f>IF(H3667="","",IFERROR(INDEX(Tanggal1,MATCH('Buku Besar'!H3667,Akun1,0)),""))</f>
        <v/>
      </c>
      <c r="J3667" s="2" t="str">
        <f>IF(H3667="","",IFERROR(INDEX(Keterangan1,MATCH('Buku Besar'!H3667,Akun1,0)),""))</f>
        <v/>
      </c>
      <c r="K3667" s="2" t="str">
        <f>IF(H3667="","",IFERROR(INDEX(Reff1,MATCH('Buku Besar'!H3667,Akun1,0)),""))</f>
        <v/>
      </c>
      <c r="L3667" s="331" t="str">
        <f>IF(H3667="","",IFERROR(INDEX(Penerimaan1,MATCH('Buku Besar'!H3667,Akun1,0)),""))</f>
        <v/>
      </c>
      <c r="M3667" s="331" t="str">
        <f>IF(H3667="","",IFERROR(INDEX(Pengeluaran1,MATCH('Buku Besar'!H3667,Akun1,0)),""))</f>
        <v/>
      </c>
    </row>
    <row r="3668" spans="1:13" x14ac:dyDescent="0.25">
      <c r="A3668" s="91" t="str">
        <f t="shared" si="114"/>
        <v/>
      </c>
      <c r="B3668" s="330" t="str">
        <f>IF(A3668="","",IFERROR(INDEX(Tanggal,MATCH('Buku Besar'!A3668,Akun,0)),""))</f>
        <v/>
      </c>
      <c r="C3668" s="2" t="str">
        <f>IF(A3668="","",IFERROR(INDEX(Keterangan,MATCH('Buku Besar'!A3668,Akun,0)),""))</f>
        <v/>
      </c>
      <c r="D3668" s="2" t="str">
        <f>IF(A3668="","",IFERROR(INDEX(Reff,MATCH('Buku Besar'!A3668,Akun,0)),""))</f>
        <v/>
      </c>
      <c r="E3668" s="331" t="str">
        <f>IF(A3668="","",IFERROR(INDEX(Penerimaan,MATCH('Buku Besar'!A3668,Akun,0)),""))</f>
        <v/>
      </c>
      <c r="F3668" s="331" t="str">
        <f>IF(A3668="","",IFERROR(INDEX(Pengeluaran,MATCH('Buku Besar'!A3668,Akun,0)),""))</f>
        <v/>
      </c>
      <c r="H3668" s="91" t="str">
        <f t="shared" si="115"/>
        <v/>
      </c>
      <c r="I3668" s="330" t="str">
        <f>IF(H3668="","",IFERROR(INDEX(Tanggal1,MATCH('Buku Besar'!H3668,Akun1,0)),""))</f>
        <v/>
      </c>
      <c r="J3668" s="2" t="str">
        <f>IF(H3668="","",IFERROR(INDEX(Keterangan1,MATCH('Buku Besar'!H3668,Akun1,0)),""))</f>
        <v/>
      </c>
      <c r="K3668" s="2" t="str">
        <f>IF(H3668="","",IFERROR(INDEX(Reff1,MATCH('Buku Besar'!H3668,Akun1,0)),""))</f>
        <v/>
      </c>
      <c r="L3668" s="331" t="str">
        <f>IF(H3668="","",IFERROR(INDEX(Penerimaan1,MATCH('Buku Besar'!H3668,Akun1,0)),""))</f>
        <v/>
      </c>
      <c r="M3668" s="331" t="str">
        <f>IF(H3668="","",IFERROR(INDEX(Pengeluaran1,MATCH('Buku Besar'!H3668,Akun1,0)),""))</f>
        <v/>
      </c>
    </row>
    <row r="3669" spans="1:13" x14ac:dyDescent="0.25">
      <c r="A3669" s="91" t="str">
        <f t="shared" si="114"/>
        <v/>
      </c>
      <c r="B3669" s="330" t="str">
        <f>IF(A3669="","",IFERROR(INDEX(Tanggal,MATCH('Buku Besar'!A3669,Akun,0)),""))</f>
        <v/>
      </c>
      <c r="C3669" s="2" t="str">
        <f>IF(A3669="","",IFERROR(INDEX(Keterangan,MATCH('Buku Besar'!A3669,Akun,0)),""))</f>
        <v/>
      </c>
      <c r="D3669" s="2" t="str">
        <f>IF(A3669="","",IFERROR(INDEX(Reff,MATCH('Buku Besar'!A3669,Akun,0)),""))</f>
        <v/>
      </c>
      <c r="E3669" s="331" t="str">
        <f>IF(A3669="","",IFERROR(INDEX(Penerimaan,MATCH('Buku Besar'!A3669,Akun,0)),""))</f>
        <v/>
      </c>
      <c r="F3669" s="331" t="str">
        <f>IF(A3669="","",IFERROR(INDEX(Pengeluaran,MATCH('Buku Besar'!A3669,Akun,0)),""))</f>
        <v/>
      </c>
      <c r="H3669" s="91" t="str">
        <f t="shared" si="115"/>
        <v/>
      </c>
      <c r="I3669" s="330" t="str">
        <f>IF(H3669="","",IFERROR(INDEX(Tanggal1,MATCH('Buku Besar'!H3669,Akun1,0)),""))</f>
        <v/>
      </c>
      <c r="J3669" s="2" t="str">
        <f>IF(H3669="","",IFERROR(INDEX(Keterangan1,MATCH('Buku Besar'!H3669,Akun1,0)),""))</f>
        <v/>
      </c>
      <c r="K3669" s="2" t="str">
        <f>IF(H3669="","",IFERROR(INDEX(Reff1,MATCH('Buku Besar'!H3669,Akun1,0)),""))</f>
        <v/>
      </c>
      <c r="L3669" s="331" t="str">
        <f>IF(H3669="","",IFERROR(INDEX(Penerimaan1,MATCH('Buku Besar'!H3669,Akun1,0)),""))</f>
        <v/>
      </c>
      <c r="M3669" s="331" t="str">
        <f>IF(H3669="","",IFERROR(INDEX(Pengeluaran1,MATCH('Buku Besar'!H3669,Akun1,0)),""))</f>
        <v/>
      </c>
    </row>
    <row r="3670" spans="1:13" x14ac:dyDescent="0.25">
      <c r="A3670" s="91" t="str">
        <f t="shared" si="114"/>
        <v/>
      </c>
      <c r="B3670" s="330" t="str">
        <f>IF(A3670="","",IFERROR(INDEX(Tanggal,MATCH('Buku Besar'!A3670,Akun,0)),""))</f>
        <v/>
      </c>
      <c r="C3670" s="2" t="str">
        <f>IF(A3670="","",IFERROR(INDEX(Keterangan,MATCH('Buku Besar'!A3670,Akun,0)),""))</f>
        <v/>
      </c>
      <c r="D3670" s="2" t="str">
        <f>IF(A3670="","",IFERROR(INDEX(Reff,MATCH('Buku Besar'!A3670,Akun,0)),""))</f>
        <v/>
      </c>
      <c r="E3670" s="331" t="str">
        <f>IF(A3670="","",IFERROR(INDEX(Penerimaan,MATCH('Buku Besar'!A3670,Akun,0)),""))</f>
        <v/>
      </c>
      <c r="F3670" s="331" t="str">
        <f>IF(A3670="","",IFERROR(INDEX(Pengeluaran,MATCH('Buku Besar'!A3670,Akun,0)),""))</f>
        <v/>
      </c>
      <c r="H3670" s="91" t="str">
        <f t="shared" si="115"/>
        <v/>
      </c>
      <c r="I3670" s="330" t="str">
        <f>IF(H3670="","",IFERROR(INDEX(Tanggal1,MATCH('Buku Besar'!H3670,Akun1,0)),""))</f>
        <v/>
      </c>
      <c r="J3670" s="2" t="str">
        <f>IF(H3670="","",IFERROR(INDEX(Keterangan1,MATCH('Buku Besar'!H3670,Akun1,0)),""))</f>
        <v/>
      </c>
      <c r="K3670" s="2" t="str">
        <f>IF(H3670="","",IFERROR(INDEX(Reff1,MATCH('Buku Besar'!H3670,Akun1,0)),""))</f>
        <v/>
      </c>
      <c r="L3670" s="331" t="str">
        <f>IF(H3670="","",IFERROR(INDEX(Penerimaan1,MATCH('Buku Besar'!H3670,Akun1,0)),""))</f>
        <v/>
      </c>
      <c r="M3670" s="331" t="str">
        <f>IF(H3670="","",IFERROR(INDEX(Pengeluaran1,MATCH('Buku Besar'!H3670,Akun1,0)),""))</f>
        <v/>
      </c>
    </row>
    <row r="3671" spans="1:13" x14ac:dyDescent="0.25">
      <c r="A3671" s="91" t="str">
        <f t="shared" si="114"/>
        <v/>
      </c>
      <c r="B3671" s="330" t="str">
        <f>IF(A3671="","",IFERROR(INDEX(Tanggal,MATCH('Buku Besar'!A3671,Akun,0)),""))</f>
        <v/>
      </c>
      <c r="C3671" s="2" t="str">
        <f>IF(A3671="","",IFERROR(INDEX(Keterangan,MATCH('Buku Besar'!A3671,Akun,0)),""))</f>
        <v/>
      </c>
      <c r="D3671" s="2" t="str">
        <f>IF(A3671="","",IFERROR(INDEX(Reff,MATCH('Buku Besar'!A3671,Akun,0)),""))</f>
        <v/>
      </c>
      <c r="E3671" s="331" t="str">
        <f>IF(A3671="","",IFERROR(INDEX(Penerimaan,MATCH('Buku Besar'!A3671,Akun,0)),""))</f>
        <v/>
      </c>
      <c r="F3671" s="331" t="str">
        <f>IF(A3671="","",IFERROR(INDEX(Pengeluaran,MATCH('Buku Besar'!A3671,Akun,0)),""))</f>
        <v/>
      </c>
      <c r="H3671" s="91" t="str">
        <f t="shared" si="115"/>
        <v/>
      </c>
      <c r="I3671" s="330" t="str">
        <f>IF(H3671="","",IFERROR(INDEX(Tanggal1,MATCH('Buku Besar'!H3671,Akun1,0)),""))</f>
        <v/>
      </c>
      <c r="J3671" s="2" t="str">
        <f>IF(H3671="","",IFERROR(INDEX(Keterangan1,MATCH('Buku Besar'!H3671,Akun1,0)),""))</f>
        <v/>
      </c>
      <c r="K3671" s="2" t="str">
        <f>IF(H3671="","",IFERROR(INDEX(Reff1,MATCH('Buku Besar'!H3671,Akun1,0)),""))</f>
        <v/>
      </c>
      <c r="L3671" s="331" t="str">
        <f>IF(H3671="","",IFERROR(INDEX(Penerimaan1,MATCH('Buku Besar'!H3671,Akun1,0)),""))</f>
        <v/>
      </c>
      <c r="M3671" s="331" t="str">
        <f>IF(H3671="","",IFERROR(INDEX(Pengeluaran1,MATCH('Buku Besar'!H3671,Akun1,0)),""))</f>
        <v/>
      </c>
    </row>
    <row r="3672" spans="1:13" x14ac:dyDescent="0.25">
      <c r="A3672" s="91" t="str">
        <f t="shared" si="114"/>
        <v/>
      </c>
      <c r="B3672" s="330" t="str">
        <f>IF(A3672="","",IFERROR(INDEX(Tanggal,MATCH('Buku Besar'!A3672,Akun,0)),""))</f>
        <v/>
      </c>
      <c r="C3672" s="2" t="str">
        <f>IF(A3672="","",IFERROR(INDEX(Keterangan,MATCH('Buku Besar'!A3672,Akun,0)),""))</f>
        <v/>
      </c>
      <c r="D3672" s="2" t="str">
        <f>IF(A3672="","",IFERROR(INDEX(Reff,MATCH('Buku Besar'!A3672,Akun,0)),""))</f>
        <v/>
      </c>
      <c r="E3672" s="331" t="str">
        <f>IF(A3672="","",IFERROR(INDEX(Penerimaan,MATCH('Buku Besar'!A3672,Akun,0)),""))</f>
        <v/>
      </c>
      <c r="F3672" s="331" t="str">
        <f>IF(A3672="","",IFERROR(INDEX(Pengeluaran,MATCH('Buku Besar'!A3672,Akun,0)),""))</f>
        <v/>
      </c>
      <c r="H3672" s="91" t="str">
        <f t="shared" si="115"/>
        <v/>
      </c>
      <c r="I3672" s="330" t="str">
        <f>IF(H3672="","",IFERROR(INDEX(Tanggal1,MATCH('Buku Besar'!H3672,Akun1,0)),""))</f>
        <v/>
      </c>
      <c r="J3672" s="2" t="str">
        <f>IF(H3672="","",IFERROR(INDEX(Keterangan1,MATCH('Buku Besar'!H3672,Akun1,0)),""))</f>
        <v/>
      </c>
      <c r="K3672" s="2" t="str">
        <f>IF(H3672="","",IFERROR(INDEX(Reff1,MATCH('Buku Besar'!H3672,Akun1,0)),""))</f>
        <v/>
      </c>
      <c r="L3672" s="331" t="str">
        <f>IF(H3672="","",IFERROR(INDEX(Penerimaan1,MATCH('Buku Besar'!H3672,Akun1,0)),""))</f>
        <v/>
      </c>
      <c r="M3672" s="331" t="str">
        <f>IF(H3672="","",IFERROR(INDEX(Pengeluaran1,MATCH('Buku Besar'!H3672,Akun1,0)),""))</f>
        <v/>
      </c>
    </row>
    <row r="3673" spans="1:13" x14ac:dyDescent="0.25">
      <c r="A3673" s="91" t="str">
        <f t="shared" si="114"/>
        <v/>
      </c>
      <c r="B3673" s="330" t="str">
        <f>IF(A3673="","",IFERROR(INDEX(Tanggal,MATCH('Buku Besar'!A3673,Akun,0)),""))</f>
        <v/>
      </c>
      <c r="C3673" s="2" t="str">
        <f>IF(A3673="","",IFERROR(INDEX(Keterangan,MATCH('Buku Besar'!A3673,Akun,0)),""))</f>
        <v/>
      </c>
      <c r="D3673" s="2" t="str">
        <f>IF(A3673="","",IFERROR(INDEX(Reff,MATCH('Buku Besar'!A3673,Akun,0)),""))</f>
        <v/>
      </c>
      <c r="E3673" s="331" t="str">
        <f>IF(A3673="","",IFERROR(INDEX(Penerimaan,MATCH('Buku Besar'!A3673,Akun,0)),""))</f>
        <v/>
      </c>
      <c r="F3673" s="331" t="str">
        <f>IF(A3673="","",IFERROR(INDEX(Pengeluaran,MATCH('Buku Besar'!A3673,Akun,0)),""))</f>
        <v/>
      </c>
      <c r="H3673" s="91" t="str">
        <f t="shared" si="115"/>
        <v/>
      </c>
      <c r="I3673" s="330" t="str">
        <f>IF(H3673="","",IFERROR(INDEX(Tanggal1,MATCH('Buku Besar'!H3673,Akun1,0)),""))</f>
        <v/>
      </c>
      <c r="J3673" s="2" t="str">
        <f>IF(H3673="","",IFERROR(INDEX(Keterangan1,MATCH('Buku Besar'!H3673,Akun1,0)),""))</f>
        <v/>
      </c>
      <c r="K3673" s="2" t="str">
        <f>IF(H3673="","",IFERROR(INDEX(Reff1,MATCH('Buku Besar'!H3673,Akun1,0)),""))</f>
        <v/>
      </c>
      <c r="L3673" s="331" t="str">
        <f>IF(H3673="","",IFERROR(INDEX(Penerimaan1,MATCH('Buku Besar'!H3673,Akun1,0)),""))</f>
        <v/>
      </c>
      <c r="M3673" s="331" t="str">
        <f>IF(H3673="","",IFERROR(INDEX(Pengeluaran1,MATCH('Buku Besar'!H3673,Akun1,0)),""))</f>
        <v/>
      </c>
    </row>
    <row r="3674" spans="1:13" x14ac:dyDescent="0.25">
      <c r="A3674" s="91" t="str">
        <f t="shared" si="114"/>
        <v/>
      </c>
      <c r="B3674" s="330" t="str">
        <f>IF(A3674="","",IFERROR(INDEX(Tanggal,MATCH('Buku Besar'!A3674,Akun,0)),""))</f>
        <v/>
      </c>
      <c r="C3674" s="2" t="str">
        <f>IF(A3674="","",IFERROR(INDEX(Keterangan,MATCH('Buku Besar'!A3674,Akun,0)),""))</f>
        <v/>
      </c>
      <c r="D3674" s="2" t="str">
        <f>IF(A3674="","",IFERROR(INDEX(Reff,MATCH('Buku Besar'!A3674,Akun,0)),""))</f>
        <v/>
      </c>
      <c r="E3674" s="331" t="str">
        <f>IF(A3674="","",IFERROR(INDEX(Penerimaan,MATCH('Buku Besar'!A3674,Akun,0)),""))</f>
        <v/>
      </c>
      <c r="F3674" s="331" t="str">
        <f>IF(A3674="","",IFERROR(INDEX(Pengeluaran,MATCH('Buku Besar'!A3674,Akun,0)),""))</f>
        <v/>
      </c>
      <c r="H3674" s="91" t="str">
        <f t="shared" si="115"/>
        <v/>
      </c>
      <c r="I3674" s="330" t="str">
        <f>IF(H3674="","",IFERROR(INDEX(Tanggal1,MATCH('Buku Besar'!H3674,Akun1,0)),""))</f>
        <v/>
      </c>
      <c r="J3674" s="2" t="str">
        <f>IF(H3674="","",IFERROR(INDEX(Keterangan1,MATCH('Buku Besar'!H3674,Akun1,0)),""))</f>
        <v/>
      </c>
      <c r="K3674" s="2" t="str">
        <f>IF(H3674="","",IFERROR(INDEX(Reff1,MATCH('Buku Besar'!H3674,Akun1,0)),""))</f>
        <v/>
      </c>
      <c r="L3674" s="331" t="str">
        <f>IF(H3674="","",IFERROR(INDEX(Penerimaan1,MATCH('Buku Besar'!H3674,Akun1,0)),""))</f>
        <v/>
      </c>
      <c r="M3674" s="331" t="str">
        <f>IF(H3674="","",IFERROR(INDEX(Pengeluaran1,MATCH('Buku Besar'!H3674,Akun1,0)),""))</f>
        <v/>
      </c>
    </row>
    <row r="3675" spans="1:13" x14ac:dyDescent="0.25">
      <c r="A3675" s="91" t="str">
        <f t="shared" si="114"/>
        <v/>
      </c>
      <c r="B3675" s="330" t="str">
        <f>IF(A3675="","",IFERROR(INDEX(Tanggal,MATCH('Buku Besar'!A3675,Akun,0)),""))</f>
        <v/>
      </c>
      <c r="C3675" s="2" t="str">
        <f>IF(A3675="","",IFERROR(INDEX(Keterangan,MATCH('Buku Besar'!A3675,Akun,0)),""))</f>
        <v/>
      </c>
      <c r="D3675" s="2" t="str">
        <f>IF(A3675="","",IFERROR(INDEX(Reff,MATCH('Buku Besar'!A3675,Akun,0)),""))</f>
        <v/>
      </c>
      <c r="E3675" s="331" t="str">
        <f>IF(A3675="","",IFERROR(INDEX(Penerimaan,MATCH('Buku Besar'!A3675,Akun,0)),""))</f>
        <v/>
      </c>
      <c r="F3675" s="331" t="str">
        <f>IF(A3675="","",IFERROR(INDEX(Pengeluaran,MATCH('Buku Besar'!A3675,Akun,0)),""))</f>
        <v/>
      </c>
      <c r="H3675" s="91" t="str">
        <f t="shared" si="115"/>
        <v/>
      </c>
      <c r="I3675" s="330" t="str">
        <f>IF(H3675="","",IFERROR(INDEX(Tanggal1,MATCH('Buku Besar'!H3675,Akun1,0)),""))</f>
        <v/>
      </c>
      <c r="J3675" s="2" t="str">
        <f>IF(H3675="","",IFERROR(INDEX(Keterangan1,MATCH('Buku Besar'!H3675,Akun1,0)),""))</f>
        <v/>
      </c>
      <c r="K3675" s="2" t="str">
        <f>IF(H3675="","",IFERROR(INDEX(Reff1,MATCH('Buku Besar'!H3675,Akun1,0)),""))</f>
        <v/>
      </c>
      <c r="L3675" s="331" t="str">
        <f>IF(H3675="","",IFERROR(INDEX(Penerimaan1,MATCH('Buku Besar'!H3675,Akun1,0)),""))</f>
        <v/>
      </c>
      <c r="M3675" s="331" t="str">
        <f>IF(H3675="","",IFERROR(INDEX(Pengeluaran1,MATCH('Buku Besar'!H3675,Akun1,0)),""))</f>
        <v/>
      </c>
    </row>
    <row r="3676" spans="1:13" x14ac:dyDescent="0.25">
      <c r="A3676" s="91" t="str">
        <f t="shared" si="114"/>
        <v/>
      </c>
      <c r="B3676" s="330" t="str">
        <f>IF(A3676="","",IFERROR(INDEX(Tanggal,MATCH('Buku Besar'!A3676,Akun,0)),""))</f>
        <v/>
      </c>
      <c r="C3676" s="2" t="str">
        <f>IF(A3676="","",IFERROR(INDEX(Keterangan,MATCH('Buku Besar'!A3676,Akun,0)),""))</f>
        <v/>
      </c>
      <c r="D3676" s="2" t="str">
        <f>IF(A3676="","",IFERROR(INDEX(Reff,MATCH('Buku Besar'!A3676,Akun,0)),""))</f>
        <v/>
      </c>
      <c r="E3676" s="331" t="str">
        <f>IF(A3676="","",IFERROR(INDEX(Penerimaan,MATCH('Buku Besar'!A3676,Akun,0)),""))</f>
        <v/>
      </c>
      <c r="F3676" s="331" t="str">
        <f>IF(A3676="","",IFERROR(INDEX(Pengeluaran,MATCH('Buku Besar'!A3676,Akun,0)),""))</f>
        <v/>
      </c>
      <c r="H3676" s="91" t="str">
        <f t="shared" si="115"/>
        <v/>
      </c>
      <c r="I3676" s="330" t="str">
        <f>IF(H3676="","",IFERROR(INDEX(Tanggal1,MATCH('Buku Besar'!H3676,Akun1,0)),""))</f>
        <v/>
      </c>
      <c r="J3676" s="2" t="str">
        <f>IF(H3676="","",IFERROR(INDEX(Keterangan1,MATCH('Buku Besar'!H3676,Akun1,0)),""))</f>
        <v/>
      </c>
      <c r="K3676" s="2" t="str">
        <f>IF(H3676="","",IFERROR(INDEX(Reff1,MATCH('Buku Besar'!H3676,Akun1,0)),""))</f>
        <v/>
      </c>
      <c r="L3676" s="331" t="str">
        <f>IF(H3676="","",IFERROR(INDEX(Penerimaan1,MATCH('Buku Besar'!H3676,Akun1,0)),""))</f>
        <v/>
      </c>
      <c r="M3676" s="331" t="str">
        <f>IF(H3676="","",IFERROR(INDEX(Pengeluaran1,MATCH('Buku Besar'!H3676,Akun1,0)),""))</f>
        <v/>
      </c>
    </row>
    <row r="3677" spans="1:13" x14ac:dyDescent="0.25">
      <c r="A3677" s="91" t="str">
        <f t="shared" si="114"/>
        <v/>
      </c>
      <c r="B3677" s="330" t="str">
        <f>IF(A3677="","",IFERROR(INDEX(Tanggal,MATCH('Buku Besar'!A3677,Akun,0)),""))</f>
        <v/>
      </c>
      <c r="C3677" s="2" t="str">
        <f>IF(A3677="","",IFERROR(INDEX(Keterangan,MATCH('Buku Besar'!A3677,Akun,0)),""))</f>
        <v/>
      </c>
      <c r="D3677" s="2" t="str">
        <f>IF(A3677="","",IFERROR(INDEX(Reff,MATCH('Buku Besar'!A3677,Akun,0)),""))</f>
        <v/>
      </c>
      <c r="E3677" s="331" t="str">
        <f>IF(A3677="","",IFERROR(INDEX(Penerimaan,MATCH('Buku Besar'!A3677,Akun,0)),""))</f>
        <v/>
      </c>
      <c r="F3677" s="331" t="str">
        <f>IF(A3677="","",IFERROR(INDEX(Pengeluaran,MATCH('Buku Besar'!A3677,Akun,0)),""))</f>
        <v/>
      </c>
      <c r="H3677" s="91" t="str">
        <f t="shared" si="115"/>
        <v/>
      </c>
      <c r="I3677" s="330" t="str">
        <f>IF(H3677="","",IFERROR(INDEX(Tanggal1,MATCH('Buku Besar'!H3677,Akun1,0)),""))</f>
        <v/>
      </c>
      <c r="J3677" s="2" t="str">
        <f>IF(H3677="","",IFERROR(INDEX(Keterangan1,MATCH('Buku Besar'!H3677,Akun1,0)),""))</f>
        <v/>
      </c>
      <c r="K3677" s="2" t="str">
        <f>IF(H3677="","",IFERROR(INDEX(Reff1,MATCH('Buku Besar'!H3677,Akun1,0)),""))</f>
        <v/>
      </c>
      <c r="L3677" s="331" t="str">
        <f>IF(H3677="","",IFERROR(INDEX(Penerimaan1,MATCH('Buku Besar'!H3677,Akun1,0)),""))</f>
        <v/>
      </c>
      <c r="M3677" s="331" t="str">
        <f>IF(H3677="","",IFERROR(INDEX(Pengeluaran1,MATCH('Buku Besar'!H3677,Akun1,0)),""))</f>
        <v/>
      </c>
    </row>
    <row r="3678" spans="1:13" x14ac:dyDescent="0.25">
      <c r="A3678" s="91" t="str">
        <f t="shared" si="114"/>
        <v/>
      </c>
      <c r="B3678" s="330" t="str">
        <f>IF(A3678="","",IFERROR(INDEX(Tanggal,MATCH('Buku Besar'!A3678,Akun,0)),""))</f>
        <v/>
      </c>
      <c r="C3678" s="2" t="str">
        <f>IF(A3678="","",IFERROR(INDEX(Keterangan,MATCH('Buku Besar'!A3678,Akun,0)),""))</f>
        <v/>
      </c>
      <c r="D3678" s="2" t="str">
        <f>IF(A3678="","",IFERROR(INDEX(Reff,MATCH('Buku Besar'!A3678,Akun,0)),""))</f>
        <v/>
      </c>
      <c r="E3678" s="331" t="str">
        <f>IF(A3678="","",IFERROR(INDEX(Penerimaan,MATCH('Buku Besar'!A3678,Akun,0)),""))</f>
        <v/>
      </c>
      <c r="F3678" s="331" t="str">
        <f>IF(A3678="","",IFERROR(INDEX(Pengeluaran,MATCH('Buku Besar'!A3678,Akun,0)),""))</f>
        <v/>
      </c>
      <c r="H3678" s="91" t="str">
        <f t="shared" si="115"/>
        <v/>
      </c>
      <c r="I3678" s="330" t="str">
        <f>IF(H3678="","",IFERROR(INDEX(Tanggal1,MATCH('Buku Besar'!H3678,Akun1,0)),""))</f>
        <v/>
      </c>
      <c r="J3678" s="2" t="str">
        <f>IF(H3678="","",IFERROR(INDEX(Keterangan1,MATCH('Buku Besar'!H3678,Akun1,0)),""))</f>
        <v/>
      </c>
      <c r="K3678" s="2" t="str">
        <f>IF(H3678="","",IFERROR(INDEX(Reff1,MATCH('Buku Besar'!H3678,Akun1,0)),""))</f>
        <v/>
      </c>
      <c r="L3678" s="331" t="str">
        <f>IF(H3678="","",IFERROR(INDEX(Penerimaan1,MATCH('Buku Besar'!H3678,Akun1,0)),""))</f>
        <v/>
      </c>
      <c r="M3678" s="331" t="str">
        <f>IF(H3678="","",IFERROR(INDEX(Pengeluaran1,MATCH('Buku Besar'!H3678,Akun1,0)),""))</f>
        <v/>
      </c>
    </row>
    <row r="3679" spans="1:13" x14ac:dyDescent="0.25">
      <c r="A3679" s="91" t="str">
        <f t="shared" si="114"/>
        <v/>
      </c>
      <c r="B3679" s="330" t="str">
        <f>IF(A3679="","",IFERROR(INDEX(Tanggal,MATCH('Buku Besar'!A3679,Akun,0)),""))</f>
        <v/>
      </c>
      <c r="C3679" s="2" t="str">
        <f>IF(A3679="","",IFERROR(INDEX(Keterangan,MATCH('Buku Besar'!A3679,Akun,0)),""))</f>
        <v/>
      </c>
      <c r="D3679" s="2" t="str">
        <f>IF(A3679="","",IFERROR(INDEX(Reff,MATCH('Buku Besar'!A3679,Akun,0)),""))</f>
        <v/>
      </c>
      <c r="E3679" s="331" t="str">
        <f>IF(A3679="","",IFERROR(INDEX(Penerimaan,MATCH('Buku Besar'!A3679,Akun,0)),""))</f>
        <v/>
      </c>
      <c r="F3679" s="331" t="str">
        <f>IF(A3679="","",IFERROR(INDEX(Pengeluaran,MATCH('Buku Besar'!A3679,Akun,0)),""))</f>
        <v/>
      </c>
      <c r="H3679" s="91" t="str">
        <f t="shared" si="115"/>
        <v/>
      </c>
      <c r="I3679" s="330" t="str">
        <f>IF(H3679="","",IFERROR(INDEX(Tanggal1,MATCH('Buku Besar'!H3679,Akun1,0)),""))</f>
        <v/>
      </c>
      <c r="J3679" s="2" t="str">
        <f>IF(H3679="","",IFERROR(INDEX(Keterangan1,MATCH('Buku Besar'!H3679,Akun1,0)),""))</f>
        <v/>
      </c>
      <c r="K3679" s="2" t="str">
        <f>IF(H3679="","",IFERROR(INDEX(Reff1,MATCH('Buku Besar'!H3679,Akun1,0)),""))</f>
        <v/>
      </c>
      <c r="L3679" s="331" t="str">
        <f>IF(H3679="","",IFERROR(INDEX(Penerimaan1,MATCH('Buku Besar'!H3679,Akun1,0)),""))</f>
        <v/>
      </c>
      <c r="M3679" s="331" t="str">
        <f>IF(H3679="","",IFERROR(INDEX(Pengeluaran1,MATCH('Buku Besar'!H3679,Akun1,0)),""))</f>
        <v/>
      </c>
    </row>
    <row r="3680" spans="1:13" x14ac:dyDescent="0.25">
      <c r="A3680" s="91" t="str">
        <f t="shared" si="114"/>
        <v/>
      </c>
      <c r="B3680" s="330" t="str">
        <f>IF(A3680="","",IFERROR(INDEX(Tanggal,MATCH('Buku Besar'!A3680,Akun,0)),""))</f>
        <v/>
      </c>
      <c r="C3680" s="2" t="str">
        <f>IF(A3680="","",IFERROR(INDEX(Keterangan,MATCH('Buku Besar'!A3680,Akun,0)),""))</f>
        <v/>
      </c>
      <c r="D3680" s="2" t="str">
        <f>IF(A3680="","",IFERROR(INDEX(Reff,MATCH('Buku Besar'!A3680,Akun,0)),""))</f>
        <v/>
      </c>
      <c r="E3680" s="331" t="str">
        <f>IF(A3680="","",IFERROR(INDEX(Penerimaan,MATCH('Buku Besar'!A3680,Akun,0)),""))</f>
        <v/>
      </c>
      <c r="F3680" s="331" t="str">
        <f>IF(A3680="","",IFERROR(INDEX(Pengeluaran,MATCH('Buku Besar'!A3680,Akun,0)),""))</f>
        <v/>
      </c>
      <c r="H3680" s="91" t="str">
        <f t="shared" si="115"/>
        <v/>
      </c>
      <c r="I3680" s="330" t="str">
        <f>IF(H3680="","",IFERROR(INDEX(Tanggal1,MATCH('Buku Besar'!H3680,Akun1,0)),""))</f>
        <v/>
      </c>
      <c r="J3680" s="2" t="str">
        <f>IF(H3680="","",IFERROR(INDEX(Keterangan1,MATCH('Buku Besar'!H3680,Akun1,0)),""))</f>
        <v/>
      </c>
      <c r="K3680" s="2" t="str">
        <f>IF(H3680="","",IFERROR(INDEX(Reff1,MATCH('Buku Besar'!H3680,Akun1,0)),""))</f>
        <v/>
      </c>
      <c r="L3680" s="331" t="str">
        <f>IF(H3680="","",IFERROR(INDEX(Penerimaan1,MATCH('Buku Besar'!H3680,Akun1,0)),""))</f>
        <v/>
      </c>
      <c r="M3680" s="331" t="str">
        <f>IF(H3680="","",IFERROR(INDEX(Pengeluaran1,MATCH('Buku Besar'!H3680,Akun1,0)),""))</f>
        <v/>
      </c>
    </row>
    <row r="3681" spans="1:13" x14ac:dyDescent="0.25">
      <c r="A3681" s="91" t="str">
        <f t="shared" si="114"/>
        <v/>
      </c>
      <c r="B3681" s="330" t="str">
        <f>IF(A3681="","",IFERROR(INDEX(Tanggal,MATCH('Buku Besar'!A3681,Akun,0)),""))</f>
        <v/>
      </c>
      <c r="C3681" s="2" t="str">
        <f>IF(A3681="","",IFERROR(INDEX(Keterangan,MATCH('Buku Besar'!A3681,Akun,0)),""))</f>
        <v/>
      </c>
      <c r="D3681" s="2" t="str">
        <f>IF(A3681="","",IFERROR(INDEX(Reff,MATCH('Buku Besar'!A3681,Akun,0)),""))</f>
        <v/>
      </c>
      <c r="E3681" s="331" t="str">
        <f>IF(A3681="","",IFERROR(INDEX(Penerimaan,MATCH('Buku Besar'!A3681,Akun,0)),""))</f>
        <v/>
      </c>
      <c r="F3681" s="331" t="str">
        <f>IF(A3681="","",IFERROR(INDEX(Pengeluaran,MATCH('Buku Besar'!A3681,Akun,0)),""))</f>
        <v/>
      </c>
      <c r="H3681" s="91" t="str">
        <f t="shared" si="115"/>
        <v/>
      </c>
      <c r="I3681" s="330" t="str">
        <f>IF(H3681="","",IFERROR(INDEX(Tanggal1,MATCH('Buku Besar'!H3681,Akun1,0)),""))</f>
        <v/>
      </c>
      <c r="J3681" s="2" t="str">
        <f>IF(H3681="","",IFERROR(INDEX(Keterangan1,MATCH('Buku Besar'!H3681,Akun1,0)),""))</f>
        <v/>
      </c>
      <c r="K3681" s="2" t="str">
        <f>IF(H3681="","",IFERROR(INDEX(Reff1,MATCH('Buku Besar'!H3681,Akun1,0)),""))</f>
        <v/>
      </c>
      <c r="L3681" s="331" t="str">
        <f>IF(H3681="","",IFERROR(INDEX(Penerimaan1,MATCH('Buku Besar'!H3681,Akun1,0)),""))</f>
        <v/>
      </c>
      <c r="M3681" s="331" t="str">
        <f>IF(H3681="","",IFERROR(INDEX(Pengeluaran1,MATCH('Buku Besar'!H3681,Akun1,0)),""))</f>
        <v/>
      </c>
    </row>
    <row r="3682" spans="1:13" x14ac:dyDescent="0.25">
      <c r="A3682" s="91" t="str">
        <f t="shared" si="114"/>
        <v/>
      </c>
      <c r="B3682" s="330" t="str">
        <f>IF(A3682="","",IFERROR(INDEX(Tanggal,MATCH('Buku Besar'!A3682,Akun,0)),""))</f>
        <v/>
      </c>
      <c r="C3682" s="2" t="str">
        <f>IF(A3682="","",IFERROR(INDEX(Keterangan,MATCH('Buku Besar'!A3682,Akun,0)),""))</f>
        <v/>
      </c>
      <c r="D3682" s="2" t="str">
        <f>IF(A3682="","",IFERROR(INDEX(Reff,MATCH('Buku Besar'!A3682,Akun,0)),""))</f>
        <v/>
      </c>
      <c r="E3682" s="331" t="str">
        <f>IF(A3682="","",IFERROR(INDEX(Penerimaan,MATCH('Buku Besar'!A3682,Akun,0)),""))</f>
        <v/>
      </c>
      <c r="F3682" s="331" t="str">
        <f>IF(A3682="","",IFERROR(INDEX(Pengeluaran,MATCH('Buku Besar'!A3682,Akun,0)),""))</f>
        <v/>
      </c>
      <c r="H3682" s="91" t="str">
        <f t="shared" si="115"/>
        <v/>
      </c>
      <c r="I3682" s="330" t="str">
        <f>IF(H3682="","",IFERROR(INDEX(Tanggal1,MATCH('Buku Besar'!H3682,Akun1,0)),""))</f>
        <v/>
      </c>
      <c r="J3682" s="2" t="str">
        <f>IF(H3682="","",IFERROR(INDEX(Keterangan1,MATCH('Buku Besar'!H3682,Akun1,0)),""))</f>
        <v/>
      </c>
      <c r="K3682" s="2" t="str">
        <f>IF(H3682="","",IFERROR(INDEX(Reff1,MATCH('Buku Besar'!H3682,Akun1,0)),""))</f>
        <v/>
      </c>
      <c r="L3682" s="331" t="str">
        <f>IF(H3682="","",IFERROR(INDEX(Penerimaan1,MATCH('Buku Besar'!H3682,Akun1,0)),""))</f>
        <v/>
      </c>
      <c r="M3682" s="331" t="str">
        <f>IF(H3682="","",IFERROR(INDEX(Pengeluaran1,MATCH('Buku Besar'!H3682,Akun1,0)),""))</f>
        <v/>
      </c>
    </row>
    <row r="3683" spans="1:13" x14ac:dyDescent="0.25">
      <c r="A3683" s="91" t="str">
        <f t="shared" si="114"/>
        <v/>
      </c>
      <c r="B3683" s="330" t="str">
        <f>IF(A3683="","",IFERROR(INDEX(Tanggal,MATCH('Buku Besar'!A3683,Akun,0)),""))</f>
        <v/>
      </c>
      <c r="C3683" s="2" t="str">
        <f>IF(A3683="","",IFERROR(INDEX(Keterangan,MATCH('Buku Besar'!A3683,Akun,0)),""))</f>
        <v/>
      </c>
      <c r="D3683" s="2" t="str">
        <f>IF(A3683="","",IFERROR(INDEX(Reff,MATCH('Buku Besar'!A3683,Akun,0)),""))</f>
        <v/>
      </c>
      <c r="E3683" s="331" t="str">
        <f>IF(A3683="","",IFERROR(INDEX(Penerimaan,MATCH('Buku Besar'!A3683,Akun,0)),""))</f>
        <v/>
      </c>
      <c r="F3683" s="331" t="str">
        <f>IF(A3683="","",IFERROR(INDEX(Pengeluaran,MATCH('Buku Besar'!A3683,Akun,0)),""))</f>
        <v/>
      </c>
      <c r="H3683" s="91" t="str">
        <f t="shared" si="115"/>
        <v/>
      </c>
      <c r="I3683" s="330" t="str">
        <f>IF(H3683="","",IFERROR(INDEX(Tanggal1,MATCH('Buku Besar'!H3683,Akun1,0)),""))</f>
        <v/>
      </c>
      <c r="J3683" s="2" t="str">
        <f>IF(H3683="","",IFERROR(INDEX(Keterangan1,MATCH('Buku Besar'!H3683,Akun1,0)),""))</f>
        <v/>
      </c>
      <c r="K3683" s="2" t="str">
        <f>IF(H3683="","",IFERROR(INDEX(Reff1,MATCH('Buku Besar'!H3683,Akun1,0)),""))</f>
        <v/>
      </c>
      <c r="L3683" s="331" t="str">
        <f>IF(H3683="","",IFERROR(INDEX(Penerimaan1,MATCH('Buku Besar'!H3683,Akun1,0)),""))</f>
        <v/>
      </c>
      <c r="M3683" s="331" t="str">
        <f>IF(H3683="","",IFERROR(INDEX(Pengeluaran1,MATCH('Buku Besar'!H3683,Akun1,0)),""))</f>
        <v/>
      </c>
    </row>
    <row r="3684" spans="1:13" x14ac:dyDescent="0.25">
      <c r="A3684" s="91" t="str">
        <f t="shared" si="114"/>
        <v/>
      </c>
      <c r="B3684" s="330" t="str">
        <f>IF(A3684="","",IFERROR(INDEX(Tanggal,MATCH('Buku Besar'!A3684,Akun,0)),""))</f>
        <v/>
      </c>
      <c r="C3684" s="2" t="str">
        <f>IF(A3684="","",IFERROR(INDEX(Keterangan,MATCH('Buku Besar'!A3684,Akun,0)),""))</f>
        <v/>
      </c>
      <c r="D3684" s="2" t="str">
        <f>IF(A3684="","",IFERROR(INDEX(Reff,MATCH('Buku Besar'!A3684,Akun,0)),""))</f>
        <v/>
      </c>
      <c r="E3684" s="331" t="str">
        <f>IF(A3684="","",IFERROR(INDEX(Penerimaan,MATCH('Buku Besar'!A3684,Akun,0)),""))</f>
        <v/>
      </c>
      <c r="F3684" s="331" t="str">
        <f>IF(A3684="","",IFERROR(INDEX(Pengeluaran,MATCH('Buku Besar'!A3684,Akun,0)),""))</f>
        <v/>
      </c>
      <c r="H3684" s="91" t="str">
        <f t="shared" si="115"/>
        <v/>
      </c>
      <c r="I3684" s="330" t="str">
        <f>IF(H3684="","",IFERROR(INDEX(Tanggal1,MATCH('Buku Besar'!H3684,Akun1,0)),""))</f>
        <v/>
      </c>
      <c r="J3684" s="2" t="str">
        <f>IF(H3684="","",IFERROR(INDEX(Keterangan1,MATCH('Buku Besar'!H3684,Akun1,0)),""))</f>
        <v/>
      </c>
      <c r="K3684" s="2" t="str">
        <f>IF(H3684="","",IFERROR(INDEX(Reff1,MATCH('Buku Besar'!H3684,Akun1,0)),""))</f>
        <v/>
      </c>
      <c r="L3684" s="331" t="str">
        <f>IF(H3684="","",IFERROR(INDEX(Penerimaan1,MATCH('Buku Besar'!H3684,Akun1,0)),""))</f>
        <v/>
      </c>
      <c r="M3684" s="331" t="str">
        <f>IF(H3684="","",IFERROR(INDEX(Pengeluaran1,MATCH('Buku Besar'!H3684,Akun1,0)),""))</f>
        <v/>
      </c>
    </row>
    <row r="3685" spans="1:13" x14ac:dyDescent="0.25">
      <c r="A3685" s="91" t="str">
        <f t="shared" si="114"/>
        <v/>
      </c>
      <c r="B3685" s="330" t="str">
        <f>IF(A3685="","",IFERROR(INDEX(Tanggal,MATCH('Buku Besar'!A3685,Akun,0)),""))</f>
        <v/>
      </c>
      <c r="C3685" s="2" t="str">
        <f>IF(A3685="","",IFERROR(INDEX(Keterangan,MATCH('Buku Besar'!A3685,Akun,0)),""))</f>
        <v/>
      </c>
      <c r="D3685" s="2" t="str">
        <f>IF(A3685="","",IFERROR(INDEX(Reff,MATCH('Buku Besar'!A3685,Akun,0)),""))</f>
        <v/>
      </c>
      <c r="E3685" s="331" t="str">
        <f>IF(A3685="","",IFERROR(INDEX(Penerimaan,MATCH('Buku Besar'!A3685,Akun,0)),""))</f>
        <v/>
      </c>
      <c r="F3685" s="331" t="str">
        <f>IF(A3685="","",IFERROR(INDEX(Pengeluaran,MATCH('Buku Besar'!A3685,Akun,0)),""))</f>
        <v/>
      </c>
      <c r="H3685" s="91" t="str">
        <f t="shared" si="115"/>
        <v/>
      </c>
      <c r="I3685" s="330" t="str">
        <f>IF(H3685="","",IFERROR(INDEX(Tanggal1,MATCH('Buku Besar'!H3685,Akun1,0)),""))</f>
        <v/>
      </c>
      <c r="J3685" s="2" t="str">
        <f>IF(H3685="","",IFERROR(INDEX(Keterangan1,MATCH('Buku Besar'!H3685,Akun1,0)),""))</f>
        <v/>
      </c>
      <c r="K3685" s="2" t="str">
        <f>IF(H3685="","",IFERROR(INDEX(Reff1,MATCH('Buku Besar'!H3685,Akun1,0)),""))</f>
        <v/>
      </c>
      <c r="L3685" s="331" t="str">
        <f>IF(H3685="","",IFERROR(INDEX(Penerimaan1,MATCH('Buku Besar'!H3685,Akun1,0)),""))</f>
        <v/>
      </c>
      <c r="M3685" s="331" t="str">
        <f>IF(H3685="","",IFERROR(INDEX(Pengeluaran1,MATCH('Buku Besar'!H3685,Akun1,0)),""))</f>
        <v/>
      </c>
    </row>
    <row r="3686" spans="1:13" x14ac:dyDescent="0.25">
      <c r="A3686" s="91" t="str">
        <f t="shared" si="114"/>
        <v/>
      </c>
      <c r="B3686" s="330" t="str">
        <f>IF(A3686="","",IFERROR(INDEX(Tanggal,MATCH('Buku Besar'!A3686,Akun,0)),""))</f>
        <v/>
      </c>
      <c r="C3686" s="2" t="str">
        <f>IF(A3686="","",IFERROR(INDEX(Keterangan,MATCH('Buku Besar'!A3686,Akun,0)),""))</f>
        <v/>
      </c>
      <c r="D3686" s="2" t="str">
        <f>IF(A3686="","",IFERROR(INDEX(Reff,MATCH('Buku Besar'!A3686,Akun,0)),""))</f>
        <v/>
      </c>
      <c r="E3686" s="331" t="str">
        <f>IF(A3686="","",IFERROR(INDEX(Penerimaan,MATCH('Buku Besar'!A3686,Akun,0)),""))</f>
        <v/>
      </c>
      <c r="F3686" s="331" t="str">
        <f>IF(A3686="","",IFERROR(INDEX(Pengeluaran,MATCH('Buku Besar'!A3686,Akun,0)),""))</f>
        <v/>
      </c>
      <c r="H3686" s="91" t="str">
        <f t="shared" si="115"/>
        <v/>
      </c>
      <c r="I3686" s="330" t="str">
        <f>IF(H3686="","",IFERROR(INDEX(Tanggal1,MATCH('Buku Besar'!H3686,Akun1,0)),""))</f>
        <v/>
      </c>
      <c r="J3686" s="2" t="str">
        <f>IF(H3686="","",IFERROR(INDEX(Keterangan1,MATCH('Buku Besar'!H3686,Akun1,0)),""))</f>
        <v/>
      </c>
      <c r="K3686" s="2" t="str">
        <f>IF(H3686="","",IFERROR(INDEX(Reff1,MATCH('Buku Besar'!H3686,Akun1,0)),""))</f>
        <v/>
      </c>
      <c r="L3686" s="331" t="str">
        <f>IF(H3686="","",IFERROR(INDEX(Penerimaan1,MATCH('Buku Besar'!H3686,Akun1,0)),""))</f>
        <v/>
      </c>
      <c r="M3686" s="331" t="str">
        <f>IF(H3686="","",IFERROR(INDEX(Pengeluaran1,MATCH('Buku Besar'!H3686,Akun1,0)),""))</f>
        <v/>
      </c>
    </row>
    <row r="3687" spans="1:13" x14ac:dyDescent="0.25">
      <c r="A3687" s="91" t="str">
        <f t="shared" si="114"/>
        <v/>
      </c>
      <c r="B3687" s="330" t="str">
        <f>IF(A3687="","",IFERROR(INDEX(Tanggal,MATCH('Buku Besar'!A3687,Akun,0)),""))</f>
        <v/>
      </c>
      <c r="C3687" s="2" t="str">
        <f>IF(A3687="","",IFERROR(INDEX(Keterangan,MATCH('Buku Besar'!A3687,Akun,0)),""))</f>
        <v/>
      </c>
      <c r="D3687" s="2" t="str">
        <f>IF(A3687="","",IFERROR(INDEX(Reff,MATCH('Buku Besar'!A3687,Akun,0)),""))</f>
        <v/>
      </c>
      <c r="E3687" s="331" t="str">
        <f>IF(A3687="","",IFERROR(INDEX(Penerimaan,MATCH('Buku Besar'!A3687,Akun,0)),""))</f>
        <v/>
      </c>
      <c r="F3687" s="331" t="str">
        <f>IF(A3687="","",IFERROR(INDEX(Pengeluaran,MATCH('Buku Besar'!A3687,Akun,0)),""))</f>
        <v/>
      </c>
      <c r="H3687" s="91" t="str">
        <f t="shared" si="115"/>
        <v/>
      </c>
      <c r="I3687" s="330" t="str">
        <f>IF(H3687="","",IFERROR(INDEX(Tanggal1,MATCH('Buku Besar'!H3687,Akun1,0)),""))</f>
        <v/>
      </c>
      <c r="J3687" s="2" t="str">
        <f>IF(H3687="","",IFERROR(INDEX(Keterangan1,MATCH('Buku Besar'!H3687,Akun1,0)),""))</f>
        <v/>
      </c>
      <c r="K3687" s="2" t="str">
        <f>IF(H3687="","",IFERROR(INDEX(Reff1,MATCH('Buku Besar'!H3687,Akun1,0)),""))</f>
        <v/>
      </c>
      <c r="L3687" s="331" t="str">
        <f>IF(H3687="","",IFERROR(INDEX(Penerimaan1,MATCH('Buku Besar'!H3687,Akun1,0)),""))</f>
        <v/>
      </c>
      <c r="M3687" s="331" t="str">
        <f>IF(H3687="","",IFERROR(INDEX(Pengeluaran1,MATCH('Buku Besar'!H3687,Akun1,0)),""))</f>
        <v/>
      </c>
    </row>
    <row r="3688" spans="1:13" x14ac:dyDescent="0.25">
      <c r="A3688" s="91" t="str">
        <f t="shared" si="114"/>
        <v/>
      </c>
      <c r="B3688" s="330" t="str">
        <f>IF(A3688="","",IFERROR(INDEX(Tanggal,MATCH('Buku Besar'!A3688,Akun,0)),""))</f>
        <v/>
      </c>
      <c r="C3688" s="2" t="str">
        <f>IF(A3688="","",IFERROR(INDEX(Keterangan,MATCH('Buku Besar'!A3688,Akun,0)),""))</f>
        <v/>
      </c>
      <c r="D3688" s="2" t="str">
        <f>IF(A3688="","",IFERROR(INDEX(Reff,MATCH('Buku Besar'!A3688,Akun,0)),""))</f>
        <v/>
      </c>
      <c r="E3688" s="331" t="str">
        <f>IF(A3688="","",IFERROR(INDEX(Penerimaan,MATCH('Buku Besar'!A3688,Akun,0)),""))</f>
        <v/>
      </c>
      <c r="F3688" s="331" t="str">
        <f>IF(A3688="","",IFERROR(INDEX(Pengeluaran,MATCH('Buku Besar'!A3688,Akun,0)),""))</f>
        <v/>
      </c>
      <c r="H3688" s="91" t="str">
        <f t="shared" si="115"/>
        <v/>
      </c>
      <c r="I3688" s="330" t="str">
        <f>IF(H3688="","",IFERROR(INDEX(Tanggal1,MATCH('Buku Besar'!H3688,Akun1,0)),""))</f>
        <v/>
      </c>
      <c r="J3688" s="2" t="str">
        <f>IF(H3688="","",IFERROR(INDEX(Keterangan1,MATCH('Buku Besar'!H3688,Akun1,0)),""))</f>
        <v/>
      </c>
      <c r="K3688" s="2" t="str">
        <f>IF(H3688="","",IFERROR(INDEX(Reff1,MATCH('Buku Besar'!H3688,Akun1,0)),""))</f>
        <v/>
      </c>
      <c r="L3688" s="331" t="str">
        <f>IF(H3688="","",IFERROR(INDEX(Penerimaan1,MATCH('Buku Besar'!H3688,Akun1,0)),""))</f>
        <v/>
      </c>
      <c r="M3688" s="331" t="str">
        <f>IF(H3688="","",IFERROR(INDEX(Pengeluaran1,MATCH('Buku Besar'!H3688,Akun1,0)),""))</f>
        <v/>
      </c>
    </row>
    <row r="3689" spans="1:13" x14ac:dyDescent="0.25">
      <c r="A3689" s="91" t="str">
        <f t="shared" si="114"/>
        <v/>
      </c>
      <c r="B3689" s="330" t="str">
        <f>IF(A3689="","",IFERROR(INDEX(Tanggal,MATCH('Buku Besar'!A3689,Akun,0)),""))</f>
        <v/>
      </c>
      <c r="C3689" s="2" t="str">
        <f>IF(A3689="","",IFERROR(INDEX(Keterangan,MATCH('Buku Besar'!A3689,Akun,0)),""))</f>
        <v/>
      </c>
      <c r="D3689" s="2" t="str">
        <f>IF(A3689="","",IFERROR(INDEX(Reff,MATCH('Buku Besar'!A3689,Akun,0)),""))</f>
        <v/>
      </c>
      <c r="E3689" s="331" t="str">
        <f>IF(A3689="","",IFERROR(INDEX(Penerimaan,MATCH('Buku Besar'!A3689,Akun,0)),""))</f>
        <v/>
      </c>
      <c r="F3689" s="331" t="str">
        <f>IF(A3689="","",IFERROR(INDEX(Pengeluaran,MATCH('Buku Besar'!A3689,Akun,0)),""))</f>
        <v/>
      </c>
      <c r="H3689" s="91" t="str">
        <f t="shared" si="115"/>
        <v/>
      </c>
      <c r="I3689" s="330" t="str">
        <f>IF(H3689="","",IFERROR(INDEX(Tanggal1,MATCH('Buku Besar'!H3689,Akun1,0)),""))</f>
        <v/>
      </c>
      <c r="J3689" s="2" t="str">
        <f>IF(H3689="","",IFERROR(INDEX(Keterangan1,MATCH('Buku Besar'!H3689,Akun1,0)),""))</f>
        <v/>
      </c>
      <c r="K3689" s="2" t="str">
        <f>IF(H3689="","",IFERROR(INDEX(Reff1,MATCH('Buku Besar'!H3689,Akun1,0)),""))</f>
        <v/>
      </c>
      <c r="L3689" s="331" t="str">
        <f>IF(H3689="","",IFERROR(INDEX(Penerimaan1,MATCH('Buku Besar'!H3689,Akun1,0)),""))</f>
        <v/>
      </c>
      <c r="M3689" s="331" t="str">
        <f>IF(H3689="","",IFERROR(INDEX(Pengeluaran1,MATCH('Buku Besar'!H3689,Akun1,0)),""))</f>
        <v/>
      </c>
    </row>
    <row r="3690" spans="1:13" x14ac:dyDescent="0.25">
      <c r="A3690" s="91" t="str">
        <f t="shared" si="114"/>
        <v/>
      </c>
      <c r="B3690" s="330" t="str">
        <f>IF(A3690="","",IFERROR(INDEX(Tanggal,MATCH('Buku Besar'!A3690,Akun,0)),""))</f>
        <v/>
      </c>
      <c r="C3690" s="2" t="str">
        <f>IF(A3690="","",IFERROR(INDEX(Keterangan,MATCH('Buku Besar'!A3690,Akun,0)),""))</f>
        <v/>
      </c>
      <c r="D3690" s="2" t="str">
        <f>IF(A3690="","",IFERROR(INDEX(Reff,MATCH('Buku Besar'!A3690,Akun,0)),""))</f>
        <v/>
      </c>
      <c r="E3690" s="331" t="str">
        <f>IF(A3690="","",IFERROR(INDEX(Penerimaan,MATCH('Buku Besar'!A3690,Akun,0)),""))</f>
        <v/>
      </c>
      <c r="F3690" s="331" t="str">
        <f>IF(A3690="","",IFERROR(INDEX(Pengeluaran,MATCH('Buku Besar'!A3690,Akun,0)),""))</f>
        <v/>
      </c>
      <c r="H3690" s="91" t="str">
        <f t="shared" si="115"/>
        <v/>
      </c>
      <c r="I3690" s="330" t="str">
        <f>IF(H3690="","",IFERROR(INDEX(Tanggal1,MATCH('Buku Besar'!H3690,Akun1,0)),""))</f>
        <v/>
      </c>
      <c r="J3690" s="2" t="str">
        <f>IF(H3690="","",IFERROR(INDEX(Keterangan1,MATCH('Buku Besar'!H3690,Akun1,0)),""))</f>
        <v/>
      </c>
      <c r="K3690" s="2" t="str">
        <f>IF(H3690="","",IFERROR(INDEX(Reff1,MATCH('Buku Besar'!H3690,Akun1,0)),""))</f>
        <v/>
      </c>
      <c r="L3690" s="331" t="str">
        <f>IF(H3690="","",IFERROR(INDEX(Penerimaan1,MATCH('Buku Besar'!H3690,Akun1,0)),""))</f>
        <v/>
      </c>
      <c r="M3690" s="331" t="str">
        <f>IF(H3690="","",IFERROR(INDEX(Pengeluaran1,MATCH('Buku Besar'!H3690,Akun1,0)),""))</f>
        <v/>
      </c>
    </row>
    <row r="3691" spans="1:13" x14ac:dyDescent="0.25">
      <c r="A3691" s="91" t="str">
        <f t="shared" si="114"/>
        <v/>
      </c>
      <c r="B3691" s="330" t="str">
        <f>IF(A3691="","",IFERROR(INDEX(Tanggal,MATCH('Buku Besar'!A3691,Akun,0)),""))</f>
        <v/>
      </c>
      <c r="C3691" s="2" t="str">
        <f>IF(A3691="","",IFERROR(INDEX(Keterangan,MATCH('Buku Besar'!A3691,Akun,0)),""))</f>
        <v/>
      </c>
      <c r="D3691" s="2" t="str">
        <f>IF(A3691="","",IFERROR(INDEX(Reff,MATCH('Buku Besar'!A3691,Akun,0)),""))</f>
        <v/>
      </c>
      <c r="E3691" s="331" t="str">
        <f>IF(A3691="","",IFERROR(INDEX(Penerimaan,MATCH('Buku Besar'!A3691,Akun,0)),""))</f>
        <v/>
      </c>
      <c r="F3691" s="331" t="str">
        <f>IF(A3691="","",IFERROR(INDEX(Pengeluaran,MATCH('Buku Besar'!A3691,Akun,0)),""))</f>
        <v/>
      </c>
      <c r="H3691" s="91" t="str">
        <f t="shared" si="115"/>
        <v/>
      </c>
      <c r="I3691" s="330" t="str">
        <f>IF(H3691="","",IFERROR(INDEX(Tanggal1,MATCH('Buku Besar'!H3691,Akun1,0)),""))</f>
        <v/>
      </c>
      <c r="J3691" s="2" t="str">
        <f>IF(H3691="","",IFERROR(INDEX(Keterangan1,MATCH('Buku Besar'!H3691,Akun1,0)),""))</f>
        <v/>
      </c>
      <c r="K3691" s="2" t="str">
        <f>IF(H3691="","",IFERROR(INDEX(Reff1,MATCH('Buku Besar'!H3691,Akun1,0)),""))</f>
        <v/>
      </c>
      <c r="L3691" s="331" t="str">
        <f>IF(H3691="","",IFERROR(INDEX(Penerimaan1,MATCH('Buku Besar'!H3691,Akun1,0)),""))</f>
        <v/>
      </c>
      <c r="M3691" s="331" t="str">
        <f>IF(H3691="","",IFERROR(INDEX(Pengeluaran1,MATCH('Buku Besar'!H3691,Akun1,0)),""))</f>
        <v/>
      </c>
    </row>
    <row r="3692" spans="1:13" x14ac:dyDescent="0.25">
      <c r="A3692" s="91" t="str">
        <f t="shared" si="114"/>
        <v/>
      </c>
      <c r="B3692" s="330" t="str">
        <f>IF(A3692="","",IFERROR(INDEX(Tanggal,MATCH('Buku Besar'!A3692,Akun,0)),""))</f>
        <v/>
      </c>
      <c r="C3692" s="2" t="str">
        <f>IF(A3692="","",IFERROR(INDEX(Keterangan,MATCH('Buku Besar'!A3692,Akun,0)),""))</f>
        <v/>
      </c>
      <c r="D3692" s="2" t="str">
        <f>IF(A3692="","",IFERROR(INDEX(Reff,MATCH('Buku Besar'!A3692,Akun,0)),""))</f>
        <v/>
      </c>
      <c r="E3692" s="331" t="str">
        <f>IF(A3692="","",IFERROR(INDEX(Penerimaan,MATCH('Buku Besar'!A3692,Akun,0)),""))</f>
        <v/>
      </c>
      <c r="F3692" s="331" t="str">
        <f>IF(A3692="","",IFERROR(INDEX(Pengeluaran,MATCH('Buku Besar'!A3692,Akun,0)),""))</f>
        <v/>
      </c>
      <c r="H3692" s="91" t="str">
        <f t="shared" si="115"/>
        <v/>
      </c>
      <c r="I3692" s="330" t="str">
        <f>IF(H3692="","",IFERROR(INDEX(Tanggal1,MATCH('Buku Besar'!H3692,Akun1,0)),""))</f>
        <v/>
      </c>
      <c r="J3692" s="2" t="str">
        <f>IF(H3692="","",IFERROR(INDEX(Keterangan1,MATCH('Buku Besar'!H3692,Akun1,0)),""))</f>
        <v/>
      </c>
      <c r="K3692" s="2" t="str">
        <f>IF(H3692="","",IFERROR(INDEX(Reff1,MATCH('Buku Besar'!H3692,Akun1,0)),""))</f>
        <v/>
      </c>
      <c r="L3692" s="331" t="str">
        <f>IF(H3692="","",IFERROR(INDEX(Penerimaan1,MATCH('Buku Besar'!H3692,Akun1,0)),""))</f>
        <v/>
      </c>
      <c r="M3692" s="331" t="str">
        <f>IF(H3692="","",IFERROR(INDEX(Pengeluaran1,MATCH('Buku Besar'!H3692,Akun1,0)),""))</f>
        <v/>
      </c>
    </row>
    <row r="3693" spans="1:13" x14ac:dyDescent="0.25">
      <c r="A3693" s="91" t="str">
        <f t="shared" si="114"/>
        <v/>
      </c>
      <c r="B3693" s="330" t="str">
        <f>IF(A3693="","",IFERROR(INDEX(Tanggal,MATCH('Buku Besar'!A3693,Akun,0)),""))</f>
        <v/>
      </c>
      <c r="C3693" s="2" t="str">
        <f>IF(A3693="","",IFERROR(INDEX(Keterangan,MATCH('Buku Besar'!A3693,Akun,0)),""))</f>
        <v/>
      </c>
      <c r="D3693" s="2" t="str">
        <f>IF(A3693="","",IFERROR(INDEX(Reff,MATCH('Buku Besar'!A3693,Akun,0)),""))</f>
        <v/>
      </c>
      <c r="E3693" s="331" t="str">
        <f>IF(A3693="","",IFERROR(INDEX(Penerimaan,MATCH('Buku Besar'!A3693,Akun,0)),""))</f>
        <v/>
      </c>
      <c r="F3693" s="331" t="str">
        <f>IF(A3693="","",IFERROR(INDEX(Pengeluaran,MATCH('Buku Besar'!A3693,Akun,0)),""))</f>
        <v/>
      </c>
      <c r="H3693" s="91" t="str">
        <f t="shared" si="115"/>
        <v/>
      </c>
      <c r="I3693" s="330" t="str">
        <f>IF(H3693="","",IFERROR(INDEX(Tanggal1,MATCH('Buku Besar'!H3693,Akun1,0)),""))</f>
        <v/>
      </c>
      <c r="J3693" s="2" t="str">
        <f>IF(H3693="","",IFERROR(INDEX(Keterangan1,MATCH('Buku Besar'!H3693,Akun1,0)),""))</f>
        <v/>
      </c>
      <c r="K3693" s="2" t="str">
        <f>IF(H3693="","",IFERROR(INDEX(Reff1,MATCH('Buku Besar'!H3693,Akun1,0)),""))</f>
        <v/>
      </c>
      <c r="L3693" s="331" t="str">
        <f>IF(H3693="","",IFERROR(INDEX(Penerimaan1,MATCH('Buku Besar'!H3693,Akun1,0)),""))</f>
        <v/>
      </c>
      <c r="M3693" s="331" t="str">
        <f>IF(H3693="","",IFERROR(INDEX(Pengeluaran1,MATCH('Buku Besar'!H3693,Akun1,0)),""))</f>
        <v/>
      </c>
    </row>
    <row r="3694" spans="1:13" x14ac:dyDescent="0.25">
      <c r="A3694" s="91" t="str">
        <f t="shared" si="114"/>
        <v/>
      </c>
      <c r="B3694" s="330" t="str">
        <f>IF(A3694="","",IFERROR(INDEX(Tanggal,MATCH('Buku Besar'!A3694,Akun,0)),""))</f>
        <v/>
      </c>
      <c r="C3694" s="2" t="str">
        <f>IF(A3694="","",IFERROR(INDEX(Keterangan,MATCH('Buku Besar'!A3694,Akun,0)),""))</f>
        <v/>
      </c>
      <c r="D3694" s="2" t="str">
        <f>IF(A3694="","",IFERROR(INDEX(Reff,MATCH('Buku Besar'!A3694,Akun,0)),""))</f>
        <v/>
      </c>
      <c r="E3694" s="331" t="str">
        <f>IF(A3694="","",IFERROR(INDEX(Penerimaan,MATCH('Buku Besar'!A3694,Akun,0)),""))</f>
        <v/>
      </c>
      <c r="F3694" s="331" t="str">
        <f>IF(A3694="","",IFERROR(INDEX(Pengeluaran,MATCH('Buku Besar'!A3694,Akun,0)),""))</f>
        <v/>
      </c>
      <c r="H3694" s="91" t="str">
        <f t="shared" si="115"/>
        <v/>
      </c>
      <c r="I3694" s="330" t="str">
        <f>IF(H3694="","",IFERROR(INDEX(Tanggal1,MATCH('Buku Besar'!H3694,Akun1,0)),""))</f>
        <v/>
      </c>
      <c r="J3694" s="2" t="str">
        <f>IF(H3694="","",IFERROR(INDEX(Keterangan1,MATCH('Buku Besar'!H3694,Akun1,0)),""))</f>
        <v/>
      </c>
      <c r="K3694" s="2" t="str">
        <f>IF(H3694="","",IFERROR(INDEX(Reff1,MATCH('Buku Besar'!H3694,Akun1,0)),""))</f>
        <v/>
      </c>
      <c r="L3694" s="331" t="str">
        <f>IF(H3694="","",IFERROR(INDEX(Penerimaan1,MATCH('Buku Besar'!H3694,Akun1,0)),""))</f>
        <v/>
      </c>
      <c r="M3694" s="331" t="str">
        <f>IF(H3694="","",IFERROR(INDEX(Pengeluaran1,MATCH('Buku Besar'!H3694,Akun1,0)),""))</f>
        <v/>
      </c>
    </row>
    <row r="3695" spans="1:13" x14ac:dyDescent="0.25">
      <c r="A3695" s="91" t="str">
        <f t="shared" si="114"/>
        <v/>
      </c>
      <c r="B3695" s="330" t="str">
        <f>IF(A3695="","",IFERROR(INDEX(Tanggal,MATCH('Buku Besar'!A3695,Akun,0)),""))</f>
        <v/>
      </c>
      <c r="C3695" s="2" t="str">
        <f>IF(A3695="","",IFERROR(INDEX(Keterangan,MATCH('Buku Besar'!A3695,Akun,0)),""))</f>
        <v/>
      </c>
      <c r="D3695" s="2" t="str">
        <f>IF(A3695="","",IFERROR(INDEX(Reff,MATCH('Buku Besar'!A3695,Akun,0)),""))</f>
        <v/>
      </c>
      <c r="E3695" s="331" t="str">
        <f>IF(A3695="","",IFERROR(INDEX(Penerimaan,MATCH('Buku Besar'!A3695,Akun,0)),""))</f>
        <v/>
      </c>
      <c r="F3695" s="331" t="str">
        <f>IF(A3695="","",IFERROR(INDEX(Pengeluaran,MATCH('Buku Besar'!A3695,Akun,0)),""))</f>
        <v/>
      </c>
      <c r="H3695" s="91" t="str">
        <f t="shared" si="115"/>
        <v/>
      </c>
      <c r="I3695" s="330" t="str">
        <f>IF(H3695="","",IFERROR(INDEX(Tanggal1,MATCH('Buku Besar'!H3695,Akun1,0)),""))</f>
        <v/>
      </c>
      <c r="J3695" s="2" t="str">
        <f>IF(H3695="","",IFERROR(INDEX(Keterangan1,MATCH('Buku Besar'!H3695,Akun1,0)),""))</f>
        <v/>
      </c>
      <c r="K3695" s="2" t="str">
        <f>IF(H3695="","",IFERROR(INDEX(Reff1,MATCH('Buku Besar'!H3695,Akun1,0)),""))</f>
        <v/>
      </c>
      <c r="L3695" s="331" t="str">
        <f>IF(H3695="","",IFERROR(INDEX(Penerimaan1,MATCH('Buku Besar'!H3695,Akun1,0)),""))</f>
        <v/>
      </c>
      <c r="M3695" s="331" t="str">
        <f>IF(H3695="","",IFERROR(INDEX(Pengeluaran1,MATCH('Buku Besar'!H3695,Akun1,0)),""))</f>
        <v/>
      </c>
    </row>
    <row r="3696" spans="1:13" x14ac:dyDescent="0.25">
      <c r="A3696" s="91" t="str">
        <f t="shared" si="114"/>
        <v/>
      </c>
      <c r="B3696" s="330" t="str">
        <f>IF(A3696="","",IFERROR(INDEX(Tanggal,MATCH('Buku Besar'!A3696,Akun,0)),""))</f>
        <v/>
      </c>
      <c r="C3696" s="2" t="str">
        <f>IF(A3696="","",IFERROR(INDEX(Keterangan,MATCH('Buku Besar'!A3696,Akun,0)),""))</f>
        <v/>
      </c>
      <c r="D3696" s="2" t="str">
        <f>IF(A3696="","",IFERROR(INDEX(Reff,MATCH('Buku Besar'!A3696,Akun,0)),""))</f>
        <v/>
      </c>
      <c r="E3696" s="331" t="str">
        <f>IF(A3696="","",IFERROR(INDEX(Penerimaan,MATCH('Buku Besar'!A3696,Akun,0)),""))</f>
        <v/>
      </c>
      <c r="F3696" s="331" t="str">
        <f>IF(A3696="","",IFERROR(INDEX(Pengeluaran,MATCH('Buku Besar'!A3696,Akun,0)),""))</f>
        <v/>
      </c>
      <c r="H3696" s="91" t="str">
        <f t="shared" si="115"/>
        <v/>
      </c>
      <c r="I3696" s="330" t="str">
        <f>IF(H3696="","",IFERROR(INDEX(Tanggal1,MATCH('Buku Besar'!H3696,Akun1,0)),""))</f>
        <v/>
      </c>
      <c r="J3696" s="2" t="str">
        <f>IF(H3696="","",IFERROR(INDEX(Keterangan1,MATCH('Buku Besar'!H3696,Akun1,0)),""))</f>
        <v/>
      </c>
      <c r="K3696" s="2" t="str">
        <f>IF(H3696="","",IFERROR(INDEX(Reff1,MATCH('Buku Besar'!H3696,Akun1,0)),""))</f>
        <v/>
      </c>
      <c r="L3696" s="331" t="str">
        <f>IF(H3696="","",IFERROR(INDEX(Penerimaan1,MATCH('Buku Besar'!H3696,Akun1,0)),""))</f>
        <v/>
      </c>
      <c r="M3696" s="331" t="str">
        <f>IF(H3696="","",IFERROR(INDEX(Pengeluaran1,MATCH('Buku Besar'!H3696,Akun1,0)),""))</f>
        <v/>
      </c>
    </row>
    <row r="3697" spans="1:13" x14ac:dyDescent="0.25">
      <c r="A3697" s="91" t="str">
        <f t="shared" si="114"/>
        <v/>
      </c>
      <c r="B3697" s="330" t="str">
        <f>IF(A3697="","",IFERROR(INDEX(Tanggal,MATCH('Buku Besar'!A3697,Akun,0)),""))</f>
        <v/>
      </c>
      <c r="C3697" s="2" t="str">
        <f>IF(A3697="","",IFERROR(INDEX(Keterangan,MATCH('Buku Besar'!A3697,Akun,0)),""))</f>
        <v/>
      </c>
      <c r="D3697" s="2" t="str">
        <f>IF(A3697="","",IFERROR(INDEX(Reff,MATCH('Buku Besar'!A3697,Akun,0)),""))</f>
        <v/>
      </c>
      <c r="E3697" s="331" t="str">
        <f>IF(A3697="","",IFERROR(INDEX(Penerimaan,MATCH('Buku Besar'!A3697,Akun,0)),""))</f>
        <v/>
      </c>
      <c r="F3697" s="331" t="str">
        <f>IF(A3697="","",IFERROR(INDEX(Pengeluaran,MATCH('Buku Besar'!A3697,Akun,0)),""))</f>
        <v/>
      </c>
      <c r="H3697" s="91" t="str">
        <f t="shared" si="115"/>
        <v/>
      </c>
      <c r="I3697" s="330" t="str">
        <f>IF(H3697="","",IFERROR(INDEX(Tanggal1,MATCH('Buku Besar'!H3697,Akun1,0)),""))</f>
        <v/>
      </c>
      <c r="J3697" s="2" t="str">
        <f>IF(H3697="","",IFERROR(INDEX(Keterangan1,MATCH('Buku Besar'!H3697,Akun1,0)),""))</f>
        <v/>
      </c>
      <c r="K3697" s="2" t="str">
        <f>IF(H3697="","",IFERROR(INDEX(Reff1,MATCH('Buku Besar'!H3697,Akun1,0)),""))</f>
        <v/>
      </c>
      <c r="L3697" s="331" t="str">
        <f>IF(H3697="","",IFERROR(INDEX(Penerimaan1,MATCH('Buku Besar'!H3697,Akun1,0)),""))</f>
        <v/>
      </c>
      <c r="M3697" s="331" t="str">
        <f>IF(H3697="","",IFERROR(INDEX(Pengeluaran1,MATCH('Buku Besar'!H3697,Akun1,0)),""))</f>
        <v/>
      </c>
    </row>
    <row r="3698" spans="1:13" x14ac:dyDescent="0.25">
      <c r="A3698" s="91" t="str">
        <f t="shared" si="114"/>
        <v/>
      </c>
      <c r="B3698" s="330" t="str">
        <f>IF(A3698="","",IFERROR(INDEX(Tanggal,MATCH('Buku Besar'!A3698,Akun,0)),""))</f>
        <v/>
      </c>
      <c r="C3698" s="2" t="str">
        <f>IF(A3698="","",IFERROR(INDEX(Keterangan,MATCH('Buku Besar'!A3698,Akun,0)),""))</f>
        <v/>
      </c>
      <c r="D3698" s="2" t="str">
        <f>IF(A3698="","",IFERROR(INDEX(Reff,MATCH('Buku Besar'!A3698,Akun,0)),""))</f>
        <v/>
      </c>
      <c r="E3698" s="331" t="str">
        <f>IF(A3698="","",IFERROR(INDEX(Penerimaan,MATCH('Buku Besar'!A3698,Akun,0)),""))</f>
        <v/>
      </c>
      <c r="F3698" s="331" t="str">
        <f>IF(A3698="","",IFERROR(INDEX(Pengeluaran,MATCH('Buku Besar'!A3698,Akun,0)),""))</f>
        <v/>
      </c>
      <c r="H3698" s="91" t="str">
        <f t="shared" si="115"/>
        <v/>
      </c>
      <c r="I3698" s="330" t="str">
        <f>IF(H3698="","",IFERROR(INDEX(Tanggal1,MATCH('Buku Besar'!H3698,Akun1,0)),""))</f>
        <v/>
      </c>
      <c r="J3698" s="2" t="str">
        <f>IF(H3698="","",IFERROR(INDEX(Keterangan1,MATCH('Buku Besar'!H3698,Akun1,0)),""))</f>
        <v/>
      </c>
      <c r="K3698" s="2" t="str">
        <f>IF(H3698="","",IFERROR(INDEX(Reff1,MATCH('Buku Besar'!H3698,Akun1,0)),""))</f>
        <v/>
      </c>
      <c r="L3698" s="331" t="str">
        <f>IF(H3698="","",IFERROR(INDEX(Penerimaan1,MATCH('Buku Besar'!H3698,Akun1,0)),""))</f>
        <v/>
      </c>
      <c r="M3698" s="331" t="str">
        <f>IF(H3698="","",IFERROR(INDEX(Pengeluaran1,MATCH('Buku Besar'!H3698,Akun1,0)),""))</f>
        <v/>
      </c>
    </row>
    <row r="3699" spans="1:13" x14ac:dyDescent="0.25">
      <c r="A3699" s="91" t="str">
        <f t="shared" si="114"/>
        <v/>
      </c>
      <c r="B3699" s="330" t="str">
        <f>IF(A3699="","",IFERROR(INDEX(Tanggal,MATCH('Buku Besar'!A3699,Akun,0)),""))</f>
        <v/>
      </c>
      <c r="C3699" s="2" t="str">
        <f>IF(A3699="","",IFERROR(INDEX(Keterangan,MATCH('Buku Besar'!A3699,Akun,0)),""))</f>
        <v/>
      </c>
      <c r="D3699" s="2" t="str">
        <f>IF(A3699="","",IFERROR(INDEX(Reff,MATCH('Buku Besar'!A3699,Akun,0)),""))</f>
        <v/>
      </c>
      <c r="E3699" s="331" t="str">
        <f>IF(A3699="","",IFERROR(INDEX(Penerimaan,MATCH('Buku Besar'!A3699,Akun,0)),""))</f>
        <v/>
      </c>
      <c r="F3699" s="331" t="str">
        <f>IF(A3699="","",IFERROR(INDEX(Pengeluaran,MATCH('Buku Besar'!A3699,Akun,0)),""))</f>
        <v/>
      </c>
      <c r="H3699" s="91" t="str">
        <f t="shared" si="115"/>
        <v/>
      </c>
      <c r="I3699" s="330" t="str">
        <f>IF(H3699="","",IFERROR(INDEX(Tanggal1,MATCH('Buku Besar'!H3699,Akun1,0)),""))</f>
        <v/>
      </c>
      <c r="J3699" s="2" t="str">
        <f>IF(H3699="","",IFERROR(INDEX(Keterangan1,MATCH('Buku Besar'!H3699,Akun1,0)),""))</f>
        <v/>
      </c>
      <c r="K3699" s="2" t="str">
        <f>IF(H3699="","",IFERROR(INDEX(Reff1,MATCH('Buku Besar'!H3699,Akun1,0)),""))</f>
        <v/>
      </c>
      <c r="L3699" s="331" t="str">
        <f>IF(H3699="","",IFERROR(INDEX(Penerimaan1,MATCH('Buku Besar'!H3699,Akun1,0)),""))</f>
        <v/>
      </c>
      <c r="M3699" s="331" t="str">
        <f>IF(H3699="","",IFERROR(INDEX(Pengeluaran1,MATCH('Buku Besar'!H3699,Akun1,0)),""))</f>
        <v/>
      </c>
    </row>
    <row r="3700" spans="1:13" x14ac:dyDescent="0.25">
      <c r="A3700" s="91" t="str">
        <f t="shared" si="114"/>
        <v/>
      </c>
      <c r="B3700" s="330" t="str">
        <f>IF(A3700="","",IFERROR(INDEX(Tanggal,MATCH('Buku Besar'!A3700,Akun,0)),""))</f>
        <v/>
      </c>
      <c r="C3700" s="2" t="str">
        <f>IF(A3700="","",IFERROR(INDEX(Keterangan,MATCH('Buku Besar'!A3700,Akun,0)),""))</f>
        <v/>
      </c>
      <c r="D3700" s="2" t="str">
        <f>IF(A3700="","",IFERROR(INDEX(Reff,MATCH('Buku Besar'!A3700,Akun,0)),""))</f>
        <v/>
      </c>
      <c r="E3700" s="331" t="str">
        <f>IF(A3700="","",IFERROR(INDEX(Penerimaan,MATCH('Buku Besar'!A3700,Akun,0)),""))</f>
        <v/>
      </c>
      <c r="F3700" s="331" t="str">
        <f>IF(A3700="","",IFERROR(INDEX(Pengeluaran,MATCH('Buku Besar'!A3700,Akun,0)),""))</f>
        <v/>
      </c>
      <c r="H3700" s="91" t="str">
        <f t="shared" si="115"/>
        <v/>
      </c>
      <c r="I3700" s="330" t="str">
        <f>IF(H3700="","",IFERROR(INDEX(Tanggal1,MATCH('Buku Besar'!H3700,Akun1,0)),""))</f>
        <v/>
      </c>
      <c r="J3700" s="2" t="str">
        <f>IF(H3700="","",IFERROR(INDEX(Keterangan1,MATCH('Buku Besar'!H3700,Akun1,0)),""))</f>
        <v/>
      </c>
      <c r="K3700" s="2" t="str">
        <f>IF(H3700="","",IFERROR(INDEX(Reff1,MATCH('Buku Besar'!H3700,Akun1,0)),""))</f>
        <v/>
      </c>
      <c r="L3700" s="331" t="str">
        <f>IF(H3700="","",IFERROR(INDEX(Penerimaan1,MATCH('Buku Besar'!H3700,Akun1,0)),""))</f>
        <v/>
      </c>
      <c r="M3700" s="331" t="str">
        <f>IF(H3700="","",IFERROR(INDEX(Pengeluaran1,MATCH('Buku Besar'!H3700,Akun1,0)),""))</f>
        <v/>
      </c>
    </row>
    <row r="3701" spans="1:13" x14ac:dyDescent="0.25">
      <c r="A3701" s="91" t="str">
        <f t="shared" si="114"/>
        <v/>
      </c>
      <c r="B3701" s="330" t="str">
        <f>IF(A3701="","",IFERROR(INDEX(Tanggal,MATCH('Buku Besar'!A3701,Akun,0)),""))</f>
        <v/>
      </c>
      <c r="C3701" s="2" t="str">
        <f>IF(A3701="","",IFERROR(INDEX(Keterangan,MATCH('Buku Besar'!A3701,Akun,0)),""))</f>
        <v/>
      </c>
      <c r="D3701" s="2" t="str">
        <f>IF(A3701="","",IFERROR(INDEX(Reff,MATCH('Buku Besar'!A3701,Akun,0)),""))</f>
        <v/>
      </c>
      <c r="E3701" s="331" t="str">
        <f>IF(A3701="","",IFERROR(INDEX(Penerimaan,MATCH('Buku Besar'!A3701,Akun,0)),""))</f>
        <v/>
      </c>
      <c r="F3701" s="331" t="str">
        <f>IF(A3701="","",IFERROR(INDEX(Pengeluaran,MATCH('Buku Besar'!A3701,Akun,0)),""))</f>
        <v/>
      </c>
      <c r="H3701" s="91" t="str">
        <f t="shared" si="115"/>
        <v/>
      </c>
      <c r="I3701" s="330" t="str">
        <f>IF(H3701="","",IFERROR(INDEX(Tanggal1,MATCH('Buku Besar'!H3701,Akun1,0)),""))</f>
        <v/>
      </c>
      <c r="J3701" s="2" t="str">
        <f>IF(H3701="","",IFERROR(INDEX(Keterangan1,MATCH('Buku Besar'!H3701,Akun1,0)),""))</f>
        <v/>
      </c>
      <c r="K3701" s="2" t="str">
        <f>IF(H3701="","",IFERROR(INDEX(Reff1,MATCH('Buku Besar'!H3701,Akun1,0)),""))</f>
        <v/>
      </c>
      <c r="L3701" s="331" t="str">
        <f>IF(H3701="","",IFERROR(INDEX(Penerimaan1,MATCH('Buku Besar'!H3701,Akun1,0)),""))</f>
        <v/>
      </c>
      <c r="M3701" s="331" t="str">
        <f>IF(H3701="","",IFERROR(INDEX(Pengeluaran1,MATCH('Buku Besar'!H3701,Akun1,0)),""))</f>
        <v/>
      </c>
    </row>
    <row r="3702" spans="1:13" x14ac:dyDescent="0.25">
      <c r="A3702" s="91" t="str">
        <f t="shared" si="114"/>
        <v/>
      </c>
      <c r="B3702" s="330" t="str">
        <f>IF(A3702="","",IFERROR(INDEX(Tanggal,MATCH('Buku Besar'!A3702,Akun,0)),""))</f>
        <v/>
      </c>
      <c r="C3702" s="2" t="str">
        <f>IF(A3702="","",IFERROR(INDEX(Keterangan,MATCH('Buku Besar'!A3702,Akun,0)),""))</f>
        <v/>
      </c>
      <c r="D3702" s="2" t="str">
        <f>IF(A3702="","",IFERROR(INDEX(Reff,MATCH('Buku Besar'!A3702,Akun,0)),""))</f>
        <v/>
      </c>
      <c r="E3702" s="331" t="str">
        <f>IF(A3702="","",IFERROR(INDEX(Penerimaan,MATCH('Buku Besar'!A3702,Akun,0)),""))</f>
        <v/>
      </c>
      <c r="F3702" s="331" t="str">
        <f>IF(A3702="","",IFERROR(INDEX(Pengeluaran,MATCH('Buku Besar'!A3702,Akun,0)),""))</f>
        <v/>
      </c>
      <c r="H3702" s="91" t="str">
        <f t="shared" si="115"/>
        <v/>
      </c>
      <c r="I3702" s="330" t="str">
        <f>IF(H3702="","",IFERROR(INDEX(Tanggal1,MATCH('Buku Besar'!H3702,Akun1,0)),""))</f>
        <v/>
      </c>
      <c r="J3702" s="2" t="str">
        <f>IF(H3702="","",IFERROR(INDEX(Keterangan1,MATCH('Buku Besar'!H3702,Akun1,0)),""))</f>
        <v/>
      </c>
      <c r="K3702" s="2" t="str">
        <f>IF(H3702="","",IFERROR(INDEX(Reff1,MATCH('Buku Besar'!H3702,Akun1,0)),""))</f>
        <v/>
      </c>
      <c r="L3702" s="331" t="str">
        <f>IF(H3702="","",IFERROR(INDEX(Penerimaan1,MATCH('Buku Besar'!H3702,Akun1,0)),""))</f>
        <v/>
      </c>
      <c r="M3702" s="331" t="str">
        <f>IF(H3702="","",IFERROR(INDEX(Pengeluaran1,MATCH('Buku Besar'!H3702,Akun1,0)),""))</f>
        <v/>
      </c>
    </row>
    <row r="3703" spans="1:13" x14ac:dyDescent="0.25">
      <c r="A3703" s="91" t="str">
        <f t="shared" si="114"/>
        <v/>
      </c>
      <c r="B3703" s="330" t="str">
        <f>IF(A3703="","",IFERROR(INDEX(Tanggal,MATCH('Buku Besar'!A3703,Akun,0)),""))</f>
        <v/>
      </c>
      <c r="C3703" s="2" t="str">
        <f>IF(A3703="","",IFERROR(INDEX(Keterangan,MATCH('Buku Besar'!A3703,Akun,0)),""))</f>
        <v/>
      </c>
      <c r="D3703" s="2" t="str">
        <f>IF(A3703="","",IFERROR(INDEX(Reff,MATCH('Buku Besar'!A3703,Akun,0)),""))</f>
        <v/>
      </c>
      <c r="E3703" s="331" t="str">
        <f>IF(A3703="","",IFERROR(INDEX(Penerimaan,MATCH('Buku Besar'!A3703,Akun,0)),""))</f>
        <v/>
      </c>
      <c r="F3703" s="331" t="str">
        <f>IF(A3703="","",IFERROR(INDEX(Pengeluaran,MATCH('Buku Besar'!A3703,Akun,0)),""))</f>
        <v/>
      </c>
      <c r="H3703" s="91" t="str">
        <f t="shared" si="115"/>
        <v/>
      </c>
      <c r="I3703" s="330" t="str">
        <f>IF(H3703="","",IFERROR(INDEX(Tanggal1,MATCH('Buku Besar'!H3703,Akun1,0)),""))</f>
        <v/>
      </c>
      <c r="J3703" s="2" t="str">
        <f>IF(H3703="","",IFERROR(INDEX(Keterangan1,MATCH('Buku Besar'!H3703,Akun1,0)),""))</f>
        <v/>
      </c>
      <c r="K3703" s="2" t="str">
        <f>IF(H3703="","",IFERROR(INDEX(Reff1,MATCH('Buku Besar'!H3703,Akun1,0)),""))</f>
        <v/>
      </c>
      <c r="L3703" s="331" t="str">
        <f>IF(H3703="","",IFERROR(INDEX(Penerimaan1,MATCH('Buku Besar'!H3703,Akun1,0)),""))</f>
        <v/>
      </c>
      <c r="M3703" s="331" t="str">
        <f>IF(H3703="","",IFERROR(INDEX(Pengeluaran1,MATCH('Buku Besar'!H3703,Akun1,0)),""))</f>
        <v/>
      </c>
    </row>
    <row r="3704" spans="1:13" x14ac:dyDescent="0.25">
      <c r="A3704" s="91" t="str">
        <f t="shared" si="114"/>
        <v/>
      </c>
      <c r="B3704" s="330" t="str">
        <f>IF(A3704="","",IFERROR(INDEX(Tanggal,MATCH('Buku Besar'!A3704,Akun,0)),""))</f>
        <v/>
      </c>
      <c r="C3704" s="2" t="str">
        <f>IF(A3704="","",IFERROR(INDEX(Keterangan,MATCH('Buku Besar'!A3704,Akun,0)),""))</f>
        <v/>
      </c>
      <c r="D3704" s="2" t="str">
        <f>IF(A3704="","",IFERROR(INDEX(Reff,MATCH('Buku Besar'!A3704,Akun,0)),""))</f>
        <v/>
      </c>
      <c r="E3704" s="331" t="str">
        <f>IF(A3704="","",IFERROR(INDEX(Penerimaan,MATCH('Buku Besar'!A3704,Akun,0)),""))</f>
        <v/>
      </c>
      <c r="F3704" s="331" t="str">
        <f>IF(A3704="","",IFERROR(INDEX(Pengeluaran,MATCH('Buku Besar'!A3704,Akun,0)),""))</f>
        <v/>
      </c>
      <c r="H3704" s="91" t="str">
        <f t="shared" si="115"/>
        <v/>
      </c>
      <c r="I3704" s="330" t="str">
        <f>IF(H3704="","",IFERROR(INDEX(Tanggal1,MATCH('Buku Besar'!H3704,Akun1,0)),""))</f>
        <v/>
      </c>
      <c r="J3704" s="2" t="str">
        <f>IF(H3704="","",IFERROR(INDEX(Keterangan1,MATCH('Buku Besar'!H3704,Akun1,0)),""))</f>
        <v/>
      </c>
      <c r="K3704" s="2" t="str">
        <f>IF(H3704="","",IFERROR(INDEX(Reff1,MATCH('Buku Besar'!H3704,Akun1,0)),""))</f>
        <v/>
      </c>
      <c r="L3704" s="331" t="str">
        <f>IF(H3704="","",IFERROR(INDEX(Penerimaan1,MATCH('Buku Besar'!H3704,Akun1,0)),""))</f>
        <v/>
      </c>
      <c r="M3704" s="331" t="str">
        <f>IF(H3704="","",IFERROR(INDEX(Pengeluaran1,MATCH('Buku Besar'!H3704,Akun1,0)),""))</f>
        <v/>
      </c>
    </row>
    <row r="3705" spans="1:13" x14ac:dyDescent="0.25">
      <c r="A3705" s="91" t="str">
        <f t="shared" si="114"/>
        <v/>
      </c>
      <c r="B3705" s="330" t="str">
        <f>IF(A3705="","",IFERROR(INDEX(Tanggal,MATCH('Buku Besar'!A3705,Akun,0)),""))</f>
        <v/>
      </c>
      <c r="C3705" s="2" t="str">
        <f>IF(A3705="","",IFERROR(INDEX(Keterangan,MATCH('Buku Besar'!A3705,Akun,0)),""))</f>
        <v/>
      </c>
      <c r="D3705" s="2" t="str">
        <f>IF(A3705="","",IFERROR(INDEX(Reff,MATCH('Buku Besar'!A3705,Akun,0)),""))</f>
        <v/>
      </c>
      <c r="E3705" s="331" t="str">
        <f>IF(A3705="","",IFERROR(INDEX(Penerimaan,MATCH('Buku Besar'!A3705,Akun,0)),""))</f>
        <v/>
      </c>
      <c r="F3705" s="331" t="str">
        <f>IF(A3705="","",IFERROR(INDEX(Pengeluaran,MATCH('Buku Besar'!A3705,Akun,0)),""))</f>
        <v/>
      </c>
      <c r="H3705" s="91" t="str">
        <f t="shared" si="115"/>
        <v/>
      </c>
      <c r="I3705" s="330" t="str">
        <f>IF(H3705="","",IFERROR(INDEX(Tanggal1,MATCH('Buku Besar'!H3705,Akun1,0)),""))</f>
        <v/>
      </c>
      <c r="J3705" s="2" t="str">
        <f>IF(H3705="","",IFERROR(INDEX(Keterangan1,MATCH('Buku Besar'!H3705,Akun1,0)),""))</f>
        <v/>
      </c>
      <c r="K3705" s="2" t="str">
        <f>IF(H3705="","",IFERROR(INDEX(Reff1,MATCH('Buku Besar'!H3705,Akun1,0)),""))</f>
        <v/>
      </c>
      <c r="L3705" s="331" t="str">
        <f>IF(H3705="","",IFERROR(INDEX(Penerimaan1,MATCH('Buku Besar'!H3705,Akun1,0)),""))</f>
        <v/>
      </c>
      <c r="M3705" s="331" t="str">
        <f>IF(H3705="","",IFERROR(INDEX(Pengeluaran1,MATCH('Buku Besar'!H3705,Akun1,0)),""))</f>
        <v/>
      </c>
    </row>
    <row r="3706" spans="1:13" x14ac:dyDescent="0.25">
      <c r="A3706" s="91" t="str">
        <f t="shared" si="114"/>
        <v/>
      </c>
      <c r="B3706" s="330" t="str">
        <f>IF(A3706="","",IFERROR(INDEX(Tanggal,MATCH('Buku Besar'!A3706,Akun,0)),""))</f>
        <v/>
      </c>
      <c r="C3706" s="2" t="str">
        <f>IF(A3706="","",IFERROR(INDEX(Keterangan,MATCH('Buku Besar'!A3706,Akun,0)),""))</f>
        <v/>
      </c>
      <c r="D3706" s="2" t="str">
        <f>IF(A3706="","",IFERROR(INDEX(Reff,MATCH('Buku Besar'!A3706,Akun,0)),""))</f>
        <v/>
      </c>
      <c r="E3706" s="331" t="str">
        <f>IF(A3706="","",IFERROR(INDEX(Penerimaan,MATCH('Buku Besar'!A3706,Akun,0)),""))</f>
        <v/>
      </c>
      <c r="F3706" s="331" t="str">
        <f>IF(A3706="","",IFERROR(INDEX(Pengeluaran,MATCH('Buku Besar'!A3706,Akun,0)),""))</f>
        <v/>
      </c>
      <c r="H3706" s="91" t="str">
        <f t="shared" si="115"/>
        <v/>
      </c>
      <c r="I3706" s="330" t="str">
        <f>IF(H3706="","",IFERROR(INDEX(Tanggal1,MATCH('Buku Besar'!H3706,Akun1,0)),""))</f>
        <v/>
      </c>
      <c r="J3706" s="2" t="str">
        <f>IF(H3706="","",IFERROR(INDEX(Keterangan1,MATCH('Buku Besar'!H3706,Akun1,0)),""))</f>
        <v/>
      </c>
      <c r="K3706" s="2" t="str">
        <f>IF(H3706="","",IFERROR(INDEX(Reff1,MATCH('Buku Besar'!H3706,Akun1,0)),""))</f>
        <v/>
      </c>
      <c r="L3706" s="331" t="str">
        <f>IF(H3706="","",IFERROR(INDEX(Penerimaan1,MATCH('Buku Besar'!H3706,Akun1,0)),""))</f>
        <v/>
      </c>
      <c r="M3706" s="331" t="str">
        <f>IF(H3706="","",IFERROR(INDEX(Pengeluaran1,MATCH('Buku Besar'!H3706,Akun1,0)),""))</f>
        <v/>
      </c>
    </row>
    <row r="3707" spans="1:13" x14ac:dyDescent="0.25">
      <c r="A3707" s="91" t="str">
        <f t="shared" si="114"/>
        <v/>
      </c>
      <c r="B3707" s="330" t="str">
        <f>IF(A3707="","",IFERROR(INDEX(Tanggal,MATCH('Buku Besar'!A3707,Akun,0)),""))</f>
        <v/>
      </c>
      <c r="C3707" s="2" t="str">
        <f>IF(A3707="","",IFERROR(INDEX(Keterangan,MATCH('Buku Besar'!A3707,Akun,0)),""))</f>
        <v/>
      </c>
      <c r="D3707" s="2" t="str">
        <f>IF(A3707="","",IFERROR(INDEX(Reff,MATCH('Buku Besar'!A3707,Akun,0)),""))</f>
        <v/>
      </c>
      <c r="E3707" s="331" t="str">
        <f>IF(A3707="","",IFERROR(INDEX(Penerimaan,MATCH('Buku Besar'!A3707,Akun,0)),""))</f>
        <v/>
      </c>
      <c r="F3707" s="331" t="str">
        <f>IF(A3707="","",IFERROR(INDEX(Pengeluaran,MATCH('Buku Besar'!A3707,Akun,0)),""))</f>
        <v/>
      </c>
      <c r="H3707" s="91" t="str">
        <f t="shared" si="115"/>
        <v/>
      </c>
      <c r="I3707" s="330" t="str">
        <f>IF(H3707="","",IFERROR(INDEX(Tanggal1,MATCH('Buku Besar'!H3707,Akun1,0)),""))</f>
        <v/>
      </c>
      <c r="J3707" s="2" t="str">
        <f>IF(H3707="","",IFERROR(INDEX(Keterangan1,MATCH('Buku Besar'!H3707,Akun1,0)),""))</f>
        <v/>
      </c>
      <c r="K3707" s="2" t="str">
        <f>IF(H3707="","",IFERROR(INDEX(Reff1,MATCH('Buku Besar'!H3707,Akun1,0)),""))</f>
        <v/>
      </c>
      <c r="L3707" s="331" t="str">
        <f>IF(H3707="","",IFERROR(INDEX(Penerimaan1,MATCH('Buku Besar'!H3707,Akun1,0)),""))</f>
        <v/>
      </c>
      <c r="M3707" s="331" t="str">
        <f>IF(H3707="","",IFERROR(INDEX(Pengeluaran1,MATCH('Buku Besar'!H3707,Akun1,0)),""))</f>
        <v/>
      </c>
    </row>
    <row r="3708" spans="1:13" x14ac:dyDescent="0.25">
      <c r="A3708" s="91" t="str">
        <f t="shared" si="114"/>
        <v/>
      </c>
      <c r="B3708" s="330" t="str">
        <f>IF(A3708="","",IFERROR(INDEX(Tanggal,MATCH('Buku Besar'!A3708,Akun,0)),""))</f>
        <v/>
      </c>
      <c r="C3708" s="2" t="str">
        <f>IF(A3708="","",IFERROR(INDEX(Keterangan,MATCH('Buku Besar'!A3708,Akun,0)),""))</f>
        <v/>
      </c>
      <c r="D3708" s="2" t="str">
        <f>IF(A3708="","",IFERROR(INDEX(Reff,MATCH('Buku Besar'!A3708,Akun,0)),""))</f>
        <v/>
      </c>
      <c r="E3708" s="331" t="str">
        <f>IF(A3708="","",IFERROR(INDEX(Penerimaan,MATCH('Buku Besar'!A3708,Akun,0)),""))</f>
        <v/>
      </c>
      <c r="F3708" s="331" t="str">
        <f>IF(A3708="","",IFERROR(INDEX(Pengeluaran,MATCH('Buku Besar'!A3708,Akun,0)),""))</f>
        <v/>
      </c>
      <c r="H3708" s="91" t="str">
        <f t="shared" si="115"/>
        <v/>
      </c>
      <c r="I3708" s="330" t="str">
        <f>IF(H3708="","",IFERROR(INDEX(Tanggal1,MATCH('Buku Besar'!H3708,Akun1,0)),""))</f>
        <v/>
      </c>
      <c r="J3708" s="2" t="str">
        <f>IF(H3708="","",IFERROR(INDEX(Keterangan1,MATCH('Buku Besar'!H3708,Akun1,0)),""))</f>
        <v/>
      </c>
      <c r="K3708" s="2" t="str">
        <f>IF(H3708="","",IFERROR(INDEX(Reff1,MATCH('Buku Besar'!H3708,Akun1,0)),""))</f>
        <v/>
      </c>
      <c r="L3708" s="331" t="str">
        <f>IF(H3708="","",IFERROR(INDEX(Penerimaan1,MATCH('Buku Besar'!H3708,Akun1,0)),""))</f>
        <v/>
      </c>
      <c r="M3708" s="331" t="str">
        <f>IF(H3708="","",IFERROR(INDEX(Pengeluaran1,MATCH('Buku Besar'!H3708,Akun1,0)),""))</f>
        <v/>
      </c>
    </row>
    <row r="3709" spans="1:13" x14ac:dyDescent="0.25">
      <c r="A3709" s="91" t="str">
        <f t="shared" si="114"/>
        <v/>
      </c>
      <c r="B3709" s="330" t="str">
        <f>IF(A3709="","",IFERROR(INDEX(Tanggal,MATCH('Buku Besar'!A3709,Akun,0)),""))</f>
        <v/>
      </c>
      <c r="C3709" s="2" t="str">
        <f>IF(A3709="","",IFERROR(INDEX(Keterangan,MATCH('Buku Besar'!A3709,Akun,0)),""))</f>
        <v/>
      </c>
      <c r="D3709" s="2" t="str">
        <f>IF(A3709="","",IFERROR(INDEX(Reff,MATCH('Buku Besar'!A3709,Akun,0)),""))</f>
        <v/>
      </c>
      <c r="E3709" s="331" t="str">
        <f>IF(A3709="","",IFERROR(INDEX(Penerimaan,MATCH('Buku Besar'!A3709,Akun,0)),""))</f>
        <v/>
      </c>
      <c r="F3709" s="331" t="str">
        <f>IF(A3709="","",IFERROR(INDEX(Pengeluaran,MATCH('Buku Besar'!A3709,Akun,0)),""))</f>
        <v/>
      </c>
      <c r="H3709" s="91" t="str">
        <f t="shared" si="115"/>
        <v/>
      </c>
      <c r="I3709" s="330" t="str">
        <f>IF(H3709="","",IFERROR(INDEX(Tanggal1,MATCH('Buku Besar'!H3709,Akun1,0)),""))</f>
        <v/>
      </c>
      <c r="J3709" s="2" t="str">
        <f>IF(H3709="","",IFERROR(INDEX(Keterangan1,MATCH('Buku Besar'!H3709,Akun1,0)),""))</f>
        <v/>
      </c>
      <c r="K3709" s="2" t="str">
        <f>IF(H3709="","",IFERROR(INDEX(Reff1,MATCH('Buku Besar'!H3709,Akun1,0)),""))</f>
        <v/>
      </c>
      <c r="L3709" s="331" t="str">
        <f>IF(H3709="","",IFERROR(INDEX(Penerimaan1,MATCH('Buku Besar'!H3709,Akun1,0)),""))</f>
        <v/>
      </c>
      <c r="M3709" s="331" t="str">
        <f>IF(H3709="","",IFERROR(INDEX(Pengeluaran1,MATCH('Buku Besar'!H3709,Akun1,0)),""))</f>
        <v/>
      </c>
    </row>
    <row r="3710" spans="1:13" x14ac:dyDescent="0.25">
      <c r="A3710" s="91" t="str">
        <f t="shared" si="114"/>
        <v/>
      </c>
      <c r="B3710" s="330" t="str">
        <f>IF(A3710="","",IFERROR(INDEX(Tanggal,MATCH('Buku Besar'!A3710,Akun,0)),""))</f>
        <v/>
      </c>
      <c r="C3710" s="2" t="str">
        <f>IF(A3710="","",IFERROR(INDEX(Keterangan,MATCH('Buku Besar'!A3710,Akun,0)),""))</f>
        <v/>
      </c>
      <c r="D3710" s="2" t="str">
        <f>IF(A3710="","",IFERROR(INDEX(Reff,MATCH('Buku Besar'!A3710,Akun,0)),""))</f>
        <v/>
      </c>
      <c r="E3710" s="331" t="str">
        <f>IF(A3710="","",IFERROR(INDEX(Penerimaan,MATCH('Buku Besar'!A3710,Akun,0)),""))</f>
        <v/>
      </c>
      <c r="F3710" s="331" t="str">
        <f>IF(A3710="","",IFERROR(INDEX(Pengeluaran,MATCH('Buku Besar'!A3710,Akun,0)),""))</f>
        <v/>
      </c>
      <c r="H3710" s="91" t="str">
        <f t="shared" si="115"/>
        <v/>
      </c>
      <c r="I3710" s="330" t="str">
        <f>IF(H3710="","",IFERROR(INDEX(Tanggal1,MATCH('Buku Besar'!H3710,Akun1,0)),""))</f>
        <v/>
      </c>
      <c r="J3710" s="2" t="str">
        <f>IF(H3710="","",IFERROR(INDEX(Keterangan1,MATCH('Buku Besar'!H3710,Akun1,0)),""))</f>
        <v/>
      </c>
      <c r="K3710" s="2" t="str">
        <f>IF(H3710="","",IFERROR(INDEX(Reff1,MATCH('Buku Besar'!H3710,Akun1,0)),""))</f>
        <v/>
      </c>
      <c r="L3710" s="331" t="str">
        <f>IF(H3710="","",IFERROR(INDEX(Penerimaan1,MATCH('Buku Besar'!H3710,Akun1,0)),""))</f>
        <v/>
      </c>
      <c r="M3710" s="331" t="str">
        <f>IF(H3710="","",IFERROR(INDEX(Pengeluaran1,MATCH('Buku Besar'!H3710,Akun1,0)),""))</f>
        <v/>
      </c>
    </row>
    <row r="3711" spans="1:13" x14ac:dyDescent="0.25">
      <c r="A3711" s="91" t="str">
        <f t="shared" si="114"/>
        <v/>
      </c>
      <c r="B3711" s="330" t="str">
        <f>IF(A3711="","",IFERROR(INDEX(Tanggal,MATCH('Buku Besar'!A3711,Akun,0)),""))</f>
        <v/>
      </c>
      <c r="C3711" s="2" t="str">
        <f>IF(A3711="","",IFERROR(INDEX(Keterangan,MATCH('Buku Besar'!A3711,Akun,0)),""))</f>
        <v/>
      </c>
      <c r="D3711" s="2" t="str">
        <f>IF(A3711="","",IFERROR(INDEX(Reff,MATCH('Buku Besar'!A3711,Akun,0)),""))</f>
        <v/>
      </c>
      <c r="E3711" s="331" t="str">
        <f>IF(A3711="","",IFERROR(INDEX(Penerimaan,MATCH('Buku Besar'!A3711,Akun,0)),""))</f>
        <v/>
      </c>
      <c r="F3711" s="331" t="str">
        <f>IF(A3711="","",IFERROR(INDEX(Pengeluaran,MATCH('Buku Besar'!A3711,Akun,0)),""))</f>
        <v/>
      </c>
      <c r="H3711" s="91" t="str">
        <f t="shared" si="115"/>
        <v/>
      </c>
      <c r="I3711" s="330" t="str">
        <f>IF(H3711="","",IFERROR(INDEX(Tanggal1,MATCH('Buku Besar'!H3711,Akun1,0)),""))</f>
        <v/>
      </c>
      <c r="J3711" s="2" t="str">
        <f>IF(H3711="","",IFERROR(INDEX(Keterangan1,MATCH('Buku Besar'!H3711,Akun1,0)),""))</f>
        <v/>
      </c>
      <c r="K3711" s="2" t="str">
        <f>IF(H3711="","",IFERROR(INDEX(Reff1,MATCH('Buku Besar'!H3711,Akun1,0)),""))</f>
        <v/>
      </c>
      <c r="L3711" s="331" t="str">
        <f>IF(H3711="","",IFERROR(INDEX(Penerimaan1,MATCH('Buku Besar'!H3711,Akun1,0)),""))</f>
        <v/>
      </c>
      <c r="M3711" s="331" t="str">
        <f>IF(H3711="","",IFERROR(INDEX(Pengeluaran1,MATCH('Buku Besar'!H3711,Akun1,0)),""))</f>
        <v/>
      </c>
    </row>
    <row r="3712" spans="1:13" x14ac:dyDescent="0.25">
      <c r="A3712" s="91" t="str">
        <f t="shared" si="114"/>
        <v/>
      </c>
      <c r="B3712" s="330" t="str">
        <f>IF(A3712="","",IFERROR(INDEX(Tanggal,MATCH('Buku Besar'!A3712,Akun,0)),""))</f>
        <v/>
      </c>
      <c r="C3712" s="2" t="str">
        <f>IF(A3712="","",IFERROR(INDEX(Keterangan,MATCH('Buku Besar'!A3712,Akun,0)),""))</f>
        <v/>
      </c>
      <c r="D3712" s="2" t="str">
        <f>IF(A3712="","",IFERROR(INDEX(Reff,MATCH('Buku Besar'!A3712,Akun,0)),""))</f>
        <v/>
      </c>
      <c r="E3712" s="331" t="str">
        <f>IF(A3712="","",IFERROR(INDEX(Penerimaan,MATCH('Buku Besar'!A3712,Akun,0)),""))</f>
        <v/>
      </c>
      <c r="F3712" s="331" t="str">
        <f>IF(A3712="","",IFERROR(INDEX(Pengeluaran,MATCH('Buku Besar'!A3712,Akun,0)),""))</f>
        <v/>
      </c>
      <c r="H3712" s="91" t="str">
        <f t="shared" si="115"/>
        <v/>
      </c>
      <c r="I3712" s="330" t="str">
        <f>IF(H3712="","",IFERROR(INDEX(Tanggal1,MATCH('Buku Besar'!H3712,Akun1,0)),""))</f>
        <v/>
      </c>
      <c r="J3712" s="2" t="str">
        <f>IF(H3712="","",IFERROR(INDEX(Keterangan1,MATCH('Buku Besar'!H3712,Akun1,0)),""))</f>
        <v/>
      </c>
      <c r="K3712" s="2" t="str">
        <f>IF(H3712="","",IFERROR(INDEX(Reff1,MATCH('Buku Besar'!H3712,Akun1,0)),""))</f>
        <v/>
      </c>
      <c r="L3712" s="331" t="str">
        <f>IF(H3712="","",IFERROR(INDEX(Penerimaan1,MATCH('Buku Besar'!H3712,Akun1,0)),""))</f>
        <v/>
      </c>
      <c r="M3712" s="331" t="str">
        <f>IF(H3712="","",IFERROR(INDEX(Pengeluaran1,MATCH('Buku Besar'!H3712,Akun1,0)),""))</f>
        <v/>
      </c>
    </row>
    <row r="3713" spans="1:13" x14ac:dyDescent="0.25">
      <c r="A3713" s="91" t="str">
        <f t="shared" si="114"/>
        <v/>
      </c>
      <c r="B3713" s="330" t="str">
        <f>IF(A3713="","",IFERROR(INDEX(Tanggal,MATCH('Buku Besar'!A3713,Akun,0)),""))</f>
        <v/>
      </c>
      <c r="C3713" s="2" t="str">
        <f>IF(A3713="","",IFERROR(INDEX(Keterangan,MATCH('Buku Besar'!A3713,Akun,0)),""))</f>
        <v/>
      </c>
      <c r="D3713" s="2" t="str">
        <f>IF(A3713="","",IFERROR(INDEX(Reff,MATCH('Buku Besar'!A3713,Akun,0)),""))</f>
        <v/>
      </c>
      <c r="E3713" s="331" t="str">
        <f>IF(A3713="","",IFERROR(INDEX(Penerimaan,MATCH('Buku Besar'!A3713,Akun,0)),""))</f>
        <v/>
      </c>
      <c r="F3713" s="331" t="str">
        <f>IF(A3713="","",IFERROR(INDEX(Pengeluaran,MATCH('Buku Besar'!A3713,Akun,0)),""))</f>
        <v/>
      </c>
      <c r="H3713" s="91" t="str">
        <f t="shared" si="115"/>
        <v/>
      </c>
      <c r="I3713" s="330" t="str">
        <f>IF(H3713="","",IFERROR(INDEX(Tanggal1,MATCH('Buku Besar'!H3713,Akun1,0)),""))</f>
        <v/>
      </c>
      <c r="J3713" s="2" t="str">
        <f>IF(H3713="","",IFERROR(INDEX(Keterangan1,MATCH('Buku Besar'!H3713,Akun1,0)),""))</f>
        <v/>
      </c>
      <c r="K3713" s="2" t="str">
        <f>IF(H3713="","",IFERROR(INDEX(Reff1,MATCH('Buku Besar'!H3713,Akun1,0)),""))</f>
        <v/>
      </c>
      <c r="L3713" s="331" t="str">
        <f>IF(H3713="","",IFERROR(INDEX(Penerimaan1,MATCH('Buku Besar'!H3713,Akun1,0)),""))</f>
        <v/>
      </c>
      <c r="M3713" s="331" t="str">
        <f>IF(H3713="","",IFERROR(INDEX(Pengeluaran1,MATCH('Buku Besar'!H3713,Akun1,0)),""))</f>
        <v/>
      </c>
    </row>
    <row r="3714" spans="1:13" x14ac:dyDescent="0.25">
      <c r="A3714" s="91" t="str">
        <f t="shared" si="114"/>
        <v/>
      </c>
      <c r="B3714" s="330" t="str">
        <f>IF(A3714="","",IFERROR(INDEX(Tanggal,MATCH('Buku Besar'!A3714,Akun,0)),""))</f>
        <v/>
      </c>
      <c r="C3714" s="2" t="str">
        <f>IF(A3714="","",IFERROR(INDEX(Keterangan,MATCH('Buku Besar'!A3714,Akun,0)),""))</f>
        <v/>
      </c>
      <c r="D3714" s="2" t="str">
        <f>IF(A3714="","",IFERROR(INDEX(Reff,MATCH('Buku Besar'!A3714,Akun,0)),""))</f>
        <v/>
      </c>
      <c r="E3714" s="331" t="str">
        <f>IF(A3714="","",IFERROR(INDEX(Penerimaan,MATCH('Buku Besar'!A3714,Akun,0)),""))</f>
        <v/>
      </c>
      <c r="F3714" s="331" t="str">
        <f>IF(A3714="","",IFERROR(INDEX(Pengeluaran,MATCH('Buku Besar'!A3714,Akun,0)),""))</f>
        <v/>
      </c>
      <c r="H3714" s="91" t="str">
        <f t="shared" si="115"/>
        <v/>
      </c>
      <c r="I3714" s="330" t="str">
        <f>IF(H3714="","",IFERROR(INDEX(Tanggal1,MATCH('Buku Besar'!H3714,Akun1,0)),""))</f>
        <v/>
      </c>
      <c r="J3714" s="2" t="str">
        <f>IF(H3714="","",IFERROR(INDEX(Keterangan1,MATCH('Buku Besar'!H3714,Akun1,0)),""))</f>
        <v/>
      </c>
      <c r="K3714" s="2" t="str">
        <f>IF(H3714="","",IFERROR(INDEX(Reff1,MATCH('Buku Besar'!H3714,Akun1,0)),""))</f>
        <v/>
      </c>
      <c r="L3714" s="331" t="str">
        <f>IF(H3714="","",IFERROR(INDEX(Penerimaan1,MATCH('Buku Besar'!H3714,Akun1,0)),""))</f>
        <v/>
      </c>
      <c r="M3714" s="331" t="str">
        <f>IF(H3714="","",IFERROR(INDEX(Pengeluaran1,MATCH('Buku Besar'!H3714,Akun1,0)),""))</f>
        <v/>
      </c>
    </row>
    <row r="3715" spans="1:13" x14ac:dyDescent="0.25">
      <c r="A3715" s="91" t="str">
        <f t="shared" si="114"/>
        <v/>
      </c>
      <c r="B3715" s="330" t="str">
        <f>IF(A3715="","",IFERROR(INDEX(Tanggal,MATCH('Buku Besar'!A3715,Akun,0)),""))</f>
        <v/>
      </c>
      <c r="C3715" s="2" t="str">
        <f>IF(A3715="","",IFERROR(INDEX(Keterangan,MATCH('Buku Besar'!A3715,Akun,0)),""))</f>
        <v/>
      </c>
      <c r="D3715" s="2" t="str">
        <f>IF(A3715="","",IFERROR(INDEX(Reff,MATCH('Buku Besar'!A3715,Akun,0)),""))</f>
        <v/>
      </c>
      <c r="E3715" s="331" t="str">
        <f>IF(A3715="","",IFERROR(INDEX(Penerimaan,MATCH('Buku Besar'!A3715,Akun,0)),""))</f>
        <v/>
      </c>
      <c r="F3715" s="331" t="str">
        <f>IF(A3715="","",IFERROR(INDEX(Pengeluaran,MATCH('Buku Besar'!A3715,Akun,0)),""))</f>
        <v/>
      </c>
      <c r="H3715" s="91" t="str">
        <f t="shared" si="115"/>
        <v/>
      </c>
      <c r="I3715" s="330" t="str">
        <f>IF(H3715="","",IFERROR(INDEX(Tanggal1,MATCH('Buku Besar'!H3715,Akun1,0)),""))</f>
        <v/>
      </c>
      <c r="J3715" s="2" t="str">
        <f>IF(H3715="","",IFERROR(INDEX(Keterangan1,MATCH('Buku Besar'!H3715,Akun1,0)),""))</f>
        <v/>
      </c>
      <c r="K3715" s="2" t="str">
        <f>IF(H3715="","",IFERROR(INDEX(Reff1,MATCH('Buku Besar'!H3715,Akun1,0)),""))</f>
        <v/>
      </c>
      <c r="L3715" s="331" t="str">
        <f>IF(H3715="","",IFERROR(INDEX(Penerimaan1,MATCH('Buku Besar'!H3715,Akun1,0)),""))</f>
        <v/>
      </c>
      <c r="M3715" s="331" t="str">
        <f>IF(H3715="","",IFERROR(INDEX(Pengeluaran1,MATCH('Buku Besar'!H3715,Akun1,0)),""))</f>
        <v/>
      </c>
    </row>
    <row r="3716" spans="1:13" x14ac:dyDescent="0.25">
      <c r="A3716" s="91" t="str">
        <f t="shared" si="114"/>
        <v/>
      </c>
      <c r="B3716" s="330" t="str">
        <f>IF(A3716="","",IFERROR(INDEX(Tanggal,MATCH('Buku Besar'!A3716,Akun,0)),""))</f>
        <v/>
      </c>
      <c r="C3716" s="2" t="str">
        <f>IF(A3716="","",IFERROR(INDEX(Keterangan,MATCH('Buku Besar'!A3716,Akun,0)),""))</f>
        <v/>
      </c>
      <c r="D3716" s="2" t="str">
        <f>IF(A3716="","",IFERROR(INDEX(Reff,MATCH('Buku Besar'!A3716,Akun,0)),""))</f>
        <v/>
      </c>
      <c r="E3716" s="331" t="str">
        <f>IF(A3716="","",IFERROR(INDEX(Penerimaan,MATCH('Buku Besar'!A3716,Akun,0)),""))</f>
        <v/>
      </c>
      <c r="F3716" s="331" t="str">
        <f>IF(A3716="","",IFERROR(INDEX(Pengeluaran,MATCH('Buku Besar'!A3716,Akun,0)),""))</f>
        <v/>
      </c>
      <c r="H3716" s="91" t="str">
        <f t="shared" si="115"/>
        <v/>
      </c>
      <c r="I3716" s="330" t="str">
        <f>IF(H3716="","",IFERROR(INDEX(Tanggal1,MATCH('Buku Besar'!H3716,Akun1,0)),""))</f>
        <v/>
      </c>
      <c r="J3716" s="2" t="str">
        <f>IF(H3716="","",IFERROR(INDEX(Keterangan1,MATCH('Buku Besar'!H3716,Akun1,0)),""))</f>
        <v/>
      </c>
      <c r="K3716" s="2" t="str">
        <f>IF(H3716="","",IFERROR(INDEX(Reff1,MATCH('Buku Besar'!H3716,Akun1,0)),""))</f>
        <v/>
      </c>
      <c r="L3716" s="331" t="str">
        <f>IF(H3716="","",IFERROR(INDEX(Penerimaan1,MATCH('Buku Besar'!H3716,Akun1,0)),""))</f>
        <v/>
      </c>
      <c r="M3716" s="331" t="str">
        <f>IF(H3716="","",IFERROR(INDEX(Pengeluaran1,MATCH('Buku Besar'!H3716,Akun1,0)),""))</f>
        <v/>
      </c>
    </row>
    <row r="3717" spans="1:13" x14ac:dyDescent="0.25">
      <c r="A3717" s="91" t="str">
        <f t="shared" si="114"/>
        <v/>
      </c>
      <c r="B3717" s="330" t="str">
        <f>IF(A3717="","",IFERROR(INDEX(Tanggal,MATCH('Buku Besar'!A3717,Akun,0)),""))</f>
        <v/>
      </c>
      <c r="C3717" s="2" t="str">
        <f>IF(A3717="","",IFERROR(INDEX(Keterangan,MATCH('Buku Besar'!A3717,Akun,0)),""))</f>
        <v/>
      </c>
      <c r="D3717" s="2" t="str">
        <f>IF(A3717="","",IFERROR(INDEX(Reff,MATCH('Buku Besar'!A3717,Akun,0)),""))</f>
        <v/>
      </c>
      <c r="E3717" s="331" t="str">
        <f>IF(A3717="","",IFERROR(INDEX(Penerimaan,MATCH('Buku Besar'!A3717,Akun,0)),""))</f>
        <v/>
      </c>
      <c r="F3717" s="331" t="str">
        <f>IF(A3717="","",IFERROR(INDEX(Pengeluaran,MATCH('Buku Besar'!A3717,Akun,0)),""))</f>
        <v/>
      </c>
      <c r="H3717" s="91" t="str">
        <f t="shared" si="115"/>
        <v/>
      </c>
      <c r="I3717" s="330" t="str">
        <f>IF(H3717="","",IFERROR(INDEX(Tanggal1,MATCH('Buku Besar'!H3717,Akun1,0)),""))</f>
        <v/>
      </c>
      <c r="J3717" s="2" t="str">
        <f>IF(H3717="","",IFERROR(INDEX(Keterangan1,MATCH('Buku Besar'!H3717,Akun1,0)),""))</f>
        <v/>
      </c>
      <c r="K3717" s="2" t="str">
        <f>IF(H3717="","",IFERROR(INDEX(Reff1,MATCH('Buku Besar'!H3717,Akun1,0)),""))</f>
        <v/>
      </c>
      <c r="L3717" s="331" t="str">
        <f>IF(H3717="","",IFERROR(INDEX(Penerimaan1,MATCH('Buku Besar'!H3717,Akun1,0)),""))</f>
        <v/>
      </c>
      <c r="M3717" s="331" t="str">
        <f>IF(H3717="","",IFERROR(INDEX(Pengeluaran1,MATCH('Buku Besar'!H3717,Akun1,0)),""))</f>
        <v/>
      </c>
    </row>
    <row r="3718" spans="1:13" x14ac:dyDescent="0.25">
      <c r="A3718" s="91" t="str">
        <f t="shared" si="114"/>
        <v/>
      </c>
      <c r="B3718" s="330" t="str">
        <f>IF(A3718="","",IFERROR(INDEX(Tanggal,MATCH('Buku Besar'!A3718,Akun,0)),""))</f>
        <v/>
      </c>
      <c r="C3718" s="2" t="str">
        <f>IF(A3718="","",IFERROR(INDEX(Keterangan,MATCH('Buku Besar'!A3718,Akun,0)),""))</f>
        <v/>
      </c>
      <c r="D3718" s="2" t="str">
        <f>IF(A3718="","",IFERROR(INDEX(Reff,MATCH('Buku Besar'!A3718,Akun,0)),""))</f>
        <v/>
      </c>
      <c r="E3718" s="331" t="str">
        <f>IF(A3718="","",IFERROR(INDEX(Penerimaan,MATCH('Buku Besar'!A3718,Akun,0)),""))</f>
        <v/>
      </c>
      <c r="F3718" s="331" t="str">
        <f>IF(A3718="","",IFERROR(INDEX(Pengeluaran,MATCH('Buku Besar'!A3718,Akun,0)),""))</f>
        <v/>
      </c>
      <c r="H3718" s="91" t="str">
        <f t="shared" si="115"/>
        <v/>
      </c>
      <c r="I3718" s="330" t="str">
        <f>IF(H3718="","",IFERROR(INDEX(Tanggal1,MATCH('Buku Besar'!H3718,Akun1,0)),""))</f>
        <v/>
      </c>
      <c r="J3718" s="2" t="str">
        <f>IF(H3718="","",IFERROR(INDEX(Keterangan1,MATCH('Buku Besar'!H3718,Akun1,0)),""))</f>
        <v/>
      </c>
      <c r="K3718" s="2" t="str">
        <f>IF(H3718="","",IFERROR(INDEX(Reff1,MATCH('Buku Besar'!H3718,Akun1,0)),""))</f>
        <v/>
      </c>
      <c r="L3718" s="331" t="str">
        <f>IF(H3718="","",IFERROR(INDEX(Penerimaan1,MATCH('Buku Besar'!H3718,Akun1,0)),""))</f>
        <v/>
      </c>
      <c r="M3718" s="331" t="str">
        <f>IF(H3718="","",IFERROR(INDEX(Pengeluaran1,MATCH('Buku Besar'!H3718,Akun1,0)),""))</f>
        <v/>
      </c>
    </row>
    <row r="3719" spans="1:13" x14ac:dyDescent="0.25">
      <c r="A3719" s="91" t="str">
        <f t="shared" si="114"/>
        <v/>
      </c>
      <c r="B3719" s="330" t="str">
        <f>IF(A3719="","",IFERROR(INDEX(Tanggal,MATCH('Buku Besar'!A3719,Akun,0)),""))</f>
        <v/>
      </c>
      <c r="C3719" s="2" t="str">
        <f>IF(A3719="","",IFERROR(INDEX(Keterangan,MATCH('Buku Besar'!A3719,Akun,0)),""))</f>
        <v/>
      </c>
      <c r="D3719" s="2" t="str">
        <f>IF(A3719="","",IFERROR(INDEX(Reff,MATCH('Buku Besar'!A3719,Akun,0)),""))</f>
        <v/>
      </c>
      <c r="E3719" s="331" t="str">
        <f>IF(A3719="","",IFERROR(INDEX(Penerimaan,MATCH('Buku Besar'!A3719,Akun,0)),""))</f>
        <v/>
      </c>
      <c r="F3719" s="331" t="str">
        <f>IF(A3719="","",IFERROR(INDEX(Pengeluaran,MATCH('Buku Besar'!A3719,Akun,0)),""))</f>
        <v/>
      </c>
      <c r="H3719" s="91" t="str">
        <f t="shared" si="115"/>
        <v/>
      </c>
      <c r="I3719" s="330" t="str">
        <f>IF(H3719="","",IFERROR(INDEX(Tanggal1,MATCH('Buku Besar'!H3719,Akun1,0)),""))</f>
        <v/>
      </c>
      <c r="J3719" s="2" t="str">
        <f>IF(H3719="","",IFERROR(INDEX(Keterangan1,MATCH('Buku Besar'!H3719,Akun1,0)),""))</f>
        <v/>
      </c>
      <c r="K3719" s="2" t="str">
        <f>IF(H3719="","",IFERROR(INDEX(Reff1,MATCH('Buku Besar'!H3719,Akun1,0)),""))</f>
        <v/>
      </c>
      <c r="L3719" s="331" t="str">
        <f>IF(H3719="","",IFERROR(INDEX(Penerimaan1,MATCH('Buku Besar'!H3719,Akun1,0)),""))</f>
        <v/>
      </c>
      <c r="M3719" s="331" t="str">
        <f>IF(H3719="","",IFERROR(INDEX(Pengeluaran1,MATCH('Buku Besar'!H3719,Akun1,0)),""))</f>
        <v/>
      </c>
    </row>
    <row r="3720" spans="1:13" x14ac:dyDescent="0.25">
      <c r="A3720" s="91" t="str">
        <f t="shared" ref="A3720:A3783" si="116">IFERROR(IF((MID(A3719,8,LEN(A3719)-7)+1)&lt;=COUNTIF(Kas_Harian,LEFT(A3719,6)),LEFT(A3719,6)&amp;"-"&amp;MID(A3719,8,LEN(A3719)-7)+1,""),"")</f>
        <v/>
      </c>
      <c r="B3720" s="330" t="str">
        <f>IF(A3720="","",IFERROR(INDEX(Tanggal,MATCH('Buku Besar'!A3720,Akun,0)),""))</f>
        <v/>
      </c>
      <c r="C3720" s="2" t="str">
        <f>IF(A3720="","",IFERROR(INDEX(Keterangan,MATCH('Buku Besar'!A3720,Akun,0)),""))</f>
        <v/>
      </c>
      <c r="D3720" s="2" t="str">
        <f>IF(A3720="","",IFERROR(INDEX(Reff,MATCH('Buku Besar'!A3720,Akun,0)),""))</f>
        <v/>
      </c>
      <c r="E3720" s="331" t="str">
        <f>IF(A3720="","",IFERROR(INDEX(Penerimaan,MATCH('Buku Besar'!A3720,Akun,0)),""))</f>
        <v/>
      </c>
      <c r="F3720" s="331" t="str">
        <f>IF(A3720="","",IFERROR(INDEX(Pengeluaran,MATCH('Buku Besar'!A3720,Akun,0)),""))</f>
        <v/>
      </c>
      <c r="H3720" s="91" t="str">
        <f t="shared" ref="H3720:H3783" si="117">IFERROR(IF((MID(H3719,8,LEN(H3719)-7)+1)&lt;=COUNTIF(Bank_Harian,LEFT(H3719,6)),LEFT(H3719,6)&amp;"-"&amp;MID(H3719,8,LEN(H3719)-7)+1,""),"")</f>
        <v/>
      </c>
      <c r="I3720" s="330" t="str">
        <f>IF(H3720="","",IFERROR(INDEX(Tanggal1,MATCH('Buku Besar'!H3720,Akun1,0)),""))</f>
        <v/>
      </c>
      <c r="J3720" s="2" t="str">
        <f>IF(H3720="","",IFERROR(INDEX(Keterangan1,MATCH('Buku Besar'!H3720,Akun1,0)),""))</f>
        <v/>
      </c>
      <c r="K3720" s="2" t="str">
        <f>IF(H3720="","",IFERROR(INDEX(Reff1,MATCH('Buku Besar'!H3720,Akun1,0)),""))</f>
        <v/>
      </c>
      <c r="L3720" s="331" t="str">
        <f>IF(H3720="","",IFERROR(INDEX(Penerimaan1,MATCH('Buku Besar'!H3720,Akun1,0)),""))</f>
        <v/>
      </c>
      <c r="M3720" s="331" t="str">
        <f>IF(H3720="","",IFERROR(INDEX(Pengeluaran1,MATCH('Buku Besar'!H3720,Akun1,0)),""))</f>
        <v/>
      </c>
    </row>
    <row r="3721" spans="1:13" x14ac:dyDescent="0.25">
      <c r="A3721" s="91" t="str">
        <f t="shared" si="116"/>
        <v/>
      </c>
      <c r="B3721" s="330" t="str">
        <f>IF(A3721="","",IFERROR(INDEX(Tanggal,MATCH('Buku Besar'!A3721,Akun,0)),""))</f>
        <v/>
      </c>
      <c r="C3721" s="2" t="str">
        <f>IF(A3721="","",IFERROR(INDEX(Keterangan,MATCH('Buku Besar'!A3721,Akun,0)),""))</f>
        <v/>
      </c>
      <c r="D3721" s="2" t="str">
        <f>IF(A3721="","",IFERROR(INDEX(Reff,MATCH('Buku Besar'!A3721,Akun,0)),""))</f>
        <v/>
      </c>
      <c r="E3721" s="331" t="str">
        <f>IF(A3721="","",IFERROR(INDEX(Penerimaan,MATCH('Buku Besar'!A3721,Akun,0)),""))</f>
        <v/>
      </c>
      <c r="F3721" s="331" t="str">
        <f>IF(A3721="","",IFERROR(INDEX(Pengeluaran,MATCH('Buku Besar'!A3721,Akun,0)),""))</f>
        <v/>
      </c>
      <c r="H3721" s="91" t="str">
        <f t="shared" si="117"/>
        <v/>
      </c>
      <c r="I3721" s="330" t="str">
        <f>IF(H3721="","",IFERROR(INDEX(Tanggal1,MATCH('Buku Besar'!H3721,Akun1,0)),""))</f>
        <v/>
      </c>
      <c r="J3721" s="2" t="str">
        <f>IF(H3721="","",IFERROR(INDEX(Keterangan1,MATCH('Buku Besar'!H3721,Akun1,0)),""))</f>
        <v/>
      </c>
      <c r="K3721" s="2" t="str">
        <f>IF(H3721="","",IFERROR(INDEX(Reff1,MATCH('Buku Besar'!H3721,Akun1,0)),""))</f>
        <v/>
      </c>
      <c r="L3721" s="331" t="str">
        <f>IF(H3721="","",IFERROR(INDEX(Penerimaan1,MATCH('Buku Besar'!H3721,Akun1,0)),""))</f>
        <v/>
      </c>
      <c r="M3721" s="331" t="str">
        <f>IF(H3721="","",IFERROR(INDEX(Pengeluaran1,MATCH('Buku Besar'!H3721,Akun1,0)),""))</f>
        <v/>
      </c>
    </row>
    <row r="3722" spans="1:13" x14ac:dyDescent="0.25">
      <c r="A3722" s="91" t="str">
        <f t="shared" si="116"/>
        <v/>
      </c>
      <c r="B3722" s="330" t="str">
        <f>IF(A3722="","",IFERROR(INDEX(Tanggal,MATCH('Buku Besar'!A3722,Akun,0)),""))</f>
        <v/>
      </c>
      <c r="C3722" s="2" t="str">
        <f>IF(A3722="","",IFERROR(INDEX(Keterangan,MATCH('Buku Besar'!A3722,Akun,0)),""))</f>
        <v/>
      </c>
      <c r="D3722" s="2" t="str">
        <f>IF(A3722="","",IFERROR(INDEX(Reff,MATCH('Buku Besar'!A3722,Akun,0)),""))</f>
        <v/>
      </c>
      <c r="E3722" s="331" t="str">
        <f>IF(A3722="","",IFERROR(INDEX(Penerimaan,MATCH('Buku Besar'!A3722,Akun,0)),""))</f>
        <v/>
      </c>
      <c r="F3722" s="331" t="str">
        <f>IF(A3722="","",IFERROR(INDEX(Pengeluaran,MATCH('Buku Besar'!A3722,Akun,0)),""))</f>
        <v/>
      </c>
      <c r="H3722" s="91" t="str">
        <f t="shared" si="117"/>
        <v/>
      </c>
      <c r="I3722" s="330" t="str">
        <f>IF(H3722="","",IFERROR(INDEX(Tanggal1,MATCH('Buku Besar'!H3722,Akun1,0)),""))</f>
        <v/>
      </c>
      <c r="J3722" s="2" t="str">
        <f>IF(H3722="","",IFERROR(INDEX(Keterangan1,MATCH('Buku Besar'!H3722,Akun1,0)),""))</f>
        <v/>
      </c>
      <c r="K3722" s="2" t="str">
        <f>IF(H3722="","",IFERROR(INDEX(Reff1,MATCH('Buku Besar'!H3722,Akun1,0)),""))</f>
        <v/>
      </c>
      <c r="L3722" s="331" t="str">
        <f>IF(H3722="","",IFERROR(INDEX(Penerimaan1,MATCH('Buku Besar'!H3722,Akun1,0)),""))</f>
        <v/>
      </c>
      <c r="M3722" s="331" t="str">
        <f>IF(H3722="","",IFERROR(INDEX(Pengeluaran1,MATCH('Buku Besar'!H3722,Akun1,0)),""))</f>
        <v/>
      </c>
    </row>
    <row r="3723" spans="1:13" x14ac:dyDescent="0.25">
      <c r="A3723" s="91" t="str">
        <f t="shared" si="116"/>
        <v/>
      </c>
      <c r="B3723" s="330" t="str">
        <f>IF(A3723="","",IFERROR(INDEX(Tanggal,MATCH('Buku Besar'!A3723,Akun,0)),""))</f>
        <v/>
      </c>
      <c r="C3723" s="2" t="str">
        <f>IF(A3723="","",IFERROR(INDEX(Keterangan,MATCH('Buku Besar'!A3723,Akun,0)),""))</f>
        <v/>
      </c>
      <c r="D3723" s="2" t="str">
        <f>IF(A3723="","",IFERROR(INDEX(Reff,MATCH('Buku Besar'!A3723,Akun,0)),""))</f>
        <v/>
      </c>
      <c r="E3723" s="331" t="str">
        <f>IF(A3723="","",IFERROR(INDEX(Penerimaan,MATCH('Buku Besar'!A3723,Akun,0)),""))</f>
        <v/>
      </c>
      <c r="F3723" s="331" t="str">
        <f>IF(A3723="","",IFERROR(INDEX(Pengeluaran,MATCH('Buku Besar'!A3723,Akun,0)),""))</f>
        <v/>
      </c>
      <c r="H3723" s="91" t="str">
        <f t="shared" si="117"/>
        <v/>
      </c>
      <c r="I3723" s="330" t="str">
        <f>IF(H3723="","",IFERROR(INDEX(Tanggal1,MATCH('Buku Besar'!H3723,Akun1,0)),""))</f>
        <v/>
      </c>
      <c r="J3723" s="2" t="str">
        <f>IF(H3723="","",IFERROR(INDEX(Keterangan1,MATCH('Buku Besar'!H3723,Akun1,0)),""))</f>
        <v/>
      </c>
      <c r="K3723" s="2" t="str">
        <f>IF(H3723="","",IFERROR(INDEX(Reff1,MATCH('Buku Besar'!H3723,Akun1,0)),""))</f>
        <v/>
      </c>
      <c r="L3723" s="331" t="str">
        <f>IF(H3723="","",IFERROR(INDEX(Penerimaan1,MATCH('Buku Besar'!H3723,Akun1,0)),""))</f>
        <v/>
      </c>
      <c r="M3723" s="331" t="str">
        <f>IF(H3723="","",IFERROR(INDEX(Pengeluaran1,MATCH('Buku Besar'!H3723,Akun1,0)),""))</f>
        <v/>
      </c>
    </row>
    <row r="3724" spans="1:13" x14ac:dyDescent="0.25">
      <c r="A3724" s="91" t="str">
        <f t="shared" si="116"/>
        <v/>
      </c>
      <c r="B3724" s="330" t="str">
        <f>IF(A3724="","",IFERROR(INDEX(Tanggal,MATCH('Buku Besar'!A3724,Akun,0)),""))</f>
        <v/>
      </c>
      <c r="C3724" s="2" t="str">
        <f>IF(A3724="","",IFERROR(INDEX(Keterangan,MATCH('Buku Besar'!A3724,Akun,0)),""))</f>
        <v/>
      </c>
      <c r="D3724" s="2" t="str">
        <f>IF(A3724="","",IFERROR(INDEX(Reff,MATCH('Buku Besar'!A3724,Akun,0)),""))</f>
        <v/>
      </c>
      <c r="E3724" s="331" t="str">
        <f>IF(A3724="","",IFERROR(INDEX(Penerimaan,MATCH('Buku Besar'!A3724,Akun,0)),""))</f>
        <v/>
      </c>
      <c r="F3724" s="331" t="str">
        <f>IF(A3724="","",IFERROR(INDEX(Pengeluaran,MATCH('Buku Besar'!A3724,Akun,0)),""))</f>
        <v/>
      </c>
      <c r="H3724" s="91" t="str">
        <f t="shared" si="117"/>
        <v/>
      </c>
      <c r="I3724" s="330" t="str">
        <f>IF(H3724="","",IFERROR(INDEX(Tanggal1,MATCH('Buku Besar'!H3724,Akun1,0)),""))</f>
        <v/>
      </c>
      <c r="J3724" s="2" t="str">
        <f>IF(H3724="","",IFERROR(INDEX(Keterangan1,MATCH('Buku Besar'!H3724,Akun1,0)),""))</f>
        <v/>
      </c>
      <c r="K3724" s="2" t="str">
        <f>IF(H3724="","",IFERROR(INDEX(Reff1,MATCH('Buku Besar'!H3724,Akun1,0)),""))</f>
        <v/>
      </c>
      <c r="L3724" s="331" t="str">
        <f>IF(H3724="","",IFERROR(INDEX(Penerimaan1,MATCH('Buku Besar'!H3724,Akun1,0)),""))</f>
        <v/>
      </c>
      <c r="M3724" s="331" t="str">
        <f>IF(H3724="","",IFERROR(INDEX(Pengeluaran1,MATCH('Buku Besar'!H3724,Akun1,0)),""))</f>
        <v/>
      </c>
    </row>
    <row r="3725" spans="1:13" x14ac:dyDescent="0.25">
      <c r="A3725" s="91" t="str">
        <f t="shared" si="116"/>
        <v/>
      </c>
      <c r="B3725" s="330" t="str">
        <f>IF(A3725="","",IFERROR(INDEX(Tanggal,MATCH('Buku Besar'!A3725,Akun,0)),""))</f>
        <v/>
      </c>
      <c r="C3725" s="2" t="str">
        <f>IF(A3725="","",IFERROR(INDEX(Keterangan,MATCH('Buku Besar'!A3725,Akun,0)),""))</f>
        <v/>
      </c>
      <c r="D3725" s="2" t="str">
        <f>IF(A3725="","",IFERROR(INDEX(Reff,MATCH('Buku Besar'!A3725,Akun,0)),""))</f>
        <v/>
      </c>
      <c r="E3725" s="331" t="str">
        <f>IF(A3725="","",IFERROR(INDEX(Penerimaan,MATCH('Buku Besar'!A3725,Akun,0)),""))</f>
        <v/>
      </c>
      <c r="F3725" s="331" t="str">
        <f>IF(A3725="","",IFERROR(INDEX(Pengeluaran,MATCH('Buku Besar'!A3725,Akun,0)),""))</f>
        <v/>
      </c>
      <c r="H3725" s="91" t="str">
        <f t="shared" si="117"/>
        <v/>
      </c>
      <c r="I3725" s="330" t="str">
        <f>IF(H3725="","",IFERROR(INDEX(Tanggal1,MATCH('Buku Besar'!H3725,Akun1,0)),""))</f>
        <v/>
      </c>
      <c r="J3725" s="2" t="str">
        <f>IF(H3725="","",IFERROR(INDEX(Keterangan1,MATCH('Buku Besar'!H3725,Akun1,0)),""))</f>
        <v/>
      </c>
      <c r="K3725" s="2" t="str">
        <f>IF(H3725="","",IFERROR(INDEX(Reff1,MATCH('Buku Besar'!H3725,Akun1,0)),""))</f>
        <v/>
      </c>
      <c r="L3725" s="331" t="str">
        <f>IF(H3725="","",IFERROR(INDEX(Penerimaan1,MATCH('Buku Besar'!H3725,Akun1,0)),""))</f>
        <v/>
      </c>
      <c r="M3725" s="331" t="str">
        <f>IF(H3725="","",IFERROR(INDEX(Pengeluaran1,MATCH('Buku Besar'!H3725,Akun1,0)),""))</f>
        <v/>
      </c>
    </row>
    <row r="3726" spans="1:13" x14ac:dyDescent="0.25">
      <c r="A3726" s="91" t="str">
        <f t="shared" si="116"/>
        <v/>
      </c>
      <c r="B3726" s="330" t="str">
        <f>IF(A3726="","",IFERROR(INDEX(Tanggal,MATCH('Buku Besar'!A3726,Akun,0)),""))</f>
        <v/>
      </c>
      <c r="C3726" s="2" t="str">
        <f>IF(A3726="","",IFERROR(INDEX(Keterangan,MATCH('Buku Besar'!A3726,Akun,0)),""))</f>
        <v/>
      </c>
      <c r="D3726" s="2" t="str">
        <f>IF(A3726="","",IFERROR(INDEX(Reff,MATCH('Buku Besar'!A3726,Akun,0)),""))</f>
        <v/>
      </c>
      <c r="E3726" s="331" t="str">
        <f>IF(A3726="","",IFERROR(INDEX(Penerimaan,MATCH('Buku Besar'!A3726,Akun,0)),""))</f>
        <v/>
      </c>
      <c r="F3726" s="331" t="str">
        <f>IF(A3726="","",IFERROR(INDEX(Pengeluaran,MATCH('Buku Besar'!A3726,Akun,0)),""))</f>
        <v/>
      </c>
      <c r="H3726" s="91" t="str">
        <f t="shared" si="117"/>
        <v/>
      </c>
      <c r="I3726" s="330" t="str">
        <f>IF(H3726="","",IFERROR(INDEX(Tanggal1,MATCH('Buku Besar'!H3726,Akun1,0)),""))</f>
        <v/>
      </c>
      <c r="J3726" s="2" t="str">
        <f>IF(H3726="","",IFERROR(INDEX(Keterangan1,MATCH('Buku Besar'!H3726,Akun1,0)),""))</f>
        <v/>
      </c>
      <c r="K3726" s="2" t="str">
        <f>IF(H3726="","",IFERROR(INDEX(Reff1,MATCH('Buku Besar'!H3726,Akun1,0)),""))</f>
        <v/>
      </c>
      <c r="L3726" s="331" t="str">
        <f>IF(H3726="","",IFERROR(INDEX(Penerimaan1,MATCH('Buku Besar'!H3726,Akun1,0)),""))</f>
        <v/>
      </c>
      <c r="M3726" s="331" t="str">
        <f>IF(H3726="","",IFERROR(INDEX(Pengeluaran1,MATCH('Buku Besar'!H3726,Akun1,0)),""))</f>
        <v/>
      </c>
    </row>
    <row r="3727" spans="1:13" x14ac:dyDescent="0.25">
      <c r="A3727" s="91" t="str">
        <f t="shared" si="116"/>
        <v/>
      </c>
      <c r="B3727" s="330" t="str">
        <f>IF(A3727="","",IFERROR(INDEX(Tanggal,MATCH('Buku Besar'!A3727,Akun,0)),""))</f>
        <v/>
      </c>
      <c r="C3727" s="2" t="str">
        <f>IF(A3727="","",IFERROR(INDEX(Keterangan,MATCH('Buku Besar'!A3727,Akun,0)),""))</f>
        <v/>
      </c>
      <c r="D3727" s="2" t="str">
        <f>IF(A3727="","",IFERROR(INDEX(Reff,MATCH('Buku Besar'!A3727,Akun,0)),""))</f>
        <v/>
      </c>
      <c r="E3727" s="331" t="str">
        <f>IF(A3727="","",IFERROR(INDEX(Penerimaan,MATCH('Buku Besar'!A3727,Akun,0)),""))</f>
        <v/>
      </c>
      <c r="F3727" s="331" t="str">
        <f>IF(A3727="","",IFERROR(INDEX(Pengeluaran,MATCH('Buku Besar'!A3727,Akun,0)),""))</f>
        <v/>
      </c>
      <c r="H3727" s="91" t="str">
        <f t="shared" si="117"/>
        <v/>
      </c>
      <c r="I3727" s="330" t="str">
        <f>IF(H3727="","",IFERROR(INDEX(Tanggal1,MATCH('Buku Besar'!H3727,Akun1,0)),""))</f>
        <v/>
      </c>
      <c r="J3727" s="2" t="str">
        <f>IF(H3727="","",IFERROR(INDEX(Keterangan1,MATCH('Buku Besar'!H3727,Akun1,0)),""))</f>
        <v/>
      </c>
      <c r="K3727" s="2" t="str">
        <f>IF(H3727="","",IFERROR(INDEX(Reff1,MATCH('Buku Besar'!H3727,Akun1,0)),""))</f>
        <v/>
      </c>
      <c r="L3727" s="331" t="str">
        <f>IF(H3727="","",IFERROR(INDEX(Penerimaan1,MATCH('Buku Besar'!H3727,Akun1,0)),""))</f>
        <v/>
      </c>
      <c r="M3727" s="331" t="str">
        <f>IF(H3727="","",IFERROR(INDEX(Pengeluaran1,MATCH('Buku Besar'!H3727,Akun1,0)),""))</f>
        <v/>
      </c>
    </row>
    <row r="3728" spans="1:13" x14ac:dyDescent="0.25">
      <c r="A3728" s="91" t="str">
        <f t="shared" si="116"/>
        <v/>
      </c>
      <c r="B3728" s="330" t="str">
        <f>IF(A3728="","",IFERROR(INDEX(Tanggal,MATCH('Buku Besar'!A3728,Akun,0)),""))</f>
        <v/>
      </c>
      <c r="C3728" s="2" t="str">
        <f>IF(A3728="","",IFERROR(INDEX(Keterangan,MATCH('Buku Besar'!A3728,Akun,0)),""))</f>
        <v/>
      </c>
      <c r="D3728" s="2" t="str">
        <f>IF(A3728="","",IFERROR(INDEX(Reff,MATCH('Buku Besar'!A3728,Akun,0)),""))</f>
        <v/>
      </c>
      <c r="E3728" s="331" t="str">
        <f>IF(A3728="","",IFERROR(INDEX(Penerimaan,MATCH('Buku Besar'!A3728,Akun,0)),""))</f>
        <v/>
      </c>
      <c r="F3728" s="331" t="str">
        <f>IF(A3728="","",IFERROR(INDEX(Pengeluaran,MATCH('Buku Besar'!A3728,Akun,0)),""))</f>
        <v/>
      </c>
      <c r="H3728" s="91" t="str">
        <f t="shared" si="117"/>
        <v/>
      </c>
      <c r="I3728" s="330" t="str">
        <f>IF(H3728="","",IFERROR(INDEX(Tanggal1,MATCH('Buku Besar'!H3728,Akun1,0)),""))</f>
        <v/>
      </c>
      <c r="J3728" s="2" t="str">
        <f>IF(H3728="","",IFERROR(INDEX(Keterangan1,MATCH('Buku Besar'!H3728,Akun1,0)),""))</f>
        <v/>
      </c>
      <c r="K3728" s="2" t="str">
        <f>IF(H3728="","",IFERROR(INDEX(Reff1,MATCH('Buku Besar'!H3728,Akun1,0)),""))</f>
        <v/>
      </c>
      <c r="L3728" s="331" t="str">
        <f>IF(H3728="","",IFERROR(INDEX(Penerimaan1,MATCH('Buku Besar'!H3728,Akun1,0)),""))</f>
        <v/>
      </c>
      <c r="M3728" s="331" t="str">
        <f>IF(H3728="","",IFERROR(INDEX(Pengeluaran1,MATCH('Buku Besar'!H3728,Akun1,0)),""))</f>
        <v/>
      </c>
    </row>
    <row r="3729" spans="1:13" x14ac:dyDescent="0.25">
      <c r="A3729" s="91" t="str">
        <f t="shared" si="116"/>
        <v/>
      </c>
      <c r="B3729" s="330" t="str">
        <f>IF(A3729="","",IFERROR(INDEX(Tanggal,MATCH('Buku Besar'!A3729,Akun,0)),""))</f>
        <v/>
      </c>
      <c r="C3729" s="2" t="str">
        <f>IF(A3729="","",IFERROR(INDEX(Keterangan,MATCH('Buku Besar'!A3729,Akun,0)),""))</f>
        <v/>
      </c>
      <c r="D3729" s="2" t="str">
        <f>IF(A3729="","",IFERROR(INDEX(Reff,MATCH('Buku Besar'!A3729,Akun,0)),""))</f>
        <v/>
      </c>
      <c r="E3729" s="331" t="str">
        <f>IF(A3729="","",IFERROR(INDEX(Penerimaan,MATCH('Buku Besar'!A3729,Akun,0)),""))</f>
        <v/>
      </c>
      <c r="F3729" s="331" t="str">
        <f>IF(A3729="","",IFERROR(INDEX(Pengeluaran,MATCH('Buku Besar'!A3729,Akun,0)),""))</f>
        <v/>
      </c>
      <c r="H3729" s="91" t="str">
        <f t="shared" si="117"/>
        <v/>
      </c>
      <c r="I3729" s="330" t="str">
        <f>IF(H3729="","",IFERROR(INDEX(Tanggal1,MATCH('Buku Besar'!H3729,Akun1,0)),""))</f>
        <v/>
      </c>
      <c r="J3729" s="2" t="str">
        <f>IF(H3729="","",IFERROR(INDEX(Keterangan1,MATCH('Buku Besar'!H3729,Akun1,0)),""))</f>
        <v/>
      </c>
      <c r="K3729" s="2" t="str">
        <f>IF(H3729="","",IFERROR(INDEX(Reff1,MATCH('Buku Besar'!H3729,Akun1,0)),""))</f>
        <v/>
      </c>
      <c r="L3729" s="331" t="str">
        <f>IF(H3729="","",IFERROR(INDEX(Penerimaan1,MATCH('Buku Besar'!H3729,Akun1,0)),""))</f>
        <v/>
      </c>
      <c r="M3729" s="331" t="str">
        <f>IF(H3729="","",IFERROR(INDEX(Pengeluaran1,MATCH('Buku Besar'!H3729,Akun1,0)),""))</f>
        <v/>
      </c>
    </row>
    <row r="3730" spans="1:13" x14ac:dyDescent="0.25">
      <c r="A3730" s="91" t="str">
        <f t="shared" si="116"/>
        <v/>
      </c>
      <c r="B3730" s="330" t="str">
        <f>IF(A3730="","",IFERROR(INDEX(Tanggal,MATCH('Buku Besar'!A3730,Akun,0)),""))</f>
        <v/>
      </c>
      <c r="C3730" s="2" t="str">
        <f>IF(A3730="","",IFERROR(INDEX(Keterangan,MATCH('Buku Besar'!A3730,Akun,0)),""))</f>
        <v/>
      </c>
      <c r="D3730" s="2" t="str">
        <f>IF(A3730="","",IFERROR(INDEX(Reff,MATCH('Buku Besar'!A3730,Akun,0)),""))</f>
        <v/>
      </c>
      <c r="E3730" s="331" t="str">
        <f>IF(A3730="","",IFERROR(INDEX(Penerimaan,MATCH('Buku Besar'!A3730,Akun,0)),""))</f>
        <v/>
      </c>
      <c r="F3730" s="331" t="str">
        <f>IF(A3730="","",IFERROR(INDEX(Pengeluaran,MATCH('Buku Besar'!A3730,Akun,0)),""))</f>
        <v/>
      </c>
      <c r="H3730" s="91" t="str">
        <f t="shared" si="117"/>
        <v/>
      </c>
      <c r="I3730" s="330" t="str">
        <f>IF(H3730="","",IFERROR(INDEX(Tanggal1,MATCH('Buku Besar'!H3730,Akun1,0)),""))</f>
        <v/>
      </c>
      <c r="J3730" s="2" t="str">
        <f>IF(H3730="","",IFERROR(INDEX(Keterangan1,MATCH('Buku Besar'!H3730,Akun1,0)),""))</f>
        <v/>
      </c>
      <c r="K3730" s="2" t="str">
        <f>IF(H3730="","",IFERROR(INDEX(Reff1,MATCH('Buku Besar'!H3730,Akun1,0)),""))</f>
        <v/>
      </c>
      <c r="L3730" s="331" t="str">
        <f>IF(H3730="","",IFERROR(INDEX(Penerimaan1,MATCH('Buku Besar'!H3730,Akun1,0)),""))</f>
        <v/>
      </c>
      <c r="M3730" s="331" t="str">
        <f>IF(H3730="","",IFERROR(INDEX(Pengeluaran1,MATCH('Buku Besar'!H3730,Akun1,0)),""))</f>
        <v/>
      </c>
    </row>
    <row r="3731" spans="1:13" x14ac:dyDescent="0.25">
      <c r="A3731" s="91" t="str">
        <f t="shared" si="116"/>
        <v/>
      </c>
      <c r="B3731" s="330" t="str">
        <f>IF(A3731="","",IFERROR(INDEX(Tanggal,MATCH('Buku Besar'!A3731,Akun,0)),""))</f>
        <v/>
      </c>
      <c r="C3731" s="2" t="str">
        <f>IF(A3731="","",IFERROR(INDEX(Keterangan,MATCH('Buku Besar'!A3731,Akun,0)),""))</f>
        <v/>
      </c>
      <c r="D3731" s="2" t="str">
        <f>IF(A3731="","",IFERROR(INDEX(Reff,MATCH('Buku Besar'!A3731,Akun,0)),""))</f>
        <v/>
      </c>
      <c r="E3731" s="331" t="str">
        <f>IF(A3731="","",IFERROR(INDEX(Penerimaan,MATCH('Buku Besar'!A3731,Akun,0)),""))</f>
        <v/>
      </c>
      <c r="F3731" s="331" t="str">
        <f>IF(A3731="","",IFERROR(INDEX(Pengeluaran,MATCH('Buku Besar'!A3731,Akun,0)),""))</f>
        <v/>
      </c>
      <c r="H3731" s="91" t="str">
        <f t="shared" si="117"/>
        <v/>
      </c>
      <c r="I3731" s="330" t="str">
        <f>IF(H3731="","",IFERROR(INDEX(Tanggal1,MATCH('Buku Besar'!H3731,Akun1,0)),""))</f>
        <v/>
      </c>
      <c r="J3731" s="2" t="str">
        <f>IF(H3731="","",IFERROR(INDEX(Keterangan1,MATCH('Buku Besar'!H3731,Akun1,0)),""))</f>
        <v/>
      </c>
      <c r="K3731" s="2" t="str">
        <f>IF(H3731="","",IFERROR(INDEX(Reff1,MATCH('Buku Besar'!H3731,Akun1,0)),""))</f>
        <v/>
      </c>
      <c r="L3731" s="331" t="str">
        <f>IF(H3731="","",IFERROR(INDEX(Penerimaan1,MATCH('Buku Besar'!H3731,Akun1,0)),""))</f>
        <v/>
      </c>
      <c r="M3731" s="331" t="str">
        <f>IF(H3731="","",IFERROR(INDEX(Pengeluaran1,MATCH('Buku Besar'!H3731,Akun1,0)),""))</f>
        <v/>
      </c>
    </row>
    <row r="3732" spans="1:13" x14ac:dyDescent="0.25">
      <c r="A3732" s="91" t="str">
        <f t="shared" si="116"/>
        <v/>
      </c>
      <c r="B3732" s="330" t="str">
        <f>IF(A3732="","",IFERROR(INDEX(Tanggal,MATCH('Buku Besar'!A3732,Akun,0)),""))</f>
        <v/>
      </c>
      <c r="C3732" s="2" t="str">
        <f>IF(A3732="","",IFERROR(INDEX(Keterangan,MATCH('Buku Besar'!A3732,Akun,0)),""))</f>
        <v/>
      </c>
      <c r="D3732" s="2" t="str">
        <f>IF(A3732="","",IFERROR(INDEX(Reff,MATCH('Buku Besar'!A3732,Akun,0)),""))</f>
        <v/>
      </c>
      <c r="E3732" s="331" t="str">
        <f>IF(A3732="","",IFERROR(INDEX(Penerimaan,MATCH('Buku Besar'!A3732,Akun,0)),""))</f>
        <v/>
      </c>
      <c r="F3732" s="331" t="str">
        <f>IF(A3732="","",IFERROR(INDEX(Pengeluaran,MATCH('Buku Besar'!A3732,Akun,0)),""))</f>
        <v/>
      </c>
      <c r="H3732" s="91" t="str">
        <f t="shared" si="117"/>
        <v/>
      </c>
      <c r="I3732" s="330" t="str">
        <f>IF(H3732="","",IFERROR(INDEX(Tanggal1,MATCH('Buku Besar'!H3732,Akun1,0)),""))</f>
        <v/>
      </c>
      <c r="J3732" s="2" t="str">
        <f>IF(H3732="","",IFERROR(INDEX(Keterangan1,MATCH('Buku Besar'!H3732,Akun1,0)),""))</f>
        <v/>
      </c>
      <c r="K3732" s="2" t="str">
        <f>IF(H3732="","",IFERROR(INDEX(Reff1,MATCH('Buku Besar'!H3732,Akun1,0)),""))</f>
        <v/>
      </c>
      <c r="L3732" s="331" t="str">
        <f>IF(H3732="","",IFERROR(INDEX(Penerimaan1,MATCH('Buku Besar'!H3732,Akun1,0)),""))</f>
        <v/>
      </c>
      <c r="M3732" s="331" t="str">
        <f>IF(H3732="","",IFERROR(INDEX(Pengeluaran1,MATCH('Buku Besar'!H3732,Akun1,0)),""))</f>
        <v/>
      </c>
    </row>
    <row r="3733" spans="1:13" x14ac:dyDescent="0.25">
      <c r="A3733" s="91" t="str">
        <f t="shared" si="116"/>
        <v/>
      </c>
      <c r="B3733" s="330" t="str">
        <f>IF(A3733="","",IFERROR(INDEX(Tanggal,MATCH('Buku Besar'!A3733,Akun,0)),""))</f>
        <v/>
      </c>
      <c r="C3733" s="2" t="str">
        <f>IF(A3733="","",IFERROR(INDEX(Keterangan,MATCH('Buku Besar'!A3733,Akun,0)),""))</f>
        <v/>
      </c>
      <c r="D3733" s="2" t="str">
        <f>IF(A3733="","",IFERROR(INDEX(Reff,MATCH('Buku Besar'!A3733,Akun,0)),""))</f>
        <v/>
      </c>
      <c r="E3733" s="331" t="str">
        <f>IF(A3733="","",IFERROR(INDEX(Penerimaan,MATCH('Buku Besar'!A3733,Akun,0)),""))</f>
        <v/>
      </c>
      <c r="F3733" s="331" t="str">
        <f>IF(A3733="","",IFERROR(INDEX(Pengeluaran,MATCH('Buku Besar'!A3733,Akun,0)),""))</f>
        <v/>
      </c>
      <c r="H3733" s="91" t="str">
        <f t="shared" si="117"/>
        <v/>
      </c>
      <c r="I3733" s="330" t="str">
        <f>IF(H3733="","",IFERROR(INDEX(Tanggal1,MATCH('Buku Besar'!H3733,Akun1,0)),""))</f>
        <v/>
      </c>
      <c r="J3733" s="2" t="str">
        <f>IF(H3733="","",IFERROR(INDEX(Keterangan1,MATCH('Buku Besar'!H3733,Akun1,0)),""))</f>
        <v/>
      </c>
      <c r="K3733" s="2" t="str">
        <f>IF(H3733="","",IFERROR(INDEX(Reff1,MATCH('Buku Besar'!H3733,Akun1,0)),""))</f>
        <v/>
      </c>
      <c r="L3733" s="331" t="str">
        <f>IF(H3733="","",IFERROR(INDEX(Penerimaan1,MATCH('Buku Besar'!H3733,Akun1,0)),""))</f>
        <v/>
      </c>
      <c r="M3733" s="331" t="str">
        <f>IF(H3733="","",IFERROR(INDEX(Pengeluaran1,MATCH('Buku Besar'!H3733,Akun1,0)),""))</f>
        <v/>
      </c>
    </row>
    <row r="3734" spans="1:13" x14ac:dyDescent="0.25">
      <c r="A3734" s="91" t="str">
        <f t="shared" si="116"/>
        <v/>
      </c>
      <c r="B3734" s="330" t="str">
        <f>IF(A3734="","",IFERROR(INDEX(Tanggal,MATCH('Buku Besar'!A3734,Akun,0)),""))</f>
        <v/>
      </c>
      <c r="C3734" s="2" t="str">
        <f>IF(A3734="","",IFERROR(INDEX(Keterangan,MATCH('Buku Besar'!A3734,Akun,0)),""))</f>
        <v/>
      </c>
      <c r="D3734" s="2" t="str">
        <f>IF(A3734="","",IFERROR(INDEX(Reff,MATCH('Buku Besar'!A3734,Akun,0)),""))</f>
        <v/>
      </c>
      <c r="E3734" s="331" t="str">
        <f>IF(A3734="","",IFERROR(INDEX(Penerimaan,MATCH('Buku Besar'!A3734,Akun,0)),""))</f>
        <v/>
      </c>
      <c r="F3734" s="331" t="str">
        <f>IF(A3734="","",IFERROR(INDEX(Pengeluaran,MATCH('Buku Besar'!A3734,Akun,0)),""))</f>
        <v/>
      </c>
      <c r="H3734" s="91" t="str">
        <f t="shared" si="117"/>
        <v/>
      </c>
      <c r="I3734" s="330" t="str">
        <f>IF(H3734="","",IFERROR(INDEX(Tanggal1,MATCH('Buku Besar'!H3734,Akun1,0)),""))</f>
        <v/>
      </c>
      <c r="J3734" s="2" t="str">
        <f>IF(H3734="","",IFERROR(INDEX(Keterangan1,MATCH('Buku Besar'!H3734,Akun1,0)),""))</f>
        <v/>
      </c>
      <c r="K3734" s="2" t="str">
        <f>IF(H3734="","",IFERROR(INDEX(Reff1,MATCH('Buku Besar'!H3734,Akun1,0)),""))</f>
        <v/>
      </c>
      <c r="L3734" s="331" t="str">
        <f>IF(H3734="","",IFERROR(INDEX(Penerimaan1,MATCH('Buku Besar'!H3734,Akun1,0)),""))</f>
        <v/>
      </c>
      <c r="M3734" s="331" t="str">
        <f>IF(H3734="","",IFERROR(INDEX(Pengeluaran1,MATCH('Buku Besar'!H3734,Akun1,0)),""))</f>
        <v/>
      </c>
    </row>
    <row r="3735" spans="1:13" x14ac:dyDescent="0.25">
      <c r="A3735" s="91" t="str">
        <f t="shared" si="116"/>
        <v/>
      </c>
      <c r="B3735" s="330" t="str">
        <f>IF(A3735="","",IFERROR(INDEX(Tanggal,MATCH('Buku Besar'!A3735,Akun,0)),""))</f>
        <v/>
      </c>
      <c r="C3735" s="2" t="str">
        <f>IF(A3735="","",IFERROR(INDEX(Keterangan,MATCH('Buku Besar'!A3735,Akun,0)),""))</f>
        <v/>
      </c>
      <c r="D3735" s="2" t="str">
        <f>IF(A3735="","",IFERROR(INDEX(Reff,MATCH('Buku Besar'!A3735,Akun,0)),""))</f>
        <v/>
      </c>
      <c r="E3735" s="331" t="str">
        <f>IF(A3735="","",IFERROR(INDEX(Penerimaan,MATCH('Buku Besar'!A3735,Akun,0)),""))</f>
        <v/>
      </c>
      <c r="F3735" s="331" t="str">
        <f>IF(A3735="","",IFERROR(INDEX(Pengeluaran,MATCH('Buku Besar'!A3735,Akun,0)),""))</f>
        <v/>
      </c>
      <c r="H3735" s="91" t="str">
        <f t="shared" si="117"/>
        <v/>
      </c>
      <c r="I3735" s="330" t="str">
        <f>IF(H3735="","",IFERROR(INDEX(Tanggal1,MATCH('Buku Besar'!H3735,Akun1,0)),""))</f>
        <v/>
      </c>
      <c r="J3735" s="2" t="str">
        <f>IF(H3735="","",IFERROR(INDEX(Keterangan1,MATCH('Buku Besar'!H3735,Akun1,0)),""))</f>
        <v/>
      </c>
      <c r="K3735" s="2" t="str">
        <f>IF(H3735="","",IFERROR(INDEX(Reff1,MATCH('Buku Besar'!H3735,Akun1,0)),""))</f>
        <v/>
      </c>
      <c r="L3735" s="331" t="str">
        <f>IF(H3735="","",IFERROR(INDEX(Penerimaan1,MATCH('Buku Besar'!H3735,Akun1,0)),""))</f>
        <v/>
      </c>
      <c r="M3735" s="331" t="str">
        <f>IF(H3735="","",IFERROR(INDEX(Pengeluaran1,MATCH('Buku Besar'!H3735,Akun1,0)),""))</f>
        <v/>
      </c>
    </row>
    <row r="3736" spans="1:13" x14ac:dyDescent="0.25">
      <c r="A3736" s="91" t="str">
        <f t="shared" si="116"/>
        <v/>
      </c>
      <c r="B3736" s="330" t="str">
        <f>IF(A3736="","",IFERROR(INDEX(Tanggal,MATCH('Buku Besar'!A3736,Akun,0)),""))</f>
        <v/>
      </c>
      <c r="C3736" s="2" t="str">
        <f>IF(A3736="","",IFERROR(INDEX(Keterangan,MATCH('Buku Besar'!A3736,Akun,0)),""))</f>
        <v/>
      </c>
      <c r="D3736" s="2" t="str">
        <f>IF(A3736="","",IFERROR(INDEX(Reff,MATCH('Buku Besar'!A3736,Akun,0)),""))</f>
        <v/>
      </c>
      <c r="E3736" s="331" t="str">
        <f>IF(A3736="","",IFERROR(INDEX(Penerimaan,MATCH('Buku Besar'!A3736,Akun,0)),""))</f>
        <v/>
      </c>
      <c r="F3736" s="331" t="str">
        <f>IF(A3736="","",IFERROR(INDEX(Pengeluaran,MATCH('Buku Besar'!A3736,Akun,0)),""))</f>
        <v/>
      </c>
      <c r="H3736" s="91" t="str">
        <f t="shared" si="117"/>
        <v/>
      </c>
      <c r="I3736" s="330" t="str">
        <f>IF(H3736="","",IFERROR(INDEX(Tanggal1,MATCH('Buku Besar'!H3736,Akun1,0)),""))</f>
        <v/>
      </c>
      <c r="J3736" s="2" t="str">
        <f>IF(H3736="","",IFERROR(INDEX(Keterangan1,MATCH('Buku Besar'!H3736,Akun1,0)),""))</f>
        <v/>
      </c>
      <c r="K3736" s="2" t="str">
        <f>IF(H3736="","",IFERROR(INDEX(Reff1,MATCH('Buku Besar'!H3736,Akun1,0)),""))</f>
        <v/>
      </c>
      <c r="L3736" s="331" t="str">
        <f>IF(H3736="","",IFERROR(INDEX(Penerimaan1,MATCH('Buku Besar'!H3736,Akun1,0)),""))</f>
        <v/>
      </c>
      <c r="M3736" s="331" t="str">
        <f>IF(H3736="","",IFERROR(INDEX(Pengeluaran1,MATCH('Buku Besar'!H3736,Akun1,0)),""))</f>
        <v/>
      </c>
    </row>
    <row r="3737" spans="1:13" x14ac:dyDescent="0.25">
      <c r="A3737" s="91" t="str">
        <f t="shared" si="116"/>
        <v/>
      </c>
      <c r="B3737" s="330" t="str">
        <f>IF(A3737="","",IFERROR(INDEX(Tanggal,MATCH('Buku Besar'!A3737,Akun,0)),""))</f>
        <v/>
      </c>
      <c r="C3737" s="2" t="str">
        <f>IF(A3737="","",IFERROR(INDEX(Keterangan,MATCH('Buku Besar'!A3737,Akun,0)),""))</f>
        <v/>
      </c>
      <c r="D3737" s="2" t="str">
        <f>IF(A3737="","",IFERROR(INDEX(Reff,MATCH('Buku Besar'!A3737,Akun,0)),""))</f>
        <v/>
      </c>
      <c r="E3737" s="331" t="str">
        <f>IF(A3737="","",IFERROR(INDEX(Penerimaan,MATCH('Buku Besar'!A3737,Akun,0)),""))</f>
        <v/>
      </c>
      <c r="F3737" s="331" t="str">
        <f>IF(A3737="","",IFERROR(INDEX(Pengeluaran,MATCH('Buku Besar'!A3737,Akun,0)),""))</f>
        <v/>
      </c>
      <c r="H3737" s="91" t="str">
        <f t="shared" si="117"/>
        <v/>
      </c>
      <c r="I3737" s="330" t="str">
        <f>IF(H3737="","",IFERROR(INDEX(Tanggal1,MATCH('Buku Besar'!H3737,Akun1,0)),""))</f>
        <v/>
      </c>
      <c r="J3737" s="2" t="str">
        <f>IF(H3737="","",IFERROR(INDEX(Keterangan1,MATCH('Buku Besar'!H3737,Akun1,0)),""))</f>
        <v/>
      </c>
      <c r="K3737" s="2" t="str">
        <f>IF(H3737="","",IFERROR(INDEX(Reff1,MATCH('Buku Besar'!H3737,Akun1,0)),""))</f>
        <v/>
      </c>
      <c r="L3737" s="331" t="str">
        <f>IF(H3737="","",IFERROR(INDEX(Penerimaan1,MATCH('Buku Besar'!H3737,Akun1,0)),""))</f>
        <v/>
      </c>
      <c r="M3737" s="331" t="str">
        <f>IF(H3737="","",IFERROR(INDEX(Pengeluaran1,MATCH('Buku Besar'!H3737,Akun1,0)),""))</f>
        <v/>
      </c>
    </row>
    <row r="3738" spans="1:13" x14ac:dyDescent="0.25">
      <c r="A3738" s="91" t="str">
        <f t="shared" si="116"/>
        <v/>
      </c>
      <c r="B3738" s="330" t="str">
        <f>IF(A3738="","",IFERROR(INDEX(Tanggal,MATCH('Buku Besar'!A3738,Akun,0)),""))</f>
        <v/>
      </c>
      <c r="C3738" s="2" t="str">
        <f>IF(A3738="","",IFERROR(INDEX(Keterangan,MATCH('Buku Besar'!A3738,Akun,0)),""))</f>
        <v/>
      </c>
      <c r="D3738" s="2" t="str">
        <f>IF(A3738="","",IFERROR(INDEX(Reff,MATCH('Buku Besar'!A3738,Akun,0)),""))</f>
        <v/>
      </c>
      <c r="E3738" s="331" t="str">
        <f>IF(A3738="","",IFERROR(INDEX(Penerimaan,MATCH('Buku Besar'!A3738,Akun,0)),""))</f>
        <v/>
      </c>
      <c r="F3738" s="331" t="str">
        <f>IF(A3738="","",IFERROR(INDEX(Pengeluaran,MATCH('Buku Besar'!A3738,Akun,0)),""))</f>
        <v/>
      </c>
      <c r="H3738" s="91" t="str">
        <f t="shared" si="117"/>
        <v/>
      </c>
      <c r="I3738" s="330" t="str">
        <f>IF(H3738="","",IFERROR(INDEX(Tanggal1,MATCH('Buku Besar'!H3738,Akun1,0)),""))</f>
        <v/>
      </c>
      <c r="J3738" s="2" t="str">
        <f>IF(H3738="","",IFERROR(INDEX(Keterangan1,MATCH('Buku Besar'!H3738,Akun1,0)),""))</f>
        <v/>
      </c>
      <c r="K3738" s="2" t="str">
        <f>IF(H3738="","",IFERROR(INDEX(Reff1,MATCH('Buku Besar'!H3738,Akun1,0)),""))</f>
        <v/>
      </c>
      <c r="L3738" s="331" t="str">
        <f>IF(H3738="","",IFERROR(INDEX(Penerimaan1,MATCH('Buku Besar'!H3738,Akun1,0)),""))</f>
        <v/>
      </c>
      <c r="M3738" s="331" t="str">
        <f>IF(H3738="","",IFERROR(INDEX(Pengeluaran1,MATCH('Buku Besar'!H3738,Akun1,0)),""))</f>
        <v/>
      </c>
    </row>
    <row r="3739" spans="1:13" x14ac:dyDescent="0.25">
      <c r="A3739" s="91" t="str">
        <f t="shared" si="116"/>
        <v/>
      </c>
      <c r="B3739" s="330" t="str">
        <f>IF(A3739="","",IFERROR(INDEX(Tanggal,MATCH('Buku Besar'!A3739,Akun,0)),""))</f>
        <v/>
      </c>
      <c r="C3739" s="2" t="str">
        <f>IF(A3739="","",IFERROR(INDEX(Keterangan,MATCH('Buku Besar'!A3739,Akun,0)),""))</f>
        <v/>
      </c>
      <c r="D3739" s="2" t="str">
        <f>IF(A3739="","",IFERROR(INDEX(Reff,MATCH('Buku Besar'!A3739,Akun,0)),""))</f>
        <v/>
      </c>
      <c r="E3739" s="331" t="str">
        <f>IF(A3739="","",IFERROR(INDEX(Penerimaan,MATCH('Buku Besar'!A3739,Akun,0)),""))</f>
        <v/>
      </c>
      <c r="F3739" s="331" t="str">
        <f>IF(A3739="","",IFERROR(INDEX(Pengeluaran,MATCH('Buku Besar'!A3739,Akun,0)),""))</f>
        <v/>
      </c>
      <c r="H3739" s="91" t="str">
        <f t="shared" si="117"/>
        <v/>
      </c>
      <c r="I3739" s="330" t="str">
        <f>IF(H3739="","",IFERROR(INDEX(Tanggal1,MATCH('Buku Besar'!H3739,Akun1,0)),""))</f>
        <v/>
      </c>
      <c r="J3739" s="2" t="str">
        <f>IF(H3739="","",IFERROR(INDEX(Keterangan1,MATCH('Buku Besar'!H3739,Akun1,0)),""))</f>
        <v/>
      </c>
      <c r="K3739" s="2" t="str">
        <f>IF(H3739="","",IFERROR(INDEX(Reff1,MATCH('Buku Besar'!H3739,Akun1,0)),""))</f>
        <v/>
      </c>
      <c r="L3739" s="331" t="str">
        <f>IF(H3739="","",IFERROR(INDEX(Penerimaan1,MATCH('Buku Besar'!H3739,Akun1,0)),""))</f>
        <v/>
      </c>
      <c r="M3739" s="331" t="str">
        <f>IF(H3739="","",IFERROR(INDEX(Pengeluaran1,MATCH('Buku Besar'!H3739,Akun1,0)),""))</f>
        <v/>
      </c>
    </row>
    <row r="3740" spans="1:13" x14ac:dyDescent="0.25">
      <c r="A3740" s="91" t="str">
        <f t="shared" si="116"/>
        <v/>
      </c>
      <c r="B3740" s="330" t="str">
        <f>IF(A3740="","",IFERROR(INDEX(Tanggal,MATCH('Buku Besar'!A3740,Akun,0)),""))</f>
        <v/>
      </c>
      <c r="C3740" s="2" t="str">
        <f>IF(A3740="","",IFERROR(INDEX(Keterangan,MATCH('Buku Besar'!A3740,Akun,0)),""))</f>
        <v/>
      </c>
      <c r="D3740" s="2" t="str">
        <f>IF(A3740="","",IFERROR(INDEX(Reff,MATCH('Buku Besar'!A3740,Akun,0)),""))</f>
        <v/>
      </c>
      <c r="E3740" s="331" t="str">
        <f>IF(A3740="","",IFERROR(INDEX(Penerimaan,MATCH('Buku Besar'!A3740,Akun,0)),""))</f>
        <v/>
      </c>
      <c r="F3740" s="331" t="str">
        <f>IF(A3740="","",IFERROR(INDEX(Pengeluaran,MATCH('Buku Besar'!A3740,Akun,0)),""))</f>
        <v/>
      </c>
      <c r="H3740" s="91" t="str">
        <f t="shared" si="117"/>
        <v/>
      </c>
      <c r="I3740" s="330" t="str">
        <f>IF(H3740="","",IFERROR(INDEX(Tanggal1,MATCH('Buku Besar'!H3740,Akun1,0)),""))</f>
        <v/>
      </c>
      <c r="J3740" s="2" t="str">
        <f>IF(H3740="","",IFERROR(INDEX(Keterangan1,MATCH('Buku Besar'!H3740,Akun1,0)),""))</f>
        <v/>
      </c>
      <c r="K3740" s="2" t="str">
        <f>IF(H3740="","",IFERROR(INDEX(Reff1,MATCH('Buku Besar'!H3740,Akun1,0)),""))</f>
        <v/>
      </c>
      <c r="L3740" s="331" t="str">
        <f>IF(H3740="","",IFERROR(INDEX(Penerimaan1,MATCH('Buku Besar'!H3740,Akun1,0)),""))</f>
        <v/>
      </c>
      <c r="M3740" s="331" t="str">
        <f>IF(H3740="","",IFERROR(INDEX(Pengeluaran1,MATCH('Buku Besar'!H3740,Akun1,0)),""))</f>
        <v/>
      </c>
    </row>
    <row r="3741" spans="1:13" x14ac:dyDescent="0.25">
      <c r="A3741" s="91" t="str">
        <f t="shared" si="116"/>
        <v/>
      </c>
      <c r="B3741" s="330" t="str">
        <f>IF(A3741="","",IFERROR(INDEX(Tanggal,MATCH('Buku Besar'!A3741,Akun,0)),""))</f>
        <v/>
      </c>
      <c r="C3741" s="2" t="str">
        <f>IF(A3741="","",IFERROR(INDEX(Keterangan,MATCH('Buku Besar'!A3741,Akun,0)),""))</f>
        <v/>
      </c>
      <c r="D3741" s="2" t="str">
        <f>IF(A3741="","",IFERROR(INDEX(Reff,MATCH('Buku Besar'!A3741,Akun,0)),""))</f>
        <v/>
      </c>
      <c r="E3741" s="331" t="str">
        <f>IF(A3741="","",IFERROR(INDEX(Penerimaan,MATCH('Buku Besar'!A3741,Akun,0)),""))</f>
        <v/>
      </c>
      <c r="F3741" s="331" t="str">
        <f>IF(A3741="","",IFERROR(INDEX(Pengeluaran,MATCH('Buku Besar'!A3741,Akun,0)),""))</f>
        <v/>
      </c>
      <c r="H3741" s="91" t="str">
        <f t="shared" si="117"/>
        <v/>
      </c>
      <c r="I3741" s="330" t="str">
        <f>IF(H3741="","",IFERROR(INDEX(Tanggal1,MATCH('Buku Besar'!H3741,Akun1,0)),""))</f>
        <v/>
      </c>
      <c r="J3741" s="2" t="str">
        <f>IF(H3741="","",IFERROR(INDEX(Keterangan1,MATCH('Buku Besar'!H3741,Akun1,0)),""))</f>
        <v/>
      </c>
      <c r="K3741" s="2" t="str">
        <f>IF(H3741="","",IFERROR(INDEX(Reff1,MATCH('Buku Besar'!H3741,Akun1,0)),""))</f>
        <v/>
      </c>
      <c r="L3741" s="331" t="str">
        <f>IF(H3741="","",IFERROR(INDEX(Penerimaan1,MATCH('Buku Besar'!H3741,Akun1,0)),""))</f>
        <v/>
      </c>
      <c r="M3741" s="331" t="str">
        <f>IF(H3741="","",IFERROR(INDEX(Pengeluaran1,MATCH('Buku Besar'!H3741,Akun1,0)),""))</f>
        <v/>
      </c>
    </row>
    <row r="3742" spans="1:13" x14ac:dyDescent="0.25">
      <c r="A3742" s="91" t="str">
        <f t="shared" si="116"/>
        <v/>
      </c>
      <c r="B3742" s="330" t="str">
        <f>IF(A3742="","",IFERROR(INDEX(Tanggal,MATCH('Buku Besar'!A3742,Akun,0)),""))</f>
        <v/>
      </c>
      <c r="C3742" s="2" t="str">
        <f>IF(A3742="","",IFERROR(INDEX(Keterangan,MATCH('Buku Besar'!A3742,Akun,0)),""))</f>
        <v/>
      </c>
      <c r="D3742" s="2" t="str">
        <f>IF(A3742="","",IFERROR(INDEX(Reff,MATCH('Buku Besar'!A3742,Akun,0)),""))</f>
        <v/>
      </c>
      <c r="E3742" s="331" t="str">
        <f>IF(A3742="","",IFERROR(INDEX(Penerimaan,MATCH('Buku Besar'!A3742,Akun,0)),""))</f>
        <v/>
      </c>
      <c r="F3742" s="331" t="str">
        <f>IF(A3742="","",IFERROR(INDEX(Pengeluaran,MATCH('Buku Besar'!A3742,Akun,0)),""))</f>
        <v/>
      </c>
      <c r="H3742" s="91" t="str">
        <f t="shared" si="117"/>
        <v/>
      </c>
      <c r="I3742" s="330" t="str">
        <f>IF(H3742="","",IFERROR(INDEX(Tanggal1,MATCH('Buku Besar'!H3742,Akun1,0)),""))</f>
        <v/>
      </c>
      <c r="J3742" s="2" t="str">
        <f>IF(H3742="","",IFERROR(INDEX(Keterangan1,MATCH('Buku Besar'!H3742,Akun1,0)),""))</f>
        <v/>
      </c>
      <c r="K3742" s="2" t="str">
        <f>IF(H3742="","",IFERROR(INDEX(Reff1,MATCH('Buku Besar'!H3742,Akun1,0)),""))</f>
        <v/>
      </c>
      <c r="L3742" s="331" t="str">
        <f>IF(H3742="","",IFERROR(INDEX(Penerimaan1,MATCH('Buku Besar'!H3742,Akun1,0)),""))</f>
        <v/>
      </c>
      <c r="M3742" s="331" t="str">
        <f>IF(H3742="","",IFERROR(INDEX(Pengeluaran1,MATCH('Buku Besar'!H3742,Akun1,0)),""))</f>
        <v/>
      </c>
    </row>
    <row r="3743" spans="1:13" x14ac:dyDescent="0.25">
      <c r="A3743" s="91" t="str">
        <f t="shared" si="116"/>
        <v/>
      </c>
      <c r="B3743" s="330" t="str">
        <f>IF(A3743="","",IFERROR(INDEX(Tanggal,MATCH('Buku Besar'!A3743,Akun,0)),""))</f>
        <v/>
      </c>
      <c r="C3743" s="2" t="str">
        <f>IF(A3743="","",IFERROR(INDEX(Keterangan,MATCH('Buku Besar'!A3743,Akun,0)),""))</f>
        <v/>
      </c>
      <c r="D3743" s="2" t="str">
        <f>IF(A3743="","",IFERROR(INDEX(Reff,MATCH('Buku Besar'!A3743,Akun,0)),""))</f>
        <v/>
      </c>
      <c r="E3743" s="331" t="str">
        <f>IF(A3743="","",IFERROR(INDEX(Penerimaan,MATCH('Buku Besar'!A3743,Akun,0)),""))</f>
        <v/>
      </c>
      <c r="F3743" s="331" t="str">
        <f>IF(A3743="","",IFERROR(INDEX(Pengeluaran,MATCH('Buku Besar'!A3743,Akun,0)),""))</f>
        <v/>
      </c>
      <c r="H3743" s="91" t="str">
        <f t="shared" si="117"/>
        <v/>
      </c>
      <c r="I3743" s="330" t="str">
        <f>IF(H3743="","",IFERROR(INDEX(Tanggal1,MATCH('Buku Besar'!H3743,Akun1,0)),""))</f>
        <v/>
      </c>
      <c r="J3743" s="2" t="str">
        <f>IF(H3743="","",IFERROR(INDEX(Keterangan1,MATCH('Buku Besar'!H3743,Akun1,0)),""))</f>
        <v/>
      </c>
      <c r="K3743" s="2" t="str">
        <f>IF(H3743="","",IFERROR(INDEX(Reff1,MATCH('Buku Besar'!H3743,Akun1,0)),""))</f>
        <v/>
      </c>
      <c r="L3743" s="331" t="str">
        <f>IF(H3743="","",IFERROR(INDEX(Penerimaan1,MATCH('Buku Besar'!H3743,Akun1,0)),""))</f>
        <v/>
      </c>
      <c r="M3743" s="331" t="str">
        <f>IF(H3743="","",IFERROR(INDEX(Pengeluaran1,MATCH('Buku Besar'!H3743,Akun1,0)),""))</f>
        <v/>
      </c>
    </row>
    <row r="3744" spans="1:13" x14ac:dyDescent="0.25">
      <c r="A3744" s="91" t="str">
        <f t="shared" si="116"/>
        <v/>
      </c>
      <c r="B3744" s="330" t="str">
        <f>IF(A3744="","",IFERROR(INDEX(Tanggal,MATCH('Buku Besar'!A3744,Akun,0)),""))</f>
        <v/>
      </c>
      <c r="C3744" s="2" t="str">
        <f>IF(A3744="","",IFERROR(INDEX(Keterangan,MATCH('Buku Besar'!A3744,Akun,0)),""))</f>
        <v/>
      </c>
      <c r="D3744" s="2" t="str">
        <f>IF(A3744="","",IFERROR(INDEX(Reff,MATCH('Buku Besar'!A3744,Akun,0)),""))</f>
        <v/>
      </c>
      <c r="E3744" s="331" t="str">
        <f>IF(A3744="","",IFERROR(INDEX(Penerimaan,MATCH('Buku Besar'!A3744,Akun,0)),""))</f>
        <v/>
      </c>
      <c r="F3744" s="331" t="str">
        <f>IF(A3744="","",IFERROR(INDEX(Pengeluaran,MATCH('Buku Besar'!A3744,Akun,0)),""))</f>
        <v/>
      </c>
      <c r="H3744" s="91" t="str">
        <f t="shared" si="117"/>
        <v/>
      </c>
      <c r="I3744" s="330" t="str">
        <f>IF(H3744="","",IFERROR(INDEX(Tanggal1,MATCH('Buku Besar'!H3744,Akun1,0)),""))</f>
        <v/>
      </c>
      <c r="J3744" s="2" t="str">
        <f>IF(H3744="","",IFERROR(INDEX(Keterangan1,MATCH('Buku Besar'!H3744,Akun1,0)),""))</f>
        <v/>
      </c>
      <c r="K3744" s="2" t="str">
        <f>IF(H3744="","",IFERROR(INDEX(Reff1,MATCH('Buku Besar'!H3744,Akun1,0)),""))</f>
        <v/>
      </c>
      <c r="L3744" s="331" t="str">
        <f>IF(H3744="","",IFERROR(INDEX(Penerimaan1,MATCH('Buku Besar'!H3744,Akun1,0)),""))</f>
        <v/>
      </c>
      <c r="M3744" s="331" t="str">
        <f>IF(H3744="","",IFERROR(INDEX(Pengeluaran1,MATCH('Buku Besar'!H3744,Akun1,0)),""))</f>
        <v/>
      </c>
    </row>
    <row r="3745" spans="1:13" x14ac:dyDescent="0.25">
      <c r="A3745" s="91" t="str">
        <f t="shared" si="116"/>
        <v/>
      </c>
      <c r="B3745" s="330" t="str">
        <f>IF(A3745="","",IFERROR(INDEX(Tanggal,MATCH('Buku Besar'!A3745,Akun,0)),""))</f>
        <v/>
      </c>
      <c r="C3745" s="2" t="str">
        <f>IF(A3745="","",IFERROR(INDEX(Keterangan,MATCH('Buku Besar'!A3745,Akun,0)),""))</f>
        <v/>
      </c>
      <c r="D3745" s="2" t="str">
        <f>IF(A3745="","",IFERROR(INDEX(Reff,MATCH('Buku Besar'!A3745,Akun,0)),""))</f>
        <v/>
      </c>
      <c r="E3745" s="331" t="str">
        <f>IF(A3745="","",IFERROR(INDEX(Penerimaan,MATCH('Buku Besar'!A3745,Akun,0)),""))</f>
        <v/>
      </c>
      <c r="F3745" s="331" t="str">
        <f>IF(A3745="","",IFERROR(INDEX(Pengeluaran,MATCH('Buku Besar'!A3745,Akun,0)),""))</f>
        <v/>
      </c>
      <c r="H3745" s="91" t="str">
        <f t="shared" si="117"/>
        <v/>
      </c>
      <c r="I3745" s="330" t="str">
        <f>IF(H3745="","",IFERROR(INDEX(Tanggal1,MATCH('Buku Besar'!H3745,Akun1,0)),""))</f>
        <v/>
      </c>
      <c r="J3745" s="2" t="str">
        <f>IF(H3745="","",IFERROR(INDEX(Keterangan1,MATCH('Buku Besar'!H3745,Akun1,0)),""))</f>
        <v/>
      </c>
      <c r="K3745" s="2" t="str">
        <f>IF(H3745="","",IFERROR(INDEX(Reff1,MATCH('Buku Besar'!H3745,Akun1,0)),""))</f>
        <v/>
      </c>
      <c r="L3745" s="331" t="str">
        <f>IF(H3745="","",IFERROR(INDEX(Penerimaan1,MATCH('Buku Besar'!H3745,Akun1,0)),""))</f>
        <v/>
      </c>
      <c r="M3745" s="331" t="str">
        <f>IF(H3745="","",IFERROR(INDEX(Pengeluaran1,MATCH('Buku Besar'!H3745,Akun1,0)),""))</f>
        <v/>
      </c>
    </row>
    <row r="3746" spans="1:13" x14ac:dyDescent="0.25">
      <c r="A3746" s="91" t="str">
        <f t="shared" si="116"/>
        <v/>
      </c>
      <c r="B3746" s="330" t="str">
        <f>IF(A3746="","",IFERROR(INDEX(Tanggal,MATCH('Buku Besar'!A3746,Akun,0)),""))</f>
        <v/>
      </c>
      <c r="C3746" s="2" t="str">
        <f>IF(A3746="","",IFERROR(INDEX(Keterangan,MATCH('Buku Besar'!A3746,Akun,0)),""))</f>
        <v/>
      </c>
      <c r="D3746" s="2" t="str">
        <f>IF(A3746="","",IFERROR(INDEX(Reff,MATCH('Buku Besar'!A3746,Akun,0)),""))</f>
        <v/>
      </c>
      <c r="E3746" s="331" t="str">
        <f>IF(A3746="","",IFERROR(INDEX(Penerimaan,MATCH('Buku Besar'!A3746,Akun,0)),""))</f>
        <v/>
      </c>
      <c r="F3746" s="331" t="str">
        <f>IF(A3746="","",IFERROR(INDEX(Pengeluaran,MATCH('Buku Besar'!A3746,Akun,0)),""))</f>
        <v/>
      </c>
      <c r="H3746" s="91" t="str">
        <f t="shared" si="117"/>
        <v/>
      </c>
      <c r="I3746" s="330" t="str">
        <f>IF(H3746="","",IFERROR(INDEX(Tanggal1,MATCH('Buku Besar'!H3746,Akun1,0)),""))</f>
        <v/>
      </c>
      <c r="J3746" s="2" t="str">
        <f>IF(H3746="","",IFERROR(INDEX(Keterangan1,MATCH('Buku Besar'!H3746,Akun1,0)),""))</f>
        <v/>
      </c>
      <c r="K3746" s="2" t="str">
        <f>IF(H3746="","",IFERROR(INDEX(Reff1,MATCH('Buku Besar'!H3746,Akun1,0)),""))</f>
        <v/>
      </c>
      <c r="L3746" s="331" t="str">
        <f>IF(H3746="","",IFERROR(INDEX(Penerimaan1,MATCH('Buku Besar'!H3746,Akun1,0)),""))</f>
        <v/>
      </c>
      <c r="M3746" s="331" t="str">
        <f>IF(H3746="","",IFERROR(INDEX(Pengeluaran1,MATCH('Buku Besar'!H3746,Akun1,0)),""))</f>
        <v/>
      </c>
    </row>
    <row r="3747" spans="1:13" x14ac:dyDescent="0.25">
      <c r="A3747" s="91" t="str">
        <f t="shared" si="116"/>
        <v/>
      </c>
      <c r="B3747" s="330" t="str">
        <f>IF(A3747="","",IFERROR(INDEX(Tanggal,MATCH('Buku Besar'!A3747,Akun,0)),""))</f>
        <v/>
      </c>
      <c r="C3747" s="2" t="str">
        <f>IF(A3747="","",IFERROR(INDEX(Keterangan,MATCH('Buku Besar'!A3747,Akun,0)),""))</f>
        <v/>
      </c>
      <c r="D3747" s="2" t="str">
        <f>IF(A3747="","",IFERROR(INDEX(Reff,MATCH('Buku Besar'!A3747,Akun,0)),""))</f>
        <v/>
      </c>
      <c r="E3747" s="331" t="str">
        <f>IF(A3747="","",IFERROR(INDEX(Penerimaan,MATCH('Buku Besar'!A3747,Akun,0)),""))</f>
        <v/>
      </c>
      <c r="F3747" s="331" t="str">
        <f>IF(A3747="","",IFERROR(INDEX(Pengeluaran,MATCH('Buku Besar'!A3747,Akun,0)),""))</f>
        <v/>
      </c>
      <c r="H3747" s="91" t="str">
        <f t="shared" si="117"/>
        <v/>
      </c>
      <c r="I3747" s="330" t="str">
        <f>IF(H3747="","",IFERROR(INDEX(Tanggal1,MATCH('Buku Besar'!H3747,Akun1,0)),""))</f>
        <v/>
      </c>
      <c r="J3747" s="2" t="str">
        <f>IF(H3747="","",IFERROR(INDEX(Keterangan1,MATCH('Buku Besar'!H3747,Akun1,0)),""))</f>
        <v/>
      </c>
      <c r="K3747" s="2" t="str">
        <f>IF(H3747="","",IFERROR(INDEX(Reff1,MATCH('Buku Besar'!H3747,Akun1,0)),""))</f>
        <v/>
      </c>
      <c r="L3747" s="331" t="str">
        <f>IF(H3747="","",IFERROR(INDEX(Penerimaan1,MATCH('Buku Besar'!H3747,Akun1,0)),""))</f>
        <v/>
      </c>
      <c r="M3747" s="331" t="str">
        <f>IF(H3747="","",IFERROR(INDEX(Pengeluaran1,MATCH('Buku Besar'!H3747,Akun1,0)),""))</f>
        <v/>
      </c>
    </row>
    <row r="3748" spans="1:13" x14ac:dyDescent="0.25">
      <c r="A3748" s="91" t="str">
        <f t="shared" si="116"/>
        <v/>
      </c>
      <c r="B3748" s="330" t="str">
        <f>IF(A3748="","",IFERROR(INDEX(Tanggal,MATCH('Buku Besar'!A3748,Akun,0)),""))</f>
        <v/>
      </c>
      <c r="C3748" s="2" t="str">
        <f>IF(A3748="","",IFERROR(INDEX(Keterangan,MATCH('Buku Besar'!A3748,Akun,0)),""))</f>
        <v/>
      </c>
      <c r="D3748" s="2" t="str">
        <f>IF(A3748="","",IFERROR(INDEX(Reff,MATCH('Buku Besar'!A3748,Akun,0)),""))</f>
        <v/>
      </c>
      <c r="E3748" s="331" t="str">
        <f>IF(A3748="","",IFERROR(INDEX(Penerimaan,MATCH('Buku Besar'!A3748,Akun,0)),""))</f>
        <v/>
      </c>
      <c r="F3748" s="331" t="str">
        <f>IF(A3748="","",IFERROR(INDEX(Pengeluaran,MATCH('Buku Besar'!A3748,Akun,0)),""))</f>
        <v/>
      </c>
      <c r="H3748" s="91" t="str">
        <f t="shared" si="117"/>
        <v/>
      </c>
      <c r="I3748" s="330" t="str">
        <f>IF(H3748="","",IFERROR(INDEX(Tanggal1,MATCH('Buku Besar'!H3748,Akun1,0)),""))</f>
        <v/>
      </c>
      <c r="J3748" s="2" t="str">
        <f>IF(H3748="","",IFERROR(INDEX(Keterangan1,MATCH('Buku Besar'!H3748,Akun1,0)),""))</f>
        <v/>
      </c>
      <c r="K3748" s="2" t="str">
        <f>IF(H3748="","",IFERROR(INDEX(Reff1,MATCH('Buku Besar'!H3748,Akun1,0)),""))</f>
        <v/>
      </c>
      <c r="L3748" s="331" t="str">
        <f>IF(H3748="","",IFERROR(INDEX(Penerimaan1,MATCH('Buku Besar'!H3748,Akun1,0)),""))</f>
        <v/>
      </c>
      <c r="M3748" s="331" t="str">
        <f>IF(H3748="","",IFERROR(INDEX(Pengeluaran1,MATCH('Buku Besar'!H3748,Akun1,0)),""))</f>
        <v/>
      </c>
    </row>
    <row r="3749" spans="1:13" x14ac:dyDescent="0.25">
      <c r="A3749" s="91" t="str">
        <f t="shared" si="116"/>
        <v/>
      </c>
      <c r="B3749" s="330" t="str">
        <f>IF(A3749="","",IFERROR(INDEX(Tanggal,MATCH('Buku Besar'!A3749,Akun,0)),""))</f>
        <v/>
      </c>
      <c r="C3749" s="2" t="str">
        <f>IF(A3749="","",IFERROR(INDEX(Keterangan,MATCH('Buku Besar'!A3749,Akun,0)),""))</f>
        <v/>
      </c>
      <c r="D3749" s="2" t="str">
        <f>IF(A3749="","",IFERROR(INDEX(Reff,MATCH('Buku Besar'!A3749,Akun,0)),""))</f>
        <v/>
      </c>
      <c r="E3749" s="331" t="str">
        <f>IF(A3749="","",IFERROR(INDEX(Penerimaan,MATCH('Buku Besar'!A3749,Akun,0)),""))</f>
        <v/>
      </c>
      <c r="F3749" s="331" t="str">
        <f>IF(A3749="","",IFERROR(INDEX(Pengeluaran,MATCH('Buku Besar'!A3749,Akun,0)),""))</f>
        <v/>
      </c>
      <c r="H3749" s="91" t="str">
        <f t="shared" si="117"/>
        <v/>
      </c>
      <c r="I3749" s="330" t="str">
        <f>IF(H3749="","",IFERROR(INDEX(Tanggal1,MATCH('Buku Besar'!H3749,Akun1,0)),""))</f>
        <v/>
      </c>
      <c r="J3749" s="2" t="str">
        <f>IF(H3749="","",IFERROR(INDEX(Keterangan1,MATCH('Buku Besar'!H3749,Akun1,0)),""))</f>
        <v/>
      </c>
      <c r="K3749" s="2" t="str">
        <f>IF(H3749="","",IFERROR(INDEX(Reff1,MATCH('Buku Besar'!H3749,Akun1,0)),""))</f>
        <v/>
      </c>
      <c r="L3749" s="331" t="str">
        <f>IF(H3749="","",IFERROR(INDEX(Penerimaan1,MATCH('Buku Besar'!H3749,Akun1,0)),""))</f>
        <v/>
      </c>
      <c r="M3749" s="331" t="str">
        <f>IF(H3749="","",IFERROR(INDEX(Pengeluaran1,MATCH('Buku Besar'!H3749,Akun1,0)),""))</f>
        <v/>
      </c>
    </row>
    <row r="3750" spans="1:13" x14ac:dyDescent="0.25">
      <c r="A3750" s="91" t="str">
        <f t="shared" si="116"/>
        <v/>
      </c>
      <c r="B3750" s="330" t="str">
        <f>IF(A3750="","",IFERROR(INDEX(Tanggal,MATCH('Buku Besar'!A3750,Akun,0)),""))</f>
        <v/>
      </c>
      <c r="C3750" s="2" t="str">
        <f>IF(A3750="","",IFERROR(INDEX(Keterangan,MATCH('Buku Besar'!A3750,Akun,0)),""))</f>
        <v/>
      </c>
      <c r="D3750" s="2" t="str">
        <f>IF(A3750="","",IFERROR(INDEX(Reff,MATCH('Buku Besar'!A3750,Akun,0)),""))</f>
        <v/>
      </c>
      <c r="E3750" s="331" t="str">
        <f>IF(A3750="","",IFERROR(INDEX(Penerimaan,MATCH('Buku Besar'!A3750,Akun,0)),""))</f>
        <v/>
      </c>
      <c r="F3750" s="331" t="str">
        <f>IF(A3750="","",IFERROR(INDEX(Pengeluaran,MATCH('Buku Besar'!A3750,Akun,0)),""))</f>
        <v/>
      </c>
      <c r="H3750" s="91" t="str">
        <f t="shared" si="117"/>
        <v/>
      </c>
      <c r="I3750" s="330" t="str">
        <f>IF(H3750="","",IFERROR(INDEX(Tanggal1,MATCH('Buku Besar'!H3750,Akun1,0)),""))</f>
        <v/>
      </c>
      <c r="J3750" s="2" t="str">
        <f>IF(H3750="","",IFERROR(INDEX(Keterangan1,MATCH('Buku Besar'!H3750,Akun1,0)),""))</f>
        <v/>
      </c>
      <c r="K3750" s="2" t="str">
        <f>IF(H3750="","",IFERROR(INDEX(Reff1,MATCH('Buku Besar'!H3750,Akun1,0)),""))</f>
        <v/>
      </c>
      <c r="L3750" s="331" t="str">
        <f>IF(H3750="","",IFERROR(INDEX(Penerimaan1,MATCH('Buku Besar'!H3750,Akun1,0)),""))</f>
        <v/>
      </c>
      <c r="M3750" s="331" t="str">
        <f>IF(H3750="","",IFERROR(INDEX(Pengeluaran1,MATCH('Buku Besar'!H3750,Akun1,0)),""))</f>
        <v/>
      </c>
    </row>
    <row r="3751" spans="1:13" x14ac:dyDescent="0.25">
      <c r="A3751" s="91" t="str">
        <f t="shared" si="116"/>
        <v/>
      </c>
      <c r="B3751" s="330" t="str">
        <f>IF(A3751="","",IFERROR(INDEX(Tanggal,MATCH('Buku Besar'!A3751,Akun,0)),""))</f>
        <v/>
      </c>
      <c r="C3751" s="2" t="str">
        <f>IF(A3751="","",IFERROR(INDEX(Keterangan,MATCH('Buku Besar'!A3751,Akun,0)),""))</f>
        <v/>
      </c>
      <c r="D3751" s="2" t="str">
        <f>IF(A3751="","",IFERROR(INDEX(Reff,MATCH('Buku Besar'!A3751,Akun,0)),""))</f>
        <v/>
      </c>
      <c r="E3751" s="331" t="str">
        <f>IF(A3751="","",IFERROR(INDEX(Penerimaan,MATCH('Buku Besar'!A3751,Akun,0)),""))</f>
        <v/>
      </c>
      <c r="F3751" s="331" t="str">
        <f>IF(A3751="","",IFERROR(INDEX(Pengeluaran,MATCH('Buku Besar'!A3751,Akun,0)),""))</f>
        <v/>
      </c>
      <c r="H3751" s="91" t="str">
        <f t="shared" si="117"/>
        <v/>
      </c>
      <c r="I3751" s="330" t="str">
        <f>IF(H3751="","",IFERROR(INDEX(Tanggal1,MATCH('Buku Besar'!H3751,Akun1,0)),""))</f>
        <v/>
      </c>
      <c r="J3751" s="2" t="str">
        <f>IF(H3751="","",IFERROR(INDEX(Keterangan1,MATCH('Buku Besar'!H3751,Akun1,0)),""))</f>
        <v/>
      </c>
      <c r="K3751" s="2" t="str">
        <f>IF(H3751="","",IFERROR(INDEX(Reff1,MATCH('Buku Besar'!H3751,Akun1,0)),""))</f>
        <v/>
      </c>
      <c r="L3751" s="331" t="str">
        <f>IF(H3751="","",IFERROR(INDEX(Penerimaan1,MATCH('Buku Besar'!H3751,Akun1,0)),""))</f>
        <v/>
      </c>
      <c r="M3751" s="331" t="str">
        <f>IF(H3751="","",IFERROR(INDEX(Pengeluaran1,MATCH('Buku Besar'!H3751,Akun1,0)),""))</f>
        <v/>
      </c>
    </row>
    <row r="3752" spans="1:13" x14ac:dyDescent="0.25">
      <c r="A3752" s="91" t="str">
        <f t="shared" si="116"/>
        <v/>
      </c>
      <c r="B3752" s="330" t="str">
        <f>IF(A3752="","",IFERROR(INDEX(Tanggal,MATCH('Buku Besar'!A3752,Akun,0)),""))</f>
        <v/>
      </c>
      <c r="C3752" s="2" t="str">
        <f>IF(A3752="","",IFERROR(INDEX(Keterangan,MATCH('Buku Besar'!A3752,Akun,0)),""))</f>
        <v/>
      </c>
      <c r="D3752" s="2" t="str">
        <f>IF(A3752="","",IFERROR(INDEX(Reff,MATCH('Buku Besar'!A3752,Akun,0)),""))</f>
        <v/>
      </c>
      <c r="E3752" s="331" t="str">
        <f>IF(A3752="","",IFERROR(INDEX(Penerimaan,MATCH('Buku Besar'!A3752,Akun,0)),""))</f>
        <v/>
      </c>
      <c r="F3752" s="331" t="str">
        <f>IF(A3752="","",IFERROR(INDEX(Pengeluaran,MATCH('Buku Besar'!A3752,Akun,0)),""))</f>
        <v/>
      </c>
      <c r="H3752" s="91" t="str">
        <f t="shared" si="117"/>
        <v/>
      </c>
      <c r="I3752" s="330" t="str">
        <f>IF(H3752="","",IFERROR(INDEX(Tanggal1,MATCH('Buku Besar'!H3752,Akun1,0)),""))</f>
        <v/>
      </c>
      <c r="J3752" s="2" t="str">
        <f>IF(H3752="","",IFERROR(INDEX(Keterangan1,MATCH('Buku Besar'!H3752,Akun1,0)),""))</f>
        <v/>
      </c>
      <c r="K3752" s="2" t="str">
        <f>IF(H3752="","",IFERROR(INDEX(Reff1,MATCH('Buku Besar'!H3752,Akun1,0)),""))</f>
        <v/>
      </c>
      <c r="L3752" s="331" t="str">
        <f>IF(H3752="","",IFERROR(INDEX(Penerimaan1,MATCH('Buku Besar'!H3752,Akun1,0)),""))</f>
        <v/>
      </c>
      <c r="M3752" s="331" t="str">
        <f>IF(H3752="","",IFERROR(INDEX(Pengeluaran1,MATCH('Buku Besar'!H3752,Akun1,0)),""))</f>
        <v/>
      </c>
    </row>
    <row r="3753" spans="1:13" x14ac:dyDescent="0.25">
      <c r="A3753" s="91" t="str">
        <f t="shared" si="116"/>
        <v/>
      </c>
      <c r="B3753" s="330" t="str">
        <f>IF(A3753="","",IFERROR(INDEX(Tanggal,MATCH('Buku Besar'!A3753,Akun,0)),""))</f>
        <v/>
      </c>
      <c r="C3753" s="2" t="str">
        <f>IF(A3753="","",IFERROR(INDEX(Keterangan,MATCH('Buku Besar'!A3753,Akun,0)),""))</f>
        <v/>
      </c>
      <c r="D3753" s="2" t="str">
        <f>IF(A3753="","",IFERROR(INDEX(Reff,MATCH('Buku Besar'!A3753,Akun,0)),""))</f>
        <v/>
      </c>
      <c r="E3753" s="331" t="str">
        <f>IF(A3753="","",IFERROR(INDEX(Penerimaan,MATCH('Buku Besar'!A3753,Akun,0)),""))</f>
        <v/>
      </c>
      <c r="F3753" s="331" t="str">
        <f>IF(A3753="","",IFERROR(INDEX(Pengeluaran,MATCH('Buku Besar'!A3753,Akun,0)),""))</f>
        <v/>
      </c>
      <c r="H3753" s="91" t="str">
        <f t="shared" si="117"/>
        <v/>
      </c>
      <c r="I3753" s="330" t="str">
        <f>IF(H3753="","",IFERROR(INDEX(Tanggal1,MATCH('Buku Besar'!H3753,Akun1,0)),""))</f>
        <v/>
      </c>
      <c r="J3753" s="2" t="str">
        <f>IF(H3753="","",IFERROR(INDEX(Keterangan1,MATCH('Buku Besar'!H3753,Akun1,0)),""))</f>
        <v/>
      </c>
      <c r="K3753" s="2" t="str">
        <f>IF(H3753="","",IFERROR(INDEX(Reff1,MATCH('Buku Besar'!H3753,Akun1,0)),""))</f>
        <v/>
      </c>
      <c r="L3753" s="331" t="str">
        <f>IF(H3753="","",IFERROR(INDEX(Penerimaan1,MATCH('Buku Besar'!H3753,Akun1,0)),""))</f>
        <v/>
      </c>
      <c r="M3753" s="331" t="str">
        <f>IF(H3753="","",IFERROR(INDEX(Pengeluaran1,MATCH('Buku Besar'!H3753,Akun1,0)),""))</f>
        <v/>
      </c>
    </row>
    <row r="3754" spans="1:13" x14ac:dyDescent="0.25">
      <c r="A3754" s="91" t="str">
        <f t="shared" si="116"/>
        <v/>
      </c>
      <c r="B3754" s="330" t="str">
        <f>IF(A3754="","",IFERROR(INDEX(Tanggal,MATCH('Buku Besar'!A3754,Akun,0)),""))</f>
        <v/>
      </c>
      <c r="C3754" s="2" t="str">
        <f>IF(A3754="","",IFERROR(INDEX(Keterangan,MATCH('Buku Besar'!A3754,Akun,0)),""))</f>
        <v/>
      </c>
      <c r="D3754" s="2" t="str">
        <f>IF(A3754="","",IFERROR(INDEX(Reff,MATCH('Buku Besar'!A3754,Akun,0)),""))</f>
        <v/>
      </c>
      <c r="E3754" s="331" t="str">
        <f>IF(A3754="","",IFERROR(INDEX(Penerimaan,MATCH('Buku Besar'!A3754,Akun,0)),""))</f>
        <v/>
      </c>
      <c r="F3754" s="331" t="str">
        <f>IF(A3754="","",IFERROR(INDEX(Pengeluaran,MATCH('Buku Besar'!A3754,Akun,0)),""))</f>
        <v/>
      </c>
      <c r="H3754" s="91" t="str">
        <f t="shared" si="117"/>
        <v/>
      </c>
      <c r="I3754" s="330" t="str">
        <f>IF(H3754="","",IFERROR(INDEX(Tanggal1,MATCH('Buku Besar'!H3754,Akun1,0)),""))</f>
        <v/>
      </c>
      <c r="J3754" s="2" t="str">
        <f>IF(H3754="","",IFERROR(INDEX(Keterangan1,MATCH('Buku Besar'!H3754,Akun1,0)),""))</f>
        <v/>
      </c>
      <c r="K3754" s="2" t="str">
        <f>IF(H3754="","",IFERROR(INDEX(Reff1,MATCH('Buku Besar'!H3754,Akun1,0)),""))</f>
        <v/>
      </c>
      <c r="L3754" s="331" t="str">
        <f>IF(H3754="","",IFERROR(INDEX(Penerimaan1,MATCH('Buku Besar'!H3754,Akun1,0)),""))</f>
        <v/>
      </c>
      <c r="M3754" s="331" t="str">
        <f>IF(H3754="","",IFERROR(INDEX(Pengeluaran1,MATCH('Buku Besar'!H3754,Akun1,0)),""))</f>
        <v/>
      </c>
    </row>
    <row r="3755" spans="1:13" x14ac:dyDescent="0.25">
      <c r="A3755" s="91" t="str">
        <f t="shared" si="116"/>
        <v/>
      </c>
      <c r="B3755" s="330" t="str">
        <f>IF(A3755="","",IFERROR(INDEX(Tanggal,MATCH('Buku Besar'!A3755,Akun,0)),""))</f>
        <v/>
      </c>
      <c r="C3755" s="2" t="str">
        <f>IF(A3755="","",IFERROR(INDEX(Keterangan,MATCH('Buku Besar'!A3755,Akun,0)),""))</f>
        <v/>
      </c>
      <c r="D3755" s="2" t="str">
        <f>IF(A3755="","",IFERROR(INDEX(Reff,MATCH('Buku Besar'!A3755,Akun,0)),""))</f>
        <v/>
      </c>
      <c r="E3755" s="331" t="str">
        <f>IF(A3755="","",IFERROR(INDEX(Penerimaan,MATCH('Buku Besar'!A3755,Akun,0)),""))</f>
        <v/>
      </c>
      <c r="F3755" s="331" t="str">
        <f>IF(A3755="","",IFERROR(INDEX(Pengeluaran,MATCH('Buku Besar'!A3755,Akun,0)),""))</f>
        <v/>
      </c>
      <c r="H3755" s="91" t="str">
        <f t="shared" si="117"/>
        <v/>
      </c>
      <c r="I3755" s="330" t="str">
        <f>IF(H3755="","",IFERROR(INDEX(Tanggal1,MATCH('Buku Besar'!H3755,Akun1,0)),""))</f>
        <v/>
      </c>
      <c r="J3755" s="2" t="str">
        <f>IF(H3755="","",IFERROR(INDEX(Keterangan1,MATCH('Buku Besar'!H3755,Akun1,0)),""))</f>
        <v/>
      </c>
      <c r="K3755" s="2" t="str">
        <f>IF(H3755="","",IFERROR(INDEX(Reff1,MATCH('Buku Besar'!H3755,Akun1,0)),""))</f>
        <v/>
      </c>
      <c r="L3755" s="331" t="str">
        <f>IF(H3755="","",IFERROR(INDEX(Penerimaan1,MATCH('Buku Besar'!H3755,Akun1,0)),""))</f>
        <v/>
      </c>
      <c r="M3755" s="331" t="str">
        <f>IF(H3755="","",IFERROR(INDEX(Pengeluaran1,MATCH('Buku Besar'!H3755,Akun1,0)),""))</f>
        <v/>
      </c>
    </row>
    <row r="3756" spans="1:13" x14ac:dyDescent="0.25">
      <c r="A3756" s="91" t="str">
        <f t="shared" si="116"/>
        <v/>
      </c>
      <c r="B3756" s="330" t="str">
        <f>IF(A3756="","",IFERROR(INDEX(Tanggal,MATCH('Buku Besar'!A3756,Akun,0)),""))</f>
        <v/>
      </c>
      <c r="C3756" s="2" t="str">
        <f>IF(A3756="","",IFERROR(INDEX(Keterangan,MATCH('Buku Besar'!A3756,Akun,0)),""))</f>
        <v/>
      </c>
      <c r="D3756" s="2" t="str">
        <f>IF(A3756="","",IFERROR(INDEX(Reff,MATCH('Buku Besar'!A3756,Akun,0)),""))</f>
        <v/>
      </c>
      <c r="E3756" s="331" t="str">
        <f>IF(A3756="","",IFERROR(INDEX(Penerimaan,MATCH('Buku Besar'!A3756,Akun,0)),""))</f>
        <v/>
      </c>
      <c r="F3756" s="331" t="str">
        <f>IF(A3756="","",IFERROR(INDEX(Pengeluaran,MATCH('Buku Besar'!A3756,Akun,0)),""))</f>
        <v/>
      </c>
      <c r="H3756" s="91" t="str">
        <f t="shared" si="117"/>
        <v/>
      </c>
      <c r="I3756" s="330" t="str">
        <f>IF(H3756="","",IFERROR(INDEX(Tanggal1,MATCH('Buku Besar'!H3756,Akun1,0)),""))</f>
        <v/>
      </c>
      <c r="J3756" s="2" t="str">
        <f>IF(H3756="","",IFERROR(INDEX(Keterangan1,MATCH('Buku Besar'!H3756,Akun1,0)),""))</f>
        <v/>
      </c>
      <c r="K3756" s="2" t="str">
        <f>IF(H3756="","",IFERROR(INDEX(Reff1,MATCH('Buku Besar'!H3756,Akun1,0)),""))</f>
        <v/>
      </c>
      <c r="L3756" s="331" t="str">
        <f>IF(H3756="","",IFERROR(INDEX(Penerimaan1,MATCH('Buku Besar'!H3756,Akun1,0)),""))</f>
        <v/>
      </c>
      <c r="M3756" s="331" t="str">
        <f>IF(H3756="","",IFERROR(INDEX(Pengeluaran1,MATCH('Buku Besar'!H3756,Akun1,0)),""))</f>
        <v/>
      </c>
    </row>
    <row r="3757" spans="1:13" x14ac:dyDescent="0.25">
      <c r="A3757" s="91" t="str">
        <f t="shared" si="116"/>
        <v/>
      </c>
      <c r="B3757" s="330" t="str">
        <f>IF(A3757="","",IFERROR(INDEX(Tanggal,MATCH('Buku Besar'!A3757,Akun,0)),""))</f>
        <v/>
      </c>
      <c r="C3757" s="2" t="str">
        <f>IF(A3757="","",IFERROR(INDEX(Keterangan,MATCH('Buku Besar'!A3757,Akun,0)),""))</f>
        <v/>
      </c>
      <c r="D3757" s="2" t="str">
        <f>IF(A3757="","",IFERROR(INDEX(Reff,MATCH('Buku Besar'!A3757,Akun,0)),""))</f>
        <v/>
      </c>
      <c r="E3757" s="331" t="str">
        <f>IF(A3757="","",IFERROR(INDEX(Penerimaan,MATCH('Buku Besar'!A3757,Akun,0)),""))</f>
        <v/>
      </c>
      <c r="F3757" s="331" t="str">
        <f>IF(A3757="","",IFERROR(INDEX(Pengeluaran,MATCH('Buku Besar'!A3757,Akun,0)),""))</f>
        <v/>
      </c>
      <c r="H3757" s="91" t="str">
        <f t="shared" si="117"/>
        <v/>
      </c>
      <c r="I3757" s="330" t="str">
        <f>IF(H3757="","",IFERROR(INDEX(Tanggal1,MATCH('Buku Besar'!H3757,Akun1,0)),""))</f>
        <v/>
      </c>
      <c r="J3757" s="2" t="str">
        <f>IF(H3757="","",IFERROR(INDEX(Keterangan1,MATCH('Buku Besar'!H3757,Akun1,0)),""))</f>
        <v/>
      </c>
      <c r="K3757" s="2" t="str">
        <f>IF(H3757="","",IFERROR(INDEX(Reff1,MATCH('Buku Besar'!H3757,Akun1,0)),""))</f>
        <v/>
      </c>
      <c r="L3757" s="331" t="str">
        <f>IF(H3757="","",IFERROR(INDEX(Penerimaan1,MATCH('Buku Besar'!H3757,Akun1,0)),""))</f>
        <v/>
      </c>
      <c r="M3757" s="331" t="str">
        <f>IF(H3757="","",IFERROR(INDEX(Pengeluaran1,MATCH('Buku Besar'!H3757,Akun1,0)),""))</f>
        <v/>
      </c>
    </row>
    <row r="3758" spans="1:13" x14ac:dyDescent="0.25">
      <c r="A3758" s="91" t="str">
        <f t="shared" si="116"/>
        <v/>
      </c>
      <c r="B3758" s="330" t="str">
        <f>IF(A3758="","",IFERROR(INDEX(Tanggal,MATCH('Buku Besar'!A3758,Akun,0)),""))</f>
        <v/>
      </c>
      <c r="C3758" s="2" t="str">
        <f>IF(A3758="","",IFERROR(INDEX(Keterangan,MATCH('Buku Besar'!A3758,Akun,0)),""))</f>
        <v/>
      </c>
      <c r="D3758" s="2" t="str">
        <f>IF(A3758="","",IFERROR(INDEX(Reff,MATCH('Buku Besar'!A3758,Akun,0)),""))</f>
        <v/>
      </c>
      <c r="E3758" s="331" t="str">
        <f>IF(A3758="","",IFERROR(INDEX(Penerimaan,MATCH('Buku Besar'!A3758,Akun,0)),""))</f>
        <v/>
      </c>
      <c r="F3758" s="331" t="str">
        <f>IF(A3758="","",IFERROR(INDEX(Pengeluaran,MATCH('Buku Besar'!A3758,Akun,0)),""))</f>
        <v/>
      </c>
      <c r="H3758" s="91" t="str">
        <f t="shared" si="117"/>
        <v/>
      </c>
      <c r="I3758" s="330" t="str">
        <f>IF(H3758="","",IFERROR(INDEX(Tanggal1,MATCH('Buku Besar'!H3758,Akun1,0)),""))</f>
        <v/>
      </c>
      <c r="J3758" s="2" t="str">
        <f>IF(H3758="","",IFERROR(INDEX(Keterangan1,MATCH('Buku Besar'!H3758,Akun1,0)),""))</f>
        <v/>
      </c>
      <c r="K3758" s="2" t="str">
        <f>IF(H3758="","",IFERROR(INDEX(Reff1,MATCH('Buku Besar'!H3758,Akun1,0)),""))</f>
        <v/>
      </c>
      <c r="L3758" s="331" t="str">
        <f>IF(H3758="","",IFERROR(INDEX(Penerimaan1,MATCH('Buku Besar'!H3758,Akun1,0)),""))</f>
        <v/>
      </c>
      <c r="M3758" s="331" t="str">
        <f>IF(H3758="","",IFERROR(INDEX(Pengeluaran1,MATCH('Buku Besar'!H3758,Akun1,0)),""))</f>
        <v/>
      </c>
    </row>
    <row r="3759" spans="1:13" x14ac:dyDescent="0.25">
      <c r="A3759" s="91" t="str">
        <f t="shared" si="116"/>
        <v/>
      </c>
      <c r="B3759" s="330" t="str">
        <f>IF(A3759="","",IFERROR(INDEX(Tanggal,MATCH('Buku Besar'!A3759,Akun,0)),""))</f>
        <v/>
      </c>
      <c r="C3759" s="2" t="str">
        <f>IF(A3759="","",IFERROR(INDEX(Keterangan,MATCH('Buku Besar'!A3759,Akun,0)),""))</f>
        <v/>
      </c>
      <c r="D3759" s="2" t="str">
        <f>IF(A3759="","",IFERROR(INDEX(Reff,MATCH('Buku Besar'!A3759,Akun,0)),""))</f>
        <v/>
      </c>
      <c r="E3759" s="331" t="str">
        <f>IF(A3759="","",IFERROR(INDEX(Penerimaan,MATCH('Buku Besar'!A3759,Akun,0)),""))</f>
        <v/>
      </c>
      <c r="F3759" s="331" t="str">
        <f>IF(A3759="","",IFERROR(INDEX(Pengeluaran,MATCH('Buku Besar'!A3759,Akun,0)),""))</f>
        <v/>
      </c>
      <c r="H3759" s="91" t="str">
        <f t="shared" si="117"/>
        <v/>
      </c>
      <c r="I3759" s="330" t="str">
        <f>IF(H3759="","",IFERROR(INDEX(Tanggal1,MATCH('Buku Besar'!H3759,Akun1,0)),""))</f>
        <v/>
      </c>
      <c r="J3759" s="2" t="str">
        <f>IF(H3759="","",IFERROR(INDEX(Keterangan1,MATCH('Buku Besar'!H3759,Akun1,0)),""))</f>
        <v/>
      </c>
      <c r="K3759" s="2" t="str">
        <f>IF(H3759="","",IFERROR(INDEX(Reff1,MATCH('Buku Besar'!H3759,Akun1,0)),""))</f>
        <v/>
      </c>
      <c r="L3759" s="331" t="str">
        <f>IF(H3759="","",IFERROR(INDEX(Penerimaan1,MATCH('Buku Besar'!H3759,Akun1,0)),""))</f>
        <v/>
      </c>
      <c r="M3759" s="331" t="str">
        <f>IF(H3759="","",IFERROR(INDEX(Pengeluaran1,MATCH('Buku Besar'!H3759,Akun1,0)),""))</f>
        <v/>
      </c>
    </row>
    <row r="3760" spans="1:13" x14ac:dyDescent="0.25">
      <c r="A3760" s="91" t="str">
        <f t="shared" si="116"/>
        <v/>
      </c>
      <c r="B3760" s="330" t="str">
        <f>IF(A3760="","",IFERROR(INDEX(Tanggal,MATCH('Buku Besar'!A3760,Akun,0)),""))</f>
        <v/>
      </c>
      <c r="C3760" s="2" t="str">
        <f>IF(A3760="","",IFERROR(INDEX(Keterangan,MATCH('Buku Besar'!A3760,Akun,0)),""))</f>
        <v/>
      </c>
      <c r="D3760" s="2" t="str">
        <f>IF(A3760="","",IFERROR(INDEX(Reff,MATCH('Buku Besar'!A3760,Akun,0)),""))</f>
        <v/>
      </c>
      <c r="E3760" s="331" t="str">
        <f>IF(A3760="","",IFERROR(INDEX(Penerimaan,MATCH('Buku Besar'!A3760,Akun,0)),""))</f>
        <v/>
      </c>
      <c r="F3760" s="331" t="str">
        <f>IF(A3760="","",IFERROR(INDEX(Pengeluaran,MATCH('Buku Besar'!A3760,Akun,0)),""))</f>
        <v/>
      </c>
      <c r="H3760" s="91" t="str">
        <f t="shared" si="117"/>
        <v/>
      </c>
      <c r="I3760" s="330" t="str">
        <f>IF(H3760="","",IFERROR(INDEX(Tanggal1,MATCH('Buku Besar'!H3760,Akun1,0)),""))</f>
        <v/>
      </c>
      <c r="J3760" s="2" t="str">
        <f>IF(H3760="","",IFERROR(INDEX(Keterangan1,MATCH('Buku Besar'!H3760,Akun1,0)),""))</f>
        <v/>
      </c>
      <c r="K3760" s="2" t="str">
        <f>IF(H3760="","",IFERROR(INDEX(Reff1,MATCH('Buku Besar'!H3760,Akun1,0)),""))</f>
        <v/>
      </c>
      <c r="L3760" s="331" t="str">
        <f>IF(H3760="","",IFERROR(INDEX(Penerimaan1,MATCH('Buku Besar'!H3760,Akun1,0)),""))</f>
        <v/>
      </c>
      <c r="M3760" s="331" t="str">
        <f>IF(H3760="","",IFERROR(INDEX(Pengeluaran1,MATCH('Buku Besar'!H3760,Akun1,0)),""))</f>
        <v/>
      </c>
    </row>
    <row r="3761" spans="1:13" x14ac:dyDescent="0.25">
      <c r="A3761" s="91" t="str">
        <f t="shared" si="116"/>
        <v/>
      </c>
      <c r="B3761" s="330" t="str">
        <f>IF(A3761="","",IFERROR(INDEX(Tanggal,MATCH('Buku Besar'!A3761,Akun,0)),""))</f>
        <v/>
      </c>
      <c r="C3761" s="2" t="str">
        <f>IF(A3761="","",IFERROR(INDEX(Keterangan,MATCH('Buku Besar'!A3761,Akun,0)),""))</f>
        <v/>
      </c>
      <c r="D3761" s="2" t="str">
        <f>IF(A3761="","",IFERROR(INDEX(Reff,MATCH('Buku Besar'!A3761,Akun,0)),""))</f>
        <v/>
      </c>
      <c r="E3761" s="331" t="str">
        <f>IF(A3761="","",IFERROR(INDEX(Penerimaan,MATCH('Buku Besar'!A3761,Akun,0)),""))</f>
        <v/>
      </c>
      <c r="F3761" s="331" t="str">
        <f>IF(A3761="","",IFERROR(INDEX(Pengeluaran,MATCH('Buku Besar'!A3761,Akun,0)),""))</f>
        <v/>
      </c>
      <c r="H3761" s="91" t="str">
        <f t="shared" si="117"/>
        <v/>
      </c>
      <c r="I3761" s="330" t="str">
        <f>IF(H3761="","",IFERROR(INDEX(Tanggal1,MATCH('Buku Besar'!H3761,Akun1,0)),""))</f>
        <v/>
      </c>
      <c r="J3761" s="2" t="str">
        <f>IF(H3761="","",IFERROR(INDEX(Keterangan1,MATCH('Buku Besar'!H3761,Akun1,0)),""))</f>
        <v/>
      </c>
      <c r="K3761" s="2" t="str">
        <f>IF(H3761="","",IFERROR(INDEX(Reff1,MATCH('Buku Besar'!H3761,Akun1,0)),""))</f>
        <v/>
      </c>
      <c r="L3761" s="331" t="str">
        <f>IF(H3761="","",IFERROR(INDEX(Penerimaan1,MATCH('Buku Besar'!H3761,Akun1,0)),""))</f>
        <v/>
      </c>
      <c r="M3761" s="331" t="str">
        <f>IF(H3761="","",IFERROR(INDEX(Pengeluaran1,MATCH('Buku Besar'!H3761,Akun1,0)),""))</f>
        <v/>
      </c>
    </row>
    <row r="3762" spans="1:13" x14ac:dyDescent="0.25">
      <c r="A3762" s="91" t="str">
        <f t="shared" si="116"/>
        <v/>
      </c>
      <c r="B3762" s="330" t="str">
        <f>IF(A3762="","",IFERROR(INDEX(Tanggal,MATCH('Buku Besar'!A3762,Akun,0)),""))</f>
        <v/>
      </c>
      <c r="C3762" s="2" t="str">
        <f>IF(A3762="","",IFERROR(INDEX(Keterangan,MATCH('Buku Besar'!A3762,Akun,0)),""))</f>
        <v/>
      </c>
      <c r="D3762" s="2" t="str">
        <f>IF(A3762="","",IFERROR(INDEX(Reff,MATCH('Buku Besar'!A3762,Akun,0)),""))</f>
        <v/>
      </c>
      <c r="E3762" s="331" t="str">
        <f>IF(A3762="","",IFERROR(INDEX(Penerimaan,MATCH('Buku Besar'!A3762,Akun,0)),""))</f>
        <v/>
      </c>
      <c r="F3762" s="331" t="str">
        <f>IF(A3762="","",IFERROR(INDEX(Pengeluaran,MATCH('Buku Besar'!A3762,Akun,0)),""))</f>
        <v/>
      </c>
      <c r="H3762" s="91" t="str">
        <f t="shared" si="117"/>
        <v/>
      </c>
      <c r="I3762" s="330" t="str">
        <f>IF(H3762="","",IFERROR(INDEX(Tanggal1,MATCH('Buku Besar'!H3762,Akun1,0)),""))</f>
        <v/>
      </c>
      <c r="J3762" s="2" t="str">
        <f>IF(H3762="","",IFERROR(INDEX(Keterangan1,MATCH('Buku Besar'!H3762,Akun1,0)),""))</f>
        <v/>
      </c>
      <c r="K3762" s="2" t="str">
        <f>IF(H3762="","",IFERROR(INDEX(Reff1,MATCH('Buku Besar'!H3762,Akun1,0)),""))</f>
        <v/>
      </c>
      <c r="L3762" s="331" t="str">
        <f>IF(H3762="","",IFERROR(INDEX(Penerimaan1,MATCH('Buku Besar'!H3762,Akun1,0)),""))</f>
        <v/>
      </c>
      <c r="M3762" s="331" t="str">
        <f>IF(H3762="","",IFERROR(INDEX(Pengeluaran1,MATCH('Buku Besar'!H3762,Akun1,0)),""))</f>
        <v/>
      </c>
    </row>
    <row r="3763" spans="1:13" x14ac:dyDescent="0.25">
      <c r="A3763" s="91" t="str">
        <f t="shared" si="116"/>
        <v/>
      </c>
      <c r="B3763" s="330" t="str">
        <f>IF(A3763="","",IFERROR(INDEX(Tanggal,MATCH('Buku Besar'!A3763,Akun,0)),""))</f>
        <v/>
      </c>
      <c r="C3763" s="2" t="str">
        <f>IF(A3763="","",IFERROR(INDEX(Keterangan,MATCH('Buku Besar'!A3763,Akun,0)),""))</f>
        <v/>
      </c>
      <c r="D3763" s="2" t="str">
        <f>IF(A3763="","",IFERROR(INDEX(Reff,MATCH('Buku Besar'!A3763,Akun,0)),""))</f>
        <v/>
      </c>
      <c r="E3763" s="331" t="str">
        <f>IF(A3763="","",IFERROR(INDEX(Penerimaan,MATCH('Buku Besar'!A3763,Akun,0)),""))</f>
        <v/>
      </c>
      <c r="F3763" s="331" t="str">
        <f>IF(A3763="","",IFERROR(INDEX(Pengeluaran,MATCH('Buku Besar'!A3763,Akun,0)),""))</f>
        <v/>
      </c>
      <c r="H3763" s="91" t="str">
        <f t="shared" si="117"/>
        <v/>
      </c>
      <c r="I3763" s="330" t="str">
        <f>IF(H3763="","",IFERROR(INDEX(Tanggal1,MATCH('Buku Besar'!H3763,Akun1,0)),""))</f>
        <v/>
      </c>
      <c r="J3763" s="2" t="str">
        <f>IF(H3763="","",IFERROR(INDEX(Keterangan1,MATCH('Buku Besar'!H3763,Akun1,0)),""))</f>
        <v/>
      </c>
      <c r="K3763" s="2" t="str">
        <f>IF(H3763="","",IFERROR(INDEX(Reff1,MATCH('Buku Besar'!H3763,Akun1,0)),""))</f>
        <v/>
      </c>
      <c r="L3763" s="331" t="str">
        <f>IF(H3763="","",IFERROR(INDEX(Penerimaan1,MATCH('Buku Besar'!H3763,Akun1,0)),""))</f>
        <v/>
      </c>
      <c r="M3763" s="331" t="str">
        <f>IF(H3763="","",IFERROR(INDEX(Pengeluaran1,MATCH('Buku Besar'!H3763,Akun1,0)),""))</f>
        <v/>
      </c>
    </row>
    <row r="3764" spans="1:13" x14ac:dyDescent="0.25">
      <c r="A3764" s="91" t="str">
        <f t="shared" si="116"/>
        <v/>
      </c>
      <c r="B3764" s="330" t="str">
        <f>IF(A3764="","",IFERROR(INDEX(Tanggal,MATCH('Buku Besar'!A3764,Akun,0)),""))</f>
        <v/>
      </c>
      <c r="C3764" s="2" t="str">
        <f>IF(A3764="","",IFERROR(INDEX(Keterangan,MATCH('Buku Besar'!A3764,Akun,0)),""))</f>
        <v/>
      </c>
      <c r="D3764" s="2" t="str">
        <f>IF(A3764="","",IFERROR(INDEX(Reff,MATCH('Buku Besar'!A3764,Akun,0)),""))</f>
        <v/>
      </c>
      <c r="E3764" s="331" t="str">
        <f>IF(A3764="","",IFERROR(INDEX(Penerimaan,MATCH('Buku Besar'!A3764,Akun,0)),""))</f>
        <v/>
      </c>
      <c r="F3764" s="331" t="str">
        <f>IF(A3764="","",IFERROR(INDEX(Pengeluaran,MATCH('Buku Besar'!A3764,Akun,0)),""))</f>
        <v/>
      </c>
      <c r="H3764" s="91" t="str">
        <f t="shared" si="117"/>
        <v/>
      </c>
      <c r="I3764" s="330" t="str">
        <f>IF(H3764="","",IFERROR(INDEX(Tanggal1,MATCH('Buku Besar'!H3764,Akun1,0)),""))</f>
        <v/>
      </c>
      <c r="J3764" s="2" t="str">
        <f>IF(H3764="","",IFERROR(INDEX(Keterangan1,MATCH('Buku Besar'!H3764,Akun1,0)),""))</f>
        <v/>
      </c>
      <c r="K3764" s="2" t="str">
        <f>IF(H3764="","",IFERROR(INDEX(Reff1,MATCH('Buku Besar'!H3764,Akun1,0)),""))</f>
        <v/>
      </c>
      <c r="L3764" s="331" t="str">
        <f>IF(H3764="","",IFERROR(INDEX(Penerimaan1,MATCH('Buku Besar'!H3764,Akun1,0)),""))</f>
        <v/>
      </c>
      <c r="M3764" s="331" t="str">
        <f>IF(H3764="","",IFERROR(INDEX(Pengeluaran1,MATCH('Buku Besar'!H3764,Akun1,0)),""))</f>
        <v/>
      </c>
    </row>
    <row r="3765" spans="1:13" x14ac:dyDescent="0.25">
      <c r="A3765" s="91" t="str">
        <f t="shared" si="116"/>
        <v/>
      </c>
      <c r="B3765" s="330" t="str">
        <f>IF(A3765="","",IFERROR(INDEX(Tanggal,MATCH('Buku Besar'!A3765,Akun,0)),""))</f>
        <v/>
      </c>
      <c r="C3765" s="2" t="str">
        <f>IF(A3765="","",IFERROR(INDEX(Keterangan,MATCH('Buku Besar'!A3765,Akun,0)),""))</f>
        <v/>
      </c>
      <c r="D3765" s="2" t="str">
        <f>IF(A3765="","",IFERROR(INDEX(Reff,MATCH('Buku Besar'!A3765,Akun,0)),""))</f>
        <v/>
      </c>
      <c r="E3765" s="331" t="str">
        <f>IF(A3765="","",IFERROR(INDEX(Penerimaan,MATCH('Buku Besar'!A3765,Akun,0)),""))</f>
        <v/>
      </c>
      <c r="F3765" s="331" t="str">
        <f>IF(A3765="","",IFERROR(INDEX(Pengeluaran,MATCH('Buku Besar'!A3765,Akun,0)),""))</f>
        <v/>
      </c>
      <c r="H3765" s="91" t="str">
        <f t="shared" si="117"/>
        <v/>
      </c>
      <c r="I3765" s="330" t="str">
        <f>IF(H3765="","",IFERROR(INDEX(Tanggal1,MATCH('Buku Besar'!H3765,Akun1,0)),""))</f>
        <v/>
      </c>
      <c r="J3765" s="2" t="str">
        <f>IF(H3765="","",IFERROR(INDEX(Keterangan1,MATCH('Buku Besar'!H3765,Akun1,0)),""))</f>
        <v/>
      </c>
      <c r="K3765" s="2" t="str">
        <f>IF(H3765="","",IFERROR(INDEX(Reff1,MATCH('Buku Besar'!H3765,Akun1,0)),""))</f>
        <v/>
      </c>
      <c r="L3765" s="331" t="str">
        <f>IF(H3765="","",IFERROR(INDEX(Penerimaan1,MATCH('Buku Besar'!H3765,Akun1,0)),""))</f>
        <v/>
      </c>
      <c r="M3765" s="331" t="str">
        <f>IF(H3765="","",IFERROR(INDEX(Pengeluaran1,MATCH('Buku Besar'!H3765,Akun1,0)),""))</f>
        <v/>
      </c>
    </row>
    <row r="3766" spans="1:13" x14ac:dyDescent="0.25">
      <c r="A3766" s="91" t="str">
        <f t="shared" si="116"/>
        <v/>
      </c>
      <c r="B3766" s="330" t="str">
        <f>IF(A3766="","",IFERROR(INDEX(Tanggal,MATCH('Buku Besar'!A3766,Akun,0)),""))</f>
        <v/>
      </c>
      <c r="C3766" s="2" t="str">
        <f>IF(A3766="","",IFERROR(INDEX(Keterangan,MATCH('Buku Besar'!A3766,Akun,0)),""))</f>
        <v/>
      </c>
      <c r="D3766" s="2" t="str">
        <f>IF(A3766="","",IFERROR(INDEX(Reff,MATCH('Buku Besar'!A3766,Akun,0)),""))</f>
        <v/>
      </c>
      <c r="E3766" s="331" t="str">
        <f>IF(A3766="","",IFERROR(INDEX(Penerimaan,MATCH('Buku Besar'!A3766,Akun,0)),""))</f>
        <v/>
      </c>
      <c r="F3766" s="331" t="str">
        <f>IF(A3766="","",IFERROR(INDEX(Pengeluaran,MATCH('Buku Besar'!A3766,Akun,0)),""))</f>
        <v/>
      </c>
      <c r="H3766" s="91" t="str">
        <f t="shared" si="117"/>
        <v/>
      </c>
      <c r="I3766" s="330" t="str">
        <f>IF(H3766="","",IFERROR(INDEX(Tanggal1,MATCH('Buku Besar'!H3766,Akun1,0)),""))</f>
        <v/>
      </c>
      <c r="J3766" s="2" t="str">
        <f>IF(H3766="","",IFERROR(INDEX(Keterangan1,MATCH('Buku Besar'!H3766,Akun1,0)),""))</f>
        <v/>
      </c>
      <c r="K3766" s="2" t="str">
        <f>IF(H3766="","",IFERROR(INDEX(Reff1,MATCH('Buku Besar'!H3766,Akun1,0)),""))</f>
        <v/>
      </c>
      <c r="L3766" s="331" t="str">
        <f>IF(H3766="","",IFERROR(INDEX(Penerimaan1,MATCH('Buku Besar'!H3766,Akun1,0)),""))</f>
        <v/>
      </c>
      <c r="M3766" s="331" t="str">
        <f>IF(H3766="","",IFERROR(INDEX(Pengeluaran1,MATCH('Buku Besar'!H3766,Akun1,0)),""))</f>
        <v/>
      </c>
    </row>
    <row r="3767" spans="1:13" x14ac:dyDescent="0.25">
      <c r="A3767" s="91" t="str">
        <f t="shared" si="116"/>
        <v/>
      </c>
      <c r="B3767" s="330" t="str">
        <f>IF(A3767="","",IFERROR(INDEX(Tanggal,MATCH('Buku Besar'!A3767,Akun,0)),""))</f>
        <v/>
      </c>
      <c r="C3767" s="2" t="str">
        <f>IF(A3767="","",IFERROR(INDEX(Keterangan,MATCH('Buku Besar'!A3767,Akun,0)),""))</f>
        <v/>
      </c>
      <c r="D3767" s="2" t="str">
        <f>IF(A3767="","",IFERROR(INDEX(Reff,MATCH('Buku Besar'!A3767,Akun,0)),""))</f>
        <v/>
      </c>
      <c r="E3767" s="331" t="str">
        <f>IF(A3767="","",IFERROR(INDEX(Penerimaan,MATCH('Buku Besar'!A3767,Akun,0)),""))</f>
        <v/>
      </c>
      <c r="F3767" s="331" t="str">
        <f>IF(A3767="","",IFERROR(INDEX(Pengeluaran,MATCH('Buku Besar'!A3767,Akun,0)),""))</f>
        <v/>
      </c>
      <c r="H3767" s="91" t="str">
        <f t="shared" si="117"/>
        <v/>
      </c>
      <c r="I3767" s="330" t="str">
        <f>IF(H3767="","",IFERROR(INDEX(Tanggal1,MATCH('Buku Besar'!H3767,Akun1,0)),""))</f>
        <v/>
      </c>
      <c r="J3767" s="2" t="str">
        <f>IF(H3767="","",IFERROR(INDEX(Keterangan1,MATCH('Buku Besar'!H3767,Akun1,0)),""))</f>
        <v/>
      </c>
      <c r="K3767" s="2" t="str">
        <f>IF(H3767="","",IFERROR(INDEX(Reff1,MATCH('Buku Besar'!H3767,Akun1,0)),""))</f>
        <v/>
      </c>
      <c r="L3767" s="331" t="str">
        <f>IF(H3767="","",IFERROR(INDEX(Penerimaan1,MATCH('Buku Besar'!H3767,Akun1,0)),""))</f>
        <v/>
      </c>
      <c r="M3767" s="331" t="str">
        <f>IF(H3767="","",IFERROR(INDEX(Pengeluaran1,MATCH('Buku Besar'!H3767,Akun1,0)),""))</f>
        <v/>
      </c>
    </row>
    <row r="3768" spans="1:13" x14ac:dyDescent="0.25">
      <c r="A3768" s="91" t="str">
        <f t="shared" si="116"/>
        <v/>
      </c>
      <c r="B3768" s="330" t="str">
        <f>IF(A3768="","",IFERROR(INDEX(Tanggal,MATCH('Buku Besar'!A3768,Akun,0)),""))</f>
        <v/>
      </c>
      <c r="C3768" s="2" t="str">
        <f>IF(A3768="","",IFERROR(INDEX(Keterangan,MATCH('Buku Besar'!A3768,Akun,0)),""))</f>
        <v/>
      </c>
      <c r="D3768" s="2" t="str">
        <f>IF(A3768="","",IFERROR(INDEX(Reff,MATCH('Buku Besar'!A3768,Akun,0)),""))</f>
        <v/>
      </c>
      <c r="E3768" s="331" t="str">
        <f>IF(A3768="","",IFERROR(INDEX(Penerimaan,MATCH('Buku Besar'!A3768,Akun,0)),""))</f>
        <v/>
      </c>
      <c r="F3768" s="331" t="str">
        <f>IF(A3768="","",IFERROR(INDEX(Pengeluaran,MATCH('Buku Besar'!A3768,Akun,0)),""))</f>
        <v/>
      </c>
      <c r="H3768" s="91" t="str">
        <f t="shared" si="117"/>
        <v/>
      </c>
      <c r="I3768" s="330" t="str">
        <f>IF(H3768="","",IFERROR(INDEX(Tanggal1,MATCH('Buku Besar'!H3768,Akun1,0)),""))</f>
        <v/>
      </c>
      <c r="J3768" s="2" t="str">
        <f>IF(H3768="","",IFERROR(INDEX(Keterangan1,MATCH('Buku Besar'!H3768,Akun1,0)),""))</f>
        <v/>
      </c>
      <c r="K3768" s="2" t="str">
        <f>IF(H3768="","",IFERROR(INDEX(Reff1,MATCH('Buku Besar'!H3768,Akun1,0)),""))</f>
        <v/>
      </c>
      <c r="L3768" s="331" t="str">
        <f>IF(H3768="","",IFERROR(INDEX(Penerimaan1,MATCH('Buku Besar'!H3768,Akun1,0)),""))</f>
        <v/>
      </c>
      <c r="M3768" s="331" t="str">
        <f>IF(H3768="","",IFERROR(INDEX(Pengeluaran1,MATCH('Buku Besar'!H3768,Akun1,0)),""))</f>
        <v/>
      </c>
    </row>
    <row r="3769" spans="1:13" x14ac:dyDescent="0.25">
      <c r="A3769" s="91" t="str">
        <f t="shared" si="116"/>
        <v/>
      </c>
      <c r="B3769" s="330" t="str">
        <f>IF(A3769="","",IFERROR(INDEX(Tanggal,MATCH('Buku Besar'!A3769,Akun,0)),""))</f>
        <v/>
      </c>
      <c r="C3769" s="2" t="str">
        <f>IF(A3769="","",IFERROR(INDEX(Keterangan,MATCH('Buku Besar'!A3769,Akun,0)),""))</f>
        <v/>
      </c>
      <c r="D3769" s="2" t="str">
        <f>IF(A3769="","",IFERROR(INDEX(Reff,MATCH('Buku Besar'!A3769,Akun,0)),""))</f>
        <v/>
      </c>
      <c r="E3769" s="331" t="str">
        <f>IF(A3769="","",IFERROR(INDEX(Penerimaan,MATCH('Buku Besar'!A3769,Akun,0)),""))</f>
        <v/>
      </c>
      <c r="F3769" s="331" t="str">
        <f>IF(A3769="","",IFERROR(INDEX(Pengeluaran,MATCH('Buku Besar'!A3769,Akun,0)),""))</f>
        <v/>
      </c>
      <c r="H3769" s="91" t="str">
        <f t="shared" si="117"/>
        <v/>
      </c>
      <c r="I3769" s="330" t="str">
        <f>IF(H3769="","",IFERROR(INDEX(Tanggal1,MATCH('Buku Besar'!H3769,Akun1,0)),""))</f>
        <v/>
      </c>
      <c r="J3769" s="2" t="str">
        <f>IF(H3769="","",IFERROR(INDEX(Keterangan1,MATCH('Buku Besar'!H3769,Akun1,0)),""))</f>
        <v/>
      </c>
      <c r="K3769" s="2" t="str">
        <f>IF(H3769="","",IFERROR(INDEX(Reff1,MATCH('Buku Besar'!H3769,Akun1,0)),""))</f>
        <v/>
      </c>
      <c r="L3769" s="331" t="str">
        <f>IF(H3769="","",IFERROR(INDEX(Penerimaan1,MATCH('Buku Besar'!H3769,Akun1,0)),""))</f>
        <v/>
      </c>
      <c r="M3769" s="331" t="str">
        <f>IF(H3769="","",IFERROR(INDEX(Pengeluaran1,MATCH('Buku Besar'!H3769,Akun1,0)),""))</f>
        <v/>
      </c>
    </row>
    <row r="3770" spans="1:13" x14ac:dyDescent="0.25">
      <c r="A3770" s="91" t="str">
        <f t="shared" si="116"/>
        <v/>
      </c>
      <c r="B3770" s="330" t="str">
        <f>IF(A3770="","",IFERROR(INDEX(Tanggal,MATCH('Buku Besar'!A3770,Akun,0)),""))</f>
        <v/>
      </c>
      <c r="C3770" s="2" t="str">
        <f>IF(A3770="","",IFERROR(INDEX(Keterangan,MATCH('Buku Besar'!A3770,Akun,0)),""))</f>
        <v/>
      </c>
      <c r="D3770" s="2" t="str">
        <f>IF(A3770="","",IFERROR(INDEX(Reff,MATCH('Buku Besar'!A3770,Akun,0)),""))</f>
        <v/>
      </c>
      <c r="E3770" s="331" t="str">
        <f>IF(A3770="","",IFERROR(INDEX(Penerimaan,MATCH('Buku Besar'!A3770,Akun,0)),""))</f>
        <v/>
      </c>
      <c r="F3770" s="331" t="str">
        <f>IF(A3770="","",IFERROR(INDEX(Pengeluaran,MATCH('Buku Besar'!A3770,Akun,0)),""))</f>
        <v/>
      </c>
      <c r="H3770" s="91" t="str">
        <f t="shared" si="117"/>
        <v/>
      </c>
      <c r="I3770" s="330" t="str">
        <f>IF(H3770="","",IFERROR(INDEX(Tanggal1,MATCH('Buku Besar'!H3770,Akun1,0)),""))</f>
        <v/>
      </c>
      <c r="J3770" s="2" t="str">
        <f>IF(H3770="","",IFERROR(INDEX(Keterangan1,MATCH('Buku Besar'!H3770,Akun1,0)),""))</f>
        <v/>
      </c>
      <c r="K3770" s="2" t="str">
        <f>IF(H3770="","",IFERROR(INDEX(Reff1,MATCH('Buku Besar'!H3770,Akun1,0)),""))</f>
        <v/>
      </c>
      <c r="L3770" s="331" t="str">
        <f>IF(H3770="","",IFERROR(INDEX(Penerimaan1,MATCH('Buku Besar'!H3770,Akun1,0)),""))</f>
        <v/>
      </c>
      <c r="M3770" s="331" t="str">
        <f>IF(H3770="","",IFERROR(INDEX(Pengeluaran1,MATCH('Buku Besar'!H3770,Akun1,0)),""))</f>
        <v/>
      </c>
    </row>
    <row r="3771" spans="1:13" x14ac:dyDescent="0.25">
      <c r="A3771" s="91" t="str">
        <f t="shared" si="116"/>
        <v/>
      </c>
      <c r="B3771" s="330" t="str">
        <f>IF(A3771="","",IFERROR(INDEX(Tanggal,MATCH('Buku Besar'!A3771,Akun,0)),""))</f>
        <v/>
      </c>
      <c r="C3771" s="2" t="str">
        <f>IF(A3771="","",IFERROR(INDEX(Keterangan,MATCH('Buku Besar'!A3771,Akun,0)),""))</f>
        <v/>
      </c>
      <c r="D3771" s="2" t="str">
        <f>IF(A3771="","",IFERROR(INDEX(Reff,MATCH('Buku Besar'!A3771,Akun,0)),""))</f>
        <v/>
      </c>
      <c r="E3771" s="331" t="str">
        <f>IF(A3771="","",IFERROR(INDEX(Penerimaan,MATCH('Buku Besar'!A3771,Akun,0)),""))</f>
        <v/>
      </c>
      <c r="F3771" s="331" t="str">
        <f>IF(A3771="","",IFERROR(INDEX(Pengeluaran,MATCH('Buku Besar'!A3771,Akun,0)),""))</f>
        <v/>
      </c>
      <c r="H3771" s="91" t="str">
        <f t="shared" si="117"/>
        <v/>
      </c>
      <c r="I3771" s="330" t="str">
        <f>IF(H3771="","",IFERROR(INDEX(Tanggal1,MATCH('Buku Besar'!H3771,Akun1,0)),""))</f>
        <v/>
      </c>
      <c r="J3771" s="2" t="str">
        <f>IF(H3771="","",IFERROR(INDEX(Keterangan1,MATCH('Buku Besar'!H3771,Akun1,0)),""))</f>
        <v/>
      </c>
      <c r="K3771" s="2" t="str">
        <f>IF(H3771="","",IFERROR(INDEX(Reff1,MATCH('Buku Besar'!H3771,Akun1,0)),""))</f>
        <v/>
      </c>
      <c r="L3771" s="331" t="str">
        <f>IF(H3771="","",IFERROR(INDEX(Penerimaan1,MATCH('Buku Besar'!H3771,Akun1,0)),""))</f>
        <v/>
      </c>
      <c r="M3771" s="331" t="str">
        <f>IF(H3771="","",IFERROR(INDEX(Pengeluaran1,MATCH('Buku Besar'!H3771,Akun1,0)),""))</f>
        <v/>
      </c>
    </row>
    <row r="3772" spans="1:13" x14ac:dyDescent="0.25">
      <c r="A3772" s="91" t="str">
        <f t="shared" si="116"/>
        <v/>
      </c>
      <c r="B3772" s="330" t="str">
        <f>IF(A3772="","",IFERROR(INDEX(Tanggal,MATCH('Buku Besar'!A3772,Akun,0)),""))</f>
        <v/>
      </c>
      <c r="C3772" s="2" t="str">
        <f>IF(A3772="","",IFERROR(INDEX(Keterangan,MATCH('Buku Besar'!A3772,Akun,0)),""))</f>
        <v/>
      </c>
      <c r="D3772" s="2" t="str">
        <f>IF(A3772="","",IFERROR(INDEX(Reff,MATCH('Buku Besar'!A3772,Akun,0)),""))</f>
        <v/>
      </c>
      <c r="E3772" s="331" t="str">
        <f>IF(A3772="","",IFERROR(INDEX(Penerimaan,MATCH('Buku Besar'!A3772,Akun,0)),""))</f>
        <v/>
      </c>
      <c r="F3772" s="331" t="str">
        <f>IF(A3772="","",IFERROR(INDEX(Pengeluaran,MATCH('Buku Besar'!A3772,Akun,0)),""))</f>
        <v/>
      </c>
      <c r="H3772" s="91" t="str">
        <f t="shared" si="117"/>
        <v/>
      </c>
      <c r="I3772" s="330" t="str">
        <f>IF(H3772="","",IFERROR(INDEX(Tanggal1,MATCH('Buku Besar'!H3772,Akun1,0)),""))</f>
        <v/>
      </c>
      <c r="J3772" s="2" t="str">
        <f>IF(H3772="","",IFERROR(INDEX(Keterangan1,MATCH('Buku Besar'!H3772,Akun1,0)),""))</f>
        <v/>
      </c>
      <c r="K3772" s="2" t="str">
        <f>IF(H3772="","",IFERROR(INDEX(Reff1,MATCH('Buku Besar'!H3772,Akun1,0)),""))</f>
        <v/>
      </c>
      <c r="L3772" s="331" t="str">
        <f>IF(H3772="","",IFERROR(INDEX(Penerimaan1,MATCH('Buku Besar'!H3772,Akun1,0)),""))</f>
        <v/>
      </c>
      <c r="M3772" s="331" t="str">
        <f>IF(H3772="","",IFERROR(INDEX(Pengeluaran1,MATCH('Buku Besar'!H3772,Akun1,0)),""))</f>
        <v/>
      </c>
    </row>
    <row r="3773" spans="1:13" x14ac:dyDescent="0.25">
      <c r="A3773" s="91" t="str">
        <f t="shared" si="116"/>
        <v/>
      </c>
      <c r="B3773" s="330" t="str">
        <f>IF(A3773="","",IFERROR(INDEX(Tanggal,MATCH('Buku Besar'!A3773,Akun,0)),""))</f>
        <v/>
      </c>
      <c r="C3773" s="2" t="str">
        <f>IF(A3773="","",IFERROR(INDEX(Keterangan,MATCH('Buku Besar'!A3773,Akun,0)),""))</f>
        <v/>
      </c>
      <c r="D3773" s="2" t="str">
        <f>IF(A3773="","",IFERROR(INDEX(Reff,MATCH('Buku Besar'!A3773,Akun,0)),""))</f>
        <v/>
      </c>
      <c r="E3773" s="331" t="str">
        <f>IF(A3773="","",IFERROR(INDEX(Penerimaan,MATCH('Buku Besar'!A3773,Akun,0)),""))</f>
        <v/>
      </c>
      <c r="F3773" s="331" t="str">
        <f>IF(A3773="","",IFERROR(INDEX(Pengeluaran,MATCH('Buku Besar'!A3773,Akun,0)),""))</f>
        <v/>
      </c>
      <c r="H3773" s="91" t="str">
        <f t="shared" si="117"/>
        <v/>
      </c>
      <c r="I3773" s="330" t="str">
        <f>IF(H3773="","",IFERROR(INDEX(Tanggal1,MATCH('Buku Besar'!H3773,Akun1,0)),""))</f>
        <v/>
      </c>
      <c r="J3773" s="2" t="str">
        <f>IF(H3773="","",IFERROR(INDEX(Keterangan1,MATCH('Buku Besar'!H3773,Akun1,0)),""))</f>
        <v/>
      </c>
      <c r="K3773" s="2" t="str">
        <f>IF(H3773="","",IFERROR(INDEX(Reff1,MATCH('Buku Besar'!H3773,Akun1,0)),""))</f>
        <v/>
      </c>
      <c r="L3773" s="331" t="str">
        <f>IF(H3773="","",IFERROR(INDEX(Penerimaan1,MATCH('Buku Besar'!H3773,Akun1,0)),""))</f>
        <v/>
      </c>
      <c r="M3773" s="331" t="str">
        <f>IF(H3773="","",IFERROR(INDEX(Pengeluaran1,MATCH('Buku Besar'!H3773,Akun1,0)),""))</f>
        <v/>
      </c>
    </row>
    <row r="3774" spans="1:13" x14ac:dyDescent="0.25">
      <c r="A3774" s="91" t="str">
        <f t="shared" si="116"/>
        <v/>
      </c>
      <c r="B3774" s="330" t="str">
        <f>IF(A3774="","",IFERROR(INDEX(Tanggal,MATCH('Buku Besar'!A3774,Akun,0)),""))</f>
        <v/>
      </c>
      <c r="C3774" s="2" t="str">
        <f>IF(A3774="","",IFERROR(INDEX(Keterangan,MATCH('Buku Besar'!A3774,Akun,0)),""))</f>
        <v/>
      </c>
      <c r="D3774" s="2" t="str">
        <f>IF(A3774="","",IFERROR(INDEX(Reff,MATCH('Buku Besar'!A3774,Akun,0)),""))</f>
        <v/>
      </c>
      <c r="E3774" s="331" t="str">
        <f>IF(A3774="","",IFERROR(INDEX(Penerimaan,MATCH('Buku Besar'!A3774,Akun,0)),""))</f>
        <v/>
      </c>
      <c r="F3774" s="331" t="str">
        <f>IF(A3774="","",IFERROR(INDEX(Pengeluaran,MATCH('Buku Besar'!A3774,Akun,0)),""))</f>
        <v/>
      </c>
      <c r="H3774" s="91" t="str">
        <f t="shared" si="117"/>
        <v/>
      </c>
      <c r="I3774" s="330" t="str">
        <f>IF(H3774="","",IFERROR(INDEX(Tanggal1,MATCH('Buku Besar'!H3774,Akun1,0)),""))</f>
        <v/>
      </c>
      <c r="J3774" s="2" t="str">
        <f>IF(H3774="","",IFERROR(INDEX(Keterangan1,MATCH('Buku Besar'!H3774,Akun1,0)),""))</f>
        <v/>
      </c>
      <c r="K3774" s="2" t="str">
        <f>IF(H3774="","",IFERROR(INDEX(Reff1,MATCH('Buku Besar'!H3774,Akun1,0)),""))</f>
        <v/>
      </c>
      <c r="L3774" s="331" t="str">
        <f>IF(H3774="","",IFERROR(INDEX(Penerimaan1,MATCH('Buku Besar'!H3774,Akun1,0)),""))</f>
        <v/>
      </c>
      <c r="M3774" s="331" t="str">
        <f>IF(H3774="","",IFERROR(INDEX(Pengeluaran1,MATCH('Buku Besar'!H3774,Akun1,0)),""))</f>
        <v/>
      </c>
    </row>
    <row r="3775" spans="1:13" x14ac:dyDescent="0.25">
      <c r="A3775" s="91" t="str">
        <f t="shared" si="116"/>
        <v/>
      </c>
      <c r="B3775" s="330" t="str">
        <f>IF(A3775="","",IFERROR(INDEX(Tanggal,MATCH('Buku Besar'!A3775,Akun,0)),""))</f>
        <v/>
      </c>
      <c r="C3775" s="2" t="str">
        <f>IF(A3775="","",IFERROR(INDEX(Keterangan,MATCH('Buku Besar'!A3775,Akun,0)),""))</f>
        <v/>
      </c>
      <c r="D3775" s="2" t="str">
        <f>IF(A3775="","",IFERROR(INDEX(Reff,MATCH('Buku Besar'!A3775,Akun,0)),""))</f>
        <v/>
      </c>
      <c r="E3775" s="331" t="str">
        <f>IF(A3775="","",IFERROR(INDEX(Penerimaan,MATCH('Buku Besar'!A3775,Akun,0)),""))</f>
        <v/>
      </c>
      <c r="F3775" s="331" t="str">
        <f>IF(A3775="","",IFERROR(INDEX(Pengeluaran,MATCH('Buku Besar'!A3775,Akun,0)),""))</f>
        <v/>
      </c>
      <c r="H3775" s="91" t="str">
        <f t="shared" si="117"/>
        <v/>
      </c>
      <c r="I3775" s="330" t="str">
        <f>IF(H3775="","",IFERROR(INDEX(Tanggal1,MATCH('Buku Besar'!H3775,Akun1,0)),""))</f>
        <v/>
      </c>
      <c r="J3775" s="2" t="str">
        <f>IF(H3775="","",IFERROR(INDEX(Keterangan1,MATCH('Buku Besar'!H3775,Akun1,0)),""))</f>
        <v/>
      </c>
      <c r="K3775" s="2" t="str">
        <f>IF(H3775="","",IFERROR(INDEX(Reff1,MATCH('Buku Besar'!H3775,Akun1,0)),""))</f>
        <v/>
      </c>
      <c r="L3775" s="331" t="str">
        <f>IF(H3775="","",IFERROR(INDEX(Penerimaan1,MATCH('Buku Besar'!H3775,Akun1,0)),""))</f>
        <v/>
      </c>
      <c r="M3775" s="331" t="str">
        <f>IF(H3775="","",IFERROR(INDEX(Pengeluaran1,MATCH('Buku Besar'!H3775,Akun1,0)),""))</f>
        <v/>
      </c>
    </row>
    <row r="3776" spans="1:13" x14ac:dyDescent="0.25">
      <c r="A3776" s="91" t="str">
        <f t="shared" si="116"/>
        <v/>
      </c>
      <c r="B3776" s="330" t="str">
        <f>IF(A3776="","",IFERROR(INDEX(Tanggal,MATCH('Buku Besar'!A3776,Akun,0)),""))</f>
        <v/>
      </c>
      <c r="C3776" s="2" t="str">
        <f>IF(A3776="","",IFERROR(INDEX(Keterangan,MATCH('Buku Besar'!A3776,Akun,0)),""))</f>
        <v/>
      </c>
      <c r="D3776" s="2" t="str">
        <f>IF(A3776="","",IFERROR(INDEX(Reff,MATCH('Buku Besar'!A3776,Akun,0)),""))</f>
        <v/>
      </c>
      <c r="E3776" s="331" t="str">
        <f>IF(A3776="","",IFERROR(INDEX(Penerimaan,MATCH('Buku Besar'!A3776,Akun,0)),""))</f>
        <v/>
      </c>
      <c r="F3776" s="331" t="str">
        <f>IF(A3776="","",IFERROR(INDEX(Pengeluaran,MATCH('Buku Besar'!A3776,Akun,0)),""))</f>
        <v/>
      </c>
      <c r="H3776" s="91" t="str">
        <f t="shared" si="117"/>
        <v/>
      </c>
      <c r="I3776" s="330" t="str">
        <f>IF(H3776="","",IFERROR(INDEX(Tanggal1,MATCH('Buku Besar'!H3776,Akun1,0)),""))</f>
        <v/>
      </c>
      <c r="J3776" s="2" t="str">
        <f>IF(H3776="","",IFERROR(INDEX(Keterangan1,MATCH('Buku Besar'!H3776,Akun1,0)),""))</f>
        <v/>
      </c>
      <c r="K3776" s="2" t="str">
        <f>IF(H3776="","",IFERROR(INDEX(Reff1,MATCH('Buku Besar'!H3776,Akun1,0)),""))</f>
        <v/>
      </c>
      <c r="L3776" s="331" t="str">
        <f>IF(H3776="","",IFERROR(INDEX(Penerimaan1,MATCH('Buku Besar'!H3776,Akun1,0)),""))</f>
        <v/>
      </c>
      <c r="M3776" s="331" t="str">
        <f>IF(H3776="","",IFERROR(INDEX(Pengeluaran1,MATCH('Buku Besar'!H3776,Akun1,0)),""))</f>
        <v/>
      </c>
    </row>
    <row r="3777" spans="1:13" x14ac:dyDescent="0.25">
      <c r="A3777" s="91" t="str">
        <f t="shared" si="116"/>
        <v/>
      </c>
      <c r="B3777" s="330" t="str">
        <f>IF(A3777="","",IFERROR(INDEX(Tanggal,MATCH('Buku Besar'!A3777,Akun,0)),""))</f>
        <v/>
      </c>
      <c r="C3777" s="2" t="str">
        <f>IF(A3777="","",IFERROR(INDEX(Keterangan,MATCH('Buku Besar'!A3777,Akun,0)),""))</f>
        <v/>
      </c>
      <c r="D3777" s="2" t="str">
        <f>IF(A3777="","",IFERROR(INDEX(Reff,MATCH('Buku Besar'!A3777,Akun,0)),""))</f>
        <v/>
      </c>
      <c r="E3777" s="331" t="str">
        <f>IF(A3777="","",IFERROR(INDEX(Penerimaan,MATCH('Buku Besar'!A3777,Akun,0)),""))</f>
        <v/>
      </c>
      <c r="F3777" s="331" t="str">
        <f>IF(A3777="","",IFERROR(INDEX(Pengeluaran,MATCH('Buku Besar'!A3777,Akun,0)),""))</f>
        <v/>
      </c>
      <c r="H3777" s="91" t="str">
        <f t="shared" si="117"/>
        <v/>
      </c>
      <c r="I3777" s="330" t="str">
        <f>IF(H3777="","",IFERROR(INDEX(Tanggal1,MATCH('Buku Besar'!H3777,Akun1,0)),""))</f>
        <v/>
      </c>
      <c r="J3777" s="2" t="str">
        <f>IF(H3777="","",IFERROR(INDEX(Keterangan1,MATCH('Buku Besar'!H3777,Akun1,0)),""))</f>
        <v/>
      </c>
      <c r="K3777" s="2" t="str">
        <f>IF(H3777="","",IFERROR(INDEX(Reff1,MATCH('Buku Besar'!H3777,Akun1,0)),""))</f>
        <v/>
      </c>
      <c r="L3777" s="331" t="str">
        <f>IF(H3777="","",IFERROR(INDEX(Penerimaan1,MATCH('Buku Besar'!H3777,Akun1,0)),""))</f>
        <v/>
      </c>
      <c r="M3777" s="331" t="str">
        <f>IF(H3777="","",IFERROR(INDEX(Pengeluaran1,MATCH('Buku Besar'!H3777,Akun1,0)),""))</f>
        <v/>
      </c>
    </row>
    <row r="3778" spans="1:13" x14ac:dyDescent="0.25">
      <c r="A3778" s="91" t="str">
        <f t="shared" si="116"/>
        <v/>
      </c>
      <c r="B3778" s="330" t="str">
        <f>IF(A3778="","",IFERROR(INDEX(Tanggal,MATCH('Buku Besar'!A3778,Akun,0)),""))</f>
        <v/>
      </c>
      <c r="C3778" s="2" t="str">
        <f>IF(A3778="","",IFERROR(INDEX(Keterangan,MATCH('Buku Besar'!A3778,Akun,0)),""))</f>
        <v/>
      </c>
      <c r="D3778" s="2" t="str">
        <f>IF(A3778="","",IFERROR(INDEX(Reff,MATCH('Buku Besar'!A3778,Akun,0)),""))</f>
        <v/>
      </c>
      <c r="E3778" s="331" t="str">
        <f>IF(A3778="","",IFERROR(INDEX(Penerimaan,MATCH('Buku Besar'!A3778,Akun,0)),""))</f>
        <v/>
      </c>
      <c r="F3778" s="331" t="str">
        <f>IF(A3778="","",IFERROR(INDEX(Pengeluaran,MATCH('Buku Besar'!A3778,Akun,0)),""))</f>
        <v/>
      </c>
      <c r="H3778" s="91" t="str">
        <f t="shared" si="117"/>
        <v/>
      </c>
      <c r="I3778" s="330" t="str">
        <f>IF(H3778="","",IFERROR(INDEX(Tanggal1,MATCH('Buku Besar'!H3778,Akun1,0)),""))</f>
        <v/>
      </c>
      <c r="J3778" s="2" t="str">
        <f>IF(H3778="","",IFERROR(INDEX(Keterangan1,MATCH('Buku Besar'!H3778,Akun1,0)),""))</f>
        <v/>
      </c>
      <c r="K3778" s="2" t="str">
        <f>IF(H3778="","",IFERROR(INDEX(Reff1,MATCH('Buku Besar'!H3778,Akun1,0)),""))</f>
        <v/>
      </c>
      <c r="L3778" s="331" t="str">
        <f>IF(H3778="","",IFERROR(INDEX(Penerimaan1,MATCH('Buku Besar'!H3778,Akun1,0)),""))</f>
        <v/>
      </c>
      <c r="M3778" s="331" t="str">
        <f>IF(H3778="","",IFERROR(INDEX(Pengeluaran1,MATCH('Buku Besar'!H3778,Akun1,0)),""))</f>
        <v/>
      </c>
    </row>
    <row r="3779" spans="1:13" x14ac:dyDescent="0.25">
      <c r="A3779" s="91" t="str">
        <f t="shared" si="116"/>
        <v/>
      </c>
      <c r="B3779" s="330" t="str">
        <f>IF(A3779="","",IFERROR(INDEX(Tanggal,MATCH('Buku Besar'!A3779,Akun,0)),""))</f>
        <v/>
      </c>
      <c r="C3779" s="2" t="str">
        <f>IF(A3779="","",IFERROR(INDEX(Keterangan,MATCH('Buku Besar'!A3779,Akun,0)),""))</f>
        <v/>
      </c>
      <c r="D3779" s="2" t="str">
        <f>IF(A3779="","",IFERROR(INDEX(Reff,MATCH('Buku Besar'!A3779,Akun,0)),""))</f>
        <v/>
      </c>
      <c r="E3779" s="331" t="str">
        <f>IF(A3779="","",IFERROR(INDEX(Penerimaan,MATCH('Buku Besar'!A3779,Akun,0)),""))</f>
        <v/>
      </c>
      <c r="F3779" s="331" t="str">
        <f>IF(A3779="","",IFERROR(INDEX(Pengeluaran,MATCH('Buku Besar'!A3779,Akun,0)),""))</f>
        <v/>
      </c>
      <c r="H3779" s="91" t="str">
        <f t="shared" si="117"/>
        <v/>
      </c>
      <c r="I3779" s="330" t="str">
        <f>IF(H3779="","",IFERROR(INDEX(Tanggal1,MATCH('Buku Besar'!H3779,Akun1,0)),""))</f>
        <v/>
      </c>
      <c r="J3779" s="2" t="str">
        <f>IF(H3779="","",IFERROR(INDEX(Keterangan1,MATCH('Buku Besar'!H3779,Akun1,0)),""))</f>
        <v/>
      </c>
      <c r="K3779" s="2" t="str">
        <f>IF(H3779="","",IFERROR(INDEX(Reff1,MATCH('Buku Besar'!H3779,Akun1,0)),""))</f>
        <v/>
      </c>
      <c r="L3779" s="331" t="str">
        <f>IF(H3779="","",IFERROR(INDEX(Penerimaan1,MATCH('Buku Besar'!H3779,Akun1,0)),""))</f>
        <v/>
      </c>
      <c r="M3779" s="331" t="str">
        <f>IF(H3779="","",IFERROR(INDEX(Pengeluaran1,MATCH('Buku Besar'!H3779,Akun1,0)),""))</f>
        <v/>
      </c>
    </row>
    <row r="3780" spans="1:13" x14ac:dyDescent="0.25">
      <c r="A3780" s="91" t="str">
        <f t="shared" si="116"/>
        <v/>
      </c>
      <c r="B3780" s="330" t="str">
        <f>IF(A3780="","",IFERROR(INDEX(Tanggal,MATCH('Buku Besar'!A3780,Akun,0)),""))</f>
        <v/>
      </c>
      <c r="C3780" s="2" t="str">
        <f>IF(A3780="","",IFERROR(INDEX(Keterangan,MATCH('Buku Besar'!A3780,Akun,0)),""))</f>
        <v/>
      </c>
      <c r="D3780" s="2" t="str">
        <f>IF(A3780="","",IFERROR(INDEX(Reff,MATCH('Buku Besar'!A3780,Akun,0)),""))</f>
        <v/>
      </c>
      <c r="E3780" s="331" t="str">
        <f>IF(A3780="","",IFERROR(INDEX(Penerimaan,MATCH('Buku Besar'!A3780,Akun,0)),""))</f>
        <v/>
      </c>
      <c r="F3780" s="331" t="str">
        <f>IF(A3780="","",IFERROR(INDEX(Pengeluaran,MATCH('Buku Besar'!A3780,Akun,0)),""))</f>
        <v/>
      </c>
      <c r="H3780" s="91" t="str">
        <f t="shared" si="117"/>
        <v/>
      </c>
      <c r="I3780" s="330" t="str">
        <f>IF(H3780="","",IFERROR(INDEX(Tanggal1,MATCH('Buku Besar'!H3780,Akun1,0)),""))</f>
        <v/>
      </c>
      <c r="J3780" s="2" t="str">
        <f>IF(H3780="","",IFERROR(INDEX(Keterangan1,MATCH('Buku Besar'!H3780,Akun1,0)),""))</f>
        <v/>
      </c>
      <c r="K3780" s="2" t="str">
        <f>IF(H3780="","",IFERROR(INDEX(Reff1,MATCH('Buku Besar'!H3780,Akun1,0)),""))</f>
        <v/>
      </c>
      <c r="L3780" s="331" t="str">
        <f>IF(H3780="","",IFERROR(INDEX(Penerimaan1,MATCH('Buku Besar'!H3780,Akun1,0)),""))</f>
        <v/>
      </c>
      <c r="M3780" s="331" t="str">
        <f>IF(H3780="","",IFERROR(INDEX(Pengeluaran1,MATCH('Buku Besar'!H3780,Akun1,0)),""))</f>
        <v/>
      </c>
    </row>
    <row r="3781" spans="1:13" x14ac:dyDescent="0.25">
      <c r="A3781" s="91" t="str">
        <f t="shared" si="116"/>
        <v/>
      </c>
      <c r="B3781" s="330" t="str">
        <f>IF(A3781="","",IFERROR(INDEX(Tanggal,MATCH('Buku Besar'!A3781,Akun,0)),""))</f>
        <v/>
      </c>
      <c r="C3781" s="2" t="str">
        <f>IF(A3781="","",IFERROR(INDEX(Keterangan,MATCH('Buku Besar'!A3781,Akun,0)),""))</f>
        <v/>
      </c>
      <c r="D3781" s="2" t="str">
        <f>IF(A3781="","",IFERROR(INDEX(Reff,MATCH('Buku Besar'!A3781,Akun,0)),""))</f>
        <v/>
      </c>
      <c r="E3781" s="331" t="str">
        <f>IF(A3781="","",IFERROR(INDEX(Penerimaan,MATCH('Buku Besar'!A3781,Akun,0)),""))</f>
        <v/>
      </c>
      <c r="F3781" s="331" t="str">
        <f>IF(A3781="","",IFERROR(INDEX(Pengeluaran,MATCH('Buku Besar'!A3781,Akun,0)),""))</f>
        <v/>
      </c>
      <c r="H3781" s="91" t="str">
        <f t="shared" si="117"/>
        <v/>
      </c>
      <c r="I3781" s="330" t="str">
        <f>IF(H3781="","",IFERROR(INDEX(Tanggal1,MATCH('Buku Besar'!H3781,Akun1,0)),""))</f>
        <v/>
      </c>
      <c r="J3781" s="2" t="str">
        <f>IF(H3781="","",IFERROR(INDEX(Keterangan1,MATCH('Buku Besar'!H3781,Akun1,0)),""))</f>
        <v/>
      </c>
      <c r="K3781" s="2" t="str">
        <f>IF(H3781="","",IFERROR(INDEX(Reff1,MATCH('Buku Besar'!H3781,Akun1,0)),""))</f>
        <v/>
      </c>
      <c r="L3781" s="331" t="str">
        <f>IF(H3781="","",IFERROR(INDEX(Penerimaan1,MATCH('Buku Besar'!H3781,Akun1,0)),""))</f>
        <v/>
      </c>
      <c r="M3781" s="331" t="str">
        <f>IF(H3781="","",IFERROR(INDEX(Pengeluaran1,MATCH('Buku Besar'!H3781,Akun1,0)),""))</f>
        <v/>
      </c>
    </row>
    <row r="3782" spans="1:13" x14ac:dyDescent="0.25">
      <c r="A3782" s="91" t="str">
        <f t="shared" si="116"/>
        <v/>
      </c>
      <c r="B3782" s="330" t="str">
        <f>IF(A3782="","",IFERROR(INDEX(Tanggal,MATCH('Buku Besar'!A3782,Akun,0)),""))</f>
        <v/>
      </c>
      <c r="C3782" s="2" t="str">
        <f>IF(A3782="","",IFERROR(INDEX(Keterangan,MATCH('Buku Besar'!A3782,Akun,0)),""))</f>
        <v/>
      </c>
      <c r="D3782" s="2" t="str">
        <f>IF(A3782="","",IFERROR(INDEX(Reff,MATCH('Buku Besar'!A3782,Akun,0)),""))</f>
        <v/>
      </c>
      <c r="E3782" s="331" t="str">
        <f>IF(A3782="","",IFERROR(INDEX(Penerimaan,MATCH('Buku Besar'!A3782,Akun,0)),""))</f>
        <v/>
      </c>
      <c r="F3782" s="331" t="str">
        <f>IF(A3782="","",IFERROR(INDEX(Pengeluaran,MATCH('Buku Besar'!A3782,Akun,0)),""))</f>
        <v/>
      </c>
      <c r="H3782" s="91" t="str">
        <f t="shared" si="117"/>
        <v/>
      </c>
      <c r="I3782" s="330" t="str">
        <f>IF(H3782="","",IFERROR(INDEX(Tanggal1,MATCH('Buku Besar'!H3782,Akun1,0)),""))</f>
        <v/>
      </c>
      <c r="J3782" s="2" t="str">
        <f>IF(H3782="","",IFERROR(INDEX(Keterangan1,MATCH('Buku Besar'!H3782,Akun1,0)),""))</f>
        <v/>
      </c>
      <c r="K3782" s="2" t="str">
        <f>IF(H3782="","",IFERROR(INDEX(Reff1,MATCH('Buku Besar'!H3782,Akun1,0)),""))</f>
        <v/>
      </c>
      <c r="L3782" s="331" t="str">
        <f>IF(H3782="","",IFERROR(INDEX(Penerimaan1,MATCH('Buku Besar'!H3782,Akun1,0)),""))</f>
        <v/>
      </c>
      <c r="M3782" s="331" t="str">
        <f>IF(H3782="","",IFERROR(INDEX(Pengeluaran1,MATCH('Buku Besar'!H3782,Akun1,0)),""))</f>
        <v/>
      </c>
    </row>
    <row r="3783" spans="1:13" x14ac:dyDescent="0.25">
      <c r="A3783" s="91" t="str">
        <f t="shared" si="116"/>
        <v/>
      </c>
      <c r="B3783" s="330" t="str">
        <f>IF(A3783="","",IFERROR(INDEX(Tanggal,MATCH('Buku Besar'!A3783,Akun,0)),""))</f>
        <v/>
      </c>
      <c r="C3783" s="2" t="str">
        <f>IF(A3783="","",IFERROR(INDEX(Keterangan,MATCH('Buku Besar'!A3783,Akun,0)),""))</f>
        <v/>
      </c>
      <c r="D3783" s="2" t="str">
        <f>IF(A3783="","",IFERROR(INDEX(Reff,MATCH('Buku Besar'!A3783,Akun,0)),""))</f>
        <v/>
      </c>
      <c r="E3783" s="331" t="str">
        <f>IF(A3783="","",IFERROR(INDEX(Penerimaan,MATCH('Buku Besar'!A3783,Akun,0)),""))</f>
        <v/>
      </c>
      <c r="F3783" s="331" t="str">
        <f>IF(A3783="","",IFERROR(INDEX(Pengeluaran,MATCH('Buku Besar'!A3783,Akun,0)),""))</f>
        <v/>
      </c>
      <c r="H3783" s="91" t="str">
        <f t="shared" si="117"/>
        <v/>
      </c>
      <c r="I3783" s="330" t="str">
        <f>IF(H3783="","",IFERROR(INDEX(Tanggal1,MATCH('Buku Besar'!H3783,Akun1,0)),""))</f>
        <v/>
      </c>
      <c r="J3783" s="2" t="str">
        <f>IF(H3783="","",IFERROR(INDEX(Keterangan1,MATCH('Buku Besar'!H3783,Akun1,0)),""))</f>
        <v/>
      </c>
      <c r="K3783" s="2" t="str">
        <f>IF(H3783="","",IFERROR(INDEX(Reff1,MATCH('Buku Besar'!H3783,Akun1,0)),""))</f>
        <v/>
      </c>
      <c r="L3783" s="331" t="str">
        <f>IF(H3783="","",IFERROR(INDEX(Penerimaan1,MATCH('Buku Besar'!H3783,Akun1,0)),""))</f>
        <v/>
      </c>
      <c r="M3783" s="331" t="str">
        <f>IF(H3783="","",IFERROR(INDEX(Pengeluaran1,MATCH('Buku Besar'!H3783,Akun1,0)),""))</f>
        <v/>
      </c>
    </row>
    <row r="3784" spans="1:13" x14ac:dyDescent="0.25">
      <c r="A3784" s="91" t="str">
        <f t="shared" ref="A3784:A3847" si="118">IFERROR(IF((MID(A3783,8,LEN(A3783)-7)+1)&lt;=COUNTIF(Kas_Harian,LEFT(A3783,6)),LEFT(A3783,6)&amp;"-"&amp;MID(A3783,8,LEN(A3783)-7)+1,""),"")</f>
        <v/>
      </c>
      <c r="B3784" s="330" t="str">
        <f>IF(A3784="","",IFERROR(INDEX(Tanggal,MATCH('Buku Besar'!A3784,Akun,0)),""))</f>
        <v/>
      </c>
      <c r="C3784" s="2" t="str">
        <f>IF(A3784="","",IFERROR(INDEX(Keterangan,MATCH('Buku Besar'!A3784,Akun,0)),""))</f>
        <v/>
      </c>
      <c r="D3784" s="2" t="str">
        <f>IF(A3784="","",IFERROR(INDEX(Reff,MATCH('Buku Besar'!A3784,Akun,0)),""))</f>
        <v/>
      </c>
      <c r="E3784" s="331" t="str">
        <f>IF(A3784="","",IFERROR(INDEX(Penerimaan,MATCH('Buku Besar'!A3784,Akun,0)),""))</f>
        <v/>
      </c>
      <c r="F3784" s="331" t="str">
        <f>IF(A3784="","",IFERROR(INDEX(Pengeluaran,MATCH('Buku Besar'!A3784,Akun,0)),""))</f>
        <v/>
      </c>
      <c r="H3784" s="91" t="str">
        <f t="shared" ref="H3784:H3847" si="119">IFERROR(IF((MID(H3783,8,LEN(H3783)-7)+1)&lt;=COUNTIF(Bank_Harian,LEFT(H3783,6)),LEFT(H3783,6)&amp;"-"&amp;MID(H3783,8,LEN(H3783)-7)+1,""),"")</f>
        <v/>
      </c>
      <c r="I3784" s="330" t="str">
        <f>IF(H3784="","",IFERROR(INDEX(Tanggal1,MATCH('Buku Besar'!H3784,Akun1,0)),""))</f>
        <v/>
      </c>
      <c r="J3784" s="2" t="str">
        <f>IF(H3784="","",IFERROR(INDEX(Keterangan1,MATCH('Buku Besar'!H3784,Akun1,0)),""))</f>
        <v/>
      </c>
      <c r="K3784" s="2" t="str">
        <f>IF(H3784="","",IFERROR(INDEX(Reff1,MATCH('Buku Besar'!H3784,Akun1,0)),""))</f>
        <v/>
      </c>
      <c r="L3784" s="331" t="str">
        <f>IF(H3784="","",IFERROR(INDEX(Penerimaan1,MATCH('Buku Besar'!H3784,Akun1,0)),""))</f>
        <v/>
      </c>
      <c r="M3784" s="331" t="str">
        <f>IF(H3784="","",IFERROR(INDEX(Pengeluaran1,MATCH('Buku Besar'!H3784,Akun1,0)),""))</f>
        <v/>
      </c>
    </row>
    <row r="3785" spans="1:13" x14ac:dyDescent="0.25">
      <c r="A3785" s="91" t="str">
        <f t="shared" si="118"/>
        <v/>
      </c>
      <c r="B3785" s="330" t="str">
        <f>IF(A3785="","",IFERROR(INDEX(Tanggal,MATCH('Buku Besar'!A3785,Akun,0)),""))</f>
        <v/>
      </c>
      <c r="C3785" s="2" t="str">
        <f>IF(A3785="","",IFERROR(INDEX(Keterangan,MATCH('Buku Besar'!A3785,Akun,0)),""))</f>
        <v/>
      </c>
      <c r="D3785" s="2" t="str">
        <f>IF(A3785="","",IFERROR(INDEX(Reff,MATCH('Buku Besar'!A3785,Akun,0)),""))</f>
        <v/>
      </c>
      <c r="E3785" s="331" t="str">
        <f>IF(A3785="","",IFERROR(INDEX(Penerimaan,MATCH('Buku Besar'!A3785,Akun,0)),""))</f>
        <v/>
      </c>
      <c r="F3785" s="331" t="str">
        <f>IF(A3785="","",IFERROR(INDEX(Pengeluaran,MATCH('Buku Besar'!A3785,Akun,0)),""))</f>
        <v/>
      </c>
      <c r="H3785" s="91" t="str">
        <f t="shared" si="119"/>
        <v/>
      </c>
      <c r="I3785" s="330" t="str">
        <f>IF(H3785="","",IFERROR(INDEX(Tanggal1,MATCH('Buku Besar'!H3785,Akun1,0)),""))</f>
        <v/>
      </c>
      <c r="J3785" s="2" t="str">
        <f>IF(H3785="","",IFERROR(INDEX(Keterangan1,MATCH('Buku Besar'!H3785,Akun1,0)),""))</f>
        <v/>
      </c>
      <c r="K3785" s="2" t="str">
        <f>IF(H3785="","",IFERROR(INDEX(Reff1,MATCH('Buku Besar'!H3785,Akun1,0)),""))</f>
        <v/>
      </c>
      <c r="L3785" s="331" t="str">
        <f>IF(H3785="","",IFERROR(INDEX(Penerimaan1,MATCH('Buku Besar'!H3785,Akun1,0)),""))</f>
        <v/>
      </c>
      <c r="M3785" s="331" t="str">
        <f>IF(H3785="","",IFERROR(INDEX(Pengeluaran1,MATCH('Buku Besar'!H3785,Akun1,0)),""))</f>
        <v/>
      </c>
    </row>
    <row r="3786" spans="1:13" x14ac:dyDescent="0.25">
      <c r="A3786" s="91" t="str">
        <f t="shared" si="118"/>
        <v/>
      </c>
      <c r="B3786" s="330" t="str">
        <f>IF(A3786="","",IFERROR(INDEX(Tanggal,MATCH('Buku Besar'!A3786,Akun,0)),""))</f>
        <v/>
      </c>
      <c r="C3786" s="2" t="str">
        <f>IF(A3786="","",IFERROR(INDEX(Keterangan,MATCH('Buku Besar'!A3786,Akun,0)),""))</f>
        <v/>
      </c>
      <c r="D3786" s="2" t="str">
        <f>IF(A3786="","",IFERROR(INDEX(Reff,MATCH('Buku Besar'!A3786,Akun,0)),""))</f>
        <v/>
      </c>
      <c r="E3786" s="331" t="str">
        <f>IF(A3786="","",IFERROR(INDEX(Penerimaan,MATCH('Buku Besar'!A3786,Akun,0)),""))</f>
        <v/>
      </c>
      <c r="F3786" s="331" t="str">
        <f>IF(A3786="","",IFERROR(INDEX(Pengeluaran,MATCH('Buku Besar'!A3786,Akun,0)),""))</f>
        <v/>
      </c>
      <c r="H3786" s="91" t="str">
        <f t="shared" si="119"/>
        <v/>
      </c>
      <c r="I3786" s="330" t="str">
        <f>IF(H3786="","",IFERROR(INDEX(Tanggal1,MATCH('Buku Besar'!H3786,Akun1,0)),""))</f>
        <v/>
      </c>
      <c r="J3786" s="2" t="str">
        <f>IF(H3786="","",IFERROR(INDEX(Keterangan1,MATCH('Buku Besar'!H3786,Akun1,0)),""))</f>
        <v/>
      </c>
      <c r="K3786" s="2" t="str">
        <f>IF(H3786="","",IFERROR(INDEX(Reff1,MATCH('Buku Besar'!H3786,Akun1,0)),""))</f>
        <v/>
      </c>
      <c r="L3786" s="331" t="str">
        <f>IF(H3786="","",IFERROR(INDEX(Penerimaan1,MATCH('Buku Besar'!H3786,Akun1,0)),""))</f>
        <v/>
      </c>
      <c r="M3786" s="331" t="str">
        <f>IF(H3786="","",IFERROR(INDEX(Pengeluaran1,MATCH('Buku Besar'!H3786,Akun1,0)),""))</f>
        <v/>
      </c>
    </row>
    <row r="3787" spans="1:13" x14ac:dyDescent="0.25">
      <c r="A3787" s="91" t="str">
        <f t="shared" si="118"/>
        <v/>
      </c>
      <c r="B3787" s="330" t="str">
        <f>IF(A3787="","",IFERROR(INDEX(Tanggal,MATCH('Buku Besar'!A3787,Akun,0)),""))</f>
        <v/>
      </c>
      <c r="C3787" s="2" t="str">
        <f>IF(A3787="","",IFERROR(INDEX(Keterangan,MATCH('Buku Besar'!A3787,Akun,0)),""))</f>
        <v/>
      </c>
      <c r="D3787" s="2" t="str">
        <f>IF(A3787="","",IFERROR(INDEX(Reff,MATCH('Buku Besar'!A3787,Akun,0)),""))</f>
        <v/>
      </c>
      <c r="E3787" s="331" t="str">
        <f>IF(A3787="","",IFERROR(INDEX(Penerimaan,MATCH('Buku Besar'!A3787,Akun,0)),""))</f>
        <v/>
      </c>
      <c r="F3787" s="331" t="str">
        <f>IF(A3787="","",IFERROR(INDEX(Pengeluaran,MATCH('Buku Besar'!A3787,Akun,0)),""))</f>
        <v/>
      </c>
      <c r="H3787" s="91" t="str">
        <f t="shared" si="119"/>
        <v/>
      </c>
      <c r="I3787" s="330" t="str">
        <f>IF(H3787="","",IFERROR(INDEX(Tanggal1,MATCH('Buku Besar'!H3787,Akun1,0)),""))</f>
        <v/>
      </c>
      <c r="J3787" s="2" t="str">
        <f>IF(H3787="","",IFERROR(INDEX(Keterangan1,MATCH('Buku Besar'!H3787,Akun1,0)),""))</f>
        <v/>
      </c>
      <c r="K3787" s="2" t="str">
        <f>IF(H3787="","",IFERROR(INDEX(Reff1,MATCH('Buku Besar'!H3787,Akun1,0)),""))</f>
        <v/>
      </c>
      <c r="L3787" s="331" t="str">
        <f>IF(H3787="","",IFERROR(INDEX(Penerimaan1,MATCH('Buku Besar'!H3787,Akun1,0)),""))</f>
        <v/>
      </c>
      <c r="M3787" s="331" t="str">
        <f>IF(H3787="","",IFERROR(INDEX(Pengeluaran1,MATCH('Buku Besar'!H3787,Akun1,0)),""))</f>
        <v/>
      </c>
    </row>
    <row r="3788" spans="1:13" x14ac:dyDescent="0.25">
      <c r="A3788" s="91" t="str">
        <f t="shared" si="118"/>
        <v/>
      </c>
      <c r="B3788" s="330" t="str">
        <f>IF(A3788="","",IFERROR(INDEX(Tanggal,MATCH('Buku Besar'!A3788,Akun,0)),""))</f>
        <v/>
      </c>
      <c r="C3788" s="2" t="str">
        <f>IF(A3788="","",IFERROR(INDEX(Keterangan,MATCH('Buku Besar'!A3788,Akun,0)),""))</f>
        <v/>
      </c>
      <c r="D3788" s="2" t="str">
        <f>IF(A3788="","",IFERROR(INDEX(Reff,MATCH('Buku Besar'!A3788,Akun,0)),""))</f>
        <v/>
      </c>
      <c r="E3788" s="331" t="str">
        <f>IF(A3788="","",IFERROR(INDEX(Penerimaan,MATCH('Buku Besar'!A3788,Akun,0)),""))</f>
        <v/>
      </c>
      <c r="F3788" s="331" t="str">
        <f>IF(A3788="","",IFERROR(INDEX(Pengeluaran,MATCH('Buku Besar'!A3788,Akun,0)),""))</f>
        <v/>
      </c>
      <c r="H3788" s="91" t="str">
        <f t="shared" si="119"/>
        <v/>
      </c>
      <c r="I3788" s="330" t="str">
        <f>IF(H3788="","",IFERROR(INDEX(Tanggal1,MATCH('Buku Besar'!H3788,Akun1,0)),""))</f>
        <v/>
      </c>
      <c r="J3788" s="2" t="str">
        <f>IF(H3788="","",IFERROR(INDEX(Keterangan1,MATCH('Buku Besar'!H3788,Akun1,0)),""))</f>
        <v/>
      </c>
      <c r="K3788" s="2" t="str">
        <f>IF(H3788="","",IFERROR(INDEX(Reff1,MATCH('Buku Besar'!H3788,Akun1,0)),""))</f>
        <v/>
      </c>
      <c r="L3788" s="331" t="str">
        <f>IF(H3788="","",IFERROR(INDEX(Penerimaan1,MATCH('Buku Besar'!H3788,Akun1,0)),""))</f>
        <v/>
      </c>
      <c r="M3788" s="331" t="str">
        <f>IF(H3788="","",IFERROR(INDEX(Pengeluaran1,MATCH('Buku Besar'!H3788,Akun1,0)),""))</f>
        <v/>
      </c>
    </row>
    <row r="3789" spans="1:13" x14ac:dyDescent="0.25">
      <c r="A3789" s="91" t="str">
        <f t="shared" si="118"/>
        <v/>
      </c>
      <c r="B3789" s="330" t="str">
        <f>IF(A3789="","",IFERROR(INDEX(Tanggal,MATCH('Buku Besar'!A3789,Akun,0)),""))</f>
        <v/>
      </c>
      <c r="C3789" s="2" t="str">
        <f>IF(A3789="","",IFERROR(INDEX(Keterangan,MATCH('Buku Besar'!A3789,Akun,0)),""))</f>
        <v/>
      </c>
      <c r="D3789" s="2" t="str">
        <f>IF(A3789="","",IFERROR(INDEX(Reff,MATCH('Buku Besar'!A3789,Akun,0)),""))</f>
        <v/>
      </c>
      <c r="E3789" s="331" t="str">
        <f>IF(A3789="","",IFERROR(INDEX(Penerimaan,MATCH('Buku Besar'!A3789,Akun,0)),""))</f>
        <v/>
      </c>
      <c r="F3789" s="331" t="str">
        <f>IF(A3789="","",IFERROR(INDEX(Pengeluaran,MATCH('Buku Besar'!A3789,Akun,0)),""))</f>
        <v/>
      </c>
      <c r="H3789" s="91" t="str">
        <f t="shared" si="119"/>
        <v/>
      </c>
      <c r="I3789" s="330" t="str">
        <f>IF(H3789="","",IFERROR(INDEX(Tanggal1,MATCH('Buku Besar'!H3789,Akun1,0)),""))</f>
        <v/>
      </c>
      <c r="J3789" s="2" t="str">
        <f>IF(H3789="","",IFERROR(INDEX(Keterangan1,MATCH('Buku Besar'!H3789,Akun1,0)),""))</f>
        <v/>
      </c>
      <c r="K3789" s="2" t="str">
        <f>IF(H3789="","",IFERROR(INDEX(Reff1,MATCH('Buku Besar'!H3789,Akun1,0)),""))</f>
        <v/>
      </c>
      <c r="L3789" s="331" t="str">
        <f>IF(H3789="","",IFERROR(INDEX(Penerimaan1,MATCH('Buku Besar'!H3789,Akun1,0)),""))</f>
        <v/>
      </c>
      <c r="M3789" s="331" t="str">
        <f>IF(H3789="","",IFERROR(INDEX(Pengeluaran1,MATCH('Buku Besar'!H3789,Akun1,0)),""))</f>
        <v/>
      </c>
    </row>
    <row r="3790" spans="1:13" x14ac:dyDescent="0.25">
      <c r="A3790" s="91" t="str">
        <f t="shared" si="118"/>
        <v/>
      </c>
      <c r="B3790" s="330" t="str">
        <f>IF(A3790="","",IFERROR(INDEX(Tanggal,MATCH('Buku Besar'!A3790,Akun,0)),""))</f>
        <v/>
      </c>
      <c r="C3790" s="2" t="str">
        <f>IF(A3790="","",IFERROR(INDEX(Keterangan,MATCH('Buku Besar'!A3790,Akun,0)),""))</f>
        <v/>
      </c>
      <c r="D3790" s="2" t="str">
        <f>IF(A3790="","",IFERROR(INDEX(Reff,MATCH('Buku Besar'!A3790,Akun,0)),""))</f>
        <v/>
      </c>
      <c r="E3790" s="331" t="str">
        <f>IF(A3790="","",IFERROR(INDEX(Penerimaan,MATCH('Buku Besar'!A3790,Akun,0)),""))</f>
        <v/>
      </c>
      <c r="F3790" s="331" t="str">
        <f>IF(A3790="","",IFERROR(INDEX(Pengeluaran,MATCH('Buku Besar'!A3790,Akun,0)),""))</f>
        <v/>
      </c>
      <c r="H3790" s="91" t="str">
        <f t="shared" si="119"/>
        <v/>
      </c>
      <c r="I3790" s="330" t="str">
        <f>IF(H3790="","",IFERROR(INDEX(Tanggal1,MATCH('Buku Besar'!H3790,Akun1,0)),""))</f>
        <v/>
      </c>
      <c r="J3790" s="2" t="str">
        <f>IF(H3790="","",IFERROR(INDEX(Keterangan1,MATCH('Buku Besar'!H3790,Akun1,0)),""))</f>
        <v/>
      </c>
      <c r="K3790" s="2" t="str">
        <f>IF(H3790="","",IFERROR(INDEX(Reff1,MATCH('Buku Besar'!H3790,Akun1,0)),""))</f>
        <v/>
      </c>
      <c r="L3790" s="331" t="str">
        <f>IF(H3790="","",IFERROR(INDEX(Penerimaan1,MATCH('Buku Besar'!H3790,Akun1,0)),""))</f>
        <v/>
      </c>
      <c r="M3790" s="331" t="str">
        <f>IF(H3790="","",IFERROR(INDEX(Pengeluaran1,MATCH('Buku Besar'!H3790,Akun1,0)),""))</f>
        <v/>
      </c>
    </row>
    <row r="3791" spans="1:13" x14ac:dyDescent="0.25">
      <c r="A3791" s="91" t="str">
        <f t="shared" si="118"/>
        <v/>
      </c>
      <c r="B3791" s="330" t="str">
        <f>IF(A3791="","",IFERROR(INDEX(Tanggal,MATCH('Buku Besar'!A3791,Akun,0)),""))</f>
        <v/>
      </c>
      <c r="C3791" s="2" t="str">
        <f>IF(A3791="","",IFERROR(INDEX(Keterangan,MATCH('Buku Besar'!A3791,Akun,0)),""))</f>
        <v/>
      </c>
      <c r="D3791" s="2" t="str">
        <f>IF(A3791="","",IFERROR(INDEX(Reff,MATCH('Buku Besar'!A3791,Akun,0)),""))</f>
        <v/>
      </c>
      <c r="E3791" s="331" t="str">
        <f>IF(A3791="","",IFERROR(INDEX(Penerimaan,MATCH('Buku Besar'!A3791,Akun,0)),""))</f>
        <v/>
      </c>
      <c r="F3791" s="331" t="str">
        <f>IF(A3791="","",IFERROR(INDEX(Pengeluaran,MATCH('Buku Besar'!A3791,Akun,0)),""))</f>
        <v/>
      </c>
      <c r="H3791" s="91" t="str">
        <f t="shared" si="119"/>
        <v/>
      </c>
      <c r="I3791" s="330" t="str">
        <f>IF(H3791="","",IFERROR(INDEX(Tanggal1,MATCH('Buku Besar'!H3791,Akun1,0)),""))</f>
        <v/>
      </c>
      <c r="J3791" s="2" t="str">
        <f>IF(H3791="","",IFERROR(INDEX(Keterangan1,MATCH('Buku Besar'!H3791,Akun1,0)),""))</f>
        <v/>
      </c>
      <c r="K3791" s="2" t="str">
        <f>IF(H3791="","",IFERROR(INDEX(Reff1,MATCH('Buku Besar'!H3791,Akun1,0)),""))</f>
        <v/>
      </c>
      <c r="L3791" s="331" t="str">
        <f>IF(H3791="","",IFERROR(INDEX(Penerimaan1,MATCH('Buku Besar'!H3791,Akun1,0)),""))</f>
        <v/>
      </c>
      <c r="M3791" s="331" t="str">
        <f>IF(H3791="","",IFERROR(INDEX(Pengeluaran1,MATCH('Buku Besar'!H3791,Akun1,0)),""))</f>
        <v/>
      </c>
    </row>
    <row r="3792" spans="1:13" x14ac:dyDescent="0.25">
      <c r="A3792" s="91" t="str">
        <f t="shared" si="118"/>
        <v/>
      </c>
      <c r="B3792" s="330" t="str">
        <f>IF(A3792="","",IFERROR(INDEX(Tanggal,MATCH('Buku Besar'!A3792,Akun,0)),""))</f>
        <v/>
      </c>
      <c r="C3792" s="2" t="str">
        <f>IF(A3792="","",IFERROR(INDEX(Keterangan,MATCH('Buku Besar'!A3792,Akun,0)),""))</f>
        <v/>
      </c>
      <c r="D3792" s="2" t="str">
        <f>IF(A3792="","",IFERROR(INDEX(Reff,MATCH('Buku Besar'!A3792,Akun,0)),""))</f>
        <v/>
      </c>
      <c r="E3792" s="331" t="str">
        <f>IF(A3792="","",IFERROR(INDEX(Penerimaan,MATCH('Buku Besar'!A3792,Akun,0)),""))</f>
        <v/>
      </c>
      <c r="F3792" s="331" t="str">
        <f>IF(A3792="","",IFERROR(INDEX(Pengeluaran,MATCH('Buku Besar'!A3792,Akun,0)),""))</f>
        <v/>
      </c>
      <c r="H3792" s="91" t="str">
        <f t="shared" si="119"/>
        <v/>
      </c>
      <c r="I3792" s="330" t="str">
        <f>IF(H3792="","",IFERROR(INDEX(Tanggal1,MATCH('Buku Besar'!H3792,Akun1,0)),""))</f>
        <v/>
      </c>
      <c r="J3792" s="2" t="str">
        <f>IF(H3792="","",IFERROR(INDEX(Keterangan1,MATCH('Buku Besar'!H3792,Akun1,0)),""))</f>
        <v/>
      </c>
      <c r="K3792" s="2" t="str">
        <f>IF(H3792="","",IFERROR(INDEX(Reff1,MATCH('Buku Besar'!H3792,Akun1,0)),""))</f>
        <v/>
      </c>
      <c r="L3792" s="331" t="str">
        <f>IF(H3792="","",IFERROR(INDEX(Penerimaan1,MATCH('Buku Besar'!H3792,Akun1,0)),""))</f>
        <v/>
      </c>
      <c r="M3792" s="331" t="str">
        <f>IF(H3792="","",IFERROR(INDEX(Pengeluaran1,MATCH('Buku Besar'!H3792,Akun1,0)),""))</f>
        <v/>
      </c>
    </row>
    <row r="3793" spans="1:13" x14ac:dyDescent="0.25">
      <c r="A3793" s="91" t="str">
        <f t="shared" si="118"/>
        <v/>
      </c>
      <c r="B3793" s="330" t="str">
        <f>IF(A3793="","",IFERROR(INDEX(Tanggal,MATCH('Buku Besar'!A3793,Akun,0)),""))</f>
        <v/>
      </c>
      <c r="C3793" s="2" t="str">
        <f>IF(A3793="","",IFERROR(INDEX(Keterangan,MATCH('Buku Besar'!A3793,Akun,0)),""))</f>
        <v/>
      </c>
      <c r="D3793" s="2" t="str">
        <f>IF(A3793="","",IFERROR(INDEX(Reff,MATCH('Buku Besar'!A3793,Akun,0)),""))</f>
        <v/>
      </c>
      <c r="E3793" s="331" t="str">
        <f>IF(A3793="","",IFERROR(INDEX(Penerimaan,MATCH('Buku Besar'!A3793,Akun,0)),""))</f>
        <v/>
      </c>
      <c r="F3793" s="331" t="str">
        <f>IF(A3793="","",IFERROR(INDEX(Pengeluaran,MATCH('Buku Besar'!A3793,Akun,0)),""))</f>
        <v/>
      </c>
      <c r="H3793" s="91" t="str">
        <f t="shared" si="119"/>
        <v/>
      </c>
      <c r="I3793" s="330" t="str">
        <f>IF(H3793="","",IFERROR(INDEX(Tanggal1,MATCH('Buku Besar'!H3793,Akun1,0)),""))</f>
        <v/>
      </c>
      <c r="J3793" s="2" t="str">
        <f>IF(H3793="","",IFERROR(INDEX(Keterangan1,MATCH('Buku Besar'!H3793,Akun1,0)),""))</f>
        <v/>
      </c>
      <c r="K3793" s="2" t="str">
        <f>IF(H3793="","",IFERROR(INDEX(Reff1,MATCH('Buku Besar'!H3793,Akun1,0)),""))</f>
        <v/>
      </c>
      <c r="L3793" s="331" t="str">
        <f>IF(H3793="","",IFERROR(INDEX(Penerimaan1,MATCH('Buku Besar'!H3793,Akun1,0)),""))</f>
        <v/>
      </c>
      <c r="M3793" s="331" t="str">
        <f>IF(H3793="","",IFERROR(INDEX(Pengeluaran1,MATCH('Buku Besar'!H3793,Akun1,0)),""))</f>
        <v/>
      </c>
    </row>
    <row r="3794" spans="1:13" x14ac:dyDescent="0.25">
      <c r="A3794" s="91" t="str">
        <f t="shared" si="118"/>
        <v/>
      </c>
      <c r="B3794" s="330" t="str">
        <f>IF(A3794="","",IFERROR(INDEX(Tanggal,MATCH('Buku Besar'!A3794,Akun,0)),""))</f>
        <v/>
      </c>
      <c r="C3794" s="2" t="str">
        <f>IF(A3794="","",IFERROR(INDEX(Keterangan,MATCH('Buku Besar'!A3794,Akun,0)),""))</f>
        <v/>
      </c>
      <c r="D3794" s="2" t="str">
        <f>IF(A3794="","",IFERROR(INDEX(Reff,MATCH('Buku Besar'!A3794,Akun,0)),""))</f>
        <v/>
      </c>
      <c r="E3794" s="331" t="str">
        <f>IF(A3794="","",IFERROR(INDEX(Penerimaan,MATCH('Buku Besar'!A3794,Akun,0)),""))</f>
        <v/>
      </c>
      <c r="F3794" s="331" t="str">
        <f>IF(A3794="","",IFERROR(INDEX(Pengeluaran,MATCH('Buku Besar'!A3794,Akun,0)),""))</f>
        <v/>
      </c>
      <c r="H3794" s="91" t="str">
        <f t="shared" si="119"/>
        <v/>
      </c>
      <c r="I3794" s="330" t="str">
        <f>IF(H3794="","",IFERROR(INDEX(Tanggal1,MATCH('Buku Besar'!H3794,Akun1,0)),""))</f>
        <v/>
      </c>
      <c r="J3794" s="2" t="str">
        <f>IF(H3794="","",IFERROR(INDEX(Keterangan1,MATCH('Buku Besar'!H3794,Akun1,0)),""))</f>
        <v/>
      </c>
      <c r="K3794" s="2" t="str">
        <f>IF(H3794="","",IFERROR(INDEX(Reff1,MATCH('Buku Besar'!H3794,Akun1,0)),""))</f>
        <v/>
      </c>
      <c r="L3794" s="331" t="str">
        <f>IF(H3794="","",IFERROR(INDEX(Penerimaan1,MATCH('Buku Besar'!H3794,Akun1,0)),""))</f>
        <v/>
      </c>
      <c r="M3794" s="331" t="str">
        <f>IF(H3794="","",IFERROR(INDEX(Pengeluaran1,MATCH('Buku Besar'!H3794,Akun1,0)),""))</f>
        <v/>
      </c>
    </row>
    <row r="3795" spans="1:13" x14ac:dyDescent="0.25">
      <c r="A3795" s="91" t="str">
        <f t="shared" si="118"/>
        <v/>
      </c>
      <c r="B3795" s="330" t="str">
        <f>IF(A3795="","",IFERROR(INDEX(Tanggal,MATCH('Buku Besar'!A3795,Akun,0)),""))</f>
        <v/>
      </c>
      <c r="C3795" s="2" t="str">
        <f>IF(A3795="","",IFERROR(INDEX(Keterangan,MATCH('Buku Besar'!A3795,Akun,0)),""))</f>
        <v/>
      </c>
      <c r="D3795" s="2" t="str">
        <f>IF(A3795="","",IFERROR(INDEX(Reff,MATCH('Buku Besar'!A3795,Akun,0)),""))</f>
        <v/>
      </c>
      <c r="E3795" s="331" t="str">
        <f>IF(A3795="","",IFERROR(INDEX(Penerimaan,MATCH('Buku Besar'!A3795,Akun,0)),""))</f>
        <v/>
      </c>
      <c r="F3795" s="331" t="str">
        <f>IF(A3795="","",IFERROR(INDEX(Pengeluaran,MATCH('Buku Besar'!A3795,Akun,0)),""))</f>
        <v/>
      </c>
      <c r="H3795" s="91" t="str">
        <f t="shared" si="119"/>
        <v/>
      </c>
      <c r="I3795" s="330" t="str">
        <f>IF(H3795="","",IFERROR(INDEX(Tanggal1,MATCH('Buku Besar'!H3795,Akun1,0)),""))</f>
        <v/>
      </c>
      <c r="J3795" s="2" t="str">
        <f>IF(H3795="","",IFERROR(INDEX(Keterangan1,MATCH('Buku Besar'!H3795,Akun1,0)),""))</f>
        <v/>
      </c>
      <c r="K3795" s="2" t="str">
        <f>IF(H3795="","",IFERROR(INDEX(Reff1,MATCH('Buku Besar'!H3795,Akun1,0)),""))</f>
        <v/>
      </c>
      <c r="L3795" s="331" t="str">
        <f>IF(H3795="","",IFERROR(INDEX(Penerimaan1,MATCH('Buku Besar'!H3795,Akun1,0)),""))</f>
        <v/>
      </c>
      <c r="M3795" s="331" t="str">
        <f>IF(H3795="","",IFERROR(INDEX(Pengeluaran1,MATCH('Buku Besar'!H3795,Akun1,0)),""))</f>
        <v/>
      </c>
    </row>
    <row r="3796" spans="1:13" x14ac:dyDescent="0.25">
      <c r="A3796" s="91" t="str">
        <f t="shared" si="118"/>
        <v/>
      </c>
      <c r="B3796" s="330" t="str">
        <f>IF(A3796="","",IFERROR(INDEX(Tanggal,MATCH('Buku Besar'!A3796,Akun,0)),""))</f>
        <v/>
      </c>
      <c r="C3796" s="2" t="str">
        <f>IF(A3796="","",IFERROR(INDEX(Keterangan,MATCH('Buku Besar'!A3796,Akun,0)),""))</f>
        <v/>
      </c>
      <c r="D3796" s="2" t="str">
        <f>IF(A3796="","",IFERROR(INDEX(Reff,MATCH('Buku Besar'!A3796,Akun,0)),""))</f>
        <v/>
      </c>
      <c r="E3796" s="331" t="str">
        <f>IF(A3796="","",IFERROR(INDEX(Penerimaan,MATCH('Buku Besar'!A3796,Akun,0)),""))</f>
        <v/>
      </c>
      <c r="F3796" s="331" t="str">
        <f>IF(A3796="","",IFERROR(INDEX(Pengeluaran,MATCH('Buku Besar'!A3796,Akun,0)),""))</f>
        <v/>
      </c>
      <c r="H3796" s="91" t="str">
        <f t="shared" si="119"/>
        <v/>
      </c>
      <c r="I3796" s="330" t="str">
        <f>IF(H3796="","",IFERROR(INDEX(Tanggal1,MATCH('Buku Besar'!H3796,Akun1,0)),""))</f>
        <v/>
      </c>
      <c r="J3796" s="2" t="str">
        <f>IF(H3796="","",IFERROR(INDEX(Keterangan1,MATCH('Buku Besar'!H3796,Akun1,0)),""))</f>
        <v/>
      </c>
      <c r="K3796" s="2" t="str">
        <f>IF(H3796="","",IFERROR(INDEX(Reff1,MATCH('Buku Besar'!H3796,Akun1,0)),""))</f>
        <v/>
      </c>
      <c r="L3796" s="331" t="str">
        <f>IF(H3796="","",IFERROR(INDEX(Penerimaan1,MATCH('Buku Besar'!H3796,Akun1,0)),""))</f>
        <v/>
      </c>
      <c r="M3796" s="331" t="str">
        <f>IF(H3796="","",IFERROR(INDEX(Pengeluaran1,MATCH('Buku Besar'!H3796,Akun1,0)),""))</f>
        <v/>
      </c>
    </row>
    <row r="3797" spans="1:13" x14ac:dyDescent="0.25">
      <c r="A3797" s="91" t="str">
        <f t="shared" si="118"/>
        <v/>
      </c>
      <c r="B3797" s="330" t="str">
        <f>IF(A3797="","",IFERROR(INDEX(Tanggal,MATCH('Buku Besar'!A3797,Akun,0)),""))</f>
        <v/>
      </c>
      <c r="C3797" s="2" t="str">
        <f>IF(A3797="","",IFERROR(INDEX(Keterangan,MATCH('Buku Besar'!A3797,Akun,0)),""))</f>
        <v/>
      </c>
      <c r="D3797" s="2" t="str">
        <f>IF(A3797="","",IFERROR(INDEX(Reff,MATCH('Buku Besar'!A3797,Akun,0)),""))</f>
        <v/>
      </c>
      <c r="E3797" s="331" t="str">
        <f>IF(A3797="","",IFERROR(INDEX(Penerimaan,MATCH('Buku Besar'!A3797,Akun,0)),""))</f>
        <v/>
      </c>
      <c r="F3797" s="331" t="str">
        <f>IF(A3797="","",IFERROR(INDEX(Pengeluaran,MATCH('Buku Besar'!A3797,Akun,0)),""))</f>
        <v/>
      </c>
      <c r="H3797" s="91" t="str">
        <f t="shared" si="119"/>
        <v/>
      </c>
      <c r="I3797" s="330" t="str">
        <f>IF(H3797="","",IFERROR(INDEX(Tanggal1,MATCH('Buku Besar'!H3797,Akun1,0)),""))</f>
        <v/>
      </c>
      <c r="J3797" s="2" t="str">
        <f>IF(H3797="","",IFERROR(INDEX(Keterangan1,MATCH('Buku Besar'!H3797,Akun1,0)),""))</f>
        <v/>
      </c>
      <c r="K3797" s="2" t="str">
        <f>IF(H3797="","",IFERROR(INDEX(Reff1,MATCH('Buku Besar'!H3797,Akun1,0)),""))</f>
        <v/>
      </c>
      <c r="L3797" s="331" t="str">
        <f>IF(H3797="","",IFERROR(INDEX(Penerimaan1,MATCH('Buku Besar'!H3797,Akun1,0)),""))</f>
        <v/>
      </c>
      <c r="M3797" s="331" t="str">
        <f>IF(H3797="","",IFERROR(INDEX(Pengeluaran1,MATCH('Buku Besar'!H3797,Akun1,0)),""))</f>
        <v/>
      </c>
    </row>
    <row r="3798" spans="1:13" x14ac:dyDescent="0.25">
      <c r="A3798" s="91" t="str">
        <f t="shared" si="118"/>
        <v/>
      </c>
      <c r="B3798" s="330" t="str">
        <f>IF(A3798="","",IFERROR(INDEX(Tanggal,MATCH('Buku Besar'!A3798,Akun,0)),""))</f>
        <v/>
      </c>
      <c r="C3798" s="2" t="str">
        <f>IF(A3798="","",IFERROR(INDEX(Keterangan,MATCH('Buku Besar'!A3798,Akun,0)),""))</f>
        <v/>
      </c>
      <c r="D3798" s="2" t="str">
        <f>IF(A3798="","",IFERROR(INDEX(Reff,MATCH('Buku Besar'!A3798,Akun,0)),""))</f>
        <v/>
      </c>
      <c r="E3798" s="331" t="str">
        <f>IF(A3798="","",IFERROR(INDEX(Penerimaan,MATCH('Buku Besar'!A3798,Akun,0)),""))</f>
        <v/>
      </c>
      <c r="F3798" s="331" t="str">
        <f>IF(A3798="","",IFERROR(INDEX(Pengeluaran,MATCH('Buku Besar'!A3798,Akun,0)),""))</f>
        <v/>
      </c>
      <c r="H3798" s="91" t="str">
        <f t="shared" si="119"/>
        <v/>
      </c>
      <c r="I3798" s="330" t="str">
        <f>IF(H3798="","",IFERROR(INDEX(Tanggal1,MATCH('Buku Besar'!H3798,Akun1,0)),""))</f>
        <v/>
      </c>
      <c r="J3798" s="2" t="str">
        <f>IF(H3798="","",IFERROR(INDEX(Keterangan1,MATCH('Buku Besar'!H3798,Akun1,0)),""))</f>
        <v/>
      </c>
      <c r="K3798" s="2" t="str">
        <f>IF(H3798="","",IFERROR(INDEX(Reff1,MATCH('Buku Besar'!H3798,Akun1,0)),""))</f>
        <v/>
      </c>
      <c r="L3798" s="331" t="str">
        <f>IF(H3798="","",IFERROR(INDEX(Penerimaan1,MATCH('Buku Besar'!H3798,Akun1,0)),""))</f>
        <v/>
      </c>
      <c r="M3798" s="331" t="str">
        <f>IF(H3798="","",IFERROR(INDEX(Pengeluaran1,MATCH('Buku Besar'!H3798,Akun1,0)),""))</f>
        <v/>
      </c>
    </row>
    <row r="3799" spans="1:13" x14ac:dyDescent="0.25">
      <c r="A3799" s="91" t="str">
        <f t="shared" si="118"/>
        <v/>
      </c>
      <c r="B3799" s="330" t="str">
        <f>IF(A3799="","",IFERROR(INDEX(Tanggal,MATCH('Buku Besar'!A3799,Akun,0)),""))</f>
        <v/>
      </c>
      <c r="C3799" s="2" t="str">
        <f>IF(A3799="","",IFERROR(INDEX(Keterangan,MATCH('Buku Besar'!A3799,Akun,0)),""))</f>
        <v/>
      </c>
      <c r="D3799" s="2" t="str">
        <f>IF(A3799="","",IFERROR(INDEX(Reff,MATCH('Buku Besar'!A3799,Akun,0)),""))</f>
        <v/>
      </c>
      <c r="E3799" s="331" t="str">
        <f>IF(A3799="","",IFERROR(INDEX(Penerimaan,MATCH('Buku Besar'!A3799,Akun,0)),""))</f>
        <v/>
      </c>
      <c r="F3799" s="331" t="str">
        <f>IF(A3799="","",IFERROR(INDEX(Pengeluaran,MATCH('Buku Besar'!A3799,Akun,0)),""))</f>
        <v/>
      </c>
      <c r="H3799" s="91" t="str">
        <f t="shared" si="119"/>
        <v/>
      </c>
      <c r="I3799" s="330" t="str">
        <f>IF(H3799="","",IFERROR(INDEX(Tanggal1,MATCH('Buku Besar'!H3799,Akun1,0)),""))</f>
        <v/>
      </c>
      <c r="J3799" s="2" t="str">
        <f>IF(H3799="","",IFERROR(INDEX(Keterangan1,MATCH('Buku Besar'!H3799,Akun1,0)),""))</f>
        <v/>
      </c>
      <c r="K3799" s="2" t="str">
        <f>IF(H3799="","",IFERROR(INDEX(Reff1,MATCH('Buku Besar'!H3799,Akun1,0)),""))</f>
        <v/>
      </c>
      <c r="L3799" s="331" t="str">
        <f>IF(H3799="","",IFERROR(INDEX(Penerimaan1,MATCH('Buku Besar'!H3799,Akun1,0)),""))</f>
        <v/>
      </c>
      <c r="M3799" s="331" t="str">
        <f>IF(H3799="","",IFERROR(INDEX(Pengeluaran1,MATCH('Buku Besar'!H3799,Akun1,0)),""))</f>
        <v/>
      </c>
    </row>
    <row r="3800" spans="1:13" x14ac:dyDescent="0.25">
      <c r="A3800" s="91" t="str">
        <f t="shared" si="118"/>
        <v/>
      </c>
      <c r="B3800" s="330" t="str">
        <f>IF(A3800="","",IFERROR(INDEX(Tanggal,MATCH('Buku Besar'!A3800,Akun,0)),""))</f>
        <v/>
      </c>
      <c r="C3800" s="2" t="str">
        <f>IF(A3800="","",IFERROR(INDEX(Keterangan,MATCH('Buku Besar'!A3800,Akun,0)),""))</f>
        <v/>
      </c>
      <c r="D3800" s="2" t="str">
        <f>IF(A3800="","",IFERROR(INDEX(Reff,MATCH('Buku Besar'!A3800,Akun,0)),""))</f>
        <v/>
      </c>
      <c r="E3800" s="331" t="str">
        <f>IF(A3800="","",IFERROR(INDEX(Penerimaan,MATCH('Buku Besar'!A3800,Akun,0)),""))</f>
        <v/>
      </c>
      <c r="F3800" s="331" t="str">
        <f>IF(A3800="","",IFERROR(INDEX(Pengeluaran,MATCH('Buku Besar'!A3800,Akun,0)),""))</f>
        <v/>
      </c>
      <c r="H3800" s="91" t="str">
        <f t="shared" si="119"/>
        <v/>
      </c>
      <c r="I3800" s="330" t="str">
        <f>IF(H3800="","",IFERROR(INDEX(Tanggal1,MATCH('Buku Besar'!H3800,Akun1,0)),""))</f>
        <v/>
      </c>
      <c r="J3800" s="2" t="str">
        <f>IF(H3800="","",IFERROR(INDEX(Keterangan1,MATCH('Buku Besar'!H3800,Akun1,0)),""))</f>
        <v/>
      </c>
      <c r="K3800" s="2" t="str">
        <f>IF(H3800="","",IFERROR(INDEX(Reff1,MATCH('Buku Besar'!H3800,Akun1,0)),""))</f>
        <v/>
      </c>
      <c r="L3800" s="331" t="str">
        <f>IF(H3800="","",IFERROR(INDEX(Penerimaan1,MATCH('Buku Besar'!H3800,Akun1,0)),""))</f>
        <v/>
      </c>
      <c r="M3800" s="331" t="str">
        <f>IF(H3800="","",IFERROR(INDEX(Pengeluaran1,MATCH('Buku Besar'!H3800,Akun1,0)),""))</f>
        <v/>
      </c>
    </row>
    <row r="3801" spans="1:13" x14ac:dyDescent="0.25">
      <c r="A3801" s="91" t="str">
        <f t="shared" si="118"/>
        <v/>
      </c>
      <c r="B3801" s="330" t="str">
        <f>IF(A3801="","",IFERROR(INDEX(Tanggal,MATCH('Buku Besar'!A3801,Akun,0)),""))</f>
        <v/>
      </c>
      <c r="C3801" s="2" t="str">
        <f>IF(A3801="","",IFERROR(INDEX(Keterangan,MATCH('Buku Besar'!A3801,Akun,0)),""))</f>
        <v/>
      </c>
      <c r="D3801" s="2" t="str">
        <f>IF(A3801="","",IFERROR(INDEX(Reff,MATCH('Buku Besar'!A3801,Akun,0)),""))</f>
        <v/>
      </c>
      <c r="E3801" s="331" t="str">
        <f>IF(A3801="","",IFERROR(INDEX(Penerimaan,MATCH('Buku Besar'!A3801,Akun,0)),""))</f>
        <v/>
      </c>
      <c r="F3801" s="331" t="str">
        <f>IF(A3801="","",IFERROR(INDEX(Pengeluaran,MATCH('Buku Besar'!A3801,Akun,0)),""))</f>
        <v/>
      </c>
      <c r="H3801" s="91" t="str">
        <f t="shared" si="119"/>
        <v/>
      </c>
      <c r="I3801" s="330" t="str">
        <f>IF(H3801="","",IFERROR(INDEX(Tanggal1,MATCH('Buku Besar'!H3801,Akun1,0)),""))</f>
        <v/>
      </c>
      <c r="J3801" s="2" t="str">
        <f>IF(H3801="","",IFERROR(INDEX(Keterangan1,MATCH('Buku Besar'!H3801,Akun1,0)),""))</f>
        <v/>
      </c>
      <c r="K3801" s="2" t="str">
        <f>IF(H3801="","",IFERROR(INDEX(Reff1,MATCH('Buku Besar'!H3801,Akun1,0)),""))</f>
        <v/>
      </c>
      <c r="L3801" s="331" t="str">
        <f>IF(H3801="","",IFERROR(INDEX(Penerimaan1,MATCH('Buku Besar'!H3801,Akun1,0)),""))</f>
        <v/>
      </c>
      <c r="M3801" s="331" t="str">
        <f>IF(H3801="","",IFERROR(INDEX(Pengeluaran1,MATCH('Buku Besar'!H3801,Akun1,0)),""))</f>
        <v/>
      </c>
    </row>
    <row r="3802" spans="1:13" x14ac:dyDescent="0.25">
      <c r="A3802" s="91" t="str">
        <f t="shared" si="118"/>
        <v/>
      </c>
      <c r="B3802" s="330" t="str">
        <f>IF(A3802="","",IFERROR(INDEX(Tanggal,MATCH('Buku Besar'!A3802,Akun,0)),""))</f>
        <v/>
      </c>
      <c r="C3802" s="2" t="str">
        <f>IF(A3802="","",IFERROR(INDEX(Keterangan,MATCH('Buku Besar'!A3802,Akun,0)),""))</f>
        <v/>
      </c>
      <c r="D3802" s="2" t="str">
        <f>IF(A3802="","",IFERROR(INDEX(Reff,MATCH('Buku Besar'!A3802,Akun,0)),""))</f>
        <v/>
      </c>
      <c r="E3802" s="331" t="str">
        <f>IF(A3802="","",IFERROR(INDEX(Penerimaan,MATCH('Buku Besar'!A3802,Akun,0)),""))</f>
        <v/>
      </c>
      <c r="F3802" s="331" t="str">
        <f>IF(A3802="","",IFERROR(INDEX(Pengeluaran,MATCH('Buku Besar'!A3802,Akun,0)),""))</f>
        <v/>
      </c>
      <c r="H3802" s="91" t="str">
        <f t="shared" si="119"/>
        <v/>
      </c>
      <c r="I3802" s="330" t="str">
        <f>IF(H3802="","",IFERROR(INDEX(Tanggal1,MATCH('Buku Besar'!H3802,Akun1,0)),""))</f>
        <v/>
      </c>
      <c r="J3802" s="2" t="str">
        <f>IF(H3802="","",IFERROR(INDEX(Keterangan1,MATCH('Buku Besar'!H3802,Akun1,0)),""))</f>
        <v/>
      </c>
      <c r="K3802" s="2" t="str">
        <f>IF(H3802="","",IFERROR(INDEX(Reff1,MATCH('Buku Besar'!H3802,Akun1,0)),""))</f>
        <v/>
      </c>
      <c r="L3802" s="331" t="str">
        <f>IF(H3802="","",IFERROR(INDEX(Penerimaan1,MATCH('Buku Besar'!H3802,Akun1,0)),""))</f>
        <v/>
      </c>
      <c r="M3802" s="331" t="str">
        <f>IF(H3802="","",IFERROR(INDEX(Pengeluaran1,MATCH('Buku Besar'!H3802,Akun1,0)),""))</f>
        <v/>
      </c>
    </row>
    <row r="3803" spans="1:13" x14ac:dyDescent="0.25">
      <c r="A3803" s="91" t="str">
        <f t="shared" si="118"/>
        <v/>
      </c>
      <c r="B3803" s="330" t="str">
        <f>IF(A3803="","",IFERROR(INDEX(Tanggal,MATCH('Buku Besar'!A3803,Akun,0)),""))</f>
        <v/>
      </c>
      <c r="C3803" s="2" t="str">
        <f>IF(A3803="","",IFERROR(INDEX(Keterangan,MATCH('Buku Besar'!A3803,Akun,0)),""))</f>
        <v/>
      </c>
      <c r="D3803" s="2" t="str">
        <f>IF(A3803="","",IFERROR(INDEX(Reff,MATCH('Buku Besar'!A3803,Akun,0)),""))</f>
        <v/>
      </c>
      <c r="E3803" s="331" t="str">
        <f>IF(A3803="","",IFERROR(INDEX(Penerimaan,MATCH('Buku Besar'!A3803,Akun,0)),""))</f>
        <v/>
      </c>
      <c r="F3803" s="331" t="str">
        <f>IF(A3803="","",IFERROR(INDEX(Pengeluaran,MATCH('Buku Besar'!A3803,Akun,0)),""))</f>
        <v/>
      </c>
      <c r="H3803" s="91" t="str">
        <f t="shared" si="119"/>
        <v/>
      </c>
      <c r="I3803" s="330" t="str">
        <f>IF(H3803="","",IFERROR(INDEX(Tanggal1,MATCH('Buku Besar'!H3803,Akun1,0)),""))</f>
        <v/>
      </c>
      <c r="J3803" s="2" t="str">
        <f>IF(H3803="","",IFERROR(INDEX(Keterangan1,MATCH('Buku Besar'!H3803,Akun1,0)),""))</f>
        <v/>
      </c>
      <c r="K3803" s="2" t="str">
        <f>IF(H3803="","",IFERROR(INDEX(Reff1,MATCH('Buku Besar'!H3803,Akun1,0)),""))</f>
        <v/>
      </c>
      <c r="L3803" s="331" t="str">
        <f>IF(H3803="","",IFERROR(INDEX(Penerimaan1,MATCH('Buku Besar'!H3803,Akun1,0)),""))</f>
        <v/>
      </c>
      <c r="M3803" s="331" t="str">
        <f>IF(H3803="","",IFERROR(INDEX(Pengeluaran1,MATCH('Buku Besar'!H3803,Akun1,0)),""))</f>
        <v/>
      </c>
    </row>
    <row r="3804" spans="1:13" x14ac:dyDescent="0.25">
      <c r="A3804" s="91" t="str">
        <f t="shared" si="118"/>
        <v/>
      </c>
      <c r="B3804" s="330" t="str">
        <f>IF(A3804="","",IFERROR(INDEX(Tanggal,MATCH('Buku Besar'!A3804,Akun,0)),""))</f>
        <v/>
      </c>
      <c r="C3804" s="2" t="str">
        <f>IF(A3804="","",IFERROR(INDEX(Keterangan,MATCH('Buku Besar'!A3804,Akun,0)),""))</f>
        <v/>
      </c>
      <c r="D3804" s="2" t="str">
        <f>IF(A3804="","",IFERROR(INDEX(Reff,MATCH('Buku Besar'!A3804,Akun,0)),""))</f>
        <v/>
      </c>
      <c r="E3804" s="331" t="str">
        <f>IF(A3804="","",IFERROR(INDEX(Penerimaan,MATCH('Buku Besar'!A3804,Akun,0)),""))</f>
        <v/>
      </c>
      <c r="F3804" s="331" t="str">
        <f>IF(A3804="","",IFERROR(INDEX(Pengeluaran,MATCH('Buku Besar'!A3804,Akun,0)),""))</f>
        <v/>
      </c>
      <c r="H3804" s="91" t="str">
        <f t="shared" si="119"/>
        <v/>
      </c>
      <c r="I3804" s="330" t="str">
        <f>IF(H3804="","",IFERROR(INDEX(Tanggal1,MATCH('Buku Besar'!H3804,Akun1,0)),""))</f>
        <v/>
      </c>
      <c r="J3804" s="2" t="str">
        <f>IF(H3804="","",IFERROR(INDEX(Keterangan1,MATCH('Buku Besar'!H3804,Akun1,0)),""))</f>
        <v/>
      </c>
      <c r="K3804" s="2" t="str">
        <f>IF(H3804="","",IFERROR(INDEX(Reff1,MATCH('Buku Besar'!H3804,Akun1,0)),""))</f>
        <v/>
      </c>
      <c r="L3804" s="331" t="str">
        <f>IF(H3804="","",IFERROR(INDEX(Penerimaan1,MATCH('Buku Besar'!H3804,Akun1,0)),""))</f>
        <v/>
      </c>
      <c r="M3804" s="331" t="str">
        <f>IF(H3804="","",IFERROR(INDEX(Pengeluaran1,MATCH('Buku Besar'!H3804,Akun1,0)),""))</f>
        <v/>
      </c>
    </row>
    <row r="3805" spans="1:13" x14ac:dyDescent="0.25">
      <c r="A3805" s="91" t="str">
        <f t="shared" si="118"/>
        <v/>
      </c>
      <c r="B3805" s="330" t="str">
        <f>IF(A3805="","",IFERROR(INDEX(Tanggal,MATCH('Buku Besar'!A3805,Akun,0)),""))</f>
        <v/>
      </c>
      <c r="C3805" s="2" t="str">
        <f>IF(A3805="","",IFERROR(INDEX(Keterangan,MATCH('Buku Besar'!A3805,Akun,0)),""))</f>
        <v/>
      </c>
      <c r="D3805" s="2" t="str">
        <f>IF(A3805="","",IFERROR(INDEX(Reff,MATCH('Buku Besar'!A3805,Akun,0)),""))</f>
        <v/>
      </c>
      <c r="E3805" s="331" t="str">
        <f>IF(A3805="","",IFERROR(INDEX(Penerimaan,MATCH('Buku Besar'!A3805,Akun,0)),""))</f>
        <v/>
      </c>
      <c r="F3805" s="331" t="str">
        <f>IF(A3805="","",IFERROR(INDEX(Pengeluaran,MATCH('Buku Besar'!A3805,Akun,0)),""))</f>
        <v/>
      </c>
      <c r="H3805" s="91" t="str">
        <f t="shared" si="119"/>
        <v/>
      </c>
      <c r="I3805" s="330" t="str">
        <f>IF(H3805="","",IFERROR(INDEX(Tanggal1,MATCH('Buku Besar'!H3805,Akun1,0)),""))</f>
        <v/>
      </c>
      <c r="J3805" s="2" t="str">
        <f>IF(H3805="","",IFERROR(INDEX(Keterangan1,MATCH('Buku Besar'!H3805,Akun1,0)),""))</f>
        <v/>
      </c>
      <c r="K3805" s="2" t="str">
        <f>IF(H3805="","",IFERROR(INDEX(Reff1,MATCH('Buku Besar'!H3805,Akun1,0)),""))</f>
        <v/>
      </c>
      <c r="L3805" s="331" t="str">
        <f>IF(H3805="","",IFERROR(INDEX(Penerimaan1,MATCH('Buku Besar'!H3805,Akun1,0)),""))</f>
        <v/>
      </c>
      <c r="M3805" s="331" t="str">
        <f>IF(H3805="","",IFERROR(INDEX(Pengeluaran1,MATCH('Buku Besar'!H3805,Akun1,0)),""))</f>
        <v/>
      </c>
    </row>
    <row r="3806" spans="1:13" x14ac:dyDescent="0.25">
      <c r="A3806" s="91" t="str">
        <f t="shared" si="118"/>
        <v/>
      </c>
      <c r="B3806" s="330" t="str">
        <f>IF(A3806="","",IFERROR(INDEX(Tanggal,MATCH('Buku Besar'!A3806,Akun,0)),""))</f>
        <v/>
      </c>
      <c r="C3806" s="2" t="str">
        <f>IF(A3806="","",IFERROR(INDEX(Keterangan,MATCH('Buku Besar'!A3806,Akun,0)),""))</f>
        <v/>
      </c>
      <c r="D3806" s="2" t="str">
        <f>IF(A3806="","",IFERROR(INDEX(Reff,MATCH('Buku Besar'!A3806,Akun,0)),""))</f>
        <v/>
      </c>
      <c r="E3806" s="331" t="str">
        <f>IF(A3806="","",IFERROR(INDEX(Penerimaan,MATCH('Buku Besar'!A3806,Akun,0)),""))</f>
        <v/>
      </c>
      <c r="F3806" s="331" t="str">
        <f>IF(A3806="","",IFERROR(INDEX(Pengeluaran,MATCH('Buku Besar'!A3806,Akun,0)),""))</f>
        <v/>
      </c>
      <c r="H3806" s="91" t="str">
        <f t="shared" si="119"/>
        <v/>
      </c>
      <c r="I3806" s="330" t="str">
        <f>IF(H3806="","",IFERROR(INDEX(Tanggal1,MATCH('Buku Besar'!H3806,Akun1,0)),""))</f>
        <v/>
      </c>
      <c r="J3806" s="2" t="str">
        <f>IF(H3806="","",IFERROR(INDEX(Keterangan1,MATCH('Buku Besar'!H3806,Akun1,0)),""))</f>
        <v/>
      </c>
      <c r="K3806" s="2" t="str">
        <f>IF(H3806="","",IFERROR(INDEX(Reff1,MATCH('Buku Besar'!H3806,Akun1,0)),""))</f>
        <v/>
      </c>
      <c r="L3806" s="331" t="str">
        <f>IF(H3806="","",IFERROR(INDEX(Penerimaan1,MATCH('Buku Besar'!H3806,Akun1,0)),""))</f>
        <v/>
      </c>
      <c r="M3806" s="331" t="str">
        <f>IF(H3806="","",IFERROR(INDEX(Pengeluaran1,MATCH('Buku Besar'!H3806,Akun1,0)),""))</f>
        <v/>
      </c>
    </row>
    <row r="3807" spans="1:13" x14ac:dyDescent="0.25">
      <c r="A3807" s="91" t="str">
        <f t="shared" si="118"/>
        <v/>
      </c>
      <c r="B3807" s="330" t="str">
        <f>IF(A3807="","",IFERROR(INDEX(Tanggal,MATCH('Buku Besar'!A3807,Akun,0)),""))</f>
        <v/>
      </c>
      <c r="C3807" s="2" t="str">
        <f>IF(A3807="","",IFERROR(INDEX(Keterangan,MATCH('Buku Besar'!A3807,Akun,0)),""))</f>
        <v/>
      </c>
      <c r="D3807" s="2" t="str">
        <f>IF(A3807="","",IFERROR(INDEX(Reff,MATCH('Buku Besar'!A3807,Akun,0)),""))</f>
        <v/>
      </c>
      <c r="E3807" s="331" t="str">
        <f>IF(A3807="","",IFERROR(INDEX(Penerimaan,MATCH('Buku Besar'!A3807,Akun,0)),""))</f>
        <v/>
      </c>
      <c r="F3807" s="331" t="str">
        <f>IF(A3807="","",IFERROR(INDEX(Pengeluaran,MATCH('Buku Besar'!A3807,Akun,0)),""))</f>
        <v/>
      </c>
      <c r="H3807" s="91" t="str">
        <f t="shared" si="119"/>
        <v/>
      </c>
      <c r="I3807" s="330" t="str">
        <f>IF(H3807="","",IFERROR(INDEX(Tanggal1,MATCH('Buku Besar'!H3807,Akun1,0)),""))</f>
        <v/>
      </c>
      <c r="J3807" s="2" t="str">
        <f>IF(H3807="","",IFERROR(INDEX(Keterangan1,MATCH('Buku Besar'!H3807,Akun1,0)),""))</f>
        <v/>
      </c>
      <c r="K3807" s="2" t="str">
        <f>IF(H3807="","",IFERROR(INDEX(Reff1,MATCH('Buku Besar'!H3807,Akun1,0)),""))</f>
        <v/>
      </c>
      <c r="L3807" s="331" t="str">
        <f>IF(H3807="","",IFERROR(INDEX(Penerimaan1,MATCH('Buku Besar'!H3807,Akun1,0)),""))</f>
        <v/>
      </c>
      <c r="M3807" s="331" t="str">
        <f>IF(H3807="","",IFERROR(INDEX(Pengeluaran1,MATCH('Buku Besar'!H3807,Akun1,0)),""))</f>
        <v/>
      </c>
    </row>
    <row r="3808" spans="1:13" x14ac:dyDescent="0.25">
      <c r="A3808" s="91" t="str">
        <f t="shared" si="118"/>
        <v/>
      </c>
      <c r="B3808" s="330" t="str">
        <f>IF(A3808="","",IFERROR(INDEX(Tanggal,MATCH('Buku Besar'!A3808,Akun,0)),""))</f>
        <v/>
      </c>
      <c r="C3808" s="2" t="str">
        <f>IF(A3808="","",IFERROR(INDEX(Keterangan,MATCH('Buku Besar'!A3808,Akun,0)),""))</f>
        <v/>
      </c>
      <c r="D3808" s="2" t="str">
        <f>IF(A3808="","",IFERROR(INDEX(Reff,MATCH('Buku Besar'!A3808,Akun,0)),""))</f>
        <v/>
      </c>
      <c r="E3808" s="331" t="str">
        <f>IF(A3808="","",IFERROR(INDEX(Penerimaan,MATCH('Buku Besar'!A3808,Akun,0)),""))</f>
        <v/>
      </c>
      <c r="F3808" s="331" t="str">
        <f>IF(A3808="","",IFERROR(INDEX(Pengeluaran,MATCH('Buku Besar'!A3808,Akun,0)),""))</f>
        <v/>
      </c>
      <c r="H3808" s="91" t="str">
        <f t="shared" si="119"/>
        <v/>
      </c>
      <c r="I3808" s="330" t="str">
        <f>IF(H3808="","",IFERROR(INDEX(Tanggal1,MATCH('Buku Besar'!H3808,Akun1,0)),""))</f>
        <v/>
      </c>
      <c r="J3808" s="2" t="str">
        <f>IF(H3808="","",IFERROR(INDEX(Keterangan1,MATCH('Buku Besar'!H3808,Akun1,0)),""))</f>
        <v/>
      </c>
      <c r="K3808" s="2" t="str">
        <f>IF(H3808="","",IFERROR(INDEX(Reff1,MATCH('Buku Besar'!H3808,Akun1,0)),""))</f>
        <v/>
      </c>
      <c r="L3808" s="331" t="str">
        <f>IF(H3808="","",IFERROR(INDEX(Penerimaan1,MATCH('Buku Besar'!H3808,Akun1,0)),""))</f>
        <v/>
      </c>
      <c r="M3808" s="331" t="str">
        <f>IF(H3808="","",IFERROR(INDEX(Pengeluaran1,MATCH('Buku Besar'!H3808,Akun1,0)),""))</f>
        <v/>
      </c>
    </row>
    <row r="3809" spans="1:13" x14ac:dyDescent="0.25">
      <c r="A3809" s="91" t="str">
        <f t="shared" si="118"/>
        <v/>
      </c>
      <c r="B3809" s="330" t="str">
        <f>IF(A3809="","",IFERROR(INDEX(Tanggal,MATCH('Buku Besar'!A3809,Akun,0)),""))</f>
        <v/>
      </c>
      <c r="C3809" s="2" t="str">
        <f>IF(A3809="","",IFERROR(INDEX(Keterangan,MATCH('Buku Besar'!A3809,Akun,0)),""))</f>
        <v/>
      </c>
      <c r="D3809" s="2" t="str">
        <f>IF(A3809="","",IFERROR(INDEX(Reff,MATCH('Buku Besar'!A3809,Akun,0)),""))</f>
        <v/>
      </c>
      <c r="E3809" s="331" t="str">
        <f>IF(A3809="","",IFERROR(INDEX(Penerimaan,MATCH('Buku Besar'!A3809,Akun,0)),""))</f>
        <v/>
      </c>
      <c r="F3809" s="331" t="str">
        <f>IF(A3809="","",IFERROR(INDEX(Pengeluaran,MATCH('Buku Besar'!A3809,Akun,0)),""))</f>
        <v/>
      </c>
      <c r="H3809" s="91" t="str">
        <f t="shared" si="119"/>
        <v/>
      </c>
      <c r="I3809" s="330" t="str">
        <f>IF(H3809="","",IFERROR(INDEX(Tanggal1,MATCH('Buku Besar'!H3809,Akun1,0)),""))</f>
        <v/>
      </c>
      <c r="J3809" s="2" t="str">
        <f>IF(H3809="","",IFERROR(INDEX(Keterangan1,MATCH('Buku Besar'!H3809,Akun1,0)),""))</f>
        <v/>
      </c>
      <c r="K3809" s="2" t="str">
        <f>IF(H3809="","",IFERROR(INDEX(Reff1,MATCH('Buku Besar'!H3809,Akun1,0)),""))</f>
        <v/>
      </c>
      <c r="L3809" s="331" t="str">
        <f>IF(H3809="","",IFERROR(INDEX(Penerimaan1,MATCH('Buku Besar'!H3809,Akun1,0)),""))</f>
        <v/>
      </c>
      <c r="M3809" s="331" t="str">
        <f>IF(H3809="","",IFERROR(INDEX(Pengeluaran1,MATCH('Buku Besar'!H3809,Akun1,0)),""))</f>
        <v/>
      </c>
    </row>
    <row r="3810" spans="1:13" x14ac:dyDescent="0.25">
      <c r="A3810" s="91" t="str">
        <f t="shared" si="118"/>
        <v/>
      </c>
      <c r="B3810" s="330" t="str">
        <f>IF(A3810="","",IFERROR(INDEX(Tanggal,MATCH('Buku Besar'!A3810,Akun,0)),""))</f>
        <v/>
      </c>
      <c r="C3810" s="2" t="str">
        <f>IF(A3810="","",IFERROR(INDEX(Keterangan,MATCH('Buku Besar'!A3810,Akun,0)),""))</f>
        <v/>
      </c>
      <c r="D3810" s="2" t="str">
        <f>IF(A3810="","",IFERROR(INDEX(Reff,MATCH('Buku Besar'!A3810,Akun,0)),""))</f>
        <v/>
      </c>
      <c r="E3810" s="331" t="str">
        <f>IF(A3810="","",IFERROR(INDEX(Penerimaan,MATCH('Buku Besar'!A3810,Akun,0)),""))</f>
        <v/>
      </c>
      <c r="F3810" s="331" t="str">
        <f>IF(A3810="","",IFERROR(INDEX(Pengeluaran,MATCH('Buku Besar'!A3810,Akun,0)),""))</f>
        <v/>
      </c>
      <c r="H3810" s="91" t="str">
        <f t="shared" si="119"/>
        <v/>
      </c>
      <c r="I3810" s="330" t="str">
        <f>IF(H3810="","",IFERROR(INDEX(Tanggal1,MATCH('Buku Besar'!H3810,Akun1,0)),""))</f>
        <v/>
      </c>
      <c r="J3810" s="2" t="str">
        <f>IF(H3810="","",IFERROR(INDEX(Keterangan1,MATCH('Buku Besar'!H3810,Akun1,0)),""))</f>
        <v/>
      </c>
      <c r="K3810" s="2" t="str">
        <f>IF(H3810="","",IFERROR(INDEX(Reff1,MATCH('Buku Besar'!H3810,Akun1,0)),""))</f>
        <v/>
      </c>
      <c r="L3810" s="331" t="str">
        <f>IF(H3810="","",IFERROR(INDEX(Penerimaan1,MATCH('Buku Besar'!H3810,Akun1,0)),""))</f>
        <v/>
      </c>
      <c r="M3810" s="331" t="str">
        <f>IF(H3810="","",IFERROR(INDEX(Pengeluaran1,MATCH('Buku Besar'!H3810,Akun1,0)),""))</f>
        <v/>
      </c>
    </row>
    <row r="3811" spans="1:13" x14ac:dyDescent="0.25">
      <c r="A3811" s="91" t="str">
        <f t="shared" si="118"/>
        <v/>
      </c>
      <c r="B3811" s="330" t="str">
        <f>IF(A3811="","",IFERROR(INDEX(Tanggal,MATCH('Buku Besar'!A3811,Akun,0)),""))</f>
        <v/>
      </c>
      <c r="C3811" s="2" t="str">
        <f>IF(A3811="","",IFERROR(INDEX(Keterangan,MATCH('Buku Besar'!A3811,Akun,0)),""))</f>
        <v/>
      </c>
      <c r="D3811" s="2" t="str">
        <f>IF(A3811="","",IFERROR(INDEX(Reff,MATCH('Buku Besar'!A3811,Akun,0)),""))</f>
        <v/>
      </c>
      <c r="E3811" s="331" t="str">
        <f>IF(A3811="","",IFERROR(INDEX(Penerimaan,MATCH('Buku Besar'!A3811,Akun,0)),""))</f>
        <v/>
      </c>
      <c r="F3811" s="331" t="str">
        <f>IF(A3811="","",IFERROR(INDEX(Pengeluaran,MATCH('Buku Besar'!A3811,Akun,0)),""))</f>
        <v/>
      </c>
      <c r="H3811" s="91" t="str">
        <f t="shared" si="119"/>
        <v/>
      </c>
      <c r="I3811" s="330" t="str">
        <f>IF(H3811="","",IFERROR(INDEX(Tanggal1,MATCH('Buku Besar'!H3811,Akun1,0)),""))</f>
        <v/>
      </c>
      <c r="J3811" s="2" t="str">
        <f>IF(H3811="","",IFERROR(INDEX(Keterangan1,MATCH('Buku Besar'!H3811,Akun1,0)),""))</f>
        <v/>
      </c>
      <c r="K3811" s="2" t="str">
        <f>IF(H3811="","",IFERROR(INDEX(Reff1,MATCH('Buku Besar'!H3811,Akun1,0)),""))</f>
        <v/>
      </c>
      <c r="L3811" s="331" t="str">
        <f>IF(H3811="","",IFERROR(INDEX(Penerimaan1,MATCH('Buku Besar'!H3811,Akun1,0)),""))</f>
        <v/>
      </c>
      <c r="M3811" s="331" t="str">
        <f>IF(H3811="","",IFERROR(INDEX(Pengeluaran1,MATCH('Buku Besar'!H3811,Akun1,0)),""))</f>
        <v/>
      </c>
    </row>
    <row r="3812" spans="1:13" x14ac:dyDescent="0.25">
      <c r="A3812" s="91" t="str">
        <f t="shared" si="118"/>
        <v/>
      </c>
      <c r="B3812" s="330" t="str">
        <f>IF(A3812="","",IFERROR(INDEX(Tanggal,MATCH('Buku Besar'!A3812,Akun,0)),""))</f>
        <v/>
      </c>
      <c r="C3812" s="2" t="str">
        <f>IF(A3812="","",IFERROR(INDEX(Keterangan,MATCH('Buku Besar'!A3812,Akun,0)),""))</f>
        <v/>
      </c>
      <c r="D3812" s="2" t="str">
        <f>IF(A3812="","",IFERROR(INDEX(Reff,MATCH('Buku Besar'!A3812,Akun,0)),""))</f>
        <v/>
      </c>
      <c r="E3812" s="331" t="str">
        <f>IF(A3812="","",IFERROR(INDEX(Penerimaan,MATCH('Buku Besar'!A3812,Akun,0)),""))</f>
        <v/>
      </c>
      <c r="F3812" s="331" t="str">
        <f>IF(A3812="","",IFERROR(INDEX(Pengeluaran,MATCH('Buku Besar'!A3812,Akun,0)),""))</f>
        <v/>
      </c>
      <c r="H3812" s="91" t="str">
        <f t="shared" si="119"/>
        <v/>
      </c>
      <c r="I3812" s="330" t="str">
        <f>IF(H3812="","",IFERROR(INDEX(Tanggal1,MATCH('Buku Besar'!H3812,Akun1,0)),""))</f>
        <v/>
      </c>
      <c r="J3812" s="2" t="str">
        <f>IF(H3812="","",IFERROR(INDEX(Keterangan1,MATCH('Buku Besar'!H3812,Akun1,0)),""))</f>
        <v/>
      </c>
      <c r="K3812" s="2" t="str">
        <f>IF(H3812="","",IFERROR(INDEX(Reff1,MATCH('Buku Besar'!H3812,Akun1,0)),""))</f>
        <v/>
      </c>
      <c r="L3812" s="331" t="str">
        <f>IF(H3812="","",IFERROR(INDEX(Penerimaan1,MATCH('Buku Besar'!H3812,Akun1,0)),""))</f>
        <v/>
      </c>
      <c r="M3812" s="331" t="str">
        <f>IF(H3812="","",IFERROR(INDEX(Pengeluaran1,MATCH('Buku Besar'!H3812,Akun1,0)),""))</f>
        <v/>
      </c>
    </row>
    <row r="3813" spans="1:13" x14ac:dyDescent="0.25">
      <c r="A3813" s="91" t="str">
        <f t="shared" si="118"/>
        <v/>
      </c>
      <c r="B3813" s="330" t="str">
        <f>IF(A3813="","",IFERROR(INDEX(Tanggal,MATCH('Buku Besar'!A3813,Akun,0)),""))</f>
        <v/>
      </c>
      <c r="C3813" s="2" t="str">
        <f>IF(A3813="","",IFERROR(INDEX(Keterangan,MATCH('Buku Besar'!A3813,Akun,0)),""))</f>
        <v/>
      </c>
      <c r="D3813" s="2" t="str">
        <f>IF(A3813="","",IFERROR(INDEX(Reff,MATCH('Buku Besar'!A3813,Akun,0)),""))</f>
        <v/>
      </c>
      <c r="E3813" s="331" t="str">
        <f>IF(A3813="","",IFERROR(INDEX(Penerimaan,MATCH('Buku Besar'!A3813,Akun,0)),""))</f>
        <v/>
      </c>
      <c r="F3813" s="331" t="str">
        <f>IF(A3813="","",IFERROR(INDEX(Pengeluaran,MATCH('Buku Besar'!A3813,Akun,0)),""))</f>
        <v/>
      </c>
      <c r="H3813" s="91" t="str">
        <f t="shared" si="119"/>
        <v/>
      </c>
      <c r="I3813" s="330" t="str">
        <f>IF(H3813="","",IFERROR(INDEX(Tanggal1,MATCH('Buku Besar'!H3813,Akun1,0)),""))</f>
        <v/>
      </c>
      <c r="J3813" s="2" t="str">
        <f>IF(H3813="","",IFERROR(INDEX(Keterangan1,MATCH('Buku Besar'!H3813,Akun1,0)),""))</f>
        <v/>
      </c>
      <c r="K3813" s="2" t="str">
        <f>IF(H3813="","",IFERROR(INDEX(Reff1,MATCH('Buku Besar'!H3813,Akun1,0)),""))</f>
        <v/>
      </c>
      <c r="L3813" s="331" t="str">
        <f>IF(H3813="","",IFERROR(INDEX(Penerimaan1,MATCH('Buku Besar'!H3813,Akun1,0)),""))</f>
        <v/>
      </c>
      <c r="M3813" s="331" t="str">
        <f>IF(H3813="","",IFERROR(INDEX(Pengeluaran1,MATCH('Buku Besar'!H3813,Akun1,0)),""))</f>
        <v/>
      </c>
    </row>
    <row r="3814" spans="1:13" x14ac:dyDescent="0.25">
      <c r="A3814" s="91" t="str">
        <f t="shared" si="118"/>
        <v/>
      </c>
      <c r="B3814" s="330" t="str">
        <f>IF(A3814="","",IFERROR(INDEX(Tanggal,MATCH('Buku Besar'!A3814,Akun,0)),""))</f>
        <v/>
      </c>
      <c r="C3814" s="2" t="str">
        <f>IF(A3814="","",IFERROR(INDEX(Keterangan,MATCH('Buku Besar'!A3814,Akun,0)),""))</f>
        <v/>
      </c>
      <c r="D3814" s="2" t="str">
        <f>IF(A3814="","",IFERROR(INDEX(Reff,MATCH('Buku Besar'!A3814,Akun,0)),""))</f>
        <v/>
      </c>
      <c r="E3814" s="331" t="str">
        <f>IF(A3814="","",IFERROR(INDEX(Penerimaan,MATCH('Buku Besar'!A3814,Akun,0)),""))</f>
        <v/>
      </c>
      <c r="F3814" s="331" t="str">
        <f>IF(A3814="","",IFERROR(INDEX(Pengeluaran,MATCH('Buku Besar'!A3814,Akun,0)),""))</f>
        <v/>
      </c>
      <c r="H3814" s="91" t="str">
        <f t="shared" si="119"/>
        <v/>
      </c>
      <c r="I3814" s="330" t="str">
        <f>IF(H3814="","",IFERROR(INDEX(Tanggal1,MATCH('Buku Besar'!H3814,Akun1,0)),""))</f>
        <v/>
      </c>
      <c r="J3814" s="2" t="str">
        <f>IF(H3814="","",IFERROR(INDEX(Keterangan1,MATCH('Buku Besar'!H3814,Akun1,0)),""))</f>
        <v/>
      </c>
      <c r="K3814" s="2" t="str">
        <f>IF(H3814="","",IFERROR(INDEX(Reff1,MATCH('Buku Besar'!H3814,Akun1,0)),""))</f>
        <v/>
      </c>
      <c r="L3814" s="331" t="str">
        <f>IF(H3814="","",IFERROR(INDEX(Penerimaan1,MATCH('Buku Besar'!H3814,Akun1,0)),""))</f>
        <v/>
      </c>
      <c r="M3814" s="331" t="str">
        <f>IF(H3814="","",IFERROR(INDEX(Pengeluaran1,MATCH('Buku Besar'!H3814,Akun1,0)),""))</f>
        <v/>
      </c>
    </row>
    <row r="3815" spans="1:13" x14ac:dyDescent="0.25">
      <c r="A3815" s="91" t="str">
        <f t="shared" si="118"/>
        <v/>
      </c>
      <c r="B3815" s="330" t="str">
        <f>IF(A3815="","",IFERROR(INDEX(Tanggal,MATCH('Buku Besar'!A3815,Akun,0)),""))</f>
        <v/>
      </c>
      <c r="C3815" s="2" t="str">
        <f>IF(A3815="","",IFERROR(INDEX(Keterangan,MATCH('Buku Besar'!A3815,Akun,0)),""))</f>
        <v/>
      </c>
      <c r="D3815" s="2" t="str">
        <f>IF(A3815="","",IFERROR(INDEX(Reff,MATCH('Buku Besar'!A3815,Akun,0)),""))</f>
        <v/>
      </c>
      <c r="E3815" s="331" t="str">
        <f>IF(A3815="","",IFERROR(INDEX(Penerimaan,MATCH('Buku Besar'!A3815,Akun,0)),""))</f>
        <v/>
      </c>
      <c r="F3815" s="331" t="str">
        <f>IF(A3815="","",IFERROR(INDEX(Pengeluaran,MATCH('Buku Besar'!A3815,Akun,0)),""))</f>
        <v/>
      </c>
      <c r="H3815" s="91" t="str">
        <f t="shared" si="119"/>
        <v/>
      </c>
      <c r="I3815" s="330" t="str">
        <f>IF(H3815="","",IFERROR(INDEX(Tanggal1,MATCH('Buku Besar'!H3815,Akun1,0)),""))</f>
        <v/>
      </c>
      <c r="J3815" s="2" t="str">
        <f>IF(H3815="","",IFERROR(INDEX(Keterangan1,MATCH('Buku Besar'!H3815,Akun1,0)),""))</f>
        <v/>
      </c>
      <c r="K3815" s="2" t="str">
        <f>IF(H3815="","",IFERROR(INDEX(Reff1,MATCH('Buku Besar'!H3815,Akun1,0)),""))</f>
        <v/>
      </c>
      <c r="L3815" s="331" t="str">
        <f>IF(H3815="","",IFERROR(INDEX(Penerimaan1,MATCH('Buku Besar'!H3815,Akun1,0)),""))</f>
        <v/>
      </c>
      <c r="M3815" s="331" t="str">
        <f>IF(H3815="","",IFERROR(INDEX(Pengeluaran1,MATCH('Buku Besar'!H3815,Akun1,0)),""))</f>
        <v/>
      </c>
    </row>
    <row r="3816" spans="1:13" x14ac:dyDescent="0.25">
      <c r="A3816" s="91" t="str">
        <f t="shared" si="118"/>
        <v/>
      </c>
      <c r="B3816" s="330" t="str">
        <f>IF(A3816="","",IFERROR(INDEX(Tanggal,MATCH('Buku Besar'!A3816,Akun,0)),""))</f>
        <v/>
      </c>
      <c r="C3816" s="2" t="str">
        <f>IF(A3816="","",IFERROR(INDEX(Keterangan,MATCH('Buku Besar'!A3816,Akun,0)),""))</f>
        <v/>
      </c>
      <c r="D3816" s="2" t="str">
        <f>IF(A3816="","",IFERROR(INDEX(Reff,MATCH('Buku Besar'!A3816,Akun,0)),""))</f>
        <v/>
      </c>
      <c r="E3816" s="331" t="str">
        <f>IF(A3816="","",IFERROR(INDEX(Penerimaan,MATCH('Buku Besar'!A3816,Akun,0)),""))</f>
        <v/>
      </c>
      <c r="F3816" s="331" t="str">
        <f>IF(A3816="","",IFERROR(INDEX(Pengeluaran,MATCH('Buku Besar'!A3816,Akun,0)),""))</f>
        <v/>
      </c>
      <c r="H3816" s="91" t="str">
        <f t="shared" si="119"/>
        <v/>
      </c>
      <c r="I3816" s="330" t="str">
        <f>IF(H3816="","",IFERROR(INDEX(Tanggal1,MATCH('Buku Besar'!H3816,Akun1,0)),""))</f>
        <v/>
      </c>
      <c r="J3816" s="2" t="str">
        <f>IF(H3816="","",IFERROR(INDEX(Keterangan1,MATCH('Buku Besar'!H3816,Akun1,0)),""))</f>
        <v/>
      </c>
      <c r="K3816" s="2" t="str">
        <f>IF(H3816="","",IFERROR(INDEX(Reff1,MATCH('Buku Besar'!H3816,Akun1,0)),""))</f>
        <v/>
      </c>
      <c r="L3816" s="331" t="str">
        <f>IF(H3816="","",IFERROR(INDEX(Penerimaan1,MATCH('Buku Besar'!H3816,Akun1,0)),""))</f>
        <v/>
      </c>
      <c r="M3816" s="331" t="str">
        <f>IF(H3816="","",IFERROR(INDEX(Pengeluaran1,MATCH('Buku Besar'!H3816,Akun1,0)),""))</f>
        <v/>
      </c>
    </row>
    <row r="3817" spans="1:13" x14ac:dyDescent="0.25">
      <c r="A3817" s="91" t="str">
        <f t="shared" si="118"/>
        <v/>
      </c>
      <c r="B3817" s="330" t="str">
        <f>IF(A3817="","",IFERROR(INDEX(Tanggal,MATCH('Buku Besar'!A3817,Akun,0)),""))</f>
        <v/>
      </c>
      <c r="C3817" s="2" t="str">
        <f>IF(A3817="","",IFERROR(INDEX(Keterangan,MATCH('Buku Besar'!A3817,Akun,0)),""))</f>
        <v/>
      </c>
      <c r="D3817" s="2" t="str">
        <f>IF(A3817="","",IFERROR(INDEX(Reff,MATCH('Buku Besar'!A3817,Akun,0)),""))</f>
        <v/>
      </c>
      <c r="E3817" s="331" t="str">
        <f>IF(A3817="","",IFERROR(INDEX(Penerimaan,MATCH('Buku Besar'!A3817,Akun,0)),""))</f>
        <v/>
      </c>
      <c r="F3817" s="331" t="str">
        <f>IF(A3817="","",IFERROR(INDEX(Pengeluaran,MATCH('Buku Besar'!A3817,Akun,0)),""))</f>
        <v/>
      </c>
      <c r="H3817" s="91" t="str">
        <f t="shared" si="119"/>
        <v/>
      </c>
      <c r="I3817" s="330" t="str">
        <f>IF(H3817="","",IFERROR(INDEX(Tanggal1,MATCH('Buku Besar'!H3817,Akun1,0)),""))</f>
        <v/>
      </c>
      <c r="J3817" s="2" t="str">
        <f>IF(H3817="","",IFERROR(INDEX(Keterangan1,MATCH('Buku Besar'!H3817,Akun1,0)),""))</f>
        <v/>
      </c>
      <c r="K3817" s="2" t="str">
        <f>IF(H3817="","",IFERROR(INDEX(Reff1,MATCH('Buku Besar'!H3817,Akun1,0)),""))</f>
        <v/>
      </c>
      <c r="L3817" s="331" t="str">
        <f>IF(H3817="","",IFERROR(INDEX(Penerimaan1,MATCH('Buku Besar'!H3817,Akun1,0)),""))</f>
        <v/>
      </c>
      <c r="M3817" s="331" t="str">
        <f>IF(H3817="","",IFERROR(INDEX(Pengeluaran1,MATCH('Buku Besar'!H3817,Akun1,0)),""))</f>
        <v/>
      </c>
    </row>
    <row r="3818" spans="1:13" x14ac:dyDescent="0.25">
      <c r="A3818" s="91" t="str">
        <f t="shared" si="118"/>
        <v/>
      </c>
      <c r="B3818" s="330" t="str">
        <f>IF(A3818="","",IFERROR(INDEX(Tanggal,MATCH('Buku Besar'!A3818,Akun,0)),""))</f>
        <v/>
      </c>
      <c r="C3818" s="2" t="str">
        <f>IF(A3818="","",IFERROR(INDEX(Keterangan,MATCH('Buku Besar'!A3818,Akun,0)),""))</f>
        <v/>
      </c>
      <c r="D3818" s="2" t="str">
        <f>IF(A3818="","",IFERROR(INDEX(Reff,MATCH('Buku Besar'!A3818,Akun,0)),""))</f>
        <v/>
      </c>
      <c r="E3818" s="331" t="str">
        <f>IF(A3818="","",IFERROR(INDEX(Penerimaan,MATCH('Buku Besar'!A3818,Akun,0)),""))</f>
        <v/>
      </c>
      <c r="F3818" s="331" t="str">
        <f>IF(A3818="","",IFERROR(INDEX(Pengeluaran,MATCH('Buku Besar'!A3818,Akun,0)),""))</f>
        <v/>
      </c>
      <c r="H3818" s="91" t="str">
        <f t="shared" si="119"/>
        <v/>
      </c>
      <c r="I3818" s="330" t="str">
        <f>IF(H3818="","",IFERROR(INDEX(Tanggal1,MATCH('Buku Besar'!H3818,Akun1,0)),""))</f>
        <v/>
      </c>
      <c r="J3818" s="2" t="str">
        <f>IF(H3818="","",IFERROR(INDEX(Keterangan1,MATCH('Buku Besar'!H3818,Akun1,0)),""))</f>
        <v/>
      </c>
      <c r="K3818" s="2" t="str">
        <f>IF(H3818="","",IFERROR(INDEX(Reff1,MATCH('Buku Besar'!H3818,Akun1,0)),""))</f>
        <v/>
      </c>
      <c r="L3818" s="331" t="str">
        <f>IF(H3818="","",IFERROR(INDEX(Penerimaan1,MATCH('Buku Besar'!H3818,Akun1,0)),""))</f>
        <v/>
      </c>
      <c r="M3818" s="331" t="str">
        <f>IF(H3818="","",IFERROR(INDEX(Pengeluaran1,MATCH('Buku Besar'!H3818,Akun1,0)),""))</f>
        <v/>
      </c>
    </row>
    <row r="3819" spans="1:13" x14ac:dyDescent="0.25">
      <c r="A3819" s="91" t="str">
        <f t="shared" si="118"/>
        <v/>
      </c>
      <c r="B3819" s="330" t="str">
        <f>IF(A3819="","",IFERROR(INDEX(Tanggal,MATCH('Buku Besar'!A3819,Akun,0)),""))</f>
        <v/>
      </c>
      <c r="C3819" s="2" t="str">
        <f>IF(A3819="","",IFERROR(INDEX(Keterangan,MATCH('Buku Besar'!A3819,Akun,0)),""))</f>
        <v/>
      </c>
      <c r="D3819" s="2" t="str">
        <f>IF(A3819="","",IFERROR(INDEX(Reff,MATCH('Buku Besar'!A3819,Akun,0)),""))</f>
        <v/>
      </c>
      <c r="E3819" s="331" t="str">
        <f>IF(A3819="","",IFERROR(INDEX(Penerimaan,MATCH('Buku Besar'!A3819,Akun,0)),""))</f>
        <v/>
      </c>
      <c r="F3819" s="331" t="str">
        <f>IF(A3819="","",IFERROR(INDEX(Pengeluaran,MATCH('Buku Besar'!A3819,Akun,0)),""))</f>
        <v/>
      </c>
      <c r="H3819" s="91" t="str">
        <f t="shared" si="119"/>
        <v/>
      </c>
      <c r="I3819" s="330" t="str">
        <f>IF(H3819="","",IFERROR(INDEX(Tanggal1,MATCH('Buku Besar'!H3819,Akun1,0)),""))</f>
        <v/>
      </c>
      <c r="J3819" s="2" t="str">
        <f>IF(H3819="","",IFERROR(INDEX(Keterangan1,MATCH('Buku Besar'!H3819,Akun1,0)),""))</f>
        <v/>
      </c>
      <c r="K3819" s="2" t="str">
        <f>IF(H3819="","",IFERROR(INDEX(Reff1,MATCH('Buku Besar'!H3819,Akun1,0)),""))</f>
        <v/>
      </c>
      <c r="L3819" s="331" t="str">
        <f>IF(H3819="","",IFERROR(INDEX(Penerimaan1,MATCH('Buku Besar'!H3819,Akun1,0)),""))</f>
        <v/>
      </c>
      <c r="M3819" s="331" t="str">
        <f>IF(H3819="","",IFERROR(INDEX(Pengeluaran1,MATCH('Buku Besar'!H3819,Akun1,0)),""))</f>
        <v/>
      </c>
    </row>
    <row r="3820" spans="1:13" x14ac:dyDescent="0.25">
      <c r="A3820" s="91" t="str">
        <f t="shared" si="118"/>
        <v/>
      </c>
      <c r="B3820" s="330" t="str">
        <f>IF(A3820="","",IFERROR(INDEX(Tanggal,MATCH('Buku Besar'!A3820,Akun,0)),""))</f>
        <v/>
      </c>
      <c r="C3820" s="2" t="str">
        <f>IF(A3820="","",IFERROR(INDEX(Keterangan,MATCH('Buku Besar'!A3820,Akun,0)),""))</f>
        <v/>
      </c>
      <c r="D3820" s="2" t="str">
        <f>IF(A3820="","",IFERROR(INDEX(Reff,MATCH('Buku Besar'!A3820,Akun,0)),""))</f>
        <v/>
      </c>
      <c r="E3820" s="331" t="str">
        <f>IF(A3820="","",IFERROR(INDEX(Penerimaan,MATCH('Buku Besar'!A3820,Akun,0)),""))</f>
        <v/>
      </c>
      <c r="F3820" s="331" t="str">
        <f>IF(A3820="","",IFERROR(INDEX(Pengeluaran,MATCH('Buku Besar'!A3820,Akun,0)),""))</f>
        <v/>
      </c>
      <c r="H3820" s="91" t="str">
        <f t="shared" si="119"/>
        <v/>
      </c>
      <c r="I3820" s="330" t="str">
        <f>IF(H3820="","",IFERROR(INDEX(Tanggal1,MATCH('Buku Besar'!H3820,Akun1,0)),""))</f>
        <v/>
      </c>
      <c r="J3820" s="2" t="str">
        <f>IF(H3820="","",IFERROR(INDEX(Keterangan1,MATCH('Buku Besar'!H3820,Akun1,0)),""))</f>
        <v/>
      </c>
      <c r="K3820" s="2" t="str">
        <f>IF(H3820="","",IFERROR(INDEX(Reff1,MATCH('Buku Besar'!H3820,Akun1,0)),""))</f>
        <v/>
      </c>
      <c r="L3820" s="331" t="str">
        <f>IF(H3820="","",IFERROR(INDEX(Penerimaan1,MATCH('Buku Besar'!H3820,Akun1,0)),""))</f>
        <v/>
      </c>
      <c r="M3820" s="331" t="str">
        <f>IF(H3820="","",IFERROR(INDEX(Pengeluaran1,MATCH('Buku Besar'!H3820,Akun1,0)),""))</f>
        <v/>
      </c>
    </row>
    <row r="3821" spans="1:13" x14ac:dyDescent="0.25">
      <c r="A3821" s="91" t="str">
        <f t="shared" si="118"/>
        <v/>
      </c>
      <c r="B3821" s="330" t="str">
        <f>IF(A3821="","",IFERROR(INDEX(Tanggal,MATCH('Buku Besar'!A3821,Akun,0)),""))</f>
        <v/>
      </c>
      <c r="C3821" s="2" t="str">
        <f>IF(A3821="","",IFERROR(INDEX(Keterangan,MATCH('Buku Besar'!A3821,Akun,0)),""))</f>
        <v/>
      </c>
      <c r="D3821" s="2" t="str">
        <f>IF(A3821="","",IFERROR(INDEX(Reff,MATCH('Buku Besar'!A3821,Akun,0)),""))</f>
        <v/>
      </c>
      <c r="E3821" s="331" t="str">
        <f>IF(A3821="","",IFERROR(INDEX(Penerimaan,MATCH('Buku Besar'!A3821,Akun,0)),""))</f>
        <v/>
      </c>
      <c r="F3821" s="331" t="str">
        <f>IF(A3821="","",IFERROR(INDEX(Pengeluaran,MATCH('Buku Besar'!A3821,Akun,0)),""))</f>
        <v/>
      </c>
      <c r="H3821" s="91" t="str">
        <f t="shared" si="119"/>
        <v/>
      </c>
      <c r="I3821" s="330" t="str">
        <f>IF(H3821="","",IFERROR(INDEX(Tanggal1,MATCH('Buku Besar'!H3821,Akun1,0)),""))</f>
        <v/>
      </c>
      <c r="J3821" s="2" t="str">
        <f>IF(H3821="","",IFERROR(INDEX(Keterangan1,MATCH('Buku Besar'!H3821,Akun1,0)),""))</f>
        <v/>
      </c>
      <c r="K3821" s="2" t="str">
        <f>IF(H3821="","",IFERROR(INDEX(Reff1,MATCH('Buku Besar'!H3821,Akun1,0)),""))</f>
        <v/>
      </c>
      <c r="L3821" s="331" t="str">
        <f>IF(H3821="","",IFERROR(INDEX(Penerimaan1,MATCH('Buku Besar'!H3821,Akun1,0)),""))</f>
        <v/>
      </c>
      <c r="M3821" s="331" t="str">
        <f>IF(H3821="","",IFERROR(INDEX(Pengeluaran1,MATCH('Buku Besar'!H3821,Akun1,0)),""))</f>
        <v/>
      </c>
    </row>
    <row r="3822" spans="1:13" x14ac:dyDescent="0.25">
      <c r="A3822" s="91" t="str">
        <f t="shared" si="118"/>
        <v/>
      </c>
      <c r="B3822" s="330" t="str">
        <f>IF(A3822="","",IFERROR(INDEX(Tanggal,MATCH('Buku Besar'!A3822,Akun,0)),""))</f>
        <v/>
      </c>
      <c r="C3822" s="2" t="str">
        <f>IF(A3822="","",IFERROR(INDEX(Keterangan,MATCH('Buku Besar'!A3822,Akun,0)),""))</f>
        <v/>
      </c>
      <c r="D3822" s="2" t="str">
        <f>IF(A3822="","",IFERROR(INDEX(Reff,MATCH('Buku Besar'!A3822,Akun,0)),""))</f>
        <v/>
      </c>
      <c r="E3822" s="331" t="str">
        <f>IF(A3822="","",IFERROR(INDEX(Penerimaan,MATCH('Buku Besar'!A3822,Akun,0)),""))</f>
        <v/>
      </c>
      <c r="F3822" s="331" t="str">
        <f>IF(A3822="","",IFERROR(INDEX(Pengeluaran,MATCH('Buku Besar'!A3822,Akun,0)),""))</f>
        <v/>
      </c>
      <c r="H3822" s="91" t="str">
        <f t="shared" si="119"/>
        <v/>
      </c>
      <c r="I3822" s="330" t="str">
        <f>IF(H3822="","",IFERROR(INDEX(Tanggal1,MATCH('Buku Besar'!H3822,Akun1,0)),""))</f>
        <v/>
      </c>
      <c r="J3822" s="2" t="str">
        <f>IF(H3822="","",IFERROR(INDEX(Keterangan1,MATCH('Buku Besar'!H3822,Akun1,0)),""))</f>
        <v/>
      </c>
      <c r="K3822" s="2" t="str">
        <f>IF(H3822="","",IFERROR(INDEX(Reff1,MATCH('Buku Besar'!H3822,Akun1,0)),""))</f>
        <v/>
      </c>
      <c r="L3822" s="331" t="str">
        <f>IF(H3822="","",IFERROR(INDEX(Penerimaan1,MATCH('Buku Besar'!H3822,Akun1,0)),""))</f>
        <v/>
      </c>
      <c r="M3822" s="331" t="str">
        <f>IF(H3822="","",IFERROR(INDEX(Pengeluaran1,MATCH('Buku Besar'!H3822,Akun1,0)),""))</f>
        <v/>
      </c>
    </row>
    <row r="3823" spans="1:13" x14ac:dyDescent="0.25">
      <c r="A3823" s="91" t="str">
        <f t="shared" si="118"/>
        <v/>
      </c>
      <c r="B3823" s="330" t="str">
        <f>IF(A3823="","",IFERROR(INDEX(Tanggal,MATCH('Buku Besar'!A3823,Akun,0)),""))</f>
        <v/>
      </c>
      <c r="C3823" s="2" t="str">
        <f>IF(A3823="","",IFERROR(INDEX(Keterangan,MATCH('Buku Besar'!A3823,Akun,0)),""))</f>
        <v/>
      </c>
      <c r="D3823" s="2" t="str">
        <f>IF(A3823="","",IFERROR(INDEX(Reff,MATCH('Buku Besar'!A3823,Akun,0)),""))</f>
        <v/>
      </c>
      <c r="E3823" s="331" t="str">
        <f>IF(A3823="","",IFERROR(INDEX(Penerimaan,MATCH('Buku Besar'!A3823,Akun,0)),""))</f>
        <v/>
      </c>
      <c r="F3823" s="331" t="str">
        <f>IF(A3823="","",IFERROR(INDEX(Pengeluaran,MATCH('Buku Besar'!A3823,Akun,0)),""))</f>
        <v/>
      </c>
      <c r="H3823" s="91" t="str">
        <f t="shared" si="119"/>
        <v/>
      </c>
      <c r="I3823" s="330" t="str">
        <f>IF(H3823="","",IFERROR(INDEX(Tanggal1,MATCH('Buku Besar'!H3823,Akun1,0)),""))</f>
        <v/>
      </c>
      <c r="J3823" s="2" t="str">
        <f>IF(H3823="","",IFERROR(INDEX(Keterangan1,MATCH('Buku Besar'!H3823,Akun1,0)),""))</f>
        <v/>
      </c>
      <c r="K3823" s="2" t="str">
        <f>IF(H3823="","",IFERROR(INDEX(Reff1,MATCH('Buku Besar'!H3823,Akun1,0)),""))</f>
        <v/>
      </c>
      <c r="L3823" s="331" t="str">
        <f>IF(H3823="","",IFERROR(INDEX(Penerimaan1,MATCH('Buku Besar'!H3823,Akun1,0)),""))</f>
        <v/>
      </c>
      <c r="M3823" s="331" t="str">
        <f>IF(H3823="","",IFERROR(INDEX(Pengeluaran1,MATCH('Buku Besar'!H3823,Akun1,0)),""))</f>
        <v/>
      </c>
    </row>
    <row r="3824" spans="1:13" x14ac:dyDescent="0.25">
      <c r="A3824" s="91" t="str">
        <f t="shared" si="118"/>
        <v/>
      </c>
      <c r="B3824" s="330" t="str">
        <f>IF(A3824="","",IFERROR(INDEX(Tanggal,MATCH('Buku Besar'!A3824,Akun,0)),""))</f>
        <v/>
      </c>
      <c r="C3824" s="2" t="str">
        <f>IF(A3824="","",IFERROR(INDEX(Keterangan,MATCH('Buku Besar'!A3824,Akun,0)),""))</f>
        <v/>
      </c>
      <c r="D3824" s="2" t="str">
        <f>IF(A3824="","",IFERROR(INDEX(Reff,MATCH('Buku Besar'!A3824,Akun,0)),""))</f>
        <v/>
      </c>
      <c r="E3824" s="331" t="str">
        <f>IF(A3824="","",IFERROR(INDEX(Penerimaan,MATCH('Buku Besar'!A3824,Akun,0)),""))</f>
        <v/>
      </c>
      <c r="F3824" s="331" t="str">
        <f>IF(A3824="","",IFERROR(INDEX(Pengeluaran,MATCH('Buku Besar'!A3824,Akun,0)),""))</f>
        <v/>
      </c>
      <c r="H3824" s="91" t="str">
        <f t="shared" si="119"/>
        <v/>
      </c>
      <c r="I3824" s="330" t="str">
        <f>IF(H3824="","",IFERROR(INDEX(Tanggal1,MATCH('Buku Besar'!H3824,Akun1,0)),""))</f>
        <v/>
      </c>
      <c r="J3824" s="2" t="str">
        <f>IF(H3824="","",IFERROR(INDEX(Keterangan1,MATCH('Buku Besar'!H3824,Akun1,0)),""))</f>
        <v/>
      </c>
      <c r="K3824" s="2" t="str">
        <f>IF(H3824="","",IFERROR(INDEX(Reff1,MATCH('Buku Besar'!H3824,Akun1,0)),""))</f>
        <v/>
      </c>
      <c r="L3824" s="331" t="str">
        <f>IF(H3824="","",IFERROR(INDEX(Penerimaan1,MATCH('Buku Besar'!H3824,Akun1,0)),""))</f>
        <v/>
      </c>
      <c r="M3824" s="331" t="str">
        <f>IF(H3824="","",IFERROR(INDEX(Pengeluaran1,MATCH('Buku Besar'!H3824,Akun1,0)),""))</f>
        <v/>
      </c>
    </row>
    <row r="3825" spans="1:13" x14ac:dyDescent="0.25">
      <c r="A3825" s="91" t="str">
        <f t="shared" si="118"/>
        <v/>
      </c>
      <c r="B3825" s="330" t="str">
        <f>IF(A3825="","",IFERROR(INDEX(Tanggal,MATCH('Buku Besar'!A3825,Akun,0)),""))</f>
        <v/>
      </c>
      <c r="C3825" s="2" t="str">
        <f>IF(A3825="","",IFERROR(INDEX(Keterangan,MATCH('Buku Besar'!A3825,Akun,0)),""))</f>
        <v/>
      </c>
      <c r="D3825" s="2" t="str">
        <f>IF(A3825="","",IFERROR(INDEX(Reff,MATCH('Buku Besar'!A3825,Akun,0)),""))</f>
        <v/>
      </c>
      <c r="E3825" s="331" t="str">
        <f>IF(A3825="","",IFERROR(INDEX(Penerimaan,MATCH('Buku Besar'!A3825,Akun,0)),""))</f>
        <v/>
      </c>
      <c r="F3825" s="331" t="str">
        <f>IF(A3825="","",IFERROR(INDEX(Pengeluaran,MATCH('Buku Besar'!A3825,Akun,0)),""))</f>
        <v/>
      </c>
      <c r="H3825" s="91" t="str">
        <f t="shared" si="119"/>
        <v/>
      </c>
      <c r="I3825" s="330" t="str">
        <f>IF(H3825="","",IFERROR(INDEX(Tanggal1,MATCH('Buku Besar'!H3825,Akun1,0)),""))</f>
        <v/>
      </c>
      <c r="J3825" s="2" t="str">
        <f>IF(H3825="","",IFERROR(INDEX(Keterangan1,MATCH('Buku Besar'!H3825,Akun1,0)),""))</f>
        <v/>
      </c>
      <c r="K3825" s="2" t="str">
        <f>IF(H3825="","",IFERROR(INDEX(Reff1,MATCH('Buku Besar'!H3825,Akun1,0)),""))</f>
        <v/>
      </c>
      <c r="L3825" s="331" t="str">
        <f>IF(H3825="","",IFERROR(INDEX(Penerimaan1,MATCH('Buku Besar'!H3825,Akun1,0)),""))</f>
        <v/>
      </c>
      <c r="M3825" s="331" t="str">
        <f>IF(H3825="","",IFERROR(INDEX(Pengeluaran1,MATCH('Buku Besar'!H3825,Akun1,0)),""))</f>
        <v/>
      </c>
    </row>
    <row r="3826" spans="1:13" x14ac:dyDescent="0.25">
      <c r="A3826" s="91" t="str">
        <f t="shared" si="118"/>
        <v/>
      </c>
      <c r="B3826" s="330" t="str">
        <f>IF(A3826="","",IFERROR(INDEX(Tanggal,MATCH('Buku Besar'!A3826,Akun,0)),""))</f>
        <v/>
      </c>
      <c r="C3826" s="2" t="str">
        <f>IF(A3826="","",IFERROR(INDEX(Keterangan,MATCH('Buku Besar'!A3826,Akun,0)),""))</f>
        <v/>
      </c>
      <c r="D3826" s="2" t="str">
        <f>IF(A3826="","",IFERROR(INDEX(Reff,MATCH('Buku Besar'!A3826,Akun,0)),""))</f>
        <v/>
      </c>
      <c r="E3826" s="331" t="str">
        <f>IF(A3826="","",IFERROR(INDEX(Penerimaan,MATCH('Buku Besar'!A3826,Akun,0)),""))</f>
        <v/>
      </c>
      <c r="F3826" s="331" t="str">
        <f>IF(A3826="","",IFERROR(INDEX(Pengeluaran,MATCH('Buku Besar'!A3826,Akun,0)),""))</f>
        <v/>
      </c>
      <c r="H3826" s="91" t="str">
        <f t="shared" si="119"/>
        <v/>
      </c>
      <c r="I3826" s="330" t="str">
        <f>IF(H3826="","",IFERROR(INDEX(Tanggal1,MATCH('Buku Besar'!H3826,Akun1,0)),""))</f>
        <v/>
      </c>
      <c r="J3826" s="2" t="str">
        <f>IF(H3826="","",IFERROR(INDEX(Keterangan1,MATCH('Buku Besar'!H3826,Akun1,0)),""))</f>
        <v/>
      </c>
      <c r="K3826" s="2" t="str">
        <f>IF(H3826="","",IFERROR(INDEX(Reff1,MATCH('Buku Besar'!H3826,Akun1,0)),""))</f>
        <v/>
      </c>
      <c r="L3826" s="331" t="str">
        <f>IF(H3826="","",IFERROR(INDEX(Penerimaan1,MATCH('Buku Besar'!H3826,Akun1,0)),""))</f>
        <v/>
      </c>
      <c r="M3826" s="331" t="str">
        <f>IF(H3826="","",IFERROR(INDEX(Pengeluaran1,MATCH('Buku Besar'!H3826,Akun1,0)),""))</f>
        <v/>
      </c>
    </row>
    <row r="3827" spans="1:13" x14ac:dyDescent="0.25">
      <c r="A3827" s="91" t="str">
        <f t="shared" si="118"/>
        <v/>
      </c>
      <c r="B3827" s="330" t="str">
        <f>IF(A3827="","",IFERROR(INDEX(Tanggal,MATCH('Buku Besar'!A3827,Akun,0)),""))</f>
        <v/>
      </c>
      <c r="C3827" s="2" t="str">
        <f>IF(A3827="","",IFERROR(INDEX(Keterangan,MATCH('Buku Besar'!A3827,Akun,0)),""))</f>
        <v/>
      </c>
      <c r="D3827" s="2" t="str">
        <f>IF(A3827="","",IFERROR(INDEX(Reff,MATCH('Buku Besar'!A3827,Akun,0)),""))</f>
        <v/>
      </c>
      <c r="E3827" s="331" t="str">
        <f>IF(A3827="","",IFERROR(INDEX(Penerimaan,MATCH('Buku Besar'!A3827,Akun,0)),""))</f>
        <v/>
      </c>
      <c r="F3827" s="331" t="str">
        <f>IF(A3827="","",IFERROR(INDEX(Pengeluaran,MATCH('Buku Besar'!A3827,Akun,0)),""))</f>
        <v/>
      </c>
      <c r="H3827" s="91" t="str">
        <f t="shared" si="119"/>
        <v/>
      </c>
      <c r="I3827" s="330" t="str">
        <f>IF(H3827="","",IFERROR(INDEX(Tanggal1,MATCH('Buku Besar'!H3827,Akun1,0)),""))</f>
        <v/>
      </c>
      <c r="J3827" s="2" t="str">
        <f>IF(H3827="","",IFERROR(INDEX(Keterangan1,MATCH('Buku Besar'!H3827,Akun1,0)),""))</f>
        <v/>
      </c>
      <c r="K3827" s="2" t="str">
        <f>IF(H3827="","",IFERROR(INDEX(Reff1,MATCH('Buku Besar'!H3827,Akun1,0)),""))</f>
        <v/>
      </c>
      <c r="L3827" s="331" t="str">
        <f>IF(H3827="","",IFERROR(INDEX(Penerimaan1,MATCH('Buku Besar'!H3827,Akun1,0)),""))</f>
        <v/>
      </c>
      <c r="M3827" s="331" t="str">
        <f>IF(H3827="","",IFERROR(INDEX(Pengeluaran1,MATCH('Buku Besar'!H3827,Akun1,0)),""))</f>
        <v/>
      </c>
    </row>
    <row r="3828" spans="1:13" x14ac:dyDescent="0.25">
      <c r="A3828" s="91" t="str">
        <f t="shared" si="118"/>
        <v/>
      </c>
      <c r="B3828" s="330" t="str">
        <f>IF(A3828="","",IFERROR(INDEX(Tanggal,MATCH('Buku Besar'!A3828,Akun,0)),""))</f>
        <v/>
      </c>
      <c r="C3828" s="2" t="str">
        <f>IF(A3828="","",IFERROR(INDEX(Keterangan,MATCH('Buku Besar'!A3828,Akun,0)),""))</f>
        <v/>
      </c>
      <c r="D3828" s="2" t="str">
        <f>IF(A3828="","",IFERROR(INDEX(Reff,MATCH('Buku Besar'!A3828,Akun,0)),""))</f>
        <v/>
      </c>
      <c r="E3828" s="331" t="str">
        <f>IF(A3828="","",IFERROR(INDEX(Penerimaan,MATCH('Buku Besar'!A3828,Akun,0)),""))</f>
        <v/>
      </c>
      <c r="F3828" s="331" t="str">
        <f>IF(A3828="","",IFERROR(INDEX(Pengeluaran,MATCH('Buku Besar'!A3828,Akun,0)),""))</f>
        <v/>
      </c>
      <c r="H3828" s="91" t="str">
        <f t="shared" si="119"/>
        <v/>
      </c>
      <c r="I3828" s="330" t="str">
        <f>IF(H3828="","",IFERROR(INDEX(Tanggal1,MATCH('Buku Besar'!H3828,Akun1,0)),""))</f>
        <v/>
      </c>
      <c r="J3828" s="2" t="str">
        <f>IF(H3828="","",IFERROR(INDEX(Keterangan1,MATCH('Buku Besar'!H3828,Akun1,0)),""))</f>
        <v/>
      </c>
      <c r="K3828" s="2" t="str">
        <f>IF(H3828="","",IFERROR(INDEX(Reff1,MATCH('Buku Besar'!H3828,Akun1,0)),""))</f>
        <v/>
      </c>
      <c r="L3828" s="331" t="str">
        <f>IF(H3828="","",IFERROR(INDEX(Penerimaan1,MATCH('Buku Besar'!H3828,Akun1,0)),""))</f>
        <v/>
      </c>
      <c r="M3828" s="331" t="str">
        <f>IF(H3828="","",IFERROR(INDEX(Pengeluaran1,MATCH('Buku Besar'!H3828,Akun1,0)),""))</f>
        <v/>
      </c>
    </row>
    <row r="3829" spans="1:13" x14ac:dyDescent="0.25">
      <c r="A3829" s="91" t="str">
        <f t="shared" si="118"/>
        <v/>
      </c>
      <c r="B3829" s="330" t="str">
        <f>IF(A3829="","",IFERROR(INDEX(Tanggal,MATCH('Buku Besar'!A3829,Akun,0)),""))</f>
        <v/>
      </c>
      <c r="C3829" s="2" t="str">
        <f>IF(A3829="","",IFERROR(INDEX(Keterangan,MATCH('Buku Besar'!A3829,Akun,0)),""))</f>
        <v/>
      </c>
      <c r="D3829" s="2" t="str">
        <f>IF(A3829="","",IFERROR(INDEX(Reff,MATCH('Buku Besar'!A3829,Akun,0)),""))</f>
        <v/>
      </c>
      <c r="E3829" s="331" t="str">
        <f>IF(A3829="","",IFERROR(INDEX(Penerimaan,MATCH('Buku Besar'!A3829,Akun,0)),""))</f>
        <v/>
      </c>
      <c r="F3829" s="331" t="str">
        <f>IF(A3829="","",IFERROR(INDEX(Pengeluaran,MATCH('Buku Besar'!A3829,Akun,0)),""))</f>
        <v/>
      </c>
      <c r="H3829" s="91" t="str">
        <f t="shared" si="119"/>
        <v/>
      </c>
      <c r="I3829" s="330" t="str">
        <f>IF(H3829="","",IFERROR(INDEX(Tanggal1,MATCH('Buku Besar'!H3829,Akun1,0)),""))</f>
        <v/>
      </c>
      <c r="J3829" s="2" t="str">
        <f>IF(H3829="","",IFERROR(INDEX(Keterangan1,MATCH('Buku Besar'!H3829,Akun1,0)),""))</f>
        <v/>
      </c>
      <c r="K3829" s="2" t="str">
        <f>IF(H3829="","",IFERROR(INDEX(Reff1,MATCH('Buku Besar'!H3829,Akun1,0)),""))</f>
        <v/>
      </c>
      <c r="L3829" s="331" t="str">
        <f>IF(H3829="","",IFERROR(INDEX(Penerimaan1,MATCH('Buku Besar'!H3829,Akun1,0)),""))</f>
        <v/>
      </c>
      <c r="M3829" s="331" t="str">
        <f>IF(H3829="","",IFERROR(INDEX(Pengeluaran1,MATCH('Buku Besar'!H3829,Akun1,0)),""))</f>
        <v/>
      </c>
    </row>
    <row r="3830" spans="1:13" x14ac:dyDescent="0.25">
      <c r="A3830" s="91" t="str">
        <f t="shared" si="118"/>
        <v/>
      </c>
      <c r="B3830" s="330" t="str">
        <f>IF(A3830="","",IFERROR(INDEX(Tanggal,MATCH('Buku Besar'!A3830,Akun,0)),""))</f>
        <v/>
      </c>
      <c r="C3830" s="2" t="str">
        <f>IF(A3830="","",IFERROR(INDEX(Keterangan,MATCH('Buku Besar'!A3830,Akun,0)),""))</f>
        <v/>
      </c>
      <c r="D3830" s="2" t="str">
        <f>IF(A3830="","",IFERROR(INDEX(Reff,MATCH('Buku Besar'!A3830,Akun,0)),""))</f>
        <v/>
      </c>
      <c r="E3830" s="331" t="str">
        <f>IF(A3830="","",IFERROR(INDEX(Penerimaan,MATCH('Buku Besar'!A3830,Akun,0)),""))</f>
        <v/>
      </c>
      <c r="F3830" s="331" t="str">
        <f>IF(A3830="","",IFERROR(INDEX(Pengeluaran,MATCH('Buku Besar'!A3830,Akun,0)),""))</f>
        <v/>
      </c>
      <c r="H3830" s="91" t="str">
        <f t="shared" si="119"/>
        <v/>
      </c>
      <c r="I3830" s="330" t="str">
        <f>IF(H3830="","",IFERROR(INDEX(Tanggal1,MATCH('Buku Besar'!H3830,Akun1,0)),""))</f>
        <v/>
      </c>
      <c r="J3830" s="2" t="str">
        <f>IF(H3830="","",IFERROR(INDEX(Keterangan1,MATCH('Buku Besar'!H3830,Akun1,0)),""))</f>
        <v/>
      </c>
      <c r="K3830" s="2" t="str">
        <f>IF(H3830="","",IFERROR(INDEX(Reff1,MATCH('Buku Besar'!H3830,Akun1,0)),""))</f>
        <v/>
      </c>
      <c r="L3830" s="331" t="str">
        <f>IF(H3830="","",IFERROR(INDEX(Penerimaan1,MATCH('Buku Besar'!H3830,Akun1,0)),""))</f>
        <v/>
      </c>
      <c r="M3830" s="331" t="str">
        <f>IF(H3830="","",IFERROR(INDEX(Pengeluaran1,MATCH('Buku Besar'!H3830,Akun1,0)),""))</f>
        <v/>
      </c>
    </row>
    <row r="3831" spans="1:13" x14ac:dyDescent="0.25">
      <c r="A3831" s="91" t="str">
        <f t="shared" si="118"/>
        <v/>
      </c>
      <c r="B3831" s="330" t="str">
        <f>IF(A3831="","",IFERROR(INDEX(Tanggal,MATCH('Buku Besar'!A3831,Akun,0)),""))</f>
        <v/>
      </c>
      <c r="C3831" s="2" t="str">
        <f>IF(A3831="","",IFERROR(INDEX(Keterangan,MATCH('Buku Besar'!A3831,Akun,0)),""))</f>
        <v/>
      </c>
      <c r="D3831" s="2" t="str">
        <f>IF(A3831="","",IFERROR(INDEX(Reff,MATCH('Buku Besar'!A3831,Akun,0)),""))</f>
        <v/>
      </c>
      <c r="E3831" s="331" t="str">
        <f>IF(A3831="","",IFERROR(INDEX(Penerimaan,MATCH('Buku Besar'!A3831,Akun,0)),""))</f>
        <v/>
      </c>
      <c r="F3831" s="331" t="str">
        <f>IF(A3831="","",IFERROR(INDEX(Pengeluaran,MATCH('Buku Besar'!A3831,Akun,0)),""))</f>
        <v/>
      </c>
      <c r="H3831" s="91" t="str">
        <f t="shared" si="119"/>
        <v/>
      </c>
      <c r="I3831" s="330" t="str">
        <f>IF(H3831="","",IFERROR(INDEX(Tanggal1,MATCH('Buku Besar'!H3831,Akun1,0)),""))</f>
        <v/>
      </c>
      <c r="J3831" s="2" t="str">
        <f>IF(H3831="","",IFERROR(INDEX(Keterangan1,MATCH('Buku Besar'!H3831,Akun1,0)),""))</f>
        <v/>
      </c>
      <c r="K3831" s="2" t="str">
        <f>IF(H3831="","",IFERROR(INDEX(Reff1,MATCH('Buku Besar'!H3831,Akun1,0)),""))</f>
        <v/>
      </c>
      <c r="L3831" s="331" t="str">
        <f>IF(H3831="","",IFERROR(INDEX(Penerimaan1,MATCH('Buku Besar'!H3831,Akun1,0)),""))</f>
        <v/>
      </c>
      <c r="M3831" s="331" t="str">
        <f>IF(H3831="","",IFERROR(INDEX(Pengeluaran1,MATCH('Buku Besar'!H3831,Akun1,0)),""))</f>
        <v/>
      </c>
    </row>
    <row r="3832" spans="1:13" x14ac:dyDescent="0.25">
      <c r="A3832" s="91" t="str">
        <f t="shared" si="118"/>
        <v/>
      </c>
      <c r="B3832" s="330" t="str">
        <f>IF(A3832="","",IFERROR(INDEX(Tanggal,MATCH('Buku Besar'!A3832,Akun,0)),""))</f>
        <v/>
      </c>
      <c r="C3832" s="2" t="str">
        <f>IF(A3832="","",IFERROR(INDEX(Keterangan,MATCH('Buku Besar'!A3832,Akun,0)),""))</f>
        <v/>
      </c>
      <c r="D3832" s="2" t="str">
        <f>IF(A3832="","",IFERROR(INDEX(Reff,MATCH('Buku Besar'!A3832,Akun,0)),""))</f>
        <v/>
      </c>
      <c r="E3832" s="331" t="str">
        <f>IF(A3832="","",IFERROR(INDEX(Penerimaan,MATCH('Buku Besar'!A3832,Akun,0)),""))</f>
        <v/>
      </c>
      <c r="F3832" s="331" t="str">
        <f>IF(A3832="","",IFERROR(INDEX(Pengeluaran,MATCH('Buku Besar'!A3832,Akun,0)),""))</f>
        <v/>
      </c>
      <c r="H3832" s="91" t="str">
        <f t="shared" si="119"/>
        <v/>
      </c>
      <c r="I3832" s="330" t="str">
        <f>IF(H3832="","",IFERROR(INDEX(Tanggal1,MATCH('Buku Besar'!H3832,Akun1,0)),""))</f>
        <v/>
      </c>
      <c r="J3832" s="2" t="str">
        <f>IF(H3832="","",IFERROR(INDEX(Keterangan1,MATCH('Buku Besar'!H3832,Akun1,0)),""))</f>
        <v/>
      </c>
      <c r="K3832" s="2" t="str">
        <f>IF(H3832="","",IFERROR(INDEX(Reff1,MATCH('Buku Besar'!H3832,Akun1,0)),""))</f>
        <v/>
      </c>
      <c r="L3832" s="331" t="str">
        <f>IF(H3832="","",IFERROR(INDEX(Penerimaan1,MATCH('Buku Besar'!H3832,Akun1,0)),""))</f>
        <v/>
      </c>
      <c r="M3832" s="331" t="str">
        <f>IF(H3832="","",IFERROR(INDEX(Pengeluaran1,MATCH('Buku Besar'!H3832,Akun1,0)),""))</f>
        <v/>
      </c>
    </row>
    <row r="3833" spans="1:13" x14ac:dyDescent="0.25">
      <c r="A3833" s="91" t="str">
        <f t="shared" si="118"/>
        <v/>
      </c>
      <c r="B3833" s="330" t="str">
        <f>IF(A3833="","",IFERROR(INDEX(Tanggal,MATCH('Buku Besar'!A3833,Akun,0)),""))</f>
        <v/>
      </c>
      <c r="C3833" s="2" t="str">
        <f>IF(A3833="","",IFERROR(INDEX(Keterangan,MATCH('Buku Besar'!A3833,Akun,0)),""))</f>
        <v/>
      </c>
      <c r="D3833" s="2" t="str">
        <f>IF(A3833="","",IFERROR(INDEX(Reff,MATCH('Buku Besar'!A3833,Akun,0)),""))</f>
        <v/>
      </c>
      <c r="E3833" s="331" t="str">
        <f>IF(A3833="","",IFERROR(INDEX(Penerimaan,MATCH('Buku Besar'!A3833,Akun,0)),""))</f>
        <v/>
      </c>
      <c r="F3833" s="331" t="str">
        <f>IF(A3833="","",IFERROR(INDEX(Pengeluaran,MATCH('Buku Besar'!A3833,Akun,0)),""))</f>
        <v/>
      </c>
      <c r="H3833" s="91" t="str">
        <f t="shared" si="119"/>
        <v/>
      </c>
      <c r="I3833" s="330" t="str">
        <f>IF(H3833="","",IFERROR(INDEX(Tanggal1,MATCH('Buku Besar'!H3833,Akun1,0)),""))</f>
        <v/>
      </c>
      <c r="J3833" s="2" t="str">
        <f>IF(H3833="","",IFERROR(INDEX(Keterangan1,MATCH('Buku Besar'!H3833,Akun1,0)),""))</f>
        <v/>
      </c>
      <c r="K3833" s="2" t="str">
        <f>IF(H3833="","",IFERROR(INDEX(Reff1,MATCH('Buku Besar'!H3833,Akun1,0)),""))</f>
        <v/>
      </c>
      <c r="L3833" s="331" t="str">
        <f>IF(H3833="","",IFERROR(INDEX(Penerimaan1,MATCH('Buku Besar'!H3833,Akun1,0)),""))</f>
        <v/>
      </c>
      <c r="M3833" s="331" t="str">
        <f>IF(H3833="","",IFERROR(INDEX(Pengeluaran1,MATCH('Buku Besar'!H3833,Akun1,0)),""))</f>
        <v/>
      </c>
    </row>
    <row r="3834" spans="1:13" x14ac:dyDescent="0.25">
      <c r="A3834" s="91" t="str">
        <f t="shared" si="118"/>
        <v/>
      </c>
      <c r="B3834" s="330" t="str">
        <f>IF(A3834="","",IFERROR(INDEX(Tanggal,MATCH('Buku Besar'!A3834,Akun,0)),""))</f>
        <v/>
      </c>
      <c r="C3834" s="2" t="str">
        <f>IF(A3834="","",IFERROR(INDEX(Keterangan,MATCH('Buku Besar'!A3834,Akun,0)),""))</f>
        <v/>
      </c>
      <c r="D3834" s="2" t="str">
        <f>IF(A3834="","",IFERROR(INDEX(Reff,MATCH('Buku Besar'!A3834,Akun,0)),""))</f>
        <v/>
      </c>
      <c r="E3834" s="331" t="str">
        <f>IF(A3834="","",IFERROR(INDEX(Penerimaan,MATCH('Buku Besar'!A3834,Akun,0)),""))</f>
        <v/>
      </c>
      <c r="F3834" s="331" t="str">
        <f>IF(A3834="","",IFERROR(INDEX(Pengeluaran,MATCH('Buku Besar'!A3834,Akun,0)),""))</f>
        <v/>
      </c>
      <c r="H3834" s="91" t="str">
        <f t="shared" si="119"/>
        <v/>
      </c>
      <c r="I3834" s="330" t="str">
        <f>IF(H3834="","",IFERROR(INDEX(Tanggal1,MATCH('Buku Besar'!H3834,Akun1,0)),""))</f>
        <v/>
      </c>
      <c r="J3834" s="2" t="str">
        <f>IF(H3834="","",IFERROR(INDEX(Keterangan1,MATCH('Buku Besar'!H3834,Akun1,0)),""))</f>
        <v/>
      </c>
      <c r="K3834" s="2" t="str">
        <f>IF(H3834="","",IFERROR(INDEX(Reff1,MATCH('Buku Besar'!H3834,Akun1,0)),""))</f>
        <v/>
      </c>
      <c r="L3834" s="331" t="str">
        <f>IF(H3834="","",IFERROR(INDEX(Penerimaan1,MATCH('Buku Besar'!H3834,Akun1,0)),""))</f>
        <v/>
      </c>
      <c r="M3834" s="331" t="str">
        <f>IF(H3834="","",IFERROR(INDEX(Pengeluaran1,MATCH('Buku Besar'!H3834,Akun1,0)),""))</f>
        <v/>
      </c>
    </row>
    <row r="3835" spans="1:13" x14ac:dyDescent="0.25">
      <c r="A3835" s="91" t="str">
        <f t="shared" si="118"/>
        <v/>
      </c>
      <c r="B3835" s="330" t="str">
        <f>IF(A3835="","",IFERROR(INDEX(Tanggal,MATCH('Buku Besar'!A3835,Akun,0)),""))</f>
        <v/>
      </c>
      <c r="C3835" s="2" t="str">
        <f>IF(A3835="","",IFERROR(INDEX(Keterangan,MATCH('Buku Besar'!A3835,Akun,0)),""))</f>
        <v/>
      </c>
      <c r="D3835" s="2" t="str">
        <f>IF(A3835="","",IFERROR(INDEX(Reff,MATCH('Buku Besar'!A3835,Akun,0)),""))</f>
        <v/>
      </c>
      <c r="E3835" s="331" t="str">
        <f>IF(A3835="","",IFERROR(INDEX(Penerimaan,MATCH('Buku Besar'!A3835,Akun,0)),""))</f>
        <v/>
      </c>
      <c r="F3835" s="331" t="str">
        <f>IF(A3835="","",IFERROR(INDEX(Pengeluaran,MATCH('Buku Besar'!A3835,Akun,0)),""))</f>
        <v/>
      </c>
      <c r="H3835" s="91" t="str">
        <f t="shared" si="119"/>
        <v/>
      </c>
      <c r="I3835" s="330" t="str">
        <f>IF(H3835="","",IFERROR(INDEX(Tanggal1,MATCH('Buku Besar'!H3835,Akun1,0)),""))</f>
        <v/>
      </c>
      <c r="J3835" s="2" t="str">
        <f>IF(H3835="","",IFERROR(INDEX(Keterangan1,MATCH('Buku Besar'!H3835,Akun1,0)),""))</f>
        <v/>
      </c>
      <c r="K3835" s="2" t="str">
        <f>IF(H3835="","",IFERROR(INDEX(Reff1,MATCH('Buku Besar'!H3835,Akun1,0)),""))</f>
        <v/>
      </c>
      <c r="L3835" s="331" t="str">
        <f>IF(H3835="","",IFERROR(INDEX(Penerimaan1,MATCH('Buku Besar'!H3835,Akun1,0)),""))</f>
        <v/>
      </c>
      <c r="M3835" s="331" t="str">
        <f>IF(H3835="","",IFERROR(INDEX(Pengeluaran1,MATCH('Buku Besar'!H3835,Akun1,0)),""))</f>
        <v/>
      </c>
    </row>
    <row r="3836" spans="1:13" x14ac:dyDescent="0.25">
      <c r="A3836" s="91" t="str">
        <f t="shared" si="118"/>
        <v/>
      </c>
      <c r="B3836" s="330" t="str">
        <f>IF(A3836="","",IFERROR(INDEX(Tanggal,MATCH('Buku Besar'!A3836,Akun,0)),""))</f>
        <v/>
      </c>
      <c r="C3836" s="2" t="str">
        <f>IF(A3836="","",IFERROR(INDEX(Keterangan,MATCH('Buku Besar'!A3836,Akun,0)),""))</f>
        <v/>
      </c>
      <c r="D3836" s="2" t="str">
        <f>IF(A3836="","",IFERROR(INDEX(Reff,MATCH('Buku Besar'!A3836,Akun,0)),""))</f>
        <v/>
      </c>
      <c r="E3836" s="331" t="str">
        <f>IF(A3836="","",IFERROR(INDEX(Penerimaan,MATCH('Buku Besar'!A3836,Akun,0)),""))</f>
        <v/>
      </c>
      <c r="F3836" s="331" t="str">
        <f>IF(A3836="","",IFERROR(INDEX(Pengeluaran,MATCH('Buku Besar'!A3836,Akun,0)),""))</f>
        <v/>
      </c>
      <c r="H3836" s="91" t="str">
        <f t="shared" si="119"/>
        <v/>
      </c>
      <c r="I3836" s="330" t="str">
        <f>IF(H3836="","",IFERROR(INDEX(Tanggal1,MATCH('Buku Besar'!H3836,Akun1,0)),""))</f>
        <v/>
      </c>
      <c r="J3836" s="2" t="str">
        <f>IF(H3836="","",IFERROR(INDEX(Keterangan1,MATCH('Buku Besar'!H3836,Akun1,0)),""))</f>
        <v/>
      </c>
      <c r="K3836" s="2" t="str">
        <f>IF(H3836="","",IFERROR(INDEX(Reff1,MATCH('Buku Besar'!H3836,Akun1,0)),""))</f>
        <v/>
      </c>
      <c r="L3836" s="331" t="str">
        <f>IF(H3836="","",IFERROR(INDEX(Penerimaan1,MATCH('Buku Besar'!H3836,Akun1,0)),""))</f>
        <v/>
      </c>
      <c r="M3836" s="331" t="str">
        <f>IF(H3836="","",IFERROR(INDEX(Pengeluaran1,MATCH('Buku Besar'!H3836,Akun1,0)),""))</f>
        <v/>
      </c>
    </row>
    <row r="3837" spans="1:13" x14ac:dyDescent="0.25">
      <c r="A3837" s="91" t="str">
        <f t="shared" si="118"/>
        <v/>
      </c>
      <c r="B3837" s="330" t="str">
        <f>IF(A3837="","",IFERROR(INDEX(Tanggal,MATCH('Buku Besar'!A3837,Akun,0)),""))</f>
        <v/>
      </c>
      <c r="C3837" s="2" t="str">
        <f>IF(A3837="","",IFERROR(INDEX(Keterangan,MATCH('Buku Besar'!A3837,Akun,0)),""))</f>
        <v/>
      </c>
      <c r="D3837" s="2" t="str">
        <f>IF(A3837="","",IFERROR(INDEX(Reff,MATCH('Buku Besar'!A3837,Akun,0)),""))</f>
        <v/>
      </c>
      <c r="E3837" s="331" t="str">
        <f>IF(A3837="","",IFERROR(INDEX(Penerimaan,MATCH('Buku Besar'!A3837,Akun,0)),""))</f>
        <v/>
      </c>
      <c r="F3837" s="331" t="str">
        <f>IF(A3837="","",IFERROR(INDEX(Pengeluaran,MATCH('Buku Besar'!A3837,Akun,0)),""))</f>
        <v/>
      </c>
      <c r="H3837" s="91" t="str">
        <f t="shared" si="119"/>
        <v/>
      </c>
      <c r="I3837" s="330" t="str">
        <f>IF(H3837="","",IFERROR(INDEX(Tanggal1,MATCH('Buku Besar'!H3837,Akun1,0)),""))</f>
        <v/>
      </c>
      <c r="J3837" s="2" t="str">
        <f>IF(H3837="","",IFERROR(INDEX(Keterangan1,MATCH('Buku Besar'!H3837,Akun1,0)),""))</f>
        <v/>
      </c>
      <c r="K3837" s="2" t="str">
        <f>IF(H3837="","",IFERROR(INDEX(Reff1,MATCH('Buku Besar'!H3837,Akun1,0)),""))</f>
        <v/>
      </c>
      <c r="L3837" s="331" t="str">
        <f>IF(H3837="","",IFERROR(INDEX(Penerimaan1,MATCH('Buku Besar'!H3837,Akun1,0)),""))</f>
        <v/>
      </c>
      <c r="M3837" s="331" t="str">
        <f>IF(H3837="","",IFERROR(INDEX(Pengeluaran1,MATCH('Buku Besar'!H3837,Akun1,0)),""))</f>
        <v/>
      </c>
    </row>
    <row r="3838" spans="1:13" x14ac:dyDescent="0.25">
      <c r="A3838" s="91" t="str">
        <f t="shared" si="118"/>
        <v/>
      </c>
      <c r="B3838" s="330" t="str">
        <f>IF(A3838="","",IFERROR(INDEX(Tanggal,MATCH('Buku Besar'!A3838,Akun,0)),""))</f>
        <v/>
      </c>
      <c r="C3838" s="2" t="str">
        <f>IF(A3838="","",IFERROR(INDEX(Keterangan,MATCH('Buku Besar'!A3838,Akun,0)),""))</f>
        <v/>
      </c>
      <c r="D3838" s="2" t="str">
        <f>IF(A3838="","",IFERROR(INDEX(Reff,MATCH('Buku Besar'!A3838,Akun,0)),""))</f>
        <v/>
      </c>
      <c r="E3838" s="331" t="str">
        <f>IF(A3838="","",IFERROR(INDEX(Penerimaan,MATCH('Buku Besar'!A3838,Akun,0)),""))</f>
        <v/>
      </c>
      <c r="F3838" s="331" t="str">
        <f>IF(A3838="","",IFERROR(INDEX(Pengeluaran,MATCH('Buku Besar'!A3838,Akun,0)),""))</f>
        <v/>
      </c>
      <c r="H3838" s="91" t="str">
        <f t="shared" si="119"/>
        <v/>
      </c>
      <c r="I3838" s="330" t="str">
        <f>IF(H3838="","",IFERROR(INDEX(Tanggal1,MATCH('Buku Besar'!H3838,Akun1,0)),""))</f>
        <v/>
      </c>
      <c r="J3838" s="2" t="str">
        <f>IF(H3838="","",IFERROR(INDEX(Keterangan1,MATCH('Buku Besar'!H3838,Akun1,0)),""))</f>
        <v/>
      </c>
      <c r="K3838" s="2" t="str">
        <f>IF(H3838="","",IFERROR(INDEX(Reff1,MATCH('Buku Besar'!H3838,Akun1,0)),""))</f>
        <v/>
      </c>
      <c r="L3838" s="331" t="str">
        <f>IF(H3838="","",IFERROR(INDEX(Penerimaan1,MATCH('Buku Besar'!H3838,Akun1,0)),""))</f>
        <v/>
      </c>
      <c r="M3838" s="331" t="str">
        <f>IF(H3838="","",IFERROR(INDEX(Pengeluaran1,MATCH('Buku Besar'!H3838,Akun1,0)),""))</f>
        <v/>
      </c>
    </row>
    <row r="3839" spans="1:13" x14ac:dyDescent="0.25">
      <c r="A3839" s="91" t="str">
        <f t="shared" si="118"/>
        <v/>
      </c>
      <c r="B3839" s="330" t="str">
        <f>IF(A3839="","",IFERROR(INDEX(Tanggal,MATCH('Buku Besar'!A3839,Akun,0)),""))</f>
        <v/>
      </c>
      <c r="C3839" s="2" t="str">
        <f>IF(A3839="","",IFERROR(INDEX(Keterangan,MATCH('Buku Besar'!A3839,Akun,0)),""))</f>
        <v/>
      </c>
      <c r="D3839" s="2" t="str">
        <f>IF(A3839="","",IFERROR(INDEX(Reff,MATCH('Buku Besar'!A3839,Akun,0)),""))</f>
        <v/>
      </c>
      <c r="E3839" s="331" t="str">
        <f>IF(A3839="","",IFERROR(INDEX(Penerimaan,MATCH('Buku Besar'!A3839,Akun,0)),""))</f>
        <v/>
      </c>
      <c r="F3839" s="331" t="str">
        <f>IF(A3839="","",IFERROR(INDEX(Pengeluaran,MATCH('Buku Besar'!A3839,Akun,0)),""))</f>
        <v/>
      </c>
      <c r="H3839" s="91" t="str">
        <f t="shared" si="119"/>
        <v/>
      </c>
      <c r="I3839" s="330" t="str">
        <f>IF(H3839="","",IFERROR(INDEX(Tanggal1,MATCH('Buku Besar'!H3839,Akun1,0)),""))</f>
        <v/>
      </c>
      <c r="J3839" s="2" t="str">
        <f>IF(H3839="","",IFERROR(INDEX(Keterangan1,MATCH('Buku Besar'!H3839,Akun1,0)),""))</f>
        <v/>
      </c>
      <c r="K3839" s="2" t="str">
        <f>IF(H3839="","",IFERROR(INDEX(Reff1,MATCH('Buku Besar'!H3839,Akun1,0)),""))</f>
        <v/>
      </c>
      <c r="L3839" s="331" t="str">
        <f>IF(H3839="","",IFERROR(INDEX(Penerimaan1,MATCH('Buku Besar'!H3839,Akun1,0)),""))</f>
        <v/>
      </c>
      <c r="M3839" s="331" t="str">
        <f>IF(H3839="","",IFERROR(INDEX(Pengeluaran1,MATCH('Buku Besar'!H3839,Akun1,0)),""))</f>
        <v/>
      </c>
    </row>
    <row r="3840" spans="1:13" x14ac:dyDescent="0.25">
      <c r="A3840" s="91" t="str">
        <f t="shared" si="118"/>
        <v/>
      </c>
      <c r="B3840" s="330" t="str">
        <f>IF(A3840="","",IFERROR(INDEX(Tanggal,MATCH('Buku Besar'!A3840,Akun,0)),""))</f>
        <v/>
      </c>
      <c r="C3840" s="2" t="str">
        <f>IF(A3840="","",IFERROR(INDEX(Keterangan,MATCH('Buku Besar'!A3840,Akun,0)),""))</f>
        <v/>
      </c>
      <c r="D3840" s="2" t="str">
        <f>IF(A3840="","",IFERROR(INDEX(Reff,MATCH('Buku Besar'!A3840,Akun,0)),""))</f>
        <v/>
      </c>
      <c r="E3840" s="331" t="str">
        <f>IF(A3840="","",IFERROR(INDEX(Penerimaan,MATCH('Buku Besar'!A3840,Akun,0)),""))</f>
        <v/>
      </c>
      <c r="F3840" s="331" t="str">
        <f>IF(A3840="","",IFERROR(INDEX(Pengeluaran,MATCH('Buku Besar'!A3840,Akun,0)),""))</f>
        <v/>
      </c>
      <c r="H3840" s="91" t="str">
        <f t="shared" si="119"/>
        <v/>
      </c>
      <c r="I3840" s="330" t="str">
        <f>IF(H3840="","",IFERROR(INDEX(Tanggal1,MATCH('Buku Besar'!H3840,Akun1,0)),""))</f>
        <v/>
      </c>
      <c r="J3840" s="2" t="str">
        <f>IF(H3840="","",IFERROR(INDEX(Keterangan1,MATCH('Buku Besar'!H3840,Akun1,0)),""))</f>
        <v/>
      </c>
      <c r="K3840" s="2" t="str">
        <f>IF(H3840="","",IFERROR(INDEX(Reff1,MATCH('Buku Besar'!H3840,Akun1,0)),""))</f>
        <v/>
      </c>
      <c r="L3840" s="331" t="str">
        <f>IF(H3840="","",IFERROR(INDEX(Penerimaan1,MATCH('Buku Besar'!H3840,Akun1,0)),""))</f>
        <v/>
      </c>
      <c r="M3840" s="331" t="str">
        <f>IF(H3840="","",IFERROR(INDEX(Pengeluaran1,MATCH('Buku Besar'!H3840,Akun1,0)),""))</f>
        <v/>
      </c>
    </row>
    <row r="3841" spans="1:13" x14ac:dyDescent="0.25">
      <c r="A3841" s="91" t="str">
        <f t="shared" si="118"/>
        <v/>
      </c>
      <c r="B3841" s="330" t="str">
        <f>IF(A3841="","",IFERROR(INDEX(Tanggal,MATCH('Buku Besar'!A3841,Akun,0)),""))</f>
        <v/>
      </c>
      <c r="C3841" s="2" t="str">
        <f>IF(A3841="","",IFERROR(INDEX(Keterangan,MATCH('Buku Besar'!A3841,Akun,0)),""))</f>
        <v/>
      </c>
      <c r="D3841" s="2" t="str">
        <f>IF(A3841="","",IFERROR(INDEX(Reff,MATCH('Buku Besar'!A3841,Akun,0)),""))</f>
        <v/>
      </c>
      <c r="E3841" s="331" t="str">
        <f>IF(A3841="","",IFERROR(INDEX(Penerimaan,MATCH('Buku Besar'!A3841,Akun,0)),""))</f>
        <v/>
      </c>
      <c r="F3841" s="331" t="str">
        <f>IF(A3841="","",IFERROR(INDEX(Pengeluaran,MATCH('Buku Besar'!A3841,Akun,0)),""))</f>
        <v/>
      </c>
      <c r="H3841" s="91" t="str">
        <f t="shared" si="119"/>
        <v/>
      </c>
      <c r="I3841" s="330" t="str">
        <f>IF(H3841="","",IFERROR(INDEX(Tanggal1,MATCH('Buku Besar'!H3841,Akun1,0)),""))</f>
        <v/>
      </c>
      <c r="J3841" s="2" t="str">
        <f>IF(H3841="","",IFERROR(INDEX(Keterangan1,MATCH('Buku Besar'!H3841,Akun1,0)),""))</f>
        <v/>
      </c>
      <c r="K3841" s="2" t="str">
        <f>IF(H3841="","",IFERROR(INDEX(Reff1,MATCH('Buku Besar'!H3841,Akun1,0)),""))</f>
        <v/>
      </c>
      <c r="L3841" s="331" t="str">
        <f>IF(H3841="","",IFERROR(INDEX(Penerimaan1,MATCH('Buku Besar'!H3841,Akun1,0)),""))</f>
        <v/>
      </c>
      <c r="M3841" s="331" t="str">
        <f>IF(H3841="","",IFERROR(INDEX(Pengeluaran1,MATCH('Buku Besar'!H3841,Akun1,0)),""))</f>
        <v/>
      </c>
    </row>
    <row r="3842" spans="1:13" x14ac:dyDescent="0.25">
      <c r="A3842" s="91" t="str">
        <f t="shared" si="118"/>
        <v/>
      </c>
      <c r="B3842" s="330" t="str">
        <f>IF(A3842="","",IFERROR(INDEX(Tanggal,MATCH('Buku Besar'!A3842,Akun,0)),""))</f>
        <v/>
      </c>
      <c r="C3842" s="2" t="str">
        <f>IF(A3842="","",IFERROR(INDEX(Keterangan,MATCH('Buku Besar'!A3842,Akun,0)),""))</f>
        <v/>
      </c>
      <c r="D3842" s="2" t="str">
        <f>IF(A3842="","",IFERROR(INDEX(Reff,MATCH('Buku Besar'!A3842,Akun,0)),""))</f>
        <v/>
      </c>
      <c r="E3842" s="331" t="str">
        <f>IF(A3842="","",IFERROR(INDEX(Penerimaan,MATCH('Buku Besar'!A3842,Akun,0)),""))</f>
        <v/>
      </c>
      <c r="F3842" s="331" t="str">
        <f>IF(A3842="","",IFERROR(INDEX(Pengeluaran,MATCH('Buku Besar'!A3842,Akun,0)),""))</f>
        <v/>
      </c>
      <c r="H3842" s="91" t="str">
        <f t="shared" si="119"/>
        <v/>
      </c>
      <c r="I3842" s="330" t="str">
        <f>IF(H3842="","",IFERROR(INDEX(Tanggal1,MATCH('Buku Besar'!H3842,Akun1,0)),""))</f>
        <v/>
      </c>
      <c r="J3842" s="2" t="str">
        <f>IF(H3842="","",IFERROR(INDEX(Keterangan1,MATCH('Buku Besar'!H3842,Akun1,0)),""))</f>
        <v/>
      </c>
      <c r="K3842" s="2" t="str">
        <f>IF(H3842="","",IFERROR(INDEX(Reff1,MATCH('Buku Besar'!H3842,Akun1,0)),""))</f>
        <v/>
      </c>
      <c r="L3842" s="331" t="str">
        <f>IF(H3842="","",IFERROR(INDEX(Penerimaan1,MATCH('Buku Besar'!H3842,Akun1,0)),""))</f>
        <v/>
      </c>
      <c r="M3842" s="331" t="str">
        <f>IF(H3842="","",IFERROR(INDEX(Pengeluaran1,MATCH('Buku Besar'!H3842,Akun1,0)),""))</f>
        <v/>
      </c>
    </row>
    <row r="3843" spans="1:13" x14ac:dyDescent="0.25">
      <c r="A3843" s="91" t="str">
        <f t="shared" si="118"/>
        <v/>
      </c>
      <c r="B3843" s="330" t="str">
        <f>IF(A3843="","",IFERROR(INDEX(Tanggal,MATCH('Buku Besar'!A3843,Akun,0)),""))</f>
        <v/>
      </c>
      <c r="C3843" s="2" t="str">
        <f>IF(A3843="","",IFERROR(INDEX(Keterangan,MATCH('Buku Besar'!A3843,Akun,0)),""))</f>
        <v/>
      </c>
      <c r="D3843" s="2" t="str">
        <f>IF(A3843="","",IFERROR(INDEX(Reff,MATCH('Buku Besar'!A3843,Akun,0)),""))</f>
        <v/>
      </c>
      <c r="E3843" s="331" t="str">
        <f>IF(A3843="","",IFERROR(INDEX(Penerimaan,MATCH('Buku Besar'!A3843,Akun,0)),""))</f>
        <v/>
      </c>
      <c r="F3843" s="331" t="str">
        <f>IF(A3843="","",IFERROR(INDEX(Pengeluaran,MATCH('Buku Besar'!A3843,Akun,0)),""))</f>
        <v/>
      </c>
      <c r="H3843" s="91" t="str">
        <f t="shared" si="119"/>
        <v/>
      </c>
      <c r="I3843" s="330" t="str">
        <f>IF(H3843="","",IFERROR(INDEX(Tanggal1,MATCH('Buku Besar'!H3843,Akun1,0)),""))</f>
        <v/>
      </c>
      <c r="J3843" s="2" t="str">
        <f>IF(H3843="","",IFERROR(INDEX(Keterangan1,MATCH('Buku Besar'!H3843,Akun1,0)),""))</f>
        <v/>
      </c>
      <c r="K3843" s="2" t="str">
        <f>IF(H3843="","",IFERROR(INDEX(Reff1,MATCH('Buku Besar'!H3843,Akun1,0)),""))</f>
        <v/>
      </c>
      <c r="L3843" s="331" t="str">
        <f>IF(H3843="","",IFERROR(INDEX(Penerimaan1,MATCH('Buku Besar'!H3843,Akun1,0)),""))</f>
        <v/>
      </c>
      <c r="M3843" s="331" t="str">
        <f>IF(H3843="","",IFERROR(INDEX(Pengeluaran1,MATCH('Buku Besar'!H3843,Akun1,0)),""))</f>
        <v/>
      </c>
    </row>
    <row r="3844" spans="1:13" x14ac:dyDescent="0.25">
      <c r="A3844" s="91" t="str">
        <f t="shared" si="118"/>
        <v/>
      </c>
      <c r="B3844" s="330" t="str">
        <f>IF(A3844="","",IFERROR(INDEX(Tanggal,MATCH('Buku Besar'!A3844,Akun,0)),""))</f>
        <v/>
      </c>
      <c r="C3844" s="2" t="str">
        <f>IF(A3844="","",IFERROR(INDEX(Keterangan,MATCH('Buku Besar'!A3844,Akun,0)),""))</f>
        <v/>
      </c>
      <c r="D3844" s="2" t="str">
        <f>IF(A3844="","",IFERROR(INDEX(Reff,MATCH('Buku Besar'!A3844,Akun,0)),""))</f>
        <v/>
      </c>
      <c r="E3844" s="331" t="str">
        <f>IF(A3844="","",IFERROR(INDEX(Penerimaan,MATCH('Buku Besar'!A3844,Akun,0)),""))</f>
        <v/>
      </c>
      <c r="F3844" s="331" t="str">
        <f>IF(A3844="","",IFERROR(INDEX(Pengeluaran,MATCH('Buku Besar'!A3844,Akun,0)),""))</f>
        <v/>
      </c>
      <c r="H3844" s="91" t="str">
        <f t="shared" si="119"/>
        <v/>
      </c>
      <c r="I3844" s="330" t="str">
        <f>IF(H3844="","",IFERROR(INDEX(Tanggal1,MATCH('Buku Besar'!H3844,Akun1,0)),""))</f>
        <v/>
      </c>
      <c r="J3844" s="2" t="str">
        <f>IF(H3844="","",IFERROR(INDEX(Keterangan1,MATCH('Buku Besar'!H3844,Akun1,0)),""))</f>
        <v/>
      </c>
      <c r="K3844" s="2" t="str">
        <f>IF(H3844="","",IFERROR(INDEX(Reff1,MATCH('Buku Besar'!H3844,Akun1,0)),""))</f>
        <v/>
      </c>
      <c r="L3844" s="331" t="str">
        <f>IF(H3844="","",IFERROR(INDEX(Penerimaan1,MATCH('Buku Besar'!H3844,Akun1,0)),""))</f>
        <v/>
      </c>
      <c r="M3844" s="331" t="str">
        <f>IF(H3844="","",IFERROR(INDEX(Pengeluaran1,MATCH('Buku Besar'!H3844,Akun1,0)),""))</f>
        <v/>
      </c>
    </row>
    <row r="3845" spans="1:13" x14ac:dyDescent="0.25">
      <c r="A3845" s="91" t="str">
        <f t="shared" si="118"/>
        <v/>
      </c>
      <c r="B3845" s="330" t="str">
        <f>IF(A3845="","",IFERROR(INDEX(Tanggal,MATCH('Buku Besar'!A3845,Akun,0)),""))</f>
        <v/>
      </c>
      <c r="C3845" s="2" t="str">
        <f>IF(A3845="","",IFERROR(INDEX(Keterangan,MATCH('Buku Besar'!A3845,Akun,0)),""))</f>
        <v/>
      </c>
      <c r="D3845" s="2" t="str">
        <f>IF(A3845="","",IFERROR(INDEX(Reff,MATCH('Buku Besar'!A3845,Akun,0)),""))</f>
        <v/>
      </c>
      <c r="E3845" s="331" t="str">
        <f>IF(A3845="","",IFERROR(INDEX(Penerimaan,MATCH('Buku Besar'!A3845,Akun,0)),""))</f>
        <v/>
      </c>
      <c r="F3845" s="331" t="str">
        <f>IF(A3845="","",IFERROR(INDEX(Pengeluaran,MATCH('Buku Besar'!A3845,Akun,0)),""))</f>
        <v/>
      </c>
      <c r="H3845" s="91" t="str">
        <f t="shared" si="119"/>
        <v/>
      </c>
      <c r="I3845" s="330" t="str">
        <f>IF(H3845="","",IFERROR(INDEX(Tanggal1,MATCH('Buku Besar'!H3845,Akun1,0)),""))</f>
        <v/>
      </c>
      <c r="J3845" s="2" t="str">
        <f>IF(H3845="","",IFERROR(INDEX(Keterangan1,MATCH('Buku Besar'!H3845,Akun1,0)),""))</f>
        <v/>
      </c>
      <c r="K3845" s="2" t="str">
        <f>IF(H3845="","",IFERROR(INDEX(Reff1,MATCH('Buku Besar'!H3845,Akun1,0)),""))</f>
        <v/>
      </c>
      <c r="L3845" s="331" t="str">
        <f>IF(H3845="","",IFERROR(INDEX(Penerimaan1,MATCH('Buku Besar'!H3845,Akun1,0)),""))</f>
        <v/>
      </c>
      <c r="M3845" s="331" t="str">
        <f>IF(H3845="","",IFERROR(INDEX(Pengeluaran1,MATCH('Buku Besar'!H3845,Akun1,0)),""))</f>
        <v/>
      </c>
    </row>
    <row r="3846" spans="1:13" x14ac:dyDescent="0.25">
      <c r="A3846" s="91" t="str">
        <f t="shared" si="118"/>
        <v/>
      </c>
      <c r="B3846" s="330" t="str">
        <f>IF(A3846="","",IFERROR(INDEX(Tanggal,MATCH('Buku Besar'!A3846,Akun,0)),""))</f>
        <v/>
      </c>
      <c r="C3846" s="2" t="str">
        <f>IF(A3846="","",IFERROR(INDEX(Keterangan,MATCH('Buku Besar'!A3846,Akun,0)),""))</f>
        <v/>
      </c>
      <c r="D3846" s="2" t="str">
        <f>IF(A3846="","",IFERROR(INDEX(Reff,MATCH('Buku Besar'!A3846,Akun,0)),""))</f>
        <v/>
      </c>
      <c r="E3846" s="331" t="str">
        <f>IF(A3846="","",IFERROR(INDEX(Penerimaan,MATCH('Buku Besar'!A3846,Akun,0)),""))</f>
        <v/>
      </c>
      <c r="F3846" s="331" t="str">
        <f>IF(A3846="","",IFERROR(INDEX(Pengeluaran,MATCH('Buku Besar'!A3846,Akun,0)),""))</f>
        <v/>
      </c>
      <c r="H3846" s="91" t="str">
        <f t="shared" si="119"/>
        <v/>
      </c>
      <c r="I3846" s="330" t="str">
        <f>IF(H3846="","",IFERROR(INDEX(Tanggal1,MATCH('Buku Besar'!H3846,Akun1,0)),""))</f>
        <v/>
      </c>
      <c r="J3846" s="2" t="str">
        <f>IF(H3846="","",IFERROR(INDEX(Keterangan1,MATCH('Buku Besar'!H3846,Akun1,0)),""))</f>
        <v/>
      </c>
      <c r="K3846" s="2" t="str">
        <f>IF(H3846="","",IFERROR(INDEX(Reff1,MATCH('Buku Besar'!H3846,Akun1,0)),""))</f>
        <v/>
      </c>
      <c r="L3846" s="331" t="str">
        <f>IF(H3846="","",IFERROR(INDEX(Penerimaan1,MATCH('Buku Besar'!H3846,Akun1,0)),""))</f>
        <v/>
      </c>
      <c r="M3846" s="331" t="str">
        <f>IF(H3846="","",IFERROR(INDEX(Pengeluaran1,MATCH('Buku Besar'!H3846,Akun1,0)),""))</f>
        <v/>
      </c>
    </row>
    <row r="3847" spans="1:13" x14ac:dyDescent="0.25">
      <c r="A3847" s="91" t="str">
        <f t="shared" si="118"/>
        <v/>
      </c>
      <c r="B3847" s="330" t="str">
        <f>IF(A3847="","",IFERROR(INDEX(Tanggal,MATCH('Buku Besar'!A3847,Akun,0)),""))</f>
        <v/>
      </c>
      <c r="C3847" s="2" t="str">
        <f>IF(A3847="","",IFERROR(INDEX(Keterangan,MATCH('Buku Besar'!A3847,Akun,0)),""))</f>
        <v/>
      </c>
      <c r="D3847" s="2" t="str">
        <f>IF(A3847="","",IFERROR(INDEX(Reff,MATCH('Buku Besar'!A3847,Akun,0)),""))</f>
        <v/>
      </c>
      <c r="E3847" s="331" t="str">
        <f>IF(A3847="","",IFERROR(INDEX(Penerimaan,MATCH('Buku Besar'!A3847,Akun,0)),""))</f>
        <v/>
      </c>
      <c r="F3847" s="331" t="str">
        <f>IF(A3847="","",IFERROR(INDEX(Pengeluaran,MATCH('Buku Besar'!A3847,Akun,0)),""))</f>
        <v/>
      </c>
      <c r="H3847" s="91" t="str">
        <f t="shared" si="119"/>
        <v/>
      </c>
      <c r="I3847" s="330" t="str">
        <f>IF(H3847="","",IFERROR(INDEX(Tanggal1,MATCH('Buku Besar'!H3847,Akun1,0)),""))</f>
        <v/>
      </c>
      <c r="J3847" s="2" t="str">
        <f>IF(H3847="","",IFERROR(INDEX(Keterangan1,MATCH('Buku Besar'!H3847,Akun1,0)),""))</f>
        <v/>
      </c>
      <c r="K3847" s="2" t="str">
        <f>IF(H3847="","",IFERROR(INDEX(Reff1,MATCH('Buku Besar'!H3847,Akun1,0)),""))</f>
        <v/>
      </c>
      <c r="L3847" s="331" t="str">
        <f>IF(H3847="","",IFERROR(INDEX(Penerimaan1,MATCH('Buku Besar'!H3847,Akun1,0)),""))</f>
        <v/>
      </c>
      <c r="M3847" s="331" t="str">
        <f>IF(H3847="","",IFERROR(INDEX(Pengeluaran1,MATCH('Buku Besar'!H3847,Akun1,0)),""))</f>
        <v/>
      </c>
    </row>
    <row r="3848" spans="1:13" x14ac:dyDescent="0.25">
      <c r="A3848" s="91" t="str">
        <f t="shared" ref="A3848:A3911" si="120">IFERROR(IF((MID(A3847,8,LEN(A3847)-7)+1)&lt;=COUNTIF(Kas_Harian,LEFT(A3847,6)),LEFT(A3847,6)&amp;"-"&amp;MID(A3847,8,LEN(A3847)-7)+1,""),"")</f>
        <v/>
      </c>
      <c r="B3848" s="330" t="str">
        <f>IF(A3848="","",IFERROR(INDEX(Tanggal,MATCH('Buku Besar'!A3848,Akun,0)),""))</f>
        <v/>
      </c>
      <c r="C3848" s="2" t="str">
        <f>IF(A3848="","",IFERROR(INDEX(Keterangan,MATCH('Buku Besar'!A3848,Akun,0)),""))</f>
        <v/>
      </c>
      <c r="D3848" s="2" t="str">
        <f>IF(A3848="","",IFERROR(INDEX(Reff,MATCH('Buku Besar'!A3848,Akun,0)),""))</f>
        <v/>
      </c>
      <c r="E3848" s="331" t="str">
        <f>IF(A3848="","",IFERROR(INDEX(Penerimaan,MATCH('Buku Besar'!A3848,Akun,0)),""))</f>
        <v/>
      </c>
      <c r="F3848" s="331" t="str">
        <f>IF(A3848="","",IFERROR(INDEX(Pengeluaran,MATCH('Buku Besar'!A3848,Akun,0)),""))</f>
        <v/>
      </c>
      <c r="H3848" s="91" t="str">
        <f t="shared" ref="H3848:H3911" si="121">IFERROR(IF((MID(H3847,8,LEN(H3847)-7)+1)&lt;=COUNTIF(Bank_Harian,LEFT(H3847,6)),LEFT(H3847,6)&amp;"-"&amp;MID(H3847,8,LEN(H3847)-7)+1,""),"")</f>
        <v/>
      </c>
      <c r="I3848" s="330" t="str">
        <f>IF(H3848="","",IFERROR(INDEX(Tanggal1,MATCH('Buku Besar'!H3848,Akun1,0)),""))</f>
        <v/>
      </c>
      <c r="J3848" s="2" t="str">
        <f>IF(H3848="","",IFERROR(INDEX(Keterangan1,MATCH('Buku Besar'!H3848,Akun1,0)),""))</f>
        <v/>
      </c>
      <c r="K3848" s="2" t="str">
        <f>IF(H3848="","",IFERROR(INDEX(Reff1,MATCH('Buku Besar'!H3848,Akun1,0)),""))</f>
        <v/>
      </c>
      <c r="L3848" s="331" t="str">
        <f>IF(H3848="","",IFERROR(INDEX(Penerimaan1,MATCH('Buku Besar'!H3848,Akun1,0)),""))</f>
        <v/>
      </c>
      <c r="M3848" s="331" t="str">
        <f>IF(H3848="","",IFERROR(INDEX(Pengeluaran1,MATCH('Buku Besar'!H3848,Akun1,0)),""))</f>
        <v/>
      </c>
    </row>
    <row r="3849" spans="1:13" x14ac:dyDescent="0.25">
      <c r="A3849" s="91" t="str">
        <f t="shared" si="120"/>
        <v/>
      </c>
      <c r="B3849" s="330" t="str">
        <f>IF(A3849="","",IFERROR(INDEX(Tanggal,MATCH('Buku Besar'!A3849,Akun,0)),""))</f>
        <v/>
      </c>
      <c r="C3849" s="2" t="str">
        <f>IF(A3849="","",IFERROR(INDEX(Keterangan,MATCH('Buku Besar'!A3849,Akun,0)),""))</f>
        <v/>
      </c>
      <c r="D3849" s="2" t="str">
        <f>IF(A3849="","",IFERROR(INDEX(Reff,MATCH('Buku Besar'!A3849,Akun,0)),""))</f>
        <v/>
      </c>
      <c r="E3849" s="331" t="str">
        <f>IF(A3849="","",IFERROR(INDEX(Penerimaan,MATCH('Buku Besar'!A3849,Akun,0)),""))</f>
        <v/>
      </c>
      <c r="F3849" s="331" t="str">
        <f>IF(A3849="","",IFERROR(INDEX(Pengeluaran,MATCH('Buku Besar'!A3849,Akun,0)),""))</f>
        <v/>
      </c>
      <c r="H3849" s="91" t="str">
        <f t="shared" si="121"/>
        <v/>
      </c>
      <c r="I3849" s="330" t="str">
        <f>IF(H3849="","",IFERROR(INDEX(Tanggal1,MATCH('Buku Besar'!H3849,Akun1,0)),""))</f>
        <v/>
      </c>
      <c r="J3849" s="2" t="str">
        <f>IF(H3849="","",IFERROR(INDEX(Keterangan1,MATCH('Buku Besar'!H3849,Akun1,0)),""))</f>
        <v/>
      </c>
      <c r="K3849" s="2" t="str">
        <f>IF(H3849="","",IFERROR(INDEX(Reff1,MATCH('Buku Besar'!H3849,Akun1,0)),""))</f>
        <v/>
      </c>
      <c r="L3849" s="331" t="str">
        <f>IF(H3849="","",IFERROR(INDEX(Penerimaan1,MATCH('Buku Besar'!H3849,Akun1,0)),""))</f>
        <v/>
      </c>
      <c r="M3849" s="331" t="str">
        <f>IF(H3849="","",IFERROR(INDEX(Pengeluaran1,MATCH('Buku Besar'!H3849,Akun1,0)),""))</f>
        <v/>
      </c>
    </row>
    <row r="3850" spans="1:13" x14ac:dyDescent="0.25">
      <c r="A3850" s="91" t="str">
        <f t="shared" si="120"/>
        <v/>
      </c>
      <c r="B3850" s="330" t="str">
        <f>IF(A3850="","",IFERROR(INDEX(Tanggal,MATCH('Buku Besar'!A3850,Akun,0)),""))</f>
        <v/>
      </c>
      <c r="C3850" s="2" t="str">
        <f>IF(A3850="","",IFERROR(INDEX(Keterangan,MATCH('Buku Besar'!A3850,Akun,0)),""))</f>
        <v/>
      </c>
      <c r="D3850" s="2" t="str">
        <f>IF(A3850="","",IFERROR(INDEX(Reff,MATCH('Buku Besar'!A3850,Akun,0)),""))</f>
        <v/>
      </c>
      <c r="E3850" s="331" t="str">
        <f>IF(A3850="","",IFERROR(INDEX(Penerimaan,MATCH('Buku Besar'!A3850,Akun,0)),""))</f>
        <v/>
      </c>
      <c r="F3850" s="331" t="str">
        <f>IF(A3850="","",IFERROR(INDEX(Pengeluaran,MATCH('Buku Besar'!A3850,Akun,0)),""))</f>
        <v/>
      </c>
      <c r="H3850" s="91" t="str">
        <f t="shared" si="121"/>
        <v/>
      </c>
      <c r="I3850" s="330" t="str">
        <f>IF(H3850="","",IFERROR(INDEX(Tanggal1,MATCH('Buku Besar'!H3850,Akun1,0)),""))</f>
        <v/>
      </c>
      <c r="J3850" s="2" t="str">
        <f>IF(H3850="","",IFERROR(INDEX(Keterangan1,MATCH('Buku Besar'!H3850,Akun1,0)),""))</f>
        <v/>
      </c>
      <c r="K3850" s="2" t="str">
        <f>IF(H3850="","",IFERROR(INDEX(Reff1,MATCH('Buku Besar'!H3850,Akun1,0)),""))</f>
        <v/>
      </c>
      <c r="L3850" s="331" t="str">
        <f>IF(H3850="","",IFERROR(INDEX(Penerimaan1,MATCH('Buku Besar'!H3850,Akun1,0)),""))</f>
        <v/>
      </c>
      <c r="M3850" s="331" t="str">
        <f>IF(H3850="","",IFERROR(INDEX(Pengeluaran1,MATCH('Buku Besar'!H3850,Akun1,0)),""))</f>
        <v/>
      </c>
    </row>
    <row r="3851" spans="1:13" x14ac:dyDescent="0.25">
      <c r="A3851" s="91" t="str">
        <f t="shared" si="120"/>
        <v/>
      </c>
      <c r="B3851" s="330" t="str">
        <f>IF(A3851="","",IFERROR(INDEX(Tanggal,MATCH('Buku Besar'!A3851,Akun,0)),""))</f>
        <v/>
      </c>
      <c r="C3851" s="2" t="str">
        <f>IF(A3851="","",IFERROR(INDEX(Keterangan,MATCH('Buku Besar'!A3851,Akun,0)),""))</f>
        <v/>
      </c>
      <c r="D3851" s="2" t="str">
        <f>IF(A3851="","",IFERROR(INDEX(Reff,MATCH('Buku Besar'!A3851,Akun,0)),""))</f>
        <v/>
      </c>
      <c r="E3851" s="331" t="str">
        <f>IF(A3851="","",IFERROR(INDEX(Penerimaan,MATCH('Buku Besar'!A3851,Akun,0)),""))</f>
        <v/>
      </c>
      <c r="F3851" s="331" t="str">
        <f>IF(A3851="","",IFERROR(INDEX(Pengeluaran,MATCH('Buku Besar'!A3851,Akun,0)),""))</f>
        <v/>
      </c>
      <c r="H3851" s="91" t="str">
        <f t="shared" si="121"/>
        <v/>
      </c>
      <c r="I3851" s="330" t="str">
        <f>IF(H3851="","",IFERROR(INDEX(Tanggal1,MATCH('Buku Besar'!H3851,Akun1,0)),""))</f>
        <v/>
      </c>
      <c r="J3851" s="2" t="str">
        <f>IF(H3851="","",IFERROR(INDEX(Keterangan1,MATCH('Buku Besar'!H3851,Akun1,0)),""))</f>
        <v/>
      </c>
      <c r="K3851" s="2" t="str">
        <f>IF(H3851="","",IFERROR(INDEX(Reff1,MATCH('Buku Besar'!H3851,Akun1,0)),""))</f>
        <v/>
      </c>
      <c r="L3851" s="331" t="str">
        <f>IF(H3851="","",IFERROR(INDEX(Penerimaan1,MATCH('Buku Besar'!H3851,Akun1,0)),""))</f>
        <v/>
      </c>
      <c r="M3851" s="331" t="str">
        <f>IF(H3851="","",IFERROR(INDEX(Pengeluaran1,MATCH('Buku Besar'!H3851,Akun1,0)),""))</f>
        <v/>
      </c>
    </row>
    <row r="3852" spans="1:13" x14ac:dyDescent="0.25">
      <c r="A3852" s="91" t="str">
        <f t="shared" si="120"/>
        <v/>
      </c>
      <c r="B3852" s="330" t="str">
        <f>IF(A3852="","",IFERROR(INDEX(Tanggal,MATCH('Buku Besar'!A3852,Akun,0)),""))</f>
        <v/>
      </c>
      <c r="C3852" s="2" t="str">
        <f>IF(A3852="","",IFERROR(INDEX(Keterangan,MATCH('Buku Besar'!A3852,Akun,0)),""))</f>
        <v/>
      </c>
      <c r="D3852" s="2" t="str">
        <f>IF(A3852="","",IFERROR(INDEX(Reff,MATCH('Buku Besar'!A3852,Akun,0)),""))</f>
        <v/>
      </c>
      <c r="E3852" s="331" t="str">
        <f>IF(A3852="","",IFERROR(INDEX(Penerimaan,MATCH('Buku Besar'!A3852,Akun,0)),""))</f>
        <v/>
      </c>
      <c r="F3852" s="331" t="str">
        <f>IF(A3852="","",IFERROR(INDEX(Pengeluaran,MATCH('Buku Besar'!A3852,Akun,0)),""))</f>
        <v/>
      </c>
      <c r="H3852" s="91" t="str">
        <f t="shared" si="121"/>
        <v/>
      </c>
      <c r="I3852" s="330" t="str">
        <f>IF(H3852="","",IFERROR(INDEX(Tanggal1,MATCH('Buku Besar'!H3852,Akun1,0)),""))</f>
        <v/>
      </c>
      <c r="J3852" s="2" t="str">
        <f>IF(H3852="","",IFERROR(INDEX(Keterangan1,MATCH('Buku Besar'!H3852,Akun1,0)),""))</f>
        <v/>
      </c>
      <c r="K3852" s="2" t="str">
        <f>IF(H3852="","",IFERROR(INDEX(Reff1,MATCH('Buku Besar'!H3852,Akun1,0)),""))</f>
        <v/>
      </c>
      <c r="L3852" s="331" t="str">
        <f>IF(H3852="","",IFERROR(INDEX(Penerimaan1,MATCH('Buku Besar'!H3852,Akun1,0)),""))</f>
        <v/>
      </c>
      <c r="M3852" s="331" t="str">
        <f>IF(H3852="","",IFERROR(INDEX(Pengeluaran1,MATCH('Buku Besar'!H3852,Akun1,0)),""))</f>
        <v/>
      </c>
    </row>
    <row r="3853" spans="1:13" x14ac:dyDescent="0.25">
      <c r="A3853" s="91" t="str">
        <f t="shared" si="120"/>
        <v/>
      </c>
      <c r="B3853" s="330" t="str">
        <f>IF(A3853="","",IFERROR(INDEX(Tanggal,MATCH('Buku Besar'!A3853,Akun,0)),""))</f>
        <v/>
      </c>
      <c r="C3853" s="2" t="str">
        <f>IF(A3853="","",IFERROR(INDEX(Keterangan,MATCH('Buku Besar'!A3853,Akun,0)),""))</f>
        <v/>
      </c>
      <c r="D3853" s="2" t="str">
        <f>IF(A3853="","",IFERROR(INDEX(Reff,MATCH('Buku Besar'!A3853,Akun,0)),""))</f>
        <v/>
      </c>
      <c r="E3853" s="331" t="str">
        <f>IF(A3853="","",IFERROR(INDEX(Penerimaan,MATCH('Buku Besar'!A3853,Akun,0)),""))</f>
        <v/>
      </c>
      <c r="F3853" s="331" t="str">
        <f>IF(A3853="","",IFERROR(INDEX(Pengeluaran,MATCH('Buku Besar'!A3853,Akun,0)),""))</f>
        <v/>
      </c>
      <c r="H3853" s="91" t="str">
        <f t="shared" si="121"/>
        <v/>
      </c>
      <c r="I3853" s="330" t="str">
        <f>IF(H3853="","",IFERROR(INDEX(Tanggal1,MATCH('Buku Besar'!H3853,Akun1,0)),""))</f>
        <v/>
      </c>
      <c r="J3853" s="2" t="str">
        <f>IF(H3853="","",IFERROR(INDEX(Keterangan1,MATCH('Buku Besar'!H3853,Akun1,0)),""))</f>
        <v/>
      </c>
      <c r="K3853" s="2" t="str">
        <f>IF(H3853="","",IFERROR(INDEX(Reff1,MATCH('Buku Besar'!H3853,Akun1,0)),""))</f>
        <v/>
      </c>
      <c r="L3853" s="331" t="str">
        <f>IF(H3853="","",IFERROR(INDEX(Penerimaan1,MATCH('Buku Besar'!H3853,Akun1,0)),""))</f>
        <v/>
      </c>
      <c r="M3853" s="331" t="str">
        <f>IF(H3853="","",IFERROR(INDEX(Pengeluaran1,MATCH('Buku Besar'!H3853,Akun1,0)),""))</f>
        <v/>
      </c>
    </row>
    <row r="3854" spans="1:13" x14ac:dyDescent="0.25">
      <c r="A3854" s="91" t="str">
        <f t="shared" si="120"/>
        <v/>
      </c>
      <c r="B3854" s="330" t="str">
        <f>IF(A3854="","",IFERROR(INDEX(Tanggal,MATCH('Buku Besar'!A3854,Akun,0)),""))</f>
        <v/>
      </c>
      <c r="C3854" s="2" t="str">
        <f>IF(A3854="","",IFERROR(INDEX(Keterangan,MATCH('Buku Besar'!A3854,Akun,0)),""))</f>
        <v/>
      </c>
      <c r="D3854" s="2" t="str">
        <f>IF(A3854="","",IFERROR(INDEX(Reff,MATCH('Buku Besar'!A3854,Akun,0)),""))</f>
        <v/>
      </c>
      <c r="E3854" s="331" t="str">
        <f>IF(A3854="","",IFERROR(INDEX(Penerimaan,MATCH('Buku Besar'!A3854,Akun,0)),""))</f>
        <v/>
      </c>
      <c r="F3854" s="331" t="str">
        <f>IF(A3854="","",IFERROR(INDEX(Pengeluaran,MATCH('Buku Besar'!A3854,Akun,0)),""))</f>
        <v/>
      </c>
      <c r="H3854" s="91" t="str">
        <f t="shared" si="121"/>
        <v/>
      </c>
      <c r="I3854" s="330" t="str">
        <f>IF(H3854="","",IFERROR(INDEX(Tanggal1,MATCH('Buku Besar'!H3854,Akun1,0)),""))</f>
        <v/>
      </c>
      <c r="J3854" s="2" t="str">
        <f>IF(H3854="","",IFERROR(INDEX(Keterangan1,MATCH('Buku Besar'!H3854,Akun1,0)),""))</f>
        <v/>
      </c>
      <c r="K3854" s="2" t="str">
        <f>IF(H3854="","",IFERROR(INDEX(Reff1,MATCH('Buku Besar'!H3854,Akun1,0)),""))</f>
        <v/>
      </c>
      <c r="L3854" s="331" t="str">
        <f>IF(H3854="","",IFERROR(INDEX(Penerimaan1,MATCH('Buku Besar'!H3854,Akun1,0)),""))</f>
        <v/>
      </c>
      <c r="M3854" s="331" t="str">
        <f>IF(H3854="","",IFERROR(INDEX(Pengeluaran1,MATCH('Buku Besar'!H3854,Akun1,0)),""))</f>
        <v/>
      </c>
    </row>
    <row r="3855" spans="1:13" x14ac:dyDescent="0.25">
      <c r="A3855" s="91" t="str">
        <f t="shared" si="120"/>
        <v/>
      </c>
      <c r="B3855" s="330" t="str">
        <f>IF(A3855="","",IFERROR(INDEX(Tanggal,MATCH('Buku Besar'!A3855,Akun,0)),""))</f>
        <v/>
      </c>
      <c r="C3855" s="2" t="str">
        <f>IF(A3855="","",IFERROR(INDEX(Keterangan,MATCH('Buku Besar'!A3855,Akun,0)),""))</f>
        <v/>
      </c>
      <c r="D3855" s="2" t="str">
        <f>IF(A3855="","",IFERROR(INDEX(Reff,MATCH('Buku Besar'!A3855,Akun,0)),""))</f>
        <v/>
      </c>
      <c r="E3855" s="331" t="str">
        <f>IF(A3855="","",IFERROR(INDEX(Penerimaan,MATCH('Buku Besar'!A3855,Akun,0)),""))</f>
        <v/>
      </c>
      <c r="F3855" s="331" t="str">
        <f>IF(A3855="","",IFERROR(INDEX(Pengeluaran,MATCH('Buku Besar'!A3855,Akun,0)),""))</f>
        <v/>
      </c>
      <c r="H3855" s="91" t="str">
        <f t="shared" si="121"/>
        <v/>
      </c>
      <c r="I3855" s="330" t="str">
        <f>IF(H3855="","",IFERROR(INDEX(Tanggal1,MATCH('Buku Besar'!H3855,Akun1,0)),""))</f>
        <v/>
      </c>
      <c r="J3855" s="2" t="str">
        <f>IF(H3855="","",IFERROR(INDEX(Keterangan1,MATCH('Buku Besar'!H3855,Akun1,0)),""))</f>
        <v/>
      </c>
      <c r="K3855" s="2" t="str">
        <f>IF(H3855="","",IFERROR(INDEX(Reff1,MATCH('Buku Besar'!H3855,Akun1,0)),""))</f>
        <v/>
      </c>
      <c r="L3855" s="331" t="str">
        <f>IF(H3855="","",IFERROR(INDEX(Penerimaan1,MATCH('Buku Besar'!H3855,Akun1,0)),""))</f>
        <v/>
      </c>
      <c r="M3855" s="331" t="str">
        <f>IF(H3855="","",IFERROR(INDEX(Pengeluaran1,MATCH('Buku Besar'!H3855,Akun1,0)),""))</f>
        <v/>
      </c>
    </row>
    <row r="3856" spans="1:13" x14ac:dyDescent="0.25">
      <c r="A3856" s="91" t="str">
        <f t="shared" si="120"/>
        <v/>
      </c>
      <c r="B3856" s="330" t="str">
        <f>IF(A3856="","",IFERROR(INDEX(Tanggal,MATCH('Buku Besar'!A3856,Akun,0)),""))</f>
        <v/>
      </c>
      <c r="C3856" s="2" t="str">
        <f>IF(A3856="","",IFERROR(INDEX(Keterangan,MATCH('Buku Besar'!A3856,Akun,0)),""))</f>
        <v/>
      </c>
      <c r="D3856" s="2" t="str">
        <f>IF(A3856="","",IFERROR(INDEX(Reff,MATCH('Buku Besar'!A3856,Akun,0)),""))</f>
        <v/>
      </c>
      <c r="E3856" s="331" t="str">
        <f>IF(A3856="","",IFERROR(INDEX(Penerimaan,MATCH('Buku Besar'!A3856,Akun,0)),""))</f>
        <v/>
      </c>
      <c r="F3856" s="331" t="str">
        <f>IF(A3856="","",IFERROR(INDEX(Pengeluaran,MATCH('Buku Besar'!A3856,Akun,0)),""))</f>
        <v/>
      </c>
      <c r="H3856" s="91" t="str">
        <f t="shared" si="121"/>
        <v/>
      </c>
      <c r="I3856" s="330" t="str">
        <f>IF(H3856="","",IFERROR(INDEX(Tanggal1,MATCH('Buku Besar'!H3856,Akun1,0)),""))</f>
        <v/>
      </c>
      <c r="J3856" s="2" t="str">
        <f>IF(H3856="","",IFERROR(INDEX(Keterangan1,MATCH('Buku Besar'!H3856,Akun1,0)),""))</f>
        <v/>
      </c>
      <c r="K3856" s="2" t="str">
        <f>IF(H3856="","",IFERROR(INDEX(Reff1,MATCH('Buku Besar'!H3856,Akun1,0)),""))</f>
        <v/>
      </c>
      <c r="L3856" s="331" t="str">
        <f>IF(H3856="","",IFERROR(INDEX(Penerimaan1,MATCH('Buku Besar'!H3856,Akun1,0)),""))</f>
        <v/>
      </c>
      <c r="M3856" s="331" t="str">
        <f>IF(H3856="","",IFERROR(INDEX(Pengeluaran1,MATCH('Buku Besar'!H3856,Akun1,0)),""))</f>
        <v/>
      </c>
    </row>
    <row r="3857" spans="1:13" x14ac:dyDescent="0.25">
      <c r="A3857" s="91" t="str">
        <f t="shared" si="120"/>
        <v/>
      </c>
      <c r="B3857" s="330" t="str">
        <f>IF(A3857="","",IFERROR(INDEX(Tanggal,MATCH('Buku Besar'!A3857,Akun,0)),""))</f>
        <v/>
      </c>
      <c r="C3857" s="2" t="str">
        <f>IF(A3857="","",IFERROR(INDEX(Keterangan,MATCH('Buku Besar'!A3857,Akun,0)),""))</f>
        <v/>
      </c>
      <c r="D3857" s="2" t="str">
        <f>IF(A3857="","",IFERROR(INDEX(Reff,MATCH('Buku Besar'!A3857,Akun,0)),""))</f>
        <v/>
      </c>
      <c r="E3857" s="331" t="str">
        <f>IF(A3857="","",IFERROR(INDEX(Penerimaan,MATCH('Buku Besar'!A3857,Akun,0)),""))</f>
        <v/>
      </c>
      <c r="F3857" s="331" t="str">
        <f>IF(A3857="","",IFERROR(INDEX(Pengeluaran,MATCH('Buku Besar'!A3857,Akun,0)),""))</f>
        <v/>
      </c>
      <c r="H3857" s="91" t="str">
        <f t="shared" si="121"/>
        <v/>
      </c>
      <c r="I3857" s="330" t="str">
        <f>IF(H3857="","",IFERROR(INDEX(Tanggal1,MATCH('Buku Besar'!H3857,Akun1,0)),""))</f>
        <v/>
      </c>
      <c r="J3857" s="2" t="str">
        <f>IF(H3857="","",IFERROR(INDEX(Keterangan1,MATCH('Buku Besar'!H3857,Akun1,0)),""))</f>
        <v/>
      </c>
      <c r="K3857" s="2" t="str">
        <f>IF(H3857="","",IFERROR(INDEX(Reff1,MATCH('Buku Besar'!H3857,Akun1,0)),""))</f>
        <v/>
      </c>
      <c r="L3857" s="331" t="str">
        <f>IF(H3857="","",IFERROR(INDEX(Penerimaan1,MATCH('Buku Besar'!H3857,Akun1,0)),""))</f>
        <v/>
      </c>
      <c r="M3857" s="331" t="str">
        <f>IF(H3857="","",IFERROR(INDEX(Pengeluaran1,MATCH('Buku Besar'!H3857,Akun1,0)),""))</f>
        <v/>
      </c>
    </row>
    <row r="3858" spans="1:13" x14ac:dyDescent="0.25">
      <c r="A3858" s="91" t="str">
        <f t="shared" si="120"/>
        <v/>
      </c>
      <c r="B3858" s="330" t="str">
        <f>IF(A3858="","",IFERROR(INDEX(Tanggal,MATCH('Buku Besar'!A3858,Akun,0)),""))</f>
        <v/>
      </c>
      <c r="C3858" s="2" t="str">
        <f>IF(A3858="","",IFERROR(INDEX(Keterangan,MATCH('Buku Besar'!A3858,Akun,0)),""))</f>
        <v/>
      </c>
      <c r="D3858" s="2" t="str">
        <f>IF(A3858="","",IFERROR(INDEX(Reff,MATCH('Buku Besar'!A3858,Akun,0)),""))</f>
        <v/>
      </c>
      <c r="E3858" s="331" t="str">
        <f>IF(A3858="","",IFERROR(INDEX(Penerimaan,MATCH('Buku Besar'!A3858,Akun,0)),""))</f>
        <v/>
      </c>
      <c r="F3858" s="331" t="str">
        <f>IF(A3858="","",IFERROR(INDEX(Pengeluaran,MATCH('Buku Besar'!A3858,Akun,0)),""))</f>
        <v/>
      </c>
      <c r="H3858" s="91" t="str">
        <f t="shared" si="121"/>
        <v/>
      </c>
      <c r="I3858" s="330" t="str">
        <f>IF(H3858="","",IFERROR(INDEX(Tanggal1,MATCH('Buku Besar'!H3858,Akun1,0)),""))</f>
        <v/>
      </c>
      <c r="J3858" s="2" t="str">
        <f>IF(H3858="","",IFERROR(INDEX(Keterangan1,MATCH('Buku Besar'!H3858,Akun1,0)),""))</f>
        <v/>
      </c>
      <c r="K3858" s="2" t="str">
        <f>IF(H3858="","",IFERROR(INDEX(Reff1,MATCH('Buku Besar'!H3858,Akun1,0)),""))</f>
        <v/>
      </c>
      <c r="L3858" s="331" t="str">
        <f>IF(H3858="","",IFERROR(INDEX(Penerimaan1,MATCH('Buku Besar'!H3858,Akun1,0)),""))</f>
        <v/>
      </c>
      <c r="M3858" s="331" t="str">
        <f>IF(H3858="","",IFERROR(INDEX(Pengeluaran1,MATCH('Buku Besar'!H3858,Akun1,0)),""))</f>
        <v/>
      </c>
    </row>
    <row r="3859" spans="1:13" x14ac:dyDescent="0.25">
      <c r="A3859" s="91" t="str">
        <f t="shared" si="120"/>
        <v/>
      </c>
      <c r="B3859" s="330" t="str">
        <f>IF(A3859="","",IFERROR(INDEX(Tanggal,MATCH('Buku Besar'!A3859,Akun,0)),""))</f>
        <v/>
      </c>
      <c r="C3859" s="2" t="str">
        <f>IF(A3859="","",IFERROR(INDEX(Keterangan,MATCH('Buku Besar'!A3859,Akun,0)),""))</f>
        <v/>
      </c>
      <c r="D3859" s="2" t="str">
        <f>IF(A3859="","",IFERROR(INDEX(Reff,MATCH('Buku Besar'!A3859,Akun,0)),""))</f>
        <v/>
      </c>
      <c r="E3859" s="331" t="str">
        <f>IF(A3859="","",IFERROR(INDEX(Penerimaan,MATCH('Buku Besar'!A3859,Akun,0)),""))</f>
        <v/>
      </c>
      <c r="F3859" s="331" t="str">
        <f>IF(A3859="","",IFERROR(INDEX(Pengeluaran,MATCH('Buku Besar'!A3859,Akun,0)),""))</f>
        <v/>
      </c>
      <c r="H3859" s="91" t="str">
        <f t="shared" si="121"/>
        <v/>
      </c>
      <c r="I3859" s="330" t="str">
        <f>IF(H3859="","",IFERROR(INDEX(Tanggal1,MATCH('Buku Besar'!H3859,Akun1,0)),""))</f>
        <v/>
      </c>
      <c r="J3859" s="2" t="str">
        <f>IF(H3859="","",IFERROR(INDEX(Keterangan1,MATCH('Buku Besar'!H3859,Akun1,0)),""))</f>
        <v/>
      </c>
      <c r="K3859" s="2" t="str">
        <f>IF(H3859="","",IFERROR(INDEX(Reff1,MATCH('Buku Besar'!H3859,Akun1,0)),""))</f>
        <v/>
      </c>
      <c r="L3859" s="331" t="str">
        <f>IF(H3859="","",IFERROR(INDEX(Penerimaan1,MATCH('Buku Besar'!H3859,Akun1,0)),""))</f>
        <v/>
      </c>
      <c r="M3859" s="331" t="str">
        <f>IF(H3859="","",IFERROR(INDEX(Pengeluaran1,MATCH('Buku Besar'!H3859,Akun1,0)),""))</f>
        <v/>
      </c>
    </row>
    <row r="3860" spans="1:13" x14ac:dyDescent="0.25">
      <c r="A3860" s="91" t="str">
        <f t="shared" si="120"/>
        <v/>
      </c>
      <c r="B3860" s="330" t="str">
        <f>IF(A3860="","",IFERROR(INDEX(Tanggal,MATCH('Buku Besar'!A3860,Akun,0)),""))</f>
        <v/>
      </c>
      <c r="C3860" s="2" t="str">
        <f>IF(A3860="","",IFERROR(INDEX(Keterangan,MATCH('Buku Besar'!A3860,Akun,0)),""))</f>
        <v/>
      </c>
      <c r="D3860" s="2" t="str">
        <f>IF(A3860="","",IFERROR(INDEX(Reff,MATCH('Buku Besar'!A3860,Akun,0)),""))</f>
        <v/>
      </c>
      <c r="E3860" s="331" t="str">
        <f>IF(A3860="","",IFERROR(INDEX(Penerimaan,MATCH('Buku Besar'!A3860,Akun,0)),""))</f>
        <v/>
      </c>
      <c r="F3860" s="331" t="str">
        <f>IF(A3860="","",IFERROR(INDEX(Pengeluaran,MATCH('Buku Besar'!A3860,Akun,0)),""))</f>
        <v/>
      </c>
      <c r="H3860" s="91" t="str">
        <f t="shared" si="121"/>
        <v/>
      </c>
      <c r="I3860" s="330" t="str">
        <f>IF(H3860="","",IFERROR(INDEX(Tanggal1,MATCH('Buku Besar'!H3860,Akun1,0)),""))</f>
        <v/>
      </c>
      <c r="J3860" s="2" t="str">
        <f>IF(H3860="","",IFERROR(INDEX(Keterangan1,MATCH('Buku Besar'!H3860,Akun1,0)),""))</f>
        <v/>
      </c>
      <c r="K3860" s="2" t="str">
        <f>IF(H3860="","",IFERROR(INDEX(Reff1,MATCH('Buku Besar'!H3860,Akun1,0)),""))</f>
        <v/>
      </c>
      <c r="L3860" s="331" t="str">
        <f>IF(H3860="","",IFERROR(INDEX(Penerimaan1,MATCH('Buku Besar'!H3860,Akun1,0)),""))</f>
        <v/>
      </c>
      <c r="M3860" s="331" t="str">
        <f>IF(H3860="","",IFERROR(INDEX(Pengeluaran1,MATCH('Buku Besar'!H3860,Akun1,0)),""))</f>
        <v/>
      </c>
    </row>
    <row r="3861" spans="1:13" x14ac:dyDescent="0.25">
      <c r="A3861" s="91" t="str">
        <f t="shared" si="120"/>
        <v/>
      </c>
      <c r="B3861" s="330" t="str">
        <f>IF(A3861="","",IFERROR(INDEX(Tanggal,MATCH('Buku Besar'!A3861,Akun,0)),""))</f>
        <v/>
      </c>
      <c r="C3861" s="2" t="str">
        <f>IF(A3861="","",IFERROR(INDEX(Keterangan,MATCH('Buku Besar'!A3861,Akun,0)),""))</f>
        <v/>
      </c>
      <c r="D3861" s="2" t="str">
        <f>IF(A3861="","",IFERROR(INDEX(Reff,MATCH('Buku Besar'!A3861,Akun,0)),""))</f>
        <v/>
      </c>
      <c r="E3861" s="331" t="str">
        <f>IF(A3861="","",IFERROR(INDEX(Penerimaan,MATCH('Buku Besar'!A3861,Akun,0)),""))</f>
        <v/>
      </c>
      <c r="F3861" s="331" t="str">
        <f>IF(A3861="","",IFERROR(INDEX(Pengeluaran,MATCH('Buku Besar'!A3861,Akun,0)),""))</f>
        <v/>
      </c>
      <c r="H3861" s="91" t="str">
        <f t="shared" si="121"/>
        <v/>
      </c>
      <c r="I3861" s="330" t="str">
        <f>IF(H3861="","",IFERROR(INDEX(Tanggal1,MATCH('Buku Besar'!H3861,Akun1,0)),""))</f>
        <v/>
      </c>
      <c r="J3861" s="2" t="str">
        <f>IF(H3861="","",IFERROR(INDEX(Keterangan1,MATCH('Buku Besar'!H3861,Akun1,0)),""))</f>
        <v/>
      </c>
      <c r="K3861" s="2" t="str">
        <f>IF(H3861="","",IFERROR(INDEX(Reff1,MATCH('Buku Besar'!H3861,Akun1,0)),""))</f>
        <v/>
      </c>
      <c r="L3861" s="331" t="str">
        <f>IF(H3861="","",IFERROR(INDEX(Penerimaan1,MATCH('Buku Besar'!H3861,Akun1,0)),""))</f>
        <v/>
      </c>
      <c r="M3861" s="331" t="str">
        <f>IF(H3861="","",IFERROR(INDEX(Pengeluaran1,MATCH('Buku Besar'!H3861,Akun1,0)),""))</f>
        <v/>
      </c>
    </row>
    <row r="3862" spans="1:13" x14ac:dyDescent="0.25">
      <c r="A3862" s="91" t="str">
        <f t="shared" si="120"/>
        <v/>
      </c>
      <c r="B3862" s="330" t="str">
        <f>IF(A3862="","",IFERROR(INDEX(Tanggal,MATCH('Buku Besar'!A3862,Akun,0)),""))</f>
        <v/>
      </c>
      <c r="C3862" s="2" t="str">
        <f>IF(A3862="","",IFERROR(INDEX(Keterangan,MATCH('Buku Besar'!A3862,Akun,0)),""))</f>
        <v/>
      </c>
      <c r="D3862" s="2" t="str">
        <f>IF(A3862="","",IFERROR(INDEX(Reff,MATCH('Buku Besar'!A3862,Akun,0)),""))</f>
        <v/>
      </c>
      <c r="E3862" s="331" t="str">
        <f>IF(A3862="","",IFERROR(INDEX(Penerimaan,MATCH('Buku Besar'!A3862,Akun,0)),""))</f>
        <v/>
      </c>
      <c r="F3862" s="331" t="str">
        <f>IF(A3862="","",IFERROR(INDEX(Pengeluaran,MATCH('Buku Besar'!A3862,Akun,0)),""))</f>
        <v/>
      </c>
      <c r="H3862" s="91" t="str">
        <f t="shared" si="121"/>
        <v/>
      </c>
      <c r="I3862" s="330" t="str">
        <f>IF(H3862="","",IFERROR(INDEX(Tanggal1,MATCH('Buku Besar'!H3862,Akun1,0)),""))</f>
        <v/>
      </c>
      <c r="J3862" s="2" t="str">
        <f>IF(H3862="","",IFERROR(INDEX(Keterangan1,MATCH('Buku Besar'!H3862,Akun1,0)),""))</f>
        <v/>
      </c>
      <c r="K3862" s="2" t="str">
        <f>IF(H3862="","",IFERROR(INDEX(Reff1,MATCH('Buku Besar'!H3862,Akun1,0)),""))</f>
        <v/>
      </c>
      <c r="L3862" s="331" t="str">
        <f>IF(H3862="","",IFERROR(INDEX(Penerimaan1,MATCH('Buku Besar'!H3862,Akun1,0)),""))</f>
        <v/>
      </c>
      <c r="M3862" s="331" t="str">
        <f>IF(H3862="","",IFERROR(INDEX(Pengeluaran1,MATCH('Buku Besar'!H3862,Akun1,0)),""))</f>
        <v/>
      </c>
    </row>
    <row r="3863" spans="1:13" x14ac:dyDescent="0.25">
      <c r="A3863" s="91" t="str">
        <f t="shared" si="120"/>
        <v/>
      </c>
      <c r="B3863" s="330" t="str">
        <f>IF(A3863="","",IFERROR(INDEX(Tanggal,MATCH('Buku Besar'!A3863,Akun,0)),""))</f>
        <v/>
      </c>
      <c r="C3863" s="2" t="str">
        <f>IF(A3863="","",IFERROR(INDEX(Keterangan,MATCH('Buku Besar'!A3863,Akun,0)),""))</f>
        <v/>
      </c>
      <c r="D3863" s="2" t="str">
        <f>IF(A3863="","",IFERROR(INDEX(Reff,MATCH('Buku Besar'!A3863,Akun,0)),""))</f>
        <v/>
      </c>
      <c r="E3863" s="331" t="str">
        <f>IF(A3863="","",IFERROR(INDEX(Penerimaan,MATCH('Buku Besar'!A3863,Akun,0)),""))</f>
        <v/>
      </c>
      <c r="F3863" s="331" t="str">
        <f>IF(A3863="","",IFERROR(INDEX(Pengeluaran,MATCH('Buku Besar'!A3863,Akun,0)),""))</f>
        <v/>
      </c>
      <c r="H3863" s="91" t="str">
        <f t="shared" si="121"/>
        <v/>
      </c>
      <c r="I3863" s="330" t="str">
        <f>IF(H3863="","",IFERROR(INDEX(Tanggal1,MATCH('Buku Besar'!H3863,Akun1,0)),""))</f>
        <v/>
      </c>
      <c r="J3863" s="2" t="str">
        <f>IF(H3863="","",IFERROR(INDEX(Keterangan1,MATCH('Buku Besar'!H3863,Akun1,0)),""))</f>
        <v/>
      </c>
      <c r="K3863" s="2" t="str">
        <f>IF(H3863="","",IFERROR(INDEX(Reff1,MATCH('Buku Besar'!H3863,Akun1,0)),""))</f>
        <v/>
      </c>
      <c r="L3863" s="331" t="str">
        <f>IF(H3863="","",IFERROR(INDEX(Penerimaan1,MATCH('Buku Besar'!H3863,Akun1,0)),""))</f>
        <v/>
      </c>
      <c r="M3863" s="331" t="str">
        <f>IF(H3863="","",IFERROR(INDEX(Pengeluaran1,MATCH('Buku Besar'!H3863,Akun1,0)),""))</f>
        <v/>
      </c>
    </row>
    <row r="3864" spans="1:13" x14ac:dyDescent="0.25">
      <c r="A3864" s="91" t="str">
        <f t="shared" si="120"/>
        <v/>
      </c>
      <c r="B3864" s="330" t="str">
        <f>IF(A3864="","",IFERROR(INDEX(Tanggal,MATCH('Buku Besar'!A3864,Akun,0)),""))</f>
        <v/>
      </c>
      <c r="C3864" s="2" t="str">
        <f>IF(A3864="","",IFERROR(INDEX(Keterangan,MATCH('Buku Besar'!A3864,Akun,0)),""))</f>
        <v/>
      </c>
      <c r="D3864" s="2" t="str">
        <f>IF(A3864="","",IFERROR(INDEX(Reff,MATCH('Buku Besar'!A3864,Akun,0)),""))</f>
        <v/>
      </c>
      <c r="E3864" s="331" t="str">
        <f>IF(A3864="","",IFERROR(INDEX(Penerimaan,MATCH('Buku Besar'!A3864,Akun,0)),""))</f>
        <v/>
      </c>
      <c r="F3864" s="331" t="str">
        <f>IF(A3864="","",IFERROR(INDEX(Pengeluaran,MATCH('Buku Besar'!A3864,Akun,0)),""))</f>
        <v/>
      </c>
      <c r="H3864" s="91" t="str">
        <f t="shared" si="121"/>
        <v/>
      </c>
      <c r="I3864" s="330" t="str">
        <f>IF(H3864="","",IFERROR(INDEX(Tanggal1,MATCH('Buku Besar'!H3864,Akun1,0)),""))</f>
        <v/>
      </c>
      <c r="J3864" s="2" t="str">
        <f>IF(H3864="","",IFERROR(INDEX(Keterangan1,MATCH('Buku Besar'!H3864,Akun1,0)),""))</f>
        <v/>
      </c>
      <c r="K3864" s="2" t="str">
        <f>IF(H3864="","",IFERROR(INDEX(Reff1,MATCH('Buku Besar'!H3864,Akun1,0)),""))</f>
        <v/>
      </c>
      <c r="L3864" s="331" t="str">
        <f>IF(H3864="","",IFERROR(INDEX(Penerimaan1,MATCH('Buku Besar'!H3864,Akun1,0)),""))</f>
        <v/>
      </c>
      <c r="M3864" s="331" t="str">
        <f>IF(H3864="","",IFERROR(INDEX(Pengeluaran1,MATCH('Buku Besar'!H3864,Akun1,0)),""))</f>
        <v/>
      </c>
    </row>
    <row r="3865" spans="1:13" x14ac:dyDescent="0.25">
      <c r="A3865" s="91" t="str">
        <f t="shared" si="120"/>
        <v/>
      </c>
      <c r="B3865" s="330" t="str">
        <f>IF(A3865="","",IFERROR(INDEX(Tanggal,MATCH('Buku Besar'!A3865,Akun,0)),""))</f>
        <v/>
      </c>
      <c r="C3865" s="2" t="str">
        <f>IF(A3865="","",IFERROR(INDEX(Keterangan,MATCH('Buku Besar'!A3865,Akun,0)),""))</f>
        <v/>
      </c>
      <c r="D3865" s="2" t="str">
        <f>IF(A3865="","",IFERROR(INDEX(Reff,MATCH('Buku Besar'!A3865,Akun,0)),""))</f>
        <v/>
      </c>
      <c r="E3865" s="331" t="str">
        <f>IF(A3865="","",IFERROR(INDEX(Penerimaan,MATCH('Buku Besar'!A3865,Akun,0)),""))</f>
        <v/>
      </c>
      <c r="F3865" s="331" t="str">
        <f>IF(A3865="","",IFERROR(INDEX(Pengeluaran,MATCH('Buku Besar'!A3865,Akun,0)),""))</f>
        <v/>
      </c>
      <c r="H3865" s="91" t="str">
        <f t="shared" si="121"/>
        <v/>
      </c>
      <c r="I3865" s="330" t="str">
        <f>IF(H3865="","",IFERROR(INDEX(Tanggal1,MATCH('Buku Besar'!H3865,Akun1,0)),""))</f>
        <v/>
      </c>
      <c r="J3865" s="2" t="str">
        <f>IF(H3865="","",IFERROR(INDEX(Keterangan1,MATCH('Buku Besar'!H3865,Akun1,0)),""))</f>
        <v/>
      </c>
      <c r="K3865" s="2" t="str">
        <f>IF(H3865="","",IFERROR(INDEX(Reff1,MATCH('Buku Besar'!H3865,Akun1,0)),""))</f>
        <v/>
      </c>
      <c r="L3865" s="331" t="str">
        <f>IF(H3865="","",IFERROR(INDEX(Penerimaan1,MATCH('Buku Besar'!H3865,Akun1,0)),""))</f>
        <v/>
      </c>
      <c r="M3865" s="331" t="str">
        <f>IF(H3865="","",IFERROR(INDEX(Pengeluaran1,MATCH('Buku Besar'!H3865,Akun1,0)),""))</f>
        <v/>
      </c>
    </row>
    <row r="3866" spans="1:13" x14ac:dyDescent="0.25">
      <c r="A3866" s="91" t="str">
        <f t="shared" si="120"/>
        <v/>
      </c>
      <c r="B3866" s="330" t="str">
        <f>IF(A3866="","",IFERROR(INDEX(Tanggal,MATCH('Buku Besar'!A3866,Akun,0)),""))</f>
        <v/>
      </c>
      <c r="C3866" s="2" t="str">
        <f>IF(A3866="","",IFERROR(INDEX(Keterangan,MATCH('Buku Besar'!A3866,Akun,0)),""))</f>
        <v/>
      </c>
      <c r="D3866" s="2" t="str">
        <f>IF(A3866="","",IFERROR(INDEX(Reff,MATCH('Buku Besar'!A3866,Akun,0)),""))</f>
        <v/>
      </c>
      <c r="E3866" s="331" t="str">
        <f>IF(A3866="","",IFERROR(INDEX(Penerimaan,MATCH('Buku Besar'!A3866,Akun,0)),""))</f>
        <v/>
      </c>
      <c r="F3866" s="331" t="str">
        <f>IF(A3866="","",IFERROR(INDEX(Pengeluaran,MATCH('Buku Besar'!A3866,Akun,0)),""))</f>
        <v/>
      </c>
      <c r="H3866" s="91" t="str">
        <f t="shared" si="121"/>
        <v/>
      </c>
      <c r="I3866" s="330" t="str">
        <f>IF(H3866="","",IFERROR(INDEX(Tanggal1,MATCH('Buku Besar'!H3866,Akun1,0)),""))</f>
        <v/>
      </c>
      <c r="J3866" s="2" t="str">
        <f>IF(H3866="","",IFERROR(INDEX(Keterangan1,MATCH('Buku Besar'!H3866,Akun1,0)),""))</f>
        <v/>
      </c>
      <c r="K3866" s="2" t="str">
        <f>IF(H3866="","",IFERROR(INDEX(Reff1,MATCH('Buku Besar'!H3866,Akun1,0)),""))</f>
        <v/>
      </c>
      <c r="L3866" s="331" t="str">
        <f>IF(H3866="","",IFERROR(INDEX(Penerimaan1,MATCH('Buku Besar'!H3866,Akun1,0)),""))</f>
        <v/>
      </c>
      <c r="M3866" s="331" t="str">
        <f>IF(H3866="","",IFERROR(INDEX(Pengeluaran1,MATCH('Buku Besar'!H3866,Akun1,0)),""))</f>
        <v/>
      </c>
    </row>
    <row r="3867" spans="1:13" x14ac:dyDescent="0.25">
      <c r="A3867" s="91" t="str">
        <f t="shared" si="120"/>
        <v/>
      </c>
      <c r="B3867" s="330" t="str">
        <f>IF(A3867="","",IFERROR(INDEX(Tanggal,MATCH('Buku Besar'!A3867,Akun,0)),""))</f>
        <v/>
      </c>
      <c r="C3867" s="2" t="str">
        <f>IF(A3867="","",IFERROR(INDEX(Keterangan,MATCH('Buku Besar'!A3867,Akun,0)),""))</f>
        <v/>
      </c>
      <c r="D3867" s="2" t="str">
        <f>IF(A3867="","",IFERROR(INDEX(Reff,MATCH('Buku Besar'!A3867,Akun,0)),""))</f>
        <v/>
      </c>
      <c r="E3867" s="331" t="str">
        <f>IF(A3867="","",IFERROR(INDEX(Penerimaan,MATCH('Buku Besar'!A3867,Akun,0)),""))</f>
        <v/>
      </c>
      <c r="F3867" s="331" t="str">
        <f>IF(A3867="","",IFERROR(INDEX(Pengeluaran,MATCH('Buku Besar'!A3867,Akun,0)),""))</f>
        <v/>
      </c>
      <c r="H3867" s="91" t="str">
        <f t="shared" si="121"/>
        <v/>
      </c>
      <c r="I3867" s="330" t="str">
        <f>IF(H3867="","",IFERROR(INDEX(Tanggal1,MATCH('Buku Besar'!H3867,Akun1,0)),""))</f>
        <v/>
      </c>
      <c r="J3867" s="2" t="str">
        <f>IF(H3867="","",IFERROR(INDEX(Keterangan1,MATCH('Buku Besar'!H3867,Akun1,0)),""))</f>
        <v/>
      </c>
      <c r="K3867" s="2" t="str">
        <f>IF(H3867="","",IFERROR(INDEX(Reff1,MATCH('Buku Besar'!H3867,Akun1,0)),""))</f>
        <v/>
      </c>
      <c r="L3867" s="331" t="str">
        <f>IF(H3867="","",IFERROR(INDEX(Penerimaan1,MATCH('Buku Besar'!H3867,Akun1,0)),""))</f>
        <v/>
      </c>
      <c r="M3867" s="331" t="str">
        <f>IF(H3867="","",IFERROR(INDEX(Pengeluaran1,MATCH('Buku Besar'!H3867,Akun1,0)),""))</f>
        <v/>
      </c>
    </row>
    <row r="3868" spans="1:13" x14ac:dyDescent="0.25">
      <c r="A3868" s="91" t="str">
        <f t="shared" si="120"/>
        <v/>
      </c>
      <c r="B3868" s="330" t="str">
        <f>IF(A3868="","",IFERROR(INDEX(Tanggal,MATCH('Buku Besar'!A3868,Akun,0)),""))</f>
        <v/>
      </c>
      <c r="C3868" s="2" t="str">
        <f>IF(A3868="","",IFERROR(INDEX(Keterangan,MATCH('Buku Besar'!A3868,Akun,0)),""))</f>
        <v/>
      </c>
      <c r="D3868" s="2" t="str">
        <f>IF(A3868="","",IFERROR(INDEX(Reff,MATCH('Buku Besar'!A3868,Akun,0)),""))</f>
        <v/>
      </c>
      <c r="E3868" s="331" t="str">
        <f>IF(A3868="","",IFERROR(INDEX(Penerimaan,MATCH('Buku Besar'!A3868,Akun,0)),""))</f>
        <v/>
      </c>
      <c r="F3868" s="331" t="str">
        <f>IF(A3868="","",IFERROR(INDEX(Pengeluaran,MATCH('Buku Besar'!A3868,Akun,0)),""))</f>
        <v/>
      </c>
      <c r="H3868" s="91" t="str">
        <f t="shared" si="121"/>
        <v/>
      </c>
      <c r="I3868" s="330" t="str">
        <f>IF(H3868="","",IFERROR(INDEX(Tanggal1,MATCH('Buku Besar'!H3868,Akun1,0)),""))</f>
        <v/>
      </c>
      <c r="J3868" s="2" t="str">
        <f>IF(H3868="","",IFERROR(INDEX(Keterangan1,MATCH('Buku Besar'!H3868,Akun1,0)),""))</f>
        <v/>
      </c>
      <c r="K3868" s="2" t="str">
        <f>IF(H3868="","",IFERROR(INDEX(Reff1,MATCH('Buku Besar'!H3868,Akun1,0)),""))</f>
        <v/>
      </c>
      <c r="L3868" s="331" t="str">
        <f>IF(H3868="","",IFERROR(INDEX(Penerimaan1,MATCH('Buku Besar'!H3868,Akun1,0)),""))</f>
        <v/>
      </c>
      <c r="M3868" s="331" t="str">
        <f>IF(H3868="","",IFERROR(INDEX(Pengeluaran1,MATCH('Buku Besar'!H3868,Akun1,0)),""))</f>
        <v/>
      </c>
    </row>
    <row r="3869" spans="1:13" x14ac:dyDescent="0.25">
      <c r="A3869" s="91" t="str">
        <f t="shared" si="120"/>
        <v/>
      </c>
      <c r="B3869" s="330" t="str">
        <f>IF(A3869="","",IFERROR(INDEX(Tanggal,MATCH('Buku Besar'!A3869,Akun,0)),""))</f>
        <v/>
      </c>
      <c r="C3869" s="2" t="str">
        <f>IF(A3869="","",IFERROR(INDEX(Keterangan,MATCH('Buku Besar'!A3869,Akun,0)),""))</f>
        <v/>
      </c>
      <c r="D3869" s="2" t="str">
        <f>IF(A3869="","",IFERROR(INDEX(Reff,MATCH('Buku Besar'!A3869,Akun,0)),""))</f>
        <v/>
      </c>
      <c r="E3869" s="331" t="str">
        <f>IF(A3869="","",IFERROR(INDEX(Penerimaan,MATCH('Buku Besar'!A3869,Akun,0)),""))</f>
        <v/>
      </c>
      <c r="F3869" s="331" t="str">
        <f>IF(A3869="","",IFERROR(INDEX(Pengeluaran,MATCH('Buku Besar'!A3869,Akun,0)),""))</f>
        <v/>
      </c>
      <c r="H3869" s="91" t="str">
        <f t="shared" si="121"/>
        <v/>
      </c>
      <c r="I3869" s="330" t="str">
        <f>IF(H3869="","",IFERROR(INDEX(Tanggal1,MATCH('Buku Besar'!H3869,Akun1,0)),""))</f>
        <v/>
      </c>
      <c r="J3869" s="2" t="str">
        <f>IF(H3869="","",IFERROR(INDEX(Keterangan1,MATCH('Buku Besar'!H3869,Akun1,0)),""))</f>
        <v/>
      </c>
      <c r="K3869" s="2" t="str">
        <f>IF(H3869="","",IFERROR(INDEX(Reff1,MATCH('Buku Besar'!H3869,Akun1,0)),""))</f>
        <v/>
      </c>
      <c r="L3869" s="331" t="str">
        <f>IF(H3869="","",IFERROR(INDEX(Penerimaan1,MATCH('Buku Besar'!H3869,Akun1,0)),""))</f>
        <v/>
      </c>
      <c r="M3869" s="331" t="str">
        <f>IF(H3869="","",IFERROR(INDEX(Pengeluaran1,MATCH('Buku Besar'!H3869,Akun1,0)),""))</f>
        <v/>
      </c>
    </row>
    <row r="3870" spans="1:13" x14ac:dyDescent="0.25">
      <c r="A3870" s="91" t="str">
        <f t="shared" si="120"/>
        <v/>
      </c>
      <c r="B3870" s="330" t="str">
        <f>IF(A3870="","",IFERROR(INDEX(Tanggal,MATCH('Buku Besar'!A3870,Akun,0)),""))</f>
        <v/>
      </c>
      <c r="C3870" s="2" t="str">
        <f>IF(A3870="","",IFERROR(INDEX(Keterangan,MATCH('Buku Besar'!A3870,Akun,0)),""))</f>
        <v/>
      </c>
      <c r="D3870" s="2" t="str">
        <f>IF(A3870="","",IFERROR(INDEX(Reff,MATCH('Buku Besar'!A3870,Akun,0)),""))</f>
        <v/>
      </c>
      <c r="E3870" s="331" t="str">
        <f>IF(A3870="","",IFERROR(INDEX(Penerimaan,MATCH('Buku Besar'!A3870,Akun,0)),""))</f>
        <v/>
      </c>
      <c r="F3870" s="331" t="str">
        <f>IF(A3870="","",IFERROR(INDEX(Pengeluaran,MATCH('Buku Besar'!A3870,Akun,0)),""))</f>
        <v/>
      </c>
      <c r="H3870" s="91" t="str">
        <f t="shared" si="121"/>
        <v/>
      </c>
      <c r="I3870" s="330" t="str">
        <f>IF(H3870="","",IFERROR(INDEX(Tanggal1,MATCH('Buku Besar'!H3870,Akun1,0)),""))</f>
        <v/>
      </c>
      <c r="J3870" s="2" t="str">
        <f>IF(H3870="","",IFERROR(INDEX(Keterangan1,MATCH('Buku Besar'!H3870,Akun1,0)),""))</f>
        <v/>
      </c>
      <c r="K3870" s="2" t="str">
        <f>IF(H3870="","",IFERROR(INDEX(Reff1,MATCH('Buku Besar'!H3870,Akun1,0)),""))</f>
        <v/>
      </c>
      <c r="L3870" s="331" t="str">
        <f>IF(H3870="","",IFERROR(INDEX(Penerimaan1,MATCH('Buku Besar'!H3870,Akun1,0)),""))</f>
        <v/>
      </c>
      <c r="M3870" s="331" t="str">
        <f>IF(H3870="","",IFERROR(INDEX(Pengeluaran1,MATCH('Buku Besar'!H3870,Akun1,0)),""))</f>
        <v/>
      </c>
    </row>
    <row r="3871" spans="1:13" x14ac:dyDescent="0.25">
      <c r="A3871" s="91" t="str">
        <f t="shared" si="120"/>
        <v/>
      </c>
      <c r="B3871" s="330" t="str">
        <f>IF(A3871="","",IFERROR(INDEX(Tanggal,MATCH('Buku Besar'!A3871,Akun,0)),""))</f>
        <v/>
      </c>
      <c r="C3871" s="2" t="str">
        <f>IF(A3871="","",IFERROR(INDEX(Keterangan,MATCH('Buku Besar'!A3871,Akun,0)),""))</f>
        <v/>
      </c>
      <c r="D3871" s="2" t="str">
        <f>IF(A3871="","",IFERROR(INDEX(Reff,MATCH('Buku Besar'!A3871,Akun,0)),""))</f>
        <v/>
      </c>
      <c r="E3871" s="331" t="str">
        <f>IF(A3871="","",IFERROR(INDEX(Penerimaan,MATCH('Buku Besar'!A3871,Akun,0)),""))</f>
        <v/>
      </c>
      <c r="F3871" s="331" t="str">
        <f>IF(A3871="","",IFERROR(INDEX(Pengeluaran,MATCH('Buku Besar'!A3871,Akun,0)),""))</f>
        <v/>
      </c>
      <c r="H3871" s="91" t="str">
        <f t="shared" si="121"/>
        <v/>
      </c>
      <c r="I3871" s="330" t="str">
        <f>IF(H3871="","",IFERROR(INDEX(Tanggal1,MATCH('Buku Besar'!H3871,Akun1,0)),""))</f>
        <v/>
      </c>
      <c r="J3871" s="2" t="str">
        <f>IF(H3871="","",IFERROR(INDEX(Keterangan1,MATCH('Buku Besar'!H3871,Akun1,0)),""))</f>
        <v/>
      </c>
      <c r="K3871" s="2" t="str">
        <f>IF(H3871="","",IFERROR(INDEX(Reff1,MATCH('Buku Besar'!H3871,Akun1,0)),""))</f>
        <v/>
      </c>
      <c r="L3871" s="331" t="str">
        <f>IF(H3871="","",IFERROR(INDEX(Penerimaan1,MATCH('Buku Besar'!H3871,Akun1,0)),""))</f>
        <v/>
      </c>
      <c r="M3871" s="331" t="str">
        <f>IF(H3871="","",IFERROR(INDEX(Pengeluaran1,MATCH('Buku Besar'!H3871,Akun1,0)),""))</f>
        <v/>
      </c>
    </row>
    <row r="3872" spans="1:13" x14ac:dyDescent="0.25">
      <c r="A3872" s="91" t="str">
        <f t="shared" si="120"/>
        <v/>
      </c>
      <c r="B3872" s="330" t="str">
        <f>IF(A3872="","",IFERROR(INDEX(Tanggal,MATCH('Buku Besar'!A3872,Akun,0)),""))</f>
        <v/>
      </c>
      <c r="C3872" s="2" t="str">
        <f>IF(A3872="","",IFERROR(INDEX(Keterangan,MATCH('Buku Besar'!A3872,Akun,0)),""))</f>
        <v/>
      </c>
      <c r="D3872" s="2" t="str">
        <f>IF(A3872="","",IFERROR(INDEX(Reff,MATCH('Buku Besar'!A3872,Akun,0)),""))</f>
        <v/>
      </c>
      <c r="E3872" s="331" t="str">
        <f>IF(A3872="","",IFERROR(INDEX(Penerimaan,MATCH('Buku Besar'!A3872,Akun,0)),""))</f>
        <v/>
      </c>
      <c r="F3872" s="331" t="str">
        <f>IF(A3872="","",IFERROR(INDEX(Pengeluaran,MATCH('Buku Besar'!A3872,Akun,0)),""))</f>
        <v/>
      </c>
      <c r="H3872" s="91" t="str">
        <f t="shared" si="121"/>
        <v/>
      </c>
      <c r="I3872" s="330" t="str">
        <f>IF(H3872="","",IFERROR(INDEX(Tanggal1,MATCH('Buku Besar'!H3872,Akun1,0)),""))</f>
        <v/>
      </c>
      <c r="J3872" s="2" t="str">
        <f>IF(H3872="","",IFERROR(INDEX(Keterangan1,MATCH('Buku Besar'!H3872,Akun1,0)),""))</f>
        <v/>
      </c>
      <c r="K3872" s="2" t="str">
        <f>IF(H3872="","",IFERROR(INDEX(Reff1,MATCH('Buku Besar'!H3872,Akun1,0)),""))</f>
        <v/>
      </c>
      <c r="L3872" s="331" t="str">
        <f>IF(H3872="","",IFERROR(INDEX(Penerimaan1,MATCH('Buku Besar'!H3872,Akun1,0)),""))</f>
        <v/>
      </c>
      <c r="M3872" s="331" t="str">
        <f>IF(H3872="","",IFERROR(INDEX(Pengeluaran1,MATCH('Buku Besar'!H3872,Akun1,0)),""))</f>
        <v/>
      </c>
    </row>
    <row r="3873" spans="1:13" x14ac:dyDescent="0.25">
      <c r="A3873" s="91" t="str">
        <f t="shared" si="120"/>
        <v/>
      </c>
      <c r="B3873" s="330" t="str">
        <f>IF(A3873="","",IFERROR(INDEX(Tanggal,MATCH('Buku Besar'!A3873,Akun,0)),""))</f>
        <v/>
      </c>
      <c r="C3873" s="2" t="str">
        <f>IF(A3873="","",IFERROR(INDEX(Keterangan,MATCH('Buku Besar'!A3873,Akun,0)),""))</f>
        <v/>
      </c>
      <c r="D3873" s="2" t="str">
        <f>IF(A3873="","",IFERROR(INDEX(Reff,MATCH('Buku Besar'!A3873,Akun,0)),""))</f>
        <v/>
      </c>
      <c r="E3873" s="331" t="str">
        <f>IF(A3873="","",IFERROR(INDEX(Penerimaan,MATCH('Buku Besar'!A3873,Akun,0)),""))</f>
        <v/>
      </c>
      <c r="F3873" s="331" t="str">
        <f>IF(A3873="","",IFERROR(INDEX(Pengeluaran,MATCH('Buku Besar'!A3873,Akun,0)),""))</f>
        <v/>
      </c>
      <c r="H3873" s="91" t="str">
        <f t="shared" si="121"/>
        <v/>
      </c>
      <c r="I3873" s="330" t="str">
        <f>IF(H3873="","",IFERROR(INDEX(Tanggal1,MATCH('Buku Besar'!H3873,Akun1,0)),""))</f>
        <v/>
      </c>
      <c r="J3873" s="2" t="str">
        <f>IF(H3873="","",IFERROR(INDEX(Keterangan1,MATCH('Buku Besar'!H3873,Akun1,0)),""))</f>
        <v/>
      </c>
      <c r="K3873" s="2" t="str">
        <f>IF(H3873="","",IFERROR(INDEX(Reff1,MATCH('Buku Besar'!H3873,Akun1,0)),""))</f>
        <v/>
      </c>
      <c r="L3873" s="331" t="str">
        <f>IF(H3873="","",IFERROR(INDEX(Penerimaan1,MATCH('Buku Besar'!H3873,Akun1,0)),""))</f>
        <v/>
      </c>
      <c r="M3873" s="331" t="str">
        <f>IF(H3873="","",IFERROR(INDEX(Pengeluaran1,MATCH('Buku Besar'!H3873,Akun1,0)),""))</f>
        <v/>
      </c>
    </row>
    <row r="3874" spans="1:13" x14ac:dyDescent="0.25">
      <c r="A3874" s="91" t="str">
        <f t="shared" si="120"/>
        <v/>
      </c>
      <c r="B3874" s="330" t="str">
        <f>IF(A3874="","",IFERROR(INDEX(Tanggal,MATCH('Buku Besar'!A3874,Akun,0)),""))</f>
        <v/>
      </c>
      <c r="C3874" s="2" t="str">
        <f>IF(A3874="","",IFERROR(INDEX(Keterangan,MATCH('Buku Besar'!A3874,Akun,0)),""))</f>
        <v/>
      </c>
      <c r="D3874" s="2" t="str">
        <f>IF(A3874="","",IFERROR(INDEX(Reff,MATCH('Buku Besar'!A3874,Akun,0)),""))</f>
        <v/>
      </c>
      <c r="E3874" s="331" t="str">
        <f>IF(A3874="","",IFERROR(INDEX(Penerimaan,MATCH('Buku Besar'!A3874,Akun,0)),""))</f>
        <v/>
      </c>
      <c r="F3874" s="331" t="str">
        <f>IF(A3874="","",IFERROR(INDEX(Pengeluaran,MATCH('Buku Besar'!A3874,Akun,0)),""))</f>
        <v/>
      </c>
      <c r="H3874" s="91" t="str">
        <f t="shared" si="121"/>
        <v/>
      </c>
      <c r="I3874" s="330" t="str">
        <f>IF(H3874="","",IFERROR(INDEX(Tanggal1,MATCH('Buku Besar'!H3874,Akun1,0)),""))</f>
        <v/>
      </c>
      <c r="J3874" s="2" t="str">
        <f>IF(H3874="","",IFERROR(INDEX(Keterangan1,MATCH('Buku Besar'!H3874,Akun1,0)),""))</f>
        <v/>
      </c>
      <c r="K3874" s="2" t="str">
        <f>IF(H3874="","",IFERROR(INDEX(Reff1,MATCH('Buku Besar'!H3874,Akun1,0)),""))</f>
        <v/>
      </c>
      <c r="L3874" s="331" t="str">
        <f>IF(H3874="","",IFERROR(INDEX(Penerimaan1,MATCH('Buku Besar'!H3874,Akun1,0)),""))</f>
        <v/>
      </c>
      <c r="M3874" s="331" t="str">
        <f>IF(H3874="","",IFERROR(INDEX(Pengeluaran1,MATCH('Buku Besar'!H3874,Akun1,0)),""))</f>
        <v/>
      </c>
    </row>
    <row r="3875" spans="1:13" x14ac:dyDescent="0.25">
      <c r="A3875" s="91" t="str">
        <f t="shared" si="120"/>
        <v/>
      </c>
      <c r="B3875" s="330" t="str">
        <f>IF(A3875="","",IFERROR(INDEX(Tanggal,MATCH('Buku Besar'!A3875,Akun,0)),""))</f>
        <v/>
      </c>
      <c r="C3875" s="2" t="str">
        <f>IF(A3875="","",IFERROR(INDEX(Keterangan,MATCH('Buku Besar'!A3875,Akun,0)),""))</f>
        <v/>
      </c>
      <c r="D3875" s="2" t="str">
        <f>IF(A3875="","",IFERROR(INDEX(Reff,MATCH('Buku Besar'!A3875,Akun,0)),""))</f>
        <v/>
      </c>
      <c r="E3875" s="331" t="str">
        <f>IF(A3875="","",IFERROR(INDEX(Penerimaan,MATCH('Buku Besar'!A3875,Akun,0)),""))</f>
        <v/>
      </c>
      <c r="F3875" s="331" t="str">
        <f>IF(A3875="","",IFERROR(INDEX(Pengeluaran,MATCH('Buku Besar'!A3875,Akun,0)),""))</f>
        <v/>
      </c>
      <c r="H3875" s="91" t="str">
        <f t="shared" si="121"/>
        <v/>
      </c>
      <c r="I3875" s="330" t="str">
        <f>IF(H3875="","",IFERROR(INDEX(Tanggal1,MATCH('Buku Besar'!H3875,Akun1,0)),""))</f>
        <v/>
      </c>
      <c r="J3875" s="2" t="str">
        <f>IF(H3875="","",IFERROR(INDEX(Keterangan1,MATCH('Buku Besar'!H3875,Akun1,0)),""))</f>
        <v/>
      </c>
      <c r="K3875" s="2" t="str">
        <f>IF(H3875="","",IFERROR(INDEX(Reff1,MATCH('Buku Besar'!H3875,Akun1,0)),""))</f>
        <v/>
      </c>
      <c r="L3875" s="331" t="str">
        <f>IF(H3875="","",IFERROR(INDEX(Penerimaan1,MATCH('Buku Besar'!H3875,Akun1,0)),""))</f>
        <v/>
      </c>
      <c r="M3875" s="331" t="str">
        <f>IF(H3875="","",IFERROR(INDEX(Pengeluaran1,MATCH('Buku Besar'!H3875,Akun1,0)),""))</f>
        <v/>
      </c>
    </row>
    <row r="3876" spans="1:13" x14ac:dyDescent="0.25">
      <c r="A3876" s="91" t="str">
        <f t="shared" si="120"/>
        <v/>
      </c>
      <c r="B3876" s="330" t="str">
        <f>IF(A3876="","",IFERROR(INDEX(Tanggal,MATCH('Buku Besar'!A3876,Akun,0)),""))</f>
        <v/>
      </c>
      <c r="C3876" s="2" t="str">
        <f>IF(A3876="","",IFERROR(INDEX(Keterangan,MATCH('Buku Besar'!A3876,Akun,0)),""))</f>
        <v/>
      </c>
      <c r="D3876" s="2" t="str">
        <f>IF(A3876="","",IFERROR(INDEX(Reff,MATCH('Buku Besar'!A3876,Akun,0)),""))</f>
        <v/>
      </c>
      <c r="E3876" s="331" t="str">
        <f>IF(A3876="","",IFERROR(INDEX(Penerimaan,MATCH('Buku Besar'!A3876,Akun,0)),""))</f>
        <v/>
      </c>
      <c r="F3876" s="331" t="str">
        <f>IF(A3876="","",IFERROR(INDEX(Pengeluaran,MATCH('Buku Besar'!A3876,Akun,0)),""))</f>
        <v/>
      </c>
      <c r="H3876" s="91" t="str">
        <f t="shared" si="121"/>
        <v/>
      </c>
      <c r="I3876" s="330" t="str">
        <f>IF(H3876="","",IFERROR(INDEX(Tanggal1,MATCH('Buku Besar'!H3876,Akun1,0)),""))</f>
        <v/>
      </c>
      <c r="J3876" s="2" t="str">
        <f>IF(H3876="","",IFERROR(INDEX(Keterangan1,MATCH('Buku Besar'!H3876,Akun1,0)),""))</f>
        <v/>
      </c>
      <c r="K3876" s="2" t="str">
        <f>IF(H3876="","",IFERROR(INDEX(Reff1,MATCH('Buku Besar'!H3876,Akun1,0)),""))</f>
        <v/>
      </c>
      <c r="L3876" s="331" t="str">
        <f>IF(H3876="","",IFERROR(INDEX(Penerimaan1,MATCH('Buku Besar'!H3876,Akun1,0)),""))</f>
        <v/>
      </c>
      <c r="M3876" s="331" t="str">
        <f>IF(H3876="","",IFERROR(INDEX(Pengeluaran1,MATCH('Buku Besar'!H3876,Akun1,0)),""))</f>
        <v/>
      </c>
    </row>
    <row r="3877" spans="1:13" x14ac:dyDescent="0.25">
      <c r="A3877" s="91" t="str">
        <f t="shared" si="120"/>
        <v/>
      </c>
      <c r="B3877" s="330" t="str">
        <f>IF(A3877="","",IFERROR(INDEX(Tanggal,MATCH('Buku Besar'!A3877,Akun,0)),""))</f>
        <v/>
      </c>
      <c r="C3877" s="2" t="str">
        <f>IF(A3877="","",IFERROR(INDEX(Keterangan,MATCH('Buku Besar'!A3877,Akun,0)),""))</f>
        <v/>
      </c>
      <c r="D3877" s="2" t="str">
        <f>IF(A3877="","",IFERROR(INDEX(Reff,MATCH('Buku Besar'!A3877,Akun,0)),""))</f>
        <v/>
      </c>
      <c r="E3877" s="331" t="str">
        <f>IF(A3877="","",IFERROR(INDEX(Penerimaan,MATCH('Buku Besar'!A3877,Akun,0)),""))</f>
        <v/>
      </c>
      <c r="F3877" s="331" t="str">
        <f>IF(A3877="","",IFERROR(INDEX(Pengeluaran,MATCH('Buku Besar'!A3877,Akun,0)),""))</f>
        <v/>
      </c>
      <c r="H3877" s="91" t="str">
        <f t="shared" si="121"/>
        <v/>
      </c>
      <c r="I3877" s="330" t="str">
        <f>IF(H3877="","",IFERROR(INDEX(Tanggal1,MATCH('Buku Besar'!H3877,Akun1,0)),""))</f>
        <v/>
      </c>
      <c r="J3877" s="2" t="str">
        <f>IF(H3877="","",IFERROR(INDEX(Keterangan1,MATCH('Buku Besar'!H3877,Akun1,0)),""))</f>
        <v/>
      </c>
      <c r="K3877" s="2" t="str">
        <f>IF(H3877="","",IFERROR(INDEX(Reff1,MATCH('Buku Besar'!H3877,Akun1,0)),""))</f>
        <v/>
      </c>
      <c r="L3877" s="331" t="str">
        <f>IF(H3877="","",IFERROR(INDEX(Penerimaan1,MATCH('Buku Besar'!H3877,Akun1,0)),""))</f>
        <v/>
      </c>
      <c r="M3877" s="331" t="str">
        <f>IF(H3877="","",IFERROR(INDEX(Pengeluaran1,MATCH('Buku Besar'!H3877,Akun1,0)),""))</f>
        <v/>
      </c>
    </row>
    <row r="3878" spans="1:13" x14ac:dyDescent="0.25">
      <c r="A3878" s="91" t="str">
        <f t="shared" si="120"/>
        <v/>
      </c>
      <c r="B3878" s="330" t="str">
        <f>IF(A3878="","",IFERROR(INDEX(Tanggal,MATCH('Buku Besar'!A3878,Akun,0)),""))</f>
        <v/>
      </c>
      <c r="C3878" s="2" t="str">
        <f>IF(A3878="","",IFERROR(INDEX(Keterangan,MATCH('Buku Besar'!A3878,Akun,0)),""))</f>
        <v/>
      </c>
      <c r="D3878" s="2" t="str">
        <f>IF(A3878="","",IFERROR(INDEX(Reff,MATCH('Buku Besar'!A3878,Akun,0)),""))</f>
        <v/>
      </c>
      <c r="E3878" s="331" t="str">
        <f>IF(A3878="","",IFERROR(INDEX(Penerimaan,MATCH('Buku Besar'!A3878,Akun,0)),""))</f>
        <v/>
      </c>
      <c r="F3878" s="331" t="str">
        <f>IF(A3878="","",IFERROR(INDEX(Pengeluaran,MATCH('Buku Besar'!A3878,Akun,0)),""))</f>
        <v/>
      </c>
      <c r="H3878" s="91" t="str">
        <f t="shared" si="121"/>
        <v/>
      </c>
      <c r="I3878" s="330" t="str">
        <f>IF(H3878="","",IFERROR(INDEX(Tanggal1,MATCH('Buku Besar'!H3878,Akun1,0)),""))</f>
        <v/>
      </c>
      <c r="J3878" s="2" t="str">
        <f>IF(H3878="","",IFERROR(INDEX(Keterangan1,MATCH('Buku Besar'!H3878,Akun1,0)),""))</f>
        <v/>
      </c>
      <c r="K3878" s="2" t="str">
        <f>IF(H3878="","",IFERROR(INDEX(Reff1,MATCH('Buku Besar'!H3878,Akun1,0)),""))</f>
        <v/>
      </c>
      <c r="L3878" s="331" t="str">
        <f>IF(H3878="","",IFERROR(INDEX(Penerimaan1,MATCH('Buku Besar'!H3878,Akun1,0)),""))</f>
        <v/>
      </c>
      <c r="M3878" s="331" t="str">
        <f>IF(H3878="","",IFERROR(INDEX(Pengeluaran1,MATCH('Buku Besar'!H3878,Akun1,0)),""))</f>
        <v/>
      </c>
    </row>
    <row r="3879" spans="1:13" x14ac:dyDescent="0.25">
      <c r="A3879" s="91" t="str">
        <f t="shared" si="120"/>
        <v/>
      </c>
      <c r="B3879" s="330" t="str">
        <f>IF(A3879="","",IFERROR(INDEX(Tanggal,MATCH('Buku Besar'!A3879,Akun,0)),""))</f>
        <v/>
      </c>
      <c r="C3879" s="2" t="str">
        <f>IF(A3879="","",IFERROR(INDEX(Keterangan,MATCH('Buku Besar'!A3879,Akun,0)),""))</f>
        <v/>
      </c>
      <c r="D3879" s="2" t="str">
        <f>IF(A3879="","",IFERROR(INDEX(Reff,MATCH('Buku Besar'!A3879,Akun,0)),""))</f>
        <v/>
      </c>
      <c r="E3879" s="331" t="str">
        <f>IF(A3879="","",IFERROR(INDEX(Penerimaan,MATCH('Buku Besar'!A3879,Akun,0)),""))</f>
        <v/>
      </c>
      <c r="F3879" s="331" t="str">
        <f>IF(A3879="","",IFERROR(INDEX(Pengeluaran,MATCH('Buku Besar'!A3879,Akun,0)),""))</f>
        <v/>
      </c>
      <c r="H3879" s="91" t="str">
        <f t="shared" si="121"/>
        <v/>
      </c>
      <c r="I3879" s="330" t="str">
        <f>IF(H3879="","",IFERROR(INDEX(Tanggal1,MATCH('Buku Besar'!H3879,Akun1,0)),""))</f>
        <v/>
      </c>
      <c r="J3879" s="2" t="str">
        <f>IF(H3879="","",IFERROR(INDEX(Keterangan1,MATCH('Buku Besar'!H3879,Akun1,0)),""))</f>
        <v/>
      </c>
      <c r="K3879" s="2" t="str">
        <f>IF(H3879="","",IFERROR(INDEX(Reff1,MATCH('Buku Besar'!H3879,Akun1,0)),""))</f>
        <v/>
      </c>
      <c r="L3879" s="331" t="str">
        <f>IF(H3879="","",IFERROR(INDEX(Penerimaan1,MATCH('Buku Besar'!H3879,Akun1,0)),""))</f>
        <v/>
      </c>
      <c r="M3879" s="331" t="str">
        <f>IF(H3879="","",IFERROR(INDEX(Pengeluaran1,MATCH('Buku Besar'!H3879,Akun1,0)),""))</f>
        <v/>
      </c>
    </row>
    <row r="3880" spans="1:13" x14ac:dyDescent="0.25">
      <c r="A3880" s="91" t="str">
        <f t="shared" si="120"/>
        <v/>
      </c>
      <c r="B3880" s="330" t="str">
        <f>IF(A3880="","",IFERROR(INDEX(Tanggal,MATCH('Buku Besar'!A3880,Akun,0)),""))</f>
        <v/>
      </c>
      <c r="C3880" s="2" t="str">
        <f>IF(A3880="","",IFERROR(INDEX(Keterangan,MATCH('Buku Besar'!A3880,Akun,0)),""))</f>
        <v/>
      </c>
      <c r="D3880" s="2" t="str">
        <f>IF(A3880="","",IFERROR(INDEX(Reff,MATCH('Buku Besar'!A3880,Akun,0)),""))</f>
        <v/>
      </c>
      <c r="E3880" s="331" t="str">
        <f>IF(A3880="","",IFERROR(INDEX(Penerimaan,MATCH('Buku Besar'!A3880,Akun,0)),""))</f>
        <v/>
      </c>
      <c r="F3880" s="331" t="str">
        <f>IF(A3880="","",IFERROR(INDEX(Pengeluaran,MATCH('Buku Besar'!A3880,Akun,0)),""))</f>
        <v/>
      </c>
      <c r="H3880" s="91" t="str">
        <f t="shared" si="121"/>
        <v/>
      </c>
      <c r="I3880" s="330" t="str">
        <f>IF(H3880="","",IFERROR(INDEX(Tanggal1,MATCH('Buku Besar'!H3880,Akun1,0)),""))</f>
        <v/>
      </c>
      <c r="J3880" s="2" t="str">
        <f>IF(H3880="","",IFERROR(INDEX(Keterangan1,MATCH('Buku Besar'!H3880,Akun1,0)),""))</f>
        <v/>
      </c>
      <c r="K3880" s="2" t="str">
        <f>IF(H3880="","",IFERROR(INDEX(Reff1,MATCH('Buku Besar'!H3880,Akun1,0)),""))</f>
        <v/>
      </c>
      <c r="L3880" s="331" t="str">
        <f>IF(H3880="","",IFERROR(INDEX(Penerimaan1,MATCH('Buku Besar'!H3880,Akun1,0)),""))</f>
        <v/>
      </c>
      <c r="M3880" s="331" t="str">
        <f>IF(H3880="","",IFERROR(INDEX(Pengeluaran1,MATCH('Buku Besar'!H3880,Akun1,0)),""))</f>
        <v/>
      </c>
    </row>
    <row r="3881" spans="1:13" x14ac:dyDescent="0.25">
      <c r="A3881" s="91" t="str">
        <f t="shared" si="120"/>
        <v/>
      </c>
      <c r="B3881" s="330" t="str">
        <f>IF(A3881="","",IFERROR(INDEX(Tanggal,MATCH('Buku Besar'!A3881,Akun,0)),""))</f>
        <v/>
      </c>
      <c r="C3881" s="2" t="str">
        <f>IF(A3881="","",IFERROR(INDEX(Keterangan,MATCH('Buku Besar'!A3881,Akun,0)),""))</f>
        <v/>
      </c>
      <c r="D3881" s="2" t="str">
        <f>IF(A3881="","",IFERROR(INDEX(Reff,MATCH('Buku Besar'!A3881,Akun,0)),""))</f>
        <v/>
      </c>
      <c r="E3881" s="331" t="str">
        <f>IF(A3881="","",IFERROR(INDEX(Penerimaan,MATCH('Buku Besar'!A3881,Akun,0)),""))</f>
        <v/>
      </c>
      <c r="F3881" s="331" t="str">
        <f>IF(A3881="","",IFERROR(INDEX(Pengeluaran,MATCH('Buku Besar'!A3881,Akun,0)),""))</f>
        <v/>
      </c>
      <c r="H3881" s="91" t="str">
        <f t="shared" si="121"/>
        <v/>
      </c>
      <c r="I3881" s="330" t="str">
        <f>IF(H3881="","",IFERROR(INDEX(Tanggal1,MATCH('Buku Besar'!H3881,Akun1,0)),""))</f>
        <v/>
      </c>
      <c r="J3881" s="2" t="str">
        <f>IF(H3881="","",IFERROR(INDEX(Keterangan1,MATCH('Buku Besar'!H3881,Akun1,0)),""))</f>
        <v/>
      </c>
      <c r="K3881" s="2" t="str">
        <f>IF(H3881="","",IFERROR(INDEX(Reff1,MATCH('Buku Besar'!H3881,Akun1,0)),""))</f>
        <v/>
      </c>
      <c r="L3881" s="331" t="str">
        <f>IF(H3881="","",IFERROR(INDEX(Penerimaan1,MATCH('Buku Besar'!H3881,Akun1,0)),""))</f>
        <v/>
      </c>
      <c r="M3881" s="331" t="str">
        <f>IF(H3881="","",IFERROR(INDEX(Pengeluaran1,MATCH('Buku Besar'!H3881,Akun1,0)),""))</f>
        <v/>
      </c>
    </row>
    <row r="3882" spans="1:13" x14ac:dyDescent="0.25">
      <c r="A3882" s="91" t="str">
        <f t="shared" si="120"/>
        <v/>
      </c>
      <c r="B3882" s="330" t="str">
        <f>IF(A3882="","",IFERROR(INDEX(Tanggal,MATCH('Buku Besar'!A3882,Akun,0)),""))</f>
        <v/>
      </c>
      <c r="C3882" s="2" t="str">
        <f>IF(A3882="","",IFERROR(INDEX(Keterangan,MATCH('Buku Besar'!A3882,Akun,0)),""))</f>
        <v/>
      </c>
      <c r="D3882" s="2" t="str">
        <f>IF(A3882="","",IFERROR(INDEX(Reff,MATCH('Buku Besar'!A3882,Akun,0)),""))</f>
        <v/>
      </c>
      <c r="E3882" s="331" t="str">
        <f>IF(A3882="","",IFERROR(INDEX(Penerimaan,MATCH('Buku Besar'!A3882,Akun,0)),""))</f>
        <v/>
      </c>
      <c r="F3882" s="331" t="str">
        <f>IF(A3882="","",IFERROR(INDEX(Pengeluaran,MATCH('Buku Besar'!A3882,Akun,0)),""))</f>
        <v/>
      </c>
      <c r="H3882" s="91" t="str">
        <f t="shared" si="121"/>
        <v/>
      </c>
      <c r="I3882" s="330" t="str">
        <f>IF(H3882="","",IFERROR(INDEX(Tanggal1,MATCH('Buku Besar'!H3882,Akun1,0)),""))</f>
        <v/>
      </c>
      <c r="J3882" s="2" t="str">
        <f>IF(H3882="","",IFERROR(INDEX(Keterangan1,MATCH('Buku Besar'!H3882,Akun1,0)),""))</f>
        <v/>
      </c>
      <c r="K3882" s="2" t="str">
        <f>IF(H3882="","",IFERROR(INDEX(Reff1,MATCH('Buku Besar'!H3882,Akun1,0)),""))</f>
        <v/>
      </c>
      <c r="L3882" s="331" t="str">
        <f>IF(H3882="","",IFERROR(INDEX(Penerimaan1,MATCH('Buku Besar'!H3882,Akun1,0)),""))</f>
        <v/>
      </c>
      <c r="M3882" s="331" t="str">
        <f>IF(H3882="","",IFERROR(INDEX(Pengeluaran1,MATCH('Buku Besar'!H3882,Akun1,0)),""))</f>
        <v/>
      </c>
    </row>
    <row r="3883" spans="1:13" x14ac:dyDescent="0.25">
      <c r="A3883" s="91" t="str">
        <f t="shared" si="120"/>
        <v/>
      </c>
      <c r="B3883" s="330" t="str">
        <f>IF(A3883="","",IFERROR(INDEX(Tanggal,MATCH('Buku Besar'!A3883,Akun,0)),""))</f>
        <v/>
      </c>
      <c r="C3883" s="2" t="str">
        <f>IF(A3883="","",IFERROR(INDEX(Keterangan,MATCH('Buku Besar'!A3883,Akun,0)),""))</f>
        <v/>
      </c>
      <c r="D3883" s="2" t="str">
        <f>IF(A3883="","",IFERROR(INDEX(Reff,MATCH('Buku Besar'!A3883,Akun,0)),""))</f>
        <v/>
      </c>
      <c r="E3883" s="331" t="str">
        <f>IF(A3883="","",IFERROR(INDEX(Penerimaan,MATCH('Buku Besar'!A3883,Akun,0)),""))</f>
        <v/>
      </c>
      <c r="F3883" s="331" t="str">
        <f>IF(A3883="","",IFERROR(INDEX(Pengeluaran,MATCH('Buku Besar'!A3883,Akun,0)),""))</f>
        <v/>
      </c>
      <c r="H3883" s="91" t="str">
        <f t="shared" si="121"/>
        <v/>
      </c>
      <c r="I3883" s="330" t="str">
        <f>IF(H3883="","",IFERROR(INDEX(Tanggal1,MATCH('Buku Besar'!H3883,Akun1,0)),""))</f>
        <v/>
      </c>
      <c r="J3883" s="2" t="str">
        <f>IF(H3883="","",IFERROR(INDEX(Keterangan1,MATCH('Buku Besar'!H3883,Akun1,0)),""))</f>
        <v/>
      </c>
      <c r="K3883" s="2" t="str">
        <f>IF(H3883="","",IFERROR(INDEX(Reff1,MATCH('Buku Besar'!H3883,Akun1,0)),""))</f>
        <v/>
      </c>
      <c r="L3883" s="331" t="str">
        <f>IF(H3883="","",IFERROR(INDEX(Penerimaan1,MATCH('Buku Besar'!H3883,Akun1,0)),""))</f>
        <v/>
      </c>
      <c r="M3883" s="331" t="str">
        <f>IF(H3883="","",IFERROR(INDEX(Pengeluaran1,MATCH('Buku Besar'!H3883,Akun1,0)),""))</f>
        <v/>
      </c>
    </row>
    <row r="3884" spans="1:13" x14ac:dyDescent="0.25">
      <c r="A3884" s="91" t="str">
        <f t="shared" si="120"/>
        <v/>
      </c>
      <c r="B3884" s="330" t="str">
        <f>IF(A3884="","",IFERROR(INDEX(Tanggal,MATCH('Buku Besar'!A3884,Akun,0)),""))</f>
        <v/>
      </c>
      <c r="C3884" s="2" t="str">
        <f>IF(A3884="","",IFERROR(INDEX(Keterangan,MATCH('Buku Besar'!A3884,Akun,0)),""))</f>
        <v/>
      </c>
      <c r="D3884" s="2" t="str">
        <f>IF(A3884="","",IFERROR(INDEX(Reff,MATCH('Buku Besar'!A3884,Akun,0)),""))</f>
        <v/>
      </c>
      <c r="E3884" s="331" t="str">
        <f>IF(A3884="","",IFERROR(INDEX(Penerimaan,MATCH('Buku Besar'!A3884,Akun,0)),""))</f>
        <v/>
      </c>
      <c r="F3884" s="331" t="str">
        <f>IF(A3884="","",IFERROR(INDEX(Pengeluaran,MATCH('Buku Besar'!A3884,Akun,0)),""))</f>
        <v/>
      </c>
      <c r="H3884" s="91" t="str">
        <f t="shared" si="121"/>
        <v/>
      </c>
      <c r="I3884" s="330" t="str">
        <f>IF(H3884="","",IFERROR(INDEX(Tanggal1,MATCH('Buku Besar'!H3884,Akun1,0)),""))</f>
        <v/>
      </c>
      <c r="J3884" s="2" t="str">
        <f>IF(H3884="","",IFERROR(INDEX(Keterangan1,MATCH('Buku Besar'!H3884,Akun1,0)),""))</f>
        <v/>
      </c>
      <c r="K3884" s="2" t="str">
        <f>IF(H3884="","",IFERROR(INDEX(Reff1,MATCH('Buku Besar'!H3884,Akun1,0)),""))</f>
        <v/>
      </c>
      <c r="L3884" s="331" t="str">
        <f>IF(H3884="","",IFERROR(INDEX(Penerimaan1,MATCH('Buku Besar'!H3884,Akun1,0)),""))</f>
        <v/>
      </c>
      <c r="M3884" s="331" t="str">
        <f>IF(H3884="","",IFERROR(INDEX(Pengeluaran1,MATCH('Buku Besar'!H3884,Akun1,0)),""))</f>
        <v/>
      </c>
    </row>
    <row r="3885" spans="1:13" x14ac:dyDescent="0.25">
      <c r="A3885" s="91" t="str">
        <f t="shared" si="120"/>
        <v/>
      </c>
      <c r="B3885" s="330" t="str">
        <f>IF(A3885="","",IFERROR(INDEX(Tanggal,MATCH('Buku Besar'!A3885,Akun,0)),""))</f>
        <v/>
      </c>
      <c r="C3885" s="2" t="str">
        <f>IF(A3885="","",IFERROR(INDEX(Keterangan,MATCH('Buku Besar'!A3885,Akun,0)),""))</f>
        <v/>
      </c>
      <c r="D3885" s="2" t="str">
        <f>IF(A3885="","",IFERROR(INDEX(Reff,MATCH('Buku Besar'!A3885,Akun,0)),""))</f>
        <v/>
      </c>
      <c r="E3885" s="331" t="str">
        <f>IF(A3885="","",IFERROR(INDEX(Penerimaan,MATCH('Buku Besar'!A3885,Akun,0)),""))</f>
        <v/>
      </c>
      <c r="F3885" s="331" t="str">
        <f>IF(A3885="","",IFERROR(INDEX(Pengeluaran,MATCH('Buku Besar'!A3885,Akun,0)),""))</f>
        <v/>
      </c>
      <c r="H3885" s="91" t="str">
        <f t="shared" si="121"/>
        <v/>
      </c>
      <c r="I3885" s="330" t="str">
        <f>IF(H3885="","",IFERROR(INDEX(Tanggal1,MATCH('Buku Besar'!H3885,Akun1,0)),""))</f>
        <v/>
      </c>
      <c r="J3885" s="2" t="str">
        <f>IF(H3885="","",IFERROR(INDEX(Keterangan1,MATCH('Buku Besar'!H3885,Akun1,0)),""))</f>
        <v/>
      </c>
      <c r="K3885" s="2" t="str">
        <f>IF(H3885="","",IFERROR(INDEX(Reff1,MATCH('Buku Besar'!H3885,Akun1,0)),""))</f>
        <v/>
      </c>
      <c r="L3885" s="331" t="str">
        <f>IF(H3885="","",IFERROR(INDEX(Penerimaan1,MATCH('Buku Besar'!H3885,Akun1,0)),""))</f>
        <v/>
      </c>
      <c r="M3885" s="331" t="str">
        <f>IF(H3885="","",IFERROR(INDEX(Pengeluaran1,MATCH('Buku Besar'!H3885,Akun1,0)),""))</f>
        <v/>
      </c>
    </row>
    <row r="3886" spans="1:13" x14ac:dyDescent="0.25">
      <c r="A3886" s="91" t="str">
        <f t="shared" si="120"/>
        <v/>
      </c>
      <c r="B3886" s="330" t="str">
        <f>IF(A3886="","",IFERROR(INDEX(Tanggal,MATCH('Buku Besar'!A3886,Akun,0)),""))</f>
        <v/>
      </c>
      <c r="C3886" s="2" t="str">
        <f>IF(A3886="","",IFERROR(INDEX(Keterangan,MATCH('Buku Besar'!A3886,Akun,0)),""))</f>
        <v/>
      </c>
      <c r="D3886" s="2" t="str">
        <f>IF(A3886="","",IFERROR(INDEX(Reff,MATCH('Buku Besar'!A3886,Akun,0)),""))</f>
        <v/>
      </c>
      <c r="E3886" s="331" t="str">
        <f>IF(A3886="","",IFERROR(INDEX(Penerimaan,MATCH('Buku Besar'!A3886,Akun,0)),""))</f>
        <v/>
      </c>
      <c r="F3886" s="331" t="str">
        <f>IF(A3886="","",IFERROR(INDEX(Pengeluaran,MATCH('Buku Besar'!A3886,Akun,0)),""))</f>
        <v/>
      </c>
      <c r="H3886" s="91" t="str">
        <f t="shared" si="121"/>
        <v/>
      </c>
      <c r="I3886" s="330" t="str">
        <f>IF(H3886="","",IFERROR(INDEX(Tanggal1,MATCH('Buku Besar'!H3886,Akun1,0)),""))</f>
        <v/>
      </c>
      <c r="J3886" s="2" t="str">
        <f>IF(H3886="","",IFERROR(INDEX(Keterangan1,MATCH('Buku Besar'!H3886,Akun1,0)),""))</f>
        <v/>
      </c>
      <c r="K3886" s="2" t="str">
        <f>IF(H3886="","",IFERROR(INDEX(Reff1,MATCH('Buku Besar'!H3886,Akun1,0)),""))</f>
        <v/>
      </c>
      <c r="L3886" s="331" t="str">
        <f>IF(H3886="","",IFERROR(INDEX(Penerimaan1,MATCH('Buku Besar'!H3886,Akun1,0)),""))</f>
        <v/>
      </c>
      <c r="M3886" s="331" t="str">
        <f>IF(H3886="","",IFERROR(INDEX(Pengeluaran1,MATCH('Buku Besar'!H3886,Akun1,0)),""))</f>
        <v/>
      </c>
    </row>
    <row r="3887" spans="1:13" x14ac:dyDescent="0.25">
      <c r="A3887" s="91" t="str">
        <f t="shared" si="120"/>
        <v/>
      </c>
      <c r="B3887" s="330" t="str">
        <f>IF(A3887="","",IFERROR(INDEX(Tanggal,MATCH('Buku Besar'!A3887,Akun,0)),""))</f>
        <v/>
      </c>
      <c r="C3887" s="2" t="str">
        <f>IF(A3887="","",IFERROR(INDEX(Keterangan,MATCH('Buku Besar'!A3887,Akun,0)),""))</f>
        <v/>
      </c>
      <c r="D3887" s="2" t="str">
        <f>IF(A3887="","",IFERROR(INDEX(Reff,MATCH('Buku Besar'!A3887,Akun,0)),""))</f>
        <v/>
      </c>
      <c r="E3887" s="331" t="str">
        <f>IF(A3887="","",IFERROR(INDEX(Penerimaan,MATCH('Buku Besar'!A3887,Akun,0)),""))</f>
        <v/>
      </c>
      <c r="F3887" s="331" t="str">
        <f>IF(A3887="","",IFERROR(INDEX(Pengeluaran,MATCH('Buku Besar'!A3887,Akun,0)),""))</f>
        <v/>
      </c>
      <c r="H3887" s="91" t="str">
        <f t="shared" si="121"/>
        <v/>
      </c>
      <c r="I3887" s="330" t="str">
        <f>IF(H3887="","",IFERROR(INDEX(Tanggal1,MATCH('Buku Besar'!H3887,Akun1,0)),""))</f>
        <v/>
      </c>
      <c r="J3887" s="2" t="str">
        <f>IF(H3887="","",IFERROR(INDEX(Keterangan1,MATCH('Buku Besar'!H3887,Akun1,0)),""))</f>
        <v/>
      </c>
      <c r="K3887" s="2" t="str">
        <f>IF(H3887="","",IFERROR(INDEX(Reff1,MATCH('Buku Besar'!H3887,Akun1,0)),""))</f>
        <v/>
      </c>
      <c r="L3887" s="331" t="str">
        <f>IF(H3887="","",IFERROR(INDEX(Penerimaan1,MATCH('Buku Besar'!H3887,Akun1,0)),""))</f>
        <v/>
      </c>
      <c r="M3887" s="331" t="str">
        <f>IF(H3887="","",IFERROR(INDEX(Pengeluaran1,MATCH('Buku Besar'!H3887,Akun1,0)),""))</f>
        <v/>
      </c>
    </row>
    <row r="3888" spans="1:13" x14ac:dyDescent="0.25">
      <c r="A3888" s="91" t="str">
        <f t="shared" si="120"/>
        <v/>
      </c>
      <c r="B3888" s="330" t="str">
        <f>IF(A3888="","",IFERROR(INDEX(Tanggal,MATCH('Buku Besar'!A3888,Akun,0)),""))</f>
        <v/>
      </c>
      <c r="C3888" s="2" t="str">
        <f>IF(A3888="","",IFERROR(INDEX(Keterangan,MATCH('Buku Besar'!A3888,Akun,0)),""))</f>
        <v/>
      </c>
      <c r="D3888" s="2" t="str">
        <f>IF(A3888="","",IFERROR(INDEX(Reff,MATCH('Buku Besar'!A3888,Akun,0)),""))</f>
        <v/>
      </c>
      <c r="E3888" s="331" t="str">
        <f>IF(A3888="","",IFERROR(INDEX(Penerimaan,MATCH('Buku Besar'!A3888,Akun,0)),""))</f>
        <v/>
      </c>
      <c r="F3888" s="331" t="str">
        <f>IF(A3888="","",IFERROR(INDEX(Pengeluaran,MATCH('Buku Besar'!A3888,Akun,0)),""))</f>
        <v/>
      </c>
      <c r="H3888" s="91" t="str">
        <f t="shared" si="121"/>
        <v/>
      </c>
      <c r="I3888" s="330" t="str">
        <f>IF(H3888="","",IFERROR(INDEX(Tanggal1,MATCH('Buku Besar'!H3888,Akun1,0)),""))</f>
        <v/>
      </c>
      <c r="J3888" s="2" t="str">
        <f>IF(H3888="","",IFERROR(INDEX(Keterangan1,MATCH('Buku Besar'!H3888,Akun1,0)),""))</f>
        <v/>
      </c>
      <c r="K3888" s="2" t="str">
        <f>IF(H3888="","",IFERROR(INDEX(Reff1,MATCH('Buku Besar'!H3888,Akun1,0)),""))</f>
        <v/>
      </c>
      <c r="L3888" s="331" t="str">
        <f>IF(H3888="","",IFERROR(INDEX(Penerimaan1,MATCH('Buku Besar'!H3888,Akun1,0)),""))</f>
        <v/>
      </c>
      <c r="M3888" s="331" t="str">
        <f>IF(H3888="","",IFERROR(INDEX(Pengeluaran1,MATCH('Buku Besar'!H3888,Akun1,0)),""))</f>
        <v/>
      </c>
    </row>
    <row r="3889" spans="1:13" x14ac:dyDescent="0.25">
      <c r="A3889" s="91" t="str">
        <f t="shared" si="120"/>
        <v/>
      </c>
      <c r="B3889" s="330" t="str">
        <f>IF(A3889="","",IFERROR(INDEX(Tanggal,MATCH('Buku Besar'!A3889,Akun,0)),""))</f>
        <v/>
      </c>
      <c r="C3889" s="2" t="str">
        <f>IF(A3889="","",IFERROR(INDEX(Keterangan,MATCH('Buku Besar'!A3889,Akun,0)),""))</f>
        <v/>
      </c>
      <c r="D3889" s="2" t="str">
        <f>IF(A3889="","",IFERROR(INDEX(Reff,MATCH('Buku Besar'!A3889,Akun,0)),""))</f>
        <v/>
      </c>
      <c r="E3889" s="331" t="str">
        <f>IF(A3889="","",IFERROR(INDEX(Penerimaan,MATCH('Buku Besar'!A3889,Akun,0)),""))</f>
        <v/>
      </c>
      <c r="F3889" s="331" t="str">
        <f>IF(A3889="","",IFERROR(INDEX(Pengeluaran,MATCH('Buku Besar'!A3889,Akun,0)),""))</f>
        <v/>
      </c>
      <c r="H3889" s="91" t="str">
        <f t="shared" si="121"/>
        <v/>
      </c>
      <c r="I3889" s="330" t="str">
        <f>IF(H3889="","",IFERROR(INDEX(Tanggal1,MATCH('Buku Besar'!H3889,Akun1,0)),""))</f>
        <v/>
      </c>
      <c r="J3889" s="2" t="str">
        <f>IF(H3889="","",IFERROR(INDEX(Keterangan1,MATCH('Buku Besar'!H3889,Akun1,0)),""))</f>
        <v/>
      </c>
      <c r="K3889" s="2" t="str">
        <f>IF(H3889="","",IFERROR(INDEX(Reff1,MATCH('Buku Besar'!H3889,Akun1,0)),""))</f>
        <v/>
      </c>
      <c r="L3889" s="331" t="str">
        <f>IF(H3889="","",IFERROR(INDEX(Penerimaan1,MATCH('Buku Besar'!H3889,Akun1,0)),""))</f>
        <v/>
      </c>
      <c r="M3889" s="331" t="str">
        <f>IF(H3889="","",IFERROR(INDEX(Pengeluaran1,MATCH('Buku Besar'!H3889,Akun1,0)),""))</f>
        <v/>
      </c>
    </row>
    <row r="3890" spans="1:13" x14ac:dyDescent="0.25">
      <c r="A3890" s="91" t="str">
        <f t="shared" si="120"/>
        <v/>
      </c>
      <c r="B3890" s="330" t="str">
        <f>IF(A3890="","",IFERROR(INDEX(Tanggal,MATCH('Buku Besar'!A3890,Akun,0)),""))</f>
        <v/>
      </c>
      <c r="C3890" s="2" t="str">
        <f>IF(A3890="","",IFERROR(INDEX(Keterangan,MATCH('Buku Besar'!A3890,Akun,0)),""))</f>
        <v/>
      </c>
      <c r="D3890" s="2" t="str">
        <f>IF(A3890="","",IFERROR(INDEX(Reff,MATCH('Buku Besar'!A3890,Akun,0)),""))</f>
        <v/>
      </c>
      <c r="E3890" s="331" t="str">
        <f>IF(A3890="","",IFERROR(INDEX(Penerimaan,MATCH('Buku Besar'!A3890,Akun,0)),""))</f>
        <v/>
      </c>
      <c r="F3890" s="331" t="str">
        <f>IF(A3890="","",IFERROR(INDEX(Pengeluaran,MATCH('Buku Besar'!A3890,Akun,0)),""))</f>
        <v/>
      </c>
      <c r="H3890" s="91" t="str">
        <f t="shared" si="121"/>
        <v/>
      </c>
      <c r="I3890" s="330" t="str">
        <f>IF(H3890="","",IFERROR(INDEX(Tanggal1,MATCH('Buku Besar'!H3890,Akun1,0)),""))</f>
        <v/>
      </c>
      <c r="J3890" s="2" t="str">
        <f>IF(H3890="","",IFERROR(INDEX(Keterangan1,MATCH('Buku Besar'!H3890,Akun1,0)),""))</f>
        <v/>
      </c>
      <c r="K3890" s="2" t="str">
        <f>IF(H3890="","",IFERROR(INDEX(Reff1,MATCH('Buku Besar'!H3890,Akun1,0)),""))</f>
        <v/>
      </c>
      <c r="L3890" s="331" t="str">
        <f>IF(H3890="","",IFERROR(INDEX(Penerimaan1,MATCH('Buku Besar'!H3890,Akun1,0)),""))</f>
        <v/>
      </c>
      <c r="M3890" s="331" t="str">
        <f>IF(H3890="","",IFERROR(INDEX(Pengeluaran1,MATCH('Buku Besar'!H3890,Akun1,0)),""))</f>
        <v/>
      </c>
    </row>
    <row r="3891" spans="1:13" x14ac:dyDescent="0.25">
      <c r="A3891" s="91" t="str">
        <f t="shared" si="120"/>
        <v/>
      </c>
      <c r="B3891" s="330" t="str">
        <f>IF(A3891="","",IFERROR(INDEX(Tanggal,MATCH('Buku Besar'!A3891,Akun,0)),""))</f>
        <v/>
      </c>
      <c r="C3891" s="2" t="str">
        <f>IF(A3891="","",IFERROR(INDEX(Keterangan,MATCH('Buku Besar'!A3891,Akun,0)),""))</f>
        <v/>
      </c>
      <c r="D3891" s="2" t="str">
        <f>IF(A3891="","",IFERROR(INDEX(Reff,MATCH('Buku Besar'!A3891,Akun,0)),""))</f>
        <v/>
      </c>
      <c r="E3891" s="331" t="str">
        <f>IF(A3891="","",IFERROR(INDEX(Penerimaan,MATCH('Buku Besar'!A3891,Akun,0)),""))</f>
        <v/>
      </c>
      <c r="F3891" s="331" t="str">
        <f>IF(A3891="","",IFERROR(INDEX(Pengeluaran,MATCH('Buku Besar'!A3891,Akun,0)),""))</f>
        <v/>
      </c>
      <c r="H3891" s="91" t="str">
        <f t="shared" si="121"/>
        <v/>
      </c>
      <c r="I3891" s="330" t="str">
        <f>IF(H3891="","",IFERROR(INDEX(Tanggal1,MATCH('Buku Besar'!H3891,Akun1,0)),""))</f>
        <v/>
      </c>
      <c r="J3891" s="2" t="str">
        <f>IF(H3891="","",IFERROR(INDEX(Keterangan1,MATCH('Buku Besar'!H3891,Akun1,0)),""))</f>
        <v/>
      </c>
      <c r="K3891" s="2" t="str">
        <f>IF(H3891="","",IFERROR(INDEX(Reff1,MATCH('Buku Besar'!H3891,Akun1,0)),""))</f>
        <v/>
      </c>
      <c r="L3891" s="331" t="str">
        <f>IF(H3891="","",IFERROR(INDEX(Penerimaan1,MATCH('Buku Besar'!H3891,Akun1,0)),""))</f>
        <v/>
      </c>
      <c r="M3891" s="331" t="str">
        <f>IF(H3891="","",IFERROR(INDEX(Pengeluaran1,MATCH('Buku Besar'!H3891,Akun1,0)),""))</f>
        <v/>
      </c>
    </row>
    <row r="3892" spans="1:13" x14ac:dyDescent="0.25">
      <c r="A3892" s="91" t="str">
        <f t="shared" si="120"/>
        <v/>
      </c>
      <c r="B3892" s="330" t="str">
        <f>IF(A3892="","",IFERROR(INDEX(Tanggal,MATCH('Buku Besar'!A3892,Akun,0)),""))</f>
        <v/>
      </c>
      <c r="C3892" s="2" t="str">
        <f>IF(A3892="","",IFERROR(INDEX(Keterangan,MATCH('Buku Besar'!A3892,Akun,0)),""))</f>
        <v/>
      </c>
      <c r="D3892" s="2" t="str">
        <f>IF(A3892="","",IFERROR(INDEX(Reff,MATCH('Buku Besar'!A3892,Akun,0)),""))</f>
        <v/>
      </c>
      <c r="E3892" s="331" t="str">
        <f>IF(A3892="","",IFERROR(INDEX(Penerimaan,MATCH('Buku Besar'!A3892,Akun,0)),""))</f>
        <v/>
      </c>
      <c r="F3892" s="331" t="str">
        <f>IF(A3892="","",IFERROR(INDEX(Pengeluaran,MATCH('Buku Besar'!A3892,Akun,0)),""))</f>
        <v/>
      </c>
      <c r="H3892" s="91" t="str">
        <f t="shared" si="121"/>
        <v/>
      </c>
      <c r="I3892" s="330" t="str">
        <f>IF(H3892="","",IFERROR(INDEX(Tanggal1,MATCH('Buku Besar'!H3892,Akun1,0)),""))</f>
        <v/>
      </c>
      <c r="J3892" s="2" t="str">
        <f>IF(H3892="","",IFERROR(INDEX(Keterangan1,MATCH('Buku Besar'!H3892,Akun1,0)),""))</f>
        <v/>
      </c>
      <c r="K3892" s="2" t="str">
        <f>IF(H3892="","",IFERROR(INDEX(Reff1,MATCH('Buku Besar'!H3892,Akun1,0)),""))</f>
        <v/>
      </c>
      <c r="L3892" s="331" t="str">
        <f>IF(H3892="","",IFERROR(INDEX(Penerimaan1,MATCH('Buku Besar'!H3892,Akun1,0)),""))</f>
        <v/>
      </c>
      <c r="M3892" s="331" t="str">
        <f>IF(H3892="","",IFERROR(INDEX(Pengeluaran1,MATCH('Buku Besar'!H3892,Akun1,0)),""))</f>
        <v/>
      </c>
    </row>
    <row r="3893" spans="1:13" x14ac:dyDescent="0.25">
      <c r="A3893" s="91" t="str">
        <f t="shared" si="120"/>
        <v/>
      </c>
      <c r="B3893" s="330" t="str">
        <f>IF(A3893="","",IFERROR(INDEX(Tanggal,MATCH('Buku Besar'!A3893,Akun,0)),""))</f>
        <v/>
      </c>
      <c r="C3893" s="2" t="str">
        <f>IF(A3893="","",IFERROR(INDEX(Keterangan,MATCH('Buku Besar'!A3893,Akun,0)),""))</f>
        <v/>
      </c>
      <c r="D3893" s="2" t="str">
        <f>IF(A3893="","",IFERROR(INDEX(Reff,MATCH('Buku Besar'!A3893,Akun,0)),""))</f>
        <v/>
      </c>
      <c r="E3893" s="331" t="str">
        <f>IF(A3893="","",IFERROR(INDEX(Penerimaan,MATCH('Buku Besar'!A3893,Akun,0)),""))</f>
        <v/>
      </c>
      <c r="F3893" s="331" t="str">
        <f>IF(A3893="","",IFERROR(INDEX(Pengeluaran,MATCH('Buku Besar'!A3893,Akun,0)),""))</f>
        <v/>
      </c>
      <c r="H3893" s="91" t="str">
        <f t="shared" si="121"/>
        <v/>
      </c>
      <c r="I3893" s="330" t="str">
        <f>IF(H3893="","",IFERROR(INDEX(Tanggal1,MATCH('Buku Besar'!H3893,Akun1,0)),""))</f>
        <v/>
      </c>
      <c r="J3893" s="2" t="str">
        <f>IF(H3893="","",IFERROR(INDEX(Keterangan1,MATCH('Buku Besar'!H3893,Akun1,0)),""))</f>
        <v/>
      </c>
      <c r="K3893" s="2" t="str">
        <f>IF(H3893="","",IFERROR(INDEX(Reff1,MATCH('Buku Besar'!H3893,Akun1,0)),""))</f>
        <v/>
      </c>
      <c r="L3893" s="331" t="str">
        <f>IF(H3893="","",IFERROR(INDEX(Penerimaan1,MATCH('Buku Besar'!H3893,Akun1,0)),""))</f>
        <v/>
      </c>
      <c r="M3893" s="331" t="str">
        <f>IF(H3893="","",IFERROR(INDEX(Pengeluaran1,MATCH('Buku Besar'!H3893,Akun1,0)),""))</f>
        <v/>
      </c>
    </row>
    <row r="3894" spans="1:13" x14ac:dyDescent="0.25">
      <c r="A3894" s="91" t="str">
        <f t="shared" si="120"/>
        <v/>
      </c>
      <c r="B3894" s="330" t="str">
        <f>IF(A3894="","",IFERROR(INDEX(Tanggal,MATCH('Buku Besar'!A3894,Akun,0)),""))</f>
        <v/>
      </c>
      <c r="C3894" s="2" t="str">
        <f>IF(A3894="","",IFERROR(INDEX(Keterangan,MATCH('Buku Besar'!A3894,Akun,0)),""))</f>
        <v/>
      </c>
      <c r="D3894" s="2" t="str">
        <f>IF(A3894="","",IFERROR(INDEX(Reff,MATCH('Buku Besar'!A3894,Akun,0)),""))</f>
        <v/>
      </c>
      <c r="E3894" s="331" t="str">
        <f>IF(A3894="","",IFERROR(INDEX(Penerimaan,MATCH('Buku Besar'!A3894,Akun,0)),""))</f>
        <v/>
      </c>
      <c r="F3894" s="331" t="str">
        <f>IF(A3894="","",IFERROR(INDEX(Pengeluaran,MATCH('Buku Besar'!A3894,Akun,0)),""))</f>
        <v/>
      </c>
      <c r="H3894" s="91" t="str">
        <f t="shared" si="121"/>
        <v/>
      </c>
      <c r="I3894" s="330" t="str">
        <f>IF(H3894="","",IFERROR(INDEX(Tanggal1,MATCH('Buku Besar'!H3894,Akun1,0)),""))</f>
        <v/>
      </c>
      <c r="J3894" s="2" t="str">
        <f>IF(H3894="","",IFERROR(INDEX(Keterangan1,MATCH('Buku Besar'!H3894,Akun1,0)),""))</f>
        <v/>
      </c>
      <c r="K3894" s="2" t="str">
        <f>IF(H3894="","",IFERROR(INDEX(Reff1,MATCH('Buku Besar'!H3894,Akun1,0)),""))</f>
        <v/>
      </c>
      <c r="L3894" s="331" t="str">
        <f>IF(H3894="","",IFERROR(INDEX(Penerimaan1,MATCH('Buku Besar'!H3894,Akun1,0)),""))</f>
        <v/>
      </c>
      <c r="M3894" s="331" t="str">
        <f>IF(H3894="","",IFERROR(INDEX(Pengeluaran1,MATCH('Buku Besar'!H3894,Akun1,0)),""))</f>
        <v/>
      </c>
    </row>
    <row r="3895" spans="1:13" x14ac:dyDescent="0.25">
      <c r="A3895" s="91" t="str">
        <f t="shared" si="120"/>
        <v/>
      </c>
      <c r="B3895" s="330" t="str">
        <f>IF(A3895="","",IFERROR(INDEX(Tanggal,MATCH('Buku Besar'!A3895,Akun,0)),""))</f>
        <v/>
      </c>
      <c r="C3895" s="2" t="str">
        <f>IF(A3895="","",IFERROR(INDEX(Keterangan,MATCH('Buku Besar'!A3895,Akun,0)),""))</f>
        <v/>
      </c>
      <c r="D3895" s="2" t="str">
        <f>IF(A3895="","",IFERROR(INDEX(Reff,MATCH('Buku Besar'!A3895,Akun,0)),""))</f>
        <v/>
      </c>
      <c r="E3895" s="331" t="str">
        <f>IF(A3895="","",IFERROR(INDEX(Penerimaan,MATCH('Buku Besar'!A3895,Akun,0)),""))</f>
        <v/>
      </c>
      <c r="F3895" s="331" t="str">
        <f>IF(A3895="","",IFERROR(INDEX(Pengeluaran,MATCH('Buku Besar'!A3895,Akun,0)),""))</f>
        <v/>
      </c>
      <c r="H3895" s="91" t="str">
        <f t="shared" si="121"/>
        <v/>
      </c>
      <c r="I3895" s="330" t="str">
        <f>IF(H3895="","",IFERROR(INDEX(Tanggal1,MATCH('Buku Besar'!H3895,Akun1,0)),""))</f>
        <v/>
      </c>
      <c r="J3895" s="2" t="str">
        <f>IF(H3895="","",IFERROR(INDEX(Keterangan1,MATCH('Buku Besar'!H3895,Akun1,0)),""))</f>
        <v/>
      </c>
      <c r="K3895" s="2" t="str">
        <f>IF(H3895="","",IFERROR(INDEX(Reff1,MATCH('Buku Besar'!H3895,Akun1,0)),""))</f>
        <v/>
      </c>
      <c r="L3895" s="331" t="str">
        <f>IF(H3895="","",IFERROR(INDEX(Penerimaan1,MATCH('Buku Besar'!H3895,Akun1,0)),""))</f>
        <v/>
      </c>
      <c r="M3895" s="331" t="str">
        <f>IF(H3895="","",IFERROR(INDEX(Pengeluaran1,MATCH('Buku Besar'!H3895,Akun1,0)),""))</f>
        <v/>
      </c>
    </row>
    <row r="3896" spans="1:13" x14ac:dyDescent="0.25">
      <c r="A3896" s="91" t="str">
        <f t="shared" si="120"/>
        <v/>
      </c>
      <c r="B3896" s="330" t="str">
        <f>IF(A3896="","",IFERROR(INDEX(Tanggal,MATCH('Buku Besar'!A3896,Akun,0)),""))</f>
        <v/>
      </c>
      <c r="C3896" s="2" t="str">
        <f>IF(A3896="","",IFERROR(INDEX(Keterangan,MATCH('Buku Besar'!A3896,Akun,0)),""))</f>
        <v/>
      </c>
      <c r="D3896" s="2" t="str">
        <f>IF(A3896="","",IFERROR(INDEX(Reff,MATCH('Buku Besar'!A3896,Akun,0)),""))</f>
        <v/>
      </c>
      <c r="E3896" s="331" t="str">
        <f>IF(A3896="","",IFERROR(INDEX(Penerimaan,MATCH('Buku Besar'!A3896,Akun,0)),""))</f>
        <v/>
      </c>
      <c r="F3896" s="331" t="str">
        <f>IF(A3896="","",IFERROR(INDEX(Pengeluaran,MATCH('Buku Besar'!A3896,Akun,0)),""))</f>
        <v/>
      </c>
      <c r="H3896" s="91" t="str">
        <f t="shared" si="121"/>
        <v/>
      </c>
      <c r="I3896" s="330" t="str">
        <f>IF(H3896="","",IFERROR(INDEX(Tanggal1,MATCH('Buku Besar'!H3896,Akun1,0)),""))</f>
        <v/>
      </c>
      <c r="J3896" s="2" t="str">
        <f>IF(H3896="","",IFERROR(INDEX(Keterangan1,MATCH('Buku Besar'!H3896,Akun1,0)),""))</f>
        <v/>
      </c>
      <c r="K3896" s="2" t="str">
        <f>IF(H3896="","",IFERROR(INDEX(Reff1,MATCH('Buku Besar'!H3896,Akun1,0)),""))</f>
        <v/>
      </c>
      <c r="L3896" s="331" t="str">
        <f>IF(H3896="","",IFERROR(INDEX(Penerimaan1,MATCH('Buku Besar'!H3896,Akun1,0)),""))</f>
        <v/>
      </c>
      <c r="M3896" s="331" t="str">
        <f>IF(H3896="","",IFERROR(INDEX(Pengeluaran1,MATCH('Buku Besar'!H3896,Akun1,0)),""))</f>
        <v/>
      </c>
    </row>
    <row r="3897" spans="1:13" x14ac:dyDescent="0.25">
      <c r="A3897" s="91" t="str">
        <f t="shared" si="120"/>
        <v/>
      </c>
      <c r="B3897" s="330" t="str">
        <f>IF(A3897="","",IFERROR(INDEX(Tanggal,MATCH('Buku Besar'!A3897,Akun,0)),""))</f>
        <v/>
      </c>
      <c r="C3897" s="2" t="str">
        <f>IF(A3897="","",IFERROR(INDEX(Keterangan,MATCH('Buku Besar'!A3897,Akun,0)),""))</f>
        <v/>
      </c>
      <c r="D3897" s="2" t="str">
        <f>IF(A3897="","",IFERROR(INDEX(Reff,MATCH('Buku Besar'!A3897,Akun,0)),""))</f>
        <v/>
      </c>
      <c r="E3897" s="331" t="str">
        <f>IF(A3897="","",IFERROR(INDEX(Penerimaan,MATCH('Buku Besar'!A3897,Akun,0)),""))</f>
        <v/>
      </c>
      <c r="F3897" s="331" t="str">
        <f>IF(A3897="","",IFERROR(INDEX(Pengeluaran,MATCH('Buku Besar'!A3897,Akun,0)),""))</f>
        <v/>
      </c>
      <c r="H3897" s="91" t="str">
        <f t="shared" si="121"/>
        <v/>
      </c>
      <c r="I3897" s="330" t="str">
        <f>IF(H3897="","",IFERROR(INDEX(Tanggal1,MATCH('Buku Besar'!H3897,Akun1,0)),""))</f>
        <v/>
      </c>
      <c r="J3897" s="2" t="str">
        <f>IF(H3897="","",IFERROR(INDEX(Keterangan1,MATCH('Buku Besar'!H3897,Akun1,0)),""))</f>
        <v/>
      </c>
      <c r="K3897" s="2" t="str">
        <f>IF(H3897="","",IFERROR(INDEX(Reff1,MATCH('Buku Besar'!H3897,Akun1,0)),""))</f>
        <v/>
      </c>
      <c r="L3897" s="331" t="str">
        <f>IF(H3897="","",IFERROR(INDEX(Penerimaan1,MATCH('Buku Besar'!H3897,Akun1,0)),""))</f>
        <v/>
      </c>
      <c r="M3897" s="331" t="str">
        <f>IF(H3897="","",IFERROR(INDEX(Pengeluaran1,MATCH('Buku Besar'!H3897,Akun1,0)),""))</f>
        <v/>
      </c>
    </row>
    <row r="3898" spans="1:13" x14ac:dyDescent="0.25">
      <c r="A3898" s="91" t="str">
        <f t="shared" si="120"/>
        <v/>
      </c>
      <c r="B3898" s="330" t="str">
        <f>IF(A3898="","",IFERROR(INDEX(Tanggal,MATCH('Buku Besar'!A3898,Akun,0)),""))</f>
        <v/>
      </c>
      <c r="C3898" s="2" t="str">
        <f>IF(A3898="","",IFERROR(INDEX(Keterangan,MATCH('Buku Besar'!A3898,Akun,0)),""))</f>
        <v/>
      </c>
      <c r="D3898" s="2" t="str">
        <f>IF(A3898="","",IFERROR(INDEX(Reff,MATCH('Buku Besar'!A3898,Akun,0)),""))</f>
        <v/>
      </c>
      <c r="E3898" s="331" t="str">
        <f>IF(A3898="","",IFERROR(INDEX(Penerimaan,MATCH('Buku Besar'!A3898,Akun,0)),""))</f>
        <v/>
      </c>
      <c r="F3898" s="331" t="str">
        <f>IF(A3898="","",IFERROR(INDEX(Pengeluaran,MATCH('Buku Besar'!A3898,Akun,0)),""))</f>
        <v/>
      </c>
      <c r="H3898" s="91" t="str">
        <f t="shared" si="121"/>
        <v/>
      </c>
      <c r="I3898" s="330" t="str">
        <f>IF(H3898="","",IFERROR(INDEX(Tanggal1,MATCH('Buku Besar'!H3898,Akun1,0)),""))</f>
        <v/>
      </c>
      <c r="J3898" s="2" t="str">
        <f>IF(H3898="","",IFERROR(INDEX(Keterangan1,MATCH('Buku Besar'!H3898,Akun1,0)),""))</f>
        <v/>
      </c>
      <c r="K3898" s="2" t="str">
        <f>IF(H3898="","",IFERROR(INDEX(Reff1,MATCH('Buku Besar'!H3898,Akun1,0)),""))</f>
        <v/>
      </c>
      <c r="L3898" s="331" t="str">
        <f>IF(H3898="","",IFERROR(INDEX(Penerimaan1,MATCH('Buku Besar'!H3898,Akun1,0)),""))</f>
        <v/>
      </c>
      <c r="M3898" s="331" t="str">
        <f>IF(H3898="","",IFERROR(INDEX(Pengeluaran1,MATCH('Buku Besar'!H3898,Akun1,0)),""))</f>
        <v/>
      </c>
    </row>
    <row r="3899" spans="1:13" x14ac:dyDescent="0.25">
      <c r="A3899" s="91" t="str">
        <f t="shared" si="120"/>
        <v/>
      </c>
      <c r="B3899" s="330" t="str">
        <f>IF(A3899="","",IFERROR(INDEX(Tanggal,MATCH('Buku Besar'!A3899,Akun,0)),""))</f>
        <v/>
      </c>
      <c r="C3899" s="2" t="str">
        <f>IF(A3899="","",IFERROR(INDEX(Keterangan,MATCH('Buku Besar'!A3899,Akun,0)),""))</f>
        <v/>
      </c>
      <c r="D3899" s="2" t="str">
        <f>IF(A3899="","",IFERROR(INDEX(Reff,MATCH('Buku Besar'!A3899,Akun,0)),""))</f>
        <v/>
      </c>
      <c r="E3899" s="331" t="str">
        <f>IF(A3899="","",IFERROR(INDEX(Penerimaan,MATCH('Buku Besar'!A3899,Akun,0)),""))</f>
        <v/>
      </c>
      <c r="F3899" s="331" t="str">
        <f>IF(A3899="","",IFERROR(INDEX(Pengeluaran,MATCH('Buku Besar'!A3899,Akun,0)),""))</f>
        <v/>
      </c>
      <c r="H3899" s="91" t="str">
        <f t="shared" si="121"/>
        <v/>
      </c>
      <c r="I3899" s="330" t="str">
        <f>IF(H3899="","",IFERROR(INDEX(Tanggal1,MATCH('Buku Besar'!H3899,Akun1,0)),""))</f>
        <v/>
      </c>
      <c r="J3899" s="2" t="str">
        <f>IF(H3899="","",IFERROR(INDEX(Keterangan1,MATCH('Buku Besar'!H3899,Akun1,0)),""))</f>
        <v/>
      </c>
      <c r="K3899" s="2" t="str">
        <f>IF(H3899="","",IFERROR(INDEX(Reff1,MATCH('Buku Besar'!H3899,Akun1,0)),""))</f>
        <v/>
      </c>
      <c r="L3899" s="331" t="str">
        <f>IF(H3899="","",IFERROR(INDEX(Penerimaan1,MATCH('Buku Besar'!H3899,Akun1,0)),""))</f>
        <v/>
      </c>
      <c r="M3899" s="331" t="str">
        <f>IF(H3899="","",IFERROR(INDEX(Pengeluaran1,MATCH('Buku Besar'!H3899,Akun1,0)),""))</f>
        <v/>
      </c>
    </row>
    <row r="3900" spans="1:13" x14ac:dyDescent="0.25">
      <c r="A3900" s="91" t="str">
        <f t="shared" si="120"/>
        <v/>
      </c>
      <c r="B3900" s="330" t="str">
        <f>IF(A3900="","",IFERROR(INDEX(Tanggal,MATCH('Buku Besar'!A3900,Akun,0)),""))</f>
        <v/>
      </c>
      <c r="C3900" s="2" t="str">
        <f>IF(A3900="","",IFERROR(INDEX(Keterangan,MATCH('Buku Besar'!A3900,Akun,0)),""))</f>
        <v/>
      </c>
      <c r="D3900" s="2" t="str">
        <f>IF(A3900="","",IFERROR(INDEX(Reff,MATCH('Buku Besar'!A3900,Akun,0)),""))</f>
        <v/>
      </c>
      <c r="E3900" s="331" t="str">
        <f>IF(A3900="","",IFERROR(INDEX(Penerimaan,MATCH('Buku Besar'!A3900,Akun,0)),""))</f>
        <v/>
      </c>
      <c r="F3900" s="331" t="str">
        <f>IF(A3900="","",IFERROR(INDEX(Pengeluaran,MATCH('Buku Besar'!A3900,Akun,0)),""))</f>
        <v/>
      </c>
      <c r="H3900" s="91" t="str">
        <f t="shared" si="121"/>
        <v/>
      </c>
      <c r="I3900" s="330" t="str">
        <f>IF(H3900="","",IFERROR(INDEX(Tanggal1,MATCH('Buku Besar'!H3900,Akun1,0)),""))</f>
        <v/>
      </c>
      <c r="J3900" s="2" t="str">
        <f>IF(H3900="","",IFERROR(INDEX(Keterangan1,MATCH('Buku Besar'!H3900,Akun1,0)),""))</f>
        <v/>
      </c>
      <c r="K3900" s="2" t="str">
        <f>IF(H3900="","",IFERROR(INDEX(Reff1,MATCH('Buku Besar'!H3900,Akun1,0)),""))</f>
        <v/>
      </c>
      <c r="L3900" s="331" t="str">
        <f>IF(H3900="","",IFERROR(INDEX(Penerimaan1,MATCH('Buku Besar'!H3900,Akun1,0)),""))</f>
        <v/>
      </c>
      <c r="M3900" s="331" t="str">
        <f>IF(H3900="","",IFERROR(INDEX(Pengeluaran1,MATCH('Buku Besar'!H3900,Akun1,0)),""))</f>
        <v/>
      </c>
    </row>
    <row r="3901" spans="1:13" x14ac:dyDescent="0.25">
      <c r="A3901" s="91" t="str">
        <f t="shared" si="120"/>
        <v/>
      </c>
      <c r="B3901" s="330" t="str">
        <f>IF(A3901="","",IFERROR(INDEX(Tanggal,MATCH('Buku Besar'!A3901,Akun,0)),""))</f>
        <v/>
      </c>
      <c r="C3901" s="2" t="str">
        <f>IF(A3901="","",IFERROR(INDEX(Keterangan,MATCH('Buku Besar'!A3901,Akun,0)),""))</f>
        <v/>
      </c>
      <c r="D3901" s="2" t="str">
        <f>IF(A3901="","",IFERROR(INDEX(Reff,MATCH('Buku Besar'!A3901,Akun,0)),""))</f>
        <v/>
      </c>
      <c r="E3901" s="331" t="str">
        <f>IF(A3901="","",IFERROR(INDEX(Penerimaan,MATCH('Buku Besar'!A3901,Akun,0)),""))</f>
        <v/>
      </c>
      <c r="F3901" s="331" t="str">
        <f>IF(A3901="","",IFERROR(INDEX(Pengeluaran,MATCH('Buku Besar'!A3901,Akun,0)),""))</f>
        <v/>
      </c>
      <c r="H3901" s="91" t="str">
        <f t="shared" si="121"/>
        <v/>
      </c>
      <c r="I3901" s="330" t="str">
        <f>IF(H3901="","",IFERROR(INDEX(Tanggal1,MATCH('Buku Besar'!H3901,Akun1,0)),""))</f>
        <v/>
      </c>
      <c r="J3901" s="2" t="str">
        <f>IF(H3901="","",IFERROR(INDEX(Keterangan1,MATCH('Buku Besar'!H3901,Akun1,0)),""))</f>
        <v/>
      </c>
      <c r="K3901" s="2" t="str">
        <f>IF(H3901="","",IFERROR(INDEX(Reff1,MATCH('Buku Besar'!H3901,Akun1,0)),""))</f>
        <v/>
      </c>
      <c r="L3901" s="331" t="str">
        <f>IF(H3901="","",IFERROR(INDEX(Penerimaan1,MATCH('Buku Besar'!H3901,Akun1,0)),""))</f>
        <v/>
      </c>
      <c r="M3901" s="331" t="str">
        <f>IF(H3901="","",IFERROR(INDEX(Pengeluaran1,MATCH('Buku Besar'!H3901,Akun1,0)),""))</f>
        <v/>
      </c>
    </row>
    <row r="3902" spans="1:13" x14ac:dyDescent="0.25">
      <c r="A3902" s="91" t="str">
        <f t="shared" si="120"/>
        <v/>
      </c>
      <c r="B3902" s="330" t="str">
        <f>IF(A3902="","",IFERROR(INDEX(Tanggal,MATCH('Buku Besar'!A3902,Akun,0)),""))</f>
        <v/>
      </c>
      <c r="C3902" s="2" t="str">
        <f>IF(A3902="","",IFERROR(INDEX(Keterangan,MATCH('Buku Besar'!A3902,Akun,0)),""))</f>
        <v/>
      </c>
      <c r="D3902" s="2" t="str">
        <f>IF(A3902="","",IFERROR(INDEX(Reff,MATCH('Buku Besar'!A3902,Akun,0)),""))</f>
        <v/>
      </c>
      <c r="E3902" s="331" t="str">
        <f>IF(A3902="","",IFERROR(INDEX(Penerimaan,MATCH('Buku Besar'!A3902,Akun,0)),""))</f>
        <v/>
      </c>
      <c r="F3902" s="331" t="str">
        <f>IF(A3902="","",IFERROR(INDEX(Pengeluaran,MATCH('Buku Besar'!A3902,Akun,0)),""))</f>
        <v/>
      </c>
      <c r="H3902" s="91" t="str">
        <f t="shared" si="121"/>
        <v/>
      </c>
      <c r="I3902" s="330" t="str">
        <f>IF(H3902="","",IFERROR(INDEX(Tanggal1,MATCH('Buku Besar'!H3902,Akun1,0)),""))</f>
        <v/>
      </c>
      <c r="J3902" s="2" t="str">
        <f>IF(H3902="","",IFERROR(INDEX(Keterangan1,MATCH('Buku Besar'!H3902,Akun1,0)),""))</f>
        <v/>
      </c>
      <c r="K3902" s="2" t="str">
        <f>IF(H3902="","",IFERROR(INDEX(Reff1,MATCH('Buku Besar'!H3902,Akun1,0)),""))</f>
        <v/>
      </c>
      <c r="L3902" s="331" t="str">
        <f>IF(H3902="","",IFERROR(INDEX(Penerimaan1,MATCH('Buku Besar'!H3902,Akun1,0)),""))</f>
        <v/>
      </c>
      <c r="M3902" s="331" t="str">
        <f>IF(H3902="","",IFERROR(INDEX(Pengeluaran1,MATCH('Buku Besar'!H3902,Akun1,0)),""))</f>
        <v/>
      </c>
    </row>
    <row r="3903" spans="1:13" x14ac:dyDescent="0.25">
      <c r="A3903" s="91" t="str">
        <f t="shared" si="120"/>
        <v/>
      </c>
      <c r="B3903" s="330" t="str">
        <f>IF(A3903="","",IFERROR(INDEX(Tanggal,MATCH('Buku Besar'!A3903,Akun,0)),""))</f>
        <v/>
      </c>
      <c r="C3903" s="2" t="str">
        <f>IF(A3903="","",IFERROR(INDEX(Keterangan,MATCH('Buku Besar'!A3903,Akun,0)),""))</f>
        <v/>
      </c>
      <c r="D3903" s="2" t="str">
        <f>IF(A3903="","",IFERROR(INDEX(Reff,MATCH('Buku Besar'!A3903,Akun,0)),""))</f>
        <v/>
      </c>
      <c r="E3903" s="331" t="str">
        <f>IF(A3903="","",IFERROR(INDEX(Penerimaan,MATCH('Buku Besar'!A3903,Akun,0)),""))</f>
        <v/>
      </c>
      <c r="F3903" s="331" t="str">
        <f>IF(A3903="","",IFERROR(INDEX(Pengeluaran,MATCH('Buku Besar'!A3903,Akun,0)),""))</f>
        <v/>
      </c>
      <c r="H3903" s="91" t="str">
        <f t="shared" si="121"/>
        <v/>
      </c>
      <c r="I3903" s="330" t="str">
        <f>IF(H3903="","",IFERROR(INDEX(Tanggal1,MATCH('Buku Besar'!H3903,Akun1,0)),""))</f>
        <v/>
      </c>
      <c r="J3903" s="2" t="str">
        <f>IF(H3903="","",IFERROR(INDEX(Keterangan1,MATCH('Buku Besar'!H3903,Akun1,0)),""))</f>
        <v/>
      </c>
      <c r="K3903" s="2" t="str">
        <f>IF(H3903="","",IFERROR(INDEX(Reff1,MATCH('Buku Besar'!H3903,Akun1,0)),""))</f>
        <v/>
      </c>
      <c r="L3903" s="331" t="str">
        <f>IF(H3903="","",IFERROR(INDEX(Penerimaan1,MATCH('Buku Besar'!H3903,Akun1,0)),""))</f>
        <v/>
      </c>
      <c r="M3903" s="331" t="str">
        <f>IF(H3903="","",IFERROR(INDEX(Pengeluaran1,MATCH('Buku Besar'!H3903,Akun1,0)),""))</f>
        <v/>
      </c>
    </row>
    <row r="3904" spans="1:13" x14ac:dyDescent="0.25">
      <c r="A3904" s="91" t="str">
        <f t="shared" si="120"/>
        <v/>
      </c>
      <c r="B3904" s="330" t="str">
        <f>IF(A3904="","",IFERROR(INDEX(Tanggal,MATCH('Buku Besar'!A3904,Akun,0)),""))</f>
        <v/>
      </c>
      <c r="C3904" s="2" t="str">
        <f>IF(A3904="","",IFERROR(INDEX(Keterangan,MATCH('Buku Besar'!A3904,Akun,0)),""))</f>
        <v/>
      </c>
      <c r="D3904" s="2" t="str">
        <f>IF(A3904="","",IFERROR(INDEX(Reff,MATCH('Buku Besar'!A3904,Akun,0)),""))</f>
        <v/>
      </c>
      <c r="E3904" s="331" t="str">
        <f>IF(A3904="","",IFERROR(INDEX(Penerimaan,MATCH('Buku Besar'!A3904,Akun,0)),""))</f>
        <v/>
      </c>
      <c r="F3904" s="331" t="str">
        <f>IF(A3904="","",IFERROR(INDEX(Pengeluaran,MATCH('Buku Besar'!A3904,Akun,0)),""))</f>
        <v/>
      </c>
      <c r="H3904" s="91" t="str">
        <f t="shared" si="121"/>
        <v/>
      </c>
      <c r="I3904" s="330" t="str">
        <f>IF(H3904="","",IFERROR(INDEX(Tanggal1,MATCH('Buku Besar'!H3904,Akun1,0)),""))</f>
        <v/>
      </c>
      <c r="J3904" s="2" t="str">
        <f>IF(H3904="","",IFERROR(INDEX(Keterangan1,MATCH('Buku Besar'!H3904,Akun1,0)),""))</f>
        <v/>
      </c>
      <c r="K3904" s="2" t="str">
        <f>IF(H3904="","",IFERROR(INDEX(Reff1,MATCH('Buku Besar'!H3904,Akun1,0)),""))</f>
        <v/>
      </c>
      <c r="L3904" s="331" t="str">
        <f>IF(H3904="","",IFERROR(INDEX(Penerimaan1,MATCH('Buku Besar'!H3904,Akun1,0)),""))</f>
        <v/>
      </c>
      <c r="M3904" s="331" t="str">
        <f>IF(H3904="","",IFERROR(INDEX(Pengeluaran1,MATCH('Buku Besar'!H3904,Akun1,0)),""))</f>
        <v/>
      </c>
    </row>
    <row r="3905" spans="1:13" x14ac:dyDescent="0.25">
      <c r="A3905" s="91" t="str">
        <f t="shared" si="120"/>
        <v/>
      </c>
      <c r="B3905" s="330" t="str">
        <f>IF(A3905="","",IFERROR(INDEX(Tanggal,MATCH('Buku Besar'!A3905,Akun,0)),""))</f>
        <v/>
      </c>
      <c r="C3905" s="2" t="str">
        <f>IF(A3905="","",IFERROR(INDEX(Keterangan,MATCH('Buku Besar'!A3905,Akun,0)),""))</f>
        <v/>
      </c>
      <c r="D3905" s="2" t="str">
        <f>IF(A3905="","",IFERROR(INDEX(Reff,MATCH('Buku Besar'!A3905,Akun,0)),""))</f>
        <v/>
      </c>
      <c r="E3905" s="331" t="str">
        <f>IF(A3905="","",IFERROR(INDEX(Penerimaan,MATCH('Buku Besar'!A3905,Akun,0)),""))</f>
        <v/>
      </c>
      <c r="F3905" s="331" t="str">
        <f>IF(A3905="","",IFERROR(INDEX(Pengeluaran,MATCH('Buku Besar'!A3905,Akun,0)),""))</f>
        <v/>
      </c>
      <c r="H3905" s="91" t="str">
        <f t="shared" si="121"/>
        <v/>
      </c>
      <c r="I3905" s="330" t="str">
        <f>IF(H3905="","",IFERROR(INDEX(Tanggal1,MATCH('Buku Besar'!H3905,Akun1,0)),""))</f>
        <v/>
      </c>
      <c r="J3905" s="2" t="str">
        <f>IF(H3905="","",IFERROR(INDEX(Keterangan1,MATCH('Buku Besar'!H3905,Akun1,0)),""))</f>
        <v/>
      </c>
      <c r="K3905" s="2" t="str">
        <f>IF(H3905="","",IFERROR(INDEX(Reff1,MATCH('Buku Besar'!H3905,Akun1,0)),""))</f>
        <v/>
      </c>
      <c r="L3905" s="331" t="str">
        <f>IF(H3905="","",IFERROR(INDEX(Penerimaan1,MATCH('Buku Besar'!H3905,Akun1,0)),""))</f>
        <v/>
      </c>
      <c r="M3905" s="331" t="str">
        <f>IF(H3905="","",IFERROR(INDEX(Pengeluaran1,MATCH('Buku Besar'!H3905,Akun1,0)),""))</f>
        <v/>
      </c>
    </row>
    <row r="3906" spans="1:13" x14ac:dyDescent="0.25">
      <c r="A3906" s="91" t="str">
        <f t="shared" si="120"/>
        <v/>
      </c>
      <c r="B3906" s="330" t="str">
        <f>IF(A3906="","",IFERROR(INDEX(Tanggal,MATCH('Buku Besar'!A3906,Akun,0)),""))</f>
        <v/>
      </c>
      <c r="C3906" s="2" t="str">
        <f>IF(A3906="","",IFERROR(INDEX(Keterangan,MATCH('Buku Besar'!A3906,Akun,0)),""))</f>
        <v/>
      </c>
      <c r="D3906" s="2" t="str">
        <f>IF(A3906="","",IFERROR(INDEX(Reff,MATCH('Buku Besar'!A3906,Akun,0)),""))</f>
        <v/>
      </c>
      <c r="E3906" s="331" t="str">
        <f>IF(A3906="","",IFERROR(INDEX(Penerimaan,MATCH('Buku Besar'!A3906,Akun,0)),""))</f>
        <v/>
      </c>
      <c r="F3906" s="331" t="str">
        <f>IF(A3906="","",IFERROR(INDEX(Pengeluaran,MATCH('Buku Besar'!A3906,Akun,0)),""))</f>
        <v/>
      </c>
      <c r="H3906" s="91" t="str">
        <f t="shared" si="121"/>
        <v/>
      </c>
      <c r="I3906" s="330" t="str">
        <f>IF(H3906="","",IFERROR(INDEX(Tanggal1,MATCH('Buku Besar'!H3906,Akun1,0)),""))</f>
        <v/>
      </c>
      <c r="J3906" s="2" t="str">
        <f>IF(H3906="","",IFERROR(INDEX(Keterangan1,MATCH('Buku Besar'!H3906,Akun1,0)),""))</f>
        <v/>
      </c>
      <c r="K3906" s="2" t="str">
        <f>IF(H3906="","",IFERROR(INDEX(Reff1,MATCH('Buku Besar'!H3906,Akun1,0)),""))</f>
        <v/>
      </c>
      <c r="L3906" s="331" t="str">
        <f>IF(H3906="","",IFERROR(INDEX(Penerimaan1,MATCH('Buku Besar'!H3906,Akun1,0)),""))</f>
        <v/>
      </c>
      <c r="M3906" s="331" t="str">
        <f>IF(H3906="","",IFERROR(INDEX(Pengeluaran1,MATCH('Buku Besar'!H3906,Akun1,0)),""))</f>
        <v/>
      </c>
    </row>
    <row r="3907" spans="1:13" x14ac:dyDescent="0.25">
      <c r="A3907" s="91" t="str">
        <f t="shared" si="120"/>
        <v/>
      </c>
      <c r="B3907" s="330" t="str">
        <f>IF(A3907="","",IFERROR(INDEX(Tanggal,MATCH('Buku Besar'!A3907,Akun,0)),""))</f>
        <v/>
      </c>
      <c r="C3907" s="2" t="str">
        <f>IF(A3907="","",IFERROR(INDEX(Keterangan,MATCH('Buku Besar'!A3907,Akun,0)),""))</f>
        <v/>
      </c>
      <c r="D3907" s="2" t="str">
        <f>IF(A3907="","",IFERROR(INDEX(Reff,MATCH('Buku Besar'!A3907,Akun,0)),""))</f>
        <v/>
      </c>
      <c r="E3907" s="331" t="str">
        <f>IF(A3907="","",IFERROR(INDEX(Penerimaan,MATCH('Buku Besar'!A3907,Akun,0)),""))</f>
        <v/>
      </c>
      <c r="F3907" s="331" t="str">
        <f>IF(A3907="","",IFERROR(INDEX(Pengeluaran,MATCH('Buku Besar'!A3907,Akun,0)),""))</f>
        <v/>
      </c>
      <c r="H3907" s="91" t="str">
        <f t="shared" si="121"/>
        <v/>
      </c>
      <c r="I3907" s="330" t="str">
        <f>IF(H3907="","",IFERROR(INDEX(Tanggal1,MATCH('Buku Besar'!H3907,Akun1,0)),""))</f>
        <v/>
      </c>
      <c r="J3907" s="2" t="str">
        <f>IF(H3907="","",IFERROR(INDEX(Keterangan1,MATCH('Buku Besar'!H3907,Akun1,0)),""))</f>
        <v/>
      </c>
      <c r="K3907" s="2" t="str">
        <f>IF(H3907="","",IFERROR(INDEX(Reff1,MATCH('Buku Besar'!H3907,Akun1,0)),""))</f>
        <v/>
      </c>
      <c r="L3907" s="331" t="str">
        <f>IF(H3907="","",IFERROR(INDEX(Penerimaan1,MATCH('Buku Besar'!H3907,Akun1,0)),""))</f>
        <v/>
      </c>
      <c r="M3907" s="331" t="str">
        <f>IF(H3907="","",IFERROR(INDEX(Pengeluaran1,MATCH('Buku Besar'!H3907,Akun1,0)),""))</f>
        <v/>
      </c>
    </row>
    <row r="3908" spans="1:13" x14ac:dyDescent="0.25">
      <c r="A3908" s="91" t="str">
        <f t="shared" si="120"/>
        <v/>
      </c>
      <c r="B3908" s="330" t="str">
        <f>IF(A3908="","",IFERROR(INDEX(Tanggal,MATCH('Buku Besar'!A3908,Akun,0)),""))</f>
        <v/>
      </c>
      <c r="C3908" s="2" t="str">
        <f>IF(A3908="","",IFERROR(INDEX(Keterangan,MATCH('Buku Besar'!A3908,Akun,0)),""))</f>
        <v/>
      </c>
      <c r="D3908" s="2" t="str">
        <f>IF(A3908="","",IFERROR(INDEX(Reff,MATCH('Buku Besar'!A3908,Akun,0)),""))</f>
        <v/>
      </c>
      <c r="E3908" s="331" t="str">
        <f>IF(A3908="","",IFERROR(INDEX(Penerimaan,MATCH('Buku Besar'!A3908,Akun,0)),""))</f>
        <v/>
      </c>
      <c r="F3908" s="331" t="str">
        <f>IF(A3908="","",IFERROR(INDEX(Pengeluaran,MATCH('Buku Besar'!A3908,Akun,0)),""))</f>
        <v/>
      </c>
      <c r="H3908" s="91" t="str">
        <f t="shared" si="121"/>
        <v/>
      </c>
      <c r="I3908" s="330" t="str">
        <f>IF(H3908="","",IFERROR(INDEX(Tanggal1,MATCH('Buku Besar'!H3908,Akun1,0)),""))</f>
        <v/>
      </c>
      <c r="J3908" s="2" t="str">
        <f>IF(H3908="","",IFERROR(INDEX(Keterangan1,MATCH('Buku Besar'!H3908,Akun1,0)),""))</f>
        <v/>
      </c>
      <c r="K3908" s="2" t="str">
        <f>IF(H3908="","",IFERROR(INDEX(Reff1,MATCH('Buku Besar'!H3908,Akun1,0)),""))</f>
        <v/>
      </c>
      <c r="L3908" s="331" t="str">
        <f>IF(H3908="","",IFERROR(INDEX(Penerimaan1,MATCH('Buku Besar'!H3908,Akun1,0)),""))</f>
        <v/>
      </c>
      <c r="M3908" s="331" t="str">
        <f>IF(H3908="","",IFERROR(INDEX(Pengeluaran1,MATCH('Buku Besar'!H3908,Akun1,0)),""))</f>
        <v/>
      </c>
    </row>
    <row r="3909" spans="1:13" x14ac:dyDescent="0.25">
      <c r="A3909" s="91" t="str">
        <f t="shared" si="120"/>
        <v/>
      </c>
      <c r="B3909" s="330" t="str">
        <f>IF(A3909="","",IFERROR(INDEX(Tanggal,MATCH('Buku Besar'!A3909,Akun,0)),""))</f>
        <v/>
      </c>
      <c r="C3909" s="2" t="str">
        <f>IF(A3909="","",IFERROR(INDEX(Keterangan,MATCH('Buku Besar'!A3909,Akun,0)),""))</f>
        <v/>
      </c>
      <c r="D3909" s="2" t="str">
        <f>IF(A3909="","",IFERROR(INDEX(Reff,MATCH('Buku Besar'!A3909,Akun,0)),""))</f>
        <v/>
      </c>
      <c r="E3909" s="331" t="str">
        <f>IF(A3909="","",IFERROR(INDEX(Penerimaan,MATCH('Buku Besar'!A3909,Akun,0)),""))</f>
        <v/>
      </c>
      <c r="F3909" s="331" t="str">
        <f>IF(A3909="","",IFERROR(INDEX(Pengeluaran,MATCH('Buku Besar'!A3909,Akun,0)),""))</f>
        <v/>
      </c>
      <c r="H3909" s="91" t="str">
        <f t="shared" si="121"/>
        <v/>
      </c>
      <c r="I3909" s="330" t="str">
        <f>IF(H3909="","",IFERROR(INDEX(Tanggal1,MATCH('Buku Besar'!H3909,Akun1,0)),""))</f>
        <v/>
      </c>
      <c r="J3909" s="2" t="str">
        <f>IF(H3909="","",IFERROR(INDEX(Keterangan1,MATCH('Buku Besar'!H3909,Akun1,0)),""))</f>
        <v/>
      </c>
      <c r="K3909" s="2" t="str">
        <f>IF(H3909="","",IFERROR(INDEX(Reff1,MATCH('Buku Besar'!H3909,Akun1,0)),""))</f>
        <v/>
      </c>
      <c r="L3909" s="331" t="str">
        <f>IF(H3909="","",IFERROR(INDEX(Penerimaan1,MATCH('Buku Besar'!H3909,Akun1,0)),""))</f>
        <v/>
      </c>
      <c r="M3909" s="331" t="str">
        <f>IF(H3909="","",IFERROR(INDEX(Pengeluaran1,MATCH('Buku Besar'!H3909,Akun1,0)),""))</f>
        <v/>
      </c>
    </row>
    <row r="3910" spans="1:13" x14ac:dyDescent="0.25">
      <c r="A3910" s="91" t="str">
        <f t="shared" si="120"/>
        <v/>
      </c>
      <c r="B3910" s="330" t="str">
        <f>IF(A3910="","",IFERROR(INDEX(Tanggal,MATCH('Buku Besar'!A3910,Akun,0)),""))</f>
        <v/>
      </c>
      <c r="C3910" s="2" t="str">
        <f>IF(A3910="","",IFERROR(INDEX(Keterangan,MATCH('Buku Besar'!A3910,Akun,0)),""))</f>
        <v/>
      </c>
      <c r="D3910" s="2" t="str">
        <f>IF(A3910="","",IFERROR(INDEX(Reff,MATCH('Buku Besar'!A3910,Akun,0)),""))</f>
        <v/>
      </c>
      <c r="E3910" s="331" t="str">
        <f>IF(A3910="","",IFERROR(INDEX(Penerimaan,MATCH('Buku Besar'!A3910,Akun,0)),""))</f>
        <v/>
      </c>
      <c r="F3910" s="331" t="str">
        <f>IF(A3910="","",IFERROR(INDEX(Pengeluaran,MATCH('Buku Besar'!A3910,Akun,0)),""))</f>
        <v/>
      </c>
      <c r="H3910" s="91" t="str">
        <f t="shared" si="121"/>
        <v/>
      </c>
      <c r="I3910" s="330" t="str">
        <f>IF(H3910="","",IFERROR(INDEX(Tanggal1,MATCH('Buku Besar'!H3910,Akun1,0)),""))</f>
        <v/>
      </c>
      <c r="J3910" s="2" t="str">
        <f>IF(H3910="","",IFERROR(INDEX(Keterangan1,MATCH('Buku Besar'!H3910,Akun1,0)),""))</f>
        <v/>
      </c>
      <c r="K3910" s="2" t="str">
        <f>IF(H3910="","",IFERROR(INDEX(Reff1,MATCH('Buku Besar'!H3910,Akun1,0)),""))</f>
        <v/>
      </c>
      <c r="L3910" s="331" t="str">
        <f>IF(H3910="","",IFERROR(INDEX(Penerimaan1,MATCH('Buku Besar'!H3910,Akun1,0)),""))</f>
        <v/>
      </c>
      <c r="M3910" s="331" t="str">
        <f>IF(H3910="","",IFERROR(INDEX(Pengeluaran1,MATCH('Buku Besar'!H3910,Akun1,0)),""))</f>
        <v/>
      </c>
    </row>
    <row r="3911" spans="1:13" x14ac:dyDescent="0.25">
      <c r="A3911" s="91" t="str">
        <f t="shared" si="120"/>
        <v/>
      </c>
      <c r="B3911" s="330" t="str">
        <f>IF(A3911="","",IFERROR(INDEX(Tanggal,MATCH('Buku Besar'!A3911,Akun,0)),""))</f>
        <v/>
      </c>
      <c r="C3911" s="2" t="str">
        <f>IF(A3911="","",IFERROR(INDEX(Keterangan,MATCH('Buku Besar'!A3911,Akun,0)),""))</f>
        <v/>
      </c>
      <c r="D3911" s="2" t="str">
        <f>IF(A3911="","",IFERROR(INDEX(Reff,MATCH('Buku Besar'!A3911,Akun,0)),""))</f>
        <v/>
      </c>
      <c r="E3911" s="331" t="str">
        <f>IF(A3911="","",IFERROR(INDEX(Penerimaan,MATCH('Buku Besar'!A3911,Akun,0)),""))</f>
        <v/>
      </c>
      <c r="F3911" s="331" t="str">
        <f>IF(A3911="","",IFERROR(INDEX(Pengeluaran,MATCH('Buku Besar'!A3911,Akun,0)),""))</f>
        <v/>
      </c>
      <c r="H3911" s="91" t="str">
        <f t="shared" si="121"/>
        <v/>
      </c>
      <c r="I3911" s="330" t="str">
        <f>IF(H3911="","",IFERROR(INDEX(Tanggal1,MATCH('Buku Besar'!H3911,Akun1,0)),""))</f>
        <v/>
      </c>
      <c r="J3911" s="2" t="str">
        <f>IF(H3911="","",IFERROR(INDEX(Keterangan1,MATCH('Buku Besar'!H3911,Akun1,0)),""))</f>
        <v/>
      </c>
      <c r="K3911" s="2" t="str">
        <f>IF(H3911="","",IFERROR(INDEX(Reff1,MATCH('Buku Besar'!H3911,Akun1,0)),""))</f>
        <v/>
      </c>
      <c r="L3911" s="331" t="str">
        <f>IF(H3911="","",IFERROR(INDEX(Penerimaan1,MATCH('Buku Besar'!H3911,Akun1,0)),""))</f>
        <v/>
      </c>
      <c r="M3911" s="331" t="str">
        <f>IF(H3911="","",IFERROR(INDEX(Pengeluaran1,MATCH('Buku Besar'!H3911,Akun1,0)),""))</f>
        <v/>
      </c>
    </row>
    <row r="3912" spans="1:13" x14ac:dyDescent="0.25">
      <c r="A3912" s="91" t="str">
        <f t="shared" ref="A3912:A3975" si="122">IFERROR(IF((MID(A3911,8,LEN(A3911)-7)+1)&lt;=COUNTIF(Kas_Harian,LEFT(A3911,6)),LEFT(A3911,6)&amp;"-"&amp;MID(A3911,8,LEN(A3911)-7)+1,""),"")</f>
        <v/>
      </c>
      <c r="B3912" s="330" t="str">
        <f>IF(A3912="","",IFERROR(INDEX(Tanggal,MATCH('Buku Besar'!A3912,Akun,0)),""))</f>
        <v/>
      </c>
      <c r="C3912" s="2" t="str">
        <f>IF(A3912="","",IFERROR(INDEX(Keterangan,MATCH('Buku Besar'!A3912,Akun,0)),""))</f>
        <v/>
      </c>
      <c r="D3912" s="2" t="str">
        <f>IF(A3912="","",IFERROR(INDEX(Reff,MATCH('Buku Besar'!A3912,Akun,0)),""))</f>
        <v/>
      </c>
      <c r="E3912" s="331" t="str">
        <f>IF(A3912="","",IFERROR(INDEX(Penerimaan,MATCH('Buku Besar'!A3912,Akun,0)),""))</f>
        <v/>
      </c>
      <c r="F3912" s="331" t="str">
        <f>IF(A3912="","",IFERROR(INDEX(Pengeluaran,MATCH('Buku Besar'!A3912,Akun,0)),""))</f>
        <v/>
      </c>
      <c r="H3912" s="91" t="str">
        <f t="shared" ref="H3912:H3975" si="123">IFERROR(IF((MID(H3911,8,LEN(H3911)-7)+1)&lt;=COUNTIF(Bank_Harian,LEFT(H3911,6)),LEFT(H3911,6)&amp;"-"&amp;MID(H3911,8,LEN(H3911)-7)+1,""),"")</f>
        <v/>
      </c>
      <c r="I3912" s="330" t="str">
        <f>IF(H3912="","",IFERROR(INDEX(Tanggal1,MATCH('Buku Besar'!H3912,Akun1,0)),""))</f>
        <v/>
      </c>
      <c r="J3912" s="2" t="str">
        <f>IF(H3912="","",IFERROR(INDEX(Keterangan1,MATCH('Buku Besar'!H3912,Akun1,0)),""))</f>
        <v/>
      </c>
      <c r="K3912" s="2" t="str">
        <f>IF(H3912="","",IFERROR(INDEX(Reff1,MATCH('Buku Besar'!H3912,Akun1,0)),""))</f>
        <v/>
      </c>
      <c r="L3912" s="331" t="str">
        <f>IF(H3912="","",IFERROR(INDEX(Penerimaan1,MATCH('Buku Besar'!H3912,Akun1,0)),""))</f>
        <v/>
      </c>
      <c r="M3912" s="331" t="str">
        <f>IF(H3912="","",IFERROR(INDEX(Pengeluaran1,MATCH('Buku Besar'!H3912,Akun1,0)),""))</f>
        <v/>
      </c>
    </row>
    <row r="3913" spans="1:13" x14ac:dyDescent="0.25">
      <c r="A3913" s="91" t="str">
        <f t="shared" si="122"/>
        <v/>
      </c>
      <c r="B3913" s="330" t="str">
        <f>IF(A3913="","",IFERROR(INDEX(Tanggal,MATCH('Buku Besar'!A3913,Akun,0)),""))</f>
        <v/>
      </c>
      <c r="C3913" s="2" t="str">
        <f>IF(A3913="","",IFERROR(INDEX(Keterangan,MATCH('Buku Besar'!A3913,Akun,0)),""))</f>
        <v/>
      </c>
      <c r="D3913" s="2" t="str">
        <f>IF(A3913="","",IFERROR(INDEX(Reff,MATCH('Buku Besar'!A3913,Akun,0)),""))</f>
        <v/>
      </c>
      <c r="E3913" s="331" t="str">
        <f>IF(A3913="","",IFERROR(INDEX(Penerimaan,MATCH('Buku Besar'!A3913,Akun,0)),""))</f>
        <v/>
      </c>
      <c r="F3913" s="331" t="str">
        <f>IF(A3913="","",IFERROR(INDEX(Pengeluaran,MATCH('Buku Besar'!A3913,Akun,0)),""))</f>
        <v/>
      </c>
      <c r="H3913" s="91" t="str">
        <f t="shared" si="123"/>
        <v/>
      </c>
      <c r="I3913" s="330" t="str">
        <f>IF(H3913="","",IFERROR(INDEX(Tanggal1,MATCH('Buku Besar'!H3913,Akun1,0)),""))</f>
        <v/>
      </c>
      <c r="J3913" s="2" t="str">
        <f>IF(H3913="","",IFERROR(INDEX(Keterangan1,MATCH('Buku Besar'!H3913,Akun1,0)),""))</f>
        <v/>
      </c>
      <c r="K3913" s="2" t="str">
        <f>IF(H3913="","",IFERROR(INDEX(Reff1,MATCH('Buku Besar'!H3913,Akun1,0)),""))</f>
        <v/>
      </c>
      <c r="L3913" s="331" t="str">
        <f>IF(H3913="","",IFERROR(INDEX(Penerimaan1,MATCH('Buku Besar'!H3913,Akun1,0)),""))</f>
        <v/>
      </c>
      <c r="M3913" s="331" t="str">
        <f>IF(H3913="","",IFERROR(INDEX(Pengeluaran1,MATCH('Buku Besar'!H3913,Akun1,0)),""))</f>
        <v/>
      </c>
    </row>
    <row r="3914" spans="1:13" x14ac:dyDescent="0.25">
      <c r="A3914" s="91" t="str">
        <f t="shared" si="122"/>
        <v/>
      </c>
      <c r="B3914" s="330" t="str">
        <f>IF(A3914="","",IFERROR(INDEX(Tanggal,MATCH('Buku Besar'!A3914,Akun,0)),""))</f>
        <v/>
      </c>
      <c r="C3914" s="2" t="str">
        <f>IF(A3914="","",IFERROR(INDEX(Keterangan,MATCH('Buku Besar'!A3914,Akun,0)),""))</f>
        <v/>
      </c>
      <c r="D3914" s="2" t="str">
        <f>IF(A3914="","",IFERROR(INDEX(Reff,MATCH('Buku Besar'!A3914,Akun,0)),""))</f>
        <v/>
      </c>
      <c r="E3914" s="331" t="str">
        <f>IF(A3914="","",IFERROR(INDEX(Penerimaan,MATCH('Buku Besar'!A3914,Akun,0)),""))</f>
        <v/>
      </c>
      <c r="F3914" s="331" t="str">
        <f>IF(A3914="","",IFERROR(INDEX(Pengeluaran,MATCH('Buku Besar'!A3914,Akun,0)),""))</f>
        <v/>
      </c>
      <c r="H3914" s="91" t="str">
        <f t="shared" si="123"/>
        <v/>
      </c>
      <c r="I3914" s="330" t="str">
        <f>IF(H3914="","",IFERROR(INDEX(Tanggal1,MATCH('Buku Besar'!H3914,Akun1,0)),""))</f>
        <v/>
      </c>
      <c r="J3914" s="2" t="str">
        <f>IF(H3914="","",IFERROR(INDEX(Keterangan1,MATCH('Buku Besar'!H3914,Akun1,0)),""))</f>
        <v/>
      </c>
      <c r="K3914" s="2" t="str">
        <f>IF(H3914="","",IFERROR(INDEX(Reff1,MATCH('Buku Besar'!H3914,Akun1,0)),""))</f>
        <v/>
      </c>
      <c r="L3914" s="331" t="str">
        <f>IF(H3914="","",IFERROR(INDEX(Penerimaan1,MATCH('Buku Besar'!H3914,Akun1,0)),""))</f>
        <v/>
      </c>
      <c r="M3914" s="331" t="str">
        <f>IF(H3914="","",IFERROR(INDEX(Pengeluaran1,MATCH('Buku Besar'!H3914,Akun1,0)),""))</f>
        <v/>
      </c>
    </row>
    <row r="3915" spans="1:13" x14ac:dyDescent="0.25">
      <c r="A3915" s="91" t="str">
        <f t="shared" si="122"/>
        <v/>
      </c>
      <c r="B3915" s="330" t="str">
        <f>IF(A3915="","",IFERROR(INDEX(Tanggal,MATCH('Buku Besar'!A3915,Akun,0)),""))</f>
        <v/>
      </c>
      <c r="C3915" s="2" t="str">
        <f>IF(A3915="","",IFERROR(INDEX(Keterangan,MATCH('Buku Besar'!A3915,Akun,0)),""))</f>
        <v/>
      </c>
      <c r="D3915" s="2" t="str">
        <f>IF(A3915="","",IFERROR(INDEX(Reff,MATCH('Buku Besar'!A3915,Akun,0)),""))</f>
        <v/>
      </c>
      <c r="E3915" s="331" t="str">
        <f>IF(A3915="","",IFERROR(INDEX(Penerimaan,MATCH('Buku Besar'!A3915,Akun,0)),""))</f>
        <v/>
      </c>
      <c r="F3915" s="331" t="str">
        <f>IF(A3915="","",IFERROR(INDEX(Pengeluaran,MATCH('Buku Besar'!A3915,Akun,0)),""))</f>
        <v/>
      </c>
      <c r="H3915" s="91" t="str">
        <f t="shared" si="123"/>
        <v/>
      </c>
      <c r="I3915" s="330" t="str">
        <f>IF(H3915="","",IFERROR(INDEX(Tanggal1,MATCH('Buku Besar'!H3915,Akun1,0)),""))</f>
        <v/>
      </c>
      <c r="J3915" s="2" t="str">
        <f>IF(H3915="","",IFERROR(INDEX(Keterangan1,MATCH('Buku Besar'!H3915,Akun1,0)),""))</f>
        <v/>
      </c>
      <c r="K3915" s="2" t="str">
        <f>IF(H3915="","",IFERROR(INDEX(Reff1,MATCH('Buku Besar'!H3915,Akun1,0)),""))</f>
        <v/>
      </c>
      <c r="L3915" s="331" t="str">
        <f>IF(H3915="","",IFERROR(INDEX(Penerimaan1,MATCH('Buku Besar'!H3915,Akun1,0)),""))</f>
        <v/>
      </c>
      <c r="M3915" s="331" t="str">
        <f>IF(H3915="","",IFERROR(INDEX(Pengeluaran1,MATCH('Buku Besar'!H3915,Akun1,0)),""))</f>
        <v/>
      </c>
    </row>
    <row r="3916" spans="1:13" x14ac:dyDescent="0.25">
      <c r="A3916" s="91" t="str">
        <f t="shared" si="122"/>
        <v/>
      </c>
      <c r="B3916" s="330" t="str">
        <f>IF(A3916="","",IFERROR(INDEX(Tanggal,MATCH('Buku Besar'!A3916,Akun,0)),""))</f>
        <v/>
      </c>
      <c r="C3916" s="2" t="str">
        <f>IF(A3916="","",IFERROR(INDEX(Keterangan,MATCH('Buku Besar'!A3916,Akun,0)),""))</f>
        <v/>
      </c>
      <c r="D3916" s="2" t="str">
        <f>IF(A3916="","",IFERROR(INDEX(Reff,MATCH('Buku Besar'!A3916,Akun,0)),""))</f>
        <v/>
      </c>
      <c r="E3916" s="331" t="str">
        <f>IF(A3916="","",IFERROR(INDEX(Penerimaan,MATCH('Buku Besar'!A3916,Akun,0)),""))</f>
        <v/>
      </c>
      <c r="F3916" s="331" t="str">
        <f>IF(A3916="","",IFERROR(INDEX(Pengeluaran,MATCH('Buku Besar'!A3916,Akun,0)),""))</f>
        <v/>
      </c>
      <c r="H3916" s="91" t="str">
        <f t="shared" si="123"/>
        <v/>
      </c>
      <c r="I3916" s="330" t="str">
        <f>IF(H3916="","",IFERROR(INDEX(Tanggal1,MATCH('Buku Besar'!H3916,Akun1,0)),""))</f>
        <v/>
      </c>
      <c r="J3916" s="2" t="str">
        <f>IF(H3916="","",IFERROR(INDEX(Keterangan1,MATCH('Buku Besar'!H3916,Akun1,0)),""))</f>
        <v/>
      </c>
      <c r="K3916" s="2" t="str">
        <f>IF(H3916="","",IFERROR(INDEX(Reff1,MATCH('Buku Besar'!H3916,Akun1,0)),""))</f>
        <v/>
      </c>
      <c r="L3916" s="331" t="str">
        <f>IF(H3916="","",IFERROR(INDEX(Penerimaan1,MATCH('Buku Besar'!H3916,Akun1,0)),""))</f>
        <v/>
      </c>
      <c r="M3916" s="331" t="str">
        <f>IF(H3916="","",IFERROR(INDEX(Pengeluaran1,MATCH('Buku Besar'!H3916,Akun1,0)),""))</f>
        <v/>
      </c>
    </row>
    <row r="3917" spans="1:13" x14ac:dyDescent="0.25">
      <c r="A3917" s="91" t="str">
        <f t="shared" si="122"/>
        <v/>
      </c>
      <c r="B3917" s="330" t="str">
        <f>IF(A3917="","",IFERROR(INDEX(Tanggal,MATCH('Buku Besar'!A3917,Akun,0)),""))</f>
        <v/>
      </c>
      <c r="C3917" s="2" t="str">
        <f>IF(A3917="","",IFERROR(INDEX(Keterangan,MATCH('Buku Besar'!A3917,Akun,0)),""))</f>
        <v/>
      </c>
      <c r="D3917" s="2" t="str">
        <f>IF(A3917="","",IFERROR(INDEX(Reff,MATCH('Buku Besar'!A3917,Akun,0)),""))</f>
        <v/>
      </c>
      <c r="E3917" s="331" t="str">
        <f>IF(A3917="","",IFERROR(INDEX(Penerimaan,MATCH('Buku Besar'!A3917,Akun,0)),""))</f>
        <v/>
      </c>
      <c r="F3917" s="331" t="str">
        <f>IF(A3917="","",IFERROR(INDEX(Pengeluaran,MATCH('Buku Besar'!A3917,Akun,0)),""))</f>
        <v/>
      </c>
      <c r="H3917" s="91" t="str">
        <f t="shared" si="123"/>
        <v/>
      </c>
      <c r="I3917" s="330" t="str">
        <f>IF(H3917="","",IFERROR(INDEX(Tanggal1,MATCH('Buku Besar'!H3917,Akun1,0)),""))</f>
        <v/>
      </c>
      <c r="J3917" s="2" t="str">
        <f>IF(H3917="","",IFERROR(INDEX(Keterangan1,MATCH('Buku Besar'!H3917,Akun1,0)),""))</f>
        <v/>
      </c>
      <c r="K3917" s="2" t="str">
        <f>IF(H3917="","",IFERROR(INDEX(Reff1,MATCH('Buku Besar'!H3917,Akun1,0)),""))</f>
        <v/>
      </c>
      <c r="L3917" s="331" t="str">
        <f>IF(H3917="","",IFERROR(INDEX(Penerimaan1,MATCH('Buku Besar'!H3917,Akun1,0)),""))</f>
        <v/>
      </c>
      <c r="M3917" s="331" t="str">
        <f>IF(H3917="","",IFERROR(INDEX(Pengeluaran1,MATCH('Buku Besar'!H3917,Akun1,0)),""))</f>
        <v/>
      </c>
    </row>
    <row r="3918" spans="1:13" x14ac:dyDescent="0.25">
      <c r="A3918" s="91" t="str">
        <f t="shared" si="122"/>
        <v/>
      </c>
      <c r="B3918" s="330" t="str">
        <f>IF(A3918="","",IFERROR(INDEX(Tanggal,MATCH('Buku Besar'!A3918,Akun,0)),""))</f>
        <v/>
      </c>
      <c r="C3918" s="2" t="str">
        <f>IF(A3918="","",IFERROR(INDEX(Keterangan,MATCH('Buku Besar'!A3918,Akun,0)),""))</f>
        <v/>
      </c>
      <c r="D3918" s="2" t="str">
        <f>IF(A3918="","",IFERROR(INDEX(Reff,MATCH('Buku Besar'!A3918,Akun,0)),""))</f>
        <v/>
      </c>
      <c r="E3918" s="331" t="str">
        <f>IF(A3918="","",IFERROR(INDEX(Penerimaan,MATCH('Buku Besar'!A3918,Akun,0)),""))</f>
        <v/>
      </c>
      <c r="F3918" s="331" t="str">
        <f>IF(A3918="","",IFERROR(INDEX(Pengeluaran,MATCH('Buku Besar'!A3918,Akun,0)),""))</f>
        <v/>
      </c>
      <c r="H3918" s="91" t="str">
        <f t="shared" si="123"/>
        <v/>
      </c>
      <c r="I3918" s="330" t="str">
        <f>IF(H3918="","",IFERROR(INDEX(Tanggal1,MATCH('Buku Besar'!H3918,Akun1,0)),""))</f>
        <v/>
      </c>
      <c r="J3918" s="2" t="str">
        <f>IF(H3918="","",IFERROR(INDEX(Keterangan1,MATCH('Buku Besar'!H3918,Akun1,0)),""))</f>
        <v/>
      </c>
      <c r="K3918" s="2" t="str">
        <f>IF(H3918="","",IFERROR(INDEX(Reff1,MATCH('Buku Besar'!H3918,Akun1,0)),""))</f>
        <v/>
      </c>
      <c r="L3918" s="331" t="str">
        <f>IF(H3918="","",IFERROR(INDEX(Penerimaan1,MATCH('Buku Besar'!H3918,Akun1,0)),""))</f>
        <v/>
      </c>
      <c r="M3918" s="331" t="str">
        <f>IF(H3918="","",IFERROR(INDEX(Pengeluaran1,MATCH('Buku Besar'!H3918,Akun1,0)),""))</f>
        <v/>
      </c>
    </row>
    <row r="3919" spans="1:13" x14ac:dyDescent="0.25">
      <c r="A3919" s="91" t="str">
        <f t="shared" si="122"/>
        <v/>
      </c>
      <c r="B3919" s="330" t="str">
        <f>IF(A3919="","",IFERROR(INDEX(Tanggal,MATCH('Buku Besar'!A3919,Akun,0)),""))</f>
        <v/>
      </c>
      <c r="C3919" s="2" t="str">
        <f>IF(A3919="","",IFERROR(INDEX(Keterangan,MATCH('Buku Besar'!A3919,Akun,0)),""))</f>
        <v/>
      </c>
      <c r="D3919" s="2" t="str">
        <f>IF(A3919="","",IFERROR(INDEX(Reff,MATCH('Buku Besar'!A3919,Akun,0)),""))</f>
        <v/>
      </c>
      <c r="E3919" s="331" t="str">
        <f>IF(A3919="","",IFERROR(INDEX(Penerimaan,MATCH('Buku Besar'!A3919,Akun,0)),""))</f>
        <v/>
      </c>
      <c r="F3919" s="331" t="str">
        <f>IF(A3919="","",IFERROR(INDEX(Pengeluaran,MATCH('Buku Besar'!A3919,Akun,0)),""))</f>
        <v/>
      </c>
      <c r="H3919" s="91" t="str">
        <f t="shared" si="123"/>
        <v/>
      </c>
      <c r="I3919" s="330" t="str">
        <f>IF(H3919="","",IFERROR(INDEX(Tanggal1,MATCH('Buku Besar'!H3919,Akun1,0)),""))</f>
        <v/>
      </c>
      <c r="J3919" s="2" t="str">
        <f>IF(H3919="","",IFERROR(INDEX(Keterangan1,MATCH('Buku Besar'!H3919,Akun1,0)),""))</f>
        <v/>
      </c>
      <c r="K3919" s="2" t="str">
        <f>IF(H3919="","",IFERROR(INDEX(Reff1,MATCH('Buku Besar'!H3919,Akun1,0)),""))</f>
        <v/>
      </c>
      <c r="L3919" s="331" t="str">
        <f>IF(H3919="","",IFERROR(INDEX(Penerimaan1,MATCH('Buku Besar'!H3919,Akun1,0)),""))</f>
        <v/>
      </c>
      <c r="M3919" s="331" t="str">
        <f>IF(H3919="","",IFERROR(INDEX(Pengeluaran1,MATCH('Buku Besar'!H3919,Akun1,0)),""))</f>
        <v/>
      </c>
    </row>
    <row r="3920" spans="1:13" x14ac:dyDescent="0.25">
      <c r="A3920" s="91" t="str">
        <f t="shared" si="122"/>
        <v/>
      </c>
      <c r="B3920" s="330" t="str">
        <f>IF(A3920="","",IFERROR(INDEX(Tanggal,MATCH('Buku Besar'!A3920,Akun,0)),""))</f>
        <v/>
      </c>
      <c r="C3920" s="2" t="str">
        <f>IF(A3920="","",IFERROR(INDEX(Keterangan,MATCH('Buku Besar'!A3920,Akun,0)),""))</f>
        <v/>
      </c>
      <c r="D3920" s="2" t="str">
        <f>IF(A3920="","",IFERROR(INDEX(Reff,MATCH('Buku Besar'!A3920,Akun,0)),""))</f>
        <v/>
      </c>
      <c r="E3920" s="331" t="str">
        <f>IF(A3920="","",IFERROR(INDEX(Penerimaan,MATCH('Buku Besar'!A3920,Akun,0)),""))</f>
        <v/>
      </c>
      <c r="F3920" s="331" t="str">
        <f>IF(A3920="","",IFERROR(INDEX(Pengeluaran,MATCH('Buku Besar'!A3920,Akun,0)),""))</f>
        <v/>
      </c>
      <c r="H3920" s="91" t="str">
        <f t="shared" si="123"/>
        <v/>
      </c>
      <c r="I3920" s="330" t="str">
        <f>IF(H3920="","",IFERROR(INDEX(Tanggal1,MATCH('Buku Besar'!H3920,Akun1,0)),""))</f>
        <v/>
      </c>
      <c r="J3920" s="2" t="str">
        <f>IF(H3920="","",IFERROR(INDEX(Keterangan1,MATCH('Buku Besar'!H3920,Akun1,0)),""))</f>
        <v/>
      </c>
      <c r="K3920" s="2" t="str">
        <f>IF(H3920="","",IFERROR(INDEX(Reff1,MATCH('Buku Besar'!H3920,Akun1,0)),""))</f>
        <v/>
      </c>
      <c r="L3920" s="331" t="str">
        <f>IF(H3920="","",IFERROR(INDEX(Penerimaan1,MATCH('Buku Besar'!H3920,Akun1,0)),""))</f>
        <v/>
      </c>
      <c r="M3920" s="331" t="str">
        <f>IF(H3920="","",IFERROR(INDEX(Pengeluaran1,MATCH('Buku Besar'!H3920,Akun1,0)),""))</f>
        <v/>
      </c>
    </row>
    <row r="3921" spans="1:13" x14ac:dyDescent="0.25">
      <c r="A3921" s="91" t="str">
        <f t="shared" si="122"/>
        <v/>
      </c>
      <c r="B3921" s="330" t="str">
        <f>IF(A3921="","",IFERROR(INDEX(Tanggal,MATCH('Buku Besar'!A3921,Akun,0)),""))</f>
        <v/>
      </c>
      <c r="C3921" s="2" t="str">
        <f>IF(A3921="","",IFERROR(INDEX(Keterangan,MATCH('Buku Besar'!A3921,Akun,0)),""))</f>
        <v/>
      </c>
      <c r="D3921" s="2" t="str">
        <f>IF(A3921="","",IFERROR(INDEX(Reff,MATCH('Buku Besar'!A3921,Akun,0)),""))</f>
        <v/>
      </c>
      <c r="E3921" s="331" t="str">
        <f>IF(A3921="","",IFERROR(INDEX(Penerimaan,MATCH('Buku Besar'!A3921,Akun,0)),""))</f>
        <v/>
      </c>
      <c r="F3921" s="331" t="str">
        <f>IF(A3921="","",IFERROR(INDEX(Pengeluaran,MATCH('Buku Besar'!A3921,Akun,0)),""))</f>
        <v/>
      </c>
      <c r="H3921" s="91" t="str">
        <f t="shared" si="123"/>
        <v/>
      </c>
      <c r="I3921" s="330" t="str">
        <f>IF(H3921="","",IFERROR(INDEX(Tanggal1,MATCH('Buku Besar'!H3921,Akun1,0)),""))</f>
        <v/>
      </c>
      <c r="J3921" s="2" t="str">
        <f>IF(H3921="","",IFERROR(INDEX(Keterangan1,MATCH('Buku Besar'!H3921,Akun1,0)),""))</f>
        <v/>
      </c>
      <c r="K3921" s="2" t="str">
        <f>IF(H3921="","",IFERROR(INDEX(Reff1,MATCH('Buku Besar'!H3921,Akun1,0)),""))</f>
        <v/>
      </c>
      <c r="L3921" s="331" t="str">
        <f>IF(H3921="","",IFERROR(INDEX(Penerimaan1,MATCH('Buku Besar'!H3921,Akun1,0)),""))</f>
        <v/>
      </c>
      <c r="M3921" s="331" t="str">
        <f>IF(H3921="","",IFERROR(INDEX(Pengeluaran1,MATCH('Buku Besar'!H3921,Akun1,0)),""))</f>
        <v/>
      </c>
    </row>
    <row r="3922" spans="1:13" x14ac:dyDescent="0.25">
      <c r="A3922" s="91" t="str">
        <f t="shared" si="122"/>
        <v/>
      </c>
      <c r="B3922" s="330" t="str">
        <f>IF(A3922="","",IFERROR(INDEX(Tanggal,MATCH('Buku Besar'!A3922,Akun,0)),""))</f>
        <v/>
      </c>
      <c r="C3922" s="2" t="str">
        <f>IF(A3922="","",IFERROR(INDEX(Keterangan,MATCH('Buku Besar'!A3922,Akun,0)),""))</f>
        <v/>
      </c>
      <c r="D3922" s="2" t="str">
        <f>IF(A3922="","",IFERROR(INDEX(Reff,MATCH('Buku Besar'!A3922,Akun,0)),""))</f>
        <v/>
      </c>
      <c r="E3922" s="331" t="str">
        <f>IF(A3922="","",IFERROR(INDEX(Penerimaan,MATCH('Buku Besar'!A3922,Akun,0)),""))</f>
        <v/>
      </c>
      <c r="F3922" s="331" t="str">
        <f>IF(A3922="","",IFERROR(INDEX(Pengeluaran,MATCH('Buku Besar'!A3922,Akun,0)),""))</f>
        <v/>
      </c>
      <c r="H3922" s="91" t="str">
        <f t="shared" si="123"/>
        <v/>
      </c>
      <c r="I3922" s="330" t="str">
        <f>IF(H3922="","",IFERROR(INDEX(Tanggal1,MATCH('Buku Besar'!H3922,Akun1,0)),""))</f>
        <v/>
      </c>
      <c r="J3922" s="2" t="str">
        <f>IF(H3922="","",IFERROR(INDEX(Keterangan1,MATCH('Buku Besar'!H3922,Akun1,0)),""))</f>
        <v/>
      </c>
      <c r="K3922" s="2" t="str">
        <f>IF(H3922="","",IFERROR(INDEX(Reff1,MATCH('Buku Besar'!H3922,Akun1,0)),""))</f>
        <v/>
      </c>
      <c r="L3922" s="331" t="str">
        <f>IF(H3922="","",IFERROR(INDEX(Penerimaan1,MATCH('Buku Besar'!H3922,Akun1,0)),""))</f>
        <v/>
      </c>
      <c r="M3922" s="331" t="str">
        <f>IF(H3922="","",IFERROR(INDEX(Pengeluaran1,MATCH('Buku Besar'!H3922,Akun1,0)),""))</f>
        <v/>
      </c>
    </row>
    <row r="3923" spans="1:13" x14ac:dyDescent="0.25">
      <c r="A3923" s="91" t="str">
        <f t="shared" si="122"/>
        <v/>
      </c>
      <c r="B3923" s="330" t="str">
        <f>IF(A3923="","",IFERROR(INDEX(Tanggal,MATCH('Buku Besar'!A3923,Akun,0)),""))</f>
        <v/>
      </c>
      <c r="C3923" s="2" t="str">
        <f>IF(A3923="","",IFERROR(INDEX(Keterangan,MATCH('Buku Besar'!A3923,Akun,0)),""))</f>
        <v/>
      </c>
      <c r="D3923" s="2" t="str">
        <f>IF(A3923="","",IFERROR(INDEX(Reff,MATCH('Buku Besar'!A3923,Akun,0)),""))</f>
        <v/>
      </c>
      <c r="E3923" s="331" t="str">
        <f>IF(A3923="","",IFERROR(INDEX(Penerimaan,MATCH('Buku Besar'!A3923,Akun,0)),""))</f>
        <v/>
      </c>
      <c r="F3923" s="331" t="str">
        <f>IF(A3923="","",IFERROR(INDEX(Pengeluaran,MATCH('Buku Besar'!A3923,Akun,0)),""))</f>
        <v/>
      </c>
      <c r="H3923" s="91" t="str">
        <f t="shared" si="123"/>
        <v/>
      </c>
      <c r="I3923" s="330" t="str">
        <f>IF(H3923="","",IFERROR(INDEX(Tanggal1,MATCH('Buku Besar'!H3923,Akun1,0)),""))</f>
        <v/>
      </c>
      <c r="J3923" s="2" t="str">
        <f>IF(H3923="","",IFERROR(INDEX(Keterangan1,MATCH('Buku Besar'!H3923,Akun1,0)),""))</f>
        <v/>
      </c>
      <c r="K3923" s="2" t="str">
        <f>IF(H3923="","",IFERROR(INDEX(Reff1,MATCH('Buku Besar'!H3923,Akun1,0)),""))</f>
        <v/>
      </c>
      <c r="L3923" s="331" t="str">
        <f>IF(H3923="","",IFERROR(INDEX(Penerimaan1,MATCH('Buku Besar'!H3923,Akun1,0)),""))</f>
        <v/>
      </c>
      <c r="M3923" s="331" t="str">
        <f>IF(H3923="","",IFERROR(INDEX(Pengeluaran1,MATCH('Buku Besar'!H3923,Akun1,0)),""))</f>
        <v/>
      </c>
    </row>
    <row r="3924" spans="1:13" x14ac:dyDescent="0.25">
      <c r="A3924" s="91" t="str">
        <f t="shared" si="122"/>
        <v/>
      </c>
      <c r="B3924" s="330" t="str">
        <f>IF(A3924="","",IFERROR(INDEX(Tanggal,MATCH('Buku Besar'!A3924,Akun,0)),""))</f>
        <v/>
      </c>
      <c r="C3924" s="2" t="str">
        <f>IF(A3924="","",IFERROR(INDEX(Keterangan,MATCH('Buku Besar'!A3924,Akun,0)),""))</f>
        <v/>
      </c>
      <c r="D3924" s="2" t="str">
        <f>IF(A3924="","",IFERROR(INDEX(Reff,MATCH('Buku Besar'!A3924,Akun,0)),""))</f>
        <v/>
      </c>
      <c r="E3924" s="331" t="str">
        <f>IF(A3924="","",IFERROR(INDEX(Penerimaan,MATCH('Buku Besar'!A3924,Akun,0)),""))</f>
        <v/>
      </c>
      <c r="F3924" s="331" t="str">
        <f>IF(A3924="","",IFERROR(INDEX(Pengeluaran,MATCH('Buku Besar'!A3924,Akun,0)),""))</f>
        <v/>
      </c>
      <c r="H3924" s="91" t="str">
        <f t="shared" si="123"/>
        <v/>
      </c>
      <c r="I3924" s="330" t="str">
        <f>IF(H3924="","",IFERROR(INDEX(Tanggal1,MATCH('Buku Besar'!H3924,Akun1,0)),""))</f>
        <v/>
      </c>
      <c r="J3924" s="2" t="str">
        <f>IF(H3924="","",IFERROR(INDEX(Keterangan1,MATCH('Buku Besar'!H3924,Akun1,0)),""))</f>
        <v/>
      </c>
      <c r="K3924" s="2" t="str">
        <f>IF(H3924="","",IFERROR(INDEX(Reff1,MATCH('Buku Besar'!H3924,Akun1,0)),""))</f>
        <v/>
      </c>
      <c r="L3924" s="331" t="str">
        <f>IF(H3924="","",IFERROR(INDEX(Penerimaan1,MATCH('Buku Besar'!H3924,Akun1,0)),""))</f>
        <v/>
      </c>
      <c r="M3924" s="331" t="str">
        <f>IF(H3924="","",IFERROR(INDEX(Pengeluaran1,MATCH('Buku Besar'!H3924,Akun1,0)),""))</f>
        <v/>
      </c>
    </row>
    <row r="3925" spans="1:13" x14ac:dyDescent="0.25">
      <c r="A3925" s="91" t="str">
        <f t="shared" si="122"/>
        <v/>
      </c>
      <c r="B3925" s="330" t="str">
        <f>IF(A3925="","",IFERROR(INDEX(Tanggal,MATCH('Buku Besar'!A3925,Akun,0)),""))</f>
        <v/>
      </c>
      <c r="C3925" s="2" t="str">
        <f>IF(A3925="","",IFERROR(INDEX(Keterangan,MATCH('Buku Besar'!A3925,Akun,0)),""))</f>
        <v/>
      </c>
      <c r="D3925" s="2" t="str">
        <f>IF(A3925="","",IFERROR(INDEX(Reff,MATCH('Buku Besar'!A3925,Akun,0)),""))</f>
        <v/>
      </c>
      <c r="E3925" s="331" t="str">
        <f>IF(A3925="","",IFERROR(INDEX(Penerimaan,MATCH('Buku Besar'!A3925,Akun,0)),""))</f>
        <v/>
      </c>
      <c r="F3925" s="331" t="str">
        <f>IF(A3925="","",IFERROR(INDEX(Pengeluaran,MATCH('Buku Besar'!A3925,Akun,0)),""))</f>
        <v/>
      </c>
      <c r="H3925" s="91" t="str">
        <f t="shared" si="123"/>
        <v/>
      </c>
      <c r="I3925" s="330" t="str">
        <f>IF(H3925="","",IFERROR(INDEX(Tanggal1,MATCH('Buku Besar'!H3925,Akun1,0)),""))</f>
        <v/>
      </c>
      <c r="J3925" s="2" t="str">
        <f>IF(H3925="","",IFERROR(INDEX(Keterangan1,MATCH('Buku Besar'!H3925,Akun1,0)),""))</f>
        <v/>
      </c>
      <c r="K3925" s="2" t="str">
        <f>IF(H3925="","",IFERROR(INDEX(Reff1,MATCH('Buku Besar'!H3925,Akun1,0)),""))</f>
        <v/>
      </c>
      <c r="L3925" s="331" t="str">
        <f>IF(H3925="","",IFERROR(INDEX(Penerimaan1,MATCH('Buku Besar'!H3925,Akun1,0)),""))</f>
        <v/>
      </c>
      <c r="M3925" s="331" t="str">
        <f>IF(H3925="","",IFERROR(INDEX(Pengeluaran1,MATCH('Buku Besar'!H3925,Akun1,0)),""))</f>
        <v/>
      </c>
    </row>
    <row r="3926" spans="1:13" x14ac:dyDescent="0.25">
      <c r="A3926" s="91" t="str">
        <f t="shared" si="122"/>
        <v/>
      </c>
      <c r="B3926" s="330" t="str">
        <f>IF(A3926="","",IFERROR(INDEX(Tanggal,MATCH('Buku Besar'!A3926,Akun,0)),""))</f>
        <v/>
      </c>
      <c r="C3926" s="2" t="str">
        <f>IF(A3926="","",IFERROR(INDEX(Keterangan,MATCH('Buku Besar'!A3926,Akun,0)),""))</f>
        <v/>
      </c>
      <c r="D3926" s="2" t="str">
        <f>IF(A3926="","",IFERROR(INDEX(Reff,MATCH('Buku Besar'!A3926,Akun,0)),""))</f>
        <v/>
      </c>
      <c r="E3926" s="331" t="str">
        <f>IF(A3926="","",IFERROR(INDEX(Penerimaan,MATCH('Buku Besar'!A3926,Akun,0)),""))</f>
        <v/>
      </c>
      <c r="F3926" s="331" t="str">
        <f>IF(A3926="","",IFERROR(INDEX(Pengeluaran,MATCH('Buku Besar'!A3926,Akun,0)),""))</f>
        <v/>
      </c>
      <c r="H3926" s="91" t="str">
        <f t="shared" si="123"/>
        <v/>
      </c>
      <c r="I3926" s="330" t="str">
        <f>IF(H3926="","",IFERROR(INDEX(Tanggal1,MATCH('Buku Besar'!H3926,Akun1,0)),""))</f>
        <v/>
      </c>
      <c r="J3926" s="2" t="str">
        <f>IF(H3926="","",IFERROR(INDEX(Keterangan1,MATCH('Buku Besar'!H3926,Akun1,0)),""))</f>
        <v/>
      </c>
      <c r="K3926" s="2" t="str">
        <f>IF(H3926="","",IFERROR(INDEX(Reff1,MATCH('Buku Besar'!H3926,Akun1,0)),""))</f>
        <v/>
      </c>
      <c r="L3926" s="331" t="str">
        <f>IF(H3926="","",IFERROR(INDEX(Penerimaan1,MATCH('Buku Besar'!H3926,Akun1,0)),""))</f>
        <v/>
      </c>
      <c r="M3926" s="331" t="str">
        <f>IF(H3926="","",IFERROR(INDEX(Pengeluaran1,MATCH('Buku Besar'!H3926,Akun1,0)),""))</f>
        <v/>
      </c>
    </row>
    <row r="3927" spans="1:13" x14ac:dyDescent="0.25">
      <c r="A3927" s="91" t="str">
        <f t="shared" si="122"/>
        <v/>
      </c>
      <c r="B3927" s="330" t="str">
        <f>IF(A3927="","",IFERROR(INDEX(Tanggal,MATCH('Buku Besar'!A3927,Akun,0)),""))</f>
        <v/>
      </c>
      <c r="C3927" s="2" t="str">
        <f>IF(A3927="","",IFERROR(INDEX(Keterangan,MATCH('Buku Besar'!A3927,Akun,0)),""))</f>
        <v/>
      </c>
      <c r="D3927" s="2" t="str">
        <f>IF(A3927="","",IFERROR(INDEX(Reff,MATCH('Buku Besar'!A3927,Akun,0)),""))</f>
        <v/>
      </c>
      <c r="E3927" s="331" t="str">
        <f>IF(A3927="","",IFERROR(INDEX(Penerimaan,MATCH('Buku Besar'!A3927,Akun,0)),""))</f>
        <v/>
      </c>
      <c r="F3927" s="331" t="str">
        <f>IF(A3927="","",IFERROR(INDEX(Pengeluaran,MATCH('Buku Besar'!A3927,Akun,0)),""))</f>
        <v/>
      </c>
      <c r="H3927" s="91" t="str">
        <f t="shared" si="123"/>
        <v/>
      </c>
      <c r="I3927" s="330" t="str">
        <f>IF(H3927="","",IFERROR(INDEX(Tanggal1,MATCH('Buku Besar'!H3927,Akun1,0)),""))</f>
        <v/>
      </c>
      <c r="J3927" s="2" t="str">
        <f>IF(H3927="","",IFERROR(INDEX(Keterangan1,MATCH('Buku Besar'!H3927,Akun1,0)),""))</f>
        <v/>
      </c>
      <c r="K3927" s="2" t="str">
        <f>IF(H3927="","",IFERROR(INDEX(Reff1,MATCH('Buku Besar'!H3927,Akun1,0)),""))</f>
        <v/>
      </c>
      <c r="L3927" s="331" t="str">
        <f>IF(H3927="","",IFERROR(INDEX(Penerimaan1,MATCH('Buku Besar'!H3927,Akun1,0)),""))</f>
        <v/>
      </c>
      <c r="M3927" s="331" t="str">
        <f>IF(H3927="","",IFERROR(INDEX(Pengeluaran1,MATCH('Buku Besar'!H3927,Akun1,0)),""))</f>
        <v/>
      </c>
    </row>
    <row r="3928" spans="1:13" x14ac:dyDescent="0.25">
      <c r="A3928" s="91" t="str">
        <f t="shared" si="122"/>
        <v/>
      </c>
      <c r="B3928" s="330" t="str">
        <f>IF(A3928="","",IFERROR(INDEX(Tanggal,MATCH('Buku Besar'!A3928,Akun,0)),""))</f>
        <v/>
      </c>
      <c r="C3928" s="2" t="str">
        <f>IF(A3928="","",IFERROR(INDEX(Keterangan,MATCH('Buku Besar'!A3928,Akun,0)),""))</f>
        <v/>
      </c>
      <c r="D3928" s="2" t="str">
        <f>IF(A3928="","",IFERROR(INDEX(Reff,MATCH('Buku Besar'!A3928,Akun,0)),""))</f>
        <v/>
      </c>
      <c r="E3928" s="331" t="str">
        <f>IF(A3928="","",IFERROR(INDEX(Penerimaan,MATCH('Buku Besar'!A3928,Akun,0)),""))</f>
        <v/>
      </c>
      <c r="F3928" s="331" t="str">
        <f>IF(A3928="","",IFERROR(INDEX(Pengeluaran,MATCH('Buku Besar'!A3928,Akun,0)),""))</f>
        <v/>
      </c>
      <c r="H3928" s="91" t="str">
        <f t="shared" si="123"/>
        <v/>
      </c>
      <c r="I3928" s="330" t="str">
        <f>IF(H3928="","",IFERROR(INDEX(Tanggal1,MATCH('Buku Besar'!H3928,Akun1,0)),""))</f>
        <v/>
      </c>
      <c r="J3928" s="2" t="str">
        <f>IF(H3928="","",IFERROR(INDEX(Keterangan1,MATCH('Buku Besar'!H3928,Akun1,0)),""))</f>
        <v/>
      </c>
      <c r="K3928" s="2" t="str">
        <f>IF(H3928="","",IFERROR(INDEX(Reff1,MATCH('Buku Besar'!H3928,Akun1,0)),""))</f>
        <v/>
      </c>
      <c r="L3928" s="331" t="str">
        <f>IF(H3928="","",IFERROR(INDEX(Penerimaan1,MATCH('Buku Besar'!H3928,Akun1,0)),""))</f>
        <v/>
      </c>
      <c r="M3928" s="331" t="str">
        <f>IF(H3928="","",IFERROR(INDEX(Pengeluaran1,MATCH('Buku Besar'!H3928,Akun1,0)),""))</f>
        <v/>
      </c>
    </row>
    <row r="3929" spans="1:13" x14ac:dyDescent="0.25">
      <c r="A3929" s="91" t="str">
        <f t="shared" si="122"/>
        <v/>
      </c>
      <c r="B3929" s="330" t="str">
        <f>IF(A3929="","",IFERROR(INDEX(Tanggal,MATCH('Buku Besar'!A3929,Akun,0)),""))</f>
        <v/>
      </c>
      <c r="C3929" s="2" t="str">
        <f>IF(A3929="","",IFERROR(INDEX(Keterangan,MATCH('Buku Besar'!A3929,Akun,0)),""))</f>
        <v/>
      </c>
      <c r="D3929" s="2" t="str">
        <f>IF(A3929="","",IFERROR(INDEX(Reff,MATCH('Buku Besar'!A3929,Akun,0)),""))</f>
        <v/>
      </c>
      <c r="E3929" s="331" t="str">
        <f>IF(A3929="","",IFERROR(INDEX(Penerimaan,MATCH('Buku Besar'!A3929,Akun,0)),""))</f>
        <v/>
      </c>
      <c r="F3929" s="331" t="str">
        <f>IF(A3929="","",IFERROR(INDEX(Pengeluaran,MATCH('Buku Besar'!A3929,Akun,0)),""))</f>
        <v/>
      </c>
      <c r="H3929" s="91" t="str">
        <f t="shared" si="123"/>
        <v/>
      </c>
      <c r="I3929" s="330" t="str">
        <f>IF(H3929="","",IFERROR(INDEX(Tanggal1,MATCH('Buku Besar'!H3929,Akun1,0)),""))</f>
        <v/>
      </c>
      <c r="J3929" s="2" t="str">
        <f>IF(H3929="","",IFERROR(INDEX(Keterangan1,MATCH('Buku Besar'!H3929,Akun1,0)),""))</f>
        <v/>
      </c>
      <c r="K3929" s="2" t="str">
        <f>IF(H3929="","",IFERROR(INDEX(Reff1,MATCH('Buku Besar'!H3929,Akun1,0)),""))</f>
        <v/>
      </c>
      <c r="L3929" s="331" t="str">
        <f>IF(H3929="","",IFERROR(INDEX(Penerimaan1,MATCH('Buku Besar'!H3929,Akun1,0)),""))</f>
        <v/>
      </c>
      <c r="M3929" s="331" t="str">
        <f>IF(H3929="","",IFERROR(INDEX(Pengeluaran1,MATCH('Buku Besar'!H3929,Akun1,0)),""))</f>
        <v/>
      </c>
    </row>
    <row r="3930" spans="1:13" x14ac:dyDescent="0.25">
      <c r="A3930" s="91" t="str">
        <f t="shared" si="122"/>
        <v/>
      </c>
      <c r="B3930" s="330" t="str">
        <f>IF(A3930="","",IFERROR(INDEX(Tanggal,MATCH('Buku Besar'!A3930,Akun,0)),""))</f>
        <v/>
      </c>
      <c r="C3930" s="2" t="str">
        <f>IF(A3930="","",IFERROR(INDEX(Keterangan,MATCH('Buku Besar'!A3930,Akun,0)),""))</f>
        <v/>
      </c>
      <c r="D3930" s="2" t="str">
        <f>IF(A3930="","",IFERROR(INDEX(Reff,MATCH('Buku Besar'!A3930,Akun,0)),""))</f>
        <v/>
      </c>
      <c r="E3930" s="331" t="str">
        <f>IF(A3930="","",IFERROR(INDEX(Penerimaan,MATCH('Buku Besar'!A3930,Akun,0)),""))</f>
        <v/>
      </c>
      <c r="F3930" s="331" t="str">
        <f>IF(A3930="","",IFERROR(INDEX(Pengeluaran,MATCH('Buku Besar'!A3930,Akun,0)),""))</f>
        <v/>
      </c>
      <c r="H3930" s="91" t="str">
        <f t="shared" si="123"/>
        <v/>
      </c>
      <c r="I3930" s="330" t="str">
        <f>IF(H3930="","",IFERROR(INDEX(Tanggal1,MATCH('Buku Besar'!H3930,Akun1,0)),""))</f>
        <v/>
      </c>
      <c r="J3930" s="2" t="str">
        <f>IF(H3930="","",IFERROR(INDEX(Keterangan1,MATCH('Buku Besar'!H3930,Akun1,0)),""))</f>
        <v/>
      </c>
      <c r="K3930" s="2" t="str">
        <f>IF(H3930="","",IFERROR(INDEX(Reff1,MATCH('Buku Besar'!H3930,Akun1,0)),""))</f>
        <v/>
      </c>
      <c r="L3930" s="331" t="str">
        <f>IF(H3930="","",IFERROR(INDEX(Penerimaan1,MATCH('Buku Besar'!H3930,Akun1,0)),""))</f>
        <v/>
      </c>
      <c r="M3930" s="331" t="str">
        <f>IF(H3930="","",IFERROR(INDEX(Pengeluaran1,MATCH('Buku Besar'!H3930,Akun1,0)),""))</f>
        <v/>
      </c>
    </row>
    <row r="3931" spans="1:13" x14ac:dyDescent="0.25">
      <c r="A3931" s="91" t="str">
        <f t="shared" si="122"/>
        <v/>
      </c>
      <c r="B3931" s="330" t="str">
        <f>IF(A3931="","",IFERROR(INDEX(Tanggal,MATCH('Buku Besar'!A3931,Akun,0)),""))</f>
        <v/>
      </c>
      <c r="C3931" s="2" t="str">
        <f>IF(A3931="","",IFERROR(INDEX(Keterangan,MATCH('Buku Besar'!A3931,Akun,0)),""))</f>
        <v/>
      </c>
      <c r="D3931" s="2" t="str">
        <f>IF(A3931="","",IFERROR(INDEX(Reff,MATCH('Buku Besar'!A3931,Akun,0)),""))</f>
        <v/>
      </c>
      <c r="E3931" s="331" t="str">
        <f>IF(A3931="","",IFERROR(INDEX(Penerimaan,MATCH('Buku Besar'!A3931,Akun,0)),""))</f>
        <v/>
      </c>
      <c r="F3931" s="331" t="str">
        <f>IF(A3931="","",IFERROR(INDEX(Pengeluaran,MATCH('Buku Besar'!A3931,Akun,0)),""))</f>
        <v/>
      </c>
      <c r="H3931" s="91" t="str">
        <f t="shared" si="123"/>
        <v/>
      </c>
      <c r="I3931" s="330" t="str">
        <f>IF(H3931="","",IFERROR(INDEX(Tanggal1,MATCH('Buku Besar'!H3931,Akun1,0)),""))</f>
        <v/>
      </c>
      <c r="J3931" s="2" t="str">
        <f>IF(H3931="","",IFERROR(INDEX(Keterangan1,MATCH('Buku Besar'!H3931,Akun1,0)),""))</f>
        <v/>
      </c>
      <c r="K3931" s="2" t="str">
        <f>IF(H3931="","",IFERROR(INDEX(Reff1,MATCH('Buku Besar'!H3931,Akun1,0)),""))</f>
        <v/>
      </c>
      <c r="L3931" s="331" t="str">
        <f>IF(H3931="","",IFERROR(INDEX(Penerimaan1,MATCH('Buku Besar'!H3931,Akun1,0)),""))</f>
        <v/>
      </c>
      <c r="M3931" s="331" t="str">
        <f>IF(H3931="","",IFERROR(INDEX(Pengeluaran1,MATCH('Buku Besar'!H3931,Akun1,0)),""))</f>
        <v/>
      </c>
    </row>
    <row r="3932" spans="1:13" x14ac:dyDescent="0.25">
      <c r="A3932" s="91" t="str">
        <f t="shared" si="122"/>
        <v/>
      </c>
      <c r="B3932" s="330" t="str">
        <f>IF(A3932="","",IFERROR(INDEX(Tanggal,MATCH('Buku Besar'!A3932,Akun,0)),""))</f>
        <v/>
      </c>
      <c r="C3932" s="2" t="str">
        <f>IF(A3932="","",IFERROR(INDEX(Keterangan,MATCH('Buku Besar'!A3932,Akun,0)),""))</f>
        <v/>
      </c>
      <c r="D3932" s="2" t="str">
        <f>IF(A3932="","",IFERROR(INDEX(Reff,MATCH('Buku Besar'!A3932,Akun,0)),""))</f>
        <v/>
      </c>
      <c r="E3932" s="331" t="str">
        <f>IF(A3932="","",IFERROR(INDEX(Penerimaan,MATCH('Buku Besar'!A3932,Akun,0)),""))</f>
        <v/>
      </c>
      <c r="F3932" s="331" t="str">
        <f>IF(A3932="","",IFERROR(INDEX(Pengeluaran,MATCH('Buku Besar'!A3932,Akun,0)),""))</f>
        <v/>
      </c>
      <c r="H3932" s="91" t="str">
        <f t="shared" si="123"/>
        <v/>
      </c>
      <c r="I3932" s="330" t="str">
        <f>IF(H3932="","",IFERROR(INDEX(Tanggal1,MATCH('Buku Besar'!H3932,Akun1,0)),""))</f>
        <v/>
      </c>
      <c r="J3932" s="2" t="str">
        <f>IF(H3932="","",IFERROR(INDEX(Keterangan1,MATCH('Buku Besar'!H3932,Akun1,0)),""))</f>
        <v/>
      </c>
      <c r="K3932" s="2" t="str">
        <f>IF(H3932="","",IFERROR(INDEX(Reff1,MATCH('Buku Besar'!H3932,Akun1,0)),""))</f>
        <v/>
      </c>
      <c r="L3932" s="331" t="str">
        <f>IF(H3932="","",IFERROR(INDEX(Penerimaan1,MATCH('Buku Besar'!H3932,Akun1,0)),""))</f>
        <v/>
      </c>
      <c r="M3932" s="331" t="str">
        <f>IF(H3932="","",IFERROR(INDEX(Pengeluaran1,MATCH('Buku Besar'!H3932,Akun1,0)),""))</f>
        <v/>
      </c>
    </row>
    <row r="3933" spans="1:13" x14ac:dyDescent="0.25">
      <c r="A3933" s="91" t="str">
        <f t="shared" si="122"/>
        <v/>
      </c>
      <c r="B3933" s="330" t="str">
        <f>IF(A3933="","",IFERROR(INDEX(Tanggal,MATCH('Buku Besar'!A3933,Akun,0)),""))</f>
        <v/>
      </c>
      <c r="C3933" s="2" t="str">
        <f>IF(A3933="","",IFERROR(INDEX(Keterangan,MATCH('Buku Besar'!A3933,Akun,0)),""))</f>
        <v/>
      </c>
      <c r="D3933" s="2" t="str">
        <f>IF(A3933="","",IFERROR(INDEX(Reff,MATCH('Buku Besar'!A3933,Akun,0)),""))</f>
        <v/>
      </c>
      <c r="E3933" s="331" t="str">
        <f>IF(A3933="","",IFERROR(INDEX(Penerimaan,MATCH('Buku Besar'!A3933,Akun,0)),""))</f>
        <v/>
      </c>
      <c r="F3933" s="331" t="str">
        <f>IF(A3933="","",IFERROR(INDEX(Pengeluaran,MATCH('Buku Besar'!A3933,Akun,0)),""))</f>
        <v/>
      </c>
      <c r="H3933" s="91" t="str">
        <f t="shared" si="123"/>
        <v/>
      </c>
      <c r="I3933" s="330" t="str">
        <f>IF(H3933="","",IFERROR(INDEX(Tanggal1,MATCH('Buku Besar'!H3933,Akun1,0)),""))</f>
        <v/>
      </c>
      <c r="J3933" s="2" t="str">
        <f>IF(H3933="","",IFERROR(INDEX(Keterangan1,MATCH('Buku Besar'!H3933,Akun1,0)),""))</f>
        <v/>
      </c>
      <c r="K3933" s="2" t="str">
        <f>IF(H3933="","",IFERROR(INDEX(Reff1,MATCH('Buku Besar'!H3933,Akun1,0)),""))</f>
        <v/>
      </c>
      <c r="L3933" s="331" t="str">
        <f>IF(H3933="","",IFERROR(INDEX(Penerimaan1,MATCH('Buku Besar'!H3933,Akun1,0)),""))</f>
        <v/>
      </c>
      <c r="M3933" s="331" t="str">
        <f>IF(H3933="","",IFERROR(INDEX(Pengeluaran1,MATCH('Buku Besar'!H3933,Akun1,0)),""))</f>
        <v/>
      </c>
    </row>
    <row r="3934" spans="1:13" x14ac:dyDescent="0.25">
      <c r="A3934" s="91" t="str">
        <f t="shared" si="122"/>
        <v/>
      </c>
      <c r="B3934" s="330" t="str">
        <f>IF(A3934="","",IFERROR(INDEX(Tanggal,MATCH('Buku Besar'!A3934,Akun,0)),""))</f>
        <v/>
      </c>
      <c r="C3934" s="2" t="str">
        <f>IF(A3934="","",IFERROR(INDEX(Keterangan,MATCH('Buku Besar'!A3934,Akun,0)),""))</f>
        <v/>
      </c>
      <c r="D3934" s="2" t="str">
        <f>IF(A3934="","",IFERROR(INDEX(Reff,MATCH('Buku Besar'!A3934,Akun,0)),""))</f>
        <v/>
      </c>
      <c r="E3934" s="331" t="str">
        <f>IF(A3934="","",IFERROR(INDEX(Penerimaan,MATCH('Buku Besar'!A3934,Akun,0)),""))</f>
        <v/>
      </c>
      <c r="F3934" s="331" t="str">
        <f>IF(A3934="","",IFERROR(INDEX(Pengeluaran,MATCH('Buku Besar'!A3934,Akun,0)),""))</f>
        <v/>
      </c>
      <c r="H3934" s="91" t="str">
        <f t="shared" si="123"/>
        <v/>
      </c>
      <c r="I3934" s="330" t="str">
        <f>IF(H3934="","",IFERROR(INDEX(Tanggal1,MATCH('Buku Besar'!H3934,Akun1,0)),""))</f>
        <v/>
      </c>
      <c r="J3934" s="2" t="str">
        <f>IF(H3934="","",IFERROR(INDEX(Keterangan1,MATCH('Buku Besar'!H3934,Akun1,0)),""))</f>
        <v/>
      </c>
      <c r="K3934" s="2" t="str">
        <f>IF(H3934="","",IFERROR(INDEX(Reff1,MATCH('Buku Besar'!H3934,Akun1,0)),""))</f>
        <v/>
      </c>
      <c r="L3934" s="331" t="str">
        <f>IF(H3934="","",IFERROR(INDEX(Penerimaan1,MATCH('Buku Besar'!H3934,Akun1,0)),""))</f>
        <v/>
      </c>
      <c r="M3934" s="331" t="str">
        <f>IF(H3934="","",IFERROR(INDEX(Pengeluaran1,MATCH('Buku Besar'!H3934,Akun1,0)),""))</f>
        <v/>
      </c>
    </row>
    <row r="3935" spans="1:13" x14ac:dyDescent="0.25">
      <c r="A3935" s="91" t="str">
        <f t="shared" si="122"/>
        <v/>
      </c>
      <c r="B3935" s="330" t="str">
        <f>IF(A3935="","",IFERROR(INDEX(Tanggal,MATCH('Buku Besar'!A3935,Akun,0)),""))</f>
        <v/>
      </c>
      <c r="C3935" s="2" t="str">
        <f>IF(A3935="","",IFERROR(INDEX(Keterangan,MATCH('Buku Besar'!A3935,Akun,0)),""))</f>
        <v/>
      </c>
      <c r="D3935" s="2" t="str">
        <f>IF(A3935="","",IFERROR(INDEX(Reff,MATCH('Buku Besar'!A3935,Akun,0)),""))</f>
        <v/>
      </c>
      <c r="E3935" s="331" t="str">
        <f>IF(A3935="","",IFERROR(INDEX(Penerimaan,MATCH('Buku Besar'!A3935,Akun,0)),""))</f>
        <v/>
      </c>
      <c r="F3935" s="331" t="str">
        <f>IF(A3935="","",IFERROR(INDEX(Pengeluaran,MATCH('Buku Besar'!A3935,Akun,0)),""))</f>
        <v/>
      </c>
      <c r="H3935" s="91" t="str">
        <f t="shared" si="123"/>
        <v/>
      </c>
      <c r="I3935" s="330" t="str">
        <f>IF(H3935="","",IFERROR(INDEX(Tanggal1,MATCH('Buku Besar'!H3935,Akun1,0)),""))</f>
        <v/>
      </c>
      <c r="J3935" s="2" t="str">
        <f>IF(H3935="","",IFERROR(INDEX(Keterangan1,MATCH('Buku Besar'!H3935,Akun1,0)),""))</f>
        <v/>
      </c>
      <c r="K3935" s="2" t="str">
        <f>IF(H3935="","",IFERROR(INDEX(Reff1,MATCH('Buku Besar'!H3935,Akun1,0)),""))</f>
        <v/>
      </c>
      <c r="L3935" s="331" t="str">
        <f>IF(H3935="","",IFERROR(INDEX(Penerimaan1,MATCH('Buku Besar'!H3935,Akun1,0)),""))</f>
        <v/>
      </c>
      <c r="M3935" s="331" t="str">
        <f>IF(H3935="","",IFERROR(INDEX(Pengeluaran1,MATCH('Buku Besar'!H3935,Akun1,0)),""))</f>
        <v/>
      </c>
    </row>
    <row r="3936" spans="1:13" x14ac:dyDescent="0.25">
      <c r="A3936" s="91" t="str">
        <f t="shared" si="122"/>
        <v/>
      </c>
      <c r="B3936" s="330" t="str">
        <f>IF(A3936="","",IFERROR(INDEX(Tanggal,MATCH('Buku Besar'!A3936,Akun,0)),""))</f>
        <v/>
      </c>
      <c r="C3936" s="2" t="str">
        <f>IF(A3936="","",IFERROR(INDEX(Keterangan,MATCH('Buku Besar'!A3936,Akun,0)),""))</f>
        <v/>
      </c>
      <c r="D3936" s="2" t="str">
        <f>IF(A3936="","",IFERROR(INDEX(Reff,MATCH('Buku Besar'!A3936,Akun,0)),""))</f>
        <v/>
      </c>
      <c r="E3936" s="331" t="str">
        <f>IF(A3936="","",IFERROR(INDEX(Penerimaan,MATCH('Buku Besar'!A3936,Akun,0)),""))</f>
        <v/>
      </c>
      <c r="F3936" s="331" t="str">
        <f>IF(A3936="","",IFERROR(INDEX(Pengeluaran,MATCH('Buku Besar'!A3936,Akun,0)),""))</f>
        <v/>
      </c>
      <c r="H3936" s="91" t="str">
        <f t="shared" si="123"/>
        <v/>
      </c>
      <c r="I3936" s="330" t="str">
        <f>IF(H3936="","",IFERROR(INDEX(Tanggal1,MATCH('Buku Besar'!H3936,Akun1,0)),""))</f>
        <v/>
      </c>
      <c r="J3936" s="2" t="str">
        <f>IF(H3936="","",IFERROR(INDEX(Keterangan1,MATCH('Buku Besar'!H3936,Akun1,0)),""))</f>
        <v/>
      </c>
      <c r="K3936" s="2" t="str">
        <f>IF(H3936="","",IFERROR(INDEX(Reff1,MATCH('Buku Besar'!H3936,Akun1,0)),""))</f>
        <v/>
      </c>
      <c r="L3936" s="331" t="str">
        <f>IF(H3936="","",IFERROR(INDEX(Penerimaan1,MATCH('Buku Besar'!H3936,Akun1,0)),""))</f>
        <v/>
      </c>
      <c r="M3936" s="331" t="str">
        <f>IF(H3936="","",IFERROR(INDEX(Pengeluaran1,MATCH('Buku Besar'!H3936,Akun1,0)),""))</f>
        <v/>
      </c>
    </row>
    <row r="3937" spans="1:13" x14ac:dyDescent="0.25">
      <c r="A3937" s="91" t="str">
        <f t="shared" si="122"/>
        <v/>
      </c>
      <c r="B3937" s="330" t="str">
        <f>IF(A3937="","",IFERROR(INDEX(Tanggal,MATCH('Buku Besar'!A3937,Akun,0)),""))</f>
        <v/>
      </c>
      <c r="C3937" s="2" t="str">
        <f>IF(A3937="","",IFERROR(INDEX(Keterangan,MATCH('Buku Besar'!A3937,Akun,0)),""))</f>
        <v/>
      </c>
      <c r="D3937" s="2" t="str">
        <f>IF(A3937="","",IFERROR(INDEX(Reff,MATCH('Buku Besar'!A3937,Akun,0)),""))</f>
        <v/>
      </c>
      <c r="E3937" s="331" t="str">
        <f>IF(A3937="","",IFERROR(INDEX(Penerimaan,MATCH('Buku Besar'!A3937,Akun,0)),""))</f>
        <v/>
      </c>
      <c r="F3937" s="331" t="str">
        <f>IF(A3937="","",IFERROR(INDEX(Pengeluaran,MATCH('Buku Besar'!A3937,Akun,0)),""))</f>
        <v/>
      </c>
      <c r="H3937" s="91" t="str">
        <f t="shared" si="123"/>
        <v/>
      </c>
      <c r="I3937" s="330" t="str">
        <f>IF(H3937="","",IFERROR(INDEX(Tanggal1,MATCH('Buku Besar'!H3937,Akun1,0)),""))</f>
        <v/>
      </c>
      <c r="J3937" s="2" t="str">
        <f>IF(H3937="","",IFERROR(INDEX(Keterangan1,MATCH('Buku Besar'!H3937,Akun1,0)),""))</f>
        <v/>
      </c>
      <c r="K3937" s="2" t="str">
        <f>IF(H3937="","",IFERROR(INDEX(Reff1,MATCH('Buku Besar'!H3937,Akun1,0)),""))</f>
        <v/>
      </c>
      <c r="L3937" s="331" t="str">
        <f>IF(H3937="","",IFERROR(INDEX(Penerimaan1,MATCH('Buku Besar'!H3937,Akun1,0)),""))</f>
        <v/>
      </c>
      <c r="M3937" s="331" t="str">
        <f>IF(H3937="","",IFERROR(INDEX(Pengeluaran1,MATCH('Buku Besar'!H3937,Akun1,0)),""))</f>
        <v/>
      </c>
    </row>
    <row r="3938" spans="1:13" x14ac:dyDescent="0.25">
      <c r="A3938" s="91" t="str">
        <f t="shared" si="122"/>
        <v/>
      </c>
      <c r="B3938" s="330" t="str">
        <f>IF(A3938="","",IFERROR(INDEX(Tanggal,MATCH('Buku Besar'!A3938,Akun,0)),""))</f>
        <v/>
      </c>
      <c r="C3938" s="2" t="str">
        <f>IF(A3938="","",IFERROR(INDEX(Keterangan,MATCH('Buku Besar'!A3938,Akun,0)),""))</f>
        <v/>
      </c>
      <c r="D3938" s="2" t="str">
        <f>IF(A3938="","",IFERROR(INDEX(Reff,MATCH('Buku Besar'!A3938,Akun,0)),""))</f>
        <v/>
      </c>
      <c r="E3938" s="331" t="str">
        <f>IF(A3938="","",IFERROR(INDEX(Penerimaan,MATCH('Buku Besar'!A3938,Akun,0)),""))</f>
        <v/>
      </c>
      <c r="F3938" s="331" t="str">
        <f>IF(A3938="","",IFERROR(INDEX(Pengeluaran,MATCH('Buku Besar'!A3938,Akun,0)),""))</f>
        <v/>
      </c>
      <c r="H3938" s="91" t="str">
        <f t="shared" si="123"/>
        <v/>
      </c>
      <c r="I3938" s="330" t="str">
        <f>IF(H3938="","",IFERROR(INDEX(Tanggal1,MATCH('Buku Besar'!H3938,Akun1,0)),""))</f>
        <v/>
      </c>
      <c r="J3938" s="2" t="str">
        <f>IF(H3938="","",IFERROR(INDEX(Keterangan1,MATCH('Buku Besar'!H3938,Akun1,0)),""))</f>
        <v/>
      </c>
      <c r="K3938" s="2" t="str">
        <f>IF(H3938="","",IFERROR(INDEX(Reff1,MATCH('Buku Besar'!H3938,Akun1,0)),""))</f>
        <v/>
      </c>
      <c r="L3938" s="331" t="str">
        <f>IF(H3938="","",IFERROR(INDEX(Penerimaan1,MATCH('Buku Besar'!H3938,Akun1,0)),""))</f>
        <v/>
      </c>
      <c r="M3938" s="331" t="str">
        <f>IF(H3938="","",IFERROR(INDEX(Pengeluaran1,MATCH('Buku Besar'!H3938,Akun1,0)),""))</f>
        <v/>
      </c>
    </row>
    <row r="3939" spans="1:13" x14ac:dyDescent="0.25">
      <c r="A3939" s="91" t="str">
        <f t="shared" si="122"/>
        <v/>
      </c>
      <c r="B3939" s="330" t="str">
        <f>IF(A3939="","",IFERROR(INDEX(Tanggal,MATCH('Buku Besar'!A3939,Akun,0)),""))</f>
        <v/>
      </c>
      <c r="C3939" s="2" t="str">
        <f>IF(A3939="","",IFERROR(INDEX(Keterangan,MATCH('Buku Besar'!A3939,Akun,0)),""))</f>
        <v/>
      </c>
      <c r="D3939" s="2" t="str">
        <f>IF(A3939="","",IFERROR(INDEX(Reff,MATCH('Buku Besar'!A3939,Akun,0)),""))</f>
        <v/>
      </c>
      <c r="E3939" s="331" t="str">
        <f>IF(A3939="","",IFERROR(INDEX(Penerimaan,MATCH('Buku Besar'!A3939,Akun,0)),""))</f>
        <v/>
      </c>
      <c r="F3939" s="331" t="str">
        <f>IF(A3939="","",IFERROR(INDEX(Pengeluaran,MATCH('Buku Besar'!A3939,Akun,0)),""))</f>
        <v/>
      </c>
      <c r="H3939" s="91" t="str">
        <f t="shared" si="123"/>
        <v/>
      </c>
      <c r="I3939" s="330" t="str">
        <f>IF(H3939="","",IFERROR(INDEX(Tanggal1,MATCH('Buku Besar'!H3939,Akun1,0)),""))</f>
        <v/>
      </c>
      <c r="J3939" s="2" t="str">
        <f>IF(H3939="","",IFERROR(INDEX(Keterangan1,MATCH('Buku Besar'!H3939,Akun1,0)),""))</f>
        <v/>
      </c>
      <c r="K3939" s="2" t="str">
        <f>IF(H3939="","",IFERROR(INDEX(Reff1,MATCH('Buku Besar'!H3939,Akun1,0)),""))</f>
        <v/>
      </c>
      <c r="L3939" s="331" t="str">
        <f>IF(H3939="","",IFERROR(INDEX(Penerimaan1,MATCH('Buku Besar'!H3939,Akun1,0)),""))</f>
        <v/>
      </c>
      <c r="M3939" s="331" t="str">
        <f>IF(H3939="","",IFERROR(INDEX(Pengeluaran1,MATCH('Buku Besar'!H3939,Akun1,0)),""))</f>
        <v/>
      </c>
    </row>
    <row r="3940" spans="1:13" x14ac:dyDescent="0.25">
      <c r="A3940" s="91" t="str">
        <f t="shared" si="122"/>
        <v/>
      </c>
      <c r="B3940" s="330" t="str">
        <f>IF(A3940="","",IFERROR(INDEX(Tanggal,MATCH('Buku Besar'!A3940,Akun,0)),""))</f>
        <v/>
      </c>
      <c r="C3940" s="2" t="str">
        <f>IF(A3940="","",IFERROR(INDEX(Keterangan,MATCH('Buku Besar'!A3940,Akun,0)),""))</f>
        <v/>
      </c>
      <c r="D3940" s="2" t="str">
        <f>IF(A3940="","",IFERROR(INDEX(Reff,MATCH('Buku Besar'!A3940,Akun,0)),""))</f>
        <v/>
      </c>
      <c r="E3940" s="331" t="str">
        <f>IF(A3940="","",IFERROR(INDEX(Penerimaan,MATCH('Buku Besar'!A3940,Akun,0)),""))</f>
        <v/>
      </c>
      <c r="F3940" s="331" t="str">
        <f>IF(A3940="","",IFERROR(INDEX(Pengeluaran,MATCH('Buku Besar'!A3940,Akun,0)),""))</f>
        <v/>
      </c>
      <c r="H3940" s="91" t="str">
        <f t="shared" si="123"/>
        <v/>
      </c>
      <c r="I3940" s="330" t="str">
        <f>IF(H3940="","",IFERROR(INDEX(Tanggal1,MATCH('Buku Besar'!H3940,Akun1,0)),""))</f>
        <v/>
      </c>
      <c r="J3940" s="2" t="str">
        <f>IF(H3940="","",IFERROR(INDEX(Keterangan1,MATCH('Buku Besar'!H3940,Akun1,0)),""))</f>
        <v/>
      </c>
      <c r="K3940" s="2" t="str">
        <f>IF(H3940="","",IFERROR(INDEX(Reff1,MATCH('Buku Besar'!H3940,Akun1,0)),""))</f>
        <v/>
      </c>
      <c r="L3940" s="331" t="str">
        <f>IF(H3940="","",IFERROR(INDEX(Penerimaan1,MATCH('Buku Besar'!H3940,Akun1,0)),""))</f>
        <v/>
      </c>
      <c r="M3940" s="331" t="str">
        <f>IF(H3940="","",IFERROR(INDEX(Pengeluaran1,MATCH('Buku Besar'!H3940,Akun1,0)),""))</f>
        <v/>
      </c>
    </row>
    <row r="3941" spans="1:13" x14ac:dyDescent="0.25">
      <c r="A3941" s="91" t="str">
        <f t="shared" si="122"/>
        <v/>
      </c>
      <c r="B3941" s="330" t="str">
        <f>IF(A3941="","",IFERROR(INDEX(Tanggal,MATCH('Buku Besar'!A3941,Akun,0)),""))</f>
        <v/>
      </c>
      <c r="C3941" s="2" t="str">
        <f>IF(A3941="","",IFERROR(INDEX(Keterangan,MATCH('Buku Besar'!A3941,Akun,0)),""))</f>
        <v/>
      </c>
      <c r="D3941" s="2" t="str">
        <f>IF(A3941="","",IFERROR(INDEX(Reff,MATCH('Buku Besar'!A3941,Akun,0)),""))</f>
        <v/>
      </c>
      <c r="E3941" s="331" t="str">
        <f>IF(A3941="","",IFERROR(INDEX(Penerimaan,MATCH('Buku Besar'!A3941,Akun,0)),""))</f>
        <v/>
      </c>
      <c r="F3941" s="331" t="str">
        <f>IF(A3941="","",IFERROR(INDEX(Pengeluaran,MATCH('Buku Besar'!A3941,Akun,0)),""))</f>
        <v/>
      </c>
      <c r="H3941" s="91" t="str">
        <f t="shared" si="123"/>
        <v/>
      </c>
      <c r="I3941" s="330" t="str">
        <f>IF(H3941="","",IFERROR(INDEX(Tanggal1,MATCH('Buku Besar'!H3941,Akun1,0)),""))</f>
        <v/>
      </c>
      <c r="J3941" s="2" t="str">
        <f>IF(H3941="","",IFERROR(INDEX(Keterangan1,MATCH('Buku Besar'!H3941,Akun1,0)),""))</f>
        <v/>
      </c>
      <c r="K3941" s="2" t="str">
        <f>IF(H3941="","",IFERROR(INDEX(Reff1,MATCH('Buku Besar'!H3941,Akun1,0)),""))</f>
        <v/>
      </c>
      <c r="L3941" s="331" t="str">
        <f>IF(H3941="","",IFERROR(INDEX(Penerimaan1,MATCH('Buku Besar'!H3941,Akun1,0)),""))</f>
        <v/>
      </c>
      <c r="M3941" s="331" t="str">
        <f>IF(H3941="","",IFERROR(INDEX(Pengeluaran1,MATCH('Buku Besar'!H3941,Akun1,0)),""))</f>
        <v/>
      </c>
    </row>
    <row r="3942" spans="1:13" x14ac:dyDescent="0.25">
      <c r="A3942" s="91" t="str">
        <f t="shared" si="122"/>
        <v/>
      </c>
      <c r="B3942" s="330" t="str">
        <f>IF(A3942="","",IFERROR(INDEX(Tanggal,MATCH('Buku Besar'!A3942,Akun,0)),""))</f>
        <v/>
      </c>
      <c r="C3942" s="2" t="str">
        <f>IF(A3942="","",IFERROR(INDEX(Keterangan,MATCH('Buku Besar'!A3942,Akun,0)),""))</f>
        <v/>
      </c>
      <c r="D3942" s="2" t="str">
        <f>IF(A3942="","",IFERROR(INDEX(Reff,MATCH('Buku Besar'!A3942,Akun,0)),""))</f>
        <v/>
      </c>
      <c r="E3942" s="331" t="str">
        <f>IF(A3942="","",IFERROR(INDEX(Penerimaan,MATCH('Buku Besar'!A3942,Akun,0)),""))</f>
        <v/>
      </c>
      <c r="F3942" s="331" t="str">
        <f>IF(A3942="","",IFERROR(INDEX(Pengeluaran,MATCH('Buku Besar'!A3942,Akun,0)),""))</f>
        <v/>
      </c>
      <c r="H3942" s="91" t="str">
        <f t="shared" si="123"/>
        <v/>
      </c>
      <c r="I3942" s="330" t="str">
        <f>IF(H3942="","",IFERROR(INDEX(Tanggal1,MATCH('Buku Besar'!H3942,Akun1,0)),""))</f>
        <v/>
      </c>
      <c r="J3942" s="2" t="str">
        <f>IF(H3942="","",IFERROR(INDEX(Keterangan1,MATCH('Buku Besar'!H3942,Akun1,0)),""))</f>
        <v/>
      </c>
      <c r="K3942" s="2" t="str">
        <f>IF(H3942="","",IFERROR(INDEX(Reff1,MATCH('Buku Besar'!H3942,Akun1,0)),""))</f>
        <v/>
      </c>
      <c r="L3942" s="331" t="str">
        <f>IF(H3942="","",IFERROR(INDEX(Penerimaan1,MATCH('Buku Besar'!H3942,Akun1,0)),""))</f>
        <v/>
      </c>
      <c r="M3942" s="331" t="str">
        <f>IF(H3942="","",IFERROR(INDEX(Pengeluaran1,MATCH('Buku Besar'!H3942,Akun1,0)),""))</f>
        <v/>
      </c>
    </row>
    <row r="3943" spans="1:13" x14ac:dyDescent="0.25">
      <c r="A3943" s="91" t="str">
        <f t="shared" si="122"/>
        <v/>
      </c>
      <c r="B3943" s="330" t="str">
        <f>IF(A3943="","",IFERROR(INDEX(Tanggal,MATCH('Buku Besar'!A3943,Akun,0)),""))</f>
        <v/>
      </c>
      <c r="C3943" s="2" t="str">
        <f>IF(A3943="","",IFERROR(INDEX(Keterangan,MATCH('Buku Besar'!A3943,Akun,0)),""))</f>
        <v/>
      </c>
      <c r="D3943" s="2" t="str">
        <f>IF(A3943="","",IFERROR(INDEX(Reff,MATCH('Buku Besar'!A3943,Akun,0)),""))</f>
        <v/>
      </c>
      <c r="E3943" s="331" t="str">
        <f>IF(A3943="","",IFERROR(INDEX(Penerimaan,MATCH('Buku Besar'!A3943,Akun,0)),""))</f>
        <v/>
      </c>
      <c r="F3943" s="331" t="str">
        <f>IF(A3943="","",IFERROR(INDEX(Pengeluaran,MATCH('Buku Besar'!A3943,Akun,0)),""))</f>
        <v/>
      </c>
      <c r="H3943" s="91" t="str">
        <f t="shared" si="123"/>
        <v/>
      </c>
      <c r="I3943" s="330" t="str">
        <f>IF(H3943="","",IFERROR(INDEX(Tanggal1,MATCH('Buku Besar'!H3943,Akun1,0)),""))</f>
        <v/>
      </c>
      <c r="J3943" s="2" t="str">
        <f>IF(H3943="","",IFERROR(INDEX(Keterangan1,MATCH('Buku Besar'!H3943,Akun1,0)),""))</f>
        <v/>
      </c>
      <c r="K3943" s="2" t="str">
        <f>IF(H3943="","",IFERROR(INDEX(Reff1,MATCH('Buku Besar'!H3943,Akun1,0)),""))</f>
        <v/>
      </c>
      <c r="L3943" s="331" t="str">
        <f>IF(H3943="","",IFERROR(INDEX(Penerimaan1,MATCH('Buku Besar'!H3943,Akun1,0)),""))</f>
        <v/>
      </c>
      <c r="M3943" s="331" t="str">
        <f>IF(H3943="","",IFERROR(INDEX(Pengeluaran1,MATCH('Buku Besar'!H3943,Akun1,0)),""))</f>
        <v/>
      </c>
    </row>
    <row r="3944" spans="1:13" x14ac:dyDescent="0.25">
      <c r="A3944" s="91" t="str">
        <f t="shared" si="122"/>
        <v/>
      </c>
      <c r="B3944" s="330" t="str">
        <f>IF(A3944="","",IFERROR(INDEX(Tanggal,MATCH('Buku Besar'!A3944,Akun,0)),""))</f>
        <v/>
      </c>
      <c r="C3944" s="2" t="str">
        <f>IF(A3944="","",IFERROR(INDEX(Keterangan,MATCH('Buku Besar'!A3944,Akun,0)),""))</f>
        <v/>
      </c>
      <c r="D3944" s="2" t="str">
        <f>IF(A3944="","",IFERROR(INDEX(Reff,MATCH('Buku Besar'!A3944,Akun,0)),""))</f>
        <v/>
      </c>
      <c r="E3944" s="331" t="str">
        <f>IF(A3944="","",IFERROR(INDEX(Penerimaan,MATCH('Buku Besar'!A3944,Akun,0)),""))</f>
        <v/>
      </c>
      <c r="F3944" s="331" t="str">
        <f>IF(A3944="","",IFERROR(INDEX(Pengeluaran,MATCH('Buku Besar'!A3944,Akun,0)),""))</f>
        <v/>
      </c>
      <c r="H3944" s="91" t="str">
        <f t="shared" si="123"/>
        <v/>
      </c>
      <c r="I3944" s="330" t="str">
        <f>IF(H3944="","",IFERROR(INDEX(Tanggal1,MATCH('Buku Besar'!H3944,Akun1,0)),""))</f>
        <v/>
      </c>
      <c r="J3944" s="2" t="str">
        <f>IF(H3944="","",IFERROR(INDEX(Keterangan1,MATCH('Buku Besar'!H3944,Akun1,0)),""))</f>
        <v/>
      </c>
      <c r="K3944" s="2" t="str">
        <f>IF(H3944="","",IFERROR(INDEX(Reff1,MATCH('Buku Besar'!H3944,Akun1,0)),""))</f>
        <v/>
      </c>
      <c r="L3944" s="331" t="str">
        <f>IF(H3944="","",IFERROR(INDEX(Penerimaan1,MATCH('Buku Besar'!H3944,Akun1,0)),""))</f>
        <v/>
      </c>
      <c r="M3944" s="331" t="str">
        <f>IF(H3944="","",IFERROR(INDEX(Pengeluaran1,MATCH('Buku Besar'!H3944,Akun1,0)),""))</f>
        <v/>
      </c>
    </row>
    <row r="3945" spans="1:13" x14ac:dyDescent="0.25">
      <c r="A3945" s="91" t="str">
        <f t="shared" si="122"/>
        <v/>
      </c>
      <c r="B3945" s="330" t="str">
        <f>IF(A3945="","",IFERROR(INDEX(Tanggal,MATCH('Buku Besar'!A3945,Akun,0)),""))</f>
        <v/>
      </c>
      <c r="C3945" s="2" t="str">
        <f>IF(A3945="","",IFERROR(INDEX(Keterangan,MATCH('Buku Besar'!A3945,Akun,0)),""))</f>
        <v/>
      </c>
      <c r="D3945" s="2" t="str">
        <f>IF(A3945="","",IFERROR(INDEX(Reff,MATCH('Buku Besar'!A3945,Akun,0)),""))</f>
        <v/>
      </c>
      <c r="E3945" s="331" t="str">
        <f>IF(A3945="","",IFERROR(INDEX(Penerimaan,MATCH('Buku Besar'!A3945,Akun,0)),""))</f>
        <v/>
      </c>
      <c r="F3945" s="331" t="str">
        <f>IF(A3945="","",IFERROR(INDEX(Pengeluaran,MATCH('Buku Besar'!A3945,Akun,0)),""))</f>
        <v/>
      </c>
      <c r="H3945" s="91" t="str">
        <f t="shared" si="123"/>
        <v/>
      </c>
      <c r="I3945" s="330" t="str">
        <f>IF(H3945="","",IFERROR(INDEX(Tanggal1,MATCH('Buku Besar'!H3945,Akun1,0)),""))</f>
        <v/>
      </c>
      <c r="J3945" s="2" t="str">
        <f>IF(H3945="","",IFERROR(INDEX(Keterangan1,MATCH('Buku Besar'!H3945,Akun1,0)),""))</f>
        <v/>
      </c>
      <c r="K3945" s="2" t="str">
        <f>IF(H3945="","",IFERROR(INDEX(Reff1,MATCH('Buku Besar'!H3945,Akun1,0)),""))</f>
        <v/>
      </c>
      <c r="L3945" s="331" t="str">
        <f>IF(H3945="","",IFERROR(INDEX(Penerimaan1,MATCH('Buku Besar'!H3945,Akun1,0)),""))</f>
        <v/>
      </c>
      <c r="M3945" s="331" t="str">
        <f>IF(H3945="","",IFERROR(INDEX(Pengeluaran1,MATCH('Buku Besar'!H3945,Akun1,0)),""))</f>
        <v/>
      </c>
    </row>
    <row r="3946" spans="1:13" x14ac:dyDescent="0.25">
      <c r="A3946" s="91" t="str">
        <f t="shared" si="122"/>
        <v/>
      </c>
      <c r="B3946" s="330" t="str">
        <f>IF(A3946="","",IFERROR(INDEX(Tanggal,MATCH('Buku Besar'!A3946,Akun,0)),""))</f>
        <v/>
      </c>
      <c r="C3946" s="2" t="str">
        <f>IF(A3946="","",IFERROR(INDEX(Keterangan,MATCH('Buku Besar'!A3946,Akun,0)),""))</f>
        <v/>
      </c>
      <c r="D3946" s="2" t="str">
        <f>IF(A3946="","",IFERROR(INDEX(Reff,MATCH('Buku Besar'!A3946,Akun,0)),""))</f>
        <v/>
      </c>
      <c r="E3946" s="331" t="str">
        <f>IF(A3946="","",IFERROR(INDEX(Penerimaan,MATCH('Buku Besar'!A3946,Akun,0)),""))</f>
        <v/>
      </c>
      <c r="F3946" s="331" t="str">
        <f>IF(A3946="","",IFERROR(INDEX(Pengeluaran,MATCH('Buku Besar'!A3946,Akun,0)),""))</f>
        <v/>
      </c>
      <c r="H3946" s="91" t="str">
        <f t="shared" si="123"/>
        <v/>
      </c>
      <c r="I3946" s="330" t="str">
        <f>IF(H3946="","",IFERROR(INDEX(Tanggal1,MATCH('Buku Besar'!H3946,Akun1,0)),""))</f>
        <v/>
      </c>
      <c r="J3946" s="2" t="str">
        <f>IF(H3946="","",IFERROR(INDEX(Keterangan1,MATCH('Buku Besar'!H3946,Akun1,0)),""))</f>
        <v/>
      </c>
      <c r="K3946" s="2" t="str">
        <f>IF(H3946="","",IFERROR(INDEX(Reff1,MATCH('Buku Besar'!H3946,Akun1,0)),""))</f>
        <v/>
      </c>
      <c r="L3946" s="331" t="str">
        <f>IF(H3946="","",IFERROR(INDEX(Penerimaan1,MATCH('Buku Besar'!H3946,Akun1,0)),""))</f>
        <v/>
      </c>
      <c r="M3946" s="331" t="str">
        <f>IF(H3946="","",IFERROR(INDEX(Pengeluaran1,MATCH('Buku Besar'!H3946,Akun1,0)),""))</f>
        <v/>
      </c>
    </row>
    <row r="3947" spans="1:13" x14ac:dyDescent="0.25">
      <c r="A3947" s="91" t="str">
        <f t="shared" si="122"/>
        <v/>
      </c>
      <c r="B3947" s="330" t="str">
        <f>IF(A3947="","",IFERROR(INDEX(Tanggal,MATCH('Buku Besar'!A3947,Akun,0)),""))</f>
        <v/>
      </c>
      <c r="C3947" s="2" t="str">
        <f>IF(A3947="","",IFERROR(INDEX(Keterangan,MATCH('Buku Besar'!A3947,Akun,0)),""))</f>
        <v/>
      </c>
      <c r="D3947" s="2" t="str">
        <f>IF(A3947="","",IFERROR(INDEX(Reff,MATCH('Buku Besar'!A3947,Akun,0)),""))</f>
        <v/>
      </c>
      <c r="E3947" s="331" t="str">
        <f>IF(A3947="","",IFERROR(INDEX(Penerimaan,MATCH('Buku Besar'!A3947,Akun,0)),""))</f>
        <v/>
      </c>
      <c r="F3947" s="331" t="str">
        <f>IF(A3947="","",IFERROR(INDEX(Pengeluaran,MATCH('Buku Besar'!A3947,Akun,0)),""))</f>
        <v/>
      </c>
      <c r="H3947" s="91" t="str">
        <f t="shared" si="123"/>
        <v/>
      </c>
      <c r="I3947" s="330" t="str">
        <f>IF(H3947="","",IFERROR(INDEX(Tanggal1,MATCH('Buku Besar'!H3947,Akun1,0)),""))</f>
        <v/>
      </c>
      <c r="J3947" s="2" t="str">
        <f>IF(H3947="","",IFERROR(INDEX(Keterangan1,MATCH('Buku Besar'!H3947,Akun1,0)),""))</f>
        <v/>
      </c>
      <c r="K3947" s="2" t="str">
        <f>IF(H3947="","",IFERROR(INDEX(Reff1,MATCH('Buku Besar'!H3947,Akun1,0)),""))</f>
        <v/>
      </c>
      <c r="L3947" s="331" t="str">
        <f>IF(H3947="","",IFERROR(INDEX(Penerimaan1,MATCH('Buku Besar'!H3947,Akun1,0)),""))</f>
        <v/>
      </c>
      <c r="M3947" s="331" t="str">
        <f>IF(H3947="","",IFERROR(INDEX(Pengeluaran1,MATCH('Buku Besar'!H3947,Akun1,0)),""))</f>
        <v/>
      </c>
    </row>
    <row r="3948" spans="1:13" x14ac:dyDescent="0.25">
      <c r="A3948" s="91" t="str">
        <f t="shared" si="122"/>
        <v/>
      </c>
      <c r="B3948" s="330" t="str">
        <f>IF(A3948="","",IFERROR(INDEX(Tanggal,MATCH('Buku Besar'!A3948,Akun,0)),""))</f>
        <v/>
      </c>
      <c r="C3948" s="2" t="str">
        <f>IF(A3948="","",IFERROR(INDEX(Keterangan,MATCH('Buku Besar'!A3948,Akun,0)),""))</f>
        <v/>
      </c>
      <c r="D3948" s="2" t="str">
        <f>IF(A3948="","",IFERROR(INDEX(Reff,MATCH('Buku Besar'!A3948,Akun,0)),""))</f>
        <v/>
      </c>
      <c r="E3948" s="331" t="str">
        <f>IF(A3948="","",IFERROR(INDEX(Penerimaan,MATCH('Buku Besar'!A3948,Akun,0)),""))</f>
        <v/>
      </c>
      <c r="F3948" s="331" t="str">
        <f>IF(A3948="","",IFERROR(INDEX(Pengeluaran,MATCH('Buku Besar'!A3948,Akun,0)),""))</f>
        <v/>
      </c>
      <c r="H3948" s="91" t="str">
        <f t="shared" si="123"/>
        <v/>
      </c>
      <c r="I3948" s="330" t="str">
        <f>IF(H3948="","",IFERROR(INDEX(Tanggal1,MATCH('Buku Besar'!H3948,Akun1,0)),""))</f>
        <v/>
      </c>
      <c r="J3948" s="2" t="str">
        <f>IF(H3948="","",IFERROR(INDEX(Keterangan1,MATCH('Buku Besar'!H3948,Akun1,0)),""))</f>
        <v/>
      </c>
      <c r="K3948" s="2" t="str">
        <f>IF(H3948="","",IFERROR(INDEX(Reff1,MATCH('Buku Besar'!H3948,Akun1,0)),""))</f>
        <v/>
      </c>
      <c r="L3948" s="331" t="str">
        <f>IF(H3948="","",IFERROR(INDEX(Penerimaan1,MATCH('Buku Besar'!H3948,Akun1,0)),""))</f>
        <v/>
      </c>
      <c r="M3948" s="331" t="str">
        <f>IF(H3948="","",IFERROR(INDEX(Pengeluaran1,MATCH('Buku Besar'!H3948,Akun1,0)),""))</f>
        <v/>
      </c>
    </row>
    <row r="3949" spans="1:13" x14ac:dyDescent="0.25">
      <c r="A3949" s="91" t="str">
        <f t="shared" si="122"/>
        <v/>
      </c>
      <c r="B3949" s="330" t="str">
        <f>IF(A3949="","",IFERROR(INDEX(Tanggal,MATCH('Buku Besar'!A3949,Akun,0)),""))</f>
        <v/>
      </c>
      <c r="C3949" s="2" t="str">
        <f>IF(A3949="","",IFERROR(INDEX(Keterangan,MATCH('Buku Besar'!A3949,Akun,0)),""))</f>
        <v/>
      </c>
      <c r="D3949" s="2" t="str">
        <f>IF(A3949="","",IFERROR(INDEX(Reff,MATCH('Buku Besar'!A3949,Akun,0)),""))</f>
        <v/>
      </c>
      <c r="E3949" s="331" t="str">
        <f>IF(A3949="","",IFERROR(INDEX(Penerimaan,MATCH('Buku Besar'!A3949,Akun,0)),""))</f>
        <v/>
      </c>
      <c r="F3949" s="331" t="str">
        <f>IF(A3949="","",IFERROR(INDEX(Pengeluaran,MATCH('Buku Besar'!A3949,Akun,0)),""))</f>
        <v/>
      </c>
      <c r="H3949" s="91" t="str">
        <f t="shared" si="123"/>
        <v/>
      </c>
      <c r="I3949" s="330" t="str">
        <f>IF(H3949="","",IFERROR(INDEX(Tanggal1,MATCH('Buku Besar'!H3949,Akun1,0)),""))</f>
        <v/>
      </c>
      <c r="J3949" s="2" t="str">
        <f>IF(H3949="","",IFERROR(INDEX(Keterangan1,MATCH('Buku Besar'!H3949,Akun1,0)),""))</f>
        <v/>
      </c>
      <c r="K3949" s="2" t="str">
        <f>IF(H3949="","",IFERROR(INDEX(Reff1,MATCH('Buku Besar'!H3949,Akun1,0)),""))</f>
        <v/>
      </c>
      <c r="L3949" s="331" t="str">
        <f>IF(H3949="","",IFERROR(INDEX(Penerimaan1,MATCH('Buku Besar'!H3949,Akun1,0)),""))</f>
        <v/>
      </c>
      <c r="M3949" s="331" t="str">
        <f>IF(H3949="","",IFERROR(INDEX(Pengeluaran1,MATCH('Buku Besar'!H3949,Akun1,0)),""))</f>
        <v/>
      </c>
    </row>
    <row r="3950" spans="1:13" x14ac:dyDescent="0.25">
      <c r="A3950" s="91" t="str">
        <f t="shared" si="122"/>
        <v/>
      </c>
      <c r="B3950" s="330" t="str">
        <f>IF(A3950="","",IFERROR(INDEX(Tanggal,MATCH('Buku Besar'!A3950,Akun,0)),""))</f>
        <v/>
      </c>
      <c r="C3950" s="2" t="str">
        <f>IF(A3950="","",IFERROR(INDEX(Keterangan,MATCH('Buku Besar'!A3950,Akun,0)),""))</f>
        <v/>
      </c>
      <c r="D3950" s="2" t="str">
        <f>IF(A3950="","",IFERROR(INDEX(Reff,MATCH('Buku Besar'!A3950,Akun,0)),""))</f>
        <v/>
      </c>
      <c r="E3950" s="331" t="str">
        <f>IF(A3950="","",IFERROR(INDEX(Penerimaan,MATCH('Buku Besar'!A3950,Akun,0)),""))</f>
        <v/>
      </c>
      <c r="F3950" s="331" t="str">
        <f>IF(A3950="","",IFERROR(INDEX(Pengeluaran,MATCH('Buku Besar'!A3950,Akun,0)),""))</f>
        <v/>
      </c>
      <c r="H3950" s="91" t="str">
        <f t="shared" si="123"/>
        <v/>
      </c>
      <c r="I3950" s="330" t="str">
        <f>IF(H3950="","",IFERROR(INDEX(Tanggal1,MATCH('Buku Besar'!H3950,Akun1,0)),""))</f>
        <v/>
      </c>
      <c r="J3950" s="2" t="str">
        <f>IF(H3950="","",IFERROR(INDEX(Keterangan1,MATCH('Buku Besar'!H3950,Akun1,0)),""))</f>
        <v/>
      </c>
      <c r="K3950" s="2" t="str">
        <f>IF(H3950="","",IFERROR(INDEX(Reff1,MATCH('Buku Besar'!H3950,Akun1,0)),""))</f>
        <v/>
      </c>
      <c r="L3950" s="331" t="str">
        <f>IF(H3950="","",IFERROR(INDEX(Penerimaan1,MATCH('Buku Besar'!H3950,Akun1,0)),""))</f>
        <v/>
      </c>
      <c r="M3950" s="331" t="str">
        <f>IF(H3950="","",IFERROR(INDEX(Pengeluaran1,MATCH('Buku Besar'!H3950,Akun1,0)),""))</f>
        <v/>
      </c>
    </row>
    <row r="3951" spans="1:13" x14ac:dyDescent="0.25">
      <c r="A3951" s="91" t="str">
        <f t="shared" si="122"/>
        <v/>
      </c>
      <c r="B3951" s="330" t="str">
        <f>IF(A3951="","",IFERROR(INDEX(Tanggal,MATCH('Buku Besar'!A3951,Akun,0)),""))</f>
        <v/>
      </c>
      <c r="C3951" s="2" t="str">
        <f>IF(A3951="","",IFERROR(INDEX(Keterangan,MATCH('Buku Besar'!A3951,Akun,0)),""))</f>
        <v/>
      </c>
      <c r="D3951" s="2" t="str">
        <f>IF(A3951="","",IFERROR(INDEX(Reff,MATCH('Buku Besar'!A3951,Akun,0)),""))</f>
        <v/>
      </c>
      <c r="E3951" s="331" t="str">
        <f>IF(A3951="","",IFERROR(INDEX(Penerimaan,MATCH('Buku Besar'!A3951,Akun,0)),""))</f>
        <v/>
      </c>
      <c r="F3951" s="331" t="str">
        <f>IF(A3951="","",IFERROR(INDEX(Pengeluaran,MATCH('Buku Besar'!A3951,Akun,0)),""))</f>
        <v/>
      </c>
      <c r="H3951" s="91" t="str">
        <f t="shared" si="123"/>
        <v/>
      </c>
      <c r="I3951" s="330" t="str">
        <f>IF(H3951="","",IFERROR(INDEX(Tanggal1,MATCH('Buku Besar'!H3951,Akun1,0)),""))</f>
        <v/>
      </c>
      <c r="J3951" s="2" t="str">
        <f>IF(H3951="","",IFERROR(INDEX(Keterangan1,MATCH('Buku Besar'!H3951,Akun1,0)),""))</f>
        <v/>
      </c>
      <c r="K3951" s="2" t="str">
        <f>IF(H3951="","",IFERROR(INDEX(Reff1,MATCH('Buku Besar'!H3951,Akun1,0)),""))</f>
        <v/>
      </c>
      <c r="L3951" s="331" t="str">
        <f>IF(H3951="","",IFERROR(INDEX(Penerimaan1,MATCH('Buku Besar'!H3951,Akun1,0)),""))</f>
        <v/>
      </c>
      <c r="M3951" s="331" t="str">
        <f>IF(H3951="","",IFERROR(INDEX(Pengeluaran1,MATCH('Buku Besar'!H3951,Akun1,0)),""))</f>
        <v/>
      </c>
    </row>
    <row r="3952" spans="1:13" x14ac:dyDescent="0.25">
      <c r="A3952" s="91" t="str">
        <f t="shared" si="122"/>
        <v/>
      </c>
      <c r="B3952" s="330" t="str">
        <f>IF(A3952="","",IFERROR(INDEX(Tanggal,MATCH('Buku Besar'!A3952,Akun,0)),""))</f>
        <v/>
      </c>
      <c r="C3952" s="2" t="str">
        <f>IF(A3952="","",IFERROR(INDEX(Keterangan,MATCH('Buku Besar'!A3952,Akun,0)),""))</f>
        <v/>
      </c>
      <c r="D3952" s="2" t="str">
        <f>IF(A3952="","",IFERROR(INDEX(Reff,MATCH('Buku Besar'!A3952,Akun,0)),""))</f>
        <v/>
      </c>
      <c r="E3952" s="331" t="str">
        <f>IF(A3952="","",IFERROR(INDEX(Penerimaan,MATCH('Buku Besar'!A3952,Akun,0)),""))</f>
        <v/>
      </c>
      <c r="F3952" s="331" t="str">
        <f>IF(A3952="","",IFERROR(INDEX(Pengeluaran,MATCH('Buku Besar'!A3952,Akun,0)),""))</f>
        <v/>
      </c>
      <c r="H3952" s="91" t="str">
        <f t="shared" si="123"/>
        <v/>
      </c>
      <c r="I3952" s="330" t="str">
        <f>IF(H3952="","",IFERROR(INDEX(Tanggal1,MATCH('Buku Besar'!H3952,Akun1,0)),""))</f>
        <v/>
      </c>
      <c r="J3952" s="2" t="str">
        <f>IF(H3952="","",IFERROR(INDEX(Keterangan1,MATCH('Buku Besar'!H3952,Akun1,0)),""))</f>
        <v/>
      </c>
      <c r="K3952" s="2" t="str">
        <f>IF(H3952="","",IFERROR(INDEX(Reff1,MATCH('Buku Besar'!H3952,Akun1,0)),""))</f>
        <v/>
      </c>
      <c r="L3952" s="331" t="str">
        <f>IF(H3952="","",IFERROR(INDEX(Penerimaan1,MATCH('Buku Besar'!H3952,Akun1,0)),""))</f>
        <v/>
      </c>
      <c r="M3952" s="331" t="str">
        <f>IF(H3952="","",IFERROR(INDEX(Pengeluaran1,MATCH('Buku Besar'!H3952,Akun1,0)),""))</f>
        <v/>
      </c>
    </row>
    <row r="3953" spans="1:13" x14ac:dyDescent="0.25">
      <c r="A3953" s="91" t="str">
        <f t="shared" si="122"/>
        <v/>
      </c>
      <c r="B3953" s="330" t="str">
        <f>IF(A3953="","",IFERROR(INDEX(Tanggal,MATCH('Buku Besar'!A3953,Akun,0)),""))</f>
        <v/>
      </c>
      <c r="C3953" s="2" t="str">
        <f>IF(A3953="","",IFERROR(INDEX(Keterangan,MATCH('Buku Besar'!A3953,Akun,0)),""))</f>
        <v/>
      </c>
      <c r="D3953" s="2" t="str">
        <f>IF(A3953="","",IFERROR(INDEX(Reff,MATCH('Buku Besar'!A3953,Akun,0)),""))</f>
        <v/>
      </c>
      <c r="E3953" s="331" t="str">
        <f>IF(A3953="","",IFERROR(INDEX(Penerimaan,MATCH('Buku Besar'!A3953,Akun,0)),""))</f>
        <v/>
      </c>
      <c r="F3953" s="331" t="str">
        <f>IF(A3953="","",IFERROR(INDEX(Pengeluaran,MATCH('Buku Besar'!A3953,Akun,0)),""))</f>
        <v/>
      </c>
      <c r="H3953" s="91" t="str">
        <f t="shared" si="123"/>
        <v/>
      </c>
      <c r="I3953" s="330" t="str">
        <f>IF(H3953="","",IFERROR(INDEX(Tanggal1,MATCH('Buku Besar'!H3953,Akun1,0)),""))</f>
        <v/>
      </c>
      <c r="J3953" s="2" t="str">
        <f>IF(H3953="","",IFERROR(INDEX(Keterangan1,MATCH('Buku Besar'!H3953,Akun1,0)),""))</f>
        <v/>
      </c>
      <c r="K3953" s="2" t="str">
        <f>IF(H3953="","",IFERROR(INDEX(Reff1,MATCH('Buku Besar'!H3953,Akun1,0)),""))</f>
        <v/>
      </c>
      <c r="L3953" s="331" t="str">
        <f>IF(H3953="","",IFERROR(INDEX(Penerimaan1,MATCH('Buku Besar'!H3953,Akun1,0)),""))</f>
        <v/>
      </c>
      <c r="M3953" s="331" t="str">
        <f>IF(H3953="","",IFERROR(INDEX(Pengeluaran1,MATCH('Buku Besar'!H3953,Akun1,0)),""))</f>
        <v/>
      </c>
    </row>
    <row r="3954" spans="1:13" x14ac:dyDescent="0.25">
      <c r="A3954" s="91" t="str">
        <f t="shared" si="122"/>
        <v/>
      </c>
      <c r="B3954" s="330" t="str">
        <f>IF(A3954="","",IFERROR(INDEX(Tanggal,MATCH('Buku Besar'!A3954,Akun,0)),""))</f>
        <v/>
      </c>
      <c r="C3954" s="2" t="str">
        <f>IF(A3954="","",IFERROR(INDEX(Keterangan,MATCH('Buku Besar'!A3954,Akun,0)),""))</f>
        <v/>
      </c>
      <c r="D3954" s="2" t="str">
        <f>IF(A3954="","",IFERROR(INDEX(Reff,MATCH('Buku Besar'!A3954,Akun,0)),""))</f>
        <v/>
      </c>
      <c r="E3954" s="331" t="str">
        <f>IF(A3954="","",IFERROR(INDEX(Penerimaan,MATCH('Buku Besar'!A3954,Akun,0)),""))</f>
        <v/>
      </c>
      <c r="F3954" s="331" t="str">
        <f>IF(A3954="","",IFERROR(INDEX(Pengeluaran,MATCH('Buku Besar'!A3954,Akun,0)),""))</f>
        <v/>
      </c>
      <c r="H3954" s="91" t="str">
        <f t="shared" si="123"/>
        <v/>
      </c>
      <c r="I3954" s="330" t="str">
        <f>IF(H3954="","",IFERROR(INDEX(Tanggal1,MATCH('Buku Besar'!H3954,Akun1,0)),""))</f>
        <v/>
      </c>
      <c r="J3954" s="2" t="str">
        <f>IF(H3954="","",IFERROR(INDEX(Keterangan1,MATCH('Buku Besar'!H3954,Akun1,0)),""))</f>
        <v/>
      </c>
      <c r="K3954" s="2" t="str">
        <f>IF(H3954="","",IFERROR(INDEX(Reff1,MATCH('Buku Besar'!H3954,Akun1,0)),""))</f>
        <v/>
      </c>
      <c r="L3954" s="331" t="str">
        <f>IF(H3954="","",IFERROR(INDEX(Penerimaan1,MATCH('Buku Besar'!H3954,Akun1,0)),""))</f>
        <v/>
      </c>
      <c r="M3954" s="331" t="str">
        <f>IF(H3954="","",IFERROR(INDEX(Pengeluaran1,MATCH('Buku Besar'!H3954,Akun1,0)),""))</f>
        <v/>
      </c>
    </row>
    <row r="3955" spans="1:13" x14ac:dyDescent="0.25">
      <c r="A3955" s="91" t="str">
        <f t="shared" si="122"/>
        <v/>
      </c>
      <c r="B3955" s="330" t="str">
        <f>IF(A3955="","",IFERROR(INDEX(Tanggal,MATCH('Buku Besar'!A3955,Akun,0)),""))</f>
        <v/>
      </c>
      <c r="C3955" s="2" t="str">
        <f>IF(A3955="","",IFERROR(INDEX(Keterangan,MATCH('Buku Besar'!A3955,Akun,0)),""))</f>
        <v/>
      </c>
      <c r="D3955" s="2" t="str">
        <f>IF(A3955="","",IFERROR(INDEX(Reff,MATCH('Buku Besar'!A3955,Akun,0)),""))</f>
        <v/>
      </c>
      <c r="E3955" s="331" t="str">
        <f>IF(A3955="","",IFERROR(INDEX(Penerimaan,MATCH('Buku Besar'!A3955,Akun,0)),""))</f>
        <v/>
      </c>
      <c r="F3955" s="331" t="str">
        <f>IF(A3955="","",IFERROR(INDEX(Pengeluaran,MATCH('Buku Besar'!A3955,Akun,0)),""))</f>
        <v/>
      </c>
      <c r="H3955" s="91" t="str">
        <f t="shared" si="123"/>
        <v/>
      </c>
      <c r="I3955" s="330" t="str">
        <f>IF(H3955="","",IFERROR(INDEX(Tanggal1,MATCH('Buku Besar'!H3955,Akun1,0)),""))</f>
        <v/>
      </c>
      <c r="J3955" s="2" t="str">
        <f>IF(H3955="","",IFERROR(INDEX(Keterangan1,MATCH('Buku Besar'!H3955,Akun1,0)),""))</f>
        <v/>
      </c>
      <c r="K3955" s="2" t="str">
        <f>IF(H3955="","",IFERROR(INDEX(Reff1,MATCH('Buku Besar'!H3955,Akun1,0)),""))</f>
        <v/>
      </c>
      <c r="L3955" s="331" t="str">
        <f>IF(H3955="","",IFERROR(INDEX(Penerimaan1,MATCH('Buku Besar'!H3955,Akun1,0)),""))</f>
        <v/>
      </c>
      <c r="M3955" s="331" t="str">
        <f>IF(H3955="","",IFERROR(INDEX(Pengeluaran1,MATCH('Buku Besar'!H3955,Akun1,0)),""))</f>
        <v/>
      </c>
    </row>
    <row r="3956" spans="1:13" x14ac:dyDescent="0.25">
      <c r="A3956" s="91" t="str">
        <f t="shared" si="122"/>
        <v/>
      </c>
      <c r="B3956" s="330" t="str">
        <f>IF(A3956="","",IFERROR(INDEX(Tanggal,MATCH('Buku Besar'!A3956,Akun,0)),""))</f>
        <v/>
      </c>
      <c r="C3956" s="2" t="str">
        <f>IF(A3956="","",IFERROR(INDEX(Keterangan,MATCH('Buku Besar'!A3956,Akun,0)),""))</f>
        <v/>
      </c>
      <c r="D3956" s="2" t="str">
        <f>IF(A3956="","",IFERROR(INDEX(Reff,MATCH('Buku Besar'!A3956,Akun,0)),""))</f>
        <v/>
      </c>
      <c r="E3956" s="331" t="str">
        <f>IF(A3956="","",IFERROR(INDEX(Penerimaan,MATCH('Buku Besar'!A3956,Akun,0)),""))</f>
        <v/>
      </c>
      <c r="F3956" s="331" t="str">
        <f>IF(A3956="","",IFERROR(INDEX(Pengeluaran,MATCH('Buku Besar'!A3956,Akun,0)),""))</f>
        <v/>
      </c>
      <c r="H3956" s="91" t="str">
        <f t="shared" si="123"/>
        <v/>
      </c>
      <c r="I3956" s="330" t="str">
        <f>IF(H3956="","",IFERROR(INDEX(Tanggal1,MATCH('Buku Besar'!H3956,Akun1,0)),""))</f>
        <v/>
      </c>
      <c r="J3956" s="2" t="str">
        <f>IF(H3956="","",IFERROR(INDEX(Keterangan1,MATCH('Buku Besar'!H3956,Akun1,0)),""))</f>
        <v/>
      </c>
      <c r="K3956" s="2" t="str">
        <f>IF(H3956="","",IFERROR(INDEX(Reff1,MATCH('Buku Besar'!H3956,Akun1,0)),""))</f>
        <v/>
      </c>
      <c r="L3956" s="331" t="str">
        <f>IF(H3956="","",IFERROR(INDEX(Penerimaan1,MATCH('Buku Besar'!H3956,Akun1,0)),""))</f>
        <v/>
      </c>
      <c r="M3956" s="331" t="str">
        <f>IF(H3956="","",IFERROR(INDEX(Pengeluaran1,MATCH('Buku Besar'!H3956,Akun1,0)),""))</f>
        <v/>
      </c>
    </row>
    <row r="3957" spans="1:13" x14ac:dyDescent="0.25">
      <c r="A3957" s="91" t="str">
        <f t="shared" si="122"/>
        <v/>
      </c>
      <c r="B3957" s="330" t="str">
        <f>IF(A3957="","",IFERROR(INDEX(Tanggal,MATCH('Buku Besar'!A3957,Akun,0)),""))</f>
        <v/>
      </c>
      <c r="C3957" s="2" t="str">
        <f>IF(A3957="","",IFERROR(INDEX(Keterangan,MATCH('Buku Besar'!A3957,Akun,0)),""))</f>
        <v/>
      </c>
      <c r="D3957" s="2" t="str">
        <f>IF(A3957="","",IFERROR(INDEX(Reff,MATCH('Buku Besar'!A3957,Akun,0)),""))</f>
        <v/>
      </c>
      <c r="E3957" s="331" t="str">
        <f>IF(A3957="","",IFERROR(INDEX(Penerimaan,MATCH('Buku Besar'!A3957,Akun,0)),""))</f>
        <v/>
      </c>
      <c r="F3957" s="331" t="str">
        <f>IF(A3957="","",IFERROR(INDEX(Pengeluaran,MATCH('Buku Besar'!A3957,Akun,0)),""))</f>
        <v/>
      </c>
      <c r="H3957" s="91" t="str">
        <f t="shared" si="123"/>
        <v/>
      </c>
      <c r="I3957" s="330" t="str">
        <f>IF(H3957="","",IFERROR(INDEX(Tanggal1,MATCH('Buku Besar'!H3957,Akun1,0)),""))</f>
        <v/>
      </c>
      <c r="J3957" s="2" t="str">
        <f>IF(H3957="","",IFERROR(INDEX(Keterangan1,MATCH('Buku Besar'!H3957,Akun1,0)),""))</f>
        <v/>
      </c>
      <c r="K3957" s="2" t="str">
        <f>IF(H3957="","",IFERROR(INDEX(Reff1,MATCH('Buku Besar'!H3957,Akun1,0)),""))</f>
        <v/>
      </c>
      <c r="L3957" s="331" t="str">
        <f>IF(H3957="","",IFERROR(INDEX(Penerimaan1,MATCH('Buku Besar'!H3957,Akun1,0)),""))</f>
        <v/>
      </c>
      <c r="M3957" s="331" t="str">
        <f>IF(H3957="","",IFERROR(INDEX(Pengeluaran1,MATCH('Buku Besar'!H3957,Akun1,0)),""))</f>
        <v/>
      </c>
    </row>
    <row r="3958" spans="1:13" x14ac:dyDescent="0.25">
      <c r="A3958" s="91" t="str">
        <f t="shared" si="122"/>
        <v/>
      </c>
      <c r="B3958" s="330" t="str">
        <f>IF(A3958="","",IFERROR(INDEX(Tanggal,MATCH('Buku Besar'!A3958,Akun,0)),""))</f>
        <v/>
      </c>
      <c r="C3958" s="2" t="str">
        <f>IF(A3958="","",IFERROR(INDEX(Keterangan,MATCH('Buku Besar'!A3958,Akun,0)),""))</f>
        <v/>
      </c>
      <c r="D3958" s="2" t="str">
        <f>IF(A3958="","",IFERROR(INDEX(Reff,MATCH('Buku Besar'!A3958,Akun,0)),""))</f>
        <v/>
      </c>
      <c r="E3958" s="331" t="str">
        <f>IF(A3958="","",IFERROR(INDEX(Penerimaan,MATCH('Buku Besar'!A3958,Akun,0)),""))</f>
        <v/>
      </c>
      <c r="F3958" s="331" t="str">
        <f>IF(A3958="","",IFERROR(INDEX(Pengeluaran,MATCH('Buku Besar'!A3958,Akun,0)),""))</f>
        <v/>
      </c>
      <c r="H3958" s="91" t="str">
        <f t="shared" si="123"/>
        <v/>
      </c>
      <c r="I3958" s="330" t="str">
        <f>IF(H3958="","",IFERROR(INDEX(Tanggal1,MATCH('Buku Besar'!H3958,Akun1,0)),""))</f>
        <v/>
      </c>
      <c r="J3958" s="2" t="str">
        <f>IF(H3958="","",IFERROR(INDEX(Keterangan1,MATCH('Buku Besar'!H3958,Akun1,0)),""))</f>
        <v/>
      </c>
      <c r="K3958" s="2" t="str">
        <f>IF(H3958="","",IFERROR(INDEX(Reff1,MATCH('Buku Besar'!H3958,Akun1,0)),""))</f>
        <v/>
      </c>
      <c r="L3958" s="331" t="str">
        <f>IF(H3958="","",IFERROR(INDEX(Penerimaan1,MATCH('Buku Besar'!H3958,Akun1,0)),""))</f>
        <v/>
      </c>
      <c r="M3958" s="331" t="str">
        <f>IF(H3958="","",IFERROR(INDEX(Pengeluaran1,MATCH('Buku Besar'!H3958,Akun1,0)),""))</f>
        <v/>
      </c>
    </row>
    <row r="3959" spans="1:13" x14ac:dyDescent="0.25">
      <c r="A3959" s="91" t="str">
        <f t="shared" si="122"/>
        <v/>
      </c>
      <c r="B3959" s="330" t="str">
        <f>IF(A3959="","",IFERROR(INDEX(Tanggal,MATCH('Buku Besar'!A3959,Akun,0)),""))</f>
        <v/>
      </c>
      <c r="C3959" s="2" t="str">
        <f>IF(A3959="","",IFERROR(INDEX(Keterangan,MATCH('Buku Besar'!A3959,Akun,0)),""))</f>
        <v/>
      </c>
      <c r="D3959" s="2" t="str">
        <f>IF(A3959="","",IFERROR(INDEX(Reff,MATCH('Buku Besar'!A3959,Akun,0)),""))</f>
        <v/>
      </c>
      <c r="E3959" s="331" t="str">
        <f>IF(A3959="","",IFERROR(INDEX(Penerimaan,MATCH('Buku Besar'!A3959,Akun,0)),""))</f>
        <v/>
      </c>
      <c r="F3959" s="331" t="str">
        <f>IF(A3959="","",IFERROR(INDEX(Pengeluaran,MATCH('Buku Besar'!A3959,Akun,0)),""))</f>
        <v/>
      </c>
      <c r="H3959" s="91" t="str">
        <f t="shared" si="123"/>
        <v/>
      </c>
      <c r="I3959" s="330" t="str">
        <f>IF(H3959="","",IFERROR(INDEX(Tanggal1,MATCH('Buku Besar'!H3959,Akun1,0)),""))</f>
        <v/>
      </c>
      <c r="J3959" s="2" t="str">
        <f>IF(H3959="","",IFERROR(INDEX(Keterangan1,MATCH('Buku Besar'!H3959,Akun1,0)),""))</f>
        <v/>
      </c>
      <c r="K3959" s="2" t="str">
        <f>IF(H3959="","",IFERROR(INDEX(Reff1,MATCH('Buku Besar'!H3959,Akun1,0)),""))</f>
        <v/>
      </c>
      <c r="L3959" s="331" t="str">
        <f>IF(H3959="","",IFERROR(INDEX(Penerimaan1,MATCH('Buku Besar'!H3959,Akun1,0)),""))</f>
        <v/>
      </c>
      <c r="M3959" s="331" t="str">
        <f>IF(H3959="","",IFERROR(INDEX(Pengeluaran1,MATCH('Buku Besar'!H3959,Akun1,0)),""))</f>
        <v/>
      </c>
    </row>
    <row r="3960" spans="1:13" x14ac:dyDescent="0.25">
      <c r="A3960" s="91" t="str">
        <f t="shared" si="122"/>
        <v/>
      </c>
      <c r="B3960" s="330" t="str">
        <f>IF(A3960="","",IFERROR(INDEX(Tanggal,MATCH('Buku Besar'!A3960,Akun,0)),""))</f>
        <v/>
      </c>
      <c r="C3960" s="2" t="str">
        <f>IF(A3960="","",IFERROR(INDEX(Keterangan,MATCH('Buku Besar'!A3960,Akun,0)),""))</f>
        <v/>
      </c>
      <c r="D3960" s="2" t="str">
        <f>IF(A3960="","",IFERROR(INDEX(Reff,MATCH('Buku Besar'!A3960,Akun,0)),""))</f>
        <v/>
      </c>
      <c r="E3960" s="331" t="str">
        <f>IF(A3960="","",IFERROR(INDEX(Penerimaan,MATCH('Buku Besar'!A3960,Akun,0)),""))</f>
        <v/>
      </c>
      <c r="F3960" s="331" t="str">
        <f>IF(A3960="","",IFERROR(INDEX(Pengeluaran,MATCH('Buku Besar'!A3960,Akun,0)),""))</f>
        <v/>
      </c>
      <c r="H3960" s="91" t="str">
        <f t="shared" si="123"/>
        <v/>
      </c>
      <c r="I3960" s="330" t="str">
        <f>IF(H3960="","",IFERROR(INDEX(Tanggal1,MATCH('Buku Besar'!H3960,Akun1,0)),""))</f>
        <v/>
      </c>
      <c r="J3960" s="2" t="str">
        <f>IF(H3960="","",IFERROR(INDEX(Keterangan1,MATCH('Buku Besar'!H3960,Akun1,0)),""))</f>
        <v/>
      </c>
      <c r="K3960" s="2" t="str">
        <f>IF(H3960="","",IFERROR(INDEX(Reff1,MATCH('Buku Besar'!H3960,Akun1,0)),""))</f>
        <v/>
      </c>
      <c r="L3960" s="331" t="str">
        <f>IF(H3960="","",IFERROR(INDEX(Penerimaan1,MATCH('Buku Besar'!H3960,Akun1,0)),""))</f>
        <v/>
      </c>
      <c r="M3960" s="331" t="str">
        <f>IF(H3960="","",IFERROR(INDEX(Pengeluaran1,MATCH('Buku Besar'!H3960,Akun1,0)),""))</f>
        <v/>
      </c>
    </row>
    <row r="3961" spans="1:13" x14ac:dyDescent="0.25">
      <c r="A3961" s="91" t="str">
        <f t="shared" si="122"/>
        <v/>
      </c>
      <c r="B3961" s="330" t="str">
        <f>IF(A3961="","",IFERROR(INDEX(Tanggal,MATCH('Buku Besar'!A3961,Akun,0)),""))</f>
        <v/>
      </c>
      <c r="C3961" s="2" t="str">
        <f>IF(A3961="","",IFERROR(INDEX(Keterangan,MATCH('Buku Besar'!A3961,Akun,0)),""))</f>
        <v/>
      </c>
      <c r="D3961" s="2" t="str">
        <f>IF(A3961="","",IFERROR(INDEX(Reff,MATCH('Buku Besar'!A3961,Akun,0)),""))</f>
        <v/>
      </c>
      <c r="E3961" s="331" t="str">
        <f>IF(A3961="","",IFERROR(INDEX(Penerimaan,MATCH('Buku Besar'!A3961,Akun,0)),""))</f>
        <v/>
      </c>
      <c r="F3961" s="331" t="str">
        <f>IF(A3961="","",IFERROR(INDEX(Pengeluaran,MATCH('Buku Besar'!A3961,Akun,0)),""))</f>
        <v/>
      </c>
      <c r="H3961" s="91" t="str">
        <f t="shared" si="123"/>
        <v/>
      </c>
      <c r="I3961" s="330" t="str">
        <f>IF(H3961="","",IFERROR(INDEX(Tanggal1,MATCH('Buku Besar'!H3961,Akun1,0)),""))</f>
        <v/>
      </c>
      <c r="J3961" s="2" t="str">
        <f>IF(H3961="","",IFERROR(INDEX(Keterangan1,MATCH('Buku Besar'!H3961,Akun1,0)),""))</f>
        <v/>
      </c>
      <c r="K3961" s="2" t="str">
        <f>IF(H3961="","",IFERROR(INDEX(Reff1,MATCH('Buku Besar'!H3961,Akun1,0)),""))</f>
        <v/>
      </c>
      <c r="L3961" s="331" t="str">
        <f>IF(H3961="","",IFERROR(INDEX(Penerimaan1,MATCH('Buku Besar'!H3961,Akun1,0)),""))</f>
        <v/>
      </c>
      <c r="M3961" s="331" t="str">
        <f>IF(H3961="","",IFERROR(INDEX(Pengeluaran1,MATCH('Buku Besar'!H3961,Akun1,0)),""))</f>
        <v/>
      </c>
    </row>
    <row r="3962" spans="1:13" x14ac:dyDescent="0.25">
      <c r="A3962" s="91" t="str">
        <f t="shared" si="122"/>
        <v/>
      </c>
      <c r="B3962" s="330" t="str">
        <f>IF(A3962="","",IFERROR(INDEX(Tanggal,MATCH('Buku Besar'!A3962,Akun,0)),""))</f>
        <v/>
      </c>
      <c r="C3962" s="2" t="str">
        <f>IF(A3962="","",IFERROR(INDEX(Keterangan,MATCH('Buku Besar'!A3962,Akun,0)),""))</f>
        <v/>
      </c>
      <c r="D3962" s="2" t="str">
        <f>IF(A3962="","",IFERROR(INDEX(Reff,MATCH('Buku Besar'!A3962,Akun,0)),""))</f>
        <v/>
      </c>
      <c r="E3962" s="331" t="str">
        <f>IF(A3962="","",IFERROR(INDEX(Penerimaan,MATCH('Buku Besar'!A3962,Akun,0)),""))</f>
        <v/>
      </c>
      <c r="F3962" s="331" t="str">
        <f>IF(A3962="","",IFERROR(INDEX(Pengeluaran,MATCH('Buku Besar'!A3962,Akun,0)),""))</f>
        <v/>
      </c>
      <c r="H3962" s="91" t="str">
        <f t="shared" si="123"/>
        <v/>
      </c>
      <c r="I3962" s="330" t="str">
        <f>IF(H3962="","",IFERROR(INDEX(Tanggal1,MATCH('Buku Besar'!H3962,Akun1,0)),""))</f>
        <v/>
      </c>
      <c r="J3962" s="2" t="str">
        <f>IF(H3962="","",IFERROR(INDEX(Keterangan1,MATCH('Buku Besar'!H3962,Akun1,0)),""))</f>
        <v/>
      </c>
      <c r="K3962" s="2" t="str">
        <f>IF(H3962="","",IFERROR(INDEX(Reff1,MATCH('Buku Besar'!H3962,Akun1,0)),""))</f>
        <v/>
      </c>
      <c r="L3962" s="331" t="str">
        <f>IF(H3962="","",IFERROR(INDEX(Penerimaan1,MATCH('Buku Besar'!H3962,Akun1,0)),""))</f>
        <v/>
      </c>
      <c r="M3962" s="331" t="str">
        <f>IF(H3962="","",IFERROR(INDEX(Pengeluaran1,MATCH('Buku Besar'!H3962,Akun1,0)),""))</f>
        <v/>
      </c>
    </row>
    <row r="3963" spans="1:13" x14ac:dyDescent="0.25">
      <c r="A3963" s="91" t="str">
        <f t="shared" si="122"/>
        <v/>
      </c>
      <c r="B3963" s="330" t="str">
        <f>IF(A3963="","",IFERROR(INDEX(Tanggal,MATCH('Buku Besar'!A3963,Akun,0)),""))</f>
        <v/>
      </c>
      <c r="C3963" s="2" t="str">
        <f>IF(A3963="","",IFERROR(INDEX(Keterangan,MATCH('Buku Besar'!A3963,Akun,0)),""))</f>
        <v/>
      </c>
      <c r="D3963" s="2" t="str">
        <f>IF(A3963="","",IFERROR(INDEX(Reff,MATCH('Buku Besar'!A3963,Akun,0)),""))</f>
        <v/>
      </c>
      <c r="E3963" s="331" t="str">
        <f>IF(A3963="","",IFERROR(INDEX(Penerimaan,MATCH('Buku Besar'!A3963,Akun,0)),""))</f>
        <v/>
      </c>
      <c r="F3963" s="331" t="str">
        <f>IF(A3963="","",IFERROR(INDEX(Pengeluaran,MATCH('Buku Besar'!A3963,Akun,0)),""))</f>
        <v/>
      </c>
      <c r="H3963" s="91" t="str">
        <f t="shared" si="123"/>
        <v/>
      </c>
      <c r="I3963" s="330" t="str">
        <f>IF(H3963="","",IFERROR(INDEX(Tanggal1,MATCH('Buku Besar'!H3963,Akun1,0)),""))</f>
        <v/>
      </c>
      <c r="J3963" s="2" t="str">
        <f>IF(H3963="","",IFERROR(INDEX(Keterangan1,MATCH('Buku Besar'!H3963,Akun1,0)),""))</f>
        <v/>
      </c>
      <c r="K3963" s="2" t="str">
        <f>IF(H3963="","",IFERROR(INDEX(Reff1,MATCH('Buku Besar'!H3963,Akun1,0)),""))</f>
        <v/>
      </c>
      <c r="L3963" s="331" t="str">
        <f>IF(H3963="","",IFERROR(INDEX(Penerimaan1,MATCH('Buku Besar'!H3963,Akun1,0)),""))</f>
        <v/>
      </c>
      <c r="M3963" s="331" t="str">
        <f>IF(H3963="","",IFERROR(INDEX(Pengeluaran1,MATCH('Buku Besar'!H3963,Akun1,0)),""))</f>
        <v/>
      </c>
    </row>
    <row r="3964" spans="1:13" x14ac:dyDescent="0.25">
      <c r="A3964" s="91" t="str">
        <f t="shared" si="122"/>
        <v/>
      </c>
      <c r="B3964" s="330" t="str">
        <f>IF(A3964="","",IFERROR(INDEX(Tanggal,MATCH('Buku Besar'!A3964,Akun,0)),""))</f>
        <v/>
      </c>
      <c r="C3964" s="2" t="str">
        <f>IF(A3964="","",IFERROR(INDEX(Keterangan,MATCH('Buku Besar'!A3964,Akun,0)),""))</f>
        <v/>
      </c>
      <c r="D3964" s="2" t="str">
        <f>IF(A3964="","",IFERROR(INDEX(Reff,MATCH('Buku Besar'!A3964,Akun,0)),""))</f>
        <v/>
      </c>
      <c r="E3964" s="331" t="str">
        <f>IF(A3964="","",IFERROR(INDEX(Penerimaan,MATCH('Buku Besar'!A3964,Akun,0)),""))</f>
        <v/>
      </c>
      <c r="F3964" s="331" t="str">
        <f>IF(A3964="","",IFERROR(INDEX(Pengeluaran,MATCH('Buku Besar'!A3964,Akun,0)),""))</f>
        <v/>
      </c>
      <c r="H3964" s="91" t="str">
        <f t="shared" si="123"/>
        <v/>
      </c>
      <c r="I3964" s="330" t="str">
        <f>IF(H3964="","",IFERROR(INDEX(Tanggal1,MATCH('Buku Besar'!H3964,Akun1,0)),""))</f>
        <v/>
      </c>
      <c r="J3964" s="2" t="str">
        <f>IF(H3964="","",IFERROR(INDEX(Keterangan1,MATCH('Buku Besar'!H3964,Akun1,0)),""))</f>
        <v/>
      </c>
      <c r="K3964" s="2" t="str">
        <f>IF(H3964="","",IFERROR(INDEX(Reff1,MATCH('Buku Besar'!H3964,Akun1,0)),""))</f>
        <v/>
      </c>
      <c r="L3964" s="331" t="str">
        <f>IF(H3964="","",IFERROR(INDEX(Penerimaan1,MATCH('Buku Besar'!H3964,Akun1,0)),""))</f>
        <v/>
      </c>
      <c r="M3964" s="331" t="str">
        <f>IF(H3964="","",IFERROR(INDEX(Pengeluaran1,MATCH('Buku Besar'!H3964,Akun1,0)),""))</f>
        <v/>
      </c>
    </row>
    <row r="3965" spans="1:13" x14ac:dyDescent="0.25">
      <c r="A3965" s="91" t="str">
        <f t="shared" si="122"/>
        <v/>
      </c>
      <c r="B3965" s="330" t="str">
        <f>IF(A3965="","",IFERROR(INDEX(Tanggal,MATCH('Buku Besar'!A3965,Akun,0)),""))</f>
        <v/>
      </c>
      <c r="C3965" s="2" t="str">
        <f>IF(A3965="","",IFERROR(INDEX(Keterangan,MATCH('Buku Besar'!A3965,Akun,0)),""))</f>
        <v/>
      </c>
      <c r="D3965" s="2" t="str">
        <f>IF(A3965="","",IFERROR(INDEX(Reff,MATCH('Buku Besar'!A3965,Akun,0)),""))</f>
        <v/>
      </c>
      <c r="E3965" s="331" t="str">
        <f>IF(A3965="","",IFERROR(INDEX(Penerimaan,MATCH('Buku Besar'!A3965,Akun,0)),""))</f>
        <v/>
      </c>
      <c r="F3965" s="331" t="str">
        <f>IF(A3965="","",IFERROR(INDEX(Pengeluaran,MATCH('Buku Besar'!A3965,Akun,0)),""))</f>
        <v/>
      </c>
      <c r="H3965" s="91" t="str">
        <f t="shared" si="123"/>
        <v/>
      </c>
      <c r="I3965" s="330" t="str">
        <f>IF(H3965="","",IFERROR(INDEX(Tanggal1,MATCH('Buku Besar'!H3965,Akun1,0)),""))</f>
        <v/>
      </c>
      <c r="J3965" s="2" t="str">
        <f>IF(H3965="","",IFERROR(INDEX(Keterangan1,MATCH('Buku Besar'!H3965,Akun1,0)),""))</f>
        <v/>
      </c>
      <c r="K3965" s="2" t="str">
        <f>IF(H3965="","",IFERROR(INDEX(Reff1,MATCH('Buku Besar'!H3965,Akun1,0)),""))</f>
        <v/>
      </c>
      <c r="L3965" s="331" t="str">
        <f>IF(H3965="","",IFERROR(INDEX(Penerimaan1,MATCH('Buku Besar'!H3965,Akun1,0)),""))</f>
        <v/>
      </c>
      <c r="M3965" s="331" t="str">
        <f>IF(H3965="","",IFERROR(INDEX(Pengeluaran1,MATCH('Buku Besar'!H3965,Akun1,0)),""))</f>
        <v/>
      </c>
    </row>
    <row r="3966" spans="1:13" x14ac:dyDescent="0.25">
      <c r="A3966" s="91" t="str">
        <f t="shared" si="122"/>
        <v/>
      </c>
      <c r="B3966" s="330" t="str">
        <f>IF(A3966="","",IFERROR(INDEX(Tanggal,MATCH('Buku Besar'!A3966,Akun,0)),""))</f>
        <v/>
      </c>
      <c r="C3966" s="2" t="str">
        <f>IF(A3966="","",IFERROR(INDEX(Keterangan,MATCH('Buku Besar'!A3966,Akun,0)),""))</f>
        <v/>
      </c>
      <c r="D3966" s="2" t="str">
        <f>IF(A3966="","",IFERROR(INDEX(Reff,MATCH('Buku Besar'!A3966,Akun,0)),""))</f>
        <v/>
      </c>
      <c r="E3966" s="331" t="str">
        <f>IF(A3966="","",IFERROR(INDEX(Penerimaan,MATCH('Buku Besar'!A3966,Akun,0)),""))</f>
        <v/>
      </c>
      <c r="F3966" s="331" t="str">
        <f>IF(A3966="","",IFERROR(INDEX(Pengeluaran,MATCH('Buku Besar'!A3966,Akun,0)),""))</f>
        <v/>
      </c>
      <c r="H3966" s="91" t="str">
        <f t="shared" si="123"/>
        <v/>
      </c>
      <c r="I3966" s="330" t="str">
        <f>IF(H3966="","",IFERROR(INDEX(Tanggal1,MATCH('Buku Besar'!H3966,Akun1,0)),""))</f>
        <v/>
      </c>
      <c r="J3966" s="2" t="str">
        <f>IF(H3966="","",IFERROR(INDEX(Keterangan1,MATCH('Buku Besar'!H3966,Akun1,0)),""))</f>
        <v/>
      </c>
      <c r="K3966" s="2" t="str">
        <f>IF(H3966="","",IFERROR(INDEX(Reff1,MATCH('Buku Besar'!H3966,Akun1,0)),""))</f>
        <v/>
      </c>
      <c r="L3966" s="331" t="str">
        <f>IF(H3966="","",IFERROR(INDEX(Penerimaan1,MATCH('Buku Besar'!H3966,Akun1,0)),""))</f>
        <v/>
      </c>
      <c r="M3966" s="331" t="str">
        <f>IF(H3966="","",IFERROR(INDEX(Pengeluaran1,MATCH('Buku Besar'!H3966,Akun1,0)),""))</f>
        <v/>
      </c>
    </row>
    <row r="3967" spans="1:13" x14ac:dyDescent="0.25">
      <c r="A3967" s="91" t="str">
        <f t="shared" si="122"/>
        <v/>
      </c>
      <c r="B3967" s="330" t="str">
        <f>IF(A3967="","",IFERROR(INDEX(Tanggal,MATCH('Buku Besar'!A3967,Akun,0)),""))</f>
        <v/>
      </c>
      <c r="C3967" s="2" t="str">
        <f>IF(A3967="","",IFERROR(INDEX(Keterangan,MATCH('Buku Besar'!A3967,Akun,0)),""))</f>
        <v/>
      </c>
      <c r="D3967" s="2" t="str">
        <f>IF(A3967="","",IFERROR(INDEX(Reff,MATCH('Buku Besar'!A3967,Akun,0)),""))</f>
        <v/>
      </c>
      <c r="E3967" s="331" t="str">
        <f>IF(A3967="","",IFERROR(INDEX(Penerimaan,MATCH('Buku Besar'!A3967,Akun,0)),""))</f>
        <v/>
      </c>
      <c r="F3967" s="331" t="str">
        <f>IF(A3967="","",IFERROR(INDEX(Pengeluaran,MATCH('Buku Besar'!A3967,Akun,0)),""))</f>
        <v/>
      </c>
      <c r="H3967" s="91" t="str">
        <f t="shared" si="123"/>
        <v/>
      </c>
      <c r="I3967" s="330" t="str">
        <f>IF(H3967="","",IFERROR(INDEX(Tanggal1,MATCH('Buku Besar'!H3967,Akun1,0)),""))</f>
        <v/>
      </c>
      <c r="J3967" s="2" t="str">
        <f>IF(H3967="","",IFERROR(INDEX(Keterangan1,MATCH('Buku Besar'!H3967,Akun1,0)),""))</f>
        <v/>
      </c>
      <c r="K3967" s="2" t="str">
        <f>IF(H3967="","",IFERROR(INDEX(Reff1,MATCH('Buku Besar'!H3967,Akun1,0)),""))</f>
        <v/>
      </c>
      <c r="L3967" s="331" t="str">
        <f>IF(H3967="","",IFERROR(INDEX(Penerimaan1,MATCH('Buku Besar'!H3967,Akun1,0)),""))</f>
        <v/>
      </c>
      <c r="M3967" s="331" t="str">
        <f>IF(H3967="","",IFERROR(INDEX(Pengeluaran1,MATCH('Buku Besar'!H3967,Akun1,0)),""))</f>
        <v/>
      </c>
    </row>
    <row r="3968" spans="1:13" x14ac:dyDescent="0.25">
      <c r="A3968" s="91" t="str">
        <f t="shared" si="122"/>
        <v/>
      </c>
      <c r="B3968" s="330" t="str">
        <f>IF(A3968="","",IFERROR(INDEX(Tanggal,MATCH('Buku Besar'!A3968,Akun,0)),""))</f>
        <v/>
      </c>
      <c r="C3968" s="2" t="str">
        <f>IF(A3968="","",IFERROR(INDEX(Keterangan,MATCH('Buku Besar'!A3968,Akun,0)),""))</f>
        <v/>
      </c>
      <c r="D3968" s="2" t="str">
        <f>IF(A3968="","",IFERROR(INDEX(Reff,MATCH('Buku Besar'!A3968,Akun,0)),""))</f>
        <v/>
      </c>
      <c r="E3968" s="331" t="str">
        <f>IF(A3968="","",IFERROR(INDEX(Penerimaan,MATCH('Buku Besar'!A3968,Akun,0)),""))</f>
        <v/>
      </c>
      <c r="F3968" s="331" t="str">
        <f>IF(A3968="","",IFERROR(INDEX(Pengeluaran,MATCH('Buku Besar'!A3968,Akun,0)),""))</f>
        <v/>
      </c>
      <c r="H3968" s="91" t="str">
        <f t="shared" si="123"/>
        <v/>
      </c>
      <c r="I3968" s="330" t="str">
        <f>IF(H3968="","",IFERROR(INDEX(Tanggal1,MATCH('Buku Besar'!H3968,Akun1,0)),""))</f>
        <v/>
      </c>
      <c r="J3968" s="2" t="str">
        <f>IF(H3968="","",IFERROR(INDEX(Keterangan1,MATCH('Buku Besar'!H3968,Akun1,0)),""))</f>
        <v/>
      </c>
      <c r="K3968" s="2" t="str">
        <f>IF(H3968="","",IFERROR(INDEX(Reff1,MATCH('Buku Besar'!H3968,Akun1,0)),""))</f>
        <v/>
      </c>
      <c r="L3968" s="331" t="str">
        <f>IF(H3968="","",IFERROR(INDEX(Penerimaan1,MATCH('Buku Besar'!H3968,Akun1,0)),""))</f>
        <v/>
      </c>
      <c r="M3968" s="331" t="str">
        <f>IF(H3968="","",IFERROR(INDEX(Pengeluaran1,MATCH('Buku Besar'!H3968,Akun1,0)),""))</f>
        <v/>
      </c>
    </row>
    <row r="3969" spans="1:13" x14ac:dyDescent="0.25">
      <c r="A3969" s="91" t="str">
        <f t="shared" si="122"/>
        <v/>
      </c>
      <c r="B3969" s="330" t="str">
        <f>IF(A3969="","",IFERROR(INDEX(Tanggal,MATCH('Buku Besar'!A3969,Akun,0)),""))</f>
        <v/>
      </c>
      <c r="C3969" s="2" t="str">
        <f>IF(A3969="","",IFERROR(INDEX(Keterangan,MATCH('Buku Besar'!A3969,Akun,0)),""))</f>
        <v/>
      </c>
      <c r="D3969" s="2" t="str">
        <f>IF(A3969="","",IFERROR(INDEX(Reff,MATCH('Buku Besar'!A3969,Akun,0)),""))</f>
        <v/>
      </c>
      <c r="E3969" s="331" t="str">
        <f>IF(A3969="","",IFERROR(INDEX(Penerimaan,MATCH('Buku Besar'!A3969,Akun,0)),""))</f>
        <v/>
      </c>
      <c r="F3969" s="331" t="str">
        <f>IF(A3969="","",IFERROR(INDEX(Pengeluaran,MATCH('Buku Besar'!A3969,Akun,0)),""))</f>
        <v/>
      </c>
      <c r="H3969" s="91" t="str">
        <f t="shared" si="123"/>
        <v/>
      </c>
      <c r="I3969" s="330" t="str">
        <f>IF(H3969="","",IFERROR(INDEX(Tanggal1,MATCH('Buku Besar'!H3969,Akun1,0)),""))</f>
        <v/>
      </c>
      <c r="J3969" s="2" t="str">
        <f>IF(H3969="","",IFERROR(INDEX(Keterangan1,MATCH('Buku Besar'!H3969,Akun1,0)),""))</f>
        <v/>
      </c>
      <c r="K3969" s="2" t="str">
        <f>IF(H3969="","",IFERROR(INDEX(Reff1,MATCH('Buku Besar'!H3969,Akun1,0)),""))</f>
        <v/>
      </c>
      <c r="L3969" s="331" t="str">
        <f>IF(H3969="","",IFERROR(INDEX(Penerimaan1,MATCH('Buku Besar'!H3969,Akun1,0)),""))</f>
        <v/>
      </c>
      <c r="M3969" s="331" t="str">
        <f>IF(H3969="","",IFERROR(INDEX(Pengeluaran1,MATCH('Buku Besar'!H3969,Akun1,0)),""))</f>
        <v/>
      </c>
    </row>
    <row r="3970" spans="1:13" x14ac:dyDescent="0.25">
      <c r="A3970" s="91" t="str">
        <f t="shared" si="122"/>
        <v/>
      </c>
      <c r="B3970" s="330" t="str">
        <f>IF(A3970="","",IFERROR(INDEX(Tanggal,MATCH('Buku Besar'!A3970,Akun,0)),""))</f>
        <v/>
      </c>
      <c r="C3970" s="2" t="str">
        <f>IF(A3970="","",IFERROR(INDEX(Keterangan,MATCH('Buku Besar'!A3970,Akun,0)),""))</f>
        <v/>
      </c>
      <c r="D3970" s="2" t="str">
        <f>IF(A3970="","",IFERROR(INDEX(Reff,MATCH('Buku Besar'!A3970,Akun,0)),""))</f>
        <v/>
      </c>
      <c r="E3970" s="331" t="str">
        <f>IF(A3970="","",IFERROR(INDEX(Penerimaan,MATCH('Buku Besar'!A3970,Akun,0)),""))</f>
        <v/>
      </c>
      <c r="F3970" s="331" t="str">
        <f>IF(A3970="","",IFERROR(INDEX(Pengeluaran,MATCH('Buku Besar'!A3970,Akun,0)),""))</f>
        <v/>
      </c>
      <c r="H3970" s="91" t="str">
        <f t="shared" si="123"/>
        <v/>
      </c>
      <c r="I3970" s="330" t="str">
        <f>IF(H3970="","",IFERROR(INDEX(Tanggal1,MATCH('Buku Besar'!H3970,Akun1,0)),""))</f>
        <v/>
      </c>
      <c r="J3970" s="2" t="str">
        <f>IF(H3970="","",IFERROR(INDEX(Keterangan1,MATCH('Buku Besar'!H3970,Akun1,0)),""))</f>
        <v/>
      </c>
      <c r="K3970" s="2" t="str">
        <f>IF(H3970="","",IFERROR(INDEX(Reff1,MATCH('Buku Besar'!H3970,Akun1,0)),""))</f>
        <v/>
      </c>
      <c r="L3970" s="331" t="str">
        <f>IF(H3970="","",IFERROR(INDEX(Penerimaan1,MATCH('Buku Besar'!H3970,Akun1,0)),""))</f>
        <v/>
      </c>
      <c r="M3970" s="331" t="str">
        <f>IF(H3970="","",IFERROR(INDEX(Pengeluaran1,MATCH('Buku Besar'!H3970,Akun1,0)),""))</f>
        <v/>
      </c>
    </row>
    <row r="3971" spans="1:13" x14ac:dyDescent="0.25">
      <c r="A3971" s="91" t="str">
        <f t="shared" si="122"/>
        <v/>
      </c>
      <c r="B3971" s="330" t="str">
        <f>IF(A3971="","",IFERROR(INDEX(Tanggal,MATCH('Buku Besar'!A3971,Akun,0)),""))</f>
        <v/>
      </c>
      <c r="C3971" s="2" t="str">
        <f>IF(A3971="","",IFERROR(INDEX(Keterangan,MATCH('Buku Besar'!A3971,Akun,0)),""))</f>
        <v/>
      </c>
      <c r="D3971" s="2" t="str">
        <f>IF(A3971="","",IFERROR(INDEX(Reff,MATCH('Buku Besar'!A3971,Akun,0)),""))</f>
        <v/>
      </c>
      <c r="E3971" s="331" t="str">
        <f>IF(A3971="","",IFERROR(INDEX(Penerimaan,MATCH('Buku Besar'!A3971,Akun,0)),""))</f>
        <v/>
      </c>
      <c r="F3971" s="331" t="str">
        <f>IF(A3971="","",IFERROR(INDEX(Pengeluaran,MATCH('Buku Besar'!A3971,Akun,0)),""))</f>
        <v/>
      </c>
      <c r="H3971" s="91" t="str">
        <f t="shared" si="123"/>
        <v/>
      </c>
      <c r="I3971" s="330" t="str">
        <f>IF(H3971="","",IFERROR(INDEX(Tanggal1,MATCH('Buku Besar'!H3971,Akun1,0)),""))</f>
        <v/>
      </c>
      <c r="J3971" s="2" t="str">
        <f>IF(H3971="","",IFERROR(INDEX(Keterangan1,MATCH('Buku Besar'!H3971,Akun1,0)),""))</f>
        <v/>
      </c>
      <c r="K3971" s="2" t="str">
        <f>IF(H3971="","",IFERROR(INDEX(Reff1,MATCH('Buku Besar'!H3971,Akun1,0)),""))</f>
        <v/>
      </c>
      <c r="L3971" s="331" t="str">
        <f>IF(H3971="","",IFERROR(INDEX(Penerimaan1,MATCH('Buku Besar'!H3971,Akun1,0)),""))</f>
        <v/>
      </c>
      <c r="M3971" s="331" t="str">
        <f>IF(H3971="","",IFERROR(INDEX(Pengeluaran1,MATCH('Buku Besar'!H3971,Akun1,0)),""))</f>
        <v/>
      </c>
    </row>
    <row r="3972" spans="1:13" x14ac:dyDescent="0.25">
      <c r="A3972" s="91" t="str">
        <f t="shared" si="122"/>
        <v/>
      </c>
      <c r="B3972" s="330" t="str">
        <f>IF(A3972="","",IFERROR(INDEX(Tanggal,MATCH('Buku Besar'!A3972,Akun,0)),""))</f>
        <v/>
      </c>
      <c r="C3972" s="2" t="str">
        <f>IF(A3972="","",IFERROR(INDEX(Keterangan,MATCH('Buku Besar'!A3972,Akun,0)),""))</f>
        <v/>
      </c>
      <c r="D3972" s="2" t="str">
        <f>IF(A3972="","",IFERROR(INDEX(Reff,MATCH('Buku Besar'!A3972,Akun,0)),""))</f>
        <v/>
      </c>
      <c r="E3972" s="331" t="str">
        <f>IF(A3972="","",IFERROR(INDEX(Penerimaan,MATCH('Buku Besar'!A3972,Akun,0)),""))</f>
        <v/>
      </c>
      <c r="F3972" s="331" t="str">
        <f>IF(A3972="","",IFERROR(INDEX(Pengeluaran,MATCH('Buku Besar'!A3972,Akun,0)),""))</f>
        <v/>
      </c>
      <c r="H3972" s="91" t="str">
        <f t="shared" si="123"/>
        <v/>
      </c>
      <c r="I3972" s="330" t="str">
        <f>IF(H3972="","",IFERROR(INDEX(Tanggal1,MATCH('Buku Besar'!H3972,Akun1,0)),""))</f>
        <v/>
      </c>
      <c r="J3972" s="2" t="str">
        <f>IF(H3972="","",IFERROR(INDEX(Keterangan1,MATCH('Buku Besar'!H3972,Akun1,0)),""))</f>
        <v/>
      </c>
      <c r="K3972" s="2" t="str">
        <f>IF(H3972="","",IFERROR(INDEX(Reff1,MATCH('Buku Besar'!H3972,Akun1,0)),""))</f>
        <v/>
      </c>
      <c r="L3972" s="331" t="str">
        <f>IF(H3972="","",IFERROR(INDEX(Penerimaan1,MATCH('Buku Besar'!H3972,Akun1,0)),""))</f>
        <v/>
      </c>
      <c r="M3972" s="331" t="str">
        <f>IF(H3972="","",IFERROR(INDEX(Pengeluaran1,MATCH('Buku Besar'!H3972,Akun1,0)),""))</f>
        <v/>
      </c>
    </row>
    <row r="3973" spans="1:13" x14ac:dyDescent="0.25">
      <c r="A3973" s="91" t="str">
        <f t="shared" si="122"/>
        <v/>
      </c>
      <c r="B3973" s="330" t="str">
        <f>IF(A3973="","",IFERROR(INDEX(Tanggal,MATCH('Buku Besar'!A3973,Akun,0)),""))</f>
        <v/>
      </c>
      <c r="C3973" s="2" t="str">
        <f>IF(A3973="","",IFERROR(INDEX(Keterangan,MATCH('Buku Besar'!A3973,Akun,0)),""))</f>
        <v/>
      </c>
      <c r="D3973" s="2" t="str">
        <f>IF(A3973="","",IFERROR(INDEX(Reff,MATCH('Buku Besar'!A3973,Akun,0)),""))</f>
        <v/>
      </c>
      <c r="E3973" s="331" t="str">
        <f>IF(A3973="","",IFERROR(INDEX(Penerimaan,MATCH('Buku Besar'!A3973,Akun,0)),""))</f>
        <v/>
      </c>
      <c r="F3973" s="331" t="str">
        <f>IF(A3973="","",IFERROR(INDEX(Pengeluaran,MATCH('Buku Besar'!A3973,Akun,0)),""))</f>
        <v/>
      </c>
      <c r="H3973" s="91" t="str">
        <f t="shared" si="123"/>
        <v/>
      </c>
      <c r="I3973" s="330" t="str">
        <f>IF(H3973="","",IFERROR(INDEX(Tanggal1,MATCH('Buku Besar'!H3973,Akun1,0)),""))</f>
        <v/>
      </c>
      <c r="J3973" s="2" t="str">
        <f>IF(H3973="","",IFERROR(INDEX(Keterangan1,MATCH('Buku Besar'!H3973,Akun1,0)),""))</f>
        <v/>
      </c>
      <c r="K3973" s="2" t="str">
        <f>IF(H3973="","",IFERROR(INDEX(Reff1,MATCH('Buku Besar'!H3973,Akun1,0)),""))</f>
        <v/>
      </c>
      <c r="L3973" s="331" t="str">
        <f>IF(H3973="","",IFERROR(INDEX(Penerimaan1,MATCH('Buku Besar'!H3973,Akun1,0)),""))</f>
        <v/>
      </c>
      <c r="M3973" s="331" t="str">
        <f>IF(H3973="","",IFERROR(INDEX(Pengeluaran1,MATCH('Buku Besar'!H3973,Akun1,0)),""))</f>
        <v/>
      </c>
    </row>
    <row r="3974" spans="1:13" x14ac:dyDescent="0.25">
      <c r="A3974" s="91" t="str">
        <f t="shared" si="122"/>
        <v/>
      </c>
      <c r="B3974" s="330" t="str">
        <f>IF(A3974="","",IFERROR(INDEX(Tanggal,MATCH('Buku Besar'!A3974,Akun,0)),""))</f>
        <v/>
      </c>
      <c r="C3974" s="2" t="str">
        <f>IF(A3974="","",IFERROR(INDEX(Keterangan,MATCH('Buku Besar'!A3974,Akun,0)),""))</f>
        <v/>
      </c>
      <c r="D3974" s="2" t="str">
        <f>IF(A3974="","",IFERROR(INDEX(Reff,MATCH('Buku Besar'!A3974,Akun,0)),""))</f>
        <v/>
      </c>
      <c r="E3974" s="331" t="str">
        <f>IF(A3974="","",IFERROR(INDEX(Penerimaan,MATCH('Buku Besar'!A3974,Akun,0)),""))</f>
        <v/>
      </c>
      <c r="F3974" s="331" t="str">
        <f>IF(A3974="","",IFERROR(INDEX(Pengeluaran,MATCH('Buku Besar'!A3974,Akun,0)),""))</f>
        <v/>
      </c>
      <c r="H3974" s="91" t="str">
        <f t="shared" si="123"/>
        <v/>
      </c>
      <c r="I3974" s="330" t="str">
        <f>IF(H3974="","",IFERROR(INDEX(Tanggal1,MATCH('Buku Besar'!H3974,Akun1,0)),""))</f>
        <v/>
      </c>
      <c r="J3974" s="2" t="str">
        <f>IF(H3974="","",IFERROR(INDEX(Keterangan1,MATCH('Buku Besar'!H3974,Akun1,0)),""))</f>
        <v/>
      </c>
      <c r="K3974" s="2" t="str">
        <f>IF(H3974="","",IFERROR(INDEX(Reff1,MATCH('Buku Besar'!H3974,Akun1,0)),""))</f>
        <v/>
      </c>
      <c r="L3974" s="331" t="str">
        <f>IF(H3974="","",IFERROR(INDEX(Penerimaan1,MATCH('Buku Besar'!H3974,Akun1,0)),""))</f>
        <v/>
      </c>
      <c r="M3974" s="331" t="str">
        <f>IF(H3974="","",IFERROR(INDEX(Pengeluaran1,MATCH('Buku Besar'!H3974,Akun1,0)),""))</f>
        <v/>
      </c>
    </row>
    <row r="3975" spans="1:13" x14ac:dyDescent="0.25">
      <c r="A3975" s="91" t="str">
        <f t="shared" si="122"/>
        <v/>
      </c>
      <c r="B3975" s="330" t="str">
        <f>IF(A3975="","",IFERROR(INDEX(Tanggal,MATCH('Buku Besar'!A3975,Akun,0)),""))</f>
        <v/>
      </c>
      <c r="C3975" s="2" t="str">
        <f>IF(A3975="","",IFERROR(INDEX(Keterangan,MATCH('Buku Besar'!A3975,Akun,0)),""))</f>
        <v/>
      </c>
      <c r="D3975" s="2" t="str">
        <f>IF(A3975="","",IFERROR(INDEX(Reff,MATCH('Buku Besar'!A3975,Akun,0)),""))</f>
        <v/>
      </c>
      <c r="E3975" s="331" t="str">
        <f>IF(A3975="","",IFERROR(INDEX(Penerimaan,MATCH('Buku Besar'!A3975,Akun,0)),""))</f>
        <v/>
      </c>
      <c r="F3975" s="331" t="str">
        <f>IF(A3975="","",IFERROR(INDEX(Pengeluaran,MATCH('Buku Besar'!A3975,Akun,0)),""))</f>
        <v/>
      </c>
      <c r="H3975" s="91" t="str">
        <f t="shared" si="123"/>
        <v/>
      </c>
      <c r="I3975" s="330" t="str">
        <f>IF(H3975="","",IFERROR(INDEX(Tanggal1,MATCH('Buku Besar'!H3975,Akun1,0)),""))</f>
        <v/>
      </c>
      <c r="J3975" s="2" t="str">
        <f>IF(H3975="","",IFERROR(INDEX(Keterangan1,MATCH('Buku Besar'!H3975,Akun1,0)),""))</f>
        <v/>
      </c>
      <c r="K3975" s="2" t="str">
        <f>IF(H3975="","",IFERROR(INDEX(Reff1,MATCH('Buku Besar'!H3975,Akun1,0)),""))</f>
        <v/>
      </c>
      <c r="L3975" s="331" t="str">
        <f>IF(H3975="","",IFERROR(INDEX(Penerimaan1,MATCH('Buku Besar'!H3975,Akun1,0)),""))</f>
        <v/>
      </c>
      <c r="M3975" s="331" t="str">
        <f>IF(H3975="","",IFERROR(INDEX(Pengeluaran1,MATCH('Buku Besar'!H3975,Akun1,0)),""))</f>
        <v/>
      </c>
    </row>
    <row r="3976" spans="1:13" x14ac:dyDescent="0.25">
      <c r="A3976" s="91" t="str">
        <f t="shared" ref="A3976:A4039" si="124">IFERROR(IF((MID(A3975,8,LEN(A3975)-7)+1)&lt;=COUNTIF(Kas_Harian,LEFT(A3975,6)),LEFT(A3975,6)&amp;"-"&amp;MID(A3975,8,LEN(A3975)-7)+1,""),"")</f>
        <v/>
      </c>
      <c r="B3976" s="330" t="str">
        <f>IF(A3976="","",IFERROR(INDEX(Tanggal,MATCH('Buku Besar'!A3976,Akun,0)),""))</f>
        <v/>
      </c>
      <c r="C3976" s="2" t="str">
        <f>IF(A3976="","",IFERROR(INDEX(Keterangan,MATCH('Buku Besar'!A3976,Akun,0)),""))</f>
        <v/>
      </c>
      <c r="D3976" s="2" t="str">
        <f>IF(A3976="","",IFERROR(INDEX(Reff,MATCH('Buku Besar'!A3976,Akun,0)),""))</f>
        <v/>
      </c>
      <c r="E3976" s="331" t="str">
        <f>IF(A3976="","",IFERROR(INDEX(Penerimaan,MATCH('Buku Besar'!A3976,Akun,0)),""))</f>
        <v/>
      </c>
      <c r="F3976" s="331" t="str">
        <f>IF(A3976="","",IFERROR(INDEX(Pengeluaran,MATCH('Buku Besar'!A3976,Akun,0)),""))</f>
        <v/>
      </c>
      <c r="H3976" s="91" t="str">
        <f t="shared" ref="H3976:H4039" si="125">IFERROR(IF((MID(H3975,8,LEN(H3975)-7)+1)&lt;=COUNTIF(Bank_Harian,LEFT(H3975,6)),LEFT(H3975,6)&amp;"-"&amp;MID(H3975,8,LEN(H3975)-7)+1,""),"")</f>
        <v/>
      </c>
      <c r="I3976" s="330" t="str">
        <f>IF(H3976="","",IFERROR(INDEX(Tanggal1,MATCH('Buku Besar'!H3976,Akun1,0)),""))</f>
        <v/>
      </c>
      <c r="J3976" s="2" t="str">
        <f>IF(H3976="","",IFERROR(INDEX(Keterangan1,MATCH('Buku Besar'!H3976,Akun1,0)),""))</f>
        <v/>
      </c>
      <c r="K3976" s="2" t="str">
        <f>IF(H3976="","",IFERROR(INDEX(Reff1,MATCH('Buku Besar'!H3976,Akun1,0)),""))</f>
        <v/>
      </c>
      <c r="L3976" s="331" t="str">
        <f>IF(H3976="","",IFERROR(INDEX(Penerimaan1,MATCH('Buku Besar'!H3976,Akun1,0)),""))</f>
        <v/>
      </c>
      <c r="M3976" s="331" t="str">
        <f>IF(H3976="","",IFERROR(INDEX(Pengeluaran1,MATCH('Buku Besar'!H3976,Akun1,0)),""))</f>
        <v/>
      </c>
    </row>
    <row r="3977" spans="1:13" x14ac:dyDescent="0.25">
      <c r="A3977" s="91" t="str">
        <f t="shared" si="124"/>
        <v/>
      </c>
      <c r="B3977" s="330" t="str">
        <f>IF(A3977="","",IFERROR(INDEX(Tanggal,MATCH('Buku Besar'!A3977,Akun,0)),""))</f>
        <v/>
      </c>
      <c r="C3977" s="2" t="str">
        <f>IF(A3977="","",IFERROR(INDEX(Keterangan,MATCH('Buku Besar'!A3977,Akun,0)),""))</f>
        <v/>
      </c>
      <c r="D3977" s="2" t="str">
        <f>IF(A3977="","",IFERROR(INDEX(Reff,MATCH('Buku Besar'!A3977,Akun,0)),""))</f>
        <v/>
      </c>
      <c r="E3977" s="331" t="str">
        <f>IF(A3977="","",IFERROR(INDEX(Penerimaan,MATCH('Buku Besar'!A3977,Akun,0)),""))</f>
        <v/>
      </c>
      <c r="F3977" s="331" t="str">
        <f>IF(A3977="","",IFERROR(INDEX(Pengeluaran,MATCH('Buku Besar'!A3977,Akun,0)),""))</f>
        <v/>
      </c>
      <c r="H3977" s="91" t="str">
        <f t="shared" si="125"/>
        <v/>
      </c>
      <c r="I3977" s="330" t="str">
        <f>IF(H3977="","",IFERROR(INDEX(Tanggal1,MATCH('Buku Besar'!H3977,Akun1,0)),""))</f>
        <v/>
      </c>
      <c r="J3977" s="2" t="str">
        <f>IF(H3977="","",IFERROR(INDEX(Keterangan1,MATCH('Buku Besar'!H3977,Akun1,0)),""))</f>
        <v/>
      </c>
      <c r="K3977" s="2" t="str">
        <f>IF(H3977="","",IFERROR(INDEX(Reff1,MATCH('Buku Besar'!H3977,Akun1,0)),""))</f>
        <v/>
      </c>
      <c r="L3977" s="331" t="str">
        <f>IF(H3977="","",IFERROR(INDEX(Penerimaan1,MATCH('Buku Besar'!H3977,Akun1,0)),""))</f>
        <v/>
      </c>
      <c r="M3977" s="331" t="str">
        <f>IF(H3977="","",IFERROR(INDEX(Pengeluaran1,MATCH('Buku Besar'!H3977,Akun1,0)),""))</f>
        <v/>
      </c>
    </row>
    <row r="3978" spans="1:13" x14ac:dyDescent="0.25">
      <c r="A3978" s="91" t="str">
        <f t="shared" si="124"/>
        <v/>
      </c>
      <c r="B3978" s="330" t="str">
        <f>IF(A3978="","",IFERROR(INDEX(Tanggal,MATCH('Buku Besar'!A3978,Akun,0)),""))</f>
        <v/>
      </c>
      <c r="C3978" s="2" t="str">
        <f>IF(A3978="","",IFERROR(INDEX(Keterangan,MATCH('Buku Besar'!A3978,Akun,0)),""))</f>
        <v/>
      </c>
      <c r="D3978" s="2" t="str">
        <f>IF(A3978="","",IFERROR(INDEX(Reff,MATCH('Buku Besar'!A3978,Akun,0)),""))</f>
        <v/>
      </c>
      <c r="E3978" s="331" t="str">
        <f>IF(A3978="","",IFERROR(INDEX(Penerimaan,MATCH('Buku Besar'!A3978,Akun,0)),""))</f>
        <v/>
      </c>
      <c r="F3978" s="331" t="str">
        <f>IF(A3978="","",IFERROR(INDEX(Pengeluaran,MATCH('Buku Besar'!A3978,Akun,0)),""))</f>
        <v/>
      </c>
      <c r="H3978" s="91" t="str">
        <f t="shared" si="125"/>
        <v/>
      </c>
      <c r="I3978" s="330" t="str">
        <f>IF(H3978="","",IFERROR(INDEX(Tanggal1,MATCH('Buku Besar'!H3978,Akun1,0)),""))</f>
        <v/>
      </c>
      <c r="J3978" s="2" t="str">
        <f>IF(H3978="","",IFERROR(INDEX(Keterangan1,MATCH('Buku Besar'!H3978,Akun1,0)),""))</f>
        <v/>
      </c>
      <c r="K3978" s="2" t="str">
        <f>IF(H3978="","",IFERROR(INDEX(Reff1,MATCH('Buku Besar'!H3978,Akun1,0)),""))</f>
        <v/>
      </c>
      <c r="L3978" s="331" t="str">
        <f>IF(H3978="","",IFERROR(INDEX(Penerimaan1,MATCH('Buku Besar'!H3978,Akun1,0)),""))</f>
        <v/>
      </c>
      <c r="M3978" s="331" t="str">
        <f>IF(H3978="","",IFERROR(INDEX(Pengeluaran1,MATCH('Buku Besar'!H3978,Akun1,0)),""))</f>
        <v/>
      </c>
    </row>
    <row r="3979" spans="1:13" x14ac:dyDescent="0.25">
      <c r="A3979" s="91" t="str">
        <f t="shared" si="124"/>
        <v/>
      </c>
      <c r="B3979" s="330" t="str">
        <f>IF(A3979="","",IFERROR(INDEX(Tanggal,MATCH('Buku Besar'!A3979,Akun,0)),""))</f>
        <v/>
      </c>
      <c r="C3979" s="2" t="str">
        <f>IF(A3979="","",IFERROR(INDEX(Keterangan,MATCH('Buku Besar'!A3979,Akun,0)),""))</f>
        <v/>
      </c>
      <c r="D3979" s="2" t="str">
        <f>IF(A3979="","",IFERROR(INDEX(Reff,MATCH('Buku Besar'!A3979,Akun,0)),""))</f>
        <v/>
      </c>
      <c r="E3979" s="331" t="str">
        <f>IF(A3979="","",IFERROR(INDEX(Penerimaan,MATCH('Buku Besar'!A3979,Akun,0)),""))</f>
        <v/>
      </c>
      <c r="F3979" s="331" t="str">
        <f>IF(A3979="","",IFERROR(INDEX(Pengeluaran,MATCH('Buku Besar'!A3979,Akun,0)),""))</f>
        <v/>
      </c>
      <c r="H3979" s="91" t="str">
        <f t="shared" si="125"/>
        <v/>
      </c>
      <c r="I3979" s="330" t="str">
        <f>IF(H3979="","",IFERROR(INDEX(Tanggal1,MATCH('Buku Besar'!H3979,Akun1,0)),""))</f>
        <v/>
      </c>
      <c r="J3979" s="2" t="str">
        <f>IF(H3979="","",IFERROR(INDEX(Keterangan1,MATCH('Buku Besar'!H3979,Akun1,0)),""))</f>
        <v/>
      </c>
      <c r="K3979" s="2" t="str">
        <f>IF(H3979="","",IFERROR(INDEX(Reff1,MATCH('Buku Besar'!H3979,Akun1,0)),""))</f>
        <v/>
      </c>
      <c r="L3979" s="331" t="str">
        <f>IF(H3979="","",IFERROR(INDEX(Penerimaan1,MATCH('Buku Besar'!H3979,Akun1,0)),""))</f>
        <v/>
      </c>
      <c r="M3979" s="331" t="str">
        <f>IF(H3979="","",IFERROR(INDEX(Pengeluaran1,MATCH('Buku Besar'!H3979,Akun1,0)),""))</f>
        <v/>
      </c>
    </row>
    <row r="3980" spans="1:13" x14ac:dyDescent="0.25">
      <c r="A3980" s="91" t="str">
        <f t="shared" si="124"/>
        <v/>
      </c>
      <c r="B3980" s="330" t="str">
        <f>IF(A3980="","",IFERROR(INDEX(Tanggal,MATCH('Buku Besar'!A3980,Akun,0)),""))</f>
        <v/>
      </c>
      <c r="C3980" s="2" t="str">
        <f>IF(A3980="","",IFERROR(INDEX(Keterangan,MATCH('Buku Besar'!A3980,Akun,0)),""))</f>
        <v/>
      </c>
      <c r="D3980" s="2" t="str">
        <f>IF(A3980="","",IFERROR(INDEX(Reff,MATCH('Buku Besar'!A3980,Akun,0)),""))</f>
        <v/>
      </c>
      <c r="E3980" s="331" t="str">
        <f>IF(A3980="","",IFERROR(INDEX(Penerimaan,MATCH('Buku Besar'!A3980,Akun,0)),""))</f>
        <v/>
      </c>
      <c r="F3980" s="331" t="str">
        <f>IF(A3980="","",IFERROR(INDEX(Pengeluaran,MATCH('Buku Besar'!A3980,Akun,0)),""))</f>
        <v/>
      </c>
      <c r="H3980" s="91" t="str">
        <f t="shared" si="125"/>
        <v/>
      </c>
      <c r="I3980" s="330" t="str">
        <f>IF(H3980="","",IFERROR(INDEX(Tanggal1,MATCH('Buku Besar'!H3980,Akun1,0)),""))</f>
        <v/>
      </c>
      <c r="J3980" s="2" t="str">
        <f>IF(H3980="","",IFERROR(INDEX(Keterangan1,MATCH('Buku Besar'!H3980,Akun1,0)),""))</f>
        <v/>
      </c>
      <c r="K3980" s="2" t="str">
        <f>IF(H3980="","",IFERROR(INDEX(Reff1,MATCH('Buku Besar'!H3980,Akun1,0)),""))</f>
        <v/>
      </c>
      <c r="L3980" s="331" t="str">
        <f>IF(H3980="","",IFERROR(INDEX(Penerimaan1,MATCH('Buku Besar'!H3980,Akun1,0)),""))</f>
        <v/>
      </c>
      <c r="M3980" s="331" t="str">
        <f>IF(H3980="","",IFERROR(INDEX(Pengeluaran1,MATCH('Buku Besar'!H3980,Akun1,0)),""))</f>
        <v/>
      </c>
    </row>
    <row r="3981" spans="1:13" x14ac:dyDescent="0.25">
      <c r="A3981" s="91" t="str">
        <f t="shared" si="124"/>
        <v/>
      </c>
      <c r="B3981" s="330" t="str">
        <f>IF(A3981="","",IFERROR(INDEX(Tanggal,MATCH('Buku Besar'!A3981,Akun,0)),""))</f>
        <v/>
      </c>
      <c r="C3981" s="2" t="str">
        <f>IF(A3981="","",IFERROR(INDEX(Keterangan,MATCH('Buku Besar'!A3981,Akun,0)),""))</f>
        <v/>
      </c>
      <c r="D3981" s="2" t="str">
        <f>IF(A3981="","",IFERROR(INDEX(Reff,MATCH('Buku Besar'!A3981,Akun,0)),""))</f>
        <v/>
      </c>
      <c r="E3981" s="331" t="str">
        <f>IF(A3981="","",IFERROR(INDEX(Penerimaan,MATCH('Buku Besar'!A3981,Akun,0)),""))</f>
        <v/>
      </c>
      <c r="F3981" s="331" t="str">
        <f>IF(A3981="","",IFERROR(INDEX(Pengeluaran,MATCH('Buku Besar'!A3981,Akun,0)),""))</f>
        <v/>
      </c>
      <c r="H3981" s="91" t="str">
        <f t="shared" si="125"/>
        <v/>
      </c>
      <c r="I3981" s="330" t="str">
        <f>IF(H3981="","",IFERROR(INDEX(Tanggal1,MATCH('Buku Besar'!H3981,Akun1,0)),""))</f>
        <v/>
      </c>
      <c r="J3981" s="2" t="str">
        <f>IF(H3981="","",IFERROR(INDEX(Keterangan1,MATCH('Buku Besar'!H3981,Akun1,0)),""))</f>
        <v/>
      </c>
      <c r="K3981" s="2" t="str">
        <f>IF(H3981="","",IFERROR(INDEX(Reff1,MATCH('Buku Besar'!H3981,Akun1,0)),""))</f>
        <v/>
      </c>
      <c r="L3981" s="331" t="str">
        <f>IF(H3981="","",IFERROR(INDEX(Penerimaan1,MATCH('Buku Besar'!H3981,Akun1,0)),""))</f>
        <v/>
      </c>
      <c r="M3981" s="331" t="str">
        <f>IF(H3981="","",IFERROR(INDEX(Pengeluaran1,MATCH('Buku Besar'!H3981,Akun1,0)),""))</f>
        <v/>
      </c>
    </row>
    <row r="3982" spans="1:13" x14ac:dyDescent="0.25">
      <c r="A3982" s="91" t="str">
        <f t="shared" si="124"/>
        <v/>
      </c>
      <c r="B3982" s="330" t="str">
        <f>IF(A3982="","",IFERROR(INDEX(Tanggal,MATCH('Buku Besar'!A3982,Akun,0)),""))</f>
        <v/>
      </c>
      <c r="C3982" s="2" t="str">
        <f>IF(A3982="","",IFERROR(INDEX(Keterangan,MATCH('Buku Besar'!A3982,Akun,0)),""))</f>
        <v/>
      </c>
      <c r="D3982" s="2" t="str">
        <f>IF(A3982="","",IFERROR(INDEX(Reff,MATCH('Buku Besar'!A3982,Akun,0)),""))</f>
        <v/>
      </c>
      <c r="E3982" s="331" t="str">
        <f>IF(A3982="","",IFERROR(INDEX(Penerimaan,MATCH('Buku Besar'!A3982,Akun,0)),""))</f>
        <v/>
      </c>
      <c r="F3982" s="331" t="str">
        <f>IF(A3982="","",IFERROR(INDEX(Pengeluaran,MATCH('Buku Besar'!A3982,Akun,0)),""))</f>
        <v/>
      </c>
      <c r="H3982" s="91" t="str">
        <f t="shared" si="125"/>
        <v/>
      </c>
      <c r="I3982" s="330" t="str">
        <f>IF(H3982="","",IFERROR(INDEX(Tanggal1,MATCH('Buku Besar'!H3982,Akun1,0)),""))</f>
        <v/>
      </c>
      <c r="J3982" s="2" t="str">
        <f>IF(H3982="","",IFERROR(INDEX(Keterangan1,MATCH('Buku Besar'!H3982,Akun1,0)),""))</f>
        <v/>
      </c>
      <c r="K3982" s="2" t="str">
        <f>IF(H3982="","",IFERROR(INDEX(Reff1,MATCH('Buku Besar'!H3982,Akun1,0)),""))</f>
        <v/>
      </c>
      <c r="L3982" s="331" t="str">
        <f>IF(H3982="","",IFERROR(INDEX(Penerimaan1,MATCH('Buku Besar'!H3982,Akun1,0)),""))</f>
        <v/>
      </c>
      <c r="M3982" s="331" t="str">
        <f>IF(H3982="","",IFERROR(INDEX(Pengeluaran1,MATCH('Buku Besar'!H3982,Akun1,0)),""))</f>
        <v/>
      </c>
    </row>
    <row r="3983" spans="1:13" x14ac:dyDescent="0.25">
      <c r="A3983" s="91" t="str">
        <f t="shared" si="124"/>
        <v/>
      </c>
      <c r="B3983" s="330" t="str">
        <f>IF(A3983="","",IFERROR(INDEX(Tanggal,MATCH('Buku Besar'!A3983,Akun,0)),""))</f>
        <v/>
      </c>
      <c r="C3983" s="2" t="str">
        <f>IF(A3983="","",IFERROR(INDEX(Keterangan,MATCH('Buku Besar'!A3983,Akun,0)),""))</f>
        <v/>
      </c>
      <c r="D3983" s="2" t="str">
        <f>IF(A3983="","",IFERROR(INDEX(Reff,MATCH('Buku Besar'!A3983,Akun,0)),""))</f>
        <v/>
      </c>
      <c r="E3983" s="331" t="str">
        <f>IF(A3983="","",IFERROR(INDEX(Penerimaan,MATCH('Buku Besar'!A3983,Akun,0)),""))</f>
        <v/>
      </c>
      <c r="F3983" s="331" t="str">
        <f>IF(A3983="","",IFERROR(INDEX(Pengeluaran,MATCH('Buku Besar'!A3983,Akun,0)),""))</f>
        <v/>
      </c>
      <c r="H3983" s="91" t="str">
        <f t="shared" si="125"/>
        <v/>
      </c>
      <c r="I3983" s="330" t="str">
        <f>IF(H3983="","",IFERROR(INDEX(Tanggal1,MATCH('Buku Besar'!H3983,Akun1,0)),""))</f>
        <v/>
      </c>
      <c r="J3983" s="2" t="str">
        <f>IF(H3983="","",IFERROR(INDEX(Keterangan1,MATCH('Buku Besar'!H3983,Akun1,0)),""))</f>
        <v/>
      </c>
      <c r="K3983" s="2" t="str">
        <f>IF(H3983="","",IFERROR(INDEX(Reff1,MATCH('Buku Besar'!H3983,Akun1,0)),""))</f>
        <v/>
      </c>
      <c r="L3983" s="331" t="str">
        <f>IF(H3983="","",IFERROR(INDEX(Penerimaan1,MATCH('Buku Besar'!H3983,Akun1,0)),""))</f>
        <v/>
      </c>
      <c r="M3983" s="331" t="str">
        <f>IF(H3983="","",IFERROR(INDEX(Pengeluaran1,MATCH('Buku Besar'!H3983,Akun1,0)),""))</f>
        <v/>
      </c>
    </row>
    <row r="3984" spans="1:13" x14ac:dyDescent="0.25">
      <c r="A3984" s="91" t="str">
        <f t="shared" si="124"/>
        <v/>
      </c>
      <c r="B3984" s="330" t="str">
        <f>IF(A3984="","",IFERROR(INDEX(Tanggal,MATCH('Buku Besar'!A3984,Akun,0)),""))</f>
        <v/>
      </c>
      <c r="C3984" s="2" t="str">
        <f>IF(A3984="","",IFERROR(INDEX(Keterangan,MATCH('Buku Besar'!A3984,Akun,0)),""))</f>
        <v/>
      </c>
      <c r="D3984" s="2" t="str">
        <f>IF(A3984="","",IFERROR(INDEX(Reff,MATCH('Buku Besar'!A3984,Akun,0)),""))</f>
        <v/>
      </c>
      <c r="E3984" s="331" t="str">
        <f>IF(A3984="","",IFERROR(INDEX(Penerimaan,MATCH('Buku Besar'!A3984,Akun,0)),""))</f>
        <v/>
      </c>
      <c r="F3984" s="331" t="str">
        <f>IF(A3984="","",IFERROR(INDEX(Pengeluaran,MATCH('Buku Besar'!A3984,Akun,0)),""))</f>
        <v/>
      </c>
      <c r="H3984" s="91" t="str">
        <f t="shared" si="125"/>
        <v/>
      </c>
      <c r="I3984" s="330" t="str">
        <f>IF(H3984="","",IFERROR(INDEX(Tanggal1,MATCH('Buku Besar'!H3984,Akun1,0)),""))</f>
        <v/>
      </c>
      <c r="J3984" s="2" t="str">
        <f>IF(H3984="","",IFERROR(INDEX(Keterangan1,MATCH('Buku Besar'!H3984,Akun1,0)),""))</f>
        <v/>
      </c>
      <c r="K3984" s="2" t="str">
        <f>IF(H3984="","",IFERROR(INDEX(Reff1,MATCH('Buku Besar'!H3984,Akun1,0)),""))</f>
        <v/>
      </c>
      <c r="L3984" s="331" t="str">
        <f>IF(H3984="","",IFERROR(INDEX(Penerimaan1,MATCH('Buku Besar'!H3984,Akun1,0)),""))</f>
        <v/>
      </c>
      <c r="M3984" s="331" t="str">
        <f>IF(H3984="","",IFERROR(INDEX(Pengeluaran1,MATCH('Buku Besar'!H3984,Akun1,0)),""))</f>
        <v/>
      </c>
    </row>
    <row r="3985" spans="1:13" x14ac:dyDescent="0.25">
      <c r="A3985" s="91" t="str">
        <f t="shared" si="124"/>
        <v/>
      </c>
      <c r="B3985" s="330" t="str">
        <f>IF(A3985="","",IFERROR(INDEX(Tanggal,MATCH('Buku Besar'!A3985,Akun,0)),""))</f>
        <v/>
      </c>
      <c r="C3985" s="2" t="str">
        <f>IF(A3985="","",IFERROR(INDEX(Keterangan,MATCH('Buku Besar'!A3985,Akun,0)),""))</f>
        <v/>
      </c>
      <c r="D3985" s="2" t="str">
        <f>IF(A3985="","",IFERROR(INDEX(Reff,MATCH('Buku Besar'!A3985,Akun,0)),""))</f>
        <v/>
      </c>
      <c r="E3985" s="331" t="str">
        <f>IF(A3985="","",IFERROR(INDEX(Penerimaan,MATCH('Buku Besar'!A3985,Akun,0)),""))</f>
        <v/>
      </c>
      <c r="F3985" s="331" t="str">
        <f>IF(A3985="","",IFERROR(INDEX(Pengeluaran,MATCH('Buku Besar'!A3985,Akun,0)),""))</f>
        <v/>
      </c>
      <c r="H3985" s="91" t="str">
        <f t="shared" si="125"/>
        <v/>
      </c>
      <c r="I3985" s="330" t="str">
        <f>IF(H3985="","",IFERROR(INDEX(Tanggal1,MATCH('Buku Besar'!H3985,Akun1,0)),""))</f>
        <v/>
      </c>
      <c r="J3985" s="2" t="str">
        <f>IF(H3985="","",IFERROR(INDEX(Keterangan1,MATCH('Buku Besar'!H3985,Akun1,0)),""))</f>
        <v/>
      </c>
      <c r="K3985" s="2" t="str">
        <f>IF(H3985="","",IFERROR(INDEX(Reff1,MATCH('Buku Besar'!H3985,Akun1,0)),""))</f>
        <v/>
      </c>
      <c r="L3985" s="331" t="str">
        <f>IF(H3985="","",IFERROR(INDEX(Penerimaan1,MATCH('Buku Besar'!H3985,Akun1,0)),""))</f>
        <v/>
      </c>
      <c r="M3985" s="331" t="str">
        <f>IF(H3985="","",IFERROR(INDEX(Pengeluaran1,MATCH('Buku Besar'!H3985,Akun1,0)),""))</f>
        <v/>
      </c>
    </row>
    <row r="3986" spans="1:13" x14ac:dyDescent="0.25">
      <c r="A3986" s="91" t="str">
        <f t="shared" si="124"/>
        <v/>
      </c>
      <c r="B3986" s="330" t="str">
        <f>IF(A3986="","",IFERROR(INDEX(Tanggal,MATCH('Buku Besar'!A3986,Akun,0)),""))</f>
        <v/>
      </c>
      <c r="C3986" s="2" t="str">
        <f>IF(A3986="","",IFERROR(INDEX(Keterangan,MATCH('Buku Besar'!A3986,Akun,0)),""))</f>
        <v/>
      </c>
      <c r="D3986" s="2" t="str">
        <f>IF(A3986="","",IFERROR(INDEX(Reff,MATCH('Buku Besar'!A3986,Akun,0)),""))</f>
        <v/>
      </c>
      <c r="E3986" s="331" t="str">
        <f>IF(A3986="","",IFERROR(INDEX(Penerimaan,MATCH('Buku Besar'!A3986,Akun,0)),""))</f>
        <v/>
      </c>
      <c r="F3986" s="331" t="str">
        <f>IF(A3986="","",IFERROR(INDEX(Pengeluaran,MATCH('Buku Besar'!A3986,Akun,0)),""))</f>
        <v/>
      </c>
      <c r="H3986" s="91" t="str">
        <f t="shared" si="125"/>
        <v/>
      </c>
      <c r="I3986" s="330" t="str">
        <f>IF(H3986="","",IFERROR(INDEX(Tanggal1,MATCH('Buku Besar'!H3986,Akun1,0)),""))</f>
        <v/>
      </c>
      <c r="J3986" s="2" t="str">
        <f>IF(H3986="","",IFERROR(INDEX(Keterangan1,MATCH('Buku Besar'!H3986,Akun1,0)),""))</f>
        <v/>
      </c>
      <c r="K3986" s="2" t="str">
        <f>IF(H3986="","",IFERROR(INDEX(Reff1,MATCH('Buku Besar'!H3986,Akun1,0)),""))</f>
        <v/>
      </c>
      <c r="L3986" s="331" t="str">
        <f>IF(H3986="","",IFERROR(INDEX(Penerimaan1,MATCH('Buku Besar'!H3986,Akun1,0)),""))</f>
        <v/>
      </c>
      <c r="M3986" s="331" t="str">
        <f>IF(H3986="","",IFERROR(INDEX(Pengeluaran1,MATCH('Buku Besar'!H3986,Akun1,0)),""))</f>
        <v/>
      </c>
    </row>
    <row r="3987" spans="1:13" x14ac:dyDescent="0.25">
      <c r="A3987" s="91" t="str">
        <f t="shared" si="124"/>
        <v/>
      </c>
      <c r="B3987" s="330" t="str">
        <f>IF(A3987="","",IFERROR(INDEX(Tanggal,MATCH('Buku Besar'!A3987,Akun,0)),""))</f>
        <v/>
      </c>
      <c r="C3987" s="2" t="str">
        <f>IF(A3987="","",IFERROR(INDEX(Keterangan,MATCH('Buku Besar'!A3987,Akun,0)),""))</f>
        <v/>
      </c>
      <c r="D3987" s="2" t="str">
        <f>IF(A3987="","",IFERROR(INDEX(Reff,MATCH('Buku Besar'!A3987,Akun,0)),""))</f>
        <v/>
      </c>
      <c r="E3987" s="331" t="str">
        <f>IF(A3987="","",IFERROR(INDEX(Penerimaan,MATCH('Buku Besar'!A3987,Akun,0)),""))</f>
        <v/>
      </c>
      <c r="F3987" s="331" t="str">
        <f>IF(A3987="","",IFERROR(INDEX(Pengeluaran,MATCH('Buku Besar'!A3987,Akun,0)),""))</f>
        <v/>
      </c>
      <c r="H3987" s="91" t="str">
        <f t="shared" si="125"/>
        <v/>
      </c>
      <c r="I3987" s="330" t="str">
        <f>IF(H3987="","",IFERROR(INDEX(Tanggal1,MATCH('Buku Besar'!H3987,Akun1,0)),""))</f>
        <v/>
      </c>
      <c r="J3987" s="2" t="str">
        <f>IF(H3987="","",IFERROR(INDEX(Keterangan1,MATCH('Buku Besar'!H3987,Akun1,0)),""))</f>
        <v/>
      </c>
      <c r="K3987" s="2" t="str">
        <f>IF(H3987="","",IFERROR(INDEX(Reff1,MATCH('Buku Besar'!H3987,Akun1,0)),""))</f>
        <v/>
      </c>
      <c r="L3987" s="331" t="str">
        <f>IF(H3987="","",IFERROR(INDEX(Penerimaan1,MATCH('Buku Besar'!H3987,Akun1,0)),""))</f>
        <v/>
      </c>
      <c r="M3987" s="331" t="str">
        <f>IF(H3987="","",IFERROR(INDEX(Pengeluaran1,MATCH('Buku Besar'!H3987,Akun1,0)),""))</f>
        <v/>
      </c>
    </row>
    <row r="3988" spans="1:13" x14ac:dyDescent="0.25">
      <c r="A3988" s="91" t="str">
        <f t="shared" si="124"/>
        <v/>
      </c>
      <c r="B3988" s="330" t="str">
        <f>IF(A3988="","",IFERROR(INDEX(Tanggal,MATCH('Buku Besar'!A3988,Akun,0)),""))</f>
        <v/>
      </c>
      <c r="C3988" s="2" t="str">
        <f>IF(A3988="","",IFERROR(INDEX(Keterangan,MATCH('Buku Besar'!A3988,Akun,0)),""))</f>
        <v/>
      </c>
      <c r="D3988" s="2" t="str">
        <f>IF(A3988="","",IFERROR(INDEX(Reff,MATCH('Buku Besar'!A3988,Akun,0)),""))</f>
        <v/>
      </c>
      <c r="E3988" s="331" t="str">
        <f>IF(A3988="","",IFERROR(INDEX(Penerimaan,MATCH('Buku Besar'!A3988,Akun,0)),""))</f>
        <v/>
      </c>
      <c r="F3988" s="331" t="str">
        <f>IF(A3988="","",IFERROR(INDEX(Pengeluaran,MATCH('Buku Besar'!A3988,Akun,0)),""))</f>
        <v/>
      </c>
      <c r="H3988" s="91" t="str">
        <f t="shared" si="125"/>
        <v/>
      </c>
      <c r="I3988" s="330" t="str">
        <f>IF(H3988="","",IFERROR(INDEX(Tanggal1,MATCH('Buku Besar'!H3988,Akun1,0)),""))</f>
        <v/>
      </c>
      <c r="J3988" s="2" t="str">
        <f>IF(H3988="","",IFERROR(INDEX(Keterangan1,MATCH('Buku Besar'!H3988,Akun1,0)),""))</f>
        <v/>
      </c>
      <c r="K3988" s="2" t="str">
        <f>IF(H3988="","",IFERROR(INDEX(Reff1,MATCH('Buku Besar'!H3988,Akun1,0)),""))</f>
        <v/>
      </c>
      <c r="L3988" s="331" t="str">
        <f>IF(H3988="","",IFERROR(INDEX(Penerimaan1,MATCH('Buku Besar'!H3988,Akun1,0)),""))</f>
        <v/>
      </c>
      <c r="M3988" s="331" t="str">
        <f>IF(H3988="","",IFERROR(INDEX(Pengeluaran1,MATCH('Buku Besar'!H3988,Akun1,0)),""))</f>
        <v/>
      </c>
    </row>
    <row r="3989" spans="1:13" x14ac:dyDescent="0.25">
      <c r="A3989" s="91" t="str">
        <f t="shared" si="124"/>
        <v/>
      </c>
      <c r="B3989" s="330" t="str">
        <f>IF(A3989="","",IFERROR(INDEX(Tanggal,MATCH('Buku Besar'!A3989,Akun,0)),""))</f>
        <v/>
      </c>
      <c r="C3989" s="2" t="str">
        <f>IF(A3989="","",IFERROR(INDEX(Keterangan,MATCH('Buku Besar'!A3989,Akun,0)),""))</f>
        <v/>
      </c>
      <c r="D3989" s="2" t="str">
        <f>IF(A3989="","",IFERROR(INDEX(Reff,MATCH('Buku Besar'!A3989,Akun,0)),""))</f>
        <v/>
      </c>
      <c r="E3989" s="331" t="str">
        <f>IF(A3989="","",IFERROR(INDEX(Penerimaan,MATCH('Buku Besar'!A3989,Akun,0)),""))</f>
        <v/>
      </c>
      <c r="F3989" s="331" t="str">
        <f>IF(A3989="","",IFERROR(INDEX(Pengeluaran,MATCH('Buku Besar'!A3989,Akun,0)),""))</f>
        <v/>
      </c>
      <c r="H3989" s="91" t="str">
        <f t="shared" si="125"/>
        <v/>
      </c>
      <c r="I3989" s="330" t="str">
        <f>IF(H3989="","",IFERROR(INDEX(Tanggal1,MATCH('Buku Besar'!H3989,Akun1,0)),""))</f>
        <v/>
      </c>
      <c r="J3989" s="2" t="str">
        <f>IF(H3989="","",IFERROR(INDEX(Keterangan1,MATCH('Buku Besar'!H3989,Akun1,0)),""))</f>
        <v/>
      </c>
      <c r="K3989" s="2" t="str">
        <f>IF(H3989="","",IFERROR(INDEX(Reff1,MATCH('Buku Besar'!H3989,Akun1,0)),""))</f>
        <v/>
      </c>
      <c r="L3989" s="331" t="str">
        <f>IF(H3989="","",IFERROR(INDEX(Penerimaan1,MATCH('Buku Besar'!H3989,Akun1,0)),""))</f>
        <v/>
      </c>
      <c r="M3989" s="331" t="str">
        <f>IF(H3989="","",IFERROR(INDEX(Pengeluaran1,MATCH('Buku Besar'!H3989,Akun1,0)),""))</f>
        <v/>
      </c>
    </row>
    <row r="3990" spans="1:13" x14ac:dyDescent="0.25">
      <c r="A3990" s="91" t="str">
        <f t="shared" si="124"/>
        <v/>
      </c>
      <c r="B3990" s="330" t="str">
        <f>IF(A3990="","",IFERROR(INDEX(Tanggal,MATCH('Buku Besar'!A3990,Akun,0)),""))</f>
        <v/>
      </c>
      <c r="C3990" s="2" t="str">
        <f>IF(A3990="","",IFERROR(INDEX(Keterangan,MATCH('Buku Besar'!A3990,Akun,0)),""))</f>
        <v/>
      </c>
      <c r="D3990" s="2" t="str">
        <f>IF(A3990="","",IFERROR(INDEX(Reff,MATCH('Buku Besar'!A3990,Akun,0)),""))</f>
        <v/>
      </c>
      <c r="E3990" s="331" t="str">
        <f>IF(A3990="","",IFERROR(INDEX(Penerimaan,MATCH('Buku Besar'!A3990,Akun,0)),""))</f>
        <v/>
      </c>
      <c r="F3990" s="331" t="str">
        <f>IF(A3990="","",IFERROR(INDEX(Pengeluaran,MATCH('Buku Besar'!A3990,Akun,0)),""))</f>
        <v/>
      </c>
      <c r="H3990" s="91" t="str">
        <f t="shared" si="125"/>
        <v/>
      </c>
      <c r="I3990" s="330" t="str">
        <f>IF(H3990="","",IFERROR(INDEX(Tanggal1,MATCH('Buku Besar'!H3990,Akun1,0)),""))</f>
        <v/>
      </c>
      <c r="J3990" s="2" t="str">
        <f>IF(H3990="","",IFERROR(INDEX(Keterangan1,MATCH('Buku Besar'!H3990,Akun1,0)),""))</f>
        <v/>
      </c>
      <c r="K3990" s="2" t="str">
        <f>IF(H3990="","",IFERROR(INDEX(Reff1,MATCH('Buku Besar'!H3990,Akun1,0)),""))</f>
        <v/>
      </c>
      <c r="L3990" s="331" t="str">
        <f>IF(H3990="","",IFERROR(INDEX(Penerimaan1,MATCH('Buku Besar'!H3990,Akun1,0)),""))</f>
        <v/>
      </c>
      <c r="M3990" s="331" t="str">
        <f>IF(H3990="","",IFERROR(INDEX(Pengeluaran1,MATCH('Buku Besar'!H3990,Akun1,0)),""))</f>
        <v/>
      </c>
    </row>
    <row r="3991" spans="1:13" x14ac:dyDescent="0.25">
      <c r="A3991" s="91" t="str">
        <f t="shared" si="124"/>
        <v/>
      </c>
      <c r="B3991" s="330" t="str">
        <f>IF(A3991="","",IFERROR(INDEX(Tanggal,MATCH('Buku Besar'!A3991,Akun,0)),""))</f>
        <v/>
      </c>
      <c r="C3991" s="2" t="str">
        <f>IF(A3991="","",IFERROR(INDEX(Keterangan,MATCH('Buku Besar'!A3991,Akun,0)),""))</f>
        <v/>
      </c>
      <c r="D3991" s="2" t="str">
        <f>IF(A3991="","",IFERROR(INDEX(Reff,MATCH('Buku Besar'!A3991,Akun,0)),""))</f>
        <v/>
      </c>
      <c r="E3991" s="331" t="str">
        <f>IF(A3991="","",IFERROR(INDEX(Penerimaan,MATCH('Buku Besar'!A3991,Akun,0)),""))</f>
        <v/>
      </c>
      <c r="F3991" s="331" t="str">
        <f>IF(A3991="","",IFERROR(INDEX(Pengeluaran,MATCH('Buku Besar'!A3991,Akun,0)),""))</f>
        <v/>
      </c>
      <c r="H3991" s="91" t="str">
        <f t="shared" si="125"/>
        <v/>
      </c>
      <c r="I3991" s="330" t="str">
        <f>IF(H3991="","",IFERROR(INDEX(Tanggal1,MATCH('Buku Besar'!H3991,Akun1,0)),""))</f>
        <v/>
      </c>
      <c r="J3991" s="2" t="str">
        <f>IF(H3991="","",IFERROR(INDEX(Keterangan1,MATCH('Buku Besar'!H3991,Akun1,0)),""))</f>
        <v/>
      </c>
      <c r="K3991" s="2" t="str">
        <f>IF(H3991="","",IFERROR(INDEX(Reff1,MATCH('Buku Besar'!H3991,Akun1,0)),""))</f>
        <v/>
      </c>
      <c r="L3991" s="331" t="str">
        <f>IF(H3991="","",IFERROR(INDEX(Penerimaan1,MATCH('Buku Besar'!H3991,Akun1,0)),""))</f>
        <v/>
      </c>
      <c r="M3991" s="331" t="str">
        <f>IF(H3991="","",IFERROR(INDEX(Pengeluaran1,MATCH('Buku Besar'!H3991,Akun1,0)),""))</f>
        <v/>
      </c>
    </row>
    <row r="3992" spans="1:13" x14ac:dyDescent="0.25">
      <c r="A3992" s="91" t="str">
        <f t="shared" si="124"/>
        <v/>
      </c>
      <c r="B3992" s="330" t="str">
        <f>IF(A3992="","",IFERROR(INDEX(Tanggal,MATCH('Buku Besar'!A3992,Akun,0)),""))</f>
        <v/>
      </c>
      <c r="C3992" s="2" t="str">
        <f>IF(A3992="","",IFERROR(INDEX(Keterangan,MATCH('Buku Besar'!A3992,Akun,0)),""))</f>
        <v/>
      </c>
      <c r="D3992" s="2" t="str">
        <f>IF(A3992="","",IFERROR(INDEX(Reff,MATCH('Buku Besar'!A3992,Akun,0)),""))</f>
        <v/>
      </c>
      <c r="E3992" s="331" t="str">
        <f>IF(A3992="","",IFERROR(INDEX(Penerimaan,MATCH('Buku Besar'!A3992,Akun,0)),""))</f>
        <v/>
      </c>
      <c r="F3992" s="331" t="str">
        <f>IF(A3992="","",IFERROR(INDEX(Pengeluaran,MATCH('Buku Besar'!A3992,Akun,0)),""))</f>
        <v/>
      </c>
      <c r="H3992" s="91" t="str">
        <f t="shared" si="125"/>
        <v/>
      </c>
      <c r="I3992" s="330" t="str">
        <f>IF(H3992="","",IFERROR(INDEX(Tanggal1,MATCH('Buku Besar'!H3992,Akun1,0)),""))</f>
        <v/>
      </c>
      <c r="J3992" s="2" t="str">
        <f>IF(H3992="","",IFERROR(INDEX(Keterangan1,MATCH('Buku Besar'!H3992,Akun1,0)),""))</f>
        <v/>
      </c>
      <c r="K3992" s="2" t="str">
        <f>IF(H3992="","",IFERROR(INDEX(Reff1,MATCH('Buku Besar'!H3992,Akun1,0)),""))</f>
        <v/>
      </c>
      <c r="L3992" s="331" t="str">
        <f>IF(H3992="","",IFERROR(INDEX(Penerimaan1,MATCH('Buku Besar'!H3992,Akun1,0)),""))</f>
        <v/>
      </c>
      <c r="M3992" s="331" t="str">
        <f>IF(H3992="","",IFERROR(INDEX(Pengeluaran1,MATCH('Buku Besar'!H3992,Akun1,0)),""))</f>
        <v/>
      </c>
    </row>
    <row r="3993" spans="1:13" x14ac:dyDescent="0.25">
      <c r="A3993" s="91" t="str">
        <f t="shared" si="124"/>
        <v/>
      </c>
      <c r="B3993" s="330" t="str">
        <f>IF(A3993="","",IFERROR(INDEX(Tanggal,MATCH('Buku Besar'!A3993,Akun,0)),""))</f>
        <v/>
      </c>
      <c r="C3993" s="2" t="str">
        <f>IF(A3993="","",IFERROR(INDEX(Keterangan,MATCH('Buku Besar'!A3993,Akun,0)),""))</f>
        <v/>
      </c>
      <c r="D3993" s="2" t="str">
        <f>IF(A3993="","",IFERROR(INDEX(Reff,MATCH('Buku Besar'!A3993,Akun,0)),""))</f>
        <v/>
      </c>
      <c r="E3993" s="331" t="str">
        <f>IF(A3993="","",IFERROR(INDEX(Penerimaan,MATCH('Buku Besar'!A3993,Akun,0)),""))</f>
        <v/>
      </c>
      <c r="F3993" s="331" t="str">
        <f>IF(A3993="","",IFERROR(INDEX(Pengeluaran,MATCH('Buku Besar'!A3993,Akun,0)),""))</f>
        <v/>
      </c>
      <c r="H3993" s="91" t="str">
        <f t="shared" si="125"/>
        <v/>
      </c>
      <c r="I3993" s="330" t="str">
        <f>IF(H3993="","",IFERROR(INDEX(Tanggal1,MATCH('Buku Besar'!H3993,Akun1,0)),""))</f>
        <v/>
      </c>
      <c r="J3993" s="2" t="str">
        <f>IF(H3993="","",IFERROR(INDEX(Keterangan1,MATCH('Buku Besar'!H3993,Akun1,0)),""))</f>
        <v/>
      </c>
      <c r="K3993" s="2" t="str">
        <f>IF(H3993="","",IFERROR(INDEX(Reff1,MATCH('Buku Besar'!H3993,Akun1,0)),""))</f>
        <v/>
      </c>
      <c r="L3993" s="331" t="str">
        <f>IF(H3993="","",IFERROR(INDEX(Penerimaan1,MATCH('Buku Besar'!H3993,Akun1,0)),""))</f>
        <v/>
      </c>
      <c r="M3993" s="331" t="str">
        <f>IF(H3993="","",IFERROR(INDEX(Pengeluaran1,MATCH('Buku Besar'!H3993,Akun1,0)),""))</f>
        <v/>
      </c>
    </row>
    <row r="3994" spans="1:13" x14ac:dyDescent="0.25">
      <c r="A3994" s="91" t="str">
        <f t="shared" si="124"/>
        <v/>
      </c>
      <c r="B3994" s="330" t="str">
        <f>IF(A3994="","",IFERROR(INDEX(Tanggal,MATCH('Buku Besar'!A3994,Akun,0)),""))</f>
        <v/>
      </c>
      <c r="C3994" s="2" t="str">
        <f>IF(A3994="","",IFERROR(INDEX(Keterangan,MATCH('Buku Besar'!A3994,Akun,0)),""))</f>
        <v/>
      </c>
      <c r="D3994" s="2" t="str">
        <f>IF(A3994="","",IFERROR(INDEX(Reff,MATCH('Buku Besar'!A3994,Akun,0)),""))</f>
        <v/>
      </c>
      <c r="E3994" s="331" t="str">
        <f>IF(A3994="","",IFERROR(INDEX(Penerimaan,MATCH('Buku Besar'!A3994,Akun,0)),""))</f>
        <v/>
      </c>
      <c r="F3994" s="331" t="str">
        <f>IF(A3994="","",IFERROR(INDEX(Pengeluaran,MATCH('Buku Besar'!A3994,Akun,0)),""))</f>
        <v/>
      </c>
      <c r="H3994" s="91" t="str">
        <f t="shared" si="125"/>
        <v/>
      </c>
      <c r="I3994" s="330" t="str">
        <f>IF(H3994="","",IFERROR(INDEX(Tanggal1,MATCH('Buku Besar'!H3994,Akun1,0)),""))</f>
        <v/>
      </c>
      <c r="J3994" s="2" t="str">
        <f>IF(H3994="","",IFERROR(INDEX(Keterangan1,MATCH('Buku Besar'!H3994,Akun1,0)),""))</f>
        <v/>
      </c>
      <c r="K3994" s="2" t="str">
        <f>IF(H3994="","",IFERROR(INDEX(Reff1,MATCH('Buku Besar'!H3994,Akun1,0)),""))</f>
        <v/>
      </c>
      <c r="L3994" s="331" t="str">
        <f>IF(H3994="","",IFERROR(INDEX(Penerimaan1,MATCH('Buku Besar'!H3994,Akun1,0)),""))</f>
        <v/>
      </c>
      <c r="M3994" s="331" t="str">
        <f>IF(H3994="","",IFERROR(INDEX(Pengeluaran1,MATCH('Buku Besar'!H3994,Akun1,0)),""))</f>
        <v/>
      </c>
    </row>
    <row r="3995" spans="1:13" x14ac:dyDescent="0.25">
      <c r="A3995" s="91" t="str">
        <f t="shared" si="124"/>
        <v/>
      </c>
      <c r="B3995" s="330" t="str">
        <f>IF(A3995="","",IFERROR(INDEX(Tanggal,MATCH('Buku Besar'!A3995,Akun,0)),""))</f>
        <v/>
      </c>
      <c r="C3995" s="2" t="str">
        <f>IF(A3995="","",IFERROR(INDEX(Keterangan,MATCH('Buku Besar'!A3995,Akun,0)),""))</f>
        <v/>
      </c>
      <c r="D3995" s="2" t="str">
        <f>IF(A3995="","",IFERROR(INDEX(Reff,MATCH('Buku Besar'!A3995,Akun,0)),""))</f>
        <v/>
      </c>
      <c r="E3995" s="331" t="str">
        <f>IF(A3995="","",IFERROR(INDEX(Penerimaan,MATCH('Buku Besar'!A3995,Akun,0)),""))</f>
        <v/>
      </c>
      <c r="F3995" s="331" t="str">
        <f>IF(A3995="","",IFERROR(INDEX(Pengeluaran,MATCH('Buku Besar'!A3995,Akun,0)),""))</f>
        <v/>
      </c>
      <c r="H3995" s="91" t="str">
        <f t="shared" si="125"/>
        <v/>
      </c>
      <c r="I3995" s="330" t="str">
        <f>IF(H3995="","",IFERROR(INDEX(Tanggal1,MATCH('Buku Besar'!H3995,Akun1,0)),""))</f>
        <v/>
      </c>
      <c r="J3995" s="2" t="str">
        <f>IF(H3995="","",IFERROR(INDEX(Keterangan1,MATCH('Buku Besar'!H3995,Akun1,0)),""))</f>
        <v/>
      </c>
      <c r="K3995" s="2" t="str">
        <f>IF(H3995="","",IFERROR(INDEX(Reff1,MATCH('Buku Besar'!H3995,Akun1,0)),""))</f>
        <v/>
      </c>
      <c r="L3995" s="331" t="str">
        <f>IF(H3995="","",IFERROR(INDEX(Penerimaan1,MATCH('Buku Besar'!H3995,Akun1,0)),""))</f>
        <v/>
      </c>
      <c r="M3995" s="331" t="str">
        <f>IF(H3995="","",IFERROR(INDEX(Pengeluaran1,MATCH('Buku Besar'!H3995,Akun1,0)),""))</f>
        <v/>
      </c>
    </row>
    <row r="3996" spans="1:13" x14ac:dyDescent="0.25">
      <c r="A3996" s="91" t="str">
        <f t="shared" si="124"/>
        <v/>
      </c>
      <c r="B3996" s="330" t="str">
        <f>IF(A3996="","",IFERROR(INDEX(Tanggal,MATCH('Buku Besar'!A3996,Akun,0)),""))</f>
        <v/>
      </c>
      <c r="C3996" s="2" t="str">
        <f>IF(A3996="","",IFERROR(INDEX(Keterangan,MATCH('Buku Besar'!A3996,Akun,0)),""))</f>
        <v/>
      </c>
      <c r="D3996" s="2" t="str">
        <f>IF(A3996="","",IFERROR(INDEX(Reff,MATCH('Buku Besar'!A3996,Akun,0)),""))</f>
        <v/>
      </c>
      <c r="E3996" s="331" t="str">
        <f>IF(A3996="","",IFERROR(INDEX(Penerimaan,MATCH('Buku Besar'!A3996,Akun,0)),""))</f>
        <v/>
      </c>
      <c r="F3996" s="331" t="str">
        <f>IF(A3996="","",IFERROR(INDEX(Pengeluaran,MATCH('Buku Besar'!A3996,Akun,0)),""))</f>
        <v/>
      </c>
      <c r="H3996" s="91" t="str">
        <f t="shared" si="125"/>
        <v/>
      </c>
      <c r="I3996" s="330" t="str">
        <f>IF(H3996="","",IFERROR(INDEX(Tanggal1,MATCH('Buku Besar'!H3996,Akun1,0)),""))</f>
        <v/>
      </c>
      <c r="J3996" s="2" t="str">
        <f>IF(H3996="","",IFERROR(INDEX(Keterangan1,MATCH('Buku Besar'!H3996,Akun1,0)),""))</f>
        <v/>
      </c>
      <c r="K3996" s="2" t="str">
        <f>IF(H3996="","",IFERROR(INDEX(Reff1,MATCH('Buku Besar'!H3996,Akun1,0)),""))</f>
        <v/>
      </c>
      <c r="L3996" s="331" t="str">
        <f>IF(H3996="","",IFERROR(INDEX(Penerimaan1,MATCH('Buku Besar'!H3996,Akun1,0)),""))</f>
        <v/>
      </c>
      <c r="M3996" s="331" t="str">
        <f>IF(H3996="","",IFERROR(INDEX(Pengeluaran1,MATCH('Buku Besar'!H3996,Akun1,0)),""))</f>
        <v/>
      </c>
    </row>
    <row r="3997" spans="1:13" x14ac:dyDescent="0.25">
      <c r="A3997" s="91" t="str">
        <f t="shared" si="124"/>
        <v/>
      </c>
      <c r="B3997" s="330" t="str">
        <f>IF(A3997="","",IFERROR(INDEX(Tanggal,MATCH('Buku Besar'!A3997,Akun,0)),""))</f>
        <v/>
      </c>
      <c r="C3997" s="2" t="str">
        <f>IF(A3997="","",IFERROR(INDEX(Keterangan,MATCH('Buku Besar'!A3997,Akun,0)),""))</f>
        <v/>
      </c>
      <c r="D3997" s="2" t="str">
        <f>IF(A3997="","",IFERROR(INDEX(Reff,MATCH('Buku Besar'!A3997,Akun,0)),""))</f>
        <v/>
      </c>
      <c r="E3997" s="331" t="str">
        <f>IF(A3997="","",IFERROR(INDEX(Penerimaan,MATCH('Buku Besar'!A3997,Akun,0)),""))</f>
        <v/>
      </c>
      <c r="F3997" s="331" t="str">
        <f>IF(A3997="","",IFERROR(INDEX(Pengeluaran,MATCH('Buku Besar'!A3997,Akun,0)),""))</f>
        <v/>
      </c>
      <c r="H3997" s="91" t="str">
        <f t="shared" si="125"/>
        <v/>
      </c>
      <c r="I3997" s="330" t="str">
        <f>IF(H3997="","",IFERROR(INDEX(Tanggal1,MATCH('Buku Besar'!H3997,Akun1,0)),""))</f>
        <v/>
      </c>
      <c r="J3997" s="2" t="str">
        <f>IF(H3997="","",IFERROR(INDEX(Keterangan1,MATCH('Buku Besar'!H3997,Akun1,0)),""))</f>
        <v/>
      </c>
      <c r="K3997" s="2" t="str">
        <f>IF(H3997="","",IFERROR(INDEX(Reff1,MATCH('Buku Besar'!H3997,Akun1,0)),""))</f>
        <v/>
      </c>
      <c r="L3997" s="331" t="str">
        <f>IF(H3997="","",IFERROR(INDEX(Penerimaan1,MATCH('Buku Besar'!H3997,Akun1,0)),""))</f>
        <v/>
      </c>
      <c r="M3997" s="331" t="str">
        <f>IF(H3997="","",IFERROR(INDEX(Pengeluaran1,MATCH('Buku Besar'!H3997,Akun1,0)),""))</f>
        <v/>
      </c>
    </row>
    <row r="3998" spans="1:13" x14ac:dyDescent="0.25">
      <c r="A3998" s="91" t="str">
        <f t="shared" si="124"/>
        <v/>
      </c>
      <c r="B3998" s="330" t="str">
        <f>IF(A3998="","",IFERROR(INDEX(Tanggal,MATCH('Buku Besar'!A3998,Akun,0)),""))</f>
        <v/>
      </c>
      <c r="C3998" s="2" t="str">
        <f>IF(A3998="","",IFERROR(INDEX(Keterangan,MATCH('Buku Besar'!A3998,Akun,0)),""))</f>
        <v/>
      </c>
      <c r="D3998" s="2" t="str">
        <f>IF(A3998="","",IFERROR(INDEX(Reff,MATCH('Buku Besar'!A3998,Akun,0)),""))</f>
        <v/>
      </c>
      <c r="E3998" s="331" t="str">
        <f>IF(A3998="","",IFERROR(INDEX(Penerimaan,MATCH('Buku Besar'!A3998,Akun,0)),""))</f>
        <v/>
      </c>
      <c r="F3998" s="331" t="str">
        <f>IF(A3998="","",IFERROR(INDEX(Pengeluaran,MATCH('Buku Besar'!A3998,Akun,0)),""))</f>
        <v/>
      </c>
      <c r="H3998" s="91" t="str">
        <f t="shared" si="125"/>
        <v/>
      </c>
      <c r="I3998" s="330" t="str">
        <f>IF(H3998="","",IFERROR(INDEX(Tanggal1,MATCH('Buku Besar'!H3998,Akun1,0)),""))</f>
        <v/>
      </c>
      <c r="J3998" s="2" t="str">
        <f>IF(H3998="","",IFERROR(INDEX(Keterangan1,MATCH('Buku Besar'!H3998,Akun1,0)),""))</f>
        <v/>
      </c>
      <c r="K3998" s="2" t="str">
        <f>IF(H3998="","",IFERROR(INDEX(Reff1,MATCH('Buku Besar'!H3998,Akun1,0)),""))</f>
        <v/>
      </c>
      <c r="L3998" s="331" t="str">
        <f>IF(H3998="","",IFERROR(INDEX(Penerimaan1,MATCH('Buku Besar'!H3998,Akun1,0)),""))</f>
        <v/>
      </c>
      <c r="M3998" s="331" t="str">
        <f>IF(H3998="","",IFERROR(INDEX(Pengeluaran1,MATCH('Buku Besar'!H3998,Akun1,0)),""))</f>
        <v/>
      </c>
    </row>
    <row r="3999" spans="1:13" x14ac:dyDescent="0.25">
      <c r="A3999" s="91" t="str">
        <f t="shared" si="124"/>
        <v/>
      </c>
      <c r="B3999" s="330" t="str">
        <f>IF(A3999="","",IFERROR(INDEX(Tanggal,MATCH('Buku Besar'!A3999,Akun,0)),""))</f>
        <v/>
      </c>
      <c r="C3999" s="2" t="str">
        <f>IF(A3999="","",IFERROR(INDEX(Keterangan,MATCH('Buku Besar'!A3999,Akun,0)),""))</f>
        <v/>
      </c>
      <c r="D3999" s="2" t="str">
        <f>IF(A3999="","",IFERROR(INDEX(Reff,MATCH('Buku Besar'!A3999,Akun,0)),""))</f>
        <v/>
      </c>
      <c r="E3999" s="331" t="str">
        <f>IF(A3999="","",IFERROR(INDEX(Penerimaan,MATCH('Buku Besar'!A3999,Akun,0)),""))</f>
        <v/>
      </c>
      <c r="F3999" s="331" t="str">
        <f>IF(A3999="","",IFERROR(INDEX(Pengeluaran,MATCH('Buku Besar'!A3999,Akun,0)),""))</f>
        <v/>
      </c>
      <c r="H3999" s="91" t="str">
        <f t="shared" si="125"/>
        <v/>
      </c>
      <c r="I3999" s="330" t="str">
        <f>IF(H3999="","",IFERROR(INDEX(Tanggal1,MATCH('Buku Besar'!H3999,Akun1,0)),""))</f>
        <v/>
      </c>
      <c r="J3999" s="2" t="str">
        <f>IF(H3999="","",IFERROR(INDEX(Keterangan1,MATCH('Buku Besar'!H3999,Akun1,0)),""))</f>
        <v/>
      </c>
      <c r="K3999" s="2" t="str">
        <f>IF(H3999="","",IFERROR(INDEX(Reff1,MATCH('Buku Besar'!H3999,Akun1,0)),""))</f>
        <v/>
      </c>
      <c r="L3999" s="331" t="str">
        <f>IF(H3999="","",IFERROR(INDEX(Penerimaan1,MATCH('Buku Besar'!H3999,Akun1,0)),""))</f>
        <v/>
      </c>
      <c r="M3999" s="331" t="str">
        <f>IF(H3999="","",IFERROR(INDEX(Pengeluaran1,MATCH('Buku Besar'!H3999,Akun1,0)),""))</f>
        <v/>
      </c>
    </row>
    <row r="4000" spans="1:13" x14ac:dyDescent="0.25">
      <c r="A4000" s="91" t="str">
        <f t="shared" si="124"/>
        <v/>
      </c>
      <c r="B4000" s="330" t="str">
        <f>IF(A4000="","",IFERROR(INDEX(Tanggal,MATCH('Buku Besar'!A4000,Akun,0)),""))</f>
        <v/>
      </c>
      <c r="C4000" s="2" t="str">
        <f>IF(A4000="","",IFERROR(INDEX(Keterangan,MATCH('Buku Besar'!A4000,Akun,0)),""))</f>
        <v/>
      </c>
      <c r="D4000" s="2" t="str">
        <f>IF(A4000="","",IFERROR(INDEX(Reff,MATCH('Buku Besar'!A4000,Akun,0)),""))</f>
        <v/>
      </c>
      <c r="E4000" s="331" t="str">
        <f>IF(A4000="","",IFERROR(INDEX(Penerimaan,MATCH('Buku Besar'!A4000,Akun,0)),""))</f>
        <v/>
      </c>
      <c r="F4000" s="331" t="str">
        <f>IF(A4000="","",IFERROR(INDEX(Pengeluaran,MATCH('Buku Besar'!A4000,Akun,0)),""))</f>
        <v/>
      </c>
      <c r="H4000" s="91" t="str">
        <f t="shared" si="125"/>
        <v/>
      </c>
      <c r="I4000" s="330" t="str">
        <f>IF(H4000="","",IFERROR(INDEX(Tanggal1,MATCH('Buku Besar'!H4000,Akun1,0)),""))</f>
        <v/>
      </c>
      <c r="J4000" s="2" t="str">
        <f>IF(H4000="","",IFERROR(INDEX(Keterangan1,MATCH('Buku Besar'!H4000,Akun1,0)),""))</f>
        <v/>
      </c>
      <c r="K4000" s="2" t="str">
        <f>IF(H4000="","",IFERROR(INDEX(Reff1,MATCH('Buku Besar'!H4000,Akun1,0)),""))</f>
        <v/>
      </c>
      <c r="L4000" s="331" t="str">
        <f>IF(H4000="","",IFERROR(INDEX(Penerimaan1,MATCH('Buku Besar'!H4000,Akun1,0)),""))</f>
        <v/>
      </c>
      <c r="M4000" s="331" t="str">
        <f>IF(H4000="","",IFERROR(INDEX(Pengeluaran1,MATCH('Buku Besar'!H4000,Akun1,0)),""))</f>
        <v/>
      </c>
    </row>
    <row r="4001" spans="1:13" x14ac:dyDescent="0.25">
      <c r="A4001" s="91" t="str">
        <f t="shared" si="124"/>
        <v/>
      </c>
      <c r="B4001" s="330" t="str">
        <f>IF(A4001="","",IFERROR(INDEX(Tanggal,MATCH('Buku Besar'!A4001,Akun,0)),""))</f>
        <v/>
      </c>
      <c r="C4001" s="2" t="str">
        <f>IF(A4001="","",IFERROR(INDEX(Keterangan,MATCH('Buku Besar'!A4001,Akun,0)),""))</f>
        <v/>
      </c>
      <c r="D4001" s="2" t="str">
        <f>IF(A4001="","",IFERROR(INDEX(Reff,MATCH('Buku Besar'!A4001,Akun,0)),""))</f>
        <v/>
      </c>
      <c r="E4001" s="331" t="str">
        <f>IF(A4001="","",IFERROR(INDEX(Penerimaan,MATCH('Buku Besar'!A4001,Akun,0)),""))</f>
        <v/>
      </c>
      <c r="F4001" s="331" t="str">
        <f>IF(A4001="","",IFERROR(INDEX(Pengeluaran,MATCH('Buku Besar'!A4001,Akun,0)),""))</f>
        <v/>
      </c>
      <c r="H4001" s="91" t="str">
        <f t="shared" si="125"/>
        <v/>
      </c>
      <c r="I4001" s="330" t="str">
        <f>IF(H4001="","",IFERROR(INDEX(Tanggal1,MATCH('Buku Besar'!H4001,Akun1,0)),""))</f>
        <v/>
      </c>
      <c r="J4001" s="2" t="str">
        <f>IF(H4001="","",IFERROR(INDEX(Keterangan1,MATCH('Buku Besar'!H4001,Akun1,0)),""))</f>
        <v/>
      </c>
      <c r="K4001" s="2" t="str">
        <f>IF(H4001="","",IFERROR(INDEX(Reff1,MATCH('Buku Besar'!H4001,Akun1,0)),""))</f>
        <v/>
      </c>
      <c r="L4001" s="331" t="str">
        <f>IF(H4001="","",IFERROR(INDEX(Penerimaan1,MATCH('Buku Besar'!H4001,Akun1,0)),""))</f>
        <v/>
      </c>
      <c r="M4001" s="331" t="str">
        <f>IF(H4001="","",IFERROR(INDEX(Pengeluaran1,MATCH('Buku Besar'!H4001,Akun1,0)),""))</f>
        <v/>
      </c>
    </row>
    <row r="4002" spans="1:13" x14ac:dyDescent="0.25">
      <c r="A4002" s="91" t="str">
        <f t="shared" si="124"/>
        <v/>
      </c>
      <c r="B4002" s="330" t="str">
        <f>IF(A4002="","",IFERROR(INDEX(Tanggal,MATCH('Buku Besar'!A4002,Akun,0)),""))</f>
        <v/>
      </c>
      <c r="C4002" s="2" t="str">
        <f>IF(A4002="","",IFERROR(INDEX(Keterangan,MATCH('Buku Besar'!A4002,Akun,0)),""))</f>
        <v/>
      </c>
      <c r="D4002" s="2" t="str">
        <f>IF(A4002="","",IFERROR(INDEX(Reff,MATCH('Buku Besar'!A4002,Akun,0)),""))</f>
        <v/>
      </c>
      <c r="E4002" s="331" t="str">
        <f>IF(A4002="","",IFERROR(INDEX(Penerimaan,MATCH('Buku Besar'!A4002,Akun,0)),""))</f>
        <v/>
      </c>
      <c r="F4002" s="331" t="str">
        <f>IF(A4002="","",IFERROR(INDEX(Pengeluaran,MATCH('Buku Besar'!A4002,Akun,0)),""))</f>
        <v/>
      </c>
      <c r="H4002" s="91" t="str">
        <f t="shared" si="125"/>
        <v/>
      </c>
      <c r="I4002" s="330" t="str">
        <f>IF(H4002="","",IFERROR(INDEX(Tanggal1,MATCH('Buku Besar'!H4002,Akun1,0)),""))</f>
        <v/>
      </c>
      <c r="J4002" s="2" t="str">
        <f>IF(H4002="","",IFERROR(INDEX(Keterangan1,MATCH('Buku Besar'!H4002,Akun1,0)),""))</f>
        <v/>
      </c>
      <c r="K4002" s="2" t="str">
        <f>IF(H4002="","",IFERROR(INDEX(Reff1,MATCH('Buku Besar'!H4002,Akun1,0)),""))</f>
        <v/>
      </c>
      <c r="L4002" s="331" t="str">
        <f>IF(H4002="","",IFERROR(INDEX(Penerimaan1,MATCH('Buku Besar'!H4002,Akun1,0)),""))</f>
        <v/>
      </c>
      <c r="M4002" s="331" t="str">
        <f>IF(H4002="","",IFERROR(INDEX(Pengeluaran1,MATCH('Buku Besar'!H4002,Akun1,0)),""))</f>
        <v/>
      </c>
    </row>
    <row r="4003" spans="1:13" x14ac:dyDescent="0.25">
      <c r="A4003" s="91" t="str">
        <f t="shared" si="124"/>
        <v/>
      </c>
      <c r="B4003" s="330" t="str">
        <f>IF(A4003="","",IFERROR(INDEX(Tanggal,MATCH('Buku Besar'!A4003,Akun,0)),""))</f>
        <v/>
      </c>
      <c r="C4003" s="2" t="str">
        <f>IF(A4003="","",IFERROR(INDEX(Keterangan,MATCH('Buku Besar'!A4003,Akun,0)),""))</f>
        <v/>
      </c>
      <c r="D4003" s="2" t="str">
        <f>IF(A4003="","",IFERROR(INDEX(Reff,MATCH('Buku Besar'!A4003,Akun,0)),""))</f>
        <v/>
      </c>
      <c r="E4003" s="331" t="str">
        <f>IF(A4003="","",IFERROR(INDEX(Penerimaan,MATCH('Buku Besar'!A4003,Akun,0)),""))</f>
        <v/>
      </c>
      <c r="F4003" s="331" t="str">
        <f>IF(A4003="","",IFERROR(INDEX(Pengeluaran,MATCH('Buku Besar'!A4003,Akun,0)),""))</f>
        <v/>
      </c>
      <c r="H4003" s="91" t="str">
        <f t="shared" si="125"/>
        <v/>
      </c>
      <c r="I4003" s="330" t="str">
        <f>IF(H4003="","",IFERROR(INDEX(Tanggal1,MATCH('Buku Besar'!H4003,Akun1,0)),""))</f>
        <v/>
      </c>
      <c r="J4003" s="2" t="str">
        <f>IF(H4003="","",IFERROR(INDEX(Keterangan1,MATCH('Buku Besar'!H4003,Akun1,0)),""))</f>
        <v/>
      </c>
      <c r="K4003" s="2" t="str">
        <f>IF(H4003="","",IFERROR(INDEX(Reff1,MATCH('Buku Besar'!H4003,Akun1,0)),""))</f>
        <v/>
      </c>
      <c r="L4003" s="331" t="str">
        <f>IF(H4003="","",IFERROR(INDEX(Penerimaan1,MATCH('Buku Besar'!H4003,Akun1,0)),""))</f>
        <v/>
      </c>
      <c r="M4003" s="331" t="str">
        <f>IF(H4003="","",IFERROR(INDEX(Pengeluaran1,MATCH('Buku Besar'!H4003,Akun1,0)),""))</f>
        <v/>
      </c>
    </row>
    <row r="4004" spans="1:13" x14ac:dyDescent="0.25">
      <c r="A4004" s="91" t="str">
        <f t="shared" si="124"/>
        <v/>
      </c>
      <c r="B4004" s="330" t="str">
        <f>IF(A4004="","",IFERROR(INDEX(Tanggal,MATCH('Buku Besar'!A4004,Akun,0)),""))</f>
        <v/>
      </c>
      <c r="C4004" s="2" t="str">
        <f>IF(A4004="","",IFERROR(INDEX(Keterangan,MATCH('Buku Besar'!A4004,Akun,0)),""))</f>
        <v/>
      </c>
      <c r="D4004" s="2" t="str">
        <f>IF(A4004="","",IFERROR(INDEX(Reff,MATCH('Buku Besar'!A4004,Akun,0)),""))</f>
        <v/>
      </c>
      <c r="E4004" s="331" t="str">
        <f>IF(A4004="","",IFERROR(INDEX(Penerimaan,MATCH('Buku Besar'!A4004,Akun,0)),""))</f>
        <v/>
      </c>
      <c r="F4004" s="331" t="str">
        <f>IF(A4004="","",IFERROR(INDEX(Pengeluaran,MATCH('Buku Besar'!A4004,Akun,0)),""))</f>
        <v/>
      </c>
      <c r="H4004" s="91" t="str">
        <f t="shared" si="125"/>
        <v/>
      </c>
      <c r="I4004" s="330" t="str">
        <f>IF(H4004="","",IFERROR(INDEX(Tanggal1,MATCH('Buku Besar'!H4004,Akun1,0)),""))</f>
        <v/>
      </c>
      <c r="J4004" s="2" t="str">
        <f>IF(H4004="","",IFERROR(INDEX(Keterangan1,MATCH('Buku Besar'!H4004,Akun1,0)),""))</f>
        <v/>
      </c>
      <c r="K4004" s="2" t="str">
        <f>IF(H4004="","",IFERROR(INDEX(Reff1,MATCH('Buku Besar'!H4004,Akun1,0)),""))</f>
        <v/>
      </c>
      <c r="L4004" s="331" t="str">
        <f>IF(H4004="","",IFERROR(INDEX(Penerimaan1,MATCH('Buku Besar'!H4004,Akun1,0)),""))</f>
        <v/>
      </c>
      <c r="M4004" s="331" t="str">
        <f>IF(H4004="","",IFERROR(INDEX(Pengeluaran1,MATCH('Buku Besar'!H4004,Akun1,0)),""))</f>
        <v/>
      </c>
    </row>
    <row r="4005" spans="1:13" x14ac:dyDescent="0.25">
      <c r="A4005" s="91" t="str">
        <f t="shared" si="124"/>
        <v/>
      </c>
      <c r="B4005" s="330" t="str">
        <f>IF(A4005="","",IFERROR(INDEX(Tanggal,MATCH('Buku Besar'!A4005,Akun,0)),""))</f>
        <v/>
      </c>
      <c r="C4005" s="2" t="str">
        <f>IF(A4005="","",IFERROR(INDEX(Keterangan,MATCH('Buku Besar'!A4005,Akun,0)),""))</f>
        <v/>
      </c>
      <c r="D4005" s="2" t="str">
        <f>IF(A4005="","",IFERROR(INDEX(Reff,MATCH('Buku Besar'!A4005,Akun,0)),""))</f>
        <v/>
      </c>
      <c r="E4005" s="331" t="str">
        <f>IF(A4005="","",IFERROR(INDEX(Penerimaan,MATCH('Buku Besar'!A4005,Akun,0)),""))</f>
        <v/>
      </c>
      <c r="F4005" s="331" t="str">
        <f>IF(A4005="","",IFERROR(INDEX(Pengeluaran,MATCH('Buku Besar'!A4005,Akun,0)),""))</f>
        <v/>
      </c>
      <c r="H4005" s="91" t="str">
        <f t="shared" si="125"/>
        <v/>
      </c>
      <c r="I4005" s="330" t="str">
        <f>IF(H4005="","",IFERROR(INDEX(Tanggal1,MATCH('Buku Besar'!H4005,Akun1,0)),""))</f>
        <v/>
      </c>
      <c r="J4005" s="2" t="str">
        <f>IF(H4005="","",IFERROR(INDEX(Keterangan1,MATCH('Buku Besar'!H4005,Akun1,0)),""))</f>
        <v/>
      </c>
      <c r="K4005" s="2" t="str">
        <f>IF(H4005="","",IFERROR(INDEX(Reff1,MATCH('Buku Besar'!H4005,Akun1,0)),""))</f>
        <v/>
      </c>
      <c r="L4005" s="331" t="str">
        <f>IF(H4005="","",IFERROR(INDEX(Penerimaan1,MATCH('Buku Besar'!H4005,Akun1,0)),""))</f>
        <v/>
      </c>
      <c r="M4005" s="331" t="str">
        <f>IF(H4005="","",IFERROR(INDEX(Pengeluaran1,MATCH('Buku Besar'!H4005,Akun1,0)),""))</f>
        <v/>
      </c>
    </row>
    <row r="4006" spans="1:13" x14ac:dyDescent="0.25">
      <c r="A4006" s="91" t="str">
        <f t="shared" si="124"/>
        <v/>
      </c>
      <c r="B4006" s="330" t="str">
        <f>IF(A4006="","",IFERROR(INDEX(Tanggal,MATCH('Buku Besar'!A4006,Akun,0)),""))</f>
        <v/>
      </c>
      <c r="C4006" s="2" t="str">
        <f>IF(A4006="","",IFERROR(INDEX(Keterangan,MATCH('Buku Besar'!A4006,Akun,0)),""))</f>
        <v/>
      </c>
      <c r="D4006" s="2" t="str">
        <f>IF(A4006="","",IFERROR(INDEX(Reff,MATCH('Buku Besar'!A4006,Akun,0)),""))</f>
        <v/>
      </c>
      <c r="E4006" s="331" t="str">
        <f>IF(A4006="","",IFERROR(INDEX(Penerimaan,MATCH('Buku Besar'!A4006,Akun,0)),""))</f>
        <v/>
      </c>
      <c r="F4006" s="331" t="str">
        <f>IF(A4006="","",IFERROR(INDEX(Pengeluaran,MATCH('Buku Besar'!A4006,Akun,0)),""))</f>
        <v/>
      </c>
      <c r="H4006" s="91" t="str">
        <f t="shared" si="125"/>
        <v/>
      </c>
      <c r="I4006" s="330" t="str">
        <f>IF(H4006="","",IFERROR(INDEX(Tanggal1,MATCH('Buku Besar'!H4006,Akun1,0)),""))</f>
        <v/>
      </c>
      <c r="J4006" s="2" t="str">
        <f>IF(H4006="","",IFERROR(INDEX(Keterangan1,MATCH('Buku Besar'!H4006,Akun1,0)),""))</f>
        <v/>
      </c>
      <c r="K4006" s="2" t="str">
        <f>IF(H4006="","",IFERROR(INDEX(Reff1,MATCH('Buku Besar'!H4006,Akun1,0)),""))</f>
        <v/>
      </c>
      <c r="L4006" s="331" t="str">
        <f>IF(H4006="","",IFERROR(INDEX(Penerimaan1,MATCH('Buku Besar'!H4006,Akun1,0)),""))</f>
        <v/>
      </c>
      <c r="M4006" s="331" t="str">
        <f>IF(H4006="","",IFERROR(INDEX(Pengeluaran1,MATCH('Buku Besar'!H4006,Akun1,0)),""))</f>
        <v/>
      </c>
    </row>
    <row r="4007" spans="1:13" x14ac:dyDescent="0.25">
      <c r="A4007" s="91" t="str">
        <f t="shared" si="124"/>
        <v/>
      </c>
      <c r="B4007" s="330" t="str">
        <f>IF(A4007="","",IFERROR(INDEX(Tanggal,MATCH('Buku Besar'!A4007,Akun,0)),""))</f>
        <v/>
      </c>
      <c r="C4007" s="2" t="str">
        <f>IF(A4007="","",IFERROR(INDEX(Keterangan,MATCH('Buku Besar'!A4007,Akun,0)),""))</f>
        <v/>
      </c>
      <c r="D4007" s="2" t="str">
        <f>IF(A4007="","",IFERROR(INDEX(Reff,MATCH('Buku Besar'!A4007,Akun,0)),""))</f>
        <v/>
      </c>
      <c r="E4007" s="331" t="str">
        <f>IF(A4007="","",IFERROR(INDEX(Penerimaan,MATCH('Buku Besar'!A4007,Akun,0)),""))</f>
        <v/>
      </c>
      <c r="F4007" s="331" t="str">
        <f>IF(A4007="","",IFERROR(INDEX(Pengeluaran,MATCH('Buku Besar'!A4007,Akun,0)),""))</f>
        <v/>
      </c>
      <c r="H4007" s="91" t="str">
        <f t="shared" si="125"/>
        <v/>
      </c>
      <c r="I4007" s="330" t="str">
        <f>IF(H4007="","",IFERROR(INDEX(Tanggal1,MATCH('Buku Besar'!H4007,Akun1,0)),""))</f>
        <v/>
      </c>
      <c r="J4007" s="2" t="str">
        <f>IF(H4007="","",IFERROR(INDEX(Keterangan1,MATCH('Buku Besar'!H4007,Akun1,0)),""))</f>
        <v/>
      </c>
      <c r="K4007" s="2" t="str">
        <f>IF(H4007="","",IFERROR(INDEX(Reff1,MATCH('Buku Besar'!H4007,Akun1,0)),""))</f>
        <v/>
      </c>
      <c r="L4007" s="331" t="str">
        <f>IF(H4007="","",IFERROR(INDEX(Penerimaan1,MATCH('Buku Besar'!H4007,Akun1,0)),""))</f>
        <v/>
      </c>
      <c r="M4007" s="331" t="str">
        <f>IF(H4007="","",IFERROR(INDEX(Pengeluaran1,MATCH('Buku Besar'!H4007,Akun1,0)),""))</f>
        <v/>
      </c>
    </row>
    <row r="4008" spans="1:13" x14ac:dyDescent="0.25">
      <c r="A4008" s="91" t="str">
        <f t="shared" si="124"/>
        <v/>
      </c>
      <c r="B4008" s="330" t="str">
        <f>IF(A4008="","",IFERROR(INDEX(Tanggal,MATCH('Buku Besar'!A4008,Akun,0)),""))</f>
        <v/>
      </c>
      <c r="C4008" s="2" t="str">
        <f>IF(A4008="","",IFERROR(INDEX(Keterangan,MATCH('Buku Besar'!A4008,Akun,0)),""))</f>
        <v/>
      </c>
      <c r="D4008" s="2" t="str">
        <f>IF(A4008="","",IFERROR(INDEX(Reff,MATCH('Buku Besar'!A4008,Akun,0)),""))</f>
        <v/>
      </c>
      <c r="E4008" s="331" t="str">
        <f>IF(A4008="","",IFERROR(INDEX(Penerimaan,MATCH('Buku Besar'!A4008,Akun,0)),""))</f>
        <v/>
      </c>
      <c r="F4008" s="331" t="str">
        <f>IF(A4008="","",IFERROR(INDEX(Pengeluaran,MATCH('Buku Besar'!A4008,Akun,0)),""))</f>
        <v/>
      </c>
      <c r="H4008" s="91" t="str">
        <f t="shared" si="125"/>
        <v/>
      </c>
      <c r="I4008" s="330" t="str">
        <f>IF(H4008="","",IFERROR(INDEX(Tanggal1,MATCH('Buku Besar'!H4008,Akun1,0)),""))</f>
        <v/>
      </c>
      <c r="J4008" s="2" t="str">
        <f>IF(H4008="","",IFERROR(INDEX(Keterangan1,MATCH('Buku Besar'!H4008,Akun1,0)),""))</f>
        <v/>
      </c>
      <c r="K4008" s="2" t="str">
        <f>IF(H4008="","",IFERROR(INDEX(Reff1,MATCH('Buku Besar'!H4008,Akun1,0)),""))</f>
        <v/>
      </c>
      <c r="L4008" s="331" t="str">
        <f>IF(H4008="","",IFERROR(INDEX(Penerimaan1,MATCH('Buku Besar'!H4008,Akun1,0)),""))</f>
        <v/>
      </c>
      <c r="M4008" s="331" t="str">
        <f>IF(H4008="","",IFERROR(INDEX(Pengeluaran1,MATCH('Buku Besar'!H4008,Akun1,0)),""))</f>
        <v/>
      </c>
    </row>
    <row r="4009" spans="1:13" x14ac:dyDescent="0.25">
      <c r="A4009" s="91" t="str">
        <f t="shared" si="124"/>
        <v/>
      </c>
      <c r="B4009" s="330" t="str">
        <f>IF(A4009="","",IFERROR(INDEX(Tanggal,MATCH('Buku Besar'!A4009,Akun,0)),""))</f>
        <v/>
      </c>
      <c r="C4009" s="2" t="str">
        <f>IF(A4009="","",IFERROR(INDEX(Keterangan,MATCH('Buku Besar'!A4009,Akun,0)),""))</f>
        <v/>
      </c>
      <c r="D4009" s="2" t="str">
        <f>IF(A4009="","",IFERROR(INDEX(Reff,MATCH('Buku Besar'!A4009,Akun,0)),""))</f>
        <v/>
      </c>
      <c r="E4009" s="331" t="str">
        <f>IF(A4009="","",IFERROR(INDEX(Penerimaan,MATCH('Buku Besar'!A4009,Akun,0)),""))</f>
        <v/>
      </c>
      <c r="F4009" s="331" t="str">
        <f>IF(A4009="","",IFERROR(INDEX(Pengeluaran,MATCH('Buku Besar'!A4009,Akun,0)),""))</f>
        <v/>
      </c>
      <c r="H4009" s="91" t="str">
        <f t="shared" si="125"/>
        <v/>
      </c>
      <c r="I4009" s="330" t="str">
        <f>IF(H4009="","",IFERROR(INDEX(Tanggal1,MATCH('Buku Besar'!H4009,Akun1,0)),""))</f>
        <v/>
      </c>
      <c r="J4009" s="2" t="str">
        <f>IF(H4009="","",IFERROR(INDEX(Keterangan1,MATCH('Buku Besar'!H4009,Akun1,0)),""))</f>
        <v/>
      </c>
      <c r="K4009" s="2" t="str">
        <f>IF(H4009="","",IFERROR(INDEX(Reff1,MATCH('Buku Besar'!H4009,Akun1,0)),""))</f>
        <v/>
      </c>
      <c r="L4009" s="331" t="str">
        <f>IF(H4009="","",IFERROR(INDEX(Penerimaan1,MATCH('Buku Besar'!H4009,Akun1,0)),""))</f>
        <v/>
      </c>
      <c r="M4009" s="331" t="str">
        <f>IF(H4009="","",IFERROR(INDEX(Pengeluaran1,MATCH('Buku Besar'!H4009,Akun1,0)),""))</f>
        <v/>
      </c>
    </row>
    <row r="4010" spans="1:13" x14ac:dyDescent="0.25">
      <c r="A4010" s="91" t="str">
        <f t="shared" si="124"/>
        <v/>
      </c>
      <c r="B4010" s="330" t="str">
        <f>IF(A4010="","",IFERROR(INDEX(Tanggal,MATCH('Buku Besar'!A4010,Akun,0)),""))</f>
        <v/>
      </c>
      <c r="C4010" s="2" t="str">
        <f>IF(A4010="","",IFERROR(INDEX(Keterangan,MATCH('Buku Besar'!A4010,Akun,0)),""))</f>
        <v/>
      </c>
      <c r="D4010" s="2" t="str">
        <f>IF(A4010="","",IFERROR(INDEX(Reff,MATCH('Buku Besar'!A4010,Akun,0)),""))</f>
        <v/>
      </c>
      <c r="E4010" s="331" t="str">
        <f>IF(A4010="","",IFERROR(INDEX(Penerimaan,MATCH('Buku Besar'!A4010,Akun,0)),""))</f>
        <v/>
      </c>
      <c r="F4010" s="331" t="str">
        <f>IF(A4010="","",IFERROR(INDEX(Pengeluaran,MATCH('Buku Besar'!A4010,Akun,0)),""))</f>
        <v/>
      </c>
      <c r="H4010" s="91" t="str">
        <f t="shared" si="125"/>
        <v/>
      </c>
      <c r="I4010" s="330" t="str">
        <f>IF(H4010="","",IFERROR(INDEX(Tanggal1,MATCH('Buku Besar'!H4010,Akun1,0)),""))</f>
        <v/>
      </c>
      <c r="J4010" s="2" t="str">
        <f>IF(H4010="","",IFERROR(INDEX(Keterangan1,MATCH('Buku Besar'!H4010,Akun1,0)),""))</f>
        <v/>
      </c>
      <c r="K4010" s="2" t="str">
        <f>IF(H4010="","",IFERROR(INDEX(Reff1,MATCH('Buku Besar'!H4010,Akun1,0)),""))</f>
        <v/>
      </c>
      <c r="L4010" s="331" t="str">
        <f>IF(H4010="","",IFERROR(INDEX(Penerimaan1,MATCH('Buku Besar'!H4010,Akun1,0)),""))</f>
        <v/>
      </c>
      <c r="M4010" s="331" t="str">
        <f>IF(H4010="","",IFERROR(INDEX(Pengeluaran1,MATCH('Buku Besar'!H4010,Akun1,0)),""))</f>
        <v/>
      </c>
    </row>
    <row r="4011" spans="1:13" x14ac:dyDescent="0.25">
      <c r="A4011" s="91" t="str">
        <f t="shared" si="124"/>
        <v/>
      </c>
      <c r="B4011" s="330" t="str">
        <f>IF(A4011="","",IFERROR(INDEX(Tanggal,MATCH('Buku Besar'!A4011,Akun,0)),""))</f>
        <v/>
      </c>
      <c r="C4011" s="2" t="str">
        <f>IF(A4011="","",IFERROR(INDEX(Keterangan,MATCH('Buku Besar'!A4011,Akun,0)),""))</f>
        <v/>
      </c>
      <c r="D4011" s="2" t="str">
        <f>IF(A4011="","",IFERROR(INDEX(Reff,MATCH('Buku Besar'!A4011,Akun,0)),""))</f>
        <v/>
      </c>
      <c r="E4011" s="331" t="str">
        <f>IF(A4011="","",IFERROR(INDEX(Penerimaan,MATCH('Buku Besar'!A4011,Akun,0)),""))</f>
        <v/>
      </c>
      <c r="F4011" s="331" t="str">
        <f>IF(A4011="","",IFERROR(INDEX(Pengeluaran,MATCH('Buku Besar'!A4011,Akun,0)),""))</f>
        <v/>
      </c>
      <c r="H4011" s="91" t="str">
        <f t="shared" si="125"/>
        <v/>
      </c>
      <c r="I4011" s="330" t="str">
        <f>IF(H4011="","",IFERROR(INDEX(Tanggal1,MATCH('Buku Besar'!H4011,Akun1,0)),""))</f>
        <v/>
      </c>
      <c r="J4011" s="2" t="str">
        <f>IF(H4011="","",IFERROR(INDEX(Keterangan1,MATCH('Buku Besar'!H4011,Akun1,0)),""))</f>
        <v/>
      </c>
      <c r="K4011" s="2" t="str">
        <f>IF(H4011="","",IFERROR(INDEX(Reff1,MATCH('Buku Besar'!H4011,Akun1,0)),""))</f>
        <v/>
      </c>
      <c r="L4011" s="331" t="str">
        <f>IF(H4011="","",IFERROR(INDEX(Penerimaan1,MATCH('Buku Besar'!H4011,Akun1,0)),""))</f>
        <v/>
      </c>
      <c r="M4011" s="331" t="str">
        <f>IF(H4011="","",IFERROR(INDEX(Pengeluaran1,MATCH('Buku Besar'!H4011,Akun1,0)),""))</f>
        <v/>
      </c>
    </row>
    <row r="4012" spans="1:13" x14ac:dyDescent="0.25">
      <c r="A4012" s="91" t="str">
        <f t="shared" si="124"/>
        <v/>
      </c>
      <c r="B4012" s="330" t="str">
        <f>IF(A4012="","",IFERROR(INDEX(Tanggal,MATCH('Buku Besar'!A4012,Akun,0)),""))</f>
        <v/>
      </c>
      <c r="C4012" s="2" t="str">
        <f>IF(A4012="","",IFERROR(INDEX(Keterangan,MATCH('Buku Besar'!A4012,Akun,0)),""))</f>
        <v/>
      </c>
      <c r="D4012" s="2" t="str">
        <f>IF(A4012="","",IFERROR(INDEX(Reff,MATCH('Buku Besar'!A4012,Akun,0)),""))</f>
        <v/>
      </c>
      <c r="E4012" s="331" t="str">
        <f>IF(A4012="","",IFERROR(INDEX(Penerimaan,MATCH('Buku Besar'!A4012,Akun,0)),""))</f>
        <v/>
      </c>
      <c r="F4012" s="331" t="str">
        <f>IF(A4012="","",IFERROR(INDEX(Pengeluaran,MATCH('Buku Besar'!A4012,Akun,0)),""))</f>
        <v/>
      </c>
      <c r="H4012" s="91" t="str">
        <f t="shared" si="125"/>
        <v/>
      </c>
      <c r="I4012" s="330" t="str">
        <f>IF(H4012="","",IFERROR(INDEX(Tanggal1,MATCH('Buku Besar'!H4012,Akun1,0)),""))</f>
        <v/>
      </c>
      <c r="J4012" s="2" t="str">
        <f>IF(H4012="","",IFERROR(INDEX(Keterangan1,MATCH('Buku Besar'!H4012,Akun1,0)),""))</f>
        <v/>
      </c>
      <c r="K4012" s="2" t="str">
        <f>IF(H4012="","",IFERROR(INDEX(Reff1,MATCH('Buku Besar'!H4012,Akun1,0)),""))</f>
        <v/>
      </c>
      <c r="L4012" s="331" t="str">
        <f>IF(H4012="","",IFERROR(INDEX(Penerimaan1,MATCH('Buku Besar'!H4012,Akun1,0)),""))</f>
        <v/>
      </c>
      <c r="M4012" s="331" t="str">
        <f>IF(H4012="","",IFERROR(INDEX(Pengeluaran1,MATCH('Buku Besar'!H4012,Akun1,0)),""))</f>
        <v/>
      </c>
    </row>
    <row r="4013" spans="1:13" x14ac:dyDescent="0.25">
      <c r="A4013" s="91" t="str">
        <f t="shared" si="124"/>
        <v/>
      </c>
      <c r="B4013" s="330" t="str">
        <f>IF(A4013="","",IFERROR(INDEX(Tanggal,MATCH('Buku Besar'!A4013,Akun,0)),""))</f>
        <v/>
      </c>
      <c r="C4013" s="2" t="str">
        <f>IF(A4013="","",IFERROR(INDEX(Keterangan,MATCH('Buku Besar'!A4013,Akun,0)),""))</f>
        <v/>
      </c>
      <c r="D4013" s="2" t="str">
        <f>IF(A4013="","",IFERROR(INDEX(Reff,MATCH('Buku Besar'!A4013,Akun,0)),""))</f>
        <v/>
      </c>
      <c r="E4013" s="331" t="str">
        <f>IF(A4013="","",IFERROR(INDEX(Penerimaan,MATCH('Buku Besar'!A4013,Akun,0)),""))</f>
        <v/>
      </c>
      <c r="F4013" s="331" t="str">
        <f>IF(A4013="","",IFERROR(INDEX(Pengeluaran,MATCH('Buku Besar'!A4013,Akun,0)),""))</f>
        <v/>
      </c>
      <c r="H4013" s="91" t="str">
        <f t="shared" si="125"/>
        <v/>
      </c>
      <c r="I4013" s="330" t="str">
        <f>IF(H4013="","",IFERROR(INDEX(Tanggal1,MATCH('Buku Besar'!H4013,Akun1,0)),""))</f>
        <v/>
      </c>
      <c r="J4013" s="2" t="str">
        <f>IF(H4013="","",IFERROR(INDEX(Keterangan1,MATCH('Buku Besar'!H4013,Akun1,0)),""))</f>
        <v/>
      </c>
      <c r="K4013" s="2" t="str">
        <f>IF(H4013="","",IFERROR(INDEX(Reff1,MATCH('Buku Besar'!H4013,Akun1,0)),""))</f>
        <v/>
      </c>
      <c r="L4013" s="331" t="str">
        <f>IF(H4013="","",IFERROR(INDEX(Penerimaan1,MATCH('Buku Besar'!H4013,Akun1,0)),""))</f>
        <v/>
      </c>
      <c r="M4013" s="331" t="str">
        <f>IF(H4013="","",IFERROR(INDEX(Pengeluaran1,MATCH('Buku Besar'!H4013,Akun1,0)),""))</f>
        <v/>
      </c>
    </row>
    <row r="4014" spans="1:13" x14ac:dyDescent="0.25">
      <c r="A4014" s="91" t="str">
        <f t="shared" si="124"/>
        <v/>
      </c>
      <c r="B4014" s="330" t="str">
        <f>IF(A4014="","",IFERROR(INDEX(Tanggal,MATCH('Buku Besar'!A4014,Akun,0)),""))</f>
        <v/>
      </c>
      <c r="C4014" s="2" t="str">
        <f>IF(A4014="","",IFERROR(INDEX(Keterangan,MATCH('Buku Besar'!A4014,Akun,0)),""))</f>
        <v/>
      </c>
      <c r="D4014" s="2" t="str">
        <f>IF(A4014="","",IFERROR(INDEX(Reff,MATCH('Buku Besar'!A4014,Akun,0)),""))</f>
        <v/>
      </c>
      <c r="E4014" s="331" t="str">
        <f>IF(A4014="","",IFERROR(INDEX(Penerimaan,MATCH('Buku Besar'!A4014,Akun,0)),""))</f>
        <v/>
      </c>
      <c r="F4014" s="331" t="str">
        <f>IF(A4014="","",IFERROR(INDEX(Pengeluaran,MATCH('Buku Besar'!A4014,Akun,0)),""))</f>
        <v/>
      </c>
      <c r="H4014" s="91" t="str">
        <f t="shared" si="125"/>
        <v/>
      </c>
      <c r="I4014" s="330" t="str">
        <f>IF(H4014="","",IFERROR(INDEX(Tanggal1,MATCH('Buku Besar'!H4014,Akun1,0)),""))</f>
        <v/>
      </c>
      <c r="J4014" s="2" t="str">
        <f>IF(H4014="","",IFERROR(INDEX(Keterangan1,MATCH('Buku Besar'!H4014,Akun1,0)),""))</f>
        <v/>
      </c>
      <c r="K4014" s="2" t="str">
        <f>IF(H4014="","",IFERROR(INDEX(Reff1,MATCH('Buku Besar'!H4014,Akun1,0)),""))</f>
        <v/>
      </c>
      <c r="L4014" s="331" t="str">
        <f>IF(H4014="","",IFERROR(INDEX(Penerimaan1,MATCH('Buku Besar'!H4014,Akun1,0)),""))</f>
        <v/>
      </c>
      <c r="M4014" s="331" t="str">
        <f>IF(H4014="","",IFERROR(INDEX(Pengeluaran1,MATCH('Buku Besar'!H4014,Akun1,0)),""))</f>
        <v/>
      </c>
    </row>
    <row r="4015" spans="1:13" x14ac:dyDescent="0.25">
      <c r="A4015" s="91" t="str">
        <f t="shared" si="124"/>
        <v/>
      </c>
      <c r="B4015" s="330" t="str">
        <f>IF(A4015="","",IFERROR(INDEX(Tanggal,MATCH('Buku Besar'!A4015,Akun,0)),""))</f>
        <v/>
      </c>
      <c r="C4015" s="2" t="str">
        <f>IF(A4015="","",IFERROR(INDEX(Keterangan,MATCH('Buku Besar'!A4015,Akun,0)),""))</f>
        <v/>
      </c>
      <c r="D4015" s="2" t="str">
        <f>IF(A4015="","",IFERROR(INDEX(Reff,MATCH('Buku Besar'!A4015,Akun,0)),""))</f>
        <v/>
      </c>
      <c r="E4015" s="331" t="str">
        <f>IF(A4015="","",IFERROR(INDEX(Penerimaan,MATCH('Buku Besar'!A4015,Akun,0)),""))</f>
        <v/>
      </c>
      <c r="F4015" s="331" t="str">
        <f>IF(A4015="","",IFERROR(INDEX(Pengeluaran,MATCH('Buku Besar'!A4015,Akun,0)),""))</f>
        <v/>
      </c>
      <c r="H4015" s="91" t="str">
        <f t="shared" si="125"/>
        <v/>
      </c>
      <c r="I4015" s="330" t="str">
        <f>IF(H4015="","",IFERROR(INDEX(Tanggal1,MATCH('Buku Besar'!H4015,Akun1,0)),""))</f>
        <v/>
      </c>
      <c r="J4015" s="2" t="str">
        <f>IF(H4015="","",IFERROR(INDEX(Keterangan1,MATCH('Buku Besar'!H4015,Akun1,0)),""))</f>
        <v/>
      </c>
      <c r="K4015" s="2" t="str">
        <f>IF(H4015="","",IFERROR(INDEX(Reff1,MATCH('Buku Besar'!H4015,Akun1,0)),""))</f>
        <v/>
      </c>
      <c r="L4015" s="331" t="str">
        <f>IF(H4015="","",IFERROR(INDEX(Penerimaan1,MATCH('Buku Besar'!H4015,Akun1,0)),""))</f>
        <v/>
      </c>
      <c r="M4015" s="331" t="str">
        <f>IF(H4015="","",IFERROR(INDEX(Pengeluaran1,MATCH('Buku Besar'!H4015,Akun1,0)),""))</f>
        <v/>
      </c>
    </row>
    <row r="4016" spans="1:13" x14ac:dyDescent="0.25">
      <c r="A4016" s="91" t="str">
        <f t="shared" si="124"/>
        <v/>
      </c>
      <c r="B4016" s="330" t="str">
        <f>IF(A4016="","",IFERROR(INDEX(Tanggal,MATCH('Buku Besar'!A4016,Akun,0)),""))</f>
        <v/>
      </c>
      <c r="C4016" s="2" t="str">
        <f>IF(A4016="","",IFERROR(INDEX(Keterangan,MATCH('Buku Besar'!A4016,Akun,0)),""))</f>
        <v/>
      </c>
      <c r="D4016" s="2" t="str">
        <f>IF(A4016="","",IFERROR(INDEX(Reff,MATCH('Buku Besar'!A4016,Akun,0)),""))</f>
        <v/>
      </c>
      <c r="E4016" s="331" t="str">
        <f>IF(A4016="","",IFERROR(INDEX(Penerimaan,MATCH('Buku Besar'!A4016,Akun,0)),""))</f>
        <v/>
      </c>
      <c r="F4016" s="331" t="str">
        <f>IF(A4016="","",IFERROR(INDEX(Pengeluaran,MATCH('Buku Besar'!A4016,Akun,0)),""))</f>
        <v/>
      </c>
      <c r="H4016" s="91" t="str">
        <f t="shared" si="125"/>
        <v/>
      </c>
      <c r="I4016" s="330" t="str">
        <f>IF(H4016="","",IFERROR(INDEX(Tanggal1,MATCH('Buku Besar'!H4016,Akun1,0)),""))</f>
        <v/>
      </c>
      <c r="J4016" s="2" t="str">
        <f>IF(H4016="","",IFERROR(INDEX(Keterangan1,MATCH('Buku Besar'!H4016,Akun1,0)),""))</f>
        <v/>
      </c>
      <c r="K4016" s="2" t="str">
        <f>IF(H4016="","",IFERROR(INDEX(Reff1,MATCH('Buku Besar'!H4016,Akun1,0)),""))</f>
        <v/>
      </c>
      <c r="L4016" s="331" t="str">
        <f>IF(H4016="","",IFERROR(INDEX(Penerimaan1,MATCH('Buku Besar'!H4016,Akun1,0)),""))</f>
        <v/>
      </c>
      <c r="M4016" s="331" t="str">
        <f>IF(H4016="","",IFERROR(INDEX(Pengeluaran1,MATCH('Buku Besar'!H4016,Akun1,0)),""))</f>
        <v/>
      </c>
    </row>
    <row r="4017" spans="1:13" x14ac:dyDescent="0.25">
      <c r="A4017" s="91" t="str">
        <f t="shared" si="124"/>
        <v/>
      </c>
      <c r="B4017" s="330" t="str">
        <f>IF(A4017="","",IFERROR(INDEX(Tanggal,MATCH('Buku Besar'!A4017,Akun,0)),""))</f>
        <v/>
      </c>
      <c r="C4017" s="2" t="str">
        <f>IF(A4017="","",IFERROR(INDEX(Keterangan,MATCH('Buku Besar'!A4017,Akun,0)),""))</f>
        <v/>
      </c>
      <c r="D4017" s="2" t="str">
        <f>IF(A4017="","",IFERROR(INDEX(Reff,MATCH('Buku Besar'!A4017,Akun,0)),""))</f>
        <v/>
      </c>
      <c r="E4017" s="331" t="str">
        <f>IF(A4017="","",IFERROR(INDEX(Penerimaan,MATCH('Buku Besar'!A4017,Akun,0)),""))</f>
        <v/>
      </c>
      <c r="F4017" s="331" t="str">
        <f>IF(A4017="","",IFERROR(INDEX(Pengeluaran,MATCH('Buku Besar'!A4017,Akun,0)),""))</f>
        <v/>
      </c>
      <c r="H4017" s="91" t="str">
        <f t="shared" si="125"/>
        <v/>
      </c>
      <c r="I4017" s="330" t="str">
        <f>IF(H4017="","",IFERROR(INDEX(Tanggal1,MATCH('Buku Besar'!H4017,Akun1,0)),""))</f>
        <v/>
      </c>
      <c r="J4017" s="2" t="str">
        <f>IF(H4017="","",IFERROR(INDEX(Keterangan1,MATCH('Buku Besar'!H4017,Akun1,0)),""))</f>
        <v/>
      </c>
      <c r="K4017" s="2" t="str">
        <f>IF(H4017="","",IFERROR(INDEX(Reff1,MATCH('Buku Besar'!H4017,Akun1,0)),""))</f>
        <v/>
      </c>
      <c r="L4017" s="331" t="str">
        <f>IF(H4017="","",IFERROR(INDEX(Penerimaan1,MATCH('Buku Besar'!H4017,Akun1,0)),""))</f>
        <v/>
      </c>
      <c r="M4017" s="331" t="str">
        <f>IF(H4017="","",IFERROR(INDEX(Pengeluaran1,MATCH('Buku Besar'!H4017,Akun1,0)),""))</f>
        <v/>
      </c>
    </row>
    <row r="4018" spans="1:13" x14ac:dyDescent="0.25">
      <c r="A4018" s="91" t="str">
        <f t="shared" si="124"/>
        <v/>
      </c>
      <c r="B4018" s="330" t="str">
        <f>IF(A4018="","",IFERROR(INDEX(Tanggal,MATCH('Buku Besar'!A4018,Akun,0)),""))</f>
        <v/>
      </c>
      <c r="C4018" s="2" t="str">
        <f>IF(A4018="","",IFERROR(INDEX(Keterangan,MATCH('Buku Besar'!A4018,Akun,0)),""))</f>
        <v/>
      </c>
      <c r="D4018" s="2" t="str">
        <f>IF(A4018="","",IFERROR(INDEX(Reff,MATCH('Buku Besar'!A4018,Akun,0)),""))</f>
        <v/>
      </c>
      <c r="E4018" s="331" t="str">
        <f>IF(A4018="","",IFERROR(INDEX(Penerimaan,MATCH('Buku Besar'!A4018,Akun,0)),""))</f>
        <v/>
      </c>
      <c r="F4018" s="331" t="str">
        <f>IF(A4018="","",IFERROR(INDEX(Pengeluaran,MATCH('Buku Besar'!A4018,Akun,0)),""))</f>
        <v/>
      </c>
      <c r="H4018" s="91" t="str">
        <f t="shared" si="125"/>
        <v/>
      </c>
      <c r="I4018" s="330" t="str">
        <f>IF(H4018="","",IFERROR(INDEX(Tanggal1,MATCH('Buku Besar'!H4018,Akun1,0)),""))</f>
        <v/>
      </c>
      <c r="J4018" s="2" t="str">
        <f>IF(H4018="","",IFERROR(INDEX(Keterangan1,MATCH('Buku Besar'!H4018,Akun1,0)),""))</f>
        <v/>
      </c>
      <c r="K4018" s="2" t="str">
        <f>IF(H4018="","",IFERROR(INDEX(Reff1,MATCH('Buku Besar'!H4018,Akun1,0)),""))</f>
        <v/>
      </c>
      <c r="L4018" s="331" t="str">
        <f>IF(H4018="","",IFERROR(INDEX(Penerimaan1,MATCH('Buku Besar'!H4018,Akun1,0)),""))</f>
        <v/>
      </c>
      <c r="M4018" s="331" t="str">
        <f>IF(H4018="","",IFERROR(INDEX(Pengeluaran1,MATCH('Buku Besar'!H4018,Akun1,0)),""))</f>
        <v/>
      </c>
    </row>
    <row r="4019" spans="1:13" x14ac:dyDescent="0.25">
      <c r="A4019" s="91" t="str">
        <f t="shared" si="124"/>
        <v/>
      </c>
      <c r="B4019" s="330" t="str">
        <f>IF(A4019="","",IFERROR(INDEX(Tanggal,MATCH('Buku Besar'!A4019,Akun,0)),""))</f>
        <v/>
      </c>
      <c r="C4019" s="2" t="str">
        <f>IF(A4019="","",IFERROR(INDEX(Keterangan,MATCH('Buku Besar'!A4019,Akun,0)),""))</f>
        <v/>
      </c>
      <c r="D4019" s="2" t="str">
        <f>IF(A4019="","",IFERROR(INDEX(Reff,MATCH('Buku Besar'!A4019,Akun,0)),""))</f>
        <v/>
      </c>
      <c r="E4019" s="331" t="str">
        <f>IF(A4019="","",IFERROR(INDEX(Penerimaan,MATCH('Buku Besar'!A4019,Akun,0)),""))</f>
        <v/>
      </c>
      <c r="F4019" s="331" t="str">
        <f>IF(A4019="","",IFERROR(INDEX(Pengeluaran,MATCH('Buku Besar'!A4019,Akun,0)),""))</f>
        <v/>
      </c>
      <c r="H4019" s="91" t="str">
        <f t="shared" si="125"/>
        <v/>
      </c>
      <c r="I4019" s="330" t="str">
        <f>IF(H4019="","",IFERROR(INDEX(Tanggal1,MATCH('Buku Besar'!H4019,Akun1,0)),""))</f>
        <v/>
      </c>
      <c r="J4019" s="2" t="str">
        <f>IF(H4019="","",IFERROR(INDEX(Keterangan1,MATCH('Buku Besar'!H4019,Akun1,0)),""))</f>
        <v/>
      </c>
      <c r="K4019" s="2" t="str">
        <f>IF(H4019="","",IFERROR(INDEX(Reff1,MATCH('Buku Besar'!H4019,Akun1,0)),""))</f>
        <v/>
      </c>
      <c r="L4019" s="331" t="str">
        <f>IF(H4019="","",IFERROR(INDEX(Penerimaan1,MATCH('Buku Besar'!H4019,Akun1,0)),""))</f>
        <v/>
      </c>
      <c r="M4019" s="331" t="str">
        <f>IF(H4019="","",IFERROR(INDEX(Pengeluaran1,MATCH('Buku Besar'!H4019,Akun1,0)),""))</f>
        <v/>
      </c>
    </row>
    <row r="4020" spans="1:13" x14ac:dyDescent="0.25">
      <c r="A4020" s="91" t="str">
        <f t="shared" si="124"/>
        <v/>
      </c>
      <c r="B4020" s="330" t="str">
        <f>IF(A4020="","",IFERROR(INDEX(Tanggal,MATCH('Buku Besar'!A4020,Akun,0)),""))</f>
        <v/>
      </c>
      <c r="C4020" s="2" t="str">
        <f>IF(A4020="","",IFERROR(INDEX(Keterangan,MATCH('Buku Besar'!A4020,Akun,0)),""))</f>
        <v/>
      </c>
      <c r="D4020" s="2" t="str">
        <f>IF(A4020="","",IFERROR(INDEX(Reff,MATCH('Buku Besar'!A4020,Akun,0)),""))</f>
        <v/>
      </c>
      <c r="E4020" s="331" t="str">
        <f>IF(A4020="","",IFERROR(INDEX(Penerimaan,MATCH('Buku Besar'!A4020,Akun,0)),""))</f>
        <v/>
      </c>
      <c r="F4020" s="331" t="str">
        <f>IF(A4020="","",IFERROR(INDEX(Pengeluaran,MATCH('Buku Besar'!A4020,Akun,0)),""))</f>
        <v/>
      </c>
      <c r="H4020" s="91" t="str">
        <f t="shared" si="125"/>
        <v/>
      </c>
      <c r="I4020" s="330" t="str">
        <f>IF(H4020="","",IFERROR(INDEX(Tanggal1,MATCH('Buku Besar'!H4020,Akun1,0)),""))</f>
        <v/>
      </c>
      <c r="J4020" s="2" t="str">
        <f>IF(H4020="","",IFERROR(INDEX(Keterangan1,MATCH('Buku Besar'!H4020,Akun1,0)),""))</f>
        <v/>
      </c>
      <c r="K4020" s="2" t="str">
        <f>IF(H4020="","",IFERROR(INDEX(Reff1,MATCH('Buku Besar'!H4020,Akun1,0)),""))</f>
        <v/>
      </c>
      <c r="L4020" s="331" t="str">
        <f>IF(H4020="","",IFERROR(INDEX(Penerimaan1,MATCH('Buku Besar'!H4020,Akun1,0)),""))</f>
        <v/>
      </c>
      <c r="M4020" s="331" t="str">
        <f>IF(H4020="","",IFERROR(INDEX(Pengeluaran1,MATCH('Buku Besar'!H4020,Akun1,0)),""))</f>
        <v/>
      </c>
    </row>
    <row r="4021" spans="1:13" x14ac:dyDescent="0.25">
      <c r="A4021" s="91" t="str">
        <f t="shared" si="124"/>
        <v/>
      </c>
      <c r="B4021" s="330" t="str">
        <f>IF(A4021="","",IFERROR(INDEX(Tanggal,MATCH('Buku Besar'!A4021,Akun,0)),""))</f>
        <v/>
      </c>
      <c r="C4021" s="2" t="str">
        <f>IF(A4021="","",IFERROR(INDEX(Keterangan,MATCH('Buku Besar'!A4021,Akun,0)),""))</f>
        <v/>
      </c>
      <c r="D4021" s="2" t="str">
        <f>IF(A4021="","",IFERROR(INDEX(Reff,MATCH('Buku Besar'!A4021,Akun,0)),""))</f>
        <v/>
      </c>
      <c r="E4021" s="331" t="str">
        <f>IF(A4021="","",IFERROR(INDEX(Penerimaan,MATCH('Buku Besar'!A4021,Akun,0)),""))</f>
        <v/>
      </c>
      <c r="F4021" s="331" t="str">
        <f>IF(A4021="","",IFERROR(INDEX(Pengeluaran,MATCH('Buku Besar'!A4021,Akun,0)),""))</f>
        <v/>
      </c>
      <c r="H4021" s="91" t="str">
        <f t="shared" si="125"/>
        <v/>
      </c>
      <c r="I4021" s="330" t="str">
        <f>IF(H4021="","",IFERROR(INDEX(Tanggal1,MATCH('Buku Besar'!H4021,Akun1,0)),""))</f>
        <v/>
      </c>
      <c r="J4021" s="2" t="str">
        <f>IF(H4021="","",IFERROR(INDEX(Keterangan1,MATCH('Buku Besar'!H4021,Akun1,0)),""))</f>
        <v/>
      </c>
      <c r="K4021" s="2" t="str">
        <f>IF(H4021="","",IFERROR(INDEX(Reff1,MATCH('Buku Besar'!H4021,Akun1,0)),""))</f>
        <v/>
      </c>
      <c r="L4021" s="331" t="str">
        <f>IF(H4021="","",IFERROR(INDEX(Penerimaan1,MATCH('Buku Besar'!H4021,Akun1,0)),""))</f>
        <v/>
      </c>
      <c r="M4021" s="331" t="str">
        <f>IF(H4021="","",IFERROR(INDEX(Pengeluaran1,MATCH('Buku Besar'!H4021,Akun1,0)),""))</f>
        <v/>
      </c>
    </row>
    <row r="4022" spans="1:13" x14ac:dyDescent="0.25">
      <c r="A4022" s="91" t="str">
        <f t="shared" si="124"/>
        <v/>
      </c>
      <c r="B4022" s="330" t="str">
        <f>IF(A4022="","",IFERROR(INDEX(Tanggal,MATCH('Buku Besar'!A4022,Akun,0)),""))</f>
        <v/>
      </c>
      <c r="C4022" s="2" t="str">
        <f>IF(A4022="","",IFERROR(INDEX(Keterangan,MATCH('Buku Besar'!A4022,Akun,0)),""))</f>
        <v/>
      </c>
      <c r="D4022" s="2" t="str">
        <f>IF(A4022="","",IFERROR(INDEX(Reff,MATCH('Buku Besar'!A4022,Akun,0)),""))</f>
        <v/>
      </c>
      <c r="E4022" s="331" t="str">
        <f>IF(A4022="","",IFERROR(INDEX(Penerimaan,MATCH('Buku Besar'!A4022,Akun,0)),""))</f>
        <v/>
      </c>
      <c r="F4022" s="331" t="str">
        <f>IF(A4022="","",IFERROR(INDEX(Pengeluaran,MATCH('Buku Besar'!A4022,Akun,0)),""))</f>
        <v/>
      </c>
      <c r="H4022" s="91" t="str">
        <f t="shared" si="125"/>
        <v/>
      </c>
      <c r="I4022" s="330" t="str">
        <f>IF(H4022="","",IFERROR(INDEX(Tanggal1,MATCH('Buku Besar'!H4022,Akun1,0)),""))</f>
        <v/>
      </c>
      <c r="J4022" s="2" t="str">
        <f>IF(H4022="","",IFERROR(INDEX(Keterangan1,MATCH('Buku Besar'!H4022,Akun1,0)),""))</f>
        <v/>
      </c>
      <c r="K4022" s="2" t="str">
        <f>IF(H4022="","",IFERROR(INDEX(Reff1,MATCH('Buku Besar'!H4022,Akun1,0)),""))</f>
        <v/>
      </c>
      <c r="L4022" s="331" t="str">
        <f>IF(H4022="","",IFERROR(INDEX(Penerimaan1,MATCH('Buku Besar'!H4022,Akun1,0)),""))</f>
        <v/>
      </c>
      <c r="M4022" s="331" t="str">
        <f>IF(H4022="","",IFERROR(INDEX(Pengeluaran1,MATCH('Buku Besar'!H4022,Akun1,0)),""))</f>
        <v/>
      </c>
    </row>
    <row r="4023" spans="1:13" x14ac:dyDescent="0.25">
      <c r="A4023" s="91" t="str">
        <f t="shared" si="124"/>
        <v/>
      </c>
      <c r="B4023" s="330" t="str">
        <f>IF(A4023="","",IFERROR(INDEX(Tanggal,MATCH('Buku Besar'!A4023,Akun,0)),""))</f>
        <v/>
      </c>
      <c r="C4023" s="2" t="str">
        <f>IF(A4023="","",IFERROR(INDEX(Keterangan,MATCH('Buku Besar'!A4023,Akun,0)),""))</f>
        <v/>
      </c>
      <c r="D4023" s="2" t="str">
        <f>IF(A4023="","",IFERROR(INDEX(Reff,MATCH('Buku Besar'!A4023,Akun,0)),""))</f>
        <v/>
      </c>
      <c r="E4023" s="331" t="str">
        <f>IF(A4023="","",IFERROR(INDEX(Penerimaan,MATCH('Buku Besar'!A4023,Akun,0)),""))</f>
        <v/>
      </c>
      <c r="F4023" s="331" t="str">
        <f>IF(A4023="","",IFERROR(INDEX(Pengeluaran,MATCH('Buku Besar'!A4023,Akun,0)),""))</f>
        <v/>
      </c>
      <c r="H4023" s="91" t="str">
        <f t="shared" si="125"/>
        <v/>
      </c>
      <c r="I4023" s="330" t="str">
        <f>IF(H4023="","",IFERROR(INDEX(Tanggal1,MATCH('Buku Besar'!H4023,Akun1,0)),""))</f>
        <v/>
      </c>
      <c r="J4023" s="2" t="str">
        <f>IF(H4023="","",IFERROR(INDEX(Keterangan1,MATCH('Buku Besar'!H4023,Akun1,0)),""))</f>
        <v/>
      </c>
      <c r="K4023" s="2" t="str">
        <f>IF(H4023="","",IFERROR(INDEX(Reff1,MATCH('Buku Besar'!H4023,Akun1,0)),""))</f>
        <v/>
      </c>
      <c r="L4023" s="331" t="str">
        <f>IF(H4023="","",IFERROR(INDEX(Penerimaan1,MATCH('Buku Besar'!H4023,Akun1,0)),""))</f>
        <v/>
      </c>
      <c r="M4023" s="331" t="str">
        <f>IF(H4023="","",IFERROR(INDEX(Pengeluaran1,MATCH('Buku Besar'!H4023,Akun1,0)),""))</f>
        <v/>
      </c>
    </row>
    <row r="4024" spans="1:13" x14ac:dyDescent="0.25">
      <c r="A4024" s="91" t="str">
        <f t="shared" si="124"/>
        <v/>
      </c>
      <c r="B4024" s="330" t="str">
        <f>IF(A4024="","",IFERROR(INDEX(Tanggal,MATCH('Buku Besar'!A4024,Akun,0)),""))</f>
        <v/>
      </c>
      <c r="C4024" s="2" t="str">
        <f>IF(A4024="","",IFERROR(INDEX(Keterangan,MATCH('Buku Besar'!A4024,Akun,0)),""))</f>
        <v/>
      </c>
      <c r="D4024" s="2" t="str">
        <f>IF(A4024="","",IFERROR(INDEX(Reff,MATCH('Buku Besar'!A4024,Akun,0)),""))</f>
        <v/>
      </c>
      <c r="E4024" s="331" t="str">
        <f>IF(A4024="","",IFERROR(INDEX(Penerimaan,MATCH('Buku Besar'!A4024,Akun,0)),""))</f>
        <v/>
      </c>
      <c r="F4024" s="331" t="str">
        <f>IF(A4024="","",IFERROR(INDEX(Pengeluaran,MATCH('Buku Besar'!A4024,Akun,0)),""))</f>
        <v/>
      </c>
      <c r="H4024" s="91" t="str">
        <f t="shared" si="125"/>
        <v/>
      </c>
      <c r="I4024" s="330" t="str">
        <f>IF(H4024="","",IFERROR(INDEX(Tanggal1,MATCH('Buku Besar'!H4024,Akun1,0)),""))</f>
        <v/>
      </c>
      <c r="J4024" s="2" t="str">
        <f>IF(H4024="","",IFERROR(INDEX(Keterangan1,MATCH('Buku Besar'!H4024,Akun1,0)),""))</f>
        <v/>
      </c>
      <c r="K4024" s="2" t="str">
        <f>IF(H4024="","",IFERROR(INDEX(Reff1,MATCH('Buku Besar'!H4024,Akun1,0)),""))</f>
        <v/>
      </c>
      <c r="L4024" s="331" t="str">
        <f>IF(H4024="","",IFERROR(INDEX(Penerimaan1,MATCH('Buku Besar'!H4024,Akun1,0)),""))</f>
        <v/>
      </c>
      <c r="M4024" s="331" t="str">
        <f>IF(H4024="","",IFERROR(INDEX(Pengeluaran1,MATCH('Buku Besar'!H4024,Akun1,0)),""))</f>
        <v/>
      </c>
    </row>
    <row r="4025" spans="1:13" x14ac:dyDescent="0.25">
      <c r="A4025" s="91" t="str">
        <f t="shared" si="124"/>
        <v/>
      </c>
      <c r="B4025" s="330" t="str">
        <f>IF(A4025="","",IFERROR(INDEX(Tanggal,MATCH('Buku Besar'!A4025,Akun,0)),""))</f>
        <v/>
      </c>
      <c r="C4025" s="2" t="str">
        <f>IF(A4025="","",IFERROR(INDEX(Keterangan,MATCH('Buku Besar'!A4025,Akun,0)),""))</f>
        <v/>
      </c>
      <c r="D4025" s="2" t="str">
        <f>IF(A4025="","",IFERROR(INDEX(Reff,MATCH('Buku Besar'!A4025,Akun,0)),""))</f>
        <v/>
      </c>
      <c r="E4025" s="331" t="str">
        <f>IF(A4025="","",IFERROR(INDEX(Penerimaan,MATCH('Buku Besar'!A4025,Akun,0)),""))</f>
        <v/>
      </c>
      <c r="F4025" s="331" t="str">
        <f>IF(A4025="","",IFERROR(INDEX(Pengeluaran,MATCH('Buku Besar'!A4025,Akun,0)),""))</f>
        <v/>
      </c>
      <c r="H4025" s="91" t="str">
        <f t="shared" si="125"/>
        <v/>
      </c>
      <c r="I4025" s="330" t="str">
        <f>IF(H4025="","",IFERROR(INDEX(Tanggal1,MATCH('Buku Besar'!H4025,Akun1,0)),""))</f>
        <v/>
      </c>
      <c r="J4025" s="2" t="str">
        <f>IF(H4025="","",IFERROR(INDEX(Keterangan1,MATCH('Buku Besar'!H4025,Akun1,0)),""))</f>
        <v/>
      </c>
      <c r="K4025" s="2" t="str">
        <f>IF(H4025="","",IFERROR(INDEX(Reff1,MATCH('Buku Besar'!H4025,Akun1,0)),""))</f>
        <v/>
      </c>
      <c r="L4025" s="331" t="str">
        <f>IF(H4025="","",IFERROR(INDEX(Penerimaan1,MATCH('Buku Besar'!H4025,Akun1,0)),""))</f>
        <v/>
      </c>
      <c r="M4025" s="331" t="str">
        <f>IF(H4025="","",IFERROR(INDEX(Pengeluaran1,MATCH('Buku Besar'!H4025,Akun1,0)),""))</f>
        <v/>
      </c>
    </row>
    <row r="4026" spans="1:13" x14ac:dyDescent="0.25">
      <c r="A4026" s="91" t="str">
        <f t="shared" si="124"/>
        <v/>
      </c>
      <c r="B4026" s="330" t="str">
        <f>IF(A4026="","",IFERROR(INDEX(Tanggal,MATCH('Buku Besar'!A4026,Akun,0)),""))</f>
        <v/>
      </c>
      <c r="C4026" s="2" t="str">
        <f>IF(A4026="","",IFERROR(INDEX(Keterangan,MATCH('Buku Besar'!A4026,Akun,0)),""))</f>
        <v/>
      </c>
      <c r="D4026" s="2" t="str">
        <f>IF(A4026="","",IFERROR(INDEX(Reff,MATCH('Buku Besar'!A4026,Akun,0)),""))</f>
        <v/>
      </c>
      <c r="E4026" s="331" t="str">
        <f>IF(A4026="","",IFERROR(INDEX(Penerimaan,MATCH('Buku Besar'!A4026,Akun,0)),""))</f>
        <v/>
      </c>
      <c r="F4026" s="331" t="str">
        <f>IF(A4026="","",IFERROR(INDEX(Pengeluaran,MATCH('Buku Besar'!A4026,Akun,0)),""))</f>
        <v/>
      </c>
      <c r="H4026" s="91" t="str">
        <f t="shared" si="125"/>
        <v/>
      </c>
      <c r="I4026" s="330" t="str">
        <f>IF(H4026="","",IFERROR(INDEX(Tanggal1,MATCH('Buku Besar'!H4026,Akun1,0)),""))</f>
        <v/>
      </c>
      <c r="J4026" s="2" t="str">
        <f>IF(H4026="","",IFERROR(INDEX(Keterangan1,MATCH('Buku Besar'!H4026,Akun1,0)),""))</f>
        <v/>
      </c>
      <c r="K4026" s="2" t="str">
        <f>IF(H4026="","",IFERROR(INDEX(Reff1,MATCH('Buku Besar'!H4026,Akun1,0)),""))</f>
        <v/>
      </c>
      <c r="L4026" s="331" t="str">
        <f>IF(H4026="","",IFERROR(INDEX(Penerimaan1,MATCH('Buku Besar'!H4026,Akun1,0)),""))</f>
        <v/>
      </c>
      <c r="M4026" s="331" t="str">
        <f>IF(H4026="","",IFERROR(INDEX(Pengeluaran1,MATCH('Buku Besar'!H4026,Akun1,0)),""))</f>
        <v/>
      </c>
    </row>
    <row r="4027" spans="1:13" x14ac:dyDescent="0.25">
      <c r="A4027" s="91" t="str">
        <f t="shared" si="124"/>
        <v/>
      </c>
      <c r="B4027" s="330" t="str">
        <f>IF(A4027="","",IFERROR(INDEX(Tanggal,MATCH('Buku Besar'!A4027,Akun,0)),""))</f>
        <v/>
      </c>
      <c r="C4027" s="2" t="str">
        <f>IF(A4027="","",IFERROR(INDEX(Keterangan,MATCH('Buku Besar'!A4027,Akun,0)),""))</f>
        <v/>
      </c>
      <c r="D4027" s="2" t="str">
        <f>IF(A4027="","",IFERROR(INDEX(Reff,MATCH('Buku Besar'!A4027,Akun,0)),""))</f>
        <v/>
      </c>
      <c r="E4027" s="331" t="str">
        <f>IF(A4027="","",IFERROR(INDEX(Penerimaan,MATCH('Buku Besar'!A4027,Akun,0)),""))</f>
        <v/>
      </c>
      <c r="F4027" s="331" t="str">
        <f>IF(A4027="","",IFERROR(INDEX(Pengeluaran,MATCH('Buku Besar'!A4027,Akun,0)),""))</f>
        <v/>
      </c>
      <c r="H4027" s="91" t="str">
        <f t="shared" si="125"/>
        <v/>
      </c>
      <c r="I4027" s="330" t="str">
        <f>IF(H4027="","",IFERROR(INDEX(Tanggal1,MATCH('Buku Besar'!H4027,Akun1,0)),""))</f>
        <v/>
      </c>
      <c r="J4027" s="2" t="str">
        <f>IF(H4027="","",IFERROR(INDEX(Keterangan1,MATCH('Buku Besar'!H4027,Akun1,0)),""))</f>
        <v/>
      </c>
      <c r="K4027" s="2" t="str">
        <f>IF(H4027="","",IFERROR(INDEX(Reff1,MATCH('Buku Besar'!H4027,Akun1,0)),""))</f>
        <v/>
      </c>
      <c r="L4027" s="331" t="str">
        <f>IF(H4027="","",IFERROR(INDEX(Penerimaan1,MATCH('Buku Besar'!H4027,Akun1,0)),""))</f>
        <v/>
      </c>
      <c r="M4027" s="331" t="str">
        <f>IF(H4027="","",IFERROR(INDEX(Pengeluaran1,MATCH('Buku Besar'!H4027,Akun1,0)),""))</f>
        <v/>
      </c>
    </row>
    <row r="4028" spans="1:13" x14ac:dyDescent="0.25">
      <c r="A4028" s="91" t="str">
        <f t="shared" si="124"/>
        <v/>
      </c>
      <c r="B4028" s="330" t="str">
        <f>IF(A4028="","",IFERROR(INDEX(Tanggal,MATCH('Buku Besar'!A4028,Akun,0)),""))</f>
        <v/>
      </c>
      <c r="C4028" s="2" t="str">
        <f>IF(A4028="","",IFERROR(INDEX(Keterangan,MATCH('Buku Besar'!A4028,Akun,0)),""))</f>
        <v/>
      </c>
      <c r="D4028" s="2" t="str">
        <f>IF(A4028="","",IFERROR(INDEX(Reff,MATCH('Buku Besar'!A4028,Akun,0)),""))</f>
        <v/>
      </c>
      <c r="E4028" s="331" t="str">
        <f>IF(A4028="","",IFERROR(INDEX(Penerimaan,MATCH('Buku Besar'!A4028,Akun,0)),""))</f>
        <v/>
      </c>
      <c r="F4028" s="331" t="str">
        <f>IF(A4028="","",IFERROR(INDEX(Pengeluaran,MATCH('Buku Besar'!A4028,Akun,0)),""))</f>
        <v/>
      </c>
      <c r="H4028" s="91" t="str">
        <f t="shared" si="125"/>
        <v/>
      </c>
      <c r="I4028" s="330" t="str">
        <f>IF(H4028="","",IFERROR(INDEX(Tanggal1,MATCH('Buku Besar'!H4028,Akun1,0)),""))</f>
        <v/>
      </c>
      <c r="J4028" s="2" t="str">
        <f>IF(H4028="","",IFERROR(INDEX(Keterangan1,MATCH('Buku Besar'!H4028,Akun1,0)),""))</f>
        <v/>
      </c>
      <c r="K4028" s="2" t="str">
        <f>IF(H4028="","",IFERROR(INDEX(Reff1,MATCH('Buku Besar'!H4028,Akun1,0)),""))</f>
        <v/>
      </c>
      <c r="L4028" s="331" t="str">
        <f>IF(H4028="","",IFERROR(INDEX(Penerimaan1,MATCH('Buku Besar'!H4028,Akun1,0)),""))</f>
        <v/>
      </c>
      <c r="M4028" s="331" t="str">
        <f>IF(H4028="","",IFERROR(INDEX(Pengeluaran1,MATCH('Buku Besar'!H4028,Akun1,0)),""))</f>
        <v/>
      </c>
    </row>
    <row r="4029" spans="1:13" x14ac:dyDescent="0.25">
      <c r="A4029" s="91" t="str">
        <f t="shared" si="124"/>
        <v/>
      </c>
      <c r="B4029" s="330" t="str">
        <f>IF(A4029="","",IFERROR(INDEX(Tanggal,MATCH('Buku Besar'!A4029,Akun,0)),""))</f>
        <v/>
      </c>
      <c r="C4029" s="2" t="str">
        <f>IF(A4029="","",IFERROR(INDEX(Keterangan,MATCH('Buku Besar'!A4029,Akun,0)),""))</f>
        <v/>
      </c>
      <c r="D4029" s="2" t="str">
        <f>IF(A4029="","",IFERROR(INDEX(Reff,MATCH('Buku Besar'!A4029,Akun,0)),""))</f>
        <v/>
      </c>
      <c r="E4029" s="331" t="str">
        <f>IF(A4029="","",IFERROR(INDEX(Penerimaan,MATCH('Buku Besar'!A4029,Akun,0)),""))</f>
        <v/>
      </c>
      <c r="F4029" s="331" t="str">
        <f>IF(A4029="","",IFERROR(INDEX(Pengeluaran,MATCH('Buku Besar'!A4029,Akun,0)),""))</f>
        <v/>
      </c>
      <c r="H4029" s="91" t="str">
        <f t="shared" si="125"/>
        <v/>
      </c>
      <c r="I4029" s="330" t="str">
        <f>IF(H4029="","",IFERROR(INDEX(Tanggal1,MATCH('Buku Besar'!H4029,Akun1,0)),""))</f>
        <v/>
      </c>
      <c r="J4029" s="2" t="str">
        <f>IF(H4029="","",IFERROR(INDEX(Keterangan1,MATCH('Buku Besar'!H4029,Akun1,0)),""))</f>
        <v/>
      </c>
      <c r="K4029" s="2" t="str">
        <f>IF(H4029="","",IFERROR(INDEX(Reff1,MATCH('Buku Besar'!H4029,Akun1,0)),""))</f>
        <v/>
      </c>
      <c r="L4029" s="331" t="str">
        <f>IF(H4029="","",IFERROR(INDEX(Penerimaan1,MATCH('Buku Besar'!H4029,Akun1,0)),""))</f>
        <v/>
      </c>
      <c r="M4029" s="331" t="str">
        <f>IF(H4029="","",IFERROR(INDEX(Pengeluaran1,MATCH('Buku Besar'!H4029,Akun1,0)),""))</f>
        <v/>
      </c>
    </row>
    <row r="4030" spans="1:13" x14ac:dyDescent="0.25">
      <c r="A4030" s="91" t="str">
        <f t="shared" si="124"/>
        <v/>
      </c>
      <c r="B4030" s="330" t="str">
        <f>IF(A4030="","",IFERROR(INDEX(Tanggal,MATCH('Buku Besar'!A4030,Akun,0)),""))</f>
        <v/>
      </c>
      <c r="C4030" s="2" t="str">
        <f>IF(A4030="","",IFERROR(INDEX(Keterangan,MATCH('Buku Besar'!A4030,Akun,0)),""))</f>
        <v/>
      </c>
      <c r="D4030" s="2" t="str">
        <f>IF(A4030="","",IFERROR(INDEX(Reff,MATCH('Buku Besar'!A4030,Akun,0)),""))</f>
        <v/>
      </c>
      <c r="E4030" s="331" t="str">
        <f>IF(A4030="","",IFERROR(INDEX(Penerimaan,MATCH('Buku Besar'!A4030,Akun,0)),""))</f>
        <v/>
      </c>
      <c r="F4030" s="331" t="str">
        <f>IF(A4030="","",IFERROR(INDEX(Pengeluaran,MATCH('Buku Besar'!A4030,Akun,0)),""))</f>
        <v/>
      </c>
      <c r="H4030" s="91" t="str">
        <f t="shared" si="125"/>
        <v/>
      </c>
      <c r="I4030" s="330" t="str">
        <f>IF(H4030="","",IFERROR(INDEX(Tanggal1,MATCH('Buku Besar'!H4030,Akun1,0)),""))</f>
        <v/>
      </c>
      <c r="J4030" s="2" t="str">
        <f>IF(H4030="","",IFERROR(INDEX(Keterangan1,MATCH('Buku Besar'!H4030,Akun1,0)),""))</f>
        <v/>
      </c>
      <c r="K4030" s="2" t="str">
        <f>IF(H4030="","",IFERROR(INDEX(Reff1,MATCH('Buku Besar'!H4030,Akun1,0)),""))</f>
        <v/>
      </c>
      <c r="L4030" s="331" t="str">
        <f>IF(H4030="","",IFERROR(INDEX(Penerimaan1,MATCH('Buku Besar'!H4030,Akun1,0)),""))</f>
        <v/>
      </c>
      <c r="M4030" s="331" t="str">
        <f>IF(H4030="","",IFERROR(INDEX(Pengeluaran1,MATCH('Buku Besar'!H4030,Akun1,0)),""))</f>
        <v/>
      </c>
    </row>
    <row r="4031" spans="1:13" x14ac:dyDescent="0.25">
      <c r="A4031" s="91" t="str">
        <f t="shared" si="124"/>
        <v/>
      </c>
      <c r="B4031" s="330" t="str">
        <f>IF(A4031="","",IFERROR(INDEX(Tanggal,MATCH('Buku Besar'!A4031,Akun,0)),""))</f>
        <v/>
      </c>
      <c r="C4031" s="2" t="str">
        <f>IF(A4031="","",IFERROR(INDEX(Keterangan,MATCH('Buku Besar'!A4031,Akun,0)),""))</f>
        <v/>
      </c>
      <c r="D4031" s="2" t="str">
        <f>IF(A4031="","",IFERROR(INDEX(Reff,MATCH('Buku Besar'!A4031,Akun,0)),""))</f>
        <v/>
      </c>
      <c r="E4031" s="331" t="str">
        <f>IF(A4031="","",IFERROR(INDEX(Penerimaan,MATCH('Buku Besar'!A4031,Akun,0)),""))</f>
        <v/>
      </c>
      <c r="F4031" s="331" t="str">
        <f>IF(A4031="","",IFERROR(INDEX(Pengeluaran,MATCH('Buku Besar'!A4031,Akun,0)),""))</f>
        <v/>
      </c>
      <c r="H4031" s="91" t="str">
        <f t="shared" si="125"/>
        <v/>
      </c>
      <c r="I4031" s="330" t="str">
        <f>IF(H4031="","",IFERROR(INDEX(Tanggal1,MATCH('Buku Besar'!H4031,Akun1,0)),""))</f>
        <v/>
      </c>
      <c r="J4031" s="2" t="str">
        <f>IF(H4031="","",IFERROR(INDEX(Keterangan1,MATCH('Buku Besar'!H4031,Akun1,0)),""))</f>
        <v/>
      </c>
      <c r="K4031" s="2" t="str">
        <f>IF(H4031="","",IFERROR(INDEX(Reff1,MATCH('Buku Besar'!H4031,Akun1,0)),""))</f>
        <v/>
      </c>
      <c r="L4031" s="331" t="str">
        <f>IF(H4031="","",IFERROR(INDEX(Penerimaan1,MATCH('Buku Besar'!H4031,Akun1,0)),""))</f>
        <v/>
      </c>
      <c r="M4031" s="331" t="str">
        <f>IF(H4031="","",IFERROR(INDEX(Pengeluaran1,MATCH('Buku Besar'!H4031,Akun1,0)),""))</f>
        <v/>
      </c>
    </row>
    <row r="4032" spans="1:13" x14ac:dyDescent="0.25">
      <c r="A4032" s="91" t="str">
        <f t="shared" si="124"/>
        <v/>
      </c>
      <c r="B4032" s="330" t="str">
        <f>IF(A4032="","",IFERROR(INDEX(Tanggal,MATCH('Buku Besar'!A4032,Akun,0)),""))</f>
        <v/>
      </c>
      <c r="C4032" s="2" t="str">
        <f>IF(A4032="","",IFERROR(INDEX(Keterangan,MATCH('Buku Besar'!A4032,Akun,0)),""))</f>
        <v/>
      </c>
      <c r="D4032" s="2" t="str">
        <f>IF(A4032="","",IFERROR(INDEX(Reff,MATCH('Buku Besar'!A4032,Akun,0)),""))</f>
        <v/>
      </c>
      <c r="E4032" s="331" t="str">
        <f>IF(A4032="","",IFERROR(INDEX(Penerimaan,MATCH('Buku Besar'!A4032,Akun,0)),""))</f>
        <v/>
      </c>
      <c r="F4032" s="331" t="str">
        <f>IF(A4032="","",IFERROR(INDEX(Pengeluaran,MATCH('Buku Besar'!A4032,Akun,0)),""))</f>
        <v/>
      </c>
      <c r="H4032" s="91" t="str">
        <f t="shared" si="125"/>
        <v/>
      </c>
      <c r="I4032" s="330" t="str">
        <f>IF(H4032="","",IFERROR(INDEX(Tanggal1,MATCH('Buku Besar'!H4032,Akun1,0)),""))</f>
        <v/>
      </c>
      <c r="J4032" s="2" t="str">
        <f>IF(H4032="","",IFERROR(INDEX(Keterangan1,MATCH('Buku Besar'!H4032,Akun1,0)),""))</f>
        <v/>
      </c>
      <c r="K4032" s="2" t="str">
        <f>IF(H4032="","",IFERROR(INDEX(Reff1,MATCH('Buku Besar'!H4032,Akun1,0)),""))</f>
        <v/>
      </c>
      <c r="L4032" s="331" t="str">
        <f>IF(H4032="","",IFERROR(INDEX(Penerimaan1,MATCH('Buku Besar'!H4032,Akun1,0)),""))</f>
        <v/>
      </c>
      <c r="M4032" s="331" t="str">
        <f>IF(H4032="","",IFERROR(INDEX(Pengeluaran1,MATCH('Buku Besar'!H4032,Akun1,0)),""))</f>
        <v/>
      </c>
    </row>
    <row r="4033" spans="1:13" x14ac:dyDescent="0.25">
      <c r="A4033" s="91" t="str">
        <f t="shared" si="124"/>
        <v/>
      </c>
      <c r="B4033" s="330" t="str">
        <f>IF(A4033="","",IFERROR(INDEX(Tanggal,MATCH('Buku Besar'!A4033,Akun,0)),""))</f>
        <v/>
      </c>
      <c r="C4033" s="2" t="str">
        <f>IF(A4033="","",IFERROR(INDEX(Keterangan,MATCH('Buku Besar'!A4033,Akun,0)),""))</f>
        <v/>
      </c>
      <c r="D4033" s="2" t="str">
        <f>IF(A4033="","",IFERROR(INDEX(Reff,MATCH('Buku Besar'!A4033,Akun,0)),""))</f>
        <v/>
      </c>
      <c r="E4033" s="331" t="str">
        <f>IF(A4033="","",IFERROR(INDEX(Penerimaan,MATCH('Buku Besar'!A4033,Akun,0)),""))</f>
        <v/>
      </c>
      <c r="F4033" s="331" t="str">
        <f>IF(A4033="","",IFERROR(INDEX(Pengeluaran,MATCH('Buku Besar'!A4033,Akun,0)),""))</f>
        <v/>
      </c>
      <c r="H4033" s="91" t="str">
        <f t="shared" si="125"/>
        <v/>
      </c>
      <c r="I4033" s="330" t="str">
        <f>IF(H4033="","",IFERROR(INDEX(Tanggal1,MATCH('Buku Besar'!H4033,Akun1,0)),""))</f>
        <v/>
      </c>
      <c r="J4033" s="2" t="str">
        <f>IF(H4033="","",IFERROR(INDEX(Keterangan1,MATCH('Buku Besar'!H4033,Akun1,0)),""))</f>
        <v/>
      </c>
      <c r="K4033" s="2" t="str">
        <f>IF(H4033="","",IFERROR(INDEX(Reff1,MATCH('Buku Besar'!H4033,Akun1,0)),""))</f>
        <v/>
      </c>
      <c r="L4033" s="331" t="str">
        <f>IF(H4033="","",IFERROR(INDEX(Penerimaan1,MATCH('Buku Besar'!H4033,Akun1,0)),""))</f>
        <v/>
      </c>
      <c r="M4033" s="331" t="str">
        <f>IF(H4033="","",IFERROR(INDEX(Pengeluaran1,MATCH('Buku Besar'!H4033,Akun1,0)),""))</f>
        <v/>
      </c>
    </row>
    <row r="4034" spans="1:13" x14ac:dyDescent="0.25">
      <c r="A4034" s="91" t="str">
        <f t="shared" si="124"/>
        <v/>
      </c>
      <c r="B4034" s="330" t="str">
        <f>IF(A4034="","",IFERROR(INDEX(Tanggal,MATCH('Buku Besar'!A4034,Akun,0)),""))</f>
        <v/>
      </c>
      <c r="C4034" s="2" t="str">
        <f>IF(A4034="","",IFERROR(INDEX(Keterangan,MATCH('Buku Besar'!A4034,Akun,0)),""))</f>
        <v/>
      </c>
      <c r="D4034" s="2" t="str">
        <f>IF(A4034="","",IFERROR(INDEX(Reff,MATCH('Buku Besar'!A4034,Akun,0)),""))</f>
        <v/>
      </c>
      <c r="E4034" s="331" t="str">
        <f>IF(A4034="","",IFERROR(INDEX(Penerimaan,MATCH('Buku Besar'!A4034,Akun,0)),""))</f>
        <v/>
      </c>
      <c r="F4034" s="331" t="str">
        <f>IF(A4034="","",IFERROR(INDEX(Pengeluaran,MATCH('Buku Besar'!A4034,Akun,0)),""))</f>
        <v/>
      </c>
      <c r="H4034" s="91" t="str">
        <f t="shared" si="125"/>
        <v/>
      </c>
      <c r="I4034" s="330" t="str">
        <f>IF(H4034="","",IFERROR(INDEX(Tanggal1,MATCH('Buku Besar'!H4034,Akun1,0)),""))</f>
        <v/>
      </c>
      <c r="J4034" s="2" t="str">
        <f>IF(H4034="","",IFERROR(INDEX(Keterangan1,MATCH('Buku Besar'!H4034,Akun1,0)),""))</f>
        <v/>
      </c>
      <c r="K4034" s="2" t="str">
        <f>IF(H4034="","",IFERROR(INDEX(Reff1,MATCH('Buku Besar'!H4034,Akun1,0)),""))</f>
        <v/>
      </c>
      <c r="L4034" s="331" t="str">
        <f>IF(H4034="","",IFERROR(INDEX(Penerimaan1,MATCH('Buku Besar'!H4034,Akun1,0)),""))</f>
        <v/>
      </c>
      <c r="M4034" s="331" t="str">
        <f>IF(H4034="","",IFERROR(INDEX(Pengeluaran1,MATCH('Buku Besar'!H4034,Akun1,0)),""))</f>
        <v/>
      </c>
    </row>
    <row r="4035" spans="1:13" x14ac:dyDescent="0.25">
      <c r="A4035" s="91" t="str">
        <f t="shared" si="124"/>
        <v/>
      </c>
      <c r="B4035" s="330" t="str">
        <f>IF(A4035="","",IFERROR(INDEX(Tanggal,MATCH('Buku Besar'!A4035,Akun,0)),""))</f>
        <v/>
      </c>
      <c r="C4035" s="2" t="str">
        <f>IF(A4035="","",IFERROR(INDEX(Keterangan,MATCH('Buku Besar'!A4035,Akun,0)),""))</f>
        <v/>
      </c>
      <c r="D4035" s="2" t="str">
        <f>IF(A4035="","",IFERROR(INDEX(Reff,MATCH('Buku Besar'!A4035,Akun,0)),""))</f>
        <v/>
      </c>
      <c r="E4035" s="331" t="str">
        <f>IF(A4035="","",IFERROR(INDEX(Penerimaan,MATCH('Buku Besar'!A4035,Akun,0)),""))</f>
        <v/>
      </c>
      <c r="F4035" s="331" t="str">
        <f>IF(A4035="","",IFERROR(INDEX(Pengeluaran,MATCH('Buku Besar'!A4035,Akun,0)),""))</f>
        <v/>
      </c>
      <c r="H4035" s="91" t="str">
        <f t="shared" si="125"/>
        <v/>
      </c>
      <c r="I4035" s="330" t="str">
        <f>IF(H4035="","",IFERROR(INDEX(Tanggal1,MATCH('Buku Besar'!H4035,Akun1,0)),""))</f>
        <v/>
      </c>
      <c r="J4035" s="2" t="str">
        <f>IF(H4035="","",IFERROR(INDEX(Keterangan1,MATCH('Buku Besar'!H4035,Akun1,0)),""))</f>
        <v/>
      </c>
      <c r="K4035" s="2" t="str">
        <f>IF(H4035="","",IFERROR(INDEX(Reff1,MATCH('Buku Besar'!H4035,Akun1,0)),""))</f>
        <v/>
      </c>
      <c r="L4035" s="331" t="str">
        <f>IF(H4035="","",IFERROR(INDEX(Penerimaan1,MATCH('Buku Besar'!H4035,Akun1,0)),""))</f>
        <v/>
      </c>
      <c r="M4035" s="331" t="str">
        <f>IF(H4035="","",IFERROR(INDEX(Pengeluaran1,MATCH('Buku Besar'!H4035,Akun1,0)),""))</f>
        <v/>
      </c>
    </row>
    <row r="4036" spans="1:13" x14ac:dyDescent="0.25">
      <c r="A4036" s="91" t="str">
        <f t="shared" si="124"/>
        <v/>
      </c>
      <c r="B4036" s="330" t="str">
        <f>IF(A4036="","",IFERROR(INDEX(Tanggal,MATCH('Buku Besar'!A4036,Akun,0)),""))</f>
        <v/>
      </c>
      <c r="C4036" s="2" t="str">
        <f>IF(A4036="","",IFERROR(INDEX(Keterangan,MATCH('Buku Besar'!A4036,Akun,0)),""))</f>
        <v/>
      </c>
      <c r="D4036" s="2" t="str">
        <f>IF(A4036="","",IFERROR(INDEX(Reff,MATCH('Buku Besar'!A4036,Akun,0)),""))</f>
        <v/>
      </c>
      <c r="E4036" s="331" t="str">
        <f>IF(A4036="","",IFERROR(INDEX(Penerimaan,MATCH('Buku Besar'!A4036,Akun,0)),""))</f>
        <v/>
      </c>
      <c r="F4036" s="331" t="str">
        <f>IF(A4036="","",IFERROR(INDEX(Pengeluaran,MATCH('Buku Besar'!A4036,Akun,0)),""))</f>
        <v/>
      </c>
      <c r="H4036" s="91" t="str">
        <f t="shared" si="125"/>
        <v/>
      </c>
      <c r="I4036" s="330" t="str">
        <f>IF(H4036="","",IFERROR(INDEX(Tanggal1,MATCH('Buku Besar'!H4036,Akun1,0)),""))</f>
        <v/>
      </c>
      <c r="J4036" s="2" t="str">
        <f>IF(H4036="","",IFERROR(INDEX(Keterangan1,MATCH('Buku Besar'!H4036,Akun1,0)),""))</f>
        <v/>
      </c>
      <c r="K4036" s="2" t="str">
        <f>IF(H4036="","",IFERROR(INDEX(Reff1,MATCH('Buku Besar'!H4036,Akun1,0)),""))</f>
        <v/>
      </c>
      <c r="L4036" s="331" t="str">
        <f>IF(H4036="","",IFERROR(INDEX(Penerimaan1,MATCH('Buku Besar'!H4036,Akun1,0)),""))</f>
        <v/>
      </c>
      <c r="M4036" s="331" t="str">
        <f>IF(H4036="","",IFERROR(INDEX(Pengeluaran1,MATCH('Buku Besar'!H4036,Akun1,0)),""))</f>
        <v/>
      </c>
    </row>
    <row r="4037" spans="1:13" x14ac:dyDescent="0.25">
      <c r="A4037" s="91" t="str">
        <f t="shared" si="124"/>
        <v/>
      </c>
      <c r="B4037" s="330" t="str">
        <f>IF(A4037="","",IFERROR(INDEX(Tanggal,MATCH('Buku Besar'!A4037,Akun,0)),""))</f>
        <v/>
      </c>
      <c r="C4037" s="2" t="str">
        <f>IF(A4037="","",IFERROR(INDEX(Keterangan,MATCH('Buku Besar'!A4037,Akun,0)),""))</f>
        <v/>
      </c>
      <c r="D4037" s="2" t="str">
        <f>IF(A4037="","",IFERROR(INDEX(Reff,MATCH('Buku Besar'!A4037,Akun,0)),""))</f>
        <v/>
      </c>
      <c r="E4037" s="331" t="str">
        <f>IF(A4037="","",IFERROR(INDEX(Penerimaan,MATCH('Buku Besar'!A4037,Akun,0)),""))</f>
        <v/>
      </c>
      <c r="F4037" s="331" t="str">
        <f>IF(A4037="","",IFERROR(INDEX(Pengeluaran,MATCH('Buku Besar'!A4037,Akun,0)),""))</f>
        <v/>
      </c>
      <c r="H4037" s="91" t="str">
        <f t="shared" si="125"/>
        <v/>
      </c>
      <c r="I4037" s="330" t="str">
        <f>IF(H4037="","",IFERROR(INDEX(Tanggal1,MATCH('Buku Besar'!H4037,Akun1,0)),""))</f>
        <v/>
      </c>
      <c r="J4037" s="2" t="str">
        <f>IF(H4037="","",IFERROR(INDEX(Keterangan1,MATCH('Buku Besar'!H4037,Akun1,0)),""))</f>
        <v/>
      </c>
      <c r="K4037" s="2" t="str">
        <f>IF(H4037="","",IFERROR(INDEX(Reff1,MATCH('Buku Besar'!H4037,Akun1,0)),""))</f>
        <v/>
      </c>
      <c r="L4037" s="331" t="str">
        <f>IF(H4037="","",IFERROR(INDEX(Penerimaan1,MATCH('Buku Besar'!H4037,Akun1,0)),""))</f>
        <v/>
      </c>
      <c r="M4037" s="331" t="str">
        <f>IF(H4037="","",IFERROR(INDEX(Pengeluaran1,MATCH('Buku Besar'!H4037,Akun1,0)),""))</f>
        <v/>
      </c>
    </row>
    <row r="4038" spans="1:13" x14ac:dyDescent="0.25">
      <c r="A4038" s="91" t="str">
        <f t="shared" si="124"/>
        <v/>
      </c>
      <c r="B4038" s="330" t="str">
        <f>IF(A4038="","",IFERROR(INDEX(Tanggal,MATCH('Buku Besar'!A4038,Akun,0)),""))</f>
        <v/>
      </c>
      <c r="C4038" s="2" t="str">
        <f>IF(A4038="","",IFERROR(INDEX(Keterangan,MATCH('Buku Besar'!A4038,Akun,0)),""))</f>
        <v/>
      </c>
      <c r="D4038" s="2" t="str">
        <f>IF(A4038="","",IFERROR(INDEX(Reff,MATCH('Buku Besar'!A4038,Akun,0)),""))</f>
        <v/>
      </c>
      <c r="E4038" s="331" t="str">
        <f>IF(A4038="","",IFERROR(INDEX(Penerimaan,MATCH('Buku Besar'!A4038,Akun,0)),""))</f>
        <v/>
      </c>
      <c r="F4038" s="331" t="str">
        <f>IF(A4038="","",IFERROR(INDEX(Pengeluaran,MATCH('Buku Besar'!A4038,Akun,0)),""))</f>
        <v/>
      </c>
      <c r="H4038" s="91" t="str">
        <f t="shared" si="125"/>
        <v/>
      </c>
      <c r="I4038" s="330" t="str">
        <f>IF(H4038="","",IFERROR(INDEX(Tanggal1,MATCH('Buku Besar'!H4038,Akun1,0)),""))</f>
        <v/>
      </c>
      <c r="J4038" s="2" t="str">
        <f>IF(H4038="","",IFERROR(INDEX(Keterangan1,MATCH('Buku Besar'!H4038,Akun1,0)),""))</f>
        <v/>
      </c>
      <c r="K4038" s="2" t="str">
        <f>IF(H4038="","",IFERROR(INDEX(Reff1,MATCH('Buku Besar'!H4038,Akun1,0)),""))</f>
        <v/>
      </c>
      <c r="L4038" s="331" t="str">
        <f>IF(H4038="","",IFERROR(INDEX(Penerimaan1,MATCH('Buku Besar'!H4038,Akun1,0)),""))</f>
        <v/>
      </c>
      <c r="M4038" s="331" t="str">
        <f>IF(H4038="","",IFERROR(INDEX(Pengeluaran1,MATCH('Buku Besar'!H4038,Akun1,0)),""))</f>
        <v/>
      </c>
    </row>
    <row r="4039" spans="1:13" x14ac:dyDescent="0.25">
      <c r="A4039" s="91" t="str">
        <f t="shared" si="124"/>
        <v/>
      </c>
      <c r="B4039" s="330" t="str">
        <f>IF(A4039="","",IFERROR(INDEX(Tanggal,MATCH('Buku Besar'!A4039,Akun,0)),""))</f>
        <v/>
      </c>
      <c r="C4039" s="2" t="str">
        <f>IF(A4039="","",IFERROR(INDEX(Keterangan,MATCH('Buku Besar'!A4039,Akun,0)),""))</f>
        <v/>
      </c>
      <c r="D4039" s="2" t="str">
        <f>IF(A4039="","",IFERROR(INDEX(Reff,MATCH('Buku Besar'!A4039,Akun,0)),""))</f>
        <v/>
      </c>
      <c r="E4039" s="331" t="str">
        <f>IF(A4039="","",IFERROR(INDEX(Penerimaan,MATCH('Buku Besar'!A4039,Akun,0)),""))</f>
        <v/>
      </c>
      <c r="F4039" s="331" t="str">
        <f>IF(A4039="","",IFERROR(INDEX(Pengeluaran,MATCH('Buku Besar'!A4039,Akun,0)),""))</f>
        <v/>
      </c>
      <c r="H4039" s="91" t="str">
        <f t="shared" si="125"/>
        <v/>
      </c>
      <c r="I4039" s="330" t="str">
        <f>IF(H4039="","",IFERROR(INDEX(Tanggal1,MATCH('Buku Besar'!H4039,Akun1,0)),""))</f>
        <v/>
      </c>
      <c r="J4039" s="2" t="str">
        <f>IF(H4039="","",IFERROR(INDEX(Keterangan1,MATCH('Buku Besar'!H4039,Akun1,0)),""))</f>
        <v/>
      </c>
      <c r="K4039" s="2" t="str">
        <f>IF(H4039="","",IFERROR(INDEX(Reff1,MATCH('Buku Besar'!H4039,Akun1,0)),""))</f>
        <v/>
      </c>
      <c r="L4039" s="331" t="str">
        <f>IF(H4039="","",IFERROR(INDEX(Penerimaan1,MATCH('Buku Besar'!H4039,Akun1,0)),""))</f>
        <v/>
      </c>
      <c r="M4039" s="331" t="str">
        <f>IF(H4039="","",IFERROR(INDEX(Pengeluaran1,MATCH('Buku Besar'!H4039,Akun1,0)),""))</f>
        <v/>
      </c>
    </row>
    <row r="4040" spans="1:13" x14ac:dyDescent="0.25">
      <c r="A4040" s="91" t="str">
        <f t="shared" ref="A4040:A4103" si="126">IFERROR(IF((MID(A4039,8,LEN(A4039)-7)+1)&lt;=COUNTIF(Kas_Harian,LEFT(A4039,6)),LEFT(A4039,6)&amp;"-"&amp;MID(A4039,8,LEN(A4039)-7)+1,""),"")</f>
        <v/>
      </c>
      <c r="B4040" s="330" t="str">
        <f>IF(A4040="","",IFERROR(INDEX(Tanggal,MATCH('Buku Besar'!A4040,Akun,0)),""))</f>
        <v/>
      </c>
      <c r="C4040" s="2" t="str">
        <f>IF(A4040="","",IFERROR(INDEX(Keterangan,MATCH('Buku Besar'!A4040,Akun,0)),""))</f>
        <v/>
      </c>
      <c r="D4040" s="2" t="str">
        <f>IF(A4040="","",IFERROR(INDEX(Reff,MATCH('Buku Besar'!A4040,Akun,0)),""))</f>
        <v/>
      </c>
      <c r="E4040" s="331" t="str">
        <f>IF(A4040="","",IFERROR(INDEX(Penerimaan,MATCH('Buku Besar'!A4040,Akun,0)),""))</f>
        <v/>
      </c>
      <c r="F4040" s="331" t="str">
        <f>IF(A4040="","",IFERROR(INDEX(Pengeluaran,MATCH('Buku Besar'!A4040,Akun,0)),""))</f>
        <v/>
      </c>
      <c r="H4040" s="91" t="str">
        <f t="shared" ref="H4040:H4103" si="127">IFERROR(IF((MID(H4039,8,LEN(H4039)-7)+1)&lt;=COUNTIF(Bank_Harian,LEFT(H4039,6)),LEFT(H4039,6)&amp;"-"&amp;MID(H4039,8,LEN(H4039)-7)+1,""),"")</f>
        <v/>
      </c>
      <c r="I4040" s="330" t="str">
        <f>IF(H4040="","",IFERROR(INDEX(Tanggal1,MATCH('Buku Besar'!H4040,Akun1,0)),""))</f>
        <v/>
      </c>
      <c r="J4040" s="2" t="str">
        <f>IF(H4040="","",IFERROR(INDEX(Keterangan1,MATCH('Buku Besar'!H4040,Akun1,0)),""))</f>
        <v/>
      </c>
      <c r="K4040" s="2" t="str">
        <f>IF(H4040="","",IFERROR(INDEX(Reff1,MATCH('Buku Besar'!H4040,Akun1,0)),""))</f>
        <v/>
      </c>
      <c r="L4040" s="331" t="str">
        <f>IF(H4040="","",IFERROR(INDEX(Penerimaan1,MATCH('Buku Besar'!H4040,Akun1,0)),""))</f>
        <v/>
      </c>
      <c r="M4040" s="331" t="str">
        <f>IF(H4040="","",IFERROR(INDEX(Pengeluaran1,MATCH('Buku Besar'!H4040,Akun1,0)),""))</f>
        <v/>
      </c>
    </row>
    <row r="4041" spans="1:13" x14ac:dyDescent="0.25">
      <c r="A4041" s="91" t="str">
        <f t="shared" si="126"/>
        <v/>
      </c>
      <c r="B4041" s="330" t="str">
        <f>IF(A4041="","",IFERROR(INDEX(Tanggal,MATCH('Buku Besar'!A4041,Akun,0)),""))</f>
        <v/>
      </c>
      <c r="C4041" s="2" t="str">
        <f>IF(A4041="","",IFERROR(INDEX(Keterangan,MATCH('Buku Besar'!A4041,Akun,0)),""))</f>
        <v/>
      </c>
      <c r="D4041" s="2" t="str">
        <f>IF(A4041="","",IFERROR(INDEX(Reff,MATCH('Buku Besar'!A4041,Akun,0)),""))</f>
        <v/>
      </c>
      <c r="E4041" s="331" t="str">
        <f>IF(A4041="","",IFERROR(INDEX(Penerimaan,MATCH('Buku Besar'!A4041,Akun,0)),""))</f>
        <v/>
      </c>
      <c r="F4041" s="331" t="str">
        <f>IF(A4041="","",IFERROR(INDEX(Pengeluaran,MATCH('Buku Besar'!A4041,Akun,0)),""))</f>
        <v/>
      </c>
      <c r="H4041" s="91" t="str">
        <f t="shared" si="127"/>
        <v/>
      </c>
      <c r="I4041" s="330" t="str">
        <f>IF(H4041="","",IFERROR(INDEX(Tanggal1,MATCH('Buku Besar'!H4041,Akun1,0)),""))</f>
        <v/>
      </c>
      <c r="J4041" s="2" t="str">
        <f>IF(H4041="","",IFERROR(INDEX(Keterangan1,MATCH('Buku Besar'!H4041,Akun1,0)),""))</f>
        <v/>
      </c>
      <c r="K4041" s="2" t="str">
        <f>IF(H4041="","",IFERROR(INDEX(Reff1,MATCH('Buku Besar'!H4041,Akun1,0)),""))</f>
        <v/>
      </c>
      <c r="L4041" s="331" t="str">
        <f>IF(H4041="","",IFERROR(INDEX(Penerimaan1,MATCH('Buku Besar'!H4041,Akun1,0)),""))</f>
        <v/>
      </c>
      <c r="M4041" s="331" t="str">
        <f>IF(H4041="","",IFERROR(INDEX(Pengeluaran1,MATCH('Buku Besar'!H4041,Akun1,0)),""))</f>
        <v/>
      </c>
    </row>
    <row r="4042" spans="1:13" x14ac:dyDescent="0.25">
      <c r="A4042" s="91" t="str">
        <f t="shared" si="126"/>
        <v/>
      </c>
      <c r="B4042" s="330" t="str">
        <f>IF(A4042="","",IFERROR(INDEX(Tanggal,MATCH('Buku Besar'!A4042,Akun,0)),""))</f>
        <v/>
      </c>
      <c r="C4042" s="2" t="str">
        <f>IF(A4042="","",IFERROR(INDEX(Keterangan,MATCH('Buku Besar'!A4042,Akun,0)),""))</f>
        <v/>
      </c>
      <c r="D4042" s="2" t="str">
        <f>IF(A4042="","",IFERROR(INDEX(Reff,MATCH('Buku Besar'!A4042,Akun,0)),""))</f>
        <v/>
      </c>
      <c r="E4042" s="331" t="str">
        <f>IF(A4042="","",IFERROR(INDEX(Penerimaan,MATCH('Buku Besar'!A4042,Akun,0)),""))</f>
        <v/>
      </c>
      <c r="F4042" s="331" t="str">
        <f>IF(A4042="","",IFERROR(INDEX(Pengeluaran,MATCH('Buku Besar'!A4042,Akun,0)),""))</f>
        <v/>
      </c>
      <c r="H4042" s="91" t="str">
        <f t="shared" si="127"/>
        <v/>
      </c>
      <c r="I4042" s="330" t="str">
        <f>IF(H4042="","",IFERROR(INDEX(Tanggal1,MATCH('Buku Besar'!H4042,Akun1,0)),""))</f>
        <v/>
      </c>
      <c r="J4042" s="2" t="str">
        <f>IF(H4042="","",IFERROR(INDEX(Keterangan1,MATCH('Buku Besar'!H4042,Akun1,0)),""))</f>
        <v/>
      </c>
      <c r="K4042" s="2" t="str">
        <f>IF(H4042="","",IFERROR(INDEX(Reff1,MATCH('Buku Besar'!H4042,Akun1,0)),""))</f>
        <v/>
      </c>
      <c r="L4042" s="331" t="str">
        <f>IF(H4042="","",IFERROR(INDEX(Penerimaan1,MATCH('Buku Besar'!H4042,Akun1,0)),""))</f>
        <v/>
      </c>
      <c r="M4042" s="331" t="str">
        <f>IF(H4042="","",IFERROR(INDEX(Pengeluaran1,MATCH('Buku Besar'!H4042,Akun1,0)),""))</f>
        <v/>
      </c>
    </row>
    <row r="4043" spans="1:13" x14ac:dyDescent="0.25">
      <c r="A4043" s="91" t="str">
        <f t="shared" si="126"/>
        <v/>
      </c>
      <c r="B4043" s="330" t="str">
        <f>IF(A4043="","",IFERROR(INDEX(Tanggal,MATCH('Buku Besar'!A4043,Akun,0)),""))</f>
        <v/>
      </c>
      <c r="C4043" s="2" t="str">
        <f>IF(A4043="","",IFERROR(INDEX(Keterangan,MATCH('Buku Besar'!A4043,Akun,0)),""))</f>
        <v/>
      </c>
      <c r="D4043" s="2" t="str">
        <f>IF(A4043="","",IFERROR(INDEX(Reff,MATCH('Buku Besar'!A4043,Akun,0)),""))</f>
        <v/>
      </c>
      <c r="E4043" s="331" t="str">
        <f>IF(A4043="","",IFERROR(INDEX(Penerimaan,MATCH('Buku Besar'!A4043,Akun,0)),""))</f>
        <v/>
      </c>
      <c r="F4043" s="331" t="str">
        <f>IF(A4043="","",IFERROR(INDEX(Pengeluaran,MATCH('Buku Besar'!A4043,Akun,0)),""))</f>
        <v/>
      </c>
      <c r="H4043" s="91" t="str">
        <f t="shared" si="127"/>
        <v/>
      </c>
      <c r="I4043" s="330" t="str">
        <f>IF(H4043="","",IFERROR(INDEX(Tanggal1,MATCH('Buku Besar'!H4043,Akun1,0)),""))</f>
        <v/>
      </c>
      <c r="J4043" s="2" t="str">
        <f>IF(H4043="","",IFERROR(INDEX(Keterangan1,MATCH('Buku Besar'!H4043,Akun1,0)),""))</f>
        <v/>
      </c>
      <c r="K4043" s="2" t="str">
        <f>IF(H4043="","",IFERROR(INDEX(Reff1,MATCH('Buku Besar'!H4043,Akun1,0)),""))</f>
        <v/>
      </c>
      <c r="L4043" s="331" t="str">
        <f>IF(H4043="","",IFERROR(INDEX(Penerimaan1,MATCH('Buku Besar'!H4043,Akun1,0)),""))</f>
        <v/>
      </c>
      <c r="M4043" s="331" t="str">
        <f>IF(H4043="","",IFERROR(INDEX(Pengeluaran1,MATCH('Buku Besar'!H4043,Akun1,0)),""))</f>
        <v/>
      </c>
    </row>
    <row r="4044" spans="1:13" x14ac:dyDescent="0.25">
      <c r="A4044" s="91" t="str">
        <f t="shared" si="126"/>
        <v/>
      </c>
      <c r="B4044" s="330" t="str">
        <f>IF(A4044="","",IFERROR(INDEX(Tanggal,MATCH('Buku Besar'!A4044,Akun,0)),""))</f>
        <v/>
      </c>
      <c r="C4044" s="2" t="str">
        <f>IF(A4044="","",IFERROR(INDEX(Keterangan,MATCH('Buku Besar'!A4044,Akun,0)),""))</f>
        <v/>
      </c>
      <c r="D4044" s="2" t="str">
        <f>IF(A4044="","",IFERROR(INDEX(Reff,MATCH('Buku Besar'!A4044,Akun,0)),""))</f>
        <v/>
      </c>
      <c r="E4044" s="331" t="str">
        <f>IF(A4044="","",IFERROR(INDEX(Penerimaan,MATCH('Buku Besar'!A4044,Akun,0)),""))</f>
        <v/>
      </c>
      <c r="F4044" s="331" t="str">
        <f>IF(A4044="","",IFERROR(INDEX(Pengeluaran,MATCH('Buku Besar'!A4044,Akun,0)),""))</f>
        <v/>
      </c>
      <c r="H4044" s="91" t="str">
        <f t="shared" si="127"/>
        <v/>
      </c>
      <c r="I4044" s="330" t="str">
        <f>IF(H4044="","",IFERROR(INDEX(Tanggal1,MATCH('Buku Besar'!H4044,Akun1,0)),""))</f>
        <v/>
      </c>
      <c r="J4044" s="2" t="str">
        <f>IF(H4044="","",IFERROR(INDEX(Keterangan1,MATCH('Buku Besar'!H4044,Akun1,0)),""))</f>
        <v/>
      </c>
      <c r="K4044" s="2" t="str">
        <f>IF(H4044="","",IFERROR(INDEX(Reff1,MATCH('Buku Besar'!H4044,Akun1,0)),""))</f>
        <v/>
      </c>
      <c r="L4044" s="331" t="str">
        <f>IF(H4044="","",IFERROR(INDEX(Penerimaan1,MATCH('Buku Besar'!H4044,Akun1,0)),""))</f>
        <v/>
      </c>
      <c r="M4044" s="331" t="str">
        <f>IF(H4044="","",IFERROR(INDEX(Pengeluaran1,MATCH('Buku Besar'!H4044,Akun1,0)),""))</f>
        <v/>
      </c>
    </row>
    <row r="4045" spans="1:13" x14ac:dyDescent="0.25">
      <c r="A4045" s="91" t="str">
        <f t="shared" si="126"/>
        <v/>
      </c>
      <c r="B4045" s="330" t="str">
        <f>IF(A4045="","",IFERROR(INDEX(Tanggal,MATCH('Buku Besar'!A4045,Akun,0)),""))</f>
        <v/>
      </c>
      <c r="C4045" s="2" t="str">
        <f>IF(A4045="","",IFERROR(INDEX(Keterangan,MATCH('Buku Besar'!A4045,Akun,0)),""))</f>
        <v/>
      </c>
      <c r="D4045" s="2" t="str">
        <f>IF(A4045="","",IFERROR(INDEX(Reff,MATCH('Buku Besar'!A4045,Akun,0)),""))</f>
        <v/>
      </c>
      <c r="E4045" s="331" t="str">
        <f>IF(A4045="","",IFERROR(INDEX(Penerimaan,MATCH('Buku Besar'!A4045,Akun,0)),""))</f>
        <v/>
      </c>
      <c r="F4045" s="331" t="str">
        <f>IF(A4045="","",IFERROR(INDEX(Pengeluaran,MATCH('Buku Besar'!A4045,Akun,0)),""))</f>
        <v/>
      </c>
      <c r="H4045" s="91" t="str">
        <f t="shared" si="127"/>
        <v/>
      </c>
      <c r="I4045" s="330" t="str">
        <f>IF(H4045="","",IFERROR(INDEX(Tanggal1,MATCH('Buku Besar'!H4045,Akun1,0)),""))</f>
        <v/>
      </c>
      <c r="J4045" s="2" t="str">
        <f>IF(H4045="","",IFERROR(INDEX(Keterangan1,MATCH('Buku Besar'!H4045,Akun1,0)),""))</f>
        <v/>
      </c>
      <c r="K4045" s="2" t="str">
        <f>IF(H4045="","",IFERROR(INDEX(Reff1,MATCH('Buku Besar'!H4045,Akun1,0)),""))</f>
        <v/>
      </c>
      <c r="L4045" s="331" t="str">
        <f>IF(H4045="","",IFERROR(INDEX(Penerimaan1,MATCH('Buku Besar'!H4045,Akun1,0)),""))</f>
        <v/>
      </c>
      <c r="M4045" s="331" t="str">
        <f>IF(H4045="","",IFERROR(INDEX(Pengeluaran1,MATCH('Buku Besar'!H4045,Akun1,0)),""))</f>
        <v/>
      </c>
    </row>
    <row r="4046" spans="1:13" x14ac:dyDescent="0.25">
      <c r="A4046" s="91" t="str">
        <f t="shared" si="126"/>
        <v/>
      </c>
      <c r="B4046" s="330" t="str">
        <f>IF(A4046="","",IFERROR(INDEX(Tanggal,MATCH('Buku Besar'!A4046,Akun,0)),""))</f>
        <v/>
      </c>
      <c r="C4046" s="2" t="str">
        <f>IF(A4046="","",IFERROR(INDEX(Keterangan,MATCH('Buku Besar'!A4046,Akun,0)),""))</f>
        <v/>
      </c>
      <c r="D4046" s="2" t="str">
        <f>IF(A4046="","",IFERROR(INDEX(Reff,MATCH('Buku Besar'!A4046,Akun,0)),""))</f>
        <v/>
      </c>
      <c r="E4046" s="331" t="str">
        <f>IF(A4046="","",IFERROR(INDEX(Penerimaan,MATCH('Buku Besar'!A4046,Akun,0)),""))</f>
        <v/>
      </c>
      <c r="F4046" s="331" t="str">
        <f>IF(A4046="","",IFERROR(INDEX(Pengeluaran,MATCH('Buku Besar'!A4046,Akun,0)),""))</f>
        <v/>
      </c>
      <c r="H4046" s="91" t="str">
        <f t="shared" si="127"/>
        <v/>
      </c>
      <c r="I4046" s="330" t="str">
        <f>IF(H4046="","",IFERROR(INDEX(Tanggal1,MATCH('Buku Besar'!H4046,Akun1,0)),""))</f>
        <v/>
      </c>
      <c r="J4046" s="2" t="str">
        <f>IF(H4046="","",IFERROR(INDEX(Keterangan1,MATCH('Buku Besar'!H4046,Akun1,0)),""))</f>
        <v/>
      </c>
      <c r="K4046" s="2" t="str">
        <f>IF(H4046="","",IFERROR(INDEX(Reff1,MATCH('Buku Besar'!H4046,Akun1,0)),""))</f>
        <v/>
      </c>
      <c r="L4046" s="331" t="str">
        <f>IF(H4046="","",IFERROR(INDEX(Penerimaan1,MATCH('Buku Besar'!H4046,Akun1,0)),""))</f>
        <v/>
      </c>
      <c r="M4046" s="331" t="str">
        <f>IF(H4046="","",IFERROR(INDEX(Pengeluaran1,MATCH('Buku Besar'!H4046,Akun1,0)),""))</f>
        <v/>
      </c>
    </row>
    <row r="4047" spans="1:13" x14ac:dyDescent="0.25">
      <c r="A4047" s="91" t="str">
        <f t="shared" si="126"/>
        <v/>
      </c>
      <c r="B4047" s="330" t="str">
        <f>IF(A4047="","",IFERROR(INDEX(Tanggal,MATCH('Buku Besar'!A4047,Akun,0)),""))</f>
        <v/>
      </c>
      <c r="C4047" s="2" t="str">
        <f>IF(A4047="","",IFERROR(INDEX(Keterangan,MATCH('Buku Besar'!A4047,Akun,0)),""))</f>
        <v/>
      </c>
      <c r="D4047" s="2" t="str">
        <f>IF(A4047="","",IFERROR(INDEX(Reff,MATCH('Buku Besar'!A4047,Akun,0)),""))</f>
        <v/>
      </c>
      <c r="E4047" s="331" t="str">
        <f>IF(A4047="","",IFERROR(INDEX(Penerimaan,MATCH('Buku Besar'!A4047,Akun,0)),""))</f>
        <v/>
      </c>
      <c r="F4047" s="331" t="str">
        <f>IF(A4047="","",IFERROR(INDEX(Pengeluaran,MATCH('Buku Besar'!A4047,Akun,0)),""))</f>
        <v/>
      </c>
      <c r="H4047" s="91" t="str">
        <f t="shared" si="127"/>
        <v/>
      </c>
      <c r="I4047" s="330" t="str">
        <f>IF(H4047="","",IFERROR(INDEX(Tanggal1,MATCH('Buku Besar'!H4047,Akun1,0)),""))</f>
        <v/>
      </c>
      <c r="J4047" s="2" t="str">
        <f>IF(H4047="","",IFERROR(INDEX(Keterangan1,MATCH('Buku Besar'!H4047,Akun1,0)),""))</f>
        <v/>
      </c>
      <c r="K4047" s="2" t="str">
        <f>IF(H4047="","",IFERROR(INDEX(Reff1,MATCH('Buku Besar'!H4047,Akun1,0)),""))</f>
        <v/>
      </c>
      <c r="L4047" s="331" t="str">
        <f>IF(H4047="","",IFERROR(INDEX(Penerimaan1,MATCH('Buku Besar'!H4047,Akun1,0)),""))</f>
        <v/>
      </c>
      <c r="M4047" s="331" t="str">
        <f>IF(H4047="","",IFERROR(INDEX(Pengeluaran1,MATCH('Buku Besar'!H4047,Akun1,0)),""))</f>
        <v/>
      </c>
    </row>
    <row r="4048" spans="1:13" x14ac:dyDescent="0.25">
      <c r="A4048" s="91" t="str">
        <f t="shared" si="126"/>
        <v/>
      </c>
      <c r="B4048" s="330" t="str">
        <f>IF(A4048="","",IFERROR(INDEX(Tanggal,MATCH('Buku Besar'!A4048,Akun,0)),""))</f>
        <v/>
      </c>
      <c r="C4048" s="2" t="str">
        <f>IF(A4048="","",IFERROR(INDEX(Keterangan,MATCH('Buku Besar'!A4048,Akun,0)),""))</f>
        <v/>
      </c>
      <c r="D4048" s="2" t="str">
        <f>IF(A4048="","",IFERROR(INDEX(Reff,MATCH('Buku Besar'!A4048,Akun,0)),""))</f>
        <v/>
      </c>
      <c r="E4048" s="331" t="str">
        <f>IF(A4048="","",IFERROR(INDEX(Penerimaan,MATCH('Buku Besar'!A4048,Akun,0)),""))</f>
        <v/>
      </c>
      <c r="F4048" s="331" t="str">
        <f>IF(A4048="","",IFERROR(INDEX(Pengeluaran,MATCH('Buku Besar'!A4048,Akun,0)),""))</f>
        <v/>
      </c>
      <c r="H4048" s="91" t="str">
        <f t="shared" si="127"/>
        <v/>
      </c>
      <c r="I4048" s="330" t="str">
        <f>IF(H4048="","",IFERROR(INDEX(Tanggal1,MATCH('Buku Besar'!H4048,Akun1,0)),""))</f>
        <v/>
      </c>
      <c r="J4048" s="2" t="str">
        <f>IF(H4048="","",IFERROR(INDEX(Keterangan1,MATCH('Buku Besar'!H4048,Akun1,0)),""))</f>
        <v/>
      </c>
      <c r="K4048" s="2" t="str">
        <f>IF(H4048="","",IFERROR(INDEX(Reff1,MATCH('Buku Besar'!H4048,Akun1,0)),""))</f>
        <v/>
      </c>
      <c r="L4048" s="331" t="str">
        <f>IF(H4048="","",IFERROR(INDEX(Penerimaan1,MATCH('Buku Besar'!H4048,Akun1,0)),""))</f>
        <v/>
      </c>
      <c r="M4048" s="331" t="str">
        <f>IF(H4048="","",IFERROR(INDEX(Pengeluaran1,MATCH('Buku Besar'!H4048,Akun1,0)),""))</f>
        <v/>
      </c>
    </row>
    <row r="4049" spans="1:13" x14ac:dyDescent="0.25">
      <c r="A4049" s="91" t="str">
        <f t="shared" si="126"/>
        <v/>
      </c>
      <c r="B4049" s="330" t="str">
        <f>IF(A4049="","",IFERROR(INDEX(Tanggal,MATCH('Buku Besar'!A4049,Akun,0)),""))</f>
        <v/>
      </c>
      <c r="C4049" s="2" t="str">
        <f>IF(A4049="","",IFERROR(INDEX(Keterangan,MATCH('Buku Besar'!A4049,Akun,0)),""))</f>
        <v/>
      </c>
      <c r="D4049" s="2" t="str">
        <f>IF(A4049="","",IFERROR(INDEX(Reff,MATCH('Buku Besar'!A4049,Akun,0)),""))</f>
        <v/>
      </c>
      <c r="E4049" s="331" t="str">
        <f>IF(A4049="","",IFERROR(INDEX(Penerimaan,MATCH('Buku Besar'!A4049,Akun,0)),""))</f>
        <v/>
      </c>
      <c r="F4049" s="331" t="str">
        <f>IF(A4049="","",IFERROR(INDEX(Pengeluaran,MATCH('Buku Besar'!A4049,Akun,0)),""))</f>
        <v/>
      </c>
      <c r="H4049" s="91" t="str">
        <f t="shared" si="127"/>
        <v/>
      </c>
      <c r="I4049" s="330" t="str">
        <f>IF(H4049="","",IFERROR(INDEX(Tanggal1,MATCH('Buku Besar'!H4049,Akun1,0)),""))</f>
        <v/>
      </c>
      <c r="J4049" s="2" t="str">
        <f>IF(H4049="","",IFERROR(INDEX(Keterangan1,MATCH('Buku Besar'!H4049,Akun1,0)),""))</f>
        <v/>
      </c>
      <c r="K4049" s="2" t="str">
        <f>IF(H4049="","",IFERROR(INDEX(Reff1,MATCH('Buku Besar'!H4049,Akun1,0)),""))</f>
        <v/>
      </c>
      <c r="L4049" s="331" t="str">
        <f>IF(H4049="","",IFERROR(INDEX(Penerimaan1,MATCH('Buku Besar'!H4049,Akun1,0)),""))</f>
        <v/>
      </c>
      <c r="M4049" s="331" t="str">
        <f>IF(H4049="","",IFERROR(INDEX(Pengeluaran1,MATCH('Buku Besar'!H4049,Akun1,0)),""))</f>
        <v/>
      </c>
    </row>
    <row r="4050" spans="1:13" x14ac:dyDescent="0.25">
      <c r="A4050" s="91" t="str">
        <f t="shared" si="126"/>
        <v/>
      </c>
      <c r="B4050" s="330" t="str">
        <f>IF(A4050="","",IFERROR(INDEX(Tanggal,MATCH('Buku Besar'!A4050,Akun,0)),""))</f>
        <v/>
      </c>
      <c r="C4050" s="2" t="str">
        <f>IF(A4050="","",IFERROR(INDEX(Keterangan,MATCH('Buku Besar'!A4050,Akun,0)),""))</f>
        <v/>
      </c>
      <c r="D4050" s="2" t="str">
        <f>IF(A4050="","",IFERROR(INDEX(Reff,MATCH('Buku Besar'!A4050,Akun,0)),""))</f>
        <v/>
      </c>
      <c r="E4050" s="331" t="str">
        <f>IF(A4050="","",IFERROR(INDEX(Penerimaan,MATCH('Buku Besar'!A4050,Akun,0)),""))</f>
        <v/>
      </c>
      <c r="F4050" s="331" t="str">
        <f>IF(A4050="","",IFERROR(INDEX(Pengeluaran,MATCH('Buku Besar'!A4050,Akun,0)),""))</f>
        <v/>
      </c>
      <c r="H4050" s="91" t="str">
        <f t="shared" si="127"/>
        <v/>
      </c>
      <c r="I4050" s="330" t="str">
        <f>IF(H4050="","",IFERROR(INDEX(Tanggal1,MATCH('Buku Besar'!H4050,Akun1,0)),""))</f>
        <v/>
      </c>
      <c r="J4050" s="2" t="str">
        <f>IF(H4050="","",IFERROR(INDEX(Keterangan1,MATCH('Buku Besar'!H4050,Akun1,0)),""))</f>
        <v/>
      </c>
      <c r="K4050" s="2" t="str">
        <f>IF(H4050="","",IFERROR(INDEX(Reff1,MATCH('Buku Besar'!H4050,Akun1,0)),""))</f>
        <v/>
      </c>
      <c r="L4050" s="331" t="str">
        <f>IF(H4050="","",IFERROR(INDEX(Penerimaan1,MATCH('Buku Besar'!H4050,Akun1,0)),""))</f>
        <v/>
      </c>
      <c r="M4050" s="331" t="str">
        <f>IF(H4050="","",IFERROR(INDEX(Pengeluaran1,MATCH('Buku Besar'!H4050,Akun1,0)),""))</f>
        <v/>
      </c>
    </row>
    <row r="4051" spans="1:13" x14ac:dyDescent="0.25">
      <c r="A4051" s="91" t="str">
        <f t="shared" si="126"/>
        <v/>
      </c>
      <c r="B4051" s="330" t="str">
        <f>IF(A4051="","",IFERROR(INDEX(Tanggal,MATCH('Buku Besar'!A4051,Akun,0)),""))</f>
        <v/>
      </c>
      <c r="C4051" s="2" t="str">
        <f>IF(A4051="","",IFERROR(INDEX(Keterangan,MATCH('Buku Besar'!A4051,Akun,0)),""))</f>
        <v/>
      </c>
      <c r="D4051" s="2" t="str">
        <f>IF(A4051="","",IFERROR(INDEX(Reff,MATCH('Buku Besar'!A4051,Akun,0)),""))</f>
        <v/>
      </c>
      <c r="E4051" s="331" t="str">
        <f>IF(A4051="","",IFERROR(INDEX(Penerimaan,MATCH('Buku Besar'!A4051,Akun,0)),""))</f>
        <v/>
      </c>
      <c r="F4051" s="331" t="str">
        <f>IF(A4051="","",IFERROR(INDEX(Pengeluaran,MATCH('Buku Besar'!A4051,Akun,0)),""))</f>
        <v/>
      </c>
      <c r="H4051" s="91" t="str">
        <f t="shared" si="127"/>
        <v/>
      </c>
      <c r="I4051" s="330" t="str">
        <f>IF(H4051="","",IFERROR(INDEX(Tanggal1,MATCH('Buku Besar'!H4051,Akun1,0)),""))</f>
        <v/>
      </c>
      <c r="J4051" s="2" t="str">
        <f>IF(H4051="","",IFERROR(INDEX(Keterangan1,MATCH('Buku Besar'!H4051,Akun1,0)),""))</f>
        <v/>
      </c>
      <c r="K4051" s="2" t="str">
        <f>IF(H4051="","",IFERROR(INDEX(Reff1,MATCH('Buku Besar'!H4051,Akun1,0)),""))</f>
        <v/>
      </c>
      <c r="L4051" s="331" t="str">
        <f>IF(H4051="","",IFERROR(INDEX(Penerimaan1,MATCH('Buku Besar'!H4051,Akun1,0)),""))</f>
        <v/>
      </c>
      <c r="M4051" s="331" t="str">
        <f>IF(H4051="","",IFERROR(INDEX(Pengeluaran1,MATCH('Buku Besar'!H4051,Akun1,0)),""))</f>
        <v/>
      </c>
    </row>
    <row r="4052" spans="1:13" x14ac:dyDescent="0.25">
      <c r="A4052" s="91" t="str">
        <f t="shared" si="126"/>
        <v/>
      </c>
      <c r="B4052" s="330" t="str">
        <f>IF(A4052="","",IFERROR(INDEX(Tanggal,MATCH('Buku Besar'!A4052,Akun,0)),""))</f>
        <v/>
      </c>
      <c r="C4052" s="2" t="str">
        <f>IF(A4052="","",IFERROR(INDEX(Keterangan,MATCH('Buku Besar'!A4052,Akun,0)),""))</f>
        <v/>
      </c>
      <c r="D4052" s="2" t="str">
        <f>IF(A4052="","",IFERROR(INDEX(Reff,MATCH('Buku Besar'!A4052,Akun,0)),""))</f>
        <v/>
      </c>
      <c r="E4052" s="331" t="str">
        <f>IF(A4052="","",IFERROR(INDEX(Penerimaan,MATCH('Buku Besar'!A4052,Akun,0)),""))</f>
        <v/>
      </c>
      <c r="F4052" s="331" t="str">
        <f>IF(A4052="","",IFERROR(INDEX(Pengeluaran,MATCH('Buku Besar'!A4052,Akun,0)),""))</f>
        <v/>
      </c>
      <c r="H4052" s="91" t="str">
        <f t="shared" si="127"/>
        <v/>
      </c>
      <c r="I4052" s="330" t="str">
        <f>IF(H4052="","",IFERROR(INDEX(Tanggal1,MATCH('Buku Besar'!H4052,Akun1,0)),""))</f>
        <v/>
      </c>
      <c r="J4052" s="2" t="str">
        <f>IF(H4052="","",IFERROR(INDEX(Keterangan1,MATCH('Buku Besar'!H4052,Akun1,0)),""))</f>
        <v/>
      </c>
      <c r="K4052" s="2" t="str">
        <f>IF(H4052="","",IFERROR(INDEX(Reff1,MATCH('Buku Besar'!H4052,Akun1,0)),""))</f>
        <v/>
      </c>
      <c r="L4052" s="331" t="str">
        <f>IF(H4052="","",IFERROR(INDEX(Penerimaan1,MATCH('Buku Besar'!H4052,Akun1,0)),""))</f>
        <v/>
      </c>
      <c r="M4052" s="331" t="str">
        <f>IF(H4052="","",IFERROR(INDEX(Pengeluaran1,MATCH('Buku Besar'!H4052,Akun1,0)),""))</f>
        <v/>
      </c>
    </row>
    <row r="4053" spans="1:13" x14ac:dyDescent="0.25">
      <c r="A4053" s="91" t="str">
        <f t="shared" si="126"/>
        <v/>
      </c>
      <c r="B4053" s="330" t="str">
        <f>IF(A4053="","",IFERROR(INDEX(Tanggal,MATCH('Buku Besar'!A4053,Akun,0)),""))</f>
        <v/>
      </c>
      <c r="C4053" s="2" t="str">
        <f>IF(A4053="","",IFERROR(INDEX(Keterangan,MATCH('Buku Besar'!A4053,Akun,0)),""))</f>
        <v/>
      </c>
      <c r="D4053" s="2" t="str">
        <f>IF(A4053="","",IFERROR(INDEX(Reff,MATCH('Buku Besar'!A4053,Akun,0)),""))</f>
        <v/>
      </c>
      <c r="E4053" s="331" t="str">
        <f>IF(A4053="","",IFERROR(INDEX(Penerimaan,MATCH('Buku Besar'!A4053,Akun,0)),""))</f>
        <v/>
      </c>
      <c r="F4053" s="331" t="str">
        <f>IF(A4053="","",IFERROR(INDEX(Pengeluaran,MATCH('Buku Besar'!A4053,Akun,0)),""))</f>
        <v/>
      </c>
      <c r="H4053" s="91" t="str">
        <f t="shared" si="127"/>
        <v/>
      </c>
      <c r="I4053" s="330" t="str">
        <f>IF(H4053="","",IFERROR(INDEX(Tanggal1,MATCH('Buku Besar'!H4053,Akun1,0)),""))</f>
        <v/>
      </c>
      <c r="J4053" s="2" t="str">
        <f>IF(H4053="","",IFERROR(INDEX(Keterangan1,MATCH('Buku Besar'!H4053,Akun1,0)),""))</f>
        <v/>
      </c>
      <c r="K4053" s="2" t="str">
        <f>IF(H4053="","",IFERROR(INDEX(Reff1,MATCH('Buku Besar'!H4053,Akun1,0)),""))</f>
        <v/>
      </c>
      <c r="L4053" s="331" t="str">
        <f>IF(H4053="","",IFERROR(INDEX(Penerimaan1,MATCH('Buku Besar'!H4053,Akun1,0)),""))</f>
        <v/>
      </c>
      <c r="M4053" s="331" t="str">
        <f>IF(H4053="","",IFERROR(INDEX(Pengeluaran1,MATCH('Buku Besar'!H4053,Akun1,0)),""))</f>
        <v/>
      </c>
    </row>
    <row r="4054" spans="1:13" x14ac:dyDescent="0.25">
      <c r="A4054" s="91" t="str">
        <f t="shared" si="126"/>
        <v/>
      </c>
      <c r="B4054" s="330" t="str">
        <f>IF(A4054="","",IFERROR(INDEX(Tanggal,MATCH('Buku Besar'!A4054,Akun,0)),""))</f>
        <v/>
      </c>
      <c r="C4054" s="2" t="str">
        <f>IF(A4054="","",IFERROR(INDEX(Keterangan,MATCH('Buku Besar'!A4054,Akun,0)),""))</f>
        <v/>
      </c>
      <c r="D4054" s="2" t="str">
        <f>IF(A4054="","",IFERROR(INDEX(Reff,MATCH('Buku Besar'!A4054,Akun,0)),""))</f>
        <v/>
      </c>
      <c r="E4054" s="331" t="str">
        <f>IF(A4054="","",IFERROR(INDEX(Penerimaan,MATCH('Buku Besar'!A4054,Akun,0)),""))</f>
        <v/>
      </c>
      <c r="F4054" s="331" t="str">
        <f>IF(A4054="","",IFERROR(INDEX(Pengeluaran,MATCH('Buku Besar'!A4054,Akun,0)),""))</f>
        <v/>
      </c>
      <c r="H4054" s="91" t="str">
        <f t="shared" si="127"/>
        <v/>
      </c>
      <c r="I4054" s="330" t="str">
        <f>IF(H4054="","",IFERROR(INDEX(Tanggal1,MATCH('Buku Besar'!H4054,Akun1,0)),""))</f>
        <v/>
      </c>
      <c r="J4054" s="2" t="str">
        <f>IF(H4054="","",IFERROR(INDEX(Keterangan1,MATCH('Buku Besar'!H4054,Akun1,0)),""))</f>
        <v/>
      </c>
      <c r="K4054" s="2" t="str">
        <f>IF(H4054="","",IFERROR(INDEX(Reff1,MATCH('Buku Besar'!H4054,Akun1,0)),""))</f>
        <v/>
      </c>
      <c r="L4054" s="331" t="str">
        <f>IF(H4054="","",IFERROR(INDEX(Penerimaan1,MATCH('Buku Besar'!H4054,Akun1,0)),""))</f>
        <v/>
      </c>
      <c r="M4054" s="331" t="str">
        <f>IF(H4054="","",IFERROR(INDEX(Pengeluaran1,MATCH('Buku Besar'!H4054,Akun1,0)),""))</f>
        <v/>
      </c>
    </row>
    <row r="4055" spans="1:13" x14ac:dyDescent="0.25">
      <c r="A4055" s="91" t="str">
        <f t="shared" si="126"/>
        <v/>
      </c>
      <c r="B4055" s="330" t="str">
        <f>IF(A4055="","",IFERROR(INDEX(Tanggal,MATCH('Buku Besar'!A4055,Akun,0)),""))</f>
        <v/>
      </c>
      <c r="C4055" s="2" t="str">
        <f>IF(A4055="","",IFERROR(INDEX(Keterangan,MATCH('Buku Besar'!A4055,Akun,0)),""))</f>
        <v/>
      </c>
      <c r="D4055" s="2" t="str">
        <f>IF(A4055="","",IFERROR(INDEX(Reff,MATCH('Buku Besar'!A4055,Akun,0)),""))</f>
        <v/>
      </c>
      <c r="E4055" s="331" t="str">
        <f>IF(A4055="","",IFERROR(INDEX(Penerimaan,MATCH('Buku Besar'!A4055,Akun,0)),""))</f>
        <v/>
      </c>
      <c r="F4055" s="331" t="str">
        <f>IF(A4055="","",IFERROR(INDEX(Pengeluaran,MATCH('Buku Besar'!A4055,Akun,0)),""))</f>
        <v/>
      </c>
      <c r="H4055" s="91" t="str">
        <f t="shared" si="127"/>
        <v/>
      </c>
      <c r="I4055" s="330" t="str">
        <f>IF(H4055="","",IFERROR(INDEX(Tanggal1,MATCH('Buku Besar'!H4055,Akun1,0)),""))</f>
        <v/>
      </c>
      <c r="J4055" s="2" t="str">
        <f>IF(H4055="","",IFERROR(INDEX(Keterangan1,MATCH('Buku Besar'!H4055,Akun1,0)),""))</f>
        <v/>
      </c>
      <c r="K4055" s="2" t="str">
        <f>IF(H4055="","",IFERROR(INDEX(Reff1,MATCH('Buku Besar'!H4055,Akun1,0)),""))</f>
        <v/>
      </c>
      <c r="L4055" s="331" t="str">
        <f>IF(H4055="","",IFERROR(INDEX(Penerimaan1,MATCH('Buku Besar'!H4055,Akun1,0)),""))</f>
        <v/>
      </c>
      <c r="M4055" s="331" t="str">
        <f>IF(H4055="","",IFERROR(INDEX(Pengeluaran1,MATCH('Buku Besar'!H4055,Akun1,0)),""))</f>
        <v/>
      </c>
    </row>
    <row r="4056" spans="1:13" x14ac:dyDescent="0.25">
      <c r="A4056" s="91" t="str">
        <f t="shared" si="126"/>
        <v/>
      </c>
      <c r="B4056" s="330" t="str">
        <f>IF(A4056="","",IFERROR(INDEX(Tanggal,MATCH('Buku Besar'!A4056,Akun,0)),""))</f>
        <v/>
      </c>
      <c r="C4056" s="2" t="str">
        <f>IF(A4056="","",IFERROR(INDEX(Keterangan,MATCH('Buku Besar'!A4056,Akun,0)),""))</f>
        <v/>
      </c>
      <c r="D4056" s="2" t="str">
        <f>IF(A4056="","",IFERROR(INDEX(Reff,MATCH('Buku Besar'!A4056,Akun,0)),""))</f>
        <v/>
      </c>
      <c r="E4056" s="331" t="str">
        <f>IF(A4056="","",IFERROR(INDEX(Penerimaan,MATCH('Buku Besar'!A4056,Akun,0)),""))</f>
        <v/>
      </c>
      <c r="F4056" s="331" t="str">
        <f>IF(A4056="","",IFERROR(INDEX(Pengeluaran,MATCH('Buku Besar'!A4056,Akun,0)),""))</f>
        <v/>
      </c>
      <c r="H4056" s="91" t="str">
        <f t="shared" si="127"/>
        <v/>
      </c>
      <c r="I4056" s="330" t="str">
        <f>IF(H4056="","",IFERROR(INDEX(Tanggal1,MATCH('Buku Besar'!H4056,Akun1,0)),""))</f>
        <v/>
      </c>
      <c r="J4056" s="2" t="str">
        <f>IF(H4056="","",IFERROR(INDEX(Keterangan1,MATCH('Buku Besar'!H4056,Akun1,0)),""))</f>
        <v/>
      </c>
      <c r="K4056" s="2" t="str">
        <f>IF(H4056="","",IFERROR(INDEX(Reff1,MATCH('Buku Besar'!H4056,Akun1,0)),""))</f>
        <v/>
      </c>
      <c r="L4056" s="331" t="str">
        <f>IF(H4056="","",IFERROR(INDEX(Penerimaan1,MATCH('Buku Besar'!H4056,Akun1,0)),""))</f>
        <v/>
      </c>
      <c r="M4056" s="331" t="str">
        <f>IF(H4056="","",IFERROR(INDEX(Pengeluaran1,MATCH('Buku Besar'!H4056,Akun1,0)),""))</f>
        <v/>
      </c>
    </row>
    <row r="4057" spans="1:13" x14ac:dyDescent="0.25">
      <c r="A4057" s="91" t="str">
        <f t="shared" si="126"/>
        <v/>
      </c>
      <c r="B4057" s="330" t="str">
        <f>IF(A4057="","",IFERROR(INDEX(Tanggal,MATCH('Buku Besar'!A4057,Akun,0)),""))</f>
        <v/>
      </c>
      <c r="C4057" s="2" t="str">
        <f>IF(A4057="","",IFERROR(INDEX(Keterangan,MATCH('Buku Besar'!A4057,Akun,0)),""))</f>
        <v/>
      </c>
      <c r="D4057" s="2" t="str">
        <f>IF(A4057="","",IFERROR(INDEX(Reff,MATCH('Buku Besar'!A4057,Akun,0)),""))</f>
        <v/>
      </c>
      <c r="E4057" s="331" t="str">
        <f>IF(A4057="","",IFERROR(INDEX(Penerimaan,MATCH('Buku Besar'!A4057,Akun,0)),""))</f>
        <v/>
      </c>
      <c r="F4057" s="331" t="str">
        <f>IF(A4057="","",IFERROR(INDEX(Pengeluaran,MATCH('Buku Besar'!A4057,Akun,0)),""))</f>
        <v/>
      </c>
      <c r="H4057" s="91" t="str">
        <f t="shared" si="127"/>
        <v/>
      </c>
      <c r="I4057" s="330" t="str">
        <f>IF(H4057="","",IFERROR(INDEX(Tanggal1,MATCH('Buku Besar'!H4057,Akun1,0)),""))</f>
        <v/>
      </c>
      <c r="J4057" s="2" t="str">
        <f>IF(H4057="","",IFERROR(INDEX(Keterangan1,MATCH('Buku Besar'!H4057,Akun1,0)),""))</f>
        <v/>
      </c>
      <c r="K4057" s="2" t="str">
        <f>IF(H4057="","",IFERROR(INDEX(Reff1,MATCH('Buku Besar'!H4057,Akun1,0)),""))</f>
        <v/>
      </c>
      <c r="L4057" s="331" t="str">
        <f>IF(H4057="","",IFERROR(INDEX(Penerimaan1,MATCH('Buku Besar'!H4057,Akun1,0)),""))</f>
        <v/>
      </c>
      <c r="M4057" s="331" t="str">
        <f>IF(H4057="","",IFERROR(INDEX(Pengeluaran1,MATCH('Buku Besar'!H4057,Akun1,0)),""))</f>
        <v/>
      </c>
    </row>
    <row r="4058" spans="1:13" x14ac:dyDescent="0.25">
      <c r="A4058" s="91" t="str">
        <f t="shared" si="126"/>
        <v/>
      </c>
      <c r="B4058" s="330" t="str">
        <f>IF(A4058="","",IFERROR(INDEX(Tanggal,MATCH('Buku Besar'!A4058,Akun,0)),""))</f>
        <v/>
      </c>
      <c r="C4058" s="2" t="str">
        <f>IF(A4058="","",IFERROR(INDEX(Keterangan,MATCH('Buku Besar'!A4058,Akun,0)),""))</f>
        <v/>
      </c>
      <c r="D4058" s="2" t="str">
        <f>IF(A4058="","",IFERROR(INDEX(Reff,MATCH('Buku Besar'!A4058,Akun,0)),""))</f>
        <v/>
      </c>
      <c r="E4058" s="331" t="str">
        <f>IF(A4058="","",IFERROR(INDEX(Penerimaan,MATCH('Buku Besar'!A4058,Akun,0)),""))</f>
        <v/>
      </c>
      <c r="F4058" s="331" t="str">
        <f>IF(A4058="","",IFERROR(INDEX(Pengeluaran,MATCH('Buku Besar'!A4058,Akun,0)),""))</f>
        <v/>
      </c>
      <c r="H4058" s="91" t="str">
        <f t="shared" si="127"/>
        <v/>
      </c>
      <c r="I4058" s="330" t="str">
        <f>IF(H4058="","",IFERROR(INDEX(Tanggal1,MATCH('Buku Besar'!H4058,Akun1,0)),""))</f>
        <v/>
      </c>
      <c r="J4058" s="2" t="str">
        <f>IF(H4058="","",IFERROR(INDEX(Keterangan1,MATCH('Buku Besar'!H4058,Akun1,0)),""))</f>
        <v/>
      </c>
      <c r="K4058" s="2" t="str">
        <f>IF(H4058="","",IFERROR(INDEX(Reff1,MATCH('Buku Besar'!H4058,Akun1,0)),""))</f>
        <v/>
      </c>
      <c r="L4058" s="331" t="str">
        <f>IF(H4058="","",IFERROR(INDEX(Penerimaan1,MATCH('Buku Besar'!H4058,Akun1,0)),""))</f>
        <v/>
      </c>
      <c r="M4058" s="331" t="str">
        <f>IF(H4058="","",IFERROR(INDEX(Pengeluaran1,MATCH('Buku Besar'!H4058,Akun1,0)),""))</f>
        <v/>
      </c>
    </row>
    <row r="4059" spans="1:13" x14ac:dyDescent="0.25">
      <c r="A4059" s="91" t="str">
        <f t="shared" si="126"/>
        <v/>
      </c>
      <c r="B4059" s="330" t="str">
        <f>IF(A4059="","",IFERROR(INDEX(Tanggal,MATCH('Buku Besar'!A4059,Akun,0)),""))</f>
        <v/>
      </c>
      <c r="C4059" s="2" t="str">
        <f>IF(A4059="","",IFERROR(INDEX(Keterangan,MATCH('Buku Besar'!A4059,Akun,0)),""))</f>
        <v/>
      </c>
      <c r="D4059" s="2" t="str">
        <f>IF(A4059="","",IFERROR(INDEX(Reff,MATCH('Buku Besar'!A4059,Akun,0)),""))</f>
        <v/>
      </c>
      <c r="E4059" s="331" t="str">
        <f>IF(A4059="","",IFERROR(INDEX(Penerimaan,MATCH('Buku Besar'!A4059,Akun,0)),""))</f>
        <v/>
      </c>
      <c r="F4059" s="331" t="str">
        <f>IF(A4059="","",IFERROR(INDEX(Pengeluaran,MATCH('Buku Besar'!A4059,Akun,0)),""))</f>
        <v/>
      </c>
      <c r="H4059" s="91" t="str">
        <f t="shared" si="127"/>
        <v/>
      </c>
      <c r="I4059" s="330" t="str">
        <f>IF(H4059="","",IFERROR(INDEX(Tanggal1,MATCH('Buku Besar'!H4059,Akun1,0)),""))</f>
        <v/>
      </c>
      <c r="J4059" s="2" t="str">
        <f>IF(H4059="","",IFERROR(INDEX(Keterangan1,MATCH('Buku Besar'!H4059,Akun1,0)),""))</f>
        <v/>
      </c>
      <c r="K4059" s="2" t="str">
        <f>IF(H4059="","",IFERROR(INDEX(Reff1,MATCH('Buku Besar'!H4059,Akun1,0)),""))</f>
        <v/>
      </c>
      <c r="L4059" s="331" t="str">
        <f>IF(H4059="","",IFERROR(INDEX(Penerimaan1,MATCH('Buku Besar'!H4059,Akun1,0)),""))</f>
        <v/>
      </c>
      <c r="M4059" s="331" t="str">
        <f>IF(H4059="","",IFERROR(INDEX(Pengeluaran1,MATCH('Buku Besar'!H4059,Akun1,0)),""))</f>
        <v/>
      </c>
    </row>
    <row r="4060" spans="1:13" x14ac:dyDescent="0.25">
      <c r="A4060" s="91" t="str">
        <f t="shared" si="126"/>
        <v/>
      </c>
      <c r="B4060" s="330" t="str">
        <f>IF(A4060="","",IFERROR(INDEX(Tanggal,MATCH('Buku Besar'!A4060,Akun,0)),""))</f>
        <v/>
      </c>
      <c r="C4060" s="2" t="str">
        <f>IF(A4060="","",IFERROR(INDEX(Keterangan,MATCH('Buku Besar'!A4060,Akun,0)),""))</f>
        <v/>
      </c>
      <c r="D4060" s="2" t="str">
        <f>IF(A4060="","",IFERROR(INDEX(Reff,MATCH('Buku Besar'!A4060,Akun,0)),""))</f>
        <v/>
      </c>
      <c r="E4060" s="331" t="str">
        <f>IF(A4060="","",IFERROR(INDEX(Penerimaan,MATCH('Buku Besar'!A4060,Akun,0)),""))</f>
        <v/>
      </c>
      <c r="F4060" s="331" t="str">
        <f>IF(A4060="","",IFERROR(INDEX(Pengeluaran,MATCH('Buku Besar'!A4060,Akun,0)),""))</f>
        <v/>
      </c>
      <c r="H4060" s="91" t="str">
        <f t="shared" si="127"/>
        <v/>
      </c>
      <c r="I4060" s="330" t="str">
        <f>IF(H4060="","",IFERROR(INDEX(Tanggal1,MATCH('Buku Besar'!H4060,Akun1,0)),""))</f>
        <v/>
      </c>
      <c r="J4060" s="2" t="str">
        <f>IF(H4060="","",IFERROR(INDEX(Keterangan1,MATCH('Buku Besar'!H4060,Akun1,0)),""))</f>
        <v/>
      </c>
      <c r="K4060" s="2" t="str">
        <f>IF(H4060="","",IFERROR(INDEX(Reff1,MATCH('Buku Besar'!H4060,Akun1,0)),""))</f>
        <v/>
      </c>
      <c r="L4060" s="331" t="str">
        <f>IF(H4060="","",IFERROR(INDEX(Penerimaan1,MATCH('Buku Besar'!H4060,Akun1,0)),""))</f>
        <v/>
      </c>
      <c r="M4060" s="331" t="str">
        <f>IF(H4060="","",IFERROR(INDEX(Pengeluaran1,MATCH('Buku Besar'!H4060,Akun1,0)),""))</f>
        <v/>
      </c>
    </row>
    <row r="4061" spans="1:13" x14ac:dyDescent="0.25">
      <c r="A4061" s="91" t="str">
        <f t="shared" si="126"/>
        <v/>
      </c>
      <c r="B4061" s="330" t="str">
        <f>IF(A4061="","",IFERROR(INDEX(Tanggal,MATCH('Buku Besar'!A4061,Akun,0)),""))</f>
        <v/>
      </c>
      <c r="C4061" s="2" t="str">
        <f>IF(A4061="","",IFERROR(INDEX(Keterangan,MATCH('Buku Besar'!A4061,Akun,0)),""))</f>
        <v/>
      </c>
      <c r="D4061" s="2" t="str">
        <f>IF(A4061="","",IFERROR(INDEX(Reff,MATCH('Buku Besar'!A4061,Akun,0)),""))</f>
        <v/>
      </c>
      <c r="E4061" s="331" t="str">
        <f>IF(A4061="","",IFERROR(INDEX(Penerimaan,MATCH('Buku Besar'!A4061,Akun,0)),""))</f>
        <v/>
      </c>
      <c r="F4061" s="331" t="str">
        <f>IF(A4061="","",IFERROR(INDEX(Pengeluaran,MATCH('Buku Besar'!A4061,Akun,0)),""))</f>
        <v/>
      </c>
      <c r="H4061" s="91" t="str">
        <f t="shared" si="127"/>
        <v/>
      </c>
      <c r="I4061" s="330" t="str">
        <f>IF(H4061="","",IFERROR(INDEX(Tanggal1,MATCH('Buku Besar'!H4061,Akun1,0)),""))</f>
        <v/>
      </c>
      <c r="J4061" s="2" t="str">
        <f>IF(H4061="","",IFERROR(INDEX(Keterangan1,MATCH('Buku Besar'!H4061,Akun1,0)),""))</f>
        <v/>
      </c>
      <c r="K4061" s="2" t="str">
        <f>IF(H4061="","",IFERROR(INDEX(Reff1,MATCH('Buku Besar'!H4061,Akun1,0)),""))</f>
        <v/>
      </c>
      <c r="L4061" s="331" t="str">
        <f>IF(H4061="","",IFERROR(INDEX(Penerimaan1,MATCH('Buku Besar'!H4061,Akun1,0)),""))</f>
        <v/>
      </c>
      <c r="M4061" s="331" t="str">
        <f>IF(H4061="","",IFERROR(INDEX(Pengeluaran1,MATCH('Buku Besar'!H4061,Akun1,0)),""))</f>
        <v/>
      </c>
    </row>
    <row r="4062" spans="1:13" x14ac:dyDescent="0.25">
      <c r="A4062" s="91" t="str">
        <f t="shared" si="126"/>
        <v/>
      </c>
      <c r="B4062" s="330" t="str">
        <f>IF(A4062="","",IFERROR(INDEX(Tanggal,MATCH('Buku Besar'!A4062,Akun,0)),""))</f>
        <v/>
      </c>
      <c r="C4062" s="2" t="str">
        <f>IF(A4062="","",IFERROR(INDEX(Keterangan,MATCH('Buku Besar'!A4062,Akun,0)),""))</f>
        <v/>
      </c>
      <c r="D4062" s="2" t="str">
        <f>IF(A4062="","",IFERROR(INDEX(Reff,MATCH('Buku Besar'!A4062,Akun,0)),""))</f>
        <v/>
      </c>
      <c r="E4062" s="331" t="str">
        <f>IF(A4062="","",IFERROR(INDEX(Penerimaan,MATCH('Buku Besar'!A4062,Akun,0)),""))</f>
        <v/>
      </c>
      <c r="F4062" s="331" t="str">
        <f>IF(A4062="","",IFERROR(INDEX(Pengeluaran,MATCH('Buku Besar'!A4062,Akun,0)),""))</f>
        <v/>
      </c>
      <c r="H4062" s="91" t="str">
        <f t="shared" si="127"/>
        <v/>
      </c>
      <c r="I4062" s="330" t="str">
        <f>IF(H4062="","",IFERROR(INDEX(Tanggal1,MATCH('Buku Besar'!H4062,Akun1,0)),""))</f>
        <v/>
      </c>
      <c r="J4062" s="2" t="str">
        <f>IF(H4062="","",IFERROR(INDEX(Keterangan1,MATCH('Buku Besar'!H4062,Akun1,0)),""))</f>
        <v/>
      </c>
      <c r="K4062" s="2" t="str">
        <f>IF(H4062="","",IFERROR(INDEX(Reff1,MATCH('Buku Besar'!H4062,Akun1,0)),""))</f>
        <v/>
      </c>
      <c r="L4062" s="331" t="str">
        <f>IF(H4062="","",IFERROR(INDEX(Penerimaan1,MATCH('Buku Besar'!H4062,Akun1,0)),""))</f>
        <v/>
      </c>
      <c r="M4062" s="331" t="str">
        <f>IF(H4062="","",IFERROR(INDEX(Pengeluaran1,MATCH('Buku Besar'!H4062,Akun1,0)),""))</f>
        <v/>
      </c>
    </row>
    <row r="4063" spans="1:13" x14ac:dyDescent="0.25">
      <c r="A4063" s="91" t="str">
        <f t="shared" si="126"/>
        <v/>
      </c>
      <c r="B4063" s="330" t="str">
        <f>IF(A4063="","",IFERROR(INDEX(Tanggal,MATCH('Buku Besar'!A4063,Akun,0)),""))</f>
        <v/>
      </c>
      <c r="C4063" s="2" t="str">
        <f>IF(A4063="","",IFERROR(INDEX(Keterangan,MATCH('Buku Besar'!A4063,Akun,0)),""))</f>
        <v/>
      </c>
      <c r="D4063" s="2" t="str">
        <f>IF(A4063="","",IFERROR(INDEX(Reff,MATCH('Buku Besar'!A4063,Akun,0)),""))</f>
        <v/>
      </c>
      <c r="E4063" s="331" t="str">
        <f>IF(A4063="","",IFERROR(INDEX(Penerimaan,MATCH('Buku Besar'!A4063,Akun,0)),""))</f>
        <v/>
      </c>
      <c r="F4063" s="331" t="str">
        <f>IF(A4063="","",IFERROR(INDEX(Pengeluaran,MATCH('Buku Besar'!A4063,Akun,0)),""))</f>
        <v/>
      </c>
      <c r="H4063" s="91" t="str">
        <f t="shared" si="127"/>
        <v/>
      </c>
      <c r="I4063" s="330" t="str">
        <f>IF(H4063="","",IFERROR(INDEX(Tanggal1,MATCH('Buku Besar'!H4063,Akun1,0)),""))</f>
        <v/>
      </c>
      <c r="J4063" s="2" t="str">
        <f>IF(H4063="","",IFERROR(INDEX(Keterangan1,MATCH('Buku Besar'!H4063,Akun1,0)),""))</f>
        <v/>
      </c>
      <c r="K4063" s="2" t="str">
        <f>IF(H4063="","",IFERROR(INDEX(Reff1,MATCH('Buku Besar'!H4063,Akun1,0)),""))</f>
        <v/>
      </c>
      <c r="L4063" s="331" t="str">
        <f>IF(H4063="","",IFERROR(INDEX(Penerimaan1,MATCH('Buku Besar'!H4063,Akun1,0)),""))</f>
        <v/>
      </c>
      <c r="M4063" s="331" t="str">
        <f>IF(H4063="","",IFERROR(INDEX(Pengeluaran1,MATCH('Buku Besar'!H4063,Akun1,0)),""))</f>
        <v/>
      </c>
    </row>
    <row r="4064" spans="1:13" x14ac:dyDescent="0.25">
      <c r="A4064" s="91" t="str">
        <f t="shared" si="126"/>
        <v/>
      </c>
      <c r="B4064" s="330" t="str">
        <f>IF(A4064="","",IFERROR(INDEX(Tanggal,MATCH('Buku Besar'!A4064,Akun,0)),""))</f>
        <v/>
      </c>
      <c r="C4064" s="2" t="str">
        <f>IF(A4064="","",IFERROR(INDEX(Keterangan,MATCH('Buku Besar'!A4064,Akun,0)),""))</f>
        <v/>
      </c>
      <c r="D4064" s="2" t="str">
        <f>IF(A4064="","",IFERROR(INDEX(Reff,MATCH('Buku Besar'!A4064,Akun,0)),""))</f>
        <v/>
      </c>
      <c r="E4064" s="331" t="str">
        <f>IF(A4064="","",IFERROR(INDEX(Penerimaan,MATCH('Buku Besar'!A4064,Akun,0)),""))</f>
        <v/>
      </c>
      <c r="F4064" s="331" t="str">
        <f>IF(A4064="","",IFERROR(INDEX(Pengeluaran,MATCH('Buku Besar'!A4064,Akun,0)),""))</f>
        <v/>
      </c>
      <c r="H4064" s="91" t="str">
        <f t="shared" si="127"/>
        <v/>
      </c>
      <c r="I4064" s="330" t="str">
        <f>IF(H4064="","",IFERROR(INDEX(Tanggal1,MATCH('Buku Besar'!H4064,Akun1,0)),""))</f>
        <v/>
      </c>
      <c r="J4064" s="2" t="str">
        <f>IF(H4064="","",IFERROR(INDEX(Keterangan1,MATCH('Buku Besar'!H4064,Akun1,0)),""))</f>
        <v/>
      </c>
      <c r="K4064" s="2" t="str">
        <f>IF(H4064="","",IFERROR(INDEX(Reff1,MATCH('Buku Besar'!H4064,Akun1,0)),""))</f>
        <v/>
      </c>
      <c r="L4064" s="331" t="str">
        <f>IF(H4064="","",IFERROR(INDEX(Penerimaan1,MATCH('Buku Besar'!H4064,Akun1,0)),""))</f>
        <v/>
      </c>
      <c r="M4064" s="331" t="str">
        <f>IF(H4064="","",IFERROR(INDEX(Pengeluaran1,MATCH('Buku Besar'!H4064,Akun1,0)),""))</f>
        <v/>
      </c>
    </row>
    <row r="4065" spans="1:13" x14ac:dyDescent="0.25">
      <c r="A4065" s="91" t="str">
        <f t="shared" si="126"/>
        <v/>
      </c>
      <c r="B4065" s="330" t="str">
        <f>IF(A4065="","",IFERROR(INDEX(Tanggal,MATCH('Buku Besar'!A4065,Akun,0)),""))</f>
        <v/>
      </c>
      <c r="C4065" s="2" t="str">
        <f>IF(A4065="","",IFERROR(INDEX(Keterangan,MATCH('Buku Besar'!A4065,Akun,0)),""))</f>
        <v/>
      </c>
      <c r="D4065" s="2" t="str">
        <f>IF(A4065="","",IFERROR(INDEX(Reff,MATCH('Buku Besar'!A4065,Akun,0)),""))</f>
        <v/>
      </c>
      <c r="E4065" s="331" t="str">
        <f>IF(A4065="","",IFERROR(INDEX(Penerimaan,MATCH('Buku Besar'!A4065,Akun,0)),""))</f>
        <v/>
      </c>
      <c r="F4065" s="331" t="str">
        <f>IF(A4065="","",IFERROR(INDEX(Pengeluaran,MATCH('Buku Besar'!A4065,Akun,0)),""))</f>
        <v/>
      </c>
      <c r="H4065" s="91" t="str">
        <f t="shared" si="127"/>
        <v/>
      </c>
      <c r="I4065" s="330" t="str">
        <f>IF(H4065="","",IFERROR(INDEX(Tanggal1,MATCH('Buku Besar'!H4065,Akun1,0)),""))</f>
        <v/>
      </c>
      <c r="J4065" s="2" t="str">
        <f>IF(H4065="","",IFERROR(INDEX(Keterangan1,MATCH('Buku Besar'!H4065,Akun1,0)),""))</f>
        <v/>
      </c>
      <c r="K4065" s="2" t="str">
        <f>IF(H4065="","",IFERROR(INDEX(Reff1,MATCH('Buku Besar'!H4065,Akun1,0)),""))</f>
        <v/>
      </c>
      <c r="L4065" s="331" t="str">
        <f>IF(H4065="","",IFERROR(INDEX(Penerimaan1,MATCH('Buku Besar'!H4065,Akun1,0)),""))</f>
        <v/>
      </c>
      <c r="M4065" s="331" t="str">
        <f>IF(H4065="","",IFERROR(INDEX(Pengeluaran1,MATCH('Buku Besar'!H4065,Akun1,0)),""))</f>
        <v/>
      </c>
    </row>
    <row r="4066" spans="1:13" x14ac:dyDescent="0.25">
      <c r="A4066" s="91" t="str">
        <f t="shared" si="126"/>
        <v/>
      </c>
      <c r="B4066" s="330" t="str">
        <f>IF(A4066="","",IFERROR(INDEX(Tanggal,MATCH('Buku Besar'!A4066,Akun,0)),""))</f>
        <v/>
      </c>
      <c r="C4066" s="2" t="str">
        <f>IF(A4066="","",IFERROR(INDEX(Keterangan,MATCH('Buku Besar'!A4066,Akun,0)),""))</f>
        <v/>
      </c>
      <c r="D4066" s="2" t="str">
        <f>IF(A4066="","",IFERROR(INDEX(Reff,MATCH('Buku Besar'!A4066,Akun,0)),""))</f>
        <v/>
      </c>
      <c r="E4066" s="331" t="str">
        <f>IF(A4066="","",IFERROR(INDEX(Penerimaan,MATCH('Buku Besar'!A4066,Akun,0)),""))</f>
        <v/>
      </c>
      <c r="F4066" s="331" t="str">
        <f>IF(A4066="","",IFERROR(INDEX(Pengeluaran,MATCH('Buku Besar'!A4066,Akun,0)),""))</f>
        <v/>
      </c>
      <c r="H4066" s="91" t="str">
        <f t="shared" si="127"/>
        <v/>
      </c>
      <c r="I4066" s="330" t="str">
        <f>IF(H4066="","",IFERROR(INDEX(Tanggal1,MATCH('Buku Besar'!H4066,Akun1,0)),""))</f>
        <v/>
      </c>
      <c r="J4066" s="2" t="str">
        <f>IF(H4066="","",IFERROR(INDEX(Keterangan1,MATCH('Buku Besar'!H4066,Akun1,0)),""))</f>
        <v/>
      </c>
      <c r="K4066" s="2" t="str">
        <f>IF(H4066="","",IFERROR(INDEX(Reff1,MATCH('Buku Besar'!H4066,Akun1,0)),""))</f>
        <v/>
      </c>
      <c r="L4066" s="331" t="str">
        <f>IF(H4066="","",IFERROR(INDEX(Penerimaan1,MATCH('Buku Besar'!H4066,Akun1,0)),""))</f>
        <v/>
      </c>
      <c r="M4066" s="331" t="str">
        <f>IF(H4066="","",IFERROR(INDEX(Pengeluaran1,MATCH('Buku Besar'!H4066,Akun1,0)),""))</f>
        <v/>
      </c>
    </row>
    <row r="4067" spans="1:13" x14ac:dyDescent="0.25">
      <c r="A4067" s="91" t="str">
        <f t="shared" si="126"/>
        <v/>
      </c>
      <c r="B4067" s="330" t="str">
        <f>IF(A4067="","",IFERROR(INDEX(Tanggal,MATCH('Buku Besar'!A4067,Akun,0)),""))</f>
        <v/>
      </c>
      <c r="C4067" s="2" t="str">
        <f>IF(A4067="","",IFERROR(INDEX(Keterangan,MATCH('Buku Besar'!A4067,Akun,0)),""))</f>
        <v/>
      </c>
      <c r="D4067" s="2" t="str">
        <f>IF(A4067="","",IFERROR(INDEX(Reff,MATCH('Buku Besar'!A4067,Akun,0)),""))</f>
        <v/>
      </c>
      <c r="E4067" s="331" t="str">
        <f>IF(A4067="","",IFERROR(INDEX(Penerimaan,MATCH('Buku Besar'!A4067,Akun,0)),""))</f>
        <v/>
      </c>
      <c r="F4067" s="331" t="str">
        <f>IF(A4067="","",IFERROR(INDEX(Pengeluaran,MATCH('Buku Besar'!A4067,Akun,0)),""))</f>
        <v/>
      </c>
      <c r="H4067" s="91" t="str">
        <f t="shared" si="127"/>
        <v/>
      </c>
      <c r="I4067" s="330" t="str">
        <f>IF(H4067="","",IFERROR(INDEX(Tanggal1,MATCH('Buku Besar'!H4067,Akun1,0)),""))</f>
        <v/>
      </c>
      <c r="J4067" s="2" t="str">
        <f>IF(H4067="","",IFERROR(INDEX(Keterangan1,MATCH('Buku Besar'!H4067,Akun1,0)),""))</f>
        <v/>
      </c>
      <c r="K4067" s="2" t="str">
        <f>IF(H4067="","",IFERROR(INDEX(Reff1,MATCH('Buku Besar'!H4067,Akun1,0)),""))</f>
        <v/>
      </c>
      <c r="L4067" s="331" t="str">
        <f>IF(H4067="","",IFERROR(INDEX(Penerimaan1,MATCH('Buku Besar'!H4067,Akun1,0)),""))</f>
        <v/>
      </c>
      <c r="M4067" s="331" t="str">
        <f>IF(H4067="","",IFERROR(INDEX(Pengeluaran1,MATCH('Buku Besar'!H4067,Akun1,0)),""))</f>
        <v/>
      </c>
    </row>
    <row r="4068" spans="1:13" x14ac:dyDescent="0.25">
      <c r="A4068" s="91" t="str">
        <f t="shared" si="126"/>
        <v/>
      </c>
      <c r="B4068" s="330" t="str">
        <f>IF(A4068="","",IFERROR(INDEX(Tanggal,MATCH('Buku Besar'!A4068,Akun,0)),""))</f>
        <v/>
      </c>
      <c r="C4068" s="2" t="str">
        <f>IF(A4068="","",IFERROR(INDEX(Keterangan,MATCH('Buku Besar'!A4068,Akun,0)),""))</f>
        <v/>
      </c>
      <c r="D4068" s="2" t="str">
        <f>IF(A4068="","",IFERROR(INDEX(Reff,MATCH('Buku Besar'!A4068,Akun,0)),""))</f>
        <v/>
      </c>
      <c r="E4068" s="331" t="str">
        <f>IF(A4068="","",IFERROR(INDEX(Penerimaan,MATCH('Buku Besar'!A4068,Akun,0)),""))</f>
        <v/>
      </c>
      <c r="F4068" s="331" t="str">
        <f>IF(A4068="","",IFERROR(INDEX(Pengeluaran,MATCH('Buku Besar'!A4068,Akun,0)),""))</f>
        <v/>
      </c>
      <c r="H4068" s="91" t="str">
        <f t="shared" si="127"/>
        <v/>
      </c>
      <c r="I4068" s="330" t="str">
        <f>IF(H4068="","",IFERROR(INDEX(Tanggal1,MATCH('Buku Besar'!H4068,Akun1,0)),""))</f>
        <v/>
      </c>
      <c r="J4068" s="2" t="str">
        <f>IF(H4068="","",IFERROR(INDEX(Keterangan1,MATCH('Buku Besar'!H4068,Akun1,0)),""))</f>
        <v/>
      </c>
      <c r="K4068" s="2" t="str">
        <f>IF(H4068="","",IFERROR(INDEX(Reff1,MATCH('Buku Besar'!H4068,Akun1,0)),""))</f>
        <v/>
      </c>
      <c r="L4068" s="331" t="str">
        <f>IF(H4068="","",IFERROR(INDEX(Penerimaan1,MATCH('Buku Besar'!H4068,Akun1,0)),""))</f>
        <v/>
      </c>
      <c r="M4068" s="331" t="str">
        <f>IF(H4068="","",IFERROR(INDEX(Pengeluaran1,MATCH('Buku Besar'!H4068,Akun1,0)),""))</f>
        <v/>
      </c>
    </row>
    <row r="4069" spans="1:13" x14ac:dyDescent="0.25">
      <c r="A4069" s="91" t="str">
        <f t="shared" si="126"/>
        <v/>
      </c>
      <c r="B4069" s="330" t="str">
        <f>IF(A4069="","",IFERROR(INDEX(Tanggal,MATCH('Buku Besar'!A4069,Akun,0)),""))</f>
        <v/>
      </c>
      <c r="C4069" s="2" t="str">
        <f>IF(A4069="","",IFERROR(INDEX(Keterangan,MATCH('Buku Besar'!A4069,Akun,0)),""))</f>
        <v/>
      </c>
      <c r="D4069" s="2" t="str">
        <f>IF(A4069="","",IFERROR(INDEX(Reff,MATCH('Buku Besar'!A4069,Akun,0)),""))</f>
        <v/>
      </c>
      <c r="E4069" s="331" t="str">
        <f>IF(A4069="","",IFERROR(INDEX(Penerimaan,MATCH('Buku Besar'!A4069,Akun,0)),""))</f>
        <v/>
      </c>
      <c r="F4069" s="331" t="str">
        <f>IF(A4069="","",IFERROR(INDEX(Pengeluaran,MATCH('Buku Besar'!A4069,Akun,0)),""))</f>
        <v/>
      </c>
      <c r="H4069" s="91" t="str">
        <f t="shared" si="127"/>
        <v/>
      </c>
      <c r="I4069" s="330" t="str">
        <f>IF(H4069="","",IFERROR(INDEX(Tanggal1,MATCH('Buku Besar'!H4069,Akun1,0)),""))</f>
        <v/>
      </c>
      <c r="J4069" s="2" t="str">
        <f>IF(H4069="","",IFERROR(INDEX(Keterangan1,MATCH('Buku Besar'!H4069,Akun1,0)),""))</f>
        <v/>
      </c>
      <c r="K4069" s="2" t="str">
        <f>IF(H4069="","",IFERROR(INDEX(Reff1,MATCH('Buku Besar'!H4069,Akun1,0)),""))</f>
        <v/>
      </c>
      <c r="L4069" s="331" t="str">
        <f>IF(H4069="","",IFERROR(INDEX(Penerimaan1,MATCH('Buku Besar'!H4069,Akun1,0)),""))</f>
        <v/>
      </c>
      <c r="M4069" s="331" t="str">
        <f>IF(H4069="","",IFERROR(INDEX(Pengeluaran1,MATCH('Buku Besar'!H4069,Akun1,0)),""))</f>
        <v/>
      </c>
    </row>
    <row r="4070" spans="1:13" x14ac:dyDescent="0.25">
      <c r="A4070" s="91" t="str">
        <f t="shared" si="126"/>
        <v/>
      </c>
      <c r="B4070" s="330" t="str">
        <f>IF(A4070="","",IFERROR(INDEX(Tanggal,MATCH('Buku Besar'!A4070,Akun,0)),""))</f>
        <v/>
      </c>
      <c r="C4070" s="2" t="str">
        <f>IF(A4070="","",IFERROR(INDEX(Keterangan,MATCH('Buku Besar'!A4070,Akun,0)),""))</f>
        <v/>
      </c>
      <c r="D4070" s="2" t="str">
        <f>IF(A4070="","",IFERROR(INDEX(Reff,MATCH('Buku Besar'!A4070,Akun,0)),""))</f>
        <v/>
      </c>
      <c r="E4070" s="331" t="str">
        <f>IF(A4070="","",IFERROR(INDEX(Penerimaan,MATCH('Buku Besar'!A4070,Akun,0)),""))</f>
        <v/>
      </c>
      <c r="F4070" s="331" t="str">
        <f>IF(A4070="","",IFERROR(INDEX(Pengeluaran,MATCH('Buku Besar'!A4070,Akun,0)),""))</f>
        <v/>
      </c>
      <c r="H4070" s="91" t="str">
        <f t="shared" si="127"/>
        <v/>
      </c>
      <c r="I4070" s="330" t="str">
        <f>IF(H4070="","",IFERROR(INDEX(Tanggal1,MATCH('Buku Besar'!H4070,Akun1,0)),""))</f>
        <v/>
      </c>
      <c r="J4070" s="2" t="str">
        <f>IF(H4070="","",IFERROR(INDEX(Keterangan1,MATCH('Buku Besar'!H4070,Akun1,0)),""))</f>
        <v/>
      </c>
      <c r="K4070" s="2" t="str">
        <f>IF(H4070="","",IFERROR(INDEX(Reff1,MATCH('Buku Besar'!H4070,Akun1,0)),""))</f>
        <v/>
      </c>
      <c r="L4070" s="331" t="str">
        <f>IF(H4070="","",IFERROR(INDEX(Penerimaan1,MATCH('Buku Besar'!H4070,Akun1,0)),""))</f>
        <v/>
      </c>
      <c r="M4070" s="331" t="str">
        <f>IF(H4070="","",IFERROR(INDEX(Pengeluaran1,MATCH('Buku Besar'!H4070,Akun1,0)),""))</f>
        <v/>
      </c>
    </row>
    <row r="4071" spans="1:13" x14ac:dyDescent="0.25">
      <c r="A4071" s="91" t="str">
        <f t="shared" si="126"/>
        <v/>
      </c>
      <c r="B4071" s="330" t="str">
        <f>IF(A4071="","",IFERROR(INDEX(Tanggal,MATCH('Buku Besar'!A4071,Akun,0)),""))</f>
        <v/>
      </c>
      <c r="C4071" s="2" t="str">
        <f>IF(A4071="","",IFERROR(INDEX(Keterangan,MATCH('Buku Besar'!A4071,Akun,0)),""))</f>
        <v/>
      </c>
      <c r="D4071" s="2" t="str">
        <f>IF(A4071="","",IFERROR(INDEX(Reff,MATCH('Buku Besar'!A4071,Akun,0)),""))</f>
        <v/>
      </c>
      <c r="E4071" s="331" t="str">
        <f>IF(A4071="","",IFERROR(INDEX(Penerimaan,MATCH('Buku Besar'!A4071,Akun,0)),""))</f>
        <v/>
      </c>
      <c r="F4071" s="331" t="str">
        <f>IF(A4071="","",IFERROR(INDEX(Pengeluaran,MATCH('Buku Besar'!A4071,Akun,0)),""))</f>
        <v/>
      </c>
      <c r="H4071" s="91" t="str">
        <f t="shared" si="127"/>
        <v/>
      </c>
      <c r="I4071" s="330" t="str">
        <f>IF(H4071="","",IFERROR(INDEX(Tanggal1,MATCH('Buku Besar'!H4071,Akun1,0)),""))</f>
        <v/>
      </c>
      <c r="J4071" s="2" t="str">
        <f>IF(H4071="","",IFERROR(INDEX(Keterangan1,MATCH('Buku Besar'!H4071,Akun1,0)),""))</f>
        <v/>
      </c>
      <c r="K4071" s="2" t="str">
        <f>IF(H4071="","",IFERROR(INDEX(Reff1,MATCH('Buku Besar'!H4071,Akun1,0)),""))</f>
        <v/>
      </c>
      <c r="L4071" s="331" t="str">
        <f>IF(H4071="","",IFERROR(INDEX(Penerimaan1,MATCH('Buku Besar'!H4071,Akun1,0)),""))</f>
        <v/>
      </c>
      <c r="M4071" s="331" t="str">
        <f>IF(H4071="","",IFERROR(INDEX(Pengeluaran1,MATCH('Buku Besar'!H4071,Akun1,0)),""))</f>
        <v/>
      </c>
    </row>
    <row r="4072" spans="1:13" x14ac:dyDescent="0.25">
      <c r="A4072" s="91" t="str">
        <f t="shared" si="126"/>
        <v/>
      </c>
      <c r="B4072" s="330" t="str">
        <f>IF(A4072="","",IFERROR(INDEX(Tanggal,MATCH('Buku Besar'!A4072,Akun,0)),""))</f>
        <v/>
      </c>
      <c r="C4072" s="2" t="str">
        <f>IF(A4072="","",IFERROR(INDEX(Keterangan,MATCH('Buku Besar'!A4072,Akun,0)),""))</f>
        <v/>
      </c>
      <c r="D4072" s="2" t="str">
        <f>IF(A4072="","",IFERROR(INDEX(Reff,MATCH('Buku Besar'!A4072,Akun,0)),""))</f>
        <v/>
      </c>
      <c r="E4072" s="331" t="str">
        <f>IF(A4072="","",IFERROR(INDEX(Penerimaan,MATCH('Buku Besar'!A4072,Akun,0)),""))</f>
        <v/>
      </c>
      <c r="F4072" s="331" t="str">
        <f>IF(A4072="","",IFERROR(INDEX(Pengeluaran,MATCH('Buku Besar'!A4072,Akun,0)),""))</f>
        <v/>
      </c>
      <c r="H4072" s="91" t="str">
        <f t="shared" si="127"/>
        <v/>
      </c>
      <c r="I4072" s="330" t="str">
        <f>IF(H4072="","",IFERROR(INDEX(Tanggal1,MATCH('Buku Besar'!H4072,Akun1,0)),""))</f>
        <v/>
      </c>
      <c r="J4072" s="2" t="str">
        <f>IF(H4072="","",IFERROR(INDEX(Keterangan1,MATCH('Buku Besar'!H4072,Akun1,0)),""))</f>
        <v/>
      </c>
      <c r="K4072" s="2" t="str">
        <f>IF(H4072="","",IFERROR(INDEX(Reff1,MATCH('Buku Besar'!H4072,Akun1,0)),""))</f>
        <v/>
      </c>
      <c r="L4072" s="331" t="str">
        <f>IF(H4072="","",IFERROR(INDEX(Penerimaan1,MATCH('Buku Besar'!H4072,Akun1,0)),""))</f>
        <v/>
      </c>
      <c r="M4072" s="331" t="str">
        <f>IF(H4072="","",IFERROR(INDEX(Pengeluaran1,MATCH('Buku Besar'!H4072,Akun1,0)),""))</f>
        <v/>
      </c>
    </row>
    <row r="4073" spans="1:13" x14ac:dyDescent="0.25">
      <c r="A4073" s="91" t="str">
        <f t="shared" si="126"/>
        <v/>
      </c>
      <c r="B4073" s="330" t="str">
        <f>IF(A4073="","",IFERROR(INDEX(Tanggal,MATCH('Buku Besar'!A4073,Akun,0)),""))</f>
        <v/>
      </c>
      <c r="C4073" s="2" t="str">
        <f>IF(A4073="","",IFERROR(INDEX(Keterangan,MATCH('Buku Besar'!A4073,Akun,0)),""))</f>
        <v/>
      </c>
      <c r="D4073" s="2" t="str">
        <f>IF(A4073="","",IFERROR(INDEX(Reff,MATCH('Buku Besar'!A4073,Akun,0)),""))</f>
        <v/>
      </c>
      <c r="E4073" s="331" t="str">
        <f>IF(A4073="","",IFERROR(INDEX(Penerimaan,MATCH('Buku Besar'!A4073,Akun,0)),""))</f>
        <v/>
      </c>
      <c r="F4073" s="331" t="str">
        <f>IF(A4073="","",IFERROR(INDEX(Pengeluaran,MATCH('Buku Besar'!A4073,Akun,0)),""))</f>
        <v/>
      </c>
      <c r="H4073" s="91" t="str">
        <f t="shared" si="127"/>
        <v/>
      </c>
      <c r="I4073" s="330" t="str">
        <f>IF(H4073="","",IFERROR(INDEX(Tanggal1,MATCH('Buku Besar'!H4073,Akun1,0)),""))</f>
        <v/>
      </c>
      <c r="J4073" s="2" t="str">
        <f>IF(H4073="","",IFERROR(INDEX(Keterangan1,MATCH('Buku Besar'!H4073,Akun1,0)),""))</f>
        <v/>
      </c>
      <c r="K4073" s="2" t="str">
        <f>IF(H4073="","",IFERROR(INDEX(Reff1,MATCH('Buku Besar'!H4073,Akun1,0)),""))</f>
        <v/>
      </c>
      <c r="L4073" s="331" t="str">
        <f>IF(H4073="","",IFERROR(INDEX(Penerimaan1,MATCH('Buku Besar'!H4073,Akun1,0)),""))</f>
        <v/>
      </c>
      <c r="M4073" s="331" t="str">
        <f>IF(H4073="","",IFERROR(INDEX(Pengeluaran1,MATCH('Buku Besar'!H4073,Akun1,0)),""))</f>
        <v/>
      </c>
    </row>
    <row r="4074" spans="1:13" x14ac:dyDescent="0.25">
      <c r="A4074" s="91" t="str">
        <f t="shared" si="126"/>
        <v/>
      </c>
      <c r="B4074" s="330" t="str">
        <f>IF(A4074="","",IFERROR(INDEX(Tanggal,MATCH('Buku Besar'!A4074,Akun,0)),""))</f>
        <v/>
      </c>
      <c r="C4074" s="2" t="str">
        <f>IF(A4074="","",IFERROR(INDEX(Keterangan,MATCH('Buku Besar'!A4074,Akun,0)),""))</f>
        <v/>
      </c>
      <c r="D4074" s="2" t="str">
        <f>IF(A4074="","",IFERROR(INDEX(Reff,MATCH('Buku Besar'!A4074,Akun,0)),""))</f>
        <v/>
      </c>
      <c r="E4074" s="331" t="str">
        <f>IF(A4074="","",IFERROR(INDEX(Penerimaan,MATCH('Buku Besar'!A4074,Akun,0)),""))</f>
        <v/>
      </c>
      <c r="F4074" s="331" t="str">
        <f>IF(A4074="","",IFERROR(INDEX(Pengeluaran,MATCH('Buku Besar'!A4074,Akun,0)),""))</f>
        <v/>
      </c>
      <c r="H4074" s="91" t="str">
        <f t="shared" si="127"/>
        <v/>
      </c>
      <c r="I4074" s="330" t="str">
        <f>IF(H4074="","",IFERROR(INDEX(Tanggal1,MATCH('Buku Besar'!H4074,Akun1,0)),""))</f>
        <v/>
      </c>
      <c r="J4074" s="2" t="str">
        <f>IF(H4074="","",IFERROR(INDEX(Keterangan1,MATCH('Buku Besar'!H4074,Akun1,0)),""))</f>
        <v/>
      </c>
      <c r="K4074" s="2" t="str">
        <f>IF(H4074="","",IFERROR(INDEX(Reff1,MATCH('Buku Besar'!H4074,Akun1,0)),""))</f>
        <v/>
      </c>
      <c r="L4074" s="331" t="str">
        <f>IF(H4074="","",IFERROR(INDEX(Penerimaan1,MATCH('Buku Besar'!H4074,Akun1,0)),""))</f>
        <v/>
      </c>
      <c r="M4074" s="331" t="str">
        <f>IF(H4074="","",IFERROR(INDEX(Pengeluaran1,MATCH('Buku Besar'!H4074,Akun1,0)),""))</f>
        <v/>
      </c>
    </row>
    <row r="4075" spans="1:13" x14ac:dyDescent="0.25">
      <c r="A4075" s="91" t="str">
        <f t="shared" si="126"/>
        <v/>
      </c>
      <c r="B4075" s="330" t="str">
        <f>IF(A4075="","",IFERROR(INDEX(Tanggal,MATCH('Buku Besar'!A4075,Akun,0)),""))</f>
        <v/>
      </c>
      <c r="C4075" s="2" t="str">
        <f>IF(A4075="","",IFERROR(INDEX(Keterangan,MATCH('Buku Besar'!A4075,Akun,0)),""))</f>
        <v/>
      </c>
      <c r="D4075" s="2" t="str">
        <f>IF(A4075="","",IFERROR(INDEX(Reff,MATCH('Buku Besar'!A4075,Akun,0)),""))</f>
        <v/>
      </c>
      <c r="E4075" s="331" t="str">
        <f>IF(A4075="","",IFERROR(INDEX(Penerimaan,MATCH('Buku Besar'!A4075,Akun,0)),""))</f>
        <v/>
      </c>
      <c r="F4075" s="331" t="str">
        <f>IF(A4075="","",IFERROR(INDEX(Pengeluaran,MATCH('Buku Besar'!A4075,Akun,0)),""))</f>
        <v/>
      </c>
      <c r="H4075" s="91" t="str">
        <f t="shared" si="127"/>
        <v/>
      </c>
      <c r="I4075" s="330" t="str">
        <f>IF(H4075="","",IFERROR(INDEX(Tanggal1,MATCH('Buku Besar'!H4075,Akun1,0)),""))</f>
        <v/>
      </c>
      <c r="J4075" s="2" t="str">
        <f>IF(H4075="","",IFERROR(INDEX(Keterangan1,MATCH('Buku Besar'!H4075,Akun1,0)),""))</f>
        <v/>
      </c>
      <c r="K4075" s="2" t="str">
        <f>IF(H4075="","",IFERROR(INDEX(Reff1,MATCH('Buku Besar'!H4075,Akun1,0)),""))</f>
        <v/>
      </c>
      <c r="L4075" s="331" t="str">
        <f>IF(H4075="","",IFERROR(INDEX(Penerimaan1,MATCH('Buku Besar'!H4075,Akun1,0)),""))</f>
        <v/>
      </c>
      <c r="M4075" s="331" t="str">
        <f>IF(H4075="","",IFERROR(INDEX(Pengeluaran1,MATCH('Buku Besar'!H4075,Akun1,0)),""))</f>
        <v/>
      </c>
    </row>
    <row r="4076" spans="1:13" x14ac:dyDescent="0.25">
      <c r="A4076" s="91" t="str">
        <f t="shared" si="126"/>
        <v/>
      </c>
      <c r="B4076" s="330" t="str">
        <f>IF(A4076="","",IFERROR(INDEX(Tanggal,MATCH('Buku Besar'!A4076,Akun,0)),""))</f>
        <v/>
      </c>
      <c r="C4076" s="2" t="str">
        <f>IF(A4076="","",IFERROR(INDEX(Keterangan,MATCH('Buku Besar'!A4076,Akun,0)),""))</f>
        <v/>
      </c>
      <c r="D4076" s="2" t="str">
        <f>IF(A4076="","",IFERROR(INDEX(Reff,MATCH('Buku Besar'!A4076,Akun,0)),""))</f>
        <v/>
      </c>
      <c r="E4076" s="331" t="str">
        <f>IF(A4076="","",IFERROR(INDEX(Penerimaan,MATCH('Buku Besar'!A4076,Akun,0)),""))</f>
        <v/>
      </c>
      <c r="F4076" s="331" t="str">
        <f>IF(A4076="","",IFERROR(INDEX(Pengeluaran,MATCH('Buku Besar'!A4076,Akun,0)),""))</f>
        <v/>
      </c>
      <c r="H4076" s="91" t="str">
        <f t="shared" si="127"/>
        <v/>
      </c>
      <c r="I4076" s="330" t="str">
        <f>IF(H4076="","",IFERROR(INDEX(Tanggal1,MATCH('Buku Besar'!H4076,Akun1,0)),""))</f>
        <v/>
      </c>
      <c r="J4076" s="2" t="str">
        <f>IF(H4076="","",IFERROR(INDEX(Keterangan1,MATCH('Buku Besar'!H4076,Akun1,0)),""))</f>
        <v/>
      </c>
      <c r="K4076" s="2" t="str">
        <f>IF(H4076="","",IFERROR(INDEX(Reff1,MATCH('Buku Besar'!H4076,Akun1,0)),""))</f>
        <v/>
      </c>
      <c r="L4076" s="331" t="str">
        <f>IF(H4076="","",IFERROR(INDEX(Penerimaan1,MATCH('Buku Besar'!H4076,Akun1,0)),""))</f>
        <v/>
      </c>
      <c r="M4076" s="331" t="str">
        <f>IF(H4076="","",IFERROR(INDEX(Pengeluaran1,MATCH('Buku Besar'!H4076,Akun1,0)),""))</f>
        <v/>
      </c>
    </row>
    <row r="4077" spans="1:13" x14ac:dyDescent="0.25">
      <c r="A4077" s="91" t="str">
        <f t="shared" si="126"/>
        <v/>
      </c>
      <c r="B4077" s="330" t="str">
        <f>IF(A4077="","",IFERROR(INDEX(Tanggal,MATCH('Buku Besar'!A4077,Akun,0)),""))</f>
        <v/>
      </c>
      <c r="C4077" s="2" t="str">
        <f>IF(A4077="","",IFERROR(INDEX(Keterangan,MATCH('Buku Besar'!A4077,Akun,0)),""))</f>
        <v/>
      </c>
      <c r="D4077" s="2" t="str">
        <f>IF(A4077="","",IFERROR(INDEX(Reff,MATCH('Buku Besar'!A4077,Akun,0)),""))</f>
        <v/>
      </c>
      <c r="E4077" s="331" t="str">
        <f>IF(A4077="","",IFERROR(INDEX(Penerimaan,MATCH('Buku Besar'!A4077,Akun,0)),""))</f>
        <v/>
      </c>
      <c r="F4077" s="331" t="str">
        <f>IF(A4077="","",IFERROR(INDEX(Pengeluaran,MATCH('Buku Besar'!A4077,Akun,0)),""))</f>
        <v/>
      </c>
      <c r="H4077" s="91" t="str">
        <f t="shared" si="127"/>
        <v/>
      </c>
      <c r="I4077" s="330" t="str">
        <f>IF(H4077="","",IFERROR(INDEX(Tanggal1,MATCH('Buku Besar'!H4077,Akun1,0)),""))</f>
        <v/>
      </c>
      <c r="J4077" s="2" t="str">
        <f>IF(H4077="","",IFERROR(INDEX(Keterangan1,MATCH('Buku Besar'!H4077,Akun1,0)),""))</f>
        <v/>
      </c>
      <c r="K4077" s="2" t="str">
        <f>IF(H4077="","",IFERROR(INDEX(Reff1,MATCH('Buku Besar'!H4077,Akun1,0)),""))</f>
        <v/>
      </c>
      <c r="L4077" s="331" t="str">
        <f>IF(H4077="","",IFERROR(INDEX(Penerimaan1,MATCH('Buku Besar'!H4077,Akun1,0)),""))</f>
        <v/>
      </c>
      <c r="M4077" s="331" t="str">
        <f>IF(H4077="","",IFERROR(INDEX(Pengeluaran1,MATCH('Buku Besar'!H4077,Akun1,0)),""))</f>
        <v/>
      </c>
    </row>
    <row r="4078" spans="1:13" x14ac:dyDescent="0.25">
      <c r="A4078" s="91" t="str">
        <f t="shared" si="126"/>
        <v/>
      </c>
      <c r="B4078" s="330" t="str">
        <f>IF(A4078="","",IFERROR(INDEX(Tanggal,MATCH('Buku Besar'!A4078,Akun,0)),""))</f>
        <v/>
      </c>
      <c r="C4078" s="2" t="str">
        <f>IF(A4078="","",IFERROR(INDEX(Keterangan,MATCH('Buku Besar'!A4078,Akun,0)),""))</f>
        <v/>
      </c>
      <c r="D4078" s="2" t="str">
        <f>IF(A4078="","",IFERROR(INDEX(Reff,MATCH('Buku Besar'!A4078,Akun,0)),""))</f>
        <v/>
      </c>
      <c r="E4078" s="331" t="str">
        <f>IF(A4078="","",IFERROR(INDEX(Penerimaan,MATCH('Buku Besar'!A4078,Akun,0)),""))</f>
        <v/>
      </c>
      <c r="F4078" s="331" t="str">
        <f>IF(A4078="","",IFERROR(INDEX(Pengeluaran,MATCH('Buku Besar'!A4078,Akun,0)),""))</f>
        <v/>
      </c>
      <c r="H4078" s="91" t="str">
        <f t="shared" si="127"/>
        <v/>
      </c>
      <c r="I4078" s="330" t="str">
        <f>IF(H4078="","",IFERROR(INDEX(Tanggal1,MATCH('Buku Besar'!H4078,Akun1,0)),""))</f>
        <v/>
      </c>
      <c r="J4078" s="2" t="str">
        <f>IF(H4078="","",IFERROR(INDEX(Keterangan1,MATCH('Buku Besar'!H4078,Akun1,0)),""))</f>
        <v/>
      </c>
      <c r="K4078" s="2" t="str">
        <f>IF(H4078="","",IFERROR(INDEX(Reff1,MATCH('Buku Besar'!H4078,Akun1,0)),""))</f>
        <v/>
      </c>
      <c r="L4078" s="331" t="str">
        <f>IF(H4078="","",IFERROR(INDEX(Penerimaan1,MATCH('Buku Besar'!H4078,Akun1,0)),""))</f>
        <v/>
      </c>
      <c r="M4078" s="331" t="str">
        <f>IF(H4078="","",IFERROR(INDEX(Pengeluaran1,MATCH('Buku Besar'!H4078,Akun1,0)),""))</f>
        <v/>
      </c>
    </row>
    <row r="4079" spans="1:13" x14ac:dyDescent="0.25">
      <c r="A4079" s="91" t="str">
        <f t="shared" si="126"/>
        <v/>
      </c>
      <c r="B4079" s="330" t="str">
        <f>IF(A4079="","",IFERROR(INDEX(Tanggal,MATCH('Buku Besar'!A4079,Akun,0)),""))</f>
        <v/>
      </c>
      <c r="C4079" s="2" t="str">
        <f>IF(A4079="","",IFERROR(INDEX(Keterangan,MATCH('Buku Besar'!A4079,Akun,0)),""))</f>
        <v/>
      </c>
      <c r="D4079" s="2" t="str">
        <f>IF(A4079="","",IFERROR(INDEX(Reff,MATCH('Buku Besar'!A4079,Akun,0)),""))</f>
        <v/>
      </c>
      <c r="E4079" s="331" t="str">
        <f>IF(A4079="","",IFERROR(INDEX(Penerimaan,MATCH('Buku Besar'!A4079,Akun,0)),""))</f>
        <v/>
      </c>
      <c r="F4079" s="331" t="str">
        <f>IF(A4079="","",IFERROR(INDEX(Pengeluaran,MATCH('Buku Besar'!A4079,Akun,0)),""))</f>
        <v/>
      </c>
      <c r="H4079" s="91" t="str">
        <f t="shared" si="127"/>
        <v/>
      </c>
      <c r="I4079" s="330" t="str">
        <f>IF(H4079="","",IFERROR(INDEX(Tanggal1,MATCH('Buku Besar'!H4079,Akun1,0)),""))</f>
        <v/>
      </c>
      <c r="J4079" s="2" t="str">
        <f>IF(H4079="","",IFERROR(INDEX(Keterangan1,MATCH('Buku Besar'!H4079,Akun1,0)),""))</f>
        <v/>
      </c>
      <c r="K4079" s="2" t="str">
        <f>IF(H4079="","",IFERROR(INDEX(Reff1,MATCH('Buku Besar'!H4079,Akun1,0)),""))</f>
        <v/>
      </c>
      <c r="L4079" s="331" t="str">
        <f>IF(H4079="","",IFERROR(INDEX(Penerimaan1,MATCH('Buku Besar'!H4079,Akun1,0)),""))</f>
        <v/>
      </c>
      <c r="M4079" s="331" t="str">
        <f>IF(H4079="","",IFERROR(INDEX(Pengeluaran1,MATCH('Buku Besar'!H4079,Akun1,0)),""))</f>
        <v/>
      </c>
    </row>
    <row r="4080" spans="1:13" x14ac:dyDescent="0.25">
      <c r="A4080" s="91" t="str">
        <f t="shared" si="126"/>
        <v/>
      </c>
      <c r="B4080" s="330" t="str">
        <f>IF(A4080="","",IFERROR(INDEX(Tanggal,MATCH('Buku Besar'!A4080,Akun,0)),""))</f>
        <v/>
      </c>
      <c r="C4080" s="2" t="str">
        <f>IF(A4080="","",IFERROR(INDEX(Keterangan,MATCH('Buku Besar'!A4080,Akun,0)),""))</f>
        <v/>
      </c>
      <c r="D4080" s="2" t="str">
        <f>IF(A4080="","",IFERROR(INDEX(Reff,MATCH('Buku Besar'!A4080,Akun,0)),""))</f>
        <v/>
      </c>
      <c r="E4080" s="331" t="str">
        <f>IF(A4080="","",IFERROR(INDEX(Penerimaan,MATCH('Buku Besar'!A4080,Akun,0)),""))</f>
        <v/>
      </c>
      <c r="F4080" s="331" t="str">
        <f>IF(A4080="","",IFERROR(INDEX(Pengeluaran,MATCH('Buku Besar'!A4080,Akun,0)),""))</f>
        <v/>
      </c>
      <c r="H4080" s="91" t="str">
        <f t="shared" si="127"/>
        <v/>
      </c>
      <c r="I4080" s="330" t="str">
        <f>IF(H4080="","",IFERROR(INDEX(Tanggal1,MATCH('Buku Besar'!H4080,Akun1,0)),""))</f>
        <v/>
      </c>
      <c r="J4080" s="2" t="str">
        <f>IF(H4080="","",IFERROR(INDEX(Keterangan1,MATCH('Buku Besar'!H4080,Akun1,0)),""))</f>
        <v/>
      </c>
      <c r="K4080" s="2" t="str">
        <f>IF(H4080="","",IFERROR(INDEX(Reff1,MATCH('Buku Besar'!H4080,Akun1,0)),""))</f>
        <v/>
      </c>
      <c r="L4080" s="331" t="str">
        <f>IF(H4080="","",IFERROR(INDEX(Penerimaan1,MATCH('Buku Besar'!H4080,Akun1,0)),""))</f>
        <v/>
      </c>
      <c r="M4080" s="331" t="str">
        <f>IF(H4080="","",IFERROR(INDEX(Pengeluaran1,MATCH('Buku Besar'!H4080,Akun1,0)),""))</f>
        <v/>
      </c>
    </row>
    <row r="4081" spans="1:13" x14ac:dyDescent="0.25">
      <c r="A4081" s="91" t="str">
        <f t="shared" si="126"/>
        <v/>
      </c>
      <c r="B4081" s="330" t="str">
        <f>IF(A4081="","",IFERROR(INDEX(Tanggal,MATCH('Buku Besar'!A4081,Akun,0)),""))</f>
        <v/>
      </c>
      <c r="C4081" s="2" t="str">
        <f>IF(A4081="","",IFERROR(INDEX(Keterangan,MATCH('Buku Besar'!A4081,Akun,0)),""))</f>
        <v/>
      </c>
      <c r="D4081" s="2" t="str">
        <f>IF(A4081="","",IFERROR(INDEX(Reff,MATCH('Buku Besar'!A4081,Akun,0)),""))</f>
        <v/>
      </c>
      <c r="E4081" s="331" t="str">
        <f>IF(A4081="","",IFERROR(INDEX(Penerimaan,MATCH('Buku Besar'!A4081,Akun,0)),""))</f>
        <v/>
      </c>
      <c r="F4081" s="331" t="str">
        <f>IF(A4081="","",IFERROR(INDEX(Pengeluaran,MATCH('Buku Besar'!A4081,Akun,0)),""))</f>
        <v/>
      </c>
      <c r="H4081" s="91" t="str">
        <f t="shared" si="127"/>
        <v/>
      </c>
      <c r="I4081" s="330" t="str">
        <f>IF(H4081="","",IFERROR(INDEX(Tanggal1,MATCH('Buku Besar'!H4081,Akun1,0)),""))</f>
        <v/>
      </c>
      <c r="J4081" s="2" t="str">
        <f>IF(H4081="","",IFERROR(INDEX(Keterangan1,MATCH('Buku Besar'!H4081,Akun1,0)),""))</f>
        <v/>
      </c>
      <c r="K4081" s="2" t="str">
        <f>IF(H4081="","",IFERROR(INDEX(Reff1,MATCH('Buku Besar'!H4081,Akun1,0)),""))</f>
        <v/>
      </c>
      <c r="L4081" s="331" t="str">
        <f>IF(H4081="","",IFERROR(INDEX(Penerimaan1,MATCH('Buku Besar'!H4081,Akun1,0)),""))</f>
        <v/>
      </c>
      <c r="M4081" s="331" t="str">
        <f>IF(H4081="","",IFERROR(INDEX(Pengeluaran1,MATCH('Buku Besar'!H4081,Akun1,0)),""))</f>
        <v/>
      </c>
    </row>
    <row r="4082" spans="1:13" x14ac:dyDescent="0.25">
      <c r="A4082" s="91" t="str">
        <f t="shared" si="126"/>
        <v/>
      </c>
      <c r="B4082" s="330" t="str">
        <f>IF(A4082="","",IFERROR(INDEX(Tanggal,MATCH('Buku Besar'!A4082,Akun,0)),""))</f>
        <v/>
      </c>
      <c r="C4082" s="2" t="str">
        <f>IF(A4082="","",IFERROR(INDEX(Keterangan,MATCH('Buku Besar'!A4082,Akun,0)),""))</f>
        <v/>
      </c>
      <c r="D4082" s="2" t="str">
        <f>IF(A4082="","",IFERROR(INDEX(Reff,MATCH('Buku Besar'!A4082,Akun,0)),""))</f>
        <v/>
      </c>
      <c r="E4082" s="331" t="str">
        <f>IF(A4082="","",IFERROR(INDEX(Penerimaan,MATCH('Buku Besar'!A4082,Akun,0)),""))</f>
        <v/>
      </c>
      <c r="F4082" s="331" t="str">
        <f>IF(A4082="","",IFERROR(INDEX(Pengeluaran,MATCH('Buku Besar'!A4082,Akun,0)),""))</f>
        <v/>
      </c>
      <c r="H4082" s="91" t="str">
        <f t="shared" si="127"/>
        <v/>
      </c>
      <c r="I4082" s="330" t="str">
        <f>IF(H4082="","",IFERROR(INDEX(Tanggal1,MATCH('Buku Besar'!H4082,Akun1,0)),""))</f>
        <v/>
      </c>
      <c r="J4082" s="2" t="str">
        <f>IF(H4082="","",IFERROR(INDEX(Keterangan1,MATCH('Buku Besar'!H4082,Akun1,0)),""))</f>
        <v/>
      </c>
      <c r="K4082" s="2" t="str">
        <f>IF(H4082="","",IFERROR(INDEX(Reff1,MATCH('Buku Besar'!H4082,Akun1,0)),""))</f>
        <v/>
      </c>
      <c r="L4082" s="331" t="str">
        <f>IF(H4082="","",IFERROR(INDEX(Penerimaan1,MATCH('Buku Besar'!H4082,Akun1,0)),""))</f>
        <v/>
      </c>
      <c r="M4082" s="331" t="str">
        <f>IF(H4082="","",IFERROR(INDEX(Pengeluaran1,MATCH('Buku Besar'!H4082,Akun1,0)),""))</f>
        <v/>
      </c>
    </row>
    <row r="4083" spans="1:13" x14ac:dyDescent="0.25">
      <c r="A4083" s="91" t="str">
        <f t="shared" si="126"/>
        <v/>
      </c>
      <c r="B4083" s="330" t="str">
        <f>IF(A4083="","",IFERROR(INDEX(Tanggal,MATCH('Buku Besar'!A4083,Akun,0)),""))</f>
        <v/>
      </c>
      <c r="C4083" s="2" t="str">
        <f>IF(A4083="","",IFERROR(INDEX(Keterangan,MATCH('Buku Besar'!A4083,Akun,0)),""))</f>
        <v/>
      </c>
      <c r="D4083" s="2" t="str">
        <f>IF(A4083="","",IFERROR(INDEX(Reff,MATCH('Buku Besar'!A4083,Akun,0)),""))</f>
        <v/>
      </c>
      <c r="E4083" s="331" t="str">
        <f>IF(A4083="","",IFERROR(INDEX(Penerimaan,MATCH('Buku Besar'!A4083,Akun,0)),""))</f>
        <v/>
      </c>
      <c r="F4083" s="331" t="str">
        <f>IF(A4083="","",IFERROR(INDEX(Pengeluaran,MATCH('Buku Besar'!A4083,Akun,0)),""))</f>
        <v/>
      </c>
      <c r="H4083" s="91" t="str">
        <f t="shared" si="127"/>
        <v/>
      </c>
      <c r="I4083" s="330" t="str">
        <f>IF(H4083="","",IFERROR(INDEX(Tanggal1,MATCH('Buku Besar'!H4083,Akun1,0)),""))</f>
        <v/>
      </c>
      <c r="J4083" s="2" t="str">
        <f>IF(H4083="","",IFERROR(INDEX(Keterangan1,MATCH('Buku Besar'!H4083,Akun1,0)),""))</f>
        <v/>
      </c>
      <c r="K4083" s="2" t="str">
        <f>IF(H4083="","",IFERROR(INDEX(Reff1,MATCH('Buku Besar'!H4083,Akun1,0)),""))</f>
        <v/>
      </c>
      <c r="L4083" s="331" t="str">
        <f>IF(H4083="","",IFERROR(INDEX(Penerimaan1,MATCH('Buku Besar'!H4083,Akun1,0)),""))</f>
        <v/>
      </c>
      <c r="M4083" s="331" t="str">
        <f>IF(H4083="","",IFERROR(INDEX(Pengeluaran1,MATCH('Buku Besar'!H4083,Akun1,0)),""))</f>
        <v/>
      </c>
    </row>
    <row r="4084" spans="1:13" x14ac:dyDescent="0.25">
      <c r="A4084" s="91" t="str">
        <f t="shared" si="126"/>
        <v/>
      </c>
      <c r="B4084" s="330" t="str">
        <f>IF(A4084="","",IFERROR(INDEX(Tanggal,MATCH('Buku Besar'!A4084,Akun,0)),""))</f>
        <v/>
      </c>
      <c r="C4084" s="2" t="str">
        <f>IF(A4084="","",IFERROR(INDEX(Keterangan,MATCH('Buku Besar'!A4084,Akun,0)),""))</f>
        <v/>
      </c>
      <c r="D4084" s="2" t="str">
        <f>IF(A4084="","",IFERROR(INDEX(Reff,MATCH('Buku Besar'!A4084,Akun,0)),""))</f>
        <v/>
      </c>
      <c r="E4084" s="331" t="str">
        <f>IF(A4084="","",IFERROR(INDEX(Penerimaan,MATCH('Buku Besar'!A4084,Akun,0)),""))</f>
        <v/>
      </c>
      <c r="F4084" s="331" t="str">
        <f>IF(A4084="","",IFERROR(INDEX(Pengeluaran,MATCH('Buku Besar'!A4084,Akun,0)),""))</f>
        <v/>
      </c>
      <c r="H4084" s="91" t="str">
        <f t="shared" si="127"/>
        <v/>
      </c>
      <c r="I4084" s="330" t="str">
        <f>IF(H4084="","",IFERROR(INDEX(Tanggal1,MATCH('Buku Besar'!H4084,Akun1,0)),""))</f>
        <v/>
      </c>
      <c r="J4084" s="2" t="str">
        <f>IF(H4084="","",IFERROR(INDEX(Keterangan1,MATCH('Buku Besar'!H4084,Akun1,0)),""))</f>
        <v/>
      </c>
      <c r="K4084" s="2" t="str">
        <f>IF(H4084="","",IFERROR(INDEX(Reff1,MATCH('Buku Besar'!H4084,Akun1,0)),""))</f>
        <v/>
      </c>
      <c r="L4084" s="331" t="str">
        <f>IF(H4084="","",IFERROR(INDEX(Penerimaan1,MATCH('Buku Besar'!H4084,Akun1,0)),""))</f>
        <v/>
      </c>
      <c r="M4084" s="331" t="str">
        <f>IF(H4084="","",IFERROR(INDEX(Pengeluaran1,MATCH('Buku Besar'!H4084,Akun1,0)),""))</f>
        <v/>
      </c>
    </row>
    <row r="4085" spans="1:13" x14ac:dyDescent="0.25">
      <c r="A4085" s="91" t="str">
        <f t="shared" si="126"/>
        <v/>
      </c>
      <c r="B4085" s="330" t="str">
        <f>IF(A4085="","",IFERROR(INDEX(Tanggal,MATCH('Buku Besar'!A4085,Akun,0)),""))</f>
        <v/>
      </c>
      <c r="C4085" s="2" t="str">
        <f>IF(A4085="","",IFERROR(INDEX(Keterangan,MATCH('Buku Besar'!A4085,Akun,0)),""))</f>
        <v/>
      </c>
      <c r="D4085" s="2" t="str">
        <f>IF(A4085="","",IFERROR(INDEX(Reff,MATCH('Buku Besar'!A4085,Akun,0)),""))</f>
        <v/>
      </c>
      <c r="E4085" s="331" t="str">
        <f>IF(A4085="","",IFERROR(INDEX(Penerimaan,MATCH('Buku Besar'!A4085,Akun,0)),""))</f>
        <v/>
      </c>
      <c r="F4085" s="331" t="str">
        <f>IF(A4085="","",IFERROR(INDEX(Pengeluaran,MATCH('Buku Besar'!A4085,Akun,0)),""))</f>
        <v/>
      </c>
      <c r="H4085" s="91" t="str">
        <f t="shared" si="127"/>
        <v/>
      </c>
      <c r="I4085" s="330" t="str">
        <f>IF(H4085="","",IFERROR(INDEX(Tanggal1,MATCH('Buku Besar'!H4085,Akun1,0)),""))</f>
        <v/>
      </c>
      <c r="J4085" s="2" t="str">
        <f>IF(H4085="","",IFERROR(INDEX(Keterangan1,MATCH('Buku Besar'!H4085,Akun1,0)),""))</f>
        <v/>
      </c>
      <c r="K4085" s="2" t="str">
        <f>IF(H4085="","",IFERROR(INDEX(Reff1,MATCH('Buku Besar'!H4085,Akun1,0)),""))</f>
        <v/>
      </c>
      <c r="L4085" s="331" t="str">
        <f>IF(H4085="","",IFERROR(INDEX(Penerimaan1,MATCH('Buku Besar'!H4085,Akun1,0)),""))</f>
        <v/>
      </c>
      <c r="M4085" s="331" t="str">
        <f>IF(H4085="","",IFERROR(INDEX(Pengeluaran1,MATCH('Buku Besar'!H4085,Akun1,0)),""))</f>
        <v/>
      </c>
    </row>
    <row r="4086" spans="1:13" x14ac:dyDescent="0.25">
      <c r="A4086" s="91" t="str">
        <f t="shared" si="126"/>
        <v/>
      </c>
      <c r="B4086" s="330" t="str">
        <f>IF(A4086="","",IFERROR(INDEX(Tanggal,MATCH('Buku Besar'!A4086,Akun,0)),""))</f>
        <v/>
      </c>
      <c r="C4086" s="2" t="str">
        <f>IF(A4086="","",IFERROR(INDEX(Keterangan,MATCH('Buku Besar'!A4086,Akun,0)),""))</f>
        <v/>
      </c>
      <c r="D4086" s="2" t="str">
        <f>IF(A4086="","",IFERROR(INDEX(Reff,MATCH('Buku Besar'!A4086,Akun,0)),""))</f>
        <v/>
      </c>
      <c r="E4086" s="331" t="str">
        <f>IF(A4086="","",IFERROR(INDEX(Penerimaan,MATCH('Buku Besar'!A4086,Akun,0)),""))</f>
        <v/>
      </c>
      <c r="F4086" s="331" t="str">
        <f>IF(A4086="","",IFERROR(INDEX(Pengeluaran,MATCH('Buku Besar'!A4086,Akun,0)),""))</f>
        <v/>
      </c>
      <c r="H4086" s="91" t="str">
        <f t="shared" si="127"/>
        <v/>
      </c>
      <c r="I4086" s="330" t="str">
        <f>IF(H4086="","",IFERROR(INDEX(Tanggal1,MATCH('Buku Besar'!H4086,Akun1,0)),""))</f>
        <v/>
      </c>
      <c r="J4086" s="2" t="str">
        <f>IF(H4086="","",IFERROR(INDEX(Keterangan1,MATCH('Buku Besar'!H4086,Akun1,0)),""))</f>
        <v/>
      </c>
      <c r="K4086" s="2" t="str">
        <f>IF(H4086="","",IFERROR(INDEX(Reff1,MATCH('Buku Besar'!H4086,Akun1,0)),""))</f>
        <v/>
      </c>
      <c r="L4086" s="331" t="str">
        <f>IF(H4086="","",IFERROR(INDEX(Penerimaan1,MATCH('Buku Besar'!H4086,Akun1,0)),""))</f>
        <v/>
      </c>
      <c r="M4086" s="331" t="str">
        <f>IF(H4086="","",IFERROR(INDEX(Pengeluaran1,MATCH('Buku Besar'!H4086,Akun1,0)),""))</f>
        <v/>
      </c>
    </row>
    <row r="4087" spans="1:13" x14ac:dyDescent="0.25">
      <c r="A4087" s="91" t="str">
        <f t="shared" si="126"/>
        <v/>
      </c>
      <c r="B4087" s="330" t="str">
        <f>IF(A4087="","",IFERROR(INDEX(Tanggal,MATCH('Buku Besar'!A4087,Akun,0)),""))</f>
        <v/>
      </c>
      <c r="C4087" s="2" t="str">
        <f>IF(A4087="","",IFERROR(INDEX(Keterangan,MATCH('Buku Besar'!A4087,Akun,0)),""))</f>
        <v/>
      </c>
      <c r="D4087" s="2" t="str">
        <f>IF(A4087="","",IFERROR(INDEX(Reff,MATCH('Buku Besar'!A4087,Akun,0)),""))</f>
        <v/>
      </c>
      <c r="E4087" s="331" t="str">
        <f>IF(A4087="","",IFERROR(INDEX(Penerimaan,MATCH('Buku Besar'!A4087,Akun,0)),""))</f>
        <v/>
      </c>
      <c r="F4087" s="331" t="str">
        <f>IF(A4087="","",IFERROR(INDEX(Pengeluaran,MATCH('Buku Besar'!A4087,Akun,0)),""))</f>
        <v/>
      </c>
      <c r="H4087" s="91" t="str">
        <f t="shared" si="127"/>
        <v/>
      </c>
      <c r="I4087" s="330" t="str">
        <f>IF(H4087="","",IFERROR(INDEX(Tanggal1,MATCH('Buku Besar'!H4087,Akun1,0)),""))</f>
        <v/>
      </c>
      <c r="J4087" s="2" t="str">
        <f>IF(H4087="","",IFERROR(INDEX(Keterangan1,MATCH('Buku Besar'!H4087,Akun1,0)),""))</f>
        <v/>
      </c>
      <c r="K4087" s="2" t="str">
        <f>IF(H4087="","",IFERROR(INDEX(Reff1,MATCH('Buku Besar'!H4087,Akun1,0)),""))</f>
        <v/>
      </c>
      <c r="L4087" s="331" t="str">
        <f>IF(H4087="","",IFERROR(INDEX(Penerimaan1,MATCH('Buku Besar'!H4087,Akun1,0)),""))</f>
        <v/>
      </c>
      <c r="M4087" s="331" t="str">
        <f>IF(H4087="","",IFERROR(INDEX(Pengeluaran1,MATCH('Buku Besar'!H4087,Akun1,0)),""))</f>
        <v/>
      </c>
    </row>
    <row r="4088" spans="1:13" x14ac:dyDescent="0.25">
      <c r="A4088" s="91" t="str">
        <f t="shared" si="126"/>
        <v/>
      </c>
      <c r="B4088" s="330" t="str">
        <f>IF(A4088="","",IFERROR(INDEX(Tanggal,MATCH('Buku Besar'!A4088,Akun,0)),""))</f>
        <v/>
      </c>
      <c r="C4088" s="2" t="str">
        <f>IF(A4088="","",IFERROR(INDEX(Keterangan,MATCH('Buku Besar'!A4088,Akun,0)),""))</f>
        <v/>
      </c>
      <c r="D4088" s="2" t="str">
        <f>IF(A4088="","",IFERROR(INDEX(Reff,MATCH('Buku Besar'!A4088,Akun,0)),""))</f>
        <v/>
      </c>
      <c r="E4088" s="331" t="str">
        <f>IF(A4088="","",IFERROR(INDEX(Penerimaan,MATCH('Buku Besar'!A4088,Akun,0)),""))</f>
        <v/>
      </c>
      <c r="F4088" s="331" t="str">
        <f>IF(A4088="","",IFERROR(INDEX(Pengeluaran,MATCH('Buku Besar'!A4088,Akun,0)),""))</f>
        <v/>
      </c>
      <c r="H4088" s="91" t="str">
        <f t="shared" si="127"/>
        <v/>
      </c>
      <c r="I4088" s="330" t="str">
        <f>IF(H4088="","",IFERROR(INDEX(Tanggal1,MATCH('Buku Besar'!H4088,Akun1,0)),""))</f>
        <v/>
      </c>
      <c r="J4088" s="2" t="str">
        <f>IF(H4088="","",IFERROR(INDEX(Keterangan1,MATCH('Buku Besar'!H4088,Akun1,0)),""))</f>
        <v/>
      </c>
      <c r="K4088" s="2" t="str">
        <f>IF(H4088="","",IFERROR(INDEX(Reff1,MATCH('Buku Besar'!H4088,Akun1,0)),""))</f>
        <v/>
      </c>
      <c r="L4088" s="331" t="str">
        <f>IF(H4088="","",IFERROR(INDEX(Penerimaan1,MATCH('Buku Besar'!H4088,Akun1,0)),""))</f>
        <v/>
      </c>
      <c r="M4088" s="331" t="str">
        <f>IF(H4088="","",IFERROR(INDEX(Pengeluaran1,MATCH('Buku Besar'!H4088,Akun1,0)),""))</f>
        <v/>
      </c>
    </row>
    <row r="4089" spans="1:13" x14ac:dyDescent="0.25">
      <c r="A4089" s="91" t="str">
        <f t="shared" si="126"/>
        <v/>
      </c>
      <c r="B4089" s="330" t="str">
        <f>IF(A4089="","",IFERROR(INDEX(Tanggal,MATCH('Buku Besar'!A4089,Akun,0)),""))</f>
        <v/>
      </c>
      <c r="C4089" s="2" t="str">
        <f>IF(A4089="","",IFERROR(INDEX(Keterangan,MATCH('Buku Besar'!A4089,Akun,0)),""))</f>
        <v/>
      </c>
      <c r="D4089" s="2" t="str">
        <f>IF(A4089="","",IFERROR(INDEX(Reff,MATCH('Buku Besar'!A4089,Akun,0)),""))</f>
        <v/>
      </c>
      <c r="E4089" s="331" t="str">
        <f>IF(A4089="","",IFERROR(INDEX(Penerimaan,MATCH('Buku Besar'!A4089,Akun,0)),""))</f>
        <v/>
      </c>
      <c r="F4089" s="331" t="str">
        <f>IF(A4089="","",IFERROR(INDEX(Pengeluaran,MATCH('Buku Besar'!A4089,Akun,0)),""))</f>
        <v/>
      </c>
      <c r="H4089" s="91" t="str">
        <f t="shared" si="127"/>
        <v/>
      </c>
      <c r="I4089" s="330" t="str">
        <f>IF(H4089="","",IFERROR(INDEX(Tanggal1,MATCH('Buku Besar'!H4089,Akun1,0)),""))</f>
        <v/>
      </c>
      <c r="J4089" s="2" t="str">
        <f>IF(H4089="","",IFERROR(INDEX(Keterangan1,MATCH('Buku Besar'!H4089,Akun1,0)),""))</f>
        <v/>
      </c>
      <c r="K4089" s="2" t="str">
        <f>IF(H4089="","",IFERROR(INDEX(Reff1,MATCH('Buku Besar'!H4089,Akun1,0)),""))</f>
        <v/>
      </c>
      <c r="L4089" s="331" t="str">
        <f>IF(H4089="","",IFERROR(INDEX(Penerimaan1,MATCH('Buku Besar'!H4089,Akun1,0)),""))</f>
        <v/>
      </c>
      <c r="M4089" s="331" t="str">
        <f>IF(H4089="","",IFERROR(INDEX(Pengeluaran1,MATCH('Buku Besar'!H4089,Akun1,0)),""))</f>
        <v/>
      </c>
    </row>
    <row r="4090" spans="1:13" x14ac:dyDescent="0.25">
      <c r="A4090" s="91" t="str">
        <f t="shared" si="126"/>
        <v/>
      </c>
      <c r="B4090" s="330" t="str">
        <f>IF(A4090="","",IFERROR(INDEX(Tanggal,MATCH('Buku Besar'!A4090,Akun,0)),""))</f>
        <v/>
      </c>
      <c r="C4090" s="2" t="str">
        <f>IF(A4090="","",IFERROR(INDEX(Keterangan,MATCH('Buku Besar'!A4090,Akun,0)),""))</f>
        <v/>
      </c>
      <c r="D4090" s="2" t="str">
        <f>IF(A4090="","",IFERROR(INDEX(Reff,MATCH('Buku Besar'!A4090,Akun,0)),""))</f>
        <v/>
      </c>
      <c r="E4090" s="331" t="str">
        <f>IF(A4090="","",IFERROR(INDEX(Penerimaan,MATCH('Buku Besar'!A4090,Akun,0)),""))</f>
        <v/>
      </c>
      <c r="F4090" s="331" t="str">
        <f>IF(A4090="","",IFERROR(INDEX(Pengeluaran,MATCH('Buku Besar'!A4090,Akun,0)),""))</f>
        <v/>
      </c>
      <c r="H4090" s="91" t="str">
        <f t="shared" si="127"/>
        <v/>
      </c>
      <c r="I4090" s="330" t="str">
        <f>IF(H4090="","",IFERROR(INDEX(Tanggal1,MATCH('Buku Besar'!H4090,Akun1,0)),""))</f>
        <v/>
      </c>
      <c r="J4090" s="2" t="str">
        <f>IF(H4090="","",IFERROR(INDEX(Keterangan1,MATCH('Buku Besar'!H4090,Akun1,0)),""))</f>
        <v/>
      </c>
      <c r="K4090" s="2" t="str">
        <f>IF(H4090="","",IFERROR(INDEX(Reff1,MATCH('Buku Besar'!H4090,Akun1,0)),""))</f>
        <v/>
      </c>
      <c r="L4090" s="331" t="str">
        <f>IF(H4090="","",IFERROR(INDEX(Penerimaan1,MATCH('Buku Besar'!H4090,Akun1,0)),""))</f>
        <v/>
      </c>
      <c r="M4090" s="331" t="str">
        <f>IF(H4090="","",IFERROR(INDEX(Pengeluaran1,MATCH('Buku Besar'!H4090,Akun1,0)),""))</f>
        <v/>
      </c>
    </row>
    <row r="4091" spans="1:13" x14ac:dyDescent="0.25">
      <c r="A4091" s="91" t="str">
        <f t="shared" si="126"/>
        <v/>
      </c>
      <c r="B4091" s="330" t="str">
        <f>IF(A4091="","",IFERROR(INDEX(Tanggal,MATCH('Buku Besar'!A4091,Akun,0)),""))</f>
        <v/>
      </c>
      <c r="C4091" s="2" t="str">
        <f>IF(A4091="","",IFERROR(INDEX(Keterangan,MATCH('Buku Besar'!A4091,Akun,0)),""))</f>
        <v/>
      </c>
      <c r="D4091" s="2" t="str">
        <f>IF(A4091="","",IFERROR(INDEX(Reff,MATCH('Buku Besar'!A4091,Akun,0)),""))</f>
        <v/>
      </c>
      <c r="E4091" s="331" t="str">
        <f>IF(A4091="","",IFERROR(INDEX(Penerimaan,MATCH('Buku Besar'!A4091,Akun,0)),""))</f>
        <v/>
      </c>
      <c r="F4091" s="331" t="str">
        <f>IF(A4091="","",IFERROR(INDEX(Pengeluaran,MATCH('Buku Besar'!A4091,Akun,0)),""))</f>
        <v/>
      </c>
      <c r="H4091" s="91" t="str">
        <f t="shared" si="127"/>
        <v/>
      </c>
      <c r="I4091" s="330" t="str">
        <f>IF(H4091="","",IFERROR(INDEX(Tanggal1,MATCH('Buku Besar'!H4091,Akun1,0)),""))</f>
        <v/>
      </c>
      <c r="J4091" s="2" t="str">
        <f>IF(H4091="","",IFERROR(INDEX(Keterangan1,MATCH('Buku Besar'!H4091,Akun1,0)),""))</f>
        <v/>
      </c>
      <c r="K4091" s="2" t="str">
        <f>IF(H4091="","",IFERROR(INDEX(Reff1,MATCH('Buku Besar'!H4091,Akun1,0)),""))</f>
        <v/>
      </c>
      <c r="L4091" s="331" t="str">
        <f>IF(H4091="","",IFERROR(INDEX(Penerimaan1,MATCH('Buku Besar'!H4091,Akun1,0)),""))</f>
        <v/>
      </c>
      <c r="M4091" s="331" t="str">
        <f>IF(H4091="","",IFERROR(INDEX(Pengeluaran1,MATCH('Buku Besar'!H4091,Akun1,0)),""))</f>
        <v/>
      </c>
    </row>
    <row r="4092" spans="1:13" x14ac:dyDescent="0.25">
      <c r="A4092" s="91" t="str">
        <f t="shared" si="126"/>
        <v/>
      </c>
      <c r="B4092" s="330" t="str">
        <f>IF(A4092="","",IFERROR(INDEX(Tanggal,MATCH('Buku Besar'!A4092,Akun,0)),""))</f>
        <v/>
      </c>
      <c r="C4092" s="2" t="str">
        <f>IF(A4092="","",IFERROR(INDEX(Keterangan,MATCH('Buku Besar'!A4092,Akun,0)),""))</f>
        <v/>
      </c>
      <c r="D4092" s="2" t="str">
        <f>IF(A4092="","",IFERROR(INDEX(Reff,MATCH('Buku Besar'!A4092,Akun,0)),""))</f>
        <v/>
      </c>
      <c r="E4092" s="331" t="str">
        <f>IF(A4092="","",IFERROR(INDEX(Penerimaan,MATCH('Buku Besar'!A4092,Akun,0)),""))</f>
        <v/>
      </c>
      <c r="F4092" s="331" t="str">
        <f>IF(A4092="","",IFERROR(INDEX(Pengeluaran,MATCH('Buku Besar'!A4092,Akun,0)),""))</f>
        <v/>
      </c>
      <c r="H4092" s="91" t="str">
        <f t="shared" si="127"/>
        <v/>
      </c>
      <c r="I4092" s="330" t="str">
        <f>IF(H4092="","",IFERROR(INDEX(Tanggal1,MATCH('Buku Besar'!H4092,Akun1,0)),""))</f>
        <v/>
      </c>
      <c r="J4092" s="2" t="str">
        <f>IF(H4092="","",IFERROR(INDEX(Keterangan1,MATCH('Buku Besar'!H4092,Akun1,0)),""))</f>
        <v/>
      </c>
      <c r="K4092" s="2" t="str">
        <f>IF(H4092="","",IFERROR(INDEX(Reff1,MATCH('Buku Besar'!H4092,Akun1,0)),""))</f>
        <v/>
      </c>
      <c r="L4092" s="331" t="str">
        <f>IF(H4092="","",IFERROR(INDEX(Penerimaan1,MATCH('Buku Besar'!H4092,Akun1,0)),""))</f>
        <v/>
      </c>
      <c r="M4092" s="331" t="str">
        <f>IF(H4092="","",IFERROR(INDEX(Pengeluaran1,MATCH('Buku Besar'!H4092,Akun1,0)),""))</f>
        <v/>
      </c>
    </row>
    <row r="4093" spans="1:13" x14ac:dyDescent="0.25">
      <c r="A4093" s="91" t="str">
        <f t="shared" si="126"/>
        <v/>
      </c>
      <c r="B4093" s="330" t="str">
        <f>IF(A4093="","",IFERROR(INDEX(Tanggal,MATCH('Buku Besar'!A4093,Akun,0)),""))</f>
        <v/>
      </c>
      <c r="C4093" s="2" t="str">
        <f>IF(A4093="","",IFERROR(INDEX(Keterangan,MATCH('Buku Besar'!A4093,Akun,0)),""))</f>
        <v/>
      </c>
      <c r="D4093" s="2" t="str">
        <f>IF(A4093="","",IFERROR(INDEX(Reff,MATCH('Buku Besar'!A4093,Akun,0)),""))</f>
        <v/>
      </c>
      <c r="E4093" s="331" t="str">
        <f>IF(A4093="","",IFERROR(INDEX(Penerimaan,MATCH('Buku Besar'!A4093,Akun,0)),""))</f>
        <v/>
      </c>
      <c r="F4093" s="331" t="str">
        <f>IF(A4093="","",IFERROR(INDEX(Pengeluaran,MATCH('Buku Besar'!A4093,Akun,0)),""))</f>
        <v/>
      </c>
      <c r="H4093" s="91" t="str">
        <f t="shared" si="127"/>
        <v/>
      </c>
      <c r="I4093" s="330" t="str">
        <f>IF(H4093="","",IFERROR(INDEX(Tanggal1,MATCH('Buku Besar'!H4093,Akun1,0)),""))</f>
        <v/>
      </c>
      <c r="J4093" s="2" t="str">
        <f>IF(H4093="","",IFERROR(INDEX(Keterangan1,MATCH('Buku Besar'!H4093,Akun1,0)),""))</f>
        <v/>
      </c>
      <c r="K4093" s="2" t="str">
        <f>IF(H4093="","",IFERROR(INDEX(Reff1,MATCH('Buku Besar'!H4093,Akun1,0)),""))</f>
        <v/>
      </c>
      <c r="L4093" s="331" t="str">
        <f>IF(H4093="","",IFERROR(INDEX(Penerimaan1,MATCH('Buku Besar'!H4093,Akun1,0)),""))</f>
        <v/>
      </c>
      <c r="M4093" s="331" t="str">
        <f>IF(H4093="","",IFERROR(INDEX(Pengeluaran1,MATCH('Buku Besar'!H4093,Akun1,0)),""))</f>
        <v/>
      </c>
    </row>
    <row r="4094" spans="1:13" x14ac:dyDescent="0.25">
      <c r="A4094" s="91" t="str">
        <f t="shared" si="126"/>
        <v/>
      </c>
      <c r="B4094" s="330" t="str">
        <f>IF(A4094="","",IFERROR(INDEX(Tanggal,MATCH('Buku Besar'!A4094,Akun,0)),""))</f>
        <v/>
      </c>
      <c r="C4094" s="2" t="str">
        <f>IF(A4094="","",IFERROR(INDEX(Keterangan,MATCH('Buku Besar'!A4094,Akun,0)),""))</f>
        <v/>
      </c>
      <c r="D4094" s="2" t="str">
        <f>IF(A4094="","",IFERROR(INDEX(Reff,MATCH('Buku Besar'!A4094,Akun,0)),""))</f>
        <v/>
      </c>
      <c r="E4094" s="331" t="str">
        <f>IF(A4094="","",IFERROR(INDEX(Penerimaan,MATCH('Buku Besar'!A4094,Akun,0)),""))</f>
        <v/>
      </c>
      <c r="F4094" s="331" t="str">
        <f>IF(A4094="","",IFERROR(INDEX(Pengeluaran,MATCH('Buku Besar'!A4094,Akun,0)),""))</f>
        <v/>
      </c>
      <c r="H4094" s="91" t="str">
        <f t="shared" si="127"/>
        <v/>
      </c>
      <c r="I4094" s="330" t="str">
        <f>IF(H4094="","",IFERROR(INDEX(Tanggal1,MATCH('Buku Besar'!H4094,Akun1,0)),""))</f>
        <v/>
      </c>
      <c r="J4094" s="2" t="str">
        <f>IF(H4094="","",IFERROR(INDEX(Keterangan1,MATCH('Buku Besar'!H4094,Akun1,0)),""))</f>
        <v/>
      </c>
      <c r="K4094" s="2" t="str">
        <f>IF(H4094="","",IFERROR(INDEX(Reff1,MATCH('Buku Besar'!H4094,Akun1,0)),""))</f>
        <v/>
      </c>
      <c r="L4094" s="331" t="str">
        <f>IF(H4094="","",IFERROR(INDEX(Penerimaan1,MATCH('Buku Besar'!H4094,Akun1,0)),""))</f>
        <v/>
      </c>
      <c r="M4094" s="331" t="str">
        <f>IF(H4094="","",IFERROR(INDEX(Pengeluaran1,MATCH('Buku Besar'!H4094,Akun1,0)),""))</f>
        <v/>
      </c>
    </row>
    <row r="4095" spans="1:13" x14ac:dyDescent="0.25">
      <c r="A4095" s="91" t="str">
        <f t="shared" si="126"/>
        <v/>
      </c>
      <c r="B4095" s="330" t="str">
        <f>IF(A4095="","",IFERROR(INDEX(Tanggal,MATCH('Buku Besar'!A4095,Akun,0)),""))</f>
        <v/>
      </c>
      <c r="C4095" s="2" t="str">
        <f>IF(A4095="","",IFERROR(INDEX(Keterangan,MATCH('Buku Besar'!A4095,Akun,0)),""))</f>
        <v/>
      </c>
      <c r="D4095" s="2" t="str">
        <f>IF(A4095="","",IFERROR(INDEX(Reff,MATCH('Buku Besar'!A4095,Akun,0)),""))</f>
        <v/>
      </c>
      <c r="E4095" s="331" t="str">
        <f>IF(A4095="","",IFERROR(INDEX(Penerimaan,MATCH('Buku Besar'!A4095,Akun,0)),""))</f>
        <v/>
      </c>
      <c r="F4095" s="331" t="str">
        <f>IF(A4095="","",IFERROR(INDEX(Pengeluaran,MATCH('Buku Besar'!A4095,Akun,0)),""))</f>
        <v/>
      </c>
      <c r="H4095" s="91" t="str">
        <f t="shared" si="127"/>
        <v/>
      </c>
      <c r="I4095" s="330" t="str">
        <f>IF(H4095="","",IFERROR(INDEX(Tanggal1,MATCH('Buku Besar'!H4095,Akun1,0)),""))</f>
        <v/>
      </c>
      <c r="J4095" s="2" t="str">
        <f>IF(H4095="","",IFERROR(INDEX(Keterangan1,MATCH('Buku Besar'!H4095,Akun1,0)),""))</f>
        <v/>
      </c>
      <c r="K4095" s="2" t="str">
        <f>IF(H4095="","",IFERROR(INDEX(Reff1,MATCH('Buku Besar'!H4095,Akun1,0)),""))</f>
        <v/>
      </c>
      <c r="L4095" s="331" t="str">
        <f>IF(H4095="","",IFERROR(INDEX(Penerimaan1,MATCH('Buku Besar'!H4095,Akun1,0)),""))</f>
        <v/>
      </c>
      <c r="M4095" s="331" t="str">
        <f>IF(H4095="","",IFERROR(INDEX(Pengeluaran1,MATCH('Buku Besar'!H4095,Akun1,0)),""))</f>
        <v/>
      </c>
    </row>
    <row r="4096" spans="1:13" x14ac:dyDescent="0.25">
      <c r="A4096" s="91" t="str">
        <f t="shared" si="126"/>
        <v/>
      </c>
      <c r="B4096" s="330" t="str">
        <f>IF(A4096="","",IFERROR(INDEX(Tanggal,MATCH('Buku Besar'!A4096,Akun,0)),""))</f>
        <v/>
      </c>
      <c r="C4096" s="2" t="str">
        <f>IF(A4096="","",IFERROR(INDEX(Keterangan,MATCH('Buku Besar'!A4096,Akun,0)),""))</f>
        <v/>
      </c>
      <c r="D4096" s="2" t="str">
        <f>IF(A4096="","",IFERROR(INDEX(Reff,MATCH('Buku Besar'!A4096,Akun,0)),""))</f>
        <v/>
      </c>
      <c r="E4096" s="331" t="str">
        <f>IF(A4096="","",IFERROR(INDEX(Penerimaan,MATCH('Buku Besar'!A4096,Akun,0)),""))</f>
        <v/>
      </c>
      <c r="F4096" s="331" t="str">
        <f>IF(A4096="","",IFERROR(INDEX(Pengeluaran,MATCH('Buku Besar'!A4096,Akun,0)),""))</f>
        <v/>
      </c>
      <c r="H4096" s="91" t="str">
        <f t="shared" si="127"/>
        <v/>
      </c>
      <c r="I4096" s="330" t="str">
        <f>IF(H4096="","",IFERROR(INDEX(Tanggal1,MATCH('Buku Besar'!H4096,Akun1,0)),""))</f>
        <v/>
      </c>
      <c r="J4096" s="2" t="str">
        <f>IF(H4096="","",IFERROR(INDEX(Keterangan1,MATCH('Buku Besar'!H4096,Akun1,0)),""))</f>
        <v/>
      </c>
      <c r="K4096" s="2" t="str">
        <f>IF(H4096="","",IFERROR(INDEX(Reff1,MATCH('Buku Besar'!H4096,Akun1,0)),""))</f>
        <v/>
      </c>
      <c r="L4096" s="331" t="str">
        <f>IF(H4096="","",IFERROR(INDEX(Penerimaan1,MATCH('Buku Besar'!H4096,Akun1,0)),""))</f>
        <v/>
      </c>
      <c r="M4096" s="331" t="str">
        <f>IF(H4096="","",IFERROR(INDEX(Pengeluaran1,MATCH('Buku Besar'!H4096,Akun1,0)),""))</f>
        <v/>
      </c>
    </row>
    <row r="4097" spans="1:13" x14ac:dyDescent="0.25">
      <c r="A4097" s="91" t="str">
        <f t="shared" si="126"/>
        <v/>
      </c>
      <c r="B4097" s="330" t="str">
        <f>IF(A4097="","",IFERROR(INDEX(Tanggal,MATCH('Buku Besar'!A4097,Akun,0)),""))</f>
        <v/>
      </c>
      <c r="C4097" s="2" t="str">
        <f>IF(A4097="","",IFERROR(INDEX(Keterangan,MATCH('Buku Besar'!A4097,Akun,0)),""))</f>
        <v/>
      </c>
      <c r="D4097" s="2" t="str">
        <f>IF(A4097="","",IFERROR(INDEX(Reff,MATCH('Buku Besar'!A4097,Akun,0)),""))</f>
        <v/>
      </c>
      <c r="E4097" s="331" t="str">
        <f>IF(A4097="","",IFERROR(INDEX(Penerimaan,MATCH('Buku Besar'!A4097,Akun,0)),""))</f>
        <v/>
      </c>
      <c r="F4097" s="331" t="str">
        <f>IF(A4097="","",IFERROR(INDEX(Pengeluaran,MATCH('Buku Besar'!A4097,Akun,0)),""))</f>
        <v/>
      </c>
      <c r="H4097" s="91" t="str">
        <f t="shared" si="127"/>
        <v/>
      </c>
      <c r="I4097" s="330" t="str">
        <f>IF(H4097="","",IFERROR(INDEX(Tanggal1,MATCH('Buku Besar'!H4097,Akun1,0)),""))</f>
        <v/>
      </c>
      <c r="J4097" s="2" t="str">
        <f>IF(H4097="","",IFERROR(INDEX(Keterangan1,MATCH('Buku Besar'!H4097,Akun1,0)),""))</f>
        <v/>
      </c>
      <c r="K4097" s="2" t="str">
        <f>IF(H4097="","",IFERROR(INDEX(Reff1,MATCH('Buku Besar'!H4097,Akun1,0)),""))</f>
        <v/>
      </c>
      <c r="L4097" s="331" t="str">
        <f>IF(H4097="","",IFERROR(INDEX(Penerimaan1,MATCH('Buku Besar'!H4097,Akun1,0)),""))</f>
        <v/>
      </c>
      <c r="M4097" s="331" t="str">
        <f>IF(H4097="","",IFERROR(INDEX(Pengeluaran1,MATCH('Buku Besar'!H4097,Akun1,0)),""))</f>
        <v/>
      </c>
    </row>
    <row r="4098" spans="1:13" x14ac:dyDescent="0.25">
      <c r="A4098" s="91" t="str">
        <f t="shared" si="126"/>
        <v/>
      </c>
      <c r="B4098" s="330" t="str">
        <f>IF(A4098="","",IFERROR(INDEX(Tanggal,MATCH('Buku Besar'!A4098,Akun,0)),""))</f>
        <v/>
      </c>
      <c r="C4098" s="2" t="str">
        <f>IF(A4098="","",IFERROR(INDEX(Keterangan,MATCH('Buku Besar'!A4098,Akun,0)),""))</f>
        <v/>
      </c>
      <c r="D4098" s="2" t="str">
        <f>IF(A4098="","",IFERROR(INDEX(Reff,MATCH('Buku Besar'!A4098,Akun,0)),""))</f>
        <v/>
      </c>
      <c r="E4098" s="331" t="str">
        <f>IF(A4098="","",IFERROR(INDEX(Penerimaan,MATCH('Buku Besar'!A4098,Akun,0)),""))</f>
        <v/>
      </c>
      <c r="F4098" s="331" t="str">
        <f>IF(A4098="","",IFERROR(INDEX(Pengeluaran,MATCH('Buku Besar'!A4098,Akun,0)),""))</f>
        <v/>
      </c>
      <c r="H4098" s="91" t="str">
        <f t="shared" si="127"/>
        <v/>
      </c>
      <c r="I4098" s="330" t="str">
        <f>IF(H4098="","",IFERROR(INDEX(Tanggal1,MATCH('Buku Besar'!H4098,Akun1,0)),""))</f>
        <v/>
      </c>
      <c r="J4098" s="2" t="str">
        <f>IF(H4098="","",IFERROR(INDEX(Keterangan1,MATCH('Buku Besar'!H4098,Akun1,0)),""))</f>
        <v/>
      </c>
      <c r="K4098" s="2" t="str">
        <f>IF(H4098="","",IFERROR(INDEX(Reff1,MATCH('Buku Besar'!H4098,Akun1,0)),""))</f>
        <v/>
      </c>
      <c r="L4098" s="331" t="str">
        <f>IF(H4098="","",IFERROR(INDEX(Penerimaan1,MATCH('Buku Besar'!H4098,Akun1,0)),""))</f>
        <v/>
      </c>
      <c r="M4098" s="331" t="str">
        <f>IF(H4098="","",IFERROR(INDEX(Pengeluaran1,MATCH('Buku Besar'!H4098,Akun1,0)),""))</f>
        <v/>
      </c>
    </row>
    <row r="4099" spans="1:13" x14ac:dyDescent="0.25">
      <c r="A4099" s="91" t="str">
        <f t="shared" si="126"/>
        <v/>
      </c>
      <c r="B4099" s="330" t="str">
        <f>IF(A4099="","",IFERROR(INDEX(Tanggal,MATCH('Buku Besar'!A4099,Akun,0)),""))</f>
        <v/>
      </c>
      <c r="C4099" s="2" t="str">
        <f>IF(A4099="","",IFERROR(INDEX(Keterangan,MATCH('Buku Besar'!A4099,Akun,0)),""))</f>
        <v/>
      </c>
      <c r="D4099" s="2" t="str">
        <f>IF(A4099="","",IFERROR(INDEX(Reff,MATCH('Buku Besar'!A4099,Akun,0)),""))</f>
        <v/>
      </c>
      <c r="E4099" s="331" t="str">
        <f>IF(A4099="","",IFERROR(INDEX(Penerimaan,MATCH('Buku Besar'!A4099,Akun,0)),""))</f>
        <v/>
      </c>
      <c r="F4099" s="331" t="str">
        <f>IF(A4099="","",IFERROR(INDEX(Pengeluaran,MATCH('Buku Besar'!A4099,Akun,0)),""))</f>
        <v/>
      </c>
      <c r="H4099" s="91" t="str">
        <f t="shared" si="127"/>
        <v/>
      </c>
      <c r="I4099" s="330" t="str">
        <f>IF(H4099="","",IFERROR(INDEX(Tanggal1,MATCH('Buku Besar'!H4099,Akun1,0)),""))</f>
        <v/>
      </c>
      <c r="J4099" s="2" t="str">
        <f>IF(H4099="","",IFERROR(INDEX(Keterangan1,MATCH('Buku Besar'!H4099,Akun1,0)),""))</f>
        <v/>
      </c>
      <c r="K4099" s="2" t="str">
        <f>IF(H4099="","",IFERROR(INDEX(Reff1,MATCH('Buku Besar'!H4099,Akun1,0)),""))</f>
        <v/>
      </c>
      <c r="L4099" s="331" t="str">
        <f>IF(H4099="","",IFERROR(INDEX(Penerimaan1,MATCH('Buku Besar'!H4099,Akun1,0)),""))</f>
        <v/>
      </c>
      <c r="M4099" s="331" t="str">
        <f>IF(H4099="","",IFERROR(INDEX(Pengeluaran1,MATCH('Buku Besar'!H4099,Akun1,0)),""))</f>
        <v/>
      </c>
    </row>
    <row r="4100" spans="1:13" x14ac:dyDescent="0.25">
      <c r="A4100" s="91" t="str">
        <f t="shared" si="126"/>
        <v/>
      </c>
      <c r="B4100" s="330" t="str">
        <f>IF(A4100="","",IFERROR(INDEX(Tanggal,MATCH('Buku Besar'!A4100,Akun,0)),""))</f>
        <v/>
      </c>
      <c r="C4100" s="2" t="str">
        <f>IF(A4100="","",IFERROR(INDEX(Keterangan,MATCH('Buku Besar'!A4100,Akun,0)),""))</f>
        <v/>
      </c>
      <c r="D4100" s="2" t="str">
        <f>IF(A4100="","",IFERROR(INDEX(Reff,MATCH('Buku Besar'!A4100,Akun,0)),""))</f>
        <v/>
      </c>
      <c r="E4100" s="331" t="str">
        <f>IF(A4100="","",IFERROR(INDEX(Penerimaan,MATCH('Buku Besar'!A4100,Akun,0)),""))</f>
        <v/>
      </c>
      <c r="F4100" s="331" t="str">
        <f>IF(A4100="","",IFERROR(INDEX(Pengeluaran,MATCH('Buku Besar'!A4100,Akun,0)),""))</f>
        <v/>
      </c>
      <c r="H4100" s="91" t="str">
        <f t="shared" si="127"/>
        <v/>
      </c>
      <c r="I4100" s="330" t="str">
        <f>IF(H4100="","",IFERROR(INDEX(Tanggal1,MATCH('Buku Besar'!H4100,Akun1,0)),""))</f>
        <v/>
      </c>
      <c r="J4100" s="2" t="str">
        <f>IF(H4100="","",IFERROR(INDEX(Keterangan1,MATCH('Buku Besar'!H4100,Akun1,0)),""))</f>
        <v/>
      </c>
      <c r="K4100" s="2" t="str">
        <f>IF(H4100="","",IFERROR(INDEX(Reff1,MATCH('Buku Besar'!H4100,Akun1,0)),""))</f>
        <v/>
      </c>
      <c r="L4100" s="331" t="str">
        <f>IF(H4100="","",IFERROR(INDEX(Penerimaan1,MATCH('Buku Besar'!H4100,Akun1,0)),""))</f>
        <v/>
      </c>
      <c r="M4100" s="331" t="str">
        <f>IF(H4100="","",IFERROR(INDEX(Pengeluaran1,MATCH('Buku Besar'!H4100,Akun1,0)),""))</f>
        <v/>
      </c>
    </row>
    <row r="4101" spans="1:13" x14ac:dyDescent="0.25">
      <c r="A4101" s="91" t="str">
        <f t="shared" si="126"/>
        <v/>
      </c>
      <c r="B4101" s="330" t="str">
        <f>IF(A4101="","",IFERROR(INDEX(Tanggal,MATCH('Buku Besar'!A4101,Akun,0)),""))</f>
        <v/>
      </c>
      <c r="C4101" s="2" t="str">
        <f>IF(A4101="","",IFERROR(INDEX(Keterangan,MATCH('Buku Besar'!A4101,Akun,0)),""))</f>
        <v/>
      </c>
      <c r="D4101" s="2" t="str">
        <f>IF(A4101="","",IFERROR(INDEX(Reff,MATCH('Buku Besar'!A4101,Akun,0)),""))</f>
        <v/>
      </c>
      <c r="E4101" s="331" t="str">
        <f>IF(A4101="","",IFERROR(INDEX(Penerimaan,MATCH('Buku Besar'!A4101,Akun,0)),""))</f>
        <v/>
      </c>
      <c r="F4101" s="331" t="str">
        <f>IF(A4101="","",IFERROR(INDEX(Pengeluaran,MATCH('Buku Besar'!A4101,Akun,0)),""))</f>
        <v/>
      </c>
      <c r="H4101" s="91" t="str">
        <f t="shared" si="127"/>
        <v/>
      </c>
      <c r="I4101" s="330" t="str">
        <f>IF(H4101="","",IFERROR(INDEX(Tanggal1,MATCH('Buku Besar'!H4101,Akun1,0)),""))</f>
        <v/>
      </c>
      <c r="J4101" s="2" t="str">
        <f>IF(H4101="","",IFERROR(INDEX(Keterangan1,MATCH('Buku Besar'!H4101,Akun1,0)),""))</f>
        <v/>
      </c>
      <c r="K4101" s="2" t="str">
        <f>IF(H4101="","",IFERROR(INDEX(Reff1,MATCH('Buku Besar'!H4101,Akun1,0)),""))</f>
        <v/>
      </c>
      <c r="L4101" s="331" t="str">
        <f>IF(H4101="","",IFERROR(INDEX(Penerimaan1,MATCH('Buku Besar'!H4101,Akun1,0)),""))</f>
        <v/>
      </c>
      <c r="M4101" s="331" t="str">
        <f>IF(H4101="","",IFERROR(INDEX(Pengeluaran1,MATCH('Buku Besar'!H4101,Akun1,0)),""))</f>
        <v/>
      </c>
    </row>
    <row r="4102" spans="1:13" x14ac:dyDescent="0.25">
      <c r="A4102" s="91" t="str">
        <f t="shared" si="126"/>
        <v/>
      </c>
      <c r="B4102" s="330" t="str">
        <f>IF(A4102="","",IFERROR(INDEX(Tanggal,MATCH('Buku Besar'!A4102,Akun,0)),""))</f>
        <v/>
      </c>
      <c r="C4102" s="2" t="str">
        <f>IF(A4102="","",IFERROR(INDEX(Keterangan,MATCH('Buku Besar'!A4102,Akun,0)),""))</f>
        <v/>
      </c>
      <c r="D4102" s="2" t="str">
        <f>IF(A4102="","",IFERROR(INDEX(Reff,MATCH('Buku Besar'!A4102,Akun,0)),""))</f>
        <v/>
      </c>
      <c r="E4102" s="331" t="str">
        <f>IF(A4102="","",IFERROR(INDEX(Penerimaan,MATCH('Buku Besar'!A4102,Akun,0)),""))</f>
        <v/>
      </c>
      <c r="F4102" s="331" t="str">
        <f>IF(A4102="","",IFERROR(INDEX(Pengeluaran,MATCH('Buku Besar'!A4102,Akun,0)),""))</f>
        <v/>
      </c>
      <c r="H4102" s="91" t="str">
        <f t="shared" si="127"/>
        <v/>
      </c>
      <c r="I4102" s="330" t="str">
        <f>IF(H4102="","",IFERROR(INDEX(Tanggal1,MATCH('Buku Besar'!H4102,Akun1,0)),""))</f>
        <v/>
      </c>
      <c r="J4102" s="2" t="str">
        <f>IF(H4102="","",IFERROR(INDEX(Keterangan1,MATCH('Buku Besar'!H4102,Akun1,0)),""))</f>
        <v/>
      </c>
      <c r="K4102" s="2" t="str">
        <f>IF(H4102="","",IFERROR(INDEX(Reff1,MATCH('Buku Besar'!H4102,Akun1,0)),""))</f>
        <v/>
      </c>
      <c r="L4102" s="331" t="str">
        <f>IF(H4102="","",IFERROR(INDEX(Penerimaan1,MATCH('Buku Besar'!H4102,Akun1,0)),""))</f>
        <v/>
      </c>
      <c r="M4102" s="331" t="str">
        <f>IF(H4102="","",IFERROR(INDEX(Pengeluaran1,MATCH('Buku Besar'!H4102,Akun1,0)),""))</f>
        <v/>
      </c>
    </row>
    <row r="4103" spans="1:13" x14ac:dyDescent="0.25">
      <c r="A4103" s="91" t="str">
        <f t="shared" si="126"/>
        <v/>
      </c>
      <c r="B4103" s="330" t="str">
        <f>IF(A4103="","",IFERROR(INDEX(Tanggal,MATCH('Buku Besar'!A4103,Akun,0)),""))</f>
        <v/>
      </c>
      <c r="C4103" s="2" t="str">
        <f>IF(A4103="","",IFERROR(INDEX(Keterangan,MATCH('Buku Besar'!A4103,Akun,0)),""))</f>
        <v/>
      </c>
      <c r="D4103" s="2" t="str">
        <f>IF(A4103="","",IFERROR(INDEX(Reff,MATCH('Buku Besar'!A4103,Akun,0)),""))</f>
        <v/>
      </c>
      <c r="E4103" s="331" t="str">
        <f>IF(A4103="","",IFERROR(INDEX(Penerimaan,MATCH('Buku Besar'!A4103,Akun,0)),""))</f>
        <v/>
      </c>
      <c r="F4103" s="331" t="str">
        <f>IF(A4103="","",IFERROR(INDEX(Pengeluaran,MATCH('Buku Besar'!A4103,Akun,0)),""))</f>
        <v/>
      </c>
      <c r="H4103" s="91" t="str">
        <f t="shared" si="127"/>
        <v/>
      </c>
      <c r="I4103" s="330" t="str">
        <f>IF(H4103="","",IFERROR(INDEX(Tanggal1,MATCH('Buku Besar'!H4103,Akun1,0)),""))</f>
        <v/>
      </c>
      <c r="J4103" s="2" t="str">
        <f>IF(H4103="","",IFERROR(INDEX(Keterangan1,MATCH('Buku Besar'!H4103,Akun1,0)),""))</f>
        <v/>
      </c>
      <c r="K4103" s="2" t="str">
        <f>IF(H4103="","",IFERROR(INDEX(Reff1,MATCH('Buku Besar'!H4103,Akun1,0)),""))</f>
        <v/>
      </c>
      <c r="L4103" s="331" t="str">
        <f>IF(H4103="","",IFERROR(INDEX(Penerimaan1,MATCH('Buku Besar'!H4103,Akun1,0)),""))</f>
        <v/>
      </c>
      <c r="M4103" s="331" t="str">
        <f>IF(H4103="","",IFERROR(INDEX(Pengeluaran1,MATCH('Buku Besar'!H4103,Akun1,0)),""))</f>
        <v/>
      </c>
    </row>
    <row r="4104" spans="1:13" x14ac:dyDescent="0.25">
      <c r="A4104" s="91" t="str">
        <f t="shared" ref="A4104:A4167" si="128">IFERROR(IF((MID(A4103,8,LEN(A4103)-7)+1)&lt;=COUNTIF(Kas_Harian,LEFT(A4103,6)),LEFT(A4103,6)&amp;"-"&amp;MID(A4103,8,LEN(A4103)-7)+1,""),"")</f>
        <v/>
      </c>
      <c r="B4104" s="330" t="str">
        <f>IF(A4104="","",IFERROR(INDEX(Tanggal,MATCH('Buku Besar'!A4104,Akun,0)),""))</f>
        <v/>
      </c>
      <c r="C4104" s="2" t="str">
        <f>IF(A4104="","",IFERROR(INDEX(Keterangan,MATCH('Buku Besar'!A4104,Akun,0)),""))</f>
        <v/>
      </c>
      <c r="D4104" s="2" t="str">
        <f>IF(A4104="","",IFERROR(INDEX(Reff,MATCH('Buku Besar'!A4104,Akun,0)),""))</f>
        <v/>
      </c>
      <c r="E4104" s="331" t="str">
        <f>IF(A4104="","",IFERROR(INDEX(Penerimaan,MATCH('Buku Besar'!A4104,Akun,0)),""))</f>
        <v/>
      </c>
      <c r="F4104" s="331" t="str">
        <f>IF(A4104="","",IFERROR(INDEX(Pengeluaran,MATCH('Buku Besar'!A4104,Akun,0)),""))</f>
        <v/>
      </c>
      <c r="H4104" s="91" t="str">
        <f t="shared" ref="H4104:H4167" si="129">IFERROR(IF((MID(H4103,8,LEN(H4103)-7)+1)&lt;=COUNTIF(Bank_Harian,LEFT(H4103,6)),LEFT(H4103,6)&amp;"-"&amp;MID(H4103,8,LEN(H4103)-7)+1,""),"")</f>
        <v/>
      </c>
      <c r="I4104" s="330" t="str">
        <f>IF(H4104="","",IFERROR(INDEX(Tanggal1,MATCH('Buku Besar'!H4104,Akun1,0)),""))</f>
        <v/>
      </c>
      <c r="J4104" s="2" t="str">
        <f>IF(H4104="","",IFERROR(INDEX(Keterangan1,MATCH('Buku Besar'!H4104,Akun1,0)),""))</f>
        <v/>
      </c>
      <c r="K4104" s="2" t="str">
        <f>IF(H4104="","",IFERROR(INDEX(Reff1,MATCH('Buku Besar'!H4104,Akun1,0)),""))</f>
        <v/>
      </c>
      <c r="L4104" s="331" t="str">
        <f>IF(H4104="","",IFERROR(INDEX(Penerimaan1,MATCH('Buku Besar'!H4104,Akun1,0)),""))</f>
        <v/>
      </c>
      <c r="M4104" s="331" t="str">
        <f>IF(H4104="","",IFERROR(INDEX(Pengeluaran1,MATCH('Buku Besar'!H4104,Akun1,0)),""))</f>
        <v/>
      </c>
    </row>
    <row r="4105" spans="1:13" x14ac:dyDescent="0.25">
      <c r="A4105" s="91" t="str">
        <f t="shared" si="128"/>
        <v/>
      </c>
      <c r="B4105" s="330" t="str">
        <f>IF(A4105="","",IFERROR(INDEX(Tanggal,MATCH('Buku Besar'!A4105,Akun,0)),""))</f>
        <v/>
      </c>
      <c r="C4105" s="2" t="str">
        <f>IF(A4105="","",IFERROR(INDEX(Keterangan,MATCH('Buku Besar'!A4105,Akun,0)),""))</f>
        <v/>
      </c>
      <c r="D4105" s="2" t="str">
        <f>IF(A4105="","",IFERROR(INDEX(Reff,MATCH('Buku Besar'!A4105,Akun,0)),""))</f>
        <v/>
      </c>
      <c r="E4105" s="331" t="str">
        <f>IF(A4105="","",IFERROR(INDEX(Penerimaan,MATCH('Buku Besar'!A4105,Akun,0)),""))</f>
        <v/>
      </c>
      <c r="F4105" s="331" t="str">
        <f>IF(A4105="","",IFERROR(INDEX(Pengeluaran,MATCH('Buku Besar'!A4105,Akun,0)),""))</f>
        <v/>
      </c>
      <c r="H4105" s="91" t="str">
        <f t="shared" si="129"/>
        <v/>
      </c>
      <c r="I4105" s="330" t="str">
        <f>IF(H4105="","",IFERROR(INDEX(Tanggal1,MATCH('Buku Besar'!H4105,Akun1,0)),""))</f>
        <v/>
      </c>
      <c r="J4105" s="2" t="str">
        <f>IF(H4105="","",IFERROR(INDEX(Keterangan1,MATCH('Buku Besar'!H4105,Akun1,0)),""))</f>
        <v/>
      </c>
      <c r="K4105" s="2" t="str">
        <f>IF(H4105="","",IFERROR(INDEX(Reff1,MATCH('Buku Besar'!H4105,Akun1,0)),""))</f>
        <v/>
      </c>
      <c r="L4105" s="331" t="str">
        <f>IF(H4105="","",IFERROR(INDEX(Penerimaan1,MATCH('Buku Besar'!H4105,Akun1,0)),""))</f>
        <v/>
      </c>
      <c r="M4105" s="331" t="str">
        <f>IF(H4105="","",IFERROR(INDEX(Pengeluaran1,MATCH('Buku Besar'!H4105,Akun1,0)),""))</f>
        <v/>
      </c>
    </row>
    <row r="4106" spans="1:13" x14ac:dyDescent="0.25">
      <c r="A4106" s="91" t="str">
        <f t="shared" si="128"/>
        <v/>
      </c>
      <c r="B4106" s="330" t="str">
        <f>IF(A4106="","",IFERROR(INDEX(Tanggal,MATCH('Buku Besar'!A4106,Akun,0)),""))</f>
        <v/>
      </c>
      <c r="C4106" s="2" t="str">
        <f>IF(A4106="","",IFERROR(INDEX(Keterangan,MATCH('Buku Besar'!A4106,Akun,0)),""))</f>
        <v/>
      </c>
      <c r="D4106" s="2" t="str">
        <f>IF(A4106="","",IFERROR(INDEX(Reff,MATCH('Buku Besar'!A4106,Akun,0)),""))</f>
        <v/>
      </c>
      <c r="E4106" s="331" t="str">
        <f>IF(A4106="","",IFERROR(INDEX(Penerimaan,MATCH('Buku Besar'!A4106,Akun,0)),""))</f>
        <v/>
      </c>
      <c r="F4106" s="331" t="str">
        <f>IF(A4106="","",IFERROR(INDEX(Pengeluaran,MATCH('Buku Besar'!A4106,Akun,0)),""))</f>
        <v/>
      </c>
      <c r="H4106" s="91" t="str">
        <f t="shared" si="129"/>
        <v/>
      </c>
      <c r="I4106" s="330" t="str">
        <f>IF(H4106="","",IFERROR(INDEX(Tanggal1,MATCH('Buku Besar'!H4106,Akun1,0)),""))</f>
        <v/>
      </c>
      <c r="J4106" s="2" t="str">
        <f>IF(H4106="","",IFERROR(INDEX(Keterangan1,MATCH('Buku Besar'!H4106,Akun1,0)),""))</f>
        <v/>
      </c>
      <c r="K4106" s="2" t="str">
        <f>IF(H4106="","",IFERROR(INDEX(Reff1,MATCH('Buku Besar'!H4106,Akun1,0)),""))</f>
        <v/>
      </c>
      <c r="L4106" s="331" t="str">
        <f>IF(H4106="","",IFERROR(INDEX(Penerimaan1,MATCH('Buku Besar'!H4106,Akun1,0)),""))</f>
        <v/>
      </c>
      <c r="M4106" s="331" t="str">
        <f>IF(H4106="","",IFERROR(INDEX(Pengeluaran1,MATCH('Buku Besar'!H4106,Akun1,0)),""))</f>
        <v/>
      </c>
    </row>
    <row r="4107" spans="1:13" x14ac:dyDescent="0.25">
      <c r="A4107" s="91" t="str">
        <f t="shared" si="128"/>
        <v/>
      </c>
      <c r="B4107" s="330" t="str">
        <f>IF(A4107="","",IFERROR(INDEX(Tanggal,MATCH('Buku Besar'!A4107,Akun,0)),""))</f>
        <v/>
      </c>
      <c r="C4107" s="2" t="str">
        <f>IF(A4107="","",IFERROR(INDEX(Keterangan,MATCH('Buku Besar'!A4107,Akun,0)),""))</f>
        <v/>
      </c>
      <c r="D4107" s="2" t="str">
        <f>IF(A4107="","",IFERROR(INDEX(Reff,MATCH('Buku Besar'!A4107,Akun,0)),""))</f>
        <v/>
      </c>
      <c r="E4107" s="331" t="str">
        <f>IF(A4107="","",IFERROR(INDEX(Penerimaan,MATCH('Buku Besar'!A4107,Akun,0)),""))</f>
        <v/>
      </c>
      <c r="F4107" s="331" t="str">
        <f>IF(A4107="","",IFERROR(INDEX(Pengeluaran,MATCH('Buku Besar'!A4107,Akun,0)),""))</f>
        <v/>
      </c>
      <c r="H4107" s="91" t="str">
        <f t="shared" si="129"/>
        <v/>
      </c>
      <c r="I4107" s="330" t="str">
        <f>IF(H4107="","",IFERROR(INDEX(Tanggal1,MATCH('Buku Besar'!H4107,Akun1,0)),""))</f>
        <v/>
      </c>
      <c r="J4107" s="2" t="str">
        <f>IF(H4107="","",IFERROR(INDEX(Keterangan1,MATCH('Buku Besar'!H4107,Akun1,0)),""))</f>
        <v/>
      </c>
      <c r="K4107" s="2" t="str">
        <f>IF(H4107="","",IFERROR(INDEX(Reff1,MATCH('Buku Besar'!H4107,Akun1,0)),""))</f>
        <v/>
      </c>
      <c r="L4107" s="331" t="str">
        <f>IF(H4107="","",IFERROR(INDEX(Penerimaan1,MATCH('Buku Besar'!H4107,Akun1,0)),""))</f>
        <v/>
      </c>
      <c r="M4107" s="331" t="str">
        <f>IF(H4107="","",IFERROR(INDEX(Pengeluaran1,MATCH('Buku Besar'!H4107,Akun1,0)),""))</f>
        <v/>
      </c>
    </row>
    <row r="4108" spans="1:13" x14ac:dyDescent="0.25">
      <c r="A4108" s="91" t="str">
        <f t="shared" si="128"/>
        <v/>
      </c>
      <c r="B4108" s="330" t="str">
        <f>IF(A4108="","",IFERROR(INDEX(Tanggal,MATCH('Buku Besar'!A4108,Akun,0)),""))</f>
        <v/>
      </c>
      <c r="C4108" s="2" t="str">
        <f>IF(A4108="","",IFERROR(INDEX(Keterangan,MATCH('Buku Besar'!A4108,Akun,0)),""))</f>
        <v/>
      </c>
      <c r="D4108" s="2" t="str">
        <f>IF(A4108="","",IFERROR(INDEX(Reff,MATCH('Buku Besar'!A4108,Akun,0)),""))</f>
        <v/>
      </c>
      <c r="E4108" s="331" t="str">
        <f>IF(A4108="","",IFERROR(INDEX(Penerimaan,MATCH('Buku Besar'!A4108,Akun,0)),""))</f>
        <v/>
      </c>
      <c r="F4108" s="331" t="str">
        <f>IF(A4108="","",IFERROR(INDEX(Pengeluaran,MATCH('Buku Besar'!A4108,Akun,0)),""))</f>
        <v/>
      </c>
      <c r="H4108" s="91" t="str">
        <f t="shared" si="129"/>
        <v/>
      </c>
      <c r="I4108" s="330" t="str">
        <f>IF(H4108="","",IFERROR(INDEX(Tanggal1,MATCH('Buku Besar'!H4108,Akun1,0)),""))</f>
        <v/>
      </c>
      <c r="J4108" s="2" t="str">
        <f>IF(H4108="","",IFERROR(INDEX(Keterangan1,MATCH('Buku Besar'!H4108,Akun1,0)),""))</f>
        <v/>
      </c>
      <c r="K4108" s="2" t="str">
        <f>IF(H4108="","",IFERROR(INDEX(Reff1,MATCH('Buku Besar'!H4108,Akun1,0)),""))</f>
        <v/>
      </c>
      <c r="L4108" s="331" t="str">
        <f>IF(H4108="","",IFERROR(INDEX(Penerimaan1,MATCH('Buku Besar'!H4108,Akun1,0)),""))</f>
        <v/>
      </c>
      <c r="M4108" s="331" t="str">
        <f>IF(H4108="","",IFERROR(INDEX(Pengeluaran1,MATCH('Buku Besar'!H4108,Akun1,0)),""))</f>
        <v/>
      </c>
    </row>
    <row r="4109" spans="1:13" x14ac:dyDescent="0.25">
      <c r="A4109" s="91" t="str">
        <f t="shared" si="128"/>
        <v/>
      </c>
      <c r="B4109" s="330" t="str">
        <f>IF(A4109="","",IFERROR(INDEX(Tanggal,MATCH('Buku Besar'!A4109,Akun,0)),""))</f>
        <v/>
      </c>
      <c r="C4109" s="2" t="str">
        <f>IF(A4109="","",IFERROR(INDEX(Keterangan,MATCH('Buku Besar'!A4109,Akun,0)),""))</f>
        <v/>
      </c>
      <c r="D4109" s="2" t="str">
        <f>IF(A4109="","",IFERROR(INDEX(Reff,MATCH('Buku Besar'!A4109,Akun,0)),""))</f>
        <v/>
      </c>
      <c r="E4109" s="331" t="str">
        <f>IF(A4109="","",IFERROR(INDEX(Penerimaan,MATCH('Buku Besar'!A4109,Akun,0)),""))</f>
        <v/>
      </c>
      <c r="F4109" s="331" t="str">
        <f>IF(A4109="","",IFERROR(INDEX(Pengeluaran,MATCH('Buku Besar'!A4109,Akun,0)),""))</f>
        <v/>
      </c>
      <c r="H4109" s="91" t="str">
        <f t="shared" si="129"/>
        <v/>
      </c>
      <c r="I4109" s="330" t="str">
        <f>IF(H4109="","",IFERROR(INDEX(Tanggal1,MATCH('Buku Besar'!H4109,Akun1,0)),""))</f>
        <v/>
      </c>
      <c r="J4109" s="2" t="str">
        <f>IF(H4109="","",IFERROR(INDEX(Keterangan1,MATCH('Buku Besar'!H4109,Akun1,0)),""))</f>
        <v/>
      </c>
      <c r="K4109" s="2" t="str">
        <f>IF(H4109="","",IFERROR(INDEX(Reff1,MATCH('Buku Besar'!H4109,Akun1,0)),""))</f>
        <v/>
      </c>
      <c r="L4109" s="331" t="str">
        <f>IF(H4109="","",IFERROR(INDEX(Penerimaan1,MATCH('Buku Besar'!H4109,Akun1,0)),""))</f>
        <v/>
      </c>
      <c r="M4109" s="331" t="str">
        <f>IF(H4109="","",IFERROR(INDEX(Pengeluaran1,MATCH('Buku Besar'!H4109,Akun1,0)),""))</f>
        <v/>
      </c>
    </row>
    <row r="4110" spans="1:13" x14ac:dyDescent="0.25">
      <c r="A4110" s="91" t="str">
        <f t="shared" si="128"/>
        <v/>
      </c>
      <c r="B4110" s="330" t="str">
        <f>IF(A4110="","",IFERROR(INDEX(Tanggal,MATCH('Buku Besar'!A4110,Akun,0)),""))</f>
        <v/>
      </c>
      <c r="C4110" s="2" t="str">
        <f>IF(A4110="","",IFERROR(INDEX(Keterangan,MATCH('Buku Besar'!A4110,Akun,0)),""))</f>
        <v/>
      </c>
      <c r="D4110" s="2" t="str">
        <f>IF(A4110="","",IFERROR(INDEX(Reff,MATCH('Buku Besar'!A4110,Akun,0)),""))</f>
        <v/>
      </c>
      <c r="E4110" s="331" t="str">
        <f>IF(A4110="","",IFERROR(INDEX(Penerimaan,MATCH('Buku Besar'!A4110,Akun,0)),""))</f>
        <v/>
      </c>
      <c r="F4110" s="331" t="str">
        <f>IF(A4110="","",IFERROR(INDEX(Pengeluaran,MATCH('Buku Besar'!A4110,Akun,0)),""))</f>
        <v/>
      </c>
      <c r="H4110" s="91" t="str">
        <f t="shared" si="129"/>
        <v/>
      </c>
      <c r="I4110" s="330" t="str">
        <f>IF(H4110="","",IFERROR(INDEX(Tanggal1,MATCH('Buku Besar'!H4110,Akun1,0)),""))</f>
        <v/>
      </c>
      <c r="J4110" s="2" t="str">
        <f>IF(H4110="","",IFERROR(INDEX(Keterangan1,MATCH('Buku Besar'!H4110,Akun1,0)),""))</f>
        <v/>
      </c>
      <c r="K4110" s="2" t="str">
        <f>IF(H4110="","",IFERROR(INDEX(Reff1,MATCH('Buku Besar'!H4110,Akun1,0)),""))</f>
        <v/>
      </c>
      <c r="L4110" s="331" t="str">
        <f>IF(H4110="","",IFERROR(INDEX(Penerimaan1,MATCH('Buku Besar'!H4110,Akun1,0)),""))</f>
        <v/>
      </c>
      <c r="M4110" s="331" t="str">
        <f>IF(H4110="","",IFERROR(INDEX(Pengeluaran1,MATCH('Buku Besar'!H4110,Akun1,0)),""))</f>
        <v/>
      </c>
    </row>
    <row r="4111" spans="1:13" x14ac:dyDescent="0.25">
      <c r="A4111" s="91" t="str">
        <f t="shared" si="128"/>
        <v/>
      </c>
      <c r="B4111" s="330" t="str">
        <f>IF(A4111="","",IFERROR(INDEX(Tanggal,MATCH('Buku Besar'!A4111,Akun,0)),""))</f>
        <v/>
      </c>
      <c r="C4111" s="2" t="str">
        <f>IF(A4111="","",IFERROR(INDEX(Keterangan,MATCH('Buku Besar'!A4111,Akun,0)),""))</f>
        <v/>
      </c>
      <c r="D4111" s="2" t="str">
        <f>IF(A4111="","",IFERROR(INDEX(Reff,MATCH('Buku Besar'!A4111,Akun,0)),""))</f>
        <v/>
      </c>
      <c r="E4111" s="331" t="str">
        <f>IF(A4111="","",IFERROR(INDEX(Penerimaan,MATCH('Buku Besar'!A4111,Akun,0)),""))</f>
        <v/>
      </c>
      <c r="F4111" s="331" t="str">
        <f>IF(A4111="","",IFERROR(INDEX(Pengeluaran,MATCH('Buku Besar'!A4111,Akun,0)),""))</f>
        <v/>
      </c>
      <c r="H4111" s="91" t="str">
        <f t="shared" si="129"/>
        <v/>
      </c>
      <c r="I4111" s="330" t="str">
        <f>IF(H4111="","",IFERROR(INDEX(Tanggal1,MATCH('Buku Besar'!H4111,Akun1,0)),""))</f>
        <v/>
      </c>
      <c r="J4111" s="2" t="str">
        <f>IF(H4111="","",IFERROR(INDEX(Keterangan1,MATCH('Buku Besar'!H4111,Akun1,0)),""))</f>
        <v/>
      </c>
      <c r="K4111" s="2" t="str">
        <f>IF(H4111="","",IFERROR(INDEX(Reff1,MATCH('Buku Besar'!H4111,Akun1,0)),""))</f>
        <v/>
      </c>
      <c r="L4111" s="331" t="str">
        <f>IF(H4111="","",IFERROR(INDEX(Penerimaan1,MATCH('Buku Besar'!H4111,Akun1,0)),""))</f>
        <v/>
      </c>
      <c r="M4111" s="331" t="str">
        <f>IF(H4111="","",IFERROR(INDEX(Pengeluaran1,MATCH('Buku Besar'!H4111,Akun1,0)),""))</f>
        <v/>
      </c>
    </row>
    <row r="4112" spans="1:13" x14ac:dyDescent="0.25">
      <c r="A4112" s="91" t="str">
        <f t="shared" si="128"/>
        <v/>
      </c>
      <c r="B4112" s="330" t="str">
        <f>IF(A4112="","",IFERROR(INDEX(Tanggal,MATCH('Buku Besar'!A4112,Akun,0)),""))</f>
        <v/>
      </c>
      <c r="C4112" s="2" t="str">
        <f>IF(A4112="","",IFERROR(INDEX(Keterangan,MATCH('Buku Besar'!A4112,Akun,0)),""))</f>
        <v/>
      </c>
      <c r="D4112" s="2" t="str">
        <f>IF(A4112="","",IFERROR(INDEX(Reff,MATCH('Buku Besar'!A4112,Akun,0)),""))</f>
        <v/>
      </c>
      <c r="E4112" s="331" t="str">
        <f>IF(A4112="","",IFERROR(INDEX(Penerimaan,MATCH('Buku Besar'!A4112,Akun,0)),""))</f>
        <v/>
      </c>
      <c r="F4112" s="331" t="str">
        <f>IF(A4112="","",IFERROR(INDEX(Pengeluaran,MATCH('Buku Besar'!A4112,Akun,0)),""))</f>
        <v/>
      </c>
      <c r="H4112" s="91" t="str">
        <f t="shared" si="129"/>
        <v/>
      </c>
      <c r="I4112" s="330" t="str">
        <f>IF(H4112="","",IFERROR(INDEX(Tanggal1,MATCH('Buku Besar'!H4112,Akun1,0)),""))</f>
        <v/>
      </c>
      <c r="J4112" s="2" t="str">
        <f>IF(H4112="","",IFERROR(INDEX(Keterangan1,MATCH('Buku Besar'!H4112,Akun1,0)),""))</f>
        <v/>
      </c>
      <c r="K4112" s="2" t="str">
        <f>IF(H4112="","",IFERROR(INDEX(Reff1,MATCH('Buku Besar'!H4112,Akun1,0)),""))</f>
        <v/>
      </c>
      <c r="L4112" s="331" t="str">
        <f>IF(H4112="","",IFERROR(INDEX(Penerimaan1,MATCH('Buku Besar'!H4112,Akun1,0)),""))</f>
        <v/>
      </c>
      <c r="M4112" s="331" t="str">
        <f>IF(H4112="","",IFERROR(INDEX(Pengeluaran1,MATCH('Buku Besar'!H4112,Akun1,0)),""))</f>
        <v/>
      </c>
    </row>
    <row r="4113" spans="1:13" x14ac:dyDescent="0.25">
      <c r="A4113" s="91" t="str">
        <f t="shared" si="128"/>
        <v/>
      </c>
      <c r="B4113" s="330" t="str">
        <f>IF(A4113="","",IFERROR(INDEX(Tanggal,MATCH('Buku Besar'!A4113,Akun,0)),""))</f>
        <v/>
      </c>
      <c r="C4113" s="2" t="str">
        <f>IF(A4113="","",IFERROR(INDEX(Keterangan,MATCH('Buku Besar'!A4113,Akun,0)),""))</f>
        <v/>
      </c>
      <c r="D4113" s="2" t="str">
        <f>IF(A4113="","",IFERROR(INDEX(Reff,MATCH('Buku Besar'!A4113,Akun,0)),""))</f>
        <v/>
      </c>
      <c r="E4113" s="331" t="str">
        <f>IF(A4113="","",IFERROR(INDEX(Penerimaan,MATCH('Buku Besar'!A4113,Akun,0)),""))</f>
        <v/>
      </c>
      <c r="F4113" s="331" t="str">
        <f>IF(A4113="","",IFERROR(INDEX(Pengeluaran,MATCH('Buku Besar'!A4113,Akun,0)),""))</f>
        <v/>
      </c>
      <c r="H4113" s="91" t="str">
        <f t="shared" si="129"/>
        <v/>
      </c>
      <c r="I4113" s="330" t="str">
        <f>IF(H4113="","",IFERROR(INDEX(Tanggal1,MATCH('Buku Besar'!H4113,Akun1,0)),""))</f>
        <v/>
      </c>
      <c r="J4113" s="2" t="str">
        <f>IF(H4113="","",IFERROR(INDEX(Keterangan1,MATCH('Buku Besar'!H4113,Akun1,0)),""))</f>
        <v/>
      </c>
      <c r="K4113" s="2" t="str">
        <f>IF(H4113="","",IFERROR(INDEX(Reff1,MATCH('Buku Besar'!H4113,Akun1,0)),""))</f>
        <v/>
      </c>
      <c r="L4113" s="331" t="str">
        <f>IF(H4113="","",IFERROR(INDEX(Penerimaan1,MATCH('Buku Besar'!H4113,Akun1,0)),""))</f>
        <v/>
      </c>
      <c r="M4113" s="331" t="str">
        <f>IF(H4113="","",IFERROR(INDEX(Pengeluaran1,MATCH('Buku Besar'!H4113,Akun1,0)),""))</f>
        <v/>
      </c>
    </row>
    <row r="4114" spans="1:13" x14ac:dyDescent="0.25">
      <c r="A4114" s="91" t="str">
        <f t="shared" si="128"/>
        <v/>
      </c>
      <c r="B4114" s="330" t="str">
        <f>IF(A4114="","",IFERROR(INDEX(Tanggal,MATCH('Buku Besar'!A4114,Akun,0)),""))</f>
        <v/>
      </c>
      <c r="C4114" s="2" t="str">
        <f>IF(A4114="","",IFERROR(INDEX(Keterangan,MATCH('Buku Besar'!A4114,Akun,0)),""))</f>
        <v/>
      </c>
      <c r="D4114" s="2" t="str">
        <f>IF(A4114="","",IFERROR(INDEX(Reff,MATCH('Buku Besar'!A4114,Akun,0)),""))</f>
        <v/>
      </c>
      <c r="E4114" s="331" t="str">
        <f>IF(A4114="","",IFERROR(INDEX(Penerimaan,MATCH('Buku Besar'!A4114,Akun,0)),""))</f>
        <v/>
      </c>
      <c r="F4114" s="331" t="str">
        <f>IF(A4114="","",IFERROR(INDEX(Pengeluaran,MATCH('Buku Besar'!A4114,Akun,0)),""))</f>
        <v/>
      </c>
      <c r="H4114" s="91" t="str">
        <f t="shared" si="129"/>
        <v/>
      </c>
      <c r="I4114" s="330" t="str">
        <f>IF(H4114="","",IFERROR(INDEX(Tanggal1,MATCH('Buku Besar'!H4114,Akun1,0)),""))</f>
        <v/>
      </c>
      <c r="J4114" s="2" t="str">
        <f>IF(H4114="","",IFERROR(INDEX(Keterangan1,MATCH('Buku Besar'!H4114,Akun1,0)),""))</f>
        <v/>
      </c>
      <c r="K4114" s="2" t="str">
        <f>IF(H4114="","",IFERROR(INDEX(Reff1,MATCH('Buku Besar'!H4114,Akun1,0)),""))</f>
        <v/>
      </c>
      <c r="L4114" s="331" t="str">
        <f>IF(H4114="","",IFERROR(INDEX(Penerimaan1,MATCH('Buku Besar'!H4114,Akun1,0)),""))</f>
        <v/>
      </c>
      <c r="M4114" s="331" t="str">
        <f>IF(H4114="","",IFERROR(INDEX(Pengeluaran1,MATCH('Buku Besar'!H4114,Akun1,0)),""))</f>
        <v/>
      </c>
    </row>
    <row r="4115" spans="1:13" x14ac:dyDescent="0.25">
      <c r="A4115" s="91" t="str">
        <f t="shared" si="128"/>
        <v/>
      </c>
      <c r="B4115" s="330" t="str">
        <f>IF(A4115="","",IFERROR(INDEX(Tanggal,MATCH('Buku Besar'!A4115,Akun,0)),""))</f>
        <v/>
      </c>
      <c r="C4115" s="2" t="str">
        <f>IF(A4115="","",IFERROR(INDEX(Keterangan,MATCH('Buku Besar'!A4115,Akun,0)),""))</f>
        <v/>
      </c>
      <c r="D4115" s="2" t="str">
        <f>IF(A4115="","",IFERROR(INDEX(Reff,MATCH('Buku Besar'!A4115,Akun,0)),""))</f>
        <v/>
      </c>
      <c r="E4115" s="331" t="str">
        <f>IF(A4115="","",IFERROR(INDEX(Penerimaan,MATCH('Buku Besar'!A4115,Akun,0)),""))</f>
        <v/>
      </c>
      <c r="F4115" s="331" t="str">
        <f>IF(A4115="","",IFERROR(INDEX(Pengeluaran,MATCH('Buku Besar'!A4115,Akun,0)),""))</f>
        <v/>
      </c>
      <c r="H4115" s="91" t="str">
        <f t="shared" si="129"/>
        <v/>
      </c>
      <c r="I4115" s="330" t="str">
        <f>IF(H4115="","",IFERROR(INDEX(Tanggal1,MATCH('Buku Besar'!H4115,Akun1,0)),""))</f>
        <v/>
      </c>
      <c r="J4115" s="2" t="str">
        <f>IF(H4115="","",IFERROR(INDEX(Keterangan1,MATCH('Buku Besar'!H4115,Akun1,0)),""))</f>
        <v/>
      </c>
      <c r="K4115" s="2" t="str">
        <f>IF(H4115="","",IFERROR(INDEX(Reff1,MATCH('Buku Besar'!H4115,Akun1,0)),""))</f>
        <v/>
      </c>
      <c r="L4115" s="331" t="str">
        <f>IF(H4115="","",IFERROR(INDEX(Penerimaan1,MATCH('Buku Besar'!H4115,Akun1,0)),""))</f>
        <v/>
      </c>
      <c r="M4115" s="331" t="str">
        <f>IF(H4115="","",IFERROR(INDEX(Pengeluaran1,MATCH('Buku Besar'!H4115,Akun1,0)),""))</f>
        <v/>
      </c>
    </row>
    <row r="4116" spans="1:13" x14ac:dyDescent="0.25">
      <c r="A4116" s="91" t="str">
        <f t="shared" si="128"/>
        <v/>
      </c>
      <c r="B4116" s="330" t="str">
        <f>IF(A4116="","",IFERROR(INDEX(Tanggal,MATCH('Buku Besar'!A4116,Akun,0)),""))</f>
        <v/>
      </c>
      <c r="C4116" s="2" t="str">
        <f>IF(A4116="","",IFERROR(INDEX(Keterangan,MATCH('Buku Besar'!A4116,Akun,0)),""))</f>
        <v/>
      </c>
      <c r="D4116" s="2" t="str">
        <f>IF(A4116="","",IFERROR(INDEX(Reff,MATCH('Buku Besar'!A4116,Akun,0)),""))</f>
        <v/>
      </c>
      <c r="E4116" s="331" t="str">
        <f>IF(A4116="","",IFERROR(INDEX(Penerimaan,MATCH('Buku Besar'!A4116,Akun,0)),""))</f>
        <v/>
      </c>
      <c r="F4116" s="331" t="str">
        <f>IF(A4116="","",IFERROR(INDEX(Pengeluaran,MATCH('Buku Besar'!A4116,Akun,0)),""))</f>
        <v/>
      </c>
      <c r="H4116" s="91" t="str">
        <f t="shared" si="129"/>
        <v/>
      </c>
      <c r="I4116" s="330" t="str">
        <f>IF(H4116="","",IFERROR(INDEX(Tanggal1,MATCH('Buku Besar'!H4116,Akun1,0)),""))</f>
        <v/>
      </c>
      <c r="J4116" s="2" t="str">
        <f>IF(H4116="","",IFERROR(INDEX(Keterangan1,MATCH('Buku Besar'!H4116,Akun1,0)),""))</f>
        <v/>
      </c>
      <c r="K4116" s="2" t="str">
        <f>IF(H4116="","",IFERROR(INDEX(Reff1,MATCH('Buku Besar'!H4116,Akun1,0)),""))</f>
        <v/>
      </c>
      <c r="L4116" s="331" t="str">
        <f>IF(H4116="","",IFERROR(INDEX(Penerimaan1,MATCH('Buku Besar'!H4116,Akun1,0)),""))</f>
        <v/>
      </c>
      <c r="M4116" s="331" t="str">
        <f>IF(H4116="","",IFERROR(INDEX(Pengeluaran1,MATCH('Buku Besar'!H4116,Akun1,0)),""))</f>
        <v/>
      </c>
    </row>
    <row r="4117" spans="1:13" x14ac:dyDescent="0.25">
      <c r="A4117" s="91" t="str">
        <f t="shared" si="128"/>
        <v/>
      </c>
      <c r="B4117" s="330" t="str">
        <f>IF(A4117="","",IFERROR(INDEX(Tanggal,MATCH('Buku Besar'!A4117,Akun,0)),""))</f>
        <v/>
      </c>
      <c r="C4117" s="2" t="str">
        <f>IF(A4117="","",IFERROR(INDEX(Keterangan,MATCH('Buku Besar'!A4117,Akun,0)),""))</f>
        <v/>
      </c>
      <c r="D4117" s="2" t="str">
        <f>IF(A4117="","",IFERROR(INDEX(Reff,MATCH('Buku Besar'!A4117,Akun,0)),""))</f>
        <v/>
      </c>
      <c r="E4117" s="331" t="str">
        <f>IF(A4117="","",IFERROR(INDEX(Penerimaan,MATCH('Buku Besar'!A4117,Akun,0)),""))</f>
        <v/>
      </c>
      <c r="F4117" s="331" t="str">
        <f>IF(A4117="","",IFERROR(INDEX(Pengeluaran,MATCH('Buku Besar'!A4117,Akun,0)),""))</f>
        <v/>
      </c>
      <c r="H4117" s="91" t="str">
        <f t="shared" si="129"/>
        <v/>
      </c>
      <c r="I4117" s="330" t="str">
        <f>IF(H4117="","",IFERROR(INDEX(Tanggal1,MATCH('Buku Besar'!H4117,Akun1,0)),""))</f>
        <v/>
      </c>
      <c r="J4117" s="2" t="str">
        <f>IF(H4117="","",IFERROR(INDEX(Keterangan1,MATCH('Buku Besar'!H4117,Akun1,0)),""))</f>
        <v/>
      </c>
      <c r="K4117" s="2" t="str">
        <f>IF(H4117="","",IFERROR(INDEX(Reff1,MATCH('Buku Besar'!H4117,Akun1,0)),""))</f>
        <v/>
      </c>
      <c r="L4117" s="331" t="str">
        <f>IF(H4117="","",IFERROR(INDEX(Penerimaan1,MATCH('Buku Besar'!H4117,Akun1,0)),""))</f>
        <v/>
      </c>
      <c r="M4117" s="331" t="str">
        <f>IF(H4117="","",IFERROR(INDEX(Pengeluaran1,MATCH('Buku Besar'!H4117,Akun1,0)),""))</f>
        <v/>
      </c>
    </row>
    <row r="4118" spans="1:13" x14ac:dyDescent="0.25">
      <c r="A4118" s="91" t="str">
        <f t="shared" si="128"/>
        <v/>
      </c>
      <c r="B4118" s="330" t="str">
        <f>IF(A4118="","",IFERROR(INDEX(Tanggal,MATCH('Buku Besar'!A4118,Akun,0)),""))</f>
        <v/>
      </c>
      <c r="C4118" s="2" t="str">
        <f>IF(A4118="","",IFERROR(INDEX(Keterangan,MATCH('Buku Besar'!A4118,Akun,0)),""))</f>
        <v/>
      </c>
      <c r="D4118" s="2" t="str">
        <f>IF(A4118="","",IFERROR(INDEX(Reff,MATCH('Buku Besar'!A4118,Akun,0)),""))</f>
        <v/>
      </c>
      <c r="E4118" s="331" t="str">
        <f>IF(A4118="","",IFERROR(INDEX(Penerimaan,MATCH('Buku Besar'!A4118,Akun,0)),""))</f>
        <v/>
      </c>
      <c r="F4118" s="331" t="str">
        <f>IF(A4118="","",IFERROR(INDEX(Pengeluaran,MATCH('Buku Besar'!A4118,Akun,0)),""))</f>
        <v/>
      </c>
      <c r="H4118" s="91" t="str">
        <f t="shared" si="129"/>
        <v/>
      </c>
      <c r="I4118" s="330" t="str">
        <f>IF(H4118="","",IFERROR(INDEX(Tanggal1,MATCH('Buku Besar'!H4118,Akun1,0)),""))</f>
        <v/>
      </c>
      <c r="J4118" s="2" t="str">
        <f>IF(H4118="","",IFERROR(INDEX(Keterangan1,MATCH('Buku Besar'!H4118,Akun1,0)),""))</f>
        <v/>
      </c>
      <c r="K4118" s="2" t="str">
        <f>IF(H4118="","",IFERROR(INDEX(Reff1,MATCH('Buku Besar'!H4118,Akun1,0)),""))</f>
        <v/>
      </c>
      <c r="L4118" s="331" t="str">
        <f>IF(H4118="","",IFERROR(INDEX(Penerimaan1,MATCH('Buku Besar'!H4118,Akun1,0)),""))</f>
        <v/>
      </c>
      <c r="M4118" s="331" t="str">
        <f>IF(H4118="","",IFERROR(INDEX(Pengeluaran1,MATCH('Buku Besar'!H4118,Akun1,0)),""))</f>
        <v/>
      </c>
    </row>
    <row r="4119" spans="1:13" x14ac:dyDescent="0.25">
      <c r="A4119" s="91" t="str">
        <f t="shared" si="128"/>
        <v/>
      </c>
      <c r="B4119" s="330" t="str">
        <f>IF(A4119="","",IFERROR(INDEX(Tanggal,MATCH('Buku Besar'!A4119,Akun,0)),""))</f>
        <v/>
      </c>
      <c r="C4119" s="2" t="str">
        <f>IF(A4119="","",IFERROR(INDEX(Keterangan,MATCH('Buku Besar'!A4119,Akun,0)),""))</f>
        <v/>
      </c>
      <c r="D4119" s="2" t="str">
        <f>IF(A4119="","",IFERROR(INDEX(Reff,MATCH('Buku Besar'!A4119,Akun,0)),""))</f>
        <v/>
      </c>
      <c r="E4119" s="331" t="str">
        <f>IF(A4119="","",IFERROR(INDEX(Penerimaan,MATCH('Buku Besar'!A4119,Akun,0)),""))</f>
        <v/>
      </c>
      <c r="F4119" s="331" t="str">
        <f>IF(A4119="","",IFERROR(INDEX(Pengeluaran,MATCH('Buku Besar'!A4119,Akun,0)),""))</f>
        <v/>
      </c>
      <c r="H4119" s="91" t="str">
        <f t="shared" si="129"/>
        <v/>
      </c>
      <c r="I4119" s="330" t="str">
        <f>IF(H4119="","",IFERROR(INDEX(Tanggal1,MATCH('Buku Besar'!H4119,Akun1,0)),""))</f>
        <v/>
      </c>
      <c r="J4119" s="2" t="str">
        <f>IF(H4119="","",IFERROR(INDEX(Keterangan1,MATCH('Buku Besar'!H4119,Akun1,0)),""))</f>
        <v/>
      </c>
      <c r="K4119" s="2" t="str">
        <f>IF(H4119="","",IFERROR(INDEX(Reff1,MATCH('Buku Besar'!H4119,Akun1,0)),""))</f>
        <v/>
      </c>
      <c r="L4119" s="331" t="str">
        <f>IF(H4119="","",IFERROR(INDEX(Penerimaan1,MATCH('Buku Besar'!H4119,Akun1,0)),""))</f>
        <v/>
      </c>
      <c r="M4119" s="331" t="str">
        <f>IF(H4119="","",IFERROR(INDEX(Pengeluaran1,MATCH('Buku Besar'!H4119,Akun1,0)),""))</f>
        <v/>
      </c>
    </row>
    <row r="4120" spans="1:13" x14ac:dyDescent="0.25">
      <c r="A4120" s="91" t="str">
        <f t="shared" si="128"/>
        <v/>
      </c>
      <c r="B4120" s="330" t="str">
        <f>IF(A4120="","",IFERROR(INDEX(Tanggal,MATCH('Buku Besar'!A4120,Akun,0)),""))</f>
        <v/>
      </c>
      <c r="C4120" s="2" t="str">
        <f>IF(A4120="","",IFERROR(INDEX(Keterangan,MATCH('Buku Besar'!A4120,Akun,0)),""))</f>
        <v/>
      </c>
      <c r="D4120" s="2" t="str">
        <f>IF(A4120="","",IFERROR(INDEX(Reff,MATCH('Buku Besar'!A4120,Akun,0)),""))</f>
        <v/>
      </c>
      <c r="E4120" s="331" t="str">
        <f>IF(A4120="","",IFERROR(INDEX(Penerimaan,MATCH('Buku Besar'!A4120,Akun,0)),""))</f>
        <v/>
      </c>
      <c r="F4120" s="331" t="str">
        <f>IF(A4120="","",IFERROR(INDEX(Pengeluaran,MATCH('Buku Besar'!A4120,Akun,0)),""))</f>
        <v/>
      </c>
      <c r="H4120" s="91" t="str">
        <f t="shared" si="129"/>
        <v/>
      </c>
      <c r="I4120" s="330" t="str">
        <f>IF(H4120="","",IFERROR(INDEX(Tanggal1,MATCH('Buku Besar'!H4120,Akun1,0)),""))</f>
        <v/>
      </c>
      <c r="J4120" s="2" t="str">
        <f>IF(H4120="","",IFERROR(INDEX(Keterangan1,MATCH('Buku Besar'!H4120,Akun1,0)),""))</f>
        <v/>
      </c>
      <c r="K4120" s="2" t="str">
        <f>IF(H4120="","",IFERROR(INDEX(Reff1,MATCH('Buku Besar'!H4120,Akun1,0)),""))</f>
        <v/>
      </c>
      <c r="L4120" s="331" t="str">
        <f>IF(H4120="","",IFERROR(INDEX(Penerimaan1,MATCH('Buku Besar'!H4120,Akun1,0)),""))</f>
        <v/>
      </c>
      <c r="M4120" s="331" t="str">
        <f>IF(H4120="","",IFERROR(INDEX(Pengeluaran1,MATCH('Buku Besar'!H4120,Akun1,0)),""))</f>
        <v/>
      </c>
    </row>
    <row r="4121" spans="1:13" x14ac:dyDescent="0.25">
      <c r="A4121" s="91" t="str">
        <f t="shared" si="128"/>
        <v/>
      </c>
      <c r="B4121" s="330" t="str">
        <f>IF(A4121="","",IFERROR(INDEX(Tanggal,MATCH('Buku Besar'!A4121,Akun,0)),""))</f>
        <v/>
      </c>
      <c r="C4121" s="2" t="str">
        <f>IF(A4121="","",IFERROR(INDEX(Keterangan,MATCH('Buku Besar'!A4121,Akun,0)),""))</f>
        <v/>
      </c>
      <c r="D4121" s="2" t="str">
        <f>IF(A4121="","",IFERROR(INDEX(Reff,MATCH('Buku Besar'!A4121,Akun,0)),""))</f>
        <v/>
      </c>
      <c r="E4121" s="331" t="str">
        <f>IF(A4121="","",IFERROR(INDEX(Penerimaan,MATCH('Buku Besar'!A4121,Akun,0)),""))</f>
        <v/>
      </c>
      <c r="F4121" s="331" t="str">
        <f>IF(A4121="","",IFERROR(INDEX(Pengeluaran,MATCH('Buku Besar'!A4121,Akun,0)),""))</f>
        <v/>
      </c>
      <c r="H4121" s="91" t="str">
        <f t="shared" si="129"/>
        <v/>
      </c>
      <c r="I4121" s="330" t="str">
        <f>IF(H4121="","",IFERROR(INDEX(Tanggal1,MATCH('Buku Besar'!H4121,Akun1,0)),""))</f>
        <v/>
      </c>
      <c r="J4121" s="2" t="str">
        <f>IF(H4121="","",IFERROR(INDEX(Keterangan1,MATCH('Buku Besar'!H4121,Akun1,0)),""))</f>
        <v/>
      </c>
      <c r="K4121" s="2" t="str">
        <f>IF(H4121="","",IFERROR(INDEX(Reff1,MATCH('Buku Besar'!H4121,Akun1,0)),""))</f>
        <v/>
      </c>
      <c r="L4121" s="331" t="str">
        <f>IF(H4121="","",IFERROR(INDEX(Penerimaan1,MATCH('Buku Besar'!H4121,Akun1,0)),""))</f>
        <v/>
      </c>
      <c r="M4121" s="331" t="str">
        <f>IF(H4121="","",IFERROR(INDEX(Pengeluaran1,MATCH('Buku Besar'!H4121,Akun1,0)),""))</f>
        <v/>
      </c>
    </row>
    <row r="4122" spans="1:13" x14ac:dyDescent="0.25">
      <c r="A4122" s="91" t="str">
        <f t="shared" si="128"/>
        <v/>
      </c>
      <c r="B4122" s="330" t="str">
        <f>IF(A4122="","",IFERROR(INDEX(Tanggal,MATCH('Buku Besar'!A4122,Akun,0)),""))</f>
        <v/>
      </c>
      <c r="C4122" s="2" t="str">
        <f>IF(A4122="","",IFERROR(INDEX(Keterangan,MATCH('Buku Besar'!A4122,Akun,0)),""))</f>
        <v/>
      </c>
      <c r="D4122" s="2" t="str">
        <f>IF(A4122="","",IFERROR(INDEX(Reff,MATCH('Buku Besar'!A4122,Akun,0)),""))</f>
        <v/>
      </c>
      <c r="E4122" s="331" t="str">
        <f>IF(A4122="","",IFERROR(INDEX(Penerimaan,MATCH('Buku Besar'!A4122,Akun,0)),""))</f>
        <v/>
      </c>
      <c r="F4122" s="331" t="str">
        <f>IF(A4122="","",IFERROR(INDEX(Pengeluaran,MATCH('Buku Besar'!A4122,Akun,0)),""))</f>
        <v/>
      </c>
      <c r="H4122" s="91" t="str">
        <f t="shared" si="129"/>
        <v/>
      </c>
      <c r="I4122" s="330" t="str">
        <f>IF(H4122="","",IFERROR(INDEX(Tanggal1,MATCH('Buku Besar'!H4122,Akun1,0)),""))</f>
        <v/>
      </c>
      <c r="J4122" s="2" t="str">
        <f>IF(H4122="","",IFERROR(INDEX(Keterangan1,MATCH('Buku Besar'!H4122,Akun1,0)),""))</f>
        <v/>
      </c>
      <c r="K4122" s="2" t="str">
        <f>IF(H4122="","",IFERROR(INDEX(Reff1,MATCH('Buku Besar'!H4122,Akun1,0)),""))</f>
        <v/>
      </c>
      <c r="L4122" s="331" t="str">
        <f>IF(H4122="","",IFERROR(INDEX(Penerimaan1,MATCH('Buku Besar'!H4122,Akun1,0)),""))</f>
        <v/>
      </c>
      <c r="M4122" s="331" t="str">
        <f>IF(H4122="","",IFERROR(INDEX(Pengeluaran1,MATCH('Buku Besar'!H4122,Akun1,0)),""))</f>
        <v/>
      </c>
    </row>
    <row r="4123" spans="1:13" x14ac:dyDescent="0.25">
      <c r="A4123" s="91" t="str">
        <f t="shared" si="128"/>
        <v/>
      </c>
      <c r="B4123" s="330" t="str">
        <f>IF(A4123="","",IFERROR(INDEX(Tanggal,MATCH('Buku Besar'!A4123,Akun,0)),""))</f>
        <v/>
      </c>
      <c r="C4123" s="2" t="str">
        <f>IF(A4123="","",IFERROR(INDEX(Keterangan,MATCH('Buku Besar'!A4123,Akun,0)),""))</f>
        <v/>
      </c>
      <c r="D4123" s="2" t="str">
        <f>IF(A4123="","",IFERROR(INDEX(Reff,MATCH('Buku Besar'!A4123,Akun,0)),""))</f>
        <v/>
      </c>
      <c r="E4123" s="331" t="str">
        <f>IF(A4123="","",IFERROR(INDEX(Penerimaan,MATCH('Buku Besar'!A4123,Akun,0)),""))</f>
        <v/>
      </c>
      <c r="F4123" s="331" t="str">
        <f>IF(A4123="","",IFERROR(INDEX(Pengeluaran,MATCH('Buku Besar'!A4123,Akun,0)),""))</f>
        <v/>
      </c>
      <c r="H4123" s="91" t="str">
        <f t="shared" si="129"/>
        <v/>
      </c>
      <c r="I4123" s="330" t="str">
        <f>IF(H4123="","",IFERROR(INDEX(Tanggal1,MATCH('Buku Besar'!H4123,Akun1,0)),""))</f>
        <v/>
      </c>
      <c r="J4123" s="2" t="str">
        <f>IF(H4123="","",IFERROR(INDEX(Keterangan1,MATCH('Buku Besar'!H4123,Akun1,0)),""))</f>
        <v/>
      </c>
      <c r="K4123" s="2" t="str">
        <f>IF(H4123="","",IFERROR(INDEX(Reff1,MATCH('Buku Besar'!H4123,Akun1,0)),""))</f>
        <v/>
      </c>
      <c r="L4123" s="331" t="str">
        <f>IF(H4123="","",IFERROR(INDEX(Penerimaan1,MATCH('Buku Besar'!H4123,Akun1,0)),""))</f>
        <v/>
      </c>
      <c r="M4123" s="331" t="str">
        <f>IF(H4123="","",IFERROR(INDEX(Pengeluaran1,MATCH('Buku Besar'!H4123,Akun1,0)),""))</f>
        <v/>
      </c>
    </row>
    <row r="4124" spans="1:13" x14ac:dyDescent="0.25">
      <c r="A4124" s="91" t="str">
        <f t="shared" si="128"/>
        <v/>
      </c>
      <c r="B4124" s="330" t="str">
        <f>IF(A4124="","",IFERROR(INDEX(Tanggal,MATCH('Buku Besar'!A4124,Akun,0)),""))</f>
        <v/>
      </c>
      <c r="C4124" s="2" t="str">
        <f>IF(A4124="","",IFERROR(INDEX(Keterangan,MATCH('Buku Besar'!A4124,Akun,0)),""))</f>
        <v/>
      </c>
      <c r="D4124" s="2" t="str">
        <f>IF(A4124="","",IFERROR(INDEX(Reff,MATCH('Buku Besar'!A4124,Akun,0)),""))</f>
        <v/>
      </c>
      <c r="E4124" s="331" t="str">
        <f>IF(A4124="","",IFERROR(INDEX(Penerimaan,MATCH('Buku Besar'!A4124,Akun,0)),""))</f>
        <v/>
      </c>
      <c r="F4124" s="331" t="str">
        <f>IF(A4124="","",IFERROR(INDEX(Pengeluaran,MATCH('Buku Besar'!A4124,Akun,0)),""))</f>
        <v/>
      </c>
      <c r="H4124" s="91" t="str">
        <f t="shared" si="129"/>
        <v/>
      </c>
      <c r="I4124" s="330" t="str">
        <f>IF(H4124="","",IFERROR(INDEX(Tanggal1,MATCH('Buku Besar'!H4124,Akun1,0)),""))</f>
        <v/>
      </c>
      <c r="J4124" s="2" t="str">
        <f>IF(H4124="","",IFERROR(INDEX(Keterangan1,MATCH('Buku Besar'!H4124,Akun1,0)),""))</f>
        <v/>
      </c>
      <c r="K4124" s="2" t="str">
        <f>IF(H4124="","",IFERROR(INDEX(Reff1,MATCH('Buku Besar'!H4124,Akun1,0)),""))</f>
        <v/>
      </c>
      <c r="L4124" s="331" t="str">
        <f>IF(H4124="","",IFERROR(INDEX(Penerimaan1,MATCH('Buku Besar'!H4124,Akun1,0)),""))</f>
        <v/>
      </c>
      <c r="M4124" s="331" t="str">
        <f>IF(H4124="","",IFERROR(INDEX(Pengeluaran1,MATCH('Buku Besar'!H4124,Akun1,0)),""))</f>
        <v/>
      </c>
    </row>
    <row r="4125" spans="1:13" x14ac:dyDescent="0.25">
      <c r="A4125" s="91" t="str">
        <f t="shared" si="128"/>
        <v/>
      </c>
      <c r="B4125" s="330" t="str">
        <f>IF(A4125="","",IFERROR(INDEX(Tanggal,MATCH('Buku Besar'!A4125,Akun,0)),""))</f>
        <v/>
      </c>
      <c r="C4125" s="2" t="str">
        <f>IF(A4125="","",IFERROR(INDEX(Keterangan,MATCH('Buku Besar'!A4125,Akun,0)),""))</f>
        <v/>
      </c>
      <c r="D4125" s="2" t="str">
        <f>IF(A4125="","",IFERROR(INDEX(Reff,MATCH('Buku Besar'!A4125,Akun,0)),""))</f>
        <v/>
      </c>
      <c r="E4125" s="331" t="str">
        <f>IF(A4125="","",IFERROR(INDEX(Penerimaan,MATCH('Buku Besar'!A4125,Akun,0)),""))</f>
        <v/>
      </c>
      <c r="F4125" s="331" t="str">
        <f>IF(A4125="","",IFERROR(INDEX(Pengeluaran,MATCH('Buku Besar'!A4125,Akun,0)),""))</f>
        <v/>
      </c>
      <c r="H4125" s="91" t="str">
        <f t="shared" si="129"/>
        <v/>
      </c>
      <c r="I4125" s="330" t="str">
        <f>IF(H4125="","",IFERROR(INDEX(Tanggal1,MATCH('Buku Besar'!H4125,Akun1,0)),""))</f>
        <v/>
      </c>
      <c r="J4125" s="2" t="str">
        <f>IF(H4125="","",IFERROR(INDEX(Keterangan1,MATCH('Buku Besar'!H4125,Akun1,0)),""))</f>
        <v/>
      </c>
      <c r="K4125" s="2" t="str">
        <f>IF(H4125="","",IFERROR(INDEX(Reff1,MATCH('Buku Besar'!H4125,Akun1,0)),""))</f>
        <v/>
      </c>
      <c r="L4125" s="331" t="str">
        <f>IF(H4125="","",IFERROR(INDEX(Penerimaan1,MATCH('Buku Besar'!H4125,Akun1,0)),""))</f>
        <v/>
      </c>
      <c r="M4125" s="331" t="str">
        <f>IF(H4125="","",IFERROR(INDEX(Pengeluaran1,MATCH('Buku Besar'!H4125,Akun1,0)),""))</f>
        <v/>
      </c>
    </row>
    <row r="4126" spans="1:13" x14ac:dyDescent="0.25">
      <c r="A4126" s="91" t="str">
        <f t="shared" si="128"/>
        <v/>
      </c>
      <c r="B4126" s="330" t="str">
        <f>IF(A4126="","",IFERROR(INDEX(Tanggal,MATCH('Buku Besar'!A4126,Akun,0)),""))</f>
        <v/>
      </c>
      <c r="C4126" s="2" t="str">
        <f>IF(A4126="","",IFERROR(INDEX(Keterangan,MATCH('Buku Besar'!A4126,Akun,0)),""))</f>
        <v/>
      </c>
      <c r="D4126" s="2" t="str">
        <f>IF(A4126="","",IFERROR(INDEX(Reff,MATCH('Buku Besar'!A4126,Akun,0)),""))</f>
        <v/>
      </c>
      <c r="E4126" s="331" t="str">
        <f>IF(A4126="","",IFERROR(INDEX(Penerimaan,MATCH('Buku Besar'!A4126,Akun,0)),""))</f>
        <v/>
      </c>
      <c r="F4126" s="331" t="str">
        <f>IF(A4126="","",IFERROR(INDEX(Pengeluaran,MATCH('Buku Besar'!A4126,Akun,0)),""))</f>
        <v/>
      </c>
      <c r="H4126" s="91" t="str">
        <f t="shared" si="129"/>
        <v/>
      </c>
      <c r="I4126" s="330" t="str">
        <f>IF(H4126="","",IFERROR(INDEX(Tanggal1,MATCH('Buku Besar'!H4126,Akun1,0)),""))</f>
        <v/>
      </c>
      <c r="J4126" s="2" t="str">
        <f>IF(H4126="","",IFERROR(INDEX(Keterangan1,MATCH('Buku Besar'!H4126,Akun1,0)),""))</f>
        <v/>
      </c>
      <c r="K4126" s="2" t="str">
        <f>IF(H4126="","",IFERROR(INDEX(Reff1,MATCH('Buku Besar'!H4126,Akun1,0)),""))</f>
        <v/>
      </c>
      <c r="L4126" s="331" t="str">
        <f>IF(H4126="","",IFERROR(INDEX(Penerimaan1,MATCH('Buku Besar'!H4126,Akun1,0)),""))</f>
        <v/>
      </c>
      <c r="M4126" s="331" t="str">
        <f>IF(H4126="","",IFERROR(INDEX(Pengeluaran1,MATCH('Buku Besar'!H4126,Akun1,0)),""))</f>
        <v/>
      </c>
    </row>
    <row r="4127" spans="1:13" x14ac:dyDescent="0.25">
      <c r="A4127" s="91" t="str">
        <f t="shared" si="128"/>
        <v/>
      </c>
      <c r="B4127" s="330" t="str">
        <f>IF(A4127="","",IFERROR(INDEX(Tanggal,MATCH('Buku Besar'!A4127,Akun,0)),""))</f>
        <v/>
      </c>
      <c r="C4127" s="2" t="str">
        <f>IF(A4127="","",IFERROR(INDEX(Keterangan,MATCH('Buku Besar'!A4127,Akun,0)),""))</f>
        <v/>
      </c>
      <c r="D4127" s="2" t="str">
        <f>IF(A4127="","",IFERROR(INDEX(Reff,MATCH('Buku Besar'!A4127,Akun,0)),""))</f>
        <v/>
      </c>
      <c r="E4127" s="331" t="str">
        <f>IF(A4127="","",IFERROR(INDEX(Penerimaan,MATCH('Buku Besar'!A4127,Akun,0)),""))</f>
        <v/>
      </c>
      <c r="F4127" s="331" t="str">
        <f>IF(A4127="","",IFERROR(INDEX(Pengeluaran,MATCH('Buku Besar'!A4127,Akun,0)),""))</f>
        <v/>
      </c>
      <c r="H4127" s="91" t="str">
        <f t="shared" si="129"/>
        <v/>
      </c>
      <c r="I4127" s="330" t="str">
        <f>IF(H4127="","",IFERROR(INDEX(Tanggal1,MATCH('Buku Besar'!H4127,Akun1,0)),""))</f>
        <v/>
      </c>
      <c r="J4127" s="2" t="str">
        <f>IF(H4127="","",IFERROR(INDEX(Keterangan1,MATCH('Buku Besar'!H4127,Akun1,0)),""))</f>
        <v/>
      </c>
      <c r="K4127" s="2" t="str">
        <f>IF(H4127="","",IFERROR(INDEX(Reff1,MATCH('Buku Besar'!H4127,Akun1,0)),""))</f>
        <v/>
      </c>
      <c r="L4127" s="331" t="str">
        <f>IF(H4127="","",IFERROR(INDEX(Penerimaan1,MATCH('Buku Besar'!H4127,Akun1,0)),""))</f>
        <v/>
      </c>
      <c r="M4127" s="331" t="str">
        <f>IF(H4127="","",IFERROR(INDEX(Pengeluaran1,MATCH('Buku Besar'!H4127,Akun1,0)),""))</f>
        <v/>
      </c>
    </row>
    <row r="4128" spans="1:13" x14ac:dyDescent="0.25">
      <c r="A4128" s="91" t="str">
        <f t="shared" si="128"/>
        <v/>
      </c>
      <c r="B4128" s="330" t="str">
        <f>IF(A4128="","",IFERROR(INDEX(Tanggal,MATCH('Buku Besar'!A4128,Akun,0)),""))</f>
        <v/>
      </c>
      <c r="C4128" s="2" t="str">
        <f>IF(A4128="","",IFERROR(INDEX(Keterangan,MATCH('Buku Besar'!A4128,Akun,0)),""))</f>
        <v/>
      </c>
      <c r="D4128" s="2" t="str">
        <f>IF(A4128="","",IFERROR(INDEX(Reff,MATCH('Buku Besar'!A4128,Akun,0)),""))</f>
        <v/>
      </c>
      <c r="E4128" s="331" t="str">
        <f>IF(A4128="","",IFERROR(INDEX(Penerimaan,MATCH('Buku Besar'!A4128,Akun,0)),""))</f>
        <v/>
      </c>
      <c r="F4128" s="331" t="str">
        <f>IF(A4128="","",IFERROR(INDEX(Pengeluaran,MATCH('Buku Besar'!A4128,Akun,0)),""))</f>
        <v/>
      </c>
      <c r="H4128" s="91" t="str">
        <f t="shared" si="129"/>
        <v/>
      </c>
      <c r="I4128" s="330" t="str">
        <f>IF(H4128="","",IFERROR(INDEX(Tanggal1,MATCH('Buku Besar'!H4128,Akun1,0)),""))</f>
        <v/>
      </c>
      <c r="J4128" s="2" t="str">
        <f>IF(H4128="","",IFERROR(INDEX(Keterangan1,MATCH('Buku Besar'!H4128,Akun1,0)),""))</f>
        <v/>
      </c>
      <c r="K4128" s="2" t="str">
        <f>IF(H4128="","",IFERROR(INDEX(Reff1,MATCH('Buku Besar'!H4128,Akun1,0)),""))</f>
        <v/>
      </c>
      <c r="L4128" s="331" t="str">
        <f>IF(H4128="","",IFERROR(INDEX(Penerimaan1,MATCH('Buku Besar'!H4128,Akun1,0)),""))</f>
        <v/>
      </c>
      <c r="M4128" s="331" t="str">
        <f>IF(H4128="","",IFERROR(INDEX(Pengeluaran1,MATCH('Buku Besar'!H4128,Akun1,0)),""))</f>
        <v/>
      </c>
    </row>
    <row r="4129" spans="1:13" x14ac:dyDescent="0.25">
      <c r="A4129" s="91" t="str">
        <f t="shared" si="128"/>
        <v/>
      </c>
      <c r="B4129" s="330" t="str">
        <f>IF(A4129="","",IFERROR(INDEX(Tanggal,MATCH('Buku Besar'!A4129,Akun,0)),""))</f>
        <v/>
      </c>
      <c r="C4129" s="2" t="str">
        <f>IF(A4129="","",IFERROR(INDEX(Keterangan,MATCH('Buku Besar'!A4129,Akun,0)),""))</f>
        <v/>
      </c>
      <c r="D4129" s="2" t="str">
        <f>IF(A4129="","",IFERROR(INDEX(Reff,MATCH('Buku Besar'!A4129,Akun,0)),""))</f>
        <v/>
      </c>
      <c r="E4129" s="331" t="str">
        <f>IF(A4129="","",IFERROR(INDEX(Penerimaan,MATCH('Buku Besar'!A4129,Akun,0)),""))</f>
        <v/>
      </c>
      <c r="F4129" s="331" t="str">
        <f>IF(A4129="","",IFERROR(INDEX(Pengeluaran,MATCH('Buku Besar'!A4129,Akun,0)),""))</f>
        <v/>
      </c>
      <c r="H4129" s="91" t="str">
        <f t="shared" si="129"/>
        <v/>
      </c>
      <c r="I4129" s="330" t="str">
        <f>IF(H4129="","",IFERROR(INDEX(Tanggal1,MATCH('Buku Besar'!H4129,Akun1,0)),""))</f>
        <v/>
      </c>
      <c r="J4129" s="2" t="str">
        <f>IF(H4129="","",IFERROR(INDEX(Keterangan1,MATCH('Buku Besar'!H4129,Akun1,0)),""))</f>
        <v/>
      </c>
      <c r="K4129" s="2" t="str">
        <f>IF(H4129="","",IFERROR(INDEX(Reff1,MATCH('Buku Besar'!H4129,Akun1,0)),""))</f>
        <v/>
      </c>
      <c r="L4129" s="331" t="str">
        <f>IF(H4129="","",IFERROR(INDEX(Penerimaan1,MATCH('Buku Besar'!H4129,Akun1,0)),""))</f>
        <v/>
      </c>
      <c r="M4129" s="331" t="str">
        <f>IF(H4129="","",IFERROR(INDEX(Pengeluaran1,MATCH('Buku Besar'!H4129,Akun1,0)),""))</f>
        <v/>
      </c>
    </row>
    <row r="4130" spans="1:13" x14ac:dyDescent="0.25">
      <c r="A4130" s="91" t="str">
        <f t="shared" si="128"/>
        <v/>
      </c>
      <c r="B4130" s="330" t="str">
        <f>IF(A4130="","",IFERROR(INDEX(Tanggal,MATCH('Buku Besar'!A4130,Akun,0)),""))</f>
        <v/>
      </c>
      <c r="C4130" s="2" t="str">
        <f>IF(A4130="","",IFERROR(INDEX(Keterangan,MATCH('Buku Besar'!A4130,Akun,0)),""))</f>
        <v/>
      </c>
      <c r="D4130" s="2" t="str">
        <f>IF(A4130="","",IFERROR(INDEX(Reff,MATCH('Buku Besar'!A4130,Akun,0)),""))</f>
        <v/>
      </c>
      <c r="E4130" s="331" t="str">
        <f>IF(A4130="","",IFERROR(INDEX(Penerimaan,MATCH('Buku Besar'!A4130,Akun,0)),""))</f>
        <v/>
      </c>
      <c r="F4130" s="331" t="str">
        <f>IF(A4130="","",IFERROR(INDEX(Pengeluaran,MATCH('Buku Besar'!A4130,Akun,0)),""))</f>
        <v/>
      </c>
      <c r="H4130" s="91" t="str">
        <f t="shared" si="129"/>
        <v/>
      </c>
      <c r="I4130" s="330" t="str">
        <f>IF(H4130="","",IFERROR(INDEX(Tanggal1,MATCH('Buku Besar'!H4130,Akun1,0)),""))</f>
        <v/>
      </c>
      <c r="J4130" s="2" t="str">
        <f>IF(H4130="","",IFERROR(INDEX(Keterangan1,MATCH('Buku Besar'!H4130,Akun1,0)),""))</f>
        <v/>
      </c>
      <c r="K4130" s="2" t="str">
        <f>IF(H4130="","",IFERROR(INDEX(Reff1,MATCH('Buku Besar'!H4130,Akun1,0)),""))</f>
        <v/>
      </c>
      <c r="L4130" s="331" t="str">
        <f>IF(H4130="","",IFERROR(INDEX(Penerimaan1,MATCH('Buku Besar'!H4130,Akun1,0)),""))</f>
        <v/>
      </c>
      <c r="M4130" s="331" t="str">
        <f>IF(H4130="","",IFERROR(INDEX(Pengeluaran1,MATCH('Buku Besar'!H4130,Akun1,0)),""))</f>
        <v/>
      </c>
    </row>
    <row r="4131" spans="1:13" x14ac:dyDescent="0.25">
      <c r="A4131" s="91" t="str">
        <f t="shared" si="128"/>
        <v/>
      </c>
      <c r="B4131" s="330" t="str">
        <f>IF(A4131="","",IFERROR(INDEX(Tanggal,MATCH('Buku Besar'!A4131,Akun,0)),""))</f>
        <v/>
      </c>
      <c r="C4131" s="2" t="str">
        <f>IF(A4131="","",IFERROR(INDEX(Keterangan,MATCH('Buku Besar'!A4131,Akun,0)),""))</f>
        <v/>
      </c>
      <c r="D4131" s="2" t="str">
        <f>IF(A4131="","",IFERROR(INDEX(Reff,MATCH('Buku Besar'!A4131,Akun,0)),""))</f>
        <v/>
      </c>
      <c r="E4131" s="331" t="str">
        <f>IF(A4131="","",IFERROR(INDEX(Penerimaan,MATCH('Buku Besar'!A4131,Akun,0)),""))</f>
        <v/>
      </c>
      <c r="F4131" s="331" t="str">
        <f>IF(A4131="","",IFERROR(INDEX(Pengeluaran,MATCH('Buku Besar'!A4131,Akun,0)),""))</f>
        <v/>
      </c>
      <c r="H4131" s="91" t="str">
        <f t="shared" si="129"/>
        <v/>
      </c>
      <c r="I4131" s="330" t="str">
        <f>IF(H4131="","",IFERROR(INDEX(Tanggal1,MATCH('Buku Besar'!H4131,Akun1,0)),""))</f>
        <v/>
      </c>
      <c r="J4131" s="2" t="str">
        <f>IF(H4131="","",IFERROR(INDEX(Keterangan1,MATCH('Buku Besar'!H4131,Akun1,0)),""))</f>
        <v/>
      </c>
      <c r="K4131" s="2" t="str">
        <f>IF(H4131="","",IFERROR(INDEX(Reff1,MATCH('Buku Besar'!H4131,Akun1,0)),""))</f>
        <v/>
      </c>
      <c r="L4131" s="331" t="str">
        <f>IF(H4131="","",IFERROR(INDEX(Penerimaan1,MATCH('Buku Besar'!H4131,Akun1,0)),""))</f>
        <v/>
      </c>
      <c r="M4131" s="331" t="str">
        <f>IF(H4131="","",IFERROR(INDEX(Pengeluaran1,MATCH('Buku Besar'!H4131,Akun1,0)),""))</f>
        <v/>
      </c>
    </row>
    <row r="4132" spans="1:13" x14ac:dyDescent="0.25">
      <c r="A4132" s="91" t="str">
        <f t="shared" si="128"/>
        <v/>
      </c>
      <c r="B4132" s="330" t="str">
        <f>IF(A4132="","",IFERROR(INDEX(Tanggal,MATCH('Buku Besar'!A4132,Akun,0)),""))</f>
        <v/>
      </c>
      <c r="C4132" s="2" t="str">
        <f>IF(A4132="","",IFERROR(INDEX(Keterangan,MATCH('Buku Besar'!A4132,Akun,0)),""))</f>
        <v/>
      </c>
      <c r="D4132" s="2" t="str">
        <f>IF(A4132="","",IFERROR(INDEX(Reff,MATCH('Buku Besar'!A4132,Akun,0)),""))</f>
        <v/>
      </c>
      <c r="E4132" s="331" t="str">
        <f>IF(A4132="","",IFERROR(INDEX(Penerimaan,MATCH('Buku Besar'!A4132,Akun,0)),""))</f>
        <v/>
      </c>
      <c r="F4132" s="331" t="str">
        <f>IF(A4132="","",IFERROR(INDEX(Pengeluaran,MATCH('Buku Besar'!A4132,Akun,0)),""))</f>
        <v/>
      </c>
      <c r="H4132" s="91" t="str">
        <f t="shared" si="129"/>
        <v/>
      </c>
      <c r="I4132" s="330" t="str">
        <f>IF(H4132="","",IFERROR(INDEX(Tanggal1,MATCH('Buku Besar'!H4132,Akun1,0)),""))</f>
        <v/>
      </c>
      <c r="J4132" s="2" t="str">
        <f>IF(H4132="","",IFERROR(INDEX(Keterangan1,MATCH('Buku Besar'!H4132,Akun1,0)),""))</f>
        <v/>
      </c>
      <c r="K4132" s="2" t="str">
        <f>IF(H4132="","",IFERROR(INDEX(Reff1,MATCH('Buku Besar'!H4132,Akun1,0)),""))</f>
        <v/>
      </c>
      <c r="L4132" s="331" t="str">
        <f>IF(H4132="","",IFERROR(INDEX(Penerimaan1,MATCH('Buku Besar'!H4132,Akun1,0)),""))</f>
        <v/>
      </c>
      <c r="M4132" s="331" t="str">
        <f>IF(H4132="","",IFERROR(INDEX(Pengeluaran1,MATCH('Buku Besar'!H4132,Akun1,0)),""))</f>
        <v/>
      </c>
    </row>
    <row r="4133" spans="1:13" x14ac:dyDescent="0.25">
      <c r="A4133" s="91" t="str">
        <f t="shared" si="128"/>
        <v/>
      </c>
      <c r="B4133" s="330" t="str">
        <f>IF(A4133="","",IFERROR(INDEX(Tanggal,MATCH('Buku Besar'!A4133,Akun,0)),""))</f>
        <v/>
      </c>
      <c r="C4133" s="2" t="str">
        <f>IF(A4133="","",IFERROR(INDEX(Keterangan,MATCH('Buku Besar'!A4133,Akun,0)),""))</f>
        <v/>
      </c>
      <c r="D4133" s="2" t="str">
        <f>IF(A4133="","",IFERROR(INDEX(Reff,MATCH('Buku Besar'!A4133,Akun,0)),""))</f>
        <v/>
      </c>
      <c r="E4133" s="331" t="str">
        <f>IF(A4133="","",IFERROR(INDEX(Penerimaan,MATCH('Buku Besar'!A4133,Akun,0)),""))</f>
        <v/>
      </c>
      <c r="F4133" s="331" t="str">
        <f>IF(A4133="","",IFERROR(INDEX(Pengeluaran,MATCH('Buku Besar'!A4133,Akun,0)),""))</f>
        <v/>
      </c>
      <c r="H4133" s="91" t="str">
        <f t="shared" si="129"/>
        <v/>
      </c>
      <c r="I4133" s="330" t="str">
        <f>IF(H4133="","",IFERROR(INDEX(Tanggal1,MATCH('Buku Besar'!H4133,Akun1,0)),""))</f>
        <v/>
      </c>
      <c r="J4133" s="2" t="str">
        <f>IF(H4133="","",IFERROR(INDEX(Keterangan1,MATCH('Buku Besar'!H4133,Akun1,0)),""))</f>
        <v/>
      </c>
      <c r="K4133" s="2" t="str">
        <f>IF(H4133="","",IFERROR(INDEX(Reff1,MATCH('Buku Besar'!H4133,Akun1,0)),""))</f>
        <v/>
      </c>
      <c r="L4133" s="331" t="str">
        <f>IF(H4133="","",IFERROR(INDEX(Penerimaan1,MATCH('Buku Besar'!H4133,Akun1,0)),""))</f>
        <v/>
      </c>
      <c r="M4133" s="331" t="str">
        <f>IF(H4133="","",IFERROR(INDEX(Pengeluaran1,MATCH('Buku Besar'!H4133,Akun1,0)),""))</f>
        <v/>
      </c>
    </row>
    <row r="4134" spans="1:13" x14ac:dyDescent="0.25">
      <c r="A4134" s="91" t="str">
        <f t="shared" si="128"/>
        <v/>
      </c>
      <c r="B4134" s="330" t="str">
        <f>IF(A4134="","",IFERROR(INDEX(Tanggal,MATCH('Buku Besar'!A4134,Akun,0)),""))</f>
        <v/>
      </c>
      <c r="C4134" s="2" t="str">
        <f>IF(A4134="","",IFERROR(INDEX(Keterangan,MATCH('Buku Besar'!A4134,Akun,0)),""))</f>
        <v/>
      </c>
      <c r="D4134" s="2" t="str">
        <f>IF(A4134="","",IFERROR(INDEX(Reff,MATCH('Buku Besar'!A4134,Akun,0)),""))</f>
        <v/>
      </c>
      <c r="E4134" s="331" t="str">
        <f>IF(A4134="","",IFERROR(INDEX(Penerimaan,MATCH('Buku Besar'!A4134,Akun,0)),""))</f>
        <v/>
      </c>
      <c r="F4134" s="331" t="str">
        <f>IF(A4134="","",IFERROR(INDEX(Pengeluaran,MATCH('Buku Besar'!A4134,Akun,0)),""))</f>
        <v/>
      </c>
      <c r="H4134" s="91" t="str">
        <f t="shared" si="129"/>
        <v/>
      </c>
      <c r="I4134" s="330" t="str">
        <f>IF(H4134="","",IFERROR(INDEX(Tanggal1,MATCH('Buku Besar'!H4134,Akun1,0)),""))</f>
        <v/>
      </c>
      <c r="J4134" s="2" t="str">
        <f>IF(H4134="","",IFERROR(INDEX(Keterangan1,MATCH('Buku Besar'!H4134,Akun1,0)),""))</f>
        <v/>
      </c>
      <c r="K4134" s="2" t="str">
        <f>IF(H4134="","",IFERROR(INDEX(Reff1,MATCH('Buku Besar'!H4134,Akun1,0)),""))</f>
        <v/>
      </c>
      <c r="L4134" s="331" t="str">
        <f>IF(H4134="","",IFERROR(INDEX(Penerimaan1,MATCH('Buku Besar'!H4134,Akun1,0)),""))</f>
        <v/>
      </c>
      <c r="M4134" s="331" t="str">
        <f>IF(H4134="","",IFERROR(INDEX(Pengeluaran1,MATCH('Buku Besar'!H4134,Akun1,0)),""))</f>
        <v/>
      </c>
    </row>
    <row r="4135" spans="1:13" x14ac:dyDescent="0.25">
      <c r="A4135" s="91" t="str">
        <f t="shared" si="128"/>
        <v/>
      </c>
      <c r="B4135" s="330" t="str">
        <f>IF(A4135="","",IFERROR(INDEX(Tanggal,MATCH('Buku Besar'!A4135,Akun,0)),""))</f>
        <v/>
      </c>
      <c r="C4135" s="2" t="str">
        <f>IF(A4135="","",IFERROR(INDEX(Keterangan,MATCH('Buku Besar'!A4135,Akun,0)),""))</f>
        <v/>
      </c>
      <c r="D4135" s="2" t="str">
        <f>IF(A4135="","",IFERROR(INDEX(Reff,MATCH('Buku Besar'!A4135,Akun,0)),""))</f>
        <v/>
      </c>
      <c r="E4135" s="331" t="str">
        <f>IF(A4135="","",IFERROR(INDEX(Penerimaan,MATCH('Buku Besar'!A4135,Akun,0)),""))</f>
        <v/>
      </c>
      <c r="F4135" s="331" t="str">
        <f>IF(A4135="","",IFERROR(INDEX(Pengeluaran,MATCH('Buku Besar'!A4135,Akun,0)),""))</f>
        <v/>
      </c>
      <c r="H4135" s="91" t="str">
        <f t="shared" si="129"/>
        <v/>
      </c>
      <c r="I4135" s="330" t="str">
        <f>IF(H4135="","",IFERROR(INDEX(Tanggal1,MATCH('Buku Besar'!H4135,Akun1,0)),""))</f>
        <v/>
      </c>
      <c r="J4135" s="2" t="str">
        <f>IF(H4135="","",IFERROR(INDEX(Keterangan1,MATCH('Buku Besar'!H4135,Akun1,0)),""))</f>
        <v/>
      </c>
      <c r="K4135" s="2" t="str">
        <f>IF(H4135="","",IFERROR(INDEX(Reff1,MATCH('Buku Besar'!H4135,Akun1,0)),""))</f>
        <v/>
      </c>
      <c r="L4135" s="331" t="str">
        <f>IF(H4135="","",IFERROR(INDEX(Penerimaan1,MATCH('Buku Besar'!H4135,Akun1,0)),""))</f>
        <v/>
      </c>
      <c r="M4135" s="331" t="str">
        <f>IF(H4135="","",IFERROR(INDEX(Pengeluaran1,MATCH('Buku Besar'!H4135,Akun1,0)),""))</f>
        <v/>
      </c>
    </row>
    <row r="4136" spans="1:13" x14ac:dyDescent="0.25">
      <c r="A4136" s="91" t="str">
        <f t="shared" si="128"/>
        <v/>
      </c>
      <c r="B4136" s="330" t="str">
        <f>IF(A4136="","",IFERROR(INDEX(Tanggal,MATCH('Buku Besar'!A4136,Akun,0)),""))</f>
        <v/>
      </c>
      <c r="C4136" s="2" t="str">
        <f>IF(A4136="","",IFERROR(INDEX(Keterangan,MATCH('Buku Besar'!A4136,Akun,0)),""))</f>
        <v/>
      </c>
      <c r="D4136" s="2" t="str">
        <f>IF(A4136="","",IFERROR(INDEX(Reff,MATCH('Buku Besar'!A4136,Akun,0)),""))</f>
        <v/>
      </c>
      <c r="E4136" s="331" t="str">
        <f>IF(A4136="","",IFERROR(INDEX(Penerimaan,MATCH('Buku Besar'!A4136,Akun,0)),""))</f>
        <v/>
      </c>
      <c r="F4136" s="331" t="str">
        <f>IF(A4136="","",IFERROR(INDEX(Pengeluaran,MATCH('Buku Besar'!A4136,Akun,0)),""))</f>
        <v/>
      </c>
      <c r="H4136" s="91" t="str">
        <f t="shared" si="129"/>
        <v/>
      </c>
      <c r="I4136" s="330" t="str">
        <f>IF(H4136="","",IFERROR(INDEX(Tanggal1,MATCH('Buku Besar'!H4136,Akun1,0)),""))</f>
        <v/>
      </c>
      <c r="J4136" s="2" t="str">
        <f>IF(H4136="","",IFERROR(INDEX(Keterangan1,MATCH('Buku Besar'!H4136,Akun1,0)),""))</f>
        <v/>
      </c>
      <c r="K4136" s="2" t="str">
        <f>IF(H4136="","",IFERROR(INDEX(Reff1,MATCH('Buku Besar'!H4136,Akun1,0)),""))</f>
        <v/>
      </c>
      <c r="L4136" s="331" t="str">
        <f>IF(H4136="","",IFERROR(INDEX(Penerimaan1,MATCH('Buku Besar'!H4136,Akun1,0)),""))</f>
        <v/>
      </c>
      <c r="M4136" s="331" t="str">
        <f>IF(H4136="","",IFERROR(INDEX(Pengeluaran1,MATCH('Buku Besar'!H4136,Akun1,0)),""))</f>
        <v/>
      </c>
    </row>
    <row r="4137" spans="1:13" x14ac:dyDescent="0.25">
      <c r="A4137" s="91" t="str">
        <f t="shared" si="128"/>
        <v/>
      </c>
      <c r="B4137" s="330" t="str">
        <f>IF(A4137="","",IFERROR(INDEX(Tanggal,MATCH('Buku Besar'!A4137,Akun,0)),""))</f>
        <v/>
      </c>
      <c r="C4137" s="2" t="str">
        <f>IF(A4137="","",IFERROR(INDEX(Keterangan,MATCH('Buku Besar'!A4137,Akun,0)),""))</f>
        <v/>
      </c>
      <c r="D4137" s="2" t="str">
        <f>IF(A4137="","",IFERROR(INDEX(Reff,MATCH('Buku Besar'!A4137,Akun,0)),""))</f>
        <v/>
      </c>
      <c r="E4137" s="331" t="str">
        <f>IF(A4137="","",IFERROR(INDEX(Penerimaan,MATCH('Buku Besar'!A4137,Akun,0)),""))</f>
        <v/>
      </c>
      <c r="F4137" s="331" t="str">
        <f>IF(A4137="","",IFERROR(INDEX(Pengeluaran,MATCH('Buku Besar'!A4137,Akun,0)),""))</f>
        <v/>
      </c>
      <c r="H4137" s="91" t="str">
        <f t="shared" si="129"/>
        <v/>
      </c>
      <c r="I4137" s="330" t="str">
        <f>IF(H4137="","",IFERROR(INDEX(Tanggal1,MATCH('Buku Besar'!H4137,Akun1,0)),""))</f>
        <v/>
      </c>
      <c r="J4137" s="2" t="str">
        <f>IF(H4137="","",IFERROR(INDEX(Keterangan1,MATCH('Buku Besar'!H4137,Akun1,0)),""))</f>
        <v/>
      </c>
      <c r="K4137" s="2" t="str">
        <f>IF(H4137="","",IFERROR(INDEX(Reff1,MATCH('Buku Besar'!H4137,Akun1,0)),""))</f>
        <v/>
      </c>
      <c r="L4137" s="331" t="str">
        <f>IF(H4137="","",IFERROR(INDEX(Penerimaan1,MATCH('Buku Besar'!H4137,Akun1,0)),""))</f>
        <v/>
      </c>
      <c r="M4137" s="331" t="str">
        <f>IF(H4137="","",IFERROR(INDEX(Pengeluaran1,MATCH('Buku Besar'!H4137,Akun1,0)),""))</f>
        <v/>
      </c>
    </row>
    <row r="4138" spans="1:13" x14ac:dyDescent="0.25">
      <c r="A4138" s="91" t="str">
        <f t="shared" si="128"/>
        <v/>
      </c>
      <c r="B4138" s="330" t="str">
        <f>IF(A4138="","",IFERROR(INDEX(Tanggal,MATCH('Buku Besar'!A4138,Akun,0)),""))</f>
        <v/>
      </c>
      <c r="C4138" s="2" t="str">
        <f>IF(A4138="","",IFERROR(INDEX(Keterangan,MATCH('Buku Besar'!A4138,Akun,0)),""))</f>
        <v/>
      </c>
      <c r="D4138" s="2" t="str">
        <f>IF(A4138="","",IFERROR(INDEX(Reff,MATCH('Buku Besar'!A4138,Akun,0)),""))</f>
        <v/>
      </c>
      <c r="E4138" s="331" t="str">
        <f>IF(A4138="","",IFERROR(INDEX(Penerimaan,MATCH('Buku Besar'!A4138,Akun,0)),""))</f>
        <v/>
      </c>
      <c r="F4138" s="331" t="str">
        <f>IF(A4138="","",IFERROR(INDEX(Pengeluaran,MATCH('Buku Besar'!A4138,Akun,0)),""))</f>
        <v/>
      </c>
      <c r="H4138" s="91" t="str">
        <f t="shared" si="129"/>
        <v/>
      </c>
      <c r="I4138" s="330" t="str">
        <f>IF(H4138="","",IFERROR(INDEX(Tanggal1,MATCH('Buku Besar'!H4138,Akun1,0)),""))</f>
        <v/>
      </c>
      <c r="J4138" s="2" t="str">
        <f>IF(H4138="","",IFERROR(INDEX(Keterangan1,MATCH('Buku Besar'!H4138,Akun1,0)),""))</f>
        <v/>
      </c>
      <c r="K4138" s="2" t="str">
        <f>IF(H4138="","",IFERROR(INDEX(Reff1,MATCH('Buku Besar'!H4138,Akun1,0)),""))</f>
        <v/>
      </c>
      <c r="L4138" s="331" t="str">
        <f>IF(H4138="","",IFERROR(INDEX(Penerimaan1,MATCH('Buku Besar'!H4138,Akun1,0)),""))</f>
        <v/>
      </c>
      <c r="M4138" s="331" t="str">
        <f>IF(H4138="","",IFERROR(INDEX(Pengeluaran1,MATCH('Buku Besar'!H4138,Akun1,0)),""))</f>
        <v/>
      </c>
    </row>
    <row r="4139" spans="1:13" x14ac:dyDescent="0.25">
      <c r="A4139" s="91" t="str">
        <f t="shared" si="128"/>
        <v/>
      </c>
      <c r="B4139" s="330" t="str">
        <f>IF(A4139="","",IFERROR(INDEX(Tanggal,MATCH('Buku Besar'!A4139,Akun,0)),""))</f>
        <v/>
      </c>
      <c r="C4139" s="2" t="str">
        <f>IF(A4139="","",IFERROR(INDEX(Keterangan,MATCH('Buku Besar'!A4139,Akun,0)),""))</f>
        <v/>
      </c>
      <c r="D4139" s="2" t="str">
        <f>IF(A4139="","",IFERROR(INDEX(Reff,MATCH('Buku Besar'!A4139,Akun,0)),""))</f>
        <v/>
      </c>
      <c r="E4139" s="331" t="str">
        <f>IF(A4139="","",IFERROR(INDEX(Penerimaan,MATCH('Buku Besar'!A4139,Akun,0)),""))</f>
        <v/>
      </c>
      <c r="F4139" s="331" t="str">
        <f>IF(A4139="","",IFERROR(INDEX(Pengeluaran,MATCH('Buku Besar'!A4139,Akun,0)),""))</f>
        <v/>
      </c>
      <c r="H4139" s="91" t="str">
        <f t="shared" si="129"/>
        <v/>
      </c>
      <c r="I4139" s="330" t="str">
        <f>IF(H4139="","",IFERROR(INDEX(Tanggal1,MATCH('Buku Besar'!H4139,Akun1,0)),""))</f>
        <v/>
      </c>
      <c r="J4139" s="2" t="str">
        <f>IF(H4139="","",IFERROR(INDEX(Keterangan1,MATCH('Buku Besar'!H4139,Akun1,0)),""))</f>
        <v/>
      </c>
      <c r="K4139" s="2" t="str">
        <f>IF(H4139="","",IFERROR(INDEX(Reff1,MATCH('Buku Besar'!H4139,Akun1,0)),""))</f>
        <v/>
      </c>
      <c r="L4139" s="331" t="str">
        <f>IF(H4139="","",IFERROR(INDEX(Penerimaan1,MATCH('Buku Besar'!H4139,Akun1,0)),""))</f>
        <v/>
      </c>
      <c r="M4139" s="331" t="str">
        <f>IF(H4139="","",IFERROR(INDEX(Pengeluaran1,MATCH('Buku Besar'!H4139,Akun1,0)),""))</f>
        <v/>
      </c>
    </row>
    <row r="4140" spans="1:13" x14ac:dyDescent="0.25">
      <c r="A4140" s="91" t="str">
        <f t="shared" si="128"/>
        <v/>
      </c>
      <c r="B4140" s="330" t="str">
        <f>IF(A4140="","",IFERROR(INDEX(Tanggal,MATCH('Buku Besar'!A4140,Akun,0)),""))</f>
        <v/>
      </c>
      <c r="C4140" s="2" t="str">
        <f>IF(A4140="","",IFERROR(INDEX(Keterangan,MATCH('Buku Besar'!A4140,Akun,0)),""))</f>
        <v/>
      </c>
      <c r="D4140" s="2" t="str">
        <f>IF(A4140="","",IFERROR(INDEX(Reff,MATCH('Buku Besar'!A4140,Akun,0)),""))</f>
        <v/>
      </c>
      <c r="E4140" s="331" t="str">
        <f>IF(A4140="","",IFERROR(INDEX(Penerimaan,MATCH('Buku Besar'!A4140,Akun,0)),""))</f>
        <v/>
      </c>
      <c r="F4140" s="331" t="str">
        <f>IF(A4140="","",IFERROR(INDEX(Pengeluaran,MATCH('Buku Besar'!A4140,Akun,0)),""))</f>
        <v/>
      </c>
      <c r="H4140" s="91" t="str">
        <f t="shared" si="129"/>
        <v/>
      </c>
      <c r="I4140" s="330" t="str">
        <f>IF(H4140="","",IFERROR(INDEX(Tanggal1,MATCH('Buku Besar'!H4140,Akun1,0)),""))</f>
        <v/>
      </c>
      <c r="J4140" s="2" t="str">
        <f>IF(H4140="","",IFERROR(INDEX(Keterangan1,MATCH('Buku Besar'!H4140,Akun1,0)),""))</f>
        <v/>
      </c>
      <c r="K4140" s="2" t="str">
        <f>IF(H4140="","",IFERROR(INDEX(Reff1,MATCH('Buku Besar'!H4140,Akun1,0)),""))</f>
        <v/>
      </c>
      <c r="L4140" s="331" t="str">
        <f>IF(H4140="","",IFERROR(INDEX(Penerimaan1,MATCH('Buku Besar'!H4140,Akun1,0)),""))</f>
        <v/>
      </c>
      <c r="M4140" s="331" t="str">
        <f>IF(H4140="","",IFERROR(INDEX(Pengeluaran1,MATCH('Buku Besar'!H4140,Akun1,0)),""))</f>
        <v/>
      </c>
    </row>
    <row r="4141" spans="1:13" x14ac:dyDescent="0.25">
      <c r="A4141" s="91" t="str">
        <f t="shared" si="128"/>
        <v/>
      </c>
      <c r="B4141" s="330" t="str">
        <f>IF(A4141="","",IFERROR(INDEX(Tanggal,MATCH('Buku Besar'!A4141,Akun,0)),""))</f>
        <v/>
      </c>
      <c r="C4141" s="2" t="str">
        <f>IF(A4141="","",IFERROR(INDEX(Keterangan,MATCH('Buku Besar'!A4141,Akun,0)),""))</f>
        <v/>
      </c>
      <c r="D4141" s="2" t="str">
        <f>IF(A4141="","",IFERROR(INDEX(Reff,MATCH('Buku Besar'!A4141,Akun,0)),""))</f>
        <v/>
      </c>
      <c r="E4141" s="331" t="str">
        <f>IF(A4141="","",IFERROR(INDEX(Penerimaan,MATCH('Buku Besar'!A4141,Akun,0)),""))</f>
        <v/>
      </c>
      <c r="F4141" s="331" t="str">
        <f>IF(A4141="","",IFERROR(INDEX(Pengeluaran,MATCH('Buku Besar'!A4141,Akun,0)),""))</f>
        <v/>
      </c>
      <c r="H4141" s="91" t="str">
        <f t="shared" si="129"/>
        <v/>
      </c>
      <c r="I4141" s="330" t="str">
        <f>IF(H4141="","",IFERROR(INDEX(Tanggal1,MATCH('Buku Besar'!H4141,Akun1,0)),""))</f>
        <v/>
      </c>
      <c r="J4141" s="2" t="str">
        <f>IF(H4141="","",IFERROR(INDEX(Keterangan1,MATCH('Buku Besar'!H4141,Akun1,0)),""))</f>
        <v/>
      </c>
      <c r="K4141" s="2" t="str">
        <f>IF(H4141="","",IFERROR(INDEX(Reff1,MATCH('Buku Besar'!H4141,Akun1,0)),""))</f>
        <v/>
      </c>
      <c r="L4141" s="331" t="str">
        <f>IF(H4141="","",IFERROR(INDEX(Penerimaan1,MATCH('Buku Besar'!H4141,Akun1,0)),""))</f>
        <v/>
      </c>
      <c r="M4141" s="331" t="str">
        <f>IF(H4141="","",IFERROR(INDEX(Pengeluaran1,MATCH('Buku Besar'!H4141,Akun1,0)),""))</f>
        <v/>
      </c>
    </row>
    <row r="4142" spans="1:13" x14ac:dyDescent="0.25">
      <c r="A4142" s="91" t="str">
        <f t="shared" si="128"/>
        <v/>
      </c>
      <c r="B4142" s="330" t="str">
        <f>IF(A4142="","",IFERROR(INDEX(Tanggal,MATCH('Buku Besar'!A4142,Akun,0)),""))</f>
        <v/>
      </c>
      <c r="C4142" s="2" t="str">
        <f>IF(A4142="","",IFERROR(INDEX(Keterangan,MATCH('Buku Besar'!A4142,Akun,0)),""))</f>
        <v/>
      </c>
      <c r="D4142" s="2" t="str">
        <f>IF(A4142="","",IFERROR(INDEX(Reff,MATCH('Buku Besar'!A4142,Akun,0)),""))</f>
        <v/>
      </c>
      <c r="E4142" s="331" t="str">
        <f>IF(A4142="","",IFERROR(INDEX(Penerimaan,MATCH('Buku Besar'!A4142,Akun,0)),""))</f>
        <v/>
      </c>
      <c r="F4142" s="331" t="str">
        <f>IF(A4142="","",IFERROR(INDEX(Pengeluaran,MATCH('Buku Besar'!A4142,Akun,0)),""))</f>
        <v/>
      </c>
      <c r="H4142" s="91" t="str">
        <f t="shared" si="129"/>
        <v/>
      </c>
      <c r="I4142" s="330" t="str">
        <f>IF(H4142="","",IFERROR(INDEX(Tanggal1,MATCH('Buku Besar'!H4142,Akun1,0)),""))</f>
        <v/>
      </c>
      <c r="J4142" s="2" t="str">
        <f>IF(H4142="","",IFERROR(INDEX(Keterangan1,MATCH('Buku Besar'!H4142,Akun1,0)),""))</f>
        <v/>
      </c>
      <c r="K4142" s="2" t="str">
        <f>IF(H4142="","",IFERROR(INDEX(Reff1,MATCH('Buku Besar'!H4142,Akun1,0)),""))</f>
        <v/>
      </c>
      <c r="L4142" s="331" t="str">
        <f>IF(H4142="","",IFERROR(INDEX(Penerimaan1,MATCH('Buku Besar'!H4142,Akun1,0)),""))</f>
        <v/>
      </c>
      <c r="M4142" s="331" t="str">
        <f>IF(H4142="","",IFERROR(INDEX(Pengeluaran1,MATCH('Buku Besar'!H4142,Akun1,0)),""))</f>
        <v/>
      </c>
    </row>
    <row r="4143" spans="1:13" x14ac:dyDescent="0.25">
      <c r="A4143" s="91" t="str">
        <f t="shared" si="128"/>
        <v/>
      </c>
      <c r="B4143" s="330" t="str">
        <f>IF(A4143="","",IFERROR(INDEX(Tanggal,MATCH('Buku Besar'!A4143,Akun,0)),""))</f>
        <v/>
      </c>
      <c r="C4143" s="2" t="str">
        <f>IF(A4143="","",IFERROR(INDEX(Keterangan,MATCH('Buku Besar'!A4143,Akun,0)),""))</f>
        <v/>
      </c>
      <c r="D4143" s="2" t="str">
        <f>IF(A4143="","",IFERROR(INDEX(Reff,MATCH('Buku Besar'!A4143,Akun,0)),""))</f>
        <v/>
      </c>
      <c r="E4143" s="331" t="str">
        <f>IF(A4143="","",IFERROR(INDEX(Penerimaan,MATCH('Buku Besar'!A4143,Akun,0)),""))</f>
        <v/>
      </c>
      <c r="F4143" s="331" t="str">
        <f>IF(A4143="","",IFERROR(INDEX(Pengeluaran,MATCH('Buku Besar'!A4143,Akun,0)),""))</f>
        <v/>
      </c>
      <c r="H4143" s="91" t="str">
        <f t="shared" si="129"/>
        <v/>
      </c>
      <c r="I4143" s="330" t="str">
        <f>IF(H4143="","",IFERROR(INDEX(Tanggal1,MATCH('Buku Besar'!H4143,Akun1,0)),""))</f>
        <v/>
      </c>
      <c r="J4143" s="2" t="str">
        <f>IF(H4143="","",IFERROR(INDEX(Keterangan1,MATCH('Buku Besar'!H4143,Akun1,0)),""))</f>
        <v/>
      </c>
      <c r="K4143" s="2" t="str">
        <f>IF(H4143="","",IFERROR(INDEX(Reff1,MATCH('Buku Besar'!H4143,Akun1,0)),""))</f>
        <v/>
      </c>
      <c r="L4143" s="331" t="str">
        <f>IF(H4143="","",IFERROR(INDEX(Penerimaan1,MATCH('Buku Besar'!H4143,Akun1,0)),""))</f>
        <v/>
      </c>
      <c r="M4143" s="331" t="str">
        <f>IF(H4143="","",IFERROR(INDEX(Pengeluaran1,MATCH('Buku Besar'!H4143,Akun1,0)),""))</f>
        <v/>
      </c>
    </row>
    <row r="4144" spans="1:13" x14ac:dyDescent="0.25">
      <c r="A4144" s="91" t="str">
        <f t="shared" si="128"/>
        <v/>
      </c>
      <c r="B4144" s="330" t="str">
        <f>IF(A4144="","",IFERROR(INDEX(Tanggal,MATCH('Buku Besar'!A4144,Akun,0)),""))</f>
        <v/>
      </c>
      <c r="C4144" s="2" t="str">
        <f>IF(A4144="","",IFERROR(INDEX(Keterangan,MATCH('Buku Besar'!A4144,Akun,0)),""))</f>
        <v/>
      </c>
      <c r="D4144" s="2" t="str">
        <f>IF(A4144="","",IFERROR(INDEX(Reff,MATCH('Buku Besar'!A4144,Akun,0)),""))</f>
        <v/>
      </c>
      <c r="E4144" s="331" t="str">
        <f>IF(A4144="","",IFERROR(INDEX(Penerimaan,MATCH('Buku Besar'!A4144,Akun,0)),""))</f>
        <v/>
      </c>
      <c r="F4144" s="331" t="str">
        <f>IF(A4144="","",IFERROR(INDEX(Pengeluaran,MATCH('Buku Besar'!A4144,Akun,0)),""))</f>
        <v/>
      </c>
      <c r="H4144" s="91" t="str">
        <f t="shared" si="129"/>
        <v/>
      </c>
      <c r="I4144" s="330" t="str">
        <f>IF(H4144="","",IFERROR(INDEX(Tanggal1,MATCH('Buku Besar'!H4144,Akun1,0)),""))</f>
        <v/>
      </c>
      <c r="J4144" s="2" t="str">
        <f>IF(H4144="","",IFERROR(INDEX(Keterangan1,MATCH('Buku Besar'!H4144,Akun1,0)),""))</f>
        <v/>
      </c>
      <c r="K4144" s="2" t="str">
        <f>IF(H4144="","",IFERROR(INDEX(Reff1,MATCH('Buku Besar'!H4144,Akun1,0)),""))</f>
        <v/>
      </c>
      <c r="L4144" s="331" t="str">
        <f>IF(H4144="","",IFERROR(INDEX(Penerimaan1,MATCH('Buku Besar'!H4144,Akun1,0)),""))</f>
        <v/>
      </c>
      <c r="M4144" s="331" t="str">
        <f>IF(H4144="","",IFERROR(INDEX(Pengeluaran1,MATCH('Buku Besar'!H4144,Akun1,0)),""))</f>
        <v/>
      </c>
    </row>
    <row r="4145" spans="1:13" x14ac:dyDescent="0.25">
      <c r="A4145" s="91" t="str">
        <f t="shared" si="128"/>
        <v/>
      </c>
      <c r="B4145" s="330" t="str">
        <f>IF(A4145="","",IFERROR(INDEX(Tanggal,MATCH('Buku Besar'!A4145,Akun,0)),""))</f>
        <v/>
      </c>
      <c r="C4145" s="2" t="str">
        <f>IF(A4145="","",IFERROR(INDEX(Keterangan,MATCH('Buku Besar'!A4145,Akun,0)),""))</f>
        <v/>
      </c>
      <c r="D4145" s="2" t="str">
        <f>IF(A4145="","",IFERROR(INDEX(Reff,MATCH('Buku Besar'!A4145,Akun,0)),""))</f>
        <v/>
      </c>
      <c r="E4145" s="331" t="str">
        <f>IF(A4145="","",IFERROR(INDEX(Penerimaan,MATCH('Buku Besar'!A4145,Akun,0)),""))</f>
        <v/>
      </c>
      <c r="F4145" s="331" t="str">
        <f>IF(A4145="","",IFERROR(INDEX(Pengeluaran,MATCH('Buku Besar'!A4145,Akun,0)),""))</f>
        <v/>
      </c>
      <c r="H4145" s="91" t="str">
        <f t="shared" si="129"/>
        <v/>
      </c>
      <c r="I4145" s="330" t="str">
        <f>IF(H4145="","",IFERROR(INDEX(Tanggal1,MATCH('Buku Besar'!H4145,Akun1,0)),""))</f>
        <v/>
      </c>
      <c r="J4145" s="2" t="str">
        <f>IF(H4145="","",IFERROR(INDEX(Keterangan1,MATCH('Buku Besar'!H4145,Akun1,0)),""))</f>
        <v/>
      </c>
      <c r="K4145" s="2" t="str">
        <f>IF(H4145="","",IFERROR(INDEX(Reff1,MATCH('Buku Besar'!H4145,Akun1,0)),""))</f>
        <v/>
      </c>
      <c r="L4145" s="331" t="str">
        <f>IF(H4145="","",IFERROR(INDEX(Penerimaan1,MATCH('Buku Besar'!H4145,Akun1,0)),""))</f>
        <v/>
      </c>
      <c r="M4145" s="331" t="str">
        <f>IF(H4145="","",IFERROR(INDEX(Pengeluaran1,MATCH('Buku Besar'!H4145,Akun1,0)),""))</f>
        <v/>
      </c>
    </row>
    <row r="4146" spans="1:13" x14ac:dyDescent="0.25">
      <c r="A4146" s="91" t="str">
        <f t="shared" si="128"/>
        <v/>
      </c>
      <c r="B4146" s="330" t="str">
        <f>IF(A4146="","",IFERROR(INDEX(Tanggal,MATCH('Buku Besar'!A4146,Akun,0)),""))</f>
        <v/>
      </c>
      <c r="C4146" s="2" t="str">
        <f>IF(A4146="","",IFERROR(INDEX(Keterangan,MATCH('Buku Besar'!A4146,Akun,0)),""))</f>
        <v/>
      </c>
      <c r="D4146" s="2" t="str">
        <f>IF(A4146="","",IFERROR(INDEX(Reff,MATCH('Buku Besar'!A4146,Akun,0)),""))</f>
        <v/>
      </c>
      <c r="E4146" s="331" t="str">
        <f>IF(A4146="","",IFERROR(INDEX(Penerimaan,MATCH('Buku Besar'!A4146,Akun,0)),""))</f>
        <v/>
      </c>
      <c r="F4146" s="331" t="str">
        <f>IF(A4146="","",IFERROR(INDEX(Pengeluaran,MATCH('Buku Besar'!A4146,Akun,0)),""))</f>
        <v/>
      </c>
      <c r="H4146" s="91" t="str">
        <f t="shared" si="129"/>
        <v/>
      </c>
      <c r="I4146" s="330" t="str">
        <f>IF(H4146="","",IFERROR(INDEX(Tanggal1,MATCH('Buku Besar'!H4146,Akun1,0)),""))</f>
        <v/>
      </c>
      <c r="J4146" s="2" t="str">
        <f>IF(H4146="","",IFERROR(INDEX(Keterangan1,MATCH('Buku Besar'!H4146,Akun1,0)),""))</f>
        <v/>
      </c>
      <c r="K4146" s="2" t="str">
        <f>IF(H4146="","",IFERROR(INDEX(Reff1,MATCH('Buku Besar'!H4146,Akun1,0)),""))</f>
        <v/>
      </c>
      <c r="L4146" s="331" t="str">
        <f>IF(H4146="","",IFERROR(INDEX(Penerimaan1,MATCH('Buku Besar'!H4146,Akun1,0)),""))</f>
        <v/>
      </c>
      <c r="M4146" s="331" t="str">
        <f>IF(H4146="","",IFERROR(INDEX(Pengeluaran1,MATCH('Buku Besar'!H4146,Akun1,0)),""))</f>
        <v/>
      </c>
    </row>
    <row r="4147" spans="1:13" x14ac:dyDescent="0.25">
      <c r="A4147" s="91" t="str">
        <f t="shared" si="128"/>
        <v/>
      </c>
      <c r="B4147" s="330" t="str">
        <f>IF(A4147="","",IFERROR(INDEX(Tanggal,MATCH('Buku Besar'!A4147,Akun,0)),""))</f>
        <v/>
      </c>
      <c r="C4147" s="2" t="str">
        <f>IF(A4147="","",IFERROR(INDEX(Keterangan,MATCH('Buku Besar'!A4147,Akun,0)),""))</f>
        <v/>
      </c>
      <c r="D4147" s="2" t="str">
        <f>IF(A4147="","",IFERROR(INDEX(Reff,MATCH('Buku Besar'!A4147,Akun,0)),""))</f>
        <v/>
      </c>
      <c r="E4147" s="331" t="str">
        <f>IF(A4147="","",IFERROR(INDEX(Penerimaan,MATCH('Buku Besar'!A4147,Akun,0)),""))</f>
        <v/>
      </c>
      <c r="F4147" s="331" t="str">
        <f>IF(A4147="","",IFERROR(INDEX(Pengeluaran,MATCH('Buku Besar'!A4147,Akun,0)),""))</f>
        <v/>
      </c>
      <c r="H4147" s="91" t="str">
        <f t="shared" si="129"/>
        <v/>
      </c>
      <c r="I4147" s="330" t="str">
        <f>IF(H4147="","",IFERROR(INDEX(Tanggal1,MATCH('Buku Besar'!H4147,Akun1,0)),""))</f>
        <v/>
      </c>
      <c r="J4147" s="2" t="str">
        <f>IF(H4147="","",IFERROR(INDEX(Keterangan1,MATCH('Buku Besar'!H4147,Akun1,0)),""))</f>
        <v/>
      </c>
      <c r="K4147" s="2" t="str">
        <f>IF(H4147="","",IFERROR(INDEX(Reff1,MATCH('Buku Besar'!H4147,Akun1,0)),""))</f>
        <v/>
      </c>
      <c r="L4147" s="331" t="str">
        <f>IF(H4147="","",IFERROR(INDEX(Penerimaan1,MATCH('Buku Besar'!H4147,Akun1,0)),""))</f>
        <v/>
      </c>
      <c r="M4147" s="331" t="str">
        <f>IF(H4147="","",IFERROR(INDEX(Pengeluaran1,MATCH('Buku Besar'!H4147,Akun1,0)),""))</f>
        <v/>
      </c>
    </row>
    <row r="4148" spans="1:13" x14ac:dyDescent="0.25">
      <c r="A4148" s="91" t="str">
        <f t="shared" si="128"/>
        <v/>
      </c>
      <c r="B4148" s="330" t="str">
        <f>IF(A4148="","",IFERROR(INDEX(Tanggal,MATCH('Buku Besar'!A4148,Akun,0)),""))</f>
        <v/>
      </c>
      <c r="C4148" s="2" t="str">
        <f>IF(A4148="","",IFERROR(INDEX(Keterangan,MATCH('Buku Besar'!A4148,Akun,0)),""))</f>
        <v/>
      </c>
      <c r="D4148" s="2" t="str">
        <f>IF(A4148="","",IFERROR(INDEX(Reff,MATCH('Buku Besar'!A4148,Akun,0)),""))</f>
        <v/>
      </c>
      <c r="E4148" s="331" t="str">
        <f>IF(A4148="","",IFERROR(INDEX(Penerimaan,MATCH('Buku Besar'!A4148,Akun,0)),""))</f>
        <v/>
      </c>
      <c r="F4148" s="331" t="str">
        <f>IF(A4148="","",IFERROR(INDEX(Pengeluaran,MATCH('Buku Besar'!A4148,Akun,0)),""))</f>
        <v/>
      </c>
      <c r="H4148" s="91" t="str">
        <f t="shared" si="129"/>
        <v/>
      </c>
      <c r="I4148" s="330" t="str">
        <f>IF(H4148="","",IFERROR(INDEX(Tanggal1,MATCH('Buku Besar'!H4148,Akun1,0)),""))</f>
        <v/>
      </c>
      <c r="J4148" s="2" t="str">
        <f>IF(H4148="","",IFERROR(INDEX(Keterangan1,MATCH('Buku Besar'!H4148,Akun1,0)),""))</f>
        <v/>
      </c>
      <c r="K4148" s="2" t="str">
        <f>IF(H4148="","",IFERROR(INDEX(Reff1,MATCH('Buku Besar'!H4148,Akun1,0)),""))</f>
        <v/>
      </c>
      <c r="L4148" s="331" t="str">
        <f>IF(H4148="","",IFERROR(INDEX(Penerimaan1,MATCH('Buku Besar'!H4148,Akun1,0)),""))</f>
        <v/>
      </c>
      <c r="M4148" s="331" t="str">
        <f>IF(H4148="","",IFERROR(INDEX(Pengeluaran1,MATCH('Buku Besar'!H4148,Akun1,0)),""))</f>
        <v/>
      </c>
    </row>
    <row r="4149" spans="1:13" x14ac:dyDescent="0.25">
      <c r="A4149" s="91" t="str">
        <f t="shared" si="128"/>
        <v/>
      </c>
      <c r="B4149" s="330" t="str">
        <f>IF(A4149="","",IFERROR(INDEX(Tanggal,MATCH('Buku Besar'!A4149,Akun,0)),""))</f>
        <v/>
      </c>
      <c r="C4149" s="2" t="str">
        <f>IF(A4149="","",IFERROR(INDEX(Keterangan,MATCH('Buku Besar'!A4149,Akun,0)),""))</f>
        <v/>
      </c>
      <c r="D4149" s="2" t="str">
        <f>IF(A4149="","",IFERROR(INDEX(Reff,MATCH('Buku Besar'!A4149,Akun,0)),""))</f>
        <v/>
      </c>
      <c r="E4149" s="331" t="str">
        <f>IF(A4149="","",IFERROR(INDEX(Penerimaan,MATCH('Buku Besar'!A4149,Akun,0)),""))</f>
        <v/>
      </c>
      <c r="F4149" s="331" t="str">
        <f>IF(A4149="","",IFERROR(INDEX(Pengeluaran,MATCH('Buku Besar'!A4149,Akun,0)),""))</f>
        <v/>
      </c>
      <c r="H4149" s="91" t="str">
        <f t="shared" si="129"/>
        <v/>
      </c>
      <c r="I4149" s="330" t="str">
        <f>IF(H4149="","",IFERROR(INDEX(Tanggal1,MATCH('Buku Besar'!H4149,Akun1,0)),""))</f>
        <v/>
      </c>
      <c r="J4149" s="2" t="str">
        <f>IF(H4149="","",IFERROR(INDEX(Keterangan1,MATCH('Buku Besar'!H4149,Akun1,0)),""))</f>
        <v/>
      </c>
      <c r="K4149" s="2" t="str">
        <f>IF(H4149="","",IFERROR(INDEX(Reff1,MATCH('Buku Besar'!H4149,Akun1,0)),""))</f>
        <v/>
      </c>
      <c r="L4149" s="331" t="str">
        <f>IF(H4149="","",IFERROR(INDEX(Penerimaan1,MATCH('Buku Besar'!H4149,Akun1,0)),""))</f>
        <v/>
      </c>
      <c r="M4149" s="331" t="str">
        <f>IF(H4149="","",IFERROR(INDEX(Pengeluaran1,MATCH('Buku Besar'!H4149,Akun1,0)),""))</f>
        <v/>
      </c>
    </row>
    <row r="4150" spans="1:13" x14ac:dyDescent="0.25">
      <c r="A4150" s="91" t="str">
        <f t="shared" si="128"/>
        <v/>
      </c>
      <c r="B4150" s="330" t="str">
        <f>IF(A4150="","",IFERROR(INDEX(Tanggal,MATCH('Buku Besar'!A4150,Akun,0)),""))</f>
        <v/>
      </c>
      <c r="C4150" s="2" t="str">
        <f>IF(A4150="","",IFERROR(INDEX(Keterangan,MATCH('Buku Besar'!A4150,Akun,0)),""))</f>
        <v/>
      </c>
      <c r="D4150" s="2" t="str">
        <f>IF(A4150="","",IFERROR(INDEX(Reff,MATCH('Buku Besar'!A4150,Akun,0)),""))</f>
        <v/>
      </c>
      <c r="E4150" s="331" t="str">
        <f>IF(A4150="","",IFERROR(INDEX(Penerimaan,MATCH('Buku Besar'!A4150,Akun,0)),""))</f>
        <v/>
      </c>
      <c r="F4150" s="331" t="str">
        <f>IF(A4150="","",IFERROR(INDEX(Pengeluaran,MATCH('Buku Besar'!A4150,Akun,0)),""))</f>
        <v/>
      </c>
      <c r="H4150" s="91" t="str">
        <f t="shared" si="129"/>
        <v/>
      </c>
      <c r="I4150" s="330" t="str">
        <f>IF(H4150="","",IFERROR(INDEX(Tanggal1,MATCH('Buku Besar'!H4150,Akun1,0)),""))</f>
        <v/>
      </c>
      <c r="J4150" s="2" t="str">
        <f>IF(H4150="","",IFERROR(INDEX(Keterangan1,MATCH('Buku Besar'!H4150,Akun1,0)),""))</f>
        <v/>
      </c>
      <c r="K4150" s="2" t="str">
        <f>IF(H4150="","",IFERROR(INDEX(Reff1,MATCH('Buku Besar'!H4150,Akun1,0)),""))</f>
        <v/>
      </c>
      <c r="L4150" s="331" t="str">
        <f>IF(H4150="","",IFERROR(INDEX(Penerimaan1,MATCH('Buku Besar'!H4150,Akun1,0)),""))</f>
        <v/>
      </c>
      <c r="M4150" s="331" t="str">
        <f>IF(H4150="","",IFERROR(INDEX(Pengeluaran1,MATCH('Buku Besar'!H4150,Akun1,0)),""))</f>
        <v/>
      </c>
    </row>
    <row r="4151" spans="1:13" x14ac:dyDescent="0.25">
      <c r="A4151" s="91" t="str">
        <f t="shared" si="128"/>
        <v/>
      </c>
      <c r="B4151" s="330" t="str">
        <f>IF(A4151="","",IFERROR(INDEX(Tanggal,MATCH('Buku Besar'!A4151,Akun,0)),""))</f>
        <v/>
      </c>
      <c r="C4151" s="2" t="str">
        <f>IF(A4151="","",IFERROR(INDEX(Keterangan,MATCH('Buku Besar'!A4151,Akun,0)),""))</f>
        <v/>
      </c>
      <c r="D4151" s="2" t="str">
        <f>IF(A4151="","",IFERROR(INDEX(Reff,MATCH('Buku Besar'!A4151,Akun,0)),""))</f>
        <v/>
      </c>
      <c r="E4151" s="331" t="str">
        <f>IF(A4151="","",IFERROR(INDEX(Penerimaan,MATCH('Buku Besar'!A4151,Akun,0)),""))</f>
        <v/>
      </c>
      <c r="F4151" s="331" t="str">
        <f>IF(A4151="","",IFERROR(INDEX(Pengeluaran,MATCH('Buku Besar'!A4151,Akun,0)),""))</f>
        <v/>
      </c>
      <c r="H4151" s="91" t="str">
        <f t="shared" si="129"/>
        <v/>
      </c>
      <c r="I4151" s="330" t="str">
        <f>IF(H4151="","",IFERROR(INDEX(Tanggal1,MATCH('Buku Besar'!H4151,Akun1,0)),""))</f>
        <v/>
      </c>
      <c r="J4151" s="2" t="str">
        <f>IF(H4151="","",IFERROR(INDEX(Keterangan1,MATCH('Buku Besar'!H4151,Akun1,0)),""))</f>
        <v/>
      </c>
      <c r="K4151" s="2" t="str">
        <f>IF(H4151="","",IFERROR(INDEX(Reff1,MATCH('Buku Besar'!H4151,Akun1,0)),""))</f>
        <v/>
      </c>
      <c r="L4151" s="331" t="str">
        <f>IF(H4151="","",IFERROR(INDEX(Penerimaan1,MATCH('Buku Besar'!H4151,Akun1,0)),""))</f>
        <v/>
      </c>
      <c r="M4151" s="331" t="str">
        <f>IF(H4151="","",IFERROR(INDEX(Pengeluaran1,MATCH('Buku Besar'!H4151,Akun1,0)),""))</f>
        <v/>
      </c>
    </row>
    <row r="4152" spans="1:13" x14ac:dyDescent="0.25">
      <c r="A4152" s="91" t="str">
        <f t="shared" si="128"/>
        <v/>
      </c>
      <c r="B4152" s="330" t="str">
        <f>IF(A4152="","",IFERROR(INDEX(Tanggal,MATCH('Buku Besar'!A4152,Akun,0)),""))</f>
        <v/>
      </c>
      <c r="C4152" s="2" t="str">
        <f>IF(A4152="","",IFERROR(INDEX(Keterangan,MATCH('Buku Besar'!A4152,Akun,0)),""))</f>
        <v/>
      </c>
      <c r="D4152" s="2" t="str">
        <f>IF(A4152="","",IFERROR(INDEX(Reff,MATCH('Buku Besar'!A4152,Akun,0)),""))</f>
        <v/>
      </c>
      <c r="E4152" s="331" t="str">
        <f>IF(A4152="","",IFERROR(INDEX(Penerimaan,MATCH('Buku Besar'!A4152,Akun,0)),""))</f>
        <v/>
      </c>
      <c r="F4152" s="331" t="str">
        <f>IF(A4152="","",IFERROR(INDEX(Pengeluaran,MATCH('Buku Besar'!A4152,Akun,0)),""))</f>
        <v/>
      </c>
      <c r="H4152" s="91" t="str">
        <f t="shared" si="129"/>
        <v/>
      </c>
      <c r="I4152" s="330" t="str">
        <f>IF(H4152="","",IFERROR(INDEX(Tanggal1,MATCH('Buku Besar'!H4152,Akun1,0)),""))</f>
        <v/>
      </c>
      <c r="J4152" s="2" t="str">
        <f>IF(H4152="","",IFERROR(INDEX(Keterangan1,MATCH('Buku Besar'!H4152,Akun1,0)),""))</f>
        <v/>
      </c>
      <c r="K4152" s="2" t="str">
        <f>IF(H4152="","",IFERROR(INDEX(Reff1,MATCH('Buku Besar'!H4152,Akun1,0)),""))</f>
        <v/>
      </c>
      <c r="L4152" s="331" t="str">
        <f>IF(H4152="","",IFERROR(INDEX(Penerimaan1,MATCH('Buku Besar'!H4152,Akun1,0)),""))</f>
        <v/>
      </c>
      <c r="M4152" s="331" t="str">
        <f>IF(H4152="","",IFERROR(INDEX(Pengeluaran1,MATCH('Buku Besar'!H4152,Akun1,0)),""))</f>
        <v/>
      </c>
    </row>
    <row r="4153" spans="1:13" x14ac:dyDescent="0.25">
      <c r="A4153" s="91" t="str">
        <f t="shared" si="128"/>
        <v/>
      </c>
      <c r="B4153" s="330" t="str">
        <f>IF(A4153="","",IFERROR(INDEX(Tanggal,MATCH('Buku Besar'!A4153,Akun,0)),""))</f>
        <v/>
      </c>
      <c r="C4153" s="2" t="str">
        <f>IF(A4153="","",IFERROR(INDEX(Keterangan,MATCH('Buku Besar'!A4153,Akun,0)),""))</f>
        <v/>
      </c>
      <c r="D4153" s="2" t="str">
        <f>IF(A4153="","",IFERROR(INDEX(Reff,MATCH('Buku Besar'!A4153,Akun,0)),""))</f>
        <v/>
      </c>
      <c r="E4153" s="331" t="str">
        <f>IF(A4153="","",IFERROR(INDEX(Penerimaan,MATCH('Buku Besar'!A4153,Akun,0)),""))</f>
        <v/>
      </c>
      <c r="F4153" s="331" t="str">
        <f>IF(A4153="","",IFERROR(INDEX(Pengeluaran,MATCH('Buku Besar'!A4153,Akun,0)),""))</f>
        <v/>
      </c>
      <c r="H4153" s="91" t="str">
        <f t="shared" si="129"/>
        <v/>
      </c>
      <c r="I4153" s="330" t="str">
        <f>IF(H4153="","",IFERROR(INDEX(Tanggal1,MATCH('Buku Besar'!H4153,Akun1,0)),""))</f>
        <v/>
      </c>
      <c r="J4153" s="2" t="str">
        <f>IF(H4153="","",IFERROR(INDEX(Keterangan1,MATCH('Buku Besar'!H4153,Akun1,0)),""))</f>
        <v/>
      </c>
      <c r="K4153" s="2" t="str">
        <f>IF(H4153="","",IFERROR(INDEX(Reff1,MATCH('Buku Besar'!H4153,Akun1,0)),""))</f>
        <v/>
      </c>
      <c r="L4153" s="331" t="str">
        <f>IF(H4153="","",IFERROR(INDEX(Penerimaan1,MATCH('Buku Besar'!H4153,Akun1,0)),""))</f>
        <v/>
      </c>
      <c r="M4153" s="331" t="str">
        <f>IF(H4153="","",IFERROR(INDEX(Pengeluaran1,MATCH('Buku Besar'!H4153,Akun1,0)),""))</f>
        <v/>
      </c>
    </row>
    <row r="4154" spans="1:13" x14ac:dyDescent="0.25">
      <c r="A4154" s="91" t="str">
        <f t="shared" si="128"/>
        <v/>
      </c>
      <c r="B4154" s="330" t="str">
        <f>IF(A4154="","",IFERROR(INDEX(Tanggal,MATCH('Buku Besar'!A4154,Akun,0)),""))</f>
        <v/>
      </c>
      <c r="C4154" s="2" t="str">
        <f>IF(A4154="","",IFERROR(INDEX(Keterangan,MATCH('Buku Besar'!A4154,Akun,0)),""))</f>
        <v/>
      </c>
      <c r="D4154" s="2" t="str">
        <f>IF(A4154="","",IFERROR(INDEX(Reff,MATCH('Buku Besar'!A4154,Akun,0)),""))</f>
        <v/>
      </c>
      <c r="E4154" s="331" t="str">
        <f>IF(A4154="","",IFERROR(INDEX(Penerimaan,MATCH('Buku Besar'!A4154,Akun,0)),""))</f>
        <v/>
      </c>
      <c r="F4154" s="331" t="str">
        <f>IF(A4154="","",IFERROR(INDEX(Pengeluaran,MATCH('Buku Besar'!A4154,Akun,0)),""))</f>
        <v/>
      </c>
      <c r="H4154" s="91" t="str">
        <f t="shared" si="129"/>
        <v/>
      </c>
      <c r="I4154" s="330" t="str">
        <f>IF(H4154="","",IFERROR(INDEX(Tanggal1,MATCH('Buku Besar'!H4154,Akun1,0)),""))</f>
        <v/>
      </c>
      <c r="J4154" s="2" t="str">
        <f>IF(H4154="","",IFERROR(INDEX(Keterangan1,MATCH('Buku Besar'!H4154,Akun1,0)),""))</f>
        <v/>
      </c>
      <c r="K4154" s="2" t="str">
        <f>IF(H4154="","",IFERROR(INDEX(Reff1,MATCH('Buku Besar'!H4154,Akun1,0)),""))</f>
        <v/>
      </c>
      <c r="L4154" s="331" t="str">
        <f>IF(H4154="","",IFERROR(INDEX(Penerimaan1,MATCH('Buku Besar'!H4154,Akun1,0)),""))</f>
        <v/>
      </c>
      <c r="M4154" s="331" t="str">
        <f>IF(H4154="","",IFERROR(INDEX(Pengeluaran1,MATCH('Buku Besar'!H4154,Akun1,0)),""))</f>
        <v/>
      </c>
    </row>
    <row r="4155" spans="1:13" x14ac:dyDescent="0.25">
      <c r="A4155" s="91" t="str">
        <f t="shared" si="128"/>
        <v/>
      </c>
      <c r="B4155" s="330" t="str">
        <f>IF(A4155="","",IFERROR(INDEX(Tanggal,MATCH('Buku Besar'!A4155,Akun,0)),""))</f>
        <v/>
      </c>
      <c r="C4155" s="2" t="str">
        <f>IF(A4155="","",IFERROR(INDEX(Keterangan,MATCH('Buku Besar'!A4155,Akun,0)),""))</f>
        <v/>
      </c>
      <c r="D4155" s="2" t="str">
        <f>IF(A4155="","",IFERROR(INDEX(Reff,MATCH('Buku Besar'!A4155,Akun,0)),""))</f>
        <v/>
      </c>
      <c r="E4155" s="331" t="str">
        <f>IF(A4155="","",IFERROR(INDEX(Penerimaan,MATCH('Buku Besar'!A4155,Akun,0)),""))</f>
        <v/>
      </c>
      <c r="F4155" s="331" t="str">
        <f>IF(A4155="","",IFERROR(INDEX(Pengeluaran,MATCH('Buku Besar'!A4155,Akun,0)),""))</f>
        <v/>
      </c>
      <c r="H4155" s="91" t="str">
        <f t="shared" si="129"/>
        <v/>
      </c>
      <c r="I4155" s="330" t="str">
        <f>IF(H4155="","",IFERROR(INDEX(Tanggal1,MATCH('Buku Besar'!H4155,Akun1,0)),""))</f>
        <v/>
      </c>
      <c r="J4155" s="2" t="str">
        <f>IF(H4155="","",IFERROR(INDEX(Keterangan1,MATCH('Buku Besar'!H4155,Akun1,0)),""))</f>
        <v/>
      </c>
      <c r="K4155" s="2" t="str">
        <f>IF(H4155="","",IFERROR(INDEX(Reff1,MATCH('Buku Besar'!H4155,Akun1,0)),""))</f>
        <v/>
      </c>
      <c r="L4155" s="331" t="str">
        <f>IF(H4155="","",IFERROR(INDEX(Penerimaan1,MATCH('Buku Besar'!H4155,Akun1,0)),""))</f>
        <v/>
      </c>
      <c r="M4155" s="331" t="str">
        <f>IF(H4155="","",IFERROR(INDEX(Pengeluaran1,MATCH('Buku Besar'!H4155,Akun1,0)),""))</f>
        <v/>
      </c>
    </row>
    <row r="4156" spans="1:13" x14ac:dyDescent="0.25">
      <c r="A4156" s="91" t="str">
        <f t="shared" si="128"/>
        <v/>
      </c>
      <c r="B4156" s="330" t="str">
        <f>IF(A4156="","",IFERROR(INDEX(Tanggal,MATCH('Buku Besar'!A4156,Akun,0)),""))</f>
        <v/>
      </c>
      <c r="C4156" s="2" t="str">
        <f>IF(A4156="","",IFERROR(INDEX(Keterangan,MATCH('Buku Besar'!A4156,Akun,0)),""))</f>
        <v/>
      </c>
      <c r="D4156" s="2" t="str">
        <f>IF(A4156="","",IFERROR(INDEX(Reff,MATCH('Buku Besar'!A4156,Akun,0)),""))</f>
        <v/>
      </c>
      <c r="E4156" s="331" t="str">
        <f>IF(A4156="","",IFERROR(INDEX(Penerimaan,MATCH('Buku Besar'!A4156,Akun,0)),""))</f>
        <v/>
      </c>
      <c r="F4156" s="331" t="str">
        <f>IF(A4156="","",IFERROR(INDEX(Pengeluaran,MATCH('Buku Besar'!A4156,Akun,0)),""))</f>
        <v/>
      </c>
      <c r="H4156" s="91" t="str">
        <f t="shared" si="129"/>
        <v/>
      </c>
      <c r="I4156" s="330" t="str">
        <f>IF(H4156="","",IFERROR(INDEX(Tanggal1,MATCH('Buku Besar'!H4156,Akun1,0)),""))</f>
        <v/>
      </c>
      <c r="J4156" s="2" t="str">
        <f>IF(H4156="","",IFERROR(INDEX(Keterangan1,MATCH('Buku Besar'!H4156,Akun1,0)),""))</f>
        <v/>
      </c>
      <c r="K4156" s="2" t="str">
        <f>IF(H4156="","",IFERROR(INDEX(Reff1,MATCH('Buku Besar'!H4156,Akun1,0)),""))</f>
        <v/>
      </c>
      <c r="L4156" s="331" t="str">
        <f>IF(H4156="","",IFERROR(INDEX(Penerimaan1,MATCH('Buku Besar'!H4156,Akun1,0)),""))</f>
        <v/>
      </c>
      <c r="M4156" s="331" t="str">
        <f>IF(H4156="","",IFERROR(INDEX(Pengeluaran1,MATCH('Buku Besar'!H4156,Akun1,0)),""))</f>
        <v/>
      </c>
    </row>
    <row r="4157" spans="1:13" x14ac:dyDescent="0.25">
      <c r="A4157" s="91" t="str">
        <f t="shared" si="128"/>
        <v/>
      </c>
      <c r="B4157" s="330" t="str">
        <f>IF(A4157="","",IFERROR(INDEX(Tanggal,MATCH('Buku Besar'!A4157,Akun,0)),""))</f>
        <v/>
      </c>
      <c r="C4157" s="2" t="str">
        <f>IF(A4157="","",IFERROR(INDEX(Keterangan,MATCH('Buku Besar'!A4157,Akun,0)),""))</f>
        <v/>
      </c>
      <c r="D4157" s="2" t="str">
        <f>IF(A4157="","",IFERROR(INDEX(Reff,MATCH('Buku Besar'!A4157,Akun,0)),""))</f>
        <v/>
      </c>
      <c r="E4157" s="331" t="str">
        <f>IF(A4157="","",IFERROR(INDEX(Penerimaan,MATCH('Buku Besar'!A4157,Akun,0)),""))</f>
        <v/>
      </c>
      <c r="F4157" s="331" t="str">
        <f>IF(A4157="","",IFERROR(INDEX(Pengeluaran,MATCH('Buku Besar'!A4157,Akun,0)),""))</f>
        <v/>
      </c>
      <c r="H4157" s="91" t="str">
        <f t="shared" si="129"/>
        <v/>
      </c>
      <c r="I4157" s="330" t="str">
        <f>IF(H4157="","",IFERROR(INDEX(Tanggal1,MATCH('Buku Besar'!H4157,Akun1,0)),""))</f>
        <v/>
      </c>
      <c r="J4157" s="2" t="str">
        <f>IF(H4157="","",IFERROR(INDEX(Keterangan1,MATCH('Buku Besar'!H4157,Akun1,0)),""))</f>
        <v/>
      </c>
      <c r="K4157" s="2" t="str">
        <f>IF(H4157="","",IFERROR(INDEX(Reff1,MATCH('Buku Besar'!H4157,Akun1,0)),""))</f>
        <v/>
      </c>
      <c r="L4157" s="331" t="str">
        <f>IF(H4157="","",IFERROR(INDEX(Penerimaan1,MATCH('Buku Besar'!H4157,Akun1,0)),""))</f>
        <v/>
      </c>
      <c r="M4157" s="331" t="str">
        <f>IF(H4157="","",IFERROR(INDEX(Pengeluaran1,MATCH('Buku Besar'!H4157,Akun1,0)),""))</f>
        <v/>
      </c>
    </row>
    <row r="4158" spans="1:13" x14ac:dyDescent="0.25">
      <c r="A4158" s="91" t="str">
        <f t="shared" si="128"/>
        <v/>
      </c>
      <c r="B4158" s="330" t="str">
        <f>IF(A4158="","",IFERROR(INDEX(Tanggal,MATCH('Buku Besar'!A4158,Akun,0)),""))</f>
        <v/>
      </c>
      <c r="C4158" s="2" t="str">
        <f>IF(A4158="","",IFERROR(INDEX(Keterangan,MATCH('Buku Besar'!A4158,Akun,0)),""))</f>
        <v/>
      </c>
      <c r="D4158" s="2" t="str">
        <f>IF(A4158="","",IFERROR(INDEX(Reff,MATCH('Buku Besar'!A4158,Akun,0)),""))</f>
        <v/>
      </c>
      <c r="E4158" s="331" t="str">
        <f>IF(A4158="","",IFERROR(INDEX(Penerimaan,MATCH('Buku Besar'!A4158,Akun,0)),""))</f>
        <v/>
      </c>
      <c r="F4158" s="331" t="str">
        <f>IF(A4158="","",IFERROR(INDEX(Pengeluaran,MATCH('Buku Besar'!A4158,Akun,0)),""))</f>
        <v/>
      </c>
      <c r="H4158" s="91" t="str">
        <f t="shared" si="129"/>
        <v/>
      </c>
      <c r="I4158" s="330" t="str">
        <f>IF(H4158="","",IFERROR(INDEX(Tanggal1,MATCH('Buku Besar'!H4158,Akun1,0)),""))</f>
        <v/>
      </c>
      <c r="J4158" s="2" t="str">
        <f>IF(H4158="","",IFERROR(INDEX(Keterangan1,MATCH('Buku Besar'!H4158,Akun1,0)),""))</f>
        <v/>
      </c>
      <c r="K4158" s="2" t="str">
        <f>IF(H4158="","",IFERROR(INDEX(Reff1,MATCH('Buku Besar'!H4158,Akun1,0)),""))</f>
        <v/>
      </c>
      <c r="L4158" s="331" t="str">
        <f>IF(H4158="","",IFERROR(INDEX(Penerimaan1,MATCH('Buku Besar'!H4158,Akun1,0)),""))</f>
        <v/>
      </c>
      <c r="M4158" s="331" t="str">
        <f>IF(H4158="","",IFERROR(INDEX(Pengeluaran1,MATCH('Buku Besar'!H4158,Akun1,0)),""))</f>
        <v/>
      </c>
    </row>
    <row r="4159" spans="1:13" x14ac:dyDescent="0.25">
      <c r="A4159" s="91" t="str">
        <f t="shared" si="128"/>
        <v/>
      </c>
      <c r="B4159" s="330" t="str">
        <f>IF(A4159="","",IFERROR(INDEX(Tanggal,MATCH('Buku Besar'!A4159,Akun,0)),""))</f>
        <v/>
      </c>
      <c r="C4159" s="2" t="str">
        <f>IF(A4159="","",IFERROR(INDEX(Keterangan,MATCH('Buku Besar'!A4159,Akun,0)),""))</f>
        <v/>
      </c>
      <c r="D4159" s="2" t="str">
        <f>IF(A4159="","",IFERROR(INDEX(Reff,MATCH('Buku Besar'!A4159,Akun,0)),""))</f>
        <v/>
      </c>
      <c r="E4159" s="331" t="str">
        <f>IF(A4159="","",IFERROR(INDEX(Penerimaan,MATCH('Buku Besar'!A4159,Akun,0)),""))</f>
        <v/>
      </c>
      <c r="F4159" s="331" t="str">
        <f>IF(A4159="","",IFERROR(INDEX(Pengeluaran,MATCH('Buku Besar'!A4159,Akun,0)),""))</f>
        <v/>
      </c>
      <c r="H4159" s="91" t="str">
        <f t="shared" si="129"/>
        <v/>
      </c>
      <c r="I4159" s="330" t="str">
        <f>IF(H4159="","",IFERROR(INDEX(Tanggal1,MATCH('Buku Besar'!H4159,Akun1,0)),""))</f>
        <v/>
      </c>
      <c r="J4159" s="2" t="str">
        <f>IF(H4159="","",IFERROR(INDEX(Keterangan1,MATCH('Buku Besar'!H4159,Akun1,0)),""))</f>
        <v/>
      </c>
      <c r="K4159" s="2" t="str">
        <f>IF(H4159="","",IFERROR(INDEX(Reff1,MATCH('Buku Besar'!H4159,Akun1,0)),""))</f>
        <v/>
      </c>
      <c r="L4159" s="331" t="str">
        <f>IF(H4159="","",IFERROR(INDEX(Penerimaan1,MATCH('Buku Besar'!H4159,Akun1,0)),""))</f>
        <v/>
      </c>
      <c r="M4159" s="331" t="str">
        <f>IF(H4159="","",IFERROR(INDEX(Pengeluaran1,MATCH('Buku Besar'!H4159,Akun1,0)),""))</f>
        <v/>
      </c>
    </row>
    <row r="4160" spans="1:13" x14ac:dyDescent="0.25">
      <c r="A4160" s="91" t="str">
        <f t="shared" si="128"/>
        <v/>
      </c>
      <c r="B4160" s="330" t="str">
        <f>IF(A4160="","",IFERROR(INDEX(Tanggal,MATCH('Buku Besar'!A4160,Akun,0)),""))</f>
        <v/>
      </c>
      <c r="C4160" s="2" t="str">
        <f>IF(A4160="","",IFERROR(INDEX(Keterangan,MATCH('Buku Besar'!A4160,Akun,0)),""))</f>
        <v/>
      </c>
      <c r="D4160" s="2" t="str">
        <f>IF(A4160="","",IFERROR(INDEX(Reff,MATCH('Buku Besar'!A4160,Akun,0)),""))</f>
        <v/>
      </c>
      <c r="E4160" s="331" t="str">
        <f>IF(A4160="","",IFERROR(INDEX(Penerimaan,MATCH('Buku Besar'!A4160,Akun,0)),""))</f>
        <v/>
      </c>
      <c r="F4160" s="331" t="str">
        <f>IF(A4160="","",IFERROR(INDEX(Pengeluaran,MATCH('Buku Besar'!A4160,Akun,0)),""))</f>
        <v/>
      </c>
      <c r="H4160" s="91" t="str">
        <f t="shared" si="129"/>
        <v/>
      </c>
      <c r="I4160" s="330" t="str">
        <f>IF(H4160="","",IFERROR(INDEX(Tanggal1,MATCH('Buku Besar'!H4160,Akun1,0)),""))</f>
        <v/>
      </c>
      <c r="J4160" s="2" t="str">
        <f>IF(H4160="","",IFERROR(INDEX(Keterangan1,MATCH('Buku Besar'!H4160,Akun1,0)),""))</f>
        <v/>
      </c>
      <c r="K4160" s="2" t="str">
        <f>IF(H4160="","",IFERROR(INDEX(Reff1,MATCH('Buku Besar'!H4160,Akun1,0)),""))</f>
        <v/>
      </c>
      <c r="L4160" s="331" t="str">
        <f>IF(H4160="","",IFERROR(INDEX(Penerimaan1,MATCH('Buku Besar'!H4160,Akun1,0)),""))</f>
        <v/>
      </c>
      <c r="M4160" s="331" t="str">
        <f>IF(H4160="","",IFERROR(INDEX(Pengeluaran1,MATCH('Buku Besar'!H4160,Akun1,0)),""))</f>
        <v/>
      </c>
    </row>
    <row r="4161" spans="1:13" x14ac:dyDescent="0.25">
      <c r="A4161" s="91" t="str">
        <f t="shared" si="128"/>
        <v/>
      </c>
      <c r="B4161" s="330" t="str">
        <f>IF(A4161="","",IFERROR(INDEX(Tanggal,MATCH('Buku Besar'!A4161,Akun,0)),""))</f>
        <v/>
      </c>
      <c r="C4161" s="2" t="str">
        <f>IF(A4161="","",IFERROR(INDEX(Keterangan,MATCH('Buku Besar'!A4161,Akun,0)),""))</f>
        <v/>
      </c>
      <c r="D4161" s="2" t="str">
        <f>IF(A4161="","",IFERROR(INDEX(Reff,MATCH('Buku Besar'!A4161,Akun,0)),""))</f>
        <v/>
      </c>
      <c r="E4161" s="331" t="str">
        <f>IF(A4161="","",IFERROR(INDEX(Penerimaan,MATCH('Buku Besar'!A4161,Akun,0)),""))</f>
        <v/>
      </c>
      <c r="F4161" s="331" t="str">
        <f>IF(A4161="","",IFERROR(INDEX(Pengeluaran,MATCH('Buku Besar'!A4161,Akun,0)),""))</f>
        <v/>
      </c>
      <c r="H4161" s="91" t="str">
        <f t="shared" si="129"/>
        <v/>
      </c>
      <c r="I4161" s="330" t="str">
        <f>IF(H4161="","",IFERROR(INDEX(Tanggal1,MATCH('Buku Besar'!H4161,Akun1,0)),""))</f>
        <v/>
      </c>
      <c r="J4161" s="2" t="str">
        <f>IF(H4161="","",IFERROR(INDEX(Keterangan1,MATCH('Buku Besar'!H4161,Akun1,0)),""))</f>
        <v/>
      </c>
      <c r="K4161" s="2" t="str">
        <f>IF(H4161="","",IFERROR(INDEX(Reff1,MATCH('Buku Besar'!H4161,Akun1,0)),""))</f>
        <v/>
      </c>
      <c r="L4161" s="331" t="str">
        <f>IF(H4161="","",IFERROR(INDEX(Penerimaan1,MATCH('Buku Besar'!H4161,Akun1,0)),""))</f>
        <v/>
      </c>
      <c r="M4161" s="331" t="str">
        <f>IF(H4161="","",IFERROR(INDEX(Pengeluaran1,MATCH('Buku Besar'!H4161,Akun1,0)),""))</f>
        <v/>
      </c>
    </row>
    <row r="4162" spans="1:13" x14ac:dyDescent="0.25">
      <c r="A4162" s="91" t="str">
        <f t="shared" si="128"/>
        <v/>
      </c>
      <c r="B4162" s="330" t="str">
        <f>IF(A4162="","",IFERROR(INDEX(Tanggal,MATCH('Buku Besar'!A4162,Akun,0)),""))</f>
        <v/>
      </c>
      <c r="C4162" s="2" t="str">
        <f>IF(A4162="","",IFERROR(INDEX(Keterangan,MATCH('Buku Besar'!A4162,Akun,0)),""))</f>
        <v/>
      </c>
      <c r="D4162" s="2" t="str">
        <f>IF(A4162="","",IFERROR(INDEX(Reff,MATCH('Buku Besar'!A4162,Akun,0)),""))</f>
        <v/>
      </c>
      <c r="E4162" s="331" t="str">
        <f>IF(A4162="","",IFERROR(INDEX(Penerimaan,MATCH('Buku Besar'!A4162,Akun,0)),""))</f>
        <v/>
      </c>
      <c r="F4162" s="331" t="str">
        <f>IF(A4162="","",IFERROR(INDEX(Pengeluaran,MATCH('Buku Besar'!A4162,Akun,0)),""))</f>
        <v/>
      </c>
      <c r="H4162" s="91" t="str">
        <f t="shared" si="129"/>
        <v/>
      </c>
      <c r="I4162" s="330" t="str">
        <f>IF(H4162="","",IFERROR(INDEX(Tanggal1,MATCH('Buku Besar'!H4162,Akun1,0)),""))</f>
        <v/>
      </c>
      <c r="J4162" s="2" t="str">
        <f>IF(H4162="","",IFERROR(INDEX(Keterangan1,MATCH('Buku Besar'!H4162,Akun1,0)),""))</f>
        <v/>
      </c>
      <c r="K4162" s="2" t="str">
        <f>IF(H4162="","",IFERROR(INDEX(Reff1,MATCH('Buku Besar'!H4162,Akun1,0)),""))</f>
        <v/>
      </c>
      <c r="L4162" s="331" t="str">
        <f>IF(H4162="","",IFERROR(INDEX(Penerimaan1,MATCH('Buku Besar'!H4162,Akun1,0)),""))</f>
        <v/>
      </c>
      <c r="M4162" s="331" t="str">
        <f>IF(H4162="","",IFERROR(INDEX(Pengeluaran1,MATCH('Buku Besar'!H4162,Akun1,0)),""))</f>
        <v/>
      </c>
    </row>
    <row r="4163" spans="1:13" x14ac:dyDescent="0.25">
      <c r="A4163" s="91" t="str">
        <f t="shared" si="128"/>
        <v/>
      </c>
      <c r="B4163" s="330" t="str">
        <f>IF(A4163="","",IFERROR(INDEX(Tanggal,MATCH('Buku Besar'!A4163,Akun,0)),""))</f>
        <v/>
      </c>
      <c r="C4163" s="2" t="str">
        <f>IF(A4163="","",IFERROR(INDEX(Keterangan,MATCH('Buku Besar'!A4163,Akun,0)),""))</f>
        <v/>
      </c>
      <c r="D4163" s="2" t="str">
        <f>IF(A4163="","",IFERROR(INDEX(Reff,MATCH('Buku Besar'!A4163,Akun,0)),""))</f>
        <v/>
      </c>
      <c r="E4163" s="331" t="str">
        <f>IF(A4163="","",IFERROR(INDEX(Penerimaan,MATCH('Buku Besar'!A4163,Akun,0)),""))</f>
        <v/>
      </c>
      <c r="F4163" s="331" t="str">
        <f>IF(A4163="","",IFERROR(INDEX(Pengeluaran,MATCH('Buku Besar'!A4163,Akun,0)),""))</f>
        <v/>
      </c>
      <c r="H4163" s="91" t="str">
        <f t="shared" si="129"/>
        <v/>
      </c>
      <c r="I4163" s="330" t="str">
        <f>IF(H4163="","",IFERROR(INDEX(Tanggal1,MATCH('Buku Besar'!H4163,Akun1,0)),""))</f>
        <v/>
      </c>
      <c r="J4163" s="2" t="str">
        <f>IF(H4163="","",IFERROR(INDEX(Keterangan1,MATCH('Buku Besar'!H4163,Akun1,0)),""))</f>
        <v/>
      </c>
      <c r="K4163" s="2" t="str">
        <f>IF(H4163="","",IFERROR(INDEX(Reff1,MATCH('Buku Besar'!H4163,Akun1,0)),""))</f>
        <v/>
      </c>
      <c r="L4163" s="331" t="str">
        <f>IF(H4163="","",IFERROR(INDEX(Penerimaan1,MATCH('Buku Besar'!H4163,Akun1,0)),""))</f>
        <v/>
      </c>
      <c r="M4163" s="331" t="str">
        <f>IF(H4163="","",IFERROR(INDEX(Pengeluaran1,MATCH('Buku Besar'!H4163,Akun1,0)),""))</f>
        <v/>
      </c>
    </row>
    <row r="4164" spans="1:13" x14ac:dyDescent="0.25">
      <c r="A4164" s="91" t="str">
        <f t="shared" si="128"/>
        <v/>
      </c>
      <c r="B4164" s="330" t="str">
        <f>IF(A4164="","",IFERROR(INDEX(Tanggal,MATCH('Buku Besar'!A4164,Akun,0)),""))</f>
        <v/>
      </c>
      <c r="C4164" s="2" t="str">
        <f>IF(A4164="","",IFERROR(INDEX(Keterangan,MATCH('Buku Besar'!A4164,Akun,0)),""))</f>
        <v/>
      </c>
      <c r="D4164" s="2" t="str">
        <f>IF(A4164="","",IFERROR(INDEX(Reff,MATCH('Buku Besar'!A4164,Akun,0)),""))</f>
        <v/>
      </c>
      <c r="E4164" s="331" t="str">
        <f>IF(A4164="","",IFERROR(INDEX(Penerimaan,MATCH('Buku Besar'!A4164,Akun,0)),""))</f>
        <v/>
      </c>
      <c r="F4164" s="331" t="str">
        <f>IF(A4164="","",IFERROR(INDEX(Pengeluaran,MATCH('Buku Besar'!A4164,Akun,0)),""))</f>
        <v/>
      </c>
      <c r="H4164" s="91" t="str">
        <f t="shared" si="129"/>
        <v/>
      </c>
      <c r="I4164" s="330" t="str">
        <f>IF(H4164="","",IFERROR(INDEX(Tanggal1,MATCH('Buku Besar'!H4164,Akun1,0)),""))</f>
        <v/>
      </c>
      <c r="J4164" s="2" t="str">
        <f>IF(H4164="","",IFERROR(INDEX(Keterangan1,MATCH('Buku Besar'!H4164,Akun1,0)),""))</f>
        <v/>
      </c>
      <c r="K4164" s="2" t="str">
        <f>IF(H4164="","",IFERROR(INDEX(Reff1,MATCH('Buku Besar'!H4164,Akun1,0)),""))</f>
        <v/>
      </c>
      <c r="L4164" s="331" t="str">
        <f>IF(H4164="","",IFERROR(INDEX(Penerimaan1,MATCH('Buku Besar'!H4164,Akun1,0)),""))</f>
        <v/>
      </c>
      <c r="M4164" s="331" t="str">
        <f>IF(H4164="","",IFERROR(INDEX(Pengeluaran1,MATCH('Buku Besar'!H4164,Akun1,0)),""))</f>
        <v/>
      </c>
    </row>
    <row r="4165" spans="1:13" x14ac:dyDescent="0.25">
      <c r="A4165" s="91" t="str">
        <f t="shared" si="128"/>
        <v/>
      </c>
      <c r="B4165" s="330" t="str">
        <f>IF(A4165="","",IFERROR(INDEX(Tanggal,MATCH('Buku Besar'!A4165,Akun,0)),""))</f>
        <v/>
      </c>
      <c r="C4165" s="2" t="str">
        <f>IF(A4165="","",IFERROR(INDEX(Keterangan,MATCH('Buku Besar'!A4165,Akun,0)),""))</f>
        <v/>
      </c>
      <c r="D4165" s="2" t="str">
        <f>IF(A4165="","",IFERROR(INDEX(Reff,MATCH('Buku Besar'!A4165,Akun,0)),""))</f>
        <v/>
      </c>
      <c r="E4165" s="331" t="str">
        <f>IF(A4165="","",IFERROR(INDEX(Penerimaan,MATCH('Buku Besar'!A4165,Akun,0)),""))</f>
        <v/>
      </c>
      <c r="F4165" s="331" t="str">
        <f>IF(A4165="","",IFERROR(INDEX(Pengeluaran,MATCH('Buku Besar'!A4165,Akun,0)),""))</f>
        <v/>
      </c>
      <c r="H4165" s="91" t="str">
        <f t="shared" si="129"/>
        <v/>
      </c>
      <c r="I4165" s="330" t="str">
        <f>IF(H4165="","",IFERROR(INDEX(Tanggal1,MATCH('Buku Besar'!H4165,Akun1,0)),""))</f>
        <v/>
      </c>
      <c r="J4165" s="2" t="str">
        <f>IF(H4165="","",IFERROR(INDEX(Keterangan1,MATCH('Buku Besar'!H4165,Akun1,0)),""))</f>
        <v/>
      </c>
      <c r="K4165" s="2" t="str">
        <f>IF(H4165="","",IFERROR(INDEX(Reff1,MATCH('Buku Besar'!H4165,Akun1,0)),""))</f>
        <v/>
      </c>
      <c r="L4165" s="331" t="str">
        <f>IF(H4165="","",IFERROR(INDEX(Penerimaan1,MATCH('Buku Besar'!H4165,Akun1,0)),""))</f>
        <v/>
      </c>
      <c r="M4165" s="331" t="str">
        <f>IF(H4165="","",IFERROR(INDEX(Pengeluaran1,MATCH('Buku Besar'!H4165,Akun1,0)),""))</f>
        <v/>
      </c>
    </row>
    <row r="4166" spans="1:13" x14ac:dyDescent="0.25">
      <c r="A4166" s="91" t="str">
        <f t="shared" si="128"/>
        <v/>
      </c>
      <c r="B4166" s="330" t="str">
        <f>IF(A4166="","",IFERROR(INDEX(Tanggal,MATCH('Buku Besar'!A4166,Akun,0)),""))</f>
        <v/>
      </c>
      <c r="C4166" s="2" t="str">
        <f>IF(A4166="","",IFERROR(INDEX(Keterangan,MATCH('Buku Besar'!A4166,Akun,0)),""))</f>
        <v/>
      </c>
      <c r="D4166" s="2" t="str">
        <f>IF(A4166="","",IFERROR(INDEX(Reff,MATCH('Buku Besar'!A4166,Akun,0)),""))</f>
        <v/>
      </c>
      <c r="E4166" s="331" t="str">
        <f>IF(A4166="","",IFERROR(INDEX(Penerimaan,MATCH('Buku Besar'!A4166,Akun,0)),""))</f>
        <v/>
      </c>
      <c r="F4166" s="331" t="str">
        <f>IF(A4166="","",IFERROR(INDEX(Pengeluaran,MATCH('Buku Besar'!A4166,Akun,0)),""))</f>
        <v/>
      </c>
      <c r="H4166" s="91" t="str">
        <f t="shared" si="129"/>
        <v/>
      </c>
      <c r="I4166" s="330" t="str">
        <f>IF(H4166="","",IFERROR(INDEX(Tanggal1,MATCH('Buku Besar'!H4166,Akun1,0)),""))</f>
        <v/>
      </c>
      <c r="J4166" s="2" t="str">
        <f>IF(H4166="","",IFERROR(INDEX(Keterangan1,MATCH('Buku Besar'!H4166,Akun1,0)),""))</f>
        <v/>
      </c>
      <c r="K4166" s="2" t="str">
        <f>IF(H4166="","",IFERROR(INDEX(Reff1,MATCH('Buku Besar'!H4166,Akun1,0)),""))</f>
        <v/>
      </c>
      <c r="L4166" s="331" t="str">
        <f>IF(H4166="","",IFERROR(INDEX(Penerimaan1,MATCH('Buku Besar'!H4166,Akun1,0)),""))</f>
        <v/>
      </c>
      <c r="M4166" s="331" t="str">
        <f>IF(H4166="","",IFERROR(INDEX(Pengeluaran1,MATCH('Buku Besar'!H4166,Akun1,0)),""))</f>
        <v/>
      </c>
    </row>
    <row r="4167" spans="1:13" x14ac:dyDescent="0.25">
      <c r="A4167" s="91" t="str">
        <f t="shared" si="128"/>
        <v/>
      </c>
      <c r="B4167" s="330" t="str">
        <f>IF(A4167="","",IFERROR(INDEX(Tanggal,MATCH('Buku Besar'!A4167,Akun,0)),""))</f>
        <v/>
      </c>
      <c r="C4167" s="2" t="str">
        <f>IF(A4167="","",IFERROR(INDEX(Keterangan,MATCH('Buku Besar'!A4167,Akun,0)),""))</f>
        <v/>
      </c>
      <c r="D4167" s="2" t="str">
        <f>IF(A4167="","",IFERROR(INDEX(Reff,MATCH('Buku Besar'!A4167,Akun,0)),""))</f>
        <v/>
      </c>
      <c r="E4167" s="331" t="str">
        <f>IF(A4167="","",IFERROR(INDEX(Penerimaan,MATCH('Buku Besar'!A4167,Akun,0)),""))</f>
        <v/>
      </c>
      <c r="F4167" s="331" t="str">
        <f>IF(A4167="","",IFERROR(INDEX(Pengeluaran,MATCH('Buku Besar'!A4167,Akun,0)),""))</f>
        <v/>
      </c>
      <c r="H4167" s="91" t="str">
        <f t="shared" si="129"/>
        <v/>
      </c>
      <c r="I4167" s="330" t="str">
        <f>IF(H4167="","",IFERROR(INDEX(Tanggal1,MATCH('Buku Besar'!H4167,Akun1,0)),""))</f>
        <v/>
      </c>
      <c r="J4167" s="2" t="str">
        <f>IF(H4167="","",IFERROR(INDEX(Keterangan1,MATCH('Buku Besar'!H4167,Akun1,0)),""))</f>
        <v/>
      </c>
      <c r="K4167" s="2" t="str">
        <f>IF(H4167="","",IFERROR(INDEX(Reff1,MATCH('Buku Besar'!H4167,Akun1,0)),""))</f>
        <v/>
      </c>
      <c r="L4167" s="331" t="str">
        <f>IF(H4167="","",IFERROR(INDEX(Penerimaan1,MATCH('Buku Besar'!H4167,Akun1,0)),""))</f>
        <v/>
      </c>
      <c r="M4167" s="331" t="str">
        <f>IF(H4167="","",IFERROR(INDEX(Pengeluaran1,MATCH('Buku Besar'!H4167,Akun1,0)),""))</f>
        <v/>
      </c>
    </row>
    <row r="4168" spans="1:13" x14ac:dyDescent="0.25">
      <c r="A4168" s="91" t="str">
        <f t="shared" ref="A4168:A4231" si="130">IFERROR(IF((MID(A4167,8,LEN(A4167)-7)+1)&lt;=COUNTIF(Kas_Harian,LEFT(A4167,6)),LEFT(A4167,6)&amp;"-"&amp;MID(A4167,8,LEN(A4167)-7)+1,""),"")</f>
        <v/>
      </c>
      <c r="B4168" s="330" t="str">
        <f>IF(A4168="","",IFERROR(INDEX(Tanggal,MATCH('Buku Besar'!A4168,Akun,0)),""))</f>
        <v/>
      </c>
      <c r="C4168" s="2" t="str">
        <f>IF(A4168="","",IFERROR(INDEX(Keterangan,MATCH('Buku Besar'!A4168,Akun,0)),""))</f>
        <v/>
      </c>
      <c r="D4168" s="2" t="str">
        <f>IF(A4168="","",IFERROR(INDEX(Reff,MATCH('Buku Besar'!A4168,Akun,0)),""))</f>
        <v/>
      </c>
      <c r="E4168" s="331" t="str">
        <f>IF(A4168="","",IFERROR(INDEX(Penerimaan,MATCH('Buku Besar'!A4168,Akun,0)),""))</f>
        <v/>
      </c>
      <c r="F4168" s="331" t="str">
        <f>IF(A4168="","",IFERROR(INDEX(Pengeluaran,MATCH('Buku Besar'!A4168,Akun,0)),""))</f>
        <v/>
      </c>
      <c r="H4168" s="91" t="str">
        <f t="shared" ref="H4168:H4231" si="131">IFERROR(IF((MID(H4167,8,LEN(H4167)-7)+1)&lt;=COUNTIF(Bank_Harian,LEFT(H4167,6)),LEFT(H4167,6)&amp;"-"&amp;MID(H4167,8,LEN(H4167)-7)+1,""),"")</f>
        <v/>
      </c>
      <c r="I4168" s="330" t="str">
        <f>IF(H4168="","",IFERROR(INDEX(Tanggal1,MATCH('Buku Besar'!H4168,Akun1,0)),""))</f>
        <v/>
      </c>
      <c r="J4168" s="2" t="str">
        <f>IF(H4168="","",IFERROR(INDEX(Keterangan1,MATCH('Buku Besar'!H4168,Akun1,0)),""))</f>
        <v/>
      </c>
      <c r="K4168" s="2" t="str">
        <f>IF(H4168="","",IFERROR(INDEX(Reff1,MATCH('Buku Besar'!H4168,Akun1,0)),""))</f>
        <v/>
      </c>
      <c r="L4168" s="331" t="str">
        <f>IF(H4168="","",IFERROR(INDEX(Penerimaan1,MATCH('Buku Besar'!H4168,Akun1,0)),""))</f>
        <v/>
      </c>
      <c r="M4168" s="331" t="str">
        <f>IF(H4168="","",IFERROR(INDEX(Pengeluaran1,MATCH('Buku Besar'!H4168,Akun1,0)),""))</f>
        <v/>
      </c>
    </row>
    <row r="4169" spans="1:13" x14ac:dyDescent="0.25">
      <c r="A4169" s="91" t="str">
        <f t="shared" si="130"/>
        <v/>
      </c>
      <c r="B4169" s="330" t="str">
        <f>IF(A4169="","",IFERROR(INDEX(Tanggal,MATCH('Buku Besar'!A4169,Akun,0)),""))</f>
        <v/>
      </c>
      <c r="C4169" s="2" t="str">
        <f>IF(A4169="","",IFERROR(INDEX(Keterangan,MATCH('Buku Besar'!A4169,Akun,0)),""))</f>
        <v/>
      </c>
      <c r="D4169" s="2" t="str">
        <f>IF(A4169="","",IFERROR(INDEX(Reff,MATCH('Buku Besar'!A4169,Akun,0)),""))</f>
        <v/>
      </c>
      <c r="E4169" s="331" t="str">
        <f>IF(A4169="","",IFERROR(INDEX(Penerimaan,MATCH('Buku Besar'!A4169,Akun,0)),""))</f>
        <v/>
      </c>
      <c r="F4169" s="331" t="str">
        <f>IF(A4169="","",IFERROR(INDEX(Pengeluaran,MATCH('Buku Besar'!A4169,Akun,0)),""))</f>
        <v/>
      </c>
      <c r="H4169" s="91" t="str">
        <f t="shared" si="131"/>
        <v/>
      </c>
      <c r="I4169" s="330" t="str">
        <f>IF(H4169="","",IFERROR(INDEX(Tanggal1,MATCH('Buku Besar'!H4169,Akun1,0)),""))</f>
        <v/>
      </c>
      <c r="J4169" s="2" t="str">
        <f>IF(H4169="","",IFERROR(INDEX(Keterangan1,MATCH('Buku Besar'!H4169,Akun1,0)),""))</f>
        <v/>
      </c>
      <c r="K4169" s="2" t="str">
        <f>IF(H4169="","",IFERROR(INDEX(Reff1,MATCH('Buku Besar'!H4169,Akun1,0)),""))</f>
        <v/>
      </c>
      <c r="L4169" s="331" t="str">
        <f>IF(H4169="","",IFERROR(INDEX(Penerimaan1,MATCH('Buku Besar'!H4169,Akun1,0)),""))</f>
        <v/>
      </c>
      <c r="M4169" s="331" t="str">
        <f>IF(H4169="","",IFERROR(INDEX(Pengeluaran1,MATCH('Buku Besar'!H4169,Akun1,0)),""))</f>
        <v/>
      </c>
    </row>
    <row r="4170" spans="1:13" x14ac:dyDescent="0.25">
      <c r="A4170" s="91" t="str">
        <f t="shared" si="130"/>
        <v/>
      </c>
      <c r="B4170" s="330" t="str">
        <f>IF(A4170="","",IFERROR(INDEX(Tanggal,MATCH('Buku Besar'!A4170,Akun,0)),""))</f>
        <v/>
      </c>
      <c r="C4170" s="2" t="str">
        <f>IF(A4170="","",IFERROR(INDEX(Keterangan,MATCH('Buku Besar'!A4170,Akun,0)),""))</f>
        <v/>
      </c>
      <c r="D4170" s="2" t="str">
        <f>IF(A4170="","",IFERROR(INDEX(Reff,MATCH('Buku Besar'!A4170,Akun,0)),""))</f>
        <v/>
      </c>
      <c r="E4170" s="331" t="str">
        <f>IF(A4170="","",IFERROR(INDEX(Penerimaan,MATCH('Buku Besar'!A4170,Akun,0)),""))</f>
        <v/>
      </c>
      <c r="F4170" s="331" t="str">
        <f>IF(A4170="","",IFERROR(INDEX(Pengeluaran,MATCH('Buku Besar'!A4170,Akun,0)),""))</f>
        <v/>
      </c>
      <c r="H4170" s="91" t="str">
        <f t="shared" si="131"/>
        <v/>
      </c>
      <c r="I4170" s="330" t="str">
        <f>IF(H4170="","",IFERROR(INDEX(Tanggal1,MATCH('Buku Besar'!H4170,Akun1,0)),""))</f>
        <v/>
      </c>
      <c r="J4170" s="2" t="str">
        <f>IF(H4170="","",IFERROR(INDEX(Keterangan1,MATCH('Buku Besar'!H4170,Akun1,0)),""))</f>
        <v/>
      </c>
      <c r="K4170" s="2" t="str">
        <f>IF(H4170="","",IFERROR(INDEX(Reff1,MATCH('Buku Besar'!H4170,Akun1,0)),""))</f>
        <v/>
      </c>
      <c r="L4170" s="331" t="str">
        <f>IF(H4170="","",IFERROR(INDEX(Penerimaan1,MATCH('Buku Besar'!H4170,Akun1,0)),""))</f>
        <v/>
      </c>
      <c r="M4170" s="331" t="str">
        <f>IF(H4170="","",IFERROR(INDEX(Pengeluaran1,MATCH('Buku Besar'!H4170,Akun1,0)),""))</f>
        <v/>
      </c>
    </row>
    <row r="4171" spans="1:13" x14ac:dyDescent="0.25">
      <c r="A4171" s="91" t="str">
        <f t="shared" si="130"/>
        <v/>
      </c>
      <c r="B4171" s="330" t="str">
        <f>IF(A4171="","",IFERROR(INDEX(Tanggal,MATCH('Buku Besar'!A4171,Akun,0)),""))</f>
        <v/>
      </c>
      <c r="C4171" s="2" t="str">
        <f>IF(A4171="","",IFERROR(INDEX(Keterangan,MATCH('Buku Besar'!A4171,Akun,0)),""))</f>
        <v/>
      </c>
      <c r="D4171" s="2" t="str">
        <f>IF(A4171="","",IFERROR(INDEX(Reff,MATCH('Buku Besar'!A4171,Akun,0)),""))</f>
        <v/>
      </c>
      <c r="E4171" s="331" t="str">
        <f>IF(A4171="","",IFERROR(INDEX(Penerimaan,MATCH('Buku Besar'!A4171,Akun,0)),""))</f>
        <v/>
      </c>
      <c r="F4171" s="331" t="str">
        <f>IF(A4171="","",IFERROR(INDEX(Pengeluaran,MATCH('Buku Besar'!A4171,Akun,0)),""))</f>
        <v/>
      </c>
      <c r="H4171" s="91" t="str">
        <f t="shared" si="131"/>
        <v/>
      </c>
      <c r="I4171" s="330" t="str">
        <f>IF(H4171="","",IFERROR(INDEX(Tanggal1,MATCH('Buku Besar'!H4171,Akun1,0)),""))</f>
        <v/>
      </c>
      <c r="J4171" s="2" t="str">
        <f>IF(H4171="","",IFERROR(INDEX(Keterangan1,MATCH('Buku Besar'!H4171,Akun1,0)),""))</f>
        <v/>
      </c>
      <c r="K4171" s="2" t="str">
        <f>IF(H4171="","",IFERROR(INDEX(Reff1,MATCH('Buku Besar'!H4171,Akun1,0)),""))</f>
        <v/>
      </c>
      <c r="L4171" s="331" t="str">
        <f>IF(H4171="","",IFERROR(INDEX(Penerimaan1,MATCH('Buku Besar'!H4171,Akun1,0)),""))</f>
        <v/>
      </c>
      <c r="M4171" s="331" t="str">
        <f>IF(H4171="","",IFERROR(INDEX(Pengeluaran1,MATCH('Buku Besar'!H4171,Akun1,0)),""))</f>
        <v/>
      </c>
    </row>
    <row r="4172" spans="1:13" x14ac:dyDescent="0.25">
      <c r="A4172" s="91" t="str">
        <f t="shared" si="130"/>
        <v/>
      </c>
      <c r="B4172" s="330" t="str">
        <f>IF(A4172="","",IFERROR(INDEX(Tanggal,MATCH('Buku Besar'!A4172,Akun,0)),""))</f>
        <v/>
      </c>
      <c r="C4172" s="2" t="str">
        <f>IF(A4172="","",IFERROR(INDEX(Keterangan,MATCH('Buku Besar'!A4172,Akun,0)),""))</f>
        <v/>
      </c>
      <c r="D4172" s="2" t="str">
        <f>IF(A4172="","",IFERROR(INDEX(Reff,MATCH('Buku Besar'!A4172,Akun,0)),""))</f>
        <v/>
      </c>
      <c r="E4172" s="331" t="str">
        <f>IF(A4172="","",IFERROR(INDEX(Penerimaan,MATCH('Buku Besar'!A4172,Akun,0)),""))</f>
        <v/>
      </c>
      <c r="F4172" s="331" t="str">
        <f>IF(A4172="","",IFERROR(INDEX(Pengeluaran,MATCH('Buku Besar'!A4172,Akun,0)),""))</f>
        <v/>
      </c>
      <c r="H4172" s="91" t="str">
        <f t="shared" si="131"/>
        <v/>
      </c>
      <c r="I4172" s="330" t="str">
        <f>IF(H4172="","",IFERROR(INDEX(Tanggal1,MATCH('Buku Besar'!H4172,Akun1,0)),""))</f>
        <v/>
      </c>
      <c r="J4172" s="2" t="str">
        <f>IF(H4172="","",IFERROR(INDEX(Keterangan1,MATCH('Buku Besar'!H4172,Akun1,0)),""))</f>
        <v/>
      </c>
      <c r="K4172" s="2" t="str">
        <f>IF(H4172="","",IFERROR(INDEX(Reff1,MATCH('Buku Besar'!H4172,Akun1,0)),""))</f>
        <v/>
      </c>
      <c r="L4172" s="331" t="str">
        <f>IF(H4172="","",IFERROR(INDEX(Penerimaan1,MATCH('Buku Besar'!H4172,Akun1,0)),""))</f>
        <v/>
      </c>
      <c r="M4172" s="331" t="str">
        <f>IF(H4172="","",IFERROR(INDEX(Pengeluaran1,MATCH('Buku Besar'!H4172,Akun1,0)),""))</f>
        <v/>
      </c>
    </row>
    <row r="4173" spans="1:13" x14ac:dyDescent="0.25">
      <c r="A4173" s="91" t="str">
        <f t="shared" si="130"/>
        <v/>
      </c>
      <c r="B4173" s="330" t="str">
        <f>IF(A4173="","",IFERROR(INDEX(Tanggal,MATCH('Buku Besar'!A4173,Akun,0)),""))</f>
        <v/>
      </c>
      <c r="C4173" s="2" t="str">
        <f>IF(A4173="","",IFERROR(INDEX(Keterangan,MATCH('Buku Besar'!A4173,Akun,0)),""))</f>
        <v/>
      </c>
      <c r="D4173" s="2" t="str">
        <f>IF(A4173="","",IFERROR(INDEX(Reff,MATCH('Buku Besar'!A4173,Akun,0)),""))</f>
        <v/>
      </c>
      <c r="E4173" s="331" t="str">
        <f>IF(A4173="","",IFERROR(INDEX(Penerimaan,MATCH('Buku Besar'!A4173,Akun,0)),""))</f>
        <v/>
      </c>
      <c r="F4173" s="331" t="str">
        <f>IF(A4173="","",IFERROR(INDEX(Pengeluaran,MATCH('Buku Besar'!A4173,Akun,0)),""))</f>
        <v/>
      </c>
      <c r="H4173" s="91" t="str">
        <f t="shared" si="131"/>
        <v/>
      </c>
      <c r="I4173" s="330" t="str">
        <f>IF(H4173="","",IFERROR(INDEX(Tanggal1,MATCH('Buku Besar'!H4173,Akun1,0)),""))</f>
        <v/>
      </c>
      <c r="J4173" s="2" t="str">
        <f>IF(H4173="","",IFERROR(INDEX(Keterangan1,MATCH('Buku Besar'!H4173,Akun1,0)),""))</f>
        <v/>
      </c>
      <c r="K4173" s="2" t="str">
        <f>IF(H4173="","",IFERROR(INDEX(Reff1,MATCH('Buku Besar'!H4173,Akun1,0)),""))</f>
        <v/>
      </c>
      <c r="L4173" s="331" t="str">
        <f>IF(H4173="","",IFERROR(INDEX(Penerimaan1,MATCH('Buku Besar'!H4173,Akun1,0)),""))</f>
        <v/>
      </c>
      <c r="M4173" s="331" t="str">
        <f>IF(H4173="","",IFERROR(INDEX(Pengeluaran1,MATCH('Buku Besar'!H4173,Akun1,0)),""))</f>
        <v/>
      </c>
    </row>
    <row r="4174" spans="1:13" x14ac:dyDescent="0.25">
      <c r="A4174" s="91" t="str">
        <f t="shared" si="130"/>
        <v/>
      </c>
      <c r="B4174" s="330" t="str">
        <f>IF(A4174="","",IFERROR(INDEX(Tanggal,MATCH('Buku Besar'!A4174,Akun,0)),""))</f>
        <v/>
      </c>
      <c r="C4174" s="2" t="str">
        <f>IF(A4174="","",IFERROR(INDEX(Keterangan,MATCH('Buku Besar'!A4174,Akun,0)),""))</f>
        <v/>
      </c>
      <c r="D4174" s="2" t="str">
        <f>IF(A4174="","",IFERROR(INDEX(Reff,MATCH('Buku Besar'!A4174,Akun,0)),""))</f>
        <v/>
      </c>
      <c r="E4174" s="331" t="str">
        <f>IF(A4174="","",IFERROR(INDEX(Penerimaan,MATCH('Buku Besar'!A4174,Akun,0)),""))</f>
        <v/>
      </c>
      <c r="F4174" s="331" t="str">
        <f>IF(A4174="","",IFERROR(INDEX(Pengeluaran,MATCH('Buku Besar'!A4174,Akun,0)),""))</f>
        <v/>
      </c>
      <c r="H4174" s="91" t="str">
        <f t="shared" si="131"/>
        <v/>
      </c>
      <c r="I4174" s="330" t="str">
        <f>IF(H4174="","",IFERROR(INDEX(Tanggal1,MATCH('Buku Besar'!H4174,Akun1,0)),""))</f>
        <v/>
      </c>
      <c r="J4174" s="2" t="str">
        <f>IF(H4174="","",IFERROR(INDEX(Keterangan1,MATCH('Buku Besar'!H4174,Akun1,0)),""))</f>
        <v/>
      </c>
      <c r="K4174" s="2" t="str">
        <f>IF(H4174="","",IFERROR(INDEX(Reff1,MATCH('Buku Besar'!H4174,Akun1,0)),""))</f>
        <v/>
      </c>
      <c r="L4174" s="331" t="str">
        <f>IF(H4174="","",IFERROR(INDEX(Penerimaan1,MATCH('Buku Besar'!H4174,Akun1,0)),""))</f>
        <v/>
      </c>
      <c r="M4174" s="331" t="str">
        <f>IF(H4174="","",IFERROR(INDEX(Pengeluaran1,MATCH('Buku Besar'!H4174,Akun1,0)),""))</f>
        <v/>
      </c>
    </row>
    <row r="4175" spans="1:13" x14ac:dyDescent="0.25">
      <c r="A4175" s="91" t="str">
        <f t="shared" si="130"/>
        <v/>
      </c>
      <c r="B4175" s="330" t="str">
        <f>IF(A4175="","",IFERROR(INDEX(Tanggal,MATCH('Buku Besar'!A4175,Akun,0)),""))</f>
        <v/>
      </c>
      <c r="C4175" s="2" t="str">
        <f>IF(A4175="","",IFERROR(INDEX(Keterangan,MATCH('Buku Besar'!A4175,Akun,0)),""))</f>
        <v/>
      </c>
      <c r="D4175" s="2" t="str">
        <f>IF(A4175="","",IFERROR(INDEX(Reff,MATCH('Buku Besar'!A4175,Akun,0)),""))</f>
        <v/>
      </c>
      <c r="E4175" s="331" t="str">
        <f>IF(A4175="","",IFERROR(INDEX(Penerimaan,MATCH('Buku Besar'!A4175,Akun,0)),""))</f>
        <v/>
      </c>
      <c r="F4175" s="331" t="str">
        <f>IF(A4175="","",IFERROR(INDEX(Pengeluaran,MATCH('Buku Besar'!A4175,Akun,0)),""))</f>
        <v/>
      </c>
      <c r="H4175" s="91" t="str">
        <f t="shared" si="131"/>
        <v/>
      </c>
      <c r="I4175" s="330" t="str">
        <f>IF(H4175="","",IFERROR(INDEX(Tanggal1,MATCH('Buku Besar'!H4175,Akun1,0)),""))</f>
        <v/>
      </c>
      <c r="J4175" s="2" t="str">
        <f>IF(H4175="","",IFERROR(INDEX(Keterangan1,MATCH('Buku Besar'!H4175,Akun1,0)),""))</f>
        <v/>
      </c>
      <c r="K4175" s="2" t="str">
        <f>IF(H4175="","",IFERROR(INDEX(Reff1,MATCH('Buku Besar'!H4175,Akun1,0)),""))</f>
        <v/>
      </c>
      <c r="L4175" s="331" t="str">
        <f>IF(H4175="","",IFERROR(INDEX(Penerimaan1,MATCH('Buku Besar'!H4175,Akun1,0)),""))</f>
        <v/>
      </c>
      <c r="M4175" s="331" t="str">
        <f>IF(H4175="","",IFERROR(INDEX(Pengeluaran1,MATCH('Buku Besar'!H4175,Akun1,0)),""))</f>
        <v/>
      </c>
    </row>
    <row r="4176" spans="1:13" x14ac:dyDescent="0.25">
      <c r="A4176" s="91" t="str">
        <f t="shared" si="130"/>
        <v/>
      </c>
      <c r="B4176" s="330" t="str">
        <f>IF(A4176="","",IFERROR(INDEX(Tanggal,MATCH('Buku Besar'!A4176,Akun,0)),""))</f>
        <v/>
      </c>
      <c r="C4176" s="2" t="str">
        <f>IF(A4176="","",IFERROR(INDEX(Keterangan,MATCH('Buku Besar'!A4176,Akun,0)),""))</f>
        <v/>
      </c>
      <c r="D4176" s="2" t="str">
        <f>IF(A4176="","",IFERROR(INDEX(Reff,MATCH('Buku Besar'!A4176,Akun,0)),""))</f>
        <v/>
      </c>
      <c r="E4176" s="331" t="str">
        <f>IF(A4176="","",IFERROR(INDEX(Penerimaan,MATCH('Buku Besar'!A4176,Akun,0)),""))</f>
        <v/>
      </c>
      <c r="F4176" s="331" t="str">
        <f>IF(A4176="","",IFERROR(INDEX(Pengeluaran,MATCH('Buku Besar'!A4176,Akun,0)),""))</f>
        <v/>
      </c>
      <c r="H4176" s="91" t="str">
        <f t="shared" si="131"/>
        <v/>
      </c>
      <c r="I4176" s="330" t="str">
        <f>IF(H4176="","",IFERROR(INDEX(Tanggal1,MATCH('Buku Besar'!H4176,Akun1,0)),""))</f>
        <v/>
      </c>
      <c r="J4176" s="2" t="str">
        <f>IF(H4176="","",IFERROR(INDEX(Keterangan1,MATCH('Buku Besar'!H4176,Akun1,0)),""))</f>
        <v/>
      </c>
      <c r="K4176" s="2" t="str">
        <f>IF(H4176="","",IFERROR(INDEX(Reff1,MATCH('Buku Besar'!H4176,Akun1,0)),""))</f>
        <v/>
      </c>
      <c r="L4176" s="331" t="str">
        <f>IF(H4176="","",IFERROR(INDEX(Penerimaan1,MATCH('Buku Besar'!H4176,Akun1,0)),""))</f>
        <v/>
      </c>
      <c r="M4176" s="331" t="str">
        <f>IF(H4176="","",IFERROR(INDEX(Pengeluaran1,MATCH('Buku Besar'!H4176,Akun1,0)),""))</f>
        <v/>
      </c>
    </row>
    <row r="4177" spans="1:13" x14ac:dyDescent="0.25">
      <c r="A4177" s="91" t="str">
        <f t="shared" si="130"/>
        <v/>
      </c>
      <c r="B4177" s="330" t="str">
        <f>IF(A4177="","",IFERROR(INDEX(Tanggal,MATCH('Buku Besar'!A4177,Akun,0)),""))</f>
        <v/>
      </c>
      <c r="C4177" s="2" t="str">
        <f>IF(A4177="","",IFERROR(INDEX(Keterangan,MATCH('Buku Besar'!A4177,Akun,0)),""))</f>
        <v/>
      </c>
      <c r="D4177" s="2" t="str">
        <f>IF(A4177="","",IFERROR(INDEX(Reff,MATCH('Buku Besar'!A4177,Akun,0)),""))</f>
        <v/>
      </c>
      <c r="E4177" s="331" t="str">
        <f>IF(A4177="","",IFERROR(INDEX(Penerimaan,MATCH('Buku Besar'!A4177,Akun,0)),""))</f>
        <v/>
      </c>
      <c r="F4177" s="331" t="str">
        <f>IF(A4177="","",IFERROR(INDEX(Pengeluaran,MATCH('Buku Besar'!A4177,Akun,0)),""))</f>
        <v/>
      </c>
      <c r="H4177" s="91" t="str">
        <f t="shared" si="131"/>
        <v/>
      </c>
      <c r="I4177" s="330" t="str">
        <f>IF(H4177="","",IFERROR(INDEX(Tanggal1,MATCH('Buku Besar'!H4177,Akun1,0)),""))</f>
        <v/>
      </c>
      <c r="J4177" s="2" t="str">
        <f>IF(H4177="","",IFERROR(INDEX(Keterangan1,MATCH('Buku Besar'!H4177,Akun1,0)),""))</f>
        <v/>
      </c>
      <c r="K4177" s="2" t="str">
        <f>IF(H4177="","",IFERROR(INDEX(Reff1,MATCH('Buku Besar'!H4177,Akun1,0)),""))</f>
        <v/>
      </c>
      <c r="L4177" s="331" t="str">
        <f>IF(H4177="","",IFERROR(INDEX(Penerimaan1,MATCH('Buku Besar'!H4177,Akun1,0)),""))</f>
        <v/>
      </c>
      <c r="M4177" s="331" t="str">
        <f>IF(H4177="","",IFERROR(INDEX(Pengeluaran1,MATCH('Buku Besar'!H4177,Akun1,0)),""))</f>
        <v/>
      </c>
    </row>
    <row r="4178" spans="1:13" x14ac:dyDescent="0.25">
      <c r="A4178" s="91" t="str">
        <f t="shared" si="130"/>
        <v/>
      </c>
      <c r="B4178" s="330" t="str">
        <f>IF(A4178="","",IFERROR(INDEX(Tanggal,MATCH('Buku Besar'!A4178,Akun,0)),""))</f>
        <v/>
      </c>
      <c r="C4178" s="2" t="str">
        <f>IF(A4178="","",IFERROR(INDEX(Keterangan,MATCH('Buku Besar'!A4178,Akun,0)),""))</f>
        <v/>
      </c>
      <c r="D4178" s="2" t="str">
        <f>IF(A4178="","",IFERROR(INDEX(Reff,MATCH('Buku Besar'!A4178,Akun,0)),""))</f>
        <v/>
      </c>
      <c r="E4178" s="331" t="str">
        <f>IF(A4178="","",IFERROR(INDEX(Penerimaan,MATCH('Buku Besar'!A4178,Akun,0)),""))</f>
        <v/>
      </c>
      <c r="F4178" s="331" t="str">
        <f>IF(A4178="","",IFERROR(INDEX(Pengeluaran,MATCH('Buku Besar'!A4178,Akun,0)),""))</f>
        <v/>
      </c>
      <c r="H4178" s="91" t="str">
        <f t="shared" si="131"/>
        <v/>
      </c>
      <c r="I4178" s="330" t="str">
        <f>IF(H4178="","",IFERROR(INDEX(Tanggal1,MATCH('Buku Besar'!H4178,Akun1,0)),""))</f>
        <v/>
      </c>
      <c r="J4178" s="2" t="str">
        <f>IF(H4178="","",IFERROR(INDEX(Keterangan1,MATCH('Buku Besar'!H4178,Akun1,0)),""))</f>
        <v/>
      </c>
      <c r="K4178" s="2" t="str">
        <f>IF(H4178="","",IFERROR(INDEX(Reff1,MATCH('Buku Besar'!H4178,Akun1,0)),""))</f>
        <v/>
      </c>
      <c r="L4178" s="331" t="str">
        <f>IF(H4178="","",IFERROR(INDEX(Penerimaan1,MATCH('Buku Besar'!H4178,Akun1,0)),""))</f>
        <v/>
      </c>
      <c r="M4178" s="331" t="str">
        <f>IF(H4178="","",IFERROR(INDEX(Pengeluaran1,MATCH('Buku Besar'!H4178,Akun1,0)),""))</f>
        <v/>
      </c>
    </row>
    <row r="4179" spans="1:13" x14ac:dyDescent="0.25">
      <c r="A4179" s="91" t="str">
        <f t="shared" si="130"/>
        <v/>
      </c>
      <c r="B4179" s="330" t="str">
        <f>IF(A4179="","",IFERROR(INDEX(Tanggal,MATCH('Buku Besar'!A4179,Akun,0)),""))</f>
        <v/>
      </c>
      <c r="C4179" s="2" t="str">
        <f>IF(A4179="","",IFERROR(INDEX(Keterangan,MATCH('Buku Besar'!A4179,Akun,0)),""))</f>
        <v/>
      </c>
      <c r="D4179" s="2" t="str">
        <f>IF(A4179="","",IFERROR(INDEX(Reff,MATCH('Buku Besar'!A4179,Akun,0)),""))</f>
        <v/>
      </c>
      <c r="E4179" s="331" t="str">
        <f>IF(A4179="","",IFERROR(INDEX(Penerimaan,MATCH('Buku Besar'!A4179,Akun,0)),""))</f>
        <v/>
      </c>
      <c r="F4179" s="331" t="str">
        <f>IF(A4179="","",IFERROR(INDEX(Pengeluaran,MATCH('Buku Besar'!A4179,Akun,0)),""))</f>
        <v/>
      </c>
      <c r="H4179" s="91" t="str">
        <f t="shared" si="131"/>
        <v/>
      </c>
      <c r="I4179" s="330" t="str">
        <f>IF(H4179="","",IFERROR(INDEX(Tanggal1,MATCH('Buku Besar'!H4179,Akun1,0)),""))</f>
        <v/>
      </c>
      <c r="J4179" s="2" t="str">
        <f>IF(H4179="","",IFERROR(INDEX(Keterangan1,MATCH('Buku Besar'!H4179,Akun1,0)),""))</f>
        <v/>
      </c>
      <c r="K4179" s="2" t="str">
        <f>IF(H4179="","",IFERROR(INDEX(Reff1,MATCH('Buku Besar'!H4179,Akun1,0)),""))</f>
        <v/>
      </c>
      <c r="L4179" s="331" t="str">
        <f>IF(H4179="","",IFERROR(INDEX(Penerimaan1,MATCH('Buku Besar'!H4179,Akun1,0)),""))</f>
        <v/>
      </c>
      <c r="M4179" s="331" t="str">
        <f>IF(H4179="","",IFERROR(INDEX(Pengeluaran1,MATCH('Buku Besar'!H4179,Akun1,0)),""))</f>
        <v/>
      </c>
    </row>
    <row r="4180" spans="1:13" x14ac:dyDescent="0.25">
      <c r="A4180" s="91" t="str">
        <f t="shared" si="130"/>
        <v/>
      </c>
      <c r="B4180" s="330" t="str">
        <f>IF(A4180="","",IFERROR(INDEX(Tanggal,MATCH('Buku Besar'!A4180,Akun,0)),""))</f>
        <v/>
      </c>
      <c r="C4180" s="2" t="str">
        <f>IF(A4180="","",IFERROR(INDEX(Keterangan,MATCH('Buku Besar'!A4180,Akun,0)),""))</f>
        <v/>
      </c>
      <c r="D4180" s="2" t="str">
        <f>IF(A4180="","",IFERROR(INDEX(Reff,MATCH('Buku Besar'!A4180,Akun,0)),""))</f>
        <v/>
      </c>
      <c r="E4180" s="331" t="str">
        <f>IF(A4180="","",IFERROR(INDEX(Penerimaan,MATCH('Buku Besar'!A4180,Akun,0)),""))</f>
        <v/>
      </c>
      <c r="F4180" s="331" t="str">
        <f>IF(A4180="","",IFERROR(INDEX(Pengeluaran,MATCH('Buku Besar'!A4180,Akun,0)),""))</f>
        <v/>
      </c>
      <c r="H4180" s="91" t="str">
        <f t="shared" si="131"/>
        <v/>
      </c>
      <c r="I4180" s="330" t="str">
        <f>IF(H4180="","",IFERROR(INDEX(Tanggal1,MATCH('Buku Besar'!H4180,Akun1,0)),""))</f>
        <v/>
      </c>
      <c r="J4180" s="2" t="str">
        <f>IF(H4180="","",IFERROR(INDEX(Keterangan1,MATCH('Buku Besar'!H4180,Akun1,0)),""))</f>
        <v/>
      </c>
      <c r="K4180" s="2" t="str">
        <f>IF(H4180="","",IFERROR(INDEX(Reff1,MATCH('Buku Besar'!H4180,Akun1,0)),""))</f>
        <v/>
      </c>
      <c r="L4180" s="331" t="str">
        <f>IF(H4180="","",IFERROR(INDEX(Penerimaan1,MATCH('Buku Besar'!H4180,Akun1,0)),""))</f>
        <v/>
      </c>
      <c r="M4180" s="331" t="str">
        <f>IF(H4180="","",IFERROR(INDEX(Pengeluaran1,MATCH('Buku Besar'!H4180,Akun1,0)),""))</f>
        <v/>
      </c>
    </row>
    <row r="4181" spans="1:13" x14ac:dyDescent="0.25">
      <c r="A4181" s="91" t="str">
        <f t="shared" si="130"/>
        <v/>
      </c>
      <c r="B4181" s="330" t="str">
        <f>IF(A4181="","",IFERROR(INDEX(Tanggal,MATCH('Buku Besar'!A4181,Akun,0)),""))</f>
        <v/>
      </c>
      <c r="C4181" s="2" t="str">
        <f>IF(A4181="","",IFERROR(INDEX(Keterangan,MATCH('Buku Besar'!A4181,Akun,0)),""))</f>
        <v/>
      </c>
      <c r="D4181" s="2" t="str">
        <f>IF(A4181="","",IFERROR(INDEX(Reff,MATCH('Buku Besar'!A4181,Akun,0)),""))</f>
        <v/>
      </c>
      <c r="E4181" s="331" t="str">
        <f>IF(A4181="","",IFERROR(INDEX(Penerimaan,MATCH('Buku Besar'!A4181,Akun,0)),""))</f>
        <v/>
      </c>
      <c r="F4181" s="331" t="str">
        <f>IF(A4181="","",IFERROR(INDEX(Pengeluaran,MATCH('Buku Besar'!A4181,Akun,0)),""))</f>
        <v/>
      </c>
      <c r="H4181" s="91" t="str">
        <f t="shared" si="131"/>
        <v/>
      </c>
      <c r="I4181" s="330" t="str">
        <f>IF(H4181="","",IFERROR(INDEX(Tanggal1,MATCH('Buku Besar'!H4181,Akun1,0)),""))</f>
        <v/>
      </c>
      <c r="J4181" s="2" t="str">
        <f>IF(H4181="","",IFERROR(INDEX(Keterangan1,MATCH('Buku Besar'!H4181,Akun1,0)),""))</f>
        <v/>
      </c>
      <c r="K4181" s="2" t="str">
        <f>IF(H4181="","",IFERROR(INDEX(Reff1,MATCH('Buku Besar'!H4181,Akun1,0)),""))</f>
        <v/>
      </c>
      <c r="L4181" s="331" t="str">
        <f>IF(H4181="","",IFERROR(INDEX(Penerimaan1,MATCH('Buku Besar'!H4181,Akun1,0)),""))</f>
        <v/>
      </c>
      <c r="M4181" s="331" t="str">
        <f>IF(H4181="","",IFERROR(INDEX(Pengeluaran1,MATCH('Buku Besar'!H4181,Akun1,0)),""))</f>
        <v/>
      </c>
    </row>
    <row r="4182" spans="1:13" x14ac:dyDescent="0.25">
      <c r="A4182" s="91" t="str">
        <f t="shared" si="130"/>
        <v/>
      </c>
      <c r="B4182" s="330" t="str">
        <f>IF(A4182="","",IFERROR(INDEX(Tanggal,MATCH('Buku Besar'!A4182,Akun,0)),""))</f>
        <v/>
      </c>
      <c r="C4182" s="2" t="str">
        <f>IF(A4182="","",IFERROR(INDEX(Keterangan,MATCH('Buku Besar'!A4182,Akun,0)),""))</f>
        <v/>
      </c>
      <c r="D4182" s="2" t="str">
        <f>IF(A4182="","",IFERROR(INDEX(Reff,MATCH('Buku Besar'!A4182,Akun,0)),""))</f>
        <v/>
      </c>
      <c r="E4182" s="331" t="str">
        <f>IF(A4182="","",IFERROR(INDEX(Penerimaan,MATCH('Buku Besar'!A4182,Akun,0)),""))</f>
        <v/>
      </c>
      <c r="F4182" s="331" t="str">
        <f>IF(A4182="","",IFERROR(INDEX(Pengeluaran,MATCH('Buku Besar'!A4182,Akun,0)),""))</f>
        <v/>
      </c>
      <c r="H4182" s="91" t="str">
        <f t="shared" si="131"/>
        <v/>
      </c>
      <c r="I4182" s="330" t="str">
        <f>IF(H4182="","",IFERROR(INDEX(Tanggal1,MATCH('Buku Besar'!H4182,Akun1,0)),""))</f>
        <v/>
      </c>
      <c r="J4182" s="2" t="str">
        <f>IF(H4182="","",IFERROR(INDEX(Keterangan1,MATCH('Buku Besar'!H4182,Akun1,0)),""))</f>
        <v/>
      </c>
      <c r="K4182" s="2" t="str">
        <f>IF(H4182="","",IFERROR(INDEX(Reff1,MATCH('Buku Besar'!H4182,Akun1,0)),""))</f>
        <v/>
      </c>
      <c r="L4182" s="331" t="str">
        <f>IF(H4182="","",IFERROR(INDEX(Penerimaan1,MATCH('Buku Besar'!H4182,Akun1,0)),""))</f>
        <v/>
      </c>
      <c r="M4182" s="331" t="str">
        <f>IF(H4182="","",IFERROR(INDEX(Pengeluaran1,MATCH('Buku Besar'!H4182,Akun1,0)),""))</f>
        <v/>
      </c>
    </row>
    <row r="4183" spans="1:13" x14ac:dyDescent="0.25">
      <c r="A4183" s="91" t="str">
        <f t="shared" si="130"/>
        <v/>
      </c>
      <c r="B4183" s="330" t="str">
        <f>IF(A4183="","",IFERROR(INDEX(Tanggal,MATCH('Buku Besar'!A4183,Akun,0)),""))</f>
        <v/>
      </c>
      <c r="C4183" s="2" t="str">
        <f>IF(A4183="","",IFERROR(INDEX(Keterangan,MATCH('Buku Besar'!A4183,Akun,0)),""))</f>
        <v/>
      </c>
      <c r="D4183" s="2" t="str">
        <f>IF(A4183="","",IFERROR(INDEX(Reff,MATCH('Buku Besar'!A4183,Akun,0)),""))</f>
        <v/>
      </c>
      <c r="E4183" s="331" t="str">
        <f>IF(A4183="","",IFERROR(INDEX(Penerimaan,MATCH('Buku Besar'!A4183,Akun,0)),""))</f>
        <v/>
      </c>
      <c r="F4183" s="331" t="str">
        <f>IF(A4183="","",IFERROR(INDEX(Pengeluaran,MATCH('Buku Besar'!A4183,Akun,0)),""))</f>
        <v/>
      </c>
      <c r="H4183" s="91" t="str">
        <f t="shared" si="131"/>
        <v/>
      </c>
      <c r="I4183" s="330" t="str">
        <f>IF(H4183="","",IFERROR(INDEX(Tanggal1,MATCH('Buku Besar'!H4183,Akun1,0)),""))</f>
        <v/>
      </c>
      <c r="J4183" s="2" t="str">
        <f>IF(H4183="","",IFERROR(INDEX(Keterangan1,MATCH('Buku Besar'!H4183,Akun1,0)),""))</f>
        <v/>
      </c>
      <c r="K4183" s="2" t="str">
        <f>IF(H4183="","",IFERROR(INDEX(Reff1,MATCH('Buku Besar'!H4183,Akun1,0)),""))</f>
        <v/>
      </c>
      <c r="L4183" s="331" t="str">
        <f>IF(H4183="","",IFERROR(INDEX(Penerimaan1,MATCH('Buku Besar'!H4183,Akun1,0)),""))</f>
        <v/>
      </c>
      <c r="M4183" s="331" t="str">
        <f>IF(H4183="","",IFERROR(INDEX(Pengeluaran1,MATCH('Buku Besar'!H4183,Akun1,0)),""))</f>
        <v/>
      </c>
    </row>
    <row r="4184" spans="1:13" x14ac:dyDescent="0.25">
      <c r="A4184" s="91" t="str">
        <f t="shared" si="130"/>
        <v/>
      </c>
      <c r="B4184" s="330" t="str">
        <f>IF(A4184="","",IFERROR(INDEX(Tanggal,MATCH('Buku Besar'!A4184,Akun,0)),""))</f>
        <v/>
      </c>
      <c r="C4184" s="2" t="str">
        <f>IF(A4184="","",IFERROR(INDEX(Keterangan,MATCH('Buku Besar'!A4184,Akun,0)),""))</f>
        <v/>
      </c>
      <c r="D4184" s="2" t="str">
        <f>IF(A4184="","",IFERROR(INDEX(Reff,MATCH('Buku Besar'!A4184,Akun,0)),""))</f>
        <v/>
      </c>
      <c r="E4184" s="331" t="str">
        <f>IF(A4184="","",IFERROR(INDEX(Penerimaan,MATCH('Buku Besar'!A4184,Akun,0)),""))</f>
        <v/>
      </c>
      <c r="F4184" s="331" t="str">
        <f>IF(A4184="","",IFERROR(INDEX(Pengeluaran,MATCH('Buku Besar'!A4184,Akun,0)),""))</f>
        <v/>
      </c>
      <c r="H4184" s="91" t="str">
        <f t="shared" si="131"/>
        <v/>
      </c>
      <c r="I4184" s="330" t="str">
        <f>IF(H4184="","",IFERROR(INDEX(Tanggal1,MATCH('Buku Besar'!H4184,Akun1,0)),""))</f>
        <v/>
      </c>
      <c r="J4184" s="2" t="str">
        <f>IF(H4184="","",IFERROR(INDEX(Keterangan1,MATCH('Buku Besar'!H4184,Akun1,0)),""))</f>
        <v/>
      </c>
      <c r="K4184" s="2" t="str">
        <f>IF(H4184="","",IFERROR(INDEX(Reff1,MATCH('Buku Besar'!H4184,Akun1,0)),""))</f>
        <v/>
      </c>
      <c r="L4184" s="331" t="str">
        <f>IF(H4184="","",IFERROR(INDEX(Penerimaan1,MATCH('Buku Besar'!H4184,Akun1,0)),""))</f>
        <v/>
      </c>
      <c r="M4184" s="331" t="str">
        <f>IF(H4184="","",IFERROR(INDEX(Pengeluaran1,MATCH('Buku Besar'!H4184,Akun1,0)),""))</f>
        <v/>
      </c>
    </row>
    <row r="4185" spans="1:13" x14ac:dyDescent="0.25">
      <c r="A4185" s="91" t="str">
        <f t="shared" si="130"/>
        <v/>
      </c>
      <c r="B4185" s="330" t="str">
        <f>IF(A4185="","",IFERROR(INDEX(Tanggal,MATCH('Buku Besar'!A4185,Akun,0)),""))</f>
        <v/>
      </c>
      <c r="C4185" s="2" t="str">
        <f>IF(A4185="","",IFERROR(INDEX(Keterangan,MATCH('Buku Besar'!A4185,Akun,0)),""))</f>
        <v/>
      </c>
      <c r="D4185" s="2" t="str">
        <f>IF(A4185="","",IFERROR(INDEX(Reff,MATCH('Buku Besar'!A4185,Akun,0)),""))</f>
        <v/>
      </c>
      <c r="E4185" s="331" t="str">
        <f>IF(A4185="","",IFERROR(INDEX(Penerimaan,MATCH('Buku Besar'!A4185,Akun,0)),""))</f>
        <v/>
      </c>
      <c r="F4185" s="331" t="str">
        <f>IF(A4185="","",IFERROR(INDEX(Pengeluaran,MATCH('Buku Besar'!A4185,Akun,0)),""))</f>
        <v/>
      </c>
      <c r="H4185" s="91" t="str">
        <f t="shared" si="131"/>
        <v/>
      </c>
      <c r="I4185" s="330" t="str">
        <f>IF(H4185="","",IFERROR(INDEX(Tanggal1,MATCH('Buku Besar'!H4185,Akun1,0)),""))</f>
        <v/>
      </c>
      <c r="J4185" s="2" t="str">
        <f>IF(H4185="","",IFERROR(INDEX(Keterangan1,MATCH('Buku Besar'!H4185,Akun1,0)),""))</f>
        <v/>
      </c>
      <c r="K4185" s="2" t="str">
        <f>IF(H4185="","",IFERROR(INDEX(Reff1,MATCH('Buku Besar'!H4185,Akun1,0)),""))</f>
        <v/>
      </c>
      <c r="L4185" s="331" t="str">
        <f>IF(H4185="","",IFERROR(INDEX(Penerimaan1,MATCH('Buku Besar'!H4185,Akun1,0)),""))</f>
        <v/>
      </c>
      <c r="M4185" s="331" t="str">
        <f>IF(H4185="","",IFERROR(INDEX(Pengeluaran1,MATCH('Buku Besar'!H4185,Akun1,0)),""))</f>
        <v/>
      </c>
    </row>
    <row r="4186" spans="1:13" x14ac:dyDescent="0.25">
      <c r="A4186" s="91" t="str">
        <f t="shared" si="130"/>
        <v/>
      </c>
      <c r="B4186" s="330" t="str">
        <f>IF(A4186="","",IFERROR(INDEX(Tanggal,MATCH('Buku Besar'!A4186,Akun,0)),""))</f>
        <v/>
      </c>
      <c r="C4186" s="2" t="str">
        <f>IF(A4186="","",IFERROR(INDEX(Keterangan,MATCH('Buku Besar'!A4186,Akun,0)),""))</f>
        <v/>
      </c>
      <c r="D4186" s="2" t="str">
        <f>IF(A4186="","",IFERROR(INDEX(Reff,MATCH('Buku Besar'!A4186,Akun,0)),""))</f>
        <v/>
      </c>
      <c r="E4186" s="331" t="str">
        <f>IF(A4186="","",IFERROR(INDEX(Penerimaan,MATCH('Buku Besar'!A4186,Akun,0)),""))</f>
        <v/>
      </c>
      <c r="F4186" s="331" t="str">
        <f>IF(A4186="","",IFERROR(INDEX(Pengeluaran,MATCH('Buku Besar'!A4186,Akun,0)),""))</f>
        <v/>
      </c>
      <c r="H4186" s="91" t="str">
        <f t="shared" si="131"/>
        <v/>
      </c>
      <c r="I4186" s="330" t="str">
        <f>IF(H4186="","",IFERROR(INDEX(Tanggal1,MATCH('Buku Besar'!H4186,Akun1,0)),""))</f>
        <v/>
      </c>
      <c r="J4186" s="2" t="str">
        <f>IF(H4186="","",IFERROR(INDEX(Keterangan1,MATCH('Buku Besar'!H4186,Akun1,0)),""))</f>
        <v/>
      </c>
      <c r="K4186" s="2" t="str">
        <f>IF(H4186="","",IFERROR(INDEX(Reff1,MATCH('Buku Besar'!H4186,Akun1,0)),""))</f>
        <v/>
      </c>
      <c r="L4186" s="331" t="str">
        <f>IF(H4186="","",IFERROR(INDEX(Penerimaan1,MATCH('Buku Besar'!H4186,Akun1,0)),""))</f>
        <v/>
      </c>
      <c r="M4186" s="331" t="str">
        <f>IF(H4186="","",IFERROR(INDEX(Pengeluaran1,MATCH('Buku Besar'!H4186,Akun1,0)),""))</f>
        <v/>
      </c>
    </row>
    <row r="4187" spans="1:13" x14ac:dyDescent="0.25">
      <c r="A4187" s="91" t="str">
        <f t="shared" si="130"/>
        <v/>
      </c>
      <c r="B4187" s="330" t="str">
        <f>IF(A4187="","",IFERROR(INDEX(Tanggal,MATCH('Buku Besar'!A4187,Akun,0)),""))</f>
        <v/>
      </c>
      <c r="C4187" s="2" t="str">
        <f>IF(A4187="","",IFERROR(INDEX(Keterangan,MATCH('Buku Besar'!A4187,Akun,0)),""))</f>
        <v/>
      </c>
      <c r="D4187" s="2" t="str">
        <f>IF(A4187="","",IFERROR(INDEX(Reff,MATCH('Buku Besar'!A4187,Akun,0)),""))</f>
        <v/>
      </c>
      <c r="E4187" s="331" t="str">
        <f>IF(A4187="","",IFERROR(INDEX(Penerimaan,MATCH('Buku Besar'!A4187,Akun,0)),""))</f>
        <v/>
      </c>
      <c r="F4187" s="331" t="str">
        <f>IF(A4187="","",IFERROR(INDEX(Pengeluaran,MATCH('Buku Besar'!A4187,Akun,0)),""))</f>
        <v/>
      </c>
      <c r="H4187" s="91" t="str">
        <f t="shared" si="131"/>
        <v/>
      </c>
      <c r="I4187" s="330" t="str">
        <f>IF(H4187="","",IFERROR(INDEX(Tanggal1,MATCH('Buku Besar'!H4187,Akun1,0)),""))</f>
        <v/>
      </c>
      <c r="J4187" s="2" t="str">
        <f>IF(H4187="","",IFERROR(INDEX(Keterangan1,MATCH('Buku Besar'!H4187,Akun1,0)),""))</f>
        <v/>
      </c>
      <c r="K4187" s="2" t="str">
        <f>IF(H4187="","",IFERROR(INDEX(Reff1,MATCH('Buku Besar'!H4187,Akun1,0)),""))</f>
        <v/>
      </c>
      <c r="L4187" s="331" t="str">
        <f>IF(H4187="","",IFERROR(INDEX(Penerimaan1,MATCH('Buku Besar'!H4187,Akun1,0)),""))</f>
        <v/>
      </c>
      <c r="M4187" s="331" t="str">
        <f>IF(H4187="","",IFERROR(INDEX(Pengeluaran1,MATCH('Buku Besar'!H4187,Akun1,0)),""))</f>
        <v/>
      </c>
    </row>
    <row r="4188" spans="1:13" x14ac:dyDescent="0.25">
      <c r="A4188" s="91" t="str">
        <f t="shared" si="130"/>
        <v/>
      </c>
      <c r="B4188" s="330" t="str">
        <f>IF(A4188="","",IFERROR(INDEX(Tanggal,MATCH('Buku Besar'!A4188,Akun,0)),""))</f>
        <v/>
      </c>
      <c r="C4188" s="2" t="str">
        <f>IF(A4188="","",IFERROR(INDEX(Keterangan,MATCH('Buku Besar'!A4188,Akun,0)),""))</f>
        <v/>
      </c>
      <c r="D4188" s="2" t="str">
        <f>IF(A4188="","",IFERROR(INDEX(Reff,MATCH('Buku Besar'!A4188,Akun,0)),""))</f>
        <v/>
      </c>
      <c r="E4188" s="331" t="str">
        <f>IF(A4188="","",IFERROR(INDEX(Penerimaan,MATCH('Buku Besar'!A4188,Akun,0)),""))</f>
        <v/>
      </c>
      <c r="F4188" s="331" t="str">
        <f>IF(A4188="","",IFERROR(INDEX(Pengeluaran,MATCH('Buku Besar'!A4188,Akun,0)),""))</f>
        <v/>
      </c>
      <c r="H4188" s="91" t="str">
        <f t="shared" si="131"/>
        <v/>
      </c>
      <c r="I4188" s="330" t="str">
        <f>IF(H4188="","",IFERROR(INDEX(Tanggal1,MATCH('Buku Besar'!H4188,Akun1,0)),""))</f>
        <v/>
      </c>
      <c r="J4188" s="2" t="str">
        <f>IF(H4188="","",IFERROR(INDEX(Keterangan1,MATCH('Buku Besar'!H4188,Akun1,0)),""))</f>
        <v/>
      </c>
      <c r="K4188" s="2" t="str">
        <f>IF(H4188="","",IFERROR(INDEX(Reff1,MATCH('Buku Besar'!H4188,Akun1,0)),""))</f>
        <v/>
      </c>
      <c r="L4188" s="331" t="str">
        <f>IF(H4188="","",IFERROR(INDEX(Penerimaan1,MATCH('Buku Besar'!H4188,Akun1,0)),""))</f>
        <v/>
      </c>
      <c r="M4188" s="331" t="str">
        <f>IF(H4188="","",IFERROR(INDEX(Pengeluaran1,MATCH('Buku Besar'!H4188,Akun1,0)),""))</f>
        <v/>
      </c>
    </row>
    <row r="4189" spans="1:13" x14ac:dyDescent="0.25">
      <c r="A4189" s="91" t="str">
        <f t="shared" si="130"/>
        <v/>
      </c>
      <c r="B4189" s="330" t="str">
        <f>IF(A4189="","",IFERROR(INDEX(Tanggal,MATCH('Buku Besar'!A4189,Akun,0)),""))</f>
        <v/>
      </c>
      <c r="C4189" s="2" t="str">
        <f>IF(A4189="","",IFERROR(INDEX(Keterangan,MATCH('Buku Besar'!A4189,Akun,0)),""))</f>
        <v/>
      </c>
      <c r="D4189" s="2" t="str">
        <f>IF(A4189="","",IFERROR(INDEX(Reff,MATCH('Buku Besar'!A4189,Akun,0)),""))</f>
        <v/>
      </c>
      <c r="E4189" s="331" t="str">
        <f>IF(A4189="","",IFERROR(INDEX(Penerimaan,MATCH('Buku Besar'!A4189,Akun,0)),""))</f>
        <v/>
      </c>
      <c r="F4189" s="331" t="str">
        <f>IF(A4189="","",IFERROR(INDEX(Pengeluaran,MATCH('Buku Besar'!A4189,Akun,0)),""))</f>
        <v/>
      </c>
      <c r="H4189" s="91" t="str">
        <f t="shared" si="131"/>
        <v/>
      </c>
      <c r="I4189" s="330" t="str">
        <f>IF(H4189="","",IFERROR(INDEX(Tanggal1,MATCH('Buku Besar'!H4189,Akun1,0)),""))</f>
        <v/>
      </c>
      <c r="J4189" s="2" t="str">
        <f>IF(H4189="","",IFERROR(INDEX(Keterangan1,MATCH('Buku Besar'!H4189,Akun1,0)),""))</f>
        <v/>
      </c>
      <c r="K4189" s="2" t="str">
        <f>IF(H4189="","",IFERROR(INDEX(Reff1,MATCH('Buku Besar'!H4189,Akun1,0)),""))</f>
        <v/>
      </c>
      <c r="L4189" s="331" t="str">
        <f>IF(H4189="","",IFERROR(INDEX(Penerimaan1,MATCH('Buku Besar'!H4189,Akun1,0)),""))</f>
        <v/>
      </c>
      <c r="M4189" s="331" t="str">
        <f>IF(H4189="","",IFERROR(INDEX(Pengeluaran1,MATCH('Buku Besar'!H4189,Akun1,0)),""))</f>
        <v/>
      </c>
    </row>
    <row r="4190" spans="1:13" x14ac:dyDescent="0.25">
      <c r="A4190" s="91" t="str">
        <f t="shared" si="130"/>
        <v/>
      </c>
      <c r="B4190" s="330" t="str">
        <f>IF(A4190="","",IFERROR(INDEX(Tanggal,MATCH('Buku Besar'!A4190,Akun,0)),""))</f>
        <v/>
      </c>
      <c r="C4190" s="2" t="str">
        <f>IF(A4190="","",IFERROR(INDEX(Keterangan,MATCH('Buku Besar'!A4190,Akun,0)),""))</f>
        <v/>
      </c>
      <c r="D4190" s="2" t="str">
        <f>IF(A4190="","",IFERROR(INDEX(Reff,MATCH('Buku Besar'!A4190,Akun,0)),""))</f>
        <v/>
      </c>
      <c r="E4190" s="331" t="str">
        <f>IF(A4190="","",IFERROR(INDEX(Penerimaan,MATCH('Buku Besar'!A4190,Akun,0)),""))</f>
        <v/>
      </c>
      <c r="F4190" s="331" t="str">
        <f>IF(A4190="","",IFERROR(INDEX(Pengeluaran,MATCH('Buku Besar'!A4190,Akun,0)),""))</f>
        <v/>
      </c>
      <c r="H4190" s="91" t="str">
        <f t="shared" si="131"/>
        <v/>
      </c>
      <c r="I4190" s="330" t="str">
        <f>IF(H4190="","",IFERROR(INDEX(Tanggal1,MATCH('Buku Besar'!H4190,Akun1,0)),""))</f>
        <v/>
      </c>
      <c r="J4190" s="2" t="str">
        <f>IF(H4190="","",IFERROR(INDEX(Keterangan1,MATCH('Buku Besar'!H4190,Akun1,0)),""))</f>
        <v/>
      </c>
      <c r="K4190" s="2" t="str">
        <f>IF(H4190="","",IFERROR(INDEX(Reff1,MATCH('Buku Besar'!H4190,Akun1,0)),""))</f>
        <v/>
      </c>
      <c r="L4190" s="331" t="str">
        <f>IF(H4190="","",IFERROR(INDEX(Penerimaan1,MATCH('Buku Besar'!H4190,Akun1,0)),""))</f>
        <v/>
      </c>
      <c r="M4190" s="331" t="str">
        <f>IF(H4190="","",IFERROR(INDEX(Pengeluaran1,MATCH('Buku Besar'!H4190,Akun1,0)),""))</f>
        <v/>
      </c>
    </row>
    <row r="4191" spans="1:13" x14ac:dyDescent="0.25">
      <c r="A4191" s="91" t="str">
        <f t="shared" si="130"/>
        <v/>
      </c>
      <c r="B4191" s="330" t="str">
        <f>IF(A4191="","",IFERROR(INDEX(Tanggal,MATCH('Buku Besar'!A4191,Akun,0)),""))</f>
        <v/>
      </c>
      <c r="C4191" s="2" t="str">
        <f>IF(A4191="","",IFERROR(INDEX(Keterangan,MATCH('Buku Besar'!A4191,Akun,0)),""))</f>
        <v/>
      </c>
      <c r="D4191" s="2" t="str">
        <f>IF(A4191="","",IFERROR(INDEX(Reff,MATCH('Buku Besar'!A4191,Akun,0)),""))</f>
        <v/>
      </c>
      <c r="E4191" s="331" t="str">
        <f>IF(A4191="","",IFERROR(INDEX(Penerimaan,MATCH('Buku Besar'!A4191,Akun,0)),""))</f>
        <v/>
      </c>
      <c r="F4191" s="331" t="str">
        <f>IF(A4191="","",IFERROR(INDEX(Pengeluaran,MATCH('Buku Besar'!A4191,Akun,0)),""))</f>
        <v/>
      </c>
      <c r="H4191" s="91" t="str">
        <f t="shared" si="131"/>
        <v/>
      </c>
      <c r="I4191" s="330" t="str">
        <f>IF(H4191="","",IFERROR(INDEX(Tanggal1,MATCH('Buku Besar'!H4191,Akun1,0)),""))</f>
        <v/>
      </c>
      <c r="J4191" s="2" t="str">
        <f>IF(H4191="","",IFERROR(INDEX(Keterangan1,MATCH('Buku Besar'!H4191,Akun1,0)),""))</f>
        <v/>
      </c>
      <c r="K4191" s="2" t="str">
        <f>IF(H4191="","",IFERROR(INDEX(Reff1,MATCH('Buku Besar'!H4191,Akun1,0)),""))</f>
        <v/>
      </c>
      <c r="L4191" s="331" t="str">
        <f>IF(H4191="","",IFERROR(INDEX(Penerimaan1,MATCH('Buku Besar'!H4191,Akun1,0)),""))</f>
        <v/>
      </c>
      <c r="M4191" s="331" t="str">
        <f>IF(H4191="","",IFERROR(INDEX(Pengeluaran1,MATCH('Buku Besar'!H4191,Akun1,0)),""))</f>
        <v/>
      </c>
    </row>
    <row r="4192" spans="1:13" x14ac:dyDescent="0.25">
      <c r="A4192" s="91" t="str">
        <f t="shared" si="130"/>
        <v/>
      </c>
      <c r="B4192" s="330" t="str">
        <f>IF(A4192="","",IFERROR(INDEX(Tanggal,MATCH('Buku Besar'!A4192,Akun,0)),""))</f>
        <v/>
      </c>
      <c r="C4192" s="2" t="str">
        <f>IF(A4192="","",IFERROR(INDEX(Keterangan,MATCH('Buku Besar'!A4192,Akun,0)),""))</f>
        <v/>
      </c>
      <c r="D4192" s="2" t="str">
        <f>IF(A4192="","",IFERROR(INDEX(Reff,MATCH('Buku Besar'!A4192,Akun,0)),""))</f>
        <v/>
      </c>
      <c r="E4192" s="331" t="str">
        <f>IF(A4192="","",IFERROR(INDEX(Penerimaan,MATCH('Buku Besar'!A4192,Akun,0)),""))</f>
        <v/>
      </c>
      <c r="F4192" s="331" t="str">
        <f>IF(A4192="","",IFERROR(INDEX(Pengeluaran,MATCH('Buku Besar'!A4192,Akun,0)),""))</f>
        <v/>
      </c>
      <c r="H4192" s="91" t="str">
        <f t="shared" si="131"/>
        <v/>
      </c>
      <c r="I4192" s="330" t="str">
        <f>IF(H4192="","",IFERROR(INDEX(Tanggal1,MATCH('Buku Besar'!H4192,Akun1,0)),""))</f>
        <v/>
      </c>
      <c r="J4192" s="2" t="str">
        <f>IF(H4192="","",IFERROR(INDEX(Keterangan1,MATCH('Buku Besar'!H4192,Akun1,0)),""))</f>
        <v/>
      </c>
      <c r="K4192" s="2" t="str">
        <f>IF(H4192="","",IFERROR(INDEX(Reff1,MATCH('Buku Besar'!H4192,Akun1,0)),""))</f>
        <v/>
      </c>
      <c r="L4192" s="331" t="str">
        <f>IF(H4192="","",IFERROR(INDEX(Penerimaan1,MATCH('Buku Besar'!H4192,Akun1,0)),""))</f>
        <v/>
      </c>
      <c r="M4192" s="331" t="str">
        <f>IF(H4192="","",IFERROR(INDEX(Pengeluaran1,MATCH('Buku Besar'!H4192,Akun1,0)),""))</f>
        <v/>
      </c>
    </row>
    <row r="4193" spans="1:13" x14ac:dyDescent="0.25">
      <c r="A4193" s="91" t="str">
        <f t="shared" si="130"/>
        <v/>
      </c>
      <c r="B4193" s="330" t="str">
        <f>IF(A4193="","",IFERROR(INDEX(Tanggal,MATCH('Buku Besar'!A4193,Akun,0)),""))</f>
        <v/>
      </c>
      <c r="C4193" s="2" t="str">
        <f>IF(A4193="","",IFERROR(INDEX(Keterangan,MATCH('Buku Besar'!A4193,Akun,0)),""))</f>
        <v/>
      </c>
      <c r="D4193" s="2" t="str">
        <f>IF(A4193="","",IFERROR(INDEX(Reff,MATCH('Buku Besar'!A4193,Akun,0)),""))</f>
        <v/>
      </c>
      <c r="E4193" s="331" t="str">
        <f>IF(A4193="","",IFERROR(INDEX(Penerimaan,MATCH('Buku Besar'!A4193,Akun,0)),""))</f>
        <v/>
      </c>
      <c r="F4193" s="331" t="str">
        <f>IF(A4193="","",IFERROR(INDEX(Pengeluaran,MATCH('Buku Besar'!A4193,Akun,0)),""))</f>
        <v/>
      </c>
      <c r="H4193" s="91" t="str">
        <f t="shared" si="131"/>
        <v/>
      </c>
      <c r="I4193" s="330" t="str">
        <f>IF(H4193="","",IFERROR(INDEX(Tanggal1,MATCH('Buku Besar'!H4193,Akun1,0)),""))</f>
        <v/>
      </c>
      <c r="J4193" s="2" t="str">
        <f>IF(H4193="","",IFERROR(INDEX(Keterangan1,MATCH('Buku Besar'!H4193,Akun1,0)),""))</f>
        <v/>
      </c>
      <c r="K4193" s="2" t="str">
        <f>IF(H4193="","",IFERROR(INDEX(Reff1,MATCH('Buku Besar'!H4193,Akun1,0)),""))</f>
        <v/>
      </c>
      <c r="L4193" s="331" t="str">
        <f>IF(H4193="","",IFERROR(INDEX(Penerimaan1,MATCH('Buku Besar'!H4193,Akun1,0)),""))</f>
        <v/>
      </c>
      <c r="M4193" s="331" t="str">
        <f>IF(H4193="","",IFERROR(INDEX(Pengeluaran1,MATCH('Buku Besar'!H4193,Akun1,0)),""))</f>
        <v/>
      </c>
    </row>
    <row r="4194" spans="1:13" x14ac:dyDescent="0.25">
      <c r="A4194" s="91" t="str">
        <f t="shared" si="130"/>
        <v/>
      </c>
      <c r="B4194" s="330" t="str">
        <f>IF(A4194="","",IFERROR(INDEX(Tanggal,MATCH('Buku Besar'!A4194,Akun,0)),""))</f>
        <v/>
      </c>
      <c r="C4194" s="2" t="str">
        <f>IF(A4194="","",IFERROR(INDEX(Keterangan,MATCH('Buku Besar'!A4194,Akun,0)),""))</f>
        <v/>
      </c>
      <c r="D4194" s="2" t="str">
        <f>IF(A4194="","",IFERROR(INDEX(Reff,MATCH('Buku Besar'!A4194,Akun,0)),""))</f>
        <v/>
      </c>
      <c r="E4194" s="331" t="str">
        <f>IF(A4194="","",IFERROR(INDEX(Penerimaan,MATCH('Buku Besar'!A4194,Akun,0)),""))</f>
        <v/>
      </c>
      <c r="F4194" s="331" t="str">
        <f>IF(A4194="","",IFERROR(INDEX(Pengeluaran,MATCH('Buku Besar'!A4194,Akun,0)),""))</f>
        <v/>
      </c>
      <c r="H4194" s="91" t="str">
        <f t="shared" si="131"/>
        <v/>
      </c>
      <c r="I4194" s="330" t="str">
        <f>IF(H4194="","",IFERROR(INDEX(Tanggal1,MATCH('Buku Besar'!H4194,Akun1,0)),""))</f>
        <v/>
      </c>
      <c r="J4194" s="2" t="str">
        <f>IF(H4194="","",IFERROR(INDEX(Keterangan1,MATCH('Buku Besar'!H4194,Akun1,0)),""))</f>
        <v/>
      </c>
      <c r="K4194" s="2" t="str">
        <f>IF(H4194="","",IFERROR(INDEX(Reff1,MATCH('Buku Besar'!H4194,Akun1,0)),""))</f>
        <v/>
      </c>
      <c r="L4194" s="331" t="str">
        <f>IF(H4194="","",IFERROR(INDEX(Penerimaan1,MATCH('Buku Besar'!H4194,Akun1,0)),""))</f>
        <v/>
      </c>
      <c r="M4194" s="331" t="str">
        <f>IF(H4194="","",IFERROR(INDEX(Pengeluaran1,MATCH('Buku Besar'!H4194,Akun1,0)),""))</f>
        <v/>
      </c>
    </row>
    <row r="4195" spans="1:13" x14ac:dyDescent="0.25">
      <c r="A4195" s="91" t="str">
        <f t="shared" si="130"/>
        <v/>
      </c>
      <c r="B4195" s="330" t="str">
        <f>IF(A4195="","",IFERROR(INDEX(Tanggal,MATCH('Buku Besar'!A4195,Akun,0)),""))</f>
        <v/>
      </c>
      <c r="C4195" s="2" t="str">
        <f>IF(A4195="","",IFERROR(INDEX(Keterangan,MATCH('Buku Besar'!A4195,Akun,0)),""))</f>
        <v/>
      </c>
      <c r="D4195" s="2" t="str">
        <f>IF(A4195="","",IFERROR(INDEX(Reff,MATCH('Buku Besar'!A4195,Akun,0)),""))</f>
        <v/>
      </c>
      <c r="E4195" s="331" t="str">
        <f>IF(A4195="","",IFERROR(INDEX(Penerimaan,MATCH('Buku Besar'!A4195,Akun,0)),""))</f>
        <v/>
      </c>
      <c r="F4195" s="331" t="str">
        <f>IF(A4195="","",IFERROR(INDEX(Pengeluaran,MATCH('Buku Besar'!A4195,Akun,0)),""))</f>
        <v/>
      </c>
      <c r="H4195" s="91" t="str">
        <f t="shared" si="131"/>
        <v/>
      </c>
      <c r="I4195" s="330" t="str">
        <f>IF(H4195="","",IFERROR(INDEX(Tanggal1,MATCH('Buku Besar'!H4195,Akun1,0)),""))</f>
        <v/>
      </c>
      <c r="J4195" s="2" t="str">
        <f>IF(H4195="","",IFERROR(INDEX(Keterangan1,MATCH('Buku Besar'!H4195,Akun1,0)),""))</f>
        <v/>
      </c>
      <c r="K4195" s="2" t="str">
        <f>IF(H4195="","",IFERROR(INDEX(Reff1,MATCH('Buku Besar'!H4195,Akun1,0)),""))</f>
        <v/>
      </c>
      <c r="L4195" s="331" t="str">
        <f>IF(H4195="","",IFERROR(INDEX(Penerimaan1,MATCH('Buku Besar'!H4195,Akun1,0)),""))</f>
        <v/>
      </c>
      <c r="M4195" s="331" t="str">
        <f>IF(H4195="","",IFERROR(INDEX(Pengeluaran1,MATCH('Buku Besar'!H4195,Akun1,0)),""))</f>
        <v/>
      </c>
    </row>
    <row r="4196" spans="1:13" x14ac:dyDescent="0.25">
      <c r="A4196" s="91" t="str">
        <f t="shared" si="130"/>
        <v/>
      </c>
      <c r="B4196" s="330" t="str">
        <f>IF(A4196="","",IFERROR(INDEX(Tanggal,MATCH('Buku Besar'!A4196,Akun,0)),""))</f>
        <v/>
      </c>
      <c r="C4196" s="2" t="str">
        <f>IF(A4196="","",IFERROR(INDEX(Keterangan,MATCH('Buku Besar'!A4196,Akun,0)),""))</f>
        <v/>
      </c>
      <c r="D4196" s="2" t="str">
        <f>IF(A4196="","",IFERROR(INDEX(Reff,MATCH('Buku Besar'!A4196,Akun,0)),""))</f>
        <v/>
      </c>
      <c r="E4196" s="331" t="str">
        <f>IF(A4196="","",IFERROR(INDEX(Penerimaan,MATCH('Buku Besar'!A4196,Akun,0)),""))</f>
        <v/>
      </c>
      <c r="F4196" s="331" t="str">
        <f>IF(A4196="","",IFERROR(INDEX(Pengeluaran,MATCH('Buku Besar'!A4196,Akun,0)),""))</f>
        <v/>
      </c>
      <c r="H4196" s="91" t="str">
        <f t="shared" si="131"/>
        <v/>
      </c>
      <c r="I4196" s="330" t="str">
        <f>IF(H4196="","",IFERROR(INDEX(Tanggal1,MATCH('Buku Besar'!H4196,Akun1,0)),""))</f>
        <v/>
      </c>
      <c r="J4196" s="2" t="str">
        <f>IF(H4196="","",IFERROR(INDEX(Keterangan1,MATCH('Buku Besar'!H4196,Akun1,0)),""))</f>
        <v/>
      </c>
      <c r="K4196" s="2" t="str">
        <f>IF(H4196="","",IFERROR(INDEX(Reff1,MATCH('Buku Besar'!H4196,Akun1,0)),""))</f>
        <v/>
      </c>
      <c r="L4196" s="331" t="str">
        <f>IF(H4196="","",IFERROR(INDEX(Penerimaan1,MATCH('Buku Besar'!H4196,Akun1,0)),""))</f>
        <v/>
      </c>
      <c r="M4196" s="331" t="str">
        <f>IF(H4196="","",IFERROR(INDEX(Pengeluaran1,MATCH('Buku Besar'!H4196,Akun1,0)),""))</f>
        <v/>
      </c>
    </row>
    <row r="4197" spans="1:13" x14ac:dyDescent="0.25">
      <c r="A4197" s="91" t="str">
        <f t="shared" si="130"/>
        <v/>
      </c>
      <c r="B4197" s="330" t="str">
        <f>IF(A4197="","",IFERROR(INDEX(Tanggal,MATCH('Buku Besar'!A4197,Akun,0)),""))</f>
        <v/>
      </c>
      <c r="C4197" s="2" t="str">
        <f>IF(A4197="","",IFERROR(INDEX(Keterangan,MATCH('Buku Besar'!A4197,Akun,0)),""))</f>
        <v/>
      </c>
      <c r="D4197" s="2" t="str">
        <f>IF(A4197="","",IFERROR(INDEX(Reff,MATCH('Buku Besar'!A4197,Akun,0)),""))</f>
        <v/>
      </c>
      <c r="E4197" s="331" t="str">
        <f>IF(A4197="","",IFERROR(INDEX(Penerimaan,MATCH('Buku Besar'!A4197,Akun,0)),""))</f>
        <v/>
      </c>
      <c r="F4197" s="331" t="str">
        <f>IF(A4197="","",IFERROR(INDEX(Pengeluaran,MATCH('Buku Besar'!A4197,Akun,0)),""))</f>
        <v/>
      </c>
      <c r="H4197" s="91" t="str">
        <f t="shared" si="131"/>
        <v/>
      </c>
      <c r="I4197" s="330" t="str">
        <f>IF(H4197="","",IFERROR(INDEX(Tanggal1,MATCH('Buku Besar'!H4197,Akun1,0)),""))</f>
        <v/>
      </c>
      <c r="J4197" s="2" t="str">
        <f>IF(H4197="","",IFERROR(INDEX(Keterangan1,MATCH('Buku Besar'!H4197,Akun1,0)),""))</f>
        <v/>
      </c>
      <c r="K4197" s="2" t="str">
        <f>IF(H4197="","",IFERROR(INDEX(Reff1,MATCH('Buku Besar'!H4197,Akun1,0)),""))</f>
        <v/>
      </c>
      <c r="L4197" s="331" t="str">
        <f>IF(H4197="","",IFERROR(INDEX(Penerimaan1,MATCH('Buku Besar'!H4197,Akun1,0)),""))</f>
        <v/>
      </c>
      <c r="M4197" s="331" t="str">
        <f>IF(H4197="","",IFERROR(INDEX(Pengeluaran1,MATCH('Buku Besar'!H4197,Akun1,0)),""))</f>
        <v/>
      </c>
    </row>
    <row r="4198" spans="1:13" x14ac:dyDescent="0.25">
      <c r="A4198" s="91" t="str">
        <f t="shared" si="130"/>
        <v/>
      </c>
      <c r="B4198" s="330" t="str">
        <f>IF(A4198="","",IFERROR(INDEX(Tanggal,MATCH('Buku Besar'!A4198,Akun,0)),""))</f>
        <v/>
      </c>
      <c r="C4198" s="2" t="str">
        <f>IF(A4198="","",IFERROR(INDEX(Keterangan,MATCH('Buku Besar'!A4198,Akun,0)),""))</f>
        <v/>
      </c>
      <c r="D4198" s="2" t="str">
        <f>IF(A4198="","",IFERROR(INDEX(Reff,MATCH('Buku Besar'!A4198,Akun,0)),""))</f>
        <v/>
      </c>
      <c r="E4198" s="331" t="str">
        <f>IF(A4198="","",IFERROR(INDEX(Penerimaan,MATCH('Buku Besar'!A4198,Akun,0)),""))</f>
        <v/>
      </c>
      <c r="F4198" s="331" t="str">
        <f>IF(A4198="","",IFERROR(INDEX(Pengeluaran,MATCH('Buku Besar'!A4198,Akun,0)),""))</f>
        <v/>
      </c>
      <c r="H4198" s="91" t="str">
        <f t="shared" si="131"/>
        <v/>
      </c>
      <c r="I4198" s="330" t="str">
        <f>IF(H4198="","",IFERROR(INDEX(Tanggal1,MATCH('Buku Besar'!H4198,Akun1,0)),""))</f>
        <v/>
      </c>
      <c r="J4198" s="2" t="str">
        <f>IF(H4198="","",IFERROR(INDEX(Keterangan1,MATCH('Buku Besar'!H4198,Akun1,0)),""))</f>
        <v/>
      </c>
      <c r="K4198" s="2" t="str">
        <f>IF(H4198="","",IFERROR(INDEX(Reff1,MATCH('Buku Besar'!H4198,Akun1,0)),""))</f>
        <v/>
      </c>
      <c r="L4198" s="331" t="str">
        <f>IF(H4198="","",IFERROR(INDEX(Penerimaan1,MATCH('Buku Besar'!H4198,Akun1,0)),""))</f>
        <v/>
      </c>
      <c r="M4198" s="331" t="str">
        <f>IF(H4198="","",IFERROR(INDEX(Pengeluaran1,MATCH('Buku Besar'!H4198,Akun1,0)),""))</f>
        <v/>
      </c>
    </row>
    <row r="4199" spans="1:13" x14ac:dyDescent="0.25">
      <c r="A4199" s="91" t="str">
        <f t="shared" si="130"/>
        <v/>
      </c>
      <c r="B4199" s="330" t="str">
        <f>IF(A4199="","",IFERROR(INDEX(Tanggal,MATCH('Buku Besar'!A4199,Akun,0)),""))</f>
        <v/>
      </c>
      <c r="C4199" s="2" t="str">
        <f>IF(A4199="","",IFERROR(INDEX(Keterangan,MATCH('Buku Besar'!A4199,Akun,0)),""))</f>
        <v/>
      </c>
      <c r="D4199" s="2" t="str">
        <f>IF(A4199="","",IFERROR(INDEX(Reff,MATCH('Buku Besar'!A4199,Akun,0)),""))</f>
        <v/>
      </c>
      <c r="E4199" s="331" t="str">
        <f>IF(A4199="","",IFERROR(INDEX(Penerimaan,MATCH('Buku Besar'!A4199,Akun,0)),""))</f>
        <v/>
      </c>
      <c r="F4199" s="331" t="str">
        <f>IF(A4199="","",IFERROR(INDEX(Pengeluaran,MATCH('Buku Besar'!A4199,Akun,0)),""))</f>
        <v/>
      </c>
      <c r="H4199" s="91" t="str">
        <f t="shared" si="131"/>
        <v/>
      </c>
      <c r="I4199" s="330" t="str">
        <f>IF(H4199="","",IFERROR(INDEX(Tanggal1,MATCH('Buku Besar'!H4199,Akun1,0)),""))</f>
        <v/>
      </c>
      <c r="J4199" s="2" t="str">
        <f>IF(H4199="","",IFERROR(INDEX(Keterangan1,MATCH('Buku Besar'!H4199,Akun1,0)),""))</f>
        <v/>
      </c>
      <c r="K4199" s="2" t="str">
        <f>IF(H4199="","",IFERROR(INDEX(Reff1,MATCH('Buku Besar'!H4199,Akun1,0)),""))</f>
        <v/>
      </c>
      <c r="L4199" s="331" t="str">
        <f>IF(H4199="","",IFERROR(INDEX(Penerimaan1,MATCH('Buku Besar'!H4199,Akun1,0)),""))</f>
        <v/>
      </c>
      <c r="M4199" s="331" t="str">
        <f>IF(H4199="","",IFERROR(INDEX(Pengeluaran1,MATCH('Buku Besar'!H4199,Akun1,0)),""))</f>
        <v/>
      </c>
    </row>
    <row r="4200" spans="1:13" x14ac:dyDescent="0.25">
      <c r="A4200" s="91" t="str">
        <f t="shared" si="130"/>
        <v/>
      </c>
      <c r="B4200" s="330" t="str">
        <f>IF(A4200="","",IFERROR(INDEX(Tanggal,MATCH('Buku Besar'!A4200,Akun,0)),""))</f>
        <v/>
      </c>
      <c r="C4200" s="2" t="str">
        <f>IF(A4200="","",IFERROR(INDEX(Keterangan,MATCH('Buku Besar'!A4200,Akun,0)),""))</f>
        <v/>
      </c>
      <c r="D4200" s="2" t="str">
        <f>IF(A4200="","",IFERROR(INDEX(Reff,MATCH('Buku Besar'!A4200,Akun,0)),""))</f>
        <v/>
      </c>
      <c r="E4200" s="331" t="str">
        <f>IF(A4200="","",IFERROR(INDEX(Penerimaan,MATCH('Buku Besar'!A4200,Akun,0)),""))</f>
        <v/>
      </c>
      <c r="F4200" s="331" t="str">
        <f>IF(A4200="","",IFERROR(INDEX(Pengeluaran,MATCH('Buku Besar'!A4200,Akun,0)),""))</f>
        <v/>
      </c>
      <c r="H4200" s="91" t="str">
        <f t="shared" si="131"/>
        <v/>
      </c>
      <c r="I4200" s="330" t="str">
        <f>IF(H4200="","",IFERROR(INDEX(Tanggal1,MATCH('Buku Besar'!H4200,Akun1,0)),""))</f>
        <v/>
      </c>
      <c r="J4200" s="2" t="str">
        <f>IF(H4200="","",IFERROR(INDEX(Keterangan1,MATCH('Buku Besar'!H4200,Akun1,0)),""))</f>
        <v/>
      </c>
      <c r="K4200" s="2" t="str">
        <f>IF(H4200="","",IFERROR(INDEX(Reff1,MATCH('Buku Besar'!H4200,Akun1,0)),""))</f>
        <v/>
      </c>
      <c r="L4200" s="331" t="str">
        <f>IF(H4200="","",IFERROR(INDEX(Penerimaan1,MATCH('Buku Besar'!H4200,Akun1,0)),""))</f>
        <v/>
      </c>
      <c r="M4200" s="331" t="str">
        <f>IF(H4200="","",IFERROR(INDEX(Pengeluaran1,MATCH('Buku Besar'!H4200,Akun1,0)),""))</f>
        <v/>
      </c>
    </row>
    <row r="4201" spans="1:13" x14ac:dyDescent="0.25">
      <c r="A4201" s="91" t="str">
        <f t="shared" si="130"/>
        <v/>
      </c>
      <c r="B4201" s="330" t="str">
        <f>IF(A4201="","",IFERROR(INDEX(Tanggal,MATCH('Buku Besar'!A4201,Akun,0)),""))</f>
        <v/>
      </c>
      <c r="C4201" s="2" t="str">
        <f>IF(A4201="","",IFERROR(INDEX(Keterangan,MATCH('Buku Besar'!A4201,Akun,0)),""))</f>
        <v/>
      </c>
      <c r="D4201" s="2" t="str">
        <f>IF(A4201="","",IFERROR(INDEX(Reff,MATCH('Buku Besar'!A4201,Akun,0)),""))</f>
        <v/>
      </c>
      <c r="E4201" s="331" t="str">
        <f>IF(A4201="","",IFERROR(INDEX(Penerimaan,MATCH('Buku Besar'!A4201,Akun,0)),""))</f>
        <v/>
      </c>
      <c r="F4201" s="331" t="str">
        <f>IF(A4201="","",IFERROR(INDEX(Pengeluaran,MATCH('Buku Besar'!A4201,Akun,0)),""))</f>
        <v/>
      </c>
      <c r="H4201" s="91" t="str">
        <f t="shared" si="131"/>
        <v/>
      </c>
      <c r="I4201" s="330" t="str">
        <f>IF(H4201="","",IFERROR(INDEX(Tanggal1,MATCH('Buku Besar'!H4201,Akun1,0)),""))</f>
        <v/>
      </c>
      <c r="J4201" s="2" t="str">
        <f>IF(H4201="","",IFERROR(INDEX(Keterangan1,MATCH('Buku Besar'!H4201,Akun1,0)),""))</f>
        <v/>
      </c>
      <c r="K4201" s="2" t="str">
        <f>IF(H4201="","",IFERROR(INDEX(Reff1,MATCH('Buku Besar'!H4201,Akun1,0)),""))</f>
        <v/>
      </c>
      <c r="L4201" s="331" t="str">
        <f>IF(H4201="","",IFERROR(INDEX(Penerimaan1,MATCH('Buku Besar'!H4201,Akun1,0)),""))</f>
        <v/>
      </c>
      <c r="M4201" s="331" t="str">
        <f>IF(H4201="","",IFERROR(INDEX(Pengeluaran1,MATCH('Buku Besar'!H4201,Akun1,0)),""))</f>
        <v/>
      </c>
    </row>
    <row r="4202" spans="1:13" x14ac:dyDescent="0.25">
      <c r="A4202" s="91" t="str">
        <f t="shared" si="130"/>
        <v/>
      </c>
      <c r="B4202" s="330" t="str">
        <f>IF(A4202="","",IFERROR(INDEX(Tanggal,MATCH('Buku Besar'!A4202,Akun,0)),""))</f>
        <v/>
      </c>
      <c r="C4202" s="2" t="str">
        <f>IF(A4202="","",IFERROR(INDEX(Keterangan,MATCH('Buku Besar'!A4202,Akun,0)),""))</f>
        <v/>
      </c>
      <c r="D4202" s="2" t="str">
        <f>IF(A4202="","",IFERROR(INDEX(Reff,MATCH('Buku Besar'!A4202,Akun,0)),""))</f>
        <v/>
      </c>
      <c r="E4202" s="331" t="str">
        <f>IF(A4202="","",IFERROR(INDEX(Penerimaan,MATCH('Buku Besar'!A4202,Akun,0)),""))</f>
        <v/>
      </c>
      <c r="F4202" s="331" t="str">
        <f>IF(A4202="","",IFERROR(INDEX(Pengeluaran,MATCH('Buku Besar'!A4202,Akun,0)),""))</f>
        <v/>
      </c>
      <c r="H4202" s="91" t="str">
        <f t="shared" si="131"/>
        <v/>
      </c>
      <c r="I4202" s="330" t="str">
        <f>IF(H4202="","",IFERROR(INDEX(Tanggal1,MATCH('Buku Besar'!H4202,Akun1,0)),""))</f>
        <v/>
      </c>
      <c r="J4202" s="2" t="str">
        <f>IF(H4202="","",IFERROR(INDEX(Keterangan1,MATCH('Buku Besar'!H4202,Akun1,0)),""))</f>
        <v/>
      </c>
      <c r="K4202" s="2" t="str">
        <f>IF(H4202="","",IFERROR(INDEX(Reff1,MATCH('Buku Besar'!H4202,Akun1,0)),""))</f>
        <v/>
      </c>
      <c r="L4202" s="331" t="str">
        <f>IF(H4202="","",IFERROR(INDEX(Penerimaan1,MATCH('Buku Besar'!H4202,Akun1,0)),""))</f>
        <v/>
      </c>
      <c r="M4202" s="331" t="str">
        <f>IF(H4202="","",IFERROR(INDEX(Pengeluaran1,MATCH('Buku Besar'!H4202,Akun1,0)),""))</f>
        <v/>
      </c>
    </row>
    <row r="4203" spans="1:13" x14ac:dyDescent="0.25">
      <c r="A4203" s="91" t="str">
        <f t="shared" si="130"/>
        <v/>
      </c>
      <c r="B4203" s="330" t="str">
        <f>IF(A4203="","",IFERROR(INDEX(Tanggal,MATCH('Buku Besar'!A4203,Akun,0)),""))</f>
        <v/>
      </c>
      <c r="C4203" s="2" t="str">
        <f>IF(A4203="","",IFERROR(INDEX(Keterangan,MATCH('Buku Besar'!A4203,Akun,0)),""))</f>
        <v/>
      </c>
      <c r="D4203" s="2" t="str">
        <f>IF(A4203="","",IFERROR(INDEX(Reff,MATCH('Buku Besar'!A4203,Akun,0)),""))</f>
        <v/>
      </c>
      <c r="E4203" s="331" t="str">
        <f>IF(A4203="","",IFERROR(INDEX(Penerimaan,MATCH('Buku Besar'!A4203,Akun,0)),""))</f>
        <v/>
      </c>
      <c r="F4203" s="331" t="str">
        <f>IF(A4203="","",IFERROR(INDEX(Pengeluaran,MATCH('Buku Besar'!A4203,Akun,0)),""))</f>
        <v/>
      </c>
      <c r="H4203" s="91" t="str">
        <f t="shared" si="131"/>
        <v/>
      </c>
      <c r="I4203" s="330" t="str">
        <f>IF(H4203="","",IFERROR(INDEX(Tanggal1,MATCH('Buku Besar'!H4203,Akun1,0)),""))</f>
        <v/>
      </c>
      <c r="J4203" s="2" t="str">
        <f>IF(H4203="","",IFERROR(INDEX(Keterangan1,MATCH('Buku Besar'!H4203,Akun1,0)),""))</f>
        <v/>
      </c>
      <c r="K4203" s="2" t="str">
        <f>IF(H4203="","",IFERROR(INDEX(Reff1,MATCH('Buku Besar'!H4203,Akun1,0)),""))</f>
        <v/>
      </c>
      <c r="L4203" s="331" t="str">
        <f>IF(H4203="","",IFERROR(INDEX(Penerimaan1,MATCH('Buku Besar'!H4203,Akun1,0)),""))</f>
        <v/>
      </c>
      <c r="M4203" s="331" t="str">
        <f>IF(H4203="","",IFERROR(INDEX(Pengeluaran1,MATCH('Buku Besar'!H4203,Akun1,0)),""))</f>
        <v/>
      </c>
    </row>
    <row r="4204" spans="1:13" x14ac:dyDescent="0.25">
      <c r="A4204" s="91" t="str">
        <f t="shared" si="130"/>
        <v/>
      </c>
      <c r="B4204" s="330" t="str">
        <f>IF(A4204="","",IFERROR(INDEX(Tanggal,MATCH('Buku Besar'!A4204,Akun,0)),""))</f>
        <v/>
      </c>
      <c r="C4204" s="2" t="str">
        <f>IF(A4204="","",IFERROR(INDEX(Keterangan,MATCH('Buku Besar'!A4204,Akun,0)),""))</f>
        <v/>
      </c>
      <c r="D4204" s="2" t="str">
        <f>IF(A4204="","",IFERROR(INDEX(Reff,MATCH('Buku Besar'!A4204,Akun,0)),""))</f>
        <v/>
      </c>
      <c r="E4204" s="331" t="str">
        <f>IF(A4204="","",IFERROR(INDEX(Penerimaan,MATCH('Buku Besar'!A4204,Akun,0)),""))</f>
        <v/>
      </c>
      <c r="F4204" s="331" t="str">
        <f>IF(A4204="","",IFERROR(INDEX(Pengeluaran,MATCH('Buku Besar'!A4204,Akun,0)),""))</f>
        <v/>
      </c>
      <c r="H4204" s="91" t="str">
        <f t="shared" si="131"/>
        <v/>
      </c>
      <c r="I4204" s="330" t="str">
        <f>IF(H4204="","",IFERROR(INDEX(Tanggal1,MATCH('Buku Besar'!H4204,Akun1,0)),""))</f>
        <v/>
      </c>
      <c r="J4204" s="2" t="str">
        <f>IF(H4204="","",IFERROR(INDEX(Keterangan1,MATCH('Buku Besar'!H4204,Akun1,0)),""))</f>
        <v/>
      </c>
      <c r="K4204" s="2" t="str">
        <f>IF(H4204="","",IFERROR(INDEX(Reff1,MATCH('Buku Besar'!H4204,Akun1,0)),""))</f>
        <v/>
      </c>
      <c r="L4204" s="331" t="str">
        <f>IF(H4204="","",IFERROR(INDEX(Penerimaan1,MATCH('Buku Besar'!H4204,Akun1,0)),""))</f>
        <v/>
      </c>
      <c r="M4204" s="331" t="str">
        <f>IF(H4204="","",IFERROR(INDEX(Pengeluaran1,MATCH('Buku Besar'!H4204,Akun1,0)),""))</f>
        <v/>
      </c>
    </row>
    <row r="4205" spans="1:13" x14ac:dyDescent="0.25">
      <c r="A4205" s="91" t="str">
        <f t="shared" si="130"/>
        <v/>
      </c>
      <c r="B4205" s="330" t="str">
        <f>IF(A4205="","",IFERROR(INDEX(Tanggal,MATCH('Buku Besar'!A4205,Akun,0)),""))</f>
        <v/>
      </c>
      <c r="C4205" s="2" t="str">
        <f>IF(A4205="","",IFERROR(INDEX(Keterangan,MATCH('Buku Besar'!A4205,Akun,0)),""))</f>
        <v/>
      </c>
      <c r="D4205" s="2" t="str">
        <f>IF(A4205="","",IFERROR(INDEX(Reff,MATCH('Buku Besar'!A4205,Akun,0)),""))</f>
        <v/>
      </c>
      <c r="E4205" s="331" t="str">
        <f>IF(A4205="","",IFERROR(INDEX(Penerimaan,MATCH('Buku Besar'!A4205,Akun,0)),""))</f>
        <v/>
      </c>
      <c r="F4205" s="331" t="str">
        <f>IF(A4205="","",IFERROR(INDEX(Pengeluaran,MATCH('Buku Besar'!A4205,Akun,0)),""))</f>
        <v/>
      </c>
      <c r="H4205" s="91" t="str">
        <f t="shared" si="131"/>
        <v/>
      </c>
      <c r="I4205" s="330" t="str">
        <f>IF(H4205="","",IFERROR(INDEX(Tanggal1,MATCH('Buku Besar'!H4205,Akun1,0)),""))</f>
        <v/>
      </c>
      <c r="J4205" s="2" t="str">
        <f>IF(H4205="","",IFERROR(INDEX(Keterangan1,MATCH('Buku Besar'!H4205,Akun1,0)),""))</f>
        <v/>
      </c>
      <c r="K4205" s="2" t="str">
        <f>IF(H4205="","",IFERROR(INDEX(Reff1,MATCH('Buku Besar'!H4205,Akun1,0)),""))</f>
        <v/>
      </c>
      <c r="L4205" s="331" t="str">
        <f>IF(H4205="","",IFERROR(INDEX(Penerimaan1,MATCH('Buku Besar'!H4205,Akun1,0)),""))</f>
        <v/>
      </c>
      <c r="M4205" s="331" t="str">
        <f>IF(H4205="","",IFERROR(INDEX(Pengeluaran1,MATCH('Buku Besar'!H4205,Akun1,0)),""))</f>
        <v/>
      </c>
    </row>
    <row r="4206" spans="1:13" x14ac:dyDescent="0.25">
      <c r="A4206" s="91" t="str">
        <f t="shared" si="130"/>
        <v/>
      </c>
      <c r="B4206" s="330" t="str">
        <f>IF(A4206="","",IFERROR(INDEX(Tanggal,MATCH('Buku Besar'!A4206,Akun,0)),""))</f>
        <v/>
      </c>
      <c r="C4206" s="2" t="str">
        <f>IF(A4206="","",IFERROR(INDEX(Keterangan,MATCH('Buku Besar'!A4206,Akun,0)),""))</f>
        <v/>
      </c>
      <c r="D4206" s="2" t="str">
        <f>IF(A4206="","",IFERROR(INDEX(Reff,MATCH('Buku Besar'!A4206,Akun,0)),""))</f>
        <v/>
      </c>
      <c r="E4206" s="331" t="str">
        <f>IF(A4206="","",IFERROR(INDEX(Penerimaan,MATCH('Buku Besar'!A4206,Akun,0)),""))</f>
        <v/>
      </c>
      <c r="F4206" s="331" t="str">
        <f>IF(A4206="","",IFERROR(INDEX(Pengeluaran,MATCH('Buku Besar'!A4206,Akun,0)),""))</f>
        <v/>
      </c>
      <c r="H4206" s="91" t="str">
        <f t="shared" si="131"/>
        <v/>
      </c>
      <c r="I4206" s="330" t="str">
        <f>IF(H4206="","",IFERROR(INDEX(Tanggal1,MATCH('Buku Besar'!H4206,Akun1,0)),""))</f>
        <v/>
      </c>
      <c r="J4206" s="2" t="str">
        <f>IF(H4206="","",IFERROR(INDEX(Keterangan1,MATCH('Buku Besar'!H4206,Akun1,0)),""))</f>
        <v/>
      </c>
      <c r="K4206" s="2" t="str">
        <f>IF(H4206="","",IFERROR(INDEX(Reff1,MATCH('Buku Besar'!H4206,Akun1,0)),""))</f>
        <v/>
      </c>
      <c r="L4206" s="331" t="str">
        <f>IF(H4206="","",IFERROR(INDEX(Penerimaan1,MATCH('Buku Besar'!H4206,Akun1,0)),""))</f>
        <v/>
      </c>
      <c r="M4206" s="331" t="str">
        <f>IF(H4206="","",IFERROR(INDEX(Pengeluaran1,MATCH('Buku Besar'!H4206,Akun1,0)),""))</f>
        <v/>
      </c>
    </row>
    <row r="4207" spans="1:13" x14ac:dyDescent="0.25">
      <c r="A4207" s="91" t="str">
        <f t="shared" si="130"/>
        <v/>
      </c>
      <c r="B4207" s="330" t="str">
        <f>IF(A4207="","",IFERROR(INDEX(Tanggal,MATCH('Buku Besar'!A4207,Akun,0)),""))</f>
        <v/>
      </c>
      <c r="C4207" s="2" t="str">
        <f>IF(A4207="","",IFERROR(INDEX(Keterangan,MATCH('Buku Besar'!A4207,Akun,0)),""))</f>
        <v/>
      </c>
      <c r="D4207" s="2" t="str">
        <f>IF(A4207="","",IFERROR(INDEX(Reff,MATCH('Buku Besar'!A4207,Akun,0)),""))</f>
        <v/>
      </c>
      <c r="E4207" s="331" t="str">
        <f>IF(A4207="","",IFERROR(INDEX(Penerimaan,MATCH('Buku Besar'!A4207,Akun,0)),""))</f>
        <v/>
      </c>
      <c r="F4207" s="331" t="str">
        <f>IF(A4207="","",IFERROR(INDEX(Pengeluaran,MATCH('Buku Besar'!A4207,Akun,0)),""))</f>
        <v/>
      </c>
      <c r="H4207" s="91" t="str">
        <f t="shared" si="131"/>
        <v/>
      </c>
      <c r="I4207" s="330" t="str">
        <f>IF(H4207="","",IFERROR(INDEX(Tanggal1,MATCH('Buku Besar'!H4207,Akun1,0)),""))</f>
        <v/>
      </c>
      <c r="J4207" s="2" t="str">
        <f>IF(H4207="","",IFERROR(INDEX(Keterangan1,MATCH('Buku Besar'!H4207,Akun1,0)),""))</f>
        <v/>
      </c>
      <c r="K4207" s="2" t="str">
        <f>IF(H4207="","",IFERROR(INDEX(Reff1,MATCH('Buku Besar'!H4207,Akun1,0)),""))</f>
        <v/>
      </c>
      <c r="L4207" s="331" t="str">
        <f>IF(H4207="","",IFERROR(INDEX(Penerimaan1,MATCH('Buku Besar'!H4207,Akun1,0)),""))</f>
        <v/>
      </c>
      <c r="M4207" s="331" t="str">
        <f>IF(H4207="","",IFERROR(INDEX(Pengeluaran1,MATCH('Buku Besar'!H4207,Akun1,0)),""))</f>
        <v/>
      </c>
    </row>
    <row r="4208" spans="1:13" x14ac:dyDescent="0.25">
      <c r="A4208" s="91" t="str">
        <f t="shared" si="130"/>
        <v/>
      </c>
      <c r="B4208" s="330" t="str">
        <f>IF(A4208="","",IFERROR(INDEX(Tanggal,MATCH('Buku Besar'!A4208,Akun,0)),""))</f>
        <v/>
      </c>
      <c r="C4208" s="2" t="str">
        <f>IF(A4208="","",IFERROR(INDEX(Keterangan,MATCH('Buku Besar'!A4208,Akun,0)),""))</f>
        <v/>
      </c>
      <c r="D4208" s="2" t="str">
        <f>IF(A4208="","",IFERROR(INDEX(Reff,MATCH('Buku Besar'!A4208,Akun,0)),""))</f>
        <v/>
      </c>
      <c r="E4208" s="331" t="str">
        <f>IF(A4208="","",IFERROR(INDEX(Penerimaan,MATCH('Buku Besar'!A4208,Akun,0)),""))</f>
        <v/>
      </c>
      <c r="F4208" s="331" t="str">
        <f>IF(A4208="","",IFERROR(INDEX(Pengeluaran,MATCH('Buku Besar'!A4208,Akun,0)),""))</f>
        <v/>
      </c>
      <c r="H4208" s="91" t="str">
        <f t="shared" si="131"/>
        <v/>
      </c>
      <c r="I4208" s="330" t="str">
        <f>IF(H4208="","",IFERROR(INDEX(Tanggal1,MATCH('Buku Besar'!H4208,Akun1,0)),""))</f>
        <v/>
      </c>
      <c r="J4208" s="2" t="str">
        <f>IF(H4208="","",IFERROR(INDEX(Keterangan1,MATCH('Buku Besar'!H4208,Akun1,0)),""))</f>
        <v/>
      </c>
      <c r="K4208" s="2" t="str">
        <f>IF(H4208="","",IFERROR(INDEX(Reff1,MATCH('Buku Besar'!H4208,Akun1,0)),""))</f>
        <v/>
      </c>
      <c r="L4208" s="331" t="str">
        <f>IF(H4208="","",IFERROR(INDEX(Penerimaan1,MATCH('Buku Besar'!H4208,Akun1,0)),""))</f>
        <v/>
      </c>
      <c r="M4208" s="331" t="str">
        <f>IF(H4208="","",IFERROR(INDEX(Pengeluaran1,MATCH('Buku Besar'!H4208,Akun1,0)),""))</f>
        <v/>
      </c>
    </row>
    <row r="4209" spans="1:13" x14ac:dyDescent="0.25">
      <c r="A4209" s="91" t="str">
        <f t="shared" si="130"/>
        <v/>
      </c>
      <c r="B4209" s="330" t="str">
        <f>IF(A4209="","",IFERROR(INDEX(Tanggal,MATCH('Buku Besar'!A4209,Akun,0)),""))</f>
        <v/>
      </c>
      <c r="C4209" s="2" t="str">
        <f>IF(A4209="","",IFERROR(INDEX(Keterangan,MATCH('Buku Besar'!A4209,Akun,0)),""))</f>
        <v/>
      </c>
      <c r="D4209" s="2" t="str">
        <f>IF(A4209="","",IFERROR(INDEX(Reff,MATCH('Buku Besar'!A4209,Akun,0)),""))</f>
        <v/>
      </c>
      <c r="E4209" s="331" t="str">
        <f>IF(A4209="","",IFERROR(INDEX(Penerimaan,MATCH('Buku Besar'!A4209,Akun,0)),""))</f>
        <v/>
      </c>
      <c r="F4209" s="331" t="str">
        <f>IF(A4209="","",IFERROR(INDEX(Pengeluaran,MATCH('Buku Besar'!A4209,Akun,0)),""))</f>
        <v/>
      </c>
      <c r="H4209" s="91" t="str">
        <f t="shared" si="131"/>
        <v/>
      </c>
      <c r="I4209" s="330" t="str">
        <f>IF(H4209="","",IFERROR(INDEX(Tanggal1,MATCH('Buku Besar'!H4209,Akun1,0)),""))</f>
        <v/>
      </c>
      <c r="J4209" s="2" t="str">
        <f>IF(H4209="","",IFERROR(INDEX(Keterangan1,MATCH('Buku Besar'!H4209,Akun1,0)),""))</f>
        <v/>
      </c>
      <c r="K4209" s="2" t="str">
        <f>IF(H4209="","",IFERROR(INDEX(Reff1,MATCH('Buku Besar'!H4209,Akun1,0)),""))</f>
        <v/>
      </c>
      <c r="L4209" s="331" t="str">
        <f>IF(H4209="","",IFERROR(INDEX(Penerimaan1,MATCH('Buku Besar'!H4209,Akun1,0)),""))</f>
        <v/>
      </c>
      <c r="M4209" s="331" t="str">
        <f>IF(H4209="","",IFERROR(INDEX(Pengeluaran1,MATCH('Buku Besar'!H4209,Akun1,0)),""))</f>
        <v/>
      </c>
    </row>
    <row r="4210" spans="1:13" x14ac:dyDescent="0.25">
      <c r="A4210" s="91" t="str">
        <f t="shared" si="130"/>
        <v/>
      </c>
      <c r="B4210" s="330" t="str">
        <f>IF(A4210="","",IFERROR(INDEX(Tanggal,MATCH('Buku Besar'!A4210,Akun,0)),""))</f>
        <v/>
      </c>
      <c r="C4210" s="2" t="str">
        <f>IF(A4210="","",IFERROR(INDEX(Keterangan,MATCH('Buku Besar'!A4210,Akun,0)),""))</f>
        <v/>
      </c>
      <c r="D4210" s="2" t="str">
        <f>IF(A4210="","",IFERROR(INDEX(Reff,MATCH('Buku Besar'!A4210,Akun,0)),""))</f>
        <v/>
      </c>
      <c r="E4210" s="331" t="str">
        <f>IF(A4210="","",IFERROR(INDEX(Penerimaan,MATCH('Buku Besar'!A4210,Akun,0)),""))</f>
        <v/>
      </c>
      <c r="F4210" s="331" t="str">
        <f>IF(A4210="","",IFERROR(INDEX(Pengeluaran,MATCH('Buku Besar'!A4210,Akun,0)),""))</f>
        <v/>
      </c>
      <c r="H4210" s="91" t="str">
        <f t="shared" si="131"/>
        <v/>
      </c>
      <c r="I4210" s="330" t="str">
        <f>IF(H4210="","",IFERROR(INDEX(Tanggal1,MATCH('Buku Besar'!H4210,Akun1,0)),""))</f>
        <v/>
      </c>
      <c r="J4210" s="2" t="str">
        <f>IF(H4210="","",IFERROR(INDEX(Keterangan1,MATCH('Buku Besar'!H4210,Akun1,0)),""))</f>
        <v/>
      </c>
      <c r="K4210" s="2" t="str">
        <f>IF(H4210="","",IFERROR(INDEX(Reff1,MATCH('Buku Besar'!H4210,Akun1,0)),""))</f>
        <v/>
      </c>
      <c r="L4210" s="331" t="str">
        <f>IF(H4210="","",IFERROR(INDEX(Penerimaan1,MATCH('Buku Besar'!H4210,Akun1,0)),""))</f>
        <v/>
      </c>
      <c r="M4210" s="331" t="str">
        <f>IF(H4210="","",IFERROR(INDEX(Pengeluaran1,MATCH('Buku Besar'!H4210,Akun1,0)),""))</f>
        <v/>
      </c>
    </row>
    <row r="4211" spans="1:13" x14ac:dyDescent="0.25">
      <c r="A4211" s="91" t="str">
        <f t="shared" si="130"/>
        <v/>
      </c>
      <c r="B4211" s="330" t="str">
        <f>IF(A4211="","",IFERROR(INDEX(Tanggal,MATCH('Buku Besar'!A4211,Akun,0)),""))</f>
        <v/>
      </c>
      <c r="C4211" s="2" t="str">
        <f>IF(A4211="","",IFERROR(INDEX(Keterangan,MATCH('Buku Besar'!A4211,Akun,0)),""))</f>
        <v/>
      </c>
      <c r="D4211" s="2" t="str">
        <f>IF(A4211="","",IFERROR(INDEX(Reff,MATCH('Buku Besar'!A4211,Akun,0)),""))</f>
        <v/>
      </c>
      <c r="E4211" s="331" t="str">
        <f>IF(A4211="","",IFERROR(INDEX(Penerimaan,MATCH('Buku Besar'!A4211,Akun,0)),""))</f>
        <v/>
      </c>
      <c r="F4211" s="331" t="str">
        <f>IF(A4211="","",IFERROR(INDEX(Pengeluaran,MATCH('Buku Besar'!A4211,Akun,0)),""))</f>
        <v/>
      </c>
      <c r="H4211" s="91" t="str">
        <f t="shared" si="131"/>
        <v/>
      </c>
      <c r="I4211" s="330" t="str">
        <f>IF(H4211="","",IFERROR(INDEX(Tanggal1,MATCH('Buku Besar'!H4211,Akun1,0)),""))</f>
        <v/>
      </c>
      <c r="J4211" s="2" t="str">
        <f>IF(H4211="","",IFERROR(INDEX(Keterangan1,MATCH('Buku Besar'!H4211,Akun1,0)),""))</f>
        <v/>
      </c>
      <c r="K4211" s="2" t="str">
        <f>IF(H4211="","",IFERROR(INDEX(Reff1,MATCH('Buku Besar'!H4211,Akun1,0)),""))</f>
        <v/>
      </c>
      <c r="L4211" s="331" t="str">
        <f>IF(H4211="","",IFERROR(INDEX(Penerimaan1,MATCH('Buku Besar'!H4211,Akun1,0)),""))</f>
        <v/>
      </c>
      <c r="M4211" s="331" t="str">
        <f>IF(H4211="","",IFERROR(INDEX(Pengeluaran1,MATCH('Buku Besar'!H4211,Akun1,0)),""))</f>
        <v/>
      </c>
    </row>
    <row r="4212" spans="1:13" x14ac:dyDescent="0.25">
      <c r="A4212" s="91" t="str">
        <f t="shared" si="130"/>
        <v/>
      </c>
      <c r="B4212" s="330" t="str">
        <f>IF(A4212="","",IFERROR(INDEX(Tanggal,MATCH('Buku Besar'!A4212,Akun,0)),""))</f>
        <v/>
      </c>
      <c r="C4212" s="2" t="str">
        <f>IF(A4212="","",IFERROR(INDEX(Keterangan,MATCH('Buku Besar'!A4212,Akun,0)),""))</f>
        <v/>
      </c>
      <c r="D4212" s="2" t="str">
        <f>IF(A4212="","",IFERROR(INDEX(Reff,MATCH('Buku Besar'!A4212,Akun,0)),""))</f>
        <v/>
      </c>
      <c r="E4212" s="331" t="str">
        <f>IF(A4212="","",IFERROR(INDEX(Penerimaan,MATCH('Buku Besar'!A4212,Akun,0)),""))</f>
        <v/>
      </c>
      <c r="F4212" s="331" t="str">
        <f>IF(A4212="","",IFERROR(INDEX(Pengeluaran,MATCH('Buku Besar'!A4212,Akun,0)),""))</f>
        <v/>
      </c>
      <c r="H4212" s="91" t="str">
        <f t="shared" si="131"/>
        <v/>
      </c>
      <c r="I4212" s="330" t="str">
        <f>IF(H4212="","",IFERROR(INDEX(Tanggal1,MATCH('Buku Besar'!H4212,Akun1,0)),""))</f>
        <v/>
      </c>
      <c r="J4212" s="2" t="str">
        <f>IF(H4212="","",IFERROR(INDEX(Keterangan1,MATCH('Buku Besar'!H4212,Akun1,0)),""))</f>
        <v/>
      </c>
      <c r="K4212" s="2" t="str">
        <f>IF(H4212="","",IFERROR(INDEX(Reff1,MATCH('Buku Besar'!H4212,Akun1,0)),""))</f>
        <v/>
      </c>
      <c r="L4212" s="331" t="str">
        <f>IF(H4212="","",IFERROR(INDEX(Penerimaan1,MATCH('Buku Besar'!H4212,Akun1,0)),""))</f>
        <v/>
      </c>
      <c r="M4212" s="331" t="str">
        <f>IF(H4212="","",IFERROR(INDEX(Pengeluaran1,MATCH('Buku Besar'!H4212,Akun1,0)),""))</f>
        <v/>
      </c>
    </row>
    <row r="4213" spans="1:13" x14ac:dyDescent="0.25">
      <c r="A4213" s="91" t="str">
        <f t="shared" si="130"/>
        <v/>
      </c>
      <c r="B4213" s="330" t="str">
        <f>IF(A4213="","",IFERROR(INDEX(Tanggal,MATCH('Buku Besar'!A4213,Akun,0)),""))</f>
        <v/>
      </c>
      <c r="C4213" s="2" t="str">
        <f>IF(A4213="","",IFERROR(INDEX(Keterangan,MATCH('Buku Besar'!A4213,Akun,0)),""))</f>
        <v/>
      </c>
      <c r="D4213" s="2" t="str">
        <f>IF(A4213="","",IFERROR(INDEX(Reff,MATCH('Buku Besar'!A4213,Akun,0)),""))</f>
        <v/>
      </c>
      <c r="E4213" s="331" t="str">
        <f>IF(A4213="","",IFERROR(INDEX(Penerimaan,MATCH('Buku Besar'!A4213,Akun,0)),""))</f>
        <v/>
      </c>
      <c r="F4213" s="331" t="str">
        <f>IF(A4213="","",IFERROR(INDEX(Pengeluaran,MATCH('Buku Besar'!A4213,Akun,0)),""))</f>
        <v/>
      </c>
      <c r="H4213" s="91" t="str">
        <f t="shared" si="131"/>
        <v/>
      </c>
      <c r="I4213" s="330" t="str">
        <f>IF(H4213="","",IFERROR(INDEX(Tanggal1,MATCH('Buku Besar'!H4213,Akun1,0)),""))</f>
        <v/>
      </c>
      <c r="J4213" s="2" t="str">
        <f>IF(H4213="","",IFERROR(INDEX(Keterangan1,MATCH('Buku Besar'!H4213,Akun1,0)),""))</f>
        <v/>
      </c>
      <c r="K4213" s="2" t="str">
        <f>IF(H4213="","",IFERROR(INDEX(Reff1,MATCH('Buku Besar'!H4213,Akun1,0)),""))</f>
        <v/>
      </c>
      <c r="L4213" s="331" t="str">
        <f>IF(H4213="","",IFERROR(INDEX(Penerimaan1,MATCH('Buku Besar'!H4213,Akun1,0)),""))</f>
        <v/>
      </c>
      <c r="M4213" s="331" t="str">
        <f>IF(H4213="","",IFERROR(INDEX(Pengeluaran1,MATCH('Buku Besar'!H4213,Akun1,0)),""))</f>
        <v/>
      </c>
    </row>
    <row r="4214" spans="1:13" x14ac:dyDescent="0.25">
      <c r="A4214" s="91" t="str">
        <f t="shared" si="130"/>
        <v/>
      </c>
      <c r="B4214" s="330" t="str">
        <f>IF(A4214="","",IFERROR(INDEX(Tanggal,MATCH('Buku Besar'!A4214,Akun,0)),""))</f>
        <v/>
      </c>
      <c r="C4214" s="2" t="str">
        <f>IF(A4214="","",IFERROR(INDEX(Keterangan,MATCH('Buku Besar'!A4214,Akun,0)),""))</f>
        <v/>
      </c>
      <c r="D4214" s="2" t="str">
        <f>IF(A4214="","",IFERROR(INDEX(Reff,MATCH('Buku Besar'!A4214,Akun,0)),""))</f>
        <v/>
      </c>
      <c r="E4214" s="331" t="str">
        <f>IF(A4214="","",IFERROR(INDEX(Penerimaan,MATCH('Buku Besar'!A4214,Akun,0)),""))</f>
        <v/>
      </c>
      <c r="F4214" s="331" t="str">
        <f>IF(A4214="","",IFERROR(INDEX(Pengeluaran,MATCH('Buku Besar'!A4214,Akun,0)),""))</f>
        <v/>
      </c>
      <c r="H4214" s="91" t="str">
        <f t="shared" si="131"/>
        <v/>
      </c>
      <c r="I4214" s="330" t="str">
        <f>IF(H4214="","",IFERROR(INDEX(Tanggal1,MATCH('Buku Besar'!H4214,Akun1,0)),""))</f>
        <v/>
      </c>
      <c r="J4214" s="2" t="str">
        <f>IF(H4214="","",IFERROR(INDEX(Keterangan1,MATCH('Buku Besar'!H4214,Akun1,0)),""))</f>
        <v/>
      </c>
      <c r="K4214" s="2" t="str">
        <f>IF(H4214="","",IFERROR(INDEX(Reff1,MATCH('Buku Besar'!H4214,Akun1,0)),""))</f>
        <v/>
      </c>
      <c r="L4214" s="331" t="str">
        <f>IF(H4214="","",IFERROR(INDEX(Penerimaan1,MATCH('Buku Besar'!H4214,Akun1,0)),""))</f>
        <v/>
      </c>
      <c r="M4214" s="331" t="str">
        <f>IF(H4214="","",IFERROR(INDEX(Pengeluaran1,MATCH('Buku Besar'!H4214,Akun1,0)),""))</f>
        <v/>
      </c>
    </row>
    <row r="4215" spans="1:13" x14ac:dyDescent="0.25">
      <c r="A4215" s="91" t="str">
        <f t="shared" si="130"/>
        <v/>
      </c>
      <c r="B4215" s="330" t="str">
        <f>IF(A4215="","",IFERROR(INDEX(Tanggal,MATCH('Buku Besar'!A4215,Akun,0)),""))</f>
        <v/>
      </c>
      <c r="C4215" s="2" t="str">
        <f>IF(A4215="","",IFERROR(INDEX(Keterangan,MATCH('Buku Besar'!A4215,Akun,0)),""))</f>
        <v/>
      </c>
      <c r="D4215" s="2" t="str">
        <f>IF(A4215="","",IFERROR(INDEX(Reff,MATCH('Buku Besar'!A4215,Akun,0)),""))</f>
        <v/>
      </c>
      <c r="E4215" s="331" t="str">
        <f>IF(A4215="","",IFERROR(INDEX(Penerimaan,MATCH('Buku Besar'!A4215,Akun,0)),""))</f>
        <v/>
      </c>
      <c r="F4215" s="331" t="str">
        <f>IF(A4215="","",IFERROR(INDEX(Pengeluaran,MATCH('Buku Besar'!A4215,Akun,0)),""))</f>
        <v/>
      </c>
      <c r="H4215" s="91" t="str">
        <f t="shared" si="131"/>
        <v/>
      </c>
      <c r="I4215" s="330" t="str">
        <f>IF(H4215="","",IFERROR(INDEX(Tanggal1,MATCH('Buku Besar'!H4215,Akun1,0)),""))</f>
        <v/>
      </c>
      <c r="J4215" s="2" t="str">
        <f>IF(H4215="","",IFERROR(INDEX(Keterangan1,MATCH('Buku Besar'!H4215,Akun1,0)),""))</f>
        <v/>
      </c>
      <c r="K4215" s="2" t="str">
        <f>IF(H4215="","",IFERROR(INDEX(Reff1,MATCH('Buku Besar'!H4215,Akun1,0)),""))</f>
        <v/>
      </c>
      <c r="L4215" s="331" t="str">
        <f>IF(H4215="","",IFERROR(INDEX(Penerimaan1,MATCH('Buku Besar'!H4215,Akun1,0)),""))</f>
        <v/>
      </c>
      <c r="M4215" s="331" t="str">
        <f>IF(H4215="","",IFERROR(INDEX(Pengeluaran1,MATCH('Buku Besar'!H4215,Akun1,0)),""))</f>
        <v/>
      </c>
    </row>
    <row r="4216" spans="1:13" x14ac:dyDescent="0.25">
      <c r="A4216" s="91" t="str">
        <f t="shared" si="130"/>
        <v/>
      </c>
      <c r="B4216" s="330" t="str">
        <f>IF(A4216="","",IFERROR(INDEX(Tanggal,MATCH('Buku Besar'!A4216,Akun,0)),""))</f>
        <v/>
      </c>
      <c r="C4216" s="2" t="str">
        <f>IF(A4216="","",IFERROR(INDEX(Keterangan,MATCH('Buku Besar'!A4216,Akun,0)),""))</f>
        <v/>
      </c>
      <c r="D4216" s="2" t="str">
        <f>IF(A4216="","",IFERROR(INDEX(Reff,MATCH('Buku Besar'!A4216,Akun,0)),""))</f>
        <v/>
      </c>
      <c r="E4216" s="331" t="str">
        <f>IF(A4216="","",IFERROR(INDEX(Penerimaan,MATCH('Buku Besar'!A4216,Akun,0)),""))</f>
        <v/>
      </c>
      <c r="F4216" s="331" t="str">
        <f>IF(A4216="","",IFERROR(INDEX(Pengeluaran,MATCH('Buku Besar'!A4216,Akun,0)),""))</f>
        <v/>
      </c>
      <c r="H4216" s="91" t="str">
        <f t="shared" si="131"/>
        <v/>
      </c>
      <c r="I4216" s="330" t="str">
        <f>IF(H4216="","",IFERROR(INDEX(Tanggal1,MATCH('Buku Besar'!H4216,Akun1,0)),""))</f>
        <v/>
      </c>
      <c r="J4216" s="2" t="str">
        <f>IF(H4216="","",IFERROR(INDEX(Keterangan1,MATCH('Buku Besar'!H4216,Akun1,0)),""))</f>
        <v/>
      </c>
      <c r="K4216" s="2" t="str">
        <f>IF(H4216="","",IFERROR(INDEX(Reff1,MATCH('Buku Besar'!H4216,Akun1,0)),""))</f>
        <v/>
      </c>
      <c r="L4216" s="331" t="str">
        <f>IF(H4216="","",IFERROR(INDEX(Penerimaan1,MATCH('Buku Besar'!H4216,Akun1,0)),""))</f>
        <v/>
      </c>
      <c r="M4216" s="331" t="str">
        <f>IF(H4216="","",IFERROR(INDEX(Pengeluaran1,MATCH('Buku Besar'!H4216,Akun1,0)),""))</f>
        <v/>
      </c>
    </row>
    <row r="4217" spans="1:13" x14ac:dyDescent="0.25">
      <c r="A4217" s="91" t="str">
        <f t="shared" si="130"/>
        <v/>
      </c>
      <c r="B4217" s="330" t="str">
        <f>IF(A4217="","",IFERROR(INDEX(Tanggal,MATCH('Buku Besar'!A4217,Akun,0)),""))</f>
        <v/>
      </c>
      <c r="C4217" s="2" t="str">
        <f>IF(A4217="","",IFERROR(INDEX(Keterangan,MATCH('Buku Besar'!A4217,Akun,0)),""))</f>
        <v/>
      </c>
      <c r="D4217" s="2" t="str">
        <f>IF(A4217="","",IFERROR(INDEX(Reff,MATCH('Buku Besar'!A4217,Akun,0)),""))</f>
        <v/>
      </c>
      <c r="E4217" s="331" t="str">
        <f>IF(A4217="","",IFERROR(INDEX(Penerimaan,MATCH('Buku Besar'!A4217,Akun,0)),""))</f>
        <v/>
      </c>
      <c r="F4217" s="331" t="str">
        <f>IF(A4217="","",IFERROR(INDEX(Pengeluaran,MATCH('Buku Besar'!A4217,Akun,0)),""))</f>
        <v/>
      </c>
      <c r="H4217" s="91" t="str">
        <f t="shared" si="131"/>
        <v/>
      </c>
      <c r="I4217" s="330" t="str">
        <f>IF(H4217="","",IFERROR(INDEX(Tanggal1,MATCH('Buku Besar'!H4217,Akun1,0)),""))</f>
        <v/>
      </c>
      <c r="J4217" s="2" t="str">
        <f>IF(H4217="","",IFERROR(INDEX(Keterangan1,MATCH('Buku Besar'!H4217,Akun1,0)),""))</f>
        <v/>
      </c>
      <c r="K4217" s="2" t="str">
        <f>IF(H4217="","",IFERROR(INDEX(Reff1,MATCH('Buku Besar'!H4217,Akun1,0)),""))</f>
        <v/>
      </c>
      <c r="L4217" s="331" t="str">
        <f>IF(H4217="","",IFERROR(INDEX(Penerimaan1,MATCH('Buku Besar'!H4217,Akun1,0)),""))</f>
        <v/>
      </c>
      <c r="M4217" s="331" t="str">
        <f>IF(H4217="","",IFERROR(INDEX(Pengeluaran1,MATCH('Buku Besar'!H4217,Akun1,0)),""))</f>
        <v/>
      </c>
    </row>
    <row r="4218" spans="1:13" x14ac:dyDescent="0.25">
      <c r="A4218" s="91" t="str">
        <f t="shared" si="130"/>
        <v/>
      </c>
      <c r="B4218" s="330" t="str">
        <f>IF(A4218="","",IFERROR(INDEX(Tanggal,MATCH('Buku Besar'!A4218,Akun,0)),""))</f>
        <v/>
      </c>
      <c r="C4218" s="2" t="str">
        <f>IF(A4218="","",IFERROR(INDEX(Keterangan,MATCH('Buku Besar'!A4218,Akun,0)),""))</f>
        <v/>
      </c>
      <c r="D4218" s="2" t="str">
        <f>IF(A4218="","",IFERROR(INDEX(Reff,MATCH('Buku Besar'!A4218,Akun,0)),""))</f>
        <v/>
      </c>
      <c r="E4218" s="331" t="str">
        <f>IF(A4218="","",IFERROR(INDEX(Penerimaan,MATCH('Buku Besar'!A4218,Akun,0)),""))</f>
        <v/>
      </c>
      <c r="F4218" s="331" t="str">
        <f>IF(A4218="","",IFERROR(INDEX(Pengeluaran,MATCH('Buku Besar'!A4218,Akun,0)),""))</f>
        <v/>
      </c>
      <c r="H4218" s="91" t="str">
        <f t="shared" si="131"/>
        <v/>
      </c>
      <c r="I4218" s="330" t="str">
        <f>IF(H4218="","",IFERROR(INDEX(Tanggal1,MATCH('Buku Besar'!H4218,Akun1,0)),""))</f>
        <v/>
      </c>
      <c r="J4218" s="2" t="str">
        <f>IF(H4218="","",IFERROR(INDEX(Keterangan1,MATCH('Buku Besar'!H4218,Akun1,0)),""))</f>
        <v/>
      </c>
      <c r="K4218" s="2" t="str">
        <f>IF(H4218="","",IFERROR(INDEX(Reff1,MATCH('Buku Besar'!H4218,Akun1,0)),""))</f>
        <v/>
      </c>
      <c r="L4218" s="331" t="str">
        <f>IF(H4218="","",IFERROR(INDEX(Penerimaan1,MATCH('Buku Besar'!H4218,Akun1,0)),""))</f>
        <v/>
      </c>
      <c r="M4218" s="331" t="str">
        <f>IF(H4218="","",IFERROR(INDEX(Pengeluaran1,MATCH('Buku Besar'!H4218,Akun1,0)),""))</f>
        <v/>
      </c>
    </row>
    <row r="4219" spans="1:13" x14ac:dyDescent="0.25">
      <c r="A4219" s="91" t="str">
        <f t="shared" si="130"/>
        <v/>
      </c>
      <c r="B4219" s="330" t="str">
        <f>IF(A4219="","",IFERROR(INDEX(Tanggal,MATCH('Buku Besar'!A4219,Akun,0)),""))</f>
        <v/>
      </c>
      <c r="C4219" s="2" t="str">
        <f>IF(A4219="","",IFERROR(INDEX(Keterangan,MATCH('Buku Besar'!A4219,Akun,0)),""))</f>
        <v/>
      </c>
      <c r="D4219" s="2" t="str">
        <f>IF(A4219="","",IFERROR(INDEX(Reff,MATCH('Buku Besar'!A4219,Akun,0)),""))</f>
        <v/>
      </c>
      <c r="E4219" s="331" t="str">
        <f>IF(A4219="","",IFERROR(INDEX(Penerimaan,MATCH('Buku Besar'!A4219,Akun,0)),""))</f>
        <v/>
      </c>
      <c r="F4219" s="331" t="str">
        <f>IF(A4219="","",IFERROR(INDEX(Pengeluaran,MATCH('Buku Besar'!A4219,Akun,0)),""))</f>
        <v/>
      </c>
      <c r="H4219" s="91" t="str">
        <f t="shared" si="131"/>
        <v/>
      </c>
      <c r="I4219" s="330" t="str">
        <f>IF(H4219="","",IFERROR(INDEX(Tanggal1,MATCH('Buku Besar'!H4219,Akun1,0)),""))</f>
        <v/>
      </c>
      <c r="J4219" s="2" t="str">
        <f>IF(H4219="","",IFERROR(INDEX(Keterangan1,MATCH('Buku Besar'!H4219,Akun1,0)),""))</f>
        <v/>
      </c>
      <c r="K4219" s="2" t="str">
        <f>IF(H4219="","",IFERROR(INDEX(Reff1,MATCH('Buku Besar'!H4219,Akun1,0)),""))</f>
        <v/>
      </c>
      <c r="L4219" s="331" t="str">
        <f>IF(H4219="","",IFERROR(INDEX(Penerimaan1,MATCH('Buku Besar'!H4219,Akun1,0)),""))</f>
        <v/>
      </c>
      <c r="M4219" s="331" t="str">
        <f>IF(H4219="","",IFERROR(INDEX(Pengeluaran1,MATCH('Buku Besar'!H4219,Akun1,0)),""))</f>
        <v/>
      </c>
    </row>
    <row r="4220" spans="1:13" x14ac:dyDescent="0.25">
      <c r="A4220" s="91" t="str">
        <f t="shared" si="130"/>
        <v/>
      </c>
      <c r="B4220" s="330" t="str">
        <f>IF(A4220="","",IFERROR(INDEX(Tanggal,MATCH('Buku Besar'!A4220,Akun,0)),""))</f>
        <v/>
      </c>
      <c r="C4220" s="2" t="str">
        <f>IF(A4220="","",IFERROR(INDEX(Keterangan,MATCH('Buku Besar'!A4220,Akun,0)),""))</f>
        <v/>
      </c>
      <c r="D4220" s="2" t="str">
        <f>IF(A4220="","",IFERROR(INDEX(Reff,MATCH('Buku Besar'!A4220,Akun,0)),""))</f>
        <v/>
      </c>
      <c r="E4220" s="331" t="str">
        <f>IF(A4220="","",IFERROR(INDEX(Penerimaan,MATCH('Buku Besar'!A4220,Akun,0)),""))</f>
        <v/>
      </c>
      <c r="F4220" s="331" t="str">
        <f>IF(A4220="","",IFERROR(INDEX(Pengeluaran,MATCH('Buku Besar'!A4220,Akun,0)),""))</f>
        <v/>
      </c>
      <c r="H4220" s="91" t="str">
        <f t="shared" si="131"/>
        <v/>
      </c>
      <c r="I4220" s="330" t="str">
        <f>IF(H4220="","",IFERROR(INDEX(Tanggal1,MATCH('Buku Besar'!H4220,Akun1,0)),""))</f>
        <v/>
      </c>
      <c r="J4220" s="2" t="str">
        <f>IF(H4220="","",IFERROR(INDEX(Keterangan1,MATCH('Buku Besar'!H4220,Akun1,0)),""))</f>
        <v/>
      </c>
      <c r="K4220" s="2" t="str">
        <f>IF(H4220="","",IFERROR(INDEX(Reff1,MATCH('Buku Besar'!H4220,Akun1,0)),""))</f>
        <v/>
      </c>
      <c r="L4220" s="331" t="str">
        <f>IF(H4220="","",IFERROR(INDEX(Penerimaan1,MATCH('Buku Besar'!H4220,Akun1,0)),""))</f>
        <v/>
      </c>
      <c r="M4220" s="331" t="str">
        <f>IF(H4220="","",IFERROR(INDEX(Pengeluaran1,MATCH('Buku Besar'!H4220,Akun1,0)),""))</f>
        <v/>
      </c>
    </row>
    <row r="4221" spans="1:13" x14ac:dyDescent="0.25">
      <c r="A4221" s="91" t="str">
        <f t="shared" si="130"/>
        <v/>
      </c>
      <c r="B4221" s="330" t="str">
        <f>IF(A4221="","",IFERROR(INDEX(Tanggal,MATCH('Buku Besar'!A4221,Akun,0)),""))</f>
        <v/>
      </c>
      <c r="C4221" s="2" t="str">
        <f>IF(A4221="","",IFERROR(INDEX(Keterangan,MATCH('Buku Besar'!A4221,Akun,0)),""))</f>
        <v/>
      </c>
      <c r="D4221" s="2" t="str">
        <f>IF(A4221="","",IFERROR(INDEX(Reff,MATCH('Buku Besar'!A4221,Akun,0)),""))</f>
        <v/>
      </c>
      <c r="E4221" s="331" t="str">
        <f>IF(A4221="","",IFERROR(INDEX(Penerimaan,MATCH('Buku Besar'!A4221,Akun,0)),""))</f>
        <v/>
      </c>
      <c r="F4221" s="331" t="str">
        <f>IF(A4221="","",IFERROR(INDEX(Pengeluaran,MATCH('Buku Besar'!A4221,Akun,0)),""))</f>
        <v/>
      </c>
      <c r="H4221" s="91" t="str">
        <f t="shared" si="131"/>
        <v/>
      </c>
      <c r="I4221" s="330" t="str">
        <f>IF(H4221="","",IFERROR(INDEX(Tanggal1,MATCH('Buku Besar'!H4221,Akun1,0)),""))</f>
        <v/>
      </c>
      <c r="J4221" s="2" t="str">
        <f>IF(H4221="","",IFERROR(INDEX(Keterangan1,MATCH('Buku Besar'!H4221,Akun1,0)),""))</f>
        <v/>
      </c>
      <c r="K4221" s="2" t="str">
        <f>IF(H4221="","",IFERROR(INDEX(Reff1,MATCH('Buku Besar'!H4221,Akun1,0)),""))</f>
        <v/>
      </c>
      <c r="L4221" s="331" t="str">
        <f>IF(H4221="","",IFERROR(INDEX(Penerimaan1,MATCH('Buku Besar'!H4221,Akun1,0)),""))</f>
        <v/>
      </c>
      <c r="M4221" s="331" t="str">
        <f>IF(H4221="","",IFERROR(INDEX(Pengeluaran1,MATCH('Buku Besar'!H4221,Akun1,0)),""))</f>
        <v/>
      </c>
    </row>
    <row r="4222" spans="1:13" x14ac:dyDescent="0.25">
      <c r="A4222" s="91" t="str">
        <f t="shared" si="130"/>
        <v/>
      </c>
      <c r="B4222" s="330" t="str">
        <f>IF(A4222="","",IFERROR(INDEX(Tanggal,MATCH('Buku Besar'!A4222,Akun,0)),""))</f>
        <v/>
      </c>
      <c r="C4222" s="2" t="str">
        <f>IF(A4222="","",IFERROR(INDEX(Keterangan,MATCH('Buku Besar'!A4222,Akun,0)),""))</f>
        <v/>
      </c>
      <c r="D4222" s="2" t="str">
        <f>IF(A4222="","",IFERROR(INDEX(Reff,MATCH('Buku Besar'!A4222,Akun,0)),""))</f>
        <v/>
      </c>
      <c r="E4222" s="331" t="str">
        <f>IF(A4222="","",IFERROR(INDEX(Penerimaan,MATCH('Buku Besar'!A4222,Akun,0)),""))</f>
        <v/>
      </c>
      <c r="F4222" s="331" t="str">
        <f>IF(A4222="","",IFERROR(INDEX(Pengeluaran,MATCH('Buku Besar'!A4222,Akun,0)),""))</f>
        <v/>
      </c>
      <c r="H4222" s="91" t="str">
        <f t="shared" si="131"/>
        <v/>
      </c>
      <c r="I4222" s="330" t="str">
        <f>IF(H4222="","",IFERROR(INDEX(Tanggal1,MATCH('Buku Besar'!H4222,Akun1,0)),""))</f>
        <v/>
      </c>
      <c r="J4222" s="2" t="str">
        <f>IF(H4222="","",IFERROR(INDEX(Keterangan1,MATCH('Buku Besar'!H4222,Akun1,0)),""))</f>
        <v/>
      </c>
      <c r="K4222" s="2" t="str">
        <f>IF(H4222="","",IFERROR(INDEX(Reff1,MATCH('Buku Besar'!H4222,Akun1,0)),""))</f>
        <v/>
      </c>
      <c r="L4222" s="331" t="str">
        <f>IF(H4222="","",IFERROR(INDEX(Penerimaan1,MATCH('Buku Besar'!H4222,Akun1,0)),""))</f>
        <v/>
      </c>
      <c r="M4222" s="331" t="str">
        <f>IF(H4222="","",IFERROR(INDEX(Pengeluaran1,MATCH('Buku Besar'!H4222,Akun1,0)),""))</f>
        <v/>
      </c>
    </row>
    <row r="4223" spans="1:13" x14ac:dyDescent="0.25">
      <c r="A4223" s="91" t="str">
        <f t="shared" si="130"/>
        <v/>
      </c>
      <c r="B4223" s="330" t="str">
        <f>IF(A4223="","",IFERROR(INDEX(Tanggal,MATCH('Buku Besar'!A4223,Akun,0)),""))</f>
        <v/>
      </c>
      <c r="C4223" s="2" t="str">
        <f>IF(A4223="","",IFERROR(INDEX(Keterangan,MATCH('Buku Besar'!A4223,Akun,0)),""))</f>
        <v/>
      </c>
      <c r="D4223" s="2" t="str">
        <f>IF(A4223="","",IFERROR(INDEX(Reff,MATCH('Buku Besar'!A4223,Akun,0)),""))</f>
        <v/>
      </c>
      <c r="E4223" s="331" t="str">
        <f>IF(A4223="","",IFERROR(INDEX(Penerimaan,MATCH('Buku Besar'!A4223,Akun,0)),""))</f>
        <v/>
      </c>
      <c r="F4223" s="331" t="str">
        <f>IF(A4223="","",IFERROR(INDEX(Pengeluaran,MATCH('Buku Besar'!A4223,Akun,0)),""))</f>
        <v/>
      </c>
      <c r="H4223" s="91" t="str">
        <f t="shared" si="131"/>
        <v/>
      </c>
      <c r="I4223" s="330" t="str">
        <f>IF(H4223="","",IFERROR(INDEX(Tanggal1,MATCH('Buku Besar'!H4223,Akun1,0)),""))</f>
        <v/>
      </c>
      <c r="J4223" s="2" t="str">
        <f>IF(H4223="","",IFERROR(INDEX(Keterangan1,MATCH('Buku Besar'!H4223,Akun1,0)),""))</f>
        <v/>
      </c>
      <c r="K4223" s="2" t="str">
        <f>IF(H4223="","",IFERROR(INDEX(Reff1,MATCH('Buku Besar'!H4223,Akun1,0)),""))</f>
        <v/>
      </c>
      <c r="L4223" s="331" t="str">
        <f>IF(H4223="","",IFERROR(INDEX(Penerimaan1,MATCH('Buku Besar'!H4223,Akun1,0)),""))</f>
        <v/>
      </c>
      <c r="M4223" s="331" t="str">
        <f>IF(H4223="","",IFERROR(INDEX(Pengeluaran1,MATCH('Buku Besar'!H4223,Akun1,0)),""))</f>
        <v/>
      </c>
    </row>
    <row r="4224" spans="1:13" x14ac:dyDescent="0.25">
      <c r="A4224" s="91" t="str">
        <f t="shared" si="130"/>
        <v/>
      </c>
      <c r="B4224" s="330" t="str">
        <f>IF(A4224="","",IFERROR(INDEX(Tanggal,MATCH('Buku Besar'!A4224,Akun,0)),""))</f>
        <v/>
      </c>
      <c r="C4224" s="2" t="str">
        <f>IF(A4224="","",IFERROR(INDEX(Keterangan,MATCH('Buku Besar'!A4224,Akun,0)),""))</f>
        <v/>
      </c>
      <c r="D4224" s="2" t="str">
        <f>IF(A4224="","",IFERROR(INDEX(Reff,MATCH('Buku Besar'!A4224,Akun,0)),""))</f>
        <v/>
      </c>
      <c r="E4224" s="331" t="str">
        <f>IF(A4224="","",IFERROR(INDEX(Penerimaan,MATCH('Buku Besar'!A4224,Akun,0)),""))</f>
        <v/>
      </c>
      <c r="F4224" s="331" t="str">
        <f>IF(A4224="","",IFERROR(INDEX(Pengeluaran,MATCH('Buku Besar'!A4224,Akun,0)),""))</f>
        <v/>
      </c>
      <c r="H4224" s="91" t="str">
        <f t="shared" si="131"/>
        <v/>
      </c>
      <c r="I4224" s="330" t="str">
        <f>IF(H4224="","",IFERROR(INDEX(Tanggal1,MATCH('Buku Besar'!H4224,Akun1,0)),""))</f>
        <v/>
      </c>
      <c r="J4224" s="2" t="str">
        <f>IF(H4224="","",IFERROR(INDEX(Keterangan1,MATCH('Buku Besar'!H4224,Akun1,0)),""))</f>
        <v/>
      </c>
      <c r="K4224" s="2" t="str">
        <f>IF(H4224="","",IFERROR(INDEX(Reff1,MATCH('Buku Besar'!H4224,Akun1,0)),""))</f>
        <v/>
      </c>
      <c r="L4224" s="331" t="str">
        <f>IF(H4224="","",IFERROR(INDEX(Penerimaan1,MATCH('Buku Besar'!H4224,Akun1,0)),""))</f>
        <v/>
      </c>
      <c r="M4224" s="331" t="str">
        <f>IF(H4224="","",IFERROR(INDEX(Pengeluaran1,MATCH('Buku Besar'!H4224,Akun1,0)),""))</f>
        <v/>
      </c>
    </row>
    <row r="4225" spans="1:13" x14ac:dyDescent="0.25">
      <c r="A4225" s="91" t="str">
        <f t="shared" si="130"/>
        <v/>
      </c>
      <c r="B4225" s="330" t="str">
        <f>IF(A4225="","",IFERROR(INDEX(Tanggal,MATCH('Buku Besar'!A4225,Akun,0)),""))</f>
        <v/>
      </c>
      <c r="C4225" s="2" t="str">
        <f>IF(A4225="","",IFERROR(INDEX(Keterangan,MATCH('Buku Besar'!A4225,Akun,0)),""))</f>
        <v/>
      </c>
      <c r="D4225" s="2" t="str">
        <f>IF(A4225="","",IFERROR(INDEX(Reff,MATCH('Buku Besar'!A4225,Akun,0)),""))</f>
        <v/>
      </c>
      <c r="E4225" s="331" t="str">
        <f>IF(A4225="","",IFERROR(INDEX(Penerimaan,MATCH('Buku Besar'!A4225,Akun,0)),""))</f>
        <v/>
      </c>
      <c r="F4225" s="331" t="str">
        <f>IF(A4225="","",IFERROR(INDEX(Pengeluaran,MATCH('Buku Besar'!A4225,Akun,0)),""))</f>
        <v/>
      </c>
      <c r="H4225" s="91" t="str">
        <f t="shared" si="131"/>
        <v/>
      </c>
      <c r="I4225" s="330" t="str">
        <f>IF(H4225="","",IFERROR(INDEX(Tanggal1,MATCH('Buku Besar'!H4225,Akun1,0)),""))</f>
        <v/>
      </c>
      <c r="J4225" s="2" t="str">
        <f>IF(H4225="","",IFERROR(INDEX(Keterangan1,MATCH('Buku Besar'!H4225,Akun1,0)),""))</f>
        <v/>
      </c>
      <c r="K4225" s="2" t="str">
        <f>IF(H4225="","",IFERROR(INDEX(Reff1,MATCH('Buku Besar'!H4225,Akun1,0)),""))</f>
        <v/>
      </c>
      <c r="L4225" s="331" t="str">
        <f>IF(H4225="","",IFERROR(INDEX(Penerimaan1,MATCH('Buku Besar'!H4225,Akun1,0)),""))</f>
        <v/>
      </c>
      <c r="M4225" s="331" t="str">
        <f>IF(H4225="","",IFERROR(INDEX(Pengeluaran1,MATCH('Buku Besar'!H4225,Akun1,0)),""))</f>
        <v/>
      </c>
    </row>
    <row r="4226" spans="1:13" x14ac:dyDescent="0.25">
      <c r="A4226" s="91" t="str">
        <f t="shared" si="130"/>
        <v/>
      </c>
      <c r="B4226" s="330" t="str">
        <f>IF(A4226="","",IFERROR(INDEX(Tanggal,MATCH('Buku Besar'!A4226,Akun,0)),""))</f>
        <v/>
      </c>
      <c r="C4226" s="2" t="str">
        <f>IF(A4226="","",IFERROR(INDEX(Keterangan,MATCH('Buku Besar'!A4226,Akun,0)),""))</f>
        <v/>
      </c>
      <c r="D4226" s="2" t="str">
        <f>IF(A4226="","",IFERROR(INDEX(Reff,MATCH('Buku Besar'!A4226,Akun,0)),""))</f>
        <v/>
      </c>
      <c r="E4226" s="331" t="str">
        <f>IF(A4226="","",IFERROR(INDEX(Penerimaan,MATCH('Buku Besar'!A4226,Akun,0)),""))</f>
        <v/>
      </c>
      <c r="F4226" s="331" t="str">
        <f>IF(A4226="","",IFERROR(INDEX(Pengeluaran,MATCH('Buku Besar'!A4226,Akun,0)),""))</f>
        <v/>
      </c>
      <c r="H4226" s="91" t="str">
        <f t="shared" si="131"/>
        <v/>
      </c>
      <c r="I4226" s="330" t="str">
        <f>IF(H4226="","",IFERROR(INDEX(Tanggal1,MATCH('Buku Besar'!H4226,Akun1,0)),""))</f>
        <v/>
      </c>
      <c r="J4226" s="2" t="str">
        <f>IF(H4226="","",IFERROR(INDEX(Keterangan1,MATCH('Buku Besar'!H4226,Akun1,0)),""))</f>
        <v/>
      </c>
      <c r="K4226" s="2" t="str">
        <f>IF(H4226="","",IFERROR(INDEX(Reff1,MATCH('Buku Besar'!H4226,Akun1,0)),""))</f>
        <v/>
      </c>
      <c r="L4226" s="331" t="str">
        <f>IF(H4226="","",IFERROR(INDEX(Penerimaan1,MATCH('Buku Besar'!H4226,Akun1,0)),""))</f>
        <v/>
      </c>
      <c r="M4226" s="331" t="str">
        <f>IF(H4226="","",IFERROR(INDEX(Pengeluaran1,MATCH('Buku Besar'!H4226,Akun1,0)),""))</f>
        <v/>
      </c>
    </row>
    <row r="4227" spans="1:13" x14ac:dyDescent="0.25">
      <c r="A4227" s="91" t="str">
        <f t="shared" si="130"/>
        <v/>
      </c>
      <c r="B4227" s="330" t="str">
        <f>IF(A4227="","",IFERROR(INDEX(Tanggal,MATCH('Buku Besar'!A4227,Akun,0)),""))</f>
        <v/>
      </c>
      <c r="C4227" s="2" t="str">
        <f>IF(A4227="","",IFERROR(INDEX(Keterangan,MATCH('Buku Besar'!A4227,Akun,0)),""))</f>
        <v/>
      </c>
      <c r="D4227" s="2" t="str">
        <f>IF(A4227="","",IFERROR(INDEX(Reff,MATCH('Buku Besar'!A4227,Akun,0)),""))</f>
        <v/>
      </c>
      <c r="E4227" s="331" t="str">
        <f>IF(A4227="","",IFERROR(INDEX(Penerimaan,MATCH('Buku Besar'!A4227,Akun,0)),""))</f>
        <v/>
      </c>
      <c r="F4227" s="331" t="str">
        <f>IF(A4227="","",IFERROR(INDEX(Pengeluaran,MATCH('Buku Besar'!A4227,Akun,0)),""))</f>
        <v/>
      </c>
      <c r="H4227" s="91" t="str">
        <f t="shared" si="131"/>
        <v/>
      </c>
      <c r="I4227" s="330" t="str">
        <f>IF(H4227="","",IFERROR(INDEX(Tanggal1,MATCH('Buku Besar'!H4227,Akun1,0)),""))</f>
        <v/>
      </c>
      <c r="J4227" s="2" t="str">
        <f>IF(H4227="","",IFERROR(INDEX(Keterangan1,MATCH('Buku Besar'!H4227,Akun1,0)),""))</f>
        <v/>
      </c>
      <c r="K4227" s="2" t="str">
        <f>IF(H4227="","",IFERROR(INDEX(Reff1,MATCH('Buku Besar'!H4227,Akun1,0)),""))</f>
        <v/>
      </c>
      <c r="L4227" s="331" t="str">
        <f>IF(H4227="","",IFERROR(INDEX(Penerimaan1,MATCH('Buku Besar'!H4227,Akun1,0)),""))</f>
        <v/>
      </c>
      <c r="M4227" s="331" t="str">
        <f>IF(H4227="","",IFERROR(INDEX(Pengeluaran1,MATCH('Buku Besar'!H4227,Akun1,0)),""))</f>
        <v/>
      </c>
    </row>
    <row r="4228" spans="1:13" x14ac:dyDescent="0.25">
      <c r="A4228" s="91" t="str">
        <f t="shared" si="130"/>
        <v/>
      </c>
      <c r="B4228" s="330" t="str">
        <f>IF(A4228="","",IFERROR(INDEX(Tanggal,MATCH('Buku Besar'!A4228,Akun,0)),""))</f>
        <v/>
      </c>
      <c r="C4228" s="2" t="str">
        <f>IF(A4228="","",IFERROR(INDEX(Keterangan,MATCH('Buku Besar'!A4228,Akun,0)),""))</f>
        <v/>
      </c>
      <c r="D4228" s="2" t="str">
        <f>IF(A4228="","",IFERROR(INDEX(Reff,MATCH('Buku Besar'!A4228,Akun,0)),""))</f>
        <v/>
      </c>
      <c r="E4228" s="331" t="str">
        <f>IF(A4228="","",IFERROR(INDEX(Penerimaan,MATCH('Buku Besar'!A4228,Akun,0)),""))</f>
        <v/>
      </c>
      <c r="F4228" s="331" t="str">
        <f>IF(A4228="","",IFERROR(INDEX(Pengeluaran,MATCH('Buku Besar'!A4228,Akun,0)),""))</f>
        <v/>
      </c>
      <c r="H4228" s="91" t="str">
        <f t="shared" si="131"/>
        <v/>
      </c>
      <c r="I4228" s="330" t="str">
        <f>IF(H4228="","",IFERROR(INDEX(Tanggal1,MATCH('Buku Besar'!H4228,Akun1,0)),""))</f>
        <v/>
      </c>
      <c r="J4228" s="2" t="str">
        <f>IF(H4228="","",IFERROR(INDEX(Keterangan1,MATCH('Buku Besar'!H4228,Akun1,0)),""))</f>
        <v/>
      </c>
      <c r="K4228" s="2" t="str">
        <f>IF(H4228="","",IFERROR(INDEX(Reff1,MATCH('Buku Besar'!H4228,Akun1,0)),""))</f>
        <v/>
      </c>
      <c r="L4228" s="331" t="str">
        <f>IF(H4228="","",IFERROR(INDEX(Penerimaan1,MATCH('Buku Besar'!H4228,Akun1,0)),""))</f>
        <v/>
      </c>
      <c r="M4228" s="331" t="str">
        <f>IF(H4228="","",IFERROR(INDEX(Pengeluaran1,MATCH('Buku Besar'!H4228,Akun1,0)),""))</f>
        <v/>
      </c>
    </row>
    <row r="4229" spans="1:13" x14ac:dyDescent="0.25">
      <c r="A4229" s="91" t="str">
        <f t="shared" si="130"/>
        <v/>
      </c>
      <c r="B4229" s="330" t="str">
        <f>IF(A4229="","",IFERROR(INDEX(Tanggal,MATCH('Buku Besar'!A4229,Akun,0)),""))</f>
        <v/>
      </c>
      <c r="C4229" s="2" t="str">
        <f>IF(A4229="","",IFERROR(INDEX(Keterangan,MATCH('Buku Besar'!A4229,Akun,0)),""))</f>
        <v/>
      </c>
      <c r="D4229" s="2" t="str">
        <f>IF(A4229="","",IFERROR(INDEX(Reff,MATCH('Buku Besar'!A4229,Akun,0)),""))</f>
        <v/>
      </c>
      <c r="E4229" s="331" t="str">
        <f>IF(A4229="","",IFERROR(INDEX(Penerimaan,MATCH('Buku Besar'!A4229,Akun,0)),""))</f>
        <v/>
      </c>
      <c r="F4229" s="331" t="str">
        <f>IF(A4229="","",IFERROR(INDEX(Pengeluaran,MATCH('Buku Besar'!A4229,Akun,0)),""))</f>
        <v/>
      </c>
      <c r="H4229" s="91" t="str">
        <f t="shared" si="131"/>
        <v/>
      </c>
      <c r="I4229" s="330" t="str">
        <f>IF(H4229="","",IFERROR(INDEX(Tanggal1,MATCH('Buku Besar'!H4229,Akun1,0)),""))</f>
        <v/>
      </c>
      <c r="J4229" s="2" t="str">
        <f>IF(H4229="","",IFERROR(INDEX(Keterangan1,MATCH('Buku Besar'!H4229,Akun1,0)),""))</f>
        <v/>
      </c>
      <c r="K4229" s="2" t="str">
        <f>IF(H4229="","",IFERROR(INDEX(Reff1,MATCH('Buku Besar'!H4229,Akun1,0)),""))</f>
        <v/>
      </c>
      <c r="L4229" s="331" t="str">
        <f>IF(H4229="","",IFERROR(INDEX(Penerimaan1,MATCH('Buku Besar'!H4229,Akun1,0)),""))</f>
        <v/>
      </c>
      <c r="M4229" s="331" t="str">
        <f>IF(H4229="","",IFERROR(INDEX(Pengeluaran1,MATCH('Buku Besar'!H4229,Akun1,0)),""))</f>
        <v/>
      </c>
    </row>
    <row r="4230" spans="1:13" x14ac:dyDescent="0.25">
      <c r="A4230" s="91" t="str">
        <f t="shared" si="130"/>
        <v/>
      </c>
      <c r="B4230" s="330" t="str">
        <f>IF(A4230="","",IFERROR(INDEX(Tanggal,MATCH('Buku Besar'!A4230,Akun,0)),""))</f>
        <v/>
      </c>
      <c r="C4230" s="2" t="str">
        <f>IF(A4230="","",IFERROR(INDEX(Keterangan,MATCH('Buku Besar'!A4230,Akun,0)),""))</f>
        <v/>
      </c>
      <c r="D4230" s="2" t="str">
        <f>IF(A4230="","",IFERROR(INDEX(Reff,MATCH('Buku Besar'!A4230,Akun,0)),""))</f>
        <v/>
      </c>
      <c r="E4230" s="331" t="str">
        <f>IF(A4230="","",IFERROR(INDEX(Penerimaan,MATCH('Buku Besar'!A4230,Akun,0)),""))</f>
        <v/>
      </c>
      <c r="F4230" s="331" t="str">
        <f>IF(A4230="","",IFERROR(INDEX(Pengeluaran,MATCH('Buku Besar'!A4230,Akun,0)),""))</f>
        <v/>
      </c>
      <c r="H4230" s="91" t="str">
        <f t="shared" si="131"/>
        <v/>
      </c>
      <c r="I4230" s="330" t="str">
        <f>IF(H4230="","",IFERROR(INDEX(Tanggal1,MATCH('Buku Besar'!H4230,Akun1,0)),""))</f>
        <v/>
      </c>
      <c r="J4230" s="2" t="str">
        <f>IF(H4230="","",IFERROR(INDEX(Keterangan1,MATCH('Buku Besar'!H4230,Akun1,0)),""))</f>
        <v/>
      </c>
      <c r="K4230" s="2" t="str">
        <f>IF(H4230="","",IFERROR(INDEX(Reff1,MATCH('Buku Besar'!H4230,Akun1,0)),""))</f>
        <v/>
      </c>
      <c r="L4230" s="331" t="str">
        <f>IF(H4230="","",IFERROR(INDEX(Penerimaan1,MATCH('Buku Besar'!H4230,Akun1,0)),""))</f>
        <v/>
      </c>
      <c r="M4230" s="331" t="str">
        <f>IF(H4230="","",IFERROR(INDEX(Pengeluaran1,MATCH('Buku Besar'!H4230,Akun1,0)),""))</f>
        <v/>
      </c>
    </row>
    <row r="4231" spans="1:13" x14ac:dyDescent="0.25">
      <c r="A4231" s="91" t="str">
        <f t="shared" si="130"/>
        <v/>
      </c>
      <c r="B4231" s="330" t="str">
        <f>IF(A4231="","",IFERROR(INDEX(Tanggal,MATCH('Buku Besar'!A4231,Akun,0)),""))</f>
        <v/>
      </c>
      <c r="C4231" s="2" t="str">
        <f>IF(A4231="","",IFERROR(INDEX(Keterangan,MATCH('Buku Besar'!A4231,Akun,0)),""))</f>
        <v/>
      </c>
      <c r="D4231" s="2" t="str">
        <f>IF(A4231="","",IFERROR(INDEX(Reff,MATCH('Buku Besar'!A4231,Akun,0)),""))</f>
        <v/>
      </c>
      <c r="E4231" s="331" t="str">
        <f>IF(A4231="","",IFERROR(INDEX(Penerimaan,MATCH('Buku Besar'!A4231,Akun,0)),""))</f>
        <v/>
      </c>
      <c r="F4231" s="331" t="str">
        <f>IF(A4231="","",IFERROR(INDEX(Pengeluaran,MATCH('Buku Besar'!A4231,Akun,0)),""))</f>
        <v/>
      </c>
      <c r="H4231" s="91" t="str">
        <f t="shared" si="131"/>
        <v/>
      </c>
      <c r="I4231" s="330" t="str">
        <f>IF(H4231="","",IFERROR(INDEX(Tanggal1,MATCH('Buku Besar'!H4231,Akun1,0)),""))</f>
        <v/>
      </c>
      <c r="J4231" s="2" t="str">
        <f>IF(H4231="","",IFERROR(INDEX(Keterangan1,MATCH('Buku Besar'!H4231,Akun1,0)),""))</f>
        <v/>
      </c>
      <c r="K4231" s="2" t="str">
        <f>IF(H4231="","",IFERROR(INDEX(Reff1,MATCH('Buku Besar'!H4231,Akun1,0)),""))</f>
        <v/>
      </c>
      <c r="L4231" s="331" t="str">
        <f>IF(H4231="","",IFERROR(INDEX(Penerimaan1,MATCH('Buku Besar'!H4231,Akun1,0)),""))</f>
        <v/>
      </c>
      <c r="M4231" s="331" t="str">
        <f>IF(H4231="","",IFERROR(INDEX(Pengeluaran1,MATCH('Buku Besar'!H4231,Akun1,0)),""))</f>
        <v/>
      </c>
    </row>
    <row r="4232" spans="1:13" x14ac:dyDescent="0.25">
      <c r="A4232" s="91" t="str">
        <f t="shared" ref="A4232:A4295" si="132">IFERROR(IF((MID(A4231,8,LEN(A4231)-7)+1)&lt;=COUNTIF(Kas_Harian,LEFT(A4231,6)),LEFT(A4231,6)&amp;"-"&amp;MID(A4231,8,LEN(A4231)-7)+1,""),"")</f>
        <v/>
      </c>
      <c r="B4232" s="330" t="str">
        <f>IF(A4232="","",IFERROR(INDEX(Tanggal,MATCH('Buku Besar'!A4232,Akun,0)),""))</f>
        <v/>
      </c>
      <c r="C4232" s="2" t="str">
        <f>IF(A4232="","",IFERROR(INDEX(Keterangan,MATCH('Buku Besar'!A4232,Akun,0)),""))</f>
        <v/>
      </c>
      <c r="D4232" s="2" t="str">
        <f>IF(A4232="","",IFERROR(INDEX(Reff,MATCH('Buku Besar'!A4232,Akun,0)),""))</f>
        <v/>
      </c>
      <c r="E4232" s="331" t="str">
        <f>IF(A4232="","",IFERROR(INDEX(Penerimaan,MATCH('Buku Besar'!A4232,Akun,0)),""))</f>
        <v/>
      </c>
      <c r="F4232" s="331" t="str">
        <f>IF(A4232="","",IFERROR(INDEX(Pengeluaran,MATCH('Buku Besar'!A4232,Akun,0)),""))</f>
        <v/>
      </c>
      <c r="H4232" s="91" t="str">
        <f t="shared" ref="H4232:H4295" si="133">IFERROR(IF((MID(H4231,8,LEN(H4231)-7)+1)&lt;=COUNTIF(Bank_Harian,LEFT(H4231,6)),LEFT(H4231,6)&amp;"-"&amp;MID(H4231,8,LEN(H4231)-7)+1,""),"")</f>
        <v/>
      </c>
      <c r="I4232" s="330" t="str">
        <f>IF(H4232="","",IFERROR(INDEX(Tanggal1,MATCH('Buku Besar'!H4232,Akun1,0)),""))</f>
        <v/>
      </c>
      <c r="J4232" s="2" t="str">
        <f>IF(H4232="","",IFERROR(INDEX(Keterangan1,MATCH('Buku Besar'!H4232,Akun1,0)),""))</f>
        <v/>
      </c>
      <c r="K4232" s="2" t="str">
        <f>IF(H4232="","",IFERROR(INDEX(Reff1,MATCH('Buku Besar'!H4232,Akun1,0)),""))</f>
        <v/>
      </c>
      <c r="L4232" s="331" t="str">
        <f>IF(H4232="","",IFERROR(INDEX(Penerimaan1,MATCH('Buku Besar'!H4232,Akun1,0)),""))</f>
        <v/>
      </c>
      <c r="M4232" s="331" t="str">
        <f>IF(H4232="","",IFERROR(INDEX(Pengeluaran1,MATCH('Buku Besar'!H4232,Akun1,0)),""))</f>
        <v/>
      </c>
    </row>
    <row r="4233" spans="1:13" x14ac:dyDescent="0.25">
      <c r="A4233" s="91" t="str">
        <f t="shared" si="132"/>
        <v/>
      </c>
      <c r="B4233" s="330" t="str">
        <f>IF(A4233="","",IFERROR(INDEX(Tanggal,MATCH('Buku Besar'!A4233,Akun,0)),""))</f>
        <v/>
      </c>
      <c r="C4233" s="2" t="str">
        <f>IF(A4233="","",IFERROR(INDEX(Keterangan,MATCH('Buku Besar'!A4233,Akun,0)),""))</f>
        <v/>
      </c>
      <c r="D4233" s="2" t="str">
        <f>IF(A4233="","",IFERROR(INDEX(Reff,MATCH('Buku Besar'!A4233,Akun,0)),""))</f>
        <v/>
      </c>
      <c r="E4233" s="331" t="str">
        <f>IF(A4233="","",IFERROR(INDEX(Penerimaan,MATCH('Buku Besar'!A4233,Akun,0)),""))</f>
        <v/>
      </c>
      <c r="F4233" s="331" t="str">
        <f>IF(A4233="","",IFERROR(INDEX(Pengeluaran,MATCH('Buku Besar'!A4233,Akun,0)),""))</f>
        <v/>
      </c>
      <c r="H4233" s="91" t="str">
        <f t="shared" si="133"/>
        <v/>
      </c>
      <c r="I4233" s="330" t="str">
        <f>IF(H4233="","",IFERROR(INDEX(Tanggal1,MATCH('Buku Besar'!H4233,Akun1,0)),""))</f>
        <v/>
      </c>
      <c r="J4233" s="2" t="str">
        <f>IF(H4233="","",IFERROR(INDEX(Keterangan1,MATCH('Buku Besar'!H4233,Akun1,0)),""))</f>
        <v/>
      </c>
      <c r="K4233" s="2" t="str">
        <f>IF(H4233="","",IFERROR(INDEX(Reff1,MATCH('Buku Besar'!H4233,Akun1,0)),""))</f>
        <v/>
      </c>
      <c r="L4233" s="331" t="str">
        <f>IF(H4233="","",IFERROR(INDEX(Penerimaan1,MATCH('Buku Besar'!H4233,Akun1,0)),""))</f>
        <v/>
      </c>
      <c r="M4233" s="331" t="str">
        <f>IF(H4233="","",IFERROR(INDEX(Pengeluaran1,MATCH('Buku Besar'!H4233,Akun1,0)),""))</f>
        <v/>
      </c>
    </row>
    <row r="4234" spans="1:13" x14ac:dyDescent="0.25">
      <c r="A4234" s="91" t="str">
        <f t="shared" si="132"/>
        <v/>
      </c>
      <c r="B4234" s="330" t="str">
        <f>IF(A4234="","",IFERROR(INDEX(Tanggal,MATCH('Buku Besar'!A4234,Akun,0)),""))</f>
        <v/>
      </c>
      <c r="C4234" s="2" t="str">
        <f>IF(A4234="","",IFERROR(INDEX(Keterangan,MATCH('Buku Besar'!A4234,Akun,0)),""))</f>
        <v/>
      </c>
      <c r="D4234" s="2" t="str">
        <f>IF(A4234="","",IFERROR(INDEX(Reff,MATCH('Buku Besar'!A4234,Akun,0)),""))</f>
        <v/>
      </c>
      <c r="E4234" s="331" t="str">
        <f>IF(A4234="","",IFERROR(INDEX(Penerimaan,MATCH('Buku Besar'!A4234,Akun,0)),""))</f>
        <v/>
      </c>
      <c r="F4234" s="331" t="str">
        <f>IF(A4234="","",IFERROR(INDEX(Pengeluaran,MATCH('Buku Besar'!A4234,Akun,0)),""))</f>
        <v/>
      </c>
      <c r="H4234" s="91" t="str">
        <f t="shared" si="133"/>
        <v/>
      </c>
      <c r="I4234" s="330" t="str">
        <f>IF(H4234="","",IFERROR(INDEX(Tanggal1,MATCH('Buku Besar'!H4234,Akun1,0)),""))</f>
        <v/>
      </c>
      <c r="J4234" s="2" t="str">
        <f>IF(H4234="","",IFERROR(INDEX(Keterangan1,MATCH('Buku Besar'!H4234,Akun1,0)),""))</f>
        <v/>
      </c>
      <c r="K4234" s="2" t="str">
        <f>IF(H4234="","",IFERROR(INDEX(Reff1,MATCH('Buku Besar'!H4234,Akun1,0)),""))</f>
        <v/>
      </c>
      <c r="L4234" s="331" t="str">
        <f>IF(H4234="","",IFERROR(INDEX(Penerimaan1,MATCH('Buku Besar'!H4234,Akun1,0)),""))</f>
        <v/>
      </c>
      <c r="M4234" s="331" t="str">
        <f>IF(H4234="","",IFERROR(INDEX(Pengeluaran1,MATCH('Buku Besar'!H4234,Akun1,0)),""))</f>
        <v/>
      </c>
    </row>
    <row r="4235" spans="1:13" x14ac:dyDescent="0.25">
      <c r="A4235" s="91" t="str">
        <f t="shared" si="132"/>
        <v/>
      </c>
      <c r="B4235" s="330" t="str">
        <f>IF(A4235="","",IFERROR(INDEX(Tanggal,MATCH('Buku Besar'!A4235,Akun,0)),""))</f>
        <v/>
      </c>
      <c r="C4235" s="2" t="str">
        <f>IF(A4235="","",IFERROR(INDEX(Keterangan,MATCH('Buku Besar'!A4235,Akun,0)),""))</f>
        <v/>
      </c>
      <c r="D4235" s="2" t="str">
        <f>IF(A4235="","",IFERROR(INDEX(Reff,MATCH('Buku Besar'!A4235,Akun,0)),""))</f>
        <v/>
      </c>
      <c r="E4235" s="331" t="str">
        <f>IF(A4235="","",IFERROR(INDEX(Penerimaan,MATCH('Buku Besar'!A4235,Akun,0)),""))</f>
        <v/>
      </c>
      <c r="F4235" s="331" t="str">
        <f>IF(A4235="","",IFERROR(INDEX(Pengeluaran,MATCH('Buku Besar'!A4235,Akun,0)),""))</f>
        <v/>
      </c>
      <c r="H4235" s="91" t="str">
        <f t="shared" si="133"/>
        <v/>
      </c>
      <c r="I4235" s="330" t="str">
        <f>IF(H4235="","",IFERROR(INDEX(Tanggal1,MATCH('Buku Besar'!H4235,Akun1,0)),""))</f>
        <v/>
      </c>
      <c r="J4235" s="2" t="str">
        <f>IF(H4235="","",IFERROR(INDEX(Keterangan1,MATCH('Buku Besar'!H4235,Akun1,0)),""))</f>
        <v/>
      </c>
      <c r="K4235" s="2" t="str">
        <f>IF(H4235="","",IFERROR(INDEX(Reff1,MATCH('Buku Besar'!H4235,Akun1,0)),""))</f>
        <v/>
      </c>
      <c r="L4235" s="331" t="str">
        <f>IF(H4235="","",IFERROR(INDEX(Penerimaan1,MATCH('Buku Besar'!H4235,Akun1,0)),""))</f>
        <v/>
      </c>
      <c r="M4235" s="331" t="str">
        <f>IF(H4235="","",IFERROR(INDEX(Pengeluaran1,MATCH('Buku Besar'!H4235,Akun1,0)),""))</f>
        <v/>
      </c>
    </row>
    <row r="4236" spans="1:13" x14ac:dyDescent="0.25">
      <c r="A4236" s="91" t="str">
        <f t="shared" si="132"/>
        <v/>
      </c>
      <c r="B4236" s="330" t="str">
        <f>IF(A4236="","",IFERROR(INDEX(Tanggal,MATCH('Buku Besar'!A4236,Akun,0)),""))</f>
        <v/>
      </c>
      <c r="C4236" s="2" t="str">
        <f>IF(A4236="","",IFERROR(INDEX(Keterangan,MATCH('Buku Besar'!A4236,Akun,0)),""))</f>
        <v/>
      </c>
      <c r="D4236" s="2" t="str">
        <f>IF(A4236="","",IFERROR(INDEX(Reff,MATCH('Buku Besar'!A4236,Akun,0)),""))</f>
        <v/>
      </c>
      <c r="E4236" s="331" t="str">
        <f>IF(A4236="","",IFERROR(INDEX(Penerimaan,MATCH('Buku Besar'!A4236,Akun,0)),""))</f>
        <v/>
      </c>
      <c r="F4236" s="331" t="str">
        <f>IF(A4236="","",IFERROR(INDEX(Pengeluaran,MATCH('Buku Besar'!A4236,Akun,0)),""))</f>
        <v/>
      </c>
      <c r="H4236" s="91" t="str">
        <f t="shared" si="133"/>
        <v/>
      </c>
      <c r="I4236" s="330" t="str">
        <f>IF(H4236="","",IFERROR(INDEX(Tanggal1,MATCH('Buku Besar'!H4236,Akun1,0)),""))</f>
        <v/>
      </c>
      <c r="J4236" s="2" t="str">
        <f>IF(H4236="","",IFERROR(INDEX(Keterangan1,MATCH('Buku Besar'!H4236,Akun1,0)),""))</f>
        <v/>
      </c>
      <c r="K4236" s="2" t="str">
        <f>IF(H4236="","",IFERROR(INDEX(Reff1,MATCH('Buku Besar'!H4236,Akun1,0)),""))</f>
        <v/>
      </c>
      <c r="L4236" s="331" t="str">
        <f>IF(H4236="","",IFERROR(INDEX(Penerimaan1,MATCH('Buku Besar'!H4236,Akun1,0)),""))</f>
        <v/>
      </c>
      <c r="M4236" s="331" t="str">
        <f>IF(H4236="","",IFERROR(INDEX(Pengeluaran1,MATCH('Buku Besar'!H4236,Akun1,0)),""))</f>
        <v/>
      </c>
    </row>
    <row r="4237" spans="1:13" x14ac:dyDescent="0.25">
      <c r="A4237" s="91" t="str">
        <f t="shared" si="132"/>
        <v/>
      </c>
      <c r="B4237" s="330" t="str">
        <f>IF(A4237="","",IFERROR(INDEX(Tanggal,MATCH('Buku Besar'!A4237,Akun,0)),""))</f>
        <v/>
      </c>
      <c r="C4237" s="2" t="str">
        <f>IF(A4237="","",IFERROR(INDEX(Keterangan,MATCH('Buku Besar'!A4237,Akun,0)),""))</f>
        <v/>
      </c>
      <c r="D4237" s="2" t="str">
        <f>IF(A4237="","",IFERROR(INDEX(Reff,MATCH('Buku Besar'!A4237,Akun,0)),""))</f>
        <v/>
      </c>
      <c r="E4237" s="331" t="str">
        <f>IF(A4237="","",IFERROR(INDEX(Penerimaan,MATCH('Buku Besar'!A4237,Akun,0)),""))</f>
        <v/>
      </c>
      <c r="F4237" s="331" t="str">
        <f>IF(A4237="","",IFERROR(INDEX(Pengeluaran,MATCH('Buku Besar'!A4237,Akun,0)),""))</f>
        <v/>
      </c>
      <c r="H4237" s="91" t="str">
        <f t="shared" si="133"/>
        <v/>
      </c>
      <c r="I4237" s="330" t="str">
        <f>IF(H4237="","",IFERROR(INDEX(Tanggal1,MATCH('Buku Besar'!H4237,Akun1,0)),""))</f>
        <v/>
      </c>
      <c r="J4237" s="2" t="str">
        <f>IF(H4237="","",IFERROR(INDEX(Keterangan1,MATCH('Buku Besar'!H4237,Akun1,0)),""))</f>
        <v/>
      </c>
      <c r="K4237" s="2" t="str">
        <f>IF(H4237="","",IFERROR(INDEX(Reff1,MATCH('Buku Besar'!H4237,Akun1,0)),""))</f>
        <v/>
      </c>
      <c r="L4237" s="331" t="str">
        <f>IF(H4237="","",IFERROR(INDEX(Penerimaan1,MATCH('Buku Besar'!H4237,Akun1,0)),""))</f>
        <v/>
      </c>
      <c r="M4237" s="331" t="str">
        <f>IF(H4237="","",IFERROR(INDEX(Pengeluaran1,MATCH('Buku Besar'!H4237,Akun1,0)),""))</f>
        <v/>
      </c>
    </row>
    <row r="4238" spans="1:13" x14ac:dyDescent="0.25">
      <c r="A4238" s="91" t="str">
        <f t="shared" si="132"/>
        <v/>
      </c>
      <c r="B4238" s="330" t="str">
        <f>IF(A4238="","",IFERROR(INDEX(Tanggal,MATCH('Buku Besar'!A4238,Akun,0)),""))</f>
        <v/>
      </c>
      <c r="C4238" s="2" t="str">
        <f>IF(A4238="","",IFERROR(INDEX(Keterangan,MATCH('Buku Besar'!A4238,Akun,0)),""))</f>
        <v/>
      </c>
      <c r="D4238" s="2" t="str">
        <f>IF(A4238="","",IFERROR(INDEX(Reff,MATCH('Buku Besar'!A4238,Akun,0)),""))</f>
        <v/>
      </c>
      <c r="E4238" s="331" t="str">
        <f>IF(A4238="","",IFERROR(INDEX(Penerimaan,MATCH('Buku Besar'!A4238,Akun,0)),""))</f>
        <v/>
      </c>
      <c r="F4238" s="331" t="str">
        <f>IF(A4238="","",IFERROR(INDEX(Pengeluaran,MATCH('Buku Besar'!A4238,Akun,0)),""))</f>
        <v/>
      </c>
      <c r="H4238" s="91" t="str">
        <f t="shared" si="133"/>
        <v/>
      </c>
      <c r="I4238" s="330" t="str">
        <f>IF(H4238="","",IFERROR(INDEX(Tanggal1,MATCH('Buku Besar'!H4238,Akun1,0)),""))</f>
        <v/>
      </c>
      <c r="J4238" s="2" t="str">
        <f>IF(H4238="","",IFERROR(INDEX(Keterangan1,MATCH('Buku Besar'!H4238,Akun1,0)),""))</f>
        <v/>
      </c>
      <c r="K4238" s="2" t="str">
        <f>IF(H4238="","",IFERROR(INDEX(Reff1,MATCH('Buku Besar'!H4238,Akun1,0)),""))</f>
        <v/>
      </c>
      <c r="L4238" s="331" t="str">
        <f>IF(H4238="","",IFERROR(INDEX(Penerimaan1,MATCH('Buku Besar'!H4238,Akun1,0)),""))</f>
        <v/>
      </c>
      <c r="M4238" s="331" t="str">
        <f>IF(H4238="","",IFERROR(INDEX(Pengeluaran1,MATCH('Buku Besar'!H4238,Akun1,0)),""))</f>
        <v/>
      </c>
    </row>
    <row r="4239" spans="1:13" x14ac:dyDescent="0.25">
      <c r="A4239" s="91" t="str">
        <f t="shared" si="132"/>
        <v/>
      </c>
      <c r="B4239" s="330" t="str">
        <f>IF(A4239="","",IFERROR(INDEX(Tanggal,MATCH('Buku Besar'!A4239,Akun,0)),""))</f>
        <v/>
      </c>
      <c r="C4239" s="2" t="str">
        <f>IF(A4239="","",IFERROR(INDEX(Keterangan,MATCH('Buku Besar'!A4239,Akun,0)),""))</f>
        <v/>
      </c>
      <c r="D4239" s="2" t="str">
        <f>IF(A4239="","",IFERROR(INDEX(Reff,MATCH('Buku Besar'!A4239,Akun,0)),""))</f>
        <v/>
      </c>
      <c r="E4239" s="331" t="str">
        <f>IF(A4239="","",IFERROR(INDEX(Penerimaan,MATCH('Buku Besar'!A4239,Akun,0)),""))</f>
        <v/>
      </c>
      <c r="F4239" s="331" t="str">
        <f>IF(A4239="","",IFERROR(INDEX(Pengeluaran,MATCH('Buku Besar'!A4239,Akun,0)),""))</f>
        <v/>
      </c>
      <c r="H4239" s="91" t="str">
        <f t="shared" si="133"/>
        <v/>
      </c>
      <c r="I4239" s="330" t="str">
        <f>IF(H4239="","",IFERROR(INDEX(Tanggal1,MATCH('Buku Besar'!H4239,Akun1,0)),""))</f>
        <v/>
      </c>
      <c r="J4239" s="2" t="str">
        <f>IF(H4239="","",IFERROR(INDEX(Keterangan1,MATCH('Buku Besar'!H4239,Akun1,0)),""))</f>
        <v/>
      </c>
      <c r="K4239" s="2" t="str">
        <f>IF(H4239="","",IFERROR(INDEX(Reff1,MATCH('Buku Besar'!H4239,Akun1,0)),""))</f>
        <v/>
      </c>
      <c r="L4239" s="331" t="str">
        <f>IF(H4239="","",IFERROR(INDEX(Penerimaan1,MATCH('Buku Besar'!H4239,Akun1,0)),""))</f>
        <v/>
      </c>
      <c r="M4239" s="331" t="str">
        <f>IF(H4239="","",IFERROR(INDEX(Pengeluaran1,MATCH('Buku Besar'!H4239,Akun1,0)),""))</f>
        <v/>
      </c>
    </row>
    <row r="4240" spans="1:13" x14ac:dyDescent="0.25">
      <c r="A4240" s="91" t="str">
        <f t="shared" si="132"/>
        <v/>
      </c>
      <c r="B4240" s="330" t="str">
        <f>IF(A4240="","",IFERROR(INDEX(Tanggal,MATCH('Buku Besar'!A4240,Akun,0)),""))</f>
        <v/>
      </c>
      <c r="C4240" s="2" t="str">
        <f>IF(A4240="","",IFERROR(INDEX(Keterangan,MATCH('Buku Besar'!A4240,Akun,0)),""))</f>
        <v/>
      </c>
      <c r="D4240" s="2" t="str">
        <f>IF(A4240="","",IFERROR(INDEX(Reff,MATCH('Buku Besar'!A4240,Akun,0)),""))</f>
        <v/>
      </c>
      <c r="E4240" s="331" t="str">
        <f>IF(A4240="","",IFERROR(INDEX(Penerimaan,MATCH('Buku Besar'!A4240,Akun,0)),""))</f>
        <v/>
      </c>
      <c r="F4240" s="331" t="str">
        <f>IF(A4240="","",IFERROR(INDEX(Pengeluaran,MATCH('Buku Besar'!A4240,Akun,0)),""))</f>
        <v/>
      </c>
      <c r="H4240" s="91" t="str">
        <f t="shared" si="133"/>
        <v/>
      </c>
      <c r="I4240" s="330" t="str">
        <f>IF(H4240="","",IFERROR(INDEX(Tanggal1,MATCH('Buku Besar'!H4240,Akun1,0)),""))</f>
        <v/>
      </c>
      <c r="J4240" s="2" t="str">
        <f>IF(H4240="","",IFERROR(INDEX(Keterangan1,MATCH('Buku Besar'!H4240,Akun1,0)),""))</f>
        <v/>
      </c>
      <c r="K4240" s="2" t="str">
        <f>IF(H4240="","",IFERROR(INDEX(Reff1,MATCH('Buku Besar'!H4240,Akun1,0)),""))</f>
        <v/>
      </c>
      <c r="L4240" s="331" t="str">
        <f>IF(H4240="","",IFERROR(INDEX(Penerimaan1,MATCH('Buku Besar'!H4240,Akun1,0)),""))</f>
        <v/>
      </c>
      <c r="M4240" s="331" t="str">
        <f>IF(H4240="","",IFERROR(INDEX(Pengeluaran1,MATCH('Buku Besar'!H4240,Akun1,0)),""))</f>
        <v/>
      </c>
    </row>
    <row r="4241" spans="1:13" x14ac:dyDescent="0.25">
      <c r="A4241" s="91" t="str">
        <f t="shared" si="132"/>
        <v/>
      </c>
      <c r="B4241" s="330" t="str">
        <f>IF(A4241="","",IFERROR(INDEX(Tanggal,MATCH('Buku Besar'!A4241,Akun,0)),""))</f>
        <v/>
      </c>
      <c r="C4241" s="2" t="str">
        <f>IF(A4241="","",IFERROR(INDEX(Keterangan,MATCH('Buku Besar'!A4241,Akun,0)),""))</f>
        <v/>
      </c>
      <c r="D4241" s="2" t="str">
        <f>IF(A4241="","",IFERROR(INDEX(Reff,MATCH('Buku Besar'!A4241,Akun,0)),""))</f>
        <v/>
      </c>
      <c r="E4241" s="331" t="str">
        <f>IF(A4241="","",IFERROR(INDEX(Penerimaan,MATCH('Buku Besar'!A4241,Akun,0)),""))</f>
        <v/>
      </c>
      <c r="F4241" s="331" t="str">
        <f>IF(A4241="","",IFERROR(INDEX(Pengeluaran,MATCH('Buku Besar'!A4241,Akun,0)),""))</f>
        <v/>
      </c>
      <c r="H4241" s="91" t="str">
        <f t="shared" si="133"/>
        <v/>
      </c>
      <c r="I4241" s="330" t="str">
        <f>IF(H4241="","",IFERROR(INDEX(Tanggal1,MATCH('Buku Besar'!H4241,Akun1,0)),""))</f>
        <v/>
      </c>
      <c r="J4241" s="2" t="str">
        <f>IF(H4241="","",IFERROR(INDEX(Keterangan1,MATCH('Buku Besar'!H4241,Akun1,0)),""))</f>
        <v/>
      </c>
      <c r="K4241" s="2" t="str">
        <f>IF(H4241="","",IFERROR(INDEX(Reff1,MATCH('Buku Besar'!H4241,Akun1,0)),""))</f>
        <v/>
      </c>
      <c r="L4241" s="331" t="str">
        <f>IF(H4241="","",IFERROR(INDEX(Penerimaan1,MATCH('Buku Besar'!H4241,Akun1,0)),""))</f>
        <v/>
      </c>
      <c r="M4241" s="331" t="str">
        <f>IF(H4241="","",IFERROR(INDEX(Pengeluaran1,MATCH('Buku Besar'!H4241,Akun1,0)),""))</f>
        <v/>
      </c>
    </row>
    <row r="4242" spans="1:13" x14ac:dyDescent="0.25">
      <c r="A4242" s="91" t="str">
        <f t="shared" si="132"/>
        <v/>
      </c>
      <c r="B4242" s="330" t="str">
        <f>IF(A4242="","",IFERROR(INDEX(Tanggal,MATCH('Buku Besar'!A4242,Akun,0)),""))</f>
        <v/>
      </c>
      <c r="C4242" s="2" t="str">
        <f>IF(A4242="","",IFERROR(INDEX(Keterangan,MATCH('Buku Besar'!A4242,Akun,0)),""))</f>
        <v/>
      </c>
      <c r="D4242" s="2" t="str">
        <f>IF(A4242="","",IFERROR(INDEX(Reff,MATCH('Buku Besar'!A4242,Akun,0)),""))</f>
        <v/>
      </c>
      <c r="E4242" s="331" t="str">
        <f>IF(A4242="","",IFERROR(INDEX(Penerimaan,MATCH('Buku Besar'!A4242,Akun,0)),""))</f>
        <v/>
      </c>
      <c r="F4242" s="331" t="str">
        <f>IF(A4242="","",IFERROR(INDEX(Pengeluaran,MATCH('Buku Besar'!A4242,Akun,0)),""))</f>
        <v/>
      </c>
      <c r="H4242" s="91" t="str">
        <f t="shared" si="133"/>
        <v/>
      </c>
      <c r="I4242" s="330" t="str">
        <f>IF(H4242="","",IFERROR(INDEX(Tanggal1,MATCH('Buku Besar'!H4242,Akun1,0)),""))</f>
        <v/>
      </c>
      <c r="J4242" s="2" t="str">
        <f>IF(H4242="","",IFERROR(INDEX(Keterangan1,MATCH('Buku Besar'!H4242,Akun1,0)),""))</f>
        <v/>
      </c>
      <c r="K4242" s="2" t="str">
        <f>IF(H4242="","",IFERROR(INDEX(Reff1,MATCH('Buku Besar'!H4242,Akun1,0)),""))</f>
        <v/>
      </c>
      <c r="L4242" s="331" t="str">
        <f>IF(H4242="","",IFERROR(INDEX(Penerimaan1,MATCH('Buku Besar'!H4242,Akun1,0)),""))</f>
        <v/>
      </c>
      <c r="M4242" s="331" t="str">
        <f>IF(H4242="","",IFERROR(INDEX(Pengeluaran1,MATCH('Buku Besar'!H4242,Akun1,0)),""))</f>
        <v/>
      </c>
    </row>
    <row r="4243" spans="1:13" x14ac:dyDescent="0.25">
      <c r="A4243" s="91" t="str">
        <f t="shared" si="132"/>
        <v/>
      </c>
      <c r="B4243" s="330" t="str">
        <f>IF(A4243="","",IFERROR(INDEX(Tanggal,MATCH('Buku Besar'!A4243,Akun,0)),""))</f>
        <v/>
      </c>
      <c r="C4243" s="2" t="str">
        <f>IF(A4243="","",IFERROR(INDEX(Keterangan,MATCH('Buku Besar'!A4243,Akun,0)),""))</f>
        <v/>
      </c>
      <c r="D4243" s="2" t="str">
        <f>IF(A4243="","",IFERROR(INDEX(Reff,MATCH('Buku Besar'!A4243,Akun,0)),""))</f>
        <v/>
      </c>
      <c r="E4243" s="331" t="str">
        <f>IF(A4243="","",IFERROR(INDEX(Penerimaan,MATCH('Buku Besar'!A4243,Akun,0)),""))</f>
        <v/>
      </c>
      <c r="F4243" s="331" t="str">
        <f>IF(A4243="","",IFERROR(INDEX(Pengeluaran,MATCH('Buku Besar'!A4243,Akun,0)),""))</f>
        <v/>
      </c>
      <c r="H4243" s="91" t="str">
        <f t="shared" si="133"/>
        <v/>
      </c>
      <c r="I4243" s="330" t="str">
        <f>IF(H4243="","",IFERROR(INDEX(Tanggal1,MATCH('Buku Besar'!H4243,Akun1,0)),""))</f>
        <v/>
      </c>
      <c r="J4243" s="2" t="str">
        <f>IF(H4243="","",IFERROR(INDEX(Keterangan1,MATCH('Buku Besar'!H4243,Akun1,0)),""))</f>
        <v/>
      </c>
      <c r="K4243" s="2" t="str">
        <f>IF(H4243="","",IFERROR(INDEX(Reff1,MATCH('Buku Besar'!H4243,Akun1,0)),""))</f>
        <v/>
      </c>
      <c r="L4243" s="331" t="str">
        <f>IF(H4243="","",IFERROR(INDEX(Penerimaan1,MATCH('Buku Besar'!H4243,Akun1,0)),""))</f>
        <v/>
      </c>
      <c r="M4243" s="331" t="str">
        <f>IF(H4243="","",IFERROR(INDEX(Pengeluaran1,MATCH('Buku Besar'!H4243,Akun1,0)),""))</f>
        <v/>
      </c>
    </row>
    <row r="4244" spans="1:13" x14ac:dyDescent="0.25">
      <c r="A4244" s="91" t="str">
        <f t="shared" si="132"/>
        <v/>
      </c>
      <c r="B4244" s="330" t="str">
        <f>IF(A4244="","",IFERROR(INDEX(Tanggal,MATCH('Buku Besar'!A4244,Akun,0)),""))</f>
        <v/>
      </c>
      <c r="C4244" s="2" t="str">
        <f>IF(A4244="","",IFERROR(INDEX(Keterangan,MATCH('Buku Besar'!A4244,Akun,0)),""))</f>
        <v/>
      </c>
      <c r="D4244" s="2" t="str">
        <f>IF(A4244="","",IFERROR(INDEX(Reff,MATCH('Buku Besar'!A4244,Akun,0)),""))</f>
        <v/>
      </c>
      <c r="E4244" s="331" t="str">
        <f>IF(A4244="","",IFERROR(INDEX(Penerimaan,MATCH('Buku Besar'!A4244,Akun,0)),""))</f>
        <v/>
      </c>
      <c r="F4244" s="331" t="str">
        <f>IF(A4244="","",IFERROR(INDEX(Pengeluaran,MATCH('Buku Besar'!A4244,Akun,0)),""))</f>
        <v/>
      </c>
      <c r="H4244" s="91" t="str">
        <f t="shared" si="133"/>
        <v/>
      </c>
      <c r="I4244" s="330" t="str">
        <f>IF(H4244="","",IFERROR(INDEX(Tanggal1,MATCH('Buku Besar'!H4244,Akun1,0)),""))</f>
        <v/>
      </c>
      <c r="J4244" s="2" t="str">
        <f>IF(H4244="","",IFERROR(INDEX(Keterangan1,MATCH('Buku Besar'!H4244,Akun1,0)),""))</f>
        <v/>
      </c>
      <c r="K4244" s="2" t="str">
        <f>IF(H4244="","",IFERROR(INDEX(Reff1,MATCH('Buku Besar'!H4244,Akun1,0)),""))</f>
        <v/>
      </c>
      <c r="L4244" s="331" t="str">
        <f>IF(H4244="","",IFERROR(INDEX(Penerimaan1,MATCH('Buku Besar'!H4244,Akun1,0)),""))</f>
        <v/>
      </c>
      <c r="M4244" s="331" t="str">
        <f>IF(H4244="","",IFERROR(INDEX(Pengeluaran1,MATCH('Buku Besar'!H4244,Akun1,0)),""))</f>
        <v/>
      </c>
    </row>
    <row r="4245" spans="1:13" x14ac:dyDescent="0.25">
      <c r="A4245" s="91" t="str">
        <f t="shared" si="132"/>
        <v/>
      </c>
      <c r="B4245" s="330" t="str">
        <f>IF(A4245="","",IFERROR(INDEX(Tanggal,MATCH('Buku Besar'!A4245,Akun,0)),""))</f>
        <v/>
      </c>
      <c r="C4245" s="2" t="str">
        <f>IF(A4245="","",IFERROR(INDEX(Keterangan,MATCH('Buku Besar'!A4245,Akun,0)),""))</f>
        <v/>
      </c>
      <c r="D4245" s="2" t="str">
        <f>IF(A4245="","",IFERROR(INDEX(Reff,MATCH('Buku Besar'!A4245,Akun,0)),""))</f>
        <v/>
      </c>
      <c r="E4245" s="331" t="str">
        <f>IF(A4245="","",IFERROR(INDEX(Penerimaan,MATCH('Buku Besar'!A4245,Akun,0)),""))</f>
        <v/>
      </c>
      <c r="F4245" s="331" t="str">
        <f>IF(A4245="","",IFERROR(INDEX(Pengeluaran,MATCH('Buku Besar'!A4245,Akun,0)),""))</f>
        <v/>
      </c>
      <c r="H4245" s="91" t="str">
        <f t="shared" si="133"/>
        <v/>
      </c>
      <c r="I4245" s="330" t="str">
        <f>IF(H4245="","",IFERROR(INDEX(Tanggal1,MATCH('Buku Besar'!H4245,Akun1,0)),""))</f>
        <v/>
      </c>
      <c r="J4245" s="2" t="str">
        <f>IF(H4245="","",IFERROR(INDEX(Keterangan1,MATCH('Buku Besar'!H4245,Akun1,0)),""))</f>
        <v/>
      </c>
      <c r="K4245" s="2" t="str">
        <f>IF(H4245="","",IFERROR(INDEX(Reff1,MATCH('Buku Besar'!H4245,Akun1,0)),""))</f>
        <v/>
      </c>
      <c r="L4245" s="331" t="str">
        <f>IF(H4245="","",IFERROR(INDEX(Penerimaan1,MATCH('Buku Besar'!H4245,Akun1,0)),""))</f>
        <v/>
      </c>
      <c r="M4245" s="331" t="str">
        <f>IF(H4245="","",IFERROR(INDEX(Pengeluaran1,MATCH('Buku Besar'!H4245,Akun1,0)),""))</f>
        <v/>
      </c>
    </row>
    <row r="4246" spans="1:13" x14ac:dyDescent="0.25">
      <c r="A4246" s="91" t="str">
        <f t="shared" si="132"/>
        <v/>
      </c>
      <c r="B4246" s="330" t="str">
        <f>IF(A4246="","",IFERROR(INDEX(Tanggal,MATCH('Buku Besar'!A4246,Akun,0)),""))</f>
        <v/>
      </c>
      <c r="C4246" s="2" t="str">
        <f>IF(A4246="","",IFERROR(INDEX(Keterangan,MATCH('Buku Besar'!A4246,Akun,0)),""))</f>
        <v/>
      </c>
      <c r="D4246" s="2" t="str">
        <f>IF(A4246="","",IFERROR(INDEX(Reff,MATCH('Buku Besar'!A4246,Akun,0)),""))</f>
        <v/>
      </c>
      <c r="E4246" s="331" t="str">
        <f>IF(A4246="","",IFERROR(INDEX(Penerimaan,MATCH('Buku Besar'!A4246,Akun,0)),""))</f>
        <v/>
      </c>
      <c r="F4246" s="331" t="str">
        <f>IF(A4246="","",IFERROR(INDEX(Pengeluaran,MATCH('Buku Besar'!A4246,Akun,0)),""))</f>
        <v/>
      </c>
      <c r="H4246" s="91" t="str">
        <f t="shared" si="133"/>
        <v/>
      </c>
      <c r="I4246" s="330" t="str">
        <f>IF(H4246="","",IFERROR(INDEX(Tanggal1,MATCH('Buku Besar'!H4246,Akun1,0)),""))</f>
        <v/>
      </c>
      <c r="J4246" s="2" t="str">
        <f>IF(H4246="","",IFERROR(INDEX(Keterangan1,MATCH('Buku Besar'!H4246,Akun1,0)),""))</f>
        <v/>
      </c>
      <c r="K4246" s="2" t="str">
        <f>IF(H4246="","",IFERROR(INDEX(Reff1,MATCH('Buku Besar'!H4246,Akun1,0)),""))</f>
        <v/>
      </c>
      <c r="L4246" s="331" t="str">
        <f>IF(H4246="","",IFERROR(INDEX(Penerimaan1,MATCH('Buku Besar'!H4246,Akun1,0)),""))</f>
        <v/>
      </c>
      <c r="M4246" s="331" t="str">
        <f>IF(H4246="","",IFERROR(INDEX(Pengeluaran1,MATCH('Buku Besar'!H4246,Akun1,0)),""))</f>
        <v/>
      </c>
    </row>
    <row r="4247" spans="1:13" x14ac:dyDescent="0.25">
      <c r="A4247" s="91" t="str">
        <f t="shared" si="132"/>
        <v/>
      </c>
      <c r="B4247" s="330" t="str">
        <f>IF(A4247="","",IFERROR(INDEX(Tanggal,MATCH('Buku Besar'!A4247,Akun,0)),""))</f>
        <v/>
      </c>
      <c r="C4247" s="2" t="str">
        <f>IF(A4247="","",IFERROR(INDEX(Keterangan,MATCH('Buku Besar'!A4247,Akun,0)),""))</f>
        <v/>
      </c>
      <c r="D4247" s="2" t="str">
        <f>IF(A4247="","",IFERROR(INDEX(Reff,MATCH('Buku Besar'!A4247,Akun,0)),""))</f>
        <v/>
      </c>
      <c r="E4247" s="331" t="str">
        <f>IF(A4247="","",IFERROR(INDEX(Penerimaan,MATCH('Buku Besar'!A4247,Akun,0)),""))</f>
        <v/>
      </c>
      <c r="F4247" s="331" t="str">
        <f>IF(A4247="","",IFERROR(INDEX(Pengeluaran,MATCH('Buku Besar'!A4247,Akun,0)),""))</f>
        <v/>
      </c>
      <c r="H4247" s="91" t="str">
        <f t="shared" si="133"/>
        <v/>
      </c>
      <c r="I4247" s="330" t="str">
        <f>IF(H4247="","",IFERROR(INDEX(Tanggal1,MATCH('Buku Besar'!H4247,Akun1,0)),""))</f>
        <v/>
      </c>
      <c r="J4247" s="2" t="str">
        <f>IF(H4247="","",IFERROR(INDEX(Keterangan1,MATCH('Buku Besar'!H4247,Akun1,0)),""))</f>
        <v/>
      </c>
      <c r="K4247" s="2" t="str">
        <f>IF(H4247="","",IFERROR(INDEX(Reff1,MATCH('Buku Besar'!H4247,Akun1,0)),""))</f>
        <v/>
      </c>
      <c r="L4247" s="331" t="str">
        <f>IF(H4247="","",IFERROR(INDEX(Penerimaan1,MATCH('Buku Besar'!H4247,Akun1,0)),""))</f>
        <v/>
      </c>
      <c r="M4247" s="331" t="str">
        <f>IF(H4247="","",IFERROR(INDEX(Pengeluaran1,MATCH('Buku Besar'!H4247,Akun1,0)),""))</f>
        <v/>
      </c>
    </row>
    <row r="4248" spans="1:13" x14ac:dyDescent="0.25">
      <c r="A4248" s="91" t="str">
        <f t="shared" si="132"/>
        <v/>
      </c>
      <c r="B4248" s="330" t="str">
        <f>IF(A4248="","",IFERROR(INDEX(Tanggal,MATCH('Buku Besar'!A4248,Akun,0)),""))</f>
        <v/>
      </c>
      <c r="C4248" s="2" t="str">
        <f>IF(A4248="","",IFERROR(INDEX(Keterangan,MATCH('Buku Besar'!A4248,Akun,0)),""))</f>
        <v/>
      </c>
      <c r="D4248" s="2" t="str">
        <f>IF(A4248="","",IFERROR(INDEX(Reff,MATCH('Buku Besar'!A4248,Akun,0)),""))</f>
        <v/>
      </c>
      <c r="E4248" s="331" t="str">
        <f>IF(A4248="","",IFERROR(INDEX(Penerimaan,MATCH('Buku Besar'!A4248,Akun,0)),""))</f>
        <v/>
      </c>
      <c r="F4248" s="331" t="str">
        <f>IF(A4248="","",IFERROR(INDEX(Pengeluaran,MATCH('Buku Besar'!A4248,Akun,0)),""))</f>
        <v/>
      </c>
      <c r="H4248" s="91" t="str">
        <f t="shared" si="133"/>
        <v/>
      </c>
      <c r="I4248" s="330" t="str">
        <f>IF(H4248="","",IFERROR(INDEX(Tanggal1,MATCH('Buku Besar'!H4248,Akun1,0)),""))</f>
        <v/>
      </c>
      <c r="J4248" s="2" t="str">
        <f>IF(H4248="","",IFERROR(INDEX(Keterangan1,MATCH('Buku Besar'!H4248,Akun1,0)),""))</f>
        <v/>
      </c>
      <c r="K4248" s="2" t="str">
        <f>IF(H4248="","",IFERROR(INDEX(Reff1,MATCH('Buku Besar'!H4248,Akun1,0)),""))</f>
        <v/>
      </c>
      <c r="L4248" s="331" t="str">
        <f>IF(H4248="","",IFERROR(INDEX(Penerimaan1,MATCH('Buku Besar'!H4248,Akun1,0)),""))</f>
        <v/>
      </c>
      <c r="M4248" s="331" t="str">
        <f>IF(H4248="","",IFERROR(INDEX(Pengeluaran1,MATCH('Buku Besar'!H4248,Akun1,0)),""))</f>
        <v/>
      </c>
    </row>
    <row r="4249" spans="1:13" x14ac:dyDescent="0.25">
      <c r="A4249" s="91" t="str">
        <f t="shared" si="132"/>
        <v/>
      </c>
      <c r="B4249" s="330" t="str">
        <f>IF(A4249="","",IFERROR(INDEX(Tanggal,MATCH('Buku Besar'!A4249,Akun,0)),""))</f>
        <v/>
      </c>
      <c r="C4249" s="2" t="str">
        <f>IF(A4249="","",IFERROR(INDEX(Keterangan,MATCH('Buku Besar'!A4249,Akun,0)),""))</f>
        <v/>
      </c>
      <c r="D4249" s="2" t="str">
        <f>IF(A4249="","",IFERROR(INDEX(Reff,MATCH('Buku Besar'!A4249,Akun,0)),""))</f>
        <v/>
      </c>
      <c r="E4249" s="331" t="str">
        <f>IF(A4249="","",IFERROR(INDEX(Penerimaan,MATCH('Buku Besar'!A4249,Akun,0)),""))</f>
        <v/>
      </c>
      <c r="F4249" s="331" t="str">
        <f>IF(A4249="","",IFERROR(INDEX(Pengeluaran,MATCH('Buku Besar'!A4249,Akun,0)),""))</f>
        <v/>
      </c>
      <c r="H4249" s="91" t="str">
        <f t="shared" si="133"/>
        <v/>
      </c>
      <c r="I4249" s="330" t="str">
        <f>IF(H4249="","",IFERROR(INDEX(Tanggal1,MATCH('Buku Besar'!H4249,Akun1,0)),""))</f>
        <v/>
      </c>
      <c r="J4249" s="2" t="str">
        <f>IF(H4249="","",IFERROR(INDEX(Keterangan1,MATCH('Buku Besar'!H4249,Akun1,0)),""))</f>
        <v/>
      </c>
      <c r="K4249" s="2" t="str">
        <f>IF(H4249="","",IFERROR(INDEX(Reff1,MATCH('Buku Besar'!H4249,Akun1,0)),""))</f>
        <v/>
      </c>
      <c r="L4249" s="331" t="str">
        <f>IF(H4249="","",IFERROR(INDEX(Penerimaan1,MATCH('Buku Besar'!H4249,Akun1,0)),""))</f>
        <v/>
      </c>
      <c r="M4249" s="331" t="str">
        <f>IF(H4249="","",IFERROR(INDEX(Pengeluaran1,MATCH('Buku Besar'!H4249,Akun1,0)),""))</f>
        <v/>
      </c>
    </row>
    <row r="4250" spans="1:13" x14ac:dyDescent="0.25">
      <c r="A4250" s="91" t="str">
        <f t="shared" si="132"/>
        <v/>
      </c>
      <c r="B4250" s="330" t="str">
        <f>IF(A4250="","",IFERROR(INDEX(Tanggal,MATCH('Buku Besar'!A4250,Akun,0)),""))</f>
        <v/>
      </c>
      <c r="C4250" s="2" t="str">
        <f>IF(A4250="","",IFERROR(INDEX(Keterangan,MATCH('Buku Besar'!A4250,Akun,0)),""))</f>
        <v/>
      </c>
      <c r="D4250" s="2" t="str">
        <f>IF(A4250="","",IFERROR(INDEX(Reff,MATCH('Buku Besar'!A4250,Akun,0)),""))</f>
        <v/>
      </c>
      <c r="E4250" s="331" t="str">
        <f>IF(A4250="","",IFERROR(INDEX(Penerimaan,MATCH('Buku Besar'!A4250,Akun,0)),""))</f>
        <v/>
      </c>
      <c r="F4250" s="331" t="str">
        <f>IF(A4250="","",IFERROR(INDEX(Pengeluaran,MATCH('Buku Besar'!A4250,Akun,0)),""))</f>
        <v/>
      </c>
      <c r="H4250" s="91" t="str">
        <f t="shared" si="133"/>
        <v/>
      </c>
      <c r="I4250" s="330" t="str">
        <f>IF(H4250="","",IFERROR(INDEX(Tanggal1,MATCH('Buku Besar'!H4250,Akun1,0)),""))</f>
        <v/>
      </c>
      <c r="J4250" s="2" t="str">
        <f>IF(H4250="","",IFERROR(INDEX(Keterangan1,MATCH('Buku Besar'!H4250,Akun1,0)),""))</f>
        <v/>
      </c>
      <c r="K4250" s="2" t="str">
        <f>IF(H4250="","",IFERROR(INDEX(Reff1,MATCH('Buku Besar'!H4250,Akun1,0)),""))</f>
        <v/>
      </c>
      <c r="L4250" s="331" t="str">
        <f>IF(H4250="","",IFERROR(INDEX(Penerimaan1,MATCH('Buku Besar'!H4250,Akun1,0)),""))</f>
        <v/>
      </c>
      <c r="M4250" s="331" t="str">
        <f>IF(H4250="","",IFERROR(INDEX(Pengeluaran1,MATCH('Buku Besar'!H4250,Akun1,0)),""))</f>
        <v/>
      </c>
    </row>
    <row r="4251" spans="1:13" x14ac:dyDescent="0.25">
      <c r="A4251" s="91" t="str">
        <f t="shared" si="132"/>
        <v/>
      </c>
      <c r="B4251" s="330" t="str">
        <f>IF(A4251="","",IFERROR(INDEX(Tanggal,MATCH('Buku Besar'!A4251,Akun,0)),""))</f>
        <v/>
      </c>
      <c r="C4251" s="2" t="str">
        <f>IF(A4251="","",IFERROR(INDEX(Keterangan,MATCH('Buku Besar'!A4251,Akun,0)),""))</f>
        <v/>
      </c>
      <c r="D4251" s="2" t="str">
        <f>IF(A4251="","",IFERROR(INDEX(Reff,MATCH('Buku Besar'!A4251,Akun,0)),""))</f>
        <v/>
      </c>
      <c r="E4251" s="331" t="str">
        <f>IF(A4251="","",IFERROR(INDEX(Penerimaan,MATCH('Buku Besar'!A4251,Akun,0)),""))</f>
        <v/>
      </c>
      <c r="F4251" s="331" t="str">
        <f>IF(A4251="","",IFERROR(INDEX(Pengeluaran,MATCH('Buku Besar'!A4251,Akun,0)),""))</f>
        <v/>
      </c>
      <c r="H4251" s="91" t="str">
        <f t="shared" si="133"/>
        <v/>
      </c>
      <c r="I4251" s="330" t="str">
        <f>IF(H4251="","",IFERROR(INDEX(Tanggal1,MATCH('Buku Besar'!H4251,Akun1,0)),""))</f>
        <v/>
      </c>
      <c r="J4251" s="2" t="str">
        <f>IF(H4251="","",IFERROR(INDEX(Keterangan1,MATCH('Buku Besar'!H4251,Akun1,0)),""))</f>
        <v/>
      </c>
      <c r="K4251" s="2" t="str">
        <f>IF(H4251="","",IFERROR(INDEX(Reff1,MATCH('Buku Besar'!H4251,Akun1,0)),""))</f>
        <v/>
      </c>
      <c r="L4251" s="331" t="str">
        <f>IF(H4251="","",IFERROR(INDEX(Penerimaan1,MATCH('Buku Besar'!H4251,Akun1,0)),""))</f>
        <v/>
      </c>
      <c r="M4251" s="331" t="str">
        <f>IF(H4251="","",IFERROR(INDEX(Pengeluaran1,MATCH('Buku Besar'!H4251,Akun1,0)),""))</f>
        <v/>
      </c>
    </row>
    <row r="4252" spans="1:13" x14ac:dyDescent="0.25">
      <c r="A4252" s="91" t="str">
        <f t="shared" si="132"/>
        <v/>
      </c>
      <c r="B4252" s="330" t="str">
        <f>IF(A4252="","",IFERROR(INDEX(Tanggal,MATCH('Buku Besar'!A4252,Akun,0)),""))</f>
        <v/>
      </c>
      <c r="C4252" s="2" t="str">
        <f>IF(A4252="","",IFERROR(INDEX(Keterangan,MATCH('Buku Besar'!A4252,Akun,0)),""))</f>
        <v/>
      </c>
      <c r="D4252" s="2" t="str">
        <f>IF(A4252="","",IFERROR(INDEX(Reff,MATCH('Buku Besar'!A4252,Akun,0)),""))</f>
        <v/>
      </c>
      <c r="E4252" s="331" t="str">
        <f>IF(A4252="","",IFERROR(INDEX(Penerimaan,MATCH('Buku Besar'!A4252,Akun,0)),""))</f>
        <v/>
      </c>
      <c r="F4252" s="331" t="str">
        <f>IF(A4252="","",IFERROR(INDEX(Pengeluaran,MATCH('Buku Besar'!A4252,Akun,0)),""))</f>
        <v/>
      </c>
      <c r="H4252" s="91" t="str">
        <f t="shared" si="133"/>
        <v/>
      </c>
      <c r="I4252" s="330" t="str">
        <f>IF(H4252="","",IFERROR(INDEX(Tanggal1,MATCH('Buku Besar'!H4252,Akun1,0)),""))</f>
        <v/>
      </c>
      <c r="J4252" s="2" t="str">
        <f>IF(H4252="","",IFERROR(INDEX(Keterangan1,MATCH('Buku Besar'!H4252,Akun1,0)),""))</f>
        <v/>
      </c>
      <c r="K4252" s="2" t="str">
        <f>IF(H4252="","",IFERROR(INDEX(Reff1,MATCH('Buku Besar'!H4252,Akun1,0)),""))</f>
        <v/>
      </c>
      <c r="L4252" s="331" t="str">
        <f>IF(H4252="","",IFERROR(INDEX(Penerimaan1,MATCH('Buku Besar'!H4252,Akun1,0)),""))</f>
        <v/>
      </c>
      <c r="M4252" s="331" t="str">
        <f>IF(H4252="","",IFERROR(INDEX(Pengeluaran1,MATCH('Buku Besar'!H4252,Akun1,0)),""))</f>
        <v/>
      </c>
    </row>
    <row r="4253" spans="1:13" x14ac:dyDescent="0.25">
      <c r="A4253" s="91" t="str">
        <f t="shared" si="132"/>
        <v/>
      </c>
      <c r="B4253" s="330" t="str">
        <f>IF(A4253="","",IFERROR(INDEX(Tanggal,MATCH('Buku Besar'!A4253,Akun,0)),""))</f>
        <v/>
      </c>
      <c r="C4253" s="2" t="str">
        <f>IF(A4253="","",IFERROR(INDEX(Keterangan,MATCH('Buku Besar'!A4253,Akun,0)),""))</f>
        <v/>
      </c>
      <c r="D4253" s="2" t="str">
        <f>IF(A4253="","",IFERROR(INDEX(Reff,MATCH('Buku Besar'!A4253,Akun,0)),""))</f>
        <v/>
      </c>
      <c r="E4253" s="331" t="str">
        <f>IF(A4253="","",IFERROR(INDEX(Penerimaan,MATCH('Buku Besar'!A4253,Akun,0)),""))</f>
        <v/>
      </c>
      <c r="F4253" s="331" t="str">
        <f>IF(A4253="","",IFERROR(INDEX(Pengeluaran,MATCH('Buku Besar'!A4253,Akun,0)),""))</f>
        <v/>
      </c>
      <c r="H4253" s="91" t="str">
        <f t="shared" si="133"/>
        <v/>
      </c>
      <c r="I4253" s="330" t="str">
        <f>IF(H4253="","",IFERROR(INDEX(Tanggal1,MATCH('Buku Besar'!H4253,Akun1,0)),""))</f>
        <v/>
      </c>
      <c r="J4253" s="2" t="str">
        <f>IF(H4253="","",IFERROR(INDEX(Keterangan1,MATCH('Buku Besar'!H4253,Akun1,0)),""))</f>
        <v/>
      </c>
      <c r="K4253" s="2" t="str">
        <f>IF(H4253="","",IFERROR(INDEX(Reff1,MATCH('Buku Besar'!H4253,Akun1,0)),""))</f>
        <v/>
      </c>
      <c r="L4253" s="331" t="str">
        <f>IF(H4253="","",IFERROR(INDEX(Penerimaan1,MATCH('Buku Besar'!H4253,Akun1,0)),""))</f>
        <v/>
      </c>
      <c r="M4253" s="331" t="str">
        <f>IF(H4253="","",IFERROR(INDEX(Pengeluaran1,MATCH('Buku Besar'!H4253,Akun1,0)),""))</f>
        <v/>
      </c>
    </row>
    <row r="4254" spans="1:13" x14ac:dyDescent="0.25">
      <c r="A4254" s="91" t="str">
        <f t="shared" si="132"/>
        <v/>
      </c>
      <c r="B4254" s="330" t="str">
        <f>IF(A4254="","",IFERROR(INDEX(Tanggal,MATCH('Buku Besar'!A4254,Akun,0)),""))</f>
        <v/>
      </c>
      <c r="C4254" s="2" t="str">
        <f>IF(A4254="","",IFERROR(INDEX(Keterangan,MATCH('Buku Besar'!A4254,Akun,0)),""))</f>
        <v/>
      </c>
      <c r="D4254" s="2" t="str">
        <f>IF(A4254="","",IFERROR(INDEX(Reff,MATCH('Buku Besar'!A4254,Akun,0)),""))</f>
        <v/>
      </c>
      <c r="E4254" s="331" t="str">
        <f>IF(A4254="","",IFERROR(INDEX(Penerimaan,MATCH('Buku Besar'!A4254,Akun,0)),""))</f>
        <v/>
      </c>
      <c r="F4254" s="331" t="str">
        <f>IF(A4254="","",IFERROR(INDEX(Pengeluaran,MATCH('Buku Besar'!A4254,Akun,0)),""))</f>
        <v/>
      </c>
      <c r="H4254" s="91" t="str">
        <f t="shared" si="133"/>
        <v/>
      </c>
      <c r="I4254" s="330" t="str">
        <f>IF(H4254="","",IFERROR(INDEX(Tanggal1,MATCH('Buku Besar'!H4254,Akun1,0)),""))</f>
        <v/>
      </c>
      <c r="J4254" s="2" t="str">
        <f>IF(H4254="","",IFERROR(INDEX(Keterangan1,MATCH('Buku Besar'!H4254,Akun1,0)),""))</f>
        <v/>
      </c>
      <c r="K4254" s="2" t="str">
        <f>IF(H4254="","",IFERROR(INDEX(Reff1,MATCH('Buku Besar'!H4254,Akun1,0)),""))</f>
        <v/>
      </c>
      <c r="L4254" s="331" t="str">
        <f>IF(H4254="","",IFERROR(INDEX(Penerimaan1,MATCH('Buku Besar'!H4254,Akun1,0)),""))</f>
        <v/>
      </c>
      <c r="M4254" s="331" t="str">
        <f>IF(H4254="","",IFERROR(INDEX(Pengeluaran1,MATCH('Buku Besar'!H4254,Akun1,0)),""))</f>
        <v/>
      </c>
    </row>
    <row r="4255" spans="1:13" x14ac:dyDescent="0.25">
      <c r="A4255" s="91" t="str">
        <f t="shared" si="132"/>
        <v/>
      </c>
      <c r="B4255" s="330" t="str">
        <f>IF(A4255="","",IFERROR(INDEX(Tanggal,MATCH('Buku Besar'!A4255,Akun,0)),""))</f>
        <v/>
      </c>
      <c r="C4255" s="2" t="str">
        <f>IF(A4255="","",IFERROR(INDEX(Keterangan,MATCH('Buku Besar'!A4255,Akun,0)),""))</f>
        <v/>
      </c>
      <c r="D4255" s="2" t="str">
        <f>IF(A4255="","",IFERROR(INDEX(Reff,MATCH('Buku Besar'!A4255,Akun,0)),""))</f>
        <v/>
      </c>
      <c r="E4255" s="331" t="str">
        <f>IF(A4255="","",IFERROR(INDEX(Penerimaan,MATCH('Buku Besar'!A4255,Akun,0)),""))</f>
        <v/>
      </c>
      <c r="F4255" s="331" t="str">
        <f>IF(A4255="","",IFERROR(INDEX(Pengeluaran,MATCH('Buku Besar'!A4255,Akun,0)),""))</f>
        <v/>
      </c>
      <c r="H4255" s="91" t="str">
        <f t="shared" si="133"/>
        <v/>
      </c>
      <c r="I4255" s="330" t="str">
        <f>IF(H4255="","",IFERROR(INDEX(Tanggal1,MATCH('Buku Besar'!H4255,Akun1,0)),""))</f>
        <v/>
      </c>
      <c r="J4255" s="2" t="str">
        <f>IF(H4255="","",IFERROR(INDEX(Keterangan1,MATCH('Buku Besar'!H4255,Akun1,0)),""))</f>
        <v/>
      </c>
      <c r="K4255" s="2" t="str">
        <f>IF(H4255="","",IFERROR(INDEX(Reff1,MATCH('Buku Besar'!H4255,Akun1,0)),""))</f>
        <v/>
      </c>
      <c r="L4255" s="331" t="str">
        <f>IF(H4255="","",IFERROR(INDEX(Penerimaan1,MATCH('Buku Besar'!H4255,Akun1,0)),""))</f>
        <v/>
      </c>
      <c r="M4255" s="331" t="str">
        <f>IF(H4255="","",IFERROR(INDEX(Pengeluaran1,MATCH('Buku Besar'!H4255,Akun1,0)),""))</f>
        <v/>
      </c>
    </row>
    <row r="4256" spans="1:13" x14ac:dyDescent="0.25">
      <c r="A4256" s="91" t="str">
        <f t="shared" si="132"/>
        <v/>
      </c>
      <c r="B4256" s="330" t="str">
        <f>IF(A4256="","",IFERROR(INDEX(Tanggal,MATCH('Buku Besar'!A4256,Akun,0)),""))</f>
        <v/>
      </c>
      <c r="C4256" s="2" t="str">
        <f>IF(A4256="","",IFERROR(INDEX(Keterangan,MATCH('Buku Besar'!A4256,Akun,0)),""))</f>
        <v/>
      </c>
      <c r="D4256" s="2" t="str">
        <f>IF(A4256="","",IFERROR(INDEX(Reff,MATCH('Buku Besar'!A4256,Akun,0)),""))</f>
        <v/>
      </c>
      <c r="E4256" s="331" t="str">
        <f>IF(A4256="","",IFERROR(INDEX(Penerimaan,MATCH('Buku Besar'!A4256,Akun,0)),""))</f>
        <v/>
      </c>
      <c r="F4256" s="331" t="str">
        <f>IF(A4256="","",IFERROR(INDEX(Pengeluaran,MATCH('Buku Besar'!A4256,Akun,0)),""))</f>
        <v/>
      </c>
      <c r="H4256" s="91" t="str">
        <f t="shared" si="133"/>
        <v/>
      </c>
      <c r="I4256" s="330" t="str">
        <f>IF(H4256="","",IFERROR(INDEX(Tanggal1,MATCH('Buku Besar'!H4256,Akun1,0)),""))</f>
        <v/>
      </c>
      <c r="J4256" s="2" t="str">
        <f>IF(H4256="","",IFERROR(INDEX(Keterangan1,MATCH('Buku Besar'!H4256,Akun1,0)),""))</f>
        <v/>
      </c>
      <c r="K4256" s="2" t="str">
        <f>IF(H4256="","",IFERROR(INDEX(Reff1,MATCH('Buku Besar'!H4256,Akun1,0)),""))</f>
        <v/>
      </c>
      <c r="L4256" s="331" t="str">
        <f>IF(H4256="","",IFERROR(INDEX(Penerimaan1,MATCH('Buku Besar'!H4256,Akun1,0)),""))</f>
        <v/>
      </c>
      <c r="M4256" s="331" t="str">
        <f>IF(H4256="","",IFERROR(INDEX(Pengeluaran1,MATCH('Buku Besar'!H4256,Akun1,0)),""))</f>
        <v/>
      </c>
    </row>
    <row r="4257" spans="1:13" x14ac:dyDescent="0.25">
      <c r="A4257" s="91" t="str">
        <f t="shared" si="132"/>
        <v/>
      </c>
      <c r="B4257" s="330" t="str">
        <f>IF(A4257="","",IFERROR(INDEX(Tanggal,MATCH('Buku Besar'!A4257,Akun,0)),""))</f>
        <v/>
      </c>
      <c r="C4257" s="2" t="str">
        <f>IF(A4257="","",IFERROR(INDEX(Keterangan,MATCH('Buku Besar'!A4257,Akun,0)),""))</f>
        <v/>
      </c>
      <c r="D4257" s="2" t="str">
        <f>IF(A4257="","",IFERROR(INDEX(Reff,MATCH('Buku Besar'!A4257,Akun,0)),""))</f>
        <v/>
      </c>
      <c r="E4257" s="331" t="str">
        <f>IF(A4257="","",IFERROR(INDEX(Penerimaan,MATCH('Buku Besar'!A4257,Akun,0)),""))</f>
        <v/>
      </c>
      <c r="F4257" s="331" t="str">
        <f>IF(A4257="","",IFERROR(INDEX(Pengeluaran,MATCH('Buku Besar'!A4257,Akun,0)),""))</f>
        <v/>
      </c>
      <c r="H4257" s="91" t="str">
        <f t="shared" si="133"/>
        <v/>
      </c>
      <c r="I4257" s="330" t="str">
        <f>IF(H4257="","",IFERROR(INDEX(Tanggal1,MATCH('Buku Besar'!H4257,Akun1,0)),""))</f>
        <v/>
      </c>
      <c r="J4257" s="2" t="str">
        <f>IF(H4257="","",IFERROR(INDEX(Keterangan1,MATCH('Buku Besar'!H4257,Akun1,0)),""))</f>
        <v/>
      </c>
      <c r="K4257" s="2" t="str">
        <f>IF(H4257="","",IFERROR(INDEX(Reff1,MATCH('Buku Besar'!H4257,Akun1,0)),""))</f>
        <v/>
      </c>
      <c r="L4257" s="331" t="str">
        <f>IF(H4257="","",IFERROR(INDEX(Penerimaan1,MATCH('Buku Besar'!H4257,Akun1,0)),""))</f>
        <v/>
      </c>
      <c r="M4257" s="331" t="str">
        <f>IF(H4257="","",IFERROR(INDEX(Pengeluaran1,MATCH('Buku Besar'!H4257,Akun1,0)),""))</f>
        <v/>
      </c>
    </row>
    <row r="4258" spans="1:13" x14ac:dyDescent="0.25">
      <c r="A4258" s="91" t="str">
        <f t="shared" si="132"/>
        <v/>
      </c>
      <c r="B4258" s="330" t="str">
        <f>IF(A4258="","",IFERROR(INDEX(Tanggal,MATCH('Buku Besar'!A4258,Akun,0)),""))</f>
        <v/>
      </c>
      <c r="C4258" s="2" t="str">
        <f>IF(A4258="","",IFERROR(INDEX(Keterangan,MATCH('Buku Besar'!A4258,Akun,0)),""))</f>
        <v/>
      </c>
      <c r="D4258" s="2" t="str">
        <f>IF(A4258="","",IFERROR(INDEX(Reff,MATCH('Buku Besar'!A4258,Akun,0)),""))</f>
        <v/>
      </c>
      <c r="E4258" s="331" t="str">
        <f>IF(A4258="","",IFERROR(INDEX(Penerimaan,MATCH('Buku Besar'!A4258,Akun,0)),""))</f>
        <v/>
      </c>
      <c r="F4258" s="331" t="str">
        <f>IF(A4258="","",IFERROR(INDEX(Pengeluaran,MATCH('Buku Besar'!A4258,Akun,0)),""))</f>
        <v/>
      </c>
      <c r="H4258" s="91" t="str">
        <f t="shared" si="133"/>
        <v/>
      </c>
      <c r="I4258" s="330" t="str">
        <f>IF(H4258="","",IFERROR(INDEX(Tanggal1,MATCH('Buku Besar'!H4258,Akun1,0)),""))</f>
        <v/>
      </c>
      <c r="J4258" s="2" t="str">
        <f>IF(H4258="","",IFERROR(INDEX(Keterangan1,MATCH('Buku Besar'!H4258,Akun1,0)),""))</f>
        <v/>
      </c>
      <c r="K4258" s="2" t="str">
        <f>IF(H4258="","",IFERROR(INDEX(Reff1,MATCH('Buku Besar'!H4258,Akun1,0)),""))</f>
        <v/>
      </c>
      <c r="L4258" s="331" t="str">
        <f>IF(H4258="","",IFERROR(INDEX(Penerimaan1,MATCH('Buku Besar'!H4258,Akun1,0)),""))</f>
        <v/>
      </c>
      <c r="M4258" s="331" t="str">
        <f>IF(H4258="","",IFERROR(INDEX(Pengeluaran1,MATCH('Buku Besar'!H4258,Akun1,0)),""))</f>
        <v/>
      </c>
    </row>
    <row r="4259" spans="1:13" x14ac:dyDescent="0.25">
      <c r="A4259" s="91" t="str">
        <f t="shared" si="132"/>
        <v/>
      </c>
      <c r="B4259" s="330" t="str">
        <f>IF(A4259="","",IFERROR(INDEX(Tanggal,MATCH('Buku Besar'!A4259,Akun,0)),""))</f>
        <v/>
      </c>
      <c r="C4259" s="2" t="str">
        <f>IF(A4259="","",IFERROR(INDEX(Keterangan,MATCH('Buku Besar'!A4259,Akun,0)),""))</f>
        <v/>
      </c>
      <c r="D4259" s="2" t="str">
        <f>IF(A4259="","",IFERROR(INDEX(Reff,MATCH('Buku Besar'!A4259,Akun,0)),""))</f>
        <v/>
      </c>
      <c r="E4259" s="331" t="str">
        <f>IF(A4259="","",IFERROR(INDEX(Penerimaan,MATCH('Buku Besar'!A4259,Akun,0)),""))</f>
        <v/>
      </c>
      <c r="F4259" s="331" t="str">
        <f>IF(A4259="","",IFERROR(INDEX(Pengeluaran,MATCH('Buku Besar'!A4259,Akun,0)),""))</f>
        <v/>
      </c>
      <c r="H4259" s="91" t="str">
        <f t="shared" si="133"/>
        <v/>
      </c>
      <c r="I4259" s="330" t="str">
        <f>IF(H4259="","",IFERROR(INDEX(Tanggal1,MATCH('Buku Besar'!H4259,Akun1,0)),""))</f>
        <v/>
      </c>
      <c r="J4259" s="2" t="str">
        <f>IF(H4259="","",IFERROR(INDEX(Keterangan1,MATCH('Buku Besar'!H4259,Akun1,0)),""))</f>
        <v/>
      </c>
      <c r="K4259" s="2" t="str">
        <f>IF(H4259="","",IFERROR(INDEX(Reff1,MATCH('Buku Besar'!H4259,Akun1,0)),""))</f>
        <v/>
      </c>
      <c r="L4259" s="331" t="str">
        <f>IF(H4259="","",IFERROR(INDEX(Penerimaan1,MATCH('Buku Besar'!H4259,Akun1,0)),""))</f>
        <v/>
      </c>
      <c r="M4259" s="331" t="str">
        <f>IF(H4259="","",IFERROR(INDEX(Pengeluaran1,MATCH('Buku Besar'!H4259,Akun1,0)),""))</f>
        <v/>
      </c>
    </row>
    <row r="4260" spans="1:13" x14ac:dyDescent="0.25">
      <c r="A4260" s="91" t="str">
        <f t="shared" si="132"/>
        <v/>
      </c>
      <c r="B4260" s="330" t="str">
        <f>IF(A4260="","",IFERROR(INDEX(Tanggal,MATCH('Buku Besar'!A4260,Akun,0)),""))</f>
        <v/>
      </c>
      <c r="C4260" s="2" t="str">
        <f>IF(A4260="","",IFERROR(INDEX(Keterangan,MATCH('Buku Besar'!A4260,Akun,0)),""))</f>
        <v/>
      </c>
      <c r="D4260" s="2" t="str">
        <f>IF(A4260="","",IFERROR(INDEX(Reff,MATCH('Buku Besar'!A4260,Akun,0)),""))</f>
        <v/>
      </c>
      <c r="E4260" s="331" t="str">
        <f>IF(A4260="","",IFERROR(INDEX(Penerimaan,MATCH('Buku Besar'!A4260,Akun,0)),""))</f>
        <v/>
      </c>
      <c r="F4260" s="331" t="str">
        <f>IF(A4260="","",IFERROR(INDEX(Pengeluaran,MATCH('Buku Besar'!A4260,Akun,0)),""))</f>
        <v/>
      </c>
      <c r="H4260" s="91" t="str">
        <f t="shared" si="133"/>
        <v/>
      </c>
      <c r="I4260" s="330" t="str">
        <f>IF(H4260="","",IFERROR(INDEX(Tanggal1,MATCH('Buku Besar'!H4260,Akun1,0)),""))</f>
        <v/>
      </c>
      <c r="J4260" s="2" t="str">
        <f>IF(H4260="","",IFERROR(INDEX(Keterangan1,MATCH('Buku Besar'!H4260,Akun1,0)),""))</f>
        <v/>
      </c>
      <c r="K4260" s="2" t="str">
        <f>IF(H4260="","",IFERROR(INDEX(Reff1,MATCH('Buku Besar'!H4260,Akun1,0)),""))</f>
        <v/>
      </c>
      <c r="L4260" s="331" t="str">
        <f>IF(H4260="","",IFERROR(INDEX(Penerimaan1,MATCH('Buku Besar'!H4260,Akun1,0)),""))</f>
        <v/>
      </c>
      <c r="M4260" s="331" t="str">
        <f>IF(H4260="","",IFERROR(INDEX(Pengeluaran1,MATCH('Buku Besar'!H4260,Akun1,0)),""))</f>
        <v/>
      </c>
    </row>
    <row r="4261" spans="1:13" x14ac:dyDescent="0.25">
      <c r="A4261" s="91" t="str">
        <f t="shared" si="132"/>
        <v/>
      </c>
      <c r="B4261" s="330" t="str">
        <f>IF(A4261="","",IFERROR(INDEX(Tanggal,MATCH('Buku Besar'!A4261,Akun,0)),""))</f>
        <v/>
      </c>
      <c r="C4261" s="2" t="str">
        <f>IF(A4261="","",IFERROR(INDEX(Keterangan,MATCH('Buku Besar'!A4261,Akun,0)),""))</f>
        <v/>
      </c>
      <c r="D4261" s="2" t="str">
        <f>IF(A4261="","",IFERROR(INDEX(Reff,MATCH('Buku Besar'!A4261,Akun,0)),""))</f>
        <v/>
      </c>
      <c r="E4261" s="331" t="str">
        <f>IF(A4261="","",IFERROR(INDEX(Penerimaan,MATCH('Buku Besar'!A4261,Akun,0)),""))</f>
        <v/>
      </c>
      <c r="F4261" s="331" t="str">
        <f>IF(A4261="","",IFERROR(INDEX(Pengeluaran,MATCH('Buku Besar'!A4261,Akun,0)),""))</f>
        <v/>
      </c>
      <c r="H4261" s="91" t="str">
        <f t="shared" si="133"/>
        <v/>
      </c>
      <c r="I4261" s="330" t="str">
        <f>IF(H4261="","",IFERROR(INDEX(Tanggal1,MATCH('Buku Besar'!H4261,Akun1,0)),""))</f>
        <v/>
      </c>
      <c r="J4261" s="2" t="str">
        <f>IF(H4261="","",IFERROR(INDEX(Keterangan1,MATCH('Buku Besar'!H4261,Akun1,0)),""))</f>
        <v/>
      </c>
      <c r="K4261" s="2" t="str">
        <f>IF(H4261="","",IFERROR(INDEX(Reff1,MATCH('Buku Besar'!H4261,Akun1,0)),""))</f>
        <v/>
      </c>
      <c r="L4261" s="331" t="str">
        <f>IF(H4261="","",IFERROR(INDEX(Penerimaan1,MATCH('Buku Besar'!H4261,Akun1,0)),""))</f>
        <v/>
      </c>
      <c r="M4261" s="331" t="str">
        <f>IF(H4261="","",IFERROR(INDEX(Pengeluaran1,MATCH('Buku Besar'!H4261,Akun1,0)),""))</f>
        <v/>
      </c>
    </row>
    <row r="4262" spans="1:13" x14ac:dyDescent="0.25">
      <c r="A4262" s="91" t="str">
        <f t="shared" si="132"/>
        <v/>
      </c>
      <c r="B4262" s="330" t="str">
        <f>IF(A4262="","",IFERROR(INDEX(Tanggal,MATCH('Buku Besar'!A4262,Akun,0)),""))</f>
        <v/>
      </c>
      <c r="C4262" s="2" t="str">
        <f>IF(A4262="","",IFERROR(INDEX(Keterangan,MATCH('Buku Besar'!A4262,Akun,0)),""))</f>
        <v/>
      </c>
      <c r="D4262" s="2" t="str">
        <f>IF(A4262="","",IFERROR(INDEX(Reff,MATCH('Buku Besar'!A4262,Akun,0)),""))</f>
        <v/>
      </c>
      <c r="E4262" s="331" t="str">
        <f>IF(A4262="","",IFERROR(INDEX(Penerimaan,MATCH('Buku Besar'!A4262,Akun,0)),""))</f>
        <v/>
      </c>
      <c r="F4262" s="331" t="str">
        <f>IF(A4262="","",IFERROR(INDEX(Pengeluaran,MATCH('Buku Besar'!A4262,Akun,0)),""))</f>
        <v/>
      </c>
      <c r="H4262" s="91" t="str">
        <f t="shared" si="133"/>
        <v/>
      </c>
      <c r="I4262" s="330" t="str">
        <f>IF(H4262="","",IFERROR(INDEX(Tanggal1,MATCH('Buku Besar'!H4262,Akun1,0)),""))</f>
        <v/>
      </c>
      <c r="J4262" s="2" t="str">
        <f>IF(H4262="","",IFERROR(INDEX(Keterangan1,MATCH('Buku Besar'!H4262,Akun1,0)),""))</f>
        <v/>
      </c>
      <c r="K4262" s="2" t="str">
        <f>IF(H4262="","",IFERROR(INDEX(Reff1,MATCH('Buku Besar'!H4262,Akun1,0)),""))</f>
        <v/>
      </c>
      <c r="L4262" s="331" t="str">
        <f>IF(H4262="","",IFERROR(INDEX(Penerimaan1,MATCH('Buku Besar'!H4262,Akun1,0)),""))</f>
        <v/>
      </c>
      <c r="M4262" s="331" t="str">
        <f>IF(H4262="","",IFERROR(INDEX(Pengeluaran1,MATCH('Buku Besar'!H4262,Akun1,0)),""))</f>
        <v/>
      </c>
    </row>
    <row r="4263" spans="1:13" x14ac:dyDescent="0.25">
      <c r="A4263" s="91" t="str">
        <f t="shared" si="132"/>
        <v/>
      </c>
      <c r="B4263" s="330" t="str">
        <f>IF(A4263="","",IFERROR(INDEX(Tanggal,MATCH('Buku Besar'!A4263,Akun,0)),""))</f>
        <v/>
      </c>
      <c r="C4263" s="2" t="str">
        <f>IF(A4263="","",IFERROR(INDEX(Keterangan,MATCH('Buku Besar'!A4263,Akun,0)),""))</f>
        <v/>
      </c>
      <c r="D4263" s="2" t="str">
        <f>IF(A4263="","",IFERROR(INDEX(Reff,MATCH('Buku Besar'!A4263,Akun,0)),""))</f>
        <v/>
      </c>
      <c r="E4263" s="331" t="str">
        <f>IF(A4263="","",IFERROR(INDEX(Penerimaan,MATCH('Buku Besar'!A4263,Akun,0)),""))</f>
        <v/>
      </c>
      <c r="F4263" s="331" t="str">
        <f>IF(A4263="","",IFERROR(INDEX(Pengeluaran,MATCH('Buku Besar'!A4263,Akun,0)),""))</f>
        <v/>
      </c>
      <c r="H4263" s="91" t="str">
        <f t="shared" si="133"/>
        <v/>
      </c>
      <c r="I4263" s="330" t="str">
        <f>IF(H4263="","",IFERROR(INDEX(Tanggal1,MATCH('Buku Besar'!H4263,Akun1,0)),""))</f>
        <v/>
      </c>
      <c r="J4263" s="2" t="str">
        <f>IF(H4263="","",IFERROR(INDEX(Keterangan1,MATCH('Buku Besar'!H4263,Akun1,0)),""))</f>
        <v/>
      </c>
      <c r="K4263" s="2" t="str">
        <f>IF(H4263="","",IFERROR(INDEX(Reff1,MATCH('Buku Besar'!H4263,Akun1,0)),""))</f>
        <v/>
      </c>
      <c r="L4263" s="331" t="str">
        <f>IF(H4263="","",IFERROR(INDEX(Penerimaan1,MATCH('Buku Besar'!H4263,Akun1,0)),""))</f>
        <v/>
      </c>
      <c r="M4263" s="331" t="str">
        <f>IF(H4263="","",IFERROR(INDEX(Pengeluaran1,MATCH('Buku Besar'!H4263,Akun1,0)),""))</f>
        <v/>
      </c>
    </row>
    <row r="4264" spans="1:13" x14ac:dyDescent="0.25">
      <c r="A4264" s="91" t="str">
        <f t="shared" si="132"/>
        <v/>
      </c>
      <c r="B4264" s="330" t="str">
        <f>IF(A4264="","",IFERROR(INDEX(Tanggal,MATCH('Buku Besar'!A4264,Akun,0)),""))</f>
        <v/>
      </c>
      <c r="C4264" s="2" t="str">
        <f>IF(A4264="","",IFERROR(INDEX(Keterangan,MATCH('Buku Besar'!A4264,Akun,0)),""))</f>
        <v/>
      </c>
      <c r="D4264" s="2" t="str">
        <f>IF(A4264="","",IFERROR(INDEX(Reff,MATCH('Buku Besar'!A4264,Akun,0)),""))</f>
        <v/>
      </c>
      <c r="E4264" s="331" t="str">
        <f>IF(A4264="","",IFERROR(INDEX(Penerimaan,MATCH('Buku Besar'!A4264,Akun,0)),""))</f>
        <v/>
      </c>
      <c r="F4264" s="331" t="str">
        <f>IF(A4264="","",IFERROR(INDEX(Pengeluaran,MATCH('Buku Besar'!A4264,Akun,0)),""))</f>
        <v/>
      </c>
      <c r="H4264" s="91" t="str">
        <f t="shared" si="133"/>
        <v/>
      </c>
      <c r="I4264" s="330" t="str">
        <f>IF(H4264="","",IFERROR(INDEX(Tanggal1,MATCH('Buku Besar'!H4264,Akun1,0)),""))</f>
        <v/>
      </c>
      <c r="J4264" s="2" t="str">
        <f>IF(H4264="","",IFERROR(INDEX(Keterangan1,MATCH('Buku Besar'!H4264,Akun1,0)),""))</f>
        <v/>
      </c>
      <c r="K4264" s="2" t="str">
        <f>IF(H4264="","",IFERROR(INDEX(Reff1,MATCH('Buku Besar'!H4264,Akun1,0)),""))</f>
        <v/>
      </c>
      <c r="L4264" s="331" t="str">
        <f>IF(H4264="","",IFERROR(INDEX(Penerimaan1,MATCH('Buku Besar'!H4264,Akun1,0)),""))</f>
        <v/>
      </c>
      <c r="M4264" s="331" t="str">
        <f>IF(H4264="","",IFERROR(INDEX(Pengeluaran1,MATCH('Buku Besar'!H4264,Akun1,0)),""))</f>
        <v/>
      </c>
    </row>
    <row r="4265" spans="1:13" x14ac:dyDescent="0.25">
      <c r="A4265" s="91" t="str">
        <f t="shared" si="132"/>
        <v/>
      </c>
      <c r="B4265" s="330" t="str">
        <f>IF(A4265="","",IFERROR(INDEX(Tanggal,MATCH('Buku Besar'!A4265,Akun,0)),""))</f>
        <v/>
      </c>
      <c r="C4265" s="2" t="str">
        <f>IF(A4265="","",IFERROR(INDEX(Keterangan,MATCH('Buku Besar'!A4265,Akun,0)),""))</f>
        <v/>
      </c>
      <c r="D4265" s="2" t="str">
        <f>IF(A4265="","",IFERROR(INDEX(Reff,MATCH('Buku Besar'!A4265,Akun,0)),""))</f>
        <v/>
      </c>
      <c r="E4265" s="331" t="str">
        <f>IF(A4265="","",IFERROR(INDEX(Penerimaan,MATCH('Buku Besar'!A4265,Akun,0)),""))</f>
        <v/>
      </c>
      <c r="F4265" s="331" t="str">
        <f>IF(A4265="","",IFERROR(INDEX(Pengeluaran,MATCH('Buku Besar'!A4265,Akun,0)),""))</f>
        <v/>
      </c>
      <c r="H4265" s="91" t="str">
        <f t="shared" si="133"/>
        <v/>
      </c>
      <c r="I4265" s="330" t="str">
        <f>IF(H4265="","",IFERROR(INDEX(Tanggal1,MATCH('Buku Besar'!H4265,Akun1,0)),""))</f>
        <v/>
      </c>
      <c r="J4265" s="2" t="str">
        <f>IF(H4265="","",IFERROR(INDEX(Keterangan1,MATCH('Buku Besar'!H4265,Akun1,0)),""))</f>
        <v/>
      </c>
      <c r="K4265" s="2" t="str">
        <f>IF(H4265="","",IFERROR(INDEX(Reff1,MATCH('Buku Besar'!H4265,Akun1,0)),""))</f>
        <v/>
      </c>
      <c r="L4265" s="331" t="str">
        <f>IF(H4265="","",IFERROR(INDEX(Penerimaan1,MATCH('Buku Besar'!H4265,Akun1,0)),""))</f>
        <v/>
      </c>
      <c r="M4265" s="331" t="str">
        <f>IF(H4265="","",IFERROR(INDEX(Pengeluaran1,MATCH('Buku Besar'!H4265,Akun1,0)),""))</f>
        <v/>
      </c>
    </row>
    <row r="4266" spans="1:13" x14ac:dyDescent="0.25">
      <c r="A4266" s="91" t="str">
        <f t="shared" si="132"/>
        <v/>
      </c>
      <c r="B4266" s="330" t="str">
        <f>IF(A4266="","",IFERROR(INDEX(Tanggal,MATCH('Buku Besar'!A4266,Akun,0)),""))</f>
        <v/>
      </c>
      <c r="C4266" s="2" t="str">
        <f>IF(A4266="","",IFERROR(INDEX(Keterangan,MATCH('Buku Besar'!A4266,Akun,0)),""))</f>
        <v/>
      </c>
      <c r="D4266" s="2" t="str">
        <f>IF(A4266="","",IFERROR(INDEX(Reff,MATCH('Buku Besar'!A4266,Akun,0)),""))</f>
        <v/>
      </c>
      <c r="E4266" s="331" t="str">
        <f>IF(A4266="","",IFERROR(INDEX(Penerimaan,MATCH('Buku Besar'!A4266,Akun,0)),""))</f>
        <v/>
      </c>
      <c r="F4266" s="331" t="str">
        <f>IF(A4266="","",IFERROR(INDEX(Pengeluaran,MATCH('Buku Besar'!A4266,Akun,0)),""))</f>
        <v/>
      </c>
      <c r="H4266" s="91" t="str">
        <f t="shared" si="133"/>
        <v/>
      </c>
      <c r="I4266" s="330" t="str">
        <f>IF(H4266="","",IFERROR(INDEX(Tanggal1,MATCH('Buku Besar'!H4266,Akun1,0)),""))</f>
        <v/>
      </c>
      <c r="J4266" s="2" t="str">
        <f>IF(H4266="","",IFERROR(INDEX(Keterangan1,MATCH('Buku Besar'!H4266,Akun1,0)),""))</f>
        <v/>
      </c>
      <c r="K4266" s="2" t="str">
        <f>IF(H4266="","",IFERROR(INDEX(Reff1,MATCH('Buku Besar'!H4266,Akun1,0)),""))</f>
        <v/>
      </c>
      <c r="L4266" s="331" t="str">
        <f>IF(H4266="","",IFERROR(INDEX(Penerimaan1,MATCH('Buku Besar'!H4266,Akun1,0)),""))</f>
        <v/>
      </c>
      <c r="M4266" s="331" t="str">
        <f>IF(H4266="","",IFERROR(INDEX(Pengeluaran1,MATCH('Buku Besar'!H4266,Akun1,0)),""))</f>
        <v/>
      </c>
    </row>
    <row r="4267" spans="1:13" x14ac:dyDescent="0.25">
      <c r="A4267" s="91" t="str">
        <f t="shared" si="132"/>
        <v/>
      </c>
      <c r="B4267" s="330" t="str">
        <f>IF(A4267="","",IFERROR(INDEX(Tanggal,MATCH('Buku Besar'!A4267,Akun,0)),""))</f>
        <v/>
      </c>
      <c r="C4267" s="2" t="str">
        <f>IF(A4267="","",IFERROR(INDEX(Keterangan,MATCH('Buku Besar'!A4267,Akun,0)),""))</f>
        <v/>
      </c>
      <c r="D4267" s="2" t="str">
        <f>IF(A4267="","",IFERROR(INDEX(Reff,MATCH('Buku Besar'!A4267,Akun,0)),""))</f>
        <v/>
      </c>
      <c r="E4267" s="331" t="str">
        <f>IF(A4267="","",IFERROR(INDEX(Penerimaan,MATCH('Buku Besar'!A4267,Akun,0)),""))</f>
        <v/>
      </c>
      <c r="F4267" s="331" t="str">
        <f>IF(A4267="","",IFERROR(INDEX(Pengeluaran,MATCH('Buku Besar'!A4267,Akun,0)),""))</f>
        <v/>
      </c>
      <c r="H4267" s="91" t="str">
        <f t="shared" si="133"/>
        <v/>
      </c>
      <c r="I4267" s="330" t="str">
        <f>IF(H4267="","",IFERROR(INDEX(Tanggal1,MATCH('Buku Besar'!H4267,Akun1,0)),""))</f>
        <v/>
      </c>
      <c r="J4267" s="2" t="str">
        <f>IF(H4267="","",IFERROR(INDEX(Keterangan1,MATCH('Buku Besar'!H4267,Akun1,0)),""))</f>
        <v/>
      </c>
      <c r="K4267" s="2" t="str">
        <f>IF(H4267="","",IFERROR(INDEX(Reff1,MATCH('Buku Besar'!H4267,Akun1,0)),""))</f>
        <v/>
      </c>
      <c r="L4267" s="331" t="str">
        <f>IF(H4267="","",IFERROR(INDEX(Penerimaan1,MATCH('Buku Besar'!H4267,Akun1,0)),""))</f>
        <v/>
      </c>
      <c r="M4267" s="331" t="str">
        <f>IF(H4267="","",IFERROR(INDEX(Pengeluaran1,MATCH('Buku Besar'!H4267,Akun1,0)),""))</f>
        <v/>
      </c>
    </row>
    <row r="4268" spans="1:13" x14ac:dyDescent="0.25">
      <c r="A4268" s="91" t="str">
        <f t="shared" si="132"/>
        <v/>
      </c>
      <c r="B4268" s="330" t="str">
        <f>IF(A4268="","",IFERROR(INDEX(Tanggal,MATCH('Buku Besar'!A4268,Akun,0)),""))</f>
        <v/>
      </c>
      <c r="C4268" s="2" t="str">
        <f>IF(A4268="","",IFERROR(INDEX(Keterangan,MATCH('Buku Besar'!A4268,Akun,0)),""))</f>
        <v/>
      </c>
      <c r="D4268" s="2" t="str">
        <f>IF(A4268="","",IFERROR(INDEX(Reff,MATCH('Buku Besar'!A4268,Akun,0)),""))</f>
        <v/>
      </c>
      <c r="E4268" s="331" t="str">
        <f>IF(A4268="","",IFERROR(INDEX(Penerimaan,MATCH('Buku Besar'!A4268,Akun,0)),""))</f>
        <v/>
      </c>
      <c r="F4268" s="331" t="str">
        <f>IF(A4268="","",IFERROR(INDEX(Pengeluaran,MATCH('Buku Besar'!A4268,Akun,0)),""))</f>
        <v/>
      </c>
      <c r="H4268" s="91" t="str">
        <f t="shared" si="133"/>
        <v/>
      </c>
      <c r="I4268" s="330" t="str">
        <f>IF(H4268="","",IFERROR(INDEX(Tanggal1,MATCH('Buku Besar'!H4268,Akun1,0)),""))</f>
        <v/>
      </c>
      <c r="J4268" s="2" t="str">
        <f>IF(H4268="","",IFERROR(INDEX(Keterangan1,MATCH('Buku Besar'!H4268,Akun1,0)),""))</f>
        <v/>
      </c>
      <c r="K4268" s="2" t="str">
        <f>IF(H4268="","",IFERROR(INDEX(Reff1,MATCH('Buku Besar'!H4268,Akun1,0)),""))</f>
        <v/>
      </c>
      <c r="L4268" s="331" t="str">
        <f>IF(H4268="","",IFERROR(INDEX(Penerimaan1,MATCH('Buku Besar'!H4268,Akun1,0)),""))</f>
        <v/>
      </c>
      <c r="M4268" s="331" t="str">
        <f>IF(H4268="","",IFERROR(INDEX(Pengeluaran1,MATCH('Buku Besar'!H4268,Akun1,0)),""))</f>
        <v/>
      </c>
    </row>
    <row r="4269" spans="1:13" x14ac:dyDescent="0.25">
      <c r="A4269" s="91" t="str">
        <f t="shared" si="132"/>
        <v/>
      </c>
      <c r="B4269" s="330" t="str">
        <f>IF(A4269="","",IFERROR(INDEX(Tanggal,MATCH('Buku Besar'!A4269,Akun,0)),""))</f>
        <v/>
      </c>
      <c r="C4269" s="2" t="str">
        <f>IF(A4269="","",IFERROR(INDEX(Keterangan,MATCH('Buku Besar'!A4269,Akun,0)),""))</f>
        <v/>
      </c>
      <c r="D4269" s="2" t="str">
        <f>IF(A4269="","",IFERROR(INDEX(Reff,MATCH('Buku Besar'!A4269,Akun,0)),""))</f>
        <v/>
      </c>
      <c r="E4269" s="331" t="str">
        <f>IF(A4269="","",IFERROR(INDEX(Penerimaan,MATCH('Buku Besar'!A4269,Akun,0)),""))</f>
        <v/>
      </c>
      <c r="F4269" s="331" t="str">
        <f>IF(A4269="","",IFERROR(INDEX(Pengeluaran,MATCH('Buku Besar'!A4269,Akun,0)),""))</f>
        <v/>
      </c>
      <c r="H4269" s="91" t="str">
        <f t="shared" si="133"/>
        <v/>
      </c>
      <c r="I4269" s="330" t="str">
        <f>IF(H4269="","",IFERROR(INDEX(Tanggal1,MATCH('Buku Besar'!H4269,Akun1,0)),""))</f>
        <v/>
      </c>
      <c r="J4269" s="2" t="str">
        <f>IF(H4269="","",IFERROR(INDEX(Keterangan1,MATCH('Buku Besar'!H4269,Akun1,0)),""))</f>
        <v/>
      </c>
      <c r="K4269" s="2" t="str">
        <f>IF(H4269="","",IFERROR(INDEX(Reff1,MATCH('Buku Besar'!H4269,Akun1,0)),""))</f>
        <v/>
      </c>
      <c r="L4269" s="331" t="str">
        <f>IF(H4269="","",IFERROR(INDEX(Penerimaan1,MATCH('Buku Besar'!H4269,Akun1,0)),""))</f>
        <v/>
      </c>
      <c r="M4269" s="331" t="str">
        <f>IF(H4269="","",IFERROR(INDEX(Pengeluaran1,MATCH('Buku Besar'!H4269,Akun1,0)),""))</f>
        <v/>
      </c>
    </row>
    <row r="4270" spans="1:13" x14ac:dyDescent="0.25">
      <c r="A4270" s="91" t="str">
        <f t="shared" si="132"/>
        <v/>
      </c>
      <c r="B4270" s="330" t="str">
        <f>IF(A4270="","",IFERROR(INDEX(Tanggal,MATCH('Buku Besar'!A4270,Akun,0)),""))</f>
        <v/>
      </c>
      <c r="C4270" s="2" t="str">
        <f>IF(A4270="","",IFERROR(INDEX(Keterangan,MATCH('Buku Besar'!A4270,Akun,0)),""))</f>
        <v/>
      </c>
      <c r="D4270" s="2" t="str">
        <f>IF(A4270="","",IFERROR(INDEX(Reff,MATCH('Buku Besar'!A4270,Akun,0)),""))</f>
        <v/>
      </c>
      <c r="E4270" s="331" t="str">
        <f>IF(A4270="","",IFERROR(INDEX(Penerimaan,MATCH('Buku Besar'!A4270,Akun,0)),""))</f>
        <v/>
      </c>
      <c r="F4270" s="331" t="str">
        <f>IF(A4270="","",IFERROR(INDEX(Pengeluaran,MATCH('Buku Besar'!A4270,Akun,0)),""))</f>
        <v/>
      </c>
      <c r="H4270" s="91" t="str">
        <f t="shared" si="133"/>
        <v/>
      </c>
      <c r="I4270" s="330" t="str">
        <f>IF(H4270="","",IFERROR(INDEX(Tanggal1,MATCH('Buku Besar'!H4270,Akun1,0)),""))</f>
        <v/>
      </c>
      <c r="J4270" s="2" t="str">
        <f>IF(H4270="","",IFERROR(INDEX(Keterangan1,MATCH('Buku Besar'!H4270,Akun1,0)),""))</f>
        <v/>
      </c>
      <c r="K4270" s="2" t="str">
        <f>IF(H4270="","",IFERROR(INDEX(Reff1,MATCH('Buku Besar'!H4270,Akun1,0)),""))</f>
        <v/>
      </c>
      <c r="L4270" s="331" t="str">
        <f>IF(H4270="","",IFERROR(INDEX(Penerimaan1,MATCH('Buku Besar'!H4270,Akun1,0)),""))</f>
        <v/>
      </c>
      <c r="M4270" s="331" t="str">
        <f>IF(H4270="","",IFERROR(INDEX(Pengeluaran1,MATCH('Buku Besar'!H4270,Akun1,0)),""))</f>
        <v/>
      </c>
    </row>
    <row r="4271" spans="1:13" x14ac:dyDescent="0.25">
      <c r="A4271" s="91" t="str">
        <f t="shared" si="132"/>
        <v/>
      </c>
      <c r="B4271" s="330" t="str">
        <f>IF(A4271="","",IFERROR(INDEX(Tanggal,MATCH('Buku Besar'!A4271,Akun,0)),""))</f>
        <v/>
      </c>
      <c r="C4271" s="2" t="str">
        <f>IF(A4271="","",IFERROR(INDEX(Keterangan,MATCH('Buku Besar'!A4271,Akun,0)),""))</f>
        <v/>
      </c>
      <c r="D4271" s="2" t="str">
        <f>IF(A4271="","",IFERROR(INDEX(Reff,MATCH('Buku Besar'!A4271,Akun,0)),""))</f>
        <v/>
      </c>
      <c r="E4271" s="331" t="str">
        <f>IF(A4271="","",IFERROR(INDEX(Penerimaan,MATCH('Buku Besar'!A4271,Akun,0)),""))</f>
        <v/>
      </c>
      <c r="F4271" s="331" t="str">
        <f>IF(A4271="","",IFERROR(INDEX(Pengeluaran,MATCH('Buku Besar'!A4271,Akun,0)),""))</f>
        <v/>
      </c>
      <c r="H4271" s="91" t="str">
        <f t="shared" si="133"/>
        <v/>
      </c>
      <c r="I4271" s="330" t="str">
        <f>IF(H4271="","",IFERROR(INDEX(Tanggal1,MATCH('Buku Besar'!H4271,Akun1,0)),""))</f>
        <v/>
      </c>
      <c r="J4271" s="2" t="str">
        <f>IF(H4271="","",IFERROR(INDEX(Keterangan1,MATCH('Buku Besar'!H4271,Akun1,0)),""))</f>
        <v/>
      </c>
      <c r="K4271" s="2" t="str">
        <f>IF(H4271="","",IFERROR(INDEX(Reff1,MATCH('Buku Besar'!H4271,Akun1,0)),""))</f>
        <v/>
      </c>
      <c r="L4271" s="331" t="str">
        <f>IF(H4271="","",IFERROR(INDEX(Penerimaan1,MATCH('Buku Besar'!H4271,Akun1,0)),""))</f>
        <v/>
      </c>
      <c r="M4271" s="331" t="str">
        <f>IF(H4271="","",IFERROR(INDEX(Pengeluaran1,MATCH('Buku Besar'!H4271,Akun1,0)),""))</f>
        <v/>
      </c>
    </row>
    <row r="4272" spans="1:13" x14ac:dyDescent="0.25">
      <c r="A4272" s="91" t="str">
        <f t="shared" si="132"/>
        <v/>
      </c>
      <c r="B4272" s="330" t="str">
        <f>IF(A4272="","",IFERROR(INDEX(Tanggal,MATCH('Buku Besar'!A4272,Akun,0)),""))</f>
        <v/>
      </c>
      <c r="C4272" s="2" t="str">
        <f>IF(A4272="","",IFERROR(INDEX(Keterangan,MATCH('Buku Besar'!A4272,Akun,0)),""))</f>
        <v/>
      </c>
      <c r="D4272" s="2" t="str">
        <f>IF(A4272="","",IFERROR(INDEX(Reff,MATCH('Buku Besar'!A4272,Akun,0)),""))</f>
        <v/>
      </c>
      <c r="E4272" s="331" t="str">
        <f>IF(A4272="","",IFERROR(INDEX(Penerimaan,MATCH('Buku Besar'!A4272,Akun,0)),""))</f>
        <v/>
      </c>
      <c r="F4272" s="331" t="str">
        <f>IF(A4272="","",IFERROR(INDEX(Pengeluaran,MATCH('Buku Besar'!A4272,Akun,0)),""))</f>
        <v/>
      </c>
      <c r="H4272" s="91" t="str">
        <f t="shared" si="133"/>
        <v/>
      </c>
      <c r="I4272" s="330" t="str">
        <f>IF(H4272="","",IFERROR(INDEX(Tanggal1,MATCH('Buku Besar'!H4272,Akun1,0)),""))</f>
        <v/>
      </c>
      <c r="J4272" s="2" t="str">
        <f>IF(H4272="","",IFERROR(INDEX(Keterangan1,MATCH('Buku Besar'!H4272,Akun1,0)),""))</f>
        <v/>
      </c>
      <c r="K4272" s="2" t="str">
        <f>IF(H4272="","",IFERROR(INDEX(Reff1,MATCH('Buku Besar'!H4272,Akun1,0)),""))</f>
        <v/>
      </c>
      <c r="L4272" s="331" t="str">
        <f>IF(H4272="","",IFERROR(INDEX(Penerimaan1,MATCH('Buku Besar'!H4272,Akun1,0)),""))</f>
        <v/>
      </c>
      <c r="M4272" s="331" t="str">
        <f>IF(H4272="","",IFERROR(INDEX(Pengeluaran1,MATCH('Buku Besar'!H4272,Akun1,0)),""))</f>
        <v/>
      </c>
    </row>
    <row r="4273" spans="1:13" x14ac:dyDescent="0.25">
      <c r="A4273" s="91" t="str">
        <f t="shared" si="132"/>
        <v/>
      </c>
      <c r="B4273" s="330" t="str">
        <f>IF(A4273="","",IFERROR(INDEX(Tanggal,MATCH('Buku Besar'!A4273,Akun,0)),""))</f>
        <v/>
      </c>
      <c r="C4273" s="2" t="str">
        <f>IF(A4273="","",IFERROR(INDEX(Keterangan,MATCH('Buku Besar'!A4273,Akun,0)),""))</f>
        <v/>
      </c>
      <c r="D4273" s="2" t="str">
        <f>IF(A4273="","",IFERROR(INDEX(Reff,MATCH('Buku Besar'!A4273,Akun,0)),""))</f>
        <v/>
      </c>
      <c r="E4273" s="331" t="str">
        <f>IF(A4273="","",IFERROR(INDEX(Penerimaan,MATCH('Buku Besar'!A4273,Akun,0)),""))</f>
        <v/>
      </c>
      <c r="F4273" s="331" t="str">
        <f>IF(A4273="","",IFERROR(INDEX(Pengeluaran,MATCH('Buku Besar'!A4273,Akun,0)),""))</f>
        <v/>
      </c>
      <c r="H4273" s="91" t="str">
        <f t="shared" si="133"/>
        <v/>
      </c>
      <c r="I4273" s="330" t="str">
        <f>IF(H4273="","",IFERROR(INDEX(Tanggal1,MATCH('Buku Besar'!H4273,Akun1,0)),""))</f>
        <v/>
      </c>
      <c r="J4273" s="2" t="str">
        <f>IF(H4273="","",IFERROR(INDEX(Keterangan1,MATCH('Buku Besar'!H4273,Akun1,0)),""))</f>
        <v/>
      </c>
      <c r="K4273" s="2" t="str">
        <f>IF(H4273="","",IFERROR(INDEX(Reff1,MATCH('Buku Besar'!H4273,Akun1,0)),""))</f>
        <v/>
      </c>
      <c r="L4273" s="331" t="str">
        <f>IF(H4273="","",IFERROR(INDEX(Penerimaan1,MATCH('Buku Besar'!H4273,Akun1,0)),""))</f>
        <v/>
      </c>
      <c r="M4273" s="331" t="str">
        <f>IF(H4273="","",IFERROR(INDEX(Pengeluaran1,MATCH('Buku Besar'!H4273,Akun1,0)),""))</f>
        <v/>
      </c>
    </row>
    <row r="4274" spans="1:13" x14ac:dyDescent="0.25">
      <c r="A4274" s="91" t="str">
        <f t="shared" si="132"/>
        <v/>
      </c>
      <c r="B4274" s="330" t="str">
        <f>IF(A4274="","",IFERROR(INDEX(Tanggal,MATCH('Buku Besar'!A4274,Akun,0)),""))</f>
        <v/>
      </c>
      <c r="C4274" s="2" t="str">
        <f>IF(A4274="","",IFERROR(INDEX(Keterangan,MATCH('Buku Besar'!A4274,Akun,0)),""))</f>
        <v/>
      </c>
      <c r="D4274" s="2" t="str">
        <f>IF(A4274="","",IFERROR(INDEX(Reff,MATCH('Buku Besar'!A4274,Akun,0)),""))</f>
        <v/>
      </c>
      <c r="E4274" s="331" t="str">
        <f>IF(A4274="","",IFERROR(INDEX(Penerimaan,MATCH('Buku Besar'!A4274,Akun,0)),""))</f>
        <v/>
      </c>
      <c r="F4274" s="331" t="str">
        <f>IF(A4274="","",IFERROR(INDEX(Pengeluaran,MATCH('Buku Besar'!A4274,Akun,0)),""))</f>
        <v/>
      </c>
      <c r="H4274" s="91" t="str">
        <f t="shared" si="133"/>
        <v/>
      </c>
      <c r="I4274" s="330" t="str">
        <f>IF(H4274="","",IFERROR(INDEX(Tanggal1,MATCH('Buku Besar'!H4274,Akun1,0)),""))</f>
        <v/>
      </c>
      <c r="J4274" s="2" t="str">
        <f>IF(H4274="","",IFERROR(INDEX(Keterangan1,MATCH('Buku Besar'!H4274,Akun1,0)),""))</f>
        <v/>
      </c>
      <c r="K4274" s="2" t="str">
        <f>IF(H4274="","",IFERROR(INDEX(Reff1,MATCH('Buku Besar'!H4274,Akun1,0)),""))</f>
        <v/>
      </c>
      <c r="L4274" s="331" t="str">
        <f>IF(H4274="","",IFERROR(INDEX(Penerimaan1,MATCH('Buku Besar'!H4274,Akun1,0)),""))</f>
        <v/>
      </c>
      <c r="M4274" s="331" t="str">
        <f>IF(H4274="","",IFERROR(INDEX(Pengeluaran1,MATCH('Buku Besar'!H4274,Akun1,0)),""))</f>
        <v/>
      </c>
    </row>
    <row r="4275" spans="1:13" x14ac:dyDescent="0.25">
      <c r="A4275" s="91" t="str">
        <f t="shared" si="132"/>
        <v/>
      </c>
      <c r="B4275" s="330" t="str">
        <f>IF(A4275="","",IFERROR(INDEX(Tanggal,MATCH('Buku Besar'!A4275,Akun,0)),""))</f>
        <v/>
      </c>
      <c r="C4275" s="2" t="str">
        <f>IF(A4275="","",IFERROR(INDEX(Keterangan,MATCH('Buku Besar'!A4275,Akun,0)),""))</f>
        <v/>
      </c>
      <c r="D4275" s="2" t="str">
        <f>IF(A4275="","",IFERROR(INDEX(Reff,MATCH('Buku Besar'!A4275,Akun,0)),""))</f>
        <v/>
      </c>
      <c r="E4275" s="331" t="str">
        <f>IF(A4275="","",IFERROR(INDEX(Penerimaan,MATCH('Buku Besar'!A4275,Akun,0)),""))</f>
        <v/>
      </c>
      <c r="F4275" s="331" t="str">
        <f>IF(A4275="","",IFERROR(INDEX(Pengeluaran,MATCH('Buku Besar'!A4275,Akun,0)),""))</f>
        <v/>
      </c>
      <c r="H4275" s="91" t="str">
        <f t="shared" si="133"/>
        <v/>
      </c>
      <c r="I4275" s="330" t="str">
        <f>IF(H4275="","",IFERROR(INDEX(Tanggal1,MATCH('Buku Besar'!H4275,Akun1,0)),""))</f>
        <v/>
      </c>
      <c r="J4275" s="2" t="str">
        <f>IF(H4275="","",IFERROR(INDEX(Keterangan1,MATCH('Buku Besar'!H4275,Akun1,0)),""))</f>
        <v/>
      </c>
      <c r="K4275" s="2" t="str">
        <f>IF(H4275="","",IFERROR(INDEX(Reff1,MATCH('Buku Besar'!H4275,Akun1,0)),""))</f>
        <v/>
      </c>
      <c r="L4275" s="331" t="str">
        <f>IF(H4275="","",IFERROR(INDEX(Penerimaan1,MATCH('Buku Besar'!H4275,Akun1,0)),""))</f>
        <v/>
      </c>
      <c r="M4275" s="331" t="str">
        <f>IF(H4275="","",IFERROR(INDEX(Pengeluaran1,MATCH('Buku Besar'!H4275,Akun1,0)),""))</f>
        <v/>
      </c>
    </row>
    <row r="4276" spans="1:13" x14ac:dyDescent="0.25">
      <c r="A4276" s="91" t="str">
        <f t="shared" si="132"/>
        <v/>
      </c>
      <c r="B4276" s="330" t="str">
        <f>IF(A4276="","",IFERROR(INDEX(Tanggal,MATCH('Buku Besar'!A4276,Akun,0)),""))</f>
        <v/>
      </c>
      <c r="C4276" s="2" t="str">
        <f>IF(A4276="","",IFERROR(INDEX(Keterangan,MATCH('Buku Besar'!A4276,Akun,0)),""))</f>
        <v/>
      </c>
      <c r="D4276" s="2" t="str">
        <f>IF(A4276="","",IFERROR(INDEX(Reff,MATCH('Buku Besar'!A4276,Akun,0)),""))</f>
        <v/>
      </c>
      <c r="E4276" s="331" t="str">
        <f>IF(A4276="","",IFERROR(INDEX(Penerimaan,MATCH('Buku Besar'!A4276,Akun,0)),""))</f>
        <v/>
      </c>
      <c r="F4276" s="331" t="str">
        <f>IF(A4276="","",IFERROR(INDEX(Pengeluaran,MATCH('Buku Besar'!A4276,Akun,0)),""))</f>
        <v/>
      </c>
      <c r="H4276" s="91" t="str">
        <f t="shared" si="133"/>
        <v/>
      </c>
      <c r="I4276" s="330" t="str">
        <f>IF(H4276="","",IFERROR(INDEX(Tanggal1,MATCH('Buku Besar'!H4276,Akun1,0)),""))</f>
        <v/>
      </c>
      <c r="J4276" s="2" t="str">
        <f>IF(H4276="","",IFERROR(INDEX(Keterangan1,MATCH('Buku Besar'!H4276,Akun1,0)),""))</f>
        <v/>
      </c>
      <c r="K4276" s="2" t="str">
        <f>IF(H4276="","",IFERROR(INDEX(Reff1,MATCH('Buku Besar'!H4276,Akun1,0)),""))</f>
        <v/>
      </c>
      <c r="L4276" s="331" t="str">
        <f>IF(H4276="","",IFERROR(INDEX(Penerimaan1,MATCH('Buku Besar'!H4276,Akun1,0)),""))</f>
        <v/>
      </c>
      <c r="M4276" s="331" t="str">
        <f>IF(H4276="","",IFERROR(INDEX(Pengeluaran1,MATCH('Buku Besar'!H4276,Akun1,0)),""))</f>
        <v/>
      </c>
    </row>
    <row r="4277" spans="1:13" x14ac:dyDescent="0.25">
      <c r="A4277" s="91" t="str">
        <f t="shared" si="132"/>
        <v/>
      </c>
      <c r="B4277" s="330" t="str">
        <f>IF(A4277="","",IFERROR(INDEX(Tanggal,MATCH('Buku Besar'!A4277,Akun,0)),""))</f>
        <v/>
      </c>
      <c r="C4277" s="2" t="str">
        <f>IF(A4277="","",IFERROR(INDEX(Keterangan,MATCH('Buku Besar'!A4277,Akun,0)),""))</f>
        <v/>
      </c>
      <c r="D4277" s="2" t="str">
        <f>IF(A4277="","",IFERROR(INDEX(Reff,MATCH('Buku Besar'!A4277,Akun,0)),""))</f>
        <v/>
      </c>
      <c r="E4277" s="331" t="str">
        <f>IF(A4277="","",IFERROR(INDEX(Penerimaan,MATCH('Buku Besar'!A4277,Akun,0)),""))</f>
        <v/>
      </c>
      <c r="F4277" s="331" t="str">
        <f>IF(A4277="","",IFERROR(INDEX(Pengeluaran,MATCH('Buku Besar'!A4277,Akun,0)),""))</f>
        <v/>
      </c>
      <c r="H4277" s="91" t="str">
        <f t="shared" si="133"/>
        <v/>
      </c>
      <c r="I4277" s="330" t="str">
        <f>IF(H4277="","",IFERROR(INDEX(Tanggal1,MATCH('Buku Besar'!H4277,Akun1,0)),""))</f>
        <v/>
      </c>
      <c r="J4277" s="2" t="str">
        <f>IF(H4277="","",IFERROR(INDEX(Keterangan1,MATCH('Buku Besar'!H4277,Akun1,0)),""))</f>
        <v/>
      </c>
      <c r="K4277" s="2" t="str">
        <f>IF(H4277="","",IFERROR(INDEX(Reff1,MATCH('Buku Besar'!H4277,Akun1,0)),""))</f>
        <v/>
      </c>
      <c r="L4277" s="331" t="str">
        <f>IF(H4277="","",IFERROR(INDEX(Penerimaan1,MATCH('Buku Besar'!H4277,Akun1,0)),""))</f>
        <v/>
      </c>
      <c r="M4277" s="331" t="str">
        <f>IF(H4277="","",IFERROR(INDEX(Pengeluaran1,MATCH('Buku Besar'!H4277,Akun1,0)),""))</f>
        <v/>
      </c>
    </row>
    <row r="4278" spans="1:13" x14ac:dyDescent="0.25">
      <c r="A4278" s="91" t="str">
        <f t="shared" si="132"/>
        <v/>
      </c>
      <c r="B4278" s="330" t="str">
        <f>IF(A4278="","",IFERROR(INDEX(Tanggal,MATCH('Buku Besar'!A4278,Akun,0)),""))</f>
        <v/>
      </c>
      <c r="C4278" s="2" t="str">
        <f>IF(A4278="","",IFERROR(INDEX(Keterangan,MATCH('Buku Besar'!A4278,Akun,0)),""))</f>
        <v/>
      </c>
      <c r="D4278" s="2" t="str">
        <f>IF(A4278="","",IFERROR(INDEX(Reff,MATCH('Buku Besar'!A4278,Akun,0)),""))</f>
        <v/>
      </c>
      <c r="E4278" s="331" t="str">
        <f>IF(A4278="","",IFERROR(INDEX(Penerimaan,MATCH('Buku Besar'!A4278,Akun,0)),""))</f>
        <v/>
      </c>
      <c r="F4278" s="331" t="str">
        <f>IF(A4278="","",IFERROR(INDEX(Pengeluaran,MATCH('Buku Besar'!A4278,Akun,0)),""))</f>
        <v/>
      </c>
      <c r="H4278" s="91" t="str">
        <f t="shared" si="133"/>
        <v/>
      </c>
      <c r="I4278" s="330" t="str">
        <f>IF(H4278="","",IFERROR(INDEX(Tanggal1,MATCH('Buku Besar'!H4278,Akun1,0)),""))</f>
        <v/>
      </c>
      <c r="J4278" s="2" t="str">
        <f>IF(H4278="","",IFERROR(INDEX(Keterangan1,MATCH('Buku Besar'!H4278,Akun1,0)),""))</f>
        <v/>
      </c>
      <c r="K4278" s="2" t="str">
        <f>IF(H4278="","",IFERROR(INDEX(Reff1,MATCH('Buku Besar'!H4278,Akun1,0)),""))</f>
        <v/>
      </c>
      <c r="L4278" s="331" t="str">
        <f>IF(H4278="","",IFERROR(INDEX(Penerimaan1,MATCH('Buku Besar'!H4278,Akun1,0)),""))</f>
        <v/>
      </c>
      <c r="M4278" s="331" t="str">
        <f>IF(H4278="","",IFERROR(INDEX(Pengeluaran1,MATCH('Buku Besar'!H4278,Akun1,0)),""))</f>
        <v/>
      </c>
    </row>
    <row r="4279" spans="1:13" x14ac:dyDescent="0.25">
      <c r="A4279" s="91" t="str">
        <f t="shared" si="132"/>
        <v/>
      </c>
      <c r="B4279" s="330" t="str">
        <f>IF(A4279="","",IFERROR(INDEX(Tanggal,MATCH('Buku Besar'!A4279,Akun,0)),""))</f>
        <v/>
      </c>
      <c r="C4279" s="2" t="str">
        <f>IF(A4279="","",IFERROR(INDEX(Keterangan,MATCH('Buku Besar'!A4279,Akun,0)),""))</f>
        <v/>
      </c>
      <c r="D4279" s="2" t="str">
        <f>IF(A4279="","",IFERROR(INDEX(Reff,MATCH('Buku Besar'!A4279,Akun,0)),""))</f>
        <v/>
      </c>
      <c r="E4279" s="331" t="str">
        <f>IF(A4279="","",IFERROR(INDEX(Penerimaan,MATCH('Buku Besar'!A4279,Akun,0)),""))</f>
        <v/>
      </c>
      <c r="F4279" s="331" t="str">
        <f>IF(A4279="","",IFERROR(INDEX(Pengeluaran,MATCH('Buku Besar'!A4279,Akun,0)),""))</f>
        <v/>
      </c>
      <c r="H4279" s="91" t="str">
        <f t="shared" si="133"/>
        <v/>
      </c>
      <c r="I4279" s="330" t="str">
        <f>IF(H4279="","",IFERROR(INDEX(Tanggal1,MATCH('Buku Besar'!H4279,Akun1,0)),""))</f>
        <v/>
      </c>
      <c r="J4279" s="2" t="str">
        <f>IF(H4279="","",IFERROR(INDEX(Keterangan1,MATCH('Buku Besar'!H4279,Akun1,0)),""))</f>
        <v/>
      </c>
      <c r="K4279" s="2" t="str">
        <f>IF(H4279="","",IFERROR(INDEX(Reff1,MATCH('Buku Besar'!H4279,Akun1,0)),""))</f>
        <v/>
      </c>
      <c r="L4279" s="331" t="str">
        <f>IF(H4279="","",IFERROR(INDEX(Penerimaan1,MATCH('Buku Besar'!H4279,Akun1,0)),""))</f>
        <v/>
      </c>
      <c r="M4279" s="331" t="str">
        <f>IF(H4279="","",IFERROR(INDEX(Pengeluaran1,MATCH('Buku Besar'!H4279,Akun1,0)),""))</f>
        <v/>
      </c>
    </row>
    <row r="4280" spans="1:13" x14ac:dyDescent="0.25">
      <c r="A4280" s="91" t="str">
        <f t="shared" si="132"/>
        <v/>
      </c>
      <c r="B4280" s="330" t="str">
        <f>IF(A4280="","",IFERROR(INDEX(Tanggal,MATCH('Buku Besar'!A4280,Akun,0)),""))</f>
        <v/>
      </c>
      <c r="C4280" s="2" t="str">
        <f>IF(A4280="","",IFERROR(INDEX(Keterangan,MATCH('Buku Besar'!A4280,Akun,0)),""))</f>
        <v/>
      </c>
      <c r="D4280" s="2" t="str">
        <f>IF(A4280="","",IFERROR(INDEX(Reff,MATCH('Buku Besar'!A4280,Akun,0)),""))</f>
        <v/>
      </c>
      <c r="E4280" s="331" t="str">
        <f>IF(A4280="","",IFERROR(INDEX(Penerimaan,MATCH('Buku Besar'!A4280,Akun,0)),""))</f>
        <v/>
      </c>
      <c r="F4280" s="331" t="str">
        <f>IF(A4280="","",IFERROR(INDEX(Pengeluaran,MATCH('Buku Besar'!A4280,Akun,0)),""))</f>
        <v/>
      </c>
      <c r="H4280" s="91" t="str">
        <f t="shared" si="133"/>
        <v/>
      </c>
      <c r="I4280" s="330" t="str">
        <f>IF(H4280="","",IFERROR(INDEX(Tanggal1,MATCH('Buku Besar'!H4280,Akun1,0)),""))</f>
        <v/>
      </c>
      <c r="J4280" s="2" t="str">
        <f>IF(H4280="","",IFERROR(INDEX(Keterangan1,MATCH('Buku Besar'!H4280,Akun1,0)),""))</f>
        <v/>
      </c>
      <c r="K4280" s="2" t="str">
        <f>IF(H4280="","",IFERROR(INDEX(Reff1,MATCH('Buku Besar'!H4280,Akun1,0)),""))</f>
        <v/>
      </c>
      <c r="L4280" s="331" t="str">
        <f>IF(H4280="","",IFERROR(INDEX(Penerimaan1,MATCH('Buku Besar'!H4280,Akun1,0)),""))</f>
        <v/>
      </c>
      <c r="M4280" s="331" t="str">
        <f>IF(H4280="","",IFERROR(INDEX(Pengeluaran1,MATCH('Buku Besar'!H4280,Akun1,0)),""))</f>
        <v/>
      </c>
    </row>
    <row r="4281" spans="1:13" x14ac:dyDescent="0.25">
      <c r="A4281" s="91" t="str">
        <f t="shared" si="132"/>
        <v/>
      </c>
      <c r="B4281" s="330" t="str">
        <f>IF(A4281="","",IFERROR(INDEX(Tanggal,MATCH('Buku Besar'!A4281,Akun,0)),""))</f>
        <v/>
      </c>
      <c r="C4281" s="2" t="str">
        <f>IF(A4281="","",IFERROR(INDEX(Keterangan,MATCH('Buku Besar'!A4281,Akun,0)),""))</f>
        <v/>
      </c>
      <c r="D4281" s="2" t="str">
        <f>IF(A4281="","",IFERROR(INDEX(Reff,MATCH('Buku Besar'!A4281,Akun,0)),""))</f>
        <v/>
      </c>
      <c r="E4281" s="331" t="str">
        <f>IF(A4281="","",IFERROR(INDEX(Penerimaan,MATCH('Buku Besar'!A4281,Akun,0)),""))</f>
        <v/>
      </c>
      <c r="F4281" s="331" t="str">
        <f>IF(A4281="","",IFERROR(INDEX(Pengeluaran,MATCH('Buku Besar'!A4281,Akun,0)),""))</f>
        <v/>
      </c>
      <c r="H4281" s="91" t="str">
        <f t="shared" si="133"/>
        <v/>
      </c>
      <c r="I4281" s="330" t="str">
        <f>IF(H4281="","",IFERROR(INDEX(Tanggal1,MATCH('Buku Besar'!H4281,Akun1,0)),""))</f>
        <v/>
      </c>
      <c r="J4281" s="2" t="str">
        <f>IF(H4281="","",IFERROR(INDEX(Keterangan1,MATCH('Buku Besar'!H4281,Akun1,0)),""))</f>
        <v/>
      </c>
      <c r="K4281" s="2" t="str">
        <f>IF(H4281="","",IFERROR(INDEX(Reff1,MATCH('Buku Besar'!H4281,Akun1,0)),""))</f>
        <v/>
      </c>
      <c r="L4281" s="331" t="str">
        <f>IF(H4281="","",IFERROR(INDEX(Penerimaan1,MATCH('Buku Besar'!H4281,Akun1,0)),""))</f>
        <v/>
      </c>
      <c r="M4281" s="331" t="str">
        <f>IF(H4281="","",IFERROR(INDEX(Pengeluaran1,MATCH('Buku Besar'!H4281,Akun1,0)),""))</f>
        <v/>
      </c>
    </row>
    <row r="4282" spans="1:13" x14ac:dyDescent="0.25">
      <c r="A4282" s="91" t="str">
        <f t="shared" si="132"/>
        <v/>
      </c>
      <c r="B4282" s="330" t="str">
        <f>IF(A4282="","",IFERROR(INDEX(Tanggal,MATCH('Buku Besar'!A4282,Akun,0)),""))</f>
        <v/>
      </c>
      <c r="C4282" s="2" t="str">
        <f>IF(A4282="","",IFERROR(INDEX(Keterangan,MATCH('Buku Besar'!A4282,Akun,0)),""))</f>
        <v/>
      </c>
      <c r="D4282" s="2" t="str">
        <f>IF(A4282="","",IFERROR(INDEX(Reff,MATCH('Buku Besar'!A4282,Akun,0)),""))</f>
        <v/>
      </c>
      <c r="E4282" s="331" t="str">
        <f>IF(A4282="","",IFERROR(INDEX(Penerimaan,MATCH('Buku Besar'!A4282,Akun,0)),""))</f>
        <v/>
      </c>
      <c r="F4282" s="331" t="str">
        <f>IF(A4282="","",IFERROR(INDEX(Pengeluaran,MATCH('Buku Besar'!A4282,Akun,0)),""))</f>
        <v/>
      </c>
      <c r="H4282" s="91" t="str">
        <f t="shared" si="133"/>
        <v/>
      </c>
      <c r="I4282" s="330" t="str">
        <f>IF(H4282="","",IFERROR(INDEX(Tanggal1,MATCH('Buku Besar'!H4282,Akun1,0)),""))</f>
        <v/>
      </c>
      <c r="J4282" s="2" t="str">
        <f>IF(H4282="","",IFERROR(INDEX(Keterangan1,MATCH('Buku Besar'!H4282,Akun1,0)),""))</f>
        <v/>
      </c>
      <c r="K4282" s="2" t="str">
        <f>IF(H4282="","",IFERROR(INDEX(Reff1,MATCH('Buku Besar'!H4282,Akun1,0)),""))</f>
        <v/>
      </c>
      <c r="L4282" s="331" t="str">
        <f>IF(H4282="","",IFERROR(INDEX(Penerimaan1,MATCH('Buku Besar'!H4282,Akun1,0)),""))</f>
        <v/>
      </c>
      <c r="M4282" s="331" t="str">
        <f>IF(H4282="","",IFERROR(INDEX(Pengeluaran1,MATCH('Buku Besar'!H4282,Akun1,0)),""))</f>
        <v/>
      </c>
    </row>
    <row r="4283" spans="1:13" x14ac:dyDescent="0.25">
      <c r="A4283" s="91" t="str">
        <f t="shared" si="132"/>
        <v/>
      </c>
      <c r="B4283" s="330" t="str">
        <f>IF(A4283="","",IFERROR(INDEX(Tanggal,MATCH('Buku Besar'!A4283,Akun,0)),""))</f>
        <v/>
      </c>
      <c r="C4283" s="2" t="str">
        <f>IF(A4283="","",IFERROR(INDEX(Keterangan,MATCH('Buku Besar'!A4283,Akun,0)),""))</f>
        <v/>
      </c>
      <c r="D4283" s="2" t="str">
        <f>IF(A4283="","",IFERROR(INDEX(Reff,MATCH('Buku Besar'!A4283,Akun,0)),""))</f>
        <v/>
      </c>
      <c r="E4283" s="331" t="str">
        <f>IF(A4283="","",IFERROR(INDEX(Penerimaan,MATCH('Buku Besar'!A4283,Akun,0)),""))</f>
        <v/>
      </c>
      <c r="F4283" s="331" t="str">
        <f>IF(A4283="","",IFERROR(INDEX(Pengeluaran,MATCH('Buku Besar'!A4283,Akun,0)),""))</f>
        <v/>
      </c>
      <c r="H4283" s="91" t="str">
        <f t="shared" si="133"/>
        <v/>
      </c>
      <c r="I4283" s="330" t="str">
        <f>IF(H4283="","",IFERROR(INDEX(Tanggal1,MATCH('Buku Besar'!H4283,Akun1,0)),""))</f>
        <v/>
      </c>
      <c r="J4283" s="2" t="str">
        <f>IF(H4283="","",IFERROR(INDEX(Keterangan1,MATCH('Buku Besar'!H4283,Akun1,0)),""))</f>
        <v/>
      </c>
      <c r="K4283" s="2" t="str">
        <f>IF(H4283="","",IFERROR(INDEX(Reff1,MATCH('Buku Besar'!H4283,Akun1,0)),""))</f>
        <v/>
      </c>
      <c r="L4283" s="331" t="str">
        <f>IF(H4283="","",IFERROR(INDEX(Penerimaan1,MATCH('Buku Besar'!H4283,Akun1,0)),""))</f>
        <v/>
      </c>
      <c r="M4283" s="331" t="str">
        <f>IF(H4283="","",IFERROR(INDEX(Pengeluaran1,MATCH('Buku Besar'!H4283,Akun1,0)),""))</f>
        <v/>
      </c>
    </row>
    <row r="4284" spans="1:13" x14ac:dyDescent="0.25">
      <c r="A4284" s="91" t="str">
        <f t="shared" si="132"/>
        <v/>
      </c>
      <c r="B4284" s="330" t="str">
        <f>IF(A4284="","",IFERROR(INDEX(Tanggal,MATCH('Buku Besar'!A4284,Akun,0)),""))</f>
        <v/>
      </c>
      <c r="C4284" s="2" t="str">
        <f>IF(A4284="","",IFERROR(INDEX(Keterangan,MATCH('Buku Besar'!A4284,Akun,0)),""))</f>
        <v/>
      </c>
      <c r="D4284" s="2" t="str">
        <f>IF(A4284="","",IFERROR(INDEX(Reff,MATCH('Buku Besar'!A4284,Akun,0)),""))</f>
        <v/>
      </c>
      <c r="E4284" s="331" t="str">
        <f>IF(A4284="","",IFERROR(INDEX(Penerimaan,MATCH('Buku Besar'!A4284,Akun,0)),""))</f>
        <v/>
      </c>
      <c r="F4284" s="331" t="str">
        <f>IF(A4284="","",IFERROR(INDEX(Pengeluaran,MATCH('Buku Besar'!A4284,Akun,0)),""))</f>
        <v/>
      </c>
      <c r="H4284" s="91" t="str">
        <f t="shared" si="133"/>
        <v/>
      </c>
      <c r="I4284" s="330" t="str">
        <f>IF(H4284="","",IFERROR(INDEX(Tanggal1,MATCH('Buku Besar'!H4284,Akun1,0)),""))</f>
        <v/>
      </c>
      <c r="J4284" s="2" t="str">
        <f>IF(H4284="","",IFERROR(INDEX(Keterangan1,MATCH('Buku Besar'!H4284,Akun1,0)),""))</f>
        <v/>
      </c>
      <c r="K4284" s="2" t="str">
        <f>IF(H4284="","",IFERROR(INDEX(Reff1,MATCH('Buku Besar'!H4284,Akun1,0)),""))</f>
        <v/>
      </c>
      <c r="L4284" s="331" t="str">
        <f>IF(H4284="","",IFERROR(INDEX(Penerimaan1,MATCH('Buku Besar'!H4284,Akun1,0)),""))</f>
        <v/>
      </c>
      <c r="M4284" s="331" t="str">
        <f>IF(H4284="","",IFERROR(INDEX(Pengeluaran1,MATCH('Buku Besar'!H4284,Akun1,0)),""))</f>
        <v/>
      </c>
    </row>
    <row r="4285" spans="1:13" x14ac:dyDescent="0.25">
      <c r="A4285" s="91" t="str">
        <f t="shared" si="132"/>
        <v/>
      </c>
      <c r="B4285" s="330" t="str">
        <f>IF(A4285="","",IFERROR(INDEX(Tanggal,MATCH('Buku Besar'!A4285,Akun,0)),""))</f>
        <v/>
      </c>
      <c r="C4285" s="2" t="str">
        <f>IF(A4285="","",IFERROR(INDEX(Keterangan,MATCH('Buku Besar'!A4285,Akun,0)),""))</f>
        <v/>
      </c>
      <c r="D4285" s="2" t="str">
        <f>IF(A4285="","",IFERROR(INDEX(Reff,MATCH('Buku Besar'!A4285,Akun,0)),""))</f>
        <v/>
      </c>
      <c r="E4285" s="331" t="str">
        <f>IF(A4285="","",IFERROR(INDEX(Penerimaan,MATCH('Buku Besar'!A4285,Akun,0)),""))</f>
        <v/>
      </c>
      <c r="F4285" s="331" t="str">
        <f>IF(A4285="","",IFERROR(INDEX(Pengeluaran,MATCH('Buku Besar'!A4285,Akun,0)),""))</f>
        <v/>
      </c>
      <c r="H4285" s="91" t="str">
        <f t="shared" si="133"/>
        <v/>
      </c>
      <c r="I4285" s="330" t="str">
        <f>IF(H4285="","",IFERROR(INDEX(Tanggal1,MATCH('Buku Besar'!H4285,Akun1,0)),""))</f>
        <v/>
      </c>
      <c r="J4285" s="2" t="str">
        <f>IF(H4285="","",IFERROR(INDEX(Keterangan1,MATCH('Buku Besar'!H4285,Akun1,0)),""))</f>
        <v/>
      </c>
      <c r="K4285" s="2" t="str">
        <f>IF(H4285="","",IFERROR(INDEX(Reff1,MATCH('Buku Besar'!H4285,Akun1,0)),""))</f>
        <v/>
      </c>
      <c r="L4285" s="331" t="str">
        <f>IF(H4285="","",IFERROR(INDEX(Penerimaan1,MATCH('Buku Besar'!H4285,Akun1,0)),""))</f>
        <v/>
      </c>
      <c r="M4285" s="331" t="str">
        <f>IF(H4285="","",IFERROR(INDEX(Pengeluaran1,MATCH('Buku Besar'!H4285,Akun1,0)),""))</f>
        <v/>
      </c>
    </row>
    <row r="4286" spans="1:13" x14ac:dyDescent="0.25">
      <c r="A4286" s="91" t="str">
        <f t="shared" si="132"/>
        <v/>
      </c>
      <c r="B4286" s="330" t="str">
        <f>IF(A4286="","",IFERROR(INDEX(Tanggal,MATCH('Buku Besar'!A4286,Akun,0)),""))</f>
        <v/>
      </c>
      <c r="C4286" s="2" t="str">
        <f>IF(A4286="","",IFERROR(INDEX(Keterangan,MATCH('Buku Besar'!A4286,Akun,0)),""))</f>
        <v/>
      </c>
      <c r="D4286" s="2" t="str">
        <f>IF(A4286="","",IFERROR(INDEX(Reff,MATCH('Buku Besar'!A4286,Akun,0)),""))</f>
        <v/>
      </c>
      <c r="E4286" s="331" t="str">
        <f>IF(A4286="","",IFERROR(INDEX(Penerimaan,MATCH('Buku Besar'!A4286,Akun,0)),""))</f>
        <v/>
      </c>
      <c r="F4286" s="331" t="str">
        <f>IF(A4286="","",IFERROR(INDEX(Pengeluaran,MATCH('Buku Besar'!A4286,Akun,0)),""))</f>
        <v/>
      </c>
      <c r="H4286" s="91" t="str">
        <f t="shared" si="133"/>
        <v/>
      </c>
      <c r="I4286" s="330" t="str">
        <f>IF(H4286="","",IFERROR(INDEX(Tanggal1,MATCH('Buku Besar'!H4286,Akun1,0)),""))</f>
        <v/>
      </c>
      <c r="J4286" s="2" t="str">
        <f>IF(H4286="","",IFERROR(INDEX(Keterangan1,MATCH('Buku Besar'!H4286,Akun1,0)),""))</f>
        <v/>
      </c>
      <c r="K4286" s="2" t="str">
        <f>IF(H4286="","",IFERROR(INDEX(Reff1,MATCH('Buku Besar'!H4286,Akun1,0)),""))</f>
        <v/>
      </c>
      <c r="L4286" s="331" t="str">
        <f>IF(H4286="","",IFERROR(INDEX(Penerimaan1,MATCH('Buku Besar'!H4286,Akun1,0)),""))</f>
        <v/>
      </c>
      <c r="M4286" s="331" t="str">
        <f>IF(H4286="","",IFERROR(INDEX(Pengeluaran1,MATCH('Buku Besar'!H4286,Akun1,0)),""))</f>
        <v/>
      </c>
    </row>
    <row r="4287" spans="1:13" x14ac:dyDescent="0.25">
      <c r="A4287" s="91" t="str">
        <f t="shared" si="132"/>
        <v/>
      </c>
      <c r="B4287" s="330" t="str">
        <f>IF(A4287="","",IFERROR(INDEX(Tanggal,MATCH('Buku Besar'!A4287,Akun,0)),""))</f>
        <v/>
      </c>
      <c r="C4287" s="2" t="str">
        <f>IF(A4287="","",IFERROR(INDEX(Keterangan,MATCH('Buku Besar'!A4287,Akun,0)),""))</f>
        <v/>
      </c>
      <c r="D4287" s="2" t="str">
        <f>IF(A4287="","",IFERROR(INDEX(Reff,MATCH('Buku Besar'!A4287,Akun,0)),""))</f>
        <v/>
      </c>
      <c r="E4287" s="331" t="str">
        <f>IF(A4287="","",IFERROR(INDEX(Penerimaan,MATCH('Buku Besar'!A4287,Akun,0)),""))</f>
        <v/>
      </c>
      <c r="F4287" s="331" t="str">
        <f>IF(A4287="","",IFERROR(INDEX(Pengeluaran,MATCH('Buku Besar'!A4287,Akun,0)),""))</f>
        <v/>
      </c>
      <c r="H4287" s="91" t="str">
        <f t="shared" si="133"/>
        <v/>
      </c>
      <c r="I4287" s="330" t="str">
        <f>IF(H4287="","",IFERROR(INDEX(Tanggal1,MATCH('Buku Besar'!H4287,Akun1,0)),""))</f>
        <v/>
      </c>
      <c r="J4287" s="2" t="str">
        <f>IF(H4287="","",IFERROR(INDEX(Keterangan1,MATCH('Buku Besar'!H4287,Akun1,0)),""))</f>
        <v/>
      </c>
      <c r="K4287" s="2" t="str">
        <f>IF(H4287="","",IFERROR(INDEX(Reff1,MATCH('Buku Besar'!H4287,Akun1,0)),""))</f>
        <v/>
      </c>
      <c r="L4287" s="331" t="str">
        <f>IF(H4287="","",IFERROR(INDEX(Penerimaan1,MATCH('Buku Besar'!H4287,Akun1,0)),""))</f>
        <v/>
      </c>
      <c r="M4287" s="331" t="str">
        <f>IF(H4287="","",IFERROR(INDEX(Pengeluaran1,MATCH('Buku Besar'!H4287,Akun1,0)),""))</f>
        <v/>
      </c>
    </row>
    <row r="4288" spans="1:13" x14ac:dyDescent="0.25">
      <c r="A4288" s="91" t="str">
        <f t="shared" si="132"/>
        <v/>
      </c>
      <c r="B4288" s="330" t="str">
        <f>IF(A4288="","",IFERROR(INDEX(Tanggal,MATCH('Buku Besar'!A4288,Akun,0)),""))</f>
        <v/>
      </c>
      <c r="C4288" s="2" t="str">
        <f>IF(A4288="","",IFERROR(INDEX(Keterangan,MATCH('Buku Besar'!A4288,Akun,0)),""))</f>
        <v/>
      </c>
      <c r="D4288" s="2" t="str">
        <f>IF(A4288="","",IFERROR(INDEX(Reff,MATCH('Buku Besar'!A4288,Akun,0)),""))</f>
        <v/>
      </c>
      <c r="E4288" s="331" t="str">
        <f>IF(A4288="","",IFERROR(INDEX(Penerimaan,MATCH('Buku Besar'!A4288,Akun,0)),""))</f>
        <v/>
      </c>
      <c r="F4288" s="331" t="str">
        <f>IF(A4288="","",IFERROR(INDEX(Pengeluaran,MATCH('Buku Besar'!A4288,Akun,0)),""))</f>
        <v/>
      </c>
      <c r="H4288" s="91" t="str">
        <f t="shared" si="133"/>
        <v/>
      </c>
      <c r="I4288" s="330" t="str">
        <f>IF(H4288="","",IFERROR(INDEX(Tanggal1,MATCH('Buku Besar'!H4288,Akun1,0)),""))</f>
        <v/>
      </c>
      <c r="J4288" s="2" t="str">
        <f>IF(H4288="","",IFERROR(INDEX(Keterangan1,MATCH('Buku Besar'!H4288,Akun1,0)),""))</f>
        <v/>
      </c>
      <c r="K4288" s="2" t="str">
        <f>IF(H4288="","",IFERROR(INDEX(Reff1,MATCH('Buku Besar'!H4288,Akun1,0)),""))</f>
        <v/>
      </c>
      <c r="L4288" s="331" t="str">
        <f>IF(H4288="","",IFERROR(INDEX(Penerimaan1,MATCH('Buku Besar'!H4288,Akun1,0)),""))</f>
        <v/>
      </c>
      <c r="M4288" s="331" t="str">
        <f>IF(H4288="","",IFERROR(INDEX(Pengeluaran1,MATCH('Buku Besar'!H4288,Akun1,0)),""))</f>
        <v/>
      </c>
    </row>
    <row r="4289" spans="1:13" x14ac:dyDescent="0.25">
      <c r="A4289" s="91" t="str">
        <f t="shared" si="132"/>
        <v/>
      </c>
      <c r="B4289" s="330" t="str">
        <f>IF(A4289="","",IFERROR(INDEX(Tanggal,MATCH('Buku Besar'!A4289,Akun,0)),""))</f>
        <v/>
      </c>
      <c r="C4289" s="2" t="str">
        <f>IF(A4289="","",IFERROR(INDEX(Keterangan,MATCH('Buku Besar'!A4289,Akun,0)),""))</f>
        <v/>
      </c>
      <c r="D4289" s="2" t="str">
        <f>IF(A4289="","",IFERROR(INDEX(Reff,MATCH('Buku Besar'!A4289,Akun,0)),""))</f>
        <v/>
      </c>
      <c r="E4289" s="331" t="str">
        <f>IF(A4289="","",IFERROR(INDEX(Penerimaan,MATCH('Buku Besar'!A4289,Akun,0)),""))</f>
        <v/>
      </c>
      <c r="F4289" s="331" t="str">
        <f>IF(A4289="","",IFERROR(INDEX(Pengeluaran,MATCH('Buku Besar'!A4289,Akun,0)),""))</f>
        <v/>
      </c>
      <c r="H4289" s="91" t="str">
        <f t="shared" si="133"/>
        <v/>
      </c>
      <c r="I4289" s="330" t="str">
        <f>IF(H4289="","",IFERROR(INDEX(Tanggal1,MATCH('Buku Besar'!H4289,Akun1,0)),""))</f>
        <v/>
      </c>
      <c r="J4289" s="2" t="str">
        <f>IF(H4289="","",IFERROR(INDEX(Keterangan1,MATCH('Buku Besar'!H4289,Akun1,0)),""))</f>
        <v/>
      </c>
      <c r="K4289" s="2" t="str">
        <f>IF(H4289="","",IFERROR(INDEX(Reff1,MATCH('Buku Besar'!H4289,Akun1,0)),""))</f>
        <v/>
      </c>
      <c r="L4289" s="331" t="str">
        <f>IF(H4289="","",IFERROR(INDEX(Penerimaan1,MATCH('Buku Besar'!H4289,Akun1,0)),""))</f>
        <v/>
      </c>
      <c r="M4289" s="331" t="str">
        <f>IF(H4289="","",IFERROR(INDEX(Pengeluaran1,MATCH('Buku Besar'!H4289,Akun1,0)),""))</f>
        <v/>
      </c>
    </row>
    <row r="4290" spans="1:13" x14ac:dyDescent="0.25">
      <c r="A4290" s="91" t="str">
        <f t="shared" si="132"/>
        <v/>
      </c>
      <c r="B4290" s="330" t="str">
        <f>IF(A4290="","",IFERROR(INDEX(Tanggal,MATCH('Buku Besar'!A4290,Akun,0)),""))</f>
        <v/>
      </c>
      <c r="C4290" s="2" t="str">
        <f>IF(A4290="","",IFERROR(INDEX(Keterangan,MATCH('Buku Besar'!A4290,Akun,0)),""))</f>
        <v/>
      </c>
      <c r="D4290" s="2" t="str">
        <f>IF(A4290="","",IFERROR(INDEX(Reff,MATCH('Buku Besar'!A4290,Akun,0)),""))</f>
        <v/>
      </c>
      <c r="E4290" s="331" t="str">
        <f>IF(A4290="","",IFERROR(INDEX(Penerimaan,MATCH('Buku Besar'!A4290,Akun,0)),""))</f>
        <v/>
      </c>
      <c r="F4290" s="331" t="str">
        <f>IF(A4290="","",IFERROR(INDEX(Pengeluaran,MATCH('Buku Besar'!A4290,Akun,0)),""))</f>
        <v/>
      </c>
      <c r="H4290" s="91" t="str">
        <f t="shared" si="133"/>
        <v/>
      </c>
      <c r="I4290" s="330" t="str">
        <f>IF(H4290="","",IFERROR(INDEX(Tanggal1,MATCH('Buku Besar'!H4290,Akun1,0)),""))</f>
        <v/>
      </c>
      <c r="J4290" s="2" t="str">
        <f>IF(H4290="","",IFERROR(INDEX(Keterangan1,MATCH('Buku Besar'!H4290,Akun1,0)),""))</f>
        <v/>
      </c>
      <c r="K4290" s="2" t="str">
        <f>IF(H4290="","",IFERROR(INDEX(Reff1,MATCH('Buku Besar'!H4290,Akun1,0)),""))</f>
        <v/>
      </c>
      <c r="L4290" s="331" t="str">
        <f>IF(H4290="","",IFERROR(INDEX(Penerimaan1,MATCH('Buku Besar'!H4290,Akun1,0)),""))</f>
        <v/>
      </c>
      <c r="M4290" s="331" t="str">
        <f>IF(H4290="","",IFERROR(INDEX(Pengeluaran1,MATCH('Buku Besar'!H4290,Akun1,0)),""))</f>
        <v/>
      </c>
    </row>
    <row r="4291" spans="1:13" x14ac:dyDescent="0.25">
      <c r="A4291" s="91" t="str">
        <f t="shared" si="132"/>
        <v/>
      </c>
      <c r="B4291" s="330" t="str">
        <f>IF(A4291="","",IFERROR(INDEX(Tanggal,MATCH('Buku Besar'!A4291,Akun,0)),""))</f>
        <v/>
      </c>
      <c r="C4291" s="2" t="str">
        <f>IF(A4291="","",IFERROR(INDEX(Keterangan,MATCH('Buku Besar'!A4291,Akun,0)),""))</f>
        <v/>
      </c>
      <c r="D4291" s="2" t="str">
        <f>IF(A4291="","",IFERROR(INDEX(Reff,MATCH('Buku Besar'!A4291,Akun,0)),""))</f>
        <v/>
      </c>
      <c r="E4291" s="331" t="str">
        <f>IF(A4291="","",IFERROR(INDEX(Penerimaan,MATCH('Buku Besar'!A4291,Akun,0)),""))</f>
        <v/>
      </c>
      <c r="F4291" s="331" t="str">
        <f>IF(A4291="","",IFERROR(INDEX(Pengeluaran,MATCH('Buku Besar'!A4291,Akun,0)),""))</f>
        <v/>
      </c>
      <c r="H4291" s="91" t="str">
        <f t="shared" si="133"/>
        <v/>
      </c>
      <c r="I4291" s="330" t="str">
        <f>IF(H4291="","",IFERROR(INDEX(Tanggal1,MATCH('Buku Besar'!H4291,Akun1,0)),""))</f>
        <v/>
      </c>
      <c r="J4291" s="2" t="str">
        <f>IF(H4291="","",IFERROR(INDEX(Keterangan1,MATCH('Buku Besar'!H4291,Akun1,0)),""))</f>
        <v/>
      </c>
      <c r="K4291" s="2" t="str">
        <f>IF(H4291="","",IFERROR(INDEX(Reff1,MATCH('Buku Besar'!H4291,Akun1,0)),""))</f>
        <v/>
      </c>
      <c r="L4291" s="331" t="str">
        <f>IF(H4291="","",IFERROR(INDEX(Penerimaan1,MATCH('Buku Besar'!H4291,Akun1,0)),""))</f>
        <v/>
      </c>
      <c r="M4291" s="331" t="str">
        <f>IF(H4291="","",IFERROR(INDEX(Pengeluaran1,MATCH('Buku Besar'!H4291,Akun1,0)),""))</f>
        <v/>
      </c>
    </row>
    <row r="4292" spans="1:13" x14ac:dyDescent="0.25">
      <c r="A4292" s="91" t="str">
        <f t="shared" si="132"/>
        <v/>
      </c>
      <c r="B4292" s="330" t="str">
        <f>IF(A4292="","",IFERROR(INDEX(Tanggal,MATCH('Buku Besar'!A4292,Akun,0)),""))</f>
        <v/>
      </c>
      <c r="C4292" s="2" t="str">
        <f>IF(A4292="","",IFERROR(INDEX(Keterangan,MATCH('Buku Besar'!A4292,Akun,0)),""))</f>
        <v/>
      </c>
      <c r="D4292" s="2" t="str">
        <f>IF(A4292="","",IFERROR(INDEX(Reff,MATCH('Buku Besar'!A4292,Akun,0)),""))</f>
        <v/>
      </c>
      <c r="E4292" s="331" t="str">
        <f>IF(A4292="","",IFERROR(INDEX(Penerimaan,MATCH('Buku Besar'!A4292,Akun,0)),""))</f>
        <v/>
      </c>
      <c r="F4292" s="331" t="str">
        <f>IF(A4292="","",IFERROR(INDEX(Pengeluaran,MATCH('Buku Besar'!A4292,Akun,0)),""))</f>
        <v/>
      </c>
      <c r="H4292" s="91" t="str">
        <f t="shared" si="133"/>
        <v/>
      </c>
      <c r="I4292" s="330" t="str">
        <f>IF(H4292="","",IFERROR(INDEX(Tanggal1,MATCH('Buku Besar'!H4292,Akun1,0)),""))</f>
        <v/>
      </c>
      <c r="J4292" s="2" t="str">
        <f>IF(H4292="","",IFERROR(INDEX(Keterangan1,MATCH('Buku Besar'!H4292,Akun1,0)),""))</f>
        <v/>
      </c>
      <c r="K4292" s="2" t="str">
        <f>IF(H4292="","",IFERROR(INDEX(Reff1,MATCH('Buku Besar'!H4292,Akun1,0)),""))</f>
        <v/>
      </c>
      <c r="L4292" s="331" t="str">
        <f>IF(H4292="","",IFERROR(INDEX(Penerimaan1,MATCH('Buku Besar'!H4292,Akun1,0)),""))</f>
        <v/>
      </c>
      <c r="M4292" s="331" t="str">
        <f>IF(H4292="","",IFERROR(INDEX(Pengeluaran1,MATCH('Buku Besar'!H4292,Akun1,0)),""))</f>
        <v/>
      </c>
    </row>
    <row r="4293" spans="1:13" x14ac:dyDescent="0.25">
      <c r="A4293" s="91" t="str">
        <f t="shared" si="132"/>
        <v/>
      </c>
      <c r="B4293" s="330" t="str">
        <f>IF(A4293="","",IFERROR(INDEX(Tanggal,MATCH('Buku Besar'!A4293,Akun,0)),""))</f>
        <v/>
      </c>
      <c r="C4293" s="2" t="str">
        <f>IF(A4293="","",IFERROR(INDEX(Keterangan,MATCH('Buku Besar'!A4293,Akun,0)),""))</f>
        <v/>
      </c>
      <c r="D4293" s="2" t="str">
        <f>IF(A4293="","",IFERROR(INDEX(Reff,MATCH('Buku Besar'!A4293,Akun,0)),""))</f>
        <v/>
      </c>
      <c r="E4293" s="331" t="str">
        <f>IF(A4293="","",IFERROR(INDEX(Penerimaan,MATCH('Buku Besar'!A4293,Akun,0)),""))</f>
        <v/>
      </c>
      <c r="F4293" s="331" t="str">
        <f>IF(A4293="","",IFERROR(INDEX(Pengeluaran,MATCH('Buku Besar'!A4293,Akun,0)),""))</f>
        <v/>
      </c>
      <c r="H4293" s="91" t="str">
        <f t="shared" si="133"/>
        <v/>
      </c>
      <c r="I4293" s="330" t="str">
        <f>IF(H4293="","",IFERROR(INDEX(Tanggal1,MATCH('Buku Besar'!H4293,Akun1,0)),""))</f>
        <v/>
      </c>
      <c r="J4293" s="2" t="str">
        <f>IF(H4293="","",IFERROR(INDEX(Keterangan1,MATCH('Buku Besar'!H4293,Akun1,0)),""))</f>
        <v/>
      </c>
      <c r="K4293" s="2" t="str">
        <f>IF(H4293="","",IFERROR(INDEX(Reff1,MATCH('Buku Besar'!H4293,Akun1,0)),""))</f>
        <v/>
      </c>
      <c r="L4293" s="331" t="str">
        <f>IF(H4293="","",IFERROR(INDEX(Penerimaan1,MATCH('Buku Besar'!H4293,Akun1,0)),""))</f>
        <v/>
      </c>
      <c r="M4293" s="331" t="str">
        <f>IF(H4293="","",IFERROR(INDEX(Pengeluaran1,MATCH('Buku Besar'!H4293,Akun1,0)),""))</f>
        <v/>
      </c>
    </row>
    <row r="4294" spans="1:13" x14ac:dyDescent="0.25">
      <c r="A4294" s="91" t="str">
        <f t="shared" si="132"/>
        <v/>
      </c>
      <c r="B4294" s="330" t="str">
        <f>IF(A4294="","",IFERROR(INDEX(Tanggal,MATCH('Buku Besar'!A4294,Akun,0)),""))</f>
        <v/>
      </c>
      <c r="C4294" s="2" t="str">
        <f>IF(A4294="","",IFERROR(INDEX(Keterangan,MATCH('Buku Besar'!A4294,Akun,0)),""))</f>
        <v/>
      </c>
      <c r="D4294" s="2" t="str">
        <f>IF(A4294="","",IFERROR(INDEX(Reff,MATCH('Buku Besar'!A4294,Akun,0)),""))</f>
        <v/>
      </c>
      <c r="E4294" s="331" t="str">
        <f>IF(A4294="","",IFERROR(INDEX(Penerimaan,MATCH('Buku Besar'!A4294,Akun,0)),""))</f>
        <v/>
      </c>
      <c r="F4294" s="331" t="str">
        <f>IF(A4294="","",IFERROR(INDEX(Pengeluaran,MATCH('Buku Besar'!A4294,Akun,0)),""))</f>
        <v/>
      </c>
      <c r="H4294" s="91" t="str">
        <f t="shared" si="133"/>
        <v/>
      </c>
      <c r="I4294" s="330" t="str">
        <f>IF(H4294="","",IFERROR(INDEX(Tanggal1,MATCH('Buku Besar'!H4294,Akun1,0)),""))</f>
        <v/>
      </c>
      <c r="J4294" s="2" t="str">
        <f>IF(H4294="","",IFERROR(INDEX(Keterangan1,MATCH('Buku Besar'!H4294,Akun1,0)),""))</f>
        <v/>
      </c>
      <c r="K4294" s="2" t="str">
        <f>IF(H4294="","",IFERROR(INDEX(Reff1,MATCH('Buku Besar'!H4294,Akun1,0)),""))</f>
        <v/>
      </c>
      <c r="L4294" s="331" t="str">
        <f>IF(H4294="","",IFERROR(INDEX(Penerimaan1,MATCH('Buku Besar'!H4294,Akun1,0)),""))</f>
        <v/>
      </c>
      <c r="M4294" s="331" t="str">
        <f>IF(H4294="","",IFERROR(INDEX(Pengeluaran1,MATCH('Buku Besar'!H4294,Akun1,0)),""))</f>
        <v/>
      </c>
    </row>
    <row r="4295" spans="1:13" x14ac:dyDescent="0.25">
      <c r="A4295" s="91" t="str">
        <f t="shared" si="132"/>
        <v/>
      </c>
      <c r="B4295" s="330" t="str">
        <f>IF(A4295="","",IFERROR(INDEX(Tanggal,MATCH('Buku Besar'!A4295,Akun,0)),""))</f>
        <v/>
      </c>
      <c r="C4295" s="2" t="str">
        <f>IF(A4295="","",IFERROR(INDEX(Keterangan,MATCH('Buku Besar'!A4295,Akun,0)),""))</f>
        <v/>
      </c>
      <c r="D4295" s="2" t="str">
        <f>IF(A4295="","",IFERROR(INDEX(Reff,MATCH('Buku Besar'!A4295,Akun,0)),""))</f>
        <v/>
      </c>
      <c r="E4295" s="331" t="str">
        <f>IF(A4295="","",IFERROR(INDEX(Penerimaan,MATCH('Buku Besar'!A4295,Akun,0)),""))</f>
        <v/>
      </c>
      <c r="F4295" s="331" t="str">
        <f>IF(A4295="","",IFERROR(INDEX(Pengeluaran,MATCH('Buku Besar'!A4295,Akun,0)),""))</f>
        <v/>
      </c>
      <c r="H4295" s="91" t="str">
        <f t="shared" si="133"/>
        <v/>
      </c>
      <c r="I4295" s="330" t="str">
        <f>IF(H4295="","",IFERROR(INDEX(Tanggal1,MATCH('Buku Besar'!H4295,Akun1,0)),""))</f>
        <v/>
      </c>
      <c r="J4295" s="2" t="str">
        <f>IF(H4295="","",IFERROR(INDEX(Keterangan1,MATCH('Buku Besar'!H4295,Akun1,0)),""))</f>
        <v/>
      </c>
      <c r="K4295" s="2" t="str">
        <f>IF(H4295="","",IFERROR(INDEX(Reff1,MATCH('Buku Besar'!H4295,Akun1,0)),""))</f>
        <v/>
      </c>
      <c r="L4295" s="331" t="str">
        <f>IF(H4295="","",IFERROR(INDEX(Penerimaan1,MATCH('Buku Besar'!H4295,Akun1,0)),""))</f>
        <v/>
      </c>
      <c r="M4295" s="331" t="str">
        <f>IF(H4295="","",IFERROR(INDEX(Pengeluaran1,MATCH('Buku Besar'!H4295,Akun1,0)),""))</f>
        <v/>
      </c>
    </row>
    <row r="4296" spans="1:13" x14ac:dyDescent="0.25">
      <c r="A4296" s="91" t="str">
        <f t="shared" ref="A4296:A4359" si="134">IFERROR(IF((MID(A4295,8,LEN(A4295)-7)+1)&lt;=COUNTIF(Kas_Harian,LEFT(A4295,6)),LEFT(A4295,6)&amp;"-"&amp;MID(A4295,8,LEN(A4295)-7)+1,""),"")</f>
        <v/>
      </c>
      <c r="B4296" s="330" t="str">
        <f>IF(A4296="","",IFERROR(INDEX(Tanggal,MATCH('Buku Besar'!A4296,Akun,0)),""))</f>
        <v/>
      </c>
      <c r="C4296" s="2" t="str">
        <f>IF(A4296="","",IFERROR(INDEX(Keterangan,MATCH('Buku Besar'!A4296,Akun,0)),""))</f>
        <v/>
      </c>
      <c r="D4296" s="2" t="str">
        <f>IF(A4296="","",IFERROR(INDEX(Reff,MATCH('Buku Besar'!A4296,Akun,0)),""))</f>
        <v/>
      </c>
      <c r="E4296" s="331" t="str">
        <f>IF(A4296="","",IFERROR(INDEX(Penerimaan,MATCH('Buku Besar'!A4296,Akun,0)),""))</f>
        <v/>
      </c>
      <c r="F4296" s="331" t="str">
        <f>IF(A4296="","",IFERROR(INDEX(Pengeluaran,MATCH('Buku Besar'!A4296,Akun,0)),""))</f>
        <v/>
      </c>
      <c r="H4296" s="91" t="str">
        <f t="shared" ref="H4296:H4359" si="135">IFERROR(IF((MID(H4295,8,LEN(H4295)-7)+1)&lt;=COUNTIF(Bank_Harian,LEFT(H4295,6)),LEFT(H4295,6)&amp;"-"&amp;MID(H4295,8,LEN(H4295)-7)+1,""),"")</f>
        <v/>
      </c>
      <c r="I4296" s="330" t="str">
        <f>IF(H4296="","",IFERROR(INDEX(Tanggal1,MATCH('Buku Besar'!H4296,Akun1,0)),""))</f>
        <v/>
      </c>
      <c r="J4296" s="2" t="str">
        <f>IF(H4296="","",IFERROR(INDEX(Keterangan1,MATCH('Buku Besar'!H4296,Akun1,0)),""))</f>
        <v/>
      </c>
      <c r="K4296" s="2" t="str">
        <f>IF(H4296="","",IFERROR(INDEX(Reff1,MATCH('Buku Besar'!H4296,Akun1,0)),""))</f>
        <v/>
      </c>
      <c r="L4296" s="331" t="str">
        <f>IF(H4296="","",IFERROR(INDEX(Penerimaan1,MATCH('Buku Besar'!H4296,Akun1,0)),""))</f>
        <v/>
      </c>
      <c r="M4296" s="331" t="str">
        <f>IF(H4296="","",IFERROR(INDEX(Pengeluaran1,MATCH('Buku Besar'!H4296,Akun1,0)),""))</f>
        <v/>
      </c>
    </row>
    <row r="4297" spans="1:13" x14ac:dyDescent="0.25">
      <c r="A4297" s="91" t="str">
        <f t="shared" si="134"/>
        <v/>
      </c>
      <c r="B4297" s="330" t="str">
        <f>IF(A4297="","",IFERROR(INDEX(Tanggal,MATCH('Buku Besar'!A4297,Akun,0)),""))</f>
        <v/>
      </c>
      <c r="C4297" s="2" t="str">
        <f>IF(A4297="","",IFERROR(INDEX(Keterangan,MATCH('Buku Besar'!A4297,Akun,0)),""))</f>
        <v/>
      </c>
      <c r="D4297" s="2" t="str">
        <f>IF(A4297="","",IFERROR(INDEX(Reff,MATCH('Buku Besar'!A4297,Akun,0)),""))</f>
        <v/>
      </c>
      <c r="E4297" s="331" t="str">
        <f>IF(A4297="","",IFERROR(INDEX(Penerimaan,MATCH('Buku Besar'!A4297,Akun,0)),""))</f>
        <v/>
      </c>
      <c r="F4297" s="331" t="str">
        <f>IF(A4297="","",IFERROR(INDEX(Pengeluaran,MATCH('Buku Besar'!A4297,Akun,0)),""))</f>
        <v/>
      </c>
      <c r="H4297" s="91" t="str">
        <f t="shared" si="135"/>
        <v/>
      </c>
      <c r="I4297" s="330" t="str">
        <f>IF(H4297="","",IFERROR(INDEX(Tanggal1,MATCH('Buku Besar'!H4297,Akun1,0)),""))</f>
        <v/>
      </c>
      <c r="J4297" s="2" t="str">
        <f>IF(H4297="","",IFERROR(INDEX(Keterangan1,MATCH('Buku Besar'!H4297,Akun1,0)),""))</f>
        <v/>
      </c>
      <c r="K4297" s="2" t="str">
        <f>IF(H4297="","",IFERROR(INDEX(Reff1,MATCH('Buku Besar'!H4297,Akun1,0)),""))</f>
        <v/>
      </c>
      <c r="L4297" s="331" t="str">
        <f>IF(H4297="","",IFERROR(INDEX(Penerimaan1,MATCH('Buku Besar'!H4297,Akun1,0)),""))</f>
        <v/>
      </c>
      <c r="M4297" s="331" t="str">
        <f>IF(H4297="","",IFERROR(INDEX(Pengeluaran1,MATCH('Buku Besar'!H4297,Akun1,0)),""))</f>
        <v/>
      </c>
    </row>
    <row r="4298" spans="1:13" x14ac:dyDescent="0.25">
      <c r="A4298" s="91" t="str">
        <f t="shared" si="134"/>
        <v/>
      </c>
      <c r="B4298" s="330" t="str">
        <f>IF(A4298="","",IFERROR(INDEX(Tanggal,MATCH('Buku Besar'!A4298,Akun,0)),""))</f>
        <v/>
      </c>
      <c r="C4298" s="2" t="str">
        <f>IF(A4298="","",IFERROR(INDEX(Keterangan,MATCH('Buku Besar'!A4298,Akun,0)),""))</f>
        <v/>
      </c>
      <c r="D4298" s="2" t="str">
        <f>IF(A4298="","",IFERROR(INDEX(Reff,MATCH('Buku Besar'!A4298,Akun,0)),""))</f>
        <v/>
      </c>
      <c r="E4298" s="331" t="str">
        <f>IF(A4298="","",IFERROR(INDEX(Penerimaan,MATCH('Buku Besar'!A4298,Akun,0)),""))</f>
        <v/>
      </c>
      <c r="F4298" s="331" t="str">
        <f>IF(A4298="","",IFERROR(INDEX(Pengeluaran,MATCH('Buku Besar'!A4298,Akun,0)),""))</f>
        <v/>
      </c>
      <c r="H4298" s="91" t="str">
        <f t="shared" si="135"/>
        <v/>
      </c>
      <c r="I4298" s="330" t="str">
        <f>IF(H4298="","",IFERROR(INDEX(Tanggal1,MATCH('Buku Besar'!H4298,Akun1,0)),""))</f>
        <v/>
      </c>
      <c r="J4298" s="2" t="str">
        <f>IF(H4298="","",IFERROR(INDEX(Keterangan1,MATCH('Buku Besar'!H4298,Akun1,0)),""))</f>
        <v/>
      </c>
      <c r="K4298" s="2" t="str">
        <f>IF(H4298="","",IFERROR(INDEX(Reff1,MATCH('Buku Besar'!H4298,Akun1,0)),""))</f>
        <v/>
      </c>
      <c r="L4298" s="331" t="str">
        <f>IF(H4298="","",IFERROR(INDEX(Penerimaan1,MATCH('Buku Besar'!H4298,Akun1,0)),""))</f>
        <v/>
      </c>
      <c r="M4298" s="331" t="str">
        <f>IF(H4298="","",IFERROR(INDEX(Pengeluaran1,MATCH('Buku Besar'!H4298,Akun1,0)),""))</f>
        <v/>
      </c>
    </row>
    <row r="4299" spans="1:13" x14ac:dyDescent="0.25">
      <c r="A4299" s="91" t="str">
        <f t="shared" si="134"/>
        <v/>
      </c>
      <c r="B4299" s="330" t="str">
        <f>IF(A4299="","",IFERROR(INDEX(Tanggal,MATCH('Buku Besar'!A4299,Akun,0)),""))</f>
        <v/>
      </c>
      <c r="C4299" s="2" t="str">
        <f>IF(A4299="","",IFERROR(INDEX(Keterangan,MATCH('Buku Besar'!A4299,Akun,0)),""))</f>
        <v/>
      </c>
      <c r="D4299" s="2" t="str">
        <f>IF(A4299="","",IFERROR(INDEX(Reff,MATCH('Buku Besar'!A4299,Akun,0)),""))</f>
        <v/>
      </c>
      <c r="E4299" s="331" t="str">
        <f>IF(A4299="","",IFERROR(INDEX(Penerimaan,MATCH('Buku Besar'!A4299,Akun,0)),""))</f>
        <v/>
      </c>
      <c r="F4299" s="331" t="str">
        <f>IF(A4299="","",IFERROR(INDEX(Pengeluaran,MATCH('Buku Besar'!A4299,Akun,0)),""))</f>
        <v/>
      </c>
      <c r="H4299" s="91" t="str">
        <f t="shared" si="135"/>
        <v/>
      </c>
      <c r="I4299" s="330" t="str">
        <f>IF(H4299="","",IFERROR(INDEX(Tanggal1,MATCH('Buku Besar'!H4299,Akun1,0)),""))</f>
        <v/>
      </c>
      <c r="J4299" s="2" t="str">
        <f>IF(H4299="","",IFERROR(INDEX(Keterangan1,MATCH('Buku Besar'!H4299,Akun1,0)),""))</f>
        <v/>
      </c>
      <c r="K4299" s="2" t="str">
        <f>IF(H4299="","",IFERROR(INDEX(Reff1,MATCH('Buku Besar'!H4299,Akun1,0)),""))</f>
        <v/>
      </c>
      <c r="L4299" s="331" t="str">
        <f>IF(H4299="","",IFERROR(INDEX(Penerimaan1,MATCH('Buku Besar'!H4299,Akun1,0)),""))</f>
        <v/>
      </c>
      <c r="M4299" s="331" t="str">
        <f>IF(H4299="","",IFERROR(INDEX(Pengeluaran1,MATCH('Buku Besar'!H4299,Akun1,0)),""))</f>
        <v/>
      </c>
    </row>
    <row r="4300" spans="1:13" x14ac:dyDescent="0.25">
      <c r="A4300" s="91" t="str">
        <f t="shared" si="134"/>
        <v/>
      </c>
      <c r="B4300" s="330" t="str">
        <f>IF(A4300="","",IFERROR(INDEX(Tanggal,MATCH('Buku Besar'!A4300,Akun,0)),""))</f>
        <v/>
      </c>
      <c r="C4300" s="2" t="str">
        <f>IF(A4300="","",IFERROR(INDEX(Keterangan,MATCH('Buku Besar'!A4300,Akun,0)),""))</f>
        <v/>
      </c>
      <c r="D4300" s="2" t="str">
        <f>IF(A4300="","",IFERROR(INDEX(Reff,MATCH('Buku Besar'!A4300,Akun,0)),""))</f>
        <v/>
      </c>
      <c r="E4300" s="331" t="str">
        <f>IF(A4300="","",IFERROR(INDEX(Penerimaan,MATCH('Buku Besar'!A4300,Akun,0)),""))</f>
        <v/>
      </c>
      <c r="F4300" s="331" t="str">
        <f>IF(A4300="","",IFERROR(INDEX(Pengeluaran,MATCH('Buku Besar'!A4300,Akun,0)),""))</f>
        <v/>
      </c>
      <c r="H4300" s="91" t="str">
        <f t="shared" si="135"/>
        <v/>
      </c>
      <c r="I4300" s="330" t="str">
        <f>IF(H4300="","",IFERROR(INDEX(Tanggal1,MATCH('Buku Besar'!H4300,Akun1,0)),""))</f>
        <v/>
      </c>
      <c r="J4300" s="2" t="str">
        <f>IF(H4300="","",IFERROR(INDEX(Keterangan1,MATCH('Buku Besar'!H4300,Akun1,0)),""))</f>
        <v/>
      </c>
      <c r="K4300" s="2" t="str">
        <f>IF(H4300="","",IFERROR(INDEX(Reff1,MATCH('Buku Besar'!H4300,Akun1,0)),""))</f>
        <v/>
      </c>
      <c r="L4300" s="331" t="str">
        <f>IF(H4300="","",IFERROR(INDEX(Penerimaan1,MATCH('Buku Besar'!H4300,Akun1,0)),""))</f>
        <v/>
      </c>
      <c r="M4300" s="331" t="str">
        <f>IF(H4300="","",IFERROR(INDEX(Pengeluaran1,MATCH('Buku Besar'!H4300,Akun1,0)),""))</f>
        <v/>
      </c>
    </row>
    <row r="4301" spans="1:13" x14ac:dyDescent="0.25">
      <c r="A4301" s="91" t="str">
        <f t="shared" si="134"/>
        <v/>
      </c>
      <c r="B4301" s="330" t="str">
        <f>IF(A4301="","",IFERROR(INDEX(Tanggal,MATCH('Buku Besar'!A4301,Akun,0)),""))</f>
        <v/>
      </c>
      <c r="C4301" s="2" t="str">
        <f>IF(A4301="","",IFERROR(INDEX(Keterangan,MATCH('Buku Besar'!A4301,Akun,0)),""))</f>
        <v/>
      </c>
      <c r="D4301" s="2" t="str">
        <f>IF(A4301="","",IFERROR(INDEX(Reff,MATCH('Buku Besar'!A4301,Akun,0)),""))</f>
        <v/>
      </c>
      <c r="E4301" s="331" t="str">
        <f>IF(A4301="","",IFERROR(INDEX(Penerimaan,MATCH('Buku Besar'!A4301,Akun,0)),""))</f>
        <v/>
      </c>
      <c r="F4301" s="331" t="str">
        <f>IF(A4301="","",IFERROR(INDEX(Pengeluaran,MATCH('Buku Besar'!A4301,Akun,0)),""))</f>
        <v/>
      </c>
      <c r="H4301" s="91" t="str">
        <f t="shared" si="135"/>
        <v/>
      </c>
      <c r="I4301" s="330" t="str">
        <f>IF(H4301="","",IFERROR(INDEX(Tanggal1,MATCH('Buku Besar'!H4301,Akun1,0)),""))</f>
        <v/>
      </c>
      <c r="J4301" s="2" t="str">
        <f>IF(H4301="","",IFERROR(INDEX(Keterangan1,MATCH('Buku Besar'!H4301,Akun1,0)),""))</f>
        <v/>
      </c>
      <c r="K4301" s="2" t="str">
        <f>IF(H4301="","",IFERROR(INDEX(Reff1,MATCH('Buku Besar'!H4301,Akun1,0)),""))</f>
        <v/>
      </c>
      <c r="L4301" s="331" t="str">
        <f>IF(H4301="","",IFERROR(INDEX(Penerimaan1,MATCH('Buku Besar'!H4301,Akun1,0)),""))</f>
        <v/>
      </c>
      <c r="M4301" s="331" t="str">
        <f>IF(H4301="","",IFERROR(INDEX(Pengeluaran1,MATCH('Buku Besar'!H4301,Akun1,0)),""))</f>
        <v/>
      </c>
    </row>
    <row r="4302" spans="1:13" x14ac:dyDescent="0.25">
      <c r="A4302" s="91" t="str">
        <f t="shared" si="134"/>
        <v/>
      </c>
      <c r="B4302" s="330" t="str">
        <f>IF(A4302="","",IFERROR(INDEX(Tanggal,MATCH('Buku Besar'!A4302,Akun,0)),""))</f>
        <v/>
      </c>
      <c r="C4302" s="2" t="str">
        <f>IF(A4302="","",IFERROR(INDEX(Keterangan,MATCH('Buku Besar'!A4302,Akun,0)),""))</f>
        <v/>
      </c>
      <c r="D4302" s="2" t="str">
        <f>IF(A4302="","",IFERROR(INDEX(Reff,MATCH('Buku Besar'!A4302,Akun,0)),""))</f>
        <v/>
      </c>
      <c r="E4302" s="331" t="str">
        <f>IF(A4302="","",IFERROR(INDEX(Penerimaan,MATCH('Buku Besar'!A4302,Akun,0)),""))</f>
        <v/>
      </c>
      <c r="F4302" s="331" t="str">
        <f>IF(A4302="","",IFERROR(INDEX(Pengeluaran,MATCH('Buku Besar'!A4302,Akun,0)),""))</f>
        <v/>
      </c>
      <c r="H4302" s="91" t="str">
        <f t="shared" si="135"/>
        <v/>
      </c>
      <c r="I4302" s="330" t="str">
        <f>IF(H4302="","",IFERROR(INDEX(Tanggal1,MATCH('Buku Besar'!H4302,Akun1,0)),""))</f>
        <v/>
      </c>
      <c r="J4302" s="2" t="str">
        <f>IF(H4302="","",IFERROR(INDEX(Keterangan1,MATCH('Buku Besar'!H4302,Akun1,0)),""))</f>
        <v/>
      </c>
      <c r="K4302" s="2" t="str">
        <f>IF(H4302="","",IFERROR(INDEX(Reff1,MATCH('Buku Besar'!H4302,Akun1,0)),""))</f>
        <v/>
      </c>
      <c r="L4302" s="331" t="str">
        <f>IF(H4302="","",IFERROR(INDEX(Penerimaan1,MATCH('Buku Besar'!H4302,Akun1,0)),""))</f>
        <v/>
      </c>
      <c r="M4302" s="331" t="str">
        <f>IF(H4302="","",IFERROR(INDEX(Pengeluaran1,MATCH('Buku Besar'!H4302,Akun1,0)),""))</f>
        <v/>
      </c>
    </row>
    <row r="4303" spans="1:13" x14ac:dyDescent="0.25">
      <c r="A4303" s="91" t="str">
        <f t="shared" si="134"/>
        <v/>
      </c>
      <c r="B4303" s="330" t="str">
        <f>IF(A4303="","",IFERROR(INDEX(Tanggal,MATCH('Buku Besar'!A4303,Akun,0)),""))</f>
        <v/>
      </c>
      <c r="C4303" s="2" t="str">
        <f>IF(A4303="","",IFERROR(INDEX(Keterangan,MATCH('Buku Besar'!A4303,Akun,0)),""))</f>
        <v/>
      </c>
      <c r="D4303" s="2" t="str">
        <f>IF(A4303="","",IFERROR(INDEX(Reff,MATCH('Buku Besar'!A4303,Akun,0)),""))</f>
        <v/>
      </c>
      <c r="E4303" s="331" t="str">
        <f>IF(A4303="","",IFERROR(INDEX(Penerimaan,MATCH('Buku Besar'!A4303,Akun,0)),""))</f>
        <v/>
      </c>
      <c r="F4303" s="331" t="str">
        <f>IF(A4303="","",IFERROR(INDEX(Pengeluaran,MATCH('Buku Besar'!A4303,Akun,0)),""))</f>
        <v/>
      </c>
      <c r="H4303" s="91" t="str">
        <f t="shared" si="135"/>
        <v/>
      </c>
      <c r="I4303" s="330" t="str">
        <f>IF(H4303="","",IFERROR(INDEX(Tanggal1,MATCH('Buku Besar'!H4303,Akun1,0)),""))</f>
        <v/>
      </c>
      <c r="J4303" s="2" t="str">
        <f>IF(H4303="","",IFERROR(INDEX(Keterangan1,MATCH('Buku Besar'!H4303,Akun1,0)),""))</f>
        <v/>
      </c>
      <c r="K4303" s="2" t="str">
        <f>IF(H4303="","",IFERROR(INDEX(Reff1,MATCH('Buku Besar'!H4303,Akun1,0)),""))</f>
        <v/>
      </c>
      <c r="L4303" s="331" t="str">
        <f>IF(H4303="","",IFERROR(INDEX(Penerimaan1,MATCH('Buku Besar'!H4303,Akun1,0)),""))</f>
        <v/>
      </c>
      <c r="M4303" s="331" t="str">
        <f>IF(H4303="","",IFERROR(INDEX(Pengeluaran1,MATCH('Buku Besar'!H4303,Akun1,0)),""))</f>
        <v/>
      </c>
    </row>
    <row r="4304" spans="1:13" x14ac:dyDescent="0.25">
      <c r="A4304" s="91" t="str">
        <f t="shared" si="134"/>
        <v/>
      </c>
      <c r="B4304" s="330" t="str">
        <f>IF(A4304="","",IFERROR(INDEX(Tanggal,MATCH('Buku Besar'!A4304,Akun,0)),""))</f>
        <v/>
      </c>
      <c r="C4304" s="2" t="str">
        <f>IF(A4304="","",IFERROR(INDEX(Keterangan,MATCH('Buku Besar'!A4304,Akun,0)),""))</f>
        <v/>
      </c>
      <c r="D4304" s="2" t="str">
        <f>IF(A4304="","",IFERROR(INDEX(Reff,MATCH('Buku Besar'!A4304,Akun,0)),""))</f>
        <v/>
      </c>
      <c r="E4304" s="331" t="str">
        <f>IF(A4304="","",IFERROR(INDEX(Penerimaan,MATCH('Buku Besar'!A4304,Akun,0)),""))</f>
        <v/>
      </c>
      <c r="F4304" s="331" t="str">
        <f>IF(A4304="","",IFERROR(INDEX(Pengeluaran,MATCH('Buku Besar'!A4304,Akun,0)),""))</f>
        <v/>
      </c>
      <c r="H4304" s="91" t="str">
        <f t="shared" si="135"/>
        <v/>
      </c>
      <c r="I4304" s="330" t="str">
        <f>IF(H4304="","",IFERROR(INDEX(Tanggal1,MATCH('Buku Besar'!H4304,Akun1,0)),""))</f>
        <v/>
      </c>
      <c r="J4304" s="2" t="str">
        <f>IF(H4304="","",IFERROR(INDEX(Keterangan1,MATCH('Buku Besar'!H4304,Akun1,0)),""))</f>
        <v/>
      </c>
      <c r="K4304" s="2" t="str">
        <f>IF(H4304="","",IFERROR(INDEX(Reff1,MATCH('Buku Besar'!H4304,Akun1,0)),""))</f>
        <v/>
      </c>
      <c r="L4304" s="331" t="str">
        <f>IF(H4304="","",IFERROR(INDEX(Penerimaan1,MATCH('Buku Besar'!H4304,Akun1,0)),""))</f>
        <v/>
      </c>
      <c r="M4304" s="331" t="str">
        <f>IF(H4304="","",IFERROR(INDEX(Pengeluaran1,MATCH('Buku Besar'!H4304,Akun1,0)),""))</f>
        <v/>
      </c>
    </row>
    <row r="4305" spans="1:13" x14ac:dyDescent="0.25">
      <c r="A4305" s="91" t="str">
        <f t="shared" si="134"/>
        <v/>
      </c>
      <c r="B4305" s="330" t="str">
        <f>IF(A4305="","",IFERROR(INDEX(Tanggal,MATCH('Buku Besar'!A4305,Akun,0)),""))</f>
        <v/>
      </c>
      <c r="C4305" s="2" t="str">
        <f>IF(A4305="","",IFERROR(INDEX(Keterangan,MATCH('Buku Besar'!A4305,Akun,0)),""))</f>
        <v/>
      </c>
      <c r="D4305" s="2" t="str">
        <f>IF(A4305="","",IFERROR(INDEX(Reff,MATCH('Buku Besar'!A4305,Akun,0)),""))</f>
        <v/>
      </c>
      <c r="E4305" s="331" t="str">
        <f>IF(A4305="","",IFERROR(INDEX(Penerimaan,MATCH('Buku Besar'!A4305,Akun,0)),""))</f>
        <v/>
      </c>
      <c r="F4305" s="331" t="str">
        <f>IF(A4305="","",IFERROR(INDEX(Pengeluaran,MATCH('Buku Besar'!A4305,Akun,0)),""))</f>
        <v/>
      </c>
      <c r="H4305" s="91" t="str">
        <f t="shared" si="135"/>
        <v/>
      </c>
      <c r="I4305" s="330" t="str">
        <f>IF(H4305="","",IFERROR(INDEX(Tanggal1,MATCH('Buku Besar'!H4305,Akun1,0)),""))</f>
        <v/>
      </c>
      <c r="J4305" s="2" t="str">
        <f>IF(H4305="","",IFERROR(INDEX(Keterangan1,MATCH('Buku Besar'!H4305,Akun1,0)),""))</f>
        <v/>
      </c>
      <c r="K4305" s="2" t="str">
        <f>IF(H4305="","",IFERROR(INDEX(Reff1,MATCH('Buku Besar'!H4305,Akun1,0)),""))</f>
        <v/>
      </c>
      <c r="L4305" s="331" t="str">
        <f>IF(H4305="","",IFERROR(INDEX(Penerimaan1,MATCH('Buku Besar'!H4305,Akun1,0)),""))</f>
        <v/>
      </c>
      <c r="M4305" s="331" t="str">
        <f>IF(H4305="","",IFERROR(INDEX(Pengeluaran1,MATCH('Buku Besar'!H4305,Akun1,0)),""))</f>
        <v/>
      </c>
    </row>
    <row r="4306" spans="1:13" x14ac:dyDescent="0.25">
      <c r="A4306" s="91" t="str">
        <f t="shared" si="134"/>
        <v/>
      </c>
      <c r="B4306" s="330" t="str">
        <f>IF(A4306="","",IFERROR(INDEX(Tanggal,MATCH('Buku Besar'!A4306,Akun,0)),""))</f>
        <v/>
      </c>
      <c r="C4306" s="2" t="str">
        <f>IF(A4306="","",IFERROR(INDEX(Keterangan,MATCH('Buku Besar'!A4306,Akun,0)),""))</f>
        <v/>
      </c>
      <c r="D4306" s="2" t="str">
        <f>IF(A4306="","",IFERROR(INDEX(Reff,MATCH('Buku Besar'!A4306,Akun,0)),""))</f>
        <v/>
      </c>
      <c r="E4306" s="331" t="str">
        <f>IF(A4306="","",IFERROR(INDEX(Penerimaan,MATCH('Buku Besar'!A4306,Akun,0)),""))</f>
        <v/>
      </c>
      <c r="F4306" s="331" t="str">
        <f>IF(A4306="","",IFERROR(INDEX(Pengeluaran,MATCH('Buku Besar'!A4306,Akun,0)),""))</f>
        <v/>
      </c>
      <c r="H4306" s="91" t="str">
        <f t="shared" si="135"/>
        <v/>
      </c>
      <c r="I4306" s="330" t="str">
        <f>IF(H4306="","",IFERROR(INDEX(Tanggal1,MATCH('Buku Besar'!H4306,Akun1,0)),""))</f>
        <v/>
      </c>
      <c r="J4306" s="2" t="str">
        <f>IF(H4306="","",IFERROR(INDEX(Keterangan1,MATCH('Buku Besar'!H4306,Akun1,0)),""))</f>
        <v/>
      </c>
      <c r="K4306" s="2" t="str">
        <f>IF(H4306="","",IFERROR(INDEX(Reff1,MATCH('Buku Besar'!H4306,Akun1,0)),""))</f>
        <v/>
      </c>
      <c r="L4306" s="331" t="str">
        <f>IF(H4306="","",IFERROR(INDEX(Penerimaan1,MATCH('Buku Besar'!H4306,Akun1,0)),""))</f>
        <v/>
      </c>
      <c r="M4306" s="331" t="str">
        <f>IF(H4306="","",IFERROR(INDEX(Pengeluaran1,MATCH('Buku Besar'!H4306,Akun1,0)),""))</f>
        <v/>
      </c>
    </row>
    <row r="4307" spans="1:13" x14ac:dyDescent="0.25">
      <c r="A4307" s="91" t="str">
        <f t="shared" si="134"/>
        <v/>
      </c>
      <c r="B4307" s="330" t="str">
        <f>IF(A4307="","",IFERROR(INDEX(Tanggal,MATCH('Buku Besar'!A4307,Akun,0)),""))</f>
        <v/>
      </c>
      <c r="C4307" s="2" t="str">
        <f>IF(A4307="","",IFERROR(INDEX(Keterangan,MATCH('Buku Besar'!A4307,Akun,0)),""))</f>
        <v/>
      </c>
      <c r="D4307" s="2" t="str">
        <f>IF(A4307="","",IFERROR(INDEX(Reff,MATCH('Buku Besar'!A4307,Akun,0)),""))</f>
        <v/>
      </c>
      <c r="E4307" s="331" t="str">
        <f>IF(A4307="","",IFERROR(INDEX(Penerimaan,MATCH('Buku Besar'!A4307,Akun,0)),""))</f>
        <v/>
      </c>
      <c r="F4307" s="331" t="str">
        <f>IF(A4307="","",IFERROR(INDEX(Pengeluaran,MATCH('Buku Besar'!A4307,Akun,0)),""))</f>
        <v/>
      </c>
      <c r="H4307" s="91" t="str">
        <f t="shared" si="135"/>
        <v/>
      </c>
      <c r="I4307" s="330" t="str">
        <f>IF(H4307="","",IFERROR(INDEX(Tanggal1,MATCH('Buku Besar'!H4307,Akun1,0)),""))</f>
        <v/>
      </c>
      <c r="J4307" s="2" t="str">
        <f>IF(H4307="","",IFERROR(INDEX(Keterangan1,MATCH('Buku Besar'!H4307,Akun1,0)),""))</f>
        <v/>
      </c>
      <c r="K4307" s="2" t="str">
        <f>IF(H4307="","",IFERROR(INDEX(Reff1,MATCH('Buku Besar'!H4307,Akun1,0)),""))</f>
        <v/>
      </c>
      <c r="L4307" s="331" t="str">
        <f>IF(H4307="","",IFERROR(INDEX(Penerimaan1,MATCH('Buku Besar'!H4307,Akun1,0)),""))</f>
        <v/>
      </c>
      <c r="M4307" s="331" t="str">
        <f>IF(H4307="","",IFERROR(INDEX(Pengeluaran1,MATCH('Buku Besar'!H4307,Akun1,0)),""))</f>
        <v/>
      </c>
    </row>
    <row r="4308" spans="1:13" x14ac:dyDescent="0.25">
      <c r="A4308" s="91" t="str">
        <f t="shared" si="134"/>
        <v/>
      </c>
      <c r="B4308" s="330" t="str">
        <f>IF(A4308="","",IFERROR(INDEX(Tanggal,MATCH('Buku Besar'!A4308,Akun,0)),""))</f>
        <v/>
      </c>
      <c r="C4308" s="2" t="str">
        <f>IF(A4308="","",IFERROR(INDEX(Keterangan,MATCH('Buku Besar'!A4308,Akun,0)),""))</f>
        <v/>
      </c>
      <c r="D4308" s="2" t="str">
        <f>IF(A4308="","",IFERROR(INDEX(Reff,MATCH('Buku Besar'!A4308,Akun,0)),""))</f>
        <v/>
      </c>
      <c r="E4308" s="331" t="str">
        <f>IF(A4308="","",IFERROR(INDEX(Penerimaan,MATCH('Buku Besar'!A4308,Akun,0)),""))</f>
        <v/>
      </c>
      <c r="F4308" s="331" t="str">
        <f>IF(A4308="","",IFERROR(INDEX(Pengeluaran,MATCH('Buku Besar'!A4308,Akun,0)),""))</f>
        <v/>
      </c>
      <c r="H4308" s="91" t="str">
        <f t="shared" si="135"/>
        <v/>
      </c>
      <c r="I4308" s="330" t="str">
        <f>IF(H4308="","",IFERROR(INDEX(Tanggal1,MATCH('Buku Besar'!H4308,Akun1,0)),""))</f>
        <v/>
      </c>
      <c r="J4308" s="2" t="str">
        <f>IF(H4308="","",IFERROR(INDEX(Keterangan1,MATCH('Buku Besar'!H4308,Akun1,0)),""))</f>
        <v/>
      </c>
      <c r="K4308" s="2" t="str">
        <f>IF(H4308="","",IFERROR(INDEX(Reff1,MATCH('Buku Besar'!H4308,Akun1,0)),""))</f>
        <v/>
      </c>
      <c r="L4308" s="331" t="str">
        <f>IF(H4308="","",IFERROR(INDEX(Penerimaan1,MATCH('Buku Besar'!H4308,Akun1,0)),""))</f>
        <v/>
      </c>
      <c r="M4308" s="331" t="str">
        <f>IF(H4308="","",IFERROR(INDEX(Pengeluaran1,MATCH('Buku Besar'!H4308,Akun1,0)),""))</f>
        <v/>
      </c>
    </row>
    <row r="4309" spans="1:13" x14ac:dyDescent="0.25">
      <c r="A4309" s="91" t="str">
        <f t="shared" si="134"/>
        <v/>
      </c>
      <c r="B4309" s="330" t="str">
        <f>IF(A4309="","",IFERROR(INDEX(Tanggal,MATCH('Buku Besar'!A4309,Akun,0)),""))</f>
        <v/>
      </c>
      <c r="C4309" s="2" t="str">
        <f>IF(A4309="","",IFERROR(INDEX(Keterangan,MATCH('Buku Besar'!A4309,Akun,0)),""))</f>
        <v/>
      </c>
      <c r="D4309" s="2" t="str">
        <f>IF(A4309="","",IFERROR(INDEX(Reff,MATCH('Buku Besar'!A4309,Akun,0)),""))</f>
        <v/>
      </c>
      <c r="E4309" s="331" t="str">
        <f>IF(A4309="","",IFERROR(INDEX(Penerimaan,MATCH('Buku Besar'!A4309,Akun,0)),""))</f>
        <v/>
      </c>
      <c r="F4309" s="331" t="str">
        <f>IF(A4309="","",IFERROR(INDEX(Pengeluaran,MATCH('Buku Besar'!A4309,Akun,0)),""))</f>
        <v/>
      </c>
      <c r="H4309" s="91" t="str">
        <f t="shared" si="135"/>
        <v/>
      </c>
      <c r="I4309" s="330" t="str">
        <f>IF(H4309="","",IFERROR(INDEX(Tanggal1,MATCH('Buku Besar'!H4309,Akun1,0)),""))</f>
        <v/>
      </c>
      <c r="J4309" s="2" t="str">
        <f>IF(H4309="","",IFERROR(INDEX(Keterangan1,MATCH('Buku Besar'!H4309,Akun1,0)),""))</f>
        <v/>
      </c>
      <c r="K4309" s="2" t="str">
        <f>IF(H4309="","",IFERROR(INDEX(Reff1,MATCH('Buku Besar'!H4309,Akun1,0)),""))</f>
        <v/>
      </c>
      <c r="L4309" s="331" t="str">
        <f>IF(H4309="","",IFERROR(INDEX(Penerimaan1,MATCH('Buku Besar'!H4309,Akun1,0)),""))</f>
        <v/>
      </c>
      <c r="M4309" s="331" t="str">
        <f>IF(H4309="","",IFERROR(INDEX(Pengeluaran1,MATCH('Buku Besar'!H4309,Akun1,0)),""))</f>
        <v/>
      </c>
    </row>
    <row r="4310" spans="1:13" x14ac:dyDescent="0.25">
      <c r="A4310" s="91" t="str">
        <f t="shared" si="134"/>
        <v/>
      </c>
      <c r="B4310" s="330" t="str">
        <f>IF(A4310="","",IFERROR(INDEX(Tanggal,MATCH('Buku Besar'!A4310,Akun,0)),""))</f>
        <v/>
      </c>
      <c r="C4310" s="2" t="str">
        <f>IF(A4310="","",IFERROR(INDEX(Keterangan,MATCH('Buku Besar'!A4310,Akun,0)),""))</f>
        <v/>
      </c>
      <c r="D4310" s="2" t="str">
        <f>IF(A4310="","",IFERROR(INDEX(Reff,MATCH('Buku Besar'!A4310,Akun,0)),""))</f>
        <v/>
      </c>
      <c r="E4310" s="331" t="str">
        <f>IF(A4310="","",IFERROR(INDEX(Penerimaan,MATCH('Buku Besar'!A4310,Akun,0)),""))</f>
        <v/>
      </c>
      <c r="F4310" s="331" t="str">
        <f>IF(A4310="","",IFERROR(INDEX(Pengeluaran,MATCH('Buku Besar'!A4310,Akun,0)),""))</f>
        <v/>
      </c>
      <c r="H4310" s="91" t="str">
        <f t="shared" si="135"/>
        <v/>
      </c>
      <c r="I4310" s="330" t="str">
        <f>IF(H4310="","",IFERROR(INDEX(Tanggal1,MATCH('Buku Besar'!H4310,Akun1,0)),""))</f>
        <v/>
      </c>
      <c r="J4310" s="2" t="str">
        <f>IF(H4310="","",IFERROR(INDEX(Keterangan1,MATCH('Buku Besar'!H4310,Akun1,0)),""))</f>
        <v/>
      </c>
      <c r="K4310" s="2" t="str">
        <f>IF(H4310="","",IFERROR(INDEX(Reff1,MATCH('Buku Besar'!H4310,Akun1,0)),""))</f>
        <v/>
      </c>
      <c r="L4310" s="331" t="str">
        <f>IF(H4310="","",IFERROR(INDEX(Penerimaan1,MATCH('Buku Besar'!H4310,Akun1,0)),""))</f>
        <v/>
      </c>
      <c r="M4310" s="331" t="str">
        <f>IF(H4310="","",IFERROR(INDEX(Pengeluaran1,MATCH('Buku Besar'!H4310,Akun1,0)),""))</f>
        <v/>
      </c>
    </row>
    <row r="4311" spans="1:13" x14ac:dyDescent="0.25">
      <c r="A4311" s="91" t="str">
        <f t="shared" si="134"/>
        <v/>
      </c>
      <c r="B4311" s="330" t="str">
        <f>IF(A4311="","",IFERROR(INDEX(Tanggal,MATCH('Buku Besar'!A4311,Akun,0)),""))</f>
        <v/>
      </c>
      <c r="C4311" s="2" t="str">
        <f>IF(A4311="","",IFERROR(INDEX(Keterangan,MATCH('Buku Besar'!A4311,Akun,0)),""))</f>
        <v/>
      </c>
      <c r="D4311" s="2" t="str">
        <f>IF(A4311="","",IFERROR(INDEX(Reff,MATCH('Buku Besar'!A4311,Akun,0)),""))</f>
        <v/>
      </c>
      <c r="E4311" s="331" t="str">
        <f>IF(A4311="","",IFERROR(INDEX(Penerimaan,MATCH('Buku Besar'!A4311,Akun,0)),""))</f>
        <v/>
      </c>
      <c r="F4311" s="331" t="str">
        <f>IF(A4311="","",IFERROR(INDEX(Pengeluaran,MATCH('Buku Besar'!A4311,Akun,0)),""))</f>
        <v/>
      </c>
      <c r="H4311" s="91" t="str">
        <f t="shared" si="135"/>
        <v/>
      </c>
      <c r="I4311" s="330" t="str">
        <f>IF(H4311="","",IFERROR(INDEX(Tanggal1,MATCH('Buku Besar'!H4311,Akun1,0)),""))</f>
        <v/>
      </c>
      <c r="J4311" s="2" t="str">
        <f>IF(H4311="","",IFERROR(INDEX(Keterangan1,MATCH('Buku Besar'!H4311,Akun1,0)),""))</f>
        <v/>
      </c>
      <c r="K4311" s="2" t="str">
        <f>IF(H4311="","",IFERROR(INDEX(Reff1,MATCH('Buku Besar'!H4311,Akun1,0)),""))</f>
        <v/>
      </c>
      <c r="L4311" s="331" t="str">
        <f>IF(H4311="","",IFERROR(INDEX(Penerimaan1,MATCH('Buku Besar'!H4311,Akun1,0)),""))</f>
        <v/>
      </c>
      <c r="M4311" s="331" t="str">
        <f>IF(H4311="","",IFERROR(INDEX(Pengeluaran1,MATCH('Buku Besar'!H4311,Akun1,0)),""))</f>
        <v/>
      </c>
    </row>
    <row r="4312" spans="1:13" x14ac:dyDescent="0.25">
      <c r="A4312" s="91" t="str">
        <f t="shared" si="134"/>
        <v/>
      </c>
      <c r="B4312" s="330" t="str">
        <f>IF(A4312="","",IFERROR(INDEX(Tanggal,MATCH('Buku Besar'!A4312,Akun,0)),""))</f>
        <v/>
      </c>
      <c r="C4312" s="2" t="str">
        <f>IF(A4312="","",IFERROR(INDEX(Keterangan,MATCH('Buku Besar'!A4312,Akun,0)),""))</f>
        <v/>
      </c>
      <c r="D4312" s="2" t="str">
        <f>IF(A4312="","",IFERROR(INDEX(Reff,MATCH('Buku Besar'!A4312,Akun,0)),""))</f>
        <v/>
      </c>
      <c r="E4312" s="331" t="str">
        <f>IF(A4312="","",IFERROR(INDEX(Penerimaan,MATCH('Buku Besar'!A4312,Akun,0)),""))</f>
        <v/>
      </c>
      <c r="F4312" s="331" t="str">
        <f>IF(A4312="","",IFERROR(INDEX(Pengeluaran,MATCH('Buku Besar'!A4312,Akun,0)),""))</f>
        <v/>
      </c>
      <c r="H4312" s="91" t="str">
        <f t="shared" si="135"/>
        <v/>
      </c>
      <c r="I4312" s="330" t="str">
        <f>IF(H4312="","",IFERROR(INDEX(Tanggal1,MATCH('Buku Besar'!H4312,Akun1,0)),""))</f>
        <v/>
      </c>
      <c r="J4312" s="2" t="str">
        <f>IF(H4312="","",IFERROR(INDEX(Keterangan1,MATCH('Buku Besar'!H4312,Akun1,0)),""))</f>
        <v/>
      </c>
      <c r="K4312" s="2" t="str">
        <f>IF(H4312="","",IFERROR(INDEX(Reff1,MATCH('Buku Besar'!H4312,Akun1,0)),""))</f>
        <v/>
      </c>
      <c r="L4312" s="331" t="str">
        <f>IF(H4312="","",IFERROR(INDEX(Penerimaan1,MATCH('Buku Besar'!H4312,Akun1,0)),""))</f>
        <v/>
      </c>
      <c r="M4312" s="331" t="str">
        <f>IF(H4312="","",IFERROR(INDEX(Pengeluaran1,MATCH('Buku Besar'!H4312,Akun1,0)),""))</f>
        <v/>
      </c>
    </row>
    <row r="4313" spans="1:13" x14ac:dyDescent="0.25">
      <c r="A4313" s="91" t="str">
        <f t="shared" si="134"/>
        <v/>
      </c>
      <c r="B4313" s="330" t="str">
        <f>IF(A4313="","",IFERROR(INDEX(Tanggal,MATCH('Buku Besar'!A4313,Akun,0)),""))</f>
        <v/>
      </c>
      <c r="C4313" s="2" t="str">
        <f>IF(A4313="","",IFERROR(INDEX(Keterangan,MATCH('Buku Besar'!A4313,Akun,0)),""))</f>
        <v/>
      </c>
      <c r="D4313" s="2" t="str">
        <f>IF(A4313="","",IFERROR(INDEX(Reff,MATCH('Buku Besar'!A4313,Akun,0)),""))</f>
        <v/>
      </c>
      <c r="E4313" s="331" t="str">
        <f>IF(A4313="","",IFERROR(INDEX(Penerimaan,MATCH('Buku Besar'!A4313,Akun,0)),""))</f>
        <v/>
      </c>
      <c r="F4313" s="331" t="str">
        <f>IF(A4313="","",IFERROR(INDEX(Pengeluaran,MATCH('Buku Besar'!A4313,Akun,0)),""))</f>
        <v/>
      </c>
      <c r="H4313" s="91" t="str">
        <f t="shared" si="135"/>
        <v/>
      </c>
      <c r="I4313" s="330" t="str">
        <f>IF(H4313="","",IFERROR(INDEX(Tanggal1,MATCH('Buku Besar'!H4313,Akun1,0)),""))</f>
        <v/>
      </c>
      <c r="J4313" s="2" t="str">
        <f>IF(H4313="","",IFERROR(INDEX(Keterangan1,MATCH('Buku Besar'!H4313,Akun1,0)),""))</f>
        <v/>
      </c>
      <c r="K4313" s="2" t="str">
        <f>IF(H4313="","",IFERROR(INDEX(Reff1,MATCH('Buku Besar'!H4313,Akun1,0)),""))</f>
        <v/>
      </c>
      <c r="L4313" s="331" t="str">
        <f>IF(H4313="","",IFERROR(INDEX(Penerimaan1,MATCH('Buku Besar'!H4313,Akun1,0)),""))</f>
        <v/>
      </c>
      <c r="M4313" s="331" t="str">
        <f>IF(H4313="","",IFERROR(INDEX(Pengeluaran1,MATCH('Buku Besar'!H4313,Akun1,0)),""))</f>
        <v/>
      </c>
    </row>
    <row r="4314" spans="1:13" x14ac:dyDescent="0.25">
      <c r="A4314" s="91" t="str">
        <f t="shared" si="134"/>
        <v/>
      </c>
      <c r="B4314" s="330" t="str">
        <f>IF(A4314="","",IFERROR(INDEX(Tanggal,MATCH('Buku Besar'!A4314,Akun,0)),""))</f>
        <v/>
      </c>
      <c r="C4314" s="2" t="str">
        <f>IF(A4314="","",IFERROR(INDEX(Keterangan,MATCH('Buku Besar'!A4314,Akun,0)),""))</f>
        <v/>
      </c>
      <c r="D4314" s="2" t="str">
        <f>IF(A4314="","",IFERROR(INDEX(Reff,MATCH('Buku Besar'!A4314,Akun,0)),""))</f>
        <v/>
      </c>
      <c r="E4314" s="331" t="str">
        <f>IF(A4314="","",IFERROR(INDEX(Penerimaan,MATCH('Buku Besar'!A4314,Akun,0)),""))</f>
        <v/>
      </c>
      <c r="F4314" s="331" t="str">
        <f>IF(A4314="","",IFERROR(INDEX(Pengeluaran,MATCH('Buku Besar'!A4314,Akun,0)),""))</f>
        <v/>
      </c>
      <c r="H4314" s="91" t="str">
        <f t="shared" si="135"/>
        <v/>
      </c>
      <c r="I4314" s="330" t="str">
        <f>IF(H4314="","",IFERROR(INDEX(Tanggal1,MATCH('Buku Besar'!H4314,Akun1,0)),""))</f>
        <v/>
      </c>
      <c r="J4314" s="2" t="str">
        <f>IF(H4314="","",IFERROR(INDEX(Keterangan1,MATCH('Buku Besar'!H4314,Akun1,0)),""))</f>
        <v/>
      </c>
      <c r="K4314" s="2" t="str">
        <f>IF(H4314="","",IFERROR(INDEX(Reff1,MATCH('Buku Besar'!H4314,Akun1,0)),""))</f>
        <v/>
      </c>
      <c r="L4314" s="331" t="str">
        <f>IF(H4314="","",IFERROR(INDEX(Penerimaan1,MATCH('Buku Besar'!H4314,Akun1,0)),""))</f>
        <v/>
      </c>
      <c r="M4314" s="331" t="str">
        <f>IF(H4314="","",IFERROR(INDEX(Pengeluaran1,MATCH('Buku Besar'!H4314,Akun1,0)),""))</f>
        <v/>
      </c>
    </row>
    <row r="4315" spans="1:13" x14ac:dyDescent="0.25">
      <c r="A4315" s="91" t="str">
        <f t="shared" si="134"/>
        <v/>
      </c>
      <c r="B4315" s="330" t="str">
        <f>IF(A4315="","",IFERROR(INDEX(Tanggal,MATCH('Buku Besar'!A4315,Akun,0)),""))</f>
        <v/>
      </c>
      <c r="C4315" s="2" t="str">
        <f>IF(A4315="","",IFERROR(INDEX(Keterangan,MATCH('Buku Besar'!A4315,Akun,0)),""))</f>
        <v/>
      </c>
      <c r="D4315" s="2" t="str">
        <f>IF(A4315="","",IFERROR(INDEX(Reff,MATCH('Buku Besar'!A4315,Akun,0)),""))</f>
        <v/>
      </c>
      <c r="E4315" s="331" t="str">
        <f>IF(A4315="","",IFERROR(INDEX(Penerimaan,MATCH('Buku Besar'!A4315,Akun,0)),""))</f>
        <v/>
      </c>
      <c r="F4315" s="331" t="str">
        <f>IF(A4315="","",IFERROR(INDEX(Pengeluaran,MATCH('Buku Besar'!A4315,Akun,0)),""))</f>
        <v/>
      </c>
      <c r="H4315" s="91" t="str">
        <f t="shared" si="135"/>
        <v/>
      </c>
      <c r="I4315" s="330" t="str">
        <f>IF(H4315="","",IFERROR(INDEX(Tanggal1,MATCH('Buku Besar'!H4315,Akun1,0)),""))</f>
        <v/>
      </c>
      <c r="J4315" s="2" t="str">
        <f>IF(H4315="","",IFERROR(INDEX(Keterangan1,MATCH('Buku Besar'!H4315,Akun1,0)),""))</f>
        <v/>
      </c>
      <c r="K4315" s="2" t="str">
        <f>IF(H4315="","",IFERROR(INDEX(Reff1,MATCH('Buku Besar'!H4315,Akun1,0)),""))</f>
        <v/>
      </c>
      <c r="L4315" s="331" t="str">
        <f>IF(H4315="","",IFERROR(INDEX(Penerimaan1,MATCH('Buku Besar'!H4315,Akun1,0)),""))</f>
        <v/>
      </c>
      <c r="M4315" s="331" t="str">
        <f>IF(H4315="","",IFERROR(INDEX(Pengeluaran1,MATCH('Buku Besar'!H4315,Akun1,0)),""))</f>
        <v/>
      </c>
    </row>
    <row r="4316" spans="1:13" x14ac:dyDescent="0.25">
      <c r="A4316" s="91" t="str">
        <f t="shared" si="134"/>
        <v/>
      </c>
      <c r="B4316" s="330" t="str">
        <f>IF(A4316="","",IFERROR(INDEX(Tanggal,MATCH('Buku Besar'!A4316,Akun,0)),""))</f>
        <v/>
      </c>
      <c r="C4316" s="2" t="str">
        <f>IF(A4316="","",IFERROR(INDEX(Keterangan,MATCH('Buku Besar'!A4316,Akun,0)),""))</f>
        <v/>
      </c>
      <c r="D4316" s="2" t="str">
        <f>IF(A4316="","",IFERROR(INDEX(Reff,MATCH('Buku Besar'!A4316,Akun,0)),""))</f>
        <v/>
      </c>
      <c r="E4316" s="331" t="str">
        <f>IF(A4316="","",IFERROR(INDEX(Penerimaan,MATCH('Buku Besar'!A4316,Akun,0)),""))</f>
        <v/>
      </c>
      <c r="F4316" s="331" t="str">
        <f>IF(A4316="","",IFERROR(INDEX(Pengeluaran,MATCH('Buku Besar'!A4316,Akun,0)),""))</f>
        <v/>
      </c>
      <c r="H4316" s="91" t="str">
        <f t="shared" si="135"/>
        <v/>
      </c>
      <c r="I4316" s="330" t="str">
        <f>IF(H4316="","",IFERROR(INDEX(Tanggal1,MATCH('Buku Besar'!H4316,Akun1,0)),""))</f>
        <v/>
      </c>
      <c r="J4316" s="2" t="str">
        <f>IF(H4316="","",IFERROR(INDEX(Keterangan1,MATCH('Buku Besar'!H4316,Akun1,0)),""))</f>
        <v/>
      </c>
      <c r="K4316" s="2" t="str">
        <f>IF(H4316="","",IFERROR(INDEX(Reff1,MATCH('Buku Besar'!H4316,Akun1,0)),""))</f>
        <v/>
      </c>
      <c r="L4316" s="331" t="str">
        <f>IF(H4316="","",IFERROR(INDEX(Penerimaan1,MATCH('Buku Besar'!H4316,Akun1,0)),""))</f>
        <v/>
      </c>
      <c r="M4316" s="331" t="str">
        <f>IF(H4316="","",IFERROR(INDEX(Pengeluaran1,MATCH('Buku Besar'!H4316,Akun1,0)),""))</f>
        <v/>
      </c>
    </row>
    <row r="4317" spans="1:13" x14ac:dyDescent="0.25">
      <c r="A4317" s="91" t="str">
        <f t="shared" si="134"/>
        <v/>
      </c>
      <c r="B4317" s="330" t="str">
        <f>IF(A4317="","",IFERROR(INDEX(Tanggal,MATCH('Buku Besar'!A4317,Akun,0)),""))</f>
        <v/>
      </c>
      <c r="C4317" s="2" t="str">
        <f>IF(A4317="","",IFERROR(INDEX(Keterangan,MATCH('Buku Besar'!A4317,Akun,0)),""))</f>
        <v/>
      </c>
      <c r="D4317" s="2" t="str">
        <f>IF(A4317="","",IFERROR(INDEX(Reff,MATCH('Buku Besar'!A4317,Akun,0)),""))</f>
        <v/>
      </c>
      <c r="E4317" s="331" t="str">
        <f>IF(A4317="","",IFERROR(INDEX(Penerimaan,MATCH('Buku Besar'!A4317,Akun,0)),""))</f>
        <v/>
      </c>
      <c r="F4317" s="331" t="str">
        <f>IF(A4317="","",IFERROR(INDEX(Pengeluaran,MATCH('Buku Besar'!A4317,Akun,0)),""))</f>
        <v/>
      </c>
      <c r="H4317" s="91" t="str">
        <f t="shared" si="135"/>
        <v/>
      </c>
      <c r="I4317" s="330" t="str">
        <f>IF(H4317="","",IFERROR(INDEX(Tanggal1,MATCH('Buku Besar'!H4317,Akun1,0)),""))</f>
        <v/>
      </c>
      <c r="J4317" s="2" t="str">
        <f>IF(H4317="","",IFERROR(INDEX(Keterangan1,MATCH('Buku Besar'!H4317,Akun1,0)),""))</f>
        <v/>
      </c>
      <c r="K4317" s="2" t="str">
        <f>IF(H4317="","",IFERROR(INDEX(Reff1,MATCH('Buku Besar'!H4317,Akun1,0)),""))</f>
        <v/>
      </c>
      <c r="L4317" s="331" t="str">
        <f>IF(H4317="","",IFERROR(INDEX(Penerimaan1,MATCH('Buku Besar'!H4317,Akun1,0)),""))</f>
        <v/>
      </c>
      <c r="M4317" s="331" t="str">
        <f>IF(H4317="","",IFERROR(INDEX(Pengeluaran1,MATCH('Buku Besar'!H4317,Akun1,0)),""))</f>
        <v/>
      </c>
    </row>
    <row r="4318" spans="1:13" x14ac:dyDescent="0.25">
      <c r="A4318" s="91" t="str">
        <f t="shared" si="134"/>
        <v/>
      </c>
      <c r="B4318" s="330" t="str">
        <f>IF(A4318="","",IFERROR(INDEX(Tanggal,MATCH('Buku Besar'!A4318,Akun,0)),""))</f>
        <v/>
      </c>
      <c r="C4318" s="2" t="str">
        <f>IF(A4318="","",IFERROR(INDEX(Keterangan,MATCH('Buku Besar'!A4318,Akun,0)),""))</f>
        <v/>
      </c>
      <c r="D4318" s="2" t="str">
        <f>IF(A4318="","",IFERROR(INDEX(Reff,MATCH('Buku Besar'!A4318,Akun,0)),""))</f>
        <v/>
      </c>
      <c r="E4318" s="331" t="str">
        <f>IF(A4318="","",IFERROR(INDEX(Penerimaan,MATCH('Buku Besar'!A4318,Akun,0)),""))</f>
        <v/>
      </c>
      <c r="F4318" s="331" t="str">
        <f>IF(A4318="","",IFERROR(INDEX(Pengeluaran,MATCH('Buku Besar'!A4318,Akun,0)),""))</f>
        <v/>
      </c>
      <c r="H4318" s="91" t="str">
        <f t="shared" si="135"/>
        <v/>
      </c>
      <c r="I4318" s="330" t="str">
        <f>IF(H4318="","",IFERROR(INDEX(Tanggal1,MATCH('Buku Besar'!H4318,Akun1,0)),""))</f>
        <v/>
      </c>
      <c r="J4318" s="2" t="str">
        <f>IF(H4318="","",IFERROR(INDEX(Keterangan1,MATCH('Buku Besar'!H4318,Akun1,0)),""))</f>
        <v/>
      </c>
      <c r="K4318" s="2" t="str">
        <f>IF(H4318="","",IFERROR(INDEX(Reff1,MATCH('Buku Besar'!H4318,Akun1,0)),""))</f>
        <v/>
      </c>
      <c r="L4318" s="331" t="str">
        <f>IF(H4318="","",IFERROR(INDEX(Penerimaan1,MATCH('Buku Besar'!H4318,Akun1,0)),""))</f>
        <v/>
      </c>
      <c r="M4318" s="331" t="str">
        <f>IF(H4318="","",IFERROR(INDEX(Pengeluaran1,MATCH('Buku Besar'!H4318,Akun1,0)),""))</f>
        <v/>
      </c>
    </row>
    <row r="4319" spans="1:13" x14ac:dyDescent="0.25">
      <c r="A4319" s="91" t="str">
        <f t="shared" si="134"/>
        <v/>
      </c>
      <c r="B4319" s="330" t="str">
        <f>IF(A4319="","",IFERROR(INDEX(Tanggal,MATCH('Buku Besar'!A4319,Akun,0)),""))</f>
        <v/>
      </c>
      <c r="C4319" s="2" t="str">
        <f>IF(A4319="","",IFERROR(INDEX(Keterangan,MATCH('Buku Besar'!A4319,Akun,0)),""))</f>
        <v/>
      </c>
      <c r="D4319" s="2" t="str">
        <f>IF(A4319="","",IFERROR(INDEX(Reff,MATCH('Buku Besar'!A4319,Akun,0)),""))</f>
        <v/>
      </c>
      <c r="E4319" s="331" t="str">
        <f>IF(A4319="","",IFERROR(INDEX(Penerimaan,MATCH('Buku Besar'!A4319,Akun,0)),""))</f>
        <v/>
      </c>
      <c r="F4319" s="331" t="str">
        <f>IF(A4319="","",IFERROR(INDEX(Pengeluaran,MATCH('Buku Besar'!A4319,Akun,0)),""))</f>
        <v/>
      </c>
      <c r="H4319" s="91" t="str">
        <f t="shared" si="135"/>
        <v/>
      </c>
      <c r="I4319" s="330" t="str">
        <f>IF(H4319="","",IFERROR(INDEX(Tanggal1,MATCH('Buku Besar'!H4319,Akun1,0)),""))</f>
        <v/>
      </c>
      <c r="J4319" s="2" t="str">
        <f>IF(H4319="","",IFERROR(INDEX(Keterangan1,MATCH('Buku Besar'!H4319,Akun1,0)),""))</f>
        <v/>
      </c>
      <c r="K4319" s="2" t="str">
        <f>IF(H4319="","",IFERROR(INDEX(Reff1,MATCH('Buku Besar'!H4319,Akun1,0)),""))</f>
        <v/>
      </c>
      <c r="L4319" s="331" t="str">
        <f>IF(H4319="","",IFERROR(INDEX(Penerimaan1,MATCH('Buku Besar'!H4319,Akun1,0)),""))</f>
        <v/>
      </c>
      <c r="M4319" s="331" t="str">
        <f>IF(H4319="","",IFERROR(INDEX(Pengeluaran1,MATCH('Buku Besar'!H4319,Akun1,0)),""))</f>
        <v/>
      </c>
    </row>
    <row r="4320" spans="1:13" x14ac:dyDescent="0.25">
      <c r="A4320" s="91" t="str">
        <f t="shared" si="134"/>
        <v/>
      </c>
      <c r="B4320" s="330" t="str">
        <f>IF(A4320="","",IFERROR(INDEX(Tanggal,MATCH('Buku Besar'!A4320,Akun,0)),""))</f>
        <v/>
      </c>
      <c r="C4320" s="2" t="str">
        <f>IF(A4320="","",IFERROR(INDEX(Keterangan,MATCH('Buku Besar'!A4320,Akun,0)),""))</f>
        <v/>
      </c>
      <c r="D4320" s="2" t="str">
        <f>IF(A4320="","",IFERROR(INDEX(Reff,MATCH('Buku Besar'!A4320,Akun,0)),""))</f>
        <v/>
      </c>
      <c r="E4320" s="331" t="str">
        <f>IF(A4320="","",IFERROR(INDEX(Penerimaan,MATCH('Buku Besar'!A4320,Akun,0)),""))</f>
        <v/>
      </c>
      <c r="F4320" s="331" t="str">
        <f>IF(A4320="","",IFERROR(INDEX(Pengeluaran,MATCH('Buku Besar'!A4320,Akun,0)),""))</f>
        <v/>
      </c>
      <c r="H4320" s="91" t="str">
        <f t="shared" si="135"/>
        <v/>
      </c>
      <c r="I4320" s="330" t="str">
        <f>IF(H4320="","",IFERROR(INDEX(Tanggal1,MATCH('Buku Besar'!H4320,Akun1,0)),""))</f>
        <v/>
      </c>
      <c r="J4320" s="2" t="str">
        <f>IF(H4320="","",IFERROR(INDEX(Keterangan1,MATCH('Buku Besar'!H4320,Akun1,0)),""))</f>
        <v/>
      </c>
      <c r="K4320" s="2" t="str">
        <f>IF(H4320="","",IFERROR(INDEX(Reff1,MATCH('Buku Besar'!H4320,Akun1,0)),""))</f>
        <v/>
      </c>
      <c r="L4320" s="331" t="str">
        <f>IF(H4320="","",IFERROR(INDEX(Penerimaan1,MATCH('Buku Besar'!H4320,Akun1,0)),""))</f>
        <v/>
      </c>
      <c r="M4320" s="331" t="str">
        <f>IF(H4320="","",IFERROR(INDEX(Pengeluaran1,MATCH('Buku Besar'!H4320,Akun1,0)),""))</f>
        <v/>
      </c>
    </row>
    <row r="4321" spans="1:13" x14ac:dyDescent="0.25">
      <c r="A4321" s="91" t="str">
        <f t="shared" si="134"/>
        <v/>
      </c>
      <c r="B4321" s="330" t="str">
        <f>IF(A4321="","",IFERROR(INDEX(Tanggal,MATCH('Buku Besar'!A4321,Akun,0)),""))</f>
        <v/>
      </c>
      <c r="C4321" s="2" t="str">
        <f>IF(A4321="","",IFERROR(INDEX(Keterangan,MATCH('Buku Besar'!A4321,Akun,0)),""))</f>
        <v/>
      </c>
      <c r="D4321" s="2" t="str">
        <f>IF(A4321="","",IFERROR(INDEX(Reff,MATCH('Buku Besar'!A4321,Akun,0)),""))</f>
        <v/>
      </c>
      <c r="E4321" s="331" t="str">
        <f>IF(A4321="","",IFERROR(INDEX(Penerimaan,MATCH('Buku Besar'!A4321,Akun,0)),""))</f>
        <v/>
      </c>
      <c r="F4321" s="331" t="str">
        <f>IF(A4321="","",IFERROR(INDEX(Pengeluaran,MATCH('Buku Besar'!A4321,Akun,0)),""))</f>
        <v/>
      </c>
      <c r="H4321" s="91" t="str">
        <f t="shared" si="135"/>
        <v/>
      </c>
      <c r="I4321" s="330" t="str">
        <f>IF(H4321="","",IFERROR(INDEX(Tanggal1,MATCH('Buku Besar'!H4321,Akun1,0)),""))</f>
        <v/>
      </c>
      <c r="J4321" s="2" t="str">
        <f>IF(H4321="","",IFERROR(INDEX(Keterangan1,MATCH('Buku Besar'!H4321,Akun1,0)),""))</f>
        <v/>
      </c>
      <c r="K4321" s="2" t="str">
        <f>IF(H4321="","",IFERROR(INDEX(Reff1,MATCH('Buku Besar'!H4321,Akun1,0)),""))</f>
        <v/>
      </c>
      <c r="L4321" s="331" t="str">
        <f>IF(H4321="","",IFERROR(INDEX(Penerimaan1,MATCH('Buku Besar'!H4321,Akun1,0)),""))</f>
        <v/>
      </c>
      <c r="M4321" s="331" t="str">
        <f>IF(H4321="","",IFERROR(INDEX(Pengeluaran1,MATCH('Buku Besar'!H4321,Akun1,0)),""))</f>
        <v/>
      </c>
    </row>
    <row r="4322" spans="1:13" x14ac:dyDescent="0.25">
      <c r="A4322" s="91" t="str">
        <f t="shared" si="134"/>
        <v/>
      </c>
      <c r="B4322" s="330" t="str">
        <f>IF(A4322="","",IFERROR(INDEX(Tanggal,MATCH('Buku Besar'!A4322,Akun,0)),""))</f>
        <v/>
      </c>
      <c r="C4322" s="2" t="str">
        <f>IF(A4322="","",IFERROR(INDEX(Keterangan,MATCH('Buku Besar'!A4322,Akun,0)),""))</f>
        <v/>
      </c>
      <c r="D4322" s="2" t="str">
        <f>IF(A4322="","",IFERROR(INDEX(Reff,MATCH('Buku Besar'!A4322,Akun,0)),""))</f>
        <v/>
      </c>
      <c r="E4322" s="331" t="str">
        <f>IF(A4322="","",IFERROR(INDEX(Penerimaan,MATCH('Buku Besar'!A4322,Akun,0)),""))</f>
        <v/>
      </c>
      <c r="F4322" s="331" t="str">
        <f>IF(A4322="","",IFERROR(INDEX(Pengeluaran,MATCH('Buku Besar'!A4322,Akun,0)),""))</f>
        <v/>
      </c>
      <c r="H4322" s="91" t="str">
        <f t="shared" si="135"/>
        <v/>
      </c>
      <c r="I4322" s="330" t="str">
        <f>IF(H4322="","",IFERROR(INDEX(Tanggal1,MATCH('Buku Besar'!H4322,Akun1,0)),""))</f>
        <v/>
      </c>
      <c r="J4322" s="2" t="str">
        <f>IF(H4322="","",IFERROR(INDEX(Keterangan1,MATCH('Buku Besar'!H4322,Akun1,0)),""))</f>
        <v/>
      </c>
      <c r="K4322" s="2" t="str">
        <f>IF(H4322="","",IFERROR(INDEX(Reff1,MATCH('Buku Besar'!H4322,Akun1,0)),""))</f>
        <v/>
      </c>
      <c r="L4322" s="331" t="str">
        <f>IF(H4322="","",IFERROR(INDEX(Penerimaan1,MATCH('Buku Besar'!H4322,Akun1,0)),""))</f>
        <v/>
      </c>
      <c r="M4322" s="331" t="str">
        <f>IF(H4322="","",IFERROR(INDEX(Pengeluaran1,MATCH('Buku Besar'!H4322,Akun1,0)),""))</f>
        <v/>
      </c>
    </row>
    <row r="4323" spans="1:13" x14ac:dyDescent="0.25">
      <c r="A4323" s="91" t="str">
        <f t="shared" si="134"/>
        <v/>
      </c>
      <c r="B4323" s="330" t="str">
        <f>IF(A4323="","",IFERROR(INDEX(Tanggal,MATCH('Buku Besar'!A4323,Akun,0)),""))</f>
        <v/>
      </c>
      <c r="C4323" s="2" t="str">
        <f>IF(A4323="","",IFERROR(INDEX(Keterangan,MATCH('Buku Besar'!A4323,Akun,0)),""))</f>
        <v/>
      </c>
      <c r="D4323" s="2" t="str">
        <f>IF(A4323="","",IFERROR(INDEX(Reff,MATCH('Buku Besar'!A4323,Akun,0)),""))</f>
        <v/>
      </c>
      <c r="E4323" s="331" t="str">
        <f>IF(A4323="","",IFERROR(INDEX(Penerimaan,MATCH('Buku Besar'!A4323,Akun,0)),""))</f>
        <v/>
      </c>
      <c r="F4323" s="331" t="str">
        <f>IF(A4323="","",IFERROR(INDEX(Pengeluaran,MATCH('Buku Besar'!A4323,Akun,0)),""))</f>
        <v/>
      </c>
      <c r="H4323" s="91" t="str">
        <f t="shared" si="135"/>
        <v/>
      </c>
      <c r="I4323" s="330" t="str">
        <f>IF(H4323="","",IFERROR(INDEX(Tanggal1,MATCH('Buku Besar'!H4323,Akun1,0)),""))</f>
        <v/>
      </c>
      <c r="J4323" s="2" t="str">
        <f>IF(H4323="","",IFERROR(INDEX(Keterangan1,MATCH('Buku Besar'!H4323,Akun1,0)),""))</f>
        <v/>
      </c>
      <c r="K4323" s="2" t="str">
        <f>IF(H4323="","",IFERROR(INDEX(Reff1,MATCH('Buku Besar'!H4323,Akun1,0)),""))</f>
        <v/>
      </c>
      <c r="L4323" s="331" t="str">
        <f>IF(H4323="","",IFERROR(INDEX(Penerimaan1,MATCH('Buku Besar'!H4323,Akun1,0)),""))</f>
        <v/>
      </c>
      <c r="M4323" s="331" t="str">
        <f>IF(H4323="","",IFERROR(INDEX(Pengeluaran1,MATCH('Buku Besar'!H4323,Akun1,0)),""))</f>
        <v/>
      </c>
    </row>
    <row r="4324" spans="1:13" x14ac:dyDescent="0.25">
      <c r="A4324" s="91" t="str">
        <f t="shared" si="134"/>
        <v/>
      </c>
      <c r="B4324" s="330" t="str">
        <f>IF(A4324="","",IFERROR(INDEX(Tanggal,MATCH('Buku Besar'!A4324,Akun,0)),""))</f>
        <v/>
      </c>
      <c r="C4324" s="2" t="str">
        <f>IF(A4324="","",IFERROR(INDEX(Keterangan,MATCH('Buku Besar'!A4324,Akun,0)),""))</f>
        <v/>
      </c>
      <c r="D4324" s="2" t="str">
        <f>IF(A4324="","",IFERROR(INDEX(Reff,MATCH('Buku Besar'!A4324,Akun,0)),""))</f>
        <v/>
      </c>
      <c r="E4324" s="331" t="str">
        <f>IF(A4324="","",IFERROR(INDEX(Penerimaan,MATCH('Buku Besar'!A4324,Akun,0)),""))</f>
        <v/>
      </c>
      <c r="F4324" s="331" t="str">
        <f>IF(A4324="","",IFERROR(INDEX(Pengeluaran,MATCH('Buku Besar'!A4324,Akun,0)),""))</f>
        <v/>
      </c>
      <c r="H4324" s="91" t="str">
        <f t="shared" si="135"/>
        <v/>
      </c>
      <c r="I4324" s="330" t="str">
        <f>IF(H4324="","",IFERROR(INDEX(Tanggal1,MATCH('Buku Besar'!H4324,Akun1,0)),""))</f>
        <v/>
      </c>
      <c r="J4324" s="2" t="str">
        <f>IF(H4324="","",IFERROR(INDEX(Keterangan1,MATCH('Buku Besar'!H4324,Akun1,0)),""))</f>
        <v/>
      </c>
      <c r="K4324" s="2" t="str">
        <f>IF(H4324="","",IFERROR(INDEX(Reff1,MATCH('Buku Besar'!H4324,Akun1,0)),""))</f>
        <v/>
      </c>
      <c r="L4324" s="331" t="str">
        <f>IF(H4324="","",IFERROR(INDEX(Penerimaan1,MATCH('Buku Besar'!H4324,Akun1,0)),""))</f>
        <v/>
      </c>
      <c r="M4324" s="331" t="str">
        <f>IF(H4324="","",IFERROR(INDEX(Pengeluaran1,MATCH('Buku Besar'!H4324,Akun1,0)),""))</f>
        <v/>
      </c>
    </row>
    <row r="4325" spans="1:13" x14ac:dyDescent="0.25">
      <c r="A4325" s="91" t="str">
        <f t="shared" si="134"/>
        <v/>
      </c>
      <c r="B4325" s="330" t="str">
        <f>IF(A4325="","",IFERROR(INDEX(Tanggal,MATCH('Buku Besar'!A4325,Akun,0)),""))</f>
        <v/>
      </c>
      <c r="C4325" s="2" t="str">
        <f>IF(A4325="","",IFERROR(INDEX(Keterangan,MATCH('Buku Besar'!A4325,Akun,0)),""))</f>
        <v/>
      </c>
      <c r="D4325" s="2" t="str">
        <f>IF(A4325="","",IFERROR(INDEX(Reff,MATCH('Buku Besar'!A4325,Akun,0)),""))</f>
        <v/>
      </c>
      <c r="E4325" s="331" t="str">
        <f>IF(A4325="","",IFERROR(INDEX(Penerimaan,MATCH('Buku Besar'!A4325,Akun,0)),""))</f>
        <v/>
      </c>
      <c r="F4325" s="331" t="str">
        <f>IF(A4325="","",IFERROR(INDEX(Pengeluaran,MATCH('Buku Besar'!A4325,Akun,0)),""))</f>
        <v/>
      </c>
      <c r="H4325" s="91" t="str">
        <f t="shared" si="135"/>
        <v/>
      </c>
      <c r="I4325" s="330" t="str">
        <f>IF(H4325="","",IFERROR(INDEX(Tanggal1,MATCH('Buku Besar'!H4325,Akun1,0)),""))</f>
        <v/>
      </c>
      <c r="J4325" s="2" t="str">
        <f>IF(H4325="","",IFERROR(INDEX(Keterangan1,MATCH('Buku Besar'!H4325,Akun1,0)),""))</f>
        <v/>
      </c>
      <c r="K4325" s="2" t="str">
        <f>IF(H4325="","",IFERROR(INDEX(Reff1,MATCH('Buku Besar'!H4325,Akun1,0)),""))</f>
        <v/>
      </c>
      <c r="L4325" s="331" t="str">
        <f>IF(H4325="","",IFERROR(INDEX(Penerimaan1,MATCH('Buku Besar'!H4325,Akun1,0)),""))</f>
        <v/>
      </c>
      <c r="M4325" s="331" t="str">
        <f>IF(H4325="","",IFERROR(INDEX(Pengeluaran1,MATCH('Buku Besar'!H4325,Akun1,0)),""))</f>
        <v/>
      </c>
    </row>
    <row r="4326" spans="1:13" x14ac:dyDescent="0.25">
      <c r="A4326" s="91" t="str">
        <f t="shared" si="134"/>
        <v/>
      </c>
      <c r="B4326" s="330" t="str">
        <f>IF(A4326="","",IFERROR(INDEX(Tanggal,MATCH('Buku Besar'!A4326,Akun,0)),""))</f>
        <v/>
      </c>
      <c r="C4326" s="2" t="str">
        <f>IF(A4326="","",IFERROR(INDEX(Keterangan,MATCH('Buku Besar'!A4326,Akun,0)),""))</f>
        <v/>
      </c>
      <c r="D4326" s="2" t="str">
        <f>IF(A4326="","",IFERROR(INDEX(Reff,MATCH('Buku Besar'!A4326,Akun,0)),""))</f>
        <v/>
      </c>
      <c r="E4326" s="331" t="str">
        <f>IF(A4326="","",IFERROR(INDEX(Penerimaan,MATCH('Buku Besar'!A4326,Akun,0)),""))</f>
        <v/>
      </c>
      <c r="F4326" s="331" t="str">
        <f>IF(A4326="","",IFERROR(INDEX(Pengeluaran,MATCH('Buku Besar'!A4326,Akun,0)),""))</f>
        <v/>
      </c>
      <c r="H4326" s="91" t="str">
        <f t="shared" si="135"/>
        <v/>
      </c>
      <c r="I4326" s="330" t="str">
        <f>IF(H4326="","",IFERROR(INDEX(Tanggal1,MATCH('Buku Besar'!H4326,Akun1,0)),""))</f>
        <v/>
      </c>
      <c r="J4326" s="2" t="str">
        <f>IF(H4326="","",IFERROR(INDEX(Keterangan1,MATCH('Buku Besar'!H4326,Akun1,0)),""))</f>
        <v/>
      </c>
      <c r="K4326" s="2" t="str">
        <f>IF(H4326="","",IFERROR(INDEX(Reff1,MATCH('Buku Besar'!H4326,Akun1,0)),""))</f>
        <v/>
      </c>
      <c r="L4326" s="331" t="str">
        <f>IF(H4326="","",IFERROR(INDEX(Penerimaan1,MATCH('Buku Besar'!H4326,Akun1,0)),""))</f>
        <v/>
      </c>
      <c r="M4326" s="331" t="str">
        <f>IF(H4326="","",IFERROR(INDEX(Pengeluaran1,MATCH('Buku Besar'!H4326,Akun1,0)),""))</f>
        <v/>
      </c>
    </row>
    <row r="4327" spans="1:13" x14ac:dyDescent="0.25">
      <c r="A4327" s="91" t="str">
        <f t="shared" si="134"/>
        <v/>
      </c>
      <c r="B4327" s="330" t="str">
        <f>IF(A4327="","",IFERROR(INDEX(Tanggal,MATCH('Buku Besar'!A4327,Akun,0)),""))</f>
        <v/>
      </c>
      <c r="C4327" s="2" t="str">
        <f>IF(A4327="","",IFERROR(INDEX(Keterangan,MATCH('Buku Besar'!A4327,Akun,0)),""))</f>
        <v/>
      </c>
      <c r="D4327" s="2" t="str">
        <f>IF(A4327="","",IFERROR(INDEX(Reff,MATCH('Buku Besar'!A4327,Akun,0)),""))</f>
        <v/>
      </c>
      <c r="E4327" s="331" t="str">
        <f>IF(A4327="","",IFERROR(INDEX(Penerimaan,MATCH('Buku Besar'!A4327,Akun,0)),""))</f>
        <v/>
      </c>
      <c r="F4327" s="331" t="str">
        <f>IF(A4327="","",IFERROR(INDEX(Pengeluaran,MATCH('Buku Besar'!A4327,Akun,0)),""))</f>
        <v/>
      </c>
      <c r="H4327" s="91" t="str">
        <f t="shared" si="135"/>
        <v/>
      </c>
      <c r="I4327" s="330" t="str">
        <f>IF(H4327="","",IFERROR(INDEX(Tanggal1,MATCH('Buku Besar'!H4327,Akun1,0)),""))</f>
        <v/>
      </c>
      <c r="J4327" s="2" t="str">
        <f>IF(H4327="","",IFERROR(INDEX(Keterangan1,MATCH('Buku Besar'!H4327,Akun1,0)),""))</f>
        <v/>
      </c>
      <c r="K4327" s="2" t="str">
        <f>IF(H4327="","",IFERROR(INDEX(Reff1,MATCH('Buku Besar'!H4327,Akun1,0)),""))</f>
        <v/>
      </c>
      <c r="L4327" s="331" t="str">
        <f>IF(H4327="","",IFERROR(INDEX(Penerimaan1,MATCH('Buku Besar'!H4327,Akun1,0)),""))</f>
        <v/>
      </c>
      <c r="M4327" s="331" t="str">
        <f>IF(H4327="","",IFERROR(INDEX(Pengeluaran1,MATCH('Buku Besar'!H4327,Akun1,0)),""))</f>
        <v/>
      </c>
    </row>
    <row r="4328" spans="1:13" x14ac:dyDescent="0.25">
      <c r="A4328" s="91" t="str">
        <f t="shared" si="134"/>
        <v/>
      </c>
      <c r="B4328" s="330" t="str">
        <f>IF(A4328="","",IFERROR(INDEX(Tanggal,MATCH('Buku Besar'!A4328,Akun,0)),""))</f>
        <v/>
      </c>
      <c r="C4328" s="2" t="str">
        <f>IF(A4328="","",IFERROR(INDEX(Keterangan,MATCH('Buku Besar'!A4328,Akun,0)),""))</f>
        <v/>
      </c>
      <c r="D4328" s="2" t="str">
        <f>IF(A4328="","",IFERROR(INDEX(Reff,MATCH('Buku Besar'!A4328,Akun,0)),""))</f>
        <v/>
      </c>
      <c r="E4328" s="331" t="str">
        <f>IF(A4328="","",IFERROR(INDEX(Penerimaan,MATCH('Buku Besar'!A4328,Akun,0)),""))</f>
        <v/>
      </c>
      <c r="F4328" s="331" t="str">
        <f>IF(A4328="","",IFERROR(INDEX(Pengeluaran,MATCH('Buku Besar'!A4328,Akun,0)),""))</f>
        <v/>
      </c>
      <c r="H4328" s="91" t="str">
        <f t="shared" si="135"/>
        <v/>
      </c>
      <c r="I4328" s="330" t="str">
        <f>IF(H4328="","",IFERROR(INDEX(Tanggal1,MATCH('Buku Besar'!H4328,Akun1,0)),""))</f>
        <v/>
      </c>
      <c r="J4328" s="2" t="str">
        <f>IF(H4328="","",IFERROR(INDEX(Keterangan1,MATCH('Buku Besar'!H4328,Akun1,0)),""))</f>
        <v/>
      </c>
      <c r="K4328" s="2" t="str">
        <f>IF(H4328="","",IFERROR(INDEX(Reff1,MATCH('Buku Besar'!H4328,Akun1,0)),""))</f>
        <v/>
      </c>
      <c r="L4328" s="331" t="str">
        <f>IF(H4328="","",IFERROR(INDEX(Penerimaan1,MATCH('Buku Besar'!H4328,Akun1,0)),""))</f>
        <v/>
      </c>
      <c r="M4328" s="331" t="str">
        <f>IF(H4328="","",IFERROR(INDEX(Pengeluaran1,MATCH('Buku Besar'!H4328,Akun1,0)),""))</f>
        <v/>
      </c>
    </row>
    <row r="4329" spans="1:13" x14ac:dyDescent="0.25">
      <c r="A4329" s="91" t="str">
        <f t="shared" si="134"/>
        <v/>
      </c>
      <c r="B4329" s="330" t="str">
        <f>IF(A4329="","",IFERROR(INDEX(Tanggal,MATCH('Buku Besar'!A4329,Akun,0)),""))</f>
        <v/>
      </c>
      <c r="C4329" s="2" t="str">
        <f>IF(A4329="","",IFERROR(INDEX(Keterangan,MATCH('Buku Besar'!A4329,Akun,0)),""))</f>
        <v/>
      </c>
      <c r="D4329" s="2" t="str">
        <f>IF(A4329="","",IFERROR(INDEX(Reff,MATCH('Buku Besar'!A4329,Akun,0)),""))</f>
        <v/>
      </c>
      <c r="E4329" s="331" t="str">
        <f>IF(A4329="","",IFERROR(INDEX(Penerimaan,MATCH('Buku Besar'!A4329,Akun,0)),""))</f>
        <v/>
      </c>
      <c r="F4329" s="331" t="str">
        <f>IF(A4329="","",IFERROR(INDEX(Pengeluaran,MATCH('Buku Besar'!A4329,Akun,0)),""))</f>
        <v/>
      </c>
      <c r="H4329" s="91" t="str">
        <f t="shared" si="135"/>
        <v/>
      </c>
      <c r="I4329" s="330" t="str">
        <f>IF(H4329="","",IFERROR(INDEX(Tanggal1,MATCH('Buku Besar'!H4329,Akun1,0)),""))</f>
        <v/>
      </c>
      <c r="J4329" s="2" t="str">
        <f>IF(H4329="","",IFERROR(INDEX(Keterangan1,MATCH('Buku Besar'!H4329,Akun1,0)),""))</f>
        <v/>
      </c>
      <c r="K4329" s="2" t="str">
        <f>IF(H4329="","",IFERROR(INDEX(Reff1,MATCH('Buku Besar'!H4329,Akun1,0)),""))</f>
        <v/>
      </c>
      <c r="L4329" s="331" t="str">
        <f>IF(H4329="","",IFERROR(INDEX(Penerimaan1,MATCH('Buku Besar'!H4329,Akun1,0)),""))</f>
        <v/>
      </c>
      <c r="M4329" s="331" t="str">
        <f>IF(H4329="","",IFERROR(INDEX(Pengeluaran1,MATCH('Buku Besar'!H4329,Akun1,0)),""))</f>
        <v/>
      </c>
    </row>
    <row r="4330" spans="1:13" x14ac:dyDescent="0.25">
      <c r="A4330" s="91" t="str">
        <f t="shared" si="134"/>
        <v/>
      </c>
      <c r="B4330" s="330" t="str">
        <f>IF(A4330="","",IFERROR(INDEX(Tanggal,MATCH('Buku Besar'!A4330,Akun,0)),""))</f>
        <v/>
      </c>
      <c r="C4330" s="2" t="str">
        <f>IF(A4330="","",IFERROR(INDEX(Keterangan,MATCH('Buku Besar'!A4330,Akun,0)),""))</f>
        <v/>
      </c>
      <c r="D4330" s="2" t="str">
        <f>IF(A4330="","",IFERROR(INDEX(Reff,MATCH('Buku Besar'!A4330,Akun,0)),""))</f>
        <v/>
      </c>
      <c r="E4330" s="331" t="str">
        <f>IF(A4330="","",IFERROR(INDEX(Penerimaan,MATCH('Buku Besar'!A4330,Akun,0)),""))</f>
        <v/>
      </c>
      <c r="F4330" s="331" t="str">
        <f>IF(A4330="","",IFERROR(INDEX(Pengeluaran,MATCH('Buku Besar'!A4330,Akun,0)),""))</f>
        <v/>
      </c>
      <c r="H4330" s="91" t="str">
        <f t="shared" si="135"/>
        <v/>
      </c>
      <c r="I4330" s="330" t="str">
        <f>IF(H4330="","",IFERROR(INDEX(Tanggal1,MATCH('Buku Besar'!H4330,Akun1,0)),""))</f>
        <v/>
      </c>
      <c r="J4330" s="2" t="str">
        <f>IF(H4330="","",IFERROR(INDEX(Keterangan1,MATCH('Buku Besar'!H4330,Akun1,0)),""))</f>
        <v/>
      </c>
      <c r="K4330" s="2" t="str">
        <f>IF(H4330="","",IFERROR(INDEX(Reff1,MATCH('Buku Besar'!H4330,Akun1,0)),""))</f>
        <v/>
      </c>
      <c r="L4330" s="331" t="str">
        <f>IF(H4330="","",IFERROR(INDEX(Penerimaan1,MATCH('Buku Besar'!H4330,Akun1,0)),""))</f>
        <v/>
      </c>
      <c r="M4330" s="331" t="str">
        <f>IF(H4330="","",IFERROR(INDEX(Pengeluaran1,MATCH('Buku Besar'!H4330,Akun1,0)),""))</f>
        <v/>
      </c>
    </row>
    <row r="4331" spans="1:13" x14ac:dyDescent="0.25">
      <c r="A4331" s="91" t="str">
        <f t="shared" si="134"/>
        <v/>
      </c>
      <c r="B4331" s="330" t="str">
        <f>IF(A4331="","",IFERROR(INDEX(Tanggal,MATCH('Buku Besar'!A4331,Akun,0)),""))</f>
        <v/>
      </c>
      <c r="C4331" s="2" t="str">
        <f>IF(A4331="","",IFERROR(INDEX(Keterangan,MATCH('Buku Besar'!A4331,Akun,0)),""))</f>
        <v/>
      </c>
      <c r="D4331" s="2" t="str">
        <f>IF(A4331="","",IFERROR(INDEX(Reff,MATCH('Buku Besar'!A4331,Akun,0)),""))</f>
        <v/>
      </c>
      <c r="E4331" s="331" t="str">
        <f>IF(A4331="","",IFERROR(INDEX(Penerimaan,MATCH('Buku Besar'!A4331,Akun,0)),""))</f>
        <v/>
      </c>
      <c r="F4331" s="331" t="str">
        <f>IF(A4331="","",IFERROR(INDEX(Pengeluaran,MATCH('Buku Besar'!A4331,Akun,0)),""))</f>
        <v/>
      </c>
      <c r="H4331" s="91" t="str">
        <f t="shared" si="135"/>
        <v/>
      </c>
      <c r="I4331" s="330" t="str">
        <f>IF(H4331="","",IFERROR(INDEX(Tanggal1,MATCH('Buku Besar'!H4331,Akun1,0)),""))</f>
        <v/>
      </c>
      <c r="J4331" s="2" t="str">
        <f>IF(H4331="","",IFERROR(INDEX(Keterangan1,MATCH('Buku Besar'!H4331,Akun1,0)),""))</f>
        <v/>
      </c>
      <c r="K4331" s="2" t="str">
        <f>IF(H4331="","",IFERROR(INDEX(Reff1,MATCH('Buku Besar'!H4331,Akun1,0)),""))</f>
        <v/>
      </c>
      <c r="L4331" s="331" t="str">
        <f>IF(H4331="","",IFERROR(INDEX(Penerimaan1,MATCH('Buku Besar'!H4331,Akun1,0)),""))</f>
        <v/>
      </c>
      <c r="M4331" s="331" t="str">
        <f>IF(H4331="","",IFERROR(INDEX(Pengeluaran1,MATCH('Buku Besar'!H4331,Akun1,0)),""))</f>
        <v/>
      </c>
    </row>
    <row r="4332" spans="1:13" x14ac:dyDescent="0.25">
      <c r="A4332" s="91" t="str">
        <f t="shared" si="134"/>
        <v/>
      </c>
      <c r="B4332" s="330" t="str">
        <f>IF(A4332="","",IFERROR(INDEX(Tanggal,MATCH('Buku Besar'!A4332,Akun,0)),""))</f>
        <v/>
      </c>
      <c r="C4332" s="2" t="str">
        <f>IF(A4332="","",IFERROR(INDEX(Keterangan,MATCH('Buku Besar'!A4332,Akun,0)),""))</f>
        <v/>
      </c>
      <c r="D4332" s="2" t="str">
        <f>IF(A4332="","",IFERROR(INDEX(Reff,MATCH('Buku Besar'!A4332,Akun,0)),""))</f>
        <v/>
      </c>
      <c r="E4332" s="331" t="str">
        <f>IF(A4332="","",IFERROR(INDEX(Penerimaan,MATCH('Buku Besar'!A4332,Akun,0)),""))</f>
        <v/>
      </c>
      <c r="F4332" s="331" t="str">
        <f>IF(A4332="","",IFERROR(INDEX(Pengeluaran,MATCH('Buku Besar'!A4332,Akun,0)),""))</f>
        <v/>
      </c>
      <c r="H4332" s="91" t="str">
        <f t="shared" si="135"/>
        <v/>
      </c>
      <c r="I4332" s="330" t="str">
        <f>IF(H4332="","",IFERROR(INDEX(Tanggal1,MATCH('Buku Besar'!H4332,Akun1,0)),""))</f>
        <v/>
      </c>
      <c r="J4332" s="2" t="str">
        <f>IF(H4332="","",IFERROR(INDEX(Keterangan1,MATCH('Buku Besar'!H4332,Akun1,0)),""))</f>
        <v/>
      </c>
      <c r="K4332" s="2" t="str">
        <f>IF(H4332="","",IFERROR(INDEX(Reff1,MATCH('Buku Besar'!H4332,Akun1,0)),""))</f>
        <v/>
      </c>
      <c r="L4332" s="331" t="str">
        <f>IF(H4332="","",IFERROR(INDEX(Penerimaan1,MATCH('Buku Besar'!H4332,Akun1,0)),""))</f>
        <v/>
      </c>
      <c r="M4332" s="331" t="str">
        <f>IF(H4332="","",IFERROR(INDEX(Pengeluaran1,MATCH('Buku Besar'!H4332,Akun1,0)),""))</f>
        <v/>
      </c>
    </row>
    <row r="4333" spans="1:13" x14ac:dyDescent="0.25">
      <c r="A4333" s="91" t="str">
        <f t="shared" si="134"/>
        <v/>
      </c>
      <c r="B4333" s="330" t="str">
        <f>IF(A4333="","",IFERROR(INDEX(Tanggal,MATCH('Buku Besar'!A4333,Akun,0)),""))</f>
        <v/>
      </c>
      <c r="C4333" s="2" t="str">
        <f>IF(A4333="","",IFERROR(INDEX(Keterangan,MATCH('Buku Besar'!A4333,Akun,0)),""))</f>
        <v/>
      </c>
      <c r="D4333" s="2" t="str">
        <f>IF(A4333="","",IFERROR(INDEX(Reff,MATCH('Buku Besar'!A4333,Akun,0)),""))</f>
        <v/>
      </c>
      <c r="E4333" s="331" t="str">
        <f>IF(A4333="","",IFERROR(INDEX(Penerimaan,MATCH('Buku Besar'!A4333,Akun,0)),""))</f>
        <v/>
      </c>
      <c r="F4333" s="331" t="str">
        <f>IF(A4333="","",IFERROR(INDEX(Pengeluaran,MATCH('Buku Besar'!A4333,Akun,0)),""))</f>
        <v/>
      </c>
      <c r="H4333" s="91" t="str">
        <f t="shared" si="135"/>
        <v/>
      </c>
      <c r="I4333" s="330" t="str">
        <f>IF(H4333="","",IFERROR(INDEX(Tanggal1,MATCH('Buku Besar'!H4333,Akun1,0)),""))</f>
        <v/>
      </c>
      <c r="J4333" s="2" t="str">
        <f>IF(H4333="","",IFERROR(INDEX(Keterangan1,MATCH('Buku Besar'!H4333,Akun1,0)),""))</f>
        <v/>
      </c>
      <c r="K4333" s="2" t="str">
        <f>IF(H4333="","",IFERROR(INDEX(Reff1,MATCH('Buku Besar'!H4333,Akun1,0)),""))</f>
        <v/>
      </c>
      <c r="L4333" s="331" t="str">
        <f>IF(H4333="","",IFERROR(INDEX(Penerimaan1,MATCH('Buku Besar'!H4333,Akun1,0)),""))</f>
        <v/>
      </c>
      <c r="M4333" s="331" t="str">
        <f>IF(H4333="","",IFERROR(INDEX(Pengeluaran1,MATCH('Buku Besar'!H4333,Akun1,0)),""))</f>
        <v/>
      </c>
    </row>
    <row r="4334" spans="1:13" x14ac:dyDescent="0.25">
      <c r="A4334" s="91" t="str">
        <f t="shared" si="134"/>
        <v/>
      </c>
      <c r="B4334" s="330" t="str">
        <f>IF(A4334="","",IFERROR(INDEX(Tanggal,MATCH('Buku Besar'!A4334,Akun,0)),""))</f>
        <v/>
      </c>
      <c r="C4334" s="2" t="str">
        <f>IF(A4334="","",IFERROR(INDEX(Keterangan,MATCH('Buku Besar'!A4334,Akun,0)),""))</f>
        <v/>
      </c>
      <c r="D4334" s="2" t="str">
        <f>IF(A4334="","",IFERROR(INDEX(Reff,MATCH('Buku Besar'!A4334,Akun,0)),""))</f>
        <v/>
      </c>
      <c r="E4334" s="331" t="str">
        <f>IF(A4334="","",IFERROR(INDEX(Penerimaan,MATCH('Buku Besar'!A4334,Akun,0)),""))</f>
        <v/>
      </c>
      <c r="F4334" s="331" t="str">
        <f>IF(A4334="","",IFERROR(INDEX(Pengeluaran,MATCH('Buku Besar'!A4334,Akun,0)),""))</f>
        <v/>
      </c>
      <c r="H4334" s="91" t="str">
        <f t="shared" si="135"/>
        <v/>
      </c>
      <c r="I4334" s="330" t="str">
        <f>IF(H4334="","",IFERROR(INDEX(Tanggal1,MATCH('Buku Besar'!H4334,Akun1,0)),""))</f>
        <v/>
      </c>
      <c r="J4334" s="2" t="str">
        <f>IF(H4334="","",IFERROR(INDEX(Keterangan1,MATCH('Buku Besar'!H4334,Akun1,0)),""))</f>
        <v/>
      </c>
      <c r="K4334" s="2" t="str">
        <f>IF(H4334="","",IFERROR(INDEX(Reff1,MATCH('Buku Besar'!H4334,Akun1,0)),""))</f>
        <v/>
      </c>
      <c r="L4334" s="331" t="str">
        <f>IF(H4334="","",IFERROR(INDEX(Penerimaan1,MATCH('Buku Besar'!H4334,Akun1,0)),""))</f>
        <v/>
      </c>
      <c r="M4334" s="331" t="str">
        <f>IF(H4334="","",IFERROR(INDEX(Pengeluaran1,MATCH('Buku Besar'!H4334,Akun1,0)),""))</f>
        <v/>
      </c>
    </row>
    <row r="4335" spans="1:13" x14ac:dyDescent="0.25">
      <c r="A4335" s="91" t="str">
        <f t="shared" si="134"/>
        <v/>
      </c>
      <c r="B4335" s="330" t="str">
        <f>IF(A4335="","",IFERROR(INDEX(Tanggal,MATCH('Buku Besar'!A4335,Akun,0)),""))</f>
        <v/>
      </c>
      <c r="C4335" s="2" t="str">
        <f>IF(A4335="","",IFERROR(INDEX(Keterangan,MATCH('Buku Besar'!A4335,Akun,0)),""))</f>
        <v/>
      </c>
      <c r="D4335" s="2" t="str">
        <f>IF(A4335="","",IFERROR(INDEX(Reff,MATCH('Buku Besar'!A4335,Akun,0)),""))</f>
        <v/>
      </c>
      <c r="E4335" s="331" t="str">
        <f>IF(A4335="","",IFERROR(INDEX(Penerimaan,MATCH('Buku Besar'!A4335,Akun,0)),""))</f>
        <v/>
      </c>
      <c r="F4335" s="331" t="str">
        <f>IF(A4335="","",IFERROR(INDEX(Pengeluaran,MATCH('Buku Besar'!A4335,Akun,0)),""))</f>
        <v/>
      </c>
      <c r="H4335" s="91" t="str">
        <f t="shared" si="135"/>
        <v/>
      </c>
      <c r="I4335" s="330" t="str">
        <f>IF(H4335="","",IFERROR(INDEX(Tanggal1,MATCH('Buku Besar'!H4335,Akun1,0)),""))</f>
        <v/>
      </c>
      <c r="J4335" s="2" t="str">
        <f>IF(H4335="","",IFERROR(INDEX(Keterangan1,MATCH('Buku Besar'!H4335,Akun1,0)),""))</f>
        <v/>
      </c>
      <c r="K4335" s="2" t="str">
        <f>IF(H4335="","",IFERROR(INDEX(Reff1,MATCH('Buku Besar'!H4335,Akun1,0)),""))</f>
        <v/>
      </c>
      <c r="L4335" s="331" t="str">
        <f>IF(H4335="","",IFERROR(INDEX(Penerimaan1,MATCH('Buku Besar'!H4335,Akun1,0)),""))</f>
        <v/>
      </c>
      <c r="M4335" s="331" t="str">
        <f>IF(H4335="","",IFERROR(INDEX(Pengeluaran1,MATCH('Buku Besar'!H4335,Akun1,0)),""))</f>
        <v/>
      </c>
    </row>
    <row r="4336" spans="1:13" x14ac:dyDescent="0.25">
      <c r="A4336" s="91" t="str">
        <f t="shared" si="134"/>
        <v/>
      </c>
      <c r="B4336" s="330" t="str">
        <f>IF(A4336="","",IFERROR(INDEX(Tanggal,MATCH('Buku Besar'!A4336,Akun,0)),""))</f>
        <v/>
      </c>
      <c r="C4336" s="2" t="str">
        <f>IF(A4336="","",IFERROR(INDEX(Keterangan,MATCH('Buku Besar'!A4336,Akun,0)),""))</f>
        <v/>
      </c>
      <c r="D4336" s="2" t="str">
        <f>IF(A4336="","",IFERROR(INDEX(Reff,MATCH('Buku Besar'!A4336,Akun,0)),""))</f>
        <v/>
      </c>
      <c r="E4336" s="331" t="str">
        <f>IF(A4336="","",IFERROR(INDEX(Penerimaan,MATCH('Buku Besar'!A4336,Akun,0)),""))</f>
        <v/>
      </c>
      <c r="F4336" s="331" t="str">
        <f>IF(A4336="","",IFERROR(INDEX(Pengeluaran,MATCH('Buku Besar'!A4336,Akun,0)),""))</f>
        <v/>
      </c>
      <c r="H4336" s="91" t="str">
        <f t="shared" si="135"/>
        <v/>
      </c>
      <c r="I4336" s="330" t="str">
        <f>IF(H4336="","",IFERROR(INDEX(Tanggal1,MATCH('Buku Besar'!H4336,Akun1,0)),""))</f>
        <v/>
      </c>
      <c r="J4336" s="2" t="str">
        <f>IF(H4336="","",IFERROR(INDEX(Keterangan1,MATCH('Buku Besar'!H4336,Akun1,0)),""))</f>
        <v/>
      </c>
      <c r="K4336" s="2" t="str">
        <f>IF(H4336="","",IFERROR(INDEX(Reff1,MATCH('Buku Besar'!H4336,Akun1,0)),""))</f>
        <v/>
      </c>
      <c r="L4336" s="331" t="str">
        <f>IF(H4336="","",IFERROR(INDEX(Penerimaan1,MATCH('Buku Besar'!H4336,Akun1,0)),""))</f>
        <v/>
      </c>
      <c r="M4336" s="331" t="str">
        <f>IF(H4336="","",IFERROR(INDEX(Pengeluaran1,MATCH('Buku Besar'!H4336,Akun1,0)),""))</f>
        <v/>
      </c>
    </row>
    <row r="4337" spans="1:13" x14ac:dyDescent="0.25">
      <c r="A4337" s="91" t="str">
        <f t="shared" si="134"/>
        <v/>
      </c>
      <c r="B4337" s="330" t="str">
        <f>IF(A4337="","",IFERROR(INDEX(Tanggal,MATCH('Buku Besar'!A4337,Akun,0)),""))</f>
        <v/>
      </c>
      <c r="C4337" s="2" t="str">
        <f>IF(A4337="","",IFERROR(INDEX(Keterangan,MATCH('Buku Besar'!A4337,Akun,0)),""))</f>
        <v/>
      </c>
      <c r="D4337" s="2" t="str">
        <f>IF(A4337="","",IFERROR(INDEX(Reff,MATCH('Buku Besar'!A4337,Akun,0)),""))</f>
        <v/>
      </c>
      <c r="E4337" s="331" t="str">
        <f>IF(A4337="","",IFERROR(INDEX(Penerimaan,MATCH('Buku Besar'!A4337,Akun,0)),""))</f>
        <v/>
      </c>
      <c r="F4337" s="331" t="str">
        <f>IF(A4337="","",IFERROR(INDEX(Pengeluaran,MATCH('Buku Besar'!A4337,Akun,0)),""))</f>
        <v/>
      </c>
      <c r="H4337" s="91" t="str">
        <f t="shared" si="135"/>
        <v/>
      </c>
      <c r="I4337" s="330" t="str">
        <f>IF(H4337="","",IFERROR(INDEX(Tanggal1,MATCH('Buku Besar'!H4337,Akun1,0)),""))</f>
        <v/>
      </c>
      <c r="J4337" s="2" t="str">
        <f>IF(H4337="","",IFERROR(INDEX(Keterangan1,MATCH('Buku Besar'!H4337,Akun1,0)),""))</f>
        <v/>
      </c>
      <c r="K4337" s="2" t="str">
        <f>IF(H4337="","",IFERROR(INDEX(Reff1,MATCH('Buku Besar'!H4337,Akun1,0)),""))</f>
        <v/>
      </c>
      <c r="L4337" s="331" t="str">
        <f>IF(H4337="","",IFERROR(INDEX(Penerimaan1,MATCH('Buku Besar'!H4337,Akun1,0)),""))</f>
        <v/>
      </c>
      <c r="M4337" s="331" t="str">
        <f>IF(H4337="","",IFERROR(INDEX(Pengeluaran1,MATCH('Buku Besar'!H4337,Akun1,0)),""))</f>
        <v/>
      </c>
    </row>
    <row r="4338" spans="1:13" x14ac:dyDescent="0.25">
      <c r="A4338" s="91" t="str">
        <f t="shared" si="134"/>
        <v/>
      </c>
      <c r="B4338" s="330" t="str">
        <f>IF(A4338="","",IFERROR(INDEX(Tanggal,MATCH('Buku Besar'!A4338,Akun,0)),""))</f>
        <v/>
      </c>
      <c r="C4338" s="2" t="str">
        <f>IF(A4338="","",IFERROR(INDEX(Keterangan,MATCH('Buku Besar'!A4338,Akun,0)),""))</f>
        <v/>
      </c>
      <c r="D4338" s="2" t="str">
        <f>IF(A4338="","",IFERROR(INDEX(Reff,MATCH('Buku Besar'!A4338,Akun,0)),""))</f>
        <v/>
      </c>
      <c r="E4338" s="331" t="str">
        <f>IF(A4338="","",IFERROR(INDEX(Penerimaan,MATCH('Buku Besar'!A4338,Akun,0)),""))</f>
        <v/>
      </c>
      <c r="F4338" s="331" t="str">
        <f>IF(A4338="","",IFERROR(INDEX(Pengeluaran,MATCH('Buku Besar'!A4338,Akun,0)),""))</f>
        <v/>
      </c>
      <c r="H4338" s="91" t="str">
        <f t="shared" si="135"/>
        <v/>
      </c>
      <c r="I4338" s="330" t="str">
        <f>IF(H4338="","",IFERROR(INDEX(Tanggal1,MATCH('Buku Besar'!H4338,Akun1,0)),""))</f>
        <v/>
      </c>
      <c r="J4338" s="2" t="str">
        <f>IF(H4338="","",IFERROR(INDEX(Keterangan1,MATCH('Buku Besar'!H4338,Akun1,0)),""))</f>
        <v/>
      </c>
      <c r="K4338" s="2" t="str">
        <f>IF(H4338="","",IFERROR(INDEX(Reff1,MATCH('Buku Besar'!H4338,Akun1,0)),""))</f>
        <v/>
      </c>
      <c r="L4338" s="331" t="str">
        <f>IF(H4338="","",IFERROR(INDEX(Penerimaan1,MATCH('Buku Besar'!H4338,Akun1,0)),""))</f>
        <v/>
      </c>
      <c r="M4338" s="331" t="str">
        <f>IF(H4338="","",IFERROR(INDEX(Pengeluaran1,MATCH('Buku Besar'!H4338,Akun1,0)),""))</f>
        <v/>
      </c>
    </row>
    <row r="4339" spans="1:13" x14ac:dyDescent="0.25">
      <c r="A4339" s="91" t="str">
        <f t="shared" si="134"/>
        <v/>
      </c>
      <c r="B4339" s="330" t="str">
        <f>IF(A4339="","",IFERROR(INDEX(Tanggal,MATCH('Buku Besar'!A4339,Akun,0)),""))</f>
        <v/>
      </c>
      <c r="C4339" s="2" t="str">
        <f>IF(A4339="","",IFERROR(INDEX(Keterangan,MATCH('Buku Besar'!A4339,Akun,0)),""))</f>
        <v/>
      </c>
      <c r="D4339" s="2" t="str">
        <f>IF(A4339="","",IFERROR(INDEX(Reff,MATCH('Buku Besar'!A4339,Akun,0)),""))</f>
        <v/>
      </c>
      <c r="E4339" s="331" t="str">
        <f>IF(A4339="","",IFERROR(INDEX(Penerimaan,MATCH('Buku Besar'!A4339,Akun,0)),""))</f>
        <v/>
      </c>
      <c r="F4339" s="331" t="str">
        <f>IF(A4339="","",IFERROR(INDEX(Pengeluaran,MATCH('Buku Besar'!A4339,Akun,0)),""))</f>
        <v/>
      </c>
      <c r="H4339" s="91" t="str">
        <f t="shared" si="135"/>
        <v/>
      </c>
      <c r="I4339" s="330" t="str">
        <f>IF(H4339="","",IFERROR(INDEX(Tanggal1,MATCH('Buku Besar'!H4339,Akun1,0)),""))</f>
        <v/>
      </c>
      <c r="J4339" s="2" t="str">
        <f>IF(H4339="","",IFERROR(INDEX(Keterangan1,MATCH('Buku Besar'!H4339,Akun1,0)),""))</f>
        <v/>
      </c>
      <c r="K4339" s="2" t="str">
        <f>IF(H4339="","",IFERROR(INDEX(Reff1,MATCH('Buku Besar'!H4339,Akun1,0)),""))</f>
        <v/>
      </c>
      <c r="L4339" s="331" t="str">
        <f>IF(H4339="","",IFERROR(INDEX(Penerimaan1,MATCH('Buku Besar'!H4339,Akun1,0)),""))</f>
        <v/>
      </c>
      <c r="M4339" s="331" t="str">
        <f>IF(H4339="","",IFERROR(INDEX(Pengeluaran1,MATCH('Buku Besar'!H4339,Akun1,0)),""))</f>
        <v/>
      </c>
    </row>
    <row r="4340" spans="1:13" x14ac:dyDescent="0.25">
      <c r="A4340" s="91" t="str">
        <f t="shared" si="134"/>
        <v/>
      </c>
      <c r="B4340" s="330" t="str">
        <f>IF(A4340="","",IFERROR(INDEX(Tanggal,MATCH('Buku Besar'!A4340,Akun,0)),""))</f>
        <v/>
      </c>
      <c r="C4340" s="2" t="str">
        <f>IF(A4340="","",IFERROR(INDEX(Keterangan,MATCH('Buku Besar'!A4340,Akun,0)),""))</f>
        <v/>
      </c>
      <c r="D4340" s="2" t="str">
        <f>IF(A4340="","",IFERROR(INDEX(Reff,MATCH('Buku Besar'!A4340,Akun,0)),""))</f>
        <v/>
      </c>
      <c r="E4340" s="331" t="str">
        <f>IF(A4340="","",IFERROR(INDEX(Penerimaan,MATCH('Buku Besar'!A4340,Akun,0)),""))</f>
        <v/>
      </c>
      <c r="F4340" s="331" t="str">
        <f>IF(A4340="","",IFERROR(INDEX(Pengeluaran,MATCH('Buku Besar'!A4340,Akun,0)),""))</f>
        <v/>
      </c>
      <c r="H4340" s="91" t="str">
        <f t="shared" si="135"/>
        <v/>
      </c>
      <c r="I4340" s="330" t="str">
        <f>IF(H4340="","",IFERROR(INDEX(Tanggal1,MATCH('Buku Besar'!H4340,Akun1,0)),""))</f>
        <v/>
      </c>
      <c r="J4340" s="2" t="str">
        <f>IF(H4340="","",IFERROR(INDEX(Keterangan1,MATCH('Buku Besar'!H4340,Akun1,0)),""))</f>
        <v/>
      </c>
      <c r="K4340" s="2" t="str">
        <f>IF(H4340="","",IFERROR(INDEX(Reff1,MATCH('Buku Besar'!H4340,Akun1,0)),""))</f>
        <v/>
      </c>
      <c r="L4340" s="331" t="str">
        <f>IF(H4340="","",IFERROR(INDEX(Penerimaan1,MATCH('Buku Besar'!H4340,Akun1,0)),""))</f>
        <v/>
      </c>
      <c r="M4340" s="331" t="str">
        <f>IF(H4340="","",IFERROR(INDEX(Pengeluaran1,MATCH('Buku Besar'!H4340,Akun1,0)),""))</f>
        <v/>
      </c>
    </row>
    <row r="4341" spans="1:13" x14ac:dyDescent="0.25">
      <c r="A4341" s="91" t="str">
        <f t="shared" si="134"/>
        <v/>
      </c>
      <c r="B4341" s="330" t="str">
        <f>IF(A4341="","",IFERROR(INDEX(Tanggal,MATCH('Buku Besar'!A4341,Akun,0)),""))</f>
        <v/>
      </c>
      <c r="C4341" s="2" t="str">
        <f>IF(A4341="","",IFERROR(INDEX(Keterangan,MATCH('Buku Besar'!A4341,Akun,0)),""))</f>
        <v/>
      </c>
      <c r="D4341" s="2" t="str">
        <f>IF(A4341="","",IFERROR(INDEX(Reff,MATCH('Buku Besar'!A4341,Akun,0)),""))</f>
        <v/>
      </c>
      <c r="E4341" s="331" t="str">
        <f>IF(A4341="","",IFERROR(INDEX(Penerimaan,MATCH('Buku Besar'!A4341,Akun,0)),""))</f>
        <v/>
      </c>
      <c r="F4341" s="331" t="str">
        <f>IF(A4341="","",IFERROR(INDEX(Pengeluaran,MATCH('Buku Besar'!A4341,Akun,0)),""))</f>
        <v/>
      </c>
      <c r="H4341" s="91" t="str">
        <f t="shared" si="135"/>
        <v/>
      </c>
      <c r="I4341" s="330" t="str">
        <f>IF(H4341="","",IFERROR(INDEX(Tanggal1,MATCH('Buku Besar'!H4341,Akun1,0)),""))</f>
        <v/>
      </c>
      <c r="J4341" s="2" t="str">
        <f>IF(H4341="","",IFERROR(INDEX(Keterangan1,MATCH('Buku Besar'!H4341,Akun1,0)),""))</f>
        <v/>
      </c>
      <c r="K4341" s="2" t="str">
        <f>IF(H4341="","",IFERROR(INDEX(Reff1,MATCH('Buku Besar'!H4341,Akun1,0)),""))</f>
        <v/>
      </c>
      <c r="L4341" s="331" t="str">
        <f>IF(H4341="","",IFERROR(INDEX(Penerimaan1,MATCH('Buku Besar'!H4341,Akun1,0)),""))</f>
        <v/>
      </c>
      <c r="M4341" s="331" t="str">
        <f>IF(H4341="","",IFERROR(INDEX(Pengeluaran1,MATCH('Buku Besar'!H4341,Akun1,0)),""))</f>
        <v/>
      </c>
    </row>
    <row r="4342" spans="1:13" x14ac:dyDescent="0.25">
      <c r="A4342" s="91" t="str">
        <f t="shared" si="134"/>
        <v/>
      </c>
      <c r="B4342" s="330" t="str">
        <f>IF(A4342="","",IFERROR(INDEX(Tanggal,MATCH('Buku Besar'!A4342,Akun,0)),""))</f>
        <v/>
      </c>
      <c r="C4342" s="2" t="str">
        <f>IF(A4342="","",IFERROR(INDEX(Keterangan,MATCH('Buku Besar'!A4342,Akun,0)),""))</f>
        <v/>
      </c>
      <c r="D4342" s="2" t="str">
        <f>IF(A4342="","",IFERROR(INDEX(Reff,MATCH('Buku Besar'!A4342,Akun,0)),""))</f>
        <v/>
      </c>
      <c r="E4342" s="331" t="str">
        <f>IF(A4342="","",IFERROR(INDEX(Penerimaan,MATCH('Buku Besar'!A4342,Akun,0)),""))</f>
        <v/>
      </c>
      <c r="F4342" s="331" t="str">
        <f>IF(A4342="","",IFERROR(INDEX(Pengeluaran,MATCH('Buku Besar'!A4342,Akun,0)),""))</f>
        <v/>
      </c>
      <c r="H4342" s="91" t="str">
        <f t="shared" si="135"/>
        <v/>
      </c>
      <c r="I4342" s="330" t="str">
        <f>IF(H4342="","",IFERROR(INDEX(Tanggal1,MATCH('Buku Besar'!H4342,Akun1,0)),""))</f>
        <v/>
      </c>
      <c r="J4342" s="2" t="str">
        <f>IF(H4342="","",IFERROR(INDEX(Keterangan1,MATCH('Buku Besar'!H4342,Akun1,0)),""))</f>
        <v/>
      </c>
      <c r="K4342" s="2" t="str">
        <f>IF(H4342="","",IFERROR(INDEX(Reff1,MATCH('Buku Besar'!H4342,Akun1,0)),""))</f>
        <v/>
      </c>
      <c r="L4342" s="331" t="str">
        <f>IF(H4342="","",IFERROR(INDEX(Penerimaan1,MATCH('Buku Besar'!H4342,Akun1,0)),""))</f>
        <v/>
      </c>
      <c r="M4342" s="331" t="str">
        <f>IF(H4342="","",IFERROR(INDEX(Pengeluaran1,MATCH('Buku Besar'!H4342,Akun1,0)),""))</f>
        <v/>
      </c>
    </row>
    <row r="4343" spans="1:13" x14ac:dyDescent="0.25">
      <c r="A4343" s="91" t="str">
        <f t="shared" si="134"/>
        <v/>
      </c>
      <c r="B4343" s="330" t="str">
        <f>IF(A4343="","",IFERROR(INDEX(Tanggal,MATCH('Buku Besar'!A4343,Akun,0)),""))</f>
        <v/>
      </c>
      <c r="C4343" s="2" t="str">
        <f>IF(A4343="","",IFERROR(INDEX(Keterangan,MATCH('Buku Besar'!A4343,Akun,0)),""))</f>
        <v/>
      </c>
      <c r="D4343" s="2" t="str">
        <f>IF(A4343="","",IFERROR(INDEX(Reff,MATCH('Buku Besar'!A4343,Akun,0)),""))</f>
        <v/>
      </c>
      <c r="E4343" s="331" t="str">
        <f>IF(A4343="","",IFERROR(INDEX(Penerimaan,MATCH('Buku Besar'!A4343,Akun,0)),""))</f>
        <v/>
      </c>
      <c r="F4343" s="331" t="str">
        <f>IF(A4343="","",IFERROR(INDEX(Pengeluaran,MATCH('Buku Besar'!A4343,Akun,0)),""))</f>
        <v/>
      </c>
      <c r="H4343" s="91" t="str">
        <f t="shared" si="135"/>
        <v/>
      </c>
      <c r="I4343" s="330" t="str">
        <f>IF(H4343="","",IFERROR(INDEX(Tanggal1,MATCH('Buku Besar'!H4343,Akun1,0)),""))</f>
        <v/>
      </c>
      <c r="J4343" s="2" t="str">
        <f>IF(H4343="","",IFERROR(INDEX(Keterangan1,MATCH('Buku Besar'!H4343,Akun1,0)),""))</f>
        <v/>
      </c>
      <c r="K4343" s="2" t="str">
        <f>IF(H4343="","",IFERROR(INDEX(Reff1,MATCH('Buku Besar'!H4343,Akun1,0)),""))</f>
        <v/>
      </c>
      <c r="L4343" s="331" t="str">
        <f>IF(H4343="","",IFERROR(INDEX(Penerimaan1,MATCH('Buku Besar'!H4343,Akun1,0)),""))</f>
        <v/>
      </c>
      <c r="M4343" s="331" t="str">
        <f>IF(H4343="","",IFERROR(INDEX(Pengeluaran1,MATCH('Buku Besar'!H4343,Akun1,0)),""))</f>
        <v/>
      </c>
    </row>
    <row r="4344" spans="1:13" x14ac:dyDescent="0.25">
      <c r="A4344" s="91" t="str">
        <f t="shared" si="134"/>
        <v/>
      </c>
      <c r="B4344" s="330" t="str">
        <f>IF(A4344="","",IFERROR(INDEX(Tanggal,MATCH('Buku Besar'!A4344,Akun,0)),""))</f>
        <v/>
      </c>
      <c r="C4344" s="2" t="str">
        <f>IF(A4344="","",IFERROR(INDEX(Keterangan,MATCH('Buku Besar'!A4344,Akun,0)),""))</f>
        <v/>
      </c>
      <c r="D4344" s="2" t="str">
        <f>IF(A4344="","",IFERROR(INDEX(Reff,MATCH('Buku Besar'!A4344,Akun,0)),""))</f>
        <v/>
      </c>
      <c r="E4344" s="331" t="str">
        <f>IF(A4344="","",IFERROR(INDEX(Penerimaan,MATCH('Buku Besar'!A4344,Akun,0)),""))</f>
        <v/>
      </c>
      <c r="F4344" s="331" t="str">
        <f>IF(A4344="","",IFERROR(INDEX(Pengeluaran,MATCH('Buku Besar'!A4344,Akun,0)),""))</f>
        <v/>
      </c>
      <c r="H4344" s="91" t="str">
        <f t="shared" si="135"/>
        <v/>
      </c>
      <c r="I4344" s="330" t="str">
        <f>IF(H4344="","",IFERROR(INDEX(Tanggal1,MATCH('Buku Besar'!H4344,Akun1,0)),""))</f>
        <v/>
      </c>
      <c r="J4344" s="2" t="str">
        <f>IF(H4344="","",IFERROR(INDEX(Keterangan1,MATCH('Buku Besar'!H4344,Akun1,0)),""))</f>
        <v/>
      </c>
      <c r="K4344" s="2" t="str">
        <f>IF(H4344="","",IFERROR(INDEX(Reff1,MATCH('Buku Besar'!H4344,Akun1,0)),""))</f>
        <v/>
      </c>
      <c r="L4344" s="331" t="str">
        <f>IF(H4344="","",IFERROR(INDEX(Penerimaan1,MATCH('Buku Besar'!H4344,Akun1,0)),""))</f>
        <v/>
      </c>
      <c r="M4344" s="331" t="str">
        <f>IF(H4344="","",IFERROR(INDEX(Pengeluaran1,MATCH('Buku Besar'!H4344,Akun1,0)),""))</f>
        <v/>
      </c>
    </row>
    <row r="4345" spans="1:13" x14ac:dyDescent="0.25">
      <c r="A4345" s="91" t="str">
        <f t="shared" si="134"/>
        <v/>
      </c>
      <c r="B4345" s="330" t="str">
        <f>IF(A4345="","",IFERROR(INDEX(Tanggal,MATCH('Buku Besar'!A4345,Akun,0)),""))</f>
        <v/>
      </c>
      <c r="C4345" s="2" t="str">
        <f>IF(A4345="","",IFERROR(INDEX(Keterangan,MATCH('Buku Besar'!A4345,Akun,0)),""))</f>
        <v/>
      </c>
      <c r="D4345" s="2" t="str">
        <f>IF(A4345="","",IFERROR(INDEX(Reff,MATCH('Buku Besar'!A4345,Akun,0)),""))</f>
        <v/>
      </c>
      <c r="E4345" s="331" t="str">
        <f>IF(A4345="","",IFERROR(INDEX(Penerimaan,MATCH('Buku Besar'!A4345,Akun,0)),""))</f>
        <v/>
      </c>
      <c r="F4345" s="331" t="str">
        <f>IF(A4345="","",IFERROR(INDEX(Pengeluaran,MATCH('Buku Besar'!A4345,Akun,0)),""))</f>
        <v/>
      </c>
      <c r="H4345" s="91" t="str">
        <f t="shared" si="135"/>
        <v/>
      </c>
      <c r="I4345" s="330" t="str">
        <f>IF(H4345="","",IFERROR(INDEX(Tanggal1,MATCH('Buku Besar'!H4345,Akun1,0)),""))</f>
        <v/>
      </c>
      <c r="J4345" s="2" t="str">
        <f>IF(H4345="","",IFERROR(INDEX(Keterangan1,MATCH('Buku Besar'!H4345,Akun1,0)),""))</f>
        <v/>
      </c>
      <c r="K4345" s="2" t="str">
        <f>IF(H4345="","",IFERROR(INDEX(Reff1,MATCH('Buku Besar'!H4345,Akun1,0)),""))</f>
        <v/>
      </c>
      <c r="L4345" s="331" t="str">
        <f>IF(H4345="","",IFERROR(INDEX(Penerimaan1,MATCH('Buku Besar'!H4345,Akun1,0)),""))</f>
        <v/>
      </c>
      <c r="M4345" s="331" t="str">
        <f>IF(H4345="","",IFERROR(INDEX(Pengeluaran1,MATCH('Buku Besar'!H4345,Akun1,0)),""))</f>
        <v/>
      </c>
    </row>
    <row r="4346" spans="1:13" x14ac:dyDescent="0.25">
      <c r="A4346" s="91" t="str">
        <f t="shared" si="134"/>
        <v/>
      </c>
      <c r="B4346" s="330" t="str">
        <f>IF(A4346="","",IFERROR(INDEX(Tanggal,MATCH('Buku Besar'!A4346,Akun,0)),""))</f>
        <v/>
      </c>
      <c r="C4346" s="2" t="str">
        <f>IF(A4346="","",IFERROR(INDEX(Keterangan,MATCH('Buku Besar'!A4346,Akun,0)),""))</f>
        <v/>
      </c>
      <c r="D4346" s="2" t="str">
        <f>IF(A4346="","",IFERROR(INDEX(Reff,MATCH('Buku Besar'!A4346,Akun,0)),""))</f>
        <v/>
      </c>
      <c r="E4346" s="331" t="str">
        <f>IF(A4346="","",IFERROR(INDEX(Penerimaan,MATCH('Buku Besar'!A4346,Akun,0)),""))</f>
        <v/>
      </c>
      <c r="F4346" s="331" t="str">
        <f>IF(A4346="","",IFERROR(INDEX(Pengeluaran,MATCH('Buku Besar'!A4346,Akun,0)),""))</f>
        <v/>
      </c>
      <c r="H4346" s="91" t="str">
        <f t="shared" si="135"/>
        <v/>
      </c>
      <c r="I4346" s="330" t="str">
        <f>IF(H4346="","",IFERROR(INDEX(Tanggal1,MATCH('Buku Besar'!H4346,Akun1,0)),""))</f>
        <v/>
      </c>
      <c r="J4346" s="2" t="str">
        <f>IF(H4346="","",IFERROR(INDEX(Keterangan1,MATCH('Buku Besar'!H4346,Akun1,0)),""))</f>
        <v/>
      </c>
      <c r="K4346" s="2" t="str">
        <f>IF(H4346="","",IFERROR(INDEX(Reff1,MATCH('Buku Besar'!H4346,Akun1,0)),""))</f>
        <v/>
      </c>
      <c r="L4346" s="331" t="str">
        <f>IF(H4346="","",IFERROR(INDEX(Penerimaan1,MATCH('Buku Besar'!H4346,Akun1,0)),""))</f>
        <v/>
      </c>
      <c r="M4346" s="331" t="str">
        <f>IF(H4346="","",IFERROR(INDEX(Pengeluaran1,MATCH('Buku Besar'!H4346,Akun1,0)),""))</f>
        <v/>
      </c>
    </row>
    <row r="4347" spans="1:13" x14ac:dyDescent="0.25">
      <c r="A4347" s="91" t="str">
        <f t="shared" si="134"/>
        <v/>
      </c>
      <c r="B4347" s="330" t="str">
        <f>IF(A4347="","",IFERROR(INDEX(Tanggal,MATCH('Buku Besar'!A4347,Akun,0)),""))</f>
        <v/>
      </c>
      <c r="C4347" s="2" t="str">
        <f>IF(A4347="","",IFERROR(INDEX(Keterangan,MATCH('Buku Besar'!A4347,Akun,0)),""))</f>
        <v/>
      </c>
      <c r="D4347" s="2" t="str">
        <f>IF(A4347="","",IFERROR(INDEX(Reff,MATCH('Buku Besar'!A4347,Akun,0)),""))</f>
        <v/>
      </c>
      <c r="E4347" s="331" t="str">
        <f>IF(A4347="","",IFERROR(INDEX(Penerimaan,MATCH('Buku Besar'!A4347,Akun,0)),""))</f>
        <v/>
      </c>
      <c r="F4347" s="331" t="str">
        <f>IF(A4347="","",IFERROR(INDEX(Pengeluaran,MATCH('Buku Besar'!A4347,Akun,0)),""))</f>
        <v/>
      </c>
      <c r="H4347" s="91" t="str">
        <f t="shared" si="135"/>
        <v/>
      </c>
      <c r="I4347" s="330" t="str">
        <f>IF(H4347="","",IFERROR(INDEX(Tanggal1,MATCH('Buku Besar'!H4347,Akun1,0)),""))</f>
        <v/>
      </c>
      <c r="J4347" s="2" t="str">
        <f>IF(H4347="","",IFERROR(INDEX(Keterangan1,MATCH('Buku Besar'!H4347,Akun1,0)),""))</f>
        <v/>
      </c>
      <c r="K4347" s="2" t="str">
        <f>IF(H4347="","",IFERROR(INDEX(Reff1,MATCH('Buku Besar'!H4347,Akun1,0)),""))</f>
        <v/>
      </c>
      <c r="L4347" s="331" t="str">
        <f>IF(H4347="","",IFERROR(INDEX(Penerimaan1,MATCH('Buku Besar'!H4347,Akun1,0)),""))</f>
        <v/>
      </c>
      <c r="M4347" s="331" t="str">
        <f>IF(H4347="","",IFERROR(INDEX(Pengeluaran1,MATCH('Buku Besar'!H4347,Akun1,0)),""))</f>
        <v/>
      </c>
    </row>
    <row r="4348" spans="1:13" x14ac:dyDescent="0.25">
      <c r="A4348" s="91" t="str">
        <f t="shared" si="134"/>
        <v/>
      </c>
      <c r="B4348" s="330" t="str">
        <f>IF(A4348="","",IFERROR(INDEX(Tanggal,MATCH('Buku Besar'!A4348,Akun,0)),""))</f>
        <v/>
      </c>
      <c r="C4348" s="2" t="str">
        <f>IF(A4348="","",IFERROR(INDEX(Keterangan,MATCH('Buku Besar'!A4348,Akun,0)),""))</f>
        <v/>
      </c>
      <c r="D4348" s="2" t="str">
        <f>IF(A4348="","",IFERROR(INDEX(Reff,MATCH('Buku Besar'!A4348,Akun,0)),""))</f>
        <v/>
      </c>
      <c r="E4348" s="331" t="str">
        <f>IF(A4348="","",IFERROR(INDEX(Penerimaan,MATCH('Buku Besar'!A4348,Akun,0)),""))</f>
        <v/>
      </c>
      <c r="F4348" s="331" t="str">
        <f>IF(A4348="","",IFERROR(INDEX(Pengeluaran,MATCH('Buku Besar'!A4348,Akun,0)),""))</f>
        <v/>
      </c>
      <c r="H4348" s="91" t="str">
        <f t="shared" si="135"/>
        <v/>
      </c>
      <c r="I4348" s="330" t="str">
        <f>IF(H4348="","",IFERROR(INDEX(Tanggal1,MATCH('Buku Besar'!H4348,Akun1,0)),""))</f>
        <v/>
      </c>
      <c r="J4348" s="2" t="str">
        <f>IF(H4348="","",IFERROR(INDEX(Keterangan1,MATCH('Buku Besar'!H4348,Akun1,0)),""))</f>
        <v/>
      </c>
      <c r="K4348" s="2" t="str">
        <f>IF(H4348="","",IFERROR(INDEX(Reff1,MATCH('Buku Besar'!H4348,Akun1,0)),""))</f>
        <v/>
      </c>
      <c r="L4348" s="331" t="str">
        <f>IF(H4348="","",IFERROR(INDEX(Penerimaan1,MATCH('Buku Besar'!H4348,Akun1,0)),""))</f>
        <v/>
      </c>
      <c r="M4348" s="331" t="str">
        <f>IF(H4348="","",IFERROR(INDEX(Pengeluaran1,MATCH('Buku Besar'!H4348,Akun1,0)),""))</f>
        <v/>
      </c>
    </row>
    <row r="4349" spans="1:13" x14ac:dyDescent="0.25">
      <c r="A4349" s="91" t="str">
        <f t="shared" si="134"/>
        <v/>
      </c>
      <c r="B4349" s="330" t="str">
        <f>IF(A4349="","",IFERROR(INDEX(Tanggal,MATCH('Buku Besar'!A4349,Akun,0)),""))</f>
        <v/>
      </c>
      <c r="C4349" s="2" t="str">
        <f>IF(A4349="","",IFERROR(INDEX(Keterangan,MATCH('Buku Besar'!A4349,Akun,0)),""))</f>
        <v/>
      </c>
      <c r="D4349" s="2" t="str">
        <f>IF(A4349="","",IFERROR(INDEX(Reff,MATCH('Buku Besar'!A4349,Akun,0)),""))</f>
        <v/>
      </c>
      <c r="E4349" s="331" t="str">
        <f>IF(A4349="","",IFERROR(INDEX(Penerimaan,MATCH('Buku Besar'!A4349,Akun,0)),""))</f>
        <v/>
      </c>
      <c r="F4349" s="331" t="str">
        <f>IF(A4349="","",IFERROR(INDEX(Pengeluaran,MATCH('Buku Besar'!A4349,Akun,0)),""))</f>
        <v/>
      </c>
      <c r="H4349" s="91" t="str">
        <f t="shared" si="135"/>
        <v/>
      </c>
      <c r="I4349" s="330" t="str">
        <f>IF(H4349="","",IFERROR(INDEX(Tanggal1,MATCH('Buku Besar'!H4349,Akun1,0)),""))</f>
        <v/>
      </c>
      <c r="J4349" s="2" t="str">
        <f>IF(H4349="","",IFERROR(INDEX(Keterangan1,MATCH('Buku Besar'!H4349,Akun1,0)),""))</f>
        <v/>
      </c>
      <c r="K4349" s="2" t="str">
        <f>IF(H4349="","",IFERROR(INDEX(Reff1,MATCH('Buku Besar'!H4349,Akun1,0)),""))</f>
        <v/>
      </c>
      <c r="L4349" s="331" t="str">
        <f>IF(H4349="","",IFERROR(INDEX(Penerimaan1,MATCH('Buku Besar'!H4349,Akun1,0)),""))</f>
        <v/>
      </c>
      <c r="M4349" s="331" t="str">
        <f>IF(H4349="","",IFERROR(INDEX(Pengeluaran1,MATCH('Buku Besar'!H4349,Akun1,0)),""))</f>
        <v/>
      </c>
    </row>
    <row r="4350" spans="1:13" x14ac:dyDescent="0.25">
      <c r="A4350" s="91" t="str">
        <f t="shared" si="134"/>
        <v/>
      </c>
      <c r="B4350" s="330" t="str">
        <f>IF(A4350="","",IFERROR(INDEX(Tanggal,MATCH('Buku Besar'!A4350,Akun,0)),""))</f>
        <v/>
      </c>
      <c r="C4350" s="2" t="str">
        <f>IF(A4350="","",IFERROR(INDEX(Keterangan,MATCH('Buku Besar'!A4350,Akun,0)),""))</f>
        <v/>
      </c>
      <c r="D4350" s="2" t="str">
        <f>IF(A4350="","",IFERROR(INDEX(Reff,MATCH('Buku Besar'!A4350,Akun,0)),""))</f>
        <v/>
      </c>
      <c r="E4350" s="331" t="str">
        <f>IF(A4350="","",IFERROR(INDEX(Penerimaan,MATCH('Buku Besar'!A4350,Akun,0)),""))</f>
        <v/>
      </c>
      <c r="F4350" s="331" t="str">
        <f>IF(A4350="","",IFERROR(INDEX(Pengeluaran,MATCH('Buku Besar'!A4350,Akun,0)),""))</f>
        <v/>
      </c>
      <c r="H4350" s="91" t="str">
        <f t="shared" si="135"/>
        <v/>
      </c>
      <c r="I4350" s="330" t="str">
        <f>IF(H4350="","",IFERROR(INDEX(Tanggal1,MATCH('Buku Besar'!H4350,Akun1,0)),""))</f>
        <v/>
      </c>
      <c r="J4350" s="2" t="str">
        <f>IF(H4350="","",IFERROR(INDEX(Keterangan1,MATCH('Buku Besar'!H4350,Akun1,0)),""))</f>
        <v/>
      </c>
      <c r="K4350" s="2" t="str">
        <f>IF(H4350="","",IFERROR(INDEX(Reff1,MATCH('Buku Besar'!H4350,Akun1,0)),""))</f>
        <v/>
      </c>
      <c r="L4350" s="331" t="str">
        <f>IF(H4350="","",IFERROR(INDEX(Penerimaan1,MATCH('Buku Besar'!H4350,Akun1,0)),""))</f>
        <v/>
      </c>
      <c r="M4350" s="331" t="str">
        <f>IF(H4350="","",IFERROR(INDEX(Pengeluaran1,MATCH('Buku Besar'!H4350,Akun1,0)),""))</f>
        <v/>
      </c>
    </row>
    <row r="4351" spans="1:13" x14ac:dyDescent="0.25">
      <c r="A4351" s="91" t="str">
        <f t="shared" si="134"/>
        <v/>
      </c>
      <c r="B4351" s="330" t="str">
        <f>IF(A4351="","",IFERROR(INDEX(Tanggal,MATCH('Buku Besar'!A4351,Akun,0)),""))</f>
        <v/>
      </c>
      <c r="C4351" s="2" t="str">
        <f>IF(A4351="","",IFERROR(INDEX(Keterangan,MATCH('Buku Besar'!A4351,Akun,0)),""))</f>
        <v/>
      </c>
      <c r="D4351" s="2" t="str">
        <f>IF(A4351="","",IFERROR(INDEX(Reff,MATCH('Buku Besar'!A4351,Akun,0)),""))</f>
        <v/>
      </c>
      <c r="E4351" s="331" t="str">
        <f>IF(A4351="","",IFERROR(INDEX(Penerimaan,MATCH('Buku Besar'!A4351,Akun,0)),""))</f>
        <v/>
      </c>
      <c r="F4351" s="331" t="str">
        <f>IF(A4351="","",IFERROR(INDEX(Pengeluaran,MATCH('Buku Besar'!A4351,Akun,0)),""))</f>
        <v/>
      </c>
      <c r="H4351" s="91" t="str">
        <f t="shared" si="135"/>
        <v/>
      </c>
      <c r="I4351" s="330" t="str">
        <f>IF(H4351="","",IFERROR(INDEX(Tanggal1,MATCH('Buku Besar'!H4351,Akun1,0)),""))</f>
        <v/>
      </c>
      <c r="J4351" s="2" t="str">
        <f>IF(H4351="","",IFERROR(INDEX(Keterangan1,MATCH('Buku Besar'!H4351,Akun1,0)),""))</f>
        <v/>
      </c>
      <c r="K4351" s="2" t="str">
        <f>IF(H4351="","",IFERROR(INDEX(Reff1,MATCH('Buku Besar'!H4351,Akun1,0)),""))</f>
        <v/>
      </c>
      <c r="L4351" s="331" t="str">
        <f>IF(H4351="","",IFERROR(INDEX(Penerimaan1,MATCH('Buku Besar'!H4351,Akun1,0)),""))</f>
        <v/>
      </c>
      <c r="M4351" s="331" t="str">
        <f>IF(H4351="","",IFERROR(INDEX(Pengeluaran1,MATCH('Buku Besar'!H4351,Akun1,0)),""))</f>
        <v/>
      </c>
    </row>
    <row r="4352" spans="1:13" x14ac:dyDescent="0.25">
      <c r="A4352" s="91" t="str">
        <f t="shared" si="134"/>
        <v/>
      </c>
      <c r="B4352" s="330" t="str">
        <f>IF(A4352="","",IFERROR(INDEX(Tanggal,MATCH('Buku Besar'!A4352,Akun,0)),""))</f>
        <v/>
      </c>
      <c r="C4352" s="2" t="str">
        <f>IF(A4352="","",IFERROR(INDEX(Keterangan,MATCH('Buku Besar'!A4352,Akun,0)),""))</f>
        <v/>
      </c>
      <c r="D4352" s="2" t="str">
        <f>IF(A4352="","",IFERROR(INDEX(Reff,MATCH('Buku Besar'!A4352,Akun,0)),""))</f>
        <v/>
      </c>
      <c r="E4352" s="331" t="str">
        <f>IF(A4352="","",IFERROR(INDEX(Penerimaan,MATCH('Buku Besar'!A4352,Akun,0)),""))</f>
        <v/>
      </c>
      <c r="F4352" s="331" t="str">
        <f>IF(A4352="","",IFERROR(INDEX(Pengeluaran,MATCH('Buku Besar'!A4352,Akun,0)),""))</f>
        <v/>
      </c>
      <c r="H4352" s="91" t="str">
        <f t="shared" si="135"/>
        <v/>
      </c>
      <c r="I4352" s="330" t="str">
        <f>IF(H4352="","",IFERROR(INDEX(Tanggal1,MATCH('Buku Besar'!H4352,Akun1,0)),""))</f>
        <v/>
      </c>
      <c r="J4352" s="2" t="str">
        <f>IF(H4352="","",IFERROR(INDEX(Keterangan1,MATCH('Buku Besar'!H4352,Akun1,0)),""))</f>
        <v/>
      </c>
      <c r="K4352" s="2" t="str">
        <f>IF(H4352="","",IFERROR(INDEX(Reff1,MATCH('Buku Besar'!H4352,Akun1,0)),""))</f>
        <v/>
      </c>
      <c r="L4352" s="331" t="str">
        <f>IF(H4352="","",IFERROR(INDEX(Penerimaan1,MATCH('Buku Besar'!H4352,Akun1,0)),""))</f>
        <v/>
      </c>
      <c r="M4352" s="331" t="str">
        <f>IF(H4352="","",IFERROR(INDEX(Pengeluaran1,MATCH('Buku Besar'!H4352,Akun1,0)),""))</f>
        <v/>
      </c>
    </row>
    <row r="4353" spans="1:13" x14ac:dyDescent="0.25">
      <c r="A4353" s="91" t="str">
        <f t="shared" si="134"/>
        <v/>
      </c>
      <c r="B4353" s="330" t="str">
        <f>IF(A4353="","",IFERROR(INDEX(Tanggal,MATCH('Buku Besar'!A4353,Akun,0)),""))</f>
        <v/>
      </c>
      <c r="C4353" s="2" t="str">
        <f>IF(A4353="","",IFERROR(INDEX(Keterangan,MATCH('Buku Besar'!A4353,Akun,0)),""))</f>
        <v/>
      </c>
      <c r="D4353" s="2" t="str">
        <f>IF(A4353="","",IFERROR(INDEX(Reff,MATCH('Buku Besar'!A4353,Akun,0)),""))</f>
        <v/>
      </c>
      <c r="E4353" s="331" t="str">
        <f>IF(A4353="","",IFERROR(INDEX(Penerimaan,MATCH('Buku Besar'!A4353,Akun,0)),""))</f>
        <v/>
      </c>
      <c r="F4353" s="331" t="str">
        <f>IF(A4353="","",IFERROR(INDEX(Pengeluaran,MATCH('Buku Besar'!A4353,Akun,0)),""))</f>
        <v/>
      </c>
      <c r="H4353" s="91" t="str">
        <f t="shared" si="135"/>
        <v/>
      </c>
      <c r="I4353" s="330" t="str">
        <f>IF(H4353="","",IFERROR(INDEX(Tanggal1,MATCH('Buku Besar'!H4353,Akun1,0)),""))</f>
        <v/>
      </c>
      <c r="J4353" s="2" t="str">
        <f>IF(H4353="","",IFERROR(INDEX(Keterangan1,MATCH('Buku Besar'!H4353,Akun1,0)),""))</f>
        <v/>
      </c>
      <c r="K4353" s="2" t="str">
        <f>IF(H4353="","",IFERROR(INDEX(Reff1,MATCH('Buku Besar'!H4353,Akun1,0)),""))</f>
        <v/>
      </c>
      <c r="L4353" s="331" t="str">
        <f>IF(H4353="","",IFERROR(INDEX(Penerimaan1,MATCH('Buku Besar'!H4353,Akun1,0)),""))</f>
        <v/>
      </c>
      <c r="M4353" s="331" t="str">
        <f>IF(H4353="","",IFERROR(INDEX(Pengeluaran1,MATCH('Buku Besar'!H4353,Akun1,0)),""))</f>
        <v/>
      </c>
    </row>
    <row r="4354" spans="1:13" x14ac:dyDescent="0.25">
      <c r="A4354" s="91" t="str">
        <f t="shared" si="134"/>
        <v/>
      </c>
      <c r="B4354" s="330" t="str">
        <f>IF(A4354="","",IFERROR(INDEX(Tanggal,MATCH('Buku Besar'!A4354,Akun,0)),""))</f>
        <v/>
      </c>
      <c r="C4354" s="2" t="str">
        <f>IF(A4354="","",IFERROR(INDEX(Keterangan,MATCH('Buku Besar'!A4354,Akun,0)),""))</f>
        <v/>
      </c>
      <c r="D4354" s="2" t="str">
        <f>IF(A4354="","",IFERROR(INDEX(Reff,MATCH('Buku Besar'!A4354,Akun,0)),""))</f>
        <v/>
      </c>
      <c r="E4354" s="331" t="str">
        <f>IF(A4354="","",IFERROR(INDEX(Penerimaan,MATCH('Buku Besar'!A4354,Akun,0)),""))</f>
        <v/>
      </c>
      <c r="F4354" s="331" t="str">
        <f>IF(A4354="","",IFERROR(INDEX(Pengeluaran,MATCH('Buku Besar'!A4354,Akun,0)),""))</f>
        <v/>
      </c>
      <c r="H4354" s="91" t="str">
        <f t="shared" si="135"/>
        <v/>
      </c>
      <c r="I4354" s="330" t="str">
        <f>IF(H4354="","",IFERROR(INDEX(Tanggal1,MATCH('Buku Besar'!H4354,Akun1,0)),""))</f>
        <v/>
      </c>
      <c r="J4354" s="2" t="str">
        <f>IF(H4354="","",IFERROR(INDEX(Keterangan1,MATCH('Buku Besar'!H4354,Akun1,0)),""))</f>
        <v/>
      </c>
      <c r="K4354" s="2" t="str">
        <f>IF(H4354="","",IFERROR(INDEX(Reff1,MATCH('Buku Besar'!H4354,Akun1,0)),""))</f>
        <v/>
      </c>
      <c r="L4354" s="331" t="str">
        <f>IF(H4354="","",IFERROR(INDEX(Penerimaan1,MATCH('Buku Besar'!H4354,Akun1,0)),""))</f>
        <v/>
      </c>
      <c r="M4354" s="331" t="str">
        <f>IF(H4354="","",IFERROR(INDEX(Pengeluaran1,MATCH('Buku Besar'!H4354,Akun1,0)),""))</f>
        <v/>
      </c>
    </row>
    <row r="4355" spans="1:13" x14ac:dyDescent="0.25">
      <c r="A4355" s="91" t="str">
        <f t="shared" si="134"/>
        <v/>
      </c>
      <c r="B4355" s="330" t="str">
        <f>IF(A4355="","",IFERROR(INDEX(Tanggal,MATCH('Buku Besar'!A4355,Akun,0)),""))</f>
        <v/>
      </c>
      <c r="C4355" s="2" t="str">
        <f>IF(A4355="","",IFERROR(INDEX(Keterangan,MATCH('Buku Besar'!A4355,Akun,0)),""))</f>
        <v/>
      </c>
      <c r="D4355" s="2" t="str">
        <f>IF(A4355="","",IFERROR(INDEX(Reff,MATCH('Buku Besar'!A4355,Akun,0)),""))</f>
        <v/>
      </c>
      <c r="E4355" s="331" t="str">
        <f>IF(A4355="","",IFERROR(INDEX(Penerimaan,MATCH('Buku Besar'!A4355,Akun,0)),""))</f>
        <v/>
      </c>
      <c r="F4355" s="331" t="str">
        <f>IF(A4355="","",IFERROR(INDEX(Pengeluaran,MATCH('Buku Besar'!A4355,Akun,0)),""))</f>
        <v/>
      </c>
      <c r="H4355" s="91" t="str">
        <f t="shared" si="135"/>
        <v/>
      </c>
      <c r="I4355" s="330" t="str">
        <f>IF(H4355="","",IFERROR(INDEX(Tanggal1,MATCH('Buku Besar'!H4355,Akun1,0)),""))</f>
        <v/>
      </c>
      <c r="J4355" s="2" t="str">
        <f>IF(H4355="","",IFERROR(INDEX(Keterangan1,MATCH('Buku Besar'!H4355,Akun1,0)),""))</f>
        <v/>
      </c>
      <c r="K4355" s="2" t="str">
        <f>IF(H4355="","",IFERROR(INDEX(Reff1,MATCH('Buku Besar'!H4355,Akun1,0)),""))</f>
        <v/>
      </c>
      <c r="L4355" s="331" t="str">
        <f>IF(H4355="","",IFERROR(INDEX(Penerimaan1,MATCH('Buku Besar'!H4355,Akun1,0)),""))</f>
        <v/>
      </c>
      <c r="M4355" s="331" t="str">
        <f>IF(H4355="","",IFERROR(INDEX(Pengeluaran1,MATCH('Buku Besar'!H4355,Akun1,0)),""))</f>
        <v/>
      </c>
    </row>
    <row r="4356" spans="1:13" x14ac:dyDescent="0.25">
      <c r="A4356" s="91" t="str">
        <f t="shared" si="134"/>
        <v/>
      </c>
      <c r="B4356" s="330" t="str">
        <f>IF(A4356="","",IFERROR(INDEX(Tanggal,MATCH('Buku Besar'!A4356,Akun,0)),""))</f>
        <v/>
      </c>
      <c r="C4356" s="2" t="str">
        <f>IF(A4356="","",IFERROR(INDEX(Keterangan,MATCH('Buku Besar'!A4356,Akun,0)),""))</f>
        <v/>
      </c>
      <c r="D4356" s="2" t="str">
        <f>IF(A4356="","",IFERROR(INDEX(Reff,MATCH('Buku Besar'!A4356,Akun,0)),""))</f>
        <v/>
      </c>
      <c r="E4356" s="331" t="str">
        <f>IF(A4356="","",IFERROR(INDEX(Penerimaan,MATCH('Buku Besar'!A4356,Akun,0)),""))</f>
        <v/>
      </c>
      <c r="F4356" s="331" t="str">
        <f>IF(A4356="","",IFERROR(INDEX(Pengeluaran,MATCH('Buku Besar'!A4356,Akun,0)),""))</f>
        <v/>
      </c>
      <c r="H4356" s="91" t="str">
        <f t="shared" si="135"/>
        <v/>
      </c>
      <c r="I4356" s="330" t="str">
        <f>IF(H4356="","",IFERROR(INDEX(Tanggal1,MATCH('Buku Besar'!H4356,Akun1,0)),""))</f>
        <v/>
      </c>
      <c r="J4356" s="2" t="str">
        <f>IF(H4356="","",IFERROR(INDEX(Keterangan1,MATCH('Buku Besar'!H4356,Akun1,0)),""))</f>
        <v/>
      </c>
      <c r="K4356" s="2" t="str">
        <f>IF(H4356="","",IFERROR(INDEX(Reff1,MATCH('Buku Besar'!H4356,Akun1,0)),""))</f>
        <v/>
      </c>
      <c r="L4356" s="331" t="str">
        <f>IF(H4356="","",IFERROR(INDEX(Penerimaan1,MATCH('Buku Besar'!H4356,Akun1,0)),""))</f>
        <v/>
      </c>
      <c r="M4356" s="331" t="str">
        <f>IF(H4356="","",IFERROR(INDEX(Pengeluaran1,MATCH('Buku Besar'!H4356,Akun1,0)),""))</f>
        <v/>
      </c>
    </row>
    <row r="4357" spans="1:13" x14ac:dyDescent="0.25">
      <c r="A4357" s="91" t="str">
        <f t="shared" si="134"/>
        <v/>
      </c>
      <c r="B4357" s="330" t="str">
        <f>IF(A4357="","",IFERROR(INDEX(Tanggal,MATCH('Buku Besar'!A4357,Akun,0)),""))</f>
        <v/>
      </c>
      <c r="C4357" s="2" t="str">
        <f>IF(A4357="","",IFERROR(INDEX(Keterangan,MATCH('Buku Besar'!A4357,Akun,0)),""))</f>
        <v/>
      </c>
      <c r="D4357" s="2" t="str">
        <f>IF(A4357="","",IFERROR(INDEX(Reff,MATCH('Buku Besar'!A4357,Akun,0)),""))</f>
        <v/>
      </c>
      <c r="E4357" s="331" t="str">
        <f>IF(A4357="","",IFERROR(INDEX(Penerimaan,MATCH('Buku Besar'!A4357,Akun,0)),""))</f>
        <v/>
      </c>
      <c r="F4357" s="331" t="str">
        <f>IF(A4357="","",IFERROR(INDEX(Pengeluaran,MATCH('Buku Besar'!A4357,Akun,0)),""))</f>
        <v/>
      </c>
      <c r="H4357" s="91" t="str">
        <f t="shared" si="135"/>
        <v/>
      </c>
      <c r="I4357" s="330" t="str">
        <f>IF(H4357="","",IFERROR(INDEX(Tanggal1,MATCH('Buku Besar'!H4357,Akun1,0)),""))</f>
        <v/>
      </c>
      <c r="J4357" s="2" t="str">
        <f>IF(H4357="","",IFERROR(INDEX(Keterangan1,MATCH('Buku Besar'!H4357,Akun1,0)),""))</f>
        <v/>
      </c>
      <c r="K4357" s="2" t="str">
        <f>IF(H4357="","",IFERROR(INDEX(Reff1,MATCH('Buku Besar'!H4357,Akun1,0)),""))</f>
        <v/>
      </c>
      <c r="L4357" s="331" t="str">
        <f>IF(H4357="","",IFERROR(INDEX(Penerimaan1,MATCH('Buku Besar'!H4357,Akun1,0)),""))</f>
        <v/>
      </c>
      <c r="M4357" s="331" t="str">
        <f>IF(H4357="","",IFERROR(INDEX(Pengeluaran1,MATCH('Buku Besar'!H4357,Akun1,0)),""))</f>
        <v/>
      </c>
    </row>
    <row r="4358" spans="1:13" x14ac:dyDescent="0.25">
      <c r="A4358" s="91" t="str">
        <f t="shared" si="134"/>
        <v/>
      </c>
      <c r="B4358" s="330" t="str">
        <f>IF(A4358="","",IFERROR(INDEX(Tanggal,MATCH('Buku Besar'!A4358,Akun,0)),""))</f>
        <v/>
      </c>
      <c r="C4358" s="2" t="str">
        <f>IF(A4358="","",IFERROR(INDEX(Keterangan,MATCH('Buku Besar'!A4358,Akun,0)),""))</f>
        <v/>
      </c>
      <c r="D4358" s="2" t="str">
        <f>IF(A4358="","",IFERROR(INDEX(Reff,MATCH('Buku Besar'!A4358,Akun,0)),""))</f>
        <v/>
      </c>
      <c r="E4358" s="331" t="str">
        <f>IF(A4358="","",IFERROR(INDEX(Penerimaan,MATCH('Buku Besar'!A4358,Akun,0)),""))</f>
        <v/>
      </c>
      <c r="F4358" s="331" t="str">
        <f>IF(A4358="","",IFERROR(INDEX(Pengeluaran,MATCH('Buku Besar'!A4358,Akun,0)),""))</f>
        <v/>
      </c>
      <c r="H4358" s="91" t="str">
        <f t="shared" si="135"/>
        <v/>
      </c>
      <c r="I4358" s="330" t="str">
        <f>IF(H4358="","",IFERROR(INDEX(Tanggal1,MATCH('Buku Besar'!H4358,Akun1,0)),""))</f>
        <v/>
      </c>
      <c r="J4358" s="2" t="str">
        <f>IF(H4358="","",IFERROR(INDEX(Keterangan1,MATCH('Buku Besar'!H4358,Akun1,0)),""))</f>
        <v/>
      </c>
      <c r="K4358" s="2" t="str">
        <f>IF(H4358="","",IFERROR(INDEX(Reff1,MATCH('Buku Besar'!H4358,Akun1,0)),""))</f>
        <v/>
      </c>
      <c r="L4358" s="331" t="str">
        <f>IF(H4358="","",IFERROR(INDEX(Penerimaan1,MATCH('Buku Besar'!H4358,Akun1,0)),""))</f>
        <v/>
      </c>
      <c r="M4358" s="331" t="str">
        <f>IF(H4358="","",IFERROR(INDEX(Pengeluaran1,MATCH('Buku Besar'!H4358,Akun1,0)),""))</f>
        <v/>
      </c>
    </row>
    <row r="4359" spans="1:13" x14ac:dyDescent="0.25">
      <c r="A4359" s="91" t="str">
        <f t="shared" si="134"/>
        <v/>
      </c>
      <c r="B4359" s="330" t="str">
        <f>IF(A4359="","",IFERROR(INDEX(Tanggal,MATCH('Buku Besar'!A4359,Akun,0)),""))</f>
        <v/>
      </c>
      <c r="C4359" s="2" t="str">
        <f>IF(A4359="","",IFERROR(INDEX(Keterangan,MATCH('Buku Besar'!A4359,Akun,0)),""))</f>
        <v/>
      </c>
      <c r="D4359" s="2" t="str">
        <f>IF(A4359="","",IFERROR(INDEX(Reff,MATCH('Buku Besar'!A4359,Akun,0)),""))</f>
        <v/>
      </c>
      <c r="E4359" s="331" t="str">
        <f>IF(A4359="","",IFERROR(INDEX(Penerimaan,MATCH('Buku Besar'!A4359,Akun,0)),""))</f>
        <v/>
      </c>
      <c r="F4359" s="331" t="str">
        <f>IF(A4359="","",IFERROR(INDEX(Pengeluaran,MATCH('Buku Besar'!A4359,Akun,0)),""))</f>
        <v/>
      </c>
      <c r="H4359" s="91" t="str">
        <f t="shared" si="135"/>
        <v/>
      </c>
      <c r="I4359" s="330" t="str">
        <f>IF(H4359="","",IFERROR(INDEX(Tanggal1,MATCH('Buku Besar'!H4359,Akun1,0)),""))</f>
        <v/>
      </c>
      <c r="J4359" s="2" t="str">
        <f>IF(H4359="","",IFERROR(INDEX(Keterangan1,MATCH('Buku Besar'!H4359,Akun1,0)),""))</f>
        <v/>
      </c>
      <c r="K4359" s="2" t="str">
        <f>IF(H4359="","",IFERROR(INDEX(Reff1,MATCH('Buku Besar'!H4359,Akun1,0)),""))</f>
        <v/>
      </c>
      <c r="L4359" s="331" t="str">
        <f>IF(H4359="","",IFERROR(INDEX(Penerimaan1,MATCH('Buku Besar'!H4359,Akun1,0)),""))</f>
        <v/>
      </c>
      <c r="M4359" s="331" t="str">
        <f>IF(H4359="","",IFERROR(INDEX(Pengeluaran1,MATCH('Buku Besar'!H4359,Akun1,0)),""))</f>
        <v/>
      </c>
    </row>
    <row r="4360" spans="1:13" x14ac:dyDescent="0.25">
      <c r="A4360" s="91" t="str">
        <f t="shared" ref="A4360:A4423" si="136">IFERROR(IF((MID(A4359,8,LEN(A4359)-7)+1)&lt;=COUNTIF(Kas_Harian,LEFT(A4359,6)),LEFT(A4359,6)&amp;"-"&amp;MID(A4359,8,LEN(A4359)-7)+1,""),"")</f>
        <v/>
      </c>
      <c r="B4360" s="330" t="str">
        <f>IF(A4360="","",IFERROR(INDEX(Tanggal,MATCH('Buku Besar'!A4360,Akun,0)),""))</f>
        <v/>
      </c>
      <c r="C4360" s="2" t="str">
        <f>IF(A4360="","",IFERROR(INDEX(Keterangan,MATCH('Buku Besar'!A4360,Akun,0)),""))</f>
        <v/>
      </c>
      <c r="D4360" s="2" t="str">
        <f>IF(A4360="","",IFERROR(INDEX(Reff,MATCH('Buku Besar'!A4360,Akun,0)),""))</f>
        <v/>
      </c>
      <c r="E4360" s="331" t="str">
        <f>IF(A4360="","",IFERROR(INDEX(Penerimaan,MATCH('Buku Besar'!A4360,Akun,0)),""))</f>
        <v/>
      </c>
      <c r="F4360" s="331" t="str">
        <f>IF(A4360="","",IFERROR(INDEX(Pengeluaran,MATCH('Buku Besar'!A4360,Akun,0)),""))</f>
        <v/>
      </c>
      <c r="H4360" s="91" t="str">
        <f t="shared" ref="H4360:H4423" si="137">IFERROR(IF((MID(H4359,8,LEN(H4359)-7)+1)&lt;=COUNTIF(Bank_Harian,LEFT(H4359,6)),LEFT(H4359,6)&amp;"-"&amp;MID(H4359,8,LEN(H4359)-7)+1,""),"")</f>
        <v/>
      </c>
      <c r="I4360" s="330" t="str">
        <f>IF(H4360="","",IFERROR(INDEX(Tanggal1,MATCH('Buku Besar'!H4360,Akun1,0)),""))</f>
        <v/>
      </c>
      <c r="J4360" s="2" t="str">
        <f>IF(H4360="","",IFERROR(INDEX(Keterangan1,MATCH('Buku Besar'!H4360,Akun1,0)),""))</f>
        <v/>
      </c>
      <c r="K4360" s="2" t="str">
        <f>IF(H4360="","",IFERROR(INDEX(Reff1,MATCH('Buku Besar'!H4360,Akun1,0)),""))</f>
        <v/>
      </c>
      <c r="L4360" s="331" t="str">
        <f>IF(H4360="","",IFERROR(INDEX(Penerimaan1,MATCH('Buku Besar'!H4360,Akun1,0)),""))</f>
        <v/>
      </c>
      <c r="M4360" s="331" t="str">
        <f>IF(H4360="","",IFERROR(INDEX(Pengeluaran1,MATCH('Buku Besar'!H4360,Akun1,0)),""))</f>
        <v/>
      </c>
    </row>
    <row r="4361" spans="1:13" x14ac:dyDescent="0.25">
      <c r="A4361" s="91" t="str">
        <f t="shared" si="136"/>
        <v/>
      </c>
      <c r="B4361" s="330" t="str">
        <f>IF(A4361="","",IFERROR(INDEX(Tanggal,MATCH('Buku Besar'!A4361,Akun,0)),""))</f>
        <v/>
      </c>
      <c r="C4361" s="2" t="str">
        <f>IF(A4361="","",IFERROR(INDEX(Keterangan,MATCH('Buku Besar'!A4361,Akun,0)),""))</f>
        <v/>
      </c>
      <c r="D4361" s="2" t="str">
        <f>IF(A4361="","",IFERROR(INDEX(Reff,MATCH('Buku Besar'!A4361,Akun,0)),""))</f>
        <v/>
      </c>
      <c r="E4361" s="331" t="str">
        <f>IF(A4361="","",IFERROR(INDEX(Penerimaan,MATCH('Buku Besar'!A4361,Akun,0)),""))</f>
        <v/>
      </c>
      <c r="F4361" s="331" t="str">
        <f>IF(A4361="","",IFERROR(INDEX(Pengeluaran,MATCH('Buku Besar'!A4361,Akun,0)),""))</f>
        <v/>
      </c>
      <c r="H4361" s="91" t="str">
        <f t="shared" si="137"/>
        <v/>
      </c>
      <c r="I4361" s="330" t="str">
        <f>IF(H4361="","",IFERROR(INDEX(Tanggal1,MATCH('Buku Besar'!H4361,Akun1,0)),""))</f>
        <v/>
      </c>
      <c r="J4361" s="2" t="str">
        <f>IF(H4361="","",IFERROR(INDEX(Keterangan1,MATCH('Buku Besar'!H4361,Akun1,0)),""))</f>
        <v/>
      </c>
      <c r="K4361" s="2" t="str">
        <f>IF(H4361="","",IFERROR(INDEX(Reff1,MATCH('Buku Besar'!H4361,Akun1,0)),""))</f>
        <v/>
      </c>
      <c r="L4361" s="331" t="str">
        <f>IF(H4361="","",IFERROR(INDEX(Penerimaan1,MATCH('Buku Besar'!H4361,Akun1,0)),""))</f>
        <v/>
      </c>
      <c r="M4361" s="331" t="str">
        <f>IF(H4361="","",IFERROR(INDEX(Pengeluaran1,MATCH('Buku Besar'!H4361,Akun1,0)),""))</f>
        <v/>
      </c>
    </row>
    <row r="4362" spans="1:13" x14ac:dyDescent="0.25">
      <c r="A4362" s="91" t="str">
        <f t="shared" si="136"/>
        <v/>
      </c>
      <c r="B4362" s="330" t="str">
        <f>IF(A4362="","",IFERROR(INDEX(Tanggal,MATCH('Buku Besar'!A4362,Akun,0)),""))</f>
        <v/>
      </c>
      <c r="C4362" s="2" t="str">
        <f>IF(A4362="","",IFERROR(INDEX(Keterangan,MATCH('Buku Besar'!A4362,Akun,0)),""))</f>
        <v/>
      </c>
      <c r="D4362" s="2" t="str">
        <f>IF(A4362="","",IFERROR(INDEX(Reff,MATCH('Buku Besar'!A4362,Akun,0)),""))</f>
        <v/>
      </c>
      <c r="E4362" s="331" t="str">
        <f>IF(A4362="","",IFERROR(INDEX(Penerimaan,MATCH('Buku Besar'!A4362,Akun,0)),""))</f>
        <v/>
      </c>
      <c r="F4362" s="331" t="str">
        <f>IF(A4362="","",IFERROR(INDEX(Pengeluaran,MATCH('Buku Besar'!A4362,Akun,0)),""))</f>
        <v/>
      </c>
      <c r="H4362" s="91" t="str">
        <f t="shared" si="137"/>
        <v/>
      </c>
      <c r="I4362" s="330" t="str">
        <f>IF(H4362="","",IFERROR(INDEX(Tanggal1,MATCH('Buku Besar'!H4362,Akun1,0)),""))</f>
        <v/>
      </c>
      <c r="J4362" s="2" t="str">
        <f>IF(H4362="","",IFERROR(INDEX(Keterangan1,MATCH('Buku Besar'!H4362,Akun1,0)),""))</f>
        <v/>
      </c>
      <c r="K4362" s="2" t="str">
        <f>IF(H4362="","",IFERROR(INDEX(Reff1,MATCH('Buku Besar'!H4362,Akun1,0)),""))</f>
        <v/>
      </c>
      <c r="L4362" s="331" t="str">
        <f>IF(H4362="","",IFERROR(INDEX(Penerimaan1,MATCH('Buku Besar'!H4362,Akun1,0)),""))</f>
        <v/>
      </c>
      <c r="M4362" s="331" t="str">
        <f>IF(H4362="","",IFERROR(INDEX(Pengeluaran1,MATCH('Buku Besar'!H4362,Akun1,0)),""))</f>
        <v/>
      </c>
    </row>
    <row r="4363" spans="1:13" x14ac:dyDescent="0.25">
      <c r="A4363" s="91" t="str">
        <f t="shared" si="136"/>
        <v/>
      </c>
      <c r="B4363" s="330" t="str">
        <f>IF(A4363="","",IFERROR(INDEX(Tanggal,MATCH('Buku Besar'!A4363,Akun,0)),""))</f>
        <v/>
      </c>
      <c r="C4363" s="2" t="str">
        <f>IF(A4363="","",IFERROR(INDEX(Keterangan,MATCH('Buku Besar'!A4363,Akun,0)),""))</f>
        <v/>
      </c>
      <c r="D4363" s="2" t="str">
        <f>IF(A4363="","",IFERROR(INDEX(Reff,MATCH('Buku Besar'!A4363,Akun,0)),""))</f>
        <v/>
      </c>
      <c r="E4363" s="331" t="str">
        <f>IF(A4363="","",IFERROR(INDEX(Penerimaan,MATCH('Buku Besar'!A4363,Akun,0)),""))</f>
        <v/>
      </c>
      <c r="F4363" s="331" t="str">
        <f>IF(A4363="","",IFERROR(INDEX(Pengeluaran,MATCH('Buku Besar'!A4363,Akun,0)),""))</f>
        <v/>
      </c>
      <c r="H4363" s="91" t="str">
        <f t="shared" si="137"/>
        <v/>
      </c>
      <c r="I4363" s="330" t="str">
        <f>IF(H4363="","",IFERROR(INDEX(Tanggal1,MATCH('Buku Besar'!H4363,Akun1,0)),""))</f>
        <v/>
      </c>
      <c r="J4363" s="2" t="str">
        <f>IF(H4363="","",IFERROR(INDEX(Keterangan1,MATCH('Buku Besar'!H4363,Akun1,0)),""))</f>
        <v/>
      </c>
      <c r="K4363" s="2" t="str">
        <f>IF(H4363="","",IFERROR(INDEX(Reff1,MATCH('Buku Besar'!H4363,Akun1,0)),""))</f>
        <v/>
      </c>
      <c r="L4363" s="331" t="str">
        <f>IF(H4363="","",IFERROR(INDEX(Penerimaan1,MATCH('Buku Besar'!H4363,Akun1,0)),""))</f>
        <v/>
      </c>
      <c r="M4363" s="331" t="str">
        <f>IF(H4363="","",IFERROR(INDEX(Pengeluaran1,MATCH('Buku Besar'!H4363,Akun1,0)),""))</f>
        <v/>
      </c>
    </row>
    <row r="4364" spans="1:13" x14ac:dyDescent="0.25">
      <c r="A4364" s="91" t="str">
        <f t="shared" si="136"/>
        <v/>
      </c>
      <c r="B4364" s="330" t="str">
        <f>IF(A4364="","",IFERROR(INDEX(Tanggal,MATCH('Buku Besar'!A4364,Akun,0)),""))</f>
        <v/>
      </c>
      <c r="C4364" s="2" t="str">
        <f>IF(A4364="","",IFERROR(INDEX(Keterangan,MATCH('Buku Besar'!A4364,Akun,0)),""))</f>
        <v/>
      </c>
      <c r="D4364" s="2" t="str">
        <f>IF(A4364="","",IFERROR(INDEX(Reff,MATCH('Buku Besar'!A4364,Akun,0)),""))</f>
        <v/>
      </c>
      <c r="E4364" s="331" t="str">
        <f>IF(A4364="","",IFERROR(INDEX(Penerimaan,MATCH('Buku Besar'!A4364,Akun,0)),""))</f>
        <v/>
      </c>
      <c r="F4364" s="331" t="str">
        <f>IF(A4364="","",IFERROR(INDEX(Pengeluaran,MATCH('Buku Besar'!A4364,Akun,0)),""))</f>
        <v/>
      </c>
      <c r="H4364" s="91" t="str">
        <f t="shared" si="137"/>
        <v/>
      </c>
      <c r="I4364" s="330" t="str">
        <f>IF(H4364="","",IFERROR(INDEX(Tanggal1,MATCH('Buku Besar'!H4364,Akun1,0)),""))</f>
        <v/>
      </c>
      <c r="J4364" s="2" t="str">
        <f>IF(H4364="","",IFERROR(INDEX(Keterangan1,MATCH('Buku Besar'!H4364,Akun1,0)),""))</f>
        <v/>
      </c>
      <c r="K4364" s="2" t="str">
        <f>IF(H4364="","",IFERROR(INDEX(Reff1,MATCH('Buku Besar'!H4364,Akun1,0)),""))</f>
        <v/>
      </c>
      <c r="L4364" s="331" t="str">
        <f>IF(H4364="","",IFERROR(INDEX(Penerimaan1,MATCH('Buku Besar'!H4364,Akun1,0)),""))</f>
        <v/>
      </c>
      <c r="M4364" s="331" t="str">
        <f>IF(H4364="","",IFERROR(INDEX(Pengeluaran1,MATCH('Buku Besar'!H4364,Akun1,0)),""))</f>
        <v/>
      </c>
    </row>
    <row r="4365" spans="1:13" x14ac:dyDescent="0.25">
      <c r="A4365" s="91" t="str">
        <f t="shared" si="136"/>
        <v/>
      </c>
      <c r="B4365" s="330" t="str">
        <f>IF(A4365="","",IFERROR(INDEX(Tanggal,MATCH('Buku Besar'!A4365,Akun,0)),""))</f>
        <v/>
      </c>
      <c r="C4365" s="2" t="str">
        <f>IF(A4365="","",IFERROR(INDEX(Keterangan,MATCH('Buku Besar'!A4365,Akun,0)),""))</f>
        <v/>
      </c>
      <c r="D4365" s="2" t="str">
        <f>IF(A4365="","",IFERROR(INDEX(Reff,MATCH('Buku Besar'!A4365,Akun,0)),""))</f>
        <v/>
      </c>
      <c r="E4365" s="331" t="str">
        <f>IF(A4365="","",IFERROR(INDEX(Penerimaan,MATCH('Buku Besar'!A4365,Akun,0)),""))</f>
        <v/>
      </c>
      <c r="F4365" s="331" t="str">
        <f>IF(A4365="","",IFERROR(INDEX(Pengeluaran,MATCH('Buku Besar'!A4365,Akun,0)),""))</f>
        <v/>
      </c>
      <c r="H4365" s="91" t="str">
        <f t="shared" si="137"/>
        <v/>
      </c>
      <c r="I4365" s="330" t="str">
        <f>IF(H4365="","",IFERROR(INDEX(Tanggal1,MATCH('Buku Besar'!H4365,Akun1,0)),""))</f>
        <v/>
      </c>
      <c r="J4365" s="2" t="str">
        <f>IF(H4365="","",IFERROR(INDEX(Keterangan1,MATCH('Buku Besar'!H4365,Akun1,0)),""))</f>
        <v/>
      </c>
      <c r="K4365" s="2" t="str">
        <f>IF(H4365="","",IFERROR(INDEX(Reff1,MATCH('Buku Besar'!H4365,Akun1,0)),""))</f>
        <v/>
      </c>
      <c r="L4365" s="331" t="str">
        <f>IF(H4365="","",IFERROR(INDEX(Penerimaan1,MATCH('Buku Besar'!H4365,Akun1,0)),""))</f>
        <v/>
      </c>
      <c r="M4365" s="331" t="str">
        <f>IF(H4365="","",IFERROR(INDEX(Pengeluaran1,MATCH('Buku Besar'!H4365,Akun1,0)),""))</f>
        <v/>
      </c>
    </row>
    <row r="4366" spans="1:13" x14ac:dyDescent="0.25">
      <c r="A4366" s="91" t="str">
        <f t="shared" si="136"/>
        <v/>
      </c>
      <c r="B4366" s="330" t="str">
        <f>IF(A4366="","",IFERROR(INDEX(Tanggal,MATCH('Buku Besar'!A4366,Akun,0)),""))</f>
        <v/>
      </c>
      <c r="C4366" s="2" t="str">
        <f>IF(A4366="","",IFERROR(INDEX(Keterangan,MATCH('Buku Besar'!A4366,Akun,0)),""))</f>
        <v/>
      </c>
      <c r="D4366" s="2" t="str">
        <f>IF(A4366="","",IFERROR(INDEX(Reff,MATCH('Buku Besar'!A4366,Akun,0)),""))</f>
        <v/>
      </c>
      <c r="E4366" s="331" t="str">
        <f>IF(A4366="","",IFERROR(INDEX(Penerimaan,MATCH('Buku Besar'!A4366,Akun,0)),""))</f>
        <v/>
      </c>
      <c r="F4366" s="331" t="str">
        <f>IF(A4366="","",IFERROR(INDEX(Pengeluaran,MATCH('Buku Besar'!A4366,Akun,0)),""))</f>
        <v/>
      </c>
      <c r="H4366" s="91" t="str">
        <f t="shared" si="137"/>
        <v/>
      </c>
      <c r="I4366" s="330" t="str">
        <f>IF(H4366="","",IFERROR(INDEX(Tanggal1,MATCH('Buku Besar'!H4366,Akun1,0)),""))</f>
        <v/>
      </c>
      <c r="J4366" s="2" t="str">
        <f>IF(H4366="","",IFERROR(INDEX(Keterangan1,MATCH('Buku Besar'!H4366,Akun1,0)),""))</f>
        <v/>
      </c>
      <c r="K4366" s="2" t="str">
        <f>IF(H4366="","",IFERROR(INDEX(Reff1,MATCH('Buku Besar'!H4366,Akun1,0)),""))</f>
        <v/>
      </c>
      <c r="L4366" s="331" t="str">
        <f>IF(H4366="","",IFERROR(INDEX(Penerimaan1,MATCH('Buku Besar'!H4366,Akun1,0)),""))</f>
        <v/>
      </c>
      <c r="M4366" s="331" t="str">
        <f>IF(H4366="","",IFERROR(INDEX(Pengeluaran1,MATCH('Buku Besar'!H4366,Akun1,0)),""))</f>
        <v/>
      </c>
    </row>
    <row r="4367" spans="1:13" x14ac:dyDescent="0.25">
      <c r="A4367" s="91" t="str">
        <f t="shared" si="136"/>
        <v/>
      </c>
      <c r="B4367" s="330" t="str">
        <f>IF(A4367="","",IFERROR(INDEX(Tanggal,MATCH('Buku Besar'!A4367,Akun,0)),""))</f>
        <v/>
      </c>
      <c r="C4367" s="2" t="str">
        <f>IF(A4367="","",IFERROR(INDEX(Keterangan,MATCH('Buku Besar'!A4367,Akun,0)),""))</f>
        <v/>
      </c>
      <c r="D4367" s="2" t="str">
        <f>IF(A4367="","",IFERROR(INDEX(Reff,MATCH('Buku Besar'!A4367,Akun,0)),""))</f>
        <v/>
      </c>
      <c r="E4367" s="331" t="str">
        <f>IF(A4367="","",IFERROR(INDEX(Penerimaan,MATCH('Buku Besar'!A4367,Akun,0)),""))</f>
        <v/>
      </c>
      <c r="F4367" s="331" t="str">
        <f>IF(A4367="","",IFERROR(INDEX(Pengeluaran,MATCH('Buku Besar'!A4367,Akun,0)),""))</f>
        <v/>
      </c>
      <c r="H4367" s="91" t="str">
        <f t="shared" si="137"/>
        <v/>
      </c>
      <c r="I4367" s="330" t="str">
        <f>IF(H4367="","",IFERROR(INDEX(Tanggal1,MATCH('Buku Besar'!H4367,Akun1,0)),""))</f>
        <v/>
      </c>
      <c r="J4367" s="2" t="str">
        <f>IF(H4367="","",IFERROR(INDEX(Keterangan1,MATCH('Buku Besar'!H4367,Akun1,0)),""))</f>
        <v/>
      </c>
      <c r="K4367" s="2" t="str">
        <f>IF(H4367="","",IFERROR(INDEX(Reff1,MATCH('Buku Besar'!H4367,Akun1,0)),""))</f>
        <v/>
      </c>
      <c r="L4367" s="331" t="str">
        <f>IF(H4367="","",IFERROR(INDEX(Penerimaan1,MATCH('Buku Besar'!H4367,Akun1,0)),""))</f>
        <v/>
      </c>
      <c r="M4367" s="331" t="str">
        <f>IF(H4367="","",IFERROR(INDEX(Pengeluaran1,MATCH('Buku Besar'!H4367,Akun1,0)),""))</f>
        <v/>
      </c>
    </row>
    <row r="4368" spans="1:13" x14ac:dyDescent="0.25">
      <c r="A4368" s="91" t="str">
        <f t="shared" si="136"/>
        <v/>
      </c>
      <c r="B4368" s="330" t="str">
        <f>IF(A4368="","",IFERROR(INDEX(Tanggal,MATCH('Buku Besar'!A4368,Akun,0)),""))</f>
        <v/>
      </c>
      <c r="C4368" s="2" t="str">
        <f>IF(A4368="","",IFERROR(INDEX(Keterangan,MATCH('Buku Besar'!A4368,Akun,0)),""))</f>
        <v/>
      </c>
      <c r="D4368" s="2" t="str">
        <f>IF(A4368="","",IFERROR(INDEX(Reff,MATCH('Buku Besar'!A4368,Akun,0)),""))</f>
        <v/>
      </c>
      <c r="E4368" s="331" t="str">
        <f>IF(A4368="","",IFERROR(INDEX(Penerimaan,MATCH('Buku Besar'!A4368,Akun,0)),""))</f>
        <v/>
      </c>
      <c r="F4368" s="331" t="str">
        <f>IF(A4368="","",IFERROR(INDEX(Pengeluaran,MATCH('Buku Besar'!A4368,Akun,0)),""))</f>
        <v/>
      </c>
      <c r="H4368" s="91" t="str">
        <f t="shared" si="137"/>
        <v/>
      </c>
      <c r="I4368" s="330" t="str">
        <f>IF(H4368="","",IFERROR(INDEX(Tanggal1,MATCH('Buku Besar'!H4368,Akun1,0)),""))</f>
        <v/>
      </c>
      <c r="J4368" s="2" t="str">
        <f>IF(H4368="","",IFERROR(INDEX(Keterangan1,MATCH('Buku Besar'!H4368,Akun1,0)),""))</f>
        <v/>
      </c>
      <c r="K4368" s="2" t="str">
        <f>IF(H4368="","",IFERROR(INDEX(Reff1,MATCH('Buku Besar'!H4368,Akun1,0)),""))</f>
        <v/>
      </c>
      <c r="L4368" s="331" t="str">
        <f>IF(H4368="","",IFERROR(INDEX(Penerimaan1,MATCH('Buku Besar'!H4368,Akun1,0)),""))</f>
        <v/>
      </c>
      <c r="M4368" s="331" t="str">
        <f>IF(H4368="","",IFERROR(INDEX(Pengeluaran1,MATCH('Buku Besar'!H4368,Akun1,0)),""))</f>
        <v/>
      </c>
    </row>
    <row r="4369" spans="1:13" x14ac:dyDescent="0.25">
      <c r="A4369" s="91" t="str">
        <f t="shared" si="136"/>
        <v/>
      </c>
      <c r="B4369" s="330" t="str">
        <f>IF(A4369="","",IFERROR(INDEX(Tanggal,MATCH('Buku Besar'!A4369,Akun,0)),""))</f>
        <v/>
      </c>
      <c r="C4369" s="2" t="str">
        <f>IF(A4369="","",IFERROR(INDEX(Keterangan,MATCH('Buku Besar'!A4369,Akun,0)),""))</f>
        <v/>
      </c>
      <c r="D4369" s="2" t="str">
        <f>IF(A4369="","",IFERROR(INDEX(Reff,MATCH('Buku Besar'!A4369,Akun,0)),""))</f>
        <v/>
      </c>
      <c r="E4369" s="331" t="str">
        <f>IF(A4369="","",IFERROR(INDEX(Penerimaan,MATCH('Buku Besar'!A4369,Akun,0)),""))</f>
        <v/>
      </c>
      <c r="F4369" s="331" t="str">
        <f>IF(A4369="","",IFERROR(INDEX(Pengeluaran,MATCH('Buku Besar'!A4369,Akun,0)),""))</f>
        <v/>
      </c>
      <c r="H4369" s="91" t="str">
        <f t="shared" si="137"/>
        <v/>
      </c>
      <c r="I4369" s="330" t="str">
        <f>IF(H4369="","",IFERROR(INDEX(Tanggal1,MATCH('Buku Besar'!H4369,Akun1,0)),""))</f>
        <v/>
      </c>
      <c r="J4369" s="2" t="str">
        <f>IF(H4369="","",IFERROR(INDEX(Keterangan1,MATCH('Buku Besar'!H4369,Akun1,0)),""))</f>
        <v/>
      </c>
      <c r="K4369" s="2" t="str">
        <f>IF(H4369="","",IFERROR(INDEX(Reff1,MATCH('Buku Besar'!H4369,Akun1,0)),""))</f>
        <v/>
      </c>
      <c r="L4369" s="331" t="str">
        <f>IF(H4369="","",IFERROR(INDEX(Penerimaan1,MATCH('Buku Besar'!H4369,Akun1,0)),""))</f>
        <v/>
      </c>
      <c r="M4369" s="331" t="str">
        <f>IF(H4369="","",IFERROR(INDEX(Pengeluaran1,MATCH('Buku Besar'!H4369,Akun1,0)),""))</f>
        <v/>
      </c>
    </row>
    <row r="4370" spans="1:13" x14ac:dyDescent="0.25">
      <c r="A4370" s="91" t="str">
        <f t="shared" si="136"/>
        <v/>
      </c>
      <c r="B4370" s="330" t="str">
        <f>IF(A4370="","",IFERROR(INDEX(Tanggal,MATCH('Buku Besar'!A4370,Akun,0)),""))</f>
        <v/>
      </c>
      <c r="C4370" s="2" t="str">
        <f>IF(A4370="","",IFERROR(INDEX(Keterangan,MATCH('Buku Besar'!A4370,Akun,0)),""))</f>
        <v/>
      </c>
      <c r="D4370" s="2" t="str">
        <f>IF(A4370="","",IFERROR(INDEX(Reff,MATCH('Buku Besar'!A4370,Akun,0)),""))</f>
        <v/>
      </c>
      <c r="E4370" s="331" t="str">
        <f>IF(A4370="","",IFERROR(INDEX(Penerimaan,MATCH('Buku Besar'!A4370,Akun,0)),""))</f>
        <v/>
      </c>
      <c r="F4370" s="331" t="str">
        <f>IF(A4370="","",IFERROR(INDEX(Pengeluaran,MATCH('Buku Besar'!A4370,Akun,0)),""))</f>
        <v/>
      </c>
      <c r="H4370" s="91" t="str">
        <f t="shared" si="137"/>
        <v/>
      </c>
      <c r="I4370" s="330" t="str">
        <f>IF(H4370="","",IFERROR(INDEX(Tanggal1,MATCH('Buku Besar'!H4370,Akun1,0)),""))</f>
        <v/>
      </c>
      <c r="J4370" s="2" t="str">
        <f>IF(H4370="","",IFERROR(INDEX(Keterangan1,MATCH('Buku Besar'!H4370,Akun1,0)),""))</f>
        <v/>
      </c>
      <c r="K4370" s="2" t="str">
        <f>IF(H4370="","",IFERROR(INDEX(Reff1,MATCH('Buku Besar'!H4370,Akun1,0)),""))</f>
        <v/>
      </c>
      <c r="L4370" s="331" t="str">
        <f>IF(H4370="","",IFERROR(INDEX(Penerimaan1,MATCH('Buku Besar'!H4370,Akun1,0)),""))</f>
        <v/>
      </c>
      <c r="M4370" s="331" t="str">
        <f>IF(H4370="","",IFERROR(INDEX(Pengeluaran1,MATCH('Buku Besar'!H4370,Akun1,0)),""))</f>
        <v/>
      </c>
    </row>
    <row r="4371" spans="1:13" x14ac:dyDescent="0.25">
      <c r="A4371" s="91" t="str">
        <f t="shared" si="136"/>
        <v/>
      </c>
      <c r="B4371" s="330" t="str">
        <f>IF(A4371="","",IFERROR(INDEX(Tanggal,MATCH('Buku Besar'!A4371,Akun,0)),""))</f>
        <v/>
      </c>
      <c r="C4371" s="2" t="str">
        <f>IF(A4371="","",IFERROR(INDEX(Keterangan,MATCH('Buku Besar'!A4371,Akun,0)),""))</f>
        <v/>
      </c>
      <c r="D4371" s="2" t="str">
        <f>IF(A4371="","",IFERROR(INDEX(Reff,MATCH('Buku Besar'!A4371,Akun,0)),""))</f>
        <v/>
      </c>
      <c r="E4371" s="331" t="str">
        <f>IF(A4371="","",IFERROR(INDEX(Penerimaan,MATCH('Buku Besar'!A4371,Akun,0)),""))</f>
        <v/>
      </c>
      <c r="F4371" s="331" t="str">
        <f>IF(A4371="","",IFERROR(INDEX(Pengeluaran,MATCH('Buku Besar'!A4371,Akun,0)),""))</f>
        <v/>
      </c>
      <c r="H4371" s="91" t="str">
        <f t="shared" si="137"/>
        <v/>
      </c>
      <c r="I4371" s="330" t="str">
        <f>IF(H4371="","",IFERROR(INDEX(Tanggal1,MATCH('Buku Besar'!H4371,Akun1,0)),""))</f>
        <v/>
      </c>
      <c r="J4371" s="2" t="str">
        <f>IF(H4371="","",IFERROR(INDEX(Keterangan1,MATCH('Buku Besar'!H4371,Akun1,0)),""))</f>
        <v/>
      </c>
      <c r="K4371" s="2" t="str">
        <f>IF(H4371="","",IFERROR(INDEX(Reff1,MATCH('Buku Besar'!H4371,Akun1,0)),""))</f>
        <v/>
      </c>
      <c r="L4371" s="331" t="str">
        <f>IF(H4371="","",IFERROR(INDEX(Penerimaan1,MATCH('Buku Besar'!H4371,Akun1,0)),""))</f>
        <v/>
      </c>
      <c r="M4371" s="331" t="str">
        <f>IF(H4371="","",IFERROR(INDEX(Pengeluaran1,MATCH('Buku Besar'!H4371,Akun1,0)),""))</f>
        <v/>
      </c>
    </row>
    <row r="4372" spans="1:13" x14ac:dyDescent="0.25">
      <c r="A4372" s="91" t="str">
        <f t="shared" si="136"/>
        <v/>
      </c>
      <c r="B4372" s="330" t="str">
        <f>IF(A4372="","",IFERROR(INDEX(Tanggal,MATCH('Buku Besar'!A4372,Akun,0)),""))</f>
        <v/>
      </c>
      <c r="C4372" s="2" t="str">
        <f>IF(A4372="","",IFERROR(INDEX(Keterangan,MATCH('Buku Besar'!A4372,Akun,0)),""))</f>
        <v/>
      </c>
      <c r="D4372" s="2" t="str">
        <f>IF(A4372="","",IFERROR(INDEX(Reff,MATCH('Buku Besar'!A4372,Akun,0)),""))</f>
        <v/>
      </c>
      <c r="E4372" s="331" t="str">
        <f>IF(A4372="","",IFERROR(INDEX(Penerimaan,MATCH('Buku Besar'!A4372,Akun,0)),""))</f>
        <v/>
      </c>
      <c r="F4372" s="331" t="str">
        <f>IF(A4372="","",IFERROR(INDEX(Pengeluaran,MATCH('Buku Besar'!A4372,Akun,0)),""))</f>
        <v/>
      </c>
      <c r="H4372" s="91" t="str">
        <f t="shared" si="137"/>
        <v/>
      </c>
      <c r="I4372" s="330" t="str">
        <f>IF(H4372="","",IFERROR(INDEX(Tanggal1,MATCH('Buku Besar'!H4372,Akun1,0)),""))</f>
        <v/>
      </c>
      <c r="J4372" s="2" t="str">
        <f>IF(H4372="","",IFERROR(INDEX(Keterangan1,MATCH('Buku Besar'!H4372,Akun1,0)),""))</f>
        <v/>
      </c>
      <c r="K4372" s="2" t="str">
        <f>IF(H4372="","",IFERROR(INDEX(Reff1,MATCH('Buku Besar'!H4372,Akun1,0)),""))</f>
        <v/>
      </c>
      <c r="L4372" s="331" t="str">
        <f>IF(H4372="","",IFERROR(INDEX(Penerimaan1,MATCH('Buku Besar'!H4372,Akun1,0)),""))</f>
        <v/>
      </c>
      <c r="M4372" s="331" t="str">
        <f>IF(H4372="","",IFERROR(INDEX(Pengeluaran1,MATCH('Buku Besar'!H4372,Akun1,0)),""))</f>
        <v/>
      </c>
    </row>
    <row r="4373" spans="1:13" x14ac:dyDescent="0.25">
      <c r="A4373" s="91" t="str">
        <f t="shared" si="136"/>
        <v/>
      </c>
      <c r="B4373" s="330" t="str">
        <f>IF(A4373="","",IFERROR(INDEX(Tanggal,MATCH('Buku Besar'!A4373,Akun,0)),""))</f>
        <v/>
      </c>
      <c r="C4373" s="2" t="str">
        <f>IF(A4373="","",IFERROR(INDEX(Keterangan,MATCH('Buku Besar'!A4373,Akun,0)),""))</f>
        <v/>
      </c>
      <c r="D4373" s="2" t="str">
        <f>IF(A4373="","",IFERROR(INDEX(Reff,MATCH('Buku Besar'!A4373,Akun,0)),""))</f>
        <v/>
      </c>
      <c r="E4373" s="331" t="str">
        <f>IF(A4373="","",IFERROR(INDEX(Penerimaan,MATCH('Buku Besar'!A4373,Akun,0)),""))</f>
        <v/>
      </c>
      <c r="F4373" s="331" t="str">
        <f>IF(A4373="","",IFERROR(INDEX(Pengeluaran,MATCH('Buku Besar'!A4373,Akun,0)),""))</f>
        <v/>
      </c>
      <c r="H4373" s="91" t="str">
        <f t="shared" si="137"/>
        <v/>
      </c>
      <c r="I4373" s="330" t="str">
        <f>IF(H4373="","",IFERROR(INDEX(Tanggal1,MATCH('Buku Besar'!H4373,Akun1,0)),""))</f>
        <v/>
      </c>
      <c r="J4373" s="2" t="str">
        <f>IF(H4373="","",IFERROR(INDEX(Keterangan1,MATCH('Buku Besar'!H4373,Akun1,0)),""))</f>
        <v/>
      </c>
      <c r="K4373" s="2" t="str">
        <f>IF(H4373="","",IFERROR(INDEX(Reff1,MATCH('Buku Besar'!H4373,Akun1,0)),""))</f>
        <v/>
      </c>
      <c r="L4373" s="331" t="str">
        <f>IF(H4373="","",IFERROR(INDEX(Penerimaan1,MATCH('Buku Besar'!H4373,Akun1,0)),""))</f>
        <v/>
      </c>
      <c r="M4373" s="331" t="str">
        <f>IF(H4373="","",IFERROR(INDEX(Pengeluaran1,MATCH('Buku Besar'!H4373,Akun1,0)),""))</f>
        <v/>
      </c>
    </row>
    <row r="4374" spans="1:13" x14ac:dyDescent="0.25">
      <c r="A4374" s="91" t="str">
        <f t="shared" si="136"/>
        <v/>
      </c>
      <c r="B4374" s="330" t="str">
        <f>IF(A4374="","",IFERROR(INDEX(Tanggal,MATCH('Buku Besar'!A4374,Akun,0)),""))</f>
        <v/>
      </c>
      <c r="C4374" s="2" t="str">
        <f>IF(A4374="","",IFERROR(INDEX(Keterangan,MATCH('Buku Besar'!A4374,Akun,0)),""))</f>
        <v/>
      </c>
      <c r="D4374" s="2" t="str">
        <f>IF(A4374="","",IFERROR(INDEX(Reff,MATCH('Buku Besar'!A4374,Akun,0)),""))</f>
        <v/>
      </c>
      <c r="E4374" s="331" t="str">
        <f>IF(A4374="","",IFERROR(INDEX(Penerimaan,MATCH('Buku Besar'!A4374,Akun,0)),""))</f>
        <v/>
      </c>
      <c r="F4374" s="331" t="str">
        <f>IF(A4374="","",IFERROR(INDEX(Pengeluaran,MATCH('Buku Besar'!A4374,Akun,0)),""))</f>
        <v/>
      </c>
      <c r="H4374" s="91" t="str">
        <f t="shared" si="137"/>
        <v/>
      </c>
      <c r="I4374" s="330" t="str">
        <f>IF(H4374="","",IFERROR(INDEX(Tanggal1,MATCH('Buku Besar'!H4374,Akun1,0)),""))</f>
        <v/>
      </c>
      <c r="J4374" s="2" t="str">
        <f>IF(H4374="","",IFERROR(INDEX(Keterangan1,MATCH('Buku Besar'!H4374,Akun1,0)),""))</f>
        <v/>
      </c>
      <c r="K4374" s="2" t="str">
        <f>IF(H4374="","",IFERROR(INDEX(Reff1,MATCH('Buku Besar'!H4374,Akun1,0)),""))</f>
        <v/>
      </c>
      <c r="L4374" s="331" t="str">
        <f>IF(H4374="","",IFERROR(INDEX(Penerimaan1,MATCH('Buku Besar'!H4374,Akun1,0)),""))</f>
        <v/>
      </c>
      <c r="M4374" s="331" t="str">
        <f>IF(H4374="","",IFERROR(INDEX(Pengeluaran1,MATCH('Buku Besar'!H4374,Akun1,0)),""))</f>
        <v/>
      </c>
    </row>
    <row r="4375" spans="1:13" x14ac:dyDescent="0.25">
      <c r="A4375" s="91" t="str">
        <f t="shared" si="136"/>
        <v/>
      </c>
      <c r="B4375" s="330" t="str">
        <f>IF(A4375="","",IFERROR(INDEX(Tanggal,MATCH('Buku Besar'!A4375,Akun,0)),""))</f>
        <v/>
      </c>
      <c r="C4375" s="2" t="str">
        <f>IF(A4375="","",IFERROR(INDEX(Keterangan,MATCH('Buku Besar'!A4375,Akun,0)),""))</f>
        <v/>
      </c>
      <c r="D4375" s="2" t="str">
        <f>IF(A4375="","",IFERROR(INDEX(Reff,MATCH('Buku Besar'!A4375,Akun,0)),""))</f>
        <v/>
      </c>
      <c r="E4375" s="331" t="str">
        <f>IF(A4375="","",IFERROR(INDEX(Penerimaan,MATCH('Buku Besar'!A4375,Akun,0)),""))</f>
        <v/>
      </c>
      <c r="F4375" s="331" t="str">
        <f>IF(A4375="","",IFERROR(INDEX(Pengeluaran,MATCH('Buku Besar'!A4375,Akun,0)),""))</f>
        <v/>
      </c>
      <c r="H4375" s="91" t="str">
        <f t="shared" si="137"/>
        <v/>
      </c>
      <c r="I4375" s="330" t="str">
        <f>IF(H4375="","",IFERROR(INDEX(Tanggal1,MATCH('Buku Besar'!H4375,Akun1,0)),""))</f>
        <v/>
      </c>
      <c r="J4375" s="2" t="str">
        <f>IF(H4375="","",IFERROR(INDEX(Keterangan1,MATCH('Buku Besar'!H4375,Akun1,0)),""))</f>
        <v/>
      </c>
      <c r="K4375" s="2" t="str">
        <f>IF(H4375="","",IFERROR(INDEX(Reff1,MATCH('Buku Besar'!H4375,Akun1,0)),""))</f>
        <v/>
      </c>
      <c r="L4375" s="331" t="str">
        <f>IF(H4375="","",IFERROR(INDEX(Penerimaan1,MATCH('Buku Besar'!H4375,Akun1,0)),""))</f>
        <v/>
      </c>
      <c r="M4375" s="331" t="str">
        <f>IF(H4375="","",IFERROR(INDEX(Pengeluaran1,MATCH('Buku Besar'!H4375,Akun1,0)),""))</f>
        <v/>
      </c>
    </row>
    <row r="4376" spans="1:13" x14ac:dyDescent="0.25">
      <c r="A4376" s="91" t="str">
        <f t="shared" si="136"/>
        <v/>
      </c>
      <c r="B4376" s="330" t="str">
        <f>IF(A4376="","",IFERROR(INDEX(Tanggal,MATCH('Buku Besar'!A4376,Akun,0)),""))</f>
        <v/>
      </c>
      <c r="C4376" s="2" t="str">
        <f>IF(A4376="","",IFERROR(INDEX(Keterangan,MATCH('Buku Besar'!A4376,Akun,0)),""))</f>
        <v/>
      </c>
      <c r="D4376" s="2" t="str">
        <f>IF(A4376="","",IFERROR(INDEX(Reff,MATCH('Buku Besar'!A4376,Akun,0)),""))</f>
        <v/>
      </c>
      <c r="E4376" s="331" t="str">
        <f>IF(A4376="","",IFERROR(INDEX(Penerimaan,MATCH('Buku Besar'!A4376,Akun,0)),""))</f>
        <v/>
      </c>
      <c r="F4376" s="331" t="str">
        <f>IF(A4376="","",IFERROR(INDEX(Pengeluaran,MATCH('Buku Besar'!A4376,Akun,0)),""))</f>
        <v/>
      </c>
      <c r="H4376" s="91" t="str">
        <f t="shared" si="137"/>
        <v/>
      </c>
      <c r="I4376" s="330" t="str">
        <f>IF(H4376="","",IFERROR(INDEX(Tanggal1,MATCH('Buku Besar'!H4376,Akun1,0)),""))</f>
        <v/>
      </c>
      <c r="J4376" s="2" t="str">
        <f>IF(H4376="","",IFERROR(INDEX(Keterangan1,MATCH('Buku Besar'!H4376,Akun1,0)),""))</f>
        <v/>
      </c>
      <c r="K4376" s="2" t="str">
        <f>IF(H4376="","",IFERROR(INDEX(Reff1,MATCH('Buku Besar'!H4376,Akun1,0)),""))</f>
        <v/>
      </c>
      <c r="L4376" s="331" t="str">
        <f>IF(H4376="","",IFERROR(INDEX(Penerimaan1,MATCH('Buku Besar'!H4376,Akun1,0)),""))</f>
        <v/>
      </c>
      <c r="M4376" s="331" t="str">
        <f>IF(H4376="","",IFERROR(INDEX(Pengeluaran1,MATCH('Buku Besar'!H4376,Akun1,0)),""))</f>
        <v/>
      </c>
    </row>
    <row r="4377" spans="1:13" x14ac:dyDescent="0.25">
      <c r="A4377" s="91" t="str">
        <f t="shared" si="136"/>
        <v/>
      </c>
      <c r="B4377" s="330" t="str">
        <f>IF(A4377="","",IFERROR(INDEX(Tanggal,MATCH('Buku Besar'!A4377,Akun,0)),""))</f>
        <v/>
      </c>
      <c r="C4377" s="2" t="str">
        <f>IF(A4377="","",IFERROR(INDEX(Keterangan,MATCH('Buku Besar'!A4377,Akun,0)),""))</f>
        <v/>
      </c>
      <c r="D4377" s="2" t="str">
        <f>IF(A4377="","",IFERROR(INDEX(Reff,MATCH('Buku Besar'!A4377,Akun,0)),""))</f>
        <v/>
      </c>
      <c r="E4377" s="331" t="str">
        <f>IF(A4377="","",IFERROR(INDEX(Penerimaan,MATCH('Buku Besar'!A4377,Akun,0)),""))</f>
        <v/>
      </c>
      <c r="F4377" s="331" t="str">
        <f>IF(A4377="","",IFERROR(INDEX(Pengeluaran,MATCH('Buku Besar'!A4377,Akun,0)),""))</f>
        <v/>
      </c>
      <c r="H4377" s="91" t="str">
        <f t="shared" si="137"/>
        <v/>
      </c>
      <c r="I4377" s="330" t="str">
        <f>IF(H4377="","",IFERROR(INDEX(Tanggal1,MATCH('Buku Besar'!H4377,Akun1,0)),""))</f>
        <v/>
      </c>
      <c r="J4377" s="2" t="str">
        <f>IF(H4377="","",IFERROR(INDEX(Keterangan1,MATCH('Buku Besar'!H4377,Akun1,0)),""))</f>
        <v/>
      </c>
      <c r="K4377" s="2" t="str">
        <f>IF(H4377="","",IFERROR(INDEX(Reff1,MATCH('Buku Besar'!H4377,Akun1,0)),""))</f>
        <v/>
      </c>
      <c r="L4377" s="331" t="str">
        <f>IF(H4377="","",IFERROR(INDEX(Penerimaan1,MATCH('Buku Besar'!H4377,Akun1,0)),""))</f>
        <v/>
      </c>
      <c r="M4377" s="331" t="str">
        <f>IF(H4377="","",IFERROR(INDEX(Pengeluaran1,MATCH('Buku Besar'!H4377,Akun1,0)),""))</f>
        <v/>
      </c>
    </row>
    <row r="4378" spans="1:13" x14ac:dyDescent="0.25">
      <c r="A4378" s="91" t="str">
        <f t="shared" si="136"/>
        <v/>
      </c>
      <c r="B4378" s="330" t="str">
        <f>IF(A4378="","",IFERROR(INDEX(Tanggal,MATCH('Buku Besar'!A4378,Akun,0)),""))</f>
        <v/>
      </c>
      <c r="C4378" s="2" t="str">
        <f>IF(A4378="","",IFERROR(INDEX(Keterangan,MATCH('Buku Besar'!A4378,Akun,0)),""))</f>
        <v/>
      </c>
      <c r="D4378" s="2" t="str">
        <f>IF(A4378="","",IFERROR(INDEX(Reff,MATCH('Buku Besar'!A4378,Akun,0)),""))</f>
        <v/>
      </c>
      <c r="E4378" s="331" t="str">
        <f>IF(A4378="","",IFERROR(INDEX(Penerimaan,MATCH('Buku Besar'!A4378,Akun,0)),""))</f>
        <v/>
      </c>
      <c r="F4378" s="331" t="str">
        <f>IF(A4378="","",IFERROR(INDEX(Pengeluaran,MATCH('Buku Besar'!A4378,Akun,0)),""))</f>
        <v/>
      </c>
      <c r="H4378" s="91" t="str">
        <f t="shared" si="137"/>
        <v/>
      </c>
      <c r="I4378" s="330" t="str">
        <f>IF(H4378="","",IFERROR(INDEX(Tanggal1,MATCH('Buku Besar'!H4378,Akun1,0)),""))</f>
        <v/>
      </c>
      <c r="J4378" s="2" t="str">
        <f>IF(H4378="","",IFERROR(INDEX(Keterangan1,MATCH('Buku Besar'!H4378,Akun1,0)),""))</f>
        <v/>
      </c>
      <c r="K4378" s="2" t="str">
        <f>IF(H4378="","",IFERROR(INDEX(Reff1,MATCH('Buku Besar'!H4378,Akun1,0)),""))</f>
        <v/>
      </c>
      <c r="L4378" s="331" t="str">
        <f>IF(H4378="","",IFERROR(INDEX(Penerimaan1,MATCH('Buku Besar'!H4378,Akun1,0)),""))</f>
        <v/>
      </c>
      <c r="M4378" s="331" t="str">
        <f>IF(H4378="","",IFERROR(INDEX(Pengeluaran1,MATCH('Buku Besar'!H4378,Akun1,0)),""))</f>
        <v/>
      </c>
    </row>
    <row r="4379" spans="1:13" x14ac:dyDescent="0.25">
      <c r="A4379" s="91" t="str">
        <f t="shared" si="136"/>
        <v/>
      </c>
      <c r="B4379" s="330" t="str">
        <f>IF(A4379="","",IFERROR(INDEX(Tanggal,MATCH('Buku Besar'!A4379,Akun,0)),""))</f>
        <v/>
      </c>
      <c r="C4379" s="2" t="str">
        <f>IF(A4379="","",IFERROR(INDEX(Keterangan,MATCH('Buku Besar'!A4379,Akun,0)),""))</f>
        <v/>
      </c>
      <c r="D4379" s="2" t="str">
        <f>IF(A4379="","",IFERROR(INDEX(Reff,MATCH('Buku Besar'!A4379,Akun,0)),""))</f>
        <v/>
      </c>
      <c r="E4379" s="331" t="str">
        <f>IF(A4379="","",IFERROR(INDEX(Penerimaan,MATCH('Buku Besar'!A4379,Akun,0)),""))</f>
        <v/>
      </c>
      <c r="F4379" s="331" t="str">
        <f>IF(A4379="","",IFERROR(INDEX(Pengeluaran,MATCH('Buku Besar'!A4379,Akun,0)),""))</f>
        <v/>
      </c>
      <c r="H4379" s="91" t="str">
        <f t="shared" si="137"/>
        <v/>
      </c>
      <c r="I4379" s="330" t="str">
        <f>IF(H4379="","",IFERROR(INDEX(Tanggal1,MATCH('Buku Besar'!H4379,Akun1,0)),""))</f>
        <v/>
      </c>
      <c r="J4379" s="2" t="str">
        <f>IF(H4379="","",IFERROR(INDEX(Keterangan1,MATCH('Buku Besar'!H4379,Akun1,0)),""))</f>
        <v/>
      </c>
      <c r="K4379" s="2" t="str">
        <f>IF(H4379="","",IFERROR(INDEX(Reff1,MATCH('Buku Besar'!H4379,Akun1,0)),""))</f>
        <v/>
      </c>
      <c r="L4379" s="331" t="str">
        <f>IF(H4379="","",IFERROR(INDEX(Penerimaan1,MATCH('Buku Besar'!H4379,Akun1,0)),""))</f>
        <v/>
      </c>
      <c r="M4379" s="331" t="str">
        <f>IF(H4379="","",IFERROR(INDEX(Pengeluaran1,MATCH('Buku Besar'!H4379,Akun1,0)),""))</f>
        <v/>
      </c>
    </row>
    <row r="4380" spans="1:13" x14ac:dyDescent="0.25">
      <c r="A4380" s="91" t="str">
        <f t="shared" si="136"/>
        <v/>
      </c>
      <c r="B4380" s="330" t="str">
        <f>IF(A4380="","",IFERROR(INDEX(Tanggal,MATCH('Buku Besar'!A4380,Akun,0)),""))</f>
        <v/>
      </c>
      <c r="C4380" s="2" t="str">
        <f>IF(A4380="","",IFERROR(INDEX(Keterangan,MATCH('Buku Besar'!A4380,Akun,0)),""))</f>
        <v/>
      </c>
      <c r="D4380" s="2" t="str">
        <f>IF(A4380="","",IFERROR(INDEX(Reff,MATCH('Buku Besar'!A4380,Akun,0)),""))</f>
        <v/>
      </c>
      <c r="E4380" s="331" t="str">
        <f>IF(A4380="","",IFERROR(INDEX(Penerimaan,MATCH('Buku Besar'!A4380,Akun,0)),""))</f>
        <v/>
      </c>
      <c r="F4380" s="331" t="str">
        <f>IF(A4380="","",IFERROR(INDEX(Pengeluaran,MATCH('Buku Besar'!A4380,Akun,0)),""))</f>
        <v/>
      </c>
      <c r="H4380" s="91" t="str">
        <f t="shared" si="137"/>
        <v/>
      </c>
      <c r="I4380" s="330" t="str">
        <f>IF(H4380="","",IFERROR(INDEX(Tanggal1,MATCH('Buku Besar'!H4380,Akun1,0)),""))</f>
        <v/>
      </c>
      <c r="J4380" s="2" t="str">
        <f>IF(H4380="","",IFERROR(INDEX(Keterangan1,MATCH('Buku Besar'!H4380,Akun1,0)),""))</f>
        <v/>
      </c>
      <c r="K4380" s="2" t="str">
        <f>IF(H4380="","",IFERROR(INDEX(Reff1,MATCH('Buku Besar'!H4380,Akun1,0)),""))</f>
        <v/>
      </c>
      <c r="L4380" s="331" t="str">
        <f>IF(H4380="","",IFERROR(INDEX(Penerimaan1,MATCH('Buku Besar'!H4380,Akun1,0)),""))</f>
        <v/>
      </c>
      <c r="M4380" s="331" t="str">
        <f>IF(H4380="","",IFERROR(INDEX(Pengeluaran1,MATCH('Buku Besar'!H4380,Akun1,0)),""))</f>
        <v/>
      </c>
    </row>
    <row r="4381" spans="1:13" x14ac:dyDescent="0.25">
      <c r="A4381" s="91" t="str">
        <f t="shared" si="136"/>
        <v/>
      </c>
      <c r="B4381" s="330" t="str">
        <f>IF(A4381="","",IFERROR(INDEX(Tanggal,MATCH('Buku Besar'!A4381,Akun,0)),""))</f>
        <v/>
      </c>
      <c r="C4381" s="2" t="str">
        <f>IF(A4381="","",IFERROR(INDEX(Keterangan,MATCH('Buku Besar'!A4381,Akun,0)),""))</f>
        <v/>
      </c>
      <c r="D4381" s="2" t="str">
        <f>IF(A4381="","",IFERROR(INDEX(Reff,MATCH('Buku Besar'!A4381,Akun,0)),""))</f>
        <v/>
      </c>
      <c r="E4381" s="331" t="str">
        <f>IF(A4381="","",IFERROR(INDEX(Penerimaan,MATCH('Buku Besar'!A4381,Akun,0)),""))</f>
        <v/>
      </c>
      <c r="F4381" s="331" t="str">
        <f>IF(A4381="","",IFERROR(INDEX(Pengeluaran,MATCH('Buku Besar'!A4381,Akun,0)),""))</f>
        <v/>
      </c>
      <c r="H4381" s="91" t="str">
        <f t="shared" si="137"/>
        <v/>
      </c>
      <c r="I4381" s="330" t="str">
        <f>IF(H4381="","",IFERROR(INDEX(Tanggal1,MATCH('Buku Besar'!H4381,Akun1,0)),""))</f>
        <v/>
      </c>
      <c r="J4381" s="2" t="str">
        <f>IF(H4381="","",IFERROR(INDEX(Keterangan1,MATCH('Buku Besar'!H4381,Akun1,0)),""))</f>
        <v/>
      </c>
      <c r="K4381" s="2" t="str">
        <f>IF(H4381="","",IFERROR(INDEX(Reff1,MATCH('Buku Besar'!H4381,Akun1,0)),""))</f>
        <v/>
      </c>
      <c r="L4381" s="331" t="str">
        <f>IF(H4381="","",IFERROR(INDEX(Penerimaan1,MATCH('Buku Besar'!H4381,Akun1,0)),""))</f>
        <v/>
      </c>
      <c r="M4381" s="331" t="str">
        <f>IF(H4381="","",IFERROR(INDEX(Pengeluaran1,MATCH('Buku Besar'!H4381,Akun1,0)),""))</f>
        <v/>
      </c>
    </row>
    <row r="4382" spans="1:13" x14ac:dyDescent="0.25">
      <c r="A4382" s="91" t="str">
        <f t="shared" si="136"/>
        <v/>
      </c>
      <c r="B4382" s="330" t="str">
        <f>IF(A4382="","",IFERROR(INDEX(Tanggal,MATCH('Buku Besar'!A4382,Akun,0)),""))</f>
        <v/>
      </c>
      <c r="C4382" s="2" t="str">
        <f>IF(A4382="","",IFERROR(INDEX(Keterangan,MATCH('Buku Besar'!A4382,Akun,0)),""))</f>
        <v/>
      </c>
      <c r="D4382" s="2" t="str">
        <f>IF(A4382="","",IFERROR(INDEX(Reff,MATCH('Buku Besar'!A4382,Akun,0)),""))</f>
        <v/>
      </c>
      <c r="E4382" s="331" t="str">
        <f>IF(A4382="","",IFERROR(INDEX(Penerimaan,MATCH('Buku Besar'!A4382,Akun,0)),""))</f>
        <v/>
      </c>
      <c r="F4382" s="331" t="str">
        <f>IF(A4382="","",IFERROR(INDEX(Pengeluaran,MATCH('Buku Besar'!A4382,Akun,0)),""))</f>
        <v/>
      </c>
      <c r="H4382" s="91" t="str">
        <f t="shared" si="137"/>
        <v/>
      </c>
      <c r="I4382" s="330" t="str">
        <f>IF(H4382="","",IFERROR(INDEX(Tanggal1,MATCH('Buku Besar'!H4382,Akun1,0)),""))</f>
        <v/>
      </c>
      <c r="J4382" s="2" t="str">
        <f>IF(H4382="","",IFERROR(INDEX(Keterangan1,MATCH('Buku Besar'!H4382,Akun1,0)),""))</f>
        <v/>
      </c>
      <c r="K4382" s="2" t="str">
        <f>IF(H4382="","",IFERROR(INDEX(Reff1,MATCH('Buku Besar'!H4382,Akun1,0)),""))</f>
        <v/>
      </c>
      <c r="L4382" s="331" t="str">
        <f>IF(H4382="","",IFERROR(INDEX(Penerimaan1,MATCH('Buku Besar'!H4382,Akun1,0)),""))</f>
        <v/>
      </c>
      <c r="M4382" s="331" t="str">
        <f>IF(H4382="","",IFERROR(INDEX(Pengeluaran1,MATCH('Buku Besar'!H4382,Akun1,0)),""))</f>
        <v/>
      </c>
    </row>
    <row r="4383" spans="1:13" x14ac:dyDescent="0.25">
      <c r="A4383" s="91" t="str">
        <f t="shared" si="136"/>
        <v/>
      </c>
      <c r="B4383" s="330" t="str">
        <f>IF(A4383="","",IFERROR(INDEX(Tanggal,MATCH('Buku Besar'!A4383,Akun,0)),""))</f>
        <v/>
      </c>
      <c r="C4383" s="2" t="str">
        <f>IF(A4383="","",IFERROR(INDEX(Keterangan,MATCH('Buku Besar'!A4383,Akun,0)),""))</f>
        <v/>
      </c>
      <c r="D4383" s="2" t="str">
        <f>IF(A4383="","",IFERROR(INDEX(Reff,MATCH('Buku Besar'!A4383,Akun,0)),""))</f>
        <v/>
      </c>
      <c r="E4383" s="331" t="str">
        <f>IF(A4383="","",IFERROR(INDEX(Penerimaan,MATCH('Buku Besar'!A4383,Akun,0)),""))</f>
        <v/>
      </c>
      <c r="F4383" s="331" t="str">
        <f>IF(A4383="","",IFERROR(INDEX(Pengeluaran,MATCH('Buku Besar'!A4383,Akun,0)),""))</f>
        <v/>
      </c>
      <c r="H4383" s="91" t="str">
        <f t="shared" si="137"/>
        <v/>
      </c>
      <c r="I4383" s="330" t="str">
        <f>IF(H4383="","",IFERROR(INDEX(Tanggal1,MATCH('Buku Besar'!H4383,Akun1,0)),""))</f>
        <v/>
      </c>
      <c r="J4383" s="2" t="str">
        <f>IF(H4383="","",IFERROR(INDEX(Keterangan1,MATCH('Buku Besar'!H4383,Akun1,0)),""))</f>
        <v/>
      </c>
      <c r="K4383" s="2" t="str">
        <f>IF(H4383="","",IFERROR(INDEX(Reff1,MATCH('Buku Besar'!H4383,Akun1,0)),""))</f>
        <v/>
      </c>
      <c r="L4383" s="331" t="str">
        <f>IF(H4383="","",IFERROR(INDEX(Penerimaan1,MATCH('Buku Besar'!H4383,Akun1,0)),""))</f>
        <v/>
      </c>
      <c r="M4383" s="331" t="str">
        <f>IF(H4383="","",IFERROR(INDEX(Pengeluaran1,MATCH('Buku Besar'!H4383,Akun1,0)),""))</f>
        <v/>
      </c>
    </row>
    <row r="4384" spans="1:13" x14ac:dyDescent="0.25">
      <c r="A4384" s="91" t="str">
        <f t="shared" si="136"/>
        <v/>
      </c>
      <c r="B4384" s="330" t="str">
        <f>IF(A4384="","",IFERROR(INDEX(Tanggal,MATCH('Buku Besar'!A4384,Akun,0)),""))</f>
        <v/>
      </c>
      <c r="C4384" s="2" t="str">
        <f>IF(A4384="","",IFERROR(INDEX(Keterangan,MATCH('Buku Besar'!A4384,Akun,0)),""))</f>
        <v/>
      </c>
      <c r="D4384" s="2" t="str">
        <f>IF(A4384="","",IFERROR(INDEX(Reff,MATCH('Buku Besar'!A4384,Akun,0)),""))</f>
        <v/>
      </c>
      <c r="E4384" s="331" t="str">
        <f>IF(A4384="","",IFERROR(INDEX(Penerimaan,MATCH('Buku Besar'!A4384,Akun,0)),""))</f>
        <v/>
      </c>
      <c r="F4384" s="331" t="str">
        <f>IF(A4384="","",IFERROR(INDEX(Pengeluaran,MATCH('Buku Besar'!A4384,Akun,0)),""))</f>
        <v/>
      </c>
      <c r="H4384" s="91" t="str">
        <f t="shared" si="137"/>
        <v/>
      </c>
      <c r="I4384" s="330" t="str">
        <f>IF(H4384="","",IFERROR(INDEX(Tanggal1,MATCH('Buku Besar'!H4384,Akun1,0)),""))</f>
        <v/>
      </c>
      <c r="J4384" s="2" t="str">
        <f>IF(H4384="","",IFERROR(INDEX(Keterangan1,MATCH('Buku Besar'!H4384,Akun1,0)),""))</f>
        <v/>
      </c>
      <c r="K4384" s="2" t="str">
        <f>IF(H4384="","",IFERROR(INDEX(Reff1,MATCH('Buku Besar'!H4384,Akun1,0)),""))</f>
        <v/>
      </c>
      <c r="L4384" s="331" t="str">
        <f>IF(H4384="","",IFERROR(INDEX(Penerimaan1,MATCH('Buku Besar'!H4384,Akun1,0)),""))</f>
        <v/>
      </c>
      <c r="M4384" s="331" t="str">
        <f>IF(H4384="","",IFERROR(INDEX(Pengeluaran1,MATCH('Buku Besar'!H4384,Akun1,0)),""))</f>
        <v/>
      </c>
    </row>
    <row r="4385" spans="1:13" x14ac:dyDescent="0.25">
      <c r="A4385" s="91" t="str">
        <f t="shared" si="136"/>
        <v/>
      </c>
      <c r="B4385" s="330" t="str">
        <f>IF(A4385="","",IFERROR(INDEX(Tanggal,MATCH('Buku Besar'!A4385,Akun,0)),""))</f>
        <v/>
      </c>
      <c r="C4385" s="2" t="str">
        <f>IF(A4385="","",IFERROR(INDEX(Keterangan,MATCH('Buku Besar'!A4385,Akun,0)),""))</f>
        <v/>
      </c>
      <c r="D4385" s="2" t="str">
        <f>IF(A4385="","",IFERROR(INDEX(Reff,MATCH('Buku Besar'!A4385,Akun,0)),""))</f>
        <v/>
      </c>
      <c r="E4385" s="331" t="str">
        <f>IF(A4385="","",IFERROR(INDEX(Penerimaan,MATCH('Buku Besar'!A4385,Akun,0)),""))</f>
        <v/>
      </c>
      <c r="F4385" s="331" t="str">
        <f>IF(A4385="","",IFERROR(INDEX(Pengeluaran,MATCH('Buku Besar'!A4385,Akun,0)),""))</f>
        <v/>
      </c>
      <c r="H4385" s="91" t="str">
        <f t="shared" si="137"/>
        <v/>
      </c>
      <c r="I4385" s="330" t="str">
        <f>IF(H4385="","",IFERROR(INDEX(Tanggal1,MATCH('Buku Besar'!H4385,Akun1,0)),""))</f>
        <v/>
      </c>
      <c r="J4385" s="2" t="str">
        <f>IF(H4385="","",IFERROR(INDEX(Keterangan1,MATCH('Buku Besar'!H4385,Akun1,0)),""))</f>
        <v/>
      </c>
      <c r="K4385" s="2" t="str">
        <f>IF(H4385="","",IFERROR(INDEX(Reff1,MATCH('Buku Besar'!H4385,Akun1,0)),""))</f>
        <v/>
      </c>
      <c r="L4385" s="331" t="str">
        <f>IF(H4385="","",IFERROR(INDEX(Penerimaan1,MATCH('Buku Besar'!H4385,Akun1,0)),""))</f>
        <v/>
      </c>
      <c r="M4385" s="331" t="str">
        <f>IF(H4385="","",IFERROR(INDEX(Pengeluaran1,MATCH('Buku Besar'!H4385,Akun1,0)),""))</f>
        <v/>
      </c>
    </row>
    <row r="4386" spans="1:13" x14ac:dyDescent="0.25">
      <c r="A4386" s="91" t="str">
        <f t="shared" si="136"/>
        <v/>
      </c>
      <c r="B4386" s="330" t="str">
        <f>IF(A4386="","",IFERROR(INDEX(Tanggal,MATCH('Buku Besar'!A4386,Akun,0)),""))</f>
        <v/>
      </c>
      <c r="C4386" s="2" t="str">
        <f>IF(A4386="","",IFERROR(INDEX(Keterangan,MATCH('Buku Besar'!A4386,Akun,0)),""))</f>
        <v/>
      </c>
      <c r="D4386" s="2" t="str">
        <f>IF(A4386="","",IFERROR(INDEX(Reff,MATCH('Buku Besar'!A4386,Akun,0)),""))</f>
        <v/>
      </c>
      <c r="E4386" s="331" t="str">
        <f>IF(A4386="","",IFERROR(INDEX(Penerimaan,MATCH('Buku Besar'!A4386,Akun,0)),""))</f>
        <v/>
      </c>
      <c r="F4386" s="331" t="str">
        <f>IF(A4386="","",IFERROR(INDEX(Pengeluaran,MATCH('Buku Besar'!A4386,Akun,0)),""))</f>
        <v/>
      </c>
      <c r="H4386" s="91" t="str">
        <f t="shared" si="137"/>
        <v/>
      </c>
      <c r="I4386" s="330" t="str">
        <f>IF(H4386="","",IFERROR(INDEX(Tanggal1,MATCH('Buku Besar'!H4386,Akun1,0)),""))</f>
        <v/>
      </c>
      <c r="J4386" s="2" t="str">
        <f>IF(H4386="","",IFERROR(INDEX(Keterangan1,MATCH('Buku Besar'!H4386,Akun1,0)),""))</f>
        <v/>
      </c>
      <c r="K4386" s="2" t="str">
        <f>IF(H4386="","",IFERROR(INDEX(Reff1,MATCH('Buku Besar'!H4386,Akun1,0)),""))</f>
        <v/>
      </c>
      <c r="L4386" s="331" t="str">
        <f>IF(H4386="","",IFERROR(INDEX(Penerimaan1,MATCH('Buku Besar'!H4386,Akun1,0)),""))</f>
        <v/>
      </c>
      <c r="M4386" s="331" t="str">
        <f>IF(H4386="","",IFERROR(INDEX(Pengeluaran1,MATCH('Buku Besar'!H4386,Akun1,0)),""))</f>
        <v/>
      </c>
    </row>
    <row r="4387" spans="1:13" x14ac:dyDescent="0.25">
      <c r="A4387" s="91" t="str">
        <f t="shared" si="136"/>
        <v/>
      </c>
      <c r="B4387" s="330" t="str">
        <f>IF(A4387="","",IFERROR(INDEX(Tanggal,MATCH('Buku Besar'!A4387,Akun,0)),""))</f>
        <v/>
      </c>
      <c r="C4387" s="2" t="str">
        <f>IF(A4387="","",IFERROR(INDEX(Keterangan,MATCH('Buku Besar'!A4387,Akun,0)),""))</f>
        <v/>
      </c>
      <c r="D4387" s="2" t="str">
        <f>IF(A4387="","",IFERROR(INDEX(Reff,MATCH('Buku Besar'!A4387,Akun,0)),""))</f>
        <v/>
      </c>
      <c r="E4387" s="331" t="str">
        <f>IF(A4387="","",IFERROR(INDEX(Penerimaan,MATCH('Buku Besar'!A4387,Akun,0)),""))</f>
        <v/>
      </c>
      <c r="F4387" s="331" t="str">
        <f>IF(A4387="","",IFERROR(INDEX(Pengeluaran,MATCH('Buku Besar'!A4387,Akun,0)),""))</f>
        <v/>
      </c>
      <c r="H4387" s="91" t="str">
        <f t="shared" si="137"/>
        <v/>
      </c>
      <c r="I4387" s="330" t="str">
        <f>IF(H4387="","",IFERROR(INDEX(Tanggal1,MATCH('Buku Besar'!H4387,Akun1,0)),""))</f>
        <v/>
      </c>
      <c r="J4387" s="2" t="str">
        <f>IF(H4387="","",IFERROR(INDEX(Keterangan1,MATCH('Buku Besar'!H4387,Akun1,0)),""))</f>
        <v/>
      </c>
      <c r="K4387" s="2" t="str">
        <f>IF(H4387="","",IFERROR(INDEX(Reff1,MATCH('Buku Besar'!H4387,Akun1,0)),""))</f>
        <v/>
      </c>
      <c r="L4387" s="331" t="str">
        <f>IF(H4387="","",IFERROR(INDEX(Penerimaan1,MATCH('Buku Besar'!H4387,Akun1,0)),""))</f>
        <v/>
      </c>
      <c r="M4387" s="331" t="str">
        <f>IF(H4387="","",IFERROR(INDEX(Pengeluaran1,MATCH('Buku Besar'!H4387,Akun1,0)),""))</f>
        <v/>
      </c>
    </row>
    <row r="4388" spans="1:13" x14ac:dyDescent="0.25">
      <c r="A4388" s="91" t="str">
        <f t="shared" si="136"/>
        <v/>
      </c>
      <c r="B4388" s="330" t="str">
        <f>IF(A4388="","",IFERROR(INDEX(Tanggal,MATCH('Buku Besar'!A4388,Akun,0)),""))</f>
        <v/>
      </c>
      <c r="C4388" s="2" t="str">
        <f>IF(A4388="","",IFERROR(INDEX(Keterangan,MATCH('Buku Besar'!A4388,Akun,0)),""))</f>
        <v/>
      </c>
      <c r="D4388" s="2" t="str">
        <f>IF(A4388="","",IFERROR(INDEX(Reff,MATCH('Buku Besar'!A4388,Akun,0)),""))</f>
        <v/>
      </c>
      <c r="E4388" s="331" t="str">
        <f>IF(A4388="","",IFERROR(INDEX(Penerimaan,MATCH('Buku Besar'!A4388,Akun,0)),""))</f>
        <v/>
      </c>
      <c r="F4388" s="331" t="str">
        <f>IF(A4388="","",IFERROR(INDEX(Pengeluaran,MATCH('Buku Besar'!A4388,Akun,0)),""))</f>
        <v/>
      </c>
      <c r="H4388" s="91" t="str">
        <f t="shared" si="137"/>
        <v/>
      </c>
      <c r="I4388" s="330" t="str">
        <f>IF(H4388="","",IFERROR(INDEX(Tanggal1,MATCH('Buku Besar'!H4388,Akun1,0)),""))</f>
        <v/>
      </c>
      <c r="J4388" s="2" t="str">
        <f>IF(H4388="","",IFERROR(INDEX(Keterangan1,MATCH('Buku Besar'!H4388,Akun1,0)),""))</f>
        <v/>
      </c>
      <c r="K4388" s="2" t="str">
        <f>IF(H4388="","",IFERROR(INDEX(Reff1,MATCH('Buku Besar'!H4388,Akun1,0)),""))</f>
        <v/>
      </c>
      <c r="L4388" s="331" t="str">
        <f>IF(H4388="","",IFERROR(INDEX(Penerimaan1,MATCH('Buku Besar'!H4388,Akun1,0)),""))</f>
        <v/>
      </c>
      <c r="M4388" s="331" t="str">
        <f>IF(H4388="","",IFERROR(INDEX(Pengeluaran1,MATCH('Buku Besar'!H4388,Akun1,0)),""))</f>
        <v/>
      </c>
    </row>
    <row r="4389" spans="1:13" x14ac:dyDescent="0.25">
      <c r="A4389" s="91" t="str">
        <f t="shared" si="136"/>
        <v/>
      </c>
      <c r="B4389" s="330" t="str">
        <f>IF(A4389="","",IFERROR(INDEX(Tanggal,MATCH('Buku Besar'!A4389,Akun,0)),""))</f>
        <v/>
      </c>
      <c r="C4389" s="2" t="str">
        <f>IF(A4389="","",IFERROR(INDEX(Keterangan,MATCH('Buku Besar'!A4389,Akun,0)),""))</f>
        <v/>
      </c>
      <c r="D4389" s="2" t="str">
        <f>IF(A4389="","",IFERROR(INDEX(Reff,MATCH('Buku Besar'!A4389,Akun,0)),""))</f>
        <v/>
      </c>
      <c r="E4389" s="331" t="str">
        <f>IF(A4389="","",IFERROR(INDEX(Penerimaan,MATCH('Buku Besar'!A4389,Akun,0)),""))</f>
        <v/>
      </c>
      <c r="F4389" s="331" t="str">
        <f>IF(A4389="","",IFERROR(INDEX(Pengeluaran,MATCH('Buku Besar'!A4389,Akun,0)),""))</f>
        <v/>
      </c>
      <c r="H4389" s="91" t="str">
        <f t="shared" si="137"/>
        <v/>
      </c>
      <c r="I4389" s="330" t="str">
        <f>IF(H4389="","",IFERROR(INDEX(Tanggal1,MATCH('Buku Besar'!H4389,Akun1,0)),""))</f>
        <v/>
      </c>
      <c r="J4389" s="2" t="str">
        <f>IF(H4389="","",IFERROR(INDEX(Keterangan1,MATCH('Buku Besar'!H4389,Akun1,0)),""))</f>
        <v/>
      </c>
      <c r="K4389" s="2" t="str">
        <f>IF(H4389="","",IFERROR(INDEX(Reff1,MATCH('Buku Besar'!H4389,Akun1,0)),""))</f>
        <v/>
      </c>
      <c r="L4389" s="331" t="str">
        <f>IF(H4389="","",IFERROR(INDEX(Penerimaan1,MATCH('Buku Besar'!H4389,Akun1,0)),""))</f>
        <v/>
      </c>
      <c r="M4389" s="331" t="str">
        <f>IF(H4389="","",IFERROR(INDEX(Pengeluaran1,MATCH('Buku Besar'!H4389,Akun1,0)),""))</f>
        <v/>
      </c>
    </row>
    <row r="4390" spans="1:13" x14ac:dyDescent="0.25">
      <c r="A4390" s="91" t="str">
        <f t="shared" si="136"/>
        <v/>
      </c>
      <c r="B4390" s="330" t="str">
        <f>IF(A4390="","",IFERROR(INDEX(Tanggal,MATCH('Buku Besar'!A4390,Akun,0)),""))</f>
        <v/>
      </c>
      <c r="C4390" s="2" t="str">
        <f>IF(A4390="","",IFERROR(INDEX(Keterangan,MATCH('Buku Besar'!A4390,Akun,0)),""))</f>
        <v/>
      </c>
      <c r="D4390" s="2" t="str">
        <f>IF(A4390="","",IFERROR(INDEX(Reff,MATCH('Buku Besar'!A4390,Akun,0)),""))</f>
        <v/>
      </c>
      <c r="E4390" s="331" t="str">
        <f>IF(A4390="","",IFERROR(INDEX(Penerimaan,MATCH('Buku Besar'!A4390,Akun,0)),""))</f>
        <v/>
      </c>
      <c r="F4390" s="331" t="str">
        <f>IF(A4390="","",IFERROR(INDEX(Pengeluaran,MATCH('Buku Besar'!A4390,Akun,0)),""))</f>
        <v/>
      </c>
      <c r="H4390" s="91" t="str">
        <f t="shared" si="137"/>
        <v/>
      </c>
      <c r="I4390" s="330" t="str">
        <f>IF(H4390="","",IFERROR(INDEX(Tanggal1,MATCH('Buku Besar'!H4390,Akun1,0)),""))</f>
        <v/>
      </c>
      <c r="J4390" s="2" t="str">
        <f>IF(H4390="","",IFERROR(INDEX(Keterangan1,MATCH('Buku Besar'!H4390,Akun1,0)),""))</f>
        <v/>
      </c>
      <c r="K4390" s="2" t="str">
        <f>IF(H4390="","",IFERROR(INDEX(Reff1,MATCH('Buku Besar'!H4390,Akun1,0)),""))</f>
        <v/>
      </c>
      <c r="L4390" s="331" t="str">
        <f>IF(H4390="","",IFERROR(INDEX(Penerimaan1,MATCH('Buku Besar'!H4390,Akun1,0)),""))</f>
        <v/>
      </c>
      <c r="M4390" s="331" t="str">
        <f>IF(H4390="","",IFERROR(INDEX(Pengeluaran1,MATCH('Buku Besar'!H4390,Akun1,0)),""))</f>
        <v/>
      </c>
    </row>
    <row r="4391" spans="1:13" x14ac:dyDescent="0.25">
      <c r="A4391" s="91" t="str">
        <f t="shared" si="136"/>
        <v/>
      </c>
      <c r="B4391" s="330" t="str">
        <f>IF(A4391="","",IFERROR(INDEX(Tanggal,MATCH('Buku Besar'!A4391,Akun,0)),""))</f>
        <v/>
      </c>
      <c r="C4391" s="2" t="str">
        <f>IF(A4391="","",IFERROR(INDEX(Keterangan,MATCH('Buku Besar'!A4391,Akun,0)),""))</f>
        <v/>
      </c>
      <c r="D4391" s="2" t="str">
        <f>IF(A4391="","",IFERROR(INDEX(Reff,MATCH('Buku Besar'!A4391,Akun,0)),""))</f>
        <v/>
      </c>
      <c r="E4391" s="331" t="str">
        <f>IF(A4391="","",IFERROR(INDEX(Penerimaan,MATCH('Buku Besar'!A4391,Akun,0)),""))</f>
        <v/>
      </c>
      <c r="F4391" s="331" t="str">
        <f>IF(A4391="","",IFERROR(INDEX(Pengeluaran,MATCH('Buku Besar'!A4391,Akun,0)),""))</f>
        <v/>
      </c>
      <c r="H4391" s="91" t="str">
        <f t="shared" si="137"/>
        <v/>
      </c>
      <c r="I4391" s="330" t="str">
        <f>IF(H4391="","",IFERROR(INDEX(Tanggal1,MATCH('Buku Besar'!H4391,Akun1,0)),""))</f>
        <v/>
      </c>
      <c r="J4391" s="2" t="str">
        <f>IF(H4391="","",IFERROR(INDEX(Keterangan1,MATCH('Buku Besar'!H4391,Akun1,0)),""))</f>
        <v/>
      </c>
      <c r="K4391" s="2" t="str">
        <f>IF(H4391="","",IFERROR(INDEX(Reff1,MATCH('Buku Besar'!H4391,Akun1,0)),""))</f>
        <v/>
      </c>
      <c r="L4391" s="331" t="str">
        <f>IF(H4391="","",IFERROR(INDEX(Penerimaan1,MATCH('Buku Besar'!H4391,Akun1,0)),""))</f>
        <v/>
      </c>
      <c r="M4391" s="331" t="str">
        <f>IF(H4391="","",IFERROR(INDEX(Pengeluaran1,MATCH('Buku Besar'!H4391,Akun1,0)),""))</f>
        <v/>
      </c>
    </row>
    <row r="4392" spans="1:13" x14ac:dyDescent="0.25">
      <c r="A4392" s="91" t="str">
        <f t="shared" si="136"/>
        <v/>
      </c>
      <c r="B4392" s="330" t="str">
        <f>IF(A4392="","",IFERROR(INDEX(Tanggal,MATCH('Buku Besar'!A4392,Akun,0)),""))</f>
        <v/>
      </c>
      <c r="C4392" s="2" t="str">
        <f>IF(A4392="","",IFERROR(INDEX(Keterangan,MATCH('Buku Besar'!A4392,Akun,0)),""))</f>
        <v/>
      </c>
      <c r="D4392" s="2" t="str">
        <f>IF(A4392="","",IFERROR(INDEX(Reff,MATCH('Buku Besar'!A4392,Akun,0)),""))</f>
        <v/>
      </c>
      <c r="E4392" s="331" t="str">
        <f>IF(A4392="","",IFERROR(INDEX(Penerimaan,MATCH('Buku Besar'!A4392,Akun,0)),""))</f>
        <v/>
      </c>
      <c r="F4392" s="331" t="str">
        <f>IF(A4392="","",IFERROR(INDEX(Pengeluaran,MATCH('Buku Besar'!A4392,Akun,0)),""))</f>
        <v/>
      </c>
      <c r="H4392" s="91" t="str">
        <f t="shared" si="137"/>
        <v/>
      </c>
      <c r="I4392" s="330" t="str">
        <f>IF(H4392="","",IFERROR(INDEX(Tanggal1,MATCH('Buku Besar'!H4392,Akun1,0)),""))</f>
        <v/>
      </c>
      <c r="J4392" s="2" t="str">
        <f>IF(H4392="","",IFERROR(INDEX(Keterangan1,MATCH('Buku Besar'!H4392,Akun1,0)),""))</f>
        <v/>
      </c>
      <c r="K4392" s="2" t="str">
        <f>IF(H4392="","",IFERROR(INDEX(Reff1,MATCH('Buku Besar'!H4392,Akun1,0)),""))</f>
        <v/>
      </c>
      <c r="L4392" s="331" t="str">
        <f>IF(H4392="","",IFERROR(INDEX(Penerimaan1,MATCH('Buku Besar'!H4392,Akun1,0)),""))</f>
        <v/>
      </c>
      <c r="M4392" s="331" t="str">
        <f>IF(H4392="","",IFERROR(INDEX(Pengeluaran1,MATCH('Buku Besar'!H4392,Akun1,0)),""))</f>
        <v/>
      </c>
    </row>
    <row r="4393" spans="1:13" x14ac:dyDescent="0.25">
      <c r="A4393" s="91" t="str">
        <f t="shared" si="136"/>
        <v/>
      </c>
      <c r="B4393" s="330" t="str">
        <f>IF(A4393="","",IFERROR(INDEX(Tanggal,MATCH('Buku Besar'!A4393,Akun,0)),""))</f>
        <v/>
      </c>
      <c r="C4393" s="2" t="str">
        <f>IF(A4393="","",IFERROR(INDEX(Keterangan,MATCH('Buku Besar'!A4393,Akun,0)),""))</f>
        <v/>
      </c>
      <c r="D4393" s="2" t="str">
        <f>IF(A4393="","",IFERROR(INDEX(Reff,MATCH('Buku Besar'!A4393,Akun,0)),""))</f>
        <v/>
      </c>
      <c r="E4393" s="331" t="str">
        <f>IF(A4393="","",IFERROR(INDEX(Penerimaan,MATCH('Buku Besar'!A4393,Akun,0)),""))</f>
        <v/>
      </c>
      <c r="F4393" s="331" t="str">
        <f>IF(A4393="","",IFERROR(INDEX(Pengeluaran,MATCH('Buku Besar'!A4393,Akun,0)),""))</f>
        <v/>
      </c>
      <c r="H4393" s="91" t="str">
        <f t="shared" si="137"/>
        <v/>
      </c>
      <c r="I4393" s="330" t="str">
        <f>IF(H4393="","",IFERROR(INDEX(Tanggal1,MATCH('Buku Besar'!H4393,Akun1,0)),""))</f>
        <v/>
      </c>
      <c r="J4393" s="2" t="str">
        <f>IF(H4393="","",IFERROR(INDEX(Keterangan1,MATCH('Buku Besar'!H4393,Akun1,0)),""))</f>
        <v/>
      </c>
      <c r="K4393" s="2" t="str">
        <f>IF(H4393="","",IFERROR(INDEX(Reff1,MATCH('Buku Besar'!H4393,Akun1,0)),""))</f>
        <v/>
      </c>
      <c r="L4393" s="331" t="str">
        <f>IF(H4393="","",IFERROR(INDEX(Penerimaan1,MATCH('Buku Besar'!H4393,Akun1,0)),""))</f>
        <v/>
      </c>
      <c r="M4393" s="331" t="str">
        <f>IF(H4393="","",IFERROR(INDEX(Pengeluaran1,MATCH('Buku Besar'!H4393,Akun1,0)),""))</f>
        <v/>
      </c>
    </row>
    <row r="4394" spans="1:13" x14ac:dyDescent="0.25">
      <c r="A4394" s="91" t="str">
        <f t="shared" si="136"/>
        <v/>
      </c>
      <c r="B4394" s="330" t="str">
        <f>IF(A4394="","",IFERROR(INDEX(Tanggal,MATCH('Buku Besar'!A4394,Akun,0)),""))</f>
        <v/>
      </c>
      <c r="C4394" s="2" t="str">
        <f>IF(A4394="","",IFERROR(INDEX(Keterangan,MATCH('Buku Besar'!A4394,Akun,0)),""))</f>
        <v/>
      </c>
      <c r="D4394" s="2" t="str">
        <f>IF(A4394="","",IFERROR(INDEX(Reff,MATCH('Buku Besar'!A4394,Akun,0)),""))</f>
        <v/>
      </c>
      <c r="E4394" s="331" t="str">
        <f>IF(A4394="","",IFERROR(INDEX(Penerimaan,MATCH('Buku Besar'!A4394,Akun,0)),""))</f>
        <v/>
      </c>
      <c r="F4394" s="331" t="str">
        <f>IF(A4394="","",IFERROR(INDEX(Pengeluaran,MATCH('Buku Besar'!A4394,Akun,0)),""))</f>
        <v/>
      </c>
      <c r="H4394" s="91" t="str">
        <f t="shared" si="137"/>
        <v/>
      </c>
      <c r="I4394" s="330" t="str">
        <f>IF(H4394="","",IFERROR(INDEX(Tanggal1,MATCH('Buku Besar'!H4394,Akun1,0)),""))</f>
        <v/>
      </c>
      <c r="J4394" s="2" t="str">
        <f>IF(H4394="","",IFERROR(INDEX(Keterangan1,MATCH('Buku Besar'!H4394,Akun1,0)),""))</f>
        <v/>
      </c>
      <c r="K4394" s="2" t="str">
        <f>IF(H4394="","",IFERROR(INDEX(Reff1,MATCH('Buku Besar'!H4394,Akun1,0)),""))</f>
        <v/>
      </c>
      <c r="L4394" s="331" t="str">
        <f>IF(H4394="","",IFERROR(INDEX(Penerimaan1,MATCH('Buku Besar'!H4394,Akun1,0)),""))</f>
        <v/>
      </c>
      <c r="M4394" s="331" t="str">
        <f>IF(H4394="","",IFERROR(INDEX(Pengeluaran1,MATCH('Buku Besar'!H4394,Akun1,0)),""))</f>
        <v/>
      </c>
    </row>
    <row r="4395" spans="1:13" x14ac:dyDescent="0.25">
      <c r="A4395" s="91" t="str">
        <f t="shared" si="136"/>
        <v/>
      </c>
      <c r="B4395" s="330" t="str">
        <f>IF(A4395="","",IFERROR(INDEX(Tanggal,MATCH('Buku Besar'!A4395,Akun,0)),""))</f>
        <v/>
      </c>
      <c r="C4395" s="2" t="str">
        <f>IF(A4395="","",IFERROR(INDEX(Keterangan,MATCH('Buku Besar'!A4395,Akun,0)),""))</f>
        <v/>
      </c>
      <c r="D4395" s="2" t="str">
        <f>IF(A4395="","",IFERROR(INDEX(Reff,MATCH('Buku Besar'!A4395,Akun,0)),""))</f>
        <v/>
      </c>
      <c r="E4395" s="331" t="str">
        <f>IF(A4395="","",IFERROR(INDEX(Penerimaan,MATCH('Buku Besar'!A4395,Akun,0)),""))</f>
        <v/>
      </c>
      <c r="F4395" s="331" t="str">
        <f>IF(A4395="","",IFERROR(INDEX(Pengeluaran,MATCH('Buku Besar'!A4395,Akun,0)),""))</f>
        <v/>
      </c>
      <c r="H4395" s="91" t="str">
        <f t="shared" si="137"/>
        <v/>
      </c>
      <c r="I4395" s="330" t="str">
        <f>IF(H4395="","",IFERROR(INDEX(Tanggal1,MATCH('Buku Besar'!H4395,Akun1,0)),""))</f>
        <v/>
      </c>
      <c r="J4395" s="2" t="str">
        <f>IF(H4395="","",IFERROR(INDEX(Keterangan1,MATCH('Buku Besar'!H4395,Akun1,0)),""))</f>
        <v/>
      </c>
      <c r="K4395" s="2" t="str">
        <f>IF(H4395="","",IFERROR(INDEX(Reff1,MATCH('Buku Besar'!H4395,Akun1,0)),""))</f>
        <v/>
      </c>
      <c r="L4395" s="331" t="str">
        <f>IF(H4395="","",IFERROR(INDEX(Penerimaan1,MATCH('Buku Besar'!H4395,Akun1,0)),""))</f>
        <v/>
      </c>
      <c r="M4395" s="331" t="str">
        <f>IF(H4395="","",IFERROR(INDEX(Pengeluaran1,MATCH('Buku Besar'!H4395,Akun1,0)),""))</f>
        <v/>
      </c>
    </row>
    <row r="4396" spans="1:13" x14ac:dyDescent="0.25">
      <c r="A4396" s="91" t="str">
        <f t="shared" si="136"/>
        <v/>
      </c>
      <c r="B4396" s="330" t="str">
        <f>IF(A4396="","",IFERROR(INDEX(Tanggal,MATCH('Buku Besar'!A4396,Akun,0)),""))</f>
        <v/>
      </c>
      <c r="C4396" s="2" t="str">
        <f>IF(A4396="","",IFERROR(INDEX(Keterangan,MATCH('Buku Besar'!A4396,Akun,0)),""))</f>
        <v/>
      </c>
      <c r="D4396" s="2" t="str">
        <f>IF(A4396="","",IFERROR(INDEX(Reff,MATCH('Buku Besar'!A4396,Akun,0)),""))</f>
        <v/>
      </c>
      <c r="E4396" s="331" t="str">
        <f>IF(A4396="","",IFERROR(INDEX(Penerimaan,MATCH('Buku Besar'!A4396,Akun,0)),""))</f>
        <v/>
      </c>
      <c r="F4396" s="331" t="str">
        <f>IF(A4396="","",IFERROR(INDEX(Pengeluaran,MATCH('Buku Besar'!A4396,Akun,0)),""))</f>
        <v/>
      </c>
      <c r="H4396" s="91" t="str">
        <f t="shared" si="137"/>
        <v/>
      </c>
      <c r="I4396" s="330" t="str">
        <f>IF(H4396="","",IFERROR(INDEX(Tanggal1,MATCH('Buku Besar'!H4396,Akun1,0)),""))</f>
        <v/>
      </c>
      <c r="J4396" s="2" t="str">
        <f>IF(H4396="","",IFERROR(INDEX(Keterangan1,MATCH('Buku Besar'!H4396,Akun1,0)),""))</f>
        <v/>
      </c>
      <c r="K4396" s="2" t="str">
        <f>IF(H4396="","",IFERROR(INDEX(Reff1,MATCH('Buku Besar'!H4396,Akun1,0)),""))</f>
        <v/>
      </c>
      <c r="L4396" s="331" t="str">
        <f>IF(H4396="","",IFERROR(INDEX(Penerimaan1,MATCH('Buku Besar'!H4396,Akun1,0)),""))</f>
        <v/>
      </c>
      <c r="M4396" s="331" t="str">
        <f>IF(H4396="","",IFERROR(INDEX(Pengeluaran1,MATCH('Buku Besar'!H4396,Akun1,0)),""))</f>
        <v/>
      </c>
    </row>
    <row r="4397" spans="1:13" x14ac:dyDescent="0.25">
      <c r="A4397" s="91" t="str">
        <f t="shared" si="136"/>
        <v/>
      </c>
      <c r="B4397" s="330" t="str">
        <f>IF(A4397="","",IFERROR(INDEX(Tanggal,MATCH('Buku Besar'!A4397,Akun,0)),""))</f>
        <v/>
      </c>
      <c r="C4397" s="2" t="str">
        <f>IF(A4397="","",IFERROR(INDEX(Keterangan,MATCH('Buku Besar'!A4397,Akun,0)),""))</f>
        <v/>
      </c>
      <c r="D4397" s="2" t="str">
        <f>IF(A4397="","",IFERROR(INDEX(Reff,MATCH('Buku Besar'!A4397,Akun,0)),""))</f>
        <v/>
      </c>
      <c r="E4397" s="331" t="str">
        <f>IF(A4397="","",IFERROR(INDEX(Penerimaan,MATCH('Buku Besar'!A4397,Akun,0)),""))</f>
        <v/>
      </c>
      <c r="F4397" s="331" t="str">
        <f>IF(A4397="","",IFERROR(INDEX(Pengeluaran,MATCH('Buku Besar'!A4397,Akun,0)),""))</f>
        <v/>
      </c>
      <c r="H4397" s="91" t="str">
        <f t="shared" si="137"/>
        <v/>
      </c>
      <c r="I4397" s="330" t="str">
        <f>IF(H4397="","",IFERROR(INDEX(Tanggal1,MATCH('Buku Besar'!H4397,Akun1,0)),""))</f>
        <v/>
      </c>
      <c r="J4397" s="2" t="str">
        <f>IF(H4397="","",IFERROR(INDEX(Keterangan1,MATCH('Buku Besar'!H4397,Akun1,0)),""))</f>
        <v/>
      </c>
      <c r="K4397" s="2" t="str">
        <f>IF(H4397="","",IFERROR(INDEX(Reff1,MATCH('Buku Besar'!H4397,Akun1,0)),""))</f>
        <v/>
      </c>
      <c r="L4397" s="331" t="str">
        <f>IF(H4397="","",IFERROR(INDEX(Penerimaan1,MATCH('Buku Besar'!H4397,Akun1,0)),""))</f>
        <v/>
      </c>
      <c r="M4397" s="331" t="str">
        <f>IF(H4397="","",IFERROR(INDEX(Pengeluaran1,MATCH('Buku Besar'!H4397,Akun1,0)),""))</f>
        <v/>
      </c>
    </row>
    <row r="4398" spans="1:13" x14ac:dyDescent="0.25">
      <c r="A4398" s="91" t="str">
        <f t="shared" si="136"/>
        <v/>
      </c>
      <c r="B4398" s="330" t="str">
        <f>IF(A4398="","",IFERROR(INDEX(Tanggal,MATCH('Buku Besar'!A4398,Akun,0)),""))</f>
        <v/>
      </c>
      <c r="C4398" s="2" t="str">
        <f>IF(A4398="","",IFERROR(INDEX(Keterangan,MATCH('Buku Besar'!A4398,Akun,0)),""))</f>
        <v/>
      </c>
      <c r="D4398" s="2" t="str">
        <f>IF(A4398="","",IFERROR(INDEX(Reff,MATCH('Buku Besar'!A4398,Akun,0)),""))</f>
        <v/>
      </c>
      <c r="E4398" s="331" t="str">
        <f>IF(A4398="","",IFERROR(INDEX(Penerimaan,MATCH('Buku Besar'!A4398,Akun,0)),""))</f>
        <v/>
      </c>
      <c r="F4398" s="331" t="str">
        <f>IF(A4398="","",IFERROR(INDEX(Pengeluaran,MATCH('Buku Besar'!A4398,Akun,0)),""))</f>
        <v/>
      </c>
      <c r="H4398" s="91" t="str">
        <f t="shared" si="137"/>
        <v/>
      </c>
      <c r="I4398" s="330" t="str">
        <f>IF(H4398="","",IFERROR(INDEX(Tanggal1,MATCH('Buku Besar'!H4398,Akun1,0)),""))</f>
        <v/>
      </c>
      <c r="J4398" s="2" t="str">
        <f>IF(H4398="","",IFERROR(INDEX(Keterangan1,MATCH('Buku Besar'!H4398,Akun1,0)),""))</f>
        <v/>
      </c>
      <c r="K4398" s="2" t="str">
        <f>IF(H4398="","",IFERROR(INDEX(Reff1,MATCH('Buku Besar'!H4398,Akun1,0)),""))</f>
        <v/>
      </c>
      <c r="L4398" s="331" t="str">
        <f>IF(H4398="","",IFERROR(INDEX(Penerimaan1,MATCH('Buku Besar'!H4398,Akun1,0)),""))</f>
        <v/>
      </c>
      <c r="M4398" s="331" t="str">
        <f>IF(H4398="","",IFERROR(INDEX(Pengeluaran1,MATCH('Buku Besar'!H4398,Akun1,0)),""))</f>
        <v/>
      </c>
    </row>
    <row r="4399" spans="1:13" x14ac:dyDescent="0.25">
      <c r="A4399" s="91" t="str">
        <f t="shared" si="136"/>
        <v/>
      </c>
      <c r="B4399" s="330" t="str">
        <f>IF(A4399="","",IFERROR(INDEX(Tanggal,MATCH('Buku Besar'!A4399,Akun,0)),""))</f>
        <v/>
      </c>
      <c r="C4399" s="2" t="str">
        <f>IF(A4399="","",IFERROR(INDEX(Keterangan,MATCH('Buku Besar'!A4399,Akun,0)),""))</f>
        <v/>
      </c>
      <c r="D4399" s="2" t="str">
        <f>IF(A4399="","",IFERROR(INDEX(Reff,MATCH('Buku Besar'!A4399,Akun,0)),""))</f>
        <v/>
      </c>
      <c r="E4399" s="331" t="str">
        <f>IF(A4399="","",IFERROR(INDEX(Penerimaan,MATCH('Buku Besar'!A4399,Akun,0)),""))</f>
        <v/>
      </c>
      <c r="F4399" s="331" t="str">
        <f>IF(A4399="","",IFERROR(INDEX(Pengeluaran,MATCH('Buku Besar'!A4399,Akun,0)),""))</f>
        <v/>
      </c>
      <c r="H4399" s="91" t="str">
        <f t="shared" si="137"/>
        <v/>
      </c>
      <c r="I4399" s="330" t="str">
        <f>IF(H4399="","",IFERROR(INDEX(Tanggal1,MATCH('Buku Besar'!H4399,Akun1,0)),""))</f>
        <v/>
      </c>
      <c r="J4399" s="2" t="str">
        <f>IF(H4399="","",IFERROR(INDEX(Keterangan1,MATCH('Buku Besar'!H4399,Akun1,0)),""))</f>
        <v/>
      </c>
      <c r="K4399" s="2" t="str">
        <f>IF(H4399="","",IFERROR(INDEX(Reff1,MATCH('Buku Besar'!H4399,Akun1,0)),""))</f>
        <v/>
      </c>
      <c r="L4399" s="331" t="str">
        <f>IF(H4399="","",IFERROR(INDEX(Penerimaan1,MATCH('Buku Besar'!H4399,Akun1,0)),""))</f>
        <v/>
      </c>
      <c r="M4399" s="331" t="str">
        <f>IF(H4399="","",IFERROR(INDEX(Pengeluaran1,MATCH('Buku Besar'!H4399,Akun1,0)),""))</f>
        <v/>
      </c>
    </row>
    <row r="4400" spans="1:13" x14ac:dyDescent="0.25">
      <c r="A4400" s="91" t="str">
        <f t="shared" si="136"/>
        <v/>
      </c>
      <c r="B4400" s="330" t="str">
        <f>IF(A4400="","",IFERROR(INDEX(Tanggal,MATCH('Buku Besar'!A4400,Akun,0)),""))</f>
        <v/>
      </c>
      <c r="C4400" s="2" t="str">
        <f>IF(A4400="","",IFERROR(INDEX(Keterangan,MATCH('Buku Besar'!A4400,Akun,0)),""))</f>
        <v/>
      </c>
      <c r="D4400" s="2" t="str">
        <f>IF(A4400="","",IFERROR(INDEX(Reff,MATCH('Buku Besar'!A4400,Akun,0)),""))</f>
        <v/>
      </c>
      <c r="E4400" s="331" t="str">
        <f>IF(A4400="","",IFERROR(INDEX(Penerimaan,MATCH('Buku Besar'!A4400,Akun,0)),""))</f>
        <v/>
      </c>
      <c r="F4400" s="331" t="str">
        <f>IF(A4400="","",IFERROR(INDEX(Pengeluaran,MATCH('Buku Besar'!A4400,Akun,0)),""))</f>
        <v/>
      </c>
      <c r="H4400" s="91" t="str">
        <f t="shared" si="137"/>
        <v/>
      </c>
      <c r="I4400" s="330" t="str">
        <f>IF(H4400="","",IFERROR(INDEX(Tanggal1,MATCH('Buku Besar'!H4400,Akun1,0)),""))</f>
        <v/>
      </c>
      <c r="J4400" s="2" t="str">
        <f>IF(H4400="","",IFERROR(INDEX(Keterangan1,MATCH('Buku Besar'!H4400,Akun1,0)),""))</f>
        <v/>
      </c>
      <c r="K4400" s="2" t="str">
        <f>IF(H4400="","",IFERROR(INDEX(Reff1,MATCH('Buku Besar'!H4400,Akun1,0)),""))</f>
        <v/>
      </c>
      <c r="L4400" s="331" t="str">
        <f>IF(H4400="","",IFERROR(INDEX(Penerimaan1,MATCH('Buku Besar'!H4400,Akun1,0)),""))</f>
        <v/>
      </c>
      <c r="M4400" s="331" t="str">
        <f>IF(H4400="","",IFERROR(INDEX(Pengeluaran1,MATCH('Buku Besar'!H4400,Akun1,0)),""))</f>
        <v/>
      </c>
    </row>
    <row r="4401" spans="1:13" x14ac:dyDescent="0.25">
      <c r="A4401" s="91" t="str">
        <f t="shared" si="136"/>
        <v/>
      </c>
      <c r="B4401" s="330" t="str">
        <f>IF(A4401="","",IFERROR(INDEX(Tanggal,MATCH('Buku Besar'!A4401,Akun,0)),""))</f>
        <v/>
      </c>
      <c r="C4401" s="2" t="str">
        <f>IF(A4401="","",IFERROR(INDEX(Keterangan,MATCH('Buku Besar'!A4401,Akun,0)),""))</f>
        <v/>
      </c>
      <c r="D4401" s="2" t="str">
        <f>IF(A4401="","",IFERROR(INDEX(Reff,MATCH('Buku Besar'!A4401,Akun,0)),""))</f>
        <v/>
      </c>
      <c r="E4401" s="331" t="str">
        <f>IF(A4401="","",IFERROR(INDEX(Penerimaan,MATCH('Buku Besar'!A4401,Akun,0)),""))</f>
        <v/>
      </c>
      <c r="F4401" s="331" t="str">
        <f>IF(A4401="","",IFERROR(INDEX(Pengeluaran,MATCH('Buku Besar'!A4401,Akun,0)),""))</f>
        <v/>
      </c>
      <c r="H4401" s="91" t="str">
        <f t="shared" si="137"/>
        <v/>
      </c>
      <c r="I4401" s="330" t="str">
        <f>IF(H4401="","",IFERROR(INDEX(Tanggal1,MATCH('Buku Besar'!H4401,Akun1,0)),""))</f>
        <v/>
      </c>
      <c r="J4401" s="2" t="str">
        <f>IF(H4401="","",IFERROR(INDEX(Keterangan1,MATCH('Buku Besar'!H4401,Akun1,0)),""))</f>
        <v/>
      </c>
      <c r="K4401" s="2" t="str">
        <f>IF(H4401="","",IFERROR(INDEX(Reff1,MATCH('Buku Besar'!H4401,Akun1,0)),""))</f>
        <v/>
      </c>
      <c r="L4401" s="331" t="str">
        <f>IF(H4401="","",IFERROR(INDEX(Penerimaan1,MATCH('Buku Besar'!H4401,Akun1,0)),""))</f>
        <v/>
      </c>
      <c r="M4401" s="331" t="str">
        <f>IF(H4401="","",IFERROR(INDEX(Pengeluaran1,MATCH('Buku Besar'!H4401,Akun1,0)),""))</f>
        <v/>
      </c>
    </row>
    <row r="4402" spans="1:13" x14ac:dyDescent="0.25">
      <c r="A4402" s="91" t="str">
        <f t="shared" si="136"/>
        <v/>
      </c>
      <c r="B4402" s="330" t="str">
        <f>IF(A4402="","",IFERROR(INDEX(Tanggal,MATCH('Buku Besar'!A4402,Akun,0)),""))</f>
        <v/>
      </c>
      <c r="C4402" s="2" t="str">
        <f>IF(A4402="","",IFERROR(INDEX(Keterangan,MATCH('Buku Besar'!A4402,Akun,0)),""))</f>
        <v/>
      </c>
      <c r="D4402" s="2" t="str">
        <f>IF(A4402="","",IFERROR(INDEX(Reff,MATCH('Buku Besar'!A4402,Akun,0)),""))</f>
        <v/>
      </c>
      <c r="E4402" s="331" t="str">
        <f>IF(A4402="","",IFERROR(INDEX(Penerimaan,MATCH('Buku Besar'!A4402,Akun,0)),""))</f>
        <v/>
      </c>
      <c r="F4402" s="331" t="str">
        <f>IF(A4402="","",IFERROR(INDEX(Pengeluaran,MATCH('Buku Besar'!A4402,Akun,0)),""))</f>
        <v/>
      </c>
      <c r="H4402" s="91" t="str">
        <f t="shared" si="137"/>
        <v/>
      </c>
      <c r="I4402" s="330" t="str">
        <f>IF(H4402="","",IFERROR(INDEX(Tanggal1,MATCH('Buku Besar'!H4402,Akun1,0)),""))</f>
        <v/>
      </c>
      <c r="J4402" s="2" t="str">
        <f>IF(H4402="","",IFERROR(INDEX(Keterangan1,MATCH('Buku Besar'!H4402,Akun1,0)),""))</f>
        <v/>
      </c>
      <c r="K4402" s="2" t="str">
        <f>IF(H4402="","",IFERROR(INDEX(Reff1,MATCH('Buku Besar'!H4402,Akun1,0)),""))</f>
        <v/>
      </c>
      <c r="L4402" s="331" t="str">
        <f>IF(H4402="","",IFERROR(INDEX(Penerimaan1,MATCH('Buku Besar'!H4402,Akun1,0)),""))</f>
        <v/>
      </c>
      <c r="M4402" s="331" t="str">
        <f>IF(H4402="","",IFERROR(INDEX(Pengeluaran1,MATCH('Buku Besar'!H4402,Akun1,0)),""))</f>
        <v/>
      </c>
    </row>
    <row r="4403" spans="1:13" x14ac:dyDescent="0.25">
      <c r="A4403" s="91" t="str">
        <f t="shared" si="136"/>
        <v/>
      </c>
      <c r="B4403" s="330" t="str">
        <f>IF(A4403="","",IFERROR(INDEX(Tanggal,MATCH('Buku Besar'!A4403,Akun,0)),""))</f>
        <v/>
      </c>
      <c r="C4403" s="2" t="str">
        <f>IF(A4403="","",IFERROR(INDEX(Keterangan,MATCH('Buku Besar'!A4403,Akun,0)),""))</f>
        <v/>
      </c>
      <c r="D4403" s="2" t="str">
        <f>IF(A4403="","",IFERROR(INDEX(Reff,MATCH('Buku Besar'!A4403,Akun,0)),""))</f>
        <v/>
      </c>
      <c r="E4403" s="331" t="str">
        <f>IF(A4403="","",IFERROR(INDEX(Penerimaan,MATCH('Buku Besar'!A4403,Akun,0)),""))</f>
        <v/>
      </c>
      <c r="F4403" s="331" t="str">
        <f>IF(A4403="","",IFERROR(INDEX(Pengeluaran,MATCH('Buku Besar'!A4403,Akun,0)),""))</f>
        <v/>
      </c>
      <c r="H4403" s="91" t="str">
        <f t="shared" si="137"/>
        <v/>
      </c>
      <c r="I4403" s="330" t="str">
        <f>IF(H4403="","",IFERROR(INDEX(Tanggal1,MATCH('Buku Besar'!H4403,Akun1,0)),""))</f>
        <v/>
      </c>
      <c r="J4403" s="2" t="str">
        <f>IF(H4403="","",IFERROR(INDEX(Keterangan1,MATCH('Buku Besar'!H4403,Akun1,0)),""))</f>
        <v/>
      </c>
      <c r="K4403" s="2" t="str">
        <f>IF(H4403="","",IFERROR(INDEX(Reff1,MATCH('Buku Besar'!H4403,Akun1,0)),""))</f>
        <v/>
      </c>
      <c r="L4403" s="331" t="str">
        <f>IF(H4403="","",IFERROR(INDEX(Penerimaan1,MATCH('Buku Besar'!H4403,Akun1,0)),""))</f>
        <v/>
      </c>
      <c r="M4403" s="331" t="str">
        <f>IF(H4403="","",IFERROR(INDEX(Pengeluaran1,MATCH('Buku Besar'!H4403,Akun1,0)),""))</f>
        <v/>
      </c>
    </row>
    <row r="4404" spans="1:13" x14ac:dyDescent="0.25">
      <c r="A4404" s="91" t="str">
        <f t="shared" si="136"/>
        <v/>
      </c>
      <c r="B4404" s="330" t="str">
        <f>IF(A4404="","",IFERROR(INDEX(Tanggal,MATCH('Buku Besar'!A4404,Akun,0)),""))</f>
        <v/>
      </c>
      <c r="C4404" s="2" t="str">
        <f>IF(A4404="","",IFERROR(INDEX(Keterangan,MATCH('Buku Besar'!A4404,Akun,0)),""))</f>
        <v/>
      </c>
      <c r="D4404" s="2" t="str">
        <f>IF(A4404="","",IFERROR(INDEX(Reff,MATCH('Buku Besar'!A4404,Akun,0)),""))</f>
        <v/>
      </c>
      <c r="E4404" s="331" t="str">
        <f>IF(A4404="","",IFERROR(INDEX(Penerimaan,MATCH('Buku Besar'!A4404,Akun,0)),""))</f>
        <v/>
      </c>
      <c r="F4404" s="331" t="str">
        <f>IF(A4404="","",IFERROR(INDEX(Pengeluaran,MATCH('Buku Besar'!A4404,Akun,0)),""))</f>
        <v/>
      </c>
      <c r="H4404" s="91" t="str">
        <f t="shared" si="137"/>
        <v/>
      </c>
      <c r="I4404" s="330" t="str">
        <f>IF(H4404="","",IFERROR(INDEX(Tanggal1,MATCH('Buku Besar'!H4404,Akun1,0)),""))</f>
        <v/>
      </c>
      <c r="J4404" s="2" t="str">
        <f>IF(H4404="","",IFERROR(INDEX(Keterangan1,MATCH('Buku Besar'!H4404,Akun1,0)),""))</f>
        <v/>
      </c>
      <c r="K4404" s="2" t="str">
        <f>IF(H4404="","",IFERROR(INDEX(Reff1,MATCH('Buku Besar'!H4404,Akun1,0)),""))</f>
        <v/>
      </c>
      <c r="L4404" s="331" t="str">
        <f>IF(H4404="","",IFERROR(INDEX(Penerimaan1,MATCH('Buku Besar'!H4404,Akun1,0)),""))</f>
        <v/>
      </c>
      <c r="M4404" s="331" t="str">
        <f>IF(H4404="","",IFERROR(INDEX(Pengeluaran1,MATCH('Buku Besar'!H4404,Akun1,0)),""))</f>
        <v/>
      </c>
    </row>
    <row r="4405" spans="1:13" x14ac:dyDescent="0.25">
      <c r="A4405" s="91" t="str">
        <f t="shared" si="136"/>
        <v/>
      </c>
      <c r="B4405" s="330" t="str">
        <f>IF(A4405="","",IFERROR(INDEX(Tanggal,MATCH('Buku Besar'!A4405,Akun,0)),""))</f>
        <v/>
      </c>
      <c r="C4405" s="2" t="str">
        <f>IF(A4405="","",IFERROR(INDEX(Keterangan,MATCH('Buku Besar'!A4405,Akun,0)),""))</f>
        <v/>
      </c>
      <c r="D4405" s="2" t="str">
        <f>IF(A4405="","",IFERROR(INDEX(Reff,MATCH('Buku Besar'!A4405,Akun,0)),""))</f>
        <v/>
      </c>
      <c r="E4405" s="331" t="str">
        <f>IF(A4405="","",IFERROR(INDEX(Penerimaan,MATCH('Buku Besar'!A4405,Akun,0)),""))</f>
        <v/>
      </c>
      <c r="F4405" s="331" t="str">
        <f>IF(A4405="","",IFERROR(INDEX(Pengeluaran,MATCH('Buku Besar'!A4405,Akun,0)),""))</f>
        <v/>
      </c>
      <c r="H4405" s="91" t="str">
        <f t="shared" si="137"/>
        <v/>
      </c>
      <c r="I4405" s="330" t="str">
        <f>IF(H4405="","",IFERROR(INDEX(Tanggal1,MATCH('Buku Besar'!H4405,Akun1,0)),""))</f>
        <v/>
      </c>
      <c r="J4405" s="2" t="str">
        <f>IF(H4405="","",IFERROR(INDEX(Keterangan1,MATCH('Buku Besar'!H4405,Akun1,0)),""))</f>
        <v/>
      </c>
      <c r="K4405" s="2" t="str">
        <f>IF(H4405="","",IFERROR(INDEX(Reff1,MATCH('Buku Besar'!H4405,Akun1,0)),""))</f>
        <v/>
      </c>
      <c r="L4405" s="331" t="str">
        <f>IF(H4405="","",IFERROR(INDEX(Penerimaan1,MATCH('Buku Besar'!H4405,Akun1,0)),""))</f>
        <v/>
      </c>
      <c r="M4405" s="331" t="str">
        <f>IF(H4405="","",IFERROR(INDEX(Pengeluaran1,MATCH('Buku Besar'!H4405,Akun1,0)),""))</f>
        <v/>
      </c>
    </row>
    <row r="4406" spans="1:13" x14ac:dyDescent="0.25">
      <c r="A4406" s="91" t="str">
        <f t="shared" si="136"/>
        <v/>
      </c>
      <c r="B4406" s="330" t="str">
        <f>IF(A4406="","",IFERROR(INDEX(Tanggal,MATCH('Buku Besar'!A4406,Akun,0)),""))</f>
        <v/>
      </c>
      <c r="C4406" s="2" t="str">
        <f>IF(A4406="","",IFERROR(INDEX(Keterangan,MATCH('Buku Besar'!A4406,Akun,0)),""))</f>
        <v/>
      </c>
      <c r="D4406" s="2" t="str">
        <f>IF(A4406="","",IFERROR(INDEX(Reff,MATCH('Buku Besar'!A4406,Akun,0)),""))</f>
        <v/>
      </c>
      <c r="E4406" s="331" t="str">
        <f>IF(A4406="","",IFERROR(INDEX(Penerimaan,MATCH('Buku Besar'!A4406,Akun,0)),""))</f>
        <v/>
      </c>
      <c r="F4406" s="331" t="str">
        <f>IF(A4406="","",IFERROR(INDEX(Pengeluaran,MATCH('Buku Besar'!A4406,Akun,0)),""))</f>
        <v/>
      </c>
      <c r="H4406" s="91" t="str">
        <f t="shared" si="137"/>
        <v/>
      </c>
      <c r="I4406" s="330" t="str">
        <f>IF(H4406="","",IFERROR(INDEX(Tanggal1,MATCH('Buku Besar'!H4406,Akun1,0)),""))</f>
        <v/>
      </c>
      <c r="J4406" s="2" t="str">
        <f>IF(H4406="","",IFERROR(INDEX(Keterangan1,MATCH('Buku Besar'!H4406,Akun1,0)),""))</f>
        <v/>
      </c>
      <c r="K4406" s="2" t="str">
        <f>IF(H4406="","",IFERROR(INDEX(Reff1,MATCH('Buku Besar'!H4406,Akun1,0)),""))</f>
        <v/>
      </c>
      <c r="L4406" s="331" t="str">
        <f>IF(H4406="","",IFERROR(INDEX(Penerimaan1,MATCH('Buku Besar'!H4406,Akun1,0)),""))</f>
        <v/>
      </c>
      <c r="M4406" s="331" t="str">
        <f>IF(H4406="","",IFERROR(INDEX(Pengeluaran1,MATCH('Buku Besar'!H4406,Akun1,0)),""))</f>
        <v/>
      </c>
    </row>
    <row r="4407" spans="1:13" x14ac:dyDescent="0.25">
      <c r="A4407" s="91" t="str">
        <f t="shared" si="136"/>
        <v/>
      </c>
      <c r="B4407" s="330" t="str">
        <f>IF(A4407="","",IFERROR(INDEX(Tanggal,MATCH('Buku Besar'!A4407,Akun,0)),""))</f>
        <v/>
      </c>
      <c r="C4407" s="2" t="str">
        <f>IF(A4407="","",IFERROR(INDEX(Keterangan,MATCH('Buku Besar'!A4407,Akun,0)),""))</f>
        <v/>
      </c>
      <c r="D4407" s="2" t="str">
        <f>IF(A4407="","",IFERROR(INDEX(Reff,MATCH('Buku Besar'!A4407,Akun,0)),""))</f>
        <v/>
      </c>
      <c r="E4407" s="331" t="str">
        <f>IF(A4407="","",IFERROR(INDEX(Penerimaan,MATCH('Buku Besar'!A4407,Akun,0)),""))</f>
        <v/>
      </c>
      <c r="F4407" s="331" t="str">
        <f>IF(A4407="","",IFERROR(INDEX(Pengeluaran,MATCH('Buku Besar'!A4407,Akun,0)),""))</f>
        <v/>
      </c>
      <c r="H4407" s="91" t="str">
        <f t="shared" si="137"/>
        <v/>
      </c>
      <c r="I4407" s="330" t="str">
        <f>IF(H4407="","",IFERROR(INDEX(Tanggal1,MATCH('Buku Besar'!H4407,Akun1,0)),""))</f>
        <v/>
      </c>
      <c r="J4407" s="2" t="str">
        <f>IF(H4407="","",IFERROR(INDEX(Keterangan1,MATCH('Buku Besar'!H4407,Akun1,0)),""))</f>
        <v/>
      </c>
      <c r="K4407" s="2" t="str">
        <f>IF(H4407="","",IFERROR(INDEX(Reff1,MATCH('Buku Besar'!H4407,Akun1,0)),""))</f>
        <v/>
      </c>
      <c r="L4407" s="331" t="str">
        <f>IF(H4407="","",IFERROR(INDEX(Penerimaan1,MATCH('Buku Besar'!H4407,Akun1,0)),""))</f>
        <v/>
      </c>
      <c r="M4407" s="331" t="str">
        <f>IF(H4407="","",IFERROR(INDEX(Pengeluaran1,MATCH('Buku Besar'!H4407,Akun1,0)),""))</f>
        <v/>
      </c>
    </row>
    <row r="4408" spans="1:13" x14ac:dyDescent="0.25">
      <c r="A4408" s="91" t="str">
        <f t="shared" si="136"/>
        <v/>
      </c>
      <c r="B4408" s="330" t="str">
        <f>IF(A4408="","",IFERROR(INDEX(Tanggal,MATCH('Buku Besar'!A4408,Akun,0)),""))</f>
        <v/>
      </c>
      <c r="C4408" s="2" t="str">
        <f>IF(A4408="","",IFERROR(INDEX(Keterangan,MATCH('Buku Besar'!A4408,Akun,0)),""))</f>
        <v/>
      </c>
      <c r="D4408" s="2" t="str">
        <f>IF(A4408="","",IFERROR(INDEX(Reff,MATCH('Buku Besar'!A4408,Akun,0)),""))</f>
        <v/>
      </c>
      <c r="E4408" s="331" t="str">
        <f>IF(A4408="","",IFERROR(INDEX(Penerimaan,MATCH('Buku Besar'!A4408,Akun,0)),""))</f>
        <v/>
      </c>
      <c r="F4408" s="331" t="str">
        <f>IF(A4408="","",IFERROR(INDEX(Pengeluaran,MATCH('Buku Besar'!A4408,Akun,0)),""))</f>
        <v/>
      </c>
      <c r="H4408" s="91" t="str">
        <f t="shared" si="137"/>
        <v/>
      </c>
      <c r="I4408" s="330" t="str">
        <f>IF(H4408="","",IFERROR(INDEX(Tanggal1,MATCH('Buku Besar'!H4408,Akun1,0)),""))</f>
        <v/>
      </c>
      <c r="J4408" s="2" t="str">
        <f>IF(H4408="","",IFERROR(INDEX(Keterangan1,MATCH('Buku Besar'!H4408,Akun1,0)),""))</f>
        <v/>
      </c>
      <c r="K4408" s="2" t="str">
        <f>IF(H4408="","",IFERROR(INDEX(Reff1,MATCH('Buku Besar'!H4408,Akun1,0)),""))</f>
        <v/>
      </c>
      <c r="L4408" s="331" t="str">
        <f>IF(H4408="","",IFERROR(INDEX(Penerimaan1,MATCH('Buku Besar'!H4408,Akun1,0)),""))</f>
        <v/>
      </c>
      <c r="M4408" s="331" t="str">
        <f>IF(H4408="","",IFERROR(INDEX(Pengeluaran1,MATCH('Buku Besar'!H4408,Akun1,0)),""))</f>
        <v/>
      </c>
    </row>
    <row r="4409" spans="1:13" x14ac:dyDescent="0.25">
      <c r="A4409" s="91" t="str">
        <f t="shared" si="136"/>
        <v/>
      </c>
      <c r="B4409" s="330" t="str">
        <f>IF(A4409="","",IFERROR(INDEX(Tanggal,MATCH('Buku Besar'!A4409,Akun,0)),""))</f>
        <v/>
      </c>
      <c r="C4409" s="2" t="str">
        <f>IF(A4409="","",IFERROR(INDEX(Keterangan,MATCH('Buku Besar'!A4409,Akun,0)),""))</f>
        <v/>
      </c>
      <c r="D4409" s="2" t="str">
        <f>IF(A4409="","",IFERROR(INDEX(Reff,MATCH('Buku Besar'!A4409,Akun,0)),""))</f>
        <v/>
      </c>
      <c r="E4409" s="331" t="str">
        <f>IF(A4409="","",IFERROR(INDEX(Penerimaan,MATCH('Buku Besar'!A4409,Akun,0)),""))</f>
        <v/>
      </c>
      <c r="F4409" s="331" t="str">
        <f>IF(A4409="","",IFERROR(INDEX(Pengeluaran,MATCH('Buku Besar'!A4409,Akun,0)),""))</f>
        <v/>
      </c>
      <c r="H4409" s="91" t="str">
        <f t="shared" si="137"/>
        <v/>
      </c>
      <c r="I4409" s="330" t="str">
        <f>IF(H4409="","",IFERROR(INDEX(Tanggal1,MATCH('Buku Besar'!H4409,Akun1,0)),""))</f>
        <v/>
      </c>
      <c r="J4409" s="2" t="str">
        <f>IF(H4409="","",IFERROR(INDEX(Keterangan1,MATCH('Buku Besar'!H4409,Akun1,0)),""))</f>
        <v/>
      </c>
      <c r="K4409" s="2" t="str">
        <f>IF(H4409="","",IFERROR(INDEX(Reff1,MATCH('Buku Besar'!H4409,Akun1,0)),""))</f>
        <v/>
      </c>
      <c r="L4409" s="331" t="str">
        <f>IF(H4409="","",IFERROR(INDEX(Penerimaan1,MATCH('Buku Besar'!H4409,Akun1,0)),""))</f>
        <v/>
      </c>
      <c r="M4409" s="331" t="str">
        <f>IF(H4409="","",IFERROR(INDEX(Pengeluaran1,MATCH('Buku Besar'!H4409,Akun1,0)),""))</f>
        <v/>
      </c>
    </row>
    <row r="4410" spans="1:13" x14ac:dyDescent="0.25">
      <c r="A4410" s="91" t="str">
        <f t="shared" si="136"/>
        <v/>
      </c>
      <c r="B4410" s="330" t="str">
        <f>IF(A4410="","",IFERROR(INDEX(Tanggal,MATCH('Buku Besar'!A4410,Akun,0)),""))</f>
        <v/>
      </c>
      <c r="C4410" s="2" t="str">
        <f>IF(A4410="","",IFERROR(INDEX(Keterangan,MATCH('Buku Besar'!A4410,Akun,0)),""))</f>
        <v/>
      </c>
      <c r="D4410" s="2" t="str">
        <f>IF(A4410="","",IFERROR(INDEX(Reff,MATCH('Buku Besar'!A4410,Akun,0)),""))</f>
        <v/>
      </c>
      <c r="E4410" s="331" t="str">
        <f>IF(A4410="","",IFERROR(INDEX(Penerimaan,MATCH('Buku Besar'!A4410,Akun,0)),""))</f>
        <v/>
      </c>
      <c r="F4410" s="331" t="str">
        <f>IF(A4410="","",IFERROR(INDEX(Pengeluaran,MATCH('Buku Besar'!A4410,Akun,0)),""))</f>
        <v/>
      </c>
      <c r="H4410" s="91" t="str">
        <f t="shared" si="137"/>
        <v/>
      </c>
      <c r="I4410" s="330" t="str">
        <f>IF(H4410="","",IFERROR(INDEX(Tanggal1,MATCH('Buku Besar'!H4410,Akun1,0)),""))</f>
        <v/>
      </c>
      <c r="J4410" s="2" t="str">
        <f>IF(H4410="","",IFERROR(INDEX(Keterangan1,MATCH('Buku Besar'!H4410,Akun1,0)),""))</f>
        <v/>
      </c>
      <c r="K4410" s="2" t="str">
        <f>IF(H4410="","",IFERROR(INDEX(Reff1,MATCH('Buku Besar'!H4410,Akun1,0)),""))</f>
        <v/>
      </c>
      <c r="L4410" s="331" t="str">
        <f>IF(H4410="","",IFERROR(INDEX(Penerimaan1,MATCH('Buku Besar'!H4410,Akun1,0)),""))</f>
        <v/>
      </c>
      <c r="M4410" s="331" t="str">
        <f>IF(H4410="","",IFERROR(INDEX(Pengeluaran1,MATCH('Buku Besar'!H4410,Akun1,0)),""))</f>
        <v/>
      </c>
    </row>
    <row r="4411" spans="1:13" x14ac:dyDescent="0.25">
      <c r="A4411" s="91" t="str">
        <f t="shared" si="136"/>
        <v/>
      </c>
      <c r="B4411" s="330" t="str">
        <f>IF(A4411="","",IFERROR(INDEX(Tanggal,MATCH('Buku Besar'!A4411,Akun,0)),""))</f>
        <v/>
      </c>
      <c r="C4411" s="2" t="str">
        <f>IF(A4411="","",IFERROR(INDEX(Keterangan,MATCH('Buku Besar'!A4411,Akun,0)),""))</f>
        <v/>
      </c>
      <c r="D4411" s="2" t="str">
        <f>IF(A4411="","",IFERROR(INDEX(Reff,MATCH('Buku Besar'!A4411,Akun,0)),""))</f>
        <v/>
      </c>
      <c r="E4411" s="331" t="str">
        <f>IF(A4411="","",IFERROR(INDEX(Penerimaan,MATCH('Buku Besar'!A4411,Akun,0)),""))</f>
        <v/>
      </c>
      <c r="F4411" s="331" t="str">
        <f>IF(A4411="","",IFERROR(INDEX(Pengeluaran,MATCH('Buku Besar'!A4411,Akun,0)),""))</f>
        <v/>
      </c>
      <c r="H4411" s="91" t="str">
        <f t="shared" si="137"/>
        <v/>
      </c>
      <c r="I4411" s="330" t="str">
        <f>IF(H4411="","",IFERROR(INDEX(Tanggal1,MATCH('Buku Besar'!H4411,Akun1,0)),""))</f>
        <v/>
      </c>
      <c r="J4411" s="2" t="str">
        <f>IF(H4411="","",IFERROR(INDEX(Keterangan1,MATCH('Buku Besar'!H4411,Akun1,0)),""))</f>
        <v/>
      </c>
      <c r="K4411" s="2" t="str">
        <f>IF(H4411="","",IFERROR(INDEX(Reff1,MATCH('Buku Besar'!H4411,Akun1,0)),""))</f>
        <v/>
      </c>
      <c r="L4411" s="331" t="str">
        <f>IF(H4411="","",IFERROR(INDEX(Penerimaan1,MATCH('Buku Besar'!H4411,Akun1,0)),""))</f>
        <v/>
      </c>
      <c r="M4411" s="331" t="str">
        <f>IF(H4411="","",IFERROR(INDEX(Pengeluaran1,MATCH('Buku Besar'!H4411,Akun1,0)),""))</f>
        <v/>
      </c>
    </row>
    <row r="4412" spans="1:13" x14ac:dyDescent="0.25">
      <c r="A4412" s="91" t="str">
        <f t="shared" si="136"/>
        <v/>
      </c>
      <c r="B4412" s="330" t="str">
        <f>IF(A4412="","",IFERROR(INDEX(Tanggal,MATCH('Buku Besar'!A4412,Akun,0)),""))</f>
        <v/>
      </c>
      <c r="C4412" s="2" t="str">
        <f>IF(A4412="","",IFERROR(INDEX(Keterangan,MATCH('Buku Besar'!A4412,Akun,0)),""))</f>
        <v/>
      </c>
      <c r="D4412" s="2" t="str">
        <f>IF(A4412="","",IFERROR(INDEX(Reff,MATCH('Buku Besar'!A4412,Akun,0)),""))</f>
        <v/>
      </c>
      <c r="E4412" s="331" t="str">
        <f>IF(A4412="","",IFERROR(INDEX(Penerimaan,MATCH('Buku Besar'!A4412,Akun,0)),""))</f>
        <v/>
      </c>
      <c r="F4412" s="331" t="str">
        <f>IF(A4412="","",IFERROR(INDEX(Pengeluaran,MATCH('Buku Besar'!A4412,Akun,0)),""))</f>
        <v/>
      </c>
      <c r="H4412" s="91" t="str">
        <f t="shared" si="137"/>
        <v/>
      </c>
      <c r="I4412" s="330" t="str">
        <f>IF(H4412="","",IFERROR(INDEX(Tanggal1,MATCH('Buku Besar'!H4412,Akun1,0)),""))</f>
        <v/>
      </c>
      <c r="J4412" s="2" t="str">
        <f>IF(H4412="","",IFERROR(INDEX(Keterangan1,MATCH('Buku Besar'!H4412,Akun1,0)),""))</f>
        <v/>
      </c>
      <c r="K4412" s="2" t="str">
        <f>IF(H4412="","",IFERROR(INDEX(Reff1,MATCH('Buku Besar'!H4412,Akun1,0)),""))</f>
        <v/>
      </c>
      <c r="L4412" s="331" t="str">
        <f>IF(H4412="","",IFERROR(INDEX(Penerimaan1,MATCH('Buku Besar'!H4412,Akun1,0)),""))</f>
        <v/>
      </c>
      <c r="M4412" s="331" t="str">
        <f>IF(H4412="","",IFERROR(INDEX(Pengeluaran1,MATCH('Buku Besar'!H4412,Akun1,0)),""))</f>
        <v/>
      </c>
    </row>
    <row r="4413" spans="1:13" x14ac:dyDescent="0.25">
      <c r="A4413" s="91" t="str">
        <f t="shared" si="136"/>
        <v/>
      </c>
      <c r="B4413" s="330" t="str">
        <f>IF(A4413="","",IFERROR(INDEX(Tanggal,MATCH('Buku Besar'!A4413,Akun,0)),""))</f>
        <v/>
      </c>
      <c r="C4413" s="2" t="str">
        <f>IF(A4413="","",IFERROR(INDEX(Keterangan,MATCH('Buku Besar'!A4413,Akun,0)),""))</f>
        <v/>
      </c>
      <c r="D4413" s="2" t="str">
        <f>IF(A4413="","",IFERROR(INDEX(Reff,MATCH('Buku Besar'!A4413,Akun,0)),""))</f>
        <v/>
      </c>
      <c r="E4413" s="331" t="str">
        <f>IF(A4413="","",IFERROR(INDEX(Penerimaan,MATCH('Buku Besar'!A4413,Akun,0)),""))</f>
        <v/>
      </c>
      <c r="F4413" s="331" t="str">
        <f>IF(A4413="","",IFERROR(INDEX(Pengeluaran,MATCH('Buku Besar'!A4413,Akun,0)),""))</f>
        <v/>
      </c>
      <c r="H4413" s="91" t="str">
        <f t="shared" si="137"/>
        <v/>
      </c>
      <c r="I4413" s="330" t="str">
        <f>IF(H4413="","",IFERROR(INDEX(Tanggal1,MATCH('Buku Besar'!H4413,Akun1,0)),""))</f>
        <v/>
      </c>
      <c r="J4413" s="2" t="str">
        <f>IF(H4413="","",IFERROR(INDEX(Keterangan1,MATCH('Buku Besar'!H4413,Akun1,0)),""))</f>
        <v/>
      </c>
      <c r="K4413" s="2" t="str">
        <f>IF(H4413="","",IFERROR(INDEX(Reff1,MATCH('Buku Besar'!H4413,Akun1,0)),""))</f>
        <v/>
      </c>
      <c r="L4413" s="331" t="str">
        <f>IF(H4413="","",IFERROR(INDEX(Penerimaan1,MATCH('Buku Besar'!H4413,Akun1,0)),""))</f>
        <v/>
      </c>
      <c r="M4413" s="331" t="str">
        <f>IF(H4413="","",IFERROR(INDEX(Pengeluaran1,MATCH('Buku Besar'!H4413,Akun1,0)),""))</f>
        <v/>
      </c>
    </row>
    <row r="4414" spans="1:13" x14ac:dyDescent="0.25">
      <c r="A4414" s="91" t="str">
        <f t="shared" si="136"/>
        <v/>
      </c>
      <c r="B4414" s="330" t="str">
        <f>IF(A4414="","",IFERROR(INDEX(Tanggal,MATCH('Buku Besar'!A4414,Akun,0)),""))</f>
        <v/>
      </c>
      <c r="C4414" s="2" t="str">
        <f>IF(A4414="","",IFERROR(INDEX(Keterangan,MATCH('Buku Besar'!A4414,Akun,0)),""))</f>
        <v/>
      </c>
      <c r="D4414" s="2" t="str">
        <f>IF(A4414="","",IFERROR(INDEX(Reff,MATCH('Buku Besar'!A4414,Akun,0)),""))</f>
        <v/>
      </c>
      <c r="E4414" s="331" t="str">
        <f>IF(A4414="","",IFERROR(INDEX(Penerimaan,MATCH('Buku Besar'!A4414,Akun,0)),""))</f>
        <v/>
      </c>
      <c r="F4414" s="331" t="str">
        <f>IF(A4414="","",IFERROR(INDEX(Pengeluaran,MATCH('Buku Besar'!A4414,Akun,0)),""))</f>
        <v/>
      </c>
      <c r="H4414" s="91" t="str">
        <f t="shared" si="137"/>
        <v/>
      </c>
      <c r="I4414" s="330" t="str">
        <f>IF(H4414="","",IFERROR(INDEX(Tanggal1,MATCH('Buku Besar'!H4414,Akun1,0)),""))</f>
        <v/>
      </c>
      <c r="J4414" s="2" t="str">
        <f>IF(H4414="","",IFERROR(INDEX(Keterangan1,MATCH('Buku Besar'!H4414,Akun1,0)),""))</f>
        <v/>
      </c>
      <c r="K4414" s="2" t="str">
        <f>IF(H4414="","",IFERROR(INDEX(Reff1,MATCH('Buku Besar'!H4414,Akun1,0)),""))</f>
        <v/>
      </c>
      <c r="L4414" s="331" t="str">
        <f>IF(H4414="","",IFERROR(INDEX(Penerimaan1,MATCH('Buku Besar'!H4414,Akun1,0)),""))</f>
        <v/>
      </c>
      <c r="M4414" s="331" t="str">
        <f>IF(H4414="","",IFERROR(INDEX(Pengeluaran1,MATCH('Buku Besar'!H4414,Akun1,0)),""))</f>
        <v/>
      </c>
    </row>
    <row r="4415" spans="1:13" x14ac:dyDescent="0.25">
      <c r="A4415" s="91" t="str">
        <f t="shared" si="136"/>
        <v/>
      </c>
      <c r="B4415" s="330" t="str">
        <f>IF(A4415="","",IFERROR(INDEX(Tanggal,MATCH('Buku Besar'!A4415,Akun,0)),""))</f>
        <v/>
      </c>
      <c r="C4415" s="2" t="str">
        <f>IF(A4415="","",IFERROR(INDEX(Keterangan,MATCH('Buku Besar'!A4415,Akun,0)),""))</f>
        <v/>
      </c>
      <c r="D4415" s="2" t="str">
        <f>IF(A4415="","",IFERROR(INDEX(Reff,MATCH('Buku Besar'!A4415,Akun,0)),""))</f>
        <v/>
      </c>
      <c r="E4415" s="331" t="str">
        <f>IF(A4415="","",IFERROR(INDEX(Penerimaan,MATCH('Buku Besar'!A4415,Akun,0)),""))</f>
        <v/>
      </c>
      <c r="F4415" s="331" t="str">
        <f>IF(A4415="","",IFERROR(INDEX(Pengeluaran,MATCH('Buku Besar'!A4415,Akun,0)),""))</f>
        <v/>
      </c>
      <c r="H4415" s="91" t="str">
        <f t="shared" si="137"/>
        <v/>
      </c>
      <c r="I4415" s="330" t="str">
        <f>IF(H4415="","",IFERROR(INDEX(Tanggal1,MATCH('Buku Besar'!H4415,Akun1,0)),""))</f>
        <v/>
      </c>
      <c r="J4415" s="2" t="str">
        <f>IF(H4415="","",IFERROR(INDEX(Keterangan1,MATCH('Buku Besar'!H4415,Akun1,0)),""))</f>
        <v/>
      </c>
      <c r="K4415" s="2" t="str">
        <f>IF(H4415="","",IFERROR(INDEX(Reff1,MATCH('Buku Besar'!H4415,Akun1,0)),""))</f>
        <v/>
      </c>
      <c r="L4415" s="331" t="str">
        <f>IF(H4415="","",IFERROR(INDEX(Penerimaan1,MATCH('Buku Besar'!H4415,Akun1,0)),""))</f>
        <v/>
      </c>
      <c r="M4415" s="331" t="str">
        <f>IF(H4415="","",IFERROR(INDEX(Pengeluaran1,MATCH('Buku Besar'!H4415,Akun1,0)),""))</f>
        <v/>
      </c>
    </row>
    <row r="4416" spans="1:13" x14ac:dyDescent="0.25">
      <c r="A4416" s="91" t="str">
        <f t="shared" si="136"/>
        <v/>
      </c>
      <c r="B4416" s="330" t="str">
        <f>IF(A4416="","",IFERROR(INDEX(Tanggal,MATCH('Buku Besar'!A4416,Akun,0)),""))</f>
        <v/>
      </c>
      <c r="C4416" s="2" t="str">
        <f>IF(A4416="","",IFERROR(INDEX(Keterangan,MATCH('Buku Besar'!A4416,Akun,0)),""))</f>
        <v/>
      </c>
      <c r="D4416" s="2" t="str">
        <f>IF(A4416="","",IFERROR(INDEX(Reff,MATCH('Buku Besar'!A4416,Akun,0)),""))</f>
        <v/>
      </c>
      <c r="E4416" s="331" t="str">
        <f>IF(A4416="","",IFERROR(INDEX(Penerimaan,MATCH('Buku Besar'!A4416,Akun,0)),""))</f>
        <v/>
      </c>
      <c r="F4416" s="331" t="str">
        <f>IF(A4416="","",IFERROR(INDEX(Pengeluaran,MATCH('Buku Besar'!A4416,Akun,0)),""))</f>
        <v/>
      </c>
      <c r="H4416" s="91" t="str">
        <f t="shared" si="137"/>
        <v/>
      </c>
      <c r="I4416" s="330" t="str">
        <f>IF(H4416="","",IFERROR(INDEX(Tanggal1,MATCH('Buku Besar'!H4416,Akun1,0)),""))</f>
        <v/>
      </c>
      <c r="J4416" s="2" t="str">
        <f>IF(H4416="","",IFERROR(INDEX(Keterangan1,MATCH('Buku Besar'!H4416,Akun1,0)),""))</f>
        <v/>
      </c>
      <c r="K4416" s="2" t="str">
        <f>IF(H4416="","",IFERROR(INDEX(Reff1,MATCH('Buku Besar'!H4416,Akun1,0)),""))</f>
        <v/>
      </c>
      <c r="L4416" s="331" t="str">
        <f>IF(H4416="","",IFERROR(INDEX(Penerimaan1,MATCH('Buku Besar'!H4416,Akun1,0)),""))</f>
        <v/>
      </c>
      <c r="M4416" s="331" t="str">
        <f>IF(H4416="","",IFERROR(INDEX(Pengeluaran1,MATCH('Buku Besar'!H4416,Akun1,0)),""))</f>
        <v/>
      </c>
    </row>
    <row r="4417" spans="1:13" x14ac:dyDescent="0.25">
      <c r="A4417" s="91" t="str">
        <f t="shared" si="136"/>
        <v/>
      </c>
      <c r="B4417" s="330" t="str">
        <f>IF(A4417="","",IFERROR(INDEX(Tanggal,MATCH('Buku Besar'!A4417,Akun,0)),""))</f>
        <v/>
      </c>
      <c r="C4417" s="2" t="str">
        <f>IF(A4417="","",IFERROR(INDEX(Keterangan,MATCH('Buku Besar'!A4417,Akun,0)),""))</f>
        <v/>
      </c>
      <c r="D4417" s="2" t="str">
        <f>IF(A4417="","",IFERROR(INDEX(Reff,MATCH('Buku Besar'!A4417,Akun,0)),""))</f>
        <v/>
      </c>
      <c r="E4417" s="331" t="str">
        <f>IF(A4417="","",IFERROR(INDEX(Penerimaan,MATCH('Buku Besar'!A4417,Akun,0)),""))</f>
        <v/>
      </c>
      <c r="F4417" s="331" t="str">
        <f>IF(A4417="","",IFERROR(INDEX(Pengeluaran,MATCH('Buku Besar'!A4417,Akun,0)),""))</f>
        <v/>
      </c>
      <c r="H4417" s="91" t="str">
        <f t="shared" si="137"/>
        <v/>
      </c>
      <c r="I4417" s="330" t="str">
        <f>IF(H4417="","",IFERROR(INDEX(Tanggal1,MATCH('Buku Besar'!H4417,Akun1,0)),""))</f>
        <v/>
      </c>
      <c r="J4417" s="2" t="str">
        <f>IF(H4417="","",IFERROR(INDEX(Keterangan1,MATCH('Buku Besar'!H4417,Akun1,0)),""))</f>
        <v/>
      </c>
      <c r="K4417" s="2" t="str">
        <f>IF(H4417="","",IFERROR(INDEX(Reff1,MATCH('Buku Besar'!H4417,Akun1,0)),""))</f>
        <v/>
      </c>
      <c r="L4417" s="331" t="str">
        <f>IF(H4417="","",IFERROR(INDEX(Penerimaan1,MATCH('Buku Besar'!H4417,Akun1,0)),""))</f>
        <v/>
      </c>
      <c r="M4417" s="331" t="str">
        <f>IF(H4417="","",IFERROR(INDEX(Pengeluaran1,MATCH('Buku Besar'!H4417,Akun1,0)),""))</f>
        <v/>
      </c>
    </row>
    <row r="4418" spans="1:13" x14ac:dyDescent="0.25">
      <c r="A4418" s="91" t="str">
        <f t="shared" si="136"/>
        <v/>
      </c>
      <c r="B4418" s="330" t="str">
        <f>IF(A4418="","",IFERROR(INDEX(Tanggal,MATCH('Buku Besar'!A4418,Akun,0)),""))</f>
        <v/>
      </c>
      <c r="C4418" s="2" t="str">
        <f>IF(A4418="","",IFERROR(INDEX(Keterangan,MATCH('Buku Besar'!A4418,Akun,0)),""))</f>
        <v/>
      </c>
      <c r="D4418" s="2" t="str">
        <f>IF(A4418="","",IFERROR(INDEX(Reff,MATCH('Buku Besar'!A4418,Akun,0)),""))</f>
        <v/>
      </c>
      <c r="E4418" s="331" t="str">
        <f>IF(A4418="","",IFERROR(INDEX(Penerimaan,MATCH('Buku Besar'!A4418,Akun,0)),""))</f>
        <v/>
      </c>
      <c r="F4418" s="331" t="str">
        <f>IF(A4418="","",IFERROR(INDEX(Pengeluaran,MATCH('Buku Besar'!A4418,Akun,0)),""))</f>
        <v/>
      </c>
      <c r="H4418" s="91" t="str">
        <f t="shared" si="137"/>
        <v/>
      </c>
      <c r="I4418" s="330" t="str">
        <f>IF(H4418="","",IFERROR(INDEX(Tanggal1,MATCH('Buku Besar'!H4418,Akun1,0)),""))</f>
        <v/>
      </c>
      <c r="J4418" s="2" t="str">
        <f>IF(H4418="","",IFERROR(INDEX(Keterangan1,MATCH('Buku Besar'!H4418,Akun1,0)),""))</f>
        <v/>
      </c>
      <c r="K4418" s="2" t="str">
        <f>IF(H4418="","",IFERROR(INDEX(Reff1,MATCH('Buku Besar'!H4418,Akun1,0)),""))</f>
        <v/>
      </c>
      <c r="L4418" s="331" t="str">
        <f>IF(H4418="","",IFERROR(INDEX(Penerimaan1,MATCH('Buku Besar'!H4418,Akun1,0)),""))</f>
        <v/>
      </c>
      <c r="M4418" s="331" t="str">
        <f>IF(H4418="","",IFERROR(INDEX(Pengeluaran1,MATCH('Buku Besar'!H4418,Akun1,0)),""))</f>
        <v/>
      </c>
    </row>
    <row r="4419" spans="1:13" x14ac:dyDescent="0.25">
      <c r="A4419" s="91" t="str">
        <f t="shared" si="136"/>
        <v/>
      </c>
      <c r="B4419" s="330" t="str">
        <f>IF(A4419="","",IFERROR(INDEX(Tanggal,MATCH('Buku Besar'!A4419,Akun,0)),""))</f>
        <v/>
      </c>
      <c r="C4419" s="2" t="str">
        <f>IF(A4419="","",IFERROR(INDEX(Keterangan,MATCH('Buku Besar'!A4419,Akun,0)),""))</f>
        <v/>
      </c>
      <c r="D4419" s="2" t="str">
        <f>IF(A4419="","",IFERROR(INDEX(Reff,MATCH('Buku Besar'!A4419,Akun,0)),""))</f>
        <v/>
      </c>
      <c r="E4419" s="331" t="str">
        <f>IF(A4419="","",IFERROR(INDEX(Penerimaan,MATCH('Buku Besar'!A4419,Akun,0)),""))</f>
        <v/>
      </c>
      <c r="F4419" s="331" t="str">
        <f>IF(A4419="","",IFERROR(INDEX(Pengeluaran,MATCH('Buku Besar'!A4419,Akun,0)),""))</f>
        <v/>
      </c>
      <c r="H4419" s="91" t="str">
        <f t="shared" si="137"/>
        <v/>
      </c>
      <c r="I4419" s="330" t="str">
        <f>IF(H4419="","",IFERROR(INDEX(Tanggal1,MATCH('Buku Besar'!H4419,Akun1,0)),""))</f>
        <v/>
      </c>
      <c r="J4419" s="2" t="str">
        <f>IF(H4419="","",IFERROR(INDEX(Keterangan1,MATCH('Buku Besar'!H4419,Akun1,0)),""))</f>
        <v/>
      </c>
      <c r="K4419" s="2" t="str">
        <f>IF(H4419="","",IFERROR(INDEX(Reff1,MATCH('Buku Besar'!H4419,Akun1,0)),""))</f>
        <v/>
      </c>
      <c r="L4419" s="331" t="str">
        <f>IF(H4419="","",IFERROR(INDEX(Penerimaan1,MATCH('Buku Besar'!H4419,Akun1,0)),""))</f>
        <v/>
      </c>
      <c r="M4419" s="331" t="str">
        <f>IF(H4419="","",IFERROR(INDEX(Pengeluaran1,MATCH('Buku Besar'!H4419,Akun1,0)),""))</f>
        <v/>
      </c>
    </row>
    <row r="4420" spans="1:13" x14ac:dyDescent="0.25">
      <c r="A4420" s="91" t="str">
        <f t="shared" si="136"/>
        <v/>
      </c>
      <c r="B4420" s="330" t="str">
        <f>IF(A4420="","",IFERROR(INDEX(Tanggal,MATCH('Buku Besar'!A4420,Akun,0)),""))</f>
        <v/>
      </c>
      <c r="C4420" s="2" t="str">
        <f>IF(A4420="","",IFERROR(INDEX(Keterangan,MATCH('Buku Besar'!A4420,Akun,0)),""))</f>
        <v/>
      </c>
      <c r="D4420" s="2" t="str">
        <f>IF(A4420="","",IFERROR(INDEX(Reff,MATCH('Buku Besar'!A4420,Akun,0)),""))</f>
        <v/>
      </c>
      <c r="E4420" s="331" t="str">
        <f>IF(A4420="","",IFERROR(INDEX(Penerimaan,MATCH('Buku Besar'!A4420,Akun,0)),""))</f>
        <v/>
      </c>
      <c r="F4420" s="331" t="str">
        <f>IF(A4420="","",IFERROR(INDEX(Pengeluaran,MATCH('Buku Besar'!A4420,Akun,0)),""))</f>
        <v/>
      </c>
      <c r="H4420" s="91" t="str">
        <f t="shared" si="137"/>
        <v/>
      </c>
      <c r="I4420" s="330" t="str">
        <f>IF(H4420="","",IFERROR(INDEX(Tanggal1,MATCH('Buku Besar'!H4420,Akun1,0)),""))</f>
        <v/>
      </c>
      <c r="J4420" s="2" t="str">
        <f>IF(H4420="","",IFERROR(INDEX(Keterangan1,MATCH('Buku Besar'!H4420,Akun1,0)),""))</f>
        <v/>
      </c>
      <c r="K4420" s="2" t="str">
        <f>IF(H4420="","",IFERROR(INDEX(Reff1,MATCH('Buku Besar'!H4420,Akun1,0)),""))</f>
        <v/>
      </c>
      <c r="L4420" s="331" t="str">
        <f>IF(H4420="","",IFERROR(INDEX(Penerimaan1,MATCH('Buku Besar'!H4420,Akun1,0)),""))</f>
        <v/>
      </c>
      <c r="M4420" s="331" t="str">
        <f>IF(H4420="","",IFERROR(INDEX(Pengeluaran1,MATCH('Buku Besar'!H4420,Akun1,0)),""))</f>
        <v/>
      </c>
    </row>
    <row r="4421" spans="1:13" x14ac:dyDescent="0.25">
      <c r="A4421" s="91" t="str">
        <f t="shared" si="136"/>
        <v/>
      </c>
      <c r="B4421" s="330" t="str">
        <f>IF(A4421="","",IFERROR(INDEX(Tanggal,MATCH('Buku Besar'!A4421,Akun,0)),""))</f>
        <v/>
      </c>
      <c r="C4421" s="2" t="str">
        <f>IF(A4421="","",IFERROR(INDEX(Keterangan,MATCH('Buku Besar'!A4421,Akun,0)),""))</f>
        <v/>
      </c>
      <c r="D4421" s="2" t="str">
        <f>IF(A4421="","",IFERROR(INDEX(Reff,MATCH('Buku Besar'!A4421,Akun,0)),""))</f>
        <v/>
      </c>
      <c r="E4421" s="331" t="str">
        <f>IF(A4421="","",IFERROR(INDEX(Penerimaan,MATCH('Buku Besar'!A4421,Akun,0)),""))</f>
        <v/>
      </c>
      <c r="F4421" s="331" t="str">
        <f>IF(A4421="","",IFERROR(INDEX(Pengeluaran,MATCH('Buku Besar'!A4421,Akun,0)),""))</f>
        <v/>
      </c>
      <c r="H4421" s="91" t="str">
        <f t="shared" si="137"/>
        <v/>
      </c>
      <c r="I4421" s="330" t="str">
        <f>IF(H4421="","",IFERROR(INDEX(Tanggal1,MATCH('Buku Besar'!H4421,Akun1,0)),""))</f>
        <v/>
      </c>
      <c r="J4421" s="2" t="str">
        <f>IF(H4421="","",IFERROR(INDEX(Keterangan1,MATCH('Buku Besar'!H4421,Akun1,0)),""))</f>
        <v/>
      </c>
      <c r="K4421" s="2" t="str">
        <f>IF(H4421="","",IFERROR(INDEX(Reff1,MATCH('Buku Besar'!H4421,Akun1,0)),""))</f>
        <v/>
      </c>
      <c r="L4421" s="331" t="str">
        <f>IF(H4421="","",IFERROR(INDEX(Penerimaan1,MATCH('Buku Besar'!H4421,Akun1,0)),""))</f>
        <v/>
      </c>
      <c r="M4421" s="331" t="str">
        <f>IF(H4421="","",IFERROR(INDEX(Pengeluaran1,MATCH('Buku Besar'!H4421,Akun1,0)),""))</f>
        <v/>
      </c>
    </row>
    <row r="4422" spans="1:13" x14ac:dyDescent="0.25">
      <c r="A4422" s="91" t="str">
        <f t="shared" si="136"/>
        <v/>
      </c>
      <c r="B4422" s="330" t="str">
        <f>IF(A4422="","",IFERROR(INDEX(Tanggal,MATCH('Buku Besar'!A4422,Akun,0)),""))</f>
        <v/>
      </c>
      <c r="C4422" s="2" t="str">
        <f>IF(A4422="","",IFERROR(INDEX(Keterangan,MATCH('Buku Besar'!A4422,Akun,0)),""))</f>
        <v/>
      </c>
      <c r="D4422" s="2" t="str">
        <f>IF(A4422="","",IFERROR(INDEX(Reff,MATCH('Buku Besar'!A4422,Akun,0)),""))</f>
        <v/>
      </c>
      <c r="E4422" s="331" t="str">
        <f>IF(A4422="","",IFERROR(INDEX(Penerimaan,MATCH('Buku Besar'!A4422,Akun,0)),""))</f>
        <v/>
      </c>
      <c r="F4422" s="331" t="str">
        <f>IF(A4422="","",IFERROR(INDEX(Pengeluaran,MATCH('Buku Besar'!A4422,Akun,0)),""))</f>
        <v/>
      </c>
      <c r="H4422" s="91" t="str">
        <f t="shared" si="137"/>
        <v/>
      </c>
      <c r="I4422" s="330" t="str">
        <f>IF(H4422="","",IFERROR(INDEX(Tanggal1,MATCH('Buku Besar'!H4422,Akun1,0)),""))</f>
        <v/>
      </c>
      <c r="J4422" s="2" t="str">
        <f>IF(H4422="","",IFERROR(INDEX(Keterangan1,MATCH('Buku Besar'!H4422,Akun1,0)),""))</f>
        <v/>
      </c>
      <c r="K4422" s="2" t="str">
        <f>IF(H4422="","",IFERROR(INDEX(Reff1,MATCH('Buku Besar'!H4422,Akun1,0)),""))</f>
        <v/>
      </c>
      <c r="L4422" s="331" t="str">
        <f>IF(H4422="","",IFERROR(INDEX(Penerimaan1,MATCH('Buku Besar'!H4422,Akun1,0)),""))</f>
        <v/>
      </c>
      <c r="M4422" s="331" t="str">
        <f>IF(H4422="","",IFERROR(INDEX(Pengeluaran1,MATCH('Buku Besar'!H4422,Akun1,0)),""))</f>
        <v/>
      </c>
    </row>
    <row r="4423" spans="1:13" x14ac:dyDescent="0.25">
      <c r="A4423" s="91" t="str">
        <f t="shared" si="136"/>
        <v/>
      </c>
      <c r="B4423" s="330" t="str">
        <f>IF(A4423="","",IFERROR(INDEX(Tanggal,MATCH('Buku Besar'!A4423,Akun,0)),""))</f>
        <v/>
      </c>
      <c r="C4423" s="2" t="str">
        <f>IF(A4423="","",IFERROR(INDEX(Keterangan,MATCH('Buku Besar'!A4423,Akun,0)),""))</f>
        <v/>
      </c>
      <c r="D4423" s="2" t="str">
        <f>IF(A4423="","",IFERROR(INDEX(Reff,MATCH('Buku Besar'!A4423,Akun,0)),""))</f>
        <v/>
      </c>
      <c r="E4423" s="331" t="str">
        <f>IF(A4423="","",IFERROR(INDEX(Penerimaan,MATCH('Buku Besar'!A4423,Akun,0)),""))</f>
        <v/>
      </c>
      <c r="F4423" s="331" t="str">
        <f>IF(A4423="","",IFERROR(INDEX(Pengeluaran,MATCH('Buku Besar'!A4423,Akun,0)),""))</f>
        <v/>
      </c>
      <c r="H4423" s="91" t="str">
        <f t="shared" si="137"/>
        <v/>
      </c>
      <c r="I4423" s="330" t="str">
        <f>IF(H4423="","",IFERROR(INDEX(Tanggal1,MATCH('Buku Besar'!H4423,Akun1,0)),""))</f>
        <v/>
      </c>
      <c r="J4423" s="2" t="str">
        <f>IF(H4423="","",IFERROR(INDEX(Keterangan1,MATCH('Buku Besar'!H4423,Akun1,0)),""))</f>
        <v/>
      </c>
      <c r="K4423" s="2" t="str">
        <f>IF(H4423="","",IFERROR(INDEX(Reff1,MATCH('Buku Besar'!H4423,Akun1,0)),""))</f>
        <v/>
      </c>
      <c r="L4423" s="331" t="str">
        <f>IF(H4423="","",IFERROR(INDEX(Penerimaan1,MATCH('Buku Besar'!H4423,Akun1,0)),""))</f>
        <v/>
      </c>
      <c r="M4423" s="331" t="str">
        <f>IF(H4423="","",IFERROR(INDEX(Pengeluaran1,MATCH('Buku Besar'!H4423,Akun1,0)),""))</f>
        <v/>
      </c>
    </row>
    <row r="4424" spans="1:13" x14ac:dyDescent="0.25">
      <c r="A4424" s="91" t="str">
        <f t="shared" ref="A4424:A4487" si="138">IFERROR(IF((MID(A4423,8,LEN(A4423)-7)+1)&lt;=COUNTIF(Kas_Harian,LEFT(A4423,6)),LEFT(A4423,6)&amp;"-"&amp;MID(A4423,8,LEN(A4423)-7)+1,""),"")</f>
        <v/>
      </c>
      <c r="B4424" s="330" t="str">
        <f>IF(A4424="","",IFERROR(INDEX(Tanggal,MATCH('Buku Besar'!A4424,Akun,0)),""))</f>
        <v/>
      </c>
      <c r="C4424" s="2" t="str">
        <f>IF(A4424="","",IFERROR(INDEX(Keterangan,MATCH('Buku Besar'!A4424,Akun,0)),""))</f>
        <v/>
      </c>
      <c r="D4424" s="2" t="str">
        <f>IF(A4424="","",IFERROR(INDEX(Reff,MATCH('Buku Besar'!A4424,Akun,0)),""))</f>
        <v/>
      </c>
      <c r="E4424" s="331" t="str">
        <f>IF(A4424="","",IFERROR(INDEX(Penerimaan,MATCH('Buku Besar'!A4424,Akun,0)),""))</f>
        <v/>
      </c>
      <c r="F4424" s="331" t="str">
        <f>IF(A4424="","",IFERROR(INDEX(Pengeluaran,MATCH('Buku Besar'!A4424,Akun,0)),""))</f>
        <v/>
      </c>
      <c r="H4424" s="91" t="str">
        <f t="shared" ref="H4424:H4487" si="139">IFERROR(IF((MID(H4423,8,LEN(H4423)-7)+1)&lt;=COUNTIF(Bank_Harian,LEFT(H4423,6)),LEFT(H4423,6)&amp;"-"&amp;MID(H4423,8,LEN(H4423)-7)+1,""),"")</f>
        <v/>
      </c>
      <c r="I4424" s="330" t="str">
        <f>IF(H4424="","",IFERROR(INDEX(Tanggal1,MATCH('Buku Besar'!H4424,Akun1,0)),""))</f>
        <v/>
      </c>
      <c r="J4424" s="2" t="str">
        <f>IF(H4424="","",IFERROR(INDEX(Keterangan1,MATCH('Buku Besar'!H4424,Akun1,0)),""))</f>
        <v/>
      </c>
      <c r="K4424" s="2" t="str">
        <f>IF(H4424="","",IFERROR(INDEX(Reff1,MATCH('Buku Besar'!H4424,Akun1,0)),""))</f>
        <v/>
      </c>
      <c r="L4424" s="331" t="str">
        <f>IF(H4424="","",IFERROR(INDEX(Penerimaan1,MATCH('Buku Besar'!H4424,Akun1,0)),""))</f>
        <v/>
      </c>
      <c r="M4424" s="331" t="str">
        <f>IF(H4424="","",IFERROR(INDEX(Pengeluaran1,MATCH('Buku Besar'!H4424,Akun1,0)),""))</f>
        <v/>
      </c>
    </row>
    <row r="4425" spans="1:13" x14ac:dyDescent="0.25">
      <c r="A4425" s="91" t="str">
        <f t="shared" si="138"/>
        <v/>
      </c>
      <c r="B4425" s="330" t="str">
        <f>IF(A4425="","",IFERROR(INDEX(Tanggal,MATCH('Buku Besar'!A4425,Akun,0)),""))</f>
        <v/>
      </c>
      <c r="C4425" s="2" t="str">
        <f>IF(A4425="","",IFERROR(INDEX(Keterangan,MATCH('Buku Besar'!A4425,Akun,0)),""))</f>
        <v/>
      </c>
      <c r="D4425" s="2" t="str">
        <f>IF(A4425="","",IFERROR(INDEX(Reff,MATCH('Buku Besar'!A4425,Akun,0)),""))</f>
        <v/>
      </c>
      <c r="E4425" s="331" t="str">
        <f>IF(A4425="","",IFERROR(INDEX(Penerimaan,MATCH('Buku Besar'!A4425,Akun,0)),""))</f>
        <v/>
      </c>
      <c r="F4425" s="331" t="str">
        <f>IF(A4425="","",IFERROR(INDEX(Pengeluaran,MATCH('Buku Besar'!A4425,Akun,0)),""))</f>
        <v/>
      </c>
      <c r="H4425" s="91" t="str">
        <f t="shared" si="139"/>
        <v/>
      </c>
      <c r="I4425" s="330" t="str">
        <f>IF(H4425="","",IFERROR(INDEX(Tanggal1,MATCH('Buku Besar'!H4425,Akun1,0)),""))</f>
        <v/>
      </c>
      <c r="J4425" s="2" t="str">
        <f>IF(H4425="","",IFERROR(INDEX(Keterangan1,MATCH('Buku Besar'!H4425,Akun1,0)),""))</f>
        <v/>
      </c>
      <c r="K4425" s="2" t="str">
        <f>IF(H4425="","",IFERROR(INDEX(Reff1,MATCH('Buku Besar'!H4425,Akun1,0)),""))</f>
        <v/>
      </c>
      <c r="L4425" s="331" t="str">
        <f>IF(H4425="","",IFERROR(INDEX(Penerimaan1,MATCH('Buku Besar'!H4425,Akun1,0)),""))</f>
        <v/>
      </c>
      <c r="M4425" s="331" t="str">
        <f>IF(H4425="","",IFERROR(INDEX(Pengeluaran1,MATCH('Buku Besar'!H4425,Akun1,0)),""))</f>
        <v/>
      </c>
    </row>
    <row r="4426" spans="1:13" x14ac:dyDescent="0.25">
      <c r="A4426" s="91" t="str">
        <f t="shared" si="138"/>
        <v/>
      </c>
      <c r="B4426" s="330" t="str">
        <f>IF(A4426="","",IFERROR(INDEX(Tanggal,MATCH('Buku Besar'!A4426,Akun,0)),""))</f>
        <v/>
      </c>
      <c r="C4426" s="2" t="str">
        <f>IF(A4426="","",IFERROR(INDEX(Keterangan,MATCH('Buku Besar'!A4426,Akun,0)),""))</f>
        <v/>
      </c>
      <c r="D4426" s="2" t="str">
        <f>IF(A4426="","",IFERROR(INDEX(Reff,MATCH('Buku Besar'!A4426,Akun,0)),""))</f>
        <v/>
      </c>
      <c r="E4426" s="331" t="str">
        <f>IF(A4426="","",IFERROR(INDEX(Penerimaan,MATCH('Buku Besar'!A4426,Akun,0)),""))</f>
        <v/>
      </c>
      <c r="F4426" s="331" t="str">
        <f>IF(A4426="","",IFERROR(INDEX(Pengeluaran,MATCH('Buku Besar'!A4426,Akun,0)),""))</f>
        <v/>
      </c>
      <c r="H4426" s="91" t="str">
        <f t="shared" si="139"/>
        <v/>
      </c>
      <c r="I4426" s="330" t="str">
        <f>IF(H4426="","",IFERROR(INDEX(Tanggal1,MATCH('Buku Besar'!H4426,Akun1,0)),""))</f>
        <v/>
      </c>
      <c r="J4426" s="2" t="str">
        <f>IF(H4426="","",IFERROR(INDEX(Keterangan1,MATCH('Buku Besar'!H4426,Akun1,0)),""))</f>
        <v/>
      </c>
      <c r="K4426" s="2" t="str">
        <f>IF(H4426="","",IFERROR(INDEX(Reff1,MATCH('Buku Besar'!H4426,Akun1,0)),""))</f>
        <v/>
      </c>
      <c r="L4426" s="331" t="str">
        <f>IF(H4426="","",IFERROR(INDEX(Penerimaan1,MATCH('Buku Besar'!H4426,Akun1,0)),""))</f>
        <v/>
      </c>
      <c r="M4426" s="331" t="str">
        <f>IF(H4426="","",IFERROR(INDEX(Pengeluaran1,MATCH('Buku Besar'!H4426,Akun1,0)),""))</f>
        <v/>
      </c>
    </row>
    <row r="4427" spans="1:13" x14ac:dyDescent="0.25">
      <c r="A4427" s="91" t="str">
        <f t="shared" si="138"/>
        <v/>
      </c>
      <c r="B4427" s="330" t="str">
        <f>IF(A4427="","",IFERROR(INDEX(Tanggal,MATCH('Buku Besar'!A4427,Akun,0)),""))</f>
        <v/>
      </c>
      <c r="C4427" s="2" t="str">
        <f>IF(A4427="","",IFERROR(INDEX(Keterangan,MATCH('Buku Besar'!A4427,Akun,0)),""))</f>
        <v/>
      </c>
      <c r="D4427" s="2" t="str">
        <f>IF(A4427="","",IFERROR(INDEX(Reff,MATCH('Buku Besar'!A4427,Akun,0)),""))</f>
        <v/>
      </c>
      <c r="E4427" s="331" t="str">
        <f>IF(A4427="","",IFERROR(INDEX(Penerimaan,MATCH('Buku Besar'!A4427,Akun,0)),""))</f>
        <v/>
      </c>
      <c r="F4427" s="331" t="str">
        <f>IF(A4427="","",IFERROR(INDEX(Pengeluaran,MATCH('Buku Besar'!A4427,Akun,0)),""))</f>
        <v/>
      </c>
      <c r="H4427" s="91" t="str">
        <f t="shared" si="139"/>
        <v/>
      </c>
      <c r="I4427" s="330" t="str">
        <f>IF(H4427="","",IFERROR(INDEX(Tanggal1,MATCH('Buku Besar'!H4427,Akun1,0)),""))</f>
        <v/>
      </c>
      <c r="J4427" s="2" t="str">
        <f>IF(H4427="","",IFERROR(INDEX(Keterangan1,MATCH('Buku Besar'!H4427,Akun1,0)),""))</f>
        <v/>
      </c>
      <c r="K4427" s="2" t="str">
        <f>IF(H4427="","",IFERROR(INDEX(Reff1,MATCH('Buku Besar'!H4427,Akun1,0)),""))</f>
        <v/>
      </c>
      <c r="L4427" s="331" t="str">
        <f>IF(H4427="","",IFERROR(INDEX(Penerimaan1,MATCH('Buku Besar'!H4427,Akun1,0)),""))</f>
        <v/>
      </c>
      <c r="M4427" s="331" t="str">
        <f>IF(H4427="","",IFERROR(INDEX(Pengeluaran1,MATCH('Buku Besar'!H4427,Akun1,0)),""))</f>
        <v/>
      </c>
    </row>
    <row r="4428" spans="1:13" x14ac:dyDescent="0.25">
      <c r="A4428" s="91" t="str">
        <f t="shared" si="138"/>
        <v/>
      </c>
      <c r="B4428" s="330" t="str">
        <f>IF(A4428="","",IFERROR(INDEX(Tanggal,MATCH('Buku Besar'!A4428,Akun,0)),""))</f>
        <v/>
      </c>
      <c r="C4428" s="2" t="str">
        <f>IF(A4428="","",IFERROR(INDEX(Keterangan,MATCH('Buku Besar'!A4428,Akun,0)),""))</f>
        <v/>
      </c>
      <c r="D4428" s="2" t="str">
        <f>IF(A4428="","",IFERROR(INDEX(Reff,MATCH('Buku Besar'!A4428,Akun,0)),""))</f>
        <v/>
      </c>
      <c r="E4428" s="331" t="str">
        <f>IF(A4428="","",IFERROR(INDEX(Penerimaan,MATCH('Buku Besar'!A4428,Akun,0)),""))</f>
        <v/>
      </c>
      <c r="F4428" s="331" t="str">
        <f>IF(A4428="","",IFERROR(INDEX(Pengeluaran,MATCH('Buku Besar'!A4428,Akun,0)),""))</f>
        <v/>
      </c>
      <c r="H4428" s="91" t="str">
        <f t="shared" si="139"/>
        <v/>
      </c>
      <c r="I4428" s="330" t="str">
        <f>IF(H4428="","",IFERROR(INDEX(Tanggal1,MATCH('Buku Besar'!H4428,Akun1,0)),""))</f>
        <v/>
      </c>
      <c r="J4428" s="2" t="str">
        <f>IF(H4428="","",IFERROR(INDEX(Keterangan1,MATCH('Buku Besar'!H4428,Akun1,0)),""))</f>
        <v/>
      </c>
      <c r="K4428" s="2" t="str">
        <f>IF(H4428="","",IFERROR(INDEX(Reff1,MATCH('Buku Besar'!H4428,Akun1,0)),""))</f>
        <v/>
      </c>
      <c r="L4428" s="331" t="str">
        <f>IF(H4428="","",IFERROR(INDEX(Penerimaan1,MATCH('Buku Besar'!H4428,Akun1,0)),""))</f>
        <v/>
      </c>
      <c r="M4428" s="331" t="str">
        <f>IF(H4428="","",IFERROR(INDEX(Pengeluaran1,MATCH('Buku Besar'!H4428,Akun1,0)),""))</f>
        <v/>
      </c>
    </row>
    <row r="4429" spans="1:13" x14ac:dyDescent="0.25">
      <c r="A4429" s="91" t="str">
        <f t="shared" si="138"/>
        <v/>
      </c>
      <c r="B4429" s="330" t="str">
        <f>IF(A4429="","",IFERROR(INDEX(Tanggal,MATCH('Buku Besar'!A4429,Akun,0)),""))</f>
        <v/>
      </c>
      <c r="C4429" s="2" t="str">
        <f>IF(A4429="","",IFERROR(INDEX(Keterangan,MATCH('Buku Besar'!A4429,Akun,0)),""))</f>
        <v/>
      </c>
      <c r="D4429" s="2" t="str">
        <f>IF(A4429="","",IFERROR(INDEX(Reff,MATCH('Buku Besar'!A4429,Akun,0)),""))</f>
        <v/>
      </c>
      <c r="E4429" s="331" t="str">
        <f>IF(A4429="","",IFERROR(INDEX(Penerimaan,MATCH('Buku Besar'!A4429,Akun,0)),""))</f>
        <v/>
      </c>
      <c r="F4429" s="331" t="str">
        <f>IF(A4429="","",IFERROR(INDEX(Pengeluaran,MATCH('Buku Besar'!A4429,Akun,0)),""))</f>
        <v/>
      </c>
      <c r="H4429" s="91" t="str">
        <f t="shared" si="139"/>
        <v/>
      </c>
      <c r="I4429" s="330" t="str">
        <f>IF(H4429="","",IFERROR(INDEX(Tanggal1,MATCH('Buku Besar'!H4429,Akun1,0)),""))</f>
        <v/>
      </c>
      <c r="J4429" s="2" t="str">
        <f>IF(H4429="","",IFERROR(INDEX(Keterangan1,MATCH('Buku Besar'!H4429,Akun1,0)),""))</f>
        <v/>
      </c>
      <c r="K4429" s="2" t="str">
        <f>IF(H4429="","",IFERROR(INDEX(Reff1,MATCH('Buku Besar'!H4429,Akun1,0)),""))</f>
        <v/>
      </c>
      <c r="L4429" s="331" t="str">
        <f>IF(H4429="","",IFERROR(INDEX(Penerimaan1,MATCH('Buku Besar'!H4429,Akun1,0)),""))</f>
        <v/>
      </c>
      <c r="M4429" s="331" t="str">
        <f>IF(H4429="","",IFERROR(INDEX(Pengeluaran1,MATCH('Buku Besar'!H4429,Akun1,0)),""))</f>
        <v/>
      </c>
    </row>
    <row r="4430" spans="1:13" x14ac:dyDescent="0.25">
      <c r="A4430" s="91" t="str">
        <f t="shared" si="138"/>
        <v/>
      </c>
      <c r="B4430" s="330" t="str">
        <f>IF(A4430="","",IFERROR(INDEX(Tanggal,MATCH('Buku Besar'!A4430,Akun,0)),""))</f>
        <v/>
      </c>
      <c r="C4430" s="2" t="str">
        <f>IF(A4430="","",IFERROR(INDEX(Keterangan,MATCH('Buku Besar'!A4430,Akun,0)),""))</f>
        <v/>
      </c>
      <c r="D4430" s="2" t="str">
        <f>IF(A4430="","",IFERROR(INDEX(Reff,MATCH('Buku Besar'!A4430,Akun,0)),""))</f>
        <v/>
      </c>
      <c r="E4430" s="331" t="str">
        <f>IF(A4430="","",IFERROR(INDEX(Penerimaan,MATCH('Buku Besar'!A4430,Akun,0)),""))</f>
        <v/>
      </c>
      <c r="F4430" s="331" t="str">
        <f>IF(A4430="","",IFERROR(INDEX(Pengeluaran,MATCH('Buku Besar'!A4430,Akun,0)),""))</f>
        <v/>
      </c>
      <c r="H4430" s="91" t="str">
        <f t="shared" si="139"/>
        <v/>
      </c>
      <c r="I4430" s="330" t="str">
        <f>IF(H4430="","",IFERROR(INDEX(Tanggal1,MATCH('Buku Besar'!H4430,Akun1,0)),""))</f>
        <v/>
      </c>
      <c r="J4430" s="2" t="str">
        <f>IF(H4430="","",IFERROR(INDEX(Keterangan1,MATCH('Buku Besar'!H4430,Akun1,0)),""))</f>
        <v/>
      </c>
      <c r="K4430" s="2" t="str">
        <f>IF(H4430="","",IFERROR(INDEX(Reff1,MATCH('Buku Besar'!H4430,Akun1,0)),""))</f>
        <v/>
      </c>
      <c r="L4430" s="331" t="str">
        <f>IF(H4430="","",IFERROR(INDEX(Penerimaan1,MATCH('Buku Besar'!H4430,Akun1,0)),""))</f>
        <v/>
      </c>
      <c r="M4430" s="331" t="str">
        <f>IF(H4430="","",IFERROR(INDEX(Pengeluaran1,MATCH('Buku Besar'!H4430,Akun1,0)),""))</f>
        <v/>
      </c>
    </row>
    <row r="4431" spans="1:13" x14ac:dyDescent="0.25">
      <c r="A4431" s="91" t="str">
        <f t="shared" si="138"/>
        <v/>
      </c>
      <c r="B4431" s="330" t="str">
        <f>IF(A4431="","",IFERROR(INDEX(Tanggal,MATCH('Buku Besar'!A4431,Akun,0)),""))</f>
        <v/>
      </c>
      <c r="C4431" s="2" t="str">
        <f>IF(A4431="","",IFERROR(INDEX(Keterangan,MATCH('Buku Besar'!A4431,Akun,0)),""))</f>
        <v/>
      </c>
      <c r="D4431" s="2" t="str">
        <f>IF(A4431="","",IFERROR(INDEX(Reff,MATCH('Buku Besar'!A4431,Akun,0)),""))</f>
        <v/>
      </c>
      <c r="E4431" s="331" t="str">
        <f>IF(A4431="","",IFERROR(INDEX(Penerimaan,MATCH('Buku Besar'!A4431,Akun,0)),""))</f>
        <v/>
      </c>
      <c r="F4431" s="331" t="str">
        <f>IF(A4431="","",IFERROR(INDEX(Pengeluaran,MATCH('Buku Besar'!A4431,Akun,0)),""))</f>
        <v/>
      </c>
      <c r="H4431" s="91" t="str">
        <f t="shared" si="139"/>
        <v/>
      </c>
      <c r="I4431" s="330" t="str">
        <f>IF(H4431="","",IFERROR(INDEX(Tanggal1,MATCH('Buku Besar'!H4431,Akun1,0)),""))</f>
        <v/>
      </c>
      <c r="J4431" s="2" t="str">
        <f>IF(H4431="","",IFERROR(INDEX(Keterangan1,MATCH('Buku Besar'!H4431,Akun1,0)),""))</f>
        <v/>
      </c>
      <c r="K4431" s="2" t="str">
        <f>IF(H4431="","",IFERROR(INDEX(Reff1,MATCH('Buku Besar'!H4431,Akun1,0)),""))</f>
        <v/>
      </c>
      <c r="L4431" s="331" t="str">
        <f>IF(H4431="","",IFERROR(INDEX(Penerimaan1,MATCH('Buku Besar'!H4431,Akun1,0)),""))</f>
        <v/>
      </c>
      <c r="M4431" s="331" t="str">
        <f>IF(H4431="","",IFERROR(INDEX(Pengeluaran1,MATCH('Buku Besar'!H4431,Akun1,0)),""))</f>
        <v/>
      </c>
    </row>
    <row r="4432" spans="1:13" x14ac:dyDescent="0.25">
      <c r="A4432" s="91" t="str">
        <f t="shared" si="138"/>
        <v/>
      </c>
      <c r="B4432" s="330" t="str">
        <f>IF(A4432="","",IFERROR(INDEX(Tanggal,MATCH('Buku Besar'!A4432,Akun,0)),""))</f>
        <v/>
      </c>
      <c r="C4432" s="2" t="str">
        <f>IF(A4432="","",IFERROR(INDEX(Keterangan,MATCH('Buku Besar'!A4432,Akun,0)),""))</f>
        <v/>
      </c>
      <c r="D4432" s="2" t="str">
        <f>IF(A4432="","",IFERROR(INDEX(Reff,MATCH('Buku Besar'!A4432,Akun,0)),""))</f>
        <v/>
      </c>
      <c r="E4432" s="331" t="str">
        <f>IF(A4432="","",IFERROR(INDEX(Penerimaan,MATCH('Buku Besar'!A4432,Akun,0)),""))</f>
        <v/>
      </c>
      <c r="F4432" s="331" t="str">
        <f>IF(A4432="","",IFERROR(INDEX(Pengeluaran,MATCH('Buku Besar'!A4432,Akun,0)),""))</f>
        <v/>
      </c>
      <c r="H4432" s="91" t="str">
        <f t="shared" si="139"/>
        <v/>
      </c>
      <c r="I4432" s="330" t="str">
        <f>IF(H4432="","",IFERROR(INDEX(Tanggal1,MATCH('Buku Besar'!H4432,Akun1,0)),""))</f>
        <v/>
      </c>
      <c r="J4432" s="2" t="str">
        <f>IF(H4432="","",IFERROR(INDEX(Keterangan1,MATCH('Buku Besar'!H4432,Akun1,0)),""))</f>
        <v/>
      </c>
      <c r="K4432" s="2" t="str">
        <f>IF(H4432="","",IFERROR(INDEX(Reff1,MATCH('Buku Besar'!H4432,Akun1,0)),""))</f>
        <v/>
      </c>
      <c r="L4432" s="331" t="str">
        <f>IF(H4432="","",IFERROR(INDEX(Penerimaan1,MATCH('Buku Besar'!H4432,Akun1,0)),""))</f>
        <v/>
      </c>
      <c r="M4432" s="331" t="str">
        <f>IF(H4432="","",IFERROR(INDEX(Pengeluaran1,MATCH('Buku Besar'!H4432,Akun1,0)),""))</f>
        <v/>
      </c>
    </row>
    <row r="4433" spans="1:13" x14ac:dyDescent="0.25">
      <c r="A4433" s="91" t="str">
        <f t="shared" si="138"/>
        <v/>
      </c>
      <c r="B4433" s="330" t="str">
        <f>IF(A4433="","",IFERROR(INDEX(Tanggal,MATCH('Buku Besar'!A4433,Akun,0)),""))</f>
        <v/>
      </c>
      <c r="C4433" s="2" t="str">
        <f>IF(A4433="","",IFERROR(INDEX(Keterangan,MATCH('Buku Besar'!A4433,Akun,0)),""))</f>
        <v/>
      </c>
      <c r="D4433" s="2" t="str">
        <f>IF(A4433="","",IFERROR(INDEX(Reff,MATCH('Buku Besar'!A4433,Akun,0)),""))</f>
        <v/>
      </c>
      <c r="E4433" s="331" t="str">
        <f>IF(A4433="","",IFERROR(INDEX(Penerimaan,MATCH('Buku Besar'!A4433,Akun,0)),""))</f>
        <v/>
      </c>
      <c r="F4433" s="331" t="str">
        <f>IF(A4433="","",IFERROR(INDEX(Pengeluaran,MATCH('Buku Besar'!A4433,Akun,0)),""))</f>
        <v/>
      </c>
      <c r="H4433" s="91" t="str">
        <f t="shared" si="139"/>
        <v/>
      </c>
      <c r="I4433" s="330" t="str">
        <f>IF(H4433="","",IFERROR(INDEX(Tanggal1,MATCH('Buku Besar'!H4433,Akun1,0)),""))</f>
        <v/>
      </c>
      <c r="J4433" s="2" t="str">
        <f>IF(H4433="","",IFERROR(INDEX(Keterangan1,MATCH('Buku Besar'!H4433,Akun1,0)),""))</f>
        <v/>
      </c>
      <c r="K4433" s="2" t="str">
        <f>IF(H4433="","",IFERROR(INDEX(Reff1,MATCH('Buku Besar'!H4433,Akun1,0)),""))</f>
        <v/>
      </c>
      <c r="L4433" s="331" t="str">
        <f>IF(H4433="","",IFERROR(INDEX(Penerimaan1,MATCH('Buku Besar'!H4433,Akun1,0)),""))</f>
        <v/>
      </c>
      <c r="M4433" s="331" t="str">
        <f>IF(H4433="","",IFERROR(INDEX(Pengeluaran1,MATCH('Buku Besar'!H4433,Akun1,0)),""))</f>
        <v/>
      </c>
    </row>
    <row r="4434" spans="1:13" x14ac:dyDescent="0.25">
      <c r="A4434" s="91" t="str">
        <f t="shared" si="138"/>
        <v/>
      </c>
      <c r="B4434" s="330" t="str">
        <f>IF(A4434="","",IFERROR(INDEX(Tanggal,MATCH('Buku Besar'!A4434,Akun,0)),""))</f>
        <v/>
      </c>
      <c r="C4434" s="2" t="str">
        <f>IF(A4434="","",IFERROR(INDEX(Keterangan,MATCH('Buku Besar'!A4434,Akun,0)),""))</f>
        <v/>
      </c>
      <c r="D4434" s="2" t="str">
        <f>IF(A4434="","",IFERROR(INDEX(Reff,MATCH('Buku Besar'!A4434,Akun,0)),""))</f>
        <v/>
      </c>
      <c r="E4434" s="331" t="str">
        <f>IF(A4434="","",IFERROR(INDEX(Penerimaan,MATCH('Buku Besar'!A4434,Akun,0)),""))</f>
        <v/>
      </c>
      <c r="F4434" s="331" t="str">
        <f>IF(A4434="","",IFERROR(INDEX(Pengeluaran,MATCH('Buku Besar'!A4434,Akun,0)),""))</f>
        <v/>
      </c>
      <c r="H4434" s="91" t="str">
        <f t="shared" si="139"/>
        <v/>
      </c>
      <c r="I4434" s="330" t="str">
        <f>IF(H4434="","",IFERROR(INDEX(Tanggal1,MATCH('Buku Besar'!H4434,Akun1,0)),""))</f>
        <v/>
      </c>
      <c r="J4434" s="2" t="str">
        <f>IF(H4434="","",IFERROR(INDEX(Keterangan1,MATCH('Buku Besar'!H4434,Akun1,0)),""))</f>
        <v/>
      </c>
      <c r="K4434" s="2" t="str">
        <f>IF(H4434="","",IFERROR(INDEX(Reff1,MATCH('Buku Besar'!H4434,Akun1,0)),""))</f>
        <v/>
      </c>
      <c r="L4434" s="331" t="str">
        <f>IF(H4434="","",IFERROR(INDEX(Penerimaan1,MATCH('Buku Besar'!H4434,Akun1,0)),""))</f>
        <v/>
      </c>
      <c r="M4434" s="331" t="str">
        <f>IF(H4434="","",IFERROR(INDEX(Pengeluaran1,MATCH('Buku Besar'!H4434,Akun1,0)),""))</f>
        <v/>
      </c>
    </row>
    <row r="4435" spans="1:13" x14ac:dyDescent="0.25">
      <c r="A4435" s="91" t="str">
        <f t="shared" si="138"/>
        <v/>
      </c>
      <c r="B4435" s="330" t="str">
        <f>IF(A4435="","",IFERROR(INDEX(Tanggal,MATCH('Buku Besar'!A4435,Akun,0)),""))</f>
        <v/>
      </c>
      <c r="C4435" s="2" t="str">
        <f>IF(A4435="","",IFERROR(INDEX(Keterangan,MATCH('Buku Besar'!A4435,Akun,0)),""))</f>
        <v/>
      </c>
      <c r="D4435" s="2" t="str">
        <f>IF(A4435="","",IFERROR(INDEX(Reff,MATCH('Buku Besar'!A4435,Akun,0)),""))</f>
        <v/>
      </c>
      <c r="E4435" s="331" t="str">
        <f>IF(A4435="","",IFERROR(INDEX(Penerimaan,MATCH('Buku Besar'!A4435,Akun,0)),""))</f>
        <v/>
      </c>
      <c r="F4435" s="331" t="str">
        <f>IF(A4435="","",IFERROR(INDEX(Pengeluaran,MATCH('Buku Besar'!A4435,Akun,0)),""))</f>
        <v/>
      </c>
      <c r="H4435" s="91" t="str">
        <f t="shared" si="139"/>
        <v/>
      </c>
      <c r="I4435" s="330" t="str">
        <f>IF(H4435="","",IFERROR(INDEX(Tanggal1,MATCH('Buku Besar'!H4435,Akun1,0)),""))</f>
        <v/>
      </c>
      <c r="J4435" s="2" t="str">
        <f>IF(H4435="","",IFERROR(INDEX(Keterangan1,MATCH('Buku Besar'!H4435,Akun1,0)),""))</f>
        <v/>
      </c>
      <c r="K4435" s="2" t="str">
        <f>IF(H4435="","",IFERROR(INDEX(Reff1,MATCH('Buku Besar'!H4435,Akun1,0)),""))</f>
        <v/>
      </c>
      <c r="L4435" s="331" t="str">
        <f>IF(H4435="","",IFERROR(INDEX(Penerimaan1,MATCH('Buku Besar'!H4435,Akun1,0)),""))</f>
        <v/>
      </c>
      <c r="M4435" s="331" t="str">
        <f>IF(H4435="","",IFERROR(INDEX(Pengeluaran1,MATCH('Buku Besar'!H4435,Akun1,0)),""))</f>
        <v/>
      </c>
    </row>
    <row r="4436" spans="1:13" x14ac:dyDescent="0.25">
      <c r="A4436" s="91" t="str">
        <f t="shared" si="138"/>
        <v/>
      </c>
      <c r="B4436" s="330" t="str">
        <f>IF(A4436="","",IFERROR(INDEX(Tanggal,MATCH('Buku Besar'!A4436,Akun,0)),""))</f>
        <v/>
      </c>
      <c r="C4436" s="2" t="str">
        <f>IF(A4436="","",IFERROR(INDEX(Keterangan,MATCH('Buku Besar'!A4436,Akun,0)),""))</f>
        <v/>
      </c>
      <c r="D4436" s="2" t="str">
        <f>IF(A4436="","",IFERROR(INDEX(Reff,MATCH('Buku Besar'!A4436,Akun,0)),""))</f>
        <v/>
      </c>
      <c r="E4436" s="331" t="str">
        <f>IF(A4436="","",IFERROR(INDEX(Penerimaan,MATCH('Buku Besar'!A4436,Akun,0)),""))</f>
        <v/>
      </c>
      <c r="F4436" s="331" t="str">
        <f>IF(A4436="","",IFERROR(INDEX(Pengeluaran,MATCH('Buku Besar'!A4436,Akun,0)),""))</f>
        <v/>
      </c>
      <c r="H4436" s="91" t="str">
        <f t="shared" si="139"/>
        <v/>
      </c>
      <c r="I4436" s="330" t="str">
        <f>IF(H4436="","",IFERROR(INDEX(Tanggal1,MATCH('Buku Besar'!H4436,Akun1,0)),""))</f>
        <v/>
      </c>
      <c r="J4436" s="2" t="str">
        <f>IF(H4436="","",IFERROR(INDEX(Keterangan1,MATCH('Buku Besar'!H4436,Akun1,0)),""))</f>
        <v/>
      </c>
      <c r="K4436" s="2" t="str">
        <f>IF(H4436="","",IFERROR(INDEX(Reff1,MATCH('Buku Besar'!H4436,Akun1,0)),""))</f>
        <v/>
      </c>
      <c r="L4436" s="331" t="str">
        <f>IF(H4436="","",IFERROR(INDEX(Penerimaan1,MATCH('Buku Besar'!H4436,Akun1,0)),""))</f>
        <v/>
      </c>
      <c r="M4436" s="331" t="str">
        <f>IF(H4436="","",IFERROR(INDEX(Pengeluaran1,MATCH('Buku Besar'!H4436,Akun1,0)),""))</f>
        <v/>
      </c>
    </row>
    <row r="4437" spans="1:13" x14ac:dyDescent="0.25">
      <c r="A4437" s="91" t="str">
        <f t="shared" si="138"/>
        <v/>
      </c>
      <c r="B4437" s="330" t="str">
        <f>IF(A4437="","",IFERROR(INDEX(Tanggal,MATCH('Buku Besar'!A4437,Akun,0)),""))</f>
        <v/>
      </c>
      <c r="C4437" s="2" t="str">
        <f>IF(A4437="","",IFERROR(INDEX(Keterangan,MATCH('Buku Besar'!A4437,Akun,0)),""))</f>
        <v/>
      </c>
      <c r="D4437" s="2" t="str">
        <f>IF(A4437="","",IFERROR(INDEX(Reff,MATCH('Buku Besar'!A4437,Akun,0)),""))</f>
        <v/>
      </c>
      <c r="E4437" s="331" t="str">
        <f>IF(A4437="","",IFERROR(INDEX(Penerimaan,MATCH('Buku Besar'!A4437,Akun,0)),""))</f>
        <v/>
      </c>
      <c r="F4437" s="331" t="str">
        <f>IF(A4437="","",IFERROR(INDEX(Pengeluaran,MATCH('Buku Besar'!A4437,Akun,0)),""))</f>
        <v/>
      </c>
      <c r="H4437" s="91" t="str">
        <f t="shared" si="139"/>
        <v/>
      </c>
      <c r="I4437" s="330" t="str">
        <f>IF(H4437="","",IFERROR(INDEX(Tanggal1,MATCH('Buku Besar'!H4437,Akun1,0)),""))</f>
        <v/>
      </c>
      <c r="J4437" s="2" t="str">
        <f>IF(H4437="","",IFERROR(INDEX(Keterangan1,MATCH('Buku Besar'!H4437,Akun1,0)),""))</f>
        <v/>
      </c>
      <c r="K4437" s="2" t="str">
        <f>IF(H4437="","",IFERROR(INDEX(Reff1,MATCH('Buku Besar'!H4437,Akun1,0)),""))</f>
        <v/>
      </c>
      <c r="L4437" s="331" t="str">
        <f>IF(H4437="","",IFERROR(INDEX(Penerimaan1,MATCH('Buku Besar'!H4437,Akun1,0)),""))</f>
        <v/>
      </c>
      <c r="M4437" s="331" t="str">
        <f>IF(H4437="","",IFERROR(INDEX(Pengeluaran1,MATCH('Buku Besar'!H4437,Akun1,0)),""))</f>
        <v/>
      </c>
    </row>
    <row r="4438" spans="1:13" x14ac:dyDescent="0.25">
      <c r="A4438" s="91" t="str">
        <f t="shared" si="138"/>
        <v/>
      </c>
      <c r="B4438" s="330" t="str">
        <f>IF(A4438="","",IFERROR(INDEX(Tanggal,MATCH('Buku Besar'!A4438,Akun,0)),""))</f>
        <v/>
      </c>
      <c r="C4438" s="2" t="str">
        <f>IF(A4438="","",IFERROR(INDEX(Keterangan,MATCH('Buku Besar'!A4438,Akun,0)),""))</f>
        <v/>
      </c>
      <c r="D4438" s="2" t="str">
        <f>IF(A4438="","",IFERROR(INDEX(Reff,MATCH('Buku Besar'!A4438,Akun,0)),""))</f>
        <v/>
      </c>
      <c r="E4438" s="331" t="str">
        <f>IF(A4438="","",IFERROR(INDEX(Penerimaan,MATCH('Buku Besar'!A4438,Akun,0)),""))</f>
        <v/>
      </c>
      <c r="F4438" s="331" t="str">
        <f>IF(A4438="","",IFERROR(INDEX(Pengeluaran,MATCH('Buku Besar'!A4438,Akun,0)),""))</f>
        <v/>
      </c>
      <c r="H4438" s="91" t="str">
        <f t="shared" si="139"/>
        <v/>
      </c>
      <c r="I4438" s="330" t="str">
        <f>IF(H4438="","",IFERROR(INDEX(Tanggal1,MATCH('Buku Besar'!H4438,Akun1,0)),""))</f>
        <v/>
      </c>
      <c r="J4438" s="2" t="str">
        <f>IF(H4438="","",IFERROR(INDEX(Keterangan1,MATCH('Buku Besar'!H4438,Akun1,0)),""))</f>
        <v/>
      </c>
      <c r="K4438" s="2" t="str">
        <f>IF(H4438="","",IFERROR(INDEX(Reff1,MATCH('Buku Besar'!H4438,Akun1,0)),""))</f>
        <v/>
      </c>
      <c r="L4438" s="331" t="str">
        <f>IF(H4438="","",IFERROR(INDEX(Penerimaan1,MATCH('Buku Besar'!H4438,Akun1,0)),""))</f>
        <v/>
      </c>
      <c r="M4438" s="331" t="str">
        <f>IF(H4438="","",IFERROR(INDEX(Pengeluaran1,MATCH('Buku Besar'!H4438,Akun1,0)),""))</f>
        <v/>
      </c>
    </row>
    <row r="4439" spans="1:13" x14ac:dyDescent="0.25">
      <c r="A4439" s="91" t="str">
        <f t="shared" si="138"/>
        <v/>
      </c>
      <c r="B4439" s="330" t="str">
        <f>IF(A4439="","",IFERROR(INDEX(Tanggal,MATCH('Buku Besar'!A4439,Akun,0)),""))</f>
        <v/>
      </c>
      <c r="C4439" s="2" t="str">
        <f>IF(A4439="","",IFERROR(INDEX(Keterangan,MATCH('Buku Besar'!A4439,Akun,0)),""))</f>
        <v/>
      </c>
      <c r="D4439" s="2" t="str">
        <f>IF(A4439="","",IFERROR(INDEX(Reff,MATCH('Buku Besar'!A4439,Akun,0)),""))</f>
        <v/>
      </c>
      <c r="E4439" s="331" t="str">
        <f>IF(A4439="","",IFERROR(INDEX(Penerimaan,MATCH('Buku Besar'!A4439,Akun,0)),""))</f>
        <v/>
      </c>
      <c r="F4439" s="331" t="str">
        <f>IF(A4439="","",IFERROR(INDEX(Pengeluaran,MATCH('Buku Besar'!A4439,Akun,0)),""))</f>
        <v/>
      </c>
      <c r="H4439" s="91" t="str">
        <f t="shared" si="139"/>
        <v/>
      </c>
      <c r="I4439" s="330" t="str">
        <f>IF(H4439="","",IFERROR(INDEX(Tanggal1,MATCH('Buku Besar'!H4439,Akun1,0)),""))</f>
        <v/>
      </c>
      <c r="J4439" s="2" t="str">
        <f>IF(H4439="","",IFERROR(INDEX(Keterangan1,MATCH('Buku Besar'!H4439,Akun1,0)),""))</f>
        <v/>
      </c>
      <c r="K4439" s="2" t="str">
        <f>IF(H4439="","",IFERROR(INDEX(Reff1,MATCH('Buku Besar'!H4439,Akun1,0)),""))</f>
        <v/>
      </c>
      <c r="L4439" s="331" t="str">
        <f>IF(H4439="","",IFERROR(INDEX(Penerimaan1,MATCH('Buku Besar'!H4439,Akun1,0)),""))</f>
        <v/>
      </c>
      <c r="M4439" s="331" t="str">
        <f>IF(H4439="","",IFERROR(INDEX(Pengeluaran1,MATCH('Buku Besar'!H4439,Akun1,0)),""))</f>
        <v/>
      </c>
    </row>
    <row r="4440" spans="1:13" x14ac:dyDescent="0.25">
      <c r="A4440" s="91" t="str">
        <f t="shared" si="138"/>
        <v/>
      </c>
      <c r="B4440" s="330" t="str">
        <f>IF(A4440="","",IFERROR(INDEX(Tanggal,MATCH('Buku Besar'!A4440,Akun,0)),""))</f>
        <v/>
      </c>
      <c r="C4440" s="2" t="str">
        <f>IF(A4440="","",IFERROR(INDEX(Keterangan,MATCH('Buku Besar'!A4440,Akun,0)),""))</f>
        <v/>
      </c>
      <c r="D4440" s="2" t="str">
        <f>IF(A4440="","",IFERROR(INDEX(Reff,MATCH('Buku Besar'!A4440,Akun,0)),""))</f>
        <v/>
      </c>
      <c r="E4440" s="331" t="str">
        <f>IF(A4440="","",IFERROR(INDEX(Penerimaan,MATCH('Buku Besar'!A4440,Akun,0)),""))</f>
        <v/>
      </c>
      <c r="F4440" s="331" t="str">
        <f>IF(A4440="","",IFERROR(INDEX(Pengeluaran,MATCH('Buku Besar'!A4440,Akun,0)),""))</f>
        <v/>
      </c>
      <c r="H4440" s="91" t="str">
        <f t="shared" si="139"/>
        <v/>
      </c>
      <c r="I4440" s="330" t="str">
        <f>IF(H4440="","",IFERROR(INDEX(Tanggal1,MATCH('Buku Besar'!H4440,Akun1,0)),""))</f>
        <v/>
      </c>
      <c r="J4440" s="2" t="str">
        <f>IF(H4440="","",IFERROR(INDEX(Keterangan1,MATCH('Buku Besar'!H4440,Akun1,0)),""))</f>
        <v/>
      </c>
      <c r="K4440" s="2" t="str">
        <f>IF(H4440="","",IFERROR(INDEX(Reff1,MATCH('Buku Besar'!H4440,Akun1,0)),""))</f>
        <v/>
      </c>
      <c r="L4440" s="331" t="str">
        <f>IF(H4440="","",IFERROR(INDEX(Penerimaan1,MATCH('Buku Besar'!H4440,Akun1,0)),""))</f>
        <v/>
      </c>
      <c r="M4440" s="331" t="str">
        <f>IF(H4440="","",IFERROR(INDEX(Pengeluaran1,MATCH('Buku Besar'!H4440,Akun1,0)),""))</f>
        <v/>
      </c>
    </row>
    <row r="4441" spans="1:13" x14ac:dyDescent="0.25">
      <c r="A4441" s="91" t="str">
        <f t="shared" si="138"/>
        <v/>
      </c>
      <c r="B4441" s="330" t="str">
        <f>IF(A4441="","",IFERROR(INDEX(Tanggal,MATCH('Buku Besar'!A4441,Akun,0)),""))</f>
        <v/>
      </c>
      <c r="C4441" s="2" t="str">
        <f>IF(A4441="","",IFERROR(INDEX(Keterangan,MATCH('Buku Besar'!A4441,Akun,0)),""))</f>
        <v/>
      </c>
      <c r="D4441" s="2" t="str">
        <f>IF(A4441="","",IFERROR(INDEX(Reff,MATCH('Buku Besar'!A4441,Akun,0)),""))</f>
        <v/>
      </c>
      <c r="E4441" s="331" t="str">
        <f>IF(A4441="","",IFERROR(INDEX(Penerimaan,MATCH('Buku Besar'!A4441,Akun,0)),""))</f>
        <v/>
      </c>
      <c r="F4441" s="331" t="str">
        <f>IF(A4441="","",IFERROR(INDEX(Pengeluaran,MATCH('Buku Besar'!A4441,Akun,0)),""))</f>
        <v/>
      </c>
      <c r="H4441" s="91" t="str">
        <f t="shared" si="139"/>
        <v/>
      </c>
      <c r="I4441" s="330" t="str">
        <f>IF(H4441="","",IFERROR(INDEX(Tanggal1,MATCH('Buku Besar'!H4441,Akun1,0)),""))</f>
        <v/>
      </c>
      <c r="J4441" s="2" t="str">
        <f>IF(H4441="","",IFERROR(INDEX(Keterangan1,MATCH('Buku Besar'!H4441,Akun1,0)),""))</f>
        <v/>
      </c>
      <c r="K4441" s="2" t="str">
        <f>IF(H4441="","",IFERROR(INDEX(Reff1,MATCH('Buku Besar'!H4441,Akun1,0)),""))</f>
        <v/>
      </c>
      <c r="L4441" s="331" t="str">
        <f>IF(H4441="","",IFERROR(INDEX(Penerimaan1,MATCH('Buku Besar'!H4441,Akun1,0)),""))</f>
        <v/>
      </c>
      <c r="M4441" s="331" t="str">
        <f>IF(H4441="","",IFERROR(INDEX(Pengeluaran1,MATCH('Buku Besar'!H4441,Akun1,0)),""))</f>
        <v/>
      </c>
    </row>
    <row r="4442" spans="1:13" x14ac:dyDescent="0.25">
      <c r="A4442" s="91" t="str">
        <f t="shared" si="138"/>
        <v/>
      </c>
      <c r="B4442" s="330" t="str">
        <f>IF(A4442="","",IFERROR(INDEX(Tanggal,MATCH('Buku Besar'!A4442,Akun,0)),""))</f>
        <v/>
      </c>
      <c r="C4442" s="2" t="str">
        <f>IF(A4442="","",IFERROR(INDEX(Keterangan,MATCH('Buku Besar'!A4442,Akun,0)),""))</f>
        <v/>
      </c>
      <c r="D4442" s="2" t="str">
        <f>IF(A4442="","",IFERROR(INDEX(Reff,MATCH('Buku Besar'!A4442,Akun,0)),""))</f>
        <v/>
      </c>
      <c r="E4442" s="331" t="str">
        <f>IF(A4442="","",IFERROR(INDEX(Penerimaan,MATCH('Buku Besar'!A4442,Akun,0)),""))</f>
        <v/>
      </c>
      <c r="F4442" s="331" t="str">
        <f>IF(A4442="","",IFERROR(INDEX(Pengeluaran,MATCH('Buku Besar'!A4442,Akun,0)),""))</f>
        <v/>
      </c>
      <c r="H4442" s="91" t="str">
        <f t="shared" si="139"/>
        <v/>
      </c>
      <c r="I4442" s="330" t="str">
        <f>IF(H4442="","",IFERROR(INDEX(Tanggal1,MATCH('Buku Besar'!H4442,Akun1,0)),""))</f>
        <v/>
      </c>
      <c r="J4442" s="2" t="str">
        <f>IF(H4442="","",IFERROR(INDEX(Keterangan1,MATCH('Buku Besar'!H4442,Akun1,0)),""))</f>
        <v/>
      </c>
      <c r="K4442" s="2" t="str">
        <f>IF(H4442="","",IFERROR(INDEX(Reff1,MATCH('Buku Besar'!H4442,Akun1,0)),""))</f>
        <v/>
      </c>
      <c r="L4442" s="331" t="str">
        <f>IF(H4442="","",IFERROR(INDEX(Penerimaan1,MATCH('Buku Besar'!H4442,Akun1,0)),""))</f>
        <v/>
      </c>
      <c r="M4442" s="331" t="str">
        <f>IF(H4442="","",IFERROR(INDEX(Pengeluaran1,MATCH('Buku Besar'!H4442,Akun1,0)),""))</f>
        <v/>
      </c>
    </row>
    <row r="4443" spans="1:13" x14ac:dyDescent="0.25">
      <c r="A4443" s="91" t="str">
        <f t="shared" si="138"/>
        <v/>
      </c>
      <c r="B4443" s="330" t="str">
        <f>IF(A4443="","",IFERROR(INDEX(Tanggal,MATCH('Buku Besar'!A4443,Akun,0)),""))</f>
        <v/>
      </c>
      <c r="C4443" s="2" t="str">
        <f>IF(A4443="","",IFERROR(INDEX(Keterangan,MATCH('Buku Besar'!A4443,Akun,0)),""))</f>
        <v/>
      </c>
      <c r="D4443" s="2" t="str">
        <f>IF(A4443="","",IFERROR(INDEX(Reff,MATCH('Buku Besar'!A4443,Akun,0)),""))</f>
        <v/>
      </c>
      <c r="E4443" s="331" t="str">
        <f>IF(A4443="","",IFERROR(INDEX(Penerimaan,MATCH('Buku Besar'!A4443,Akun,0)),""))</f>
        <v/>
      </c>
      <c r="F4443" s="331" t="str">
        <f>IF(A4443="","",IFERROR(INDEX(Pengeluaran,MATCH('Buku Besar'!A4443,Akun,0)),""))</f>
        <v/>
      </c>
      <c r="H4443" s="91" t="str">
        <f t="shared" si="139"/>
        <v/>
      </c>
      <c r="I4443" s="330" t="str">
        <f>IF(H4443="","",IFERROR(INDEX(Tanggal1,MATCH('Buku Besar'!H4443,Akun1,0)),""))</f>
        <v/>
      </c>
      <c r="J4443" s="2" t="str">
        <f>IF(H4443="","",IFERROR(INDEX(Keterangan1,MATCH('Buku Besar'!H4443,Akun1,0)),""))</f>
        <v/>
      </c>
      <c r="K4443" s="2" t="str">
        <f>IF(H4443="","",IFERROR(INDEX(Reff1,MATCH('Buku Besar'!H4443,Akun1,0)),""))</f>
        <v/>
      </c>
      <c r="L4443" s="331" t="str">
        <f>IF(H4443="","",IFERROR(INDEX(Penerimaan1,MATCH('Buku Besar'!H4443,Akun1,0)),""))</f>
        <v/>
      </c>
      <c r="M4443" s="331" t="str">
        <f>IF(H4443="","",IFERROR(INDEX(Pengeluaran1,MATCH('Buku Besar'!H4443,Akun1,0)),""))</f>
        <v/>
      </c>
    </row>
    <row r="4444" spans="1:13" x14ac:dyDescent="0.25">
      <c r="A4444" s="91" t="str">
        <f t="shared" si="138"/>
        <v/>
      </c>
      <c r="B4444" s="330" t="str">
        <f>IF(A4444="","",IFERROR(INDEX(Tanggal,MATCH('Buku Besar'!A4444,Akun,0)),""))</f>
        <v/>
      </c>
      <c r="C4444" s="2" t="str">
        <f>IF(A4444="","",IFERROR(INDEX(Keterangan,MATCH('Buku Besar'!A4444,Akun,0)),""))</f>
        <v/>
      </c>
      <c r="D4444" s="2" t="str">
        <f>IF(A4444="","",IFERROR(INDEX(Reff,MATCH('Buku Besar'!A4444,Akun,0)),""))</f>
        <v/>
      </c>
      <c r="E4444" s="331" t="str">
        <f>IF(A4444="","",IFERROR(INDEX(Penerimaan,MATCH('Buku Besar'!A4444,Akun,0)),""))</f>
        <v/>
      </c>
      <c r="F4444" s="331" t="str">
        <f>IF(A4444="","",IFERROR(INDEX(Pengeluaran,MATCH('Buku Besar'!A4444,Akun,0)),""))</f>
        <v/>
      </c>
      <c r="H4444" s="91" t="str">
        <f t="shared" si="139"/>
        <v/>
      </c>
      <c r="I4444" s="330" t="str">
        <f>IF(H4444="","",IFERROR(INDEX(Tanggal1,MATCH('Buku Besar'!H4444,Akun1,0)),""))</f>
        <v/>
      </c>
      <c r="J4444" s="2" t="str">
        <f>IF(H4444="","",IFERROR(INDEX(Keterangan1,MATCH('Buku Besar'!H4444,Akun1,0)),""))</f>
        <v/>
      </c>
      <c r="K4444" s="2" t="str">
        <f>IF(H4444="","",IFERROR(INDEX(Reff1,MATCH('Buku Besar'!H4444,Akun1,0)),""))</f>
        <v/>
      </c>
      <c r="L4444" s="331" t="str">
        <f>IF(H4444="","",IFERROR(INDEX(Penerimaan1,MATCH('Buku Besar'!H4444,Akun1,0)),""))</f>
        <v/>
      </c>
      <c r="M4444" s="331" t="str">
        <f>IF(H4444="","",IFERROR(INDEX(Pengeluaran1,MATCH('Buku Besar'!H4444,Akun1,0)),""))</f>
        <v/>
      </c>
    </row>
    <row r="4445" spans="1:13" x14ac:dyDescent="0.25">
      <c r="A4445" s="91" t="str">
        <f t="shared" si="138"/>
        <v/>
      </c>
      <c r="B4445" s="330" t="str">
        <f>IF(A4445="","",IFERROR(INDEX(Tanggal,MATCH('Buku Besar'!A4445,Akun,0)),""))</f>
        <v/>
      </c>
      <c r="C4445" s="2" t="str">
        <f>IF(A4445="","",IFERROR(INDEX(Keterangan,MATCH('Buku Besar'!A4445,Akun,0)),""))</f>
        <v/>
      </c>
      <c r="D4445" s="2" t="str">
        <f>IF(A4445="","",IFERROR(INDEX(Reff,MATCH('Buku Besar'!A4445,Akun,0)),""))</f>
        <v/>
      </c>
      <c r="E4445" s="331" t="str">
        <f>IF(A4445="","",IFERROR(INDEX(Penerimaan,MATCH('Buku Besar'!A4445,Akun,0)),""))</f>
        <v/>
      </c>
      <c r="F4445" s="331" t="str">
        <f>IF(A4445="","",IFERROR(INDEX(Pengeluaran,MATCH('Buku Besar'!A4445,Akun,0)),""))</f>
        <v/>
      </c>
      <c r="H4445" s="91" t="str">
        <f t="shared" si="139"/>
        <v/>
      </c>
      <c r="I4445" s="330" t="str">
        <f>IF(H4445="","",IFERROR(INDEX(Tanggal1,MATCH('Buku Besar'!H4445,Akun1,0)),""))</f>
        <v/>
      </c>
      <c r="J4445" s="2" t="str">
        <f>IF(H4445="","",IFERROR(INDEX(Keterangan1,MATCH('Buku Besar'!H4445,Akun1,0)),""))</f>
        <v/>
      </c>
      <c r="K4445" s="2" t="str">
        <f>IF(H4445="","",IFERROR(INDEX(Reff1,MATCH('Buku Besar'!H4445,Akun1,0)),""))</f>
        <v/>
      </c>
      <c r="L4445" s="331" t="str">
        <f>IF(H4445="","",IFERROR(INDEX(Penerimaan1,MATCH('Buku Besar'!H4445,Akun1,0)),""))</f>
        <v/>
      </c>
      <c r="M4445" s="331" t="str">
        <f>IF(H4445="","",IFERROR(INDEX(Pengeluaran1,MATCH('Buku Besar'!H4445,Akun1,0)),""))</f>
        <v/>
      </c>
    </row>
    <row r="4446" spans="1:13" x14ac:dyDescent="0.25">
      <c r="A4446" s="91" t="str">
        <f t="shared" si="138"/>
        <v/>
      </c>
      <c r="B4446" s="330" t="str">
        <f>IF(A4446="","",IFERROR(INDEX(Tanggal,MATCH('Buku Besar'!A4446,Akun,0)),""))</f>
        <v/>
      </c>
      <c r="C4446" s="2" t="str">
        <f>IF(A4446="","",IFERROR(INDEX(Keterangan,MATCH('Buku Besar'!A4446,Akun,0)),""))</f>
        <v/>
      </c>
      <c r="D4446" s="2" t="str">
        <f>IF(A4446="","",IFERROR(INDEX(Reff,MATCH('Buku Besar'!A4446,Akun,0)),""))</f>
        <v/>
      </c>
      <c r="E4446" s="331" t="str">
        <f>IF(A4446="","",IFERROR(INDEX(Penerimaan,MATCH('Buku Besar'!A4446,Akun,0)),""))</f>
        <v/>
      </c>
      <c r="F4446" s="331" t="str">
        <f>IF(A4446="","",IFERROR(INDEX(Pengeluaran,MATCH('Buku Besar'!A4446,Akun,0)),""))</f>
        <v/>
      </c>
      <c r="H4446" s="91" t="str">
        <f t="shared" si="139"/>
        <v/>
      </c>
      <c r="I4446" s="330" t="str">
        <f>IF(H4446="","",IFERROR(INDEX(Tanggal1,MATCH('Buku Besar'!H4446,Akun1,0)),""))</f>
        <v/>
      </c>
      <c r="J4446" s="2" t="str">
        <f>IF(H4446="","",IFERROR(INDEX(Keterangan1,MATCH('Buku Besar'!H4446,Akun1,0)),""))</f>
        <v/>
      </c>
      <c r="K4446" s="2" t="str">
        <f>IF(H4446="","",IFERROR(INDEX(Reff1,MATCH('Buku Besar'!H4446,Akun1,0)),""))</f>
        <v/>
      </c>
      <c r="L4446" s="331" t="str">
        <f>IF(H4446="","",IFERROR(INDEX(Penerimaan1,MATCH('Buku Besar'!H4446,Akun1,0)),""))</f>
        <v/>
      </c>
      <c r="M4446" s="331" t="str">
        <f>IF(H4446="","",IFERROR(INDEX(Pengeluaran1,MATCH('Buku Besar'!H4446,Akun1,0)),""))</f>
        <v/>
      </c>
    </row>
    <row r="4447" spans="1:13" x14ac:dyDescent="0.25">
      <c r="A4447" s="91" t="str">
        <f t="shared" si="138"/>
        <v/>
      </c>
      <c r="B4447" s="330" t="str">
        <f>IF(A4447="","",IFERROR(INDEX(Tanggal,MATCH('Buku Besar'!A4447,Akun,0)),""))</f>
        <v/>
      </c>
      <c r="C4447" s="2" t="str">
        <f>IF(A4447="","",IFERROR(INDEX(Keterangan,MATCH('Buku Besar'!A4447,Akun,0)),""))</f>
        <v/>
      </c>
      <c r="D4447" s="2" t="str">
        <f>IF(A4447="","",IFERROR(INDEX(Reff,MATCH('Buku Besar'!A4447,Akun,0)),""))</f>
        <v/>
      </c>
      <c r="E4447" s="331" t="str">
        <f>IF(A4447="","",IFERROR(INDEX(Penerimaan,MATCH('Buku Besar'!A4447,Akun,0)),""))</f>
        <v/>
      </c>
      <c r="F4447" s="331" t="str">
        <f>IF(A4447="","",IFERROR(INDEX(Pengeluaran,MATCH('Buku Besar'!A4447,Akun,0)),""))</f>
        <v/>
      </c>
      <c r="H4447" s="91" t="str">
        <f t="shared" si="139"/>
        <v/>
      </c>
      <c r="I4447" s="330" t="str">
        <f>IF(H4447="","",IFERROR(INDEX(Tanggal1,MATCH('Buku Besar'!H4447,Akun1,0)),""))</f>
        <v/>
      </c>
      <c r="J4447" s="2" t="str">
        <f>IF(H4447="","",IFERROR(INDEX(Keterangan1,MATCH('Buku Besar'!H4447,Akun1,0)),""))</f>
        <v/>
      </c>
      <c r="K4447" s="2" t="str">
        <f>IF(H4447="","",IFERROR(INDEX(Reff1,MATCH('Buku Besar'!H4447,Akun1,0)),""))</f>
        <v/>
      </c>
      <c r="L4447" s="331" t="str">
        <f>IF(H4447="","",IFERROR(INDEX(Penerimaan1,MATCH('Buku Besar'!H4447,Akun1,0)),""))</f>
        <v/>
      </c>
      <c r="M4447" s="331" t="str">
        <f>IF(H4447="","",IFERROR(INDEX(Pengeluaran1,MATCH('Buku Besar'!H4447,Akun1,0)),""))</f>
        <v/>
      </c>
    </row>
    <row r="4448" spans="1:13" x14ac:dyDescent="0.25">
      <c r="A4448" s="91" t="str">
        <f t="shared" si="138"/>
        <v/>
      </c>
      <c r="B4448" s="330" t="str">
        <f>IF(A4448="","",IFERROR(INDEX(Tanggal,MATCH('Buku Besar'!A4448,Akun,0)),""))</f>
        <v/>
      </c>
      <c r="C4448" s="2" t="str">
        <f>IF(A4448="","",IFERROR(INDEX(Keterangan,MATCH('Buku Besar'!A4448,Akun,0)),""))</f>
        <v/>
      </c>
      <c r="D4448" s="2" t="str">
        <f>IF(A4448="","",IFERROR(INDEX(Reff,MATCH('Buku Besar'!A4448,Akun,0)),""))</f>
        <v/>
      </c>
      <c r="E4448" s="331" t="str">
        <f>IF(A4448="","",IFERROR(INDEX(Penerimaan,MATCH('Buku Besar'!A4448,Akun,0)),""))</f>
        <v/>
      </c>
      <c r="F4448" s="331" t="str">
        <f>IF(A4448="","",IFERROR(INDEX(Pengeluaran,MATCH('Buku Besar'!A4448,Akun,0)),""))</f>
        <v/>
      </c>
      <c r="H4448" s="91" t="str">
        <f t="shared" si="139"/>
        <v/>
      </c>
      <c r="I4448" s="330" t="str">
        <f>IF(H4448="","",IFERROR(INDEX(Tanggal1,MATCH('Buku Besar'!H4448,Akun1,0)),""))</f>
        <v/>
      </c>
      <c r="J4448" s="2" t="str">
        <f>IF(H4448="","",IFERROR(INDEX(Keterangan1,MATCH('Buku Besar'!H4448,Akun1,0)),""))</f>
        <v/>
      </c>
      <c r="K4448" s="2" t="str">
        <f>IF(H4448="","",IFERROR(INDEX(Reff1,MATCH('Buku Besar'!H4448,Akun1,0)),""))</f>
        <v/>
      </c>
      <c r="L4448" s="331" t="str">
        <f>IF(H4448="","",IFERROR(INDEX(Penerimaan1,MATCH('Buku Besar'!H4448,Akun1,0)),""))</f>
        <v/>
      </c>
      <c r="M4448" s="331" t="str">
        <f>IF(H4448="","",IFERROR(INDEX(Pengeluaran1,MATCH('Buku Besar'!H4448,Akun1,0)),""))</f>
        <v/>
      </c>
    </row>
    <row r="4449" spans="1:13" x14ac:dyDescent="0.25">
      <c r="A4449" s="91" t="str">
        <f t="shared" si="138"/>
        <v/>
      </c>
      <c r="B4449" s="330" t="str">
        <f>IF(A4449="","",IFERROR(INDEX(Tanggal,MATCH('Buku Besar'!A4449,Akun,0)),""))</f>
        <v/>
      </c>
      <c r="C4449" s="2" t="str">
        <f>IF(A4449="","",IFERROR(INDEX(Keterangan,MATCH('Buku Besar'!A4449,Akun,0)),""))</f>
        <v/>
      </c>
      <c r="D4449" s="2" t="str">
        <f>IF(A4449="","",IFERROR(INDEX(Reff,MATCH('Buku Besar'!A4449,Akun,0)),""))</f>
        <v/>
      </c>
      <c r="E4449" s="331" t="str">
        <f>IF(A4449="","",IFERROR(INDEX(Penerimaan,MATCH('Buku Besar'!A4449,Akun,0)),""))</f>
        <v/>
      </c>
      <c r="F4449" s="331" t="str">
        <f>IF(A4449="","",IFERROR(INDEX(Pengeluaran,MATCH('Buku Besar'!A4449,Akun,0)),""))</f>
        <v/>
      </c>
      <c r="H4449" s="91" t="str">
        <f t="shared" si="139"/>
        <v/>
      </c>
      <c r="I4449" s="330" t="str">
        <f>IF(H4449="","",IFERROR(INDEX(Tanggal1,MATCH('Buku Besar'!H4449,Akun1,0)),""))</f>
        <v/>
      </c>
      <c r="J4449" s="2" t="str">
        <f>IF(H4449="","",IFERROR(INDEX(Keterangan1,MATCH('Buku Besar'!H4449,Akun1,0)),""))</f>
        <v/>
      </c>
      <c r="K4449" s="2" t="str">
        <f>IF(H4449="","",IFERROR(INDEX(Reff1,MATCH('Buku Besar'!H4449,Akun1,0)),""))</f>
        <v/>
      </c>
      <c r="L4449" s="331" t="str">
        <f>IF(H4449="","",IFERROR(INDEX(Penerimaan1,MATCH('Buku Besar'!H4449,Akun1,0)),""))</f>
        <v/>
      </c>
      <c r="M4449" s="331" t="str">
        <f>IF(H4449="","",IFERROR(INDEX(Pengeluaran1,MATCH('Buku Besar'!H4449,Akun1,0)),""))</f>
        <v/>
      </c>
    </row>
    <row r="4450" spans="1:13" x14ac:dyDescent="0.25">
      <c r="A4450" s="91" t="str">
        <f t="shared" si="138"/>
        <v/>
      </c>
      <c r="B4450" s="330" t="str">
        <f>IF(A4450="","",IFERROR(INDEX(Tanggal,MATCH('Buku Besar'!A4450,Akun,0)),""))</f>
        <v/>
      </c>
      <c r="C4450" s="2" t="str">
        <f>IF(A4450="","",IFERROR(INDEX(Keterangan,MATCH('Buku Besar'!A4450,Akun,0)),""))</f>
        <v/>
      </c>
      <c r="D4450" s="2" t="str">
        <f>IF(A4450="","",IFERROR(INDEX(Reff,MATCH('Buku Besar'!A4450,Akun,0)),""))</f>
        <v/>
      </c>
      <c r="E4450" s="331" t="str">
        <f>IF(A4450="","",IFERROR(INDEX(Penerimaan,MATCH('Buku Besar'!A4450,Akun,0)),""))</f>
        <v/>
      </c>
      <c r="F4450" s="331" t="str">
        <f>IF(A4450="","",IFERROR(INDEX(Pengeluaran,MATCH('Buku Besar'!A4450,Akun,0)),""))</f>
        <v/>
      </c>
      <c r="H4450" s="91" t="str">
        <f t="shared" si="139"/>
        <v/>
      </c>
      <c r="I4450" s="330" t="str">
        <f>IF(H4450="","",IFERROR(INDEX(Tanggal1,MATCH('Buku Besar'!H4450,Akun1,0)),""))</f>
        <v/>
      </c>
      <c r="J4450" s="2" t="str">
        <f>IF(H4450="","",IFERROR(INDEX(Keterangan1,MATCH('Buku Besar'!H4450,Akun1,0)),""))</f>
        <v/>
      </c>
      <c r="K4450" s="2" t="str">
        <f>IF(H4450="","",IFERROR(INDEX(Reff1,MATCH('Buku Besar'!H4450,Akun1,0)),""))</f>
        <v/>
      </c>
      <c r="L4450" s="331" t="str">
        <f>IF(H4450="","",IFERROR(INDEX(Penerimaan1,MATCH('Buku Besar'!H4450,Akun1,0)),""))</f>
        <v/>
      </c>
      <c r="M4450" s="331" t="str">
        <f>IF(H4450="","",IFERROR(INDEX(Pengeluaran1,MATCH('Buku Besar'!H4450,Akun1,0)),""))</f>
        <v/>
      </c>
    </row>
    <row r="4451" spans="1:13" x14ac:dyDescent="0.25">
      <c r="A4451" s="91" t="str">
        <f t="shared" si="138"/>
        <v/>
      </c>
      <c r="B4451" s="330" t="str">
        <f>IF(A4451="","",IFERROR(INDEX(Tanggal,MATCH('Buku Besar'!A4451,Akun,0)),""))</f>
        <v/>
      </c>
      <c r="C4451" s="2" t="str">
        <f>IF(A4451="","",IFERROR(INDEX(Keterangan,MATCH('Buku Besar'!A4451,Akun,0)),""))</f>
        <v/>
      </c>
      <c r="D4451" s="2" t="str">
        <f>IF(A4451="","",IFERROR(INDEX(Reff,MATCH('Buku Besar'!A4451,Akun,0)),""))</f>
        <v/>
      </c>
      <c r="E4451" s="331" t="str">
        <f>IF(A4451="","",IFERROR(INDEX(Penerimaan,MATCH('Buku Besar'!A4451,Akun,0)),""))</f>
        <v/>
      </c>
      <c r="F4451" s="331" t="str">
        <f>IF(A4451="","",IFERROR(INDEX(Pengeluaran,MATCH('Buku Besar'!A4451,Akun,0)),""))</f>
        <v/>
      </c>
      <c r="H4451" s="91" t="str">
        <f t="shared" si="139"/>
        <v/>
      </c>
      <c r="I4451" s="330" t="str">
        <f>IF(H4451="","",IFERROR(INDEX(Tanggal1,MATCH('Buku Besar'!H4451,Akun1,0)),""))</f>
        <v/>
      </c>
      <c r="J4451" s="2" t="str">
        <f>IF(H4451="","",IFERROR(INDEX(Keterangan1,MATCH('Buku Besar'!H4451,Akun1,0)),""))</f>
        <v/>
      </c>
      <c r="K4451" s="2" t="str">
        <f>IF(H4451="","",IFERROR(INDEX(Reff1,MATCH('Buku Besar'!H4451,Akun1,0)),""))</f>
        <v/>
      </c>
      <c r="L4451" s="331" t="str">
        <f>IF(H4451="","",IFERROR(INDEX(Penerimaan1,MATCH('Buku Besar'!H4451,Akun1,0)),""))</f>
        <v/>
      </c>
      <c r="M4451" s="331" t="str">
        <f>IF(H4451="","",IFERROR(INDEX(Pengeluaran1,MATCH('Buku Besar'!H4451,Akun1,0)),""))</f>
        <v/>
      </c>
    </row>
    <row r="4452" spans="1:13" x14ac:dyDescent="0.25">
      <c r="A4452" s="91" t="str">
        <f t="shared" si="138"/>
        <v/>
      </c>
      <c r="B4452" s="330" t="str">
        <f>IF(A4452="","",IFERROR(INDEX(Tanggal,MATCH('Buku Besar'!A4452,Akun,0)),""))</f>
        <v/>
      </c>
      <c r="C4452" s="2" t="str">
        <f>IF(A4452="","",IFERROR(INDEX(Keterangan,MATCH('Buku Besar'!A4452,Akun,0)),""))</f>
        <v/>
      </c>
      <c r="D4452" s="2" t="str">
        <f>IF(A4452="","",IFERROR(INDEX(Reff,MATCH('Buku Besar'!A4452,Akun,0)),""))</f>
        <v/>
      </c>
      <c r="E4452" s="331" t="str">
        <f>IF(A4452="","",IFERROR(INDEX(Penerimaan,MATCH('Buku Besar'!A4452,Akun,0)),""))</f>
        <v/>
      </c>
      <c r="F4452" s="331" t="str">
        <f>IF(A4452="","",IFERROR(INDEX(Pengeluaran,MATCH('Buku Besar'!A4452,Akun,0)),""))</f>
        <v/>
      </c>
      <c r="H4452" s="91" t="str">
        <f t="shared" si="139"/>
        <v/>
      </c>
      <c r="I4452" s="330" t="str">
        <f>IF(H4452="","",IFERROR(INDEX(Tanggal1,MATCH('Buku Besar'!H4452,Akun1,0)),""))</f>
        <v/>
      </c>
      <c r="J4452" s="2" t="str">
        <f>IF(H4452="","",IFERROR(INDEX(Keterangan1,MATCH('Buku Besar'!H4452,Akun1,0)),""))</f>
        <v/>
      </c>
      <c r="K4452" s="2" t="str">
        <f>IF(H4452="","",IFERROR(INDEX(Reff1,MATCH('Buku Besar'!H4452,Akun1,0)),""))</f>
        <v/>
      </c>
      <c r="L4452" s="331" t="str">
        <f>IF(H4452="","",IFERROR(INDEX(Penerimaan1,MATCH('Buku Besar'!H4452,Akun1,0)),""))</f>
        <v/>
      </c>
      <c r="M4452" s="331" t="str">
        <f>IF(H4452="","",IFERROR(INDEX(Pengeluaran1,MATCH('Buku Besar'!H4452,Akun1,0)),""))</f>
        <v/>
      </c>
    </row>
    <row r="4453" spans="1:13" x14ac:dyDescent="0.25">
      <c r="A4453" s="91" t="str">
        <f t="shared" si="138"/>
        <v/>
      </c>
      <c r="B4453" s="330" t="str">
        <f>IF(A4453="","",IFERROR(INDEX(Tanggal,MATCH('Buku Besar'!A4453,Akun,0)),""))</f>
        <v/>
      </c>
      <c r="C4453" s="2" t="str">
        <f>IF(A4453="","",IFERROR(INDEX(Keterangan,MATCH('Buku Besar'!A4453,Akun,0)),""))</f>
        <v/>
      </c>
      <c r="D4453" s="2" t="str">
        <f>IF(A4453="","",IFERROR(INDEX(Reff,MATCH('Buku Besar'!A4453,Akun,0)),""))</f>
        <v/>
      </c>
      <c r="E4453" s="331" t="str">
        <f>IF(A4453="","",IFERROR(INDEX(Penerimaan,MATCH('Buku Besar'!A4453,Akun,0)),""))</f>
        <v/>
      </c>
      <c r="F4453" s="331" t="str">
        <f>IF(A4453="","",IFERROR(INDEX(Pengeluaran,MATCH('Buku Besar'!A4453,Akun,0)),""))</f>
        <v/>
      </c>
      <c r="H4453" s="91" t="str">
        <f t="shared" si="139"/>
        <v/>
      </c>
      <c r="I4453" s="330" t="str">
        <f>IF(H4453="","",IFERROR(INDEX(Tanggal1,MATCH('Buku Besar'!H4453,Akun1,0)),""))</f>
        <v/>
      </c>
      <c r="J4453" s="2" t="str">
        <f>IF(H4453="","",IFERROR(INDEX(Keterangan1,MATCH('Buku Besar'!H4453,Akun1,0)),""))</f>
        <v/>
      </c>
      <c r="K4453" s="2" t="str">
        <f>IF(H4453="","",IFERROR(INDEX(Reff1,MATCH('Buku Besar'!H4453,Akun1,0)),""))</f>
        <v/>
      </c>
      <c r="L4453" s="331" t="str">
        <f>IF(H4453="","",IFERROR(INDEX(Penerimaan1,MATCH('Buku Besar'!H4453,Akun1,0)),""))</f>
        <v/>
      </c>
      <c r="M4453" s="331" t="str">
        <f>IF(H4453="","",IFERROR(INDEX(Pengeluaran1,MATCH('Buku Besar'!H4453,Akun1,0)),""))</f>
        <v/>
      </c>
    </row>
    <row r="4454" spans="1:13" x14ac:dyDescent="0.25">
      <c r="A4454" s="91" t="str">
        <f t="shared" si="138"/>
        <v/>
      </c>
      <c r="B4454" s="330" t="str">
        <f>IF(A4454="","",IFERROR(INDEX(Tanggal,MATCH('Buku Besar'!A4454,Akun,0)),""))</f>
        <v/>
      </c>
      <c r="C4454" s="2" t="str">
        <f>IF(A4454="","",IFERROR(INDEX(Keterangan,MATCH('Buku Besar'!A4454,Akun,0)),""))</f>
        <v/>
      </c>
      <c r="D4454" s="2" t="str">
        <f>IF(A4454="","",IFERROR(INDEX(Reff,MATCH('Buku Besar'!A4454,Akun,0)),""))</f>
        <v/>
      </c>
      <c r="E4454" s="331" t="str">
        <f>IF(A4454="","",IFERROR(INDEX(Penerimaan,MATCH('Buku Besar'!A4454,Akun,0)),""))</f>
        <v/>
      </c>
      <c r="F4454" s="331" t="str">
        <f>IF(A4454="","",IFERROR(INDEX(Pengeluaran,MATCH('Buku Besar'!A4454,Akun,0)),""))</f>
        <v/>
      </c>
      <c r="H4454" s="91" t="str">
        <f t="shared" si="139"/>
        <v/>
      </c>
      <c r="I4454" s="330" t="str">
        <f>IF(H4454="","",IFERROR(INDEX(Tanggal1,MATCH('Buku Besar'!H4454,Akun1,0)),""))</f>
        <v/>
      </c>
      <c r="J4454" s="2" t="str">
        <f>IF(H4454="","",IFERROR(INDEX(Keterangan1,MATCH('Buku Besar'!H4454,Akun1,0)),""))</f>
        <v/>
      </c>
      <c r="K4454" s="2" t="str">
        <f>IF(H4454="","",IFERROR(INDEX(Reff1,MATCH('Buku Besar'!H4454,Akun1,0)),""))</f>
        <v/>
      </c>
      <c r="L4454" s="331" t="str">
        <f>IF(H4454="","",IFERROR(INDEX(Penerimaan1,MATCH('Buku Besar'!H4454,Akun1,0)),""))</f>
        <v/>
      </c>
      <c r="M4454" s="331" t="str">
        <f>IF(H4454="","",IFERROR(INDEX(Pengeluaran1,MATCH('Buku Besar'!H4454,Akun1,0)),""))</f>
        <v/>
      </c>
    </row>
    <row r="4455" spans="1:13" x14ac:dyDescent="0.25">
      <c r="A4455" s="91" t="str">
        <f t="shared" si="138"/>
        <v/>
      </c>
      <c r="B4455" s="330" t="str">
        <f>IF(A4455="","",IFERROR(INDEX(Tanggal,MATCH('Buku Besar'!A4455,Akun,0)),""))</f>
        <v/>
      </c>
      <c r="C4455" s="2" t="str">
        <f>IF(A4455="","",IFERROR(INDEX(Keterangan,MATCH('Buku Besar'!A4455,Akun,0)),""))</f>
        <v/>
      </c>
      <c r="D4455" s="2" t="str">
        <f>IF(A4455="","",IFERROR(INDEX(Reff,MATCH('Buku Besar'!A4455,Akun,0)),""))</f>
        <v/>
      </c>
      <c r="E4455" s="331" t="str">
        <f>IF(A4455="","",IFERROR(INDEX(Penerimaan,MATCH('Buku Besar'!A4455,Akun,0)),""))</f>
        <v/>
      </c>
      <c r="F4455" s="331" t="str">
        <f>IF(A4455="","",IFERROR(INDEX(Pengeluaran,MATCH('Buku Besar'!A4455,Akun,0)),""))</f>
        <v/>
      </c>
      <c r="H4455" s="91" t="str">
        <f t="shared" si="139"/>
        <v/>
      </c>
      <c r="I4455" s="330" t="str">
        <f>IF(H4455="","",IFERROR(INDEX(Tanggal1,MATCH('Buku Besar'!H4455,Akun1,0)),""))</f>
        <v/>
      </c>
      <c r="J4455" s="2" t="str">
        <f>IF(H4455="","",IFERROR(INDEX(Keterangan1,MATCH('Buku Besar'!H4455,Akun1,0)),""))</f>
        <v/>
      </c>
      <c r="K4455" s="2" t="str">
        <f>IF(H4455="","",IFERROR(INDEX(Reff1,MATCH('Buku Besar'!H4455,Akun1,0)),""))</f>
        <v/>
      </c>
      <c r="L4455" s="331" t="str">
        <f>IF(H4455="","",IFERROR(INDEX(Penerimaan1,MATCH('Buku Besar'!H4455,Akun1,0)),""))</f>
        <v/>
      </c>
      <c r="M4455" s="331" t="str">
        <f>IF(H4455="","",IFERROR(INDEX(Pengeluaran1,MATCH('Buku Besar'!H4455,Akun1,0)),""))</f>
        <v/>
      </c>
    </row>
    <row r="4456" spans="1:13" x14ac:dyDescent="0.25">
      <c r="A4456" s="91" t="str">
        <f t="shared" si="138"/>
        <v/>
      </c>
      <c r="B4456" s="330" t="str">
        <f>IF(A4456="","",IFERROR(INDEX(Tanggal,MATCH('Buku Besar'!A4456,Akun,0)),""))</f>
        <v/>
      </c>
      <c r="C4456" s="2" t="str">
        <f>IF(A4456="","",IFERROR(INDEX(Keterangan,MATCH('Buku Besar'!A4456,Akun,0)),""))</f>
        <v/>
      </c>
      <c r="D4456" s="2" t="str">
        <f>IF(A4456="","",IFERROR(INDEX(Reff,MATCH('Buku Besar'!A4456,Akun,0)),""))</f>
        <v/>
      </c>
      <c r="E4456" s="331" t="str">
        <f>IF(A4456="","",IFERROR(INDEX(Penerimaan,MATCH('Buku Besar'!A4456,Akun,0)),""))</f>
        <v/>
      </c>
      <c r="F4456" s="331" t="str">
        <f>IF(A4456="","",IFERROR(INDEX(Pengeluaran,MATCH('Buku Besar'!A4456,Akun,0)),""))</f>
        <v/>
      </c>
      <c r="H4456" s="91" t="str">
        <f t="shared" si="139"/>
        <v/>
      </c>
      <c r="I4456" s="330" t="str">
        <f>IF(H4456="","",IFERROR(INDEX(Tanggal1,MATCH('Buku Besar'!H4456,Akun1,0)),""))</f>
        <v/>
      </c>
      <c r="J4456" s="2" t="str">
        <f>IF(H4456="","",IFERROR(INDEX(Keterangan1,MATCH('Buku Besar'!H4456,Akun1,0)),""))</f>
        <v/>
      </c>
      <c r="K4456" s="2" t="str">
        <f>IF(H4456="","",IFERROR(INDEX(Reff1,MATCH('Buku Besar'!H4456,Akun1,0)),""))</f>
        <v/>
      </c>
      <c r="L4456" s="331" t="str">
        <f>IF(H4456="","",IFERROR(INDEX(Penerimaan1,MATCH('Buku Besar'!H4456,Akun1,0)),""))</f>
        <v/>
      </c>
      <c r="M4456" s="331" t="str">
        <f>IF(H4456="","",IFERROR(INDEX(Pengeluaran1,MATCH('Buku Besar'!H4456,Akun1,0)),""))</f>
        <v/>
      </c>
    </row>
    <row r="4457" spans="1:13" x14ac:dyDescent="0.25">
      <c r="A4457" s="91" t="str">
        <f t="shared" si="138"/>
        <v/>
      </c>
      <c r="B4457" s="330" t="str">
        <f>IF(A4457="","",IFERROR(INDEX(Tanggal,MATCH('Buku Besar'!A4457,Akun,0)),""))</f>
        <v/>
      </c>
      <c r="C4457" s="2" t="str">
        <f>IF(A4457="","",IFERROR(INDEX(Keterangan,MATCH('Buku Besar'!A4457,Akun,0)),""))</f>
        <v/>
      </c>
      <c r="D4457" s="2" t="str">
        <f>IF(A4457="","",IFERROR(INDEX(Reff,MATCH('Buku Besar'!A4457,Akun,0)),""))</f>
        <v/>
      </c>
      <c r="E4457" s="331" t="str">
        <f>IF(A4457="","",IFERROR(INDEX(Penerimaan,MATCH('Buku Besar'!A4457,Akun,0)),""))</f>
        <v/>
      </c>
      <c r="F4457" s="331" t="str">
        <f>IF(A4457="","",IFERROR(INDEX(Pengeluaran,MATCH('Buku Besar'!A4457,Akun,0)),""))</f>
        <v/>
      </c>
      <c r="H4457" s="91" t="str">
        <f t="shared" si="139"/>
        <v/>
      </c>
      <c r="I4457" s="330" t="str">
        <f>IF(H4457="","",IFERROR(INDEX(Tanggal1,MATCH('Buku Besar'!H4457,Akun1,0)),""))</f>
        <v/>
      </c>
      <c r="J4457" s="2" t="str">
        <f>IF(H4457="","",IFERROR(INDEX(Keterangan1,MATCH('Buku Besar'!H4457,Akun1,0)),""))</f>
        <v/>
      </c>
      <c r="K4457" s="2" t="str">
        <f>IF(H4457="","",IFERROR(INDEX(Reff1,MATCH('Buku Besar'!H4457,Akun1,0)),""))</f>
        <v/>
      </c>
      <c r="L4457" s="331" t="str">
        <f>IF(H4457="","",IFERROR(INDEX(Penerimaan1,MATCH('Buku Besar'!H4457,Akun1,0)),""))</f>
        <v/>
      </c>
      <c r="M4457" s="331" t="str">
        <f>IF(H4457="","",IFERROR(INDEX(Pengeluaran1,MATCH('Buku Besar'!H4457,Akun1,0)),""))</f>
        <v/>
      </c>
    </row>
    <row r="4458" spans="1:13" x14ac:dyDescent="0.25">
      <c r="A4458" s="91" t="str">
        <f t="shared" si="138"/>
        <v/>
      </c>
      <c r="B4458" s="330" t="str">
        <f>IF(A4458="","",IFERROR(INDEX(Tanggal,MATCH('Buku Besar'!A4458,Akun,0)),""))</f>
        <v/>
      </c>
      <c r="C4458" s="2" t="str">
        <f>IF(A4458="","",IFERROR(INDEX(Keterangan,MATCH('Buku Besar'!A4458,Akun,0)),""))</f>
        <v/>
      </c>
      <c r="D4458" s="2" t="str">
        <f>IF(A4458="","",IFERROR(INDEX(Reff,MATCH('Buku Besar'!A4458,Akun,0)),""))</f>
        <v/>
      </c>
      <c r="E4458" s="331" t="str">
        <f>IF(A4458="","",IFERROR(INDEX(Penerimaan,MATCH('Buku Besar'!A4458,Akun,0)),""))</f>
        <v/>
      </c>
      <c r="F4458" s="331" t="str">
        <f>IF(A4458="","",IFERROR(INDEX(Pengeluaran,MATCH('Buku Besar'!A4458,Akun,0)),""))</f>
        <v/>
      </c>
      <c r="H4458" s="91" t="str">
        <f t="shared" si="139"/>
        <v/>
      </c>
      <c r="I4458" s="330" t="str">
        <f>IF(H4458="","",IFERROR(INDEX(Tanggal1,MATCH('Buku Besar'!H4458,Akun1,0)),""))</f>
        <v/>
      </c>
      <c r="J4458" s="2" t="str">
        <f>IF(H4458="","",IFERROR(INDEX(Keterangan1,MATCH('Buku Besar'!H4458,Akun1,0)),""))</f>
        <v/>
      </c>
      <c r="K4458" s="2" t="str">
        <f>IF(H4458="","",IFERROR(INDEX(Reff1,MATCH('Buku Besar'!H4458,Akun1,0)),""))</f>
        <v/>
      </c>
      <c r="L4458" s="331" t="str">
        <f>IF(H4458="","",IFERROR(INDEX(Penerimaan1,MATCH('Buku Besar'!H4458,Akun1,0)),""))</f>
        <v/>
      </c>
      <c r="M4458" s="331" t="str">
        <f>IF(H4458="","",IFERROR(INDEX(Pengeluaran1,MATCH('Buku Besar'!H4458,Akun1,0)),""))</f>
        <v/>
      </c>
    </row>
    <row r="4459" spans="1:13" x14ac:dyDescent="0.25">
      <c r="A4459" s="91" t="str">
        <f t="shared" si="138"/>
        <v/>
      </c>
      <c r="B4459" s="330" t="str">
        <f>IF(A4459="","",IFERROR(INDEX(Tanggal,MATCH('Buku Besar'!A4459,Akun,0)),""))</f>
        <v/>
      </c>
      <c r="C4459" s="2" t="str">
        <f>IF(A4459="","",IFERROR(INDEX(Keterangan,MATCH('Buku Besar'!A4459,Akun,0)),""))</f>
        <v/>
      </c>
      <c r="D4459" s="2" t="str">
        <f>IF(A4459="","",IFERROR(INDEX(Reff,MATCH('Buku Besar'!A4459,Akun,0)),""))</f>
        <v/>
      </c>
      <c r="E4459" s="331" t="str">
        <f>IF(A4459="","",IFERROR(INDEX(Penerimaan,MATCH('Buku Besar'!A4459,Akun,0)),""))</f>
        <v/>
      </c>
      <c r="F4459" s="331" t="str">
        <f>IF(A4459="","",IFERROR(INDEX(Pengeluaran,MATCH('Buku Besar'!A4459,Akun,0)),""))</f>
        <v/>
      </c>
      <c r="H4459" s="91" t="str">
        <f t="shared" si="139"/>
        <v/>
      </c>
      <c r="I4459" s="330" t="str">
        <f>IF(H4459="","",IFERROR(INDEX(Tanggal1,MATCH('Buku Besar'!H4459,Akun1,0)),""))</f>
        <v/>
      </c>
      <c r="J4459" s="2" t="str">
        <f>IF(H4459="","",IFERROR(INDEX(Keterangan1,MATCH('Buku Besar'!H4459,Akun1,0)),""))</f>
        <v/>
      </c>
      <c r="K4459" s="2" t="str">
        <f>IF(H4459="","",IFERROR(INDEX(Reff1,MATCH('Buku Besar'!H4459,Akun1,0)),""))</f>
        <v/>
      </c>
      <c r="L4459" s="331" t="str">
        <f>IF(H4459="","",IFERROR(INDEX(Penerimaan1,MATCH('Buku Besar'!H4459,Akun1,0)),""))</f>
        <v/>
      </c>
      <c r="M4459" s="331" t="str">
        <f>IF(H4459="","",IFERROR(INDEX(Pengeluaran1,MATCH('Buku Besar'!H4459,Akun1,0)),""))</f>
        <v/>
      </c>
    </row>
    <row r="4460" spans="1:13" x14ac:dyDescent="0.25">
      <c r="A4460" s="91" t="str">
        <f t="shared" si="138"/>
        <v/>
      </c>
      <c r="B4460" s="330" t="str">
        <f>IF(A4460="","",IFERROR(INDEX(Tanggal,MATCH('Buku Besar'!A4460,Akun,0)),""))</f>
        <v/>
      </c>
      <c r="C4460" s="2" t="str">
        <f>IF(A4460="","",IFERROR(INDEX(Keterangan,MATCH('Buku Besar'!A4460,Akun,0)),""))</f>
        <v/>
      </c>
      <c r="D4460" s="2" t="str">
        <f>IF(A4460="","",IFERROR(INDEX(Reff,MATCH('Buku Besar'!A4460,Akun,0)),""))</f>
        <v/>
      </c>
      <c r="E4460" s="331" t="str">
        <f>IF(A4460="","",IFERROR(INDEX(Penerimaan,MATCH('Buku Besar'!A4460,Akun,0)),""))</f>
        <v/>
      </c>
      <c r="F4460" s="331" t="str">
        <f>IF(A4460="","",IFERROR(INDEX(Pengeluaran,MATCH('Buku Besar'!A4460,Akun,0)),""))</f>
        <v/>
      </c>
      <c r="H4460" s="91" t="str">
        <f t="shared" si="139"/>
        <v/>
      </c>
      <c r="I4460" s="330" t="str">
        <f>IF(H4460="","",IFERROR(INDEX(Tanggal1,MATCH('Buku Besar'!H4460,Akun1,0)),""))</f>
        <v/>
      </c>
      <c r="J4460" s="2" t="str">
        <f>IF(H4460="","",IFERROR(INDEX(Keterangan1,MATCH('Buku Besar'!H4460,Akun1,0)),""))</f>
        <v/>
      </c>
      <c r="K4460" s="2" t="str">
        <f>IF(H4460="","",IFERROR(INDEX(Reff1,MATCH('Buku Besar'!H4460,Akun1,0)),""))</f>
        <v/>
      </c>
      <c r="L4460" s="331" t="str">
        <f>IF(H4460="","",IFERROR(INDEX(Penerimaan1,MATCH('Buku Besar'!H4460,Akun1,0)),""))</f>
        <v/>
      </c>
      <c r="M4460" s="331" t="str">
        <f>IF(H4460="","",IFERROR(INDEX(Pengeluaran1,MATCH('Buku Besar'!H4460,Akun1,0)),""))</f>
        <v/>
      </c>
    </row>
    <row r="4461" spans="1:13" x14ac:dyDescent="0.25">
      <c r="A4461" s="91" t="str">
        <f t="shared" si="138"/>
        <v/>
      </c>
      <c r="B4461" s="330" t="str">
        <f>IF(A4461="","",IFERROR(INDEX(Tanggal,MATCH('Buku Besar'!A4461,Akun,0)),""))</f>
        <v/>
      </c>
      <c r="C4461" s="2" t="str">
        <f>IF(A4461="","",IFERROR(INDEX(Keterangan,MATCH('Buku Besar'!A4461,Akun,0)),""))</f>
        <v/>
      </c>
      <c r="D4461" s="2" t="str">
        <f>IF(A4461="","",IFERROR(INDEX(Reff,MATCH('Buku Besar'!A4461,Akun,0)),""))</f>
        <v/>
      </c>
      <c r="E4461" s="331" t="str">
        <f>IF(A4461="","",IFERROR(INDEX(Penerimaan,MATCH('Buku Besar'!A4461,Akun,0)),""))</f>
        <v/>
      </c>
      <c r="F4461" s="331" t="str">
        <f>IF(A4461="","",IFERROR(INDEX(Pengeluaran,MATCH('Buku Besar'!A4461,Akun,0)),""))</f>
        <v/>
      </c>
      <c r="H4461" s="91" t="str">
        <f t="shared" si="139"/>
        <v/>
      </c>
      <c r="I4461" s="330" t="str">
        <f>IF(H4461="","",IFERROR(INDEX(Tanggal1,MATCH('Buku Besar'!H4461,Akun1,0)),""))</f>
        <v/>
      </c>
      <c r="J4461" s="2" t="str">
        <f>IF(H4461="","",IFERROR(INDEX(Keterangan1,MATCH('Buku Besar'!H4461,Akun1,0)),""))</f>
        <v/>
      </c>
      <c r="K4461" s="2" t="str">
        <f>IF(H4461="","",IFERROR(INDEX(Reff1,MATCH('Buku Besar'!H4461,Akun1,0)),""))</f>
        <v/>
      </c>
      <c r="L4461" s="331" t="str">
        <f>IF(H4461="","",IFERROR(INDEX(Penerimaan1,MATCH('Buku Besar'!H4461,Akun1,0)),""))</f>
        <v/>
      </c>
      <c r="M4461" s="331" t="str">
        <f>IF(H4461="","",IFERROR(INDEX(Pengeluaran1,MATCH('Buku Besar'!H4461,Akun1,0)),""))</f>
        <v/>
      </c>
    </row>
    <row r="4462" spans="1:13" x14ac:dyDescent="0.25">
      <c r="A4462" s="91" t="str">
        <f t="shared" si="138"/>
        <v/>
      </c>
      <c r="B4462" s="330" t="str">
        <f>IF(A4462="","",IFERROR(INDEX(Tanggal,MATCH('Buku Besar'!A4462,Akun,0)),""))</f>
        <v/>
      </c>
      <c r="C4462" s="2" t="str">
        <f>IF(A4462="","",IFERROR(INDEX(Keterangan,MATCH('Buku Besar'!A4462,Akun,0)),""))</f>
        <v/>
      </c>
      <c r="D4462" s="2" t="str">
        <f>IF(A4462="","",IFERROR(INDEX(Reff,MATCH('Buku Besar'!A4462,Akun,0)),""))</f>
        <v/>
      </c>
      <c r="E4462" s="331" t="str">
        <f>IF(A4462="","",IFERROR(INDEX(Penerimaan,MATCH('Buku Besar'!A4462,Akun,0)),""))</f>
        <v/>
      </c>
      <c r="F4462" s="331" t="str">
        <f>IF(A4462="","",IFERROR(INDEX(Pengeluaran,MATCH('Buku Besar'!A4462,Akun,0)),""))</f>
        <v/>
      </c>
      <c r="H4462" s="91" t="str">
        <f t="shared" si="139"/>
        <v/>
      </c>
      <c r="I4462" s="330" t="str">
        <f>IF(H4462="","",IFERROR(INDEX(Tanggal1,MATCH('Buku Besar'!H4462,Akun1,0)),""))</f>
        <v/>
      </c>
      <c r="J4462" s="2" t="str">
        <f>IF(H4462="","",IFERROR(INDEX(Keterangan1,MATCH('Buku Besar'!H4462,Akun1,0)),""))</f>
        <v/>
      </c>
      <c r="K4462" s="2" t="str">
        <f>IF(H4462="","",IFERROR(INDEX(Reff1,MATCH('Buku Besar'!H4462,Akun1,0)),""))</f>
        <v/>
      </c>
      <c r="L4462" s="331" t="str">
        <f>IF(H4462="","",IFERROR(INDEX(Penerimaan1,MATCH('Buku Besar'!H4462,Akun1,0)),""))</f>
        <v/>
      </c>
      <c r="M4462" s="331" t="str">
        <f>IF(H4462="","",IFERROR(INDEX(Pengeluaran1,MATCH('Buku Besar'!H4462,Akun1,0)),""))</f>
        <v/>
      </c>
    </row>
    <row r="4463" spans="1:13" x14ac:dyDescent="0.25">
      <c r="A4463" s="91" t="str">
        <f t="shared" si="138"/>
        <v/>
      </c>
      <c r="B4463" s="330" t="str">
        <f>IF(A4463="","",IFERROR(INDEX(Tanggal,MATCH('Buku Besar'!A4463,Akun,0)),""))</f>
        <v/>
      </c>
      <c r="C4463" s="2" t="str">
        <f>IF(A4463="","",IFERROR(INDEX(Keterangan,MATCH('Buku Besar'!A4463,Akun,0)),""))</f>
        <v/>
      </c>
      <c r="D4463" s="2" t="str">
        <f>IF(A4463="","",IFERROR(INDEX(Reff,MATCH('Buku Besar'!A4463,Akun,0)),""))</f>
        <v/>
      </c>
      <c r="E4463" s="331" t="str">
        <f>IF(A4463="","",IFERROR(INDEX(Penerimaan,MATCH('Buku Besar'!A4463,Akun,0)),""))</f>
        <v/>
      </c>
      <c r="F4463" s="331" t="str">
        <f>IF(A4463="","",IFERROR(INDEX(Pengeluaran,MATCH('Buku Besar'!A4463,Akun,0)),""))</f>
        <v/>
      </c>
      <c r="H4463" s="91" t="str">
        <f t="shared" si="139"/>
        <v/>
      </c>
      <c r="I4463" s="330" t="str">
        <f>IF(H4463="","",IFERROR(INDEX(Tanggal1,MATCH('Buku Besar'!H4463,Akun1,0)),""))</f>
        <v/>
      </c>
      <c r="J4463" s="2" t="str">
        <f>IF(H4463="","",IFERROR(INDEX(Keterangan1,MATCH('Buku Besar'!H4463,Akun1,0)),""))</f>
        <v/>
      </c>
      <c r="K4463" s="2" t="str">
        <f>IF(H4463="","",IFERROR(INDEX(Reff1,MATCH('Buku Besar'!H4463,Akun1,0)),""))</f>
        <v/>
      </c>
      <c r="L4463" s="331" t="str">
        <f>IF(H4463="","",IFERROR(INDEX(Penerimaan1,MATCH('Buku Besar'!H4463,Akun1,0)),""))</f>
        <v/>
      </c>
      <c r="M4463" s="331" t="str">
        <f>IF(H4463="","",IFERROR(INDEX(Pengeluaran1,MATCH('Buku Besar'!H4463,Akun1,0)),""))</f>
        <v/>
      </c>
    </row>
    <row r="4464" spans="1:13" x14ac:dyDescent="0.25">
      <c r="A4464" s="91" t="str">
        <f t="shared" si="138"/>
        <v/>
      </c>
      <c r="B4464" s="330" t="str">
        <f>IF(A4464="","",IFERROR(INDEX(Tanggal,MATCH('Buku Besar'!A4464,Akun,0)),""))</f>
        <v/>
      </c>
      <c r="C4464" s="2" t="str">
        <f>IF(A4464="","",IFERROR(INDEX(Keterangan,MATCH('Buku Besar'!A4464,Akun,0)),""))</f>
        <v/>
      </c>
      <c r="D4464" s="2" t="str">
        <f>IF(A4464="","",IFERROR(INDEX(Reff,MATCH('Buku Besar'!A4464,Akun,0)),""))</f>
        <v/>
      </c>
      <c r="E4464" s="331" t="str">
        <f>IF(A4464="","",IFERROR(INDEX(Penerimaan,MATCH('Buku Besar'!A4464,Akun,0)),""))</f>
        <v/>
      </c>
      <c r="F4464" s="331" t="str">
        <f>IF(A4464="","",IFERROR(INDEX(Pengeluaran,MATCH('Buku Besar'!A4464,Akun,0)),""))</f>
        <v/>
      </c>
      <c r="H4464" s="91" t="str">
        <f t="shared" si="139"/>
        <v/>
      </c>
      <c r="I4464" s="330" t="str">
        <f>IF(H4464="","",IFERROR(INDEX(Tanggal1,MATCH('Buku Besar'!H4464,Akun1,0)),""))</f>
        <v/>
      </c>
      <c r="J4464" s="2" t="str">
        <f>IF(H4464="","",IFERROR(INDEX(Keterangan1,MATCH('Buku Besar'!H4464,Akun1,0)),""))</f>
        <v/>
      </c>
      <c r="K4464" s="2" t="str">
        <f>IF(H4464="","",IFERROR(INDEX(Reff1,MATCH('Buku Besar'!H4464,Akun1,0)),""))</f>
        <v/>
      </c>
      <c r="L4464" s="331" t="str">
        <f>IF(H4464="","",IFERROR(INDEX(Penerimaan1,MATCH('Buku Besar'!H4464,Akun1,0)),""))</f>
        <v/>
      </c>
      <c r="M4464" s="331" t="str">
        <f>IF(H4464="","",IFERROR(INDEX(Pengeluaran1,MATCH('Buku Besar'!H4464,Akun1,0)),""))</f>
        <v/>
      </c>
    </row>
    <row r="4465" spans="1:13" x14ac:dyDescent="0.25">
      <c r="A4465" s="91" t="str">
        <f t="shared" si="138"/>
        <v/>
      </c>
      <c r="B4465" s="330" t="str">
        <f>IF(A4465="","",IFERROR(INDEX(Tanggal,MATCH('Buku Besar'!A4465,Akun,0)),""))</f>
        <v/>
      </c>
      <c r="C4465" s="2" t="str">
        <f>IF(A4465="","",IFERROR(INDEX(Keterangan,MATCH('Buku Besar'!A4465,Akun,0)),""))</f>
        <v/>
      </c>
      <c r="D4465" s="2" t="str">
        <f>IF(A4465="","",IFERROR(INDEX(Reff,MATCH('Buku Besar'!A4465,Akun,0)),""))</f>
        <v/>
      </c>
      <c r="E4465" s="331" t="str">
        <f>IF(A4465="","",IFERROR(INDEX(Penerimaan,MATCH('Buku Besar'!A4465,Akun,0)),""))</f>
        <v/>
      </c>
      <c r="F4465" s="331" t="str">
        <f>IF(A4465="","",IFERROR(INDEX(Pengeluaran,MATCH('Buku Besar'!A4465,Akun,0)),""))</f>
        <v/>
      </c>
      <c r="H4465" s="91" t="str">
        <f t="shared" si="139"/>
        <v/>
      </c>
      <c r="I4465" s="330" t="str">
        <f>IF(H4465="","",IFERROR(INDEX(Tanggal1,MATCH('Buku Besar'!H4465,Akun1,0)),""))</f>
        <v/>
      </c>
      <c r="J4465" s="2" t="str">
        <f>IF(H4465="","",IFERROR(INDEX(Keterangan1,MATCH('Buku Besar'!H4465,Akun1,0)),""))</f>
        <v/>
      </c>
      <c r="K4465" s="2" t="str">
        <f>IF(H4465="","",IFERROR(INDEX(Reff1,MATCH('Buku Besar'!H4465,Akun1,0)),""))</f>
        <v/>
      </c>
      <c r="L4465" s="331" t="str">
        <f>IF(H4465="","",IFERROR(INDEX(Penerimaan1,MATCH('Buku Besar'!H4465,Akun1,0)),""))</f>
        <v/>
      </c>
      <c r="M4465" s="331" t="str">
        <f>IF(H4465="","",IFERROR(INDEX(Pengeluaran1,MATCH('Buku Besar'!H4465,Akun1,0)),""))</f>
        <v/>
      </c>
    </row>
    <row r="4466" spans="1:13" x14ac:dyDescent="0.25">
      <c r="A4466" s="91" t="str">
        <f t="shared" si="138"/>
        <v/>
      </c>
      <c r="B4466" s="330" t="str">
        <f>IF(A4466="","",IFERROR(INDEX(Tanggal,MATCH('Buku Besar'!A4466,Akun,0)),""))</f>
        <v/>
      </c>
      <c r="C4466" s="2" t="str">
        <f>IF(A4466="","",IFERROR(INDEX(Keterangan,MATCH('Buku Besar'!A4466,Akun,0)),""))</f>
        <v/>
      </c>
      <c r="D4466" s="2" t="str">
        <f>IF(A4466="","",IFERROR(INDEX(Reff,MATCH('Buku Besar'!A4466,Akun,0)),""))</f>
        <v/>
      </c>
      <c r="E4466" s="331" t="str">
        <f>IF(A4466="","",IFERROR(INDEX(Penerimaan,MATCH('Buku Besar'!A4466,Akun,0)),""))</f>
        <v/>
      </c>
      <c r="F4466" s="331" t="str">
        <f>IF(A4466="","",IFERROR(INDEX(Pengeluaran,MATCH('Buku Besar'!A4466,Akun,0)),""))</f>
        <v/>
      </c>
      <c r="H4466" s="91" t="str">
        <f t="shared" si="139"/>
        <v/>
      </c>
      <c r="I4466" s="330" t="str">
        <f>IF(H4466="","",IFERROR(INDEX(Tanggal1,MATCH('Buku Besar'!H4466,Akun1,0)),""))</f>
        <v/>
      </c>
      <c r="J4466" s="2" t="str">
        <f>IF(H4466="","",IFERROR(INDEX(Keterangan1,MATCH('Buku Besar'!H4466,Akun1,0)),""))</f>
        <v/>
      </c>
      <c r="K4466" s="2" t="str">
        <f>IF(H4466="","",IFERROR(INDEX(Reff1,MATCH('Buku Besar'!H4466,Akun1,0)),""))</f>
        <v/>
      </c>
      <c r="L4466" s="331" t="str">
        <f>IF(H4466="","",IFERROR(INDEX(Penerimaan1,MATCH('Buku Besar'!H4466,Akun1,0)),""))</f>
        <v/>
      </c>
      <c r="M4466" s="331" t="str">
        <f>IF(H4466="","",IFERROR(INDEX(Pengeluaran1,MATCH('Buku Besar'!H4466,Akun1,0)),""))</f>
        <v/>
      </c>
    </row>
    <row r="4467" spans="1:13" x14ac:dyDescent="0.25">
      <c r="A4467" s="91" t="str">
        <f t="shared" si="138"/>
        <v/>
      </c>
      <c r="B4467" s="330" t="str">
        <f>IF(A4467="","",IFERROR(INDEX(Tanggal,MATCH('Buku Besar'!A4467,Akun,0)),""))</f>
        <v/>
      </c>
      <c r="C4467" s="2" t="str">
        <f>IF(A4467="","",IFERROR(INDEX(Keterangan,MATCH('Buku Besar'!A4467,Akun,0)),""))</f>
        <v/>
      </c>
      <c r="D4467" s="2" t="str">
        <f>IF(A4467="","",IFERROR(INDEX(Reff,MATCH('Buku Besar'!A4467,Akun,0)),""))</f>
        <v/>
      </c>
      <c r="E4467" s="331" t="str">
        <f>IF(A4467="","",IFERROR(INDEX(Penerimaan,MATCH('Buku Besar'!A4467,Akun,0)),""))</f>
        <v/>
      </c>
      <c r="F4467" s="331" t="str">
        <f>IF(A4467="","",IFERROR(INDEX(Pengeluaran,MATCH('Buku Besar'!A4467,Akun,0)),""))</f>
        <v/>
      </c>
      <c r="H4467" s="91" t="str">
        <f t="shared" si="139"/>
        <v/>
      </c>
      <c r="I4467" s="330" t="str">
        <f>IF(H4467="","",IFERROR(INDEX(Tanggal1,MATCH('Buku Besar'!H4467,Akun1,0)),""))</f>
        <v/>
      </c>
      <c r="J4467" s="2" t="str">
        <f>IF(H4467="","",IFERROR(INDEX(Keterangan1,MATCH('Buku Besar'!H4467,Akun1,0)),""))</f>
        <v/>
      </c>
      <c r="K4467" s="2" t="str">
        <f>IF(H4467="","",IFERROR(INDEX(Reff1,MATCH('Buku Besar'!H4467,Akun1,0)),""))</f>
        <v/>
      </c>
      <c r="L4467" s="331" t="str">
        <f>IF(H4467="","",IFERROR(INDEX(Penerimaan1,MATCH('Buku Besar'!H4467,Akun1,0)),""))</f>
        <v/>
      </c>
      <c r="M4467" s="331" t="str">
        <f>IF(H4467="","",IFERROR(INDEX(Pengeluaran1,MATCH('Buku Besar'!H4467,Akun1,0)),""))</f>
        <v/>
      </c>
    </row>
    <row r="4468" spans="1:13" x14ac:dyDescent="0.25">
      <c r="A4468" s="91" t="str">
        <f t="shared" si="138"/>
        <v/>
      </c>
      <c r="B4468" s="330" t="str">
        <f>IF(A4468="","",IFERROR(INDEX(Tanggal,MATCH('Buku Besar'!A4468,Akun,0)),""))</f>
        <v/>
      </c>
      <c r="C4468" s="2" t="str">
        <f>IF(A4468="","",IFERROR(INDEX(Keterangan,MATCH('Buku Besar'!A4468,Akun,0)),""))</f>
        <v/>
      </c>
      <c r="D4468" s="2" t="str">
        <f>IF(A4468="","",IFERROR(INDEX(Reff,MATCH('Buku Besar'!A4468,Akun,0)),""))</f>
        <v/>
      </c>
      <c r="E4468" s="331" t="str">
        <f>IF(A4468="","",IFERROR(INDEX(Penerimaan,MATCH('Buku Besar'!A4468,Akun,0)),""))</f>
        <v/>
      </c>
      <c r="F4468" s="331" t="str">
        <f>IF(A4468="","",IFERROR(INDEX(Pengeluaran,MATCH('Buku Besar'!A4468,Akun,0)),""))</f>
        <v/>
      </c>
      <c r="H4468" s="91" t="str">
        <f t="shared" si="139"/>
        <v/>
      </c>
      <c r="I4468" s="330" t="str">
        <f>IF(H4468="","",IFERROR(INDEX(Tanggal1,MATCH('Buku Besar'!H4468,Akun1,0)),""))</f>
        <v/>
      </c>
      <c r="J4468" s="2" t="str">
        <f>IF(H4468="","",IFERROR(INDEX(Keterangan1,MATCH('Buku Besar'!H4468,Akun1,0)),""))</f>
        <v/>
      </c>
      <c r="K4468" s="2" t="str">
        <f>IF(H4468="","",IFERROR(INDEX(Reff1,MATCH('Buku Besar'!H4468,Akun1,0)),""))</f>
        <v/>
      </c>
      <c r="L4468" s="331" t="str">
        <f>IF(H4468="","",IFERROR(INDEX(Penerimaan1,MATCH('Buku Besar'!H4468,Akun1,0)),""))</f>
        <v/>
      </c>
      <c r="M4468" s="331" t="str">
        <f>IF(H4468="","",IFERROR(INDEX(Pengeluaran1,MATCH('Buku Besar'!H4468,Akun1,0)),""))</f>
        <v/>
      </c>
    </row>
    <row r="4469" spans="1:13" x14ac:dyDescent="0.25">
      <c r="A4469" s="91" t="str">
        <f t="shared" si="138"/>
        <v/>
      </c>
      <c r="B4469" s="330" t="str">
        <f>IF(A4469="","",IFERROR(INDEX(Tanggal,MATCH('Buku Besar'!A4469,Akun,0)),""))</f>
        <v/>
      </c>
      <c r="C4469" s="2" t="str">
        <f>IF(A4469="","",IFERROR(INDEX(Keterangan,MATCH('Buku Besar'!A4469,Akun,0)),""))</f>
        <v/>
      </c>
      <c r="D4469" s="2" t="str">
        <f>IF(A4469="","",IFERROR(INDEX(Reff,MATCH('Buku Besar'!A4469,Akun,0)),""))</f>
        <v/>
      </c>
      <c r="E4469" s="331" t="str">
        <f>IF(A4469="","",IFERROR(INDEX(Penerimaan,MATCH('Buku Besar'!A4469,Akun,0)),""))</f>
        <v/>
      </c>
      <c r="F4469" s="331" t="str">
        <f>IF(A4469="","",IFERROR(INDEX(Pengeluaran,MATCH('Buku Besar'!A4469,Akun,0)),""))</f>
        <v/>
      </c>
      <c r="H4469" s="91" t="str">
        <f t="shared" si="139"/>
        <v/>
      </c>
      <c r="I4469" s="330" t="str">
        <f>IF(H4469="","",IFERROR(INDEX(Tanggal1,MATCH('Buku Besar'!H4469,Akun1,0)),""))</f>
        <v/>
      </c>
      <c r="J4469" s="2" t="str">
        <f>IF(H4469="","",IFERROR(INDEX(Keterangan1,MATCH('Buku Besar'!H4469,Akun1,0)),""))</f>
        <v/>
      </c>
      <c r="K4469" s="2" t="str">
        <f>IF(H4469="","",IFERROR(INDEX(Reff1,MATCH('Buku Besar'!H4469,Akun1,0)),""))</f>
        <v/>
      </c>
      <c r="L4469" s="331" t="str">
        <f>IF(H4469="","",IFERROR(INDEX(Penerimaan1,MATCH('Buku Besar'!H4469,Akun1,0)),""))</f>
        <v/>
      </c>
      <c r="M4469" s="331" t="str">
        <f>IF(H4469="","",IFERROR(INDEX(Pengeluaran1,MATCH('Buku Besar'!H4469,Akun1,0)),""))</f>
        <v/>
      </c>
    </row>
    <row r="4470" spans="1:13" x14ac:dyDescent="0.25">
      <c r="A4470" s="91" t="str">
        <f t="shared" si="138"/>
        <v/>
      </c>
      <c r="B4470" s="330" t="str">
        <f>IF(A4470="","",IFERROR(INDEX(Tanggal,MATCH('Buku Besar'!A4470,Akun,0)),""))</f>
        <v/>
      </c>
      <c r="C4470" s="2" t="str">
        <f>IF(A4470="","",IFERROR(INDEX(Keterangan,MATCH('Buku Besar'!A4470,Akun,0)),""))</f>
        <v/>
      </c>
      <c r="D4470" s="2" t="str">
        <f>IF(A4470="","",IFERROR(INDEX(Reff,MATCH('Buku Besar'!A4470,Akun,0)),""))</f>
        <v/>
      </c>
      <c r="E4470" s="331" t="str">
        <f>IF(A4470="","",IFERROR(INDEX(Penerimaan,MATCH('Buku Besar'!A4470,Akun,0)),""))</f>
        <v/>
      </c>
      <c r="F4470" s="331" t="str">
        <f>IF(A4470="","",IFERROR(INDEX(Pengeluaran,MATCH('Buku Besar'!A4470,Akun,0)),""))</f>
        <v/>
      </c>
      <c r="H4470" s="91" t="str">
        <f t="shared" si="139"/>
        <v/>
      </c>
      <c r="I4470" s="330" t="str">
        <f>IF(H4470="","",IFERROR(INDEX(Tanggal1,MATCH('Buku Besar'!H4470,Akun1,0)),""))</f>
        <v/>
      </c>
      <c r="J4470" s="2" t="str">
        <f>IF(H4470="","",IFERROR(INDEX(Keterangan1,MATCH('Buku Besar'!H4470,Akun1,0)),""))</f>
        <v/>
      </c>
      <c r="K4470" s="2" t="str">
        <f>IF(H4470="","",IFERROR(INDEX(Reff1,MATCH('Buku Besar'!H4470,Akun1,0)),""))</f>
        <v/>
      </c>
      <c r="L4470" s="331" t="str">
        <f>IF(H4470="","",IFERROR(INDEX(Penerimaan1,MATCH('Buku Besar'!H4470,Akun1,0)),""))</f>
        <v/>
      </c>
      <c r="M4470" s="331" t="str">
        <f>IF(H4470="","",IFERROR(INDEX(Pengeluaran1,MATCH('Buku Besar'!H4470,Akun1,0)),""))</f>
        <v/>
      </c>
    </row>
    <row r="4471" spans="1:13" x14ac:dyDescent="0.25">
      <c r="A4471" s="91" t="str">
        <f t="shared" si="138"/>
        <v/>
      </c>
      <c r="B4471" s="330" t="str">
        <f>IF(A4471="","",IFERROR(INDEX(Tanggal,MATCH('Buku Besar'!A4471,Akun,0)),""))</f>
        <v/>
      </c>
      <c r="C4471" s="2" t="str">
        <f>IF(A4471="","",IFERROR(INDEX(Keterangan,MATCH('Buku Besar'!A4471,Akun,0)),""))</f>
        <v/>
      </c>
      <c r="D4471" s="2" t="str">
        <f>IF(A4471="","",IFERROR(INDEX(Reff,MATCH('Buku Besar'!A4471,Akun,0)),""))</f>
        <v/>
      </c>
      <c r="E4471" s="331" t="str">
        <f>IF(A4471="","",IFERROR(INDEX(Penerimaan,MATCH('Buku Besar'!A4471,Akun,0)),""))</f>
        <v/>
      </c>
      <c r="F4471" s="331" t="str">
        <f>IF(A4471="","",IFERROR(INDEX(Pengeluaran,MATCH('Buku Besar'!A4471,Akun,0)),""))</f>
        <v/>
      </c>
      <c r="H4471" s="91" t="str">
        <f t="shared" si="139"/>
        <v/>
      </c>
      <c r="I4471" s="330" t="str">
        <f>IF(H4471="","",IFERROR(INDEX(Tanggal1,MATCH('Buku Besar'!H4471,Akun1,0)),""))</f>
        <v/>
      </c>
      <c r="J4471" s="2" t="str">
        <f>IF(H4471="","",IFERROR(INDEX(Keterangan1,MATCH('Buku Besar'!H4471,Akun1,0)),""))</f>
        <v/>
      </c>
      <c r="K4471" s="2" t="str">
        <f>IF(H4471="","",IFERROR(INDEX(Reff1,MATCH('Buku Besar'!H4471,Akun1,0)),""))</f>
        <v/>
      </c>
      <c r="L4471" s="331" t="str">
        <f>IF(H4471="","",IFERROR(INDEX(Penerimaan1,MATCH('Buku Besar'!H4471,Akun1,0)),""))</f>
        <v/>
      </c>
      <c r="M4471" s="331" t="str">
        <f>IF(H4471="","",IFERROR(INDEX(Pengeluaran1,MATCH('Buku Besar'!H4471,Akun1,0)),""))</f>
        <v/>
      </c>
    </row>
    <row r="4472" spans="1:13" x14ac:dyDescent="0.25">
      <c r="A4472" s="91" t="str">
        <f t="shared" si="138"/>
        <v/>
      </c>
      <c r="B4472" s="330" t="str">
        <f>IF(A4472="","",IFERROR(INDEX(Tanggal,MATCH('Buku Besar'!A4472,Akun,0)),""))</f>
        <v/>
      </c>
      <c r="C4472" s="2" t="str">
        <f>IF(A4472="","",IFERROR(INDEX(Keterangan,MATCH('Buku Besar'!A4472,Akun,0)),""))</f>
        <v/>
      </c>
      <c r="D4472" s="2" t="str">
        <f>IF(A4472="","",IFERROR(INDEX(Reff,MATCH('Buku Besar'!A4472,Akun,0)),""))</f>
        <v/>
      </c>
      <c r="E4472" s="331" t="str">
        <f>IF(A4472="","",IFERROR(INDEX(Penerimaan,MATCH('Buku Besar'!A4472,Akun,0)),""))</f>
        <v/>
      </c>
      <c r="F4472" s="331" t="str">
        <f>IF(A4472="","",IFERROR(INDEX(Pengeluaran,MATCH('Buku Besar'!A4472,Akun,0)),""))</f>
        <v/>
      </c>
      <c r="H4472" s="91" t="str">
        <f t="shared" si="139"/>
        <v/>
      </c>
      <c r="I4472" s="330" t="str">
        <f>IF(H4472="","",IFERROR(INDEX(Tanggal1,MATCH('Buku Besar'!H4472,Akun1,0)),""))</f>
        <v/>
      </c>
      <c r="J4472" s="2" t="str">
        <f>IF(H4472="","",IFERROR(INDEX(Keterangan1,MATCH('Buku Besar'!H4472,Akun1,0)),""))</f>
        <v/>
      </c>
      <c r="K4472" s="2" t="str">
        <f>IF(H4472="","",IFERROR(INDEX(Reff1,MATCH('Buku Besar'!H4472,Akun1,0)),""))</f>
        <v/>
      </c>
      <c r="L4472" s="331" t="str">
        <f>IF(H4472="","",IFERROR(INDEX(Penerimaan1,MATCH('Buku Besar'!H4472,Akun1,0)),""))</f>
        <v/>
      </c>
      <c r="M4472" s="331" t="str">
        <f>IF(H4472="","",IFERROR(INDEX(Pengeluaran1,MATCH('Buku Besar'!H4472,Akun1,0)),""))</f>
        <v/>
      </c>
    </row>
    <row r="4473" spans="1:13" x14ac:dyDescent="0.25">
      <c r="A4473" s="91" t="str">
        <f t="shared" si="138"/>
        <v/>
      </c>
      <c r="B4473" s="330" t="str">
        <f>IF(A4473="","",IFERROR(INDEX(Tanggal,MATCH('Buku Besar'!A4473,Akun,0)),""))</f>
        <v/>
      </c>
      <c r="C4473" s="2" t="str">
        <f>IF(A4473="","",IFERROR(INDEX(Keterangan,MATCH('Buku Besar'!A4473,Akun,0)),""))</f>
        <v/>
      </c>
      <c r="D4473" s="2" t="str">
        <f>IF(A4473="","",IFERROR(INDEX(Reff,MATCH('Buku Besar'!A4473,Akun,0)),""))</f>
        <v/>
      </c>
      <c r="E4473" s="331" t="str">
        <f>IF(A4473="","",IFERROR(INDEX(Penerimaan,MATCH('Buku Besar'!A4473,Akun,0)),""))</f>
        <v/>
      </c>
      <c r="F4473" s="331" t="str">
        <f>IF(A4473="","",IFERROR(INDEX(Pengeluaran,MATCH('Buku Besar'!A4473,Akun,0)),""))</f>
        <v/>
      </c>
      <c r="H4473" s="91" t="str">
        <f t="shared" si="139"/>
        <v/>
      </c>
      <c r="I4473" s="330" t="str">
        <f>IF(H4473="","",IFERROR(INDEX(Tanggal1,MATCH('Buku Besar'!H4473,Akun1,0)),""))</f>
        <v/>
      </c>
      <c r="J4473" s="2" t="str">
        <f>IF(H4473="","",IFERROR(INDEX(Keterangan1,MATCH('Buku Besar'!H4473,Akun1,0)),""))</f>
        <v/>
      </c>
      <c r="K4473" s="2" t="str">
        <f>IF(H4473="","",IFERROR(INDEX(Reff1,MATCH('Buku Besar'!H4473,Akun1,0)),""))</f>
        <v/>
      </c>
      <c r="L4473" s="331" t="str">
        <f>IF(H4473="","",IFERROR(INDEX(Penerimaan1,MATCH('Buku Besar'!H4473,Akun1,0)),""))</f>
        <v/>
      </c>
      <c r="M4473" s="331" t="str">
        <f>IF(H4473="","",IFERROR(INDEX(Pengeluaran1,MATCH('Buku Besar'!H4473,Akun1,0)),""))</f>
        <v/>
      </c>
    </row>
    <row r="4474" spans="1:13" x14ac:dyDescent="0.25">
      <c r="A4474" s="91" t="str">
        <f t="shared" si="138"/>
        <v/>
      </c>
      <c r="B4474" s="330" t="str">
        <f>IF(A4474="","",IFERROR(INDEX(Tanggal,MATCH('Buku Besar'!A4474,Akun,0)),""))</f>
        <v/>
      </c>
      <c r="C4474" s="2" t="str">
        <f>IF(A4474="","",IFERROR(INDEX(Keterangan,MATCH('Buku Besar'!A4474,Akun,0)),""))</f>
        <v/>
      </c>
      <c r="D4474" s="2" t="str">
        <f>IF(A4474="","",IFERROR(INDEX(Reff,MATCH('Buku Besar'!A4474,Akun,0)),""))</f>
        <v/>
      </c>
      <c r="E4474" s="331" t="str">
        <f>IF(A4474="","",IFERROR(INDEX(Penerimaan,MATCH('Buku Besar'!A4474,Akun,0)),""))</f>
        <v/>
      </c>
      <c r="F4474" s="331" t="str">
        <f>IF(A4474="","",IFERROR(INDEX(Pengeluaran,MATCH('Buku Besar'!A4474,Akun,0)),""))</f>
        <v/>
      </c>
      <c r="H4474" s="91" t="str">
        <f t="shared" si="139"/>
        <v/>
      </c>
      <c r="I4474" s="330" t="str">
        <f>IF(H4474="","",IFERROR(INDEX(Tanggal1,MATCH('Buku Besar'!H4474,Akun1,0)),""))</f>
        <v/>
      </c>
      <c r="J4474" s="2" t="str">
        <f>IF(H4474="","",IFERROR(INDEX(Keterangan1,MATCH('Buku Besar'!H4474,Akun1,0)),""))</f>
        <v/>
      </c>
      <c r="K4474" s="2" t="str">
        <f>IF(H4474="","",IFERROR(INDEX(Reff1,MATCH('Buku Besar'!H4474,Akun1,0)),""))</f>
        <v/>
      </c>
      <c r="L4474" s="331" t="str">
        <f>IF(H4474="","",IFERROR(INDEX(Penerimaan1,MATCH('Buku Besar'!H4474,Akun1,0)),""))</f>
        <v/>
      </c>
      <c r="M4474" s="331" t="str">
        <f>IF(H4474="","",IFERROR(INDEX(Pengeluaran1,MATCH('Buku Besar'!H4474,Akun1,0)),""))</f>
        <v/>
      </c>
    </row>
    <row r="4475" spans="1:13" x14ac:dyDescent="0.25">
      <c r="A4475" s="91" t="str">
        <f t="shared" si="138"/>
        <v/>
      </c>
      <c r="B4475" s="330" t="str">
        <f>IF(A4475="","",IFERROR(INDEX(Tanggal,MATCH('Buku Besar'!A4475,Akun,0)),""))</f>
        <v/>
      </c>
      <c r="C4475" s="2" t="str">
        <f>IF(A4475="","",IFERROR(INDEX(Keterangan,MATCH('Buku Besar'!A4475,Akun,0)),""))</f>
        <v/>
      </c>
      <c r="D4475" s="2" t="str">
        <f>IF(A4475="","",IFERROR(INDEX(Reff,MATCH('Buku Besar'!A4475,Akun,0)),""))</f>
        <v/>
      </c>
      <c r="E4475" s="331" t="str">
        <f>IF(A4475="","",IFERROR(INDEX(Penerimaan,MATCH('Buku Besar'!A4475,Akun,0)),""))</f>
        <v/>
      </c>
      <c r="F4475" s="331" t="str">
        <f>IF(A4475="","",IFERROR(INDEX(Pengeluaran,MATCH('Buku Besar'!A4475,Akun,0)),""))</f>
        <v/>
      </c>
      <c r="H4475" s="91" t="str">
        <f t="shared" si="139"/>
        <v/>
      </c>
      <c r="I4475" s="330" t="str">
        <f>IF(H4475="","",IFERROR(INDEX(Tanggal1,MATCH('Buku Besar'!H4475,Akun1,0)),""))</f>
        <v/>
      </c>
      <c r="J4475" s="2" t="str">
        <f>IF(H4475="","",IFERROR(INDEX(Keterangan1,MATCH('Buku Besar'!H4475,Akun1,0)),""))</f>
        <v/>
      </c>
      <c r="K4475" s="2" t="str">
        <f>IF(H4475="","",IFERROR(INDEX(Reff1,MATCH('Buku Besar'!H4475,Akun1,0)),""))</f>
        <v/>
      </c>
      <c r="L4475" s="331" t="str">
        <f>IF(H4475="","",IFERROR(INDEX(Penerimaan1,MATCH('Buku Besar'!H4475,Akun1,0)),""))</f>
        <v/>
      </c>
      <c r="M4475" s="331" t="str">
        <f>IF(H4475="","",IFERROR(INDEX(Pengeluaran1,MATCH('Buku Besar'!H4475,Akun1,0)),""))</f>
        <v/>
      </c>
    </row>
    <row r="4476" spans="1:13" x14ac:dyDescent="0.25">
      <c r="A4476" s="91" t="str">
        <f t="shared" si="138"/>
        <v/>
      </c>
      <c r="B4476" s="330" t="str">
        <f>IF(A4476="","",IFERROR(INDEX(Tanggal,MATCH('Buku Besar'!A4476,Akun,0)),""))</f>
        <v/>
      </c>
      <c r="C4476" s="2" t="str">
        <f>IF(A4476="","",IFERROR(INDEX(Keterangan,MATCH('Buku Besar'!A4476,Akun,0)),""))</f>
        <v/>
      </c>
      <c r="D4476" s="2" t="str">
        <f>IF(A4476="","",IFERROR(INDEX(Reff,MATCH('Buku Besar'!A4476,Akun,0)),""))</f>
        <v/>
      </c>
      <c r="E4476" s="331" t="str">
        <f>IF(A4476="","",IFERROR(INDEX(Penerimaan,MATCH('Buku Besar'!A4476,Akun,0)),""))</f>
        <v/>
      </c>
      <c r="F4476" s="331" t="str">
        <f>IF(A4476="","",IFERROR(INDEX(Pengeluaran,MATCH('Buku Besar'!A4476,Akun,0)),""))</f>
        <v/>
      </c>
      <c r="H4476" s="91" t="str">
        <f t="shared" si="139"/>
        <v/>
      </c>
      <c r="I4476" s="330" t="str">
        <f>IF(H4476="","",IFERROR(INDEX(Tanggal1,MATCH('Buku Besar'!H4476,Akun1,0)),""))</f>
        <v/>
      </c>
      <c r="J4476" s="2" t="str">
        <f>IF(H4476="","",IFERROR(INDEX(Keterangan1,MATCH('Buku Besar'!H4476,Akun1,0)),""))</f>
        <v/>
      </c>
      <c r="K4476" s="2" t="str">
        <f>IF(H4476="","",IFERROR(INDEX(Reff1,MATCH('Buku Besar'!H4476,Akun1,0)),""))</f>
        <v/>
      </c>
      <c r="L4476" s="331" t="str">
        <f>IF(H4476="","",IFERROR(INDEX(Penerimaan1,MATCH('Buku Besar'!H4476,Akun1,0)),""))</f>
        <v/>
      </c>
      <c r="M4476" s="331" t="str">
        <f>IF(H4476="","",IFERROR(INDEX(Pengeluaran1,MATCH('Buku Besar'!H4476,Akun1,0)),""))</f>
        <v/>
      </c>
    </row>
    <row r="4477" spans="1:13" x14ac:dyDescent="0.25">
      <c r="A4477" s="91" t="str">
        <f t="shared" si="138"/>
        <v/>
      </c>
      <c r="B4477" s="330" t="str">
        <f>IF(A4477="","",IFERROR(INDEX(Tanggal,MATCH('Buku Besar'!A4477,Akun,0)),""))</f>
        <v/>
      </c>
      <c r="C4477" s="2" t="str">
        <f>IF(A4477="","",IFERROR(INDEX(Keterangan,MATCH('Buku Besar'!A4477,Akun,0)),""))</f>
        <v/>
      </c>
      <c r="D4477" s="2" t="str">
        <f>IF(A4477="","",IFERROR(INDEX(Reff,MATCH('Buku Besar'!A4477,Akun,0)),""))</f>
        <v/>
      </c>
      <c r="E4477" s="331" t="str">
        <f>IF(A4477="","",IFERROR(INDEX(Penerimaan,MATCH('Buku Besar'!A4477,Akun,0)),""))</f>
        <v/>
      </c>
      <c r="F4477" s="331" t="str">
        <f>IF(A4477="","",IFERROR(INDEX(Pengeluaran,MATCH('Buku Besar'!A4477,Akun,0)),""))</f>
        <v/>
      </c>
      <c r="H4477" s="91" t="str">
        <f t="shared" si="139"/>
        <v/>
      </c>
      <c r="I4477" s="330" t="str">
        <f>IF(H4477="","",IFERROR(INDEX(Tanggal1,MATCH('Buku Besar'!H4477,Akun1,0)),""))</f>
        <v/>
      </c>
      <c r="J4477" s="2" t="str">
        <f>IF(H4477="","",IFERROR(INDEX(Keterangan1,MATCH('Buku Besar'!H4477,Akun1,0)),""))</f>
        <v/>
      </c>
      <c r="K4477" s="2" t="str">
        <f>IF(H4477="","",IFERROR(INDEX(Reff1,MATCH('Buku Besar'!H4477,Akun1,0)),""))</f>
        <v/>
      </c>
      <c r="L4477" s="331" t="str">
        <f>IF(H4477="","",IFERROR(INDEX(Penerimaan1,MATCH('Buku Besar'!H4477,Akun1,0)),""))</f>
        <v/>
      </c>
      <c r="M4477" s="331" t="str">
        <f>IF(H4477="","",IFERROR(INDEX(Pengeluaran1,MATCH('Buku Besar'!H4477,Akun1,0)),""))</f>
        <v/>
      </c>
    </row>
    <row r="4478" spans="1:13" x14ac:dyDescent="0.25">
      <c r="A4478" s="91" t="str">
        <f t="shared" si="138"/>
        <v/>
      </c>
      <c r="B4478" s="330" t="str">
        <f>IF(A4478="","",IFERROR(INDEX(Tanggal,MATCH('Buku Besar'!A4478,Akun,0)),""))</f>
        <v/>
      </c>
      <c r="C4478" s="2" t="str">
        <f>IF(A4478="","",IFERROR(INDEX(Keterangan,MATCH('Buku Besar'!A4478,Akun,0)),""))</f>
        <v/>
      </c>
      <c r="D4478" s="2" t="str">
        <f>IF(A4478="","",IFERROR(INDEX(Reff,MATCH('Buku Besar'!A4478,Akun,0)),""))</f>
        <v/>
      </c>
      <c r="E4478" s="331" t="str">
        <f>IF(A4478="","",IFERROR(INDEX(Penerimaan,MATCH('Buku Besar'!A4478,Akun,0)),""))</f>
        <v/>
      </c>
      <c r="F4478" s="331" t="str">
        <f>IF(A4478="","",IFERROR(INDEX(Pengeluaran,MATCH('Buku Besar'!A4478,Akun,0)),""))</f>
        <v/>
      </c>
      <c r="H4478" s="91" t="str">
        <f t="shared" si="139"/>
        <v/>
      </c>
      <c r="I4478" s="330" t="str">
        <f>IF(H4478="","",IFERROR(INDEX(Tanggal1,MATCH('Buku Besar'!H4478,Akun1,0)),""))</f>
        <v/>
      </c>
      <c r="J4478" s="2" t="str">
        <f>IF(H4478="","",IFERROR(INDEX(Keterangan1,MATCH('Buku Besar'!H4478,Akun1,0)),""))</f>
        <v/>
      </c>
      <c r="K4478" s="2" t="str">
        <f>IF(H4478="","",IFERROR(INDEX(Reff1,MATCH('Buku Besar'!H4478,Akun1,0)),""))</f>
        <v/>
      </c>
      <c r="L4478" s="331" t="str">
        <f>IF(H4478="","",IFERROR(INDEX(Penerimaan1,MATCH('Buku Besar'!H4478,Akun1,0)),""))</f>
        <v/>
      </c>
      <c r="M4478" s="331" t="str">
        <f>IF(H4478="","",IFERROR(INDEX(Pengeluaran1,MATCH('Buku Besar'!H4478,Akun1,0)),""))</f>
        <v/>
      </c>
    </row>
    <row r="4479" spans="1:13" x14ac:dyDescent="0.25">
      <c r="A4479" s="91" t="str">
        <f t="shared" si="138"/>
        <v/>
      </c>
      <c r="B4479" s="330" t="str">
        <f>IF(A4479="","",IFERROR(INDEX(Tanggal,MATCH('Buku Besar'!A4479,Akun,0)),""))</f>
        <v/>
      </c>
      <c r="C4479" s="2" t="str">
        <f>IF(A4479="","",IFERROR(INDEX(Keterangan,MATCH('Buku Besar'!A4479,Akun,0)),""))</f>
        <v/>
      </c>
      <c r="D4479" s="2" t="str">
        <f>IF(A4479="","",IFERROR(INDEX(Reff,MATCH('Buku Besar'!A4479,Akun,0)),""))</f>
        <v/>
      </c>
      <c r="E4479" s="331" t="str">
        <f>IF(A4479="","",IFERROR(INDEX(Penerimaan,MATCH('Buku Besar'!A4479,Akun,0)),""))</f>
        <v/>
      </c>
      <c r="F4479" s="331" t="str">
        <f>IF(A4479="","",IFERROR(INDEX(Pengeluaran,MATCH('Buku Besar'!A4479,Akun,0)),""))</f>
        <v/>
      </c>
      <c r="H4479" s="91" t="str">
        <f t="shared" si="139"/>
        <v/>
      </c>
      <c r="I4479" s="330" t="str">
        <f>IF(H4479="","",IFERROR(INDEX(Tanggal1,MATCH('Buku Besar'!H4479,Akun1,0)),""))</f>
        <v/>
      </c>
      <c r="J4479" s="2" t="str">
        <f>IF(H4479="","",IFERROR(INDEX(Keterangan1,MATCH('Buku Besar'!H4479,Akun1,0)),""))</f>
        <v/>
      </c>
      <c r="K4479" s="2" t="str">
        <f>IF(H4479="","",IFERROR(INDEX(Reff1,MATCH('Buku Besar'!H4479,Akun1,0)),""))</f>
        <v/>
      </c>
      <c r="L4479" s="331" t="str">
        <f>IF(H4479="","",IFERROR(INDEX(Penerimaan1,MATCH('Buku Besar'!H4479,Akun1,0)),""))</f>
        <v/>
      </c>
      <c r="M4479" s="331" t="str">
        <f>IF(H4479="","",IFERROR(INDEX(Pengeluaran1,MATCH('Buku Besar'!H4479,Akun1,0)),""))</f>
        <v/>
      </c>
    </row>
    <row r="4480" spans="1:13" x14ac:dyDescent="0.25">
      <c r="A4480" s="91" t="str">
        <f t="shared" si="138"/>
        <v/>
      </c>
      <c r="B4480" s="330" t="str">
        <f>IF(A4480="","",IFERROR(INDEX(Tanggal,MATCH('Buku Besar'!A4480,Akun,0)),""))</f>
        <v/>
      </c>
      <c r="C4480" s="2" t="str">
        <f>IF(A4480="","",IFERROR(INDEX(Keterangan,MATCH('Buku Besar'!A4480,Akun,0)),""))</f>
        <v/>
      </c>
      <c r="D4480" s="2" t="str">
        <f>IF(A4480="","",IFERROR(INDEX(Reff,MATCH('Buku Besar'!A4480,Akun,0)),""))</f>
        <v/>
      </c>
      <c r="E4480" s="331" t="str">
        <f>IF(A4480="","",IFERROR(INDEX(Penerimaan,MATCH('Buku Besar'!A4480,Akun,0)),""))</f>
        <v/>
      </c>
      <c r="F4480" s="331" t="str">
        <f>IF(A4480="","",IFERROR(INDEX(Pengeluaran,MATCH('Buku Besar'!A4480,Akun,0)),""))</f>
        <v/>
      </c>
      <c r="H4480" s="91" t="str">
        <f t="shared" si="139"/>
        <v/>
      </c>
      <c r="I4480" s="330" t="str">
        <f>IF(H4480="","",IFERROR(INDEX(Tanggal1,MATCH('Buku Besar'!H4480,Akun1,0)),""))</f>
        <v/>
      </c>
      <c r="J4480" s="2" t="str">
        <f>IF(H4480="","",IFERROR(INDEX(Keterangan1,MATCH('Buku Besar'!H4480,Akun1,0)),""))</f>
        <v/>
      </c>
      <c r="K4480" s="2" t="str">
        <f>IF(H4480="","",IFERROR(INDEX(Reff1,MATCH('Buku Besar'!H4480,Akun1,0)),""))</f>
        <v/>
      </c>
      <c r="L4480" s="331" t="str">
        <f>IF(H4480="","",IFERROR(INDEX(Penerimaan1,MATCH('Buku Besar'!H4480,Akun1,0)),""))</f>
        <v/>
      </c>
      <c r="M4480" s="331" t="str">
        <f>IF(H4480="","",IFERROR(INDEX(Pengeluaran1,MATCH('Buku Besar'!H4480,Akun1,0)),""))</f>
        <v/>
      </c>
    </row>
    <row r="4481" spans="1:13" x14ac:dyDescent="0.25">
      <c r="A4481" s="91" t="str">
        <f t="shared" si="138"/>
        <v/>
      </c>
      <c r="B4481" s="330" t="str">
        <f>IF(A4481="","",IFERROR(INDEX(Tanggal,MATCH('Buku Besar'!A4481,Akun,0)),""))</f>
        <v/>
      </c>
      <c r="C4481" s="2" t="str">
        <f>IF(A4481="","",IFERROR(INDEX(Keterangan,MATCH('Buku Besar'!A4481,Akun,0)),""))</f>
        <v/>
      </c>
      <c r="D4481" s="2" t="str">
        <f>IF(A4481="","",IFERROR(INDEX(Reff,MATCH('Buku Besar'!A4481,Akun,0)),""))</f>
        <v/>
      </c>
      <c r="E4481" s="331" t="str">
        <f>IF(A4481="","",IFERROR(INDEX(Penerimaan,MATCH('Buku Besar'!A4481,Akun,0)),""))</f>
        <v/>
      </c>
      <c r="F4481" s="331" t="str">
        <f>IF(A4481="","",IFERROR(INDEX(Pengeluaran,MATCH('Buku Besar'!A4481,Akun,0)),""))</f>
        <v/>
      </c>
      <c r="H4481" s="91" t="str">
        <f t="shared" si="139"/>
        <v/>
      </c>
      <c r="I4481" s="330" t="str">
        <f>IF(H4481="","",IFERROR(INDEX(Tanggal1,MATCH('Buku Besar'!H4481,Akun1,0)),""))</f>
        <v/>
      </c>
      <c r="J4481" s="2" t="str">
        <f>IF(H4481="","",IFERROR(INDEX(Keterangan1,MATCH('Buku Besar'!H4481,Akun1,0)),""))</f>
        <v/>
      </c>
      <c r="K4481" s="2" t="str">
        <f>IF(H4481="","",IFERROR(INDEX(Reff1,MATCH('Buku Besar'!H4481,Akun1,0)),""))</f>
        <v/>
      </c>
      <c r="L4481" s="331" t="str">
        <f>IF(H4481="","",IFERROR(INDEX(Penerimaan1,MATCH('Buku Besar'!H4481,Akun1,0)),""))</f>
        <v/>
      </c>
      <c r="M4481" s="331" t="str">
        <f>IF(H4481="","",IFERROR(INDEX(Pengeluaran1,MATCH('Buku Besar'!H4481,Akun1,0)),""))</f>
        <v/>
      </c>
    </row>
    <row r="4482" spans="1:13" x14ac:dyDescent="0.25">
      <c r="A4482" s="91" t="str">
        <f t="shared" si="138"/>
        <v/>
      </c>
      <c r="B4482" s="330" t="str">
        <f>IF(A4482="","",IFERROR(INDEX(Tanggal,MATCH('Buku Besar'!A4482,Akun,0)),""))</f>
        <v/>
      </c>
      <c r="C4482" s="2" t="str">
        <f>IF(A4482="","",IFERROR(INDEX(Keterangan,MATCH('Buku Besar'!A4482,Akun,0)),""))</f>
        <v/>
      </c>
      <c r="D4482" s="2" t="str">
        <f>IF(A4482="","",IFERROR(INDEX(Reff,MATCH('Buku Besar'!A4482,Akun,0)),""))</f>
        <v/>
      </c>
      <c r="E4482" s="331" t="str">
        <f>IF(A4482="","",IFERROR(INDEX(Penerimaan,MATCH('Buku Besar'!A4482,Akun,0)),""))</f>
        <v/>
      </c>
      <c r="F4482" s="331" t="str">
        <f>IF(A4482="","",IFERROR(INDEX(Pengeluaran,MATCH('Buku Besar'!A4482,Akun,0)),""))</f>
        <v/>
      </c>
      <c r="H4482" s="91" t="str">
        <f t="shared" si="139"/>
        <v/>
      </c>
      <c r="I4482" s="330" t="str">
        <f>IF(H4482="","",IFERROR(INDEX(Tanggal1,MATCH('Buku Besar'!H4482,Akun1,0)),""))</f>
        <v/>
      </c>
      <c r="J4482" s="2" t="str">
        <f>IF(H4482="","",IFERROR(INDEX(Keterangan1,MATCH('Buku Besar'!H4482,Akun1,0)),""))</f>
        <v/>
      </c>
      <c r="K4482" s="2" t="str">
        <f>IF(H4482="","",IFERROR(INDEX(Reff1,MATCH('Buku Besar'!H4482,Akun1,0)),""))</f>
        <v/>
      </c>
      <c r="L4482" s="331" t="str">
        <f>IF(H4482="","",IFERROR(INDEX(Penerimaan1,MATCH('Buku Besar'!H4482,Akun1,0)),""))</f>
        <v/>
      </c>
      <c r="M4482" s="331" t="str">
        <f>IF(H4482="","",IFERROR(INDEX(Pengeluaran1,MATCH('Buku Besar'!H4482,Akun1,0)),""))</f>
        <v/>
      </c>
    </row>
    <row r="4483" spans="1:13" x14ac:dyDescent="0.25">
      <c r="A4483" s="91" t="str">
        <f t="shared" si="138"/>
        <v/>
      </c>
      <c r="B4483" s="330" t="str">
        <f>IF(A4483="","",IFERROR(INDEX(Tanggal,MATCH('Buku Besar'!A4483,Akun,0)),""))</f>
        <v/>
      </c>
      <c r="C4483" s="2" t="str">
        <f>IF(A4483="","",IFERROR(INDEX(Keterangan,MATCH('Buku Besar'!A4483,Akun,0)),""))</f>
        <v/>
      </c>
      <c r="D4483" s="2" t="str">
        <f>IF(A4483="","",IFERROR(INDEX(Reff,MATCH('Buku Besar'!A4483,Akun,0)),""))</f>
        <v/>
      </c>
      <c r="E4483" s="331" t="str">
        <f>IF(A4483="","",IFERROR(INDEX(Penerimaan,MATCH('Buku Besar'!A4483,Akun,0)),""))</f>
        <v/>
      </c>
      <c r="F4483" s="331" t="str">
        <f>IF(A4483="","",IFERROR(INDEX(Pengeluaran,MATCH('Buku Besar'!A4483,Akun,0)),""))</f>
        <v/>
      </c>
      <c r="H4483" s="91" t="str">
        <f t="shared" si="139"/>
        <v/>
      </c>
      <c r="I4483" s="330" t="str">
        <f>IF(H4483="","",IFERROR(INDEX(Tanggal1,MATCH('Buku Besar'!H4483,Akun1,0)),""))</f>
        <v/>
      </c>
      <c r="J4483" s="2" t="str">
        <f>IF(H4483="","",IFERROR(INDEX(Keterangan1,MATCH('Buku Besar'!H4483,Akun1,0)),""))</f>
        <v/>
      </c>
      <c r="K4483" s="2" t="str">
        <f>IF(H4483="","",IFERROR(INDEX(Reff1,MATCH('Buku Besar'!H4483,Akun1,0)),""))</f>
        <v/>
      </c>
      <c r="L4483" s="331" t="str">
        <f>IF(H4483="","",IFERROR(INDEX(Penerimaan1,MATCH('Buku Besar'!H4483,Akun1,0)),""))</f>
        <v/>
      </c>
      <c r="M4483" s="331" t="str">
        <f>IF(H4483="","",IFERROR(INDEX(Pengeluaran1,MATCH('Buku Besar'!H4483,Akun1,0)),""))</f>
        <v/>
      </c>
    </row>
    <row r="4484" spans="1:13" x14ac:dyDescent="0.25">
      <c r="A4484" s="91" t="str">
        <f t="shared" si="138"/>
        <v/>
      </c>
      <c r="B4484" s="330" t="str">
        <f>IF(A4484="","",IFERROR(INDEX(Tanggal,MATCH('Buku Besar'!A4484,Akun,0)),""))</f>
        <v/>
      </c>
      <c r="C4484" s="2" t="str">
        <f>IF(A4484="","",IFERROR(INDEX(Keterangan,MATCH('Buku Besar'!A4484,Akun,0)),""))</f>
        <v/>
      </c>
      <c r="D4484" s="2" t="str">
        <f>IF(A4484="","",IFERROR(INDEX(Reff,MATCH('Buku Besar'!A4484,Akun,0)),""))</f>
        <v/>
      </c>
      <c r="E4484" s="331" t="str">
        <f>IF(A4484="","",IFERROR(INDEX(Penerimaan,MATCH('Buku Besar'!A4484,Akun,0)),""))</f>
        <v/>
      </c>
      <c r="F4484" s="331" t="str">
        <f>IF(A4484="","",IFERROR(INDEX(Pengeluaran,MATCH('Buku Besar'!A4484,Akun,0)),""))</f>
        <v/>
      </c>
      <c r="H4484" s="91" t="str">
        <f t="shared" si="139"/>
        <v/>
      </c>
      <c r="I4484" s="330" t="str">
        <f>IF(H4484="","",IFERROR(INDEX(Tanggal1,MATCH('Buku Besar'!H4484,Akun1,0)),""))</f>
        <v/>
      </c>
      <c r="J4484" s="2" t="str">
        <f>IF(H4484="","",IFERROR(INDEX(Keterangan1,MATCH('Buku Besar'!H4484,Akun1,0)),""))</f>
        <v/>
      </c>
      <c r="K4484" s="2" t="str">
        <f>IF(H4484="","",IFERROR(INDEX(Reff1,MATCH('Buku Besar'!H4484,Akun1,0)),""))</f>
        <v/>
      </c>
      <c r="L4484" s="331" t="str">
        <f>IF(H4484="","",IFERROR(INDEX(Penerimaan1,MATCH('Buku Besar'!H4484,Akun1,0)),""))</f>
        <v/>
      </c>
      <c r="M4484" s="331" t="str">
        <f>IF(H4484="","",IFERROR(INDEX(Pengeluaran1,MATCH('Buku Besar'!H4484,Akun1,0)),""))</f>
        <v/>
      </c>
    </row>
    <row r="4485" spans="1:13" x14ac:dyDescent="0.25">
      <c r="A4485" s="91" t="str">
        <f t="shared" si="138"/>
        <v/>
      </c>
      <c r="B4485" s="330" t="str">
        <f>IF(A4485="","",IFERROR(INDEX(Tanggal,MATCH('Buku Besar'!A4485,Akun,0)),""))</f>
        <v/>
      </c>
      <c r="C4485" s="2" t="str">
        <f>IF(A4485="","",IFERROR(INDEX(Keterangan,MATCH('Buku Besar'!A4485,Akun,0)),""))</f>
        <v/>
      </c>
      <c r="D4485" s="2" t="str">
        <f>IF(A4485="","",IFERROR(INDEX(Reff,MATCH('Buku Besar'!A4485,Akun,0)),""))</f>
        <v/>
      </c>
      <c r="E4485" s="331" t="str">
        <f>IF(A4485="","",IFERROR(INDEX(Penerimaan,MATCH('Buku Besar'!A4485,Akun,0)),""))</f>
        <v/>
      </c>
      <c r="F4485" s="331" t="str">
        <f>IF(A4485="","",IFERROR(INDEX(Pengeluaran,MATCH('Buku Besar'!A4485,Akun,0)),""))</f>
        <v/>
      </c>
      <c r="H4485" s="91" t="str">
        <f t="shared" si="139"/>
        <v/>
      </c>
      <c r="I4485" s="330" t="str">
        <f>IF(H4485="","",IFERROR(INDEX(Tanggal1,MATCH('Buku Besar'!H4485,Akun1,0)),""))</f>
        <v/>
      </c>
      <c r="J4485" s="2" t="str">
        <f>IF(H4485="","",IFERROR(INDEX(Keterangan1,MATCH('Buku Besar'!H4485,Akun1,0)),""))</f>
        <v/>
      </c>
      <c r="K4485" s="2" t="str">
        <f>IF(H4485="","",IFERROR(INDEX(Reff1,MATCH('Buku Besar'!H4485,Akun1,0)),""))</f>
        <v/>
      </c>
      <c r="L4485" s="331" t="str">
        <f>IF(H4485="","",IFERROR(INDEX(Penerimaan1,MATCH('Buku Besar'!H4485,Akun1,0)),""))</f>
        <v/>
      </c>
      <c r="M4485" s="331" t="str">
        <f>IF(H4485="","",IFERROR(INDEX(Pengeluaran1,MATCH('Buku Besar'!H4485,Akun1,0)),""))</f>
        <v/>
      </c>
    </row>
    <row r="4486" spans="1:13" x14ac:dyDescent="0.25">
      <c r="A4486" s="91" t="str">
        <f t="shared" si="138"/>
        <v/>
      </c>
      <c r="B4486" s="330" t="str">
        <f>IF(A4486="","",IFERROR(INDEX(Tanggal,MATCH('Buku Besar'!A4486,Akun,0)),""))</f>
        <v/>
      </c>
      <c r="C4486" s="2" t="str">
        <f>IF(A4486="","",IFERROR(INDEX(Keterangan,MATCH('Buku Besar'!A4486,Akun,0)),""))</f>
        <v/>
      </c>
      <c r="D4486" s="2" t="str">
        <f>IF(A4486="","",IFERROR(INDEX(Reff,MATCH('Buku Besar'!A4486,Akun,0)),""))</f>
        <v/>
      </c>
      <c r="E4486" s="331" t="str">
        <f>IF(A4486="","",IFERROR(INDEX(Penerimaan,MATCH('Buku Besar'!A4486,Akun,0)),""))</f>
        <v/>
      </c>
      <c r="F4486" s="331" t="str">
        <f>IF(A4486="","",IFERROR(INDEX(Pengeluaran,MATCH('Buku Besar'!A4486,Akun,0)),""))</f>
        <v/>
      </c>
      <c r="H4486" s="91" t="str">
        <f t="shared" si="139"/>
        <v/>
      </c>
      <c r="I4486" s="330" t="str">
        <f>IF(H4486="","",IFERROR(INDEX(Tanggal1,MATCH('Buku Besar'!H4486,Akun1,0)),""))</f>
        <v/>
      </c>
      <c r="J4486" s="2" t="str">
        <f>IF(H4486="","",IFERROR(INDEX(Keterangan1,MATCH('Buku Besar'!H4486,Akun1,0)),""))</f>
        <v/>
      </c>
      <c r="K4486" s="2" t="str">
        <f>IF(H4486="","",IFERROR(INDEX(Reff1,MATCH('Buku Besar'!H4486,Akun1,0)),""))</f>
        <v/>
      </c>
      <c r="L4486" s="331" t="str">
        <f>IF(H4486="","",IFERROR(INDEX(Penerimaan1,MATCH('Buku Besar'!H4486,Akun1,0)),""))</f>
        <v/>
      </c>
      <c r="M4486" s="331" t="str">
        <f>IF(H4486="","",IFERROR(INDEX(Pengeluaran1,MATCH('Buku Besar'!H4486,Akun1,0)),""))</f>
        <v/>
      </c>
    </row>
    <row r="4487" spans="1:13" x14ac:dyDescent="0.25">
      <c r="A4487" s="91" t="str">
        <f t="shared" si="138"/>
        <v/>
      </c>
      <c r="B4487" s="330" t="str">
        <f>IF(A4487="","",IFERROR(INDEX(Tanggal,MATCH('Buku Besar'!A4487,Akun,0)),""))</f>
        <v/>
      </c>
      <c r="C4487" s="2" t="str">
        <f>IF(A4487="","",IFERROR(INDEX(Keterangan,MATCH('Buku Besar'!A4487,Akun,0)),""))</f>
        <v/>
      </c>
      <c r="D4487" s="2" t="str">
        <f>IF(A4487="","",IFERROR(INDEX(Reff,MATCH('Buku Besar'!A4487,Akun,0)),""))</f>
        <v/>
      </c>
      <c r="E4487" s="331" t="str">
        <f>IF(A4487="","",IFERROR(INDEX(Penerimaan,MATCH('Buku Besar'!A4487,Akun,0)),""))</f>
        <v/>
      </c>
      <c r="F4487" s="331" t="str">
        <f>IF(A4487="","",IFERROR(INDEX(Pengeluaran,MATCH('Buku Besar'!A4487,Akun,0)),""))</f>
        <v/>
      </c>
      <c r="H4487" s="91" t="str">
        <f t="shared" si="139"/>
        <v/>
      </c>
      <c r="I4487" s="330" t="str">
        <f>IF(H4487="","",IFERROR(INDEX(Tanggal1,MATCH('Buku Besar'!H4487,Akun1,0)),""))</f>
        <v/>
      </c>
      <c r="J4487" s="2" t="str">
        <f>IF(H4487="","",IFERROR(INDEX(Keterangan1,MATCH('Buku Besar'!H4487,Akun1,0)),""))</f>
        <v/>
      </c>
      <c r="K4487" s="2" t="str">
        <f>IF(H4487="","",IFERROR(INDEX(Reff1,MATCH('Buku Besar'!H4487,Akun1,0)),""))</f>
        <v/>
      </c>
      <c r="L4487" s="331" t="str">
        <f>IF(H4487="","",IFERROR(INDEX(Penerimaan1,MATCH('Buku Besar'!H4487,Akun1,0)),""))</f>
        <v/>
      </c>
      <c r="M4487" s="331" t="str">
        <f>IF(H4487="","",IFERROR(INDEX(Pengeluaran1,MATCH('Buku Besar'!H4487,Akun1,0)),""))</f>
        <v/>
      </c>
    </row>
    <row r="4488" spans="1:13" x14ac:dyDescent="0.25">
      <c r="A4488" s="91" t="str">
        <f t="shared" ref="A4488:A4551" si="140">IFERROR(IF((MID(A4487,8,LEN(A4487)-7)+1)&lt;=COUNTIF(Kas_Harian,LEFT(A4487,6)),LEFT(A4487,6)&amp;"-"&amp;MID(A4487,8,LEN(A4487)-7)+1,""),"")</f>
        <v/>
      </c>
      <c r="B4488" s="330" t="str">
        <f>IF(A4488="","",IFERROR(INDEX(Tanggal,MATCH('Buku Besar'!A4488,Akun,0)),""))</f>
        <v/>
      </c>
      <c r="C4488" s="2" t="str">
        <f>IF(A4488="","",IFERROR(INDEX(Keterangan,MATCH('Buku Besar'!A4488,Akun,0)),""))</f>
        <v/>
      </c>
      <c r="D4488" s="2" t="str">
        <f>IF(A4488="","",IFERROR(INDEX(Reff,MATCH('Buku Besar'!A4488,Akun,0)),""))</f>
        <v/>
      </c>
      <c r="E4488" s="331" t="str">
        <f>IF(A4488="","",IFERROR(INDEX(Penerimaan,MATCH('Buku Besar'!A4488,Akun,0)),""))</f>
        <v/>
      </c>
      <c r="F4488" s="331" t="str">
        <f>IF(A4488="","",IFERROR(INDEX(Pengeluaran,MATCH('Buku Besar'!A4488,Akun,0)),""))</f>
        <v/>
      </c>
      <c r="H4488" s="91" t="str">
        <f t="shared" ref="H4488:H4551" si="141">IFERROR(IF((MID(H4487,8,LEN(H4487)-7)+1)&lt;=COUNTIF(Bank_Harian,LEFT(H4487,6)),LEFT(H4487,6)&amp;"-"&amp;MID(H4487,8,LEN(H4487)-7)+1,""),"")</f>
        <v/>
      </c>
      <c r="I4488" s="330" t="str">
        <f>IF(H4488="","",IFERROR(INDEX(Tanggal1,MATCH('Buku Besar'!H4488,Akun1,0)),""))</f>
        <v/>
      </c>
      <c r="J4488" s="2" t="str">
        <f>IF(H4488="","",IFERROR(INDEX(Keterangan1,MATCH('Buku Besar'!H4488,Akun1,0)),""))</f>
        <v/>
      </c>
      <c r="K4488" s="2" t="str">
        <f>IF(H4488="","",IFERROR(INDEX(Reff1,MATCH('Buku Besar'!H4488,Akun1,0)),""))</f>
        <v/>
      </c>
      <c r="L4488" s="331" t="str">
        <f>IF(H4488="","",IFERROR(INDEX(Penerimaan1,MATCH('Buku Besar'!H4488,Akun1,0)),""))</f>
        <v/>
      </c>
      <c r="M4488" s="331" t="str">
        <f>IF(H4488="","",IFERROR(INDEX(Pengeluaran1,MATCH('Buku Besar'!H4488,Akun1,0)),""))</f>
        <v/>
      </c>
    </row>
    <row r="4489" spans="1:13" x14ac:dyDescent="0.25">
      <c r="A4489" s="91" t="str">
        <f t="shared" si="140"/>
        <v/>
      </c>
      <c r="B4489" s="330" t="str">
        <f>IF(A4489="","",IFERROR(INDEX(Tanggal,MATCH('Buku Besar'!A4489,Akun,0)),""))</f>
        <v/>
      </c>
      <c r="C4489" s="2" t="str">
        <f>IF(A4489="","",IFERROR(INDEX(Keterangan,MATCH('Buku Besar'!A4489,Akun,0)),""))</f>
        <v/>
      </c>
      <c r="D4489" s="2" t="str">
        <f>IF(A4489="","",IFERROR(INDEX(Reff,MATCH('Buku Besar'!A4489,Akun,0)),""))</f>
        <v/>
      </c>
      <c r="E4489" s="331" t="str">
        <f>IF(A4489="","",IFERROR(INDEX(Penerimaan,MATCH('Buku Besar'!A4489,Akun,0)),""))</f>
        <v/>
      </c>
      <c r="F4489" s="331" t="str">
        <f>IF(A4489="","",IFERROR(INDEX(Pengeluaran,MATCH('Buku Besar'!A4489,Akun,0)),""))</f>
        <v/>
      </c>
      <c r="H4489" s="91" t="str">
        <f t="shared" si="141"/>
        <v/>
      </c>
      <c r="I4489" s="330" t="str">
        <f>IF(H4489="","",IFERROR(INDEX(Tanggal1,MATCH('Buku Besar'!H4489,Akun1,0)),""))</f>
        <v/>
      </c>
      <c r="J4489" s="2" t="str">
        <f>IF(H4489="","",IFERROR(INDEX(Keterangan1,MATCH('Buku Besar'!H4489,Akun1,0)),""))</f>
        <v/>
      </c>
      <c r="K4489" s="2" t="str">
        <f>IF(H4489="","",IFERROR(INDEX(Reff1,MATCH('Buku Besar'!H4489,Akun1,0)),""))</f>
        <v/>
      </c>
      <c r="L4489" s="331" t="str">
        <f>IF(H4489="","",IFERROR(INDEX(Penerimaan1,MATCH('Buku Besar'!H4489,Akun1,0)),""))</f>
        <v/>
      </c>
      <c r="M4489" s="331" t="str">
        <f>IF(H4489="","",IFERROR(INDEX(Pengeluaran1,MATCH('Buku Besar'!H4489,Akun1,0)),""))</f>
        <v/>
      </c>
    </row>
    <row r="4490" spans="1:13" x14ac:dyDescent="0.25">
      <c r="A4490" s="91" t="str">
        <f t="shared" si="140"/>
        <v/>
      </c>
      <c r="B4490" s="330" t="str">
        <f>IF(A4490="","",IFERROR(INDEX(Tanggal,MATCH('Buku Besar'!A4490,Akun,0)),""))</f>
        <v/>
      </c>
      <c r="C4490" s="2" t="str">
        <f>IF(A4490="","",IFERROR(INDEX(Keterangan,MATCH('Buku Besar'!A4490,Akun,0)),""))</f>
        <v/>
      </c>
      <c r="D4490" s="2" t="str">
        <f>IF(A4490="","",IFERROR(INDEX(Reff,MATCH('Buku Besar'!A4490,Akun,0)),""))</f>
        <v/>
      </c>
      <c r="E4490" s="331" t="str">
        <f>IF(A4490="","",IFERROR(INDEX(Penerimaan,MATCH('Buku Besar'!A4490,Akun,0)),""))</f>
        <v/>
      </c>
      <c r="F4490" s="331" t="str">
        <f>IF(A4490="","",IFERROR(INDEX(Pengeluaran,MATCH('Buku Besar'!A4490,Akun,0)),""))</f>
        <v/>
      </c>
      <c r="H4490" s="91" t="str">
        <f t="shared" si="141"/>
        <v/>
      </c>
      <c r="I4490" s="330" t="str">
        <f>IF(H4490="","",IFERROR(INDEX(Tanggal1,MATCH('Buku Besar'!H4490,Akun1,0)),""))</f>
        <v/>
      </c>
      <c r="J4490" s="2" t="str">
        <f>IF(H4490="","",IFERROR(INDEX(Keterangan1,MATCH('Buku Besar'!H4490,Akun1,0)),""))</f>
        <v/>
      </c>
      <c r="K4490" s="2" t="str">
        <f>IF(H4490="","",IFERROR(INDEX(Reff1,MATCH('Buku Besar'!H4490,Akun1,0)),""))</f>
        <v/>
      </c>
      <c r="L4490" s="331" t="str">
        <f>IF(H4490="","",IFERROR(INDEX(Penerimaan1,MATCH('Buku Besar'!H4490,Akun1,0)),""))</f>
        <v/>
      </c>
      <c r="M4490" s="331" t="str">
        <f>IF(H4490="","",IFERROR(INDEX(Pengeluaran1,MATCH('Buku Besar'!H4490,Akun1,0)),""))</f>
        <v/>
      </c>
    </row>
    <row r="4491" spans="1:13" x14ac:dyDescent="0.25">
      <c r="A4491" s="91" t="str">
        <f t="shared" si="140"/>
        <v/>
      </c>
      <c r="B4491" s="330" t="str">
        <f>IF(A4491="","",IFERROR(INDEX(Tanggal,MATCH('Buku Besar'!A4491,Akun,0)),""))</f>
        <v/>
      </c>
      <c r="C4491" s="2" t="str">
        <f>IF(A4491="","",IFERROR(INDEX(Keterangan,MATCH('Buku Besar'!A4491,Akun,0)),""))</f>
        <v/>
      </c>
      <c r="D4491" s="2" t="str">
        <f>IF(A4491="","",IFERROR(INDEX(Reff,MATCH('Buku Besar'!A4491,Akun,0)),""))</f>
        <v/>
      </c>
      <c r="E4491" s="331" t="str">
        <f>IF(A4491="","",IFERROR(INDEX(Penerimaan,MATCH('Buku Besar'!A4491,Akun,0)),""))</f>
        <v/>
      </c>
      <c r="F4491" s="331" t="str">
        <f>IF(A4491="","",IFERROR(INDEX(Pengeluaran,MATCH('Buku Besar'!A4491,Akun,0)),""))</f>
        <v/>
      </c>
      <c r="H4491" s="91" t="str">
        <f t="shared" si="141"/>
        <v/>
      </c>
      <c r="I4491" s="330" t="str">
        <f>IF(H4491="","",IFERROR(INDEX(Tanggal1,MATCH('Buku Besar'!H4491,Akun1,0)),""))</f>
        <v/>
      </c>
      <c r="J4491" s="2" t="str">
        <f>IF(H4491="","",IFERROR(INDEX(Keterangan1,MATCH('Buku Besar'!H4491,Akun1,0)),""))</f>
        <v/>
      </c>
      <c r="K4491" s="2" t="str">
        <f>IF(H4491="","",IFERROR(INDEX(Reff1,MATCH('Buku Besar'!H4491,Akun1,0)),""))</f>
        <v/>
      </c>
      <c r="L4491" s="331" t="str">
        <f>IF(H4491="","",IFERROR(INDEX(Penerimaan1,MATCH('Buku Besar'!H4491,Akun1,0)),""))</f>
        <v/>
      </c>
      <c r="M4491" s="331" t="str">
        <f>IF(H4491="","",IFERROR(INDEX(Pengeluaran1,MATCH('Buku Besar'!H4491,Akun1,0)),""))</f>
        <v/>
      </c>
    </row>
    <row r="4492" spans="1:13" x14ac:dyDescent="0.25">
      <c r="A4492" s="91" t="str">
        <f t="shared" si="140"/>
        <v/>
      </c>
      <c r="B4492" s="330" t="str">
        <f>IF(A4492="","",IFERROR(INDEX(Tanggal,MATCH('Buku Besar'!A4492,Akun,0)),""))</f>
        <v/>
      </c>
      <c r="C4492" s="2" t="str">
        <f>IF(A4492="","",IFERROR(INDEX(Keterangan,MATCH('Buku Besar'!A4492,Akun,0)),""))</f>
        <v/>
      </c>
      <c r="D4492" s="2" t="str">
        <f>IF(A4492="","",IFERROR(INDEX(Reff,MATCH('Buku Besar'!A4492,Akun,0)),""))</f>
        <v/>
      </c>
      <c r="E4492" s="331" t="str">
        <f>IF(A4492="","",IFERROR(INDEX(Penerimaan,MATCH('Buku Besar'!A4492,Akun,0)),""))</f>
        <v/>
      </c>
      <c r="F4492" s="331" t="str">
        <f>IF(A4492="","",IFERROR(INDEX(Pengeluaran,MATCH('Buku Besar'!A4492,Akun,0)),""))</f>
        <v/>
      </c>
      <c r="H4492" s="91" t="str">
        <f t="shared" si="141"/>
        <v/>
      </c>
      <c r="I4492" s="330" t="str">
        <f>IF(H4492="","",IFERROR(INDEX(Tanggal1,MATCH('Buku Besar'!H4492,Akun1,0)),""))</f>
        <v/>
      </c>
      <c r="J4492" s="2" t="str">
        <f>IF(H4492="","",IFERROR(INDEX(Keterangan1,MATCH('Buku Besar'!H4492,Akun1,0)),""))</f>
        <v/>
      </c>
      <c r="K4492" s="2" t="str">
        <f>IF(H4492="","",IFERROR(INDEX(Reff1,MATCH('Buku Besar'!H4492,Akun1,0)),""))</f>
        <v/>
      </c>
      <c r="L4492" s="331" t="str">
        <f>IF(H4492="","",IFERROR(INDEX(Penerimaan1,MATCH('Buku Besar'!H4492,Akun1,0)),""))</f>
        <v/>
      </c>
      <c r="M4492" s="331" t="str">
        <f>IF(H4492="","",IFERROR(INDEX(Pengeluaran1,MATCH('Buku Besar'!H4492,Akun1,0)),""))</f>
        <v/>
      </c>
    </row>
    <row r="4493" spans="1:13" x14ac:dyDescent="0.25">
      <c r="A4493" s="91" t="str">
        <f t="shared" si="140"/>
        <v/>
      </c>
      <c r="B4493" s="330" t="str">
        <f>IF(A4493="","",IFERROR(INDEX(Tanggal,MATCH('Buku Besar'!A4493,Akun,0)),""))</f>
        <v/>
      </c>
      <c r="C4493" s="2" t="str">
        <f>IF(A4493="","",IFERROR(INDEX(Keterangan,MATCH('Buku Besar'!A4493,Akun,0)),""))</f>
        <v/>
      </c>
      <c r="D4493" s="2" t="str">
        <f>IF(A4493="","",IFERROR(INDEX(Reff,MATCH('Buku Besar'!A4493,Akun,0)),""))</f>
        <v/>
      </c>
      <c r="E4493" s="331" t="str">
        <f>IF(A4493="","",IFERROR(INDEX(Penerimaan,MATCH('Buku Besar'!A4493,Akun,0)),""))</f>
        <v/>
      </c>
      <c r="F4493" s="331" t="str">
        <f>IF(A4493="","",IFERROR(INDEX(Pengeluaran,MATCH('Buku Besar'!A4493,Akun,0)),""))</f>
        <v/>
      </c>
      <c r="H4493" s="91" t="str">
        <f t="shared" si="141"/>
        <v/>
      </c>
      <c r="I4493" s="330" t="str">
        <f>IF(H4493="","",IFERROR(INDEX(Tanggal1,MATCH('Buku Besar'!H4493,Akun1,0)),""))</f>
        <v/>
      </c>
      <c r="J4493" s="2" t="str">
        <f>IF(H4493="","",IFERROR(INDEX(Keterangan1,MATCH('Buku Besar'!H4493,Akun1,0)),""))</f>
        <v/>
      </c>
      <c r="K4493" s="2" t="str">
        <f>IF(H4493="","",IFERROR(INDEX(Reff1,MATCH('Buku Besar'!H4493,Akun1,0)),""))</f>
        <v/>
      </c>
      <c r="L4493" s="331" t="str">
        <f>IF(H4493="","",IFERROR(INDEX(Penerimaan1,MATCH('Buku Besar'!H4493,Akun1,0)),""))</f>
        <v/>
      </c>
      <c r="M4493" s="331" t="str">
        <f>IF(H4493="","",IFERROR(INDEX(Pengeluaran1,MATCH('Buku Besar'!H4493,Akun1,0)),""))</f>
        <v/>
      </c>
    </row>
    <row r="4494" spans="1:13" x14ac:dyDescent="0.25">
      <c r="A4494" s="91" t="str">
        <f t="shared" si="140"/>
        <v/>
      </c>
      <c r="B4494" s="330" t="str">
        <f>IF(A4494="","",IFERROR(INDEX(Tanggal,MATCH('Buku Besar'!A4494,Akun,0)),""))</f>
        <v/>
      </c>
      <c r="C4494" s="2" t="str">
        <f>IF(A4494="","",IFERROR(INDEX(Keterangan,MATCH('Buku Besar'!A4494,Akun,0)),""))</f>
        <v/>
      </c>
      <c r="D4494" s="2" t="str">
        <f>IF(A4494="","",IFERROR(INDEX(Reff,MATCH('Buku Besar'!A4494,Akun,0)),""))</f>
        <v/>
      </c>
      <c r="E4494" s="331" t="str">
        <f>IF(A4494="","",IFERROR(INDEX(Penerimaan,MATCH('Buku Besar'!A4494,Akun,0)),""))</f>
        <v/>
      </c>
      <c r="F4494" s="331" t="str">
        <f>IF(A4494="","",IFERROR(INDEX(Pengeluaran,MATCH('Buku Besar'!A4494,Akun,0)),""))</f>
        <v/>
      </c>
      <c r="H4494" s="91" t="str">
        <f t="shared" si="141"/>
        <v/>
      </c>
      <c r="I4494" s="330" t="str">
        <f>IF(H4494="","",IFERROR(INDEX(Tanggal1,MATCH('Buku Besar'!H4494,Akun1,0)),""))</f>
        <v/>
      </c>
      <c r="J4494" s="2" t="str">
        <f>IF(H4494="","",IFERROR(INDEX(Keterangan1,MATCH('Buku Besar'!H4494,Akun1,0)),""))</f>
        <v/>
      </c>
      <c r="K4494" s="2" t="str">
        <f>IF(H4494="","",IFERROR(INDEX(Reff1,MATCH('Buku Besar'!H4494,Akun1,0)),""))</f>
        <v/>
      </c>
      <c r="L4494" s="331" t="str">
        <f>IF(H4494="","",IFERROR(INDEX(Penerimaan1,MATCH('Buku Besar'!H4494,Akun1,0)),""))</f>
        <v/>
      </c>
      <c r="M4494" s="331" t="str">
        <f>IF(H4494="","",IFERROR(INDEX(Pengeluaran1,MATCH('Buku Besar'!H4494,Akun1,0)),""))</f>
        <v/>
      </c>
    </row>
    <row r="4495" spans="1:13" x14ac:dyDescent="0.25">
      <c r="A4495" s="91" t="str">
        <f t="shared" si="140"/>
        <v/>
      </c>
      <c r="B4495" s="330" t="str">
        <f>IF(A4495="","",IFERROR(INDEX(Tanggal,MATCH('Buku Besar'!A4495,Akun,0)),""))</f>
        <v/>
      </c>
      <c r="C4495" s="2" t="str">
        <f>IF(A4495="","",IFERROR(INDEX(Keterangan,MATCH('Buku Besar'!A4495,Akun,0)),""))</f>
        <v/>
      </c>
      <c r="D4495" s="2" t="str">
        <f>IF(A4495="","",IFERROR(INDEX(Reff,MATCH('Buku Besar'!A4495,Akun,0)),""))</f>
        <v/>
      </c>
      <c r="E4495" s="331" t="str">
        <f>IF(A4495="","",IFERROR(INDEX(Penerimaan,MATCH('Buku Besar'!A4495,Akun,0)),""))</f>
        <v/>
      </c>
      <c r="F4495" s="331" t="str">
        <f>IF(A4495="","",IFERROR(INDEX(Pengeluaran,MATCH('Buku Besar'!A4495,Akun,0)),""))</f>
        <v/>
      </c>
      <c r="H4495" s="91" t="str">
        <f t="shared" si="141"/>
        <v/>
      </c>
      <c r="I4495" s="330" t="str">
        <f>IF(H4495="","",IFERROR(INDEX(Tanggal1,MATCH('Buku Besar'!H4495,Akun1,0)),""))</f>
        <v/>
      </c>
      <c r="J4495" s="2" t="str">
        <f>IF(H4495="","",IFERROR(INDEX(Keterangan1,MATCH('Buku Besar'!H4495,Akun1,0)),""))</f>
        <v/>
      </c>
      <c r="K4495" s="2" t="str">
        <f>IF(H4495="","",IFERROR(INDEX(Reff1,MATCH('Buku Besar'!H4495,Akun1,0)),""))</f>
        <v/>
      </c>
      <c r="L4495" s="331" t="str">
        <f>IF(H4495="","",IFERROR(INDEX(Penerimaan1,MATCH('Buku Besar'!H4495,Akun1,0)),""))</f>
        <v/>
      </c>
      <c r="M4495" s="331" t="str">
        <f>IF(H4495="","",IFERROR(INDEX(Pengeluaran1,MATCH('Buku Besar'!H4495,Akun1,0)),""))</f>
        <v/>
      </c>
    </row>
    <row r="4496" spans="1:13" x14ac:dyDescent="0.25">
      <c r="A4496" s="91" t="str">
        <f t="shared" si="140"/>
        <v/>
      </c>
      <c r="B4496" s="330" t="str">
        <f>IF(A4496="","",IFERROR(INDEX(Tanggal,MATCH('Buku Besar'!A4496,Akun,0)),""))</f>
        <v/>
      </c>
      <c r="C4496" s="2" t="str">
        <f>IF(A4496="","",IFERROR(INDEX(Keterangan,MATCH('Buku Besar'!A4496,Akun,0)),""))</f>
        <v/>
      </c>
      <c r="D4496" s="2" t="str">
        <f>IF(A4496="","",IFERROR(INDEX(Reff,MATCH('Buku Besar'!A4496,Akun,0)),""))</f>
        <v/>
      </c>
      <c r="E4496" s="331" t="str">
        <f>IF(A4496="","",IFERROR(INDEX(Penerimaan,MATCH('Buku Besar'!A4496,Akun,0)),""))</f>
        <v/>
      </c>
      <c r="F4496" s="331" t="str">
        <f>IF(A4496="","",IFERROR(INDEX(Pengeluaran,MATCH('Buku Besar'!A4496,Akun,0)),""))</f>
        <v/>
      </c>
      <c r="H4496" s="91" t="str">
        <f t="shared" si="141"/>
        <v/>
      </c>
      <c r="I4496" s="330" t="str">
        <f>IF(H4496="","",IFERROR(INDEX(Tanggal1,MATCH('Buku Besar'!H4496,Akun1,0)),""))</f>
        <v/>
      </c>
      <c r="J4496" s="2" t="str">
        <f>IF(H4496="","",IFERROR(INDEX(Keterangan1,MATCH('Buku Besar'!H4496,Akun1,0)),""))</f>
        <v/>
      </c>
      <c r="K4496" s="2" t="str">
        <f>IF(H4496="","",IFERROR(INDEX(Reff1,MATCH('Buku Besar'!H4496,Akun1,0)),""))</f>
        <v/>
      </c>
      <c r="L4496" s="331" t="str">
        <f>IF(H4496="","",IFERROR(INDEX(Penerimaan1,MATCH('Buku Besar'!H4496,Akun1,0)),""))</f>
        <v/>
      </c>
      <c r="M4496" s="331" t="str">
        <f>IF(H4496="","",IFERROR(INDEX(Pengeluaran1,MATCH('Buku Besar'!H4496,Akun1,0)),""))</f>
        <v/>
      </c>
    </row>
    <row r="4497" spans="1:13" x14ac:dyDescent="0.25">
      <c r="A4497" s="91" t="str">
        <f t="shared" si="140"/>
        <v/>
      </c>
      <c r="B4497" s="330" t="str">
        <f>IF(A4497="","",IFERROR(INDEX(Tanggal,MATCH('Buku Besar'!A4497,Akun,0)),""))</f>
        <v/>
      </c>
      <c r="C4497" s="2" t="str">
        <f>IF(A4497="","",IFERROR(INDEX(Keterangan,MATCH('Buku Besar'!A4497,Akun,0)),""))</f>
        <v/>
      </c>
      <c r="D4497" s="2" t="str">
        <f>IF(A4497="","",IFERROR(INDEX(Reff,MATCH('Buku Besar'!A4497,Akun,0)),""))</f>
        <v/>
      </c>
      <c r="E4497" s="331" t="str">
        <f>IF(A4497="","",IFERROR(INDEX(Penerimaan,MATCH('Buku Besar'!A4497,Akun,0)),""))</f>
        <v/>
      </c>
      <c r="F4497" s="331" t="str">
        <f>IF(A4497="","",IFERROR(INDEX(Pengeluaran,MATCH('Buku Besar'!A4497,Akun,0)),""))</f>
        <v/>
      </c>
      <c r="H4497" s="91" t="str">
        <f t="shared" si="141"/>
        <v/>
      </c>
      <c r="I4497" s="330" t="str">
        <f>IF(H4497="","",IFERROR(INDEX(Tanggal1,MATCH('Buku Besar'!H4497,Akun1,0)),""))</f>
        <v/>
      </c>
      <c r="J4497" s="2" t="str">
        <f>IF(H4497="","",IFERROR(INDEX(Keterangan1,MATCH('Buku Besar'!H4497,Akun1,0)),""))</f>
        <v/>
      </c>
      <c r="K4497" s="2" t="str">
        <f>IF(H4497="","",IFERROR(INDEX(Reff1,MATCH('Buku Besar'!H4497,Akun1,0)),""))</f>
        <v/>
      </c>
      <c r="L4497" s="331" t="str">
        <f>IF(H4497="","",IFERROR(INDEX(Penerimaan1,MATCH('Buku Besar'!H4497,Akun1,0)),""))</f>
        <v/>
      </c>
      <c r="M4497" s="331" t="str">
        <f>IF(H4497="","",IFERROR(INDEX(Pengeluaran1,MATCH('Buku Besar'!H4497,Akun1,0)),""))</f>
        <v/>
      </c>
    </row>
    <row r="4498" spans="1:13" x14ac:dyDescent="0.25">
      <c r="A4498" s="91" t="str">
        <f t="shared" si="140"/>
        <v/>
      </c>
      <c r="B4498" s="330" t="str">
        <f>IF(A4498="","",IFERROR(INDEX(Tanggal,MATCH('Buku Besar'!A4498,Akun,0)),""))</f>
        <v/>
      </c>
      <c r="C4498" s="2" t="str">
        <f>IF(A4498="","",IFERROR(INDEX(Keterangan,MATCH('Buku Besar'!A4498,Akun,0)),""))</f>
        <v/>
      </c>
      <c r="D4498" s="2" t="str">
        <f>IF(A4498="","",IFERROR(INDEX(Reff,MATCH('Buku Besar'!A4498,Akun,0)),""))</f>
        <v/>
      </c>
      <c r="E4498" s="331" t="str">
        <f>IF(A4498="","",IFERROR(INDEX(Penerimaan,MATCH('Buku Besar'!A4498,Akun,0)),""))</f>
        <v/>
      </c>
      <c r="F4498" s="331" t="str">
        <f>IF(A4498="","",IFERROR(INDEX(Pengeluaran,MATCH('Buku Besar'!A4498,Akun,0)),""))</f>
        <v/>
      </c>
      <c r="H4498" s="91" t="str">
        <f t="shared" si="141"/>
        <v/>
      </c>
      <c r="I4498" s="330" t="str">
        <f>IF(H4498="","",IFERROR(INDEX(Tanggal1,MATCH('Buku Besar'!H4498,Akun1,0)),""))</f>
        <v/>
      </c>
      <c r="J4498" s="2" t="str">
        <f>IF(H4498="","",IFERROR(INDEX(Keterangan1,MATCH('Buku Besar'!H4498,Akun1,0)),""))</f>
        <v/>
      </c>
      <c r="K4498" s="2" t="str">
        <f>IF(H4498="","",IFERROR(INDEX(Reff1,MATCH('Buku Besar'!H4498,Akun1,0)),""))</f>
        <v/>
      </c>
      <c r="L4498" s="331" t="str">
        <f>IF(H4498="","",IFERROR(INDEX(Penerimaan1,MATCH('Buku Besar'!H4498,Akun1,0)),""))</f>
        <v/>
      </c>
      <c r="M4498" s="331" t="str">
        <f>IF(H4498="","",IFERROR(INDEX(Pengeluaran1,MATCH('Buku Besar'!H4498,Akun1,0)),""))</f>
        <v/>
      </c>
    </row>
    <row r="4499" spans="1:13" x14ac:dyDescent="0.25">
      <c r="A4499" s="91" t="str">
        <f t="shared" si="140"/>
        <v/>
      </c>
      <c r="B4499" s="330" t="str">
        <f>IF(A4499="","",IFERROR(INDEX(Tanggal,MATCH('Buku Besar'!A4499,Akun,0)),""))</f>
        <v/>
      </c>
      <c r="C4499" s="2" t="str">
        <f>IF(A4499="","",IFERROR(INDEX(Keterangan,MATCH('Buku Besar'!A4499,Akun,0)),""))</f>
        <v/>
      </c>
      <c r="D4499" s="2" t="str">
        <f>IF(A4499="","",IFERROR(INDEX(Reff,MATCH('Buku Besar'!A4499,Akun,0)),""))</f>
        <v/>
      </c>
      <c r="E4499" s="331" t="str">
        <f>IF(A4499="","",IFERROR(INDEX(Penerimaan,MATCH('Buku Besar'!A4499,Akun,0)),""))</f>
        <v/>
      </c>
      <c r="F4499" s="331" t="str">
        <f>IF(A4499="","",IFERROR(INDEX(Pengeluaran,MATCH('Buku Besar'!A4499,Akun,0)),""))</f>
        <v/>
      </c>
      <c r="H4499" s="91" t="str">
        <f t="shared" si="141"/>
        <v/>
      </c>
      <c r="I4499" s="330" t="str">
        <f>IF(H4499="","",IFERROR(INDEX(Tanggal1,MATCH('Buku Besar'!H4499,Akun1,0)),""))</f>
        <v/>
      </c>
      <c r="J4499" s="2" t="str">
        <f>IF(H4499="","",IFERROR(INDEX(Keterangan1,MATCH('Buku Besar'!H4499,Akun1,0)),""))</f>
        <v/>
      </c>
      <c r="K4499" s="2" t="str">
        <f>IF(H4499="","",IFERROR(INDEX(Reff1,MATCH('Buku Besar'!H4499,Akun1,0)),""))</f>
        <v/>
      </c>
      <c r="L4499" s="331" t="str">
        <f>IF(H4499="","",IFERROR(INDEX(Penerimaan1,MATCH('Buku Besar'!H4499,Akun1,0)),""))</f>
        <v/>
      </c>
      <c r="M4499" s="331" t="str">
        <f>IF(H4499="","",IFERROR(INDEX(Pengeluaran1,MATCH('Buku Besar'!H4499,Akun1,0)),""))</f>
        <v/>
      </c>
    </row>
    <row r="4500" spans="1:13" x14ac:dyDescent="0.25">
      <c r="A4500" s="91" t="str">
        <f t="shared" si="140"/>
        <v/>
      </c>
      <c r="B4500" s="330" t="str">
        <f>IF(A4500="","",IFERROR(INDEX(Tanggal,MATCH('Buku Besar'!A4500,Akun,0)),""))</f>
        <v/>
      </c>
      <c r="C4500" s="2" t="str">
        <f>IF(A4500="","",IFERROR(INDEX(Keterangan,MATCH('Buku Besar'!A4500,Akun,0)),""))</f>
        <v/>
      </c>
      <c r="D4500" s="2" t="str">
        <f>IF(A4500="","",IFERROR(INDEX(Reff,MATCH('Buku Besar'!A4500,Akun,0)),""))</f>
        <v/>
      </c>
      <c r="E4500" s="331" t="str">
        <f>IF(A4500="","",IFERROR(INDEX(Penerimaan,MATCH('Buku Besar'!A4500,Akun,0)),""))</f>
        <v/>
      </c>
      <c r="F4500" s="331" t="str">
        <f>IF(A4500="","",IFERROR(INDEX(Pengeluaran,MATCH('Buku Besar'!A4500,Akun,0)),""))</f>
        <v/>
      </c>
      <c r="H4500" s="91" t="str">
        <f t="shared" si="141"/>
        <v/>
      </c>
      <c r="I4500" s="330" t="str">
        <f>IF(H4500="","",IFERROR(INDEX(Tanggal1,MATCH('Buku Besar'!H4500,Akun1,0)),""))</f>
        <v/>
      </c>
      <c r="J4500" s="2" t="str">
        <f>IF(H4500="","",IFERROR(INDEX(Keterangan1,MATCH('Buku Besar'!H4500,Akun1,0)),""))</f>
        <v/>
      </c>
      <c r="K4500" s="2" t="str">
        <f>IF(H4500="","",IFERROR(INDEX(Reff1,MATCH('Buku Besar'!H4500,Akun1,0)),""))</f>
        <v/>
      </c>
      <c r="L4500" s="331" t="str">
        <f>IF(H4500="","",IFERROR(INDEX(Penerimaan1,MATCH('Buku Besar'!H4500,Akun1,0)),""))</f>
        <v/>
      </c>
      <c r="M4500" s="331" t="str">
        <f>IF(H4500="","",IFERROR(INDEX(Pengeluaran1,MATCH('Buku Besar'!H4500,Akun1,0)),""))</f>
        <v/>
      </c>
    </row>
    <row r="4501" spans="1:13" x14ac:dyDescent="0.25">
      <c r="A4501" s="91" t="str">
        <f t="shared" si="140"/>
        <v/>
      </c>
      <c r="B4501" s="330" t="str">
        <f>IF(A4501="","",IFERROR(INDEX(Tanggal,MATCH('Buku Besar'!A4501,Akun,0)),""))</f>
        <v/>
      </c>
      <c r="C4501" s="2" t="str">
        <f>IF(A4501="","",IFERROR(INDEX(Keterangan,MATCH('Buku Besar'!A4501,Akun,0)),""))</f>
        <v/>
      </c>
      <c r="D4501" s="2" t="str">
        <f>IF(A4501="","",IFERROR(INDEX(Reff,MATCH('Buku Besar'!A4501,Akun,0)),""))</f>
        <v/>
      </c>
      <c r="E4501" s="331" t="str">
        <f>IF(A4501="","",IFERROR(INDEX(Penerimaan,MATCH('Buku Besar'!A4501,Akun,0)),""))</f>
        <v/>
      </c>
      <c r="F4501" s="331" t="str">
        <f>IF(A4501="","",IFERROR(INDEX(Pengeluaran,MATCH('Buku Besar'!A4501,Akun,0)),""))</f>
        <v/>
      </c>
      <c r="H4501" s="91" t="str">
        <f t="shared" si="141"/>
        <v/>
      </c>
      <c r="I4501" s="330" t="str">
        <f>IF(H4501="","",IFERROR(INDEX(Tanggal1,MATCH('Buku Besar'!H4501,Akun1,0)),""))</f>
        <v/>
      </c>
      <c r="J4501" s="2" t="str">
        <f>IF(H4501="","",IFERROR(INDEX(Keterangan1,MATCH('Buku Besar'!H4501,Akun1,0)),""))</f>
        <v/>
      </c>
      <c r="K4501" s="2" t="str">
        <f>IF(H4501="","",IFERROR(INDEX(Reff1,MATCH('Buku Besar'!H4501,Akun1,0)),""))</f>
        <v/>
      </c>
      <c r="L4501" s="331" t="str">
        <f>IF(H4501="","",IFERROR(INDEX(Penerimaan1,MATCH('Buku Besar'!H4501,Akun1,0)),""))</f>
        <v/>
      </c>
      <c r="M4501" s="331" t="str">
        <f>IF(H4501="","",IFERROR(INDEX(Pengeluaran1,MATCH('Buku Besar'!H4501,Akun1,0)),""))</f>
        <v/>
      </c>
    </row>
    <row r="4502" spans="1:13" x14ac:dyDescent="0.25">
      <c r="A4502" s="91" t="str">
        <f t="shared" si="140"/>
        <v/>
      </c>
      <c r="B4502" s="330" t="str">
        <f>IF(A4502="","",IFERROR(INDEX(Tanggal,MATCH('Buku Besar'!A4502,Akun,0)),""))</f>
        <v/>
      </c>
      <c r="C4502" s="2" t="str">
        <f>IF(A4502="","",IFERROR(INDEX(Keterangan,MATCH('Buku Besar'!A4502,Akun,0)),""))</f>
        <v/>
      </c>
      <c r="D4502" s="2" t="str">
        <f>IF(A4502="","",IFERROR(INDEX(Reff,MATCH('Buku Besar'!A4502,Akun,0)),""))</f>
        <v/>
      </c>
      <c r="E4502" s="331" t="str">
        <f>IF(A4502="","",IFERROR(INDEX(Penerimaan,MATCH('Buku Besar'!A4502,Akun,0)),""))</f>
        <v/>
      </c>
      <c r="F4502" s="331" t="str">
        <f>IF(A4502="","",IFERROR(INDEX(Pengeluaran,MATCH('Buku Besar'!A4502,Akun,0)),""))</f>
        <v/>
      </c>
      <c r="H4502" s="91" t="str">
        <f t="shared" si="141"/>
        <v/>
      </c>
      <c r="I4502" s="330" t="str">
        <f>IF(H4502="","",IFERROR(INDEX(Tanggal1,MATCH('Buku Besar'!H4502,Akun1,0)),""))</f>
        <v/>
      </c>
      <c r="J4502" s="2" t="str">
        <f>IF(H4502="","",IFERROR(INDEX(Keterangan1,MATCH('Buku Besar'!H4502,Akun1,0)),""))</f>
        <v/>
      </c>
      <c r="K4502" s="2" t="str">
        <f>IF(H4502="","",IFERROR(INDEX(Reff1,MATCH('Buku Besar'!H4502,Akun1,0)),""))</f>
        <v/>
      </c>
      <c r="L4502" s="331" t="str">
        <f>IF(H4502="","",IFERROR(INDEX(Penerimaan1,MATCH('Buku Besar'!H4502,Akun1,0)),""))</f>
        <v/>
      </c>
      <c r="M4502" s="331" t="str">
        <f>IF(H4502="","",IFERROR(INDEX(Pengeluaran1,MATCH('Buku Besar'!H4502,Akun1,0)),""))</f>
        <v/>
      </c>
    </row>
    <row r="4503" spans="1:13" x14ac:dyDescent="0.25">
      <c r="A4503" s="91" t="str">
        <f t="shared" si="140"/>
        <v/>
      </c>
      <c r="B4503" s="330" t="str">
        <f>IF(A4503="","",IFERROR(INDEX(Tanggal,MATCH('Buku Besar'!A4503,Akun,0)),""))</f>
        <v/>
      </c>
      <c r="C4503" s="2" t="str">
        <f>IF(A4503="","",IFERROR(INDEX(Keterangan,MATCH('Buku Besar'!A4503,Akun,0)),""))</f>
        <v/>
      </c>
      <c r="D4503" s="2" t="str">
        <f>IF(A4503="","",IFERROR(INDEX(Reff,MATCH('Buku Besar'!A4503,Akun,0)),""))</f>
        <v/>
      </c>
      <c r="E4503" s="331" t="str">
        <f>IF(A4503="","",IFERROR(INDEX(Penerimaan,MATCH('Buku Besar'!A4503,Akun,0)),""))</f>
        <v/>
      </c>
      <c r="F4503" s="331" t="str">
        <f>IF(A4503="","",IFERROR(INDEX(Pengeluaran,MATCH('Buku Besar'!A4503,Akun,0)),""))</f>
        <v/>
      </c>
      <c r="H4503" s="91" t="str">
        <f t="shared" si="141"/>
        <v/>
      </c>
      <c r="I4503" s="330" t="str">
        <f>IF(H4503="","",IFERROR(INDEX(Tanggal1,MATCH('Buku Besar'!H4503,Akun1,0)),""))</f>
        <v/>
      </c>
      <c r="J4503" s="2" t="str">
        <f>IF(H4503="","",IFERROR(INDEX(Keterangan1,MATCH('Buku Besar'!H4503,Akun1,0)),""))</f>
        <v/>
      </c>
      <c r="K4503" s="2" t="str">
        <f>IF(H4503="","",IFERROR(INDEX(Reff1,MATCH('Buku Besar'!H4503,Akun1,0)),""))</f>
        <v/>
      </c>
      <c r="L4503" s="331" t="str">
        <f>IF(H4503="","",IFERROR(INDEX(Penerimaan1,MATCH('Buku Besar'!H4503,Akun1,0)),""))</f>
        <v/>
      </c>
      <c r="M4503" s="331" t="str">
        <f>IF(H4503="","",IFERROR(INDEX(Pengeluaran1,MATCH('Buku Besar'!H4503,Akun1,0)),""))</f>
        <v/>
      </c>
    </row>
    <row r="4504" spans="1:13" x14ac:dyDescent="0.25">
      <c r="A4504" s="91" t="str">
        <f t="shared" si="140"/>
        <v/>
      </c>
      <c r="B4504" s="330" t="str">
        <f>IF(A4504="","",IFERROR(INDEX(Tanggal,MATCH('Buku Besar'!A4504,Akun,0)),""))</f>
        <v/>
      </c>
      <c r="C4504" s="2" t="str">
        <f>IF(A4504="","",IFERROR(INDEX(Keterangan,MATCH('Buku Besar'!A4504,Akun,0)),""))</f>
        <v/>
      </c>
      <c r="D4504" s="2" t="str">
        <f>IF(A4504="","",IFERROR(INDEX(Reff,MATCH('Buku Besar'!A4504,Akun,0)),""))</f>
        <v/>
      </c>
      <c r="E4504" s="331" t="str">
        <f>IF(A4504="","",IFERROR(INDEX(Penerimaan,MATCH('Buku Besar'!A4504,Akun,0)),""))</f>
        <v/>
      </c>
      <c r="F4504" s="331" t="str">
        <f>IF(A4504="","",IFERROR(INDEX(Pengeluaran,MATCH('Buku Besar'!A4504,Akun,0)),""))</f>
        <v/>
      </c>
      <c r="H4504" s="91" t="str">
        <f t="shared" si="141"/>
        <v/>
      </c>
      <c r="I4504" s="330" t="str">
        <f>IF(H4504="","",IFERROR(INDEX(Tanggal1,MATCH('Buku Besar'!H4504,Akun1,0)),""))</f>
        <v/>
      </c>
      <c r="J4504" s="2" t="str">
        <f>IF(H4504="","",IFERROR(INDEX(Keterangan1,MATCH('Buku Besar'!H4504,Akun1,0)),""))</f>
        <v/>
      </c>
      <c r="K4504" s="2" t="str">
        <f>IF(H4504="","",IFERROR(INDEX(Reff1,MATCH('Buku Besar'!H4504,Akun1,0)),""))</f>
        <v/>
      </c>
      <c r="L4504" s="331" t="str">
        <f>IF(H4504="","",IFERROR(INDEX(Penerimaan1,MATCH('Buku Besar'!H4504,Akun1,0)),""))</f>
        <v/>
      </c>
      <c r="M4504" s="331" t="str">
        <f>IF(H4504="","",IFERROR(INDEX(Pengeluaran1,MATCH('Buku Besar'!H4504,Akun1,0)),""))</f>
        <v/>
      </c>
    </row>
    <row r="4505" spans="1:13" x14ac:dyDescent="0.25">
      <c r="A4505" s="91" t="str">
        <f t="shared" si="140"/>
        <v/>
      </c>
      <c r="B4505" s="330" t="str">
        <f>IF(A4505="","",IFERROR(INDEX(Tanggal,MATCH('Buku Besar'!A4505,Akun,0)),""))</f>
        <v/>
      </c>
      <c r="C4505" s="2" t="str">
        <f>IF(A4505="","",IFERROR(INDEX(Keterangan,MATCH('Buku Besar'!A4505,Akun,0)),""))</f>
        <v/>
      </c>
      <c r="D4505" s="2" t="str">
        <f>IF(A4505="","",IFERROR(INDEX(Reff,MATCH('Buku Besar'!A4505,Akun,0)),""))</f>
        <v/>
      </c>
      <c r="E4505" s="331" t="str">
        <f>IF(A4505="","",IFERROR(INDEX(Penerimaan,MATCH('Buku Besar'!A4505,Akun,0)),""))</f>
        <v/>
      </c>
      <c r="F4505" s="331" t="str">
        <f>IF(A4505="","",IFERROR(INDEX(Pengeluaran,MATCH('Buku Besar'!A4505,Akun,0)),""))</f>
        <v/>
      </c>
      <c r="H4505" s="91" t="str">
        <f t="shared" si="141"/>
        <v/>
      </c>
      <c r="I4505" s="330" t="str">
        <f>IF(H4505="","",IFERROR(INDEX(Tanggal1,MATCH('Buku Besar'!H4505,Akun1,0)),""))</f>
        <v/>
      </c>
      <c r="J4505" s="2" t="str">
        <f>IF(H4505="","",IFERROR(INDEX(Keterangan1,MATCH('Buku Besar'!H4505,Akun1,0)),""))</f>
        <v/>
      </c>
      <c r="K4505" s="2" t="str">
        <f>IF(H4505="","",IFERROR(INDEX(Reff1,MATCH('Buku Besar'!H4505,Akun1,0)),""))</f>
        <v/>
      </c>
      <c r="L4505" s="331" t="str">
        <f>IF(H4505="","",IFERROR(INDEX(Penerimaan1,MATCH('Buku Besar'!H4505,Akun1,0)),""))</f>
        <v/>
      </c>
      <c r="M4505" s="331" t="str">
        <f>IF(H4505="","",IFERROR(INDEX(Pengeluaran1,MATCH('Buku Besar'!H4505,Akun1,0)),""))</f>
        <v/>
      </c>
    </row>
    <row r="4506" spans="1:13" x14ac:dyDescent="0.25">
      <c r="A4506" s="91" t="str">
        <f t="shared" si="140"/>
        <v/>
      </c>
      <c r="B4506" s="330" t="str">
        <f>IF(A4506="","",IFERROR(INDEX(Tanggal,MATCH('Buku Besar'!A4506,Akun,0)),""))</f>
        <v/>
      </c>
      <c r="C4506" s="2" t="str">
        <f>IF(A4506="","",IFERROR(INDEX(Keterangan,MATCH('Buku Besar'!A4506,Akun,0)),""))</f>
        <v/>
      </c>
      <c r="D4506" s="2" t="str">
        <f>IF(A4506="","",IFERROR(INDEX(Reff,MATCH('Buku Besar'!A4506,Akun,0)),""))</f>
        <v/>
      </c>
      <c r="E4506" s="331" t="str">
        <f>IF(A4506="","",IFERROR(INDEX(Penerimaan,MATCH('Buku Besar'!A4506,Akun,0)),""))</f>
        <v/>
      </c>
      <c r="F4506" s="331" t="str">
        <f>IF(A4506="","",IFERROR(INDEX(Pengeluaran,MATCH('Buku Besar'!A4506,Akun,0)),""))</f>
        <v/>
      </c>
      <c r="H4506" s="91" t="str">
        <f t="shared" si="141"/>
        <v/>
      </c>
      <c r="I4506" s="330" t="str">
        <f>IF(H4506="","",IFERROR(INDEX(Tanggal1,MATCH('Buku Besar'!H4506,Akun1,0)),""))</f>
        <v/>
      </c>
      <c r="J4506" s="2" t="str">
        <f>IF(H4506="","",IFERROR(INDEX(Keterangan1,MATCH('Buku Besar'!H4506,Akun1,0)),""))</f>
        <v/>
      </c>
      <c r="K4506" s="2" t="str">
        <f>IF(H4506="","",IFERROR(INDEX(Reff1,MATCH('Buku Besar'!H4506,Akun1,0)),""))</f>
        <v/>
      </c>
      <c r="L4506" s="331" t="str">
        <f>IF(H4506="","",IFERROR(INDEX(Penerimaan1,MATCH('Buku Besar'!H4506,Akun1,0)),""))</f>
        <v/>
      </c>
      <c r="M4506" s="331" t="str">
        <f>IF(H4506="","",IFERROR(INDEX(Pengeluaran1,MATCH('Buku Besar'!H4506,Akun1,0)),""))</f>
        <v/>
      </c>
    </row>
    <row r="4507" spans="1:13" x14ac:dyDescent="0.25">
      <c r="A4507" s="91" t="str">
        <f t="shared" si="140"/>
        <v/>
      </c>
      <c r="B4507" s="330" t="str">
        <f>IF(A4507="","",IFERROR(INDEX(Tanggal,MATCH('Buku Besar'!A4507,Akun,0)),""))</f>
        <v/>
      </c>
      <c r="C4507" s="2" t="str">
        <f>IF(A4507="","",IFERROR(INDEX(Keterangan,MATCH('Buku Besar'!A4507,Akun,0)),""))</f>
        <v/>
      </c>
      <c r="D4507" s="2" t="str">
        <f>IF(A4507="","",IFERROR(INDEX(Reff,MATCH('Buku Besar'!A4507,Akun,0)),""))</f>
        <v/>
      </c>
      <c r="E4507" s="331" t="str">
        <f>IF(A4507="","",IFERROR(INDEX(Penerimaan,MATCH('Buku Besar'!A4507,Akun,0)),""))</f>
        <v/>
      </c>
      <c r="F4507" s="331" t="str">
        <f>IF(A4507="","",IFERROR(INDEX(Pengeluaran,MATCH('Buku Besar'!A4507,Akun,0)),""))</f>
        <v/>
      </c>
      <c r="H4507" s="91" t="str">
        <f t="shared" si="141"/>
        <v/>
      </c>
      <c r="I4507" s="330" t="str">
        <f>IF(H4507="","",IFERROR(INDEX(Tanggal1,MATCH('Buku Besar'!H4507,Akun1,0)),""))</f>
        <v/>
      </c>
      <c r="J4507" s="2" t="str">
        <f>IF(H4507="","",IFERROR(INDEX(Keterangan1,MATCH('Buku Besar'!H4507,Akun1,0)),""))</f>
        <v/>
      </c>
      <c r="K4507" s="2" t="str">
        <f>IF(H4507="","",IFERROR(INDEX(Reff1,MATCH('Buku Besar'!H4507,Akun1,0)),""))</f>
        <v/>
      </c>
      <c r="L4507" s="331" t="str">
        <f>IF(H4507="","",IFERROR(INDEX(Penerimaan1,MATCH('Buku Besar'!H4507,Akun1,0)),""))</f>
        <v/>
      </c>
      <c r="M4507" s="331" t="str">
        <f>IF(H4507="","",IFERROR(INDEX(Pengeluaran1,MATCH('Buku Besar'!H4507,Akun1,0)),""))</f>
        <v/>
      </c>
    </row>
    <row r="4508" spans="1:13" x14ac:dyDescent="0.25">
      <c r="A4508" s="91" t="str">
        <f t="shared" si="140"/>
        <v/>
      </c>
      <c r="B4508" s="330" t="str">
        <f>IF(A4508="","",IFERROR(INDEX(Tanggal,MATCH('Buku Besar'!A4508,Akun,0)),""))</f>
        <v/>
      </c>
      <c r="C4508" s="2" t="str">
        <f>IF(A4508="","",IFERROR(INDEX(Keterangan,MATCH('Buku Besar'!A4508,Akun,0)),""))</f>
        <v/>
      </c>
      <c r="D4508" s="2" t="str">
        <f>IF(A4508="","",IFERROR(INDEX(Reff,MATCH('Buku Besar'!A4508,Akun,0)),""))</f>
        <v/>
      </c>
      <c r="E4508" s="331" t="str">
        <f>IF(A4508="","",IFERROR(INDEX(Penerimaan,MATCH('Buku Besar'!A4508,Akun,0)),""))</f>
        <v/>
      </c>
      <c r="F4508" s="331" t="str">
        <f>IF(A4508="","",IFERROR(INDEX(Pengeluaran,MATCH('Buku Besar'!A4508,Akun,0)),""))</f>
        <v/>
      </c>
      <c r="H4508" s="91" t="str">
        <f t="shared" si="141"/>
        <v/>
      </c>
      <c r="I4508" s="330" t="str">
        <f>IF(H4508="","",IFERROR(INDEX(Tanggal1,MATCH('Buku Besar'!H4508,Akun1,0)),""))</f>
        <v/>
      </c>
      <c r="J4508" s="2" t="str">
        <f>IF(H4508="","",IFERROR(INDEX(Keterangan1,MATCH('Buku Besar'!H4508,Akun1,0)),""))</f>
        <v/>
      </c>
      <c r="K4508" s="2" t="str">
        <f>IF(H4508="","",IFERROR(INDEX(Reff1,MATCH('Buku Besar'!H4508,Akun1,0)),""))</f>
        <v/>
      </c>
      <c r="L4508" s="331" t="str">
        <f>IF(H4508="","",IFERROR(INDEX(Penerimaan1,MATCH('Buku Besar'!H4508,Akun1,0)),""))</f>
        <v/>
      </c>
      <c r="M4508" s="331" t="str">
        <f>IF(H4508="","",IFERROR(INDEX(Pengeluaran1,MATCH('Buku Besar'!H4508,Akun1,0)),""))</f>
        <v/>
      </c>
    </row>
    <row r="4509" spans="1:13" x14ac:dyDescent="0.25">
      <c r="A4509" s="91" t="str">
        <f t="shared" si="140"/>
        <v/>
      </c>
      <c r="B4509" s="330" t="str">
        <f>IF(A4509="","",IFERROR(INDEX(Tanggal,MATCH('Buku Besar'!A4509,Akun,0)),""))</f>
        <v/>
      </c>
      <c r="C4509" s="2" t="str">
        <f>IF(A4509="","",IFERROR(INDEX(Keterangan,MATCH('Buku Besar'!A4509,Akun,0)),""))</f>
        <v/>
      </c>
      <c r="D4509" s="2" t="str">
        <f>IF(A4509="","",IFERROR(INDEX(Reff,MATCH('Buku Besar'!A4509,Akun,0)),""))</f>
        <v/>
      </c>
      <c r="E4509" s="331" t="str">
        <f>IF(A4509="","",IFERROR(INDEX(Penerimaan,MATCH('Buku Besar'!A4509,Akun,0)),""))</f>
        <v/>
      </c>
      <c r="F4509" s="331" t="str">
        <f>IF(A4509="","",IFERROR(INDEX(Pengeluaran,MATCH('Buku Besar'!A4509,Akun,0)),""))</f>
        <v/>
      </c>
      <c r="H4509" s="91" t="str">
        <f t="shared" si="141"/>
        <v/>
      </c>
      <c r="I4509" s="330" t="str">
        <f>IF(H4509="","",IFERROR(INDEX(Tanggal1,MATCH('Buku Besar'!H4509,Akun1,0)),""))</f>
        <v/>
      </c>
      <c r="J4509" s="2" t="str">
        <f>IF(H4509="","",IFERROR(INDEX(Keterangan1,MATCH('Buku Besar'!H4509,Akun1,0)),""))</f>
        <v/>
      </c>
      <c r="K4509" s="2" t="str">
        <f>IF(H4509="","",IFERROR(INDEX(Reff1,MATCH('Buku Besar'!H4509,Akun1,0)),""))</f>
        <v/>
      </c>
      <c r="L4509" s="331" t="str">
        <f>IF(H4509="","",IFERROR(INDEX(Penerimaan1,MATCH('Buku Besar'!H4509,Akun1,0)),""))</f>
        <v/>
      </c>
      <c r="M4509" s="331" t="str">
        <f>IF(H4509="","",IFERROR(INDEX(Pengeluaran1,MATCH('Buku Besar'!H4509,Akun1,0)),""))</f>
        <v/>
      </c>
    </row>
    <row r="4510" spans="1:13" x14ac:dyDescent="0.25">
      <c r="A4510" s="91" t="str">
        <f t="shared" si="140"/>
        <v/>
      </c>
      <c r="B4510" s="330" t="str">
        <f>IF(A4510="","",IFERROR(INDEX(Tanggal,MATCH('Buku Besar'!A4510,Akun,0)),""))</f>
        <v/>
      </c>
      <c r="C4510" s="2" t="str">
        <f>IF(A4510="","",IFERROR(INDEX(Keterangan,MATCH('Buku Besar'!A4510,Akun,0)),""))</f>
        <v/>
      </c>
      <c r="D4510" s="2" t="str">
        <f>IF(A4510="","",IFERROR(INDEX(Reff,MATCH('Buku Besar'!A4510,Akun,0)),""))</f>
        <v/>
      </c>
      <c r="E4510" s="331" t="str">
        <f>IF(A4510="","",IFERROR(INDEX(Penerimaan,MATCH('Buku Besar'!A4510,Akun,0)),""))</f>
        <v/>
      </c>
      <c r="F4510" s="331" t="str">
        <f>IF(A4510="","",IFERROR(INDEX(Pengeluaran,MATCH('Buku Besar'!A4510,Akun,0)),""))</f>
        <v/>
      </c>
      <c r="H4510" s="91" t="str">
        <f t="shared" si="141"/>
        <v/>
      </c>
      <c r="I4510" s="330" t="str">
        <f>IF(H4510="","",IFERROR(INDEX(Tanggal1,MATCH('Buku Besar'!H4510,Akun1,0)),""))</f>
        <v/>
      </c>
      <c r="J4510" s="2" t="str">
        <f>IF(H4510="","",IFERROR(INDEX(Keterangan1,MATCH('Buku Besar'!H4510,Akun1,0)),""))</f>
        <v/>
      </c>
      <c r="K4510" s="2" t="str">
        <f>IF(H4510="","",IFERROR(INDEX(Reff1,MATCH('Buku Besar'!H4510,Akun1,0)),""))</f>
        <v/>
      </c>
      <c r="L4510" s="331" t="str">
        <f>IF(H4510="","",IFERROR(INDEX(Penerimaan1,MATCH('Buku Besar'!H4510,Akun1,0)),""))</f>
        <v/>
      </c>
      <c r="M4510" s="331" t="str">
        <f>IF(H4510="","",IFERROR(INDEX(Pengeluaran1,MATCH('Buku Besar'!H4510,Akun1,0)),""))</f>
        <v/>
      </c>
    </row>
    <row r="4511" spans="1:13" x14ac:dyDescent="0.25">
      <c r="A4511" s="91" t="str">
        <f t="shared" si="140"/>
        <v/>
      </c>
      <c r="B4511" s="330" t="str">
        <f>IF(A4511="","",IFERROR(INDEX(Tanggal,MATCH('Buku Besar'!A4511,Akun,0)),""))</f>
        <v/>
      </c>
      <c r="C4511" s="2" t="str">
        <f>IF(A4511="","",IFERROR(INDEX(Keterangan,MATCH('Buku Besar'!A4511,Akun,0)),""))</f>
        <v/>
      </c>
      <c r="D4511" s="2" t="str">
        <f>IF(A4511="","",IFERROR(INDEX(Reff,MATCH('Buku Besar'!A4511,Akun,0)),""))</f>
        <v/>
      </c>
      <c r="E4511" s="331" t="str">
        <f>IF(A4511="","",IFERROR(INDEX(Penerimaan,MATCH('Buku Besar'!A4511,Akun,0)),""))</f>
        <v/>
      </c>
      <c r="F4511" s="331" t="str">
        <f>IF(A4511="","",IFERROR(INDEX(Pengeluaran,MATCH('Buku Besar'!A4511,Akun,0)),""))</f>
        <v/>
      </c>
      <c r="H4511" s="91" t="str">
        <f t="shared" si="141"/>
        <v/>
      </c>
      <c r="I4511" s="330" t="str">
        <f>IF(H4511="","",IFERROR(INDEX(Tanggal1,MATCH('Buku Besar'!H4511,Akun1,0)),""))</f>
        <v/>
      </c>
      <c r="J4511" s="2" t="str">
        <f>IF(H4511="","",IFERROR(INDEX(Keterangan1,MATCH('Buku Besar'!H4511,Akun1,0)),""))</f>
        <v/>
      </c>
      <c r="K4511" s="2" t="str">
        <f>IF(H4511="","",IFERROR(INDEX(Reff1,MATCH('Buku Besar'!H4511,Akun1,0)),""))</f>
        <v/>
      </c>
      <c r="L4511" s="331" t="str">
        <f>IF(H4511="","",IFERROR(INDEX(Penerimaan1,MATCH('Buku Besar'!H4511,Akun1,0)),""))</f>
        <v/>
      </c>
      <c r="M4511" s="331" t="str">
        <f>IF(H4511="","",IFERROR(INDEX(Pengeluaran1,MATCH('Buku Besar'!H4511,Akun1,0)),""))</f>
        <v/>
      </c>
    </row>
    <row r="4512" spans="1:13" x14ac:dyDescent="0.25">
      <c r="A4512" s="91" t="str">
        <f t="shared" si="140"/>
        <v/>
      </c>
      <c r="B4512" s="330" t="str">
        <f>IF(A4512="","",IFERROR(INDEX(Tanggal,MATCH('Buku Besar'!A4512,Akun,0)),""))</f>
        <v/>
      </c>
      <c r="C4512" s="2" t="str">
        <f>IF(A4512="","",IFERROR(INDEX(Keterangan,MATCH('Buku Besar'!A4512,Akun,0)),""))</f>
        <v/>
      </c>
      <c r="D4512" s="2" t="str">
        <f>IF(A4512="","",IFERROR(INDEX(Reff,MATCH('Buku Besar'!A4512,Akun,0)),""))</f>
        <v/>
      </c>
      <c r="E4512" s="331" t="str">
        <f>IF(A4512="","",IFERROR(INDEX(Penerimaan,MATCH('Buku Besar'!A4512,Akun,0)),""))</f>
        <v/>
      </c>
      <c r="F4512" s="331" t="str">
        <f>IF(A4512="","",IFERROR(INDEX(Pengeluaran,MATCH('Buku Besar'!A4512,Akun,0)),""))</f>
        <v/>
      </c>
      <c r="H4512" s="91" t="str">
        <f t="shared" si="141"/>
        <v/>
      </c>
      <c r="I4512" s="330" t="str">
        <f>IF(H4512="","",IFERROR(INDEX(Tanggal1,MATCH('Buku Besar'!H4512,Akun1,0)),""))</f>
        <v/>
      </c>
      <c r="J4512" s="2" t="str">
        <f>IF(H4512="","",IFERROR(INDEX(Keterangan1,MATCH('Buku Besar'!H4512,Akun1,0)),""))</f>
        <v/>
      </c>
      <c r="K4512" s="2" t="str">
        <f>IF(H4512="","",IFERROR(INDEX(Reff1,MATCH('Buku Besar'!H4512,Akun1,0)),""))</f>
        <v/>
      </c>
      <c r="L4512" s="331" t="str">
        <f>IF(H4512="","",IFERROR(INDEX(Penerimaan1,MATCH('Buku Besar'!H4512,Akun1,0)),""))</f>
        <v/>
      </c>
      <c r="M4512" s="331" t="str">
        <f>IF(H4512="","",IFERROR(INDEX(Pengeluaran1,MATCH('Buku Besar'!H4512,Akun1,0)),""))</f>
        <v/>
      </c>
    </row>
    <row r="4513" spans="1:13" x14ac:dyDescent="0.25">
      <c r="A4513" s="91" t="str">
        <f t="shared" si="140"/>
        <v/>
      </c>
      <c r="B4513" s="330" t="str">
        <f>IF(A4513="","",IFERROR(INDEX(Tanggal,MATCH('Buku Besar'!A4513,Akun,0)),""))</f>
        <v/>
      </c>
      <c r="C4513" s="2" t="str">
        <f>IF(A4513="","",IFERROR(INDEX(Keterangan,MATCH('Buku Besar'!A4513,Akun,0)),""))</f>
        <v/>
      </c>
      <c r="D4513" s="2" t="str">
        <f>IF(A4513="","",IFERROR(INDEX(Reff,MATCH('Buku Besar'!A4513,Akun,0)),""))</f>
        <v/>
      </c>
      <c r="E4513" s="331" t="str">
        <f>IF(A4513="","",IFERROR(INDEX(Penerimaan,MATCH('Buku Besar'!A4513,Akun,0)),""))</f>
        <v/>
      </c>
      <c r="F4513" s="331" t="str">
        <f>IF(A4513="","",IFERROR(INDEX(Pengeluaran,MATCH('Buku Besar'!A4513,Akun,0)),""))</f>
        <v/>
      </c>
      <c r="H4513" s="91" t="str">
        <f t="shared" si="141"/>
        <v/>
      </c>
      <c r="I4513" s="330" t="str">
        <f>IF(H4513="","",IFERROR(INDEX(Tanggal1,MATCH('Buku Besar'!H4513,Akun1,0)),""))</f>
        <v/>
      </c>
      <c r="J4513" s="2" t="str">
        <f>IF(H4513="","",IFERROR(INDEX(Keterangan1,MATCH('Buku Besar'!H4513,Akun1,0)),""))</f>
        <v/>
      </c>
      <c r="K4513" s="2" t="str">
        <f>IF(H4513="","",IFERROR(INDEX(Reff1,MATCH('Buku Besar'!H4513,Akun1,0)),""))</f>
        <v/>
      </c>
      <c r="L4513" s="331" t="str">
        <f>IF(H4513="","",IFERROR(INDEX(Penerimaan1,MATCH('Buku Besar'!H4513,Akun1,0)),""))</f>
        <v/>
      </c>
      <c r="M4513" s="331" t="str">
        <f>IF(H4513="","",IFERROR(INDEX(Pengeluaran1,MATCH('Buku Besar'!H4513,Akun1,0)),""))</f>
        <v/>
      </c>
    </row>
    <row r="4514" spans="1:13" x14ac:dyDescent="0.25">
      <c r="A4514" s="91" t="str">
        <f t="shared" si="140"/>
        <v/>
      </c>
      <c r="B4514" s="330" t="str">
        <f>IF(A4514="","",IFERROR(INDEX(Tanggal,MATCH('Buku Besar'!A4514,Akun,0)),""))</f>
        <v/>
      </c>
      <c r="C4514" s="2" t="str">
        <f>IF(A4514="","",IFERROR(INDEX(Keterangan,MATCH('Buku Besar'!A4514,Akun,0)),""))</f>
        <v/>
      </c>
      <c r="D4514" s="2" t="str">
        <f>IF(A4514="","",IFERROR(INDEX(Reff,MATCH('Buku Besar'!A4514,Akun,0)),""))</f>
        <v/>
      </c>
      <c r="E4514" s="331" t="str">
        <f>IF(A4514="","",IFERROR(INDEX(Penerimaan,MATCH('Buku Besar'!A4514,Akun,0)),""))</f>
        <v/>
      </c>
      <c r="F4514" s="331" t="str">
        <f>IF(A4514="","",IFERROR(INDEX(Pengeluaran,MATCH('Buku Besar'!A4514,Akun,0)),""))</f>
        <v/>
      </c>
      <c r="H4514" s="91" t="str">
        <f t="shared" si="141"/>
        <v/>
      </c>
      <c r="I4514" s="330" t="str">
        <f>IF(H4514="","",IFERROR(INDEX(Tanggal1,MATCH('Buku Besar'!H4514,Akun1,0)),""))</f>
        <v/>
      </c>
      <c r="J4514" s="2" t="str">
        <f>IF(H4514="","",IFERROR(INDEX(Keterangan1,MATCH('Buku Besar'!H4514,Akun1,0)),""))</f>
        <v/>
      </c>
      <c r="K4514" s="2" t="str">
        <f>IF(H4514="","",IFERROR(INDEX(Reff1,MATCH('Buku Besar'!H4514,Akun1,0)),""))</f>
        <v/>
      </c>
      <c r="L4514" s="331" t="str">
        <f>IF(H4514="","",IFERROR(INDEX(Penerimaan1,MATCH('Buku Besar'!H4514,Akun1,0)),""))</f>
        <v/>
      </c>
      <c r="M4514" s="331" t="str">
        <f>IF(H4514="","",IFERROR(INDEX(Pengeluaran1,MATCH('Buku Besar'!H4514,Akun1,0)),""))</f>
        <v/>
      </c>
    </row>
    <row r="4515" spans="1:13" x14ac:dyDescent="0.25">
      <c r="A4515" s="91" t="str">
        <f t="shared" si="140"/>
        <v/>
      </c>
      <c r="B4515" s="330" t="str">
        <f>IF(A4515="","",IFERROR(INDEX(Tanggal,MATCH('Buku Besar'!A4515,Akun,0)),""))</f>
        <v/>
      </c>
      <c r="C4515" s="2" t="str">
        <f>IF(A4515="","",IFERROR(INDEX(Keterangan,MATCH('Buku Besar'!A4515,Akun,0)),""))</f>
        <v/>
      </c>
      <c r="D4515" s="2" t="str">
        <f>IF(A4515="","",IFERROR(INDEX(Reff,MATCH('Buku Besar'!A4515,Akun,0)),""))</f>
        <v/>
      </c>
      <c r="E4515" s="331" t="str">
        <f>IF(A4515="","",IFERROR(INDEX(Penerimaan,MATCH('Buku Besar'!A4515,Akun,0)),""))</f>
        <v/>
      </c>
      <c r="F4515" s="331" t="str">
        <f>IF(A4515="","",IFERROR(INDEX(Pengeluaran,MATCH('Buku Besar'!A4515,Akun,0)),""))</f>
        <v/>
      </c>
      <c r="H4515" s="91" t="str">
        <f t="shared" si="141"/>
        <v/>
      </c>
      <c r="I4515" s="330" t="str">
        <f>IF(H4515="","",IFERROR(INDEX(Tanggal1,MATCH('Buku Besar'!H4515,Akun1,0)),""))</f>
        <v/>
      </c>
      <c r="J4515" s="2" t="str">
        <f>IF(H4515="","",IFERROR(INDEX(Keterangan1,MATCH('Buku Besar'!H4515,Akun1,0)),""))</f>
        <v/>
      </c>
      <c r="K4515" s="2" t="str">
        <f>IF(H4515="","",IFERROR(INDEX(Reff1,MATCH('Buku Besar'!H4515,Akun1,0)),""))</f>
        <v/>
      </c>
      <c r="L4515" s="331" t="str">
        <f>IF(H4515="","",IFERROR(INDEX(Penerimaan1,MATCH('Buku Besar'!H4515,Akun1,0)),""))</f>
        <v/>
      </c>
      <c r="M4515" s="331" t="str">
        <f>IF(H4515="","",IFERROR(INDEX(Pengeluaran1,MATCH('Buku Besar'!H4515,Akun1,0)),""))</f>
        <v/>
      </c>
    </row>
    <row r="4516" spans="1:13" x14ac:dyDescent="0.25">
      <c r="A4516" s="91" t="str">
        <f t="shared" si="140"/>
        <v/>
      </c>
      <c r="B4516" s="330" t="str">
        <f>IF(A4516="","",IFERROR(INDEX(Tanggal,MATCH('Buku Besar'!A4516,Akun,0)),""))</f>
        <v/>
      </c>
      <c r="C4516" s="2" t="str">
        <f>IF(A4516="","",IFERROR(INDEX(Keterangan,MATCH('Buku Besar'!A4516,Akun,0)),""))</f>
        <v/>
      </c>
      <c r="D4516" s="2" t="str">
        <f>IF(A4516="","",IFERROR(INDEX(Reff,MATCH('Buku Besar'!A4516,Akun,0)),""))</f>
        <v/>
      </c>
      <c r="E4516" s="331" t="str">
        <f>IF(A4516="","",IFERROR(INDEX(Penerimaan,MATCH('Buku Besar'!A4516,Akun,0)),""))</f>
        <v/>
      </c>
      <c r="F4516" s="331" t="str">
        <f>IF(A4516="","",IFERROR(INDEX(Pengeluaran,MATCH('Buku Besar'!A4516,Akun,0)),""))</f>
        <v/>
      </c>
      <c r="H4516" s="91" t="str">
        <f t="shared" si="141"/>
        <v/>
      </c>
      <c r="I4516" s="330" t="str">
        <f>IF(H4516="","",IFERROR(INDEX(Tanggal1,MATCH('Buku Besar'!H4516,Akun1,0)),""))</f>
        <v/>
      </c>
      <c r="J4516" s="2" t="str">
        <f>IF(H4516="","",IFERROR(INDEX(Keterangan1,MATCH('Buku Besar'!H4516,Akun1,0)),""))</f>
        <v/>
      </c>
      <c r="K4516" s="2" t="str">
        <f>IF(H4516="","",IFERROR(INDEX(Reff1,MATCH('Buku Besar'!H4516,Akun1,0)),""))</f>
        <v/>
      </c>
      <c r="L4516" s="331" t="str">
        <f>IF(H4516="","",IFERROR(INDEX(Penerimaan1,MATCH('Buku Besar'!H4516,Akun1,0)),""))</f>
        <v/>
      </c>
      <c r="M4516" s="331" t="str">
        <f>IF(H4516="","",IFERROR(INDEX(Pengeluaran1,MATCH('Buku Besar'!H4516,Akun1,0)),""))</f>
        <v/>
      </c>
    </row>
    <row r="4517" spans="1:13" x14ac:dyDescent="0.25">
      <c r="A4517" s="91" t="str">
        <f t="shared" si="140"/>
        <v/>
      </c>
      <c r="B4517" s="330" t="str">
        <f>IF(A4517="","",IFERROR(INDEX(Tanggal,MATCH('Buku Besar'!A4517,Akun,0)),""))</f>
        <v/>
      </c>
      <c r="C4517" s="2" t="str">
        <f>IF(A4517="","",IFERROR(INDEX(Keterangan,MATCH('Buku Besar'!A4517,Akun,0)),""))</f>
        <v/>
      </c>
      <c r="D4517" s="2" t="str">
        <f>IF(A4517="","",IFERROR(INDEX(Reff,MATCH('Buku Besar'!A4517,Akun,0)),""))</f>
        <v/>
      </c>
      <c r="E4517" s="331" t="str">
        <f>IF(A4517="","",IFERROR(INDEX(Penerimaan,MATCH('Buku Besar'!A4517,Akun,0)),""))</f>
        <v/>
      </c>
      <c r="F4517" s="331" t="str">
        <f>IF(A4517="","",IFERROR(INDEX(Pengeluaran,MATCH('Buku Besar'!A4517,Akun,0)),""))</f>
        <v/>
      </c>
      <c r="H4517" s="91" t="str">
        <f t="shared" si="141"/>
        <v/>
      </c>
      <c r="I4517" s="330" t="str">
        <f>IF(H4517="","",IFERROR(INDEX(Tanggal1,MATCH('Buku Besar'!H4517,Akun1,0)),""))</f>
        <v/>
      </c>
      <c r="J4517" s="2" t="str">
        <f>IF(H4517="","",IFERROR(INDEX(Keterangan1,MATCH('Buku Besar'!H4517,Akun1,0)),""))</f>
        <v/>
      </c>
      <c r="K4517" s="2" t="str">
        <f>IF(H4517="","",IFERROR(INDEX(Reff1,MATCH('Buku Besar'!H4517,Akun1,0)),""))</f>
        <v/>
      </c>
      <c r="L4517" s="331" t="str">
        <f>IF(H4517="","",IFERROR(INDEX(Penerimaan1,MATCH('Buku Besar'!H4517,Akun1,0)),""))</f>
        <v/>
      </c>
      <c r="M4517" s="331" t="str">
        <f>IF(H4517="","",IFERROR(INDEX(Pengeluaran1,MATCH('Buku Besar'!H4517,Akun1,0)),""))</f>
        <v/>
      </c>
    </row>
    <row r="4518" spans="1:13" x14ac:dyDescent="0.25">
      <c r="A4518" s="91" t="str">
        <f t="shared" si="140"/>
        <v/>
      </c>
      <c r="B4518" s="330" t="str">
        <f>IF(A4518="","",IFERROR(INDEX(Tanggal,MATCH('Buku Besar'!A4518,Akun,0)),""))</f>
        <v/>
      </c>
      <c r="C4518" s="2" t="str">
        <f>IF(A4518="","",IFERROR(INDEX(Keterangan,MATCH('Buku Besar'!A4518,Akun,0)),""))</f>
        <v/>
      </c>
      <c r="D4518" s="2" t="str">
        <f>IF(A4518="","",IFERROR(INDEX(Reff,MATCH('Buku Besar'!A4518,Akun,0)),""))</f>
        <v/>
      </c>
      <c r="E4518" s="331" t="str">
        <f>IF(A4518="","",IFERROR(INDEX(Penerimaan,MATCH('Buku Besar'!A4518,Akun,0)),""))</f>
        <v/>
      </c>
      <c r="F4518" s="331" t="str">
        <f>IF(A4518="","",IFERROR(INDEX(Pengeluaran,MATCH('Buku Besar'!A4518,Akun,0)),""))</f>
        <v/>
      </c>
      <c r="H4518" s="91" t="str">
        <f t="shared" si="141"/>
        <v/>
      </c>
      <c r="I4518" s="330" t="str">
        <f>IF(H4518="","",IFERROR(INDEX(Tanggal1,MATCH('Buku Besar'!H4518,Akun1,0)),""))</f>
        <v/>
      </c>
      <c r="J4518" s="2" t="str">
        <f>IF(H4518="","",IFERROR(INDEX(Keterangan1,MATCH('Buku Besar'!H4518,Akun1,0)),""))</f>
        <v/>
      </c>
      <c r="K4518" s="2" t="str">
        <f>IF(H4518="","",IFERROR(INDEX(Reff1,MATCH('Buku Besar'!H4518,Akun1,0)),""))</f>
        <v/>
      </c>
      <c r="L4518" s="331" t="str">
        <f>IF(H4518="","",IFERROR(INDEX(Penerimaan1,MATCH('Buku Besar'!H4518,Akun1,0)),""))</f>
        <v/>
      </c>
      <c r="M4518" s="331" t="str">
        <f>IF(H4518="","",IFERROR(INDEX(Pengeluaran1,MATCH('Buku Besar'!H4518,Akun1,0)),""))</f>
        <v/>
      </c>
    </row>
    <row r="4519" spans="1:13" x14ac:dyDescent="0.25">
      <c r="A4519" s="91" t="str">
        <f t="shared" si="140"/>
        <v/>
      </c>
      <c r="B4519" s="330" t="str">
        <f>IF(A4519="","",IFERROR(INDEX(Tanggal,MATCH('Buku Besar'!A4519,Akun,0)),""))</f>
        <v/>
      </c>
      <c r="C4519" s="2" t="str">
        <f>IF(A4519="","",IFERROR(INDEX(Keterangan,MATCH('Buku Besar'!A4519,Akun,0)),""))</f>
        <v/>
      </c>
      <c r="D4519" s="2" t="str">
        <f>IF(A4519="","",IFERROR(INDEX(Reff,MATCH('Buku Besar'!A4519,Akun,0)),""))</f>
        <v/>
      </c>
      <c r="E4519" s="331" t="str">
        <f>IF(A4519="","",IFERROR(INDEX(Penerimaan,MATCH('Buku Besar'!A4519,Akun,0)),""))</f>
        <v/>
      </c>
      <c r="F4519" s="331" t="str">
        <f>IF(A4519="","",IFERROR(INDEX(Pengeluaran,MATCH('Buku Besar'!A4519,Akun,0)),""))</f>
        <v/>
      </c>
      <c r="H4519" s="91" t="str">
        <f t="shared" si="141"/>
        <v/>
      </c>
      <c r="I4519" s="330" t="str">
        <f>IF(H4519="","",IFERROR(INDEX(Tanggal1,MATCH('Buku Besar'!H4519,Akun1,0)),""))</f>
        <v/>
      </c>
      <c r="J4519" s="2" t="str">
        <f>IF(H4519="","",IFERROR(INDEX(Keterangan1,MATCH('Buku Besar'!H4519,Akun1,0)),""))</f>
        <v/>
      </c>
      <c r="K4519" s="2" t="str">
        <f>IF(H4519="","",IFERROR(INDEX(Reff1,MATCH('Buku Besar'!H4519,Akun1,0)),""))</f>
        <v/>
      </c>
      <c r="L4519" s="331" t="str">
        <f>IF(H4519="","",IFERROR(INDEX(Penerimaan1,MATCH('Buku Besar'!H4519,Akun1,0)),""))</f>
        <v/>
      </c>
      <c r="M4519" s="331" t="str">
        <f>IF(H4519="","",IFERROR(INDEX(Pengeluaran1,MATCH('Buku Besar'!H4519,Akun1,0)),""))</f>
        <v/>
      </c>
    </row>
    <row r="4520" spans="1:13" x14ac:dyDescent="0.25">
      <c r="A4520" s="91" t="str">
        <f t="shared" si="140"/>
        <v/>
      </c>
      <c r="B4520" s="330" t="str">
        <f>IF(A4520="","",IFERROR(INDEX(Tanggal,MATCH('Buku Besar'!A4520,Akun,0)),""))</f>
        <v/>
      </c>
      <c r="C4520" s="2" t="str">
        <f>IF(A4520="","",IFERROR(INDEX(Keterangan,MATCH('Buku Besar'!A4520,Akun,0)),""))</f>
        <v/>
      </c>
      <c r="D4520" s="2" t="str">
        <f>IF(A4520="","",IFERROR(INDEX(Reff,MATCH('Buku Besar'!A4520,Akun,0)),""))</f>
        <v/>
      </c>
      <c r="E4520" s="331" t="str">
        <f>IF(A4520="","",IFERROR(INDEX(Penerimaan,MATCH('Buku Besar'!A4520,Akun,0)),""))</f>
        <v/>
      </c>
      <c r="F4520" s="331" t="str">
        <f>IF(A4520="","",IFERROR(INDEX(Pengeluaran,MATCH('Buku Besar'!A4520,Akun,0)),""))</f>
        <v/>
      </c>
      <c r="H4520" s="91" t="str">
        <f t="shared" si="141"/>
        <v/>
      </c>
      <c r="I4520" s="330" t="str">
        <f>IF(H4520="","",IFERROR(INDEX(Tanggal1,MATCH('Buku Besar'!H4520,Akun1,0)),""))</f>
        <v/>
      </c>
      <c r="J4520" s="2" t="str">
        <f>IF(H4520="","",IFERROR(INDEX(Keterangan1,MATCH('Buku Besar'!H4520,Akun1,0)),""))</f>
        <v/>
      </c>
      <c r="K4520" s="2" t="str">
        <f>IF(H4520="","",IFERROR(INDEX(Reff1,MATCH('Buku Besar'!H4520,Akun1,0)),""))</f>
        <v/>
      </c>
      <c r="L4520" s="331" t="str">
        <f>IF(H4520="","",IFERROR(INDEX(Penerimaan1,MATCH('Buku Besar'!H4520,Akun1,0)),""))</f>
        <v/>
      </c>
      <c r="M4520" s="331" t="str">
        <f>IF(H4520="","",IFERROR(INDEX(Pengeluaran1,MATCH('Buku Besar'!H4520,Akun1,0)),""))</f>
        <v/>
      </c>
    </row>
    <row r="4521" spans="1:13" x14ac:dyDescent="0.25">
      <c r="A4521" s="91" t="str">
        <f t="shared" si="140"/>
        <v/>
      </c>
      <c r="B4521" s="330" t="str">
        <f>IF(A4521="","",IFERROR(INDEX(Tanggal,MATCH('Buku Besar'!A4521,Akun,0)),""))</f>
        <v/>
      </c>
      <c r="C4521" s="2" t="str">
        <f>IF(A4521="","",IFERROR(INDEX(Keterangan,MATCH('Buku Besar'!A4521,Akun,0)),""))</f>
        <v/>
      </c>
      <c r="D4521" s="2" t="str">
        <f>IF(A4521="","",IFERROR(INDEX(Reff,MATCH('Buku Besar'!A4521,Akun,0)),""))</f>
        <v/>
      </c>
      <c r="E4521" s="331" t="str">
        <f>IF(A4521="","",IFERROR(INDEX(Penerimaan,MATCH('Buku Besar'!A4521,Akun,0)),""))</f>
        <v/>
      </c>
      <c r="F4521" s="331" t="str">
        <f>IF(A4521="","",IFERROR(INDEX(Pengeluaran,MATCH('Buku Besar'!A4521,Akun,0)),""))</f>
        <v/>
      </c>
      <c r="H4521" s="91" t="str">
        <f t="shared" si="141"/>
        <v/>
      </c>
      <c r="I4521" s="330" t="str">
        <f>IF(H4521="","",IFERROR(INDEX(Tanggal1,MATCH('Buku Besar'!H4521,Akun1,0)),""))</f>
        <v/>
      </c>
      <c r="J4521" s="2" t="str">
        <f>IF(H4521="","",IFERROR(INDEX(Keterangan1,MATCH('Buku Besar'!H4521,Akun1,0)),""))</f>
        <v/>
      </c>
      <c r="K4521" s="2" t="str">
        <f>IF(H4521="","",IFERROR(INDEX(Reff1,MATCH('Buku Besar'!H4521,Akun1,0)),""))</f>
        <v/>
      </c>
      <c r="L4521" s="331" t="str">
        <f>IF(H4521="","",IFERROR(INDEX(Penerimaan1,MATCH('Buku Besar'!H4521,Akun1,0)),""))</f>
        <v/>
      </c>
      <c r="M4521" s="331" t="str">
        <f>IF(H4521="","",IFERROR(INDEX(Pengeluaran1,MATCH('Buku Besar'!H4521,Akun1,0)),""))</f>
        <v/>
      </c>
    </row>
    <row r="4522" spans="1:13" x14ac:dyDescent="0.25">
      <c r="A4522" s="91" t="str">
        <f t="shared" si="140"/>
        <v/>
      </c>
      <c r="B4522" s="330" t="str">
        <f>IF(A4522="","",IFERROR(INDEX(Tanggal,MATCH('Buku Besar'!A4522,Akun,0)),""))</f>
        <v/>
      </c>
      <c r="C4522" s="2" t="str">
        <f>IF(A4522="","",IFERROR(INDEX(Keterangan,MATCH('Buku Besar'!A4522,Akun,0)),""))</f>
        <v/>
      </c>
      <c r="D4522" s="2" t="str">
        <f>IF(A4522="","",IFERROR(INDEX(Reff,MATCH('Buku Besar'!A4522,Akun,0)),""))</f>
        <v/>
      </c>
      <c r="E4522" s="331" t="str">
        <f>IF(A4522="","",IFERROR(INDEX(Penerimaan,MATCH('Buku Besar'!A4522,Akun,0)),""))</f>
        <v/>
      </c>
      <c r="F4522" s="331" t="str">
        <f>IF(A4522="","",IFERROR(INDEX(Pengeluaran,MATCH('Buku Besar'!A4522,Akun,0)),""))</f>
        <v/>
      </c>
      <c r="H4522" s="91" t="str">
        <f t="shared" si="141"/>
        <v/>
      </c>
      <c r="I4522" s="330" t="str">
        <f>IF(H4522="","",IFERROR(INDEX(Tanggal1,MATCH('Buku Besar'!H4522,Akun1,0)),""))</f>
        <v/>
      </c>
      <c r="J4522" s="2" t="str">
        <f>IF(H4522="","",IFERROR(INDEX(Keterangan1,MATCH('Buku Besar'!H4522,Akun1,0)),""))</f>
        <v/>
      </c>
      <c r="K4522" s="2" t="str">
        <f>IF(H4522="","",IFERROR(INDEX(Reff1,MATCH('Buku Besar'!H4522,Akun1,0)),""))</f>
        <v/>
      </c>
      <c r="L4522" s="331" t="str">
        <f>IF(H4522="","",IFERROR(INDEX(Penerimaan1,MATCH('Buku Besar'!H4522,Akun1,0)),""))</f>
        <v/>
      </c>
      <c r="M4522" s="331" t="str">
        <f>IF(H4522="","",IFERROR(INDEX(Pengeluaran1,MATCH('Buku Besar'!H4522,Akun1,0)),""))</f>
        <v/>
      </c>
    </row>
    <row r="4523" spans="1:13" x14ac:dyDescent="0.25">
      <c r="A4523" s="91" t="str">
        <f t="shared" si="140"/>
        <v/>
      </c>
      <c r="B4523" s="330" t="str">
        <f>IF(A4523="","",IFERROR(INDEX(Tanggal,MATCH('Buku Besar'!A4523,Akun,0)),""))</f>
        <v/>
      </c>
      <c r="C4523" s="2" t="str">
        <f>IF(A4523="","",IFERROR(INDEX(Keterangan,MATCH('Buku Besar'!A4523,Akun,0)),""))</f>
        <v/>
      </c>
      <c r="D4523" s="2" t="str">
        <f>IF(A4523="","",IFERROR(INDEX(Reff,MATCH('Buku Besar'!A4523,Akun,0)),""))</f>
        <v/>
      </c>
      <c r="E4523" s="331" t="str">
        <f>IF(A4523="","",IFERROR(INDEX(Penerimaan,MATCH('Buku Besar'!A4523,Akun,0)),""))</f>
        <v/>
      </c>
      <c r="F4523" s="331" t="str">
        <f>IF(A4523="","",IFERROR(INDEX(Pengeluaran,MATCH('Buku Besar'!A4523,Akun,0)),""))</f>
        <v/>
      </c>
      <c r="H4523" s="91" t="str">
        <f t="shared" si="141"/>
        <v/>
      </c>
      <c r="I4523" s="330" t="str">
        <f>IF(H4523="","",IFERROR(INDEX(Tanggal1,MATCH('Buku Besar'!H4523,Akun1,0)),""))</f>
        <v/>
      </c>
      <c r="J4523" s="2" t="str">
        <f>IF(H4523="","",IFERROR(INDEX(Keterangan1,MATCH('Buku Besar'!H4523,Akun1,0)),""))</f>
        <v/>
      </c>
      <c r="K4523" s="2" t="str">
        <f>IF(H4523="","",IFERROR(INDEX(Reff1,MATCH('Buku Besar'!H4523,Akun1,0)),""))</f>
        <v/>
      </c>
      <c r="L4523" s="331" t="str">
        <f>IF(H4523="","",IFERROR(INDEX(Penerimaan1,MATCH('Buku Besar'!H4523,Akun1,0)),""))</f>
        <v/>
      </c>
      <c r="M4523" s="331" t="str">
        <f>IF(H4523="","",IFERROR(INDEX(Pengeluaran1,MATCH('Buku Besar'!H4523,Akun1,0)),""))</f>
        <v/>
      </c>
    </row>
    <row r="4524" spans="1:13" x14ac:dyDescent="0.25">
      <c r="A4524" s="91" t="str">
        <f t="shared" si="140"/>
        <v/>
      </c>
      <c r="B4524" s="330" t="str">
        <f>IF(A4524="","",IFERROR(INDEX(Tanggal,MATCH('Buku Besar'!A4524,Akun,0)),""))</f>
        <v/>
      </c>
      <c r="C4524" s="2" t="str">
        <f>IF(A4524="","",IFERROR(INDEX(Keterangan,MATCH('Buku Besar'!A4524,Akun,0)),""))</f>
        <v/>
      </c>
      <c r="D4524" s="2" t="str">
        <f>IF(A4524="","",IFERROR(INDEX(Reff,MATCH('Buku Besar'!A4524,Akun,0)),""))</f>
        <v/>
      </c>
      <c r="E4524" s="331" t="str">
        <f>IF(A4524="","",IFERROR(INDEX(Penerimaan,MATCH('Buku Besar'!A4524,Akun,0)),""))</f>
        <v/>
      </c>
      <c r="F4524" s="331" t="str">
        <f>IF(A4524="","",IFERROR(INDEX(Pengeluaran,MATCH('Buku Besar'!A4524,Akun,0)),""))</f>
        <v/>
      </c>
      <c r="H4524" s="91" t="str">
        <f t="shared" si="141"/>
        <v/>
      </c>
      <c r="I4524" s="330" t="str">
        <f>IF(H4524="","",IFERROR(INDEX(Tanggal1,MATCH('Buku Besar'!H4524,Akun1,0)),""))</f>
        <v/>
      </c>
      <c r="J4524" s="2" t="str">
        <f>IF(H4524="","",IFERROR(INDEX(Keterangan1,MATCH('Buku Besar'!H4524,Akun1,0)),""))</f>
        <v/>
      </c>
      <c r="K4524" s="2" t="str">
        <f>IF(H4524="","",IFERROR(INDEX(Reff1,MATCH('Buku Besar'!H4524,Akun1,0)),""))</f>
        <v/>
      </c>
      <c r="L4524" s="331" t="str">
        <f>IF(H4524="","",IFERROR(INDEX(Penerimaan1,MATCH('Buku Besar'!H4524,Akun1,0)),""))</f>
        <v/>
      </c>
      <c r="M4524" s="331" t="str">
        <f>IF(H4524="","",IFERROR(INDEX(Pengeluaran1,MATCH('Buku Besar'!H4524,Akun1,0)),""))</f>
        <v/>
      </c>
    </row>
    <row r="4525" spans="1:13" x14ac:dyDescent="0.25">
      <c r="A4525" s="91" t="str">
        <f t="shared" si="140"/>
        <v/>
      </c>
      <c r="B4525" s="330" t="str">
        <f>IF(A4525="","",IFERROR(INDEX(Tanggal,MATCH('Buku Besar'!A4525,Akun,0)),""))</f>
        <v/>
      </c>
      <c r="C4525" s="2" t="str">
        <f>IF(A4525="","",IFERROR(INDEX(Keterangan,MATCH('Buku Besar'!A4525,Akun,0)),""))</f>
        <v/>
      </c>
      <c r="D4525" s="2" t="str">
        <f>IF(A4525="","",IFERROR(INDEX(Reff,MATCH('Buku Besar'!A4525,Akun,0)),""))</f>
        <v/>
      </c>
      <c r="E4525" s="331" t="str">
        <f>IF(A4525="","",IFERROR(INDEX(Penerimaan,MATCH('Buku Besar'!A4525,Akun,0)),""))</f>
        <v/>
      </c>
      <c r="F4525" s="331" t="str">
        <f>IF(A4525="","",IFERROR(INDEX(Pengeluaran,MATCH('Buku Besar'!A4525,Akun,0)),""))</f>
        <v/>
      </c>
      <c r="H4525" s="91" t="str">
        <f t="shared" si="141"/>
        <v/>
      </c>
      <c r="I4525" s="330" t="str">
        <f>IF(H4525="","",IFERROR(INDEX(Tanggal1,MATCH('Buku Besar'!H4525,Akun1,0)),""))</f>
        <v/>
      </c>
      <c r="J4525" s="2" t="str">
        <f>IF(H4525="","",IFERROR(INDEX(Keterangan1,MATCH('Buku Besar'!H4525,Akun1,0)),""))</f>
        <v/>
      </c>
      <c r="K4525" s="2" t="str">
        <f>IF(H4525="","",IFERROR(INDEX(Reff1,MATCH('Buku Besar'!H4525,Akun1,0)),""))</f>
        <v/>
      </c>
      <c r="L4525" s="331" t="str">
        <f>IF(H4525="","",IFERROR(INDEX(Penerimaan1,MATCH('Buku Besar'!H4525,Akun1,0)),""))</f>
        <v/>
      </c>
      <c r="M4525" s="331" t="str">
        <f>IF(H4525="","",IFERROR(INDEX(Pengeluaran1,MATCH('Buku Besar'!H4525,Akun1,0)),""))</f>
        <v/>
      </c>
    </row>
    <row r="4526" spans="1:13" x14ac:dyDescent="0.25">
      <c r="A4526" s="91" t="str">
        <f t="shared" si="140"/>
        <v/>
      </c>
      <c r="B4526" s="330" t="str">
        <f>IF(A4526="","",IFERROR(INDEX(Tanggal,MATCH('Buku Besar'!A4526,Akun,0)),""))</f>
        <v/>
      </c>
      <c r="C4526" s="2" t="str">
        <f>IF(A4526="","",IFERROR(INDEX(Keterangan,MATCH('Buku Besar'!A4526,Akun,0)),""))</f>
        <v/>
      </c>
      <c r="D4526" s="2" t="str">
        <f>IF(A4526="","",IFERROR(INDEX(Reff,MATCH('Buku Besar'!A4526,Akun,0)),""))</f>
        <v/>
      </c>
      <c r="E4526" s="331" t="str">
        <f>IF(A4526="","",IFERROR(INDEX(Penerimaan,MATCH('Buku Besar'!A4526,Akun,0)),""))</f>
        <v/>
      </c>
      <c r="F4526" s="331" t="str">
        <f>IF(A4526="","",IFERROR(INDEX(Pengeluaran,MATCH('Buku Besar'!A4526,Akun,0)),""))</f>
        <v/>
      </c>
      <c r="H4526" s="91" t="str">
        <f t="shared" si="141"/>
        <v/>
      </c>
      <c r="I4526" s="330" t="str">
        <f>IF(H4526="","",IFERROR(INDEX(Tanggal1,MATCH('Buku Besar'!H4526,Akun1,0)),""))</f>
        <v/>
      </c>
      <c r="J4526" s="2" t="str">
        <f>IF(H4526="","",IFERROR(INDEX(Keterangan1,MATCH('Buku Besar'!H4526,Akun1,0)),""))</f>
        <v/>
      </c>
      <c r="K4526" s="2" t="str">
        <f>IF(H4526="","",IFERROR(INDEX(Reff1,MATCH('Buku Besar'!H4526,Akun1,0)),""))</f>
        <v/>
      </c>
      <c r="L4526" s="331" t="str">
        <f>IF(H4526="","",IFERROR(INDEX(Penerimaan1,MATCH('Buku Besar'!H4526,Akun1,0)),""))</f>
        <v/>
      </c>
      <c r="M4526" s="331" t="str">
        <f>IF(H4526="","",IFERROR(INDEX(Pengeluaran1,MATCH('Buku Besar'!H4526,Akun1,0)),""))</f>
        <v/>
      </c>
    </row>
    <row r="4527" spans="1:13" x14ac:dyDescent="0.25">
      <c r="A4527" s="91" t="str">
        <f t="shared" si="140"/>
        <v/>
      </c>
      <c r="B4527" s="330" t="str">
        <f>IF(A4527="","",IFERROR(INDEX(Tanggal,MATCH('Buku Besar'!A4527,Akun,0)),""))</f>
        <v/>
      </c>
      <c r="C4527" s="2" t="str">
        <f>IF(A4527="","",IFERROR(INDEX(Keterangan,MATCH('Buku Besar'!A4527,Akun,0)),""))</f>
        <v/>
      </c>
      <c r="D4527" s="2" t="str">
        <f>IF(A4527="","",IFERROR(INDEX(Reff,MATCH('Buku Besar'!A4527,Akun,0)),""))</f>
        <v/>
      </c>
      <c r="E4527" s="331" t="str">
        <f>IF(A4527="","",IFERROR(INDEX(Penerimaan,MATCH('Buku Besar'!A4527,Akun,0)),""))</f>
        <v/>
      </c>
      <c r="F4527" s="331" t="str">
        <f>IF(A4527="","",IFERROR(INDEX(Pengeluaran,MATCH('Buku Besar'!A4527,Akun,0)),""))</f>
        <v/>
      </c>
      <c r="H4527" s="91" t="str">
        <f t="shared" si="141"/>
        <v/>
      </c>
      <c r="I4527" s="330" t="str">
        <f>IF(H4527="","",IFERROR(INDEX(Tanggal1,MATCH('Buku Besar'!H4527,Akun1,0)),""))</f>
        <v/>
      </c>
      <c r="J4527" s="2" t="str">
        <f>IF(H4527="","",IFERROR(INDEX(Keterangan1,MATCH('Buku Besar'!H4527,Akun1,0)),""))</f>
        <v/>
      </c>
      <c r="K4527" s="2" t="str">
        <f>IF(H4527="","",IFERROR(INDEX(Reff1,MATCH('Buku Besar'!H4527,Akun1,0)),""))</f>
        <v/>
      </c>
      <c r="L4527" s="331" t="str">
        <f>IF(H4527="","",IFERROR(INDEX(Penerimaan1,MATCH('Buku Besar'!H4527,Akun1,0)),""))</f>
        <v/>
      </c>
      <c r="M4527" s="331" t="str">
        <f>IF(H4527="","",IFERROR(INDEX(Pengeluaran1,MATCH('Buku Besar'!H4527,Akun1,0)),""))</f>
        <v/>
      </c>
    </row>
    <row r="4528" spans="1:13" x14ac:dyDescent="0.25">
      <c r="A4528" s="91" t="str">
        <f t="shared" si="140"/>
        <v/>
      </c>
      <c r="B4528" s="330" t="str">
        <f>IF(A4528="","",IFERROR(INDEX(Tanggal,MATCH('Buku Besar'!A4528,Akun,0)),""))</f>
        <v/>
      </c>
      <c r="C4528" s="2" t="str">
        <f>IF(A4528="","",IFERROR(INDEX(Keterangan,MATCH('Buku Besar'!A4528,Akun,0)),""))</f>
        <v/>
      </c>
      <c r="D4528" s="2" t="str">
        <f>IF(A4528="","",IFERROR(INDEX(Reff,MATCH('Buku Besar'!A4528,Akun,0)),""))</f>
        <v/>
      </c>
      <c r="E4528" s="331" t="str">
        <f>IF(A4528="","",IFERROR(INDEX(Penerimaan,MATCH('Buku Besar'!A4528,Akun,0)),""))</f>
        <v/>
      </c>
      <c r="F4528" s="331" t="str">
        <f>IF(A4528="","",IFERROR(INDEX(Pengeluaran,MATCH('Buku Besar'!A4528,Akun,0)),""))</f>
        <v/>
      </c>
      <c r="H4528" s="91" t="str">
        <f t="shared" si="141"/>
        <v/>
      </c>
      <c r="I4528" s="330" t="str">
        <f>IF(H4528="","",IFERROR(INDEX(Tanggal1,MATCH('Buku Besar'!H4528,Akun1,0)),""))</f>
        <v/>
      </c>
      <c r="J4528" s="2" t="str">
        <f>IF(H4528="","",IFERROR(INDEX(Keterangan1,MATCH('Buku Besar'!H4528,Akun1,0)),""))</f>
        <v/>
      </c>
      <c r="K4528" s="2" t="str">
        <f>IF(H4528="","",IFERROR(INDEX(Reff1,MATCH('Buku Besar'!H4528,Akun1,0)),""))</f>
        <v/>
      </c>
      <c r="L4528" s="331" t="str">
        <f>IF(H4528="","",IFERROR(INDEX(Penerimaan1,MATCH('Buku Besar'!H4528,Akun1,0)),""))</f>
        <v/>
      </c>
      <c r="M4528" s="331" t="str">
        <f>IF(H4528="","",IFERROR(INDEX(Pengeluaran1,MATCH('Buku Besar'!H4528,Akun1,0)),""))</f>
        <v/>
      </c>
    </row>
    <row r="4529" spans="1:13" x14ac:dyDescent="0.25">
      <c r="A4529" s="91" t="str">
        <f t="shared" si="140"/>
        <v/>
      </c>
      <c r="B4529" s="330" t="str">
        <f>IF(A4529="","",IFERROR(INDEX(Tanggal,MATCH('Buku Besar'!A4529,Akun,0)),""))</f>
        <v/>
      </c>
      <c r="C4529" s="2" t="str">
        <f>IF(A4529="","",IFERROR(INDEX(Keterangan,MATCH('Buku Besar'!A4529,Akun,0)),""))</f>
        <v/>
      </c>
      <c r="D4529" s="2" t="str">
        <f>IF(A4529="","",IFERROR(INDEX(Reff,MATCH('Buku Besar'!A4529,Akun,0)),""))</f>
        <v/>
      </c>
      <c r="E4529" s="331" t="str">
        <f>IF(A4529="","",IFERROR(INDEX(Penerimaan,MATCH('Buku Besar'!A4529,Akun,0)),""))</f>
        <v/>
      </c>
      <c r="F4529" s="331" t="str">
        <f>IF(A4529="","",IFERROR(INDEX(Pengeluaran,MATCH('Buku Besar'!A4529,Akun,0)),""))</f>
        <v/>
      </c>
      <c r="H4529" s="91" t="str">
        <f t="shared" si="141"/>
        <v/>
      </c>
      <c r="I4529" s="330" t="str">
        <f>IF(H4529="","",IFERROR(INDEX(Tanggal1,MATCH('Buku Besar'!H4529,Akun1,0)),""))</f>
        <v/>
      </c>
      <c r="J4529" s="2" t="str">
        <f>IF(H4529="","",IFERROR(INDEX(Keterangan1,MATCH('Buku Besar'!H4529,Akun1,0)),""))</f>
        <v/>
      </c>
      <c r="K4529" s="2" t="str">
        <f>IF(H4529="","",IFERROR(INDEX(Reff1,MATCH('Buku Besar'!H4529,Akun1,0)),""))</f>
        <v/>
      </c>
      <c r="L4529" s="331" t="str">
        <f>IF(H4529="","",IFERROR(INDEX(Penerimaan1,MATCH('Buku Besar'!H4529,Akun1,0)),""))</f>
        <v/>
      </c>
      <c r="M4529" s="331" t="str">
        <f>IF(H4529="","",IFERROR(INDEX(Pengeluaran1,MATCH('Buku Besar'!H4529,Akun1,0)),""))</f>
        <v/>
      </c>
    </row>
    <row r="4530" spans="1:13" x14ac:dyDescent="0.25">
      <c r="A4530" s="91" t="str">
        <f t="shared" si="140"/>
        <v/>
      </c>
      <c r="B4530" s="330" t="str">
        <f>IF(A4530="","",IFERROR(INDEX(Tanggal,MATCH('Buku Besar'!A4530,Akun,0)),""))</f>
        <v/>
      </c>
      <c r="C4530" s="2" t="str">
        <f>IF(A4530="","",IFERROR(INDEX(Keterangan,MATCH('Buku Besar'!A4530,Akun,0)),""))</f>
        <v/>
      </c>
      <c r="D4530" s="2" t="str">
        <f>IF(A4530="","",IFERROR(INDEX(Reff,MATCH('Buku Besar'!A4530,Akun,0)),""))</f>
        <v/>
      </c>
      <c r="E4530" s="331" t="str">
        <f>IF(A4530="","",IFERROR(INDEX(Penerimaan,MATCH('Buku Besar'!A4530,Akun,0)),""))</f>
        <v/>
      </c>
      <c r="F4530" s="331" t="str">
        <f>IF(A4530="","",IFERROR(INDEX(Pengeluaran,MATCH('Buku Besar'!A4530,Akun,0)),""))</f>
        <v/>
      </c>
      <c r="H4530" s="91" t="str">
        <f t="shared" si="141"/>
        <v/>
      </c>
      <c r="I4530" s="330" t="str">
        <f>IF(H4530="","",IFERROR(INDEX(Tanggal1,MATCH('Buku Besar'!H4530,Akun1,0)),""))</f>
        <v/>
      </c>
      <c r="J4530" s="2" t="str">
        <f>IF(H4530="","",IFERROR(INDEX(Keterangan1,MATCH('Buku Besar'!H4530,Akun1,0)),""))</f>
        <v/>
      </c>
      <c r="K4530" s="2" t="str">
        <f>IF(H4530="","",IFERROR(INDEX(Reff1,MATCH('Buku Besar'!H4530,Akun1,0)),""))</f>
        <v/>
      </c>
      <c r="L4530" s="331" t="str">
        <f>IF(H4530="","",IFERROR(INDEX(Penerimaan1,MATCH('Buku Besar'!H4530,Akun1,0)),""))</f>
        <v/>
      </c>
      <c r="M4530" s="331" t="str">
        <f>IF(H4530="","",IFERROR(INDEX(Pengeluaran1,MATCH('Buku Besar'!H4530,Akun1,0)),""))</f>
        <v/>
      </c>
    </row>
    <row r="4531" spans="1:13" x14ac:dyDescent="0.25">
      <c r="A4531" s="91" t="str">
        <f t="shared" si="140"/>
        <v/>
      </c>
      <c r="B4531" s="330" t="str">
        <f>IF(A4531="","",IFERROR(INDEX(Tanggal,MATCH('Buku Besar'!A4531,Akun,0)),""))</f>
        <v/>
      </c>
      <c r="C4531" s="2" t="str">
        <f>IF(A4531="","",IFERROR(INDEX(Keterangan,MATCH('Buku Besar'!A4531,Akun,0)),""))</f>
        <v/>
      </c>
      <c r="D4531" s="2" t="str">
        <f>IF(A4531="","",IFERROR(INDEX(Reff,MATCH('Buku Besar'!A4531,Akun,0)),""))</f>
        <v/>
      </c>
      <c r="E4531" s="331" t="str">
        <f>IF(A4531="","",IFERROR(INDEX(Penerimaan,MATCH('Buku Besar'!A4531,Akun,0)),""))</f>
        <v/>
      </c>
      <c r="F4531" s="331" t="str">
        <f>IF(A4531="","",IFERROR(INDEX(Pengeluaran,MATCH('Buku Besar'!A4531,Akun,0)),""))</f>
        <v/>
      </c>
      <c r="H4531" s="91" t="str">
        <f t="shared" si="141"/>
        <v/>
      </c>
      <c r="I4531" s="330" t="str">
        <f>IF(H4531="","",IFERROR(INDEX(Tanggal1,MATCH('Buku Besar'!H4531,Akun1,0)),""))</f>
        <v/>
      </c>
      <c r="J4531" s="2" t="str">
        <f>IF(H4531="","",IFERROR(INDEX(Keterangan1,MATCH('Buku Besar'!H4531,Akun1,0)),""))</f>
        <v/>
      </c>
      <c r="K4531" s="2" t="str">
        <f>IF(H4531="","",IFERROR(INDEX(Reff1,MATCH('Buku Besar'!H4531,Akun1,0)),""))</f>
        <v/>
      </c>
      <c r="L4531" s="331" t="str">
        <f>IF(H4531="","",IFERROR(INDEX(Penerimaan1,MATCH('Buku Besar'!H4531,Akun1,0)),""))</f>
        <v/>
      </c>
      <c r="M4531" s="331" t="str">
        <f>IF(H4531="","",IFERROR(INDEX(Pengeluaran1,MATCH('Buku Besar'!H4531,Akun1,0)),""))</f>
        <v/>
      </c>
    </row>
    <row r="4532" spans="1:13" x14ac:dyDescent="0.25">
      <c r="A4532" s="91" t="str">
        <f t="shared" si="140"/>
        <v/>
      </c>
      <c r="B4532" s="330" t="str">
        <f>IF(A4532="","",IFERROR(INDEX(Tanggal,MATCH('Buku Besar'!A4532,Akun,0)),""))</f>
        <v/>
      </c>
      <c r="C4532" s="2" t="str">
        <f>IF(A4532="","",IFERROR(INDEX(Keterangan,MATCH('Buku Besar'!A4532,Akun,0)),""))</f>
        <v/>
      </c>
      <c r="D4532" s="2" t="str">
        <f>IF(A4532="","",IFERROR(INDEX(Reff,MATCH('Buku Besar'!A4532,Akun,0)),""))</f>
        <v/>
      </c>
      <c r="E4532" s="331" t="str">
        <f>IF(A4532="","",IFERROR(INDEX(Penerimaan,MATCH('Buku Besar'!A4532,Akun,0)),""))</f>
        <v/>
      </c>
      <c r="F4532" s="331" t="str">
        <f>IF(A4532="","",IFERROR(INDEX(Pengeluaran,MATCH('Buku Besar'!A4532,Akun,0)),""))</f>
        <v/>
      </c>
      <c r="H4532" s="91" t="str">
        <f t="shared" si="141"/>
        <v/>
      </c>
      <c r="I4532" s="330" t="str">
        <f>IF(H4532="","",IFERROR(INDEX(Tanggal1,MATCH('Buku Besar'!H4532,Akun1,0)),""))</f>
        <v/>
      </c>
      <c r="J4532" s="2" t="str">
        <f>IF(H4532="","",IFERROR(INDEX(Keterangan1,MATCH('Buku Besar'!H4532,Akun1,0)),""))</f>
        <v/>
      </c>
      <c r="K4532" s="2" t="str">
        <f>IF(H4532="","",IFERROR(INDEX(Reff1,MATCH('Buku Besar'!H4532,Akun1,0)),""))</f>
        <v/>
      </c>
      <c r="L4532" s="331" t="str">
        <f>IF(H4532="","",IFERROR(INDEX(Penerimaan1,MATCH('Buku Besar'!H4532,Akun1,0)),""))</f>
        <v/>
      </c>
      <c r="M4532" s="331" t="str">
        <f>IF(H4532="","",IFERROR(INDEX(Pengeluaran1,MATCH('Buku Besar'!H4532,Akun1,0)),""))</f>
        <v/>
      </c>
    </row>
    <row r="4533" spans="1:13" x14ac:dyDescent="0.25">
      <c r="A4533" s="91" t="str">
        <f t="shared" si="140"/>
        <v/>
      </c>
      <c r="B4533" s="330" t="str">
        <f>IF(A4533="","",IFERROR(INDEX(Tanggal,MATCH('Buku Besar'!A4533,Akun,0)),""))</f>
        <v/>
      </c>
      <c r="C4533" s="2" t="str">
        <f>IF(A4533="","",IFERROR(INDEX(Keterangan,MATCH('Buku Besar'!A4533,Akun,0)),""))</f>
        <v/>
      </c>
      <c r="D4533" s="2" t="str">
        <f>IF(A4533="","",IFERROR(INDEX(Reff,MATCH('Buku Besar'!A4533,Akun,0)),""))</f>
        <v/>
      </c>
      <c r="E4533" s="331" t="str">
        <f>IF(A4533="","",IFERROR(INDEX(Penerimaan,MATCH('Buku Besar'!A4533,Akun,0)),""))</f>
        <v/>
      </c>
      <c r="F4533" s="331" t="str">
        <f>IF(A4533="","",IFERROR(INDEX(Pengeluaran,MATCH('Buku Besar'!A4533,Akun,0)),""))</f>
        <v/>
      </c>
      <c r="H4533" s="91" t="str">
        <f t="shared" si="141"/>
        <v/>
      </c>
      <c r="I4533" s="330" t="str">
        <f>IF(H4533="","",IFERROR(INDEX(Tanggal1,MATCH('Buku Besar'!H4533,Akun1,0)),""))</f>
        <v/>
      </c>
      <c r="J4533" s="2" t="str">
        <f>IF(H4533="","",IFERROR(INDEX(Keterangan1,MATCH('Buku Besar'!H4533,Akun1,0)),""))</f>
        <v/>
      </c>
      <c r="K4533" s="2" t="str">
        <f>IF(H4533="","",IFERROR(INDEX(Reff1,MATCH('Buku Besar'!H4533,Akun1,0)),""))</f>
        <v/>
      </c>
      <c r="L4533" s="331" t="str">
        <f>IF(H4533="","",IFERROR(INDEX(Penerimaan1,MATCH('Buku Besar'!H4533,Akun1,0)),""))</f>
        <v/>
      </c>
      <c r="M4533" s="331" t="str">
        <f>IF(H4533="","",IFERROR(INDEX(Pengeluaran1,MATCH('Buku Besar'!H4533,Akun1,0)),""))</f>
        <v/>
      </c>
    </row>
    <row r="4534" spans="1:13" x14ac:dyDescent="0.25">
      <c r="A4534" s="91" t="str">
        <f t="shared" si="140"/>
        <v/>
      </c>
      <c r="B4534" s="330" t="str">
        <f>IF(A4534="","",IFERROR(INDEX(Tanggal,MATCH('Buku Besar'!A4534,Akun,0)),""))</f>
        <v/>
      </c>
      <c r="C4534" s="2" t="str">
        <f>IF(A4534="","",IFERROR(INDEX(Keterangan,MATCH('Buku Besar'!A4534,Akun,0)),""))</f>
        <v/>
      </c>
      <c r="D4534" s="2" t="str">
        <f>IF(A4534="","",IFERROR(INDEX(Reff,MATCH('Buku Besar'!A4534,Akun,0)),""))</f>
        <v/>
      </c>
      <c r="E4534" s="331" t="str">
        <f>IF(A4534="","",IFERROR(INDEX(Penerimaan,MATCH('Buku Besar'!A4534,Akun,0)),""))</f>
        <v/>
      </c>
      <c r="F4534" s="331" t="str">
        <f>IF(A4534="","",IFERROR(INDEX(Pengeluaran,MATCH('Buku Besar'!A4534,Akun,0)),""))</f>
        <v/>
      </c>
      <c r="H4534" s="91" t="str">
        <f t="shared" si="141"/>
        <v/>
      </c>
      <c r="I4534" s="330" t="str">
        <f>IF(H4534="","",IFERROR(INDEX(Tanggal1,MATCH('Buku Besar'!H4534,Akun1,0)),""))</f>
        <v/>
      </c>
      <c r="J4534" s="2" t="str">
        <f>IF(H4534="","",IFERROR(INDEX(Keterangan1,MATCH('Buku Besar'!H4534,Akun1,0)),""))</f>
        <v/>
      </c>
      <c r="K4534" s="2" t="str">
        <f>IF(H4534="","",IFERROR(INDEX(Reff1,MATCH('Buku Besar'!H4534,Akun1,0)),""))</f>
        <v/>
      </c>
      <c r="L4534" s="331" t="str">
        <f>IF(H4534="","",IFERROR(INDEX(Penerimaan1,MATCH('Buku Besar'!H4534,Akun1,0)),""))</f>
        <v/>
      </c>
      <c r="M4534" s="331" t="str">
        <f>IF(H4534="","",IFERROR(INDEX(Pengeluaran1,MATCH('Buku Besar'!H4534,Akun1,0)),""))</f>
        <v/>
      </c>
    </row>
    <row r="4535" spans="1:13" x14ac:dyDescent="0.25">
      <c r="A4535" s="91" t="str">
        <f t="shared" si="140"/>
        <v/>
      </c>
      <c r="B4535" s="330" t="str">
        <f>IF(A4535="","",IFERROR(INDEX(Tanggal,MATCH('Buku Besar'!A4535,Akun,0)),""))</f>
        <v/>
      </c>
      <c r="C4535" s="2" t="str">
        <f>IF(A4535="","",IFERROR(INDEX(Keterangan,MATCH('Buku Besar'!A4535,Akun,0)),""))</f>
        <v/>
      </c>
      <c r="D4535" s="2" t="str">
        <f>IF(A4535="","",IFERROR(INDEX(Reff,MATCH('Buku Besar'!A4535,Akun,0)),""))</f>
        <v/>
      </c>
      <c r="E4535" s="331" t="str">
        <f>IF(A4535="","",IFERROR(INDEX(Penerimaan,MATCH('Buku Besar'!A4535,Akun,0)),""))</f>
        <v/>
      </c>
      <c r="F4535" s="331" t="str">
        <f>IF(A4535="","",IFERROR(INDEX(Pengeluaran,MATCH('Buku Besar'!A4535,Akun,0)),""))</f>
        <v/>
      </c>
      <c r="H4535" s="91" t="str">
        <f t="shared" si="141"/>
        <v/>
      </c>
      <c r="I4535" s="330" t="str">
        <f>IF(H4535="","",IFERROR(INDEX(Tanggal1,MATCH('Buku Besar'!H4535,Akun1,0)),""))</f>
        <v/>
      </c>
      <c r="J4535" s="2" t="str">
        <f>IF(H4535="","",IFERROR(INDEX(Keterangan1,MATCH('Buku Besar'!H4535,Akun1,0)),""))</f>
        <v/>
      </c>
      <c r="K4535" s="2" t="str">
        <f>IF(H4535="","",IFERROR(INDEX(Reff1,MATCH('Buku Besar'!H4535,Akun1,0)),""))</f>
        <v/>
      </c>
      <c r="L4535" s="331" t="str">
        <f>IF(H4535="","",IFERROR(INDEX(Penerimaan1,MATCH('Buku Besar'!H4535,Akun1,0)),""))</f>
        <v/>
      </c>
      <c r="M4535" s="331" t="str">
        <f>IF(H4535="","",IFERROR(INDEX(Pengeluaran1,MATCH('Buku Besar'!H4535,Akun1,0)),""))</f>
        <v/>
      </c>
    </row>
    <row r="4536" spans="1:13" x14ac:dyDescent="0.25">
      <c r="A4536" s="91" t="str">
        <f t="shared" si="140"/>
        <v/>
      </c>
      <c r="B4536" s="330" t="str">
        <f>IF(A4536="","",IFERROR(INDEX(Tanggal,MATCH('Buku Besar'!A4536,Akun,0)),""))</f>
        <v/>
      </c>
      <c r="C4536" s="2" t="str">
        <f>IF(A4536="","",IFERROR(INDEX(Keterangan,MATCH('Buku Besar'!A4536,Akun,0)),""))</f>
        <v/>
      </c>
      <c r="D4536" s="2" t="str">
        <f>IF(A4536="","",IFERROR(INDEX(Reff,MATCH('Buku Besar'!A4536,Akun,0)),""))</f>
        <v/>
      </c>
      <c r="E4536" s="331" t="str">
        <f>IF(A4536="","",IFERROR(INDEX(Penerimaan,MATCH('Buku Besar'!A4536,Akun,0)),""))</f>
        <v/>
      </c>
      <c r="F4536" s="331" t="str">
        <f>IF(A4536="","",IFERROR(INDEX(Pengeluaran,MATCH('Buku Besar'!A4536,Akun,0)),""))</f>
        <v/>
      </c>
      <c r="H4536" s="91" t="str">
        <f t="shared" si="141"/>
        <v/>
      </c>
      <c r="I4536" s="330" t="str">
        <f>IF(H4536="","",IFERROR(INDEX(Tanggal1,MATCH('Buku Besar'!H4536,Akun1,0)),""))</f>
        <v/>
      </c>
      <c r="J4536" s="2" t="str">
        <f>IF(H4536="","",IFERROR(INDEX(Keterangan1,MATCH('Buku Besar'!H4536,Akun1,0)),""))</f>
        <v/>
      </c>
      <c r="K4536" s="2" t="str">
        <f>IF(H4536="","",IFERROR(INDEX(Reff1,MATCH('Buku Besar'!H4536,Akun1,0)),""))</f>
        <v/>
      </c>
      <c r="L4536" s="331" t="str">
        <f>IF(H4536="","",IFERROR(INDEX(Penerimaan1,MATCH('Buku Besar'!H4536,Akun1,0)),""))</f>
        <v/>
      </c>
      <c r="M4536" s="331" t="str">
        <f>IF(H4536="","",IFERROR(INDEX(Pengeluaran1,MATCH('Buku Besar'!H4536,Akun1,0)),""))</f>
        <v/>
      </c>
    </row>
    <row r="4537" spans="1:13" x14ac:dyDescent="0.25">
      <c r="A4537" s="91" t="str">
        <f t="shared" si="140"/>
        <v/>
      </c>
      <c r="B4537" s="330" t="str">
        <f>IF(A4537="","",IFERROR(INDEX(Tanggal,MATCH('Buku Besar'!A4537,Akun,0)),""))</f>
        <v/>
      </c>
      <c r="C4537" s="2" t="str">
        <f>IF(A4537="","",IFERROR(INDEX(Keterangan,MATCH('Buku Besar'!A4537,Akun,0)),""))</f>
        <v/>
      </c>
      <c r="D4537" s="2" t="str">
        <f>IF(A4537="","",IFERROR(INDEX(Reff,MATCH('Buku Besar'!A4537,Akun,0)),""))</f>
        <v/>
      </c>
      <c r="E4537" s="331" t="str">
        <f>IF(A4537="","",IFERROR(INDEX(Penerimaan,MATCH('Buku Besar'!A4537,Akun,0)),""))</f>
        <v/>
      </c>
      <c r="F4537" s="331" t="str">
        <f>IF(A4537="","",IFERROR(INDEX(Pengeluaran,MATCH('Buku Besar'!A4537,Akun,0)),""))</f>
        <v/>
      </c>
      <c r="H4537" s="91" t="str">
        <f t="shared" si="141"/>
        <v/>
      </c>
      <c r="I4537" s="330" t="str">
        <f>IF(H4537="","",IFERROR(INDEX(Tanggal1,MATCH('Buku Besar'!H4537,Akun1,0)),""))</f>
        <v/>
      </c>
      <c r="J4537" s="2" t="str">
        <f>IF(H4537="","",IFERROR(INDEX(Keterangan1,MATCH('Buku Besar'!H4537,Akun1,0)),""))</f>
        <v/>
      </c>
      <c r="K4537" s="2" t="str">
        <f>IF(H4537="","",IFERROR(INDEX(Reff1,MATCH('Buku Besar'!H4537,Akun1,0)),""))</f>
        <v/>
      </c>
      <c r="L4537" s="331" t="str">
        <f>IF(H4537="","",IFERROR(INDEX(Penerimaan1,MATCH('Buku Besar'!H4537,Akun1,0)),""))</f>
        <v/>
      </c>
      <c r="M4537" s="331" t="str">
        <f>IF(H4537="","",IFERROR(INDEX(Pengeluaran1,MATCH('Buku Besar'!H4537,Akun1,0)),""))</f>
        <v/>
      </c>
    </row>
    <row r="4538" spans="1:13" x14ac:dyDescent="0.25">
      <c r="A4538" s="91" t="str">
        <f t="shared" si="140"/>
        <v/>
      </c>
      <c r="B4538" s="330" t="str">
        <f>IF(A4538="","",IFERROR(INDEX(Tanggal,MATCH('Buku Besar'!A4538,Akun,0)),""))</f>
        <v/>
      </c>
      <c r="C4538" s="2" t="str">
        <f>IF(A4538="","",IFERROR(INDEX(Keterangan,MATCH('Buku Besar'!A4538,Akun,0)),""))</f>
        <v/>
      </c>
      <c r="D4538" s="2" t="str">
        <f>IF(A4538="","",IFERROR(INDEX(Reff,MATCH('Buku Besar'!A4538,Akun,0)),""))</f>
        <v/>
      </c>
      <c r="E4538" s="331" t="str">
        <f>IF(A4538="","",IFERROR(INDEX(Penerimaan,MATCH('Buku Besar'!A4538,Akun,0)),""))</f>
        <v/>
      </c>
      <c r="F4538" s="331" t="str">
        <f>IF(A4538="","",IFERROR(INDEX(Pengeluaran,MATCH('Buku Besar'!A4538,Akun,0)),""))</f>
        <v/>
      </c>
      <c r="H4538" s="91" t="str">
        <f t="shared" si="141"/>
        <v/>
      </c>
      <c r="I4538" s="330" t="str">
        <f>IF(H4538="","",IFERROR(INDEX(Tanggal1,MATCH('Buku Besar'!H4538,Akun1,0)),""))</f>
        <v/>
      </c>
      <c r="J4538" s="2" t="str">
        <f>IF(H4538="","",IFERROR(INDEX(Keterangan1,MATCH('Buku Besar'!H4538,Akun1,0)),""))</f>
        <v/>
      </c>
      <c r="K4538" s="2" t="str">
        <f>IF(H4538="","",IFERROR(INDEX(Reff1,MATCH('Buku Besar'!H4538,Akun1,0)),""))</f>
        <v/>
      </c>
      <c r="L4538" s="331" t="str">
        <f>IF(H4538="","",IFERROR(INDEX(Penerimaan1,MATCH('Buku Besar'!H4538,Akun1,0)),""))</f>
        <v/>
      </c>
      <c r="M4538" s="331" t="str">
        <f>IF(H4538="","",IFERROR(INDEX(Pengeluaran1,MATCH('Buku Besar'!H4538,Akun1,0)),""))</f>
        <v/>
      </c>
    </row>
    <row r="4539" spans="1:13" x14ac:dyDescent="0.25">
      <c r="A4539" s="91" t="str">
        <f t="shared" si="140"/>
        <v/>
      </c>
      <c r="B4539" s="330" t="str">
        <f>IF(A4539="","",IFERROR(INDEX(Tanggal,MATCH('Buku Besar'!A4539,Akun,0)),""))</f>
        <v/>
      </c>
      <c r="C4539" s="2" t="str">
        <f>IF(A4539="","",IFERROR(INDEX(Keterangan,MATCH('Buku Besar'!A4539,Akun,0)),""))</f>
        <v/>
      </c>
      <c r="D4539" s="2" t="str">
        <f>IF(A4539="","",IFERROR(INDEX(Reff,MATCH('Buku Besar'!A4539,Akun,0)),""))</f>
        <v/>
      </c>
      <c r="E4539" s="331" t="str">
        <f>IF(A4539="","",IFERROR(INDEX(Penerimaan,MATCH('Buku Besar'!A4539,Akun,0)),""))</f>
        <v/>
      </c>
      <c r="F4539" s="331" t="str">
        <f>IF(A4539="","",IFERROR(INDEX(Pengeluaran,MATCH('Buku Besar'!A4539,Akun,0)),""))</f>
        <v/>
      </c>
      <c r="H4539" s="91" t="str">
        <f t="shared" si="141"/>
        <v/>
      </c>
      <c r="I4539" s="330" t="str">
        <f>IF(H4539="","",IFERROR(INDEX(Tanggal1,MATCH('Buku Besar'!H4539,Akun1,0)),""))</f>
        <v/>
      </c>
      <c r="J4539" s="2" t="str">
        <f>IF(H4539="","",IFERROR(INDEX(Keterangan1,MATCH('Buku Besar'!H4539,Akun1,0)),""))</f>
        <v/>
      </c>
      <c r="K4539" s="2" t="str">
        <f>IF(H4539="","",IFERROR(INDEX(Reff1,MATCH('Buku Besar'!H4539,Akun1,0)),""))</f>
        <v/>
      </c>
      <c r="L4539" s="331" t="str">
        <f>IF(H4539="","",IFERROR(INDEX(Penerimaan1,MATCH('Buku Besar'!H4539,Akun1,0)),""))</f>
        <v/>
      </c>
      <c r="M4539" s="331" t="str">
        <f>IF(H4539="","",IFERROR(INDEX(Pengeluaran1,MATCH('Buku Besar'!H4539,Akun1,0)),""))</f>
        <v/>
      </c>
    </row>
    <row r="4540" spans="1:13" x14ac:dyDescent="0.25">
      <c r="A4540" s="91" t="str">
        <f t="shared" si="140"/>
        <v/>
      </c>
      <c r="B4540" s="330" t="str">
        <f>IF(A4540="","",IFERROR(INDEX(Tanggal,MATCH('Buku Besar'!A4540,Akun,0)),""))</f>
        <v/>
      </c>
      <c r="C4540" s="2" t="str">
        <f>IF(A4540="","",IFERROR(INDEX(Keterangan,MATCH('Buku Besar'!A4540,Akun,0)),""))</f>
        <v/>
      </c>
      <c r="D4540" s="2" t="str">
        <f>IF(A4540="","",IFERROR(INDEX(Reff,MATCH('Buku Besar'!A4540,Akun,0)),""))</f>
        <v/>
      </c>
      <c r="E4540" s="331" t="str">
        <f>IF(A4540="","",IFERROR(INDEX(Penerimaan,MATCH('Buku Besar'!A4540,Akun,0)),""))</f>
        <v/>
      </c>
      <c r="F4540" s="331" t="str">
        <f>IF(A4540="","",IFERROR(INDEX(Pengeluaran,MATCH('Buku Besar'!A4540,Akun,0)),""))</f>
        <v/>
      </c>
      <c r="H4540" s="91" t="str">
        <f t="shared" si="141"/>
        <v/>
      </c>
      <c r="I4540" s="330" t="str">
        <f>IF(H4540="","",IFERROR(INDEX(Tanggal1,MATCH('Buku Besar'!H4540,Akun1,0)),""))</f>
        <v/>
      </c>
      <c r="J4540" s="2" t="str">
        <f>IF(H4540="","",IFERROR(INDEX(Keterangan1,MATCH('Buku Besar'!H4540,Akun1,0)),""))</f>
        <v/>
      </c>
      <c r="K4540" s="2" t="str">
        <f>IF(H4540="","",IFERROR(INDEX(Reff1,MATCH('Buku Besar'!H4540,Akun1,0)),""))</f>
        <v/>
      </c>
      <c r="L4540" s="331" t="str">
        <f>IF(H4540="","",IFERROR(INDEX(Penerimaan1,MATCH('Buku Besar'!H4540,Akun1,0)),""))</f>
        <v/>
      </c>
      <c r="M4540" s="331" t="str">
        <f>IF(H4540="","",IFERROR(INDEX(Pengeluaran1,MATCH('Buku Besar'!H4540,Akun1,0)),""))</f>
        <v/>
      </c>
    </row>
    <row r="4541" spans="1:13" x14ac:dyDescent="0.25">
      <c r="A4541" s="91" t="str">
        <f t="shared" si="140"/>
        <v/>
      </c>
      <c r="B4541" s="330" t="str">
        <f>IF(A4541="","",IFERROR(INDEX(Tanggal,MATCH('Buku Besar'!A4541,Akun,0)),""))</f>
        <v/>
      </c>
      <c r="C4541" s="2" t="str">
        <f>IF(A4541="","",IFERROR(INDEX(Keterangan,MATCH('Buku Besar'!A4541,Akun,0)),""))</f>
        <v/>
      </c>
      <c r="D4541" s="2" t="str">
        <f>IF(A4541="","",IFERROR(INDEX(Reff,MATCH('Buku Besar'!A4541,Akun,0)),""))</f>
        <v/>
      </c>
      <c r="E4541" s="331" t="str">
        <f>IF(A4541="","",IFERROR(INDEX(Penerimaan,MATCH('Buku Besar'!A4541,Akun,0)),""))</f>
        <v/>
      </c>
      <c r="F4541" s="331" t="str">
        <f>IF(A4541="","",IFERROR(INDEX(Pengeluaran,MATCH('Buku Besar'!A4541,Akun,0)),""))</f>
        <v/>
      </c>
      <c r="H4541" s="91" t="str">
        <f t="shared" si="141"/>
        <v/>
      </c>
      <c r="I4541" s="330" t="str">
        <f>IF(H4541="","",IFERROR(INDEX(Tanggal1,MATCH('Buku Besar'!H4541,Akun1,0)),""))</f>
        <v/>
      </c>
      <c r="J4541" s="2" t="str">
        <f>IF(H4541="","",IFERROR(INDEX(Keterangan1,MATCH('Buku Besar'!H4541,Akun1,0)),""))</f>
        <v/>
      </c>
      <c r="K4541" s="2" t="str">
        <f>IF(H4541="","",IFERROR(INDEX(Reff1,MATCH('Buku Besar'!H4541,Akun1,0)),""))</f>
        <v/>
      </c>
      <c r="L4541" s="331" t="str">
        <f>IF(H4541="","",IFERROR(INDEX(Penerimaan1,MATCH('Buku Besar'!H4541,Akun1,0)),""))</f>
        <v/>
      </c>
      <c r="M4541" s="331" t="str">
        <f>IF(H4541="","",IFERROR(INDEX(Pengeluaran1,MATCH('Buku Besar'!H4541,Akun1,0)),""))</f>
        <v/>
      </c>
    </row>
    <row r="4542" spans="1:13" x14ac:dyDescent="0.25">
      <c r="A4542" s="91" t="str">
        <f t="shared" si="140"/>
        <v/>
      </c>
      <c r="B4542" s="330" t="str">
        <f>IF(A4542="","",IFERROR(INDEX(Tanggal,MATCH('Buku Besar'!A4542,Akun,0)),""))</f>
        <v/>
      </c>
      <c r="C4542" s="2" t="str">
        <f>IF(A4542="","",IFERROR(INDEX(Keterangan,MATCH('Buku Besar'!A4542,Akun,0)),""))</f>
        <v/>
      </c>
      <c r="D4542" s="2" t="str">
        <f>IF(A4542="","",IFERROR(INDEX(Reff,MATCH('Buku Besar'!A4542,Akun,0)),""))</f>
        <v/>
      </c>
      <c r="E4542" s="331" t="str">
        <f>IF(A4542="","",IFERROR(INDEX(Penerimaan,MATCH('Buku Besar'!A4542,Akun,0)),""))</f>
        <v/>
      </c>
      <c r="F4542" s="331" t="str">
        <f>IF(A4542="","",IFERROR(INDEX(Pengeluaran,MATCH('Buku Besar'!A4542,Akun,0)),""))</f>
        <v/>
      </c>
      <c r="H4542" s="91" t="str">
        <f t="shared" si="141"/>
        <v/>
      </c>
      <c r="I4542" s="330" t="str">
        <f>IF(H4542="","",IFERROR(INDEX(Tanggal1,MATCH('Buku Besar'!H4542,Akun1,0)),""))</f>
        <v/>
      </c>
      <c r="J4542" s="2" t="str">
        <f>IF(H4542="","",IFERROR(INDEX(Keterangan1,MATCH('Buku Besar'!H4542,Akun1,0)),""))</f>
        <v/>
      </c>
      <c r="K4542" s="2" t="str">
        <f>IF(H4542="","",IFERROR(INDEX(Reff1,MATCH('Buku Besar'!H4542,Akun1,0)),""))</f>
        <v/>
      </c>
      <c r="L4542" s="331" t="str">
        <f>IF(H4542="","",IFERROR(INDEX(Penerimaan1,MATCH('Buku Besar'!H4542,Akun1,0)),""))</f>
        <v/>
      </c>
      <c r="M4542" s="331" t="str">
        <f>IF(H4542="","",IFERROR(INDEX(Pengeluaran1,MATCH('Buku Besar'!H4542,Akun1,0)),""))</f>
        <v/>
      </c>
    </row>
    <row r="4543" spans="1:13" x14ac:dyDescent="0.25">
      <c r="A4543" s="91" t="str">
        <f t="shared" si="140"/>
        <v/>
      </c>
      <c r="B4543" s="330" t="str">
        <f>IF(A4543="","",IFERROR(INDEX(Tanggal,MATCH('Buku Besar'!A4543,Akun,0)),""))</f>
        <v/>
      </c>
      <c r="C4543" s="2" t="str">
        <f>IF(A4543="","",IFERROR(INDEX(Keterangan,MATCH('Buku Besar'!A4543,Akun,0)),""))</f>
        <v/>
      </c>
      <c r="D4543" s="2" t="str">
        <f>IF(A4543="","",IFERROR(INDEX(Reff,MATCH('Buku Besar'!A4543,Akun,0)),""))</f>
        <v/>
      </c>
      <c r="E4543" s="331" t="str">
        <f>IF(A4543="","",IFERROR(INDEX(Penerimaan,MATCH('Buku Besar'!A4543,Akun,0)),""))</f>
        <v/>
      </c>
      <c r="F4543" s="331" t="str">
        <f>IF(A4543="","",IFERROR(INDEX(Pengeluaran,MATCH('Buku Besar'!A4543,Akun,0)),""))</f>
        <v/>
      </c>
      <c r="H4543" s="91" t="str">
        <f t="shared" si="141"/>
        <v/>
      </c>
      <c r="I4543" s="330" t="str">
        <f>IF(H4543="","",IFERROR(INDEX(Tanggal1,MATCH('Buku Besar'!H4543,Akun1,0)),""))</f>
        <v/>
      </c>
      <c r="J4543" s="2" t="str">
        <f>IF(H4543="","",IFERROR(INDEX(Keterangan1,MATCH('Buku Besar'!H4543,Akun1,0)),""))</f>
        <v/>
      </c>
      <c r="K4543" s="2" t="str">
        <f>IF(H4543="","",IFERROR(INDEX(Reff1,MATCH('Buku Besar'!H4543,Akun1,0)),""))</f>
        <v/>
      </c>
      <c r="L4543" s="331" t="str">
        <f>IF(H4543="","",IFERROR(INDEX(Penerimaan1,MATCH('Buku Besar'!H4543,Akun1,0)),""))</f>
        <v/>
      </c>
      <c r="M4543" s="331" t="str">
        <f>IF(H4543="","",IFERROR(INDEX(Pengeluaran1,MATCH('Buku Besar'!H4543,Akun1,0)),""))</f>
        <v/>
      </c>
    </row>
    <row r="4544" spans="1:13" x14ac:dyDescent="0.25">
      <c r="A4544" s="91" t="str">
        <f t="shared" si="140"/>
        <v/>
      </c>
      <c r="B4544" s="330" t="str">
        <f>IF(A4544="","",IFERROR(INDEX(Tanggal,MATCH('Buku Besar'!A4544,Akun,0)),""))</f>
        <v/>
      </c>
      <c r="C4544" s="2" t="str">
        <f>IF(A4544="","",IFERROR(INDEX(Keterangan,MATCH('Buku Besar'!A4544,Akun,0)),""))</f>
        <v/>
      </c>
      <c r="D4544" s="2" t="str">
        <f>IF(A4544="","",IFERROR(INDEX(Reff,MATCH('Buku Besar'!A4544,Akun,0)),""))</f>
        <v/>
      </c>
      <c r="E4544" s="331" t="str">
        <f>IF(A4544="","",IFERROR(INDEX(Penerimaan,MATCH('Buku Besar'!A4544,Akun,0)),""))</f>
        <v/>
      </c>
      <c r="F4544" s="331" t="str">
        <f>IF(A4544="","",IFERROR(INDEX(Pengeluaran,MATCH('Buku Besar'!A4544,Akun,0)),""))</f>
        <v/>
      </c>
      <c r="H4544" s="91" t="str">
        <f t="shared" si="141"/>
        <v/>
      </c>
      <c r="I4544" s="330" t="str">
        <f>IF(H4544="","",IFERROR(INDEX(Tanggal1,MATCH('Buku Besar'!H4544,Akun1,0)),""))</f>
        <v/>
      </c>
      <c r="J4544" s="2" t="str">
        <f>IF(H4544="","",IFERROR(INDEX(Keterangan1,MATCH('Buku Besar'!H4544,Akun1,0)),""))</f>
        <v/>
      </c>
      <c r="K4544" s="2" t="str">
        <f>IF(H4544="","",IFERROR(INDEX(Reff1,MATCH('Buku Besar'!H4544,Akun1,0)),""))</f>
        <v/>
      </c>
      <c r="L4544" s="331" t="str">
        <f>IF(H4544="","",IFERROR(INDEX(Penerimaan1,MATCH('Buku Besar'!H4544,Akun1,0)),""))</f>
        <v/>
      </c>
      <c r="M4544" s="331" t="str">
        <f>IF(H4544="","",IFERROR(INDEX(Pengeluaran1,MATCH('Buku Besar'!H4544,Akun1,0)),""))</f>
        <v/>
      </c>
    </row>
    <row r="4545" spans="1:13" x14ac:dyDescent="0.25">
      <c r="A4545" s="91" t="str">
        <f t="shared" si="140"/>
        <v/>
      </c>
      <c r="B4545" s="330" t="str">
        <f>IF(A4545="","",IFERROR(INDEX(Tanggal,MATCH('Buku Besar'!A4545,Akun,0)),""))</f>
        <v/>
      </c>
      <c r="C4545" s="2" t="str">
        <f>IF(A4545="","",IFERROR(INDEX(Keterangan,MATCH('Buku Besar'!A4545,Akun,0)),""))</f>
        <v/>
      </c>
      <c r="D4545" s="2" t="str">
        <f>IF(A4545="","",IFERROR(INDEX(Reff,MATCH('Buku Besar'!A4545,Akun,0)),""))</f>
        <v/>
      </c>
      <c r="E4545" s="331" t="str">
        <f>IF(A4545="","",IFERROR(INDEX(Penerimaan,MATCH('Buku Besar'!A4545,Akun,0)),""))</f>
        <v/>
      </c>
      <c r="F4545" s="331" t="str">
        <f>IF(A4545="","",IFERROR(INDEX(Pengeluaran,MATCH('Buku Besar'!A4545,Akun,0)),""))</f>
        <v/>
      </c>
      <c r="H4545" s="91" t="str">
        <f t="shared" si="141"/>
        <v/>
      </c>
      <c r="I4545" s="330" t="str">
        <f>IF(H4545="","",IFERROR(INDEX(Tanggal1,MATCH('Buku Besar'!H4545,Akun1,0)),""))</f>
        <v/>
      </c>
      <c r="J4545" s="2" t="str">
        <f>IF(H4545="","",IFERROR(INDEX(Keterangan1,MATCH('Buku Besar'!H4545,Akun1,0)),""))</f>
        <v/>
      </c>
      <c r="K4545" s="2" t="str">
        <f>IF(H4545="","",IFERROR(INDEX(Reff1,MATCH('Buku Besar'!H4545,Akun1,0)),""))</f>
        <v/>
      </c>
      <c r="L4545" s="331" t="str">
        <f>IF(H4545="","",IFERROR(INDEX(Penerimaan1,MATCH('Buku Besar'!H4545,Akun1,0)),""))</f>
        <v/>
      </c>
      <c r="M4545" s="331" t="str">
        <f>IF(H4545="","",IFERROR(INDEX(Pengeluaran1,MATCH('Buku Besar'!H4545,Akun1,0)),""))</f>
        <v/>
      </c>
    </row>
    <row r="4546" spans="1:13" x14ac:dyDescent="0.25">
      <c r="A4546" s="91" t="str">
        <f t="shared" si="140"/>
        <v/>
      </c>
      <c r="B4546" s="330" t="str">
        <f>IF(A4546="","",IFERROR(INDEX(Tanggal,MATCH('Buku Besar'!A4546,Akun,0)),""))</f>
        <v/>
      </c>
      <c r="C4546" s="2" t="str">
        <f>IF(A4546="","",IFERROR(INDEX(Keterangan,MATCH('Buku Besar'!A4546,Akun,0)),""))</f>
        <v/>
      </c>
      <c r="D4546" s="2" t="str">
        <f>IF(A4546="","",IFERROR(INDEX(Reff,MATCH('Buku Besar'!A4546,Akun,0)),""))</f>
        <v/>
      </c>
      <c r="E4546" s="331" t="str">
        <f>IF(A4546="","",IFERROR(INDEX(Penerimaan,MATCH('Buku Besar'!A4546,Akun,0)),""))</f>
        <v/>
      </c>
      <c r="F4546" s="331" t="str">
        <f>IF(A4546="","",IFERROR(INDEX(Pengeluaran,MATCH('Buku Besar'!A4546,Akun,0)),""))</f>
        <v/>
      </c>
      <c r="H4546" s="91" t="str">
        <f t="shared" si="141"/>
        <v/>
      </c>
      <c r="I4546" s="330" t="str">
        <f>IF(H4546="","",IFERROR(INDEX(Tanggal1,MATCH('Buku Besar'!H4546,Akun1,0)),""))</f>
        <v/>
      </c>
      <c r="J4546" s="2" t="str">
        <f>IF(H4546="","",IFERROR(INDEX(Keterangan1,MATCH('Buku Besar'!H4546,Akun1,0)),""))</f>
        <v/>
      </c>
      <c r="K4546" s="2" t="str">
        <f>IF(H4546="","",IFERROR(INDEX(Reff1,MATCH('Buku Besar'!H4546,Akun1,0)),""))</f>
        <v/>
      </c>
      <c r="L4546" s="331" t="str">
        <f>IF(H4546="","",IFERROR(INDEX(Penerimaan1,MATCH('Buku Besar'!H4546,Akun1,0)),""))</f>
        <v/>
      </c>
      <c r="M4546" s="331" t="str">
        <f>IF(H4546="","",IFERROR(INDEX(Pengeluaran1,MATCH('Buku Besar'!H4546,Akun1,0)),""))</f>
        <v/>
      </c>
    </row>
    <row r="4547" spans="1:13" x14ac:dyDescent="0.25">
      <c r="A4547" s="91" t="str">
        <f t="shared" si="140"/>
        <v/>
      </c>
      <c r="B4547" s="330" t="str">
        <f>IF(A4547="","",IFERROR(INDEX(Tanggal,MATCH('Buku Besar'!A4547,Akun,0)),""))</f>
        <v/>
      </c>
      <c r="C4547" s="2" t="str">
        <f>IF(A4547="","",IFERROR(INDEX(Keterangan,MATCH('Buku Besar'!A4547,Akun,0)),""))</f>
        <v/>
      </c>
      <c r="D4547" s="2" t="str">
        <f>IF(A4547="","",IFERROR(INDEX(Reff,MATCH('Buku Besar'!A4547,Akun,0)),""))</f>
        <v/>
      </c>
      <c r="E4547" s="331" t="str">
        <f>IF(A4547="","",IFERROR(INDEX(Penerimaan,MATCH('Buku Besar'!A4547,Akun,0)),""))</f>
        <v/>
      </c>
      <c r="F4547" s="331" t="str">
        <f>IF(A4547="","",IFERROR(INDEX(Pengeluaran,MATCH('Buku Besar'!A4547,Akun,0)),""))</f>
        <v/>
      </c>
      <c r="H4547" s="91" t="str">
        <f t="shared" si="141"/>
        <v/>
      </c>
      <c r="I4547" s="330" t="str">
        <f>IF(H4547="","",IFERROR(INDEX(Tanggal1,MATCH('Buku Besar'!H4547,Akun1,0)),""))</f>
        <v/>
      </c>
      <c r="J4547" s="2" t="str">
        <f>IF(H4547="","",IFERROR(INDEX(Keterangan1,MATCH('Buku Besar'!H4547,Akun1,0)),""))</f>
        <v/>
      </c>
      <c r="K4547" s="2" t="str">
        <f>IF(H4547="","",IFERROR(INDEX(Reff1,MATCH('Buku Besar'!H4547,Akun1,0)),""))</f>
        <v/>
      </c>
      <c r="L4547" s="331" t="str">
        <f>IF(H4547="","",IFERROR(INDEX(Penerimaan1,MATCH('Buku Besar'!H4547,Akun1,0)),""))</f>
        <v/>
      </c>
      <c r="M4547" s="331" t="str">
        <f>IF(H4547="","",IFERROR(INDEX(Pengeluaran1,MATCH('Buku Besar'!H4547,Akun1,0)),""))</f>
        <v/>
      </c>
    </row>
    <row r="4548" spans="1:13" x14ac:dyDescent="0.25">
      <c r="A4548" s="91" t="str">
        <f t="shared" si="140"/>
        <v/>
      </c>
      <c r="B4548" s="330" t="str">
        <f>IF(A4548="","",IFERROR(INDEX(Tanggal,MATCH('Buku Besar'!A4548,Akun,0)),""))</f>
        <v/>
      </c>
      <c r="C4548" s="2" t="str">
        <f>IF(A4548="","",IFERROR(INDEX(Keterangan,MATCH('Buku Besar'!A4548,Akun,0)),""))</f>
        <v/>
      </c>
      <c r="D4548" s="2" t="str">
        <f>IF(A4548="","",IFERROR(INDEX(Reff,MATCH('Buku Besar'!A4548,Akun,0)),""))</f>
        <v/>
      </c>
      <c r="E4548" s="331" t="str">
        <f>IF(A4548="","",IFERROR(INDEX(Penerimaan,MATCH('Buku Besar'!A4548,Akun,0)),""))</f>
        <v/>
      </c>
      <c r="F4548" s="331" t="str">
        <f>IF(A4548="","",IFERROR(INDEX(Pengeluaran,MATCH('Buku Besar'!A4548,Akun,0)),""))</f>
        <v/>
      </c>
      <c r="H4548" s="91" t="str">
        <f t="shared" si="141"/>
        <v/>
      </c>
      <c r="I4548" s="330" t="str">
        <f>IF(H4548="","",IFERROR(INDEX(Tanggal1,MATCH('Buku Besar'!H4548,Akun1,0)),""))</f>
        <v/>
      </c>
      <c r="J4548" s="2" t="str">
        <f>IF(H4548="","",IFERROR(INDEX(Keterangan1,MATCH('Buku Besar'!H4548,Akun1,0)),""))</f>
        <v/>
      </c>
      <c r="K4548" s="2" t="str">
        <f>IF(H4548="","",IFERROR(INDEX(Reff1,MATCH('Buku Besar'!H4548,Akun1,0)),""))</f>
        <v/>
      </c>
      <c r="L4548" s="331" t="str">
        <f>IF(H4548="","",IFERROR(INDEX(Penerimaan1,MATCH('Buku Besar'!H4548,Akun1,0)),""))</f>
        <v/>
      </c>
      <c r="M4548" s="331" t="str">
        <f>IF(H4548="","",IFERROR(INDEX(Pengeluaran1,MATCH('Buku Besar'!H4548,Akun1,0)),""))</f>
        <v/>
      </c>
    </row>
    <row r="4549" spans="1:13" x14ac:dyDescent="0.25">
      <c r="A4549" s="91" t="str">
        <f t="shared" si="140"/>
        <v/>
      </c>
      <c r="B4549" s="330" t="str">
        <f>IF(A4549="","",IFERROR(INDEX(Tanggal,MATCH('Buku Besar'!A4549,Akun,0)),""))</f>
        <v/>
      </c>
      <c r="C4549" s="2" t="str">
        <f>IF(A4549="","",IFERROR(INDEX(Keterangan,MATCH('Buku Besar'!A4549,Akun,0)),""))</f>
        <v/>
      </c>
      <c r="D4549" s="2" t="str">
        <f>IF(A4549="","",IFERROR(INDEX(Reff,MATCH('Buku Besar'!A4549,Akun,0)),""))</f>
        <v/>
      </c>
      <c r="E4549" s="331" t="str">
        <f>IF(A4549="","",IFERROR(INDEX(Penerimaan,MATCH('Buku Besar'!A4549,Akun,0)),""))</f>
        <v/>
      </c>
      <c r="F4549" s="331" t="str">
        <f>IF(A4549="","",IFERROR(INDEX(Pengeluaran,MATCH('Buku Besar'!A4549,Akun,0)),""))</f>
        <v/>
      </c>
      <c r="H4549" s="91" t="str">
        <f t="shared" si="141"/>
        <v/>
      </c>
      <c r="I4549" s="330" t="str">
        <f>IF(H4549="","",IFERROR(INDEX(Tanggal1,MATCH('Buku Besar'!H4549,Akun1,0)),""))</f>
        <v/>
      </c>
      <c r="J4549" s="2" t="str">
        <f>IF(H4549="","",IFERROR(INDEX(Keterangan1,MATCH('Buku Besar'!H4549,Akun1,0)),""))</f>
        <v/>
      </c>
      <c r="K4549" s="2" t="str">
        <f>IF(H4549="","",IFERROR(INDEX(Reff1,MATCH('Buku Besar'!H4549,Akun1,0)),""))</f>
        <v/>
      </c>
      <c r="L4549" s="331" t="str">
        <f>IF(H4549="","",IFERROR(INDEX(Penerimaan1,MATCH('Buku Besar'!H4549,Akun1,0)),""))</f>
        <v/>
      </c>
      <c r="M4549" s="331" t="str">
        <f>IF(H4549="","",IFERROR(INDEX(Pengeluaran1,MATCH('Buku Besar'!H4549,Akun1,0)),""))</f>
        <v/>
      </c>
    </row>
    <row r="4550" spans="1:13" x14ac:dyDescent="0.25">
      <c r="A4550" s="91" t="str">
        <f t="shared" si="140"/>
        <v/>
      </c>
      <c r="B4550" s="330" t="str">
        <f>IF(A4550="","",IFERROR(INDEX(Tanggal,MATCH('Buku Besar'!A4550,Akun,0)),""))</f>
        <v/>
      </c>
      <c r="C4550" s="2" t="str">
        <f>IF(A4550="","",IFERROR(INDEX(Keterangan,MATCH('Buku Besar'!A4550,Akun,0)),""))</f>
        <v/>
      </c>
      <c r="D4550" s="2" t="str">
        <f>IF(A4550="","",IFERROR(INDEX(Reff,MATCH('Buku Besar'!A4550,Akun,0)),""))</f>
        <v/>
      </c>
      <c r="E4550" s="331" t="str">
        <f>IF(A4550="","",IFERROR(INDEX(Penerimaan,MATCH('Buku Besar'!A4550,Akun,0)),""))</f>
        <v/>
      </c>
      <c r="F4550" s="331" t="str">
        <f>IF(A4550="","",IFERROR(INDEX(Pengeluaran,MATCH('Buku Besar'!A4550,Akun,0)),""))</f>
        <v/>
      </c>
      <c r="H4550" s="91" t="str">
        <f t="shared" si="141"/>
        <v/>
      </c>
      <c r="I4550" s="330" t="str">
        <f>IF(H4550="","",IFERROR(INDEX(Tanggal1,MATCH('Buku Besar'!H4550,Akun1,0)),""))</f>
        <v/>
      </c>
      <c r="J4550" s="2" t="str">
        <f>IF(H4550="","",IFERROR(INDEX(Keterangan1,MATCH('Buku Besar'!H4550,Akun1,0)),""))</f>
        <v/>
      </c>
      <c r="K4550" s="2" t="str">
        <f>IF(H4550="","",IFERROR(INDEX(Reff1,MATCH('Buku Besar'!H4550,Akun1,0)),""))</f>
        <v/>
      </c>
      <c r="L4550" s="331" t="str">
        <f>IF(H4550="","",IFERROR(INDEX(Penerimaan1,MATCH('Buku Besar'!H4550,Akun1,0)),""))</f>
        <v/>
      </c>
      <c r="M4550" s="331" t="str">
        <f>IF(H4550="","",IFERROR(INDEX(Pengeluaran1,MATCH('Buku Besar'!H4550,Akun1,0)),""))</f>
        <v/>
      </c>
    </row>
    <row r="4551" spans="1:13" x14ac:dyDescent="0.25">
      <c r="A4551" s="91" t="str">
        <f t="shared" si="140"/>
        <v/>
      </c>
      <c r="B4551" s="330" t="str">
        <f>IF(A4551="","",IFERROR(INDEX(Tanggal,MATCH('Buku Besar'!A4551,Akun,0)),""))</f>
        <v/>
      </c>
      <c r="C4551" s="2" t="str">
        <f>IF(A4551="","",IFERROR(INDEX(Keterangan,MATCH('Buku Besar'!A4551,Akun,0)),""))</f>
        <v/>
      </c>
      <c r="D4551" s="2" t="str">
        <f>IF(A4551="","",IFERROR(INDEX(Reff,MATCH('Buku Besar'!A4551,Akun,0)),""))</f>
        <v/>
      </c>
      <c r="E4551" s="331" t="str">
        <f>IF(A4551="","",IFERROR(INDEX(Penerimaan,MATCH('Buku Besar'!A4551,Akun,0)),""))</f>
        <v/>
      </c>
      <c r="F4551" s="331" t="str">
        <f>IF(A4551="","",IFERROR(INDEX(Pengeluaran,MATCH('Buku Besar'!A4551,Akun,0)),""))</f>
        <v/>
      </c>
      <c r="H4551" s="91" t="str">
        <f t="shared" si="141"/>
        <v/>
      </c>
      <c r="I4551" s="330" t="str">
        <f>IF(H4551="","",IFERROR(INDEX(Tanggal1,MATCH('Buku Besar'!H4551,Akun1,0)),""))</f>
        <v/>
      </c>
      <c r="J4551" s="2" t="str">
        <f>IF(H4551="","",IFERROR(INDEX(Keterangan1,MATCH('Buku Besar'!H4551,Akun1,0)),""))</f>
        <v/>
      </c>
      <c r="K4551" s="2" t="str">
        <f>IF(H4551="","",IFERROR(INDEX(Reff1,MATCH('Buku Besar'!H4551,Akun1,0)),""))</f>
        <v/>
      </c>
      <c r="L4551" s="331" t="str">
        <f>IF(H4551="","",IFERROR(INDEX(Penerimaan1,MATCH('Buku Besar'!H4551,Akun1,0)),""))</f>
        <v/>
      </c>
      <c r="M4551" s="331" t="str">
        <f>IF(H4551="","",IFERROR(INDEX(Pengeluaran1,MATCH('Buku Besar'!H4551,Akun1,0)),""))</f>
        <v/>
      </c>
    </row>
    <row r="4552" spans="1:13" x14ac:dyDescent="0.25">
      <c r="A4552" s="91" t="str">
        <f t="shared" ref="A4552:A4615" si="142">IFERROR(IF((MID(A4551,8,LEN(A4551)-7)+1)&lt;=COUNTIF(Kas_Harian,LEFT(A4551,6)),LEFT(A4551,6)&amp;"-"&amp;MID(A4551,8,LEN(A4551)-7)+1,""),"")</f>
        <v/>
      </c>
      <c r="B4552" s="330" t="str">
        <f>IF(A4552="","",IFERROR(INDEX(Tanggal,MATCH('Buku Besar'!A4552,Akun,0)),""))</f>
        <v/>
      </c>
      <c r="C4552" s="2" t="str">
        <f>IF(A4552="","",IFERROR(INDEX(Keterangan,MATCH('Buku Besar'!A4552,Akun,0)),""))</f>
        <v/>
      </c>
      <c r="D4552" s="2" t="str">
        <f>IF(A4552="","",IFERROR(INDEX(Reff,MATCH('Buku Besar'!A4552,Akun,0)),""))</f>
        <v/>
      </c>
      <c r="E4552" s="331" t="str">
        <f>IF(A4552="","",IFERROR(INDEX(Penerimaan,MATCH('Buku Besar'!A4552,Akun,0)),""))</f>
        <v/>
      </c>
      <c r="F4552" s="331" t="str">
        <f>IF(A4552="","",IFERROR(INDEX(Pengeluaran,MATCH('Buku Besar'!A4552,Akun,0)),""))</f>
        <v/>
      </c>
      <c r="H4552" s="91" t="str">
        <f t="shared" ref="H4552:H4615" si="143">IFERROR(IF((MID(H4551,8,LEN(H4551)-7)+1)&lt;=COUNTIF(Bank_Harian,LEFT(H4551,6)),LEFT(H4551,6)&amp;"-"&amp;MID(H4551,8,LEN(H4551)-7)+1,""),"")</f>
        <v/>
      </c>
      <c r="I4552" s="330" t="str">
        <f>IF(H4552="","",IFERROR(INDEX(Tanggal1,MATCH('Buku Besar'!H4552,Akun1,0)),""))</f>
        <v/>
      </c>
      <c r="J4552" s="2" t="str">
        <f>IF(H4552="","",IFERROR(INDEX(Keterangan1,MATCH('Buku Besar'!H4552,Akun1,0)),""))</f>
        <v/>
      </c>
      <c r="K4552" s="2" t="str">
        <f>IF(H4552="","",IFERROR(INDEX(Reff1,MATCH('Buku Besar'!H4552,Akun1,0)),""))</f>
        <v/>
      </c>
      <c r="L4552" s="331" t="str">
        <f>IF(H4552="","",IFERROR(INDEX(Penerimaan1,MATCH('Buku Besar'!H4552,Akun1,0)),""))</f>
        <v/>
      </c>
      <c r="M4552" s="331" t="str">
        <f>IF(H4552="","",IFERROR(INDEX(Pengeluaran1,MATCH('Buku Besar'!H4552,Akun1,0)),""))</f>
        <v/>
      </c>
    </row>
    <row r="4553" spans="1:13" x14ac:dyDescent="0.25">
      <c r="A4553" s="91" t="str">
        <f t="shared" si="142"/>
        <v/>
      </c>
      <c r="B4553" s="330" t="str">
        <f>IF(A4553="","",IFERROR(INDEX(Tanggal,MATCH('Buku Besar'!A4553,Akun,0)),""))</f>
        <v/>
      </c>
      <c r="C4553" s="2" t="str">
        <f>IF(A4553="","",IFERROR(INDEX(Keterangan,MATCH('Buku Besar'!A4553,Akun,0)),""))</f>
        <v/>
      </c>
      <c r="D4553" s="2" t="str">
        <f>IF(A4553="","",IFERROR(INDEX(Reff,MATCH('Buku Besar'!A4553,Akun,0)),""))</f>
        <v/>
      </c>
      <c r="E4553" s="331" t="str">
        <f>IF(A4553="","",IFERROR(INDEX(Penerimaan,MATCH('Buku Besar'!A4553,Akun,0)),""))</f>
        <v/>
      </c>
      <c r="F4553" s="331" t="str">
        <f>IF(A4553="","",IFERROR(INDEX(Pengeluaran,MATCH('Buku Besar'!A4553,Akun,0)),""))</f>
        <v/>
      </c>
      <c r="H4553" s="91" t="str">
        <f t="shared" si="143"/>
        <v/>
      </c>
      <c r="I4553" s="330" t="str">
        <f>IF(H4553="","",IFERROR(INDEX(Tanggal1,MATCH('Buku Besar'!H4553,Akun1,0)),""))</f>
        <v/>
      </c>
      <c r="J4553" s="2" t="str">
        <f>IF(H4553="","",IFERROR(INDEX(Keterangan1,MATCH('Buku Besar'!H4553,Akun1,0)),""))</f>
        <v/>
      </c>
      <c r="K4553" s="2" t="str">
        <f>IF(H4553="","",IFERROR(INDEX(Reff1,MATCH('Buku Besar'!H4553,Akun1,0)),""))</f>
        <v/>
      </c>
      <c r="L4553" s="331" t="str">
        <f>IF(H4553="","",IFERROR(INDEX(Penerimaan1,MATCH('Buku Besar'!H4553,Akun1,0)),""))</f>
        <v/>
      </c>
      <c r="M4553" s="331" t="str">
        <f>IF(H4553="","",IFERROR(INDEX(Pengeluaran1,MATCH('Buku Besar'!H4553,Akun1,0)),""))</f>
        <v/>
      </c>
    </row>
    <row r="4554" spans="1:13" x14ac:dyDescent="0.25">
      <c r="A4554" s="91" t="str">
        <f t="shared" si="142"/>
        <v/>
      </c>
      <c r="B4554" s="330" t="str">
        <f>IF(A4554="","",IFERROR(INDEX(Tanggal,MATCH('Buku Besar'!A4554,Akun,0)),""))</f>
        <v/>
      </c>
      <c r="C4554" s="2" t="str">
        <f>IF(A4554="","",IFERROR(INDEX(Keterangan,MATCH('Buku Besar'!A4554,Akun,0)),""))</f>
        <v/>
      </c>
      <c r="D4554" s="2" t="str">
        <f>IF(A4554="","",IFERROR(INDEX(Reff,MATCH('Buku Besar'!A4554,Akun,0)),""))</f>
        <v/>
      </c>
      <c r="E4554" s="331" t="str">
        <f>IF(A4554="","",IFERROR(INDEX(Penerimaan,MATCH('Buku Besar'!A4554,Akun,0)),""))</f>
        <v/>
      </c>
      <c r="F4554" s="331" t="str">
        <f>IF(A4554="","",IFERROR(INDEX(Pengeluaran,MATCH('Buku Besar'!A4554,Akun,0)),""))</f>
        <v/>
      </c>
      <c r="H4554" s="91" t="str">
        <f t="shared" si="143"/>
        <v/>
      </c>
      <c r="I4554" s="330" t="str">
        <f>IF(H4554="","",IFERROR(INDEX(Tanggal1,MATCH('Buku Besar'!H4554,Akun1,0)),""))</f>
        <v/>
      </c>
      <c r="J4554" s="2" t="str">
        <f>IF(H4554="","",IFERROR(INDEX(Keterangan1,MATCH('Buku Besar'!H4554,Akun1,0)),""))</f>
        <v/>
      </c>
      <c r="K4554" s="2" t="str">
        <f>IF(H4554="","",IFERROR(INDEX(Reff1,MATCH('Buku Besar'!H4554,Akun1,0)),""))</f>
        <v/>
      </c>
      <c r="L4554" s="331" t="str">
        <f>IF(H4554="","",IFERROR(INDEX(Penerimaan1,MATCH('Buku Besar'!H4554,Akun1,0)),""))</f>
        <v/>
      </c>
      <c r="M4554" s="331" t="str">
        <f>IF(H4554="","",IFERROR(INDEX(Pengeluaran1,MATCH('Buku Besar'!H4554,Akun1,0)),""))</f>
        <v/>
      </c>
    </row>
    <row r="4555" spans="1:13" x14ac:dyDescent="0.25">
      <c r="A4555" s="91" t="str">
        <f t="shared" si="142"/>
        <v/>
      </c>
      <c r="B4555" s="330" t="str">
        <f>IF(A4555="","",IFERROR(INDEX(Tanggal,MATCH('Buku Besar'!A4555,Akun,0)),""))</f>
        <v/>
      </c>
      <c r="C4555" s="2" t="str">
        <f>IF(A4555="","",IFERROR(INDEX(Keterangan,MATCH('Buku Besar'!A4555,Akun,0)),""))</f>
        <v/>
      </c>
      <c r="D4555" s="2" t="str">
        <f>IF(A4555="","",IFERROR(INDEX(Reff,MATCH('Buku Besar'!A4555,Akun,0)),""))</f>
        <v/>
      </c>
      <c r="E4555" s="331" t="str">
        <f>IF(A4555="","",IFERROR(INDEX(Penerimaan,MATCH('Buku Besar'!A4555,Akun,0)),""))</f>
        <v/>
      </c>
      <c r="F4555" s="331" t="str">
        <f>IF(A4555="","",IFERROR(INDEX(Pengeluaran,MATCH('Buku Besar'!A4555,Akun,0)),""))</f>
        <v/>
      </c>
      <c r="H4555" s="91" t="str">
        <f t="shared" si="143"/>
        <v/>
      </c>
      <c r="I4555" s="330" t="str">
        <f>IF(H4555="","",IFERROR(INDEX(Tanggal1,MATCH('Buku Besar'!H4555,Akun1,0)),""))</f>
        <v/>
      </c>
      <c r="J4555" s="2" t="str">
        <f>IF(H4555="","",IFERROR(INDEX(Keterangan1,MATCH('Buku Besar'!H4555,Akun1,0)),""))</f>
        <v/>
      </c>
      <c r="K4555" s="2" t="str">
        <f>IF(H4555="","",IFERROR(INDEX(Reff1,MATCH('Buku Besar'!H4555,Akun1,0)),""))</f>
        <v/>
      </c>
      <c r="L4555" s="331" t="str">
        <f>IF(H4555="","",IFERROR(INDEX(Penerimaan1,MATCH('Buku Besar'!H4555,Akun1,0)),""))</f>
        <v/>
      </c>
      <c r="M4555" s="331" t="str">
        <f>IF(H4555="","",IFERROR(INDEX(Pengeluaran1,MATCH('Buku Besar'!H4555,Akun1,0)),""))</f>
        <v/>
      </c>
    </row>
    <row r="4556" spans="1:13" x14ac:dyDescent="0.25">
      <c r="A4556" s="91" t="str">
        <f t="shared" si="142"/>
        <v/>
      </c>
      <c r="B4556" s="330" t="str">
        <f>IF(A4556="","",IFERROR(INDEX(Tanggal,MATCH('Buku Besar'!A4556,Akun,0)),""))</f>
        <v/>
      </c>
      <c r="C4556" s="2" t="str">
        <f>IF(A4556="","",IFERROR(INDEX(Keterangan,MATCH('Buku Besar'!A4556,Akun,0)),""))</f>
        <v/>
      </c>
      <c r="D4556" s="2" t="str">
        <f>IF(A4556="","",IFERROR(INDEX(Reff,MATCH('Buku Besar'!A4556,Akun,0)),""))</f>
        <v/>
      </c>
      <c r="E4556" s="331" t="str">
        <f>IF(A4556="","",IFERROR(INDEX(Penerimaan,MATCH('Buku Besar'!A4556,Akun,0)),""))</f>
        <v/>
      </c>
      <c r="F4556" s="331" t="str">
        <f>IF(A4556="","",IFERROR(INDEX(Pengeluaran,MATCH('Buku Besar'!A4556,Akun,0)),""))</f>
        <v/>
      </c>
      <c r="H4556" s="91" t="str">
        <f t="shared" si="143"/>
        <v/>
      </c>
      <c r="I4556" s="330" t="str">
        <f>IF(H4556="","",IFERROR(INDEX(Tanggal1,MATCH('Buku Besar'!H4556,Akun1,0)),""))</f>
        <v/>
      </c>
      <c r="J4556" s="2" t="str">
        <f>IF(H4556="","",IFERROR(INDEX(Keterangan1,MATCH('Buku Besar'!H4556,Akun1,0)),""))</f>
        <v/>
      </c>
      <c r="K4556" s="2" t="str">
        <f>IF(H4556="","",IFERROR(INDEX(Reff1,MATCH('Buku Besar'!H4556,Akun1,0)),""))</f>
        <v/>
      </c>
      <c r="L4556" s="331" t="str">
        <f>IF(H4556="","",IFERROR(INDEX(Penerimaan1,MATCH('Buku Besar'!H4556,Akun1,0)),""))</f>
        <v/>
      </c>
      <c r="M4556" s="331" t="str">
        <f>IF(H4556="","",IFERROR(INDEX(Pengeluaran1,MATCH('Buku Besar'!H4556,Akun1,0)),""))</f>
        <v/>
      </c>
    </row>
    <row r="4557" spans="1:13" x14ac:dyDescent="0.25">
      <c r="A4557" s="91" t="str">
        <f t="shared" si="142"/>
        <v/>
      </c>
      <c r="B4557" s="330" t="str">
        <f>IF(A4557="","",IFERROR(INDEX(Tanggal,MATCH('Buku Besar'!A4557,Akun,0)),""))</f>
        <v/>
      </c>
      <c r="C4557" s="2" t="str">
        <f>IF(A4557="","",IFERROR(INDEX(Keterangan,MATCH('Buku Besar'!A4557,Akun,0)),""))</f>
        <v/>
      </c>
      <c r="D4557" s="2" t="str">
        <f>IF(A4557="","",IFERROR(INDEX(Reff,MATCH('Buku Besar'!A4557,Akun,0)),""))</f>
        <v/>
      </c>
      <c r="E4557" s="331" t="str">
        <f>IF(A4557="","",IFERROR(INDEX(Penerimaan,MATCH('Buku Besar'!A4557,Akun,0)),""))</f>
        <v/>
      </c>
      <c r="F4557" s="331" t="str">
        <f>IF(A4557="","",IFERROR(INDEX(Pengeluaran,MATCH('Buku Besar'!A4557,Akun,0)),""))</f>
        <v/>
      </c>
      <c r="H4557" s="91" t="str">
        <f t="shared" si="143"/>
        <v/>
      </c>
      <c r="I4557" s="330" t="str">
        <f>IF(H4557="","",IFERROR(INDEX(Tanggal1,MATCH('Buku Besar'!H4557,Akun1,0)),""))</f>
        <v/>
      </c>
      <c r="J4557" s="2" t="str">
        <f>IF(H4557="","",IFERROR(INDEX(Keterangan1,MATCH('Buku Besar'!H4557,Akun1,0)),""))</f>
        <v/>
      </c>
      <c r="K4557" s="2" t="str">
        <f>IF(H4557="","",IFERROR(INDEX(Reff1,MATCH('Buku Besar'!H4557,Akun1,0)),""))</f>
        <v/>
      </c>
      <c r="L4557" s="331" t="str">
        <f>IF(H4557="","",IFERROR(INDEX(Penerimaan1,MATCH('Buku Besar'!H4557,Akun1,0)),""))</f>
        <v/>
      </c>
      <c r="M4557" s="331" t="str">
        <f>IF(H4557="","",IFERROR(INDEX(Pengeluaran1,MATCH('Buku Besar'!H4557,Akun1,0)),""))</f>
        <v/>
      </c>
    </row>
    <row r="4558" spans="1:13" x14ac:dyDescent="0.25">
      <c r="A4558" s="91" t="str">
        <f t="shared" si="142"/>
        <v/>
      </c>
      <c r="B4558" s="330" t="str">
        <f>IF(A4558="","",IFERROR(INDEX(Tanggal,MATCH('Buku Besar'!A4558,Akun,0)),""))</f>
        <v/>
      </c>
      <c r="C4558" s="2" t="str">
        <f>IF(A4558="","",IFERROR(INDEX(Keterangan,MATCH('Buku Besar'!A4558,Akun,0)),""))</f>
        <v/>
      </c>
      <c r="D4558" s="2" t="str">
        <f>IF(A4558="","",IFERROR(INDEX(Reff,MATCH('Buku Besar'!A4558,Akun,0)),""))</f>
        <v/>
      </c>
      <c r="E4558" s="331" t="str">
        <f>IF(A4558="","",IFERROR(INDEX(Penerimaan,MATCH('Buku Besar'!A4558,Akun,0)),""))</f>
        <v/>
      </c>
      <c r="F4558" s="331" t="str">
        <f>IF(A4558="","",IFERROR(INDEX(Pengeluaran,MATCH('Buku Besar'!A4558,Akun,0)),""))</f>
        <v/>
      </c>
      <c r="H4558" s="91" t="str">
        <f t="shared" si="143"/>
        <v/>
      </c>
      <c r="I4558" s="330" t="str">
        <f>IF(H4558="","",IFERROR(INDEX(Tanggal1,MATCH('Buku Besar'!H4558,Akun1,0)),""))</f>
        <v/>
      </c>
      <c r="J4558" s="2" t="str">
        <f>IF(H4558="","",IFERROR(INDEX(Keterangan1,MATCH('Buku Besar'!H4558,Akun1,0)),""))</f>
        <v/>
      </c>
      <c r="K4558" s="2" t="str">
        <f>IF(H4558="","",IFERROR(INDEX(Reff1,MATCH('Buku Besar'!H4558,Akun1,0)),""))</f>
        <v/>
      </c>
      <c r="L4558" s="331" t="str">
        <f>IF(H4558="","",IFERROR(INDEX(Penerimaan1,MATCH('Buku Besar'!H4558,Akun1,0)),""))</f>
        <v/>
      </c>
      <c r="M4558" s="331" t="str">
        <f>IF(H4558="","",IFERROR(INDEX(Pengeluaran1,MATCH('Buku Besar'!H4558,Akun1,0)),""))</f>
        <v/>
      </c>
    </row>
    <row r="4559" spans="1:13" x14ac:dyDescent="0.25">
      <c r="A4559" s="91" t="str">
        <f t="shared" si="142"/>
        <v/>
      </c>
      <c r="B4559" s="330" t="str">
        <f>IF(A4559="","",IFERROR(INDEX(Tanggal,MATCH('Buku Besar'!A4559,Akun,0)),""))</f>
        <v/>
      </c>
      <c r="C4559" s="2" t="str">
        <f>IF(A4559="","",IFERROR(INDEX(Keterangan,MATCH('Buku Besar'!A4559,Akun,0)),""))</f>
        <v/>
      </c>
      <c r="D4559" s="2" t="str">
        <f>IF(A4559="","",IFERROR(INDEX(Reff,MATCH('Buku Besar'!A4559,Akun,0)),""))</f>
        <v/>
      </c>
      <c r="E4559" s="331" t="str">
        <f>IF(A4559="","",IFERROR(INDEX(Penerimaan,MATCH('Buku Besar'!A4559,Akun,0)),""))</f>
        <v/>
      </c>
      <c r="F4559" s="331" t="str">
        <f>IF(A4559="","",IFERROR(INDEX(Pengeluaran,MATCH('Buku Besar'!A4559,Akun,0)),""))</f>
        <v/>
      </c>
      <c r="H4559" s="91" t="str">
        <f t="shared" si="143"/>
        <v/>
      </c>
      <c r="I4559" s="330" t="str">
        <f>IF(H4559="","",IFERROR(INDEX(Tanggal1,MATCH('Buku Besar'!H4559,Akun1,0)),""))</f>
        <v/>
      </c>
      <c r="J4559" s="2" t="str">
        <f>IF(H4559="","",IFERROR(INDEX(Keterangan1,MATCH('Buku Besar'!H4559,Akun1,0)),""))</f>
        <v/>
      </c>
      <c r="K4559" s="2" t="str">
        <f>IF(H4559="","",IFERROR(INDEX(Reff1,MATCH('Buku Besar'!H4559,Akun1,0)),""))</f>
        <v/>
      </c>
      <c r="L4559" s="331" t="str">
        <f>IF(H4559="","",IFERROR(INDEX(Penerimaan1,MATCH('Buku Besar'!H4559,Akun1,0)),""))</f>
        <v/>
      </c>
      <c r="M4559" s="331" t="str">
        <f>IF(H4559="","",IFERROR(INDEX(Pengeluaran1,MATCH('Buku Besar'!H4559,Akun1,0)),""))</f>
        <v/>
      </c>
    </row>
    <row r="4560" spans="1:13" x14ac:dyDescent="0.25">
      <c r="A4560" s="91" t="str">
        <f t="shared" si="142"/>
        <v/>
      </c>
      <c r="B4560" s="330" t="str">
        <f>IF(A4560="","",IFERROR(INDEX(Tanggal,MATCH('Buku Besar'!A4560,Akun,0)),""))</f>
        <v/>
      </c>
      <c r="C4560" s="2" t="str">
        <f>IF(A4560="","",IFERROR(INDEX(Keterangan,MATCH('Buku Besar'!A4560,Akun,0)),""))</f>
        <v/>
      </c>
      <c r="D4560" s="2" t="str">
        <f>IF(A4560="","",IFERROR(INDEX(Reff,MATCH('Buku Besar'!A4560,Akun,0)),""))</f>
        <v/>
      </c>
      <c r="E4560" s="331" t="str">
        <f>IF(A4560="","",IFERROR(INDEX(Penerimaan,MATCH('Buku Besar'!A4560,Akun,0)),""))</f>
        <v/>
      </c>
      <c r="F4560" s="331" t="str">
        <f>IF(A4560="","",IFERROR(INDEX(Pengeluaran,MATCH('Buku Besar'!A4560,Akun,0)),""))</f>
        <v/>
      </c>
      <c r="H4560" s="91" t="str">
        <f t="shared" si="143"/>
        <v/>
      </c>
      <c r="I4560" s="330" t="str">
        <f>IF(H4560="","",IFERROR(INDEX(Tanggal1,MATCH('Buku Besar'!H4560,Akun1,0)),""))</f>
        <v/>
      </c>
      <c r="J4560" s="2" t="str">
        <f>IF(H4560="","",IFERROR(INDEX(Keterangan1,MATCH('Buku Besar'!H4560,Akun1,0)),""))</f>
        <v/>
      </c>
      <c r="K4560" s="2" t="str">
        <f>IF(H4560="","",IFERROR(INDEX(Reff1,MATCH('Buku Besar'!H4560,Akun1,0)),""))</f>
        <v/>
      </c>
      <c r="L4560" s="331" t="str">
        <f>IF(H4560="","",IFERROR(INDEX(Penerimaan1,MATCH('Buku Besar'!H4560,Akun1,0)),""))</f>
        <v/>
      </c>
      <c r="M4560" s="331" t="str">
        <f>IF(H4560="","",IFERROR(INDEX(Pengeluaran1,MATCH('Buku Besar'!H4560,Akun1,0)),""))</f>
        <v/>
      </c>
    </row>
    <row r="4561" spans="1:13" x14ac:dyDescent="0.25">
      <c r="A4561" s="91" t="str">
        <f t="shared" si="142"/>
        <v/>
      </c>
      <c r="B4561" s="330" t="str">
        <f>IF(A4561="","",IFERROR(INDEX(Tanggal,MATCH('Buku Besar'!A4561,Akun,0)),""))</f>
        <v/>
      </c>
      <c r="C4561" s="2" t="str">
        <f>IF(A4561="","",IFERROR(INDEX(Keterangan,MATCH('Buku Besar'!A4561,Akun,0)),""))</f>
        <v/>
      </c>
      <c r="D4561" s="2" t="str">
        <f>IF(A4561="","",IFERROR(INDEX(Reff,MATCH('Buku Besar'!A4561,Akun,0)),""))</f>
        <v/>
      </c>
      <c r="E4561" s="331" t="str">
        <f>IF(A4561="","",IFERROR(INDEX(Penerimaan,MATCH('Buku Besar'!A4561,Akun,0)),""))</f>
        <v/>
      </c>
      <c r="F4561" s="331" t="str">
        <f>IF(A4561="","",IFERROR(INDEX(Pengeluaran,MATCH('Buku Besar'!A4561,Akun,0)),""))</f>
        <v/>
      </c>
      <c r="H4561" s="91" t="str">
        <f t="shared" si="143"/>
        <v/>
      </c>
      <c r="I4561" s="330" t="str">
        <f>IF(H4561="","",IFERROR(INDEX(Tanggal1,MATCH('Buku Besar'!H4561,Akun1,0)),""))</f>
        <v/>
      </c>
      <c r="J4561" s="2" t="str">
        <f>IF(H4561="","",IFERROR(INDEX(Keterangan1,MATCH('Buku Besar'!H4561,Akun1,0)),""))</f>
        <v/>
      </c>
      <c r="K4561" s="2" t="str">
        <f>IF(H4561="","",IFERROR(INDEX(Reff1,MATCH('Buku Besar'!H4561,Akun1,0)),""))</f>
        <v/>
      </c>
      <c r="L4561" s="331" t="str">
        <f>IF(H4561="","",IFERROR(INDEX(Penerimaan1,MATCH('Buku Besar'!H4561,Akun1,0)),""))</f>
        <v/>
      </c>
      <c r="M4561" s="331" t="str">
        <f>IF(H4561="","",IFERROR(INDEX(Pengeluaran1,MATCH('Buku Besar'!H4561,Akun1,0)),""))</f>
        <v/>
      </c>
    </row>
    <row r="4562" spans="1:13" x14ac:dyDescent="0.25">
      <c r="A4562" s="91" t="str">
        <f t="shared" si="142"/>
        <v/>
      </c>
      <c r="B4562" s="330" t="str">
        <f>IF(A4562="","",IFERROR(INDEX(Tanggal,MATCH('Buku Besar'!A4562,Akun,0)),""))</f>
        <v/>
      </c>
      <c r="C4562" s="2" t="str">
        <f>IF(A4562="","",IFERROR(INDEX(Keterangan,MATCH('Buku Besar'!A4562,Akun,0)),""))</f>
        <v/>
      </c>
      <c r="D4562" s="2" t="str">
        <f>IF(A4562="","",IFERROR(INDEX(Reff,MATCH('Buku Besar'!A4562,Akun,0)),""))</f>
        <v/>
      </c>
      <c r="E4562" s="331" t="str">
        <f>IF(A4562="","",IFERROR(INDEX(Penerimaan,MATCH('Buku Besar'!A4562,Akun,0)),""))</f>
        <v/>
      </c>
      <c r="F4562" s="331" t="str">
        <f>IF(A4562="","",IFERROR(INDEX(Pengeluaran,MATCH('Buku Besar'!A4562,Akun,0)),""))</f>
        <v/>
      </c>
      <c r="H4562" s="91" t="str">
        <f t="shared" si="143"/>
        <v/>
      </c>
      <c r="I4562" s="330" t="str">
        <f>IF(H4562="","",IFERROR(INDEX(Tanggal1,MATCH('Buku Besar'!H4562,Akun1,0)),""))</f>
        <v/>
      </c>
      <c r="J4562" s="2" t="str">
        <f>IF(H4562="","",IFERROR(INDEX(Keterangan1,MATCH('Buku Besar'!H4562,Akun1,0)),""))</f>
        <v/>
      </c>
      <c r="K4562" s="2" t="str">
        <f>IF(H4562="","",IFERROR(INDEX(Reff1,MATCH('Buku Besar'!H4562,Akun1,0)),""))</f>
        <v/>
      </c>
      <c r="L4562" s="331" t="str">
        <f>IF(H4562="","",IFERROR(INDEX(Penerimaan1,MATCH('Buku Besar'!H4562,Akun1,0)),""))</f>
        <v/>
      </c>
      <c r="M4562" s="331" t="str">
        <f>IF(H4562="","",IFERROR(INDEX(Pengeluaran1,MATCH('Buku Besar'!H4562,Akun1,0)),""))</f>
        <v/>
      </c>
    </row>
    <row r="4563" spans="1:13" x14ac:dyDescent="0.25">
      <c r="A4563" s="91" t="str">
        <f t="shared" si="142"/>
        <v/>
      </c>
      <c r="B4563" s="330" t="str">
        <f>IF(A4563="","",IFERROR(INDEX(Tanggal,MATCH('Buku Besar'!A4563,Akun,0)),""))</f>
        <v/>
      </c>
      <c r="C4563" s="2" t="str">
        <f>IF(A4563="","",IFERROR(INDEX(Keterangan,MATCH('Buku Besar'!A4563,Akun,0)),""))</f>
        <v/>
      </c>
      <c r="D4563" s="2" t="str">
        <f>IF(A4563="","",IFERROR(INDEX(Reff,MATCH('Buku Besar'!A4563,Akun,0)),""))</f>
        <v/>
      </c>
      <c r="E4563" s="331" t="str">
        <f>IF(A4563="","",IFERROR(INDEX(Penerimaan,MATCH('Buku Besar'!A4563,Akun,0)),""))</f>
        <v/>
      </c>
      <c r="F4563" s="331" t="str">
        <f>IF(A4563="","",IFERROR(INDEX(Pengeluaran,MATCH('Buku Besar'!A4563,Akun,0)),""))</f>
        <v/>
      </c>
      <c r="H4563" s="91" t="str">
        <f t="shared" si="143"/>
        <v/>
      </c>
      <c r="I4563" s="330" t="str">
        <f>IF(H4563="","",IFERROR(INDEX(Tanggal1,MATCH('Buku Besar'!H4563,Akun1,0)),""))</f>
        <v/>
      </c>
      <c r="J4563" s="2" t="str">
        <f>IF(H4563="","",IFERROR(INDEX(Keterangan1,MATCH('Buku Besar'!H4563,Akun1,0)),""))</f>
        <v/>
      </c>
      <c r="K4563" s="2" t="str">
        <f>IF(H4563="","",IFERROR(INDEX(Reff1,MATCH('Buku Besar'!H4563,Akun1,0)),""))</f>
        <v/>
      </c>
      <c r="L4563" s="331" t="str">
        <f>IF(H4563="","",IFERROR(INDEX(Penerimaan1,MATCH('Buku Besar'!H4563,Akun1,0)),""))</f>
        <v/>
      </c>
      <c r="M4563" s="331" t="str">
        <f>IF(H4563="","",IFERROR(INDEX(Pengeluaran1,MATCH('Buku Besar'!H4563,Akun1,0)),""))</f>
        <v/>
      </c>
    </row>
    <row r="4564" spans="1:13" x14ac:dyDescent="0.25">
      <c r="A4564" s="91" t="str">
        <f t="shared" si="142"/>
        <v/>
      </c>
      <c r="B4564" s="330" t="str">
        <f>IF(A4564="","",IFERROR(INDEX(Tanggal,MATCH('Buku Besar'!A4564,Akun,0)),""))</f>
        <v/>
      </c>
      <c r="C4564" s="2" t="str">
        <f>IF(A4564="","",IFERROR(INDEX(Keterangan,MATCH('Buku Besar'!A4564,Akun,0)),""))</f>
        <v/>
      </c>
      <c r="D4564" s="2" t="str">
        <f>IF(A4564="","",IFERROR(INDEX(Reff,MATCH('Buku Besar'!A4564,Akun,0)),""))</f>
        <v/>
      </c>
      <c r="E4564" s="331" t="str">
        <f>IF(A4564="","",IFERROR(INDEX(Penerimaan,MATCH('Buku Besar'!A4564,Akun,0)),""))</f>
        <v/>
      </c>
      <c r="F4564" s="331" t="str">
        <f>IF(A4564="","",IFERROR(INDEX(Pengeluaran,MATCH('Buku Besar'!A4564,Akun,0)),""))</f>
        <v/>
      </c>
      <c r="H4564" s="91" t="str">
        <f t="shared" si="143"/>
        <v/>
      </c>
      <c r="I4564" s="330" t="str">
        <f>IF(H4564="","",IFERROR(INDEX(Tanggal1,MATCH('Buku Besar'!H4564,Akun1,0)),""))</f>
        <v/>
      </c>
      <c r="J4564" s="2" t="str">
        <f>IF(H4564="","",IFERROR(INDEX(Keterangan1,MATCH('Buku Besar'!H4564,Akun1,0)),""))</f>
        <v/>
      </c>
      <c r="K4564" s="2" t="str">
        <f>IF(H4564="","",IFERROR(INDEX(Reff1,MATCH('Buku Besar'!H4564,Akun1,0)),""))</f>
        <v/>
      </c>
      <c r="L4564" s="331" t="str">
        <f>IF(H4564="","",IFERROR(INDEX(Penerimaan1,MATCH('Buku Besar'!H4564,Akun1,0)),""))</f>
        <v/>
      </c>
      <c r="M4564" s="331" t="str">
        <f>IF(H4564="","",IFERROR(INDEX(Pengeluaran1,MATCH('Buku Besar'!H4564,Akun1,0)),""))</f>
        <v/>
      </c>
    </row>
    <row r="4565" spans="1:13" x14ac:dyDescent="0.25">
      <c r="A4565" s="91" t="str">
        <f t="shared" si="142"/>
        <v/>
      </c>
      <c r="B4565" s="330" t="str">
        <f>IF(A4565="","",IFERROR(INDEX(Tanggal,MATCH('Buku Besar'!A4565,Akun,0)),""))</f>
        <v/>
      </c>
      <c r="C4565" s="2" t="str">
        <f>IF(A4565="","",IFERROR(INDEX(Keterangan,MATCH('Buku Besar'!A4565,Akun,0)),""))</f>
        <v/>
      </c>
      <c r="D4565" s="2" t="str">
        <f>IF(A4565="","",IFERROR(INDEX(Reff,MATCH('Buku Besar'!A4565,Akun,0)),""))</f>
        <v/>
      </c>
      <c r="E4565" s="331" t="str">
        <f>IF(A4565="","",IFERROR(INDEX(Penerimaan,MATCH('Buku Besar'!A4565,Akun,0)),""))</f>
        <v/>
      </c>
      <c r="F4565" s="331" t="str">
        <f>IF(A4565="","",IFERROR(INDEX(Pengeluaran,MATCH('Buku Besar'!A4565,Akun,0)),""))</f>
        <v/>
      </c>
      <c r="H4565" s="91" t="str">
        <f t="shared" si="143"/>
        <v/>
      </c>
      <c r="I4565" s="330" t="str">
        <f>IF(H4565="","",IFERROR(INDEX(Tanggal1,MATCH('Buku Besar'!H4565,Akun1,0)),""))</f>
        <v/>
      </c>
      <c r="J4565" s="2" t="str">
        <f>IF(H4565="","",IFERROR(INDEX(Keterangan1,MATCH('Buku Besar'!H4565,Akun1,0)),""))</f>
        <v/>
      </c>
      <c r="K4565" s="2" t="str">
        <f>IF(H4565="","",IFERROR(INDEX(Reff1,MATCH('Buku Besar'!H4565,Akun1,0)),""))</f>
        <v/>
      </c>
      <c r="L4565" s="331" t="str">
        <f>IF(H4565="","",IFERROR(INDEX(Penerimaan1,MATCH('Buku Besar'!H4565,Akun1,0)),""))</f>
        <v/>
      </c>
      <c r="M4565" s="331" t="str">
        <f>IF(H4565="","",IFERROR(INDEX(Pengeluaran1,MATCH('Buku Besar'!H4565,Akun1,0)),""))</f>
        <v/>
      </c>
    </row>
    <row r="4566" spans="1:13" x14ac:dyDescent="0.25">
      <c r="A4566" s="91" t="str">
        <f t="shared" si="142"/>
        <v/>
      </c>
      <c r="B4566" s="330" t="str">
        <f>IF(A4566="","",IFERROR(INDEX(Tanggal,MATCH('Buku Besar'!A4566,Akun,0)),""))</f>
        <v/>
      </c>
      <c r="C4566" s="2" t="str">
        <f>IF(A4566="","",IFERROR(INDEX(Keterangan,MATCH('Buku Besar'!A4566,Akun,0)),""))</f>
        <v/>
      </c>
      <c r="D4566" s="2" t="str">
        <f>IF(A4566="","",IFERROR(INDEX(Reff,MATCH('Buku Besar'!A4566,Akun,0)),""))</f>
        <v/>
      </c>
      <c r="E4566" s="331" t="str">
        <f>IF(A4566="","",IFERROR(INDEX(Penerimaan,MATCH('Buku Besar'!A4566,Akun,0)),""))</f>
        <v/>
      </c>
      <c r="F4566" s="331" t="str">
        <f>IF(A4566="","",IFERROR(INDEX(Pengeluaran,MATCH('Buku Besar'!A4566,Akun,0)),""))</f>
        <v/>
      </c>
      <c r="H4566" s="91" t="str">
        <f t="shared" si="143"/>
        <v/>
      </c>
      <c r="I4566" s="330" t="str">
        <f>IF(H4566="","",IFERROR(INDEX(Tanggal1,MATCH('Buku Besar'!H4566,Akun1,0)),""))</f>
        <v/>
      </c>
      <c r="J4566" s="2" t="str">
        <f>IF(H4566="","",IFERROR(INDEX(Keterangan1,MATCH('Buku Besar'!H4566,Akun1,0)),""))</f>
        <v/>
      </c>
      <c r="K4566" s="2" t="str">
        <f>IF(H4566="","",IFERROR(INDEX(Reff1,MATCH('Buku Besar'!H4566,Akun1,0)),""))</f>
        <v/>
      </c>
      <c r="L4566" s="331" t="str">
        <f>IF(H4566="","",IFERROR(INDEX(Penerimaan1,MATCH('Buku Besar'!H4566,Akun1,0)),""))</f>
        <v/>
      </c>
      <c r="M4566" s="331" t="str">
        <f>IF(H4566="","",IFERROR(INDEX(Pengeluaran1,MATCH('Buku Besar'!H4566,Akun1,0)),""))</f>
        <v/>
      </c>
    </row>
    <row r="4567" spans="1:13" x14ac:dyDescent="0.25">
      <c r="A4567" s="91" t="str">
        <f t="shared" si="142"/>
        <v/>
      </c>
      <c r="B4567" s="330" t="str">
        <f>IF(A4567="","",IFERROR(INDEX(Tanggal,MATCH('Buku Besar'!A4567,Akun,0)),""))</f>
        <v/>
      </c>
      <c r="C4567" s="2" t="str">
        <f>IF(A4567="","",IFERROR(INDEX(Keterangan,MATCH('Buku Besar'!A4567,Akun,0)),""))</f>
        <v/>
      </c>
      <c r="D4567" s="2" t="str">
        <f>IF(A4567="","",IFERROR(INDEX(Reff,MATCH('Buku Besar'!A4567,Akun,0)),""))</f>
        <v/>
      </c>
      <c r="E4567" s="331" t="str">
        <f>IF(A4567="","",IFERROR(INDEX(Penerimaan,MATCH('Buku Besar'!A4567,Akun,0)),""))</f>
        <v/>
      </c>
      <c r="F4567" s="331" t="str">
        <f>IF(A4567="","",IFERROR(INDEX(Pengeluaran,MATCH('Buku Besar'!A4567,Akun,0)),""))</f>
        <v/>
      </c>
      <c r="H4567" s="91" t="str">
        <f t="shared" si="143"/>
        <v/>
      </c>
      <c r="I4567" s="330" t="str">
        <f>IF(H4567="","",IFERROR(INDEX(Tanggal1,MATCH('Buku Besar'!H4567,Akun1,0)),""))</f>
        <v/>
      </c>
      <c r="J4567" s="2" t="str">
        <f>IF(H4567="","",IFERROR(INDEX(Keterangan1,MATCH('Buku Besar'!H4567,Akun1,0)),""))</f>
        <v/>
      </c>
      <c r="K4567" s="2" t="str">
        <f>IF(H4567="","",IFERROR(INDEX(Reff1,MATCH('Buku Besar'!H4567,Akun1,0)),""))</f>
        <v/>
      </c>
      <c r="L4567" s="331" t="str">
        <f>IF(H4567="","",IFERROR(INDEX(Penerimaan1,MATCH('Buku Besar'!H4567,Akun1,0)),""))</f>
        <v/>
      </c>
      <c r="M4567" s="331" t="str">
        <f>IF(H4567="","",IFERROR(INDEX(Pengeluaran1,MATCH('Buku Besar'!H4567,Akun1,0)),""))</f>
        <v/>
      </c>
    </row>
    <row r="4568" spans="1:13" x14ac:dyDescent="0.25">
      <c r="A4568" s="91" t="str">
        <f t="shared" si="142"/>
        <v/>
      </c>
      <c r="B4568" s="330" t="str">
        <f>IF(A4568="","",IFERROR(INDEX(Tanggal,MATCH('Buku Besar'!A4568,Akun,0)),""))</f>
        <v/>
      </c>
      <c r="C4568" s="2" t="str">
        <f>IF(A4568="","",IFERROR(INDEX(Keterangan,MATCH('Buku Besar'!A4568,Akun,0)),""))</f>
        <v/>
      </c>
      <c r="D4568" s="2" t="str">
        <f>IF(A4568="","",IFERROR(INDEX(Reff,MATCH('Buku Besar'!A4568,Akun,0)),""))</f>
        <v/>
      </c>
      <c r="E4568" s="331" t="str">
        <f>IF(A4568="","",IFERROR(INDEX(Penerimaan,MATCH('Buku Besar'!A4568,Akun,0)),""))</f>
        <v/>
      </c>
      <c r="F4568" s="331" t="str">
        <f>IF(A4568="","",IFERROR(INDEX(Pengeluaran,MATCH('Buku Besar'!A4568,Akun,0)),""))</f>
        <v/>
      </c>
      <c r="H4568" s="91" t="str">
        <f t="shared" si="143"/>
        <v/>
      </c>
      <c r="I4568" s="330" t="str">
        <f>IF(H4568="","",IFERROR(INDEX(Tanggal1,MATCH('Buku Besar'!H4568,Akun1,0)),""))</f>
        <v/>
      </c>
      <c r="J4568" s="2" t="str">
        <f>IF(H4568="","",IFERROR(INDEX(Keterangan1,MATCH('Buku Besar'!H4568,Akun1,0)),""))</f>
        <v/>
      </c>
      <c r="K4568" s="2" t="str">
        <f>IF(H4568="","",IFERROR(INDEX(Reff1,MATCH('Buku Besar'!H4568,Akun1,0)),""))</f>
        <v/>
      </c>
      <c r="L4568" s="331" t="str">
        <f>IF(H4568="","",IFERROR(INDEX(Penerimaan1,MATCH('Buku Besar'!H4568,Akun1,0)),""))</f>
        <v/>
      </c>
      <c r="M4568" s="331" t="str">
        <f>IF(H4568="","",IFERROR(INDEX(Pengeluaran1,MATCH('Buku Besar'!H4568,Akun1,0)),""))</f>
        <v/>
      </c>
    </row>
    <row r="4569" spans="1:13" x14ac:dyDescent="0.25">
      <c r="A4569" s="91" t="str">
        <f t="shared" si="142"/>
        <v/>
      </c>
      <c r="B4569" s="330" t="str">
        <f>IF(A4569="","",IFERROR(INDEX(Tanggal,MATCH('Buku Besar'!A4569,Akun,0)),""))</f>
        <v/>
      </c>
      <c r="C4569" s="2" t="str">
        <f>IF(A4569="","",IFERROR(INDEX(Keterangan,MATCH('Buku Besar'!A4569,Akun,0)),""))</f>
        <v/>
      </c>
      <c r="D4569" s="2" t="str">
        <f>IF(A4569="","",IFERROR(INDEX(Reff,MATCH('Buku Besar'!A4569,Akun,0)),""))</f>
        <v/>
      </c>
      <c r="E4569" s="331" t="str">
        <f>IF(A4569="","",IFERROR(INDEX(Penerimaan,MATCH('Buku Besar'!A4569,Akun,0)),""))</f>
        <v/>
      </c>
      <c r="F4569" s="331" t="str">
        <f>IF(A4569="","",IFERROR(INDEX(Pengeluaran,MATCH('Buku Besar'!A4569,Akun,0)),""))</f>
        <v/>
      </c>
      <c r="H4569" s="91" t="str">
        <f t="shared" si="143"/>
        <v/>
      </c>
      <c r="I4569" s="330" t="str">
        <f>IF(H4569="","",IFERROR(INDEX(Tanggal1,MATCH('Buku Besar'!H4569,Akun1,0)),""))</f>
        <v/>
      </c>
      <c r="J4569" s="2" t="str">
        <f>IF(H4569="","",IFERROR(INDEX(Keterangan1,MATCH('Buku Besar'!H4569,Akun1,0)),""))</f>
        <v/>
      </c>
      <c r="K4569" s="2" t="str">
        <f>IF(H4569="","",IFERROR(INDEX(Reff1,MATCH('Buku Besar'!H4569,Akun1,0)),""))</f>
        <v/>
      </c>
      <c r="L4569" s="331" t="str">
        <f>IF(H4569="","",IFERROR(INDEX(Penerimaan1,MATCH('Buku Besar'!H4569,Akun1,0)),""))</f>
        <v/>
      </c>
      <c r="M4569" s="331" t="str">
        <f>IF(H4569="","",IFERROR(INDEX(Pengeluaran1,MATCH('Buku Besar'!H4569,Akun1,0)),""))</f>
        <v/>
      </c>
    </row>
    <row r="4570" spans="1:13" x14ac:dyDescent="0.25">
      <c r="A4570" s="91" t="str">
        <f t="shared" si="142"/>
        <v/>
      </c>
      <c r="B4570" s="330" t="str">
        <f>IF(A4570="","",IFERROR(INDEX(Tanggal,MATCH('Buku Besar'!A4570,Akun,0)),""))</f>
        <v/>
      </c>
      <c r="C4570" s="2" t="str">
        <f>IF(A4570="","",IFERROR(INDEX(Keterangan,MATCH('Buku Besar'!A4570,Akun,0)),""))</f>
        <v/>
      </c>
      <c r="D4570" s="2" t="str">
        <f>IF(A4570="","",IFERROR(INDEX(Reff,MATCH('Buku Besar'!A4570,Akun,0)),""))</f>
        <v/>
      </c>
      <c r="E4570" s="331" t="str">
        <f>IF(A4570="","",IFERROR(INDEX(Penerimaan,MATCH('Buku Besar'!A4570,Akun,0)),""))</f>
        <v/>
      </c>
      <c r="F4570" s="331" t="str">
        <f>IF(A4570="","",IFERROR(INDEX(Pengeluaran,MATCH('Buku Besar'!A4570,Akun,0)),""))</f>
        <v/>
      </c>
      <c r="H4570" s="91" t="str">
        <f t="shared" si="143"/>
        <v/>
      </c>
      <c r="I4570" s="330" t="str">
        <f>IF(H4570="","",IFERROR(INDEX(Tanggal1,MATCH('Buku Besar'!H4570,Akun1,0)),""))</f>
        <v/>
      </c>
      <c r="J4570" s="2" t="str">
        <f>IF(H4570="","",IFERROR(INDEX(Keterangan1,MATCH('Buku Besar'!H4570,Akun1,0)),""))</f>
        <v/>
      </c>
      <c r="K4570" s="2" t="str">
        <f>IF(H4570="","",IFERROR(INDEX(Reff1,MATCH('Buku Besar'!H4570,Akun1,0)),""))</f>
        <v/>
      </c>
      <c r="L4570" s="331" t="str">
        <f>IF(H4570="","",IFERROR(INDEX(Penerimaan1,MATCH('Buku Besar'!H4570,Akun1,0)),""))</f>
        <v/>
      </c>
      <c r="M4570" s="331" t="str">
        <f>IF(H4570="","",IFERROR(INDEX(Pengeluaran1,MATCH('Buku Besar'!H4570,Akun1,0)),""))</f>
        <v/>
      </c>
    </row>
    <row r="4571" spans="1:13" x14ac:dyDescent="0.25">
      <c r="A4571" s="91" t="str">
        <f t="shared" si="142"/>
        <v/>
      </c>
      <c r="B4571" s="330" t="str">
        <f>IF(A4571="","",IFERROR(INDEX(Tanggal,MATCH('Buku Besar'!A4571,Akun,0)),""))</f>
        <v/>
      </c>
      <c r="C4571" s="2" t="str">
        <f>IF(A4571="","",IFERROR(INDEX(Keterangan,MATCH('Buku Besar'!A4571,Akun,0)),""))</f>
        <v/>
      </c>
      <c r="D4571" s="2" t="str">
        <f>IF(A4571="","",IFERROR(INDEX(Reff,MATCH('Buku Besar'!A4571,Akun,0)),""))</f>
        <v/>
      </c>
      <c r="E4571" s="331" t="str">
        <f>IF(A4571="","",IFERROR(INDEX(Penerimaan,MATCH('Buku Besar'!A4571,Akun,0)),""))</f>
        <v/>
      </c>
      <c r="F4571" s="331" t="str">
        <f>IF(A4571="","",IFERROR(INDEX(Pengeluaran,MATCH('Buku Besar'!A4571,Akun,0)),""))</f>
        <v/>
      </c>
      <c r="H4571" s="91" t="str">
        <f t="shared" si="143"/>
        <v/>
      </c>
      <c r="I4571" s="330" t="str">
        <f>IF(H4571="","",IFERROR(INDEX(Tanggal1,MATCH('Buku Besar'!H4571,Akun1,0)),""))</f>
        <v/>
      </c>
      <c r="J4571" s="2" t="str">
        <f>IF(H4571="","",IFERROR(INDEX(Keterangan1,MATCH('Buku Besar'!H4571,Akun1,0)),""))</f>
        <v/>
      </c>
      <c r="K4571" s="2" t="str">
        <f>IF(H4571="","",IFERROR(INDEX(Reff1,MATCH('Buku Besar'!H4571,Akun1,0)),""))</f>
        <v/>
      </c>
      <c r="L4571" s="331" t="str">
        <f>IF(H4571="","",IFERROR(INDEX(Penerimaan1,MATCH('Buku Besar'!H4571,Akun1,0)),""))</f>
        <v/>
      </c>
      <c r="M4571" s="331" t="str">
        <f>IF(H4571="","",IFERROR(INDEX(Pengeluaran1,MATCH('Buku Besar'!H4571,Akun1,0)),""))</f>
        <v/>
      </c>
    </row>
    <row r="4572" spans="1:13" x14ac:dyDescent="0.25">
      <c r="A4572" s="91" t="str">
        <f t="shared" si="142"/>
        <v/>
      </c>
      <c r="B4572" s="330" t="str">
        <f>IF(A4572="","",IFERROR(INDEX(Tanggal,MATCH('Buku Besar'!A4572,Akun,0)),""))</f>
        <v/>
      </c>
      <c r="C4572" s="2" t="str">
        <f>IF(A4572="","",IFERROR(INDEX(Keterangan,MATCH('Buku Besar'!A4572,Akun,0)),""))</f>
        <v/>
      </c>
      <c r="D4572" s="2" t="str">
        <f>IF(A4572="","",IFERROR(INDEX(Reff,MATCH('Buku Besar'!A4572,Akun,0)),""))</f>
        <v/>
      </c>
      <c r="E4572" s="331" t="str">
        <f>IF(A4572="","",IFERROR(INDEX(Penerimaan,MATCH('Buku Besar'!A4572,Akun,0)),""))</f>
        <v/>
      </c>
      <c r="F4572" s="331" t="str">
        <f>IF(A4572="","",IFERROR(INDEX(Pengeluaran,MATCH('Buku Besar'!A4572,Akun,0)),""))</f>
        <v/>
      </c>
      <c r="H4572" s="91" t="str">
        <f t="shared" si="143"/>
        <v/>
      </c>
      <c r="I4572" s="330" t="str">
        <f>IF(H4572="","",IFERROR(INDEX(Tanggal1,MATCH('Buku Besar'!H4572,Akun1,0)),""))</f>
        <v/>
      </c>
      <c r="J4572" s="2" t="str">
        <f>IF(H4572="","",IFERROR(INDEX(Keterangan1,MATCH('Buku Besar'!H4572,Akun1,0)),""))</f>
        <v/>
      </c>
      <c r="K4572" s="2" t="str">
        <f>IF(H4572="","",IFERROR(INDEX(Reff1,MATCH('Buku Besar'!H4572,Akun1,0)),""))</f>
        <v/>
      </c>
      <c r="L4572" s="331" t="str">
        <f>IF(H4572="","",IFERROR(INDEX(Penerimaan1,MATCH('Buku Besar'!H4572,Akun1,0)),""))</f>
        <v/>
      </c>
      <c r="M4572" s="331" t="str">
        <f>IF(H4572="","",IFERROR(INDEX(Pengeluaran1,MATCH('Buku Besar'!H4572,Akun1,0)),""))</f>
        <v/>
      </c>
    </row>
    <row r="4573" spans="1:13" x14ac:dyDescent="0.25">
      <c r="A4573" s="91" t="str">
        <f t="shared" si="142"/>
        <v/>
      </c>
      <c r="B4573" s="330" t="str">
        <f>IF(A4573="","",IFERROR(INDEX(Tanggal,MATCH('Buku Besar'!A4573,Akun,0)),""))</f>
        <v/>
      </c>
      <c r="C4573" s="2" t="str">
        <f>IF(A4573="","",IFERROR(INDEX(Keterangan,MATCH('Buku Besar'!A4573,Akun,0)),""))</f>
        <v/>
      </c>
      <c r="D4573" s="2" t="str">
        <f>IF(A4573="","",IFERROR(INDEX(Reff,MATCH('Buku Besar'!A4573,Akun,0)),""))</f>
        <v/>
      </c>
      <c r="E4573" s="331" t="str">
        <f>IF(A4573="","",IFERROR(INDEX(Penerimaan,MATCH('Buku Besar'!A4573,Akun,0)),""))</f>
        <v/>
      </c>
      <c r="F4573" s="331" t="str">
        <f>IF(A4573="","",IFERROR(INDEX(Pengeluaran,MATCH('Buku Besar'!A4573,Akun,0)),""))</f>
        <v/>
      </c>
      <c r="H4573" s="91" t="str">
        <f t="shared" si="143"/>
        <v/>
      </c>
      <c r="I4573" s="330" t="str">
        <f>IF(H4573="","",IFERROR(INDEX(Tanggal1,MATCH('Buku Besar'!H4573,Akun1,0)),""))</f>
        <v/>
      </c>
      <c r="J4573" s="2" t="str">
        <f>IF(H4573="","",IFERROR(INDEX(Keterangan1,MATCH('Buku Besar'!H4573,Akun1,0)),""))</f>
        <v/>
      </c>
      <c r="K4573" s="2" t="str">
        <f>IF(H4573="","",IFERROR(INDEX(Reff1,MATCH('Buku Besar'!H4573,Akun1,0)),""))</f>
        <v/>
      </c>
      <c r="L4573" s="331" t="str">
        <f>IF(H4573="","",IFERROR(INDEX(Penerimaan1,MATCH('Buku Besar'!H4573,Akun1,0)),""))</f>
        <v/>
      </c>
      <c r="M4573" s="331" t="str">
        <f>IF(H4573="","",IFERROR(INDEX(Pengeluaran1,MATCH('Buku Besar'!H4573,Akun1,0)),""))</f>
        <v/>
      </c>
    </row>
    <row r="4574" spans="1:13" x14ac:dyDescent="0.25">
      <c r="A4574" s="91" t="str">
        <f t="shared" si="142"/>
        <v/>
      </c>
      <c r="B4574" s="330" t="str">
        <f>IF(A4574="","",IFERROR(INDEX(Tanggal,MATCH('Buku Besar'!A4574,Akun,0)),""))</f>
        <v/>
      </c>
      <c r="C4574" s="2" t="str">
        <f>IF(A4574="","",IFERROR(INDEX(Keterangan,MATCH('Buku Besar'!A4574,Akun,0)),""))</f>
        <v/>
      </c>
      <c r="D4574" s="2" t="str">
        <f>IF(A4574="","",IFERROR(INDEX(Reff,MATCH('Buku Besar'!A4574,Akun,0)),""))</f>
        <v/>
      </c>
      <c r="E4574" s="331" t="str">
        <f>IF(A4574="","",IFERROR(INDEX(Penerimaan,MATCH('Buku Besar'!A4574,Akun,0)),""))</f>
        <v/>
      </c>
      <c r="F4574" s="331" t="str">
        <f>IF(A4574="","",IFERROR(INDEX(Pengeluaran,MATCH('Buku Besar'!A4574,Akun,0)),""))</f>
        <v/>
      </c>
      <c r="H4574" s="91" t="str">
        <f t="shared" si="143"/>
        <v/>
      </c>
      <c r="I4574" s="330" t="str">
        <f>IF(H4574="","",IFERROR(INDEX(Tanggal1,MATCH('Buku Besar'!H4574,Akun1,0)),""))</f>
        <v/>
      </c>
      <c r="J4574" s="2" t="str">
        <f>IF(H4574="","",IFERROR(INDEX(Keterangan1,MATCH('Buku Besar'!H4574,Akun1,0)),""))</f>
        <v/>
      </c>
      <c r="K4574" s="2" t="str">
        <f>IF(H4574="","",IFERROR(INDEX(Reff1,MATCH('Buku Besar'!H4574,Akun1,0)),""))</f>
        <v/>
      </c>
      <c r="L4574" s="331" t="str">
        <f>IF(H4574="","",IFERROR(INDEX(Penerimaan1,MATCH('Buku Besar'!H4574,Akun1,0)),""))</f>
        <v/>
      </c>
      <c r="M4574" s="331" t="str">
        <f>IF(H4574="","",IFERROR(INDEX(Pengeluaran1,MATCH('Buku Besar'!H4574,Akun1,0)),""))</f>
        <v/>
      </c>
    </row>
    <row r="4575" spans="1:13" x14ac:dyDescent="0.25">
      <c r="A4575" s="91" t="str">
        <f t="shared" si="142"/>
        <v/>
      </c>
      <c r="B4575" s="330" t="str">
        <f>IF(A4575="","",IFERROR(INDEX(Tanggal,MATCH('Buku Besar'!A4575,Akun,0)),""))</f>
        <v/>
      </c>
      <c r="C4575" s="2" t="str">
        <f>IF(A4575="","",IFERROR(INDEX(Keterangan,MATCH('Buku Besar'!A4575,Akun,0)),""))</f>
        <v/>
      </c>
      <c r="D4575" s="2" t="str">
        <f>IF(A4575="","",IFERROR(INDEX(Reff,MATCH('Buku Besar'!A4575,Akun,0)),""))</f>
        <v/>
      </c>
      <c r="E4575" s="331" t="str">
        <f>IF(A4575="","",IFERROR(INDEX(Penerimaan,MATCH('Buku Besar'!A4575,Akun,0)),""))</f>
        <v/>
      </c>
      <c r="F4575" s="331" t="str">
        <f>IF(A4575="","",IFERROR(INDEX(Pengeluaran,MATCH('Buku Besar'!A4575,Akun,0)),""))</f>
        <v/>
      </c>
      <c r="H4575" s="91" t="str">
        <f t="shared" si="143"/>
        <v/>
      </c>
      <c r="I4575" s="330" t="str">
        <f>IF(H4575="","",IFERROR(INDEX(Tanggal1,MATCH('Buku Besar'!H4575,Akun1,0)),""))</f>
        <v/>
      </c>
      <c r="J4575" s="2" t="str">
        <f>IF(H4575="","",IFERROR(INDEX(Keterangan1,MATCH('Buku Besar'!H4575,Akun1,0)),""))</f>
        <v/>
      </c>
      <c r="K4575" s="2" t="str">
        <f>IF(H4575="","",IFERROR(INDEX(Reff1,MATCH('Buku Besar'!H4575,Akun1,0)),""))</f>
        <v/>
      </c>
      <c r="L4575" s="331" t="str">
        <f>IF(H4575="","",IFERROR(INDEX(Penerimaan1,MATCH('Buku Besar'!H4575,Akun1,0)),""))</f>
        <v/>
      </c>
      <c r="M4575" s="331" t="str">
        <f>IF(H4575="","",IFERROR(INDEX(Pengeluaran1,MATCH('Buku Besar'!H4575,Akun1,0)),""))</f>
        <v/>
      </c>
    </row>
    <row r="4576" spans="1:13" x14ac:dyDescent="0.25">
      <c r="A4576" s="91" t="str">
        <f t="shared" si="142"/>
        <v/>
      </c>
      <c r="B4576" s="330" t="str">
        <f>IF(A4576="","",IFERROR(INDEX(Tanggal,MATCH('Buku Besar'!A4576,Akun,0)),""))</f>
        <v/>
      </c>
      <c r="C4576" s="2" t="str">
        <f>IF(A4576="","",IFERROR(INDEX(Keterangan,MATCH('Buku Besar'!A4576,Akun,0)),""))</f>
        <v/>
      </c>
      <c r="D4576" s="2" t="str">
        <f>IF(A4576="","",IFERROR(INDEX(Reff,MATCH('Buku Besar'!A4576,Akun,0)),""))</f>
        <v/>
      </c>
      <c r="E4576" s="331" t="str">
        <f>IF(A4576="","",IFERROR(INDEX(Penerimaan,MATCH('Buku Besar'!A4576,Akun,0)),""))</f>
        <v/>
      </c>
      <c r="F4576" s="331" t="str">
        <f>IF(A4576="","",IFERROR(INDEX(Pengeluaran,MATCH('Buku Besar'!A4576,Akun,0)),""))</f>
        <v/>
      </c>
      <c r="H4576" s="91" t="str">
        <f t="shared" si="143"/>
        <v/>
      </c>
      <c r="I4576" s="330" t="str">
        <f>IF(H4576="","",IFERROR(INDEX(Tanggal1,MATCH('Buku Besar'!H4576,Akun1,0)),""))</f>
        <v/>
      </c>
      <c r="J4576" s="2" t="str">
        <f>IF(H4576="","",IFERROR(INDEX(Keterangan1,MATCH('Buku Besar'!H4576,Akun1,0)),""))</f>
        <v/>
      </c>
      <c r="K4576" s="2" t="str">
        <f>IF(H4576="","",IFERROR(INDEX(Reff1,MATCH('Buku Besar'!H4576,Akun1,0)),""))</f>
        <v/>
      </c>
      <c r="L4576" s="331" t="str">
        <f>IF(H4576="","",IFERROR(INDEX(Penerimaan1,MATCH('Buku Besar'!H4576,Akun1,0)),""))</f>
        <v/>
      </c>
      <c r="M4576" s="331" t="str">
        <f>IF(H4576="","",IFERROR(INDEX(Pengeluaran1,MATCH('Buku Besar'!H4576,Akun1,0)),""))</f>
        <v/>
      </c>
    </row>
    <row r="4577" spans="1:13" x14ac:dyDescent="0.25">
      <c r="A4577" s="91" t="str">
        <f t="shared" si="142"/>
        <v/>
      </c>
      <c r="B4577" s="330" t="str">
        <f>IF(A4577="","",IFERROR(INDEX(Tanggal,MATCH('Buku Besar'!A4577,Akun,0)),""))</f>
        <v/>
      </c>
      <c r="C4577" s="2" t="str">
        <f>IF(A4577="","",IFERROR(INDEX(Keterangan,MATCH('Buku Besar'!A4577,Akun,0)),""))</f>
        <v/>
      </c>
      <c r="D4577" s="2" t="str">
        <f>IF(A4577="","",IFERROR(INDEX(Reff,MATCH('Buku Besar'!A4577,Akun,0)),""))</f>
        <v/>
      </c>
      <c r="E4577" s="331" t="str">
        <f>IF(A4577="","",IFERROR(INDEX(Penerimaan,MATCH('Buku Besar'!A4577,Akun,0)),""))</f>
        <v/>
      </c>
      <c r="F4577" s="331" t="str">
        <f>IF(A4577="","",IFERROR(INDEX(Pengeluaran,MATCH('Buku Besar'!A4577,Akun,0)),""))</f>
        <v/>
      </c>
      <c r="H4577" s="91" t="str">
        <f t="shared" si="143"/>
        <v/>
      </c>
      <c r="I4577" s="330" t="str">
        <f>IF(H4577="","",IFERROR(INDEX(Tanggal1,MATCH('Buku Besar'!H4577,Akun1,0)),""))</f>
        <v/>
      </c>
      <c r="J4577" s="2" t="str">
        <f>IF(H4577="","",IFERROR(INDEX(Keterangan1,MATCH('Buku Besar'!H4577,Akun1,0)),""))</f>
        <v/>
      </c>
      <c r="K4577" s="2" t="str">
        <f>IF(H4577="","",IFERROR(INDEX(Reff1,MATCH('Buku Besar'!H4577,Akun1,0)),""))</f>
        <v/>
      </c>
      <c r="L4577" s="331" t="str">
        <f>IF(H4577="","",IFERROR(INDEX(Penerimaan1,MATCH('Buku Besar'!H4577,Akun1,0)),""))</f>
        <v/>
      </c>
      <c r="M4577" s="331" t="str">
        <f>IF(H4577="","",IFERROR(INDEX(Pengeluaran1,MATCH('Buku Besar'!H4577,Akun1,0)),""))</f>
        <v/>
      </c>
    </row>
    <row r="4578" spans="1:13" x14ac:dyDescent="0.25">
      <c r="A4578" s="91" t="str">
        <f t="shared" si="142"/>
        <v/>
      </c>
      <c r="B4578" s="330" t="str">
        <f>IF(A4578="","",IFERROR(INDEX(Tanggal,MATCH('Buku Besar'!A4578,Akun,0)),""))</f>
        <v/>
      </c>
      <c r="C4578" s="2" t="str">
        <f>IF(A4578="","",IFERROR(INDEX(Keterangan,MATCH('Buku Besar'!A4578,Akun,0)),""))</f>
        <v/>
      </c>
      <c r="D4578" s="2" t="str">
        <f>IF(A4578="","",IFERROR(INDEX(Reff,MATCH('Buku Besar'!A4578,Akun,0)),""))</f>
        <v/>
      </c>
      <c r="E4578" s="331" t="str">
        <f>IF(A4578="","",IFERROR(INDEX(Penerimaan,MATCH('Buku Besar'!A4578,Akun,0)),""))</f>
        <v/>
      </c>
      <c r="F4578" s="331" t="str">
        <f>IF(A4578="","",IFERROR(INDEX(Pengeluaran,MATCH('Buku Besar'!A4578,Akun,0)),""))</f>
        <v/>
      </c>
      <c r="H4578" s="91" t="str">
        <f t="shared" si="143"/>
        <v/>
      </c>
      <c r="I4578" s="330" t="str">
        <f>IF(H4578="","",IFERROR(INDEX(Tanggal1,MATCH('Buku Besar'!H4578,Akun1,0)),""))</f>
        <v/>
      </c>
      <c r="J4578" s="2" t="str">
        <f>IF(H4578="","",IFERROR(INDEX(Keterangan1,MATCH('Buku Besar'!H4578,Akun1,0)),""))</f>
        <v/>
      </c>
      <c r="K4578" s="2" t="str">
        <f>IF(H4578="","",IFERROR(INDEX(Reff1,MATCH('Buku Besar'!H4578,Akun1,0)),""))</f>
        <v/>
      </c>
      <c r="L4578" s="331" t="str">
        <f>IF(H4578="","",IFERROR(INDEX(Penerimaan1,MATCH('Buku Besar'!H4578,Akun1,0)),""))</f>
        <v/>
      </c>
      <c r="M4578" s="331" t="str">
        <f>IF(H4578="","",IFERROR(INDEX(Pengeluaran1,MATCH('Buku Besar'!H4578,Akun1,0)),""))</f>
        <v/>
      </c>
    </row>
    <row r="4579" spans="1:13" x14ac:dyDescent="0.25">
      <c r="A4579" s="91" t="str">
        <f t="shared" si="142"/>
        <v/>
      </c>
      <c r="B4579" s="330" t="str">
        <f>IF(A4579="","",IFERROR(INDEX(Tanggal,MATCH('Buku Besar'!A4579,Akun,0)),""))</f>
        <v/>
      </c>
      <c r="C4579" s="2" t="str">
        <f>IF(A4579="","",IFERROR(INDEX(Keterangan,MATCH('Buku Besar'!A4579,Akun,0)),""))</f>
        <v/>
      </c>
      <c r="D4579" s="2" t="str">
        <f>IF(A4579="","",IFERROR(INDEX(Reff,MATCH('Buku Besar'!A4579,Akun,0)),""))</f>
        <v/>
      </c>
      <c r="E4579" s="331" t="str">
        <f>IF(A4579="","",IFERROR(INDEX(Penerimaan,MATCH('Buku Besar'!A4579,Akun,0)),""))</f>
        <v/>
      </c>
      <c r="F4579" s="331" t="str">
        <f>IF(A4579="","",IFERROR(INDEX(Pengeluaran,MATCH('Buku Besar'!A4579,Akun,0)),""))</f>
        <v/>
      </c>
      <c r="H4579" s="91" t="str">
        <f t="shared" si="143"/>
        <v/>
      </c>
      <c r="I4579" s="330" t="str">
        <f>IF(H4579="","",IFERROR(INDEX(Tanggal1,MATCH('Buku Besar'!H4579,Akun1,0)),""))</f>
        <v/>
      </c>
      <c r="J4579" s="2" t="str">
        <f>IF(H4579="","",IFERROR(INDEX(Keterangan1,MATCH('Buku Besar'!H4579,Akun1,0)),""))</f>
        <v/>
      </c>
      <c r="K4579" s="2" t="str">
        <f>IF(H4579="","",IFERROR(INDEX(Reff1,MATCH('Buku Besar'!H4579,Akun1,0)),""))</f>
        <v/>
      </c>
      <c r="L4579" s="331" t="str">
        <f>IF(H4579="","",IFERROR(INDEX(Penerimaan1,MATCH('Buku Besar'!H4579,Akun1,0)),""))</f>
        <v/>
      </c>
      <c r="M4579" s="331" t="str">
        <f>IF(H4579="","",IFERROR(INDEX(Pengeluaran1,MATCH('Buku Besar'!H4579,Akun1,0)),""))</f>
        <v/>
      </c>
    </row>
    <row r="4580" spans="1:13" x14ac:dyDescent="0.25">
      <c r="A4580" s="91" t="str">
        <f t="shared" si="142"/>
        <v/>
      </c>
      <c r="B4580" s="330" t="str">
        <f>IF(A4580="","",IFERROR(INDEX(Tanggal,MATCH('Buku Besar'!A4580,Akun,0)),""))</f>
        <v/>
      </c>
      <c r="C4580" s="2" t="str">
        <f>IF(A4580="","",IFERROR(INDEX(Keterangan,MATCH('Buku Besar'!A4580,Akun,0)),""))</f>
        <v/>
      </c>
      <c r="D4580" s="2" t="str">
        <f>IF(A4580="","",IFERROR(INDEX(Reff,MATCH('Buku Besar'!A4580,Akun,0)),""))</f>
        <v/>
      </c>
      <c r="E4580" s="331" t="str">
        <f>IF(A4580="","",IFERROR(INDEX(Penerimaan,MATCH('Buku Besar'!A4580,Akun,0)),""))</f>
        <v/>
      </c>
      <c r="F4580" s="331" t="str">
        <f>IF(A4580="","",IFERROR(INDEX(Pengeluaran,MATCH('Buku Besar'!A4580,Akun,0)),""))</f>
        <v/>
      </c>
      <c r="H4580" s="91" t="str">
        <f t="shared" si="143"/>
        <v/>
      </c>
      <c r="I4580" s="330" t="str">
        <f>IF(H4580="","",IFERROR(INDEX(Tanggal1,MATCH('Buku Besar'!H4580,Akun1,0)),""))</f>
        <v/>
      </c>
      <c r="J4580" s="2" t="str">
        <f>IF(H4580="","",IFERROR(INDEX(Keterangan1,MATCH('Buku Besar'!H4580,Akun1,0)),""))</f>
        <v/>
      </c>
      <c r="K4580" s="2" t="str">
        <f>IF(H4580="","",IFERROR(INDEX(Reff1,MATCH('Buku Besar'!H4580,Akun1,0)),""))</f>
        <v/>
      </c>
      <c r="L4580" s="331" t="str">
        <f>IF(H4580="","",IFERROR(INDEX(Penerimaan1,MATCH('Buku Besar'!H4580,Akun1,0)),""))</f>
        <v/>
      </c>
      <c r="M4580" s="331" t="str">
        <f>IF(H4580="","",IFERROR(INDEX(Pengeluaran1,MATCH('Buku Besar'!H4580,Akun1,0)),""))</f>
        <v/>
      </c>
    </row>
    <row r="4581" spans="1:13" x14ac:dyDescent="0.25">
      <c r="A4581" s="91" t="str">
        <f t="shared" si="142"/>
        <v/>
      </c>
      <c r="B4581" s="330" t="str">
        <f>IF(A4581="","",IFERROR(INDEX(Tanggal,MATCH('Buku Besar'!A4581,Akun,0)),""))</f>
        <v/>
      </c>
      <c r="C4581" s="2" t="str">
        <f>IF(A4581="","",IFERROR(INDEX(Keterangan,MATCH('Buku Besar'!A4581,Akun,0)),""))</f>
        <v/>
      </c>
      <c r="D4581" s="2" t="str">
        <f>IF(A4581="","",IFERROR(INDEX(Reff,MATCH('Buku Besar'!A4581,Akun,0)),""))</f>
        <v/>
      </c>
      <c r="E4581" s="331" t="str">
        <f>IF(A4581="","",IFERROR(INDEX(Penerimaan,MATCH('Buku Besar'!A4581,Akun,0)),""))</f>
        <v/>
      </c>
      <c r="F4581" s="331" t="str">
        <f>IF(A4581="","",IFERROR(INDEX(Pengeluaran,MATCH('Buku Besar'!A4581,Akun,0)),""))</f>
        <v/>
      </c>
      <c r="H4581" s="91" t="str">
        <f t="shared" si="143"/>
        <v/>
      </c>
      <c r="I4581" s="330" t="str">
        <f>IF(H4581="","",IFERROR(INDEX(Tanggal1,MATCH('Buku Besar'!H4581,Akun1,0)),""))</f>
        <v/>
      </c>
      <c r="J4581" s="2" t="str">
        <f>IF(H4581="","",IFERROR(INDEX(Keterangan1,MATCH('Buku Besar'!H4581,Akun1,0)),""))</f>
        <v/>
      </c>
      <c r="K4581" s="2" t="str">
        <f>IF(H4581="","",IFERROR(INDEX(Reff1,MATCH('Buku Besar'!H4581,Akun1,0)),""))</f>
        <v/>
      </c>
      <c r="L4581" s="331" t="str">
        <f>IF(H4581="","",IFERROR(INDEX(Penerimaan1,MATCH('Buku Besar'!H4581,Akun1,0)),""))</f>
        <v/>
      </c>
      <c r="M4581" s="331" t="str">
        <f>IF(H4581="","",IFERROR(INDEX(Pengeluaran1,MATCH('Buku Besar'!H4581,Akun1,0)),""))</f>
        <v/>
      </c>
    </row>
    <row r="4582" spans="1:13" x14ac:dyDescent="0.25">
      <c r="A4582" s="91" t="str">
        <f t="shared" si="142"/>
        <v/>
      </c>
      <c r="B4582" s="330" t="str">
        <f>IF(A4582="","",IFERROR(INDEX(Tanggal,MATCH('Buku Besar'!A4582,Akun,0)),""))</f>
        <v/>
      </c>
      <c r="C4582" s="2" t="str">
        <f>IF(A4582="","",IFERROR(INDEX(Keterangan,MATCH('Buku Besar'!A4582,Akun,0)),""))</f>
        <v/>
      </c>
      <c r="D4582" s="2" t="str">
        <f>IF(A4582="","",IFERROR(INDEX(Reff,MATCH('Buku Besar'!A4582,Akun,0)),""))</f>
        <v/>
      </c>
      <c r="E4582" s="331" t="str">
        <f>IF(A4582="","",IFERROR(INDEX(Penerimaan,MATCH('Buku Besar'!A4582,Akun,0)),""))</f>
        <v/>
      </c>
      <c r="F4582" s="331" t="str">
        <f>IF(A4582="","",IFERROR(INDEX(Pengeluaran,MATCH('Buku Besar'!A4582,Akun,0)),""))</f>
        <v/>
      </c>
      <c r="H4582" s="91" t="str">
        <f t="shared" si="143"/>
        <v/>
      </c>
      <c r="I4582" s="330" t="str">
        <f>IF(H4582="","",IFERROR(INDEX(Tanggal1,MATCH('Buku Besar'!H4582,Akun1,0)),""))</f>
        <v/>
      </c>
      <c r="J4582" s="2" t="str">
        <f>IF(H4582="","",IFERROR(INDEX(Keterangan1,MATCH('Buku Besar'!H4582,Akun1,0)),""))</f>
        <v/>
      </c>
      <c r="K4582" s="2" t="str">
        <f>IF(H4582="","",IFERROR(INDEX(Reff1,MATCH('Buku Besar'!H4582,Akun1,0)),""))</f>
        <v/>
      </c>
      <c r="L4582" s="331" t="str">
        <f>IF(H4582="","",IFERROR(INDEX(Penerimaan1,MATCH('Buku Besar'!H4582,Akun1,0)),""))</f>
        <v/>
      </c>
      <c r="M4582" s="331" t="str">
        <f>IF(H4582="","",IFERROR(INDEX(Pengeluaran1,MATCH('Buku Besar'!H4582,Akun1,0)),""))</f>
        <v/>
      </c>
    </row>
    <row r="4583" spans="1:13" x14ac:dyDescent="0.25">
      <c r="A4583" s="91" t="str">
        <f t="shared" si="142"/>
        <v/>
      </c>
      <c r="B4583" s="330" t="str">
        <f>IF(A4583="","",IFERROR(INDEX(Tanggal,MATCH('Buku Besar'!A4583,Akun,0)),""))</f>
        <v/>
      </c>
      <c r="C4583" s="2" t="str">
        <f>IF(A4583="","",IFERROR(INDEX(Keterangan,MATCH('Buku Besar'!A4583,Akun,0)),""))</f>
        <v/>
      </c>
      <c r="D4583" s="2" t="str">
        <f>IF(A4583="","",IFERROR(INDEX(Reff,MATCH('Buku Besar'!A4583,Akun,0)),""))</f>
        <v/>
      </c>
      <c r="E4583" s="331" t="str">
        <f>IF(A4583="","",IFERROR(INDEX(Penerimaan,MATCH('Buku Besar'!A4583,Akun,0)),""))</f>
        <v/>
      </c>
      <c r="F4583" s="331" t="str">
        <f>IF(A4583="","",IFERROR(INDEX(Pengeluaran,MATCH('Buku Besar'!A4583,Akun,0)),""))</f>
        <v/>
      </c>
      <c r="H4583" s="91" t="str">
        <f t="shared" si="143"/>
        <v/>
      </c>
      <c r="I4583" s="330" t="str">
        <f>IF(H4583="","",IFERROR(INDEX(Tanggal1,MATCH('Buku Besar'!H4583,Akun1,0)),""))</f>
        <v/>
      </c>
      <c r="J4583" s="2" t="str">
        <f>IF(H4583="","",IFERROR(INDEX(Keterangan1,MATCH('Buku Besar'!H4583,Akun1,0)),""))</f>
        <v/>
      </c>
      <c r="K4583" s="2" t="str">
        <f>IF(H4583="","",IFERROR(INDEX(Reff1,MATCH('Buku Besar'!H4583,Akun1,0)),""))</f>
        <v/>
      </c>
      <c r="L4583" s="331" t="str">
        <f>IF(H4583="","",IFERROR(INDEX(Penerimaan1,MATCH('Buku Besar'!H4583,Akun1,0)),""))</f>
        <v/>
      </c>
      <c r="M4583" s="331" t="str">
        <f>IF(H4583="","",IFERROR(INDEX(Pengeluaran1,MATCH('Buku Besar'!H4583,Akun1,0)),""))</f>
        <v/>
      </c>
    </row>
    <row r="4584" spans="1:13" x14ac:dyDescent="0.25">
      <c r="A4584" s="91" t="str">
        <f t="shared" si="142"/>
        <v/>
      </c>
      <c r="B4584" s="330" t="str">
        <f>IF(A4584="","",IFERROR(INDEX(Tanggal,MATCH('Buku Besar'!A4584,Akun,0)),""))</f>
        <v/>
      </c>
      <c r="C4584" s="2" t="str">
        <f>IF(A4584="","",IFERROR(INDEX(Keterangan,MATCH('Buku Besar'!A4584,Akun,0)),""))</f>
        <v/>
      </c>
      <c r="D4584" s="2" t="str">
        <f>IF(A4584="","",IFERROR(INDEX(Reff,MATCH('Buku Besar'!A4584,Akun,0)),""))</f>
        <v/>
      </c>
      <c r="E4584" s="331" t="str">
        <f>IF(A4584="","",IFERROR(INDEX(Penerimaan,MATCH('Buku Besar'!A4584,Akun,0)),""))</f>
        <v/>
      </c>
      <c r="F4584" s="331" t="str">
        <f>IF(A4584="","",IFERROR(INDEX(Pengeluaran,MATCH('Buku Besar'!A4584,Akun,0)),""))</f>
        <v/>
      </c>
      <c r="H4584" s="91" t="str">
        <f t="shared" si="143"/>
        <v/>
      </c>
      <c r="I4584" s="330" t="str">
        <f>IF(H4584="","",IFERROR(INDEX(Tanggal1,MATCH('Buku Besar'!H4584,Akun1,0)),""))</f>
        <v/>
      </c>
      <c r="J4584" s="2" t="str">
        <f>IF(H4584="","",IFERROR(INDEX(Keterangan1,MATCH('Buku Besar'!H4584,Akun1,0)),""))</f>
        <v/>
      </c>
      <c r="K4584" s="2" t="str">
        <f>IF(H4584="","",IFERROR(INDEX(Reff1,MATCH('Buku Besar'!H4584,Akun1,0)),""))</f>
        <v/>
      </c>
      <c r="L4584" s="331" t="str">
        <f>IF(H4584="","",IFERROR(INDEX(Penerimaan1,MATCH('Buku Besar'!H4584,Akun1,0)),""))</f>
        <v/>
      </c>
      <c r="M4584" s="331" t="str">
        <f>IF(H4584="","",IFERROR(INDEX(Pengeluaran1,MATCH('Buku Besar'!H4584,Akun1,0)),""))</f>
        <v/>
      </c>
    </row>
    <row r="4585" spans="1:13" x14ac:dyDescent="0.25">
      <c r="A4585" s="91" t="str">
        <f t="shared" si="142"/>
        <v/>
      </c>
      <c r="B4585" s="330" t="str">
        <f>IF(A4585="","",IFERROR(INDEX(Tanggal,MATCH('Buku Besar'!A4585,Akun,0)),""))</f>
        <v/>
      </c>
      <c r="C4585" s="2" t="str">
        <f>IF(A4585="","",IFERROR(INDEX(Keterangan,MATCH('Buku Besar'!A4585,Akun,0)),""))</f>
        <v/>
      </c>
      <c r="D4585" s="2" t="str">
        <f>IF(A4585="","",IFERROR(INDEX(Reff,MATCH('Buku Besar'!A4585,Akun,0)),""))</f>
        <v/>
      </c>
      <c r="E4585" s="331" t="str">
        <f>IF(A4585="","",IFERROR(INDEX(Penerimaan,MATCH('Buku Besar'!A4585,Akun,0)),""))</f>
        <v/>
      </c>
      <c r="F4585" s="331" t="str">
        <f>IF(A4585="","",IFERROR(INDEX(Pengeluaran,MATCH('Buku Besar'!A4585,Akun,0)),""))</f>
        <v/>
      </c>
      <c r="H4585" s="91" t="str">
        <f t="shared" si="143"/>
        <v/>
      </c>
      <c r="I4585" s="330" t="str">
        <f>IF(H4585="","",IFERROR(INDEX(Tanggal1,MATCH('Buku Besar'!H4585,Akun1,0)),""))</f>
        <v/>
      </c>
      <c r="J4585" s="2" t="str">
        <f>IF(H4585="","",IFERROR(INDEX(Keterangan1,MATCH('Buku Besar'!H4585,Akun1,0)),""))</f>
        <v/>
      </c>
      <c r="K4585" s="2" t="str">
        <f>IF(H4585="","",IFERROR(INDEX(Reff1,MATCH('Buku Besar'!H4585,Akun1,0)),""))</f>
        <v/>
      </c>
      <c r="L4585" s="331" t="str">
        <f>IF(H4585="","",IFERROR(INDEX(Penerimaan1,MATCH('Buku Besar'!H4585,Akun1,0)),""))</f>
        <v/>
      </c>
      <c r="M4585" s="331" t="str">
        <f>IF(H4585="","",IFERROR(INDEX(Pengeluaran1,MATCH('Buku Besar'!H4585,Akun1,0)),""))</f>
        <v/>
      </c>
    </row>
    <row r="4586" spans="1:13" x14ac:dyDescent="0.25">
      <c r="A4586" s="91" t="str">
        <f t="shared" si="142"/>
        <v/>
      </c>
      <c r="B4586" s="330" t="str">
        <f>IF(A4586="","",IFERROR(INDEX(Tanggal,MATCH('Buku Besar'!A4586,Akun,0)),""))</f>
        <v/>
      </c>
      <c r="C4586" s="2" t="str">
        <f>IF(A4586="","",IFERROR(INDEX(Keterangan,MATCH('Buku Besar'!A4586,Akun,0)),""))</f>
        <v/>
      </c>
      <c r="D4586" s="2" t="str">
        <f>IF(A4586="","",IFERROR(INDEX(Reff,MATCH('Buku Besar'!A4586,Akun,0)),""))</f>
        <v/>
      </c>
      <c r="E4586" s="331" t="str">
        <f>IF(A4586="","",IFERROR(INDEX(Penerimaan,MATCH('Buku Besar'!A4586,Akun,0)),""))</f>
        <v/>
      </c>
      <c r="F4586" s="331" t="str">
        <f>IF(A4586="","",IFERROR(INDEX(Pengeluaran,MATCH('Buku Besar'!A4586,Akun,0)),""))</f>
        <v/>
      </c>
      <c r="H4586" s="91" t="str">
        <f t="shared" si="143"/>
        <v/>
      </c>
      <c r="I4586" s="330" t="str">
        <f>IF(H4586="","",IFERROR(INDEX(Tanggal1,MATCH('Buku Besar'!H4586,Akun1,0)),""))</f>
        <v/>
      </c>
      <c r="J4586" s="2" t="str">
        <f>IF(H4586="","",IFERROR(INDEX(Keterangan1,MATCH('Buku Besar'!H4586,Akun1,0)),""))</f>
        <v/>
      </c>
      <c r="K4586" s="2" t="str">
        <f>IF(H4586="","",IFERROR(INDEX(Reff1,MATCH('Buku Besar'!H4586,Akun1,0)),""))</f>
        <v/>
      </c>
      <c r="L4586" s="331" t="str">
        <f>IF(H4586="","",IFERROR(INDEX(Penerimaan1,MATCH('Buku Besar'!H4586,Akun1,0)),""))</f>
        <v/>
      </c>
      <c r="M4586" s="331" t="str">
        <f>IF(H4586="","",IFERROR(INDEX(Pengeluaran1,MATCH('Buku Besar'!H4586,Akun1,0)),""))</f>
        <v/>
      </c>
    </row>
    <row r="4587" spans="1:13" x14ac:dyDescent="0.25">
      <c r="A4587" s="91" t="str">
        <f t="shared" si="142"/>
        <v/>
      </c>
      <c r="B4587" s="330" t="str">
        <f>IF(A4587="","",IFERROR(INDEX(Tanggal,MATCH('Buku Besar'!A4587,Akun,0)),""))</f>
        <v/>
      </c>
      <c r="C4587" s="2" t="str">
        <f>IF(A4587="","",IFERROR(INDEX(Keterangan,MATCH('Buku Besar'!A4587,Akun,0)),""))</f>
        <v/>
      </c>
      <c r="D4587" s="2" t="str">
        <f>IF(A4587="","",IFERROR(INDEX(Reff,MATCH('Buku Besar'!A4587,Akun,0)),""))</f>
        <v/>
      </c>
      <c r="E4587" s="331" t="str">
        <f>IF(A4587="","",IFERROR(INDEX(Penerimaan,MATCH('Buku Besar'!A4587,Akun,0)),""))</f>
        <v/>
      </c>
      <c r="F4587" s="331" t="str">
        <f>IF(A4587="","",IFERROR(INDEX(Pengeluaran,MATCH('Buku Besar'!A4587,Akun,0)),""))</f>
        <v/>
      </c>
      <c r="H4587" s="91" t="str">
        <f t="shared" si="143"/>
        <v/>
      </c>
      <c r="I4587" s="330" t="str">
        <f>IF(H4587="","",IFERROR(INDEX(Tanggal1,MATCH('Buku Besar'!H4587,Akun1,0)),""))</f>
        <v/>
      </c>
      <c r="J4587" s="2" t="str">
        <f>IF(H4587="","",IFERROR(INDEX(Keterangan1,MATCH('Buku Besar'!H4587,Akun1,0)),""))</f>
        <v/>
      </c>
      <c r="K4587" s="2" t="str">
        <f>IF(H4587="","",IFERROR(INDEX(Reff1,MATCH('Buku Besar'!H4587,Akun1,0)),""))</f>
        <v/>
      </c>
      <c r="L4587" s="331" t="str">
        <f>IF(H4587="","",IFERROR(INDEX(Penerimaan1,MATCH('Buku Besar'!H4587,Akun1,0)),""))</f>
        <v/>
      </c>
      <c r="M4587" s="331" t="str">
        <f>IF(H4587="","",IFERROR(INDEX(Pengeluaran1,MATCH('Buku Besar'!H4587,Akun1,0)),""))</f>
        <v/>
      </c>
    </row>
    <row r="4588" spans="1:13" x14ac:dyDescent="0.25">
      <c r="A4588" s="91" t="str">
        <f t="shared" si="142"/>
        <v/>
      </c>
      <c r="B4588" s="330" t="str">
        <f>IF(A4588="","",IFERROR(INDEX(Tanggal,MATCH('Buku Besar'!A4588,Akun,0)),""))</f>
        <v/>
      </c>
      <c r="C4588" s="2" t="str">
        <f>IF(A4588="","",IFERROR(INDEX(Keterangan,MATCH('Buku Besar'!A4588,Akun,0)),""))</f>
        <v/>
      </c>
      <c r="D4588" s="2" t="str">
        <f>IF(A4588="","",IFERROR(INDEX(Reff,MATCH('Buku Besar'!A4588,Akun,0)),""))</f>
        <v/>
      </c>
      <c r="E4588" s="331" t="str">
        <f>IF(A4588="","",IFERROR(INDEX(Penerimaan,MATCH('Buku Besar'!A4588,Akun,0)),""))</f>
        <v/>
      </c>
      <c r="F4588" s="331" t="str">
        <f>IF(A4588="","",IFERROR(INDEX(Pengeluaran,MATCH('Buku Besar'!A4588,Akun,0)),""))</f>
        <v/>
      </c>
      <c r="H4588" s="91" t="str">
        <f t="shared" si="143"/>
        <v/>
      </c>
      <c r="I4588" s="330" t="str">
        <f>IF(H4588="","",IFERROR(INDEX(Tanggal1,MATCH('Buku Besar'!H4588,Akun1,0)),""))</f>
        <v/>
      </c>
      <c r="J4588" s="2" t="str">
        <f>IF(H4588="","",IFERROR(INDEX(Keterangan1,MATCH('Buku Besar'!H4588,Akun1,0)),""))</f>
        <v/>
      </c>
      <c r="K4588" s="2" t="str">
        <f>IF(H4588="","",IFERROR(INDEX(Reff1,MATCH('Buku Besar'!H4588,Akun1,0)),""))</f>
        <v/>
      </c>
      <c r="L4588" s="331" t="str">
        <f>IF(H4588="","",IFERROR(INDEX(Penerimaan1,MATCH('Buku Besar'!H4588,Akun1,0)),""))</f>
        <v/>
      </c>
      <c r="M4588" s="331" t="str">
        <f>IF(H4588="","",IFERROR(INDEX(Pengeluaran1,MATCH('Buku Besar'!H4588,Akun1,0)),""))</f>
        <v/>
      </c>
    </row>
    <row r="4589" spans="1:13" x14ac:dyDescent="0.25">
      <c r="A4589" s="91" t="str">
        <f t="shared" si="142"/>
        <v/>
      </c>
      <c r="B4589" s="330" t="str">
        <f>IF(A4589="","",IFERROR(INDEX(Tanggal,MATCH('Buku Besar'!A4589,Akun,0)),""))</f>
        <v/>
      </c>
      <c r="C4589" s="2" t="str">
        <f>IF(A4589="","",IFERROR(INDEX(Keterangan,MATCH('Buku Besar'!A4589,Akun,0)),""))</f>
        <v/>
      </c>
      <c r="D4589" s="2" t="str">
        <f>IF(A4589="","",IFERROR(INDEX(Reff,MATCH('Buku Besar'!A4589,Akun,0)),""))</f>
        <v/>
      </c>
      <c r="E4589" s="331" t="str">
        <f>IF(A4589="","",IFERROR(INDEX(Penerimaan,MATCH('Buku Besar'!A4589,Akun,0)),""))</f>
        <v/>
      </c>
      <c r="F4589" s="331" t="str">
        <f>IF(A4589="","",IFERROR(INDEX(Pengeluaran,MATCH('Buku Besar'!A4589,Akun,0)),""))</f>
        <v/>
      </c>
      <c r="H4589" s="91" t="str">
        <f t="shared" si="143"/>
        <v/>
      </c>
      <c r="I4589" s="330" t="str">
        <f>IF(H4589="","",IFERROR(INDEX(Tanggal1,MATCH('Buku Besar'!H4589,Akun1,0)),""))</f>
        <v/>
      </c>
      <c r="J4589" s="2" t="str">
        <f>IF(H4589="","",IFERROR(INDEX(Keterangan1,MATCH('Buku Besar'!H4589,Akun1,0)),""))</f>
        <v/>
      </c>
      <c r="K4589" s="2" t="str">
        <f>IF(H4589="","",IFERROR(INDEX(Reff1,MATCH('Buku Besar'!H4589,Akun1,0)),""))</f>
        <v/>
      </c>
      <c r="L4589" s="331" t="str">
        <f>IF(H4589="","",IFERROR(INDEX(Penerimaan1,MATCH('Buku Besar'!H4589,Akun1,0)),""))</f>
        <v/>
      </c>
      <c r="M4589" s="331" t="str">
        <f>IF(H4589="","",IFERROR(INDEX(Pengeluaran1,MATCH('Buku Besar'!H4589,Akun1,0)),""))</f>
        <v/>
      </c>
    </row>
    <row r="4590" spans="1:13" x14ac:dyDescent="0.25">
      <c r="A4590" s="91" t="str">
        <f t="shared" si="142"/>
        <v/>
      </c>
      <c r="B4590" s="330" t="str">
        <f>IF(A4590="","",IFERROR(INDEX(Tanggal,MATCH('Buku Besar'!A4590,Akun,0)),""))</f>
        <v/>
      </c>
      <c r="C4590" s="2" t="str">
        <f>IF(A4590="","",IFERROR(INDEX(Keterangan,MATCH('Buku Besar'!A4590,Akun,0)),""))</f>
        <v/>
      </c>
      <c r="D4590" s="2" t="str">
        <f>IF(A4590="","",IFERROR(INDEX(Reff,MATCH('Buku Besar'!A4590,Akun,0)),""))</f>
        <v/>
      </c>
      <c r="E4590" s="331" t="str">
        <f>IF(A4590="","",IFERROR(INDEX(Penerimaan,MATCH('Buku Besar'!A4590,Akun,0)),""))</f>
        <v/>
      </c>
      <c r="F4590" s="331" t="str">
        <f>IF(A4590="","",IFERROR(INDEX(Pengeluaran,MATCH('Buku Besar'!A4590,Akun,0)),""))</f>
        <v/>
      </c>
      <c r="H4590" s="91" t="str">
        <f t="shared" si="143"/>
        <v/>
      </c>
      <c r="I4590" s="330" t="str">
        <f>IF(H4590="","",IFERROR(INDEX(Tanggal1,MATCH('Buku Besar'!H4590,Akun1,0)),""))</f>
        <v/>
      </c>
      <c r="J4590" s="2" t="str">
        <f>IF(H4590="","",IFERROR(INDEX(Keterangan1,MATCH('Buku Besar'!H4590,Akun1,0)),""))</f>
        <v/>
      </c>
      <c r="K4590" s="2" t="str">
        <f>IF(H4590="","",IFERROR(INDEX(Reff1,MATCH('Buku Besar'!H4590,Akun1,0)),""))</f>
        <v/>
      </c>
      <c r="L4590" s="331" t="str">
        <f>IF(H4590="","",IFERROR(INDEX(Penerimaan1,MATCH('Buku Besar'!H4590,Akun1,0)),""))</f>
        <v/>
      </c>
      <c r="M4590" s="331" t="str">
        <f>IF(H4590="","",IFERROR(INDEX(Pengeluaran1,MATCH('Buku Besar'!H4590,Akun1,0)),""))</f>
        <v/>
      </c>
    </row>
    <row r="4591" spans="1:13" x14ac:dyDescent="0.25">
      <c r="A4591" s="91" t="str">
        <f t="shared" si="142"/>
        <v/>
      </c>
      <c r="B4591" s="330" t="str">
        <f>IF(A4591="","",IFERROR(INDEX(Tanggal,MATCH('Buku Besar'!A4591,Akun,0)),""))</f>
        <v/>
      </c>
      <c r="C4591" s="2" t="str">
        <f>IF(A4591="","",IFERROR(INDEX(Keterangan,MATCH('Buku Besar'!A4591,Akun,0)),""))</f>
        <v/>
      </c>
      <c r="D4591" s="2" t="str">
        <f>IF(A4591="","",IFERROR(INDEX(Reff,MATCH('Buku Besar'!A4591,Akun,0)),""))</f>
        <v/>
      </c>
      <c r="E4591" s="331" t="str">
        <f>IF(A4591="","",IFERROR(INDEX(Penerimaan,MATCH('Buku Besar'!A4591,Akun,0)),""))</f>
        <v/>
      </c>
      <c r="F4591" s="331" t="str">
        <f>IF(A4591="","",IFERROR(INDEX(Pengeluaran,MATCH('Buku Besar'!A4591,Akun,0)),""))</f>
        <v/>
      </c>
      <c r="H4591" s="91" t="str">
        <f t="shared" si="143"/>
        <v/>
      </c>
      <c r="I4591" s="330" t="str">
        <f>IF(H4591="","",IFERROR(INDEX(Tanggal1,MATCH('Buku Besar'!H4591,Akun1,0)),""))</f>
        <v/>
      </c>
      <c r="J4591" s="2" t="str">
        <f>IF(H4591="","",IFERROR(INDEX(Keterangan1,MATCH('Buku Besar'!H4591,Akun1,0)),""))</f>
        <v/>
      </c>
      <c r="K4591" s="2" t="str">
        <f>IF(H4591="","",IFERROR(INDEX(Reff1,MATCH('Buku Besar'!H4591,Akun1,0)),""))</f>
        <v/>
      </c>
      <c r="L4591" s="331" t="str">
        <f>IF(H4591="","",IFERROR(INDEX(Penerimaan1,MATCH('Buku Besar'!H4591,Akun1,0)),""))</f>
        <v/>
      </c>
      <c r="M4591" s="331" t="str">
        <f>IF(H4591="","",IFERROR(INDEX(Pengeluaran1,MATCH('Buku Besar'!H4591,Akun1,0)),""))</f>
        <v/>
      </c>
    </row>
    <row r="4592" spans="1:13" x14ac:dyDescent="0.25">
      <c r="A4592" s="91" t="str">
        <f t="shared" si="142"/>
        <v/>
      </c>
      <c r="B4592" s="330" t="str">
        <f>IF(A4592="","",IFERROR(INDEX(Tanggal,MATCH('Buku Besar'!A4592,Akun,0)),""))</f>
        <v/>
      </c>
      <c r="C4592" s="2" t="str">
        <f>IF(A4592="","",IFERROR(INDEX(Keterangan,MATCH('Buku Besar'!A4592,Akun,0)),""))</f>
        <v/>
      </c>
      <c r="D4592" s="2" t="str">
        <f>IF(A4592="","",IFERROR(INDEX(Reff,MATCH('Buku Besar'!A4592,Akun,0)),""))</f>
        <v/>
      </c>
      <c r="E4592" s="331" t="str">
        <f>IF(A4592="","",IFERROR(INDEX(Penerimaan,MATCH('Buku Besar'!A4592,Akun,0)),""))</f>
        <v/>
      </c>
      <c r="F4592" s="331" t="str">
        <f>IF(A4592="","",IFERROR(INDEX(Pengeluaran,MATCH('Buku Besar'!A4592,Akun,0)),""))</f>
        <v/>
      </c>
      <c r="H4592" s="91" t="str">
        <f t="shared" si="143"/>
        <v/>
      </c>
      <c r="I4592" s="330" t="str">
        <f>IF(H4592="","",IFERROR(INDEX(Tanggal1,MATCH('Buku Besar'!H4592,Akun1,0)),""))</f>
        <v/>
      </c>
      <c r="J4592" s="2" t="str">
        <f>IF(H4592="","",IFERROR(INDEX(Keterangan1,MATCH('Buku Besar'!H4592,Akun1,0)),""))</f>
        <v/>
      </c>
      <c r="K4592" s="2" t="str">
        <f>IF(H4592="","",IFERROR(INDEX(Reff1,MATCH('Buku Besar'!H4592,Akun1,0)),""))</f>
        <v/>
      </c>
      <c r="L4592" s="331" t="str">
        <f>IF(H4592="","",IFERROR(INDEX(Penerimaan1,MATCH('Buku Besar'!H4592,Akun1,0)),""))</f>
        <v/>
      </c>
      <c r="M4592" s="331" t="str">
        <f>IF(H4592="","",IFERROR(INDEX(Pengeluaran1,MATCH('Buku Besar'!H4592,Akun1,0)),""))</f>
        <v/>
      </c>
    </row>
    <row r="4593" spans="1:13" x14ac:dyDescent="0.25">
      <c r="A4593" s="91" t="str">
        <f t="shared" si="142"/>
        <v/>
      </c>
      <c r="B4593" s="330" t="str">
        <f>IF(A4593="","",IFERROR(INDEX(Tanggal,MATCH('Buku Besar'!A4593,Akun,0)),""))</f>
        <v/>
      </c>
      <c r="C4593" s="2" t="str">
        <f>IF(A4593="","",IFERROR(INDEX(Keterangan,MATCH('Buku Besar'!A4593,Akun,0)),""))</f>
        <v/>
      </c>
      <c r="D4593" s="2" t="str">
        <f>IF(A4593="","",IFERROR(INDEX(Reff,MATCH('Buku Besar'!A4593,Akun,0)),""))</f>
        <v/>
      </c>
      <c r="E4593" s="331" t="str">
        <f>IF(A4593="","",IFERROR(INDEX(Penerimaan,MATCH('Buku Besar'!A4593,Akun,0)),""))</f>
        <v/>
      </c>
      <c r="F4593" s="331" t="str">
        <f>IF(A4593="","",IFERROR(INDEX(Pengeluaran,MATCH('Buku Besar'!A4593,Akun,0)),""))</f>
        <v/>
      </c>
      <c r="H4593" s="91" t="str">
        <f t="shared" si="143"/>
        <v/>
      </c>
      <c r="I4593" s="330" t="str">
        <f>IF(H4593="","",IFERROR(INDEX(Tanggal1,MATCH('Buku Besar'!H4593,Akun1,0)),""))</f>
        <v/>
      </c>
      <c r="J4593" s="2" t="str">
        <f>IF(H4593="","",IFERROR(INDEX(Keterangan1,MATCH('Buku Besar'!H4593,Akun1,0)),""))</f>
        <v/>
      </c>
      <c r="K4593" s="2" t="str">
        <f>IF(H4593="","",IFERROR(INDEX(Reff1,MATCH('Buku Besar'!H4593,Akun1,0)),""))</f>
        <v/>
      </c>
      <c r="L4593" s="331" t="str">
        <f>IF(H4593="","",IFERROR(INDEX(Penerimaan1,MATCH('Buku Besar'!H4593,Akun1,0)),""))</f>
        <v/>
      </c>
      <c r="M4593" s="331" t="str">
        <f>IF(H4593="","",IFERROR(INDEX(Pengeluaran1,MATCH('Buku Besar'!H4593,Akun1,0)),""))</f>
        <v/>
      </c>
    </row>
    <row r="4594" spans="1:13" x14ac:dyDescent="0.25">
      <c r="A4594" s="91" t="str">
        <f t="shared" si="142"/>
        <v/>
      </c>
      <c r="B4594" s="330" t="str">
        <f>IF(A4594="","",IFERROR(INDEX(Tanggal,MATCH('Buku Besar'!A4594,Akun,0)),""))</f>
        <v/>
      </c>
      <c r="C4594" s="2" t="str">
        <f>IF(A4594="","",IFERROR(INDEX(Keterangan,MATCH('Buku Besar'!A4594,Akun,0)),""))</f>
        <v/>
      </c>
      <c r="D4594" s="2" t="str">
        <f>IF(A4594="","",IFERROR(INDEX(Reff,MATCH('Buku Besar'!A4594,Akun,0)),""))</f>
        <v/>
      </c>
      <c r="E4594" s="331" t="str">
        <f>IF(A4594="","",IFERROR(INDEX(Penerimaan,MATCH('Buku Besar'!A4594,Akun,0)),""))</f>
        <v/>
      </c>
      <c r="F4594" s="331" t="str">
        <f>IF(A4594="","",IFERROR(INDEX(Pengeluaran,MATCH('Buku Besar'!A4594,Akun,0)),""))</f>
        <v/>
      </c>
      <c r="H4594" s="91" t="str">
        <f t="shared" si="143"/>
        <v/>
      </c>
      <c r="I4594" s="330" t="str">
        <f>IF(H4594="","",IFERROR(INDEX(Tanggal1,MATCH('Buku Besar'!H4594,Akun1,0)),""))</f>
        <v/>
      </c>
      <c r="J4594" s="2" t="str">
        <f>IF(H4594="","",IFERROR(INDEX(Keterangan1,MATCH('Buku Besar'!H4594,Akun1,0)),""))</f>
        <v/>
      </c>
      <c r="K4594" s="2" t="str">
        <f>IF(H4594="","",IFERROR(INDEX(Reff1,MATCH('Buku Besar'!H4594,Akun1,0)),""))</f>
        <v/>
      </c>
      <c r="L4594" s="331" t="str">
        <f>IF(H4594="","",IFERROR(INDEX(Penerimaan1,MATCH('Buku Besar'!H4594,Akun1,0)),""))</f>
        <v/>
      </c>
      <c r="M4594" s="331" t="str">
        <f>IF(H4594="","",IFERROR(INDEX(Pengeluaran1,MATCH('Buku Besar'!H4594,Akun1,0)),""))</f>
        <v/>
      </c>
    </row>
    <row r="4595" spans="1:13" x14ac:dyDescent="0.25">
      <c r="A4595" s="91" t="str">
        <f t="shared" si="142"/>
        <v/>
      </c>
      <c r="B4595" s="330" t="str">
        <f>IF(A4595="","",IFERROR(INDEX(Tanggal,MATCH('Buku Besar'!A4595,Akun,0)),""))</f>
        <v/>
      </c>
      <c r="C4595" s="2" t="str">
        <f>IF(A4595="","",IFERROR(INDEX(Keterangan,MATCH('Buku Besar'!A4595,Akun,0)),""))</f>
        <v/>
      </c>
      <c r="D4595" s="2" t="str">
        <f>IF(A4595="","",IFERROR(INDEX(Reff,MATCH('Buku Besar'!A4595,Akun,0)),""))</f>
        <v/>
      </c>
      <c r="E4595" s="331" t="str">
        <f>IF(A4595="","",IFERROR(INDEX(Penerimaan,MATCH('Buku Besar'!A4595,Akun,0)),""))</f>
        <v/>
      </c>
      <c r="F4595" s="331" t="str">
        <f>IF(A4595="","",IFERROR(INDEX(Pengeluaran,MATCH('Buku Besar'!A4595,Akun,0)),""))</f>
        <v/>
      </c>
      <c r="H4595" s="91" t="str">
        <f t="shared" si="143"/>
        <v/>
      </c>
      <c r="I4595" s="330" t="str">
        <f>IF(H4595="","",IFERROR(INDEX(Tanggal1,MATCH('Buku Besar'!H4595,Akun1,0)),""))</f>
        <v/>
      </c>
      <c r="J4595" s="2" t="str">
        <f>IF(H4595="","",IFERROR(INDEX(Keterangan1,MATCH('Buku Besar'!H4595,Akun1,0)),""))</f>
        <v/>
      </c>
      <c r="K4595" s="2" t="str">
        <f>IF(H4595="","",IFERROR(INDEX(Reff1,MATCH('Buku Besar'!H4595,Akun1,0)),""))</f>
        <v/>
      </c>
      <c r="L4595" s="331" t="str">
        <f>IF(H4595="","",IFERROR(INDEX(Penerimaan1,MATCH('Buku Besar'!H4595,Akun1,0)),""))</f>
        <v/>
      </c>
      <c r="M4595" s="331" t="str">
        <f>IF(H4595="","",IFERROR(INDEX(Pengeluaran1,MATCH('Buku Besar'!H4595,Akun1,0)),""))</f>
        <v/>
      </c>
    </row>
    <row r="4596" spans="1:13" x14ac:dyDescent="0.25">
      <c r="A4596" s="91" t="str">
        <f t="shared" si="142"/>
        <v/>
      </c>
      <c r="B4596" s="330" t="str">
        <f>IF(A4596="","",IFERROR(INDEX(Tanggal,MATCH('Buku Besar'!A4596,Akun,0)),""))</f>
        <v/>
      </c>
      <c r="C4596" s="2" t="str">
        <f>IF(A4596="","",IFERROR(INDEX(Keterangan,MATCH('Buku Besar'!A4596,Akun,0)),""))</f>
        <v/>
      </c>
      <c r="D4596" s="2" t="str">
        <f>IF(A4596="","",IFERROR(INDEX(Reff,MATCH('Buku Besar'!A4596,Akun,0)),""))</f>
        <v/>
      </c>
      <c r="E4596" s="331" t="str">
        <f>IF(A4596="","",IFERROR(INDEX(Penerimaan,MATCH('Buku Besar'!A4596,Akun,0)),""))</f>
        <v/>
      </c>
      <c r="F4596" s="331" t="str">
        <f>IF(A4596="","",IFERROR(INDEX(Pengeluaran,MATCH('Buku Besar'!A4596,Akun,0)),""))</f>
        <v/>
      </c>
      <c r="H4596" s="91" t="str">
        <f t="shared" si="143"/>
        <v/>
      </c>
      <c r="I4596" s="330" t="str">
        <f>IF(H4596="","",IFERROR(INDEX(Tanggal1,MATCH('Buku Besar'!H4596,Akun1,0)),""))</f>
        <v/>
      </c>
      <c r="J4596" s="2" t="str">
        <f>IF(H4596="","",IFERROR(INDEX(Keterangan1,MATCH('Buku Besar'!H4596,Akun1,0)),""))</f>
        <v/>
      </c>
      <c r="K4596" s="2" t="str">
        <f>IF(H4596="","",IFERROR(INDEX(Reff1,MATCH('Buku Besar'!H4596,Akun1,0)),""))</f>
        <v/>
      </c>
      <c r="L4596" s="331" t="str">
        <f>IF(H4596="","",IFERROR(INDEX(Penerimaan1,MATCH('Buku Besar'!H4596,Akun1,0)),""))</f>
        <v/>
      </c>
      <c r="M4596" s="331" t="str">
        <f>IF(H4596="","",IFERROR(INDEX(Pengeluaran1,MATCH('Buku Besar'!H4596,Akun1,0)),""))</f>
        <v/>
      </c>
    </row>
    <row r="4597" spans="1:13" x14ac:dyDescent="0.25">
      <c r="A4597" s="91" t="str">
        <f t="shared" si="142"/>
        <v/>
      </c>
      <c r="B4597" s="330" t="str">
        <f>IF(A4597="","",IFERROR(INDEX(Tanggal,MATCH('Buku Besar'!A4597,Akun,0)),""))</f>
        <v/>
      </c>
      <c r="C4597" s="2" t="str">
        <f>IF(A4597="","",IFERROR(INDEX(Keterangan,MATCH('Buku Besar'!A4597,Akun,0)),""))</f>
        <v/>
      </c>
      <c r="D4597" s="2" t="str">
        <f>IF(A4597="","",IFERROR(INDEX(Reff,MATCH('Buku Besar'!A4597,Akun,0)),""))</f>
        <v/>
      </c>
      <c r="E4597" s="331" t="str">
        <f>IF(A4597="","",IFERROR(INDEX(Penerimaan,MATCH('Buku Besar'!A4597,Akun,0)),""))</f>
        <v/>
      </c>
      <c r="F4597" s="331" t="str">
        <f>IF(A4597="","",IFERROR(INDEX(Pengeluaran,MATCH('Buku Besar'!A4597,Akun,0)),""))</f>
        <v/>
      </c>
      <c r="H4597" s="91" t="str">
        <f t="shared" si="143"/>
        <v/>
      </c>
      <c r="I4597" s="330" t="str">
        <f>IF(H4597="","",IFERROR(INDEX(Tanggal1,MATCH('Buku Besar'!H4597,Akun1,0)),""))</f>
        <v/>
      </c>
      <c r="J4597" s="2" t="str">
        <f>IF(H4597="","",IFERROR(INDEX(Keterangan1,MATCH('Buku Besar'!H4597,Akun1,0)),""))</f>
        <v/>
      </c>
      <c r="K4597" s="2" t="str">
        <f>IF(H4597="","",IFERROR(INDEX(Reff1,MATCH('Buku Besar'!H4597,Akun1,0)),""))</f>
        <v/>
      </c>
      <c r="L4597" s="331" t="str">
        <f>IF(H4597="","",IFERROR(INDEX(Penerimaan1,MATCH('Buku Besar'!H4597,Akun1,0)),""))</f>
        <v/>
      </c>
      <c r="M4597" s="331" t="str">
        <f>IF(H4597="","",IFERROR(INDEX(Pengeluaran1,MATCH('Buku Besar'!H4597,Akun1,0)),""))</f>
        <v/>
      </c>
    </row>
    <row r="4598" spans="1:13" x14ac:dyDescent="0.25">
      <c r="A4598" s="91" t="str">
        <f t="shared" si="142"/>
        <v/>
      </c>
      <c r="B4598" s="330" t="str">
        <f>IF(A4598="","",IFERROR(INDEX(Tanggal,MATCH('Buku Besar'!A4598,Akun,0)),""))</f>
        <v/>
      </c>
      <c r="C4598" s="2" t="str">
        <f>IF(A4598="","",IFERROR(INDEX(Keterangan,MATCH('Buku Besar'!A4598,Akun,0)),""))</f>
        <v/>
      </c>
      <c r="D4598" s="2" t="str">
        <f>IF(A4598="","",IFERROR(INDEX(Reff,MATCH('Buku Besar'!A4598,Akun,0)),""))</f>
        <v/>
      </c>
      <c r="E4598" s="331" t="str">
        <f>IF(A4598="","",IFERROR(INDEX(Penerimaan,MATCH('Buku Besar'!A4598,Akun,0)),""))</f>
        <v/>
      </c>
      <c r="F4598" s="331" t="str">
        <f>IF(A4598="","",IFERROR(INDEX(Pengeluaran,MATCH('Buku Besar'!A4598,Akun,0)),""))</f>
        <v/>
      </c>
      <c r="H4598" s="91" t="str">
        <f t="shared" si="143"/>
        <v/>
      </c>
      <c r="I4598" s="330" t="str">
        <f>IF(H4598="","",IFERROR(INDEX(Tanggal1,MATCH('Buku Besar'!H4598,Akun1,0)),""))</f>
        <v/>
      </c>
      <c r="J4598" s="2" t="str">
        <f>IF(H4598="","",IFERROR(INDEX(Keterangan1,MATCH('Buku Besar'!H4598,Akun1,0)),""))</f>
        <v/>
      </c>
      <c r="K4598" s="2" t="str">
        <f>IF(H4598="","",IFERROR(INDEX(Reff1,MATCH('Buku Besar'!H4598,Akun1,0)),""))</f>
        <v/>
      </c>
      <c r="L4598" s="331" t="str">
        <f>IF(H4598="","",IFERROR(INDEX(Penerimaan1,MATCH('Buku Besar'!H4598,Akun1,0)),""))</f>
        <v/>
      </c>
      <c r="M4598" s="331" t="str">
        <f>IF(H4598="","",IFERROR(INDEX(Pengeluaran1,MATCH('Buku Besar'!H4598,Akun1,0)),""))</f>
        <v/>
      </c>
    </row>
    <row r="4599" spans="1:13" x14ac:dyDescent="0.25">
      <c r="A4599" s="91" t="str">
        <f t="shared" si="142"/>
        <v/>
      </c>
      <c r="B4599" s="330" t="str">
        <f>IF(A4599="","",IFERROR(INDEX(Tanggal,MATCH('Buku Besar'!A4599,Akun,0)),""))</f>
        <v/>
      </c>
      <c r="C4599" s="2" t="str">
        <f>IF(A4599="","",IFERROR(INDEX(Keterangan,MATCH('Buku Besar'!A4599,Akun,0)),""))</f>
        <v/>
      </c>
      <c r="D4599" s="2" t="str">
        <f>IF(A4599="","",IFERROR(INDEX(Reff,MATCH('Buku Besar'!A4599,Akun,0)),""))</f>
        <v/>
      </c>
      <c r="E4599" s="331" t="str">
        <f>IF(A4599="","",IFERROR(INDEX(Penerimaan,MATCH('Buku Besar'!A4599,Akun,0)),""))</f>
        <v/>
      </c>
      <c r="F4599" s="331" t="str">
        <f>IF(A4599="","",IFERROR(INDEX(Pengeluaran,MATCH('Buku Besar'!A4599,Akun,0)),""))</f>
        <v/>
      </c>
      <c r="H4599" s="91" t="str">
        <f t="shared" si="143"/>
        <v/>
      </c>
      <c r="I4599" s="330" t="str">
        <f>IF(H4599="","",IFERROR(INDEX(Tanggal1,MATCH('Buku Besar'!H4599,Akun1,0)),""))</f>
        <v/>
      </c>
      <c r="J4599" s="2" t="str">
        <f>IF(H4599="","",IFERROR(INDEX(Keterangan1,MATCH('Buku Besar'!H4599,Akun1,0)),""))</f>
        <v/>
      </c>
      <c r="K4599" s="2" t="str">
        <f>IF(H4599="","",IFERROR(INDEX(Reff1,MATCH('Buku Besar'!H4599,Akun1,0)),""))</f>
        <v/>
      </c>
      <c r="L4599" s="331" t="str">
        <f>IF(H4599="","",IFERROR(INDEX(Penerimaan1,MATCH('Buku Besar'!H4599,Akun1,0)),""))</f>
        <v/>
      </c>
      <c r="M4599" s="331" t="str">
        <f>IF(H4599="","",IFERROR(INDEX(Pengeluaran1,MATCH('Buku Besar'!H4599,Akun1,0)),""))</f>
        <v/>
      </c>
    </row>
    <row r="4600" spans="1:13" x14ac:dyDescent="0.25">
      <c r="A4600" s="91" t="str">
        <f t="shared" si="142"/>
        <v/>
      </c>
      <c r="B4600" s="330" t="str">
        <f>IF(A4600="","",IFERROR(INDEX(Tanggal,MATCH('Buku Besar'!A4600,Akun,0)),""))</f>
        <v/>
      </c>
      <c r="C4600" s="2" t="str">
        <f>IF(A4600="","",IFERROR(INDEX(Keterangan,MATCH('Buku Besar'!A4600,Akun,0)),""))</f>
        <v/>
      </c>
      <c r="D4600" s="2" t="str">
        <f>IF(A4600="","",IFERROR(INDEX(Reff,MATCH('Buku Besar'!A4600,Akun,0)),""))</f>
        <v/>
      </c>
      <c r="E4600" s="331" t="str">
        <f>IF(A4600="","",IFERROR(INDEX(Penerimaan,MATCH('Buku Besar'!A4600,Akun,0)),""))</f>
        <v/>
      </c>
      <c r="F4600" s="331" t="str">
        <f>IF(A4600="","",IFERROR(INDEX(Pengeluaran,MATCH('Buku Besar'!A4600,Akun,0)),""))</f>
        <v/>
      </c>
      <c r="H4600" s="91" t="str">
        <f t="shared" si="143"/>
        <v/>
      </c>
      <c r="I4600" s="330" t="str">
        <f>IF(H4600="","",IFERROR(INDEX(Tanggal1,MATCH('Buku Besar'!H4600,Akun1,0)),""))</f>
        <v/>
      </c>
      <c r="J4600" s="2" t="str">
        <f>IF(H4600="","",IFERROR(INDEX(Keterangan1,MATCH('Buku Besar'!H4600,Akun1,0)),""))</f>
        <v/>
      </c>
      <c r="K4600" s="2" t="str">
        <f>IF(H4600="","",IFERROR(INDEX(Reff1,MATCH('Buku Besar'!H4600,Akun1,0)),""))</f>
        <v/>
      </c>
      <c r="L4600" s="331" t="str">
        <f>IF(H4600="","",IFERROR(INDEX(Penerimaan1,MATCH('Buku Besar'!H4600,Akun1,0)),""))</f>
        <v/>
      </c>
      <c r="M4600" s="331" t="str">
        <f>IF(H4600="","",IFERROR(INDEX(Pengeluaran1,MATCH('Buku Besar'!H4600,Akun1,0)),""))</f>
        <v/>
      </c>
    </row>
    <row r="4601" spans="1:13" x14ac:dyDescent="0.25">
      <c r="A4601" s="91" t="str">
        <f t="shared" si="142"/>
        <v/>
      </c>
      <c r="B4601" s="330" t="str">
        <f>IF(A4601="","",IFERROR(INDEX(Tanggal,MATCH('Buku Besar'!A4601,Akun,0)),""))</f>
        <v/>
      </c>
      <c r="C4601" s="2" t="str">
        <f>IF(A4601="","",IFERROR(INDEX(Keterangan,MATCH('Buku Besar'!A4601,Akun,0)),""))</f>
        <v/>
      </c>
      <c r="D4601" s="2" t="str">
        <f>IF(A4601="","",IFERROR(INDEX(Reff,MATCH('Buku Besar'!A4601,Akun,0)),""))</f>
        <v/>
      </c>
      <c r="E4601" s="331" t="str">
        <f>IF(A4601="","",IFERROR(INDEX(Penerimaan,MATCH('Buku Besar'!A4601,Akun,0)),""))</f>
        <v/>
      </c>
      <c r="F4601" s="331" t="str">
        <f>IF(A4601="","",IFERROR(INDEX(Pengeluaran,MATCH('Buku Besar'!A4601,Akun,0)),""))</f>
        <v/>
      </c>
      <c r="H4601" s="91" t="str">
        <f t="shared" si="143"/>
        <v/>
      </c>
      <c r="I4601" s="330" t="str">
        <f>IF(H4601="","",IFERROR(INDEX(Tanggal1,MATCH('Buku Besar'!H4601,Akun1,0)),""))</f>
        <v/>
      </c>
      <c r="J4601" s="2" t="str">
        <f>IF(H4601="","",IFERROR(INDEX(Keterangan1,MATCH('Buku Besar'!H4601,Akun1,0)),""))</f>
        <v/>
      </c>
      <c r="K4601" s="2" t="str">
        <f>IF(H4601="","",IFERROR(INDEX(Reff1,MATCH('Buku Besar'!H4601,Akun1,0)),""))</f>
        <v/>
      </c>
      <c r="L4601" s="331" t="str">
        <f>IF(H4601="","",IFERROR(INDEX(Penerimaan1,MATCH('Buku Besar'!H4601,Akun1,0)),""))</f>
        <v/>
      </c>
      <c r="M4601" s="331" t="str">
        <f>IF(H4601="","",IFERROR(INDEX(Pengeluaran1,MATCH('Buku Besar'!H4601,Akun1,0)),""))</f>
        <v/>
      </c>
    </row>
    <row r="4602" spans="1:13" x14ac:dyDescent="0.25">
      <c r="A4602" s="91" t="str">
        <f t="shared" si="142"/>
        <v/>
      </c>
      <c r="B4602" s="330" t="str">
        <f>IF(A4602="","",IFERROR(INDEX(Tanggal,MATCH('Buku Besar'!A4602,Akun,0)),""))</f>
        <v/>
      </c>
      <c r="C4602" s="2" t="str">
        <f>IF(A4602="","",IFERROR(INDEX(Keterangan,MATCH('Buku Besar'!A4602,Akun,0)),""))</f>
        <v/>
      </c>
      <c r="D4602" s="2" t="str">
        <f>IF(A4602="","",IFERROR(INDEX(Reff,MATCH('Buku Besar'!A4602,Akun,0)),""))</f>
        <v/>
      </c>
      <c r="E4602" s="331" t="str">
        <f>IF(A4602="","",IFERROR(INDEX(Penerimaan,MATCH('Buku Besar'!A4602,Akun,0)),""))</f>
        <v/>
      </c>
      <c r="F4602" s="331" t="str">
        <f>IF(A4602="","",IFERROR(INDEX(Pengeluaran,MATCH('Buku Besar'!A4602,Akun,0)),""))</f>
        <v/>
      </c>
      <c r="H4602" s="91" t="str">
        <f t="shared" si="143"/>
        <v/>
      </c>
      <c r="I4602" s="330" t="str">
        <f>IF(H4602="","",IFERROR(INDEX(Tanggal1,MATCH('Buku Besar'!H4602,Akun1,0)),""))</f>
        <v/>
      </c>
      <c r="J4602" s="2" t="str">
        <f>IF(H4602="","",IFERROR(INDEX(Keterangan1,MATCH('Buku Besar'!H4602,Akun1,0)),""))</f>
        <v/>
      </c>
      <c r="K4602" s="2" t="str">
        <f>IF(H4602="","",IFERROR(INDEX(Reff1,MATCH('Buku Besar'!H4602,Akun1,0)),""))</f>
        <v/>
      </c>
      <c r="L4602" s="331" t="str">
        <f>IF(H4602="","",IFERROR(INDEX(Penerimaan1,MATCH('Buku Besar'!H4602,Akun1,0)),""))</f>
        <v/>
      </c>
      <c r="M4602" s="331" t="str">
        <f>IF(H4602="","",IFERROR(INDEX(Pengeluaran1,MATCH('Buku Besar'!H4602,Akun1,0)),""))</f>
        <v/>
      </c>
    </row>
    <row r="4603" spans="1:13" x14ac:dyDescent="0.25">
      <c r="A4603" s="91" t="str">
        <f t="shared" si="142"/>
        <v/>
      </c>
      <c r="B4603" s="330" t="str">
        <f>IF(A4603="","",IFERROR(INDEX(Tanggal,MATCH('Buku Besar'!A4603,Akun,0)),""))</f>
        <v/>
      </c>
      <c r="C4603" s="2" t="str">
        <f>IF(A4603="","",IFERROR(INDEX(Keterangan,MATCH('Buku Besar'!A4603,Akun,0)),""))</f>
        <v/>
      </c>
      <c r="D4603" s="2" t="str">
        <f>IF(A4603="","",IFERROR(INDEX(Reff,MATCH('Buku Besar'!A4603,Akun,0)),""))</f>
        <v/>
      </c>
      <c r="E4603" s="331" t="str">
        <f>IF(A4603="","",IFERROR(INDEX(Penerimaan,MATCH('Buku Besar'!A4603,Akun,0)),""))</f>
        <v/>
      </c>
      <c r="F4603" s="331" t="str">
        <f>IF(A4603="","",IFERROR(INDEX(Pengeluaran,MATCH('Buku Besar'!A4603,Akun,0)),""))</f>
        <v/>
      </c>
      <c r="H4603" s="91" t="str">
        <f t="shared" si="143"/>
        <v/>
      </c>
      <c r="I4603" s="330" t="str">
        <f>IF(H4603="","",IFERROR(INDEX(Tanggal1,MATCH('Buku Besar'!H4603,Akun1,0)),""))</f>
        <v/>
      </c>
      <c r="J4603" s="2" t="str">
        <f>IF(H4603="","",IFERROR(INDEX(Keterangan1,MATCH('Buku Besar'!H4603,Akun1,0)),""))</f>
        <v/>
      </c>
      <c r="K4603" s="2" t="str">
        <f>IF(H4603="","",IFERROR(INDEX(Reff1,MATCH('Buku Besar'!H4603,Akun1,0)),""))</f>
        <v/>
      </c>
      <c r="L4603" s="331" t="str">
        <f>IF(H4603="","",IFERROR(INDEX(Penerimaan1,MATCH('Buku Besar'!H4603,Akun1,0)),""))</f>
        <v/>
      </c>
      <c r="M4603" s="331" t="str">
        <f>IF(H4603="","",IFERROR(INDEX(Pengeluaran1,MATCH('Buku Besar'!H4603,Akun1,0)),""))</f>
        <v/>
      </c>
    </row>
    <row r="4604" spans="1:13" x14ac:dyDescent="0.25">
      <c r="A4604" s="91" t="str">
        <f t="shared" si="142"/>
        <v/>
      </c>
      <c r="B4604" s="330" t="str">
        <f>IF(A4604="","",IFERROR(INDEX(Tanggal,MATCH('Buku Besar'!A4604,Akun,0)),""))</f>
        <v/>
      </c>
      <c r="C4604" s="2" t="str">
        <f>IF(A4604="","",IFERROR(INDEX(Keterangan,MATCH('Buku Besar'!A4604,Akun,0)),""))</f>
        <v/>
      </c>
      <c r="D4604" s="2" t="str">
        <f>IF(A4604="","",IFERROR(INDEX(Reff,MATCH('Buku Besar'!A4604,Akun,0)),""))</f>
        <v/>
      </c>
      <c r="E4604" s="331" t="str">
        <f>IF(A4604="","",IFERROR(INDEX(Penerimaan,MATCH('Buku Besar'!A4604,Akun,0)),""))</f>
        <v/>
      </c>
      <c r="F4604" s="331" t="str">
        <f>IF(A4604="","",IFERROR(INDEX(Pengeluaran,MATCH('Buku Besar'!A4604,Akun,0)),""))</f>
        <v/>
      </c>
      <c r="H4604" s="91" t="str">
        <f t="shared" si="143"/>
        <v/>
      </c>
      <c r="I4604" s="330" t="str">
        <f>IF(H4604="","",IFERROR(INDEX(Tanggal1,MATCH('Buku Besar'!H4604,Akun1,0)),""))</f>
        <v/>
      </c>
      <c r="J4604" s="2" t="str">
        <f>IF(H4604="","",IFERROR(INDEX(Keterangan1,MATCH('Buku Besar'!H4604,Akun1,0)),""))</f>
        <v/>
      </c>
      <c r="K4604" s="2" t="str">
        <f>IF(H4604="","",IFERROR(INDEX(Reff1,MATCH('Buku Besar'!H4604,Akun1,0)),""))</f>
        <v/>
      </c>
      <c r="L4604" s="331" t="str">
        <f>IF(H4604="","",IFERROR(INDEX(Penerimaan1,MATCH('Buku Besar'!H4604,Akun1,0)),""))</f>
        <v/>
      </c>
      <c r="M4604" s="331" t="str">
        <f>IF(H4604="","",IFERROR(INDEX(Pengeluaran1,MATCH('Buku Besar'!H4604,Akun1,0)),""))</f>
        <v/>
      </c>
    </row>
    <row r="4605" spans="1:13" x14ac:dyDescent="0.25">
      <c r="A4605" s="91" t="str">
        <f t="shared" si="142"/>
        <v/>
      </c>
      <c r="B4605" s="330" t="str">
        <f>IF(A4605="","",IFERROR(INDEX(Tanggal,MATCH('Buku Besar'!A4605,Akun,0)),""))</f>
        <v/>
      </c>
      <c r="C4605" s="2" t="str">
        <f>IF(A4605="","",IFERROR(INDEX(Keterangan,MATCH('Buku Besar'!A4605,Akun,0)),""))</f>
        <v/>
      </c>
      <c r="D4605" s="2" t="str">
        <f>IF(A4605="","",IFERROR(INDEX(Reff,MATCH('Buku Besar'!A4605,Akun,0)),""))</f>
        <v/>
      </c>
      <c r="E4605" s="331" t="str">
        <f>IF(A4605="","",IFERROR(INDEX(Penerimaan,MATCH('Buku Besar'!A4605,Akun,0)),""))</f>
        <v/>
      </c>
      <c r="F4605" s="331" t="str">
        <f>IF(A4605="","",IFERROR(INDEX(Pengeluaran,MATCH('Buku Besar'!A4605,Akun,0)),""))</f>
        <v/>
      </c>
      <c r="H4605" s="91" t="str">
        <f t="shared" si="143"/>
        <v/>
      </c>
      <c r="I4605" s="330" t="str">
        <f>IF(H4605="","",IFERROR(INDEX(Tanggal1,MATCH('Buku Besar'!H4605,Akun1,0)),""))</f>
        <v/>
      </c>
      <c r="J4605" s="2" t="str">
        <f>IF(H4605="","",IFERROR(INDEX(Keterangan1,MATCH('Buku Besar'!H4605,Akun1,0)),""))</f>
        <v/>
      </c>
      <c r="K4605" s="2" t="str">
        <f>IF(H4605="","",IFERROR(INDEX(Reff1,MATCH('Buku Besar'!H4605,Akun1,0)),""))</f>
        <v/>
      </c>
      <c r="L4605" s="331" t="str">
        <f>IF(H4605="","",IFERROR(INDEX(Penerimaan1,MATCH('Buku Besar'!H4605,Akun1,0)),""))</f>
        <v/>
      </c>
      <c r="M4605" s="331" t="str">
        <f>IF(H4605="","",IFERROR(INDEX(Pengeluaran1,MATCH('Buku Besar'!H4605,Akun1,0)),""))</f>
        <v/>
      </c>
    </row>
    <row r="4606" spans="1:13" x14ac:dyDescent="0.25">
      <c r="A4606" s="91" t="str">
        <f t="shared" si="142"/>
        <v/>
      </c>
      <c r="B4606" s="330" t="str">
        <f>IF(A4606="","",IFERROR(INDEX(Tanggal,MATCH('Buku Besar'!A4606,Akun,0)),""))</f>
        <v/>
      </c>
      <c r="C4606" s="2" t="str">
        <f>IF(A4606="","",IFERROR(INDEX(Keterangan,MATCH('Buku Besar'!A4606,Akun,0)),""))</f>
        <v/>
      </c>
      <c r="D4606" s="2" t="str">
        <f>IF(A4606="","",IFERROR(INDEX(Reff,MATCH('Buku Besar'!A4606,Akun,0)),""))</f>
        <v/>
      </c>
      <c r="E4606" s="331" t="str">
        <f>IF(A4606="","",IFERROR(INDEX(Penerimaan,MATCH('Buku Besar'!A4606,Akun,0)),""))</f>
        <v/>
      </c>
      <c r="F4606" s="331" t="str">
        <f>IF(A4606="","",IFERROR(INDEX(Pengeluaran,MATCH('Buku Besar'!A4606,Akun,0)),""))</f>
        <v/>
      </c>
      <c r="H4606" s="91" t="str">
        <f t="shared" si="143"/>
        <v/>
      </c>
      <c r="I4606" s="330" t="str">
        <f>IF(H4606="","",IFERROR(INDEX(Tanggal1,MATCH('Buku Besar'!H4606,Akun1,0)),""))</f>
        <v/>
      </c>
      <c r="J4606" s="2" t="str">
        <f>IF(H4606="","",IFERROR(INDEX(Keterangan1,MATCH('Buku Besar'!H4606,Akun1,0)),""))</f>
        <v/>
      </c>
      <c r="K4606" s="2" t="str">
        <f>IF(H4606="","",IFERROR(INDEX(Reff1,MATCH('Buku Besar'!H4606,Akun1,0)),""))</f>
        <v/>
      </c>
      <c r="L4606" s="331" t="str">
        <f>IF(H4606="","",IFERROR(INDEX(Penerimaan1,MATCH('Buku Besar'!H4606,Akun1,0)),""))</f>
        <v/>
      </c>
      <c r="M4606" s="331" t="str">
        <f>IF(H4606="","",IFERROR(INDEX(Pengeluaran1,MATCH('Buku Besar'!H4606,Akun1,0)),""))</f>
        <v/>
      </c>
    </row>
    <row r="4607" spans="1:13" x14ac:dyDescent="0.25">
      <c r="A4607" s="91" t="str">
        <f t="shared" si="142"/>
        <v/>
      </c>
      <c r="B4607" s="330" t="str">
        <f>IF(A4607="","",IFERROR(INDEX(Tanggal,MATCH('Buku Besar'!A4607,Akun,0)),""))</f>
        <v/>
      </c>
      <c r="C4607" s="2" t="str">
        <f>IF(A4607="","",IFERROR(INDEX(Keterangan,MATCH('Buku Besar'!A4607,Akun,0)),""))</f>
        <v/>
      </c>
      <c r="D4607" s="2" t="str">
        <f>IF(A4607="","",IFERROR(INDEX(Reff,MATCH('Buku Besar'!A4607,Akun,0)),""))</f>
        <v/>
      </c>
      <c r="E4607" s="331" t="str">
        <f>IF(A4607="","",IFERROR(INDEX(Penerimaan,MATCH('Buku Besar'!A4607,Akun,0)),""))</f>
        <v/>
      </c>
      <c r="F4607" s="331" t="str">
        <f>IF(A4607="","",IFERROR(INDEX(Pengeluaran,MATCH('Buku Besar'!A4607,Akun,0)),""))</f>
        <v/>
      </c>
      <c r="H4607" s="91" t="str">
        <f t="shared" si="143"/>
        <v/>
      </c>
      <c r="I4607" s="330" t="str">
        <f>IF(H4607="","",IFERROR(INDEX(Tanggal1,MATCH('Buku Besar'!H4607,Akun1,0)),""))</f>
        <v/>
      </c>
      <c r="J4607" s="2" t="str">
        <f>IF(H4607="","",IFERROR(INDEX(Keterangan1,MATCH('Buku Besar'!H4607,Akun1,0)),""))</f>
        <v/>
      </c>
      <c r="K4607" s="2" t="str">
        <f>IF(H4607="","",IFERROR(INDEX(Reff1,MATCH('Buku Besar'!H4607,Akun1,0)),""))</f>
        <v/>
      </c>
      <c r="L4607" s="331" t="str">
        <f>IF(H4607="","",IFERROR(INDEX(Penerimaan1,MATCH('Buku Besar'!H4607,Akun1,0)),""))</f>
        <v/>
      </c>
      <c r="M4607" s="331" t="str">
        <f>IF(H4607="","",IFERROR(INDEX(Pengeluaran1,MATCH('Buku Besar'!H4607,Akun1,0)),""))</f>
        <v/>
      </c>
    </row>
    <row r="4608" spans="1:13" x14ac:dyDescent="0.25">
      <c r="A4608" s="91" t="str">
        <f t="shared" si="142"/>
        <v/>
      </c>
      <c r="B4608" s="330" t="str">
        <f>IF(A4608="","",IFERROR(INDEX(Tanggal,MATCH('Buku Besar'!A4608,Akun,0)),""))</f>
        <v/>
      </c>
      <c r="C4608" s="2" t="str">
        <f>IF(A4608="","",IFERROR(INDEX(Keterangan,MATCH('Buku Besar'!A4608,Akun,0)),""))</f>
        <v/>
      </c>
      <c r="D4608" s="2" t="str">
        <f>IF(A4608="","",IFERROR(INDEX(Reff,MATCH('Buku Besar'!A4608,Akun,0)),""))</f>
        <v/>
      </c>
      <c r="E4608" s="331" t="str">
        <f>IF(A4608="","",IFERROR(INDEX(Penerimaan,MATCH('Buku Besar'!A4608,Akun,0)),""))</f>
        <v/>
      </c>
      <c r="F4608" s="331" t="str">
        <f>IF(A4608="","",IFERROR(INDEX(Pengeluaran,MATCH('Buku Besar'!A4608,Akun,0)),""))</f>
        <v/>
      </c>
      <c r="H4608" s="91" t="str">
        <f t="shared" si="143"/>
        <v/>
      </c>
      <c r="I4608" s="330" t="str">
        <f>IF(H4608="","",IFERROR(INDEX(Tanggal1,MATCH('Buku Besar'!H4608,Akun1,0)),""))</f>
        <v/>
      </c>
      <c r="J4608" s="2" t="str">
        <f>IF(H4608="","",IFERROR(INDEX(Keterangan1,MATCH('Buku Besar'!H4608,Akun1,0)),""))</f>
        <v/>
      </c>
      <c r="K4608" s="2" t="str">
        <f>IF(H4608="","",IFERROR(INDEX(Reff1,MATCH('Buku Besar'!H4608,Akun1,0)),""))</f>
        <v/>
      </c>
      <c r="L4608" s="331" t="str">
        <f>IF(H4608="","",IFERROR(INDEX(Penerimaan1,MATCH('Buku Besar'!H4608,Akun1,0)),""))</f>
        <v/>
      </c>
      <c r="M4608" s="331" t="str">
        <f>IF(H4608="","",IFERROR(INDEX(Pengeluaran1,MATCH('Buku Besar'!H4608,Akun1,0)),""))</f>
        <v/>
      </c>
    </row>
    <row r="4609" spans="1:13" x14ac:dyDescent="0.25">
      <c r="A4609" s="91" t="str">
        <f t="shared" si="142"/>
        <v/>
      </c>
      <c r="B4609" s="330" t="str">
        <f>IF(A4609="","",IFERROR(INDEX(Tanggal,MATCH('Buku Besar'!A4609,Akun,0)),""))</f>
        <v/>
      </c>
      <c r="C4609" s="2" t="str">
        <f>IF(A4609="","",IFERROR(INDEX(Keterangan,MATCH('Buku Besar'!A4609,Akun,0)),""))</f>
        <v/>
      </c>
      <c r="D4609" s="2" t="str">
        <f>IF(A4609="","",IFERROR(INDEX(Reff,MATCH('Buku Besar'!A4609,Akun,0)),""))</f>
        <v/>
      </c>
      <c r="E4609" s="331" t="str">
        <f>IF(A4609="","",IFERROR(INDEX(Penerimaan,MATCH('Buku Besar'!A4609,Akun,0)),""))</f>
        <v/>
      </c>
      <c r="F4609" s="331" t="str">
        <f>IF(A4609="","",IFERROR(INDEX(Pengeluaran,MATCH('Buku Besar'!A4609,Akun,0)),""))</f>
        <v/>
      </c>
      <c r="H4609" s="91" t="str">
        <f t="shared" si="143"/>
        <v/>
      </c>
      <c r="I4609" s="330" t="str">
        <f>IF(H4609="","",IFERROR(INDEX(Tanggal1,MATCH('Buku Besar'!H4609,Akun1,0)),""))</f>
        <v/>
      </c>
      <c r="J4609" s="2" t="str">
        <f>IF(H4609="","",IFERROR(INDEX(Keterangan1,MATCH('Buku Besar'!H4609,Akun1,0)),""))</f>
        <v/>
      </c>
      <c r="K4609" s="2" t="str">
        <f>IF(H4609="","",IFERROR(INDEX(Reff1,MATCH('Buku Besar'!H4609,Akun1,0)),""))</f>
        <v/>
      </c>
      <c r="L4609" s="331" t="str">
        <f>IF(H4609="","",IFERROR(INDEX(Penerimaan1,MATCH('Buku Besar'!H4609,Akun1,0)),""))</f>
        <v/>
      </c>
      <c r="M4609" s="331" t="str">
        <f>IF(H4609="","",IFERROR(INDEX(Pengeluaran1,MATCH('Buku Besar'!H4609,Akun1,0)),""))</f>
        <v/>
      </c>
    </row>
    <row r="4610" spans="1:13" x14ac:dyDescent="0.25">
      <c r="A4610" s="91" t="str">
        <f t="shared" si="142"/>
        <v/>
      </c>
      <c r="B4610" s="330" t="str">
        <f>IF(A4610="","",IFERROR(INDEX(Tanggal,MATCH('Buku Besar'!A4610,Akun,0)),""))</f>
        <v/>
      </c>
      <c r="C4610" s="2" t="str">
        <f>IF(A4610="","",IFERROR(INDEX(Keterangan,MATCH('Buku Besar'!A4610,Akun,0)),""))</f>
        <v/>
      </c>
      <c r="D4610" s="2" t="str">
        <f>IF(A4610="","",IFERROR(INDEX(Reff,MATCH('Buku Besar'!A4610,Akun,0)),""))</f>
        <v/>
      </c>
      <c r="E4610" s="331" t="str">
        <f>IF(A4610="","",IFERROR(INDEX(Penerimaan,MATCH('Buku Besar'!A4610,Akun,0)),""))</f>
        <v/>
      </c>
      <c r="F4610" s="331" t="str">
        <f>IF(A4610="","",IFERROR(INDEX(Pengeluaran,MATCH('Buku Besar'!A4610,Akun,0)),""))</f>
        <v/>
      </c>
      <c r="H4610" s="91" t="str">
        <f t="shared" si="143"/>
        <v/>
      </c>
      <c r="I4610" s="330" t="str">
        <f>IF(H4610="","",IFERROR(INDEX(Tanggal1,MATCH('Buku Besar'!H4610,Akun1,0)),""))</f>
        <v/>
      </c>
      <c r="J4610" s="2" t="str">
        <f>IF(H4610="","",IFERROR(INDEX(Keterangan1,MATCH('Buku Besar'!H4610,Akun1,0)),""))</f>
        <v/>
      </c>
      <c r="K4610" s="2" t="str">
        <f>IF(H4610="","",IFERROR(INDEX(Reff1,MATCH('Buku Besar'!H4610,Akun1,0)),""))</f>
        <v/>
      </c>
      <c r="L4610" s="331" t="str">
        <f>IF(H4610="","",IFERROR(INDEX(Penerimaan1,MATCH('Buku Besar'!H4610,Akun1,0)),""))</f>
        <v/>
      </c>
      <c r="M4610" s="331" t="str">
        <f>IF(H4610="","",IFERROR(INDEX(Pengeluaran1,MATCH('Buku Besar'!H4610,Akun1,0)),""))</f>
        <v/>
      </c>
    </row>
    <row r="4611" spans="1:13" x14ac:dyDescent="0.25">
      <c r="A4611" s="91" t="str">
        <f t="shared" si="142"/>
        <v/>
      </c>
      <c r="B4611" s="330" t="str">
        <f>IF(A4611="","",IFERROR(INDEX(Tanggal,MATCH('Buku Besar'!A4611,Akun,0)),""))</f>
        <v/>
      </c>
      <c r="C4611" s="2" t="str">
        <f>IF(A4611="","",IFERROR(INDEX(Keterangan,MATCH('Buku Besar'!A4611,Akun,0)),""))</f>
        <v/>
      </c>
      <c r="D4611" s="2" t="str">
        <f>IF(A4611="","",IFERROR(INDEX(Reff,MATCH('Buku Besar'!A4611,Akun,0)),""))</f>
        <v/>
      </c>
      <c r="E4611" s="331" t="str">
        <f>IF(A4611="","",IFERROR(INDEX(Penerimaan,MATCH('Buku Besar'!A4611,Akun,0)),""))</f>
        <v/>
      </c>
      <c r="F4611" s="331" t="str">
        <f>IF(A4611="","",IFERROR(INDEX(Pengeluaran,MATCH('Buku Besar'!A4611,Akun,0)),""))</f>
        <v/>
      </c>
      <c r="H4611" s="91" t="str">
        <f t="shared" si="143"/>
        <v/>
      </c>
      <c r="I4611" s="330" t="str">
        <f>IF(H4611="","",IFERROR(INDEX(Tanggal1,MATCH('Buku Besar'!H4611,Akun1,0)),""))</f>
        <v/>
      </c>
      <c r="J4611" s="2" t="str">
        <f>IF(H4611="","",IFERROR(INDEX(Keterangan1,MATCH('Buku Besar'!H4611,Akun1,0)),""))</f>
        <v/>
      </c>
      <c r="K4611" s="2" t="str">
        <f>IF(H4611="","",IFERROR(INDEX(Reff1,MATCH('Buku Besar'!H4611,Akun1,0)),""))</f>
        <v/>
      </c>
      <c r="L4611" s="331" t="str">
        <f>IF(H4611="","",IFERROR(INDEX(Penerimaan1,MATCH('Buku Besar'!H4611,Akun1,0)),""))</f>
        <v/>
      </c>
      <c r="M4611" s="331" t="str">
        <f>IF(H4611="","",IFERROR(INDEX(Pengeluaran1,MATCH('Buku Besar'!H4611,Akun1,0)),""))</f>
        <v/>
      </c>
    </row>
    <row r="4612" spans="1:13" x14ac:dyDescent="0.25">
      <c r="A4612" s="91" t="str">
        <f t="shared" si="142"/>
        <v/>
      </c>
      <c r="B4612" s="330" t="str">
        <f>IF(A4612="","",IFERROR(INDEX(Tanggal,MATCH('Buku Besar'!A4612,Akun,0)),""))</f>
        <v/>
      </c>
      <c r="C4612" s="2" t="str">
        <f>IF(A4612="","",IFERROR(INDEX(Keterangan,MATCH('Buku Besar'!A4612,Akun,0)),""))</f>
        <v/>
      </c>
      <c r="D4612" s="2" t="str">
        <f>IF(A4612="","",IFERROR(INDEX(Reff,MATCH('Buku Besar'!A4612,Akun,0)),""))</f>
        <v/>
      </c>
      <c r="E4612" s="331" t="str">
        <f>IF(A4612="","",IFERROR(INDEX(Penerimaan,MATCH('Buku Besar'!A4612,Akun,0)),""))</f>
        <v/>
      </c>
      <c r="F4612" s="331" t="str">
        <f>IF(A4612="","",IFERROR(INDEX(Pengeluaran,MATCH('Buku Besar'!A4612,Akun,0)),""))</f>
        <v/>
      </c>
      <c r="H4612" s="91" t="str">
        <f t="shared" si="143"/>
        <v/>
      </c>
      <c r="I4612" s="330" t="str">
        <f>IF(H4612="","",IFERROR(INDEX(Tanggal1,MATCH('Buku Besar'!H4612,Akun1,0)),""))</f>
        <v/>
      </c>
      <c r="J4612" s="2" t="str">
        <f>IF(H4612="","",IFERROR(INDEX(Keterangan1,MATCH('Buku Besar'!H4612,Akun1,0)),""))</f>
        <v/>
      </c>
      <c r="K4612" s="2" t="str">
        <f>IF(H4612="","",IFERROR(INDEX(Reff1,MATCH('Buku Besar'!H4612,Akun1,0)),""))</f>
        <v/>
      </c>
      <c r="L4612" s="331" t="str">
        <f>IF(H4612="","",IFERROR(INDEX(Penerimaan1,MATCH('Buku Besar'!H4612,Akun1,0)),""))</f>
        <v/>
      </c>
      <c r="M4612" s="331" t="str">
        <f>IF(H4612="","",IFERROR(INDEX(Pengeluaran1,MATCH('Buku Besar'!H4612,Akun1,0)),""))</f>
        <v/>
      </c>
    </row>
    <row r="4613" spans="1:13" x14ac:dyDescent="0.25">
      <c r="A4613" s="91" t="str">
        <f t="shared" si="142"/>
        <v/>
      </c>
      <c r="B4613" s="330" t="str">
        <f>IF(A4613="","",IFERROR(INDEX(Tanggal,MATCH('Buku Besar'!A4613,Akun,0)),""))</f>
        <v/>
      </c>
      <c r="C4613" s="2" t="str">
        <f>IF(A4613="","",IFERROR(INDEX(Keterangan,MATCH('Buku Besar'!A4613,Akun,0)),""))</f>
        <v/>
      </c>
      <c r="D4613" s="2" t="str">
        <f>IF(A4613="","",IFERROR(INDEX(Reff,MATCH('Buku Besar'!A4613,Akun,0)),""))</f>
        <v/>
      </c>
      <c r="E4613" s="331" t="str">
        <f>IF(A4613="","",IFERROR(INDEX(Penerimaan,MATCH('Buku Besar'!A4613,Akun,0)),""))</f>
        <v/>
      </c>
      <c r="F4613" s="331" t="str">
        <f>IF(A4613="","",IFERROR(INDEX(Pengeluaran,MATCH('Buku Besar'!A4613,Akun,0)),""))</f>
        <v/>
      </c>
      <c r="H4613" s="91" t="str">
        <f t="shared" si="143"/>
        <v/>
      </c>
      <c r="I4613" s="330" t="str">
        <f>IF(H4613="","",IFERROR(INDEX(Tanggal1,MATCH('Buku Besar'!H4613,Akun1,0)),""))</f>
        <v/>
      </c>
      <c r="J4613" s="2" t="str">
        <f>IF(H4613="","",IFERROR(INDEX(Keterangan1,MATCH('Buku Besar'!H4613,Akun1,0)),""))</f>
        <v/>
      </c>
      <c r="K4613" s="2" t="str">
        <f>IF(H4613="","",IFERROR(INDEX(Reff1,MATCH('Buku Besar'!H4613,Akun1,0)),""))</f>
        <v/>
      </c>
      <c r="L4613" s="331" t="str">
        <f>IF(H4613="","",IFERROR(INDEX(Penerimaan1,MATCH('Buku Besar'!H4613,Akun1,0)),""))</f>
        <v/>
      </c>
      <c r="M4613" s="331" t="str">
        <f>IF(H4613="","",IFERROR(INDEX(Pengeluaran1,MATCH('Buku Besar'!H4613,Akun1,0)),""))</f>
        <v/>
      </c>
    </row>
    <row r="4614" spans="1:13" x14ac:dyDescent="0.25">
      <c r="A4614" s="91" t="str">
        <f t="shared" si="142"/>
        <v/>
      </c>
      <c r="B4614" s="330" t="str">
        <f>IF(A4614="","",IFERROR(INDEX(Tanggal,MATCH('Buku Besar'!A4614,Akun,0)),""))</f>
        <v/>
      </c>
      <c r="C4614" s="2" t="str">
        <f>IF(A4614="","",IFERROR(INDEX(Keterangan,MATCH('Buku Besar'!A4614,Akun,0)),""))</f>
        <v/>
      </c>
      <c r="D4614" s="2" t="str">
        <f>IF(A4614="","",IFERROR(INDEX(Reff,MATCH('Buku Besar'!A4614,Akun,0)),""))</f>
        <v/>
      </c>
      <c r="E4614" s="331" t="str">
        <f>IF(A4614="","",IFERROR(INDEX(Penerimaan,MATCH('Buku Besar'!A4614,Akun,0)),""))</f>
        <v/>
      </c>
      <c r="F4614" s="331" t="str">
        <f>IF(A4614="","",IFERROR(INDEX(Pengeluaran,MATCH('Buku Besar'!A4614,Akun,0)),""))</f>
        <v/>
      </c>
      <c r="H4614" s="91" t="str">
        <f t="shared" si="143"/>
        <v/>
      </c>
      <c r="I4614" s="330" t="str">
        <f>IF(H4614="","",IFERROR(INDEX(Tanggal1,MATCH('Buku Besar'!H4614,Akun1,0)),""))</f>
        <v/>
      </c>
      <c r="J4614" s="2" t="str">
        <f>IF(H4614="","",IFERROR(INDEX(Keterangan1,MATCH('Buku Besar'!H4614,Akun1,0)),""))</f>
        <v/>
      </c>
      <c r="K4614" s="2" t="str">
        <f>IF(H4614="","",IFERROR(INDEX(Reff1,MATCH('Buku Besar'!H4614,Akun1,0)),""))</f>
        <v/>
      </c>
      <c r="L4614" s="331" t="str">
        <f>IF(H4614="","",IFERROR(INDEX(Penerimaan1,MATCH('Buku Besar'!H4614,Akun1,0)),""))</f>
        <v/>
      </c>
      <c r="M4614" s="331" t="str">
        <f>IF(H4614="","",IFERROR(INDEX(Pengeluaran1,MATCH('Buku Besar'!H4614,Akun1,0)),""))</f>
        <v/>
      </c>
    </row>
    <row r="4615" spans="1:13" x14ac:dyDescent="0.25">
      <c r="A4615" s="91" t="str">
        <f t="shared" si="142"/>
        <v/>
      </c>
      <c r="B4615" s="330" t="str">
        <f>IF(A4615="","",IFERROR(INDEX(Tanggal,MATCH('Buku Besar'!A4615,Akun,0)),""))</f>
        <v/>
      </c>
      <c r="C4615" s="2" t="str">
        <f>IF(A4615="","",IFERROR(INDEX(Keterangan,MATCH('Buku Besar'!A4615,Akun,0)),""))</f>
        <v/>
      </c>
      <c r="D4615" s="2" t="str">
        <f>IF(A4615="","",IFERROR(INDEX(Reff,MATCH('Buku Besar'!A4615,Akun,0)),""))</f>
        <v/>
      </c>
      <c r="E4615" s="331" t="str">
        <f>IF(A4615="","",IFERROR(INDEX(Penerimaan,MATCH('Buku Besar'!A4615,Akun,0)),""))</f>
        <v/>
      </c>
      <c r="F4615" s="331" t="str">
        <f>IF(A4615="","",IFERROR(INDEX(Pengeluaran,MATCH('Buku Besar'!A4615,Akun,0)),""))</f>
        <v/>
      </c>
      <c r="H4615" s="91" t="str">
        <f t="shared" si="143"/>
        <v/>
      </c>
      <c r="I4615" s="330" t="str">
        <f>IF(H4615="","",IFERROR(INDEX(Tanggal1,MATCH('Buku Besar'!H4615,Akun1,0)),""))</f>
        <v/>
      </c>
      <c r="J4615" s="2" t="str">
        <f>IF(H4615="","",IFERROR(INDEX(Keterangan1,MATCH('Buku Besar'!H4615,Akun1,0)),""))</f>
        <v/>
      </c>
      <c r="K4615" s="2" t="str">
        <f>IF(H4615="","",IFERROR(INDEX(Reff1,MATCH('Buku Besar'!H4615,Akun1,0)),""))</f>
        <v/>
      </c>
      <c r="L4615" s="331" t="str">
        <f>IF(H4615="","",IFERROR(INDEX(Penerimaan1,MATCH('Buku Besar'!H4615,Akun1,0)),""))</f>
        <v/>
      </c>
      <c r="M4615" s="331" t="str">
        <f>IF(H4615="","",IFERROR(INDEX(Pengeluaran1,MATCH('Buku Besar'!H4615,Akun1,0)),""))</f>
        <v/>
      </c>
    </row>
    <row r="4616" spans="1:13" x14ac:dyDescent="0.25">
      <c r="A4616" s="91" t="str">
        <f t="shared" ref="A4616:A4679" si="144">IFERROR(IF((MID(A4615,8,LEN(A4615)-7)+1)&lt;=COUNTIF(Kas_Harian,LEFT(A4615,6)),LEFT(A4615,6)&amp;"-"&amp;MID(A4615,8,LEN(A4615)-7)+1,""),"")</f>
        <v/>
      </c>
      <c r="B4616" s="330" t="str">
        <f>IF(A4616="","",IFERROR(INDEX(Tanggal,MATCH('Buku Besar'!A4616,Akun,0)),""))</f>
        <v/>
      </c>
      <c r="C4616" s="2" t="str">
        <f>IF(A4616="","",IFERROR(INDEX(Keterangan,MATCH('Buku Besar'!A4616,Akun,0)),""))</f>
        <v/>
      </c>
      <c r="D4616" s="2" t="str">
        <f>IF(A4616="","",IFERROR(INDEX(Reff,MATCH('Buku Besar'!A4616,Akun,0)),""))</f>
        <v/>
      </c>
      <c r="E4616" s="331" t="str">
        <f>IF(A4616="","",IFERROR(INDEX(Penerimaan,MATCH('Buku Besar'!A4616,Akun,0)),""))</f>
        <v/>
      </c>
      <c r="F4616" s="331" t="str">
        <f>IF(A4616="","",IFERROR(INDEX(Pengeluaran,MATCH('Buku Besar'!A4616,Akun,0)),""))</f>
        <v/>
      </c>
      <c r="H4616" s="91" t="str">
        <f t="shared" ref="H4616:H4679" si="145">IFERROR(IF((MID(H4615,8,LEN(H4615)-7)+1)&lt;=COUNTIF(Bank_Harian,LEFT(H4615,6)),LEFT(H4615,6)&amp;"-"&amp;MID(H4615,8,LEN(H4615)-7)+1,""),"")</f>
        <v/>
      </c>
      <c r="I4616" s="330" t="str">
        <f>IF(H4616="","",IFERROR(INDEX(Tanggal1,MATCH('Buku Besar'!H4616,Akun1,0)),""))</f>
        <v/>
      </c>
      <c r="J4616" s="2" t="str">
        <f>IF(H4616="","",IFERROR(INDEX(Keterangan1,MATCH('Buku Besar'!H4616,Akun1,0)),""))</f>
        <v/>
      </c>
      <c r="K4616" s="2" t="str">
        <f>IF(H4616="","",IFERROR(INDEX(Reff1,MATCH('Buku Besar'!H4616,Akun1,0)),""))</f>
        <v/>
      </c>
      <c r="L4616" s="331" t="str">
        <f>IF(H4616="","",IFERROR(INDEX(Penerimaan1,MATCH('Buku Besar'!H4616,Akun1,0)),""))</f>
        <v/>
      </c>
      <c r="M4616" s="331" t="str">
        <f>IF(H4616="","",IFERROR(INDEX(Pengeluaran1,MATCH('Buku Besar'!H4616,Akun1,0)),""))</f>
        <v/>
      </c>
    </row>
    <row r="4617" spans="1:13" x14ac:dyDescent="0.25">
      <c r="A4617" s="91" t="str">
        <f t="shared" si="144"/>
        <v/>
      </c>
      <c r="B4617" s="330" t="str">
        <f>IF(A4617="","",IFERROR(INDEX(Tanggal,MATCH('Buku Besar'!A4617,Akun,0)),""))</f>
        <v/>
      </c>
      <c r="C4617" s="2" t="str">
        <f>IF(A4617="","",IFERROR(INDEX(Keterangan,MATCH('Buku Besar'!A4617,Akun,0)),""))</f>
        <v/>
      </c>
      <c r="D4617" s="2" t="str">
        <f>IF(A4617="","",IFERROR(INDEX(Reff,MATCH('Buku Besar'!A4617,Akun,0)),""))</f>
        <v/>
      </c>
      <c r="E4617" s="331" t="str">
        <f>IF(A4617="","",IFERROR(INDEX(Penerimaan,MATCH('Buku Besar'!A4617,Akun,0)),""))</f>
        <v/>
      </c>
      <c r="F4617" s="331" t="str">
        <f>IF(A4617="","",IFERROR(INDEX(Pengeluaran,MATCH('Buku Besar'!A4617,Akun,0)),""))</f>
        <v/>
      </c>
      <c r="H4617" s="91" t="str">
        <f t="shared" si="145"/>
        <v/>
      </c>
      <c r="I4617" s="330" t="str">
        <f>IF(H4617="","",IFERROR(INDEX(Tanggal1,MATCH('Buku Besar'!H4617,Akun1,0)),""))</f>
        <v/>
      </c>
      <c r="J4617" s="2" t="str">
        <f>IF(H4617="","",IFERROR(INDEX(Keterangan1,MATCH('Buku Besar'!H4617,Akun1,0)),""))</f>
        <v/>
      </c>
      <c r="K4617" s="2" t="str">
        <f>IF(H4617="","",IFERROR(INDEX(Reff1,MATCH('Buku Besar'!H4617,Akun1,0)),""))</f>
        <v/>
      </c>
      <c r="L4617" s="331" t="str">
        <f>IF(H4617="","",IFERROR(INDEX(Penerimaan1,MATCH('Buku Besar'!H4617,Akun1,0)),""))</f>
        <v/>
      </c>
      <c r="M4617" s="331" t="str">
        <f>IF(H4617="","",IFERROR(INDEX(Pengeluaran1,MATCH('Buku Besar'!H4617,Akun1,0)),""))</f>
        <v/>
      </c>
    </row>
    <row r="4618" spans="1:13" x14ac:dyDescent="0.25">
      <c r="A4618" s="91" t="str">
        <f t="shared" si="144"/>
        <v/>
      </c>
      <c r="B4618" s="330" t="str">
        <f>IF(A4618="","",IFERROR(INDEX(Tanggal,MATCH('Buku Besar'!A4618,Akun,0)),""))</f>
        <v/>
      </c>
      <c r="C4618" s="2" t="str">
        <f>IF(A4618="","",IFERROR(INDEX(Keterangan,MATCH('Buku Besar'!A4618,Akun,0)),""))</f>
        <v/>
      </c>
      <c r="D4618" s="2" t="str">
        <f>IF(A4618="","",IFERROR(INDEX(Reff,MATCH('Buku Besar'!A4618,Akun,0)),""))</f>
        <v/>
      </c>
      <c r="E4618" s="331" t="str">
        <f>IF(A4618="","",IFERROR(INDEX(Penerimaan,MATCH('Buku Besar'!A4618,Akun,0)),""))</f>
        <v/>
      </c>
      <c r="F4618" s="331" t="str">
        <f>IF(A4618="","",IFERROR(INDEX(Pengeluaran,MATCH('Buku Besar'!A4618,Akun,0)),""))</f>
        <v/>
      </c>
      <c r="H4618" s="91" t="str">
        <f t="shared" si="145"/>
        <v/>
      </c>
      <c r="I4618" s="330" t="str">
        <f>IF(H4618="","",IFERROR(INDEX(Tanggal1,MATCH('Buku Besar'!H4618,Akun1,0)),""))</f>
        <v/>
      </c>
      <c r="J4618" s="2" t="str">
        <f>IF(H4618="","",IFERROR(INDEX(Keterangan1,MATCH('Buku Besar'!H4618,Akun1,0)),""))</f>
        <v/>
      </c>
      <c r="K4618" s="2" t="str">
        <f>IF(H4618="","",IFERROR(INDEX(Reff1,MATCH('Buku Besar'!H4618,Akun1,0)),""))</f>
        <v/>
      </c>
      <c r="L4618" s="331" t="str">
        <f>IF(H4618="","",IFERROR(INDEX(Penerimaan1,MATCH('Buku Besar'!H4618,Akun1,0)),""))</f>
        <v/>
      </c>
      <c r="M4618" s="331" t="str">
        <f>IF(H4618="","",IFERROR(INDEX(Pengeluaran1,MATCH('Buku Besar'!H4618,Akun1,0)),""))</f>
        <v/>
      </c>
    </row>
    <row r="4619" spans="1:13" x14ac:dyDescent="0.25">
      <c r="A4619" s="91" t="str">
        <f t="shared" si="144"/>
        <v/>
      </c>
      <c r="B4619" s="330" t="str">
        <f>IF(A4619="","",IFERROR(INDEX(Tanggal,MATCH('Buku Besar'!A4619,Akun,0)),""))</f>
        <v/>
      </c>
      <c r="C4619" s="2" t="str">
        <f>IF(A4619="","",IFERROR(INDEX(Keterangan,MATCH('Buku Besar'!A4619,Akun,0)),""))</f>
        <v/>
      </c>
      <c r="D4619" s="2" t="str">
        <f>IF(A4619="","",IFERROR(INDEX(Reff,MATCH('Buku Besar'!A4619,Akun,0)),""))</f>
        <v/>
      </c>
      <c r="E4619" s="331" t="str">
        <f>IF(A4619="","",IFERROR(INDEX(Penerimaan,MATCH('Buku Besar'!A4619,Akun,0)),""))</f>
        <v/>
      </c>
      <c r="F4619" s="331" t="str">
        <f>IF(A4619="","",IFERROR(INDEX(Pengeluaran,MATCH('Buku Besar'!A4619,Akun,0)),""))</f>
        <v/>
      </c>
      <c r="H4619" s="91" t="str">
        <f t="shared" si="145"/>
        <v/>
      </c>
      <c r="I4619" s="330" t="str">
        <f>IF(H4619="","",IFERROR(INDEX(Tanggal1,MATCH('Buku Besar'!H4619,Akun1,0)),""))</f>
        <v/>
      </c>
      <c r="J4619" s="2" t="str">
        <f>IF(H4619="","",IFERROR(INDEX(Keterangan1,MATCH('Buku Besar'!H4619,Akun1,0)),""))</f>
        <v/>
      </c>
      <c r="K4619" s="2" t="str">
        <f>IF(H4619="","",IFERROR(INDEX(Reff1,MATCH('Buku Besar'!H4619,Akun1,0)),""))</f>
        <v/>
      </c>
      <c r="L4619" s="331" t="str">
        <f>IF(H4619="","",IFERROR(INDEX(Penerimaan1,MATCH('Buku Besar'!H4619,Akun1,0)),""))</f>
        <v/>
      </c>
      <c r="M4619" s="331" t="str">
        <f>IF(H4619="","",IFERROR(INDEX(Pengeluaran1,MATCH('Buku Besar'!H4619,Akun1,0)),""))</f>
        <v/>
      </c>
    </row>
    <row r="4620" spans="1:13" x14ac:dyDescent="0.25">
      <c r="A4620" s="91" t="str">
        <f t="shared" si="144"/>
        <v/>
      </c>
      <c r="B4620" s="330" t="str">
        <f>IF(A4620="","",IFERROR(INDEX(Tanggal,MATCH('Buku Besar'!A4620,Akun,0)),""))</f>
        <v/>
      </c>
      <c r="C4620" s="2" t="str">
        <f>IF(A4620="","",IFERROR(INDEX(Keterangan,MATCH('Buku Besar'!A4620,Akun,0)),""))</f>
        <v/>
      </c>
      <c r="D4620" s="2" t="str">
        <f>IF(A4620="","",IFERROR(INDEX(Reff,MATCH('Buku Besar'!A4620,Akun,0)),""))</f>
        <v/>
      </c>
      <c r="E4620" s="331" t="str">
        <f>IF(A4620="","",IFERROR(INDEX(Penerimaan,MATCH('Buku Besar'!A4620,Akun,0)),""))</f>
        <v/>
      </c>
      <c r="F4620" s="331" t="str">
        <f>IF(A4620="","",IFERROR(INDEX(Pengeluaran,MATCH('Buku Besar'!A4620,Akun,0)),""))</f>
        <v/>
      </c>
      <c r="H4620" s="91" t="str">
        <f t="shared" si="145"/>
        <v/>
      </c>
      <c r="I4620" s="330" t="str">
        <f>IF(H4620="","",IFERROR(INDEX(Tanggal1,MATCH('Buku Besar'!H4620,Akun1,0)),""))</f>
        <v/>
      </c>
      <c r="J4620" s="2" t="str">
        <f>IF(H4620="","",IFERROR(INDEX(Keterangan1,MATCH('Buku Besar'!H4620,Akun1,0)),""))</f>
        <v/>
      </c>
      <c r="K4620" s="2" t="str">
        <f>IF(H4620="","",IFERROR(INDEX(Reff1,MATCH('Buku Besar'!H4620,Akun1,0)),""))</f>
        <v/>
      </c>
      <c r="L4620" s="331" t="str">
        <f>IF(H4620="","",IFERROR(INDEX(Penerimaan1,MATCH('Buku Besar'!H4620,Akun1,0)),""))</f>
        <v/>
      </c>
      <c r="M4620" s="331" t="str">
        <f>IF(H4620="","",IFERROR(INDEX(Pengeluaran1,MATCH('Buku Besar'!H4620,Akun1,0)),""))</f>
        <v/>
      </c>
    </row>
    <row r="4621" spans="1:13" x14ac:dyDescent="0.25">
      <c r="A4621" s="91" t="str">
        <f t="shared" si="144"/>
        <v/>
      </c>
      <c r="B4621" s="330" t="str">
        <f>IF(A4621="","",IFERROR(INDEX(Tanggal,MATCH('Buku Besar'!A4621,Akun,0)),""))</f>
        <v/>
      </c>
      <c r="C4621" s="2" t="str">
        <f>IF(A4621="","",IFERROR(INDEX(Keterangan,MATCH('Buku Besar'!A4621,Akun,0)),""))</f>
        <v/>
      </c>
      <c r="D4621" s="2" t="str">
        <f>IF(A4621="","",IFERROR(INDEX(Reff,MATCH('Buku Besar'!A4621,Akun,0)),""))</f>
        <v/>
      </c>
      <c r="E4621" s="331" t="str">
        <f>IF(A4621="","",IFERROR(INDEX(Penerimaan,MATCH('Buku Besar'!A4621,Akun,0)),""))</f>
        <v/>
      </c>
      <c r="F4621" s="331" t="str">
        <f>IF(A4621="","",IFERROR(INDEX(Pengeluaran,MATCH('Buku Besar'!A4621,Akun,0)),""))</f>
        <v/>
      </c>
      <c r="H4621" s="91" t="str">
        <f t="shared" si="145"/>
        <v/>
      </c>
      <c r="I4621" s="330" t="str">
        <f>IF(H4621="","",IFERROR(INDEX(Tanggal1,MATCH('Buku Besar'!H4621,Akun1,0)),""))</f>
        <v/>
      </c>
      <c r="J4621" s="2" t="str">
        <f>IF(H4621="","",IFERROR(INDEX(Keterangan1,MATCH('Buku Besar'!H4621,Akun1,0)),""))</f>
        <v/>
      </c>
      <c r="K4621" s="2" t="str">
        <f>IF(H4621="","",IFERROR(INDEX(Reff1,MATCH('Buku Besar'!H4621,Akun1,0)),""))</f>
        <v/>
      </c>
      <c r="L4621" s="331" t="str">
        <f>IF(H4621="","",IFERROR(INDEX(Penerimaan1,MATCH('Buku Besar'!H4621,Akun1,0)),""))</f>
        <v/>
      </c>
      <c r="M4621" s="331" t="str">
        <f>IF(H4621="","",IFERROR(INDEX(Pengeluaran1,MATCH('Buku Besar'!H4621,Akun1,0)),""))</f>
        <v/>
      </c>
    </row>
    <row r="4622" spans="1:13" x14ac:dyDescent="0.25">
      <c r="A4622" s="91" t="str">
        <f t="shared" si="144"/>
        <v/>
      </c>
      <c r="B4622" s="330" t="str">
        <f>IF(A4622="","",IFERROR(INDEX(Tanggal,MATCH('Buku Besar'!A4622,Akun,0)),""))</f>
        <v/>
      </c>
      <c r="C4622" s="2" t="str">
        <f>IF(A4622="","",IFERROR(INDEX(Keterangan,MATCH('Buku Besar'!A4622,Akun,0)),""))</f>
        <v/>
      </c>
      <c r="D4622" s="2" t="str">
        <f>IF(A4622="","",IFERROR(INDEX(Reff,MATCH('Buku Besar'!A4622,Akun,0)),""))</f>
        <v/>
      </c>
      <c r="E4622" s="331" t="str">
        <f>IF(A4622="","",IFERROR(INDEX(Penerimaan,MATCH('Buku Besar'!A4622,Akun,0)),""))</f>
        <v/>
      </c>
      <c r="F4622" s="331" t="str">
        <f>IF(A4622="","",IFERROR(INDEX(Pengeluaran,MATCH('Buku Besar'!A4622,Akun,0)),""))</f>
        <v/>
      </c>
      <c r="H4622" s="91" t="str">
        <f t="shared" si="145"/>
        <v/>
      </c>
      <c r="I4622" s="330" t="str">
        <f>IF(H4622="","",IFERROR(INDEX(Tanggal1,MATCH('Buku Besar'!H4622,Akun1,0)),""))</f>
        <v/>
      </c>
      <c r="J4622" s="2" t="str">
        <f>IF(H4622="","",IFERROR(INDEX(Keterangan1,MATCH('Buku Besar'!H4622,Akun1,0)),""))</f>
        <v/>
      </c>
      <c r="K4622" s="2" t="str">
        <f>IF(H4622="","",IFERROR(INDEX(Reff1,MATCH('Buku Besar'!H4622,Akun1,0)),""))</f>
        <v/>
      </c>
      <c r="L4622" s="331" t="str">
        <f>IF(H4622="","",IFERROR(INDEX(Penerimaan1,MATCH('Buku Besar'!H4622,Akun1,0)),""))</f>
        <v/>
      </c>
      <c r="M4622" s="331" t="str">
        <f>IF(H4622="","",IFERROR(INDEX(Pengeluaran1,MATCH('Buku Besar'!H4622,Akun1,0)),""))</f>
        <v/>
      </c>
    </row>
    <row r="4623" spans="1:13" x14ac:dyDescent="0.25">
      <c r="A4623" s="91" t="str">
        <f t="shared" si="144"/>
        <v/>
      </c>
      <c r="B4623" s="330" t="str">
        <f>IF(A4623="","",IFERROR(INDEX(Tanggal,MATCH('Buku Besar'!A4623,Akun,0)),""))</f>
        <v/>
      </c>
      <c r="C4623" s="2" t="str">
        <f>IF(A4623="","",IFERROR(INDEX(Keterangan,MATCH('Buku Besar'!A4623,Akun,0)),""))</f>
        <v/>
      </c>
      <c r="D4623" s="2" t="str">
        <f>IF(A4623="","",IFERROR(INDEX(Reff,MATCH('Buku Besar'!A4623,Akun,0)),""))</f>
        <v/>
      </c>
      <c r="E4623" s="331" t="str">
        <f>IF(A4623="","",IFERROR(INDEX(Penerimaan,MATCH('Buku Besar'!A4623,Akun,0)),""))</f>
        <v/>
      </c>
      <c r="F4623" s="331" t="str">
        <f>IF(A4623="","",IFERROR(INDEX(Pengeluaran,MATCH('Buku Besar'!A4623,Akun,0)),""))</f>
        <v/>
      </c>
      <c r="H4623" s="91" t="str">
        <f t="shared" si="145"/>
        <v/>
      </c>
      <c r="I4623" s="330" t="str">
        <f>IF(H4623="","",IFERROR(INDEX(Tanggal1,MATCH('Buku Besar'!H4623,Akun1,0)),""))</f>
        <v/>
      </c>
      <c r="J4623" s="2" t="str">
        <f>IF(H4623="","",IFERROR(INDEX(Keterangan1,MATCH('Buku Besar'!H4623,Akun1,0)),""))</f>
        <v/>
      </c>
      <c r="K4623" s="2" t="str">
        <f>IF(H4623="","",IFERROR(INDEX(Reff1,MATCH('Buku Besar'!H4623,Akun1,0)),""))</f>
        <v/>
      </c>
      <c r="L4623" s="331" t="str">
        <f>IF(H4623="","",IFERROR(INDEX(Penerimaan1,MATCH('Buku Besar'!H4623,Akun1,0)),""))</f>
        <v/>
      </c>
      <c r="M4623" s="331" t="str">
        <f>IF(H4623="","",IFERROR(INDEX(Pengeluaran1,MATCH('Buku Besar'!H4623,Akun1,0)),""))</f>
        <v/>
      </c>
    </row>
    <row r="4624" spans="1:13" x14ac:dyDescent="0.25">
      <c r="A4624" s="91" t="str">
        <f t="shared" si="144"/>
        <v/>
      </c>
      <c r="B4624" s="330" t="str">
        <f>IF(A4624="","",IFERROR(INDEX(Tanggal,MATCH('Buku Besar'!A4624,Akun,0)),""))</f>
        <v/>
      </c>
      <c r="C4624" s="2" t="str">
        <f>IF(A4624="","",IFERROR(INDEX(Keterangan,MATCH('Buku Besar'!A4624,Akun,0)),""))</f>
        <v/>
      </c>
      <c r="D4624" s="2" t="str">
        <f>IF(A4624="","",IFERROR(INDEX(Reff,MATCH('Buku Besar'!A4624,Akun,0)),""))</f>
        <v/>
      </c>
      <c r="E4624" s="331" t="str">
        <f>IF(A4624="","",IFERROR(INDEX(Penerimaan,MATCH('Buku Besar'!A4624,Akun,0)),""))</f>
        <v/>
      </c>
      <c r="F4624" s="331" t="str">
        <f>IF(A4624="","",IFERROR(INDEX(Pengeluaran,MATCH('Buku Besar'!A4624,Akun,0)),""))</f>
        <v/>
      </c>
      <c r="H4624" s="91" t="str">
        <f t="shared" si="145"/>
        <v/>
      </c>
      <c r="I4624" s="330" t="str">
        <f>IF(H4624="","",IFERROR(INDEX(Tanggal1,MATCH('Buku Besar'!H4624,Akun1,0)),""))</f>
        <v/>
      </c>
      <c r="J4624" s="2" t="str">
        <f>IF(H4624="","",IFERROR(INDEX(Keterangan1,MATCH('Buku Besar'!H4624,Akun1,0)),""))</f>
        <v/>
      </c>
      <c r="K4624" s="2" t="str">
        <f>IF(H4624="","",IFERROR(INDEX(Reff1,MATCH('Buku Besar'!H4624,Akun1,0)),""))</f>
        <v/>
      </c>
      <c r="L4624" s="331" t="str">
        <f>IF(H4624="","",IFERROR(INDEX(Penerimaan1,MATCH('Buku Besar'!H4624,Akun1,0)),""))</f>
        <v/>
      </c>
      <c r="M4624" s="331" t="str">
        <f>IF(H4624="","",IFERROR(INDEX(Pengeluaran1,MATCH('Buku Besar'!H4624,Akun1,0)),""))</f>
        <v/>
      </c>
    </row>
    <row r="4625" spans="1:13" x14ac:dyDescent="0.25">
      <c r="A4625" s="91" t="str">
        <f t="shared" si="144"/>
        <v/>
      </c>
      <c r="B4625" s="330" t="str">
        <f>IF(A4625="","",IFERROR(INDEX(Tanggal,MATCH('Buku Besar'!A4625,Akun,0)),""))</f>
        <v/>
      </c>
      <c r="C4625" s="2" t="str">
        <f>IF(A4625="","",IFERROR(INDEX(Keterangan,MATCH('Buku Besar'!A4625,Akun,0)),""))</f>
        <v/>
      </c>
      <c r="D4625" s="2" t="str">
        <f>IF(A4625="","",IFERROR(INDEX(Reff,MATCH('Buku Besar'!A4625,Akun,0)),""))</f>
        <v/>
      </c>
      <c r="E4625" s="331" t="str">
        <f>IF(A4625="","",IFERROR(INDEX(Penerimaan,MATCH('Buku Besar'!A4625,Akun,0)),""))</f>
        <v/>
      </c>
      <c r="F4625" s="331" t="str">
        <f>IF(A4625="","",IFERROR(INDEX(Pengeluaran,MATCH('Buku Besar'!A4625,Akun,0)),""))</f>
        <v/>
      </c>
      <c r="H4625" s="91" t="str">
        <f t="shared" si="145"/>
        <v/>
      </c>
      <c r="I4625" s="330" t="str">
        <f>IF(H4625="","",IFERROR(INDEX(Tanggal1,MATCH('Buku Besar'!H4625,Akun1,0)),""))</f>
        <v/>
      </c>
      <c r="J4625" s="2" t="str">
        <f>IF(H4625="","",IFERROR(INDEX(Keterangan1,MATCH('Buku Besar'!H4625,Akun1,0)),""))</f>
        <v/>
      </c>
      <c r="K4625" s="2" t="str">
        <f>IF(H4625="","",IFERROR(INDEX(Reff1,MATCH('Buku Besar'!H4625,Akun1,0)),""))</f>
        <v/>
      </c>
      <c r="L4625" s="331" t="str">
        <f>IF(H4625="","",IFERROR(INDEX(Penerimaan1,MATCH('Buku Besar'!H4625,Akun1,0)),""))</f>
        <v/>
      </c>
      <c r="M4625" s="331" t="str">
        <f>IF(H4625="","",IFERROR(INDEX(Pengeluaran1,MATCH('Buku Besar'!H4625,Akun1,0)),""))</f>
        <v/>
      </c>
    </row>
    <row r="4626" spans="1:13" x14ac:dyDescent="0.25">
      <c r="A4626" s="91" t="str">
        <f t="shared" si="144"/>
        <v/>
      </c>
      <c r="B4626" s="330" t="str">
        <f>IF(A4626="","",IFERROR(INDEX(Tanggal,MATCH('Buku Besar'!A4626,Akun,0)),""))</f>
        <v/>
      </c>
      <c r="C4626" s="2" t="str">
        <f>IF(A4626="","",IFERROR(INDEX(Keterangan,MATCH('Buku Besar'!A4626,Akun,0)),""))</f>
        <v/>
      </c>
      <c r="D4626" s="2" t="str">
        <f>IF(A4626="","",IFERROR(INDEX(Reff,MATCH('Buku Besar'!A4626,Akun,0)),""))</f>
        <v/>
      </c>
      <c r="E4626" s="331" t="str">
        <f>IF(A4626="","",IFERROR(INDEX(Penerimaan,MATCH('Buku Besar'!A4626,Akun,0)),""))</f>
        <v/>
      </c>
      <c r="F4626" s="331" t="str">
        <f>IF(A4626="","",IFERROR(INDEX(Pengeluaran,MATCH('Buku Besar'!A4626,Akun,0)),""))</f>
        <v/>
      </c>
      <c r="H4626" s="91" t="str">
        <f t="shared" si="145"/>
        <v/>
      </c>
      <c r="I4626" s="330" t="str">
        <f>IF(H4626="","",IFERROR(INDEX(Tanggal1,MATCH('Buku Besar'!H4626,Akun1,0)),""))</f>
        <v/>
      </c>
      <c r="J4626" s="2" t="str">
        <f>IF(H4626="","",IFERROR(INDEX(Keterangan1,MATCH('Buku Besar'!H4626,Akun1,0)),""))</f>
        <v/>
      </c>
      <c r="K4626" s="2" t="str">
        <f>IF(H4626="","",IFERROR(INDEX(Reff1,MATCH('Buku Besar'!H4626,Akun1,0)),""))</f>
        <v/>
      </c>
      <c r="L4626" s="331" t="str">
        <f>IF(H4626="","",IFERROR(INDEX(Penerimaan1,MATCH('Buku Besar'!H4626,Akun1,0)),""))</f>
        <v/>
      </c>
      <c r="M4626" s="331" t="str">
        <f>IF(H4626="","",IFERROR(INDEX(Pengeluaran1,MATCH('Buku Besar'!H4626,Akun1,0)),""))</f>
        <v/>
      </c>
    </row>
    <row r="4627" spans="1:13" x14ac:dyDescent="0.25">
      <c r="A4627" s="91" t="str">
        <f t="shared" si="144"/>
        <v/>
      </c>
      <c r="B4627" s="330" t="str">
        <f>IF(A4627="","",IFERROR(INDEX(Tanggal,MATCH('Buku Besar'!A4627,Akun,0)),""))</f>
        <v/>
      </c>
      <c r="C4627" s="2" t="str">
        <f>IF(A4627="","",IFERROR(INDEX(Keterangan,MATCH('Buku Besar'!A4627,Akun,0)),""))</f>
        <v/>
      </c>
      <c r="D4627" s="2" t="str">
        <f>IF(A4627="","",IFERROR(INDEX(Reff,MATCH('Buku Besar'!A4627,Akun,0)),""))</f>
        <v/>
      </c>
      <c r="E4627" s="331" t="str">
        <f>IF(A4627="","",IFERROR(INDEX(Penerimaan,MATCH('Buku Besar'!A4627,Akun,0)),""))</f>
        <v/>
      </c>
      <c r="F4627" s="331" t="str">
        <f>IF(A4627="","",IFERROR(INDEX(Pengeluaran,MATCH('Buku Besar'!A4627,Akun,0)),""))</f>
        <v/>
      </c>
      <c r="H4627" s="91" t="str">
        <f t="shared" si="145"/>
        <v/>
      </c>
      <c r="I4627" s="330" t="str">
        <f>IF(H4627="","",IFERROR(INDEX(Tanggal1,MATCH('Buku Besar'!H4627,Akun1,0)),""))</f>
        <v/>
      </c>
      <c r="J4627" s="2" t="str">
        <f>IF(H4627="","",IFERROR(INDEX(Keterangan1,MATCH('Buku Besar'!H4627,Akun1,0)),""))</f>
        <v/>
      </c>
      <c r="K4627" s="2" t="str">
        <f>IF(H4627="","",IFERROR(INDEX(Reff1,MATCH('Buku Besar'!H4627,Akun1,0)),""))</f>
        <v/>
      </c>
      <c r="L4627" s="331" t="str">
        <f>IF(H4627="","",IFERROR(INDEX(Penerimaan1,MATCH('Buku Besar'!H4627,Akun1,0)),""))</f>
        <v/>
      </c>
      <c r="M4627" s="331" t="str">
        <f>IF(H4627="","",IFERROR(INDEX(Pengeluaran1,MATCH('Buku Besar'!H4627,Akun1,0)),""))</f>
        <v/>
      </c>
    </row>
    <row r="4628" spans="1:13" x14ac:dyDescent="0.25">
      <c r="A4628" s="91" t="str">
        <f t="shared" si="144"/>
        <v/>
      </c>
      <c r="B4628" s="330" t="str">
        <f>IF(A4628="","",IFERROR(INDEX(Tanggal,MATCH('Buku Besar'!A4628,Akun,0)),""))</f>
        <v/>
      </c>
      <c r="C4628" s="2" t="str">
        <f>IF(A4628="","",IFERROR(INDEX(Keterangan,MATCH('Buku Besar'!A4628,Akun,0)),""))</f>
        <v/>
      </c>
      <c r="D4628" s="2" t="str">
        <f>IF(A4628="","",IFERROR(INDEX(Reff,MATCH('Buku Besar'!A4628,Akun,0)),""))</f>
        <v/>
      </c>
      <c r="E4628" s="331" t="str">
        <f>IF(A4628="","",IFERROR(INDEX(Penerimaan,MATCH('Buku Besar'!A4628,Akun,0)),""))</f>
        <v/>
      </c>
      <c r="F4628" s="331" t="str">
        <f>IF(A4628="","",IFERROR(INDEX(Pengeluaran,MATCH('Buku Besar'!A4628,Akun,0)),""))</f>
        <v/>
      </c>
      <c r="H4628" s="91" t="str">
        <f t="shared" si="145"/>
        <v/>
      </c>
      <c r="I4628" s="330" t="str">
        <f>IF(H4628="","",IFERROR(INDEX(Tanggal1,MATCH('Buku Besar'!H4628,Akun1,0)),""))</f>
        <v/>
      </c>
      <c r="J4628" s="2" t="str">
        <f>IF(H4628="","",IFERROR(INDEX(Keterangan1,MATCH('Buku Besar'!H4628,Akun1,0)),""))</f>
        <v/>
      </c>
      <c r="K4628" s="2" t="str">
        <f>IF(H4628="","",IFERROR(INDEX(Reff1,MATCH('Buku Besar'!H4628,Akun1,0)),""))</f>
        <v/>
      </c>
      <c r="L4628" s="331" t="str">
        <f>IF(H4628="","",IFERROR(INDEX(Penerimaan1,MATCH('Buku Besar'!H4628,Akun1,0)),""))</f>
        <v/>
      </c>
      <c r="M4628" s="331" t="str">
        <f>IF(H4628="","",IFERROR(INDEX(Pengeluaran1,MATCH('Buku Besar'!H4628,Akun1,0)),""))</f>
        <v/>
      </c>
    </row>
    <row r="4629" spans="1:13" x14ac:dyDescent="0.25">
      <c r="A4629" s="91" t="str">
        <f t="shared" si="144"/>
        <v/>
      </c>
      <c r="B4629" s="330" t="str">
        <f>IF(A4629="","",IFERROR(INDEX(Tanggal,MATCH('Buku Besar'!A4629,Akun,0)),""))</f>
        <v/>
      </c>
      <c r="C4629" s="2" t="str">
        <f>IF(A4629="","",IFERROR(INDEX(Keterangan,MATCH('Buku Besar'!A4629,Akun,0)),""))</f>
        <v/>
      </c>
      <c r="D4629" s="2" t="str">
        <f>IF(A4629="","",IFERROR(INDEX(Reff,MATCH('Buku Besar'!A4629,Akun,0)),""))</f>
        <v/>
      </c>
      <c r="E4629" s="331" t="str">
        <f>IF(A4629="","",IFERROR(INDEX(Penerimaan,MATCH('Buku Besar'!A4629,Akun,0)),""))</f>
        <v/>
      </c>
      <c r="F4629" s="331" t="str">
        <f>IF(A4629="","",IFERROR(INDEX(Pengeluaran,MATCH('Buku Besar'!A4629,Akun,0)),""))</f>
        <v/>
      </c>
      <c r="H4629" s="91" t="str">
        <f t="shared" si="145"/>
        <v/>
      </c>
      <c r="I4629" s="330" t="str">
        <f>IF(H4629="","",IFERROR(INDEX(Tanggal1,MATCH('Buku Besar'!H4629,Akun1,0)),""))</f>
        <v/>
      </c>
      <c r="J4629" s="2" t="str">
        <f>IF(H4629="","",IFERROR(INDEX(Keterangan1,MATCH('Buku Besar'!H4629,Akun1,0)),""))</f>
        <v/>
      </c>
      <c r="K4629" s="2" t="str">
        <f>IF(H4629="","",IFERROR(INDEX(Reff1,MATCH('Buku Besar'!H4629,Akun1,0)),""))</f>
        <v/>
      </c>
      <c r="L4629" s="331" t="str">
        <f>IF(H4629="","",IFERROR(INDEX(Penerimaan1,MATCH('Buku Besar'!H4629,Akun1,0)),""))</f>
        <v/>
      </c>
      <c r="M4629" s="331" t="str">
        <f>IF(H4629="","",IFERROR(INDEX(Pengeluaran1,MATCH('Buku Besar'!H4629,Akun1,0)),""))</f>
        <v/>
      </c>
    </row>
    <row r="4630" spans="1:13" x14ac:dyDescent="0.25">
      <c r="A4630" s="91" t="str">
        <f t="shared" si="144"/>
        <v/>
      </c>
      <c r="B4630" s="330" t="str">
        <f>IF(A4630="","",IFERROR(INDEX(Tanggal,MATCH('Buku Besar'!A4630,Akun,0)),""))</f>
        <v/>
      </c>
      <c r="C4630" s="2" t="str">
        <f>IF(A4630="","",IFERROR(INDEX(Keterangan,MATCH('Buku Besar'!A4630,Akun,0)),""))</f>
        <v/>
      </c>
      <c r="D4630" s="2" t="str">
        <f>IF(A4630="","",IFERROR(INDEX(Reff,MATCH('Buku Besar'!A4630,Akun,0)),""))</f>
        <v/>
      </c>
      <c r="E4630" s="331" t="str">
        <f>IF(A4630="","",IFERROR(INDEX(Penerimaan,MATCH('Buku Besar'!A4630,Akun,0)),""))</f>
        <v/>
      </c>
      <c r="F4630" s="331" t="str">
        <f>IF(A4630="","",IFERROR(INDEX(Pengeluaran,MATCH('Buku Besar'!A4630,Akun,0)),""))</f>
        <v/>
      </c>
      <c r="H4630" s="91" t="str">
        <f t="shared" si="145"/>
        <v/>
      </c>
      <c r="I4630" s="330" t="str">
        <f>IF(H4630="","",IFERROR(INDEX(Tanggal1,MATCH('Buku Besar'!H4630,Akun1,0)),""))</f>
        <v/>
      </c>
      <c r="J4630" s="2" t="str">
        <f>IF(H4630="","",IFERROR(INDEX(Keterangan1,MATCH('Buku Besar'!H4630,Akun1,0)),""))</f>
        <v/>
      </c>
      <c r="K4630" s="2" t="str">
        <f>IF(H4630="","",IFERROR(INDEX(Reff1,MATCH('Buku Besar'!H4630,Akun1,0)),""))</f>
        <v/>
      </c>
      <c r="L4630" s="331" t="str">
        <f>IF(H4630="","",IFERROR(INDEX(Penerimaan1,MATCH('Buku Besar'!H4630,Akun1,0)),""))</f>
        <v/>
      </c>
      <c r="M4630" s="331" t="str">
        <f>IF(H4630="","",IFERROR(INDEX(Pengeluaran1,MATCH('Buku Besar'!H4630,Akun1,0)),""))</f>
        <v/>
      </c>
    </row>
    <row r="4631" spans="1:13" x14ac:dyDescent="0.25">
      <c r="A4631" s="91" t="str">
        <f t="shared" si="144"/>
        <v/>
      </c>
      <c r="B4631" s="330" t="str">
        <f>IF(A4631="","",IFERROR(INDEX(Tanggal,MATCH('Buku Besar'!A4631,Akun,0)),""))</f>
        <v/>
      </c>
      <c r="C4631" s="2" t="str">
        <f>IF(A4631="","",IFERROR(INDEX(Keterangan,MATCH('Buku Besar'!A4631,Akun,0)),""))</f>
        <v/>
      </c>
      <c r="D4631" s="2" t="str">
        <f>IF(A4631="","",IFERROR(INDEX(Reff,MATCH('Buku Besar'!A4631,Akun,0)),""))</f>
        <v/>
      </c>
      <c r="E4631" s="331" t="str">
        <f>IF(A4631="","",IFERROR(INDEX(Penerimaan,MATCH('Buku Besar'!A4631,Akun,0)),""))</f>
        <v/>
      </c>
      <c r="F4631" s="331" t="str">
        <f>IF(A4631="","",IFERROR(INDEX(Pengeluaran,MATCH('Buku Besar'!A4631,Akun,0)),""))</f>
        <v/>
      </c>
      <c r="H4631" s="91" t="str">
        <f t="shared" si="145"/>
        <v/>
      </c>
      <c r="I4631" s="330" t="str">
        <f>IF(H4631="","",IFERROR(INDEX(Tanggal1,MATCH('Buku Besar'!H4631,Akun1,0)),""))</f>
        <v/>
      </c>
      <c r="J4631" s="2" t="str">
        <f>IF(H4631="","",IFERROR(INDEX(Keterangan1,MATCH('Buku Besar'!H4631,Akun1,0)),""))</f>
        <v/>
      </c>
      <c r="K4631" s="2" t="str">
        <f>IF(H4631="","",IFERROR(INDEX(Reff1,MATCH('Buku Besar'!H4631,Akun1,0)),""))</f>
        <v/>
      </c>
      <c r="L4631" s="331" t="str">
        <f>IF(H4631="","",IFERROR(INDEX(Penerimaan1,MATCH('Buku Besar'!H4631,Akun1,0)),""))</f>
        <v/>
      </c>
      <c r="M4631" s="331" t="str">
        <f>IF(H4631="","",IFERROR(INDEX(Pengeluaran1,MATCH('Buku Besar'!H4631,Akun1,0)),""))</f>
        <v/>
      </c>
    </row>
    <row r="4632" spans="1:13" x14ac:dyDescent="0.25">
      <c r="A4632" s="91" t="str">
        <f t="shared" si="144"/>
        <v/>
      </c>
      <c r="B4632" s="330" t="str">
        <f>IF(A4632="","",IFERROR(INDEX(Tanggal,MATCH('Buku Besar'!A4632,Akun,0)),""))</f>
        <v/>
      </c>
      <c r="C4632" s="2" t="str">
        <f>IF(A4632="","",IFERROR(INDEX(Keterangan,MATCH('Buku Besar'!A4632,Akun,0)),""))</f>
        <v/>
      </c>
      <c r="D4632" s="2" t="str">
        <f>IF(A4632="","",IFERROR(INDEX(Reff,MATCH('Buku Besar'!A4632,Akun,0)),""))</f>
        <v/>
      </c>
      <c r="E4632" s="331" t="str">
        <f>IF(A4632="","",IFERROR(INDEX(Penerimaan,MATCH('Buku Besar'!A4632,Akun,0)),""))</f>
        <v/>
      </c>
      <c r="F4632" s="331" t="str">
        <f>IF(A4632="","",IFERROR(INDEX(Pengeluaran,MATCH('Buku Besar'!A4632,Akun,0)),""))</f>
        <v/>
      </c>
      <c r="H4632" s="91" t="str">
        <f t="shared" si="145"/>
        <v/>
      </c>
      <c r="I4632" s="330" t="str">
        <f>IF(H4632="","",IFERROR(INDEX(Tanggal1,MATCH('Buku Besar'!H4632,Akun1,0)),""))</f>
        <v/>
      </c>
      <c r="J4632" s="2" t="str">
        <f>IF(H4632="","",IFERROR(INDEX(Keterangan1,MATCH('Buku Besar'!H4632,Akun1,0)),""))</f>
        <v/>
      </c>
      <c r="K4632" s="2" t="str">
        <f>IF(H4632="","",IFERROR(INDEX(Reff1,MATCH('Buku Besar'!H4632,Akun1,0)),""))</f>
        <v/>
      </c>
      <c r="L4632" s="331" t="str">
        <f>IF(H4632="","",IFERROR(INDEX(Penerimaan1,MATCH('Buku Besar'!H4632,Akun1,0)),""))</f>
        <v/>
      </c>
      <c r="M4632" s="331" t="str">
        <f>IF(H4632="","",IFERROR(INDEX(Pengeluaran1,MATCH('Buku Besar'!H4632,Akun1,0)),""))</f>
        <v/>
      </c>
    </row>
    <row r="4633" spans="1:13" x14ac:dyDescent="0.25">
      <c r="A4633" s="91" t="str">
        <f t="shared" si="144"/>
        <v/>
      </c>
      <c r="B4633" s="330" t="str">
        <f>IF(A4633="","",IFERROR(INDEX(Tanggal,MATCH('Buku Besar'!A4633,Akun,0)),""))</f>
        <v/>
      </c>
      <c r="C4633" s="2" t="str">
        <f>IF(A4633="","",IFERROR(INDEX(Keterangan,MATCH('Buku Besar'!A4633,Akun,0)),""))</f>
        <v/>
      </c>
      <c r="D4633" s="2" t="str">
        <f>IF(A4633="","",IFERROR(INDEX(Reff,MATCH('Buku Besar'!A4633,Akun,0)),""))</f>
        <v/>
      </c>
      <c r="E4633" s="331" t="str">
        <f>IF(A4633="","",IFERROR(INDEX(Penerimaan,MATCH('Buku Besar'!A4633,Akun,0)),""))</f>
        <v/>
      </c>
      <c r="F4633" s="331" t="str">
        <f>IF(A4633="","",IFERROR(INDEX(Pengeluaran,MATCH('Buku Besar'!A4633,Akun,0)),""))</f>
        <v/>
      </c>
      <c r="H4633" s="91" t="str">
        <f t="shared" si="145"/>
        <v/>
      </c>
      <c r="I4633" s="330" t="str">
        <f>IF(H4633="","",IFERROR(INDEX(Tanggal1,MATCH('Buku Besar'!H4633,Akun1,0)),""))</f>
        <v/>
      </c>
      <c r="J4633" s="2" t="str">
        <f>IF(H4633="","",IFERROR(INDEX(Keterangan1,MATCH('Buku Besar'!H4633,Akun1,0)),""))</f>
        <v/>
      </c>
      <c r="K4633" s="2" t="str">
        <f>IF(H4633="","",IFERROR(INDEX(Reff1,MATCH('Buku Besar'!H4633,Akun1,0)),""))</f>
        <v/>
      </c>
      <c r="L4633" s="331" t="str">
        <f>IF(H4633="","",IFERROR(INDEX(Penerimaan1,MATCH('Buku Besar'!H4633,Akun1,0)),""))</f>
        <v/>
      </c>
      <c r="M4633" s="331" t="str">
        <f>IF(H4633="","",IFERROR(INDEX(Pengeluaran1,MATCH('Buku Besar'!H4633,Akun1,0)),""))</f>
        <v/>
      </c>
    </row>
    <row r="4634" spans="1:13" x14ac:dyDescent="0.25">
      <c r="A4634" s="91" t="str">
        <f t="shared" si="144"/>
        <v/>
      </c>
      <c r="B4634" s="330" t="str">
        <f>IF(A4634="","",IFERROR(INDEX(Tanggal,MATCH('Buku Besar'!A4634,Akun,0)),""))</f>
        <v/>
      </c>
      <c r="C4634" s="2" t="str">
        <f>IF(A4634="","",IFERROR(INDEX(Keterangan,MATCH('Buku Besar'!A4634,Akun,0)),""))</f>
        <v/>
      </c>
      <c r="D4634" s="2" t="str">
        <f>IF(A4634="","",IFERROR(INDEX(Reff,MATCH('Buku Besar'!A4634,Akun,0)),""))</f>
        <v/>
      </c>
      <c r="E4634" s="331" t="str">
        <f>IF(A4634="","",IFERROR(INDEX(Penerimaan,MATCH('Buku Besar'!A4634,Akun,0)),""))</f>
        <v/>
      </c>
      <c r="F4634" s="331" t="str">
        <f>IF(A4634="","",IFERROR(INDEX(Pengeluaran,MATCH('Buku Besar'!A4634,Akun,0)),""))</f>
        <v/>
      </c>
      <c r="H4634" s="91" t="str">
        <f t="shared" si="145"/>
        <v/>
      </c>
      <c r="I4634" s="330" t="str">
        <f>IF(H4634="","",IFERROR(INDEX(Tanggal1,MATCH('Buku Besar'!H4634,Akun1,0)),""))</f>
        <v/>
      </c>
      <c r="J4634" s="2" t="str">
        <f>IF(H4634="","",IFERROR(INDEX(Keterangan1,MATCH('Buku Besar'!H4634,Akun1,0)),""))</f>
        <v/>
      </c>
      <c r="K4634" s="2" t="str">
        <f>IF(H4634="","",IFERROR(INDEX(Reff1,MATCH('Buku Besar'!H4634,Akun1,0)),""))</f>
        <v/>
      </c>
      <c r="L4634" s="331" t="str">
        <f>IF(H4634="","",IFERROR(INDEX(Penerimaan1,MATCH('Buku Besar'!H4634,Akun1,0)),""))</f>
        <v/>
      </c>
      <c r="M4634" s="331" t="str">
        <f>IF(H4634="","",IFERROR(INDEX(Pengeluaran1,MATCH('Buku Besar'!H4634,Akun1,0)),""))</f>
        <v/>
      </c>
    </row>
    <row r="4635" spans="1:13" x14ac:dyDescent="0.25">
      <c r="A4635" s="91" t="str">
        <f t="shared" si="144"/>
        <v/>
      </c>
      <c r="B4635" s="330" t="str">
        <f>IF(A4635="","",IFERROR(INDEX(Tanggal,MATCH('Buku Besar'!A4635,Akun,0)),""))</f>
        <v/>
      </c>
      <c r="C4635" s="2" t="str">
        <f>IF(A4635="","",IFERROR(INDEX(Keterangan,MATCH('Buku Besar'!A4635,Akun,0)),""))</f>
        <v/>
      </c>
      <c r="D4635" s="2" t="str">
        <f>IF(A4635="","",IFERROR(INDEX(Reff,MATCH('Buku Besar'!A4635,Akun,0)),""))</f>
        <v/>
      </c>
      <c r="E4635" s="331" t="str">
        <f>IF(A4635="","",IFERROR(INDEX(Penerimaan,MATCH('Buku Besar'!A4635,Akun,0)),""))</f>
        <v/>
      </c>
      <c r="F4635" s="331" t="str">
        <f>IF(A4635="","",IFERROR(INDEX(Pengeluaran,MATCH('Buku Besar'!A4635,Akun,0)),""))</f>
        <v/>
      </c>
      <c r="H4635" s="91" t="str">
        <f t="shared" si="145"/>
        <v/>
      </c>
      <c r="I4635" s="330" t="str">
        <f>IF(H4635="","",IFERROR(INDEX(Tanggal1,MATCH('Buku Besar'!H4635,Akun1,0)),""))</f>
        <v/>
      </c>
      <c r="J4635" s="2" t="str">
        <f>IF(H4635="","",IFERROR(INDEX(Keterangan1,MATCH('Buku Besar'!H4635,Akun1,0)),""))</f>
        <v/>
      </c>
      <c r="K4635" s="2" t="str">
        <f>IF(H4635="","",IFERROR(INDEX(Reff1,MATCH('Buku Besar'!H4635,Akun1,0)),""))</f>
        <v/>
      </c>
      <c r="L4635" s="331" t="str">
        <f>IF(H4635="","",IFERROR(INDEX(Penerimaan1,MATCH('Buku Besar'!H4635,Akun1,0)),""))</f>
        <v/>
      </c>
      <c r="M4635" s="331" t="str">
        <f>IF(H4635="","",IFERROR(INDEX(Pengeluaran1,MATCH('Buku Besar'!H4635,Akun1,0)),""))</f>
        <v/>
      </c>
    </row>
    <row r="4636" spans="1:13" x14ac:dyDescent="0.25">
      <c r="A4636" s="91" t="str">
        <f t="shared" si="144"/>
        <v/>
      </c>
      <c r="B4636" s="330" t="str">
        <f>IF(A4636="","",IFERROR(INDEX(Tanggal,MATCH('Buku Besar'!A4636,Akun,0)),""))</f>
        <v/>
      </c>
      <c r="C4636" s="2" t="str">
        <f>IF(A4636="","",IFERROR(INDEX(Keterangan,MATCH('Buku Besar'!A4636,Akun,0)),""))</f>
        <v/>
      </c>
      <c r="D4636" s="2" t="str">
        <f>IF(A4636="","",IFERROR(INDEX(Reff,MATCH('Buku Besar'!A4636,Akun,0)),""))</f>
        <v/>
      </c>
      <c r="E4636" s="331" t="str">
        <f>IF(A4636="","",IFERROR(INDEX(Penerimaan,MATCH('Buku Besar'!A4636,Akun,0)),""))</f>
        <v/>
      </c>
      <c r="F4636" s="331" t="str">
        <f>IF(A4636="","",IFERROR(INDEX(Pengeluaran,MATCH('Buku Besar'!A4636,Akun,0)),""))</f>
        <v/>
      </c>
      <c r="H4636" s="91" t="str">
        <f t="shared" si="145"/>
        <v/>
      </c>
      <c r="I4636" s="330" t="str">
        <f>IF(H4636="","",IFERROR(INDEX(Tanggal1,MATCH('Buku Besar'!H4636,Akun1,0)),""))</f>
        <v/>
      </c>
      <c r="J4636" s="2" t="str">
        <f>IF(H4636="","",IFERROR(INDEX(Keterangan1,MATCH('Buku Besar'!H4636,Akun1,0)),""))</f>
        <v/>
      </c>
      <c r="K4636" s="2" t="str">
        <f>IF(H4636="","",IFERROR(INDEX(Reff1,MATCH('Buku Besar'!H4636,Akun1,0)),""))</f>
        <v/>
      </c>
      <c r="L4636" s="331" t="str">
        <f>IF(H4636="","",IFERROR(INDEX(Penerimaan1,MATCH('Buku Besar'!H4636,Akun1,0)),""))</f>
        <v/>
      </c>
      <c r="M4636" s="331" t="str">
        <f>IF(H4636="","",IFERROR(INDEX(Pengeluaran1,MATCH('Buku Besar'!H4636,Akun1,0)),""))</f>
        <v/>
      </c>
    </row>
    <row r="4637" spans="1:13" x14ac:dyDescent="0.25">
      <c r="A4637" s="91" t="str">
        <f t="shared" si="144"/>
        <v/>
      </c>
      <c r="B4637" s="330" t="str">
        <f>IF(A4637="","",IFERROR(INDEX(Tanggal,MATCH('Buku Besar'!A4637,Akun,0)),""))</f>
        <v/>
      </c>
      <c r="C4637" s="2" t="str">
        <f>IF(A4637="","",IFERROR(INDEX(Keterangan,MATCH('Buku Besar'!A4637,Akun,0)),""))</f>
        <v/>
      </c>
      <c r="D4637" s="2" t="str">
        <f>IF(A4637="","",IFERROR(INDEX(Reff,MATCH('Buku Besar'!A4637,Akun,0)),""))</f>
        <v/>
      </c>
      <c r="E4637" s="331" t="str">
        <f>IF(A4637="","",IFERROR(INDEX(Penerimaan,MATCH('Buku Besar'!A4637,Akun,0)),""))</f>
        <v/>
      </c>
      <c r="F4637" s="331" t="str">
        <f>IF(A4637="","",IFERROR(INDEX(Pengeluaran,MATCH('Buku Besar'!A4637,Akun,0)),""))</f>
        <v/>
      </c>
      <c r="H4637" s="91" t="str">
        <f t="shared" si="145"/>
        <v/>
      </c>
      <c r="I4637" s="330" t="str">
        <f>IF(H4637="","",IFERROR(INDEX(Tanggal1,MATCH('Buku Besar'!H4637,Akun1,0)),""))</f>
        <v/>
      </c>
      <c r="J4637" s="2" t="str">
        <f>IF(H4637="","",IFERROR(INDEX(Keterangan1,MATCH('Buku Besar'!H4637,Akun1,0)),""))</f>
        <v/>
      </c>
      <c r="K4637" s="2" t="str">
        <f>IF(H4637="","",IFERROR(INDEX(Reff1,MATCH('Buku Besar'!H4637,Akun1,0)),""))</f>
        <v/>
      </c>
      <c r="L4637" s="331" t="str">
        <f>IF(H4637="","",IFERROR(INDEX(Penerimaan1,MATCH('Buku Besar'!H4637,Akun1,0)),""))</f>
        <v/>
      </c>
      <c r="M4637" s="331" t="str">
        <f>IF(H4637="","",IFERROR(INDEX(Pengeluaran1,MATCH('Buku Besar'!H4637,Akun1,0)),""))</f>
        <v/>
      </c>
    </row>
    <row r="4638" spans="1:13" x14ac:dyDescent="0.25">
      <c r="A4638" s="91" t="str">
        <f t="shared" si="144"/>
        <v/>
      </c>
      <c r="B4638" s="330" t="str">
        <f>IF(A4638="","",IFERROR(INDEX(Tanggal,MATCH('Buku Besar'!A4638,Akun,0)),""))</f>
        <v/>
      </c>
      <c r="C4638" s="2" t="str">
        <f>IF(A4638="","",IFERROR(INDEX(Keterangan,MATCH('Buku Besar'!A4638,Akun,0)),""))</f>
        <v/>
      </c>
      <c r="D4638" s="2" t="str">
        <f>IF(A4638="","",IFERROR(INDEX(Reff,MATCH('Buku Besar'!A4638,Akun,0)),""))</f>
        <v/>
      </c>
      <c r="E4638" s="331" t="str">
        <f>IF(A4638="","",IFERROR(INDEX(Penerimaan,MATCH('Buku Besar'!A4638,Akun,0)),""))</f>
        <v/>
      </c>
      <c r="F4638" s="331" t="str">
        <f>IF(A4638="","",IFERROR(INDEX(Pengeluaran,MATCH('Buku Besar'!A4638,Akun,0)),""))</f>
        <v/>
      </c>
      <c r="H4638" s="91" t="str">
        <f t="shared" si="145"/>
        <v/>
      </c>
      <c r="I4638" s="330" t="str">
        <f>IF(H4638="","",IFERROR(INDEX(Tanggal1,MATCH('Buku Besar'!H4638,Akun1,0)),""))</f>
        <v/>
      </c>
      <c r="J4638" s="2" t="str">
        <f>IF(H4638="","",IFERROR(INDEX(Keterangan1,MATCH('Buku Besar'!H4638,Akun1,0)),""))</f>
        <v/>
      </c>
      <c r="K4638" s="2" t="str">
        <f>IF(H4638="","",IFERROR(INDEX(Reff1,MATCH('Buku Besar'!H4638,Akun1,0)),""))</f>
        <v/>
      </c>
      <c r="L4638" s="331" t="str">
        <f>IF(H4638="","",IFERROR(INDEX(Penerimaan1,MATCH('Buku Besar'!H4638,Akun1,0)),""))</f>
        <v/>
      </c>
      <c r="M4638" s="331" t="str">
        <f>IF(H4638="","",IFERROR(INDEX(Pengeluaran1,MATCH('Buku Besar'!H4638,Akun1,0)),""))</f>
        <v/>
      </c>
    </row>
    <row r="4639" spans="1:13" x14ac:dyDescent="0.25">
      <c r="A4639" s="91" t="str">
        <f t="shared" si="144"/>
        <v/>
      </c>
      <c r="B4639" s="330" t="str">
        <f>IF(A4639="","",IFERROR(INDEX(Tanggal,MATCH('Buku Besar'!A4639,Akun,0)),""))</f>
        <v/>
      </c>
      <c r="C4639" s="2" t="str">
        <f>IF(A4639="","",IFERROR(INDEX(Keterangan,MATCH('Buku Besar'!A4639,Akun,0)),""))</f>
        <v/>
      </c>
      <c r="D4639" s="2" t="str">
        <f>IF(A4639="","",IFERROR(INDEX(Reff,MATCH('Buku Besar'!A4639,Akun,0)),""))</f>
        <v/>
      </c>
      <c r="E4639" s="331" t="str">
        <f>IF(A4639="","",IFERROR(INDEX(Penerimaan,MATCH('Buku Besar'!A4639,Akun,0)),""))</f>
        <v/>
      </c>
      <c r="F4639" s="331" t="str">
        <f>IF(A4639="","",IFERROR(INDEX(Pengeluaran,MATCH('Buku Besar'!A4639,Akun,0)),""))</f>
        <v/>
      </c>
      <c r="H4639" s="91" t="str">
        <f t="shared" si="145"/>
        <v/>
      </c>
      <c r="I4639" s="330" t="str">
        <f>IF(H4639="","",IFERROR(INDEX(Tanggal1,MATCH('Buku Besar'!H4639,Akun1,0)),""))</f>
        <v/>
      </c>
      <c r="J4639" s="2" t="str">
        <f>IF(H4639="","",IFERROR(INDEX(Keterangan1,MATCH('Buku Besar'!H4639,Akun1,0)),""))</f>
        <v/>
      </c>
      <c r="K4639" s="2" t="str">
        <f>IF(H4639="","",IFERROR(INDEX(Reff1,MATCH('Buku Besar'!H4639,Akun1,0)),""))</f>
        <v/>
      </c>
      <c r="L4639" s="331" t="str">
        <f>IF(H4639="","",IFERROR(INDEX(Penerimaan1,MATCH('Buku Besar'!H4639,Akun1,0)),""))</f>
        <v/>
      </c>
      <c r="M4639" s="331" t="str">
        <f>IF(H4639="","",IFERROR(INDEX(Pengeluaran1,MATCH('Buku Besar'!H4639,Akun1,0)),""))</f>
        <v/>
      </c>
    </row>
    <row r="4640" spans="1:13" x14ac:dyDescent="0.25">
      <c r="A4640" s="91" t="str">
        <f t="shared" si="144"/>
        <v/>
      </c>
      <c r="B4640" s="330" t="str">
        <f>IF(A4640="","",IFERROR(INDEX(Tanggal,MATCH('Buku Besar'!A4640,Akun,0)),""))</f>
        <v/>
      </c>
      <c r="C4640" s="2" t="str">
        <f>IF(A4640="","",IFERROR(INDEX(Keterangan,MATCH('Buku Besar'!A4640,Akun,0)),""))</f>
        <v/>
      </c>
      <c r="D4640" s="2" t="str">
        <f>IF(A4640="","",IFERROR(INDEX(Reff,MATCH('Buku Besar'!A4640,Akun,0)),""))</f>
        <v/>
      </c>
      <c r="E4640" s="331" t="str">
        <f>IF(A4640="","",IFERROR(INDEX(Penerimaan,MATCH('Buku Besar'!A4640,Akun,0)),""))</f>
        <v/>
      </c>
      <c r="F4640" s="331" t="str">
        <f>IF(A4640="","",IFERROR(INDEX(Pengeluaran,MATCH('Buku Besar'!A4640,Akun,0)),""))</f>
        <v/>
      </c>
      <c r="H4640" s="91" t="str">
        <f t="shared" si="145"/>
        <v/>
      </c>
      <c r="I4640" s="330" t="str">
        <f>IF(H4640="","",IFERROR(INDEX(Tanggal1,MATCH('Buku Besar'!H4640,Akun1,0)),""))</f>
        <v/>
      </c>
      <c r="J4640" s="2" t="str">
        <f>IF(H4640="","",IFERROR(INDEX(Keterangan1,MATCH('Buku Besar'!H4640,Akun1,0)),""))</f>
        <v/>
      </c>
      <c r="K4640" s="2" t="str">
        <f>IF(H4640="","",IFERROR(INDEX(Reff1,MATCH('Buku Besar'!H4640,Akun1,0)),""))</f>
        <v/>
      </c>
      <c r="L4640" s="331" t="str">
        <f>IF(H4640="","",IFERROR(INDEX(Penerimaan1,MATCH('Buku Besar'!H4640,Akun1,0)),""))</f>
        <v/>
      </c>
      <c r="M4640" s="331" t="str">
        <f>IF(H4640="","",IFERROR(INDEX(Pengeluaran1,MATCH('Buku Besar'!H4640,Akun1,0)),""))</f>
        <v/>
      </c>
    </row>
    <row r="4641" spans="1:13" x14ac:dyDescent="0.25">
      <c r="A4641" s="91" t="str">
        <f t="shared" si="144"/>
        <v/>
      </c>
      <c r="B4641" s="330" t="str">
        <f>IF(A4641="","",IFERROR(INDEX(Tanggal,MATCH('Buku Besar'!A4641,Akun,0)),""))</f>
        <v/>
      </c>
      <c r="C4641" s="2" t="str">
        <f>IF(A4641="","",IFERROR(INDEX(Keterangan,MATCH('Buku Besar'!A4641,Akun,0)),""))</f>
        <v/>
      </c>
      <c r="D4641" s="2" t="str">
        <f>IF(A4641="","",IFERROR(INDEX(Reff,MATCH('Buku Besar'!A4641,Akun,0)),""))</f>
        <v/>
      </c>
      <c r="E4641" s="331" t="str">
        <f>IF(A4641="","",IFERROR(INDEX(Penerimaan,MATCH('Buku Besar'!A4641,Akun,0)),""))</f>
        <v/>
      </c>
      <c r="F4641" s="331" t="str">
        <f>IF(A4641="","",IFERROR(INDEX(Pengeluaran,MATCH('Buku Besar'!A4641,Akun,0)),""))</f>
        <v/>
      </c>
      <c r="H4641" s="91" t="str">
        <f t="shared" si="145"/>
        <v/>
      </c>
      <c r="I4641" s="330" t="str">
        <f>IF(H4641="","",IFERROR(INDEX(Tanggal1,MATCH('Buku Besar'!H4641,Akun1,0)),""))</f>
        <v/>
      </c>
      <c r="J4641" s="2" t="str">
        <f>IF(H4641="","",IFERROR(INDEX(Keterangan1,MATCH('Buku Besar'!H4641,Akun1,0)),""))</f>
        <v/>
      </c>
      <c r="K4641" s="2" t="str">
        <f>IF(H4641="","",IFERROR(INDEX(Reff1,MATCH('Buku Besar'!H4641,Akun1,0)),""))</f>
        <v/>
      </c>
      <c r="L4641" s="331" t="str">
        <f>IF(H4641="","",IFERROR(INDEX(Penerimaan1,MATCH('Buku Besar'!H4641,Akun1,0)),""))</f>
        <v/>
      </c>
      <c r="M4641" s="331" t="str">
        <f>IF(H4641="","",IFERROR(INDEX(Pengeluaran1,MATCH('Buku Besar'!H4641,Akun1,0)),""))</f>
        <v/>
      </c>
    </row>
    <row r="4642" spans="1:13" x14ac:dyDescent="0.25">
      <c r="A4642" s="91" t="str">
        <f t="shared" si="144"/>
        <v/>
      </c>
      <c r="B4642" s="330" t="str">
        <f>IF(A4642="","",IFERROR(INDEX(Tanggal,MATCH('Buku Besar'!A4642,Akun,0)),""))</f>
        <v/>
      </c>
      <c r="C4642" s="2" t="str">
        <f>IF(A4642="","",IFERROR(INDEX(Keterangan,MATCH('Buku Besar'!A4642,Akun,0)),""))</f>
        <v/>
      </c>
      <c r="D4642" s="2" t="str">
        <f>IF(A4642="","",IFERROR(INDEX(Reff,MATCH('Buku Besar'!A4642,Akun,0)),""))</f>
        <v/>
      </c>
      <c r="E4642" s="331" t="str">
        <f>IF(A4642="","",IFERROR(INDEX(Penerimaan,MATCH('Buku Besar'!A4642,Akun,0)),""))</f>
        <v/>
      </c>
      <c r="F4642" s="331" t="str">
        <f>IF(A4642="","",IFERROR(INDEX(Pengeluaran,MATCH('Buku Besar'!A4642,Akun,0)),""))</f>
        <v/>
      </c>
      <c r="H4642" s="91" t="str">
        <f t="shared" si="145"/>
        <v/>
      </c>
      <c r="I4642" s="330" t="str">
        <f>IF(H4642="","",IFERROR(INDEX(Tanggal1,MATCH('Buku Besar'!H4642,Akun1,0)),""))</f>
        <v/>
      </c>
      <c r="J4642" s="2" t="str">
        <f>IF(H4642="","",IFERROR(INDEX(Keterangan1,MATCH('Buku Besar'!H4642,Akun1,0)),""))</f>
        <v/>
      </c>
      <c r="K4642" s="2" t="str">
        <f>IF(H4642="","",IFERROR(INDEX(Reff1,MATCH('Buku Besar'!H4642,Akun1,0)),""))</f>
        <v/>
      </c>
      <c r="L4642" s="331" t="str">
        <f>IF(H4642="","",IFERROR(INDEX(Penerimaan1,MATCH('Buku Besar'!H4642,Akun1,0)),""))</f>
        <v/>
      </c>
      <c r="M4642" s="331" t="str">
        <f>IF(H4642="","",IFERROR(INDEX(Pengeluaran1,MATCH('Buku Besar'!H4642,Akun1,0)),""))</f>
        <v/>
      </c>
    </row>
    <row r="4643" spans="1:13" x14ac:dyDescent="0.25">
      <c r="A4643" s="91" t="str">
        <f t="shared" si="144"/>
        <v/>
      </c>
      <c r="B4643" s="330" t="str">
        <f>IF(A4643="","",IFERROR(INDEX(Tanggal,MATCH('Buku Besar'!A4643,Akun,0)),""))</f>
        <v/>
      </c>
      <c r="C4643" s="2" t="str">
        <f>IF(A4643="","",IFERROR(INDEX(Keterangan,MATCH('Buku Besar'!A4643,Akun,0)),""))</f>
        <v/>
      </c>
      <c r="D4643" s="2" t="str">
        <f>IF(A4643="","",IFERROR(INDEX(Reff,MATCH('Buku Besar'!A4643,Akun,0)),""))</f>
        <v/>
      </c>
      <c r="E4643" s="331" t="str">
        <f>IF(A4643="","",IFERROR(INDEX(Penerimaan,MATCH('Buku Besar'!A4643,Akun,0)),""))</f>
        <v/>
      </c>
      <c r="F4643" s="331" t="str">
        <f>IF(A4643="","",IFERROR(INDEX(Pengeluaran,MATCH('Buku Besar'!A4643,Akun,0)),""))</f>
        <v/>
      </c>
      <c r="H4643" s="91" t="str">
        <f t="shared" si="145"/>
        <v/>
      </c>
      <c r="I4643" s="330" t="str">
        <f>IF(H4643="","",IFERROR(INDEX(Tanggal1,MATCH('Buku Besar'!H4643,Akun1,0)),""))</f>
        <v/>
      </c>
      <c r="J4643" s="2" t="str">
        <f>IF(H4643="","",IFERROR(INDEX(Keterangan1,MATCH('Buku Besar'!H4643,Akun1,0)),""))</f>
        <v/>
      </c>
      <c r="K4643" s="2" t="str">
        <f>IF(H4643="","",IFERROR(INDEX(Reff1,MATCH('Buku Besar'!H4643,Akun1,0)),""))</f>
        <v/>
      </c>
      <c r="L4643" s="331" t="str">
        <f>IF(H4643="","",IFERROR(INDEX(Penerimaan1,MATCH('Buku Besar'!H4643,Akun1,0)),""))</f>
        <v/>
      </c>
      <c r="M4643" s="331" t="str">
        <f>IF(H4643="","",IFERROR(INDEX(Pengeluaran1,MATCH('Buku Besar'!H4643,Akun1,0)),""))</f>
        <v/>
      </c>
    </row>
    <row r="4644" spans="1:13" x14ac:dyDescent="0.25">
      <c r="A4644" s="91" t="str">
        <f t="shared" si="144"/>
        <v/>
      </c>
      <c r="B4644" s="330" t="str">
        <f>IF(A4644="","",IFERROR(INDEX(Tanggal,MATCH('Buku Besar'!A4644,Akun,0)),""))</f>
        <v/>
      </c>
      <c r="C4644" s="2" t="str">
        <f>IF(A4644="","",IFERROR(INDEX(Keterangan,MATCH('Buku Besar'!A4644,Akun,0)),""))</f>
        <v/>
      </c>
      <c r="D4644" s="2" t="str">
        <f>IF(A4644="","",IFERROR(INDEX(Reff,MATCH('Buku Besar'!A4644,Akun,0)),""))</f>
        <v/>
      </c>
      <c r="E4644" s="331" t="str">
        <f>IF(A4644="","",IFERROR(INDEX(Penerimaan,MATCH('Buku Besar'!A4644,Akun,0)),""))</f>
        <v/>
      </c>
      <c r="F4644" s="331" t="str">
        <f>IF(A4644="","",IFERROR(INDEX(Pengeluaran,MATCH('Buku Besar'!A4644,Akun,0)),""))</f>
        <v/>
      </c>
      <c r="H4644" s="91" t="str">
        <f t="shared" si="145"/>
        <v/>
      </c>
      <c r="I4644" s="330" t="str">
        <f>IF(H4644="","",IFERROR(INDEX(Tanggal1,MATCH('Buku Besar'!H4644,Akun1,0)),""))</f>
        <v/>
      </c>
      <c r="J4644" s="2" t="str">
        <f>IF(H4644="","",IFERROR(INDEX(Keterangan1,MATCH('Buku Besar'!H4644,Akun1,0)),""))</f>
        <v/>
      </c>
      <c r="K4644" s="2" t="str">
        <f>IF(H4644="","",IFERROR(INDEX(Reff1,MATCH('Buku Besar'!H4644,Akun1,0)),""))</f>
        <v/>
      </c>
      <c r="L4644" s="331" t="str">
        <f>IF(H4644="","",IFERROR(INDEX(Penerimaan1,MATCH('Buku Besar'!H4644,Akun1,0)),""))</f>
        <v/>
      </c>
      <c r="M4644" s="331" t="str">
        <f>IF(H4644="","",IFERROR(INDEX(Pengeluaran1,MATCH('Buku Besar'!H4644,Akun1,0)),""))</f>
        <v/>
      </c>
    </row>
    <row r="4645" spans="1:13" x14ac:dyDescent="0.25">
      <c r="A4645" s="91" t="str">
        <f t="shared" si="144"/>
        <v/>
      </c>
      <c r="B4645" s="330" t="str">
        <f>IF(A4645="","",IFERROR(INDEX(Tanggal,MATCH('Buku Besar'!A4645,Akun,0)),""))</f>
        <v/>
      </c>
      <c r="C4645" s="2" t="str">
        <f>IF(A4645="","",IFERROR(INDEX(Keterangan,MATCH('Buku Besar'!A4645,Akun,0)),""))</f>
        <v/>
      </c>
      <c r="D4645" s="2" t="str">
        <f>IF(A4645="","",IFERROR(INDEX(Reff,MATCH('Buku Besar'!A4645,Akun,0)),""))</f>
        <v/>
      </c>
      <c r="E4645" s="331" t="str">
        <f>IF(A4645="","",IFERROR(INDEX(Penerimaan,MATCH('Buku Besar'!A4645,Akun,0)),""))</f>
        <v/>
      </c>
      <c r="F4645" s="331" t="str">
        <f>IF(A4645="","",IFERROR(INDEX(Pengeluaran,MATCH('Buku Besar'!A4645,Akun,0)),""))</f>
        <v/>
      </c>
      <c r="H4645" s="91" t="str">
        <f t="shared" si="145"/>
        <v/>
      </c>
      <c r="I4645" s="330" t="str">
        <f>IF(H4645="","",IFERROR(INDEX(Tanggal1,MATCH('Buku Besar'!H4645,Akun1,0)),""))</f>
        <v/>
      </c>
      <c r="J4645" s="2" t="str">
        <f>IF(H4645="","",IFERROR(INDEX(Keterangan1,MATCH('Buku Besar'!H4645,Akun1,0)),""))</f>
        <v/>
      </c>
      <c r="K4645" s="2" t="str">
        <f>IF(H4645="","",IFERROR(INDEX(Reff1,MATCH('Buku Besar'!H4645,Akun1,0)),""))</f>
        <v/>
      </c>
      <c r="L4645" s="331" t="str">
        <f>IF(H4645="","",IFERROR(INDEX(Penerimaan1,MATCH('Buku Besar'!H4645,Akun1,0)),""))</f>
        <v/>
      </c>
      <c r="M4645" s="331" t="str">
        <f>IF(H4645="","",IFERROR(INDEX(Pengeluaran1,MATCH('Buku Besar'!H4645,Akun1,0)),""))</f>
        <v/>
      </c>
    </row>
    <row r="4646" spans="1:13" x14ac:dyDescent="0.25">
      <c r="A4646" s="91" t="str">
        <f t="shared" si="144"/>
        <v/>
      </c>
      <c r="B4646" s="330" t="str">
        <f>IF(A4646="","",IFERROR(INDEX(Tanggal,MATCH('Buku Besar'!A4646,Akun,0)),""))</f>
        <v/>
      </c>
      <c r="C4646" s="2" t="str">
        <f>IF(A4646="","",IFERROR(INDEX(Keterangan,MATCH('Buku Besar'!A4646,Akun,0)),""))</f>
        <v/>
      </c>
      <c r="D4646" s="2" t="str">
        <f>IF(A4646="","",IFERROR(INDEX(Reff,MATCH('Buku Besar'!A4646,Akun,0)),""))</f>
        <v/>
      </c>
      <c r="E4646" s="331" t="str">
        <f>IF(A4646="","",IFERROR(INDEX(Penerimaan,MATCH('Buku Besar'!A4646,Akun,0)),""))</f>
        <v/>
      </c>
      <c r="F4646" s="331" t="str">
        <f>IF(A4646="","",IFERROR(INDEX(Pengeluaran,MATCH('Buku Besar'!A4646,Akun,0)),""))</f>
        <v/>
      </c>
      <c r="H4646" s="91" t="str">
        <f t="shared" si="145"/>
        <v/>
      </c>
      <c r="I4646" s="330" t="str">
        <f>IF(H4646="","",IFERROR(INDEX(Tanggal1,MATCH('Buku Besar'!H4646,Akun1,0)),""))</f>
        <v/>
      </c>
      <c r="J4646" s="2" t="str">
        <f>IF(H4646="","",IFERROR(INDEX(Keterangan1,MATCH('Buku Besar'!H4646,Akun1,0)),""))</f>
        <v/>
      </c>
      <c r="K4646" s="2" t="str">
        <f>IF(H4646="","",IFERROR(INDEX(Reff1,MATCH('Buku Besar'!H4646,Akun1,0)),""))</f>
        <v/>
      </c>
      <c r="L4646" s="331" t="str">
        <f>IF(H4646="","",IFERROR(INDEX(Penerimaan1,MATCH('Buku Besar'!H4646,Akun1,0)),""))</f>
        <v/>
      </c>
      <c r="M4646" s="331" t="str">
        <f>IF(H4646="","",IFERROR(INDEX(Pengeluaran1,MATCH('Buku Besar'!H4646,Akun1,0)),""))</f>
        <v/>
      </c>
    </row>
    <row r="4647" spans="1:13" x14ac:dyDescent="0.25">
      <c r="A4647" s="91" t="str">
        <f t="shared" si="144"/>
        <v/>
      </c>
      <c r="B4647" s="330" t="str">
        <f>IF(A4647="","",IFERROR(INDEX(Tanggal,MATCH('Buku Besar'!A4647,Akun,0)),""))</f>
        <v/>
      </c>
      <c r="C4647" s="2" t="str">
        <f>IF(A4647="","",IFERROR(INDEX(Keterangan,MATCH('Buku Besar'!A4647,Akun,0)),""))</f>
        <v/>
      </c>
      <c r="D4647" s="2" t="str">
        <f>IF(A4647="","",IFERROR(INDEX(Reff,MATCH('Buku Besar'!A4647,Akun,0)),""))</f>
        <v/>
      </c>
      <c r="E4647" s="331" t="str">
        <f>IF(A4647="","",IFERROR(INDEX(Penerimaan,MATCH('Buku Besar'!A4647,Akun,0)),""))</f>
        <v/>
      </c>
      <c r="F4647" s="331" t="str">
        <f>IF(A4647="","",IFERROR(INDEX(Pengeluaran,MATCH('Buku Besar'!A4647,Akun,0)),""))</f>
        <v/>
      </c>
      <c r="H4647" s="91" t="str">
        <f t="shared" si="145"/>
        <v/>
      </c>
      <c r="I4647" s="330" t="str">
        <f>IF(H4647="","",IFERROR(INDEX(Tanggal1,MATCH('Buku Besar'!H4647,Akun1,0)),""))</f>
        <v/>
      </c>
      <c r="J4647" s="2" t="str">
        <f>IF(H4647="","",IFERROR(INDEX(Keterangan1,MATCH('Buku Besar'!H4647,Akun1,0)),""))</f>
        <v/>
      </c>
      <c r="K4647" s="2" t="str">
        <f>IF(H4647="","",IFERROR(INDEX(Reff1,MATCH('Buku Besar'!H4647,Akun1,0)),""))</f>
        <v/>
      </c>
      <c r="L4647" s="331" t="str">
        <f>IF(H4647="","",IFERROR(INDEX(Penerimaan1,MATCH('Buku Besar'!H4647,Akun1,0)),""))</f>
        <v/>
      </c>
      <c r="M4647" s="331" t="str">
        <f>IF(H4647="","",IFERROR(INDEX(Pengeluaran1,MATCH('Buku Besar'!H4647,Akun1,0)),""))</f>
        <v/>
      </c>
    </row>
    <row r="4648" spans="1:13" x14ac:dyDescent="0.25">
      <c r="A4648" s="91" t="str">
        <f t="shared" si="144"/>
        <v/>
      </c>
      <c r="B4648" s="330" t="str">
        <f>IF(A4648="","",IFERROR(INDEX(Tanggal,MATCH('Buku Besar'!A4648,Akun,0)),""))</f>
        <v/>
      </c>
      <c r="C4648" s="2" t="str">
        <f>IF(A4648="","",IFERROR(INDEX(Keterangan,MATCH('Buku Besar'!A4648,Akun,0)),""))</f>
        <v/>
      </c>
      <c r="D4648" s="2" t="str">
        <f>IF(A4648="","",IFERROR(INDEX(Reff,MATCH('Buku Besar'!A4648,Akun,0)),""))</f>
        <v/>
      </c>
      <c r="E4648" s="331" t="str">
        <f>IF(A4648="","",IFERROR(INDEX(Penerimaan,MATCH('Buku Besar'!A4648,Akun,0)),""))</f>
        <v/>
      </c>
      <c r="F4648" s="331" t="str">
        <f>IF(A4648="","",IFERROR(INDEX(Pengeluaran,MATCH('Buku Besar'!A4648,Akun,0)),""))</f>
        <v/>
      </c>
      <c r="H4648" s="91" t="str">
        <f t="shared" si="145"/>
        <v/>
      </c>
      <c r="I4648" s="330" t="str">
        <f>IF(H4648="","",IFERROR(INDEX(Tanggal1,MATCH('Buku Besar'!H4648,Akun1,0)),""))</f>
        <v/>
      </c>
      <c r="J4648" s="2" t="str">
        <f>IF(H4648="","",IFERROR(INDEX(Keterangan1,MATCH('Buku Besar'!H4648,Akun1,0)),""))</f>
        <v/>
      </c>
      <c r="K4648" s="2" t="str">
        <f>IF(H4648="","",IFERROR(INDEX(Reff1,MATCH('Buku Besar'!H4648,Akun1,0)),""))</f>
        <v/>
      </c>
      <c r="L4648" s="331" t="str">
        <f>IF(H4648="","",IFERROR(INDEX(Penerimaan1,MATCH('Buku Besar'!H4648,Akun1,0)),""))</f>
        <v/>
      </c>
      <c r="M4648" s="331" t="str">
        <f>IF(H4648="","",IFERROR(INDEX(Pengeluaran1,MATCH('Buku Besar'!H4648,Akun1,0)),""))</f>
        <v/>
      </c>
    </row>
    <row r="4649" spans="1:13" x14ac:dyDescent="0.25">
      <c r="A4649" s="91" t="str">
        <f t="shared" si="144"/>
        <v/>
      </c>
      <c r="B4649" s="330" t="str">
        <f>IF(A4649="","",IFERROR(INDEX(Tanggal,MATCH('Buku Besar'!A4649,Akun,0)),""))</f>
        <v/>
      </c>
      <c r="C4649" s="2" t="str">
        <f>IF(A4649="","",IFERROR(INDEX(Keterangan,MATCH('Buku Besar'!A4649,Akun,0)),""))</f>
        <v/>
      </c>
      <c r="D4649" s="2" t="str">
        <f>IF(A4649="","",IFERROR(INDEX(Reff,MATCH('Buku Besar'!A4649,Akun,0)),""))</f>
        <v/>
      </c>
      <c r="E4649" s="331" t="str">
        <f>IF(A4649="","",IFERROR(INDEX(Penerimaan,MATCH('Buku Besar'!A4649,Akun,0)),""))</f>
        <v/>
      </c>
      <c r="F4649" s="331" t="str">
        <f>IF(A4649="","",IFERROR(INDEX(Pengeluaran,MATCH('Buku Besar'!A4649,Akun,0)),""))</f>
        <v/>
      </c>
      <c r="H4649" s="91" t="str">
        <f t="shared" si="145"/>
        <v/>
      </c>
      <c r="I4649" s="330" t="str">
        <f>IF(H4649="","",IFERROR(INDEX(Tanggal1,MATCH('Buku Besar'!H4649,Akun1,0)),""))</f>
        <v/>
      </c>
      <c r="J4649" s="2" t="str">
        <f>IF(H4649="","",IFERROR(INDEX(Keterangan1,MATCH('Buku Besar'!H4649,Akun1,0)),""))</f>
        <v/>
      </c>
      <c r="K4649" s="2" t="str">
        <f>IF(H4649="","",IFERROR(INDEX(Reff1,MATCH('Buku Besar'!H4649,Akun1,0)),""))</f>
        <v/>
      </c>
      <c r="L4649" s="331" t="str">
        <f>IF(H4649="","",IFERROR(INDEX(Penerimaan1,MATCH('Buku Besar'!H4649,Akun1,0)),""))</f>
        <v/>
      </c>
      <c r="M4649" s="331" t="str">
        <f>IF(H4649="","",IFERROR(INDEX(Pengeluaran1,MATCH('Buku Besar'!H4649,Akun1,0)),""))</f>
        <v/>
      </c>
    </row>
    <row r="4650" spans="1:13" x14ac:dyDescent="0.25">
      <c r="A4650" s="91" t="str">
        <f t="shared" si="144"/>
        <v/>
      </c>
      <c r="B4650" s="330" t="str">
        <f>IF(A4650="","",IFERROR(INDEX(Tanggal,MATCH('Buku Besar'!A4650,Akun,0)),""))</f>
        <v/>
      </c>
      <c r="C4650" s="2" t="str">
        <f>IF(A4650="","",IFERROR(INDEX(Keterangan,MATCH('Buku Besar'!A4650,Akun,0)),""))</f>
        <v/>
      </c>
      <c r="D4650" s="2" t="str">
        <f>IF(A4650="","",IFERROR(INDEX(Reff,MATCH('Buku Besar'!A4650,Akun,0)),""))</f>
        <v/>
      </c>
      <c r="E4650" s="331" t="str">
        <f>IF(A4650="","",IFERROR(INDEX(Penerimaan,MATCH('Buku Besar'!A4650,Akun,0)),""))</f>
        <v/>
      </c>
      <c r="F4650" s="331" t="str">
        <f>IF(A4650="","",IFERROR(INDEX(Pengeluaran,MATCH('Buku Besar'!A4650,Akun,0)),""))</f>
        <v/>
      </c>
      <c r="H4650" s="91" t="str">
        <f t="shared" si="145"/>
        <v/>
      </c>
      <c r="I4650" s="330" t="str">
        <f>IF(H4650="","",IFERROR(INDEX(Tanggal1,MATCH('Buku Besar'!H4650,Akun1,0)),""))</f>
        <v/>
      </c>
      <c r="J4650" s="2" t="str">
        <f>IF(H4650="","",IFERROR(INDEX(Keterangan1,MATCH('Buku Besar'!H4650,Akun1,0)),""))</f>
        <v/>
      </c>
      <c r="K4650" s="2" t="str">
        <f>IF(H4650="","",IFERROR(INDEX(Reff1,MATCH('Buku Besar'!H4650,Akun1,0)),""))</f>
        <v/>
      </c>
      <c r="L4650" s="331" t="str">
        <f>IF(H4650="","",IFERROR(INDEX(Penerimaan1,MATCH('Buku Besar'!H4650,Akun1,0)),""))</f>
        <v/>
      </c>
      <c r="M4650" s="331" t="str">
        <f>IF(H4650="","",IFERROR(INDEX(Pengeluaran1,MATCH('Buku Besar'!H4650,Akun1,0)),""))</f>
        <v/>
      </c>
    </row>
    <row r="4651" spans="1:13" x14ac:dyDescent="0.25">
      <c r="A4651" s="91" t="str">
        <f t="shared" si="144"/>
        <v/>
      </c>
      <c r="B4651" s="330" t="str">
        <f>IF(A4651="","",IFERROR(INDEX(Tanggal,MATCH('Buku Besar'!A4651,Akun,0)),""))</f>
        <v/>
      </c>
      <c r="C4651" s="2" t="str">
        <f>IF(A4651="","",IFERROR(INDEX(Keterangan,MATCH('Buku Besar'!A4651,Akun,0)),""))</f>
        <v/>
      </c>
      <c r="D4651" s="2" t="str">
        <f>IF(A4651="","",IFERROR(INDEX(Reff,MATCH('Buku Besar'!A4651,Akun,0)),""))</f>
        <v/>
      </c>
      <c r="E4651" s="331" t="str">
        <f>IF(A4651="","",IFERROR(INDEX(Penerimaan,MATCH('Buku Besar'!A4651,Akun,0)),""))</f>
        <v/>
      </c>
      <c r="F4651" s="331" t="str">
        <f>IF(A4651="","",IFERROR(INDEX(Pengeluaran,MATCH('Buku Besar'!A4651,Akun,0)),""))</f>
        <v/>
      </c>
      <c r="H4651" s="91" t="str">
        <f t="shared" si="145"/>
        <v/>
      </c>
      <c r="I4651" s="330" t="str">
        <f>IF(H4651="","",IFERROR(INDEX(Tanggal1,MATCH('Buku Besar'!H4651,Akun1,0)),""))</f>
        <v/>
      </c>
      <c r="J4651" s="2" t="str">
        <f>IF(H4651="","",IFERROR(INDEX(Keterangan1,MATCH('Buku Besar'!H4651,Akun1,0)),""))</f>
        <v/>
      </c>
      <c r="K4651" s="2" t="str">
        <f>IF(H4651="","",IFERROR(INDEX(Reff1,MATCH('Buku Besar'!H4651,Akun1,0)),""))</f>
        <v/>
      </c>
      <c r="L4651" s="331" t="str">
        <f>IF(H4651="","",IFERROR(INDEX(Penerimaan1,MATCH('Buku Besar'!H4651,Akun1,0)),""))</f>
        <v/>
      </c>
      <c r="M4651" s="331" t="str">
        <f>IF(H4651="","",IFERROR(INDEX(Pengeluaran1,MATCH('Buku Besar'!H4651,Akun1,0)),""))</f>
        <v/>
      </c>
    </row>
    <row r="4652" spans="1:13" x14ac:dyDescent="0.25">
      <c r="A4652" s="91" t="str">
        <f t="shared" si="144"/>
        <v/>
      </c>
      <c r="B4652" s="330" t="str">
        <f>IF(A4652="","",IFERROR(INDEX(Tanggal,MATCH('Buku Besar'!A4652,Akun,0)),""))</f>
        <v/>
      </c>
      <c r="C4652" s="2" t="str">
        <f>IF(A4652="","",IFERROR(INDEX(Keterangan,MATCH('Buku Besar'!A4652,Akun,0)),""))</f>
        <v/>
      </c>
      <c r="D4652" s="2" t="str">
        <f>IF(A4652="","",IFERROR(INDEX(Reff,MATCH('Buku Besar'!A4652,Akun,0)),""))</f>
        <v/>
      </c>
      <c r="E4652" s="331" t="str">
        <f>IF(A4652="","",IFERROR(INDEX(Penerimaan,MATCH('Buku Besar'!A4652,Akun,0)),""))</f>
        <v/>
      </c>
      <c r="F4652" s="331" t="str">
        <f>IF(A4652="","",IFERROR(INDEX(Pengeluaran,MATCH('Buku Besar'!A4652,Akun,0)),""))</f>
        <v/>
      </c>
      <c r="H4652" s="91" t="str">
        <f t="shared" si="145"/>
        <v/>
      </c>
      <c r="I4652" s="330" t="str">
        <f>IF(H4652="","",IFERROR(INDEX(Tanggal1,MATCH('Buku Besar'!H4652,Akun1,0)),""))</f>
        <v/>
      </c>
      <c r="J4652" s="2" t="str">
        <f>IF(H4652="","",IFERROR(INDEX(Keterangan1,MATCH('Buku Besar'!H4652,Akun1,0)),""))</f>
        <v/>
      </c>
      <c r="K4652" s="2" t="str">
        <f>IF(H4652="","",IFERROR(INDEX(Reff1,MATCH('Buku Besar'!H4652,Akun1,0)),""))</f>
        <v/>
      </c>
      <c r="L4652" s="331" t="str">
        <f>IF(H4652="","",IFERROR(INDEX(Penerimaan1,MATCH('Buku Besar'!H4652,Akun1,0)),""))</f>
        <v/>
      </c>
      <c r="M4652" s="331" t="str">
        <f>IF(H4652="","",IFERROR(INDEX(Pengeluaran1,MATCH('Buku Besar'!H4652,Akun1,0)),""))</f>
        <v/>
      </c>
    </row>
    <row r="4653" spans="1:13" x14ac:dyDescent="0.25">
      <c r="A4653" s="91" t="str">
        <f t="shared" si="144"/>
        <v/>
      </c>
      <c r="B4653" s="330" t="str">
        <f>IF(A4653="","",IFERROR(INDEX(Tanggal,MATCH('Buku Besar'!A4653,Akun,0)),""))</f>
        <v/>
      </c>
      <c r="C4653" s="2" t="str">
        <f>IF(A4653="","",IFERROR(INDEX(Keterangan,MATCH('Buku Besar'!A4653,Akun,0)),""))</f>
        <v/>
      </c>
      <c r="D4653" s="2" t="str">
        <f>IF(A4653="","",IFERROR(INDEX(Reff,MATCH('Buku Besar'!A4653,Akun,0)),""))</f>
        <v/>
      </c>
      <c r="E4653" s="331" t="str">
        <f>IF(A4653="","",IFERROR(INDEX(Penerimaan,MATCH('Buku Besar'!A4653,Akun,0)),""))</f>
        <v/>
      </c>
      <c r="F4653" s="331" t="str">
        <f>IF(A4653="","",IFERROR(INDEX(Pengeluaran,MATCH('Buku Besar'!A4653,Akun,0)),""))</f>
        <v/>
      </c>
      <c r="H4653" s="91" t="str">
        <f t="shared" si="145"/>
        <v/>
      </c>
      <c r="I4653" s="330" t="str">
        <f>IF(H4653="","",IFERROR(INDEX(Tanggal1,MATCH('Buku Besar'!H4653,Akun1,0)),""))</f>
        <v/>
      </c>
      <c r="J4653" s="2" t="str">
        <f>IF(H4653="","",IFERROR(INDEX(Keterangan1,MATCH('Buku Besar'!H4653,Akun1,0)),""))</f>
        <v/>
      </c>
      <c r="K4653" s="2" t="str">
        <f>IF(H4653="","",IFERROR(INDEX(Reff1,MATCH('Buku Besar'!H4653,Akun1,0)),""))</f>
        <v/>
      </c>
      <c r="L4653" s="331" t="str">
        <f>IF(H4653="","",IFERROR(INDEX(Penerimaan1,MATCH('Buku Besar'!H4653,Akun1,0)),""))</f>
        <v/>
      </c>
      <c r="M4653" s="331" t="str">
        <f>IF(H4653="","",IFERROR(INDEX(Pengeluaran1,MATCH('Buku Besar'!H4653,Akun1,0)),""))</f>
        <v/>
      </c>
    </row>
    <row r="4654" spans="1:13" x14ac:dyDescent="0.25">
      <c r="A4654" s="91" t="str">
        <f t="shared" si="144"/>
        <v/>
      </c>
      <c r="B4654" s="330" t="str">
        <f>IF(A4654="","",IFERROR(INDEX(Tanggal,MATCH('Buku Besar'!A4654,Akun,0)),""))</f>
        <v/>
      </c>
      <c r="C4654" s="2" t="str">
        <f>IF(A4654="","",IFERROR(INDEX(Keterangan,MATCH('Buku Besar'!A4654,Akun,0)),""))</f>
        <v/>
      </c>
      <c r="D4654" s="2" t="str">
        <f>IF(A4654="","",IFERROR(INDEX(Reff,MATCH('Buku Besar'!A4654,Akun,0)),""))</f>
        <v/>
      </c>
      <c r="E4654" s="331" t="str">
        <f>IF(A4654="","",IFERROR(INDEX(Penerimaan,MATCH('Buku Besar'!A4654,Akun,0)),""))</f>
        <v/>
      </c>
      <c r="F4654" s="331" t="str">
        <f>IF(A4654="","",IFERROR(INDEX(Pengeluaran,MATCH('Buku Besar'!A4654,Akun,0)),""))</f>
        <v/>
      </c>
      <c r="H4654" s="91" t="str">
        <f t="shared" si="145"/>
        <v/>
      </c>
      <c r="I4654" s="330" t="str">
        <f>IF(H4654="","",IFERROR(INDEX(Tanggal1,MATCH('Buku Besar'!H4654,Akun1,0)),""))</f>
        <v/>
      </c>
      <c r="J4654" s="2" t="str">
        <f>IF(H4654="","",IFERROR(INDEX(Keterangan1,MATCH('Buku Besar'!H4654,Akun1,0)),""))</f>
        <v/>
      </c>
      <c r="K4654" s="2" t="str">
        <f>IF(H4654="","",IFERROR(INDEX(Reff1,MATCH('Buku Besar'!H4654,Akun1,0)),""))</f>
        <v/>
      </c>
      <c r="L4654" s="331" t="str">
        <f>IF(H4654="","",IFERROR(INDEX(Penerimaan1,MATCH('Buku Besar'!H4654,Akun1,0)),""))</f>
        <v/>
      </c>
      <c r="M4654" s="331" t="str">
        <f>IF(H4654="","",IFERROR(INDEX(Pengeluaran1,MATCH('Buku Besar'!H4654,Akun1,0)),""))</f>
        <v/>
      </c>
    </row>
    <row r="4655" spans="1:13" x14ac:dyDescent="0.25">
      <c r="A4655" s="91" t="str">
        <f t="shared" si="144"/>
        <v/>
      </c>
      <c r="B4655" s="330" t="str">
        <f>IF(A4655="","",IFERROR(INDEX(Tanggal,MATCH('Buku Besar'!A4655,Akun,0)),""))</f>
        <v/>
      </c>
      <c r="C4655" s="2" t="str">
        <f>IF(A4655="","",IFERROR(INDEX(Keterangan,MATCH('Buku Besar'!A4655,Akun,0)),""))</f>
        <v/>
      </c>
      <c r="D4655" s="2" t="str">
        <f>IF(A4655="","",IFERROR(INDEX(Reff,MATCH('Buku Besar'!A4655,Akun,0)),""))</f>
        <v/>
      </c>
      <c r="E4655" s="331" t="str">
        <f>IF(A4655="","",IFERROR(INDEX(Penerimaan,MATCH('Buku Besar'!A4655,Akun,0)),""))</f>
        <v/>
      </c>
      <c r="F4655" s="331" t="str">
        <f>IF(A4655="","",IFERROR(INDEX(Pengeluaran,MATCH('Buku Besar'!A4655,Akun,0)),""))</f>
        <v/>
      </c>
      <c r="H4655" s="91" t="str">
        <f t="shared" si="145"/>
        <v/>
      </c>
      <c r="I4655" s="330" t="str">
        <f>IF(H4655="","",IFERROR(INDEX(Tanggal1,MATCH('Buku Besar'!H4655,Akun1,0)),""))</f>
        <v/>
      </c>
      <c r="J4655" s="2" t="str">
        <f>IF(H4655="","",IFERROR(INDEX(Keterangan1,MATCH('Buku Besar'!H4655,Akun1,0)),""))</f>
        <v/>
      </c>
      <c r="K4655" s="2" t="str">
        <f>IF(H4655="","",IFERROR(INDEX(Reff1,MATCH('Buku Besar'!H4655,Akun1,0)),""))</f>
        <v/>
      </c>
      <c r="L4655" s="331" t="str">
        <f>IF(H4655="","",IFERROR(INDEX(Penerimaan1,MATCH('Buku Besar'!H4655,Akun1,0)),""))</f>
        <v/>
      </c>
      <c r="M4655" s="331" t="str">
        <f>IF(H4655="","",IFERROR(INDEX(Pengeluaran1,MATCH('Buku Besar'!H4655,Akun1,0)),""))</f>
        <v/>
      </c>
    </row>
    <row r="4656" spans="1:13" x14ac:dyDescent="0.25">
      <c r="A4656" s="91" t="str">
        <f t="shared" si="144"/>
        <v/>
      </c>
      <c r="B4656" s="330" t="str">
        <f>IF(A4656="","",IFERROR(INDEX(Tanggal,MATCH('Buku Besar'!A4656,Akun,0)),""))</f>
        <v/>
      </c>
      <c r="C4656" s="2" t="str">
        <f>IF(A4656="","",IFERROR(INDEX(Keterangan,MATCH('Buku Besar'!A4656,Akun,0)),""))</f>
        <v/>
      </c>
      <c r="D4656" s="2" t="str">
        <f>IF(A4656="","",IFERROR(INDEX(Reff,MATCH('Buku Besar'!A4656,Akun,0)),""))</f>
        <v/>
      </c>
      <c r="E4656" s="331" t="str">
        <f>IF(A4656="","",IFERROR(INDEX(Penerimaan,MATCH('Buku Besar'!A4656,Akun,0)),""))</f>
        <v/>
      </c>
      <c r="F4656" s="331" t="str">
        <f>IF(A4656="","",IFERROR(INDEX(Pengeluaran,MATCH('Buku Besar'!A4656,Akun,0)),""))</f>
        <v/>
      </c>
      <c r="H4656" s="91" t="str">
        <f t="shared" si="145"/>
        <v/>
      </c>
      <c r="I4656" s="330" t="str">
        <f>IF(H4656="","",IFERROR(INDEX(Tanggal1,MATCH('Buku Besar'!H4656,Akun1,0)),""))</f>
        <v/>
      </c>
      <c r="J4656" s="2" t="str">
        <f>IF(H4656="","",IFERROR(INDEX(Keterangan1,MATCH('Buku Besar'!H4656,Akun1,0)),""))</f>
        <v/>
      </c>
      <c r="K4656" s="2" t="str">
        <f>IF(H4656="","",IFERROR(INDEX(Reff1,MATCH('Buku Besar'!H4656,Akun1,0)),""))</f>
        <v/>
      </c>
      <c r="L4656" s="331" t="str">
        <f>IF(H4656="","",IFERROR(INDEX(Penerimaan1,MATCH('Buku Besar'!H4656,Akun1,0)),""))</f>
        <v/>
      </c>
      <c r="M4656" s="331" t="str">
        <f>IF(H4656="","",IFERROR(INDEX(Pengeluaran1,MATCH('Buku Besar'!H4656,Akun1,0)),""))</f>
        <v/>
      </c>
    </row>
    <row r="4657" spans="1:13" x14ac:dyDescent="0.25">
      <c r="A4657" s="91" t="str">
        <f t="shared" si="144"/>
        <v/>
      </c>
      <c r="B4657" s="330" t="str">
        <f>IF(A4657="","",IFERROR(INDEX(Tanggal,MATCH('Buku Besar'!A4657,Akun,0)),""))</f>
        <v/>
      </c>
      <c r="C4657" s="2" t="str">
        <f>IF(A4657="","",IFERROR(INDEX(Keterangan,MATCH('Buku Besar'!A4657,Akun,0)),""))</f>
        <v/>
      </c>
      <c r="D4657" s="2" t="str">
        <f>IF(A4657="","",IFERROR(INDEX(Reff,MATCH('Buku Besar'!A4657,Akun,0)),""))</f>
        <v/>
      </c>
      <c r="E4657" s="331" t="str">
        <f>IF(A4657="","",IFERROR(INDEX(Penerimaan,MATCH('Buku Besar'!A4657,Akun,0)),""))</f>
        <v/>
      </c>
      <c r="F4657" s="331" t="str">
        <f>IF(A4657="","",IFERROR(INDEX(Pengeluaran,MATCH('Buku Besar'!A4657,Akun,0)),""))</f>
        <v/>
      </c>
      <c r="H4657" s="91" t="str">
        <f t="shared" si="145"/>
        <v/>
      </c>
      <c r="I4657" s="330" t="str">
        <f>IF(H4657="","",IFERROR(INDEX(Tanggal1,MATCH('Buku Besar'!H4657,Akun1,0)),""))</f>
        <v/>
      </c>
      <c r="J4657" s="2" t="str">
        <f>IF(H4657="","",IFERROR(INDEX(Keterangan1,MATCH('Buku Besar'!H4657,Akun1,0)),""))</f>
        <v/>
      </c>
      <c r="K4657" s="2" t="str">
        <f>IF(H4657="","",IFERROR(INDEX(Reff1,MATCH('Buku Besar'!H4657,Akun1,0)),""))</f>
        <v/>
      </c>
      <c r="L4657" s="331" t="str">
        <f>IF(H4657="","",IFERROR(INDEX(Penerimaan1,MATCH('Buku Besar'!H4657,Akun1,0)),""))</f>
        <v/>
      </c>
      <c r="M4657" s="331" t="str">
        <f>IF(H4657="","",IFERROR(INDEX(Pengeluaran1,MATCH('Buku Besar'!H4657,Akun1,0)),""))</f>
        <v/>
      </c>
    </row>
    <row r="4658" spans="1:13" x14ac:dyDescent="0.25">
      <c r="A4658" s="91" t="str">
        <f t="shared" si="144"/>
        <v/>
      </c>
      <c r="B4658" s="330" t="str">
        <f>IF(A4658="","",IFERROR(INDEX(Tanggal,MATCH('Buku Besar'!A4658,Akun,0)),""))</f>
        <v/>
      </c>
      <c r="C4658" s="2" t="str">
        <f>IF(A4658="","",IFERROR(INDEX(Keterangan,MATCH('Buku Besar'!A4658,Akun,0)),""))</f>
        <v/>
      </c>
      <c r="D4658" s="2" t="str">
        <f>IF(A4658="","",IFERROR(INDEX(Reff,MATCH('Buku Besar'!A4658,Akun,0)),""))</f>
        <v/>
      </c>
      <c r="E4658" s="331" t="str">
        <f>IF(A4658="","",IFERROR(INDEX(Penerimaan,MATCH('Buku Besar'!A4658,Akun,0)),""))</f>
        <v/>
      </c>
      <c r="F4658" s="331" t="str">
        <f>IF(A4658="","",IFERROR(INDEX(Pengeluaran,MATCH('Buku Besar'!A4658,Akun,0)),""))</f>
        <v/>
      </c>
      <c r="H4658" s="91" t="str">
        <f t="shared" si="145"/>
        <v/>
      </c>
      <c r="I4658" s="330" t="str">
        <f>IF(H4658="","",IFERROR(INDEX(Tanggal1,MATCH('Buku Besar'!H4658,Akun1,0)),""))</f>
        <v/>
      </c>
      <c r="J4658" s="2" t="str">
        <f>IF(H4658="","",IFERROR(INDEX(Keterangan1,MATCH('Buku Besar'!H4658,Akun1,0)),""))</f>
        <v/>
      </c>
      <c r="K4658" s="2" t="str">
        <f>IF(H4658="","",IFERROR(INDEX(Reff1,MATCH('Buku Besar'!H4658,Akun1,0)),""))</f>
        <v/>
      </c>
      <c r="L4658" s="331" t="str">
        <f>IF(H4658="","",IFERROR(INDEX(Penerimaan1,MATCH('Buku Besar'!H4658,Akun1,0)),""))</f>
        <v/>
      </c>
      <c r="M4658" s="331" t="str">
        <f>IF(H4658="","",IFERROR(INDEX(Pengeluaran1,MATCH('Buku Besar'!H4658,Akun1,0)),""))</f>
        <v/>
      </c>
    </row>
    <row r="4659" spans="1:13" x14ac:dyDescent="0.25">
      <c r="A4659" s="91" t="str">
        <f t="shared" si="144"/>
        <v/>
      </c>
      <c r="B4659" s="330" t="str">
        <f>IF(A4659="","",IFERROR(INDEX(Tanggal,MATCH('Buku Besar'!A4659,Akun,0)),""))</f>
        <v/>
      </c>
      <c r="C4659" s="2" t="str">
        <f>IF(A4659="","",IFERROR(INDEX(Keterangan,MATCH('Buku Besar'!A4659,Akun,0)),""))</f>
        <v/>
      </c>
      <c r="D4659" s="2" t="str">
        <f>IF(A4659="","",IFERROR(INDEX(Reff,MATCH('Buku Besar'!A4659,Akun,0)),""))</f>
        <v/>
      </c>
      <c r="E4659" s="331" t="str">
        <f>IF(A4659="","",IFERROR(INDEX(Penerimaan,MATCH('Buku Besar'!A4659,Akun,0)),""))</f>
        <v/>
      </c>
      <c r="F4659" s="331" t="str">
        <f>IF(A4659="","",IFERROR(INDEX(Pengeluaran,MATCH('Buku Besar'!A4659,Akun,0)),""))</f>
        <v/>
      </c>
      <c r="H4659" s="91" t="str">
        <f t="shared" si="145"/>
        <v/>
      </c>
      <c r="I4659" s="330" t="str">
        <f>IF(H4659="","",IFERROR(INDEX(Tanggal1,MATCH('Buku Besar'!H4659,Akun1,0)),""))</f>
        <v/>
      </c>
      <c r="J4659" s="2" t="str">
        <f>IF(H4659="","",IFERROR(INDEX(Keterangan1,MATCH('Buku Besar'!H4659,Akun1,0)),""))</f>
        <v/>
      </c>
      <c r="K4659" s="2" t="str">
        <f>IF(H4659="","",IFERROR(INDEX(Reff1,MATCH('Buku Besar'!H4659,Akun1,0)),""))</f>
        <v/>
      </c>
      <c r="L4659" s="331" t="str">
        <f>IF(H4659="","",IFERROR(INDEX(Penerimaan1,MATCH('Buku Besar'!H4659,Akun1,0)),""))</f>
        <v/>
      </c>
      <c r="M4659" s="331" t="str">
        <f>IF(H4659="","",IFERROR(INDEX(Pengeluaran1,MATCH('Buku Besar'!H4659,Akun1,0)),""))</f>
        <v/>
      </c>
    </row>
    <row r="4660" spans="1:13" x14ac:dyDescent="0.25">
      <c r="A4660" s="91" t="str">
        <f t="shared" si="144"/>
        <v/>
      </c>
      <c r="B4660" s="330" t="str">
        <f>IF(A4660="","",IFERROR(INDEX(Tanggal,MATCH('Buku Besar'!A4660,Akun,0)),""))</f>
        <v/>
      </c>
      <c r="C4660" s="2" t="str">
        <f>IF(A4660="","",IFERROR(INDEX(Keterangan,MATCH('Buku Besar'!A4660,Akun,0)),""))</f>
        <v/>
      </c>
      <c r="D4660" s="2" t="str">
        <f>IF(A4660="","",IFERROR(INDEX(Reff,MATCH('Buku Besar'!A4660,Akun,0)),""))</f>
        <v/>
      </c>
      <c r="E4660" s="331" t="str">
        <f>IF(A4660="","",IFERROR(INDEX(Penerimaan,MATCH('Buku Besar'!A4660,Akun,0)),""))</f>
        <v/>
      </c>
      <c r="F4660" s="331" t="str">
        <f>IF(A4660="","",IFERROR(INDEX(Pengeluaran,MATCH('Buku Besar'!A4660,Akun,0)),""))</f>
        <v/>
      </c>
      <c r="H4660" s="91" t="str">
        <f t="shared" si="145"/>
        <v/>
      </c>
      <c r="I4660" s="330" t="str">
        <f>IF(H4660="","",IFERROR(INDEX(Tanggal1,MATCH('Buku Besar'!H4660,Akun1,0)),""))</f>
        <v/>
      </c>
      <c r="J4660" s="2" t="str">
        <f>IF(H4660="","",IFERROR(INDEX(Keterangan1,MATCH('Buku Besar'!H4660,Akun1,0)),""))</f>
        <v/>
      </c>
      <c r="K4660" s="2" t="str">
        <f>IF(H4660="","",IFERROR(INDEX(Reff1,MATCH('Buku Besar'!H4660,Akun1,0)),""))</f>
        <v/>
      </c>
      <c r="L4660" s="331" t="str">
        <f>IF(H4660="","",IFERROR(INDEX(Penerimaan1,MATCH('Buku Besar'!H4660,Akun1,0)),""))</f>
        <v/>
      </c>
      <c r="M4660" s="331" t="str">
        <f>IF(H4660="","",IFERROR(INDEX(Pengeluaran1,MATCH('Buku Besar'!H4660,Akun1,0)),""))</f>
        <v/>
      </c>
    </row>
    <row r="4661" spans="1:13" x14ac:dyDescent="0.25">
      <c r="A4661" s="91" t="str">
        <f t="shared" si="144"/>
        <v/>
      </c>
      <c r="B4661" s="330" t="str">
        <f>IF(A4661="","",IFERROR(INDEX(Tanggal,MATCH('Buku Besar'!A4661,Akun,0)),""))</f>
        <v/>
      </c>
      <c r="C4661" s="2" t="str">
        <f>IF(A4661="","",IFERROR(INDEX(Keterangan,MATCH('Buku Besar'!A4661,Akun,0)),""))</f>
        <v/>
      </c>
      <c r="D4661" s="2" t="str">
        <f>IF(A4661="","",IFERROR(INDEX(Reff,MATCH('Buku Besar'!A4661,Akun,0)),""))</f>
        <v/>
      </c>
      <c r="E4661" s="331" t="str">
        <f>IF(A4661="","",IFERROR(INDEX(Penerimaan,MATCH('Buku Besar'!A4661,Akun,0)),""))</f>
        <v/>
      </c>
      <c r="F4661" s="331" t="str">
        <f>IF(A4661="","",IFERROR(INDEX(Pengeluaran,MATCH('Buku Besar'!A4661,Akun,0)),""))</f>
        <v/>
      </c>
      <c r="H4661" s="91" t="str">
        <f t="shared" si="145"/>
        <v/>
      </c>
      <c r="I4661" s="330" t="str">
        <f>IF(H4661="","",IFERROR(INDEX(Tanggal1,MATCH('Buku Besar'!H4661,Akun1,0)),""))</f>
        <v/>
      </c>
      <c r="J4661" s="2" t="str">
        <f>IF(H4661="","",IFERROR(INDEX(Keterangan1,MATCH('Buku Besar'!H4661,Akun1,0)),""))</f>
        <v/>
      </c>
      <c r="K4661" s="2" t="str">
        <f>IF(H4661="","",IFERROR(INDEX(Reff1,MATCH('Buku Besar'!H4661,Akun1,0)),""))</f>
        <v/>
      </c>
      <c r="L4661" s="331" t="str">
        <f>IF(H4661="","",IFERROR(INDEX(Penerimaan1,MATCH('Buku Besar'!H4661,Akun1,0)),""))</f>
        <v/>
      </c>
      <c r="M4661" s="331" t="str">
        <f>IF(H4661="","",IFERROR(INDEX(Pengeluaran1,MATCH('Buku Besar'!H4661,Akun1,0)),""))</f>
        <v/>
      </c>
    </row>
    <row r="4662" spans="1:13" x14ac:dyDescent="0.25">
      <c r="A4662" s="91" t="str">
        <f t="shared" si="144"/>
        <v/>
      </c>
      <c r="B4662" s="330" t="str">
        <f>IF(A4662="","",IFERROR(INDEX(Tanggal,MATCH('Buku Besar'!A4662,Akun,0)),""))</f>
        <v/>
      </c>
      <c r="C4662" s="2" t="str">
        <f>IF(A4662="","",IFERROR(INDEX(Keterangan,MATCH('Buku Besar'!A4662,Akun,0)),""))</f>
        <v/>
      </c>
      <c r="D4662" s="2" t="str">
        <f>IF(A4662="","",IFERROR(INDEX(Reff,MATCH('Buku Besar'!A4662,Akun,0)),""))</f>
        <v/>
      </c>
      <c r="E4662" s="331" t="str">
        <f>IF(A4662="","",IFERROR(INDEX(Penerimaan,MATCH('Buku Besar'!A4662,Akun,0)),""))</f>
        <v/>
      </c>
      <c r="F4662" s="331" t="str">
        <f>IF(A4662="","",IFERROR(INDEX(Pengeluaran,MATCH('Buku Besar'!A4662,Akun,0)),""))</f>
        <v/>
      </c>
      <c r="H4662" s="91" t="str">
        <f t="shared" si="145"/>
        <v/>
      </c>
      <c r="I4662" s="330" t="str">
        <f>IF(H4662="","",IFERROR(INDEX(Tanggal1,MATCH('Buku Besar'!H4662,Akun1,0)),""))</f>
        <v/>
      </c>
      <c r="J4662" s="2" t="str">
        <f>IF(H4662="","",IFERROR(INDEX(Keterangan1,MATCH('Buku Besar'!H4662,Akun1,0)),""))</f>
        <v/>
      </c>
      <c r="K4662" s="2" t="str">
        <f>IF(H4662="","",IFERROR(INDEX(Reff1,MATCH('Buku Besar'!H4662,Akun1,0)),""))</f>
        <v/>
      </c>
      <c r="L4662" s="331" t="str">
        <f>IF(H4662="","",IFERROR(INDEX(Penerimaan1,MATCH('Buku Besar'!H4662,Akun1,0)),""))</f>
        <v/>
      </c>
      <c r="M4662" s="331" t="str">
        <f>IF(H4662="","",IFERROR(INDEX(Pengeluaran1,MATCH('Buku Besar'!H4662,Akun1,0)),""))</f>
        <v/>
      </c>
    </row>
    <row r="4663" spans="1:13" x14ac:dyDescent="0.25">
      <c r="A4663" s="91" t="str">
        <f t="shared" si="144"/>
        <v/>
      </c>
      <c r="B4663" s="330" t="str">
        <f>IF(A4663="","",IFERROR(INDEX(Tanggal,MATCH('Buku Besar'!A4663,Akun,0)),""))</f>
        <v/>
      </c>
      <c r="C4663" s="2" t="str">
        <f>IF(A4663="","",IFERROR(INDEX(Keterangan,MATCH('Buku Besar'!A4663,Akun,0)),""))</f>
        <v/>
      </c>
      <c r="D4663" s="2" t="str">
        <f>IF(A4663="","",IFERROR(INDEX(Reff,MATCH('Buku Besar'!A4663,Akun,0)),""))</f>
        <v/>
      </c>
      <c r="E4663" s="331" t="str">
        <f>IF(A4663="","",IFERROR(INDEX(Penerimaan,MATCH('Buku Besar'!A4663,Akun,0)),""))</f>
        <v/>
      </c>
      <c r="F4663" s="331" t="str">
        <f>IF(A4663="","",IFERROR(INDEX(Pengeluaran,MATCH('Buku Besar'!A4663,Akun,0)),""))</f>
        <v/>
      </c>
      <c r="H4663" s="91" t="str">
        <f t="shared" si="145"/>
        <v/>
      </c>
      <c r="I4663" s="330" t="str">
        <f>IF(H4663="","",IFERROR(INDEX(Tanggal1,MATCH('Buku Besar'!H4663,Akun1,0)),""))</f>
        <v/>
      </c>
      <c r="J4663" s="2" t="str">
        <f>IF(H4663="","",IFERROR(INDEX(Keterangan1,MATCH('Buku Besar'!H4663,Akun1,0)),""))</f>
        <v/>
      </c>
      <c r="K4663" s="2" t="str">
        <f>IF(H4663="","",IFERROR(INDEX(Reff1,MATCH('Buku Besar'!H4663,Akun1,0)),""))</f>
        <v/>
      </c>
      <c r="L4663" s="331" t="str">
        <f>IF(H4663="","",IFERROR(INDEX(Penerimaan1,MATCH('Buku Besar'!H4663,Akun1,0)),""))</f>
        <v/>
      </c>
      <c r="M4663" s="331" t="str">
        <f>IF(H4663="","",IFERROR(INDEX(Pengeluaran1,MATCH('Buku Besar'!H4663,Akun1,0)),""))</f>
        <v/>
      </c>
    </row>
    <row r="4664" spans="1:13" x14ac:dyDescent="0.25">
      <c r="A4664" s="91" t="str">
        <f t="shared" si="144"/>
        <v/>
      </c>
      <c r="B4664" s="330" t="str">
        <f>IF(A4664="","",IFERROR(INDEX(Tanggal,MATCH('Buku Besar'!A4664,Akun,0)),""))</f>
        <v/>
      </c>
      <c r="C4664" s="2" t="str">
        <f>IF(A4664="","",IFERROR(INDEX(Keterangan,MATCH('Buku Besar'!A4664,Akun,0)),""))</f>
        <v/>
      </c>
      <c r="D4664" s="2" t="str">
        <f>IF(A4664="","",IFERROR(INDEX(Reff,MATCH('Buku Besar'!A4664,Akun,0)),""))</f>
        <v/>
      </c>
      <c r="E4664" s="331" t="str">
        <f>IF(A4664="","",IFERROR(INDEX(Penerimaan,MATCH('Buku Besar'!A4664,Akun,0)),""))</f>
        <v/>
      </c>
      <c r="F4664" s="331" t="str">
        <f>IF(A4664="","",IFERROR(INDEX(Pengeluaran,MATCH('Buku Besar'!A4664,Akun,0)),""))</f>
        <v/>
      </c>
      <c r="H4664" s="91" t="str">
        <f t="shared" si="145"/>
        <v/>
      </c>
      <c r="I4664" s="330" t="str">
        <f>IF(H4664="","",IFERROR(INDEX(Tanggal1,MATCH('Buku Besar'!H4664,Akun1,0)),""))</f>
        <v/>
      </c>
      <c r="J4664" s="2" t="str">
        <f>IF(H4664="","",IFERROR(INDEX(Keterangan1,MATCH('Buku Besar'!H4664,Akun1,0)),""))</f>
        <v/>
      </c>
      <c r="K4664" s="2" t="str">
        <f>IF(H4664="","",IFERROR(INDEX(Reff1,MATCH('Buku Besar'!H4664,Akun1,0)),""))</f>
        <v/>
      </c>
      <c r="L4664" s="331" t="str">
        <f>IF(H4664="","",IFERROR(INDEX(Penerimaan1,MATCH('Buku Besar'!H4664,Akun1,0)),""))</f>
        <v/>
      </c>
      <c r="M4664" s="331" t="str">
        <f>IF(H4664="","",IFERROR(INDEX(Pengeluaran1,MATCH('Buku Besar'!H4664,Akun1,0)),""))</f>
        <v/>
      </c>
    </row>
    <row r="4665" spans="1:13" x14ac:dyDescent="0.25">
      <c r="A4665" s="91" t="str">
        <f t="shared" si="144"/>
        <v/>
      </c>
      <c r="B4665" s="330" t="str">
        <f>IF(A4665="","",IFERROR(INDEX(Tanggal,MATCH('Buku Besar'!A4665,Akun,0)),""))</f>
        <v/>
      </c>
      <c r="C4665" s="2" t="str">
        <f>IF(A4665="","",IFERROR(INDEX(Keterangan,MATCH('Buku Besar'!A4665,Akun,0)),""))</f>
        <v/>
      </c>
      <c r="D4665" s="2" t="str">
        <f>IF(A4665="","",IFERROR(INDEX(Reff,MATCH('Buku Besar'!A4665,Akun,0)),""))</f>
        <v/>
      </c>
      <c r="E4665" s="331" t="str">
        <f>IF(A4665="","",IFERROR(INDEX(Penerimaan,MATCH('Buku Besar'!A4665,Akun,0)),""))</f>
        <v/>
      </c>
      <c r="F4665" s="331" t="str">
        <f>IF(A4665="","",IFERROR(INDEX(Pengeluaran,MATCH('Buku Besar'!A4665,Akun,0)),""))</f>
        <v/>
      </c>
      <c r="H4665" s="91" t="str">
        <f t="shared" si="145"/>
        <v/>
      </c>
      <c r="I4665" s="330" t="str">
        <f>IF(H4665="","",IFERROR(INDEX(Tanggal1,MATCH('Buku Besar'!H4665,Akun1,0)),""))</f>
        <v/>
      </c>
      <c r="J4665" s="2" t="str">
        <f>IF(H4665="","",IFERROR(INDEX(Keterangan1,MATCH('Buku Besar'!H4665,Akun1,0)),""))</f>
        <v/>
      </c>
      <c r="K4665" s="2" t="str">
        <f>IF(H4665="","",IFERROR(INDEX(Reff1,MATCH('Buku Besar'!H4665,Akun1,0)),""))</f>
        <v/>
      </c>
      <c r="L4665" s="331" t="str">
        <f>IF(H4665="","",IFERROR(INDEX(Penerimaan1,MATCH('Buku Besar'!H4665,Akun1,0)),""))</f>
        <v/>
      </c>
      <c r="M4665" s="331" t="str">
        <f>IF(H4665="","",IFERROR(INDEX(Pengeluaran1,MATCH('Buku Besar'!H4665,Akun1,0)),""))</f>
        <v/>
      </c>
    </row>
    <row r="4666" spans="1:13" x14ac:dyDescent="0.25">
      <c r="A4666" s="91" t="str">
        <f t="shared" si="144"/>
        <v/>
      </c>
      <c r="B4666" s="330" t="str">
        <f>IF(A4666="","",IFERROR(INDEX(Tanggal,MATCH('Buku Besar'!A4666,Akun,0)),""))</f>
        <v/>
      </c>
      <c r="C4666" s="2" t="str">
        <f>IF(A4666="","",IFERROR(INDEX(Keterangan,MATCH('Buku Besar'!A4666,Akun,0)),""))</f>
        <v/>
      </c>
      <c r="D4666" s="2" t="str">
        <f>IF(A4666="","",IFERROR(INDEX(Reff,MATCH('Buku Besar'!A4666,Akun,0)),""))</f>
        <v/>
      </c>
      <c r="E4666" s="331" t="str">
        <f>IF(A4666="","",IFERROR(INDEX(Penerimaan,MATCH('Buku Besar'!A4666,Akun,0)),""))</f>
        <v/>
      </c>
      <c r="F4666" s="331" t="str">
        <f>IF(A4666="","",IFERROR(INDEX(Pengeluaran,MATCH('Buku Besar'!A4666,Akun,0)),""))</f>
        <v/>
      </c>
      <c r="H4666" s="91" t="str">
        <f t="shared" si="145"/>
        <v/>
      </c>
      <c r="I4666" s="330" t="str">
        <f>IF(H4666="","",IFERROR(INDEX(Tanggal1,MATCH('Buku Besar'!H4666,Akun1,0)),""))</f>
        <v/>
      </c>
      <c r="J4666" s="2" t="str">
        <f>IF(H4666="","",IFERROR(INDEX(Keterangan1,MATCH('Buku Besar'!H4666,Akun1,0)),""))</f>
        <v/>
      </c>
      <c r="K4666" s="2" t="str">
        <f>IF(H4666="","",IFERROR(INDEX(Reff1,MATCH('Buku Besar'!H4666,Akun1,0)),""))</f>
        <v/>
      </c>
      <c r="L4666" s="331" t="str">
        <f>IF(H4666="","",IFERROR(INDEX(Penerimaan1,MATCH('Buku Besar'!H4666,Akun1,0)),""))</f>
        <v/>
      </c>
      <c r="M4666" s="331" t="str">
        <f>IF(H4666="","",IFERROR(INDEX(Pengeluaran1,MATCH('Buku Besar'!H4666,Akun1,0)),""))</f>
        <v/>
      </c>
    </row>
    <row r="4667" spans="1:13" x14ac:dyDescent="0.25">
      <c r="A4667" s="91" t="str">
        <f t="shared" si="144"/>
        <v/>
      </c>
      <c r="B4667" s="330" t="str">
        <f>IF(A4667="","",IFERROR(INDEX(Tanggal,MATCH('Buku Besar'!A4667,Akun,0)),""))</f>
        <v/>
      </c>
      <c r="C4667" s="2" t="str">
        <f>IF(A4667="","",IFERROR(INDEX(Keterangan,MATCH('Buku Besar'!A4667,Akun,0)),""))</f>
        <v/>
      </c>
      <c r="D4667" s="2" t="str">
        <f>IF(A4667="","",IFERROR(INDEX(Reff,MATCH('Buku Besar'!A4667,Akun,0)),""))</f>
        <v/>
      </c>
      <c r="E4667" s="331" t="str">
        <f>IF(A4667="","",IFERROR(INDEX(Penerimaan,MATCH('Buku Besar'!A4667,Akun,0)),""))</f>
        <v/>
      </c>
      <c r="F4667" s="331" t="str">
        <f>IF(A4667="","",IFERROR(INDEX(Pengeluaran,MATCH('Buku Besar'!A4667,Akun,0)),""))</f>
        <v/>
      </c>
      <c r="H4667" s="91" t="str">
        <f t="shared" si="145"/>
        <v/>
      </c>
      <c r="I4667" s="330" t="str">
        <f>IF(H4667="","",IFERROR(INDEX(Tanggal1,MATCH('Buku Besar'!H4667,Akun1,0)),""))</f>
        <v/>
      </c>
      <c r="J4667" s="2" t="str">
        <f>IF(H4667="","",IFERROR(INDEX(Keterangan1,MATCH('Buku Besar'!H4667,Akun1,0)),""))</f>
        <v/>
      </c>
      <c r="K4667" s="2" t="str">
        <f>IF(H4667="","",IFERROR(INDEX(Reff1,MATCH('Buku Besar'!H4667,Akun1,0)),""))</f>
        <v/>
      </c>
      <c r="L4667" s="331" t="str">
        <f>IF(H4667="","",IFERROR(INDEX(Penerimaan1,MATCH('Buku Besar'!H4667,Akun1,0)),""))</f>
        <v/>
      </c>
      <c r="M4667" s="331" t="str">
        <f>IF(H4667="","",IFERROR(INDEX(Pengeluaran1,MATCH('Buku Besar'!H4667,Akun1,0)),""))</f>
        <v/>
      </c>
    </row>
    <row r="4668" spans="1:13" x14ac:dyDescent="0.25">
      <c r="A4668" s="91" t="str">
        <f t="shared" si="144"/>
        <v/>
      </c>
      <c r="B4668" s="330" t="str">
        <f>IF(A4668="","",IFERROR(INDEX(Tanggal,MATCH('Buku Besar'!A4668,Akun,0)),""))</f>
        <v/>
      </c>
      <c r="C4668" s="2" t="str">
        <f>IF(A4668="","",IFERROR(INDEX(Keterangan,MATCH('Buku Besar'!A4668,Akun,0)),""))</f>
        <v/>
      </c>
      <c r="D4668" s="2" t="str">
        <f>IF(A4668="","",IFERROR(INDEX(Reff,MATCH('Buku Besar'!A4668,Akun,0)),""))</f>
        <v/>
      </c>
      <c r="E4668" s="331" t="str">
        <f>IF(A4668="","",IFERROR(INDEX(Penerimaan,MATCH('Buku Besar'!A4668,Akun,0)),""))</f>
        <v/>
      </c>
      <c r="F4668" s="331" t="str">
        <f>IF(A4668="","",IFERROR(INDEX(Pengeluaran,MATCH('Buku Besar'!A4668,Akun,0)),""))</f>
        <v/>
      </c>
      <c r="H4668" s="91" t="str">
        <f t="shared" si="145"/>
        <v/>
      </c>
      <c r="I4668" s="330" t="str">
        <f>IF(H4668="","",IFERROR(INDEX(Tanggal1,MATCH('Buku Besar'!H4668,Akun1,0)),""))</f>
        <v/>
      </c>
      <c r="J4668" s="2" t="str">
        <f>IF(H4668="","",IFERROR(INDEX(Keterangan1,MATCH('Buku Besar'!H4668,Akun1,0)),""))</f>
        <v/>
      </c>
      <c r="K4668" s="2" t="str">
        <f>IF(H4668="","",IFERROR(INDEX(Reff1,MATCH('Buku Besar'!H4668,Akun1,0)),""))</f>
        <v/>
      </c>
      <c r="L4668" s="331" t="str">
        <f>IF(H4668="","",IFERROR(INDEX(Penerimaan1,MATCH('Buku Besar'!H4668,Akun1,0)),""))</f>
        <v/>
      </c>
      <c r="M4668" s="331" t="str">
        <f>IF(H4668="","",IFERROR(INDEX(Pengeluaran1,MATCH('Buku Besar'!H4668,Akun1,0)),""))</f>
        <v/>
      </c>
    </row>
    <row r="4669" spans="1:13" x14ac:dyDescent="0.25">
      <c r="A4669" s="91" t="str">
        <f t="shared" si="144"/>
        <v/>
      </c>
      <c r="B4669" s="330" t="str">
        <f>IF(A4669="","",IFERROR(INDEX(Tanggal,MATCH('Buku Besar'!A4669,Akun,0)),""))</f>
        <v/>
      </c>
      <c r="C4669" s="2" t="str">
        <f>IF(A4669="","",IFERROR(INDEX(Keterangan,MATCH('Buku Besar'!A4669,Akun,0)),""))</f>
        <v/>
      </c>
      <c r="D4669" s="2" t="str">
        <f>IF(A4669="","",IFERROR(INDEX(Reff,MATCH('Buku Besar'!A4669,Akun,0)),""))</f>
        <v/>
      </c>
      <c r="E4669" s="331" t="str">
        <f>IF(A4669="","",IFERROR(INDEX(Penerimaan,MATCH('Buku Besar'!A4669,Akun,0)),""))</f>
        <v/>
      </c>
      <c r="F4669" s="331" t="str">
        <f>IF(A4669="","",IFERROR(INDEX(Pengeluaran,MATCH('Buku Besar'!A4669,Akun,0)),""))</f>
        <v/>
      </c>
      <c r="H4669" s="91" t="str">
        <f t="shared" si="145"/>
        <v/>
      </c>
      <c r="I4669" s="330" t="str">
        <f>IF(H4669="","",IFERROR(INDEX(Tanggal1,MATCH('Buku Besar'!H4669,Akun1,0)),""))</f>
        <v/>
      </c>
      <c r="J4669" s="2" t="str">
        <f>IF(H4669="","",IFERROR(INDEX(Keterangan1,MATCH('Buku Besar'!H4669,Akun1,0)),""))</f>
        <v/>
      </c>
      <c r="K4669" s="2" t="str">
        <f>IF(H4669="","",IFERROR(INDEX(Reff1,MATCH('Buku Besar'!H4669,Akun1,0)),""))</f>
        <v/>
      </c>
      <c r="L4669" s="331" t="str">
        <f>IF(H4669="","",IFERROR(INDEX(Penerimaan1,MATCH('Buku Besar'!H4669,Akun1,0)),""))</f>
        <v/>
      </c>
      <c r="M4669" s="331" t="str">
        <f>IF(H4669="","",IFERROR(INDEX(Pengeluaran1,MATCH('Buku Besar'!H4669,Akun1,0)),""))</f>
        <v/>
      </c>
    </row>
    <row r="4670" spans="1:13" x14ac:dyDescent="0.25">
      <c r="A4670" s="91" t="str">
        <f t="shared" si="144"/>
        <v/>
      </c>
      <c r="B4670" s="330" t="str">
        <f>IF(A4670="","",IFERROR(INDEX(Tanggal,MATCH('Buku Besar'!A4670,Akun,0)),""))</f>
        <v/>
      </c>
      <c r="C4670" s="2" t="str">
        <f>IF(A4670="","",IFERROR(INDEX(Keterangan,MATCH('Buku Besar'!A4670,Akun,0)),""))</f>
        <v/>
      </c>
      <c r="D4670" s="2" t="str">
        <f>IF(A4670="","",IFERROR(INDEX(Reff,MATCH('Buku Besar'!A4670,Akun,0)),""))</f>
        <v/>
      </c>
      <c r="E4670" s="331" t="str">
        <f>IF(A4670="","",IFERROR(INDEX(Penerimaan,MATCH('Buku Besar'!A4670,Akun,0)),""))</f>
        <v/>
      </c>
      <c r="F4670" s="331" t="str">
        <f>IF(A4670="","",IFERROR(INDEX(Pengeluaran,MATCH('Buku Besar'!A4670,Akun,0)),""))</f>
        <v/>
      </c>
      <c r="H4670" s="91" t="str">
        <f t="shared" si="145"/>
        <v/>
      </c>
      <c r="I4670" s="330" t="str">
        <f>IF(H4670="","",IFERROR(INDEX(Tanggal1,MATCH('Buku Besar'!H4670,Akun1,0)),""))</f>
        <v/>
      </c>
      <c r="J4670" s="2" t="str">
        <f>IF(H4670="","",IFERROR(INDEX(Keterangan1,MATCH('Buku Besar'!H4670,Akun1,0)),""))</f>
        <v/>
      </c>
      <c r="K4670" s="2" t="str">
        <f>IF(H4670="","",IFERROR(INDEX(Reff1,MATCH('Buku Besar'!H4670,Akun1,0)),""))</f>
        <v/>
      </c>
      <c r="L4670" s="331" t="str">
        <f>IF(H4670="","",IFERROR(INDEX(Penerimaan1,MATCH('Buku Besar'!H4670,Akun1,0)),""))</f>
        <v/>
      </c>
      <c r="M4670" s="331" t="str">
        <f>IF(H4670="","",IFERROR(INDEX(Pengeluaran1,MATCH('Buku Besar'!H4670,Akun1,0)),""))</f>
        <v/>
      </c>
    </row>
    <row r="4671" spans="1:13" x14ac:dyDescent="0.25">
      <c r="A4671" s="91" t="str">
        <f t="shared" si="144"/>
        <v/>
      </c>
      <c r="B4671" s="330" t="str">
        <f>IF(A4671="","",IFERROR(INDEX(Tanggal,MATCH('Buku Besar'!A4671,Akun,0)),""))</f>
        <v/>
      </c>
      <c r="C4671" s="2" t="str">
        <f>IF(A4671="","",IFERROR(INDEX(Keterangan,MATCH('Buku Besar'!A4671,Akun,0)),""))</f>
        <v/>
      </c>
      <c r="D4671" s="2" t="str">
        <f>IF(A4671="","",IFERROR(INDEX(Reff,MATCH('Buku Besar'!A4671,Akun,0)),""))</f>
        <v/>
      </c>
      <c r="E4671" s="331" t="str">
        <f>IF(A4671="","",IFERROR(INDEX(Penerimaan,MATCH('Buku Besar'!A4671,Akun,0)),""))</f>
        <v/>
      </c>
      <c r="F4671" s="331" t="str">
        <f>IF(A4671="","",IFERROR(INDEX(Pengeluaran,MATCH('Buku Besar'!A4671,Akun,0)),""))</f>
        <v/>
      </c>
      <c r="H4671" s="91" t="str">
        <f t="shared" si="145"/>
        <v/>
      </c>
      <c r="I4671" s="330" t="str">
        <f>IF(H4671="","",IFERROR(INDEX(Tanggal1,MATCH('Buku Besar'!H4671,Akun1,0)),""))</f>
        <v/>
      </c>
      <c r="J4671" s="2" t="str">
        <f>IF(H4671="","",IFERROR(INDEX(Keterangan1,MATCH('Buku Besar'!H4671,Akun1,0)),""))</f>
        <v/>
      </c>
      <c r="K4671" s="2" t="str">
        <f>IF(H4671="","",IFERROR(INDEX(Reff1,MATCH('Buku Besar'!H4671,Akun1,0)),""))</f>
        <v/>
      </c>
      <c r="L4671" s="331" t="str">
        <f>IF(H4671="","",IFERROR(INDEX(Penerimaan1,MATCH('Buku Besar'!H4671,Akun1,0)),""))</f>
        <v/>
      </c>
      <c r="M4671" s="331" t="str">
        <f>IF(H4671="","",IFERROR(INDEX(Pengeluaran1,MATCH('Buku Besar'!H4671,Akun1,0)),""))</f>
        <v/>
      </c>
    </row>
    <row r="4672" spans="1:13" x14ac:dyDescent="0.25">
      <c r="A4672" s="91" t="str">
        <f t="shared" si="144"/>
        <v/>
      </c>
      <c r="B4672" s="330" t="str">
        <f>IF(A4672="","",IFERROR(INDEX(Tanggal,MATCH('Buku Besar'!A4672,Akun,0)),""))</f>
        <v/>
      </c>
      <c r="C4672" s="2" t="str">
        <f>IF(A4672="","",IFERROR(INDEX(Keterangan,MATCH('Buku Besar'!A4672,Akun,0)),""))</f>
        <v/>
      </c>
      <c r="D4672" s="2" t="str">
        <f>IF(A4672="","",IFERROR(INDEX(Reff,MATCH('Buku Besar'!A4672,Akun,0)),""))</f>
        <v/>
      </c>
      <c r="E4672" s="331" t="str">
        <f>IF(A4672="","",IFERROR(INDEX(Penerimaan,MATCH('Buku Besar'!A4672,Akun,0)),""))</f>
        <v/>
      </c>
      <c r="F4672" s="331" t="str">
        <f>IF(A4672="","",IFERROR(INDEX(Pengeluaran,MATCH('Buku Besar'!A4672,Akun,0)),""))</f>
        <v/>
      </c>
      <c r="H4672" s="91" t="str">
        <f t="shared" si="145"/>
        <v/>
      </c>
      <c r="I4672" s="330" t="str">
        <f>IF(H4672="","",IFERROR(INDEX(Tanggal1,MATCH('Buku Besar'!H4672,Akun1,0)),""))</f>
        <v/>
      </c>
      <c r="J4672" s="2" t="str">
        <f>IF(H4672="","",IFERROR(INDEX(Keterangan1,MATCH('Buku Besar'!H4672,Akun1,0)),""))</f>
        <v/>
      </c>
      <c r="K4672" s="2" t="str">
        <f>IF(H4672="","",IFERROR(INDEX(Reff1,MATCH('Buku Besar'!H4672,Akun1,0)),""))</f>
        <v/>
      </c>
      <c r="L4672" s="331" t="str">
        <f>IF(H4672="","",IFERROR(INDEX(Penerimaan1,MATCH('Buku Besar'!H4672,Akun1,0)),""))</f>
        <v/>
      </c>
      <c r="M4672" s="331" t="str">
        <f>IF(H4672="","",IFERROR(INDEX(Pengeluaran1,MATCH('Buku Besar'!H4672,Akun1,0)),""))</f>
        <v/>
      </c>
    </row>
    <row r="4673" spans="1:13" x14ac:dyDescent="0.25">
      <c r="A4673" s="91" t="str">
        <f t="shared" si="144"/>
        <v/>
      </c>
      <c r="B4673" s="330" t="str">
        <f>IF(A4673="","",IFERROR(INDEX(Tanggal,MATCH('Buku Besar'!A4673,Akun,0)),""))</f>
        <v/>
      </c>
      <c r="C4673" s="2" t="str">
        <f>IF(A4673="","",IFERROR(INDEX(Keterangan,MATCH('Buku Besar'!A4673,Akun,0)),""))</f>
        <v/>
      </c>
      <c r="D4673" s="2" t="str">
        <f>IF(A4673="","",IFERROR(INDEX(Reff,MATCH('Buku Besar'!A4673,Akun,0)),""))</f>
        <v/>
      </c>
      <c r="E4673" s="331" t="str">
        <f>IF(A4673="","",IFERROR(INDEX(Penerimaan,MATCH('Buku Besar'!A4673,Akun,0)),""))</f>
        <v/>
      </c>
      <c r="F4673" s="331" t="str">
        <f>IF(A4673="","",IFERROR(INDEX(Pengeluaran,MATCH('Buku Besar'!A4673,Akun,0)),""))</f>
        <v/>
      </c>
      <c r="H4673" s="91" t="str">
        <f t="shared" si="145"/>
        <v/>
      </c>
      <c r="I4673" s="330" t="str">
        <f>IF(H4673="","",IFERROR(INDEX(Tanggal1,MATCH('Buku Besar'!H4673,Akun1,0)),""))</f>
        <v/>
      </c>
      <c r="J4673" s="2" t="str">
        <f>IF(H4673="","",IFERROR(INDEX(Keterangan1,MATCH('Buku Besar'!H4673,Akun1,0)),""))</f>
        <v/>
      </c>
      <c r="K4673" s="2" t="str">
        <f>IF(H4673="","",IFERROR(INDEX(Reff1,MATCH('Buku Besar'!H4673,Akun1,0)),""))</f>
        <v/>
      </c>
      <c r="L4673" s="331" t="str">
        <f>IF(H4673="","",IFERROR(INDEX(Penerimaan1,MATCH('Buku Besar'!H4673,Akun1,0)),""))</f>
        <v/>
      </c>
      <c r="M4673" s="331" t="str">
        <f>IF(H4673="","",IFERROR(INDEX(Pengeluaran1,MATCH('Buku Besar'!H4673,Akun1,0)),""))</f>
        <v/>
      </c>
    </row>
    <row r="4674" spans="1:13" x14ac:dyDescent="0.25">
      <c r="A4674" s="91" t="str">
        <f t="shared" si="144"/>
        <v/>
      </c>
      <c r="B4674" s="330" t="str">
        <f>IF(A4674="","",IFERROR(INDEX(Tanggal,MATCH('Buku Besar'!A4674,Akun,0)),""))</f>
        <v/>
      </c>
      <c r="C4674" s="2" t="str">
        <f>IF(A4674="","",IFERROR(INDEX(Keterangan,MATCH('Buku Besar'!A4674,Akun,0)),""))</f>
        <v/>
      </c>
      <c r="D4674" s="2" t="str">
        <f>IF(A4674="","",IFERROR(INDEX(Reff,MATCH('Buku Besar'!A4674,Akun,0)),""))</f>
        <v/>
      </c>
      <c r="E4674" s="331" t="str">
        <f>IF(A4674="","",IFERROR(INDEX(Penerimaan,MATCH('Buku Besar'!A4674,Akun,0)),""))</f>
        <v/>
      </c>
      <c r="F4674" s="331" t="str">
        <f>IF(A4674="","",IFERROR(INDEX(Pengeluaran,MATCH('Buku Besar'!A4674,Akun,0)),""))</f>
        <v/>
      </c>
      <c r="H4674" s="91" t="str">
        <f t="shared" si="145"/>
        <v/>
      </c>
      <c r="I4674" s="330" t="str">
        <f>IF(H4674="","",IFERROR(INDEX(Tanggal1,MATCH('Buku Besar'!H4674,Akun1,0)),""))</f>
        <v/>
      </c>
      <c r="J4674" s="2" t="str">
        <f>IF(H4674="","",IFERROR(INDEX(Keterangan1,MATCH('Buku Besar'!H4674,Akun1,0)),""))</f>
        <v/>
      </c>
      <c r="K4674" s="2" t="str">
        <f>IF(H4674="","",IFERROR(INDEX(Reff1,MATCH('Buku Besar'!H4674,Akun1,0)),""))</f>
        <v/>
      </c>
      <c r="L4674" s="331" t="str">
        <f>IF(H4674="","",IFERROR(INDEX(Penerimaan1,MATCH('Buku Besar'!H4674,Akun1,0)),""))</f>
        <v/>
      </c>
      <c r="M4674" s="331" t="str">
        <f>IF(H4674="","",IFERROR(INDEX(Pengeluaran1,MATCH('Buku Besar'!H4674,Akun1,0)),""))</f>
        <v/>
      </c>
    </row>
    <row r="4675" spans="1:13" x14ac:dyDescent="0.25">
      <c r="A4675" s="91" t="str">
        <f t="shared" si="144"/>
        <v/>
      </c>
      <c r="B4675" s="330" t="str">
        <f>IF(A4675="","",IFERROR(INDEX(Tanggal,MATCH('Buku Besar'!A4675,Akun,0)),""))</f>
        <v/>
      </c>
      <c r="C4675" s="2" t="str">
        <f>IF(A4675="","",IFERROR(INDEX(Keterangan,MATCH('Buku Besar'!A4675,Akun,0)),""))</f>
        <v/>
      </c>
      <c r="D4675" s="2" t="str">
        <f>IF(A4675="","",IFERROR(INDEX(Reff,MATCH('Buku Besar'!A4675,Akun,0)),""))</f>
        <v/>
      </c>
      <c r="E4675" s="331" t="str">
        <f>IF(A4675="","",IFERROR(INDEX(Penerimaan,MATCH('Buku Besar'!A4675,Akun,0)),""))</f>
        <v/>
      </c>
      <c r="F4675" s="331" t="str">
        <f>IF(A4675="","",IFERROR(INDEX(Pengeluaran,MATCH('Buku Besar'!A4675,Akun,0)),""))</f>
        <v/>
      </c>
      <c r="H4675" s="91" t="str">
        <f t="shared" si="145"/>
        <v/>
      </c>
      <c r="I4675" s="330" t="str">
        <f>IF(H4675="","",IFERROR(INDEX(Tanggal1,MATCH('Buku Besar'!H4675,Akun1,0)),""))</f>
        <v/>
      </c>
      <c r="J4675" s="2" t="str">
        <f>IF(H4675="","",IFERROR(INDEX(Keterangan1,MATCH('Buku Besar'!H4675,Akun1,0)),""))</f>
        <v/>
      </c>
      <c r="K4675" s="2" t="str">
        <f>IF(H4675="","",IFERROR(INDEX(Reff1,MATCH('Buku Besar'!H4675,Akun1,0)),""))</f>
        <v/>
      </c>
      <c r="L4675" s="331" t="str">
        <f>IF(H4675="","",IFERROR(INDEX(Penerimaan1,MATCH('Buku Besar'!H4675,Akun1,0)),""))</f>
        <v/>
      </c>
      <c r="M4675" s="331" t="str">
        <f>IF(H4675="","",IFERROR(INDEX(Pengeluaran1,MATCH('Buku Besar'!H4675,Akun1,0)),""))</f>
        <v/>
      </c>
    </row>
    <row r="4676" spans="1:13" x14ac:dyDescent="0.25">
      <c r="A4676" s="91" t="str">
        <f t="shared" si="144"/>
        <v/>
      </c>
      <c r="B4676" s="330" t="str">
        <f>IF(A4676="","",IFERROR(INDEX(Tanggal,MATCH('Buku Besar'!A4676,Akun,0)),""))</f>
        <v/>
      </c>
      <c r="C4676" s="2" t="str">
        <f>IF(A4676="","",IFERROR(INDEX(Keterangan,MATCH('Buku Besar'!A4676,Akun,0)),""))</f>
        <v/>
      </c>
      <c r="D4676" s="2" t="str">
        <f>IF(A4676="","",IFERROR(INDEX(Reff,MATCH('Buku Besar'!A4676,Akun,0)),""))</f>
        <v/>
      </c>
      <c r="E4676" s="331" t="str">
        <f>IF(A4676="","",IFERROR(INDEX(Penerimaan,MATCH('Buku Besar'!A4676,Akun,0)),""))</f>
        <v/>
      </c>
      <c r="F4676" s="331" t="str">
        <f>IF(A4676="","",IFERROR(INDEX(Pengeluaran,MATCH('Buku Besar'!A4676,Akun,0)),""))</f>
        <v/>
      </c>
      <c r="H4676" s="91" t="str">
        <f t="shared" si="145"/>
        <v/>
      </c>
      <c r="I4676" s="330" t="str">
        <f>IF(H4676="","",IFERROR(INDEX(Tanggal1,MATCH('Buku Besar'!H4676,Akun1,0)),""))</f>
        <v/>
      </c>
      <c r="J4676" s="2" t="str">
        <f>IF(H4676="","",IFERROR(INDEX(Keterangan1,MATCH('Buku Besar'!H4676,Akun1,0)),""))</f>
        <v/>
      </c>
      <c r="K4676" s="2" t="str">
        <f>IF(H4676="","",IFERROR(INDEX(Reff1,MATCH('Buku Besar'!H4676,Akun1,0)),""))</f>
        <v/>
      </c>
      <c r="L4676" s="331" t="str">
        <f>IF(H4676="","",IFERROR(INDEX(Penerimaan1,MATCH('Buku Besar'!H4676,Akun1,0)),""))</f>
        <v/>
      </c>
      <c r="M4676" s="331" t="str">
        <f>IF(H4676="","",IFERROR(INDEX(Pengeluaran1,MATCH('Buku Besar'!H4676,Akun1,0)),""))</f>
        <v/>
      </c>
    </row>
    <row r="4677" spans="1:13" x14ac:dyDescent="0.25">
      <c r="A4677" s="91" t="str">
        <f t="shared" si="144"/>
        <v/>
      </c>
      <c r="B4677" s="330" t="str">
        <f>IF(A4677="","",IFERROR(INDEX(Tanggal,MATCH('Buku Besar'!A4677,Akun,0)),""))</f>
        <v/>
      </c>
      <c r="C4677" s="2" t="str">
        <f>IF(A4677="","",IFERROR(INDEX(Keterangan,MATCH('Buku Besar'!A4677,Akun,0)),""))</f>
        <v/>
      </c>
      <c r="D4677" s="2" t="str">
        <f>IF(A4677="","",IFERROR(INDEX(Reff,MATCH('Buku Besar'!A4677,Akun,0)),""))</f>
        <v/>
      </c>
      <c r="E4677" s="331" t="str">
        <f>IF(A4677="","",IFERROR(INDEX(Penerimaan,MATCH('Buku Besar'!A4677,Akun,0)),""))</f>
        <v/>
      </c>
      <c r="F4677" s="331" t="str">
        <f>IF(A4677="","",IFERROR(INDEX(Pengeluaran,MATCH('Buku Besar'!A4677,Akun,0)),""))</f>
        <v/>
      </c>
      <c r="H4677" s="91" t="str">
        <f t="shared" si="145"/>
        <v/>
      </c>
      <c r="I4677" s="330" t="str">
        <f>IF(H4677="","",IFERROR(INDEX(Tanggal1,MATCH('Buku Besar'!H4677,Akun1,0)),""))</f>
        <v/>
      </c>
      <c r="J4677" s="2" t="str">
        <f>IF(H4677="","",IFERROR(INDEX(Keterangan1,MATCH('Buku Besar'!H4677,Akun1,0)),""))</f>
        <v/>
      </c>
      <c r="K4677" s="2" t="str">
        <f>IF(H4677="","",IFERROR(INDEX(Reff1,MATCH('Buku Besar'!H4677,Akun1,0)),""))</f>
        <v/>
      </c>
      <c r="L4677" s="331" t="str">
        <f>IF(H4677="","",IFERROR(INDEX(Penerimaan1,MATCH('Buku Besar'!H4677,Akun1,0)),""))</f>
        <v/>
      </c>
      <c r="M4677" s="331" t="str">
        <f>IF(H4677="","",IFERROR(INDEX(Pengeluaran1,MATCH('Buku Besar'!H4677,Akun1,0)),""))</f>
        <v/>
      </c>
    </row>
    <row r="4678" spans="1:13" x14ac:dyDescent="0.25">
      <c r="A4678" s="91" t="str">
        <f t="shared" si="144"/>
        <v/>
      </c>
      <c r="B4678" s="330" t="str">
        <f>IF(A4678="","",IFERROR(INDEX(Tanggal,MATCH('Buku Besar'!A4678,Akun,0)),""))</f>
        <v/>
      </c>
      <c r="C4678" s="2" t="str">
        <f>IF(A4678="","",IFERROR(INDEX(Keterangan,MATCH('Buku Besar'!A4678,Akun,0)),""))</f>
        <v/>
      </c>
      <c r="D4678" s="2" t="str">
        <f>IF(A4678="","",IFERROR(INDEX(Reff,MATCH('Buku Besar'!A4678,Akun,0)),""))</f>
        <v/>
      </c>
      <c r="E4678" s="331" t="str">
        <f>IF(A4678="","",IFERROR(INDEX(Penerimaan,MATCH('Buku Besar'!A4678,Akun,0)),""))</f>
        <v/>
      </c>
      <c r="F4678" s="331" t="str">
        <f>IF(A4678="","",IFERROR(INDEX(Pengeluaran,MATCH('Buku Besar'!A4678,Akun,0)),""))</f>
        <v/>
      </c>
      <c r="H4678" s="91" t="str">
        <f t="shared" si="145"/>
        <v/>
      </c>
      <c r="I4678" s="330" t="str">
        <f>IF(H4678="","",IFERROR(INDEX(Tanggal1,MATCH('Buku Besar'!H4678,Akun1,0)),""))</f>
        <v/>
      </c>
      <c r="J4678" s="2" t="str">
        <f>IF(H4678="","",IFERROR(INDEX(Keterangan1,MATCH('Buku Besar'!H4678,Akun1,0)),""))</f>
        <v/>
      </c>
      <c r="K4678" s="2" t="str">
        <f>IF(H4678="","",IFERROR(INDEX(Reff1,MATCH('Buku Besar'!H4678,Akun1,0)),""))</f>
        <v/>
      </c>
      <c r="L4678" s="331" t="str">
        <f>IF(H4678="","",IFERROR(INDEX(Penerimaan1,MATCH('Buku Besar'!H4678,Akun1,0)),""))</f>
        <v/>
      </c>
      <c r="M4678" s="331" t="str">
        <f>IF(H4678="","",IFERROR(INDEX(Pengeluaran1,MATCH('Buku Besar'!H4678,Akun1,0)),""))</f>
        <v/>
      </c>
    </row>
    <row r="4679" spans="1:13" x14ac:dyDescent="0.25">
      <c r="A4679" s="91" t="str">
        <f t="shared" si="144"/>
        <v/>
      </c>
      <c r="B4679" s="330" t="str">
        <f>IF(A4679="","",IFERROR(INDEX(Tanggal,MATCH('Buku Besar'!A4679,Akun,0)),""))</f>
        <v/>
      </c>
      <c r="C4679" s="2" t="str">
        <f>IF(A4679="","",IFERROR(INDEX(Keterangan,MATCH('Buku Besar'!A4679,Akun,0)),""))</f>
        <v/>
      </c>
      <c r="D4679" s="2" t="str">
        <f>IF(A4679="","",IFERROR(INDEX(Reff,MATCH('Buku Besar'!A4679,Akun,0)),""))</f>
        <v/>
      </c>
      <c r="E4679" s="331" t="str">
        <f>IF(A4679="","",IFERROR(INDEX(Penerimaan,MATCH('Buku Besar'!A4679,Akun,0)),""))</f>
        <v/>
      </c>
      <c r="F4679" s="331" t="str">
        <f>IF(A4679="","",IFERROR(INDEX(Pengeluaran,MATCH('Buku Besar'!A4679,Akun,0)),""))</f>
        <v/>
      </c>
      <c r="H4679" s="91" t="str">
        <f t="shared" si="145"/>
        <v/>
      </c>
      <c r="I4679" s="330" t="str">
        <f>IF(H4679="","",IFERROR(INDEX(Tanggal1,MATCH('Buku Besar'!H4679,Akun1,0)),""))</f>
        <v/>
      </c>
      <c r="J4679" s="2" t="str">
        <f>IF(H4679="","",IFERROR(INDEX(Keterangan1,MATCH('Buku Besar'!H4679,Akun1,0)),""))</f>
        <v/>
      </c>
      <c r="K4679" s="2" t="str">
        <f>IF(H4679="","",IFERROR(INDEX(Reff1,MATCH('Buku Besar'!H4679,Akun1,0)),""))</f>
        <v/>
      </c>
      <c r="L4679" s="331" t="str">
        <f>IF(H4679="","",IFERROR(INDEX(Penerimaan1,MATCH('Buku Besar'!H4679,Akun1,0)),""))</f>
        <v/>
      </c>
      <c r="M4679" s="331" t="str">
        <f>IF(H4679="","",IFERROR(INDEX(Pengeluaran1,MATCH('Buku Besar'!H4679,Akun1,0)),""))</f>
        <v/>
      </c>
    </row>
    <row r="4680" spans="1:13" x14ac:dyDescent="0.25">
      <c r="A4680" s="91" t="str">
        <f t="shared" ref="A4680:A4743" si="146">IFERROR(IF((MID(A4679,8,LEN(A4679)-7)+1)&lt;=COUNTIF(Kas_Harian,LEFT(A4679,6)),LEFT(A4679,6)&amp;"-"&amp;MID(A4679,8,LEN(A4679)-7)+1,""),"")</f>
        <v/>
      </c>
      <c r="B4680" s="330" t="str">
        <f>IF(A4680="","",IFERROR(INDEX(Tanggal,MATCH('Buku Besar'!A4680,Akun,0)),""))</f>
        <v/>
      </c>
      <c r="C4680" s="2" t="str">
        <f>IF(A4680="","",IFERROR(INDEX(Keterangan,MATCH('Buku Besar'!A4680,Akun,0)),""))</f>
        <v/>
      </c>
      <c r="D4680" s="2" t="str">
        <f>IF(A4680="","",IFERROR(INDEX(Reff,MATCH('Buku Besar'!A4680,Akun,0)),""))</f>
        <v/>
      </c>
      <c r="E4680" s="331" t="str">
        <f>IF(A4680="","",IFERROR(INDEX(Penerimaan,MATCH('Buku Besar'!A4680,Akun,0)),""))</f>
        <v/>
      </c>
      <c r="F4680" s="331" t="str">
        <f>IF(A4680="","",IFERROR(INDEX(Pengeluaran,MATCH('Buku Besar'!A4680,Akun,0)),""))</f>
        <v/>
      </c>
      <c r="H4680" s="91" t="str">
        <f t="shared" ref="H4680:H4743" si="147">IFERROR(IF((MID(H4679,8,LEN(H4679)-7)+1)&lt;=COUNTIF(Bank_Harian,LEFT(H4679,6)),LEFT(H4679,6)&amp;"-"&amp;MID(H4679,8,LEN(H4679)-7)+1,""),"")</f>
        <v/>
      </c>
      <c r="I4680" s="330" t="str">
        <f>IF(H4680="","",IFERROR(INDEX(Tanggal1,MATCH('Buku Besar'!H4680,Akun1,0)),""))</f>
        <v/>
      </c>
      <c r="J4680" s="2" t="str">
        <f>IF(H4680="","",IFERROR(INDEX(Keterangan1,MATCH('Buku Besar'!H4680,Akun1,0)),""))</f>
        <v/>
      </c>
      <c r="K4680" s="2" t="str">
        <f>IF(H4680="","",IFERROR(INDEX(Reff1,MATCH('Buku Besar'!H4680,Akun1,0)),""))</f>
        <v/>
      </c>
      <c r="L4680" s="331" t="str">
        <f>IF(H4680="","",IFERROR(INDEX(Penerimaan1,MATCH('Buku Besar'!H4680,Akun1,0)),""))</f>
        <v/>
      </c>
      <c r="M4680" s="331" t="str">
        <f>IF(H4680="","",IFERROR(INDEX(Pengeluaran1,MATCH('Buku Besar'!H4680,Akun1,0)),""))</f>
        <v/>
      </c>
    </row>
    <row r="4681" spans="1:13" x14ac:dyDescent="0.25">
      <c r="A4681" s="91" t="str">
        <f t="shared" si="146"/>
        <v/>
      </c>
      <c r="B4681" s="330" t="str">
        <f>IF(A4681="","",IFERROR(INDEX(Tanggal,MATCH('Buku Besar'!A4681,Akun,0)),""))</f>
        <v/>
      </c>
      <c r="C4681" s="2" t="str">
        <f>IF(A4681="","",IFERROR(INDEX(Keterangan,MATCH('Buku Besar'!A4681,Akun,0)),""))</f>
        <v/>
      </c>
      <c r="D4681" s="2" t="str">
        <f>IF(A4681="","",IFERROR(INDEX(Reff,MATCH('Buku Besar'!A4681,Akun,0)),""))</f>
        <v/>
      </c>
      <c r="E4681" s="331" t="str">
        <f>IF(A4681="","",IFERROR(INDEX(Penerimaan,MATCH('Buku Besar'!A4681,Akun,0)),""))</f>
        <v/>
      </c>
      <c r="F4681" s="331" t="str">
        <f>IF(A4681="","",IFERROR(INDEX(Pengeluaran,MATCH('Buku Besar'!A4681,Akun,0)),""))</f>
        <v/>
      </c>
      <c r="H4681" s="91" t="str">
        <f t="shared" si="147"/>
        <v/>
      </c>
      <c r="I4681" s="330" t="str">
        <f>IF(H4681="","",IFERROR(INDEX(Tanggal1,MATCH('Buku Besar'!H4681,Akun1,0)),""))</f>
        <v/>
      </c>
      <c r="J4681" s="2" t="str">
        <f>IF(H4681="","",IFERROR(INDEX(Keterangan1,MATCH('Buku Besar'!H4681,Akun1,0)),""))</f>
        <v/>
      </c>
      <c r="K4681" s="2" t="str">
        <f>IF(H4681="","",IFERROR(INDEX(Reff1,MATCH('Buku Besar'!H4681,Akun1,0)),""))</f>
        <v/>
      </c>
      <c r="L4681" s="331" t="str">
        <f>IF(H4681="","",IFERROR(INDEX(Penerimaan1,MATCH('Buku Besar'!H4681,Akun1,0)),""))</f>
        <v/>
      </c>
      <c r="M4681" s="331" t="str">
        <f>IF(H4681="","",IFERROR(INDEX(Pengeluaran1,MATCH('Buku Besar'!H4681,Akun1,0)),""))</f>
        <v/>
      </c>
    </row>
    <row r="4682" spans="1:13" x14ac:dyDescent="0.25">
      <c r="A4682" s="91" t="str">
        <f t="shared" si="146"/>
        <v/>
      </c>
      <c r="B4682" s="330" t="str">
        <f>IF(A4682="","",IFERROR(INDEX(Tanggal,MATCH('Buku Besar'!A4682,Akun,0)),""))</f>
        <v/>
      </c>
      <c r="C4682" s="2" t="str">
        <f>IF(A4682="","",IFERROR(INDEX(Keterangan,MATCH('Buku Besar'!A4682,Akun,0)),""))</f>
        <v/>
      </c>
      <c r="D4682" s="2" t="str">
        <f>IF(A4682="","",IFERROR(INDEX(Reff,MATCH('Buku Besar'!A4682,Akun,0)),""))</f>
        <v/>
      </c>
      <c r="E4682" s="331" t="str">
        <f>IF(A4682="","",IFERROR(INDEX(Penerimaan,MATCH('Buku Besar'!A4682,Akun,0)),""))</f>
        <v/>
      </c>
      <c r="F4682" s="331" t="str">
        <f>IF(A4682="","",IFERROR(INDEX(Pengeluaran,MATCH('Buku Besar'!A4682,Akun,0)),""))</f>
        <v/>
      </c>
      <c r="H4682" s="91" t="str">
        <f t="shared" si="147"/>
        <v/>
      </c>
      <c r="I4682" s="330" t="str">
        <f>IF(H4682="","",IFERROR(INDEX(Tanggal1,MATCH('Buku Besar'!H4682,Akun1,0)),""))</f>
        <v/>
      </c>
      <c r="J4682" s="2" t="str">
        <f>IF(H4682="","",IFERROR(INDEX(Keterangan1,MATCH('Buku Besar'!H4682,Akun1,0)),""))</f>
        <v/>
      </c>
      <c r="K4682" s="2" t="str">
        <f>IF(H4682="","",IFERROR(INDEX(Reff1,MATCH('Buku Besar'!H4682,Akun1,0)),""))</f>
        <v/>
      </c>
      <c r="L4682" s="331" t="str">
        <f>IF(H4682="","",IFERROR(INDEX(Penerimaan1,MATCH('Buku Besar'!H4682,Akun1,0)),""))</f>
        <v/>
      </c>
      <c r="M4682" s="331" t="str">
        <f>IF(H4682="","",IFERROR(INDEX(Pengeluaran1,MATCH('Buku Besar'!H4682,Akun1,0)),""))</f>
        <v/>
      </c>
    </row>
    <row r="4683" spans="1:13" x14ac:dyDescent="0.25">
      <c r="A4683" s="91" t="str">
        <f t="shared" si="146"/>
        <v/>
      </c>
      <c r="B4683" s="330" t="str">
        <f>IF(A4683="","",IFERROR(INDEX(Tanggal,MATCH('Buku Besar'!A4683,Akun,0)),""))</f>
        <v/>
      </c>
      <c r="C4683" s="2" t="str">
        <f>IF(A4683="","",IFERROR(INDEX(Keterangan,MATCH('Buku Besar'!A4683,Akun,0)),""))</f>
        <v/>
      </c>
      <c r="D4683" s="2" t="str">
        <f>IF(A4683="","",IFERROR(INDEX(Reff,MATCH('Buku Besar'!A4683,Akun,0)),""))</f>
        <v/>
      </c>
      <c r="E4683" s="331" t="str">
        <f>IF(A4683="","",IFERROR(INDEX(Penerimaan,MATCH('Buku Besar'!A4683,Akun,0)),""))</f>
        <v/>
      </c>
      <c r="F4683" s="331" t="str">
        <f>IF(A4683="","",IFERROR(INDEX(Pengeluaran,MATCH('Buku Besar'!A4683,Akun,0)),""))</f>
        <v/>
      </c>
      <c r="H4683" s="91" t="str">
        <f t="shared" si="147"/>
        <v/>
      </c>
      <c r="I4683" s="330" t="str">
        <f>IF(H4683="","",IFERROR(INDEX(Tanggal1,MATCH('Buku Besar'!H4683,Akun1,0)),""))</f>
        <v/>
      </c>
      <c r="J4683" s="2" t="str">
        <f>IF(H4683="","",IFERROR(INDEX(Keterangan1,MATCH('Buku Besar'!H4683,Akun1,0)),""))</f>
        <v/>
      </c>
      <c r="K4683" s="2" t="str">
        <f>IF(H4683="","",IFERROR(INDEX(Reff1,MATCH('Buku Besar'!H4683,Akun1,0)),""))</f>
        <v/>
      </c>
      <c r="L4683" s="331" t="str">
        <f>IF(H4683="","",IFERROR(INDEX(Penerimaan1,MATCH('Buku Besar'!H4683,Akun1,0)),""))</f>
        <v/>
      </c>
      <c r="M4683" s="331" t="str">
        <f>IF(H4683="","",IFERROR(INDEX(Pengeluaran1,MATCH('Buku Besar'!H4683,Akun1,0)),""))</f>
        <v/>
      </c>
    </row>
    <row r="4684" spans="1:13" x14ac:dyDescent="0.25">
      <c r="A4684" s="91" t="str">
        <f t="shared" si="146"/>
        <v/>
      </c>
      <c r="B4684" s="330" t="str">
        <f>IF(A4684="","",IFERROR(INDEX(Tanggal,MATCH('Buku Besar'!A4684,Akun,0)),""))</f>
        <v/>
      </c>
      <c r="C4684" s="2" t="str">
        <f>IF(A4684="","",IFERROR(INDEX(Keterangan,MATCH('Buku Besar'!A4684,Akun,0)),""))</f>
        <v/>
      </c>
      <c r="D4684" s="2" t="str">
        <f>IF(A4684="","",IFERROR(INDEX(Reff,MATCH('Buku Besar'!A4684,Akun,0)),""))</f>
        <v/>
      </c>
      <c r="E4684" s="331" t="str">
        <f>IF(A4684="","",IFERROR(INDEX(Penerimaan,MATCH('Buku Besar'!A4684,Akun,0)),""))</f>
        <v/>
      </c>
      <c r="F4684" s="331" t="str">
        <f>IF(A4684="","",IFERROR(INDEX(Pengeluaran,MATCH('Buku Besar'!A4684,Akun,0)),""))</f>
        <v/>
      </c>
      <c r="H4684" s="91" t="str">
        <f t="shared" si="147"/>
        <v/>
      </c>
      <c r="I4684" s="330" t="str">
        <f>IF(H4684="","",IFERROR(INDEX(Tanggal1,MATCH('Buku Besar'!H4684,Akun1,0)),""))</f>
        <v/>
      </c>
      <c r="J4684" s="2" t="str">
        <f>IF(H4684="","",IFERROR(INDEX(Keterangan1,MATCH('Buku Besar'!H4684,Akun1,0)),""))</f>
        <v/>
      </c>
      <c r="K4684" s="2" t="str">
        <f>IF(H4684="","",IFERROR(INDEX(Reff1,MATCH('Buku Besar'!H4684,Akun1,0)),""))</f>
        <v/>
      </c>
      <c r="L4684" s="331" t="str">
        <f>IF(H4684="","",IFERROR(INDEX(Penerimaan1,MATCH('Buku Besar'!H4684,Akun1,0)),""))</f>
        <v/>
      </c>
      <c r="M4684" s="331" t="str">
        <f>IF(H4684="","",IFERROR(INDEX(Pengeluaran1,MATCH('Buku Besar'!H4684,Akun1,0)),""))</f>
        <v/>
      </c>
    </row>
    <row r="4685" spans="1:13" x14ac:dyDescent="0.25">
      <c r="A4685" s="91" t="str">
        <f t="shared" si="146"/>
        <v/>
      </c>
      <c r="B4685" s="330" t="str">
        <f>IF(A4685="","",IFERROR(INDEX(Tanggal,MATCH('Buku Besar'!A4685,Akun,0)),""))</f>
        <v/>
      </c>
      <c r="C4685" s="2" t="str">
        <f>IF(A4685="","",IFERROR(INDEX(Keterangan,MATCH('Buku Besar'!A4685,Akun,0)),""))</f>
        <v/>
      </c>
      <c r="D4685" s="2" t="str">
        <f>IF(A4685="","",IFERROR(INDEX(Reff,MATCH('Buku Besar'!A4685,Akun,0)),""))</f>
        <v/>
      </c>
      <c r="E4685" s="331" t="str">
        <f>IF(A4685="","",IFERROR(INDEX(Penerimaan,MATCH('Buku Besar'!A4685,Akun,0)),""))</f>
        <v/>
      </c>
      <c r="F4685" s="331" t="str">
        <f>IF(A4685="","",IFERROR(INDEX(Pengeluaran,MATCH('Buku Besar'!A4685,Akun,0)),""))</f>
        <v/>
      </c>
      <c r="H4685" s="91" t="str">
        <f t="shared" si="147"/>
        <v/>
      </c>
      <c r="I4685" s="330" t="str">
        <f>IF(H4685="","",IFERROR(INDEX(Tanggal1,MATCH('Buku Besar'!H4685,Akun1,0)),""))</f>
        <v/>
      </c>
      <c r="J4685" s="2" t="str">
        <f>IF(H4685="","",IFERROR(INDEX(Keterangan1,MATCH('Buku Besar'!H4685,Akun1,0)),""))</f>
        <v/>
      </c>
      <c r="K4685" s="2" t="str">
        <f>IF(H4685="","",IFERROR(INDEX(Reff1,MATCH('Buku Besar'!H4685,Akun1,0)),""))</f>
        <v/>
      </c>
      <c r="L4685" s="331" t="str">
        <f>IF(H4685="","",IFERROR(INDEX(Penerimaan1,MATCH('Buku Besar'!H4685,Akun1,0)),""))</f>
        <v/>
      </c>
      <c r="M4685" s="331" t="str">
        <f>IF(H4685="","",IFERROR(INDEX(Pengeluaran1,MATCH('Buku Besar'!H4685,Akun1,0)),""))</f>
        <v/>
      </c>
    </row>
    <row r="4686" spans="1:13" x14ac:dyDescent="0.25">
      <c r="A4686" s="91" t="str">
        <f t="shared" si="146"/>
        <v/>
      </c>
      <c r="B4686" s="330" t="str">
        <f>IF(A4686="","",IFERROR(INDEX(Tanggal,MATCH('Buku Besar'!A4686,Akun,0)),""))</f>
        <v/>
      </c>
      <c r="C4686" s="2" t="str">
        <f>IF(A4686="","",IFERROR(INDEX(Keterangan,MATCH('Buku Besar'!A4686,Akun,0)),""))</f>
        <v/>
      </c>
      <c r="D4686" s="2" t="str">
        <f>IF(A4686="","",IFERROR(INDEX(Reff,MATCH('Buku Besar'!A4686,Akun,0)),""))</f>
        <v/>
      </c>
      <c r="E4686" s="331" t="str">
        <f>IF(A4686="","",IFERROR(INDEX(Penerimaan,MATCH('Buku Besar'!A4686,Akun,0)),""))</f>
        <v/>
      </c>
      <c r="F4686" s="331" t="str">
        <f>IF(A4686="","",IFERROR(INDEX(Pengeluaran,MATCH('Buku Besar'!A4686,Akun,0)),""))</f>
        <v/>
      </c>
      <c r="H4686" s="91" t="str">
        <f t="shared" si="147"/>
        <v/>
      </c>
      <c r="I4686" s="330" t="str">
        <f>IF(H4686="","",IFERROR(INDEX(Tanggal1,MATCH('Buku Besar'!H4686,Akun1,0)),""))</f>
        <v/>
      </c>
      <c r="J4686" s="2" t="str">
        <f>IF(H4686="","",IFERROR(INDEX(Keterangan1,MATCH('Buku Besar'!H4686,Akun1,0)),""))</f>
        <v/>
      </c>
      <c r="K4686" s="2" t="str">
        <f>IF(H4686="","",IFERROR(INDEX(Reff1,MATCH('Buku Besar'!H4686,Akun1,0)),""))</f>
        <v/>
      </c>
      <c r="L4686" s="331" t="str">
        <f>IF(H4686="","",IFERROR(INDEX(Penerimaan1,MATCH('Buku Besar'!H4686,Akun1,0)),""))</f>
        <v/>
      </c>
      <c r="M4686" s="331" t="str">
        <f>IF(H4686="","",IFERROR(INDEX(Pengeluaran1,MATCH('Buku Besar'!H4686,Akun1,0)),""))</f>
        <v/>
      </c>
    </row>
    <row r="4687" spans="1:13" x14ac:dyDescent="0.25">
      <c r="A4687" s="91" t="str">
        <f t="shared" si="146"/>
        <v/>
      </c>
      <c r="B4687" s="330" t="str">
        <f>IF(A4687="","",IFERROR(INDEX(Tanggal,MATCH('Buku Besar'!A4687,Akun,0)),""))</f>
        <v/>
      </c>
      <c r="C4687" s="2" t="str">
        <f>IF(A4687="","",IFERROR(INDEX(Keterangan,MATCH('Buku Besar'!A4687,Akun,0)),""))</f>
        <v/>
      </c>
      <c r="D4687" s="2" t="str">
        <f>IF(A4687="","",IFERROR(INDEX(Reff,MATCH('Buku Besar'!A4687,Akun,0)),""))</f>
        <v/>
      </c>
      <c r="E4687" s="331" t="str">
        <f>IF(A4687="","",IFERROR(INDEX(Penerimaan,MATCH('Buku Besar'!A4687,Akun,0)),""))</f>
        <v/>
      </c>
      <c r="F4687" s="331" t="str">
        <f>IF(A4687="","",IFERROR(INDEX(Pengeluaran,MATCH('Buku Besar'!A4687,Akun,0)),""))</f>
        <v/>
      </c>
      <c r="H4687" s="91" t="str">
        <f t="shared" si="147"/>
        <v/>
      </c>
      <c r="I4687" s="330" t="str">
        <f>IF(H4687="","",IFERROR(INDEX(Tanggal1,MATCH('Buku Besar'!H4687,Akun1,0)),""))</f>
        <v/>
      </c>
      <c r="J4687" s="2" t="str">
        <f>IF(H4687="","",IFERROR(INDEX(Keterangan1,MATCH('Buku Besar'!H4687,Akun1,0)),""))</f>
        <v/>
      </c>
      <c r="K4687" s="2" t="str">
        <f>IF(H4687="","",IFERROR(INDEX(Reff1,MATCH('Buku Besar'!H4687,Akun1,0)),""))</f>
        <v/>
      </c>
      <c r="L4687" s="331" t="str">
        <f>IF(H4687="","",IFERROR(INDEX(Penerimaan1,MATCH('Buku Besar'!H4687,Akun1,0)),""))</f>
        <v/>
      </c>
      <c r="M4687" s="331" t="str">
        <f>IF(H4687="","",IFERROR(INDEX(Pengeluaran1,MATCH('Buku Besar'!H4687,Akun1,0)),""))</f>
        <v/>
      </c>
    </row>
    <row r="4688" spans="1:13" x14ac:dyDescent="0.25">
      <c r="A4688" s="91" t="str">
        <f t="shared" si="146"/>
        <v/>
      </c>
      <c r="B4688" s="330" t="str">
        <f>IF(A4688="","",IFERROR(INDEX(Tanggal,MATCH('Buku Besar'!A4688,Akun,0)),""))</f>
        <v/>
      </c>
      <c r="C4688" s="2" t="str">
        <f>IF(A4688="","",IFERROR(INDEX(Keterangan,MATCH('Buku Besar'!A4688,Akun,0)),""))</f>
        <v/>
      </c>
      <c r="D4688" s="2" t="str">
        <f>IF(A4688="","",IFERROR(INDEX(Reff,MATCH('Buku Besar'!A4688,Akun,0)),""))</f>
        <v/>
      </c>
      <c r="E4688" s="331" t="str">
        <f>IF(A4688="","",IFERROR(INDEX(Penerimaan,MATCH('Buku Besar'!A4688,Akun,0)),""))</f>
        <v/>
      </c>
      <c r="F4688" s="331" t="str">
        <f>IF(A4688="","",IFERROR(INDEX(Pengeluaran,MATCH('Buku Besar'!A4688,Akun,0)),""))</f>
        <v/>
      </c>
      <c r="H4688" s="91" t="str">
        <f t="shared" si="147"/>
        <v/>
      </c>
      <c r="I4688" s="330" t="str">
        <f>IF(H4688="","",IFERROR(INDEX(Tanggal1,MATCH('Buku Besar'!H4688,Akun1,0)),""))</f>
        <v/>
      </c>
      <c r="J4688" s="2" t="str">
        <f>IF(H4688="","",IFERROR(INDEX(Keterangan1,MATCH('Buku Besar'!H4688,Akun1,0)),""))</f>
        <v/>
      </c>
      <c r="K4688" s="2" t="str">
        <f>IF(H4688="","",IFERROR(INDEX(Reff1,MATCH('Buku Besar'!H4688,Akun1,0)),""))</f>
        <v/>
      </c>
      <c r="L4688" s="331" t="str">
        <f>IF(H4688="","",IFERROR(INDEX(Penerimaan1,MATCH('Buku Besar'!H4688,Akun1,0)),""))</f>
        <v/>
      </c>
      <c r="M4688" s="331" t="str">
        <f>IF(H4688="","",IFERROR(INDEX(Pengeluaran1,MATCH('Buku Besar'!H4688,Akun1,0)),""))</f>
        <v/>
      </c>
    </row>
    <row r="4689" spans="1:13" x14ac:dyDescent="0.25">
      <c r="A4689" s="91" t="str">
        <f t="shared" si="146"/>
        <v/>
      </c>
      <c r="B4689" s="330" t="str">
        <f>IF(A4689="","",IFERROR(INDEX(Tanggal,MATCH('Buku Besar'!A4689,Akun,0)),""))</f>
        <v/>
      </c>
      <c r="C4689" s="2" t="str">
        <f>IF(A4689="","",IFERROR(INDEX(Keterangan,MATCH('Buku Besar'!A4689,Akun,0)),""))</f>
        <v/>
      </c>
      <c r="D4689" s="2" t="str">
        <f>IF(A4689="","",IFERROR(INDEX(Reff,MATCH('Buku Besar'!A4689,Akun,0)),""))</f>
        <v/>
      </c>
      <c r="E4689" s="331" t="str">
        <f>IF(A4689="","",IFERROR(INDEX(Penerimaan,MATCH('Buku Besar'!A4689,Akun,0)),""))</f>
        <v/>
      </c>
      <c r="F4689" s="331" t="str">
        <f>IF(A4689="","",IFERROR(INDEX(Pengeluaran,MATCH('Buku Besar'!A4689,Akun,0)),""))</f>
        <v/>
      </c>
      <c r="H4689" s="91" t="str">
        <f t="shared" si="147"/>
        <v/>
      </c>
      <c r="I4689" s="330" t="str">
        <f>IF(H4689="","",IFERROR(INDEX(Tanggal1,MATCH('Buku Besar'!H4689,Akun1,0)),""))</f>
        <v/>
      </c>
      <c r="J4689" s="2" t="str">
        <f>IF(H4689="","",IFERROR(INDEX(Keterangan1,MATCH('Buku Besar'!H4689,Akun1,0)),""))</f>
        <v/>
      </c>
      <c r="K4689" s="2" t="str">
        <f>IF(H4689="","",IFERROR(INDEX(Reff1,MATCH('Buku Besar'!H4689,Akun1,0)),""))</f>
        <v/>
      </c>
      <c r="L4689" s="331" t="str">
        <f>IF(H4689="","",IFERROR(INDEX(Penerimaan1,MATCH('Buku Besar'!H4689,Akun1,0)),""))</f>
        <v/>
      </c>
      <c r="M4689" s="331" t="str">
        <f>IF(H4689="","",IFERROR(INDEX(Pengeluaran1,MATCH('Buku Besar'!H4689,Akun1,0)),""))</f>
        <v/>
      </c>
    </row>
    <row r="4690" spans="1:13" x14ac:dyDescent="0.25">
      <c r="A4690" s="91" t="str">
        <f t="shared" si="146"/>
        <v/>
      </c>
      <c r="B4690" s="330" t="str">
        <f>IF(A4690="","",IFERROR(INDEX(Tanggal,MATCH('Buku Besar'!A4690,Akun,0)),""))</f>
        <v/>
      </c>
      <c r="C4690" s="2" t="str">
        <f>IF(A4690="","",IFERROR(INDEX(Keterangan,MATCH('Buku Besar'!A4690,Akun,0)),""))</f>
        <v/>
      </c>
      <c r="D4690" s="2" t="str">
        <f>IF(A4690="","",IFERROR(INDEX(Reff,MATCH('Buku Besar'!A4690,Akun,0)),""))</f>
        <v/>
      </c>
      <c r="E4690" s="331" t="str">
        <f>IF(A4690="","",IFERROR(INDEX(Penerimaan,MATCH('Buku Besar'!A4690,Akun,0)),""))</f>
        <v/>
      </c>
      <c r="F4690" s="331" t="str">
        <f>IF(A4690="","",IFERROR(INDEX(Pengeluaran,MATCH('Buku Besar'!A4690,Akun,0)),""))</f>
        <v/>
      </c>
      <c r="H4690" s="91" t="str">
        <f t="shared" si="147"/>
        <v/>
      </c>
      <c r="I4690" s="330" t="str">
        <f>IF(H4690="","",IFERROR(INDEX(Tanggal1,MATCH('Buku Besar'!H4690,Akun1,0)),""))</f>
        <v/>
      </c>
      <c r="J4690" s="2" t="str">
        <f>IF(H4690="","",IFERROR(INDEX(Keterangan1,MATCH('Buku Besar'!H4690,Akun1,0)),""))</f>
        <v/>
      </c>
      <c r="K4690" s="2" t="str">
        <f>IF(H4690="","",IFERROR(INDEX(Reff1,MATCH('Buku Besar'!H4690,Akun1,0)),""))</f>
        <v/>
      </c>
      <c r="L4690" s="331" t="str">
        <f>IF(H4690="","",IFERROR(INDEX(Penerimaan1,MATCH('Buku Besar'!H4690,Akun1,0)),""))</f>
        <v/>
      </c>
      <c r="M4690" s="331" t="str">
        <f>IF(H4690="","",IFERROR(INDEX(Pengeluaran1,MATCH('Buku Besar'!H4690,Akun1,0)),""))</f>
        <v/>
      </c>
    </row>
    <row r="4691" spans="1:13" x14ac:dyDescent="0.25">
      <c r="A4691" s="91" t="str">
        <f t="shared" si="146"/>
        <v/>
      </c>
      <c r="B4691" s="330" t="str">
        <f>IF(A4691="","",IFERROR(INDEX(Tanggal,MATCH('Buku Besar'!A4691,Akun,0)),""))</f>
        <v/>
      </c>
      <c r="C4691" s="2" t="str">
        <f>IF(A4691="","",IFERROR(INDEX(Keterangan,MATCH('Buku Besar'!A4691,Akun,0)),""))</f>
        <v/>
      </c>
      <c r="D4691" s="2" t="str">
        <f>IF(A4691="","",IFERROR(INDEX(Reff,MATCH('Buku Besar'!A4691,Akun,0)),""))</f>
        <v/>
      </c>
      <c r="E4691" s="331" t="str">
        <f>IF(A4691="","",IFERROR(INDEX(Penerimaan,MATCH('Buku Besar'!A4691,Akun,0)),""))</f>
        <v/>
      </c>
      <c r="F4691" s="331" t="str">
        <f>IF(A4691="","",IFERROR(INDEX(Pengeluaran,MATCH('Buku Besar'!A4691,Akun,0)),""))</f>
        <v/>
      </c>
      <c r="H4691" s="91" t="str">
        <f t="shared" si="147"/>
        <v/>
      </c>
      <c r="I4691" s="330" t="str">
        <f>IF(H4691="","",IFERROR(INDEX(Tanggal1,MATCH('Buku Besar'!H4691,Akun1,0)),""))</f>
        <v/>
      </c>
      <c r="J4691" s="2" t="str">
        <f>IF(H4691="","",IFERROR(INDEX(Keterangan1,MATCH('Buku Besar'!H4691,Akun1,0)),""))</f>
        <v/>
      </c>
      <c r="K4691" s="2" t="str">
        <f>IF(H4691="","",IFERROR(INDEX(Reff1,MATCH('Buku Besar'!H4691,Akun1,0)),""))</f>
        <v/>
      </c>
      <c r="L4691" s="331" t="str">
        <f>IF(H4691="","",IFERROR(INDEX(Penerimaan1,MATCH('Buku Besar'!H4691,Akun1,0)),""))</f>
        <v/>
      </c>
      <c r="M4691" s="331" t="str">
        <f>IF(H4691="","",IFERROR(INDEX(Pengeluaran1,MATCH('Buku Besar'!H4691,Akun1,0)),""))</f>
        <v/>
      </c>
    </row>
    <row r="4692" spans="1:13" x14ac:dyDescent="0.25">
      <c r="A4692" s="91" t="str">
        <f t="shared" si="146"/>
        <v/>
      </c>
      <c r="B4692" s="330" t="str">
        <f>IF(A4692="","",IFERROR(INDEX(Tanggal,MATCH('Buku Besar'!A4692,Akun,0)),""))</f>
        <v/>
      </c>
      <c r="C4692" s="2" t="str">
        <f>IF(A4692="","",IFERROR(INDEX(Keterangan,MATCH('Buku Besar'!A4692,Akun,0)),""))</f>
        <v/>
      </c>
      <c r="D4692" s="2" t="str">
        <f>IF(A4692="","",IFERROR(INDEX(Reff,MATCH('Buku Besar'!A4692,Akun,0)),""))</f>
        <v/>
      </c>
      <c r="E4692" s="331" t="str">
        <f>IF(A4692="","",IFERROR(INDEX(Penerimaan,MATCH('Buku Besar'!A4692,Akun,0)),""))</f>
        <v/>
      </c>
      <c r="F4692" s="331" t="str">
        <f>IF(A4692="","",IFERROR(INDEX(Pengeluaran,MATCH('Buku Besar'!A4692,Akun,0)),""))</f>
        <v/>
      </c>
      <c r="H4692" s="91" t="str">
        <f t="shared" si="147"/>
        <v/>
      </c>
      <c r="I4692" s="330" t="str">
        <f>IF(H4692="","",IFERROR(INDEX(Tanggal1,MATCH('Buku Besar'!H4692,Akun1,0)),""))</f>
        <v/>
      </c>
      <c r="J4692" s="2" t="str">
        <f>IF(H4692="","",IFERROR(INDEX(Keterangan1,MATCH('Buku Besar'!H4692,Akun1,0)),""))</f>
        <v/>
      </c>
      <c r="K4692" s="2" t="str">
        <f>IF(H4692="","",IFERROR(INDEX(Reff1,MATCH('Buku Besar'!H4692,Akun1,0)),""))</f>
        <v/>
      </c>
      <c r="L4692" s="331" t="str">
        <f>IF(H4692="","",IFERROR(INDEX(Penerimaan1,MATCH('Buku Besar'!H4692,Akun1,0)),""))</f>
        <v/>
      </c>
      <c r="M4692" s="331" t="str">
        <f>IF(H4692="","",IFERROR(INDEX(Pengeluaran1,MATCH('Buku Besar'!H4692,Akun1,0)),""))</f>
        <v/>
      </c>
    </row>
    <row r="4693" spans="1:13" x14ac:dyDescent="0.25">
      <c r="A4693" s="91" t="str">
        <f t="shared" si="146"/>
        <v/>
      </c>
      <c r="B4693" s="330" t="str">
        <f>IF(A4693="","",IFERROR(INDEX(Tanggal,MATCH('Buku Besar'!A4693,Akun,0)),""))</f>
        <v/>
      </c>
      <c r="C4693" s="2" t="str">
        <f>IF(A4693="","",IFERROR(INDEX(Keterangan,MATCH('Buku Besar'!A4693,Akun,0)),""))</f>
        <v/>
      </c>
      <c r="D4693" s="2" t="str">
        <f>IF(A4693="","",IFERROR(INDEX(Reff,MATCH('Buku Besar'!A4693,Akun,0)),""))</f>
        <v/>
      </c>
      <c r="E4693" s="331" t="str">
        <f>IF(A4693="","",IFERROR(INDEX(Penerimaan,MATCH('Buku Besar'!A4693,Akun,0)),""))</f>
        <v/>
      </c>
      <c r="F4693" s="331" t="str">
        <f>IF(A4693="","",IFERROR(INDEX(Pengeluaran,MATCH('Buku Besar'!A4693,Akun,0)),""))</f>
        <v/>
      </c>
      <c r="H4693" s="91" t="str">
        <f t="shared" si="147"/>
        <v/>
      </c>
      <c r="I4693" s="330" t="str">
        <f>IF(H4693="","",IFERROR(INDEX(Tanggal1,MATCH('Buku Besar'!H4693,Akun1,0)),""))</f>
        <v/>
      </c>
      <c r="J4693" s="2" t="str">
        <f>IF(H4693="","",IFERROR(INDEX(Keterangan1,MATCH('Buku Besar'!H4693,Akun1,0)),""))</f>
        <v/>
      </c>
      <c r="K4693" s="2" t="str">
        <f>IF(H4693="","",IFERROR(INDEX(Reff1,MATCH('Buku Besar'!H4693,Akun1,0)),""))</f>
        <v/>
      </c>
      <c r="L4693" s="331" t="str">
        <f>IF(H4693="","",IFERROR(INDEX(Penerimaan1,MATCH('Buku Besar'!H4693,Akun1,0)),""))</f>
        <v/>
      </c>
      <c r="M4693" s="331" t="str">
        <f>IF(H4693="","",IFERROR(INDEX(Pengeluaran1,MATCH('Buku Besar'!H4693,Akun1,0)),""))</f>
        <v/>
      </c>
    </row>
    <row r="4694" spans="1:13" x14ac:dyDescent="0.25">
      <c r="A4694" s="91" t="str">
        <f t="shared" si="146"/>
        <v/>
      </c>
      <c r="B4694" s="330" t="str">
        <f>IF(A4694="","",IFERROR(INDEX(Tanggal,MATCH('Buku Besar'!A4694,Akun,0)),""))</f>
        <v/>
      </c>
      <c r="C4694" s="2" t="str">
        <f>IF(A4694="","",IFERROR(INDEX(Keterangan,MATCH('Buku Besar'!A4694,Akun,0)),""))</f>
        <v/>
      </c>
      <c r="D4694" s="2" t="str">
        <f>IF(A4694="","",IFERROR(INDEX(Reff,MATCH('Buku Besar'!A4694,Akun,0)),""))</f>
        <v/>
      </c>
      <c r="E4694" s="331" t="str">
        <f>IF(A4694="","",IFERROR(INDEX(Penerimaan,MATCH('Buku Besar'!A4694,Akun,0)),""))</f>
        <v/>
      </c>
      <c r="F4694" s="331" t="str">
        <f>IF(A4694="","",IFERROR(INDEX(Pengeluaran,MATCH('Buku Besar'!A4694,Akun,0)),""))</f>
        <v/>
      </c>
      <c r="H4694" s="91" t="str">
        <f t="shared" si="147"/>
        <v/>
      </c>
      <c r="I4694" s="330" t="str">
        <f>IF(H4694="","",IFERROR(INDEX(Tanggal1,MATCH('Buku Besar'!H4694,Akun1,0)),""))</f>
        <v/>
      </c>
      <c r="J4694" s="2" t="str">
        <f>IF(H4694="","",IFERROR(INDEX(Keterangan1,MATCH('Buku Besar'!H4694,Akun1,0)),""))</f>
        <v/>
      </c>
      <c r="K4694" s="2" t="str">
        <f>IF(H4694="","",IFERROR(INDEX(Reff1,MATCH('Buku Besar'!H4694,Akun1,0)),""))</f>
        <v/>
      </c>
      <c r="L4694" s="331" t="str">
        <f>IF(H4694="","",IFERROR(INDEX(Penerimaan1,MATCH('Buku Besar'!H4694,Akun1,0)),""))</f>
        <v/>
      </c>
      <c r="M4694" s="331" t="str">
        <f>IF(H4694="","",IFERROR(INDEX(Pengeluaran1,MATCH('Buku Besar'!H4694,Akun1,0)),""))</f>
        <v/>
      </c>
    </row>
    <row r="4695" spans="1:13" x14ac:dyDescent="0.25">
      <c r="A4695" s="91" t="str">
        <f t="shared" si="146"/>
        <v/>
      </c>
      <c r="B4695" s="330" t="str">
        <f>IF(A4695="","",IFERROR(INDEX(Tanggal,MATCH('Buku Besar'!A4695,Akun,0)),""))</f>
        <v/>
      </c>
      <c r="C4695" s="2" t="str">
        <f>IF(A4695="","",IFERROR(INDEX(Keterangan,MATCH('Buku Besar'!A4695,Akun,0)),""))</f>
        <v/>
      </c>
      <c r="D4695" s="2" t="str">
        <f>IF(A4695="","",IFERROR(INDEX(Reff,MATCH('Buku Besar'!A4695,Akun,0)),""))</f>
        <v/>
      </c>
      <c r="E4695" s="331" t="str">
        <f>IF(A4695="","",IFERROR(INDEX(Penerimaan,MATCH('Buku Besar'!A4695,Akun,0)),""))</f>
        <v/>
      </c>
      <c r="F4695" s="331" t="str">
        <f>IF(A4695="","",IFERROR(INDEX(Pengeluaran,MATCH('Buku Besar'!A4695,Akun,0)),""))</f>
        <v/>
      </c>
      <c r="H4695" s="91" t="str">
        <f t="shared" si="147"/>
        <v/>
      </c>
      <c r="I4695" s="330" t="str">
        <f>IF(H4695="","",IFERROR(INDEX(Tanggal1,MATCH('Buku Besar'!H4695,Akun1,0)),""))</f>
        <v/>
      </c>
      <c r="J4695" s="2" t="str">
        <f>IF(H4695="","",IFERROR(INDEX(Keterangan1,MATCH('Buku Besar'!H4695,Akun1,0)),""))</f>
        <v/>
      </c>
      <c r="K4695" s="2" t="str">
        <f>IF(H4695="","",IFERROR(INDEX(Reff1,MATCH('Buku Besar'!H4695,Akun1,0)),""))</f>
        <v/>
      </c>
      <c r="L4695" s="331" t="str">
        <f>IF(H4695="","",IFERROR(INDEX(Penerimaan1,MATCH('Buku Besar'!H4695,Akun1,0)),""))</f>
        <v/>
      </c>
      <c r="M4695" s="331" t="str">
        <f>IF(H4695="","",IFERROR(INDEX(Pengeluaran1,MATCH('Buku Besar'!H4695,Akun1,0)),""))</f>
        <v/>
      </c>
    </row>
    <row r="4696" spans="1:13" x14ac:dyDescent="0.25">
      <c r="A4696" s="91" t="str">
        <f t="shared" si="146"/>
        <v/>
      </c>
      <c r="B4696" s="330" t="str">
        <f>IF(A4696="","",IFERROR(INDEX(Tanggal,MATCH('Buku Besar'!A4696,Akun,0)),""))</f>
        <v/>
      </c>
      <c r="C4696" s="2" t="str">
        <f>IF(A4696="","",IFERROR(INDEX(Keterangan,MATCH('Buku Besar'!A4696,Akun,0)),""))</f>
        <v/>
      </c>
      <c r="D4696" s="2" t="str">
        <f>IF(A4696="","",IFERROR(INDEX(Reff,MATCH('Buku Besar'!A4696,Akun,0)),""))</f>
        <v/>
      </c>
      <c r="E4696" s="331" t="str">
        <f>IF(A4696="","",IFERROR(INDEX(Penerimaan,MATCH('Buku Besar'!A4696,Akun,0)),""))</f>
        <v/>
      </c>
      <c r="F4696" s="331" t="str">
        <f>IF(A4696="","",IFERROR(INDEX(Pengeluaran,MATCH('Buku Besar'!A4696,Akun,0)),""))</f>
        <v/>
      </c>
      <c r="H4696" s="91" t="str">
        <f t="shared" si="147"/>
        <v/>
      </c>
      <c r="I4696" s="330" t="str">
        <f>IF(H4696="","",IFERROR(INDEX(Tanggal1,MATCH('Buku Besar'!H4696,Akun1,0)),""))</f>
        <v/>
      </c>
      <c r="J4696" s="2" t="str">
        <f>IF(H4696="","",IFERROR(INDEX(Keterangan1,MATCH('Buku Besar'!H4696,Akun1,0)),""))</f>
        <v/>
      </c>
      <c r="K4696" s="2" t="str">
        <f>IF(H4696="","",IFERROR(INDEX(Reff1,MATCH('Buku Besar'!H4696,Akun1,0)),""))</f>
        <v/>
      </c>
      <c r="L4696" s="331" t="str">
        <f>IF(H4696="","",IFERROR(INDEX(Penerimaan1,MATCH('Buku Besar'!H4696,Akun1,0)),""))</f>
        <v/>
      </c>
      <c r="M4696" s="331" t="str">
        <f>IF(H4696="","",IFERROR(INDEX(Pengeluaran1,MATCH('Buku Besar'!H4696,Akun1,0)),""))</f>
        <v/>
      </c>
    </row>
    <row r="4697" spans="1:13" x14ac:dyDescent="0.25">
      <c r="A4697" s="91" t="str">
        <f t="shared" si="146"/>
        <v/>
      </c>
      <c r="B4697" s="330" t="str">
        <f>IF(A4697="","",IFERROR(INDEX(Tanggal,MATCH('Buku Besar'!A4697,Akun,0)),""))</f>
        <v/>
      </c>
      <c r="C4697" s="2" t="str">
        <f>IF(A4697="","",IFERROR(INDEX(Keterangan,MATCH('Buku Besar'!A4697,Akun,0)),""))</f>
        <v/>
      </c>
      <c r="D4697" s="2" t="str">
        <f>IF(A4697="","",IFERROR(INDEX(Reff,MATCH('Buku Besar'!A4697,Akun,0)),""))</f>
        <v/>
      </c>
      <c r="E4697" s="331" t="str">
        <f>IF(A4697="","",IFERROR(INDEX(Penerimaan,MATCH('Buku Besar'!A4697,Akun,0)),""))</f>
        <v/>
      </c>
      <c r="F4697" s="331" t="str">
        <f>IF(A4697="","",IFERROR(INDEX(Pengeluaran,MATCH('Buku Besar'!A4697,Akun,0)),""))</f>
        <v/>
      </c>
      <c r="H4697" s="91" t="str">
        <f t="shared" si="147"/>
        <v/>
      </c>
      <c r="I4697" s="330" t="str">
        <f>IF(H4697="","",IFERROR(INDEX(Tanggal1,MATCH('Buku Besar'!H4697,Akun1,0)),""))</f>
        <v/>
      </c>
      <c r="J4697" s="2" t="str">
        <f>IF(H4697="","",IFERROR(INDEX(Keterangan1,MATCH('Buku Besar'!H4697,Akun1,0)),""))</f>
        <v/>
      </c>
      <c r="K4697" s="2" t="str">
        <f>IF(H4697="","",IFERROR(INDEX(Reff1,MATCH('Buku Besar'!H4697,Akun1,0)),""))</f>
        <v/>
      </c>
      <c r="L4697" s="331" t="str">
        <f>IF(H4697="","",IFERROR(INDEX(Penerimaan1,MATCH('Buku Besar'!H4697,Akun1,0)),""))</f>
        <v/>
      </c>
      <c r="M4697" s="331" t="str">
        <f>IF(H4697="","",IFERROR(INDEX(Pengeluaran1,MATCH('Buku Besar'!H4697,Akun1,0)),""))</f>
        <v/>
      </c>
    </row>
    <row r="4698" spans="1:13" x14ac:dyDescent="0.25">
      <c r="A4698" s="91" t="str">
        <f t="shared" si="146"/>
        <v/>
      </c>
      <c r="B4698" s="330" t="str">
        <f>IF(A4698="","",IFERROR(INDEX(Tanggal,MATCH('Buku Besar'!A4698,Akun,0)),""))</f>
        <v/>
      </c>
      <c r="C4698" s="2" t="str">
        <f>IF(A4698="","",IFERROR(INDEX(Keterangan,MATCH('Buku Besar'!A4698,Akun,0)),""))</f>
        <v/>
      </c>
      <c r="D4698" s="2" t="str">
        <f>IF(A4698="","",IFERROR(INDEX(Reff,MATCH('Buku Besar'!A4698,Akun,0)),""))</f>
        <v/>
      </c>
      <c r="E4698" s="331" t="str">
        <f>IF(A4698="","",IFERROR(INDEX(Penerimaan,MATCH('Buku Besar'!A4698,Akun,0)),""))</f>
        <v/>
      </c>
      <c r="F4698" s="331" t="str">
        <f>IF(A4698="","",IFERROR(INDEX(Pengeluaran,MATCH('Buku Besar'!A4698,Akun,0)),""))</f>
        <v/>
      </c>
      <c r="H4698" s="91" t="str">
        <f t="shared" si="147"/>
        <v/>
      </c>
      <c r="I4698" s="330" t="str">
        <f>IF(H4698="","",IFERROR(INDEX(Tanggal1,MATCH('Buku Besar'!H4698,Akun1,0)),""))</f>
        <v/>
      </c>
      <c r="J4698" s="2" t="str">
        <f>IF(H4698="","",IFERROR(INDEX(Keterangan1,MATCH('Buku Besar'!H4698,Akun1,0)),""))</f>
        <v/>
      </c>
      <c r="K4698" s="2" t="str">
        <f>IF(H4698="","",IFERROR(INDEX(Reff1,MATCH('Buku Besar'!H4698,Akun1,0)),""))</f>
        <v/>
      </c>
      <c r="L4698" s="331" t="str">
        <f>IF(H4698="","",IFERROR(INDEX(Penerimaan1,MATCH('Buku Besar'!H4698,Akun1,0)),""))</f>
        <v/>
      </c>
      <c r="M4698" s="331" t="str">
        <f>IF(H4698="","",IFERROR(INDEX(Pengeluaran1,MATCH('Buku Besar'!H4698,Akun1,0)),""))</f>
        <v/>
      </c>
    </row>
    <row r="4699" spans="1:13" x14ac:dyDescent="0.25">
      <c r="A4699" s="91" t="str">
        <f t="shared" si="146"/>
        <v/>
      </c>
      <c r="B4699" s="330" t="str">
        <f>IF(A4699="","",IFERROR(INDEX(Tanggal,MATCH('Buku Besar'!A4699,Akun,0)),""))</f>
        <v/>
      </c>
      <c r="C4699" s="2" t="str">
        <f>IF(A4699="","",IFERROR(INDEX(Keterangan,MATCH('Buku Besar'!A4699,Akun,0)),""))</f>
        <v/>
      </c>
      <c r="D4699" s="2" t="str">
        <f>IF(A4699="","",IFERROR(INDEX(Reff,MATCH('Buku Besar'!A4699,Akun,0)),""))</f>
        <v/>
      </c>
      <c r="E4699" s="331" t="str">
        <f>IF(A4699="","",IFERROR(INDEX(Penerimaan,MATCH('Buku Besar'!A4699,Akun,0)),""))</f>
        <v/>
      </c>
      <c r="F4699" s="331" t="str">
        <f>IF(A4699="","",IFERROR(INDEX(Pengeluaran,MATCH('Buku Besar'!A4699,Akun,0)),""))</f>
        <v/>
      </c>
      <c r="H4699" s="91" t="str">
        <f t="shared" si="147"/>
        <v/>
      </c>
      <c r="I4699" s="330" t="str">
        <f>IF(H4699="","",IFERROR(INDEX(Tanggal1,MATCH('Buku Besar'!H4699,Akun1,0)),""))</f>
        <v/>
      </c>
      <c r="J4699" s="2" t="str">
        <f>IF(H4699="","",IFERROR(INDEX(Keterangan1,MATCH('Buku Besar'!H4699,Akun1,0)),""))</f>
        <v/>
      </c>
      <c r="K4699" s="2" t="str">
        <f>IF(H4699="","",IFERROR(INDEX(Reff1,MATCH('Buku Besar'!H4699,Akun1,0)),""))</f>
        <v/>
      </c>
      <c r="L4699" s="331" t="str">
        <f>IF(H4699="","",IFERROR(INDEX(Penerimaan1,MATCH('Buku Besar'!H4699,Akun1,0)),""))</f>
        <v/>
      </c>
      <c r="M4699" s="331" t="str">
        <f>IF(H4699="","",IFERROR(INDEX(Pengeluaran1,MATCH('Buku Besar'!H4699,Akun1,0)),""))</f>
        <v/>
      </c>
    </row>
    <row r="4700" spans="1:13" x14ac:dyDescent="0.25">
      <c r="A4700" s="91" t="str">
        <f t="shared" si="146"/>
        <v/>
      </c>
      <c r="B4700" s="330" t="str">
        <f>IF(A4700="","",IFERROR(INDEX(Tanggal,MATCH('Buku Besar'!A4700,Akun,0)),""))</f>
        <v/>
      </c>
      <c r="C4700" s="2" t="str">
        <f>IF(A4700="","",IFERROR(INDEX(Keterangan,MATCH('Buku Besar'!A4700,Akun,0)),""))</f>
        <v/>
      </c>
      <c r="D4700" s="2" t="str">
        <f>IF(A4700="","",IFERROR(INDEX(Reff,MATCH('Buku Besar'!A4700,Akun,0)),""))</f>
        <v/>
      </c>
      <c r="E4700" s="331" t="str">
        <f>IF(A4700="","",IFERROR(INDEX(Penerimaan,MATCH('Buku Besar'!A4700,Akun,0)),""))</f>
        <v/>
      </c>
      <c r="F4700" s="331" t="str">
        <f>IF(A4700="","",IFERROR(INDEX(Pengeluaran,MATCH('Buku Besar'!A4700,Akun,0)),""))</f>
        <v/>
      </c>
      <c r="H4700" s="91" t="str">
        <f t="shared" si="147"/>
        <v/>
      </c>
      <c r="I4700" s="330" t="str">
        <f>IF(H4700="","",IFERROR(INDEX(Tanggal1,MATCH('Buku Besar'!H4700,Akun1,0)),""))</f>
        <v/>
      </c>
      <c r="J4700" s="2" t="str">
        <f>IF(H4700="","",IFERROR(INDEX(Keterangan1,MATCH('Buku Besar'!H4700,Akun1,0)),""))</f>
        <v/>
      </c>
      <c r="K4700" s="2" t="str">
        <f>IF(H4700="","",IFERROR(INDEX(Reff1,MATCH('Buku Besar'!H4700,Akun1,0)),""))</f>
        <v/>
      </c>
      <c r="L4700" s="331" t="str">
        <f>IF(H4700="","",IFERROR(INDEX(Penerimaan1,MATCH('Buku Besar'!H4700,Akun1,0)),""))</f>
        <v/>
      </c>
      <c r="M4700" s="331" t="str">
        <f>IF(H4700="","",IFERROR(INDEX(Pengeluaran1,MATCH('Buku Besar'!H4700,Akun1,0)),""))</f>
        <v/>
      </c>
    </row>
    <row r="4701" spans="1:13" x14ac:dyDescent="0.25">
      <c r="A4701" s="91" t="str">
        <f t="shared" si="146"/>
        <v/>
      </c>
      <c r="B4701" s="330" t="str">
        <f>IF(A4701="","",IFERROR(INDEX(Tanggal,MATCH('Buku Besar'!A4701,Akun,0)),""))</f>
        <v/>
      </c>
      <c r="C4701" s="2" t="str">
        <f>IF(A4701="","",IFERROR(INDEX(Keterangan,MATCH('Buku Besar'!A4701,Akun,0)),""))</f>
        <v/>
      </c>
      <c r="D4701" s="2" t="str">
        <f>IF(A4701="","",IFERROR(INDEX(Reff,MATCH('Buku Besar'!A4701,Akun,0)),""))</f>
        <v/>
      </c>
      <c r="E4701" s="331" t="str">
        <f>IF(A4701="","",IFERROR(INDEX(Penerimaan,MATCH('Buku Besar'!A4701,Akun,0)),""))</f>
        <v/>
      </c>
      <c r="F4701" s="331" t="str">
        <f>IF(A4701="","",IFERROR(INDEX(Pengeluaran,MATCH('Buku Besar'!A4701,Akun,0)),""))</f>
        <v/>
      </c>
      <c r="H4701" s="91" t="str">
        <f t="shared" si="147"/>
        <v/>
      </c>
      <c r="I4701" s="330" t="str">
        <f>IF(H4701="","",IFERROR(INDEX(Tanggal1,MATCH('Buku Besar'!H4701,Akun1,0)),""))</f>
        <v/>
      </c>
      <c r="J4701" s="2" t="str">
        <f>IF(H4701="","",IFERROR(INDEX(Keterangan1,MATCH('Buku Besar'!H4701,Akun1,0)),""))</f>
        <v/>
      </c>
      <c r="K4701" s="2" t="str">
        <f>IF(H4701="","",IFERROR(INDEX(Reff1,MATCH('Buku Besar'!H4701,Akun1,0)),""))</f>
        <v/>
      </c>
      <c r="L4701" s="331" t="str">
        <f>IF(H4701="","",IFERROR(INDEX(Penerimaan1,MATCH('Buku Besar'!H4701,Akun1,0)),""))</f>
        <v/>
      </c>
      <c r="M4701" s="331" t="str">
        <f>IF(H4701="","",IFERROR(INDEX(Pengeluaran1,MATCH('Buku Besar'!H4701,Akun1,0)),""))</f>
        <v/>
      </c>
    </row>
    <row r="4702" spans="1:13" x14ac:dyDescent="0.25">
      <c r="A4702" s="91" t="str">
        <f t="shared" si="146"/>
        <v/>
      </c>
      <c r="B4702" s="330" t="str">
        <f>IF(A4702="","",IFERROR(INDEX(Tanggal,MATCH('Buku Besar'!A4702,Akun,0)),""))</f>
        <v/>
      </c>
      <c r="C4702" s="2" t="str">
        <f>IF(A4702="","",IFERROR(INDEX(Keterangan,MATCH('Buku Besar'!A4702,Akun,0)),""))</f>
        <v/>
      </c>
      <c r="D4702" s="2" t="str">
        <f>IF(A4702="","",IFERROR(INDEX(Reff,MATCH('Buku Besar'!A4702,Akun,0)),""))</f>
        <v/>
      </c>
      <c r="E4702" s="331" t="str">
        <f>IF(A4702="","",IFERROR(INDEX(Penerimaan,MATCH('Buku Besar'!A4702,Akun,0)),""))</f>
        <v/>
      </c>
      <c r="F4702" s="331" t="str">
        <f>IF(A4702="","",IFERROR(INDEX(Pengeluaran,MATCH('Buku Besar'!A4702,Akun,0)),""))</f>
        <v/>
      </c>
      <c r="H4702" s="91" t="str">
        <f t="shared" si="147"/>
        <v/>
      </c>
      <c r="I4702" s="330" t="str">
        <f>IF(H4702="","",IFERROR(INDEX(Tanggal1,MATCH('Buku Besar'!H4702,Akun1,0)),""))</f>
        <v/>
      </c>
      <c r="J4702" s="2" t="str">
        <f>IF(H4702="","",IFERROR(INDEX(Keterangan1,MATCH('Buku Besar'!H4702,Akun1,0)),""))</f>
        <v/>
      </c>
      <c r="K4702" s="2" t="str">
        <f>IF(H4702="","",IFERROR(INDEX(Reff1,MATCH('Buku Besar'!H4702,Akun1,0)),""))</f>
        <v/>
      </c>
      <c r="L4702" s="331" t="str">
        <f>IF(H4702="","",IFERROR(INDEX(Penerimaan1,MATCH('Buku Besar'!H4702,Akun1,0)),""))</f>
        <v/>
      </c>
      <c r="M4702" s="331" t="str">
        <f>IF(H4702="","",IFERROR(INDEX(Pengeluaran1,MATCH('Buku Besar'!H4702,Akun1,0)),""))</f>
        <v/>
      </c>
    </row>
    <row r="4703" spans="1:13" x14ac:dyDescent="0.25">
      <c r="A4703" s="91" t="str">
        <f t="shared" si="146"/>
        <v/>
      </c>
      <c r="B4703" s="330" t="str">
        <f>IF(A4703="","",IFERROR(INDEX(Tanggal,MATCH('Buku Besar'!A4703,Akun,0)),""))</f>
        <v/>
      </c>
      <c r="C4703" s="2" t="str">
        <f>IF(A4703="","",IFERROR(INDEX(Keterangan,MATCH('Buku Besar'!A4703,Akun,0)),""))</f>
        <v/>
      </c>
      <c r="D4703" s="2" t="str">
        <f>IF(A4703="","",IFERROR(INDEX(Reff,MATCH('Buku Besar'!A4703,Akun,0)),""))</f>
        <v/>
      </c>
      <c r="E4703" s="331" t="str">
        <f>IF(A4703="","",IFERROR(INDEX(Penerimaan,MATCH('Buku Besar'!A4703,Akun,0)),""))</f>
        <v/>
      </c>
      <c r="F4703" s="331" t="str">
        <f>IF(A4703="","",IFERROR(INDEX(Pengeluaran,MATCH('Buku Besar'!A4703,Akun,0)),""))</f>
        <v/>
      </c>
      <c r="H4703" s="91" t="str">
        <f t="shared" si="147"/>
        <v/>
      </c>
      <c r="I4703" s="330" t="str">
        <f>IF(H4703="","",IFERROR(INDEX(Tanggal1,MATCH('Buku Besar'!H4703,Akun1,0)),""))</f>
        <v/>
      </c>
      <c r="J4703" s="2" t="str">
        <f>IF(H4703="","",IFERROR(INDEX(Keterangan1,MATCH('Buku Besar'!H4703,Akun1,0)),""))</f>
        <v/>
      </c>
      <c r="K4703" s="2" t="str">
        <f>IF(H4703="","",IFERROR(INDEX(Reff1,MATCH('Buku Besar'!H4703,Akun1,0)),""))</f>
        <v/>
      </c>
      <c r="L4703" s="331" t="str">
        <f>IF(H4703="","",IFERROR(INDEX(Penerimaan1,MATCH('Buku Besar'!H4703,Akun1,0)),""))</f>
        <v/>
      </c>
      <c r="M4703" s="331" t="str">
        <f>IF(H4703="","",IFERROR(INDEX(Pengeluaran1,MATCH('Buku Besar'!H4703,Akun1,0)),""))</f>
        <v/>
      </c>
    </row>
    <row r="4704" spans="1:13" x14ac:dyDescent="0.25">
      <c r="A4704" s="91" t="str">
        <f t="shared" si="146"/>
        <v/>
      </c>
      <c r="B4704" s="330" t="str">
        <f>IF(A4704="","",IFERROR(INDEX(Tanggal,MATCH('Buku Besar'!A4704,Akun,0)),""))</f>
        <v/>
      </c>
      <c r="C4704" s="2" t="str">
        <f>IF(A4704="","",IFERROR(INDEX(Keterangan,MATCH('Buku Besar'!A4704,Akun,0)),""))</f>
        <v/>
      </c>
      <c r="D4704" s="2" t="str">
        <f>IF(A4704="","",IFERROR(INDEX(Reff,MATCH('Buku Besar'!A4704,Akun,0)),""))</f>
        <v/>
      </c>
      <c r="E4704" s="331" t="str">
        <f>IF(A4704="","",IFERROR(INDEX(Penerimaan,MATCH('Buku Besar'!A4704,Akun,0)),""))</f>
        <v/>
      </c>
      <c r="F4704" s="331" t="str">
        <f>IF(A4704="","",IFERROR(INDEX(Pengeluaran,MATCH('Buku Besar'!A4704,Akun,0)),""))</f>
        <v/>
      </c>
      <c r="H4704" s="91" t="str">
        <f t="shared" si="147"/>
        <v/>
      </c>
      <c r="I4704" s="330" t="str">
        <f>IF(H4704="","",IFERROR(INDEX(Tanggal1,MATCH('Buku Besar'!H4704,Akun1,0)),""))</f>
        <v/>
      </c>
      <c r="J4704" s="2" t="str">
        <f>IF(H4704="","",IFERROR(INDEX(Keterangan1,MATCH('Buku Besar'!H4704,Akun1,0)),""))</f>
        <v/>
      </c>
      <c r="K4704" s="2" t="str">
        <f>IF(H4704="","",IFERROR(INDEX(Reff1,MATCH('Buku Besar'!H4704,Akun1,0)),""))</f>
        <v/>
      </c>
      <c r="L4704" s="331" t="str">
        <f>IF(H4704="","",IFERROR(INDEX(Penerimaan1,MATCH('Buku Besar'!H4704,Akun1,0)),""))</f>
        <v/>
      </c>
      <c r="M4704" s="331" t="str">
        <f>IF(H4704="","",IFERROR(INDEX(Pengeluaran1,MATCH('Buku Besar'!H4704,Akun1,0)),""))</f>
        <v/>
      </c>
    </row>
    <row r="4705" spans="1:13" x14ac:dyDescent="0.25">
      <c r="A4705" s="91" t="str">
        <f t="shared" si="146"/>
        <v/>
      </c>
      <c r="B4705" s="330" t="str">
        <f>IF(A4705="","",IFERROR(INDEX(Tanggal,MATCH('Buku Besar'!A4705,Akun,0)),""))</f>
        <v/>
      </c>
      <c r="C4705" s="2" t="str">
        <f>IF(A4705="","",IFERROR(INDEX(Keterangan,MATCH('Buku Besar'!A4705,Akun,0)),""))</f>
        <v/>
      </c>
      <c r="D4705" s="2" t="str">
        <f>IF(A4705="","",IFERROR(INDEX(Reff,MATCH('Buku Besar'!A4705,Akun,0)),""))</f>
        <v/>
      </c>
      <c r="E4705" s="331" t="str">
        <f>IF(A4705="","",IFERROR(INDEX(Penerimaan,MATCH('Buku Besar'!A4705,Akun,0)),""))</f>
        <v/>
      </c>
      <c r="F4705" s="331" t="str">
        <f>IF(A4705="","",IFERROR(INDEX(Pengeluaran,MATCH('Buku Besar'!A4705,Akun,0)),""))</f>
        <v/>
      </c>
      <c r="H4705" s="91" t="str">
        <f t="shared" si="147"/>
        <v/>
      </c>
      <c r="I4705" s="330" t="str">
        <f>IF(H4705="","",IFERROR(INDEX(Tanggal1,MATCH('Buku Besar'!H4705,Akun1,0)),""))</f>
        <v/>
      </c>
      <c r="J4705" s="2" t="str">
        <f>IF(H4705="","",IFERROR(INDEX(Keterangan1,MATCH('Buku Besar'!H4705,Akun1,0)),""))</f>
        <v/>
      </c>
      <c r="K4705" s="2" t="str">
        <f>IF(H4705="","",IFERROR(INDEX(Reff1,MATCH('Buku Besar'!H4705,Akun1,0)),""))</f>
        <v/>
      </c>
      <c r="L4705" s="331" t="str">
        <f>IF(H4705="","",IFERROR(INDEX(Penerimaan1,MATCH('Buku Besar'!H4705,Akun1,0)),""))</f>
        <v/>
      </c>
      <c r="M4705" s="331" t="str">
        <f>IF(H4705="","",IFERROR(INDEX(Pengeluaran1,MATCH('Buku Besar'!H4705,Akun1,0)),""))</f>
        <v/>
      </c>
    </row>
    <row r="4706" spans="1:13" x14ac:dyDescent="0.25">
      <c r="A4706" s="91" t="str">
        <f t="shared" si="146"/>
        <v/>
      </c>
      <c r="B4706" s="330" t="str">
        <f>IF(A4706="","",IFERROR(INDEX(Tanggal,MATCH('Buku Besar'!A4706,Akun,0)),""))</f>
        <v/>
      </c>
      <c r="C4706" s="2" t="str">
        <f>IF(A4706="","",IFERROR(INDEX(Keterangan,MATCH('Buku Besar'!A4706,Akun,0)),""))</f>
        <v/>
      </c>
      <c r="D4706" s="2" t="str">
        <f>IF(A4706="","",IFERROR(INDEX(Reff,MATCH('Buku Besar'!A4706,Akun,0)),""))</f>
        <v/>
      </c>
      <c r="E4706" s="331" t="str">
        <f>IF(A4706="","",IFERROR(INDEX(Penerimaan,MATCH('Buku Besar'!A4706,Akun,0)),""))</f>
        <v/>
      </c>
      <c r="F4706" s="331" t="str">
        <f>IF(A4706="","",IFERROR(INDEX(Pengeluaran,MATCH('Buku Besar'!A4706,Akun,0)),""))</f>
        <v/>
      </c>
      <c r="H4706" s="91" t="str">
        <f t="shared" si="147"/>
        <v/>
      </c>
      <c r="I4706" s="330" t="str">
        <f>IF(H4706="","",IFERROR(INDEX(Tanggal1,MATCH('Buku Besar'!H4706,Akun1,0)),""))</f>
        <v/>
      </c>
      <c r="J4706" s="2" t="str">
        <f>IF(H4706="","",IFERROR(INDEX(Keterangan1,MATCH('Buku Besar'!H4706,Akun1,0)),""))</f>
        <v/>
      </c>
      <c r="K4706" s="2" t="str">
        <f>IF(H4706="","",IFERROR(INDEX(Reff1,MATCH('Buku Besar'!H4706,Akun1,0)),""))</f>
        <v/>
      </c>
      <c r="L4706" s="331" t="str">
        <f>IF(H4706="","",IFERROR(INDEX(Penerimaan1,MATCH('Buku Besar'!H4706,Akun1,0)),""))</f>
        <v/>
      </c>
      <c r="M4706" s="331" t="str">
        <f>IF(H4706="","",IFERROR(INDEX(Pengeluaran1,MATCH('Buku Besar'!H4706,Akun1,0)),""))</f>
        <v/>
      </c>
    </row>
    <row r="4707" spans="1:13" x14ac:dyDescent="0.25">
      <c r="A4707" s="91" t="str">
        <f t="shared" si="146"/>
        <v/>
      </c>
      <c r="B4707" s="330" t="str">
        <f>IF(A4707="","",IFERROR(INDEX(Tanggal,MATCH('Buku Besar'!A4707,Akun,0)),""))</f>
        <v/>
      </c>
      <c r="C4707" s="2" t="str">
        <f>IF(A4707="","",IFERROR(INDEX(Keterangan,MATCH('Buku Besar'!A4707,Akun,0)),""))</f>
        <v/>
      </c>
      <c r="D4707" s="2" t="str">
        <f>IF(A4707="","",IFERROR(INDEX(Reff,MATCH('Buku Besar'!A4707,Akun,0)),""))</f>
        <v/>
      </c>
      <c r="E4707" s="331" t="str">
        <f>IF(A4707="","",IFERROR(INDEX(Penerimaan,MATCH('Buku Besar'!A4707,Akun,0)),""))</f>
        <v/>
      </c>
      <c r="F4707" s="331" t="str">
        <f>IF(A4707="","",IFERROR(INDEX(Pengeluaran,MATCH('Buku Besar'!A4707,Akun,0)),""))</f>
        <v/>
      </c>
      <c r="H4707" s="91" t="str">
        <f t="shared" si="147"/>
        <v/>
      </c>
      <c r="I4707" s="330" t="str">
        <f>IF(H4707="","",IFERROR(INDEX(Tanggal1,MATCH('Buku Besar'!H4707,Akun1,0)),""))</f>
        <v/>
      </c>
      <c r="J4707" s="2" t="str">
        <f>IF(H4707="","",IFERROR(INDEX(Keterangan1,MATCH('Buku Besar'!H4707,Akun1,0)),""))</f>
        <v/>
      </c>
      <c r="K4707" s="2" t="str">
        <f>IF(H4707="","",IFERROR(INDEX(Reff1,MATCH('Buku Besar'!H4707,Akun1,0)),""))</f>
        <v/>
      </c>
      <c r="L4707" s="331" t="str">
        <f>IF(H4707="","",IFERROR(INDEX(Penerimaan1,MATCH('Buku Besar'!H4707,Akun1,0)),""))</f>
        <v/>
      </c>
      <c r="M4707" s="331" t="str">
        <f>IF(H4707="","",IFERROR(INDEX(Pengeluaran1,MATCH('Buku Besar'!H4707,Akun1,0)),""))</f>
        <v/>
      </c>
    </row>
    <row r="4708" spans="1:13" x14ac:dyDescent="0.25">
      <c r="A4708" s="91" t="str">
        <f t="shared" si="146"/>
        <v/>
      </c>
      <c r="B4708" s="330" t="str">
        <f>IF(A4708="","",IFERROR(INDEX(Tanggal,MATCH('Buku Besar'!A4708,Akun,0)),""))</f>
        <v/>
      </c>
      <c r="C4708" s="2" t="str">
        <f>IF(A4708="","",IFERROR(INDEX(Keterangan,MATCH('Buku Besar'!A4708,Akun,0)),""))</f>
        <v/>
      </c>
      <c r="D4708" s="2" t="str">
        <f>IF(A4708="","",IFERROR(INDEX(Reff,MATCH('Buku Besar'!A4708,Akun,0)),""))</f>
        <v/>
      </c>
      <c r="E4708" s="331" t="str">
        <f>IF(A4708="","",IFERROR(INDEX(Penerimaan,MATCH('Buku Besar'!A4708,Akun,0)),""))</f>
        <v/>
      </c>
      <c r="F4708" s="331" t="str">
        <f>IF(A4708="","",IFERROR(INDEX(Pengeluaran,MATCH('Buku Besar'!A4708,Akun,0)),""))</f>
        <v/>
      </c>
      <c r="H4708" s="91" t="str">
        <f t="shared" si="147"/>
        <v/>
      </c>
      <c r="I4708" s="330" t="str">
        <f>IF(H4708="","",IFERROR(INDEX(Tanggal1,MATCH('Buku Besar'!H4708,Akun1,0)),""))</f>
        <v/>
      </c>
      <c r="J4708" s="2" t="str">
        <f>IF(H4708="","",IFERROR(INDEX(Keterangan1,MATCH('Buku Besar'!H4708,Akun1,0)),""))</f>
        <v/>
      </c>
      <c r="K4708" s="2" t="str">
        <f>IF(H4708="","",IFERROR(INDEX(Reff1,MATCH('Buku Besar'!H4708,Akun1,0)),""))</f>
        <v/>
      </c>
      <c r="L4708" s="331" t="str">
        <f>IF(H4708="","",IFERROR(INDEX(Penerimaan1,MATCH('Buku Besar'!H4708,Akun1,0)),""))</f>
        <v/>
      </c>
      <c r="M4708" s="331" t="str">
        <f>IF(H4708="","",IFERROR(INDEX(Pengeluaran1,MATCH('Buku Besar'!H4708,Akun1,0)),""))</f>
        <v/>
      </c>
    </row>
    <row r="4709" spans="1:13" x14ac:dyDescent="0.25">
      <c r="A4709" s="91" t="str">
        <f t="shared" si="146"/>
        <v/>
      </c>
      <c r="B4709" s="330" t="str">
        <f>IF(A4709="","",IFERROR(INDEX(Tanggal,MATCH('Buku Besar'!A4709,Akun,0)),""))</f>
        <v/>
      </c>
      <c r="C4709" s="2" t="str">
        <f>IF(A4709="","",IFERROR(INDEX(Keterangan,MATCH('Buku Besar'!A4709,Akun,0)),""))</f>
        <v/>
      </c>
      <c r="D4709" s="2" t="str">
        <f>IF(A4709="","",IFERROR(INDEX(Reff,MATCH('Buku Besar'!A4709,Akun,0)),""))</f>
        <v/>
      </c>
      <c r="E4709" s="331" t="str">
        <f>IF(A4709="","",IFERROR(INDEX(Penerimaan,MATCH('Buku Besar'!A4709,Akun,0)),""))</f>
        <v/>
      </c>
      <c r="F4709" s="331" t="str">
        <f>IF(A4709="","",IFERROR(INDEX(Pengeluaran,MATCH('Buku Besar'!A4709,Akun,0)),""))</f>
        <v/>
      </c>
      <c r="H4709" s="91" t="str">
        <f t="shared" si="147"/>
        <v/>
      </c>
      <c r="I4709" s="330" t="str">
        <f>IF(H4709="","",IFERROR(INDEX(Tanggal1,MATCH('Buku Besar'!H4709,Akun1,0)),""))</f>
        <v/>
      </c>
      <c r="J4709" s="2" t="str">
        <f>IF(H4709="","",IFERROR(INDEX(Keterangan1,MATCH('Buku Besar'!H4709,Akun1,0)),""))</f>
        <v/>
      </c>
      <c r="K4709" s="2" t="str">
        <f>IF(H4709="","",IFERROR(INDEX(Reff1,MATCH('Buku Besar'!H4709,Akun1,0)),""))</f>
        <v/>
      </c>
      <c r="L4709" s="331" t="str">
        <f>IF(H4709="","",IFERROR(INDEX(Penerimaan1,MATCH('Buku Besar'!H4709,Akun1,0)),""))</f>
        <v/>
      </c>
      <c r="M4709" s="331" t="str">
        <f>IF(H4709="","",IFERROR(INDEX(Pengeluaran1,MATCH('Buku Besar'!H4709,Akun1,0)),""))</f>
        <v/>
      </c>
    </row>
    <row r="4710" spans="1:13" x14ac:dyDescent="0.25">
      <c r="A4710" s="91" t="str">
        <f t="shared" si="146"/>
        <v/>
      </c>
      <c r="B4710" s="330" t="str">
        <f>IF(A4710="","",IFERROR(INDEX(Tanggal,MATCH('Buku Besar'!A4710,Akun,0)),""))</f>
        <v/>
      </c>
      <c r="C4710" s="2" t="str">
        <f>IF(A4710="","",IFERROR(INDEX(Keterangan,MATCH('Buku Besar'!A4710,Akun,0)),""))</f>
        <v/>
      </c>
      <c r="D4710" s="2" t="str">
        <f>IF(A4710="","",IFERROR(INDEX(Reff,MATCH('Buku Besar'!A4710,Akun,0)),""))</f>
        <v/>
      </c>
      <c r="E4710" s="331" t="str">
        <f>IF(A4710="","",IFERROR(INDEX(Penerimaan,MATCH('Buku Besar'!A4710,Akun,0)),""))</f>
        <v/>
      </c>
      <c r="F4710" s="331" t="str">
        <f>IF(A4710="","",IFERROR(INDEX(Pengeluaran,MATCH('Buku Besar'!A4710,Akun,0)),""))</f>
        <v/>
      </c>
      <c r="H4710" s="91" t="str">
        <f t="shared" si="147"/>
        <v/>
      </c>
      <c r="I4710" s="330" t="str">
        <f>IF(H4710="","",IFERROR(INDEX(Tanggal1,MATCH('Buku Besar'!H4710,Akun1,0)),""))</f>
        <v/>
      </c>
      <c r="J4710" s="2" t="str">
        <f>IF(H4710="","",IFERROR(INDEX(Keterangan1,MATCH('Buku Besar'!H4710,Akun1,0)),""))</f>
        <v/>
      </c>
      <c r="K4710" s="2" t="str">
        <f>IF(H4710="","",IFERROR(INDEX(Reff1,MATCH('Buku Besar'!H4710,Akun1,0)),""))</f>
        <v/>
      </c>
      <c r="L4710" s="331" t="str">
        <f>IF(H4710="","",IFERROR(INDEX(Penerimaan1,MATCH('Buku Besar'!H4710,Akun1,0)),""))</f>
        <v/>
      </c>
      <c r="M4710" s="331" t="str">
        <f>IF(H4710="","",IFERROR(INDEX(Pengeluaran1,MATCH('Buku Besar'!H4710,Akun1,0)),""))</f>
        <v/>
      </c>
    </row>
    <row r="4711" spans="1:13" x14ac:dyDescent="0.25">
      <c r="A4711" s="91" t="str">
        <f t="shared" si="146"/>
        <v/>
      </c>
      <c r="B4711" s="330" t="str">
        <f>IF(A4711="","",IFERROR(INDEX(Tanggal,MATCH('Buku Besar'!A4711,Akun,0)),""))</f>
        <v/>
      </c>
      <c r="C4711" s="2" t="str">
        <f>IF(A4711="","",IFERROR(INDEX(Keterangan,MATCH('Buku Besar'!A4711,Akun,0)),""))</f>
        <v/>
      </c>
      <c r="D4711" s="2" t="str">
        <f>IF(A4711="","",IFERROR(INDEX(Reff,MATCH('Buku Besar'!A4711,Akun,0)),""))</f>
        <v/>
      </c>
      <c r="E4711" s="331" t="str">
        <f>IF(A4711="","",IFERROR(INDEX(Penerimaan,MATCH('Buku Besar'!A4711,Akun,0)),""))</f>
        <v/>
      </c>
      <c r="F4711" s="331" t="str">
        <f>IF(A4711="","",IFERROR(INDEX(Pengeluaran,MATCH('Buku Besar'!A4711,Akun,0)),""))</f>
        <v/>
      </c>
      <c r="H4711" s="91" t="str">
        <f t="shared" si="147"/>
        <v/>
      </c>
      <c r="I4711" s="330" t="str">
        <f>IF(H4711="","",IFERROR(INDEX(Tanggal1,MATCH('Buku Besar'!H4711,Akun1,0)),""))</f>
        <v/>
      </c>
      <c r="J4711" s="2" t="str">
        <f>IF(H4711="","",IFERROR(INDEX(Keterangan1,MATCH('Buku Besar'!H4711,Akun1,0)),""))</f>
        <v/>
      </c>
      <c r="K4711" s="2" t="str">
        <f>IF(H4711="","",IFERROR(INDEX(Reff1,MATCH('Buku Besar'!H4711,Akun1,0)),""))</f>
        <v/>
      </c>
      <c r="L4711" s="331" t="str">
        <f>IF(H4711="","",IFERROR(INDEX(Penerimaan1,MATCH('Buku Besar'!H4711,Akun1,0)),""))</f>
        <v/>
      </c>
      <c r="M4711" s="331" t="str">
        <f>IF(H4711="","",IFERROR(INDEX(Pengeluaran1,MATCH('Buku Besar'!H4711,Akun1,0)),""))</f>
        <v/>
      </c>
    </row>
    <row r="4712" spans="1:13" x14ac:dyDescent="0.25">
      <c r="A4712" s="91" t="str">
        <f t="shared" si="146"/>
        <v/>
      </c>
      <c r="B4712" s="330" t="str">
        <f>IF(A4712="","",IFERROR(INDEX(Tanggal,MATCH('Buku Besar'!A4712,Akun,0)),""))</f>
        <v/>
      </c>
      <c r="C4712" s="2" t="str">
        <f>IF(A4712="","",IFERROR(INDEX(Keterangan,MATCH('Buku Besar'!A4712,Akun,0)),""))</f>
        <v/>
      </c>
      <c r="D4712" s="2" t="str">
        <f>IF(A4712="","",IFERROR(INDEX(Reff,MATCH('Buku Besar'!A4712,Akun,0)),""))</f>
        <v/>
      </c>
      <c r="E4712" s="331" t="str">
        <f>IF(A4712="","",IFERROR(INDEX(Penerimaan,MATCH('Buku Besar'!A4712,Akun,0)),""))</f>
        <v/>
      </c>
      <c r="F4712" s="331" t="str">
        <f>IF(A4712="","",IFERROR(INDEX(Pengeluaran,MATCH('Buku Besar'!A4712,Akun,0)),""))</f>
        <v/>
      </c>
      <c r="H4712" s="91" t="str">
        <f t="shared" si="147"/>
        <v/>
      </c>
      <c r="I4712" s="330" t="str">
        <f>IF(H4712="","",IFERROR(INDEX(Tanggal1,MATCH('Buku Besar'!H4712,Akun1,0)),""))</f>
        <v/>
      </c>
      <c r="J4712" s="2" t="str">
        <f>IF(H4712="","",IFERROR(INDEX(Keterangan1,MATCH('Buku Besar'!H4712,Akun1,0)),""))</f>
        <v/>
      </c>
      <c r="K4712" s="2" t="str">
        <f>IF(H4712="","",IFERROR(INDEX(Reff1,MATCH('Buku Besar'!H4712,Akun1,0)),""))</f>
        <v/>
      </c>
      <c r="L4712" s="331" t="str">
        <f>IF(H4712="","",IFERROR(INDEX(Penerimaan1,MATCH('Buku Besar'!H4712,Akun1,0)),""))</f>
        <v/>
      </c>
      <c r="M4712" s="331" t="str">
        <f>IF(H4712="","",IFERROR(INDEX(Pengeluaran1,MATCH('Buku Besar'!H4712,Akun1,0)),""))</f>
        <v/>
      </c>
    </row>
    <row r="4713" spans="1:13" x14ac:dyDescent="0.25">
      <c r="A4713" s="91" t="str">
        <f t="shared" si="146"/>
        <v/>
      </c>
      <c r="B4713" s="330" t="str">
        <f>IF(A4713="","",IFERROR(INDEX(Tanggal,MATCH('Buku Besar'!A4713,Akun,0)),""))</f>
        <v/>
      </c>
      <c r="C4713" s="2" t="str">
        <f>IF(A4713="","",IFERROR(INDEX(Keterangan,MATCH('Buku Besar'!A4713,Akun,0)),""))</f>
        <v/>
      </c>
      <c r="D4713" s="2" t="str">
        <f>IF(A4713="","",IFERROR(INDEX(Reff,MATCH('Buku Besar'!A4713,Akun,0)),""))</f>
        <v/>
      </c>
      <c r="E4713" s="331" t="str">
        <f>IF(A4713="","",IFERROR(INDEX(Penerimaan,MATCH('Buku Besar'!A4713,Akun,0)),""))</f>
        <v/>
      </c>
      <c r="F4713" s="331" t="str">
        <f>IF(A4713="","",IFERROR(INDEX(Pengeluaran,MATCH('Buku Besar'!A4713,Akun,0)),""))</f>
        <v/>
      </c>
      <c r="H4713" s="91" t="str">
        <f t="shared" si="147"/>
        <v/>
      </c>
      <c r="I4713" s="330" t="str">
        <f>IF(H4713="","",IFERROR(INDEX(Tanggal1,MATCH('Buku Besar'!H4713,Akun1,0)),""))</f>
        <v/>
      </c>
      <c r="J4713" s="2" t="str">
        <f>IF(H4713="","",IFERROR(INDEX(Keterangan1,MATCH('Buku Besar'!H4713,Akun1,0)),""))</f>
        <v/>
      </c>
      <c r="K4713" s="2" t="str">
        <f>IF(H4713="","",IFERROR(INDEX(Reff1,MATCH('Buku Besar'!H4713,Akun1,0)),""))</f>
        <v/>
      </c>
      <c r="L4713" s="331" t="str">
        <f>IF(H4713="","",IFERROR(INDEX(Penerimaan1,MATCH('Buku Besar'!H4713,Akun1,0)),""))</f>
        <v/>
      </c>
      <c r="M4713" s="331" t="str">
        <f>IF(H4713="","",IFERROR(INDEX(Pengeluaran1,MATCH('Buku Besar'!H4713,Akun1,0)),""))</f>
        <v/>
      </c>
    </row>
    <row r="4714" spans="1:13" x14ac:dyDescent="0.25">
      <c r="A4714" s="91" t="str">
        <f t="shared" si="146"/>
        <v/>
      </c>
      <c r="B4714" s="330" t="str">
        <f>IF(A4714="","",IFERROR(INDEX(Tanggal,MATCH('Buku Besar'!A4714,Akun,0)),""))</f>
        <v/>
      </c>
      <c r="C4714" s="2" t="str">
        <f>IF(A4714="","",IFERROR(INDEX(Keterangan,MATCH('Buku Besar'!A4714,Akun,0)),""))</f>
        <v/>
      </c>
      <c r="D4714" s="2" t="str">
        <f>IF(A4714="","",IFERROR(INDEX(Reff,MATCH('Buku Besar'!A4714,Akun,0)),""))</f>
        <v/>
      </c>
      <c r="E4714" s="331" t="str">
        <f>IF(A4714="","",IFERROR(INDEX(Penerimaan,MATCH('Buku Besar'!A4714,Akun,0)),""))</f>
        <v/>
      </c>
      <c r="F4714" s="331" t="str">
        <f>IF(A4714="","",IFERROR(INDEX(Pengeluaran,MATCH('Buku Besar'!A4714,Akun,0)),""))</f>
        <v/>
      </c>
      <c r="H4714" s="91" t="str">
        <f t="shared" si="147"/>
        <v/>
      </c>
      <c r="I4714" s="330" t="str">
        <f>IF(H4714="","",IFERROR(INDEX(Tanggal1,MATCH('Buku Besar'!H4714,Akun1,0)),""))</f>
        <v/>
      </c>
      <c r="J4714" s="2" t="str">
        <f>IF(H4714="","",IFERROR(INDEX(Keterangan1,MATCH('Buku Besar'!H4714,Akun1,0)),""))</f>
        <v/>
      </c>
      <c r="K4714" s="2" t="str">
        <f>IF(H4714="","",IFERROR(INDEX(Reff1,MATCH('Buku Besar'!H4714,Akun1,0)),""))</f>
        <v/>
      </c>
      <c r="L4714" s="331" t="str">
        <f>IF(H4714="","",IFERROR(INDEX(Penerimaan1,MATCH('Buku Besar'!H4714,Akun1,0)),""))</f>
        <v/>
      </c>
      <c r="M4714" s="331" t="str">
        <f>IF(H4714="","",IFERROR(INDEX(Pengeluaran1,MATCH('Buku Besar'!H4714,Akun1,0)),""))</f>
        <v/>
      </c>
    </row>
    <row r="4715" spans="1:13" x14ac:dyDescent="0.25">
      <c r="A4715" s="91" t="str">
        <f t="shared" si="146"/>
        <v/>
      </c>
      <c r="B4715" s="330" t="str">
        <f>IF(A4715="","",IFERROR(INDEX(Tanggal,MATCH('Buku Besar'!A4715,Akun,0)),""))</f>
        <v/>
      </c>
      <c r="C4715" s="2" t="str">
        <f>IF(A4715="","",IFERROR(INDEX(Keterangan,MATCH('Buku Besar'!A4715,Akun,0)),""))</f>
        <v/>
      </c>
      <c r="D4715" s="2" t="str">
        <f>IF(A4715="","",IFERROR(INDEX(Reff,MATCH('Buku Besar'!A4715,Akun,0)),""))</f>
        <v/>
      </c>
      <c r="E4715" s="331" t="str">
        <f>IF(A4715="","",IFERROR(INDEX(Penerimaan,MATCH('Buku Besar'!A4715,Akun,0)),""))</f>
        <v/>
      </c>
      <c r="F4715" s="331" t="str">
        <f>IF(A4715="","",IFERROR(INDEX(Pengeluaran,MATCH('Buku Besar'!A4715,Akun,0)),""))</f>
        <v/>
      </c>
      <c r="H4715" s="91" t="str">
        <f t="shared" si="147"/>
        <v/>
      </c>
      <c r="I4715" s="330" t="str">
        <f>IF(H4715="","",IFERROR(INDEX(Tanggal1,MATCH('Buku Besar'!H4715,Akun1,0)),""))</f>
        <v/>
      </c>
      <c r="J4715" s="2" t="str">
        <f>IF(H4715="","",IFERROR(INDEX(Keterangan1,MATCH('Buku Besar'!H4715,Akun1,0)),""))</f>
        <v/>
      </c>
      <c r="K4715" s="2" t="str">
        <f>IF(H4715="","",IFERROR(INDEX(Reff1,MATCH('Buku Besar'!H4715,Akun1,0)),""))</f>
        <v/>
      </c>
      <c r="L4715" s="331" t="str">
        <f>IF(H4715="","",IFERROR(INDEX(Penerimaan1,MATCH('Buku Besar'!H4715,Akun1,0)),""))</f>
        <v/>
      </c>
      <c r="M4715" s="331" t="str">
        <f>IF(H4715="","",IFERROR(INDEX(Pengeluaran1,MATCH('Buku Besar'!H4715,Akun1,0)),""))</f>
        <v/>
      </c>
    </row>
    <row r="4716" spans="1:13" x14ac:dyDescent="0.25">
      <c r="A4716" s="91" t="str">
        <f t="shared" si="146"/>
        <v/>
      </c>
      <c r="B4716" s="330" t="str">
        <f>IF(A4716="","",IFERROR(INDEX(Tanggal,MATCH('Buku Besar'!A4716,Akun,0)),""))</f>
        <v/>
      </c>
      <c r="C4716" s="2" t="str">
        <f>IF(A4716="","",IFERROR(INDEX(Keterangan,MATCH('Buku Besar'!A4716,Akun,0)),""))</f>
        <v/>
      </c>
      <c r="D4716" s="2" t="str">
        <f>IF(A4716="","",IFERROR(INDEX(Reff,MATCH('Buku Besar'!A4716,Akun,0)),""))</f>
        <v/>
      </c>
      <c r="E4716" s="331" t="str">
        <f>IF(A4716="","",IFERROR(INDEX(Penerimaan,MATCH('Buku Besar'!A4716,Akun,0)),""))</f>
        <v/>
      </c>
      <c r="F4716" s="331" t="str">
        <f>IF(A4716="","",IFERROR(INDEX(Pengeluaran,MATCH('Buku Besar'!A4716,Akun,0)),""))</f>
        <v/>
      </c>
      <c r="H4716" s="91" t="str">
        <f t="shared" si="147"/>
        <v/>
      </c>
      <c r="I4716" s="330" t="str">
        <f>IF(H4716="","",IFERROR(INDEX(Tanggal1,MATCH('Buku Besar'!H4716,Akun1,0)),""))</f>
        <v/>
      </c>
      <c r="J4716" s="2" t="str">
        <f>IF(H4716="","",IFERROR(INDEX(Keterangan1,MATCH('Buku Besar'!H4716,Akun1,0)),""))</f>
        <v/>
      </c>
      <c r="K4716" s="2" t="str">
        <f>IF(H4716="","",IFERROR(INDEX(Reff1,MATCH('Buku Besar'!H4716,Akun1,0)),""))</f>
        <v/>
      </c>
      <c r="L4716" s="331" t="str">
        <f>IF(H4716="","",IFERROR(INDEX(Penerimaan1,MATCH('Buku Besar'!H4716,Akun1,0)),""))</f>
        <v/>
      </c>
      <c r="M4716" s="331" t="str">
        <f>IF(H4716="","",IFERROR(INDEX(Pengeluaran1,MATCH('Buku Besar'!H4716,Akun1,0)),""))</f>
        <v/>
      </c>
    </row>
    <row r="4717" spans="1:13" x14ac:dyDescent="0.25">
      <c r="A4717" s="91" t="str">
        <f t="shared" si="146"/>
        <v/>
      </c>
      <c r="B4717" s="330" t="str">
        <f>IF(A4717="","",IFERROR(INDEX(Tanggal,MATCH('Buku Besar'!A4717,Akun,0)),""))</f>
        <v/>
      </c>
      <c r="C4717" s="2" t="str">
        <f>IF(A4717="","",IFERROR(INDEX(Keterangan,MATCH('Buku Besar'!A4717,Akun,0)),""))</f>
        <v/>
      </c>
      <c r="D4717" s="2" t="str">
        <f>IF(A4717="","",IFERROR(INDEX(Reff,MATCH('Buku Besar'!A4717,Akun,0)),""))</f>
        <v/>
      </c>
      <c r="E4717" s="331" t="str">
        <f>IF(A4717="","",IFERROR(INDEX(Penerimaan,MATCH('Buku Besar'!A4717,Akun,0)),""))</f>
        <v/>
      </c>
      <c r="F4717" s="331" t="str">
        <f>IF(A4717="","",IFERROR(INDEX(Pengeluaran,MATCH('Buku Besar'!A4717,Akun,0)),""))</f>
        <v/>
      </c>
      <c r="H4717" s="91" t="str">
        <f t="shared" si="147"/>
        <v/>
      </c>
      <c r="I4717" s="330" t="str">
        <f>IF(H4717="","",IFERROR(INDEX(Tanggal1,MATCH('Buku Besar'!H4717,Akun1,0)),""))</f>
        <v/>
      </c>
      <c r="J4717" s="2" t="str">
        <f>IF(H4717="","",IFERROR(INDEX(Keterangan1,MATCH('Buku Besar'!H4717,Akun1,0)),""))</f>
        <v/>
      </c>
      <c r="K4717" s="2" t="str">
        <f>IF(H4717="","",IFERROR(INDEX(Reff1,MATCH('Buku Besar'!H4717,Akun1,0)),""))</f>
        <v/>
      </c>
      <c r="L4717" s="331" t="str">
        <f>IF(H4717="","",IFERROR(INDEX(Penerimaan1,MATCH('Buku Besar'!H4717,Akun1,0)),""))</f>
        <v/>
      </c>
      <c r="M4717" s="331" t="str">
        <f>IF(H4717="","",IFERROR(INDEX(Pengeluaran1,MATCH('Buku Besar'!H4717,Akun1,0)),""))</f>
        <v/>
      </c>
    </row>
    <row r="4718" spans="1:13" x14ac:dyDescent="0.25">
      <c r="A4718" s="91" t="str">
        <f t="shared" si="146"/>
        <v/>
      </c>
      <c r="B4718" s="330" t="str">
        <f>IF(A4718="","",IFERROR(INDEX(Tanggal,MATCH('Buku Besar'!A4718,Akun,0)),""))</f>
        <v/>
      </c>
      <c r="C4718" s="2" t="str">
        <f>IF(A4718="","",IFERROR(INDEX(Keterangan,MATCH('Buku Besar'!A4718,Akun,0)),""))</f>
        <v/>
      </c>
      <c r="D4718" s="2" t="str">
        <f>IF(A4718="","",IFERROR(INDEX(Reff,MATCH('Buku Besar'!A4718,Akun,0)),""))</f>
        <v/>
      </c>
      <c r="E4718" s="331" t="str">
        <f>IF(A4718="","",IFERROR(INDEX(Penerimaan,MATCH('Buku Besar'!A4718,Akun,0)),""))</f>
        <v/>
      </c>
      <c r="F4718" s="331" t="str">
        <f>IF(A4718="","",IFERROR(INDEX(Pengeluaran,MATCH('Buku Besar'!A4718,Akun,0)),""))</f>
        <v/>
      </c>
      <c r="H4718" s="91" t="str">
        <f t="shared" si="147"/>
        <v/>
      </c>
      <c r="I4718" s="330" t="str">
        <f>IF(H4718="","",IFERROR(INDEX(Tanggal1,MATCH('Buku Besar'!H4718,Akun1,0)),""))</f>
        <v/>
      </c>
      <c r="J4718" s="2" t="str">
        <f>IF(H4718="","",IFERROR(INDEX(Keterangan1,MATCH('Buku Besar'!H4718,Akun1,0)),""))</f>
        <v/>
      </c>
      <c r="K4718" s="2" t="str">
        <f>IF(H4718="","",IFERROR(INDEX(Reff1,MATCH('Buku Besar'!H4718,Akun1,0)),""))</f>
        <v/>
      </c>
      <c r="L4718" s="331" t="str">
        <f>IF(H4718="","",IFERROR(INDEX(Penerimaan1,MATCH('Buku Besar'!H4718,Akun1,0)),""))</f>
        <v/>
      </c>
      <c r="M4718" s="331" t="str">
        <f>IF(H4718="","",IFERROR(INDEX(Pengeluaran1,MATCH('Buku Besar'!H4718,Akun1,0)),""))</f>
        <v/>
      </c>
    </row>
    <row r="4719" spans="1:13" x14ac:dyDescent="0.25">
      <c r="A4719" s="91" t="str">
        <f t="shared" si="146"/>
        <v/>
      </c>
      <c r="B4719" s="330" t="str">
        <f>IF(A4719="","",IFERROR(INDEX(Tanggal,MATCH('Buku Besar'!A4719,Akun,0)),""))</f>
        <v/>
      </c>
      <c r="C4719" s="2" t="str">
        <f>IF(A4719="","",IFERROR(INDEX(Keterangan,MATCH('Buku Besar'!A4719,Akun,0)),""))</f>
        <v/>
      </c>
      <c r="D4719" s="2" t="str">
        <f>IF(A4719="","",IFERROR(INDEX(Reff,MATCH('Buku Besar'!A4719,Akun,0)),""))</f>
        <v/>
      </c>
      <c r="E4719" s="331" t="str">
        <f>IF(A4719="","",IFERROR(INDEX(Penerimaan,MATCH('Buku Besar'!A4719,Akun,0)),""))</f>
        <v/>
      </c>
      <c r="F4719" s="331" t="str">
        <f>IF(A4719="","",IFERROR(INDEX(Pengeluaran,MATCH('Buku Besar'!A4719,Akun,0)),""))</f>
        <v/>
      </c>
      <c r="H4719" s="91" t="str">
        <f t="shared" si="147"/>
        <v/>
      </c>
      <c r="I4719" s="330" t="str">
        <f>IF(H4719="","",IFERROR(INDEX(Tanggal1,MATCH('Buku Besar'!H4719,Akun1,0)),""))</f>
        <v/>
      </c>
      <c r="J4719" s="2" t="str">
        <f>IF(H4719="","",IFERROR(INDEX(Keterangan1,MATCH('Buku Besar'!H4719,Akun1,0)),""))</f>
        <v/>
      </c>
      <c r="K4719" s="2" t="str">
        <f>IF(H4719="","",IFERROR(INDEX(Reff1,MATCH('Buku Besar'!H4719,Akun1,0)),""))</f>
        <v/>
      </c>
      <c r="L4719" s="331" t="str">
        <f>IF(H4719="","",IFERROR(INDEX(Penerimaan1,MATCH('Buku Besar'!H4719,Akun1,0)),""))</f>
        <v/>
      </c>
      <c r="M4719" s="331" t="str">
        <f>IF(H4719="","",IFERROR(INDEX(Pengeluaran1,MATCH('Buku Besar'!H4719,Akun1,0)),""))</f>
        <v/>
      </c>
    </row>
    <row r="4720" spans="1:13" x14ac:dyDescent="0.25">
      <c r="A4720" s="91" t="str">
        <f t="shared" si="146"/>
        <v/>
      </c>
      <c r="B4720" s="330" t="str">
        <f>IF(A4720="","",IFERROR(INDEX(Tanggal,MATCH('Buku Besar'!A4720,Akun,0)),""))</f>
        <v/>
      </c>
      <c r="C4720" s="2" t="str">
        <f>IF(A4720="","",IFERROR(INDEX(Keterangan,MATCH('Buku Besar'!A4720,Akun,0)),""))</f>
        <v/>
      </c>
      <c r="D4720" s="2" t="str">
        <f>IF(A4720="","",IFERROR(INDEX(Reff,MATCH('Buku Besar'!A4720,Akun,0)),""))</f>
        <v/>
      </c>
      <c r="E4720" s="331" t="str">
        <f>IF(A4720="","",IFERROR(INDEX(Penerimaan,MATCH('Buku Besar'!A4720,Akun,0)),""))</f>
        <v/>
      </c>
      <c r="F4720" s="331" t="str">
        <f>IF(A4720="","",IFERROR(INDEX(Pengeluaran,MATCH('Buku Besar'!A4720,Akun,0)),""))</f>
        <v/>
      </c>
      <c r="H4720" s="91" t="str">
        <f t="shared" si="147"/>
        <v/>
      </c>
      <c r="I4720" s="330" t="str">
        <f>IF(H4720="","",IFERROR(INDEX(Tanggal1,MATCH('Buku Besar'!H4720,Akun1,0)),""))</f>
        <v/>
      </c>
      <c r="J4720" s="2" t="str">
        <f>IF(H4720="","",IFERROR(INDEX(Keterangan1,MATCH('Buku Besar'!H4720,Akun1,0)),""))</f>
        <v/>
      </c>
      <c r="K4720" s="2" t="str">
        <f>IF(H4720="","",IFERROR(INDEX(Reff1,MATCH('Buku Besar'!H4720,Akun1,0)),""))</f>
        <v/>
      </c>
      <c r="L4720" s="331" t="str">
        <f>IF(H4720="","",IFERROR(INDEX(Penerimaan1,MATCH('Buku Besar'!H4720,Akun1,0)),""))</f>
        <v/>
      </c>
      <c r="M4720" s="331" t="str">
        <f>IF(H4720="","",IFERROR(INDEX(Pengeluaran1,MATCH('Buku Besar'!H4720,Akun1,0)),""))</f>
        <v/>
      </c>
    </row>
    <row r="4721" spans="1:13" x14ac:dyDescent="0.25">
      <c r="A4721" s="91" t="str">
        <f t="shared" si="146"/>
        <v/>
      </c>
      <c r="B4721" s="330" t="str">
        <f>IF(A4721="","",IFERROR(INDEX(Tanggal,MATCH('Buku Besar'!A4721,Akun,0)),""))</f>
        <v/>
      </c>
      <c r="C4721" s="2" t="str">
        <f>IF(A4721="","",IFERROR(INDEX(Keterangan,MATCH('Buku Besar'!A4721,Akun,0)),""))</f>
        <v/>
      </c>
      <c r="D4721" s="2" t="str">
        <f>IF(A4721="","",IFERROR(INDEX(Reff,MATCH('Buku Besar'!A4721,Akun,0)),""))</f>
        <v/>
      </c>
      <c r="E4721" s="331" t="str">
        <f>IF(A4721="","",IFERROR(INDEX(Penerimaan,MATCH('Buku Besar'!A4721,Akun,0)),""))</f>
        <v/>
      </c>
      <c r="F4721" s="331" t="str">
        <f>IF(A4721="","",IFERROR(INDEX(Pengeluaran,MATCH('Buku Besar'!A4721,Akun,0)),""))</f>
        <v/>
      </c>
      <c r="H4721" s="91" t="str">
        <f t="shared" si="147"/>
        <v/>
      </c>
      <c r="I4721" s="330" t="str">
        <f>IF(H4721="","",IFERROR(INDEX(Tanggal1,MATCH('Buku Besar'!H4721,Akun1,0)),""))</f>
        <v/>
      </c>
      <c r="J4721" s="2" t="str">
        <f>IF(H4721="","",IFERROR(INDEX(Keterangan1,MATCH('Buku Besar'!H4721,Akun1,0)),""))</f>
        <v/>
      </c>
      <c r="K4721" s="2" t="str">
        <f>IF(H4721="","",IFERROR(INDEX(Reff1,MATCH('Buku Besar'!H4721,Akun1,0)),""))</f>
        <v/>
      </c>
      <c r="L4721" s="331" t="str">
        <f>IF(H4721="","",IFERROR(INDEX(Penerimaan1,MATCH('Buku Besar'!H4721,Akun1,0)),""))</f>
        <v/>
      </c>
      <c r="M4721" s="331" t="str">
        <f>IF(H4721="","",IFERROR(INDEX(Pengeluaran1,MATCH('Buku Besar'!H4721,Akun1,0)),""))</f>
        <v/>
      </c>
    </row>
    <row r="4722" spans="1:13" x14ac:dyDescent="0.25">
      <c r="A4722" s="91" t="str">
        <f t="shared" si="146"/>
        <v/>
      </c>
      <c r="B4722" s="330" t="str">
        <f>IF(A4722="","",IFERROR(INDEX(Tanggal,MATCH('Buku Besar'!A4722,Akun,0)),""))</f>
        <v/>
      </c>
      <c r="C4722" s="2" t="str">
        <f>IF(A4722="","",IFERROR(INDEX(Keterangan,MATCH('Buku Besar'!A4722,Akun,0)),""))</f>
        <v/>
      </c>
      <c r="D4722" s="2" t="str">
        <f>IF(A4722="","",IFERROR(INDEX(Reff,MATCH('Buku Besar'!A4722,Akun,0)),""))</f>
        <v/>
      </c>
      <c r="E4722" s="331" t="str">
        <f>IF(A4722="","",IFERROR(INDEX(Penerimaan,MATCH('Buku Besar'!A4722,Akun,0)),""))</f>
        <v/>
      </c>
      <c r="F4722" s="331" t="str">
        <f>IF(A4722="","",IFERROR(INDEX(Pengeluaran,MATCH('Buku Besar'!A4722,Akun,0)),""))</f>
        <v/>
      </c>
      <c r="H4722" s="91" t="str">
        <f t="shared" si="147"/>
        <v/>
      </c>
      <c r="I4722" s="330" t="str">
        <f>IF(H4722="","",IFERROR(INDEX(Tanggal1,MATCH('Buku Besar'!H4722,Akun1,0)),""))</f>
        <v/>
      </c>
      <c r="J4722" s="2" t="str">
        <f>IF(H4722="","",IFERROR(INDEX(Keterangan1,MATCH('Buku Besar'!H4722,Akun1,0)),""))</f>
        <v/>
      </c>
      <c r="K4722" s="2" t="str">
        <f>IF(H4722="","",IFERROR(INDEX(Reff1,MATCH('Buku Besar'!H4722,Akun1,0)),""))</f>
        <v/>
      </c>
      <c r="L4722" s="331" t="str">
        <f>IF(H4722="","",IFERROR(INDEX(Penerimaan1,MATCH('Buku Besar'!H4722,Akun1,0)),""))</f>
        <v/>
      </c>
      <c r="M4722" s="331" t="str">
        <f>IF(H4722="","",IFERROR(INDEX(Pengeluaran1,MATCH('Buku Besar'!H4722,Akun1,0)),""))</f>
        <v/>
      </c>
    </row>
    <row r="4723" spans="1:13" x14ac:dyDescent="0.25">
      <c r="A4723" s="91" t="str">
        <f t="shared" si="146"/>
        <v/>
      </c>
      <c r="B4723" s="330" t="str">
        <f>IF(A4723="","",IFERROR(INDEX(Tanggal,MATCH('Buku Besar'!A4723,Akun,0)),""))</f>
        <v/>
      </c>
      <c r="C4723" s="2" t="str">
        <f>IF(A4723="","",IFERROR(INDEX(Keterangan,MATCH('Buku Besar'!A4723,Akun,0)),""))</f>
        <v/>
      </c>
      <c r="D4723" s="2" t="str">
        <f>IF(A4723="","",IFERROR(INDEX(Reff,MATCH('Buku Besar'!A4723,Akun,0)),""))</f>
        <v/>
      </c>
      <c r="E4723" s="331" t="str">
        <f>IF(A4723="","",IFERROR(INDEX(Penerimaan,MATCH('Buku Besar'!A4723,Akun,0)),""))</f>
        <v/>
      </c>
      <c r="F4723" s="331" t="str">
        <f>IF(A4723="","",IFERROR(INDEX(Pengeluaran,MATCH('Buku Besar'!A4723,Akun,0)),""))</f>
        <v/>
      </c>
      <c r="H4723" s="91" t="str">
        <f t="shared" si="147"/>
        <v/>
      </c>
      <c r="I4723" s="330" t="str">
        <f>IF(H4723="","",IFERROR(INDEX(Tanggal1,MATCH('Buku Besar'!H4723,Akun1,0)),""))</f>
        <v/>
      </c>
      <c r="J4723" s="2" t="str">
        <f>IF(H4723="","",IFERROR(INDEX(Keterangan1,MATCH('Buku Besar'!H4723,Akun1,0)),""))</f>
        <v/>
      </c>
      <c r="K4723" s="2" t="str">
        <f>IF(H4723="","",IFERROR(INDEX(Reff1,MATCH('Buku Besar'!H4723,Akun1,0)),""))</f>
        <v/>
      </c>
      <c r="L4723" s="331" t="str">
        <f>IF(H4723="","",IFERROR(INDEX(Penerimaan1,MATCH('Buku Besar'!H4723,Akun1,0)),""))</f>
        <v/>
      </c>
      <c r="M4723" s="331" t="str">
        <f>IF(H4723="","",IFERROR(INDEX(Pengeluaran1,MATCH('Buku Besar'!H4723,Akun1,0)),""))</f>
        <v/>
      </c>
    </row>
    <row r="4724" spans="1:13" x14ac:dyDescent="0.25">
      <c r="A4724" s="91" t="str">
        <f t="shared" si="146"/>
        <v/>
      </c>
      <c r="B4724" s="330" t="str">
        <f>IF(A4724="","",IFERROR(INDEX(Tanggal,MATCH('Buku Besar'!A4724,Akun,0)),""))</f>
        <v/>
      </c>
      <c r="C4724" s="2" t="str">
        <f>IF(A4724="","",IFERROR(INDEX(Keterangan,MATCH('Buku Besar'!A4724,Akun,0)),""))</f>
        <v/>
      </c>
      <c r="D4724" s="2" t="str">
        <f>IF(A4724="","",IFERROR(INDEX(Reff,MATCH('Buku Besar'!A4724,Akun,0)),""))</f>
        <v/>
      </c>
      <c r="E4724" s="331" t="str">
        <f>IF(A4724="","",IFERROR(INDEX(Penerimaan,MATCH('Buku Besar'!A4724,Akun,0)),""))</f>
        <v/>
      </c>
      <c r="F4724" s="331" t="str">
        <f>IF(A4724="","",IFERROR(INDEX(Pengeluaran,MATCH('Buku Besar'!A4724,Akun,0)),""))</f>
        <v/>
      </c>
      <c r="H4724" s="91" t="str">
        <f t="shared" si="147"/>
        <v/>
      </c>
      <c r="I4724" s="330" t="str">
        <f>IF(H4724="","",IFERROR(INDEX(Tanggal1,MATCH('Buku Besar'!H4724,Akun1,0)),""))</f>
        <v/>
      </c>
      <c r="J4724" s="2" t="str">
        <f>IF(H4724="","",IFERROR(INDEX(Keterangan1,MATCH('Buku Besar'!H4724,Akun1,0)),""))</f>
        <v/>
      </c>
      <c r="K4724" s="2" t="str">
        <f>IF(H4724="","",IFERROR(INDEX(Reff1,MATCH('Buku Besar'!H4724,Akun1,0)),""))</f>
        <v/>
      </c>
      <c r="L4724" s="331" t="str">
        <f>IF(H4724="","",IFERROR(INDEX(Penerimaan1,MATCH('Buku Besar'!H4724,Akun1,0)),""))</f>
        <v/>
      </c>
      <c r="M4724" s="331" t="str">
        <f>IF(H4724="","",IFERROR(INDEX(Pengeluaran1,MATCH('Buku Besar'!H4724,Akun1,0)),""))</f>
        <v/>
      </c>
    </row>
    <row r="4725" spans="1:13" x14ac:dyDescent="0.25">
      <c r="A4725" s="91" t="str">
        <f t="shared" si="146"/>
        <v/>
      </c>
      <c r="B4725" s="330" t="str">
        <f>IF(A4725="","",IFERROR(INDEX(Tanggal,MATCH('Buku Besar'!A4725,Akun,0)),""))</f>
        <v/>
      </c>
      <c r="C4725" s="2" t="str">
        <f>IF(A4725="","",IFERROR(INDEX(Keterangan,MATCH('Buku Besar'!A4725,Akun,0)),""))</f>
        <v/>
      </c>
      <c r="D4725" s="2" t="str">
        <f>IF(A4725="","",IFERROR(INDEX(Reff,MATCH('Buku Besar'!A4725,Akun,0)),""))</f>
        <v/>
      </c>
      <c r="E4725" s="331" t="str">
        <f>IF(A4725="","",IFERROR(INDEX(Penerimaan,MATCH('Buku Besar'!A4725,Akun,0)),""))</f>
        <v/>
      </c>
      <c r="F4725" s="331" t="str">
        <f>IF(A4725="","",IFERROR(INDEX(Pengeluaran,MATCH('Buku Besar'!A4725,Akun,0)),""))</f>
        <v/>
      </c>
      <c r="H4725" s="91" t="str">
        <f t="shared" si="147"/>
        <v/>
      </c>
      <c r="I4725" s="330" t="str">
        <f>IF(H4725="","",IFERROR(INDEX(Tanggal1,MATCH('Buku Besar'!H4725,Akun1,0)),""))</f>
        <v/>
      </c>
      <c r="J4725" s="2" t="str">
        <f>IF(H4725="","",IFERROR(INDEX(Keterangan1,MATCH('Buku Besar'!H4725,Akun1,0)),""))</f>
        <v/>
      </c>
      <c r="K4725" s="2" t="str">
        <f>IF(H4725="","",IFERROR(INDEX(Reff1,MATCH('Buku Besar'!H4725,Akun1,0)),""))</f>
        <v/>
      </c>
      <c r="L4725" s="331" t="str">
        <f>IF(H4725="","",IFERROR(INDEX(Penerimaan1,MATCH('Buku Besar'!H4725,Akun1,0)),""))</f>
        <v/>
      </c>
      <c r="M4725" s="331" t="str">
        <f>IF(H4725="","",IFERROR(INDEX(Pengeluaran1,MATCH('Buku Besar'!H4725,Akun1,0)),""))</f>
        <v/>
      </c>
    </row>
    <row r="4726" spans="1:13" x14ac:dyDescent="0.25">
      <c r="A4726" s="91" t="str">
        <f t="shared" si="146"/>
        <v/>
      </c>
      <c r="B4726" s="330" t="str">
        <f>IF(A4726="","",IFERROR(INDEX(Tanggal,MATCH('Buku Besar'!A4726,Akun,0)),""))</f>
        <v/>
      </c>
      <c r="C4726" s="2" t="str">
        <f>IF(A4726="","",IFERROR(INDEX(Keterangan,MATCH('Buku Besar'!A4726,Akun,0)),""))</f>
        <v/>
      </c>
      <c r="D4726" s="2" t="str">
        <f>IF(A4726="","",IFERROR(INDEX(Reff,MATCH('Buku Besar'!A4726,Akun,0)),""))</f>
        <v/>
      </c>
      <c r="E4726" s="331" t="str">
        <f>IF(A4726="","",IFERROR(INDEX(Penerimaan,MATCH('Buku Besar'!A4726,Akun,0)),""))</f>
        <v/>
      </c>
      <c r="F4726" s="331" t="str">
        <f>IF(A4726="","",IFERROR(INDEX(Pengeluaran,MATCH('Buku Besar'!A4726,Akun,0)),""))</f>
        <v/>
      </c>
      <c r="H4726" s="91" t="str">
        <f t="shared" si="147"/>
        <v/>
      </c>
      <c r="I4726" s="330" t="str">
        <f>IF(H4726="","",IFERROR(INDEX(Tanggal1,MATCH('Buku Besar'!H4726,Akun1,0)),""))</f>
        <v/>
      </c>
      <c r="J4726" s="2" t="str">
        <f>IF(H4726="","",IFERROR(INDEX(Keterangan1,MATCH('Buku Besar'!H4726,Akun1,0)),""))</f>
        <v/>
      </c>
      <c r="K4726" s="2" t="str">
        <f>IF(H4726="","",IFERROR(INDEX(Reff1,MATCH('Buku Besar'!H4726,Akun1,0)),""))</f>
        <v/>
      </c>
      <c r="L4726" s="331" t="str">
        <f>IF(H4726="","",IFERROR(INDEX(Penerimaan1,MATCH('Buku Besar'!H4726,Akun1,0)),""))</f>
        <v/>
      </c>
      <c r="M4726" s="331" t="str">
        <f>IF(H4726="","",IFERROR(INDEX(Pengeluaran1,MATCH('Buku Besar'!H4726,Akun1,0)),""))</f>
        <v/>
      </c>
    </row>
    <row r="4727" spans="1:13" x14ac:dyDescent="0.25">
      <c r="A4727" s="91" t="str">
        <f t="shared" si="146"/>
        <v/>
      </c>
      <c r="B4727" s="330" t="str">
        <f>IF(A4727="","",IFERROR(INDEX(Tanggal,MATCH('Buku Besar'!A4727,Akun,0)),""))</f>
        <v/>
      </c>
      <c r="C4727" s="2" t="str">
        <f>IF(A4727="","",IFERROR(INDEX(Keterangan,MATCH('Buku Besar'!A4727,Akun,0)),""))</f>
        <v/>
      </c>
      <c r="D4727" s="2" t="str">
        <f>IF(A4727="","",IFERROR(INDEX(Reff,MATCH('Buku Besar'!A4727,Akun,0)),""))</f>
        <v/>
      </c>
      <c r="E4727" s="331" t="str">
        <f>IF(A4727="","",IFERROR(INDEX(Penerimaan,MATCH('Buku Besar'!A4727,Akun,0)),""))</f>
        <v/>
      </c>
      <c r="F4727" s="331" t="str">
        <f>IF(A4727="","",IFERROR(INDEX(Pengeluaran,MATCH('Buku Besar'!A4727,Akun,0)),""))</f>
        <v/>
      </c>
      <c r="H4727" s="91" t="str">
        <f t="shared" si="147"/>
        <v/>
      </c>
      <c r="I4727" s="330" t="str">
        <f>IF(H4727="","",IFERROR(INDEX(Tanggal1,MATCH('Buku Besar'!H4727,Akun1,0)),""))</f>
        <v/>
      </c>
      <c r="J4727" s="2" t="str">
        <f>IF(H4727="","",IFERROR(INDEX(Keterangan1,MATCH('Buku Besar'!H4727,Akun1,0)),""))</f>
        <v/>
      </c>
      <c r="K4727" s="2" t="str">
        <f>IF(H4727="","",IFERROR(INDEX(Reff1,MATCH('Buku Besar'!H4727,Akun1,0)),""))</f>
        <v/>
      </c>
      <c r="L4727" s="331" t="str">
        <f>IF(H4727="","",IFERROR(INDEX(Penerimaan1,MATCH('Buku Besar'!H4727,Akun1,0)),""))</f>
        <v/>
      </c>
      <c r="M4727" s="331" t="str">
        <f>IF(H4727="","",IFERROR(INDEX(Pengeluaran1,MATCH('Buku Besar'!H4727,Akun1,0)),""))</f>
        <v/>
      </c>
    </row>
    <row r="4728" spans="1:13" x14ac:dyDescent="0.25">
      <c r="A4728" s="91" t="str">
        <f t="shared" si="146"/>
        <v/>
      </c>
      <c r="B4728" s="330" t="str">
        <f>IF(A4728="","",IFERROR(INDEX(Tanggal,MATCH('Buku Besar'!A4728,Akun,0)),""))</f>
        <v/>
      </c>
      <c r="C4728" s="2" t="str">
        <f>IF(A4728="","",IFERROR(INDEX(Keterangan,MATCH('Buku Besar'!A4728,Akun,0)),""))</f>
        <v/>
      </c>
      <c r="D4728" s="2" t="str">
        <f>IF(A4728="","",IFERROR(INDEX(Reff,MATCH('Buku Besar'!A4728,Akun,0)),""))</f>
        <v/>
      </c>
      <c r="E4728" s="331" t="str">
        <f>IF(A4728="","",IFERROR(INDEX(Penerimaan,MATCH('Buku Besar'!A4728,Akun,0)),""))</f>
        <v/>
      </c>
      <c r="F4728" s="331" t="str">
        <f>IF(A4728="","",IFERROR(INDEX(Pengeluaran,MATCH('Buku Besar'!A4728,Akun,0)),""))</f>
        <v/>
      </c>
      <c r="H4728" s="91" t="str">
        <f t="shared" si="147"/>
        <v/>
      </c>
      <c r="I4728" s="330" t="str">
        <f>IF(H4728="","",IFERROR(INDEX(Tanggal1,MATCH('Buku Besar'!H4728,Akun1,0)),""))</f>
        <v/>
      </c>
      <c r="J4728" s="2" t="str">
        <f>IF(H4728="","",IFERROR(INDEX(Keterangan1,MATCH('Buku Besar'!H4728,Akun1,0)),""))</f>
        <v/>
      </c>
      <c r="K4728" s="2" t="str">
        <f>IF(H4728="","",IFERROR(INDEX(Reff1,MATCH('Buku Besar'!H4728,Akun1,0)),""))</f>
        <v/>
      </c>
      <c r="L4728" s="331" t="str">
        <f>IF(H4728="","",IFERROR(INDEX(Penerimaan1,MATCH('Buku Besar'!H4728,Akun1,0)),""))</f>
        <v/>
      </c>
      <c r="M4728" s="331" t="str">
        <f>IF(H4728="","",IFERROR(INDEX(Pengeluaran1,MATCH('Buku Besar'!H4728,Akun1,0)),""))</f>
        <v/>
      </c>
    </row>
    <row r="4729" spans="1:13" x14ac:dyDescent="0.25">
      <c r="A4729" s="91" t="str">
        <f t="shared" si="146"/>
        <v/>
      </c>
      <c r="B4729" s="330" t="str">
        <f>IF(A4729="","",IFERROR(INDEX(Tanggal,MATCH('Buku Besar'!A4729,Akun,0)),""))</f>
        <v/>
      </c>
      <c r="C4729" s="2" t="str">
        <f>IF(A4729="","",IFERROR(INDEX(Keterangan,MATCH('Buku Besar'!A4729,Akun,0)),""))</f>
        <v/>
      </c>
      <c r="D4729" s="2" t="str">
        <f>IF(A4729="","",IFERROR(INDEX(Reff,MATCH('Buku Besar'!A4729,Akun,0)),""))</f>
        <v/>
      </c>
      <c r="E4729" s="331" t="str">
        <f>IF(A4729="","",IFERROR(INDEX(Penerimaan,MATCH('Buku Besar'!A4729,Akun,0)),""))</f>
        <v/>
      </c>
      <c r="F4729" s="331" t="str">
        <f>IF(A4729="","",IFERROR(INDEX(Pengeluaran,MATCH('Buku Besar'!A4729,Akun,0)),""))</f>
        <v/>
      </c>
      <c r="H4729" s="91" t="str">
        <f t="shared" si="147"/>
        <v/>
      </c>
      <c r="I4729" s="330" t="str">
        <f>IF(H4729="","",IFERROR(INDEX(Tanggal1,MATCH('Buku Besar'!H4729,Akun1,0)),""))</f>
        <v/>
      </c>
      <c r="J4729" s="2" t="str">
        <f>IF(H4729="","",IFERROR(INDEX(Keterangan1,MATCH('Buku Besar'!H4729,Akun1,0)),""))</f>
        <v/>
      </c>
      <c r="K4729" s="2" t="str">
        <f>IF(H4729="","",IFERROR(INDEX(Reff1,MATCH('Buku Besar'!H4729,Akun1,0)),""))</f>
        <v/>
      </c>
      <c r="L4729" s="331" t="str">
        <f>IF(H4729="","",IFERROR(INDEX(Penerimaan1,MATCH('Buku Besar'!H4729,Akun1,0)),""))</f>
        <v/>
      </c>
      <c r="M4729" s="331" t="str">
        <f>IF(H4729="","",IFERROR(INDEX(Pengeluaran1,MATCH('Buku Besar'!H4729,Akun1,0)),""))</f>
        <v/>
      </c>
    </row>
    <row r="4730" spans="1:13" x14ac:dyDescent="0.25">
      <c r="A4730" s="91" t="str">
        <f t="shared" si="146"/>
        <v/>
      </c>
      <c r="B4730" s="330" t="str">
        <f>IF(A4730="","",IFERROR(INDEX(Tanggal,MATCH('Buku Besar'!A4730,Akun,0)),""))</f>
        <v/>
      </c>
      <c r="C4730" s="2" t="str">
        <f>IF(A4730="","",IFERROR(INDEX(Keterangan,MATCH('Buku Besar'!A4730,Akun,0)),""))</f>
        <v/>
      </c>
      <c r="D4730" s="2" t="str">
        <f>IF(A4730="","",IFERROR(INDEX(Reff,MATCH('Buku Besar'!A4730,Akun,0)),""))</f>
        <v/>
      </c>
      <c r="E4730" s="331" t="str">
        <f>IF(A4730="","",IFERROR(INDEX(Penerimaan,MATCH('Buku Besar'!A4730,Akun,0)),""))</f>
        <v/>
      </c>
      <c r="F4730" s="331" t="str">
        <f>IF(A4730="","",IFERROR(INDEX(Pengeluaran,MATCH('Buku Besar'!A4730,Akun,0)),""))</f>
        <v/>
      </c>
      <c r="H4730" s="91" t="str">
        <f t="shared" si="147"/>
        <v/>
      </c>
      <c r="I4730" s="330" t="str">
        <f>IF(H4730="","",IFERROR(INDEX(Tanggal1,MATCH('Buku Besar'!H4730,Akun1,0)),""))</f>
        <v/>
      </c>
      <c r="J4730" s="2" t="str">
        <f>IF(H4730="","",IFERROR(INDEX(Keterangan1,MATCH('Buku Besar'!H4730,Akun1,0)),""))</f>
        <v/>
      </c>
      <c r="K4730" s="2" t="str">
        <f>IF(H4730="","",IFERROR(INDEX(Reff1,MATCH('Buku Besar'!H4730,Akun1,0)),""))</f>
        <v/>
      </c>
      <c r="L4730" s="331" t="str">
        <f>IF(H4730="","",IFERROR(INDEX(Penerimaan1,MATCH('Buku Besar'!H4730,Akun1,0)),""))</f>
        <v/>
      </c>
      <c r="M4730" s="331" t="str">
        <f>IF(H4730="","",IFERROR(INDEX(Pengeluaran1,MATCH('Buku Besar'!H4730,Akun1,0)),""))</f>
        <v/>
      </c>
    </row>
    <row r="4731" spans="1:13" x14ac:dyDescent="0.25">
      <c r="A4731" s="91" t="str">
        <f t="shared" si="146"/>
        <v/>
      </c>
      <c r="B4731" s="330" t="str">
        <f>IF(A4731="","",IFERROR(INDEX(Tanggal,MATCH('Buku Besar'!A4731,Akun,0)),""))</f>
        <v/>
      </c>
      <c r="C4731" s="2" t="str">
        <f>IF(A4731="","",IFERROR(INDEX(Keterangan,MATCH('Buku Besar'!A4731,Akun,0)),""))</f>
        <v/>
      </c>
      <c r="D4731" s="2" t="str">
        <f>IF(A4731="","",IFERROR(INDEX(Reff,MATCH('Buku Besar'!A4731,Akun,0)),""))</f>
        <v/>
      </c>
      <c r="E4731" s="331" t="str">
        <f>IF(A4731="","",IFERROR(INDEX(Penerimaan,MATCH('Buku Besar'!A4731,Akun,0)),""))</f>
        <v/>
      </c>
      <c r="F4731" s="331" t="str">
        <f>IF(A4731="","",IFERROR(INDEX(Pengeluaran,MATCH('Buku Besar'!A4731,Akun,0)),""))</f>
        <v/>
      </c>
      <c r="H4731" s="91" t="str">
        <f t="shared" si="147"/>
        <v/>
      </c>
      <c r="I4731" s="330" t="str">
        <f>IF(H4731="","",IFERROR(INDEX(Tanggal1,MATCH('Buku Besar'!H4731,Akun1,0)),""))</f>
        <v/>
      </c>
      <c r="J4731" s="2" t="str">
        <f>IF(H4731="","",IFERROR(INDEX(Keterangan1,MATCH('Buku Besar'!H4731,Akun1,0)),""))</f>
        <v/>
      </c>
      <c r="K4731" s="2" t="str">
        <f>IF(H4731="","",IFERROR(INDEX(Reff1,MATCH('Buku Besar'!H4731,Akun1,0)),""))</f>
        <v/>
      </c>
      <c r="L4731" s="331" t="str">
        <f>IF(H4731="","",IFERROR(INDEX(Penerimaan1,MATCH('Buku Besar'!H4731,Akun1,0)),""))</f>
        <v/>
      </c>
      <c r="M4731" s="331" t="str">
        <f>IF(H4731="","",IFERROR(INDEX(Pengeluaran1,MATCH('Buku Besar'!H4731,Akun1,0)),""))</f>
        <v/>
      </c>
    </row>
    <row r="4732" spans="1:13" x14ac:dyDescent="0.25">
      <c r="A4732" s="91" t="str">
        <f t="shared" si="146"/>
        <v/>
      </c>
      <c r="B4732" s="330" t="str">
        <f>IF(A4732="","",IFERROR(INDEX(Tanggal,MATCH('Buku Besar'!A4732,Akun,0)),""))</f>
        <v/>
      </c>
      <c r="C4732" s="2" t="str">
        <f>IF(A4732="","",IFERROR(INDEX(Keterangan,MATCH('Buku Besar'!A4732,Akun,0)),""))</f>
        <v/>
      </c>
      <c r="D4732" s="2" t="str">
        <f>IF(A4732="","",IFERROR(INDEX(Reff,MATCH('Buku Besar'!A4732,Akun,0)),""))</f>
        <v/>
      </c>
      <c r="E4732" s="331" t="str">
        <f>IF(A4732="","",IFERROR(INDEX(Penerimaan,MATCH('Buku Besar'!A4732,Akun,0)),""))</f>
        <v/>
      </c>
      <c r="F4732" s="331" t="str">
        <f>IF(A4732="","",IFERROR(INDEX(Pengeluaran,MATCH('Buku Besar'!A4732,Akun,0)),""))</f>
        <v/>
      </c>
      <c r="H4732" s="91" t="str">
        <f t="shared" si="147"/>
        <v/>
      </c>
      <c r="I4732" s="330" t="str">
        <f>IF(H4732="","",IFERROR(INDEX(Tanggal1,MATCH('Buku Besar'!H4732,Akun1,0)),""))</f>
        <v/>
      </c>
      <c r="J4732" s="2" t="str">
        <f>IF(H4732="","",IFERROR(INDEX(Keterangan1,MATCH('Buku Besar'!H4732,Akun1,0)),""))</f>
        <v/>
      </c>
      <c r="K4732" s="2" t="str">
        <f>IF(H4732="","",IFERROR(INDEX(Reff1,MATCH('Buku Besar'!H4732,Akun1,0)),""))</f>
        <v/>
      </c>
      <c r="L4732" s="331" t="str">
        <f>IF(H4732="","",IFERROR(INDEX(Penerimaan1,MATCH('Buku Besar'!H4732,Akun1,0)),""))</f>
        <v/>
      </c>
      <c r="M4732" s="331" t="str">
        <f>IF(H4732="","",IFERROR(INDEX(Pengeluaran1,MATCH('Buku Besar'!H4732,Akun1,0)),""))</f>
        <v/>
      </c>
    </row>
    <row r="4733" spans="1:13" x14ac:dyDescent="0.25">
      <c r="A4733" s="91" t="str">
        <f t="shared" si="146"/>
        <v/>
      </c>
      <c r="B4733" s="330" t="str">
        <f>IF(A4733="","",IFERROR(INDEX(Tanggal,MATCH('Buku Besar'!A4733,Akun,0)),""))</f>
        <v/>
      </c>
      <c r="C4733" s="2" t="str">
        <f>IF(A4733="","",IFERROR(INDEX(Keterangan,MATCH('Buku Besar'!A4733,Akun,0)),""))</f>
        <v/>
      </c>
      <c r="D4733" s="2" t="str">
        <f>IF(A4733="","",IFERROR(INDEX(Reff,MATCH('Buku Besar'!A4733,Akun,0)),""))</f>
        <v/>
      </c>
      <c r="E4733" s="331" t="str">
        <f>IF(A4733="","",IFERROR(INDEX(Penerimaan,MATCH('Buku Besar'!A4733,Akun,0)),""))</f>
        <v/>
      </c>
      <c r="F4733" s="331" t="str">
        <f>IF(A4733="","",IFERROR(INDEX(Pengeluaran,MATCH('Buku Besar'!A4733,Akun,0)),""))</f>
        <v/>
      </c>
      <c r="H4733" s="91" t="str">
        <f t="shared" si="147"/>
        <v/>
      </c>
      <c r="I4733" s="330" t="str">
        <f>IF(H4733="","",IFERROR(INDEX(Tanggal1,MATCH('Buku Besar'!H4733,Akun1,0)),""))</f>
        <v/>
      </c>
      <c r="J4733" s="2" t="str">
        <f>IF(H4733="","",IFERROR(INDEX(Keterangan1,MATCH('Buku Besar'!H4733,Akun1,0)),""))</f>
        <v/>
      </c>
      <c r="K4733" s="2" t="str">
        <f>IF(H4733="","",IFERROR(INDEX(Reff1,MATCH('Buku Besar'!H4733,Akun1,0)),""))</f>
        <v/>
      </c>
      <c r="L4733" s="331" t="str">
        <f>IF(H4733="","",IFERROR(INDEX(Penerimaan1,MATCH('Buku Besar'!H4733,Akun1,0)),""))</f>
        <v/>
      </c>
      <c r="M4733" s="331" t="str">
        <f>IF(H4733="","",IFERROR(INDEX(Pengeluaran1,MATCH('Buku Besar'!H4733,Akun1,0)),""))</f>
        <v/>
      </c>
    </row>
    <row r="4734" spans="1:13" x14ac:dyDescent="0.25">
      <c r="A4734" s="91" t="str">
        <f t="shared" si="146"/>
        <v/>
      </c>
      <c r="B4734" s="330" t="str">
        <f>IF(A4734="","",IFERROR(INDEX(Tanggal,MATCH('Buku Besar'!A4734,Akun,0)),""))</f>
        <v/>
      </c>
      <c r="C4734" s="2" t="str">
        <f>IF(A4734="","",IFERROR(INDEX(Keterangan,MATCH('Buku Besar'!A4734,Akun,0)),""))</f>
        <v/>
      </c>
      <c r="D4734" s="2" t="str">
        <f>IF(A4734="","",IFERROR(INDEX(Reff,MATCH('Buku Besar'!A4734,Akun,0)),""))</f>
        <v/>
      </c>
      <c r="E4734" s="331" t="str">
        <f>IF(A4734="","",IFERROR(INDEX(Penerimaan,MATCH('Buku Besar'!A4734,Akun,0)),""))</f>
        <v/>
      </c>
      <c r="F4734" s="331" t="str">
        <f>IF(A4734="","",IFERROR(INDEX(Pengeluaran,MATCH('Buku Besar'!A4734,Akun,0)),""))</f>
        <v/>
      </c>
      <c r="H4734" s="91" t="str">
        <f t="shared" si="147"/>
        <v/>
      </c>
      <c r="I4734" s="330" t="str">
        <f>IF(H4734="","",IFERROR(INDEX(Tanggal1,MATCH('Buku Besar'!H4734,Akun1,0)),""))</f>
        <v/>
      </c>
      <c r="J4734" s="2" t="str">
        <f>IF(H4734="","",IFERROR(INDEX(Keterangan1,MATCH('Buku Besar'!H4734,Akun1,0)),""))</f>
        <v/>
      </c>
      <c r="K4734" s="2" t="str">
        <f>IF(H4734="","",IFERROR(INDEX(Reff1,MATCH('Buku Besar'!H4734,Akun1,0)),""))</f>
        <v/>
      </c>
      <c r="L4734" s="331" t="str">
        <f>IF(H4734="","",IFERROR(INDEX(Penerimaan1,MATCH('Buku Besar'!H4734,Akun1,0)),""))</f>
        <v/>
      </c>
      <c r="M4734" s="331" t="str">
        <f>IF(H4734="","",IFERROR(INDEX(Pengeluaran1,MATCH('Buku Besar'!H4734,Akun1,0)),""))</f>
        <v/>
      </c>
    </row>
    <row r="4735" spans="1:13" x14ac:dyDescent="0.25">
      <c r="A4735" s="91" t="str">
        <f t="shared" si="146"/>
        <v/>
      </c>
      <c r="B4735" s="330" t="str">
        <f>IF(A4735="","",IFERROR(INDEX(Tanggal,MATCH('Buku Besar'!A4735,Akun,0)),""))</f>
        <v/>
      </c>
      <c r="C4735" s="2" t="str">
        <f>IF(A4735="","",IFERROR(INDEX(Keterangan,MATCH('Buku Besar'!A4735,Akun,0)),""))</f>
        <v/>
      </c>
      <c r="D4735" s="2" t="str">
        <f>IF(A4735="","",IFERROR(INDEX(Reff,MATCH('Buku Besar'!A4735,Akun,0)),""))</f>
        <v/>
      </c>
      <c r="E4735" s="331" t="str">
        <f>IF(A4735="","",IFERROR(INDEX(Penerimaan,MATCH('Buku Besar'!A4735,Akun,0)),""))</f>
        <v/>
      </c>
      <c r="F4735" s="331" t="str">
        <f>IF(A4735="","",IFERROR(INDEX(Pengeluaran,MATCH('Buku Besar'!A4735,Akun,0)),""))</f>
        <v/>
      </c>
      <c r="H4735" s="91" t="str">
        <f t="shared" si="147"/>
        <v/>
      </c>
      <c r="I4735" s="330" t="str">
        <f>IF(H4735="","",IFERROR(INDEX(Tanggal1,MATCH('Buku Besar'!H4735,Akun1,0)),""))</f>
        <v/>
      </c>
      <c r="J4735" s="2" t="str">
        <f>IF(H4735="","",IFERROR(INDEX(Keterangan1,MATCH('Buku Besar'!H4735,Akun1,0)),""))</f>
        <v/>
      </c>
      <c r="K4735" s="2" t="str">
        <f>IF(H4735="","",IFERROR(INDEX(Reff1,MATCH('Buku Besar'!H4735,Akun1,0)),""))</f>
        <v/>
      </c>
      <c r="L4735" s="331" t="str">
        <f>IF(H4735="","",IFERROR(INDEX(Penerimaan1,MATCH('Buku Besar'!H4735,Akun1,0)),""))</f>
        <v/>
      </c>
      <c r="M4735" s="331" t="str">
        <f>IF(H4735="","",IFERROR(INDEX(Pengeluaran1,MATCH('Buku Besar'!H4735,Akun1,0)),""))</f>
        <v/>
      </c>
    </row>
    <row r="4736" spans="1:13" x14ac:dyDescent="0.25">
      <c r="A4736" s="91" t="str">
        <f t="shared" si="146"/>
        <v/>
      </c>
      <c r="B4736" s="330" t="str">
        <f>IF(A4736="","",IFERROR(INDEX(Tanggal,MATCH('Buku Besar'!A4736,Akun,0)),""))</f>
        <v/>
      </c>
      <c r="C4736" s="2" t="str">
        <f>IF(A4736="","",IFERROR(INDEX(Keterangan,MATCH('Buku Besar'!A4736,Akun,0)),""))</f>
        <v/>
      </c>
      <c r="D4736" s="2" t="str">
        <f>IF(A4736="","",IFERROR(INDEX(Reff,MATCH('Buku Besar'!A4736,Akun,0)),""))</f>
        <v/>
      </c>
      <c r="E4736" s="331" t="str">
        <f>IF(A4736="","",IFERROR(INDEX(Penerimaan,MATCH('Buku Besar'!A4736,Akun,0)),""))</f>
        <v/>
      </c>
      <c r="F4736" s="331" t="str">
        <f>IF(A4736="","",IFERROR(INDEX(Pengeluaran,MATCH('Buku Besar'!A4736,Akun,0)),""))</f>
        <v/>
      </c>
      <c r="H4736" s="91" t="str">
        <f t="shared" si="147"/>
        <v/>
      </c>
      <c r="I4736" s="330" t="str">
        <f>IF(H4736="","",IFERROR(INDEX(Tanggal1,MATCH('Buku Besar'!H4736,Akun1,0)),""))</f>
        <v/>
      </c>
      <c r="J4736" s="2" t="str">
        <f>IF(H4736="","",IFERROR(INDEX(Keterangan1,MATCH('Buku Besar'!H4736,Akun1,0)),""))</f>
        <v/>
      </c>
      <c r="K4736" s="2" t="str">
        <f>IF(H4736="","",IFERROR(INDEX(Reff1,MATCH('Buku Besar'!H4736,Akun1,0)),""))</f>
        <v/>
      </c>
      <c r="L4736" s="331" t="str">
        <f>IF(H4736="","",IFERROR(INDEX(Penerimaan1,MATCH('Buku Besar'!H4736,Akun1,0)),""))</f>
        <v/>
      </c>
      <c r="M4736" s="331" t="str">
        <f>IF(H4736="","",IFERROR(INDEX(Pengeluaran1,MATCH('Buku Besar'!H4736,Akun1,0)),""))</f>
        <v/>
      </c>
    </row>
    <row r="4737" spans="1:13" x14ac:dyDescent="0.25">
      <c r="A4737" s="91" t="str">
        <f t="shared" si="146"/>
        <v/>
      </c>
      <c r="B4737" s="330" t="str">
        <f>IF(A4737="","",IFERROR(INDEX(Tanggal,MATCH('Buku Besar'!A4737,Akun,0)),""))</f>
        <v/>
      </c>
      <c r="C4737" s="2" t="str">
        <f>IF(A4737="","",IFERROR(INDEX(Keterangan,MATCH('Buku Besar'!A4737,Akun,0)),""))</f>
        <v/>
      </c>
      <c r="D4737" s="2" t="str">
        <f>IF(A4737="","",IFERROR(INDEX(Reff,MATCH('Buku Besar'!A4737,Akun,0)),""))</f>
        <v/>
      </c>
      <c r="E4737" s="331" t="str">
        <f>IF(A4737="","",IFERROR(INDEX(Penerimaan,MATCH('Buku Besar'!A4737,Akun,0)),""))</f>
        <v/>
      </c>
      <c r="F4737" s="331" t="str">
        <f>IF(A4737="","",IFERROR(INDEX(Pengeluaran,MATCH('Buku Besar'!A4737,Akun,0)),""))</f>
        <v/>
      </c>
      <c r="H4737" s="91" t="str">
        <f t="shared" si="147"/>
        <v/>
      </c>
      <c r="I4737" s="330" t="str">
        <f>IF(H4737="","",IFERROR(INDEX(Tanggal1,MATCH('Buku Besar'!H4737,Akun1,0)),""))</f>
        <v/>
      </c>
      <c r="J4737" s="2" t="str">
        <f>IF(H4737="","",IFERROR(INDEX(Keterangan1,MATCH('Buku Besar'!H4737,Akun1,0)),""))</f>
        <v/>
      </c>
      <c r="K4737" s="2" t="str">
        <f>IF(H4737="","",IFERROR(INDEX(Reff1,MATCH('Buku Besar'!H4737,Akun1,0)),""))</f>
        <v/>
      </c>
      <c r="L4737" s="331" t="str">
        <f>IF(H4737="","",IFERROR(INDEX(Penerimaan1,MATCH('Buku Besar'!H4737,Akun1,0)),""))</f>
        <v/>
      </c>
      <c r="M4737" s="331" t="str">
        <f>IF(H4737="","",IFERROR(INDEX(Pengeluaran1,MATCH('Buku Besar'!H4737,Akun1,0)),""))</f>
        <v/>
      </c>
    </row>
    <row r="4738" spans="1:13" x14ac:dyDescent="0.25">
      <c r="A4738" s="91" t="str">
        <f t="shared" si="146"/>
        <v/>
      </c>
      <c r="B4738" s="330" t="str">
        <f>IF(A4738="","",IFERROR(INDEX(Tanggal,MATCH('Buku Besar'!A4738,Akun,0)),""))</f>
        <v/>
      </c>
      <c r="C4738" s="2" t="str">
        <f>IF(A4738="","",IFERROR(INDEX(Keterangan,MATCH('Buku Besar'!A4738,Akun,0)),""))</f>
        <v/>
      </c>
      <c r="D4738" s="2" t="str">
        <f>IF(A4738="","",IFERROR(INDEX(Reff,MATCH('Buku Besar'!A4738,Akun,0)),""))</f>
        <v/>
      </c>
      <c r="E4738" s="331" t="str">
        <f>IF(A4738="","",IFERROR(INDEX(Penerimaan,MATCH('Buku Besar'!A4738,Akun,0)),""))</f>
        <v/>
      </c>
      <c r="F4738" s="331" t="str">
        <f>IF(A4738="","",IFERROR(INDEX(Pengeluaran,MATCH('Buku Besar'!A4738,Akun,0)),""))</f>
        <v/>
      </c>
      <c r="H4738" s="91" t="str">
        <f t="shared" si="147"/>
        <v/>
      </c>
      <c r="I4738" s="330" t="str">
        <f>IF(H4738="","",IFERROR(INDEX(Tanggal1,MATCH('Buku Besar'!H4738,Akun1,0)),""))</f>
        <v/>
      </c>
      <c r="J4738" s="2" t="str">
        <f>IF(H4738="","",IFERROR(INDEX(Keterangan1,MATCH('Buku Besar'!H4738,Akun1,0)),""))</f>
        <v/>
      </c>
      <c r="K4738" s="2" t="str">
        <f>IF(H4738="","",IFERROR(INDEX(Reff1,MATCH('Buku Besar'!H4738,Akun1,0)),""))</f>
        <v/>
      </c>
      <c r="L4738" s="331" t="str">
        <f>IF(H4738="","",IFERROR(INDEX(Penerimaan1,MATCH('Buku Besar'!H4738,Akun1,0)),""))</f>
        <v/>
      </c>
      <c r="M4738" s="331" t="str">
        <f>IF(H4738="","",IFERROR(INDEX(Pengeluaran1,MATCH('Buku Besar'!H4738,Akun1,0)),""))</f>
        <v/>
      </c>
    </row>
    <row r="4739" spans="1:13" x14ac:dyDescent="0.25">
      <c r="A4739" s="91" t="str">
        <f t="shared" si="146"/>
        <v/>
      </c>
      <c r="B4739" s="330" t="str">
        <f>IF(A4739="","",IFERROR(INDEX(Tanggal,MATCH('Buku Besar'!A4739,Akun,0)),""))</f>
        <v/>
      </c>
      <c r="C4739" s="2" t="str">
        <f>IF(A4739="","",IFERROR(INDEX(Keterangan,MATCH('Buku Besar'!A4739,Akun,0)),""))</f>
        <v/>
      </c>
      <c r="D4739" s="2" t="str">
        <f>IF(A4739="","",IFERROR(INDEX(Reff,MATCH('Buku Besar'!A4739,Akun,0)),""))</f>
        <v/>
      </c>
      <c r="E4739" s="331" t="str">
        <f>IF(A4739="","",IFERROR(INDEX(Penerimaan,MATCH('Buku Besar'!A4739,Akun,0)),""))</f>
        <v/>
      </c>
      <c r="F4739" s="331" t="str">
        <f>IF(A4739="","",IFERROR(INDEX(Pengeluaran,MATCH('Buku Besar'!A4739,Akun,0)),""))</f>
        <v/>
      </c>
      <c r="H4739" s="91" t="str">
        <f t="shared" si="147"/>
        <v/>
      </c>
      <c r="I4739" s="330" t="str">
        <f>IF(H4739="","",IFERROR(INDEX(Tanggal1,MATCH('Buku Besar'!H4739,Akun1,0)),""))</f>
        <v/>
      </c>
      <c r="J4739" s="2" t="str">
        <f>IF(H4739="","",IFERROR(INDEX(Keterangan1,MATCH('Buku Besar'!H4739,Akun1,0)),""))</f>
        <v/>
      </c>
      <c r="K4739" s="2" t="str">
        <f>IF(H4739="","",IFERROR(INDEX(Reff1,MATCH('Buku Besar'!H4739,Akun1,0)),""))</f>
        <v/>
      </c>
      <c r="L4739" s="331" t="str">
        <f>IF(H4739="","",IFERROR(INDEX(Penerimaan1,MATCH('Buku Besar'!H4739,Akun1,0)),""))</f>
        <v/>
      </c>
      <c r="M4739" s="331" t="str">
        <f>IF(H4739="","",IFERROR(INDEX(Pengeluaran1,MATCH('Buku Besar'!H4739,Akun1,0)),""))</f>
        <v/>
      </c>
    </row>
    <row r="4740" spans="1:13" x14ac:dyDescent="0.25">
      <c r="A4740" s="91" t="str">
        <f t="shared" si="146"/>
        <v/>
      </c>
      <c r="B4740" s="330" t="str">
        <f>IF(A4740="","",IFERROR(INDEX(Tanggal,MATCH('Buku Besar'!A4740,Akun,0)),""))</f>
        <v/>
      </c>
      <c r="C4740" s="2" t="str">
        <f>IF(A4740="","",IFERROR(INDEX(Keterangan,MATCH('Buku Besar'!A4740,Akun,0)),""))</f>
        <v/>
      </c>
      <c r="D4740" s="2" t="str">
        <f>IF(A4740="","",IFERROR(INDEX(Reff,MATCH('Buku Besar'!A4740,Akun,0)),""))</f>
        <v/>
      </c>
      <c r="E4740" s="331" t="str">
        <f>IF(A4740="","",IFERROR(INDEX(Penerimaan,MATCH('Buku Besar'!A4740,Akun,0)),""))</f>
        <v/>
      </c>
      <c r="F4740" s="331" t="str">
        <f>IF(A4740="","",IFERROR(INDEX(Pengeluaran,MATCH('Buku Besar'!A4740,Akun,0)),""))</f>
        <v/>
      </c>
      <c r="H4740" s="91" t="str">
        <f t="shared" si="147"/>
        <v/>
      </c>
      <c r="I4740" s="330" t="str">
        <f>IF(H4740="","",IFERROR(INDEX(Tanggal1,MATCH('Buku Besar'!H4740,Akun1,0)),""))</f>
        <v/>
      </c>
      <c r="J4740" s="2" t="str">
        <f>IF(H4740="","",IFERROR(INDEX(Keterangan1,MATCH('Buku Besar'!H4740,Akun1,0)),""))</f>
        <v/>
      </c>
      <c r="K4740" s="2" t="str">
        <f>IF(H4740="","",IFERROR(INDEX(Reff1,MATCH('Buku Besar'!H4740,Akun1,0)),""))</f>
        <v/>
      </c>
      <c r="L4740" s="331" t="str">
        <f>IF(H4740="","",IFERROR(INDEX(Penerimaan1,MATCH('Buku Besar'!H4740,Akun1,0)),""))</f>
        <v/>
      </c>
      <c r="M4740" s="331" t="str">
        <f>IF(H4740="","",IFERROR(INDEX(Pengeluaran1,MATCH('Buku Besar'!H4740,Akun1,0)),""))</f>
        <v/>
      </c>
    </row>
    <row r="4741" spans="1:13" x14ac:dyDescent="0.25">
      <c r="A4741" s="91" t="str">
        <f t="shared" si="146"/>
        <v/>
      </c>
      <c r="B4741" s="330" t="str">
        <f>IF(A4741="","",IFERROR(INDEX(Tanggal,MATCH('Buku Besar'!A4741,Akun,0)),""))</f>
        <v/>
      </c>
      <c r="C4741" s="2" t="str">
        <f>IF(A4741="","",IFERROR(INDEX(Keterangan,MATCH('Buku Besar'!A4741,Akun,0)),""))</f>
        <v/>
      </c>
      <c r="D4741" s="2" t="str">
        <f>IF(A4741="","",IFERROR(INDEX(Reff,MATCH('Buku Besar'!A4741,Akun,0)),""))</f>
        <v/>
      </c>
      <c r="E4741" s="331" t="str">
        <f>IF(A4741="","",IFERROR(INDEX(Penerimaan,MATCH('Buku Besar'!A4741,Akun,0)),""))</f>
        <v/>
      </c>
      <c r="F4741" s="331" t="str">
        <f>IF(A4741="","",IFERROR(INDEX(Pengeluaran,MATCH('Buku Besar'!A4741,Akun,0)),""))</f>
        <v/>
      </c>
      <c r="H4741" s="91" t="str">
        <f t="shared" si="147"/>
        <v/>
      </c>
      <c r="I4741" s="330" t="str">
        <f>IF(H4741="","",IFERROR(INDEX(Tanggal1,MATCH('Buku Besar'!H4741,Akun1,0)),""))</f>
        <v/>
      </c>
      <c r="J4741" s="2" t="str">
        <f>IF(H4741="","",IFERROR(INDEX(Keterangan1,MATCH('Buku Besar'!H4741,Akun1,0)),""))</f>
        <v/>
      </c>
      <c r="K4741" s="2" t="str">
        <f>IF(H4741="","",IFERROR(INDEX(Reff1,MATCH('Buku Besar'!H4741,Akun1,0)),""))</f>
        <v/>
      </c>
      <c r="L4741" s="331" t="str">
        <f>IF(H4741="","",IFERROR(INDEX(Penerimaan1,MATCH('Buku Besar'!H4741,Akun1,0)),""))</f>
        <v/>
      </c>
      <c r="M4741" s="331" t="str">
        <f>IF(H4741="","",IFERROR(INDEX(Pengeluaran1,MATCH('Buku Besar'!H4741,Akun1,0)),""))</f>
        <v/>
      </c>
    </row>
    <row r="4742" spans="1:13" x14ac:dyDescent="0.25">
      <c r="A4742" s="91" t="str">
        <f t="shared" si="146"/>
        <v/>
      </c>
      <c r="B4742" s="330" t="str">
        <f>IF(A4742="","",IFERROR(INDEX(Tanggal,MATCH('Buku Besar'!A4742,Akun,0)),""))</f>
        <v/>
      </c>
      <c r="C4742" s="2" t="str">
        <f>IF(A4742="","",IFERROR(INDEX(Keterangan,MATCH('Buku Besar'!A4742,Akun,0)),""))</f>
        <v/>
      </c>
      <c r="D4742" s="2" t="str">
        <f>IF(A4742="","",IFERROR(INDEX(Reff,MATCH('Buku Besar'!A4742,Akun,0)),""))</f>
        <v/>
      </c>
      <c r="E4742" s="331" t="str">
        <f>IF(A4742="","",IFERROR(INDEX(Penerimaan,MATCH('Buku Besar'!A4742,Akun,0)),""))</f>
        <v/>
      </c>
      <c r="F4742" s="331" t="str">
        <f>IF(A4742="","",IFERROR(INDEX(Pengeluaran,MATCH('Buku Besar'!A4742,Akun,0)),""))</f>
        <v/>
      </c>
      <c r="H4742" s="91" t="str">
        <f t="shared" si="147"/>
        <v/>
      </c>
      <c r="I4742" s="330" t="str">
        <f>IF(H4742="","",IFERROR(INDEX(Tanggal1,MATCH('Buku Besar'!H4742,Akun1,0)),""))</f>
        <v/>
      </c>
      <c r="J4742" s="2" t="str">
        <f>IF(H4742="","",IFERROR(INDEX(Keterangan1,MATCH('Buku Besar'!H4742,Akun1,0)),""))</f>
        <v/>
      </c>
      <c r="K4742" s="2" t="str">
        <f>IF(H4742="","",IFERROR(INDEX(Reff1,MATCH('Buku Besar'!H4742,Akun1,0)),""))</f>
        <v/>
      </c>
      <c r="L4742" s="331" t="str">
        <f>IF(H4742="","",IFERROR(INDEX(Penerimaan1,MATCH('Buku Besar'!H4742,Akun1,0)),""))</f>
        <v/>
      </c>
      <c r="M4742" s="331" t="str">
        <f>IF(H4742="","",IFERROR(INDEX(Pengeluaran1,MATCH('Buku Besar'!H4742,Akun1,0)),""))</f>
        <v/>
      </c>
    </row>
    <row r="4743" spans="1:13" x14ac:dyDescent="0.25">
      <c r="A4743" s="91" t="str">
        <f t="shared" si="146"/>
        <v/>
      </c>
      <c r="B4743" s="330" t="str">
        <f>IF(A4743="","",IFERROR(INDEX(Tanggal,MATCH('Buku Besar'!A4743,Akun,0)),""))</f>
        <v/>
      </c>
      <c r="C4743" s="2" t="str">
        <f>IF(A4743="","",IFERROR(INDEX(Keterangan,MATCH('Buku Besar'!A4743,Akun,0)),""))</f>
        <v/>
      </c>
      <c r="D4743" s="2" t="str">
        <f>IF(A4743="","",IFERROR(INDEX(Reff,MATCH('Buku Besar'!A4743,Akun,0)),""))</f>
        <v/>
      </c>
      <c r="E4743" s="331" t="str">
        <f>IF(A4743="","",IFERROR(INDEX(Penerimaan,MATCH('Buku Besar'!A4743,Akun,0)),""))</f>
        <v/>
      </c>
      <c r="F4743" s="331" t="str">
        <f>IF(A4743="","",IFERROR(INDEX(Pengeluaran,MATCH('Buku Besar'!A4743,Akun,0)),""))</f>
        <v/>
      </c>
      <c r="H4743" s="91" t="str">
        <f t="shared" si="147"/>
        <v/>
      </c>
      <c r="I4743" s="330" t="str">
        <f>IF(H4743="","",IFERROR(INDEX(Tanggal1,MATCH('Buku Besar'!H4743,Akun1,0)),""))</f>
        <v/>
      </c>
      <c r="J4743" s="2" t="str">
        <f>IF(H4743="","",IFERROR(INDEX(Keterangan1,MATCH('Buku Besar'!H4743,Akun1,0)),""))</f>
        <v/>
      </c>
      <c r="K4743" s="2" t="str">
        <f>IF(H4743="","",IFERROR(INDEX(Reff1,MATCH('Buku Besar'!H4743,Akun1,0)),""))</f>
        <v/>
      </c>
      <c r="L4743" s="331" t="str">
        <f>IF(H4743="","",IFERROR(INDEX(Penerimaan1,MATCH('Buku Besar'!H4743,Akun1,0)),""))</f>
        <v/>
      </c>
      <c r="M4743" s="331" t="str">
        <f>IF(H4743="","",IFERROR(INDEX(Pengeluaran1,MATCH('Buku Besar'!H4743,Akun1,0)),""))</f>
        <v/>
      </c>
    </row>
    <row r="4744" spans="1:13" x14ac:dyDescent="0.25">
      <c r="A4744" s="91" t="str">
        <f t="shared" ref="A4744:A4807" si="148">IFERROR(IF((MID(A4743,8,LEN(A4743)-7)+1)&lt;=COUNTIF(Kas_Harian,LEFT(A4743,6)),LEFT(A4743,6)&amp;"-"&amp;MID(A4743,8,LEN(A4743)-7)+1,""),"")</f>
        <v/>
      </c>
      <c r="B4744" s="330" t="str">
        <f>IF(A4744="","",IFERROR(INDEX(Tanggal,MATCH('Buku Besar'!A4744,Akun,0)),""))</f>
        <v/>
      </c>
      <c r="C4744" s="2" t="str">
        <f>IF(A4744="","",IFERROR(INDEX(Keterangan,MATCH('Buku Besar'!A4744,Akun,0)),""))</f>
        <v/>
      </c>
      <c r="D4744" s="2" t="str">
        <f>IF(A4744="","",IFERROR(INDEX(Reff,MATCH('Buku Besar'!A4744,Akun,0)),""))</f>
        <v/>
      </c>
      <c r="E4744" s="331" t="str">
        <f>IF(A4744="","",IFERROR(INDEX(Penerimaan,MATCH('Buku Besar'!A4744,Akun,0)),""))</f>
        <v/>
      </c>
      <c r="F4744" s="331" t="str">
        <f>IF(A4744="","",IFERROR(INDEX(Pengeluaran,MATCH('Buku Besar'!A4744,Akun,0)),""))</f>
        <v/>
      </c>
      <c r="H4744" s="91" t="str">
        <f t="shared" ref="H4744:H4807" si="149">IFERROR(IF((MID(H4743,8,LEN(H4743)-7)+1)&lt;=COUNTIF(Bank_Harian,LEFT(H4743,6)),LEFT(H4743,6)&amp;"-"&amp;MID(H4743,8,LEN(H4743)-7)+1,""),"")</f>
        <v/>
      </c>
      <c r="I4744" s="330" t="str">
        <f>IF(H4744="","",IFERROR(INDEX(Tanggal1,MATCH('Buku Besar'!H4744,Akun1,0)),""))</f>
        <v/>
      </c>
      <c r="J4744" s="2" t="str">
        <f>IF(H4744="","",IFERROR(INDEX(Keterangan1,MATCH('Buku Besar'!H4744,Akun1,0)),""))</f>
        <v/>
      </c>
      <c r="K4744" s="2" t="str">
        <f>IF(H4744="","",IFERROR(INDEX(Reff1,MATCH('Buku Besar'!H4744,Akun1,0)),""))</f>
        <v/>
      </c>
      <c r="L4744" s="331" t="str">
        <f>IF(H4744="","",IFERROR(INDEX(Penerimaan1,MATCH('Buku Besar'!H4744,Akun1,0)),""))</f>
        <v/>
      </c>
      <c r="M4744" s="331" t="str">
        <f>IF(H4744="","",IFERROR(INDEX(Pengeluaran1,MATCH('Buku Besar'!H4744,Akun1,0)),""))</f>
        <v/>
      </c>
    </row>
    <row r="4745" spans="1:13" x14ac:dyDescent="0.25">
      <c r="A4745" s="91" t="str">
        <f t="shared" si="148"/>
        <v/>
      </c>
      <c r="B4745" s="330" t="str">
        <f>IF(A4745="","",IFERROR(INDEX(Tanggal,MATCH('Buku Besar'!A4745,Akun,0)),""))</f>
        <v/>
      </c>
      <c r="C4745" s="2" t="str">
        <f>IF(A4745="","",IFERROR(INDEX(Keterangan,MATCH('Buku Besar'!A4745,Akun,0)),""))</f>
        <v/>
      </c>
      <c r="D4745" s="2" t="str">
        <f>IF(A4745="","",IFERROR(INDEX(Reff,MATCH('Buku Besar'!A4745,Akun,0)),""))</f>
        <v/>
      </c>
      <c r="E4745" s="331" t="str">
        <f>IF(A4745="","",IFERROR(INDEX(Penerimaan,MATCH('Buku Besar'!A4745,Akun,0)),""))</f>
        <v/>
      </c>
      <c r="F4745" s="331" t="str">
        <f>IF(A4745="","",IFERROR(INDEX(Pengeluaran,MATCH('Buku Besar'!A4745,Akun,0)),""))</f>
        <v/>
      </c>
      <c r="H4745" s="91" t="str">
        <f t="shared" si="149"/>
        <v/>
      </c>
      <c r="I4745" s="330" t="str">
        <f>IF(H4745="","",IFERROR(INDEX(Tanggal1,MATCH('Buku Besar'!H4745,Akun1,0)),""))</f>
        <v/>
      </c>
      <c r="J4745" s="2" t="str">
        <f>IF(H4745="","",IFERROR(INDEX(Keterangan1,MATCH('Buku Besar'!H4745,Akun1,0)),""))</f>
        <v/>
      </c>
      <c r="K4745" s="2" t="str">
        <f>IF(H4745="","",IFERROR(INDEX(Reff1,MATCH('Buku Besar'!H4745,Akun1,0)),""))</f>
        <v/>
      </c>
      <c r="L4745" s="331" t="str">
        <f>IF(H4745="","",IFERROR(INDEX(Penerimaan1,MATCH('Buku Besar'!H4745,Akun1,0)),""))</f>
        <v/>
      </c>
      <c r="M4745" s="331" t="str">
        <f>IF(H4745="","",IFERROR(INDEX(Pengeluaran1,MATCH('Buku Besar'!H4745,Akun1,0)),""))</f>
        <v/>
      </c>
    </row>
    <row r="4746" spans="1:13" x14ac:dyDescent="0.25">
      <c r="A4746" s="91" t="str">
        <f t="shared" si="148"/>
        <v/>
      </c>
      <c r="B4746" s="330" t="str">
        <f>IF(A4746="","",IFERROR(INDEX(Tanggal,MATCH('Buku Besar'!A4746,Akun,0)),""))</f>
        <v/>
      </c>
      <c r="C4746" s="2" t="str">
        <f>IF(A4746="","",IFERROR(INDEX(Keterangan,MATCH('Buku Besar'!A4746,Akun,0)),""))</f>
        <v/>
      </c>
      <c r="D4746" s="2" t="str">
        <f>IF(A4746="","",IFERROR(INDEX(Reff,MATCH('Buku Besar'!A4746,Akun,0)),""))</f>
        <v/>
      </c>
      <c r="E4746" s="331" t="str">
        <f>IF(A4746="","",IFERROR(INDEX(Penerimaan,MATCH('Buku Besar'!A4746,Akun,0)),""))</f>
        <v/>
      </c>
      <c r="F4746" s="331" t="str">
        <f>IF(A4746="","",IFERROR(INDEX(Pengeluaran,MATCH('Buku Besar'!A4746,Akun,0)),""))</f>
        <v/>
      </c>
      <c r="H4746" s="91" t="str">
        <f t="shared" si="149"/>
        <v/>
      </c>
      <c r="I4746" s="330" t="str">
        <f>IF(H4746="","",IFERROR(INDEX(Tanggal1,MATCH('Buku Besar'!H4746,Akun1,0)),""))</f>
        <v/>
      </c>
      <c r="J4746" s="2" t="str">
        <f>IF(H4746="","",IFERROR(INDEX(Keterangan1,MATCH('Buku Besar'!H4746,Akun1,0)),""))</f>
        <v/>
      </c>
      <c r="K4746" s="2" t="str">
        <f>IF(H4746="","",IFERROR(INDEX(Reff1,MATCH('Buku Besar'!H4746,Akun1,0)),""))</f>
        <v/>
      </c>
      <c r="L4746" s="331" t="str">
        <f>IF(H4746="","",IFERROR(INDEX(Penerimaan1,MATCH('Buku Besar'!H4746,Akun1,0)),""))</f>
        <v/>
      </c>
      <c r="M4746" s="331" t="str">
        <f>IF(H4746="","",IFERROR(INDEX(Pengeluaran1,MATCH('Buku Besar'!H4746,Akun1,0)),""))</f>
        <v/>
      </c>
    </row>
    <row r="4747" spans="1:13" x14ac:dyDescent="0.25">
      <c r="A4747" s="91" t="str">
        <f t="shared" si="148"/>
        <v/>
      </c>
      <c r="B4747" s="330" t="str">
        <f>IF(A4747="","",IFERROR(INDEX(Tanggal,MATCH('Buku Besar'!A4747,Akun,0)),""))</f>
        <v/>
      </c>
      <c r="C4747" s="2" t="str">
        <f>IF(A4747="","",IFERROR(INDEX(Keterangan,MATCH('Buku Besar'!A4747,Akun,0)),""))</f>
        <v/>
      </c>
      <c r="D4747" s="2" t="str">
        <f>IF(A4747="","",IFERROR(INDEX(Reff,MATCH('Buku Besar'!A4747,Akun,0)),""))</f>
        <v/>
      </c>
      <c r="E4747" s="331" t="str">
        <f>IF(A4747="","",IFERROR(INDEX(Penerimaan,MATCH('Buku Besar'!A4747,Akun,0)),""))</f>
        <v/>
      </c>
      <c r="F4747" s="331" t="str">
        <f>IF(A4747="","",IFERROR(INDEX(Pengeluaran,MATCH('Buku Besar'!A4747,Akun,0)),""))</f>
        <v/>
      </c>
      <c r="H4747" s="91" t="str">
        <f t="shared" si="149"/>
        <v/>
      </c>
      <c r="I4747" s="330" t="str">
        <f>IF(H4747="","",IFERROR(INDEX(Tanggal1,MATCH('Buku Besar'!H4747,Akun1,0)),""))</f>
        <v/>
      </c>
      <c r="J4747" s="2" t="str">
        <f>IF(H4747="","",IFERROR(INDEX(Keterangan1,MATCH('Buku Besar'!H4747,Akun1,0)),""))</f>
        <v/>
      </c>
      <c r="K4747" s="2" t="str">
        <f>IF(H4747="","",IFERROR(INDEX(Reff1,MATCH('Buku Besar'!H4747,Akun1,0)),""))</f>
        <v/>
      </c>
      <c r="L4747" s="331" t="str">
        <f>IF(H4747="","",IFERROR(INDEX(Penerimaan1,MATCH('Buku Besar'!H4747,Akun1,0)),""))</f>
        <v/>
      </c>
      <c r="M4747" s="331" t="str">
        <f>IF(H4747="","",IFERROR(INDEX(Pengeluaran1,MATCH('Buku Besar'!H4747,Akun1,0)),""))</f>
        <v/>
      </c>
    </row>
    <row r="4748" spans="1:13" x14ac:dyDescent="0.25">
      <c r="A4748" s="91" t="str">
        <f t="shared" si="148"/>
        <v/>
      </c>
      <c r="B4748" s="330" t="str">
        <f>IF(A4748="","",IFERROR(INDEX(Tanggal,MATCH('Buku Besar'!A4748,Akun,0)),""))</f>
        <v/>
      </c>
      <c r="C4748" s="2" t="str">
        <f>IF(A4748="","",IFERROR(INDEX(Keterangan,MATCH('Buku Besar'!A4748,Akun,0)),""))</f>
        <v/>
      </c>
      <c r="D4748" s="2" t="str">
        <f>IF(A4748="","",IFERROR(INDEX(Reff,MATCH('Buku Besar'!A4748,Akun,0)),""))</f>
        <v/>
      </c>
      <c r="E4748" s="331" t="str">
        <f>IF(A4748="","",IFERROR(INDEX(Penerimaan,MATCH('Buku Besar'!A4748,Akun,0)),""))</f>
        <v/>
      </c>
      <c r="F4748" s="331" t="str">
        <f>IF(A4748="","",IFERROR(INDEX(Pengeluaran,MATCH('Buku Besar'!A4748,Akun,0)),""))</f>
        <v/>
      </c>
      <c r="H4748" s="91" t="str">
        <f t="shared" si="149"/>
        <v/>
      </c>
      <c r="I4748" s="330" t="str">
        <f>IF(H4748="","",IFERROR(INDEX(Tanggal1,MATCH('Buku Besar'!H4748,Akun1,0)),""))</f>
        <v/>
      </c>
      <c r="J4748" s="2" t="str">
        <f>IF(H4748="","",IFERROR(INDEX(Keterangan1,MATCH('Buku Besar'!H4748,Akun1,0)),""))</f>
        <v/>
      </c>
      <c r="K4748" s="2" t="str">
        <f>IF(H4748="","",IFERROR(INDEX(Reff1,MATCH('Buku Besar'!H4748,Akun1,0)),""))</f>
        <v/>
      </c>
      <c r="L4748" s="331" t="str">
        <f>IF(H4748="","",IFERROR(INDEX(Penerimaan1,MATCH('Buku Besar'!H4748,Akun1,0)),""))</f>
        <v/>
      </c>
      <c r="M4748" s="331" t="str">
        <f>IF(H4748="","",IFERROR(INDEX(Pengeluaran1,MATCH('Buku Besar'!H4748,Akun1,0)),""))</f>
        <v/>
      </c>
    </row>
    <row r="4749" spans="1:13" x14ac:dyDescent="0.25">
      <c r="A4749" s="91" t="str">
        <f t="shared" si="148"/>
        <v/>
      </c>
      <c r="B4749" s="330" t="str">
        <f>IF(A4749="","",IFERROR(INDEX(Tanggal,MATCH('Buku Besar'!A4749,Akun,0)),""))</f>
        <v/>
      </c>
      <c r="C4749" s="2" t="str">
        <f>IF(A4749="","",IFERROR(INDEX(Keterangan,MATCH('Buku Besar'!A4749,Akun,0)),""))</f>
        <v/>
      </c>
      <c r="D4749" s="2" t="str">
        <f>IF(A4749="","",IFERROR(INDEX(Reff,MATCH('Buku Besar'!A4749,Akun,0)),""))</f>
        <v/>
      </c>
      <c r="E4749" s="331" t="str">
        <f>IF(A4749="","",IFERROR(INDEX(Penerimaan,MATCH('Buku Besar'!A4749,Akun,0)),""))</f>
        <v/>
      </c>
      <c r="F4749" s="331" t="str">
        <f>IF(A4749="","",IFERROR(INDEX(Pengeluaran,MATCH('Buku Besar'!A4749,Akun,0)),""))</f>
        <v/>
      </c>
      <c r="H4749" s="91" t="str">
        <f t="shared" si="149"/>
        <v/>
      </c>
      <c r="I4749" s="330" t="str">
        <f>IF(H4749="","",IFERROR(INDEX(Tanggal1,MATCH('Buku Besar'!H4749,Akun1,0)),""))</f>
        <v/>
      </c>
      <c r="J4749" s="2" t="str">
        <f>IF(H4749="","",IFERROR(INDEX(Keterangan1,MATCH('Buku Besar'!H4749,Akun1,0)),""))</f>
        <v/>
      </c>
      <c r="K4749" s="2" t="str">
        <f>IF(H4749="","",IFERROR(INDEX(Reff1,MATCH('Buku Besar'!H4749,Akun1,0)),""))</f>
        <v/>
      </c>
      <c r="L4749" s="331" t="str">
        <f>IF(H4749="","",IFERROR(INDEX(Penerimaan1,MATCH('Buku Besar'!H4749,Akun1,0)),""))</f>
        <v/>
      </c>
      <c r="M4749" s="331" t="str">
        <f>IF(H4749="","",IFERROR(INDEX(Pengeluaran1,MATCH('Buku Besar'!H4749,Akun1,0)),""))</f>
        <v/>
      </c>
    </row>
    <row r="4750" spans="1:13" x14ac:dyDescent="0.25">
      <c r="A4750" s="91" t="str">
        <f t="shared" si="148"/>
        <v/>
      </c>
      <c r="B4750" s="330" t="str">
        <f>IF(A4750="","",IFERROR(INDEX(Tanggal,MATCH('Buku Besar'!A4750,Akun,0)),""))</f>
        <v/>
      </c>
      <c r="C4750" s="2" t="str">
        <f>IF(A4750="","",IFERROR(INDEX(Keterangan,MATCH('Buku Besar'!A4750,Akun,0)),""))</f>
        <v/>
      </c>
      <c r="D4750" s="2" t="str">
        <f>IF(A4750="","",IFERROR(INDEX(Reff,MATCH('Buku Besar'!A4750,Akun,0)),""))</f>
        <v/>
      </c>
      <c r="E4750" s="331" t="str">
        <f>IF(A4750="","",IFERROR(INDEX(Penerimaan,MATCH('Buku Besar'!A4750,Akun,0)),""))</f>
        <v/>
      </c>
      <c r="F4750" s="331" t="str">
        <f>IF(A4750="","",IFERROR(INDEX(Pengeluaran,MATCH('Buku Besar'!A4750,Akun,0)),""))</f>
        <v/>
      </c>
      <c r="H4750" s="91" t="str">
        <f t="shared" si="149"/>
        <v/>
      </c>
      <c r="I4750" s="330" t="str">
        <f>IF(H4750="","",IFERROR(INDEX(Tanggal1,MATCH('Buku Besar'!H4750,Akun1,0)),""))</f>
        <v/>
      </c>
      <c r="J4750" s="2" t="str">
        <f>IF(H4750="","",IFERROR(INDEX(Keterangan1,MATCH('Buku Besar'!H4750,Akun1,0)),""))</f>
        <v/>
      </c>
      <c r="K4750" s="2" t="str">
        <f>IF(H4750="","",IFERROR(INDEX(Reff1,MATCH('Buku Besar'!H4750,Akun1,0)),""))</f>
        <v/>
      </c>
      <c r="L4750" s="331" t="str">
        <f>IF(H4750="","",IFERROR(INDEX(Penerimaan1,MATCH('Buku Besar'!H4750,Akun1,0)),""))</f>
        <v/>
      </c>
      <c r="M4750" s="331" t="str">
        <f>IF(H4750="","",IFERROR(INDEX(Pengeluaran1,MATCH('Buku Besar'!H4750,Akun1,0)),""))</f>
        <v/>
      </c>
    </row>
    <row r="4751" spans="1:13" x14ac:dyDescent="0.25">
      <c r="A4751" s="91" t="str">
        <f t="shared" si="148"/>
        <v/>
      </c>
      <c r="B4751" s="330" t="str">
        <f>IF(A4751="","",IFERROR(INDEX(Tanggal,MATCH('Buku Besar'!A4751,Akun,0)),""))</f>
        <v/>
      </c>
      <c r="C4751" s="2" t="str">
        <f>IF(A4751="","",IFERROR(INDEX(Keterangan,MATCH('Buku Besar'!A4751,Akun,0)),""))</f>
        <v/>
      </c>
      <c r="D4751" s="2" t="str">
        <f>IF(A4751="","",IFERROR(INDEX(Reff,MATCH('Buku Besar'!A4751,Akun,0)),""))</f>
        <v/>
      </c>
      <c r="E4751" s="331" t="str">
        <f>IF(A4751="","",IFERROR(INDEX(Penerimaan,MATCH('Buku Besar'!A4751,Akun,0)),""))</f>
        <v/>
      </c>
      <c r="F4751" s="331" t="str">
        <f>IF(A4751="","",IFERROR(INDEX(Pengeluaran,MATCH('Buku Besar'!A4751,Akun,0)),""))</f>
        <v/>
      </c>
      <c r="H4751" s="91" t="str">
        <f t="shared" si="149"/>
        <v/>
      </c>
      <c r="I4751" s="330" t="str">
        <f>IF(H4751="","",IFERROR(INDEX(Tanggal1,MATCH('Buku Besar'!H4751,Akun1,0)),""))</f>
        <v/>
      </c>
      <c r="J4751" s="2" t="str">
        <f>IF(H4751="","",IFERROR(INDEX(Keterangan1,MATCH('Buku Besar'!H4751,Akun1,0)),""))</f>
        <v/>
      </c>
      <c r="K4751" s="2" t="str">
        <f>IF(H4751="","",IFERROR(INDEX(Reff1,MATCH('Buku Besar'!H4751,Akun1,0)),""))</f>
        <v/>
      </c>
      <c r="L4751" s="331" t="str">
        <f>IF(H4751="","",IFERROR(INDEX(Penerimaan1,MATCH('Buku Besar'!H4751,Akun1,0)),""))</f>
        <v/>
      </c>
      <c r="M4751" s="331" t="str">
        <f>IF(H4751="","",IFERROR(INDEX(Pengeluaran1,MATCH('Buku Besar'!H4751,Akun1,0)),""))</f>
        <v/>
      </c>
    </row>
    <row r="4752" spans="1:13" x14ac:dyDescent="0.25">
      <c r="A4752" s="91" t="str">
        <f t="shared" si="148"/>
        <v/>
      </c>
      <c r="B4752" s="330" t="str">
        <f>IF(A4752="","",IFERROR(INDEX(Tanggal,MATCH('Buku Besar'!A4752,Akun,0)),""))</f>
        <v/>
      </c>
      <c r="C4752" s="2" t="str">
        <f>IF(A4752="","",IFERROR(INDEX(Keterangan,MATCH('Buku Besar'!A4752,Akun,0)),""))</f>
        <v/>
      </c>
      <c r="D4752" s="2" t="str">
        <f>IF(A4752="","",IFERROR(INDEX(Reff,MATCH('Buku Besar'!A4752,Akun,0)),""))</f>
        <v/>
      </c>
      <c r="E4752" s="331" t="str">
        <f>IF(A4752="","",IFERROR(INDEX(Penerimaan,MATCH('Buku Besar'!A4752,Akun,0)),""))</f>
        <v/>
      </c>
      <c r="F4752" s="331" t="str">
        <f>IF(A4752="","",IFERROR(INDEX(Pengeluaran,MATCH('Buku Besar'!A4752,Akun,0)),""))</f>
        <v/>
      </c>
      <c r="H4752" s="91" t="str">
        <f t="shared" si="149"/>
        <v/>
      </c>
      <c r="I4752" s="330" t="str">
        <f>IF(H4752="","",IFERROR(INDEX(Tanggal1,MATCH('Buku Besar'!H4752,Akun1,0)),""))</f>
        <v/>
      </c>
      <c r="J4752" s="2" t="str">
        <f>IF(H4752="","",IFERROR(INDEX(Keterangan1,MATCH('Buku Besar'!H4752,Akun1,0)),""))</f>
        <v/>
      </c>
      <c r="K4752" s="2" t="str">
        <f>IF(H4752="","",IFERROR(INDEX(Reff1,MATCH('Buku Besar'!H4752,Akun1,0)),""))</f>
        <v/>
      </c>
      <c r="L4752" s="331" t="str">
        <f>IF(H4752="","",IFERROR(INDEX(Penerimaan1,MATCH('Buku Besar'!H4752,Akun1,0)),""))</f>
        <v/>
      </c>
      <c r="M4752" s="331" t="str">
        <f>IF(H4752="","",IFERROR(INDEX(Pengeluaran1,MATCH('Buku Besar'!H4752,Akun1,0)),""))</f>
        <v/>
      </c>
    </row>
    <row r="4753" spans="1:13" x14ac:dyDescent="0.25">
      <c r="A4753" s="91" t="str">
        <f t="shared" si="148"/>
        <v/>
      </c>
      <c r="B4753" s="330" t="str">
        <f>IF(A4753="","",IFERROR(INDEX(Tanggal,MATCH('Buku Besar'!A4753,Akun,0)),""))</f>
        <v/>
      </c>
      <c r="C4753" s="2" t="str">
        <f>IF(A4753="","",IFERROR(INDEX(Keterangan,MATCH('Buku Besar'!A4753,Akun,0)),""))</f>
        <v/>
      </c>
      <c r="D4753" s="2" t="str">
        <f>IF(A4753="","",IFERROR(INDEX(Reff,MATCH('Buku Besar'!A4753,Akun,0)),""))</f>
        <v/>
      </c>
      <c r="E4753" s="331" t="str">
        <f>IF(A4753="","",IFERROR(INDEX(Penerimaan,MATCH('Buku Besar'!A4753,Akun,0)),""))</f>
        <v/>
      </c>
      <c r="F4753" s="331" t="str">
        <f>IF(A4753="","",IFERROR(INDEX(Pengeluaran,MATCH('Buku Besar'!A4753,Akun,0)),""))</f>
        <v/>
      </c>
      <c r="H4753" s="91" t="str">
        <f t="shared" si="149"/>
        <v/>
      </c>
      <c r="I4753" s="330" t="str">
        <f>IF(H4753="","",IFERROR(INDEX(Tanggal1,MATCH('Buku Besar'!H4753,Akun1,0)),""))</f>
        <v/>
      </c>
      <c r="J4753" s="2" t="str">
        <f>IF(H4753="","",IFERROR(INDEX(Keterangan1,MATCH('Buku Besar'!H4753,Akun1,0)),""))</f>
        <v/>
      </c>
      <c r="K4753" s="2" t="str">
        <f>IF(H4753="","",IFERROR(INDEX(Reff1,MATCH('Buku Besar'!H4753,Akun1,0)),""))</f>
        <v/>
      </c>
      <c r="L4753" s="331" t="str">
        <f>IF(H4753="","",IFERROR(INDEX(Penerimaan1,MATCH('Buku Besar'!H4753,Akun1,0)),""))</f>
        <v/>
      </c>
      <c r="M4753" s="331" t="str">
        <f>IF(H4753="","",IFERROR(INDEX(Pengeluaran1,MATCH('Buku Besar'!H4753,Akun1,0)),""))</f>
        <v/>
      </c>
    </row>
    <row r="4754" spans="1:13" x14ac:dyDescent="0.25">
      <c r="A4754" s="91" t="str">
        <f t="shared" si="148"/>
        <v/>
      </c>
      <c r="B4754" s="330" t="str">
        <f>IF(A4754="","",IFERROR(INDEX(Tanggal,MATCH('Buku Besar'!A4754,Akun,0)),""))</f>
        <v/>
      </c>
      <c r="C4754" s="2" t="str">
        <f>IF(A4754="","",IFERROR(INDEX(Keterangan,MATCH('Buku Besar'!A4754,Akun,0)),""))</f>
        <v/>
      </c>
      <c r="D4754" s="2" t="str">
        <f>IF(A4754="","",IFERROR(INDEX(Reff,MATCH('Buku Besar'!A4754,Akun,0)),""))</f>
        <v/>
      </c>
      <c r="E4754" s="331" t="str">
        <f>IF(A4754="","",IFERROR(INDEX(Penerimaan,MATCH('Buku Besar'!A4754,Akun,0)),""))</f>
        <v/>
      </c>
      <c r="F4754" s="331" t="str">
        <f>IF(A4754="","",IFERROR(INDEX(Pengeluaran,MATCH('Buku Besar'!A4754,Akun,0)),""))</f>
        <v/>
      </c>
      <c r="H4754" s="91" t="str">
        <f t="shared" si="149"/>
        <v/>
      </c>
      <c r="I4754" s="330" t="str">
        <f>IF(H4754="","",IFERROR(INDEX(Tanggal1,MATCH('Buku Besar'!H4754,Akun1,0)),""))</f>
        <v/>
      </c>
      <c r="J4754" s="2" t="str">
        <f>IF(H4754="","",IFERROR(INDEX(Keterangan1,MATCH('Buku Besar'!H4754,Akun1,0)),""))</f>
        <v/>
      </c>
      <c r="K4754" s="2" t="str">
        <f>IF(H4754="","",IFERROR(INDEX(Reff1,MATCH('Buku Besar'!H4754,Akun1,0)),""))</f>
        <v/>
      </c>
      <c r="L4754" s="331" t="str">
        <f>IF(H4754="","",IFERROR(INDEX(Penerimaan1,MATCH('Buku Besar'!H4754,Akun1,0)),""))</f>
        <v/>
      </c>
      <c r="M4754" s="331" t="str">
        <f>IF(H4754="","",IFERROR(INDEX(Pengeluaran1,MATCH('Buku Besar'!H4754,Akun1,0)),""))</f>
        <v/>
      </c>
    </row>
    <row r="4755" spans="1:13" x14ac:dyDescent="0.25">
      <c r="A4755" s="91" t="str">
        <f t="shared" si="148"/>
        <v/>
      </c>
      <c r="B4755" s="330" t="str">
        <f>IF(A4755="","",IFERROR(INDEX(Tanggal,MATCH('Buku Besar'!A4755,Akun,0)),""))</f>
        <v/>
      </c>
      <c r="C4755" s="2" t="str">
        <f>IF(A4755="","",IFERROR(INDEX(Keterangan,MATCH('Buku Besar'!A4755,Akun,0)),""))</f>
        <v/>
      </c>
      <c r="D4755" s="2" t="str">
        <f>IF(A4755="","",IFERROR(INDEX(Reff,MATCH('Buku Besar'!A4755,Akun,0)),""))</f>
        <v/>
      </c>
      <c r="E4755" s="331" t="str">
        <f>IF(A4755="","",IFERROR(INDEX(Penerimaan,MATCH('Buku Besar'!A4755,Akun,0)),""))</f>
        <v/>
      </c>
      <c r="F4755" s="331" t="str">
        <f>IF(A4755="","",IFERROR(INDEX(Pengeluaran,MATCH('Buku Besar'!A4755,Akun,0)),""))</f>
        <v/>
      </c>
      <c r="H4755" s="91" t="str">
        <f t="shared" si="149"/>
        <v/>
      </c>
      <c r="I4755" s="330" t="str">
        <f>IF(H4755="","",IFERROR(INDEX(Tanggal1,MATCH('Buku Besar'!H4755,Akun1,0)),""))</f>
        <v/>
      </c>
      <c r="J4755" s="2" t="str">
        <f>IF(H4755="","",IFERROR(INDEX(Keterangan1,MATCH('Buku Besar'!H4755,Akun1,0)),""))</f>
        <v/>
      </c>
      <c r="K4755" s="2" t="str">
        <f>IF(H4755="","",IFERROR(INDEX(Reff1,MATCH('Buku Besar'!H4755,Akun1,0)),""))</f>
        <v/>
      </c>
      <c r="L4755" s="331" t="str">
        <f>IF(H4755="","",IFERROR(INDEX(Penerimaan1,MATCH('Buku Besar'!H4755,Akun1,0)),""))</f>
        <v/>
      </c>
      <c r="M4755" s="331" t="str">
        <f>IF(H4755="","",IFERROR(INDEX(Pengeluaran1,MATCH('Buku Besar'!H4755,Akun1,0)),""))</f>
        <v/>
      </c>
    </row>
    <row r="4756" spans="1:13" x14ac:dyDescent="0.25">
      <c r="A4756" s="91" t="str">
        <f t="shared" si="148"/>
        <v/>
      </c>
      <c r="B4756" s="330" t="str">
        <f>IF(A4756="","",IFERROR(INDEX(Tanggal,MATCH('Buku Besar'!A4756,Akun,0)),""))</f>
        <v/>
      </c>
      <c r="C4756" s="2" t="str">
        <f>IF(A4756="","",IFERROR(INDEX(Keterangan,MATCH('Buku Besar'!A4756,Akun,0)),""))</f>
        <v/>
      </c>
      <c r="D4756" s="2" t="str">
        <f>IF(A4756="","",IFERROR(INDEX(Reff,MATCH('Buku Besar'!A4756,Akun,0)),""))</f>
        <v/>
      </c>
      <c r="E4756" s="331" t="str">
        <f>IF(A4756="","",IFERROR(INDEX(Penerimaan,MATCH('Buku Besar'!A4756,Akun,0)),""))</f>
        <v/>
      </c>
      <c r="F4756" s="331" t="str">
        <f>IF(A4756="","",IFERROR(INDEX(Pengeluaran,MATCH('Buku Besar'!A4756,Akun,0)),""))</f>
        <v/>
      </c>
      <c r="H4756" s="91" t="str">
        <f t="shared" si="149"/>
        <v/>
      </c>
      <c r="I4756" s="330" t="str">
        <f>IF(H4756="","",IFERROR(INDEX(Tanggal1,MATCH('Buku Besar'!H4756,Akun1,0)),""))</f>
        <v/>
      </c>
      <c r="J4756" s="2" t="str">
        <f>IF(H4756="","",IFERROR(INDEX(Keterangan1,MATCH('Buku Besar'!H4756,Akun1,0)),""))</f>
        <v/>
      </c>
      <c r="K4756" s="2" t="str">
        <f>IF(H4756="","",IFERROR(INDEX(Reff1,MATCH('Buku Besar'!H4756,Akun1,0)),""))</f>
        <v/>
      </c>
      <c r="L4756" s="331" t="str">
        <f>IF(H4756="","",IFERROR(INDEX(Penerimaan1,MATCH('Buku Besar'!H4756,Akun1,0)),""))</f>
        <v/>
      </c>
      <c r="M4756" s="331" t="str">
        <f>IF(H4756="","",IFERROR(INDEX(Pengeluaran1,MATCH('Buku Besar'!H4756,Akun1,0)),""))</f>
        <v/>
      </c>
    </row>
    <row r="4757" spans="1:13" x14ac:dyDescent="0.25">
      <c r="A4757" s="91" t="str">
        <f t="shared" si="148"/>
        <v/>
      </c>
      <c r="B4757" s="330" t="str">
        <f>IF(A4757="","",IFERROR(INDEX(Tanggal,MATCH('Buku Besar'!A4757,Akun,0)),""))</f>
        <v/>
      </c>
      <c r="C4757" s="2" t="str">
        <f>IF(A4757="","",IFERROR(INDEX(Keterangan,MATCH('Buku Besar'!A4757,Akun,0)),""))</f>
        <v/>
      </c>
      <c r="D4757" s="2" t="str">
        <f>IF(A4757="","",IFERROR(INDEX(Reff,MATCH('Buku Besar'!A4757,Akun,0)),""))</f>
        <v/>
      </c>
      <c r="E4757" s="331" t="str">
        <f>IF(A4757="","",IFERROR(INDEX(Penerimaan,MATCH('Buku Besar'!A4757,Akun,0)),""))</f>
        <v/>
      </c>
      <c r="F4757" s="331" t="str">
        <f>IF(A4757="","",IFERROR(INDEX(Pengeluaran,MATCH('Buku Besar'!A4757,Akun,0)),""))</f>
        <v/>
      </c>
      <c r="H4757" s="91" t="str">
        <f t="shared" si="149"/>
        <v/>
      </c>
      <c r="I4757" s="330" t="str">
        <f>IF(H4757="","",IFERROR(INDEX(Tanggal1,MATCH('Buku Besar'!H4757,Akun1,0)),""))</f>
        <v/>
      </c>
      <c r="J4757" s="2" t="str">
        <f>IF(H4757="","",IFERROR(INDEX(Keterangan1,MATCH('Buku Besar'!H4757,Akun1,0)),""))</f>
        <v/>
      </c>
      <c r="K4757" s="2" t="str">
        <f>IF(H4757="","",IFERROR(INDEX(Reff1,MATCH('Buku Besar'!H4757,Akun1,0)),""))</f>
        <v/>
      </c>
      <c r="L4757" s="331" t="str">
        <f>IF(H4757="","",IFERROR(INDEX(Penerimaan1,MATCH('Buku Besar'!H4757,Akun1,0)),""))</f>
        <v/>
      </c>
      <c r="M4757" s="331" t="str">
        <f>IF(H4757="","",IFERROR(INDEX(Pengeluaran1,MATCH('Buku Besar'!H4757,Akun1,0)),""))</f>
        <v/>
      </c>
    </row>
    <row r="4758" spans="1:13" x14ac:dyDescent="0.25">
      <c r="A4758" s="91" t="str">
        <f t="shared" si="148"/>
        <v/>
      </c>
      <c r="B4758" s="330" t="str">
        <f>IF(A4758="","",IFERROR(INDEX(Tanggal,MATCH('Buku Besar'!A4758,Akun,0)),""))</f>
        <v/>
      </c>
      <c r="C4758" s="2" t="str">
        <f>IF(A4758="","",IFERROR(INDEX(Keterangan,MATCH('Buku Besar'!A4758,Akun,0)),""))</f>
        <v/>
      </c>
      <c r="D4758" s="2" t="str">
        <f>IF(A4758="","",IFERROR(INDEX(Reff,MATCH('Buku Besar'!A4758,Akun,0)),""))</f>
        <v/>
      </c>
      <c r="E4758" s="331" t="str">
        <f>IF(A4758="","",IFERROR(INDEX(Penerimaan,MATCH('Buku Besar'!A4758,Akun,0)),""))</f>
        <v/>
      </c>
      <c r="F4758" s="331" t="str">
        <f>IF(A4758="","",IFERROR(INDEX(Pengeluaran,MATCH('Buku Besar'!A4758,Akun,0)),""))</f>
        <v/>
      </c>
      <c r="H4758" s="91" t="str">
        <f t="shared" si="149"/>
        <v/>
      </c>
      <c r="I4758" s="330" t="str">
        <f>IF(H4758="","",IFERROR(INDEX(Tanggal1,MATCH('Buku Besar'!H4758,Akun1,0)),""))</f>
        <v/>
      </c>
      <c r="J4758" s="2" t="str">
        <f>IF(H4758="","",IFERROR(INDEX(Keterangan1,MATCH('Buku Besar'!H4758,Akun1,0)),""))</f>
        <v/>
      </c>
      <c r="K4758" s="2" t="str">
        <f>IF(H4758="","",IFERROR(INDEX(Reff1,MATCH('Buku Besar'!H4758,Akun1,0)),""))</f>
        <v/>
      </c>
      <c r="L4758" s="331" t="str">
        <f>IF(H4758="","",IFERROR(INDEX(Penerimaan1,MATCH('Buku Besar'!H4758,Akun1,0)),""))</f>
        <v/>
      </c>
      <c r="M4758" s="331" t="str">
        <f>IF(H4758="","",IFERROR(INDEX(Pengeluaran1,MATCH('Buku Besar'!H4758,Akun1,0)),""))</f>
        <v/>
      </c>
    </row>
    <row r="4759" spans="1:13" x14ac:dyDescent="0.25">
      <c r="A4759" s="91" t="str">
        <f t="shared" si="148"/>
        <v/>
      </c>
      <c r="B4759" s="330" t="str">
        <f>IF(A4759="","",IFERROR(INDEX(Tanggal,MATCH('Buku Besar'!A4759,Akun,0)),""))</f>
        <v/>
      </c>
      <c r="C4759" s="2" t="str">
        <f>IF(A4759="","",IFERROR(INDEX(Keterangan,MATCH('Buku Besar'!A4759,Akun,0)),""))</f>
        <v/>
      </c>
      <c r="D4759" s="2" t="str">
        <f>IF(A4759="","",IFERROR(INDEX(Reff,MATCH('Buku Besar'!A4759,Akun,0)),""))</f>
        <v/>
      </c>
      <c r="E4759" s="331" t="str">
        <f>IF(A4759="","",IFERROR(INDEX(Penerimaan,MATCH('Buku Besar'!A4759,Akun,0)),""))</f>
        <v/>
      </c>
      <c r="F4759" s="331" t="str">
        <f>IF(A4759="","",IFERROR(INDEX(Pengeluaran,MATCH('Buku Besar'!A4759,Akun,0)),""))</f>
        <v/>
      </c>
      <c r="H4759" s="91" t="str">
        <f t="shared" si="149"/>
        <v/>
      </c>
      <c r="I4759" s="330" t="str">
        <f>IF(H4759="","",IFERROR(INDEX(Tanggal1,MATCH('Buku Besar'!H4759,Akun1,0)),""))</f>
        <v/>
      </c>
      <c r="J4759" s="2" t="str">
        <f>IF(H4759="","",IFERROR(INDEX(Keterangan1,MATCH('Buku Besar'!H4759,Akun1,0)),""))</f>
        <v/>
      </c>
      <c r="K4759" s="2" t="str">
        <f>IF(H4759="","",IFERROR(INDEX(Reff1,MATCH('Buku Besar'!H4759,Akun1,0)),""))</f>
        <v/>
      </c>
      <c r="L4759" s="331" t="str">
        <f>IF(H4759="","",IFERROR(INDEX(Penerimaan1,MATCH('Buku Besar'!H4759,Akun1,0)),""))</f>
        <v/>
      </c>
      <c r="M4759" s="331" t="str">
        <f>IF(H4759="","",IFERROR(INDEX(Pengeluaran1,MATCH('Buku Besar'!H4759,Akun1,0)),""))</f>
        <v/>
      </c>
    </row>
    <row r="4760" spans="1:13" x14ac:dyDescent="0.25">
      <c r="A4760" s="91" t="str">
        <f t="shared" si="148"/>
        <v/>
      </c>
      <c r="B4760" s="330" t="str">
        <f>IF(A4760="","",IFERROR(INDEX(Tanggal,MATCH('Buku Besar'!A4760,Akun,0)),""))</f>
        <v/>
      </c>
      <c r="C4760" s="2" t="str">
        <f>IF(A4760="","",IFERROR(INDEX(Keterangan,MATCH('Buku Besar'!A4760,Akun,0)),""))</f>
        <v/>
      </c>
      <c r="D4760" s="2" t="str">
        <f>IF(A4760="","",IFERROR(INDEX(Reff,MATCH('Buku Besar'!A4760,Akun,0)),""))</f>
        <v/>
      </c>
      <c r="E4760" s="331" t="str">
        <f>IF(A4760="","",IFERROR(INDEX(Penerimaan,MATCH('Buku Besar'!A4760,Akun,0)),""))</f>
        <v/>
      </c>
      <c r="F4760" s="331" t="str">
        <f>IF(A4760="","",IFERROR(INDEX(Pengeluaran,MATCH('Buku Besar'!A4760,Akun,0)),""))</f>
        <v/>
      </c>
      <c r="H4760" s="91" t="str">
        <f t="shared" si="149"/>
        <v/>
      </c>
      <c r="I4760" s="330" t="str">
        <f>IF(H4760="","",IFERROR(INDEX(Tanggal1,MATCH('Buku Besar'!H4760,Akun1,0)),""))</f>
        <v/>
      </c>
      <c r="J4760" s="2" t="str">
        <f>IF(H4760="","",IFERROR(INDEX(Keterangan1,MATCH('Buku Besar'!H4760,Akun1,0)),""))</f>
        <v/>
      </c>
      <c r="K4760" s="2" t="str">
        <f>IF(H4760="","",IFERROR(INDEX(Reff1,MATCH('Buku Besar'!H4760,Akun1,0)),""))</f>
        <v/>
      </c>
      <c r="L4760" s="331" t="str">
        <f>IF(H4760="","",IFERROR(INDEX(Penerimaan1,MATCH('Buku Besar'!H4760,Akun1,0)),""))</f>
        <v/>
      </c>
      <c r="M4760" s="331" t="str">
        <f>IF(H4760="","",IFERROR(INDEX(Pengeluaran1,MATCH('Buku Besar'!H4760,Akun1,0)),""))</f>
        <v/>
      </c>
    </row>
    <row r="4761" spans="1:13" x14ac:dyDescent="0.25">
      <c r="A4761" s="91" t="str">
        <f t="shared" si="148"/>
        <v/>
      </c>
      <c r="B4761" s="330" t="str">
        <f>IF(A4761="","",IFERROR(INDEX(Tanggal,MATCH('Buku Besar'!A4761,Akun,0)),""))</f>
        <v/>
      </c>
      <c r="C4761" s="2" t="str">
        <f>IF(A4761="","",IFERROR(INDEX(Keterangan,MATCH('Buku Besar'!A4761,Akun,0)),""))</f>
        <v/>
      </c>
      <c r="D4761" s="2" t="str">
        <f>IF(A4761="","",IFERROR(INDEX(Reff,MATCH('Buku Besar'!A4761,Akun,0)),""))</f>
        <v/>
      </c>
      <c r="E4761" s="331" t="str">
        <f>IF(A4761="","",IFERROR(INDEX(Penerimaan,MATCH('Buku Besar'!A4761,Akun,0)),""))</f>
        <v/>
      </c>
      <c r="F4761" s="331" t="str">
        <f>IF(A4761="","",IFERROR(INDEX(Pengeluaran,MATCH('Buku Besar'!A4761,Akun,0)),""))</f>
        <v/>
      </c>
      <c r="H4761" s="91" t="str">
        <f t="shared" si="149"/>
        <v/>
      </c>
      <c r="I4761" s="330" t="str">
        <f>IF(H4761="","",IFERROR(INDEX(Tanggal1,MATCH('Buku Besar'!H4761,Akun1,0)),""))</f>
        <v/>
      </c>
      <c r="J4761" s="2" t="str">
        <f>IF(H4761="","",IFERROR(INDEX(Keterangan1,MATCH('Buku Besar'!H4761,Akun1,0)),""))</f>
        <v/>
      </c>
      <c r="K4761" s="2" t="str">
        <f>IF(H4761="","",IFERROR(INDEX(Reff1,MATCH('Buku Besar'!H4761,Akun1,0)),""))</f>
        <v/>
      </c>
      <c r="L4761" s="331" t="str">
        <f>IF(H4761="","",IFERROR(INDEX(Penerimaan1,MATCH('Buku Besar'!H4761,Akun1,0)),""))</f>
        <v/>
      </c>
      <c r="M4761" s="331" t="str">
        <f>IF(H4761="","",IFERROR(INDEX(Pengeluaran1,MATCH('Buku Besar'!H4761,Akun1,0)),""))</f>
        <v/>
      </c>
    </row>
    <row r="4762" spans="1:13" x14ac:dyDescent="0.25">
      <c r="A4762" s="91" t="str">
        <f t="shared" si="148"/>
        <v/>
      </c>
      <c r="B4762" s="330" t="str">
        <f>IF(A4762="","",IFERROR(INDEX(Tanggal,MATCH('Buku Besar'!A4762,Akun,0)),""))</f>
        <v/>
      </c>
      <c r="C4762" s="2" t="str">
        <f>IF(A4762="","",IFERROR(INDEX(Keterangan,MATCH('Buku Besar'!A4762,Akun,0)),""))</f>
        <v/>
      </c>
      <c r="D4762" s="2" t="str">
        <f>IF(A4762="","",IFERROR(INDEX(Reff,MATCH('Buku Besar'!A4762,Akun,0)),""))</f>
        <v/>
      </c>
      <c r="E4762" s="331" t="str">
        <f>IF(A4762="","",IFERROR(INDEX(Penerimaan,MATCH('Buku Besar'!A4762,Akun,0)),""))</f>
        <v/>
      </c>
      <c r="F4762" s="331" t="str">
        <f>IF(A4762="","",IFERROR(INDEX(Pengeluaran,MATCH('Buku Besar'!A4762,Akun,0)),""))</f>
        <v/>
      </c>
      <c r="H4762" s="91" t="str">
        <f t="shared" si="149"/>
        <v/>
      </c>
      <c r="I4762" s="330" t="str">
        <f>IF(H4762="","",IFERROR(INDEX(Tanggal1,MATCH('Buku Besar'!H4762,Akun1,0)),""))</f>
        <v/>
      </c>
      <c r="J4762" s="2" t="str">
        <f>IF(H4762="","",IFERROR(INDEX(Keterangan1,MATCH('Buku Besar'!H4762,Akun1,0)),""))</f>
        <v/>
      </c>
      <c r="K4762" s="2" t="str">
        <f>IF(H4762="","",IFERROR(INDEX(Reff1,MATCH('Buku Besar'!H4762,Akun1,0)),""))</f>
        <v/>
      </c>
      <c r="L4762" s="331" t="str">
        <f>IF(H4762="","",IFERROR(INDEX(Penerimaan1,MATCH('Buku Besar'!H4762,Akun1,0)),""))</f>
        <v/>
      </c>
      <c r="M4762" s="331" t="str">
        <f>IF(H4762="","",IFERROR(INDEX(Pengeluaran1,MATCH('Buku Besar'!H4762,Akun1,0)),""))</f>
        <v/>
      </c>
    </row>
    <row r="4763" spans="1:13" x14ac:dyDescent="0.25">
      <c r="A4763" s="91" t="str">
        <f t="shared" si="148"/>
        <v/>
      </c>
      <c r="B4763" s="330" t="str">
        <f>IF(A4763="","",IFERROR(INDEX(Tanggal,MATCH('Buku Besar'!A4763,Akun,0)),""))</f>
        <v/>
      </c>
      <c r="C4763" s="2" t="str">
        <f>IF(A4763="","",IFERROR(INDEX(Keterangan,MATCH('Buku Besar'!A4763,Akun,0)),""))</f>
        <v/>
      </c>
      <c r="D4763" s="2" t="str">
        <f>IF(A4763="","",IFERROR(INDEX(Reff,MATCH('Buku Besar'!A4763,Akun,0)),""))</f>
        <v/>
      </c>
      <c r="E4763" s="331" t="str">
        <f>IF(A4763="","",IFERROR(INDEX(Penerimaan,MATCH('Buku Besar'!A4763,Akun,0)),""))</f>
        <v/>
      </c>
      <c r="F4763" s="331" t="str">
        <f>IF(A4763="","",IFERROR(INDEX(Pengeluaran,MATCH('Buku Besar'!A4763,Akun,0)),""))</f>
        <v/>
      </c>
      <c r="H4763" s="91" t="str">
        <f t="shared" si="149"/>
        <v/>
      </c>
      <c r="I4763" s="330" t="str">
        <f>IF(H4763="","",IFERROR(INDEX(Tanggal1,MATCH('Buku Besar'!H4763,Akun1,0)),""))</f>
        <v/>
      </c>
      <c r="J4763" s="2" t="str">
        <f>IF(H4763="","",IFERROR(INDEX(Keterangan1,MATCH('Buku Besar'!H4763,Akun1,0)),""))</f>
        <v/>
      </c>
      <c r="K4763" s="2" t="str">
        <f>IF(H4763="","",IFERROR(INDEX(Reff1,MATCH('Buku Besar'!H4763,Akun1,0)),""))</f>
        <v/>
      </c>
      <c r="L4763" s="331" t="str">
        <f>IF(H4763="","",IFERROR(INDEX(Penerimaan1,MATCH('Buku Besar'!H4763,Akun1,0)),""))</f>
        <v/>
      </c>
      <c r="M4763" s="331" t="str">
        <f>IF(H4763="","",IFERROR(INDEX(Pengeluaran1,MATCH('Buku Besar'!H4763,Akun1,0)),""))</f>
        <v/>
      </c>
    </row>
    <row r="4764" spans="1:13" x14ac:dyDescent="0.25">
      <c r="A4764" s="91" t="str">
        <f t="shared" si="148"/>
        <v/>
      </c>
      <c r="B4764" s="330" t="str">
        <f>IF(A4764="","",IFERROR(INDEX(Tanggal,MATCH('Buku Besar'!A4764,Akun,0)),""))</f>
        <v/>
      </c>
      <c r="C4764" s="2" t="str">
        <f>IF(A4764="","",IFERROR(INDEX(Keterangan,MATCH('Buku Besar'!A4764,Akun,0)),""))</f>
        <v/>
      </c>
      <c r="D4764" s="2" t="str">
        <f>IF(A4764="","",IFERROR(INDEX(Reff,MATCH('Buku Besar'!A4764,Akun,0)),""))</f>
        <v/>
      </c>
      <c r="E4764" s="331" t="str">
        <f>IF(A4764="","",IFERROR(INDEX(Penerimaan,MATCH('Buku Besar'!A4764,Akun,0)),""))</f>
        <v/>
      </c>
      <c r="F4764" s="331" t="str">
        <f>IF(A4764="","",IFERROR(INDEX(Pengeluaran,MATCH('Buku Besar'!A4764,Akun,0)),""))</f>
        <v/>
      </c>
      <c r="H4764" s="91" t="str">
        <f t="shared" si="149"/>
        <v/>
      </c>
      <c r="I4764" s="330" t="str">
        <f>IF(H4764="","",IFERROR(INDEX(Tanggal1,MATCH('Buku Besar'!H4764,Akun1,0)),""))</f>
        <v/>
      </c>
      <c r="J4764" s="2" t="str">
        <f>IF(H4764="","",IFERROR(INDEX(Keterangan1,MATCH('Buku Besar'!H4764,Akun1,0)),""))</f>
        <v/>
      </c>
      <c r="K4764" s="2" t="str">
        <f>IF(H4764="","",IFERROR(INDEX(Reff1,MATCH('Buku Besar'!H4764,Akun1,0)),""))</f>
        <v/>
      </c>
      <c r="L4764" s="331" t="str">
        <f>IF(H4764="","",IFERROR(INDEX(Penerimaan1,MATCH('Buku Besar'!H4764,Akun1,0)),""))</f>
        <v/>
      </c>
      <c r="M4764" s="331" t="str">
        <f>IF(H4764="","",IFERROR(INDEX(Pengeluaran1,MATCH('Buku Besar'!H4764,Akun1,0)),""))</f>
        <v/>
      </c>
    </row>
    <row r="4765" spans="1:13" x14ac:dyDescent="0.25">
      <c r="A4765" s="91" t="str">
        <f t="shared" si="148"/>
        <v/>
      </c>
      <c r="B4765" s="330" t="str">
        <f>IF(A4765="","",IFERROR(INDEX(Tanggal,MATCH('Buku Besar'!A4765,Akun,0)),""))</f>
        <v/>
      </c>
      <c r="C4765" s="2" t="str">
        <f>IF(A4765="","",IFERROR(INDEX(Keterangan,MATCH('Buku Besar'!A4765,Akun,0)),""))</f>
        <v/>
      </c>
      <c r="D4765" s="2" t="str">
        <f>IF(A4765="","",IFERROR(INDEX(Reff,MATCH('Buku Besar'!A4765,Akun,0)),""))</f>
        <v/>
      </c>
      <c r="E4765" s="331" t="str">
        <f>IF(A4765="","",IFERROR(INDEX(Penerimaan,MATCH('Buku Besar'!A4765,Akun,0)),""))</f>
        <v/>
      </c>
      <c r="F4765" s="331" t="str">
        <f>IF(A4765="","",IFERROR(INDEX(Pengeluaran,MATCH('Buku Besar'!A4765,Akun,0)),""))</f>
        <v/>
      </c>
      <c r="H4765" s="91" t="str">
        <f t="shared" si="149"/>
        <v/>
      </c>
      <c r="I4765" s="330" t="str">
        <f>IF(H4765="","",IFERROR(INDEX(Tanggal1,MATCH('Buku Besar'!H4765,Akun1,0)),""))</f>
        <v/>
      </c>
      <c r="J4765" s="2" t="str">
        <f>IF(H4765="","",IFERROR(INDEX(Keterangan1,MATCH('Buku Besar'!H4765,Akun1,0)),""))</f>
        <v/>
      </c>
      <c r="K4765" s="2" t="str">
        <f>IF(H4765="","",IFERROR(INDEX(Reff1,MATCH('Buku Besar'!H4765,Akun1,0)),""))</f>
        <v/>
      </c>
      <c r="L4765" s="331" t="str">
        <f>IF(H4765="","",IFERROR(INDEX(Penerimaan1,MATCH('Buku Besar'!H4765,Akun1,0)),""))</f>
        <v/>
      </c>
      <c r="M4765" s="331" t="str">
        <f>IF(H4765="","",IFERROR(INDEX(Pengeluaran1,MATCH('Buku Besar'!H4765,Akun1,0)),""))</f>
        <v/>
      </c>
    </row>
    <row r="4766" spans="1:13" x14ac:dyDescent="0.25">
      <c r="A4766" s="91" t="str">
        <f t="shared" si="148"/>
        <v/>
      </c>
      <c r="B4766" s="330" t="str">
        <f>IF(A4766="","",IFERROR(INDEX(Tanggal,MATCH('Buku Besar'!A4766,Akun,0)),""))</f>
        <v/>
      </c>
      <c r="C4766" s="2" t="str">
        <f>IF(A4766="","",IFERROR(INDEX(Keterangan,MATCH('Buku Besar'!A4766,Akun,0)),""))</f>
        <v/>
      </c>
      <c r="D4766" s="2" t="str">
        <f>IF(A4766="","",IFERROR(INDEX(Reff,MATCH('Buku Besar'!A4766,Akun,0)),""))</f>
        <v/>
      </c>
      <c r="E4766" s="331" t="str">
        <f>IF(A4766="","",IFERROR(INDEX(Penerimaan,MATCH('Buku Besar'!A4766,Akun,0)),""))</f>
        <v/>
      </c>
      <c r="F4766" s="331" t="str">
        <f>IF(A4766="","",IFERROR(INDEX(Pengeluaran,MATCH('Buku Besar'!A4766,Akun,0)),""))</f>
        <v/>
      </c>
      <c r="H4766" s="91" t="str">
        <f t="shared" si="149"/>
        <v/>
      </c>
      <c r="I4766" s="330" t="str">
        <f>IF(H4766="","",IFERROR(INDEX(Tanggal1,MATCH('Buku Besar'!H4766,Akun1,0)),""))</f>
        <v/>
      </c>
      <c r="J4766" s="2" t="str">
        <f>IF(H4766="","",IFERROR(INDEX(Keterangan1,MATCH('Buku Besar'!H4766,Akun1,0)),""))</f>
        <v/>
      </c>
      <c r="K4766" s="2" t="str">
        <f>IF(H4766="","",IFERROR(INDEX(Reff1,MATCH('Buku Besar'!H4766,Akun1,0)),""))</f>
        <v/>
      </c>
      <c r="L4766" s="331" t="str">
        <f>IF(H4766="","",IFERROR(INDEX(Penerimaan1,MATCH('Buku Besar'!H4766,Akun1,0)),""))</f>
        <v/>
      </c>
      <c r="M4766" s="331" t="str">
        <f>IF(H4766="","",IFERROR(INDEX(Pengeluaran1,MATCH('Buku Besar'!H4766,Akun1,0)),""))</f>
        <v/>
      </c>
    </row>
    <row r="4767" spans="1:13" x14ac:dyDescent="0.25">
      <c r="A4767" s="91" t="str">
        <f t="shared" si="148"/>
        <v/>
      </c>
      <c r="B4767" s="330" t="str">
        <f>IF(A4767="","",IFERROR(INDEX(Tanggal,MATCH('Buku Besar'!A4767,Akun,0)),""))</f>
        <v/>
      </c>
      <c r="C4767" s="2" t="str">
        <f>IF(A4767="","",IFERROR(INDEX(Keterangan,MATCH('Buku Besar'!A4767,Akun,0)),""))</f>
        <v/>
      </c>
      <c r="D4767" s="2" t="str">
        <f>IF(A4767="","",IFERROR(INDEX(Reff,MATCH('Buku Besar'!A4767,Akun,0)),""))</f>
        <v/>
      </c>
      <c r="E4767" s="331" t="str">
        <f>IF(A4767="","",IFERROR(INDEX(Penerimaan,MATCH('Buku Besar'!A4767,Akun,0)),""))</f>
        <v/>
      </c>
      <c r="F4767" s="331" t="str">
        <f>IF(A4767="","",IFERROR(INDEX(Pengeluaran,MATCH('Buku Besar'!A4767,Akun,0)),""))</f>
        <v/>
      </c>
      <c r="H4767" s="91" t="str">
        <f t="shared" si="149"/>
        <v/>
      </c>
      <c r="I4767" s="330" t="str">
        <f>IF(H4767="","",IFERROR(INDEX(Tanggal1,MATCH('Buku Besar'!H4767,Akun1,0)),""))</f>
        <v/>
      </c>
      <c r="J4767" s="2" t="str">
        <f>IF(H4767="","",IFERROR(INDEX(Keterangan1,MATCH('Buku Besar'!H4767,Akun1,0)),""))</f>
        <v/>
      </c>
      <c r="K4767" s="2" t="str">
        <f>IF(H4767="","",IFERROR(INDEX(Reff1,MATCH('Buku Besar'!H4767,Akun1,0)),""))</f>
        <v/>
      </c>
      <c r="L4767" s="331" t="str">
        <f>IF(H4767="","",IFERROR(INDEX(Penerimaan1,MATCH('Buku Besar'!H4767,Akun1,0)),""))</f>
        <v/>
      </c>
      <c r="M4767" s="331" t="str">
        <f>IF(H4767="","",IFERROR(INDEX(Pengeluaran1,MATCH('Buku Besar'!H4767,Akun1,0)),""))</f>
        <v/>
      </c>
    </row>
    <row r="4768" spans="1:13" x14ac:dyDescent="0.25">
      <c r="A4768" s="91" t="str">
        <f t="shared" si="148"/>
        <v/>
      </c>
      <c r="B4768" s="330" t="str">
        <f>IF(A4768="","",IFERROR(INDEX(Tanggal,MATCH('Buku Besar'!A4768,Akun,0)),""))</f>
        <v/>
      </c>
      <c r="C4768" s="2" t="str">
        <f>IF(A4768="","",IFERROR(INDEX(Keterangan,MATCH('Buku Besar'!A4768,Akun,0)),""))</f>
        <v/>
      </c>
      <c r="D4768" s="2" t="str">
        <f>IF(A4768="","",IFERROR(INDEX(Reff,MATCH('Buku Besar'!A4768,Akun,0)),""))</f>
        <v/>
      </c>
      <c r="E4768" s="331" t="str">
        <f>IF(A4768="","",IFERROR(INDEX(Penerimaan,MATCH('Buku Besar'!A4768,Akun,0)),""))</f>
        <v/>
      </c>
      <c r="F4768" s="331" t="str">
        <f>IF(A4768="","",IFERROR(INDEX(Pengeluaran,MATCH('Buku Besar'!A4768,Akun,0)),""))</f>
        <v/>
      </c>
      <c r="H4768" s="91" t="str">
        <f t="shared" si="149"/>
        <v/>
      </c>
      <c r="I4768" s="330" t="str">
        <f>IF(H4768="","",IFERROR(INDEX(Tanggal1,MATCH('Buku Besar'!H4768,Akun1,0)),""))</f>
        <v/>
      </c>
      <c r="J4768" s="2" t="str">
        <f>IF(H4768="","",IFERROR(INDEX(Keterangan1,MATCH('Buku Besar'!H4768,Akun1,0)),""))</f>
        <v/>
      </c>
      <c r="K4768" s="2" t="str">
        <f>IF(H4768="","",IFERROR(INDEX(Reff1,MATCH('Buku Besar'!H4768,Akun1,0)),""))</f>
        <v/>
      </c>
      <c r="L4768" s="331" t="str">
        <f>IF(H4768="","",IFERROR(INDEX(Penerimaan1,MATCH('Buku Besar'!H4768,Akun1,0)),""))</f>
        <v/>
      </c>
      <c r="M4768" s="331" t="str">
        <f>IF(H4768="","",IFERROR(INDEX(Pengeluaran1,MATCH('Buku Besar'!H4768,Akun1,0)),""))</f>
        <v/>
      </c>
    </row>
    <row r="4769" spans="1:13" x14ac:dyDescent="0.25">
      <c r="A4769" s="91" t="str">
        <f t="shared" si="148"/>
        <v/>
      </c>
      <c r="B4769" s="330" t="str">
        <f>IF(A4769="","",IFERROR(INDEX(Tanggal,MATCH('Buku Besar'!A4769,Akun,0)),""))</f>
        <v/>
      </c>
      <c r="C4769" s="2" t="str">
        <f>IF(A4769="","",IFERROR(INDEX(Keterangan,MATCH('Buku Besar'!A4769,Akun,0)),""))</f>
        <v/>
      </c>
      <c r="D4769" s="2" t="str">
        <f>IF(A4769="","",IFERROR(INDEX(Reff,MATCH('Buku Besar'!A4769,Akun,0)),""))</f>
        <v/>
      </c>
      <c r="E4769" s="331" t="str">
        <f>IF(A4769="","",IFERROR(INDEX(Penerimaan,MATCH('Buku Besar'!A4769,Akun,0)),""))</f>
        <v/>
      </c>
      <c r="F4769" s="331" t="str">
        <f>IF(A4769="","",IFERROR(INDEX(Pengeluaran,MATCH('Buku Besar'!A4769,Akun,0)),""))</f>
        <v/>
      </c>
      <c r="H4769" s="91" t="str">
        <f t="shared" si="149"/>
        <v/>
      </c>
      <c r="I4769" s="330" t="str">
        <f>IF(H4769="","",IFERROR(INDEX(Tanggal1,MATCH('Buku Besar'!H4769,Akun1,0)),""))</f>
        <v/>
      </c>
      <c r="J4769" s="2" t="str">
        <f>IF(H4769="","",IFERROR(INDEX(Keterangan1,MATCH('Buku Besar'!H4769,Akun1,0)),""))</f>
        <v/>
      </c>
      <c r="K4769" s="2" t="str">
        <f>IF(H4769="","",IFERROR(INDEX(Reff1,MATCH('Buku Besar'!H4769,Akun1,0)),""))</f>
        <v/>
      </c>
      <c r="L4769" s="331" t="str">
        <f>IF(H4769="","",IFERROR(INDEX(Penerimaan1,MATCH('Buku Besar'!H4769,Akun1,0)),""))</f>
        <v/>
      </c>
      <c r="M4769" s="331" t="str">
        <f>IF(H4769="","",IFERROR(INDEX(Pengeluaran1,MATCH('Buku Besar'!H4769,Akun1,0)),""))</f>
        <v/>
      </c>
    </row>
    <row r="4770" spans="1:13" x14ac:dyDescent="0.25">
      <c r="A4770" s="91" t="str">
        <f t="shared" si="148"/>
        <v/>
      </c>
      <c r="B4770" s="330" t="str">
        <f>IF(A4770="","",IFERROR(INDEX(Tanggal,MATCH('Buku Besar'!A4770,Akun,0)),""))</f>
        <v/>
      </c>
      <c r="C4770" s="2" t="str">
        <f>IF(A4770="","",IFERROR(INDEX(Keterangan,MATCH('Buku Besar'!A4770,Akun,0)),""))</f>
        <v/>
      </c>
      <c r="D4770" s="2" t="str">
        <f>IF(A4770="","",IFERROR(INDEX(Reff,MATCH('Buku Besar'!A4770,Akun,0)),""))</f>
        <v/>
      </c>
      <c r="E4770" s="331" t="str">
        <f>IF(A4770="","",IFERROR(INDEX(Penerimaan,MATCH('Buku Besar'!A4770,Akun,0)),""))</f>
        <v/>
      </c>
      <c r="F4770" s="331" t="str">
        <f>IF(A4770="","",IFERROR(INDEX(Pengeluaran,MATCH('Buku Besar'!A4770,Akun,0)),""))</f>
        <v/>
      </c>
      <c r="H4770" s="91" t="str">
        <f t="shared" si="149"/>
        <v/>
      </c>
      <c r="I4770" s="330" t="str">
        <f>IF(H4770="","",IFERROR(INDEX(Tanggal1,MATCH('Buku Besar'!H4770,Akun1,0)),""))</f>
        <v/>
      </c>
      <c r="J4770" s="2" t="str">
        <f>IF(H4770="","",IFERROR(INDEX(Keterangan1,MATCH('Buku Besar'!H4770,Akun1,0)),""))</f>
        <v/>
      </c>
      <c r="K4770" s="2" t="str">
        <f>IF(H4770="","",IFERROR(INDEX(Reff1,MATCH('Buku Besar'!H4770,Akun1,0)),""))</f>
        <v/>
      </c>
      <c r="L4770" s="331" t="str">
        <f>IF(H4770="","",IFERROR(INDEX(Penerimaan1,MATCH('Buku Besar'!H4770,Akun1,0)),""))</f>
        <v/>
      </c>
      <c r="M4770" s="331" t="str">
        <f>IF(H4770="","",IFERROR(INDEX(Pengeluaran1,MATCH('Buku Besar'!H4770,Akun1,0)),""))</f>
        <v/>
      </c>
    </row>
    <row r="4771" spans="1:13" x14ac:dyDescent="0.25">
      <c r="A4771" s="91" t="str">
        <f t="shared" si="148"/>
        <v/>
      </c>
      <c r="B4771" s="330" t="str">
        <f>IF(A4771="","",IFERROR(INDEX(Tanggal,MATCH('Buku Besar'!A4771,Akun,0)),""))</f>
        <v/>
      </c>
      <c r="C4771" s="2" t="str">
        <f>IF(A4771="","",IFERROR(INDEX(Keterangan,MATCH('Buku Besar'!A4771,Akun,0)),""))</f>
        <v/>
      </c>
      <c r="D4771" s="2" t="str">
        <f>IF(A4771="","",IFERROR(INDEX(Reff,MATCH('Buku Besar'!A4771,Akun,0)),""))</f>
        <v/>
      </c>
      <c r="E4771" s="331" t="str">
        <f>IF(A4771="","",IFERROR(INDEX(Penerimaan,MATCH('Buku Besar'!A4771,Akun,0)),""))</f>
        <v/>
      </c>
      <c r="F4771" s="331" t="str">
        <f>IF(A4771="","",IFERROR(INDEX(Pengeluaran,MATCH('Buku Besar'!A4771,Akun,0)),""))</f>
        <v/>
      </c>
      <c r="H4771" s="91" t="str">
        <f t="shared" si="149"/>
        <v/>
      </c>
      <c r="I4771" s="330" t="str">
        <f>IF(H4771="","",IFERROR(INDEX(Tanggal1,MATCH('Buku Besar'!H4771,Akun1,0)),""))</f>
        <v/>
      </c>
      <c r="J4771" s="2" t="str">
        <f>IF(H4771="","",IFERROR(INDEX(Keterangan1,MATCH('Buku Besar'!H4771,Akun1,0)),""))</f>
        <v/>
      </c>
      <c r="K4771" s="2" t="str">
        <f>IF(H4771="","",IFERROR(INDEX(Reff1,MATCH('Buku Besar'!H4771,Akun1,0)),""))</f>
        <v/>
      </c>
      <c r="L4771" s="331" t="str">
        <f>IF(H4771="","",IFERROR(INDEX(Penerimaan1,MATCH('Buku Besar'!H4771,Akun1,0)),""))</f>
        <v/>
      </c>
      <c r="M4771" s="331" t="str">
        <f>IF(H4771="","",IFERROR(INDEX(Pengeluaran1,MATCH('Buku Besar'!H4771,Akun1,0)),""))</f>
        <v/>
      </c>
    </row>
    <row r="4772" spans="1:13" x14ac:dyDescent="0.25">
      <c r="A4772" s="91" t="str">
        <f t="shared" si="148"/>
        <v/>
      </c>
      <c r="B4772" s="330" t="str">
        <f>IF(A4772="","",IFERROR(INDEX(Tanggal,MATCH('Buku Besar'!A4772,Akun,0)),""))</f>
        <v/>
      </c>
      <c r="C4772" s="2" t="str">
        <f>IF(A4772="","",IFERROR(INDEX(Keterangan,MATCH('Buku Besar'!A4772,Akun,0)),""))</f>
        <v/>
      </c>
      <c r="D4772" s="2" t="str">
        <f>IF(A4772="","",IFERROR(INDEX(Reff,MATCH('Buku Besar'!A4772,Akun,0)),""))</f>
        <v/>
      </c>
      <c r="E4772" s="331" t="str">
        <f>IF(A4772="","",IFERROR(INDEX(Penerimaan,MATCH('Buku Besar'!A4772,Akun,0)),""))</f>
        <v/>
      </c>
      <c r="F4772" s="331" t="str">
        <f>IF(A4772="","",IFERROR(INDEX(Pengeluaran,MATCH('Buku Besar'!A4772,Akun,0)),""))</f>
        <v/>
      </c>
      <c r="H4772" s="91" t="str">
        <f t="shared" si="149"/>
        <v/>
      </c>
      <c r="I4772" s="330" t="str">
        <f>IF(H4772="","",IFERROR(INDEX(Tanggal1,MATCH('Buku Besar'!H4772,Akun1,0)),""))</f>
        <v/>
      </c>
      <c r="J4772" s="2" t="str">
        <f>IF(H4772="","",IFERROR(INDEX(Keterangan1,MATCH('Buku Besar'!H4772,Akun1,0)),""))</f>
        <v/>
      </c>
      <c r="K4772" s="2" t="str">
        <f>IF(H4772="","",IFERROR(INDEX(Reff1,MATCH('Buku Besar'!H4772,Akun1,0)),""))</f>
        <v/>
      </c>
      <c r="L4772" s="331" t="str">
        <f>IF(H4772="","",IFERROR(INDEX(Penerimaan1,MATCH('Buku Besar'!H4772,Akun1,0)),""))</f>
        <v/>
      </c>
      <c r="M4772" s="331" t="str">
        <f>IF(H4772="","",IFERROR(INDEX(Pengeluaran1,MATCH('Buku Besar'!H4772,Akun1,0)),""))</f>
        <v/>
      </c>
    </row>
    <row r="4773" spans="1:13" x14ac:dyDescent="0.25">
      <c r="A4773" s="91" t="str">
        <f t="shared" si="148"/>
        <v/>
      </c>
      <c r="B4773" s="330" t="str">
        <f>IF(A4773="","",IFERROR(INDEX(Tanggal,MATCH('Buku Besar'!A4773,Akun,0)),""))</f>
        <v/>
      </c>
      <c r="C4773" s="2" t="str">
        <f>IF(A4773="","",IFERROR(INDEX(Keterangan,MATCH('Buku Besar'!A4773,Akun,0)),""))</f>
        <v/>
      </c>
      <c r="D4773" s="2" t="str">
        <f>IF(A4773="","",IFERROR(INDEX(Reff,MATCH('Buku Besar'!A4773,Akun,0)),""))</f>
        <v/>
      </c>
      <c r="E4773" s="331" t="str">
        <f>IF(A4773="","",IFERROR(INDEX(Penerimaan,MATCH('Buku Besar'!A4773,Akun,0)),""))</f>
        <v/>
      </c>
      <c r="F4773" s="331" t="str">
        <f>IF(A4773="","",IFERROR(INDEX(Pengeluaran,MATCH('Buku Besar'!A4773,Akun,0)),""))</f>
        <v/>
      </c>
      <c r="H4773" s="91" t="str">
        <f t="shared" si="149"/>
        <v/>
      </c>
      <c r="I4773" s="330" t="str">
        <f>IF(H4773="","",IFERROR(INDEX(Tanggal1,MATCH('Buku Besar'!H4773,Akun1,0)),""))</f>
        <v/>
      </c>
      <c r="J4773" s="2" t="str">
        <f>IF(H4773="","",IFERROR(INDEX(Keterangan1,MATCH('Buku Besar'!H4773,Akun1,0)),""))</f>
        <v/>
      </c>
      <c r="K4773" s="2" t="str">
        <f>IF(H4773="","",IFERROR(INDEX(Reff1,MATCH('Buku Besar'!H4773,Akun1,0)),""))</f>
        <v/>
      </c>
      <c r="L4773" s="331" t="str">
        <f>IF(H4773="","",IFERROR(INDEX(Penerimaan1,MATCH('Buku Besar'!H4773,Akun1,0)),""))</f>
        <v/>
      </c>
      <c r="M4773" s="331" t="str">
        <f>IF(H4773="","",IFERROR(INDEX(Pengeluaran1,MATCH('Buku Besar'!H4773,Akun1,0)),""))</f>
        <v/>
      </c>
    </row>
    <row r="4774" spans="1:13" x14ac:dyDescent="0.25">
      <c r="A4774" s="91" t="str">
        <f t="shared" si="148"/>
        <v/>
      </c>
      <c r="B4774" s="330" t="str">
        <f>IF(A4774="","",IFERROR(INDEX(Tanggal,MATCH('Buku Besar'!A4774,Akun,0)),""))</f>
        <v/>
      </c>
      <c r="C4774" s="2" t="str">
        <f>IF(A4774="","",IFERROR(INDEX(Keterangan,MATCH('Buku Besar'!A4774,Akun,0)),""))</f>
        <v/>
      </c>
      <c r="D4774" s="2" t="str">
        <f>IF(A4774="","",IFERROR(INDEX(Reff,MATCH('Buku Besar'!A4774,Akun,0)),""))</f>
        <v/>
      </c>
      <c r="E4774" s="331" t="str">
        <f>IF(A4774="","",IFERROR(INDEX(Penerimaan,MATCH('Buku Besar'!A4774,Akun,0)),""))</f>
        <v/>
      </c>
      <c r="F4774" s="331" t="str">
        <f>IF(A4774="","",IFERROR(INDEX(Pengeluaran,MATCH('Buku Besar'!A4774,Akun,0)),""))</f>
        <v/>
      </c>
      <c r="H4774" s="91" t="str">
        <f t="shared" si="149"/>
        <v/>
      </c>
      <c r="I4774" s="330" t="str">
        <f>IF(H4774="","",IFERROR(INDEX(Tanggal1,MATCH('Buku Besar'!H4774,Akun1,0)),""))</f>
        <v/>
      </c>
      <c r="J4774" s="2" t="str">
        <f>IF(H4774="","",IFERROR(INDEX(Keterangan1,MATCH('Buku Besar'!H4774,Akun1,0)),""))</f>
        <v/>
      </c>
      <c r="K4774" s="2" t="str">
        <f>IF(H4774="","",IFERROR(INDEX(Reff1,MATCH('Buku Besar'!H4774,Akun1,0)),""))</f>
        <v/>
      </c>
      <c r="L4774" s="331" t="str">
        <f>IF(H4774="","",IFERROR(INDEX(Penerimaan1,MATCH('Buku Besar'!H4774,Akun1,0)),""))</f>
        <v/>
      </c>
      <c r="M4774" s="331" t="str">
        <f>IF(H4774="","",IFERROR(INDEX(Pengeluaran1,MATCH('Buku Besar'!H4774,Akun1,0)),""))</f>
        <v/>
      </c>
    </row>
    <row r="4775" spans="1:13" x14ac:dyDescent="0.25">
      <c r="A4775" s="91" t="str">
        <f t="shared" si="148"/>
        <v/>
      </c>
      <c r="B4775" s="330" t="str">
        <f>IF(A4775="","",IFERROR(INDEX(Tanggal,MATCH('Buku Besar'!A4775,Akun,0)),""))</f>
        <v/>
      </c>
      <c r="C4775" s="2" t="str">
        <f>IF(A4775="","",IFERROR(INDEX(Keterangan,MATCH('Buku Besar'!A4775,Akun,0)),""))</f>
        <v/>
      </c>
      <c r="D4775" s="2" t="str">
        <f>IF(A4775="","",IFERROR(INDEX(Reff,MATCH('Buku Besar'!A4775,Akun,0)),""))</f>
        <v/>
      </c>
      <c r="E4775" s="331" t="str">
        <f>IF(A4775="","",IFERROR(INDEX(Penerimaan,MATCH('Buku Besar'!A4775,Akun,0)),""))</f>
        <v/>
      </c>
      <c r="F4775" s="331" t="str">
        <f>IF(A4775="","",IFERROR(INDEX(Pengeluaran,MATCH('Buku Besar'!A4775,Akun,0)),""))</f>
        <v/>
      </c>
      <c r="H4775" s="91" t="str">
        <f t="shared" si="149"/>
        <v/>
      </c>
      <c r="I4775" s="330" t="str">
        <f>IF(H4775="","",IFERROR(INDEX(Tanggal1,MATCH('Buku Besar'!H4775,Akun1,0)),""))</f>
        <v/>
      </c>
      <c r="J4775" s="2" t="str">
        <f>IF(H4775="","",IFERROR(INDEX(Keterangan1,MATCH('Buku Besar'!H4775,Akun1,0)),""))</f>
        <v/>
      </c>
      <c r="K4775" s="2" t="str">
        <f>IF(H4775="","",IFERROR(INDEX(Reff1,MATCH('Buku Besar'!H4775,Akun1,0)),""))</f>
        <v/>
      </c>
      <c r="L4775" s="331" t="str">
        <f>IF(H4775="","",IFERROR(INDEX(Penerimaan1,MATCH('Buku Besar'!H4775,Akun1,0)),""))</f>
        <v/>
      </c>
      <c r="M4775" s="331" t="str">
        <f>IF(H4775="","",IFERROR(INDEX(Pengeluaran1,MATCH('Buku Besar'!H4775,Akun1,0)),""))</f>
        <v/>
      </c>
    </row>
    <row r="4776" spans="1:13" x14ac:dyDescent="0.25">
      <c r="A4776" s="91" t="str">
        <f t="shared" si="148"/>
        <v/>
      </c>
      <c r="B4776" s="330" t="str">
        <f>IF(A4776="","",IFERROR(INDEX(Tanggal,MATCH('Buku Besar'!A4776,Akun,0)),""))</f>
        <v/>
      </c>
      <c r="C4776" s="2" t="str">
        <f>IF(A4776="","",IFERROR(INDEX(Keterangan,MATCH('Buku Besar'!A4776,Akun,0)),""))</f>
        <v/>
      </c>
      <c r="D4776" s="2" t="str">
        <f>IF(A4776="","",IFERROR(INDEX(Reff,MATCH('Buku Besar'!A4776,Akun,0)),""))</f>
        <v/>
      </c>
      <c r="E4776" s="331" t="str">
        <f>IF(A4776="","",IFERROR(INDEX(Penerimaan,MATCH('Buku Besar'!A4776,Akun,0)),""))</f>
        <v/>
      </c>
      <c r="F4776" s="331" t="str">
        <f>IF(A4776="","",IFERROR(INDEX(Pengeluaran,MATCH('Buku Besar'!A4776,Akun,0)),""))</f>
        <v/>
      </c>
      <c r="H4776" s="91" t="str">
        <f t="shared" si="149"/>
        <v/>
      </c>
      <c r="I4776" s="330" t="str">
        <f>IF(H4776="","",IFERROR(INDEX(Tanggal1,MATCH('Buku Besar'!H4776,Akun1,0)),""))</f>
        <v/>
      </c>
      <c r="J4776" s="2" t="str">
        <f>IF(H4776="","",IFERROR(INDEX(Keterangan1,MATCH('Buku Besar'!H4776,Akun1,0)),""))</f>
        <v/>
      </c>
      <c r="K4776" s="2" t="str">
        <f>IF(H4776="","",IFERROR(INDEX(Reff1,MATCH('Buku Besar'!H4776,Akun1,0)),""))</f>
        <v/>
      </c>
      <c r="L4776" s="331" t="str">
        <f>IF(H4776="","",IFERROR(INDEX(Penerimaan1,MATCH('Buku Besar'!H4776,Akun1,0)),""))</f>
        <v/>
      </c>
      <c r="M4776" s="331" t="str">
        <f>IF(H4776="","",IFERROR(INDEX(Pengeluaran1,MATCH('Buku Besar'!H4776,Akun1,0)),""))</f>
        <v/>
      </c>
    </row>
    <row r="4777" spans="1:13" x14ac:dyDescent="0.25">
      <c r="A4777" s="91" t="str">
        <f t="shared" si="148"/>
        <v/>
      </c>
      <c r="B4777" s="330" t="str">
        <f>IF(A4777="","",IFERROR(INDEX(Tanggal,MATCH('Buku Besar'!A4777,Akun,0)),""))</f>
        <v/>
      </c>
      <c r="C4777" s="2" t="str">
        <f>IF(A4777="","",IFERROR(INDEX(Keterangan,MATCH('Buku Besar'!A4777,Akun,0)),""))</f>
        <v/>
      </c>
      <c r="D4777" s="2" t="str">
        <f>IF(A4777="","",IFERROR(INDEX(Reff,MATCH('Buku Besar'!A4777,Akun,0)),""))</f>
        <v/>
      </c>
      <c r="E4777" s="331" t="str">
        <f>IF(A4777="","",IFERROR(INDEX(Penerimaan,MATCH('Buku Besar'!A4777,Akun,0)),""))</f>
        <v/>
      </c>
      <c r="F4777" s="331" t="str">
        <f>IF(A4777="","",IFERROR(INDEX(Pengeluaran,MATCH('Buku Besar'!A4777,Akun,0)),""))</f>
        <v/>
      </c>
      <c r="H4777" s="91" t="str">
        <f t="shared" si="149"/>
        <v/>
      </c>
      <c r="I4777" s="330" t="str">
        <f>IF(H4777="","",IFERROR(INDEX(Tanggal1,MATCH('Buku Besar'!H4777,Akun1,0)),""))</f>
        <v/>
      </c>
      <c r="J4777" s="2" t="str">
        <f>IF(H4777="","",IFERROR(INDEX(Keterangan1,MATCH('Buku Besar'!H4777,Akun1,0)),""))</f>
        <v/>
      </c>
      <c r="K4777" s="2" t="str">
        <f>IF(H4777="","",IFERROR(INDEX(Reff1,MATCH('Buku Besar'!H4777,Akun1,0)),""))</f>
        <v/>
      </c>
      <c r="L4777" s="331" t="str">
        <f>IF(H4777="","",IFERROR(INDEX(Penerimaan1,MATCH('Buku Besar'!H4777,Akun1,0)),""))</f>
        <v/>
      </c>
      <c r="M4777" s="331" t="str">
        <f>IF(H4777="","",IFERROR(INDEX(Pengeluaran1,MATCH('Buku Besar'!H4777,Akun1,0)),""))</f>
        <v/>
      </c>
    </row>
    <row r="4778" spans="1:13" x14ac:dyDescent="0.25">
      <c r="A4778" s="91" t="str">
        <f t="shared" si="148"/>
        <v/>
      </c>
      <c r="B4778" s="330" t="str">
        <f>IF(A4778="","",IFERROR(INDEX(Tanggal,MATCH('Buku Besar'!A4778,Akun,0)),""))</f>
        <v/>
      </c>
      <c r="C4778" s="2" t="str">
        <f>IF(A4778="","",IFERROR(INDEX(Keterangan,MATCH('Buku Besar'!A4778,Akun,0)),""))</f>
        <v/>
      </c>
      <c r="D4778" s="2" t="str">
        <f>IF(A4778="","",IFERROR(INDEX(Reff,MATCH('Buku Besar'!A4778,Akun,0)),""))</f>
        <v/>
      </c>
      <c r="E4778" s="331" t="str">
        <f>IF(A4778="","",IFERROR(INDEX(Penerimaan,MATCH('Buku Besar'!A4778,Akun,0)),""))</f>
        <v/>
      </c>
      <c r="F4778" s="331" t="str">
        <f>IF(A4778="","",IFERROR(INDEX(Pengeluaran,MATCH('Buku Besar'!A4778,Akun,0)),""))</f>
        <v/>
      </c>
      <c r="H4778" s="91" t="str">
        <f t="shared" si="149"/>
        <v/>
      </c>
      <c r="I4778" s="330" t="str">
        <f>IF(H4778="","",IFERROR(INDEX(Tanggal1,MATCH('Buku Besar'!H4778,Akun1,0)),""))</f>
        <v/>
      </c>
      <c r="J4778" s="2" t="str">
        <f>IF(H4778="","",IFERROR(INDEX(Keterangan1,MATCH('Buku Besar'!H4778,Akun1,0)),""))</f>
        <v/>
      </c>
      <c r="K4778" s="2" t="str">
        <f>IF(H4778="","",IFERROR(INDEX(Reff1,MATCH('Buku Besar'!H4778,Akun1,0)),""))</f>
        <v/>
      </c>
      <c r="L4778" s="331" t="str">
        <f>IF(H4778="","",IFERROR(INDEX(Penerimaan1,MATCH('Buku Besar'!H4778,Akun1,0)),""))</f>
        <v/>
      </c>
      <c r="M4778" s="331" t="str">
        <f>IF(H4778="","",IFERROR(INDEX(Pengeluaran1,MATCH('Buku Besar'!H4778,Akun1,0)),""))</f>
        <v/>
      </c>
    </row>
    <row r="4779" spans="1:13" x14ac:dyDescent="0.25">
      <c r="A4779" s="91" t="str">
        <f t="shared" si="148"/>
        <v/>
      </c>
      <c r="B4779" s="330" t="str">
        <f>IF(A4779="","",IFERROR(INDEX(Tanggal,MATCH('Buku Besar'!A4779,Akun,0)),""))</f>
        <v/>
      </c>
      <c r="C4779" s="2" t="str">
        <f>IF(A4779="","",IFERROR(INDEX(Keterangan,MATCH('Buku Besar'!A4779,Akun,0)),""))</f>
        <v/>
      </c>
      <c r="D4779" s="2" t="str">
        <f>IF(A4779="","",IFERROR(INDEX(Reff,MATCH('Buku Besar'!A4779,Akun,0)),""))</f>
        <v/>
      </c>
      <c r="E4779" s="331" t="str">
        <f>IF(A4779="","",IFERROR(INDEX(Penerimaan,MATCH('Buku Besar'!A4779,Akun,0)),""))</f>
        <v/>
      </c>
      <c r="F4779" s="331" t="str">
        <f>IF(A4779="","",IFERROR(INDEX(Pengeluaran,MATCH('Buku Besar'!A4779,Akun,0)),""))</f>
        <v/>
      </c>
      <c r="H4779" s="91" t="str">
        <f t="shared" si="149"/>
        <v/>
      </c>
      <c r="I4779" s="330" t="str">
        <f>IF(H4779="","",IFERROR(INDEX(Tanggal1,MATCH('Buku Besar'!H4779,Akun1,0)),""))</f>
        <v/>
      </c>
      <c r="J4779" s="2" t="str">
        <f>IF(H4779="","",IFERROR(INDEX(Keterangan1,MATCH('Buku Besar'!H4779,Akun1,0)),""))</f>
        <v/>
      </c>
      <c r="K4779" s="2" t="str">
        <f>IF(H4779="","",IFERROR(INDEX(Reff1,MATCH('Buku Besar'!H4779,Akun1,0)),""))</f>
        <v/>
      </c>
      <c r="L4779" s="331" t="str">
        <f>IF(H4779="","",IFERROR(INDEX(Penerimaan1,MATCH('Buku Besar'!H4779,Akun1,0)),""))</f>
        <v/>
      </c>
      <c r="M4779" s="331" t="str">
        <f>IF(H4779="","",IFERROR(INDEX(Pengeluaran1,MATCH('Buku Besar'!H4779,Akun1,0)),""))</f>
        <v/>
      </c>
    </row>
    <row r="4780" spans="1:13" x14ac:dyDescent="0.25">
      <c r="A4780" s="91" t="str">
        <f t="shared" si="148"/>
        <v/>
      </c>
      <c r="B4780" s="330" t="str">
        <f>IF(A4780="","",IFERROR(INDEX(Tanggal,MATCH('Buku Besar'!A4780,Akun,0)),""))</f>
        <v/>
      </c>
      <c r="C4780" s="2" t="str">
        <f>IF(A4780="","",IFERROR(INDEX(Keterangan,MATCH('Buku Besar'!A4780,Akun,0)),""))</f>
        <v/>
      </c>
      <c r="D4780" s="2" t="str">
        <f>IF(A4780="","",IFERROR(INDEX(Reff,MATCH('Buku Besar'!A4780,Akun,0)),""))</f>
        <v/>
      </c>
      <c r="E4780" s="331" t="str">
        <f>IF(A4780="","",IFERROR(INDEX(Penerimaan,MATCH('Buku Besar'!A4780,Akun,0)),""))</f>
        <v/>
      </c>
      <c r="F4780" s="331" t="str">
        <f>IF(A4780="","",IFERROR(INDEX(Pengeluaran,MATCH('Buku Besar'!A4780,Akun,0)),""))</f>
        <v/>
      </c>
      <c r="H4780" s="91" t="str">
        <f t="shared" si="149"/>
        <v/>
      </c>
      <c r="I4780" s="330" t="str">
        <f>IF(H4780="","",IFERROR(INDEX(Tanggal1,MATCH('Buku Besar'!H4780,Akun1,0)),""))</f>
        <v/>
      </c>
      <c r="J4780" s="2" t="str">
        <f>IF(H4780="","",IFERROR(INDEX(Keterangan1,MATCH('Buku Besar'!H4780,Akun1,0)),""))</f>
        <v/>
      </c>
      <c r="K4780" s="2" t="str">
        <f>IF(H4780="","",IFERROR(INDEX(Reff1,MATCH('Buku Besar'!H4780,Akun1,0)),""))</f>
        <v/>
      </c>
      <c r="L4780" s="331" t="str">
        <f>IF(H4780="","",IFERROR(INDEX(Penerimaan1,MATCH('Buku Besar'!H4780,Akun1,0)),""))</f>
        <v/>
      </c>
      <c r="M4780" s="331" t="str">
        <f>IF(H4780="","",IFERROR(INDEX(Pengeluaran1,MATCH('Buku Besar'!H4780,Akun1,0)),""))</f>
        <v/>
      </c>
    </row>
    <row r="4781" spans="1:13" x14ac:dyDescent="0.25">
      <c r="A4781" s="91" t="str">
        <f t="shared" si="148"/>
        <v/>
      </c>
      <c r="B4781" s="330" t="str">
        <f>IF(A4781="","",IFERROR(INDEX(Tanggal,MATCH('Buku Besar'!A4781,Akun,0)),""))</f>
        <v/>
      </c>
      <c r="C4781" s="2" t="str">
        <f>IF(A4781="","",IFERROR(INDEX(Keterangan,MATCH('Buku Besar'!A4781,Akun,0)),""))</f>
        <v/>
      </c>
      <c r="D4781" s="2" t="str">
        <f>IF(A4781="","",IFERROR(INDEX(Reff,MATCH('Buku Besar'!A4781,Akun,0)),""))</f>
        <v/>
      </c>
      <c r="E4781" s="331" t="str">
        <f>IF(A4781="","",IFERROR(INDEX(Penerimaan,MATCH('Buku Besar'!A4781,Akun,0)),""))</f>
        <v/>
      </c>
      <c r="F4781" s="331" t="str">
        <f>IF(A4781="","",IFERROR(INDEX(Pengeluaran,MATCH('Buku Besar'!A4781,Akun,0)),""))</f>
        <v/>
      </c>
      <c r="H4781" s="91" t="str">
        <f t="shared" si="149"/>
        <v/>
      </c>
      <c r="I4781" s="330" t="str">
        <f>IF(H4781="","",IFERROR(INDEX(Tanggal1,MATCH('Buku Besar'!H4781,Akun1,0)),""))</f>
        <v/>
      </c>
      <c r="J4781" s="2" t="str">
        <f>IF(H4781="","",IFERROR(INDEX(Keterangan1,MATCH('Buku Besar'!H4781,Akun1,0)),""))</f>
        <v/>
      </c>
      <c r="K4781" s="2" t="str">
        <f>IF(H4781="","",IFERROR(INDEX(Reff1,MATCH('Buku Besar'!H4781,Akun1,0)),""))</f>
        <v/>
      </c>
      <c r="L4781" s="331" t="str">
        <f>IF(H4781="","",IFERROR(INDEX(Penerimaan1,MATCH('Buku Besar'!H4781,Akun1,0)),""))</f>
        <v/>
      </c>
      <c r="M4781" s="331" t="str">
        <f>IF(H4781="","",IFERROR(INDEX(Pengeluaran1,MATCH('Buku Besar'!H4781,Akun1,0)),""))</f>
        <v/>
      </c>
    </row>
    <row r="4782" spans="1:13" x14ac:dyDescent="0.25">
      <c r="A4782" s="91" t="str">
        <f t="shared" si="148"/>
        <v/>
      </c>
      <c r="B4782" s="330" t="str">
        <f>IF(A4782="","",IFERROR(INDEX(Tanggal,MATCH('Buku Besar'!A4782,Akun,0)),""))</f>
        <v/>
      </c>
      <c r="C4782" s="2" t="str">
        <f>IF(A4782="","",IFERROR(INDEX(Keterangan,MATCH('Buku Besar'!A4782,Akun,0)),""))</f>
        <v/>
      </c>
      <c r="D4782" s="2" t="str">
        <f>IF(A4782="","",IFERROR(INDEX(Reff,MATCH('Buku Besar'!A4782,Akun,0)),""))</f>
        <v/>
      </c>
      <c r="E4782" s="331" t="str">
        <f>IF(A4782="","",IFERROR(INDEX(Penerimaan,MATCH('Buku Besar'!A4782,Akun,0)),""))</f>
        <v/>
      </c>
      <c r="F4782" s="331" t="str">
        <f>IF(A4782="","",IFERROR(INDEX(Pengeluaran,MATCH('Buku Besar'!A4782,Akun,0)),""))</f>
        <v/>
      </c>
      <c r="H4782" s="91" t="str">
        <f t="shared" si="149"/>
        <v/>
      </c>
      <c r="I4782" s="330" t="str">
        <f>IF(H4782="","",IFERROR(INDEX(Tanggal1,MATCH('Buku Besar'!H4782,Akun1,0)),""))</f>
        <v/>
      </c>
      <c r="J4782" s="2" t="str">
        <f>IF(H4782="","",IFERROR(INDEX(Keterangan1,MATCH('Buku Besar'!H4782,Akun1,0)),""))</f>
        <v/>
      </c>
      <c r="K4782" s="2" t="str">
        <f>IF(H4782="","",IFERROR(INDEX(Reff1,MATCH('Buku Besar'!H4782,Akun1,0)),""))</f>
        <v/>
      </c>
      <c r="L4782" s="331" t="str">
        <f>IF(H4782="","",IFERROR(INDEX(Penerimaan1,MATCH('Buku Besar'!H4782,Akun1,0)),""))</f>
        <v/>
      </c>
      <c r="M4782" s="331" t="str">
        <f>IF(H4782="","",IFERROR(INDEX(Pengeluaran1,MATCH('Buku Besar'!H4782,Akun1,0)),""))</f>
        <v/>
      </c>
    </row>
    <row r="4783" spans="1:13" x14ac:dyDescent="0.25">
      <c r="A4783" s="91" t="str">
        <f t="shared" si="148"/>
        <v/>
      </c>
      <c r="B4783" s="330" t="str">
        <f>IF(A4783="","",IFERROR(INDEX(Tanggal,MATCH('Buku Besar'!A4783,Akun,0)),""))</f>
        <v/>
      </c>
      <c r="C4783" s="2" t="str">
        <f>IF(A4783="","",IFERROR(INDEX(Keterangan,MATCH('Buku Besar'!A4783,Akun,0)),""))</f>
        <v/>
      </c>
      <c r="D4783" s="2" t="str">
        <f>IF(A4783="","",IFERROR(INDEX(Reff,MATCH('Buku Besar'!A4783,Akun,0)),""))</f>
        <v/>
      </c>
      <c r="E4783" s="331" t="str">
        <f>IF(A4783="","",IFERROR(INDEX(Penerimaan,MATCH('Buku Besar'!A4783,Akun,0)),""))</f>
        <v/>
      </c>
      <c r="F4783" s="331" t="str">
        <f>IF(A4783="","",IFERROR(INDEX(Pengeluaran,MATCH('Buku Besar'!A4783,Akun,0)),""))</f>
        <v/>
      </c>
      <c r="H4783" s="91" t="str">
        <f t="shared" si="149"/>
        <v/>
      </c>
      <c r="I4783" s="330" t="str">
        <f>IF(H4783="","",IFERROR(INDEX(Tanggal1,MATCH('Buku Besar'!H4783,Akun1,0)),""))</f>
        <v/>
      </c>
      <c r="J4783" s="2" t="str">
        <f>IF(H4783="","",IFERROR(INDEX(Keterangan1,MATCH('Buku Besar'!H4783,Akun1,0)),""))</f>
        <v/>
      </c>
      <c r="K4783" s="2" t="str">
        <f>IF(H4783="","",IFERROR(INDEX(Reff1,MATCH('Buku Besar'!H4783,Akun1,0)),""))</f>
        <v/>
      </c>
      <c r="L4783" s="331" t="str">
        <f>IF(H4783="","",IFERROR(INDEX(Penerimaan1,MATCH('Buku Besar'!H4783,Akun1,0)),""))</f>
        <v/>
      </c>
      <c r="M4783" s="331" t="str">
        <f>IF(H4783="","",IFERROR(INDEX(Pengeluaran1,MATCH('Buku Besar'!H4783,Akun1,0)),""))</f>
        <v/>
      </c>
    </row>
    <row r="4784" spans="1:13" x14ac:dyDescent="0.25">
      <c r="A4784" s="91" t="str">
        <f t="shared" si="148"/>
        <v/>
      </c>
      <c r="B4784" s="330" t="str">
        <f>IF(A4784="","",IFERROR(INDEX(Tanggal,MATCH('Buku Besar'!A4784,Akun,0)),""))</f>
        <v/>
      </c>
      <c r="C4784" s="2" t="str">
        <f>IF(A4784="","",IFERROR(INDEX(Keterangan,MATCH('Buku Besar'!A4784,Akun,0)),""))</f>
        <v/>
      </c>
      <c r="D4784" s="2" t="str">
        <f>IF(A4784="","",IFERROR(INDEX(Reff,MATCH('Buku Besar'!A4784,Akun,0)),""))</f>
        <v/>
      </c>
      <c r="E4784" s="331" t="str">
        <f>IF(A4784="","",IFERROR(INDEX(Penerimaan,MATCH('Buku Besar'!A4784,Akun,0)),""))</f>
        <v/>
      </c>
      <c r="F4784" s="331" t="str">
        <f>IF(A4784="","",IFERROR(INDEX(Pengeluaran,MATCH('Buku Besar'!A4784,Akun,0)),""))</f>
        <v/>
      </c>
      <c r="H4784" s="91" t="str">
        <f t="shared" si="149"/>
        <v/>
      </c>
      <c r="I4784" s="330" t="str">
        <f>IF(H4784="","",IFERROR(INDEX(Tanggal1,MATCH('Buku Besar'!H4784,Akun1,0)),""))</f>
        <v/>
      </c>
      <c r="J4784" s="2" t="str">
        <f>IF(H4784="","",IFERROR(INDEX(Keterangan1,MATCH('Buku Besar'!H4784,Akun1,0)),""))</f>
        <v/>
      </c>
      <c r="K4784" s="2" t="str">
        <f>IF(H4784="","",IFERROR(INDEX(Reff1,MATCH('Buku Besar'!H4784,Akun1,0)),""))</f>
        <v/>
      </c>
      <c r="L4784" s="331" t="str">
        <f>IF(H4784="","",IFERROR(INDEX(Penerimaan1,MATCH('Buku Besar'!H4784,Akun1,0)),""))</f>
        <v/>
      </c>
      <c r="M4784" s="331" t="str">
        <f>IF(H4784="","",IFERROR(INDEX(Pengeluaran1,MATCH('Buku Besar'!H4784,Akun1,0)),""))</f>
        <v/>
      </c>
    </row>
    <row r="4785" spans="1:13" x14ac:dyDescent="0.25">
      <c r="A4785" s="91" t="str">
        <f t="shared" si="148"/>
        <v/>
      </c>
      <c r="B4785" s="330" t="str">
        <f>IF(A4785="","",IFERROR(INDEX(Tanggal,MATCH('Buku Besar'!A4785,Akun,0)),""))</f>
        <v/>
      </c>
      <c r="C4785" s="2" t="str">
        <f>IF(A4785="","",IFERROR(INDEX(Keterangan,MATCH('Buku Besar'!A4785,Akun,0)),""))</f>
        <v/>
      </c>
      <c r="D4785" s="2" t="str">
        <f>IF(A4785="","",IFERROR(INDEX(Reff,MATCH('Buku Besar'!A4785,Akun,0)),""))</f>
        <v/>
      </c>
      <c r="E4785" s="331" t="str">
        <f>IF(A4785="","",IFERROR(INDEX(Penerimaan,MATCH('Buku Besar'!A4785,Akun,0)),""))</f>
        <v/>
      </c>
      <c r="F4785" s="331" t="str">
        <f>IF(A4785="","",IFERROR(INDEX(Pengeluaran,MATCH('Buku Besar'!A4785,Akun,0)),""))</f>
        <v/>
      </c>
      <c r="H4785" s="91" t="str">
        <f t="shared" si="149"/>
        <v/>
      </c>
      <c r="I4785" s="330" t="str">
        <f>IF(H4785="","",IFERROR(INDEX(Tanggal1,MATCH('Buku Besar'!H4785,Akun1,0)),""))</f>
        <v/>
      </c>
      <c r="J4785" s="2" t="str">
        <f>IF(H4785="","",IFERROR(INDEX(Keterangan1,MATCH('Buku Besar'!H4785,Akun1,0)),""))</f>
        <v/>
      </c>
      <c r="K4785" s="2" t="str">
        <f>IF(H4785="","",IFERROR(INDEX(Reff1,MATCH('Buku Besar'!H4785,Akun1,0)),""))</f>
        <v/>
      </c>
      <c r="L4785" s="331" t="str">
        <f>IF(H4785="","",IFERROR(INDEX(Penerimaan1,MATCH('Buku Besar'!H4785,Akun1,0)),""))</f>
        <v/>
      </c>
      <c r="M4785" s="331" t="str">
        <f>IF(H4785="","",IFERROR(INDEX(Pengeluaran1,MATCH('Buku Besar'!H4785,Akun1,0)),""))</f>
        <v/>
      </c>
    </row>
    <row r="4786" spans="1:13" x14ac:dyDescent="0.25">
      <c r="A4786" s="91" t="str">
        <f t="shared" si="148"/>
        <v/>
      </c>
      <c r="B4786" s="330" t="str">
        <f>IF(A4786="","",IFERROR(INDEX(Tanggal,MATCH('Buku Besar'!A4786,Akun,0)),""))</f>
        <v/>
      </c>
      <c r="C4786" s="2" t="str">
        <f>IF(A4786="","",IFERROR(INDEX(Keterangan,MATCH('Buku Besar'!A4786,Akun,0)),""))</f>
        <v/>
      </c>
      <c r="D4786" s="2" t="str">
        <f>IF(A4786="","",IFERROR(INDEX(Reff,MATCH('Buku Besar'!A4786,Akun,0)),""))</f>
        <v/>
      </c>
      <c r="E4786" s="331" t="str">
        <f>IF(A4786="","",IFERROR(INDEX(Penerimaan,MATCH('Buku Besar'!A4786,Akun,0)),""))</f>
        <v/>
      </c>
      <c r="F4786" s="331" t="str">
        <f>IF(A4786="","",IFERROR(INDEX(Pengeluaran,MATCH('Buku Besar'!A4786,Akun,0)),""))</f>
        <v/>
      </c>
      <c r="H4786" s="91" t="str">
        <f t="shared" si="149"/>
        <v/>
      </c>
      <c r="I4786" s="330" t="str">
        <f>IF(H4786="","",IFERROR(INDEX(Tanggal1,MATCH('Buku Besar'!H4786,Akun1,0)),""))</f>
        <v/>
      </c>
      <c r="J4786" s="2" t="str">
        <f>IF(H4786="","",IFERROR(INDEX(Keterangan1,MATCH('Buku Besar'!H4786,Akun1,0)),""))</f>
        <v/>
      </c>
      <c r="K4786" s="2" t="str">
        <f>IF(H4786="","",IFERROR(INDEX(Reff1,MATCH('Buku Besar'!H4786,Akun1,0)),""))</f>
        <v/>
      </c>
      <c r="L4786" s="331" t="str">
        <f>IF(H4786="","",IFERROR(INDEX(Penerimaan1,MATCH('Buku Besar'!H4786,Akun1,0)),""))</f>
        <v/>
      </c>
      <c r="M4786" s="331" t="str">
        <f>IF(H4786="","",IFERROR(INDEX(Pengeluaran1,MATCH('Buku Besar'!H4786,Akun1,0)),""))</f>
        <v/>
      </c>
    </row>
    <row r="4787" spans="1:13" x14ac:dyDescent="0.25">
      <c r="A4787" s="91" t="str">
        <f t="shared" si="148"/>
        <v/>
      </c>
      <c r="B4787" s="330" t="str">
        <f>IF(A4787="","",IFERROR(INDEX(Tanggal,MATCH('Buku Besar'!A4787,Akun,0)),""))</f>
        <v/>
      </c>
      <c r="C4787" s="2" t="str">
        <f>IF(A4787="","",IFERROR(INDEX(Keterangan,MATCH('Buku Besar'!A4787,Akun,0)),""))</f>
        <v/>
      </c>
      <c r="D4787" s="2" t="str">
        <f>IF(A4787="","",IFERROR(INDEX(Reff,MATCH('Buku Besar'!A4787,Akun,0)),""))</f>
        <v/>
      </c>
      <c r="E4787" s="331" t="str">
        <f>IF(A4787="","",IFERROR(INDEX(Penerimaan,MATCH('Buku Besar'!A4787,Akun,0)),""))</f>
        <v/>
      </c>
      <c r="F4787" s="331" t="str">
        <f>IF(A4787="","",IFERROR(INDEX(Pengeluaran,MATCH('Buku Besar'!A4787,Akun,0)),""))</f>
        <v/>
      </c>
      <c r="H4787" s="91" t="str">
        <f t="shared" si="149"/>
        <v/>
      </c>
      <c r="I4787" s="330" t="str">
        <f>IF(H4787="","",IFERROR(INDEX(Tanggal1,MATCH('Buku Besar'!H4787,Akun1,0)),""))</f>
        <v/>
      </c>
      <c r="J4787" s="2" t="str">
        <f>IF(H4787="","",IFERROR(INDEX(Keterangan1,MATCH('Buku Besar'!H4787,Akun1,0)),""))</f>
        <v/>
      </c>
      <c r="K4787" s="2" t="str">
        <f>IF(H4787="","",IFERROR(INDEX(Reff1,MATCH('Buku Besar'!H4787,Akun1,0)),""))</f>
        <v/>
      </c>
      <c r="L4787" s="331" t="str">
        <f>IF(H4787="","",IFERROR(INDEX(Penerimaan1,MATCH('Buku Besar'!H4787,Akun1,0)),""))</f>
        <v/>
      </c>
      <c r="M4787" s="331" t="str">
        <f>IF(H4787="","",IFERROR(INDEX(Pengeluaran1,MATCH('Buku Besar'!H4787,Akun1,0)),""))</f>
        <v/>
      </c>
    </row>
    <row r="4788" spans="1:13" x14ac:dyDescent="0.25">
      <c r="A4788" s="91" t="str">
        <f t="shared" si="148"/>
        <v/>
      </c>
      <c r="B4788" s="330" t="str">
        <f>IF(A4788="","",IFERROR(INDEX(Tanggal,MATCH('Buku Besar'!A4788,Akun,0)),""))</f>
        <v/>
      </c>
      <c r="C4788" s="2" t="str">
        <f>IF(A4788="","",IFERROR(INDEX(Keterangan,MATCH('Buku Besar'!A4788,Akun,0)),""))</f>
        <v/>
      </c>
      <c r="D4788" s="2" t="str">
        <f>IF(A4788="","",IFERROR(INDEX(Reff,MATCH('Buku Besar'!A4788,Akun,0)),""))</f>
        <v/>
      </c>
      <c r="E4788" s="331" t="str">
        <f>IF(A4788="","",IFERROR(INDEX(Penerimaan,MATCH('Buku Besar'!A4788,Akun,0)),""))</f>
        <v/>
      </c>
      <c r="F4788" s="331" t="str">
        <f>IF(A4788="","",IFERROR(INDEX(Pengeluaran,MATCH('Buku Besar'!A4788,Akun,0)),""))</f>
        <v/>
      </c>
      <c r="H4788" s="91" t="str">
        <f t="shared" si="149"/>
        <v/>
      </c>
      <c r="I4788" s="330" t="str">
        <f>IF(H4788="","",IFERROR(INDEX(Tanggal1,MATCH('Buku Besar'!H4788,Akun1,0)),""))</f>
        <v/>
      </c>
      <c r="J4788" s="2" t="str">
        <f>IF(H4788="","",IFERROR(INDEX(Keterangan1,MATCH('Buku Besar'!H4788,Akun1,0)),""))</f>
        <v/>
      </c>
      <c r="K4788" s="2" t="str">
        <f>IF(H4788="","",IFERROR(INDEX(Reff1,MATCH('Buku Besar'!H4788,Akun1,0)),""))</f>
        <v/>
      </c>
      <c r="L4788" s="331" t="str">
        <f>IF(H4788="","",IFERROR(INDEX(Penerimaan1,MATCH('Buku Besar'!H4788,Akun1,0)),""))</f>
        <v/>
      </c>
      <c r="M4788" s="331" t="str">
        <f>IF(H4788="","",IFERROR(INDEX(Pengeluaran1,MATCH('Buku Besar'!H4788,Akun1,0)),""))</f>
        <v/>
      </c>
    </row>
    <row r="4789" spans="1:13" x14ac:dyDescent="0.25">
      <c r="A4789" s="91" t="str">
        <f t="shared" si="148"/>
        <v/>
      </c>
      <c r="B4789" s="330" t="str">
        <f>IF(A4789="","",IFERROR(INDEX(Tanggal,MATCH('Buku Besar'!A4789,Akun,0)),""))</f>
        <v/>
      </c>
      <c r="C4789" s="2" t="str">
        <f>IF(A4789="","",IFERROR(INDEX(Keterangan,MATCH('Buku Besar'!A4789,Akun,0)),""))</f>
        <v/>
      </c>
      <c r="D4789" s="2" t="str">
        <f>IF(A4789="","",IFERROR(INDEX(Reff,MATCH('Buku Besar'!A4789,Akun,0)),""))</f>
        <v/>
      </c>
      <c r="E4789" s="331" t="str">
        <f>IF(A4789="","",IFERROR(INDEX(Penerimaan,MATCH('Buku Besar'!A4789,Akun,0)),""))</f>
        <v/>
      </c>
      <c r="F4789" s="331" t="str">
        <f>IF(A4789="","",IFERROR(INDEX(Pengeluaran,MATCH('Buku Besar'!A4789,Akun,0)),""))</f>
        <v/>
      </c>
      <c r="H4789" s="91" t="str">
        <f t="shared" si="149"/>
        <v/>
      </c>
      <c r="I4789" s="330" t="str">
        <f>IF(H4789="","",IFERROR(INDEX(Tanggal1,MATCH('Buku Besar'!H4789,Akun1,0)),""))</f>
        <v/>
      </c>
      <c r="J4789" s="2" t="str">
        <f>IF(H4789="","",IFERROR(INDEX(Keterangan1,MATCH('Buku Besar'!H4789,Akun1,0)),""))</f>
        <v/>
      </c>
      <c r="K4789" s="2" t="str">
        <f>IF(H4789="","",IFERROR(INDEX(Reff1,MATCH('Buku Besar'!H4789,Akun1,0)),""))</f>
        <v/>
      </c>
      <c r="L4789" s="331" t="str">
        <f>IF(H4789="","",IFERROR(INDEX(Penerimaan1,MATCH('Buku Besar'!H4789,Akun1,0)),""))</f>
        <v/>
      </c>
      <c r="M4789" s="331" t="str">
        <f>IF(H4789="","",IFERROR(INDEX(Pengeluaran1,MATCH('Buku Besar'!H4789,Akun1,0)),""))</f>
        <v/>
      </c>
    </row>
    <row r="4790" spans="1:13" x14ac:dyDescent="0.25">
      <c r="A4790" s="91" t="str">
        <f t="shared" si="148"/>
        <v/>
      </c>
      <c r="B4790" s="330" t="str">
        <f>IF(A4790="","",IFERROR(INDEX(Tanggal,MATCH('Buku Besar'!A4790,Akun,0)),""))</f>
        <v/>
      </c>
      <c r="C4790" s="2" t="str">
        <f>IF(A4790="","",IFERROR(INDEX(Keterangan,MATCH('Buku Besar'!A4790,Akun,0)),""))</f>
        <v/>
      </c>
      <c r="D4790" s="2" t="str">
        <f>IF(A4790="","",IFERROR(INDEX(Reff,MATCH('Buku Besar'!A4790,Akun,0)),""))</f>
        <v/>
      </c>
      <c r="E4790" s="331" t="str">
        <f>IF(A4790="","",IFERROR(INDEX(Penerimaan,MATCH('Buku Besar'!A4790,Akun,0)),""))</f>
        <v/>
      </c>
      <c r="F4790" s="331" t="str">
        <f>IF(A4790="","",IFERROR(INDEX(Pengeluaran,MATCH('Buku Besar'!A4790,Akun,0)),""))</f>
        <v/>
      </c>
      <c r="H4790" s="91" t="str">
        <f t="shared" si="149"/>
        <v/>
      </c>
      <c r="I4790" s="330" t="str">
        <f>IF(H4790="","",IFERROR(INDEX(Tanggal1,MATCH('Buku Besar'!H4790,Akun1,0)),""))</f>
        <v/>
      </c>
      <c r="J4790" s="2" t="str">
        <f>IF(H4790="","",IFERROR(INDEX(Keterangan1,MATCH('Buku Besar'!H4790,Akun1,0)),""))</f>
        <v/>
      </c>
      <c r="K4790" s="2" t="str">
        <f>IF(H4790="","",IFERROR(INDEX(Reff1,MATCH('Buku Besar'!H4790,Akun1,0)),""))</f>
        <v/>
      </c>
      <c r="L4790" s="331" t="str">
        <f>IF(H4790="","",IFERROR(INDEX(Penerimaan1,MATCH('Buku Besar'!H4790,Akun1,0)),""))</f>
        <v/>
      </c>
      <c r="M4790" s="331" t="str">
        <f>IF(H4790="","",IFERROR(INDEX(Pengeluaran1,MATCH('Buku Besar'!H4790,Akun1,0)),""))</f>
        <v/>
      </c>
    </row>
    <row r="4791" spans="1:13" x14ac:dyDescent="0.25">
      <c r="A4791" s="91" t="str">
        <f t="shared" si="148"/>
        <v/>
      </c>
      <c r="B4791" s="330" t="str">
        <f>IF(A4791="","",IFERROR(INDEX(Tanggal,MATCH('Buku Besar'!A4791,Akun,0)),""))</f>
        <v/>
      </c>
      <c r="C4791" s="2" t="str">
        <f>IF(A4791="","",IFERROR(INDEX(Keterangan,MATCH('Buku Besar'!A4791,Akun,0)),""))</f>
        <v/>
      </c>
      <c r="D4791" s="2" t="str">
        <f>IF(A4791="","",IFERROR(INDEX(Reff,MATCH('Buku Besar'!A4791,Akun,0)),""))</f>
        <v/>
      </c>
      <c r="E4791" s="331" t="str">
        <f>IF(A4791="","",IFERROR(INDEX(Penerimaan,MATCH('Buku Besar'!A4791,Akun,0)),""))</f>
        <v/>
      </c>
      <c r="F4791" s="331" t="str">
        <f>IF(A4791="","",IFERROR(INDEX(Pengeluaran,MATCH('Buku Besar'!A4791,Akun,0)),""))</f>
        <v/>
      </c>
      <c r="H4791" s="91" t="str">
        <f t="shared" si="149"/>
        <v/>
      </c>
      <c r="I4791" s="330" t="str">
        <f>IF(H4791="","",IFERROR(INDEX(Tanggal1,MATCH('Buku Besar'!H4791,Akun1,0)),""))</f>
        <v/>
      </c>
      <c r="J4791" s="2" t="str">
        <f>IF(H4791="","",IFERROR(INDEX(Keterangan1,MATCH('Buku Besar'!H4791,Akun1,0)),""))</f>
        <v/>
      </c>
      <c r="K4791" s="2" t="str">
        <f>IF(H4791="","",IFERROR(INDEX(Reff1,MATCH('Buku Besar'!H4791,Akun1,0)),""))</f>
        <v/>
      </c>
      <c r="L4791" s="331" t="str">
        <f>IF(H4791="","",IFERROR(INDEX(Penerimaan1,MATCH('Buku Besar'!H4791,Akun1,0)),""))</f>
        <v/>
      </c>
      <c r="M4791" s="331" t="str">
        <f>IF(H4791="","",IFERROR(INDEX(Pengeluaran1,MATCH('Buku Besar'!H4791,Akun1,0)),""))</f>
        <v/>
      </c>
    </row>
    <row r="4792" spans="1:13" x14ac:dyDescent="0.25">
      <c r="A4792" s="91" t="str">
        <f t="shared" si="148"/>
        <v/>
      </c>
      <c r="B4792" s="330" t="str">
        <f>IF(A4792="","",IFERROR(INDEX(Tanggal,MATCH('Buku Besar'!A4792,Akun,0)),""))</f>
        <v/>
      </c>
      <c r="C4792" s="2" t="str">
        <f>IF(A4792="","",IFERROR(INDEX(Keterangan,MATCH('Buku Besar'!A4792,Akun,0)),""))</f>
        <v/>
      </c>
      <c r="D4792" s="2" t="str">
        <f>IF(A4792="","",IFERROR(INDEX(Reff,MATCH('Buku Besar'!A4792,Akun,0)),""))</f>
        <v/>
      </c>
      <c r="E4792" s="331" t="str">
        <f>IF(A4792="","",IFERROR(INDEX(Penerimaan,MATCH('Buku Besar'!A4792,Akun,0)),""))</f>
        <v/>
      </c>
      <c r="F4792" s="331" t="str">
        <f>IF(A4792="","",IFERROR(INDEX(Pengeluaran,MATCH('Buku Besar'!A4792,Akun,0)),""))</f>
        <v/>
      </c>
      <c r="H4792" s="91" t="str">
        <f t="shared" si="149"/>
        <v/>
      </c>
      <c r="I4792" s="330" t="str">
        <f>IF(H4792="","",IFERROR(INDEX(Tanggal1,MATCH('Buku Besar'!H4792,Akun1,0)),""))</f>
        <v/>
      </c>
      <c r="J4792" s="2" t="str">
        <f>IF(H4792="","",IFERROR(INDEX(Keterangan1,MATCH('Buku Besar'!H4792,Akun1,0)),""))</f>
        <v/>
      </c>
      <c r="K4792" s="2" t="str">
        <f>IF(H4792="","",IFERROR(INDEX(Reff1,MATCH('Buku Besar'!H4792,Akun1,0)),""))</f>
        <v/>
      </c>
      <c r="L4792" s="331" t="str">
        <f>IF(H4792="","",IFERROR(INDEX(Penerimaan1,MATCH('Buku Besar'!H4792,Akun1,0)),""))</f>
        <v/>
      </c>
      <c r="M4792" s="331" t="str">
        <f>IF(H4792="","",IFERROR(INDEX(Pengeluaran1,MATCH('Buku Besar'!H4792,Akun1,0)),""))</f>
        <v/>
      </c>
    </row>
    <row r="4793" spans="1:13" x14ac:dyDescent="0.25">
      <c r="A4793" s="91" t="str">
        <f t="shared" si="148"/>
        <v/>
      </c>
      <c r="B4793" s="330" t="str">
        <f>IF(A4793="","",IFERROR(INDEX(Tanggal,MATCH('Buku Besar'!A4793,Akun,0)),""))</f>
        <v/>
      </c>
      <c r="C4793" s="2" t="str">
        <f>IF(A4793="","",IFERROR(INDEX(Keterangan,MATCH('Buku Besar'!A4793,Akun,0)),""))</f>
        <v/>
      </c>
      <c r="D4793" s="2" t="str">
        <f>IF(A4793="","",IFERROR(INDEX(Reff,MATCH('Buku Besar'!A4793,Akun,0)),""))</f>
        <v/>
      </c>
      <c r="E4793" s="331" t="str">
        <f>IF(A4793="","",IFERROR(INDEX(Penerimaan,MATCH('Buku Besar'!A4793,Akun,0)),""))</f>
        <v/>
      </c>
      <c r="F4793" s="331" t="str">
        <f>IF(A4793="","",IFERROR(INDEX(Pengeluaran,MATCH('Buku Besar'!A4793,Akun,0)),""))</f>
        <v/>
      </c>
      <c r="H4793" s="91" t="str">
        <f t="shared" si="149"/>
        <v/>
      </c>
      <c r="I4793" s="330" t="str">
        <f>IF(H4793="","",IFERROR(INDEX(Tanggal1,MATCH('Buku Besar'!H4793,Akun1,0)),""))</f>
        <v/>
      </c>
      <c r="J4793" s="2" t="str">
        <f>IF(H4793="","",IFERROR(INDEX(Keterangan1,MATCH('Buku Besar'!H4793,Akun1,0)),""))</f>
        <v/>
      </c>
      <c r="K4793" s="2" t="str">
        <f>IF(H4793="","",IFERROR(INDEX(Reff1,MATCH('Buku Besar'!H4793,Akun1,0)),""))</f>
        <v/>
      </c>
      <c r="L4793" s="331" t="str">
        <f>IF(H4793="","",IFERROR(INDEX(Penerimaan1,MATCH('Buku Besar'!H4793,Akun1,0)),""))</f>
        <v/>
      </c>
      <c r="M4793" s="331" t="str">
        <f>IF(H4793="","",IFERROR(INDEX(Pengeluaran1,MATCH('Buku Besar'!H4793,Akun1,0)),""))</f>
        <v/>
      </c>
    </row>
    <row r="4794" spans="1:13" x14ac:dyDescent="0.25">
      <c r="A4794" s="91" t="str">
        <f t="shared" si="148"/>
        <v/>
      </c>
      <c r="B4794" s="330" t="str">
        <f>IF(A4794="","",IFERROR(INDEX(Tanggal,MATCH('Buku Besar'!A4794,Akun,0)),""))</f>
        <v/>
      </c>
      <c r="C4794" s="2" t="str">
        <f>IF(A4794="","",IFERROR(INDEX(Keterangan,MATCH('Buku Besar'!A4794,Akun,0)),""))</f>
        <v/>
      </c>
      <c r="D4794" s="2" t="str">
        <f>IF(A4794="","",IFERROR(INDEX(Reff,MATCH('Buku Besar'!A4794,Akun,0)),""))</f>
        <v/>
      </c>
      <c r="E4794" s="331" t="str">
        <f>IF(A4794="","",IFERROR(INDEX(Penerimaan,MATCH('Buku Besar'!A4794,Akun,0)),""))</f>
        <v/>
      </c>
      <c r="F4794" s="331" t="str">
        <f>IF(A4794="","",IFERROR(INDEX(Pengeluaran,MATCH('Buku Besar'!A4794,Akun,0)),""))</f>
        <v/>
      </c>
      <c r="H4794" s="91" t="str">
        <f t="shared" si="149"/>
        <v/>
      </c>
      <c r="I4794" s="330" t="str">
        <f>IF(H4794="","",IFERROR(INDEX(Tanggal1,MATCH('Buku Besar'!H4794,Akun1,0)),""))</f>
        <v/>
      </c>
      <c r="J4794" s="2" t="str">
        <f>IF(H4794="","",IFERROR(INDEX(Keterangan1,MATCH('Buku Besar'!H4794,Akun1,0)),""))</f>
        <v/>
      </c>
      <c r="K4794" s="2" t="str">
        <f>IF(H4794="","",IFERROR(INDEX(Reff1,MATCH('Buku Besar'!H4794,Akun1,0)),""))</f>
        <v/>
      </c>
      <c r="L4794" s="331" t="str">
        <f>IF(H4794="","",IFERROR(INDEX(Penerimaan1,MATCH('Buku Besar'!H4794,Akun1,0)),""))</f>
        <v/>
      </c>
      <c r="M4794" s="331" t="str">
        <f>IF(H4794="","",IFERROR(INDEX(Pengeluaran1,MATCH('Buku Besar'!H4794,Akun1,0)),""))</f>
        <v/>
      </c>
    </row>
    <row r="4795" spans="1:13" x14ac:dyDescent="0.25">
      <c r="A4795" s="91" t="str">
        <f t="shared" si="148"/>
        <v/>
      </c>
      <c r="B4795" s="330" t="str">
        <f>IF(A4795="","",IFERROR(INDEX(Tanggal,MATCH('Buku Besar'!A4795,Akun,0)),""))</f>
        <v/>
      </c>
      <c r="C4795" s="2" t="str">
        <f>IF(A4795="","",IFERROR(INDEX(Keterangan,MATCH('Buku Besar'!A4795,Akun,0)),""))</f>
        <v/>
      </c>
      <c r="D4795" s="2" t="str">
        <f>IF(A4795="","",IFERROR(INDEX(Reff,MATCH('Buku Besar'!A4795,Akun,0)),""))</f>
        <v/>
      </c>
      <c r="E4795" s="331" t="str">
        <f>IF(A4795="","",IFERROR(INDEX(Penerimaan,MATCH('Buku Besar'!A4795,Akun,0)),""))</f>
        <v/>
      </c>
      <c r="F4795" s="331" t="str">
        <f>IF(A4795="","",IFERROR(INDEX(Pengeluaran,MATCH('Buku Besar'!A4795,Akun,0)),""))</f>
        <v/>
      </c>
      <c r="H4795" s="91" t="str">
        <f t="shared" si="149"/>
        <v/>
      </c>
      <c r="I4795" s="330" t="str">
        <f>IF(H4795="","",IFERROR(INDEX(Tanggal1,MATCH('Buku Besar'!H4795,Akun1,0)),""))</f>
        <v/>
      </c>
      <c r="J4795" s="2" t="str">
        <f>IF(H4795="","",IFERROR(INDEX(Keterangan1,MATCH('Buku Besar'!H4795,Akun1,0)),""))</f>
        <v/>
      </c>
      <c r="K4795" s="2" t="str">
        <f>IF(H4795="","",IFERROR(INDEX(Reff1,MATCH('Buku Besar'!H4795,Akun1,0)),""))</f>
        <v/>
      </c>
      <c r="L4795" s="331" t="str">
        <f>IF(H4795="","",IFERROR(INDEX(Penerimaan1,MATCH('Buku Besar'!H4795,Akun1,0)),""))</f>
        <v/>
      </c>
      <c r="M4795" s="331" t="str">
        <f>IF(H4795="","",IFERROR(INDEX(Pengeluaran1,MATCH('Buku Besar'!H4795,Akun1,0)),""))</f>
        <v/>
      </c>
    </row>
    <row r="4796" spans="1:13" x14ac:dyDescent="0.25">
      <c r="A4796" s="91" t="str">
        <f t="shared" si="148"/>
        <v/>
      </c>
      <c r="B4796" s="330" t="str">
        <f>IF(A4796="","",IFERROR(INDEX(Tanggal,MATCH('Buku Besar'!A4796,Akun,0)),""))</f>
        <v/>
      </c>
      <c r="C4796" s="2" t="str">
        <f>IF(A4796="","",IFERROR(INDEX(Keterangan,MATCH('Buku Besar'!A4796,Akun,0)),""))</f>
        <v/>
      </c>
      <c r="D4796" s="2" t="str">
        <f>IF(A4796="","",IFERROR(INDEX(Reff,MATCH('Buku Besar'!A4796,Akun,0)),""))</f>
        <v/>
      </c>
      <c r="E4796" s="331" t="str">
        <f>IF(A4796="","",IFERROR(INDEX(Penerimaan,MATCH('Buku Besar'!A4796,Akun,0)),""))</f>
        <v/>
      </c>
      <c r="F4796" s="331" t="str">
        <f>IF(A4796="","",IFERROR(INDEX(Pengeluaran,MATCH('Buku Besar'!A4796,Akun,0)),""))</f>
        <v/>
      </c>
      <c r="H4796" s="91" t="str">
        <f t="shared" si="149"/>
        <v/>
      </c>
      <c r="I4796" s="330" t="str">
        <f>IF(H4796="","",IFERROR(INDEX(Tanggal1,MATCH('Buku Besar'!H4796,Akun1,0)),""))</f>
        <v/>
      </c>
      <c r="J4796" s="2" t="str">
        <f>IF(H4796="","",IFERROR(INDEX(Keterangan1,MATCH('Buku Besar'!H4796,Akun1,0)),""))</f>
        <v/>
      </c>
      <c r="K4796" s="2" t="str">
        <f>IF(H4796="","",IFERROR(INDEX(Reff1,MATCH('Buku Besar'!H4796,Akun1,0)),""))</f>
        <v/>
      </c>
      <c r="L4796" s="331" t="str">
        <f>IF(H4796="","",IFERROR(INDEX(Penerimaan1,MATCH('Buku Besar'!H4796,Akun1,0)),""))</f>
        <v/>
      </c>
      <c r="M4796" s="331" t="str">
        <f>IF(H4796="","",IFERROR(INDEX(Pengeluaran1,MATCH('Buku Besar'!H4796,Akun1,0)),""))</f>
        <v/>
      </c>
    </row>
    <row r="4797" spans="1:13" x14ac:dyDescent="0.25">
      <c r="A4797" s="91" t="str">
        <f t="shared" si="148"/>
        <v/>
      </c>
      <c r="B4797" s="330" t="str">
        <f>IF(A4797="","",IFERROR(INDEX(Tanggal,MATCH('Buku Besar'!A4797,Akun,0)),""))</f>
        <v/>
      </c>
      <c r="C4797" s="2" t="str">
        <f>IF(A4797="","",IFERROR(INDEX(Keterangan,MATCH('Buku Besar'!A4797,Akun,0)),""))</f>
        <v/>
      </c>
      <c r="D4797" s="2" t="str">
        <f>IF(A4797="","",IFERROR(INDEX(Reff,MATCH('Buku Besar'!A4797,Akun,0)),""))</f>
        <v/>
      </c>
      <c r="E4797" s="331" t="str">
        <f>IF(A4797="","",IFERROR(INDEX(Penerimaan,MATCH('Buku Besar'!A4797,Akun,0)),""))</f>
        <v/>
      </c>
      <c r="F4797" s="331" t="str">
        <f>IF(A4797="","",IFERROR(INDEX(Pengeluaran,MATCH('Buku Besar'!A4797,Akun,0)),""))</f>
        <v/>
      </c>
      <c r="H4797" s="91" t="str">
        <f t="shared" si="149"/>
        <v/>
      </c>
      <c r="I4797" s="330" t="str">
        <f>IF(H4797="","",IFERROR(INDEX(Tanggal1,MATCH('Buku Besar'!H4797,Akun1,0)),""))</f>
        <v/>
      </c>
      <c r="J4797" s="2" t="str">
        <f>IF(H4797="","",IFERROR(INDEX(Keterangan1,MATCH('Buku Besar'!H4797,Akun1,0)),""))</f>
        <v/>
      </c>
      <c r="K4797" s="2" t="str">
        <f>IF(H4797="","",IFERROR(INDEX(Reff1,MATCH('Buku Besar'!H4797,Akun1,0)),""))</f>
        <v/>
      </c>
      <c r="L4797" s="331" t="str">
        <f>IF(H4797="","",IFERROR(INDEX(Penerimaan1,MATCH('Buku Besar'!H4797,Akun1,0)),""))</f>
        <v/>
      </c>
      <c r="M4797" s="331" t="str">
        <f>IF(H4797="","",IFERROR(INDEX(Pengeluaran1,MATCH('Buku Besar'!H4797,Akun1,0)),""))</f>
        <v/>
      </c>
    </row>
    <row r="4798" spans="1:13" x14ac:dyDescent="0.25">
      <c r="A4798" s="91" t="str">
        <f t="shared" si="148"/>
        <v/>
      </c>
      <c r="B4798" s="330" t="str">
        <f>IF(A4798="","",IFERROR(INDEX(Tanggal,MATCH('Buku Besar'!A4798,Akun,0)),""))</f>
        <v/>
      </c>
      <c r="C4798" s="2" t="str">
        <f>IF(A4798="","",IFERROR(INDEX(Keterangan,MATCH('Buku Besar'!A4798,Akun,0)),""))</f>
        <v/>
      </c>
      <c r="D4798" s="2" t="str">
        <f>IF(A4798="","",IFERROR(INDEX(Reff,MATCH('Buku Besar'!A4798,Akun,0)),""))</f>
        <v/>
      </c>
      <c r="E4798" s="331" t="str">
        <f>IF(A4798="","",IFERROR(INDEX(Penerimaan,MATCH('Buku Besar'!A4798,Akun,0)),""))</f>
        <v/>
      </c>
      <c r="F4798" s="331" t="str">
        <f>IF(A4798="","",IFERROR(INDEX(Pengeluaran,MATCH('Buku Besar'!A4798,Akun,0)),""))</f>
        <v/>
      </c>
      <c r="H4798" s="91" t="str">
        <f t="shared" si="149"/>
        <v/>
      </c>
      <c r="I4798" s="330" t="str">
        <f>IF(H4798="","",IFERROR(INDEX(Tanggal1,MATCH('Buku Besar'!H4798,Akun1,0)),""))</f>
        <v/>
      </c>
      <c r="J4798" s="2" t="str">
        <f>IF(H4798="","",IFERROR(INDEX(Keterangan1,MATCH('Buku Besar'!H4798,Akun1,0)),""))</f>
        <v/>
      </c>
      <c r="K4798" s="2" t="str">
        <f>IF(H4798="","",IFERROR(INDEX(Reff1,MATCH('Buku Besar'!H4798,Akun1,0)),""))</f>
        <v/>
      </c>
      <c r="L4798" s="331" t="str">
        <f>IF(H4798="","",IFERROR(INDEX(Penerimaan1,MATCH('Buku Besar'!H4798,Akun1,0)),""))</f>
        <v/>
      </c>
      <c r="M4798" s="331" t="str">
        <f>IF(H4798="","",IFERROR(INDEX(Pengeluaran1,MATCH('Buku Besar'!H4798,Akun1,0)),""))</f>
        <v/>
      </c>
    </row>
    <row r="4799" spans="1:13" x14ac:dyDescent="0.25">
      <c r="A4799" s="91" t="str">
        <f t="shared" si="148"/>
        <v/>
      </c>
      <c r="B4799" s="330" t="str">
        <f>IF(A4799="","",IFERROR(INDEX(Tanggal,MATCH('Buku Besar'!A4799,Akun,0)),""))</f>
        <v/>
      </c>
      <c r="C4799" s="2" t="str">
        <f>IF(A4799="","",IFERROR(INDEX(Keterangan,MATCH('Buku Besar'!A4799,Akun,0)),""))</f>
        <v/>
      </c>
      <c r="D4799" s="2" t="str">
        <f>IF(A4799="","",IFERROR(INDEX(Reff,MATCH('Buku Besar'!A4799,Akun,0)),""))</f>
        <v/>
      </c>
      <c r="E4799" s="331" t="str">
        <f>IF(A4799="","",IFERROR(INDEX(Penerimaan,MATCH('Buku Besar'!A4799,Akun,0)),""))</f>
        <v/>
      </c>
      <c r="F4799" s="331" t="str">
        <f>IF(A4799="","",IFERROR(INDEX(Pengeluaran,MATCH('Buku Besar'!A4799,Akun,0)),""))</f>
        <v/>
      </c>
      <c r="H4799" s="91" t="str">
        <f t="shared" si="149"/>
        <v/>
      </c>
      <c r="I4799" s="330" t="str">
        <f>IF(H4799="","",IFERROR(INDEX(Tanggal1,MATCH('Buku Besar'!H4799,Akun1,0)),""))</f>
        <v/>
      </c>
      <c r="J4799" s="2" t="str">
        <f>IF(H4799="","",IFERROR(INDEX(Keterangan1,MATCH('Buku Besar'!H4799,Akun1,0)),""))</f>
        <v/>
      </c>
      <c r="K4799" s="2" t="str">
        <f>IF(H4799="","",IFERROR(INDEX(Reff1,MATCH('Buku Besar'!H4799,Akun1,0)),""))</f>
        <v/>
      </c>
      <c r="L4799" s="331" t="str">
        <f>IF(H4799="","",IFERROR(INDEX(Penerimaan1,MATCH('Buku Besar'!H4799,Akun1,0)),""))</f>
        <v/>
      </c>
      <c r="M4799" s="331" t="str">
        <f>IF(H4799="","",IFERROR(INDEX(Pengeluaran1,MATCH('Buku Besar'!H4799,Akun1,0)),""))</f>
        <v/>
      </c>
    </row>
    <row r="4800" spans="1:13" x14ac:dyDescent="0.25">
      <c r="A4800" s="91" t="str">
        <f t="shared" si="148"/>
        <v/>
      </c>
      <c r="B4800" s="330" t="str">
        <f>IF(A4800="","",IFERROR(INDEX(Tanggal,MATCH('Buku Besar'!A4800,Akun,0)),""))</f>
        <v/>
      </c>
      <c r="C4800" s="2" t="str">
        <f>IF(A4800="","",IFERROR(INDEX(Keterangan,MATCH('Buku Besar'!A4800,Akun,0)),""))</f>
        <v/>
      </c>
      <c r="D4800" s="2" t="str">
        <f>IF(A4800="","",IFERROR(INDEX(Reff,MATCH('Buku Besar'!A4800,Akun,0)),""))</f>
        <v/>
      </c>
      <c r="E4800" s="331" t="str">
        <f>IF(A4800="","",IFERROR(INDEX(Penerimaan,MATCH('Buku Besar'!A4800,Akun,0)),""))</f>
        <v/>
      </c>
      <c r="F4800" s="331" t="str">
        <f>IF(A4800="","",IFERROR(INDEX(Pengeluaran,MATCH('Buku Besar'!A4800,Akun,0)),""))</f>
        <v/>
      </c>
      <c r="H4800" s="91" t="str">
        <f t="shared" si="149"/>
        <v/>
      </c>
      <c r="I4800" s="330" t="str">
        <f>IF(H4800="","",IFERROR(INDEX(Tanggal1,MATCH('Buku Besar'!H4800,Akun1,0)),""))</f>
        <v/>
      </c>
      <c r="J4800" s="2" t="str">
        <f>IF(H4800="","",IFERROR(INDEX(Keterangan1,MATCH('Buku Besar'!H4800,Akun1,0)),""))</f>
        <v/>
      </c>
      <c r="K4800" s="2" t="str">
        <f>IF(H4800="","",IFERROR(INDEX(Reff1,MATCH('Buku Besar'!H4800,Akun1,0)),""))</f>
        <v/>
      </c>
      <c r="L4800" s="331" t="str">
        <f>IF(H4800="","",IFERROR(INDEX(Penerimaan1,MATCH('Buku Besar'!H4800,Akun1,0)),""))</f>
        <v/>
      </c>
      <c r="M4800" s="331" t="str">
        <f>IF(H4800="","",IFERROR(INDEX(Pengeluaran1,MATCH('Buku Besar'!H4800,Akun1,0)),""))</f>
        <v/>
      </c>
    </row>
    <row r="4801" spans="1:13" x14ac:dyDescent="0.25">
      <c r="A4801" s="91" t="str">
        <f t="shared" si="148"/>
        <v/>
      </c>
      <c r="B4801" s="330" t="str">
        <f>IF(A4801="","",IFERROR(INDEX(Tanggal,MATCH('Buku Besar'!A4801,Akun,0)),""))</f>
        <v/>
      </c>
      <c r="C4801" s="2" t="str">
        <f>IF(A4801="","",IFERROR(INDEX(Keterangan,MATCH('Buku Besar'!A4801,Akun,0)),""))</f>
        <v/>
      </c>
      <c r="D4801" s="2" t="str">
        <f>IF(A4801="","",IFERROR(INDEX(Reff,MATCH('Buku Besar'!A4801,Akun,0)),""))</f>
        <v/>
      </c>
      <c r="E4801" s="331" t="str">
        <f>IF(A4801="","",IFERROR(INDEX(Penerimaan,MATCH('Buku Besar'!A4801,Akun,0)),""))</f>
        <v/>
      </c>
      <c r="F4801" s="331" t="str">
        <f>IF(A4801="","",IFERROR(INDEX(Pengeluaran,MATCH('Buku Besar'!A4801,Akun,0)),""))</f>
        <v/>
      </c>
      <c r="H4801" s="91" t="str">
        <f t="shared" si="149"/>
        <v/>
      </c>
      <c r="I4801" s="330" t="str">
        <f>IF(H4801="","",IFERROR(INDEX(Tanggal1,MATCH('Buku Besar'!H4801,Akun1,0)),""))</f>
        <v/>
      </c>
      <c r="J4801" s="2" t="str">
        <f>IF(H4801="","",IFERROR(INDEX(Keterangan1,MATCH('Buku Besar'!H4801,Akun1,0)),""))</f>
        <v/>
      </c>
      <c r="K4801" s="2" t="str">
        <f>IF(H4801="","",IFERROR(INDEX(Reff1,MATCH('Buku Besar'!H4801,Akun1,0)),""))</f>
        <v/>
      </c>
      <c r="L4801" s="331" t="str">
        <f>IF(H4801="","",IFERROR(INDEX(Penerimaan1,MATCH('Buku Besar'!H4801,Akun1,0)),""))</f>
        <v/>
      </c>
      <c r="M4801" s="331" t="str">
        <f>IF(H4801="","",IFERROR(INDEX(Pengeluaran1,MATCH('Buku Besar'!H4801,Akun1,0)),""))</f>
        <v/>
      </c>
    </row>
    <row r="4802" spans="1:13" x14ac:dyDescent="0.25">
      <c r="A4802" s="91" t="str">
        <f t="shared" si="148"/>
        <v/>
      </c>
      <c r="B4802" s="330" t="str">
        <f>IF(A4802="","",IFERROR(INDEX(Tanggal,MATCH('Buku Besar'!A4802,Akun,0)),""))</f>
        <v/>
      </c>
      <c r="C4802" s="2" t="str">
        <f>IF(A4802="","",IFERROR(INDEX(Keterangan,MATCH('Buku Besar'!A4802,Akun,0)),""))</f>
        <v/>
      </c>
      <c r="D4802" s="2" t="str">
        <f>IF(A4802="","",IFERROR(INDEX(Reff,MATCH('Buku Besar'!A4802,Akun,0)),""))</f>
        <v/>
      </c>
      <c r="E4802" s="331" t="str">
        <f>IF(A4802="","",IFERROR(INDEX(Penerimaan,MATCH('Buku Besar'!A4802,Akun,0)),""))</f>
        <v/>
      </c>
      <c r="F4802" s="331" t="str">
        <f>IF(A4802="","",IFERROR(INDEX(Pengeluaran,MATCH('Buku Besar'!A4802,Akun,0)),""))</f>
        <v/>
      </c>
      <c r="H4802" s="91" t="str">
        <f t="shared" si="149"/>
        <v/>
      </c>
      <c r="I4802" s="330" t="str">
        <f>IF(H4802="","",IFERROR(INDEX(Tanggal1,MATCH('Buku Besar'!H4802,Akun1,0)),""))</f>
        <v/>
      </c>
      <c r="J4802" s="2" t="str">
        <f>IF(H4802="","",IFERROR(INDEX(Keterangan1,MATCH('Buku Besar'!H4802,Akun1,0)),""))</f>
        <v/>
      </c>
      <c r="K4802" s="2" t="str">
        <f>IF(H4802="","",IFERROR(INDEX(Reff1,MATCH('Buku Besar'!H4802,Akun1,0)),""))</f>
        <v/>
      </c>
      <c r="L4802" s="331" t="str">
        <f>IF(H4802="","",IFERROR(INDEX(Penerimaan1,MATCH('Buku Besar'!H4802,Akun1,0)),""))</f>
        <v/>
      </c>
      <c r="M4802" s="331" t="str">
        <f>IF(H4802="","",IFERROR(INDEX(Pengeluaran1,MATCH('Buku Besar'!H4802,Akun1,0)),""))</f>
        <v/>
      </c>
    </row>
    <row r="4803" spans="1:13" x14ac:dyDescent="0.25">
      <c r="A4803" s="91" t="str">
        <f t="shared" si="148"/>
        <v/>
      </c>
      <c r="B4803" s="330" t="str">
        <f>IF(A4803="","",IFERROR(INDEX(Tanggal,MATCH('Buku Besar'!A4803,Akun,0)),""))</f>
        <v/>
      </c>
      <c r="C4803" s="2" t="str">
        <f>IF(A4803="","",IFERROR(INDEX(Keterangan,MATCH('Buku Besar'!A4803,Akun,0)),""))</f>
        <v/>
      </c>
      <c r="D4803" s="2" t="str">
        <f>IF(A4803="","",IFERROR(INDEX(Reff,MATCH('Buku Besar'!A4803,Akun,0)),""))</f>
        <v/>
      </c>
      <c r="E4803" s="331" t="str">
        <f>IF(A4803="","",IFERROR(INDEX(Penerimaan,MATCH('Buku Besar'!A4803,Akun,0)),""))</f>
        <v/>
      </c>
      <c r="F4803" s="331" t="str">
        <f>IF(A4803="","",IFERROR(INDEX(Pengeluaran,MATCH('Buku Besar'!A4803,Akun,0)),""))</f>
        <v/>
      </c>
      <c r="H4803" s="91" t="str">
        <f t="shared" si="149"/>
        <v/>
      </c>
      <c r="I4803" s="330" t="str">
        <f>IF(H4803="","",IFERROR(INDEX(Tanggal1,MATCH('Buku Besar'!H4803,Akun1,0)),""))</f>
        <v/>
      </c>
      <c r="J4803" s="2" t="str">
        <f>IF(H4803="","",IFERROR(INDEX(Keterangan1,MATCH('Buku Besar'!H4803,Akun1,0)),""))</f>
        <v/>
      </c>
      <c r="K4803" s="2" t="str">
        <f>IF(H4803="","",IFERROR(INDEX(Reff1,MATCH('Buku Besar'!H4803,Akun1,0)),""))</f>
        <v/>
      </c>
      <c r="L4803" s="331" t="str">
        <f>IF(H4803="","",IFERROR(INDEX(Penerimaan1,MATCH('Buku Besar'!H4803,Akun1,0)),""))</f>
        <v/>
      </c>
      <c r="M4803" s="331" t="str">
        <f>IF(H4803="","",IFERROR(INDEX(Pengeluaran1,MATCH('Buku Besar'!H4803,Akun1,0)),""))</f>
        <v/>
      </c>
    </row>
    <row r="4804" spans="1:13" x14ac:dyDescent="0.25">
      <c r="A4804" s="91" t="str">
        <f t="shared" si="148"/>
        <v/>
      </c>
      <c r="B4804" s="330" t="str">
        <f>IF(A4804="","",IFERROR(INDEX(Tanggal,MATCH('Buku Besar'!A4804,Akun,0)),""))</f>
        <v/>
      </c>
      <c r="C4804" s="2" t="str">
        <f>IF(A4804="","",IFERROR(INDEX(Keterangan,MATCH('Buku Besar'!A4804,Akun,0)),""))</f>
        <v/>
      </c>
      <c r="D4804" s="2" t="str">
        <f>IF(A4804="","",IFERROR(INDEX(Reff,MATCH('Buku Besar'!A4804,Akun,0)),""))</f>
        <v/>
      </c>
      <c r="E4804" s="331" t="str">
        <f>IF(A4804="","",IFERROR(INDEX(Penerimaan,MATCH('Buku Besar'!A4804,Akun,0)),""))</f>
        <v/>
      </c>
      <c r="F4804" s="331" t="str">
        <f>IF(A4804="","",IFERROR(INDEX(Pengeluaran,MATCH('Buku Besar'!A4804,Akun,0)),""))</f>
        <v/>
      </c>
      <c r="H4804" s="91" t="str">
        <f t="shared" si="149"/>
        <v/>
      </c>
      <c r="I4804" s="330" t="str">
        <f>IF(H4804="","",IFERROR(INDEX(Tanggal1,MATCH('Buku Besar'!H4804,Akun1,0)),""))</f>
        <v/>
      </c>
      <c r="J4804" s="2" t="str">
        <f>IF(H4804="","",IFERROR(INDEX(Keterangan1,MATCH('Buku Besar'!H4804,Akun1,0)),""))</f>
        <v/>
      </c>
      <c r="K4804" s="2" t="str">
        <f>IF(H4804="","",IFERROR(INDEX(Reff1,MATCH('Buku Besar'!H4804,Akun1,0)),""))</f>
        <v/>
      </c>
      <c r="L4804" s="331" t="str">
        <f>IF(H4804="","",IFERROR(INDEX(Penerimaan1,MATCH('Buku Besar'!H4804,Akun1,0)),""))</f>
        <v/>
      </c>
      <c r="M4804" s="331" t="str">
        <f>IF(H4804="","",IFERROR(INDEX(Pengeluaran1,MATCH('Buku Besar'!H4804,Akun1,0)),""))</f>
        <v/>
      </c>
    </row>
    <row r="4805" spans="1:13" x14ac:dyDescent="0.25">
      <c r="A4805" s="91" t="str">
        <f t="shared" si="148"/>
        <v/>
      </c>
      <c r="B4805" s="330" t="str">
        <f>IF(A4805="","",IFERROR(INDEX(Tanggal,MATCH('Buku Besar'!A4805,Akun,0)),""))</f>
        <v/>
      </c>
      <c r="C4805" s="2" t="str">
        <f>IF(A4805="","",IFERROR(INDEX(Keterangan,MATCH('Buku Besar'!A4805,Akun,0)),""))</f>
        <v/>
      </c>
      <c r="D4805" s="2" t="str">
        <f>IF(A4805="","",IFERROR(INDEX(Reff,MATCH('Buku Besar'!A4805,Akun,0)),""))</f>
        <v/>
      </c>
      <c r="E4805" s="331" t="str">
        <f>IF(A4805="","",IFERROR(INDEX(Penerimaan,MATCH('Buku Besar'!A4805,Akun,0)),""))</f>
        <v/>
      </c>
      <c r="F4805" s="331" t="str">
        <f>IF(A4805="","",IFERROR(INDEX(Pengeluaran,MATCH('Buku Besar'!A4805,Akun,0)),""))</f>
        <v/>
      </c>
      <c r="H4805" s="91" t="str">
        <f t="shared" si="149"/>
        <v/>
      </c>
      <c r="I4805" s="330" t="str">
        <f>IF(H4805="","",IFERROR(INDEX(Tanggal1,MATCH('Buku Besar'!H4805,Akun1,0)),""))</f>
        <v/>
      </c>
      <c r="J4805" s="2" t="str">
        <f>IF(H4805="","",IFERROR(INDEX(Keterangan1,MATCH('Buku Besar'!H4805,Akun1,0)),""))</f>
        <v/>
      </c>
      <c r="K4805" s="2" t="str">
        <f>IF(H4805="","",IFERROR(INDEX(Reff1,MATCH('Buku Besar'!H4805,Akun1,0)),""))</f>
        <v/>
      </c>
      <c r="L4805" s="331" t="str">
        <f>IF(H4805="","",IFERROR(INDEX(Penerimaan1,MATCH('Buku Besar'!H4805,Akun1,0)),""))</f>
        <v/>
      </c>
      <c r="M4805" s="331" t="str">
        <f>IF(H4805="","",IFERROR(INDEX(Pengeluaran1,MATCH('Buku Besar'!H4805,Akun1,0)),""))</f>
        <v/>
      </c>
    </row>
    <row r="4806" spans="1:13" x14ac:dyDescent="0.25">
      <c r="A4806" s="91" t="str">
        <f t="shared" si="148"/>
        <v/>
      </c>
      <c r="B4806" s="330" t="str">
        <f>IF(A4806="","",IFERROR(INDEX(Tanggal,MATCH('Buku Besar'!A4806,Akun,0)),""))</f>
        <v/>
      </c>
      <c r="C4806" s="2" t="str">
        <f>IF(A4806="","",IFERROR(INDEX(Keterangan,MATCH('Buku Besar'!A4806,Akun,0)),""))</f>
        <v/>
      </c>
      <c r="D4806" s="2" t="str">
        <f>IF(A4806="","",IFERROR(INDEX(Reff,MATCH('Buku Besar'!A4806,Akun,0)),""))</f>
        <v/>
      </c>
      <c r="E4806" s="331" t="str">
        <f>IF(A4806="","",IFERROR(INDEX(Penerimaan,MATCH('Buku Besar'!A4806,Akun,0)),""))</f>
        <v/>
      </c>
      <c r="F4806" s="331" t="str">
        <f>IF(A4806="","",IFERROR(INDEX(Pengeluaran,MATCH('Buku Besar'!A4806,Akun,0)),""))</f>
        <v/>
      </c>
      <c r="H4806" s="91" t="str">
        <f t="shared" si="149"/>
        <v/>
      </c>
      <c r="I4806" s="330" t="str">
        <f>IF(H4806="","",IFERROR(INDEX(Tanggal1,MATCH('Buku Besar'!H4806,Akun1,0)),""))</f>
        <v/>
      </c>
      <c r="J4806" s="2" t="str">
        <f>IF(H4806="","",IFERROR(INDEX(Keterangan1,MATCH('Buku Besar'!H4806,Akun1,0)),""))</f>
        <v/>
      </c>
      <c r="K4806" s="2" t="str">
        <f>IF(H4806="","",IFERROR(INDEX(Reff1,MATCH('Buku Besar'!H4806,Akun1,0)),""))</f>
        <v/>
      </c>
      <c r="L4806" s="331" t="str">
        <f>IF(H4806="","",IFERROR(INDEX(Penerimaan1,MATCH('Buku Besar'!H4806,Akun1,0)),""))</f>
        <v/>
      </c>
      <c r="M4806" s="331" t="str">
        <f>IF(H4806="","",IFERROR(INDEX(Pengeluaran1,MATCH('Buku Besar'!H4806,Akun1,0)),""))</f>
        <v/>
      </c>
    </row>
    <row r="4807" spans="1:13" x14ac:dyDescent="0.25">
      <c r="A4807" s="91" t="str">
        <f t="shared" si="148"/>
        <v/>
      </c>
      <c r="B4807" s="330" t="str">
        <f>IF(A4807="","",IFERROR(INDEX(Tanggal,MATCH('Buku Besar'!A4807,Akun,0)),""))</f>
        <v/>
      </c>
      <c r="C4807" s="2" t="str">
        <f>IF(A4807="","",IFERROR(INDEX(Keterangan,MATCH('Buku Besar'!A4807,Akun,0)),""))</f>
        <v/>
      </c>
      <c r="D4807" s="2" t="str">
        <f>IF(A4807="","",IFERROR(INDEX(Reff,MATCH('Buku Besar'!A4807,Akun,0)),""))</f>
        <v/>
      </c>
      <c r="E4807" s="331" t="str">
        <f>IF(A4807="","",IFERROR(INDEX(Penerimaan,MATCH('Buku Besar'!A4807,Akun,0)),""))</f>
        <v/>
      </c>
      <c r="F4807" s="331" t="str">
        <f>IF(A4807="","",IFERROR(INDEX(Pengeluaran,MATCH('Buku Besar'!A4807,Akun,0)),""))</f>
        <v/>
      </c>
      <c r="H4807" s="91" t="str">
        <f t="shared" si="149"/>
        <v/>
      </c>
      <c r="I4807" s="330" t="str">
        <f>IF(H4807="","",IFERROR(INDEX(Tanggal1,MATCH('Buku Besar'!H4807,Akun1,0)),""))</f>
        <v/>
      </c>
      <c r="J4807" s="2" t="str">
        <f>IF(H4807="","",IFERROR(INDEX(Keterangan1,MATCH('Buku Besar'!H4807,Akun1,0)),""))</f>
        <v/>
      </c>
      <c r="K4807" s="2" t="str">
        <f>IF(H4807="","",IFERROR(INDEX(Reff1,MATCH('Buku Besar'!H4807,Akun1,0)),""))</f>
        <v/>
      </c>
      <c r="L4807" s="331" t="str">
        <f>IF(H4807="","",IFERROR(INDEX(Penerimaan1,MATCH('Buku Besar'!H4807,Akun1,0)),""))</f>
        <v/>
      </c>
      <c r="M4807" s="331" t="str">
        <f>IF(H4807="","",IFERROR(INDEX(Pengeluaran1,MATCH('Buku Besar'!H4807,Akun1,0)),""))</f>
        <v/>
      </c>
    </row>
    <row r="4808" spans="1:13" x14ac:dyDescent="0.25">
      <c r="A4808" s="91" t="str">
        <f t="shared" ref="A4808:A4871" si="150">IFERROR(IF((MID(A4807,8,LEN(A4807)-7)+1)&lt;=COUNTIF(Kas_Harian,LEFT(A4807,6)),LEFT(A4807,6)&amp;"-"&amp;MID(A4807,8,LEN(A4807)-7)+1,""),"")</f>
        <v/>
      </c>
      <c r="B4808" s="330" t="str">
        <f>IF(A4808="","",IFERROR(INDEX(Tanggal,MATCH('Buku Besar'!A4808,Akun,0)),""))</f>
        <v/>
      </c>
      <c r="C4808" s="2" t="str">
        <f>IF(A4808="","",IFERROR(INDEX(Keterangan,MATCH('Buku Besar'!A4808,Akun,0)),""))</f>
        <v/>
      </c>
      <c r="D4808" s="2" t="str">
        <f>IF(A4808="","",IFERROR(INDEX(Reff,MATCH('Buku Besar'!A4808,Akun,0)),""))</f>
        <v/>
      </c>
      <c r="E4808" s="331" t="str">
        <f>IF(A4808="","",IFERROR(INDEX(Penerimaan,MATCH('Buku Besar'!A4808,Akun,0)),""))</f>
        <v/>
      </c>
      <c r="F4808" s="331" t="str">
        <f>IF(A4808="","",IFERROR(INDEX(Pengeluaran,MATCH('Buku Besar'!A4808,Akun,0)),""))</f>
        <v/>
      </c>
      <c r="H4808" s="91" t="str">
        <f t="shared" ref="H4808:H4871" si="151">IFERROR(IF((MID(H4807,8,LEN(H4807)-7)+1)&lt;=COUNTIF(Bank_Harian,LEFT(H4807,6)),LEFT(H4807,6)&amp;"-"&amp;MID(H4807,8,LEN(H4807)-7)+1,""),"")</f>
        <v/>
      </c>
      <c r="I4808" s="330" t="str">
        <f>IF(H4808="","",IFERROR(INDEX(Tanggal1,MATCH('Buku Besar'!H4808,Akun1,0)),""))</f>
        <v/>
      </c>
      <c r="J4808" s="2" t="str">
        <f>IF(H4808="","",IFERROR(INDEX(Keterangan1,MATCH('Buku Besar'!H4808,Akun1,0)),""))</f>
        <v/>
      </c>
      <c r="K4808" s="2" t="str">
        <f>IF(H4808="","",IFERROR(INDEX(Reff1,MATCH('Buku Besar'!H4808,Akun1,0)),""))</f>
        <v/>
      </c>
      <c r="L4808" s="331" t="str">
        <f>IF(H4808="","",IFERROR(INDEX(Penerimaan1,MATCH('Buku Besar'!H4808,Akun1,0)),""))</f>
        <v/>
      </c>
      <c r="M4808" s="331" t="str">
        <f>IF(H4808="","",IFERROR(INDEX(Pengeluaran1,MATCH('Buku Besar'!H4808,Akun1,0)),""))</f>
        <v/>
      </c>
    </row>
    <row r="4809" spans="1:13" x14ac:dyDescent="0.25">
      <c r="A4809" s="91" t="str">
        <f t="shared" si="150"/>
        <v/>
      </c>
      <c r="B4809" s="330" t="str">
        <f>IF(A4809="","",IFERROR(INDEX(Tanggal,MATCH('Buku Besar'!A4809,Akun,0)),""))</f>
        <v/>
      </c>
      <c r="C4809" s="2" t="str">
        <f>IF(A4809="","",IFERROR(INDEX(Keterangan,MATCH('Buku Besar'!A4809,Akun,0)),""))</f>
        <v/>
      </c>
      <c r="D4809" s="2" t="str">
        <f>IF(A4809="","",IFERROR(INDEX(Reff,MATCH('Buku Besar'!A4809,Akun,0)),""))</f>
        <v/>
      </c>
      <c r="E4809" s="331" t="str">
        <f>IF(A4809="","",IFERROR(INDEX(Penerimaan,MATCH('Buku Besar'!A4809,Akun,0)),""))</f>
        <v/>
      </c>
      <c r="F4809" s="331" t="str">
        <f>IF(A4809="","",IFERROR(INDEX(Pengeluaran,MATCH('Buku Besar'!A4809,Akun,0)),""))</f>
        <v/>
      </c>
      <c r="H4809" s="91" t="str">
        <f t="shared" si="151"/>
        <v/>
      </c>
      <c r="I4809" s="330" t="str">
        <f>IF(H4809="","",IFERROR(INDEX(Tanggal1,MATCH('Buku Besar'!H4809,Akun1,0)),""))</f>
        <v/>
      </c>
      <c r="J4809" s="2" t="str">
        <f>IF(H4809="","",IFERROR(INDEX(Keterangan1,MATCH('Buku Besar'!H4809,Akun1,0)),""))</f>
        <v/>
      </c>
      <c r="K4809" s="2" t="str">
        <f>IF(H4809="","",IFERROR(INDEX(Reff1,MATCH('Buku Besar'!H4809,Akun1,0)),""))</f>
        <v/>
      </c>
      <c r="L4809" s="331" t="str">
        <f>IF(H4809="","",IFERROR(INDEX(Penerimaan1,MATCH('Buku Besar'!H4809,Akun1,0)),""))</f>
        <v/>
      </c>
      <c r="M4809" s="331" t="str">
        <f>IF(H4809="","",IFERROR(INDEX(Pengeluaran1,MATCH('Buku Besar'!H4809,Akun1,0)),""))</f>
        <v/>
      </c>
    </row>
    <row r="4810" spans="1:13" x14ac:dyDescent="0.25">
      <c r="A4810" s="91" t="str">
        <f t="shared" si="150"/>
        <v/>
      </c>
      <c r="B4810" s="330" t="str">
        <f>IF(A4810="","",IFERROR(INDEX(Tanggal,MATCH('Buku Besar'!A4810,Akun,0)),""))</f>
        <v/>
      </c>
      <c r="C4810" s="2" t="str">
        <f>IF(A4810="","",IFERROR(INDEX(Keterangan,MATCH('Buku Besar'!A4810,Akun,0)),""))</f>
        <v/>
      </c>
      <c r="D4810" s="2" t="str">
        <f>IF(A4810="","",IFERROR(INDEX(Reff,MATCH('Buku Besar'!A4810,Akun,0)),""))</f>
        <v/>
      </c>
      <c r="E4810" s="331" t="str">
        <f>IF(A4810="","",IFERROR(INDEX(Penerimaan,MATCH('Buku Besar'!A4810,Akun,0)),""))</f>
        <v/>
      </c>
      <c r="F4810" s="331" t="str">
        <f>IF(A4810="","",IFERROR(INDEX(Pengeluaran,MATCH('Buku Besar'!A4810,Akun,0)),""))</f>
        <v/>
      </c>
      <c r="H4810" s="91" t="str">
        <f t="shared" si="151"/>
        <v/>
      </c>
      <c r="I4810" s="330" t="str">
        <f>IF(H4810="","",IFERROR(INDEX(Tanggal1,MATCH('Buku Besar'!H4810,Akun1,0)),""))</f>
        <v/>
      </c>
      <c r="J4810" s="2" t="str">
        <f>IF(H4810="","",IFERROR(INDEX(Keterangan1,MATCH('Buku Besar'!H4810,Akun1,0)),""))</f>
        <v/>
      </c>
      <c r="K4810" s="2" t="str">
        <f>IF(H4810="","",IFERROR(INDEX(Reff1,MATCH('Buku Besar'!H4810,Akun1,0)),""))</f>
        <v/>
      </c>
      <c r="L4810" s="331" t="str">
        <f>IF(H4810="","",IFERROR(INDEX(Penerimaan1,MATCH('Buku Besar'!H4810,Akun1,0)),""))</f>
        <v/>
      </c>
      <c r="M4810" s="331" t="str">
        <f>IF(H4810="","",IFERROR(INDEX(Pengeluaran1,MATCH('Buku Besar'!H4810,Akun1,0)),""))</f>
        <v/>
      </c>
    </row>
    <row r="4811" spans="1:13" x14ac:dyDescent="0.25">
      <c r="A4811" s="91" t="str">
        <f t="shared" si="150"/>
        <v/>
      </c>
      <c r="B4811" s="330" t="str">
        <f>IF(A4811="","",IFERROR(INDEX(Tanggal,MATCH('Buku Besar'!A4811,Akun,0)),""))</f>
        <v/>
      </c>
      <c r="C4811" s="2" t="str">
        <f>IF(A4811="","",IFERROR(INDEX(Keterangan,MATCH('Buku Besar'!A4811,Akun,0)),""))</f>
        <v/>
      </c>
      <c r="D4811" s="2" t="str">
        <f>IF(A4811="","",IFERROR(INDEX(Reff,MATCH('Buku Besar'!A4811,Akun,0)),""))</f>
        <v/>
      </c>
      <c r="E4811" s="331" t="str">
        <f>IF(A4811="","",IFERROR(INDEX(Penerimaan,MATCH('Buku Besar'!A4811,Akun,0)),""))</f>
        <v/>
      </c>
      <c r="F4811" s="331" t="str">
        <f>IF(A4811="","",IFERROR(INDEX(Pengeluaran,MATCH('Buku Besar'!A4811,Akun,0)),""))</f>
        <v/>
      </c>
      <c r="H4811" s="91" t="str">
        <f t="shared" si="151"/>
        <v/>
      </c>
      <c r="I4811" s="330" t="str">
        <f>IF(H4811="","",IFERROR(INDEX(Tanggal1,MATCH('Buku Besar'!H4811,Akun1,0)),""))</f>
        <v/>
      </c>
      <c r="J4811" s="2" t="str">
        <f>IF(H4811="","",IFERROR(INDEX(Keterangan1,MATCH('Buku Besar'!H4811,Akun1,0)),""))</f>
        <v/>
      </c>
      <c r="K4811" s="2" t="str">
        <f>IF(H4811="","",IFERROR(INDEX(Reff1,MATCH('Buku Besar'!H4811,Akun1,0)),""))</f>
        <v/>
      </c>
      <c r="L4811" s="331" t="str">
        <f>IF(H4811="","",IFERROR(INDEX(Penerimaan1,MATCH('Buku Besar'!H4811,Akun1,0)),""))</f>
        <v/>
      </c>
      <c r="M4811" s="331" t="str">
        <f>IF(H4811="","",IFERROR(INDEX(Pengeluaran1,MATCH('Buku Besar'!H4811,Akun1,0)),""))</f>
        <v/>
      </c>
    </row>
    <row r="4812" spans="1:13" x14ac:dyDescent="0.25">
      <c r="A4812" s="91" t="str">
        <f t="shared" si="150"/>
        <v/>
      </c>
      <c r="B4812" s="330" t="str">
        <f>IF(A4812="","",IFERROR(INDEX(Tanggal,MATCH('Buku Besar'!A4812,Akun,0)),""))</f>
        <v/>
      </c>
      <c r="C4812" s="2" t="str">
        <f>IF(A4812="","",IFERROR(INDEX(Keterangan,MATCH('Buku Besar'!A4812,Akun,0)),""))</f>
        <v/>
      </c>
      <c r="D4812" s="2" t="str">
        <f>IF(A4812="","",IFERROR(INDEX(Reff,MATCH('Buku Besar'!A4812,Akun,0)),""))</f>
        <v/>
      </c>
      <c r="E4812" s="331" t="str">
        <f>IF(A4812="","",IFERROR(INDEX(Penerimaan,MATCH('Buku Besar'!A4812,Akun,0)),""))</f>
        <v/>
      </c>
      <c r="F4812" s="331" t="str">
        <f>IF(A4812="","",IFERROR(INDEX(Pengeluaran,MATCH('Buku Besar'!A4812,Akun,0)),""))</f>
        <v/>
      </c>
      <c r="H4812" s="91" t="str">
        <f t="shared" si="151"/>
        <v/>
      </c>
      <c r="I4812" s="330" t="str">
        <f>IF(H4812="","",IFERROR(INDEX(Tanggal1,MATCH('Buku Besar'!H4812,Akun1,0)),""))</f>
        <v/>
      </c>
      <c r="J4812" s="2" t="str">
        <f>IF(H4812="","",IFERROR(INDEX(Keterangan1,MATCH('Buku Besar'!H4812,Akun1,0)),""))</f>
        <v/>
      </c>
      <c r="K4812" s="2" t="str">
        <f>IF(H4812="","",IFERROR(INDEX(Reff1,MATCH('Buku Besar'!H4812,Akun1,0)),""))</f>
        <v/>
      </c>
      <c r="L4812" s="331" t="str">
        <f>IF(H4812="","",IFERROR(INDEX(Penerimaan1,MATCH('Buku Besar'!H4812,Akun1,0)),""))</f>
        <v/>
      </c>
      <c r="M4812" s="331" t="str">
        <f>IF(H4812="","",IFERROR(INDEX(Pengeluaran1,MATCH('Buku Besar'!H4812,Akun1,0)),""))</f>
        <v/>
      </c>
    </row>
    <row r="4813" spans="1:13" x14ac:dyDescent="0.25">
      <c r="A4813" s="91" t="str">
        <f t="shared" si="150"/>
        <v/>
      </c>
      <c r="B4813" s="330" t="str">
        <f>IF(A4813="","",IFERROR(INDEX(Tanggal,MATCH('Buku Besar'!A4813,Akun,0)),""))</f>
        <v/>
      </c>
      <c r="C4813" s="2" t="str">
        <f>IF(A4813="","",IFERROR(INDEX(Keterangan,MATCH('Buku Besar'!A4813,Akun,0)),""))</f>
        <v/>
      </c>
      <c r="D4813" s="2" t="str">
        <f>IF(A4813="","",IFERROR(INDEX(Reff,MATCH('Buku Besar'!A4813,Akun,0)),""))</f>
        <v/>
      </c>
      <c r="E4813" s="331" t="str">
        <f>IF(A4813="","",IFERROR(INDEX(Penerimaan,MATCH('Buku Besar'!A4813,Akun,0)),""))</f>
        <v/>
      </c>
      <c r="F4813" s="331" t="str">
        <f>IF(A4813="","",IFERROR(INDEX(Pengeluaran,MATCH('Buku Besar'!A4813,Akun,0)),""))</f>
        <v/>
      </c>
      <c r="H4813" s="91" t="str">
        <f t="shared" si="151"/>
        <v/>
      </c>
      <c r="I4813" s="330" t="str">
        <f>IF(H4813="","",IFERROR(INDEX(Tanggal1,MATCH('Buku Besar'!H4813,Akun1,0)),""))</f>
        <v/>
      </c>
      <c r="J4813" s="2" t="str">
        <f>IF(H4813="","",IFERROR(INDEX(Keterangan1,MATCH('Buku Besar'!H4813,Akun1,0)),""))</f>
        <v/>
      </c>
      <c r="K4813" s="2" t="str">
        <f>IF(H4813="","",IFERROR(INDEX(Reff1,MATCH('Buku Besar'!H4813,Akun1,0)),""))</f>
        <v/>
      </c>
      <c r="L4813" s="331" t="str">
        <f>IF(H4813="","",IFERROR(INDEX(Penerimaan1,MATCH('Buku Besar'!H4813,Akun1,0)),""))</f>
        <v/>
      </c>
      <c r="M4813" s="331" t="str">
        <f>IF(H4813="","",IFERROR(INDEX(Pengeluaran1,MATCH('Buku Besar'!H4813,Akun1,0)),""))</f>
        <v/>
      </c>
    </row>
    <row r="4814" spans="1:13" x14ac:dyDescent="0.25">
      <c r="A4814" s="91" t="str">
        <f t="shared" si="150"/>
        <v/>
      </c>
      <c r="B4814" s="330" t="str">
        <f>IF(A4814="","",IFERROR(INDEX(Tanggal,MATCH('Buku Besar'!A4814,Akun,0)),""))</f>
        <v/>
      </c>
      <c r="C4814" s="2" t="str">
        <f>IF(A4814="","",IFERROR(INDEX(Keterangan,MATCH('Buku Besar'!A4814,Akun,0)),""))</f>
        <v/>
      </c>
      <c r="D4814" s="2" t="str">
        <f>IF(A4814="","",IFERROR(INDEX(Reff,MATCH('Buku Besar'!A4814,Akun,0)),""))</f>
        <v/>
      </c>
      <c r="E4814" s="331" t="str">
        <f>IF(A4814="","",IFERROR(INDEX(Penerimaan,MATCH('Buku Besar'!A4814,Akun,0)),""))</f>
        <v/>
      </c>
      <c r="F4814" s="331" t="str">
        <f>IF(A4814="","",IFERROR(INDEX(Pengeluaran,MATCH('Buku Besar'!A4814,Akun,0)),""))</f>
        <v/>
      </c>
      <c r="H4814" s="91" t="str">
        <f t="shared" si="151"/>
        <v/>
      </c>
      <c r="I4814" s="330" t="str">
        <f>IF(H4814="","",IFERROR(INDEX(Tanggal1,MATCH('Buku Besar'!H4814,Akun1,0)),""))</f>
        <v/>
      </c>
      <c r="J4814" s="2" t="str">
        <f>IF(H4814="","",IFERROR(INDEX(Keterangan1,MATCH('Buku Besar'!H4814,Akun1,0)),""))</f>
        <v/>
      </c>
      <c r="K4814" s="2" t="str">
        <f>IF(H4814="","",IFERROR(INDEX(Reff1,MATCH('Buku Besar'!H4814,Akun1,0)),""))</f>
        <v/>
      </c>
      <c r="L4814" s="331" t="str">
        <f>IF(H4814="","",IFERROR(INDEX(Penerimaan1,MATCH('Buku Besar'!H4814,Akun1,0)),""))</f>
        <v/>
      </c>
      <c r="M4814" s="331" t="str">
        <f>IF(H4814="","",IFERROR(INDEX(Pengeluaran1,MATCH('Buku Besar'!H4814,Akun1,0)),""))</f>
        <v/>
      </c>
    </row>
    <row r="4815" spans="1:13" x14ac:dyDescent="0.25">
      <c r="A4815" s="91" t="str">
        <f t="shared" si="150"/>
        <v/>
      </c>
      <c r="B4815" s="330" t="str">
        <f>IF(A4815="","",IFERROR(INDEX(Tanggal,MATCH('Buku Besar'!A4815,Akun,0)),""))</f>
        <v/>
      </c>
      <c r="C4815" s="2" t="str">
        <f>IF(A4815="","",IFERROR(INDEX(Keterangan,MATCH('Buku Besar'!A4815,Akun,0)),""))</f>
        <v/>
      </c>
      <c r="D4815" s="2" t="str">
        <f>IF(A4815="","",IFERROR(INDEX(Reff,MATCH('Buku Besar'!A4815,Akun,0)),""))</f>
        <v/>
      </c>
      <c r="E4815" s="331" t="str">
        <f>IF(A4815="","",IFERROR(INDEX(Penerimaan,MATCH('Buku Besar'!A4815,Akun,0)),""))</f>
        <v/>
      </c>
      <c r="F4815" s="331" t="str">
        <f>IF(A4815="","",IFERROR(INDEX(Pengeluaran,MATCH('Buku Besar'!A4815,Akun,0)),""))</f>
        <v/>
      </c>
      <c r="H4815" s="91" t="str">
        <f t="shared" si="151"/>
        <v/>
      </c>
      <c r="I4815" s="330" t="str">
        <f>IF(H4815="","",IFERROR(INDEX(Tanggal1,MATCH('Buku Besar'!H4815,Akun1,0)),""))</f>
        <v/>
      </c>
      <c r="J4815" s="2" t="str">
        <f>IF(H4815="","",IFERROR(INDEX(Keterangan1,MATCH('Buku Besar'!H4815,Akun1,0)),""))</f>
        <v/>
      </c>
      <c r="K4815" s="2" t="str">
        <f>IF(H4815="","",IFERROR(INDEX(Reff1,MATCH('Buku Besar'!H4815,Akun1,0)),""))</f>
        <v/>
      </c>
      <c r="L4815" s="331" t="str">
        <f>IF(H4815="","",IFERROR(INDEX(Penerimaan1,MATCH('Buku Besar'!H4815,Akun1,0)),""))</f>
        <v/>
      </c>
      <c r="M4815" s="331" t="str">
        <f>IF(H4815="","",IFERROR(INDEX(Pengeluaran1,MATCH('Buku Besar'!H4815,Akun1,0)),""))</f>
        <v/>
      </c>
    </row>
    <row r="4816" spans="1:13" x14ac:dyDescent="0.25">
      <c r="A4816" s="91" t="str">
        <f t="shared" si="150"/>
        <v/>
      </c>
      <c r="B4816" s="330" t="str">
        <f>IF(A4816="","",IFERROR(INDEX(Tanggal,MATCH('Buku Besar'!A4816,Akun,0)),""))</f>
        <v/>
      </c>
      <c r="C4816" s="2" t="str">
        <f>IF(A4816="","",IFERROR(INDEX(Keterangan,MATCH('Buku Besar'!A4816,Akun,0)),""))</f>
        <v/>
      </c>
      <c r="D4816" s="2" t="str">
        <f>IF(A4816="","",IFERROR(INDEX(Reff,MATCH('Buku Besar'!A4816,Akun,0)),""))</f>
        <v/>
      </c>
      <c r="E4816" s="331" t="str">
        <f>IF(A4816="","",IFERROR(INDEX(Penerimaan,MATCH('Buku Besar'!A4816,Akun,0)),""))</f>
        <v/>
      </c>
      <c r="F4816" s="331" t="str">
        <f>IF(A4816="","",IFERROR(INDEX(Pengeluaran,MATCH('Buku Besar'!A4816,Akun,0)),""))</f>
        <v/>
      </c>
      <c r="H4816" s="91" t="str">
        <f t="shared" si="151"/>
        <v/>
      </c>
      <c r="I4816" s="330" t="str">
        <f>IF(H4816="","",IFERROR(INDEX(Tanggal1,MATCH('Buku Besar'!H4816,Akun1,0)),""))</f>
        <v/>
      </c>
      <c r="J4816" s="2" t="str">
        <f>IF(H4816="","",IFERROR(INDEX(Keterangan1,MATCH('Buku Besar'!H4816,Akun1,0)),""))</f>
        <v/>
      </c>
      <c r="K4816" s="2" t="str">
        <f>IF(H4816="","",IFERROR(INDEX(Reff1,MATCH('Buku Besar'!H4816,Akun1,0)),""))</f>
        <v/>
      </c>
      <c r="L4816" s="331" t="str">
        <f>IF(H4816="","",IFERROR(INDEX(Penerimaan1,MATCH('Buku Besar'!H4816,Akun1,0)),""))</f>
        <v/>
      </c>
      <c r="M4816" s="331" t="str">
        <f>IF(H4816="","",IFERROR(INDEX(Pengeluaran1,MATCH('Buku Besar'!H4816,Akun1,0)),""))</f>
        <v/>
      </c>
    </row>
    <row r="4817" spans="1:13" x14ac:dyDescent="0.25">
      <c r="A4817" s="91" t="str">
        <f t="shared" si="150"/>
        <v/>
      </c>
      <c r="B4817" s="330" t="str">
        <f>IF(A4817="","",IFERROR(INDEX(Tanggal,MATCH('Buku Besar'!A4817,Akun,0)),""))</f>
        <v/>
      </c>
      <c r="C4817" s="2" t="str">
        <f>IF(A4817="","",IFERROR(INDEX(Keterangan,MATCH('Buku Besar'!A4817,Akun,0)),""))</f>
        <v/>
      </c>
      <c r="D4817" s="2" t="str">
        <f>IF(A4817="","",IFERROR(INDEX(Reff,MATCH('Buku Besar'!A4817,Akun,0)),""))</f>
        <v/>
      </c>
      <c r="E4817" s="331" t="str">
        <f>IF(A4817="","",IFERROR(INDEX(Penerimaan,MATCH('Buku Besar'!A4817,Akun,0)),""))</f>
        <v/>
      </c>
      <c r="F4817" s="331" t="str">
        <f>IF(A4817="","",IFERROR(INDEX(Pengeluaran,MATCH('Buku Besar'!A4817,Akun,0)),""))</f>
        <v/>
      </c>
      <c r="H4817" s="91" t="str">
        <f t="shared" si="151"/>
        <v/>
      </c>
      <c r="I4817" s="330" t="str">
        <f>IF(H4817="","",IFERROR(INDEX(Tanggal1,MATCH('Buku Besar'!H4817,Akun1,0)),""))</f>
        <v/>
      </c>
      <c r="J4817" s="2" t="str">
        <f>IF(H4817="","",IFERROR(INDEX(Keterangan1,MATCH('Buku Besar'!H4817,Akun1,0)),""))</f>
        <v/>
      </c>
      <c r="K4817" s="2" t="str">
        <f>IF(H4817="","",IFERROR(INDEX(Reff1,MATCH('Buku Besar'!H4817,Akun1,0)),""))</f>
        <v/>
      </c>
      <c r="L4817" s="331" t="str">
        <f>IF(H4817="","",IFERROR(INDEX(Penerimaan1,MATCH('Buku Besar'!H4817,Akun1,0)),""))</f>
        <v/>
      </c>
      <c r="M4817" s="331" t="str">
        <f>IF(H4817="","",IFERROR(INDEX(Pengeluaran1,MATCH('Buku Besar'!H4817,Akun1,0)),""))</f>
        <v/>
      </c>
    </row>
    <row r="4818" spans="1:13" x14ac:dyDescent="0.25">
      <c r="A4818" s="91" t="str">
        <f t="shared" si="150"/>
        <v/>
      </c>
      <c r="B4818" s="330" t="str">
        <f>IF(A4818="","",IFERROR(INDEX(Tanggal,MATCH('Buku Besar'!A4818,Akun,0)),""))</f>
        <v/>
      </c>
      <c r="C4818" s="2" t="str">
        <f>IF(A4818="","",IFERROR(INDEX(Keterangan,MATCH('Buku Besar'!A4818,Akun,0)),""))</f>
        <v/>
      </c>
      <c r="D4818" s="2" t="str">
        <f>IF(A4818="","",IFERROR(INDEX(Reff,MATCH('Buku Besar'!A4818,Akun,0)),""))</f>
        <v/>
      </c>
      <c r="E4818" s="331" t="str">
        <f>IF(A4818="","",IFERROR(INDEX(Penerimaan,MATCH('Buku Besar'!A4818,Akun,0)),""))</f>
        <v/>
      </c>
      <c r="F4818" s="331" t="str">
        <f>IF(A4818="","",IFERROR(INDEX(Pengeluaran,MATCH('Buku Besar'!A4818,Akun,0)),""))</f>
        <v/>
      </c>
      <c r="H4818" s="91" t="str">
        <f t="shared" si="151"/>
        <v/>
      </c>
      <c r="I4818" s="330" t="str">
        <f>IF(H4818="","",IFERROR(INDEX(Tanggal1,MATCH('Buku Besar'!H4818,Akun1,0)),""))</f>
        <v/>
      </c>
      <c r="J4818" s="2" t="str">
        <f>IF(H4818="","",IFERROR(INDEX(Keterangan1,MATCH('Buku Besar'!H4818,Akun1,0)),""))</f>
        <v/>
      </c>
      <c r="K4818" s="2" t="str">
        <f>IF(H4818="","",IFERROR(INDEX(Reff1,MATCH('Buku Besar'!H4818,Akun1,0)),""))</f>
        <v/>
      </c>
      <c r="L4818" s="331" t="str">
        <f>IF(H4818="","",IFERROR(INDEX(Penerimaan1,MATCH('Buku Besar'!H4818,Akun1,0)),""))</f>
        <v/>
      </c>
      <c r="M4818" s="331" t="str">
        <f>IF(H4818="","",IFERROR(INDEX(Pengeluaran1,MATCH('Buku Besar'!H4818,Akun1,0)),""))</f>
        <v/>
      </c>
    </row>
    <row r="4819" spans="1:13" x14ac:dyDescent="0.25">
      <c r="A4819" s="91" t="str">
        <f t="shared" si="150"/>
        <v/>
      </c>
      <c r="B4819" s="330" t="str">
        <f>IF(A4819="","",IFERROR(INDEX(Tanggal,MATCH('Buku Besar'!A4819,Akun,0)),""))</f>
        <v/>
      </c>
      <c r="C4819" s="2" t="str">
        <f>IF(A4819="","",IFERROR(INDEX(Keterangan,MATCH('Buku Besar'!A4819,Akun,0)),""))</f>
        <v/>
      </c>
      <c r="D4819" s="2" t="str">
        <f>IF(A4819="","",IFERROR(INDEX(Reff,MATCH('Buku Besar'!A4819,Akun,0)),""))</f>
        <v/>
      </c>
      <c r="E4819" s="331" t="str">
        <f>IF(A4819="","",IFERROR(INDEX(Penerimaan,MATCH('Buku Besar'!A4819,Akun,0)),""))</f>
        <v/>
      </c>
      <c r="F4819" s="331" t="str">
        <f>IF(A4819="","",IFERROR(INDEX(Pengeluaran,MATCH('Buku Besar'!A4819,Akun,0)),""))</f>
        <v/>
      </c>
      <c r="H4819" s="91" t="str">
        <f t="shared" si="151"/>
        <v/>
      </c>
      <c r="I4819" s="330" t="str">
        <f>IF(H4819="","",IFERROR(INDEX(Tanggal1,MATCH('Buku Besar'!H4819,Akun1,0)),""))</f>
        <v/>
      </c>
      <c r="J4819" s="2" t="str">
        <f>IF(H4819="","",IFERROR(INDEX(Keterangan1,MATCH('Buku Besar'!H4819,Akun1,0)),""))</f>
        <v/>
      </c>
      <c r="K4819" s="2" t="str">
        <f>IF(H4819="","",IFERROR(INDEX(Reff1,MATCH('Buku Besar'!H4819,Akun1,0)),""))</f>
        <v/>
      </c>
      <c r="L4819" s="331" t="str">
        <f>IF(H4819="","",IFERROR(INDEX(Penerimaan1,MATCH('Buku Besar'!H4819,Akun1,0)),""))</f>
        <v/>
      </c>
      <c r="M4819" s="331" t="str">
        <f>IF(H4819="","",IFERROR(INDEX(Pengeluaran1,MATCH('Buku Besar'!H4819,Akun1,0)),""))</f>
        <v/>
      </c>
    </row>
    <row r="4820" spans="1:13" x14ac:dyDescent="0.25">
      <c r="A4820" s="91" t="str">
        <f t="shared" si="150"/>
        <v/>
      </c>
      <c r="B4820" s="330" t="str">
        <f>IF(A4820="","",IFERROR(INDEX(Tanggal,MATCH('Buku Besar'!A4820,Akun,0)),""))</f>
        <v/>
      </c>
      <c r="C4820" s="2" t="str">
        <f>IF(A4820="","",IFERROR(INDEX(Keterangan,MATCH('Buku Besar'!A4820,Akun,0)),""))</f>
        <v/>
      </c>
      <c r="D4820" s="2" t="str">
        <f>IF(A4820="","",IFERROR(INDEX(Reff,MATCH('Buku Besar'!A4820,Akun,0)),""))</f>
        <v/>
      </c>
      <c r="E4820" s="331" t="str">
        <f>IF(A4820="","",IFERROR(INDEX(Penerimaan,MATCH('Buku Besar'!A4820,Akun,0)),""))</f>
        <v/>
      </c>
      <c r="F4820" s="331" t="str">
        <f>IF(A4820="","",IFERROR(INDEX(Pengeluaran,MATCH('Buku Besar'!A4820,Akun,0)),""))</f>
        <v/>
      </c>
      <c r="H4820" s="91" t="str">
        <f t="shared" si="151"/>
        <v/>
      </c>
      <c r="I4820" s="330" t="str">
        <f>IF(H4820="","",IFERROR(INDEX(Tanggal1,MATCH('Buku Besar'!H4820,Akun1,0)),""))</f>
        <v/>
      </c>
      <c r="J4820" s="2" t="str">
        <f>IF(H4820="","",IFERROR(INDEX(Keterangan1,MATCH('Buku Besar'!H4820,Akun1,0)),""))</f>
        <v/>
      </c>
      <c r="K4820" s="2" t="str">
        <f>IF(H4820="","",IFERROR(INDEX(Reff1,MATCH('Buku Besar'!H4820,Akun1,0)),""))</f>
        <v/>
      </c>
      <c r="L4820" s="331" t="str">
        <f>IF(H4820="","",IFERROR(INDEX(Penerimaan1,MATCH('Buku Besar'!H4820,Akun1,0)),""))</f>
        <v/>
      </c>
      <c r="M4820" s="331" t="str">
        <f>IF(H4820="","",IFERROR(INDEX(Pengeluaran1,MATCH('Buku Besar'!H4820,Akun1,0)),""))</f>
        <v/>
      </c>
    </row>
    <row r="4821" spans="1:13" x14ac:dyDescent="0.25">
      <c r="A4821" s="91" t="str">
        <f t="shared" si="150"/>
        <v/>
      </c>
      <c r="B4821" s="330" t="str">
        <f>IF(A4821="","",IFERROR(INDEX(Tanggal,MATCH('Buku Besar'!A4821,Akun,0)),""))</f>
        <v/>
      </c>
      <c r="C4821" s="2" t="str">
        <f>IF(A4821="","",IFERROR(INDEX(Keterangan,MATCH('Buku Besar'!A4821,Akun,0)),""))</f>
        <v/>
      </c>
      <c r="D4821" s="2" t="str">
        <f>IF(A4821="","",IFERROR(INDEX(Reff,MATCH('Buku Besar'!A4821,Akun,0)),""))</f>
        <v/>
      </c>
      <c r="E4821" s="331" t="str">
        <f>IF(A4821="","",IFERROR(INDEX(Penerimaan,MATCH('Buku Besar'!A4821,Akun,0)),""))</f>
        <v/>
      </c>
      <c r="F4821" s="331" t="str">
        <f>IF(A4821="","",IFERROR(INDEX(Pengeluaran,MATCH('Buku Besar'!A4821,Akun,0)),""))</f>
        <v/>
      </c>
      <c r="H4821" s="91" t="str">
        <f t="shared" si="151"/>
        <v/>
      </c>
      <c r="I4821" s="330" t="str">
        <f>IF(H4821="","",IFERROR(INDEX(Tanggal1,MATCH('Buku Besar'!H4821,Akun1,0)),""))</f>
        <v/>
      </c>
      <c r="J4821" s="2" t="str">
        <f>IF(H4821="","",IFERROR(INDEX(Keterangan1,MATCH('Buku Besar'!H4821,Akun1,0)),""))</f>
        <v/>
      </c>
      <c r="K4821" s="2" t="str">
        <f>IF(H4821="","",IFERROR(INDEX(Reff1,MATCH('Buku Besar'!H4821,Akun1,0)),""))</f>
        <v/>
      </c>
      <c r="L4821" s="331" t="str">
        <f>IF(H4821="","",IFERROR(INDEX(Penerimaan1,MATCH('Buku Besar'!H4821,Akun1,0)),""))</f>
        <v/>
      </c>
      <c r="M4821" s="331" t="str">
        <f>IF(H4821="","",IFERROR(INDEX(Pengeluaran1,MATCH('Buku Besar'!H4821,Akun1,0)),""))</f>
        <v/>
      </c>
    </row>
    <row r="4822" spans="1:13" x14ac:dyDescent="0.25">
      <c r="A4822" s="91" t="str">
        <f t="shared" si="150"/>
        <v/>
      </c>
      <c r="B4822" s="330" t="str">
        <f>IF(A4822="","",IFERROR(INDEX(Tanggal,MATCH('Buku Besar'!A4822,Akun,0)),""))</f>
        <v/>
      </c>
      <c r="C4822" s="2" t="str">
        <f>IF(A4822="","",IFERROR(INDEX(Keterangan,MATCH('Buku Besar'!A4822,Akun,0)),""))</f>
        <v/>
      </c>
      <c r="D4822" s="2" t="str">
        <f>IF(A4822="","",IFERROR(INDEX(Reff,MATCH('Buku Besar'!A4822,Akun,0)),""))</f>
        <v/>
      </c>
      <c r="E4822" s="331" t="str">
        <f>IF(A4822="","",IFERROR(INDEX(Penerimaan,MATCH('Buku Besar'!A4822,Akun,0)),""))</f>
        <v/>
      </c>
      <c r="F4822" s="331" t="str">
        <f>IF(A4822="","",IFERROR(INDEX(Pengeluaran,MATCH('Buku Besar'!A4822,Akun,0)),""))</f>
        <v/>
      </c>
      <c r="H4822" s="91" t="str">
        <f t="shared" si="151"/>
        <v/>
      </c>
      <c r="I4822" s="330" t="str">
        <f>IF(H4822="","",IFERROR(INDEX(Tanggal1,MATCH('Buku Besar'!H4822,Akun1,0)),""))</f>
        <v/>
      </c>
      <c r="J4822" s="2" t="str">
        <f>IF(H4822="","",IFERROR(INDEX(Keterangan1,MATCH('Buku Besar'!H4822,Akun1,0)),""))</f>
        <v/>
      </c>
      <c r="K4822" s="2" t="str">
        <f>IF(H4822="","",IFERROR(INDEX(Reff1,MATCH('Buku Besar'!H4822,Akun1,0)),""))</f>
        <v/>
      </c>
      <c r="L4822" s="331" t="str">
        <f>IF(H4822="","",IFERROR(INDEX(Penerimaan1,MATCH('Buku Besar'!H4822,Akun1,0)),""))</f>
        <v/>
      </c>
      <c r="M4822" s="331" t="str">
        <f>IF(H4822="","",IFERROR(INDEX(Pengeluaran1,MATCH('Buku Besar'!H4822,Akun1,0)),""))</f>
        <v/>
      </c>
    </row>
    <row r="4823" spans="1:13" x14ac:dyDescent="0.25">
      <c r="A4823" s="91" t="str">
        <f t="shared" si="150"/>
        <v/>
      </c>
      <c r="B4823" s="330" t="str">
        <f>IF(A4823="","",IFERROR(INDEX(Tanggal,MATCH('Buku Besar'!A4823,Akun,0)),""))</f>
        <v/>
      </c>
      <c r="C4823" s="2" t="str">
        <f>IF(A4823="","",IFERROR(INDEX(Keterangan,MATCH('Buku Besar'!A4823,Akun,0)),""))</f>
        <v/>
      </c>
      <c r="D4823" s="2" t="str">
        <f>IF(A4823="","",IFERROR(INDEX(Reff,MATCH('Buku Besar'!A4823,Akun,0)),""))</f>
        <v/>
      </c>
      <c r="E4823" s="331" t="str">
        <f>IF(A4823="","",IFERROR(INDEX(Penerimaan,MATCH('Buku Besar'!A4823,Akun,0)),""))</f>
        <v/>
      </c>
      <c r="F4823" s="331" t="str">
        <f>IF(A4823="","",IFERROR(INDEX(Pengeluaran,MATCH('Buku Besar'!A4823,Akun,0)),""))</f>
        <v/>
      </c>
      <c r="H4823" s="91" t="str">
        <f t="shared" si="151"/>
        <v/>
      </c>
      <c r="I4823" s="330" t="str">
        <f>IF(H4823="","",IFERROR(INDEX(Tanggal1,MATCH('Buku Besar'!H4823,Akun1,0)),""))</f>
        <v/>
      </c>
      <c r="J4823" s="2" t="str">
        <f>IF(H4823="","",IFERROR(INDEX(Keterangan1,MATCH('Buku Besar'!H4823,Akun1,0)),""))</f>
        <v/>
      </c>
      <c r="K4823" s="2" t="str">
        <f>IF(H4823="","",IFERROR(INDEX(Reff1,MATCH('Buku Besar'!H4823,Akun1,0)),""))</f>
        <v/>
      </c>
      <c r="L4823" s="331" t="str">
        <f>IF(H4823="","",IFERROR(INDEX(Penerimaan1,MATCH('Buku Besar'!H4823,Akun1,0)),""))</f>
        <v/>
      </c>
      <c r="M4823" s="331" t="str">
        <f>IF(H4823="","",IFERROR(INDEX(Pengeluaran1,MATCH('Buku Besar'!H4823,Akun1,0)),""))</f>
        <v/>
      </c>
    </row>
    <row r="4824" spans="1:13" x14ac:dyDescent="0.25">
      <c r="A4824" s="91" t="str">
        <f t="shared" si="150"/>
        <v/>
      </c>
      <c r="B4824" s="330" t="str">
        <f>IF(A4824="","",IFERROR(INDEX(Tanggal,MATCH('Buku Besar'!A4824,Akun,0)),""))</f>
        <v/>
      </c>
      <c r="C4824" s="2" t="str">
        <f>IF(A4824="","",IFERROR(INDEX(Keterangan,MATCH('Buku Besar'!A4824,Akun,0)),""))</f>
        <v/>
      </c>
      <c r="D4824" s="2" t="str">
        <f>IF(A4824="","",IFERROR(INDEX(Reff,MATCH('Buku Besar'!A4824,Akun,0)),""))</f>
        <v/>
      </c>
      <c r="E4824" s="331" t="str">
        <f>IF(A4824="","",IFERROR(INDEX(Penerimaan,MATCH('Buku Besar'!A4824,Akun,0)),""))</f>
        <v/>
      </c>
      <c r="F4824" s="331" t="str">
        <f>IF(A4824="","",IFERROR(INDEX(Pengeluaran,MATCH('Buku Besar'!A4824,Akun,0)),""))</f>
        <v/>
      </c>
      <c r="H4824" s="91" t="str">
        <f t="shared" si="151"/>
        <v/>
      </c>
      <c r="I4824" s="330" t="str">
        <f>IF(H4824="","",IFERROR(INDEX(Tanggal1,MATCH('Buku Besar'!H4824,Akun1,0)),""))</f>
        <v/>
      </c>
      <c r="J4824" s="2" t="str">
        <f>IF(H4824="","",IFERROR(INDEX(Keterangan1,MATCH('Buku Besar'!H4824,Akun1,0)),""))</f>
        <v/>
      </c>
      <c r="K4824" s="2" t="str">
        <f>IF(H4824="","",IFERROR(INDEX(Reff1,MATCH('Buku Besar'!H4824,Akun1,0)),""))</f>
        <v/>
      </c>
      <c r="L4824" s="331" t="str">
        <f>IF(H4824="","",IFERROR(INDEX(Penerimaan1,MATCH('Buku Besar'!H4824,Akun1,0)),""))</f>
        <v/>
      </c>
      <c r="M4824" s="331" t="str">
        <f>IF(H4824="","",IFERROR(INDEX(Pengeluaran1,MATCH('Buku Besar'!H4824,Akun1,0)),""))</f>
        <v/>
      </c>
    </row>
    <row r="4825" spans="1:13" x14ac:dyDescent="0.25">
      <c r="A4825" s="91" t="str">
        <f t="shared" si="150"/>
        <v/>
      </c>
      <c r="B4825" s="330" t="str">
        <f>IF(A4825="","",IFERROR(INDEX(Tanggal,MATCH('Buku Besar'!A4825,Akun,0)),""))</f>
        <v/>
      </c>
      <c r="C4825" s="2" t="str">
        <f>IF(A4825="","",IFERROR(INDEX(Keterangan,MATCH('Buku Besar'!A4825,Akun,0)),""))</f>
        <v/>
      </c>
      <c r="D4825" s="2" t="str">
        <f>IF(A4825="","",IFERROR(INDEX(Reff,MATCH('Buku Besar'!A4825,Akun,0)),""))</f>
        <v/>
      </c>
      <c r="E4825" s="331" t="str">
        <f>IF(A4825="","",IFERROR(INDEX(Penerimaan,MATCH('Buku Besar'!A4825,Akun,0)),""))</f>
        <v/>
      </c>
      <c r="F4825" s="331" t="str">
        <f>IF(A4825="","",IFERROR(INDEX(Pengeluaran,MATCH('Buku Besar'!A4825,Akun,0)),""))</f>
        <v/>
      </c>
      <c r="H4825" s="91" t="str">
        <f t="shared" si="151"/>
        <v/>
      </c>
      <c r="I4825" s="330" t="str">
        <f>IF(H4825="","",IFERROR(INDEX(Tanggal1,MATCH('Buku Besar'!H4825,Akun1,0)),""))</f>
        <v/>
      </c>
      <c r="J4825" s="2" t="str">
        <f>IF(H4825="","",IFERROR(INDEX(Keterangan1,MATCH('Buku Besar'!H4825,Akun1,0)),""))</f>
        <v/>
      </c>
      <c r="K4825" s="2" t="str">
        <f>IF(H4825="","",IFERROR(INDEX(Reff1,MATCH('Buku Besar'!H4825,Akun1,0)),""))</f>
        <v/>
      </c>
      <c r="L4825" s="331" t="str">
        <f>IF(H4825="","",IFERROR(INDEX(Penerimaan1,MATCH('Buku Besar'!H4825,Akun1,0)),""))</f>
        <v/>
      </c>
      <c r="M4825" s="331" t="str">
        <f>IF(H4825="","",IFERROR(INDEX(Pengeluaran1,MATCH('Buku Besar'!H4825,Akun1,0)),""))</f>
        <v/>
      </c>
    </row>
    <row r="4826" spans="1:13" x14ac:dyDescent="0.25">
      <c r="A4826" s="91" t="str">
        <f t="shared" si="150"/>
        <v/>
      </c>
      <c r="B4826" s="330" t="str">
        <f>IF(A4826="","",IFERROR(INDEX(Tanggal,MATCH('Buku Besar'!A4826,Akun,0)),""))</f>
        <v/>
      </c>
      <c r="C4826" s="2" t="str">
        <f>IF(A4826="","",IFERROR(INDEX(Keterangan,MATCH('Buku Besar'!A4826,Akun,0)),""))</f>
        <v/>
      </c>
      <c r="D4826" s="2" t="str">
        <f>IF(A4826="","",IFERROR(INDEX(Reff,MATCH('Buku Besar'!A4826,Akun,0)),""))</f>
        <v/>
      </c>
      <c r="E4826" s="331" t="str">
        <f>IF(A4826="","",IFERROR(INDEX(Penerimaan,MATCH('Buku Besar'!A4826,Akun,0)),""))</f>
        <v/>
      </c>
      <c r="F4826" s="331" t="str">
        <f>IF(A4826="","",IFERROR(INDEX(Pengeluaran,MATCH('Buku Besar'!A4826,Akun,0)),""))</f>
        <v/>
      </c>
      <c r="H4826" s="91" t="str">
        <f t="shared" si="151"/>
        <v/>
      </c>
      <c r="I4826" s="330" t="str">
        <f>IF(H4826="","",IFERROR(INDEX(Tanggal1,MATCH('Buku Besar'!H4826,Akun1,0)),""))</f>
        <v/>
      </c>
      <c r="J4826" s="2" t="str">
        <f>IF(H4826="","",IFERROR(INDEX(Keterangan1,MATCH('Buku Besar'!H4826,Akun1,0)),""))</f>
        <v/>
      </c>
      <c r="K4826" s="2" t="str">
        <f>IF(H4826="","",IFERROR(INDEX(Reff1,MATCH('Buku Besar'!H4826,Akun1,0)),""))</f>
        <v/>
      </c>
      <c r="L4826" s="331" t="str">
        <f>IF(H4826="","",IFERROR(INDEX(Penerimaan1,MATCH('Buku Besar'!H4826,Akun1,0)),""))</f>
        <v/>
      </c>
      <c r="M4826" s="331" t="str">
        <f>IF(H4826="","",IFERROR(INDEX(Pengeluaran1,MATCH('Buku Besar'!H4826,Akun1,0)),""))</f>
        <v/>
      </c>
    </row>
    <row r="4827" spans="1:13" x14ac:dyDescent="0.25">
      <c r="A4827" s="91" t="str">
        <f t="shared" si="150"/>
        <v/>
      </c>
      <c r="B4827" s="330" t="str">
        <f>IF(A4827="","",IFERROR(INDEX(Tanggal,MATCH('Buku Besar'!A4827,Akun,0)),""))</f>
        <v/>
      </c>
      <c r="C4827" s="2" t="str">
        <f>IF(A4827="","",IFERROR(INDEX(Keterangan,MATCH('Buku Besar'!A4827,Akun,0)),""))</f>
        <v/>
      </c>
      <c r="D4827" s="2" t="str">
        <f>IF(A4827="","",IFERROR(INDEX(Reff,MATCH('Buku Besar'!A4827,Akun,0)),""))</f>
        <v/>
      </c>
      <c r="E4827" s="331" t="str">
        <f>IF(A4827="","",IFERROR(INDEX(Penerimaan,MATCH('Buku Besar'!A4827,Akun,0)),""))</f>
        <v/>
      </c>
      <c r="F4827" s="331" t="str">
        <f>IF(A4827="","",IFERROR(INDEX(Pengeluaran,MATCH('Buku Besar'!A4827,Akun,0)),""))</f>
        <v/>
      </c>
      <c r="H4827" s="91" t="str">
        <f t="shared" si="151"/>
        <v/>
      </c>
      <c r="I4827" s="330" t="str">
        <f>IF(H4827="","",IFERROR(INDEX(Tanggal1,MATCH('Buku Besar'!H4827,Akun1,0)),""))</f>
        <v/>
      </c>
      <c r="J4827" s="2" t="str">
        <f>IF(H4827="","",IFERROR(INDEX(Keterangan1,MATCH('Buku Besar'!H4827,Akun1,0)),""))</f>
        <v/>
      </c>
      <c r="K4827" s="2" t="str">
        <f>IF(H4827="","",IFERROR(INDEX(Reff1,MATCH('Buku Besar'!H4827,Akun1,0)),""))</f>
        <v/>
      </c>
      <c r="L4827" s="331" t="str">
        <f>IF(H4827="","",IFERROR(INDEX(Penerimaan1,MATCH('Buku Besar'!H4827,Akun1,0)),""))</f>
        <v/>
      </c>
      <c r="M4827" s="331" t="str">
        <f>IF(H4827="","",IFERROR(INDEX(Pengeluaran1,MATCH('Buku Besar'!H4827,Akun1,0)),""))</f>
        <v/>
      </c>
    </row>
    <row r="4828" spans="1:13" x14ac:dyDescent="0.25">
      <c r="A4828" s="91" t="str">
        <f t="shared" si="150"/>
        <v/>
      </c>
      <c r="B4828" s="330" t="str">
        <f>IF(A4828="","",IFERROR(INDEX(Tanggal,MATCH('Buku Besar'!A4828,Akun,0)),""))</f>
        <v/>
      </c>
      <c r="C4828" s="2" t="str">
        <f>IF(A4828="","",IFERROR(INDEX(Keterangan,MATCH('Buku Besar'!A4828,Akun,0)),""))</f>
        <v/>
      </c>
      <c r="D4828" s="2" t="str">
        <f>IF(A4828="","",IFERROR(INDEX(Reff,MATCH('Buku Besar'!A4828,Akun,0)),""))</f>
        <v/>
      </c>
      <c r="E4828" s="331" t="str">
        <f>IF(A4828="","",IFERROR(INDEX(Penerimaan,MATCH('Buku Besar'!A4828,Akun,0)),""))</f>
        <v/>
      </c>
      <c r="F4828" s="331" t="str">
        <f>IF(A4828="","",IFERROR(INDEX(Pengeluaran,MATCH('Buku Besar'!A4828,Akun,0)),""))</f>
        <v/>
      </c>
      <c r="H4828" s="91" t="str">
        <f t="shared" si="151"/>
        <v/>
      </c>
      <c r="I4828" s="330" t="str">
        <f>IF(H4828="","",IFERROR(INDEX(Tanggal1,MATCH('Buku Besar'!H4828,Akun1,0)),""))</f>
        <v/>
      </c>
      <c r="J4828" s="2" t="str">
        <f>IF(H4828="","",IFERROR(INDEX(Keterangan1,MATCH('Buku Besar'!H4828,Akun1,0)),""))</f>
        <v/>
      </c>
      <c r="K4828" s="2" t="str">
        <f>IF(H4828="","",IFERROR(INDEX(Reff1,MATCH('Buku Besar'!H4828,Akun1,0)),""))</f>
        <v/>
      </c>
      <c r="L4828" s="331" t="str">
        <f>IF(H4828="","",IFERROR(INDEX(Penerimaan1,MATCH('Buku Besar'!H4828,Akun1,0)),""))</f>
        <v/>
      </c>
      <c r="M4828" s="331" t="str">
        <f>IF(H4828="","",IFERROR(INDEX(Pengeluaran1,MATCH('Buku Besar'!H4828,Akun1,0)),""))</f>
        <v/>
      </c>
    </row>
    <row r="4829" spans="1:13" x14ac:dyDescent="0.25">
      <c r="A4829" s="91" t="str">
        <f t="shared" si="150"/>
        <v/>
      </c>
      <c r="B4829" s="330" t="str">
        <f>IF(A4829="","",IFERROR(INDEX(Tanggal,MATCH('Buku Besar'!A4829,Akun,0)),""))</f>
        <v/>
      </c>
      <c r="C4829" s="2" t="str">
        <f>IF(A4829="","",IFERROR(INDEX(Keterangan,MATCH('Buku Besar'!A4829,Akun,0)),""))</f>
        <v/>
      </c>
      <c r="D4829" s="2" t="str">
        <f>IF(A4829="","",IFERROR(INDEX(Reff,MATCH('Buku Besar'!A4829,Akun,0)),""))</f>
        <v/>
      </c>
      <c r="E4829" s="331" t="str">
        <f>IF(A4829="","",IFERROR(INDEX(Penerimaan,MATCH('Buku Besar'!A4829,Akun,0)),""))</f>
        <v/>
      </c>
      <c r="F4829" s="331" t="str">
        <f>IF(A4829="","",IFERROR(INDEX(Pengeluaran,MATCH('Buku Besar'!A4829,Akun,0)),""))</f>
        <v/>
      </c>
      <c r="H4829" s="91" t="str">
        <f t="shared" si="151"/>
        <v/>
      </c>
      <c r="I4829" s="330" t="str">
        <f>IF(H4829="","",IFERROR(INDEX(Tanggal1,MATCH('Buku Besar'!H4829,Akun1,0)),""))</f>
        <v/>
      </c>
      <c r="J4829" s="2" t="str">
        <f>IF(H4829="","",IFERROR(INDEX(Keterangan1,MATCH('Buku Besar'!H4829,Akun1,0)),""))</f>
        <v/>
      </c>
      <c r="K4829" s="2" t="str">
        <f>IF(H4829="","",IFERROR(INDEX(Reff1,MATCH('Buku Besar'!H4829,Akun1,0)),""))</f>
        <v/>
      </c>
      <c r="L4829" s="331" t="str">
        <f>IF(H4829="","",IFERROR(INDEX(Penerimaan1,MATCH('Buku Besar'!H4829,Akun1,0)),""))</f>
        <v/>
      </c>
      <c r="M4829" s="331" t="str">
        <f>IF(H4829="","",IFERROR(INDEX(Pengeluaran1,MATCH('Buku Besar'!H4829,Akun1,0)),""))</f>
        <v/>
      </c>
    </row>
    <row r="4830" spans="1:13" x14ac:dyDescent="0.25">
      <c r="A4830" s="91" t="str">
        <f t="shared" si="150"/>
        <v/>
      </c>
      <c r="B4830" s="330" t="str">
        <f>IF(A4830="","",IFERROR(INDEX(Tanggal,MATCH('Buku Besar'!A4830,Akun,0)),""))</f>
        <v/>
      </c>
      <c r="C4830" s="2" t="str">
        <f>IF(A4830="","",IFERROR(INDEX(Keterangan,MATCH('Buku Besar'!A4830,Akun,0)),""))</f>
        <v/>
      </c>
      <c r="D4830" s="2" t="str">
        <f>IF(A4830="","",IFERROR(INDEX(Reff,MATCH('Buku Besar'!A4830,Akun,0)),""))</f>
        <v/>
      </c>
      <c r="E4830" s="331" t="str">
        <f>IF(A4830="","",IFERROR(INDEX(Penerimaan,MATCH('Buku Besar'!A4830,Akun,0)),""))</f>
        <v/>
      </c>
      <c r="F4830" s="331" t="str">
        <f>IF(A4830="","",IFERROR(INDEX(Pengeluaran,MATCH('Buku Besar'!A4830,Akun,0)),""))</f>
        <v/>
      </c>
      <c r="H4830" s="91" t="str">
        <f t="shared" si="151"/>
        <v/>
      </c>
      <c r="I4830" s="330" t="str">
        <f>IF(H4830="","",IFERROR(INDEX(Tanggal1,MATCH('Buku Besar'!H4830,Akun1,0)),""))</f>
        <v/>
      </c>
      <c r="J4830" s="2" t="str">
        <f>IF(H4830="","",IFERROR(INDEX(Keterangan1,MATCH('Buku Besar'!H4830,Akun1,0)),""))</f>
        <v/>
      </c>
      <c r="K4830" s="2" t="str">
        <f>IF(H4830="","",IFERROR(INDEX(Reff1,MATCH('Buku Besar'!H4830,Akun1,0)),""))</f>
        <v/>
      </c>
      <c r="L4830" s="331" t="str">
        <f>IF(H4830="","",IFERROR(INDEX(Penerimaan1,MATCH('Buku Besar'!H4830,Akun1,0)),""))</f>
        <v/>
      </c>
      <c r="M4830" s="331" t="str">
        <f>IF(H4830="","",IFERROR(INDEX(Pengeluaran1,MATCH('Buku Besar'!H4830,Akun1,0)),""))</f>
        <v/>
      </c>
    </row>
    <row r="4831" spans="1:13" x14ac:dyDescent="0.25">
      <c r="A4831" s="91" t="str">
        <f t="shared" si="150"/>
        <v/>
      </c>
      <c r="B4831" s="330" t="str">
        <f>IF(A4831="","",IFERROR(INDEX(Tanggal,MATCH('Buku Besar'!A4831,Akun,0)),""))</f>
        <v/>
      </c>
      <c r="C4831" s="2" t="str">
        <f>IF(A4831="","",IFERROR(INDEX(Keterangan,MATCH('Buku Besar'!A4831,Akun,0)),""))</f>
        <v/>
      </c>
      <c r="D4831" s="2" t="str">
        <f>IF(A4831="","",IFERROR(INDEX(Reff,MATCH('Buku Besar'!A4831,Akun,0)),""))</f>
        <v/>
      </c>
      <c r="E4831" s="331" t="str">
        <f>IF(A4831="","",IFERROR(INDEX(Penerimaan,MATCH('Buku Besar'!A4831,Akun,0)),""))</f>
        <v/>
      </c>
      <c r="F4831" s="331" t="str">
        <f>IF(A4831="","",IFERROR(INDEX(Pengeluaran,MATCH('Buku Besar'!A4831,Akun,0)),""))</f>
        <v/>
      </c>
      <c r="H4831" s="91" t="str">
        <f t="shared" si="151"/>
        <v/>
      </c>
      <c r="I4831" s="330" t="str">
        <f>IF(H4831="","",IFERROR(INDEX(Tanggal1,MATCH('Buku Besar'!H4831,Akun1,0)),""))</f>
        <v/>
      </c>
      <c r="J4831" s="2" t="str">
        <f>IF(H4831="","",IFERROR(INDEX(Keterangan1,MATCH('Buku Besar'!H4831,Akun1,0)),""))</f>
        <v/>
      </c>
      <c r="K4831" s="2" t="str">
        <f>IF(H4831="","",IFERROR(INDEX(Reff1,MATCH('Buku Besar'!H4831,Akun1,0)),""))</f>
        <v/>
      </c>
      <c r="L4831" s="331" t="str">
        <f>IF(H4831="","",IFERROR(INDEX(Penerimaan1,MATCH('Buku Besar'!H4831,Akun1,0)),""))</f>
        <v/>
      </c>
      <c r="M4831" s="331" t="str">
        <f>IF(H4831="","",IFERROR(INDEX(Pengeluaran1,MATCH('Buku Besar'!H4831,Akun1,0)),""))</f>
        <v/>
      </c>
    </row>
    <row r="4832" spans="1:13" x14ac:dyDescent="0.25">
      <c r="A4832" s="91" t="str">
        <f t="shared" si="150"/>
        <v/>
      </c>
      <c r="B4832" s="330" t="str">
        <f>IF(A4832="","",IFERROR(INDEX(Tanggal,MATCH('Buku Besar'!A4832,Akun,0)),""))</f>
        <v/>
      </c>
      <c r="C4832" s="2" t="str">
        <f>IF(A4832="","",IFERROR(INDEX(Keterangan,MATCH('Buku Besar'!A4832,Akun,0)),""))</f>
        <v/>
      </c>
      <c r="D4832" s="2" t="str">
        <f>IF(A4832="","",IFERROR(INDEX(Reff,MATCH('Buku Besar'!A4832,Akun,0)),""))</f>
        <v/>
      </c>
      <c r="E4832" s="331" t="str">
        <f>IF(A4832="","",IFERROR(INDEX(Penerimaan,MATCH('Buku Besar'!A4832,Akun,0)),""))</f>
        <v/>
      </c>
      <c r="F4832" s="331" t="str">
        <f>IF(A4832="","",IFERROR(INDEX(Pengeluaran,MATCH('Buku Besar'!A4832,Akun,0)),""))</f>
        <v/>
      </c>
      <c r="H4832" s="91" t="str">
        <f t="shared" si="151"/>
        <v/>
      </c>
      <c r="I4832" s="330" t="str">
        <f>IF(H4832="","",IFERROR(INDEX(Tanggal1,MATCH('Buku Besar'!H4832,Akun1,0)),""))</f>
        <v/>
      </c>
      <c r="J4832" s="2" t="str">
        <f>IF(H4832="","",IFERROR(INDEX(Keterangan1,MATCH('Buku Besar'!H4832,Akun1,0)),""))</f>
        <v/>
      </c>
      <c r="K4832" s="2" t="str">
        <f>IF(H4832="","",IFERROR(INDEX(Reff1,MATCH('Buku Besar'!H4832,Akun1,0)),""))</f>
        <v/>
      </c>
      <c r="L4832" s="331" t="str">
        <f>IF(H4832="","",IFERROR(INDEX(Penerimaan1,MATCH('Buku Besar'!H4832,Akun1,0)),""))</f>
        <v/>
      </c>
      <c r="M4832" s="331" t="str">
        <f>IF(H4832="","",IFERROR(INDEX(Pengeluaran1,MATCH('Buku Besar'!H4832,Akun1,0)),""))</f>
        <v/>
      </c>
    </row>
    <row r="4833" spans="1:13" x14ac:dyDescent="0.25">
      <c r="A4833" s="91" t="str">
        <f t="shared" si="150"/>
        <v/>
      </c>
      <c r="B4833" s="330" t="str">
        <f>IF(A4833="","",IFERROR(INDEX(Tanggal,MATCH('Buku Besar'!A4833,Akun,0)),""))</f>
        <v/>
      </c>
      <c r="C4833" s="2" t="str">
        <f>IF(A4833="","",IFERROR(INDEX(Keterangan,MATCH('Buku Besar'!A4833,Akun,0)),""))</f>
        <v/>
      </c>
      <c r="D4833" s="2" t="str">
        <f>IF(A4833="","",IFERROR(INDEX(Reff,MATCH('Buku Besar'!A4833,Akun,0)),""))</f>
        <v/>
      </c>
      <c r="E4833" s="331" t="str">
        <f>IF(A4833="","",IFERROR(INDEX(Penerimaan,MATCH('Buku Besar'!A4833,Akun,0)),""))</f>
        <v/>
      </c>
      <c r="F4833" s="331" t="str">
        <f>IF(A4833="","",IFERROR(INDEX(Pengeluaran,MATCH('Buku Besar'!A4833,Akun,0)),""))</f>
        <v/>
      </c>
      <c r="H4833" s="91" t="str">
        <f t="shared" si="151"/>
        <v/>
      </c>
      <c r="I4833" s="330" t="str">
        <f>IF(H4833="","",IFERROR(INDEX(Tanggal1,MATCH('Buku Besar'!H4833,Akun1,0)),""))</f>
        <v/>
      </c>
      <c r="J4833" s="2" t="str">
        <f>IF(H4833="","",IFERROR(INDEX(Keterangan1,MATCH('Buku Besar'!H4833,Akun1,0)),""))</f>
        <v/>
      </c>
      <c r="K4833" s="2" t="str">
        <f>IF(H4833="","",IFERROR(INDEX(Reff1,MATCH('Buku Besar'!H4833,Akun1,0)),""))</f>
        <v/>
      </c>
      <c r="L4833" s="331" t="str">
        <f>IF(H4833="","",IFERROR(INDEX(Penerimaan1,MATCH('Buku Besar'!H4833,Akun1,0)),""))</f>
        <v/>
      </c>
      <c r="M4833" s="331" t="str">
        <f>IF(H4833="","",IFERROR(INDEX(Pengeluaran1,MATCH('Buku Besar'!H4833,Akun1,0)),""))</f>
        <v/>
      </c>
    </row>
    <row r="4834" spans="1:13" x14ac:dyDescent="0.25">
      <c r="A4834" s="91" t="str">
        <f t="shared" si="150"/>
        <v/>
      </c>
      <c r="B4834" s="330" t="str">
        <f>IF(A4834="","",IFERROR(INDEX(Tanggal,MATCH('Buku Besar'!A4834,Akun,0)),""))</f>
        <v/>
      </c>
      <c r="C4834" s="2" t="str">
        <f>IF(A4834="","",IFERROR(INDEX(Keterangan,MATCH('Buku Besar'!A4834,Akun,0)),""))</f>
        <v/>
      </c>
      <c r="D4834" s="2" t="str">
        <f>IF(A4834="","",IFERROR(INDEX(Reff,MATCH('Buku Besar'!A4834,Akun,0)),""))</f>
        <v/>
      </c>
      <c r="E4834" s="331" t="str">
        <f>IF(A4834="","",IFERROR(INDEX(Penerimaan,MATCH('Buku Besar'!A4834,Akun,0)),""))</f>
        <v/>
      </c>
      <c r="F4834" s="331" t="str">
        <f>IF(A4834="","",IFERROR(INDEX(Pengeluaran,MATCH('Buku Besar'!A4834,Akun,0)),""))</f>
        <v/>
      </c>
      <c r="H4834" s="91" t="str">
        <f t="shared" si="151"/>
        <v/>
      </c>
      <c r="I4834" s="330" t="str">
        <f>IF(H4834="","",IFERROR(INDEX(Tanggal1,MATCH('Buku Besar'!H4834,Akun1,0)),""))</f>
        <v/>
      </c>
      <c r="J4834" s="2" t="str">
        <f>IF(H4834="","",IFERROR(INDEX(Keterangan1,MATCH('Buku Besar'!H4834,Akun1,0)),""))</f>
        <v/>
      </c>
      <c r="K4834" s="2" t="str">
        <f>IF(H4834="","",IFERROR(INDEX(Reff1,MATCH('Buku Besar'!H4834,Akun1,0)),""))</f>
        <v/>
      </c>
      <c r="L4834" s="331" t="str">
        <f>IF(H4834="","",IFERROR(INDEX(Penerimaan1,MATCH('Buku Besar'!H4834,Akun1,0)),""))</f>
        <v/>
      </c>
      <c r="M4834" s="331" t="str">
        <f>IF(H4834="","",IFERROR(INDEX(Pengeluaran1,MATCH('Buku Besar'!H4834,Akun1,0)),""))</f>
        <v/>
      </c>
    </row>
    <row r="4835" spans="1:13" x14ac:dyDescent="0.25">
      <c r="A4835" s="91" t="str">
        <f t="shared" si="150"/>
        <v/>
      </c>
      <c r="B4835" s="330" t="str">
        <f>IF(A4835="","",IFERROR(INDEX(Tanggal,MATCH('Buku Besar'!A4835,Akun,0)),""))</f>
        <v/>
      </c>
      <c r="C4835" s="2" t="str">
        <f>IF(A4835="","",IFERROR(INDEX(Keterangan,MATCH('Buku Besar'!A4835,Akun,0)),""))</f>
        <v/>
      </c>
      <c r="D4835" s="2" t="str">
        <f>IF(A4835="","",IFERROR(INDEX(Reff,MATCH('Buku Besar'!A4835,Akun,0)),""))</f>
        <v/>
      </c>
      <c r="E4835" s="331" t="str">
        <f>IF(A4835="","",IFERROR(INDEX(Penerimaan,MATCH('Buku Besar'!A4835,Akun,0)),""))</f>
        <v/>
      </c>
      <c r="F4835" s="331" t="str">
        <f>IF(A4835="","",IFERROR(INDEX(Pengeluaran,MATCH('Buku Besar'!A4835,Akun,0)),""))</f>
        <v/>
      </c>
      <c r="H4835" s="91" t="str">
        <f t="shared" si="151"/>
        <v/>
      </c>
      <c r="I4835" s="330" t="str">
        <f>IF(H4835="","",IFERROR(INDEX(Tanggal1,MATCH('Buku Besar'!H4835,Akun1,0)),""))</f>
        <v/>
      </c>
      <c r="J4835" s="2" t="str">
        <f>IF(H4835="","",IFERROR(INDEX(Keterangan1,MATCH('Buku Besar'!H4835,Akun1,0)),""))</f>
        <v/>
      </c>
      <c r="K4835" s="2" t="str">
        <f>IF(H4835="","",IFERROR(INDEX(Reff1,MATCH('Buku Besar'!H4835,Akun1,0)),""))</f>
        <v/>
      </c>
      <c r="L4835" s="331" t="str">
        <f>IF(H4835="","",IFERROR(INDEX(Penerimaan1,MATCH('Buku Besar'!H4835,Akun1,0)),""))</f>
        <v/>
      </c>
      <c r="M4835" s="331" t="str">
        <f>IF(H4835="","",IFERROR(INDEX(Pengeluaran1,MATCH('Buku Besar'!H4835,Akun1,0)),""))</f>
        <v/>
      </c>
    </row>
    <row r="4836" spans="1:13" x14ac:dyDescent="0.25">
      <c r="A4836" s="91" t="str">
        <f t="shared" si="150"/>
        <v/>
      </c>
      <c r="B4836" s="330" t="str">
        <f>IF(A4836="","",IFERROR(INDEX(Tanggal,MATCH('Buku Besar'!A4836,Akun,0)),""))</f>
        <v/>
      </c>
      <c r="C4836" s="2" t="str">
        <f>IF(A4836="","",IFERROR(INDEX(Keterangan,MATCH('Buku Besar'!A4836,Akun,0)),""))</f>
        <v/>
      </c>
      <c r="D4836" s="2" t="str">
        <f>IF(A4836="","",IFERROR(INDEX(Reff,MATCH('Buku Besar'!A4836,Akun,0)),""))</f>
        <v/>
      </c>
      <c r="E4836" s="331" t="str">
        <f>IF(A4836="","",IFERROR(INDEX(Penerimaan,MATCH('Buku Besar'!A4836,Akun,0)),""))</f>
        <v/>
      </c>
      <c r="F4836" s="331" t="str">
        <f>IF(A4836="","",IFERROR(INDEX(Pengeluaran,MATCH('Buku Besar'!A4836,Akun,0)),""))</f>
        <v/>
      </c>
      <c r="H4836" s="91" t="str">
        <f t="shared" si="151"/>
        <v/>
      </c>
      <c r="I4836" s="330" t="str">
        <f>IF(H4836="","",IFERROR(INDEX(Tanggal1,MATCH('Buku Besar'!H4836,Akun1,0)),""))</f>
        <v/>
      </c>
      <c r="J4836" s="2" t="str">
        <f>IF(H4836="","",IFERROR(INDEX(Keterangan1,MATCH('Buku Besar'!H4836,Akun1,0)),""))</f>
        <v/>
      </c>
      <c r="K4836" s="2" t="str">
        <f>IF(H4836="","",IFERROR(INDEX(Reff1,MATCH('Buku Besar'!H4836,Akun1,0)),""))</f>
        <v/>
      </c>
      <c r="L4836" s="331" t="str">
        <f>IF(H4836="","",IFERROR(INDEX(Penerimaan1,MATCH('Buku Besar'!H4836,Akun1,0)),""))</f>
        <v/>
      </c>
      <c r="M4836" s="331" t="str">
        <f>IF(H4836="","",IFERROR(INDEX(Pengeluaran1,MATCH('Buku Besar'!H4836,Akun1,0)),""))</f>
        <v/>
      </c>
    </row>
    <row r="4837" spans="1:13" x14ac:dyDescent="0.25">
      <c r="A4837" s="91" t="str">
        <f t="shared" si="150"/>
        <v/>
      </c>
      <c r="B4837" s="330" t="str">
        <f>IF(A4837="","",IFERROR(INDEX(Tanggal,MATCH('Buku Besar'!A4837,Akun,0)),""))</f>
        <v/>
      </c>
      <c r="C4837" s="2" t="str">
        <f>IF(A4837="","",IFERROR(INDEX(Keterangan,MATCH('Buku Besar'!A4837,Akun,0)),""))</f>
        <v/>
      </c>
      <c r="D4837" s="2" t="str">
        <f>IF(A4837="","",IFERROR(INDEX(Reff,MATCH('Buku Besar'!A4837,Akun,0)),""))</f>
        <v/>
      </c>
      <c r="E4837" s="331" t="str">
        <f>IF(A4837="","",IFERROR(INDEX(Penerimaan,MATCH('Buku Besar'!A4837,Akun,0)),""))</f>
        <v/>
      </c>
      <c r="F4837" s="331" t="str">
        <f>IF(A4837="","",IFERROR(INDEX(Pengeluaran,MATCH('Buku Besar'!A4837,Akun,0)),""))</f>
        <v/>
      </c>
      <c r="H4837" s="91" t="str">
        <f t="shared" si="151"/>
        <v/>
      </c>
      <c r="I4837" s="330" t="str">
        <f>IF(H4837="","",IFERROR(INDEX(Tanggal1,MATCH('Buku Besar'!H4837,Akun1,0)),""))</f>
        <v/>
      </c>
      <c r="J4837" s="2" t="str">
        <f>IF(H4837="","",IFERROR(INDEX(Keterangan1,MATCH('Buku Besar'!H4837,Akun1,0)),""))</f>
        <v/>
      </c>
      <c r="K4837" s="2" t="str">
        <f>IF(H4837="","",IFERROR(INDEX(Reff1,MATCH('Buku Besar'!H4837,Akun1,0)),""))</f>
        <v/>
      </c>
      <c r="L4837" s="331" t="str">
        <f>IF(H4837="","",IFERROR(INDEX(Penerimaan1,MATCH('Buku Besar'!H4837,Akun1,0)),""))</f>
        <v/>
      </c>
      <c r="M4837" s="331" t="str">
        <f>IF(H4837="","",IFERROR(INDEX(Pengeluaran1,MATCH('Buku Besar'!H4837,Akun1,0)),""))</f>
        <v/>
      </c>
    </row>
    <row r="4838" spans="1:13" x14ac:dyDescent="0.25">
      <c r="A4838" s="91" t="str">
        <f t="shared" si="150"/>
        <v/>
      </c>
      <c r="B4838" s="330" t="str">
        <f>IF(A4838="","",IFERROR(INDEX(Tanggal,MATCH('Buku Besar'!A4838,Akun,0)),""))</f>
        <v/>
      </c>
      <c r="C4838" s="2" t="str">
        <f>IF(A4838="","",IFERROR(INDEX(Keterangan,MATCH('Buku Besar'!A4838,Akun,0)),""))</f>
        <v/>
      </c>
      <c r="D4838" s="2" t="str">
        <f>IF(A4838="","",IFERROR(INDEX(Reff,MATCH('Buku Besar'!A4838,Akun,0)),""))</f>
        <v/>
      </c>
      <c r="E4838" s="331" t="str">
        <f>IF(A4838="","",IFERROR(INDEX(Penerimaan,MATCH('Buku Besar'!A4838,Akun,0)),""))</f>
        <v/>
      </c>
      <c r="F4838" s="331" t="str">
        <f>IF(A4838="","",IFERROR(INDEX(Pengeluaran,MATCH('Buku Besar'!A4838,Akun,0)),""))</f>
        <v/>
      </c>
      <c r="H4838" s="91" t="str">
        <f t="shared" si="151"/>
        <v/>
      </c>
      <c r="I4838" s="330" t="str">
        <f>IF(H4838="","",IFERROR(INDEX(Tanggal1,MATCH('Buku Besar'!H4838,Akun1,0)),""))</f>
        <v/>
      </c>
      <c r="J4838" s="2" t="str">
        <f>IF(H4838="","",IFERROR(INDEX(Keterangan1,MATCH('Buku Besar'!H4838,Akun1,0)),""))</f>
        <v/>
      </c>
      <c r="K4838" s="2" t="str">
        <f>IF(H4838="","",IFERROR(INDEX(Reff1,MATCH('Buku Besar'!H4838,Akun1,0)),""))</f>
        <v/>
      </c>
      <c r="L4838" s="331" t="str">
        <f>IF(H4838="","",IFERROR(INDEX(Penerimaan1,MATCH('Buku Besar'!H4838,Akun1,0)),""))</f>
        <v/>
      </c>
      <c r="M4838" s="331" t="str">
        <f>IF(H4838="","",IFERROR(INDEX(Pengeluaran1,MATCH('Buku Besar'!H4838,Akun1,0)),""))</f>
        <v/>
      </c>
    </row>
    <row r="4839" spans="1:13" x14ac:dyDescent="0.25">
      <c r="A4839" s="91" t="str">
        <f t="shared" si="150"/>
        <v/>
      </c>
      <c r="B4839" s="330" t="str">
        <f>IF(A4839="","",IFERROR(INDEX(Tanggal,MATCH('Buku Besar'!A4839,Akun,0)),""))</f>
        <v/>
      </c>
      <c r="C4839" s="2" t="str">
        <f>IF(A4839="","",IFERROR(INDEX(Keterangan,MATCH('Buku Besar'!A4839,Akun,0)),""))</f>
        <v/>
      </c>
      <c r="D4839" s="2" t="str">
        <f>IF(A4839="","",IFERROR(INDEX(Reff,MATCH('Buku Besar'!A4839,Akun,0)),""))</f>
        <v/>
      </c>
      <c r="E4839" s="331" t="str">
        <f>IF(A4839="","",IFERROR(INDEX(Penerimaan,MATCH('Buku Besar'!A4839,Akun,0)),""))</f>
        <v/>
      </c>
      <c r="F4839" s="331" t="str">
        <f>IF(A4839="","",IFERROR(INDEX(Pengeluaran,MATCH('Buku Besar'!A4839,Akun,0)),""))</f>
        <v/>
      </c>
      <c r="H4839" s="91" t="str">
        <f t="shared" si="151"/>
        <v/>
      </c>
      <c r="I4839" s="330" t="str">
        <f>IF(H4839="","",IFERROR(INDEX(Tanggal1,MATCH('Buku Besar'!H4839,Akun1,0)),""))</f>
        <v/>
      </c>
      <c r="J4839" s="2" t="str">
        <f>IF(H4839="","",IFERROR(INDEX(Keterangan1,MATCH('Buku Besar'!H4839,Akun1,0)),""))</f>
        <v/>
      </c>
      <c r="K4839" s="2" t="str">
        <f>IF(H4839="","",IFERROR(INDEX(Reff1,MATCH('Buku Besar'!H4839,Akun1,0)),""))</f>
        <v/>
      </c>
      <c r="L4839" s="331" t="str">
        <f>IF(H4839="","",IFERROR(INDEX(Penerimaan1,MATCH('Buku Besar'!H4839,Akun1,0)),""))</f>
        <v/>
      </c>
      <c r="M4839" s="331" t="str">
        <f>IF(H4839="","",IFERROR(INDEX(Pengeluaran1,MATCH('Buku Besar'!H4839,Akun1,0)),""))</f>
        <v/>
      </c>
    </row>
    <row r="4840" spans="1:13" x14ac:dyDescent="0.25">
      <c r="A4840" s="91" t="str">
        <f t="shared" si="150"/>
        <v/>
      </c>
      <c r="B4840" s="330" t="str">
        <f>IF(A4840="","",IFERROR(INDEX(Tanggal,MATCH('Buku Besar'!A4840,Akun,0)),""))</f>
        <v/>
      </c>
      <c r="C4840" s="2" t="str">
        <f>IF(A4840="","",IFERROR(INDEX(Keterangan,MATCH('Buku Besar'!A4840,Akun,0)),""))</f>
        <v/>
      </c>
      <c r="D4840" s="2" t="str">
        <f>IF(A4840="","",IFERROR(INDEX(Reff,MATCH('Buku Besar'!A4840,Akun,0)),""))</f>
        <v/>
      </c>
      <c r="E4840" s="331" t="str">
        <f>IF(A4840="","",IFERROR(INDEX(Penerimaan,MATCH('Buku Besar'!A4840,Akun,0)),""))</f>
        <v/>
      </c>
      <c r="F4840" s="331" t="str">
        <f>IF(A4840="","",IFERROR(INDEX(Pengeluaran,MATCH('Buku Besar'!A4840,Akun,0)),""))</f>
        <v/>
      </c>
      <c r="H4840" s="91" t="str">
        <f t="shared" si="151"/>
        <v/>
      </c>
      <c r="I4840" s="330" t="str">
        <f>IF(H4840="","",IFERROR(INDEX(Tanggal1,MATCH('Buku Besar'!H4840,Akun1,0)),""))</f>
        <v/>
      </c>
      <c r="J4840" s="2" t="str">
        <f>IF(H4840="","",IFERROR(INDEX(Keterangan1,MATCH('Buku Besar'!H4840,Akun1,0)),""))</f>
        <v/>
      </c>
      <c r="K4840" s="2" t="str">
        <f>IF(H4840="","",IFERROR(INDEX(Reff1,MATCH('Buku Besar'!H4840,Akun1,0)),""))</f>
        <v/>
      </c>
      <c r="L4840" s="331" t="str">
        <f>IF(H4840="","",IFERROR(INDEX(Penerimaan1,MATCH('Buku Besar'!H4840,Akun1,0)),""))</f>
        <v/>
      </c>
      <c r="M4840" s="331" t="str">
        <f>IF(H4840="","",IFERROR(INDEX(Pengeluaran1,MATCH('Buku Besar'!H4840,Akun1,0)),""))</f>
        <v/>
      </c>
    </row>
    <row r="4841" spans="1:13" x14ac:dyDescent="0.25">
      <c r="A4841" s="91" t="str">
        <f t="shared" si="150"/>
        <v/>
      </c>
      <c r="B4841" s="330" t="str">
        <f>IF(A4841="","",IFERROR(INDEX(Tanggal,MATCH('Buku Besar'!A4841,Akun,0)),""))</f>
        <v/>
      </c>
      <c r="C4841" s="2" t="str">
        <f>IF(A4841="","",IFERROR(INDEX(Keterangan,MATCH('Buku Besar'!A4841,Akun,0)),""))</f>
        <v/>
      </c>
      <c r="D4841" s="2" t="str">
        <f>IF(A4841="","",IFERROR(INDEX(Reff,MATCH('Buku Besar'!A4841,Akun,0)),""))</f>
        <v/>
      </c>
      <c r="E4841" s="331" t="str">
        <f>IF(A4841="","",IFERROR(INDEX(Penerimaan,MATCH('Buku Besar'!A4841,Akun,0)),""))</f>
        <v/>
      </c>
      <c r="F4841" s="331" t="str">
        <f>IF(A4841="","",IFERROR(INDEX(Pengeluaran,MATCH('Buku Besar'!A4841,Akun,0)),""))</f>
        <v/>
      </c>
      <c r="H4841" s="91" t="str">
        <f t="shared" si="151"/>
        <v/>
      </c>
      <c r="I4841" s="330" t="str">
        <f>IF(H4841="","",IFERROR(INDEX(Tanggal1,MATCH('Buku Besar'!H4841,Akun1,0)),""))</f>
        <v/>
      </c>
      <c r="J4841" s="2" t="str">
        <f>IF(H4841="","",IFERROR(INDEX(Keterangan1,MATCH('Buku Besar'!H4841,Akun1,0)),""))</f>
        <v/>
      </c>
      <c r="K4841" s="2" t="str">
        <f>IF(H4841="","",IFERROR(INDEX(Reff1,MATCH('Buku Besar'!H4841,Akun1,0)),""))</f>
        <v/>
      </c>
      <c r="L4841" s="331" t="str">
        <f>IF(H4841="","",IFERROR(INDEX(Penerimaan1,MATCH('Buku Besar'!H4841,Akun1,0)),""))</f>
        <v/>
      </c>
      <c r="M4841" s="331" t="str">
        <f>IF(H4841="","",IFERROR(INDEX(Pengeluaran1,MATCH('Buku Besar'!H4841,Akun1,0)),""))</f>
        <v/>
      </c>
    </row>
    <row r="4842" spans="1:13" x14ac:dyDescent="0.25">
      <c r="A4842" s="91" t="str">
        <f t="shared" si="150"/>
        <v/>
      </c>
      <c r="B4842" s="330" t="str">
        <f>IF(A4842="","",IFERROR(INDEX(Tanggal,MATCH('Buku Besar'!A4842,Akun,0)),""))</f>
        <v/>
      </c>
      <c r="C4842" s="2" t="str">
        <f>IF(A4842="","",IFERROR(INDEX(Keterangan,MATCH('Buku Besar'!A4842,Akun,0)),""))</f>
        <v/>
      </c>
      <c r="D4842" s="2" t="str">
        <f>IF(A4842="","",IFERROR(INDEX(Reff,MATCH('Buku Besar'!A4842,Akun,0)),""))</f>
        <v/>
      </c>
      <c r="E4842" s="331" t="str">
        <f>IF(A4842="","",IFERROR(INDEX(Penerimaan,MATCH('Buku Besar'!A4842,Akun,0)),""))</f>
        <v/>
      </c>
      <c r="F4842" s="331" t="str">
        <f>IF(A4842="","",IFERROR(INDEX(Pengeluaran,MATCH('Buku Besar'!A4842,Akun,0)),""))</f>
        <v/>
      </c>
      <c r="H4842" s="91" t="str">
        <f t="shared" si="151"/>
        <v/>
      </c>
      <c r="I4842" s="330" t="str">
        <f>IF(H4842="","",IFERROR(INDEX(Tanggal1,MATCH('Buku Besar'!H4842,Akun1,0)),""))</f>
        <v/>
      </c>
      <c r="J4842" s="2" t="str">
        <f>IF(H4842="","",IFERROR(INDEX(Keterangan1,MATCH('Buku Besar'!H4842,Akun1,0)),""))</f>
        <v/>
      </c>
      <c r="K4842" s="2" t="str">
        <f>IF(H4842="","",IFERROR(INDEX(Reff1,MATCH('Buku Besar'!H4842,Akun1,0)),""))</f>
        <v/>
      </c>
      <c r="L4842" s="331" t="str">
        <f>IF(H4842="","",IFERROR(INDEX(Penerimaan1,MATCH('Buku Besar'!H4842,Akun1,0)),""))</f>
        <v/>
      </c>
      <c r="M4842" s="331" t="str">
        <f>IF(H4842="","",IFERROR(INDEX(Pengeluaran1,MATCH('Buku Besar'!H4842,Akun1,0)),""))</f>
        <v/>
      </c>
    </row>
    <row r="4843" spans="1:13" x14ac:dyDescent="0.25">
      <c r="A4843" s="91" t="str">
        <f t="shared" si="150"/>
        <v/>
      </c>
      <c r="B4843" s="330" t="str">
        <f>IF(A4843="","",IFERROR(INDEX(Tanggal,MATCH('Buku Besar'!A4843,Akun,0)),""))</f>
        <v/>
      </c>
      <c r="C4843" s="2" t="str">
        <f>IF(A4843="","",IFERROR(INDEX(Keterangan,MATCH('Buku Besar'!A4843,Akun,0)),""))</f>
        <v/>
      </c>
      <c r="D4843" s="2" t="str">
        <f>IF(A4843="","",IFERROR(INDEX(Reff,MATCH('Buku Besar'!A4843,Akun,0)),""))</f>
        <v/>
      </c>
      <c r="E4843" s="331" t="str">
        <f>IF(A4843="","",IFERROR(INDEX(Penerimaan,MATCH('Buku Besar'!A4843,Akun,0)),""))</f>
        <v/>
      </c>
      <c r="F4843" s="331" t="str">
        <f>IF(A4843="","",IFERROR(INDEX(Pengeluaran,MATCH('Buku Besar'!A4843,Akun,0)),""))</f>
        <v/>
      </c>
      <c r="H4843" s="91" t="str">
        <f t="shared" si="151"/>
        <v/>
      </c>
      <c r="I4843" s="330" t="str">
        <f>IF(H4843="","",IFERROR(INDEX(Tanggal1,MATCH('Buku Besar'!H4843,Akun1,0)),""))</f>
        <v/>
      </c>
      <c r="J4843" s="2" t="str">
        <f>IF(H4843="","",IFERROR(INDEX(Keterangan1,MATCH('Buku Besar'!H4843,Akun1,0)),""))</f>
        <v/>
      </c>
      <c r="K4843" s="2" t="str">
        <f>IF(H4843="","",IFERROR(INDEX(Reff1,MATCH('Buku Besar'!H4843,Akun1,0)),""))</f>
        <v/>
      </c>
      <c r="L4843" s="331" t="str">
        <f>IF(H4843="","",IFERROR(INDEX(Penerimaan1,MATCH('Buku Besar'!H4843,Akun1,0)),""))</f>
        <v/>
      </c>
      <c r="M4843" s="331" t="str">
        <f>IF(H4843="","",IFERROR(INDEX(Pengeluaran1,MATCH('Buku Besar'!H4843,Akun1,0)),""))</f>
        <v/>
      </c>
    </row>
    <row r="4844" spans="1:13" x14ac:dyDescent="0.25">
      <c r="A4844" s="91" t="str">
        <f t="shared" si="150"/>
        <v/>
      </c>
      <c r="B4844" s="330" t="str">
        <f>IF(A4844="","",IFERROR(INDEX(Tanggal,MATCH('Buku Besar'!A4844,Akun,0)),""))</f>
        <v/>
      </c>
      <c r="C4844" s="2" t="str">
        <f>IF(A4844="","",IFERROR(INDEX(Keterangan,MATCH('Buku Besar'!A4844,Akun,0)),""))</f>
        <v/>
      </c>
      <c r="D4844" s="2" t="str">
        <f>IF(A4844="","",IFERROR(INDEX(Reff,MATCH('Buku Besar'!A4844,Akun,0)),""))</f>
        <v/>
      </c>
      <c r="E4844" s="331" t="str">
        <f>IF(A4844="","",IFERROR(INDEX(Penerimaan,MATCH('Buku Besar'!A4844,Akun,0)),""))</f>
        <v/>
      </c>
      <c r="F4844" s="331" t="str">
        <f>IF(A4844="","",IFERROR(INDEX(Pengeluaran,MATCH('Buku Besar'!A4844,Akun,0)),""))</f>
        <v/>
      </c>
      <c r="H4844" s="91" t="str">
        <f t="shared" si="151"/>
        <v/>
      </c>
      <c r="I4844" s="330" t="str">
        <f>IF(H4844="","",IFERROR(INDEX(Tanggal1,MATCH('Buku Besar'!H4844,Akun1,0)),""))</f>
        <v/>
      </c>
      <c r="J4844" s="2" t="str">
        <f>IF(H4844="","",IFERROR(INDEX(Keterangan1,MATCH('Buku Besar'!H4844,Akun1,0)),""))</f>
        <v/>
      </c>
      <c r="K4844" s="2" t="str">
        <f>IF(H4844="","",IFERROR(INDEX(Reff1,MATCH('Buku Besar'!H4844,Akun1,0)),""))</f>
        <v/>
      </c>
      <c r="L4844" s="331" t="str">
        <f>IF(H4844="","",IFERROR(INDEX(Penerimaan1,MATCH('Buku Besar'!H4844,Akun1,0)),""))</f>
        <v/>
      </c>
      <c r="M4844" s="331" t="str">
        <f>IF(H4844="","",IFERROR(INDEX(Pengeluaran1,MATCH('Buku Besar'!H4844,Akun1,0)),""))</f>
        <v/>
      </c>
    </row>
    <row r="4845" spans="1:13" x14ac:dyDescent="0.25">
      <c r="A4845" s="91" t="str">
        <f t="shared" si="150"/>
        <v/>
      </c>
      <c r="B4845" s="330" t="str">
        <f>IF(A4845="","",IFERROR(INDEX(Tanggal,MATCH('Buku Besar'!A4845,Akun,0)),""))</f>
        <v/>
      </c>
      <c r="C4845" s="2" t="str">
        <f>IF(A4845="","",IFERROR(INDEX(Keterangan,MATCH('Buku Besar'!A4845,Akun,0)),""))</f>
        <v/>
      </c>
      <c r="D4845" s="2" t="str">
        <f>IF(A4845="","",IFERROR(INDEX(Reff,MATCH('Buku Besar'!A4845,Akun,0)),""))</f>
        <v/>
      </c>
      <c r="E4845" s="331" t="str">
        <f>IF(A4845="","",IFERROR(INDEX(Penerimaan,MATCH('Buku Besar'!A4845,Akun,0)),""))</f>
        <v/>
      </c>
      <c r="F4845" s="331" t="str">
        <f>IF(A4845="","",IFERROR(INDEX(Pengeluaran,MATCH('Buku Besar'!A4845,Akun,0)),""))</f>
        <v/>
      </c>
      <c r="H4845" s="91" t="str">
        <f t="shared" si="151"/>
        <v/>
      </c>
      <c r="I4845" s="330" t="str">
        <f>IF(H4845="","",IFERROR(INDEX(Tanggal1,MATCH('Buku Besar'!H4845,Akun1,0)),""))</f>
        <v/>
      </c>
      <c r="J4845" s="2" t="str">
        <f>IF(H4845="","",IFERROR(INDEX(Keterangan1,MATCH('Buku Besar'!H4845,Akun1,0)),""))</f>
        <v/>
      </c>
      <c r="K4845" s="2" t="str">
        <f>IF(H4845="","",IFERROR(INDEX(Reff1,MATCH('Buku Besar'!H4845,Akun1,0)),""))</f>
        <v/>
      </c>
      <c r="L4845" s="331" t="str">
        <f>IF(H4845="","",IFERROR(INDEX(Penerimaan1,MATCH('Buku Besar'!H4845,Akun1,0)),""))</f>
        <v/>
      </c>
      <c r="M4845" s="331" t="str">
        <f>IF(H4845="","",IFERROR(INDEX(Pengeluaran1,MATCH('Buku Besar'!H4845,Akun1,0)),""))</f>
        <v/>
      </c>
    </row>
    <row r="4846" spans="1:13" x14ac:dyDescent="0.25">
      <c r="A4846" s="91" t="str">
        <f t="shared" si="150"/>
        <v/>
      </c>
      <c r="B4846" s="330" t="str">
        <f>IF(A4846="","",IFERROR(INDEX(Tanggal,MATCH('Buku Besar'!A4846,Akun,0)),""))</f>
        <v/>
      </c>
      <c r="C4846" s="2" t="str">
        <f>IF(A4846="","",IFERROR(INDEX(Keterangan,MATCH('Buku Besar'!A4846,Akun,0)),""))</f>
        <v/>
      </c>
      <c r="D4846" s="2" t="str">
        <f>IF(A4846="","",IFERROR(INDEX(Reff,MATCH('Buku Besar'!A4846,Akun,0)),""))</f>
        <v/>
      </c>
      <c r="E4846" s="331" t="str">
        <f>IF(A4846="","",IFERROR(INDEX(Penerimaan,MATCH('Buku Besar'!A4846,Akun,0)),""))</f>
        <v/>
      </c>
      <c r="F4846" s="331" t="str">
        <f>IF(A4846="","",IFERROR(INDEX(Pengeluaran,MATCH('Buku Besar'!A4846,Akun,0)),""))</f>
        <v/>
      </c>
      <c r="H4846" s="91" t="str">
        <f t="shared" si="151"/>
        <v/>
      </c>
      <c r="I4846" s="330" t="str">
        <f>IF(H4846="","",IFERROR(INDEX(Tanggal1,MATCH('Buku Besar'!H4846,Akun1,0)),""))</f>
        <v/>
      </c>
      <c r="J4846" s="2" t="str">
        <f>IF(H4846="","",IFERROR(INDEX(Keterangan1,MATCH('Buku Besar'!H4846,Akun1,0)),""))</f>
        <v/>
      </c>
      <c r="K4846" s="2" t="str">
        <f>IF(H4846="","",IFERROR(INDEX(Reff1,MATCH('Buku Besar'!H4846,Akun1,0)),""))</f>
        <v/>
      </c>
      <c r="L4846" s="331" t="str">
        <f>IF(H4846="","",IFERROR(INDEX(Penerimaan1,MATCH('Buku Besar'!H4846,Akun1,0)),""))</f>
        <v/>
      </c>
      <c r="M4846" s="331" t="str">
        <f>IF(H4846="","",IFERROR(INDEX(Pengeluaran1,MATCH('Buku Besar'!H4846,Akun1,0)),""))</f>
        <v/>
      </c>
    </row>
    <row r="4847" spans="1:13" x14ac:dyDescent="0.25">
      <c r="A4847" s="91" t="str">
        <f t="shared" si="150"/>
        <v/>
      </c>
      <c r="B4847" s="330" t="str">
        <f>IF(A4847="","",IFERROR(INDEX(Tanggal,MATCH('Buku Besar'!A4847,Akun,0)),""))</f>
        <v/>
      </c>
      <c r="C4847" s="2" t="str">
        <f>IF(A4847="","",IFERROR(INDEX(Keterangan,MATCH('Buku Besar'!A4847,Akun,0)),""))</f>
        <v/>
      </c>
      <c r="D4847" s="2" t="str">
        <f>IF(A4847="","",IFERROR(INDEX(Reff,MATCH('Buku Besar'!A4847,Akun,0)),""))</f>
        <v/>
      </c>
      <c r="E4847" s="331" t="str">
        <f>IF(A4847="","",IFERROR(INDEX(Penerimaan,MATCH('Buku Besar'!A4847,Akun,0)),""))</f>
        <v/>
      </c>
      <c r="F4847" s="331" t="str">
        <f>IF(A4847="","",IFERROR(INDEX(Pengeluaran,MATCH('Buku Besar'!A4847,Akun,0)),""))</f>
        <v/>
      </c>
      <c r="H4847" s="91" t="str">
        <f t="shared" si="151"/>
        <v/>
      </c>
      <c r="I4847" s="330" t="str">
        <f>IF(H4847="","",IFERROR(INDEX(Tanggal1,MATCH('Buku Besar'!H4847,Akun1,0)),""))</f>
        <v/>
      </c>
      <c r="J4847" s="2" t="str">
        <f>IF(H4847="","",IFERROR(INDEX(Keterangan1,MATCH('Buku Besar'!H4847,Akun1,0)),""))</f>
        <v/>
      </c>
      <c r="K4847" s="2" t="str">
        <f>IF(H4847="","",IFERROR(INDEX(Reff1,MATCH('Buku Besar'!H4847,Akun1,0)),""))</f>
        <v/>
      </c>
      <c r="L4847" s="331" t="str">
        <f>IF(H4847="","",IFERROR(INDEX(Penerimaan1,MATCH('Buku Besar'!H4847,Akun1,0)),""))</f>
        <v/>
      </c>
      <c r="M4847" s="331" t="str">
        <f>IF(H4847="","",IFERROR(INDEX(Pengeluaran1,MATCH('Buku Besar'!H4847,Akun1,0)),""))</f>
        <v/>
      </c>
    </row>
    <row r="4848" spans="1:13" x14ac:dyDescent="0.25">
      <c r="A4848" s="91" t="str">
        <f t="shared" si="150"/>
        <v/>
      </c>
      <c r="B4848" s="330" t="str">
        <f>IF(A4848="","",IFERROR(INDEX(Tanggal,MATCH('Buku Besar'!A4848,Akun,0)),""))</f>
        <v/>
      </c>
      <c r="C4848" s="2" t="str">
        <f>IF(A4848="","",IFERROR(INDEX(Keterangan,MATCH('Buku Besar'!A4848,Akun,0)),""))</f>
        <v/>
      </c>
      <c r="D4848" s="2" t="str">
        <f>IF(A4848="","",IFERROR(INDEX(Reff,MATCH('Buku Besar'!A4848,Akun,0)),""))</f>
        <v/>
      </c>
      <c r="E4848" s="331" t="str">
        <f>IF(A4848="","",IFERROR(INDEX(Penerimaan,MATCH('Buku Besar'!A4848,Akun,0)),""))</f>
        <v/>
      </c>
      <c r="F4848" s="331" t="str">
        <f>IF(A4848="","",IFERROR(INDEX(Pengeluaran,MATCH('Buku Besar'!A4848,Akun,0)),""))</f>
        <v/>
      </c>
      <c r="H4848" s="91" t="str">
        <f t="shared" si="151"/>
        <v/>
      </c>
      <c r="I4848" s="330" t="str">
        <f>IF(H4848="","",IFERROR(INDEX(Tanggal1,MATCH('Buku Besar'!H4848,Akun1,0)),""))</f>
        <v/>
      </c>
      <c r="J4848" s="2" t="str">
        <f>IF(H4848="","",IFERROR(INDEX(Keterangan1,MATCH('Buku Besar'!H4848,Akun1,0)),""))</f>
        <v/>
      </c>
      <c r="K4848" s="2" t="str">
        <f>IF(H4848="","",IFERROR(INDEX(Reff1,MATCH('Buku Besar'!H4848,Akun1,0)),""))</f>
        <v/>
      </c>
      <c r="L4848" s="331" t="str">
        <f>IF(H4848="","",IFERROR(INDEX(Penerimaan1,MATCH('Buku Besar'!H4848,Akun1,0)),""))</f>
        <v/>
      </c>
      <c r="M4848" s="331" t="str">
        <f>IF(H4848="","",IFERROR(INDEX(Pengeluaran1,MATCH('Buku Besar'!H4848,Akun1,0)),""))</f>
        <v/>
      </c>
    </row>
    <row r="4849" spans="1:13" x14ac:dyDescent="0.25">
      <c r="A4849" s="91" t="str">
        <f t="shared" si="150"/>
        <v/>
      </c>
      <c r="B4849" s="330" t="str">
        <f>IF(A4849="","",IFERROR(INDEX(Tanggal,MATCH('Buku Besar'!A4849,Akun,0)),""))</f>
        <v/>
      </c>
      <c r="C4849" s="2" t="str">
        <f>IF(A4849="","",IFERROR(INDEX(Keterangan,MATCH('Buku Besar'!A4849,Akun,0)),""))</f>
        <v/>
      </c>
      <c r="D4849" s="2" t="str">
        <f>IF(A4849="","",IFERROR(INDEX(Reff,MATCH('Buku Besar'!A4849,Akun,0)),""))</f>
        <v/>
      </c>
      <c r="E4849" s="331" t="str">
        <f>IF(A4849="","",IFERROR(INDEX(Penerimaan,MATCH('Buku Besar'!A4849,Akun,0)),""))</f>
        <v/>
      </c>
      <c r="F4849" s="331" t="str">
        <f>IF(A4849="","",IFERROR(INDEX(Pengeluaran,MATCH('Buku Besar'!A4849,Akun,0)),""))</f>
        <v/>
      </c>
      <c r="H4849" s="91" t="str">
        <f t="shared" si="151"/>
        <v/>
      </c>
      <c r="I4849" s="330" t="str">
        <f>IF(H4849="","",IFERROR(INDEX(Tanggal1,MATCH('Buku Besar'!H4849,Akun1,0)),""))</f>
        <v/>
      </c>
      <c r="J4849" s="2" t="str">
        <f>IF(H4849="","",IFERROR(INDEX(Keterangan1,MATCH('Buku Besar'!H4849,Akun1,0)),""))</f>
        <v/>
      </c>
      <c r="K4849" s="2" t="str">
        <f>IF(H4849="","",IFERROR(INDEX(Reff1,MATCH('Buku Besar'!H4849,Akun1,0)),""))</f>
        <v/>
      </c>
      <c r="L4849" s="331" t="str">
        <f>IF(H4849="","",IFERROR(INDEX(Penerimaan1,MATCH('Buku Besar'!H4849,Akun1,0)),""))</f>
        <v/>
      </c>
      <c r="M4849" s="331" t="str">
        <f>IF(H4849="","",IFERROR(INDEX(Pengeluaran1,MATCH('Buku Besar'!H4849,Akun1,0)),""))</f>
        <v/>
      </c>
    </row>
    <row r="4850" spans="1:13" x14ac:dyDescent="0.25">
      <c r="A4850" s="91" t="str">
        <f t="shared" si="150"/>
        <v/>
      </c>
      <c r="B4850" s="330" t="str">
        <f>IF(A4850="","",IFERROR(INDEX(Tanggal,MATCH('Buku Besar'!A4850,Akun,0)),""))</f>
        <v/>
      </c>
      <c r="C4850" s="2" t="str">
        <f>IF(A4850="","",IFERROR(INDEX(Keterangan,MATCH('Buku Besar'!A4850,Akun,0)),""))</f>
        <v/>
      </c>
      <c r="D4850" s="2" t="str">
        <f>IF(A4850="","",IFERROR(INDEX(Reff,MATCH('Buku Besar'!A4850,Akun,0)),""))</f>
        <v/>
      </c>
      <c r="E4850" s="331" t="str">
        <f>IF(A4850="","",IFERROR(INDEX(Penerimaan,MATCH('Buku Besar'!A4850,Akun,0)),""))</f>
        <v/>
      </c>
      <c r="F4850" s="331" t="str">
        <f>IF(A4850="","",IFERROR(INDEX(Pengeluaran,MATCH('Buku Besar'!A4850,Akun,0)),""))</f>
        <v/>
      </c>
      <c r="H4850" s="91" t="str">
        <f t="shared" si="151"/>
        <v/>
      </c>
      <c r="I4850" s="330" t="str">
        <f>IF(H4850="","",IFERROR(INDEX(Tanggal1,MATCH('Buku Besar'!H4850,Akun1,0)),""))</f>
        <v/>
      </c>
      <c r="J4850" s="2" t="str">
        <f>IF(H4850="","",IFERROR(INDEX(Keterangan1,MATCH('Buku Besar'!H4850,Akun1,0)),""))</f>
        <v/>
      </c>
      <c r="K4850" s="2" t="str">
        <f>IF(H4850="","",IFERROR(INDEX(Reff1,MATCH('Buku Besar'!H4850,Akun1,0)),""))</f>
        <v/>
      </c>
      <c r="L4850" s="331" t="str">
        <f>IF(H4850="","",IFERROR(INDEX(Penerimaan1,MATCH('Buku Besar'!H4850,Akun1,0)),""))</f>
        <v/>
      </c>
      <c r="M4850" s="331" t="str">
        <f>IF(H4850="","",IFERROR(INDEX(Pengeluaran1,MATCH('Buku Besar'!H4850,Akun1,0)),""))</f>
        <v/>
      </c>
    </row>
    <row r="4851" spans="1:13" x14ac:dyDescent="0.25">
      <c r="A4851" s="91" t="str">
        <f t="shared" si="150"/>
        <v/>
      </c>
      <c r="B4851" s="330" t="str">
        <f>IF(A4851="","",IFERROR(INDEX(Tanggal,MATCH('Buku Besar'!A4851,Akun,0)),""))</f>
        <v/>
      </c>
      <c r="C4851" s="2" t="str">
        <f>IF(A4851="","",IFERROR(INDEX(Keterangan,MATCH('Buku Besar'!A4851,Akun,0)),""))</f>
        <v/>
      </c>
      <c r="D4851" s="2" t="str">
        <f>IF(A4851="","",IFERROR(INDEX(Reff,MATCH('Buku Besar'!A4851,Akun,0)),""))</f>
        <v/>
      </c>
      <c r="E4851" s="331" t="str">
        <f>IF(A4851="","",IFERROR(INDEX(Penerimaan,MATCH('Buku Besar'!A4851,Akun,0)),""))</f>
        <v/>
      </c>
      <c r="F4851" s="331" t="str">
        <f>IF(A4851="","",IFERROR(INDEX(Pengeluaran,MATCH('Buku Besar'!A4851,Akun,0)),""))</f>
        <v/>
      </c>
      <c r="H4851" s="91" t="str">
        <f t="shared" si="151"/>
        <v/>
      </c>
      <c r="I4851" s="330" t="str">
        <f>IF(H4851="","",IFERROR(INDEX(Tanggal1,MATCH('Buku Besar'!H4851,Akun1,0)),""))</f>
        <v/>
      </c>
      <c r="J4851" s="2" t="str">
        <f>IF(H4851="","",IFERROR(INDEX(Keterangan1,MATCH('Buku Besar'!H4851,Akun1,0)),""))</f>
        <v/>
      </c>
      <c r="K4851" s="2" t="str">
        <f>IF(H4851="","",IFERROR(INDEX(Reff1,MATCH('Buku Besar'!H4851,Akun1,0)),""))</f>
        <v/>
      </c>
      <c r="L4851" s="331" t="str">
        <f>IF(H4851="","",IFERROR(INDEX(Penerimaan1,MATCH('Buku Besar'!H4851,Akun1,0)),""))</f>
        <v/>
      </c>
      <c r="M4851" s="331" t="str">
        <f>IF(H4851="","",IFERROR(INDEX(Pengeluaran1,MATCH('Buku Besar'!H4851,Akun1,0)),""))</f>
        <v/>
      </c>
    </row>
    <row r="4852" spans="1:13" x14ac:dyDescent="0.25">
      <c r="A4852" s="91" t="str">
        <f t="shared" si="150"/>
        <v/>
      </c>
      <c r="B4852" s="330" t="str">
        <f>IF(A4852="","",IFERROR(INDEX(Tanggal,MATCH('Buku Besar'!A4852,Akun,0)),""))</f>
        <v/>
      </c>
      <c r="C4852" s="2" t="str">
        <f>IF(A4852="","",IFERROR(INDEX(Keterangan,MATCH('Buku Besar'!A4852,Akun,0)),""))</f>
        <v/>
      </c>
      <c r="D4852" s="2" t="str">
        <f>IF(A4852="","",IFERROR(INDEX(Reff,MATCH('Buku Besar'!A4852,Akun,0)),""))</f>
        <v/>
      </c>
      <c r="E4852" s="331" t="str">
        <f>IF(A4852="","",IFERROR(INDEX(Penerimaan,MATCH('Buku Besar'!A4852,Akun,0)),""))</f>
        <v/>
      </c>
      <c r="F4852" s="331" t="str">
        <f>IF(A4852="","",IFERROR(INDEX(Pengeluaran,MATCH('Buku Besar'!A4852,Akun,0)),""))</f>
        <v/>
      </c>
      <c r="H4852" s="91" t="str">
        <f t="shared" si="151"/>
        <v/>
      </c>
      <c r="I4852" s="330" t="str">
        <f>IF(H4852="","",IFERROR(INDEX(Tanggal1,MATCH('Buku Besar'!H4852,Akun1,0)),""))</f>
        <v/>
      </c>
      <c r="J4852" s="2" t="str">
        <f>IF(H4852="","",IFERROR(INDEX(Keterangan1,MATCH('Buku Besar'!H4852,Akun1,0)),""))</f>
        <v/>
      </c>
      <c r="K4852" s="2" t="str">
        <f>IF(H4852="","",IFERROR(INDEX(Reff1,MATCH('Buku Besar'!H4852,Akun1,0)),""))</f>
        <v/>
      </c>
      <c r="L4852" s="331" t="str">
        <f>IF(H4852="","",IFERROR(INDEX(Penerimaan1,MATCH('Buku Besar'!H4852,Akun1,0)),""))</f>
        <v/>
      </c>
      <c r="M4852" s="331" t="str">
        <f>IF(H4852="","",IFERROR(INDEX(Pengeluaran1,MATCH('Buku Besar'!H4852,Akun1,0)),""))</f>
        <v/>
      </c>
    </row>
    <row r="4853" spans="1:13" x14ac:dyDescent="0.25">
      <c r="A4853" s="91" t="str">
        <f t="shared" si="150"/>
        <v/>
      </c>
      <c r="B4853" s="330" t="str">
        <f>IF(A4853="","",IFERROR(INDEX(Tanggal,MATCH('Buku Besar'!A4853,Akun,0)),""))</f>
        <v/>
      </c>
      <c r="C4853" s="2" t="str">
        <f>IF(A4853="","",IFERROR(INDEX(Keterangan,MATCH('Buku Besar'!A4853,Akun,0)),""))</f>
        <v/>
      </c>
      <c r="D4853" s="2" t="str">
        <f>IF(A4853="","",IFERROR(INDEX(Reff,MATCH('Buku Besar'!A4853,Akun,0)),""))</f>
        <v/>
      </c>
      <c r="E4853" s="331" t="str">
        <f>IF(A4853="","",IFERROR(INDEX(Penerimaan,MATCH('Buku Besar'!A4853,Akun,0)),""))</f>
        <v/>
      </c>
      <c r="F4853" s="331" t="str">
        <f>IF(A4853="","",IFERROR(INDEX(Pengeluaran,MATCH('Buku Besar'!A4853,Akun,0)),""))</f>
        <v/>
      </c>
      <c r="H4853" s="91" t="str">
        <f t="shared" si="151"/>
        <v/>
      </c>
      <c r="I4853" s="330" t="str">
        <f>IF(H4853="","",IFERROR(INDEX(Tanggal1,MATCH('Buku Besar'!H4853,Akun1,0)),""))</f>
        <v/>
      </c>
      <c r="J4853" s="2" t="str">
        <f>IF(H4853="","",IFERROR(INDEX(Keterangan1,MATCH('Buku Besar'!H4853,Akun1,0)),""))</f>
        <v/>
      </c>
      <c r="K4853" s="2" t="str">
        <f>IF(H4853="","",IFERROR(INDEX(Reff1,MATCH('Buku Besar'!H4853,Akun1,0)),""))</f>
        <v/>
      </c>
      <c r="L4853" s="331" t="str">
        <f>IF(H4853="","",IFERROR(INDEX(Penerimaan1,MATCH('Buku Besar'!H4853,Akun1,0)),""))</f>
        <v/>
      </c>
      <c r="M4853" s="331" t="str">
        <f>IF(H4853="","",IFERROR(INDEX(Pengeluaran1,MATCH('Buku Besar'!H4853,Akun1,0)),""))</f>
        <v/>
      </c>
    </row>
    <row r="4854" spans="1:13" x14ac:dyDescent="0.25">
      <c r="A4854" s="91" t="str">
        <f t="shared" si="150"/>
        <v/>
      </c>
      <c r="B4854" s="330" t="str">
        <f>IF(A4854="","",IFERROR(INDEX(Tanggal,MATCH('Buku Besar'!A4854,Akun,0)),""))</f>
        <v/>
      </c>
      <c r="C4854" s="2" t="str">
        <f>IF(A4854="","",IFERROR(INDEX(Keterangan,MATCH('Buku Besar'!A4854,Akun,0)),""))</f>
        <v/>
      </c>
      <c r="D4854" s="2" t="str">
        <f>IF(A4854="","",IFERROR(INDEX(Reff,MATCH('Buku Besar'!A4854,Akun,0)),""))</f>
        <v/>
      </c>
      <c r="E4854" s="331" t="str">
        <f>IF(A4854="","",IFERROR(INDEX(Penerimaan,MATCH('Buku Besar'!A4854,Akun,0)),""))</f>
        <v/>
      </c>
      <c r="F4854" s="331" t="str">
        <f>IF(A4854="","",IFERROR(INDEX(Pengeluaran,MATCH('Buku Besar'!A4854,Akun,0)),""))</f>
        <v/>
      </c>
      <c r="H4854" s="91" t="str">
        <f t="shared" si="151"/>
        <v/>
      </c>
      <c r="I4854" s="330" t="str">
        <f>IF(H4854="","",IFERROR(INDEX(Tanggal1,MATCH('Buku Besar'!H4854,Akun1,0)),""))</f>
        <v/>
      </c>
      <c r="J4854" s="2" t="str">
        <f>IF(H4854="","",IFERROR(INDEX(Keterangan1,MATCH('Buku Besar'!H4854,Akun1,0)),""))</f>
        <v/>
      </c>
      <c r="K4854" s="2" t="str">
        <f>IF(H4854="","",IFERROR(INDEX(Reff1,MATCH('Buku Besar'!H4854,Akun1,0)),""))</f>
        <v/>
      </c>
      <c r="L4854" s="331" t="str">
        <f>IF(H4854="","",IFERROR(INDEX(Penerimaan1,MATCH('Buku Besar'!H4854,Akun1,0)),""))</f>
        <v/>
      </c>
      <c r="M4854" s="331" t="str">
        <f>IF(H4854="","",IFERROR(INDEX(Pengeluaran1,MATCH('Buku Besar'!H4854,Akun1,0)),""))</f>
        <v/>
      </c>
    </row>
    <row r="4855" spans="1:13" x14ac:dyDescent="0.25">
      <c r="A4855" s="91" t="str">
        <f t="shared" si="150"/>
        <v/>
      </c>
      <c r="B4855" s="330" t="str">
        <f>IF(A4855="","",IFERROR(INDEX(Tanggal,MATCH('Buku Besar'!A4855,Akun,0)),""))</f>
        <v/>
      </c>
      <c r="C4855" s="2" t="str">
        <f>IF(A4855="","",IFERROR(INDEX(Keterangan,MATCH('Buku Besar'!A4855,Akun,0)),""))</f>
        <v/>
      </c>
      <c r="D4855" s="2" t="str">
        <f>IF(A4855="","",IFERROR(INDEX(Reff,MATCH('Buku Besar'!A4855,Akun,0)),""))</f>
        <v/>
      </c>
      <c r="E4855" s="331" t="str">
        <f>IF(A4855="","",IFERROR(INDEX(Penerimaan,MATCH('Buku Besar'!A4855,Akun,0)),""))</f>
        <v/>
      </c>
      <c r="F4855" s="331" t="str">
        <f>IF(A4855="","",IFERROR(INDEX(Pengeluaran,MATCH('Buku Besar'!A4855,Akun,0)),""))</f>
        <v/>
      </c>
      <c r="H4855" s="91" t="str">
        <f t="shared" si="151"/>
        <v/>
      </c>
      <c r="I4855" s="330" t="str">
        <f>IF(H4855="","",IFERROR(INDEX(Tanggal1,MATCH('Buku Besar'!H4855,Akun1,0)),""))</f>
        <v/>
      </c>
      <c r="J4855" s="2" t="str">
        <f>IF(H4855="","",IFERROR(INDEX(Keterangan1,MATCH('Buku Besar'!H4855,Akun1,0)),""))</f>
        <v/>
      </c>
      <c r="K4855" s="2" t="str">
        <f>IF(H4855="","",IFERROR(INDEX(Reff1,MATCH('Buku Besar'!H4855,Akun1,0)),""))</f>
        <v/>
      </c>
      <c r="L4855" s="331" t="str">
        <f>IF(H4855="","",IFERROR(INDEX(Penerimaan1,MATCH('Buku Besar'!H4855,Akun1,0)),""))</f>
        <v/>
      </c>
      <c r="M4855" s="331" t="str">
        <f>IF(H4855="","",IFERROR(INDEX(Pengeluaran1,MATCH('Buku Besar'!H4855,Akun1,0)),""))</f>
        <v/>
      </c>
    </row>
    <row r="4856" spans="1:13" x14ac:dyDescent="0.25">
      <c r="A4856" s="91" t="str">
        <f t="shared" si="150"/>
        <v/>
      </c>
      <c r="B4856" s="330" t="str">
        <f>IF(A4856="","",IFERROR(INDEX(Tanggal,MATCH('Buku Besar'!A4856,Akun,0)),""))</f>
        <v/>
      </c>
      <c r="C4856" s="2" t="str">
        <f>IF(A4856="","",IFERROR(INDEX(Keterangan,MATCH('Buku Besar'!A4856,Akun,0)),""))</f>
        <v/>
      </c>
      <c r="D4856" s="2" t="str">
        <f>IF(A4856="","",IFERROR(INDEX(Reff,MATCH('Buku Besar'!A4856,Akun,0)),""))</f>
        <v/>
      </c>
      <c r="E4856" s="331" t="str">
        <f>IF(A4856="","",IFERROR(INDEX(Penerimaan,MATCH('Buku Besar'!A4856,Akun,0)),""))</f>
        <v/>
      </c>
      <c r="F4856" s="331" t="str">
        <f>IF(A4856="","",IFERROR(INDEX(Pengeluaran,MATCH('Buku Besar'!A4856,Akun,0)),""))</f>
        <v/>
      </c>
      <c r="H4856" s="91" t="str">
        <f t="shared" si="151"/>
        <v/>
      </c>
      <c r="I4856" s="330" t="str">
        <f>IF(H4856="","",IFERROR(INDEX(Tanggal1,MATCH('Buku Besar'!H4856,Akun1,0)),""))</f>
        <v/>
      </c>
      <c r="J4856" s="2" t="str">
        <f>IF(H4856="","",IFERROR(INDEX(Keterangan1,MATCH('Buku Besar'!H4856,Akun1,0)),""))</f>
        <v/>
      </c>
      <c r="K4856" s="2" t="str">
        <f>IF(H4856="","",IFERROR(INDEX(Reff1,MATCH('Buku Besar'!H4856,Akun1,0)),""))</f>
        <v/>
      </c>
      <c r="L4856" s="331" t="str">
        <f>IF(H4856="","",IFERROR(INDEX(Penerimaan1,MATCH('Buku Besar'!H4856,Akun1,0)),""))</f>
        <v/>
      </c>
      <c r="M4856" s="331" t="str">
        <f>IF(H4856="","",IFERROR(INDEX(Pengeluaran1,MATCH('Buku Besar'!H4856,Akun1,0)),""))</f>
        <v/>
      </c>
    </row>
    <row r="4857" spans="1:13" x14ac:dyDescent="0.25">
      <c r="A4857" s="91" t="str">
        <f t="shared" si="150"/>
        <v/>
      </c>
      <c r="B4857" s="330" t="str">
        <f>IF(A4857="","",IFERROR(INDEX(Tanggal,MATCH('Buku Besar'!A4857,Akun,0)),""))</f>
        <v/>
      </c>
      <c r="C4857" s="2" t="str">
        <f>IF(A4857="","",IFERROR(INDEX(Keterangan,MATCH('Buku Besar'!A4857,Akun,0)),""))</f>
        <v/>
      </c>
      <c r="D4857" s="2" t="str">
        <f>IF(A4857="","",IFERROR(INDEX(Reff,MATCH('Buku Besar'!A4857,Akun,0)),""))</f>
        <v/>
      </c>
      <c r="E4857" s="331" t="str">
        <f>IF(A4857="","",IFERROR(INDEX(Penerimaan,MATCH('Buku Besar'!A4857,Akun,0)),""))</f>
        <v/>
      </c>
      <c r="F4857" s="331" t="str">
        <f>IF(A4857="","",IFERROR(INDEX(Pengeluaran,MATCH('Buku Besar'!A4857,Akun,0)),""))</f>
        <v/>
      </c>
      <c r="H4857" s="91" t="str">
        <f t="shared" si="151"/>
        <v/>
      </c>
      <c r="I4857" s="330" t="str">
        <f>IF(H4857="","",IFERROR(INDEX(Tanggal1,MATCH('Buku Besar'!H4857,Akun1,0)),""))</f>
        <v/>
      </c>
      <c r="J4857" s="2" t="str">
        <f>IF(H4857="","",IFERROR(INDEX(Keterangan1,MATCH('Buku Besar'!H4857,Akun1,0)),""))</f>
        <v/>
      </c>
      <c r="K4857" s="2" t="str">
        <f>IF(H4857="","",IFERROR(INDEX(Reff1,MATCH('Buku Besar'!H4857,Akun1,0)),""))</f>
        <v/>
      </c>
      <c r="L4857" s="331" t="str">
        <f>IF(H4857="","",IFERROR(INDEX(Penerimaan1,MATCH('Buku Besar'!H4857,Akun1,0)),""))</f>
        <v/>
      </c>
      <c r="M4857" s="331" t="str">
        <f>IF(H4857="","",IFERROR(INDEX(Pengeluaran1,MATCH('Buku Besar'!H4857,Akun1,0)),""))</f>
        <v/>
      </c>
    </row>
    <row r="4858" spans="1:13" x14ac:dyDescent="0.25">
      <c r="A4858" s="91" t="str">
        <f t="shared" si="150"/>
        <v/>
      </c>
      <c r="B4858" s="330" t="str">
        <f>IF(A4858="","",IFERROR(INDEX(Tanggal,MATCH('Buku Besar'!A4858,Akun,0)),""))</f>
        <v/>
      </c>
      <c r="C4858" s="2" t="str">
        <f>IF(A4858="","",IFERROR(INDEX(Keterangan,MATCH('Buku Besar'!A4858,Akun,0)),""))</f>
        <v/>
      </c>
      <c r="D4858" s="2" t="str">
        <f>IF(A4858="","",IFERROR(INDEX(Reff,MATCH('Buku Besar'!A4858,Akun,0)),""))</f>
        <v/>
      </c>
      <c r="E4858" s="331" t="str">
        <f>IF(A4858="","",IFERROR(INDEX(Penerimaan,MATCH('Buku Besar'!A4858,Akun,0)),""))</f>
        <v/>
      </c>
      <c r="F4858" s="331" t="str">
        <f>IF(A4858="","",IFERROR(INDEX(Pengeluaran,MATCH('Buku Besar'!A4858,Akun,0)),""))</f>
        <v/>
      </c>
      <c r="H4858" s="91" t="str">
        <f t="shared" si="151"/>
        <v/>
      </c>
      <c r="I4858" s="330" t="str">
        <f>IF(H4858="","",IFERROR(INDEX(Tanggal1,MATCH('Buku Besar'!H4858,Akun1,0)),""))</f>
        <v/>
      </c>
      <c r="J4858" s="2" t="str">
        <f>IF(H4858="","",IFERROR(INDEX(Keterangan1,MATCH('Buku Besar'!H4858,Akun1,0)),""))</f>
        <v/>
      </c>
      <c r="K4858" s="2" t="str">
        <f>IF(H4858="","",IFERROR(INDEX(Reff1,MATCH('Buku Besar'!H4858,Akun1,0)),""))</f>
        <v/>
      </c>
      <c r="L4858" s="331" t="str">
        <f>IF(H4858="","",IFERROR(INDEX(Penerimaan1,MATCH('Buku Besar'!H4858,Akun1,0)),""))</f>
        <v/>
      </c>
      <c r="M4858" s="331" t="str">
        <f>IF(H4858="","",IFERROR(INDEX(Pengeluaran1,MATCH('Buku Besar'!H4858,Akun1,0)),""))</f>
        <v/>
      </c>
    </row>
    <row r="4859" spans="1:13" x14ac:dyDescent="0.25">
      <c r="A4859" s="91" t="str">
        <f t="shared" si="150"/>
        <v/>
      </c>
      <c r="B4859" s="330" t="str">
        <f>IF(A4859="","",IFERROR(INDEX(Tanggal,MATCH('Buku Besar'!A4859,Akun,0)),""))</f>
        <v/>
      </c>
      <c r="C4859" s="2" t="str">
        <f>IF(A4859="","",IFERROR(INDEX(Keterangan,MATCH('Buku Besar'!A4859,Akun,0)),""))</f>
        <v/>
      </c>
      <c r="D4859" s="2" t="str">
        <f>IF(A4859="","",IFERROR(INDEX(Reff,MATCH('Buku Besar'!A4859,Akun,0)),""))</f>
        <v/>
      </c>
      <c r="E4859" s="331" t="str">
        <f>IF(A4859="","",IFERROR(INDEX(Penerimaan,MATCH('Buku Besar'!A4859,Akun,0)),""))</f>
        <v/>
      </c>
      <c r="F4859" s="331" t="str">
        <f>IF(A4859="","",IFERROR(INDEX(Pengeluaran,MATCH('Buku Besar'!A4859,Akun,0)),""))</f>
        <v/>
      </c>
      <c r="H4859" s="91" t="str">
        <f t="shared" si="151"/>
        <v/>
      </c>
      <c r="I4859" s="330" t="str">
        <f>IF(H4859="","",IFERROR(INDEX(Tanggal1,MATCH('Buku Besar'!H4859,Akun1,0)),""))</f>
        <v/>
      </c>
      <c r="J4859" s="2" t="str">
        <f>IF(H4859="","",IFERROR(INDEX(Keterangan1,MATCH('Buku Besar'!H4859,Akun1,0)),""))</f>
        <v/>
      </c>
      <c r="K4859" s="2" t="str">
        <f>IF(H4859="","",IFERROR(INDEX(Reff1,MATCH('Buku Besar'!H4859,Akun1,0)),""))</f>
        <v/>
      </c>
      <c r="L4859" s="331" t="str">
        <f>IF(H4859="","",IFERROR(INDEX(Penerimaan1,MATCH('Buku Besar'!H4859,Akun1,0)),""))</f>
        <v/>
      </c>
      <c r="M4859" s="331" t="str">
        <f>IF(H4859="","",IFERROR(INDEX(Pengeluaran1,MATCH('Buku Besar'!H4859,Akun1,0)),""))</f>
        <v/>
      </c>
    </row>
    <row r="4860" spans="1:13" x14ac:dyDescent="0.25">
      <c r="A4860" s="91" t="str">
        <f t="shared" si="150"/>
        <v/>
      </c>
      <c r="B4860" s="330" t="str">
        <f>IF(A4860="","",IFERROR(INDEX(Tanggal,MATCH('Buku Besar'!A4860,Akun,0)),""))</f>
        <v/>
      </c>
      <c r="C4860" s="2" t="str">
        <f>IF(A4860="","",IFERROR(INDEX(Keterangan,MATCH('Buku Besar'!A4860,Akun,0)),""))</f>
        <v/>
      </c>
      <c r="D4860" s="2" t="str">
        <f>IF(A4860="","",IFERROR(INDEX(Reff,MATCH('Buku Besar'!A4860,Akun,0)),""))</f>
        <v/>
      </c>
      <c r="E4860" s="331" t="str">
        <f>IF(A4860="","",IFERROR(INDEX(Penerimaan,MATCH('Buku Besar'!A4860,Akun,0)),""))</f>
        <v/>
      </c>
      <c r="F4860" s="331" t="str">
        <f>IF(A4860="","",IFERROR(INDEX(Pengeluaran,MATCH('Buku Besar'!A4860,Akun,0)),""))</f>
        <v/>
      </c>
      <c r="H4860" s="91" t="str">
        <f t="shared" si="151"/>
        <v/>
      </c>
      <c r="I4860" s="330" t="str">
        <f>IF(H4860="","",IFERROR(INDEX(Tanggal1,MATCH('Buku Besar'!H4860,Akun1,0)),""))</f>
        <v/>
      </c>
      <c r="J4860" s="2" t="str">
        <f>IF(H4860="","",IFERROR(INDEX(Keterangan1,MATCH('Buku Besar'!H4860,Akun1,0)),""))</f>
        <v/>
      </c>
      <c r="K4860" s="2" t="str">
        <f>IF(H4860="","",IFERROR(INDEX(Reff1,MATCH('Buku Besar'!H4860,Akun1,0)),""))</f>
        <v/>
      </c>
      <c r="L4860" s="331" t="str">
        <f>IF(H4860="","",IFERROR(INDEX(Penerimaan1,MATCH('Buku Besar'!H4860,Akun1,0)),""))</f>
        <v/>
      </c>
      <c r="M4860" s="331" t="str">
        <f>IF(H4860="","",IFERROR(INDEX(Pengeluaran1,MATCH('Buku Besar'!H4860,Akun1,0)),""))</f>
        <v/>
      </c>
    </row>
    <row r="4861" spans="1:13" x14ac:dyDescent="0.25">
      <c r="A4861" s="91" t="str">
        <f t="shared" si="150"/>
        <v/>
      </c>
      <c r="B4861" s="330" t="str">
        <f>IF(A4861="","",IFERROR(INDEX(Tanggal,MATCH('Buku Besar'!A4861,Akun,0)),""))</f>
        <v/>
      </c>
      <c r="C4861" s="2" t="str">
        <f>IF(A4861="","",IFERROR(INDEX(Keterangan,MATCH('Buku Besar'!A4861,Akun,0)),""))</f>
        <v/>
      </c>
      <c r="D4861" s="2" t="str">
        <f>IF(A4861="","",IFERROR(INDEX(Reff,MATCH('Buku Besar'!A4861,Akun,0)),""))</f>
        <v/>
      </c>
      <c r="E4861" s="331" t="str">
        <f>IF(A4861="","",IFERROR(INDEX(Penerimaan,MATCH('Buku Besar'!A4861,Akun,0)),""))</f>
        <v/>
      </c>
      <c r="F4861" s="331" t="str">
        <f>IF(A4861="","",IFERROR(INDEX(Pengeluaran,MATCH('Buku Besar'!A4861,Akun,0)),""))</f>
        <v/>
      </c>
      <c r="H4861" s="91" t="str">
        <f t="shared" si="151"/>
        <v/>
      </c>
      <c r="I4861" s="330" t="str">
        <f>IF(H4861="","",IFERROR(INDEX(Tanggal1,MATCH('Buku Besar'!H4861,Akun1,0)),""))</f>
        <v/>
      </c>
      <c r="J4861" s="2" t="str">
        <f>IF(H4861="","",IFERROR(INDEX(Keterangan1,MATCH('Buku Besar'!H4861,Akun1,0)),""))</f>
        <v/>
      </c>
      <c r="K4861" s="2" t="str">
        <f>IF(H4861="","",IFERROR(INDEX(Reff1,MATCH('Buku Besar'!H4861,Akun1,0)),""))</f>
        <v/>
      </c>
      <c r="L4861" s="331" t="str">
        <f>IF(H4861="","",IFERROR(INDEX(Penerimaan1,MATCH('Buku Besar'!H4861,Akun1,0)),""))</f>
        <v/>
      </c>
      <c r="M4861" s="331" t="str">
        <f>IF(H4861="","",IFERROR(INDEX(Pengeluaran1,MATCH('Buku Besar'!H4861,Akun1,0)),""))</f>
        <v/>
      </c>
    </row>
    <row r="4862" spans="1:13" x14ac:dyDescent="0.25">
      <c r="A4862" s="91" t="str">
        <f t="shared" si="150"/>
        <v/>
      </c>
      <c r="B4862" s="330" t="str">
        <f>IF(A4862="","",IFERROR(INDEX(Tanggal,MATCH('Buku Besar'!A4862,Akun,0)),""))</f>
        <v/>
      </c>
      <c r="C4862" s="2" t="str">
        <f>IF(A4862="","",IFERROR(INDEX(Keterangan,MATCH('Buku Besar'!A4862,Akun,0)),""))</f>
        <v/>
      </c>
      <c r="D4862" s="2" t="str">
        <f>IF(A4862="","",IFERROR(INDEX(Reff,MATCH('Buku Besar'!A4862,Akun,0)),""))</f>
        <v/>
      </c>
      <c r="E4862" s="331" t="str">
        <f>IF(A4862="","",IFERROR(INDEX(Penerimaan,MATCH('Buku Besar'!A4862,Akun,0)),""))</f>
        <v/>
      </c>
      <c r="F4862" s="331" t="str">
        <f>IF(A4862="","",IFERROR(INDEX(Pengeluaran,MATCH('Buku Besar'!A4862,Akun,0)),""))</f>
        <v/>
      </c>
      <c r="H4862" s="91" t="str">
        <f t="shared" si="151"/>
        <v/>
      </c>
      <c r="I4862" s="330" t="str">
        <f>IF(H4862="","",IFERROR(INDEX(Tanggal1,MATCH('Buku Besar'!H4862,Akun1,0)),""))</f>
        <v/>
      </c>
      <c r="J4862" s="2" t="str">
        <f>IF(H4862="","",IFERROR(INDEX(Keterangan1,MATCH('Buku Besar'!H4862,Akun1,0)),""))</f>
        <v/>
      </c>
      <c r="K4862" s="2" t="str">
        <f>IF(H4862="","",IFERROR(INDEX(Reff1,MATCH('Buku Besar'!H4862,Akun1,0)),""))</f>
        <v/>
      </c>
      <c r="L4862" s="331" t="str">
        <f>IF(H4862="","",IFERROR(INDEX(Penerimaan1,MATCH('Buku Besar'!H4862,Akun1,0)),""))</f>
        <v/>
      </c>
      <c r="M4862" s="331" t="str">
        <f>IF(H4862="","",IFERROR(INDEX(Pengeluaran1,MATCH('Buku Besar'!H4862,Akun1,0)),""))</f>
        <v/>
      </c>
    </row>
    <row r="4863" spans="1:13" x14ac:dyDescent="0.25">
      <c r="A4863" s="91" t="str">
        <f t="shared" si="150"/>
        <v/>
      </c>
      <c r="B4863" s="330" t="str">
        <f>IF(A4863="","",IFERROR(INDEX(Tanggal,MATCH('Buku Besar'!A4863,Akun,0)),""))</f>
        <v/>
      </c>
      <c r="C4863" s="2" t="str">
        <f>IF(A4863="","",IFERROR(INDEX(Keterangan,MATCH('Buku Besar'!A4863,Akun,0)),""))</f>
        <v/>
      </c>
      <c r="D4863" s="2" t="str">
        <f>IF(A4863="","",IFERROR(INDEX(Reff,MATCH('Buku Besar'!A4863,Akun,0)),""))</f>
        <v/>
      </c>
      <c r="E4863" s="331" t="str">
        <f>IF(A4863="","",IFERROR(INDEX(Penerimaan,MATCH('Buku Besar'!A4863,Akun,0)),""))</f>
        <v/>
      </c>
      <c r="F4863" s="331" t="str">
        <f>IF(A4863="","",IFERROR(INDEX(Pengeluaran,MATCH('Buku Besar'!A4863,Akun,0)),""))</f>
        <v/>
      </c>
      <c r="H4863" s="91" t="str">
        <f t="shared" si="151"/>
        <v/>
      </c>
      <c r="I4863" s="330" t="str">
        <f>IF(H4863="","",IFERROR(INDEX(Tanggal1,MATCH('Buku Besar'!H4863,Akun1,0)),""))</f>
        <v/>
      </c>
      <c r="J4863" s="2" t="str">
        <f>IF(H4863="","",IFERROR(INDEX(Keterangan1,MATCH('Buku Besar'!H4863,Akun1,0)),""))</f>
        <v/>
      </c>
      <c r="K4863" s="2" t="str">
        <f>IF(H4863="","",IFERROR(INDEX(Reff1,MATCH('Buku Besar'!H4863,Akun1,0)),""))</f>
        <v/>
      </c>
      <c r="L4863" s="331" t="str">
        <f>IF(H4863="","",IFERROR(INDEX(Penerimaan1,MATCH('Buku Besar'!H4863,Akun1,0)),""))</f>
        <v/>
      </c>
      <c r="M4863" s="331" t="str">
        <f>IF(H4863="","",IFERROR(INDEX(Pengeluaran1,MATCH('Buku Besar'!H4863,Akun1,0)),""))</f>
        <v/>
      </c>
    </row>
    <row r="4864" spans="1:13" x14ac:dyDescent="0.25">
      <c r="A4864" s="91" t="str">
        <f t="shared" si="150"/>
        <v/>
      </c>
      <c r="B4864" s="330" t="str">
        <f>IF(A4864="","",IFERROR(INDEX(Tanggal,MATCH('Buku Besar'!A4864,Akun,0)),""))</f>
        <v/>
      </c>
      <c r="C4864" s="2" t="str">
        <f>IF(A4864="","",IFERROR(INDEX(Keterangan,MATCH('Buku Besar'!A4864,Akun,0)),""))</f>
        <v/>
      </c>
      <c r="D4864" s="2" t="str">
        <f>IF(A4864="","",IFERROR(INDEX(Reff,MATCH('Buku Besar'!A4864,Akun,0)),""))</f>
        <v/>
      </c>
      <c r="E4864" s="331" t="str">
        <f>IF(A4864="","",IFERROR(INDEX(Penerimaan,MATCH('Buku Besar'!A4864,Akun,0)),""))</f>
        <v/>
      </c>
      <c r="F4864" s="331" t="str">
        <f>IF(A4864="","",IFERROR(INDEX(Pengeluaran,MATCH('Buku Besar'!A4864,Akun,0)),""))</f>
        <v/>
      </c>
      <c r="H4864" s="91" t="str">
        <f t="shared" si="151"/>
        <v/>
      </c>
      <c r="I4864" s="330" t="str">
        <f>IF(H4864="","",IFERROR(INDEX(Tanggal1,MATCH('Buku Besar'!H4864,Akun1,0)),""))</f>
        <v/>
      </c>
      <c r="J4864" s="2" t="str">
        <f>IF(H4864="","",IFERROR(INDEX(Keterangan1,MATCH('Buku Besar'!H4864,Akun1,0)),""))</f>
        <v/>
      </c>
      <c r="K4864" s="2" t="str">
        <f>IF(H4864="","",IFERROR(INDEX(Reff1,MATCH('Buku Besar'!H4864,Akun1,0)),""))</f>
        <v/>
      </c>
      <c r="L4864" s="331" t="str">
        <f>IF(H4864="","",IFERROR(INDEX(Penerimaan1,MATCH('Buku Besar'!H4864,Akun1,0)),""))</f>
        <v/>
      </c>
      <c r="M4864" s="331" t="str">
        <f>IF(H4864="","",IFERROR(INDEX(Pengeluaran1,MATCH('Buku Besar'!H4864,Akun1,0)),""))</f>
        <v/>
      </c>
    </row>
    <row r="4865" spans="1:13" x14ac:dyDescent="0.25">
      <c r="A4865" s="91" t="str">
        <f t="shared" si="150"/>
        <v/>
      </c>
      <c r="B4865" s="330" t="str">
        <f>IF(A4865="","",IFERROR(INDEX(Tanggal,MATCH('Buku Besar'!A4865,Akun,0)),""))</f>
        <v/>
      </c>
      <c r="C4865" s="2" t="str">
        <f>IF(A4865="","",IFERROR(INDEX(Keterangan,MATCH('Buku Besar'!A4865,Akun,0)),""))</f>
        <v/>
      </c>
      <c r="D4865" s="2" t="str">
        <f>IF(A4865="","",IFERROR(INDEX(Reff,MATCH('Buku Besar'!A4865,Akun,0)),""))</f>
        <v/>
      </c>
      <c r="E4865" s="331" t="str">
        <f>IF(A4865="","",IFERROR(INDEX(Penerimaan,MATCH('Buku Besar'!A4865,Akun,0)),""))</f>
        <v/>
      </c>
      <c r="F4865" s="331" t="str">
        <f>IF(A4865="","",IFERROR(INDEX(Pengeluaran,MATCH('Buku Besar'!A4865,Akun,0)),""))</f>
        <v/>
      </c>
      <c r="H4865" s="91" t="str">
        <f t="shared" si="151"/>
        <v/>
      </c>
      <c r="I4865" s="330" t="str">
        <f>IF(H4865="","",IFERROR(INDEX(Tanggal1,MATCH('Buku Besar'!H4865,Akun1,0)),""))</f>
        <v/>
      </c>
      <c r="J4865" s="2" t="str">
        <f>IF(H4865="","",IFERROR(INDEX(Keterangan1,MATCH('Buku Besar'!H4865,Akun1,0)),""))</f>
        <v/>
      </c>
      <c r="K4865" s="2" t="str">
        <f>IF(H4865="","",IFERROR(INDEX(Reff1,MATCH('Buku Besar'!H4865,Akun1,0)),""))</f>
        <v/>
      </c>
      <c r="L4865" s="331" t="str">
        <f>IF(H4865="","",IFERROR(INDEX(Penerimaan1,MATCH('Buku Besar'!H4865,Akun1,0)),""))</f>
        <v/>
      </c>
      <c r="M4865" s="331" t="str">
        <f>IF(H4865="","",IFERROR(INDEX(Pengeluaran1,MATCH('Buku Besar'!H4865,Akun1,0)),""))</f>
        <v/>
      </c>
    </row>
    <row r="4866" spans="1:13" x14ac:dyDescent="0.25">
      <c r="A4866" s="91" t="str">
        <f t="shared" si="150"/>
        <v/>
      </c>
      <c r="B4866" s="330" t="str">
        <f>IF(A4866="","",IFERROR(INDEX(Tanggal,MATCH('Buku Besar'!A4866,Akun,0)),""))</f>
        <v/>
      </c>
      <c r="C4866" s="2" t="str">
        <f>IF(A4866="","",IFERROR(INDEX(Keterangan,MATCH('Buku Besar'!A4866,Akun,0)),""))</f>
        <v/>
      </c>
      <c r="D4866" s="2" t="str">
        <f>IF(A4866="","",IFERROR(INDEX(Reff,MATCH('Buku Besar'!A4866,Akun,0)),""))</f>
        <v/>
      </c>
      <c r="E4866" s="331" t="str">
        <f>IF(A4866="","",IFERROR(INDEX(Penerimaan,MATCH('Buku Besar'!A4866,Akun,0)),""))</f>
        <v/>
      </c>
      <c r="F4866" s="331" t="str">
        <f>IF(A4866="","",IFERROR(INDEX(Pengeluaran,MATCH('Buku Besar'!A4866,Akun,0)),""))</f>
        <v/>
      </c>
      <c r="H4866" s="91" t="str">
        <f t="shared" si="151"/>
        <v/>
      </c>
      <c r="I4866" s="330" t="str">
        <f>IF(H4866="","",IFERROR(INDEX(Tanggal1,MATCH('Buku Besar'!H4866,Akun1,0)),""))</f>
        <v/>
      </c>
      <c r="J4866" s="2" t="str">
        <f>IF(H4866="","",IFERROR(INDEX(Keterangan1,MATCH('Buku Besar'!H4866,Akun1,0)),""))</f>
        <v/>
      </c>
      <c r="K4866" s="2" t="str">
        <f>IF(H4866="","",IFERROR(INDEX(Reff1,MATCH('Buku Besar'!H4866,Akun1,0)),""))</f>
        <v/>
      </c>
      <c r="L4866" s="331" t="str">
        <f>IF(H4866="","",IFERROR(INDEX(Penerimaan1,MATCH('Buku Besar'!H4866,Akun1,0)),""))</f>
        <v/>
      </c>
      <c r="M4866" s="331" t="str">
        <f>IF(H4866="","",IFERROR(INDEX(Pengeluaran1,MATCH('Buku Besar'!H4866,Akun1,0)),""))</f>
        <v/>
      </c>
    </row>
    <row r="4867" spans="1:13" x14ac:dyDescent="0.25">
      <c r="A4867" s="91" t="str">
        <f t="shared" si="150"/>
        <v/>
      </c>
      <c r="B4867" s="330" t="str">
        <f>IF(A4867="","",IFERROR(INDEX(Tanggal,MATCH('Buku Besar'!A4867,Akun,0)),""))</f>
        <v/>
      </c>
      <c r="C4867" s="2" t="str">
        <f>IF(A4867="","",IFERROR(INDEX(Keterangan,MATCH('Buku Besar'!A4867,Akun,0)),""))</f>
        <v/>
      </c>
      <c r="D4867" s="2" t="str">
        <f>IF(A4867="","",IFERROR(INDEX(Reff,MATCH('Buku Besar'!A4867,Akun,0)),""))</f>
        <v/>
      </c>
      <c r="E4867" s="331" t="str">
        <f>IF(A4867="","",IFERROR(INDEX(Penerimaan,MATCH('Buku Besar'!A4867,Akun,0)),""))</f>
        <v/>
      </c>
      <c r="F4867" s="331" t="str">
        <f>IF(A4867="","",IFERROR(INDEX(Pengeluaran,MATCH('Buku Besar'!A4867,Akun,0)),""))</f>
        <v/>
      </c>
      <c r="H4867" s="91" t="str">
        <f t="shared" si="151"/>
        <v/>
      </c>
      <c r="I4867" s="330" t="str">
        <f>IF(H4867="","",IFERROR(INDEX(Tanggal1,MATCH('Buku Besar'!H4867,Akun1,0)),""))</f>
        <v/>
      </c>
      <c r="J4867" s="2" t="str">
        <f>IF(H4867="","",IFERROR(INDEX(Keterangan1,MATCH('Buku Besar'!H4867,Akun1,0)),""))</f>
        <v/>
      </c>
      <c r="K4867" s="2" t="str">
        <f>IF(H4867="","",IFERROR(INDEX(Reff1,MATCH('Buku Besar'!H4867,Akun1,0)),""))</f>
        <v/>
      </c>
      <c r="L4867" s="331" t="str">
        <f>IF(H4867="","",IFERROR(INDEX(Penerimaan1,MATCH('Buku Besar'!H4867,Akun1,0)),""))</f>
        <v/>
      </c>
      <c r="M4867" s="331" t="str">
        <f>IF(H4867="","",IFERROR(INDEX(Pengeluaran1,MATCH('Buku Besar'!H4867,Akun1,0)),""))</f>
        <v/>
      </c>
    </row>
    <row r="4868" spans="1:13" x14ac:dyDescent="0.25">
      <c r="A4868" s="91" t="str">
        <f t="shared" si="150"/>
        <v/>
      </c>
      <c r="B4868" s="330" t="str">
        <f>IF(A4868="","",IFERROR(INDEX(Tanggal,MATCH('Buku Besar'!A4868,Akun,0)),""))</f>
        <v/>
      </c>
      <c r="C4868" s="2" t="str">
        <f>IF(A4868="","",IFERROR(INDEX(Keterangan,MATCH('Buku Besar'!A4868,Akun,0)),""))</f>
        <v/>
      </c>
      <c r="D4868" s="2" t="str">
        <f>IF(A4868="","",IFERROR(INDEX(Reff,MATCH('Buku Besar'!A4868,Akun,0)),""))</f>
        <v/>
      </c>
      <c r="E4868" s="331" t="str">
        <f>IF(A4868="","",IFERROR(INDEX(Penerimaan,MATCH('Buku Besar'!A4868,Akun,0)),""))</f>
        <v/>
      </c>
      <c r="F4868" s="331" t="str">
        <f>IF(A4868="","",IFERROR(INDEX(Pengeluaran,MATCH('Buku Besar'!A4868,Akun,0)),""))</f>
        <v/>
      </c>
      <c r="H4868" s="91" t="str">
        <f t="shared" si="151"/>
        <v/>
      </c>
      <c r="I4868" s="330" t="str">
        <f>IF(H4868="","",IFERROR(INDEX(Tanggal1,MATCH('Buku Besar'!H4868,Akun1,0)),""))</f>
        <v/>
      </c>
      <c r="J4868" s="2" t="str">
        <f>IF(H4868="","",IFERROR(INDEX(Keterangan1,MATCH('Buku Besar'!H4868,Akun1,0)),""))</f>
        <v/>
      </c>
      <c r="K4868" s="2" t="str">
        <f>IF(H4868="","",IFERROR(INDEX(Reff1,MATCH('Buku Besar'!H4868,Akun1,0)),""))</f>
        <v/>
      </c>
      <c r="L4868" s="331" t="str">
        <f>IF(H4868="","",IFERROR(INDEX(Penerimaan1,MATCH('Buku Besar'!H4868,Akun1,0)),""))</f>
        <v/>
      </c>
      <c r="M4868" s="331" t="str">
        <f>IF(H4868="","",IFERROR(INDEX(Pengeluaran1,MATCH('Buku Besar'!H4868,Akun1,0)),""))</f>
        <v/>
      </c>
    </row>
    <row r="4869" spans="1:13" x14ac:dyDescent="0.25">
      <c r="A4869" s="91" t="str">
        <f t="shared" si="150"/>
        <v/>
      </c>
      <c r="B4869" s="330" t="str">
        <f>IF(A4869="","",IFERROR(INDEX(Tanggal,MATCH('Buku Besar'!A4869,Akun,0)),""))</f>
        <v/>
      </c>
      <c r="C4869" s="2" t="str">
        <f>IF(A4869="","",IFERROR(INDEX(Keterangan,MATCH('Buku Besar'!A4869,Akun,0)),""))</f>
        <v/>
      </c>
      <c r="D4869" s="2" t="str">
        <f>IF(A4869="","",IFERROR(INDEX(Reff,MATCH('Buku Besar'!A4869,Akun,0)),""))</f>
        <v/>
      </c>
      <c r="E4869" s="331" t="str">
        <f>IF(A4869="","",IFERROR(INDEX(Penerimaan,MATCH('Buku Besar'!A4869,Akun,0)),""))</f>
        <v/>
      </c>
      <c r="F4869" s="331" t="str">
        <f>IF(A4869="","",IFERROR(INDEX(Pengeluaran,MATCH('Buku Besar'!A4869,Akun,0)),""))</f>
        <v/>
      </c>
      <c r="H4869" s="91" t="str">
        <f t="shared" si="151"/>
        <v/>
      </c>
      <c r="I4869" s="330" t="str">
        <f>IF(H4869="","",IFERROR(INDEX(Tanggal1,MATCH('Buku Besar'!H4869,Akun1,0)),""))</f>
        <v/>
      </c>
      <c r="J4869" s="2" t="str">
        <f>IF(H4869="","",IFERROR(INDEX(Keterangan1,MATCH('Buku Besar'!H4869,Akun1,0)),""))</f>
        <v/>
      </c>
      <c r="K4869" s="2" t="str">
        <f>IF(H4869="","",IFERROR(INDEX(Reff1,MATCH('Buku Besar'!H4869,Akun1,0)),""))</f>
        <v/>
      </c>
      <c r="L4869" s="331" t="str">
        <f>IF(H4869="","",IFERROR(INDEX(Penerimaan1,MATCH('Buku Besar'!H4869,Akun1,0)),""))</f>
        <v/>
      </c>
      <c r="M4869" s="331" t="str">
        <f>IF(H4869="","",IFERROR(INDEX(Pengeluaran1,MATCH('Buku Besar'!H4869,Akun1,0)),""))</f>
        <v/>
      </c>
    </row>
    <row r="4870" spans="1:13" x14ac:dyDescent="0.25">
      <c r="A4870" s="91" t="str">
        <f t="shared" si="150"/>
        <v/>
      </c>
      <c r="B4870" s="330" t="str">
        <f>IF(A4870="","",IFERROR(INDEX(Tanggal,MATCH('Buku Besar'!A4870,Akun,0)),""))</f>
        <v/>
      </c>
      <c r="C4870" s="2" t="str">
        <f>IF(A4870="","",IFERROR(INDEX(Keterangan,MATCH('Buku Besar'!A4870,Akun,0)),""))</f>
        <v/>
      </c>
      <c r="D4870" s="2" t="str">
        <f>IF(A4870="","",IFERROR(INDEX(Reff,MATCH('Buku Besar'!A4870,Akun,0)),""))</f>
        <v/>
      </c>
      <c r="E4870" s="331" t="str">
        <f>IF(A4870="","",IFERROR(INDEX(Penerimaan,MATCH('Buku Besar'!A4870,Akun,0)),""))</f>
        <v/>
      </c>
      <c r="F4870" s="331" t="str">
        <f>IF(A4870="","",IFERROR(INDEX(Pengeluaran,MATCH('Buku Besar'!A4870,Akun,0)),""))</f>
        <v/>
      </c>
      <c r="H4870" s="91" t="str">
        <f t="shared" si="151"/>
        <v/>
      </c>
      <c r="I4870" s="330" t="str">
        <f>IF(H4870="","",IFERROR(INDEX(Tanggal1,MATCH('Buku Besar'!H4870,Akun1,0)),""))</f>
        <v/>
      </c>
      <c r="J4870" s="2" t="str">
        <f>IF(H4870="","",IFERROR(INDEX(Keterangan1,MATCH('Buku Besar'!H4870,Akun1,0)),""))</f>
        <v/>
      </c>
      <c r="K4870" s="2" t="str">
        <f>IF(H4870="","",IFERROR(INDEX(Reff1,MATCH('Buku Besar'!H4870,Akun1,0)),""))</f>
        <v/>
      </c>
      <c r="L4870" s="331" t="str">
        <f>IF(H4870="","",IFERROR(INDEX(Penerimaan1,MATCH('Buku Besar'!H4870,Akun1,0)),""))</f>
        <v/>
      </c>
      <c r="M4870" s="331" t="str">
        <f>IF(H4870="","",IFERROR(INDEX(Pengeluaran1,MATCH('Buku Besar'!H4870,Akun1,0)),""))</f>
        <v/>
      </c>
    </row>
    <row r="4871" spans="1:13" x14ac:dyDescent="0.25">
      <c r="A4871" s="91" t="str">
        <f t="shared" si="150"/>
        <v/>
      </c>
      <c r="B4871" s="330" t="str">
        <f>IF(A4871="","",IFERROR(INDEX(Tanggal,MATCH('Buku Besar'!A4871,Akun,0)),""))</f>
        <v/>
      </c>
      <c r="C4871" s="2" t="str">
        <f>IF(A4871="","",IFERROR(INDEX(Keterangan,MATCH('Buku Besar'!A4871,Akun,0)),""))</f>
        <v/>
      </c>
      <c r="D4871" s="2" t="str">
        <f>IF(A4871="","",IFERROR(INDEX(Reff,MATCH('Buku Besar'!A4871,Akun,0)),""))</f>
        <v/>
      </c>
      <c r="E4871" s="331" t="str">
        <f>IF(A4871="","",IFERROR(INDEX(Penerimaan,MATCH('Buku Besar'!A4871,Akun,0)),""))</f>
        <v/>
      </c>
      <c r="F4871" s="331" t="str">
        <f>IF(A4871="","",IFERROR(INDEX(Pengeluaran,MATCH('Buku Besar'!A4871,Akun,0)),""))</f>
        <v/>
      </c>
      <c r="H4871" s="91" t="str">
        <f t="shared" si="151"/>
        <v/>
      </c>
      <c r="I4871" s="330" t="str">
        <f>IF(H4871="","",IFERROR(INDEX(Tanggal1,MATCH('Buku Besar'!H4871,Akun1,0)),""))</f>
        <v/>
      </c>
      <c r="J4871" s="2" t="str">
        <f>IF(H4871="","",IFERROR(INDEX(Keterangan1,MATCH('Buku Besar'!H4871,Akun1,0)),""))</f>
        <v/>
      </c>
      <c r="K4871" s="2" t="str">
        <f>IF(H4871="","",IFERROR(INDEX(Reff1,MATCH('Buku Besar'!H4871,Akun1,0)),""))</f>
        <v/>
      </c>
      <c r="L4871" s="331" t="str">
        <f>IF(H4871="","",IFERROR(INDEX(Penerimaan1,MATCH('Buku Besar'!H4871,Akun1,0)),""))</f>
        <v/>
      </c>
      <c r="M4871" s="331" t="str">
        <f>IF(H4871="","",IFERROR(INDEX(Pengeluaran1,MATCH('Buku Besar'!H4871,Akun1,0)),""))</f>
        <v/>
      </c>
    </row>
    <row r="4872" spans="1:13" x14ac:dyDescent="0.25">
      <c r="A4872" s="91" t="str">
        <f t="shared" ref="A4872:A4935" si="152">IFERROR(IF((MID(A4871,8,LEN(A4871)-7)+1)&lt;=COUNTIF(Kas_Harian,LEFT(A4871,6)),LEFT(A4871,6)&amp;"-"&amp;MID(A4871,8,LEN(A4871)-7)+1,""),"")</f>
        <v/>
      </c>
      <c r="B4872" s="330" t="str">
        <f>IF(A4872="","",IFERROR(INDEX(Tanggal,MATCH('Buku Besar'!A4872,Akun,0)),""))</f>
        <v/>
      </c>
      <c r="C4872" s="2" t="str">
        <f>IF(A4872="","",IFERROR(INDEX(Keterangan,MATCH('Buku Besar'!A4872,Akun,0)),""))</f>
        <v/>
      </c>
      <c r="D4872" s="2" t="str">
        <f>IF(A4872="","",IFERROR(INDEX(Reff,MATCH('Buku Besar'!A4872,Akun,0)),""))</f>
        <v/>
      </c>
      <c r="E4872" s="331" t="str">
        <f>IF(A4872="","",IFERROR(INDEX(Penerimaan,MATCH('Buku Besar'!A4872,Akun,0)),""))</f>
        <v/>
      </c>
      <c r="F4872" s="331" t="str">
        <f>IF(A4872="","",IFERROR(INDEX(Pengeluaran,MATCH('Buku Besar'!A4872,Akun,0)),""))</f>
        <v/>
      </c>
      <c r="H4872" s="91" t="str">
        <f t="shared" ref="H4872:H4935" si="153">IFERROR(IF((MID(H4871,8,LEN(H4871)-7)+1)&lt;=COUNTIF(Bank_Harian,LEFT(H4871,6)),LEFT(H4871,6)&amp;"-"&amp;MID(H4871,8,LEN(H4871)-7)+1,""),"")</f>
        <v/>
      </c>
      <c r="I4872" s="330" t="str">
        <f>IF(H4872="","",IFERROR(INDEX(Tanggal1,MATCH('Buku Besar'!H4872,Akun1,0)),""))</f>
        <v/>
      </c>
      <c r="J4872" s="2" t="str">
        <f>IF(H4872="","",IFERROR(INDEX(Keterangan1,MATCH('Buku Besar'!H4872,Akun1,0)),""))</f>
        <v/>
      </c>
      <c r="K4872" s="2" t="str">
        <f>IF(H4872="","",IFERROR(INDEX(Reff1,MATCH('Buku Besar'!H4872,Akun1,0)),""))</f>
        <v/>
      </c>
      <c r="L4872" s="331" t="str">
        <f>IF(H4872="","",IFERROR(INDEX(Penerimaan1,MATCH('Buku Besar'!H4872,Akun1,0)),""))</f>
        <v/>
      </c>
      <c r="M4872" s="331" t="str">
        <f>IF(H4872="","",IFERROR(INDEX(Pengeluaran1,MATCH('Buku Besar'!H4872,Akun1,0)),""))</f>
        <v/>
      </c>
    </row>
    <row r="4873" spans="1:13" x14ac:dyDescent="0.25">
      <c r="A4873" s="91" t="str">
        <f t="shared" si="152"/>
        <v/>
      </c>
      <c r="B4873" s="330" t="str">
        <f>IF(A4873="","",IFERROR(INDEX(Tanggal,MATCH('Buku Besar'!A4873,Akun,0)),""))</f>
        <v/>
      </c>
      <c r="C4873" s="2" t="str">
        <f>IF(A4873="","",IFERROR(INDEX(Keterangan,MATCH('Buku Besar'!A4873,Akun,0)),""))</f>
        <v/>
      </c>
      <c r="D4873" s="2" t="str">
        <f>IF(A4873="","",IFERROR(INDEX(Reff,MATCH('Buku Besar'!A4873,Akun,0)),""))</f>
        <v/>
      </c>
      <c r="E4873" s="331" t="str">
        <f>IF(A4873="","",IFERROR(INDEX(Penerimaan,MATCH('Buku Besar'!A4873,Akun,0)),""))</f>
        <v/>
      </c>
      <c r="F4873" s="331" t="str">
        <f>IF(A4873="","",IFERROR(INDEX(Pengeluaran,MATCH('Buku Besar'!A4873,Akun,0)),""))</f>
        <v/>
      </c>
      <c r="H4873" s="91" t="str">
        <f t="shared" si="153"/>
        <v/>
      </c>
      <c r="I4873" s="330" t="str">
        <f>IF(H4873="","",IFERROR(INDEX(Tanggal1,MATCH('Buku Besar'!H4873,Akun1,0)),""))</f>
        <v/>
      </c>
      <c r="J4873" s="2" t="str">
        <f>IF(H4873="","",IFERROR(INDEX(Keterangan1,MATCH('Buku Besar'!H4873,Akun1,0)),""))</f>
        <v/>
      </c>
      <c r="K4873" s="2" t="str">
        <f>IF(H4873="","",IFERROR(INDEX(Reff1,MATCH('Buku Besar'!H4873,Akun1,0)),""))</f>
        <v/>
      </c>
      <c r="L4873" s="331" t="str">
        <f>IF(H4873="","",IFERROR(INDEX(Penerimaan1,MATCH('Buku Besar'!H4873,Akun1,0)),""))</f>
        <v/>
      </c>
      <c r="M4873" s="331" t="str">
        <f>IF(H4873="","",IFERROR(INDEX(Pengeluaran1,MATCH('Buku Besar'!H4873,Akun1,0)),""))</f>
        <v/>
      </c>
    </row>
    <row r="4874" spans="1:13" x14ac:dyDescent="0.25">
      <c r="A4874" s="91" t="str">
        <f t="shared" si="152"/>
        <v/>
      </c>
      <c r="B4874" s="330" t="str">
        <f>IF(A4874="","",IFERROR(INDEX(Tanggal,MATCH('Buku Besar'!A4874,Akun,0)),""))</f>
        <v/>
      </c>
      <c r="C4874" s="2" t="str">
        <f>IF(A4874="","",IFERROR(INDEX(Keterangan,MATCH('Buku Besar'!A4874,Akun,0)),""))</f>
        <v/>
      </c>
      <c r="D4874" s="2" t="str">
        <f>IF(A4874="","",IFERROR(INDEX(Reff,MATCH('Buku Besar'!A4874,Akun,0)),""))</f>
        <v/>
      </c>
      <c r="E4874" s="331" t="str">
        <f>IF(A4874="","",IFERROR(INDEX(Penerimaan,MATCH('Buku Besar'!A4874,Akun,0)),""))</f>
        <v/>
      </c>
      <c r="F4874" s="331" t="str">
        <f>IF(A4874="","",IFERROR(INDEX(Pengeluaran,MATCH('Buku Besar'!A4874,Akun,0)),""))</f>
        <v/>
      </c>
      <c r="H4874" s="91" t="str">
        <f t="shared" si="153"/>
        <v/>
      </c>
      <c r="I4874" s="330" t="str">
        <f>IF(H4874="","",IFERROR(INDEX(Tanggal1,MATCH('Buku Besar'!H4874,Akun1,0)),""))</f>
        <v/>
      </c>
      <c r="J4874" s="2" t="str">
        <f>IF(H4874="","",IFERROR(INDEX(Keterangan1,MATCH('Buku Besar'!H4874,Akun1,0)),""))</f>
        <v/>
      </c>
      <c r="K4874" s="2" t="str">
        <f>IF(H4874="","",IFERROR(INDEX(Reff1,MATCH('Buku Besar'!H4874,Akun1,0)),""))</f>
        <v/>
      </c>
      <c r="L4874" s="331" t="str">
        <f>IF(H4874="","",IFERROR(INDEX(Penerimaan1,MATCH('Buku Besar'!H4874,Akun1,0)),""))</f>
        <v/>
      </c>
      <c r="M4874" s="331" t="str">
        <f>IF(H4874="","",IFERROR(INDEX(Pengeluaran1,MATCH('Buku Besar'!H4874,Akun1,0)),""))</f>
        <v/>
      </c>
    </row>
    <row r="4875" spans="1:13" x14ac:dyDescent="0.25">
      <c r="A4875" s="91" t="str">
        <f t="shared" si="152"/>
        <v/>
      </c>
      <c r="B4875" s="330" t="str">
        <f>IF(A4875="","",IFERROR(INDEX(Tanggal,MATCH('Buku Besar'!A4875,Akun,0)),""))</f>
        <v/>
      </c>
      <c r="C4875" s="2" t="str">
        <f>IF(A4875="","",IFERROR(INDEX(Keterangan,MATCH('Buku Besar'!A4875,Akun,0)),""))</f>
        <v/>
      </c>
      <c r="D4875" s="2" t="str">
        <f>IF(A4875="","",IFERROR(INDEX(Reff,MATCH('Buku Besar'!A4875,Akun,0)),""))</f>
        <v/>
      </c>
      <c r="E4875" s="331" t="str">
        <f>IF(A4875="","",IFERROR(INDEX(Penerimaan,MATCH('Buku Besar'!A4875,Akun,0)),""))</f>
        <v/>
      </c>
      <c r="F4875" s="331" t="str">
        <f>IF(A4875="","",IFERROR(INDEX(Pengeluaran,MATCH('Buku Besar'!A4875,Akun,0)),""))</f>
        <v/>
      </c>
      <c r="H4875" s="91" t="str">
        <f t="shared" si="153"/>
        <v/>
      </c>
      <c r="I4875" s="330" t="str">
        <f>IF(H4875="","",IFERROR(INDEX(Tanggal1,MATCH('Buku Besar'!H4875,Akun1,0)),""))</f>
        <v/>
      </c>
      <c r="J4875" s="2" t="str">
        <f>IF(H4875="","",IFERROR(INDEX(Keterangan1,MATCH('Buku Besar'!H4875,Akun1,0)),""))</f>
        <v/>
      </c>
      <c r="K4875" s="2" t="str">
        <f>IF(H4875="","",IFERROR(INDEX(Reff1,MATCH('Buku Besar'!H4875,Akun1,0)),""))</f>
        <v/>
      </c>
      <c r="L4875" s="331" t="str">
        <f>IF(H4875="","",IFERROR(INDEX(Penerimaan1,MATCH('Buku Besar'!H4875,Akun1,0)),""))</f>
        <v/>
      </c>
      <c r="M4875" s="331" t="str">
        <f>IF(H4875="","",IFERROR(INDEX(Pengeluaran1,MATCH('Buku Besar'!H4875,Akun1,0)),""))</f>
        <v/>
      </c>
    </row>
    <row r="4876" spans="1:13" x14ac:dyDescent="0.25">
      <c r="A4876" s="91" t="str">
        <f t="shared" si="152"/>
        <v/>
      </c>
      <c r="B4876" s="330" t="str">
        <f>IF(A4876="","",IFERROR(INDEX(Tanggal,MATCH('Buku Besar'!A4876,Akun,0)),""))</f>
        <v/>
      </c>
      <c r="C4876" s="2" t="str">
        <f>IF(A4876="","",IFERROR(INDEX(Keterangan,MATCH('Buku Besar'!A4876,Akun,0)),""))</f>
        <v/>
      </c>
      <c r="D4876" s="2" t="str">
        <f>IF(A4876="","",IFERROR(INDEX(Reff,MATCH('Buku Besar'!A4876,Akun,0)),""))</f>
        <v/>
      </c>
      <c r="E4876" s="331" t="str">
        <f>IF(A4876="","",IFERROR(INDEX(Penerimaan,MATCH('Buku Besar'!A4876,Akun,0)),""))</f>
        <v/>
      </c>
      <c r="F4876" s="331" t="str">
        <f>IF(A4876="","",IFERROR(INDEX(Pengeluaran,MATCH('Buku Besar'!A4876,Akun,0)),""))</f>
        <v/>
      </c>
      <c r="H4876" s="91" t="str">
        <f t="shared" si="153"/>
        <v/>
      </c>
      <c r="I4876" s="330" t="str">
        <f>IF(H4876="","",IFERROR(INDEX(Tanggal1,MATCH('Buku Besar'!H4876,Akun1,0)),""))</f>
        <v/>
      </c>
      <c r="J4876" s="2" t="str">
        <f>IF(H4876="","",IFERROR(INDEX(Keterangan1,MATCH('Buku Besar'!H4876,Akun1,0)),""))</f>
        <v/>
      </c>
      <c r="K4876" s="2" t="str">
        <f>IF(H4876="","",IFERROR(INDEX(Reff1,MATCH('Buku Besar'!H4876,Akun1,0)),""))</f>
        <v/>
      </c>
      <c r="L4876" s="331" t="str">
        <f>IF(H4876="","",IFERROR(INDEX(Penerimaan1,MATCH('Buku Besar'!H4876,Akun1,0)),""))</f>
        <v/>
      </c>
      <c r="M4876" s="331" t="str">
        <f>IF(H4876="","",IFERROR(INDEX(Pengeluaran1,MATCH('Buku Besar'!H4876,Akun1,0)),""))</f>
        <v/>
      </c>
    </row>
    <row r="4877" spans="1:13" x14ac:dyDescent="0.25">
      <c r="A4877" s="91" t="str">
        <f t="shared" si="152"/>
        <v/>
      </c>
      <c r="B4877" s="330" t="str">
        <f>IF(A4877="","",IFERROR(INDEX(Tanggal,MATCH('Buku Besar'!A4877,Akun,0)),""))</f>
        <v/>
      </c>
      <c r="C4877" s="2" t="str">
        <f>IF(A4877="","",IFERROR(INDEX(Keterangan,MATCH('Buku Besar'!A4877,Akun,0)),""))</f>
        <v/>
      </c>
      <c r="D4877" s="2" t="str">
        <f>IF(A4877="","",IFERROR(INDEX(Reff,MATCH('Buku Besar'!A4877,Akun,0)),""))</f>
        <v/>
      </c>
      <c r="E4877" s="331" t="str">
        <f>IF(A4877="","",IFERROR(INDEX(Penerimaan,MATCH('Buku Besar'!A4877,Akun,0)),""))</f>
        <v/>
      </c>
      <c r="F4877" s="331" t="str">
        <f>IF(A4877="","",IFERROR(INDEX(Pengeluaran,MATCH('Buku Besar'!A4877,Akun,0)),""))</f>
        <v/>
      </c>
      <c r="H4877" s="91" t="str">
        <f t="shared" si="153"/>
        <v/>
      </c>
      <c r="I4877" s="330" t="str">
        <f>IF(H4877="","",IFERROR(INDEX(Tanggal1,MATCH('Buku Besar'!H4877,Akun1,0)),""))</f>
        <v/>
      </c>
      <c r="J4877" s="2" t="str">
        <f>IF(H4877="","",IFERROR(INDEX(Keterangan1,MATCH('Buku Besar'!H4877,Akun1,0)),""))</f>
        <v/>
      </c>
      <c r="K4877" s="2" t="str">
        <f>IF(H4877="","",IFERROR(INDEX(Reff1,MATCH('Buku Besar'!H4877,Akun1,0)),""))</f>
        <v/>
      </c>
      <c r="L4877" s="331" t="str">
        <f>IF(H4877="","",IFERROR(INDEX(Penerimaan1,MATCH('Buku Besar'!H4877,Akun1,0)),""))</f>
        <v/>
      </c>
      <c r="M4877" s="331" t="str">
        <f>IF(H4877="","",IFERROR(INDEX(Pengeluaran1,MATCH('Buku Besar'!H4877,Akun1,0)),""))</f>
        <v/>
      </c>
    </row>
    <row r="4878" spans="1:13" x14ac:dyDescent="0.25">
      <c r="A4878" s="91" t="str">
        <f t="shared" si="152"/>
        <v/>
      </c>
      <c r="B4878" s="330" t="str">
        <f>IF(A4878="","",IFERROR(INDEX(Tanggal,MATCH('Buku Besar'!A4878,Akun,0)),""))</f>
        <v/>
      </c>
      <c r="C4878" s="2" t="str">
        <f>IF(A4878="","",IFERROR(INDEX(Keterangan,MATCH('Buku Besar'!A4878,Akun,0)),""))</f>
        <v/>
      </c>
      <c r="D4878" s="2" t="str">
        <f>IF(A4878="","",IFERROR(INDEX(Reff,MATCH('Buku Besar'!A4878,Akun,0)),""))</f>
        <v/>
      </c>
      <c r="E4878" s="331" t="str">
        <f>IF(A4878="","",IFERROR(INDEX(Penerimaan,MATCH('Buku Besar'!A4878,Akun,0)),""))</f>
        <v/>
      </c>
      <c r="F4878" s="331" t="str">
        <f>IF(A4878="","",IFERROR(INDEX(Pengeluaran,MATCH('Buku Besar'!A4878,Akun,0)),""))</f>
        <v/>
      </c>
      <c r="H4878" s="91" t="str">
        <f t="shared" si="153"/>
        <v/>
      </c>
      <c r="I4878" s="330" t="str">
        <f>IF(H4878="","",IFERROR(INDEX(Tanggal1,MATCH('Buku Besar'!H4878,Akun1,0)),""))</f>
        <v/>
      </c>
      <c r="J4878" s="2" t="str">
        <f>IF(H4878="","",IFERROR(INDEX(Keterangan1,MATCH('Buku Besar'!H4878,Akun1,0)),""))</f>
        <v/>
      </c>
      <c r="K4878" s="2" t="str">
        <f>IF(H4878="","",IFERROR(INDEX(Reff1,MATCH('Buku Besar'!H4878,Akun1,0)),""))</f>
        <v/>
      </c>
      <c r="L4878" s="331" t="str">
        <f>IF(H4878="","",IFERROR(INDEX(Penerimaan1,MATCH('Buku Besar'!H4878,Akun1,0)),""))</f>
        <v/>
      </c>
      <c r="M4878" s="331" t="str">
        <f>IF(H4878="","",IFERROR(INDEX(Pengeluaran1,MATCH('Buku Besar'!H4878,Akun1,0)),""))</f>
        <v/>
      </c>
    </row>
    <row r="4879" spans="1:13" x14ac:dyDescent="0.25">
      <c r="A4879" s="91" t="str">
        <f t="shared" si="152"/>
        <v/>
      </c>
      <c r="B4879" s="330" t="str">
        <f>IF(A4879="","",IFERROR(INDEX(Tanggal,MATCH('Buku Besar'!A4879,Akun,0)),""))</f>
        <v/>
      </c>
      <c r="C4879" s="2" t="str">
        <f>IF(A4879="","",IFERROR(INDEX(Keterangan,MATCH('Buku Besar'!A4879,Akun,0)),""))</f>
        <v/>
      </c>
      <c r="D4879" s="2" t="str">
        <f>IF(A4879="","",IFERROR(INDEX(Reff,MATCH('Buku Besar'!A4879,Akun,0)),""))</f>
        <v/>
      </c>
      <c r="E4879" s="331" t="str">
        <f>IF(A4879="","",IFERROR(INDEX(Penerimaan,MATCH('Buku Besar'!A4879,Akun,0)),""))</f>
        <v/>
      </c>
      <c r="F4879" s="331" t="str">
        <f>IF(A4879="","",IFERROR(INDEX(Pengeluaran,MATCH('Buku Besar'!A4879,Akun,0)),""))</f>
        <v/>
      </c>
      <c r="H4879" s="91" t="str">
        <f t="shared" si="153"/>
        <v/>
      </c>
      <c r="I4879" s="330" t="str">
        <f>IF(H4879="","",IFERROR(INDEX(Tanggal1,MATCH('Buku Besar'!H4879,Akun1,0)),""))</f>
        <v/>
      </c>
      <c r="J4879" s="2" t="str">
        <f>IF(H4879="","",IFERROR(INDEX(Keterangan1,MATCH('Buku Besar'!H4879,Akun1,0)),""))</f>
        <v/>
      </c>
      <c r="K4879" s="2" t="str">
        <f>IF(H4879="","",IFERROR(INDEX(Reff1,MATCH('Buku Besar'!H4879,Akun1,0)),""))</f>
        <v/>
      </c>
      <c r="L4879" s="331" t="str">
        <f>IF(H4879="","",IFERROR(INDEX(Penerimaan1,MATCH('Buku Besar'!H4879,Akun1,0)),""))</f>
        <v/>
      </c>
      <c r="M4879" s="331" t="str">
        <f>IF(H4879="","",IFERROR(INDEX(Pengeluaran1,MATCH('Buku Besar'!H4879,Akun1,0)),""))</f>
        <v/>
      </c>
    </row>
    <row r="4880" spans="1:13" x14ac:dyDescent="0.25">
      <c r="A4880" s="91" t="str">
        <f t="shared" si="152"/>
        <v/>
      </c>
      <c r="B4880" s="330" t="str">
        <f>IF(A4880="","",IFERROR(INDEX(Tanggal,MATCH('Buku Besar'!A4880,Akun,0)),""))</f>
        <v/>
      </c>
      <c r="C4880" s="2" t="str">
        <f>IF(A4880="","",IFERROR(INDEX(Keterangan,MATCH('Buku Besar'!A4880,Akun,0)),""))</f>
        <v/>
      </c>
      <c r="D4880" s="2" t="str">
        <f>IF(A4880="","",IFERROR(INDEX(Reff,MATCH('Buku Besar'!A4880,Akun,0)),""))</f>
        <v/>
      </c>
      <c r="E4880" s="331" t="str">
        <f>IF(A4880="","",IFERROR(INDEX(Penerimaan,MATCH('Buku Besar'!A4880,Akun,0)),""))</f>
        <v/>
      </c>
      <c r="F4880" s="331" t="str">
        <f>IF(A4880="","",IFERROR(INDEX(Pengeluaran,MATCH('Buku Besar'!A4880,Akun,0)),""))</f>
        <v/>
      </c>
      <c r="H4880" s="91" t="str">
        <f t="shared" si="153"/>
        <v/>
      </c>
      <c r="I4880" s="330" t="str">
        <f>IF(H4880="","",IFERROR(INDEX(Tanggal1,MATCH('Buku Besar'!H4880,Akun1,0)),""))</f>
        <v/>
      </c>
      <c r="J4880" s="2" t="str">
        <f>IF(H4880="","",IFERROR(INDEX(Keterangan1,MATCH('Buku Besar'!H4880,Akun1,0)),""))</f>
        <v/>
      </c>
      <c r="K4880" s="2" t="str">
        <f>IF(H4880="","",IFERROR(INDEX(Reff1,MATCH('Buku Besar'!H4880,Akun1,0)),""))</f>
        <v/>
      </c>
      <c r="L4880" s="331" t="str">
        <f>IF(H4880="","",IFERROR(INDEX(Penerimaan1,MATCH('Buku Besar'!H4880,Akun1,0)),""))</f>
        <v/>
      </c>
      <c r="M4880" s="331" t="str">
        <f>IF(H4880="","",IFERROR(INDEX(Pengeluaran1,MATCH('Buku Besar'!H4880,Akun1,0)),""))</f>
        <v/>
      </c>
    </row>
    <row r="4881" spans="1:13" x14ac:dyDescent="0.25">
      <c r="A4881" s="91" t="str">
        <f t="shared" si="152"/>
        <v/>
      </c>
      <c r="B4881" s="330" t="str">
        <f>IF(A4881="","",IFERROR(INDEX(Tanggal,MATCH('Buku Besar'!A4881,Akun,0)),""))</f>
        <v/>
      </c>
      <c r="C4881" s="2" t="str">
        <f>IF(A4881="","",IFERROR(INDEX(Keterangan,MATCH('Buku Besar'!A4881,Akun,0)),""))</f>
        <v/>
      </c>
      <c r="D4881" s="2" t="str">
        <f>IF(A4881="","",IFERROR(INDEX(Reff,MATCH('Buku Besar'!A4881,Akun,0)),""))</f>
        <v/>
      </c>
      <c r="E4881" s="331" t="str">
        <f>IF(A4881="","",IFERROR(INDEX(Penerimaan,MATCH('Buku Besar'!A4881,Akun,0)),""))</f>
        <v/>
      </c>
      <c r="F4881" s="331" t="str">
        <f>IF(A4881="","",IFERROR(INDEX(Pengeluaran,MATCH('Buku Besar'!A4881,Akun,0)),""))</f>
        <v/>
      </c>
      <c r="H4881" s="91" t="str">
        <f t="shared" si="153"/>
        <v/>
      </c>
      <c r="I4881" s="330" t="str">
        <f>IF(H4881="","",IFERROR(INDEX(Tanggal1,MATCH('Buku Besar'!H4881,Akun1,0)),""))</f>
        <v/>
      </c>
      <c r="J4881" s="2" t="str">
        <f>IF(H4881="","",IFERROR(INDEX(Keterangan1,MATCH('Buku Besar'!H4881,Akun1,0)),""))</f>
        <v/>
      </c>
      <c r="K4881" s="2" t="str">
        <f>IF(H4881="","",IFERROR(INDEX(Reff1,MATCH('Buku Besar'!H4881,Akun1,0)),""))</f>
        <v/>
      </c>
      <c r="L4881" s="331" t="str">
        <f>IF(H4881="","",IFERROR(INDEX(Penerimaan1,MATCH('Buku Besar'!H4881,Akun1,0)),""))</f>
        <v/>
      </c>
      <c r="M4881" s="331" t="str">
        <f>IF(H4881="","",IFERROR(INDEX(Pengeluaran1,MATCH('Buku Besar'!H4881,Akun1,0)),""))</f>
        <v/>
      </c>
    </row>
    <row r="4882" spans="1:13" x14ac:dyDescent="0.25">
      <c r="A4882" s="91" t="str">
        <f t="shared" si="152"/>
        <v/>
      </c>
      <c r="B4882" s="330" t="str">
        <f>IF(A4882="","",IFERROR(INDEX(Tanggal,MATCH('Buku Besar'!A4882,Akun,0)),""))</f>
        <v/>
      </c>
      <c r="C4882" s="2" t="str">
        <f>IF(A4882="","",IFERROR(INDEX(Keterangan,MATCH('Buku Besar'!A4882,Akun,0)),""))</f>
        <v/>
      </c>
      <c r="D4882" s="2" t="str">
        <f>IF(A4882="","",IFERROR(INDEX(Reff,MATCH('Buku Besar'!A4882,Akun,0)),""))</f>
        <v/>
      </c>
      <c r="E4882" s="331" t="str">
        <f>IF(A4882="","",IFERROR(INDEX(Penerimaan,MATCH('Buku Besar'!A4882,Akun,0)),""))</f>
        <v/>
      </c>
      <c r="F4882" s="331" t="str">
        <f>IF(A4882="","",IFERROR(INDEX(Pengeluaran,MATCH('Buku Besar'!A4882,Akun,0)),""))</f>
        <v/>
      </c>
      <c r="H4882" s="91" t="str">
        <f t="shared" si="153"/>
        <v/>
      </c>
      <c r="I4882" s="330" t="str">
        <f>IF(H4882="","",IFERROR(INDEX(Tanggal1,MATCH('Buku Besar'!H4882,Akun1,0)),""))</f>
        <v/>
      </c>
      <c r="J4882" s="2" t="str">
        <f>IF(H4882="","",IFERROR(INDEX(Keterangan1,MATCH('Buku Besar'!H4882,Akun1,0)),""))</f>
        <v/>
      </c>
      <c r="K4882" s="2" t="str">
        <f>IF(H4882="","",IFERROR(INDEX(Reff1,MATCH('Buku Besar'!H4882,Akun1,0)),""))</f>
        <v/>
      </c>
      <c r="L4882" s="331" t="str">
        <f>IF(H4882="","",IFERROR(INDEX(Penerimaan1,MATCH('Buku Besar'!H4882,Akun1,0)),""))</f>
        <v/>
      </c>
      <c r="M4882" s="331" t="str">
        <f>IF(H4882="","",IFERROR(INDEX(Pengeluaran1,MATCH('Buku Besar'!H4882,Akun1,0)),""))</f>
        <v/>
      </c>
    </row>
    <row r="4883" spans="1:13" x14ac:dyDescent="0.25">
      <c r="A4883" s="91" t="str">
        <f t="shared" si="152"/>
        <v/>
      </c>
      <c r="B4883" s="330" t="str">
        <f>IF(A4883="","",IFERROR(INDEX(Tanggal,MATCH('Buku Besar'!A4883,Akun,0)),""))</f>
        <v/>
      </c>
      <c r="C4883" s="2" t="str">
        <f>IF(A4883="","",IFERROR(INDEX(Keterangan,MATCH('Buku Besar'!A4883,Akun,0)),""))</f>
        <v/>
      </c>
      <c r="D4883" s="2" t="str">
        <f>IF(A4883="","",IFERROR(INDEX(Reff,MATCH('Buku Besar'!A4883,Akun,0)),""))</f>
        <v/>
      </c>
      <c r="E4883" s="331" t="str">
        <f>IF(A4883="","",IFERROR(INDEX(Penerimaan,MATCH('Buku Besar'!A4883,Akun,0)),""))</f>
        <v/>
      </c>
      <c r="F4883" s="331" t="str">
        <f>IF(A4883="","",IFERROR(INDEX(Pengeluaran,MATCH('Buku Besar'!A4883,Akun,0)),""))</f>
        <v/>
      </c>
      <c r="H4883" s="91" t="str">
        <f t="shared" si="153"/>
        <v/>
      </c>
      <c r="I4883" s="330" t="str">
        <f>IF(H4883="","",IFERROR(INDEX(Tanggal1,MATCH('Buku Besar'!H4883,Akun1,0)),""))</f>
        <v/>
      </c>
      <c r="J4883" s="2" t="str">
        <f>IF(H4883="","",IFERROR(INDEX(Keterangan1,MATCH('Buku Besar'!H4883,Akun1,0)),""))</f>
        <v/>
      </c>
      <c r="K4883" s="2" t="str">
        <f>IF(H4883="","",IFERROR(INDEX(Reff1,MATCH('Buku Besar'!H4883,Akun1,0)),""))</f>
        <v/>
      </c>
      <c r="L4883" s="331" t="str">
        <f>IF(H4883="","",IFERROR(INDEX(Penerimaan1,MATCH('Buku Besar'!H4883,Akun1,0)),""))</f>
        <v/>
      </c>
      <c r="M4883" s="331" t="str">
        <f>IF(H4883="","",IFERROR(INDEX(Pengeluaran1,MATCH('Buku Besar'!H4883,Akun1,0)),""))</f>
        <v/>
      </c>
    </row>
    <row r="4884" spans="1:13" x14ac:dyDescent="0.25">
      <c r="A4884" s="91" t="str">
        <f t="shared" si="152"/>
        <v/>
      </c>
      <c r="B4884" s="330" t="str">
        <f>IF(A4884="","",IFERROR(INDEX(Tanggal,MATCH('Buku Besar'!A4884,Akun,0)),""))</f>
        <v/>
      </c>
      <c r="C4884" s="2" t="str">
        <f>IF(A4884="","",IFERROR(INDEX(Keterangan,MATCH('Buku Besar'!A4884,Akun,0)),""))</f>
        <v/>
      </c>
      <c r="D4884" s="2" t="str">
        <f>IF(A4884="","",IFERROR(INDEX(Reff,MATCH('Buku Besar'!A4884,Akun,0)),""))</f>
        <v/>
      </c>
      <c r="E4884" s="331" t="str">
        <f>IF(A4884="","",IFERROR(INDEX(Penerimaan,MATCH('Buku Besar'!A4884,Akun,0)),""))</f>
        <v/>
      </c>
      <c r="F4884" s="331" t="str">
        <f>IF(A4884="","",IFERROR(INDEX(Pengeluaran,MATCH('Buku Besar'!A4884,Akun,0)),""))</f>
        <v/>
      </c>
      <c r="H4884" s="91" t="str">
        <f t="shared" si="153"/>
        <v/>
      </c>
      <c r="I4884" s="330" t="str">
        <f>IF(H4884="","",IFERROR(INDEX(Tanggal1,MATCH('Buku Besar'!H4884,Akun1,0)),""))</f>
        <v/>
      </c>
      <c r="J4884" s="2" t="str">
        <f>IF(H4884="","",IFERROR(INDEX(Keterangan1,MATCH('Buku Besar'!H4884,Akun1,0)),""))</f>
        <v/>
      </c>
      <c r="K4884" s="2" t="str">
        <f>IF(H4884="","",IFERROR(INDEX(Reff1,MATCH('Buku Besar'!H4884,Akun1,0)),""))</f>
        <v/>
      </c>
      <c r="L4884" s="331" t="str">
        <f>IF(H4884="","",IFERROR(INDEX(Penerimaan1,MATCH('Buku Besar'!H4884,Akun1,0)),""))</f>
        <v/>
      </c>
      <c r="M4884" s="331" t="str">
        <f>IF(H4884="","",IFERROR(INDEX(Pengeluaran1,MATCH('Buku Besar'!H4884,Akun1,0)),""))</f>
        <v/>
      </c>
    </row>
    <row r="4885" spans="1:13" x14ac:dyDescent="0.25">
      <c r="A4885" s="91" t="str">
        <f t="shared" si="152"/>
        <v/>
      </c>
      <c r="B4885" s="330" t="str">
        <f>IF(A4885="","",IFERROR(INDEX(Tanggal,MATCH('Buku Besar'!A4885,Akun,0)),""))</f>
        <v/>
      </c>
      <c r="C4885" s="2" t="str">
        <f>IF(A4885="","",IFERROR(INDEX(Keterangan,MATCH('Buku Besar'!A4885,Akun,0)),""))</f>
        <v/>
      </c>
      <c r="D4885" s="2" t="str">
        <f>IF(A4885="","",IFERROR(INDEX(Reff,MATCH('Buku Besar'!A4885,Akun,0)),""))</f>
        <v/>
      </c>
      <c r="E4885" s="331" t="str">
        <f>IF(A4885="","",IFERROR(INDEX(Penerimaan,MATCH('Buku Besar'!A4885,Akun,0)),""))</f>
        <v/>
      </c>
      <c r="F4885" s="331" t="str">
        <f>IF(A4885="","",IFERROR(INDEX(Pengeluaran,MATCH('Buku Besar'!A4885,Akun,0)),""))</f>
        <v/>
      </c>
      <c r="H4885" s="91" t="str">
        <f t="shared" si="153"/>
        <v/>
      </c>
      <c r="I4885" s="330" t="str">
        <f>IF(H4885="","",IFERROR(INDEX(Tanggal1,MATCH('Buku Besar'!H4885,Akun1,0)),""))</f>
        <v/>
      </c>
      <c r="J4885" s="2" t="str">
        <f>IF(H4885="","",IFERROR(INDEX(Keterangan1,MATCH('Buku Besar'!H4885,Akun1,0)),""))</f>
        <v/>
      </c>
      <c r="K4885" s="2" t="str">
        <f>IF(H4885="","",IFERROR(INDEX(Reff1,MATCH('Buku Besar'!H4885,Akun1,0)),""))</f>
        <v/>
      </c>
      <c r="L4885" s="331" t="str">
        <f>IF(H4885="","",IFERROR(INDEX(Penerimaan1,MATCH('Buku Besar'!H4885,Akun1,0)),""))</f>
        <v/>
      </c>
      <c r="M4885" s="331" t="str">
        <f>IF(H4885="","",IFERROR(INDEX(Pengeluaran1,MATCH('Buku Besar'!H4885,Akun1,0)),""))</f>
        <v/>
      </c>
    </row>
    <row r="4886" spans="1:13" x14ac:dyDescent="0.25">
      <c r="A4886" s="91" t="str">
        <f t="shared" si="152"/>
        <v/>
      </c>
      <c r="B4886" s="330" t="str">
        <f>IF(A4886="","",IFERROR(INDEX(Tanggal,MATCH('Buku Besar'!A4886,Akun,0)),""))</f>
        <v/>
      </c>
      <c r="C4886" s="2" t="str">
        <f>IF(A4886="","",IFERROR(INDEX(Keterangan,MATCH('Buku Besar'!A4886,Akun,0)),""))</f>
        <v/>
      </c>
      <c r="D4886" s="2" t="str">
        <f>IF(A4886="","",IFERROR(INDEX(Reff,MATCH('Buku Besar'!A4886,Akun,0)),""))</f>
        <v/>
      </c>
      <c r="E4886" s="331" t="str">
        <f>IF(A4886="","",IFERROR(INDEX(Penerimaan,MATCH('Buku Besar'!A4886,Akun,0)),""))</f>
        <v/>
      </c>
      <c r="F4886" s="331" t="str">
        <f>IF(A4886="","",IFERROR(INDEX(Pengeluaran,MATCH('Buku Besar'!A4886,Akun,0)),""))</f>
        <v/>
      </c>
      <c r="H4886" s="91" t="str">
        <f t="shared" si="153"/>
        <v/>
      </c>
      <c r="I4886" s="330" t="str">
        <f>IF(H4886="","",IFERROR(INDEX(Tanggal1,MATCH('Buku Besar'!H4886,Akun1,0)),""))</f>
        <v/>
      </c>
      <c r="J4886" s="2" t="str">
        <f>IF(H4886="","",IFERROR(INDEX(Keterangan1,MATCH('Buku Besar'!H4886,Akun1,0)),""))</f>
        <v/>
      </c>
      <c r="K4886" s="2" t="str">
        <f>IF(H4886="","",IFERROR(INDEX(Reff1,MATCH('Buku Besar'!H4886,Akun1,0)),""))</f>
        <v/>
      </c>
      <c r="L4886" s="331" t="str">
        <f>IF(H4886="","",IFERROR(INDEX(Penerimaan1,MATCH('Buku Besar'!H4886,Akun1,0)),""))</f>
        <v/>
      </c>
      <c r="M4886" s="331" t="str">
        <f>IF(H4886="","",IFERROR(INDEX(Pengeluaran1,MATCH('Buku Besar'!H4886,Akun1,0)),""))</f>
        <v/>
      </c>
    </row>
    <row r="4887" spans="1:13" x14ac:dyDescent="0.25">
      <c r="A4887" s="91" t="str">
        <f t="shared" si="152"/>
        <v/>
      </c>
      <c r="B4887" s="330" t="str">
        <f>IF(A4887="","",IFERROR(INDEX(Tanggal,MATCH('Buku Besar'!A4887,Akun,0)),""))</f>
        <v/>
      </c>
      <c r="C4887" s="2" t="str">
        <f>IF(A4887="","",IFERROR(INDEX(Keterangan,MATCH('Buku Besar'!A4887,Akun,0)),""))</f>
        <v/>
      </c>
      <c r="D4887" s="2" t="str">
        <f>IF(A4887="","",IFERROR(INDEX(Reff,MATCH('Buku Besar'!A4887,Akun,0)),""))</f>
        <v/>
      </c>
      <c r="E4887" s="331" t="str">
        <f>IF(A4887="","",IFERROR(INDEX(Penerimaan,MATCH('Buku Besar'!A4887,Akun,0)),""))</f>
        <v/>
      </c>
      <c r="F4887" s="331" t="str">
        <f>IF(A4887="","",IFERROR(INDEX(Pengeluaran,MATCH('Buku Besar'!A4887,Akun,0)),""))</f>
        <v/>
      </c>
      <c r="H4887" s="91" t="str">
        <f t="shared" si="153"/>
        <v/>
      </c>
      <c r="I4887" s="330" t="str">
        <f>IF(H4887="","",IFERROR(INDEX(Tanggal1,MATCH('Buku Besar'!H4887,Akun1,0)),""))</f>
        <v/>
      </c>
      <c r="J4887" s="2" t="str">
        <f>IF(H4887="","",IFERROR(INDEX(Keterangan1,MATCH('Buku Besar'!H4887,Akun1,0)),""))</f>
        <v/>
      </c>
      <c r="K4887" s="2" t="str">
        <f>IF(H4887="","",IFERROR(INDEX(Reff1,MATCH('Buku Besar'!H4887,Akun1,0)),""))</f>
        <v/>
      </c>
      <c r="L4887" s="331" t="str">
        <f>IF(H4887="","",IFERROR(INDEX(Penerimaan1,MATCH('Buku Besar'!H4887,Akun1,0)),""))</f>
        <v/>
      </c>
      <c r="M4887" s="331" t="str">
        <f>IF(H4887="","",IFERROR(INDEX(Pengeluaran1,MATCH('Buku Besar'!H4887,Akun1,0)),""))</f>
        <v/>
      </c>
    </row>
    <row r="4888" spans="1:13" x14ac:dyDescent="0.25">
      <c r="A4888" s="91" t="str">
        <f t="shared" si="152"/>
        <v/>
      </c>
      <c r="B4888" s="330" t="str">
        <f>IF(A4888="","",IFERROR(INDEX(Tanggal,MATCH('Buku Besar'!A4888,Akun,0)),""))</f>
        <v/>
      </c>
      <c r="C4888" s="2" t="str">
        <f>IF(A4888="","",IFERROR(INDEX(Keterangan,MATCH('Buku Besar'!A4888,Akun,0)),""))</f>
        <v/>
      </c>
      <c r="D4888" s="2" t="str">
        <f>IF(A4888="","",IFERROR(INDEX(Reff,MATCH('Buku Besar'!A4888,Akun,0)),""))</f>
        <v/>
      </c>
      <c r="E4888" s="331" t="str">
        <f>IF(A4888="","",IFERROR(INDEX(Penerimaan,MATCH('Buku Besar'!A4888,Akun,0)),""))</f>
        <v/>
      </c>
      <c r="F4888" s="331" t="str">
        <f>IF(A4888="","",IFERROR(INDEX(Pengeluaran,MATCH('Buku Besar'!A4888,Akun,0)),""))</f>
        <v/>
      </c>
      <c r="H4888" s="91" t="str">
        <f t="shared" si="153"/>
        <v/>
      </c>
      <c r="I4888" s="330" t="str">
        <f>IF(H4888="","",IFERROR(INDEX(Tanggal1,MATCH('Buku Besar'!H4888,Akun1,0)),""))</f>
        <v/>
      </c>
      <c r="J4888" s="2" t="str">
        <f>IF(H4888="","",IFERROR(INDEX(Keterangan1,MATCH('Buku Besar'!H4888,Akun1,0)),""))</f>
        <v/>
      </c>
      <c r="K4888" s="2" t="str">
        <f>IF(H4888="","",IFERROR(INDEX(Reff1,MATCH('Buku Besar'!H4888,Akun1,0)),""))</f>
        <v/>
      </c>
      <c r="L4888" s="331" t="str">
        <f>IF(H4888="","",IFERROR(INDEX(Penerimaan1,MATCH('Buku Besar'!H4888,Akun1,0)),""))</f>
        <v/>
      </c>
      <c r="M4888" s="331" t="str">
        <f>IF(H4888="","",IFERROR(INDEX(Pengeluaran1,MATCH('Buku Besar'!H4888,Akun1,0)),""))</f>
        <v/>
      </c>
    </row>
    <row r="4889" spans="1:13" x14ac:dyDescent="0.25">
      <c r="A4889" s="91" t="str">
        <f t="shared" si="152"/>
        <v/>
      </c>
      <c r="B4889" s="330" t="str">
        <f>IF(A4889="","",IFERROR(INDEX(Tanggal,MATCH('Buku Besar'!A4889,Akun,0)),""))</f>
        <v/>
      </c>
      <c r="C4889" s="2" t="str">
        <f>IF(A4889="","",IFERROR(INDEX(Keterangan,MATCH('Buku Besar'!A4889,Akun,0)),""))</f>
        <v/>
      </c>
      <c r="D4889" s="2" t="str">
        <f>IF(A4889="","",IFERROR(INDEX(Reff,MATCH('Buku Besar'!A4889,Akun,0)),""))</f>
        <v/>
      </c>
      <c r="E4889" s="331" t="str">
        <f>IF(A4889="","",IFERROR(INDEX(Penerimaan,MATCH('Buku Besar'!A4889,Akun,0)),""))</f>
        <v/>
      </c>
      <c r="F4889" s="331" t="str">
        <f>IF(A4889="","",IFERROR(INDEX(Pengeluaran,MATCH('Buku Besar'!A4889,Akun,0)),""))</f>
        <v/>
      </c>
      <c r="H4889" s="91" t="str">
        <f t="shared" si="153"/>
        <v/>
      </c>
      <c r="I4889" s="330" t="str">
        <f>IF(H4889="","",IFERROR(INDEX(Tanggal1,MATCH('Buku Besar'!H4889,Akun1,0)),""))</f>
        <v/>
      </c>
      <c r="J4889" s="2" t="str">
        <f>IF(H4889="","",IFERROR(INDEX(Keterangan1,MATCH('Buku Besar'!H4889,Akun1,0)),""))</f>
        <v/>
      </c>
      <c r="K4889" s="2" t="str">
        <f>IF(H4889="","",IFERROR(INDEX(Reff1,MATCH('Buku Besar'!H4889,Akun1,0)),""))</f>
        <v/>
      </c>
      <c r="L4889" s="331" t="str">
        <f>IF(H4889="","",IFERROR(INDEX(Penerimaan1,MATCH('Buku Besar'!H4889,Akun1,0)),""))</f>
        <v/>
      </c>
      <c r="M4889" s="331" t="str">
        <f>IF(H4889="","",IFERROR(INDEX(Pengeluaran1,MATCH('Buku Besar'!H4889,Akun1,0)),""))</f>
        <v/>
      </c>
    </row>
    <row r="4890" spans="1:13" x14ac:dyDescent="0.25">
      <c r="A4890" s="91" t="str">
        <f t="shared" si="152"/>
        <v/>
      </c>
      <c r="B4890" s="330" t="str">
        <f>IF(A4890="","",IFERROR(INDEX(Tanggal,MATCH('Buku Besar'!A4890,Akun,0)),""))</f>
        <v/>
      </c>
      <c r="C4890" s="2" t="str">
        <f>IF(A4890="","",IFERROR(INDEX(Keterangan,MATCH('Buku Besar'!A4890,Akun,0)),""))</f>
        <v/>
      </c>
      <c r="D4890" s="2" t="str">
        <f>IF(A4890="","",IFERROR(INDEX(Reff,MATCH('Buku Besar'!A4890,Akun,0)),""))</f>
        <v/>
      </c>
      <c r="E4890" s="331" t="str">
        <f>IF(A4890="","",IFERROR(INDEX(Penerimaan,MATCH('Buku Besar'!A4890,Akun,0)),""))</f>
        <v/>
      </c>
      <c r="F4890" s="331" t="str">
        <f>IF(A4890="","",IFERROR(INDEX(Pengeluaran,MATCH('Buku Besar'!A4890,Akun,0)),""))</f>
        <v/>
      </c>
      <c r="H4890" s="91" t="str">
        <f t="shared" si="153"/>
        <v/>
      </c>
      <c r="I4890" s="330" t="str">
        <f>IF(H4890="","",IFERROR(INDEX(Tanggal1,MATCH('Buku Besar'!H4890,Akun1,0)),""))</f>
        <v/>
      </c>
      <c r="J4890" s="2" t="str">
        <f>IF(H4890="","",IFERROR(INDEX(Keterangan1,MATCH('Buku Besar'!H4890,Akun1,0)),""))</f>
        <v/>
      </c>
      <c r="K4890" s="2" t="str">
        <f>IF(H4890="","",IFERROR(INDEX(Reff1,MATCH('Buku Besar'!H4890,Akun1,0)),""))</f>
        <v/>
      </c>
      <c r="L4890" s="331" t="str">
        <f>IF(H4890="","",IFERROR(INDEX(Penerimaan1,MATCH('Buku Besar'!H4890,Akun1,0)),""))</f>
        <v/>
      </c>
      <c r="M4890" s="331" t="str">
        <f>IF(H4890="","",IFERROR(INDEX(Pengeluaran1,MATCH('Buku Besar'!H4890,Akun1,0)),""))</f>
        <v/>
      </c>
    </row>
    <row r="4891" spans="1:13" x14ac:dyDescent="0.25">
      <c r="A4891" s="91" t="str">
        <f t="shared" si="152"/>
        <v/>
      </c>
      <c r="B4891" s="330" t="str">
        <f>IF(A4891="","",IFERROR(INDEX(Tanggal,MATCH('Buku Besar'!A4891,Akun,0)),""))</f>
        <v/>
      </c>
      <c r="C4891" s="2" t="str">
        <f>IF(A4891="","",IFERROR(INDEX(Keterangan,MATCH('Buku Besar'!A4891,Akun,0)),""))</f>
        <v/>
      </c>
      <c r="D4891" s="2" t="str">
        <f>IF(A4891="","",IFERROR(INDEX(Reff,MATCH('Buku Besar'!A4891,Akun,0)),""))</f>
        <v/>
      </c>
      <c r="E4891" s="331" t="str">
        <f>IF(A4891="","",IFERROR(INDEX(Penerimaan,MATCH('Buku Besar'!A4891,Akun,0)),""))</f>
        <v/>
      </c>
      <c r="F4891" s="331" t="str">
        <f>IF(A4891="","",IFERROR(INDEX(Pengeluaran,MATCH('Buku Besar'!A4891,Akun,0)),""))</f>
        <v/>
      </c>
      <c r="H4891" s="91" t="str">
        <f t="shared" si="153"/>
        <v/>
      </c>
      <c r="I4891" s="330" t="str">
        <f>IF(H4891="","",IFERROR(INDEX(Tanggal1,MATCH('Buku Besar'!H4891,Akun1,0)),""))</f>
        <v/>
      </c>
      <c r="J4891" s="2" t="str">
        <f>IF(H4891="","",IFERROR(INDEX(Keterangan1,MATCH('Buku Besar'!H4891,Akun1,0)),""))</f>
        <v/>
      </c>
      <c r="K4891" s="2" t="str">
        <f>IF(H4891="","",IFERROR(INDEX(Reff1,MATCH('Buku Besar'!H4891,Akun1,0)),""))</f>
        <v/>
      </c>
      <c r="L4891" s="331" t="str">
        <f>IF(H4891="","",IFERROR(INDEX(Penerimaan1,MATCH('Buku Besar'!H4891,Akun1,0)),""))</f>
        <v/>
      </c>
      <c r="M4891" s="331" t="str">
        <f>IF(H4891="","",IFERROR(INDEX(Pengeluaran1,MATCH('Buku Besar'!H4891,Akun1,0)),""))</f>
        <v/>
      </c>
    </row>
    <row r="4892" spans="1:13" x14ac:dyDescent="0.25">
      <c r="A4892" s="91" t="str">
        <f t="shared" si="152"/>
        <v/>
      </c>
      <c r="B4892" s="330" t="str">
        <f>IF(A4892="","",IFERROR(INDEX(Tanggal,MATCH('Buku Besar'!A4892,Akun,0)),""))</f>
        <v/>
      </c>
      <c r="C4892" s="2" t="str">
        <f>IF(A4892="","",IFERROR(INDEX(Keterangan,MATCH('Buku Besar'!A4892,Akun,0)),""))</f>
        <v/>
      </c>
      <c r="D4892" s="2" t="str">
        <f>IF(A4892="","",IFERROR(INDEX(Reff,MATCH('Buku Besar'!A4892,Akun,0)),""))</f>
        <v/>
      </c>
      <c r="E4892" s="331" t="str">
        <f>IF(A4892="","",IFERROR(INDEX(Penerimaan,MATCH('Buku Besar'!A4892,Akun,0)),""))</f>
        <v/>
      </c>
      <c r="F4892" s="331" t="str">
        <f>IF(A4892="","",IFERROR(INDEX(Pengeluaran,MATCH('Buku Besar'!A4892,Akun,0)),""))</f>
        <v/>
      </c>
      <c r="H4892" s="91" t="str">
        <f t="shared" si="153"/>
        <v/>
      </c>
      <c r="I4892" s="330" t="str">
        <f>IF(H4892="","",IFERROR(INDEX(Tanggal1,MATCH('Buku Besar'!H4892,Akun1,0)),""))</f>
        <v/>
      </c>
      <c r="J4892" s="2" t="str">
        <f>IF(H4892="","",IFERROR(INDEX(Keterangan1,MATCH('Buku Besar'!H4892,Akun1,0)),""))</f>
        <v/>
      </c>
      <c r="K4892" s="2" t="str">
        <f>IF(H4892="","",IFERROR(INDEX(Reff1,MATCH('Buku Besar'!H4892,Akun1,0)),""))</f>
        <v/>
      </c>
      <c r="L4892" s="331" t="str">
        <f>IF(H4892="","",IFERROR(INDEX(Penerimaan1,MATCH('Buku Besar'!H4892,Akun1,0)),""))</f>
        <v/>
      </c>
      <c r="M4892" s="331" t="str">
        <f>IF(H4892="","",IFERROR(INDEX(Pengeluaran1,MATCH('Buku Besar'!H4892,Akun1,0)),""))</f>
        <v/>
      </c>
    </row>
    <row r="4893" spans="1:13" x14ac:dyDescent="0.25">
      <c r="A4893" s="91" t="str">
        <f t="shared" si="152"/>
        <v/>
      </c>
      <c r="B4893" s="330" t="str">
        <f>IF(A4893="","",IFERROR(INDEX(Tanggal,MATCH('Buku Besar'!A4893,Akun,0)),""))</f>
        <v/>
      </c>
      <c r="C4893" s="2" t="str">
        <f>IF(A4893="","",IFERROR(INDEX(Keterangan,MATCH('Buku Besar'!A4893,Akun,0)),""))</f>
        <v/>
      </c>
      <c r="D4893" s="2" t="str">
        <f>IF(A4893="","",IFERROR(INDEX(Reff,MATCH('Buku Besar'!A4893,Akun,0)),""))</f>
        <v/>
      </c>
      <c r="E4893" s="331" t="str">
        <f>IF(A4893="","",IFERROR(INDEX(Penerimaan,MATCH('Buku Besar'!A4893,Akun,0)),""))</f>
        <v/>
      </c>
      <c r="F4893" s="331" t="str">
        <f>IF(A4893="","",IFERROR(INDEX(Pengeluaran,MATCH('Buku Besar'!A4893,Akun,0)),""))</f>
        <v/>
      </c>
      <c r="H4893" s="91" t="str">
        <f t="shared" si="153"/>
        <v/>
      </c>
      <c r="I4893" s="330" t="str">
        <f>IF(H4893="","",IFERROR(INDEX(Tanggal1,MATCH('Buku Besar'!H4893,Akun1,0)),""))</f>
        <v/>
      </c>
      <c r="J4893" s="2" t="str">
        <f>IF(H4893="","",IFERROR(INDEX(Keterangan1,MATCH('Buku Besar'!H4893,Akun1,0)),""))</f>
        <v/>
      </c>
      <c r="K4893" s="2" t="str">
        <f>IF(H4893="","",IFERROR(INDEX(Reff1,MATCH('Buku Besar'!H4893,Akun1,0)),""))</f>
        <v/>
      </c>
      <c r="L4893" s="331" t="str">
        <f>IF(H4893="","",IFERROR(INDEX(Penerimaan1,MATCH('Buku Besar'!H4893,Akun1,0)),""))</f>
        <v/>
      </c>
      <c r="M4893" s="331" t="str">
        <f>IF(H4893="","",IFERROR(INDEX(Pengeluaran1,MATCH('Buku Besar'!H4893,Akun1,0)),""))</f>
        <v/>
      </c>
    </row>
    <row r="4894" spans="1:13" x14ac:dyDescent="0.25">
      <c r="A4894" s="91" t="str">
        <f t="shared" si="152"/>
        <v/>
      </c>
      <c r="B4894" s="330" t="str">
        <f>IF(A4894="","",IFERROR(INDEX(Tanggal,MATCH('Buku Besar'!A4894,Akun,0)),""))</f>
        <v/>
      </c>
      <c r="C4894" s="2" t="str">
        <f>IF(A4894="","",IFERROR(INDEX(Keterangan,MATCH('Buku Besar'!A4894,Akun,0)),""))</f>
        <v/>
      </c>
      <c r="D4894" s="2" t="str">
        <f>IF(A4894="","",IFERROR(INDEX(Reff,MATCH('Buku Besar'!A4894,Akun,0)),""))</f>
        <v/>
      </c>
      <c r="E4894" s="331" t="str">
        <f>IF(A4894="","",IFERROR(INDEX(Penerimaan,MATCH('Buku Besar'!A4894,Akun,0)),""))</f>
        <v/>
      </c>
      <c r="F4894" s="331" t="str">
        <f>IF(A4894="","",IFERROR(INDEX(Pengeluaran,MATCH('Buku Besar'!A4894,Akun,0)),""))</f>
        <v/>
      </c>
      <c r="H4894" s="91" t="str">
        <f t="shared" si="153"/>
        <v/>
      </c>
      <c r="I4894" s="330" t="str">
        <f>IF(H4894="","",IFERROR(INDEX(Tanggal1,MATCH('Buku Besar'!H4894,Akun1,0)),""))</f>
        <v/>
      </c>
      <c r="J4894" s="2" t="str">
        <f>IF(H4894="","",IFERROR(INDEX(Keterangan1,MATCH('Buku Besar'!H4894,Akun1,0)),""))</f>
        <v/>
      </c>
      <c r="K4894" s="2" t="str">
        <f>IF(H4894="","",IFERROR(INDEX(Reff1,MATCH('Buku Besar'!H4894,Akun1,0)),""))</f>
        <v/>
      </c>
      <c r="L4894" s="331" t="str">
        <f>IF(H4894="","",IFERROR(INDEX(Penerimaan1,MATCH('Buku Besar'!H4894,Akun1,0)),""))</f>
        <v/>
      </c>
      <c r="M4894" s="331" t="str">
        <f>IF(H4894="","",IFERROR(INDEX(Pengeluaran1,MATCH('Buku Besar'!H4894,Akun1,0)),""))</f>
        <v/>
      </c>
    </row>
    <row r="4895" spans="1:13" x14ac:dyDescent="0.25">
      <c r="A4895" s="91" t="str">
        <f t="shared" si="152"/>
        <v/>
      </c>
      <c r="B4895" s="330" t="str">
        <f>IF(A4895="","",IFERROR(INDEX(Tanggal,MATCH('Buku Besar'!A4895,Akun,0)),""))</f>
        <v/>
      </c>
      <c r="C4895" s="2" t="str">
        <f>IF(A4895="","",IFERROR(INDEX(Keterangan,MATCH('Buku Besar'!A4895,Akun,0)),""))</f>
        <v/>
      </c>
      <c r="D4895" s="2" t="str">
        <f>IF(A4895="","",IFERROR(INDEX(Reff,MATCH('Buku Besar'!A4895,Akun,0)),""))</f>
        <v/>
      </c>
      <c r="E4895" s="331" t="str">
        <f>IF(A4895="","",IFERROR(INDEX(Penerimaan,MATCH('Buku Besar'!A4895,Akun,0)),""))</f>
        <v/>
      </c>
      <c r="F4895" s="331" t="str">
        <f>IF(A4895="","",IFERROR(INDEX(Pengeluaran,MATCH('Buku Besar'!A4895,Akun,0)),""))</f>
        <v/>
      </c>
      <c r="H4895" s="91" t="str">
        <f t="shared" si="153"/>
        <v/>
      </c>
      <c r="I4895" s="330" t="str">
        <f>IF(H4895="","",IFERROR(INDEX(Tanggal1,MATCH('Buku Besar'!H4895,Akun1,0)),""))</f>
        <v/>
      </c>
      <c r="J4895" s="2" t="str">
        <f>IF(H4895="","",IFERROR(INDEX(Keterangan1,MATCH('Buku Besar'!H4895,Akun1,0)),""))</f>
        <v/>
      </c>
      <c r="K4895" s="2" t="str">
        <f>IF(H4895="","",IFERROR(INDEX(Reff1,MATCH('Buku Besar'!H4895,Akun1,0)),""))</f>
        <v/>
      </c>
      <c r="L4895" s="331" t="str">
        <f>IF(H4895="","",IFERROR(INDEX(Penerimaan1,MATCH('Buku Besar'!H4895,Akun1,0)),""))</f>
        <v/>
      </c>
      <c r="M4895" s="331" t="str">
        <f>IF(H4895="","",IFERROR(INDEX(Pengeluaran1,MATCH('Buku Besar'!H4895,Akun1,0)),""))</f>
        <v/>
      </c>
    </row>
    <row r="4896" spans="1:13" x14ac:dyDescent="0.25">
      <c r="A4896" s="91" t="str">
        <f t="shared" si="152"/>
        <v/>
      </c>
      <c r="B4896" s="330" t="str">
        <f>IF(A4896="","",IFERROR(INDEX(Tanggal,MATCH('Buku Besar'!A4896,Akun,0)),""))</f>
        <v/>
      </c>
      <c r="C4896" s="2" t="str">
        <f>IF(A4896="","",IFERROR(INDEX(Keterangan,MATCH('Buku Besar'!A4896,Akun,0)),""))</f>
        <v/>
      </c>
      <c r="D4896" s="2" t="str">
        <f>IF(A4896="","",IFERROR(INDEX(Reff,MATCH('Buku Besar'!A4896,Akun,0)),""))</f>
        <v/>
      </c>
      <c r="E4896" s="331" t="str">
        <f>IF(A4896="","",IFERROR(INDEX(Penerimaan,MATCH('Buku Besar'!A4896,Akun,0)),""))</f>
        <v/>
      </c>
      <c r="F4896" s="331" t="str">
        <f>IF(A4896="","",IFERROR(INDEX(Pengeluaran,MATCH('Buku Besar'!A4896,Akun,0)),""))</f>
        <v/>
      </c>
      <c r="H4896" s="91" t="str">
        <f t="shared" si="153"/>
        <v/>
      </c>
      <c r="I4896" s="330" t="str">
        <f>IF(H4896="","",IFERROR(INDEX(Tanggal1,MATCH('Buku Besar'!H4896,Akun1,0)),""))</f>
        <v/>
      </c>
      <c r="J4896" s="2" t="str">
        <f>IF(H4896="","",IFERROR(INDEX(Keterangan1,MATCH('Buku Besar'!H4896,Akun1,0)),""))</f>
        <v/>
      </c>
      <c r="K4896" s="2" t="str">
        <f>IF(H4896="","",IFERROR(INDEX(Reff1,MATCH('Buku Besar'!H4896,Akun1,0)),""))</f>
        <v/>
      </c>
      <c r="L4896" s="331" t="str">
        <f>IF(H4896="","",IFERROR(INDEX(Penerimaan1,MATCH('Buku Besar'!H4896,Akun1,0)),""))</f>
        <v/>
      </c>
      <c r="M4896" s="331" t="str">
        <f>IF(H4896="","",IFERROR(INDEX(Pengeluaran1,MATCH('Buku Besar'!H4896,Akun1,0)),""))</f>
        <v/>
      </c>
    </row>
    <row r="4897" spans="1:13" x14ac:dyDescent="0.25">
      <c r="A4897" s="91" t="str">
        <f t="shared" si="152"/>
        <v/>
      </c>
      <c r="B4897" s="330" t="str">
        <f>IF(A4897="","",IFERROR(INDEX(Tanggal,MATCH('Buku Besar'!A4897,Akun,0)),""))</f>
        <v/>
      </c>
      <c r="C4897" s="2" t="str">
        <f>IF(A4897="","",IFERROR(INDEX(Keterangan,MATCH('Buku Besar'!A4897,Akun,0)),""))</f>
        <v/>
      </c>
      <c r="D4897" s="2" t="str">
        <f>IF(A4897="","",IFERROR(INDEX(Reff,MATCH('Buku Besar'!A4897,Akun,0)),""))</f>
        <v/>
      </c>
      <c r="E4897" s="331" t="str">
        <f>IF(A4897="","",IFERROR(INDEX(Penerimaan,MATCH('Buku Besar'!A4897,Akun,0)),""))</f>
        <v/>
      </c>
      <c r="F4897" s="331" t="str">
        <f>IF(A4897="","",IFERROR(INDEX(Pengeluaran,MATCH('Buku Besar'!A4897,Akun,0)),""))</f>
        <v/>
      </c>
      <c r="H4897" s="91" t="str">
        <f t="shared" si="153"/>
        <v/>
      </c>
      <c r="I4897" s="330" t="str">
        <f>IF(H4897="","",IFERROR(INDEX(Tanggal1,MATCH('Buku Besar'!H4897,Akun1,0)),""))</f>
        <v/>
      </c>
      <c r="J4897" s="2" t="str">
        <f>IF(H4897="","",IFERROR(INDEX(Keterangan1,MATCH('Buku Besar'!H4897,Akun1,0)),""))</f>
        <v/>
      </c>
      <c r="K4897" s="2" t="str">
        <f>IF(H4897="","",IFERROR(INDEX(Reff1,MATCH('Buku Besar'!H4897,Akun1,0)),""))</f>
        <v/>
      </c>
      <c r="L4897" s="331" t="str">
        <f>IF(H4897="","",IFERROR(INDEX(Penerimaan1,MATCH('Buku Besar'!H4897,Akun1,0)),""))</f>
        <v/>
      </c>
      <c r="M4897" s="331" t="str">
        <f>IF(H4897="","",IFERROR(INDEX(Pengeluaran1,MATCH('Buku Besar'!H4897,Akun1,0)),""))</f>
        <v/>
      </c>
    </row>
    <row r="4898" spans="1:13" x14ac:dyDescent="0.25">
      <c r="A4898" s="91" t="str">
        <f t="shared" si="152"/>
        <v/>
      </c>
      <c r="B4898" s="330" t="str">
        <f>IF(A4898="","",IFERROR(INDEX(Tanggal,MATCH('Buku Besar'!A4898,Akun,0)),""))</f>
        <v/>
      </c>
      <c r="C4898" s="2" t="str">
        <f>IF(A4898="","",IFERROR(INDEX(Keterangan,MATCH('Buku Besar'!A4898,Akun,0)),""))</f>
        <v/>
      </c>
      <c r="D4898" s="2" t="str">
        <f>IF(A4898="","",IFERROR(INDEX(Reff,MATCH('Buku Besar'!A4898,Akun,0)),""))</f>
        <v/>
      </c>
      <c r="E4898" s="331" t="str">
        <f>IF(A4898="","",IFERROR(INDEX(Penerimaan,MATCH('Buku Besar'!A4898,Akun,0)),""))</f>
        <v/>
      </c>
      <c r="F4898" s="331" t="str">
        <f>IF(A4898="","",IFERROR(INDEX(Pengeluaran,MATCH('Buku Besar'!A4898,Akun,0)),""))</f>
        <v/>
      </c>
      <c r="H4898" s="91" t="str">
        <f t="shared" si="153"/>
        <v/>
      </c>
      <c r="I4898" s="330" t="str">
        <f>IF(H4898="","",IFERROR(INDEX(Tanggal1,MATCH('Buku Besar'!H4898,Akun1,0)),""))</f>
        <v/>
      </c>
      <c r="J4898" s="2" t="str">
        <f>IF(H4898="","",IFERROR(INDEX(Keterangan1,MATCH('Buku Besar'!H4898,Akun1,0)),""))</f>
        <v/>
      </c>
      <c r="K4898" s="2" t="str">
        <f>IF(H4898="","",IFERROR(INDEX(Reff1,MATCH('Buku Besar'!H4898,Akun1,0)),""))</f>
        <v/>
      </c>
      <c r="L4898" s="331" t="str">
        <f>IF(H4898="","",IFERROR(INDEX(Penerimaan1,MATCH('Buku Besar'!H4898,Akun1,0)),""))</f>
        <v/>
      </c>
      <c r="M4898" s="331" t="str">
        <f>IF(H4898="","",IFERROR(INDEX(Pengeluaran1,MATCH('Buku Besar'!H4898,Akun1,0)),""))</f>
        <v/>
      </c>
    </row>
    <row r="4899" spans="1:13" x14ac:dyDescent="0.25">
      <c r="A4899" s="91" t="str">
        <f t="shared" si="152"/>
        <v/>
      </c>
      <c r="B4899" s="330" t="str">
        <f>IF(A4899="","",IFERROR(INDEX(Tanggal,MATCH('Buku Besar'!A4899,Akun,0)),""))</f>
        <v/>
      </c>
      <c r="C4899" s="2" t="str">
        <f>IF(A4899="","",IFERROR(INDEX(Keterangan,MATCH('Buku Besar'!A4899,Akun,0)),""))</f>
        <v/>
      </c>
      <c r="D4899" s="2" t="str">
        <f>IF(A4899="","",IFERROR(INDEX(Reff,MATCH('Buku Besar'!A4899,Akun,0)),""))</f>
        <v/>
      </c>
      <c r="E4899" s="331" t="str">
        <f>IF(A4899="","",IFERROR(INDEX(Penerimaan,MATCH('Buku Besar'!A4899,Akun,0)),""))</f>
        <v/>
      </c>
      <c r="F4899" s="331" t="str">
        <f>IF(A4899="","",IFERROR(INDEX(Pengeluaran,MATCH('Buku Besar'!A4899,Akun,0)),""))</f>
        <v/>
      </c>
      <c r="H4899" s="91" t="str">
        <f t="shared" si="153"/>
        <v/>
      </c>
      <c r="I4899" s="330" t="str">
        <f>IF(H4899="","",IFERROR(INDEX(Tanggal1,MATCH('Buku Besar'!H4899,Akun1,0)),""))</f>
        <v/>
      </c>
      <c r="J4899" s="2" t="str">
        <f>IF(H4899="","",IFERROR(INDEX(Keterangan1,MATCH('Buku Besar'!H4899,Akun1,0)),""))</f>
        <v/>
      </c>
      <c r="K4899" s="2" t="str">
        <f>IF(H4899="","",IFERROR(INDEX(Reff1,MATCH('Buku Besar'!H4899,Akun1,0)),""))</f>
        <v/>
      </c>
      <c r="L4899" s="331" t="str">
        <f>IF(H4899="","",IFERROR(INDEX(Penerimaan1,MATCH('Buku Besar'!H4899,Akun1,0)),""))</f>
        <v/>
      </c>
      <c r="M4899" s="331" t="str">
        <f>IF(H4899="","",IFERROR(INDEX(Pengeluaran1,MATCH('Buku Besar'!H4899,Akun1,0)),""))</f>
        <v/>
      </c>
    </row>
    <row r="4900" spans="1:13" x14ac:dyDescent="0.25">
      <c r="A4900" s="91" t="str">
        <f t="shared" si="152"/>
        <v/>
      </c>
      <c r="B4900" s="330" t="str">
        <f>IF(A4900="","",IFERROR(INDEX(Tanggal,MATCH('Buku Besar'!A4900,Akun,0)),""))</f>
        <v/>
      </c>
      <c r="C4900" s="2" t="str">
        <f>IF(A4900="","",IFERROR(INDEX(Keterangan,MATCH('Buku Besar'!A4900,Akun,0)),""))</f>
        <v/>
      </c>
      <c r="D4900" s="2" t="str">
        <f>IF(A4900="","",IFERROR(INDEX(Reff,MATCH('Buku Besar'!A4900,Akun,0)),""))</f>
        <v/>
      </c>
      <c r="E4900" s="331" t="str">
        <f>IF(A4900="","",IFERROR(INDEX(Penerimaan,MATCH('Buku Besar'!A4900,Akun,0)),""))</f>
        <v/>
      </c>
      <c r="F4900" s="331" t="str">
        <f>IF(A4900="","",IFERROR(INDEX(Pengeluaran,MATCH('Buku Besar'!A4900,Akun,0)),""))</f>
        <v/>
      </c>
      <c r="H4900" s="91" t="str">
        <f t="shared" si="153"/>
        <v/>
      </c>
      <c r="I4900" s="330" t="str">
        <f>IF(H4900="","",IFERROR(INDEX(Tanggal1,MATCH('Buku Besar'!H4900,Akun1,0)),""))</f>
        <v/>
      </c>
      <c r="J4900" s="2" t="str">
        <f>IF(H4900="","",IFERROR(INDEX(Keterangan1,MATCH('Buku Besar'!H4900,Akun1,0)),""))</f>
        <v/>
      </c>
      <c r="K4900" s="2" t="str">
        <f>IF(H4900="","",IFERROR(INDEX(Reff1,MATCH('Buku Besar'!H4900,Akun1,0)),""))</f>
        <v/>
      </c>
      <c r="L4900" s="331" t="str">
        <f>IF(H4900="","",IFERROR(INDEX(Penerimaan1,MATCH('Buku Besar'!H4900,Akun1,0)),""))</f>
        <v/>
      </c>
      <c r="M4900" s="331" t="str">
        <f>IF(H4900="","",IFERROR(INDEX(Pengeluaran1,MATCH('Buku Besar'!H4900,Akun1,0)),""))</f>
        <v/>
      </c>
    </row>
    <row r="4901" spans="1:13" x14ac:dyDescent="0.25">
      <c r="A4901" s="91" t="str">
        <f t="shared" si="152"/>
        <v/>
      </c>
      <c r="B4901" s="330" t="str">
        <f>IF(A4901="","",IFERROR(INDEX(Tanggal,MATCH('Buku Besar'!A4901,Akun,0)),""))</f>
        <v/>
      </c>
      <c r="C4901" s="2" t="str">
        <f>IF(A4901="","",IFERROR(INDEX(Keterangan,MATCH('Buku Besar'!A4901,Akun,0)),""))</f>
        <v/>
      </c>
      <c r="D4901" s="2" t="str">
        <f>IF(A4901="","",IFERROR(INDEX(Reff,MATCH('Buku Besar'!A4901,Akun,0)),""))</f>
        <v/>
      </c>
      <c r="E4901" s="331" t="str">
        <f>IF(A4901="","",IFERROR(INDEX(Penerimaan,MATCH('Buku Besar'!A4901,Akun,0)),""))</f>
        <v/>
      </c>
      <c r="F4901" s="331" t="str">
        <f>IF(A4901="","",IFERROR(INDEX(Pengeluaran,MATCH('Buku Besar'!A4901,Akun,0)),""))</f>
        <v/>
      </c>
      <c r="H4901" s="91" t="str">
        <f t="shared" si="153"/>
        <v/>
      </c>
      <c r="I4901" s="330" t="str">
        <f>IF(H4901="","",IFERROR(INDEX(Tanggal1,MATCH('Buku Besar'!H4901,Akun1,0)),""))</f>
        <v/>
      </c>
      <c r="J4901" s="2" t="str">
        <f>IF(H4901="","",IFERROR(INDEX(Keterangan1,MATCH('Buku Besar'!H4901,Akun1,0)),""))</f>
        <v/>
      </c>
      <c r="K4901" s="2" t="str">
        <f>IF(H4901="","",IFERROR(INDEX(Reff1,MATCH('Buku Besar'!H4901,Akun1,0)),""))</f>
        <v/>
      </c>
      <c r="L4901" s="331" t="str">
        <f>IF(H4901="","",IFERROR(INDEX(Penerimaan1,MATCH('Buku Besar'!H4901,Akun1,0)),""))</f>
        <v/>
      </c>
      <c r="M4901" s="331" t="str">
        <f>IF(H4901="","",IFERROR(INDEX(Pengeluaran1,MATCH('Buku Besar'!H4901,Akun1,0)),""))</f>
        <v/>
      </c>
    </row>
    <row r="4902" spans="1:13" x14ac:dyDescent="0.25">
      <c r="A4902" s="91" t="str">
        <f t="shared" si="152"/>
        <v/>
      </c>
      <c r="B4902" s="330" t="str">
        <f>IF(A4902="","",IFERROR(INDEX(Tanggal,MATCH('Buku Besar'!A4902,Akun,0)),""))</f>
        <v/>
      </c>
      <c r="C4902" s="2" t="str">
        <f>IF(A4902="","",IFERROR(INDEX(Keterangan,MATCH('Buku Besar'!A4902,Akun,0)),""))</f>
        <v/>
      </c>
      <c r="D4902" s="2" t="str">
        <f>IF(A4902="","",IFERROR(INDEX(Reff,MATCH('Buku Besar'!A4902,Akun,0)),""))</f>
        <v/>
      </c>
      <c r="E4902" s="331" t="str">
        <f>IF(A4902="","",IFERROR(INDEX(Penerimaan,MATCH('Buku Besar'!A4902,Akun,0)),""))</f>
        <v/>
      </c>
      <c r="F4902" s="331" t="str">
        <f>IF(A4902="","",IFERROR(INDEX(Pengeluaran,MATCH('Buku Besar'!A4902,Akun,0)),""))</f>
        <v/>
      </c>
      <c r="H4902" s="91" t="str">
        <f t="shared" si="153"/>
        <v/>
      </c>
      <c r="I4902" s="330" t="str">
        <f>IF(H4902="","",IFERROR(INDEX(Tanggal1,MATCH('Buku Besar'!H4902,Akun1,0)),""))</f>
        <v/>
      </c>
      <c r="J4902" s="2" t="str">
        <f>IF(H4902="","",IFERROR(INDEX(Keterangan1,MATCH('Buku Besar'!H4902,Akun1,0)),""))</f>
        <v/>
      </c>
      <c r="K4902" s="2" t="str">
        <f>IF(H4902="","",IFERROR(INDEX(Reff1,MATCH('Buku Besar'!H4902,Akun1,0)),""))</f>
        <v/>
      </c>
      <c r="L4902" s="331" t="str">
        <f>IF(H4902="","",IFERROR(INDEX(Penerimaan1,MATCH('Buku Besar'!H4902,Akun1,0)),""))</f>
        <v/>
      </c>
      <c r="M4902" s="331" t="str">
        <f>IF(H4902="","",IFERROR(INDEX(Pengeluaran1,MATCH('Buku Besar'!H4902,Akun1,0)),""))</f>
        <v/>
      </c>
    </row>
    <row r="4903" spans="1:13" x14ac:dyDescent="0.25">
      <c r="A4903" s="91" t="str">
        <f t="shared" si="152"/>
        <v/>
      </c>
      <c r="B4903" s="330" t="str">
        <f>IF(A4903="","",IFERROR(INDEX(Tanggal,MATCH('Buku Besar'!A4903,Akun,0)),""))</f>
        <v/>
      </c>
      <c r="C4903" s="2" t="str">
        <f>IF(A4903="","",IFERROR(INDEX(Keterangan,MATCH('Buku Besar'!A4903,Akun,0)),""))</f>
        <v/>
      </c>
      <c r="D4903" s="2" t="str">
        <f>IF(A4903="","",IFERROR(INDEX(Reff,MATCH('Buku Besar'!A4903,Akun,0)),""))</f>
        <v/>
      </c>
      <c r="E4903" s="331" t="str">
        <f>IF(A4903="","",IFERROR(INDEX(Penerimaan,MATCH('Buku Besar'!A4903,Akun,0)),""))</f>
        <v/>
      </c>
      <c r="F4903" s="331" t="str">
        <f>IF(A4903="","",IFERROR(INDEX(Pengeluaran,MATCH('Buku Besar'!A4903,Akun,0)),""))</f>
        <v/>
      </c>
      <c r="H4903" s="91" t="str">
        <f t="shared" si="153"/>
        <v/>
      </c>
      <c r="I4903" s="330" t="str">
        <f>IF(H4903="","",IFERROR(INDEX(Tanggal1,MATCH('Buku Besar'!H4903,Akun1,0)),""))</f>
        <v/>
      </c>
      <c r="J4903" s="2" t="str">
        <f>IF(H4903="","",IFERROR(INDEX(Keterangan1,MATCH('Buku Besar'!H4903,Akun1,0)),""))</f>
        <v/>
      </c>
      <c r="K4903" s="2" t="str">
        <f>IF(H4903="","",IFERROR(INDEX(Reff1,MATCH('Buku Besar'!H4903,Akun1,0)),""))</f>
        <v/>
      </c>
      <c r="L4903" s="331" t="str">
        <f>IF(H4903="","",IFERROR(INDEX(Penerimaan1,MATCH('Buku Besar'!H4903,Akun1,0)),""))</f>
        <v/>
      </c>
      <c r="M4903" s="331" t="str">
        <f>IF(H4903="","",IFERROR(INDEX(Pengeluaran1,MATCH('Buku Besar'!H4903,Akun1,0)),""))</f>
        <v/>
      </c>
    </row>
    <row r="4904" spans="1:13" x14ac:dyDescent="0.25">
      <c r="A4904" s="91" t="str">
        <f t="shared" si="152"/>
        <v/>
      </c>
      <c r="B4904" s="330" t="str">
        <f>IF(A4904="","",IFERROR(INDEX(Tanggal,MATCH('Buku Besar'!A4904,Akun,0)),""))</f>
        <v/>
      </c>
      <c r="C4904" s="2" t="str">
        <f>IF(A4904="","",IFERROR(INDEX(Keterangan,MATCH('Buku Besar'!A4904,Akun,0)),""))</f>
        <v/>
      </c>
      <c r="D4904" s="2" t="str">
        <f>IF(A4904="","",IFERROR(INDEX(Reff,MATCH('Buku Besar'!A4904,Akun,0)),""))</f>
        <v/>
      </c>
      <c r="E4904" s="331" t="str">
        <f>IF(A4904="","",IFERROR(INDEX(Penerimaan,MATCH('Buku Besar'!A4904,Akun,0)),""))</f>
        <v/>
      </c>
      <c r="F4904" s="331" t="str">
        <f>IF(A4904="","",IFERROR(INDEX(Pengeluaran,MATCH('Buku Besar'!A4904,Akun,0)),""))</f>
        <v/>
      </c>
      <c r="H4904" s="91" t="str">
        <f t="shared" si="153"/>
        <v/>
      </c>
      <c r="I4904" s="330" t="str">
        <f>IF(H4904="","",IFERROR(INDEX(Tanggal1,MATCH('Buku Besar'!H4904,Akun1,0)),""))</f>
        <v/>
      </c>
      <c r="J4904" s="2" t="str">
        <f>IF(H4904="","",IFERROR(INDEX(Keterangan1,MATCH('Buku Besar'!H4904,Akun1,0)),""))</f>
        <v/>
      </c>
      <c r="K4904" s="2" t="str">
        <f>IF(H4904="","",IFERROR(INDEX(Reff1,MATCH('Buku Besar'!H4904,Akun1,0)),""))</f>
        <v/>
      </c>
      <c r="L4904" s="331" t="str">
        <f>IF(H4904="","",IFERROR(INDEX(Penerimaan1,MATCH('Buku Besar'!H4904,Akun1,0)),""))</f>
        <v/>
      </c>
      <c r="M4904" s="331" t="str">
        <f>IF(H4904="","",IFERROR(INDEX(Pengeluaran1,MATCH('Buku Besar'!H4904,Akun1,0)),""))</f>
        <v/>
      </c>
    </row>
    <row r="4905" spans="1:13" x14ac:dyDescent="0.25">
      <c r="A4905" s="91" t="str">
        <f t="shared" si="152"/>
        <v/>
      </c>
      <c r="B4905" s="330" t="str">
        <f>IF(A4905="","",IFERROR(INDEX(Tanggal,MATCH('Buku Besar'!A4905,Akun,0)),""))</f>
        <v/>
      </c>
      <c r="C4905" s="2" t="str">
        <f>IF(A4905="","",IFERROR(INDEX(Keterangan,MATCH('Buku Besar'!A4905,Akun,0)),""))</f>
        <v/>
      </c>
      <c r="D4905" s="2" t="str">
        <f>IF(A4905="","",IFERROR(INDEX(Reff,MATCH('Buku Besar'!A4905,Akun,0)),""))</f>
        <v/>
      </c>
      <c r="E4905" s="331" t="str">
        <f>IF(A4905="","",IFERROR(INDEX(Penerimaan,MATCH('Buku Besar'!A4905,Akun,0)),""))</f>
        <v/>
      </c>
      <c r="F4905" s="331" t="str">
        <f>IF(A4905="","",IFERROR(INDEX(Pengeluaran,MATCH('Buku Besar'!A4905,Akun,0)),""))</f>
        <v/>
      </c>
      <c r="H4905" s="91" t="str">
        <f t="shared" si="153"/>
        <v/>
      </c>
      <c r="I4905" s="330" t="str">
        <f>IF(H4905="","",IFERROR(INDEX(Tanggal1,MATCH('Buku Besar'!H4905,Akun1,0)),""))</f>
        <v/>
      </c>
      <c r="J4905" s="2" t="str">
        <f>IF(H4905="","",IFERROR(INDEX(Keterangan1,MATCH('Buku Besar'!H4905,Akun1,0)),""))</f>
        <v/>
      </c>
      <c r="K4905" s="2" t="str">
        <f>IF(H4905="","",IFERROR(INDEX(Reff1,MATCH('Buku Besar'!H4905,Akun1,0)),""))</f>
        <v/>
      </c>
      <c r="L4905" s="331" t="str">
        <f>IF(H4905="","",IFERROR(INDEX(Penerimaan1,MATCH('Buku Besar'!H4905,Akun1,0)),""))</f>
        <v/>
      </c>
      <c r="M4905" s="331" t="str">
        <f>IF(H4905="","",IFERROR(INDEX(Pengeluaran1,MATCH('Buku Besar'!H4905,Akun1,0)),""))</f>
        <v/>
      </c>
    </row>
    <row r="4906" spans="1:13" x14ac:dyDescent="0.25">
      <c r="A4906" s="91" t="str">
        <f t="shared" si="152"/>
        <v/>
      </c>
      <c r="B4906" s="330" t="str">
        <f>IF(A4906="","",IFERROR(INDEX(Tanggal,MATCH('Buku Besar'!A4906,Akun,0)),""))</f>
        <v/>
      </c>
      <c r="C4906" s="2" t="str">
        <f>IF(A4906="","",IFERROR(INDEX(Keterangan,MATCH('Buku Besar'!A4906,Akun,0)),""))</f>
        <v/>
      </c>
      <c r="D4906" s="2" t="str">
        <f>IF(A4906="","",IFERROR(INDEX(Reff,MATCH('Buku Besar'!A4906,Akun,0)),""))</f>
        <v/>
      </c>
      <c r="E4906" s="331" t="str">
        <f>IF(A4906="","",IFERROR(INDEX(Penerimaan,MATCH('Buku Besar'!A4906,Akun,0)),""))</f>
        <v/>
      </c>
      <c r="F4906" s="331" t="str">
        <f>IF(A4906="","",IFERROR(INDEX(Pengeluaran,MATCH('Buku Besar'!A4906,Akun,0)),""))</f>
        <v/>
      </c>
      <c r="H4906" s="91" t="str">
        <f t="shared" si="153"/>
        <v/>
      </c>
      <c r="I4906" s="330" t="str">
        <f>IF(H4906="","",IFERROR(INDEX(Tanggal1,MATCH('Buku Besar'!H4906,Akun1,0)),""))</f>
        <v/>
      </c>
      <c r="J4906" s="2" t="str">
        <f>IF(H4906="","",IFERROR(INDEX(Keterangan1,MATCH('Buku Besar'!H4906,Akun1,0)),""))</f>
        <v/>
      </c>
      <c r="K4906" s="2" t="str">
        <f>IF(H4906="","",IFERROR(INDEX(Reff1,MATCH('Buku Besar'!H4906,Akun1,0)),""))</f>
        <v/>
      </c>
      <c r="L4906" s="331" t="str">
        <f>IF(H4906="","",IFERROR(INDEX(Penerimaan1,MATCH('Buku Besar'!H4906,Akun1,0)),""))</f>
        <v/>
      </c>
      <c r="M4906" s="331" t="str">
        <f>IF(H4906="","",IFERROR(INDEX(Pengeluaran1,MATCH('Buku Besar'!H4906,Akun1,0)),""))</f>
        <v/>
      </c>
    </row>
    <row r="4907" spans="1:13" x14ac:dyDescent="0.25">
      <c r="A4907" s="91" t="str">
        <f t="shared" si="152"/>
        <v/>
      </c>
      <c r="B4907" s="330" t="str">
        <f>IF(A4907="","",IFERROR(INDEX(Tanggal,MATCH('Buku Besar'!A4907,Akun,0)),""))</f>
        <v/>
      </c>
      <c r="C4907" s="2" t="str">
        <f>IF(A4907="","",IFERROR(INDEX(Keterangan,MATCH('Buku Besar'!A4907,Akun,0)),""))</f>
        <v/>
      </c>
      <c r="D4907" s="2" t="str">
        <f>IF(A4907="","",IFERROR(INDEX(Reff,MATCH('Buku Besar'!A4907,Akun,0)),""))</f>
        <v/>
      </c>
      <c r="E4907" s="331" t="str">
        <f>IF(A4907="","",IFERROR(INDEX(Penerimaan,MATCH('Buku Besar'!A4907,Akun,0)),""))</f>
        <v/>
      </c>
      <c r="F4907" s="331" t="str">
        <f>IF(A4907="","",IFERROR(INDEX(Pengeluaran,MATCH('Buku Besar'!A4907,Akun,0)),""))</f>
        <v/>
      </c>
      <c r="H4907" s="91" t="str">
        <f t="shared" si="153"/>
        <v/>
      </c>
      <c r="I4907" s="330" t="str">
        <f>IF(H4907="","",IFERROR(INDEX(Tanggal1,MATCH('Buku Besar'!H4907,Akun1,0)),""))</f>
        <v/>
      </c>
      <c r="J4907" s="2" t="str">
        <f>IF(H4907="","",IFERROR(INDEX(Keterangan1,MATCH('Buku Besar'!H4907,Akun1,0)),""))</f>
        <v/>
      </c>
      <c r="K4907" s="2" t="str">
        <f>IF(H4907="","",IFERROR(INDEX(Reff1,MATCH('Buku Besar'!H4907,Akun1,0)),""))</f>
        <v/>
      </c>
      <c r="L4907" s="331" t="str">
        <f>IF(H4907="","",IFERROR(INDEX(Penerimaan1,MATCH('Buku Besar'!H4907,Akun1,0)),""))</f>
        <v/>
      </c>
      <c r="M4907" s="331" t="str">
        <f>IF(H4907="","",IFERROR(INDEX(Pengeluaran1,MATCH('Buku Besar'!H4907,Akun1,0)),""))</f>
        <v/>
      </c>
    </row>
    <row r="4908" spans="1:13" x14ac:dyDescent="0.25">
      <c r="A4908" s="91" t="str">
        <f t="shared" si="152"/>
        <v/>
      </c>
      <c r="B4908" s="330" t="str">
        <f>IF(A4908="","",IFERROR(INDEX(Tanggal,MATCH('Buku Besar'!A4908,Akun,0)),""))</f>
        <v/>
      </c>
      <c r="C4908" s="2" t="str">
        <f>IF(A4908="","",IFERROR(INDEX(Keterangan,MATCH('Buku Besar'!A4908,Akun,0)),""))</f>
        <v/>
      </c>
      <c r="D4908" s="2" t="str">
        <f>IF(A4908="","",IFERROR(INDEX(Reff,MATCH('Buku Besar'!A4908,Akun,0)),""))</f>
        <v/>
      </c>
      <c r="E4908" s="331" t="str">
        <f>IF(A4908="","",IFERROR(INDEX(Penerimaan,MATCH('Buku Besar'!A4908,Akun,0)),""))</f>
        <v/>
      </c>
      <c r="F4908" s="331" t="str">
        <f>IF(A4908="","",IFERROR(INDEX(Pengeluaran,MATCH('Buku Besar'!A4908,Akun,0)),""))</f>
        <v/>
      </c>
      <c r="H4908" s="91" t="str">
        <f t="shared" si="153"/>
        <v/>
      </c>
      <c r="I4908" s="330" t="str">
        <f>IF(H4908="","",IFERROR(INDEX(Tanggal1,MATCH('Buku Besar'!H4908,Akun1,0)),""))</f>
        <v/>
      </c>
      <c r="J4908" s="2" t="str">
        <f>IF(H4908="","",IFERROR(INDEX(Keterangan1,MATCH('Buku Besar'!H4908,Akun1,0)),""))</f>
        <v/>
      </c>
      <c r="K4908" s="2" t="str">
        <f>IF(H4908="","",IFERROR(INDEX(Reff1,MATCH('Buku Besar'!H4908,Akun1,0)),""))</f>
        <v/>
      </c>
      <c r="L4908" s="331" t="str">
        <f>IF(H4908="","",IFERROR(INDEX(Penerimaan1,MATCH('Buku Besar'!H4908,Akun1,0)),""))</f>
        <v/>
      </c>
      <c r="M4908" s="331" t="str">
        <f>IF(H4908="","",IFERROR(INDEX(Pengeluaran1,MATCH('Buku Besar'!H4908,Akun1,0)),""))</f>
        <v/>
      </c>
    </row>
    <row r="4909" spans="1:13" x14ac:dyDescent="0.25">
      <c r="A4909" s="91" t="str">
        <f t="shared" si="152"/>
        <v/>
      </c>
      <c r="B4909" s="330" t="str">
        <f>IF(A4909="","",IFERROR(INDEX(Tanggal,MATCH('Buku Besar'!A4909,Akun,0)),""))</f>
        <v/>
      </c>
      <c r="C4909" s="2" t="str">
        <f>IF(A4909="","",IFERROR(INDEX(Keterangan,MATCH('Buku Besar'!A4909,Akun,0)),""))</f>
        <v/>
      </c>
      <c r="D4909" s="2" t="str">
        <f>IF(A4909="","",IFERROR(INDEX(Reff,MATCH('Buku Besar'!A4909,Akun,0)),""))</f>
        <v/>
      </c>
      <c r="E4909" s="331" t="str">
        <f>IF(A4909="","",IFERROR(INDEX(Penerimaan,MATCH('Buku Besar'!A4909,Akun,0)),""))</f>
        <v/>
      </c>
      <c r="F4909" s="331" t="str">
        <f>IF(A4909="","",IFERROR(INDEX(Pengeluaran,MATCH('Buku Besar'!A4909,Akun,0)),""))</f>
        <v/>
      </c>
      <c r="H4909" s="91" t="str">
        <f t="shared" si="153"/>
        <v/>
      </c>
      <c r="I4909" s="330" t="str">
        <f>IF(H4909="","",IFERROR(INDEX(Tanggal1,MATCH('Buku Besar'!H4909,Akun1,0)),""))</f>
        <v/>
      </c>
      <c r="J4909" s="2" t="str">
        <f>IF(H4909="","",IFERROR(INDEX(Keterangan1,MATCH('Buku Besar'!H4909,Akun1,0)),""))</f>
        <v/>
      </c>
      <c r="K4909" s="2" t="str">
        <f>IF(H4909="","",IFERROR(INDEX(Reff1,MATCH('Buku Besar'!H4909,Akun1,0)),""))</f>
        <v/>
      </c>
      <c r="L4909" s="331" t="str">
        <f>IF(H4909="","",IFERROR(INDEX(Penerimaan1,MATCH('Buku Besar'!H4909,Akun1,0)),""))</f>
        <v/>
      </c>
      <c r="M4909" s="331" t="str">
        <f>IF(H4909="","",IFERROR(INDEX(Pengeluaran1,MATCH('Buku Besar'!H4909,Akun1,0)),""))</f>
        <v/>
      </c>
    </row>
    <row r="4910" spans="1:13" x14ac:dyDescent="0.25">
      <c r="A4910" s="91" t="str">
        <f t="shared" si="152"/>
        <v/>
      </c>
      <c r="B4910" s="330" t="str">
        <f>IF(A4910="","",IFERROR(INDEX(Tanggal,MATCH('Buku Besar'!A4910,Akun,0)),""))</f>
        <v/>
      </c>
      <c r="C4910" s="2" t="str">
        <f>IF(A4910="","",IFERROR(INDEX(Keterangan,MATCH('Buku Besar'!A4910,Akun,0)),""))</f>
        <v/>
      </c>
      <c r="D4910" s="2" t="str">
        <f>IF(A4910="","",IFERROR(INDEX(Reff,MATCH('Buku Besar'!A4910,Akun,0)),""))</f>
        <v/>
      </c>
      <c r="E4910" s="331" t="str">
        <f>IF(A4910="","",IFERROR(INDEX(Penerimaan,MATCH('Buku Besar'!A4910,Akun,0)),""))</f>
        <v/>
      </c>
      <c r="F4910" s="331" t="str">
        <f>IF(A4910="","",IFERROR(INDEX(Pengeluaran,MATCH('Buku Besar'!A4910,Akun,0)),""))</f>
        <v/>
      </c>
      <c r="H4910" s="91" t="str">
        <f t="shared" si="153"/>
        <v/>
      </c>
      <c r="I4910" s="330" t="str">
        <f>IF(H4910="","",IFERROR(INDEX(Tanggal1,MATCH('Buku Besar'!H4910,Akun1,0)),""))</f>
        <v/>
      </c>
      <c r="J4910" s="2" t="str">
        <f>IF(H4910="","",IFERROR(INDEX(Keterangan1,MATCH('Buku Besar'!H4910,Akun1,0)),""))</f>
        <v/>
      </c>
      <c r="K4910" s="2" t="str">
        <f>IF(H4910="","",IFERROR(INDEX(Reff1,MATCH('Buku Besar'!H4910,Akun1,0)),""))</f>
        <v/>
      </c>
      <c r="L4910" s="331" t="str">
        <f>IF(H4910="","",IFERROR(INDEX(Penerimaan1,MATCH('Buku Besar'!H4910,Akun1,0)),""))</f>
        <v/>
      </c>
      <c r="M4910" s="331" t="str">
        <f>IF(H4910="","",IFERROR(INDEX(Pengeluaran1,MATCH('Buku Besar'!H4910,Akun1,0)),""))</f>
        <v/>
      </c>
    </row>
    <row r="4911" spans="1:13" x14ac:dyDescent="0.25">
      <c r="A4911" s="91" t="str">
        <f t="shared" si="152"/>
        <v/>
      </c>
      <c r="B4911" s="330" t="str">
        <f>IF(A4911="","",IFERROR(INDEX(Tanggal,MATCH('Buku Besar'!A4911,Akun,0)),""))</f>
        <v/>
      </c>
      <c r="C4911" s="2" t="str">
        <f>IF(A4911="","",IFERROR(INDEX(Keterangan,MATCH('Buku Besar'!A4911,Akun,0)),""))</f>
        <v/>
      </c>
      <c r="D4911" s="2" t="str">
        <f>IF(A4911="","",IFERROR(INDEX(Reff,MATCH('Buku Besar'!A4911,Akun,0)),""))</f>
        <v/>
      </c>
      <c r="E4911" s="331" t="str">
        <f>IF(A4911="","",IFERROR(INDEX(Penerimaan,MATCH('Buku Besar'!A4911,Akun,0)),""))</f>
        <v/>
      </c>
      <c r="F4911" s="331" t="str">
        <f>IF(A4911="","",IFERROR(INDEX(Pengeluaran,MATCH('Buku Besar'!A4911,Akun,0)),""))</f>
        <v/>
      </c>
      <c r="H4911" s="91" t="str">
        <f t="shared" si="153"/>
        <v/>
      </c>
      <c r="I4911" s="330" t="str">
        <f>IF(H4911="","",IFERROR(INDEX(Tanggal1,MATCH('Buku Besar'!H4911,Akun1,0)),""))</f>
        <v/>
      </c>
      <c r="J4911" s="2" t="str">
        <f>IF(H4911="","",IFERROR(INDEX(Keterangan1,MATCH('Buku Besar'!H4911,Akun1,0)),""))</f>
        <v/>
      </c>
      <c r="K4911" s="2" t="str">
        <f>IF(H4911="","",IFERROR(INDEX(Reff1,MATCH('Buku Besar'!H4911,Akun1,0)),""))</f>
        <v/>
      </c>
      <c r="L4911" s="331" t="str">
        <f>IF(H4911="","",IFERROR(INDEX(Penerimaan1,MATCH('Buku Besar'!H4911,Akun1,0)),""))</f>
        <v/>
      </c>
      <c r="M4911" s="331" t="str">
        <f>IF(H4911="","",IFERROR(INDEX(Pengeluaran1,MATCH('Buku Besar'!H4911,Akun1,0)),""))</f>
        <v/>
      </c>
    </row>
    <row r="4912" spans="1:13" x14ac:dyDescent="0.25">
      <c r="A4912" s="91" t="str">
        <f t="shared" si="152"/>
        <v/>
      </c>
      <c r="B4912" s="330" t="str">
        <f>IF(A4912="","",IFERROR(INDEX(Tanggal,MATCH('Buku Besar'!A4912,Akun,0)),""))</f>
        <v/>
      </c>
      <c r="C4912" s="2" t="str">
        <f>IF(A4912="","",IFERROR(INDEX(Keterangan,MATCH('Buku Besar'!A4912,Akun,0)),""))</f>
        <v/>
      </c>
      <c r="D4912" s="2" t="str">
        <f>IF(A4912="","",IFERROR(INDEX(Reff,MATCH('Buku Besar'!A4912,Akun,0)),""))</f>
        <v/>
      </c>
      <c r="E4912" s="331" t="str">
        <f>IF(A4912="","",IFERROR(INDEX(Penerimaan,MATCH('Buku Besar'!A4912,Akun,0)),""))</f>
        <v/>
      </c>
      <c r="F4912" s="331" t="str">
        <f>IF(A4912="","",IFERROR(INDEX(Pengeluaran,MATCH('Buku Besar'!A4912,Akun,0)),""))</f>
        <v/>
      </c>
      <c r="H4912" s="91" t="str">
        <f t="shared" si="153"/>
        <v/>
      </c>
      <c r="I4912" s="330" t="str">
        <f>IF(H4912="","",IFERROR(INDEX(Tanggal1,MATCH('Buku Besar'!H4912,Akun1,0)),""))</f>
        <v/>
      </c>
      <c r="J4912" s="2" t="str">
        <f>IF(H4912="","",IFERROR(INDEX(Keterangan1,MATCH('Buku Besar'!H4912,Akun1,0)),""))</f>
        <v/>
      </c>
      <c r="K4912" s="2" t="str">
        <f>IF(H4912="","",IFERROR(INDEX(Reff1,MATCH('Buku Besar'!H4912,Akun1,0)),""))</f>
        <v/>
      </c>
      <c r="L4912" s="331" t="str">
        <f>IF(H4912="","",IFERROR(INDEX(Penerimaan1,MATCH('Buku Besar'!H4912,Akun1,0)),""))</f>
        <v/>
      </c>
      <c r="M4912" s="331" t="str">
        <f>IF(H4912="","",IFERROR(INDEX(Pengeluaran1,MATCH('Buku Besar'!H4912,Akun1,0)),""))</f>
        <v/>
      </c>
    </row>
    <row r="4913" spans="1:13" x14ac:dyDescent="0.25">
      <c r="A4913" s="91" t="str">
        <f t="shared" si="152"/>
        <v/>
      </c>
      <c r="B4913" s="330" t="str">
        <f>IF(A4913="","",IFERROR(INDEX(Tanggal,MATCH('Buku Besar'!A4913,Akun,0)),""))</f>
        <v/>
      </c>
      <c r="C4913" s="2" t="str">
        <f>IF(A4913="","",IFERROR(INDEX(Keterangan,MATCH('Buku Besar'!A4913,Akun,0)),""))</f>
        <v/>
      </c>
      <c r="D4913" s="2" t="str">
        <f>IF(A4913="","",IFERROR(INDEX(Reff,MATCH('Buku Besar'!A4913,Akun,0)),""))</f>
        <v/>
      </c>
      <c r="E4913" s="331" t="str">
        <f>IF(A4913="","",IFERROR(INDEX(Penerimaan,MATCH('Buku Besar'!A4913,Akun,0)),""))</f>
        <v/>
      </c>
      <c r="F4913" s="331" t="str">
        <f>IF(A4913="","",IFERROR(INDEX(Pengeluaran,MATCH('Buku Besar'!A4913,Akun,0)),""))</f>
        <v/>
      </c>
      <c r="H4913" s="91" t="str">
        <f t="shared" si="153"/>
        <v/>
      </c>
      <c r="I4913" s="330" t="str">
        <f>IF(H4913="","",IFERROR(INDEX(Tanggal1,MATCH('Buku Besar'!H4913,Akun1,0)),""))</f>
        <v/>
      </c>
      <c r="J4913" s="2" t="str">
        <f>IF(H4913="","",IFERROR(INDEX(Keterangan1,MATCH('Buku Besar'!H4913,Akun1,0)),""))</f>
        <v/>
      </c>
      <c r="K4913" s="2" t="str">
        <f>IF(H4913="","",IFERROR(INDEX(Reff1,MATCH('Buku Besar'!H4913,Akun1,0)),""))</f>
        <v/>
      </c>
      <c r="L4913" s="331" t="str">
        <f>IF(H4913="","",IFERROR(INDEX(Penerimaan1,MATCH('Buku Besar'!H4913,Akun1,0)),""))</f>
        <v/>
      </c>
      <c r="M4913" s="331" t="str">
        <f>IF(H4913="","",IFERROR(INDEX(Pengeluaran1,MATCH('Buku Besar'!H4913,Akun1,0)),""))</f>
        <v/>
      </c>
    </row>
    <row r="4914" spans="1:13" x14ac:dyDescent="0.25">
      <c r="A4914" s="91" t="str">
        <f t="shared" si="152"/>
        <v/>
      </c>
      <c r="B4914" s="330" t="str">
        <f>IF(A4914="","",IFERROR(INDEX(Tanggal,MATCH('Buku Besar'!A4914,Akun,0)),""))</f>
        <v/>
      </c>
      <c r="C4914" s="2" t="str">
        <f>IF(A4914="","",IFERROR(INDEX(Keterangan,MATCH('Buku Besar'!A4914,Akun,0)),""))</f>
        <v/>
      </c>
      <c r="D4914" s="2" t="str">
        <f>IF(A4914="","",IFERROR(INDEX(Reff,MATCH('Buku Besar'!A4914,Akun,0)),""))</f>
        <v/>
      </c>
      <c r="E4914" s="331" t="str">
        <f>IF(A4914="","",IFERROR(INDEX(Penerimaan,MATCH('Buku Besar'!A4914,Akun,0)),""))</f>
        <v/>
      </c>
      <c r="F4914" s="331" t="str">
        <f>IF(A4914="","",IFERROR(INDEX(Pengeluaran,MATCH('Buku Besar'!A4914,Akun,0)),""))</f>
        <v/>
      </c>
      <c r="H4914" s="91" t="str">
        <f t="shared" si="153"/>
        <v/>
      </c>
      <c r="I4914" s="330" t="str">
        <f>IF(H4914="","",IFERROR(INDEX(Tanggal1,MATCH('Buku Besar'!H4914,Akun1,0)),""))</f>
        <v/>
      </c>
      <c r="J4914" s="2" t="str">
        <f>IF(H4914="","",IFERROR(INDEX(Keterangan1,MATCH('Buku Besar'!H4914,Akun1,0)),""))</f>
        <v/>
      </c>
      <c r="K4914" s="2" t="str">
        <f>IF(H4914="","",IFERROR(INDEX(Reff1,MATCH('Buku Besar'!H4914,Akun1,0)),""))</f>
        <v/>
      </c>
      <c r="L4914" s="331" t="str">
        <f>IF(H4914="","",IFERROR(INDEX(Penerimaan1,MATCH('Buku Besar'!H4914,Akun1,0)),""))</f>
        <v/>
      </c>
      <c r="M4914" s="331" t="str">
        <f>IF(H4914="","",IFERROR(INDEX(Pengeluaran1,MATCH('Buku Besar'!H4914,Akun1,0)),""))</f>
        <v/>
      </c>
    </row>
    <row r="4915" spans="1:13" x14ac:dyDescent="0.25">
      <c r="A4915" s="91" t="str">
        <f t="shared" si="152"/>
        <v/>
      </c>
      <c r="B4915" s="330" t="str">
        <f>IF(A4915="","",IFERROR(INDEX(Tanggal,MATCH('Buku Besar'!A4915,Akun,0)),""))</f>
        <v/>
      </c>
      <c r="C4915" s="2" t="str">
        <f>IF(A4915="","",IFERROR(INDEX(Keterangan,MATCH('Buku Besar'!A4915,Akun,0)),""))</f>
        <v/>
      </c>
      <c r="D4915" s="2" t="str">
        <f>IF(A4915="","",IFERROR(INDEX(Reff,MATCH('Buku Besar'!A4915,Akun,0)),""))</f>
        <v/>
      </c>
      <c r="E4915" s="331" t="str">
        <f>IF(A4915="","",IFERROR(INDEX(Penerimaan,MATCH('Buku Besar'!A4915,Akun,0)),""))</f>
        <v/>
      </c>
      <c r="F4915" s="331" t="str">
        <f>IF(A4915="","",IFERROR(INDEX(Pengeluaran,MATCH('Buku Besar'!A4915,Akun,0)),""))</f>
        <v/>
      </c>
      <c r="H4915" s="91" t="str">
        <f t="shared" si="153"/>
        <v/>
      </c>
      <c r="I4915" s="330" t="str">
        <f>IF(H4915="","",IFERROR(INDEX(Tanggal1,MATCH('Buku Besar'!H4915,Akun1,0)),""))</f>
        <v/>
      </c>
      <c r="J4915" s="2" t="str">
        <f>IF(H4915="","",IFERROR(INDEX(Keterangan1,MATCH('Buku Besar'!H4915,Akun1,0)),""))</f>
        <v/>
      </c>
      <c r="K4915" s="2" t="str">
        <f>IF(H4915="","",IFERROR(INDEX(Reff1,MATCH('Buku Besar'!H4915,Akun1,0)),""))</f>
        <v/>
      </c>
      <c r="L4915" s="331" t="str">
        <f>IF(H4915="","",IFERROR(INDEX(Penerimaan1,MATCH('Buku Besar'!H4915,Akun1,0)),""))</f>
        <v/>
      </c>
      <c r="M4915" s="331" t="str">
        <f>IF(H4915="","",IFERROR(INDEX(Pengeluaran1,MATCH('Buku Besar'!H4915,Akun1,0)),""))</f>
        <v/>
      </c>
    </row>
    <row r="4916" spans="1:13" x14ac:dyDescent="0.25">
      <c r="A4916" s="91" t="str">
        <f t="shared" si="152"/>
        <v/>
      </c>
      <c r="B4916" s="330" t="str">
        <f>IF(A4916="","",IFERROR(INDEX(Tanggal,MATCH('Buku Besar'!A4916,Akun,0)),""))</f>
        <v/>
      </c>
      <c r="C4916" s="2" t="str">
        <f>IF(A4916="","",IFERROR(INDEX(Keterangan,MATCH('Buku Besar'!A4916,Akun,0)),""))</f>
        <v/>
      </c>
      <c r="D4916" s="2" t="str">
        <f>IF(A4916="","",IFERROR(INDEX(Reff,MATCH('Buku Besar'!A4916,Akun,0)),""))</f>
        <v/>
      </c>
      <c r="E4916" s="331" t="str">
        <f>IF(A4916="","",IFERROR(INDEX(Penerimaan,MATCH('Buku Besar'!A4916,Akun,0)),""))</f>
        <v/>
      </c>
      <c r="F4916" s="331" t="str">
        <f>IF(A4916="","",IFERROR(INDEX(Pengeluaran,MATCH('Buku Besar'!A4916,Akun,0)),""))</f>
        <v/>
      </c>
      <c r="H4916" s="91" t="str">
        <f t="shared" si="153"/>
        <v/>
      </c>
      <c r="I4916" s="330" t="str">
        <f>IF(H4916="","",IFERROR(INDEX(Tanggal1,MATCH('Buku Besar'!H4916,Akun1,0)),""))</f>
        <v/>
      </c>
      <c r="J4916" s="2" t="str">
        <f>IF(H4916="","",IFERROR(INDEX(Keterangan1,MATCH('Buku Besar'!H4916,Akun1,0)),""))</f>
        <v/>
      </c>
      <c r="K4916" s="2" t="str">
        <f>IF(H4916="","",IFERROR(INDEX(Reff1,MATCH('Buku Besar'!H4916,Akun1,0)),""))</f>
        <v/>
      </c>
      <c r="L4916" s="331" t="str">
        <f>IF(H4916="","",IFERROR(INDEX(Penerimaan1,MATCH('Buku Besar'!H4916,Akun1,0)),""))</f>
        <v/>
      </c>
      <c r="M4916" s="331" t="str">
        <f>IF(H4916="","",IFERROR(INDEX(Pengeluaran1,MATCH('Buku Besar'!H4916,Akun1,0)),""))</f>
        <v/>
      </c>
    </row>
    <row r="4917" spans="1:13" x14ac:dyDescent="0.25">
      <c r="A4917" s="91" t="str">
        <f t="shared" si="152"/>
        <v/>
      </c>
      <c r="B4917" s="330" t="str">
        <f>IF(A4917="","",IFERROR(INDEX(Tanggal,MATCH('Buku Besar'!A4917,Akun,0)),""))</f>
        <v/>
      </c>
      <c r="C4917" s="2" t="str">
        <f>IF(A4917="","",IFERROR(INDEX(Keterangan,MATCH('Buku Besar'!A4917,Akun,0)),""))</f>
        <v/>
      </c>
      <c r="D4917" s="2" t="str">
        <f>IF(A4917="","",IFERROR(INDEX(Reff,MATCH('Buku Besar'!A4917,Akun,0)),""))</f>
        <v/>
      </c>
      <c r="E4917" s="331" t="str">
        <f>IF(A4917="","",IFERROR(INDEX(Penerimaan,MATCH('Buku Besar'!A4917,Akun,0)),""))</f>
        <v/>
      </c>
      <c r="F4917" s="331" t="str">
        <f>IF(A4917="","",IFERROR(INDEX(Pengeluaran,MATCH('Buku Besar'!A4917,Akun,0)),""))</f>
        <v/>
      </c>
      <c r="H4917" s="91" t="str">
        <f t="shared" si="153"/>
        <v/>
      </c>
      <c r="I4917" s="330" t="str">
        <f>IF(H4917="","",IFERROR(INDEX(Tanggal1,MATCH('Buku Besar'!H4917,Akun1,0)),""))</f>
        <v/>
      </c>
      <c r="J4917" s="2" t="str">
        <f>IF(H4917="","",IFERROR(INDEX(Keterangan1,MATCH('Buku Besar'!H4917,Akun1,0)),""))</f>
        <v/>
      </c>
      <c r="K4917" s="2" t="str">
        <f>IF(H4917="","",IFERROR(INDEX(Reff1,MATCH('Buku Besar'!H4917,Akun1,0)),""))</f>
        <v/>
      </c>
      <c r="L4917" s="331" t="str">
        <f>IF(H4917="","",IFERROR(INDEX(Penerimaan1,MATCH('Buku Besar'!H4917,Akun1,0)),""))</f>
        <v/>
      </c>
      <c r="M4917" s="331" t="str">
        <f>IF(H4917="","",IFERROR(INDEX(Pengeluaran1,MATCH('Buku Besar'!H4917,Akun1,0)),""))</f>
        <v/>
      </c>
    </row>
    <row r="4918" spans="1:13" x14ac:dyDescent="0.25">
      <c r="A4918" s="91" t="str">
        <f t="shared" si="152"/>
        <v/>
      </c>
      <c r="B4918" s="330" t="str">
        <f>IF(A4918="","",IFERROR(INDEX(Tanggal,MATCH('Buku Besar'!A4918,Akun,0)),""))</f>
        <v/>
      </c>
      <c r="C4918" s="2" t="str">
        <f>IF(A4918="","",IFERROR(INDEX(Keterangan,MATCH('Buku Besar'!A4918,Akun,0)),""))</f>
        <v/>
      </c>
      <c r="D4918" s="2" t="str">
        <f>IF(A4918="","",IFERROR(INDEX(Reff,MATCH('Buku Besar'!A4918,Akun,0)),""))</f>
        <v/>
      </c>
      <c r="E4918" s="331" t="str">
        <f>IF(A4918="","",IFERROR(INDEX(Penerimaan,MATCH('Buku Besar'!A4918,Akun,0)),""))</f>
        <v/>
      </c>
      <c r="F4918" s="331" t="str">
        <f>IF(A4918="","",IFERROR(INDEX(Pengeluaran,MATCH('Buku Besar'!A4918,Akun,0)),""))</f>
        <v/>
      </c>
      <c r="H4918" s="91" t="str">
        <f t="shared" si="153"/>
        <v/>
      </c>
      <c r="I4918" s="330" t="str">
        <f>IF(H4918="","",IFERROR(INDEX(Tanggal1,MATCH('Buku Besar'!H4918,Akun1,0)),""))</f>
        <v/>
      </c>
      <c r="J4918" s="2" t="str">
        <f>IF(H4918="","",IFERROR(INDEX(Keterangan1,MATCH('Buku Besar'!H4918,Akun1,0)),""))</f>
        <v/>
      </c>
      <c r="K4918" s="2" t="str">
        <f>IF(H4918="","",IFERROR(INDEX(Reff1,MATCH('Buku Besar'!H4918,Akun1,0)),""))</f>
        <v/>
      </c>
      <c r="L4918" s="331" t="str">
        <f>IF(H4918="","",IFERROR(INDEX(Penerimaan1,MATCH('Buku Besar'!H4918,Akun1,0)),""))</f>
        <v/>
      </c>
      <c r="M4918" s="331" t="str">
        <f>IF(H4918="","",IFERROR(INDEX(Pengeluaran1,MATCH('Buku Besar'!H4918,Akun1,0)),""))</f>
        <v/>
      </c>
    </row>
    <row r="4919" spans="1:13" x14ac:dyDescent="0.25">
      <c r="A4919" s="91" t="str">
        <f t="shared" si="152"/>
        <v/>
      </c>
      <c r="B4919" s="330" t="str">
        <f>IF(A4919="","",IFERROR(INDEX(Tanggal,MATCH('Buku Besar'!A4919,Akun,0)),""))</f>
        <v/>
      </c>
      <c r="C4919" s="2" t="str">
        <f>IF(A4919="","",IFERROR(INDEX(Keterangan,MATCH('Buku Besar'!A4919,Akun,0)),""))</f>
        <v/>
      </c>
      <c r="D4919" s="2" t="str">
        <f>IF(A4919="","",IFERROR(INDEX(Reff,MATCH('Buku Besar'!A4919,Akun,0)),""))</f>
        <v/>
      </c>
      <c r="E4919" s="331" t="str">
        <f>IF(A4919="","",IFERROR(INDEX(Penerimaan,MATCH('Buku Besar'!A4919,Akun,0)),""))</f>
        <v/>
      </c>
      <c r="F4919" s="331" t="str">
        <f>IF(A4919="","",IFERROR(INDEX(Pengeluaran,MATCH('Buku Besar'!A4919,Akun,0)),""))</f>
        <v/>
      </c>
      <c r="H4919" s="91" t="str">
        <f t="shared" si="153"/>
        <v/>
      </c>
      <c r="I4919" s="330" t="str">
        <f>IF(H4919="","",IFERROR(INDEX(Tanggal1,MATCH('Buku Besar'!H4919,Akun1,0)),""))</f>
        <v/>
      </c>
      <c r="J4919" s="2" t="str">
        <f>IF(H4919="","",IFERROR(INDEX(Keterangan1,MATCH('Buku Besar'!H4919,Akun1,0)),""))</f>
        <v/>
      </c>
      <c r="K4919" s="2" t="str">
        <f>IF(H4919="","",IFERROR(INDEX(Reff1,MATCH('Buku Besar'!H4919,Akun1,0)),""))</f>
        <v/>
      </c>
      <c r="L4919" s="331" t="str">
        <f>IF(H4919="","",IFERROR(INDEX(Penerimaan1,MATCH('Buku Besar'!H4919,Akun1,0)),""))</f>
        <v/>
      </c>
      <c r="M4919" s="331" t="str">
        <f>IF(H4919="","",IFERROR(INDEX(Pengeluaran1,MATCH('Buku Besar'!H4919,Akun1,0)),""))</f>
        <v/>
      </c>
    </row>
    <row r="4920" spans="1:13" x14ac:dyDescent="0.25">
      <c r="A4920" s="91" t="str">
        <f t="shared" si="152"/>
        <v/>
      </c>
      <c r="B4920" s="330" t="str">
        <f>IF(A4920="","",IFERROR(INDEX(Tanggal,MATCH('Buku Besar'!A4920,Akun,0)),""))</f>
        <v/>
      </c>
      <c r="C4920" s="2" t="str">
        <f>IF(A4920="","",IFERROR(INDEX(Keterangan,MATCH('Buku Besar'!A4920,Akun,0)),""))</f>
        <v/>
      </c>
      <c r="D4920" s="2" t="str">
        <f>IF(A4920="","",IFERROR(INDEX(Reff,MATCH('Buku Besar'!A4920,Akun,0)),""))</f>
        <v/>
      </c>
      <c r="E4920" s="331" t="str">
        <f>IF(A4920="","",IFERROR(INDEX(Penerimaan,MATCH('Buku Besar'!A4920,Akun,0)),""))</f>
        <v/>
      </c>
      <c r="F4920" s="331" t="str">
        <f>IF(A4920="","",IFERROR(INDEX(Pengeluaran,MATCH('Buku Besar'!A4920,Akun,0)),""))</f>
        <v/>
      </c>
      <c r="H4920" s="91" t="str">
        <f t="shared" si="153"/>
        <v/>
      </c>
      <c r="I4920" s="330" t="str">
        <f>IF(H4920="","",IFERROR(INDEX(Tanggal1,MATCH('Buku Besar'!H4920,Akun1,0)),""))</f>
        <v/>
      </c>
      <c r="J4920" s="2" t="str">
        <f>IF(H4920="","",IFERROR(INDEX(Keterangan1,MATCH('Buku Besar'!H4920,Akun1,0)),""))</f>
        <v/>
      </c>
      <c r="K4920" s="2" t="str">
        <f>IF(H4920="","",IFERROR(INDEX(Reff1,MATCH('Buku Besar'!H4920,Akun1,0)),""))</f>
        <v/>
      </c>
      <c r="L4920" s="331" t="str">
        <f>IF(H4920="","",IFERROR(INDEX(Penerimaan1,MATCH('Buku Besar'!H4920,Akun1,0)),""))</f>
        <v/>
      </c>
      <c r="M4920" s="331" t="str">
        <f>IF(H4920="","",IFERROR(INDEX(Pengeluaran1,MATCH('Buku Besar'!H4920,Akun1,0)),""))</f>
        <v/>
      </c>
    </row>
    <row r="4921" spans="1:13" x14ac:dyDescent="0.25">
      <c r="A4921" s="91" t="str">
        <f t="shared" si="152"/>
        <v/>
      </c>
      <c r="B4921" s="330" t="str">
        <f>IF(A4921="","",IFERROR(INDEX(Tanggal,MATCH('Buku Besar'!A4921,Akun,0)),""))</f>
        <v/>
      </c>
      <c r="C4921" s="2" t="str">
        <f>IF(A4921="","",IFERROR(INDEX(Keterangan,MATCH('Buku Besar'!A4921,Akun,0)),""))</f>
        <v/>
      </c>
      <c r="D4921" s="2" t="str">
        <f>IF(A4921="","",IFERROR(INDEX(Reff,MATCH('Buku Besar'!A4921,Akun,0)),""))</f>
        <v/>
      </c>
      <c r="E4921" s="331" t="str">
        <f>IF(A4921="","",IFERROR(INDEX(Penerimaan,MATCH('Buku Besar'!A4921,Akun,0)),""))</f>
        <v/>
      </c>
      <c r="F4921" s="331" t="str">
        <f>IF(A4921="","",IFERROR(INDEX(Pengeluaran,MATCH('Buku Besar'!A4921,Akun,0)),""))</f>
        <v/>
      </c>
      <c r="H4921" s="91" t="str">
        <f t="shared" si="153"/>
        <v/>
      </c>
      <c r="I4921" s="330" t="str">
        <f>IF(H4921="","",IFERROR(INDEX(Tanggal1,MATCH('Buku Besar'!H4921,Akun1,0)),""))</f>
        <v/>
      </c>
      <c r="J4921" s="2" t="str">
        <f>IF(H4921="","",IFERROR(INDEX(Keterangan1,MATCH('Buku Besar'!H4921,Akun1,0)),""))</f>
        <v/>
      </c>
      <c r="K4921" s="2" t="str">
        <f>IF(H4921="","",IFERROR(INDEX(Reff1,MATCH('Buku Besar'!H4921,Akun1,0)),""))</f>
        <v/>
      </c>
      <c r="L4921" s="331" t="str">
        <f>IF(H4921="","",IFERROR(INDEX(Penerimaan1,MATCH('Buku Besar'!H4921,Akun1,0)),""))</f>
        <v/>
      </c>
      <c r="M4921" s="331" t="str">
        <f>IF(H4921="","",IFERROR(INDEX(Pengeluaran1,MATCH('Buku Besar'!H4921,Akun1,0)),""))</f>
        <v/>
      </c>
    </row>
    <row r="4922" spans="1:13" x14ac:dyDescent="0.25">
      <c r="A4922" s="91" t="str">
        <f t="shared" si="152"/>
        <v/>
      </c>
      <c r="B4922" s="330" t="str">
        <f>IF(A4922="","",IFERROR(INDEX(Tanggal,MATCH('Buku Besar'!A4922,Akun,0)),""))</f>
        <v/>
      </c>
      <c r="C4922" s="2" t="str">
        <f>IF(A4922="","",IFERROR(INDEX(Keterangan,MATCH('Buku Besar'!A4922,Akun,0)),""))</f>
        <v/>
      </c>
      <c r="D4922" s="2" t="str">
        <f>IF(A4922="","",IFERROR(INDEX(Reff,MATCH('Buku Besar'!A4922,Akun,0)),""))</f>
        <v/>
      </c>
      <c r="E4922" s="331" t="str">
        <f>IF(A4922="","",IFERROR(INDEX(Penerimaan,MATCH('Buku Besar'!A4922,Akun,0)),""))</f>
        <v/>
      </c>
      <c r="F4922" s="331" t="str">
        <f>IF(A4922="","",IFERROR(INDEX(Pengeluaran,MATCH('Buku Besar'!A4922,Akun,0)),""))</f>
        <v/>
      </c>
      <c r="H4922" s="91" t="str">
        <f t="shared" si="153"/>
        <v/>
      </c>
      <c r="I4922" s="330" t="str">
        <f>IF(H4922="","",IFERROR(INDEX(Tanggal1,MATCH('Buku Besar'!H4922,Akun1,0)),""))</f>
        <v/>
      </c>
      <c r="J4922" s="2" t="str">
        <f>IF(H4922="","",IFERROR(INDEX(Keterangan1,MATCH('Buku Besar'!H4922,Akun1,0)),""))</f>
        <v/>
      </c>
      <c r="K4922" s="2" t="str">
        <f>IF(H4922="","",IFERROR(INDEX(Reff1,MATCH('Buku Besar'!H4922,Akun1,0)),""))</f>
        <v/>
      </c>
      <c r="L4922" s="331" t="str">
        <f>IF(H4922="","",IFERROR(INDEX(Penerimaan1,MATCH('Buku Besar'!H4922,Akun1,0)),""))</f>
        <v/>
      </c>
      <c r="M4922" s="331" t="str">
        <f>IF(H4922="","",IFERROR(INDEX(Pengeluaran1,MATCH('Buku Besar'!H4922,Akun1,0)),""))</f>
        <v/>
      </c>
    </row>
    <row r="4923" spans="1:13" x14ac:dyDescent="0.25">
      <c r="A4923" s="91" t="str">
        <f t="shared" si="152"/>
        <v/>
      </c>
      <c r="B4923" s="330" t="str">
        <f>IF(A4923="","",IFERROR(INDEX(Tanggal,MATCH('Buku Besar'!A4923,Akun,0)),""))</f>
        <v/>
      </c>
      <c r="C4923" s="2" t="str">
        <f>IF(A4923="","",IFERROR(INDEX(Keterangan,MATCH('Buku Besar'!A4923,Akun,0)),""))</f>
        <v/>
      </c>
      <c r="D4923" s="2" t="str">
        <f>IF(A4923="","",IFERROR(INDEX(Reff,MATCH('Buku Besar'!A4923,Akun,0)),""))</f>
        <v/>
      </c>
      <c r="E4923" s="331" t="str">
        <f>IF(A4923="","",IFERROR(INDEX(Penerimaan,MATCH('Buku Besar'!A4923,Akun,0)),""))</f>
        <v/>
      </c>
      <c r="F4923" s="331" t="str">
        <f>IF(A4923="","",IFERROR(INDEX(Pengeluaran,MATCH('Buku Besar'!A4923,Akun,0)),""))</f>
        <v/>
      </c>
      <c r="H4923" s="91" t="str">
        <f t="shared" si="153"/>
        <v/>
      </c>
      <c r="I4923" s="330" t="str">
        <f>IF(H4923="","",IFERROR(INDEX(Tanggal1,MATCH('Buku Besar'!H4923,Akun1,0)),""))</f>
        <v/>
      </c>
      <c r="J4923" s="2" t="str">
        <f>IF(H4923="","",IFERROR(INDEX(Keterangan1,MATCH('Buku Besar'!H4923,Akun1,0)),""))</f>
        <v/>
      </c>
      <c r="K4923" s="2" t="str">
        <f>IF(H4923="","",IFERROR(INDEX(Reff1,MATCH('Buku Besar'!H4923,Akun1,0)),""))</f>
        <v/>
      </c>
      <c r="L4923" s="331" t="str">
        <f>IF(H4923="","",IFERROR(INDEX(Penerimaan1,MATCH('Buku Besar'!H4923,Akun1,0)),""))</f>
        <v/>
      </c>
      <c r="M4923" s="331" t="str">
        <f>IF(H4923="","",IFERROR(INDEX(Pengeluaran1,MATCH('Buku Besar'!H4923,Akun1,0)),""))</f>
        <v/>
      </c>
    </row>
    <row r="4924" spans="1:13" x14ac:dyDescent="0.25">
      <c r="A4924" s="91" t="str">
        <f t="shared" si="152"/>
        <v/>
      </c>
      <c r="B4924" s="330" t="str">
        <f>IF(A4924="","",IFERROR(INDEX(Tanggal,MATCH('Buku Besar'!A4924,Akun,0)),""))</f>
        <v/>
      </c>
      <c r="C4924" s="2" t="str">
        <f>IF(A4924="","",IFERROR(INDEX(Keterangan,MATCH('Buku Besar'!A4924,Akun,0)),""))</f>
        <v/>
      </c>
      <c r="D4924" s="2" t="str">
        <f>IF(A4924="","",IFERROR(INDEX(Reff,MATCH('Buku Besar'!A4924,Akun,0)),""))</f>
        <v/>
      </c>
      <c r="E4924" s="331" t="str">
        <f>IF(A4924="","",IFERROR(INDEX(Penerimaan,MATCH('Buku Besar'!A4924,Akun,0)),""))</f>
        <v/>
      </c>
      <c r="F4924" s="331" t="str">
        <f>IF(A4924="","",IFERROR(INDEX(Pengeluaran,MATCH('Buku Besar'!A4924,Akun,0)),""))</f>
        <v/>
      </c>
      <c r="H4924" s="91" t="str">
        <f t="shared" si="153"/>
        <v/>
      </c>
      <c r="I4924" s="330" t="str">
        <f>IF(H4924="","",IFERROR(INDEX(Tanggal1,MATCH('Buku Besar'!H4924,Akun1,0)),""))</f>
        <v/>
      </c>
      <c r="J4924" s="2" t="str">
        <f>IF(H4924="","",IFERROR(INDEX(Keterangan1,MATCH('Buku Besar'!H4924,Akun1,0)),""))</f>
        <v/>
      </c>
      <c r="K4924" s="2" t="str">
        <f>IF(H4924="","",IFERROR(INDEX(Reff1,MATCH('Buku Besar'!H4924,Akun1,0)),""))</f>
        <v/>
      </c>
      <c r="L4924" s="331" t="str">
        <f>IF(H4924="","",IFERROR(INDEX(Penerimaan1,MATCH('Buku Besar'!H4924,Akun1,0)),""))</f>
        <v/>
      </c>
      <c r="M4924" s="331" t="str">
        <f>IF(H4924="","",IFERROR(INDEX(Pengeluaran1,MATCH('Buku Besar'!H4924,Akun1,0)),""))</f>
        <v/>
      </c>
    </row>
    <row r="4925" spans="1:13" x14ac:dyDescent="0.25">
      <c r="A4925" s="91" t="str">
        <f t="shared" si="152"/>
        <v/>
      </c>
      <c r="B4925" s="330" t="str">
        <f>IF(A4925="","",IFERROR(INDEX(Tanggal,MATCH('Buku Besar'!A4925,Akun,0)),""))</f>
        <v/>
      </c>
      <c r="C4925" s="2" t="str">
        <f>IF(A4925="","",IFERROR(INDEX(Keterangan,MATCH('Buku Besar'!A4925,Akun,0)),""))</f>
        <v/>
      </c>
      <c r="D4925" s="2" t="str">
        <f>IF(A4925="","",IFERROR(INDEX(Reff,MATCH('Buku Besar'!A4925,Akun,0)),""))</f>
        <v/>
      </c>
      <c r="E4925" s="331" t="str">
        <f>IF(A4925="","",IFERROR(INDEX(Penerimaan,MATCH('Buku Besar'!A4925,Akun,0)),""))</f>
        <v/>
      </c>
      <c r="F4925" s="331" t="str">
        <f>IF(A4925="","",IFERROR(INDEX(Pengeluaran,MATCH('Buku Besar'!A4925,Akun,0)),""))</f>
        <v/>
      </c>
      <c r="H4925" s="91" t="str">
        <f t="shared" si="153"/>
        <v/>
      </c>
      <c r="I4925" s="330" t="str">
        <f>IF(H4925="","",IFERROR(INDEX(Tanggal1,MATCH('Buku Besar'!H4925,Akun1,0)),""))</f>
        <v/>
      </c>
      <c r="J4925" s="2" t="str">
        <f>IF(H4925="","",IFERROR(INDEX(Keterangan1,MATCH('Buku Besar'!H4925,Akun1,0)),""))</f>
        <v/>
      </c>
      <c r="K4925" s="2" t="str">
        <f>IF(H4925="","",IFERROR(INDEX(Reff1,MATCH('Buku Besar'!H4925,Akun1,0)),""))</f>
        <v/>
      </c>
      <c r="L4925" s="331" t="str">
        <f>IF(H4925="","",IFERROR(INDEX(Penerimaan1,MATCH('Buku Besar'!H4925,Akun1,0)),""))</f>
        <v/>
      </c>
      <c r="M4925" s="331" t="str">
        <f>IF(H4925="","",IFERROR(INDEX(Pengeluaran1,MATCH('Buku Besar'!H4925,Akun1,0)),""))</f>
        <v/>
      </c>
    </row>
    <row r="4926" spans="1:13" x14ac:dyDescent="0.25">
      <c r="A4926" s="91" t="str">
        <f t="shared" si="152"/>
        <v/>
      </c>
      <c r="B4926" s="330" t="str">
        <f>IF(A4926="","",IFERROR(INDEX(Tanggal,MATCH('Buku Besar'!A4926,Akun,0)),""))</f>
        <v/>
      </c>
      <c r="C4926" s="2" t="str">
        <f>IF(A4926="","",IFERROR(INDEX(Keterangan,MATCH('Buku Besar'!A4926,Akun,0)),""))</f>
        <v/>
      </c>
      <c r="D4926" s="2" t="str">
        <f>IF(A4926="","",IFERROR(INDEX(Reff,MATCH('Buku Besar'!A4926,Akun,0)),""))</f>
        <v/>
      </c>
      <c r="E4926" s="331" t="str">
        <f>IF(A4926="","",IFERROR(INDEX(Penerimaan,MATCH('Buku Besar'!A4926,Akun,0)),""))</f>
        <v/>
      </c>
      <c r="F4926" s="331" t="str">
        <f>IF(A4926="","",IFERROR(INDEX(Pengeluaran,MATCH('Buku Besar'!A4926,Akun,0)),""))</f>
        <v/>
      </c>
      <c r="H4926" s="91" t="str">
        <f t="shared" si="153"/>
        <v/>
      </c>
      <c r="I4926" s="330" t="str">
        <f>IF(H4926="","",IFERROR(INDEX(Tanggal1,MATCH('Buku Besar'!H4926,Akun1,0)),""))</f>
        <v/>
      </c>
      <c r="J4926" s="2" t="str">
        <f>IF(H4926="","",IFERROR(INDEX(Keterangan1,MATCH('Buku Besar'!H4926,Akun1,0)),""))</f>
        <v/>
      </c>
      <c r="K4926" s="2" t="str">
        <f>IF(H4926="","",IFERROR(INDEX(Reff1,MATCH('Buku Besar'!H4926,Akun1,0)),""))</f>
        <v/>
      </c>
      <c r="L4926" s="331" t="str">
        <f>IF(H4926="","",IFERROR(INDEX(Penerimaan1,MATCH('Buku Besar'!H4926,Akun1,0)),""))</f>
        <v/>
      </c>
      <c r="M4926" s="331" t="str">
        <f>IF(H4926="","",IFERROR(INDEX(Pengeluaran1,MATCH('Buku Besar'!H4926,Akun1,0)),""))</f>
        <v/>
      </c>
    </row>
    <row r="4927" spans="1:13" x14ac:dyDescent="0.25">
      <c r="A4927" s="91" t="str">
        <f t="shared" si="152"/>
        <v/>
      </c>
      <c r="B4927" s="330" t="str">
        <f>IF(A4927="","",IFERROR(INDEX(Tanggal,MATCH('Buku Besar'!A4927,Akun,0)),""))</f>
        <v/>
      </c>
      <c r="C4927" s="2" t="str">
        <f>IF(A4927="","",IFERROR(INDEX(Keterangan,MATCH('Buku Besar'!A4927,Akun,0)),""))</f>
        <v/>
      </c>
      <c r="D4927" s="2" t="str">
        <f>IF(A4927="","",IFERROR(INDEX(Reff,MATCH('Buku Besar'!A4927,Akun,0)),""))</f>
        <v/>
      </c>
      <c r="E4927" s="331" t="str">
        <f>IF(A4927="","",IFERROR(INDEX(Penerimaan,MATCH('Buku Besar'!A4927,Akun,0)),""))</f>
        <v/>
      </c>
      <c r="F4927" s="331" t="str">
        <f>IF(A4927="","",IFERROR(INDEX(Pengeluaran,MATCH('Buku Besar'!A4927,Akun,0)),""))</f>
        <v/>
      </c>
      <c r="H4927" s="91" t="str">
        <f t="shared" si="153"/>
        <v/>
      </c>
      <c r="I4927" s="330" t="str">
        <f>IF(H4927="","",IFERROR(INDEX(Tanggal1,MATCH('Buku Besar'!H4927,Akun1,0)),""))</f>
        <v/>
      </c>
      <c r="J4927" s="2" t="str">
        <f>IF(H4927="","",IFERROR(INDEX(Keterangan1,MATCH('Buku Besar'!H4927,Akun1,0)),""))</f>
        <v/>
      </c>
      <c r="K4927" s="2" t="str">
        <f>IF(H4927="","",IFERROR(INDEX(Reff1,MATCH('Buku Besar'!H4927,Akun1,0)),""))</f>
        <v/>
      </c>
      <c r="L4927" s="331" t="str">
        <f>IF(H4927="","",IFERROR(INDEX(Penerimaan1,MATCH('Buku Besar'!H4927,Akun1,0)),""))</f>
        <v/>
      </c>
      <c r="M4927" s="331" t="str">
        <f>IF(H4927="","",IFERROR(INDEX(Pengeluaran1,MATCH('Buku Besar'!H4927,Akun1,0)),""))</f>
        <v/>
      </c>
    </row>
    <row r="4928" spans="1:13" x14ac:dyDescent="0.25">
      <c r="A4928" s="91" t="str">
        <f t="shared" si="152"/>
        <v/>
      </c>
      <c r="B4928" s="330" t="str">
        <f>IF(A4928="","",IFERROR(INDEX(Tanggal,MATCH('Buku Besar'!A4928,Akun,0)),""))</f>
        <v/>
      </c>
      <c r="C4928" s="2" t="str">
        <f>IF(A4928="","",IFERROR(INDEX(Keterangan,MATCH('Buku Besar'!A4928,Akun,0)),""))</f>
        <v/>
      </c>
      <c r="D4928" s="2" t="str">
        <f>IF(A4928="","",IFERROR(INDEX(Reff,MATCH('Buku Besar'!A4928,Akun,0)),""))</f>
        <v/>
      </c>
      <c r="E4928" s="331" t="str">
        <f>IF(A4928="","",IFERROR(INDEX(Penerimaan,MATCH('Buku Besar'!A4928,Akun,0)),""))</f>
        <v/>
      </c>
      <c r="F4928" s="331" t="str">
        <f>IF(A4928="","",IFERROR(INDEX(Pengeluaran,MATCH('Buku Besar'!A4928,Akun,0)),""))</f>
        <v/>
      </c>
      <c r="H4928" s="91" t="str">
        <f t="shared" si="153"/>
        <v/>
      </c>
      <c r="I4928" s="330" t="str">
        <f>IF(H4928="","",IFERROR(INDEX(Tanggal1,MATCH('Buku Besar'!H4928,Akun1,0)),""))</f>
        <v/>
      </c>
      <c r="J4928" s="2" t="str">
        <f>IF(H4928="","",IFERROR(INDEX(Keterangan1,MATCH('Buku Besar'!H4928,Akun1,0)),""))</f>
        <v/>
      </c>
      <c r="K4928" s="2" t="str">
        <f>IF(H4928="","",IFERROR(INDEX(Reff1,MATCH('Buku Besar'!H4928,Akun1,0)),""))</f>
        <v/>
      </c>
      <c r="L4928" s="331" t="str">
        <f>IF(H4928="","",IFERROR(INDEX(Penerimaan1,MATCH('Buku Besar'!H4928,Akun1,0)),""))</f>
        <v/>
      </c>
      <c r="M4928" s="331" t="str">
        <f>IF(H4928="","",IFERROR(INDEX(Pengeluaran1,MATCH('Buku Besar'!H4928,Akun1,0)),""))</f>
        <v/>
      </c>
    </row>
    <row r="4929" spans="1:13" x14ac:dyDescent="0.25">
      <c r="A4929" s="91" t="str">
        <f t="shared" si="152"/>
        <v/>
      </c>
      <c r="B4929" s="330" t="str">
        <f>IF(A4929="","",IFERROR(INDEX(Tanggal,MATCH('Buku Besar'!A4929,Akun,0)),""))</f>
        <v/>
      </c>
      <c r="C4929" s="2" t="str">
        <f>IF(A4929="","",IFERROR(INDEX(Keterangan,MATCH('Buku Besar'!A4929,Akun,0)),""))</f>
        <v/>
      </c>
      <c r="D4929" s="2" t="str">
        <f>IF(A4929="","",IFERROR(INDEX(Reff,MATCH('Buku Besar'!A4929,Akun,0)),""))</f>
        <v/>
      </c>
      <c r="E4929" s="331" t="str">
        <f>IF(A4929="","",IFERROR(INDEX(Penerimaan,MATCH('Buku Besar'!A4929,Akun,0)),""))</f>
        <v/>
      </c>
      <c r="F4929" s="331" t="str">
        <f>IF(A4929="","",IFERROR(INDEX(Pengeluaran,MATCH('Buku Besar'!A4929,Akun,0)),""))</f>
        <v/>
      </c>
      <c r="H4929" s="91" t="str">
        <f t="shared" si="153"/>
        <v/>
      </c>
      <c r="I4929" s="330" t="str">
        <f>IF(H4929="","",IFERROR(INDEX(Tanggal1,MATCH('Buku Besar'!H4929,Akun1,0)),""))</f>
        <v/>
      </c>
      <c r="J4929" s="2" t="str">
        <f>IF(H4929="","",IFERROR(INDEX(Keterangan1,MATCH('Buku Besar'!H4929,Akun1,0)),""))</f>
        <v/>
      </c>
      <c r="K4929" s="2" t="str">
        <f>IF(H4929="","",IFERROR(INDEX(Reff1,MATCH('Buku Besar'!H4929,Akun1,0)),""))</f>
        <v/>
      </c>
      <c r="L4929" s="331" t="str">
        <f>IF(H4929="","",IFERROR(INDEX(Penerimaan1,MATCH('Buku Besar'!H4929,Akun1,0)),""))</f>
        <v/>
      </c>
      <c r="M4929" s="331" t="str">
        <f>IF(H4929="","",IFERROR(INDEX(Pengeluaran1,MATCH('Buku Besar'!H4929,Akun1,0)),""))</f>
        <v/>
      </c>
    </row>
    <row r="4930" spans="1:13" x14ac:dyDescent="0.25">
      <c r="A4930" s="91" t="str">
        <f t="shared" si="152"/>
        <v/>
      </c>
      <c r="B4930" s="330" t="str">
        <f>IF(A4930="","",IFERROR(INDEX(Tanggal,MATCH('Buku Besar'!A4930,Akun,0)),""))</f>
        <v/>
      </c>
      <c r="C4930" s="2" t="str">
        <f>IF(A4930="","",IFERROR(INDEX(Keterangan,MATCH('Buku Besar'!A4930,Akun,0)),""))</f>
        <v/>
      </c>
      <c r="D4930" s="2" t="str">
        <f>IF(A4930="","",IFERROR(INDEX(Reff,MATCH('Buku Besar'!A4930,Akun,0)),""))</f>
        <v/>
      </c>
      <c r="E4930" s="331" t="str">
        <f>IF(A4930="","",IFERROR(INDEX(Penerimaan,MATCH('Buku Besar'!A4930,Akun,0)),""))</f>
        <v/>
      </c>
      <c r="F4930" s="331" t="str">
        <f>IF(A4930="","",IFERROR(INDEX(Pengeluaran,MATCH('Buku Besar'!A4930,Akun,0)),""))</f>
        <v/>
      </c>
      <c r="H4930" s="91" t="str">
        <f t="shared" si="153"/>
        <v/>
      </c>
      <c r="I4930" s="330" t="str">
        <f>IF(H4930="","",IFERROR(INDEX(Tanggal1,MATCH('Buku Besar'!H4930,Akun1,0)),""))</f>
        <v/>
      </c>
      <c r="J4930" s="2" t="str">
        <f>IF(H4930="","",IFERROR(INDEX(Keterangan1,MATCH('Buku Besar'!H4930,Akun1,0)),""))</f>
        <v/>
      </c>
      <c r="K4930" s="2" t="str">
        <f>IF(H4930="","",IFERROR(INDEX(Reff1,MATCH('Buku Besar'!H4930,Akun1,0)),""))</f>
        <v/>
      </c>
      <c r="L4930" s="331" t="str">
        <f>IF(H4930="","",IFERROR(INDEX(Penerimaan1,MATCH('Buku Besar'!H4930,Akun1,0)),""))</f>
        <v/>
      </c>
      <c r="M4930" s="331" t="str">
        <f>IF(H4930="","",IFERROR(INDEX(Pengeluaran1,MATCH('Buku Besar'!H4930,Akun1,0)),""))</f>
        <v/>
      </c>
    </row>
    <row r="4931" spans="1:13" x14ac:dyDescent="0.25">
      <c r="A4931" s="91" t="str">
        <f t="shared" si="152"/>
        <v/>
      </c>
      <c r="B4931" s="330" t="str">
        <f>IF(A4931="","",IFERROR(INDEX(Tanggal,MATCH('Buku Besar'!A4931,Akun,0)),""))</f>
        <v/>
      </c>
      <c r="C4931" s="2" t="str">
        <f>IF(A4931="","",IFERROR(INDEX(Keterangan,MATCH('Buku Besar'!A4931,Akun,0)),""))</f>
        <v/>
      </c>
      <c r="D4931" s="2" t="str">
        <f>IF(A4931="","",IFERROR(INDEX(Reff,MATCH('Buku Besar'!A4931,Akun,0)),""))</f>
        <v/>
      </c>
      <c r="E4931" s="331" t="str">
        <f>IF(A4931="","",IFERROR(INDEX(Penerimaan,MATCH('Buku Besar'!A4931,Akun,0)),""))</f>
        <v/>
      </c>
      <c r="F4931" s="331" t="str">
        <f>IF(A4931="","",IFERROR(INDEX(Pengeluaran,MATCH('Buku Besar'!A4931,Akun,0)),""))</f>
        <v/>
      </c>
      <c r="H4931" s="91" t="str">
        <f t="shared" si="153"/>
        <v/>
      </c>
      <c r="I4931" s="330" t="str">
        <f>IF(H4931="","",IFERROR(INDEX(Tanggal1,MATCH('Buku Besar'!H4931,Akun1,0)),""))</f>
        <v/>
      </c>
      <c r="J4931" s="2" t="str">
        <f>IF(H4931="","",IFERROR(INDEX(Keterangan1,MATCH('Buku Besar'!H4931,Akun1,0)),""))</f>
        <v/>
      </c>
      <c r="K4931" s="2" t="str">
        <f>IF(H4931="","",IFERROR(INDEX(Reff1,MATCH('Buku Besar'!H4931,Akun1,0)),""))</f>
        <v/>
      </c>
      <c r="L4931" s="331" t="str">
        <f>IF(H4931="","",IFERROR(INDEX(Penerimaan1,MATCH('Buku Besar'!H4931,Akun1,0)),""))</f>
        <v/>
      </c>
      <c r="M4931" s="331" t="str">
        <f>IF(H4931="","",IFERROR(INDEX(Pengeluaran1,MATCH('Buku Besar'!H4931,Akun1,0)),""))</f>
        <v/>
      </c>
    </row>
    <row r="4932" spans="1:13" x14ac:dyDescent="0.25">
      <c r="A4932" s="91" t="str">
        <f t="shared" si="152"/>
        <v/>
      </c>
      <c r="B4932" s="330" t="str">
        <f>IF(A4932="","",IFERROR(INDEX(Tanggal,MATCH('Buku Besar'!A4932,Akun,0)),""))</f>
        <v/>
      </c>
      <c r="C4932" s="2" t="str">
        <f>IF(A4932="","",IFERROR(INDEX(Keterangan,MATCH('Buku Besar'!A4932,Akun,0)),""))</f>
        <v/>
      </c>
      <c r="D4932" s="2" t="str">
        <f>IF(A4932="","",IFERROR(INDEX(Reff,MATCH('Buku Besar'!A4932,Akun,0)),""))</f>
        <v/>
      </c>
      <c r="E4932" s="331" t="str">
        <f>IF(A4932="","",IFERROR(INDEX(Penerimaan,MATCH('Buku Besar'!A4932,Akun,0)),""))</f>
        <v/>
      </c>
      <c r="F4932" s="331" t="str">
        <f>IF(A4932="","",IFERROR(INDEX(Pengeluaran,MATCH('Buku Besar'!A4932,Akun,0)),""))</f>
        <v/>
      </c>
      <c r="H4932" s="91" t="str">
        <f t="shared" si="153"/>
        <v/>
      </c>
      <c r="I4932" s="330" t="str">
        <f>IF(H4932="","",IFERROR(INDEX(Tanggal1,MATCH('Buku Besar'!H4932,Akun1,0)),""))</f>
        <v/>
      </c>
      <c r="J4932" s="2" t="str">
        <f>IF(H4932="","",IFERROR(INDEX(Keterangan1,MATCH('Buku Besar'!H4932,Akun1,0)),""))</f>
        <v/>
      </c>
      <c r="K4932" s="2" t="str">
        <f>IF(H4932="","",IFERROR(INDEX(Reff1,MATCH('Buku Besar'!H4932,Akun1,0)),""))</f>
        <v/>
      </c>
      <c r="L4932" s="331" t="str">
        <f>IF(H4932="","",IFERROR(INDEX(Penerimaan1,MATCH('Buku Besar'!H4932,Akun1,0)),""))</f>
        <v/>
      </c>
      <c r="M4932" s="331" t="str">
        <f>IF(H4932="","",IFERROR(INDEX(Pengeluaran1,MATCH('Buku Besar'!H4932,Akun1,0)),""))</f>
        <v/>
      </c>
    </row>
    <row r="4933" spans="1:13" x14ac:dyDescent="0.25">
      <c r="A4933" s="91" t="str">
        <f t="shared" si="152"/>
        <v/>
      </c>
      <c r="B4933" s="330" t="str">
        <f>IF(A4933="","",IFERROR(INDEX(Tanggal,MATCH('Buku Besar'!A4933,Akun,0)),""))</f>
        <v/>
      </c>
      <c r="C4933" s="2" t="str">
        <f>IF(A4933="","",IFERROR(INDEX(Keterangan,MATCH('Buku Besar'!A4933,Akun,0)),""))</f>
        <v/>
      </c>
      <c r="D4933" s="2" t="str">
        <f>IF(A4933="","",IFERROR(INDEX(Reff,MATCH('Buku Besar'!A4933,Akun,0)),""))</f>
        <v/>
      </c>
      <c r="E4933" s="331" t="str">
        <f>IF(A4933="","",IFERROR(INDEX(Penerimaan,MATCH('Buku Besar'!A4933,Akun,0)),""))</f>
        <v/>
      </c>
      <c r="F4933" s="331" t="str">
        <f>IF(A4933="","",IFERROR(INDEX(Pengeluaran,MATCH('Buku Besar'!A4933,Akun,0)),""))</f>
        <v/>
      </c>
      <c r="H4933" s="91" t="str">
        <f t="shared" si="153"/>
        <v/>
      </c>
      <c r="I4933" s="330" t="str">
        <f>IF(H4933="","",IFERROR(INDEX(Tanggal1,MATCH('Buku Besar'!H4933,Akun1,0)),""))</f>
        <v/>
      </c>
      <c r="J4933" s="2" t="str">
        <f>IF(H4933="","",IFERROR(INDEX(Keterangan1,MATCH('Buku Besar'!H4933,Akun1,0)),""))</f>
        <v/>
      </c>
      <c r="K4933" s="2" t="str">
        <f>IF(H4933="","",IFERROR(INDEX(Reff1,MATCH('Buku Besar'!H4933,Akun1,0)),""))</f>
        <v/>
      </c>
      <c r="L4933" s="331" t="str">
        <f>IF(H4933="","",IFERROR(INDEX(Penerimaan1,MATCH('Buku Besar'!H4933,Akun1,0)),""))</f>
        <v/>
      </c>
      <c r="M4933" s="331" t="str">
        <f>IF(H4933="","",IFERROR(INDEX(Pengeluaran1,MATCH('Buku Besar'!H4933,Akun1,0)),""))</f>
        <v/>
      </c>
    </row>
    <row r="4934" spans="1:13" x14ac:dyDescent="0.25">
      <c r="A4934" s="91" t="str">
        <f t="shared" si="152"/>
        <v/>
      </c>
      <c r="B4934" s="330" t="str">
        <f>IF(A4934="","",IFERROR(INDEX(Tanggal,MATCH('Buku Besar'!A4934,Akun,0)),""))</f>
        <v/>
      </c>
      <c r="C4934" s="2" t="str">
        <f>IF(A4934="","",IFERROR(INDEX(Keterangan,MATCH('Buku Besar'!A4934,Akun,0)),""))</f>
        <v/>
      </c>
      <c r="D4934" s="2" t="str">
        <f>IF(A4934="","",IFERROR(INDEX(Reff,MATCH('Buku Besar'!A4934,Akun,0)),""))</f>
        <v/>
      </c>
      <c r="E4934" s="331" t="str">
        <f>IF(A4934="","",IFERROR(INDEX(Penerimaan,MATCH('Buku Besar'!A4934,Akun,0)),""))</f>
        <v/>
      </c>
      <c r="F4934" s="331" t="str">
        <f>IF(A4934="","",IFERROR(INDEX(Pengeluaran,MATCH('Buku Besar'!A4934,Akun,0)),""))</f>
        <v/>
      </c>
      <c r="H4934" s="91" t="str">
        <f t="shared" si="153"/>
        <v/>
      </c>
      <c r="I4934" s="330" t="str">
        <f>IF(H4934="","",IFERROR(INDEX(Tanggal1,MATCH('Buku Besar'!H4934,Akun1,0)),""))</f>
        <v/>
      </c>
      <c r="J4934" s="2" t="str">
        <f>IF(H4934="","",IFERROR(INDEX(Keterangan1,MATCH('Buku Besar'!H4934,Akun1,0)),""))</f>
        <v/>
      </c>
      <c r="K4934" s="2" t="str">
        <f>IF(H4934="","",IFERROR(INDEX(Reff1,MATCH('Buku Besar'!H4934,Akun1,0)),""))</f>
        <v/>
      </c>
      <c r="L4934" s="331" t="str">
        <f>IF(H4934="","",IFERROR(INDEX(Penerimaan1,MATCH('Buku Besar'!H4934,Akun1,0)),""))</f>
        <v/>
      </c>
      <c r="M4934" s="331" t="str">
        <f>IF(H4934="","",IFERROR(INDEX(Pengeluaran1,MATCH('Buku Besar'!H4934,Akun1,0)),""))</f>
        <v/>
      </c>
    </row>
    <row r="4935" spans="1:13" x14ac:dyDescent="0.25">
      <c r="A4935" s="91" t="str">
        <f t="shared" si="152"/>
        <v/>
      </c>
      <c r="B4935" s="330" t="str">
        <f>IF(A4935="","",IFERROR(INDEX(Tanggal,MATCH('Buku Besar'!A4935,Akun,0)),""))</f>
        <v/>
      </c>
      <c r="C4935" s="2" t="str">
        <f>IF(A4935="","",IFERROR(INDEX(Keterangan,MATCH('Buku Besar'!A4935,Akun,0)),""))</f>
        <v/>
      </c>
      <c r="D4935" s="2" t="str">
        <f>IF(A4935="","",IFERROR(INDEX(Reff,MATCH('Buku Besar'!A4935,Akun,0)),""))</f>
        <v/>
      </c>
      <c r="E4935" s="331" t="str">
        <f>IF(A4935="","",IFERROR(INDEX(Penerimaan,MATCH('Buku Besar'!A4935,Akun,0)),""))</f>
        <v/>
      </c>
      <c r="F4935" s="331" t="str">
        <f>IF(A4935="","",IFERROR(INDEX(Pengeluaran,MATCH('Buku Besar'!A4935,Akun,0)),""))</f>
        <v/>
      </c>
      <c r="H4935" s="91" t="str">
        <f t="shared" si="153"/>
        <v/>
      </c>
      <c r="I4935" s="330" t="str">
        <f>IF(H4935="","",IFERROR(INDEX(Tanggal1,MATCH('Buku Besar'!H4935,Akun1,0)),""))</f>
        <v/>
      </c>
      <c r="J4935" s="2" t="str">
        <f>IF(H4935="","",IFERROR(INDEX(Keterangan1,MATCH('Buku Besar'!H4935,Akun1,0)),""))</f>
        <v/>
      </c>
      <c r="K4935" s="2" t="str">
        <f>IF(H4935="","",IFERROR(INDEX(Reff1,MATCH('Buku Besar'!H4935,Akun1,0)),""))</f>
        <v/>
      </c>
      <c r="L4935" s="331" t="str">
        <f>IF(H4935="","",IFERROR(INDEX(Penerimaan1,MATCH('Buku Besar'!H4935,Akun1,0)),""))</f>
        <v/>
      </c>
      <c r="M4935" s="331" t="str">
        <f>IF(H4935="","",IFERROR(INDEX(Pengeluaran1,MATCH('Buku Besar'!H4935,Akun1,0)),""))</f>
        <v/>
      </c>
    </row>
    <row r="4936" spans="1:13" x14ac:dyDescent="0.25">
      <c r="A4936" s="91" t="str">
        <f t="shared" ref="A4936:A4999" si="154">IFERROR(IF((MID(A4935,8,LEN(A4935)-7)+1)&lt;=COUNTIF(Kas_Harian,LEFT(A4935,6)),LEFT(A4935,6)&amp;"-"&amp;MID(A4935,8,LEN(A4935)-7)+1,""),"")</f>
        <v/>
      </c>
      <c r="B4936" s="330" t="str">
        <f>IF(A4936="","",IFERROR(INDEX(Tanggal,MATCH('Buku Besar'!A4936,Akun,0)),""))</f>
        <v/>
      </c>
      <c r="C4936" s="2" t="str">
        <f>IF(A4936="","",IFERROR(INDEX(Keterangan,MATCH('Buku Besar'!A4936,Akun,0)),""))</f>
        <v/>
      </c>
      <c r="D4936" s="2" t="str">
        <f>IF(A4936="","",IFERROR(INDEX(Reff,MATCH('Buku Besar'!A4936,Akun,0)),""))</f>
        <v/>
      </c>
      <c r="E4936" s="331" t="str">
        <f>IF(A4936="","",IFERROR(INDEX(Penerimaan,MATCH('Buku Besar'!A4936,Akun,0)),""))</f>
        <v/>
      </c>
      <c r="F4936" s="331" t="str">
        <f>IF(A4936="","",IFERROR(INDEX(Pengeluaran,MATCH('Buku Besar'!A4936,Akun,0)),""))</f>
        <v/>
      </c>
      <c r="H4936" s="91" t="str">
        <f t="shared" ref="H4936:H4999" si="155">IFERROR(IF((MID(H4935,8,LEN(H4935)-7)+1)&lt;=COUNTIF(Bank_Harian,LEFT(H4935,6)),LEFT(H4935,6)&amp;"-"&amp;MID(H4935,8,LEN(H4935)-7)+1,""),"")</f>
        <v/>
      </c>
      <c r="I4936" s="330" t="str">
        <f>IF(H4936="","",IFERROR(INDEX(Tanggal1,MATCH('Buku Besar'!H4936,Akun1,0)),""))</f>
        <v/>
      </c>
      <c r="J4936" s="2" t="str">
        <f>IF(H4936="","",IFERROR(INDEX(Keterangan1,MATCH('Buku Besar'!H4936,Akun1,0)),""))</f>
        <v/>
      </c>
      <c r="K4936" s="2" t="str">
        <f>IF(H4936="","",IFERROR(INDEX(Reff1,MATCH('Buku Besar'!H4936,Akun1,0)),""))</f>
        <v/>
      </c>
      <c r="L4936" s="331" t="str">
        <f>IF(H4936="","",IFERROR(INDEX(Penerimaan1,MATCH('Buku Besar'!H4936,Akun1,0)),""))</f>
        <v/>
      </c>
      <c r="M4936" s="331" t="str">
        <f>IF(H4936="","",IFERROR(INDEX(Pengeluaran1,MATCH('Buku Besar'!H4936,Akun1,0)),""))</f>
        <v/>
      </c>
    </row>
    <row r="4937" spans="1:13" x14ac:dyDescent="0.25">
      <c r="A4937" s="91" t="str">
        <f t="shared" si="154"/>
        <v/>
      </c>
      <c r="B4937" s="330" t="str">
        <f>IF(A4937="","",IFERROR(INDEX(Tanggal,MATCH('Buku Besar'!A4937,Akun,0)),""))</f>
        <v/>
      </c>
      <c r="C4937" s="2" t="str">
        <f>IF(A4937="","",IFERROR(INDEX(Keterangan,MATCH('Buku Besar'!A4937,Akun,0)),""))</f>
        <v/>
      </c>
      <c r="D4937" s="2" t="str">
        <f>IF(A4937="","",IFERROR(INDEX(Reff,MATCH('Buku Besar'!A4937,Akun,0)),""))</f>
        <v/>
      </c>
      <c r="E4937" s="331" t="str">
        <f>IF(A4937="","",IFERROR(INDEX(Penerimaan,MATCH('Buku Besar'!A4937,Akun,0)),""))</f>
        <v/>
      </c>
      <c r="F4937" s="331" t="str">
        <f>IF(A4937="","",IFERROR(INDEX(Pengeluaran,MATCH('Buku Besar'!A4937,Akun,0)),""))</f>
        <v/>
      </c>
      <c r="H4937" s="91" t="str">
        <f t="shared" si="155"/>
        <v/>
      </c>
      <c r="I4937" s="330" t="str">
        <f>IF(H4937="","",IFERROR(INDEX(Tanggal1,MATCH('Buku Besar'!H4937,Akun1,0)),""))</f>
        <v/>
      </c>
      <c r="J4937" s="2" t="str">
        <f>IF(H4937="","",IFERROR(INDEX(Keterangan1,MATCH('Buku Besar'!H4937,Akun1,0)),""))</f>
        <v/>
      </c>
      <c r="K4937" s="2" t="str">
        <f>IF(H4937="","",IFERROR(INDEX(Reff1,MATCH('Buku Besar'!H4937,Akun1,0)),""))</f>
        <v/>
      </c>
      <c r="L4937" s="331" t="str">
        <f>IF(H4937="","",IFERROR(INDEX(Penerimaan1,MATCH('Buku Besar'!H4937,Akun1,0)),""))</f>
        <v/>
      </c>
      <c r="M4937" s="331" t="str">
        <f>IF(H4937="","",IFERROR(INDEX(Pengeluaran1,MATCH('Buku Besar'!H4937,Akun1,0)),""))</f>
        <v/>
      </c>
    </row>
    <row r="4938" spans="1:13" x14ac:dyDescent="0.25">
      <c r="A4938" s="91" t="str">
        <f t="shared" si="154"/>
        <v/>
      </c>
      <c r="B4938" s="330" t="str">
        <f>IF(A4938="","",IFERROR(INDEX(Tanggal,MATCH('Buku Besar'!A4938,Akun,0)),""))</f>
        <v/>
      </c>
      <c r="C4938" s="2" t="str">
        <f>IF(A4938="","",IFERROR(INDEX(Keterangan,MATCH('Buku Besar'!A4938,Akun,0)),""))</f>
        <v/>
      </c>
      <c r="D4938" s="2" t="str">
        <f>IF(A4938="","",IFERROR(INDEX(Reff,MATCH('Buku Besar'!A4938,Akun,0)),""))</f>
        <v/>
      </c>
      <c r="E4938" s="331" t="str">
        <f>IF(A4938="","",IFERROR(INDEX(Penerimaan,MATCH('Buku Besar'!A4938,Akun,0)),""))</f>
        <v/>
      </c>
      <c r="F4938" s="331" t="str">
        <f>IF(A4938="","",IFERROR(INDEX(Pengeluaran,MATCH('Buku Besar'!A4938,Akun,0)),""))</f>
        <v/>
      </c>
      <c r="H4938" s="91" t="str">
        <f t="shared" si="155"/>
        <v/>
      </c>
      <c r="I4938" s="330" t="str">
        <f>IF(H4938="","",IFERROR(INDEX(Tanggal1,MATCH('Buku Besar'!H4938,Akun1,0)),""))</f>
        <v/>
      </c>
      <c r="J4938" s="2" t="str">
        <f>IF(H4938="","",IFERROR(INDEX(Keterangan1,MATCH('Buku Besar'!H4938,Akun1,0)),""))</f>
        <v/>
      </c>
      <c r="K4938" s="2" t="str">
        <f>IF(H4938="","",IFERROR(INDEX(Reff1,MATCH('Buku Besar'!H4938,Akun1,0)),""))</f>
        <v/>
      </c>
      <c r="L4938" s="331" t="str">
        <f>IF(H4938="","",IFERROR(INDEX(Penerimaan1,MATCH('Buku Besar'!H4938,Akun1,0)),""))</f>
        <v/>
      </c>
      <c r="M4938" s="331" t="str">
        <f>IF(H4938="","",IFERROR(INDEX(Pengeluaran1,MATCH('Buku Besar'!H4938,Akun1,0)),""))</f>
        <v/>
      </c>
    </row>
    <row r="4939" spans="1:13" x14ac:dyDescent="0.25">
      <c r="A4939" s="91" t="str">
        <f t="shared" si="154"/>
        <v/>
      </c>
      <c r="B4939" s="330" t="str">
        <f>IF(A4939="","",IFERROR(INDEX(Tanggal,MATCH('Buku Besar'!A4939,Akun,0)),""))</f>
        <v/>
      </c>
      <c r="C4939" s="2" t="str">
        <f>IF(A4939="","",IFERROR(INDEX(Keterangan,MATCH('Buku Besar'!A4939,Akun,0)),""))</f>
        <v/>
      </c>
      <c r="D4939" s="2" t="str">
        <f>IF(A4939="","",IFERROR(INDEX(Reff,MATCH('Buku Besar'!A4939,Akun,0)),""))</f>
        <v/>
      </c>
      <c r="E4939" s="331" t="str">
        <f>IF(A4939="","",IFERROR(INDEX(Penerimaan,MATCH('Buku Besar'!A4939,Akun,0)),""))</f>
        <v/>
      </c>
      <c r="F4939" s="331" t="str">
        <f>IF(A4939="","",IFERROR(INDEX(Pengeluaran,MATCH('Buku Besar'!A4939,Akun,0)),""))</f>
        <v/>
      </c>
      <c r="H4939" s="91" t="str">
        <f t="shared" si="155"/>
        <v/>
      </c>
      <c r="I4939" s="330" t="str">
        <f>IF(H4939="","",IFERROR(INDEX(Tanggal1,MATCH('Buku Besar'!H4939,Akun1,0)),""))</f>
        <v/>
      </c>
      <c r="J4939" s="2" t="str">
        <f>IF(H4939="","",IFERROR(INDEX(Keterangan1,MATCH('Buku Besar'!H4939,Akun1,0)),""))</f>
        <v/>
      </c>
      <c r="K4939" s="2" t="str">
        <f>IF(H4939="","",IFERROR(INDEX(Reff1,MATCH('Buku Besar'!H4939,Akun1,0)),""))</f>
        <v/>
      </c>
      <c r="L4939" s="331" t="str">
        <f>IF(H4939="","",IFERROR(INDEX(Penerimaan1,MATCH('Buku Besar'!H4939,Akun1,0)),""))</f>
        <v/>
      </c>
      <c r="M4939" s="331" t="str">
        <f>IF(H4939="","",IFERROR(INDEX(Pengeluaran1,MATCH('Buku Besar'!H4939,Akun1,0)),""))</f>
        <v/>
      </c>
    </row>
    <row r="4940" spans="1:13" x14ac:dyDescent="0.25">
      <c r="A4940" s="91" t="str">
        <f t="shared" si="154"/>
        <v/>
      </c>
      <c r="B4940" s="330" t="str">
        <f>IF(A4940="","",IFERROR(INDEX(Tanggal,MATCH('Buku Besar'!A4940,Akun,0)),""))</f>
        <v/>
      </c>
      <c r="C4940" s="2" t="str">
        <f>IF(A4940="","",IFERROR(INDEX(Keterangan,MATCH('Buku Besar'!A4940,Akun,0)),""))</f>
        <v/>
      </c>
      <c r="D4940" s="2" t="str">
        <f>IF(A4940="","",IFERROR(INDEX(Reff,MATCH('Buku Besar'!A4940,Akun,0)),""))</f>
        <v/>
      </c>
      <c r="E4940" s="331" t="str">
        <f>IF(A4940="","",IFERROR(INDEX(Penerimaan,MATCH('Buku Besar'!A4940,Akun,0)),""))</f>
        <v/>
      </c>
      <c r="F4940" s="331" t="str">
        <f>IF(A4940="","",IFERROR(INDEX(Pengeluaran,MATCH('Buku Besar'!A4940,Akun,0)),""))</f>
        <v/>
      </c>
      <c r="H4940" s="91" t="str">
        <f t="shared" si="155"/>
        <v/>
      </c>
      <c r="I4940" s="330" t="str">
        <f>IF(H4940="","",IFERROR(INDEX(Tanggal1,MATCH('Buku Besar'!H4940,Akun1,0)),""))</f>
        <v/>
      </c>
      <c r="J4940" s="2" t="str">
        <f>IF(H4940="","",IFERROR(INDEX(Keterangan1,MATCH('Buku Besar'!H4940,Akun1,0)),""))</f>
        <v/>
      </c>
      <c r="K4940" s="2" t="str">
        <f>IF(H4940="","",IFERROR(INDEX(Reff1,MATCH('Buku Besar'!H4940,Akun1,0)),""))</f>
        <v/>
      </c>
      <c r="L4940" s="331" t="str">
        <f>IF(H4940="","",IFERROR(INDEX(Penerimaan1,MATCH('Buku Besar'!H4940,Akun1,0)),""))</f>
        <v/>
      </c>
      <c r="M4940" s="331" t="str">
        <f>IF(H4940="","",IFERROR(INDEX(Pengeluaran1,MATCH('Buku Besar'!H4940,Akun1,0)),""))</f>
        <v/>
      </c>
    </row>
    <row r="4941" spans="1:13" x14ac:dyDescent="0.25">
      <c r="A4941" s="91" t="str">
        <f t="shared" si="154"/>
        <v/>
      </c>
      <c r="B4941" s="330" t="str">
        <f>IF(A4941="","",IFERROR(INDEX(Tanggal,MATCH('Buku Besar'!A4941,Akun,0)),""))</f>
        <v/>
      </c>
      <c r="C4941" s="2" t="str">
        <f>IF(A4941="","",IFERROR(INDEX(Keterangan,MATCH('Buku Besar'!A4941,Akun,0)),""))</f>
        <v/>
      </c>
      <c r="D4941" s="2" t="str">
        <f>IF(A4941="","",IFERROR(INDEX(Reff,MATCH('Buku Besar'!A4941,Akun,0)),""))</f>
        <v/>
      </c>
      <c r="E4941" s="331" t="str">
        <f>IF(A4941="","",IFERROR(INDEX(Penerimaan,MATCH('Buku Besar'!A4941,Akun,0)),""))</f>
        <v/>
      </c>
      <c r="F4941" s="331" t="str">
        <f>IF(A4941="","",IFERROR(INDEX(Pengeluaran,MATCH('Buku Besar'!A4941,Akun,0)),""))</f>
        <v/>
      </c>
      <c r="H4941" s="91" t="str">
        <f t="shared" si="155"/>
        <v/>
      </c>
      <c r="I4941" s="330" t="str">
        <f>IF(H4941="","",IFERROR(INDEX(Tanggal1,MATCH('Buku Besar'!H4941,Akun1,0)),""))</f>
        <v/>
      </c>
      <c r="J4941" s="2" t="str">
        <f>IF(H4941="","",IFERROR(INDEX(Keterangan1,MATCH('Buku Besar'!H4941,Akun1,0)),""))</f>
        <v/>
      </c>
      <c r="K4941" s="2" t="str">
        <f>IF(H4941="","",IFERROR(INDEX(Reff1,MATCH('Buku Besar'!H4941,Akun1,0)),""))</f>
        <v/>
      </c>
      <c r="L4941" s="331" t="str">
        <f>IF(H4941="","",IFERROR(INDEX(Penerimaan1,MATCH('Buku Besar'!H4941,Akun1,0)),""))</f>
        <v/>
      </c>
      <c r="M4941" s="331" t="str">
        <f>IF(H4941="","",IFERROR(INDEX(Pengeluaran1,MATCH('Buku Besar'!H4941,Akun1,0)),""))</f>
        <v/>
      </c>
    </row>
    <row r="4942" spans="1:13" x14ac:dyDescent="0.25">
      <c r="A4942" s="91" t="str">
        <f t="shared" si="154"/>
        <v/>
      </c>
      <c r="B4942" s="330" t="str">
        <f>IF(A4942="","",IFERROR(INDEX(Tanggal,MATCH('Buku Besar'!A4942,Akun,0)),""))</f>
        <v/>
      </c>
      <c r="C4942" s="2" t="str">
        <f>IF(A4942="","",IFERROR(INDEX(Keterangan,MATCH('Buku Besar'!A4942,Akun,0)),""))</f>
        <v/>
      </c>
      <c r="D4942" s="2" t="str">
        <f>IF(A4942="","",IFERROR(INDEX(Reff,MATCH('Buku Besar'!A4942,Akun,0)),""))</f>
        <v/>
      </c>
      <c r="E4942" s="331" t="str">
        <f>IF(A4942="","",IFERROR(INDEX(Penerimaan,MATCH('Buku Besar'!A4942,Akun,0)),""))</f>
        <v/>
      </c>
      <c r="F4942" s="331" t="str">
        <f>IF(A4942="","",IFERROR(INDEX(Pengeluaran,MATCH('Buku Besar'!A4942,Akun,0)),""))</f>
        <v/>
      </c>
      <c r="H4942" s="91" t="str">
        <f t="shared" si="155"/>
        <v/>
      </c>
      <c r="I4942" s="330" t="str">
        <f>IF(H4942="","",IFERROR(INDEX(Tanggal1,MATCH('Buku Besar'!H4942,Akun1,0)),""))</f>
        <v/>
      </c>
      <c r="J4942" s="2" t="str">
        <f>IF(H4942="","",IFERROR(INDEX(Keterangan1,MATCH('Buku Besar'!H4942,Akun1,0)),""))</f>
        <v/>
      </c>
      <c r="K4942" s="2" t="str">
        <f>IF(H4942="","",IFERROR(INDEX(Reff1,MATCH('Buku Besar'!H4942,Akun1,0)),""))</f>
        <v/>
      </c>
      <c r="L4942" s="331" t="str">
        <f>IF(H4942="","",IFERROR(INDEX(Penerimaan1,MATCH('Buku Besar'!H4942,Akun1,0)),""))</f>
        <v/>
      </c>
      <c r="M4942" s="331" t="str">
        <f>IF(H4942="","",IFERROR(INDEX(Pengeluaran1,MATCH('Buku Besar'!H4942,Akun1,0)),""))</f>
        <v/>
      </c>
    </row>
    <row r="4943" spans="1:13" x14ac:dyDescent="0.25">
      <c r="A4943" s="91" t="str">
        <f t="shared" si="154"/>
        <v/>
      </c>
      <c r="B4943" s="330" t="str">
        <f>IF(A4943="","",IFERROR(INDEX(Tanggal,MATCH('Buku Besar'!A4943,Akun,0)),""))</f>
        <v/>
      </c>
      <c r="C4943" s="2" t="str">
        <f>IF(A4943="","",IFERROR(INDEX(Keterangan,MATCH('Buku Besar'!A4943,Akun,0)),""))</f>
        <v/>
      </c>
      <c r="D4943" s="2" t="str">
        <f>IF(A4943="","",IFERROR(INDEX(Reff,MATCH('Buku Besar'!A4943,Akun,0)),""))</f>
        <v/>
      </c>
      <c r="E4943" s="331" t="str">
        <f>IF(A4943="","",IFERROR(INDEX(Penerimaan,MATCH('Buku Besar'!A4943,Akun,0)),""))</f>
        <v/>
      </c>
      <c r="F4943" s="331" t="str">
        <f>IF(A4943="","",IFERROR(INDEX(Pengeluaran,MATCH('Buku Besar'!A4943,Akun,0)),""))</f>
        <v/>
      </c>
      <c r="H4943" s="91" t="str">
        <f t="shared" si="155"/>
        <v/>
      </c>
      <c r="I4943" s="330" t="str">
        <f>IF(H4943="","",IFERROR(INDEX(Tanggal1,MATCH('Buku Besar'!H4943,Akun1,0)),""))</f>
        <v/>
      </c>
      <c r="J4943" s="2" t="str">
        <f>IF(H4943="","",IFERROR(INDEX(Keterangan1,MATCH('Buku Besar'!H4943,Akun1,0)),""))</f>
        <v/>
      </c>
      <c r="K4943" s="2" t="str">
        <f>IF(H4943="","",IFERROR(INDEX(Reff1,MATCH('Buku Besar'!H4943,Akun1,0)),""))</f>
        <v/>
      </c>
      <c r="L4943" s="331" t="str">
        <f>IF(H4943="","",IFERROR(INDEX(Penerimaan1,MATCH('Buku Besar'!H4943,Akun1,0)),""))</f>
        <v/>
      </c>
      <c r="M4943" s="331" t="str">
        <f>IF(H4943="","",IFERROR(INDEX(Pengeluaran1,MATCH('Buku Besar'!H4943,Akun1,0)),""))</f>
        <v/>
      </c>
    </row>
    <row r="4944" spans="1:13" x14ac:dyDescent="0.25">
      <c r="A4944" s="91" t="str">
        <f t="shared" si="154"/>
        <v/>
      </c>
      <c r="B4944" s="330" t="str">
        <f>IF(A4944="","",IFERROR(INDEX(Tanggal,MATCH('Buku Besar'!A4944,Akun,0)),""))</f>
        <v/>
      </c>
      <c r="C4944" s="2" t="str">
        <f>IF(A4944="","",IFERROR(INDEX(Keterangan,MATCH('Buku Besar'!A4944,Akun,0)),""))</f>
        <v/>
      </c>
      <c r="D4944" s="2" t="str">
        <f>IF(A4944="","",IFERROR(INDEX(Reff,MATCH('Buku Besar'!A4944,Akun,0)),""))</f>
        <v/>
      </c>
      <c r="E4944" s="331" t="str">
        <f>IF(A4944="","",IFERROR(INDEX(Penerimaan,MATCH('Buku Besar'!A4944,Akun,0)),""))</f>
        <v/>
      </c>
      <c r="F4944" s="331" t="str">
        <f>IF(A4944="","",IFERROR(INDEX(Pengeluaran,MATCH('Buku Besar'!A4944,Akun,0)),""))</f>
        <v/>
      </c>
      <c r="H4944" s="91" t="str">
        <f t="shared" si="155"/>
        <v/>
      </c>
      <c r="I4944" s="330" t="str">
        <f>IF(H4944="","",IFERROR(INDEX(Tanggal1,MATCH('Buku Besar'!H4944,Akun1,0)),""))</f>
        <v/>
      </c>
      <c r="J4944" s="2" t="str">
        <f>IF(H4944="","",IFERROR(INDEX(Keterangan1,MATCH('Buku Besar'!H4944,Akun1,0)),""))</f>
        <v/>
      </c>
      <c r="K4944" s="2" t="str">
        <f>IF(H4944="","",IFERROR(INDEX(Reff1,MATCH('Buku Besar'!H4944,Akun1,0)),""))</f>
        <v/>
      </c>
      <c r="L4944" s="331" t="str">
        <f>IF(H4944="","",IFERROR(INDEX(Penerimaan1,MATCH('Buku Besar'!H4944,Akun1,0)),""))</f>
        <v/>
      </c>
      <c r="M4944" s="331" t="str">
        <f>IF(H4944="","",IFERROR(INDEX(Pengeluaran1,MATCH('Buku Besar'!H4944,Akun1,0)),""))</f>
        <v/>
      </c>
    </row>
    <row r="4945" spans="1:13" x14ac:dyDescent="0.25">
      <c r="A4945" s="91" t="str">
        <f t="shared" si="154"/>
        <v/>
      </c>
      <c r="B4945" s="330" t="str">
        <f>IF(A4945="","",IFERROR(INDEX(Tanggal,MATCH('Buku Besar'!A4945,Akun,0)),""))</f>
        <v/>
      </c>
      <c r="C4945" s="2" t="str">
        <f>IF(A4945="","",IFERROR(INDEX(Keterangan,MATCH('Buku Besar'!A4945,Akun,0)),""))</f>
        <v/>
      </c>
      <c r="D4945" s="2" t="str">
        <f>IF(A4945="","",IFERROR(INDEX(Reff,MATCH('Buku Besar'!A4945,Akun,0)),""))</f>
        <v/>
      </c>
      <c r="E4945" s="331" t="str">
        <f>IF(A4945="","",IFERROR(INDEX(Penerimaan,MATCH('Buku Besar'!A4945,Akun,0)),""))</f>
        <v/>
      </c>
      <c r="F4945" s="331" t="str">
        <f>IF(A4945="","",IFERROR(INDEX(Pengeluaran,MATCH('Buku Besar'!A4945,Akun,0)),""))</f>
        <v/>
      </c>
      <c r="H4945" s="91" t="str">
        <f t="shared" si="155"/>
        <v/>
      </c>
      <c r="I4945" s="330" t="str">
        <f>IF(H4945="","",IFERROR(INDEX(Tanggal1,MATCH('Buku Besar'!H4945,Akun1,0)),""))</f>
        <v/>
      </c>
      <c r="J4945" s="2" t="str">
        <f>IF(H4945="","",IFERROR(INDEX(Keterangan1,MATCH('Buku Besar'!H4945,Akun1,0)),""))</f>
        <v/>
      </c>
      <c r="K4945" s="2" t="str">
        <f>IF(H4945="","",IFERROR(INDEX(Reff1,MATCH('Buku Besar'!H4945,Akun1,0)),""))</f>
        <v/>
      </c>
      <c r="L4945" s="331" t="str">
        <f>IF(H4945="","",IFERROR(INDEX(Penerimaan1,MATCH('Buku Besar'!H4945,Akun1,0)),""))</f>
        <v/>
      </c>
      <c r="M4945" s="331" t="str">
        <f>IF(H4945="","",IFERROR(INDEX(Pengeluaran1,MATCH('Buku Besar'!H4945,Akun1,0)),""))</f>
        <v/>
      </c>
    </row>
    <row r="4946" spans="1:13" x14ac:dyDescent="0.25">
      <c r="A4946" s="91" t="str">
        <f t="shared" si="154"/>
        <v/>
      </c>
      <c r="B4946" s="330" t="str">
        <f>IF(A4946="","",IFERROR(INDEX(Tanggal,MATCH('Buku Besar'!A4946,Akun,0)),""))</f>
        <v/>
      </c>
      <c r="C4946" s="2" t="str">
        <f>IF(A4946="","",IFERROR(INDEX(Keterangan,MATCH('Buku Besar'!A4946,Akun,0)),""))</f>
        <v/>
      </c>
      <c r="D4946" s="2" t="str">
        <f>IF(A4946="","",IFERROR(INDEX(Reff,MATCH('Buku Besar'!A4946,Akun,0)),""))</f>
        <v/>
      </c>
      <c r="E4946" s="331" t="str">
        <f>IF(A4946="","",IFERROR(INDEX(Penerimaan,MATCH('Buku Besar'!A4946,Akun,0)),""))</f>
        <v/>
      </c>
      <c r="F4946" s="331" t="str">
        <f>IF(A4946="","",IFERROR(INDEX(Pengeluaran,MATCH('Buku Besar'!A4946,Akun,0)),""))</f>
        <v/>
      </c>
      <c r="H4946" s="91" t="str">
        <f t="shared" si="155"/>
        <v/>
      </c>
      <c r="I4946" s="330" t="str">
        <f>IF(H4946="","",IFERROR(INDEX(Tanggal1,MATCH('Buku Besar'!H4946,Akun1,0)),""))</f>
        <v/>
      </c>
      <c r="J4946" s="2" t="str">
        <f>IF(H4946="","",IFERROR(INDEX(Keterangan1,MATCH('Buku Besar'!H4946,Akun1,0)),""))</f>
        <v/>
      </c>
      <c r="K4946" s="2" t="str">
        <f>IF(H4946="","",IFERROR(INDEX(Reff1,MATCH('Buku Besar'!H4946,Akun1,0)),""))</f>
        <v/>
      </c>
      <c r="L4946" s="331" t="str">
        <f>IF(H4946="","",IFERROR(INDEX(Penerimaan1,MATCH('Buku Besar'!H4946,Akun1,0)),""))</f>
        <v/>
      </c>
      <c r="M4946" s="331" t="str">
        <f>IF(H4946="","",IFERROR(INDEX(Pengeluaran1,MATCH('Buku Besar'!H4946,Akun1,0)),""))</f>
        <v/>
      </c>
    </row>
    <row r="4947" spans="1:13" x14ac:dyDescent="0.25">
      <c r="A4947" s="91" t="str">
        <f t="shared" si="154"/>
        <v/>
      </c>
      <c r="B4947" s="330" t="str">
        <f>IF(A4947="","",IFERROR(INDEX(Tanggal,MATCH('Buku Besar'!A4947,Akun,0)),""))</f>
        <v/>
      </c>
      <c r="C4947" s="2" t="str">
        <f>IF(A4947="","",IFERROR(INDEX(Keterangan,MATCH('Buku Besar'!A4947,Akun,0)),""))</f>
        <v/>
      </c>
      <c r="D4947" s="2" t="str">
        <f>IF(A4947="","",IFERROR(INDEX(Reff,MATCH('Buku Besar'!A4947,Akun,0)),""))</f>
        <v/>
      </c>
      <c r="E4947" s="331" t="str">
        <f>IF(A4947="","",IFERROR(INDEX(Penerimaan,MATCH('Buku Besar'!A4947,Akun,0)),""))</f>
        <v/>
      </c>
      <c r="F4947" s="331" t="str">
        <f>IF(A4947="","",IFERROR(INDEX(Pengeluaran,MATCH('Buku Besar'!A4947,Akun,0)),""))</f>
        <v/>
      </c>
      <c r="H4947" s="91" t="str">
        <f t="shared" si="155"/>
        <v/>
      </c>
      <c r="I4947" s="330" t="str">
        <f>IF(H4947="","",IFERROR(INDEX(Tanggal1,MATCH('Buku Besar'!H4947,Akun1,0)),""))</f>
        <v/>
      </c>
      <c r="J4947" s="2" t="str">
        <f>IF(H4947="","",IFERROR(INDEX(Keterangan1,MATCH('Buku Besar'!H4947,Akun1,0)),""))</f>
        <v/>
      </c>
      <c r="K4947" s="2" t="str">
        <f>IF(H4947="","",IFERROR(INDEX(Reff1,MATCH('Buku Besar'!H4947,Akun1,0)),""))</f>
        <v/>
      </c>
      <c r="L4947" s="331" t="str">
        <f>IF(H4947="","",IFERROR(INDEX(Penerimaan1,MATCH('Buku Besar'!H4947,Akun1,0)),""))</f>
        <v/>
      </c>
      <c r="M4947" s="331" t="str">
        <f>IF(H4947="","",IFERROR(INDEX(Pengeluaran1,MATCH('Buku Besar'!H4947,Akun1,0)),""))</f>
        <v/>
      </c>
    </row>
    <row r="4948" spans="1:13" x14ac:dyDescent="0.25">
      <c r="A4948" s="91" t="str">
        <f t="shared" si="154"/>
        <v/>
      </c>
      <c r="B4948" s="330" t="str">
        <f>IF(A4948="","",IFERROR(INDEX(Tanggal,MATCH('Buku Besar'!A4948,Akun,0)),""))</f>
        <v/>
      </c>
      <c r="C4948" s="2" t="str">
        <f>IF(A4948="","",IFERROR(INDEX(Keterangan,MATCH('Buku Besar'!A4948,Akun,0)),""))</f>
        <v/>
      </c>
      <c r="D4948" s="2" t="str">
        <f>IF(A4948="","",IFERROR(INDEX(Reff,MATCH('Buku Besar'!A4948,Akun,0)),""))</f>
        <v/>
      </c>
      <c r="E4948" s="331" t="str">
        <f>IF(A4948="","",IFERROR(INDEX(Penerimaan,MATCH('Buku Besar'!A4948,Akun,0)),""))</f>
        <v/>
      </c>
      <c r="F4948" s="331" t="str">
        <f>IF(A4948="","",IFERROR(INDEX(Pengeluaran,MATCH('Buku Besar'!A4948,Akun,0)),""))</f>
        <v/>
      </c>
      <c r="H4948" s="91" t="str">
        <f t="shared" si="155"/>
        <v/>
      </c>
      <c r="I4948" s="330" t="str">
        <f>IF(H4948="","",IFERROR(INDEX(Tanggal1,MATCH('Buku Besar'!H4948,Akun1,0)),""))</f>
        <v/>
      </c>
      <c r="J4948" s="2" t="str">
        <f>IF(H4948="","",IFERROR(INDEX(Keterangan1,MATCH('Buku Besar'!H4948,Akun1,0)),""))</f>
        <v/>
      </c>
      <c r="K4948" s="2" t="str">
        <f>IF(H4948="","",IFERROR(INDEX(Reff1,MATCH('Buku Besar'!H4948,Akun1,0)),""))</f>
        <v/>
      </c>
      <c r="L4948" s="331" t="str">
        <f>IF(H4948="","",IFERROR(INDEX(Penerimaan1,MATCH('Buku Besar'!H4948,Akun1,0)),""))</f>
        <v/>
      </c>
      <c r="M4948" s="331" t="str">
        <f>IF(H4948="","",IFERROR(INDEX(Pengeluaran1,MATCH('Buku Besar'!H4948,Akun1,0)),""))</f>
        <v/>
      </c>
    </row>
    <row r="4949" spans="1:13" x14ac:dyDescent="0.25">
      <c r="A4949" s="91" t="str">
        <f t="shared" si="154"/>
        <v/>
      </c>
      <c r="B4949" s="330" t="str">
        <f>IF(A4949="","",IFERROR(INDEX(Tanggal,MATCH('Buku Besar'!A4949,Akun,0)),""))</f>
        <v/>
      </c>
      <c r="C4949" s="2" t="str">
        <f>IF(A4949="","",IFERROR(INDEX(Keterangan,MATCH('Buku Besar'!A4949,Akun,0)),""))</f>
        <v/>
      </c>
      <c r="D4949" s="2" t="str">
        <f>IF(A4949="","",IFERROR(INDEX(Reff,MATCH('Buku Besar'!A4949,Akun,0)),""))</f>
        <v/>
      </c>
      <c r="E4949" s="331" t="str">
        <f>IF(A4949="","",IFERROR(INDEX(Penerimaan,MATCH('Buku Besar'!A4949,Akun,0)),""))</f>
        <v/>
      </c>
      <c r="F4949" s="331" t="str">
        <f>IF(A4949="","",IFERROR(INDEX(Pengeluaran,MATCH('Buku Besar'!A4949,Akun,0)),""))</f>
        <v/>
      </c>
      <c r="H4949" s="91" t="str">
        <f t="shared" si="155"/>
        <v/>
      </c>
      <c r="I4949" s="330" t="str">
        <f>IF(H4949="","",IFERROR(INDEX(Tanggal1,MATCH('Buku Besar'!H4949,Akun1,0)),""))</f>
        <v/>
      </c>
      <c r="J4949" s="2" t="str">
        <f>IF(H4949="","",IFERROR(INDEX(Keterangan1,MATCH('Buku Besar'!H4949,Akun1,0)),""))</f>
        <v/>
      </c>
      <c r="K4949" s="2" t="str">
        <f>IF(H4949="","",IFERROR(INDEX(Reff1,MATCH('Buku Besar'!H4949,Akun1,0)),""))</f>
        <v/>
      </c>
      <c r="L4949" s="331" t="str">
        <f>IF(H4949="","",IFERROR(INDEX(Penerimaan1,MATCH('Buku Besar'!H4949,Akun1,0)),""))</f>
        <v/>
      </c>
      <c r="M4949" s="331" t="str">
        <f>IF(H4949="","",IFERROR(INDEX(Pengeluaran1,MATCH('Buku Besar'!H4949,Akun1,0)),""))</f>
        <v/>
      </c>
    </row>
    <row r="4950" spans="1:13" x14ac:dyDescent="0.25">
      <c r="A4950" s="91" t="str">
        <f t="shared" si="154"/>
        <v/>
      </c>
      <c r="B4950" s="330" t="str">
        <f>IF(A4950="","",IFERROR(INDEX(Tanggal,MATCH('Buku Besar'!A4950,Akun,0)),""))</f>
        <v/>
      </c>
      <c r="C4950" s="2" t="str">
        <f>IF(A4950="","",IFERROR(INDEX(Keterangan,MATCH('Buku Besar'!A4950,Akun,0)),""))</f>
        <v/>
      </c>
      <c r="D4950" s="2" t="str">
        <f>IF(A4950="","",IFERROR(INDEX(Reff,MATCH('Buku Besar'!A4950,Akun,0)),""))</f>
        <v/>
      </c>
      <c r="E4950" s="331" t="str">
        <f>IF(A4950="","",IFERROR(INDEX(Penerimaan,MATCH('Buku Besar'!A4950,Akun,0)),""))</f>
        <v/>
      </c>
      <c r="F4950" s="331" t="str">
        <f>IF(A4950="","",IFERROR(INDEX(Pengeluaran,MATCH('Buku Besar'!A4950,Akun,0)),""))</f>
        <v/>
      </c>
      <c r="H4950" s="91" t="str">
        <f t="shared" si="155"/>
        <v/>
      </c>
      <c r="I4950" s="330" t="str">
        <f>IF(H4950="","",IFERROR(INDEX(Tanggal1,MATCH('Buku Besar'!H4950,Akun1,0)),""))</f>
        <v/>
      </c>
      <c r="J4950" s="2" t="str">
        <f>IF(H4950="","",IFERROR(INDEX(Keterangan1,MATCH('Buku Besar'!H4950,Akun1,0)),""))</f>
        <v/>
      </c>
      <c r="K4950" s="2" t="str">
        <f>IF(H4950="","",IFERROR(INDEX(Reff1,MATCH('Buku Besar'!H4950,Akun1,0)),""))</f>
        <v/>
      </c>
      <c r="L4950" s="331" t="str">
        <f>IF(H4950="","",IFERROR(INDEX(Penerimaan1,MATCH('Buku Besar'!H4950,Akun1,0)),""))</f>
        <v/>
      </c>
      <c r="M4950" s="331" t="str">
        <f>IF(H4950="","",IFERROR(INDEX(Pengeluaran1,MATCH('Buku Besar'!H4950,Akun1,0)),""))</f>
        <v/>
      </c>
    </row>
    <row r="4951" spans="1:13" x14ac:dyDescent="0.25">
      <c r="A4951" s="91" t="str">
        <f t="shared" si="154"/>
        <v/>
      </c>
      <c r="B4951" s="330" t="str">
        <f>IF(A4951="","",IFERROR(INDEX(Tanggal,MATCH('Buku Besar'!A4951,Akun,0)),""))</f>
        <v/>
      </c>
      <c r="C4951" s="2" t="str">
        <f>IF(A4951="","",IFERROR(INDEX(Keterangan,MATCH('Buku Besar'!A4951,Akun,0)),""))</f>
        <v/>
      </c>
      <c r="D4951" s="2" t="str">
        <f>IF(A4951="","",IFERROR(INDEX(Reff,MATCH('Buku Besar'!A4951,Akun,0)),""))</f>
        <v/>
      </c>
      <c r="E4951" s="331" t="str">
        <f>IF(A4951="","",IFERROR(INDEX(Penerimaan,MATCH('Buku Besar'!A4951,Akun,0)),""))</f>
        <v/>
      </c>
      <c r="F4951" s="331" t="str">
        <f>IF(A4951="","",IFERROR(INDEX(Pengeluaran,MATCH('Buku Besar'!A4951,Akun,0)),""))</f>
        <v/>
      </c>
      <c r="H4951" s="91" t="str">
        <f t="shared" si="155"/>
        <v/>
      </c>
      <c r="I4951" s="330" t="str">
        <f>IF(H4951="","",IFERROR(INDEX(Tanggal1,MATCH('Buku Besar'!H4951,Akun1,0)),""))</f>
        <v/>
      </c>
      <c r="J4951" s="2" t="str">
        <f>IF(H4951="","",IFERROR(INDEX(Keterangan1,MATCH('Buku Besar'!H4951,Akun1,0)),""))</f>
        <v/>
      </c>
      <c r="K4951" s="2" t="str">
        <f>IF(H4951="","",IFERROR(INDEX(Reff1,MATCH('Buku Besar'!H4951,Akun1,0)),""))</f>
        <v/>
      </c>
      <c r="L4951" s="331" t="str">
        <f>IF(H4951="","",IFERROR(INDEX(Penerimaan1,MATCH('Buku Besar'!H4951,Akun1,0)),""))</f>
        <v/>
      </c>
      <c r="M4951" s="331" t="str">
        <f>IF(H4951="","",IFERROR(INDEX(Pengeluaran1,MATCH('Buku Besar'!H4951,Akun1,0)),""))</f>
        <v/>
      </c>
    </row>
    <row r="4952" spans="1:13" x14ac:dyDescent="0.25">
      <c r="A4952" s="91" t="str">
        <f t="shared" si="154"/>
        <v/>
      </c>
      <c r="B4952" s="330" t="str">
        <f>IF(A4952="","",IFERROR(INDEX(Tanggal,MATCH('Buku Besar'!A4952,Akun,0)),""))</f>
        <v/>
      </c>
      <c r="C4952" s="2" t="str">
        <f>IF(A4952="","",IFERROR(INDEX(Keterangan,MATCH('Buku Besar'!A4952,Akun,0)),""))</f>
        <v/>
      </c>
      <c r="D4952" s="2" t="str">
        <f>IF(A4952="","",IFERROR(INDEX(Reff,MATCH('Buku Besar'!A4952,Akun,0)),""))</f>
        <v/>
      </c>
      <c r="E4952" s="331" t="str">
        <f>IF(A4952="","",IFERROR(INDEX(Penerimaan,MATCH('Buku Besar'!A4952,Akun,0)),""))</f>
        <v/>
      </c>
      <c r="F4952" s="331" t="str">
        <f>IF(A4952="","",IFERROR(INDEX(Pengeluaran,MATCH('Buku Besar'!A4952,Akun,0)),""))</f>
        <v/>
      </c>
      <c r="H4952" s="91" t="str">
        <f t="shared" si="155"/>
        <v/>
      </c>
      <c r="I4952" s="330" t="str">
        <f>IF(H4952="","",IFERROR(INDEX(Tanggal1,MATCH('Buku Besar'!H4952,Akun1,0)),""))</f>
        <v/>
      </c>
      <c r="J4952" s="2" t="str">
        <f>IF(H4952="","",IFERROR(INDEX(Keterangan1,MATCH('Buku Besar'!H4952,Akun1,0)),""))</f>
        <v/>
      </c>
      <c r="K4952" s="2" t="str">
        <f>IF(H4952="","",IFERROR(INDEX(Reff1,MATCH('Buku Besar'!H4952,Akun1,0)),""))</f>
        <v/>
      </c>
      <c r="L4952" s="331" t="str">
        <f>IF(H4952="","",IFERROR(INDEX(Penerimaan1,MATCH('Buku Besar'!H4952,Akun1,0)),""))</f>
        <v/>
      </c>
      <c r="M4952" s="331" t="str">
        <f>IF(H4952="","",IFERROR(INDEX(Pengeluaran1,MATCH('Buku Besar'!H4952,Akun1,0)),""))</f>
        <v/>
      </c>
    </row>
    <row r="4953" spans="1:13" x14ac:dyDescent="0.25">
      <c r="A4953" s="91" t="str">
        <f t="shared" si="154"/>
        <v/>
      </c>
      <c r="B4953" s="330" t="str">
        <f>IF(A4953="","",IFERROR(INDEX(Tanggal,MATCH('Buku Besar'!A4953,Akun,0)),""))</f>
        <v/>
      </c>
      <c r="C4953" s="2" t="str">
        <f>IF(A4953="","",IFERROR(INDEX(Keterangan,MATCH('Buku Besar'!A4953,Akun,0)),""))</f>
        <v/>
      </c>
      <c r="D4953" s="2" t="str">
        <f>IF(A4953="","",IFERROR(INDEX(Reff,MATCH('Buku Besar'!A4953,Akun,0)),""))</f>
        <v/>
      </c>
      <c r="E4953" s="331" t="str">
        <f>IF(A4953="","",IFERROR(INDEX(Penerimaan,MATCH('Buku Besar'!A4953,Akun,0)),""))</f>
        <v/>
      </c>
      <c r="F4953" s="331" t="str">
        <f>IF(A4953="","",IFERROR(INDEX(Pengeluaran,MATCH('Buku Besar'!A4953,Akun,0)),""))</f>
        <v/>
      </c>
      <c r="H4953" s="91" t="str">
        <f t="shared" si="155"/>
        <v/>
      </c>
      <c r="I4953" s="330" t="str">
        <f>IF(H4953="","",IFERROR(INDEX(Tanggal1,MATCH('Buku Besar'!H4953,Akun1,0)),""))</f>
        <v/>
      </c>
      <c r="J4953" s="2" t="str">
        <f>IF(H4953="","",IFERROR(INDEX(Keterangan1,MATCH('Buku Besar'!H4953,Akun1,0)),""))</f>
        <v/>
      </c>
      <c r="K4953" s="2" t="str">
        <f>IF(H4953="","",IFERROR(INDEX(Reff1,MATCH('Buku Besar'!H4953,Akun1,0)),""))</f>
        <v/>
      </c>
      <c r="L4953" s="331" t="str">
        <f>IF(H4953="","",IFERROR(INDEX(Penerimaan1,MATCH('Buku Besar'!H4953,Akun1,0)),""))</f>
        <v/>
      </c>
      <c r="M4953" s="331" t="str">
        <f>IF(H4953="","",IFERROR(INDEX(Pengeluaran1,MATCH('Buku Besar'!H4953,Akun1,0)),""))</f>
        <v/>
      </c>
    </row>
    <row r="4954" spans="1:13" x14ac:dyDescent="0.25">
      <c r="A4954" s="91" t="str">
        <f t="shared" si="154"/>
        <v/>
      </c>
      <c r="B4954" s="330" t="str">
        <f>IF(A4954="","",IFERROR(INDEX(Tanggal,MATCH('Buku Besar'!A4954,Akun,0)),""))</f>
        <v/>
      </c>
      <c r="C4954" s="2" t="str">
        <f>IF(A4954="","",IFERROR(INDEX(Keterangan,MATCH('Buku Besar'!A4954,Akun,0)),""))</f>
        <v/>
      </c>
      <c r="D4954" s="2" t="str">
        <f>IF(A4954="","",IFERROR(INDEX(Reff,MATCH('Buku Besar'!A4954,Akun,0)),""))</f>
        <v/>
      </c>
      <c r="E4954" s="331" t="str">
        <f>IF(A4954="","",IFERROR(INDEX(Penerimaan,MATCH('Buku Besar'!A4954,Akun,0)),""))</f>
        <v/>
      </c>
      <c r="F4954" s="331" t="str">
        <f>IF(A4954="","",IFERROR(INDEX(Pengeluaran,MATCH('Buku Besar'!A4954,Akun,0)),""))</f>
        <v/>
      </c>
      <c r="H4954" s="91" t="str">
        <f t="shared" si="155"/>
        <v/>
      </c>
      <c r="I4954" s="330" t="str">
        <f>IF(H4954="","",IFERROR(INDEX(Tanggal1,MATCH('Buku Besar'!H4954,Akun1,0)),""))</f>
        <v/>
      </c>
      <c r="J4954" s="2" t="str">
        <f>IF(H4954="","",IFERROR(INDEX(Keterangan1,MATCH('Buku Besar'!H4954,Akun1,0)),""))</f>
        <v/>
      </c>
      <c r="K4954" s="2" t="str">
        <f>IF(H4954="","",IFERROR(INDEX(Reff1,MATCH('Buku Besar'!H4954,Akun1,0)),""))</f>
        <v/>
      </c>
      <c r="L4954" s="331" t="str">
        <f>IF(H4954="","",IFERROR(INDEX(Penerimaan1,MATCH('Buku Besar'!H4954,Akun1,0)),""))</f>
        <v/>
      </c>
      <c r="M4954" s="331" t="str">
        <f>IF(H4954="","",IFERROR(INDEX(Pengeluaran1,MATCH('Buku Besar'!H4954,Akun1,0)),""))</f>
        <v/>
      </c>
    </row>
    <row r="4955" spans="1:13" x14ac:dyDescent="0.25">
      <c r="A4955" s="91" t="str">
        <f t="shared" si="154"/>
        <v/>
      </c>
      <c r="B4955" s="330" t="str">
        <f>IF(A4955="","",IFERROR(INDEX(Tanggal,MATCH('Buku Besar'!A4955,Akun,0)),""))</f>
        <v/>
      </c>
      <c r="C4955" s="2" t="str">
        <f>IF(A4955="","",IFERROR(INDEX(Keterangan,MATCH('Buku Besar'!A4955,Akun,0)),""))</f>
        <v/>
      </c>
      <c r="D4955" s="2" t="str">
        <f>IF(A4955="","",IFERROR(INDEX(Reff,MATCH('Buku Besar'!A4955,Akun,0)),""))</f>
        <v/>
      </c>
      <c r="E4955" s="331" t="str">
        <f>IF(A4955="","",IFERROR(INDEX(Penerimaan,MATCH('Buku Besar'!A4955,Akun,0)),""))</f>
        <v/>
      </c>
      <c r="F4955" s="331" t="str">
        <f>IF(A4955="","",IFERROR(INDEX(Pengeluaran,MATCH('Buku Besar'!A4955,Akun,0)),""))</f>
        <v/>
      </c>
      <c r="H4955" s="91" t="str">
        <f t="shared" si="155"/>
        <v/>
      </c>
      <c r="I4955" s="330" t="str">
        <f>IF(H4955="","",IFERROR(INDEX(Tanggal1,MATCH('Buku Besar'!H4955,Akun1,0)),""))</f>
        <v/>
      </c>
      <c r="J4955" s="2" t="str">
        <f>IF(H4955="","",IFERROR(INDEX(Keterangan1,MATCH('Buku Besar'!H4955,Akun1,0)),""))</f>
        <v/>
      </c>
      <c r="K4955" s="2" t="str">
        <f>IF(H4955="","",IFERROR(INDEX(Reff1,MATCH('Buku Besar'!H4955,Akun1,0)),""))</f>
        <v/>
      </c>
      <c r="L4955" s="331" t="str">
        <f>IF(H4955="","",IFERROR(INDEX(Penerimaan1,MATCH('Buku Besar'!H4955,Akun1,0)),""))</f>
        <v/>
      </c>
      <c r="M4955" s="331" t="str">
        <f>IF(H4955="","",IFERROR(INDEX(Pengeluaran1,MATCH('Buku Besar'!H4955,Akun1,0)),""))</f>
        <v/>
      </c>
    </row>
    <row r="4956" spans="1:13" x14ac:dyDescent="0.25">
      <c r="A4956" s="91" t="str">
        <f t="shared" si="154"/>
        <v/>
      </c>
      <c r="B4956" s="330" t="str">
        <f>IF(A4956="","",IFERROR(INDEX(Tanggal,MATCH('Buku Besar'!A4956,Akun,0)),""))</f>
        <v/>
      </c>
      <c r="C4956" s="2" t="str">
        <f>IF(A4956="","",IFERROR(INDEX(Keterangan,MATCH('Buku Besar'!A4956,Akun,0)),""))</f>
        <v/>
      </c>
      <c r="D4956" s="2" t="str">
        <f>IF(A4956="","",IFERROR(INDEX(Reff,MATCH('Buku Besar'!A4956,Akun,0)),""))</f>
        <v/>
      </c>
      <c r="E4956" s="331" t="str">
        <f>IF(A4956="","",IFERROR(INDEX(Penerimaan,MATCH('Buku Besar'!A4956,Akun,0)),""))</f>
        <v/>
      </c>
      <c r="F4956" s="331" t="str">
        <f>IF(A4956="","",IFERROR(INDEX(Pengeluaran,MATCH('Buku Besar'!A4956,Akun,0)),""))</f>
        <v/>
      </c>
      <c r="H4956" s="91" t="str">
        <f t="shared" si="155"/>
        <v/>
      </c>
      <c r="I4956" s="330" t="str">
        <f>IF(H4956="","",IFERROR(INDEX(Tanggal1,MATCH('Buku Besar'!H4956,Akun1,0)),""))</f>
        <v/>
      </c>
      <c r="J4956" s="2" t="str">
        <f>IF(H4956="","",IFERROR(INDEX(Keterangan1,MATCH('Buku Besar'!H4956,Akun1,0)),""))</f>
        <v/>
      </c>
      <c r="K4956" s="2" t="str">
        <f>IF(H4956="","",IFERROR(INDEX(Reff1,MATCH('Buku Besar'!H4956,Akun1,0)),""))</f>
        <v/>
      </c>
      <c r="L4956" s="331" t="str">
        <f>IF(H4956="","",IFERROR(INDEX(Penerimaan1,MATCH('Buku Besar'!H4956,Akun1,0)),""))</f>
        <v/>
      </c>
      <c r="M4956" s="331" t="str">
        <f>IF(H4956="","",IFERROR(INDEX(Pengeluaran1,MATCH('Buku Besar'!H4956,Akun1,0)),""))</f>
        <v/>
      </c>
    </row>
    <row r="4957" spans="1:13" x14ac:dyDescent="0.25">
      <c r="A4957" s="91" t="str">
        <f t="shared" si="154"/>
        <v/>
      </c>
      <c r="B4957" s="330" t="str">
        <f>IF(A4957="","",IFERROR(INDEX(Tanggal,MATCH('Buku Besar'!A4957,Akun,0)),""))</f>
        <v/>
      </c>
      <c r="C4957" s="2" t="str">
        <f>IF(A4957="","",IFERROR(INDEX(Keterangan,MATCH('Buku Besar'!A4957,Akun,0)),""))</f>
        <v/>
      </c>
      <c r="D4957" s="2" t="str">
        <f>IF(A4957="","",IFERROR(INDEX(Reff,MATCH('Buku Besar'!A4957,Akun,0)),""))</f>
        <v/>
      </c>
      <c r="E4957" s="331" t="str">
        <f>IF(A4957="","",IFERROR(INDEX(Penerimaan,MATCH('Buku Besar'!A4957,Akun,0)),""))</f>
        <v/>
      </c>
      <c r="F4957" s="331" t="str">
        <f>IF(A4957="","",IFERROR(INDEX(Pengeluaran,MATCH('Buku Besar'!A4957,Akun,0)),""))</f>
        <v/>
      </c>
      <c r="H4957" s="91" t="str">
        <f t="shared" si="155"/>
        <v/>
      </c>
      <c r="I4957" s="330" t="str">
        <f>IF(H4957="","",IFERROR(INDEX(Tanggal1,MATCH('Buku Besar'!H4957,Akun1,0)),""))</f>
        <v/>
      </c>
      <c r="J4957" s="2" t="str">
        <f>IF(H4957="","",IFERROR(INDEX(Keterangan1,MATCH('Buku Besar'!H4957,Akun1,0)),""))</f>
        <v/>
      </c>
      <c r="K4957" s="2" t="str">
        <f>IF(H4957="","",IFERROR(INDEX(Reff1,MATCH('Buku Besar'!H4957,Akun1,0)),""))</f>
        <v/>
      </c>
      <c r="L4957" s="331" t="str">
        <f>IF(H4957="","",IFERROR(INDEX(Penerimaan1,MATCH('Buku Besar'!H4957,Akun1,0)),""))</f>
        <v/>
      </c>
      <c r="M4957" s="331" t="str">
        <f>IF(H4957="","",IFERROR(INDEX(Pengeluaran1,MATCH('Buku Besar'!H4957,Akun1,0)),""))</f>
        <v/>
      </c>
    </row>
    <row r="4958" spans="1:13" x14ac:dyDescent="0.25">
      <c r="A4958" s="91" t="str">
        <f t="shared" si="154"/>
        <v/>
      </c>
      <c r="B4958" s="330" t="str">
        <f>IF(A4958="","",IFERROR(INDEX(Tanggal,MATCH('Buku Besar'!A4958,Akun,0)),""))</f>
        <v/>
      </c>
      <c r="C4958" s="2" t="str">
        <f>IF(A4958="","",IFERROR(INDEX(Keterangan,MATCH('Buku Besar'!A4958,Akun,0)),""))</f>
        <v/>
      </c>
      <c r="D4958" s="2" t="str">
        <f>IF(A4958="","",IFERROR(INDEX(Reff,MATCH('Buku Besar'!A4958,Akun,0)),""))</f>
        <v/>
      </c>
      <c r="E4958" s="331" t="str">
        <f>IF(A4958="","",IFERROR(INDEX(Penerimaan,MATCH('Buku Besar'!A4958,Akun,0)),""))</f>
        <v/>
      </c>
      <c r="F4958" s="331" t="str">
        <f>IF(A4958="","",IFERROR(INDEX(Pengeluaran,MATCH('Buku Besar'!A4958,Akun,0)),""))</f>
        <v/>
      </c>
      <c r="H4958" s="91" t="str">
        <f t="shared" si="155"/>
        <v/>
      </c>
      <c r="I4958" s="330" t="str">
        <f>IF(H4958="","",IFERROR(INDEX(Tanggal1,MATCH('Buku Besar'!H4958,Akun1,0)),""))</f>
        <v/>
      </c>
      <c r="J4958" s="2" t="str">
        <f>IF(H4958="","",IFERROR(INDEX(Keterangan1,MATCH('Buku Besar'!H4958,Akun1,0)),""))</f>
        <v/>
      </c>
      <c r="K4958" s="2" t="str">
        <f>IF(H4958="","",IFERROR(INDEX(Reff1,MATCH('Buku Besar'!H4958,Akun1,0)),""))</f>
        <v/>
      </c>
      <c r="L4958" s="331" t="str">
        <f>IF(H4958="","",IFERROR(INDEX(Penerimaan1,MATCH('Buku Besar'!H4958,Akun1,0)),""))</f>
        <v/>
      </c>
      <c r="M4958" s="331" t="str">
        <f>IF(H4958="","",IFERROR(INDEX(Pengeluaran1,MATCH('Buku Besar'!H4958,Akun1,0)),""))</f>
        <v/>
      </c>
    </row>
    <row r="4959" spans="1:13" x14ac:dyDescent="0.25">
      <c r="A4959" s="91" t="str">
        <f t="shared" si="154"/>
        <v/>
      </c>
      <c r="B4959" s="330" t="str">
        <f>IF(A4959="","",IFERROR(INDEX(Tanggal,MATCH('Buku Besar'!A4959,Akun,0)),""))</f>
        <v/>
      </c>
      <c r="C4959" s="2" t="str">
        <f>IF(A4959="","",IFERROR(INDEX(Keterangan,MATCH('Buku Besar'!A4959,Akun,0)),""))</f>
        <v/>
      </c>
      <c r="D4959" s="2" t="str">
        <f>IF(A4959="","",IFERROR(INDEX(Reff,MATCH('Buku Besar'!A4959,Akun,0)),""))</f>
        <v/>
      </c>
      <c r="E4959" s="331" t="str">
        <f>IF(A4959="","",IFERROR(INDEX(Penerimaan,MATCH('Buku Besar'!A4959,Akun,0)),""))</f>
        <v/>
      </c>
      <c r="F4959" s="331" t="str">
        <f>IF(A4959="","",IFERROR(INDEX(Pengeluaran,MATCH('Buku Besar'!A4959,Akun,0)),""))</f>
        <v/>
      </c>
      <c r="H4959" s="91" t="str">
        <f t="shared" si="155"/>
        <v/>
      </c>
      <c r="I4959" s="330" t="str">
        <f>IF(H4959="","",IFERROR(INDEX(Tanggal1,MATCH('Buku Besar'!H4959,Akun1,0)),""))</f>
        <v/>
      </c>
      <c r="J4959" s="2" t="str">
        <f>IF(H4959="","",IFERROR(INDEX(Keterangan1,MATCH('Buku Besar'!H4959,Akun1,0)),""))</f>
        <v/>
      </c>
      <c r="K4959" s="2" t="str">
        <f>IF(H4959="","",IFERROR(INDEX(Reff1,MATCH('Buku Besar'!H4959,Akun1,0)),""))</f>
        <v/>
      </c>
      <c r="L4959" s="331" t="str">
        <f>IF(H4959="","",IFERROR(INDEX(Penerimaan1,MATCH('Buku Besar'!H4959,Akun1,0)),""))</f>
        <v/>
      </c>
      <c r="M4959" s="331" t="str">
        <f>IF(H4959="","",IFERROR(INDEX(Pengeluaran1,MATCH('Buku Besar'!H4959,Akun1,0)),""))</f>
        <v/>
      </c>
    </row>
    <row r="4960" spans="1:13" x14ac:dyDescent="0.25">
      <c r="A4960" s="91" t="str">
        <f t="shared" si="154"/>
        <v/>
      </c>
      <c r="B4960" s="330" t="str">
        <f>IF(A4960="","",IFERROR(INDEX(Tanggal,MATCH('Buku Besar'!A4960,Akun,0)),""))</f>
        <v/>
      </c>
      <c r="C4960" s="2" t="str">
        <f>IF(A4960="","",IFERROR(INDEX(Keterangan,MATCH('Buku Besar'!A4960,Akun,0)),""))</f>
        <v/>
      </c>
      <c r="D4960" s="2" t="str">
        <f>IF(A4960="","",IFERROR(INDEX(Reff,MATCH('Buku Besar'!A4960,Akun,0)),""))</f>
        <v/>
      </c>
      <c r="E4960" s="331" t="str">
        <f>IF(A4960="","",IFERROR(INDEX(Penerimaan,MATCH('Buku Besar'!A4960,Akun,0)),""))</f>
        <v/>
      </c>
      <c r="F4960" s="331" t="str">
        <f>IF(A4960="","",IFERROR(INDEX(Pengeluaran,MATCH('Buku Besar'!A4960,Akun,0)),""))</f>
        <v/>
      </c>
      <c r="H4960" s="91" t="str">
        <f t="shared" si="155"/>
        <v/>
      </c>
      <c r="I4960" s="330" t="str">
        <f>IF(H4960="","",IFERROR(INDEX(Tanggal1,MATCH('Buku Besar'!H4960,Akun1,0)),""))</f>
        <v/>
      </c>
      <c r="J4960" s="2" t="str">
        <f>IF(H4960="","",IFERROR(INDEX(Keterangan1,MATCH('Buku Besar'!H4960,Akun1,0)),""))</f>
        <v/>
      </c>
      <c r="K4960" s="2" t="str">
        <f>IF(H4960="","",IFERROR(INDEX(Reff1,MATCH('Buku Besar'!H4960,Akun1,0)),""))</f>
        <v/>
      </c>
      <c r="L4960" s="331" t="str">
        <f>IF(H4960="","",IFERROR(INDEX(Penerimaan1,MATCH('Buku Besar'!H4960,Akun1,0)),""))</f>
        <v/>
      </c>
      <c r="M4960" s="331" t="str">
        <f>IF(H4960="","",IFERROR(INDEX(Pengeluaran1,MATCH('Buku Besar'!H4960,Akun1,0)),""))</f>
        <v/>
      </c>
    </row>
    <row r="4961" spans="1:13" x14ac:dyDescent="0.25">
      <c r="A4961" s="91" t="str">
        <f t="shared" si="154"/>
        <v/>
      </c>
      <c r="B4961" s="330" t="str">
        <f>IF(A4961="","",IFERROR(INDEX(Tanggal,MATCH('Buku Besar'!A4961,Akun,0)),""))</f>
        <v/>
      </c>
      <c r="C4961" s="2" t="str">
        <f>IF(A4961="","",IFERROR(INDEX(Keterangan,MATCH('Buku Besar'!A4961,Akun,0)),""))</f>
        <v/>
      </c>
      <c r="D4961" s="2" t="str">
        <f>IF(A4961="","",IFERROR(INDEX(Reff,MATCH('Buku Besar'!A4961,Akun,0)),""))</f>
        <v/>
      </c>
      <c r="E4961" s="331" t="str">
        <f>IF(A4961="","",IFERROR(INDEX(Penerimaan,MATCH('Buku Besar'!A4961,Akun,0)),""))</f>
        <v/>
      </c>
      <c r="F4961" s="331" t="str">
        <f>IF(A4961="","",IFERROR(INDEX(Pengeluaran,MATCH('Buku Besar'!A4961,Akun,0)),""))</f>
        <v/>
      </c>
      <c r="H4961" s="91" t="str">
        <f t="shared" si="155"/>
        <v/>
      </c>
      <c r="I4961" s="330" t="str">
        <f>IF(H4961="","",IFERROR(INDEX(Tanggal1,MATCH('Buku Besar'!H4961,Akun1,0)),""))</f>
        <v/>
      </c>
      <c r="J4961" s="2" t="str">
        <f>IF(H4961="","",IFERROR(INDEX(Keterangan1,MATCH('Buku Besar'!H4961,Akun1,0)),""))</f>
        <v/>
      </c>
      <c r="K4961" s="2" t="str">
        <f>IF(H4961="","",IFERROR(INDEX(Reff1,MATCH('Buku Besar'!H4961,Akun1,0)),""))</f>
        <v/>
      </c>
      <c r="L4961" s="331" t="str">
        <f>IF(H4961="","",IFERROR(INDEX(Penerimaan1,MATCH('Buku Besar'!H4961,Akun1,0)),""))</f>
        <v/>
      </c>
      <c r="M4961" s="331" t="str">
        <f>IF(H4961="","",IFERROR(INDEX(Pengeluaran1,MATCH('Buku Besar'!H4961,Akun1,0)),""))</f>
        <v/>
      </c>
    </row>
    <row r="4962" spans="1:13" x14ac:dyDescent="0.25">
      <c r="A4962" s="91" t="str">
        <f t="shared" si="154"/>
        <v/>
      </c>
      <c r="B4962" s="330" t="str">
        <f>IF(A4962="","",IFERROR(INDEX(Tanggal,MATCH('Buku Besar'!A4962,Akun,0)),""))</f>
        <v/>
      </c>
      <c r="C4962" s="2" t="str">
        <f>IF(A4962="","",IFERROR(INDEX(Keterangan,MATCH('Buku Besar'!A4962,Akun,0)),""))</f>
        <v/>
      </c>
      <c r="D4962" s="2" t="str">
        <f>IF(A4962="","",IFERROR(INDEX(Reff,MATCH('Buku Besar'!A4962,Akun,0)),""))</f>
        <v/>
      </c>
      <c r="E4962" s="331" t="str">
        <f>IF(A4962="","",IFERROR(INDEX(Penerimaan,MATCH('Buku Besar'!A4962,Akun,0)),""))</f>
        <v/>
      </c>
      <c r="F4962" s="331" t="str">
        <f>IF(A4962="","",IFERROR(INDEX(Pengeluaran,MATCH('Buku Besar'!A4962,Akun,0)),""))</f>
        <v/>
      </c>
      <c r="H4962" s="91" t="str">
        <f t="shared" si="155"/>
        <v/>
      </c>
      <c r="I4962" s="330" t="str">
        <f>IF(H4962="","",IFERROR(INDEX(Tanggal1,MATCH('Buku Besar'!H4962,Akun1,0)),""))</f>
        <v/>
      </c>
      <c r="J4962" s="2" t="str">
        <f>IF(H4962="","",IFERROR(INDEX(Keterangan1,MATCH('Buku Besar'!H4962,Akun1,0)),""))</f>
        <v/>
      </c>
      <c r="K4962" s="2" t="str">
        <f>IF(H4962="","",IFERROR(INDEX(Reff1,MATCH('Buku Besar'!H4962,Akun1,0)),""))</f>
        <v/>
      </c>
      <c r="L4962" s="331" t="str">
        <f>IF(H4962="","",IFERROR(INDEX(Penerimaan1,MATCH('Buku Besar'!H4962,Akun1,0)),""))</f>
        <v/>
      </c>
      <c r="M4962" s="331" t="str">
        <f>IF(H4962="","",IFERROR(INDEX(Pengeluaran1,MATCH('Buku Besar'!H4962,Akun1,0)),""))</f>
        <v/>
      </c>
    </row>
    <row r="4963" spans="1:13" x14ac:dyDescent="0.25">
      <c r="A4963" s="91" t="str">
        <f t="shared" si="154"/>
        <v/>
      </c>
      <c r="B4963" s="330" t="str">
        <f>IF(A4963="","",IFERROR(INDEX(Tanggal,MATCH('Buku Besar'!A4963,Akun,0)),""))</f>
        <v/>
      </c>
      <c r="C4963" s="2" t="str">
        <f>IF(A4963="","",IFERROR(INDEX(Keterangan,MATCH('Buku Besar'!A4963,Akun,0)),""))</f>
        <v/>
      </c>
      <c r="D4963" s="2" t="str">
        <f>IF(A4963="","",IFERROR(INDEX(Reff,MATCH('Buku Besar'!A4963,Akun,0)),""))</f>
        <v/>
      </c>
      <c r="E4963" s="331" t="str">
        <f>IF(A4963="","",IFERROR(INDEX(Penerimaan,MATCH('Buku Besar'!A4963,Akun,0)),""))</f>
        <v/>
      </c>
      <c r="F4963" s="331" t="str">
        <f>IF(A4963="","",IFERROR(INDEX(Pengeluaran,MATCH('Buku Besar'!A4963,Akun,0)),""))</f>
        <v/>
      </c>
      <c r="H4963" s="91" t="str">
        <f t="shared" si="155"/>
        <v/>
      </c>
      <c r="I4963" s="330" t="str">
        <f>IF(H4963="","",IFERROR(INDEX(Tanggal1,MATCH('Buku Besar'!H4963,Akun1,0)),""))</f>
        <v/>
      </c>
      <c r="J4963" s="2" t="str">
        <f>IF(H4963="","",IFERROR(INDEX(Keterangan1,MATCH('Buku Besar'!H4963,Akun1,0)),""))</f>
        <v/>
      </c>
      <c r="K4963" s="2" t="str">
        <f>IF(H4963="","",IFERROR(INDEX(Reff1,MATCH('Buku Besar'!H4963,Akun1,0)),""))</f>
        <v/>
      </c>
      <c r="L4963" s="331" t="str">
        <f>IF(H4963="","",IFERROR(INDEX(Penerimaan1,MATCH('Buku Besar'!H4963,Akun1,0)),""))</f>
        <v/>
      </c>
      <c r="M4963" s="331" t="str">
        <f>IF(H4963="","",IFERROR(INDEX(Pengeluaran1,MATCH('Buku Besar'!H4963,Akun1,0)),""))</f>
        <v/>
      </c>
    </row>
    <row r="4964" spans="1:13" x14ac:dyDescent="0.25">
      <c r="A4964" s="91" t="str">
        <f t="shared" si="154"/>
        <v/>
      </c>
      <c r="B4964" s="330" t="str">
        <f>IF(A4964="","",IFERROR(INDEX(Tanggal,MATCH('Buku Besar'!A4964,Akun,0)),""))</f>
        <v/>
      </c>
      <c r="C4964" s="2" t="str">
        <f>IF(A4964="","",IFERROR(INDEX(Keterangan,MATCH('Buku Besar'!A4964,Akun,0)),""))</f>
        <v/>
      </c>
      <c r="D4964" s="2" t="str">
        <f>IF(A4964="","",IFERROR(INDEX(Reff,MATCH('Buku Besar'!A4964,Akun,0)),""))</f>
        <v/>
      </c>
      <c r="E4964" s="331" t="str">
        <f>IF(A4964="","",IFERROR(INDEX(Penerimaan,MATCH('Buku Besar'!A4964,Akun,0)),""))</f>
        <v/>
      </c>
      <c r="F4964" s="331" t="str">
        <f>IF(A4964="","",IFERROR(INDEX(Pengeluaran,MATCH('Buku Besar'!A4964,Akun,0)),""))</f>
        <v/>
      </c>
      <c r="H4964" s="91" t="str">
        <f t="shared" si="155"/>
        <v/>
      </c>
      <c r="I4964" s="330" t="str">
        <f>IF(H4964="","",IFERROR(INDEX(Tanggal1,MATCH('Buku Besar'!H4964,Akun1,0)),""))</f>
        <v/>
      </c>
      <c r="J4964" s="2" t="str">
        <f>IF(H4964="","",IFERROR(INDEX(Keterangan1,MATCH('Buku Besar'!H4964,Akun1,0)),""))</f>
        <v/>
      </c>
      <c r="K4964" s="2" t="str">
        <f>IF(H4964="","",IFERROR(INDEX(Reff1,MATCH('Buku Besar'!H4964,Akun1,0)),""))</f>
        <v/>
      </c>
      <c r="L4964" s="331" t="str">
        <f>IF(H4964="","",IFERROR(INDEX(Penerimaan1,MATCH('Buku Besar'!H4964,Akun1,0)),""))</f>
        <v/>
      </c>
      <c r="M4964" s="331" t="str">
        <f>IF(H4964="","",IFERROR(INDEX(Pengeluaran1,MATCH('Buku Besar'!H4964,Akun1,0)),""))</f>
        <v/>
      </c>
    </row>
    <row r="4965" spans="1:13" x14ac:dyDescent="0.25">
      <c r="A4965" s="91" t="str">
        <f t="shared" si="154"/>
        <v/>
      </c>
      <c r="B4965" s="330" t="str">
        <f>IF(A4965="","",IFERROR(INDEX(Tanggal,MATCH('Buku Besar'!A4965,Akun,0)),""))</f>
        <v/>
      </c>
      <c r="C4965" s="2" t="str">
        <f>IF(A4965="","",IFERROR(INDEX(Keterangan,MATCH('Buku Besar'!A4965,Akun,0)),""))</f>
        <v/>
      </c>
      <c r="D4965" s="2" t="str">
        <f>IF(A4965="","",IFERROR(INDEX(Reff,MATCH('Buku Besar'!A4965,Akun,0)),""))</f>
        <v/>
      </c>
      <c r="E4965" s="331" t="str">
        <f>IF(A4965="","",IFERROR(INDEX(Penerimaan,MATCH('Buku Besar'!A4965,Akun,0)),""))</f>
        <v/>
      </c>
      <c r="F4965" s="331" t="str">
        <f>IF(A4965="","",IFERROR(INDEX(Pengeluaran,MATCH('Buku Besar'!A4965,Akun,0)),""))</f>
        <v/>
      </c>
      <c r="H4965" s="91" t="str">
        <f t="shared" si="155"/>
        <v/>
      </c>
      <c r="I4965" s="330" t="str">
        <f>IF(H4965="","",IFERROR(INDEX(Tanggal1,MATCH('Buku Besar'!H4965,Akun1,0)),""))</f>
        <v/>
      </c>
      <c r="J4965" s="2" t="str">
        <f>IF(H4965="","",IFERROR(INDEX(Keterangan1,MATCH('Buku Besar'!H4965,Akun1,0)),""))</f>
        <v/>
      </c>
      <c r="K4965" s="2" t="str">
        <f>IF(H4965="","",IFERROR(INDEX(Reff1,MATCH('Buku Besar'!H4965,Akun1,0)),""))</f>
        <v/>
      </c>
      <c r="L4965" s="331" t="str">
        <f>IF(H4965="","",IFERROR(INDEX(Penerimaan1,MATCH('Buku Besar'!H4965,Akun1,0)),""))</f>
        <v/>
      </c>
      <c r="M4965" s="331" t="str">
        <f>IF(H4965="","",IFERROR(INDEX(Pengeluaran1,MATCH('Buku Besar'!H4965,Akun1,0)),""))</f>
        <v/>
      </c>
    </row>
    <row r="4966" spans="1:13" x14ac:dyDescent="0.25">
      <c r="A4966" s="91" t="str">
        <f t="shared" si="154"/>
        <v/>
      </c>
      <c r="B4966" s="330" t="str">
        <f>IF(A4966="","",IFERROR(INDEX(Tanggal,MATCH('Buku Besar'!A4966,Akun,0)),""))</f>
        <v/>
      </c>
      <c r="C4966" s="2" t="str">
        <f>IF(A4966="","",IFERROR(INDEX(Keterangan,MATCH('Buku Besar'!A4966,Akun,0)),""))</f>
        <v/>
      </c>
      <c r="D4966" s="2" t="str">
        <f>IF(A4966="","",IFERROR(INDEX(Reff,MATCH('Buku Besar'!A4966,Akun,0)),""))</f>
        <v/>
      </c>
      <c r="E4966" s="331" t="str">
        <f>IF(A4966="","",IFERROR(INDEX(Penerimaan,MATCH('Buku Besar'!A4966,Akun,0)),""))</f>
        <v/>
      </c>
      <c r="F4966" s="331" t="str">
        <f>IF(A4966="","",IFERROR(INDEX(Pengeluaran,MATCH('Buku Besar'!A4966,Akun,0)),""))</f>
        <v/>
      </c>
      <c r="H4966" s="91" t="str">
        <f t="shared" si="155"/>
        <v/>
      </c>
      <c r="I4966" s="330" t="str">
        <f>IF(H4966="","",IFERROR(INDEX(Tanggal1,MATCH('Buku Besar'!H4966,Akun1,0)),""))</f>
        <v/>
      </c>
      <c r="J4966" s="2" t="str">
        <f>IF(H4966="","",IFERROR(INDEX(Keterangan1,MATCH('Buku Besar'!H4966,Akun1,0)),""))</f>
        <v/>
      </c>
      <c r="K4966" s="2" t="str">
        <f>IF(H4966="","",IFERROR(INDEX(Reff1,MATCH('Buku Besar'!H4966,Akun1,0)),""))</f>
        <v/>
      </c>
      <c r="L4966" s="331" t="str">
        <f>IF(H4966="","",IFERROR(INDEX(Penerimaan1,MATCH('Buku Besar'!H4966,Akun1,0)),""))</f>
        <v/>
      </c>
      <c r="M4966" s="331" t="str">
        <f>IF(H4966="","",IFERROR(INDEX(Pengeluaran1,MATCH('Buku Besar'!H4966,Akun1,0)),""))</f>
        <v/>
      </c>
    </row>
    <row r="4967" spans="1:13" x14ac:dyDescent="0.25">
      <c r="A4967" s="91" t="str">
        <f t="shared" si="154"/>
        <v/>
      </c>
      <c r="B4967" s="330" t="str">
        <f>IF(A4967="","",IFERROR(INDEX(Tanggal,MATCH('Buku Besar'!A4967,Akun,0)),""))</f>
        <v/>
      </c>
      <c r="C4967" s="2" t="str">
        <f>IF(A4967="","",IFERROR(INDEX(Keterangan,MATCH('Buku Besar'!A4967,Akun,0)),""))</f>
        <v/>
      </c>
      <c r="D4967" s="2" t="str">
        <f>IF(A4967="","",IFERROR(INDEX(Reff,MATCH('Buku Besar'!A4967,Akun,0)),""))</f>
        <v/>
      </c>
      <c r="E4967" s="331" t="str">
        <f>IF(A4967="","",IFERROR(INDEX(Penerimaan,MATCH('Buku Besar'!A4967,Akun,0)),""))</f>
        <v/>
      </c>
      <c r="F4967" s="331" t="str">
        <f>IF(A4967="","",IFERROR(INDEX(Pengeluaran,MATCH('Buku Besar'!A4967,Akun,0)),""))</f>
        <v/>
      </c>
      <c r="H4967" s="91" t="str">
        <f t="shared" si="155"/>
        <v/>
      </c>
      <c r="I4967" s="330" t="str">
        <f>IF(H4967="","",IFERROR(INDEX(Tanggal1,MATCH('Buku Besar'!H4967,Akun1,0)),""))</f>
        <v/>
      </c>
      <c r="J4967" s="2" t="str">
        <f>IF(H4967="","",IFERROR(INDEX(Keterangan1,MATCH('Buku Besar'!H4967,Akun1,0)),""))</f>
        <v/>
      </c>
      <c r="K4967" s="2" t="str">
        <f>IF(H4967="","",IFERROR(INDEX(Reff1,MATCH('Buku Besar'!H4967,Akun1,0)),""))</f>
        <v/>
      </c>
      <c r="L4967" s="331" t="str">
        <f>IF(H4967="","",IFERROR(INDEX(Penerimaan1,MATCH('Buku Besar'!H4967,Akun1,0)),""))</f>
        <v/>
      </c>
      <c r="M4967" s="331" t="str">
        <f>IF(H4967="","",IFERROR(INDEX(Pengeluaran1,MATCH('Buku Besar'!H4967,Akun1,0)),""))</f>
        <v/>
      </c>
    </row>
    <row r="4968" spans="1:13" x14ac:dyDescent="0.25">
      <c r="A4968" s="91" t="str">
        <f t="shared" si="154"/>
        <v/>
      </c>
      <c r="B4968" s="330" t="str">
        <f>IF(A4968="","",IFERROR(INDEX(Tanggal,MATCH('Buku Besar'!A4968,Akun,0)),""))</f>
        <v/>
      </c>
      <c r="C4968" s="2" t="str">
        <f>IF(A4968="","",IFERROR(INDEX(Keterangan,MATCH('Buku Besar'!A4968,Akun,0)),""))</f>
        <v/>
      </c>
      <c r="D4968" s="2" t="str">
        <f>IF(A4968="","",IFERROR(INDEX(Reff,MATCH('Buku Besar'!A4968,Akun,0)),""))</f>
        <v/>
      </c>
      <c r="E4968" s="331" t="str">
        <f>IF(A4968="","",IFERROR(INDEX(Penerimaan,MATCH('Buku Besar'!A4968,Akun,0)),""))</f>
        <v/>
      </c>
      <c r="F4968" s="331" t="str">
        <f>IF(A4968="","",IFERROR(INDEX(Pengeluaran,MATCH('Buku Besar'!A4968,Akun,0)),""))</f>
        <v/>
      </c>
      <c r="H4968" s="91" t="str">
        <f t="shared" si="155"/>
        <v/>
      </c>
      <c r="I4968" s="330" t="str">
        <f>IF(H4968="","",IFERROR(INDEX(Tanggal1,MATCH('Buku Besar'!H4968,Akun1,0)),""))</f>
        <v/>
      </c>
      <c r="J4968" s="2" t="str">
        <f>IF(H4968="","",IFERROR(INDEX(Keterangan1,MATCH('Buku Besar'!H4968,Akun1,0)),""))</f>
        <v/>
      </c>
      <c r="K4968" s="2" t="str">
        <f>IF(H4968="","",IFERROR(INDEX(Reff1,MATCH('Buku Besar'!H4968,Akun1,0)),""))</f>
        <v/>
      </c>
      <c r="L4968" s="331" t="str">
        <f>IF(H4968="","",IFERROR(INDEX(Penerimaan1,MATCH('Buku Besar'!H4968,Akun1,0)),""))</f>
        <v/>
      </c>
      <c r="M4968" s="331" t="str">
        <f>IF(H4968="","",IFERROR(INDEX(Pengeluaran1,MATCH('Buku Besar'!H4968,Akun1,0)),""))</f>
        <v/>
      </c>
    </row>
    <row r="4969" spans="1:13" x14ac:dyDescent="0.25">
      <c r="A4969" s="91" t="str">
        <f t="shared" si="154"/>
        <v/>
      </c>
      <c r="B4969" s="330" t="str">
        <f>IF(A4969="","",IFERROR(INDEX(Tanggal,MATCH('Buku Besar'!A4969,Akun,0)),""))</f>
        <v/>
      </c>
      <c r="C4969" s="2" t="str">
        <f>IF(A4969="","",IFERROR(INDEX(Keterangan,MATCH('Buku Besar'!A4969,Akun,0)),""))</f>
        <v/>
      </c>
      <c r="D4969" s="2" t="str">
        <f>IF(A4969="","",IFERROR(INDEX(Reff,MATCH('Buku Besar'!A4969,Akun,0)),""))</f>
        <v/>
      </c>
      <c r="E4969" s="331" t="str">
        <f>IF(A4969="","",IFERROR(INDEX(Penerimaan,MATCH('Buku Besar'!A4969,Akun,0)),""))</f>
        <v/>
      </c>
      <c r="F4969" s="331" t="str">
        <f>IF(A4969="","",IFERROR(INDEX(Pengeluaran,MATCH('Buku Besar'!A4969,Akun,0)),""))</f>
        <v/>
      </c>
      <c r="H4969" s="91" t="str">
        <f t="shared" si="155"/>
        <v/>
      </c>
      <c r="I4969" s="330" t="str">
        <f>IF(H4969="","",IFERROR(INDEX(Tanggal1,MATCH('Buku Besar'!H4969,Akun1,0)),""))</f>
        <v/>
      </c>
      <c r="J4969" s="2" t="str">
        <f>IF(H4969="","",IFERROR(INDEX(Keterangan1,MATCH('Buku Besar'!H4969,Akun1,0)),""))</f>
        <v/>
      </c>
      <c r="K4969" s="2" t="str">
        <f>IF(H4969="","",IFERROR(INDEX(Reff1,MATCH('Buku Besar'!H4969,Akun1,0)),""))</f>
        <v/>
      </c>
      <c r="L4969" s="331" t="str">
        <f>IF(H4969="","",IFERROR(INDEX(Penerimaan1,MATCH('Buku Besar'!H4969,Akun1,0)),""))</f>
        <v/>
      </c>
      <c r="M4969" s="331" t="str">
        <f>IF(H4969="","",IFERROR(INDEX(Pengeluaran1,MATCH('Buku Besar'!H4969,Akun1,0)),""))</f>
        <v/>
      </c>
    </row>
    <row r="4970" spans="1:13" x14ac:dyDescent="0.25">
      <c r="A4970" s="91" t="str">
        <f t="shared" si="154"/>
        <v/>
      </c>
      <c r="B4970" s="330" t="str">
        <f>IF(A4970="","",IFERROR(INDEX(Tanggal,MATCH('Buku Besar'!A4970,Akun,0)),""))</f>
        <v/>
      </c>
      <c r="C4970" s="2" t="str">
        <f>IF(A4970="","",IFERROR(INDEX(Keterangan,MATCH('Buku Besar'!A4970,Akun,0)),""))</f>
        <v/>
      </c>
      <c r="D4970" s="2" t="str">
        <f>IF(A4970="","",IFERROR(INDEX(Reff,MATCH('Buku Besar'!A4970,Akun,0)),""))</f>
        <v/>
      </c>
      <c r="E4970" s="331" t="str">
        <f>IF(A4970="","",IFERROR(INDEX(Penerimaan,MATCH('Buku Besar'!A4970,Akun,0)),""))</f>
        <v/>
      </c>
      <c r="F4970" s="331" t="str">
        <f>IF(A4970="","",IFERROR(INDEX(Pengeluaran,MATCH('Buku Besar'!A4970,Akun,0)),""))</f>
        <v/>
      </c>
      <c r="H4970" s="91" t="str">
        <f t="shared" si="155"/>
        <v/>
      </c>
      <c r="I4970" s="330" t="str">
        <f>IF(H4970="","",IFERROR(INDEX(Tanggal1,MATCH('Buku Besar'!H4970,Akun1,0)),""))</f>
        <v/>
      </c>
      <c r="J4970" s="2" t="str">
        <f>IF(H4970="","",IFERROR(INDEX(Keterangan1,MATCH('Buku Besar'!H4970,Akun1,0)),""))</f>
        <v/>
      </c>
      <c r="K4970" s="2" t="str">
        <f>IF(H4970="","",IFERROR(INDEX(Reff1,MATCH('Buku Besar'!H4970,Akun1,0)),""))</f>
        <v/>
      </c>
      <c r="L4970" s="331" t="str">
        <f>IF(H4970="","",IFERROR(INDEX(Penerimaan1,MATCH('Buku Besar'!H4970,Akun1,0)),""))</f>
        <v/>
      </c>
      <c r="M4970" s="331" t="str">
        <f>IF(H4970="","",IFERROR(INDEX(Pengeluaran1,MATCH('Buku Besar'!H4970,Akun1,0)),""))</f>
        <v/>
      </c>
    </row>
    <row r="4971" spans="1:13" x14ac:dyDescent="0.25">
      <c r="A4971" s="91" t="str">
        <f t="shared" si="154"/>
        <v/>
      </c>
      <c r="B4971" s="330" t="str">
        <f>IF(A4971="","",IFERROR(INDEX(Tanggal,MATCH('Buku Besar'!A4971,Akun,0)),""))</f>
        <v/>
      </c>
      <c r="C4971" s="2" t="str">
        <f>IF(A4971="","",IFERROR(INDEX(Keterangan,MATCH('Buku Besar'!A4971,Akun,0)),""))</f>
        <v/>
      </c>
      <c r="D4971" s="2" t="str">
        <f>IF(A4971="","",IFERROR(INDEX(Reff,MATCH('Buku Besar'!A4971,Akun,0)),""))</f>
        <v/>
      </c>
      <c r="E4971" s="331" t="str">
        <f>IF(A4971="","",IFERROR(INDEX(Penerimaan,MATCH('Buku Besar'!A4971,Akun,0)),""))</f>
        <v/>
      </c>
      <c r="F4971" s="331" t="str">
        <f>IF(A4971="","",IFERROR(INDEX(Pengeluaran,MATCH('Buku Besar'!A4971,Akun,0)),""))</f>
        <v/>
      </c>
      <c r="H4971" s="91" t="str">
        <f t="shared" si="155"/>
        <v/>
      </c>
      <c r="I4971" s="330" t="str">
        <f>IF(H4971="","",IFERROR(INDEX(Tanggal1,MATCH('Buku Besar'!H4971,Akun1,0)),""))</f>
        <v/>
      </c>
      <c r="J4971" s="2" t="str">
        <f>IF(H4971="","",IFERROR(INDEX(Keterangan1,MATCH('Buku Besar'!H4971,Akun1,0)),""))</f>
        <v/>
      </c>
      <c r="K4971" s="2" t="str">
        <f>IF(H4971="","",IFERROR(INDEX(Reff1,MATCH('Buku Besar'!H4971,Akun1,0)),""))</f>
        <v/>
      </c>
      <c r="L4971" s="331" t="str">
        <f>IF(H4971="","",IFERROR(INDEX(Penerimaan1,MATCH('Buku Besar'!H4971,Akun1,0)),""))</f>
        <v/>
      </c>
      <c r="M4971" s="331" t="str">
        <f>IF(H4971="","",IFERROR(INDEX(Pengeluaran1,MATCH('Buku Besar'!H4971,Akun1,0)),""))</f>
        <v/>
      </c>
    </row>
    <row r="4972" spans="1:13" x14ac:dyDescent="0.25">
      <c r="A4972" s="91" t="str">
        <f t="shared" si="154"/>
        <v/>
      </c>
      <c r="B4972" s="330" t="str">
        <f>IF(A4972="","",IFERROR(INDEX(Tanggal,MATCH('Buku Besar'!A4972,Akun,0)),""))</f>
        <v/>
      </c>
      <c r="C4972" s="2" t="str">
        <f>IF(A4972="","",IFERROR(INDEX(Keterangan,MATCH('Buku Besar'!A4972,Akun,0)),""))</f>
        <v/>
      </c>
      <c r="D4972" s="2" t="str">
        <f>IF(A4972="","",IFERROR(INDEX(Reff,MATCH('Buku Besar'!A4972,Akun,0)),""))</f>
        <v/>
      </c>
      <c r="E4972" s="331" t="str">
        <f>IF(A4972="","",IFERROR(INDEX(Penerimaan,MATCH('Buku Besar'!A4972,Akun,0)),""))</f>
        <v/>
      </c>
      <c r="F4972" s="331" t="str">
        <f>IF(A4972="","",IFERROR(INDEX(Pengeluaran,MATCH('Buku Besar'!A4972,Akun,0)),""))</f>
        <v/>
      </c>
      <c r="H4972" s="91" t="str">
        <f t="shared" si="155"/>
        <v/>
      </c>
      <c r="I4972" s="330" t="str">
        <f>IF(H4972="","",IFERROR(INDEX(Tanggal1,MATCH('Buku Besar'!H4972,Akun1,0)),""))</f>
        <v/>
      </c>
      <c r="J4972" s="2" t="str">
        <f>IF(H4972="","",IFERROR(INDEX(Keterangan1,MATCH('Buku Besar'!H4972,Akun1,0)),""))</f>
        <v/>
      </c>
      <c r="K4972" s="2" t="str">
        <f>IF(H4972="","",IFERROR(INDEX(Reff1,MATCH('Buku Besar'!H4972,Akun1,0)),""))</f>
        <v/>
      </c>
      <c r="L4972" s="331" t="str">
        <f>IF(H4972="","",IFERROR(INDEX(Penerimaan1,MATCH('Buku Besar'!H4972,Akun1,0)),""))</f>
        <v/>
      </c>
      <c r="M4972" s="331" t="str">
        <f>IF(H4972="","",IFERROR(INDEX(Pengeluaran1,MATCH('Buku Besar'!H4972,Akun1,0)),""))</f>
        <v/>
      </c>
    </row>
    <row r="4973" spans="1:13" x14ac:dyDescent="0.25">
      <c r="A4973" s="91" t="str">
        <f t="shared" si="154"/>
        <v/>
      </c>
      <c r="B4973" s="330" t="str">
        <f>IF(A4973="","",IFERROR(INDEX(Tanggal,MATCH('Buku Besar'!A4973,Akun,0)),""))</f>
        <v/>
      </c>
      <c r="C4973" s="2" t="str">
        <f>IF(A4973="","",IFERROR(INDEX(Keterangan,MATCH('Buku Besar'!A4973,Akun,0)),""))</f>
        <v/>
      </c>
      <c r="D4973" s="2" t="str">
        <f>IF(A4973="","",IFERROR(INDEX(Reff,MATCH('Buku Besar'!A4973,Akun,0)),""))</f>
        <v/>
      </c>
      <c r="E4973" s="331" t="str">
        <f>IF(A4973="","",IFERROR(INDEX(Penerimaan,MATCH('Buku Besar'!A4973,Akun,0)),""))</f>
        <v/>
      </c>
      <c r="F4973" s="331" t="str">
        <f>IF(A4973="","",IFERROR(INDEX(Pengeluaran,MATCH('Buku Besar'!A4973,Akun,0)),""))</f>
        <v/>
      </c>
      <c r="H4973" s="91" t="str">
        <f t="shared" si="155"/>
        <v/>
      </c>
      <c r="I4973" s="330" t="str">
        <f>IF(H4973="","",IFERROR(INDEX(Tanggal1,MATCH('Buku Besar'!H4973,Akun1,0)),""))</f>
        <v/>
      </c>
      <c r="J4973" s="2" t="str">
        <f>IF(H4973="","",IFERROR(INDEX(Keterangan1,MATCH('Buku Besar'!H4973,Akun1,0)),""))</f>
        <v/>
      </c>
      <c r="K4973" s="2" t="str">
        <f>IF(H4973="","",IFERROR(INDEX(Reff1,MATCH('Buku Besar'!H4973,Akun1,0)),""))</f>
        <v/>
      </c>
      <c r="L4973" s="331" t="str">
        <f>IF(H4973="","",IFERROR(INDEX(Penerimaan1,MATCH('Buku Besar'!H4973,Akun1,0)),""))</f>
        <v/>
      </c>
      <c r="M4973" s="331" t="str">
        <f>IF(H4973="","",IFERROR(INDEX(Pengeluaran1,MATCH('Buku Besar'!H4973,Akun1,0)),""))</f>
        <v/>
      </c>
    </row>
    <row r="4974" spans="1:13" x14ac:dyDescent="0.25">
      <c r="A4974" s="91" t="str">
        <f t="shared" si="154"/>
        <v/>
      </c>
      <c r="B4974" s="330" t="str">
        <f>IF(A4974="","",IFERROR(INDEX(Tanggal,MATCH('Buku Besar'!A4974,Akun,0)),""))</f>
        <v/>
      </c>
      <c r="C4974" s="2" t="str">
        <f>IF(A4974="","",IFERROR(INDEX(Keterangan,MATCH('Buku Besar'!A4974,Akun,0)),""))</f>
        <v/>
      </c>
      <c r="D4974" s="2" t="str">
        <f>IF(A4974="","",IFERROR(INDEX(Reff,MATCH('Buku Besar'!A4974,Akun,0)),""))</f>
        <v/>
      </c>
      <c r="E4974" s="331" t="str">
        <f>IF(A4974="","",IFERROR(INDEX(Penerimaan,MATCH('Buku Besar'!A4974,Akun,0)),""))</f>
        <v/>
      </c>
      <c r="F4974" s="331" t="str">
        <f>IF(A4974="","",IFERROR(INDEX(Pengeluaran,MATCH('Buku Besar'!A4974,Akun,0)),""))</f>
        <v/>
      </c>
      <c r="H4974" s="91" t="str">
        <f t="shared" si="155"/>
        <v/>
      </c>
      <c r="I4974" s="330" t="str">
        <f>IF(H4974="","",IFERROR(INDEX(Tanggal1,MATCH('Buku Besar'!H4974,Akun1,0)),""))</f>
        <v/>
      </c>
      <c r="J4974" s="2" t="str">
        <f>IF(H4974="","",IFERROR(INDEX(Keterangan1,MATCH('Buku Besar'!H4974,Akun1,0)),""))</f>
        <v/>
      </c>
      <c r="K4974" s="2" t="str">
        <f>IF(H4974="","",IFERROR(INDEX(Reff1,MATCH('Buku Besar'!H4974,Akun1,0)),""))</f>
        <v/>
      </c>
      <c r="L4974" s="331" t="str">
        <f>IF(H4974="","",IFERROR(INDEX(Penerimaan1,MATCH('Buku Besar'!H4974,Akun1,0)),""))</f>
        <v/>
      </c>
      <c r="M4974" s="331" t="str">
        <f>IF(H4974="","",IFERROR(INDEX(Pengeluaran1,MATCH('Buku Besar'!H4974,Akun1,0)),""))</f>
        <v/>
      </c>
    </row>
    <row r="4975" spans="1:13" x14ac:dyDescent="0.25">
      <c r="A4975" s="91" t="str">
        <f t="shared" si="154"/>
        <v/>
      </c>
      <c r="B4975" s="330" t="str">
        <f>IF(A4975="","",IFERROR(INDEX(Tanggal,MATCH('Buku Besar'!A4975,Akun,0)),""))</f>
        <v/>
      </c>
      <c r="C4975" s="2" t="str">
        <f>IF(A4975="","",IFERROR(INDEX(Keterangan,MATCH('Buku Besar'!A4975,Akun,0)),""))</f>
        <v/>
      </c>
      <c r="D4975" s="2" t="str">
        <f>IF(A4975="","",IFERROR(INDEX(Reff,MATCH('Buku Besar'!A4975,Akun,0)),""))</f>
        <v/>
      </c>
      <c r="E4975" s="331" t="str">
        <f>IF(A4975="","",IFERROR(INDEX(Penerimaan,MATCH('Buku Besar'!A4975,Akun,0)),""))</f>
        <v/>
      </c>
      <c r="F4975" s="331" t="str">
        <f>IF(A4975="","",IFERROR(INDEX(Pengeluaran,MATCH('Buku Besar'!A4975,Akun,0)),""))</f>
        <v/>
      </c>
      <c r="H4975" s="91" t="str">
        <f t="shared" si="155"/>
        <v/>
      </c>
      <c r="I4975" s="330" t="str">
        <f>IF(H4975="","",IFERROR(INDEX(Tanggal1,MATCH('Buku Besar'!H4975,Akun1,0)),""))</f>
        <v/>
      </c>
      <c r="J4975" s="2" t="str">
        <f>IF(H4975="","",IFERROR(INDEX(Keterangan1,MATCH('Buku Besar'!H4975,Akun1,0)),""))</f>
        <v/>
      </c>
      <c r="K4975" s="2" t="str">
        <f>IF(H4975="","",IFERROR(INDEX(Reff1,MATCH('Buku Besar'!H4975,Akun1,0)),""))</f>
        <v/>
      </c>
      <c r="L4975" s="331" t="str">
        <f>IF(H4975="","",IFERROR(INDEX(Penerimaan1,MATCH('Buku Besar'!H4975,Akun1,0)),""))</f>
        <v/>
      </c>
      <c r="M4975" s="331" t="str">
        <f>IF(H4975="","",IFERROR(INDEX(Pengeluaran1,MATCH('Buku Besar'!H4975,Akun1,0)),""))</f>
        <v/>
      </c>
    </row>
    <row r="4976" spans="1:13" x14ac:dyDescent="0.25">
      <c r="A4976" s="91" t="str">
        <f t="shared" si="154"/>
        <v/>
      </c>
      <c r="B4976" s="330" t="str">
        <f>IF(A4976="","",IFERROR(INDEX(Tanggal,MATCH('Buku Besar'!A4976,Akun,0)),""))</f>
        <v/>
      </c>
      <c r="C4976" s="2" t="str">
        <f>IF(A4976="","",IFERROR(INDEX(Keterangan,MATCH('Buku Besar'!A4976,Akun,0)),""))</f>
        <v/>
      </c>
      <c r="D4976" s="2" t="str">
        <f>IF(A4976="","",IFERROR(INDEX(Reff,MATCH('Buku Besar'!A4976,Akun,0)),""))</f>
        <v/>
      </c>
      <c r="E4976" s="331" t="str">
        <f>IF(A4976="","",IFERROR(INDEX(Penerimaan,MATCH('Buku Besar'!A4976,Akun,0)),""))</f>
        <v/>
      </c>
      <c r="F4976" s="331" t="str">
        <f>IF(A4976="","",IFERROR(INDEX(Pengeluaran,MATCH('Buku Besar'!A4976,Akun,0)),""))</f>
        <v/>
      </c>
      <c r="H4976" s="91" t="str">
        <f t="shared" si="155"/>
        <v/>
      </c>
      <c r="I4976" s="330" t="str">
        <f>IF(H4976="","",IFERROR(INDEX(Tanggal1,MATCH('Buku Besar'!H4976,Akun1,0)),""))</f>
        <v/>
      </c>
      <c r="J4976" s="2" t="str">
        <f>IF(H4976="","",IFERROR(INDEX(Keterangan1,MATCH('Buku Besar'!H4976,Akun1,0)),""))</f>
        <v/>
      </c>
      <c r="K4976" s="2" t="str">
        <f>IF(H4976="","",IFERROR(INDEX(Reff1,MATCH('Buku Besar'!H4976,Akun1,0)),""))</f>
        <v/>
      </c>
      <c r="L4976" s="331" t="str">
        <f>IF(H4976="","",IFERROR(INDEX(Penerimaan1,MATCH('Buku Besar'!H4976,Akun1,0)),""))</f>
        <v/>
      </c>
      <c r="M4976" s="331" t="str">
        <f>IF(H4976="","",IFERROR(INDEX(Pengeluaran1,MATCH('Buku Besar'!H4976,Akun1,0)),""))</f>
        <v/>
      </c>
    </row>
    <row r="4977" spans="1:13" x14ac:dyDescent="0.25">
      <c r="A4977" s="91" t="str">
        <f t="shared" si="154"/>
        <v/>
      </c>
      <c r="B4977" s="330" t="str">
        <f>IF(A4977="","",IFERROR(INDEX(Tanggal,MATCH('Buku Besar'!A4977,Akun,0)),""))</f>
        <v/>
      </c>
      <c r="C4977" s="2" t="str">
        <f>IF(A4977="","",IFERROR(INDEX(Keterangan,MATCH('Buku Besar'!A4977,Akun,0)),""))</f>
        <v/>
      </c>
      <c r="D4977" s="2" t="str">
        <f>IF(A4977="","",IFERROR(INDEX(Reff,MATCH('Buku Besar'!A4977,Akun,0)),""))</f>
        <v/>
      </c>
      <c r="E4977" s="331" t="str">
        <f>IF(A4977="","",IFERROR(INDEX(Penerimaan,MATCH('Buku Besar'!A4977,Akun,0)),""))</f>
        <v/>
      </c>
      <c r="F4977" s="331" t="str">
        <f>IF(A4977="","",IFERROR(INDEX(Pengeluaran,MATCH('Buku Besar'!A4977,Akun,0)),""))</f>
        <v/>
      </c>
      <c r="H4977" s="91" t="str">
        <f t="shared" si="155"/>
        <v/>
      </c>
      <c r="I4977" s="330" t="str">
        <f>IF(H4977="","",IFERROR(INDEX(Tanggal1,MATCH('Buku Besar'!H4977,Akun1,0)),""))</f>
        <v/>
      </c>
      <c r="J4977" s="2" t="str">
        <f>IF(H4977="","",IFERROR(INDEX(Keterangan1,MATCH('Buku Besar'!H4977,Akun1,0)),""))</f>
        <v/>
      </c>
      <c r="K4977" s="2" t="str">
        <f>IF(H4977="","",IFERROR(INDEX(Reff1,MATCH('Buku Besar'!H4977,Akun1,0)),""))</f>
        <v/>
      </c>
      <c r="L4977" s="331" t="str">
        <f>IF(H4977="","",IFERROR(INDEX(Penerimaan1,MATCH('Buku Besar'!H4977,Akun1,0)),""))</f>
        <v/>
      </c>
      <c r="M4977" s="331" t="str">
        <f>IF(H4977="","",IFERROR(INDEX(Pengeluaran1,MATCH('Buku Besar'!H4977,Akun1,0)),""))</f>
        <v/>
      </c>
    </row>
    <row r="4978" spans="1:13" x14ac:dyDescent="0.25">
      <c r="A4978" s="91" t="str">
        <f t="shared" si="154"/>
        <v/>
      </c>
      <c r="B4978" s="330" t="str">
        <f>IF(A4978="","",IFERROR(INDEX(Tanggal,MATCH('Buku Besar'!A4978,Akun,0)),""))</f>
        <v/>
      </c>
      <c r="C4978" s="2" t="str">
        <f>IF(A4978="","",IFERROR(INDEX(Keterangan,MATCH('Buku Besar'!A4978,Akun,0)),""))</f>
        <v/>
      </c>
      <c r="D4978" s="2" t="str">
        <f>IF(A4978="","",IFERROR(INDEX(Reff,MATCH('Buku Besar'!A4978,Akun,0)),""))</f>
        <v/>
      </c>
      <c r="E4978" s="331" t="str">
        <f>IF(A4978="","",IFERROR(INDEX(Penerimaan,MATCH('Buku Besar'!A4978,Akun,0)),""))</f>
        <v/>
      </c>
      <c r="F4978" s="331" t="str">
        <f>IF(A4978="","",IFERROR(INDEX(Pengeluaran,MATCH('Buku Besar'!A4978,Akun,0)),""))</f>
        <v/>
      </c>
      <c r="H4978" s="91" t="str">
        <f t="shared" si="155"/>
        <v/>
      </c>
      <c r="I4978" s="330" t="str">
        <f>IF(H4978="","",IFERROR(INDEX(Tanggal1,MATCH('Buku Besar'!H4978,Akun1,0)),""))</f>
        <v/>
      </c>
      <c r="J4978" s="2" t="str">
        <f>IF(H4978="","",IFERROR(INDEX(Keterangan1,MATCH('Buku Besar'!H4978,Akun1,0)),""))</f>
        <v/>
      </c>
      <c r="K4978" s="2" t="str">
        <f>IF(H4978="","",IFERROR(INDEX(Reff1,MATCH('Buku Besar'!H4978,Akun1,0)),""))</f>
        <v/>
      </c>
      <c r="L4978" s="331" t="str">
        <f>IF(H4978="","",IFERROR(INDEX(Penerimaan1,MATCH('Buku Besar'!H4978,Akun1,0)),""))</f>
        <v/>
      </c>
      <c r="M4978" s="331" t="str">
        <f>IF(H4978="","",IFERROR(INDEX(Pengeluaran1,MATCH('Buku Besar'!H4978,Akun1,0)),""))</f>
        <v/>
      </c>
    </row>
    <row r="4979" spans="1:13" x14ac:dyDescent="0.25">
      <c r="A4979" s="91" t="str">
        <f t="shared" si="154"/>
        <v/>
      </c>
      <c r="B4979" s="330" t="str">
        <f>IF(A4979="","",IFERROR(INDEX(Tanggal,MATCH('Buku Besar'!A4979,Akun,0)),""))</f>
        <v/>
      </c>
      <c r="C4979" s="2" t="str">
        <f>IF(A4979="","",IFERROR(INDEX(Keterangan,MATCH('Buku Besar'!A4979,Akun,0)),""))</f>
        <v/>
      </c>
      <c r="D4979" s="2" t="str">
        <f>IF(A4979="","",IFERROR(INDEX(Reff,MATCH('Buku Besar'!A4979,Akun,0)),""))</f>
        <v/>
      </c>
      <c r="E4979" s="331" t="str">
        <f>IF(A4979="","",IFERROR(INDEX(Penerimaan,MATCH('Buku Besar'!A4979,Akun,0)),""))</f>
        <v/>
      </c>
      <c r="F4979" s="331" t="str">
        <f>IF(A4979="","",IFERROR(INDEX(Pengeluaran,MATCH('Buku Besar'!A4979,Akun,0)),""))</f>
        <v/>
      </c>
      <c r="H4979" s="91" t="str">
        <f t="shared" si="155"/>
        <v/>
      </c>
      <c r="I4979" s="330" t="str">
        <f>IF(H4979="","",IFERROR(INDEX(Tanggal1,MATCH('Buku Besar'!H4979,Akun1,0)),""))</f>
        <v/>
      </c>
      <c r="J4979" s="2" t="str">
        <f>IF(H4979="","",IFERROR(INDEX(Keterangan1,MATCH('Buku Besar'!H4979,Akun1,0)),""))</f>
        <v/>
      </c>
      <c r="K4979" s="2" t="str">
        <f>IF(H4979="","",IFERROR(INDEX(Reff1,MATCH('Buku Besar'!H4979,Akun1,0)),""))</f>
        <v/>
      </c>
      <c r="L4979" s="331" t="str">
        <f>IF(H4979="","",IFERROR(INDEX(Penerimaan1,MATCH('Buku Besar'!H4979,Akun1,0)),""))</f>
        <v/>
      </c>
      <c r="M4979" s="331" t="str">
        <f>IF(H4979="","",IFERROR(INDEX(Pengeluaran1,MATCH('Buku Besar'!H4979,Akun1,0)),""))</f>
        <v/>
      </c>
    </row>
    <row r="4980" spans="1:13" x14ac:dyDescent="0.25">
      <c r="A4980" s="91" t="str">
        <f t="shared" si="154"/>
        <v/>
      </c>
      <c r="B4980" s="330" t="str">
        <f>IF(A4980="","",IFERROR(INDEX(Tanggal,MATCH('Buku Besar'!A4980,Akun,0)),""))</f>
        <v/>
      </c>
      <c r="C4980" s="2" t="str">
        <f>IF(A4980="","",IFERROR(INDEX(Keterangan,MATCH('Buku Besar'!A4980,Akun,0)),""))</f>
        <v/>
      </c>
      <c r="D4980" s="2" t="str">
        <f>IF(A4980="","",IFERROR(INDEX(Reff,MATCH('Buku Besar'!A4980,Akun,0)),""))</f>
        <v/>
      </c>
      <c r="E4980" s="331" t="str">
        <f>IF(A4980="","",IFERROR(INDEX(Penerimaan,MATCH('Buku Besar'!A4980,Akun,0)),""))</f>
        <v/>
      </c>
      <c r="F4980" s="331" t="str">
        <f>IF(A4980="","",IFERROR(INDEX(Pengeluaran,MATCH('Buku Besar'!A4980,Akun,0)),""))</f>
        <v/>
      </c>
      <c r="H4980" s="91" t="str">
        <f t="shared" si="155"/>
        <v/>
      </c>
      <c r="I4980" s="330" t="str">
        <f>IF(H4980="","",IFERROR(INDEX(Tanggal1,MATCH('Buku Besar'!H4980,Akun1,0)),""))</f>
        <v/>
      </c>
      <c r="J4980" s="2" t="str">
        <f>IF(H4980="","",IFERROR(INDEX(Keterangan1,MATCH('Buku Besar'!H4980,Akun1,0)),""))</f>
        <v/>
      </c>
      <c r="K4980" s="2" t="str">
        <f>IF(H4980="","",IFERROR(INDEX(Reff1,MATCH('Buku Besar'!H4980,Akun1,0)),""))</f>
        <v/>
      </c>
      <c r="L4980" s="331" t="str">
        <f>IF(H4980="","",IFERROR(INDEX(Penerimaan1,MATCH('Buku Besar'!H4980,Akun1,0)),""))</f>
        <v/>
      </c>
      <c r="M4980" s="331" t="str">
        <f>IF(H4980="","",IFERROR(INDEX(Pengeluaran1,MATCH('Buku Besar'!H4980,Akun1,0)),""))</f>
        <v/>
      </c>
    </row>
    <row r="4981" spans="1:13" x14ac:dyDescent="0.25">
      <c r="A4981" s="91" t="str">
        <f t="shared" si="154"/>
        <v/>
      </c>
      <c r="B4981" s="330" t="str">
        <f>IF(A4981="","",IFERROR(INDEX(Tanggal,MATCH('Buku Besar'!A4981,Akun,0)),""))</f>
        <v/>
      </c>
      <c r="C4981" s="2" t="str">
        <f>IF(A4981="","",IFERROR(INDEX(Keterangan,MATCH('Buku Besar'!A4981,Akun,0)),""))</f>
        <v/>
      </c>
      <c r="D4981" s="2" t="str">
        <f>IF(A4981="","",IFERROR(INDEX(Reff,MATCH('Buku Besar'!A4981,Akun,0)),""))</f>
        <v/>
      </c>
      <c r="E4981" s="331" t="str">
        <f>IF(A4981="","",IFERROR(INDEX(Penerimaan,MATCH('Buku Besar'!A4981,Akun,0)),""))</f>
        <v/>
      </c>
      <c r="F4981" s="331" t="str">
        <f>IF(A4981="","",IFERROR(INDEX(Pengeluaran,MATCH('Buku Besar'!A4981,Akun,0)),""))</f>
        <v/>
      </c>
      <c r="H4981" s="91" t="str">
        <f t="shared" si="155"/>
        <v/>
      </c>
      <c r="I4981" s="330" t="str">
        <f>IF(H4981="","",IFERROR(INDEX(Tanggal1,MATCH('Buku Besar'!H4981,Akun1,0)),""))</f>
        <v/>
      </c>
      <c r="J4981" s="2" t="str">
        <f>IF(H4981="","",IFERROR(INDEX(Keterangan1,MATCH('Buku Besar'!H4981,Akun1,0)),""))</f>
        <v/>
      </c>
      <c r="K4981" s="2" t="str">
        <f>IF(H4981="","",IFERROR(INDEX(Reff1,MATCH('Buku Besar'!H4981,Akun1,0)),""))</f>
        <v/>
      </c>
      <c r="L4981" s="331" t="str">
        <f>IF(H4981="","",IFERROR(INDEX(Penerimaan1,MATCH('Buku Besar'!H4981,Akun1,0)),""))</f>
        <v/>
      </c>
      <c r="M4981" s="331" t="str">
        <f>IF(H4981="","",IFERROR(INDEX(Pengeluaran1,MATCH('Buku Besar'!H4981,Akun1,0)),""))</f>
        <v/>
      </c>
    </row>
    <row r="4982" spans="1:13" x14ac:dyDescent="0.25">
      <c r="A4982" s="91" t="str">
        <f t="shared" si="154"/>
        <v/>
      </c>
      <c r="B4982" s="330" t="str">
        <f>IF(A4982="","",IFERROR(INDEX(Tanggal,MATCH('Buku Besar'!A4982,Akun,0)),""))</f>
        <v/>
      </c>
      <c r="C4982" s="2" t="str">
        <f>IF(A4982="","",IFERROR(INDEX(Keterangan,MATCH('Buku Besar'!A4982,Akun,0)),""))</f>
        <v/>
      </c>
      <c r="D4982" s="2" t="str">
        <f>IF(A4982="","",IFERROR(INDEX(Reff,MATCH('Buku Besar'!A4982,Akun,0)),""))</f>
        <v/>
      </c>
      <c r="E4982" s="331" t="str">
        <f>IF(A4982="","",IFERROR(INDEX(Penerimaan,MATCH('Buku Besar'!A4982,Akun,0)),""))</f>
        <v/>
      </c>
      <c r="F4982" s="331" t="str">
        <f>IF(A4982="","",IFERROR(INDEX(Pengeluaran,MATCH('Buku Besar'!A4982,Akun,0)),""))</f>
        <v/>
      </c>
      <c r="H4982" s="91" t="str">
        <f t="shared" si="155"/>
        <v/>
      </c>
      <c r="I4982" s="330" t="str">
        <f>IF(H4982="","",IFERROR(INDEX(Tanggal1,MATCH('Buku Besar'!H4982,Akun1,0)),""))</f>
        <v/>
      </c>
      <c r="J4982" s="2" t="str">
        <f>IF(H4982="","",IFERROR(INDEX(Keterangan1,MATCH('Buku Besar'!H4982,Akun1,0)),""))</f>
        <v/>
      </c>
      <c r="K4982" s="2" t="str">
        <f>IF(H4982="","",IFERROR(INDEX(Reff1,MATCH('Buku Besar'!H4982,Akun1,0)),""))</f>
        <v/>
      </c>
      <c r="L4982" s="331" t="str">
        <f>IF(H4982="","",IFERROR(INDEX(Penerimaan1,MATCH('Buku Besar'!H4982,Akun1,0)),""))</f>
        <v/>
      </c>
      <c r="M4982" s="331" t="str">
        <f>IF(H4982="","",IFERROR(INDEX(Pengeluaran1,MATCH('Buku Besar'!H4982,Akun1,0)),""))</f>
        <v/>
      </c>
    </row>
    <row r="4983" spans="1:13" x14ac:dyDescent="0.25">
      <c r="A4983" s="91" t="str">
        <f t="shared" si="154"/>
        <v/>
      </c>
      <c r="B4983" s="330" t="str">
        <f>IF(A4983="","",IFERROR(INDEX(Tanggal,MATCH('Buku Besar'!A4983,Akun,0)),""))</f>
        <v/>
      </c>
      <c r="C4983" s="2" t="str">
        <f>IF(A4983="","",IFERROR(INDEX(Keterangan,MATCH('Buku Besar'!A4983,Akun,0)),""))</f>
        <v/>
      </c>
      <c r="D4983" s="2" t="str">
        <f>IF(A4983="","",IFERROR(INDEX(Reff,MATCH('Buku Besar'!A4983,Akun,0)),""))</f>
        <v/>
      </c>
      <c r="E4983" s="331" t="str">
        <f>IF(A4983="","",IFERROR(INDEX(Penerimaan,MATCH('Buku Besar'!A4983,Akun,0)),""))</f>
        <v/>
      </c>
      <c r="F4983" s="331" t="str">
        <f>IF(A4983="","",IFERROR(INDEX(Pengeluaran,MATCH('Buku Besar'!A4983,Akun,0)),""))</f>
        <v/>
      </c>
      <c r="H4983" s="91" t="str">
        <f t="shared" si="155"/>
        <v/>
      </c>
      <c r="I4983" s="330" t="str">
        <f>IF(H4983="","",IFERROR(INDEX(Tanggal1,MATCH('Buku Besar'!H4983,Akun1,0)),""))</f>
        <v/>
      </c>
      <c r="J4983" s="2" t="str">
        <f>IF(H4983="","",IFERROR(INDEX(Keterangan1,MATCH('Buku Besar'!H4983,Akun1,0)),""))</f>
        <v/>
      </c>
      <c r="K4983" s="2" t="str">
        <f>IF(H4983="","",IFERROR(INDEX(Reff1,MATCH('Buku Besar'!H4983,Akun1,0)),""))</f>
        <v/>
      </c>
      <c r="L4983" s="331" t="str">
        <f>IF(H4983="","",IFERROR(INDEX(Penerimaan1,MATCH('Buku Besar'!H4983,Akun1,0)),""))</f>
        <v/>
      </c>
      <c r="M4983" s="331" t="str">
        <f>IF(H4983="","",IFERROR(INDEX(Pengeluaran1,MATCH('Buku Besar'!H4983,Akun1,0)),""))</f>
        <v/>
      </c>
    </row>
    <row r="4984" spans="1:13" x14ac:dyDescent="0.25">
      <c r="A4984" s="91" t="str">
        <f t="shared" si="154"/>
        <v/>
      </c>
      <c r="B4984" s="330" t="str">
        <f>IF(A4984="","",IFERROR(INDEX(Tanggal,MATCH('Buku Besar'!A4984,Akun,0)),""))</f>
        <v/>
      </c>
      <c r="C4984" s="2" t="str">
        <f>IF(A4984="","",IFERROR(INDEX(Keterangan,MATCH('Buku Besar'!A4984,Akun,0)),""))</f>
        <v/>
      </c>
      <c r="D4984" s="2" t="str">
        <f>IF(A4984="","",IFERROR(INDEX(Reff,MATCH('Buku Besar'!A4984,Akun,0)),""))</f>
        <v/>
      </c>
      <c r="E4984" s="331" t="str">
        <f>IF(A4984="","",IFERROR(INDEX(Penerimaan,MATCH('Buku Besar'!A4984,Akun,0)),""))</f>
        <v/>
      </c>
      <c r="F4984" s="331" t="str">
        <f>IF(A4984="","",IFERROR(INDEX(Pengeluaran,MATCH('Buku Besar'!A4984,Akun,0)),""))</f>
        <v/>
      </c>
      <c r="H4984" s="91" t="str">
        <f t="shared" si="155"/>
        <v/>
      </c>
      <c r="I4984" s="330" t="str">
        <f>IF(H4984="","",IFERROR(INDEX(Tanggal1,MATCH('Buku Besar'!H4984,Akun1,0)),""))</f>
        <v/>
      </c>
      <c r="J4984" s="2" t="str">
        <f>IF(H4984="","",IFERROR(INDEX(Keterangan1,MATCH('Buku Besar'!H4984,Akun1,0)),""))</f>
        <v/>
      </c>
      <c r="K4984" s="2" t="str">
        <f>IF(H4984="","",IFERROR(INDEX(Reff1,MATCH('Buku Besar'!H4984,Akun1,0)),""))</f>
        <v/>
      </c>
      <c r="L4984" s="331" t="str">
        <f>IF(H4984="","",IFERROR(INDEX(Penerimaan1,MATCH('Buku Besar'!H4984,Akun1,0)),""))</f>
        <v/>
      </c>
      <c r="M4984" s="331" t="str">
        <f>IF(H4984="","",IFERROR(INDEX(Pengeluaran1,MATCH('Buku Besar'!H4984,Akun1,0)),""))</f>
        <v/>
      </c>
    </row>
    <row r="4985" spans="1:13" x14ac:dyDescent="0.25">
      <c r="A4985" s="91" t="str">
        <f t="shared" si="154"/>
        <v/>
      </c>
      <c r="B4985" s="330" t="str">
        <f>IF(A4985="","",IFERROR(INDEX(Tanggal,MATCH('Buku Besar'!A4985,Akun,0)),""))</f>
        <v/>
      </c>
      <c r="C4985" s="2" t="str">
        <f>IF(A4985="","",IFERROR(INDEX(Keterangan,MATCH('Buku Besar'!A4985,Akun,0)),""))</f>
        <v/>
      </c>
      <c r="D4985" s="2" t="str">
        <f>IF(A4985="","",IFERROR(INDEX(Reff,MATCH('Buku Besar'!A4985,Akun,0)),""))</f>
        <v/>
      </c>
      <c r="E4985" s="331" t="str">
        <f>IF(A4985="","",IFERROR(INDEX(Penerimaan,MATCH('Buku Besar'!A4985,Akun,0)),""))</f>
        <v/>
      </c>
      <c r="F4985" s="331" t="str">
        <f>IF(A4985="","",IFERROR(INDEX(Pengeluaran,MATCH('Buku Besar'!A4985,Akun,0)),""))</f>
        <v/>
      </c>
      <c r="H4985" s="91" t="str">
        <f t="shared" si="155"/>
        <v/>
      </c>
      <c r="I4985" s="330" t="str">
        <f>IF(H4985="","",IFERROR(INDEX(Tanggal1,MATCH('Buku Besar'!H4985,Akun1,0)),""))</f>
        <v/>
      </c>
      <c r="J4985" s="2" t="str">
        <f>IF(H4985="","",IFERROR(INDEX(Keterangan1,MATCH('Buku Besar'!H4985,Akun1,0)),""))</f>
        <v/>
      </c>
      <c r="K4985" s="2" t="str">
        <f>IF(H4985="","",IFERROR(INDEX(Reff1,MATCH('Buku Besar'!H4985,Akun1,0)),""))</f>
        <v/>
      </c>
      <c r="L4985" s="331" t="str">
        <f>IF(H4985="","",IFERROR(INDEX(Penerimaan1,MATCH('Buku Besar'!H4985,Akun1,0)),""))</f>
        <v/>
      </c>
      <c r="M4985" s="331" t="str">
        <f>IF(H4985="","",IFERROR(INDEX(Pengeluaran1,MATCH('Buku Besar'!H4985,Akun1,0)),""))</f>
        <v/>
      </c>
    </row>
    <row r="4986" spans="1:13" x14ac:dyDescent="0.25">
      <c r="A4986" s="91" t="str">
        <f t="shared" si="154"/>
        <v/>
      </c>
      <c r="B4986" s="330" t="str">
        <f>IF(A4986="","",IFERROR(INDEX(Tanggal,MATCH('Buku Besar'!A4986,Akun,0)),""))</f>
        <v/>
      </c>
      <c r="C4986" s="2" t="str">
        <f>IF(A4986="","",IFERROR(INDEX(Keterangan,MATCH('Buku Besar'!A4986,Akun,0)),""))</f>
        <v/>
      </c>
      <c r="D4986" s="2" t="str">
        <f>IF(A4986="","",IFERROR(INDEX(Reff,MATCH('Buku Besar'!A4986,Akun,0)),""))</f>
        <v/>
      </c>
      <c r="E4986" s="331" t="str">
        <f>IF(A4986="","",IFERROR(INDEX(Penerimaan,MATCH('Buku Besar'!A4986,Akun,0)),""))</f>
        <v/>
      </c>
      <c r="F4986" s="331" t="str">
        <f>IF(A4986="","",IFERROR(INDEX(Pengeluaran,MATCH('Buku Besar'!A4986,Akun,0)),""))</f>
        <v/>
      </c>
      <c r="H4986" s="91" t="str">
        <f t="shared" si="155"/>
        <v/>
      </c>
      <c r="I4986" s="330" t="str">
        <f>IF(H4986="","",IFERROR(INDEX(Tanggal1,MATCH('Buku Besar'!H4986,Akun1,0)),""))</f>
        <v/>
      </c>
      <c r="J4986" s="2" t="str">
        <f>IF(H4986="","",IFERROR(INDEX(Keterangan1,MATCH('Buku Besar'!H4986,Akun1,0)),""))</f>
        <v/>
      </c>
      <c r="K4986" s="2" t="str">
        <f>IF(H4986="","",IFERROR(INDEX(Reff1,MATCH('Buku Besar'!H4986,Akun1,0)),""))</f>
        <v/>
      </c>
      <c r="L4986" s="331" t="str">
        <f>IF(H4986="","",IFERROR(INDEX(Penerimaan1,MATCH('Buku Besar'!H4986,Akun1,0)),""))</f>
        <v/>
      </c>
      <c r="M4986" s="331" t="str">
        <f>IF(H4986="","",IFERROR(INDEX(Pengeluaran1,MATCH('Buku Besar'!H4986,Akun1,0)),""))</f>
        <v/>
      </c>
    </row>
    <row r="4987" spans="1:13" x14ac:dyDescent="0.25">
      <c r="A4987" s="91" t="str">
        <f t="shared" si="154"/>
        <v/>
      </c>
      <c r="B4987" s="330" t="str">
        <f>IF(A4987="","",IFERROR(INDEX(Tanggal,MATCH('Buku Besar'!A4987,Akun,0)),""))</f>
        <v/>
      </c>
      <c r="C4987" s="2" t="str">
        <f>IF(A4987="","",IFERROR(INDEX(Keterangan,MATCH('Buku Besar'!A4987,Akun,0)),""))</f>
        <v/>
      </c>
      <c r="D4987" s="2" t="str">
        <f>IF(A4987="","",IFERROR(INDEX(Reff,MATCH('Buku Besar'!A4987,Akun,0)),""))</f>
        <v/>
      </c>
      <c r="E4987" s="331" t="str">
        <f>IF(A4987="","",IFERROR(INDEX(Penerimaan,MATCH('Buku Besar'!A4987,Akun,0)),""))</f>
        <v/>
      </c>
      <c r="F4987" s="331" t="str">
        <f>IF(A4987="","",IFERROR(INDEX(Pengeluaran,MATCH('Buku Besar'!A4987,Akun,0)),""))</f>
        <v/>
      </c>
      <c r="H4987" s="91" t="str">
        <f t="shared" si="155"/>
        <v/>
      </c>
      <c r="I4987" s="330" t="str">
        <f>IF(H4987="","",IFERROR(INDEX(Tanggal1,MATCH('Buku Besar'!H4987,Akun1,0)),""))</f>
        <v/>
      </c>
      <c r="J4987" s="2" t="str">
        <f>IF(H4987="","",IFERROR(INDEX(Keterangan1,MATCH('Buku Besar'!H4987,Akun1,0)),""))</f>
        <v/>
      </c>
      <c r="K4987" s="2" t="str">
        <f>IF(H4987="","",IFERROR(INDEX(Reff1,MATCH('Buku Besar'!H4987,Akun1,0)),""))</f>
        <v/>
      </c>
      <c r="L4987" s="331" t="str">
        <f>IF(H4987="","",IFERROR(INDEX(Penerimaan1,MATCH('Buku Besar'!H4987,Akun1,0)),""))</f>
        <v/>
      </c>
      <c r="M4987" s="331" t="str">
        <f>IF(H4987="","",IFERROR(INDEX(Pengeluaran1,MATCH('Buku Besar'!H4987,Akun1,0)),""))</f>
        <v/>
      </c>
    </row>
    <row r="4988" spans="1:13" x14ac:dyDescent="0.25">
      <c r="A4988" s="91" t="str">
        <f t="shared" si="154"/>
        <v/>
      </c>
      <c r="B4988" s="330" t="str">
        <f>IF(A4988="","",IFERROR(INDEX(Tanggal,MATCH('Buku Besar'!A4988,Akun,0)),""))</f>
        <v/>
      </c>
      <c r="C4988" s="2" t="str">
        <f>IF(A4988="","",IFERROR(INDEX(Keterangan,MATCH('Buku Besar'!A4988,Akun,0)),""))</f>
        <v/>
      </c>
      <c r="D4988" s="2" t="str">
        <f>IF(A4988="","",IFERROR(INDEX(Reff,MATCH('Buku Besar'!A4988,Akun,0)),""))</f>
        <v/>
      </c>
      <c r="E4988" s="331" t="str">
        <f>IF(A4988="","",IFERROR(INDEX(Penerimaan,MATCH('Buku Besar'!A4988,Akun,0)),""))</f>
        <v/>
      </c>
      <c r="F4988" s="331" t="str">
        <f>IF(A4988="","",IFERROR(INDEX(Pengeluaran,MATCH('Buku Besar'!A4988,Akun,0)),""))</f>
        <v/>
      </c>
      <c r="H4988" s="91" t="str">
        <f t="shared" si="155"/>
        <v/>
      </c>
      <c r="I4988" s="330" t="str">
        <f>IF(H4988="","",IFERROR(INDEX(Tanggal1,MATCH('Buku Besar'!H4988,Akun1,0)),""))</f>
        <v/>
      </c>
      <c r="J4988" s="2" t="str">
        <f>IF(H4988="","",IFERROR(INDEX(Keterangan1,MATCH('Buku Besar'!H4988,Akun1,0)),""))</f>
        <v/>
      </c>
      <c r="K4988" s="2" t="str">
        <f>IF(H4988="","",IFERROR(INDEX(Reff1,MATCH('Buku Besar'!H4988,Akun1,0)),""))</f>
        <v/>
      </c>
      <c r="L4988" s="331" t="str">
        <f>IF(H4988="","",IFERROR(INDEX(Penerimaan1,MATCH('Buku Besar'!H4988,Akun1,0)),""))</f>
        <v/>
      </c>
      <c r="M4988" s="331" t="str">
        <f>IF(H4988="","",IFERROR(INDEX(Pengeluaran1,MATCH('Buku Besar'!H4988,Akun1,0)),""))</f>
        <v/>
      </c>
    </row>
    <row r="4989" spans="1:13" x14ac:dyDescent="0.25">
      <c r="A4989" s="91" t="str">
        <f t="shared" si="154"/>
        <v/>
      </c>
      <c r="B4989" s="330" t="str">
        <f>IF(A4989="","",IFERROR(INDEX(Tanggal,MATCH('Buku Besar'!A4989,Akun,0)),""))</f>
        <v/>
      </c>
      <c r="C4989" s="2" t="str">
        <f>IF(A4989="","",IFERROR(INDEX(Keterangan,MATCH('Buku Besar'!A4989,Akun,0)),""))</f>
        <v/>
      </c>
      <c r="D4989" s="2" t="str">
        <f>IF(A4989="","",IFERROR(INDEX(Reff,MATCH('Buku Besar'!A4989,Akun,0)),""))</f>
        <v/>
      </c>
      <c r="E4989" s="331" t="str">
        <f>IF(A4989="","",IFERROR(INDEX(Penerimaan,MATCH('Buku Besar'!A4989,Akun,0)),""))</f>
        <v/>
      </c>
      <c r="F4989" s="331" t="str">
        <f>IF(A4989="","",IFERROR(INDEX(Pengeluaran,MATCH('Buku Besar'!A4989,Akun,0)),""))</f>
        <v/>
      </c>
      <c r="H4989" s="91" t="str">
        <f t="shared" si="155"/>
        <v/>
      </c>
      <c r="I4989" s="330" t="str">
        <f>IF(H4989="","",IFERROR(INDEX(Tanggal1,MATCH('Buku Besar'!H4989,Akun1,0)),""))</f>
        <v/>
      </c>
      <c r="J4989" s="2" t="str">
        <f>IF(H4989="","",IFERROR(INDEX(Keterangan1,MATCH('Buku Besar'!H4989,Akun1,0)),""))</f>
        <v/>
      </c>
      <c r="K4989" s="2" t="str">
        <f>IF(H4989="","",IFERROR(INDEX(Reff1,MATCH('Buku Besar'!H4989,Akun1,0)),""))</f>
        <v/>
      </c>
      <c r="L4989" s="331" t="str">
        <f>IF(H4989="","",IFERROR(INDEX(Penerimaan1,MATCH('Buku Besar'!H4989,Akun1,0)),""))</f>
        <v/>
      </c>
      <c r="M4989" s="331" t="str">
        <f>IF(H4989="","",IFERROR(INDEX(Pengeluaran1,MATCH('Buku Besar'!H4989,Akun1,0)),""))</f>
        <v/>
      </c>
    </row>
    <row r="4990" spans="1:13" x14ac:dyDescent="0.25">
      <c r="A4990" s="91" t="str">
        <f t="shared" si="154"/>
        <v/>
      </c>
      <c r="B4990" s="330" t="str">
        <f>IF(A4990="","",IFERROR(INDEX(Tanggal,MATCH('Buku Besar'!A4990,Akun,0)),""))</f>
        <v/>
      </c>
      <c r="C4990" s="2" t="str">
        <f>IF(A4990="","",IFERROR(INDEX(Keterangan,MATCH('Buku Besar'!A4990,Akun,0)),""))</f>
        <v/>
      </c>
      <c r="D4990" s="2" t="str">
        <f>IF(A4990="","",IFERROR(INDEX(Reff,MATCH('Buku Besar'!A4990,Akun,0)),""))</f>
        <v/>
      </c>
      <c r="E4990" s="331" t="str">
        <f>IF(A4990="","",IFERROR(INDEX(Penerimaan,MATCH('Buku Besar'!A4990,Akun,0)),""))</f>
        <v/>
      </c>
      <c r="F4990" s="331" t="str">
        <f>IF(A4990="","",IFERROR(INDEX(Pengeluaran,MATCH('Buku Besar'!A4990,Akun,0)),""))</f>
        <v/>
      </c>
      <c r="H4990" s="91" t="str">
        <f t="shared" si="155"/>
        <v/>
      </c>
      <c r="I4990" s="330" t="str">
        <f>IF(H4990="","",IFERROR(INDEX(Tanggal1,MATCH('Buku Besar'!H4990,Akun1,0)),""))</f>
        <v/>
      </c>
      <c r="J4990" s="2" t="str">
        <f>IF(H4990="","",IFERROR(INDEX(Keterangan1,MATCH('Buku Besar'!H4990,Akun1,0)),""))</f>
        <v/>
      </c>
      <c r="K4990" s="2" t="str">
        <f>IF(H4990="","",IFERROR(INDEX(Reff1,MATCH('Buku Besar'!H4990,Akun1,0)),""))</f>
        <v/>
      </c>
      <c r="L4990" s="331" t="str">
        <f>IF(H4990="","",IFERROR(INDEX(Penerimaan1,MATCH('Buku Besar'!H4990,Akun1,0)),""))</f>
        <v/>
      </c>
      <c r="M4990" s="331" t="str">
        <f>IF(H4990="","",IFERROR(INDEX(Pengeluaran1,MATCH('Buku Besar'!H4990,Akun1,0)),""))</f>
        <v/>
      </c>
    </row>
    <row r="4991" spans="1:13" x14ac:dyDescent="0.25">
      <c r="A4991" s="91" t="str">
        <f t="shared" si="154"/>
        <v/>
      </c>
      <c r="B4991" s="330" t="str">
        <f>IF(A4991="","",IFERROR(INDEX(Tanggal,MATCH('Buku Besar'!A4991,Akun,0)),""))</f>
        <v/>
      </c>
      <c r="C4991" s="2" t="str">
        <f>IF(A4991="","",IFERROR(INDEX(Keterangan,MATCH('Buku Besar'!A4991,Akun,0)),""))</f>
        <v/>
      </c>
      <c r="D4991" s="2" t="str">
        <f>IF(A4991="","",IFERROR(INDEX(Reff,MATCH('Buku Besar'!A4991,Akun,0)),""))</f>
        <v/>
      </c>
      <c r="E4991" s="331" t="str">
        <f>IF(A4991="","",IFERROR(INDEX(Penerimaan,MATCH('Buku Besar'!A4991,Akun,0)),""))</f>
        <v/>
      </c>
      <c r="F4991" s="331" t="str">
        <f>IF(A4991="","",IFERROR(INDEX(Pengeluaran,MATCH('Buku Besar'!A4991,Akun,0)),""))</f>
        <v/>
      </c>
      <c r="H4991" s="91" t="str">
        <f t="shared" si="155"/>
        <v/>
      </c>
      <c r="I4991" s="330" t="str">
        <f>IF(H4991="","",IFERROR(INDEX(Tanggal1,MATCH('Buku Besar'!H4991,Akun1,0)),""))</f>
        <v/>
      </c>
      <c r="J4991" s="2" t="str">
        <f>IF(H4991="","",IFERROR(INDEX(Keterangan1,MATCH('Buku Besar'!H4991,Akun1,0)),""))</f>
        <v/>
      </c>
      <c r="K4991" s="2" t="str">
        <f>IF(H4991="","",IFERROR(INDEX(Reff1,MATCH('Buku Besar'!H4991,Akun1,0)),""))</f>
        <v/>
      </c>
      <c r="L4991" s="331" t="str">
        <f>IF(H4991="","",IFERROR(INDEX(Penerimaan1,MATCH('Buku Besar'!H4991,Akun1,0)),""))</f>
        <v/>
      </c>
      <c r="M4991" s="331" t="str">
        <f>IF(H4991="","",IFERROR(INDEX(Pengeluaran1,MATCH('Buku Besar'!H4991,Akun1,0)),""))</f>
        <v/>
      </c>
    </row>
    <row r="4992" spans="1:13" x14ac:dyDescent="0.25">
      <c r="A4992" s="91" t="str">
        <f t="shared" si="154"/>
        <v/>
      </c>
      <c r="B4992" s="330" t="str">
        <f>IF(A4992="","",IFERROR(INDEX(Tanggal,MATCH('Buku Besar'!A4992,Akun,0)),""))</f>
        <v/>
      </c>
      <c r="C4992" s="2" t="str">
        <f>IF(A4992="","",IFERROR(INDEX(Keterangan,MATCH('Buku Besar'!A4992,Akun,0)),""))</f>
        <v/>
      </c>
      <c r="D4992" s="2" t="str">
        <f>IF(A4992="","",IFERROR(INDEX(Reff,MATCH('Buku Besar'!A4992,Akun,0)),""))</f>
        <v/>
      </c>
      <c r="E4992" s="331" t="str">
        <f>IF(A4992="","",IFERROR(INDEX(Penerimaan,MATCH('Buku Besar'!A4992,Akun,0)),""))</f>
        <v/>
      </c>
      <c r="F4992" s="331" t="str">
        <f>IF(A4992="","",IFERROR(INDEX(Pengeluaran,MATCH('Buku Besar'!A4992,Akun,0)),""))</f>
        <v/>
      </c>
      <c r="H4992" s="91" t="str">
        <f t="shared" si="155"/>
        <v/>
      </c>
      <c r="I4992" s="330" t="str">
        <f>IF(H4992="","",IFERROR(INDEX(Tanggal1,MATCH('Buku Besar'!H4992,Akun1,0)),""))</f>
        <v/>
      </c>
      <c r="J4992" s="2" t="str">
        <f>IF(H4992="","",IFERROR(INDEX(Keterangan1,MATCH('Buku Besar'!H4992,Akun1,0)),""))</f>
        <v/>
      </c>
      <c r="K4992" s="2" t="str">
        <f>IF(H4992="","",IFERROR(INDEX(Reff1,MATCH('Buku Besar'!H4992,Akun1,0)),""))</f>
        <v/>
      </c>
      <c r="L4992" s="331" t="str">
        <f>IF(H4992="","",IFERROR(INDEX(Penerimaan1,MATCH('Buku Besar'!H4992,Akun1,0)),""))</f>
        <v/>
      </c>
      <c r="M4992" s="331" t="str">
        <f>IF(H4992="","",IFERROR(INDEX(Pengeluaran1,MATCH('Buku Besar'!H4992,Akun1,0)),""))</f>
        <v/>
      </c>
    </row>
    <row r="4993" spans="1:13" x14ac:dyDescent="0.25">
      <c r="A4993" s="91" t="str">
        <f t="shared" si="154"/>
        <v/>
      </c>
      <c r="B4993" s="330" t="str">
        <f>IF(A4993="","",IFERROR(INDEX(Tanggal,MATCH('Buku Besar'!A4993,Akun,0)),""))</f>
        <v/>
      </c>
      <c r="C4993" s="2" t="str">
        <f>IF(A4993="","",IFERROR(INDEX(Keterangan,MATCH('Buku Besar'!A4993,Akun,0)),""))</f>
        <v/>
      </c>
      <c r="D4993" s="2" t="str">
        <f>IF(A4993="","",IFERROR(INDEX(Reff,MATCH('Buku Besar'!A4993,Akun,0)),""))</f>
        <v/>
      </c>
      <c r="E4993" s="331" t="str">
        <f>IF(A4993="","",IFERROR(INDEX(Penerimaan,MATCH('Buku Besar'!A4993,Akun,0)),""))</f>
        <v/>
      </c>
      <c r="F4993" s="331" t="str">
        <f>IF(A4993="","",IFERROR(INDEX(Pengeluaran,MATCH('Buku Besar'!A4993,Akun,0)),""))</f>
        <v/>
      </c>
      <c r="H4993" s="91" t="str">
        <f t="shared" si="155"/>
        <v/>
      </c>
      <c r="I4993" s="330" t="str">
        <f>IF(H4993="","",IFERROR(INDEX(Tanggal1,MATCH('Buku Besar'!H4993,Akun1,0)),""))</f>
        <v/>
      </c>
      <c r="J4993" s="2" t="str">
        <f>IF(H4993="","",IFERROR(INDEX(Keterangan1,MATCH('Buku Besar'!H4993,Akun1,0)),""))</f>
        <v/>
      </c>
      <c r="K4993" s="2" t="str">
        <f>IF(H4993="","",IFERROR(INDEX(Reff1,MATCH('Buku Besar'!H4993,Akun1,0)),""))</f>
        <v/>
      </c>
      <c r="L4993" s="331" t="str">
        <f>IF(H4993="","",IFERROR(INDEX(Penerimaan1,MATCH('Buku Besar'!H4993,Akun1,0)),""))</f>
        <v/>
      </c>
      <c r="M4993" s="331" t="str">
        <f>IF(H4993="","",IFERROR(INDEX(Pengeluaran1,MATCH('Buku Besar'!H4993,Akun1,0)),""))</f>
        <v/>
      </c>
    </row>
    <row r="4994" spans="1:13" x14ac:dyDescent="0.25">
      <c r="A4994" s="91" t="str">
        <f t="shared" si="154"/>
        <v/>
      </c>
      <c r="B4994" s="330" t="str">
        <f>IF(A4994="","",IFERROR(INDEX(Tanggal,MATCH('Buku Besar'!A4994,Akun,0)),""))</f>
        <v/>
      </c>
      <c r="C4994" s="2" t="str">
        <f>IF(A4994="","",IFERROR(INDEX(Keterangan,MATCH('Buku Besar'!A4994,Akun,0)),""))</f>
        <v/>
      </c>
      <c r="D4994" s="2" t="str">
        <f>IF(A4994="","",IFERROR(INDEX(Reff,MATCH('Buku Besar'!A4994,Akun,0)),""))</f>
        <v/>
      </c>
      <c r="E4994" s="331" t="str">
        <f>IF(A4994="","",IFERROR(INDEX(Penerimaan,MATCH('Buku Besar'!A4994,Akun,0)),""))</f>
        <v/>
      </c>
      <c r="F4994" s="331" t="str">
        <f>IF(A4994="","",IFERROR(INDEX(Pengeluaran,MATCH('Buku Besar'!A4994,Akun,0)),""))</f>
        <v/>
      </c>
      <c r="H4994" s="91" t="str">
        <f t="shared" si="155"/>
        <v/>
      </c>
      <c r="I4994" s="330" t="str">
        <f>IF(H4994="","",IFERROR(INDEX(Tanggal1,MATCH('Buku Besar'!H4994,Akun1,0)),""))</f>
        <v/>
      </c>
      <c r="J4994" s="2" t="str">
        <f>IF(H4994="","",IFERROR(INDEX(Keterangan1,MATCH('Buku Besar'!H4994,Akun1,0)),""))</f>
        <v/>
      </c>
      <c r="K4994" s="2" t="str">
        <f>IF(H4994="","",IFERROR(INDEX(Reff1,MATCH('Buku Besar'!H4994,Akun1,0)),""))</f>
        <v/>
      </c>
      <c r="L4994" s="331" t="str">
        <f>IF(H4994="","",IFERROR(INDEX(Penerimaan1,MATCH('Buku Besar'!H4994,Akun1,0)),""))</f>
        <v/>
      </c>
      <c r="M4994" s="331" t="str">
        <f>IF(H4994="","",IFERROR(INDEX(Pengeluaran1,MATCH('Buku Besar'!H4994,Akun1,0)),""))</f>
        <v/>
      </c>
    </row>
    <row r="4995" spans="1:13" x14ac:dyDescent="0.25">
      <c r="A4995" s="91" t="str">
        <f t="shared" si="154"/>
        <v/>
      </c>
      <c r="B4995" s="330" t="str">
        <f>IF(A4995="","",IFERROR(INDEX(Tanggal,MATCH('Buku Besar'!A4995,Akun,0)),""))</f>
        <v/>
      </c>
      <c r="C4995" s="2" t="str">
        <f>IF(A4995="","",IFERROR(INDEX(Keterangan,MATCH('Buku Besar'!A4995,Akun,0)),""))</f>
        <v/>
      </c>
      <c r="D4995" s="2" t="str">
        <f>IF(A4995="","",IFERROR(INDEX(Reff,MATCH('Buku Besar'!A4995,Akun,0)),""))</f>
        <v/>
      </c>
      <c r="E4995" s="331" t="str">
        <f>IF(A4995="","",IFERROR(INDEX(Penerimaan,MATCH('Buku Besar'!A4995,Akun,0)),""))</f>
        <v/>
      </c>
      <c r="F4995" s="331" t="str">
        <f>IF(A4995="","",IFERROR(INDEX(Pengeluaran,MATCH('Buku Besar'!A4995,Akun,0)),""))</f>
        <v/>
      </c>
      <c r="H4995" s="91" t="str">
        <f t="shared" si="155"/>
        <v/>
      </c>
      <c r="I4995" s="330" t="str">
        <f>IF(H4995="","",IFERROR(INDEX(Tanggal1,MATCH('Buku Besar'!H4995,Akun1,0)),""))</f>
        <v/>
      </c>
      <c r="J4995" s="2" t="str">
        <f>IF(H4995="","",IFERROR(INDEX(Keterangan1,MATCH('Buku Besar'!H4995,Akun1,0)),""))</f>
        <v/>
      </c>
      <c r="K4995" s="2" t="str">
        <f>IF(H4995="","",IFERROR(INDEX(Reff1,MATCH('Buku Besar'!H4995,Akun1,0)),""))</f>
        <v/>
      </c>
      <c r="L4995" s="331" t="str">
        <f>IF(H4995="","",IFERROR(INDEX(Penerimaan1,MATCH('Buku Besar'!H4995,Akun1,0)),""))</f>
        <v/>
      </c>
      <c r="M4995" s="331" t="str">
        <f>IF(H4995="","",IFERROR(INDEX(Pengeluaran1,MATCH('Buku Besar'!H4995,Akun1,0)),""))</f>
        <v/>
      </c>
    </row>
    <row r="4996" spans="1:13" x14ac:dyDescent="0.25">
      <c r="A4996" s="91" t="str">
        <f t="shared" si="154"/>
        <v/>
      </c>
      <c r="B4996" s="330" t="str">
        <f>IF(A4996="","",IFERROR(INDEX(Tanggal,MATCH('Buku Besar'!A4996,Akun,0)),""))</f>
        <v/>
      </c>
      <c r="C4996" s="2" t="str">
        <f>IF(A4996="","",IFERROR(INDEX(Keterangan,MATCH('Buku Besar'!A4996,Akun,0)),""))</f>
        <v/>
      </c>
      <c r="D4996" s="2" t="str">
        <f>IF(A4996="","",IFERROR(INDEX(Reff,MATCH('Buku Besar'!A4996,Akun,0)),""))</f>
        <v/>
      </c>
      <c r="E4996" s="331" t="str">
        <f>IF(A4996="","",IFERROR(INDEX(Penerimaan,MATCH('Buku Besar'!A4996,Akun,0)),""))</f>
        <v/>
      </c>
      <c r="F4996" s="331" t="str">
        <f>IF(A4996="","",IFERROR(INDEX(Pengeluaran,MATCH('Buku Besar'!A4996,Akun,0)),""))</f>
        <v/>
      </c>
      <c r="H4996" s="91" t="str">
        <f t="shared" si="155"/>
        <v/>
      </c>
      <c r="I4996" s="330" t="str">
        <f>IF(H4996="","",IFERROR(INDEX(Tanggal1,MATCH('Buku Besar'!H4996,Akun1,0)),""))</f>
        <v/>
      </c>
      <c r="J4996" s="2" t="str">
        <f>IF(H4996="","",IFERROR(INDEX(Keterangan1,MATCH('Buku Besar'!H4996,Akun1,0)),""))</f>
        <v/>
      </c>
      <c r="K4996" s="2" t="str">
        <f>IF(H4996="","",IFERROR(INDEX(Reff1,MATCH('Buku Besar'!H4996,Akun1,0)),""))</f>
        <v/>
      </c>
      <c r="L4996" s="331" t="str">
        <f>IF(H4996="","",IFERROR(INDEX(Penerimaan1,MATCH('Buku Besar'!H4996,Akun1,0)),""))</f>
        <v/>
      </c>
      <c r="M4996" s="331" t="str">
        <f>IF(H4996="","",IFERROR(INDEX(Pengeluaran1,MATCH('Buku Besar'!H4996,Akun1,0)),""))</f>
        <v/>
      </c>
    </row>
    <row r="4997" spans="1:13" x14ac:dyDescent="0.25">
      <c r="A4997" s="91" t="str">
        <f t="shared" si="154"/>
        <v/>
      </c>
      <c r="B4997" s="330" t="str">
        <f>IF(A4997="","",IFERROR(INDEX(Tanggal,MATCH('Buku Besar'!A4997,Akun,0)),""))</f>
        <v/>
      </c>
      <c r="C4997" s="2" t="str">
        <f>IF(A4997="","",IFERROR(INDEX(Keterangan,MATCH('Buku Besar'!A4997,Akun,0)),""))</f>
        <v/>
      </c>
      <c r="D4997" s="2" t="str">
        <f>IF(A4997="","",IFERROR(INDEX(Reff,MATCH('Buku Besar'!A4997,Akun,0)),""))</f>
        <v/>
      </c>
      <c r="E4997" s="331" t="str">
        <f>IF(A4997="","",IFERROR(INDEX(Penerimaan,MATCH('Buku Besar'!A4997,Akun,0)),""))</f>
        <v/>
      </c>
      <c r="F4997" s="331" t="str">
        <f>IF(A4997="","",IFERROR(INDEX(Pengeluaran,MATCH('Buku Besar'!A4997,Akun,0)),""))</f>
        <v/>
      </c>
      <c r="H4997" s="91" t="str">
        <f t="shared" si="155"/>
        <v/>
      </c>
      <c r="I4997" s="330" t="str">
        <f>IF(H4997="","",IFERROR(INDEX(Tanggal1,MATCH('Buku Besar'!H4997,Akun1,0)),""))</f>
        <v/>
      </c>
      <c r="J4997" s="2" t="str">
        <f>IF(H4997="","",IFERROR(INDEX(Keterangan1,MATCH('Buku Besar'!H4997,Akun1,0)),""))</f>
        <v/>
      </c>
      <c r="K4997" s="2" t="str">
        <f>IF(H4997="","",IFERROR(INDEX(Reff1,MATCH('Buku Besar'!H4997,Akun1,0)),""))</f>
        <v/>
      </c>
      <c r="L4997" s="331" t="str">
        <f>IF(H4997="","",IFERROR(INDEX(Penerimaan1,MATCH('Buku Besar'!H4997,Akun1,0)),""))</f>
        <v/>
      </c>
      <c r="M4997" s="331" t="str">
        <f>IF(H4997="","",IFERROR(INDEX(Pengeluaran1,MATCH('Buku Besar'!H4997,Akun1,0)),""))</f>
        <v/>
      </c>
    </row>
    <row r="4998" spans="1:13" x14ac:dyDescent="0.25">
      <c r="A4998" s="91" t="str">
        <f t="shared" si="154"/>
        <v/>
      </c>
      <c r="B4998" s="330" t="str">
        <f>IF(A4998="","",IFERROR(INDEX(Tanggal,MATCH('Buku Besar'!A4998,Akun,0)),""))</f>
        <v/>
      </c>
      <c r="C4998" s="2" t="str">
        <f>IF(A4998="","",IFERROR(INDEX(Keterangan,MATCH('Buku Besar'!A4998,Akun,0)),""))</f>
        <v/>
      </c>
      <c r="D4998" s="2" t="str">
        <f>IF(A4998="","",IFERROR(INDEX(Reff,MATCH('Buku Besar'!A4998,Akun,0)),""))</f>
        <v/>
      </c>
      <c r="E4998" s="331" t="str">
        <f>IF(A4998="","",IFERROR(INDEX(Penerimaan,MATCH('Buku Besar'!A4998,Akun,0)),""))</f>
        <v/>
      </c>
      <c r="F4998" s="331" t="str">
        <f>IF(A4998="","",IFERROR(INDEX(Pengeluaran,MATCH('Buku Besar'!A4998,Akun,0)),""))</f>
        <v/>
      </c>
      <c r="H4998" s="91" t="str">
        <f t="shared" si="155"/>
        <v/>
      </c>
      <c r="I4998" s="330" t="str">
        <f>IF(H4998="","",IFERROR(INDEX(Tanggal1,MATCH('Buku Besar'!H4998,Akun1,0)),""))</f>
        <v/>
      </c>
      <c r="J4998" s="2" t="str">
        <f>IF(H4998="","",IFERROR(INDEX(Keterangan1,MATCH('Buku Besar'!H4998,Akun1,0)),""))</f>
        <v/>
      </c>
      <c r="K4998" s="2" t="str">
        <f>IF(H4998="","",IFERROR(INDEX(Reff1,MATCH('Buku Besar'!H4998,Akun1,0)),""))</f>
        <v/>
      </c>
      <c r="L4998" s="331" t="str">
        <f>IF(H4998="","",IFERROR(INDEX(Penerimaan1,MATCH('Buku Besar'!H4998,Akun1,0)),""))</f>
        <v/>
      </c>
      <c r="M4998" s="331" t="str">
        <f>IF(H4998="","",IFERROR(INDEX(Pengeluaran1,MATCH('Buku Besar'!H4998,Akun1,0)),""))</f>
        <v/>
      </c>
    </row>
    <row r="4999" spans="1:13" x14ac:dyDescent="0.25">
      <c r="A4999" s="91" t="str">
        <f t="shared" si="154"/>
        <v/>
      </c>
      <c r="B4999" s="330" t="str">
        <f>IF(A4999="","",IFERROR(INDEX(Tanggal,MATCH('Buku Besar'!A4999,Akun,0)),""))</f>
        <v/>
      </c>
      <c r="C4999" s="2" t="str">
        <f>IF(A4999="","",IFERROR(INDEX(Keterangan,MATCH('Buku Besar'!A4999,Akun,0)),""))</f>
        <v/>
      </c>
      <c r="D4999" s="2" t="str">
        <f>IF(A4999="","",IFERROR(INDEX(Reff,MATCH('Buku Besar'!A4999,Akun,0)),""))</f>
        <v/>
      </c>
      <c r="E4999" s="331" t="str">
        <f>IF(A4999="","",IFERROR(INDEX(Penerimaan,MATCH('Buku Besar'!A4999,Akun,0)),""))</f>
        <v/>
      </c>
      <c r="F4999" s="331" t="str">
        <f>IF(A4999="","",IFERROR(INDEX(Pengeluaran,MATCH('Buku Besar'!A4999,Akun,0)),""))</f>
        <v/>
      </c>
      <c r="H4999" s="91" t="str">
        <f t="shared" si="155"/>
        <v/>
      </c>
      <c r="I4999" s="330" t="str">
        <f>IF(H4999="","",IFERROR(INDEX(Tanggal1,MATCH('Buku Besar'!H4999,Akun1,0)),""))</f>
        <v/>
      </c>
      <c r="J4999" s="2" t="str">
        <f>IF(H4999="","",IFERROR(INDEX(Keterangan1,MATCH('Buku Besar'!H4999,Akun1,0)),""))</f>
        <v/>
      </c>
      <c r="K4999" s="2" t="str">
        <f>IF(H4999="","",IFERROR(INDEX(Reff1,MATCH('Buku Besar'!H4999,Akun1,0)),""))</f>
        <v/>
      </c>
      <c r="L4999" s="331" t="str">
        <f>IF(H4999="","",IFERROR(INDEX(Penerimaan1,MATCH('Buku Besar'!H4999,Akun1,0)),""))</f>
        <v/>
      </c>
      <c r="M4999" s="331" t="str">
        <f>IF(H4999="","",IFERROR(INDEX(Pengeluaran1,MATCH('Buku Besar'!H4999,Akun1,0)),""))</f>
        <v/>
      </c>
    </row>
    <row r="5000" spans="1:13" x14ac:dyDescent="0.25">
      <c r="A5000" s="91" t="str">
        <f t="shared" ref="A5000:A5063" si="156">IFERROR(IF((MID(A4999,8,LEN(A4999)-7)+1)&lt;=COUNTIF(Kas_Harian,LEFT(A4999,6)),LEFT(A4999,6)&amp;"-"&amp;MID(A4999,8,LEN(A4999)-7)+1,""),"")</f>
        <v/>
      </c>
      <c r="B5000" s="330" t="str">
        <f>IF(A5000="","",IFERROR(INDEX(Tanggal,MATCH('Buku Besar'!A5000,Akun,0)),""))</f>
        <v/>
      </c>
      <c r="C5000" s="2" t="str">
        <f>IF(A5000="","",IFERROR(INDEX(Keterangan,MATCH('Buku Besar'!A5000,Akun,0)),""))</f>
        <v/>
      </c>
      <c r="D5000" s="2" t="str">
        <f>IF(A5000="","",IFERROR(INDEX(Reff,MATCH('Buku Besar'!A5000,Akun,0)),""))</f>
        <v/>
      </c>
      <c r="E5000" s="331" t="str">
        <f>IF(A5000="","",IFERROR(INDEX(Penerimaan,MATCH('Buku Besar'!A5000,Akun,0)),""))</f>
        <v/>
      </c>
      <c r="F5000" s="331" t="str">
        <f>IF(A5000="","",IFERROR(INDEX(Pengeluaran,MATCH('Buku Besar'!A5000,Akun,0)),""))</f>
        <v/>
      </c>
      <c r="H5000" s="91" t="str">
        <f t="shared" ref="H5000:H5063" si="157">IFERROR(IF((MID(H4999,8,LEN(H4999)-7)+1)&lt;=COUNTIF(Bank_Harian,LEFT(H4999,6)),LEFT(H4999,6)&amp;"-"&amp;MID(H4999,8,LEN(H4999)-7)+1,""),"")</f>
        <v/>
      </c>
      <c r="I5000" s="330" t="str">
        <f>IF(H5000="","",IFERROR(INDEX(Tanggal1,MATCH('Buku Besar'!H5000,Akun1,0)),""))</f>
        <v/>
      </c>
      <c r="J5000" s="2" t="str">
        <f>IF(H5000="","",IFERROR(INDEX(Keterangan1,MATCH('Buku Besar'!H5000,Akun1,0)),""))</f>
        <v/>
      </c>
      <c r="K5000" s="2" t="str">
        <f>IF(H5000="","",IFERROR(INDEX(Reff1,MATCH('Buku Besar'!H5000,Akun1,0)),""))</f>
        <v/>
      </c>
      <c r="L5000" s="331" t="str">
        <f>IF(H5000="","",IFERROR(INDEX(Penerimaan1,MATCH('Buku Besar'!H5000,Akun1,0)),""))</f>
        <v/>
      </c>
      <c r="M5000" s="331" t="str">
        <f>IF(H5000="","",IFERROR(INDEX(Pengeluaran1,MATCH('Buku Besar'!H5000,Akun1,0)),""))</f>
        <v/>
      </c>
    </row>
    <row r="5001" spans="1:13" x14ac:dyDescent="0.25">
      <c r="A5001" s="91" t="str">
        <f t="shared" si="156"/>
        <v/>
      </c>
      <c r="B5001" s="330" t="str">
        <f>IF(A5001="","",IFERROR(INDEX(Tanggal,MATCH('Buku Besar'!A5001,Akun,0)),""))</f>
        <v/>
      </c>
      <c r="C5001" s="2" t="str">
        <f>IF(A5001="","",IFERROR(INDEX(Keterangan,MATCH('Buku Besar'!A5001,Akun,0)),""))</f>
        <v/>
      </c>
      <c r="D5001" s="2" t="str">
        <f>IF(A5001="","",IFERROR(INDEX(Reff,MATCH('Buku Besar'!A5001,Akun,0)),""))</f>
        <v/>
      </c>
      <c r="E5001" s="331" t="str">
        <f>IF(A5001="","",IFERROR(INDEX(Penerimaan,MATCH('Buku Besar'!A5001,Akun,0)),""))</f>
        <v/>
      </c>
      <c r="F5001" s="331" t="str">
        <f>IF(A5001="","",IFERROR(INDEX(Pengeluaran,MATCH('Buku Besar'!A5001,Akun,0)),""))</f>
        <v/>
      </c>
      <c r="H5001" s="91" t="str">
        <f t="shared" si="157"/>
        <v/>
      </c>
      <c r="I5001" s="330" t="str">
        <f>IF(H5001="","",IFERROR(INDEX(Tanggal1,MATCH('Buku Besar'!H5001,Akun1,0)),""))</f>
        <v/>
      </c>
      <c r="J5001" s="2" t="str">
        <f>IF(H5001="","",IFERROR(INDEX(Keterangan1,MATCH('Buku Besar'!H5001,Akun1,0)),""))</f>
        <v/>
      </c>
      <c r="K5001" s="2" t="str">
        <f>IF(H5001="","",IFERROR(INDEX(Reff1,MATCH('Buku Besar'!H5001,Akun1,0)),""))</f>
        <v/>
      </c>
      <c r="L5001" s="331" t="str">
        <f>IF(H5001="","",IFERROR(INDEX(Penerimaan1,MATCH('Buku Besar'!H5001,Akun1,0)),""))</f>
        <v/>
      </c>
      <c r="M5001" s="331" t="str">
        <f>IF(H5001="","",IFERROR(INDEX(Pengeluaran1,MATCH('Buku Besar'!H5001,Akun1,0)),""))</f>
        <v/>
      </c>
    </row>
    <row r="5002" spans="1:13" x14ac:dyDescent="0.25">
      <c r="A5002" s="91" t="str">
        <f t="shared" si="156"/>
        <v/>
      </c>
      <c r="B5002" s="330" t="str">
        <f>IF(A5002="","",IFERROR(INDEX(Tanggal,MATCH('Buku Besar'!A5002,Akun,0)),""))</f>
        <v/>
      </c>
      <c r="C5002" s="2" t="str">
        <f>IF(A5002="","",IFERROR(INDEX(Keterangan,MATCH('Buku Besar'!A5002,Akun,0)),""))</f>
        <v/>
      </c>
      <c r="D5002" s="2" t="str">
        <f>IF(A5002="","",IFERROR(INDEX(Reff,MATCH('Buku Besar'!A5002,Akun,0)),""))</f>
        <v/>
      </c>
      <c r="E5002" s="331" t="str">
        <f>IF(A5002="","",IFERROR(INDEX(Penerimaan,MATCH('Buku Besar'!A5002,Akun,0)),""))</f>
        <v/>
      </c>
      <c r="F5002" s="331" t="str">
        <f>IF(A5002="","",IFERROR(INDEX(Pengeluaran,MATCH('Buku Besar'!A5002,Akun,0)),""))</f>
        <v/>
      </c>
      <c r="H5002" s="91" t="str">
        <f t="shared" si="157"/>
        <v/>
      </c>
      <c r="I5002" s="330" t="str">
        <f>IF(H5002="","",IFERROR(INDEX(Tanggal1,MATCH('Buku Besar'!H5002,Akun1,0)),""))</f>
        <v/>
      </c>
      <c r="J5002" s="2" t="str">
        <f>IF(H5002="","",IFERROR(INDEX(Keterangan1,MATCH('Buku Besar'!H5002,Akun1,0)),""))</f>
        <v/>
      </c>
      <c r="K5002" s="2" t="str">
        <f>IF(H5002="","",IFERROR(INDEX(Reff1,MATCH('Buku Besar'!H5002,Akun1,0)),""))</f>
        <v/>
      </c>
      <c r="L5002" s="331" t="str">
        <f>IF(H5002="","",IFERROR(INDEX(Penerimaan1,MATCH('Buku Besar'!H5002,Akun1,0)),""))</f>
        <v/>
      </c>
      <c r="M5002" s="331" t="str">
        <f>IF(H5002="","",IFERROR(INDEX(Pengeluaran1,MATCH('Buku Besar'!H5002,Akun1,0)),""))</f>
        <v/>
      </c>
    </row>
    <row r="5003" spans="1:13" x14ac:dyDescent="0.25">
      <c r="A5003" s="91" t="str">
        <f t="shared" si="156"/>
        <v/>
      </c>
      <c r="B5003" s="330" t="str">
        <f>IF(A5003="","",IFERROR(INDEX(Tanggal,MATCH('Buku Besar'!A5003,Akun,0)),""))</f>
        <v/>
      </c>
      <c r="C5003" s="2" t="str">
        <f>IF(A5003="","",IFERROR(INDEX(Keterangan,MATCH('Buku Besar'!A5003,Akun,0)),""))</f>
        <v/>
      </c>
      <c r="D5003" s="2" t="str">
        <f>IF(A5003="","",IFERROR(INDEX(Reff,MATCH('Buku Besar'!A5003,Akun,0)),""))</f>
        <v/>
      </c>
      <c r="E5003" s="331" t="str">
        <f>IF(A5003="","",IFERROR(INDEX(Penerimaan,MATCH('Buku Besar'!A5003,Akun,0)),""))</f>
        <v/>
      </c>
      <c r="F5003" s="331" t="str">
        <f>IF(A5003="","",IFERROR(INDEX(Pengeluaran,MATCH('Buku Besar'!A5003,Akun,0)),""))</f>
        <v/>
      </c>
      <c r="H5003" s="91" t="str">
        <f t="shared" si="157"/>
        <v/>
      </c>
      <c r="I5003" s="330" t="str">
        <f>IF(H5003="","",IFERROR(INDEX(Tanggal1,MATCH('Buku Besar'!H5003,Akun1,0)),""))</f>
        <v/>
      </c>
      <c r="J5003" s="2" t="str">
        <f>IF(H5003="","",IFERROR(INDEX(Keterangan1,MATCH('Buku Besar'!H5003,Akun1,0)),""))</f>
        <v/>
      </c>
      <c r="K5003" s="2" t="str">
        <f>IF(H5003="","",IFERROR(INDEX(Reff1,MATCH('Buku Besar'!H5003,Akun1,0)),""))</f>
        <v/>
      </c>
      <c r="L5003" s="331" t="str">
        <f>IF(H5003="","",IFERROR(INDEX(Penerimaan1,MATCH('Buku Besar'!H5003,Akun1,0)),""))</f>
        <v/>
      </c>
      <c r="M5003" s="331" t="str">
        <f>IF(H5003="","",IFERROR(INDEX(Pengeluaran1,MATCH('Buku Besar'!H5003,Akun1,0)),""))</f>
        <v/>
      </c>
    </row>
    <row r="5004" spans="1:13" x14ac:dyDescent="0.25">
      <c r="A5004" s="91" t="str">
        <f t="shared" si="156"/>
        <v/>
      </c>
      <c r="B5004" s="330" t="str">
        <f>IF(A5004="","",IFERROR(INDEX(Tanggal,MATCH('Buku Besar'!A5004,Akun,0)),""))</f>
        <v/>
      </c>
      <c r="C5004" s="2" t="str">
        <f>IF(A5004="","",IFERROR(INDEX(Keterangan,MATCH('Buku Besar'!A5004,Akun,0)),""))</f>
        <v/>
      </c>
      <c r="D5004" s="2" t="str">
        <f>IF(A5004="","",IFERROR(INDEX(Reff,MATCH('Buku Besar'!A5004,Akun,0)),""))</f>
        <v/>
      </c>
      <c r="E5004" s="331" t="str">
        <f>IF(A5004="","",IFERROR(INDEX(Penerimaan,MATCH('Buku Besar'!A5004,Akun,0)),""))</f>
        <v/>
      </c>
      <c r="F5004" s="331" t="str">
        <f>IF(A5004="","",IFERROR(INDEX(Pengeluaran,MATCH('Buku Besar'!A5004,Akun,0)),""))</f>
        <v/>
      </c>
      <c r="H5004" s="91" t="str">
        <f t="shared" si="157"/>
        <v/>
      </c>
      <c r="I5004" s="330" t="str">
        <f>IF(H5004="","",IFERROR(INDEX(Tanggal1,MATCH('Buku Besar'!H5004,Akun1,0)),""))</f>
        <v/>
      </c>
      <c r="J5004" s="2" t="str">
        <f>IF(H5004="","",IFERROR(INDEX(Keterangan1,MATCH('Buku Besar'!H5004,Akun1,0)),""))</f>
        <v/>
      </c>
      <c r="K5004" s="2" t="str">
        <f>IF(H5004="","",IFERROR(INDEX(Reff1,MATCH('Buku Besar'!H5004,Akun1,0)),""))</f>
        <v/>
      </c>
      <c r="L5004" s="331" t="str">
        <f>IF(H5004="","",IFERROR(INDEX(Penerimaan1,MATCH('Buku Besar'!H5004,Akun1,0)),""))</f>
        <v/>
      </c>
      <c r="M5004" s="331" t="str">
        <f>IF(H5004="","",IFERROR(INDEX(Pengeluaran1,MATCH('Buku Besar'!H5004,Akun1,0)),""))</f>
        <v/>
      </c>
    </row>
    <row r="5005" spans="1:13" x14ac:dyDescent="0.25">
      <c r="A5005" s="91" t="str">
        <f t="shared" si="156"/>
        <v/>
      </c>
      <c r="B5005" s="330" t="str">
        <f>IF(A5005="","",IFERROR(INDEX(Tanggal,MATCH('Buku Besar'!A5005,Akun,0)),""))</f>
        <v/>
      </c>
      <c r="C5005" s="2" t="str">
        <f>IF(A5005="","",IFERROR(INDEX(Keterangan,MATCH('Buku Besar'!A5005,Akun,0)),""))</f>
        <v/>
      </c>
      <c r="D5005" s="2" t="str">
        <f>IF(A5005="","",IFERROR(INDEX(Reff,MATCH('Buku Besar'!A5005,Akun,0)),""))</f>
        <v/>
      </c>
      <c r="E5005" s="331" t="str">
        <f>IF(A5005="","",IFERROR(INDEX(Penerimaan,MATCH('Buku Besar'!A5005,Akun,0)),""))</f>
        <v/>
      </c>
      <c r="F5005" s="331" t="str">
        <f>IF(A5005="","",IFERROR(INDEX(Pengeluaran,MATCH('Buku Besar'!A5005,Akun,0)),""))</f>
        <v/>
      </c>
      <c r="H5005" s="91" t="str">
        <f t="shared" si="157"/>
        <v/>
      </c>
      <c r="I5005" s="330" t="str">
        <f>IF(H5005="","",IFERROR(INDEX(Tanggal1,MATCH('Buku Besar'!H5005,Akun1,0)),""))</f>
        <v/>
      </c>
      <c r="J5005" s="2" t="str">
        <f>IF(H5005="","",IFERROR(INDEX(Keterangan1,MATCH('Buku Besar'!H5005,Akun1,0)),""))</f>
        <v/>
      </c>
      <c r="K5005" s="2" t="str">
        <f>IF(H5005="","",IFERROR(INDEX(Reff1,MATCH('Buku Besar'!H5005,Akun1,0)),""))</f>
        <v/>
      </c>
      <c r="L5005" s="331" t="str">
        <f>IF(H5005="","",IFERROR(INDEX(Penerimaan1,MATCH('Buku Besar'!H5005,Akun1,0)),""))</f>
        <v/>
      </c>
      <c r="M5005" s="331" t="str">
        <f>IF(H5005="","",IFERROR(INDEX(Pengeluaran1,MATCH('Buku Besar'!H5005,Akun1,0)),""))</f>
        <v/>
      </c>
    </row>
    <row r="5006" spans="1:13" x14ac:dyDescent="0.25">
      <c r="A5006" s="91" t="str">
        <f t="shared" si="156"/>
        <v/>
      </c>
      <c r="B5006" s="330" t="str">
        <f>IF(A5006="","",IFERROR(INDEX(Tanggal,MATCH('Buku Besar'!A5006,Akun,0)),""))</f>
        <v/>
      </c>
      <c r="C5006" s="2" t="str">
        <f>IF(A5006="","",IFERROR(INDEX(Keterangan,MATCH('Buku Besar'!A5006,Akun,0)),""))</f>
        <v/>
      </c>
      <c r="D5006" s="2" t="str">
        <f>IF(A5006="","",IFERROR(INDEX(Reff,MATCH('Buku Besar'!A5006,Akun,0)),""))</f>
        <v/>
      </c>
      <c r="E5006" s="331" t="str">
        <f>IF(A5006="","",IFERROR(INDEX(Penerimaan,MATCH('Buku Besar'!A5006,Akun,0)),""))</f>
        <v/>
      </c>
      <c r="F5006" s="331" t="str">
        <f>IF(A5006="","",IFERROR(INDEX(Pengeluaran,MATCH('Buku Besar'!A5006,Akun,0)),""))</f>
        <v/>
      </c>
      <c r="H5006" s="91" t="str">
        <f t="shared" si="157"/>
        <v/>
      </c>
      <c r="I5006" s="330" t="str">
        <f>IF(H5006="","",IFERROR(INDEX(Tanggal1,MATCH('Buku Besar'!H5006,Akun1,0)),""))</f>
        <v/>
      </c>
      <c r="J5006" s="2" t="str">
        <f>IF(H5006="","",IFERROR(INDEX(Keterangan1,MATCH('Buku Besar'!H5006,Akun1,0)),""))</f>
        <v/>
      </c>
      <c r="K5006" s="2" t="str">
        <f>IF(H5006="","",IFERROR(INDEX(Reff1,MATCH('Buku Besar'!H5006,Akun1,0)),""))</f>
        <v/>
      </c>
      <c r="L5006" s="331" t="str">
        <f>IF(H5006="","",IFERROR(INDEX(Penerimaan1,MATCH('Buku Besar'!H5006,Akun1,0)),""))</f>
        <v/>
      </c>
      <c r="M5006" s="331" t="str">
        <f>IF(H5006="","",IFERROR(INDEX(Pengeluaran1,MATCH('Buku Besar'!H5006,Akun1,0)),""))</f>
        <v/>
      </c>
    </row>
    <row r="5007" spans="1:13" x14ac:dyDescent="0.25">
      <c r="A5007" s="91" t="str">
        <f t="shared" si="156"/>
        <v/>
      </c>
      <c r="B5007" s="330" t="str">
        <f>IF(A5007="","",IFERROR(INDEX(Tanggal,MATCH('Buku Besar'!A5007,Akun,0)),""))</f>
        <v/>
      </c>
      <c r="C5007" s="2" t="str">
        <f>IF(A5007="","",IFERROR(INDEX(Keterangan,MATCH('Buku Besar'!A5007,Akun,0)),""))</f>
        <v/>
      </c>
      <c r="D5007" s="2" t="str">
        <f>IF(A5007="","",IFERROR(INDEX(Reff,MATCH('Buku Besar'!A5007,Akun,0)),""))</f>
        <v/>
      </c>
      <c r="E5007" s="331" t="str">
        <f>IF(A5007="","",IFERROR(INDEX(Penerimaan,MATCH('Buku Besar'!A5007,Akun,0)),""))</f>
        <v/>
      </c>
      <c r="F5007" s="331" t="str">
        <f>IF(A5007="","",IFERROR(INDEX(Pengeluaran,MATCH('Buku Besar'!A5007,Akun,0)),""))</f>
        <v/>
      </c>
      <c r="H5007" s="91" t="str">
        <f t="shared" si="157"/>
        <v/>
      </c>
      <c r="I5007" s="330" t="str">
        <f>IF(H5007="","",IFERROR(INDEX(Tanggal1,MATCH('Buku Besar'!H5007,Akun1,0)),""))</f>
        <v/>
      </c>
      <c r="J5007" s="2" t="str">
        <f>IF(H5007="","",IFERROR(INDEX(Keterangan1,MATCH('Buku Besar'!H5007,Akun1,0)),""))</f>
        <v/>
      </c>
      <c r="K5007" s="2" t="str">
        <f>IF(H5007="","",IFERROR(INDEX(Reff1,MATCH('Buku Besar'!H5007,Akun1,0)),""))</f>
        <v/>
      </c>
      <c r="L5007" s="331" t="str">
        <f>IF(H5007="","",IFERROR(INDEX(Penerimaan1,MATCH('Buku Besar'!H5007,Akun1,0)),""))</f>
        <v/>
      </c>
      <c r="M5007" s="331" t="str">
        <f>IF(H5007="","",IFERROR(INDEX(Pengeluaran1,MATCH('Buku Besar'!H5007,Akun1,0)),""))</f>
        <v/>
      </c>
    </row>
    <row r="5008" spans="1:13" x14ac:dyDescent="0.25">
      <c r="A5008" s="91" t="str">
        <f t="shared" si="156"/>
        <v/>
      </c>
      <c r="B5008" s="330" t="str">
        <f>IF(A5008="","",IFERROR(INDEX(Tanggal,MATCH('Buku Besar'!A5008,Akun,0)),""))</f>
        <v/>
      </c>
      <c r="C5008" s="2" t="str">
        <f>IF(A5008="","",IFERROR(INDEX(Keterangan,MATCH('Buku Besar'!A5008,Akun,0)),""))</f>
        <v/>
      </c>
      <c r="D5008" s="2" t="str">
        <f>IF(A5008="","",IFERROR(INDEX(Reff,MATCH('Buku Besar'!A5008,Akun,0)),""))</f>
        <v/>
      </c>
      <c r="E5008" s="331" t="str">
        <f>IF(A5008="","",IFERROR(INDEX(Penerimaan,MATCH('Buku Besar'!A5008,Akun,0)),""))</f>
        <v/>
      </c>
      <c r="F5008" s="331" t="str">
        <f>IF(A5008="","",IFERROR(INDEX(Pengeluaran,MATCH('Buku Besar'!A5008,Akun,0)),""))</f>
        <v/>
      </c>
      <c r="H5008" s="91" t="str">
        <f t="shared" si="157"/>
        <v/>
      </c>
      <c r="I5008" s="330" t="str">
        <f>IF(H5008="","",IFERROR(INDEX(Tanggal1,MATCH('Buku Besar'!H5008,Akun1,0)),""))</f>
        <v/>
      </c>
      <c r="J5008" s="2" t="str">
        <f>IF(H5008="","",IFERROR(INDEX(Keterangan1,MATCH('Buku Besar'!H5008,Akun1,0)),""))</f>
        <v/>
      </c>
      <c r="K5008" s="2" t="str">
        <f>IF(H5008="","",IFERROR(INDEX(Reff1,MATCH('Buku Besar'!H5008,Akun1,0)),""))</f>
        <v/>
      </c>
      <c r="L5008" s="331" t="str">
        <f>IF(H5008="","",IFERROR(INDEX(Penerimaan1,MATCH('Buku Besar'!H5008,Akun1,0)),""))</f>
        <v/>
      </c>
      <c r="M5008" s="331" t="str">
        <f>IF(H5008="","",IFERROR(INDEX(Pengeluaran1,MATCH('Buku Besar'!H5008,Akun1,0)),""))</f>
        <v/>
      </c>
    </row>
    <row r="5009" spans="1:13" x14ac:dyDescent="0.25">
      <c r="A5009" s="91" t="str">
        <f t="shared" si="156"/>
        <v/>
      </c>
      <c r="B5009" s="330" t="str">
        <f>IF(A5009="","",IFERROR(INDEX(Tanggal,MATCH('Buku Besar'!A5009,Akun,0)),""))</f>
        <v/>
      </c>
      <c r="C5009" s="2" t="str">
        <f>IF(A5009="","",IFERROR(INDEX(Keterangan,MATCH('Buku Besar'!A5009,Akun,0)),""))</f>
        <v/>
      </c>
      <c r="D5009" s="2" t="str">
        <f>IF(A5009="","",IFERROR(INDEX(Reff,MATCH('Buku Besar'!A5009,Akun,0)),""))</f>
        <v/>
      </c>
      <c r="E5009" s="331" t="str">
        <f>IF(A5009="","",IFERROR(INDEX(Penerimaan,MATCH('Buku Besar'!A5009,Akun,0)),""))</f>
        <v/>
      </c>
      <c r="F5009" s="331" t="str">
        <f>IF(A5009="","",IFERROR(INDEX(Pengeluaran,MATCH('Buku Besar'!A5009,Akun,0)),""))</f>
        <v/>
      </c>
      <c r="H5009" s="91" t="str">
        <f t="shared" si="157"/>
        <v/>
      </c>
      <c r="I5009" s="330" t="str">
        <f>IF(H5009="","",IFERROR(INDEX(Tanggal1,MATCH('Buku Besar'!H5009,Akun1,0)),""))</f>
        <v/>
      </c>
      <c r="J5009" s="2" t="str">
        <f>IF(H5009="","",IFERROR(INDEX(Keterangan1,MATCH('Buku Besar'!H5009,Akun1,0)),""))</f>
        <v/>
      </c>
      <c r="K5009" s="2" t="str">
        <f>IF(H5009="","",IFERROR(INDEX(Reff1,MATCH('Buku Besar'!H5009,Akun1,0)),""))</f>
        <v/>
      </c>
      <c r="L5009" s="331" t="str">
        <f>IF(H5009="","",IFERROR(INDEX(Penerimaan1,MATCH('Buku Besar'!H5009,Akun1,0)),""))</f>
        <v/>
      </c>
      <c r="M5009" s="331" t="str">
        <f>IF(H5009="","",IFERROR(INDEX(Pengeluaran1,MATCH('Buku Besar'!H5009,Akun1,0)),""))</f>
        <v/>
      </c>
    </row>
    <row r="5010" spans="1:13" x14ac:dyDescent="0.25">
      <c r="A5010" s="91" t="str">
        <f t="shared" si="156"/>
        <v/>
      </c>
      <c r="B5010" s="330" t="str">
        <f>IF(A5010="","",IFERROR(INDEX(Tanggal,MATCH('Buku Besar'!A5010,Akun,0)),""))</f>
        <v/>
      </c>
      <c r="C5010" s="2" t="str">
        <f>IF(A5010="","",IFERROR(INDEX(Keterangan,MATCH('Buku Besar'!A5010,Akun,0)),""))</f>
        <v/>
      </c>
      <c r="D5010" s="2" t="str">
        <f>IF(A5010="","",IFERROR(INDEX(Reff,MATCH('Buku Besar'!A5010,Akun,0)),""))</f>
        <v/>
      </c>
      <c r="E5010" s="331" t="str">
        <f>IF(A5010="","",IFERROR(INDEX(Penerimaan,MATCH('Buku Besar'!A5010,Akun,0)),""))</f>
        <v/>
      </c>
      <c r="F5010" s="331" t="str">
        <f>IF(A5010="","",IFERROR(INDEX(Pengeluaran,MATCH('Buku Besar'!A5010,Akun,0)),""))</f>
        <v/>
      </c>
      <c r="H5010" s="91" t="str">
        <f t="shared" si="157"/>
        <v/>
      </c>
      <c r="I5010" s="330" t="str">
        <f>IF(H5010="","",IFERROR(INDEX(Tanggal1,MATCH('Buku Besar'!H5010,Akun1,0)),""))</f>
        <v/>
      </c>
      <c r="J5010" s="2" t="str">
        <f>IF(H5010="","",IFERROR(INDEX(Keterangan1,MATCH('Buku Besar'!H5010,Akun1,0)),""))</f>
        <v/>
      </c>
      <c r="K5010" s="2" t="str">
        <f>IF(H5010="","",IFERROR(INDEX(Reff1,MATCH('Buku Besar'!H5010,Akun1,0)),""))</f>
        <v/>
      </c>
      <c r="L5010" s="331" t="str">
        <f>IF(H5010="","",IFERROR(INDEX(Penerimaan1,MATCH('Buku Besar'!H5010,Akun1,0)),""))</f>
        <v/>
      </c>
      <c r="M5010" s="331" t="str">
        <f>IF(H5010="","",IFERROR(INDEX(Pengeluaran1,MATCH('Buku Besar'!H5010,Akun1,0)),""))</f>
        <v/>
      </c>
    </row>
    <row r="5011" spans="1:13" x14ac:dyDescent="0.25">
      <c r="A5011" s="91" t="str">
        <f t="shared" si="156"/>
        <v/>
      </c>
      <c r="B5011" s="330" t="str">
        <f>IF(A5011="","",IFERROR(INDEX(Tanggal,MATCH('Buku Besar'!A5011,Akun,0)),""))</f>
        <v/>
      </c>
      <c r="C5011" s="2" t="str">
        <f>IF(A5011="","",IFERROR(INDEX(Keterangan,MATCH('Buku Besar'!A5011,Akun,0)),""))</f>
        <v/>
      </c>
      <c r="D5011" s="2" t="str">
        <f>IF(A5011="","",IFERROR(INDEX(Reff,MATCH('Buku Besar'!A5011,Akun,0)),""))</f>
        <v/>
      </c>
      <c r="E5011" s="331" t="str">
        <f>IF(A5011="","",IFERROR(INDEX(Penerimaan,MATCH('Buku Besar'!A5011,Akun,0)),""))</f>
        <v/>
      </c>
      <c r="F5011" s="331" t="str">
        <f>IF(A5011="","",IFERROR(INDEX(Pengeluaran,MATCH('Buku Besar'!A5011,Akun,0)),""))</f>
        <v/>
      </c>
      <c r="H5011" s="91" t="str">
        <f t="shared" si="157"/>
        <v/>
      </c>
      <c r="I5011" s="330" t="str">
        <f>IF(H5011="","",IFERROR(INDEX(Tanggal1,MATCH('Buku Besar'!H5011,Akun1,0)),""))</f>
        <v/>
      </c>
      <c r="J5011" s="2" t="str">
        <f>IF(H5011="","",IFERROR(INDEX(Keterangan1,MATCH('Buku Besar'!H5011,Akun1,0)),""))</f>
        <v/>
      </c>
      <c r="K5011" s="2" t="str">
        <f>IF(H5011="","",IFERROR(INDEX(Reff1,MATCH('Buku Besar'!H5011,Akun1,0)),""))</f>
        <v/>
      </c>
      <c r="L5011" s="331" t="str">
        <f>IF(H5011="","",IFERROR(INDEX(Penerimaan1,MATCH('Buku Besar'!H5011,Akun1,0)),""))</f>
        <v/>
      </c>
      <c r="M5011" s="331" t="str">
        <f>IF(H5011="","",IFERROR(INDEX(Pengeluaran1,MATCH('Buku Besar'!H5011,Akun1,0)),""))</f>
        <v/>
      </c>
    </row>
    <row r="5012" spans="1:13" x14ac:dyDescent="0.25">
      <c r="A5012" s="91" t="str">
        <f t="shared" si="156"/>
        <v/>
      </c>
      <c r="B5012" s="330" t="str">
        <f>IF(A5012="","",IFERROR(INDEX(Tanggal,MATCH('Buku Besar'!A5012,Akun,0)),""))</f>
        <v/>
      </c>
      <c r="C5012" s="2" t="str">
        <f>IF(A5012="","",IFERROR(INDEX(Keterangan,MATCH('Buku Besar'!A5012,Akun,0)),""))</f>
        <v/>
      </c>
      <c r="D5012" s="2" t="str">
        <f>IF(A5012="","",IFERROR(INDEX(Reff,MATCH('Buku Besar'!A5012,Akun,0)),""))</f>
        <v/>
      </c>
      <c r="E5012" s="331" t="str">
        <f>IF(A5012="","",IFERROR(INDEX(Penerimaan,MATCH('Buku Besar'!A5012,Akun,0)),""))</f>
        <v/>
      </c>
      <c r="F5012" s="331" t="str">
        <f>IF(A5012="","",IFERROR(INDEX(Pengeluaran,MATCH('Buku Besar'!A5012,Akun,0)),""))</f>
        <v/>
      </c>
      <c r="H5012" s="91" t="str">
        <f t="shared" si="157"/>
        <v/>
      </c>
      <c r="I5012" s="330" t="str">
        <f>IF(H5012="","",IFERROR(INDEX(Tanggal1,MATCH('Buku Besar'!H5012,Akun1,0)),""))</f>
        <v/>
      </c>
      <c r="J5012" s="2" t="str">
        <f>IF(H5012="","",IFERROR(INDEX(Keterangan1,MATCH('Buku Besar'!H5012,Akun1,0)),""))</f>
        <v/>
      </c>
      <c r="K5012" s="2" t="str">
        <f>IF(H5012="","",IFERROR(INDEX(Reff1,MATCH('Buku Besar'!H5012,Akun1,0)),""))</f>
        <v/>
      </c>
      <c r="L5012" s="331" t="str">
        <f>IF(H5012="","",IFERROR(INDEX(Penerimaan1,MATCH('Buku Besar'!H5012,Akun1,0)),""))</f>
        <v/>
      </c>
      <c r="M5012" s="331" t="str">
        <f>IF(H5012="","",IFERROR(INDEX(Pengeluaran1,MATCH('Buku Besar'!H5012,Akun1,0)),""))</f>
        <v/>
      </c>
    </row>
    <row r="5013" spans="1:13" x14ac:dyDescent="0.25">
      <c r="A5013" s="91" t="str">
        <f t="shared" si="156"/>
        <v/>
      </c>
      <c r="B5013" s="330" t="str">
        <f>IF(A5013="","",IFERROR(INDEX(Tanggal,MATCH('Buku Besar'!A5013,Akun,0)),""))</f>
        <v/>
      </c>
      <c r="C5013" s="2" t="str">
        <f>IF(A5013="","",IFERROR(INDEX(Keterangan,MATCH('Buku Besar'!A5013,Akun,0)),""))</f>
        <v/>
      </c>
      <c r="D5013" s="2" t="str">
        <f>IF(A5013="","",IFERROR(INDEX(Reff,MATCH('Buku Besar'!A5013,Akun,0)),""))</f>
        <v/>
      </c>
      <c r="E5013" s="331" t="str">
        <f>IF(A5013="","",IFERROR(INDEX(Penerimaan,MATCH('Buku Besar'!A5013,Akun,0)),""))</f>
        <v/>
      </c>
      <c r="F5013" s="331" t="str">
        <f>IF(A5013="","",IFERROR(INDEX(Pengeluaran,MATCH('Buku Besar'!A5013,Akun,0)),""))</f>
        <v/>
      </c>
      <c r="H5013" s="91" t="str">
        <f t="shared" si="157"/>
        <v/>
      </c>
      <c r="I5013" s="330" t="str">
        <f>IF(H5013="","",IFERROR(INDEX(Tanggal1,MATCH('Buku Besar'!H5013,Akun1,0)),""))</f>
        <v/>
      </c>
      <c r="J5013" s="2" t="str">
        <f>IF(H5013="","",IFERROR(INDEX(Keterangan1,MATCH('Buku Besar'!H5013,Akun1,0)),""))</f>
        <v/>
      </c>
      <c r="K5013" s="2" t="str">
        <f>IF(H5013="","",IFERROR(INDEX(Reff1,MATCH('Buku Besar'!H5013,Akun1,0)),""))</f>
        <v/>
      </c>
      <c r="L5013" s="331" t="str">
        <f>IF(H5013="","",IFERROR(INDEX(Penerimaan1,MATCH('Buku Besar'!H5013,Akun1,0)),""))</f>
        <v/>
      </c>
      <c r="M5013" s="331" t="str">
        <f>IF(H5013="","",IFERROR(INDEX(Pengeluaran1,MATCH('Buku Besar'!H5013,Akun1,0)),""))</f>
        <v/>
      </c>
    </row>
    <row r="5014" spans="1:13" x14ac:dyDescent="0.25">
      <c r="A5014" s="91" t="str">
        <f t="shared" si="156"/>
        <v/>
      </c>
      <c r="B5014" s="330" t="str">
        <f>IF(A5014="","",IFERROR(INDEX(Tanggal,MATCH('Buku Besar'!A5014,Akun,0)),""))</f>
        <v/>
      </c>
      <c r="C5014" s="2" t="str">
        <f>IF(A5014="","",IFERROR(INDEX(Keterangan,MATCH('Buku Besar'!A5014,Akun,0)),""))</f>
        <v/>
      </c>
      <c r="D5014" s="2" t="str">
        <f>IF(A5014="","",IFERROR(INDEX(Reff,MATCH('Buku Besar'!A5014,Akun,0)),""))</f>
        <v/>
      </c>
      <c r="E5014" s="331" t="str">
        <f>IF(A5014="","",IFERROR(INDEX(Penerimaan,MATCH('Buku Besar'!A5014,Akun,0)),""))</f>
        <v/>
      </c>
      <c r="F5014" s="331" t="str">
        <f>IF(A5014="","",IFERROR(INDEX(Pengeluaran,MATCH('Buku Besar'!A5014,Akun,0)),""))</f>
        <v/>
      </c>
      <c r="H5014" s="91" t="str">
        <f t="shared" si="157"/>
        <v/>
      </c>
      <c r="I5014" s="330" t="str">
        <f>IF(H5014="","",IFERROR(INDEX(Tanggal1,MATCH('Buku Besar'!H5014,Akun1,0)),""))</f>
        <v/>
      </c>
      <c r="J5014" s="2" t="str">
        <f>IF(H5014="","",IFERROR(INDEX(Keterangan1,MATCH('Buku Besar'!H5014,Akun1,0)),""))</f>
        <v/>
      </c>
      <c r="K5014" s="2" t="str">
        <f>IF(H5014="","",IFERROR(INDEX(Reff1,MATCH('Buku Besar'!H5014,Akun1,0)),""))</f>
        <v/>
      </c>
      <c r="L5014" s="331" t="str">
        <f>IF(H5014="","",IFERROR(INDEX(Penerimaan1,MATCH('Buku Besar'!H5014,Akun1,0)),""))</f>
        <v/>
      </c>
      <c r="M5014" s="331" t="str">
        <f>IF(H5014="","",IFERROR(INDEX(Pengeluaran1,MATCH('Buku Besar'!H5014,Akun1,0)),""))</f>
        <v/>
      </c>
    </row>
    <row r="5015" spans="1:13" x14ac:dyDescent="0.25">
      <c r="A5015" s="91" t="str">
        <f t="shared" si="156"/>
        <v/>
      </c>
      <c r="B5015" s="330" t="str">
        <f>IF(A5015="","",IFERROR(INDEX(Tanggal,MATCH('Buku Besar'!A5015,Akun,0)),""))</f>
        <v/>
      </c>
      <c r="C5015" s="2" t="str">
        <f>IF(A5015="","",IFERROR(INDEX(Keterangan,MATCH('Buku Besar'!A5015,Akun,0)),""))</f>
        <v/>
      </c>
      <c r="D5015" s="2" t="str">
        <f>IF(A5015="","",IFERROR(INDEX(Reff,MATCH('Buku Besar'!A5015,Akun,0)),""))</f>
        <v/>
      </c>
      <c r="E5015" s="331" t="str">
        <f>IF(A5015="","",IFERROR(INDEX(Penerimaan,MATCH('Buku Besar'!A5015,Akun,0)),""))</f>
        <v/>
      </c>
      <c r="F5015" s="331" t="str">
        <f>IF(A5015="","",IFERROR(INDEX(Pengeluaran,MATCH('Buku Besar'!A5015,Akun,0)),""))</f>
        <v/>
      </c>
      <c r="H5015" s="91" t="str">
        <f t="shared" si="157"/>
        <v/>
      </c>
      <c r="I5015" s="330" t="str">
        <f>IF(H5015="","",IFERROR(INDEX(Tanggal1,MATCH('Buku Besar'!H5015,Akun1,0)),""))</f>
        <v/>
      </c>
      <c r="J5015" s="2" t="str">
        <f>IF(H5015="","",IFERROR(INDEX(Keterangan1,MATCH('Buku Besar'!H5015,Akun1,0)),""))</f>
        <v/>
      </c>
      <c r="K5015" s="2" t="str">
        <f>IF(H5015="","",IFERROR(INDEX(Reff1,MATCH('Buku Besar'!H5015,Akun1,0)),""))</f>
        <v/>
      </c>
      <c r="L5015" s="331" t="str">
        <f>IF(H5015="","",IFERROR(INDEX(Penerimaan1,MATCH('Buku Besar'!H5015,Akun1,0)),""))</f>
        <v/>
      </c>
      <c r="M5015" s="331" t="str">
        <f>IF(H5015="","",IFERROR(INDEX(Pengeluaran1,MATCH('Buku Besar'!H5015,Akun1,0)),""))</f>
        <v/>
      </c>
    </row>
    <row r="5016" spans="1:13" x14ac:dyDescent="0.25">
      <c r="A5016" s="91" t="str">
        <f t="shared" si="156"/>
        <v/>
      </c>
      <c r="B5016" s="330" t="str">
        <f>IF(A5016="","",IFERROR(INDEX(Tanggal,MATCH('Buku Besar'!A5016,Akun,0)),""))</f>
        <v/>
      </c>
      <c r="C5016" s="2" t="str">
        <f>IF(A5016="","",IFERROR(INDEX(Keterangan,MATCH('Buku Besar'!A5016,Akun,0)),""))</f>
        <v/>
      </c>
      <c r="D5016" s="2" t="str">
        <f>IF(A5016="","",IFERROR(INDEX(Reff,MATCH('Buku Besar'!A5016,Akun,0)),""))</f>
        <v/>
      </c>
      <c r="E5016" s="331" t="str">
        <f>IF(A5016="","",IFERROR(INDEX(Penerimaan,MATCH('Buku Besar'!A5016,Akun,0)),""))</f>
        <v/>
      </c>
      <c r="F5016" s="331" t="str">
        <f>IF(A5016="","",IFERROR(INDEX(Pengeluaran,MATCH('Buku Besar'!A5016,Akun,0)),""))</f>
        <v/>
      </c>
      <c r="H5016" s="91" t="str">
        <f t="shared" si="157"/>
        <v/>
      </c>
      <c r="I5016" s="330" t="str">
        <f>IF(H5016="","",IFERROR(INDEX(Tanggal1,MATCH('Buku Besar'!H5016,Akun1,0)),""))</f>
        <v/>
      </c>
      <c r="J5016" s="2" t="str">
        <f>IF(H5016="","",IFERROR(INDEX(Keterangan1,MATCH('Buku Besar'!H5016,Akun1,0)),""))</f>
        <v/>
      </c>
      <c r="K5016" s="2" t="str">
        <f>IF(H5016="","",IFERROR(INDEX(Reff1,MATCH('Buku Besar'!H5016,Akun1,0)),""))</f>
        <v/>
      </c>
      <c r="L5016" s="331" t="str">
        <f>IF(H5016="","",IFERROR(INDEX(Penerimaan1,MATCH('Buku Besar'!H5016,Akun1,0)),""))</f>
        <v/>
      </c>
      <c r="M5016" s="331" t="str">
        <f>IF(H5016="","",IFERROR(INDEX(Pengeluaran1,MATCH('Buku Besar'!H5016,Akun1,0)),""))</f>
        <v/>
      </c>
    </row>
    <row r="5017" spans="1:13" x14ac:dyDescent="0.25">
      <c r="A5017" s="91" t="str">
        <f t="shared" si="156"/>
        <v/>
      </c>
      <c r="B5017" s="330" t="str">
        <f>IF(A5017="","",IFERROR(INDEX(Tanggal,MATCH('Buku Besar'!A5017,Akun,0)),""))</f>
        <v/>
      </c>
      <c r="C5017" s="2" t="str">
        <f>IF(A5017="","",IFERROR(INDEX(Keterangan,MATCH('Buku Besar'!A5017,Akun,0)),""))</f>
        <v/>
      </c>
      <c r="D5017" s="2" t="str">
        <f>IF(A5017="","",IFERROR(INDEX(Reff,MATCH('Buku Besar'!A5017,Akun,0)),""))</f>
        <v/>
      </c>
      <c r="E5017" s="331" t="str">
        <f>IF(A5017="","",IFERROR(INDEX(Penerimaan,MATCH('Buku Besar'!A5017,Akun,0)),""))</f>
        <v/>
      </c>
      <c r="F5017" s="331" t="str">
        <f>IF(A5017="","",IFERROR(INDEX(Pengeluaran,MATCH('Buku Besar'!A5017,Akun,0)),""))</f>
        <v/>
      </c>
      <c r="H5017" s="91" t="str">
        <f t="shared" si="157"/>
        <v/>
      </c>
      <c r="I5017" s="330" t="str">
        <f>IF(H5017="","",IFERROR(INDEX(Tanggal1,MATCH('Buku Besar'!H5017,Akun1,0)),""))</f>
        <v/>
      </c>
      <c r="J5017" s="2" t="str">
        <f>IF(H5017="","",IFERROR(INDEX(Keterangan1,MATCH('Buku Besar'!H5017,Akun1,0)),""))</f>
        <v/>
      </c>
      <c r="K5017" s="2" t="str">
        <f>IF(H5017="","",IFERROR(INDEX(Reff1,MATCH('Buku Besar'!H5017,Akun1,0)),""))</f>
        <v/>
      </c>
      <c r="L5017" s="331" t="str">
        <f>IF(H5017="","",IFERROR(INDEX(Penerimaan1,MATCH('Buku Besar'!H5017,Akun1,0)),""))</f>
        <v/>
      </c>
      <c r="M5017" s="331" t="str">
        <f>IF(H5017="","",IFERROR(INDEX(Pengeluaran1,MATCH('Buku Besar'!H5017,Akun1,0)),""))</f>
        <v/>
      </c>
    </row>
    <row r="5018" spans="1:13" x14ac:dyDescent="0.25">
      <c r="A5018" s="91" t="str">
        <f t="shared" si="156"/>
        <v/>
      </c>
      <c r="B5018" s="330" t="str">
        <f>IF(A5018="","",IFERROR(INDEX(Tanggal,MATCH('Buku Besar'!A5018,Akun,0)),""))</f>
        <v/>
      </c>
      <c r="C5018" s="2" t="str">
        <f>IF(A5018="","",IFERROR(INDEX(Keterangan,MATCH('Buku Besar'!A5018,Akun,0)),""))</f>
        <v/>
      </c>
      <c r="D5018" s="2" t="str">
        <f>IF(A5018="","",IFERROR(INDEX(Reff,MATCH('Buku Besar'!A5018,Akun,0)),""))</f>
        <v/>
      </c>
      <c r="E5018" s="331" t="str">
        <f>IF(A5018="","",IFERROR(INDEX(Penerimaan,MATCH('Buku Besar'!A5018,Akun,0)),""))</f>
        <v/>
      </c>
      <c r="F5018" s="331" t="str">
        <f>IF(A5018="","",IFERROR(INDEX(Pengeluaran,MATCH('Buku Besar'!A5018,Akun,0)),""))</f>
        <v/>
      </c>
      <c r="H5018" s="91" t="str">
        <f t="shared" si="157"/>
        <v/>
      </c>
      <c r="I5018" s="330" t="str">
        <f>IF(H5018="","",IFERROR(INDEX(Tanggal1,MATCH('Buku Besar'!H5018,Akun1,0)),""))</f>
        <v/>
      </c>
      <c r="J5018" s="2" t="str">
        <f>IF(H5018="","",IFERROR(INDEX(Keterangan1,MATCH('Buku Besar'!H5018,Akun1,0)),""))</f>
        <v/>
      </c>
      <c r="K5018" s="2" t="str">
        <f>IF(H5018="","",IFERROR(INDEX(Reff1,MATCH('Buku Besar'!H5018,Akun1,0)),""))</f>
        <v/>
      </c>
      <c r="L5018" s="331" t="str">
        <f>IF(H5018="","",IFERROR(INDEX(Penerimaan1,MATCH('Buku Besar'!H5018,Akun1,0)),""))</f>
        <v/>
      </c>
      <c r="M5018" s="331" t="str">
        <f>IF(H5018="","",IFERROR(INDEX(Pengeluaran1,MATCH('Buku Besar'!H5018,Akun1,0)),""))</f>
        <v/>
      </c>
    </row>
    <row r="5019" spans="1:13" x14ac:dyDescent="0.25">
      <c r="A5019" s="91" t="str">
        <f t="shared" si="156"/>
        <v/>
      </c>
      <c r="B5019" s="330" t="str">
        <f>IF(A5019="","",IFERROR(INDEX(Tanggal,MATCH('Buku Besar'!A5019,Akun,0)),""))</f>
        <v/>
      </c>
      <c r="C5019" s="2" t="str">
        <f>IF(A5019="","",IFERROR(INDEX(Keterangan,MATCH('Buku Besar'!A5019,Akun,0)),""))</f>
        <v/>
      </c>
      <c r="D5019" s="2" t="str">
        <f>IF(A5019="","",IFERROR(INDEX(Reff,MATCH('Buku Besar'!A5019,Akun,0)),""))</f>
        <v/>
      </c>
      <c r="E5019" s="331" t="str">
        <f>IF(A5019="","",IFERROR(INDEX(Penerimaan,MATCH('Buku Besar'!A5019,Akun,0)),""))</f>
        <v/>
      </c>
      <c r="F5019" s="331" t="str">
        <f>IF(A5019="","",IFERROR(INDEX(Pengeluaran,MATCH('Buku Besar'!A5019,Akun,0)),""))</f>
        <v/>
      </c>
      <c r="H5019" s="91" t="str">
        <f t="shared" si="157"/>
        <v/>
      </c>
      <c r="I5019" s="330" t="str">
        <f>IF(H5019="","",IFERROR(INDEX(Tanggal1,MATCH('Buku Besar'!H5019,Akun1,0)),""))</f>
        <v/>
      </c>
      <c r="J5019" s="2" t="str">
        <f>IF(H5019="","",IFERROR(INDEX(Keterangan1,MATCH('Buku Besar'!H5019,Akun1,0)),""))</f>
        <v/>
      </c>
      <c r="K5019" s="2" t="str">
        <f>IF(H5019="","",IFERROR(INDEX(Reff1,MATCH('Buku Besar'!H5019,Akun1,0)),""))</f>
        <v/>
      </c>
      <c r="L5019" s="331" t="str">
        <f>IF(H5019="","",IFERROR(INDEX(Penerimaan1,MATCH('Buku Besar'!H5019,Akun1,0)),""))</f>
        <v/>
      </c>
      <c r="M5019" s="331" t="str">
        <f>IF(H5019="","",IFERROR(INDEX(Pengeluaran1,MATCH('Buku Besar'!H5019,Akun1,0)),""))</f>
        <v/>
      </c>
    </row>
    <row r="5020" spans="1:13" x14ac:dyDescent="0.25">
      <c r="A5020" s="91" t="str">
        <f t="shared" si="156"/>
        <v/>
      </c>
      <c r="B5020" s="330" t="str">
        <f>IF(A5020="","",IFERROR(INDEX(Tanggal,MATCH('Buku Besar'!A5020,Akun,0)),""))</f>
        <v/>
      </c>
      <c r="C5020" s="2" t="str">
        <f>IF(A5020="","",IFERROR(INDEX(Keterangan,MATCH('Buku Besar'!A5020,Akun,0)),""))</f>
        <v/>
      </c>
      <c r="D5020" s="2" t="str">
        <f>IF(A5020="","",IFERROR(INDEX(Reff,MATCH('Buku Besar'!A5020,Akun,0)),""))</f>
        <v/>
      </c>
      <c r="E5020" s="331" t="str">
        <f>IF(A5020="","",IFERROR(INDEX(Penerimaan,MATCH('Buku Besar'!A5020,Akun,0)),""))</f>
        <v/>
      </c>
      <c r="F5020" s="331" t="str">
        <f>IF(A5020="","",IFERROR(INDEX(Pengeluaran,MATCH('Buku Besar'!A5020,Akun,0)),""))</f>
        <v/>
      </c>
      <c r="H5020" s="91" t="str">
        <f t="shared" si="157"/>
        <v/>
      </c>
      <c r="I5020" s="330" t="str">
        <f>IF(H5020="","",IFERROR(INDEX(Tanggal1,MATCH('Buku Besar'!H5020,Akun1,0)),""))</f>
        <v/>
      </c>
      <c r="J5020" s="2" t="str">
        <f>IF(H5020="","",IFERROR(INDEX(Keterangan1,MATCH('Buku Besar'!H5020,Akun1,0)),""))</f>
        <v/>
      </c>
      <c r="K5020" s="2" t="str">
        <f>IF(H5020="","",IFERROR(INDEX(Reff1,MATCH('Buku Besar'!H5020,Akun1,0)),""))</f>
        <v/>
      </c>
      <c r="L5020" s="331" t="str">
        <f>IF(H5020="","",IFERROR(INDEX(Penerimaan1,MATCH('Buku Besar'!H5020,Akun1,0)),""))</f>
        <v/>
      </c>
      <c r="M5020" s="331" t="str">
        <f>IF(H5020="","",IFERROR(INDEX(Pengeluaran1,MATCH('Buku Besar'!H5020,Akun1,0)),""))</f>
        <v/>
      </c>
    </row>
    <row r="5021" spans="1:13" x14ac:dyDescent="0.25">
      <c r="A5021" s="91" t="str">
        <f t="shared" si="156"/>
        <v/>
      </c>
      <c r="B5021" s="330" t="str">
        <f>IF(A5021="","",IFERROR(INDEX(Tanggal,MATCH('Buku Besar'!A5021,Akun,0)),""))</f>
        <v/>
      </c>
      <c r="C5021" s="2" t="str">
        <f>IF(A5021="","",IFERROR(INDEX(Keterangan,MATCH('Buku Besar'!A5021,Akun,0)),""))</f>
        <v/>
      </c>
      <c r="D5021" s="2" t="str">
        <f>IF(A5021="","",IFERROR(INDEX(Reff,MATCH('Buku Besar'!A5021,Akun,0)),""))</f>
        <v/>
      </c>
      <c r="E5021" s="331" t="str">
        <f>IF(A5021="","",IFERROR(INDEX(Penerimaan,MATCH('Buku Besar'!A5021,Akun,0)),""))</f>
        <v/>
      </c>
      <c r="F5021" s="331" t="str">
        <f>IF(A5021="","",IFERROR(INDEX(Pengeluaran,MATCH('Buku Besar'!A5021,Akun,0)),""))</f>
        <v/>
      </c>
      <c r="H5021" s="91" t="str">
        <f t="shared" si="157"/>
        <v/>
      </c>
      <c r="I5021" s="330" t="str">
        <f>IF(H5021="","",IFERROR(INDEX(Tanggal1,MATCH('Buku Besar'!H5021,Akun1,0)),""))</f>
        <v/>
      </c>
      <c r="J5021" s="2" t="str">
        <f>IF(H5021="","",IFERROR(INDEX(Keterangan1,MATCH('Buku Besar'!H5021,Akun1,0)),""))</f>
        <v/>
      </c>
      <c r="K5021" s="2" t="str">
        <f>IF(H5021="","",IFERROR(INDEX(Reff1,MATCH('Buku Besar'!H5021,Akun1,0)),""))</f>
        <v/>
      </c>
      <c r="L5021" s="331" t="str">
        <f>IF(H5021="","",IFERROR(INDEX(Penerimaan1,MATCH('Buku Besar'!H5021,Akun1,0)),""))</f>
        <v/>
      </c>
      <c r="M5021" s="331" t="str">
        <f>IF(H5021="","",IFERROR(INDEX(Pengeluaran1,MATCH('Buku Besar'!H5021,Akun1,0)),""))</f>
        <v/>
      </c>
    </row>
    <row r="5022" spans="1:13" x14ac:dyDescent="0.25">
      <c r="A5022" s="91" t="str">
        <f t="shared" si="156"/>
        <v/>
      </c>
      <c r="B5022" s="330" t="str">
        <f>IF(A5022="","",IFERROR(INDEX(Tanggal,MATCH('Buku Besar'!A5022,Akun,0)),""))</f>
        <v/>
      </c>
      <c r="C5022" s="2" t="str">
        <f>IF(A5022="","",IFERROR(INDEX(Keterangan,MATCH('Buku Besar'!A5022,Akun,0)),""))</f>
        <v/>
      </c>
      <c r="D5022" s="2" t="str">
        <f>IF(A5022="","",IFERROR(INDEX(Reff,MATCH('Buku Besar'!A5022,Akun,0)),""))</f>
        <v/>
      </c>
      <c r="E5022" s="331" t="str">
        <f>IF(A5022="","",IFERROR(INDEX(Penerimaan,MATCH('Buku Besar'!A5022,Akun,0)),""))</f>
        <v/>
      </c>
      <c r="F5022" s="331" t="str">
        <f>IF(A5022="","",IFERROR(INDEX(Pengeluaran,MATCH('Buku Besar'!A5022,Akun,0)),""))</f>
        <v/>
      </c>
      <c r="H5022" s="91" t="str">
        <f t="shared" si="157"/>
        <v/>
      </c>
      <c r="I5022" s="330" t="str">
        <f>IF(H5022="","",IFERROR(INDEX(Tanggal1,MATCH('Buku Besar'!H5022,Akun1,0)),""))</f>
        <v/>
      </c>
      <c r="J5022" s="2" t="str">
        <f>IF(H5022="","",IFERROR(INDEX(Keterangan1,MATCH('Buku Besar'!H5022,Akun1,0)),""))</f>
        <v/>
      </c>
      <c r="K5022" s="2" t="str">
        <f>IF(H5022="","",IFERROR(INDEX(Reff1,MATCH('Buku Besar'!H5022,Akun1,0)),""))</f>
        <v/>
      </c>
      <c r="L5022" s="331" t="str">
        <f>IF(H5022="","",IFERROR(INDEX(Penerimaan1,MATCH('Buku Besar'!H5022,Akun1,0)),""))</f>
        <v/>
      </c>
      <c r="M5022" s="331" t="str">
        <f>IF(H5022="","",IFERROR(INDEX(Pengeluaran1,MATCH('Buku Besar'!H5022,Akun1,0)),""))</f>
        <v/>
      </c>
    </row>
    <row r="5023" spans="1:13" x14ac:dyDescent="0.25">
      <c r="A5023" s="91" t="str">
        <f t="shared" si="156"/>
        <v/>
      </c>
      <c r="B5023" s="330" t="str">
        <f>IF(A5023="","",IFERROR(INDEX(Tanggal,MATCH('Buku Besar'!A5023,Akun,0)),""))</f>
        <v/>
      </c>
      <c r="C5023" s="2" t="str">
        <f>IF(A5023="","",IFERROR(INDEX(Keterangan,MATCH('Buku Besar'!A5023,Akun,0)),""))</f>
        <v/>
      </c>
      <c r="D5023" s="2" t="str">
        <f>IF(A5023="","",IFERROR(INDEX(Reff,MATCH('Buku Besar'!A5023,Akun,0)),""))</f>
        <v/>
      </c>
      <c r="E5023" s="331" t="str">
        <f>IF(A5023="","",IFERROR(INDEX(Penerimaan,MATCH('Buku Besar'!A5023,Akun,0)),""))</f>
        <v/>
      </c>
      <c r="F5023" s="331" t="str">
        <f>IF(A5023="","",IFERROR(INDEX(Pengeluaran,MATCH('Buku Besar'!A5023,Akun,0)),""))</f>
        <v/>
      </c>
      <c r="H5023" s="91" t="str">
        <f t="shared" si="157"/>
        <v/>
      </c>
      <c r="I5023" s="330" t="str">
        <f>IF(H5023="","",IFERROR(INDEX(Tanggal1,MATCH('Buku Besar'!H5023,Akun1,0)),""))</f>
        <v/>
      </c>
      <c r="J5023" s="2" t="str">
        <f>IF(H5023="","",IFERROR(INDEX(Keterangan1,MATCH('Buku Besar'!H5023,Akun1,0)),""))</f>
        <v/>
      </c>
      <c r="K5023" s="2" t="str">
        <f>IF(H5023="","",IFERROR(INDEX(Reff1,MATCH('Buku Besar'!H5023,Akun1,0)),""))</f>
        <v/>
      </c>
      <c r="L5023" s="331" t="str">
        <f>IF(H5023="","",IFERROR(INDEX(Penerimaan1,MATCH('Buku Besar'!H5023,Akun1,0)),""))</f>
        <v/>
      </c>
      <c r="M5023" s="331" t="str">
        <f>IF(H5023="","",IFERROR(INDEX(Pengeluaran1,MATCH('Buku Besar'!H5023,Akun1,0)),""))</f>
        <v/>
      </c>
    </row>
    <row r="5024" spans="1:13" x14ac:dyDescent="0.25">
      <c r="A5024" s="91" t="str">
        <f t="shared" si="156"/>
        <v/>
      </c>
      <c r="B5024" s="330" t="str">
        <f>IF(A5024="","",IFERROR(INDEX(Tanggal,MATCH('Buku Besar'!A5024,Akun,0)),""))</f>
        <v/>
      </c>
      <c r="C5024" s="2" t="str">
        <f>IF(A5024="","",IFERROR(INDEX(Keterangan,MATCH('Buku Besar'!A5024,Akun,0)),""))</f>
        <v/>
      </c>
      <c r="D5024" s="2" t="str">
        <f>IF(A5024="","",IFERROR(INDEX(Reff,MATCH('Buku Besar'!A5024,Akun,0)),""))</f>
        <v/>
      </c>
      <c r="E5024" s="331" t="str">
        <f>IF(A5024="","",IFERROR(INDEX(Penerimaan,MATCH('Buku Besar'!A5024,Akun,0)),""))</f>
        <v/>
      </c>
      <c r="F5024" s="331" t="str">
        <f>IF(A5024="","",IFERROR(INDEX(Pengeluaran,MATCH('Buku Besar'!A5024,Akun,0)),""))</f>
        <v/>
      </c>
      <c r="H5024" s="91" t="str">
        <f t="shared" si="157"/>
        <v/>
      </c>
      <c r="I5024" s="330" t="str">
        <f>IF(H5024="","",IFERROR(INDEX(Tanggal1,MATCH('Buku Besar'!H5024,Akun1,0)),""))</f>
        <v/>
      </c>
      <c r="J5024" s="2" t="str">
        <f>IF(H5024="","",IFERROR(INDEX(Keterangan1,MATCH('Buku Besar'!H5024,Akun1,0)),""))</f>
        <v/>
      </c>
      <c r="K5024" s="2" t="str">
        <f>IF(H5024="","",IFERROR(INDEX(Reff1,MATCH('Buku Besar'!H5024,Akun1,0)),""))</f>
        <v/>
      </c>
      <c r="L5024" s="331" t="str">
        <f>IF(H5024="","",IFERROR(INDEX(Penerimaan1,MATCH('Buku Besar'!H5024,Akun1,0)),""))</f>
        <v/>
      </c>
      <c r="M5024" s="331" t="str">
        <f>IF(H5024="","",IFERROR(INDEX(Pengeluaran1,MATCH('Buku Besar'!H5024,Akun1,0)),""))</f>
        <v/>
      </c>
    </row>
    <row r="5025" spans="1:13" x14ac:dyDescent="0.25">
      <c r="A5025" s="91" t="str">
        <f t="shared" si="156"/>
        <v/>
      </c>
      <c r="B5025" s="330" t="str">
        <f>IF(A5025="","",IFERROR(INDEX(Tanggal,MATCH('Buku Besar'!A5025,Akun,0)),""))</f>
        <v/>
      </c>
      <c r="C5025" s="2" t="str">
        <f>IF(A5025="","",IFERROR(INDEX(Keterangan,MATCH('Buku Besar'!A5025,Akun,0)),""))</f>
        <v/>
      </c>
      <c r="D5025" s="2" t="str">
        <f>IF(A5025="","",IFERROR(INDEX(Reff,MATCH('Buku Besar'!A5025,Akun,0)),""))</f>
        <v/>
      </c>
      <c r="E5025" s="331" t="str">
        <f>IF(A5025="","",IFERROR(INDEX(Penerimaan,MATCH('Buku Besar'!A5025,Akun,0)),""))</f>
        <v/>
      </c>
      <c r="F5025" s="331" t="str">
        <f>IF(A5025="","",IFERROR(INDEX(Pengeluaran,MATCH('Buku Besar'!A5025,Akun,0)),""))</f>
        <v/>
      </c>
      <c r="H5025" s="91" t="str">
        <f t="shared" si="157"/>
        <v/>
      </c>
      <c r="I5025" s="330" t="str">
        <f>IF(H5025="","",IFERROR(INDEX(Tanggal1,MATCH('Buku Besar'!H5025,Akun1,0)),""))</f>
        <v/>
      </c>
      <c r="J5025" s="2" t="str">
        <f>IF(H5025="","",IFERROR(INDEX(Keterangan1,MATCH('Buku Besar'!H5025,Akun1,0)),""))</f>
        <v/>
      </c>
      <c r="K5025" s="2" t="str">
        <f>IF(H5025="","",IFERROR(INDEX(Reff1,MATCH('Buku Besar'!H5025,Akun1,0)),""))</f>
        <v/>
      </c>
      <c r="L5025" s="331" t="str">
        <f>IF(H5025="","",IFERROR(INDEX(Penerimaan1,MATCH('Buku Besar'!H5025,Akun1,0)),""))</f>
        <v/>
      </c>
      <c r="M5025" s="331" t="str">
        <f>IF(H5025="","",IFERROR(INDEX(Pengeluaran1,MATCH('Buku Besar'!H5025,Akun1,0)),""))</f>
        <v/>
      </c>
    </row>
    <row r="5026" spans="1:13" x14ac:dyDescent="0.25">
      <c r="A5026" s="91" t="str">
        <f t="shared" si="156"/>
        <v/>
      </c>
      <c r="B5026" s="330" t="str">
        <f>IF(A5026="","",IFERROR(INDEX(Tanggal,MATCH('Buku Besar'!A5026,Akun,0)),""))</f>
        <v/>
      </c>
      <c r="C5026" s="2" t="str">
        <f>IF(A5026="","",IFERROR(INDEX(Keterangan,MATCH('Buku Besar'!A5026,Akun,0)),""))</f>
        <v/>
      </c>
      <c r="D5026" s="2" t="str">
        <f>IF(A5026="","",IFERROR(INDEX(Reff,MATCH('Buku Besar'!A5026,Akun,0)),""))</f>
        <v/>
      </c>
      <c r="E5026" s="331" t="str">
        <f>IF(A5026="","",IFERROR(INDEX(Penerimaan,MATCH('Buku Besar'!A5026,Akun,0)),""))</f>
        <v/>
      </c>
      <c r="F5026" s="331" t="str">
        <f>IF(A5026="","",IFERROR(INDEX(Pengeluaran,MATCH('Buku Besar'!A5026,Akun,0)),""))</f>
        <v/>
      </c>
      <c r="H5026" s="91" t="str">
        <f t="shared" si="157"/>
        <v/>
      </c>
      <c r="I5026" s="330" t="str">
        <f>IF(H5026="","",IFERROR(INDEX(Tanggal1,MATCH('Buku Besar'!H5026,Akun1,0)),""))</f>
        <v/>
      </c>
      <c r="J5026" s="2" t="str">
        <f>IF(H5026="","",IFERROR(INDEX(Keterangan1,MATCH('Buku Besar'!H5026,Akun1,0)),""))</f>
        <v/>
      </c>
      <c r="K5026" s="2" t="str">
        <f>IF(H5026="","",IFERROR(INDEX(Reff1,MATCH('Buku Besar'!H5026,Akun1,0)),""))</f>
        <v/>
      </c>
      <c r="L5026" s="331" t="str">
        <f>IF(H5026="","",IFERROR(INDEX(Penerimaan1,MATCH('Buku Besar'!H5026,Akun1,0)),""))</f>
        <v/>
      </c>
      <c r="M5026" s="331" t="str">
        <f>IF(H5026="","",IFERROR(INDEX(Pengeluaran1,MATCH('Buku Besar'!H5026,Akun1,0)),""))</f>
        <v/>
      </c>
    </row>
    <row r="5027" spans="1:13" x14ac:dyDescent="0.25">
      <c r="A5027" s="91" t="str">
        <f t="shared" si="156"/>
        <v/>
      </c>
      <c r="B5027" s="330" t="str">
        <f>IF(A5027="","",IFERROR(INDEX(Tanggal,MATCH('Buku Besar'!A5027,Akun,0)),""))</f>
        <v/>
      </c>
      <c r="C5027" s="2" t="str">
        <f>IF(A5027="","",IFERROR(INDEX(Keterangan,MATCH('Buku Besar'!A5027,Akun,0)),""))</f>
        <v/>
      </c>
      <c r="D5027" s="2" t="str">
        <f>IF(A5027="","",IFERROR(INDEX(Reff,MATCH('Buku Besar'!A5027,Akun,0)),""))</f>
        <v/>
      </c>
      <c r="E5027" s="331" t="str">
        <f>IF(A5027="","",IFERROR(INDEX(Penerimaan,MATCH('Buku Besar'!A5027,Akun,0)),""))</f>
        <v/>
      </c>
      <c r="F5027" s="331" t="str">
        <f>IF(A5027="","",IFERROR(INDEX(Pengeluaran,MATCH('Buku Besar'!A5027,Akun,0)),""))</f>
        <v/>
      </c>
      <c r="H5027" s="91" t="str">
        <f t="shared" si="157"/>
        <v/>
      </c>
      <c r="I5027" s="330" t="str">
        <f>IF(H5027="","",IFERROR(INDEX(Tanggal1,MATCH('Buku Besar'!H5027,Akun1,0)),""))</f>
        <v/>
      </c>
      <c r="J5027" s="2" t="str">
        <f>IF(H5027="","",IFERROR(INDEX(Keterangan1,MATCH('Buku Besar'!H5027,Akun1,0)),""))</f>
        <v/>
      </c>
      <c r="K5027" s="2" t="str">
        <f>IF(H5027="","",IFERROR(INDEX(Reff1,MATCH('Buku Besar'!H5027,Akun1,0)),""))</f>
        <v/>
      </c>
      <c r="L5027" s="331" t="str">
        <f>IF(H5027="","",IFERROR(INDEX(Penerimaan1,MATCH('Buku Besar'!H5027,Akun1,0)),""))</f>
        <v/>
      </c>
      <c r="M5027" s="331" t="str">
        <f>IF(H5027="","",IFERROR(INDEX(Pengeluaran1,MATCH('Buku Besar'!H5027,Akun1,0)),""))</f>
        <v/>
      </c>
    </row>
    <row r="5028" spans="1:13" x14ac:dyDescent="0.25">
      <c r="A5028" s="91" t="str">
        <f t="shared" si="156"/>
        <v/>
      </c>
      <c r="B5028" s="330" t="str">
        <f>IF(A5028="","",IFERROR(INDEX(Tanggal,MATCH('Buku Besar'!A5028,Akun,0)),""))</f>
        <v/>
      </c>
      <c r="C5028" s="2" t="str">
        <f>IF(A5028="","",IFERROR(INDEX(Keterangan,MATCH('Buku Besar'!A5028,Akun,0)),""))</f>
        <v/>
      </c>
      <c r="D5028" s="2" t="str">
        <f>IF(A5028="","",IFERROR(INDEX(Reff,MATCH('Buku Besar'!A5028,Akun,0)),""))</f>
        <v/>
      </c>
      <c r="E5028" s="331" t="str">
        <f>IF(A5028="","",IFERROR(INDEX(Penerimaan,MATCH('Buku Besar'!A5028,Akun,0)),""))</f>
        <v/>
      </c>
      <c r="F5028" s="331" t="str">
        <f>IF(A5028="","",IFERROR(INDEX(Pengeluaran,MATCH('Buku Besar'!A5028,Akun,0)),""))</f>
        <v/>
      </c>
      <c r="H5028" s="91" t="str">
        <f t="shared" si="157"/>
        <v/>
      </c>
      <c r="I5028" s="330" t="str">
        <f>IF(H5028="","",IFERROR(INDEX(Tanggal1,MATCH('Buku Besar'!H5028,Akun1,0)),""))</f>
        <v/>
      </c>
      <c r="J5028" s="2" t="str">
        <f>IF(H5028="","",IFERROR(INDEX(Keterangan1,MATCH('Buku Besar'!H5028,Akun1,0)),""))</f>
        <v/>
      </c>
      <c r="K5028" s="2" t="str">
        <f>IF(H5028="","",IFERROR(INDEX(Reff1,MATCH('Buku Besar'!H5028,Akun1,0)),""))</f>
        <v/>
      </c>
      <c r="L5028" s="331" t="str">
        <f>IF(H5028="","",IFERROR(INDEX(Penerimaan1,MATCH('Buku Besar'!H5028,Akun1,0)),""))</f>
        <v/>
      </c>
      <c r="M5028" s="331" t="str">
        <f>IF(H5028="","",IFERROR(INDEX(Pengeluaran1,MATCH('Buku Besar'!H5028,Akun1,0)),""))</f>
        <v/>
      </c>
    </row>
    <row r="5029" spans="1:13" x14ac:dyDescent="0.25">
      <c r="A5029" s="91" t="str">
        <f t="shared" si="156"/>
        <v/>
      </c>
      <c r="B5029" s="330" t="str">
        <f>IF(A5029="","",IFERROR(INDEX(Tanggal,MATCH('Buku Besar'!A5029,Akun,0)),""))</f>
        <v/>
      </c>
      <c r="C5029" s="2" t="str">
        <f>IF(A5029="","",IFERROR(INDEX(Keterangan,MATCH('Buku Besar'!A5029,Akun,0)),""))</f>
        <v/>
      </c>
      <c r="D5029" s="2" t="str">
        <f>IF(A5029="","",IFERROR(INDEX(Reff,MATCH('Buku Besar'!A5029,Akun,0)),""))</f>
        <v/>
      </c>
      <c r="E5029" s="331" t="str">
        <f>IF(A5029="","",IFERROR(INDEX(Penerimaan,MATCH('Buku Besar'!A5029,Akun,0)),""))</f>
        <v/>
      </c>
      <c r="F5029" s="331" t="str">
        <f>IF(A5029="","",IFERROR(INDEX(Pengeluaran,MATCH('Buku Besar'!A5029,Akun,0)),""))</f>
        <v/>
      </c>
      <c r="H5029" s="91" t="str">
        <f t="shared" si="157"/>
        <v/>
      </c>
      <c r="I5029" s="330" t="str">
        <f>IF(H5029="","",IFERROR(INDEX(Tanggal1,MATCH('Buku Besar'!H5029,Akun1,0)),""))</f>
        <v/>
      </c>
      <c r="J5029" s="2" t="str">
        <f>IF(H5029="","",IFERROR(INDEX(Keterangan1,MATCH('Buku Besar'!H5029,Akun1,0)),""))</f>
        <v/>
      </c>
      <c r="K5029" s="2" t="str">
        <f>IF(H5029="","",IFERROR(INDEX(Reff1,MATCH('Buku Besar'!H5029,Akun1,0)),""))</f>
        <v/>
      </c>
      <c r="L5029" s="331" t="str">
        <f>IF(H5029="","",IFERROR(INDEX(Penerimaan1,MATCH('Buku Besar'!H5029,Akun1,0)),""))</f>
        <v/>
      </c>
      <c r="M5029" s="331" t="str">
        <f>IF(H5029="","",IFERROR(INDEX(Pengeluaran1,MATCH('Buku Besar'!H5029,Akun1,0)),""))</f>
        <v/>
      </c>
    </row>
    <row r="5030" spans="1:13" x14ac:dyDescent="0.25">
      <c r="A5030" s="91" t="str">
        <f t="shared" si="156"/>
        <v/>
      </c>
      <c r="B5030" s="330" t="str">
        <f>IF(A5030="","",IFERROR(INDEX(Tanggal,MATCH('Buku Besar'!A5030,Akun,0)),""))</f>
        <v/>
      </c>
      <c r="C5030" s="2" t="str">
        <f>IF(A5030="","",IFERROR(INDEX(Keterangan,MATCH('Buku Besar'!A5030,Akun,0)),""))</f>
        <v/>
      </c>
      <c r="D5030" s="2" t="str">
        <f>IF(A5030="","",IFERROR(INDEX(Reff,MATCH('Buku Besar'!A5030,Akun,0)),""))</f>
        <v/>
      </c>
      <c r="E5030" s="331" t="str">
        <f>IF(A5030="","",IFERROR(INDEX(Penerimaan,MATCH('Buku Besar'!A5030,Akun,0)),""))</f>
        <v/>
      </c>
      <c r="F5030" s="331" t="str">
        <f>IF(A5030="","",IFERROR(INDEX(Pengeluaran,MATCH('Buku Besar'!A5030,Akun,0)),""))</f>
        <v/>
      </c>
      <c r="H5030" s="91" t="str">
        <f t="shared" si="157"/>
        <v/>
      </c>
      <c r="I5030" s="330" t="str">
        <f>IF(H5030="","",IFERROR(INDEX(Tanggal1,MATCH('Buku Besar'!H5030,Akun1,0)),""))</f>
        <v/>
      </c>
      <c r="J5030" s="2" t="str">
        <f>IF(H5030="","",IFERROR(INDEX(Keterangan1,MATCH('Buku Besar'!H5030,Akun1,0)),""))</f>
        <v/>
      </c>
      <c r="K5030" s="2" t="str">
        <f>IF(H5030="","",IFERROR(INDEX(Reff1,MATCH('Buku Besar'!H5030,Akun1,0)),""))</f>
        <v/>
      </c>
      <c r="L5030" s="331" t="str">
        <f>IF(H5030="","",IFERROR(INDEX(Penerimaan1,MATCH('Buku Besar'!H5030,Akun1,0)),""))</f>
        <v/>
      </c>
      <c r="M5030" s="331" t="str">
        <f>IF(H5030="","",IFERROR(INDEX(Pengeluaran1,MATCH('Buku Besar'!H5030,Akun1,0)),""))</f>
        <v/>
      </c>
    </row>
    <row r="5031" spans="1:13" x14ac:dyDescent="0.25">
      <c r="A5031" s="91" t="str">
        <f t="shared" si="156"/>
        <v/>
      </c>
      <c r="B5031" s="330" t="str">
        <f>IF(A5031="","",IFERROR(INDEX(Tanggal,MATCH('Buku Besar'!A5031,Akun,0)),""))</f>
        <v/>
      </c>
      <c r="C5031" s="2" t="str">
        <f>IF(A5031="","",IFERROR(INDEX(Keterangan,MATCH('Buku Besar'!A5031,Akun,0)),""))</f>
        <v/>
      </c>
      <c r="D5031" s="2" t="str">
        <f>IF(A5031="","",IFERROR(INDEX(Reff,MATCH('Buku Besar'!A5031,Akun,0)),""))</f>
        <v/>
      </c>
      <c r="E5031" s="331" t="str">
        <f>IF(A5031="","",IFERROR(INDEX(Penerimaan,MATCH('Buku Besar'!A5031,Akun,0)),""))</f>
        <v/>
      </c>
      <c r="F5031" s="331" t="str">
        <f>IF(A5031="","",IFERROR(INDEX(Pengeluaran,MATCH('Buku Besar'!A5031,Akun,0)),""))</f>
        <v/>
      </c>
      <c r="H5031" s="91" t="str">
        <f t="shared" si="157"/>
        <v/>
      </c>
      <c r="I5031" s="330" t="str">
        <f>IF(H5031="","",IFERROR(INDEX(Tanggal1,MATCH('Buku Besar'!H5031,Akun1,0)),""))</f>
        <v/>
      </c>
      <c r="J5031" s="2" t="str">
        <f>IF(H5031="","",IFERROR(INDEX(Keterangan1,MATCH('Buku Besar'!H5031,Akun1,0)),""))</f>
        <v/>
      </c>
      <c r="K5031" s="2" t="str">
        <f>IF(H5031="","",IFERROR(INDEX(Reff1,MATCH('Buku Besar'!H5031,Akun1,0)),""))</f>
        <v/>
      </c>
      <c r="L5031" s="331" t="str">
        <f>IF(H5031="","",IFERROR(INDEX(Penerimaan1,MATCH('Buku Besar'!H5031,Akun1,0)),""))</f>
        <v/>
      </c>
      <c r="M5031" s="331" t="str">
        <f>IF(H5031="","",IFERROR(INDEX(Pengeluaran1,MATCH('Buku Besar'!H5031,Akun1,0)),""))</f>
        <v/>
      </c>
    </row>
    <row r="5032" spans="1:13" x14ac:dyDescent="0.25">
      <c r="A5032" s="91" t="str">
        <f t="shared" si="156"/>
        <v/>
      </c>
      <c r="B5032" s="330" t="str">
        <f>IF(A5032="","",IFERROR(INDEX(Tanggal,MATCH('Buku Besar'!A5032,Akun,0)),""))</f>
        <v/>
      </c>
      <c r="C5032" s="2" t="str">
        <f>IF(A5032="","",IFERROR(INDEX(Keterangan,MATCH('Buku Besar'!A5032,Akun,0)),""))</f>
        <v/>
      </c>
      <c r="D5032" s="2" t="str">
        <f>IF(A5032="","",IFERROR(INDEX(Reff,MATCH('Buku Besar'!A5032,Akun,0)),""))</f>
        <v/>
      </c>
      <c r="E5032" s="331" t="str">
        <f>IF(A5032="","",IFERROR(INDEX(Penerimaan,MATCH('Buku Besar'!A5032,Akun,0)),""))</f>
        <v/>
      </c>
      <c r="F5032" s="331" t="str">
        <f>IF(A5032="","",IFERROR(INDEX(Pengeluaran,MATCH('Buku Besar'!A5032,Akun,0)),""))</f>
        <v/>
      </c>
      <c r="H5032" s="91" t="str">
        <f t="shared" si="157"/>
        <v/>
      </c>
      <c r="I5032" s="330" t="str">
        <f>IF(H5032="","",IFERROR(INDEX(Tanggal1,MATCH('Buku Besar'!H5032,Akun1,0)),""))</f>
        <v/>
      </c>
      <c r="J5032" s="2" t="str">
        <f>IF(H5032="","",IFERROR(INDEX(Keterangan1,MATCH('Buku Besar'!H5032,Akun1,0)),""))</f>
        <v/>
      </c>
      <c r="K5032" s="2" t="str">
        <f>IF(H5032="","",IFERROR(INDEX(Reff1,MATCH('Buku Besar'!H5032,Akun1,0)),""))</f>
        <v/>
      </c>
      <c r="L5032" s="331" t="str">
        <f>IF(H5032="","",IFERROR(INDEX(Penerimaan1,MATCH('Buku Besar'!H5032,Akun1,0)),""))</f>
        <v/>
      </c>
      <c r="M5032" s="331" t="str">
        <f>IF(H5032="","",IFERROR(INDEX(Pengeluaran1,MATCH('Buku Besar'!H5032,Akun1,0)),""))</f>
        <v/>
      </c>
    </row>
    <row r="5033" spans="1:13" x14ac:dyDescent="0.25">
      <c r="A5033" s="91" t="str">
        <f t="shared" si="156"/>
        <v/>
      </c>
      <c r="B5033" s="330" t="str">
        <f>IF(A5033="","",IFERROR(INDEX(Tanggal,MATCH('Buku Besar'!A5033,Akun,0)),""))</f>
        <v/>
      </c>
      <c r="C5033" s="2" t="str">
        <f>IF(A5033="","",IFERROR(INDEX(Keterangan,MATCH('Buku Besar'!A5033,Akun,0)),""))</f>
        <v/>
      </c>
      <c r="D5033" s="2" t="str">
        <f>IF(A5033="","",IFERROR(INDEX(Reff,MATCH('Buku Besar'!A5033,Akun,0)),""))</f>
        <v/>
      </c>
      <c r="E5033" s="331" t="str">
        <f>IF(A5033="","",IFERROR(INDEX(Penerimaan,MATCH('Buku Besar'!A5033,Akun,0)),""))</f>
        <v/>
      </c>
      <c r="F5033" s="331" t="str">
        <f>IF(A5033="","",IFERROR(INDEX(Pengeluaran,MATCH('Buku Besar'!A5033,Akun,0)),""))</f>
        <v/>
      </c>
      <c r="H5033" s="91" t="str">
        <f t="shared" si="157"/>
        <v/>
      </c>
      <c r="I5033" s="330" t="str">
        <f>IF(H5033="","",IFERROR(INDEX(Tanggal1,MATCH('Buku Besar'!H5033,Akun1,0)),""))</f>
        <v/>
      </c>
      <c r="J5033" s="2" t="str">
        <f>IF(H5033="","",IFERROR(INDEX(Keterangan1,MATCH('Buku Besar'!H5033,Akun1,0)),""))</f>
        <v/>
      </c>
      <c r="K5033" s="2" t="str">
        <f>IF(H5033="","",IFERROR(INDEX(Reff1,MATCH('Buku Besar'!H5033,Akun1,0)),""))</f>
        <v/>
      </c>
      <c r="L5033" s="331" t="str">
        <f>IF(H5033="","",IFERROR(INDEX(Penerimaan1,MATCH('Buku Besar'!H5033,Akun1,0)),""))</f>
        <v/>
      </c>
      <c r="M5033" s="331" t="str">
        <f>IF(H5033="","",IFERROR(INDEX(Pengeluaran1,MATCH('Buku Besar'!H5033,Akun1,0)),""))</f>
        <v/>
      </c>
    </row>
    <row r="5034" spans="1:13" x14ac:dyDescent="0.25">
      <c r="A5034" s="91" t="str">
        <f t="shared" si="156"/>
        <v/>
      </c>
      <c r="B5034" s="330" t="str">
        <f>IF(A5034="","",IFERROR(INDEX(Tanggal,MATCH('Buku Besar'!A5034,Akun,0)),""))</f>
        <v/>
      </c>
      <c r="C5034" s="2" t="str">
        <f>IF(A5034="","",IFERROR(INDEX(Keterangan,MATCH('Buku Besar'!A5034,Akun,0)),""))</f>
        <v/>
      </c>
      <c r="D5034" s="2" t="str">
        <f>IF(A5034="","",IFERROR(INDEX(Reff,MATCH('Buku Besar'!A5034,Akun,0)),""))</f>
        <v/>
      </c>
      <c r="E5034" s="331" t="str">
        <f>IF(A5034="","",IFERROR(INDEX(Penerimaan,MATCH('Buku Besar'!A5034,Akun,0)),""))</f>
        <v/>
      </c>
      <c r="F5034" s="331" t="str">
        <f>IF(A5034="","",IFERROR(INDEX(Pengeluaran,MATCH('Buku Besar'!A5034,Akun,0)),""))</f>
        <v/>
      </c>
      <c r="H5034" s="91" t="str">
        <f t="shared" si="157"/>
        <v/>
      </c>
      <c r="I5034" s="330" t="str">
        <f>IF(H5034="","",IFERROR(INDEX(Tanggal1,MATCH('Buku Besar'!H5034,Akun1,0)),""))</f>
        <v/>
      </c>
      <c r="J5034" s="2" t="str">
        <f>IF(H5034="","",IFERROR(INDEX(Keterangan1,MATCH('Buku Besar'!H5034,Akun1,0)),""))</f>
        <v/>
      </c>
      <c r="K5034" s="2" t="str">
        <f>IF(H5034="","",IFERROR(INDEX(Reff1,MATCH('Buku Besar'!H5034,Akun1,0)),""))</f>
        <v/>
      </c>
      <c r="L5034" s="331" t="str">
        <f>IF(H5034="","",IFERROR(INDEX(Penerimaan1,MATCH('Buku Besar'!H5034,Akun1,0)),""))</f>
        <v/>
      </c>
      <c r="M5034" s="331" t="str">
        <f>IF(H5034="","",IFERROR(INDEX(Pengeluaran1,MATCH('Buku Besar'!H5034,Akun1,0)),""))</f>
        <v/>
      </c>
    </row>
    <row r="5035" spans="1:13" x14ac:dyDescent="0.25">
      <c r="A5035" s="91" t="str">
        <f t="shared" si="156"/>
        <v/>
      </c>
      <c r="B5035" s="330" t="str">
        <f>IF(A5035="","",IFERROR(INDEX(Tanggal,MATCH('Buku Besar'!A5035,Akun,0)),""))</f>
        <v/>
      </c>
      <c r="C5035" s="2" t="str">
        <f>IF(A5035="","",IFERROR(INDEX(Keterangan,MATCH('Buku Besar'!A5035,Akun,0)),""))</f>
        <v/>
      </c>
      <c r="D5035" s="2" t="str">
        <f>IF(A5035="","",IFERROR(INDEX(Reff,MATCH('Buku Besar'!A5035,Akun,0)),""))</f>
        <v/>
      </c>
      <c r="E5035" s="331" t="str">
        <f>IF(A5035="","",IFERROR(INDEX(Penerimaan,MATCH('Buku Besar'!A5035,Akun,0)),""))</f>
        <v/>
      </c>
      <c r="F5035" s="331" t="str">
        <f>IF(A5035="","",IFERROR(INDEX(Pengeluaran,MATCH('Buku Besar'!A5035,Akun,0)),""))</f>
        <v/>
      </c>
      <c r="H5035" s="91" t="str">
        <f t="shared" si="157"/>
        <v/>
      </c>
      <c r="I5035" s="330" t="str">
        <f>IF(H5035="","",IFERROR(INDEX(Tanggal1,MATCH('Buku Besar'!H5035,Akun1,0)),""))</f>
        <v/>
      </c>
      <c r="J5035" s="2" t="str">
        <f>IF(H5035="","",IFERROR(INDEX(Keterangan1,MATCH('Buku Besar'!H5035,Akun1,0)),""))</f>
        <v/>
      </c>
      <c r="K5035" s="2" t="str">
        <f>IF(H5035="","",IFERROR(INDEX(Reff1,MATCH('Buku Besar'!H5035,Akun1,0)),""))</f>
        <v/>
      </c>
      <c r="L5035" s="331" t="str">
        <f>IF(H5035="","",IFERROR(INDEX(Penerimaan1,MATCH('Buku Besar'!H5035,Akun1,0)),""))</f>
        <v/>
      </c>
      <c r="M5035" s="331" t="str">
        <f>IF(H5035="","",IFERROR(INDEX(Pengeluaran1,MATCH('Buku Besar'!H5035,Akun1,0)),""))</f>
        <v/>
      </c>
    </row>
    <row r="5036" spans="1:13" x14ac:dyDescent="0.25">
      <c r="A5036" s="91" t="str">
        <f t="shared" si="156"/>
        <v/>
      </c>
      <c r="B5036" s="330" t="str">
        <f>IF(A5036="","",IFERROR(INDEX(Tanggal,MATCH('Buku Besar'!A5036,Akun,0)),""))</f>
        <v/>
      </c>
      <c r="C5036" s="2" t="str">
        <f>IF(A5036="","",IFERROR(INDEX(Keterangan,MATCH('Buku Besar'!A5036,Akun,0)),""))</f>
        <v/>
      </c>
      <c r="D5036" s="2" t="str">
        <f>IF(A5036="","",IFERROR(INDEX(Reff,MATCH('Buku Besar'!A5036,Akun,0)),""))</f>
        <v/>
      </c>
      <c r="E5036" s="331" t="str">
        <f>IF(A5036="","",IFERROR(INDEX(Penerimaan,MATCH('Buku Besar'!A5036,Akun,0)),""))</f>
        <v/>
      </c>
      <c r="F5036" s="331" t="str">
        <f>IF(A5036="","",IFERROR(INDEX(Pengeluaran,MATCH('Buku Besar'!A5036,Akun,0)),""))</f>
        <v/>
      </c>
      <c r="H5036" s="91" t="str">
        <f t="shared" si="157"/>
        <v/>
      </c>
      <c r="I5036" s="330" t="str">
        <f>IF(H5036="","",IFERROR(INDEX(Tanggal1,MATCH('Buku Besar'!H5036,Akun1,0)),""))</f>
        <v/>
      </c>
      <c r="J5036" s="2" t="str">
        <f>IF(H5036="","",IFERROR(INDEX(Keterangan1,MATCH('Buku Besar'!H5036,Akun1,0)),""))</f>
        <v/>
      </c>
      <c r="K5036" s="2" t="str">
        <f>IF(H5036="","",IFERROR(INDEX(Reff1,MATCH('Buku Besar'!H5036,Akun1,0)),""))</f>
        <v/>
      </c>
      <c r="L5036" s="331" t="str">
        <f>IF(H5036="","",IFERROR(INDEX(Penerimaan1,MATCH('Buku Besar'!H5036,Akun1,0)),""))</f>
        <v/>
      </c>
      <c r="M5036" s="331" t="str">
        <f>IF(H5036="","",IFERROR(INDEX(Pengeluaran1,MATCH('Buku Besar'!H5036,Akun1,0)),""))</f>
        <v/>
      </c>
    </row>
    <row r="5037" spans="1:13" x14ac:dyDescent="0.25">
      <c r="A5037" s="91" t="str">
        <f t="shared" si="156"/>
        <v/>
      </c>
      <c r="B5037" s="330" t="str">
        <f>IF(A5037="","",IFERROR(INDEX(Tanggal,MATCH('Buku Besar'!A5037,Akun,0)),""))</f>
        <v/>
      </c>
      <c r="C5037" s="2" t="str">
        <f>IF(A5037="","",IFERROR(INDEX(Keterangan,MATCH('Buku Besar'!A5037,Akun,0)),""))</f>
        <v/>
      </c>
      <c r="D5037" s="2" t="str">
        <f>IF(A5037="","",IFERROR(INDEX(Reff,MATCH('Buku Besar'!A5037,Akun,0)),""))</f>
        <v/>
      </c>
      <c r="E5037" s="331" t="str">
        <f>IF(A5037="","",IFERROR(INDEX(Penerimaan,MATCH('Buku Besar'!A5037,Akun,0)),""))</f>
        <v/>
      </c>
      <c r="F5037" s="331" t="str">
        <f>IF(A5037="","",IFERROR(INDEX(Pengeluaran,MATCH('Buku Besar'!A5037,Akun,0)),""))</f>
        <v/>
      </c>
      <c r="H5037" s="91" t="str">
        <f t="shared" si="157"/>
        <v/>
      </c>
      <c r="I5037" s="330" t="str">
        <f>IF(H5037="","",IFERROR(INDEX(Tanggal1,MATCH('Buku Besar'!H5037,Akun1,0)),""))</f>
        <v/>
      </c>
      <c r="J5037" s="2" t="str">
        <f>IF(H5037="","",IFERROR(INDEX(Keterangan1,MATCH('Buku Besar'!H5037,Akun1,0)),""))</f>
        <v/>
      </c>
      <c r="K5037" s="2" t="str">
        <f>IF(H5037="","",IFERROR(INDEX(Reff1,MATCH('Buku Besar'!H5037,Akun1,0)),""))</f>
        <v/>
      </c>
      <c r="L5037" s="331" t="str">
        <f>IF(H5037="","",IFERROR(INDEX(Penerimaan1,MATCH('Buku Besar'!H5037,Akun1,0)),""))</f>
        <v/>
      </c>
      <c r="M5037" s="331" t="str">
        <f>IF(H5037="","",IFERROR(INDEX(Pengeluaran1,MATCH('Buku Besar'!H5037,Akun1,0)),""))</f>
        <v/>
      </c>
    </row>
    <row r="5038" spans="1:13" x14ac:dyDescent="0.25">
      <c r="A5038" s="91" t="str">
        <f t="shared" si="156"/>
        <v/>
      </c>
      <c r="B5038" s="330" t="str">
        <f>IF(A5038="","",IFERROR(INDEX(Tanggal,MATCH('Buku Besar'!A5038,Akun,0)),""))</f>
        <v/>
      </c>
      <c r="C5038" s="2" t="str">
        <f>IF(A5038="","",IFERROR(INDEX(Keterangan,MATCH('Buku Besar'!A5038,Akun,0)),""))</f>
        <v/>
      </c>
      <c r="D5038" s="2" t="str">
        <f>IF(A5038="","",IFERROR(INDEX(Reff,MATCH('Buku Besar'!A5038,Akun,0)),""))</f>
        <v/>
      </c>
      <c r="E5038" s="331" t="str">
        <f>IF(A5038="","",IFERROR(INDEX(Penerimaan,MATCH('Buku Besar'!A5038,Akun,0)),""))</f>
        <v/>
      </c>
      <c r="F5038" s="331" t="str">
        <f>IF(A5038="","",IFERROR(INDEX(Pengeluaran,MATCH('Buku Besar'!A5038,Akun,0)),""))</f>
        <v/>
      </c>
      <c r="H5038" s="91" t="str">
        <f t="shared" si="157"/>
        <v/>
      </c>
      <c r="I5038" s="330" t="str">
        <f>IF(H5038="","",IFERROR(INDEX(Tanggal1,MATCH('Buku Besar'!H5038,Akun1,0)),""))</f>
        <v/>
      </c>
      <c r="J5038" s="2" t="str">
        <f>IF(H5038="","",IFERROR(INDEX(Keterangan1,MATCH('Buku Besar'!H5038,Akun1,0)),""))</f>
        <v/>
      </c>
      <c r="K5038" s="2" t="str">
        <f>IF(H5038="","",IFERROR(INDEX(Reff1,MATCH('Buku Besar'!H5038,Akun1,0)),""))</f>
        <v/>
      </c>
      <c r="L5038" s="331" t="str">
        <f>IF(H5038="","",IFERROR(INDEX(Penerimaan1,MATCH('Buku Besar'!H5038,Akun1,0)),""))</f>
        <v/>
      </c>
      <c r="M5038" s="331" t="str">
        <f>IF(H5038="","",IFERROR(INDEX(Pengeluaran1,MATCH('Buku Besar'!H5038,Akun1,0)),""))</f>
        <v/>
      </c>
    </row>
    <row r="5039" spans="1:13" x14ac:dyDescent="0.25">
      <c r="A5039" s="91" t="str">
        <f t="shared" si="156"/>
        <v/>
      </c>
      <c r="B5039" s="330" t="str">
        <f>IF(A5039="","",IFERROR(INDEX(Tanggal,MATCH('Buku Besar'!A5039,Akun,0)),""))</f>
        <v/>
      </c>
      <c r="C5039" s="2" t="str">
        <f>IF(A5039="","",IFERROR(INDEX(Keterangan,MATCH('Buku Besar'!A5039,Akun,0)),""))</f>
        <v/>
      </c>
      <c r="D5039" s="2" t="str">
        <f>IF(A5039="","",IFERROR(INDEX(Reff,MATCH('Buku Besar'!A5039,Akun,0)),""))</f>
        <v/>
      </c>
      <c r="E5039" s="331" t="str">
        <f>IF(A5039="","",IFERROR(INDEX(Penerimaan,MATCH('Buku Besar'!A5039,Akun,0)),""))</f>
        <v/>
      </c>
      <c r="F5039" s="331" t="str">
        <f>IF(A5039="","",IFERROR(INDEX(Pengeluaran,MATCH('Buku Besar'!A5039,Akun,0)),""))</f>
        <v/>
      </c>
      <c r="H5039" s="91" t="str">
        <f t="shared" si="157"/>
        <v/>
      </c>
      <c r="I5039" s="330" t="str">
        <f>IF(H5039="","",IFERROR(INDEX(Tanggal1,MATCH('Buku Besar'!H5039,Akun1,0)),""))</f>
        <v/>
      </c>
      <c r="J5039" s="2" t="str">
        <f>IF(H5039="","",IFERROR(INDEX(Keterangan1,MATCH('Buku Besar'!H5039,Akun1,0)),""))</f>
        <v/>
      </c>
      <c r="K5039" s="2" t="str">
        <f>IF(H5039="","",IFERROR(INDEX(Reff1,MATCH('Buku Besar'!H5039,Akun1,0)),""))</f>
        <v/>
      </c>
      <c r="L5039" s="331" t="str">
        <f>IF(H5039="","",IFERROR(INDEX(Penerimaan1,MATCH('Buku Besar'!H5039,Akun1,0)),""))</f>
        <v/>
      </c>
      <c r="M5039" s="331" t="str">
        <f>IF(H5039="","",IFERROR(INDEX(Pengeluaran1,MATCH('Buku Besar'!H5039,Akun1,0)),""))</f>
        <v/>
      </c>
    </row>
    <row r="5040" spans="1:13" x14ac:dyDescent="0.25">
      <c r="A5040" s="91" t="str">
        <f t="shared" si="156"/>
        <v/>
      </c>
      <c r="B5040" s="330" t="str">
        <f>IF(A5040="","",IFERROR(INDEX(Tanggal,MATCH('Buku Besar'!A5040,Akun,0)),""))</f>
        <v/>
      </c>
      <c r="C5040" s="2" t="str">
        <f>IF(A5040="","",IFERROR(INDEX(Keterangan,MATCH('Buku Besar'!A5040,Akun,0)),""))</f>
        <v/>
      </c>
      <c r="D5040" s="2" t="str">
        <f>IF(A5040="","",IFERROR(INDEX(Reff,MATCH('Buku Besar'!A5040,Akun,0)),""))</f>
        <v/>
      </c>
      <c r="E5040" s="331" t="str">
        <f>IF(A5040="","",IFERROR(INDEX(Penerimaan,MATCH('Buku Besar'!A5040,Akun,0)),""))</f>
        <v/>
      </c>
      <c r="F5040" s="331" t="str">
        <f>IF(A5040="","",IFERROR(INDEX(Pengeluaran,MATCH('Buku Besar'!A5040,Akun,0)),""))</f>
        <v/>
      </c>
      <c r="H5040" s="91" t="str">
        <f t="shared" si="157"/>
        <v/>
      </c>
      <c r="I5040" s="330" t="str">
        <f>IF(H5040="","",IFERROR(INDEX(Tanggal1,MATCH('Buku Besar'!H5040,Akun1,0)),""))</f>
        <v/>
      </c>
      <c r="J5040" s="2" t="str">
        <f>IF(H5040="","",IFERROR(INDEX(Keterangan1,MATCH('Buku Besar'!H5040,Akun1,0)),""))</f>
        <v/>
      </c>
      <c r="K5040" s="2" t="str">
        <f>IF(H5040="","",IFERROR(INDEX(Reff1,MATCH('Buku Besar'!H5040,Akun1,0)),""))</f>
        <v/>
      </c>
      <c r="L5040" s="331" t="str">
        <f>IF(H5040="","",IFERROR(INDEX(Penerimaan1,MATCH('Buku Besar'!H5040,Akun1,0)),""))</f>
        <v/>
      </c>
      <c r="M5040" s="331" t="str">
        <f>IF(H5040="","",IFERROR(INDEX(Pengeluaran1,MATCH('Buku Besar'!H5040,Akun1,0)),""))</f>
        <v/>
      </c>
    </row>
    <row r="5041" spans="1:13" x14ac:dyDescent="0.25">
      <c r="A5041" s="91" t="str">
        <f t="shared" si="156"/>
        <v/>
      </c>
      <c r="B5041" s="330" t="str">
        <f>IF(A5041="","",IFERROR(INDEX(Tanggal,MATCH('Buku Besar'!A5041,Akun,0)),""))</f>
        <v/>
      </c>
      <c r="C5041" s="2" t="str">
        <f>IF(A5041="","",IFERROR(INDEX(Keterangan,MATCH('Buku Besar'!A5041,Akun,0)),""))</f>
        <v/>
      </c>
      <c r="D5041" s="2" t="str">
        <f>IF(A5041="","",IFERROR(INDEX(Reff,MATCH('Buku Besar'!A5041,Akun,0)),""))</f>
        <v/>
      </c>
      <c r="E5041" s="331" t="str">
        <f>IF(A5041="","",IFERROR(INDEX(Penerimaan,MATCH('Buku Besar'!A5041,Akun,0)),""))</f>
        <v/>
      </c>
      <c r="F5041" s="331" t="str">
        <f>IF(A5041="","",IFERROR(INDEX(Pengeluaran,MATCH('Buku Besar'!A5041,Akun,0)),""))</f>
        <v/>
      </c>
      <c r="H5041" s="91" t="str">
        <f t="shared" si="157"/>
        <v/>
      </c>
      <c r="I5041" s="330" t="str">
        <f>IF(H5041="","",IFERROR(INDEX(Tanggal1,MATCH('Buku Besar'!H5041,Akun1,0)),""))</f>
        <v/>
      </c>
      <c r="J5041" s="2" t="str">
        <f>IF(H5041="","",IFERROR(INDEX(Keterangan1,MATCH('Buku Besar'!H5041,Akun1,0)),""))</f>
        <v/>
      </c>
      <c r="K5041" s="2" t="str">
        <f>IF(H5041="","",IFERROR(INDEX(Reff1,MATCH('Buku Besar'!H5041,Akun1,0)),""))</f>
        <v/>
      </c>
      <c r="L5041" s="331" t="str">
        <f>IF(H5041="","",IFERROR(INDEX(Penerimaan1,MATCH('Buku Besar'!H5041,Akun1,0)),""))</f>
        <v/>
      </c>
      <c r="M5041" s="331" t="str">
        <f>IF(H5041="","",IFERROR(INDEX(Pengeluaran1,MATCH('Buku Besar'!H5041,Akun1,0)),""))</f>
        <v/>
      </c>
    </row>
    <row r="5042" spans="1:13" x14ac:dyDescent="0.25">
      <c r="A5042" s="91" t="str">
        <f t="shared" si="156"/>
        <v/>
      </c>
      <c r="B5042" s="330" t="str">
        <f>IF(A5042="","",IFERROR(INDEX(Tanggal,MATCH('Buku Besar'!A5042,Akun,0)),""))</f>
        <v/>
      </c>
      <c r="C5042" s="2" t="str">
        <f>IF(A5042="","",IFERROR(INDEX(Keterangan,MATCH('Buku Besar'!A5042,Akun,0)),""))</f>
        <v/>
      </c>
      <c r="D5042" s="2" t="str">
        <f>IF(A5042="","",IFERROR(INDEX(Reff,MATCH('Buku Besar'!A5042,Akun,0)),""))</f>
        <v/>
      </c>
      <c r="E5042" s="331" t="str">
        <f>IF(A5042="","",IFERROR(INDEX(Penerimaan,MATCH('Buku Besar'!A5042,Akun,0)),""))</f>
        <v/>
      </c>
      <c r="F5042" s="331" t="str">
        <f>IF(A5042="","",IFERROR(INDEX(Pengeluaran,MATCH('Buku Besar'!A5042,Akun,0)),""))</f>
        <v/>
      </c>
      <c r="H5042" s="91" t="str">
        <f t="shared" si="157"/>
        <v/>
      </c>
      <c r="I5042" s="330" t="str">
        <f>IF(H5042="","",IFERROR(INDEX(Tanggal1,MATCH('Buku Besar'!H5042,Akun1,0)),""))</f>
        <v/>
      </c>
      <c r="J5042" s="2" t="str">
        <f>IF(H5042="","",IFERROR(INDEX(Keterangan1,MATCH('Buku Besar'!H5042,Akun1,0)),""))</f>
        <v/>
      </c>
      <c r="K5042" s="2" t="str">
        <f>IF(H5042="","",IFERROR(INDEX(Reff1,MATCH('Buku Besar'!H5042,Akun1,0)),""))</f>
        <v/>
      </c>
      <c r="L5042" s="331" t="str">
        <f>IF(H5042="","",IFERROR(INDEX(Penerimaan1,MATCH('Buku Besar'!H5042,Akun1,0)),""))</f>
        <v/>
      </c>
      <c r="M5042" s="331" t="str">
        <f>IF(H5042="","",IFERROR(INDEX(Pengeluaran1,MATCH('Buku Besar'!H5042,Akun1,0)),""))</f>
        <v/>
      </c>
    </row>
    <row r="5043" spans="1:13" x14ac:dyDescent="0.25">
      <c r="A5043" s="91" t="str">
        <f t="shared" si="156"/>
        <v/>
      </c>
      <c r="B5043" s="330" t="str">
        <f>IF(A5043="","",IFERROR(INDEX(Tanggal,MATCH('Buku Besar'!A5043,Akun,0)),""))</f>
        <v/>
      </c>
      <c r="C5043" s="2" t="str">
        <f>IF(A5043="","",IFERROR(INDEX(Keterangan,MATCH('Buku Besar'!A5043,Akun,0)),""))</f>
        <v/>
      </c>
      <c r="D5043" s="2" t="str">
        <f>IF(A5043="","",IFERROR(INDEX(Reff,MATCH('Buku Besar'!A5043,Akun,0)),""))</f>
        <v/>
      </c>
      <c r="E5043" s="331" t="str">
        <f>IF(A5043="","",IFERROR(INDEX(Penerimaan,MATCH('Buku Besar'!A5043,Akun,0)),""))</f>
        <v/>
      </c>
      <c r="F5043" s="331" t="str">
        <f>IF(A5043="","",IFERROR(INDEX(Pengeluaran,MATCH('Buku Besar'!A5043,Akun,0)),""))</f>
        <v/>
      </c>
      <c r="H5043" s="91" t="str">
        <f t="shared" si="157"/>
        <v/>
      </c>
      <c r="I5043" s="330" t="str">
        <f>IF(H5043="","",IFERROR(INDEX(Tanggal1,MATCH('Buku Besar'!H5043,Akun1,0)),""))</f>
        <v/>
      </c>
      <c r="J5043" s="2" t="str">
        <f>IF(H5043="","",IFERROR(INDEX(Keterangan1,MATCH('Buku Besar'!H5043,Akun1,0)),""))</f>
        <v/>
      </c>
      <c r="K5043" s="2" t="str">
        <f>IF(H5043="","",IFERROR(INDEX(Reff1,MATCH('Buku Besar'!H5043,Akun1,0)),""))</f>
        <v/>
      </c>
      <c r="L5043" s="331" t="str">
        <f>IF(H5043="","",IFERROR(INDEX(Penerimaan1,MATCH('Buku Besar'!H5043,Akun1,0)),""))</f>
        <v/>
      </c>
      <c r="M5043" s="331" t="str">
        <f>IF(H5043="","",IFERROR(INDEX(Pengeluaran1,MATCH('Buku Besar'!H5043,Akun1,0)),""))</f>
        <v/>
      </c>
    </row>
    <row r="5044" spans="1:13" x14ac:dyDescent="0.25">
      <c r="A5044" s="91" t="str">
        <f t="shared" si="156"/>
        <v/>
      </c>
      <c r="B5044" s="330" t="str">
        <f>IF(A5044="","",IFERROR(INDEX(Tanggal,MATCH('Buku Besar'!A5044,Akun,0)),""))</f>
        <v/>
      </c>
      <c r="C5044" s="2" t="str">
        <f>IF(A5044="","",IFERROR(INDEX(Keterangan,MATCH('Buku Besar'!A5044,Akun,0)),""))</f>
        <v/>
      </c>
      <c r="D5044" s="2" t="str">
        <f>IF(A5044="","",IFERROR(INDEX(Reff,MATCH('Buku Besar'!A5044,Akun,0)),""))</f>
        <v/>
      </c>
      <c r="E5044" s="331" t="str">
        <f>IF(A5044="","",IFERROR(INDEX(Penerimaan,MATCH('Buku Besar'!A5044,Akun,0)),""))</f>
        <v/>
      </c>
      <c r="F5044" s="331" t="str">
        <f>IF(A5044="","",IFERROR(INDEX(Pengeluaran,MATCH('Buku Besar'!A5044,Akun,0)),""))</f>
        <v/>
      </c>
      <c r="H5044" s="91" t="str">
        <f t="shared" si="157"/>
        <v/>
      </c>
      <c r="I5044" s="330" t="str">
        <f>IF(H5044="","",IFERROR(INDEX(Tanggal1,MATCH('Buku Besar'!H5044,Akun1,0)),""))</f>
        <v/>
      </c>
      <c r="J5044" s="2" t="str">
        <f>IF(H5044="","",IFERROR(INDEX(Keterangan1,MATCH('Buku Besar'!H5044,Akun1,0)),""))</f>
        <v/>
      </c>
      <c r="K5044" s="2" t="str">
        <f>IF(H5044="","",IFERROR(INDEX(Reff1,MATCH('Buku Besar'!H5044,Akun1,0)),""))</f>
        <v/>
      </c>
      <c r="L5044" s="331" t="str">
        <f>IF(H5044="","",IFERROR(INDEX(Penerimaan1,MATCH('Buku Besar'!H5044,Akun1,0)),""))</f>
        <v/>
      </c>
      <c r="M5044" s="331" t="str">
        <f>IF(H5044="","",IFERROR(INDEX(Pengeluaran1,MATCH('Buku Besar'!H5044,Akun1,0)),""))</f>
        <v/>
      </c>
    </row>
    <row r="5045" spans="1:13" x14ac:dyDescent="0.25">
      <c r="A5045" s="91" t="str">
        <f t="shared" si="156"/>
        <v/>
      </c>
      <c r="B5045" s="330" t="str">
        <f>IF(A5045="","",IFERROR(INDEX(Tanggal,MATCH('Buku Besar'!A5045,Akun,0)),""))</f>
        <v/>
      </c>
      <c r="C5045" s="2" t="str">
        <f>IF(A5045="","",IFERROR(INDEX(Keterangan,MATCH('Buku Besar'!A5045,Akun,0)),""))</f>
        <v/>
      </c>
      <c r="D5045" s="2" t="str">
        <f>IF(A5045="","",IFERROR(INDEX(Reff,MATCH('Buku Besar'!A5045,Akun,0)),""))</f>
        <v/>
      </c>
      <c r="E5045" s="331" t="str">
        <f>IF(A5045="","",IFERROR(INDEX(Penerimaan,MATCH('Buku Besar'!A5045,Akun,0)),""))</f>
        <v/>
      </c>
      <c r="F5045" s="331" t="str">
        <f>IF(A5045="","",IFERROR(INDEX(Pengeluaran,MATCH('Buku Besar'!A5045,Akun,0)),""))</f>
        <v/>
      </c>
      <c r="H5045" s="91" t="str">
        <f t="shared" si="157"/>
        <v/>
      </c>
      <c r="I5045" s="330" t="str">
        <f>IF(H5045="","",IFERROR(INDEX(Tanggal1,MATCH('Buku Besar'!H5045,Akun1,0)),""))</f>
        <v/>
      </c>
      <c r="J5045" s="2" t="str">
        <f>IF(H5045="","",IFERROR(INDEX(Keterangan1,MATCH('Buku Besar'!H5045,Akun1,0)),""))</f>
        <v/>
      </c>
      <c r="K5045" s="2" t="str">
        <f>IF(H5045="","",IFERROR(INDEX(Reff1,MATCH('Buku Besar'!H5045,Akun1,0)),""))</f>
        <v/>
      </c>
      <c r="L5045" s="331" t="str">
        <f>IF(H5045="","",IFERROR(INDEX(Penerimaan1,MATCH('Buku Besar'!H5045,Akun1,0)),""))</f>
        <v/>
      </c>
      <c r="M5045" s="331" t="str">
        <f>IF(H5045="","",IFERROR(INDEX(Pengeluaran1,MATCH('Buku Besar'!H5045,Akun1,0)),""))</f>
        <v/>
      </c>
    </row>
    <row r="5046" spans="1:13" x14ac:dyDescent="0.25">
      <c r="A5046" s="91" t="str">
        <f t="shared" si="156"/>
        <v/>
      </c>
      <c r="B5046" s="330" t="str">
        <f>IF(A5046="","",IFERROR(INDEX(Tanggal,MATCH('Buku Besar'!A5046,Akun,0)),""))</f>
        <v/>
      </c>
      <c r="C5046" s="2" t="str">
        <f>IF(A5046="","",IFERROR(INDEX(Keterangan,MATCH('Buku Besar'!A5046,Akun,0)),""))</f>
        <v/>
      </c>
      <c r="D5046" s="2" t="str">
        <f>IF(A5046="","",IFERROR(INDEX(Reff,MATCH('Buku Besar'!A5046,Akun,0)),""))</f>
        <v/>
      </c>
      <c r="E5046" s="331" t="str">
        <f>IF(A5046="","",IFERROR(INDEX(Penerimaan,MATCH('Buku Besar'!A5046,Akun,0)),""))</f>
        <v/>
      </c>
      <c r="F5046" s="331" t="str">
        <f>IF(A5046="","",IFERROR(INDEX(Pengeluaran,MATCH('Buku Besar'!A5046,Akun,0)),""))</f>
        <v/>
      </c>
      <c r="H5046" s="91" t="str">
        <f t="shared" si="157"/>
        <v/>
      </c>
      <c r="I5046" s="330" t="str">
        <f>IF(H5046="","",IFERROR(INDEX(Tanggal1,MATCH('Buku Besar'!H5046,Akun1,0)),""))</f>
        <v/>
      </c>
      <c r="J5046" s="2" t="str">
        <f>IF(H5046="","",IFERROR(INDEX(Keterangan1,MATCH('Buku Besar'!H5046,Akun1,0)),""))</f>
        <v/>
      </c>
      <c r="K5046" s="2" t="str">
        <f>IF(H5046="","",IFERROR(INDEX(Reff1,MATCH('Buku Besar'!H5046,Akun1,0)),""))</f>
        <v/>
      </c>
      <c r="L5046" s="331" t="str">
        <f>IF(H5046="","",IFERROR(INDEX(Penerimaan1,MATCH('Buku Besar'!H5046,Akun1,0)),""))</f>
        <v/>
      </c>
      <c r="M5046" s="331" t="str">
        <f>IF(H5046="","",IFERROR(INDEX(Pengeluaran1,MATCH('Buku Besar'!H5046,Akun1,0)),""))</f>
        <v/>
      </c>
    </row>
    <row r="5047" spans="1:13" x14ac:dyDescent="0.25">
      <c r="A5047" s="91" t="str">
        <f t="shared" si="156"/>
        <v/>
      </c>
      <c r="B5047" s="330" t="str">
        <f>IF(A5047="","",IFERROR(INDEX(Tanggal,MATCH('Buku Besar'!A5047,Akun,0)),""))</f>
        <v/>
      </c>
      <c r="C5047" s="2" t="str">
        <f>IF(A5047="","",IFERROR(INDEX(Keterangan,MATCH('Buku Besar'!A5047,Akun,0)),""))</f>
        <v/>
      </c>
      <c r="D5047" s="2" t="str">
        <f>IF(A5047="","",IFERROR(INDEX(Reff,MATCH('Buku Besar'!A5047,Akun,0)),""))</f>
        <v/>
      </c>
      <c r="E5047" s="331" t="str">
        <f>IF(A5047="","",IFERROR(INDEX(Penerimaan,MATCH('Buku Besar'!A5047,Akun,0)),""))</f>
        <v/>
      </c>
      <c r="F5047" s="331" t="str">
        <f>IF(A5047="","",IFERROR(INDEX(Pengeluaran,MATCH('Buku Besar'!A5047,Akun,0)),""))</f>
        <v/>
      </c>
      <c r="H5047" s="91" t="str">
        <f t="shared" si="157"/>
        <v/>
      </c>
      <c r="I5047" s="330" t="str">
        <f>IF(H5047="","",IFERROR(INDEX(Tanggal1,MATCH('Buku Besar'!H5047,Akun1,0)),""))</f>
        <v/>
      </c>
      <c r="J5047" s="2" t="str">
        <f>IF(H5047="","",IFERROR(INDEX(Keterangan1,MATCH('Buku Besar'!H5047,Akun1,0)),""))</f>
        <v/>
      </c>
      <c r="K5047" s="2" t="str">
        <f>IF(H5047="","",IFERROR(INDEX(Reff1,MATCH('Buku Besar'!H5047,Akun1,0)),""))</f>
        <v/>
      </c>
      <c r="L5047" s="331" t="str">
        <f>IF(H5047="","",IFERROR(INDEX(Penerimaan1,MATCH('Buku Besar'!H5047,Akun1,0)),""))</f>
        <v/>
      </c>
      <c r="M5047" s="331" t="str">
        <f>IF(H5047="","",IFERROR(INDEX(Pengeluaran1,MATCH('Buku Besar'!H5047,Akun1,0)),""))</f>
        <v/>
      </c>
    </row>
    <row r="5048" spans="1:13" x14ac:dyDescent="0.25">
      <c r="A5048" s="91" t="str">
        <f t="shared" si="156"/>
        <v/>
      </c>
      <c r="B5048" s="330" t="str">
        <f>IF(A5048="","",IFERROR(INDEX(Tanggal,MATCH('Buku Besar'!A5048,Akun,0)),""))</f>
        <v/>
      </c>
      <c r="C5048" s="2" t="str">
        <f>IF(A5048="","",IFERROR(INDEX(Keterangan,MATCH('Buku Besar'!A5048,Akun,0)),""))</f>
        <v/>
      </c>
      <c r="D5048" s="2" t="str">
        <f>IF(A5048="","",IFERROR(INDEX(Reff,MATCH('Buku Besar'!A5048,Akun,0)),""))</f>
        <v/>
      </c>
      <c r="E5048" s="331" t="str">
        <f>IF(A5048="","",IFERROR(INDEX(Penerimaan,MATCH('Buku Besar'!A5048,Akun,0)),""))</f>
        <v/>
      </c>
      <c r="F5048" s="331" t="str">
        <f>IF(A5048="","",IFERROR(INDEX(Pengeluaran,MATCH('Buku Besar'!A5048,Akun,0)),""))</f>
        <v/>
      </c>
      <c r="H5048" s="91" t="str">
        <f t="shared" si="157"/>
        <v/>
      </c>
      <c r="I5048" s="330" t="str">
        <f>IF(H5048="","",IFERROR(INDEX(Tanggal1,MATCH('Buku Besar'!H5048,Akun1,0)),""))</f>
        <v/>
      </c>
      <c r="J5048" s="2" t="str">
        <f>IF(H5048="","",IFERROR(INDEX(Keterangan1,MATCH('Buku Besar'!H5048,Akun1,0)),""))</f>
        <v/>
      </c>
      <c r="K5048" s="2" t="str">
        <f>IF(H5048="","",IFERROR(INDEX(Reff1,MATCH('Buku Besar'!H5048,Akun1,0)),""))</f>
        <v/>
      </c>
      <c r="L5048" s="331" t="str">
        <f>IF(H5048="","",IFERROR(INDEX(Penerimaan1,MATCH('Buku Besar'!H5048,Akun1,0)),""))</f>
        <v/>
      </c>
      <c r="M5048" s="331" t="str">
        <f>IF(H5048="","",IFERROR(INDEX(Pengeluaran1,MATCH('Buku Besar'!H5048,Akun1,0)),""))</f>
        <v/>
      </c>
    </row>
    <row r="5049" spans="1:13" x14ac:dyDescent="0.25">
      <c r="A5049" s="91" t="str">
        <f t="shared" si="156"/>
        <v/>
      </c>
      <c r="B5049" s="330" t="str">
        <f>IF(A5049="","",IFERROR(INDEX(Tanggal,MATCH('Buku Besar'!A5049,Akun,0)),""))</f>
        <v/>
      </c>
      <c r="C5049" s="2" t="str">
        <f>IF(A5049="","",IFERROR(INDEX(Keterangan,MATCH('Buku Besar'!A5049,Akun,0)),""))</f>
        <v/>
      </c>
      <c r="D5049" s="2" t="str">
        <f>IF(A5049="","",IFERROR(INDEX(Reff,MATCH('Buku Besar'!A5049,Akun,0)),""))</f>
        <v/>
      </c>
      <c r="E5049" s="331" t="str">
        <f>IF(A5049="","",IFERROR(INDEX(Penerimaan,MATCH('Buku Besar'!A5049,Akun,0)),""))</f>
        <v/>
      </c>
      <c r="F5049" s="331" t="str">
        <f>IF(A5049="","",IFERROR(INDEX(Pengeluaran,MATCH('Buku Besar'!A5049,Akun,0)),""))</f>
        <v/>
      </c>
      <c r="H5049" s="91" t="str">
        <f t="shared" si="157"/>
        <v/>
      </c>
      <c r="I5049" s="330" t="str">
        <f>IF(H5049="","",IFERROR(INDEX(Tanggal1,MATCH('Buku Besar'!H5049,Akun1,0)),""))</f>
        <v/>
      </c>
      <c r="J5049" s="2" t="str">
        <f>IF(H5049="","",IFERROR(INDEX(Keterangan1,MATCH('Buku Besar'!H5049,Akun1,0)),""))</f>
        <v/>
      </c>
      <c r="K5049" s="2" t="str">
        <f>IF(H5049="","",IFERROR(INDEX(Reff1,MATCH('Buku Besar'!H5049,Akun1,0)),""))</f>
        <v/>
      </c>
      <c r="L5049" s="331" t="str">
        <f>IF(H5049="","",IFERROR(INDEX(Penerimaan1,MATCH('Buku Besar'!H5049,Akun1,0)),""))</f>
        <v/>
      </c>
      <c r="M5049" s="331" t="str">
        <f>IF(H5049="","",IFERROR(INDEX(Pengeluaran1,MATCH('Buku Besar'!H5049,Akun1,0)),""))</f>
        <v/>
      </c>
    </row>
    <row r="5050" spans="1:13" x14ac:dyDescent="0.25">
      <c r="A5050" s="91" t="str">
        <f t="shared" si="156"/>
        <v/>
      </c>
      <c r="B5050" s="330" t="str">
        <f>IF(A5050="","",IFERROR(INDEX(Tanggal,MATCH('Buku Besar'!A5050,Akun,0)),""))</f>
        <v/>
      </c>
      <c r="C5050" s="2" t="str">
        <f>IF(A5050="","",IFERROR(INDEX(Keterangan,MATCH('Buku Besar'!A5050,Akun,0)),""))</f>
        <v/>
      </c>
      <c r="D5050" s="2" t="str">
        <f>IF(A5050="","",IFERROR(INDEX(Reff,MATCH('Buku Besar'!A5050,Akun,0)),""))</f>
        <v/>
      </c>
      <c r="E5050" s="331" t="str">
        <f>IF(A5050="","",IFERROR(INDEX(Penerimaan,MATCH('Buku Besar'!A5050,Akun,0)),""))</f>
        <v/>
      </c>
      <c r="F5050" s="331" t="str">
        <f>IF(A5050="","",IFERROR(INDEX(Pengeluaran,MATCH('Buku Besar'!A5050,Akun,0)),""))</f>
        <v/>
      </c>
      <c r="H5050" s="91" t="str">
        <f t="shared" si="157"/>
        <v/>
      </c>
      <c r="I5050" s="330" t="str">
        <f>IF(H5050="","",IFERROR(INDEX(Tanggal1,MATCH('Buku Besar'!H5050,Akun1,0)),""))</f>
        <v/>
      </c>
      <c r="J5050" s="2" t="str">
        <f>IF(H5050="","",IFERROR(INDEX(Keterangan1,MATCH('Buku Besar'!H5050,Akun1,0)),""))</f>
        <v/>
      </c>
      <c r="K5050" s="2" t="str">
        <f>IF(H5050="","",IFERROR(INDEX(Reff1,MATCH('Buku Besar'!H5050,Akun1,0)),""))</f>
        <v/>
      </c>
      <c r="L5050" s="331" t="str">
        <f>IF(H5050="","",IFERROR(INDEX(Penerimaan1,MATCH('Buku Besar'!H5050,Akun1,0)),""))</f>
        <v/>
      </c>
      <c r="M5050" s="331" t="str">
        <f>IF(H5050="","",IFERROR(INDEX(Pengeluaran1,MATCH('Buku Besar'!H5050,Akun1,0)),""))</f>
        <v/>
      </c>
    </row>
    <row r="5051" spans="1:13" x14ac:dyDescent="0.25">
      <c r="A5051" s="91" t="str">
        <f t="shared" si="156"/>
        <v/>
      </c>
      <c r="B5051" s="330" t="str">
        <f>IF(A5051="","",IFERROR(INDEX(Tanggal,MATCH('Buku Besar'!A5051,Akun,0)),""))</f>
        <v/>
      </c>
      <c r="C5051" s="2" t="str">
        <f>IF(A5051="","",IFERROR(INDEX(Keterangan,MATCH('Buku Besar'!A5051,Akun,0)),""))</f>
        <v/>
      </c>
      <c r="D5051" s="2" t="str">
        <f>IF(A5051="","",IFERROR(INDEX(Reff,MATCH('Buku Besar'!A5051,Akun,0)),""))</f>
        <v/>
      </c>
      <c r="E5051" s="331" t="str">
        <f>IF(A5051="","",IFERROR(INDEX(Penerimaan,MATCH('Buku Besar'!A5051,Akun,0)),""))</f>
        <v/>
      </c>
      <c r="F5051" s="331" t="str">
        <f>IF(A5051="","",IFERROR(INDEX(Pengeluaran,MATCH('Buku Besar'!A5051,Akun,0)),""))</f>
        <v/>
      </c>
      <c r="H5051" s="91" t="str">
        <f t="shared" si="157"/>
        <v/>
      </c>
      <c r="I5051" s="330" t="str">
        <f>IF(H5051="","",IFERROR(INDEX(Tanggal1,MATCH('Buku Besar'!H5051,Akun1,0)),""))</f>
        <v/>
      </c>
      <c r="J5051" s="2" t="str">
        <f>IF(H5051="","",IFERROR(INDEX(Keterangan1,MATCH('Buku Besar'!H5051,Akun1,0)),""))</f>
        <v/>
      </c>
      <c r="K5051" s="2" t="str">
        <f>IF(H5051="","",IFERROR(INDEX(Reff1,MATCH('Buku Besar'!H5051,Akun1,0)),""))</f>
        <v/>
      </c>
      <c r="L5051" s="331" t="str">
        <f>IF(H5051="","",IFERROR(INDEX(Penerimaan1,MATCH('Buku Besar'!H5051,Akun1,0)),""))</f>
        <v/>
      </c>
      <c r="M5051" s="331" t="str">
        <f>IF(H5051="","",IFERROR(INDEX(Pengeluaran1,MATCH('Buku Besar'!H5051,Akun1,0)),""))</f>
        <v/>
      </c>
    </row>
    <row r="5052" spans="1:13" x14ac:dyDescent="0.25">
      <c r="A5052" s="91" t="str">
        <f t="shared" si="156"/>
        <v/>
      </c>
      <c r="B5052" s="330" t="str">
        <f>IF(A5052="","",IFERROR(INDEX(Tanggal,MATCH('Buku Besar'!A5052,Akun,0)),""))</f>
        <v/>
      </c>
      <c r="C5052" s="2" t="str">
        <f>IF(A5052="","",IFERROR(INDEX(Keterangan,MATCH('Buku Besar'!A5052,Akun,0)),""))</f>
        <v/>
      </c>
      <c r="D5052" s="2" t="str">
        <f>IF(A5052="","",IFERROR(INDEX(Reff,MATCH('Buku Besar'!A5052,Akun,0)),""))</f>
        <v/>
      </c>
      <c r="E5052" s="331" t="str">
        <f>IF(A5052="","",IFERROR(INDEX(Penerimaan,MATCH('Buku Besar'!A5052,Akun,0)),""))</f>
        <v/>
      </c>
      <c r="F5052" s="331" t="str">
        <f>IF(A5052="","",IFERROR(INDEX(Pengeluaran,MATCH('Buku Besar'!A5052,Akun,0)),""))</f>
        <v/>
      </c>
      <c r="H5052" s="91" t="str">
        <f t="shared" si="157"/>
        <v/>
      </c>
      <c r="I5052" s="330" t="str">
        <f>IF(H5052="","",IFERROR(INDEX(Tanggal1,MATCH('Buku Besar'!H5052,Akun1,0)),""))</f>
        <v/>
      </c>
      <c r="J5052" s="2" t="str">
        <f>IF(H5052="","",IFERROR(INDEX(Keterangan1,MATCH('Buku Besar'!H5052,Akun1,0)),""))</f>
        <v/>
      </c>
      <c r="K5052" s="2" t="str">
        <f>IF(H5052="","",IFERROR(INDEX(Reff1,MATCH('Buku Besar'!H5052,Akun1,0)),""))</f>
        <v/>
      </c>
      <c r="L5052" s="331" t="str">
        <f>IF(H5052="","",IFERROR(INDEX(Penerimaan1,MATCH('Buku Besar'!H5052,Akun1,0)),""))</f>
        <v/>
      </c>
      <c r="M5052" s="331" t="str">
        <f>IF(H5052="","",IFERROR(INDEX(Pengeluaran1,MATCH('Buku Besar'!H5052,Akun1,0)),""))</f>
        <v/>
      </c>
    </row>
    <row r="5053" spans="1:13" x14ac:dyDescent="0.25">
      <c r="A5053" s="91" t="str">
        <f t="shared" si="156"/>
        <v/>
      </c>
      <c r="B5053" s="330" t="str">
        <f>IF(A5053="","",IFERROR(INDEX(Tanggal,MATCH('Buku Besar'!A5053,Akun,0)),""))</f>
        <v/>
      </c>
      <c r="C5053" s="2" t="str">
        <f>IF(A5053="","",IFERROR(INDEX(Keterangan,MATCH('Buku Besar'!A5053,Akun,0)),""))</f>
        <v/>
      </c>
      <c r="D5053" s="2" t="str">
        <f>IF(A5053="","",IFERROR(INDEX(Reff,MATCH('Buku Besar'!A5053,Akun,0)),""))</f>
        <v/>
      </c>
      <c r="E5053" s="331" t="str">
        <f>IF(A5053="","",IFERROR(INDEX(Penerimaan,MATCH('Buku Besar'!A5053,Akun,0)),""))</f>
        <v/>
      </c>
      <c r="F5053" s="331" t="str">
        <f>IF(A5053="","",IFERROR(INDEX(Pengeluaran,MATCH('Buku Besar'!A5053,Akun,0)),""))</f>
        <v/>
      </c>
      <c r="H5053" s="91" t="str">
        <f t="shared" si="157"/>
        <v/>
      </c>
      <c r="I5053" s="330" t="str">
        <f>IF(H5053="","",IFERROR(INDEX(Tanggal1,MATCH('Buku Besar'!H5053,Akun1,0)),""))</f>
        <v/>
      </c>
      <c r="J5053" s="2" t="str">
        <f>IF(H5053="","",IFERROR(INDEX(Keterangan1,MATCH('Buku Besar'!H5053,Akun1,0)),""))</f>
        <v/>
      </c>
      <c r="K5053" s="2" t="str">
        <f>IF(H5053="","",IFERROR(INDEX(Reff1,MATCH('Buku Besar'!H5053,Akun1,0)),""))</f>
        <v/>
      </c>
      <c r="L5053" s="331" t="str">
        <f>IF(H5053="","",IFERROR(INDEX(Penerimaan1,MATCH('Buku Besar'!H5053,Akun1,0)),""))</f>
        <v/>
      </c>
      <c r="M5053" s="331" t="str">
        <f>IF(H5053="","",IFERROR(INDEX(Pengeluaran1,MATCH('Buku Besar'!H5053,Akun1,0)),""))</f>
        <v/>
      </c>
    </row>
    <row r="5054" spans="1:13" x14ac:dyDescent="0.25">
      <c r="A5054" s="91" t="str">
        <f t="shared" si="156"/>
        <v/>
      </c>
      <c r="B5054" s="330" t="str">
        <f>IF(A5054="","",IFERROR(INDEX(Tanggal,MATCH('Buku Besar'!A5054,Akun,0)),""))</f>
        <v/>
      </c>
      <c r="C5054" s="2" t="str">
        <f>IF(A5054="","",IFERROR(INDEX(Keterangan,MATCH('Buku Besar'!A5054,Akun,0)),""))</f>
        <v/>
      </c>
      <c r="D5054" s="2" t="str">
        <f>IF(A5054="","",IFERROR(INDEX(Reff,MATCH('Buku Besar'!A5054,Akun,0)),""))</f>
        <v/>
      </c>
      <c r="E5054" s="331" t="str">
        <f>IF(A5054="","",IFERROR(INDEX(Penerimaan,MATCH('Buku Besar'!A5054,Akun,0)),""))</f>
        <v/>
      </c>
      <c r="F5054" s="331" t="str">
        <f>IF(A5054="","",IFERROR(INDEX(Pengeluaran,MATCH('Buku Besar'!A5054,Akun,0)),""))</f>
        <v/>
      </c>
      <c r="H5054" s="91" t="str">
        <f t="shared" si="157"/>
        <v/>
      </c>
      <c r="I5054" s="330" t="str">
        <f>IF(H5054="","",IFERROR(INDEX(Tanggal1,MATCH('Buku Besar'!H5054,Akun1,0)),""))</f>
        <v/>
      </c>
      <c r="J5054" s="2" t="str">
        <f>IF(H5054="","",IFERROR(INDEX(Keterangan1,MATCH('Buku Besar'!H5054,Akun1,0)),""))</f>
        <v/>
      </c>
      <c r="K5054" s="2" t="str">
        <f>IF(H5054="","",IFERROR(INDEX(Reff1,MATCH('Buku Besar'!H5054,Akun1,0)),""))</f>
        <v/>
      </c>
      <c r="L5054" s="331" t="str">
        <f>IF(H5054="","",IFERROR(INDEX(Penerimaan1,MATCH('Buku Besar'!H5054,Akun1,0)),""))</f>
        <v/>
      </c>
      <c r="M5054" s="331" t="str">
        <f>IF(H5054="","",IFERROR(INDEX(Pengeluaran1,MATCH('Buku Besar'!H5054,Akun1,0)),""))</f>
        <v/>
      </c>
    </row>
    <row r="5055" spans="1:13" x14ac:dyDescent="0.25">
      <c r="A5055" s="91" t="str">
        <f t="shared" si="156"/>
        <v/>
      </c>
      <c r="B5055" s="330" t="str">
        <f>IF(A5055="","",IFERROR(INDEX(Tanggal,MATCH('Buku Besar'!A5055,Akun,0)),""))</f>
        <v/>
      </c>
      <c r="C5055" s="2" t="str">
        <f>IF(A5055="","",IFERROR(INDEX(Keterangan,MATCH('Buku Besar'!A5055,Akun,0)),""))</f>
        <v/>
      </c>
      <c r="D5055" s="2" t="str">
        <f>IF(A5055="","",IFERROR(INDEX(Reff,MATCH('Buku Besar'!A5055,Akun,0)),""))</f>
        <v/>
      </c>
      <c r="E5055" s="331" t="str">
        <f>IF(A5055="","",IFERROR(INDEX(Penerimaan,MATCH('Buku Besar'!A5055,Akun,0)),""))</f>
        <v/>
      </c>
      <c r="F5055" s="331" t="str">
        <f>IF(A5055="","",IFERROR(INDEX(Pengeluaran,MATCH('Buku Besar'!A5055,Akun,0)),""))</f>
        <v/>
      </c>
      <c r="H5055" s="91" t="str">
        <f t="shared" si="157"/>
        <v/>
      </c>
      <c r="I5055" s="330" t="str">
        <f>IF(H5055="","",IFERROR(INDEX(Tanggal1,MATCH('Buku Besar'!H5055,Akun1,0)),""))</f>
        <v/>
      </c>
      <c r="J5055" s="2" t="str">
        <f>IF(H5055="","",IFERROR(INDEX(Keterangan1,MATCH('Buku Besar'!H5055,Akun1,0)),""))</f>
        <v/>
      </c>
      <c r="K5055" s="2" t="str">
        <f>IF(H5055="","",IFERROR(INDEX(Reff1,MATCH('Buku Besar'!H5055,Akun1,0)),""))</f>
        <v/>
      </c>
      <c r="L5055" s="331" t="str">
        <f>IF(H5055="","",IFERROR(INDEX(Penerimaan1,MATCH('Buku Besar'!H5055,Akun1,0)),""))</f>
        <v/>
      </c>
      <c r="M5055" s="331" t="str">
        <f>IF(H5055="","",IFERROR(INDEX(Pengeluaran1,MATCH('Buku Besar'!H5055,Akun1,0)),""))</f>
        <v/>
      </c>
    </row>
    <row r="5056" spans="1:13" x14ac:dyDescent="0.25">
      <c r="A5056" s="91" t="str">
        <f t="shared" si="156"/>
        <v/>
      </c>
      <c r="B5056" s="330" t="str">
        <f>IF(A5056="","",IFERROR(INDEX(Tanggal,MATCH('Buku Besar'!A5056,Akun,0)),""))</f>
        <v/>
      </c>
      <c r="C5056" s="2" t="str">
        <f>IF(A5056="","",IFERROR(INDEX(Keterangan,MATCH('Buku Besar'!A5056,Akun,0)),""))</f>
        <v/>
      </c>
      <c r="D5056" s="2" t="str">
        <f>IF(A5056="","",IFERROR(INDEX(Reff,MATCH('Buku Besar'!A5056,Akun,0)),""))</f>
        <v/>
      </c>
      <c r="E5056" s="331" t="str">
        <f>IF(A5056="","",IFERROR(INDEX(Penerimaan,MATCH('Buku Besar'!A5056,Akun,0)),""))</f>
        <v/>
      </c>
      <c r="F5056" s="331" t="str">
        <f>IF(A5056="","",IFERROR(INDEX(Pengeluaran,MATCH('Buku Besar'!A5056,Akun,0)),""))</f>
        <v/>
      </c>
      <c r="H5056" s="91" t="str">
        <f t="shared" si="157"/>
        <v/>
      </c>
      <c r="I5056" s="330" t="str">
        <f>IF(H5056="","",IFERROR(INDEX(Tanggal1,MATCH('Buku Besar'!H5056,Akun1,0)),""))</f>
        <v/>
      </c>
      <c r="J5056" s="2" t="str">
        <f>IF(H5056="","",IFERROR(INDEX(Keterangan1,MATCH('Buku Besar'!H5056,Akun1,0)),""))</f>
        <v/>
      </c>
      <c r="K5056" s="2" t="str">
        <f>IF(H5056="","",IFERROR(INDEX(Reff1,MATCH('Buku Besar'!H5056,Akun1,0)),""))</f>
        <v/>
      </c>
      <c r="L5056" s="331" t="str">
        <f>IF(H5056="","",IFERROR(INDEX(Penerimaan1,MATCH('Buku Besar'!H5056,Akun1,0)),""))</f>
        <v/>
      </c>
      <c r="M5056" s="331" t="str">
        <f>IF(H5056="","",IFERROR(INDEX(Pengeluaran1,MATCH('Buku Besar'!H5056,Akun1,0)),""))</f>
        <v/>
      </c>
    </row>
    <row r="5057" spans="1:13" x14ac:dyDescent="0.25">
      <c r="A5057" s="91" t="str">
        <f t="shared" si="156"/>
        <v/>
      </c>
      <c r="B5057" s="330" t="str">
        <f>IF(A5057="","",IFERROR(INDEX(Tanggal,MATCH('Buku Besar'!A5057,Akun,0)),""))</f>
        <v/>
      </c>
      <c r="C5057" s="2" t="str">
        <f>IF(A5057="","",IFERROR(INDEX(Keterangan,MATCH('Buku Besar'!A5057,Akun,0)),""))</f>
        <v/>
      </c>
      <c r="D5057" s="2" t="str">
        <f>IF(A5057="","",IFERROR(INDEX(Reff,MATCH('Buku Besar'!A5057,Akun,0)),""))</f>
        <v/>
      </c>
      <c r="E5057" s="331" t="str">
        <f>IF(A5057="","",IFERROR(INDEX(Penerimaan,MATCH('Buku Besar'!A5057,Akun,0)),""))</f>
        <v/>
      </c>
      <c r="F5057" s="331" t="str">
        <f>IF(A5057="","",IFERROR(INDEX(Pengeluaran,MATCH('Buku Besar'!A5057,Akun,0)),""))</f>
        <v/>
      </c>
      <c r="H5057" s="91" t="str">
        <f t="shared" si="157"/>
        <v/>
      </c>
      <c r="I5057" s="330" t="str">
        <f>IF(H5057="","",IFERROR(INDEX(Tanggal1,MATCH('Buku Besar'!H5057,Akun1,0)),""))</f>
        <v/>
      </c>
      <c r="J5057" s="2" t="str">
        <f>IF(H5057="","",IFERROR(INDEX(Keterangan1,MATCH('Buku Besar'!H5057,Akun1,0)),""))</f>
        <v/>
      </c>
      <c r="K5057" s="2" t="str">
        <f>IF(H5057="","",IFERROR(INDEX(Reff1,MATCH('Buku Besar'!H5057,Akun1,0)),""))</f>
        <v/>
      </c>
      <c r="L5057" s="331" t="str">
        <f>IF(H5057="","",IFERROR(INDEX(Penerimaan1,MATCH('Buku Besar'!H5057,Akun1,0)),""))</f>
        <v/>
      </c>
      <c r="M5057" s="331" t="str">
        <f>IF(H5057="","",IFERROR(INDEX(Pengeluaran1,MATCH('Buku Besar'!H5057,Akun1,0)),""))</f>
        <v/>
      </c>
    </row>
    <row r="5058" spans="1:13" x14ac:dyDescent="0.25">
      <c r="A5058" s="91" t="str">
        <f t="shared" si="156"/>
        <v/>
      </c>
      <c r="B5058" s="330" t="str">
        <f>IF(A5058="","",IFERROR(INDEX(Tanggal,MATCH('Buku Besar'!A5058,Akun,0)),""))</f>
        <v/>
      </c>
      <c r="C5058" s="2" t="str">
        <f>IF(A5058="","",IFERROR(INDEX(Keterangan,MATCH('Buku Besar'!A5058,Akun,0)),""))</f>
        <v/>
      </c>
      <c r="D5058" s="2" t="str">
        <f>IF(A5058="","",IFERROR(INDEX(Reff,MATCH('Buku Besar'!A5058,Akun,0)),""))</f>
        <v/>
      </c>
      <c r="E5058" s="331" t="str">
        <f>IF(A5058="","",IFERROR(INDEX(Penerimaan,MATCH('Buku Besar'!A5058,Akun,0)),""))</f>
        <v/>
      </c>
      <c r="F5058" s="331" t="str">
        <f>IF(A5058="","",IFERROR(INDEX(Pengeluaran,MATCH('Buku Besar'!A5058,Akun,0)),""))</f>
        <v/>
      </c>
      <c r="H5058" s="91" t="str">
        <f t="shared" si="157"/>
        <v/>
      </c>
      <c r="I5058" s="330" t="str">
        <f>IF(H5058="","",IFERROR(INDEX(Tanggal1,MATCH('Buku Besar'!H5058,Akun1,0)),""))</f>
        <v/>
      </c>
      <c r="J5058" s="2" t="str">
        <f>IF(H5058="","",IFERROR(INDEX(Keterangan1,MATCH('Buku Besar'!H5058,Akun1,0)),""))</f>
        <v/>
      </c>
      <c r="K5058" s="2" t="str">
        <f>IF(H5058="","",IFERROR(INDEX(Reff1,MATCH('Buku Besar'!H5058,Akun1,0)),""))</f>
        <v/>
      </c>
      <c r="L5058" s="331" t="str">
        <f>IF(H5058="","",IFERROR(INDEX(Penerimaan1,MATCH('Buku Besar'!H5058,Akun1,0)),""))</f>
        <v/>
      </c>
      <c r="M5058" s="331" t="str">
        <f>IF(H5058="","",IFERROR(INDEX(Pengeluaran1,MATCH('Buku Besar'!H5058,Akun1,0)),""))</f>
        <v/>
      </c>
    </row>
    <row r="5059" spans="1:13" x14ac:dyDescent="0.25">
      <c r="A5059" s="91" t="str">
        <f t="shared" si="156"/>
        <v/>
      </c>
      <c r="B5059" s="330" t="str">
        <f>IF(A5059="","",IFERROR(INDEX(Tanggal,MATCH('Buku Besar'!A5059,Akun,0)),""))</f>
        <v/>
      </c>
      <c r="C5059" s="2" t="str">
        <f>IF(A5059="","",IFERROR(INDEX(Keterangan,MATCH('Buku Besar'!A5059,Akun,0)),""))</f>
        <v/>
      </c>
      <c r="D5059" s="2" t="str">
        <f>IF(A5059="","",IFERROR(INDEX(Reff,MATCH('Buku Besar'!A5059,Akun,0)),""))</f>
        <v/>
      </c>
      <c r="E5059" s="331" t="str">
        <f>IF(A5059="","",IFERROR(INDEX(Penerimaan,MATCH('Buku Besar'!A5059,Akun,0)),""))</f>
        <v/>
      </c>
      <c r="F5059" s="331" t="str">
        <f>IF(A5059="","",IFERROR(INDEX(Pengeluaran,MATCH('Buku Besar'!A5059,Akun,0)),""))</f>
        <v/>
      </c>
      <c r="H5059" s="91" t="str">
        <f t="shared" si="157"/>
        <v/>
      </c>
      <c r="I5059" s="330" t="str">
        <f>IF(H5059="","",IFERROR(INDEX(Tanggal1,MATCH('Buku Besar'!H5059,Akun1,0)),""))</f>
        <v/>
      </c>
      <c r="J5059" s="2" t="str">
        <f>IF(H5059="","",IFERROR(INDEX(Keterangan1,MATCH('Buku Besar'!H5059,Akun1,0)),""))</f>
        <v/>
      </c>
      <c r="K5059" s="2" t="str">
        <f>IF(H5059="","",IFERROR(INDEX(Reff1,MATCH('Buku Besar'!H5059,Akun1,0)),""))</f>
        <v/>
      </c>
      <c r="L5059" s="331" t="str">
        <f>IF(H5059="","",IFERROR(INDEX(Penerimaan1,MATCH('Buku Besar'!H5059,Akun1,0)),""))</f>
        <v/>
      </c>
      <c r="M5059" s="331" t="str">
        <f>IF(H5059="","",IFERROR(INDEX(Pengeluaran1,MATCH('Buku Besar'!H5059,Akun1,0)),""))</f>
        <v/>
      </c>
    </row>
    <row r="5060" spans="1:13" x14ac:dyDescent="0.25">
      <c r="A5060" s="91" t="str">
        <f t="shared" si="156"/>
        <v/>
      </c>
      <c r="B5060" s="330" t="str">
        <f>IF(A5060="","",IFERROR(INDEX(Tanggal,MATCH('Buku Besar'!A5060,Akun,0)),""))</f>
        <v/>
      </c>
      <c r="C5060" s="2" t="str">
        <f>IF(A5060="","",IFERROR(INDEX(Keterangan,MATCH('Buku Besar'!A5060,Akun,0)),""))</f>
        <v/>
      </c>
      <c r="D5060" s="2" t="str">
        <f>IF(A5060="","",IFERROR(INDEX(Reff,MATCH('Buku Besar'!A5060,Akun,0)),""))</f>
        <v/>
      </c>
      <c r="E5060" s="331" t="str">
        <f>IF(A5060="","",IFERROR(INDEX(Penerimaan,MATCH('Buku Besar'!A5060,Akun,0)),""))</f>
        <v/>
      </c>
      <c r="F5060" s="331" t="str">
        <f>IF(A5060="","",IFERROR(INDEX(Pengeluaran,MATCH('Buku Besar'!A5060,Akun,0)),""))</f>
        <v/>
      </c>
      <c r="H5060" s="91" t="str">
        <f t="shared" si="157"/>
        <v/>
      </c>
      <c r="I5060" s="330" t="str">
        <f>IF(H5060="","",IFERROR(INDEX(Tanggal1,MATCH('Buku Besar'!H5060,Akun1,0)),""))</f>
        <v/>
      </c>
      <c r="J5060" s="2" t="str">
        <f>IF(H5060="","",IFERROR(INDEX(Keterangan1,MATCH('Buku Besar'!H5060,Akun1,0)),""))</f>
        <v/>
      </c>
      <c r="K5060" s="2" t="str">
        <f>IF(H5060="","",IFERROR(INDEX(Reff1,MATCH('Buku Besar'!H5060,Akun1,0)),""))</f>
        <v/>
      </c>
      <c r="L5060" s="331" t="str">
        <f>IF(H5060="","",IFERROR(INDEX(Penerimaan1,MATCH('Buku Besar'!H5060,Akun1,0)),""))</f>
        <v/>
      </c>
      <c r="M5060" s="331" t="str">
        <f>IF(H5060="","",IFERROR(INDEX(Pengeluaran1,MATCH('Buku Besar'!H5060,Akun1,0)),""))</f>
        <v/>
      </c>
    </row>
    <row r="5061" spans="1:13" x14ac:dyDescent="0.25">
      <c r="A5061" s="91" t="str">
        <f t="shared" si="156"/>
        <v/>
      </c>
      <c r="B5061" s="330" t="str">
        <f>IF(A5061="","",IFERROR(INDEX(Tanggal,MATCH('Buku Besar'!A5061,Akun,0)),""))</f>
        <v/>
      </c>
      <c r="C5061" s="2" t="str">
        <f>IF(A5061="","",IFERROR(INDEX(Keterangan,MATCH('Buku Besar'!A5061,Akun,0)),""))</f>
        <v/>
      </c>
      <c r="D5061" s="2" t="str">
        <f>IF(A5061="","",IFERROR(INDEX(Reff,MATCH('Buku Besar'!A5061,Akun,0)),""))</f>
        <v/>
      </c>
      <c r="E5061" s="331" t="str">
        <f>IF(A5061="","",IFERROR(INDEX(Penerimaan,MATCH('Buku Besar'!A5061,Akun,0)),""))</f>
        <v/>
      </c>
      <c r="F5061" s="331" t="str">
        <f>IF(A5061="","",IFERROR(INDEX(Pengeluaran,MATCH('Buku Besar'!A5061,Akun,0)),""))</f>
        <v/>
      </c>
      <c r="H5061" s="91" t="str">
        <f t="shared" si="157"/>
        <v/>
      </c>
      <c r="I5061" s="330" t="str">
        <f>IF(H5061="","",IFERROR(INDEX(Tanggal1,MATCH('Buku Besar'!H5061,Akun1,0)),""))</f>
        <v/>
      </c>
      <c r="J5061" s="2" t="str">
        <f>IF(H5061="","",IFERROR(INDEX(Keterangan1,MATCH('Buku Besar'!H5061,Akun1,0)),""))</f>
        <v/>
      </c>
      <c r="K5061" s="2" t="str">
        <f>IF(H5061="","",IFERROR(INDEX(Reff1,MATCH('Buku Besar'!H5061,Akun1,0)),""))</f>
        <v/>
      </c>
      <c r="L5061" s="331" t="str">
        <f>IF(H5061="","",IFERROR(INDEX(Penerimaan1,MATCH('Buku Besar'!H5061,Akun1,0)),""))</f>
        <v/>
      </c>
      <c r="M5061" s="331" t="str">
        <f>IF(H5061="","",IFERROR(INDEX(Pengeluaran1,MATCH('Buku Besar'!H5061,Akun1,0)),""))</f>
        <v/>
      </c>
    </row>
    <row r="5062" spans="1:13" x14ac:dyDescent="0.25">
      <c r="A5062" s="91" t="str">
        <f t="shared" si="156"/>
        <v/>
      </c>
      <c r="B5062" s="330" t="str">
        <f>IF(A5062="","",IFERROR(INDEX(Tanggal,MATCH('Buku Besar'!A5062,Akun,0)),""))</f>
        <v/>
      </c>
      <c r="C5062" s="2" t="str">
        <f>IF(A5062="","",IFERROR(INDEX(Keterangan,MATCH('Buku Besar'!A5062,Akun,0)),""))</f>
        <v/>
      </c>
      <c r="D5062" s="2" t="str">
        <f>IF(A5062="","",IFERROR(INDEX(Reff,MATCH('Buku Besar'!A5062,Akun,0)),""))</f>
        <v/>
      </c>
      <c r="E5062" s="331" t="str">
        <f>IF(A5062="","",IFERROR(INDEX(Penerimaan,MATCH('Buku Besar'!A5062,Akun,0)),""))</f>
        <v/>
      </c>
      <c r="F5062" s="331" t="str">
        <f>IF(A5062="","",IFERROR(INDEX(Pengeluaran,MATCH('Buku Besar'!A5062,Akun,0)),""))</f>
        <v/>
      </c>
      <c r="H5062" s="91" t="str">
        <f t="shared" si="157"/>
        <v/>
      </c>
      <c r="I5062" s="330" t="str">
        <f>IF(H5062="","",IFERROR(INDEX(Tanggal1,MATCH('Buku Besar'!H5062,Akun1,0)),""))</f>
        <v/>
      </c>
      <c r="J5062" s="2" t="str">
        <f>IF(H5062="","",IFERROR(INDEX(Keterangan1,MATCH('Buku Besar'!H5062,Akun1,0)),""))</f>
        <v/>
      </c>
      <c r="K5062" s="2" t="str">
        <f>IF(H5062="","",IFERROR(INDEX(Reff1,MATCH('Buku Besar'!H5062,Akun1,0)),""))</f>
        <v/>
      </c>
      <c r="L5062" s="331" t="str">
        <f>IF(H5062="","",IFERROR(INDEX(Penerimaan1,MATCH('Buku Besar'!H5062,Akun1,0)),""))</f>
        <v/>
      </c>
      <c r="M5062" s="331" t="str">
        <f>IF(H5062="","",IFERROR(INDEX(Pengeluaran1,MATCH('Buku Besar'!H5062,Akun1,0)),""))</f>
        <v/>
      </c>
    </row>
    <row r="5063" spans="1:13" x14ac:dyDescent="0.25">
      <c r="A5063" s="91" t="str">
        <f t="shared" si="156"/>
        <v/>
      </c>
      <c r="B5063" s="330" t="str">
        <f>IF(A5063="","",IFERROR(INDEX(Tanggal,MATCH('Buku Besar'!A5063,Akun,0)),""))</f>
        <v/>
      </c>
      <c r="C5063" s="2" t="str">
        <f>IF(A5063="","",IFERROR(INDEX(Keterangan,MATCH('Buku Besar'!A5063,Akun,0)),""))</f>
        <v/>
      </c>
      <c r="D5063" s="2" t="str">
        <f>IF(A5063="","",IFERROR(INDEX(Reff,MATCH('Buku Besar'!A5063,Akun,0)),""))</f>
        <v/>
      </c>
      <c r="E5063" s="331" t="str">
        <f>IF(A5063="","",IFERROR(INDEX(Penerimaan,MATCH('Buku Besar'!A5063,Akun,0)),""))</f>
        <v/>
      </c>
      <c r="F5063" s="331" t="str">
        <f>IF(A5063="","",IFERROR(INDEX(Pengeluaran,MATCH('Buku Besar'!A5063,Akun,0)),""))</f>
        <v/>
      </c>
      <c r="H5063" s="91" t="str">
        <f t="shared" si="157"/>
        <v/>
      </c>
      <c r="I5063" s="330" t="str">
        <f>IF(H5063="","",IFERROR(INDEX(Tanggal1,MATCH('Buku Besar'!H5063,Akun1,0)),""))</f>
        <v/>
      </c>
      <c r="J5063" s="2" t="str">
        <f>IF(H5063="","",IFERROR(INDEX(Keterangan1,MATCH('Buku Besar'!H5063,Akun1,0)),""))</f>
        <v/>
      </c>
      <c r="K5063" s="2" t="str">
        <f>IF(H5063="","",IFERROR(INDEX(Reff1,MATCH('Buku Besar'!H5063,Akun1,0)),""))</f>
        <v/>
      </c>
      <c r="L5063" s="331" t="str">
        <f>IF(H5063="","",IFERROR(INDEX(Penerimaan1,MATCH('Buku Besar'!H5063,Akun1,0)),""))</f>
        <v/>
      </c>
      <c r="M5063" s="331" t="str">
        <f>IF(H5063="","",IFERROR(INDEX(Pengeluaran1,MATCH('Buku Besar'!H5063,Akun1,0)),""))</f>
        <v/>
      </c>
    </row>
    <row r="5064" spans="1:13" x14ac:dyDescent="0.25">
      <c r="A5064" s="91" t="str">
        <f t="shared" ref="A5064:A5127" si="158">IFERROR(IF((MID(A5063,8,LEN(A5063)-7)+1)&lt;=COUNTIF(Kas_Harian,LEFT(A5063,6)),LEFT(A5063,6)&amp;"-"&amp;MID(A5063,8,LEN(A5063)-7)+1,""),"")</f>
        <v/>
      </c>
      <c r="B5064" s="330" t="str">
        <f>IF(A5064="","",IFERROR(INDEX(Tanggal,MATCH('Buku Besar'!A5064,Akun,0)),""))</f>
        <v/>
      </c>
      <c r="C5064" s="2" t="str">
        <f>IF(A5064="","",IFERROR(INDEX(Keterangan,MATCH('Buku Besar'!A5064,Akun,0)),""))</f>
        <v/>
      </c>
      <c r="D5064" s="2" t="str">
        <f>IF(A5064="","",IFERROR(INDEX(Reff,MATCH('Buku Besar'!A5064,Akun,0)),""))</f>
        <v/>
      </c>
      <c r="E5064" s="331" t="str">
        <f>IF(A5064="","",IFERROR(INDEX(Penerimaan,MATCH('Buku Besar'!A5064,Akun,0)),""))</f>
        <v/>
      </c>
      <c r="F5064" s="331" t="str">
        <f>IF(A5064="","",IFERROR(INDEX(Pengeluaran,MATCH('Buku Besar'!A5064,Akun,0)),""))</f>
        <v/>
      </c>
      <c r="H5064" s="91" t="str">
        <f t="shared" ref="H5064:H5127" si="159">IFERROR(IF((MID(H5063,8,LEN(H5063)-7)+1)&lt;=COUNTIF(Bank_Harian,LEFT(H5063,6)),LEFT(H5063,6)&amp;"-"&amp;MID(H5063,8,LEN(H5063)-7)+1,""),"")</f>
        <v/>
      </c>
      <c r="I5064" s="330" t="str">
        <f>IF(H5064="","",IFERROR(INDEX(Tanggal1,MATCH('Buku Besar'!H5064,Akun1,0)),""))</f>
        <v/>
      </c>
      <c r="J5064" s="2" t="str">
        <f>IF(H5064="","",IFERROR(INDEX(Keterangan1,MATCH('Buku Besar'!H5064,Akun1,0)),""))</f>
        <v/>
      </c>
      <c r="K5064" s="2" t="str">
        <f>IF(H5064="","",IFERROR(INDEX(Reff1,MATCH('Buku Besar'!H5064,Akun1,0)),""))</f>
        <v/>
      </c>
      <c r="L5064" s="331" t="str">
        <f>IF(H5064="","",IFERROR(INDEX(Penerimaan1,MATCH('Buku Besar'!H5064,Akun1,0)),""))</f>
        <v/>
      </c>
      <c r="M5064" s="331" t="str">
        <f>IF(H5064="","",IFERROR(INDEX(Pengeluaran1,MATCH('Buku Besar'!H5064,Akun1,0)),""))</f>
        <v/>
      </c>
    </row>
    <row r="5065" spans="1:13" x14ac:dyDescent="0.25">
      <c r="A5065" s="91" t="str">
        <f t="shared" si="158"/>
        <v/>
      </c>
      <c r="B5065" s="330" t="str">
        <f>IF(A5065="","",IFERROR(INDEX(Tanggal,MATCH('Buku Besar'!A5065,Akun,0)),""))</f>
        <v/>
      </c>
      <c r="C5065" s="2" t="str">
        <f>IF(A5065="","",IFERROR(INDEX(Keterangan,MATCH('Buku Besar'!A5065,Akun,0)),""))</f>
        <v/>
      </c>
      <c r="D5065" s="2" t="str">
        <f>IF(A5065="","",IFERROR(INDEX(Reff,MATCH('Buku Besar'!A5065,Akun,0)),""))</f>
        <v/>
      </c>
      <c r="E5065" s="331" t="str">
        <f>IF(A5065="","",IFERROR(INDEX(Penerimaan,MATCH('Buku Besar'!A5065,Akun,0)),""))</f>
        <v/>
      </c>
      <c r="F5065" s="331" t="str">
        <f>IF(A5065="","",IFERROR(INDEX(Pengeluaran,MATCH('Buku Besar'!A5065,Akun,0)),""))</f>
        <v/>
      </c>
      <c r="H5065" s="91" t="str">
        <f t="shared" si="159"/>
        <v/>
      </c>
      <c r="I5065" s="330" t="str">
        <f>IF(H5065="","",IFERROR(INDEX(Tanggal1,MATCH('Buku Besar'!H5065,Akun1,0)),""))</f>
        <v/>
      </c>
      <c r="J5065" s="2" t="str">
        <f>IF(H5065="","",IFERROR(INDEX(Keterangan1,MATCH('Buku Besar'!H5065,Akun1,0)),""))</f>
        <v/>
      </c>
      <c r="K5065" s="2" t="str">
        <f>IF(H5065="","",IFERROR(INDEX(Reff1,MATCH('Buku Besar'!H5065,Akun1,0)),""))</f>
        <v/>
      </c>
      <c r="L5065" s="331" t="str">
        <f>IF(H5065="","",IFERROR(INDEX(Penerimaan1,MATCH('Buku Besar'!H5065,Akun1,0)),""))</f>
        <v/>
      </c>
      <c r="M5065" s="331" t="str">
        <f>IF(H5065="","",IFERROR(INDEX(Pengeluaran1,MATCH('Buku Besar'!H5065,Akun1,0)),""))</f>
        <v/>
      </c>
    </row>
    <row r="5066" spans="1:13" x14ac:dyDescent="0.25">
      <c r="A5066" s="91" t="str">
        <f t="shared" si="158"/>
        <v/>
      </c>
      <c r="B5066" s="330" t="str">
        <f>IF(A5066="","",IFERROR(INDEX(Tanggal,MATCH('Buku Besar'!A5066,Akun,0)),""))</f>
        <v/>
      </c>
      <c r="C5066" s="2" t="str">
        <f>IF(A5066="","",IFERROR(INDEX(Keterangan,MATCH('Buku Besar'!A5066,Akun,0)),""))</f>
        <v/>
      </c>
      <c r="D5066" s="2" t="str">
        <f>IF(A5066="","",IFERROR(INDEX(Reff,MATCH('Buku Besar'!A5066,Akun,0)),""))</f>
        <v/>
      </c>
      <c r="E5066" s="331" t="str">
        <f>IF(A5066="","",IFERROR(INDEX(Penerimaan,MATCH('Buku Besar'!A5066,Akun,0)),""))</f>
        <v/>
      </c>
      <c r="F5066" s="331" t="str">
        <f>IF(A5066="","",IFERROR(INDEX(Pengeluaran,MATCH('Buku Besar'!A5066,Akun,0)),""))</f>
        <v/>
      </c>
      <c r="H5066" s="91" t="str">
        <f t="shared" si="159"/>
        <v/>
      </c>
      <c r="I5066" s="330" t="str">
        <f>IF(H5066="","",IFERROR(INDEX(Tanggal1,MATCH('Buku Besar'!H5066,Akun1,0)),""))</f>
        <v/>
      </c>
      <c r="J5066" s="2" t="str">
        <f>IF(H5066="","",IFERROR(INDEX(Keterangan1,MATCH('Buku Besar'!H5066,Akun1,0)),""))</f>
        <v/>
      </c>
      <c r="K5066" s="2" t="str">
        <f>IF(H5066="","",IFERROR(INDEX(Reff1,MATCH('Buku Besar'!H5066,Akun1,0)),""))</f>
        <v/>
      </c>
      <c r="L5066" s="331" t="str">
        <f>IF(H5066="","",IFERROR(INDEX(Penerimaan1,MATCH('Buku Besar'!H5066,Akun1,0)),""))</f>
        <v/>
      </c>
      <c r="M5066" s="331" t="str">
        <f>IF(H5066="","",IFERROR(INDEX(Pengeluaran1,MATCH('Buku Besar'!H5066,Akun1,0)),""))</f>
        <v/>
      </c>
    </row>
    <row r="5067" spans="1:13" x14ac:dyDescent="0.25">
      <c r="A5067" s="91" t="str">
        <f t="shared" si="158"/>
        <v/>
      </c>
      <c r="B5067" s="330" t="str">
        <f>IF(A5067="","",IFERROR(INDEX(Tanggal,MATCH('Buku Besar'!A5067,Akun,0)),""))</f>
        <v/>
      </c>
      <c r="C5067" s="2" t="str">
        <f>IF(A5067="","",IFERROR(INDEX(Keterangan,MATCH('Buku Besar'!A5067,Akun,0)),""))</f>
        <v/>
      </c>
      <c r="D5067" s="2" t="str">
        <f>IF(A5067="","",IFERROR(INDEX(Reff,MATCH('Buku Besar'!A5067,Akun,0)),""))</f>
        <v/>
      </c>
      <c r="E5067" s="331" t="str">
        <f>IF(A5067="","",IFERROR(INDEX(Penerimaan,MATCH('Buku Besar'!A5067,Akun,0)),""))</f>
        <v/>
      </c>
      <c r="F5067" s="331" t="str">
        <f>IF(A5067="","",IFERROR(INDEX(Pengeluaran,MATCH('Buku Besar'!A5067,Akun,0)),""))</f>
        <v/>
      </c>
      <c r="H5067" s="91" t="str">
        <f t="shared" si="159"/>
        <v/>
      </c>
      <c r="I5067" s="330" t="str">
        <f>IF(H5067="","",IFERROR(INDEX(Tanggal1,MATCH('Buku Besar'!H5067,Akun1,0)),""))</f>
        <v/>
      </c>
      <c r="J5067" s="2" t="str">
        <f>IF(H5067="","",IFERROR(INDEX(Keterangan1,MATCH('Buku Besar'!H5067,Akun1,0)),""))</f>
        <v/>
      </c>
      <c r="K5067" s="2" t="str">
        <f>IF(H5067="","",IFERROR(INDEX(Reff1,MATCH('Buku Besar'!H5067,Akun1,0)),""))</f>
        <v/>
      </c>
      <c r="L5067" s="331" t="str">
        <f>IF(H5067="","",IFERROR(INDEX(Penerimaan1,MATCH('Buku Besar'!H5067,Akun1,0)),""))</f>
        <v/>
      </c>
      <c r="M5067" s="331" t="str">
        <f>IF(H5067="","",IFERROR(INDEX(Pengeluaran1,MATCH('Buku Besar'!H5067,Akun1,0)),""))</f>
        <v/>
      </c>
    </row>
    <row r="5068" spans="1:13" x14ac:dyDescent="0.25">
      <c r="A5068" s="91" t="str">
        <f t="shared" si="158"/>
        <v/>
      </c>
      <c r="B5068" s="330" t="str">
        <f>IF(A5068="","",IFERROR(INDEX(Tanggal,MATCH('Buku Besar'!A5068,Akun,0)),""))</f>
        <v/>
      </c>
      <c r="C5068" s="2" t="str">
        <f>IF(A5068="","",IFERROR(INDEX(Keterangan,MATCH('Buku Besar'!A5068,Akun,0)),""))</f>
        <v/>
      </c>
      <c r="D5068" s="2" t="str">
        <f>IF(A5068="","",IFERROR(INDEX(Reff,MATCH('Buku Besar'!A5068,Akun,0)),""))</f>
        <v/>
      </c>
      <c r="E5068" s="331" t="str">
        <f>IF(A5068="","",IFERROR(INDEX(Penerimaan,MATCH('Buku Besar'!A5068,Akun,0)),""))</f>
        <v/>
      </c>
      <c r="F5068" s="331" t="str">
        <f>IF(A5068="","",IFERROR(INDEX(Pengeluaran,MATCH('Buku Besar'!A5068,Akun,0)),""))</f>
        <v/>
      </c>
      <c r="H5068" s="91" t="str">
        <f t="shared" si="159"/>
        <v/>
      </c>
      <c r="I5068" s="330" t="str">
        <f>IF(H5068="","",IFERROR(INDEX(Tanggal1,MATCH('Buku Besar'!H5068,Akun1,0)),""))</f>
        <v/>
      </c>
      <c r="J5068" s="2" t="str">
        <f>IF(H5068="","",IFERROR(INDEX(Keterangan1,MATCH('Buku Besar'!H5068,Akun1,0)),""))</f>
        <v/>
      </c>
      <c r="K5068" s="2" t="str">
        <f>IF(H5068="","",IFERROR(INDEX(Reff1,MATCH('Buku Besar'!H5068,Akun1,0)),""))</f>
        <v/>
      </c>
      <c r="L5068" s="331" t="str">
        <f>IF(H5068="","",IFERROR(INDEX(Penerimaan1,MATCH('Buku Besar'!H5068,Akun1,0)),""))</f>
        <v/>
      </c>
      <c r="M5068" s="331" t="str">
        <f>IF(H5068="","",IFERROR(INDEX(Pengeluaran1,MATCH('Buku Besar'!H5068,Akun1,0)),""))</f>
        <v/>
      </c>
    </row>
    <row r="5069" spans="1:13" x14ac:dyDescent="0.25">
      <c r="A5069" s="91" t="str">
        <f t="shared" si="158"/>
        <v/>
      </c>
      <c r="B5069" s="330" t="str">
        <f>IF(A5069="","",IFERROR(INDEX(Tanggal,MATCH('Buku Besar'!A5069,Akun,0)),""))</f>
        <v/>
      </c>
      <c r="C5069" s="2" t="str">
        <f>IF(A5069="","",IFERROR(INDEX(Keterangan,MATCH('Buku Besar'!A5069,Akun,0)),""))</f>
        <v/>
      </c>
      <c r="D5069" s="2" t="str">
        <f>IF(A5069="","",IFERROR(INDEX(Reff,MATCH('Buku Besar'!A5069,Akun,0)),""))</f>
        <v/>
      </c>
      <c r="E5069" s="331" t="str">
        <f>IF(A5069="","",IFERROR(INDEX(Penerimaan,MATCH('Buku Besar'!A5069,Akun,0)),""))</f>
        <v/>
      </c>
      <c r="F5069" s="331" t="str">
        <f>IF(A5069="","",IFERROR(INDEX(Pengeluaran,MATCH('Buku Besar'!A5069,Akun,0)),""))</f>
        <v/>
      </c>
      <c r="H5069" s="91" t="str">
        <f t="shared" si="159"/>
        <v/>
      </c>
      <c r="I5069" s="330" t="str">
        <f>IF(H5069="","",IFERROR(INDEX(Tanggal1,MATCH('Buku Besar'!H5069,Akun1,0)),""))</f>
        <v/>
      </c>
      <c r="J5069" s="2" t="str">
        <f>IF(H5069="","",IFERROR(INDEX(Keterangan1,MATCH('Buku Besar'!H5069,Akun1,0)),""))</f>
        <v/>
      </c>
      <c r="K5069" s="2" t="str">
        <f>IF(H5069="","",IFERROR(INDEX(Reff1,MATCH('Buku Besar'!H5069,Akun1,0)),""))</f>
        <v/>
      </c>
      <c r="L5069" s="331" t="str">
        <f>IF(H5069="","",IFERROR(INDEX(Penerimaan1,MATCH('Buku Besar'!H5069,Akun1,0)),""))</f>
        <v/>
      </c>
      <c r="M5069" s="331" t="str">
        <f>IF(H5069="","",IFERROR(INDEX(Pengeluaran1,MATCH('Buku Besar'!H5069,Akun1,0)),""))</f>
        <v/>
      </c>
    </row>
    <row r="5070" spans="1:13" x14ac:dyDescent="0.25">
      <c r="A5070" s="91" t="str">
        <f t="shared" si="158"/>
        <v/>
      </c>
      <c r="B5070" s="330" t="str">
        <f>IF(A5070="","",IFERROR(INDEX(Tanggal,MATCH('Buku Besar'!A5070,Akun,0)),""))</f>
        <v/>
      </c>
      <c r="C5070" s="2" t="str">
        <f>IF(A5070="","",IFERROR(INDEX(Keterangan,MATCH('Buku Besar'!A5070,Akun,0)),""))</f>
        <v/>
      </c>
      <c r="D5070" s="2" t="str">
        <f>IF(A5070="","",IFERROR(INDEX(Reff,MATCH('Buku Besar'!A5070,Akun,0)),""))</f>
        <v/>
      </c>
      <c r="E5070" s="331" t="str">
        <f>IF(A5070="","",IFERROR(INDEX(Penerimaan,MATCH('Buku Besar'!A5070,Akun,0)),""))</f>
        <v/>
      </c>
      <c r="F5070" s="331" t="str">
        <f>IF(A5070="","",IFERROR(INDEX(Pengeluaran,MATCH('Buku Besar'!A5070,Akun,0)),""))</f>
        <v/>
      </c>
      <c r="H5070" s="91" t="str">
        <f t="shared" si="159"/>
        <v/>
      </c>
      <c r="I5070" s="330" t="str">
        <f>IF(H5070="","",IFERROR(INDEX(Tanggal1,MATCH('Buku Besar'!H5070,Akun1,0)),""))</f>
        <v/>
      </c>
      <c r="J5070" s="2" t="str">
        <f>IF(H5070="","",IFERROR(INDEX(Keterangan1,MATCH('Buku Besar'!H5070,Akun1,0)),""))</f>
        <v/>
      </c>
      <c r="K5070" s="2" t="str">
        <f>IF(H5070="","",IFERROR(INDEX(Reff1,MATCH('Buku Besar'!H5070,Akun1,0)),""))</f>
        <v/>
      </c>
      <c r="L5070" s="331" t="str">
        <f>IF(H5070="","",IFERROR(INDEX(Penerimaan1,MATCH('Buku Besar'!H5070,Akun1,0)),""))</f>
        <v/>
      </c>
      <c r="M5070" s="331" t="str">
        <f>IF(H5070="","",IFERROR(INDEX(Pengeluaran1,MATCH('Buku Besar'!H5070,Akun1,0)),""))</f>
        <v/>
      </c>
    </row>
    <row r="5071" spans="1:13" x14ac:dyDescent="0.25">
      <c r="A5071" s="91" t="str">
        <f t="shared" si="158"/>
        <v/>
      </c>
      <c r="B5071" s="330" t="str">
        <f>IF(A5071="","",IFERROR(INDEX(Tanggal,MATCH('Buku Besar'!A5071,Akun,0)),""))</f>
        <v/>
      </c>
      <c r="C5071" s="2" t="str">
        <f>IF(A5071="","",IFERROR(INDEX(Keterangan,MATCH('Buku Besar'!A5071,Akun,0)),""))</f>
        <v/>
      </c>
      <c r="D5071" s="2" t="str">
        <f>IF(A5071="","",IFERROR(INDEX(Reff,MATCH('Buku Besar'!A5071,Akun,0)),""))</f>
        <v/>
      </c>
      <c r="E5071" s="331" t="str">
        <f>IF(A5071="","",IFERROR(INDEX(Penerimaan,MATCH('Buku Besar'!A5071,Akun,0)),""))</f>
        <v/>
      </c>
      <c r="F5071" s="331" t="str">
        <f>IF(A5071="","",IFERROR(INDEX(Pengeluaran,MATCH('Buku Besar'!A5071,Akun,0)),""))</f>
        <v/>
      </c>
      <c r="H5071" s="91" t="str">
        <f t="shared" si="159"/>
        <v/>
      </c>
      <c r="I5071" s="330" t="str">
        <f>IF(H5071="","",IFERROR(INDEX(Tanggal1,MATCH('Buku Besar'!H5071,Akun1,0)),""))</f>
        <v/>
      </c>
      <c r="J5071" s="2" t="str">
        <f>IF(H5071="","",IFERROR(INDEX(Keterangan1,MATCH('Buku Besar'!H5071,Akun1,0)),""))</f>
        <v/>
      </c>
      <c r="K5071" s="2" t="str">
        <f>IF(H5071="","",IFERROR(INDEX(Reff1,MATCH('Buku Besar'!H5071,Akun1,0)),""))</f>
        <v/>
      </c>
      <c r="L5071" s="331" t="str">
        <f>IF(H5071="","",IFERROR(INDEX(Penerimaan1,MATCH('Buku Besar'!H5071,Akun1,0)),""))</f>
        <v/>
      </c>
      <c r="M5071" s="331" t="str">
        <f>IF(H5071="","",IFERROR(INDEX(Pengeluaran1,MATCH('Buku Besar'!H5071,Akun1,0)),""))</f>
        <v/>
      </c>
    </row>
    <row r="5072" spans="1:13" x14ac:dyDescent="0.25">
      <c r="A5072" s="91" t="str">
        <f t="shared" si="158"/>
        <v/>
      </c>
      <c r="B5072" s="330" t="str">
        <f>IF(A5072="","",IFERROR(INDEX(Tanggal,MATCH('Buku Besar'!A5072,Akun,0)),""))</f>
        <v/>
      </c>
      <c r="C5072" s="2" t="str">
        <f>IF(A5072="","",IFERROR(INDEX(Keterangan,MATCH('Buku Besar'!A5072,Akun,0)),""))</f>
        <v/>
      </c>
      <c r="D5072" s="2" t="str">
        <f>IF(A5072="","",IFERROR(INDEX(Reff,MATCH('Buku Besar'!A5072,Akun,0)),""))</f>
        <v/>
      </c>
      <c r="E5072" s="331" t="str">
        <f>IF(A5072="","",IFERROR(INDEX(Penerimaan,MATCH('Buku Besar'!A5072,Akun,0)),""))</f>
        <v/>
      </c>
      <c r="F5072" s="331" t="str">
        <f>IF(A5072="","",IFERROR(INDEX(Pengeluaran,MATCH('Buku Besar'!A5072,Akun,0)),""))</f>
        <v/>
      </c>
      <c r="H5072" s="91" t="str">
        <f t="shared" si="159"/>
        <v/>
      </c>
      <c r="I5072" s="330" t="str">
        <f>IF(H5072="","",IFERROR(INDEX(Tanggal1,MATCH('Buku Besar'!H5072,Akun1,0)),""))</f>
        <v/>
      </c>
      <c r="J5072" s="2" t="str">
        <f>IF(H5072="","",IFERROR(INDEX(Keterangan1,MATCH('Buku Besar'!H5072,Akun1,0)),""))</f>
        <v/>
      </c>
      <c r="K5072" s="2" t="str">
        <f>IF(H5072="","",IFERROR(INDEX(Reff1,MATCH('Buku Besar'!H5072,Akun1,0)),""))</f>
        <v/>
      </c>
      <c r="L5072" s="331" t="str">
        <f>IF(H5072="","",IFERROR(INDEX(Penerimaan1,MATCH('Buku Besar'!H5072,Akun1,0)),""))</f>
        <v/>
      </c>
      <c r="M5072" s="331" t="str">
        <f>IF(H5072="","",IFERROR(INDEX(Pengeluaran1,MATCH('Buku Besar'!H5072,Akun1,0)),""))</f>
        <v/>
      </c>
    </row>
    <row r="5073" spans="1:13" x14ac:dyDescent="0.25">
      <c r="A5073" s="91" t="str">
        <f t="shared" si="158"/>
        <v/>
      </c>
      <c r="B5073" s="330" t="str">
        <f>IF(A5073="","",IFERROR(INDEX(Tanggal,MATCH('Buku Besar'!A5073,Akun,0)),""))</f>
        <v/>
      </c>
      <c r="C5073" s="2" t="str">
        <f>IF(A5073="","",IFERROR(INDEX(Keterangan,MATCH('Buku Besar'!A5073,Akun,0)),""))</f>
        <v/>
      </c>
      <c r="D5073" s="2" t="str">
        <f>IF(A5073="","",IFERROR(INDEX(Reff,MATCH('Buku Besar'!A5073,Akun,0)),""))</f>
        <v/>
      </c>
      <c r="E5073" s="331" t="str">
        <f>IF(A5073="","",IFERROR(INDEX(Penerimaan,MATCH('Buku Besar'!A5073,Akun,0)),""))</f>
        <v/>
      </c>
      <c r="F5073" s="331" t="str">
        <f>IF(A5073="","",IFERROR(INDEX(Pengeluaran,MATCH('Buku Besar'!A5073,Akun,0)),""))</f>
        <v/>
      </c>
      <c r="H5073" s="91" t="str">
        <f t="shared" si="159"/>
        <v/>
      </c>
      <c r="I5073" s="330" t="str">
        <f>IF(H5073="","",IFERROR(INDEX(Tanggal1,MATCH('Buku Besar'!H5073,Akun1,0)),""))</f>
        <v/>
      </c>
      <c r="J5073" s="2" t="str">
        <f>IF(H5073="","",IFERROR(INDEX(Keterangan1,MATCH('Buku Besar'!H5073,Akun1,0)),""))</f>
        <v/>
      </c>
      <c r="K5073" s="2" t="str">
        <f>IF(H5073="","",IFERROR(INDEX(Reff1,MATCH('Buku Besar'!H5073,Akun1,0)),""))</f>
        <v/>
      </c>
      <c r="L5073" s="331" t="str">
        <f>IF(H5073="","",IFERROR(INDEX(Penerimaan1,MATCH('Buku Besar'!H5073,Akun1,0)),""))</f>
        <v/>
      </c>
      <c r="M5073" s="331" t="str">
        <f>IF(H5073="","",IFERROR(INDEX(Pengeluaran1,MATCH('Buku Besar'!H5073,Akun1,0)),""))</f>
        <v/>
      </c>
    </row>
    <row r="5074" spans="1:13" x14ac:dyDescent="0.25">
      <c r="A5074" s="91" t="str">
        <f t="shared" si="158"/>
        <v/>
      </c>
      <c r="B5074" s="330" t="str">
        <f>IF(A5074="","",IFERROR(INDEX(Tanggal,MATCH('Buku Besar'!A5074,Akun,0)),""))</f>
        <v/>
      </c>
      <c r="C5074" s="2" t="str">
        <f>IF(A5074="","",IFERROR(INDEX(Keterangan,MATCH('Buku Besar'!A5074,Akun,0)),""))</f>
        <v/>
      </c>
      <c r="D5074" s="2" t="str">
        <f>IF(A5074="","",IFERROR(INDEX(Reff,MATCH('Buku Besar'!A5074,Akun,0)),""))</f>
        <v/>
      </c>
      <c r="E5074" s="331" t="str">
        <f>IF(A5074="","",IFERROR(INDEX(Penerimaan,MATCH('Buku Besar'!A5074,Akun,0)),""))</f>
        <v/>
      </c>
      <c r="F5074" s="331" t="str">
        <f>IF(A5074="","",IFERROR(INDEX(Pengeluaran,MATCH('Buku Besar'!A5074,Akun,0)),""))</f>
        <v/>
      </c>
      <c r="H5074" s="91" t="str">
        <f t="shared" si="159"/>
        <v/>
      </c>
      <c r="I5074" s="330" t="str">
        <f>IF(H5074="","",IFERROR(INDEX(Tanggal1,MATCH('Buku Besar'!H5074,Akun1,0)),""))</f>
        <v/>
      </c>
      <c r="J5074" s="2" t="str">
        <f>IF(H5074="","",IFERROR(INDEX(Keterangan1,MATCH('Buku Besar'!H5074,Akun1,0)),""))</f>
        <v/>
      </c>
      <c r="K5074" s="2" t="str">
        <f>IF(H5074="","",IFERROR(INDEX(Reff1,MATCH('Buku Besar'!H5074,Akun1,0)),""))</f>
        <v/>
      </c>
      <c r="L5074" s="331" t="str">
        <f>IF(H5074="","",IFERROR(INDEX(Penerimaan1,MATCH('Buku Besar'!H5074,Akun1,0)),""))</f>
        <v/>
      </c>
      <c r="M5074" s="331" t="str">
        <f>IF(H5074="","",IFERROR(INDEX(Pengeluaran1,MATCH('Buku Besar'!H5074,Akun1,0)),""))</f>
        <v/>
      </c>
    </row>
    <row r="5075" spans="1:13" x14ac:dyDescent="0.25">
      <c r="A5075" s="91" t="str">
        <f t="shared" si="158"/>
        <v/>
      </c>
      <c r="B5075" s="330" t="str">
        <f>IF(A5075="","",IFERROR(INDEX(Tanggal,MATCH('Buku Besar'!A5075,Akun,0)),""))</f>
        <v/>
      </c>
      <c r="C5075" s="2" t="str">
        <f>IF(A5075="","",IFERROR(INDEX(Keterangan,MATCH('Buku Besar'!A5075,Akun,0)),""))</f>
        <v/>
      </c>
      <c r="D5075" s="2" t="str">
        <f>IF(A5075="","",IFERROR(INDEX(Reff,MATCH('Buku Besar'!A5075,Akun,0)),""))</f>
        <v/>
      </c>
      <c r="E5075" s="331" t="str">
        <f>IF(A5075="","",IFERROR(INDEX(Penerimaan,MATCH('Buku Besar'!A5075,Akun,0)),""))</f>
        <v/>
      </c>
      <c r="F5075" s="331" t="str">
        <f>IF(A5075="","",IFERROR(INDEX(Pengeluaran,MATCH('Buku Besar'!A5075,Akun,0)),""))</f>
        <v/>
      </c>
      <c r="H5075" s="91" t="str">
        <f t="shared" si="159"/>
        <v/>
      </c>
      <c r="I5075" s="330" t="str">
        <f>IF(H5075="","",IFERROR(INDEX(Tanggal1,MATCH('Buku Besar'!H5075,Akun1,0)),""))</f>
        <v/>
      </c>
      <c r="J5075" s="2" t="str">
        <f>IF(H5075="","",IFERROR(INDEX(Keterangan1,MATCH('Buku Besar'!H5075,Akun1,0)),""))</f>
        <v/>
      </c>
      <c r="K5075" s="2" t="str">
        <f>IF(H5075="","",IFERROR(INDEX(Reff1,MATCH('Buku Besar'!H5075,Akun1,0)),""))</f>
        <v/>
      </c>
      <c r="L5075" s="331" t="str">
        <f>IF(H5075="","",IFERROR(INDEX(Penerimaan1,MATCH('Buku Besar'!H5075,Akun1,0)),""))</f>
        <v/>
      </c>
      <c r="M5075" s="331" t="str">
        <f>IF(H5075="","",IFERROR(INDEX(Pengeluaran1,MATCH('Buku Besar'!H5075,Akun1,0)),""))</f>
        <v/>
      </c>
    </row>
    <row r="5076" spans="1:13" x14ac:dyDescent="0.25">
      <c r="A5076" s="91" t="str">
        <f t="shared" si="158"/>
        <v/>
      </c>
      <c r="B5076" s="330" t="str">
        <f>IF(A5076="","",IFERROR(INDEX(Tanggal,MATCH('Buku Besar'!A5076,Akun,0)),""))</f>
        <v/>
      </c>
      <c r="C5076" s="2" t="str">
        <f>IF(A5076="","",IFERROR(INDEX(Keterangan,MATCH('Buku Besar'!A5076,Akun,0)),""))</f>
        <v/>
      </c>
      <c r="D5076" s="2" t="str">
        <f>IF(A5076="","",IFERROR(INDEX(Reff,MATCH('Buku Besar'!A5076,Akun,0)),""))</f>
        <v/>
      </c>
      <c r="E5076" s="331" t="str">
        <f>IF(A5076="","",IFERROR(INDEX(Penerimaan,MATCH('Buku Besar'!A5076,Akun,0)),""))</f>
        <v/>
      </c>
      <c r="F5076" s="331" t="str">
        <f>IF(A5076="","",IFERROR(INDEX(Pengeluaran,MATCH('Buku Besar'!A5076,Akun,0)),""))</f>
        <v/>
      </c>
      <c r="H5076" s="91" t="str">
        <f t="shared" si="159"/>
        <v/>
      </c>
      <c r="I5076" s="330" t="str">
        <f>IF(H5076="","",IFERROR(INDEX(Tanggal1,MATCH('Buku Besar'!H5076,Akun1,0)),""))</f>
        <v/>
      </c>
      <c r="J5076" s="2" t="str">
        <f>IF(H5076="","",IFERROR(INDEX(Keterangan1,MATCH('Buku Besar'!H5076,Akun1,0)),""))</f>
        <v/>
      </c>
      <c r="K5076" s="2" t="str">
        <f>IF(H5076="","",IFERROR(INDEX(Reff1,MATCH('Buku Besar'!H5076,Akun1,0)),""))</f>
        <v/>
      </c>
      <c r="L5076" s="331" t="str">
        <f>IF(H5076="","",IFERROR(INDEX(Penerimaan1,MATCH('Buku Besar'!H5076,Akun1,0)),""))</f>
        <v/>
      </c>
      <c r="M5076" s="331" t="str">
        <f>IF(H5076="","",IFERROR(INDEX(Pengeluaran1,MATCH('Buku Besar'!H5076,Akun1,0)),""))</f>
        <v/>
      </c>
    </row>
    <row r="5077" spans="1:13" x14ac:dyDescent="0.25">
      <c r="A5077" s="91" t="str">
        <f t="shared" si="158"/>
        <v/>
      </c>
      <c r="B5077" s="330" t="str">
        <f>IF(A5077="","",IFERROR(INDEX(Tanggal,MATCH('Buku Besar'!A5077,Akun,0)),""))</f>
        <v/>
      </c>
      <c r="C5077" s="2" t="str">
        <f>IF(A5077="","",IFERROR(INDEX(Keterangan,MATCH('Buku Besar'!A5077,Akun,0)),""))</f>
        <v/>
      </c>
      <c r="D5077" s="2" t="str">
        <f>IF(A5077="","",IFERROR(INDEX(Reff,MATCH('Buku Besar'!A5077,Akun,0)),""))</f>
        <v/>
      </c>
      <c r="E5077" s="331" t="str">
        <f>IF(A5077="","",IFERROR(INDEX(Penerimaan,MATCH('Buku Besar'!A5077,Akun,0)),""))</f>
        <v/>
      </c>
      <c r="F5077" s="331" t="str">
        <f>IF(A5077="","",IFERROR(INDEX(Pengeluaran,MATCH('Buku Besar'!A5077,Akun,0)),""))</f>
        <v/>
      </c>
      <c r="H5077" s="91" t="str">
        <f t="shared" si="159"/>
        <v/>
      </c>
      <c r="I5077" s="330" t="str">
        <f>IF(H5077="","",IFERROR(INDEX(Tanggal1,MATCH('Buku Besar'!H5077,Akun1,0)),""))</f>
        <v/>
      </c>
      <c r="J5077" s="2" t="str">
        <f>IF(H5077="","",IFERROR(INDEX(Keterangan1,MATCH('Buku Besar'!H5077,Akun1,0)),""))</f>
        <v/>
      </c>
      <c r="K5077" s="2" t="str">
        <f>IF(H5077="","",IFERROR(INDEX(Reff1,MATCH('Buku Besar'!H5077,Akun1,0)),""))</f>
        <v/>
      </c>
      <c r="L5077" s="331" t="str">
        <f>IF(H5077="","",IFERROR(INDEX(Penerimaan1,MATCH('Buku Besar'!H5077,Akun1,0)),""))</f>
        <v/>
      </c>
      <c r="M5077" s="331" t="str">
        <f>IF(H5077="","",IFERROR(INDEX(Pengeluaran1,MATCH('Buku Besar'!H5077,Akun1,0)),""))</f>
        <v/>
      </c>
    </row>
    <row r="5078" spans="1:13" x14ac:dyDescent="0.25">
      <c r="A5078" s="91" t="str">
        <f t="shared" si="158"/>
        <v/>
      </c>
      <c r="B5078" s="330" t="str">
        <f>IF(A5078="","",IFERROR(INDEX(Tanggal,MATCH('Buku Besar'!A5078,Akun,0)),""))</f>
        <v/>
      </c>
      <c r="C5078" s="2" t="str">
        <f>IF(A5078="","",IFERROR(INDEX(Keterangan,MATCH('Buku Besar'!A5078,Akun,0)),""))</f>
        <v/>
      </c>
      <c r="D5078" s="2" t="str">
        <f>IF(A5078="","",IFERROR(INDEX(Reff,MATCH('Buku Besar'!A5078,Akun,0)),""))</f>
        <v/>
      </c>
      <c r="E5078" s="331" t="str">
        <f>IF(A5078="","",IFERROR(INDEX(Penerimaan,MATCH('Buku Besar'!A5078,Akun,0)),""))</f>
        <v/>
      </c>
      <c r="F5078" s="331" t="str">
        <f>IF(A5078="","",IFERROR(INDEX(Pengeluaran,MATCH('Buku Besar'!A5078,Akun,0)),""))</f>
        <v/>
      </c>
      <c r="H5078" s="91" t="str">
        <f t="shared" si="159"/>
        <v/>
      </c>
      <c r="I5078" s="330" t="str">
        <f>IF(H5078="","",IFERROR(INDEX(Tanggal1,MATCH('Buku Besar'!H5078,Akun1,0)),""))</f>
        <v/>
      </c>
      <c r="J5078" s="2" t="str">
        <f>IF(H5078="","",IFERROR(INDEX(Keterangan1,MATCH('Buku Besar'!H5078,Akun1,0)),""))</f>
        <v/>
      </c>
      <c r="K5078" s="2" t="str">
        <f>IF(H5078="","",IFERROR(INDEX(Reff1,MATCH('Buku Besar'!H5078,Akun1,0)),""))</f>
        <v/>
      </c>
      <c r="L5078" s="331" t="str">
        <f>IF(H5078="","",IFERROR(INDEX(Penerimaan1,MATCH('Buku Besar'!H5078,Akun1,0)),""))</f>
        <v/>
      </c>
      <c r="M5078" s="331" t="str">
        <f>IF(H5078="","",IFERROR(INDEX(Pengeluaran1,MATCH('Buku Besar'!H5078,Akun1,0)),""))</f>
        <v/>
      </c>
    </row>
    <row r="5079" spans="1:13" x14ac:dyDescent="0.25">
      <c r="A5079" s="91" t="str">
        <f t="shared" si="158"/>
        <v/>
      </c>
      <c r="B5079" s="330" t="str">
        <f>IF(A5079="","",IFERROR(INDEX(Tanggal,MATCH('Buku Besar'!A5079,Akun,0)),""))</f>
        <v/>
      </c>
      <c r="C5079" s="2" t="str">
        <f>IF(A5079="","",IFERROR(INDEX(Keterangan,MATCH('Buku Besar'!A5079,Akun,0)),""))</f>
        <v/>
      </c>
      <c r="D5079" s="2" t="str">
        <f>IF(A5079="","",IFERROR(INDEX(Reff,MATCH('Buku Besar'!A5079,Akun,0)),""))</f>
        <v/>
      </c>
      <c r="E5079" s="331" t="str">
        <f>IF(A5079="","",IFERROR(INDEX(Penerimaan,MATCH('Buku Besar'!A5079,Akun,0)),""))</f>
        <v/>
      </c>
      <c r="F5079" s="331" t="str">
        <f>IF(A5079="","",IFERROR(INDEX(Pengeluaran,MATCH('Buku Besar'!A5079,Akun,0)),""))</f>
        <v/>
      </c>
      <c r="H5079" s="91" t="str">
        <f t="shared" si="159"/>
        <v/>
      </c>
      <c r="I5079" s="330" t="str">
        <f>IF(H5079="","",IFERROR(INDEX(Tanggal1,MATCH('Buku Besar'!H5079,Akun1,0)),""))</f>
        <v/>
      </c>
      <c r="J5079" s="2" t="str">
        <f>IF(H5079="","",IFERROR(INDEX(Keterangan1,MATCH('Buku Besar'!H5079,Akun1,0)),""))</f>
        <v/>
      </c>
      <c r="K5079" s="2" t="str">
        <f>IF(H5079="","",IFERROR(INDEX(Reff1,MATCH('Buku Besar'!H5079,Akun1,0)),""))</f>
        <v/>
      </c>
      <c r="L5079" s="331" t="str">
        <f>IF(H5079="","",IFERROR(INDEX(Penerimaan1,MATCH('Buku Besar'!H5079,Akun1,0)),""))</f>
        <v/>
      </c>
      <c r="M5079" s="331" t="str">
        <f>IF(H5079="","",IFERROR(INDEX(Pengeluaran1,MATCH('Buku Besar'!H5079,Akun1,0)),""))</f>
        <v/>
      </c>
    </row>
    <row r="5080" spans="1:13" x14ac:dyDescent="0.25">
      <c r="A5080" s="91" t="str">
        <f t="shared" si="158"/>
        <v/>
      </c>
      <c r="B5080" s="330" t="str">
        <f>IF(A5080="","",IFERROR(INDEX(Tanggal,MATCH('Buku Besar'!A5080,Akun,0)),""))</f>
        <v/>
      </c>
      <c r="C5080" s="2" t="str">
        <f>IF(A5080="","",IFERROR(INDEX(Keterangan,MATCH('Buku Besar'!A5080,Akun,0)),""))</f>
        <v/>
      </c>
      <c r="D5080" s="2" t="str">
        <f>IF(A5080="","",IFERROR(INDEX(Reff,MATCH('Buku Besar'!A5080,Akun,0)),""))</f>
        <v/>
      </c>
      <c r="E5080" s="331" t="str">
        <f>IF(A5080="","",IFERROR(INDEX(Penerimaan,MATCH('Buku Besar'!A5080,Akun,0)),""))</f>
        <v/>
      </c>
      <c r="F5080" s="331" t="str">
        <f>IF(A5080="","",IFERROR(INDEX(Pengeluaran,MATCH('Buku Besar'!A5080,Akun,0)),""))</f>
        <v/>
      </c>
      <c r="H5080" s="91" t="str">
        <f t="shared" si="159"/>
        <v/>
      </c>
      <c r="I5080" s="330" t="str">
        <f>IF(H5080="","",IFERROR(INDEX(Tanggal1,MATCH('Buku Besar'!H5080,Akun1,0)),""))</f>
        <v/>
      </c>
      <c r="J5080" s="2" t="str">
        <f>IF(H5080="","",IFERROR(INDEX(Keterangan1,MATCH('Buku Besar'!H5080,Akun1,0)),""))</f>
        <v/>
      </c>
      <c r="K5080" s="2" t="str">
        <f>IF(H5080="","",IFERROR(INDEX(Reff1,MATCH('Buku Besar'!H5080,Akun1,0)),""))</f>
        <v/>
      </c>
      <c r="L5080" s="331" t="str">
        <f>IF(H5080="","",IFERROR(INDEX(Penerimaan1,MATCH('Buku Besar'!H5080,Akun1,0)),""))</f>
        <v/>
      </c>
      <c r="M5080" s="331" t="str">
        <f>IF(H5080="","",IFERROR(INDEX(Pengeluaran1,MATCH('Buku Besar'!H5080,Akun1,0)),""))</f>
        <v/>
      </c>
    </row>
    <row r="5081" spans="1:13" x14ac:dyDescent="0.25">
      <c r="A5081" s="91" t="str">
        <f t="shared" si="158"/>
        <v/>
      </c>
      <c r="B5081" s="330" t="str">
        <f>IF(A5081="","",IFERROR(INDEX(Tanggal,MATCH('Buku Besar'!A5081,Akun,0)),""))</f>
        <v/>
      </c>
      <c r="C5081" s="2" t="str">
        <f>IF(A5081="","",IFERROR(INDEX(Keterangan,MATCH('Buku Besar'!A5081,Akun,0)),""))</f>
        <v/>
      </c>
      <c r="D5081" s="2" t="str">
        <f>IF(A5081="","",IFERROR(INDEX(Reff,MATCH('Buku Besar'!A5081,Akun,0)),""))</f>
        <v/>
      </c>
      <c r="E5081" s="331" t="str">
        <f>IF(A5081="","",IFERROR(INDEX(Penerimaan,MATCH('Buku Besar'!A5081,Akun,0)),""))</f>
        <v/>
      </c>
      <c r="F5081" s="331" t="str">
        <f>IF(A5081="","",IFERROR(INDEX(Pengeluaran,MATCH('Buku Besar'!A5081,Akun,0)),""))</f>
        <v/>
      </c>
      <c r="H5081" s="91" t="str">
        <f t="shared" si="159"/>
        <v/>
      </c>
      <c r="I5081" s="330" t="str">
        <f>IF(H5081="","",IFERROR(INDEX(Tanggal1,MATCH('Buku Besar'!H5081,Akun1,0)),""))</f>
        <v/>
      </c>
      <c r="J5081" s="2" t="str">
        <f>IF(H5081="","",IFERROR(INDEX(Keterangan1,MATCH('Buku Besar'!H5081,Akun1,0)),""))</f>
        <v/>
      </c>
      <c r="K5081" s="2" t="str">
        <f>IF(H5081="","",IFERROR(INDEX(Reff1,MATCH('Buku Besar'!H5081,Akun1,0)),""))</f>
        <v/>
      </c>
      <c r="L5081" s="331" t="str">
        <f>IF(H5081="","",IFERROR(INDEX(Penerimaan1,MATCH('Buku Besar'!H5081,Akun1,0)),""))</f>
        <v/>
      </c>
      <c r="M5081" s="331" t="str">
        <f>IF(H5081="","",IFERROR(INDEX(Pengeluaran1,MATCH('Buku Besar'!H5081,Akun1,0)),""))</f>
        <v/>
      </c>
    </row>
    <row r="5082" spans="1:13" x14ac:dyDescent="0.25">
      <c r="A5082" s="91" t="str">
        <f t="shared" si="158"/>
        <v/>
      </c>
      <c r="B5082" s="330" t="str">
        <f>IF(A5082="","",IFERROR(INDEX(Tanggal,MATCH('Buku Besar'!A5082,Akun,0)),""))</f>
        <v/>
      </c>
      <c r="C5082" s="2" t="str">
        <f>IF(A5082="","",IFERROR(INDEX(Keterangan,MATCH('Buku Besar'!A5082,Akun,0)),""))</f>
        <v/>
      </c>
      <c r="D5082" s="2" t="str">
        <f>IF(A5082="","",IFERROR(INDEX(Reff,MATCH('Buku Besar'!A5082,Akun,0)),""))</f>
        <v/>
      </c>
      <c r="E5082" s="331" t="str">
        <f>IF(A5082="","",IFERROR(INDEX(Penerimaan,MATCH('Buku Besar'!A5082,Akun,0)),""))</f>
        <v/>
      </c>
      <c r="F5082" s="331" t="str">
        <f>IF(A5082="","",IFERROR(INDEX(Pengeluaran,MATCH('Buku Besar'!A5082,Akun,0)),""))</f>
        <v/>
      </c>
      <c r="H5082" s="91" t="str">
        <f t="shared" si="159"/>
        <v/>
      </c>
      <c r="I5082" s="330" t="str">
        <f>IF(H5082="","",IFERROR(INDEX(Tanggal1,MATCH('Buku Besar'!H5082,Akun1,0)),""))</f>
        <v/>
      </c>
      <c r="J5082" s="2" t="str">
        <f>IF(H5082="","",IFERROR(INDEX(Keterangan1,MATCH('Buku Besar'!H5082,Akun1,0)),""))</f>
        <v/>
      </c>
      <c r="K5082" s="2" t="str">
        <f>IF(H5082="","",IFERROR(INDEX(Reff1,MATCH('Buku Besar'!H5082,Akun1,0)),""))</f>
        <v/>
      </c>
      <c r="L5082" s="331" t="str">
        <f>IF(H5082="","",IFERROR(INDEX(Penerimaan1,MATCH('Buku Besar'!H5082,Akun1,0)),""))</f>
        <v/>
      </c>
      <c r="M5082" s="331" t="str">
        <f>IF(H5082="","",IFERROR(INDEX(Pengeluaran1,MATCH('Buku Besar'!H5082,Akun1,0)),""))</f>
        <v/>
      </c>
    </row>
    <row r="5083" spans="1:13" x14ac:dyDescent="0.25">
      <c r="A5083" s="91" t="str">
        <f t="shared" si="158"/>
        <v/>
      </c>
      <c r="B5083" s="330" t="str">
        <f>IF(A5083="","",IFERROR(INDEX(Tanggal,MATCH('Buku Besar'!A5083,Akun,0)),""))</f>
        <v/>
      </c>
      <c r="C5083" s="2" t="str">
        <f>IF(A5083="","",IFERROR(INDEX(Keterangan,MATCH('Buku Besar'!A5083,Akun,0)),""))</f>
        <v/>
      </c>
      <c r="D5083" s="2" t="str">
        <f>IF(A5083="","",IFERROR(INDEX(Reff,MATCH('Buku Besar'!A5083,Akun,0)),""))</f>
        <v/>
      </c>
      <c r="E5083" s="331" t="str">
        <f>IF(A5083="","",IFERROR(INDEX(Penerimaan,MATCH('Buku Besar'!A5083,Akun,0)),""))</f>
        <v/>
      </c>
      <c r="F5083" s="331" t="str">
        <f>IF(A5083="","",IFERROR(INDEX(Pengeluaran,MATCH('Buku Besar'!A5083,Akun,0)),""))</f>
        <v/>
      </c>
      <c r="H5083" s="91" t="str">
        <f t="shared" si="159"/>
        <v/>
      </c>
      <c r="I5083" s="330" t="str">
        <f>IF(H5083="","",IFERROR(INDEX(Tanggal1,MATCH('Buku Besar'!H5083,Akun1,0)),""))</f>
        <v/>
      </c>
      <c r="J5083" s="2" t="str">
        <f>IF(H5083="","",IFERROR(INDEX(Keterangan1,MATCH('Buku Besar'!H5083,Akun1,0)),""))</f>
        <v/>
      </c>
      <c r="K5083" s="2" t="str">
        <f>IF(H5083="","",IFERROR(INDEX(Reff1,MATCH('Buku Besar'!H5083,Akun1,0)),""))</f>
        <v/>
      </c>
      <c r="L5083" s="331" t="str">
        <f>IF(H5083="","",IFERROR(INDEX(Penerimaan1,MATCH('Buku Besar'!H5083,Akun1,0)),""))</f>
        <v/>
      </c>
      <c r="M5083" s="331" t="str">
        <f>IF(H5083="","",IFERROR(INDEX(Pengeluaran1,MATCH('Buku Besar'!H5083,Akun1,0)),""))</f>
        <v/>
      </c>
    </row>
    <row r="5084" spans="1:13" x14ac:dyDescent="0.25">
      <c r="A5084" s="91" t="str">
        <f t="shared" si="158"/>
        <v/>
      </c>
      <c r="B5084" s="330" t="str">
        <f>IF(A5084="","",IFERROR(INDEX(Tanggal,MATCH('Buku Besar'!A5084,Akun,0)),""))</f>
        <v/>
      </c>
      <c r="C5084" s="2" t="str">
        <f>IF(A5084="","",IFERROR(INDEX(Keterangan,MATCH('Buku Besar'!A5084,Akun,0)),""))</f>
        <v/>
      </c>
      <c r="D5084" s="2" t="str">
        <f>IF(A5084="","",IFERROR(INDEX(Reff,MATCH('Buku Besar'!A5084,Akun,0)),""))</f>
        <v/>
      </c>
      <c r="E5084" s="331" t="str">
        <f>IF(A5084="","",IFERROR(INDEX(Penerimaan,MATCH('Buku Besar'!A5084,Akun,0)),""))</f>
        <v/>
      </c>
      <c r="F5084" s="331" t="str">
        <f>IF(A5084="","",IFERROR(INDEX(Pengeluaran,MATCH('Buku Besar'!A5084,Akun,0)),""))</f>
        <v/>
      </c>
      <c r="H5084" s="91" t="str">
        <f t="shared" si="159"/>
        <v/>
      </c>
      <c r="I5084" s="330" t="str">
        <f>IF(H5084="","",IFERROR(INDEX(Tanggal1,MATCH('Buku Besar'!H5084,Akun1,0)),""))</f>
        <v/>
      </c>
      <c r="J5084" s="2" t="str">
        <f>IF(H5084="","",IFERROR(INDEX(Keterangan1,MATCH('Buku Besar'!H5084,Akun1,0)),""))</f>
        <v/>
      </c>
      <c r="K5084" s="2" t="str">
        <f>IF(H5084="","",IFERROR(INDEX(Reff1,MATCH('Buku Besar'!H5084,Akun1,0)),""))</f>
        <v/>
      </c>
      <c r="L5084" s="331" t="str">
        <f>IF(H5084="","",IFERROR(INDEX(Penerimaan1,MATCH('Buku Besar'!H5084,Akun1,0)),""))</f>
        <v/>
      </c>
      <c r="M5084" s="331" t="str">
        <f>IF(H5084="","",IFERROR(INDEX(Pengeluaran1,MATCH('Buku Besar'!H5084,Akun1,0)),""))</f>
        <v/>
      </c>
    </row>
    <row r="5085" spans="1:13" x14ac:dyDescent="0.25">
      <c r="A5085" s="91" t="str">
        <f t="shared" si="158"/>
        <v/>
      </c>
      <c r="B5085" s="330" t="str">
        <f>IF(A5085="","",IFERROR(INDEX(Tanggal,MATCH('Buku Besar'!A5085,Akun,0)),""))</f>
        <v/>
      </c>
      <c r="C5085" s="2" t="str">
        <f>IF(A5085="","",IFERROR(INDEX(Keterangan,MATCH('Buku Besar'!A5085,Akun,0)),""))</f>
        <v/>
      </c>
      <c r="D5085" s="2" t="str">
        <f>IF(A5085="","",IFERROR(INDEX(Reff,MATCH('Buku Besar'!A5085,Akun,0)),""))</f>
        <v/>
      </c>
      <c r="E5085" s="331" t="str">
        <f>IF(A5085="","",IFERROR(INDEX(Penerimaan,MATCH('Buku Besar'!A5085,Akun,0)),""))</f>
        <v/>
      </c>
      <c r="F5085" s="331" t="str">
        <f>IF(A5085="","",IFERROR(INDEX(Pengeluaran,MATCH('Buku Besar'!A5085,Akun,0)),""))</f>
        <v/>
      </c>
      <c r="H5085" s="91" t="str">
        <f t="shared" si="159"/>
        <v/>
      </c>
      <c r="I5085" s="330" t="str">
        <f>IF(H5085="","",IFERROR(INDEX(Tanggal1,MATCH('Buku Besar'!H5085,Akun1,0)),""))</f>
        <v/>
      </c>
      <c r="J5085" s="2" t="str">
        <f>IF(H5085="","",IFERROR(INDEX(Keterangan1,MATCH('Buku Besar'!H5085,Akun1,0)),""))</f>
        <v/>
      </c>
      <c r="K5085" s="2" t="str">
        <f>IF(H5085="","",IFERROR(INDEX(Reff1,MATCH('Buku Besar'!H5085,Akun1,0)),""))</f>
        <v/>
      </c>
      <c r="L5085" s="331" t="str">
        <f>IF(H5085="","",IFERROR(INDEX(Penerimaan1,MATCH('Buku Besar'!H5085,Akun1,0)),""))</f>
        <v/>
      </c>
      <c r="M5085" s="331" t="str">
        <f>IF(H5085="","",IFERROR(INDEX(Pengeluaran1,MATCH('Buku Besar'!H5085,Akun1,0)),""))</f>
        <v/>
      </c>
    </row>
    <row r="5086" spans="1:13" x14ac:dyDescent="0.25">
      <c r="A5086" s="91" t="str">
        <f t="shared" si="158"/>
        <v/>
      </c>
      <c r="B5086" s="330" t="str">
        <f>IF(A5086="","",IFERROR(INDEX(Tanggal,MATCH('Buku Besar'!A5086,Akun,0)),""))</f>
        <v/>
      </c>
      <c r="C5086" s="2" t="str">
        <f>IF(A5086="","",IFERROR(INDEX(Keterangan,MATCH('Buku Besar'!A5086,Akun,0)),""))</f>
        <v/>
      </c>
      <c r="D5086" s="2" t="str">
        <f>IF(A5086="","",IFERROR(INDEX(Reff,MATCH('Buku Besar'!A5086,Akun,0)),""))</f>
        <v/>
      </c>
      <c r="E5086" s="331" t="str">
        <f>IF(A5086="","",IFERROR(INDEX(Penerimaan,MATCH('Buku Besar'!A5086,Akun,0)),""))</f>
        <v/>
      </c>
      <c r="F5086" s="331" t="str">
        <f>IF(A5086="","",IFERROR(INDEX(Pengeluaran,MATCH('Buku Besar'!A5086,Akun,0)),""))</f>
        <v/>
      </c>
      <c r="H5086" s="91" t="str">
        <f t="shared" si="159"/>
        <v/>
      </c>
      <c r="I5086" s="330" t="str">
        <f>IF(H5086="","",IFERROR(INDEX(Tanggal1,MATCH('Buku Besar'!H5086,Akun1,0)),""))</f>
        <v/>
      </c>
      <c r="J5086" s="2" t="str">
        <f>IF(H5086="","",IFERROR(INDEX(Keterangan1,MATCH('Buku Besar'!H5086,Akun1,0)),""))</f>
        <v/>
      </c>
      <c r="K5086" s="2" t="str">
        <f>IF(H5086="","",IFERROR(INDEX(Reff1,MATCH('Buku Besar'!H5086,Akun1,0)),""))</f>
        <v/>
      </c>
      <c r="L5086" s="331" t="str">
        <f>IF(H5086="","",IFERROR(INDEX(Penerimaan1,MATCH('Buku Besar'!H5086,Akun1,0)),""))</f>
        <v/>
      </c>
      <c r="M5086" s="331" t="str">
        <f>IF(H5086="","",IFERROR(INDEX(Pengeluaran1,MATCH('Buku Besar'!H5086,Akun1,0)),""))</f>
        <v/>
      </c>
    </row>
    <row r="5087" spans="1:13" x14ac:dyDescent="0.25">
      <c r="A5087" s="91" t="str">
        <f t="shared" si="158"/>
        <v/>
      </c>
      <c r="B5087" s="330" t="str">
        <f>IF(A5087="","",IFERROR(INDEX(Tanggal,MATCH('Buku Besar'!A5087,Akun,0)),""))</f>
        <v/>
      </c>
      <c r="C5087" s="2" t="str">
        <f>IF(A5087="","",IFERROR(INDEX(Keterangan,MATCH('Buku Besar'!A5087,Akun,0)),""))</f>
        <v/>
      </c>
      <c r="D5087" s="2" t="str">
        <f>IF(A5087="","",IFERROR(INDEX(Reff,MATCH('Buku Besar'!A5087,Akun,0)),""))</f>
        <v/>
      </c>
      <c r="E5087" s="331" t="str">
        <f>IF(A5087="","",IFERROR(INDEX(Penerimaan,MATCH('Buku Besar'!A5087,Akun,0)),""))</f>
        <v/>
      </c>
      <c r="F5087" s="331" t="str">
        <f>IF(A5087="","",IFERROR(INDEX(Pengeluaran,MATCH('Buku Besar'!A5087,Akun,0)),""))</f>
        <v/>
      </c>
      <c r="H5087" s="91" t="str">
        <f t="shared" si="159"/>
        <v/>
      </c>
      <c r="I5087" s="330" t="str">
        <f>IF(H5087="","",IFERROR(INDEX(Tanggal1,MATCH('Buku Besar'!H5087,Akun1,0)),""))</f>
        <v/>
      </c>
      <c r="J5087" s="2" t="str">
        <f>IF(H5087="","",IFERROR(INDEX(Keterangan1,MATCH('Buku Besar'!H5087,Akun1,0)),""))</f>
        <v/>
      </c>
      <c r="K5087" s="2" t="str">
        <f>IF(H5087="","",IFERROR(INDEX(Reff1,MATCH('Buku Besar'!H5087,Akun1,0)),""))</f>
        <v/>
      </c>
      <c r="L5087" s="331" t="str">
        <f>IF(H5087="","",IFERROR(INDEX(Penerimaan1,MATCH('Buku Besar'!H5087,Akun1,0)),""))</f>
        <v/>
      </c>
      <c r="M5087" s="331" t="str">
        <f>IF(H5087="","",IFERROR(INDEX(Pengeluaran1,MATCH('Buku Besar'!H5087,Akun1,0)),""))</f>
        <v/>
      </c>
    </row>
    <row r="5088" spans="1:13" x14ac:dyDescent="0.25">
      <c r="A5088" s="91" t="str">
        <f t="shared" si="158"/>
        <v/>
      </c>
      <c r="B5088" s="330" t="str">
        <f>IF(A5088="","",IFERROR(INDEX(Tanggal,MATCH('Buku Besar'!A5088,Akun,0)),""))</f>
        <v/>
      </c>
      <c r="C5088" s="2" t="str">
        <f>IF(A5088="","",IFERROR(INDEX(Keterangan,MATCH('Buku Besar'!A5088,Akun,0)),""))</f>
        <v/>
      </c>
      <c r="D5088" s="2" t="str">
        <f>IF(A5088="","",IFERROR(INDEX(Reff,MATCH('Buku Besar'!A5088,Akun,0)),""))</f>
        <v/>
      </c>
      <c r="E5088" s="331" t="str">
        <f>IF(A5088="","",IFERROR(INDEX(Penerimaan,MATCH('Buku Besar'!A5088,Akun,0)),""))</f>
        <v/>
      </c>
      <c r="F5088" s="331" t="str">
        <f>IF(A5088="","",IFERROR(INDEX(Pengeluaran,MATCH('Buku Besar'!A5088,Akun,0)),""))</f>
        <v/>
      </c>
      <c r="H5088" s="91" t="str">
        <f t="shared" si="159"/>
        <v/>
      </c>
      <c r="I5088" s="330" t="str">
        <f>IF(H5088="","",IFERROR(INDEX(Tanggal1,MATCH('Buku Besar'!H5088,Akun1,0)),""))</f>
        <v/>
      </c>
      <c r="J5088" s="2" t="str">
        <f>IF(H5088="","",IFERROR(INDEX(Keterangan1,MATCH('Buku Besar'!H5088,Akun1,0)),""))</f>
        <v/>
      </c>
      <c r="K5088" s="2" t="str">
        <f>IF(H5088="","",IFERROR(INDEX(Reff1,MATCH('Buku Besar'!H5088,Akun1,0)),""))</f>
        <v/>
      </c>
      <c r="L5088" s="331" t="str">
        <f>IF(H5088="","",IFERROR(INDEX(Penerimaan1,MATCH('Buku Besar'!H5088,Akun1,0)),""))</f>
        <v/>
      </c>
      <c r="M5088" s="331" t="str">
        <f>IF(H5088="","",IFERROR(INDEX(Pengeluaran1,MATCH('Buku Besar'!H5088,Akun1,0)),""))</f>
        <v/>
      </c>
    </row>
    <row r="5089" spans="1:13" x14ac:dyDescent="0.25">
      <c r="A5089" s="91" t="str">
        <f t="shared" si="158"/>
        <v/>
      </c>
      <c r="B5089" s="330" t="str">
        <f>IF(A5089="","",IFERROR(INDEX(Tanggal,MATCH('Buku Besar'!A5089,Akun,0)),""))</f>
        <v/>
      </c>
      <c r="C5089" s="2" t="str">
        <f>IF(A5089="","",IFERROR(INDEX(Keterangan,MATCH('Buku Besar'!A5089,Akun,0)),""))</f>
        <v/>
      </c>
      <c r="D5089" s="2" t="str">
        <f>IF(A5089="","",IFERROR(INDEX(Reff,MATCH('Buku Besar'!A5089,Akun,0)),""))</f>
        <v/>
      </c>
      <c r="E5089" s="331" t="str">
        <f>IF(A5089="","",IFERROR(INDEX(Penerimaan,MATCH('Buku Besar'!A5089,Akun,0)),""))</f>
        <v/>
      </c>
      <c r="F5089" s="331" t="str">
        <f>IF(A5089="","",IFERROR(INDEX(Pengeluaran,MATCH('Buku Besar'!A5089,Akun,0)),""))</f>
        <v/>
      </c>
      <c r="H5089" s="91" t="str">
        <f t="shared" si="159"/>
        <v/>
      </c>
      <c r="I5089" s="330" t="str">
        <f>IF(H5089="","",IFERROR(INDEX(Tanggal1,MATCH('Buku Besar'!H5089,Akun1,0)),""))</f>
        <v/>
      </c>
      <c r="J5089" s="2" t="str">
        <f>IF(H5089="","",IFERROR(INDEX(Keterangan1,MATCH('Buku Besar'!H5089,Akun1,0)),""))</f>
        <v/>
      </c>
      <c r="K5089" s="2" t="str">
        <f>IF(H5089="","",IFERROR(INDEX(Reff1,MATCH('Buku Besar'!H5089,Akun1,0)),""))</f>
        <v/>
      </c>
      <c r="L5089" s="331" t="str">
        <f>IF(H5089="","",IFERROR(INDEX(Penerimaan1,MATCH('Buku Besar'!H5089,Akun1,0)),""))</f>
        <v/>
      </c>
      <c r="M5089" s="331" t="str">
        <f>IF(H5089="","",IFERROR(INDEX(Pengeluaran1,MATCH('Buku Besar'!H5089,Akun1,0)),""))</f>
        <v/>
      </c>
    </row>
    <row r="5090" spans="1:13" x14ac:dyDescent="0.25">
      <c r="A5090" s="91" t="str">
        <f t="shared" si="158"/>
        <v/>
      </c>
      <c r="B5090" s="330" t="str">
        <f>IF(A5090="","",IFERROR(INDEX(Tanggal,MATCH('Buku Besar'!A5090,Akun,0)),""))</f>
        <v/>
      </c>
      <c r="C5090" s="2" t="str">
        <f>IF(A5090="","",IFERROR(INDEX(Keterangan,MATCH('Buku Besar'!A5090,Akun,0)),""))</f>
        <v/>
      </c>
      <c r="D5090" s="2" t="str">
        <f>IF(A5090="","",IFERROR(INDEX(Reff,MATCH('Buku Besar'!A5090,Akun,0)),""))</f>
        <v/>
      </c>
      <c r="E5090" s="331" t="str">
        <f>IF(A5090="","",IFERROR(INDEX(Penerimaan,MATCH('Buku Besar'!A5090,Akun,0)),""))</f>
        <v/>
      </c>
      <c r="F5090" s="331" t="str">
        <f>IF(A5090="","",IFERROR(INDEX(Pengeluaran,MATCH('Buku Besar'!A5090,Akun,0)),""))</f>
        <v/>
      </c>
      <c r="H5090" s="91" t="str">
        <f t="shared" si="159"/>
        <v/>
      </c>
      <c r="I5090" s="330" t="str">
        <f>IF(H5090="","",IFERROR(INDEX(Tanggal1,MATCH('Buku Besar'!H5090,Akun1,0)),""))</f>
        <v/>
      </c>
      <c r="J5090" s="2" t="str">
        <f>IF(H5090="","",IFERROR(INDEX(Keterangan1,MATCH('Buku Besar'!H5090,Akun1,0)),""))</f>
        <v/>
      </c>
      <c r="K5090" s="2" t="str">
        <f>IF(H5090="","",IFERROR(INDEX(Reff1,MATCH('Buku Besar'!H5090,Akun1,0)),""))</f>
        <v/>
      </c>
      <c r="L5090" s="331" t="str">
        <f>IF(H5090="","",IFERROR(INDEX(Penerimaan1,MATCH('Buku Besar'!H5090,Akun1,0)),""))</f>
        <v/>
      </c>
      <c r="M5090" s="331" t="str">
        <f>IF(H5090="","",IFERROR(INDEX(Pengeluaran1,MATCH('Buku Besar'!H5090,Akun1,0)),""))</f>
        <v/>
      </c>
    </row>
    <row r="5091" spans="1:13" x14ac:dyDescent="0.25">
      <c r="A5091" s="91" t="str">
        <f t="shared" si="158"/>
        <v/>
      </c>
      <c r="B5091" s="330" t="str">
        <f>IF(A5091="","",IFERROR(INDEX(Tanggal,MATCH('Buku Besar'!A5091,Akun,0)),""))</f>
        <v/>
      </c>
      <c r="C5091" s="2" t="str">
        <f>IF(A5091="","",IFERROR(INDEX(Keterangan,MATCH('Buku Besar'!A5091,Akun,0)),""))</f>
        <v/>
      </c>
      <c r="D5091" s="2" t="str">
        <f>IF(A5091="","",IFERROR(INDEX(Reff,MATCH('Buku Besar'!A5091,Akun,0)),""))</f>
        <v/>
      </c>
      <c r="E5091" s="331" t="str">
        <f>IF(A5091="","",IFERROR(INDEX(Penerimaan,MATCH('Buku Besar'!A5091,Akun,0)),""))</f>
        <v/>
      </c>
      <c r="F5091" s="331" t="str">
        <f>IF(A5091="","",IFERROR(INDEX(Pengeluaran,MATCH('Buku Besar'!A5091,Akun,0)),""))</f>
        <v/>
      </c>
      <c r="H5091" s="91" t="str">
        <f t="shared" si="159"/>
        <v/>
      </c>
      <c r="I5091" s="330" t="str">
        <f>IF(H5091="","",IFERROR(INDEX(Tanggal1,MATCH('Buku Besar'!H5091,Akun1,0)),""))</f>
        <v/>
      </c>
      <c r="J5091" s="2" t="str">
        <f>IF(H5091="","",IFERROR(INDEX(Keterangan1,MATCH('Buku Besar'!H5091,Akun1,0)),""))</f>
        <v/>
      </c>
      <c r="K5091" s="2" t="str">
        <f>IF(H5091="","",IFERROR(INDEX(Reff1,MATCH('Buku Besar'!H5091,Akun1,0)),""))</f>
        <v/>
      </c>
      <c r="L5091" s="331" t="str">
        <f>IF(H5091="","",IFERROR(INDEX(Penerimaan1,MATCH('Buku Besar'!H5091,Akun1,0)),""))</f>
        <v/>
      </c>
      <c r="M5091" s="331" t="str">
        <f>IF(H5091="","",IFERROR(INDEX(Pengeluaran1,MATCH('Buku Besar'!H5091,Akun1,0)),""))</f>
        <v/>
      </c>
    </row>
    <row r="5092" spans="1:13" x14ac:dyDescent="0.25">
      <c r="A5092" s="91" t="str">
        <f t="shared" si="158"/>
        <v/>
      </c>
      <c r="B5092" s="330" t="str">
        <f>IF(A5092="","",IFERROR(INDEX(Tanggal,MATCH('Buku Besar'!A5092,Akun,0)),""))</f>
        <v/>
      </c>
      <c r="C5092" s="2" t="str">
        <f>IF(A5092="","",IFERROR(INDEX(Keterangan,MATCH('Buku Besar'!A5092,Akun,0)),""))</f>
        <v/>
      </c>
      <c r="D5092" s="2" t="str">
        <f>IF(A5092="","",IFERROR(INDEX(Reff,MATCH('Buku Besar'!A5092,Akun,0)),""))</f>
        <v/>
      </c>
      <c r="E5092" s="331" t="str">
        <f>IF(A5092="","",IFERROR(INDEX(Penerimaan,MATCH('Buku Besar'!A5092,Akun,0)),""))</f>
        <v/>
      </c>
      <c r="F5092" s="331" t="str">
        <f>IF(A5092="","",IFERROR(INDEX(Pengeluaran,MATCH('Buku Besar'!A5092,Akun,0)),""))</f>
        <v/>
      </c>
      <c r="H5092" s="91" t="str">
        <f t="shared" si="159"/>
        <v/>
      </c>
      <c r="I5092" s="330" t="str">
        <f>IF(H5092="","",IFERROR(INDEX(Tanggal1,MATCH('Buku Besar'!H5092,Akun1,0)),""))</f>
        <v/>
      </c>
      <c r="J5092" s="2" t="str">
        <f>IF(H5092="","",IFERROR(INDEX(Keterangan1,MATCH('Buku Besar'!H5092,Akun1,0)),""))</f>
        <v/>
      </c>
      <c r="K5092" s="2" t="str">
        <f>IF(H5092="","",IFERROR(INDEX(Reff1,MATCH('Buku Besar'!H5092,Akun1,0)),""))</f>
        <v/>
      </c>
      <c r="L5092" s="331" t="str">
        <f>IF(H5092="","",IFERROR(INDEX(Penerimaan1,MATCH('Buku Besar'!H5092,Akun1,0)),""))</f>
        <v/>
      </c>
      <c r="M5092" s="331" t="str">
        <f>IF(H5092="","",IFERROR(INDEX(Pengeluaran1,MATCH('Buku Besar'!H5092,Akun1,0)),""))</f>
        <v/>
      </c>
    </row>
    <row r="5093" spans="1:13" x14ac:dyDescent="0.25">
      <c r="A5093" s="91" t="str">
        <f t="shared" si="158"/>
        <v/>
      </c>
      <c r="B5093" s="330" t="str">
        <f>IF(A5093="","",IFERROR(INDEX(Tanggal,MATCH('Buku Besar'!A5093,Akun,0)),""))</f>
        <v/>
      </c>
      <c r="C5093" s="2" t="str">
        <f>IF(A5093="","",IFERROR(INDEX(Keterangan,MATCH('Buku Besar'!A5093,Akun,0)),""))</f>
        <v/>
      </c>
      <c r="D5093" s="2" t="str">
        <f>IF(A5093="","",IFERROR(INDEX(Reff,MATCH('Buku Besar'!A5093,Akun,0)),""))</f>
        <v/>
      </c>
      <c r="E5093" s="331" t="str">
        <f>IF(A5093="","",IFERROR(INDEX(Penerimaan,MATCH('Buku Besar'!A5093,Akun,0)),""))</f>
        <v/>
      </c>
      <c r="F5093" s="331" t="str">
        <f>IF(A5093="","",IFERROR(INDEX(Pengeluaran,MATCH('Buku Besar'!A5093,Akun,0)),""))</f>
        <v/>
      </c>
      <c r="H5093" s="91" t="str">
        <f t="shared" si="159"/>
        <v/>
      </c>
      <c r="I5093" s="330" t="str">
        <f>IF(H5093="","",IFERROR(INDEX(Tanggal1,MATCH('Buku Besar'!H5093,Akun1,0)),""))</f>
        <v/>
      </c>
      <c r="J5093" s="2" t="str">
        <f>IF(H5093="","",IFERROR(INDEX(Keterangan1,MATCH('Buku Besar'!H5093,Akun1,0)),""))</f>
        <v/>
      </c>
      <c r="K5093" s="2" t="str">
        <f>IF(H5093="","",IFERROR(INDEX(Reff1,MATCH('Buku Besar'!H5093,Akun1,0)),""))</f>
        <v/>
      </c>
      <c r="L5093" s="331" t="str">
        <f>IF(H5093="","",IFERROR(INDEX(Penerimaan1,MATCH('Buku Besar'!H5093,Akun1,0)),""))</f>
        <v/>
      </c>
      <c r="M5093" s="331" t="str">
        <f>IF(H5093="","",IFERROR(INDEX(Pengeluaran1,MATCH('Buku Besar'!H5093,Akun1,0)),""))</f>
        <v/>
      </c>
    </row>
    <row r="5094" spans="1:13" x14ac:dyDescent="0.25">
      <c r="A5094" s="91" t="str">
        <f t="shared" si="158"/>
        <v/>
      </c>
      <c r="B5094" s="330" t="str">
        <f>IF(A5094="","",IFERROR(INDEX(Tanggal,MATCH('Buku Besar'!A5094,Akun,0)),""))</f>
        <v/>
      </c>
      <c r="C5094" s="2" t="str">
        <f>IF(A5094="","",IFERROR(INDEX(Keterangan,MATCH('Buku Besar'!A5094,Akun,0)),""))</f>
        <v/>
      </c>
      <c r="D5094" s="2" t="str">
        <f>IF(A5094="","",IFERROR(INDEX(Reff,MATCH('Buku Besar'!A5094,Akun,0)),""))</f>
        <v/>
      </c>
      <c r="E5094" s="331" t="str">
        <f>IF(A5094="","",IFERROR(INDEX(Penerimaan,MATCH('Buku Besar'!A5094,Akun,0)),""))</f>
        <v/>
      </c>
      <c r="F5094" s="331" t="str">
        <f>IF(A5094="","",IFERROR(INDEX(Pengeluaran,MATCH('Buku Besar'!A5094,Akun,0)),""))</f>
        <v/>
      </c>
      <c r="H5094" s="91" t="str">
        <f t="shared" si="159"/>
        <v/>
      </c>
      <c r="I5094" s="330" t="str">
        <f>IF(H5094="","",IFERROR(INDEX(Tanggal1,MATCH('Buku Besar'!H5094,Akun1,0)),""))</f>
        <v/>
      </c>
      <c r="J5094" s="2" t="str">
        <f>IF(H5094="","",IFERROR(INDEX(Keterangan1,MATCH('Buku Besar'!H5094,Akun1,0)),""))</f>
        <v/>
      </c>
      <c r="K5094" s="2" t="str">
        <f>IF(H5094="","",IFERROR(INDEX(Reff1,MATCH('Buku Besar'!H5094,Akun1,0)),""))</f>
        <v/>
      </c>
      <c r="L5094" s="331" t="str">
        <f>IF(H5094="","",IFERROR(INDEX(Penerimaan1,MATCH('Buku Besar'!H5094,Akun1,0)),""))</f>
        <v/>
      </c>
      <c r="M5094" s="331" t="str">
        <f>IF(H5094="","",IFERROR(INDEX(Pengeluaran1,MATCH('Buku Besar'!H5094,Akun1,0)),""))</f>
        <v/>
      </c>
    </row>
    <row r="5095" spans="1:13" x14ac:dyDescent="0.25">
      <c r="A5095" s="91" t="str">
        <f t="shared" si="158"/>
        <v/>
      </c>
      <c r="B5095" s="330" t="str">
        <f>IF(A5095="","",IFERROR(INDEX(Tanggal,MATCH('Buku Besar'!A5095,Akun,0)),""))</f>
        <v/>
      </c>
      <c r="C5095" s="2" t="str">
        <f>IF(A5095="","",IFERROR(INDEX(Keterangan,MATCH('Buku Besar'!A5095,Akun,0)),""))</f>
        <v/>
      </c>
      <c r="D5095" s="2" t="str">
        <f>IF(A5095="","",IFERROR(INDEX(Reff,MATCH('Buku Besar'!A5095,Akun,0)),""))</f>
        <v/>
      </c>
      <c r="E5095" s="331" t="str">
        <f>IF(A5095="","",IFERROR(INDEX(Penerimaan,MATCH('Buku Besar'!A5095,Akun,0)),""))</f>
        <v/>
      </c>
      <c r="F5095" s="331" t="str">
        <f>IF(A5095="","",IFERROR(INDEX(Pengeluaran,MATCH('Buku Besar'!A5095,Akun,0)),""))</f>
        <v/>
      </c>
      <c r="H5095" s="91" t="str">
        <f t="shared" si="159"/>
        <v/>
      </c>
      <c r="I5095" s="330" t="str">
        <f>IF(H5095="","",IFERROR(INDEX(Tanggal1,MATCH('Buku Besar'!H5095,Akun1,0)),""))</f>
        <v/>
      </c>
      <c r="J5095" s="2" t="str">
        <f>IF(H5095="","",IFERROR(INDEX(Keterangan1,MATCH('Buku Besar'!H5095,Akun1,0)),""))</f>
        <v/>
      </c>
      <c r="K5095" s="2" t="str">
        <f>IF(H5095="","",IFERROR(INDEX(Reff1,MATCH('Buku Besar'!H5095,Akun1,0)),""))</f>
        <v/>
      </c>
      <c r="L5095" s="331" t="str">
        <f>IF(H5095="","",IFERROR(INDEX(Penerimaan1,MATCH('Buku Besar'!H5095,Akun1,0)),""))</f>
        <v/>
      </c>
      <c r="M5095" s="331" t="str">
        <f>IF(H5095="","",IFERROR(INDEX(Pengeluaran1,MATCH('Buku Besar'!H5095,Akun1,0)),""))</f>
        <v/>
      </c>
    </row>
    <row r="5096" spans="1:13" x14ac:dyDescent="0.25">
      <c r="A5096" s="91" t="str">
        <f t="shared" si="158"/>
        <v/>
      </c>
      <c r="B5096" s="330" t="str">
        <f>IF(A5096="","",IFERROR(INDEX(Tanggal,MATCH('Buku Besar'!A5096,Akun,0)),""))</f>
        <v/>
      </c>
      <c r="C5096" s="2" t="str">
        <f>IF(A5096="","",IFERROR(INDEX(Keterangan,MATCH('Buku Besar'!A5096,Akun,0)),""))</f>
        <v/>
      </c>
      <c r="D5096" s="2" t="str">
        <f>IF(A5096="","",IFERROR(INDEX(Reff,MATCH('Buku Besar'!A5096,Akun,0)),""))</f>
        <v/>
      </c>
      <c r="E5096" s="331" t="str">
        <f>IF(A5096="","",IFERROR(INDEX(Penerimaan,MATCH('Buku Besar'!A5096,Akun,0)),""))</f>
        <v/>
      </c>
      <c r="F5096" s="331" t="str">
        <f>IF(A5096="","",IFERROR(INDEX(Pengeluaran,MATCH('Buku Besar'!A5096,Akun,0)),""))</f>
        <v/>
      </c>
      <c r="H5096" s="91" t="str">
        <f t="shared" si="159"/>
        <v/>
      </c>
      <c r="I5096" s="330" t="str">
        <f>IF(H5096="","",IFERROR(INDEX(Tanggal1,MATCH('Buku Besar'!H5096,Akun1,0)),""))</f>
        <v/>
      </c>
      <c r="J5096" s="2" t="str">
        <f>IF(H5096="","",IFERROR(INDEX(Keterangan1,MATCH('Buku Besar'!H5096,Akun1,0)),""))</f>
        <v/>
      </c>
      <c r="K5096" s="2" t="str">
        <f>IF(H5096="","",IFERROR(INDEX(Reff1,MATCH('Buku Besar'!H5096,Akun1,0)),""))</f>
        <v/>
      </c>
      <c r="L5096" s="331" t="str">
        <f>IF(H5096="","",IFERROR(INDEX(Penerimaan1,MATCH('Buku Besar'!H5096,Akun1,0)),""))</f>
        <v/>
      </c>
      <c r="M5096" s="331" t="str">
        <f>IF(H5096="","",IFERROR(INDEX(Pengeluaran1,MATCH('Buku Besar'!H5096,Akun1,0)),""))</f>
        <v/>
      </c>
    </row>
    <row r="5097" spans="1:13" x14ac:dyDescent="0.25">
      <c r="A5097" s="91" t="str">
        <f t="shared" si="158"/>
        <v/>
      </c>
      <c r="B5097" s="330" t="str">
        <f>IF(A5097="","",IFERROR(INDEX(Tanggal,MATCH('Buku Besar'!A5097,Akun,0)),""))</f>
        <v/>
      </c>
      <c r="C5097" s="2" t="str">
        <f>IF(A5097="","",IFERROR(INDEX(Keterangan,MATCH('Buku Besar'!A5097,Akun,0)),""))</f>
        <v/>
      </c>
      <c r="D5097" s="2" t="str">
        <f>IF(A5097="","",IFERROR(INDEX(Reff,MATCH('Buku Besar'!A5097,Akun,0)),""))</f>
        <v/>
      </c>
      <c r="E5097" s="331" t="str">
        <f>IF(A5097="","",IFERROR(INDEX(Penerimaan,MATCH('Buku Besar'!A5097,Akun,0)),""))</f>
        <v/>
      </c>
      <c r="F5097" s="331" t="str">
        <f>IF(A5097="","",IFERROR(INDEX(Pengeluaran,MATCH('Buku Besar'!A5097,Akun,0)),""))</f>
        <v/>
      </c>
      <c r="H5097" s="91" t="str">
        <f t="shared" si="159"/>
        <v/>
      </c>
      <c r="I5097" s="330" t="str">
        <f>IF(H5097="","",IFERROR(INDEX(Tanggal1,MATCH('Buku Besar'!H5097,Akun1,0)),""))</f>
        <v/>
      </c>
      <c r="J5097" s="2" t="str">
        <f>IF(H5097="","",IFERROR(INDEX(Keterangan1,MATCH('Buku Besar'!H5097,Akun1,0)),""))</f>
        <v/>
      </c>
      <c r="K5097" s="2" t="str">
        <f>IF(H5097="","",IFERROR(INDEX(Reff1,MATCH('Buku Besar'!H5097,Akun1,0)),""))</f>
        <v/>
      </c>
      <c r="L5097" s="331" t="str">
        <f>IF(H5097="","",IFERROR(INDEX(Penerimaan1,MATCH('Buku Besar'!H5097,Akun1,0)),""))</f>
        <v/>
      </c>
      <c r="M5097" s="331" t="str">
        <f>IF(H5097="","",IFERROR(INDEX(Pengeluaran1,MATCH('Buku Besar'!H5097,Akun1,0)),""))</f>
        <v/>
      </c>
    </row>
    <row r="5098" spans="1:13" x14ac:dyDescent="0.25">
      <c r="A5098" s="91" t="str">
        <f t="shared" si="158"/>
        <v/>
      </c>
      <c r="B5098" s="330" t="str">
        <f>IF(A5098="","",IFERROR(INDEX(Tanggal,MATCH('Buku Besar'!A5098,Akun,0)),""))</f>
        <v/>
      </c>
      <c r="C5098" s="2" t="str">
        <f>IF(A5098="","",IFERROR(INDEX(Keterangan,MATCH('Buku Besar'!A5098,Akun,0)),""))</f>
        <v/>
      </c>
      <c r="D5098" s="2" t="str">
        <f>IF(A5098="","",IFERROR(INDEX(Reff,MATCH('Buku Besar'!A5098,Akun,0)),""))</f>
        <v/>
      </c>
      <c r="E5098" s="331" t="str">
        <f>IF(A5098="","",IFERROR(INDEX(Penerimaan,MATCH('Buku Besar'!A5098,Akun,0)),""))</f>
        <v/>
      </c>
      <c r="F5098" s="331" t="str">
        <f>IF(A5098="","",IFERROR(INDEX(Pengeluaran,MATCH('Buku Besar'!A5098,Akun,0)),""))</f>
        <v/>
      </c>
      <c r="H5098" s="91" t="str">
        <f t="shared" si="159"/>
        <v/>
      </c>
      <c r="I5098" s="330" t="str">
        <f>IF(H5098="","",IFERROR(INDEX(Tanggal1,MATCH('Buku Besar'!H5098,Akun1,0)),""))</f>
        <v/>
      </c>
      <c r="J5098" s="2" t="str">
        <f>IF(H5098="","",IFERROR(INDEX(Keterangan1,MATCH('Buku Besar'!H5098,Akun1,0)),""))</f>
        <v/>
      </c>
      <c r="K5098" s="2" t="str">
        <f>IF(H5098="","",IFERROR(INDEX(Reff1,MATCH('Buku Besar'!H5098,Akun1,0)),""))</f>
        <v/>
      </c>
      <c r="L5098" s="331" t="str">
        <f>IF(H5098="","",IFERROR(INDEX(Penerimaan1,MATCH('Buku Besar'!H5098,Akun1,0)),""))</f>
        <v/>
      </c>
      <c r="M5098" s="331" t="str">
        <f>IF(H5098="","",IFERROR(INDEX(Pengeluaran1,MATCH('Buku Besar'!H5098,Akun1,0)),""))</f>
        <v/>
      </c>
    </row>
    <row r="5099" spans="1:13" x14ac:dyDescent="0.25">
      <c r="A5099" s="91" t="str">
        <f t="shared" si="158"/>
        <v/>
      </c>
      <c r="B5099" s="330" t="str">
        <f>IF(A5099="","",IFERROR(INDEX(Tanggal,MATCH('Buku Besar'!A5099,Akun,0)),""))</f>
        <v/>
      </c>
      <c r="C5099" s="2" t="str">
        <f>IF(A5099="","",IFERROR(INDEX(Keterangan,MATCH('Buku Besar'!A5099,Akun,0)),""))</f>
        <v/>
      </c>
      <c r="D5099" s="2" t="str">
        <f>IF(A5099="","",IFERROR(INDEX(Reff,MATCH('Buku Besar'!A5099,Akun,0)),""))</f>
        <v/>
      </c>
      <c r="E5099" s="331" t="str">
        <f>IF(A5099="","",IFERROR(INDEX(Penerimaan,MATCH('Buku Besar'!A5099,Akun,0)),""))</f>
        <v/>
      </c>
      <c r="F5099" s="331" t="str">
        <f>IF(A5099="","",IFERROR(INDEX(Pengeluaran,MATCH('Buku Besar'!A5099,Akun,0)),""))</f>
        <v/>
      </c>
      <c r="H5099" s="91" t="str">
        <f t="shared" si="159"/>
        <v/>
      </c>
      <c r="I5099" s="330" t="str">
        <f>IF(H5099="","",IFERROR(INDEX(Tanggal1,MATCH('Buku Besar'!H5099,Akun1,0)),""))</f>
        <v/>
      </c>
      <c r="J5099" s="2" t="str">
        <f>IF(H5099="","",IFERROR(INDEX(Keterangan1,MATCH('Buku Besar'!H5099,Akun1,0)),""))</f>
        <v/>
      </c>
      <c r="K5099" s="2" t="str">
        <f>IF(H5099="","",IFERROR(INDEX(Reff1,MATCH('Buku Besar'!H5099,Akun1,0)),""))</f>
        <v/>
      </c>
      <c r="L5099" s="331" t="str">
        <f>IF(H5099="","",IFERROR(INDEX(Penerimaan1,MATCH('Buku Besar'!H5099,Akun1,0)),""))</f>
        <v/>
      </c>
      <c r="M5099" s="331" t="str">
        <f>IF(H5099="","",IFERROR(INDEX(Pengeluaran1,MATCH('Buku Besar'!H5099,Akun1,0)),""))</f>
        <v/>
      </c>
    </row>
    <row r="5100" spans="1:13" x14ac:dyDescent="0.25">
      <c r="A5100" s="91" t="str">
        <f t="shared" si="158"/>
        <v/>
      </c>
      <c r="B5100" s="330" t="str">
        <f>IF(A5100="","",IFERROR(INDEX(Tanggal,MATCH('Buku Besar'!A5100,Akun,0)),""))</f>
        <v/>
      </c>
      <c r="C5100" s="2" t="str">
        <f>IF(A5100="","",IFERROR(INDEX(Keterangan,MATCH('Buku Besar'!A5100,Akun,0)),""))</f>
        <v/>
      </c>
      <c r="D5100" s="2" t="str">
        <f>IF(A5100="","",IFERROR(INDEX(Reff,MATCH('Buku Besar'!A5100,Akun,0)),""))</f>
        <v/>
      </c>
      <c r="E5100" s="331" t="str">
        <f>IF(A5100="","",IFERROR(INDEX(Penerimaan,MATCH('Buku Besar'!A5100,Akun,0)),""))</f>
        <v/>
      </c>
      <c r="F5100" s="331" t="str">
        <f>IF(A5100="","",IFERROR(INDEX(Pengeluaran,MATCH('Buku Besar'!A5100,Akun,0)),""))</f>
        <v/>
      </c>
      <c r="H5100" s="91" t="str">
        <f t="shared" si="159"/>
        <v/>
      </c>
      <c r="I5100" s="330" t="str">
        <f>IF(H5100="","",IFERROR(INDEX(Tanggal1,MATCH('Buku Besar'!H5100,Akun1,0)),""))</f>
        <v/>
      </c>
      <c r="J5100" s="2" t="str">
        <f>IF(H5100="","",IFERROR(INDEX(Keterangan1,MATCH('Buku Besar'!H5100,Akun1,0)),""))</f>
        <v/>
      </c>
      <c r="K5100" s="2" t="str">
        <f>IF(H5100="","",IFERROR(INDEX(Reff1,MATCH('Buku Besar'!H5100,Akun1,0)),""))</f>
        <v/>
      </c>
      <c r="L5100" s="331" t="str">
        <f>IF(H5100="","",IFERROR(INDEX(Penerimaan1,MATCH('Buku Besar'!H5100,Akun1,0)),""))</f>
        <v/>
      </c>
      <c r="M5100" s="331" t="str">
        <f>IF(H5100="","",IFERROR(INDEX(Pengeluaran1,MATCH('Buku Besar'!H5100,Akun1,0)),""))</f>
        <v/>
      </c>
    </row>
    <row r="5101" spans="1:13" x14ac:dyDescent="0.25">
      <c r="A5101" s="91" t="str">
        <f t="shared" si="158"/>
        <v/>
      </c>
      <c r="B5101" s="330" t="str">
        <f>IF(A5101="","",IFERROR(INDEX(Tanggal,MATCH('Buku Besar'!A5101,Akun,0)),""))</f>
        <v/>
      </c>
      <c r="C5101" s="2" t="str">
        <f>IF(A5101="","",IFERROR(INDEX(Keterangan,MATCH('Buku Besar'!A5101,Akun,0)),""))</f>
        <v/>
      </c>
      <c r="D5101" s="2" t="str">
        <f>IF(A5101="","",IFERROR(INDEX(Reff,MATCH('Buku Besar'!A5101,Akun,0)),""))</f>
        <v/>
      </c>
      <c r="E5101" s="331" t="str">
        <f>IF(A5101="","",IFERROR(INDEX(Penerimaan,MATCH('Buku Besar'!A5101,Akun,0)),""))</f>
        <v/>
      </c>
      <c r="F5101" s="331" t="str">
        <f>IF(A5101="","",IFERROR(INDEX(Pengeluaran,MATCH('Buku Besar'!A5101,Akun,0)),""))</f>
        <v/>
      </c>
      <c r="H5101" s="91" t="str">
        <f t="shared" si="159"/>
        <v/>
      </c>
      <c r="I5101" s="330" t="str">
        <f>IF(H5101="","",IFERROR(INDEX(Tanggal1,MATCH('Buku Besar'!H5101,Akun1,0)),""))</f>
        <v/>
      </c>
      <c r="J5101" s="2" t="str">
        <f>IF(H5101="","",IFERROR(INDEX(Keterangan1,MATCH('Buku Besar'!H5101,Akun1,0)),""))</f>
        <v/>
      </c>
      <c r="K5101" s="2" t="str">
        <f>IF(H5101="","",IFERROR(INDEX(Reff1,MATCH('Buku Besar'!H5101,Akun1,0)),""))</f>
        <v/>
      </c>
      <c r="L5101" s="331" t="str">
        <f>IF(H5101="","",IFERROR(INDEX(Penerimaan1,MATCH('Buku Besar'!H5101,Akun1,0)),""))</f>
        <v/>
      </c>
      <c r="M5101" s="331" t="str">
        <f>IF(H5101="","",IFERROR(INDEX(Pengeluaran1,MATCH('Buku Besar'!H5101,Akun1,0)),""))</f>
        <v/>
      </c>
    </row>
    <row r="5102" spans="1:13" x14ac:dyDescent="0.25">
      <c r="A5102" s="91" t="str">
        <f t="shared" si="158"/>
        <v/>
      </c>
      <c r="B5102" s="330" t="str">
        <f>IF(A5102="","",IFERROR(INDEX(Tanggal,MATCH('Buku Besar'!A5102,Akun,0)),""))</f>
        <v/>
      </c>
      <c r="C5102" s="2" t="str">
        <f>IF(A5102="","",IFERROR(INDEX(Keterangan,MATCH('Buku Besar'!A5102,Akun,0)),""))</f>
        <v/>
      </c>
      <c r="D5102" s="2" t="str">
        <f>IF(A5102="","",IFERROR(INDEX(Reff,MATCH('Buku Besar'!A5102,Akun,0)),""))</f>
        <v/>
      </c>
      <c r="E5102" s="331" t="str">
        <f>IF(A5102="","",IFERROR(INDEX(Penerimaan,MATCH('Buku Besar'!A5102,Akun,0)),""))</f>
        <v/>
      </c>
      <c r="F5102" s="331" t="str">
        <f>IF(A5102="","",IFERROR(INDEX(Pengeluaran,MATCH('Buku Besar'!A5102,Akun,0)),""))</f>
        <v/>
      </c>
      <c r="H5102" s="91" t="str">
        <f t="shared" si="159"/>
        <v/>
      </c>
      <c r="I5102" s="330" t="str">
        <f>IF(H5102="","",IFERROR(INDEX(Tanggal1,MATCH('Buku Besar'!H5102,Akun1,0)),""))</f>
        <v/>
      </c>
      <c r="J5102" s="2" t="str">
        <f>IF(H5102="","",IFERROR(INDEX(Keterangan1,MATCH('Buku Besar'!H5102,Akun1,0)),""))</f>
        <v/>
      </c>
      <c r="K5102" s="2" t="str">
        <f>IF(H5102="","",IFERROR(INDEX(Reff1,MATCH('Buku Besar'!H5102,Akun1,0)),""))</f>
        <v/>
      </c>
      <c r="L5102" s="331" t="str">
        <f>IF(H5102="","",IFERROR(INDEX(Penerimaan1,MATCH('Buku Besar'!H5102,Akun1,0)),""))</f>
        <v/>
      </c>
      <c r="M5102" s="331" t="str">
        <f>IF(H5102="","",IFERROR(INDEX(Pengeluaran1,MATCH('Buku Besar'!H5102,Akun1,0)),""))</f>
        <v/>
      </c>
    </row>
    <row r="5103" spans="1:13" x14ac:dyDescent="0.25">
      <c r="A5103" s="91" t="str">
        <f t="shared" si="158"/>
        <v/>
      </c>
      <c r="B5103" s="330" t="str">
        <f>IF(A5103="","",IFERROR(INDEX(Tanggal,MATCH('Buku Besar'!A5103,Akun,0)),""))</f>
        <v/>
      </c>
      <c r="C5103" s="2" t="str">
        <f>IF(A5103="","",IFERROR(INDEX(Keterangan,MATCH('Buku Besar'!A5103,Akun,0)),""))</f>
        <v/>
      </c>
      <c r="D5103" s="2" t="str">
        <f>IF(A5103="","",IFERROR(INDEX(Reff,MATCH('Buku Besar'!A5103,Akun,0)),""))</f>
        <v/>
      </c>
      <c r="E5103" s="331" t="str">
        <f>IF(A5103="","",IFERROR(INDEX(Penerimaan,MATCH('Buku Besar'!A5103,Akun,0)),""))</f>
        <v/>
      </c>
      <c r="F5103" s="331" t="str">
        <f>IF(A5103="","",IFERROR(INDEX(Pengeluaran,MATCH('Buku Besar'!A5103,Akun,0)),""))</f>
        <v/>
      </c>
      <c r="H5103" s="91" t="str">
        <f t="shared" si="159"/>
        <v/>
      </c>
      <c r="I5103" s="330" t="str">
        <f>IF(H5103="","",IFERROR(INDEX(Tanggal1,MATCH('Buku Besar'!H5103,Akun1,0)),""))</f>
        <v/>
      </c>
      <c r="J5103" s="2" t="str">
        <f>IF(H5103="","",IFERROR(INDEX(Keterangan1,MATCH('Buku Besar'!H5103,Akun1,0)),""))</f>
        <v/>
      </c>
      <c r="K5103" s="2" t="str">
        <f>IF(H5103="","",IFERROR(INDEX(Reff1,MATCH('Buku Besar'!H5103,Akun1,0)),""))</f>
        <v/>
      </c>
      <c r="L5103" s="331" t="str">
        <f>IF(H5103="","",IFERROR(INDEX(Penerimaan1,MATCH('Buku Besar'!H5103,Akun1,0)),""))</f>
        <v/>
      </c>
      <c r="M5103" s="331" t="str">
        <f>IF(H5103="","",IFERROR(INDEX(Pengeluaran1,MATCH('Buku Besar'!H5103,Akun1,0)),""))</f>
        <v/>
      </c>
    </row>
    <row r="5104" spans="1:13" x14ac:dyDescent="0.25">
      <c r="A5104" s="91" t="str">
        <f t="shared" si="158"/>
        <v/>
      </c>
      <c r="B5104" s="330" t="str">
        <f>IF(A5104="","",IFERROR(INDEX(Tanggal,MATCH('Buku Besar'!A5104,Akun,0)),""))</f>
        <v/>
      </c>
      <c r="C5104" s="2" t="str">
        <f>IF(A5104="","",IFERROR(INDEX(Keterangan,MATCH('Buku Besar'!A5104,Akun,0)),""))</f>
        <v/>
      </c>
      <c r="D5104" s="2" t="str">
        <f>IF(A5104="","",IFERROR(INDEX(Reff,MATCH('Buku Besar'!A5104,Akun,0)),""))</f>
        <v/>
      </c>
      <c r="E5104" s="331" t="str">
        <f>IF(A5104="","",IFERROR(INDEX(Penerimaan,MATCH('Buku Besar'!A5104,Akun,0)),""))</f>
        <v/>
      </c>
      <c r="F5104" s="331" t="str">
        <f>IF(A5104="","",IFERROR(INDEX(Pengeluaran,MATCH('Buku Besar'!A5104,Akun,0)),""))</f>
        <v/>
      </c>
      <c r="H5104" s="91" t="str">
        <f t="shared" si="159"/>
        <v/>
      </c>
      <c r="I5104" s="330" t="str">
        <f>IF(H5104="","",IFERROR(INDEX(Tanggal1,MATCH('Buku Besar'!H5104,Akun1,0)),""))</f>
        <v/>
      </c>
      <c r="J5104" s="2" t="str">
        <f>IF(H5104="","",IFERROR(INDEX(Keterangan1,MATCH('Buku Besar'!H5104,Akun1,0)),""))</f>
        <v/>
      </c>
      <c r="K5104" s="2" t="str">
        <f>IF(H5104="","",IFERROR(INDEX(Reff1,MATCH('Buku Besar'!H5104,Akun1,0)),""))</f>
        <v/>
      </c>
      <c r="L5104" s="331" t="str">
        <f>IF(H5104="","",IFERROR(INDEX(Penerimaan1,MATCH('Buku Besar'!H5104,Akun1,0)),""))</f>
        <v/>
      </c>
      <c r="M5104" s="331" t="str">
        <f>IF(H5104="","",IFERROR(INDEX(Pengeluaran1,MATCH('Buku Besar'!H5104,Akun1,0)),""))</f>
        <v/>
      </c>
    </row>
    <row r="5105" spans="1:13" x14ac:dyDescent="0.25">
      <c r="A5105" s="91" t="str">
        <f t="shared" si="158"/>
        <v/>
      </c>
      <c r="B5105" s="330" t="str">
        <f>IF(A5105="","",IFERROR(INDEX(Tanggal,MATCH('Buku Besar'!A5105,Akun,0)),""))</f>
        <v/>
      </c>
      <c r="C5105" s="2" t="str">
        <f>IF(A5105="","",IFERROR(INDEX(Keterangan,MATCH('Buku Besar'!A5105,Akun,0)),""))</f>
        <v/>
      </c>
      <c r="D5105" s="2" t="str">
        <f>IF(A5105="","",IFERROR(INDEX(Reff,MATCH('Buku Besar'!A5105,Akun,0)),""))</f>
        <v/>
      </c>
      <c r="E5105" s="331" t="str">
        <f>IF(A5105="","",IFERROR(INDEX(Penerimaan,MATCH('Buku Besar'!A5105,Akun,0)),""))</f>
        <v/>
      </c>
      <c r="F5105" s="331" t="str">
        <f>IF(A5105="","",IFERROR(INDEX(Pengeluaran,MATCH('Buku Besar'!A5105,Akun,0)),""))</f>
        <v/>
      </c>
      <c r="H5105" s="91" t="str">
        <f t="shared" si="159"/>
        <v/>
      </c>
      <c r="I5105" s="330" t="str">
        <f>IF(H5105="","",IFERROR(INDEX(Tanggal1,MATCH('Buku Besar'!H5105,Akun1,0)),""))</f>
        <v/>
      </c>
      <c r="J5105" s="2" t="str">
        <f>IF(H5105="","",IFERROR(INDEX(Keterangan1,MATCH('Buku Besar'!H5105,Akun1,0)),""))</f>
        <v/>
      </c>
      <c r="K5105" s="2" t="str">
        <f>IF(H5105="","",IFERROR(INDEX(Reff1,MATCH('Buku Besar'!H5105,Akun1,0)),""))</f>
        <v/>
      </c>
      <c r="L5105" s="331" t="str">
        <f>IF(H5105="","",IFERROR(INDEX(Penerimaan1,MATCH('Buku Besar'!H5105,Akun1,0)),""))</f>
        <v/>
      </c>
      <c r="M5105" s="331" t="str">
        <f>IF(H5105="","",IFERROR(INDEX(Pengeluaran1,MATCH('Buku Besar'!H5105,Akun1,0)),""))</f>
        <v/>
      </c>
    </row>
    <row r="5106" spans="1:13" x14ac:dyDescent="0.25">
      <c r="A5106" s="91" t="str">
        <f t="shared" si="158"/>
        <v/>
      </c>
      <c r="B5106" s="330" t="str">
        <f>IF(A5106="","",IFERROR(INDEX(Tanggal,MATCH('Buku Besar'!A5106,Akun,0)),""))</f>
        <v/>
      </c>
      <c r="C5106" s="2" t="str">
        <f>IF(A5106="","",IFERROR(INDEX(Keterangan,MATCH('Buku Besar'!A5106,Akun,0)),""))</f>
        <v/>
      </c>
      <c r="D5106" s="2" t="str">
        <f>IF(A5106="","",IFERROR(INDEX(Reff,MATCH('Buku Besar'!A5106,Akun,0)),""))</f>
        <v/>
      </c>
      <c r="E5106" s="331" t="str">
        <f>IF(A5106="","",IFERROR(INDEX(Penerimaan,MATCH('Buku Besar'!A5106,Akun,0)),""))</f>
        <v/>
      </c>
      <c r="F5106" s="331" t="str">
        <f>IF(A5106="","",IFERROR(INDEX(Pengeluaran,MATCH('Buku Besar'!A5106,Akun,0)),""))</f>
        <v/>
      </c>
      <c r="H5106" s="91" t="str">
        <f t="shared" si="159"/>
        <v/>
      </c>
      <c r="I5106" s="330" t="str">
        <f>IF(H5106="","",IFERROR(INDEX(Tanggal1,MATCH('Buku Besar'!H5106,Akun1,0)),""))</f>
        <v/>
      </c>
      <c r="J5106" s="2" t="str">
        <f>IF(H5106="","",IFERROR(INDEX(Keterangan1,MATCH('Buku Besar'!H5106,Akun1,0)),""))</f>
        <v/>
      </c>
      <c r="K5106" s="2" t="str">
        <f>IF(H5106="","",IFERROR(INDEX(Reff1,MATCH('Buku Besar'!H5106,Akun1,0)),""))</f>
        <v/>
      </c>
      <c r="L5106" s="331" t="str">
        <f>IF(H5106="","",IFERROR(INDEX(Penerimaan1,MATCH('Buku Besar'!H5106,Akun1,0)),""))</f>
        <v/>
      </c>
      <c r="M5106" s="331" t="str">
        <f>IF(H5106="","",IFERROR(INDEX(Pengeluaran1,MATCH('Buku Besar'!H5106,Akun1,0)),""))</f>
        <v/>
      </c>
    </row>
    <row r="5107" spans="1:13" x14ac:dyDescent="0.25">
      <c r="A5107" s="91" t="str">
        <f t="shared" si="158"/>
        <v/>
      </c>
      <c r="B5107" s="330" t="str">
        <f>IF(A5107="","",IFERROR(INDEX(Tanggal,MATCH('Buku Besar'!A5107,Akun,0)),""))</f>
        <v/>
      </c>
      <c r="C5107" s="2" t="str">
        <f>IF(A5107="","",IFERROR(INDEX(Keterangan,MATCH('Buku Besar'!A5107,Akun,0)),""))</f>
        <v/>
      </c>
      <c r="D5107" s="2" t="str">
        <f>IF(A5107="","",IFERROR(INDEX(Reff,MATCH('Buku Besar'!A5107,Akun,0)),""))</f>
        <v/>
      </c>
      <c r="E5107" s="331" t="str">
        <f>IF(A5107="","",IFERROR(INDEX(Penerimaan,MATCH('Buku Besar'!A5107,Akun,0)),""))</f>
        <v/>
      </c>
      <c r="F5107" s="331" t="str">
        <f>IF(A5107="","",IFERROR(INDEX(Pengeluaran,MATCH('Buku Besar'!A5107,Akun,0)),""))</f>
        <v/>
      </c>
      <c r="H5107" s="91" t="str">
        <f t="shared" si="159"/>
        <v/>
      </c>
      <c r="I5107" s="330" t="str">
        <f>IF(H5107="","",IFERROR(INDEX(Tanggal1,MATCH('Buku Besar'!H5107,Akun1,0)),""))</f>
        <v/>
      </c>
      <c r="J5107" s="2" t="str">
        <f>IF(H5107="","",IFERROR(INDEX(Keterangan1,MATCH('Buku Besar'!H5107,Akun1,0)),""))</f>
        <v/>
      </c>
      <c r="K5107" s="2" t="str">
        <f>IF(H5107="","",IFERROR(INDEX(Reff1,MATCH('Buku Besar'!H5107,Akun1,0)),""))</f>
        <v/>
      </c>
      <c r="L5107" s="331" t="str">
        <f>IF(H5107="","",IFERROR(INDEX(Penerimaan1,MATCH('Buku Besar'!H5107,Akun1,0)),""))</f>
        <v/>
      </c>
      <c r="M5107" s="331" t="str">
        <f>IF(H5107="","",IFERROR(INDEX(Pengeluaran1,MATCH('Buku Besar'!H5107,Akun1,0)),""))</f>
        <v/>
      </c>
    </row>
    <row r="5108" spans="1:13" x14ac:dyDescent="0.25">
      <c r="A5108" s="91" t="str">
        <f t="shared" si="158"/>
        <v/>
      </c>
      <c r="B5108" s="330" t="str">
        <f>IF(A5108="","",IFERROR(INDEX(Tanggal,MATCH('Buku Besar'!A5108,Akun,0)),""))</f>
        <v/>
      </c>
      <c r="C5108" s="2" t="str">
        <f>IF(A5108="","",IFERROR(INDEX(Keterangan,MATCH('Buku Besar'!A5108,Akun,0)),""))</f>
        <v/>
      </c>
      <c r="D5108" s="2" t="str">
        <f>IF(A5108="","",IFERROR(INDEX(Reff,MATCH('Buku Besar'!A5108,Akun,0)),""))</f>
        <v/>
      </c>
      <c r="E5108" s="331" t="str">
        <f>IF(A5108="","",IFERROR(INDEX(Penerimaan,MATCH('Buku Besar'!A5108,Akun,0)),""))</f>
        <v/>
      </c>
      <c r="F5108" s="331" t="str">
        <f>IF(A5108="","",IFERROR(INDEX(Pengeluaran,MATCH('Buku Besar'!A5108,Akun,0)),""))</f>
        <v/>
      </c>
      <c r="H5108" s="91" t="str">
        <f t="shared" si="159"/>
        <v/>
      </c>
      <c r="I5108" s="330" t="str">
        <f>IF(H5108="","",IFERROR(INDEX(Tanggal1,MATCH('Buku Besar'!H5108,Akun1,0)),""))</f>
        <v/>
      </c>
      <c r="J5108" s="2" t="str">
        <f>IF(H5108="","",IFERROR(INDEX(Keterangan1,MATCH('Buku Besar'!H5108,Akun1,0)),""))</f>
        <v/>
      </c>
      <c r="K5108" s="2" t="str">
        <f>IF(H5108="","",IFERROR(INDEX(Reff1,MATCH('Buku Besar'!H5108,Akun1,0)),""))</f>
        <v/>
      </c>
      <c r="L5108" s="331" t="str">
        <f>IF(H5108="","",IFERROR(INDEX(Penerimaan1,MATCH('Buku Besar'!H5108,Akun1,0)),""))</f>
        <v/>
      </c>
      <c r="M5108" s="331" t="str">
        <f>IF(H5108="","",IFERROR(INDEX(Pengeluaran1,MATCH('Buku Besar'!H5108,Akun1,0)),""))</f>
        <v/>
      </c>
    </row>
    <row r="5109" spans="1:13" x14ac:dyDescent="0.25">
      <c r="A5109" s="91" t="str">
        <f t="shared" si="158"/>
        <v/>
      </c>
      <c r="B5109" s="330" t="str">
        <f>IF(A5109="","",IFERROR(INDEX(Tanggal,MATCH('Buku Besar'!A5109,Akun,0)),""))</f>
        <v/>
      </c>
      <c r="C5109" s="2" t="str">
        <f>IF(A5109="","",IFERROR(INDEX(Keterangan,MATCH('Buku Besar'!A5109,Akun,0)),""))</f>
        <v/>
      </c>
      <c r="D5109" s="2" t="str">
        <f>IF(A5109="","",IFERROR(INDEX(Reff,MATCH('Buku Besar'!A5109,Akun,0)),""))</f>
        <v/>
      </c>
      <c r="E5109" s="331" t="str">
        <f>IF(A5109="","",IFERROR(INDEX(Penerimaan,MATCH('Buku Besar'!A5109,Akun,0)),""))</f>
        <v/>
      </c>
      <c r="F5109" s="331" t="str">
        <f>IF(A5109="","",IFERROR(INDEX(Pengeluaran,MATCH('Buku Besar'!A5109,Akun,0)),""))</f>
        <v/>
      </c>
      <c r="H5109" s="91" t="str">
        <f t="shared" si="159"/>
        <v/>
      </c>
      <c r="I5109" s="330" t="str">
        <f>IF(H5109="","",IFERROR(INDEX(Tanggal1,MATCH('Buku Besar'!H5109,Akun1,0)),""))</f>
        <v/>
      </c>
      <c r="J5109" s="2" t="str">
        <f>IF(H5109="","",IFERROR(INDEX(Keterangan1,MATCH('Buku Besar'!H5109,Akun1,0)),""))</f>
        <v/>
      </c>
      <c r="K5109" s="2" t="str">
        <f>IF(H5109="","",IFERROR(INDEX(Reff1,MATCH('Buku Besar'!H5109,Akun1,0)),""))</f>
        <v/>
      </c>
      <c r="L5109" s="331" t="str">
        <f>IF(H5109="","",IFERROR(INDEX(Penerimaan1,MATCH('Buku Besar'!H5109,Akun1,0)),""))</f>
        <v/>
      </c>
      <c r="M5109" s="331" t="str">
        <f>IF(H5109="","",IFERROR(INDEX(Pengeluaran1,MATCH('Buku Besar'!H5109,Akun1,0)),""))</f>
        <v/>
      </c>
    </row>
    <row r="5110" spans="1:13" x14ac:dyDescent="0.25">
      <c r="A5110" s="91" t="str">
        <f t="shared" si="158"/>
        <v/>
      </c>
      <c r="B5110" s="330" t="str">
        <f>IF(A5110="","",IFERROR(INDEX(Tanggal,MATCH('Buku Besar'!A5110,Akun,0)),""))</f>
        <v/>
      </c>
      <c r="C5110" s="2" t="str">
        <f>IF(A5110="","",IFERROR(INDEX(Keterangan,MATCH('Buku Besar'!A5110,Akun,0)),""))</f>
        <v/>
      </c>
      <c r="D5110" s="2" t="str">
        <f>IF(A5110="","",IFERROR(INDEX(Reff,MATCH('Buku Besar'!A5110,Akun,0)),""))</f>
        <v/>
      </c>
      <c r="E5110" s="331" t="str">
        <f>IF(A5110="","",IFERROR(INDEX(Penerimaan,MATCH('Buku Besar'!A5110,Akun,0)),""))</f>
        <v/>
      </c>
      <c r="F5110" s="331" t="str">
        <f>IF(A5110="","",IFERROR(INDEX(Pengeluaran,MATCH('Buku Besar'!A5110,Akun,0)),""))</f>
        <v/>
      </c>
      <c r="H5110" s="91" t="str">
        <f t="shared" si="159"/>
        <v/>
      </c>
      <c r="I5110" s="330" t="str">
        <f>IF(H5110="","",IFERROR(INDEX(Tanggal1,MATCH('Buku Besar'!H5110,Akun1,0)),""))</f>
        <v/>
      </c>
      <c r="J5110" s="2" t="str">
        <f>IF(H5110="","",IFERROR(INDEX(Keterangan1,MATCH('Buku Besar'!H5110,Akun1,0)),""))</f>
        <v/>
      </c>
      <c r="K5110" s="2" t="str">
        <f>IF(H5110="","",IFERROR(INDEX(Reff1,MATCH('Buku Besar'!H5110,Akun1,0)),""))</f>
        <v/>
      </c>
      <c r="L5110" s="331" t="str">
        <f>IF(H5110="","",IFERROR(INDEX(Penerimaan1,MATCH('Buku Besar'!H5110,Akun1,0)),""))</f>
        <v/>
      </c>
      <c r="M5110" s="331" t="str">
        <f>IF(H5110="","",IFERROR(INDEX(Pengeluaran1,MATCH('Buku Besar'!H5110,Akun1,0)),""))</f>
        <v/>
      </c>
    </row>
    <row r="5111" spans="1:13" x14ac:dyDescent="0.25">
      <c r="A5111" s="91" t="str">
        <f t="shared" si="158"/>
        <v/>
      </c>
      <c r="B5111" s="330" t="str">
        <f>IF(A5111="","",IFERROR(INDEX(Tanggal,MATCH('Buku Besar'!A5111,Akun,0)),""))</f>
        <v/>
      </c>
      <c r="C5111" s="2" t="str">
        <f>IF(A5111="","",IFERROR(INDEX(Keterangan,MATCH('Buku Besar'!A5111,Akun,0)),""))</f>
        <v/>
      </c>
      <c r="D5111" s="2" t="str">
        <f>IF(A5111="","",IFERROR(INDEX(Reff,MATCH('Buku Besar'!A5111,Akun,0)),""))</f>
        <v/>
      </c>
      <c r="E5111" s="331" t="str">
        <f>IF(A5111="","",IFERROR(INDEX(Penerimaan,MATCH('Buku Besar'!A5111,Akun,0)),""))</f>
        <v/>
      </c>
      <c r="F5111" s="331" t="str">
        <f>IF(A5111="","",IFERROR(INDEX(Pengeluaran,MATCH('Buku Besar'!A5111,Akun,0)),""))</f>
        <v/>
      </c>
      <c r="H5111" s="91" t="str">
        <f t="shared" si="159"/>
        <v/>
      </c>
      <c r="I5111" s="330" t="str">
        <f>IF(H5111="","",IFERROR(INDEX(Tanggal1,MATCH('Buku Besar'!H5111,Akun1,0)),""))</f>
        <v/>
      </c>
      <c r="J5111" s="2" t="str">
        <f>IF(H5111="","",IFERROR(INDEX(Keterangan1,MATCH('Buku Besar'!H5111,Akun1,0)),""))</f>
        <v/>
      </c>
      <c r="K5111" s="2" t="str">
        <f>IF(H5111="","",IFERROR(INDEX(Reff1,MATCH('Buku Besar'!H5111,Akun1,0)),""))</f>
        <v/>
      </c>
      <c r="L5111" s="331" t="str">
        <f>IF(H5111="","",IFERROR(INDEX(Penerimaan1,MATCH('Buku Besar'!H5111,Akun1,0)),""))</f>
        <v/>
      </c>
      <c r="M5111" s="331" t="str">
        <f>IF(H5111="","",IFERROR(INDEX(Pengeluaran1,MATCH('Buku Besar'!H5111,Akun1,0)),""))</f>
        <v/>
      </c>
    </row>
    <row r="5112" spans="1:13" x14ac:dyDescent="0.25">
      <c r="A5112" s="91" t="str">
        <f t="shared" si="158"/>
        <v/>
      </c>
      <c r="B5112" s="330" t="str">
        <f>IF(A5112="","",IFERROR(INDEX(Tanggal,MATCH('Buku Besar'!A5112,Akun,0)),""))</f>
        <v/>
      </c>
      <c r="C5112" s="2" t="str">
        <f>IF(A5112="","",IFERROR(INDEX(Keterangan,MATCH('Buku Besar'!A5112,Akun,0)),""))</f>
        <v/>
      </c>
      <c r="D5112" s="2" t="str">
        <f>IF(A5112="","",IFERROR(INDEX(Reff,MATCH('Buku Besar'!A5112,Akun,0)),""))</f>
        <v/>
      </c>
      <c r="E5112" s="331" t="str">
        <f>IF(A5112="","",IFERROR(INDEX(Penerimaan,MATCH('Buku Besar'!A5112,Akun,0)),""))</f>
        <v/>
      </c>
      <c r="F5112" s="331" t="str">
        <f>IF(A5112="","",IFERROR(INDEX(Pengeluaran,MATCH('Buku Besar'!A5112,Akun,0)),""))</f>
        <v/>
      </c>
      <c r="H5112" s="91" t="str">
        <f t="shared" si="159"/>
        <v/>
      </c>
      <c r="I5112" s="330" t="str">
        <f>IF(H5112="","",IFERROR(INDEX(Tanggal1,MATCH('Buku Besar'!H5112,Akun1,0)),""))</f>
        <v/>
      </c>
      <c r="J5112" s="2" t="str">
        <f>IF(H5112="","",IFERROR(INDEX(Keterangan1,MATCH('Buku Besar'!H5112,Akun1,0)),""))</f>
        <v/>
      </c>
      <c r="K5112" s="2" t="str">
        <f>IF(H5112="","",IFERROR(INDEX(Reff1,MATCH('Buku Besar'!H5112,Akun1,0)),""))</f>
        <v/>
      </c>
      <c r="L5112" s="331" t="str">
        <f>IF(H5112="","",IFERROR(INDEX(Penerimaan1,MATCH('Buku Besar'!H5112,Akun1,0)),""))</f>
        <v/>
      </c>
      <c r="M5112" s="331" t="str">
        <f>IF(H5112="","",IFERROR(INDEX(Pengeluaran1,MATCH('Buku Besar'!H5112,Akun1,0)),""))</f>
        <v/>
      </c>
    </row>
    <row r="5113" spans="1:13" x14ac:dyDescent="0.25">
      <c r="A5113" s="91" t="str">
        <f t="shared" si="158"/>
        <v/>
      </c>
      <c r="B5113" s="330" t="str">
        <f>IF(A5113="","",IFERROR(INDEX(Tanggal,MATCH('Buku Besar'!A5113,Akun,0)),""))</f>
        <v/>
      </c>
      <c r="C5113" s="2" t="str">
        <f>IF(A5113="","",IFERROR(INDEX(Keterangan,MATCH('Buku Besar'!A5113,Akun,0)),""))</f>
        <v/>
      </c>
      <c r="D5113" s="2" t="str">
        <f>IF(A5113="","",IFERROR(INDEX(Reff,MATCH('Buku Besar'!A5113,Akun,0)),""))</f>
        <v/>
      </c>
      <c r="E5113" s="331" t="str">
        <f>IF(A5113="","",IFERROR(INDEX(Penerimaan,MATCH('Buku Besar'!A5113,Akun,0)),""))</f>
        <v/>
      </c>
      <c r="F5113" s="331" t="str">
        <f>IF(A5113="","",IFERROR(INDEX(Pengeluaran,MATCH('Buku Besar'!A5113,Akun,0)),""))</f>
        <v/>
      </c>
      <c r="H5113" s="91" t="str">
        <f t="shared" si="159"/>
        <v/>
      </c>
      <c r="I5113" s="330" t="str">
        <f>IF(H5113="","",IFERROR(INDEX(Tanggal1,MATCH('Buku Besar'!H5113,Akun1,0)),""))</f>
        <v/>
      </c>
      <c r="J5113" s="2" t="str">
        <f>IF(H5113="","",IFERROR(INDEX(Keterangan1,MATCH('Buku Besar'!H5113,Akun1,0)),""))</f>
        <v/>
      </c>
      <c r="K5113" s="2" t="str">
        <f>IF(H5113="","",IFERROR(INDEX(Reff1,MATCH('Buku Besar'!H5113,Akun1,0)),""))</f>
        <v/>
      </c>
      <c r="L5113" s="331" t="str">
        <f>IF(H5113="","",IFERROR(INDEX(Penerimaan1,MATCH('Buku Besar'!H5113,Akun1,0)),""))</f>
        <v/>
      </c>
      <c r="M5113" s="331" t="str">
        <f>IF(H5113="","",IFERROR(INDEX(Pengeluaran1,MATCH('Buku Besar'!H5113,Akun1,0)),""))</f>
        <v/>
      </c>
    </row>
    <row r="5114" spans="1:13" x14ac:dyDescent="0.25">
      <c r="A5114" s="91" t="str">
        <f t="shared" si="158"/>
        <v/>
      </c>
      <c r="B5114" s="330" t="str">
        <f>IF(A5114="","",IFERROR(INDEX(Tanggal,MATCH('Buku Besar'!A5114,Akun,0)),""))</f>
        <v/>
      </c>
      <c r="C5114" s="2" t="str">
        <f>IF(A5114="","",IFERROR(INDEX(Keterangan,MATCH('Buku Besar'!A5114,Akun,0)),""))</f>
        <v/>
      </c>
      <c r="D5114" s="2" t="str">
        <f>IF(A5114="","",IFERROR(INDEX(Reff,MATCH('Buku Besar'!A5114,Akun,0)),""))</f>
        <v/>
      </c>
      <c r="E5114" s="331" t="str">
        <f>IF(A5114="","",IFERROR(INDEX(Penerimaan,MATCH('Buku Besar'!A5114,Akun,0)),""))</f>
        <v/>
      </c>
      <c r="F5114" s="331" t="str">
        <f>IF(A5114="","",IFERROR(INDEX(Pengeluaran,MATCH('Buku Besar'!A5114,Akun,0)),""))</f>
        <v/>
      </c>
      <c r="H5114" s="91" t="str">
        <f t="shared" si="159"/>
        <v/>
      </c>
      <c r="I5114" s="330" t="str">
        <f>IF(H5114="","",IFERROR(INDEX(Tanggal1,MATCH('Buku Besar'!H5114,Akun1,0)),""))</f>
        <v/>
      </c>
      <c r="J5114" s="2" t="str">
        <f>IF(H5114="","",IFERROR(INDEX(Keterangan1,MATCH('Buku Besar'!H5114,Akun1,0)),""))</f>
        <v/>
      </c>
      <c r="K5114" s="2" t="str">
        <f>IF(H5114="","",IFERROR(INDEX(Reff1,MATCH('Buku Besar'!H5114,Akun1,0)),""))</f>
        <v/>
      </c>
      <c r="L5114" s="331" t="str">
        <f>IF(H5114="","",IFERROR(INDEX(Penerimaan1,MATCH('Buku Besar'!H5114,Akun1,0)),""))</f>
        <v/>
      </c>
      <c r="M5114" s="331" t="str">
        <f>IF(H5114="","",IFERROR(INDEX(Pengeluaran1,MATCH('Buku Besar'!H5114,Akun1,0)),""))</f>
        <v/>
      </c>
    </row>
    <row r="5115" spans="1:13" x14ac:dyDescent="0.25">
      <c r="A5115" s="91" t="str">
        <f t="shared" si="158"/>
        <v/>
      </c>
      <c r="B5115" s="330" t="str">
        <f>IF(A5115="","",IFERROR(INDEX(Tanggal,MATCH('Buku Besar'!A5115,Akun,0)),""))</f>
        <v/>
      </c>
      <c r="C5115" s="2" t="str">
        <f>IF(A5115="","",IFERROR(INDEX(Keterangan,MATCH('Buku Besar'!A5115,Akun,0)),""))</f>
        <v/>
      </c>
      <c r="D5115" s="2" t="str">
        <f>IF(A5115="","",IFERROR(INDEX(Reff,MATCH('Buku Besar'!A5115,Akun,0)),""))</f>
        <v/>
      </c>
      <c r="E5115" s="331" t="str">
        <f>IF(A5115="","",IFERROR(INDEX(Penerimaan,MATCH('Buku Besar'!A5115,Akun,0)),""))</f>
        <v/>
      </c>
      <c r="F5115" s="331" t="str">
        <f>IF(A5115="","",IFERROR(INDEX(Pengeluaran,MATCH('Buku Besar'!A5115,Akun,0)),""))</f>
        <v/>
      </c>
      <c r="H5115" s="91" t="str">
        <f t="shared" si="159"/>
        <v/>
      </c>
      <c r="I5115" s="330" t="str">
        <f>IF(H5115="","",IFERROR(INDEX(Tanggal1,MATCH('Buku Besar'!H5115,Akun1,0)),""))</f>
        <v/>
      </c>
      <c r="J5115" s="2" t="str">
        <f>IF(H5115="","",IFERROR(INDEX(Keterangan1,MATCH('Buku Besar'!H5115,Akun1,0)),""))</f>
        <v/>
      </c>
      <c r="K5115" s="2" t="str">
        <f>IF(H5115="","",IFERROR(INDEX(Reff1,MATCH('Buku Besar'!H5115,Akun1,0)),""))</f>
        <v/>
      </c>
      <c r="L5115" s="331" t="str">
        <f>IF(H5115="","",IFERROR(INDEX(Penerimaan1,MATCH('Buku Besar'!H5115,Akun1,0)),""))</f>
        <v/>
      </c>
      <c r="M5115" s="331" t="str">
        <f>IF(H5115="","",IFERROR(INDEX(Pengeluaran1,MATCH('Buku Besar'!H5115,Akun1,0)),""))</f>
        <v/>
      </c>
    </row>
    <row r="5116" spans="1:13" x14ac:dyDescent="0.25">
      <c r="A5116" s="91" t="str">
        <f t="shared" si="158"/>
        <v/>
      </c>
      <c r="B5116" s="330" t="str">
        <f>IF(A5116="","",IFERROR(INDEX(Tanggal,MATCH('Buku Besar'!A5116,Akun,0)),""))</f>
        <v/>
      </c>
      <c r="C5116" s="2" t="str">
        <f>IF(A5116="","",IFERROR(INDEX(Keterangan,MATCH('Buku Besar'!A5116,Akun,0)),""))</f>
        <v/>
      </c>
      <c r="D5116" s="2" t="str">
        <f>IF(A5116="","",IFERROR(INDEX(Reff,MATCH('Buku Besar'!A5116,Akun,0)),""))</f>
        <v/>
      </c>
      <c r="E5116" s="331" t="str">
        <f>IF(A5116="","",IFERROR(INDEX(Penerimaan,MATCH('Buku Besar'!A5116,Akun,0)),""))</f>
        <v/>
      </c>
      <c r="F5116" s="331" t="str">
        <f>IF(A5116="","",IFERROR(INDEX(Pengeluaran,MATCH('Buku Besar'!A5116,Akun,0)),""))</f>
        <v/>
      </c>
      <c r="H5116" s="91" t="str">
        <f t="shared" si="159"/>
        <v/>
      </c>
      <c r="I5116" s="330" t="str">
        <f>IF(H5116="","",IFERROR(INDEX(Tanggal1,MATCH('Buku Besar'!H5116,Akun1,0)),""))</f>
        <v/>
      </c>
      <c r="J5116" s="2" t="str">
        <f>IF(H5116="","",IFERROR(INDEX(Keterangan1,MATCH('Buku Besar'!H5116,Akun1,0)),""))</f>
        <v/>
      </c>
      <c r="K5116" s="2" t="str">
        <f>IF(H5116="","",IFERROR(INDEX(Reff1,MATCH('Buku Besar'!H5116,Akun1,0)),""))</f>
        <v/>
      </c>
      <c r="L5116" s="331" t="str">
        <f>IF(H5116="","",IFERROR(INDEX(Penerimaan1,MATCH('Buku Besar'!H5116,Akun1,0)),""))</f>
        <v/>
      </c>
      <c r="M5116" s="331" t="str">
        <f>IF(H5116="","",IFERROR(INDEX(Pengeluaran1,MATCH('Buku Besar'!H5116,Akun1,0)),""))</f>
        <v/>
      </c>
    </row>
    <row r="5117" spans="1:13" x14ac:dyDescent="0.25">
      <c r="A5117" s="91" t="str">
        <f t="shared" si="158"/>
        <v/>
      </c>
      <c r="B5117" s="330" t="str">
        <f>IF(A5117="","",IFERROR(INDEX(Tanggal,MATCH('Buku Besar'!A5117,Akun,0)),""))</f>
        <v/>
      </c>
      <c r="C5117" s="2" t="str">
        <f>IF(A5117="","",IFERROR(INDEX(Keterangan,MATCH('Buku Besar'!A5117,Akun,0)),""))</f>
        <v/>
      </c>
      <c r="D5117" s="2" t="str">
        <f>IF(A5117="","",IFERROR(INDEX(Reff,MATCH('Buku Besar'!A5117,Akun,0)),""))</f>
        <v/>
      </c>
      <c r="E5117" s="331" t="str">
        <f>IF(A5117="","",IFERROR(INDEX(Penerimaan,MATCH('Buku Besar'!A5117,Akun,0)),""))</f>
        <v/>
      </c>
      <c r="F5117" s="331" t="str">
        <f>IF(A5117="","",IFERROR(INDEX(Pengeluaran,MATCH('Buku Besar'!A5117,Akun,0)),""))</f>
        <v/>
      </c>
      <c r="H5117" s="91" t="str">
        <f t="shared" si="159"/>
        <v/>
      </c>
      <c r="I5117" s="330" t="str">
        <f>IF(H5117="","",IFERROR(INDEX(Tanggal1,MATCH('Buku Besar'!H5117,Akun1,0)),""))</f>
        <v/>
      </c>
      <c r="J5117" s="2" t="str">
        <f>IF(H5117="","",IFERROR(INDEX(Keterangan1,MATCH('Buku Besar'!H5117,Akun1,0)),""))</f>
        <v/>
      </c>
      <c r="K5117" s="2" t="str">
        <f>IF(H5117="","",IFERROR(INDEX(Reff1,MATCH('Buku Besar'!H5117,Akun1,0)),""))</f>
        <v/>
      </c>
      <c r="L5117" s="331" t="str">
        <f>IF(H5117="","",IFERROR(INDEX(Penerimaan1,MATCH('Buku Besar'!H5117,Akun1,0)),""))</f>
        <v/>
      </c>
      <c r="M5117" s="331" t="str">
        <f>IF(H5117="","",IFERROR(INDEX(Pengeluaran1,MATCH('Buku Besar'!H5117,Akun1,0)),""))</f>
        <v/>
      </c>
    </row>
    <row r="5118" spans="1:13" x14ac:dyDescent="0.25">
      <c r="A5118" s="91" t="str">
        <f t="shared" si="158"/>
        <v/>
      </c>
      <c r="B5118" s="330" t="str">
        <f>IF(A5118="","",IFERROR(INDEX(Tanggal,MATCH('Buku Besar'!A5118,Akun,0)),""))</f>
        <v/>
      </c>
      <c r="C5118" s="2" t="str">
        <f>IF(A5118="","",IFERROR(INDEX(Keterangan,MATCH('Buku Besar'!A5118,Akun,0)),""))</f>
        <v/>
      </c>
      <c r="D5118" s="2" t="str">
        <f>IF(A5118="","",IFERROR(INDEX(Reff,MATCH('Buku Besar'!A5118,Akun,0)),""))</f>
        <v/>
      </c>
      <c r="E5118" s="331" t="str">
        <f>IF(A5118="","",IFERROR(INDEX(Penerimaan,MATCH('Buku Besar'!A5118,Akun,0)),""))</f>
        <v/>
      </c>
      <c r="F5118" s="331" t="str">
        <f>IF(A5118="","",IFERROR(INDEX(Pengeluaran,MATCH('Buku Besar'!A5118,Akun,0)),""))</f>
        <v/>
      </c>
      <c r="H5118" s="91" t="str">
        <f t="shared" si="159"/>
        <v/>
      </c>
      <c r="I5118" s="330" t="str">
        <f>IF(H5118="","",IFERROR(INDEX(Tanggal1,MATCH('Buku Besar'!H5118,Akun1,0)),""))</f>
        <v/>
      </c>
      <c r="J5118" s="2" t="str">
        <f>IF(H5118="","",IFERROR(INDEX(Keterangan1,MATCH('Buku Besar'!H5118,Akun1,0)),""))</f>
        <v/>
      </c>
      <c r="K5118" s="2" t="str">
        <f>IF(H5118="","",IFERROR(INDEX(Reff1,MATCH('Buku Besar'!H5118,Akun1,0)),""))</f>
        <v/>
      </c>
      <c r="L5118" s="331" t="str">
        <f>IF(H5118="","",IFERROR(INDEX(Penerimaan1,MATCH('Buku Besar'!H5118,Akun1,0)),""))</f>
        <v/>
      </c>
      <c r="M5118" s="331" t="str">
        <f>IF(H5118="","",IFERROR(INDEX(Pengeluaran1,MATCH('Buku Besar'!H5118,Akun1,0)),""))</f>
        <v/>
      </c>
    </row>
    <row r="5119" spans="1:13" x14ac:dyDescent="0.25">
      <c r="A5119" s="91" t="str">
        <f t="shared" si="158"/>
        <v/>
      </c>
      <c r="B5119" s="330" t="str">
        <f>IF(A5119="","",IFERROR(INDEX(Tanggal,MATCH('Buku Besar'!A5119,Akun,0)),""))</f>
        <v/>
      </c>
      <c r="C5119" s="2" t="str">
        <f>IF(A5119="","",IFERROR(INDEX(Keterangan,MATCH('Buku Besar'!A5119,Akun,0)),""))</f>
        <v/>
      </c>
      <c r="D5119" s="2" t="str">
        <f>IF(A5119="","",IFERROR(INDEX(Reff,MATCH('Buku Besar'!A5119,Akun,0)),""))</f>
        <v/>
      </c>
      <c r="E5119" s="331" t="str">
        <f>IF(A5119="","",IFERROR(INDEX(Penerimaan,MATCH('Buku Besar'!A5119,Akun,0)),""))</f>
        <v/>
      </c>
      <c r="F5119" s="331" t="str">
        <f>IF(A5119="","",IFERROR(INDEX(Pengeluaran,MATCH('Buku Besar'!A5119,Akun,0)),""))</f>
        <v/>
      </c>
      <c r="H5119" s="91" t="str">
        <f t="shared" si="159"/>
        <v/>
      </c>
      <c r="I5119" s="330" t="str">
        <f>IF(H5119="","",IFERROR(INDEX(Tanggal1,MATCH('Buku Besar'!H5119,Akun1,0)),""))</f>
        <v/>
      </c>
      <c r="J5119" s="2" t="str">
        <f>IF(H5119="","",IFERROR(INDEX(Keterangan1,MATCH('Buku Besar'!H5119,Akun1,0)),""))</f>
        <v/>
      </c>
      <c r="K5119" s="2" t="str">
        <f>IF(H5119="","",IFERROR(INDEX(Reff1,MATCH('Buku Besar'!H5119,Akun1,0)),""))</f>
        <v/>
      </c>
      <c r="L5119" s="331" t="str">
        <f>IF(H5119="","",IFERROR(INDEX(Penerimaan1,MATCH('Buku Besar'!H5119,Akun1,0)),""))</f>
        <v/>
      </c>
      <c r="M5119" s="331" t="str">
        <f>IF(H5119="","",IFERROR(INDEX(Pengeluaran1,MATCH('Buku Besar'!H5119,Akun1,0)),""))</f>
        <v/>
      </c>
    </row>
    <row r="5120" spans="1:13" x14ac:dyDescent="0.25">
      <c r="A5120" s="91" t="str">
        <f t="shared" si="158"/>
        <v/>
      </c>
      <c r="B5120" s="330" t="str">
        <f>IF(A5120="","",IFERROR(INDEX(Tanggal,MATCH('Buku Besar'!A5120,Akun,0)),""))</f>
        <v/>
      </c>
      <c r="C5120" s="2" t="str">
        <f>IF(A5120="","",IFERROR(INDEX(Keterangan,MATCH('Buku Besar'!A5120,Akun,0)),""))</f>
        <v/>
      </c>
      <c r="D5120" s="2" t="str">
        <f>IF(A5120="","",IFERROR(INDEX(Reff,MATCH('Buku Besar'!A5120,Akun,0)),""))</f>
        <v/>
      </c>
      <c r="E5120" s="331" t="str">
        <f>IF(A5120="","",IFERROR(INDEX(Penerimaan,MATCH('Buku Besar'!A5120,Akun,0)),""))</f>
        <v/>
      </c>
      <c r="F5120" s="331" t="str">
        <f>IF(A5120="","",IFERROR(INDEX(Pengeluaran,MATCH('Buku Besar'!A5120,Akun,0)),""))</f>
        <v/>
      </c>
      <c r="H5120" s="91" t="str">
        <f t="shared" si="159"/>
        <v/>
      </c>
      <c r="I5120" s="330" t="str">
        <f>IF(H5120="","",IFERROR(INDEX(Tanggal1,MATCH('Buku Besar'!H5120,Akun1,0)),""))</f>
        <v/>
      </c>
      <c r="J5120" s="2" t="str">
        <f>IF(H5120="","",IFERROR(INDEX(Keterangan1,MATCH('Buku Besar'!H5120,Akun1,0)),""))</f>
        <v/>
      </c>
      <c r="K5120" s="2" t="str">
        <f>IF(H5120="","",IFERROR(INDEX(Reff1,MATCH('Buku Besar'!H5120,Akun1,0)),""))</f>
        <v/>
      </c>
      <c r="L5120" s="331" t="str">
        <f>IF(H5120="","",IFERROR(INDEX(Penerimaan1,MATCH('Buku Besar'!H5120,Akun1,0)),""))</f>
        <v/>
      </c>
      <c r="M5120" s="331" t="str">
        <f>IF(H5120="","",IFERROR(INDEX(Pengeluaran1,MATCH('Buku Besar'!H5120,Akun1,0)),""))</f>
        <v/>
      </c>
    </row>
    <row r="5121" spans="1:13" x14ac:dyDescent="0.25">
      <c r="A5121" s="91" t="str">
        <f t="shared" si="158"/>
        <v/>
      </c>
      <c r="B5121" s="330" t="str">
        <f>IF(A5121="","",IFERROR(INDEX(Tanggal,MATCH('Buku Besar'!A5121,Akun,0)),""))</f>
        <v/>
      </c>
      <c r="C5121" s="2" t="str">
        <f>IF(A5121="","",IFERROR(INDEX(Keterangan,MATCH('Buku Besar'!A5121,Akun,0)),""))</f>
        <v/>
      </c>
      <c r="D5121" s="2" t="str">
        <f>IF(A5121="","",IFERROR(INDEX(Reff,MATCH('Buku Besar'!A5121,Akun,0)),""))</f>
        <v/>
      </c>
      <c r="E5121" s="331" t="str">
        <f>IF(A5121="","",IFERROR(INDEX(Penerimaan,MATCH('Buku Besar'!A5121,Akun,0)),""))</f>
        <v/>
      </c>
      <c r="F5121" s="331" t="str">
        <f>IF(A5121="","",IFERROR(INDEX(Pengeluaran,MATCH('Buku Besar'!A5121,Akun,0)),""))</f>
        <v/>
      </c>
      <c r="H5121" s="91" t="str">
        <f t="shared" si="159"/>
        <v/>
      </c>
      <c r="I5121" s="330" t="str">
        <f>IF(H5121="","",IFERROR(INDEX(Tanggal1,MATCH('Buku Besar'!H5121,Akun1,0)),""))</f>
        <v/>
      </c>
      <c r="J5121" s="2" t="str">
        <f>IF(H5121="","",IFERROR(INDEX(Keterangan1,MATCH('Buku Besar'!H5121,Akun1,0)),""))</f>
        <v/>
      </c>
      <c r="K5121" s="2" t="str">
        <f>IF(H5121="","",IFERROR(INDEX(Reff1,MATCH('Buku Besar'!H5121,Akun1,0)),""))</f>
        <v/>
      </c>
      <c r="L5121" s="331" t="str">
        <f>IF(H5121="","",IFERROR(INDEX(Penerimaan1,MATCH('Buku Besar'!H5121,Akun1,0)),""))</f>
        <v/>
      </c>
      <c r="M5121" s="331" t="str">
        <f>IF(H5121="","",IFERROR(INDEX(Pengeluaran1,MATCH('Buku Besar'!H5121,Akun1,0)),""))</f>
        <v/>
      </c>
    </row>
    <row r="5122" spans="1:13" x14ac:dyDescent="0.25">
      <c r="A5122" s="91" t="str">
        <f t="shared" si="158"/>
        <v/>
      </c>
      <c r="B5122" s="330" t="str">
        <f>IF(A5122="","",IFERROR(INDEX(Tanggal,MATCH('Buku Besar'!A5122,Akun,0)),""))</f>
        <v/>
      </c>
      <c r="C5122" s="2" t="str">
        <f>IF(A5122="","",IFERROR(INDEX(Keterangan,MATCH('Buku Besar'!A5122,Akun,0)),""))</f>
        <v/>
      </c>
      <c r="D5122" s="2" t="str">
        <f>IF(A5122="","",IFERROR(INDEX(Reff,MATCH('Buku Besar'!A5122,Akun,0)),""))</f>
        <v/>
      </c>
      <c r="E5122" s="331" t="str">
        <f>IF(A5122="","",IFERROR(INDEX(Penerimaan,MATCH('Buku Besar'!A5122,Akun,0)),""))</f>
        <v/>
      </c>
      <c r="F5122" s="331" t="str">
        <f>IF(A5122="","",IFERROR(INDEX(Pengeluaran,MATCH('Buku Besar'!A5122,Akun,0)),""))</f>
        <v/>
      </c>
      <c r="H5122" s="91" t="str">
        <f t="shared" si="159"/>
        <v/>
      </c>
      <c r="I5122" s="330" t="str">
        <f>IF(H5122="","",IFERROR(INDEX(Tanggal1,MATCH('Buku Besar'!H5122,Akun1,0)),""))</f>
        <v/>
      </c>
      <c r="J5122" s="2" t="str">
        <f>IF(H5122="","",IFERROR(INDEX(Keterangan1,MATCH('Buku Besar'!H5122,Akun1,0)),""))</f>
        <v/>
      </c>
      <c r="K5122" s="2" t="str">
        <f>IF(H5122="","",IFERROR(INDEX(Reff1,MATCH('Buku Besar'!H5122,Akun1,0)),""))</f>
        <v/>
      </c>
      <c r="L5122" s="331" t="str">
        <f>IF(H5122="","",IFERROR(INDEX(Penerimaan1,MATCH('Buku Besar'!H5122,Akun1,0)),""))</f>
        <v/>
      </c>
      <c r="M5122" s="331" t="str">
        <f>IF(H5122="","",IFERROR(INDEX(Pengeluaran1,MATCH('Buku Besar'!H5122,Akun1,0)),""))</f>
        <v/>
      </c>
    </row>
    <row r="5123" spans="1:13" x14ac:dyDescent="0.25">
      <c r="A5123" s="91" t="str">
        <f t="shared" si="158"/>
        <v/>
      </c>
      <c r="B5123" s="330" t="str">
        <f>IF(A5123="","",IFERROR(INDEX(Tanggal,MATCH('Buku Besar'!A5123,Akun,0)),""))</f>
        <v/>
      </c>
      <c r="C5123" s="2" t="str">
        <f>IF(A5123="","",IFERROR(INDEX(Keterangan,MATCH('Buku Besar'!A5123,Akun,0)),""))</f>
        <v/>
      </c>
      <c r="D5123" s="2" t="str">
        <f>IF(A5123="","",IFERROR(INDEX(Reff,MATCH('Buku Besar'!A5123,Akun,0)),""))</f>
        <v/>
      </c>
      <c r="E5123" s="331" t="str">
        <f>IF(A5123="","",IFERROR(INDEX(Penerimaan,MATCH('Buku Besar'!A5123,Akun,0)),""))</f>
        <v/>
      </c>
      <c r="F5123" s="331" t="str">
        <f>IF(A5123="","",IFERROR(INDEX(Pengeluaran,MATCH('Buku Besar'!A5123,Akun,0)),""))</f>
        <v/>
      </c>
      <c r="H5123" s="91" t="str">
        <f t="shared" si="159"/>
        <v/>
      </c>
      <c r="I5123" s="330" t="str">
        <f>IF(H5123="","",IFERROR(INDEX(Tanggal1,MATCH('Buku Besar'!H5123,Akun1,0)),""))</f>
        <v/>
      </c>
      <c r="J5123" s="2" t="str">
        <f>IF(H5123="","",IFERROR(INDEX(Keterangan1,MATCH('Buku Besar'!H5123,Akun1,0)),""))</f>
        <v/>
      </c>
      <c r="K5123" s="2" t="str">
        <f>IF(H5123="","",IFERROR(INDEX(Reff1,MATCH('Buku Besar'!H5123,Akun1,0)),""))</f>
        <v/>
      </c>
      <c r="L5123" s="331" t="str">
        <f>IF(H5123="","",IFERROR(INDEX(Penerimaan1,MATCH('Buku Besar'!H5123,Akun1,0)),""))</f>
        <v/>
      </c>
      <c r="M5123" s="331" t="str">
        <f>IF(H5123="","",IFERROR(INDEX(Pengeluaran1,MATCH('Buku Besar'!H5123,Akun1,0)),""))</f>
        <v/>
      </c>
    </row>
    <row r="5124" spans="1:13" x14ac:dyDescent="0.25">
      <c r="A5124" s="91" t="str">
        <f t="shared" si="158"/>
        <v/>
      </c>
      <c r="B5124" s="330" t="str">
        <f>IF(A5124="","",IFERROR(INDEX(Tanggal,MATCH('Buku Besar'!A5124,Akun,0)),""))</f>
        <v/>
      </c>
      <c r="C5124" s="2" t="str">
        <f>IF(A5124="","",IFERROR(INDEX(Keterangan,MATCH('Buku Besar'!A5124,Akun,0)),""))</f>
        <v/>
      </c>
      <c r="D5124" s="2" t="str">
        <f>IF(A5124="","",IFERROR(INDEX(Reff,MATCH('Buku Besar'!A5124,Akun,0)),""))</f>
        <v/>
      </c>
      <c r="E5124" s="331" t="str">
        <f>IF(A5124="","",IFERROR(INDEX(Penerimaan,MATCH('Buku Besar'!A5124,Akun,0)),""))</f>
        <v/>
      </c>
      <c r="F5124" s="331" t="str">
        <f>IF(A5124="","",IFERROR(INDEX(Pengeluaran,MATCH('Buku Besar'!A5124,Akun,0)),""))</f>
        <v/>
      </c>
      <c r="H5124" s="91" t="str">
        <f t="shared" si="159"/>
        <v/>
      </c>
      <c r="I5124" s="330" t="str">
        <f>IF(H5124="","",IFERROR(INDEX(Tanggal1,MATCH('Buku Besar'!H5124,Akun1,0)),""))</f>
        <v/>
      </c>
      <c r="J5124" s="2" t="str">
        <f>IF(H5124="","",IFERROR(INDEX(Keterangan1,MATCH('Buku Besar'!H5124,Akun1,0)),""))</f>
        <v/>
      </c>
      <c r="K5124" s="2" t="str">
        <f>IF(H5124="","",IFERROR(INDEX(Reff1,MATCH('Buku Besar'!H5124,Akun1,0)),""))</f>
        <v/>
      </c>
      <c r="L5124" s="331" t="str">
        <f>IF(H5124="","",IFERROR(INDEX(Penerimaan1,MATCH('Buku Besar'!H5124,Akun1,0)),""))</f>
        <v/>
      </c>
      <c r="M5124" s="331" t="str">
        <f>IF(H5124="","",IFERROR(INDEX(Pengeluaran1,MATCH('Buku Besar'!H5124,Akun1,0)),""))</f>
        <v/>
      </c>
    </row>
    <row r="5125" spans="1:13" x14ac:dyDescent="0.25">
      <c r="A5125" s="91" t="str">
        <f t="shared" si="158"/>
        <v/>
      </c>
      <c r="B5125" s="330" t="str">
        <f>IF(A5125="","",IFERROR(INDEX(Tanggal,MATCH('Buku Besar'!A5125,Akun,0)),""))</f>
        <v/>
      </c>
      <c r="C5125" s="2" t="str">
        <f>IF(A5125="","",IFERROR(INDEX(Keterangan,MATCH('Buku Besar'!A5125,Akun,0)),""))</f>
        <v/>
      </c>
      <c r="D5125" s="2" t="str">
        <f>IF(A5125="","",IFERROR(INDEX(Reff,MATCH('Buku Besar'!A5125,Akun,0)),""))</f>
        <v/>
      </c>
      <c r="E5125" s="331" t="str">
        <f>IF(A5125="","",IFERROR(INDEX(Penerimaan,MATCH('Buku Besar'!A5125,Akun,0)),""))</f>
        <v/>
      </c>
      <c r="F5125" s="331" t="str">
        <f>IF(A5125="","",IFERROR(INDEX(Pengeluaran,MATCH('Buku Besar'!A5125,Akun,0)),""))</f>
        <v/>
      </c>
      <c r="H5125" s="91" t="str">
        <f t="shared" si="159"/>
        <v/>
      </c>
      <c r="I5125" s="330" t="str">
        <f>IF(H5125="","",IFERROR(INDEX(Tanggal1,MATCH('Buku Besar'!H5125,Akun1,0)),""))</f>
        <v/>
      </c>
      <c r="J5125" s="2" t="str">
        <f>IF(H5125="","",IFERROR(INDEX(Keterangan1,MATCH('Buku Besar'!H5125,Akun1,0)),""))</f>
        <v/>
      </c>
      <c r="K5125" s="2" t="str">
        <f>IF(H5125="","",IFERROR(INDEX(Reff1,MATCH('Buku Besar'!H5125,Akun1,0)),""))</f>
        <v/>
      </c>
      <c r="L5125" s="331" t="str">
        <f>IF(H5125="","",IFERROR(INDEX(Penerimaan1,MATCH('Buku Besar'!H5125,Akun1,0)),""))</f>
        <v/>
      </c>
      <c r="M5125" s="331" t="str">
        <f>IF(H5125="","",IFERROR(INDEX(Pengeluaran1,MATCH('Buku Besar'!H5125,Akun1,0)),""))</f>
        <v/>
      </c>
    </row>
    <row r="5126" spans="1:13" x14ac:dyDescent="0.25">
      <c r="A5126" s="91" t="str">
        <f t="shared" si="158"/>
        <v/>
      </c>
      <c r="B5126" s="330" t="str">
        <f>IF(A5126="","",IFERROR(INDEX(Tanggal,MATCH('Buku Besar'!A5126,Akun,0)),""))</f>
        <v/>
      </c>
      <c r="C5126" s="2" t="str">
        <f>IF(A5126="","",IFERROR(INDEX(Keterangan,MATCH('Buku Besar'!A5126,Akun,0)),""))</f>
        <v/>
      </c>
      <c r="D5126" s="2" t="str">
        <f>IF(A5126="","",IFERROR(INDEX(Reff,MATCH('Buku Besar'!A5126,Akun,0)),""))</f>
        <v/>
      </c>
      <c r="E5126" s="331" t="str">
        <f>IF(A5126="","",IFERROR(INDEX(Penerimaan,MATCH('Buku Besar'!A5126,Akun,0)),""))</f>
        <v/>
      </c>
      <c r="F5126" s="331" t="str">
        <f>IF(A5126="","",IFERROR(INDEX(Pengeluaran,MATCH('Buku Besar'!A5126,Akun,0)),""))</f>
        <v/>
      </c>
      <c r="H5126" s="91" t="str">
        <f t="shared" si="159"/>
        <v/>
      </c>
      <c r="I5126" s="330" t="str">
        <f>IF(H5126="","",IFERROR(INDEX(Tanggal1,MATCH('Buku Besar'!H5126,Akun1,0)),""))</f>
        <v/>
      </c>
      <c r="J5126" s="2" t="str">
        <f>IF(H5126="","",IFERROR(INDEX(Keterangan1,MATCH('Buku Besar'!H5126,Akun1,0)),""))</f>
        <v/>
      </c>
      <c r="K5126" s="2" t="str">
        <f>IF(H5126="","",IFERROR(INDEX(Reff1,MATCH('Buku Besar'!H5126,Akun1,0)),""))</f>
        <v/>
      </c>
      <c r="L5126" s="331" t="str">
        <f>IF(H5126="","",IFERROR(INDEX(Penerimaan1,MATCH('Buku Besar'!H5126,Akun1,0)),""))</f>
        <v/>
      </c>
      <c r="M5126" s="331" t="str">
        <f>IF(H5126="","",IFERROR(INDEX(Pengeluaran1,MATCH('Buku Besar'!H5126,Akun1,0)),""))</f>
        <v/>
      </c>
    </row>
    <row r="5127" spans="1:13" x14ac:dyDescent="0.25">
      <c r="A5127" s="91" t="str">
        <f t="shared" si="158"/>
        <v/>
      </c>
      <c r="B5127" s="330" t="str">
        <f>IF(A5127="","",IFERROR(INDEX(Tanggal,MATCH('Buku Besar'!A5127,Akun,0)),""))</f>
        <v/>
      </c>
      <c r="C5127" s="2" t="str">
        <f>IF(A5127="","",IFERROR(INDEX(Keterangan,MATCH('Buku Besar'!A5127,Akun,0)),""))</f>
        <v/>
      </c>
      <c r="D5127" s="2" t="str">
        <f>IF(A5127="","",IFERROR(INDEX(Reff,MATCH('Buku Besar'!A5127,Akun,0)),""))</f>
        <v/>
      </c>
      <c r="E5127" s="331" t="str">
        <f>IF(A5127="","",IFERROR(INDEX(Penerimaan,MATCH('Buku Besar'!A5127,Akun,0)),""))</f>
        <v/>
      </c>
      <c r="F5127" s="331" t="str">
        <f>IF(A5127="","",IFERROR(INDEX(Pengeluaran,MATCH('Buku Besar'!A5127,Akun,0)),""))</f>
        <v/>
      </c>
      <c r="H5127" s="91" t="str">
        <f t="shared" si="159"/>
        <v/>
      </c>
      <c r="I5127" s="330" t="str">
        <f>IF(H5127="","",IFERROR(INDEX(Tanggal1,MATCH('Buku Besar'!H5127,Akun1,0)),""))</f>
        <v/>
      </c>
      <c r="J5127" s="2" t="str">
        <f>IF(H5127="","",IFERROR(INDEX(Keterangan1,MATCH('Buku Besar'!H5127,Akun1,0)),""))</f>
        <v/>
      </c>
      <c r="K5127" s="2" t="str">
        <f>IF(H5127="","",IFERROR(INDEX(Reff1,MATCH('Buku Besar'!H5127,Akun1,0)),""))</f>
        <v/>
      </c>
      <c r="L5127" s="331" t="str">
        <f>IF(H5127="","",IFERROR(INDEX(Penerimaan1,MATCH('Buku Besar'!H5127,Akun1,0)),""))</f>
        <v/>
      </c>
      <c r="M5127" s="331" t="str">
        <f>IF(H5127="","",IFERROR(INDEX(Pengeluaran1,MATCH('Buku Besar'!H5127,Akun1,0)),""))</f>
        <v/>
      </c>
    </row>
    <row r="5128" spans="1:13" x14ac:dyDescent="0.25">
      <c r="A5128" s="91" t="str">
        <f t="shared" ref="A5128:A5191" si="160">IFERROR(IF((MID(A5127,8,LEN(A5127)-7)+1)&lt;=COUNTIF(Kas_Harian,LEFT(A5127,6)),LEFT(A5127,6)&amp;"-"&amp;MID(A5127,8,LEN(A5127)-7)+1,""),"")</f>
        <v/>
      </c>
      <c r="B5128" s="330" t="str">
        <f>IF(A5128="","",IFERROR(INDEX(Tanggal,MATCH('Buku Besar'!A5128,Akun,0)),""))</f>
        <v/>
      </c>
      <c r="C5128" s="2" t="str">
        <f>IF(A5128="","",IFERROR(INDEX(Keterangan,MATCH('Buku Besar'!A5128,Akun,0)),""))</f>
        <v/>
      </c>
      <c r="D5128" s="2" t="str">
        <f>IF(A5128="","",IFERROR(INDEX(Reff,MATCH('Buku Besar'!A5128,Akun,0)),""))</f>
        <v/>
      </c>
      <c r="E5128" s="331" t="str">
        <f>IF(A5128="","",IFERROR(INDEX(Penerimaan,MATCH('Buku Besar'!A5128,Akun,0)),""))</f>
        <v/>
      </c>
      <c r="F5128" s="331" t="str">
        <f>IF(A5128="","",IFERROR(INDEX(Pengeluaran,MATCH('Buku Besar'!A5128,Akun,0)),""))</f>
        <v/>
      </c>
      <c r="H5128" s="91" t="str">
        <f t="shared" ref="H5128:H5191" si="161">IFERROR(IF((MID(H5127,8,LEN(H5127)-7)+1)&lt;=COUNTIF(Bank_Harian,LEFT(H5127,6)),LEFT(H5127,6)&amp;"-"&amp;MID(H5127,8,LEN(H5127)-7)+1,""),"")</f>
        <v/>
      </c>
      <c r="I5128" s="330" t="str">
        <f>IF(H5128="","",IFERROR(INDEX(Tanggal1,MATCH('Buku Besar'!H5128,Akun1,0)),""))</f>
        <v/>
      </c>
      <c r="J5128" s="2" t="str">
        <f>IF(H5128="","",IFERROR(INDEX(Keterangan1,MATCH('Buku Besar'!H5128,Akun1,0)),""))</f>
        <v/>
      </c>
      <c r="K5128" s="2" t="str">
        <f>IF(H5128="","",IFERROR(INDEX(Reff1,MATCH('Buku Besar'!H5128,Akun1,0)),""))</f>
        <v/>
      </c>
      <c r="L5128" s="331" t="str">
        <f>IF(H5128="","",IFERROR(INDEX(Penerimaan1,MATCH('Buku Besar'!H5128,Akun1,0)),""))</f>
        <v/>
      </c>
      <c r="M5128" s="331" t="str">
        <f>IF(H5128="","",IFERROR(INDEX(Pengeluaran1,MATCH('Buku Besar'!H5128,Akun1,0)),""))</f>
        <v/>
      </c>
    </row>
    <row r="5129" spans="1:13" x14ac:dyDescent="0.25">
      <c r="A5129" s="91" t="str">
        <f t="shared" si="160"/>
        <v/>
      </c>
      <c r="B5129" s="330" t="str">
        <f>IF(A5129="","",IFERROR(INDEX(Tanggal,MATCH('Buku Besar'!A5129,Akun,0)),""))</f>
        <v/>
      </c>
      <c r="C5129" s="2" t="str">
        <f>IF(A5129="","",IFERROR(INDEX(Keterangan,MATCH('Buku Besar'!A5129,Akun,0)),""))</f>
        <v/>
      </c>
      <c r="D5129" s="2" t="str">
        <f>IF(A5129="","",IFERROR(INDEX(Reff,MATCH('Buku Besar'!A5129,Akun,0)),""))</f>
        <v/>
      </c>
      <c r="E5129" s="331" t="str">
        <f>IF(A5129="","",IFERROR(INDEX(Penerimaan,MATCH('Buku Besar'!A5129,Akun,0)),""))</f>
        <v/>
      </c>
      <c r="F5129" s="331" t="str">
        <f>IF(A5129="","",IFERROR(INDEX(Pengeluaran,MATCH('Buku Besar'!A5129,Akun,0)),""))</f>
        <v/>
      </c>
      <c r="H5129" s="91" t="str">
        <f t="shared" si="161"/>
        <v/>
      </c>
      <c r="I5129" s="330" t="str">
        <f>IF(H5129="","",IFERROR(INDEX(Tanggal1,MATCH('Buku Besar'!H5129,Akun1,0)),""))</f>
        <v/>
      </c>
      <c r="J5129" s="2" t="str">
        <f>IF(H5129="","",IFERROR(INDEX(Keterangan1,MATCH('Buku Besar'!H5129,Akun1,0)),""))</f>
        <v/>
      </c>
      <c r="K5129" s="2" t="str">
        <f>IF(H5129="","",IFERROR(INDEX(Reff1,MATCH('Buku Besar'!H5129,Akun1,0)),""))</f>
        <v/>
      </c>
      <c r="L5129" s="331" t="str">
        <f>IF(H5129="","",IFERROR(INDEX(Penerimaan1,MATCH('Buku Besar'!H5129,Akun1,0)),""))</f>
        <v/>
      </c>
      <c r="M5129" s="331" t="str">
        <f>IF(H5129="","",IFERROR(INDEX(Pengeluaran1,MATCH('Buku Besar'!H5129,Akun1,0)),""))</f>
        <v/>
      </c>
    </row>
    <row r="5130" spans="1:13" x14ac:dyDescent="0.25">
      <c r="A5130" s="91" t="str">
        <f t="shared" si="160"/>
        <v/>
      </c>
      <c r="B5130" s="330" t="str">
        <f>IF(A5130="","",IFERROR(INDEX(Tanggal,MATCH('Buku Besar'!A5130,Akun,0)),""))</f>
        <v/>
      </c>
      <c r="C5130" s="2" t="str">
        <f>IF(A5130="","",IFERROR(INDEX(Keterangan,MATCH('Buku Besar'!A5130,Akun,0)),""))</f>
        <v/>
      </c>
      <c r="D5130" s="2" t="str">
        <f>IF(A5130="","",IFERROR(INDEX(Reff,MATCH('Buku Besar'!A5130,Akun,0)),""))</f>
        <v/>
      </c>
      <c r="E5130" s="331" t="str">
        <f>IF(A5130="","",IFERROR(INDEX(Penerimaan,MATCH('Buku Besar'!A5130,Akun,0)),""))</f>
        <v/>
      </c>
      <c r="F5130" s="331" t="str">
        <f>IF(A5130="","",IFERROR(INDEX(Pengeluaran,MATCH('Buku Besar'!A5130,Akun,0)),""))</f>
        <v/>
      </c>
      <c r="H5130" s="91" t="str">
        <f t="shared" si="161"/>
        <v/>
      </c>
      <c r="I5130" s="330" t="str">
        <f>IF(H5130="","",IFERROR(INDEX(Tanggal1,MATCH('Buku Besar'!H5130,Akun1,0)),""))</f>
        <v/>
      </c>
      <c r="J5130" s="2" t="str">
        <f>IF(H5130="","",IFERROR(INDEX(Keterangan1,MATCH('Buku Besar'!H5130,Akun1,0)),""))</f>
        <v/>
      </c>
      <c r="K5130" s="2" t="str">
        <f>IF(H5130="","",IFERROR(INDEX(Reff1,MATCH('Buku Besar'!H5130,Akun1,0)),""))</f>
        <v/>
      </c>
      <c r="L5130" s="331" t="str">
        <f>IF(H5130="","",IFERROR(INDEX(Penerimaan1,MATCH('Buku Besar'!H5130,Akun1,0)),""))</f>
        <v/>
      </c>
      <c r="M5130" s="331" t="str">
        <f>IF(H5130="","",IFERROR(INDEX(Pengeluaran1,MATCH('Buku Besar'!H5130,Akun1,0)),""))</f>
        <v/>
      </c>
    </row>
    <row r="5131" spans="1:13" x14ac:dyDescent="0.25">
      <c r="A5131" s="91" t="str">
        <f t="shared" si="160"/>
        <v/>
      </c>
      <c r="B5131" s="330" t="str">
        <f>IF(A5131="","",IFERROR(INDEX(Tanggal,MATCH('Buku Besar'!A5131,Akun,0)),""))</f>
        <v/>
      </c>
      <c r="C5131" s="2" t="str">
        <f>IF(A5131="","",IFERROR(INDEX(Keterangan,MATCH('Buku Besar'!A5131,Akun,0)),""))</f>
        <v/>
      </c>
      <c r="D5131" s="2" t="str">
        <f>IF(A5131="","",IFERROR(INDEX(Reff,MATCH('Buku Besar'!A5131,Akun,0)),""))</f>
        <v/>
      </c>
      <c r="E5131" s="331" t="str">
        <f>IF(A5131="","",IFERROR(INDEX(Penerimaan,MATCH('Buku Besar'!A5131,Akun,0)),""))</f>
        <v/>
      </c>
      <c r="F5131" s="331" t="str">
        <f>IF(A5131="","",IFERROR(INDEX(Pengeluaran,MATCH('Buku Besar'!A5131,Akun,0)),""))</f>
        <v/>
      </c>
      <c r="H5131" s="91" t="str">
        <f t="shared" si="161"/>
        <v/>
      </c>
      <c r="I5131" s="330" t="str">
        <f>IF(H5131="","",IFERROR(INDEX(Tanggal1,MATCH('Buku Besar'!H5131,Akun1,0)),""))</f>
        <v/>
      </c>
      <c r="J5131" s="2" t="str">
        <f>IF(H5131="","",IFERROR(INDEX(Keterangan1,MATCH('Buku Besar'!H5131,Akun1,0)),""))</f>
        <v/>
      </c>
      <c r="K5131" s="2" t="str">
        <f>IF(H5131="","",IFERROR(INDEX(Reff1,MATCH('Buku Besar'!H5131,Akun1,0)),""))</f>
        <v/>
      </c>
      <c r="L5131" s="331" t="str">
        <f>IF(H5131="","",IFERROR(INDEX(Penerimaan1,MATCH('Buku Besar'!H5131,Akun1,0)),""))</f>
        <v/>
      </c>
      <c r="M5131" s="331" t="str">
        <f>IF(H5131="","",IFERROR(INDEX(Pengeluaran1,MATCH('Buku Besar'!H5131,Akun1,0)),""))</f>
        <v/>
      </c>
    </row>
    <row r="5132" spans="1:13" x14ac:dyDescent="0.25">
      <c r="A5132" s="91" t="str">
        <f t="shared" si="160"/>
        <v/>
      </c>
      <c r="B5132" s="330" t="str">
        <f>IF(A5132="","",IFERROR(INDEX(Tanggal,MATCH('Buku Besar'!A5132,Akun,0)),""))</f>
        <v/>
      </c>
      <c r="C5132" s="2" t="str">
        <f>IF(A5132="","",IFERROR(INDEX(Keterangan,MATCH('Buku Besar'!A5132,Akun,0)),""))</f>
        <v/>
      </c>
      <c r="D5132" s="2" t="str">
        <f>IF(A5132="","",IFERROR(INDEX(Reff,MATCH('Buku Besar'!A5132,Akun,0)),""))</f>
        <v/>
      </c>
      <c r="E5132" s="331" t="str">
        <f>IF(A5132="","",IFERROR(INDEX(Penerimaan,MATCH('Buku Besar'!A5132,Akun,0)),""))</f>
        <v/>
      </c>
      <c r="F5132" s="331" t="str">
        <f>IF(A5132="","",IFERROR(INDEX(Pengeluaran,MATCH('Buku Besar'!A5132,Akun,0)),""))</f>
        <v/>
      </c>
      <c r="H5132" s="91" t="str">
        <f t="shared" si="161"/>
        <v/>
      </c>
      <c r="I5132" s="330" t="str">
        <f>IF(H5132="","",IFERROR(INDEX(Tanggal1,MATCH('Buku Besar'!H5132,Akun1,0)),""))</f>
        <v/>
      </c>
      <c r="J5132" s="2" t="str">
        <f>IF(H5132="","",IFERROR(INDEX(Keterangan1,MATCH('Buku Besar'!H5132,Akun1,0)),""))</f>
        <v/>
      </c>
      <c r="K5132" s="2" t="str">
        <f>IF(H5132="","",IFERROR(INDEX(Reff1,MATCH('Buku Besar'!H5132,Akun1,0)),""))</f>
        <v/>
      </c>
      <c r="L5132" s="331" t="str">
        <f>IF(H5132="","",IFERROR(INDEX(Penerimaan1,MATCH('Buku Besar'!H5132,Akun1,0)),""))</f>
        <v/>
      </c>
      <c r="M5132" s="331" t="str">
        <f>IF(H5132="","",IFERROR(INDEX(Pengeluaran1,MATCH('Buku Besar'!H5132,Akun1,0)),""))</f>
        <v/>
      </c>
    </row>
    <row r="5133" spans="1:13" x14ac:dyDescent="0.25">
      <c r="A5133" s="91" t="str">
        <f t="shared" si="160"/>
        <v/>
      </c>
      <c r="B5133" s="330" t="str">
        <f>IF(A5133="","",IFERROR(INDEX(Tanggal,MATCH('Buku Besar'!A5133,Akun,0)),""))</f>
        <v/>
      </c>
      <c r="C5133" s="2" t="str">
        <f>IF(A5133="","",IFERROR(INDEX(Keterangan,MATCH('Buku Besar'!A5133,Akun,0)),""))</f>
        <v/>
      </c>
      <c r="D5133" s="2" t="str">
        <f>IF(A5133="","",IFERROR(INDEX(Reff,MATCH('Buku Besar'!A5133,Akun,0)),""))</f>
        <v/>
      </c>
      <c r="E5133" s="331" t="str">
        <f>IF(A5133="","",IFERROR(INDEX(Penerimaan,MATCH('Buku Besar'!A5133,Akun,0)),""))</f>
        <v/>
      </c>
      <c r="F5133" s="331" t="str">
        <f>IF(A5133="","",IFERROR(INDEX(Pengeluaran,MATCH('Buku Besar'!A5133,Akun,0)),""))</f>
        <v/>
      </c>
      <c r="H5133" s="91" t="str">
        <f t="shared" si="161"/>
        <v/>
      </c>
      <c r="I5133" s="330" t="str">
        <f>IF(H5133="","",IFERROR(INDEX(Tanggal1,MATCH('Buku Besar'!H5133,Akun1,0)),""))</f>
        <v/>
      </c>
      <c r="J5133" s="2" t="str">
        <f>IF(H5133="","",IFERROR(INDEX(Keterangan1,MATCH('Buku Besar'!H5133,Akun1,0)),""))</f>
        <v/>
      </c>
      <c r="K5133" s="2" t="str">
        <f>IF(H5133="","",IFERROR(INDEX(Reff1,MATCH('Buku Besar'!H5133,Akun1,0)),""))</f>
        <v/>
      </c>
      <c r="L5133" s="331" t="str">
        <f>IF(H5133="","",IFERROR(INDEX(Penerimaan1,MATCH('Buku Besar'!H5133,Akun1,0)),""))</f>
        <v/>
      </c>
      <c r="M5133" s="331" t="str">
        <f>IF(H5133="","",IFERROR(INDEX(Pengeluaran1,MATCH('Buku Besar'!H5133,Akun1,0)),""))</f>
        <v/>
      </c>
    </row>
    <row r="5134" spans="1:13" x14ac:dyDescent="0.25">
      <c r="A5134" s="91" t="str">
        <f t="shared" si="160"/>
        <v/>
      </c>
      <c r="B5134" s="330" t="str">
        <f>IF(A5134="","",IFERROR(INDEX(Tanggal,MATCH('Buku Besar'!A5134,Akun,0)),""))</f>
        <v/>
      </c>
      <c r="C5134" s="2" t="str">
        <f>IF(A5134="","",IFERROR(INDEX(Keterangan,MATCH('Buku Besar'!A5134,Akun,0)),""))</f>
        <v/>
      </c>
      <c r="D5134" s="2" t="str">
        <f>IF(A5134="","",IFERROR(INDEX(Reff,MATCH('Buku Besar'!A5134,Akun,0)),""))</f>
        <v/>
      </c>
      <c r="E5134" s="331" t="str">
        <f>IF(A5134="","",IFERROR(INDEX(Penerimaan,MATCH('Buku Besar'!A5134,Akun,0)),""))</f>
        <v/>
      </c>
      <c r="F5134" s="331" t="str">
        <f>IF(A5134="","",IFERROR(INDEX(Pengeluaran,MATCH('Buku Besar'!A5134,Akun,0)),""))</f>
        <v/>
      </c>
      <c r="H5134" s="91" t="str">
        <f t="shared" si="161"/>
        <v/>
      </c>
      <c r="I5134" s="330" t="str">
        <f>IF(H5134="","",IFERROR(INDEX(Tanggal1,MATCH('Buku Besar'!H5134,Akun1,0)),""))</f>
        <v/>
      </c>
      <c r="J5134" s="2" t="str">
        <f>IF(H5134="","",IFERROR(INDEX(Keterangan1,MATCH('Buku Besar'!H5134,Akun1,0)),""))</f>
        <v/>
      </c>
      <c r="K5134" s="2" t="str">
        <f>IF(H5134="","",IFERROR(INDEX(Reff1,MATCH('Buku Besar'!H5134,Akun1,0)),""))</f>
        <v/>
      </c>
      <c r="L5134" s="331" t="str">
        <f>IF(H5134="","",IFERROR(INDEX(Penerimaan1,MATCH('Buku Besar'!H5134,Akun1,0)),""))</f>
        <v/>
      </c>
      <c r="M5134" s="331" t="str">
        <f>IF(H5134="","",IFERROR(INDEX(Pengeluaran1,MATCH('Buku Besar'!H5134,Akun1,0)),""))</f>
        <v/>
      </c>
    </row>
    <row r="5135" spans="1:13" x14ac:dyDescent="0.25">
      <c r="A5135" s="91" t="str">
        <f t="shared" si="160"/>
        <v/>
      </c>
      <c r="B5135" s="330" t="str">
        <f>IF(A5135="","",IFERROR(INDEX(Tanggal,MATCH('Buku Besar'!A5135,Akun,0)),""))</f>
        <v/>
      </c>
      <c r="C5135" s="2" t="str">
        <f>IF(A5135="","",IFERROR(INDEX(Keterangan,MATCH('Buku Besar'!A5135,Akun,0)),""))</f>
        <v/>
      </c>
      <c r="D5135" s="2" t="str">
        <f>IF(A5135="","",IFERROR(INDEX(Reff,MATCH('Buku Besar'!A5135,Akun,0)),""))</f>
        <v/>
      </c>
      <c r="E5135" s="331" t="str">
        <f>IF(A5135="","",IFERROR(INDEX(Penerimaan,MATCH('Buku Besar'!A5135,Akun,0)),""))</f>
        <v/>
      </c>
      <c r="F5135" s="331" t="str">
        <f>IF(A5135="","",IFERROR(INDEX(Pengeluaran,MATCH('Buku Besar'!A5135,Akun,0)),""))</f>
        <v/>
      </c>
      <c r="H5135" s="91" t="str">
        <f t="shared" si="161"/>
        <v/>
      </c>
      <c r="I5135" s="330" t="str">
        <f>IF(H5135="","",IFERROR(INDEX(Tanggal1,MATCH('Buku Besar'!H5135,Akun1,0)),""))</f>
        <v/>
      </c>
      <c r="J5135" s="2" t="str">
        <f>IF(H5135="","",IFERROR(INDEX(Keterangan1,MATCH('Buku Besar'!H5135,Akun1,0)),""))</f>
        <v/>
      </c>
      <c r="K5135" s="2" t="str">
        <f>IF(H5135="","",IFERROR(INDEX(Reff1,MATCH('Buku Besar'!H5135,Akun1,0)),""))</f>
        <v/>
      </c>
      <c r="L5135" s="331" t="str">
        <f>IF(H5135="","",IFERROR(INDEX(Penerimaan1,MATCH('Buku Besar'!H5135,Akun1,0)),""))</f>
        <v/>
      </c>
      <c r="M5135" s="331" t="str">
        <f>IF(H5135="","",IFERROR(INDEX(Pengeluaran1,MATCH('Buku Besar'!H5135,Akun1,0)),""))</f>
        <v/>
      </c>
    </row>
    <row r="5136" spans="1:13" x14ac:dyDescent="0.25">
      <c r="A5136" s="91" t="str">
        <f t="shared" si="160"/>
        <v/>
      </c>
      <c r="B5136" s="330" t="str">
        <f>IF(A5136="","",IFERROR(INDEX(Tanggal,MATCH('Buku Besar'!A5136,Akun,0)),""))</f>
        <v/>
      </c>
      <c r="C5136" s="2" t="str">
        <f>IF(A5136="","",IFERROR(INDEX(Keterangan,MATCH('Buku Besar'!A5136,Akun,0)),""))</f>
        <v/>
      </c>
      <c r="D5136" s="2" t="str">
        <f>IF(A5136="","",IFERROR(INDEX(Reff,MATCH('Buku Besar'!A5136,Akun,0)),""))</f>
        <v/>
      </c>
      <c r="E5136" s="331" t="str">
        <f>IF(A5136="","",IFERROR(INDEX(Penerimaan,MATCH('Buku Besar'!A5136,Akun,0)),""))</f>
        <v/>
      </c>
      <c r="F5136" s="331" t="str">
        <f>IF(A5136="","",IFERROR(INDEX(Pengeluaran,MATCH('Buku Besar'!A5136,Akun,0)),""))</f>
        <v/>
      </c>
      <c r="H5136" s="91" t="str">
        <f t="shared" si="161"/>
        <v/>
      </c>
      <c r="I5136" s="330" t="str">
        <f>IF(H5136="","",IFERROR(INDEX(Tanggal1,MATCH('Buku Besar'!H5136,Akun1,0)),""))</f>
        <v/>
      </c>
      <c r="J5136" s="2" t="str">
        <f>IF(H5136="","",IFERROR(INDEX(Keterangan1,MATCH('Buku Besar'!H5136,Akun1,0)),""))</f>
        <v/>
      </c>
      <c r="K5136" s="2" t="str">
        <f>IF(H5136="","",IFERROR(INDEX(Reff1,MATCH('Buku Besar'!H5136,Akun1,0)),""))</f>
        <v/>
      </c>
      <c r="L5136" s="331" t="str">
        <f>IF(H5136="","",IFERROR(INDEX(Penerimaan1,MATCH('Buku Besar'!H5136,Akun1,0)),""))</f>
        <v/>
      </c>
      <c r="M5136" s="331" t="str">
        <f>IF(H5136="","",IFERROR(INDEX(Pengeluaran1,MATCH('Buku Besar'!H5136,Akun1,0)),""))</f>
        <v/>
      </c>
    </row>
    <row r="5137" spans="1:13" x14ac:dyDescent="0.25">
      <c r="A5137" s="91" t="str">
        <f t="shared" si="160"/>
        <v/>
      </c>
      <c r="B5137" s="330" t="str">
        <f>IF(A5137="","",IFERROR(INDEX(Tanggal,MATCH('Buku Besar'!A5137,Akun,0)),""))</f>
        <v/>
      </c>
      <c r="C5137" s="2" t="str">
        <f>IF(A5137="","",IFERROR(INDEX(Keterangan,MATCH('Buku Besar'!A5137,Akun,0)),""))</f>
        <v/>
      </c>
      <c r="D5137" s="2" t="str">
        <f>IF(A5137="","",IFERROR(INDEX(Reff,MATCH('Buku Besar'!A5137,Akun,0)),""))</f>
        <v/>
      </c>
      <c r="E5137" s="331" t="str">
        <f>IF(A5137="","",IFERROR(INDEX(Penerimaan,MATCH('Buku Besar'!A5137,Akun,0)),""))</f>
        <v/>
      </c>
      <c r="F5137" s="331" t="str">
        <f>IF(A5137="","",IFERROR(INDEX(Pengeluaran,MATCH('Buku Besar'!A5137,Akun,0)),""))</f>
        <v/>
      </c>
      <c r="H5137" s="91" t="str">
        <f t="shared" si="161"/>
        <v/>
      </c>
      <c r="I5137" s="330" t="str">
        <f>IF(H5137="","",IFERROR(INDEX(Tanggal1,MATCH('Buku Besar'!H5137,Akun1,0)),""))</f>
        <v/>
      </c>
      <c r="J5137" s="2" t="str">
        <f>IF(H5137="","",IFERROR(INDEX(Keterangan1,MATCH('Buku Besar'!H5137,Akun1,0)),""))</f>
        <v/>
      </c>
      <c r="K5137" s="2" t="str">
        <f>IF(H5137="","",IFERROR(INDEX(Reff1,MATCH('Buku Besar'!H5137,Akun1,0)),""))</f>
        <v/>
      </c>
      <c r="L5137" s="331" t="str">
        <f>IF(H5137="","",IFERROR(INDEX(Penerimaan1,MATCH('Buku Besar'!H5137,Akun1,0)),""))</f>
        <v/>
      </c>
      <c r="M5137" s="331" t="str">
        <f>IF(H5137="","",IFERROR(INDEX(Pengeluaran1,MATCH('Buku Besar'!H5137,Akun1,0)),""))</f>
        <v/>
      </c>
    </row>
    <row r="5138" spans="1:13" x14ac:dyDescent="0.25">
      <c r="A5138" s="91" t="str">
        <f t="shared" si="160"/>
        <v/>
      </c>
      <c r="B5138" s="330" t="str">
        <f>IF(A5138="","",IFERROR(INDEX(Tanggal,MATCH('Buku Besar'!A5138,Akun,0)),""))</f>
        <v/>
      </c>
      <c r="C5138" s="2" t="str">
        <f>IF(A5138="","",IFERROR(INDEX(Keterangan,MATCH('Buku Besar'!A5138,Akun,0)),""))</f>
        <v/>
      </c>
      <c r="D5138" s="2" t="str">
        <f>IF(A5138="","",IFERROR(INDEX(Reff,MATCH('Buku Besar'!A5138,Akun,0)),""))</f>
        <v/>
      </c>
      <c r="E5138" s="331" t="str">
        <f>IF(A5138="","",IFERROR(INDEX(Penerimaan,MATCH('Buku Besar'!A5138,Akun,0)),""))</f>
        <v/>
      </c>
      <c r="F5138" s="331" t="str">
        <f>IF(A5138="","",IFERROR(INDEX(Pengeluaran,MATCH('Buku Besar'!A5138,Akun,0)),""))</f>
        <v/>
      </c>
      <c r="H5138" s="91" t="str">
        <f t="shared" si="161"/>
        <v/>
      </c>
      <c r="I5138" s="330" t="str">
        <f>IF(H5138="","",IFERROR(INDEX(Tanggal1,MATCH('Buku Besar'!H5138,Akun1,0)),""))</f>
        <v/>
      </c>
      <c r="J5138" s="2" t="str">
        <f>IF(H5138="","",IFERROR(INDEX(Keterangan1,MATCH('Buku Besar'!H5138,Akun1,0)),""))</f>
        <v/>
      </c>
      <c r="K5138" s="2" t="str">
        <f>IF(H5138="","",IFERROR(INDEX(Reff1,MATCH('Buku Besar'!H5138,Akun1,0)),""))</f>
        <v/>
      </c>
      <c r="L5138" s="331" t="str">
        <f>IF(H5138="","",IFERROR(INDEX(Penerimaan1,MATCH('Buku Besar'!H5138,Akun1,0)),""))</f>
        <v/>
      </c>
      <c r="M5138" s="331" t="str">
        <f>IF(H5138="","",IFERROR(INDEX(Pengeluaran1,MATCH('Buku Besar'!H5138,Akun1,0)),""))</f>
        <v/>
      </c>
    </row>
    <row r="5139" spans="1:13" x14ac:dyDescent="0.25">
      <c r="A5139" s="91" t="str">
        <f t="shared" si="160"/>
        <v/>
      </c>
      <c r="B5139" s="330" t="str">
        <f>IF(A5139="","",IFERROR(INDEX(Tanggal,MATCH('Buku Besar'!A5139,Akun,0)),""))</f>
        <v/>
      </c>
      <c r="C5139" s="2" t="str">
        <f>IF(A5139="","",IFERROR(INDEX(Keterangan,MATCH('Buku Besar'!A5139,Akun,0)),""))</f>
        <v/>
      </c>
      <c r="D5139" s="2" t="str">
        <f>IF(A5139="","",IFERROR(INDEX(Reff,MATCH('Buku Besar'!A5139,Akun,0)),""))</f>
        <v/>
      </c>
      <c r="E5139" s="331" t="str">
        <f>IF(A5139="","",IFERROR(INDEX(Penerimaan,MATCH('Buku Besar'!A5139,Akun,0)),""))</f>
        <v/>
      </c>
      <c r="F5139" s="331" t="str">
        <f>IF(A5139="","",IFERROR(INDEX(Pengeluaran,MATCH('Buku Besar'!A5139,Akun,0)),""))</f>
        <v/>
      </c>
      <c r="H5139" s="91" t="str">
        <f t="shared" si="161"/>
        <v/>
      </c>
      <c r="I5139" s="330" t="str">
        <f>IF(H5139="","",IFERROR(INDEX(Tanggal1,MATCH('Buku Besar'!H5139,Akun1,0)),""))</f>
        <v/>
      </c>
      <c r="J5139" s="2" t="str">
        <f>IF(H5139="","",IFERROR(INDEX(Keterangan1,MATCH('Buku Besar'!H5139,Akun1,0)),""))</f>
        <v/>
      </c>
      <c r="K5139" s="2" t="str">
        <f>IF(H5139="","",IFERROR(INDEX(Reff1,MATCH('Buku Besar'!H5139,Akun1,0)),""))</f>
        <v/>
      </c>
      <c r="L5139" s="331" t="str">
        <f>IF(H5139="","",IFERROR(INDEX(Penerimaan1,MATCH('Buku Besar'!H5139,Akun1,0)),""))</f>
        <v/>
      </c>
      <c r="M5139" s="331" t="str">
        <f>IF(H5139="","",IFERROR(INDEX(Pengeluaran1,MATCH('Buku Besar'!H5139,Akun1,0)),""))</f>
        <v/>
      </c>
    </row>
    <row r="5140" spans="1:13" x14ac:dyDescent="0.25">
      <c r="A5140" s="91" t="str">
        <f t="shared" si="160"/>
        <v/>
      </c>
      <c r="B5140" s="330" t="str">
        <f>IF(A5140="","",IFERROR(INDEX(Tanggal,MATCH('Buku Besar'!A5140,Akun,0)),""))</f>
        <v/>
      </c>
      <c r="C5140" s="2" t="str">
        <f>IF(A5140="","",IFERROR(INDEX(Keterangan,MATCH('Buku Besar'!A5140,Akun,0)),""))</f>
        <v/>
      </c>
      <c r="D5140" s="2" t="str">
        <f>IF(A5140="","",IFERROR(INDEX(Reff,MATCH('Buku Besar'!A5140,Akun,0)),""))</f>
        <v/>
      </c>
      <c r="E5140" s="331" t="str">
        <f>IF(A5140="","",IFERROR(INDEX(Penerimaan,MATCH('Buku Besar'!A5140,Akun,0)),""))</f>
        <v/>
      </c>
      <c r="F5140" s="331" t="str">
        <f>IF(A5140="","",IFERROR(INDEX(Pengeluaran,MATCH('Buku Besar'!A5140,Akun,0)),""))</f>
        <v/>
      </c>
      <c r="H5140" s="91" t="str">
        <f t="shared" si="161"/>
        <v/>
      </c>
      <c r="I5140" s="330" t="str">
        <f>IF(H5140="","",IFERROR(INDEX(Tanggal1,MATCH('Buku Besar'!H5140,Akun1,0)),""))</f>
        <v/>
      </c>
      <c r="J5140" s="2" t="str">
        <f>IF(H5140="","",IFERROR(INDEX(Keterangan1,MATCH('Buku Besar'!H5140,Akun1,0)),""))</f>
        <v/>
      </c>
      <c r="K5140" s="2" t="str">
        <f>IF(H5140="","",IFERROR(INDEX(Reff1,MATCH('Buku Besar'!H5140,Akun1,0)),""))</f>
        <v/>
      </c>
      <c r="L5140" s="331" t="str">
        <f>IF(H5140="","",IFERROR(INDEX(Penerimaan1,MATCH('Buku Besar'!H5140,Akun1,0)),""))</f>
        <v/>
      </c>
      <c r="M5140" s="331" t="str">
        <f>IF(H5140="","",IFERROR(INDEX(Pengeluaran1,MATCH('Buku Besar'!H5140,Akun1,0)),""))</f>
        <v/>
      </c>
    </row>
    <row r="5141" spans="1:13" x14ac:dyDescent="0.25">
      <c r="A5141" s="91" t="str">
        <f t="shared" si="160"/>
        <v/>
      </c>
      <c r="B5141" s="330" t="str">
        <f>IF(A5141="","",IFERROR(INDEX(Tanggal,MATCH('Buku Besar'!A5141,Akun,0)),""))</f>
        <v/>
      </c>
      <c r="C5141" s="2" t="str">
        <f>IF(A5141="","",IFERROR(INDEX(Keterangan,MATCH('Buku Besar'!A5141,Akun,0)),""))</f>
        <v/>
      </c>
      <c r="D5141" s="2" t="str">
        <f>IF(A5141="","",IFERROR(INDEX(Reff,MATCH('Buku Besar'!A5141,Akun,0)),""))</f>
        <v/>
      </c>
      <c r="E5141" s="331" t="str">
        <f>IF(A5141="","",IFERROR(INDEX(Penerimaan,MATCH('Buku Besar'!A5141,Akun,0)),""))</f>
        <v/>
      </c>
      <c r="F5141" s="331" t="str">
        <f>IF(A5141="","",IFERROR(INDEX(Pengeluaran,MATCH('Buku Besar'!A5141,Akun,0)),""))</f>
        <v/>
      </c>
      <c r="H5141" s="91" t="str">
        <f t="shared" si="161"/>
        <v/>
      </c>
      <c r="I5141" s="330" t="str">
        <f>IF(H5141="","",IFERROR(INDEX(Tanggal1,MATCH('Buku Besar'!H5141,Akun1,0)),""))</f>
        <v/>
      </c>
      <c r="J5141" s="2" t="str">
        <f>IF(H5141="","",IFERROR(INDEX(Keterangan1,MATCH('Buku Besar'!H5141,Akun1,0)),""))</f>
        <v/>
      </c>
      <c r="K5141" s="2" t="str">
        <f>IF(H5141="","",IFERROR(INDEX(Reff1,MATCH('Buku Besar'!H5141,Akun1,0)),""))</f>
        <v/>
      </c>
      <c r="L5141" s="331" t="str">
        <f>IF(H5141="","",IFERROR(INDEX(Penerimaan1,MATCH('Buku Besar'!H5141,Akun1,0)),""))</f>
        <v/>
      </c>
      <c r="M5141" s="331" t="str">
        <f>IF(H5141="","",IFERROR(INDEX(Pengeluaran1,MATCH('Buku Besar'!H5141,Akun1,0)),""))</f>
        <v/>
      </c>
    </row>
    <row r="5142" spans="1:13" x14ac:dyDescent="0.25">
      <c r="A5142" s="91" t="str">
        <f t="shared" si="160"/>
        <v/>
      </c>
      <c r="B5142" s="330" t="str">
        <f>IF(A5142="","",IFERROR(INDEX(Tanggal,MATCH('Buku Besar'!A5142,Akun,0)),""))</f>
        <v/>
      </c>
      <c r="C5142" s="2" t="str">
        <f>IF(A5142="","",IFERROR(INDEX(Keterangan,MATCH('Buku Besar'!A5142,Akun,0)),""))</f>
        <v/>
      </c>
      <c r="D5142" s="2" t="str">
        <f>IF(A5142="","",IFERROR(INDEX(Reff,MATCH('Buku Besar'!A5142,Akun,0)),""))</f>
        <v/>
      </c>
      <c r="E5142" s="331" t="str">
        <f>IF(A5142="","",IFERROR(INDEX(Penerimaan,MATCH('Buku Besar'!A5142,Akun,0)),""))</f>
        <v/>
      </c>
      <c r="F5142" s="331" t="str">
        <f>IF(A5142="","",IFERROR(INDEX(Pengeluaran,MATCH('Buku Besar'!A5142,Akun,0)),""))</f>
        <v/>
      </c>
      <c r="H5142" s="91" t="str">
        <f t="shared" si="161"/>
        <v/>
      </c>
      <c r="I5142" s="330" t="str">
        <f>IF(H5142="","",IFERROR(INDEX(Tanggal1,MATCH('Buku Besar'!H5142,Akun1,0)),""))</f>
        <v/>
      </c>
      <c r="J5142" s="2" t="str">
        <f>IF(H5142="","",IFERROR(INDEX(Keterangan1,MATCH('Buku Besar'!H5142,Akun1,0)),""))</f>
        <v/>
      </c>
      <c r="K5142" s="2" t="str">
        <f>IF(H5142="","",IFERROR(INDEX(Reff1,MATCH('Buku Besar'!H5142,Akun1,0)),""))</f>
        <v/>
      </c>
      <c r="L5142" s="331" t="str">
        <f>IF(H5142="","",IFERROR(INDEX(Penerimaan1,MATCH('Buku Besar'!H5142,Akun1,0)),""))</f>
        <v/>
      </c>
      <c r="M5142" s="331" t="str">
        <f>IF(H5142="","",IFERROR(INDEX(Pengeluaran1,MATCH('Buku Besar'!H5142,Akun1,0)),""))</f>
        <v/>
      </c>
    </row>
    <row r="5143" spans="1:13" x14ac:dyDescent="0.25">
      <c r="A5143" s="91" t="str">
        <f t="shared" si="160"/>
        <v/>
      </c>
      <c r="B5143" s="330" t="str">
        <f>IF(A5143="","",IFERROR(INDEX(Tanggal,MATCH('Buku Besar'!A5143,Akun,0)),""))</f>
        <v/>
      </c>
      <c r="C5143" s="2" t="str">
        <f>IF(A5143="","",IFERROR(INDEX(Keterangan,MATCH('Buku Besar'!A5143,Akun,0)),""))</f>
        <v/>
      </c>
      <c r="D5143" s="2" t="str">
        <f>IF(A5143="","",IFERROR(INDEX(Reff,MATCH('Buku Besar'!A5143,Akun,0)),""))</f>
        <v/>
      </c>
      <c r="E5143" s="331" t="str">
        <f>IF(A5143="","",IFERROR(INDEX(Penerimaan,MATCH('Buku Besar'!A5143,Akun,0)),""))</f>
        <v/>
      </c>
      <c r="F5143" s="331" t="str">
        <f>IF(A5143="","",IFERROR(INDEX(Pengeluaran,MATCH('Buku Besar'!A5143,Akun,0)),""))</f>
        <v/>
      </c>
      <c r="H5143" s="91" t="str">
        <f t="shared" si="161"/>
        <v/>
      </c>
      <c r="I5143" s="330" t="str">
        <f>IF(H5143="","",IFERROR(INDEX(Tanggal1,MATCH('Buku Besar'!H5143,Akun1,0)),""))</f>
        <v/>
      </c>
      <c r="J5143" s="2" t="str">
        <f>IF(H5143="","",IFERROR(INDEX(Keterangan1,MATCH('Buku Besar'!H5143,Akun1,0)),""))</f>
        <v/>
      </c>
      <c r="K5143" s="2" t="str">
        <f>IF(H5143="","",IFERROR(INDEX(Reff1,MATCH('Buku Besar'!H5143,Akun1,0)),""))</f>
        <v/>
      </c>
      <c r="L5143" s="331" t="str">
        <f>IF(H5143="","",IFERROR(INDEX(Penerimaan1,MATCH('Buku Besar'!H5143,Akun1,0)),""))</f>
        <v/>
      </c>
      <c r="M5143" s="331" t="str">
        <f>IF(H5143="","",IFERROR(INDEX(Pengeluaran1,MATCH('Buku Besar'!H5143,Akun1,0)),""))</f>
        <v/>
      </c>
    </row>
    <row r="5144" spans="1:13" x14ac:dyDescent="0.25">
      <c r="A5144" s="91" t="str">
        <f t="shared" si="160"/>
        <v/>
      </c>
      <c r="B5144" s="330" t="str">
        <f>IF(A5144="","",IFERROR(INDEX(Tanggal,MATCH('Buku Besar'!A5144,Akun,0)),""))</f>
        <v/>
      </c>
      <c r="C5144" s="2" t="str">
        <f>IF(A5144="","",IFERROR(INDEX(Keterangan,MATCH('Buku Besar'!A5144,Akun,0)),""))</f>
        <v/>
      </c>
      <c r="D5144" s="2" t="str">
        <f>IF(A5144="","",IFERROR(INDEX(Reff,MATCH('Buku Besar'!A5144,Akun,0)),""))</f>
        <v/>
      </c>
      <c r="E5144" s="331" t="str">
        <f>IF(A5144="","",IFERROR(INDEX(Penerimaan,MATCH('Buku Besar'!A5144,Akun,0)),""))</f>
        <v/>
      </c>
      <c r="F5144" s="331" t="str">
        <f>IF(A5144="","",IFERROR(INDEX(Pengeluaran,MATCH('Buku Besar'!A5144,Akun,0)),""))</f>
        <v/>
      </c>
      <c r="H5144" s="91" t="str">
        <f t="shared" si="161"/>
        <v/>
      </c>
      <c r="I5144" s="330" t="str">
        <f>IF(H5144="","",IFERROR(INDEX(Tanggal1,MATCH('Buku Besar'!H5144,Akun1,0)),""))</f>
        <v/>
      </c>
      <c r="J5144" s="2" t="str">
        <f>IF(H5144="","",IFERROR(INDEX(Keterangan1,MATCH('Buku Besar'!H5144,Akun1,0)),""))</f>
        <v/>
      </c>
      <c r="K5144" s="2" t="str">
        <f>IF(H5144="","",IFERROR(INDEX(Reff1,MATCH('Buku Besar'!H5144,Akun1,0)),""))</f>
        <v/>
      </c>
      <c r="L5144" s="331" t="str">
        <f>IF(H5144="","",IFERROR(INDEX(Penerimaan1,MATCH('Buku Besar'!H5144,Akun1,0)),""))</f>
        <v/>
      </c>
      <c r="M5144" s="331" t="str">
        <f>IF(H5144="","",IFERROR(INDEX(Pengeluaran1,MATCH('Buku Besar'!H5144,Akun1,0)),""))</f>
        <v/>
      </c>
    </row>
    <row r="5145" spans="1:13" x14ac:dyDescent="0.25">
      <c r="A5145" s="91" t="str">
        <f t="shared" si="160"/>
        <v/>
      </c>
      <c r="B5145" s="330" t="str">
        <f>IF(A5145="","",IFERROR(INDEX(Tanggal,MATCH('Buku Besar'!A5145,Akun,0)),""))</f>
        <v/>
      </c>
      <c r="C5145" s="2" t="str">
        <f>IF(A5145="","",IFERROR(INDEX(Keterangan,MATCH('Buku Besar'!A5145,Akun,0)),""))</f>
        <v/>
      </c>
      <c r="D5145" s="2" t="str">
        <f>IF(A5145="","",IFERROR(INDEX(Reff,MATCH('Buku Besar'!A5145,Akun,0)),""))</f>
        <v/>
      </c>
      <c r="E5145" s="331" t="str">
        <f>IF(A5145="","",IFERROR(INDEX(Penerimaan,MATCH('Buku Besar'!A5145,Akun,0)),""))</f>
        <v/>
      </c>
      <c r="F5145" s="331" t="str">
        <f>IF(A5145="","",IFERROR(INDEX(Pengeluaran,MATCH('Buku Besar'!A5145,Akun,0)),""))</f>
        <v/>
      </c>
      <c r="H5145" s="91" t="str">
        <f t="shared" si="161"/>
        <v/>
      </c>
      <c r="I5145" s="330" t="str">
        <f>IF(H5145="","",IFERROR(INDEX(Tanggal1,MATCH('Buku Besar'!H5145,Akun1,0)),""))</f>
        <v/>
      </c>
      <c r="J5145" s="2" t="str">
        <f>IF(H5145="","",IFERROR(INDEX(Keterangan1,MATCH('Buku Besar'!H5145,Akun1,0)),""))</f>
        <v/>
      </c>
      <c r="K5145" s="2" t="str">
        <f>IF(H5145="","",IFERROR(INDEX(Reff1,MATCH('Buku Besar'!H5145,Akun1,0)),""))</f>
        <v/>
      </c>
      <c r="L5145" s="331" t="str">
        <f>IF(H5145="","",IFERROR(INDEX(Penerimaan1,MATCH('Buku Besar'!H5145,Akun1,0)),""))</f>
        <v/>
      </c>
      <c r="M5145" s="331" t="str">
        <f>IF(H5145="","",IFERROR(INDEX(Pengeluaran1,MATCH('Buku Besar'!H5145,Akun1,0)),""))</f>
        <v/>
      </c>
    </row>
    <row r="5146" spans="1:13" x14ac:dyDescent="0.25">
      <c r="A5146" s="91" t="str">
        <f t="shared" si="160"/>
        <v/>
      </c>
      <c r="B5146" s="330" t="str">
        <f>IF(A5146="","",IFERROR(INDEX(Tanggal,MATCH('Buku Besar'!A5146,Akun,0)),""))</f>
        <v/>
      </c>
      <c r="C5146" s="2" t="str">
        <f>IF(A5146="","",IFERROR(INDEX(Keterangan,MATCH('Buku Besar'!A5146,Akun,0)),""))</f>
        <v/>
      </c>
      <c r="D5146" s="2" t="str">
        <f>IF(A5146="","",IFERROR(INDEX(Reff,MATCH('Buku Besar'!A5146,Akun,0)),""))</f>
        <v/>
      </c>
      <c r="E5146" s="331" t="str">
        <f>IF(A5146="","",IFERROR(INDEX(Penerimaan,MATCH('Buku Besar'!A5146,Akun,0)),""))</f>
        <v/>
      </c>
      <c r="F5146" s="331" t="str">
        <f>IF(A5146="","",IFERROR(INDEX(Pengeluaran,MATCH('Buku Besar'!A5146,Akun,0)),""))</f>
        <v/>
      </c>
      <c r="H5146" s="91" t="str">
        <f t="shared" si="161"/>
        <v/>
      </c>
      <c r="I5146" s="330" t="str">
        <f>IF(H5146="","",IFERROR(INDEX(Tanggal1,MATCH('Buku Besar'!H5146,Akun1,0)),""))</f>
        <v/>
      </c>
      <c r="J5146" s="2" t="str">
        <f>IF(H5146="","",IFERROR(INDEX(Keterangan1,MATCH('Buku Besar'!H5146,Akun1,0)),""))</f>
        <v/>
      </c>
      <c r="K5146" s="2" t="str">
        <f>IF(H5146="","",IFERROR(INDEX(Reff1,MATCH('Buku Besar'!H5146,Akun1,0)),""))</f>
        <v/>
      </c>
      <c r="L5146" s="331" t="str">
        <f>IF(H5146="","",IFERROR(INDEX(Penerimaan1,MATCH('Buku Besar'!H5146,Akun1,0)),""))</f>
        <v/>
      </c>
      <c r="M5146" s="331" t="str">
        <f>IF(H5146="","",IFERROR(INDEX(Pengeluaran1,MATCH('Buku Besar'!H5146,Akun1,0)),""))</f>
        <v/>
      </c>
    </row>
    <row r="5147" spans="1:13" x14ac:dyDescent="0.25">
      <c r="A5147" s="91" t="str">
        <f t="shared" si="160"/>
        <v/>
      </c>
      <c r="B5147" s="330" t="str">
        <f>IF(A5147="","",IFERROR(INDEX(Tanggal,MATCH('Buku Besar'!A5147,Akun,0)),""))</f>
        <v/>
      </c>
      <c r="C5147" s="2" t="str">
        <f>IF(A5147="","",IFERROR(INDEX(Keterangan,MATCH('Buku Besar'!A5147,Akun,0)),""))</f>
        <v/>
      </c>
      <c r="D5147" s="2" t="str">
        <f>IF(A5147="","",IFERROR(INDEX(Reff,MATCH('Buku Besar'!A5147,Akun,0)),""))</f>
        <v/>
      </c>
      <c r="E5147" s="331" t="str">
        <f>IF(A5147="","",IFERROR(INDEX(Penerimaan,MATCH('Buku Besar'!A5147,Akun,0)),""))</f>
        <v/>
      </c>
      <c r="F5147" s="331" t="str">
        <f>IF(A5147="","",IFERROR(INDEX(Pengeluaran,MATCH('Buku Besar'!A5147,Akun,0)),""))</f>
        <v/>
      </c>
      <c r="H5147" s="91" t="str">
        <f t="shared" si="161"/>
        <v/>
      </c>
      <c r="I5147" s="330" t="str">
        <f>IF(H5147="","",IFERROR(INDEX(Tanggal1,MATCH('Buku Besar'!H5147,Akun1,0)),""))</f>
        <v/>
      </c>
      <c r="J5147" s="2" t="str">
        <f>IF(H5147="","",IFERROR(INDEX(Keterangan1,MATCH('Buku Besar'!H5147,Akun1,0)),""))</f>
        <v/>
      </c>
      <c r="K5147" s="2" t="str">
        <f>IF(H5147="","",IFERROR(INDEX(Reff1,MATCH('Buku Besar'!H5147,Akun1,0)),""))</f>
        <v/>
      </c>
      <c r="L5147" s="331" t="str">
        <f>IF(H5147="","",IFERROR(INDEX(Penerimaan1,MATCH('Buku Besar'!H5147,Akun1,0)),""))</f>
        <v/>
      </c>
      <c r="M5147" s="331" t="str">
        <f>IF(H5147="","",IFERROR(INDEX(Pengeluaran1,MATCH('Buku Besar'!H5147,Akun1,0)),""))</f>
        <v/>
      </c>
    </row>
    <row r="5148" spans="1:13" x14ac:dyDescent="0.25">
      <c r="A5148" s="91" t="str">
        <f t="shared" si="160"/>
        <v/>
      </c>
      <c r="B5148" s="330" t="str">
        <f>IF(A5148="","",IFERROR(INDEX(Tanggal,MATCH('Buku Besar'!A5148,Akun,0)),""))</f>
        <v/>
      </c>
      <c r="C5148" s="2" t="str">
        <f>IF(A5148="","",IFERROR(INDEX(Keterangan,MATCH('Buku Besar'!A5148,Akun,0)),""))</f>
        <v/>
      </c>
      <c r="D5148" s="2" t="str">
        <f>IF(A5148="","",IFERROR(INDEX(Reff,MATCH('Buku Besar'!A5148,Akun,0)),""))</f>
        <v/>
      </c>
      <c r="E5148" s="331" t="str">
        <f>IF(A5148="","",IFERROR(INDEX(Penerimaan,MATCH('Buku Besar'!A5148,Akun,0)),""))</f>
        <v/>
      </c>
      <c r="F5148" s="331" t="str">
        <f>IF(A5148="","",IFERROR(INDEX(Pengeluaran,MATCH('Buku Besar'!A5148,Akun,0)),""))</f>
        <v/>
      </c>
      <c r="H5148" s="91" t="str">
        <f t="shared" si="161"/>
        <v/>
      </c>
      <c r="I5148" s="330" t="str">
        <f>IF(H5148="","",IFERROR(INDEX(Tanggal1,MATCH('Buku Besar'!H5148,Akun1,0)),""))</f>
        <v/>
      </c>
      <c r="J5148" s="2" t="str">
        <f>IF(H5148="","",IFERROR(INDEX(Keterangan1,MATCH('Buku Besar'!H5148,Akun1,0)),""))</f>
        <v/>
      </c>
      <c r="K5148" s="2" t="str">
        <f>IF(H5148="","",IFERROR(INDEX(Reff1,MATCH('Buku Besar'!H5148,Akun1,0)),""))</f>
        <v/>
      </c>
      <c r="L5148" s="331" t="str">
        <f>IF(H5148="","",IFERROR(INDEX(Penerimaan1,MATCH('Buku Besar'!H5148,Akun1,0)),""))</f>
        <v/>
      </c>
      <c r="M5148" s="331" t="str">
        <f>IF(H5148="","",IFERROR(INDEX(Pengeluaran1,MATCH('Buku Besar'!H5148,Akun1,0)),""))</f>
        <v/>
      </c>
    </row>
    <row r="5149" spans="1:13" x14ac:dyDescent="0.25">
      <c r="A5149" s="91" t="str">
        <f t="shared" si="160"/>
        <v/>
      </c>
      <c r="B5149" s="330" t="str">
        <f>IF(A5149="","",IFERROR(INDEX(Tanggal,MATCH('Buku Besar'!A5149,Akun,0)),""))</f>
        <v/>
      </c>
      <c r="C5149" s="2" t="str">
        <f>IF(A5149="","",IFERROR(INDEX(Keterangan,MATCH('Buku Besar'!A5149,Akun,0)),""))</f>
        <v/>
      </c>
      <c r="D5149" s="2" t="str">
        <f>IF(A5149="","",IFERROR(INDEX(Reff,MATCH('Buku Besar'!A5149,Akun,0)),""))</f>
        <v/>
      </c>
      <c r="E5149" s="331" t="str">
        <f>IF(A5149="","",IFERROR(INDEX(Penerimaan,MATCH('Buku Besar'!A5149,Akun,0)),""))</f>
        <v/>
      </c>
      <c r="F5149" s="331" t="str">
        <f>IF(A5149="","",IFERROR(INDEX(Pengeluaran,MATCH('Buku Besar'!A5149,Akun,0)),""))</f>
        <v/>
      </c>
      <c r="H5149" s="91" t="str">
        <f t="shared" si="161"/>
        <v/>
      </c>
      <c r="I5149" s="330" t="str">
        <f>IF(H5149="","",IFERROR(INDEX(Tanggal1,MATCH('Buku Besar'!H5149,Akun1,0)),""))</f>
        <v/>
      </c>
      <c r="J5149" s="2" t="str">
        <f>IF(H5149="","",IFERROR(INDEX(Keterangan1,MATCH('Buku Besar'!H5149,Akun1,0)),""))</f>
        <v/>
      </c>
      <c r="K5149" s="2" t="str">
        <f>IF(H5149="","",IFERROR(INDEX(Reff1,MATCH('Buku Besar'!H5149,Akun1,0)),""))</f>
        <v/>
      </c>
      <c r="L5149" s="331" t="str">
        <f>IF(H5149="","",IFERROR(INDEX(Penerimaan1,MATCH('Buku Besar'!H5149,Akun1,0)),""))</f>
        <v/>
      </c>
      <c r="M5149" s="331" t="str">
        <f>IF(H5149="","",IFERROR(INDEX(Pengeluaran1,MATCH('Buku Besar'!H5149,Akun1,0)),""))</f>
        <v/>
      </c>
    </row>
    <row r="5150" spans="1:13" x14ac:dyDescent="0.25">
      <c r="A5150" s="91" t="str">
        <f t="shared" si="160"/>
        <v/>
      </c>
      <c r="B5150" s="330" t="str">
        <f>IF(A5150="","",IFERROR(INDEX(Tanggal,MATCH('Buku Besar'!A5150,Akun,0)),""))</f>
        <v/>
      </c>
      <c r="C5150" s="2" t="str">
        <f>IF(A5150="","",IFERROR(INDEX(Keterangan,MATCH('Buku Besar'!A5150,Akun,0)),""))</f>
        <v/>
      </c>
      <c r="D5150" s="2" t="str">
        <f>IF(A5150="","",IFERROR(INDEX(Reff,MATCH('Buku Besar'!A5150,Akun,0)),""))</f>
        <v/>
      </c>
      <c r="E5150" s="331" t="str">
        <f>IF(A5150="","",IFERROR(INDEX(Penerimaan,MATCH('Buku Besar'!A5150,Akun,0)),""))</f>
        <v/>
      </c>
      <c r="F5150" s="331" t="str">
        <f>IF(A5150="","",IFERROR(INDEX(Pengeluaran,MATCH('Buku Besar'!A5150,Akun,0)),""))</f>
        <v/>
      </c>
      <c r="H5150" s="91" t="str">
        <f t="shared" si="161"/>
        <v/>
      </c>
      <c r="I5150" s="330" t="str">
        <f>IF(H5150="","",IFERROR(INDEX(Tanggal1,MATCH('Buku Besar'!H5150,Akun1,0)),""))</f>
        <v/>
      </c>
      <c r="J5150" s="2" t="str">
        <f>IF(H5150="","",IFERROR(INDEX(Keterangan1,MATCH('Buku Besar'!H5150,Akun1,0)),""))</f>
        <v/>
      </c>
      <c r="K5150" s="2" t="str">
        <f>IF(H5150="","",IFERROR(INDEX(Reff1,MATCH('Buku Besar'!H5150,Akun1,0)),""))</f>
        <v/>
      </c>
      <c r="L5150" s="331" t="str">
        <f>IF(H5150="","",IFERROR(INDEX(Penerimaan1,MATCH('Buku Besar'!H5150,Akun1,0)),""))</f>
        <v/>
      </c>
      <c r="M5150" s="331" t="str">
        <f>IF(H5150="","",IFERROR(INDEX(Pengeluaran1,MATCH('Buku Besar'!H5150,Akun1,0)),""))</f>
        <v/>
      </c>
    </row>
    <row r="5151" spans="1:13" x14ac:dyDescent="0.25">
      <c r="A5151" s="91" t="str">
        <f t="shared" si="160"/>
        <v/>
      </c>
      <c r="B5151" s="330" t="str">
        <f>IF(A5151="","",IFERROR(INDEX(Tanggal,MATCH('Buku Besar'!A5151,Akun,0)),""))</f>
        <v/>
      </c>
      <c r="C5151" s="2" t="str">
        <f>IF(A5151="","",IFERROR(INDEX(Keterangan,MATCH('Buku Besar'!A5151,Akun,0)),""))</f>
        <v/>
      </c>
      <c r="D5151" s="2" t="str">
        <f>IF(A5151="","",IFERROR(INDEX(Reff,MATCH('Buku Besar'!A5151,Akun,0)),""))</f>
        <v/>
      </c>
      <c r="E5151" s="331" t="str">
        <f>IF(A5151="","",IFERROR(INDEX(Penerimaan,MATCH('Buku Besar'!A5151,Akun,0)),""))</f>
        <v/>
      </c>
      <c r="F5151" s="331" t="str">
        <f>IF(A5151="","",IFERROR(INDEX(Pengeluaran,MATCH('Buku Besar'!A5151,Akun,0)),""))</f>
        <v/>
      </c>
      <c r="H5151" s="91" t="str">
        <f t="shared" si="161"/>
        <v/>
      </c>
      <c r="I5151" s="330" t="str">
        <f>IF(H5151="","",IFERROR(INDEX(Tanggal1,MATCH('Buku Besar'!H5151,Akun1,0)),""))</f>
        <v/>
      </c>
      <c r="J5151" s="2" t="str">
        <f>IF(H5151="","",IFERROR(INDEX(Keterangan1,MATCH('Buku Besar'!H5151,Akun1,0)),""))</f>
        <v/>
      </c>
      <c r="K5151" s="2" t="str">
        <f>IF(H5151="","",IFERROR(INDEX(Reff1,MATCH('Buku Besar'!H5151,Akun1,0)),""))</f>
        <v/>
      </c>
      <c r="L5151" s="331" t="str">
        <f>IF(H5151="","",IFERROR(INDEX(Penerimaan1,MATCH('Buku Besar'!H5151,Akun1,0)),""))</f>
        <v/>
      </c>
      <c r="M5151" s="331" t="str">
        <f>IF(H5151="","",IFERROR(INDEX(Pengeluaran1,MATCH('Buku Besar'!H5151,Akun1,0)),""))</f>
        <v/>
      </c>
    </row>
    <row r="5152" spans="1:13" x14ac:dyDescent="0.25">
      <c r="A5152" s="91" t="str">
        <f t="shared" si="160"/>
        <v/>
      </c>
      <c r="B5152" s="330" t="str">
        <f>IF(A5152="","",IFERROR(INDEX(Tanggal,MATCH('Buku Besar'!A5152,Akun,0)),""))</f>
        <v/>
      </c>
      <c r="C5152" s="2" t="str">
        <f>IF(A5152="","",IFERROR(INDEX(Keterangan,MATCH('Buku Besar'!A5152,Akun,0)),""))</f>
        <v/>
      </c>
      <c r="D5152" s="2" t="str">
        <f>IF(A5152="","",IFERROR(INDEX(Reff,MATCH('Buku Besar'!A5152,Akun,0)),""))</f>
        <v/>
      </c>
      <c r="E5152" s="331" t="str">
        <f>IF(A5152="","",IFERROR(INDEX(Penerimaan,MATCH('Buku Besar'!A5152,Akun,0)),""))</f>
        <v/>
      </c>
      <c r="F5152" s="331" t="str">
        <f>IF(A5152="","",IFERROR(INDEX(Pengeluaran,MATCH('Buku Besar'!A5152,Akun,0)),""))</f>
        <v/>
      </c>
      <c r="H5152" s="91" t="str">
        <f t="shared" si="161"/>
        <v/>
      </c>
      <c r="I5152" s="330" t="str">
        <f>IF(H5152="","",IFERROR(INDEX(Tanggal1,MATCH('Buku Besar'!H5152,Akun1,0)),""))</f>
        <v/>
      </c>
      <c r="J5152" s="2" t="str">
        <f>IF(H5152="","",IFERROR(INDEX(Keterangan1,MATCH('Buku Besar'!H5152,Akun1,0)),""))</f>
        <v/>
      </c>
      <c r="K5152" s="2" t="str">
        <f>IF(H5152="","",IFERROR(INDEX(Reff1,MATCH('Buku Besar'!H5152,Akun1,0)),""))</f>
        <v/>
      </c>
      <c r="L5152" s="331" t="str">
        <f>IF(H5152="","",IFERROR(INDEX(Penerimaan1,MATCH('Buku Besar'!H5152,Akun1,0)),""))</f>
        <v/>
      </c>
      <c r="M5152" s="331" t="str">
        <f>IF(H5152="","",IFERROR(INDEX(Pengeluaran1,MATCH('Buku Besar'!H5152,Akun1,0)),""))</f>
        <v/>
      </c>
    </row>
    <row r="5153" spans="1:13" x14ac:dyDescent="0.25">
      <c r="A5153" s="91" t="str">
        <f t="shared" si="160"/>
        <v/>
      </c>
      <c r="B5153" s="330" t="str">
        <f>IF(A5153="","",IFERROR(INDEX(Tanggal,MATCH('Buku Besar'!A5153,Akun,0)),""))</f>
        <v/>
      </c>
      <c r="C5153" s="2" t="str">
        <f>IF(A5153="","",IFERROR(INDEX(Keterangan,MATCH('Buku Besar'!A5153,Akun,0)),""))</f>
        <v/>
      </c>
      <c r="D5153" s="2" t="str">
        <f>IF(A5153="","",IFERROR(INDEX(Reff,MATCH('Buku Besar'!A5153,Akun,0)),""))</f>
        <v/>
      </c>
      <c r="E5153" s="331" t="str">
        <f>IF(A5153="","",IFERROR(INDEX(Penerimaan,MATCH('Buku Besar'!A5153,Akun,0)),""))</f>
        <v/>
      </c>
      <c r="F5153" s="331" t="str">
        <f>IF(A5153="","",IFERROR(INDEX(Pengeluaran,MATCH('Buku Besar'!A5153,Akun,0)),""))</f>
        <v/>
      </c>
      <c r="H5153" s="91" t="str">
        <f t="shared" si="161"/>
        <v/>
      </c>
      <c r="I5153" s="330" t="str">
        <f>IF(H5153="","",IFERROR(INDEX(Tanggal1,MATCH('Buku Besar'!H5153,Akun1,0)),""))</f>
        <v/>
      </c>
      <c r="J5153" s="2" t="str">
        <f>IF(H5153="","",IFERROR(INDEX(Keterangan1,MATCH('Buku Besar'!H5153,Akun1,0)),""))</f>
        <v/>
      </c>
      <c r="K5153" s="2" t="str">
        <f>IF(H5153="","",IFERROR(INDEX(Reff1,MATCH('Buku Besar'!H5153,Akun1,0)),""))</f>
        <v/>
      </c>
      <c r="L5153" s="331" t="str">
        <f>IF(H5153="","",IFERROR(INDEX(Penerimaan1,MATCH('Buku Besar'!H5153,Akun1,0)),""))</f>
        <v/>
      </c>
      <c r="M5153" s="331" t="str">
        <f>IF(H5153="","",IFERROR(INDEX(Pengeluaran1,MATCH('Buku Besar'!H5153,Akun1,0)),""))</f>
        <v/>
      </c>
    </row>
    <row r="5154" spans="1:13" x14ac:dyDescent="0.25">
      <c r="A5154" s="91" t="str">
        <f t="shared" si="160"/>
        <v/>
      </c>
      <c r="B5154" s="330" t="str">
        <f>IF(A5154="","",IFERROR(INDEX(Tanggal,MATCH('Buku Besar'!A5154,Akun,0)),""))</f>
        <v/>
      </c>
      <c r="C5154" s="2" t="str">
        <f>IF(A5154="","",IFERROR(INDEX(Keterangan,MATCH('Buku Besar'!A5154,Akun,0)),""))</f>
        <v/>
      </c>
      <c r="D5154" s="2" t="str">
        <f>IF(A5154="","",IFERROR(INDEX(Reff,MATCH('Buku Besar'!A5154,Akun,0)),""))</f>
        <v/>
      </c>
      <c r="E5154" s="331" t="str">
        <f>IF(A5154="","",IFERROR(INDEX(Penerimaan,MATCH('Buku Besar'!A5154,Akun,0)),""))</f>
        <v/>
      </c>
      <c r="F5154" s="331" t="str">
        <f>IF(A5154="","",IFERROR(INDEX(Pengeluaran,MATCH('Buku Besar'!A5154,Akun,0)),""))</f>
        <v/>
      </c>
      <c r="H5154" s="91" t="str">
        <f t="shared" si="161"/>
        <v/>
      </c>
      <c r="I5154" s="330" t="str">
        <f>IF(H5154="","",IFERROR(INDEX(Tanggal1,MATCH('Buku Besar'!H5154,Akun1,0)),""))</f>
        <v/>
      </c>
      <c r="J5154" s="2" t="str">
        <f>IF(H5154="","",IFERROR(INDEX(Keterangan1,MATCH('Buku Besar'!H5154,Akun1,0)),""))</f>
        <v/>
      </c>
      <c r="K5154" s="2" t="str">
        <f>IF(H5154="","",IFERROR(INDEX(Reff1,MATCH('Buku Besar'!H5154,Akun1,0)),""))</f>
        <v/>
      </c>
      <c r="L5154" s="331" t="str">
        <f>IF(H5154="","",IFERROR(INDEX(Penerimaan1,MATCH('Buku Besar'!H5154,Akun1,0)),""))</f>
        <v/>
      </c>
      <c r="M5154" s="331" t="str">
        <f>IF(H5154="","",IFERROR(INDEX(Pengeluaran1,MATCH('Buku Besar'!H5154,Akun1,0)),""))</f>
        <v/>
      </c>
    </row>
    <row r="5155" spans="1:13" x14ac:dyDescent="0.25">
      <c r="A5155" s="91" t="str">
        <f t="shared" si="160"/>
        <v/>
      </c>
      <c r="B5155" s="330" t="str">
        <f>IF(A5155="","",IFERROR(INDEX(Tanggal,MATCH('Buku Besar'!A5155,Akun,0)),""))</f>
        <v/>
      </c>
      <c r="C5155" s="2" t="str">
        <f>IF(A5155="","",IFERROR(INDEX(Keterangan,MATCH('Buku Besar'!A5155,Akun,0)),""))</f>
        <v/>
      </c>
      <c r="D5155" s="2" t="str">
        <f>IF(A5155="","",IFERROR(INDEX(Reff,MATCH('Buku Besar'!A5155,Akun,0)),""))</f>
        <v/>
      </c>
      <c r="E5155" s="331" t="str">
        <f>IF(A5155="","",IFERROR(INDEX(Penerimaan,MATCH('Buku Besar'!A5155,Akun,0)),""))</f>
        <v/>
      </c>
      <c r="F5155" s="331" t="str">
        <f>IF(A5155="","",IFERROR(INDEX(Pengeluaran,MATCH('Buku Besar'!A5155,Akun,0)),""))</f>
        <v/>
      </c>
      <c r="H5155" s="91" t="str">
        <f t="shared" si="161"/>
        <v/>
      </c>
      <c r="I5155" s="330" t="str">
        <f>IF(H5155="","",IFERROR(INDEX(Tanggal1,MATCH('Buku Besar'!H5155,Akun1,0)),""))</f>
        <v/>
      </c>
      <c r="J5155" s="2" t="str">
        <f>IF(H5155="","",IFERROR(INDEX(Keterangan1,MATCH('Buku Besar'!H5155,Akun1,0)),""))</f>
        <v/>
      </c>
      <c r="K5155" s="2" t="str">
        <f>IF(H5155="","",IFERROR(INDEX(Reff1,MATCH('Buku Besar'!H5155,Akun1,0)),""))</f>
        <v/>
      </c>
      <c r="L5155" s="331" t="str">
        <f>IF(H5155="","",IFERROR(INDEX(Penerimaan1,MATCH('Buku Besar'!H5155,Akun1,0)),""))</f>
        <v/>
      </c>
      <c r="M5155" s="331" t="str">
        <f>IF(H5155="","",IFERROR(INDEX(Pengeluaran1,MATCH('Buku Besar'!H5155,Akun1,0)),""))</f>
        <v/>
      </c>
    </row>
    <row r="5156" spans="1:13" x14ac:dyDescent="0.25">
      <c r="A5156" s="91" t="str">
        <f t="shared" si="160"/>
        <v/>
      </c>
      <c r="B5156" s="330" t="str">
        <f>IF(A5156="","",IFERROR(INDEX(Tanggal,MATCH('Buku Besar'!A5156,Akun,0)),""))</f>
        <v/>
      </c>
      <c r="C5156" s="2" t="str">
        <f>IF(A5156="","",IFERROR(INDEX(Keterangan,MATCH('Buku Besar'!A5156,Akun,0)),""))</f>
        <v/>
      </c>
      <c r="D5156" s="2" t="str">
        <f>IF(A5156="","",IFERROR(INDEX(Reff,MATCH('Buku Besar'!A5156,Akun,0)),""))</f>
        <v/>
      </c>
      <c r="E5156" s="331" t="str">
        <f>IF(A5156="","",IFERROR(INDEX(Penerimaan,MATCH('Buku Besar'!A5156,Akun,0)),""))</f>
        <v/>
      </c>
      <c r="F5156" s="331" t="str">
        <f>IF(A5156="","",IFERROR(INDEX(Pengeluaran,MATCH('Buku Besar'!A5156,Akun,0)),""))</f>
        <v/>
      </c>
      <c r="H5156" s="91" t="str">
        <f t="shared" si="161"/>
        <v/>
      </c>
      <c r="I5156" s="330" t="str">
        <f>IF(H5156="","",IFERROR(INDEX(Tanggal1,MATCH('Buku Besar'!H5156,Akun1,0)),""))</f>
        <v/>
      </c>
      <c r="J5156" s="2" t="str">
        <f>IF(H5156="","",IFERROR(INDEX(Keterangan1,MATCH('Buku Besar'!H5156,Akun1,0)),""))</f>
        <v/>
      </c>
      <c r="K5156" s="2" t="str">
        <f>IF(H5156="","",IFERROR(INDEX(Reff1,MATCH('Buku Besar'!H5156,Akun1,0)),""))</f>
        <v/>
      </c>
      <c r="L5156" s="331" t="str">
        <f>IF(H5156="","",IFERROR(INDEX(Penerimaan1,MATCH('Buku Besar'!H5156,Akun1,0)),""))</f>
        <v/>
      </c>
      <c r="M5156" s="331" t="str">
        <f>IF(H5156="","",IFERROR(INDEX(Pengeluaran1,MATCH('Buku Besar'!H5156,Akun1,0)),""))</f>
        <v/>
      </c>
    </row>
    <row r="5157" spans="1:13" x14ac:dyDescent="0.25">
      <c r="A5157" s="91" t="str">
        <f t="shared" si="160"/>
        <v/>
      </c>
      <c r="B5157" s="330" t="str">
        <f>IF(A5157="","",IFERROR(INDEX(Tanggal,MATCH('Buku Besar'!A5157,Akun,0)),""))</f>
        <v/>
      </c>
      <c r="C5157" s="2" t="str">
        <f>IF(A5157="","",IFERROR(INDEX(Keterangan,MATCH('Buku Besar'!A5157,Akun,0)),""))</f>
        <v/>
      </c>
      <c r="D5157" s="2" t="str">
        <f>IF(A5157="","",IFERROR(INDEX(Reff,MATCH('Buku Besar'!A5157,Akun,0)),""))</f>
        <v/>
      </c>
      <c r="E5157" s="331" t="str">
        <f>IF(A5157="","",IFERROR(INDEX(Penerimaan,MATCH('Buku Besar'!A5157,Akun,0)),""))</f>
        <v/>
      </c>
      <c r="F5157" s="331" t="str">
        <f>IF(A5157="","",IFERROR(INDEX(Pengeluaran,MATCH('Buku Besar'!A5157,Akun,0)),""))</f>
        <v/>
      </c>
      <c r="H5157" s="91" t="str">
        <f t="shared" si="161"/>
        <v/>
      </c>
      <c r="I5157" s="330" t="str">
        <f>IF(H5157="","",IFERROR(INDEX(Tanggal1,MATCH('Buku Besar'!H5157,Akun1,0)),""))</f>
        <v/>
      </c>
      <c r="J5157" s="2" t="str">
        <f>IF(H5157="","",IFERROR(INDEX(Keterangan1,MATCH('Buku Besar'!H5157,Akun1,0)),""))</f>
        <v/>
      </c>
      <c r="K5157" s="2" t="str">
        <f>IF(H5157="","",IFERROR(INDEX(Reff1,MATCH('Buku Besar'!H5157,Akun1,0)),""))</f>
        <v/>
      </c>
      <c r="L5157" s="331" t="str">
        <f>IF(H5157="","",IFERROR(INDEX(Penerimaan1,MATCH('Buku Besar'!H5157,Akun1,0)),""))</f>
        <v/>
      </c>
      <c r="M5157" s="331" t="str">
        <f>IF(H5157="","",IFERROR(INDEX(Pengeluaran1,MATCH('Buku Besar'!H5157,Akun1,0)),""))</f>
        <v/>
      </c>
    </row>
    <row r="5158" spans="1:13" x14ac:dyDescent="0.25">
      <c r="A5158" s="91" t="str">
        <f t="shared" si="160"/>
        <v/>
      </c>
      <c r="B5158" s="330" t="str">
        <f>IF(A5158="","",IFERROR(INDEX(Tanggal,MATCH('Buku Besar'!A5158,Akun,0)),""))</f>
        <v/>
      </c>
      <c r="C5158" s="2" t="str">
        <f>IF(A5158="","",IFERROR(INDEX(Keterangan,MATCH('Buku Besar'!A5158,Akun,0)),""))</f>
        <v/>
      </c>
      <c r="D5158" s="2" t="str">
        <f>IF(A5158="","",IFERROR(INDEX(Reff,MATCH('Buku Besar'!A5158,Akun,0)),""))</f>
        <v/>
      </c>
      <c r="E5158" s="331" t="str">
        <f>IF(A5158="","",IFERROR(INDEX(Penerimaan,MATCH('Buku Besar'!A5158,Akun,0)),""))</f>
        <v/>
      </c>
      <c r="F5158" s="331" t="str">
        <f>IF(A5158="","",IFERROR(INDEX(Pengeluaran,MATCH('Buku Besar'!A5158,Akun,0)),""))</f>
        <v/>
      </c>
      <c r="H5158" s="91" t="str">
        <f t="shared" si="161"/>
        <v/>
      </c>
      <c r="I5158" s="330" t="str">
        <f>IF(H5158="","",IFERROR(INDEX(Tanggal1,MATCH('Buku Besar'!H5158,Akun1,0)),""))</f>
        <v/>
      </c>
      <c r="J5158" s="2" t="str">
        <f>IF(H5158="","",IFERROR(INDEX(Keterangan1,MATCH('Buku Besar'!H5158,Akun1,0)),""))</f>
        <v/>
      </c>
      <c r="K5158" s="2" t="str">
        <f>IF(H5158="","",IFERROR(INDEX(Reff1,MATCH('Buku Besar'!H5158,Akun1,0)),""))</f>
        <v/>
      </c>
      <c r="L5158" s="331" t="str">
        <f>IF(H5158="","",IFERROR(INDEX(Penerimaan1,MATCH('Buku Besar'!H5158,Akun1,0)),""))</f>
        <v/>
      </c>
      <c r="M5158" s="331" t="str">
        <f>IF(H5158="","",IFERROR(INDEX(Pengeluaran1,MATCH('Buku Besar'!H5158,Akun1,0)),""))</f>
        <v/>
      </c>
    </row>
    <row r="5159" spans="1:13" x14ac:dyDescent="0.25">
      <c r="A5159" s="91" t="str">
        <f t="shared" si="160"/>
        <v/>
      </c>
      <c r="B5159" s="330" t="str">
        <f>IF(A5159="","",IFERROR(INDEX(Tanggal,MATCH('Buku Besar'!A5159,Akun,0)),""))</f>
        <v/>
      </c>
      <c r="C5159" s="2" t="str">
        <f>IF(A5159="","",IFERROR(INDEX(Keterangan,MATCH('Buku Besar'!A5159,Akun,0)),""))</f>
        <v/>
      </c>
      <c r="D5159" s="2" t="str">
        <f>IF(A5159="","",IFERROR(INDEX(Reff,MATCH('Buku Besar'!A5159,Akun,0)),""))</f>
        <v/>
      </c>
      <c r="E5159" s="331" t="str">
        <f>IF(A5159="","",IFERROR(INDEX(Penerimaan,MATCH('Buku Besar'!A5159,Akun,0)),""))</f>
        <v/>
      </c>
      <c r="F5159" s="331" t="str">
        <f>IF(A5159="","",IFERROR(INDEX(Pengeluaran,MATCH('Buku Besar'!A5159,Akun,0)),""))</f>
        <v/>
      </c>
      <c r="H5159" s="91" t="str">
        <f t="shared" si="161"/>
        <v/>
      </c>
      <c r="I5159" s="330" t="str">
        <f>IF(H5159="","",IFERROR(INDEX(Tanggal1,MATCH('Buku Besar'!H5159,Akun1,0)),""))</f>
        <v/>
      </c>
      <c r="J5159" s="2" t="str">
        <f>IF(H5159="","",IFERROR(INDEX(Keterangan1,MATCH('Buku Besar'!H5159,Akun1,0)),""))</f>
        <v/>
      </c>
      <c r="K5159" s="2" t="str">
        <f>IF(H5159="","",IFERROR(INDEX(Reff1,MATCH('Buku Besar'!H5159,Akun1,0)),""))</f>
        <v/>
      </c>
      <c r="L5159" s="331" t="str">
        <f>IF(H5159="","",IFERROR(INDEX(Penerimaan1,MATCH('Buku Besar'!H5159,Akun1,0)),""))</f>
        <v/>
      </c>
      <c r="M5159" s="331" t="str">
        <f>IF(H5159="","",IFERROR(INDEX(Pengeluaran1,MATCH('Buku Besar'!H5159,Akun1,0)),""))</f>
        <v/>
      </c>
    </row>
    <row r="5160" spans="1:13" x14ac:dyDescent="0.25">
      <c r="A5160" s="91" t="str">
        <f t="shared" si="160"/>
        <v/>
      </c>
      <c r="B5160" s="330" t="str">
        <f>IF(A5160="","",IFERROR(INDEX(Tanggal,MATCH('Buku Besar'!A5160,Akun,0)),""))</f>
        <v/>
      </c>
      <c r="C5160" s="2" t="str">
        <f>IF(A5160="","",IFERROR(INDEX(Keterangan,MATCH('Buku Besar'!A5160,Akun,0)),""))</f>
        <v/>
      </c>
      <c r="D5160" s="2" t="str">
        <f>IF(A5160="","",IFERROR(INDEX(Reff,MATCH('Buku Besar'!A5160,Akun,0)),""))</f>
        <v/>
      </c>
      <c r="E5160" s="331" t="str">
        <f>IF(A5160="","",IFERROR(INDEX(Penerimaan,MATCH('Buku Besar'!A5160,Akun,0)),""))</f>
        <v/>
      </c>
      <c r="F5160" s="331" t="str">
        <f>IF(A5160="","",IFERROR(INDEX(Pengeluaran,MATCH('Buku Besar'!A5160,Akun,0)),""))</f>
        <v/>
      </c>
      <c r="H5160" s="91" t="str">
        <f t="shared" si="161"/>
        <v/>
      </c>
      <c r="I5160" s="330" t="str">
        <f>IF(H5160="","",IFERROR(INDEX(Tanggal1,MATCH('Buku Besar'!H5160,Akun1,0)),""))</f>
        <v/>
      </c>
      <c r="J5160" s="2" t="str">
        <f>IF(H5160="","",IFERROR(INDEX(Keterangan1,MATCH('Buku Besar'!H5160,Akun1,0)),""))</f>
        <v/>
      </c>
      <c r="K5160" s="2" t="str">
        <f>IF(H5160="","",IFERROR(INDEX(Reff1,MATCH('Buku Besar'!H5160,Akun1,0)),""))</f>
        <v/>
      </c>
      <c r="L5160" s="331" t="str">
        <f>IF(H5160="","",IFERROR(INDEX(Penerimaan1,MATCH('Buku Besar'!H5160,Akun1,0)),""))</f>
        <v/>
      </c>
      <c r="M5160" s="331" t="str">
        <f>IF(H5160="","",IFERROR(INDEX(Pengeluaran1,MATCH('Buku Besar'!H5160,Akun1,0)),""))</f>
        <v/>
      </c>
    </row>
    <row r="5161" spans="1:13" x14ac:dyDescent="0.25">
      <c r="A5161" s="91" t="str">
        <f t="shared" si="160"/>
        <v/>
      </c>
      <c r="B5161" s="330" t="str">
        <f>IF(A5161="","",IFERROR(INDEX(Tanggal,MATCH('Buku Besar'!A5161,Akun,0)),""))</f>
        <v/>
      </c>
      <c r="C5161" s="2" t="str">
        <f>IF(A5161="","",IFERROR(INDEX(Keterangan,MATCH('Buku Besar'!A5161,Akun,0)),""))</f>
        <v/>
      </c>
      <c r="D5161" s="2" t="str">
        <f>IF(A5161="","",IFERROR(INDEX(Reff,MATCH('Buku Besar'!A5161,Akun,0)),""))</f>
        <v/>
      </c>
      <c r="E5161" s="331" t="str">
        <f>IF(A5161="","",IFERROR(INDEX(Penerimaan,MATCH('Buku Besar'!A5161,Akun,0)),""))</f>
        <v/>
      </c>
      <c r="F5161" s="331" t="str">
        <f>IF(A5161="","",IFERROR(INDEX(Pengeluaran,MATCH('Buku Besar'!A5161,Akun,0)),""))</f>
        <v/>
      </c>
      <c r="H5161" s="91" t="str">
        <f t="shared" si="161"/>
        <v/>
      </c>
      <c r="I5161" s="330" t="str">
        <f>IF(H5161="","",IFERROR(INDEX(Tanggal1,MATCH('Buku Besar'!H5161,Akun1,0)),""))</f>
        <v/>
      </c>
      <c r="J5161" s="2" t="str">
        <f>IF(H5161="","",IFERROR(INDEX(Keterangan1,MATCH('Buku Besar'!H5161,Akun1,0)),""))</f>
        <v/>
      </c>
      <c r="K5161" s="2" t="str">
        <f>IF(H5161="","",IFERROR(INDEX(Reff1,MATCH('Buku Besar'!H5161,Akun1,0)),""))</f>
        <v/>
      </c>
      <c r="L5161" s="331" t="str">
        <f>IF(H5161="","",IFERROR(INDEX(Penerimaan1,MATCH('Buku Besar'!H5161,Akun1,0)),""))</f>
        <v/>
      </c>
      <c r="M5161" s="331" t="str">
        <f>IF(H5161="","",IFERROR(INDEX(Pengeluaran1,MATCH('Buku Besar'!H5161,Akun1,0)),""))</f>
        <v/>
      </c>
    </row>
    <row r="5162" spans="1:13" x14ac:dyDescent="0.25">
      <c r="A5162" s="91" t="str">
        <f t="shared" si="160"/>
        <v/>
      </c>
      <c r="B5162" s="330" t="str">
        <f>IF(A5162="","",IFERROR(INDEX(Tanggal,MATCH('Buku Besar'!A5162,Akun,0)),""))</f>
        <v/>
      </c>
      <c r="C5162" s="2" t="str">
        <f>IF(A5162="","",IFERROR(INDEX(Keterangan,MATCH('Buku Besar'!A5162,Akun,0)),""))</f>
        <v/>
      </c>
      <c r="D5162" s="2" t="str">
        <f>IF(A5162="","",IFERROR(INDEX(Reff,MATCH('Buku Besar'!A5162,Akun,0)),""))</f>
        <v/>
      </c>
      <c r="E5162" s="331" t="str">
        <f>IF(A5162="","",IFERROR(INDEX(Penerimaan,MATCH('Buku Besar'!A5162,Akun,0)),""))</f>
        <v/>
      </c>
      <c r="F5162" s="331" t="str">
        <f>IF(A5162="","",IFERROR(INDEX(Pengeluaran,MATCH('Buku Besar'!A5162,Akun,0)),""))</f>
        <v/>
      </c>
      <c r="H5162" s="91" t="str">
        <f t="shared" si="161"/>
        <v/>
      </c>
      <c r="I5162" s="330" t="str">
        <f>IF(H5162="","",IFERROR(INDEX(Tanggal1,MATCH('Buku Besar'!H5162,Akun1,0)),""))</f>
        <v/>
      </c>
      <c r="J5162" s="2" t="str">
        <f>IF(H5162="","",IFERROR(INDEX(Keterangan1,MATCH('Buku Besar'!H5162,Akun1,0)),""))</f>
        <v/>
      </c>
      <c r="K5162" s="2" t="str">
        <f>IF(H5162="","",IFERROR(INDEX(Reff1,MATCH('Buku Besar'!H5162,Akun1,0)),""))</f>
        <v/>
      </c>
      <c r="L5162" s="331" t="str">
        <f>IF(H5162="","",IFERROR(INDEX(Penerimaan1,MATCH('Buku Besar'!H5162,Akun1,0)),""))</f>
        <v/>
      </c>
      <c r="M5162" s="331" t="str">
        <f>IF(H5162="","",IFERROR(INDEX(Pengeluaran1,MATCH('Buku Besar'!H5162,Akun1,0)),""))</f>
        <v/>
      </c>
    </row>
    <row r="5163" spans="1:13" x14ac:dyDescent="0.25">
      <c r="A5163" s="91" t="str">
        <f t="shared" si="160"/>
        <v/>
      </c>
      <c r="B5163" s="330" t="str">
        <f>IF(A5163="","",IFERROR(INDEX(Tanggal,MATCH('Buku Besar'!A5163,Akun,0)),""))</f>
        <v/>
      </c>
      <c r="C5163" s="2" t="str">
        <f>IF(A5163="","",IFERROR(INDEX(Keterangan,MATCH('Buku Besar'!A5163,Akun,0)),""))</f>
        <v/>
      </c>
      <c r="D5163" s="2" t="str">
        <f>IF(A5163="","",IFERROR(INDEX(Reff,MATCH('Buku Besar'!A5163,Akun,0)),""))</f>
        <v/>
      </c>
      <c r="E5163" s="331" t="str">
        <f>IF(A5163="","",IFERROR(INDEX(Penerimaan,MATCH('Buku Besar'!A5163,Akun,0)),""))</f>
        <v/>
      </c>
      <c r="F5163" s="331" t="str">
        <f>IF(A5163="","",IFERROR(INDEX(Pengeluaran,MATCH('Buku Besar'!A5163,Akun,0)),""))</f>
        <v/>
      </c>
      <c r="H5163" s="91" t="str">
        <f t="shared" si="161"/>
        <v/>
      </c>
      <c r="I5163" s="330" t="str">
        <f>IF(H5163="","",IFERROR(INDEX(Tanggal1,MATCH('Buku Besar'!H5163,Akun1,0)),""))</f>
        <v/>
      </c>
      <c r="J5163" s="2" t="str">
        <f>IF(H5163="","",IFERROR(INDEX(Keterangan1,MATCH('Buku Besar'!H5163,Akun1,0)),""))</f>
        <v/>
      </c>
      <c r="K5163" s="2" t="str">
        <f>IF(H5163="","",IFERROR(INDEX(Reff1,MATCH('Buku Besar'!H5163,Akun1,0)),""))</f>
        <v/>
      </c>
      <c r="L5163" s="331" t="str">
        <f>IF(H5163="","",IFERROR(INDEX(Penerimaan1,MATCH('Buku Besar'!H5163,Akun1,0)),""))</f>
        <v/>
      </c>
      <c r="M5163" s="331" t="str">
        <f>IF(H5163="","",IFERROR(INDEX(Pengeluaran1,MATCH('Buku Besar'!H5163,Akun1,0)),""))</f>
        <v/>
      </c>
    </row>
    <row r="5164" spans="1:13" x14ac:dyDescent="0.25">
      <c r="A5164" s="91" t="str">
        <f t="shared" si="160"/>
        <v/>
      </c>
      <c r="B5164" s="330" t="str">
        <f>IF(A5164="","",IFERROR(INDEX(Tanggal,MATCH('Buku Besar'!A5164,Akun,0)),""))</f>
        <v/>
      </c>
      <c r="C5164" s="2" t="str">
        <f>IF(A5164="","",IFERROR(INDEX(Keterangan,MATCH('Buku Besar'!A5164,Akun,0)),""))</f>
        <v/>
      </c>
      <c r="D5164" s="2" t="str">
        <f>IF(A5164="","",IFERROR(INDEX(Reff,MATCH('Buku Besar'!A5164,Akun,0)),""))</f>
        <v/>
      </c>
      <c r="E5164" s="331" t="str">
        <f>IF(A5164="","",IFERROR(INDEX(Penerimaan,MATCH('Buku Besar'!A5164,Akun,0)),""))</f>
        <v/>
      </c>
      <c r="F5164" s="331" t="str">
        <f>IF(A5164="","",IFERROR(INDEX(Pengeluaran,MATCH('Buku Besar'!A5164,Akun,0)),""))</f>
        <v/>
      </c>
      <c r="H5164" s="91" t="str">
        <f t="shared" si="161"/>
        <v/>
      </c>
      <c r="I5164" s="330" t="str">
        <f>IF(H5164="","",IFERROR(INDEX(Tanggal1,MATCH('Buku Besar'!H5164,Akun1,0)),""))</f>
        <v/>
      </c>
      <c r="J5164" s="2" t="str">
        <f>IF(H5164="","",IFERROR(INDEX(Keterangan1,MATCH('Buku Besar'!H5164,Akun1,0)),""))</f>
        <v/>
      </c>
      <c r="K5164" s="2" t="str">
        <f>IF(H5164="","",IFERROR(INDEX(Reff1,MATCH('Buku Besar'!H5164,Akun1,0)),""))</f>
        <v/>
      </c>
      <c r="L5164" s="331" t="str">
        <f>IF(H5164="","",IFERROR(INDEX(Penerimaan1,MATCH('Buku Besar'!H5164,Akun1,0)),""))</f>
        <v/>
      </c>
      <c r="M5164" s="331" t="str">
        <f>IF(H5164="","",IFERROR(INDEX(Pengeluaran1,MATCH('Buku Besar'!H5164,Akun1,0)),""))</f>
        <v/>
      </c>
    </row>
    <row r="5165" spans="1:13" x14ac:dyDescent="0.25">
      <c r="A5165" s="91" t="str">
        <f t="shared" si="160"/>
        <v/>
      </c>
      <c r="B5165" s="330" t="str">
        <f>IF(A5165="","",IFERROR(INDEX(Tanggal,MATCH('Buku Besar'!A5165,Akun,0)),""))</f>
        <v/>
      </c>
      <c r="C5165" s="2" t="str">
        <f>IF(A5165="","",IFERROR(INDEX(Keterangan,MATCH('Buku Besar'!A5165,Akun,0)),""))</f>
        <v/>
      </c>
      <c r="D5165" s="2" t="str">
        <f>IF(A5165="","",IFERROR(INDEX(Reff,MATCH('Buku Besar'!A5165,Akun,0)),""))</f>
        <v/>
      </c>
      <c r="E5165" s="331" t="str">
        <f>IF(A5165="","",IFERROR(INDEX(Penerimaan,MATCH('Buku Besar'!A5165,Akun,0)),""))</f>
        <v/>
      </c>
      <c r="F5165" s="331" t="str">
        <f>IF(A5165="","",IFERROR(INDEX(Pengeluaran,MATCH('Buku Besar'!A5165,Akun,0)),""))</f>
        <v/>
      </c>
      <c r="H5165" s="91" t="str">
        <f t="shared" si="161"/>
        <v/>
      </c>
      <c r="I5165" s="330" t="str">
        <f>IF(H5165="","",IFERROR(INDEX(Tanggal1,MATCH('Buku Besar'!H5165,Akun1,0)),""))</f>
        <v/>
      </c>
      <c r="J5165" s="2" t="str">
        <f>IF(H5165="","",IFERROR(INDEX(Keterangan1,MATCH('Buku Besar'!H5165,Akun1,0)),""))</f>
        <v/>
      </c>
      <c r="K5165" s="2" t="str">
        <f>IF(H5165="","",IFERROR(INDEX(Reff1,MATCH('Buku Besar'!H5165,Akun1,0)),""))</f>
        <v/>
      </c>
      <c r="L5165" s="331" t="str">
        <f>IF(H5165="","",IFERROR(INDEX(Penerimaan1,MATCH('Buku Besar'!H5165,Akun1,0)),""))</f>
        <v/>
      </c>
      <c r="M5165" s="331" t="str">
        <f>IF(H5165="","",IFERROR(INDEX(Pengeluaran1,MATCH('Buku Besar'!H5165,Akun1,0)),""))</f>
        <v/>
      </c>
    </row>
    <row r="5166" spans="1:13" x14ac:dyDescent="0.25">
      <c r="A5166" s="91" t="str">
        <f t="shared" si="160"/>
        <v/>
      </c>
      <c r="B5166" s="330" t="str">
        <f>IF(A5166="","",IFERROR(INDEX(Tanggal,MATCH('Buku Besar'!A5166,Akun,0)),""))</f>
        <v/>
      </c>
      <c r="C5166" s="2" t="str">
        <f>IF(A5166="","",IFERROR(INDEX(Keterangan,MATCH('Buku Besar'!A5166,Akun,0)),""))</f>
        <v/>
      </c>
      <c r="D5166" s="2" t="str">
        <f>IF(A5166="","",IFERROR(INDEX(Reff,MATCH('Buku Besar'!A5166,Akun,0)),""))</f>
        <v/>
      </c>
      <c r="E5166" s="331" t="str">
        <f>IF(A5166="","",IFERROR(INDEX(Penerimaan,MATCH('Buku Besar'!A5166,Akun,0)),""))</f>
        <v/>
      </c>
      <c r="F5166" s="331" t="str">
        <f>IF(A5166="","",IFERROR(INDEX(Pengeluaran,MATCH('Buku Besar'!A5166,Akun,0)),""))</f>
        <v/>
      </c>
      <c r="H5166" s="91" t="str">
        <f t="shared" si="161"/>
        <v/>
      </c>
      <c r="I5166" s="330" t="str">
        <f>IF(H5166="","",IFERROR(INDEX(Tanggal1,MATCH('Buku Besar'!H5166,Akun1,0)),""))</f>
        <v/>
      </c>
      <c r="J5166" s="2" t="str">
        <f>IF(H5166="","",IFERROR(INDEX(Keterangan1,MATCH('Buku Besar'!H5166,Akun1,0)),""))</f>
        <v/>
      </c>
      <c r="K5166" s="2" t="str">
        <f>IF(H5166="","",IFERROR(INDEX(Reff1,MATCH('Buku Besar'!H5166,Akun1,0)),""))</f>
        <v/>
      </c>
      <c r="L5166" s="331" t="str">
        <f>IF(H5166="","",IFERROR(INDEX(Penerimaan1,MATCH('Buku Besar'!H5166,Akun1,0)),""))</f>
        <v/>
      </c>
      <c r="M5166" s="331" t="str">
        <f>IF(H5166="","",IFERROR(INDEX(Pengeluaran1,MATCH('Buku Besar'!H5166,Akun1,0)),""))</f>
        <v/>
      </c>
    </row>
    <row r="5167" spans="1:13" x14ac:dyDescent="0.25">
      <c r="A5167" s="91" t="str">
        <f t="shared" si="160"/>
        <v/>
      </c>
      <c r="B5167" s="330" t="str">
        <f>IF(A5167="","",IFERROR(INDEX(Tanggal,MATCH('Buku Besar'!A5167,Akun,0)),""))</f>
        <v/>
      </c>
      <c r="C5167" s="2" t="str">
        <f>IF(A5167="","",IFERROR(INDEX(Keterangan,MATCH('Buku Besar'!A5167,Akun,0)),""))</f>
        <v/>
      </c>
      <c r="D5167" s="2" t="str">
        <f>IF(A5167="","",IFERROR(INDEX(Reff,MATCH('Buku Besar'!A5167,Akun,0)),""))</f>
        <v/>
      </c>
      <c r="E5167" s="331" t="str">
        <f>IF(A5167="","",IFERROR(INDEX(Penerimaan,MATCH('Buku Besar'!A5167,Akun,0)),""))</f>
        <v/>
      </c>
      <c r="F5167" s="331" t="str">
        <f>IF(A5167="","",IFERROR(INDEX(Pengeluaran,MATCH('Buku Besar'!A5167,Akun,0)),""))</f>
        <v/>
      </c>
      <c r="H5167" s="91" t="str">
        <f t="shared" si="161"/>
        <v/>
      </c>
      <c r="I5167" s="330" t="str">
        <f>IF(H5167="","",IFERROR(INDEX(Tanggal1,MATCH('Buku Besar'!H5167,Akun1,0)),""))</f>
        <v/>
      </c>
      <c r="J5167" s="2" t="str">
        <f>IF(H5167="","",IFERROR(INDEX(Keterangan1,MATCH('Buku Besar'!H5167,Akun1,0)),""))</f>
        <v/>
      </c>
      <c r="K5167" s="2" t="str">
        <f>IF(H5167="","",IFERROR(INDEX(Reff1,MATCH('Buku Besar'!H5167,Akun1,0)),""))</f>
        <v/>
      </c>
      <c r="L5167" s="331" t="str">
        <f>IF(H5167="","",IFERROR(INDEX(Penerimaan1,MATCH('Buku Besar'!H5167,Akun1,0)),""))</f>
        <v/>
      </c>
      <c r="M5167" s="331" t="str">
        <f>IF(H5167="","",IFERROR(INDEX(Pengeluaran1,MATCH('Buku Besar'!H5167,Akun1,0)),""))</f>
        <v/>
      </c>
    </row>
    <row r="5168" spans="1:13" x14ac:dyDescent="0.25">
      <c r="A5168" s="91" t="str">
        <f t="shared" si="160"/>
        <v/>
      </c>
      <c r="B5168" s="330" t="str">
        <f>IF(A5168="","",IFERROR(INDEX(Tanggal,MATCH('Buku Besar'!A5168,Akun,0)),""))</f>
        <v/>
      </c>
      <c r="C5168" s="2" t="str">
        <f>IF(A5168="","",IFERROR(INDEX(Keterangan,MATCH('Buku Besar'!A5168,Akun,0)),""))</f>
        <v/>
      </c>
      <c r="D5168" s="2" t="str">
        <f>IF(A5168="","",IFERROR(INDEX(Reff,MATCH('Buku Besar'!A5168,Akun,0)),""))</f>
        <v/>
      </c>
      <c r="E5168" s="331" t="str">
        <f>IF(A5168="","",IFERROR(INDEX(Penerimaan,MATCH('Buku Besar'!A5168,Akun,0)),""))</f>
        <v/>
      </c>
      <c r="F5168" s="331" t="str">
        <f>IF(A5168="","",IFERROR(INDEX(Pengeluaran,MATCH('Buku Besar'!A5168,Akun,0)),""))</f>
        <v/>
      </c>
      <c r="H5168" s="91" t="str">
        <f t="shared" si="161"/>
        <v/>
      </c>
      <c r="I5168" s="330" t="str">
        <f>IF(H5168="","",IFERROR(INDEX(Tanggal1,MATCH('Buku Besar'!H5168,Akun1,0)),""))</f>
        <v/>
      </c>
      <c r="J5168" s="2" t="str">
        <f>IF(H5168="","",IFERROR(INDEX(Keterangan1,MATCH('Buku Besar'!H5168,Akun1,0)),""))</f>
        <v/>
      </c>
      <c r="K5168" s="2" t="str">
        <f>IF(H5168="","",IFERROR(INDEX(Reff1,MATCH('Buku Besar'!H5168,Akun1,0)),""))</f>
        <v/>
      </c>
      <c r="L5168" s="331" t="str">
        <f>IF(H5168="","",IFERROR(INDEX(Penerimaan1,MATCH('Buku Besar'!H5168,Akun1,0)),""))</f>
        <v/>
      </c>
      <c r="M5168" s="331" t="str">
        <f>IF(H5168="","",IFERROR(INDEX(Pengeluaran1,MATCH('Buku Besar'!H5168,Akun1,0)),""))</f>
        <v/>
      </c>
    </row>
    <row r="5169" spans="1:13" x14ac:dyDescent="0.25">
      <c r="A5169" s="91" t="str">
        <f t="shared" si="160"/>
        <v/>
      </c>
      <c r="B5169" s="330" t="str">
        <f>IF(A5169="","",IFERROR(INDEX(Tanggal,MATCH('Buku Besar'!A5169,Akun,0)),""))</f>
        <v/>
      </c>
      <c r="C5169" s="2" t="str">
        <f>IF(A5169="","",IFERROR(INDEX(Keterangan,MATCH('Buku Besar'!A5169,Akun,0)),""))</f>
        <v/>
      </c>
      <c r="D5169" s="2" t="str">
        <f>IF(A5169="","",IFERROR(INDEX(Reff,MATCH('Buku Besar'!A5169,Akun,0)),""))</f>
        <v/>
      </c>
      <c r="E5169" s="331" t="str">
        <f>IF(A5169="","",IFERROR(INDEX(Penerimaan,MATCH('Buku Besar'!A5169,Akun,0)),""))</f>
        <v/>
      </c>
      <c r="F5169" s="331" t="str">
        <f>IF(A5169="","",IFERROR(INDEX(Pengeluaran,MATCH('Buku Besar'!A5169,Akun,0)),""))</f>
        <v/>
      </c>
      <c r="H5169" s="91" t="str">
        <f t="shared" si="161"/>
        <v/>
      </c>
      <c r="I5169" s="330" t="str">
        <f>IF(H5169="","",IFERROR(INDEX(Tanggal1,MATCH('Buku Besar'!H5169,Akun1,0)),""))</f>
        <v/>
      </c>
      <c r="J5169" s="2" t="str">
        <f>IF(H5169="","",IFERROR(INDEX(Keterangan1,MATCH('Buku Besar'!H5169,Akun1,0)),""))</f>
        <v/>
      </c>
      <c r="K5169" s="2" t="str">
        <f>IF(H5169="","",IFERROR(INDEX(Reff1,MATCH('Buku Besar'!H5169,Akun1,0)),""))</f>
        <v/>
      </c>
      <c r="L5169" s="331" t="str">
        <f>IF(H5169="","",IFERROR(INDEX(Penerimaan1,MATCH('Buku Besar'!H5169,Akun1,0)),""))</f>
        <v/>
      </c>
      <c r="M5169" s="331" t="str">
        <f>IF(H5169="","",IFERROR(INDEX(Pengeluaran1,MATCH('Buku Besar'!H5169,Akun1,0)),""))</f>
        <v/>
      </c>
    </row>
    <row r="5170" spans="1:13" x14ac:dyDescent="0.25">
      <c r="A5170" s="91" t="str">
        <f t="shared" si="160"/>
        <v/>
      </c>
      <c r="B5170" s="330" t="str">
        <f>IF(A5170="","",IFERROR(INDEX(Tanggal,MATCH('Buku Besar'!A5170,Akun,0)),""))</f>
        <v/>
      </c>
      <c r="C5170" s="2" t="str">
        <f>IF(A5170="","",IFERROR(INDEX(Keterangan,MATCH('Buku Besar'!A5170,Akun,0)),""))</f>
        <v/>
      </c>
      <c r="D5170" s="2" t="str">
        <f>IF(A5170="","",IFERROR(INDEX(Reff,MATCH('Buku Besar'!A5170,Akun,0)),""))</f>
        <v/>
      </c>
      <c r="E5170" s="331" t="str">
        <f>IF(A5170="","",IFERROR(INDEX(Penerimaan,MATCH('Buku Besar'!A5170,Akun,0)),""))</f>
        <v/>
      </c>
      <c r="F5170" s="331" t="str">
        <f>IF(A5170="","",IFERROR(INDEX(Pengeluaran,MATCH('Buku Besar'!A5170,Akun,0)),""))</f>
        <v/>
      </c>
      <c r="H5170" s="91" t="str">
        <f t="shared" si="161"/>
        <v/>
      </c>
      <c r="I5170" s="330" t="str">
        <f>IF(H5170="","",IFERROR(INDEX(Tanggal1,MATCH('Buku Besar'!H5170,Akun1,0)),""))</f>
        <v/>
      </c>
      <c r="J5170" s="2" t="str">
        <f>IF(H5170="","",IFERROR(INDEX(Keterangan1,MATCH('Buku Besar'!H5170,Akun1,0)),""))</f>
        <v/>
      </c>
      <c r="K5170" s="2" t="str">
        <f>IF(H5170="","",IFERROR(INDEX(Reff1,MATCH('Buku Besar'!H5170,Akun1,0)),""))</f>
        <v/>
      </c>
      <c r="L5170" s="331" t="str">
        <f>IF(H5170="","",IFERROR(INDEX(Penerimaan1,MATCH('Buku Besar'!H5170,Akun1,0)),""))</f>
        <v/>
      </c>
      <c r="M5170" s="331" t="str">
        <f>IF(H5170="","",IFERROR(INDEX(Pengeluaran1,MATCH('Buku Besar'!H5170,Akun1,0)),""))</f>
        <v/>
      </c>
    </row>
    <row r="5171" spans="1:13" x14ac:dyDescent="0.25">
      <c r="A5171" s="91" t="str">
        <f t="shared" si="160"/>
        <v/>
      </c>
      <c r="B5171" s="330" t="str">
        <f>IF(A5171="","",IFERROR(INDEX(Tanggal,MATCH('Buku Besar'!A5171,Akun,0)),""))</f>
        <v/>
      </c>
      <c r="C5171" s="2" t="str">
        <f>IF(A5171="","",IFERROR(INDEX(Keterangan,MATCH('Buku Besar'!A5171,Akun,0)),""))</f>
        <v/>
      </c>
      <c r="D5171" s="2" t="str">
        <f>IF(A5171="","",IFERROR(INDEX(Reff,MATCH('Buku Besar'!A5171,Akun,0)),""))</f>
        <v/>
      </c>
      <c r="E5171" s="331" t="str">
        <f>IF(A5171="","",IFERROR(INDEX(Penerimaan,MATCH('Buku Besar'!A5171,Akun,0)),""))</f>
        <v/>
      </c>
      <c r="F5171" s="331" t="str">
        <f>IF(A5171="","",IFERROR(INDEX(Pengeluaran,MATCH('Buku Besar'!A5171,Akun,0)),""))</f>
        <v/>
      </c>
      <c r="H5171" s="91" t="str">
        <f t="shared" si="161"/>
        <v/>
      </c>
      <c r="I5171" s="330" t="str">
        <f>IF(H5171="","",IFERROR(INDEX(Tanggal1,MATCH('Buku Besar'!H5171,Akun1,0)),""))</f>
        <v/>
      </c>
      <c r="J5171" s="2" t="str">
        <f>IF(H5171="","",IFERROR(INDEX(Keterangan1,MATCH('Buku Besar'!H5171,Akun1,0)),""))</f>
        <v/>
      </c>
      <c r="K5171" s="2" t="str">
        <f>IF(H5171="","",IFERROR(INDEX(Reff1,MATCH('Buku Besar'!H5171,Akun1,0)),""))</f>
        <v/>
      </c>
      <c r="L5171" s="331" t="str">
        <f>IF(H5171="","",IFERROR(INDEX(Penerimaan1,MATCH('Buku Besar'!H5171,Akun1,0)),""))</f>
        <v/>
      </c>
      <c r="M5171" s="331" t="str">
        <f>IF(H5171="","",IFERROR(INDEX(Pengeluaran1,MATCH('Buku Besar'!H5171,Akun1,0)),""))</f>
        <v/>
      </c>
    </row>
    <row r="5172" spans="1:13" x14ac:dyDescent="0.25">
      <c r="A5172" s="91" t="str">
        <f t="shared" si="160"/>
        <v/>
      </c>
      <c r="B5172" s="330" t="str">
        <f>IF(A5172="","",IFERROR(INDEX(Tanggal,MATCH('Buku Besar'!A5172,Akun,0)),""))</f>
        <v/>
      </c>
      <c r="C5172" s="2" t="str">
        <f>IF(A5172="","",IFERROR(INDEX(Keterangan,MATCH('Buku Besar'!A5172,Akun,0)),""))</f>
        <v/>
      </c>
      <c r="D5172" s="2" t="str">
        <f>IF(A5172="","",IFERROR(INDEX(Reff,MATCH('Buku Besar'!A5172,Akun,0)),""))</f>
        <v/>
      </c>
      <c r="E5172" s="331" t="str">
        <f>IF(A5172="","",IFERROR(INDEX(Penerimaan,MATCH('Buku Besar'!A5172,Akun,0)),""))</f>
        <v/>
      </c>
      <c r="F5172" s="331" t="str">
        <f>IF(A5172="","",IFERROR(INDEX(Pengeluaran,MATCH('Buku Besar'!A5172,Akun,0)),""))</f>
        <v/>
      </c>
      <c r="H5172" s="91" t="str">
        <f t="shared" si="161"/>
        <v/>
      </c>
      <c r="I5172" s="330" t="str">
        <f>IF(H5172="","",IFERROR(INDEX(Tanggal1,MATCH('Buku Besar'!H5172,Akun1,0)),""))</f>
        <v/>
      </c>
      <c r="J5172" s="2" t="str">
        <f>IF(H5172="","",IFERROR(INDEX(Keterangan1,MATCH('Buku Besar'!H5172,Akun1,0)),""))</f>
        <v/>
      </c>
      <c r="K5172" s="2" t="str">
        <f>IF(H5172="","",IFERROR(INDEX(Reff1,MATCH('Buku Besar'!H5172,Akun1,0)),""))</f>
        <v/>
      </c>
      <c r="L5172" s="331" t="str">
        <f>IF(H5172="","",IFERROR(INDEX(Penerimaan1,MATCH('Buku Besar'!H5172,Akun1,0)),""))</f>
        <v/>
      </c>
      <c r="M5172" s="331" t="str">
        <f>IF(H5172="","",IFERROR(INDEX(Pengeluaran1,MATCH('Buku Besar'!H5172,Akun1,0)),""))</f>
        <v/>
      </c>
    </row>
    <row r="5173" spans="1:13" x14ac:dyDescent="0.25">
      <c r="A5173" s="91" t="str">
        <f t="shared" si="160"/>
        <v/>
      </c>
      <c r="B5173" s="330" t="str">
        <f>IF(A5173="","",IFERROR(INDEX(Tanggal,MATCH('Buku Besar'!A5173,Akun,0)),""))</f>
        <v/>
      </c>
      <c r="C5173" s="2" t="str">
        <f>IF(A5173="","",IFERROR(INDEX(Keterangan,MATCH('Buku Besar'!A5173,Akun,0)),""))</f>
        <v/>
      </c>
      <c r="D5173" s="2" t="str">
        <f>IF(A5173="","",IFERROR(INDEX(Reff,MATCH('Buku Besar'!A5173,Akun,0)),""))</f>
        <v/>
      </c>
      <c r="E5173" s="331" t="str">
        <f>IF(A5173="","",IFERROR(INDEX(Penerimaan,MATCH('Buku Besar'!A5173,Akun,0)),""))</f>
        <v/>
      </c>
      <c r="F5173" s="331" t="str">
        <f>IF(A5173="","",IFERROR(INDEX(Pengeluaran,MATCH('Buku Besar'!A5173,Akun,0)),""))</f>
        <v/>
      </c>
      <c r="H5173" s="91" t="str">
        <f t="shared" si="161"/>
        <v/>
      </c>
      <c r="I5173" s="330" t="str">
        <f>IF(H5173="","",IFERROR(INDEX(Tanggal1,MATCH('Buku Besar'!H5173,Akun1,0)),""))</f>
        <v/>
      </c>
      <c r="J5173" s="2" t="str">
        <f>IF(H5173="","",IFERROR(INDEX(Keterangan1,MATCH('Buku Besar'!H5173,Akun1,0)),""))</f>
        <v/>
      </c>
      <c r="K5173" s="2" t="str">
        <f>IF(H5173="","",IFERROR(INDEX(Reff1,MATCH('Buku Besar'!H5173,Akun1,0)),""))</f>
        <v/>
      </c>
      <c r="L5173" s="331" t="str">
        <f>IF(H5173="","",IFERROR(INDEX(Penerimaan1,MATCH('Buku Besar'!H5173,Akun1,0)),""))</f>
        <v/>
      </c>
      <c r="M5173" s="331" t="str">
        <f>IF(H5173="","",IFERROR(INDEX(Pengeluaran1,MATCH('Buku Besar'!H5173,Akun1,0)),""))</f>
        <v/>
      </c>
    </row>
    <row r="5174" spans="1:13" x14ac:dyDescent="0.25">
      <c r="A5174" s="91" t="str">
        <f t="shared" si="160"/>
        <v/>
      </c>
      <c r="B5174" s="330" t="str">
        <f>IF(A5174="","",IFERROR(INDEX(Tanggal,MATCH('Buku Besar'!A5174,Akun,0)),""))</f>
        <v/>
      </c>
      <c r="C5174" s="2" t="str">
        <f>IF(A5174="","",IFERROR(INDEX(Keterangan,MATCH('Buku Besar'!A5174,Akun,0)),""))</f>
        <v/>
      </c>
      <c r="D5174" s="2" t="str">
        <f>IF(A5174="","",IFERROR(INDEX(Reff,MATCH('Buku Besar'!A5174,Akun,0)),""))</f>
        <v/>
      </c>
      <c r="E5174" s="331" t="str">
        <f>IF(A5174="","",IFERROR(INDEX(Penerimaan,MATCH('Buku Besar'!A5174,Akun,0)),""))</f>
        <v/>
      </c>
      <c r="F5174" s="331" t="str">
        <f>IF(A5174="","",IFERROR(INDEX(Pengeluaran,MATCH('Buku Besar'!A5174,Akun,0)),""))</f>
        <v/>
      </c>
      <c r="H5174" s="91" t="str">
        <f t="shared" si="161"/>
        <v/>
      </c>
      <c r="I5174" s="330" t="str">
        <f>IF(H5174="","",IFERROR(INDEX(Tanggal1,MATCH('Buku Besar'!H5174,Akun1,0)),""))</f>
        <v/>
      </c>
      <c r="J5174" s="2" t="str">
        <f>IF(H5174="","",IFERROR(INDEX(Keterangan1,MATCH('Buku Besar'!H5174,Akun1,0)),""))</f>
        <v/>
      </c>
      <c r="K5174" s="2" t="str">
        <f>IF(H5174="","",IFERROR(INDEX(Reff1,MATCH('Buku Besar'!H5174,Akun1,0)),""))</f>
        <v/>
      </c>
      <c r="L5174" s="331" t="str">
        <f>IF(H5174="","",IFERROR(INDEX(Penerimaan1,MATCH('Buku Besar'!H5174,Akun1,0)),""))</f>
        <v/>
      </c>
      <c r="M5174" s="331" t="str">
        <f>IF(H5174="","",IFERROR(INDEX(Pengeluaran1,MATCH('Buku Besar'!H5174,Akun1,0)),""))</f>
        <v/>
      </c>
    </row>
    <row r="5175" spans="1:13" x14ac:dyDescent="0.25">
      <c r="A5175" s="91" t="str">
        <f t="shared" si="160"/>
        <v/>
      </c>
      <c r="B5175" s="330" t="str">
        <f>IF(A5175="","",IFERROR(INDEX(Tanggal,MATCH('Buku Besar'!A5175,Akun,0)),""))</f>
        <v/>
      </c>
      <c r="C5175" s="2" t="str">
        <f>IF(A5175="","",IFERROR(INDEX(Keterangan,MATCH('Buku Besar'!A5175,Akun,0)),""))</f>
        <v/>
      </c>
      <c r="D5175" s="2" t="str">
        <f>IF(A5175="","",IFERROR(INDEX(Reff,MATCH('Buku Besar'!A5175,Akun,0)),""))</f>
        <v/>
      </c>
      <c r="E5175" s="331" t="str">
        <f>IF(A5175="","",IFERROR(INDEX(Penerimaan,MATCH('Buku Besar'!A5175,Akun,0)),""))</f>
        <v/>
      </c>
      <c r="F5175" s="331" t="str">
        <f>IF(A5175="","",IFERROR(INDEX(Pengeluaran,MATCH('Buku Besar'!A5175,Akun,0)),""))</f>
        <v/>
      </c>
      <c r="H5175" s="91" t="str">
        <f t="shared" si="161"/>
        <v/>
      </c>
      <c r="I5175" s="330" t="str">
        <f>IF(H5175="","",IFERROR(INDEX(Tanggal1,MATCH('Buku Besar'!H5175,Akun1,0)),""))</f>
        <v/>
      </c>
      <c r="J5175" s="2" t="str">
        <f>IF(H5175="","",IFERROR(INDEX(Keterangan1,MATCH('Buku Besar'!H5175,Akun1,0)),""))</f>
        <v/>
      </c>
      <c r="K5175" s="2" t="str">
        <f>IF(H5175="","",IFERROR(INDEX(Reff1,MATCH('Buku Besar'!H5175,Akun1,0)),""))</f>
        <v/>
      </c>
      <c r="L5175" s="331" t="str">
        <f>IF(H5175="","",IFERROR(INDEX(Penerimaan1,MATCH('Buku Besar'!H5175,Akun1,0)),""))</f>
        <v/>
      </c>
      <c r="M5175" s="331" t="str">
        <f>IF(H5175="","",IFERROR(INDEX(Pengeluaran1,MATCH('Buku Besar'!H5175,Akun1,0)),""))</f>
        <v/>
      </c>
    </row>
    <row r="5176" spans="1:13" x14ac:dyDescent="0.25">
      <c r="A5176" s="91" t="str">
        <f t="shared" si="160"/>
        <v/>
      </c>
      <c r="B5176" s="330" t="str">
        <f>IF(A5176="","",IFERROR(INDEX(Tanggal,MATCH('Buku Besar'!A5176,Akun,0)),""))</f>
        <v/>
      </c>
      <c r="C5176" s="2" t="str">
        <f>IF(A5176="","",IFERROR(INDEX(Keterangan,MATCH('Buku Besar'!A5176,Akun,0)),""))</f>
        <v/>
      </c>
      <c r="D5176" s="2" t="str">
        <f>IF(A5176="","",IFERROR(INDEX(Reff,MATCH('Buku Besar'!A5176,Akun,0)),""))</f>
        <v/>
      </c>
      <c r="E5176" s="331" t="str">
        <f>IF(A5176="","",IFERROR(INDEX(Penerimaan,MATCH('Buku Besar'!A5176,Akun,0)),""))</f>
        <v/>
      </c>
      <c r="F5176" s="331" t="str">
        <f>IF(A5176="","",IFERROR(INDEX(Pengeluaran,MATCH('Buku Besar'!A5176,Akun,0)),""))</f>
        <v/>
      </c>
      <c r="H5176" s="91" t="str">
        <f t="shared" si="161"/>
        <v/>
      </c>
      <c r="I5176" s="330" t="str">
        <f>IF(H5176="","",IFERROR(INDEX(Tanggal1,MATCH('Buku Besar'!H5176,Akun1,0)),""))</f>
        <v/>
      </c>
      <c r="J5176" s="2" t="str">
        <f>IF(H5176="","",IFERROR(INDEX(Keterangan1,MATCH('Buku Besar'!H5176,Akun1,0)),""))</f>
        <v/>
      </c>
      <c r="K5176" s="2" t="str">
        <f>IF(H5176="","",IFERROR(INDEX(Reff1,MATCH('Buku Besar'!H5176,Akun1,0)),""))</f>
        <v/>
      </c>
      <c r="L5176" s="331" t="str">
        <f>IF(H5176="","",IFERROR(INDEX(Penerimaan1,MATCH('Buku Besar'!H5176,Akun1,0)),""))</f>
        <v/>
      </c>
      <c r="M5176" s="331" t="str">
        <f>IF(H5176="","",IFERROR(INDEX(Pengeluaran1,MATCH('Buku Besar'!H5176,Akun1,0)),""))</f>
        <v/>
      </c>
    </row>
    <row r="5177" spans="1:13" x14ac:dyDescent="0.25">
      <c r="A5177" s="91" t="str">
        <f t="shared" si="160"/>
        <v/>
      </c>
      <c r="B5177" s="330" t="str">
        <f>IF(A5177="","",IFERROR(INDEX(Tanggal,MATCH('Buku Besar'!A5177,Akun,0)),""))</f>
        <v/>
      </c>
      <c r="C5177" s="2" t="str">
        <f>IF(A5177="","",IFERROR(INDEX(Keterangan,MATCH('Buku Besar'!A5177,Akun,0)),""))</f>
        <v/>
      </c>
      <c r="D5177" s="2" t="str">
        <f>IF(A5177="","",IFERROR(INDEX(Reff,MATCH('Buku Besar'!A5177,Akun,0)),""))</f>
        <v/>
      </c>
      <c r="E5177" s="331" t="str">
        <f>IF(A5177="","",IFERROR(INDEX(Penerimaan,MATCH('Buku Besar'!A5177,Akun,0)),""))</f>
        <v/>
      </c>
      <c r="F5177" s="331" t="str">
        <f>IF(A5177="","",IFERROR(INDEX(Pengeluaran,MATCH('Buku Besar'!A5177,Akun,0)),""))</f>
        <v/>
      </c>
      <c r="H5177" s="91" t="str">
        <f t="shared" si="161"/>
        <v/>
      </c>
      <c r="I5177" s="330" t="str">
        <f>IF(H5177="","",IFERROR(INDEX(Tanggal1,MATCH('Buku Besar'!H5177,Akun1,0)),""))</f>
        <v/>
      </c>
      <c r="J5177" s="2" t="str">
        <f>IF(H5177="","",IFERROR(INDEX(Keterangan1,MATCH('Buku Besar'!H5177,Akun1,0)),""))</f>
        <v/>
      </c>
      <c r="K5177" s="2" t="str">
        <f>IF(H5177="","",IFERROR(INDEX(Reff1,MATCH('Buku Besar'!H5177,Akun1,0)),""))</f>
        <v/>
      </c>
      <c r="L5177" s="331" t="str">
        <f>IF(H5177="","",IFERROR(INDEX(Penerimaan1,MATCH('Buku Besar'!H5177,Akun1,0)),""))</f>
        <v/>
      </c>
      <c r="M5177" s="331" t="str">
        <f>IF(H5177="","",IFERROR(INDEX(Pengeluaran1,MATCH('Buku Besar'!H5177,Akun1,0)),""))</f>
        <v/>
      </c>
    </row>
    <row r="5178" spans="1:13" x14ac:dyDescent="0.25">
      <c r="A5178" s="91" t="str">
        <f t="shared" si="160"/>
        <v/>
      </c>
      <c r="B5178" s="330" t="str">
        <f>IF(A5178="","",IFERROR(INDEX(Tanggal,MATCH('Buku Besar'!A5178,Akun,0)),""))</f>
        <v/>
      </c>
      <c r="C5178" s="2" t="str">
        <f>IF(A5178="","",IFERROR(INDEX(Keterangan,MATCH('Buku Besar'!A5178,Akun,0)),""))</f>
        <v/>
      </c>
      <c r="D5178" s="2" t="str">
        <f>IF(A5178="","",IFERROR(INDEX(Reff,MATCH('Buku Besar'!A5178,Akun,0)),""))</f>
        <v/>
      </c>
      <c r="E5178" s="331" t="str">
        <f>IF(A5178="","",IFERROR(INDEX(Penerimaan,MATCH('Buku Besar'!A5178,Akun,0)),""))</f>
        <v/>
      </c>
      <c r="F5178" s="331" t="str">
        <f>IF(A5178="","",IFERROR(INDEX(Pengeluaran,MATCH('Buku Besar'!A5178,Akun,0)),""))</f>
        <v/>
      </c>
      <c r="H5178" s="91" t="str">
        <f t="shared" si="161"/>
        <v/>
      </c>
      <c r="I5178" s="330" t="str">
        <f>IF(H5178="","",IFERROR(INDEX(Tanggal1,MATCH('Buku Besar'!H5178,Akun1,0)),""))</f>
        <v/>
      </c>
      <c r="J5178" s="2" t="str">
        <f>IF(H5178="","",IFERROR(INDEX(Keterangan1,MATCH('Buku Besar'!H5178,Akun1,0)),""))</f>
        <v/>
      </c>
      <c r="K5178" s="2" t="str">
        <f>IF(H5178="","",IFERROR(INDEX(Reff1,MATCH('Buku Besar'!H5178,Akun1,0)),""))</f>
        <v/>
      </c>
      <c r="L5178" s="331" t="str">
        <f>IF(H5178="","",IFERROR(INDEX(Penerimaan1,MATCH('Buku Besar'!H5178,Akun1,0)),""))</f>
        <v/>
      </c>
      <c r="M5178" s="331" t="str">
        <f>IF(H5178="","",IFERROR(INDEX(Pengeluaran1,MATCH('Buku Besar'!H5178,Akun1,0)),""))</f>
        <v/>
      </c>
    </row>
    <row r="5179" spans="1:13" x14ac:dyDescent="0.25">
      <c r="A5179" s="91" t="str">
        <f t="shared" si="160"/>
        <v/>
      </c>
      <c r="B5179" s="330" t="str">
        <f>IF(A5179="","",IFERROR(INDEX(Tanggal,MATCH('Buku Besar'!A5179,Akun,0)),""))</f>
        <v/>
      </c>
      <c r="C5179" s="2" t="str">
        <f>IF(A5179="","",IFERROR(INDEX(Keterangan,MATCH('Buku Besar'!A5179,Akun,0)),""))</f>
        <v/>
      </c>
      <c r="D5179" s="2" t="str">
        <f>IF(A5179="","",IFERROR(INDEX(Reff,MATCH('Buku Besar'!A5179,Akun,0)),""))</f>
        <v/>
      </c>
      <c r="E5179" s="331" t="str">
        <f>IF(A5179="","",IFERROR(INDEX(Penerimaan,MATCH('Buku Besar'!A5179,Akun,0)),""))</f>
        <v/>
      </c>
      <c r="F5179" s="331" t="str">
        <f>IF(A5179="","",IFERROR(INDEX(Pengeluaran,MATCH('Buku Besar'!A5179,Akun,0)),""))</f>
        <v/>
      </c>
      <c r="H5179" s="91" t="str">
        <f t="shared" si="161"/>
        <v/>
      </c>
      <c r="I5179" s="330" t="str">
        <f>IF(H5179="","",IFERROR(INDEX(Tanggal1,MATCH('Buku Besar'!H5179,Akun1,0)),""))</f>
        <v/>
      </c>
      <c r="J5179" s="2" t="str">
        <f>IF(H5179="","",IFERROR(INDEX(Keterangan1,MATCH('Buku Besar'!H5179,Akun1,0)),""))</f>
        <v/>
      </c>
      <c r="K5179" s="2" t="str">
        <f>IF(H5179="","",IFERROR(INDEX(Reff1,MATCH('Buku Besar'!H5179,Akun1,0)),""))</f>
        <v/>
      </c>
      <c r="L5179" s="331" t="str">
        <f>IF(H5179="","",IFERROR(INDEX(Penerimaan1,MATCH('Buku Besar'!H5179,Akun1,0)),""))</f>
        <v/>
      </c>
      <c r="M5179" s="331" t="str">
        <f>IF(H5179="","",IFERROR(INDEX(Pengeluaran1,MATCH('Buku Besar'!H5179,Akun1,0)),""))</f>
        <v/>
      </c>
    </row>
    <row r="5180" spans="1:13" x14ac:dyDescent="0.25">
      <c r="A5180" s="91" t="str">
        <f t="shared" si="160"/>
        <v/>
      </c>
      <c r="B5180" s="330" t="str">
        <f>IF(A5180="","",IFERROR(INDEX(Tanggal,MATCH('Buku Besar'!A5180,Akun,0)),""))</f>
        <v/>
      </c>
      <c r="C5180" s="2" t="str">
        <f>IF(A5180="","",IFERROR(INDEX(Keterangan,MATCH('Buku Besar'!A5180,Akun,0)),""))</f>
        <v/>
      </c>
      <c r="D5180" s="2" t="str">
        <f>IF(A5180="","",IFERROR(INDEX(Reff,MATCH('Buku Besar'!A5180,Akun,0)),""))</f>
        <v/>
      </c>
      <c r="E5180" s="331" t="str">
        <f>IF(A5180="","",IFERROR(INDEX(Penerimaan,MATCH('Buku Besar'!A5180,Akun,0)),""))</f>
        <v/>
      </c>
      <c r="F5180" s="331" t="str">
        <f>IF(A5180="","",IFERROR(INDEX(Pengeluaran,MATCH('Buku Besar'!A5180,Akun,0)),""))</f>
        <v/>
      </c>
      <c r="H5180" s="91" t="str">
        <f t="shared" si="161"/>
        <v/>
      </c>
      <c r="I5180" s="330" t="str">
        <f>IF(H5180="","",IFERROR(INDEX(Tanggal1,MATCH('Buku Besar'!H5180,Akun1,0)),""))</f>
        <v/>
      </c>
      <c r="J5180" s="2" t="str">
        <f>IF(H5180="","",IFERROR(INDEX(Keterangan1,MATCH('Buku Besar'!H5180,Akun1,0)),""))</f>
        <v/>
      </c>
      <c r="K5180" s="2" t="str">
        <f>IF(H5180="","",IFERROR(INDEX(Reff1,MATCH('Buku Besar'!H5180,Akun1,0)),""))</f>
        <v/>
      </c>
      <c r="L5180" s="331" t="str">
        <f>IF(H5180="","",IFERROR(INDEX(Penerimaan1,MATCH('Buku Besar'!H5180,Akun1,0)),""))</f>
        <v/>
      </c>
      <c r="M5180" s="331" t="str">
        <f>IF(H5180="","",IFERROR(INDEX(Pengeluaran1,MATCH('Buku Besar'!H5180,Akun1,0)),""))</f>
        <v/>
      </c>
    </row>
    <row r="5181" spans="1:13" x14ac:dyDescent="0.25">
      <c r="A5181" s="91" t="str">
        <f t="shared" si="160"/>
        <v/>
      </c>
      <c r="B5181" s="330" t="str">
        <f>IF(A5181="","",IFERROR(INDEX(Tanggal,MATCH('Buku Besar'!A5181,Akun,0)),""))</f>
        <v/>
      </c>
      <c r="C5181" s="2" t="str">
        <f>IF(A5181="","",IFERROR(INDEX(Keterangan,MATCH('Buku Besar'!A5181,Akun,0)),""))</f>
        <v/>
      </c>
      <c r="D5181" s="2" t="str">
        <f>IF(A5181="","",IFERROR(INDEX(Reff,MATCH('Buku Besar'!A5181,Akun,0)),""))</f>
        <v/>
      </c>
      <c r="E5181" s="331" t="str">
        <f>IF(A5181="","",IFERROR(INDEX(Penerimaan,MATCH('Buku Besar'!A5181,Akun,0)),""))</f>
        <v/>
      </c>
      <c r="F5181" s="331" t="str">
        <f>IF(A5181="","",IFERROR(INDEX(Pengeluaran,MATCH('Buku Besar'!A5181,Akun,0)),""))</f>
        <v/>
      </c>
      <c r="H5181" s="91" t="str">
        <f t="shared" si="161"/>
        <v/>
      </c>
      <c r="I5181" s="330" t="str">
        <f>IF(H5181="","",IFERROR(INDEX(Tanggal1,MATCH('Buku Besar'!H5181,Akun1,0)),""))</f>
        <v/>
      </c>
      <c r="J5181" s="2" t="str">
        <f>IF(H5181="","",IFERROR(INDEX(Keterangan1,MATCH('Buku Besar'!H5181,Akun1,0)),""))</f>
        <v/>
      </c>
      <c r="K5181" s="2" t="str">
        <f>IF(H5181="","",IFERROR(INDEX(Reff1,MATCH('Buku Besar'!H5181,Akun1,0)),""))</f>
        <v/>
      </c>
      <c r="L5181" s="331" t="str">
        <f>IF(H5181="","",IFERROR(INDEX(Penerimaan1,MATCH('Buku Besar'!H5181,Akun1,0)),""))</f>
        <v/>
      </c>
      <c r="M5181" s="331" t="str">
        <f>IF(H5181="","",IFERROR(INDEX(Pengeluaran1,MATCH('Buku Besar'!H5181,Akun1,0)),""))</f>
        <v/>
      </c>
    </row>
    <row r="5182" spans="1:13" x14ac:dyDescent="0.25">
      <c r="A5182" s="91" t="str">
        <f t="shared" si="160"/>
        <v/>
      </c>
      <c r="B5182" s="330" t="str">
        <f>IF(A5182="","",IFERROR(INDEX(Tanggal,MATCH('Buku Besar'!A5182,Akun,0)),""))</f>
        <v/>
      </c>
      <c r="C5182" s="2" t="str">
        <f>IF(A5182="","",IFERROR(INDEX(Keterangan,MATCH('Buku Besar'!A5182,Akun,0)),""))</f>
        <v/>
      </c>
      <c r="D5182" s="2" t="str">
        <f>IF(A5182="","",IFERROR(INDEX(Reff,MATCH('Buku Besar'!A5182,Akun,0)),""))</f>
        <v/>
      </c>
      <c r="E5182" s="331" t="str">
        <f>IF(A5182="","",IFERROR(INDEX(Penerimaan,MATCH('Buku Besar'!A5182,Akun,0)),""))</f>
        <v/>
      </c>
      <c r="F5182" s="331" t="str">
        <f>IF(A5182="","",IFERROR(INDEX(Pengeluaran,MATCH('Buku Besar'!A5182,Akun,0)),""))</f>
        <v/>
      </c>
      <c r="H5182" s="91" t="str">
        <f t="shared" si="161"/>
        <v/>
      </c>
      <c r="I5182" s="330" t="str">
        <f>IF(H5182="","",IFERROR(INDEX(Tanggal1,MATCH('Buku Besar'!H5182,Akun1,0)),""))</f>
        <v/>
      </c>
      <c r="J5182" s="2" t="str">
        <f>IF(H5182="","",IFERROR(INDEX(Keterangan1,MATCH('Buku Besar'!H5182,Akun1,0)),""))</f>
        <v/>
      </c>
      <c r="K5182" s="2" t="str">
        <f>IF(H5182="","",IFERROR(INDEX(Reff1,MATCH('Buku Besar'!H5182,Akun1,0)),""))</f>
        <v/>
      </c>
      <c r="L5182" s="331" t="str">
        <f>IF(H5182="","",IFERROR(INDEX(Penerimaan1,MATCH('Buku Besar'!H5182,Akun1,0)),""))</f>
        <v/>
      </c>
      <c r="M5182" s="331" t="str">
        <f>IF(H5182="","",IFERROR(INDEX(Pengeluaran1,MATCH('Buku Besar'!H5182,Akun1,0)),""))</f>
        <v/>
      </c>
    </row>
    <row r="5183" spans="1:13" x14ac:dyDescent="0.25">
      <c r="A5183" s="91" t="str">
        <f t="shared" si="160"/>
        <v/>
      </c>
      <c r="B5183" s="330" t="str">
        <f>IF(A5183="","",IFERROR(INDEX(Tanggal,MATCH('Buku Besar'!A5183,Akun,0)),""))</f>
        <v/>
      </c>
      <c r="C5183" s="2" t="str">
        <f>IF(A5183="","",IFERROR(INDEX(Keterangan,MATCH('Buku Besar'!A5183,Akun,0)),""))</f>
        <v/>
      </c>
      <c r="D5183" s="2" t="str">
        <f>IF(A5183="","",IFERROR(INDEX(Reff,MATCH('Buku Besar'!A5183,Akun,0)),""))</f>
        <v/>
      </c>
      <c r="E5183" s="331" t="str">
        <f>IF(A5183="","",IFERROR(INDEX(Penerimaan,MATCH('Buku Besar'!A5183,Akun,0)),""))</f>
        <v/>
      </c>
      <c r="F5183" s="331" t="str">
        <f>IF(A5183="","",IFERROR(INDEX(Pengeluaran,MATCH('Buku Besar'!A5183,Akun,0)),""))</f>
        <v/>
      </c>
      <c r="H5183" s="91" t="str">
        <f t="shared" si="161"/>
        <v/>
      </c>
      <c r="I5183" s="330" t="str">
        <f>IF(H5183="","",IFERROR(INDEX(Tanggal1,MATCH('Buku Besar'!H5183,Akun1,0)),""))</f>
        <v/>
      </c>
      <c r="J5183" s="2" t="str">
        <f>IF(H5183="","",IFERROR(INDEX(Keterangan1,MATCH('Buku Besar'!H5183,Akun1,0)),""))</f>
        <v/>
      </c>
      <c r="K5183" s="2" t="str">
        <f>IF(H5183="","",IFERROR(INDEX(Reff1,MATCH('Buku Besar'!H5183,Akun1,0)),""))</f>
        <v/>
      </c>
      <c r="L5183" s="331" t="str">
        <f>IF(H5183="","",IFERROR(INDEX(Penerimaan1,MATCH('Buku Besar'!H5183,Akun1,0)),""))</f>
        <v/>
      </c>
      <c r="M5183" s="331" t="str">
        <f>IF(H5183="","",IFERROR(INDEX(Pengeluaran1,MATCH('Buku Besar'!H5183,Akun1,0)),""))</f>
        <v/>
      </c>
    </row>
    <row r="5184" spans="1:13" x14ac:dyDescent="0.25">
      <c r="A5184" s="91" t="str">
        <f t="shared" si="160"/>
        <v/>
      </c>
      <c r="B5184" s="330" t="str">
        <f>IF(A5184="","",IFERROR(INDEX(Tanggal,MATCH('Buku Besar'!A5184,Akun,0)),""))</f>
        <v/>
      </c>
      <c r="C5184" s="2" t="str">
        <f>IF(A5184="","",IFERROR(INDEX(Keterangan,MATCH('Buku Besar'!A5184,Akun,0)),""))</f>
        <v/>
      </c>
      <c r="D5184" s="2" t="str">
        <f>IF(A5184="","",IFERROR(INDEX(Reff,MATCH('Buku Besar'!A5184,Akun,0)),""))</f>
        <v/>
      </c>
      <c r="E5184" s="331" t="str">
        <f>IF(A5184="","",IFERROR(INDEX(Penerimaan,MATCH('Buku Besar'!A5184,Akun,0)),""))</f>
        <v/>
      </c>
      <c r="F5184" s="331" t="str">
        <f>IF(A5184="","",IFERROR(INDEX(Pengeluaran,MATCH('Buku Besar'!A5184,Akun,0)),""))</f>
        <v/>
      </c>
      <c r="H5184" s="91" t="str">
        <f t="shared" si="161"/>
        <v/>
      </c>
      <c r="I5184" s="330" t="str">
        <f>IF(H5184="","",IFERROR(INDEX(Tanggal1,MATCH('Buku Besar'!H5184,Akun1,0)),""))</f>
        <v/>
      </c>
      <c r="J5184" s="2" t="str">
        <f>IF(H5184="","",IFERROR(INDEX(Keterangan1,MATCH('Buku Besar'!H5184,Akun1,0)),""))</f>
        <v/>
      </c>
      <c r="K5184" s="2" t="str">
        <f>IF(H5184="","",IFERROR(INDEX(Reff1,MATCH('Buku Besar'!H5184,Akun1,0)),""))</f>
        <v/>
      </c>
      <c r="L5184" s="331" t="str">
        <f>IF(H5184="","",IFERROR(INDEX(Penerimaan1,MATCH('Buku Besar'!H5184,Akun1,0)),""))</f>
        <v/>
      </c>
      <c r="M5184" s="331" t="str">
        <f>IF(H5184="","",IFERROR(INDEX(Pengeluaran1,MATCH('Buku Besar'!H5184,Akun1,0)),""))</f>
        <v/>
      </c>
    </row>
    <row r="5185" spans="1:13" x14ac:dyDescent="0.25">
      <c r="A5185" s="91" t="str">
        <f t="shared" si="160"/>
        <v/>
      </c>
      <c r="B5185" s="330" t="str">
        <f>IF(A5185="","",IFERROR(INDEX(Tanggal,MATCH('Buku Besar'!A5185,Akun,0)),""))</f>
        <v/>
      </c>
      <c r="C5185" s="2" t="str">
        <f>IF(A5185="","",IFERROR(INDEX(Keterangan,MATCH('Buku Besar'!A5185,Akun,0)),""))</f>
        <v/>
      </c>
      <c r="D5185" s="2" t="str">
        <f>IF(A5185="","",IFERROR(INDEX(Reff,MATCH('Buku Besar'!A5185,Akun,0)),""))</f>
        <v/>
      </c>
      <c r="E5185" s="331" t="str">
        <f>IF(A5185="","",IFERROR(INDEX(Penerimaan,MATCH('Buku Besar'!A5185,Akun,0)),""))</f>
        <v/>
      </c>
      <c r="F5185" s="331" t="str">
        <f>IF(A5185="","",IFERROR(INDEX(Pengeluaran,MATCH('Buku Besar'!A5185,Akun,0)),""))</f>
        <v/>
      </c>
      <c r="H5185" s="91" t="str">
        <f t="shared" si="161"/>
        <v/>
      </c>
      <c r="I5185" s="330" t="str">
        <f>IF(H5185="","",IFERROR(INDEX(Tanggal1,MATCH('Buku Besar'!H5185,Akun1,0)),""))</f>
        <v/>
      </c>
      <c r="J5185" s="2" t="str">
        <f>IF(H5185="","",IFERROR(INDEX(Keterangan1,MATCH('Buku Besar'!H5185,Akun1,0)),""))</f>
        <v/>
      </c>
      <c r="K5185" s="2" t="str">
        <f>IF(H5185="","",IFERROR(INDEX(Reff1,MATCH('Buku Besar'!H5185,Akun1,0)),""))</f>
        <v/>
      </c>
      <c r="L5185" s="331" t="str">
        <f>IF(H5185="","",IFERROR(INDEX(Penerimaan1,MATCH('Buku Besar'!H5185,Akun1,0)),""))</f>
        <v/>
      </c>
      <c r="M5185" s="331" t="str">
        <f>IF(H5185="","",IFERROR(INDEX(Pengeluaran1,MATCH('Buku Besar'!H5185,Akun1,0)),""))</f>
        <v/>
      </c>
    </row>
    <row r="5186" spans="1:13" x14ac:dyDescent="0.25">
      <c r="A5186" s="91" t="str">
        <f t="shared" si="160"/>
        <v/>
      </c>
      <c r="B5186" s="330" t="str">
        <f>IF(A5186="","",IFERROR(INDEX(Tanggal,MATCH('Buku Besar'!A5186,Akun,0)),""))</f>
        <v/>
      </c>
      <c r="C5186" s="2" t="str">
        <f>IF(A5186="","",IFERROR(INDEX(Keterangan,MATCH('Buku Besar'!A5186,Akun,0)),""))</f>
        <v/>
      </c>
      <c r="D5186" s="2" t="str">
        <f>IF(A5186="","",IFERROR(INDEX(Reff,MATCH('Buku Besar'!A5186,Akun,0)),""))</f>
        <v/>
      </c>
      <c r="E5186" s="331" t="str">
        <f>IF(A5186="","",IFERROR(INDEX(Penerimaan,MATCH('Buku Besar'!A5186,Akun,0)),""))</f>
        <v/>
      </c>
      <c r="F5186" s="331" t="str">
        <f>IF(A5186="","",IFERROR(INDEX(Pengeluaran,MATCH('Buku Besar'!A5186,Akun,0)),""))</f>
        <v/>
      </c>
      <c r="H5186" s="91" t="str">
        <f t="shared" si="161"/>
        <v/>
      </c>
      <c r="I5186" s="330" t="str">
        <f>IF(H5186="","",IFERROR(INDEX(Tanggal1,MATCH('Buku Besar'!H5186,Akun1,0)),""))</f>
        <v/>
      </c>
      <c r="J5186" s="2" t="str">
        <f>IF(H5186="","",IFERROR(INDEX(Keterangan1,MATCH('Buku Besar'!H5186,Akun1,0)),""))</f>
        <v/>
      </c>
      <c r="K5186" s="2" t="str">
        <f>IF(H5186="","",IFERROR(INDEX(Reff1,MATCH('Buku Besar'!H5186,Akun1,0)),""))</f>
        <v/>
      </c>
      <c r="L5186" s="331" t="str">
        <f>IF(H5186="","",IFERROR(INDEX(Penerimaan1,MATCH('Buku Besar'!H5186,Akun1,0)),""))</f>
        <v/>
      </c>
      <c r="M5186" s="331" t="str">
        <f>IF(H5186="","",IFERROR(INDEX(Pengeluaran1,MATCH('Buku Besar'!H5186,Akun1,0)),""))</f>
        <v/>
      </c>
    </row>
    <row r="5187" spans="1:13" x14ac:dyDescent="0.25">
      <c r="A5187" s="91" t="str">
        <f t="shared" si="160"/>
        <v/>
      </c>
      <c r="B5187" s="330" t="str">
        <f>IF(A5187="","",IFERROR(INDEX(Tanggal,MATCH('Buku Besar'!A5187,Akun,0)),""))</f>
        <v/>
      </c>
      <c r="C5187" s="2" t="str">
        <f>IF(A5187="","",IFERROR(INDEX(Keterangan,MATCH('Buku Besar'!A5187,Akun,0)),""))</f>
        <v/>
      </c>
      <c r="D5187" s="2" t="str">
        <f>IF(A5187="","",IFERROR(INDEX(Reff,MATCH('Buku Besar'!A5187,Akun,0)),""))</f>
        <v/>
      </c>
      <c r="E5187" s="331" t="str">
        <f>IF(A5187="","",IFERROR(INDEX(Penerimaan,MATCH('Buku Besar'!A5187,Akun,0)),""))</f>
        <v/>
      </c>
      <c r="F5187" s="331" t="str">
        <f>IF(A5187="","",IFERROR(INDEX(Pengeluaran,MATCH('Buku Besar'!A5187,Akun,0)),""))</f>
        <v/>
      </c>
      <c r="H5187" s="91" t="str">
        <f t="shared" si="161"/>
        <v/>
      </c>
      <c r="I5187" s="330" t="str">
        <f>IF(H5187="","",IFERROR(INDEX(Tanggal1,MATCH('Buku Besar'!H5187,Akun1,0)),""))</f>
        <v/>
      </c>
      <c r="J5187" s="2" t="str">
        <f>IF(H5187="","",IFERROR(INDEX(Keterangan1,MATCH('Buku Besar'!H5187,Akun1,0)),""))</f>
        <v/>
      </c>
      <c r="K5187" s="2" t="str">
        <f>IF(H5187="","",IFERROR(INDEX(Reff1,MATCH('Buku Besar'!H5187,Akun1,0)),""))</f>
        <v/>
      </c>
      <c r="L5187" s="331" t="str">
        <f>IF(H5187="","",IFERROR(INDEX(Penerimaan1,MATCH('Buku Besar'!H5187,Akun1,0)),""))</f>
        <v/>
      </c>
      <c r="M5187" s="331" t="str">
        <f>IF(H5187="","",IFERROR(INDEX(Pengeluaran1,MATCH('Buku Besar'!H5187,Akun1,0)),""))</f>
        <v/>
      </c>
    </row>
    <row r="5188" spans="1:13" x14ac:dyDescent="0.25">
      <c r="A5188" s="91" t="str">
        <f t="shared" si="160"/>
        <v/>
      </c>
      <c r="B5188" s="330" t="str">
        <f>IF(A5188="","",IFERROR(INDEX(Tanggal,MATCH('Buku Besar'!A5188,Akun,0)),""))</f>
        <v/>
      </c>
      <c r="C5188" s="2" t="str">
        <f>IF(A5188="","",IFERROR(INDEX(Keterangan,MATCH('Buku Besar'!A5188,Akun,0)),""))</f>
        <v/>
      </c>
      <c r="D5188" s="2" t="str">
        <f>IF(A5188="","",IFERROR(INDEX(Reff,MATCH('Buku Besar'!A5188,Akun,0)),""))</f>
        <v/>
      </c>
      <c r="E5188" s="331" t="str">
        <f>IF(A5188="","",IFERROR(INDEX(Penerimaan,MATCH('Buku Besar'!A5188,Akun,0)),""))</f>
        <v/>
      </c>
      <c r="F5188" s="331" t="str">
        <f>IF(A5188="","",IFERROR(INDEX(Pengeluaran,MATCH('Buku Besar'!A5188,Akun,0)),""))</f>
        <v/>
      </c>
      <c r="H5188" s="91" t="str">
        <f t="shared" si="161"/>
        <v/>
      </c>
      <c r="I5188" s="330" t="str">
        <f>IF(H5188="","",IFERROR(INDEX(Tanggal1,MATCH('Buku Besar'!H5188,Akun1,0)),""))</f>
        <v/>
      </c>
      <c r="J5188" s="2" t="str">
        <f>IF(H5188="","",IFERROR(INDEX(Keterangan1,MATCH('Buku Besar'!H5188,Akun1,0)),""))</f>
        <v/>
      </c>
      <c r="K5188" s="2" t="str">
        <f>IF(H5188="","",IFERROR(INDEX(Reff1,MATCH('Buku Besar'!H5188,Akun1,0)),""))</f>
        <v/>
      </c>
      <c r="L5188" s="331" t="str">
        <f>IF(H5188="","",IFERROR(INDEX(Penerimaan1,MATCH('Buku Besar'!H5188,Akun1,0)),""))</f>
        <v/>
      </c>
      <c r="M5188" s="331" t="str">
        <f>IF(H5188="","",IFERROR(INDEX(Pengeluaran1,MATCH('Buku Besar'!H5188,Akun1,0)),""))</f>
        <v/>
      </c>
    </row>
    <row r="5189" spans="1:13" x14ac:dyDescent="0.25">
      <c r="A5189" s="91" t="str">
        <f t="shared" si="160"/>
        <v/>
      </c>
      <c r="B5189" s="330" t="str">
        <f>IF(A5189="","",IFERROR(INDEX(Tanggal,MATCH('Buku Besar'!A5189,Akun,0)),""))</f>
        <v/>
      </c>
      <c r="C5189" s="2" t="str">
        <f>IF(A5189="","",IFERROR(INDEX(Keterangan,MATCH('Buku Besar'!A5189,Akun,0)),""))</f>
        <v/>
      </c>
      <c r="D5189" s="2" t="str">
        <f>IF(A5189="","",IFERROR(INDEX(Reff,MATCH('Buku Besar'!A5189,Akun,0)),""))</f>
        <v/>
      </c>
      <c r="E5189" s="331" t="str">
        <f>IF(A5189="","",IFERROR(INDEX(Penerimaan,MATCH('Buku Besar'!A5189,Akun,0)),""))</f>
        <v/>
      </c>
      <c r="F5189" s="331" t="str">
        <f>IF(A5189="","",IFERROR(INDEX(Pengeluaran,MATCH('Buku Besar'!A5189,Akun,0)),""))</f>
        <v/>
      </c>
      <c r="H5189" s="91" t="str">
        <f t="shared" si="161"/>
        <v/>
      </c>
      <c r="I5189" s="330" t="str">
        <f>IF(H5189="","",IFERROR(INDEX(Tanggal1,MATCH('Buku Besar'!H5189,Akun1,0)),""))</f>
        <v/>
      </c>
      <c r="J5189" s="2" t="str">
        <f>IF(H5189="","",IFERROR(INDEX(Keterangan1,MATCH('Buku Besar'!H5189,Akun1,0)),""))</f>
        <v/>
      </c>
      <c r="K5189" s="2" t="str">
        <f>IF(H5189="","",IFERROR(INDEX(Reff1,MATCH('Buku Besar'!H5189,Akun1,0)),""))</f>
        <v/>
      </c>
      <c r="L5189" s="331" t="str">
        <f>IF(H5189="","",IFERROR(INDEX(Penerimaan1,MATCH('Buku Besar'!H5189,Akun1,0)),""))</f>
        <v/>
      </c>
      <c r="M5189" s="331" t="str">
        <f>IF(H5189="","",IFERROR(INDEX(Pengeluaran1,MATCH('Buku Besar'!H5189,Akun1,0)),""))</f>
        <v/>
      </c>
    </row>
    <row r="5190" spans="1:13" x14ac:dyDescent="0.25">
      <c r="A5190" s="91" t="str">
        <f t="shared" si="160"/>
        <v/>
      </c>
      <c r="B5190" s="330" t="str">
        <f>IF(A5190="","",IFERROR(INDEX(Tanggal,MATCH('Buku Besar'!A5190,Akun,0)),""))</f>
        <v/>
      </c>
      <c r="C5190" s="2" t="str">
        <f>IF(A5190="","",IFERROR(INDEX(Keterangan,MATCH('Buku Besar'!A5190,Akun,0)),""))</f>
        <v/>
      </c>
      <c r="D5190" s="2" t="str">
        <f>IF(A5190="","",IFERROR(INDEX(Reff,MATCH('Buku Besar'!A5190,Akun,0)),""))</f>
        <v/>
      </c>
      <c r="E5190" s="331" t="str">
        <f>IF(A5190="","",IFERROR(INDEX(Penerimaan,MATCH('Buku Besar'!A5190,Akun,0)),""))</f>
        <v/>
      </c>
      <c r="F5190" s="331" t="str">
        <f>IF(A5190="","",IFERROR(INDEX(Pengeluaran,MATCH('Buku Besar'!A5190,Akun,0)),""))</f>
        <v/>
      </c>
      <c r="H5190" s="91" t="str">
        <f t="shared" si="161"/>
        <v/>
      </c>
      <c r="I5190" s="330" t="str">
        <f>IF(H5190="","",IFERROR(INDEX(Tanggal1,MATCH('Buku Besar'!H5190,Akun1,0)),""))</f>
        <v/>
      </c>
      <c r="J5190" s="2" t="str">
        <f>IF(H5190="","",IFERROR(INDEX(Keterangan1,MATCH('Buku Besar'!H5190,Akun1,0)),""))</f>
        <v/>
      </c>
      <c r="K5190" s="2" t="str">
        <f>IF(H5190="","",IFERROR(INDEX(Reff1,MATCH('Buku Besar'!H5190,Akun1,0)),""))</f>
        <v/>
      </c>
      <c r="L5190" s="331" t="str">
        <f>IF(H5190="","",IFERROR(INDEX(Penerimaan1,MATCH('Buku Besar'!H5190,Akun1,0)),""))</f>
        <v/>
      </c>
      <c r="M5190" s="331" t="str">
        <f>IF(H5190="","",IFERROR(INDEX(Pengeluaran1,MATCH('Buku Besar'!H5190,Akun1,0)),""))</f>
        <v/>
      </c>
    </row>
    <row r="5191" spans="1:13" x14ac:dyDescent="0.25">
      <c r="A5191" s="91" t="str">
        <f t="shared" si="160"/>
        <v/>
      </c>
      <c r="B5191" s="330" t="str">
        <f>IF(A5191="","",IFERROR(INDEX(Tanggal,MATCH('Buku Besar'!A5191,Akun,0)),""))</f>
        <v/>
      </c>
      <c r="C5191" s="2" t="str">
        <f>IF(A5191="","",IFERROR(INDEX(Keterangan,MATCH('Buku Besar'!A5191,Akun,0)),""))</f>
        <v/>
      </c>
      <c r="D5191" s="2" t="str">
        <f>IF(A5191="","",IFERROR(INDEX(Reff,MATCH('Buku Besar'!A5191,Akun,0)),""))</f>
        <v/>
      </c>
      <c r="E5191" s="331" t="str">
        <f>IF(A5191="","",IFERROR(INDEX(Penerimaan,MATCH('Buku Besar'!A5191,Akun,0)),""))</f>
        <v/>
      </c>
      <c r="F5191" s="331" t="str">
        <f>IF(A5191="","",IFERROR(INDEX(Pengeluaran,MATCH('Buku Besar'!A5191,Akun,0)),""))</f>
        <v/>
      </c>
      <c r="H5191" s="91" t="str">
        <f t="shared" si="161"/>
        <v/>
      </c>
      <c r="I5191" s="330" t="str">
        <f>IF(H5191="","",IFERROR(INDEX(Tanggal1,MATCH('Buku Besar'!H5191,Akun1,0)),""))</f>
        <v/>
      </c>
      <c r="J5191" s="2" t="str">
        <f>IF(H5191="","",IFERROR(INDEX(Keterangan1,MATCH('Buku Besar'!H5191,Akun1,0)),""))</f>
        <v/>
      </c>
      <c r="K5191" s="2" t="str">
        <f>IF(H5191="","",IFERROR(INDEX(Reff1,MATCH('Buku Besar'!H5191,Akun1,0)),""))</f>
        <v/>
      </c>
      <c r="L5191" s="331" t="str">
        <f>IF(H5191="","",IFERROR(INDEX(Penerimaan1,MATCH('Buku Besar'!H5191,Akun1,0)),""))</f>
        <v/>
      </c>
      <c r="M5191" s="331" t="str">
        <f>IF(H5191="","",IFERROR(INDEX(Pengeluaran1,MATCH('Buku Besar'!H5191,Akun1,0)),""))</f>
        <v/>
      </c>
    </row>
    <row r="5192" spans="1:13" x14ac:dyDescent="0.25">
      <c r="A5192" s="91" t="str">
        <f t="shared" ref="A5192:A5255" si="162">IFERROR(IF((MID(A5191,8,LEN(A5191)-7)+1)&lt;=COUNTIF(Kas_Harian,LEFT(A5191,6)),LEFT(A5191,6)&amp;"-"&amp;MID(A5191,8,LEN(A5191)-7)+1,""),"")</f>
        <v/>
      </c>
      <c r="B5192" s="330" t="str">
        <f>IF(A5192="","",IFERROR(INDEX(Tanggal,MATCH('Buku Besar'!A5192,Akun,0)),""))</f>
        <v/>
      </c>
      <c r="C5192" s="2" t="str">
        <f>IF(A5192="","",IFERROR(INDEX(Keterangan,MATCH('Buku Besar'!A5192,Akun,0)),""))</f>
        <v/>
      </c>
      <c r="D5192" s="2" t="str">
        <f>IF(A5192="","",IFERROR(INDEX(Reff,MATCH('Buku Besar'!A5192,Akun,0)),""))</f>
        <v/>
      </c>
      <c r="E5192" s="331" t="str">
        <f>IF(A5192="","",IFERROR(INDEX(Penerimaan,MATCH('Buku Besar'!A5192,Akun,0)),""))</f>
        <v/>
      </c>
      <c r="F5192" s="331" t="str">
        <f>IF(A5192="","",IFERROR(INDEX(Pengeluaran,MATCH('Buku Besar'!A5192,Akun,0)),""))</f>
        <v/>
      </c>
      <c r="H5192" s="91" t="str">
        <f t="shared" ref="H5192:H5255" si="163">IFERROR(IF((MID(H5191,8,LEN(H5191)-7)+1)&lt;=COUNTIF(Bank_Harian,LEFT(H5191,6)),LEFT(H5191,6)&amp;"-"&amp;MID(H5191,8,LEN(H5191)-7)+1,""),"")</f>
        <v/>
      </c>
      <c r="I5192" s="330" t="str">
        <f>IF(H5192="","",IFERROR(INDEX(Tanggal1,MATCH('Buku Besar'!H5192,Akun1,0)),""))</f>
        <v/>
      </c>
      <c r="J5192" s="2" t="str">
        <f>IF(H5192="","",IFERROR(INDEX(Keterangan1,MATCH('Buku Besar'!H5192,Akun1,0)),""))</f>
        <v/>
      </c>
      <c r="K5192" s="2" t="str">
        <f>IF(H5192="","",IFERROR(INDEX(Reff1,MATCH('Buku Besar'!H5192,Akun1,0)),""))</f>
        <v/>
      </c>
      <c r="L5192" s="331" t="str">
        <f>IF(H5192="","",IFERROR(INDEX(Penerimaan1,MATCH('Buku Besar'!H5192,Akun1,0)),""))</f>
        <v/>
      </c>
      <c r="M5192" s="331" t="str">
        <f>IF(H5192="","",IFERROR(INDEX(Pengeluaran1,MATCH('Buku Besar'!H5192,Akun1,0)),""))</f>
        <v/>
      </c>
    </row>
    <row r="5193" spans="1:13" x14ac:dyDescent="0.25">
      <c r="A5193" s="91" t="str">
        <f t="shared" si="162"/>
        <v/>
      </c>
      <c r="B5193" s="330" t="str">
        <f>IF(A5193="","",IFERROR(INDEX(Tanggal,MATCH('Buku Besar'!A5193,Akun,0)),""))</f>
        <v/>
      </c>
      <c r="C5193" s="2" t="str">
        <f>IF(A5193="","",IFERROR(INDEX(Keterangan,MATCH('Buku Besar'!A5193,Akun,0)),""))</f>
        <v/>
      </c>
      <c r="D5193" s="2" t="str">
        <f>IF(A5193="","",IFERROR(INDEX(Reff,MATCH('Buku Besar'!A5193,Akun,0)),""))</f>
        <v/>
      </c>
      <c r="E5193" s="331" t="str">
        <f>IF(A5193="","",IFERROR(INDEX(Penerimaan,MATCH('Buku Besar'!A5193,Akun,0)),""))</f>
        <v/>
      </c>
      <c r="F5193" s="331" t="str">
        <f>IF(A5193="","",IFERROR(INDEX(Pengeluaran,MATCH('Buku Besar'!A5193,Akun,0)),""))</f>
        <v/>
      </c>
      <c r="H5193" s="91" t="str">
        <f t="shared" si="163"/>
        <v/>
      </c>
      <c r="I5193" s="330" t="str">
        <f>IF(H5193="","",IFERROR(INDEX(Tanggal1,MATCH('Buku Besar'!H5193,Akun1,0)),""))</f>
        <v/>
      </c>
      <c r="J5193" s="2" t="str">
        <f>IF(H5193="","",IFERROR(INDEX(Keterangan1,MATCH('Buku Besar'!H5193,Akun1,0)),""))</f>
        <v/>
      </c>
      <c r="K5193" s="2" t="str">
        <f>IF(H5193="","",IFERROR(INDEX(Reff1,MATCH('Buku Besar'!H5193,Akun1,0)),""))</f>
        <v/>
      </c>
      <c r="L5193" s="331" t="str">
        <f>IF(H5193="","",IFERROR(INDEX(Penerimaan1,MATCH('Buku Besar'!H5193,Akun1,0)),""))</f>
        <v/>
      </c>
      <c r="M5193" s="331" t="str">
        <f>IF(H5193="","",IFERROR(INDEX(Pengeluaran1,MATCH('Buku Besar'!H5193,Akun1,0)),""))</f>
        <v/>
      </c>
    </row>
    <row r="5194" spans="1:13" x14ac:dyDescent="0.25">
      <c r="A5194" s="91" t="str">
        <f t="shared" si="162"/>
        <v/>
      </c>
      <c r="B5194" s="330" t="str">
        <f>IF(A5194="","",IFERROR(INDEX(Tanggal,MATCH('Buku Besar'!A5194,Akun,0)),""))</f>
        <v/>
      </c>
      <c r="C5194" s="2" t="str">
        <f>IF(A5194="","",IFERROR(INDEX(Keterangan,MATCH('Buku Besar'!A5194,Akun,0)),""))</f>
        <v/>
      </c>
      <c r="D5194" s="2" t="str">
        <f>IF(A5194="","",IFERROR(INDEX(Reff,MATCH('Buku Besar'!A5194,Akun,0)),""))</f>
        <v/>
      </c>
      <c r="E5194" s="331" t="str">
        <f>IF(A5194="","",IFERROR(INDEX(Penerimaan,MATCH('Buku Besar'!A5194,Akun,0)),""))</f>
        <v/>
      </c>
      <c r="F5194" s="331" t="str">
        <f>IF(A5194="","",IFERROR(INDEX(Pengeluaran,MATCH('Buku Besar'!A5194,Akun,0)),""))</f>
        <v/>
      </c>
      <c r="H5194" s="91" t="str">
        <f t="shared" si="163"/>
        <v/>
      </c>
      <c r="I5194" s="330" t="str">
        <f>IF(H5194="","",IFERROR(INDEX(Tanggal1,MATCH('Buku Besar'!H5194,Akun1,0)),""))</f>
        <v/>
      </c>
      <c r="J5194" s="2" t="str">
        <f>IF(H5194="","",IFERROR(INDEX(Keterangan1,MATCH('Buku Besar'!H5194,Akun1,0)),""))</f>
        <v/>
      </c>
      <c r="K5194" s="2" t="str">
        <f>IF(H5194="","",IFERROR(INDEX(Reff1,MATCH('Buku Besar'!H5194,Akun1,0)),""))</f>
        <v/>
      </c>
      <c r="L5194" s="331" t="str">
        <f>IF(H5194="","",IFERROR(INDEX(Penerimaan1,MATCH('Buku Besar'!H5194,Akun1,0)),""))</f>
        <v/>
      </c>
      <c r="M5194" s="331" t="str">
        <f>IF(H5194="","",IFERROR(INDEX(Pengeluaran1,MATCH('Buku Besar'!H5194,Akun1,0)),""))</f>
        <v/>
      </c>
    </row>
    <row r="5195" spans="1:13" x14ac:dyDescent="0.25">
      <c r="A5195" s="91" t="str">
        <f t="shared" si="162"/>
        <v/>
      </c>
      <c r="B5195" s="330" t="str">
        <f>IF(A5195="","",IFERROR(INDEX(Tanggal,MATCH('Buku Besar'!A5195,Akun,0)),""))</f>
        <v/>
      </c>
      <c r="C5195" s="2" t="str">
        <f>IF(A5195="","",IFERROR(INDEX(Keterangan,MATCH('Buku Besar'!A5195,Akun,0)),""))</f>
        <v/>
      </c>
      <c r="D5195" s="2" t="str">
        <f>IF(A5195="","",IFERROR(INDEX(Reff,MATCH('Buku Besar'!A5195,Akun,0)),""))</f>
        <v/>
      </c>
      <c r="E5195" s="331" t="str">
        <f>IF(A5195="","",IFERROR(INDEX(Penerimaan,MATCH('Buku Besar'!A5195,Akun,0)),""))</f>
        <v/>
      </c>
      <c r="F5195" s="331" t="str">
        <f>IF(A5195="","",IFERROR(INDEX(Pengeluaran,MATCH('Buku Besar'!A5195,Akun,0)),""))</f>
        <v/>
      </c>
      <c r="H5195" s="91" t="str">
        <f t="shared" si="163"/>
        <v/>
      </c>
      <c r="I5195" s="330" t="str">
        <f>IF(H5195="","",IFERROR(INDEX(Tanggal1,MATCH('Buku Besar'!H5195,Akun1,0)),""))</f>
        <v/>
      </c>
      <c r="J5195" s="2" t="str">
        <f>IF(H5195="","",IFERROR(INDEX(Keterangan1,MATCH('Buku Besar'!H5195,Akun1,0)),""))</f>
        <v/>
      </c>
      <c r="K5195" s="2" t="str">
        <f>IF(H5195="","",IFERROR(INDEX(Reff1,MATCH('Buku Besar'!H5195,Akun1,0)),""))</f>
        <v/>
      </c>
      <c r="L5195" s="331" t="str">
        <f>IF(H5195="","",IFERROR(INDEX(Penerimaan1,MATCH('Buku Besar'!H5195,Akun1,0)),""))</f>
        <v/>
      </c>
      <c r="M5195" s="331" t="str">
        <f>IF(H5195="","",IFERROR(INDEX(Pengeluaran1,MATCH('Buku Besar'!H5195,Akun1,0)),""))</f>
        <v/>
      </c>
    </row>
    <row r="5196" spans="1:13" x14ac:dyDescent="0.25">
      <c r="A5196" s="91" t="str">
        <f t="shared" si="162"/>
        <v/>
      </c>
      <c r="B5196" s="330" t="str">
        <f>IF(A5196="","",IFERROR(INDEX(Tanggal,MATCH('Buku Besar'!A5196,Akun,0)),""))</f>
        <v/>
      </c>
      <c r="C5196" s="2" t="str">
        <f>IF(A5196="","",IFERROR(INDEX(Keterangan,MATCH('Buku Besar'!A5196,Akun,0)),""))</f>
        <v/>
      </c>
      <c r="D5196" s="2" t="str">
        <f>IF(A5196="","",IFERROR(INDEX(Reff,MATCH('Buku Besar'!A5196,Akun,0)),""))</f>
        <v/>
      </c>
      <c r="E5196" s="331" t="str">
        <f>IF(A5196="","",IFERROR(INDEX(Penerimaan,MATCH('Buku Besar'!A5196,Akun,0)),""))</f>
        <v/>
      </c>
      <c r="F5196" s="331" t="str">
        <f>IF(A5196="","",IFERROR(INDEX(Pengeluaran,MATCH('Buku Besar'!A5196,Akun,0)),""))</f>
        <v/>
      </c>
      <c r="H5196" s="91" t="str">
        <f t="shared" si="163"/>
        <v/>
      </c>
      <c r="I5196" s="330" t="str">
        <f>IF(H5196="","",IFERROR(INDEX(Tanggal1,MATCH('Buku Besar'!H5196,Akun1,0)),""))</f>
        <v/>
      </c>
      <c r="J5196" s="2" t="str">
        <f>IF(H5196="","",IFERROR(INDEX(Keterangan1,MATCH('Buku Besar'!H5196,Akun1,0)),""))</f>
        <v/>
      </c>
      <c r="K5196" s="2" t="str">
        <f>IF(H5196="","",IFERROR(INDEX(Reff1,MATCH('Buku Besar'!H5196,Akun1,0)),""))</f>
        <v/>
      </c>
      <c r="L5196" s="331" t="str">
        <f>IF(H5196="","",IFERROR(INDEX(Penerimaan1,MATCH('Buku Besar'!H5196,Akun1,0)),""))</f>
        <v/>
      </c>
      <c r="M5196" s="331" t="str">
        <f>IF(H5196="","",IFERROR(INDEX(Pengeluaran1,MATCH('Buku Besar'!H5196,Akun1,0)),""))</f>
        <v/>
      </c>
    </row>
    <row r="5197" spans="1:13" x14ac:dyDescent="0.25">
      <c r="A5197" s="91" t="str">
        <f t="shared" si="162"/>
        <v/>
      </c>
      <c r="B5197" s="330" t="str">
        <f>IF(A5197="","",IFERROR(INDEX(Tanggal,MATCH('Buku Besar'!A5197,Akun,0)),""))</f>
        <v/>
      </c>
      <c r="C5197" s="2" t="str">
        <f>IF(A5197="","",IFERROR(INDEX(Keterangan,MATCH('Buku Besar'!A5197,Akun,0)),""))</f>
        <v/>
      </c>
      <c r="D5197" s="2" t="str">
        <f>IF(A5197="","",IFERROR(INDEX(Reff,MATCH('Buku Besar'!A5197,Akun,0)),""))</f>
        <v/>
      </c>
      <c r="E5197" s="331" t="str">
        <f>IF(A5197="","",IFERROR(INDEX(Penerimaan,MATCH('Buku Besar'!A5197,Akun,0)),""))</f>
        <v/>
      </c>
      <c r="F5197" s="331" t="str">
        <f>IF(A5197="","",IFERROR(INDEX(Pengeluaran,MATCH('Buku Besar'!A5197,Akun,0)),""))</f>
        <v/>
      </c>
      <c r="H5197" s="91" t="str">
        <f t="shared" si="163"/>
        <v/>
      </c>
      <c r="I5197" s="330" t="str">
        <f>IF(H5197="","",IFERROR(INDEX(Tanggal1,MATCH('Buku Besar'!H5197,Akun1,0)),""))</f>
        <v/>
      </c>
      <c r="J5197" s="2" t="str">
        <f>IF(H5197="","",IFERROR(INDEX(Keterangan1,MATCH('Buku Besar'!H5197,Akun1,0)),""))</f>
        <v/>
      </c>
      <c r="K5197" s="2" t="str">
        <f>IF(H5197="","",IFERROR(INDEX(Reff1,MATCH('Buku Besar'!H5197,Akun1,0)),""))</f>
        <v/>
      </c>
      <c r="L5197" s="331" t="str">
        <f>IF(H5197="","",IFERROR(INDEX(Penerimaan1,MATCH('Buku Besar'!H5197,Akun1,0)),""))</f>
        <v/>
      </c>
      <c r="M5197" s="331" t="str">
        <f>IF(H5197="","",IFERROR(INDEX(Pengeluaran1,MATCH('Buku Besar'!H5197,Akun1,0)),""))</f>
        <v/>
      </c>
    </row>
    <row r="5198" spans="1:13" x14ac:dyDescent="0.25">
      <c r="A5198" s="91" t="str">
        <f t="shared" si="162"/>
        <v/>
      </c>
      <c r="B5198" s="330" t="str">
        <f>IF(A5198="","",IFERROR(INDEX(Tanggal,MATCH('Buku Besar'!A5198,Akun,0)),""))</f>
        <v/>
      </c>
      <c r="C5198" s="2" t="str">
        <f>IF(A5198="","",IFERROR(INDEX(Keterangan,MATCH('Buku Besar'!A5198,Akun,0)),""))</f>
        <v/>
      </c>
      <c r="D5198" s="2" t="str">
        <f>IF(A5198="","",IFERROR(INDEX(Reff,MATCH('Buku Besar'!A5198,Akun,0)),""))</f>
        <v/>
      </c>
      <c r="E5198" s="331" t="str">
        <f>IF(A5198="","",IFERROR(INDEX(Penerimaan,MATCH('Buku Besar'!A5198,Akun,0)),""))</f>
        <v/>
      </c>
      <c r="F5198" s="331" t="str">
        <f>IF(A5198="","",IFERROR(INDEX(Pengeluaran,MATCH('Buku Besar'!A5198,Akun,0)),""))</f>
        <v/>
      </c>
      <c r="H5198" s="91" t="str">
        <f t="shared" si="163"/>
        <v/>
      </c>
      <c r="I5198" s="330" t="str">
        <f>IF(H5198="","",IFERROR(INDEX(Tanggal1,MATCH('Buku Besar'!H5198,Akun1,0)),""))</f>
        <v/>
      </c>
      <c r="J5198" s="2" t="str">
        <f>IF(H5198="","",IFERROR(INDEX(Keterangan1,MATCH('Buku Besar'!H5198,Akun1,0)),""))</f>
        <v/>
      </c>
      <c r="K5198" s="2" t="str">
        <f>IF(H5198="","",IFERROR(INDEX(Reff1,MATCH('Buku Besar'!H5198,Akun1,0)),""))</f>
        <v/>
      </c>
      <c r="L5198" s="331" t="str">
        <f>IF(H5198="","",IFERROR(INDEX(Penerimaan1,MATCH('Buku Besar'!H5198,Akun1,0)),""))</f>
        <v/>
      </c>
      <c r="M5198" s="331" t="str">
        <f>IF(H5198="","",IFERROR(INDEX(Pengeluaran1,MATCH('Buku Besar'!H5198,Akun1,0)),""))</f>
        <v/>
      </c>
    </row>
    <row r="5199" spans="1:13" x14ac:dyDescent="0.25">
      <c r="A5199" s="91" t="str">
        <f t="shared" si="162"/>
        <v/>
      </c>
      <c r="B5199" s="330" t="str">
        <f>IF(A5199="","",IFERROR(INDEX(Tanggal,MATCH('Buku Besar'!A5199,Akun,0)),""))</f>
        <v/>
      </c>
      <c r="C5199" s="2" t="str">
        <f>IF(A5199="","",IFERROR(INDEX(Keterangan,MATCH('Buku Besar'!A5199,Akun,0)),""))</f>
        <v/>
      </c>
      <c r="D5199" s="2" t="str">
        <f>IF(A5199="","",IFERROR(INDEX(Reff,MATCH('Buku Besar'!A5199,Akun,0)),""))</f>
        <v/>
      </c>
      <c r="E5199" s="331" t="str">
        <f>IF(A5199="","",IFERROR(INDEX(Penerimaan,MATCH('Buku Besar'!A5199,Akun,0)),""))</f>
        <v/>
      </c>
      <c r="F5199" s="331" t="str">
        <f>IF(A5199="","",IFERROR(INDEX(Pengeluaran,MATCH('Buku Besar'!A5199,Akun,0)),""))</f>
        <v/>
      </c>
      <c r="H5199" s="91" t="str">
        <f t="shared" si="163"/>
        <v/>
      </c>
      <c r="I5199" s="330" t="str">
        <f>IF(H5199="","",IFERROR(INDEX(Tanggal1,MATCH('Buku Besar'!H5199,Akun1,0)),""))</f>
        <v/>
      </c>
      <c r="J5199" s="2" t="str">
        <f>IF(H5199="","",IFERROR(INDEX(Keterangan1,MATCH('Buku Besar'!H5199,Akun1,0)),""))</f>
        <v/>
      </c>
      <c r="K5199" s="2" t="str">
        <f>IF(H5199="","",IFERROR(INDEX(Reff1,MATCH('Buku Besar'!H5199,Akun1,0)),""))</f>
        <v/>
      </c>
      <c r="L5199" s="331" t="str">
        <f>IF(H5199="","",IFERROR(INDEX(Penerimaan1,MATCH('Buku Besar'!H5199,Akun1,0)),""))</f>
        <v/>
      </c>
      <c r="M5199" s="331" t="str">
        <f>IF(H5199="","",IFERROR(INDEX(Pengeluaran1,MATCH('Buku Besar'!H5199,Akun1,0)),""))</f>
        <v/>
      </c>
    </row>
    <row r="5200" spans="1:13" x14ac:dyDescent="0.25">
      <c r="A5200" s="91" t="str">
        <f t="shared" si="162"/>
        <v/>
      </c>
      <c r="B5200" s="330" t="str">
        <f>IF(A5200="","",IFERROR(INDEX(Tanggal,MATCH('Buku Besar'!A5200,Akun,0)),""))</f>
        <v/>
      </c>
      <c r="C5200" s="2" t="str">
        <f>IF(A5200="","",IFERROR(INDEX(Keterangan,MATCH('Buku Besar'!A5200,Akun,0)),""))</f>
        <v/>
      </c>
      <c r="D5200" s="2" t="str">
        <f>IF(A5200="","",IFERROR(INDEX(Reff,MATCH('Buku Besar'!A5200,Akun,0)),""))</f>
        <v/>
      </c>
      <c r="E5200" s="331" t="str">
        <f>IF(A5200="","",IFERROR(INDEX(Penerimaan,MATCH('Buku Besar'!A5200,Akun,0)),""))</f>
        <v/>
      </c>
      <c r="F5200" s="331" t="str">
        <f>IF(A5200="","",IFERROR(INDEX(Pengeluaran,MATCH('Buku Besar'!A5200,Akun,0)),""))</f>
        <v/>
      </c>
      <c r="H5200" s="91" t="str">
        <f t="shared" si="163"/>
        <v/>
      </c>
      <c r="I5200" s="330" t="str">
        <f>IF(H5200="","",IFERROR(INDEX(Tanggal1,MATCH('Buku Besar'!H5200,Akun1,0)),""))</f>
        <v/>
      </c>
      <c r="J5200" s="2" t="str">
        <f>IF(H5200="","",IFERROR(INDEX(Keterangan1,MATCH('Buku Besar'!H5200,Akun1,0)),""))</f>
        <v/>
      </c>
      <c r="K5200" s="2" t="str">
        <f>IF(H5200="","",IFERROR(INDEX(Reff1,MATCH('Buku Besar'!H5200,Akun1,0)),""))</f>
        <v/>
      </c>
      <c r="L5200" s="331" t="str">
        <f>IF(H5200="","",IFERROR(INDEX(Penerimaan1,MATCH('Buku Besar'!H5200,Akun1,0)),""))</f>
        <v/>
      </c>
      <c r="M5200" s="331" t="str">
        <f>IF(H5200="","",IFERROR(INDEX(Pengeluaran1,MATCH('Buku Besar'!H5200,Akun1,0)),""))</f>
        <v/>
      </c>
    </row>
    <row r="5201" spans="1:13" x14ac:dyDescent="0.25">
      <c r="A5201" s="91" t="str">
        <f t="shared" si="162"/>
        <v/>
      </c>
      <c r="B5201" s="330" t="str">
        <f>IF(A5201="","",IFERROR(INDEX(Tanggal,MATCH('Buku Besar'!A5201,Akun,0)),""))</f>
        <v/>
      </c>
      <c r="C5201" s="2" t="str">
        <f>IF(A5201="","",IFERROR(INDEX(Keterangan,MATCH('Buku Besar'!A5201,Akun,0)),""))</f>
        <v/>
      </c>
      <c r="D5201" s="2" t="str">
        <f>IF(A5201="","",IFERROR(INDEX(Reff,MATCH('Buku Besar'!A5201,Akun,0)),""))</f>
        <v/>
      </c>
      <c r="E5201" s="331" t="str">
        <f>IF(A5201="","",IFERROR(INDEX(Penerimaan,MATCH('Buku Besar'!A5201,Akun,0)),""))</f>
        <v/>
      </c>
      <c r="F5201" s="331" t="str">
        <f>IF(A5201="","",IFERROR(INDEX(Pengeluaran,MATCH('Buku Besar'!A5201,Akun,0)),""))</f>
        <v/>
      </c>
      <c r="H5201" s="91" t="str">
        <f t="shared" si="163"/>
        <v/>
      </c>
      <c r="I5201" s="330" t="str">
        <f>IF(H5201="","",IFERROR(INDEX(Tanggal1,MATCH('Buku Besar'!H5201,Akun1,0)),""))</f>
        <v/>
      </c>
      <c r="J5201" s="2" t="str">
        <f>IF(H5201="","",IFERROR(INDEX(Keterangan1,MATCH('Buku Besar'!H5201,Akun1,0)),""))</f>
        <v/>
      </c>
      <c r="K5201" s="2" t="str">
        <f>IF(H5201="","",IFERROR(INDEX(Reff1,MATCH('Buku Besar'!H5201,Akun1,0)),""))</f>
        <v/>
      </c>
      <c r="L5201" s="331" t="str">
        <f>IF(H5201="","",IFERROR(INDEX(Penerimaan1,MATCH('Buku Besar'!H5201,Akun1,0)),""))</f>
        <v/>
      </c>
      <c r="M5201" s="331" t="str">
        <f>IF(H5201="","",IFERROR(INDEX(Pengeluaran1,MATCH('Buku Besar'!H5201,Akun1,0)),""))</f>
        <v/>
      </c>
    </row>
    <row r="5202" spans="1:13" x14ac:dyDescent="0.25">
      <c r="A5202" s="91" t="str">
        <f t="shared" si="162"/>
        <v/>
      </c>
      <c r="B5202" s="330" t="str">
        <f>IF(A5202="","",IFERROR(INDEX(Tanggal,MATCH('Buku Besar'!A5202,Akun,0)),""))</f>
        <v/>
      </c>
      <c r="C5202" s="2" t="str">
        <f>IF(A5202="","",IFERROR(INDEX(Keterangan,MATCH('Buku Besar'!A5202,Akun,0)),""))</f>
        <v/>
      </c>
      <c r="D5202" s="2" t="str">
        <f>IF(A5202="","",IFERROR(INDEX(Reff,MATCH('Buku Besar'!A5202,Akun,0)),""))</f>
        <v/>
      </c>
      <c r="E5202" s="331" t="str">
        <f>IF(A5202="","",IFERROR(INDEX(Penerimaan,MATCH('Buku Besar'!A5202,Akun,0)),""))</f>
        <v/>
      </c>
      <c r="F5202" s="331" t="str">
        <f>IF(A5202="","",IFERROR(INDEX(Pengeluaran,MATCH('Buku Besar'!A5202,Akun,0)),""))</f>
        <v/>
      </c>
      <c r="H5202" s="91" t="str">
        <f t="shared" si="163"/>
        <v/>
      </c>
      <c r="I5202" s="330" t="str">
        <f>IF(H5202="","",IFERROR(INDEX(Tanggal1,MATCH('Buku Besar'!H5202,Akun1,0)),""))</f>
        <v/>
      </c>
      <c r="J5202" s="2" t="str">
        <f>IF(H5202="","",IFERROR(INDEX(Keterangan1,MATCH('Buku Besar'!H5202,Akun1,0)),""))</f>
        <v/>
      </c>
      <c r="K5202" s="2" t="str">
        <f>IF(H5202="","",IFERROR(INDEX(Reff1,MATCH('Buku Besar'!H5202,Akun1,0)),""))</f>
        <v/>
      </c>
      <c r="L5202" s="331" t="str">
        <f>IF(H5202="","",IFERROR(INDEX(Penerimaan1,MATCH('Buku Besar'!H5202,Akun1,0)),""))</f>
        <v/>
      </c>
      <c r="M5202" s="331" t="str">
        <f>IF(H5202="","",IFERROR(INDEX(Pengeluaran1,MATCH('Buku Besar'!H5202,Akun1,0)),""))</f>
        <v/>
      </c>
    </row>
    <row r="5203" spans="1:13" x14ac:dyDescent="0.25">
      <c r="A5203" s="91" t="str">
        <f t="shared" si="162"/>
        <v/>
      </c>
      <c r="B5203" s="330" t="str">
        <f>IF(A5203="","",IFERROR(INDEX(Tanggal,MATCH('Buku Besar'!A5203,Akun,0)),""))</f>
        <v/>
      </c>
      <c r="C5203" s="2" t="str">
        <f>IF(A5203="","",IFERROR(INDEX(Keterangan,MATCH('Buku Besar'!A5203,Akun,0)),""))</f>
        <v/>
      </c>
      <c r="D5203" s="2" t="str">
        <f>IF(A5203="","",IFERROR(INDEX(Reff,MATCH('Buku Besar'!A5203,Akun,0)),""))</f>
        <v/>
      </c>
      <c r="E5203" s="331" t="str">
        <f>IF(A5203="","",IFERROR(INDEX(Penerimaan,MATCH('Buku Besar'!A5203,Akun,0)),""))</f>
        <v/>
      </c>
      <c r="F5203" s="331" t="str">
        <f>IF(A5203="","",IFERROR(INDEX(Pengeluaran,MATCH('Buku Besar'!A5203,Akun,0)),""))</f>
        <v/>
      </c>
      <c r="H5203" s="91" t="str">
        <f t="shared" si="163"/>
        <v/>
      </c>
      <c r="I5203" s="330" t="str">
        <f>IF(H5203="","",IFERROR(INDEX(Tanggal1,MATCH('Buku Besar'!H5203,Akun1,0)),""))</f>
        <v/>
      </c>
      <c r="J5203" s="2" t="str">
        <f>IF(H5203="","",IFERROR(INDEX(Keterangan1,MATCH('Buku Besar'!H5203,Akun1,0)),""))</f>
        <v/>
      </c>
      <c r="K5203" s="2" t="str">
        <f>IF(H5203="","",IFERROR(INDEX(Reff1,MATCH('Buku Besar'!H5203,Akun1,0)),""))</f>
        <v/>
      </c>
      <c r="L5203" s="331" t="str">
        <f>IF(H5203="","",IFERROR(INDEX(Penerimaan1,MATCH('Buku Besar'!H5203,Akun1,0)),""))</f>
        <v/>
      </c>
      <c r="M5203" s="331" t="str">
        <f>IF(H5203="","",IFERROR(INDEX(Pengeluaran1,MATCH('Buku Besar'!H5203,Akun1,0)),""))</f>
        <v/>
      </c>
    </row>
    <row r="5204" spans="1:13" x14ac:dyDescent="0.25">
      <c r="A5204" s="91" t="str">
        <f t="shared" si="162"/>
        <v/>
      </c>
      <c r="B5204" s="330" t="str">
        <f>IF(A5204="","",IFERROR(INDEX(Tanggal,MATCH('Buku Besar'!A5204,Akun,0)),""))</f>
        <v/>
      </c>
      <c r="C5204" s="2" t="str">
        <f>IF(A5204="","",IFERROR(INDEX(Keterangan,MATCH('Buku Besar'!A5204,Akun,0)),""))</f>
        <v/>
      </c>
      <c r="D5204" s="2" t="str">
        <f>IF(A5204="","",IFERROR(INDEX(Reff,MATCH('Buku Besar'!A5204,Akun,0)),""))</f>
        <v/>
      </c>
      <c r="E5204" s="331" t="str">
        <f>IF(A5204="","",IFERROR(INDEX(Penerimaan,MATCH('Buku Besar'!A5204,Akun,0)),""))</f>
        <v/>
      </c>
      <c r="F5204" s="331" t="str">
        <f>IF(A5204="","",IFERROR(INDEX(Pengeluaran,MATCH('Buku Besar'!A5204,Akun,0)),""))</f>
        <v/>
      </c>
      <c r="H5204" s="91" t="str">
        <f t="shared" si="163"/>
        <v/>
      </c>
      <c r="I5204" s="330" t="str">
        <f>IF(H5204="","",IFERROR(INDEX(Tanggal1,MATCH('Buku Besar'!H5204,Akun1,0)),""))</f>
        <v/>
      </c>
      <c r="J5204" s="2" t="str">
        <f>IF(H5204="","",IFERROR(INDEX(Keterangan1,MATCH('Buku Besar'!H5204,Akun1,0)),""))</f>
        <v/>
      </c>
      <c r="K5204" s="2" t="str">
        <f>IF(H5204="","",IFERROR(INDEX(Reff1,MATCH('Buku Besar'!H5204,Akun1,0)),""))</f>
        <v/>
      </c>
      <c r="L5204" s="331" t="str">
        <f>IF(H5204="","",IFERROR(INDEX(Penerimaan1,MATCH('Buku Besar'!H5204,Akun1,0)),""))</f>
        <v/>
      </c>
      <c r="M5204" s="331" t="str">
        <f>IF(H5204="","",IFERROR(INDEX(Pengeluaran1,MATCH('Buku Besar'!H5204,Akun1,0)),""))</f>
        <v/>
      </c>
    </row>
    <row r="5205" spans="1:13" x14ac:dyDescent="0.25">
      <c r="A5205" s="91" t="str">
        <f t="shared" si="162"/>
        <v/>
      </c>
      <c r="B5205" s="330" t="str">
        <f>IF(A5205="","",IFERROR(INDEX(Tanggal,MATCH('Buku Besar'!A5205,Akun,0)),""))</f>
        <v/>
      </c>
      <c r="C5205" s="2" t="str">
        <f>IF(A5205="","",IFERROR(INDEX(Keterangan,MATCH('Buku Besar'!A5205,Akun,0)),""))</f>
        <v/>
      </c>
      <c r="D5205" s="2" t="str">
        <f>IF(A5205="","",IFERROR(INDEX(Reff,MATCH('Buku Besar'!A5205,Akun,0)),""))</f>
        <v/>
      </c>
      <c r="E5205" s="331" t="str">
        <f>IF(A5205="","",IFERROR(INDEX(Penerimaan,MATCH('Buku Besar'!A5205,Akun,0)),""))</f>
        <v/>
      </c>
      <c r="F5205" s="331" t="str">
        <f>IF(A5205="","",IFERROR(INDEX(Pengeluaran,MATCH('Buku Besar'!A5205,Akun,0)),""))</f>
        <v/>
      </c>
      <c r="H5205" s="91" t="str">
        <f t="shared" si="163"/>
        <v/>
      </c>
      <c r="I5205" s="330" t="str">
        <f>IF(H5205="","",IFERROR(INDEX(Tanggal1,MATCH('Buku Besar'!H5205,Akun1,0)),""))</f>
        <v/>
      </c>
      <c r="J5205" s="2" t="str">
        <f>IF(H5205="","",IFERROR(INDEX(Keterangan1,MATCH('Buku Besar'!H5205,Akun1,0)),""))</f>
        <v/>
      </c>
      <c r="K5205" s="2" t="str">
        <f>IF(H5205="","",IFERROR(INDEX(Reff1,MATCH('Buku Besar'!H5205,Akun1,0)),""))</f>
        <v/>
      </c>
      <c r="L5205" s="331" t="str">
        <f>IF(H5205="","",IFERROR(INDEX(Penerimaan1,MATCH('Buku Besar'!H5205,Akun1,0)),""))</f>
        <v/>
      </c>
      <c r="M5205" s="331" t="str">
        <f>IF(H5205="","",IFERROR(INDEX(Pengeluaran1,MATCH('Buku Besar'!H5205,Akun1,0)),""))</f>
        <v/>
      </c>
    </row>
    <row r="5206" spans="1:13" x14ac:dyDescent="0.25">
      <c r="A5206" s="91" t="str">
        <f t="shared" si="162"/>
        <v/>
      </c>
      <c r="B5206" s="330" t="str">
        <f>IF(A5206="","",IFERROR(INDEX(Tanggal,MATCH('Buku Besar'!A5206,Akun,0)),""))</f>
        <v/>
      </c>
      <c r="C5206" s="2" t="str">
        <f>IF(A5206="","",IFERROR(INDEX(Keterangan,MATCH('Buku Besar'!A5206,Akun,0)),""))</f>
        <v/>
      </c>
      <c r="D5206" s="2" t="str">
        <f>IF(A5206="","",IFERROR(INDEX(Reff,MATCH('Buku Besar'!A5206,Akun,0)),""))</f>
        <v/>
      </c>
      <c r="E5206" s="331" t="str">
        <f>IF(A5206="","",IFERROR(INDEX(Penerimaan,MATCH('Buku Besar'!A5206,Akun,0)),""))</f>
        <v/>
      </c>
      <c r="F5206" s="331" t="str">
        <f>IF(A5206="","",IFERROR(INDEX(Pengeluaran,MATCH('Buku Besar'!A5206,Akun,0)),""))</f>
        <v/>
      </c>
      <c r="H5206" s="91" t="str">
        <f t="shared" si="163"/>
        <v/>
      </c>
      <c r="I5206" s="330" t="str">
        <f>IF(H5206="","",IFERROR(INDEX(Tanggal1,MATCH('Buku Besar'!H5206,Akun1,0)),""))</f>
        <v/>
      </c>
      <c r="J5206" s="2" t="str">
        <f>IF(H5206="","",IFERROR(INDEX(Keterangan1,MATCH('Buku Besar'!H5206,Akun1,0)),""))</f>
        <v/>
      </c>
      <c r="K5206" s="2" t="str">
        <f>IF(H5206="","",IFERROR(INDEX(Reff1,MATCH('Buku Besar'!H5206,Akun1,0)),""))</f>
        <v/>
      </c>
      <c r="L5206" s="331" t="str">
        <f>IF(H5206="","",IFERROR(INDEX(Penerimaan1,MATCH('Buku Besar'!H5206,Akun1,0)),""))</f>
        <v/>
      </c>
      <c r="M5206" s="331" t="str">
        <f>IF(H5206="","",IFERROR(INDEX(Pengeluaran1,MATCH('Buku Besar'!H5206,Akun1,0)),""))</f>
        <v/>
      </c>
    </row>
    <row r="5207" spans="1:13" x14ac:dyDescent="0.25">
      <c r="A5207" s="91" t="str">
        <f t="shared" si="162"/>
        <v/>
      </c>
      <c r="B5207" s="330" t="str">
        <f>IF(A5207="","",IFERROR(INDEX(Tanggal,MATCH('Buku Besar'!A5207,Akun,0)),""))</f>
        <v/>
      </c>
      <c r="C5207" s="2" t="str">
        <f>IF(A5207="","",IFERROR(INDEX(Keterangan,MATCH('Buku Besar'!A5207,Akun,0)),""))</f>
        <v/>
      </c>
      <c r="D5207" s="2" t="str">
        <f>IF(A5207="","",IFERROR(INDEX(Reff,MATCH('Buku Besar'!A5207,Akun,0)),""))</f>
        <v/>
      </c>
      <c r="E5207" s="331" t="str">
        <f>IF(A5207="","",IFERROR(INDEX(Penerimaan,MATCH('Buku Besar'!A5207,Akun,0)),""))</f>
        <v/>
      </c>
      <c r="F5207" s="331" t="str">
        <f>IF(A5207="","",IFERROR(INDEX(Pengeluaran,MATCH('Buku Besar'!A5207,Akun,0)),""))</f>
        <v/>
      </c>
      <c r="H5207" s="91" t="str">
        <f t="shared" si="163"/>
        <v/>
      </c>
      <c r="I5207" s="330" t="str">
        <f>IF(H5207="","",IFERROR(INDEX(Tanggal1,MATCH('Buku Besar'!H5207,Akun1,0)),""))</f>
        <v/>
      </c>
      <c r="J5207" s="2" t="str">
        <f>IF(H5207="","",IFERROR(INDEX(Keterangan1,MATCH('Buku Besar'!H5207,Akun1,0)),""))</f>
        <v/>
      </c>
      <c r="K5207" s="2" t="str">
        <f>IF(H5207="","",IFERROR(INDEX(Reff1,MATCH('Buku Besar'!H5207,Akun1,0)),""))</f>
        <v/>
      </c>
      <c r="L5207" s="331" t="str">
        <f>IF(H5207="","",IFERROR(INDEX(Penerimaan1,MATCH('Buku Besar'!H5207,Akun1,0)),""))</f>
        <v/>
      </c>
      <c r="M5207" s="331" t="str">
        <f>IF(H5207="","",IFERROR(INDEX(Pengeluaran1,MATCH('Buku Besar'!H5207,Akun1,0)),""))</f>
        <v/>
      </c>
    </row>
    <row r="5208" spans="1:13" x14ac:dyDescent="0.25">
      <c r="A5208" s="91" t="str">
        <f t="shared" si="162"/>
        <v/>
      </c>
      <c r="B5208" s="330" t="str">
        <f>IF(A5208="","",IFERROR(INDEX(Tanggal,MATCH('Buku Besar'!A5208,Akun,0)),""))</f>
        <v/>
      </c>
      <c r="C5208" s="2" t="str">
        <f>IF(A5208="","",IFERROR(INDEX(Keterangan,MATCH('Buku Besar'!A5208,Akun,0)),""))</f>
        <v/>
      </c>
      <c r="D5208" s="2" t="str">
        <f>IF(A5208="","",IFERROR(INDEX(Reff,MATCH('Buku Besar'!A5208,Akun,0)),""))</f>
        <v/>
      </c>
      <c r="E5208" s="331" t="str">
        <f>IF(A5208="","",IFERROR(INDEX(Penerimaan,MATCH('Buku Besar'!A5208,Akun,0)),""))</f>
        <v/>
      </c>
      <c r="F5208" s="331" t="str">
        <f>IF(A5208="","",IFERROR(INDEX(Pengeluaran,MATCH('Buku Besar'!A5208,Akun,0)),""))</f>
        <v/>
      </c>
      <c r="H5208" s="91" t="str">
        <f t="shared" si="163"/>
        <v/>
      </c>
      <c r="I5208" s="330" t="str">
        <f>IF(H5208="","",IFERROR(INDEX(Tanggal1,MATCH('Buku Besar'!H5208,Akun1,0)),""))</f>
        <v/>
      </c>
      <c r="J5208" s="2" t="str">
        <f>IF(H5208="","",IFERROR(INDEX(Keterangan1,MATCH('Buku Besar'!H5208,Akun1,0)),""))</f>
        <v/>
      </c>
      <c r="K5208" s="2" t="str">
        <f>IF(H5208="","",IFERROR(INDEX(Reff1,MATCH('Buku Besar'!H5208,Akun1,0)),""))</f>
        <v/>
      </c>
      <c r="L5208" s="331" t="str">
        <f>IF(H5208="","",IFERROR(INDEX(Penerimaan1,MATCH('Buku Besar'!H5208,Akun1,0)),""))</f>
        <v/>
      </c>
      <c r="M5208" s="331" t="str">
        <f>IF(H5208="","",IFERROR(INDEX(Pengeluaran1,MATCH('Buku Besar'!H5208,Akun1,0)),""))</f>
        <v/>
      </c>
    </row>
    <row r="5209" spans="1:13" x14ac:dyDescent="0.25">
      <c r="A5209" s="91" t="str">
        <f t="shared" si="162"/>
        <v/>
      </c>
      <c r="B5209" s="330" t="str">
        <f>IF(A5209="","",IFERROR(INDEX(Tanggal,MATCH('Buku Besar'!A5209,Akun,0)),""))</f>
        <v/>
      </c>
      <c r="C5209" s="2" t="str">
        <f>IF(A5209="","",IFERROR(INDEX(Keterangan,MATCH('Buku Besar'!A5209,Akun,0)),""))</f>
        <v/>
      </c>
      <c r="D5209" s="2" t="str">
        <f>IF(A5209="","",IFERROR(INDEX(Reff,MATCH('Buku Besar'!A5209,Akun,0)),""))</f>
        <v/>
      </c>
      <c r="E5209" s="331" t="str">
        <f>IF(A5209="","",IFERROR(INDEX(Penerimaan,MATCH('Buku Besar'!A5209,Akun,0)),""))</f>
        <v/>
      </c>
      <c r="F5209" s="331" t="str">
        <f>IF(A5209="","",IFERROR(INDEX(Pengeluaran,MATCH('Buku Besar'!A5209,Akun,0)),""))</f>
        <v/>
      </c>
      <c r="H5209" s="91" t="str">
        <f t="shared" si="163"/>
        <v/>
      </c>
      <c r="I5209" s="330" t="str">
        <f>IF(H5209="","",IFERROR(INDEX(Tanggal1,MATCH('Buku Besar'!H5209,Akun1,0)),""))</f>
        <v/>
      </c>
      <c r="J5209" s="2" t="str">
        <f>IF(H5209="","",IFERROR(INDEX(Keterangan1,MATCH('Buku Besar'!H5209,Akun1,0)),""))</f>
        <v/>
      </c>
      <c r="K5209" s="2" t="str">
        <f>IF(H5209="","",IFERROR(INDEX(Reff1,MATCH('Buku Besar'!H5209,Akun1,0)),""))</f>
        <v/>
      </c>
      <c r="L5209" s="331" t="str">
        <f>IF(H5209="","",IFERROR(INDEX(Penerimaan1,MATCH('Buku Besar'!H5209,Akun1,0)),""))</f>
        <v/>
      </c>
      <c r="M5209" s="331" t="str">
        <f>IF(H5209="","",IFERROR(INDEX(Pengeluaran1,MATCH('Buku Besar'!H5209,Akun1,0)),""))</f>
        <v/>
      </c>
    </row>
    <row r="5210" spans="1:13" x14ac:dyDescent="0.25">
      <c r="A5210" s="91" t="str">
        <f t="shared" si="162"/>
        <v/>
      </c>
      <c r="B5210" s="330" t="str">
        <f>IF(A5210="","",IFERROR(INDEX(Tanggal,MATCH('Buku Besar'!A5210,Akun,0)),""))</f>
        <v/>
      </c>
      <c r="C5210" s="2" t="str">
        <f>IF(A5210="","",IFERROR(INDEX(Keterangan,MATCH('Buku Besar'!A5210,Akun,0)),""))</f>
        <v/>
      </c>
      <c r="D5210" s="2" t="str">
        <f>IF(A5210="","",IFERROR(INDEX(Reff,MATCH('Buku Besar'!A5210,Akun,0)),""))</f>
        <v/>
      </c>
      <c r="E5210" s="331" t="str">
        <f>IF(A5210="","",IFERROR(INDEX(Penerimaan,MATCH('Buku Besar'!A5210,Akun,0)),""))</f>
        <v/>
      </c>
      <c r="F5210" s="331" t="str">
        <f>IF(A5210="","",IFERROR(INDEX(Pengeluaran,MATCH('Buku Besar'!A5210,Akun,0)),""))</f>
        <v/>
      </c>
      <c r="H5210" s="91" t="str">
        <f t="shared" si="163"/>
        <v/>
      </c>
      <c r="I5210" s="330" t="str">
        <f>IF(H5210="","",IFERROR(INDEX(Tanggal1,MATCH('Buku Besar'!H5210,Akun1,0)),""))</f>
        <v/>
      </c>
      <c r="J5210" s="2" t="str">
        <f>IF(H5210="","",IFERROR(INDEX(Keterangan1,MATCH('Buku Besar'!H5210,Akun1,0)),""))</f>
        <v/>
      </c>
      <c r="K5210" s="2" t="str">
        <f>IF(H5210="","",IFERROR(INDEX(Reff1,MATCH('Buku Besar'!H5210,Akun1,0)),""))</f>
        <v/>
      </c>
      <c r="L5210" s="331" t="str">
        <f>IF(H5210="","",IFERROR(INDEX(Penerimaan1,MATCH('Buku Besar'!H5210,Akun1,0)),""))</f>
        <v/>
      </c>
      <c r="M5210" s="331" t="str">
        <f>IF(H5210="","",IFERROR(INDEX(Pengeluaran1,MATCH('Buku Besar'!H5210,Akun1,0)),""))</f>
        <v/>
      </c>
    </row>
    <row r="5211" spans="1:13" x14ac:dyDescent="0.25">
      <c r="A5211" s="91" t="str">
        <f t="shared" si="162"/>
        <v/>
      </c>
      <c r="B5211" s="330" t="str">
        <f>IF(A5211="","",IFERROR(INDEX(Tanggal,MATCH('Buku Besar'!A5211,Akun,0)),""))</f>
        <v/>
      </c>
      <c r="C5211" s="2" t="str">
        <f>IF(A5211="","",IFERROR(INDEX(Keterangan,MATCH('Buku Besar'!A5211,Akun,0)),""))</f>
        <v/>
      </c>
      <c r="D5211" s="2" t="str">
        <f>IF(A5211="","",IFERROR(INDEX(Reff,MATCH('Buku Besar'!A5211,Akun,0)),""))</f>
        <v/>
      </c>
      <c r="E5211" s="331" t="str">
        <f>IF(A5211="","",IFERROR(INDEX(Penerimaan,MATCH('Buku Besar'!A5211,Akun,0)),""))</f>
        <v/>
      </c>
      <c r="F5211" s="331" t="str">
        <f>IF(A5211="","",IFERROR(INDEX(Pengeluaran,MATCH('Buku Besar'!A5211,Akun,0)),""))</f>
        <v/>
      </c>
      <c r="H5211" s="91" t="str">
        <f t="shared" si="163"/>
        <v/>
      </c>
      <c r="I5211" s="330" t="str">
        <f>IF(H5211="","",IFERROR(INDEX(Tanggal1,MATCH('Buku Besar'!H5211,Akun1,0)),""))</f>
        <v/>
      </c>
      <c r="J5211" s="2" t="str">
        <f>IF(H5211="","",IFERROR(INDEX(Keterangan1,MATCH('Buku Besar'!H5211,Akun1,0)),""))</f>
        <v/>
      </c>
      <c r="K5211" s="2" t="str">
        <f>IF(H5211="","",IFERROR(INDEX(Reff1,MATCH('Buku Besar'!H5211,Akun1,0)),""))</f>
        <v/>
      </c>
      <c r="L5211" s="331" t="str">
        <f>IF(H5211="","",IFERROR(INDEX(Penerimaan1,MATCH('Buku Besar'!H5211,Akun1,0)),""))</f>
        <v/>
      </c>
      <c r="M5211" s="331" t="str">
        <f>IF(H5211="","",IFERROR(INDEX(Pengeluaran1,MATCH('Buku Besar'!H5211,Akun1,0)),""))</f>
        <v/>
      </c>
    </row>
    <row r="5212" spans="1:13" x14ac:dyDescent="0.25">
      <c r="A5212" s="91" t="str">
        <f t="shared" si="162"/>
        <v/>
      </c>
      <c r="B5212" s="330" t="str">
        <f>IF(A5212="","",IFERROR(INDEX(Tanggal,MATCH('Buku Besar'!A5212,Akun,0)),""))</f>
        <v/>
      </c>
      <c r="C5212" s="2" t="str">
        <f>IF(A5212="","",IFERROR(INDEX(Keterangan,MATCH('Buku Besar'!A5212,Akun,0)),""))</f>
        <v/>
      </c>
      <c r="D5212" s="2" t="str">
        <f>IF(A5212="","",IFERROR(INDEX(Reff,MATCH('Buku Besar'!A5212,Akun,0)),""))</f>
        <v/>
      </c>
      <c r="E5212" s="331" t="str">
        <f>IF(A5212="","",IFERROR(INDEX(Penerimaan,MATCH('Buku Besar'!A5212,Akun,0)),""))</f>
        <v/>
      </c>
      <c r="F5212" s="331" t="str">
        <f>IF(A5212="","",IFERROR(INDEX(Pengeluaran,MATCH('Buku Besar'!A5212,Akun,0)),""))</f>
        <v/>
      </c>
      <c r="H5212" s="91" t="str">
        <f t="shared" si="163"/>
        <v/>
      </c>
      <c r="I5212" s="330" t="str">
        <f>IF(H5212="","",IFERROR(INDEX(Tanggal1,MATCH('Buku Besar'!H5212,Akun1,0)),""))</f>
        <v/>
      </c>
      <c r="J5212" s="2" t="str">
        <f>IF(H5212="","",IFERROR(INDEX(Keterangan1,MATCH('Buku Besar'!H5212,Akun1,0)),""))</f>
        <v/>
      </c>
      <c r="K5212" s="2" t="str">
        <f>IF(H5212="","",IFERROR(INDEX(Reff1,MATCH('Buku Besar'!H5212,Akun1,0)),""))</f>
        <v/>
      </c>
      <c r="L5212" s="331" t="str">
        <f>IF(H5212="","",IFERROR(INDEX(Penerimaan1,MATCH('Buku Besar'!H5212,Akun1,0)),""))</f>
        <v/>
      </c>
      <c r="M5212" s="331" t="str">
        <f>IF(H5212="","",IFERROR(INDEX(Pengeluaran1,MATCH('Buku Besar'!H5212,Akun1,0)),""))</f>
        <v/>
      </c>
    </row>
    <row r="5213" spans="1:13" x14ac:dyDescent="0.25">
      <c r="A5213" s="91" t="str">
        <f t="shared" si="162"/>
        <v/>
      </c>
      <c r="B5213" s="330" t="str">
        <f>IF(A5213="","",IFERROR(INDEX(Tanggal,MATCH('Buku Besar'!A5213,Akun,0)),""))</f>
        <v/>
      </c>
      <c r="C5213" s="2" t="str">
        <f>IF(A5213="","",IFERROR(INDEX(Keterangan,MATCH('Buku Besar'!A5213,Akun,0)),""))</f>
        <v/>
      </c>
      <c r="D5213" s="2" t="str">
        <f>IF(A5213="","",IFERROR(INDEX(Reff,MATCH('Buku Besar'!A5213,Akun,0)),""))</f>
        <v/>
      </c>
      <c r="E5213" s="331" t="str">
        <f>IF(A5213="","",IFERROR(INDEX(Penerimaan,MATCH('Buku Besar'!A5213,Akun,0)),""))</f>
        <v/>
      </c>
      <c r="F5213" s="331" t="str">
        <f>IF(A5213="","",IFERROR(INDEX(Pengeluaran,MATCH('Buku Besar'!A5213,Akun,0)),""))</f>
        <v/>
      </c>
      <c r="H5213" s="91" t="str">
        <f t="shared" si="163"/>
        <v/>
      </c>
      <c r="I5213" s="330" t="str">
        <f>IF(H5213="","",IFERROR(INDEX(Tanggal1,MATCH('Buku Besar'!H5213,Akun1,0)),""))</f>
        <v/>
      </c>
      <c r="J5213" s="2" t="str">
        <f>IF(H5213="","",IFERROR(INDEX(Keterangan1,MATCH('Buku Besar'!H5213,Akun1,0)),""))</f>
        <v/>
      </c>
      <c r="K5213" s="2" t="str">
        <f>IF(H5213="","",IFERROR(INDEX(Reff1,MATCH('Buku Besar'!H5213,Akun1,0)),""))</f>
        <v/>
      </c>
      <c r="L5213" s="331" t="str">
        <f>IF(H5213="","",IFERROR(INDEX(Penerimaan1,MATCH('Buku Besar'!H5213,Akun1,0)),""))</f>
        <v/>
      </c>
      <c r="M5213" s="331" t="str">
        <f>IF(H5213="","",IFERROR(INDEX(Pengeluaran1,MATCH('Buku Besar'!H5213,Akun1,0)),""))</f>
        <v/>
      </c>
    </row>
    <row r="5214" spans="1:13" x14ac:dyDescent="0.25">
      <c r="A5214" s="91" t="str">
        <f t="shared" si="162"/>
        <v/>
      </c>
      <c r="B5214" s="330" t="str">
        <f>IF(A5214="","",IFERROR(INDEX(Tanggal,MATCH('Buku Besar'!A5214,Akun,0)),""))</f>
        <v/>
      </c>
      <c r="C5214" s="2" t="str">
        <f>IF(A5214="","",IFERROR(INDEX(Keterangan,MATCH('Buku Besar'!A5214,Akun,0)),""))</f>
        <v/>
      </c>
      <c r="D5214" s="2" t="str">
        <f>IF(A5214="","",IFERROR(INDEX(Reff,MATCH('Buku Besar'!A5214,Akun,0)),""))</f>
        <v/>
      </c>
      <c r="E5214" s="331" t="str">
        <f>IF(A5214="","",IFERROR(INDEX(Penerimaan,MATCH('Buku Besar'!A5214,Akun,0)),""))</f>
        <v/>
      </c>
      <c r="F5214" s="331" t="str">
        <f>IF(A5214="","",IFERROR(INDEX(Pengeluaran,MATCH('Buku Besar'!A5214,Akun,0)),""))</f>
        <v/>
      </c>
      <c r="H5214" s="91" t="str">
        <f t="shared" si="163"/>
        <v/>
      </c>
      <c r="I5214" s="330" t="str">
        <f>IF(H5214="","",IFERROR(INDEX(Tanggal1,MATCH('Buku Besar'!H5214,Akun1,0)),""))</f>
        <v/>
      </c>
      <c r="J5214" s="2" t="str">
        <f>IF(H5214="","",IFERROR(INDEX(Keterangan1,MATCH('Buku Besar'!H5214,Akun1,0)),""))</f>
        <v/>
      </c>
      <c r="K5214" s="2" t="str">
        <f>IF(H5214="","",IFERROR(INDEX(Reff1,MATCH('Buku Besar'!H5214,Akun1,0)),""))</f>
        <v/>
      </c>
      <c r="L5214" s="331" t="str">
        <f>IF(H5214="","",IFERROR(INDEX(Penerimaan1,MATCH('Buku Besar'!H5214,Akun1,0)),""))</f>
        <v/>
      </c>
      <c r="M5214" s="331" t="str">
        <f>IF(H5214="","",IFERROR(INDEX(Pengeluaran1,MATCH('Buku Besar'!H5214,Akun1,0)),""))</f>
        <v/>
      </c>
    </row>
    <row r="5215" spans="1:13" x14ac:dyDescent="0.25">
      <c r="A5215" s="91" t="str">
        <f t="shared" si="162"/>
        <v/>
      </c>
      <c r="B5215" s="330" t="str">
        <f>IF(A5215="","",IFERROR(INDEX(Tanggal,MATCH('Buku Besar'!A5215,Akun,0)),""))</f>
        <v/>
      </c>
      <c r="C5215" s="2" t="str">
        <f>IF(A5215="","",IFERROR(INDEX(Keterangan,MATCH('Buku Besar'!A5215,Akun,0)),""))</f>
        <v/>
      </c>
      <c r="D5215" s="2" t="str">
        <f>IF(A5215="","",IFERROR(INDEX(Reff,MATCH('Buku Besar'!A5215,Akun,0)),""))</f>
        <v/>
      </c>
      <c r="E5215" s="331" t="str">
        <f>IF(A5215="","",IFERROR(INDEX(Penerimaan,MATCH('Buku Besar'!A5215,Akun,0)),""))</f>
        <v/>
      </c>
      <c r="F5215" s="331" t="str">
        <f>IF(A5215="","",IFERROR(INDEX(Pengeluaran,MATCH('Buku Besar'!A5215,Akun,0)),""))</f>
        <v/>
      </c>
      <c r="H5215" s="91" t="str">
        <f t="shared" si="163"/>
        <v/>
      </c>
      <c r="I5215" s="330" t="str">
        <f>IF(H5215="","",IFERROR(INDEX(Tanggal1,MATCH('Buku Besar'!H5215,Akun1,0)),""))</f>
        <v/>
      </c>
      <c r="J5215" s="2" t="str">
        <f>IF(H5215="","",IFERROR(INDEX(Keterangan1,MATCH('Buku Besar'!H5215,Akun1,0)),""))</f>
        <v/>
      </c>
      <c r="K5215" s="2" t="str">
        <f>IF(H5215="","",IFERROR(INDEX(Reff1,MATCH('Buku Besar'!H5215,Akun1,0)),""))</f>
        <v/>
      </c>
      <c r="L5215" s="331" t="str">
        <f>IF(H5215="","",IFERROR(INDEX(Penerimaan1,MATCH('Buku Besar'!H5215,Akun1,0)),""))</f>
        <v/>
      </c>
      <c r="M5215" s="331" t="str">
        <f>IF(H5215="","",IFERROR(INDEX(Pengeluaran1,MATCH('Buku Besar'!H5215,Akun1,0)),""))</f>
        <v/>
      </c>
    </row>
    <row r="5216" spans="1:13" x14ac:dyDescent="0.25">
      <c r="A5216" s="91" t="str">
        <f t="shared" si="162"/>
        <v/>
      </c>
      <c r="B5216" s="330" t="str">
        <f>IF(A5216="","",IFERROR(INDEX(Tanggal,MATCH('Buku Besar'!A5216,Akun,0)),""))</f>
        <v/>
      </c>
      <c r="C5216" s="2" t="str">
        <f>IF(A5216="","",IFERROR(INDEX(Keterangan,MATCH('Buku Besar'!A5216,Akun,0)),""))</f>
        <v/>
      </c>
      <c r="D5216" s="2" t="str">
        <f>IF(A5216="","",IFERROR(INDEX(Reff,MATCH('Buku Besar'!A5216,Akun,0)),""))</f>
        <v/>
      </c>
      <c r="E5216" s="331" t="str">
        <f>IF(A5216="","",IFERROR(INDEX(Penerimaan,MATCH('Buku Besar'!A5216,Akun,0)),""))</f>
        <v/>
      </c>
      <c r="F5216" s="331" t="str">
        <f>IF(A5216="","",IFERROR(INDEX(Pengeluaran,MATCH('Buku Besar'!A5216,Akun,0)),""))</f>
        <v/>
      </c>
      <c r="H5216" s="91" t="str">
        <f t="shared" si="163"/>
        <v/>
      </c>
      <c r="I5216" s="330" t="str">
        <f>IF(H5216="","",IFERROR(INDEX(Tanggal1,MATCH('Buku Besar'!H5216,Akun1,0)),""))</f>
        <v/>
      </c>
      <c r="J5216" s="2" t="str">
        <f>IF(H5216="","",IFERROR(INDEX(Keterangan1,MATCH('Buku Besar'!H5216,Akun1,0)),""))</f>
        <v/>
      </c>
      <c r="K5216" s="2" t="str">
        <f>IF(H5216="","",IFERROR(INDEX(Reff1,MATCH('Buku Besar'!H5216,Akun1,0)),""))</f>
        <v/>
      </c>
      <c r="L5216" s="331" t="str">
        <f>IF(H5216="","",IFERROR(INDEX(Penerimaan1,MATCH('Buku Besar'!H5216,Akun1,0)),""))</f>
        <v/>
      </c>
      <c r="M5216" s="331" t="str">
        <f>IF(H5216="","",IFERROR(INDEX(Pengeluaran1,MATCH('Buku Besar'!H5216,Akun1,0)),""))</f>
        <v/>
      </c>
    </row>
    <row r="5217" spans="1:13" x14ac:dyDescent="0.25">
      <c r="A5217" s="91" t="str">
        <f t="shared" si="162"/>
        <v/>
      </c>
      <c r="B5217" s="330" t="str">
        <f>IF(A5217="","",IFERROR(INDEX(Tanggal,MATCH('Buku Besar'!A5217,Akun,0)),""))</f>
        <v/>
      </c>
      <c r="C5217" s="2" t="str">
        <f>IF(A5217="","",IFERROR(INDEX(Keterangan,MATCH('Buku Besar'!A5217,Akun,0)),""))</f>
        <v/>
      </c>
      <c r="D5217" s="2" t="str">
        <f>IF(A5217="","",IFERROR(INDEX(Reff,MATCH('Buku Besar'!A5217,Akun,0)),""))</f>
        <v/>
      </c>
      <c r="E5217" s="331" t="str">
        <f>IF(A5217="","",IFERROR(INDEX(Penerimaan,MATCH('Buku Besar'!A5217,Akun,0)),""))</f>
        <v/>
      </c>
      <c r="F5217" s="331" t="str">
        <f>IF(A5217="","",IFERROR(INDEX(Pengeluaran,MATCH('Buku Besar'!A5217,Akun,0)),""))</f>
        <v/>
      </c>
      <c r="H5217" s="91" t="str">
        <f t="shared" si="163"/>
        <v/>
      </c>
      <c r="I5217" s="330" t="str">
        <f>IF(H5217="","",IFERROR(INDEX(Tanggal1,MATCH('Buku Besar'!H5217,Akun1,0)),""))</f>
        <v/>
      </c>
      <c r="J5217" s="2" t="str">
        <f>IF(H5217="","",IFERROR(INDEX(Keterangan1,MATCH('Buku Besar'!H5217,Akun1,0)),""))</f>
        <v/>
      </c>
      <c r="K5217" s="2" t="str">
        <f>IF(H5217="","",IFERROR(INDEX(Reff1,MATCH('Buku Besar'!H5217,Akun1,0)),""))</f>
        <v/>
      </c>
      <c r="L5217" s="331" t="str">
        <f>IF(H5217="","",IFERROR(INDEX(Penerimaan1,MATCH('Buku Besar'!H5217,Akun1,0)),""))</f>
        <v/>
      </c>
      <c r="M5217" s="331" t="str">
        <f>IF(H5217="","",IFERROR(INDEX(Pengeluaran1,MATCH('Buku Besar'!H5217,Akun1,0)),""))</f>
        <v/>
      </c>
    </row>
    <row r="5218" spans="1:13" x14ac:dyDescent="0.25">
      <c r="A5218" s="91" t="str">
        <f t="shared" si="162"/>
        <v/>
      </c>
      <c r="B5218" s="330" t="str">
        <f>IF(A5218="","",IFERROR(INDEX(Tanggal,MATCH('Buku Besar'!A5218,Akun,0)),""))</f>
        <v/>
      </c>
      <c r="C5218" s="2" t="str">
        <f>IF(A5218="","",IFERROR(INDEX(Keterangan,MATCH('Buku Besar'!A5218,Akun,0)),""))</f>
        <v/>
      </c>
      <c r="D5218" s="2" t="str">
        <f>IF(A5218="","",IFERROR(INDEX(Reff,MATCH('Buku Besar'!A5218,Akun,0)),""))</f>
        <v/>
      </c>
      <c r="E5218" s="331" t="str">
        <f>IF(A5218="","",IFERROR(INDEX(Penerimaan,MATCH('Buku Besar'!A5218,Akun,0)),""))</f>
        <v/>
      </c>
      <c r="F5218" s="331" t="str">
        <f>IF(A5218="","",IFERROR(INDEX(Pengeluaran,MATCH('Buku Besar'!A5218,Akun,0)),""))</f>
        <v/>
      </c>
      <c r="H5218" s="91" t="str">
        <f t="shared" si="163"/>
        <v/>
      </c>
      <c r="I5218" s="330" t="str">
        <f>IF(H5218="","",IFERROR(INDEX(Tanggal1,MATCH('Buku Besar'!H5218,Akun1,0)),""))</f>
        <v/>
      </c>
      <c r="J5218" s="2" t="str">
        <f>IF(H5218="","",IFERROR(INDEX(Keterangan1,MATCH('Buku Besar'!H5218,Akun1,0)),""))</f>
        <v/>
      </c>
      <c r="K5218" s="2" t="str">
        <f>IF(H5218="","",IFERROR(INDEX(Reff1,MATCH('Buku Besar'!H5218,Akun1,0)),""))</f>
        <v/>
      </c>
      <c r="L5218" s="331" t="str">
        <f>IF(H5218="","",IFERROR(INDEX(Penerimaan1,MATCH('Buku Besar'!H5218,Akun1,0)),""))</f>
        <v/>
      </c>
      <c r="M5218" s="331" t="str">
        <f>IF(H5218="","",IFERROR(INDEX(Pengeluaran1,MATCH('Buku Besar'!H5218,Akun1,0)),""))</f>
        <v/>
      </c>
    </row>
    <row r="5219" spans="1:13" x14ac:dyDescent="0.25">
      <c r="A5219" s="91" t="str">
        <f t="shared" si="162"/>
        <v/>
      </c>
      <c r="B5219" s="330" t="str">
        <f>IF(A5219="","",IFERROR(INDEX(Tanggal,MATCH('Buku Besar'!A5219,Akun,0)),""))</f>
        <v/>
      </c>
      <c r="C5219" s="2" t="str">
        <f>IF(A5219="","",IFERROR(INDEX(Keterangan,MATCH('Buku Besar'!A5219,Akun,0)),""))</f>
        <v/>
      </c>
      <c r="D5219" s="2" t="str">
        <f>IF(A5219="","",IFERROR(INDEX(Reff,MATCH('Buku Besar'!A5219,Akun,0)),""))</f>
        <v/>
      </c>
      <c r="E5219" s="331" t="str">
        <f>IF(A5219="","",IFERROR(INDEX(Penerimaan,MATCH('Buku Besar'!A5219,Akun,0)),""))</f>
        <v/>
      </c>
      <c r="F5219" s="331" t="str">
        <f>IF(A5219="","",IFERROR(INDEX(Pengeluaran,MATCH('Buku Besar'!A5219,Akun,0)),""))</f>
        <v/>
      </c>
      <c r="H5219" s="91" t="str">
        <f t="shared" si="163"/>
        <v/>
      </c>
      <c r="I5219" s="330" t="str">
        <f>IF(H5219="","",IFERROR(INDEX(Tanggal1,MATCH('Buku Besar'!H5219,Akun1,0)),""))</f>
        <v/>
      </c>
      <c r="J5219" s="2" t="str">
        <f>IF(H5219="","",IFERROR(INDEX(Keterangan1,MATCH('Buku Besar'!H5219,Akun1,0)),""))</f>
        <v/>
      </c>
      <c r="K5219" s="2" t="str">
        <f>IF(H5219="","",IFERROR(INDEX(Reff1,MATCH('Buku Besar'!H5219,Akun1,0)),""))</f>
        <v/>
      </c>
      <c r="L5219" s="331" t="str">
        <f>IF(H5219="","",IFERROR(INDEX(Penerimaan1,MATCH('Buku Besar'!H5219,Akun1,0)),""))</f>
        <v/>
      </c>
      <c r="M5219" s="331" t="str">
        <f>IF(H5219="","",IFERROR(INDEX(Pengeluaran1,MATCH('Buku Besar'!H5219,Akun1,0)),""))</f>
        <v/>
      </c>
    </row>
    <row r="5220" spans="1:13" x14ac:dyDescent="0.25">
      <c r="A5220" s="91" t="str">
        <f t="shared" si="162"/>
        <v/>
      </c>
      <c r="B5220" s="330" t="str">
        <f>IF(A5220="","",IFERROR(INDEX(Tanggal,MATCH('Buku Besar'!A5220,Akun,0)),""))</f>
        <v/>
      </c>
      <c r="C5220" s="2" t="str">
        <f>IF(A5220="","",IFERROR(INDEX(Keterangan,MATCH('Buku Besar'!A5220,Akun,0)),""))</f>
        <v/>
      </c>
      <c r="D5220" s="2" t="str">
        <f>IF(A5220="","",IFERROR(INDEX(Reff,MATCH('Buku Besar'!A5220,Akun,0)),""))</f>
        <v/>
      </c>
      <c r="E5220" s="331" t="str">
        <f>IF(A5220="","",IFERROR(INDEX(Penerimaan,MATCH('Buku Besar'!A5220,Akun,0)),""))</f>
        <v/>
      </c>
      <c r="F5220" s="331" t="str">
        <f>IF(A5220="","",IFERROR(INDEX(Pengeluaran,MATCH('Buku Besar'!A5220,Akun,0)),""))</f>
        <v/>
      </c>
      <c r="H5220" s="91" t="str">
        <f t="shared" si="163"/>
        <v/>
      </c>
      <c r="I5220" s="330" t="str">
        <f>IF(H5220="","",IFERROR(INDEX(Tanggal1,MATCH('Buku Besar'!H5220,Akun1,0)),""))</f>
        <v/>
      </c>
      <c r="J5220" s="2" t="str">
        <f>IF(H5220="","",IFERROR(INDEX(Keterangan1,MATCH('Buku Besar'!H5220,Akun1,0)),""))</f>
        <v/>
      </c>
      <c r="K5220" s="2" t="str">
        <f>IF(H5220="","",IFERROR(INDEX(Reff1,MATCH('Buku Besar'!H5220,Akun1,0)),""))</f>
        <v/>
      </c>
      <c r="L5220" s="331" t="str">
        <f>IF(H5220="","",IFERROR(INDEX(Penerimaan1,MATCH('Buku Besar'!H5220,Akun1,0)),""))</f>
        <v/>
      </c>
      <c r="M5220" s="331" t="str">
        <f>IF(H5220="","",IFERROR(INDEX(Pengeluaran1,MATCH('Buku Besar'!H5220,Akun1,0)),""))</f>
        <v/>
      </c>
    </row>
    <row r="5221" spans="1:13" x14ac:dyDescent="0.25">
      <c r="A5221" s="91" t="str">
        <f t="shared" si="162"/>
        <v/>
      </c>
      <c r="B5221" s="330" t="str">
        <f>IF(A5221="","",IFERROR(INDEX(Tanggal,MATCH('Buku Besar'!A5221,Akun,0)),""))</f>
        <v/>
      </c>
      <c r="C5221" s="2" t="str">
        <f>IF(A5221="","",IFERROR(INDEX(Keterangan,MATCH('Buku Besar'!A5221,Akun,0)),""))</f>
        <v/>
      </c>
      <c r="D5221" s="2" t="str">
        <f>IF(A5221="","",IFERROR(INDEX(Reff,MATCH('Buku Besar'!A5221,Akun,0)),""))</f>
        <v/>
      </c>
      <c r="E5221" s="331" t="str">
        <f>IF(A5221="","",IFERROR(INDEX(Penerimaan,MATCH('Buku Besar'!A5221,Akun,0)),""))</f>
        <v/>
      </c>
      <c r="F5221" s="331" t="str">
        <f>IF(A5221="","",IFERROR(INDEX(Pengeluaran,MATCH('Buku Besar'!A5221,Akun,0)),""))</f>
        <v/>
      </c>
      <c r="H5221" s="91" t="str">
        <f t="shared" si="163"/>
        <v/>
      </c>
      <c r="I5221" s="330" t="str">
        <f>IF(H5221="","",IFERROR(INDEX(Tanggal1,MATCH('Buku Besar'!H5221,Akun1,0)),""))</f>
        <v/>
      </c>
      <c r="J5221" s="2" t="str">
        <f>IF(H5221="","",IFERROR(INDEX(Keterangan1,MATCH('Buku Besar'!H5221,Akun1,0)),""))</f>
        <v/>
      </c>
      <c r="K5221" s="2" t="str">
        <f>IF(H5221="","",IFERROR(INDEX(Reff1,MATCH('Buku Besar'!H5221,Akun1,0)),""))</f>
        <v/>
      </c>
      <c r="L5221" s="331" t="str">
        <f>IF(H5221="","",IFERROR(INDEX(Penerimaan1,MATCH('Buku Besar'!H5221,Akun1,0)),""))</f>
        <v/>
      </c>
      <c r="M5221" s="331" t="str">
        <f>IF(H5221="","",IFERROR(INDEX(Pengeluaran1,MATCH('Buku Besar'!H5221,Akun1,0)),""))</f>
        <v/>
      </c>
    </row>
    <row r="5222" spans="1:13" x14ac:dyDescent="0.25">
      <c r="A5222" s="91" t="str">
        <f t="shared" si="162"/>
        <v/>
      </c>
      <c r="B5222" s="330" t="str">
        <f>IF(A5222="","",IFERROR(INDEX(Tanggal,MATCH('Buku Besar'!A5222,Akun,0)),""))</f>
        <v/>
      </c>
      <c r="C5222" s="2" t="str">
        <f>IF(A5222="","",IFERROR(INDEX(Keterangan,MATCH('Buku Besar'!A5222,Akun,0)),""))</f>
        <v/>
      </c>
      <c r="D5222" s="2" t="str">
        <f>IF(A5222="","",IFERROR(INDEX(Reff,MATCH('Buku Besar'!A5222,Akun,0)),""))</f>
        <v/>
      </c>
      <c r="E5222" s="331" t="str">
        <f>IF(A5222="","",IFERROR(INDEX(Penerimaan,MATCH('Buku Besar'!A5222,Akun,0)),""))</f>
        <v/>
      </c>
      <c r="F5222" s="331" t="str">
        <f>IF(A5222="","",IFERROR(INDEX(Pengeluaran,MATCH('Buku Besar'!A5222,Akun,0)),""))</f>
        <v/>
      </c>
      <c r="H5222" s="91" t="str">
        <f t="shared" si="163"/>
        <v/>
      </c>
      <c r="I5222" s="330" t="str">
        <f>IF(H5222="","",IFERROR(INDEX(Tanggal1,MATCH('Buku Besar'!H5222,Akun1,0)),""))</f>
        <v/>
      </c>
      <c r="J5222" s="2" t="str">
        <f>IF(H5222="","",IFERROR(INDEX(Keterangan1,MATCH('Buku Besar'!H5222,Akun1,0)),""))</f>
        <v/>
      </c>
      <c r="K5222" s="2" t="str">
        <f>IF(H5222="","",IFERROR(INDEX(Reff1,MATCH('Buku Besar'!H5222,Akun1,0)),""))</f>
        <v/>
      </c>
      <c r="L5222" s="331" t="str">
        <f>IF(H5222="","",IFERROR(INDEX(Penerimaan1,MATCH('Buku Besar'!H5222,Akun1,0)),""))</f>
        <v/>
      </c>
      <c r="M5222" s="331" t="str">
        <f>IF(H5222="","",IFERROR(INDEX(Pengeluaran1,MATCH('Buku Besar'!H5222,Akun1,0)),""))</f>
        <v/>
      </c>
    </row>
    <row r="5223" spans="1:13" x14ac:dyDescent="0.25">
      <c r="A5223" s="91" t="str">
        <f t="shared" si="162"/>
        <v/>
      </c>
      <c r="B5223" s="330" t="str">
        <f>IF(A5223="","",IFERROR(INDEX(Tanggal,MATCH('Buku Besar'!A5223,Akun,0)),""))</f>
        <v/>
      </c>
      <c r="C5223" s="2" t="str">
        <f>IF(A5223="","",IFERROR(INDEX(Keterangan,MATCH('Buku Besar'!A5223,Akun,0)),""))</f>
        <v/>
      </c>
      <c r="D5223" s="2" t="str">
        <f>IF(A5223="","",IFERROR(INDEX(Reff,MATCH('Buku Besar'!A5223,Akun,0)),""))</f>
        <v/>
      </c>
      <c r="E5223" s="331" t="str">
        <f>IF(A5223="","",IFERROR(INDEX(Penerimaan,MATCH('Buku Besar'!A5223,Akun,0)),""))</f>
        <v/>
      </c>
      <c r="F5223" s="331" t="str">
        <f>IF(A5223="","",IFERROR(INDEX(Pengeluaran,MATCH('Buku Besar'!A5223,Akun,0)),""))</f>
        <v/>
      </c>
      <c r="H5223" s="91" t="str">
        <f t="shared" si="163"/>
        <v/>
      </c>
      <c r="I5223" s="330" t="str">
        <f>IF(H5223="","",IFERROR(INDEX(Tanggal1,MATCH('Buku Besar'!H5223,Akun1,0)),""))</f>
        <v/>
      </c>
      <c r="J5223" s="2" t="str">
        <f>IF(H5223="","",IFERROR(INDEX(Keterangan1,MATCH('Buku Besar'!H5223,Akun1,0)),""))</f>
        <v/>
      </c>
      <c r="K5223" s="2" t="str">
        <f>IF(H5223="","",IFERROR(INDEX(Reff1,MATCH('Buku Besar'!H5223,Akun1,0)),""))</f>
        <v/>
      </c>
      <c r="L5223" s="331" t="str">
        <f>IF(H5223="","",IFERROR(INDEX(Penerimaan1,MATCH('Buku Besar'!H5223,Akun1,0)),""))</f>
        <v/>
      </c>
      <c r="M5223" s="331" t="str">
        <f>IF(H5223="","",IFERROR(INDEX(Pengeluaran1,MATCH('Buku Besar'!H5223,Akun1,0)),""))</f>
        <v/>
      </c>
    </row>
    <row r="5224" spans="1:13" x14ac:dyDescent="0.25">
      <c r="A5224" s="91" t="str">
        <f t="shared" si="162"/>
        <v/>
      </c>
      <c r="B5224" s="330" t="str">
        <f>IF(A5224="","",IFERROR(INDEX(Tanggal,MATCH('Buku Besar'!A5224,Akun,0)),""))</f>
        <v/>
      </c>
      <c r="C5224" s="2" t="str">
        <f>IF(A5224="","",IFERROR(INDEX(Keterangan,MATCH('Buku Besar'!A5224,Akun,0)),""))</f>
        <v/>
      </c>
      <c r="D5224" s="2" t="str">
        <f>IF(A5224="","",IFERROR(INDEX(Reff,MATCH('Buku Besar'!A5224,Akun,0)),""))</f>
        <v/>
      </c>
      <c r="E5224" s="331" t="str">
        <f>IF(A5224="","",IFERROR(INDEX(Penerimaan,MATCH('Buku Besar'!A5224,Akun,0)),""))</f>
        <v/>
      </c>
      <c r="F5224" s="331" t="str">
        <f>IF(A5224="","",IFERROR(INDEX(Pengeluaran,MATCH('Buku Besar'!A5224,Akun,0)),""))</f>
        <v/>
      </c>
      <c r="H5224" s="91" t="str">
        <f t="shared" si="163"/>
        <v/>
      </c>
      <c r="I5224" s="330" t="str">
        <f>IF(H5224="","",IFERROR(INDEX(Tanggal1,MATCH('Buku Besar'!H5224,Akun1,0)),""))</f>
        <v/>
      </c>
      <c r="J5224" s="2" t="str">
        <f>IF(H5224="","",IFERROR(INDEX(Keterangan1,MATCH('Buku Besar'!H5224,Akun1,0)),""))</f>
        <v/>
      </c>
      <c r="K5224" s="2" t="str">
        <f>IF(H5224="","",IFERROR(INDEX(Reff1,MATCH('Buku Besar'!H5224,Akun1,0)),""))</f>
        <v/>
      </c>
      <c r="L5224" s="331" t="str">
        <f>IF(H5224="","",IFERROR(INDEX(Penerimaan1,MATCH('Buku Besar'!H5224,Akun1,0)),""))</f>
        <v/>
      </c>
      <c r="M5224" s="331" t="str">
        <f>IF(H5224="","",IFERROR(INDEX(Pengeluaran1,MATCH('Buku Besar'!H5224,Akun1,0)),""))</f>
        <v/>
      </c>
    </row>
    <row r="5225" spans="1:13" x14ac:dyDescent="0.25">
      <c r="A5225" s="91" t="str">
        <f t="shared" si="162"/>
        <v/>
      </c>
      <c r="B5225" s="330" t="str">
        <f>IF(A5225="","",IFERROR(INDEX(Tanggal,MATCH('Buku Besar'!A5225,Akun,0)),""))</f>
        <v/>
      </c>
      <c r="C5225" s="2" t="str">
        <f>IF(A5225="","",IFERROR(INDEX(Keterangan,MATCH('Buku Besar'!A5225,Akun,0)),""))</f>
        <v/>
      </c>
      <c r="D5225" s="2" t="str">
        <f>IF(A5225="","",IFERROR(INDEX(Reff,MATCH('Buku Besar'!A5225,Akun,0)),""))</f>
        <v/>
      </c>
      <c r="E5225" s="331" t="str">
        <f>IF(A5225="","",IFERROR(INDEX(Penerimaan,MATCH('Buku Besar'!A5225,Akun,0)),""))</f>
        <v/>
      </c>
      <c r="F5225" s="331" t="str">
        <f>IF(A5225="","",IFERROR(INDEX(Pengeluaran,MATCH('Buku Besar'!A5225,Akun,0)),""))</f>
        <v/>
      </c>
      <c r="H5225" s="91" t="str">
        <f t="shared" si="163"/>
        <v/>
      </c>
      <c r="I5225" s="330" t="str">
        <f>IF(H5225="","",IFERROR(INDEX(Tanggal1,MATCH('Buku Besar'!H5225,Akun1,0)),""))</f>
        <v/>
      </c>
      <c r="J5225" s="2" t="str">
        <f>IF(H5225="","",IFERROR(INDEX(Keterangan1,MATCH('Buku Besar'!H5225,Akun1,0)),""))</f>
        <v/>
      </c>
      <c r="K5225" s="2" t="str">
        <f>IF(H5225="","",IFERROR(INDEX(Reff1,MATCH('Buku Besar'!H5225,Akun1,0)),""))</f>
        <v/>
      </c>
      <c r="L5225" s="331" t="str">
        <f>IF(H5225="","",IFERROR(INDEX(Penerimaan1,MATCH('Buku Besar'!H5225,Akun1,0)),""))</f>
        <v/>
      </c>
      <c r="M5225" s="331" t="str">
        <f>IF(H5225="","",IFERROR(INDEX(Pengeluaran1,MATCH('Buku Besar'!H5225,Akun1,0)),""))</f>
        <v/>
      </c>
    </row>
    <row r="5226" spans="1:13" x14ac:dyDescent="0.25">
      <c r="A5226" s="91" t="str">
        <f t="shared" si="162"/>
        <v/>
      </c>
      <c r="B5226" s="330" t="str">
        <f>IF(A5226="","",IFERROR(INDEX(Tanggal,MATCH('Buku Besar'!A5226,Akun,0)),""))</f>
        <v/>
      </c>
      <c r="C5226" s="2" t="str">
        <f>IF(A5226="","",IFERROR(INDEX(Keterangan,MATCH('Buku Besar'!A5226,Akun,0)),""))</f>
        <v/>
      </c>
      <c r="D5226" s="2" t="str">
        <f>IF(A5226="","",IFERROR(INDEX(Reff,MATCH('Buku Besar'!A5226,Akun,0)),""))</f>
        <v/>
      </c>
      <c r="E5226" s="331" t="str">
        <f>IF(A5226="","",IFERROR(INDEX(Penerimaan,MATCH('Buku Besar'!A5226,Akun,0)),""))</f>
        <v/>
      </c>
      <c r="F5226" s="331" t="str">
        <f>IF(A5226="","",IFERROR(INDEX(Pengeluaran,MATCH('Buku Besar'!A5226,Akun,0)),""))</f>
        <v/>
      </c>
      <c r="H5226" s="91" t="str">
        <f t="shared" si="163"/>
        <v/>
      </c>
      <c r="I5226" s="330" t="str">
        <f>IF(H5226="","",IFERROR(INDEX(Tanggal1,MATCH('Buku Besar'!H5226,Akun1,0)),""))</f>
        <v/>
      </c>
      <c r="J5226" s="2" t="str">
        <f>IF(H5226="","",IFERROR(INDEX(Keterangan1,MATCH('Buku Besar'!H5226,Akun1,0)),""))</f>
        <v/>
      </c>
      <c r="K5226" s="2" t="str">
        <f>IF(H5226="","",IFERROR(INDEX(Reff1,MATCH('Buku Besar'!H5226,Akun1,0)),""))</f>
        <v/>
      </c>
      <c r="L5226" s="331" t="str">
        <f>IF(H5226="","",IFERROR(INDEX(Penerimaan1,MATCH('Buku Besar'!H5226,Akun1,0)),""))</f>
        <v/>
      </c>
      <c r="M5226" s="331" t="str">
        <f>IF(H5226="","",IFERROR(INDEX(Pengeluaran1,MATCH('Buku Besar'!H5226,Akun1,0)),""))</f>
        <v/>
      </c>
    </row>
    <row r="5227" spans="1:13" x14ac:dyDescent="0.25">
      <c r="A5227" s="91" t="str">
        <f t="shared" si="162"/>
        <v/>
      </c>
      <c r="B5227" s="330" t="str">
        <f>IF(A5227="","",IFERROR(INDEX(Tanggal,MATCH('Buku Besar'!A5227,Akun,0)),""))</f>
        <v/>
      </c>
      <c r="C5227" s="2" t="str">
        <f>IF(A5227="","",IFERROR(INDEX(Keterangan,MATCH('Buku Besar'!A5227,Akun,0)),""))</f>
        <v/>
      </c>
      <c r="D5227" s="2" t="str">
        <f>IF(A5227="","",IFERROR(INDEX(Reff,MATCH('Buku Besar'!A5227,Akun,0)),""))</f>
        <v/>
      </c>
      <c r="E5227" s="331" t="str">
        <f>IF(A5227="","",IFERROR(INDEX(Penerimaan,MATCH('Buku Besar'!A5227,Akun,0)),""))</f>
        <v/>
      </c>
      <c r="F5227" s="331" t="str">
        <f>IF(A5227="","",IFERROR(INDEX(Pengeluaran,MATCH('Buku Besar'!A5227,Akun,0)),""))</f>
        <v/>
      </c>
      <c r="H5227" s="91" t="str">
        <f t="shared" si="163"/>
        <v/>
      </c>
      <c r="I5227" s="330" t="str">
        <f>IF(H5227="","",IFERROR(INDEX(Tanggal1,MATCH('Buku Besar'!H5227,Akun1,0)),""))</f>
        <v/>
      </c>
      <c r="J5227" s="2" t="str">
        <f>IF(H5227="","",IFERROR(INDEX(Keterangan1,MATCH('Buku Besar'!H5227,Akun1,0)),""))</f>
        <v/>
      </c>
      <c r="K5227" s="2" t="str">
        <f>IF(H5227="","",IFERROR(INDEX(Reff1,MATCH('Buku Besar'!H5227,Akun1,0)),""))</f>
        <v/>
      </c>
      <c r="L5227" s="331" t="str">
        <f>IF(H5227="","",IFERROR(INDEX(Penerimaan1,MATCH('Buku Besar'!H5227,Akun1,0)),""))</f>
        <v/>
      </c>
      <c r="M5227" s="331" t="str">
        <f>IF(H5227="","",IFERROR(INDEX(Pengeluaran1,MATCH('Buku Besar'!H5227,Akun1,0)),""))</f>
        <v/>
      </c>
    </row>
    <row r="5228" spans="1:13" x14ac:dyDescent="0.25">
      <c r="A5228" s="91" t="str">
        <f t="shared" si="162"/>
        <v/>
      </c>
      <c r="B5228" s="330" t="str">
        <f>IF(A5228="","",IFERROR(INDEX(Tanggal,MATCH('Buku Besar'!A5228,Akun,0)),""))</f>
        <v/>
      </c>
      <c r="C5228" s="2" t="str">
        <f>IF(A5228="","",IFERROR(INDEX(Keterangan,MATCH('Buku Besar'!A5228,Akun,0)),""))</f>
        <v/>
      </c>
      <c r="D5228" s="2" t="str">
        <f>IF(A5228="","",IFERROR(INDEX(Reff,MATCH('Buku Besar'!A5228,Akun,0)),""))</f>
        <v/>
      </c>
      <c r="E5228" s="331" t="str">
        <f>IF(A5228="","",IFERROR(INDEX(Penerimaan,MATCH('Buku Besar'!A5228,Akun,0)),""))</f>
        <v/>
      </c>
      <c r="F5228" s="331" t="str">
        <f>IF(A5228="","",IFERROR(INDEX(Pengeluaran,MATCH('Buku Besar'!A5228,Akun,0)),""))</f>
        <v/>
      </c>
      <c r="H5228" s="91" t="str">
        <f t="shared" si="163"/>
        <v/>
      </c>
      <c r="I5228" s="330" t="str">
        <f>IF(H5228="","",IFERROR(INDEX(Tanggal1,MATCH('Buku Besar'!H5228,Akun1,0)),""))</f>
        <v/>
      </c>
      <c r="J5228" s="2" t="str">
        <f>IF(H5228="","",IFERROR(INDEX(Keterangan1,MATCH('Buku Besar'!H5228,Akun1,0)),""))</f>
        <v/>
      </c>
      <c r="K5228" s="2" t="str">
        <f>IF(H5228="","",IFERROR(INDEX(Reff1,MATCH('Buku Besar'!H5228,Akun1,0)),""))</f>
        <v/>
      </c>
      <c r="L5228" s="331" t="str">
        <f>IF(H5228="","",IFERROR(INDEX(Penerimaan1,MATCH('Buku Besar'!H5228,Akun1,0)),""))</f>
        <v/>
      </c>
      <c r="M5228" s="331" t="str">
        <f>IF(H5228="","",IFERROR(INDEX(Pengeluaran1,MATCH('Buku Besar'!H5228,Akun1,0)),""))</f>
        <v/>
      </c>
    </row>
    <row r="5229" spans="1:13" x14ac:dyDescent="0.25">
      <c r="A5229" s="91" t="str">
        <f t="shared" si="162"/>
        <v/>
      </c>
      <c r="B5229" s="330" t="str">
        <f>IF(A5229="","",IFERROR(INDEX(Tanggal,MATCH('Buku Besar'!A5229,Akun,0)),""))</f>
        <v/>
      </c>
      <c r="C5229" s="2" t="str">
        <f>IF(A5229="","",IFERROR(INDEX(Keterangan,MATCH('Buku Besar'!A5229,Akun,0)),""))</f>
        <v/>
      </c>
      <c r="D5229" s="2" t="str">
        <f>IF(A5229="","",IFERROR(INDEX(Reff,MATCH('Buku Besar'!A5229,Akun,0)),""))</f>
        <v/>
      </c>
      <c r="E5229" s="331" t="str">
        <f>IF(A5229="","",IFERROR(INDEX(Penerimaan,MATCH('Buku Besar'!A5229,Akun,0)),""))</f>
        <v/>
      </c>
      <c r="F5229" s="331" t="str">
        <f>IF(A5229="","",IFERROR(INDEX(Pengeluaran,MATCH('Buku Besar'!A5229,Akun,0)),""))</f>
        <v/>
      </c>
      <c r="H5229" s="91" t="str">
        <f t="shared" si="163"/>
        <v/>
      </c>
      <c r="I5229" s="330" t="str">
        <f>IF(H5229="","",IFERROR(INDEX(Tanggal1,MATCH('Buku Besar'!H5229,Akun1,0)),""))</f>
        <v/>
      </c>
      <c r="J5229" s="2" t="str">
        <f>IF(H5229="","",IFERROR(INDEX(Keterangan1,MATCH('Buku Besar'!H5229,Akun1,0)),""))</f>
        <v/>
      </c>
      <c r="K5229" s="2" t="str">
        <f>IF(H5229="","",IFERROR(INDEX(Reff1,MATCH('Buku Besar'!H5229,Akun1,0)),""))</f>
        <v/>
      </c>
      <c r="L5229" s="331" t="str">
        <f>IF(H5229="","",IFERROR(INDEX(Penerimaan1,MATCH('Buku Besar'!H5229,Akun1,0)),""))</f>
        <v/>
      </c>
      <c r="M5229" s="331" t="str">
        <f>IF(H5229="","",IFERROR(INDEX(Pengeluaran1,MATCH('Buku Besar'!H5229,Akun1,0)),""))</f>
        <v/>
      </c>
    </row>
    <row r="5230" spans="1:13" x14ac:dyDescent="0.25">
      <c r="A5230" s="91" t="str">
        <f t="shared" si="162"/>
        <v/>
      </c>
      <c r="B5230" s="330" t="str">
        <f>IF(A5230="","",IFERROR(INDEX(Tanggal,MATCH('Buku Besar'!A5230,Akun,0)),""))</f>
        <v/>
      </c>
      <c r="C5230" s="2" t="str">
        <f>IF(A5230="","",IFERROR(INDEX(Keterangan,MATCH('Buku Besar'!A5230,Akun,0)),""))</f>
        <v/>
      </c>
      <c r="D5230" s="2" t="str">
        <f>IF(A5230="","",IFERROR(INDEX(Reff,MATCH('Buku Besar'!A5230,Akun,0)),""))</f>
        <v/>
      </c>
      <c r="E5230" s="331" t="str">
        <f>IF(A5230="","",IFERROR(INDEX(Penerimaan,MATCH('Buku Besar'!A5230,Akun,0)),""))</f>
        <v/>
      </c>
      <c r="F5230" s="331" t="str">
        <f>IF(A5230="","",IFERROR(INDEX(Pengeluaran,MATCH('Buku Besar'!A5230,Akun,0)),""))</f>
        <v/>
      </c>
      <c r="H5230" s="91" t="str">
        <f t="shared" si="163"/>
        <v/>
      </c>
      <c r="I5230" s="330" t="str">
        <f>IF(H5230="","",IFERROR(INDEX(Tanggal1,MATCH('Buku Besar'!H5230,Akun1,0)),""))</f>
        <v/>
      </c>
      <c r="J5230" s="2" t="str">
        <f>IF(H5230="","",IFERROR(INDEX(Keterangan1,MATCH('Buku Besar'!H5230,Akun1,0)),""))</f>
        <v/>
      </c>
      <c r="K5230" s="2" t="str">
        <f>IF(H5230="","",IFERROR(INDEX(Reff1,MATCH('Buku Besar'!H5230,Akun1,0)),""))</f>
        <v/>
      </c>
      <c r="L5230" s="331" t="str">
        <f>IF(H5230="","",IFERROR(INDEX(Penerimaan1,MATCH('Buku Besar'!H5230,Akun1,0)),""))</f>
        <v/>
      </c>
      <c r="M5230" s="331" t="str">
        <f>IF(H5230="","",IFERROR(INDEX(Pengeluaran1,MATCH('Buku Besar'!H5230,Akun1,0)),""))</f>
        <v/>
      </c>
    </row>
    <row r="5231" spans="1:13" x14ac:dyDescent="0.25">
      <c r="A5231" s="91" t="str">
        <f t="shared" si="162"/>
        <v/>
      </c>
      <c r="B5231" s="330" t="str">
        <f>IF(A5231="","",IFERROR(INDEX(Tanggal,MATCH('Buku Besar'!A5231,Akun,0)),""))</f>
        <v/>
      </c>
      <c r="C5231" s="2" t="str">
        <f>IF(A5231="","",IFERROR(INDEX(Keterangan,MATCH('Buku Besar'!A5231,Akun,0)),""))</f>
        <v/>
      </c>
      <c r="D5231" s="2" t="str">
        <f>IF(A5231="","",IFERROR(INDEX(Reff,MATCH('Buku Besar'!A5231,Akun,0)),""))</f>
        <v/>
      </c>
      <c r="E5231" s="331" t="str">
        <f>IF(A5231="","",IFERROR(INDEX(Penerimaan,MATCH('Buku Besar'!A5231,Akun,0)),""))</f>
        <v/>
      </c>
      <c r="F5231" s="331" t="str">
        <f>IF(A5231="","",IFERROR(INDEX(Pengeluaran,MATCH('Buku Besar'!A5231,Akun,0)),""))</f>
        <v/>
      </c>
      <c r="H5231" s="91" t="str">
        <f t="shared" si="163"/>
        <v/>
      </c>
      <c r="I5231" s="330" t="str">
        <f>IF(H5231="","",IFERROR(INDEX(Tanggal1,MATCH('Buku Besar'!H5231,Akun1,0)),""))</f>
        <v/>
      </c>
      <c r="J5231" s="2" t="str">
        <f>IF(H5231="","",IFERROR(INDEX(Keterangan1,MATCH('Buku Besar'!H5231,Akun1,0)),""))</f>
        <v/>
      </c>
      <c r="K5231" s="2" t="str">
        <f>IF(H5231="","",IFERROR(INDEX(Reff1,MATCH('Buku Besar'!H5231,Akun1,0)),""))</f>
        <v/>
      </c>
      <c r="L5231" s="331" t="str">
        <f>IF(H5231="","",IFERROR(INDEX(Penerimaan1,MATCH('Buku Besar'!H5231,Akun1,0)),""))</f>
        <v/>
      </c>
      <c r="M5231" s="331" t="str">
        <f>IF(H5231="","",IFERROR(INDEX(Pengeluaran1,MATCH('Buku Besar'!H5231,Akun1,0)),""))</f>
        <v/>
      </c>
    </row>
    <row r="5232" spans="1:13" x14ac:dyDescent="0.25">
      <c r="A5232" s="91" t="str">
        <f t="shared" si="162"/>
        <v/>
      </c>
      <c r="B5232" s="330" t="str">
        <f>IF(A5232="","",IFERROR(INDEX(Tanggal,MATCH('Buku Besar'!A5232,Akun,0)),""))</f>
        <v/>
      </c>
      <c r="C5232" s="2" t="str">
        <f>IF(A5232="","",IFERROR(INDEX(Keterangan,MATCH('Buku Besar'!A5232,Akun,0)),""))</f>
        <v/>
      </c>
      <c r="D5232" s="2" t="str">
        <f>IF(A5232="","",IFERROR(INDEX(Reff,MATCH('Buku Besar'!A5232,Akun,0)),""))</f>
        <v/>
      </c>
      <c r="E5232" s="331" t="str">
        <f>IF(A5232="","",IFERROR(INDEX(Penerimaan,MATCH('Buku Besar'!A5232,Akun,0)),""))</f>
        <v/>
      </c>
      <c r="F5232" s="331" t="str">
        <f>IF(A5232="","",IFERROR(INDEX(Pengeluaran,MATCH('Buku Besar'!A5232,Akun,0)),""))</f>
        <v/>
      </c>
      <c r="H5232" s="91" t="str">
        <f t="shared" si="163"/>
        <v/>
      </c>
      <c r="I5232" s="330" t="str">
        <f>IF(H5232="","",IFERROR(INDEX(Tanggal1,MATCH('Buku Besar'!H5232,Akun1,0)),""))</f>
        <v/>
      </c>
      <c r="J5232" s="2" t="str">
        <f>IF(H5232="","",IFERROR(INDEX(Keterangan1,MATCH('Buku Besar'!H5232,Akun1,0)),""))</f>
        <v/>
      </c>
      <c r="K5232" s="2" t="str">
        <f>IF(H5232="","",IFERROR(INDEX(Reff1,MATCH('Buku Besar'!H5232,Akun1,0)),""))</f>
        <v/>
      </c>
      <c r="L5232" s="331" t="str">
        <f>IF(H5232="","",IFERROR(INDEX(Penerimaan1,MATCH('Buku Besar'!H5232,Akun1,0)),""))</f>
        <v/>
      </c>
      <c r="M5232" s="331" t="str">
        <f>IF(H5232="","",IFERROR(INDEX(Pengeluaran1,MATCH('Buku Besar'!H5232,Akun1,0)),""))</f>
        <v/>
      </c>
    </row>
    <row r="5233" spans="1:13" x14ac:dyDescent="0.25">
      <c r="A5233" s="91" t="str">
        <f t="shared" si="162"/>
        <v/>
      </c>
      <c r="B5233" s="330" t="str">
        <f>IF(A5233="","",IFERROR(INDEX(Tanggal,MATCH('Buku Besar'!A5233,Akun,0)),""))</f>
        <v/>
      </c>
      <c r="C5233" s="2" t="str">
        <f>IF(A5233="","",IFERROR(INDEX(Keterangan,MATCH('Buku Besar'!A5233,Akun,0)),""))</f>
        <v/>
      </c>
      <c r="D5233" s="2" t="str">
        <f>IF(A5233="","",IFERROR(INDEX(Reff,MATCH('Buku Besar'!A5233,Akun,0)),""))</f>
        <v/>
      </c>
      <c r="E5233" s="331" t="str">
        <f>IF(A5233="","",IFERROR(INDEX(Penerimaan,MATCH('Buku Besar'!A5233,Akun,0)),""))</f>
        <v/>
      </c>
      <c r="F5233" s="331" t="str">
        <f>IF(A5233="","",IFERROR(INDEX(Pengeluaran,MATCH('Buku Besar'!A5233,Akun,0)),""))</f>
        <v/>
      </c>
      <c r="H5233" s="91" t="str">
        <f t="shared" si="163"/>
        <v/>
      </c>
      <c r="I5233" s="330" t="str">
        <f>IF(H5233="","",IFERROR(INDEX(Tanggal1,MATCH('Buku Besar'!H5233,Akun1,0)),""))</f>
        <v/>
      </c>
      <c r="J5233" s="2" t="str">
        <f>IF(H5233="","",IFERROR(INDEX(Keterangan1,MATCH('Buku Besar'!H5233,Akun1,0)),""))</f>
        <v/>
      </c>
      <c r="K5233" s="2" t="str">
        <f>IF(H5233="","",IFERROR(INDEX(Reff1,MATCH('Buku Besar'!H5233,Akun1,0)),""))</f>
        <v/>
      </c>
      <c r="L5233" s="331" t="str">
        <f>IF(H5233="","",IFERROR(INDEX(Penerimaan1,MATCH('Buku Besar'!H5233,Akun1,0)),""))</f>
        <v/>
      </c>
      <c r="M5233" s="331" t="str">
        <f>IF(H5233="","",IFERROR(INDEX(Pengeluaran1,MATCH('Buku Besar'!H5233,Akun1,0)),""))</f>
        <v/>
      </c>
    </row>
    <row r="5234" spans="1:13" x14ac:dyDescent="0.25">
      <c r="A5234" s="91" t="str">
        <f t="shared" si="162"/>
        <v/>
      </c>
      <c r="B5234" s="330" t="str">
        <f>IF(A5234="","",IFERROR(INDEX(Tanggal,MATCH('Buku Besar'!A5234,Akun,0)),""))</f>
        <v/>
      </c>
      <c r="C5234" s="2" t="str">
        <f>IF(A5234="","",IFERROR(INDEX(Keterangan,MATCH('Buku Besar'!A5234,Akun,0)),""))</f>
        <v/>
      </c>
      <c r="D5234" s="2" t="str">
        <f>IF(A5234="","",IFERROR(INDEX(Reff,MATCH('Buku Besar'!A5234,Akun,0)),""))</f>
        <v/>
      </c>
      <c r="E5234" s="331" t="str">
        <f>IF(A5234="","",IFERROR(INDEX(Penerimaan,MATCH('Buku Besar'!A5234,Akun,0)),""))</f>
        <v/>
      </c>
      <c r="F5234" s="331" t="str">
        <f>IF(A5234="","",IFERROR(INDEX(Pengeluaran,MATCH('Buku Besar'!A5234,Akun,0)),""))</f>
        <v/>
      </c>
      <c r="H5234" s="91" t="str">
        <f t="shared" si="163"/>
        <v/>
      </c>
      <c r="I5234" s="330" t="str">
        <f>IF(H5234="","",IFERROR(INDEX(Tanggal1,MATCH('Buku Besar'!H5234,Akun1,0)),""))</f>
        <v/>
      </c>
      <c r="J5234" s="2" t="str">
        <f>IF(H5234="","",IFERROR(INDEX(Keterangan1,MATCH('Buku Besar'!H5234,Akun1,0)),""))</f>
        <v/>
      </c>
      <c r="K5234" s="2" t="str">
        <f>IF(H5234="","",IFERROR(INDEX(Reff1,MATCH('Buku Besar'!H5234,Akun1,0)),""))</f>
        <v/>
      </c>
      <c r="L5234" s="331" t="str">
        <f>IF(H5234="","",IFERROR(INDEX(Penerimaan1,MATCH('Buku Besar'!H5234,Akun1,0)),""))</f>
        <v/>
      </c>
      <c r="M5234" s="331" t="str">
        <f>IF(H5234="","",IFERROR(INDEX(Pengeluaran1,MATCH('Buku Besar'!H5234,Akun1,0)),""))</f>
        <v/>
      </c>
    </row>
    <row r="5235" spans="1:13" x14ac:dyDescent="0.25">
      <c r="A5235" s="91" t="str">
        <f t="shared" si="162"/>
        <v/>
      </c>
      <c r="B5235" s="330" t="str">
        <f>IF(A5235="","",IFERROR(INDEX(Tanggal,MATCH('Buku Besar'!A5235,Akun,0)),""))</f>
        <v/>
      </c>
      <c r="C5235" s="2" t="str">
        <f>IF(A5235="","",IFERROR(INDEX(Keterangan,MATCH('Buku Besar'!A5235,Akun,0)),""))</f>
        <v/>
      </c>
      <c r="D5235" s="2" t="str">
        <f>IF(A5235="","",IFERROR(INDEX(Reff,MATCH('Buku Besar'!A5235,Akun,0)),""))</f>
        <v/>
      </c>
      <c r="E5235" s="331" t="str">
        <f>IF(A5235="","",IFERROR(INDEX(Penerimaan,MATCH('Buku Besar'!A5235,Akun,0)),""))</f>
        <v/>
      </c>
      <c r="F5235" s="331" t="str">
        <f>IF(A5235="","",IFERROR(INDEX(Pengeluaran,MATCH('Buku Besar'!A5235,Akun,0)),""))</f>
        <v/>
      </c>
      <c r="H5235" s="91" t="str">
        <f t="shared" si="163"/>
        <v/>
      </c>
      <c r="I5235" s="330" t="str">
        <f>IF(H5235="","",IFERROR(INDEX(Tanggal1,MATCH('Buku Besar'!H5235,Akun1,0)),""))</f>
        <v/>
      </c>
      <c r="J5235" s="2" t="str">
        <f>IF(H5235="","",IFERROR(INDEX(Keterangan1,MATCH('Buku Besar'!H5235,Akun1,0)),""))</f>
        <v/>
      </c>
      <c r="K5235" s="2" t="str">
        <f>IF(H5235="","",IFERROR(INDEX(Reff1,MATCH('Buku Besar'!H5235,Akun1,0)),""))</f>
        <v/>
      </c>
      <c r="L5235" s="331" t="str">
        <f>IF(H5235="","",IFERROR(INDEX(Penerimaan1,MATCH('Buku Besar'!H5235,Akun1,0)),""))</f>
        <v/>
      </c>
      <c r="M5235" s="331" t="str">
        <f>IF(H5235="","",IFERROR(INDEX(Pengeluaran1,MATCH('Buku Besar'!H5235,Akun1,0)),""))</f>
        <v/>
      </c>
    </row>
    <row r="5236" spans="1:13" x14ac:dyDescent="0.25">
      <c r="A5236" s="91" t="str">
        <f t="shared" si="162"/>
        <v/>
      </c>
      <c r="B5236" s="330" t="str">
        <f>IF(A5236="","",IFERROR(INDEX(Tanggal,MATCH('Buku Besar'!A5236,Akun,0)),""))</f>
        <v/>
      </c>
      <c r="C5236" s="2" t="str">
        <f>IF(A5236="","",IFERROR(INDEX(Keterangan,MATCH('Buku Besar'!A5236,Akun,0)),""))</f>
        <v/>
      </c>
      <c r="D5236" s="2" t="str">
        <f>IF(A5236="","",IFERROR(INDEX(Reff,MATCH('Buku Besar'!A5236,Akun,0)),""))</f>
        <v/>
      </c>
      <c r="E5236" s="331" t="str">
        <f>IF(A5236="","",IFERROR(INDEX(Penerimaan,MATCH('Buku Besar'!A5236,Akun,0)),""))</f>
        <v/>
      </c>
      <c r="F5236" s="331" t="str">
        <f>IF(A5236="","",IFERROR(INDEX(Pengeluaran,MATCH('Buku Besar'!A5236,Akun,0)),""))</f>
        <v/>
      </c>
      <c r="H5236" s="91" t="str">
        <f t="shared" si="163"/>
        <v/>
      </c>
      <c r="I5236" s="330" t="str">
        <f>IF(H5236="","",IFERROR(INDEX(Tanggal1,MATCH('Buku Besar'!H5236,Akun1,0)),""))</f>
        <v/>
      </c>
      <c r="J5236" s="2" t="str">
        <f>IF(H5236="","",IFERROR(INDEX(Keterangan1,MATCH('Buku Besar'!H5236,Akun1,0)),""))</f>
        <v/>
      </c>
      <c r="K5236" s="2" t="str">
        <f>IF(H5236="","",IFERROR(INDEX(Reff1,MATCH('Buku Besar'!H5236,Akun1,0)),""))</f>
        <v/>
      </c>
      <c r="L5236" s="331" t="str">
        <f>IF(H5236="","",IFERROR(INDEX(Penerimaan1,MATCH('Buku Besar'!H5236,Akun1,0)),""))</f>
        <v/>
      </c>
      <c r="M5236" s="331" t="str">
        <f>IF(H5236="","",IFERROR(INDEX(Pengeluaran1,MATCH('Buku Besar'!H5236,Akun1,0)),""))</f>
        <v/>
      </c>
    </row>
    <row r="5237" spans="1:13" x14ac:dyDescent="0.25">
      <c r="A5237" s="91" t="str">
        <f t="shared" si="162"/>
        <v/>
      </c>
      <c r="B5237" s="330" t="str">
        <f>IF(A5237="","",IFERROR(INDEX(Tanggal,MATCH('Buku Besar'!A5237,Akun,0)),""))</f>
        <v/>
      </c>
      <c r="C5237" s="2" t="str">
        <f>IF(A5237="","",IFERROR(INDEX(Keterangan,MATCH('Buku Besar'!A5237,Akun,0)),""))</f>
        <v/>
      </c>
      <c r="D5237" s="2" t="str">
        <f>IF(A5237="","",IFERROR(INDEX(Reff,MATCH('Buku Besar'!A5237,Akun,0)),""))</f>
        <v/>
      </c>
      <c r="E5237" s="331" t="str">
        <f>IF(A5237="","",IFERROR(INDEX(Penerimaan,MATCH('Buku Besar'!A5237,Akun,0)),""))</f>
        <v/>
      </c>
      <c r="F5237" s="331" t="str">
        <f>IF(A5237="","",IFERROR(INDEX(Pengeluaran,MATCH('Buku Besar'!A5237,Akun,0)),""))</f>
        <v/>
      </c>
      <c r="H5237" s="91" t="str">
        <f t="shared" si="163"/>
        <v/>
      </c>
      <c r="I5237" s="330" t="str">
        <f>IF(H5237="","",IFERROR(INDEX(Tanggal1,MATCH('Buku Besar'!H5237,Akun1,0)),""))</f>
        <v/>
      </c>
      <c r="J5237" s="2" t="str">
        <f>IF(H5237="","",IFERROR(INDEX(Keterangan1,MATCH('Buku Besar'!H5237,Akun1,0)),""))</f>
        <v/>
      </c>
      <c r="K5237" s="2" t="str">
        <f>IF(H5237="","",IFERROR(INDEX(Reff1,MATCH('Buku Besar'!H5237,Akun1,0)),""))</f>
        <v/>
      </c>
      <c r="L5237" s="331" t="str">
        <f>IF(H5237="","",IFERROR(INDEX(Penerimaan1,MATCH('Buku Besar'!H5237,Akun1,0)),""))</f>
        <v/>
      </c>
      <c r="M5237" s="331" t="str">
        <f>IF(H5237="","",IFERROR(INDEX(Pengeluaran1,MATCH('Buku Besar'!H5237,Akun1,0)),""))</f>
        <v/>
      </c>
    </row>
    <row r="5238" spans="1:13" x14ac:dyDescent="0.25">
      <c r="A5238" s="91" t="str">
        <f t="shared" si="162"/>
        <v/>
      </c>
      <c r="B5238" s="330" t="str">
        <f>IF(A5238="","",IFERROR(INDEX(Tanggal,MATCH('Buku Besar'!A5238,Akun,0)),""))</f>
        <v/>
      </c>
      <c r="C5238" s="2" t="str">
        <f>IF(A5238="","",IFERROR(INDEX(Keterangan,MATCH('Buku Besar'!A5238,Akun,0)),""))</f>
        <v/>
      </c>
      <c r="D5238" s="2" t="str">
        <f>IF(A5238="","",IFERROR(INDEX(Reff,MATCH('Buku Besar'!A5238,Akun,0)),""))</f>
        <v/>
      </c>
      <c r="E5238" s="331" t="str">
        <f>IF(A5238="","",IFERROR(INDEX(Penerimaan,MATCH('Buku Besar'!A5238,Akun,0)),""))</f>
        <v/>
      </c>
      <c r="F5238" s="331" t="str">
        <f>IF(A5238="","",IFERROR(INDEX(Pengeluaran,MATCH('Buku Besar'!A5238,Akun,0)),""))</f>
        <v/>
      </c>
      <c r="H5238" s="91" t="str">
        <f t="shared" si="163"/>
        <v/>
      </c>
      <c r="I5238" s="330" t="str">
        <f>IF(H5238="","",IFERROR(INDEX(Tanggal1,MATCH('Buku Besar'!H5238,Akun1,0)),""))</f>
        <v/>
      </c>
      <c r="J5238" s="2" t="str">
        <f>IF(H5238="","",IFERROR(INDEX(Keterangan1,MATCH('Buku Besar'!H5238,Akun1,0)),""))</f>
        <v/>
      </c>
      <c r="K5238" s="2" t="str">
        <f>IF(H5238="","",IFERROR(INDEX(Reff1,MATCH('Buku Besar'!H5238,Akun1,0)),""))</f>
        <v/>
      </c>
      <c r="L5238" s="331" t="str">
        <f>IF(H5238="","",IFERROR(INDEX(Penerimaan1,MATCH('Buku Besar'!H5238,Akun1,0)),""))</f>
        <v/>
      </c>
      <c r="M5238" s="331" t="str">
        <f>IF(H5238="","",IFERROR(INDEX(Pengeluaran1,MATCH('Buku Besar'!H5238,Akun1,0)),""))</f>
        <v/>
      </c>
    </row>
    <row r="5239" spans="1:13" x14ac:dyDescent="0.25">
      <c r="A5239" s="91" t="str">
        <f t="shared" si="162"/>
        <v/>
      </c>
      <c r="B5239" s="330" t="str">
        <f>IF(A5239="","",IFERROR(INDEX(Tanggal,MATCH('Buku Besar'!A5239,Akun,0)),""))</f>
        <v/>
      </c>
      <c r="C5239" s="2" t="str">
        <f>IF(A5239="","",IFERROR(INDEX(Keterangan,MATCH('Buku Besar'!A5239,Akun,0)),""))</f>
        <v/>
      </c>
      <c r="D5239" s="2" t="str">
        <f>IF(A5239="","",IFERROR(INDEX(Reff,MATCH('Buku Besar'!A5239,Akun,0)),""))</f>
        <v/>
      </c>
      <c r="E5239" s="331" t="str">
        <f>IF(A5239="","",IFERROR(INDEX(Penerimaan,MATCH('Buku Besar'!A5239,Akun,0)),""))</f>
        <v/>
      </c>
      <c r="F5239" s="331" t="str">
        <f>IF(A5239="","",IFERROR(INDEX(Pengeluaran,MATCH('Buku Besar'!A5239,Akun,0)),""))</f>
        <v/>
      </c>
      <c r="H5239" s="91" t="str">
        <f t="shared" si="163"/>
        <v/>
      </c>
      <c r="I5239" s="330" t="str">
        <f>IF(H5239="","",IFERROR(INDEX(Tanggal1,MATCH('Buku Besar'!H5239,Akun1,0)),""))</f>
        <v/>
      </c>
      <c r="J5239" s="2" t="str">
        <f>IF(H5239="","",IFERROR(INDEX(Keterangan1,MATCH('Buku Besar'!H5239,Akun1,0)),""))</f>
        <v/>
      </c>
      <c r="K5239" s="2" t="str">
        <f>IF(H5239="","",IFERROR(INDEX(Reff1,MATCH('Buku Besar'!H5239,Akun1,0)),""))</f>
        <v/>
      </c>
      <c r="L5239" s="331" t="str">
        <f>IF(H5239="","",IFERROR(INDEX(Penerimaan1,MATCH('Buku Besar'!H5239,Akun1,0)),""))</f>
        <v/>
      </c>
      <c r="M5239" s="331" t="str">
        <f>IF(H5239="","",IFERROR(INDEX(Pengeluaran1,MATCH('Buku Besar'!H5239,Akun1,0)),""))</f>
        <v/>
      </c>
    </row>
    <row r="5240" spans="1:13" x14ac:dyDescent="0.25">
      <c r="A5240" s="91" t="str">
        <f t="shared" si="162"/>
        <v/>
      </c>
      <c r="B5240" s="330" t="str">
        <f>IF(A5240="","",IFERROR(INDEX(Tanggal,MATCH('Buku Besar'!A5240,Akun,0)),""))</f>
        <v/>
      </c>
      <c r="C5240" s="2" t="str">
        <f>IF(A5240="","",IFERROR(INDEX(Keterangan,MATCH('Buku Besar'!A5240,Akun,0)),""))</f>
        <v/>
      </c>
      <c r="D5240" s="2" t="str">
        <f>IF(A5240="","",IFERROR(INDEX(Reff,MATCH('Buku Besar'!A5240,Akun,0)),""))</f>
        <v/>
      </c>
      <c r="E5240" s="331" t="str">
        <f>IF(A5240="","",IFERROR(INDEX(Penerimaan,MATCH('Buku Besar'!A5240,Akun,0)),""))</f>
        <v/>
      </c>
      <c r="F5240" s="331" t="str">
        <f>IF(A5240="","",IFERROR(INDEX(Pengeluaran,MATCH('Buku Besar'!A5240,Akun,0)),""))</f>
        <v/>
      </c>
      <c r="H5240" s="91" t="str">
        <f t="shared" si="163"/>
        <v/>
      </c>
      <c r="I5240" s="330" t="str">
        <f>IF(H5240="","",IFERROR(INDEX(Tanggal1,MATCH('Buku Besar'!H5240,Akun1,0)),""))</f>
        <v/>
      </c>
      <c r="J5240" s="2" t="str">
        <f>IF(H5240="","",IFERROR(INDEX(Keterangan1,MATCH('Buku Besar'!H5240,Akun1,0)),""))</f>
        <v/>
      </c>
      <c r="K5240" s="2" t="str">
        <f>IF(H5240="","",IFERROR(INDEX(Reff1,MATCH('Buku Besar'!H5240,Akun1,0)),""))</f>
        <v/>
      </c>
      <c r="L5240" s="331" t="str">
        <f>IF(H5240="","",IFERROR(INDEX(Penerimaan1,MATCH('Buku Besar'!H5240,Akun1,0)),""))</f>
        <v/>
      </c>
      <c r="M5240" s="331" t="str">
        <f>IF(H5240="","",IFERROR(INDEX(Pengeluaran1,MATCH('Buku Besar'!H5240,Akun1,0)),""))</f>
        <v/>
      </c>
    </row>
    <row r="5241" spans="1:13" x14ac:dyDescent="0.25">
      <c r="A5241" s="91" t="str">
        <f t="shared" si="162"/>
        <v/>
      </c>
      <c r="B5241" s="330" t="str">
        <f>IF(A5241="","",IFERROR(INDEX(Tanggal,MATCH('Buku Besar'!A5241,Akun,0)),""))</f>
        <v/>
      </c>
      <c r="C5241" s="2" t="str">
        <f>IF(A5241="","",IFERROR(INDEX(Keterangan,MATCH('Buku Besar'!A5241,Akun,0)),""))</f>
        <v/>
      </c>
      <c r="D5241" s="2" t="str">
        <f>IF(A5241="","",IFERROR(INDEX(Reff,MATCH('Buku Besar'!A5241,Akun,0)),""))</f>
        <v/>
      </c>
      <c r="E5241" s="331" t="str">
        <f>IF(A5241="","",IFERROR(INDEX(Penerimaan,MATCH('Buku Besar'!A5241,Akun,0)),""))</f>
        <v/>
      </c>
      <c r="F5241" s="331" t="str">
        <f>IF(A5241="","",IFERROR(INDEX(Pengeluaran,MATCH('Buku Besar'!A5241,Akun,0)),""))</f>
        <v/>
      </c>
      <c r="H5241" s="91" t="str">
        <f t="shared" si="163"/>
        <v/>
      </c>
      <c r="I5241" s="330" t="str">
        <f>IF(H5241="","",IFERROR(INDEX(Tanggal1,MATCH('Buku Besar'!H5241,Akun1,0)),""))</f>
        <v/>
      </c>
      <c r="J5241" s="2" t="str">
        <f>IF(H5241="","",IFERROR(INDEX(Keterangan1,MATCH('Buku Besar'!H5241,Akun1,0)),""))</f>
        <v/>
      </c>
      <c r="K5241" s="2" t="str">
        <f>IF(H5241="","",IFERROR(INDEX(Reff1,MATCH('Buku Besar'!H5241,Akun1,0)),""))</f>
        <v/>
      </c>
      <c r="L5241" s="331" t="str">
        <f>IF(H5241="","",IFERROR(INDEX(Penerimaan1,MATCH('Buku Besar'!H5241,Akun1,0)),""))</f>
        <v/>
      </c>
      <c r="M5241" s="331" t="str">
        <f>IF(H5241="","",IFERROR(INDEX(Pengeluaran1,MATCH('Buku Besar'!H5241,Akun1,0)),""))</f>
        <v/>
      </c>
    </row>
    <row r="5242" spans="1:13" x14ac:dyDescent="0.25">
      <c r="A5242" s="91" t="str">
        <f t="shared" si="162"/>
        <v/>
      </c>
      <c r="B5242" s="330" t="str">
        <f>IF(A5242="","",IFERROR(INDEX(Tanggal,MATCH('Buku Besar'!A5242,Akun,0)),""))</f>
        <v/>
      </c>
      <c r="C5242" s="2" t="str">
        <f>IF(A5242="","",IFERROR(INDEX(Keterangan,MATCH('Buku Besar'!A5242,Akun,0)),""))</f>
        <v/>
      </c>
      <c r="D5242" s="2" t="str">
        <f>IF(A5242="","",IFERROR(INDEX(Reff,MATCH('Buku Besar'!A5242,Akun,0)),""))</f>
        <v/>
      </c>
      <c r="E5242" s="331" t="str">
        <f>IF(A5242="","",IFERROR(INDEX(Penerimaan,MATCH('Buku Besar'!A5242,Akun,0)),""))</f>
        <v/>
      </c>
      <c r="F5242" s="331" t="str">
        <f>IF(A5242="","",IFERROR(INDEX(Pengeluaran,MATCH('Buku Besar'!A5242,Akun,0)),""))</f>
        <v/>
      </c>
      <c r="H5242" s="91" t="str">
        <f t="shared" si="163"/>
        <v/>
      </c>
      <c r="I5242" s="330" t="str">
        <f>IF(H5242="","",IFERROR(INDEX(Tanggal1,MATCH('Buku Besar'!H5242,Akun1,0)),""))</f>
        <v/>
      </c>
      <c r="J5242" s="2" t="str">
        <f>IF(H5242="","",IFERROR(INDEX(Keterangan1,MATCH('Buku Besar'!H5242,Akun1,0)),""))</f>
        <v/>
      </c>
      <c r="K5242" s="2" t="str">
        <f>IF(H5242="","",IFERROR(INDEX(Reff1,MATCH('Buku Besar'!H5242,Akun1,0)),""))</f>
        <v/>
      </c>
      <c r="L5242" s="331" t="str">
        <f>IF(H5242="","",IFERROR(INDEX(Penerimaan1,MATCH('Buku Besar'!H5242,Akun1,0)),""))</f>
        <v/>
      </c>
      <c r="M5242" s="331" t="str">
        <f>IF(H5242="","",IFERROR(INDEX(Pengeluaran1,MATCH('Buku Besar'!H5242,Akun1,0)),""))</f>
        <v/>
      </c>
    </row>
    <row r="5243" spans="1:13" x14ac:dyDescent="0.25">
      <c r="A5243" s="91" t="str">
        <f t="shared" si="162"/>
        <v/>
      </c>
      <c r="B5243" s="330" t="str">
        <f>IF(A5243="","",IFERROR(INDEX(Tanggal,MATCH('Buku Besar'!A5243,Akun,0)),""))</f>
        <v/>
      </c>
      <c r="C5243" s="2" t="str">
        <f>IF(A5243="","",IFERROR(INDEX(Keterangan,MATCH('Buku Besar'!A5243,Akun,0)),""))</f>
        <v/>
      </c>
      <c r="D5243" s="2" t="str">
        <f>IF(A5243="","",IFERROR(INDEX(Reff,MATCH('Buku Besar'!A5243,Akun,0)),""))</f>
        <v/>
      </c>
      <c r="E5243" s="331" t="str">
        <f>IF(A5243="","",IFERROR(INDEX(Penerimaan,MATCH('Buku Besar'!A5243,Akun,0)),""))</f>
        <v/>
      </c>
      <c r="F5243" s="331" t="str">
        <f>IF(A5243="","",IFERROR(INDEX(Pengeluaran,MATCH('Buku Besar'!A5243,Akun,0)),""))</f>
        <v/>
      </c>
      <c r="H5243" s="91" t="str">
        <f t="shared" si="163"/>
        <v/>
      </c>
      <c r="I5243" s="330" t="str">
        <f>IF(H5243="","",IFERROR(INDEX(Tanggal1,MATCH('Buku Besar'!H5243,Akun1,0)),""))</f>
        <v/>
      </c>
      <c r="J5243" s="2" t="str">
        <f>IF(H5243="","",IFERROR(INDEX(Keterangan1,MATCH('Buku Besar'!H5243,Akun1,0)),""))</f>
        <v/>
      </c>
      <c r="K5243" s="2" t="str">
        <f>IF(H5243="","",IFERROR(INDEX(Reff1,MATCH('Buku Besar'!H5243,Akun1,0)),""))</f>
        <v/>
      </c>
      <c r="L5243" s="331" t="str">
        <f>IF(H5243="","",IFERROR(INDEX(Penerimaan1,MATCH('Buku Besar'!H5243,Akun1,0)),""))</f>
        <v/>
      </c>
      <c r="M5243" s="331" t="str">
        <f>IF(H5243="","",IFERROR(INDEX(Pengeluaran1,MATCH('Buku Besar'!H5243,Akun1,0)),""))</f>
        <v/>
      </c>
    </row>
    <row r="5244" spans="1:13" x14ac:dyDescent="0.25">
      <c r="A5244" s="91" t="str">
        <f t="shared" si="162"/>
        <v/>
      </c>
      <c r="B5244" s="330" t="str">
        <f>IF(A5244="","",IFERROR(INDEX(Tanggal,MATCH('Buku Besar'!A5244,Akun,0)),""))</f>
        <v/>
      </c>
      <c r="C5244" s="2" t="str">
        <f>IF(A5244="","",IFERROR(INDEX(Keterangan,MATCH('Buku Besar'!A5244,Akun,0)),""))</f>
        <v/>
      </c>
      <c r="D5244" s="2" t="str">
        <f>IF(A5244="","",IFERROR(INDEX(Reff,MATCH('Buku Besar'!A5244,Akun,0)),""))</f>
        <v/>
      </c>
      <c r="E5244" s="331" t="str">
        <f>IF(A5244="","",IFERROR(INDEX(Penerimaan,MATCH('Buku Besar'!A5244,Akun,0)),""))</f>
        <v/>
      </c>
      <c r="F5244" s="331" t="str">
        <f>IF(A5244="","",IFERROR(INDEX(Pengeluaran,MATCH('Buku Besar'!A5244,Akun,0)),""))</f>
        <v/>
      </c>
      <c r="H5244" s="91" t="str">
        <f t="shared" si="163"/>
        <v/>
      </c>
      <c r="I5244" s="330" t="str">
        <f>IF(H5244="","",IFERROR(INDEX(Tanggal1,MATCH('Buku Besar'!H5244,Akun1,0)),""))</f>
        <v/>
      </c>
      <c r="J5244" s="2" t="str">
        <f>IF(H5244="","",IFERROR(INDEX(Keterangan1,MATCH('Buku Besar'!H5244,Akun1,0)),""))</f>
        <v/>
      </c>
      <c r="K5244" s="2" t="str">
        <f>IF(H5244="","",IFERROR(INDEX(Reff1,MATCH('Buku Besar'!H5244,Akun1,0)),""))</f>
        <v/>
      </c>
      <c r="L5244" s="331" t="str">
        <f>IF(H5244="","",IFERROR(INDEX(Penerimaan1,MATCH('Buku Besar'!H5244,Akun1,0)),""))</f>
        <v/>
      </c>
      <c r="M5244" s="331" t="str">
        <f>IF(H5244="","",IFERROR(INDEX(Pengeluaran1,MATCH('Buku Besar'!H5244,Akun1,0)),""))</f>
        <v/>
      </c>
    </row>
    <row r="5245" spans="1:13" x14ac:dyDescent="0.25">
      <c r="A5245" s="91" t="str">
        <f t="shared" si="162"/>
        <v/>
      </c>
      <c r="B5245" s="330" t="str">
        <f>IF(A5245="","",IFERROR(INDEX(Tanggal,MATCH('Buku Besar'!A5245,Akun,0)),""))</f>
        <v/>
      </c>
      <c r="C5245" s="2" t="str">
        <f>IF(A5245="","",IFERROR(INDEX(Keterangan,MATCH('Buku Besar'!A5245,Akun,0)),""))</f>
        <v/>
      </c>
      <c r="D5245" s="2" t="str">
        <f>IF(A5245="","",IFERROR(INDEX(Reff,MATCH('Buku Besar'!A5245,Akun,0)),""))</f>
        <v/>
      </c>
      <c r="E5245" s="331" t="str">
        <f>IF(A5245="","",IFERROR(INDEX(Penerimaan,MATCH('Buku Besar'!A5245,Akun,0)),""))</f>
        <v/>
      </c>
      <c r="F5245" s="331" t="str">
        <f>IF(A5245="","",IFERROR(INDEX(Pengeluaran,MATCH('Buku Besar'!A5245,Akun,0)),""))</f>
        <v/>
      </c>
      <c r="H5245" s="91" t="str">
        <f t="shared" si="163"/>
        <v/>
      </c>
      <c r="I5245" s="330" t="str">
        <f>IF(H5245="","",IFERROR(INDEX(Tanggal1,MATCH('Buku Besar'!H5245,Akun1,0)),""))</f>
        <v/>
      </c>
      <c r="J5245" s="2" t="str">
        <f>IF(H5245="","",IFERROR(INDEX(Keterangan1,MATCH('Buku Besar'!H5245,Akun1,0)),""))</f>
        <v/>
      </c>
      <c r="K5245" s="2" t="str">
        <f>IF(H5245="","",IFERROR(INDEX(Reff1,MATCH('Buku Besar'!H5245,Akun1,0)),""))</f>
        <v/>
      </c>
      <c r="L5245" s="331" t="str">
        <f>IF(H5245="","",IFERROR(INDEX(Penerimaan1,MATCH('Buku Besar'!H5245,Akun1,0)),""))</f>
        <v/>
      </c>
      <c r="M5245" s="331" t="str">
        <f>IF(H5245="","",IFERROR(INDEX(Pengeluaran1,MATCH('Buku Besar'!H5245,Akun1,0)),""))</f>
        <v/>
      </c>
    </row>
    <row r="5246" spans="1:13" x14ac:dyDescent="0.25">
      <c r="A5246" s="91" t="str">
        <f t="shared" si="162"/>
        <v/>
      </c>
      <c r="B5246" s="330" t="str">
        <f>IF(A5246="","",IFERROR(INDEX(Tanggal,MATCH('Buku Besar'!A5246,Akun,0)),""))</f>
        <v/>
      </c>
      <c r="C5246" s="2" t="str">
        <f>IF(A5246="","",IFERROR(INDEX(Keterangan,MATCH('Buku Besar'!A5246,Akun,0)),""))</f>
        <v/>
      </c>
      <c r="D5246" s="2" t="str">
        <f>IF(A5246="","",IFERROR(INDEX(Reff,MATCH('Buku Besar'!A5246,Akun,0)),""))</f>
        <v/>
      </c>
      <c r="E5246" s="331" t="str">
        <f>IF(A5246="","",IFERROR(INDEX(Penerimaan,MATCH('Buku Besar'!A5246,Akun,0)),""))</f>
        <v/>
      </c>
      <c r="F5246" s="331" t="str">
        <f>IF(A5246="","",IFERROR(INDEX(Pengeluaran,MATCH('Buku Besar'!A5246,Akun,0)),""))</f>
        <v/>
      </c>
      <c r="H5246" s="91" t="str">
        <f t="shared" si="163"/>
        <v/>
      </c>
      <c r="I5246" s="330" t="str">
        <f>IF(H5246="","",IFERROR(INDEX(Tanggal1,MATCH('Buku Besar'!H5246,Akun1,0)),""))</f>
        <v/>
      </c>
      <c r="J5246" s="2" t="str">
        <f>IF(H5246="","",IFERROR(INDEX(Keterangan1,MATCH('Buku Besar'!H5246,Akun1,0)),""))</f>
        <v/>
      </c>
      <c r="K5246" s="2" t="str">
        <f>IF(H5246="","",IFERROR(INDEX(Reff1,MATCH('Buku Besar'!H5246,Akun1,0)),""))</f>
        <v/>
      </c>
      <c r="L5246" s="331" t="str">
        <f>IF(H5246="","",IFERROR(INDEX(Penerimaan1,MATCH('Buku Besar'!H5246,Akun1,0)),""))</f>
        <v/>
      </c>
      <c r="M5246" s="331" t="str">
        <f>IF(H5246="","",IFERROR(INDEX(Pengeluaran1,MATCH('Buku Besar'!H5246,Akun1,0)),""))</f>
        <v/>
      </c>
    </row>
    <row r="5247" spans="1:13" x14ac:dyDescent="0.25">
      <c r="A5247" s="91" t="str">
        <f t="shared" si="162"/>
        <v/>
      </c>
      <c r="B5247" s="330" t="str">
        <f>IF(A5247="","",IFERROR(INDEX(Tanggal,MATCH('Buku Besar'!A5247,Akun,0)),""))</f>
        <v/>
      </c>
      <c r="C5247" s="2" t="str">
        <f>IF(A5247="","",IFERROR(INDEX(Keterangan,MATCH('Buku Besar'!A5247,Akun,0)),""))</f>
        <v/>
      </c>
      <c r="D5247" s="2" t="str">
        <f>IF(A5247="","",IFERROR(INDEX(Reff,MATCH('Buku Besar'!A5247,Akun,0)),""))</f>
        <v/>
      </c>
      <c r="E5247" s="331" t="str">
        <f>IF(A5247="","",IFERROR(INDEX(Penerimaan,MATCH('Buku Besar'!A5247,Akun,0)),""))</f>
        <v/>
      </c>
      <c r="F5247" s="331" t="str">
        <f>IF(A5247="","",IFERROR(INDEX(Pengeluaran,MATCH('Buku Besar'!A5247,Akun,0)),""))</f>
        <v/>
      </c>
      <c r="H5247" s="91" t="str">
        <f t="shared" si="163"/>
        <v/>
      </c>
      <c r="I5247" s="330" t="str">
        <f>IF(H5247="","",IFERROR(INDEX(Tanggal1,MATCH('Buku Besar'!H5247,Akun1,0)),""))</f>
        <v/>
      </c>
      <c r="J5247" s="2" t="str">
        <f>IF(H5247="","",IFERROR(INDEX(Keterangan1,MATCH('Buku Besar'!H5247,Akun1,0)),""))</f>
        <v/>
      </c>
      <c r="K5247" s="2" t="str">
        <f>IF(H5247="","",IFERROR(INDEX(Reff1,MATCH('Buku Besar'!H5247,Akun1,0)),""))</f>
        <v/>
      </c>
      <c r="L5247" s="331" t="str">
        <f>IF(H5247="","",IFERROR(INDEX(Penerimaan1,MATCH('Buku Besar'!H5247,Akun1,0)),""))</f>
        <v/>
      </c>
      <c r="M5247" s="331" t="str">
        <f>IF(H5247="","",IFERROR(INDEX(Pengeluaran1,MATCH('Buku Besar'!H5247,Akun1,0)),""))</f>
        <v/>
      </c>
    </row>
    <row r="5248" spans="1:13" x14ac:dyDescent="0.25">
      <c r="A5248" s="91" t="str">
        <f t="shared" si="162"/>
        <v/>
      </c>
      <c r="B5248" s="330" t="str">
        <f>IF(A5248="","",IFERROR(INDEX(Tanggal,MATCH('Buku Besar'!A5248,Akun,0)),""))</f>
        <v/>
      </c>
      <c r="C5248" s="2" t="str">
        <f>IF(A5248="","",IFERROR(INDEX(Keterangan,MATCH('Buku Besar'!A5248,Akun,0)),""))</f>
        <v/>
      </c>
      <c r="D5248" s="2" t="str">
        <f>IF(A5248="","",IFERROR(INDEX(Reff,MATCH('Buku Besar'!A5248,Akun,0)),""))</f>
        <v/>
      </c>
      <c r="E5248" s="331" t="str">
        <f>IF(A5248="","",IFERROR(INDEX(Penerimaan,MATCH('Buku Besar'!A5248,Akun,0)),""))</f>
        <v/>
      </c>
      <c r="F5248" s="331" t="str">
        <f>IF(A5248="","",IFERROR(INDEX(Pengeluaran,MATCH('Buku Besar'!A5248,Akun,0)),""))</f>
        <v/>
      </c>
      <c r="H5248" s="91" t="str">
        <f t="shared" si="163"/>
        <v/>
      </c>
      <c r="I5248" s="330" t="str">
        <f>IF(H5248="","",IFERROR(INDEX(Tanggal1,MATCH('Buku Besar'!H5248,Akun1,0)),""))</f>
        <v/>
      </c>
      <c r="J5248" s="2" t="str">
        <f>IF(H5248="","",IFERROR(INDEX(Keterangan1,MATCH('Buku Besar'!H5248,Akun1,0)),""))</f>
        <v/>
      </c>
      <c r="K5248" s="2" t="str">
        <f>IF(H5248="","",IFERROR(INDEX(Reff1,MATCH('Buku Besar'!H5248,Akun1,0)),""))</f>
        <v/>
      </c>
      <c r="L5248" s="331" t="str">
        <f>IF(H5248="","",IFERROR(INDEX(Penerimaan1,MATCH('Buku Besar'!H5248,Akun1,0)),""))</f>
        <v/>
      </c>
      <c r="M5248" s="331" t="str">
        <f>IF(H5248="","",IFERROR(INDEX(Pengeluaran1,MATCH('Buku Besar'!H5248,Akun1,0)),""))</f>
        <v/>
      </c>
    </row>
    <row r="5249" spans="1:13" x14ac:dyDescent="0.25">
      <c r="A5249" s="91" t="str">
        <f t="shared" si="162"/>
        <v/>
      </c>
      <c r="B5249" s="330" t="str">
        <f>IF(A5249="","",IFERROR(INDEX(Tanggal,MATCH('Buku Besar'!A5249,Akun,0)),""))</f>
        <v/>
      </c>
      <c r="C5249" s="2" t="str">
        <f>IF(A5249="","",IFERROR(INDEX(Keterangan,MATCH('Buku Besar'!A5249,Akun,0)),""))</f>
        <v/>
      </c>
      <c r="D5249" s="2" t="str">
        <f>IF(A5249="","",IFERROR(INDEX(Reff,MATCH('Buku Besar'!A5249,Akun,0)),""))</f>
        <v/>
      </c>
      <c r="E5249" s="331" t="str">
        <f>IF(A5249="","",IFERROR(INDEX(Penerimaan,MATCH('Buku Besar'!A5249,Akun,0)),""))</f>
        <v/>
      </c>
      <c r="F5249" s="331" t="str">
        <f>IF(A5249="","",IFERROR(INDEX(Pengeluaran,MATCH('Buku Besar'!A5249,Akun,0)),""))</f>
        <v/>
      </c>
      <c r="H5249" s="91" t="str">
        <f t="shared" si="163"/>
        <v/>
      </c>
      <c r="I5249" s="330" t="str">
        <f>IF(H5249="","",IFERROR(INDEX(Tanggal1,MATCH('Buku Besar'!H5249,Akun1,0)),""))</f>
        <v/>
      </c>
      <c r="J5249" s="2" t="str">
        <f>IF(H5249="","",IFERROR(INDEX(Keterangan1,MATCH('Buku Besar'!H5249,Akun1,0)),""))</f>
        <v/>
      </c>
      <c r="K5249" s="2" t="str">
        <f>IF(H5249="","",IFERROR(INDEX(Reff1,MATCH('Buku Besar'!H5249,Akun1,0)),""))</f>
        <v/>
      </c>
      <c r="L5249" s="331" t="str">
        <f>IF(H5249="","",IFERROR(INDEX(Penerimaan1,MATCH('Buku Besar'!H5249,Akun1,0)),""))</f>
        <v/>
      </c>
      <c r="M5249" s="331" t="str">
        <f>IF(H5249="","",IFERROR(INDEX(Pengeluaran1,MATCH('Buku Besar'!H5249,Akun1,0)),""))</f>
        <v/>
      </c>
    </row>
    <row r="5250" spans="1:13" x14ac:dyDescent="0.25">
      <c r="A5250" s="91" t="str">
        <f t="shared" si="162"/>
        <v/>
      </c>
      <c r="B5250" s="330" t="str">
        <f>IF(A5250="","",IFERROR(INDEX(Tanggal,MATCH('Buku Besar'!A5250,Akun,0)),""))</f>
        <v/>
      </c>
      <c r="C5250" s="2" t="str">
        <f>IF(A5250="","",IFERROR(INDEX(Keterangan,MATCH('Buku Besar'!A5250,Akun,0)),""))</f>
        <v/>
      </c>
      <c r="D5250" s="2" t="str">
        <f>IF(A5250="","",IFERROR(INDEX(Reff,MATCH('Buku Besar'!A5250,Akun,0)),""))</f>
        <v/>
      </c>
      <c r="E5250" s="331" t="str">
        <f>IF(A5250="","",IFERROR(INDEX(Penerimaan,MATCH('Buku Besar'!A5250,Akun,0)),""))</f>
        <v/>
      </c>
      <c r="F5250" s="331" t="str">
        <f>IF(A5250="","",IFERROR(INDEX(Pengeluaran,MATCH('Buku Besar'!A5250,Akun,0)),""))</f>
        <v/>
      </c>
      <c r="H5250" s="91" t="str">
        <f t="shared" si="163"/>
        <v/>
      </c>
      <c r="I5250" s="330" t="str">
        <f>IF(H5250="","",IFERROR(INDEX(Tanggal1,MATCH('Buku Besar'!H5250,Akun1,0)),""))</f>
        <v/>
      </c>
      <c r="J5250" s="2" t="str">
        <f>IF(H5250="","",IFERROR(INDEX(Keterangan1,MATCH('Buku Besar'!H5250,Akun1,0)),""))</f>
        <v/>
      </c>
      <c r="K5250" s="2" t="str">
        <f>IF(H5250="","",IFERROR(INDEX(Reff1,MATCH('Buku Besar'!H5250,Akun1,0)),""))</f>
        <v/>
      </c>
      <c r="L5250" s="331" t="str">
        <f>IF(H5250="","",IFERROR(INDEX(Penerimaan1,MATCH('Buku Besar'!H5250,Akun1,0)),""))</f>
        <v/>
      </c>
      <c r="M5250" s="331" t="str">
        <f>IF(H5250="","",IFERROR(INDEX(Pengeluaran1,MATCH('Buku Besar'!H5250,Akun1,0)),""))</f>
        <v/>
      </c>
    </row>
    <row r="5251" spans="1:13" x14ac:dyDescent="0.25">
      <c r="A5251" s="91" t="str">
        <f t="shared" si="162"/>
        <v/>
      </c>
      <c r="B5251" s="330" t="str">
        <f>IF(A5251="","",IFERROR(INDEX(Tanggal,MATCH('Buku Besar'!A5251,Akun,0)),""))</f>
        <v/>
      </c>
      <c r="C5251" s="2" t="str">
        <f>IF(A5251="","",IFERROR(INDEX(Keterangan,MATCH('Buku Besar'!A5251,Akun,0)),""))</f>
        <v/>
      </c>
      <c r="D5251" s="2" t="str">
        <f>IF(A5251="","",IFERROR(INDEX(Reff,MATCH('Buku Besar'!A5251,Akun,0)),""))</f>
        <v/>
      </c>
      <c r="E5251" s="331" t="str">
        <f>IF(A5251="","",IFERROR(INDEX(Penerimaan,MATCH('Buku Besar'!A5251,Akun,0)),""))</f>
        <v/>
      </c>
      <c r="F5251" s="331" t="str">
        <f>IF(A5251="","",IFERROR(INDEX(Pengeluaran,MATCH('Buku Besar'!A5251,Akun,0)),""))</f>
        <v/>
      </c>
      <c r="H5251" s="91" t="str">
        <f t="shared" si="163"/>
        <v/>
      </c>
      <c r="I5251" s="330" t="str">
        <f>IF(H5251="","",IFERROR(INDEX(Tanggal1,MATCH('Buku Besar'!H5251,Akun1,0)),""))</f>
        <v/>
      </c>
      <c r="J5251" s="2" t="str">
        <f>IF(H5251="","",IFERROR(INDEX(Keterangan1,MATCH('Buku Besar'!H5251,Akun1,0)),""))</f>
        <v/>
      </c>
      <c r="K5251" s="2" t="str">
        <f>IF(H5251="","",IFERROR(INDEX(Reff1,MATCH('Buku Besar'!H5251,Akun1,0)),""))</f>
        <v/>
      </c>
      <c r="L5251" s="331" t="str">
        <f>IF(H5251="","",IFERROR(INDEX(Penerimaan1,MATCH('Buku Besar'!H5251,Akun1,0)),""))</f>
        <v/>
      </c>
      <c r="M5251" s="331" t="str">
        <f>IF(H5251="","",IFERROR(INDEX(Pengeluaran1,MATCH('Buku Besar'!H5251,Akun1,0)),""))</f>
        <v/>
      </c>
    </row>
    <row r="5252" spans="1:13" x14ac:dyDescent="0.25">
      <c r="A5252" s="91" t="str">
        <f t="shared" si="162"/>
        <v/>
      </c>
      <c r="B5252" s="330" t="str">
        <f>IF(A5252="","",IFERROR(INDEX(Tanggal,MATCH('Buku Besar'!A5252,Akun,0)),""))</f>
        <v/>
      </c>
      <c r="C5252" s="2" t="str">
        <f>IF(A5252="","",IFERROR(INDEX(Keterangan,MATCH('Buku Besar'!A5252,Akun,0)),""))</f>
        <v/>
      </c>
      <c r="D5252" s="2" t="str">
        <f>IF(A5252="","",IFERROR(INDEX(Reff,MATCH('Buku Besar'!A5252,Akun,0)),""))</f>
        <v/>
      </c>
      <c r="E5252" s="331" t="str">
        <f>IF(A5252="","",IFERROR(INDEX(Penerimaan,MATCH('Buku Besar'!A5252,Akun,0)),""))</f>
        <v/>
      </c>
      <c r="F5252" s="331" t="str">
        <f>IF(A5252="","",IFERROR(INDEX(Pengeluaran,MATCH('Buku Besar'!A5252,Akun,0)),""))</f>
        <v/>
      </c>
      <c r="H5252" s="91" t="str">
        <f t="shared" si="163"/>
        <v/>
      </c>
      <c r="I5252" s="330" t="str">
        <f>IF(H5252="","",IFERROR(INDEX(Tanggal1,MATCH('Buku Besar'!H5252,Akun1,0)),""))</f>
        <v/>
      </c>
      <c r="J5252" s="2" t="str">
        <f>IF(H5252="","",IFERROR(INDEX(Keterangan1,MATCH('Buku Besar'!H5252,Akun1,0)),""))</f>
        <v/>
      </c>
      <c r="K5252" s="2" t="str">
        <f>IF(H5252="","",IFERROR(INDEX(Reff1,MATCH('Buku Besar'!H5252,Akun1,0)),""))</f>
        <v/>
      </c>
      <c r="L5252" s="331" t="str">
        <f>IF(H5252="","",IFERROR(INDEX(Penerimaan1,MATCH('Buku Besar'!H5252,Akun1,0)),""))</f>
        <v/>
      </c>
      <c r="M5252" s="331" t="str">
        <f>IF(H5252="","",IFERROR(INDEX(Pengeluaran1,MATCH('Buku Besar'!H5252,Akun1,0)),""))</f>
        <v/>
      </c>
    </row>
    <row r="5253" spans="1:13" x14ac:dyDescent="0.25">
      <c r="A5253" s="91" t="str">
        <f t="shared" si="162"/>
        <v/>
      </c>
      <c r="B5253" s="330" t="str">
        <f>IF(A5253="","",IFERROR(INDEX(Tanggal,MATCH('Buku Besar'!A5253,Akun,0)),""))</f>
        <v/>
      </c>
      <c r="C5253" s="2" t="str">
        <f>IF(A5253="","",IFERROR(INDEX(Keterangan,MATCH('Buku Besar'!A5253,Akun,0)),""))</f>
        <v/>
      </c>
      <c r="D5253" s="2" t="str">
        <f>IF(A5253="","",IFERROR(INDEX(Reff,MATCH('Buku Besar'!A5253,Akun,0)),""))</f>
        <v/>
      </c>
      <c r="E5253" s="331" t="str">
        <f>IF(A5253="","",IFERROR(INDEX(Penerimaan,MATCH('Buku Besar'!A5253,Akun,0)),""))</f>
        <v/>
      </c>
      <c r="F5253" s="331" t="str">
        <f>IF(A5253="","",IFERROR(INDEX(Pengeluaran,MATCH('Buku Besar'!A5253,Akun,0)),""))</f>
        <v/>
      </c>
      <c r="H5253" s="91" t="str">
        <f t="shared" si="163"/>
        <v/>
      </c>
      <c r="I5253" s="330" t="str">
        <f>IF(H5253="","",IFERROR(INDEX(Tanggal1,MATCH('Buku Besar'!H5253,Akun1,0)),""))</f>
        <v/>
      </c>
      <c r="J5253" s="2" t="str">
        <f>IF(H5253="","",IFERROR(INDEX(Keterangan1,MATCH('Buku Besar'!H5253,Akun1,0)),""))</f>
        <v/>
      </c>
      <c r="K5253" s="2" t="str">
        <f>IF(H5253="","",IFERROR(INDEX(Reff1,MATCH('Buku Besar'!H5253,Akun1,0)),""))</f>
        <v/>
      </c>
      <c r="L5253" s="331" t="str">
        <f>IF(H5253="","",IFERROR(INDEX(Penerimaan1,MATCH('Buku Besar'!H5253,Akun1,0)),""))</f>
        <v/>
      </c>
      <c r="M5253" s="331" t="str">
        <f>IF(H5253="","",IFERROR(INDEX(Pengeluaran1,MATCH('Buku Besar'!H5253,Akun1,0)),""))</f>
        <v/>
      </c>
    </row>
    <row r="5254" spans="1:13" x14ac:dyDescent="0.25">
      <c r="A5254" s="91" t="str">
        <f t="shared" si="162"/>
        <v/>
      </c>
      <c r="B5254" s="330" t="str">
        <f>IF(A5254="","",IFERROR(INDEX(Tanggal,MATCH('Buku Besar'!A5254,Akun,0)),""))</f>
        <v/>
      </c>
      <c r="C5254" s="2" t="str">
        <f>IF(A5254="","",IFERROR(INDEX(Keterangan,MATCH('Buku Besar'!A5254,Akun,0)),""))</f>
        <v/>
      </c>
      <c r="D5254" s="2" t="str">
        <f>IF(A5254="","",IFERROR(INDEX(Reff,MATCH('Buku Besar'!A5254,Akun,0)),""))</f>
        <v/>
      </c>
      <c r="E5254" s="331" t="str">
        <f>IF(A5254="","",IFERROR(INDEX(Penerimaan,MATCH('Buku Besar'!A5254,Akun,0)),""))</f>
        <v/>
      </c>
      <c r="F5254" s="331" t="str">
        <f>IF(A5254="","",IFERROR(INDEX(Pengeluaran,MATCH('Buku Besar'!A5254,Akun,0)),""))</f>
        <v/>
      </c>
      <c r="H5254" s="91" t="str">
        <f t="shared" si="163"/>
        <v/>
      </c>
      <c r="I5254" s="330" t="str">
        <f>IF(H5254="","",IFERROR(INDEX(Tanggal1,MATCH('Buku Besar'!H5254,Akun1,0)),""))</f>
        <v/>
      </c>
      <c r="J5254" s="2" t="str">
        <f>IF(H5254="","",IFERROR(INDEX(Keterangan1,MATCH('Buku Besar'!H5254,Akun1,0)),""))</f>
        <v/>
      </c>
      <c r="K5254" s="2" t="str">
        <f>IF(H5254="","",IFERROR(INDEX(Reff1,MATCH('Buku Besar'!H5254,Akun1,0)),""))</f>
        <v/>
      </c>
      <c r="L5254" s="331" t="str">
        <f>IF(H5254="","",IFERROR(INDEX(Penerimaan1,MATCH('Buku Besar'!H5254,Akun1,0)),""))</f>
        <v/>
      </c>
      <c r="M5254" s="331" t="str">
        <f>IF(H5254="","",IFERROR(INDEX(Pengeluaran1,MATCH('Buku Besar'!H5254,Akun1,0)),""))</f>
        <v/>
      </c>
    </row>
    <row r="5255" spans="1:13" x14ac:dyDescent="0.25">
      <c r="A5255" s="91" t="str">
        <f t="shared" si="162"/>
        <v/>
      </c>
      <c r="B5255" s="330" t="str">
        <f>IF(A5255="","",IFERROR(INDEX(Tanggal,MATCH('Buku Besar'!A5255,Akun,0)),""))</f>
        <v/>
      </c>
      <c r="C5255" s="2" t="str">
        <f>IF(A5255="","",IFERROR(INDEX(Keterangan,MATCH('Buku Besar'!A5255,Akun,0)),""))</f>
        <v/>
      </c>
      <c r="D5255" s="2" t="str">
        <f>IF(A5255="","",IFERROR(INDEX(Reff,MATCH('Buku Besar'!A5255,Akun,0)),""))</f>
        <v/>
      </c>
      <c r="E5255" s="331" t="str">
        <f>IF(A5255="","",IFERROR(INDEX(Penerimaan,MATCH('Buku Besar'!A5255,Akun,0)),""))</f>
        <v/>
      </c>
      <c r="F5255" s="331" t="str">
        <f>IF(A5255="","",IFERROR(INDEX(Pengeluaran,MATCH('Buku Besar'!A5255,Akun,0)),""))</f>
        <v/>
      </c>
      <c r="H5255" s="91" t="str">
        <f t="shared" si="163"/>
        <v/>
      </c>
      <c r="I5255" s="330" t="str">
        <f>IF(H5255="","",IFERROR(INDEX(Tanggal1,MATCH('Buku Besar'!H5255,Akun1,0)),""))</f>
        <v/>
      </c>
      <c r="J5255" s="2" t="str">
        <f>IF(H5255="","",IFERROR(INDEX(Keterangan1,MATCH('Buku Besar'!H5255,Akun1,0)),""))</f>
        <v/>
      </c>
      <c r="K5255" s="2" t="str">
        <f>IF(H5255="","",IFERROR(INDEX(Reff1,MATCH('Buku Besar'!H5255,Akun1,0)),""))</f>
        <v/>
      </c>
      <c r="L5255" s="331" t="str">
        <f>IF(H5255="","",IFERROR(INDEX(Penerimaan1,MATCH('Buku Besar'!H5255,Akun1,0)),""))</f>
        <v/>
      </c>
      <c r="M5255" s="331" t="str">
        <f>IF(H5255="","",IFERROR(INDEX(Pengeluaran1,MATCH('Buku Besar'!H5255,Akun1,0)),""))</f>
        <v/>
      </c>
    </row>
    <row r="5256" spans="1:13" x14ac:dyDescent="0.25">
      <c r="A5256" s="91" t="str">
        <f t="shared" ref="A5256:A5319" si="164">IFERROR(IF((MID(A5255,8,LEN(A5255)-7)+1)&lt;=COUNTIF(Kas_Harian,LEFT(A5255,6)),LEFT(A5255,6)&amp;"-"&amp;MID(A5255,8,LEN(A5255)-7)+1,""),"")</f>
        <v/>
      </c>
      <c r="B5256" s="330" t="str">
        <f>IF(A5256="","",IFERROR(INDEX(Tanggal,MATCH('Buku Besar'!A5256,Akun,0)),""))</f>
        <v/>
      </c>
      <c r="C5256" s="2" t="str">
        <f>IF(A5256="","",IFERROR(INDEX(Keterangan,MATCH('Buku Besar'!A5256,Akun,0)),""))</f>
        <v/>
      </c>
      <c r="D5256" s="2" t="str">
        <f>IF(A5256="","",IFERROR(INDEX(Reff,MATCH('Buku Besar'!A5256,Akun,0)),""))</f>
        <v/>
      </c>
      <c r="E5256" s="331" t="str">
        <f>IF(A5256="","",IFERROR(INDEX(Penerimaan,MATCH('Buku Besar'!A5256,Akun,0)),""))</f>
        <v/>
      </c>
      <c r="F5256" s="331" t="str">
        <f>IF(A5256="","",IFERROR(INDEX(Pengeluaran,MATCH('Buku Besar'!A5256,Akun,0)),""))</f>
        <v/>
      </c>
      <c r="H5256" s="91" t="str">
        <f t="shared" ref="H5256:H5319" si="165">IFERROR(IF((MID(H5255,8,LEN(H5255)-7)+1)&lt;=COUNTIF(Bank_Harian,LEFT(H5255,6)),LEFT(H5255,6)&amp;"-"&amp;MID(H5255,8,LEN(H5255)-7)+1,""),"")</f>
        <v/>
      </c>
      <c r="I5256" s="330" t="str">
        <f>IF(H5256="","",IFERROR(INDEX(Tanggal1,MATCH('Buku Besar'!H5256,Akun1,0)),""))</f>
        <v/>
      </c>
      <c r="J5256" s="2" t="str">
        <f>IF(H5256="","",IFERROR(INDEX(Keterangan1,MATCH('Buku Besar'!H5256,Akun1,0)),""))</f>
        <v/>
      </c>
      <c r="K5256" s="2" t="str">
        <f>IF(H5256="","",IFERROR(INDEX(Reff1,MATCH('Buku Besar'!H5256,Akun1,0)),""))</f>
        <v/>
      </c>
      <c r="L5256" s="331" t="str">
        <f>IF(H5256="","",IFERROR(INDEX(Penerimaan1,MATCH('Buku Besar'!H5256,Akun1,0)),""))</f>
        <v/>
      </c>
      <c r="M5256" s="331" t="str">
        <f>IF(H5256="","",IFERROR(INDEX(Pengeluaran1,MATCH('Buku Besar'!H5256,Akun1,0)),""))</f>
        <v/>
      </c>
    </row>
    <row r="5257" spans="1:13" x14ac:dyDescent="0.25">
      <c r="A5257" s="91" t="str">
        <f t="shared" si="164"/>
        <v/>
      </c>
      <c r="B5257" s="330" t="str">
        <f>IF(A5257="","",IFERROR(INDEX(Tanggal,MATCH('Buku Besar'!A5257,Akun,0)),""))</f>
        <v/>
      </c>
      <c r="C5257" s="2" t="str">
        <f>IF(A5257="","",IFERROR(INDEX(Keterangan,MATCH('Buku Besar'!A5257,Akun,0)),""))</f>
        <v/>
      </c>
      <c r="D5257" s="2" t="str">
        <f>IF(A5257="","",IFERROR(INDEX(Reff,MATCH('Buku Besar'!A5257,Akun,0)),""))</f>
        <v/>
      </c>
      <c r="E5257" s="331" t="str">
        <f>IF(A5257="","",IFERROR(INDEX(Penerimaan,MATCH('Buku Besar'!A5257,Akun,0)),""))</f>
        <v/>
      </c>
      <c r="F5257" s="331" t="str">
        <f>IF(A5257="","",IFERROR(INDEX(Pengeluaran,MATCH('Buku Besar'!A5257,Akun,0)),""))</f>
        <v/>
      </c>
      <c r="H5257" s="91" t="str">
        <f t="shared" si="165"/>
        <v/>
      </c>
      <c r="I5257" s="330" t="str">
        <f>IF(H5257="","",IFERROR(INDEX(Tanggal1,MATCH('Buku Besar'!H5257,Akun1,0)),""))</f>
        <v/>
      </c>
      <c r="J5257" s="2" t="str">
        <f>IF(H5257="","",IFERROR(INDEX(Keterangan1,MATCH('Buku Besar'!H5257,Akun1,0)),""))</f>
        <v/>
      </c>
      <c r="K5257" s="2" t="str">
        <f>IF(H5257="","",IFERROR(INDEX(Reff1,MATCH('Buku Besar'!H5257,Akun1,0)),""))</f>
        <v/>
      </c>
      <c r="L5257" s="331" t="str">
        <f>IF(H5257="","",IFERROR(INDEX(Penerimaan1,MATCH('Buku Besar'!H5257,Akun1,0)),""))</f>
        <v/>
      </c>
      <c r="M5257" s="331" t="str">
        <f>IF(H5257="","",IFERROR(INDEX(Pengeluaran1,MATCH('Buku Besar'!H5257,Akun1,0)),""))</f>
        <v/>
      </c>
    </row>
    <row r="5258" spans="1:13" x14ac:dyDescent="0.25">
      <c r="A5258" s="91" t="str">
        <f t="shared" si="164"/>
        <v/>
      </c>
      <c r="B5258" s="330" t="str">
        <f>IF(A5258="","",IFERROR(INDEX(Tanggal,MATCH('Buku Besar'!A5258,Akun,0)),""))</f>
        <v/>
      </c>
      <c r="C5258" s="2" t="str">
        <f>IF(A5258="","",IFERROR(INDEX(Keterangan,MATCH('Buku Besar'!A5258,Akun,0)),""))</f>
        <v/>
      </c>
      <c r="D5258" s="2" t="str">
        <f>IF(A5258="","",IFERROR(INDEX(Reff,MATCH('Buku Besar'!A5258,Akun,0)),""))</f>
        <v/>
      </c>
      <c r="E5258" s="331" t="str">
        <f>IF(A5258="","",IFERROR(INDEX(Penerimaan,MATCH('Buku Besar'!A5258,Akun,0)),""))</f>
        <v/>
      </c>
      <c r="F5258" s="331" t="str">
        <f>IF(A5258="","",IFERROR(INDEX(Pengeluaran,MATCH('Buku Besar'!A5258,Akun,0)),""))</f>
        <v/>
      </c>
      <c r="H5258" s="91" t="str">
        <f t="shared" si="165"/>
        <v/>
      </c>
      <c r="I5258" s="330" t="str">
        <f>IF(H5258="","",IFERROR(INDEX(Tanggal1,MATCH('Buku Besar'!H5258,Akun1,0)),""))</f>
        <v/>
      </c>
      <c r="J5258" s="2" t="str">
        <f>IF(H5258="","",IFERROR(INDEX(Keterangan1,MATCH('Buku Besar'!H5258,Akun1,0)),""))</f>
        <v/>
      </c>
      <c r="K5258" s="2" t="str">
        <f>IF(H5258="","",IFERROR(INDEX(Reff1,MATCH('Buku Besar'!H5258,Akun1,0)),""))</f>
        <v/>
      </c>
      <c r="L5258" s="331" t="str">
        <f>IF(H5258="","",IFERROR(INDEX(Penerimaan1,MATCH('Buku Besar'!H5258,Akun1,0)),""))</f>
        <v/>
      </c>
      <c r="M5258" s="331" t="str">
        <f>IF(H5258="","",IFERROR(INDEX(Pengeluaran1,MATCH('Buku Besar'!H5258,Akun1,0)),""))</f>
        <v/>
      </c>
    </row>
    <row r="5259" spans="1:13" x14ac:dyDescent="0.25">
      <c r="A5259" s="91" t="str">
        <f t="shared" si="164"/>
        <v/>
      </c>
      <c r="B5259" s="330" t="str">
        <f>IF(A5259="","",IFERROR(INDEX(Tanggal,MATCH('Buku Besar'!A5259,Akun,0)),""))</f>
        <v/>
      </c>
      <c r="C5259" s="2" t="str">
        <f>IF(A5259="","",IFERROR(INDEX(Keterangan,MATCH('Buku Besar'!A5259,Akun,0)),""))</f>
        <v/>
      </c>
      <c r="D5259" s="2" t="str">
        <f>IF(A5259="","",IFERROR(INDEX(Reff,MATCH('Buku Besar'!A5259,Akun,0)),""))</f>
        <v/>
      </c>
      <c r="E5259" s="331" t="str">
        <f>IF(A5259="","",IFERROR(INDEX(Penerimaan,MATCH('Buku Besar'!A5259,Akun,0)),""))</f>
        <v/>
      </c>
      <c r="F5259" s="331" t="str">
        <f>IF(A5259="","",IFERROR(INDEX(Pengeluaran,MATCH('Buku Besar'!A5259,Akun,0)),""))</f>
        <v/>
      </c>
      <c r="H5259" s="91" t="str">
        <f t="shared" si="165"/>
        <v/>
      </c>
      <c r="I5259" s="330" t="str">
        <f>IF(H5259="","",IFERROR(INDEX(Tanggal1,MATCH('Buku Besar'!H5259,Akun1,0)),""))</f>
        <v/>
      </c>
      <c r="J5259" s="2" t="str">
        <f>IF(H5259="","",IFERROR(INDEX(Keterangan1,MATCH('Buku Besar'!H5259,Akun1,0)),""))</f>
        <v/>
      </c>
      <c r="K5259" s="2" t="str">
        <f>IF(H5259="","",IFERROR(INDEX(Reff1,MATCH('Buku Besar'!H5259,Akun1,0)),""))</f>
        <v/>
      </c>
      <c r="L5259" s="331" t="str">
        <f>IF(H5259="","",IFERROR(INDEX(Penerimaan1,MATCH('Buku Besar'!H5259,Akun1,0)),""))</f>
        <v/>
      </c>
      <c r="M5259" s="331" t="str">
        <f>IF(H5259="","",IFERROR(INDEX(Pengeluaran1,MATCH('Buku Besar'!H5259,Akun1,0)),""))</f>
        <v/>
      </c>
    </row>
    <row r="5260" spans="1:13" x14ac:dyDescent="0.25">
      <c r="A5260" s="91" t="str">
        <f t="shared" si="164"/>
        <v/>
      </c>
      <c r="B5260" s="330" t="str">
        <f>IF(A5260="","",IFERROR(INDEX(Tanggal,MATCH('Buku Besar'!A5260,Akun,0)),""))</f>
        <v/>
      </c>
      <c r="C5260" s="2" t="str">
        <f>IF(A5260="","",IFERROR(INDEX(Keterangan,MATCH('Buku Besar'!A5260,Akun,0)),""))</f>
        <v/>
      </c>
      <c r="D5260" s="2" t="str">
        <f>IF(A5260="","",IFERROR(INDEX(Reff,MATCH('Buku Besar'!A5260,Akun,0)),""))</f>
        <v/>
      </c>
      <c r="E5260" s="331" t="str">
        <f>IF(A5260="","",IFERROR(INDEX(Penerimaan,MATCH('Buku Besar'!A5260,Akun,0)),""))</f>
        <v/>
      </c>
      <c r="F5260" s="331" t="str">
        <f>IF(A5260="","",IFERROR(INDEX(Pengeluaran,MATCH('Buku Besar'!A5260,Akun,0)),""))</f>
        <v/>
      </c>
      <c r="H5260" s="91" t="str">
        <f t="shared" si="165"/>
        <v/>
      </c>
      <c r="I5260" s="330" t="str">
        <f>IF(H5260="","",IFERROR(INDEX(Tanggal1,MATCH('Buku Besar'!H5260,Akun1,0)),""))</f>
        <v/>
      </c>
      <c r="J5260" s="2" t="str">
        <f>IF(H5260="","",IFERROR(INDEX(Keterangan1,MATCH('Buku Besar'!H5260,Akun1,0)),""))</f>
        <v/>
      </c>
      <c r="K5260" s="2" t="str">
        <f>IF(H5260="","",IFERROR(INDEX(Reff1,MATCH('Buku Besar'!H5260,Akun1,0)),""))</f>
        <v/>
      </c>
      <c r="L5260" s="331" t="str">
        <f>IF(H5260="","",IFERROR(INDEX(Penerimaan1,MATCH('Buku Besar'!H5260,Akun1,0)),""))</f>
        <v/>
      </c>
      <c r="M5260" s="331" t="str">
        <f>IF(H5260="","",IFERROR(INDEX(Pengeluaran1,MATCH('Buku Besar'!H5260,Akun1,0)),""))</f>
        <v/>
      </c>
    </row>
    <row r="5261" spans="1:13" x14ac:dyDescent="0.25">
      <c r="A5261" s="91" t="str">
        <f t="shared" si="164"/>
        <v/>
      </c>
      <c r="B5261" s="330" t="str">
        <f>IF(A5261="","",IFERROR(INDEX(Tanggal,MATCH('Buku Besar'!A5261,Akun,0)),""))</f>
        <v/>
      </c>
      <c r="C5261" s="2" t="str">
        <f>IF(A5261="","",IFERROR(INDEX(Keterangan,MATCH('Buku Besar'!A5261,Akun,0)),""))</f>
        <v/>
      </c>
      <c r="D5261" s="2" t="str">
        <f>IF(A5261="","",IFERROR(INDEX(Reff,MATCH('Buku Besar'!A5261,Akun,0)),""))</f>
        <v/>
      </c>
      <c r="E5261" s="331" t="str">
        <f>IF(A5261="","",IFERROR(INDEX(Penerimaan,MATCH('Buku Besar'!A5261,Akun,0)),""))</f>
        <v/>
      </c>
      <c r="F5261" s="331" t="str">
        <f>IF(A5261="","",IFERROR(INDEX(Pengeluaran,MATCH('Buku Besar'!A5261,Akun,0)),""))</f>
        <v/>
      </c>
      <c r="H5261" s="91" t="str">
        <f t="shared" si="165"/>
        <v/>
      </c>
      <c r="I5261" s="330" t="str">
        <f>IF(H5261="","",IFERROR(INDEX(Tanggal1,MATCH('Buku Besar'!H5261,Akun1,0)),""))</f>
        <v/>
      </c>
      <c r="J5261" s="2" t="str">
        <f>IF(H5261="","",IFERROR(INDEX(Keterangan1,MATCH('Buku Besar'!H5261,Akun1,0)),""))</f>
        <v/>
      </c>
      <c r="K5261" s="2" t="str">
        <f>IF(H5261="","",IFERROR(INDEX(Reff1,MATCH('Buku Besar'!H5261,Akun1,0)),""))</f>
        <v/>
      </c>
      <c r="L5261" s="331" t="str">
        <f>IF(H5261="","",IFERROR(INDEX(Penerimaan1,MATCH('Buku Besar'!H5261,Akun1,0)),""))</f>
        <v/>
      </c>
      <c r="M5261" s="331" t="str">
        <f>IF(H5261="","",IFERROR(INDEX(Pengeluaran1,MATCH('Buku Besar'!H5261,Akun1,0)),""))</f>
        <v/>
      </c>
    </row>
    <row r="5262" spans="1:13" x14ac:dyDescent="0.25">
      <c r="A5262" s="91" t="str">
        <f t="shared" si="164"/>
        <v/>
      </c>
      <c r="B5262" s="330" t="str">
        <f>IF(A5262="","",IFERROR(INDEX(Tanggal,MATCH('Buku Besar'!A5262,Akun,0)),""))</f>
        <v/>
      </c>
      <c r="C5262" s="2" t="str">
        <f>IF(A5262="","",IFERROR(INDEX(Keterangan,MATCH('Buku Besar'!A5262,Akun,0)),""))</f>
        <v/>
      </c>
      <c r="D5262" s="2" t="str">
        <f>IF(A5262="","",IFERROR(INDEX(Reff,MATCH('Buku Besar'!A5262,Akun,0)),""))</f>
        <v/>
      </c>
      <c r="E5262" s="331" t="str">
        <f>IF(A5262="","",IFERROR(INDEX(Penerimaan,MATCH('Buku Besar'!A5262,Akun,0)),""))</f>
        <v/>
      </c>
      <c r="F5262" s="331" t="str">
        <f>IF(A5262="","",IFERROR(INDEX(Pengeluaran,MATCH('Buku Besar'!A5262,Akun,0)),""))</f>
        <v/>
      </c>
      <c r="H5262" s="91" t="str">
        <f t="shared" si="165"/>
        <v/>
      </c>
      <c r="I5262" s="330" t="str">
        <f>IF(H5262="","",IFERROR(INDEX(Tanggal1,MATCH('Buku Besar'!H5262,Akun1,0)),""))</f>
        <v/>
      </c>
      <c r="J5262" s="2" t="str">
        <f>IF(H5262="","",IFERROR(INDEX(Keterangan1,MATCH('Buku Besar'!H5262,Akun1,0)),""))</f>
        <v/>
      </c>
      <c r="K5262" s="2" t="str">
        <f>IF(H5262="","",IFERROR(INDEX(Reff1,MATCH('Buku Besar'!H5262,Akun1,0)),""))</f>
        <v/>
      </c>
      <c r="L5262" s="331" t="str">
        <f>IF(H5262="","",IFERROR(INDEX(Penerimaan1,MATCH('Buku Besar'!H5262,Akun1,0)),""))</f>
        <v/>
      </c>
      <c r="M5262" s="331" t="str">
        <f>IF(H5262="","",IFERROR(INDEX(Pengeluaran1,MATCH('Buku Besar'!H5262,Akun1,0)),""))</f>
        <v/>
      </c>
    </row>
    <row r="5263" spans="1:13" x14ac:dyDescent="0.25">
      <c r="A5263" s="91" t="str">
        <f t="shared" si="164"/>
        <v/>
      </c>
      <c r="B5263" s="330" t="str">
        <f>IF(A5263="","",IFERROR(INDEX(Tanggal,MATCH('Buku Besar'!A5263,Akun,0)),""))</f>
        <v/>
      </c>
      <c r="C5263" s="2" t="str">
        <f>IF(A5263="","",IFERROR(INDEX(Keterangan,MATCH('Buku Besar'!A5263,Akun,0)),""))</f>
        <v/>
      </c>
      <c r="D5263" s="2" t="str">
        <f>IF(A5263="","",IFERROR(INDEX(Reff,MATCH('Buku Besar'!A5263,Akun,0)),""))</f>
        <v/>
      </c>
      <c r="E5263" s="331" t="str">
        <f>IF(A5263="","",IFERROR(INDEX(Penerimaan,MATCH('Buku Besar'!A5263,Akun,0)),""))</f>
        <v/>
      </c>
      <c r="F5263" s="331" t="str">
        <f>IF(A5263="","",IFERROR(INDEX(Pengeluaran,MATCH('Buku Besar'!A5263,Akun,0)),""))</f>
        <v/>
      </c>
      <c r="H5263" s="91" t="str">
        <f t="shared" si="165"/>
        <v/>
      </c>
      <c r="I5263" s="330" t="str">
        <f>IF(H5263="","",IFERROR(INDEX(Tanggal1,MATCH('Buku Besar'!H5263,Akun1,0)),""))</f>
        <v/>
      </c>
      <c r="J5263" s="2" t="str">
        <f>IF(H5263="","",IFERROR(INDEX(Keterangan1,MATCH('Buku Besar'!H5263,Akun1,0)),""))</f>
        <v/>
      </c>
      <c r="K5263" s="2" t="str">
        <f>IF(H5263="","",IFERROR(INDEX(Reff1,MATCH('Buku Besar'!H5263,Akun1,0)),""))</f>
        <v/>
      </c>
      <c r="L5263" s="331" t="str">
        <f>IF(H5263="","",IFERROR(INDEX(Penerimaan1,MATCH('Buku Besar'!H5263,Akun1,0)),""))</f>
        <v/>
      </c>
      <c r="M5263" s="331" t="str">
        <f>IF(H5263="","",IFERROR(INDEX(Pengeluaran1,MATCH('Buku Besar'!H5263,Akun1,0)),""))</f>
        <v/>
      </c>
    </row>
    <row r="5264" spans="1:13" x14ac:dyDescent="0.25">
      <c r="A5264" s="91" t="str">
        <f t="shared" si="164"/>
        <v/>
      </c>
      <c r="B5264" s="330" t="str">
        <f>IF(A5264="","",IFERROR(INDEX(Tanggal,MATCH('Buku Besar'!A5264,Akun,0)),""))</f>
        <v/>
      </c>
      <c r="C5264" s="2" t="str">
        <f>IF(A5264="","",IFERROR(INDEX(Keterangan,MATCH('Buku Besar'!A5264,Akun,0)),""))</f>
        <v/>
      </c>
      <c r="D5264" s="2" t="str">
        <f>IF(A5264="","",IFERROR(INDEX(Reff,MATCH('Buku Besar'!A5264,Akun,0)),""))</f>
        <v/>
      </c>
      <c r="E5264" s="331" t="str">
        <f>IF(A5264="","",IFERROR(INDEX(Penerimaan,MATCH('Buku Besar'!A5264,Akun,0)),""))</f>
        <v/>
      </c>
      <c r="F5264" s="331" t="str">
        <f>IF(A5264="","",IFERROR(INDEX(Pengeluaran,MATCH('Buku Besar'!A5264,Akun,0)),""))</f>
        <v/>
      </c>
      <c r="H5264" s="91" t="str">
        <f t="shared" si="165"/>
        <v/>
      </c>
      <c r="I5264" s="330" t="str">
        <f>IF(H5264="","",IFERROR(INDEX(Tanggal1,MATCH('Buku Besar'!H5264,Akun1,0)),""))</f>
        <v/>
      </c>
      <c r="J5264" s="2" t="str">
        <f>IF(H5264="","",IFERROR(INDEX(Keterangan1,MATCH('Buku Besar'!H5264,Akun1,0)),""))</f>
        <v/>
      </c>
      <c r="K5264" s="2" t="str">
        <f>IF(H5264="","",IFERROR(INDEX(Reff1,MATCH('Buku Besar'!H5264,Akun1,0)),""))</f>
        <v/>
      </c>
      <c r="L5264" s="331" t="str">
        <f>IF(H5264="","",IFERROR(INDEX(Penerimaan1,MATCH('Buku Besar'!H5264,Akun1,0)),""))</f>
        <v/>
      </c>
      <c r="M5264" s="331" t="str">
        <f>IF(H5264="","",IFERROR(INDEX(Pengeluaran1,MATCH('Buku Besar'!H5264,Akun1,0)),""))</f>
        <v/>
      </c>
    </row>
    <row r="5265" spans="1:13" x14ac:dyDescent="0.25">
      <c r="A5265" s="91" t="str">
        <f t="shared" si="164"/>
        <v/>
      </c>
      <c r="B5265" s="330" t="str">
        <f>IF(A5265="","",IFERROR(INDEX(Tanggal,MATCH('Buku Besar'!A5265,Akun,0)),""))</f>
        <v/>
      </c>
      <c r="C5265" s="2" t="str">
        <f>IF(A5265="","",IFERROR(INDEX(Keterangan,MATCH('Buku Besar'!A5265,Akun,0)),""))</f>
        <v/>
      </c>
      <c r="D5265" s="2" t="str">
        <f>IF(A5265="","",IFERROR(INDEX(Reff,MATCH('Buku Besar'!A5265,Akun,0)),""))</f>
        <v/>
      </c>
      <c r="E5265" s="331" t="str">
        <f>IF(A5265="","",IFERROR(INDEX(Penerimaan,MATCH('Buku Besar'!A5265,Akun,0)),""))</f>
        <v/>
      </c>
      <c r="F5265" s="331" t="str">
        <f>IF(A5265="","",IFERROR(INDEX(Pengeluaran,MATCH('Buku Besar'!A5265,Akun,0)),""))</f>
        <v/>
      </c>
      <c r="H5265" s="91" t="str">
        <f t="shared" si="165"/>
        <v/>
      </c>
      <c r="I5265" s="330" t="str">
        <f>IF(H5265="","",IFERROR(INDEX(Tanggal1,MATCH('Buku Besar'!H5265,Akun1,0)),""))</f>
        <v/>
      </c>
      <c r="J5265" s="2" t="str">
        <f>IF(H5265="","",IFERROR(INDEX(Keterangan1,MATCH('Buku Besar'!H5265,Akun1,0)),""))</f>
        <v/>
      </c>
      <c r="K5265" s="2" t="str">
        <f>IF(H5265="","",IFERROR(INDEX(Reff1,MATCH('Buku Besar'!H5265,Akun1,0)),""))</f>
        <v/>
      </c>
      <c r="L5265" s="331" t="str">
        <f>IF(H5265="","",IFERROR(INDEX(Penerimaan1,MATCH('Buku Besar'!H5265,Akun1,0)),""))</f>
        <v/>
      </c>
      <c r="M5265" s="331" t="str">
        <f>IF(H5265="","",IFERROR(INDEX(Pengeluaran1,MATCH('Buku Besar'!H5265,Akun1,0)),""))</f>
        <v/>
      </c>
    </row>
    <row r="5266" spans="1:13" x14ac:dyDescent="0.25">
      <c r="A5266" s="91" t="str">
        <f t="shared" si="164"/>
        <v/>
      </c>
      <c r="B5266" s="330" t="str">
        <f>IF(A5266="","",IFERROR(INDEX(Tanggal,MATCH('Buku Besar'!A5266,Akun,0)),""))</f>
        <v/>
      </c>
      <c r="C5266" s="2" t="str">
        <f>IF(A5266="","",IFERROR(INDEX(Keterangan,MATCH('Buku Besar'!A5266,Akun,0)),""))</f>
        <v/>
      </c>
      <c r="D5266" s="2" t="str">
        <f>IF(A5266="","",IFERROR(INDEX(Reff,MATCH('Buku Besar'!A5266,Akun,0)),""))</f>
        <v/>
      </c>
      <c r="E5266" s="331" t="str">
        <f>IF(A5266="","",IFERROR(INDEX(Penerimaan,MATCH('Buku Besar'!A5266,Akun,0)),""))</f>
        <v/>
      </c>
      <c r="F5266" s="331" t="str">
        <f>IF(A5266="","",IFERROR(INDEX(Pengeluaran,MATCH('Buku Besar'!A5266,Akun,0)),""))</f>
        <v/>
      </c>
      <c r="H5266" s="91" t="str">
        <f t="shared" si="165"/>
        <v/>
      </c>
      <c r="I5266" s="330" t="str">
        <f>IF(H5266="","",IFERROR(INDEX(Tanggal1,MATCH('Buku Besar'!H5266,Akun1,0)),""))</f>
        <v/>
      </c>
      <c r="J5266" s="2" t="str">
        <f>IF(H5266="","",IFERROR(INDEX(Keterangan1,MATCH('Buku Besar'!H5266,Akun1,0)),""))</f>
        <v/>
      </c>
      <c r="K5266" s="2" t="str">
        <f>IF(H5266="","",IFERROR(INDEX(Reff1,MATCH('Buku Besar'!H5266,Akun1,0)),""))</f>
        <v/>
      </c>
      <c r="L5266" s="331" t="str">
        <f>IF(H5266="","",IFERROR(INDEX(Penerimaan1,MATCH('Buku Besar'!H5266,Akun1,0)),""))</f>
        <v/>
      </c>
      <c r="M5266" s="331" t="str">
        <f>IF(H5266="","",IFERROR(INDEX(Pengeluaran1,MATCH('Buku Besar'!H5266,Akun1,0)),""))</f>
        <v/>
      </c>
    </row>
    <row r="5267" spans="1:13" x14ac:dyDescent="0.25">
      <c r="A5267" s="91" t="str">
        <f t="shared" si="164"/>
        <v/>
      </c>
      <c r="B5267" s="330" t="str">
        <f>IF(A5267="","",IFERROR(INDEX(Tanggal,MATCH('Buku Besar'!A5267,Akun,0)),""))</f>
        <v/>
      </c>
      <c r="C5267" s="2" t="str">
        <f>IF(A5267="","",IFERROR(INDEX(Keterangan,MATCH('Buku Besar'!A5267,Akun,0)),""))</f>
        <v/>
      </c>
      <c r="D5267" s="2" t="str">
        <f>IF(A5267="","",IFERROR(INDEX(Reff,MATCH('Buku Besar'!A5267,Akun,0)),""))</f>
        <v/>
      </c>
      <c r="E5267" s="331" t="str">
        <f>IF(A5267="","",IFERROR(INDEX(Penerimaan,MATCH('Buku Besar'!A5267,Akun,0)),""))</f>
        <v/>
      </c>
      <c r="F5267" s="331" t="str">
        <f>IF(A5267="","",IFERROR(INDEX(Pengeluaran,MATCH('Buku Besar'!A5267,Akun,0)),""))</f>
        <v/>
      </c>
      <c r="H5267" s="91" t="str">
        <f t="shared" si="165"/>
        <v/>
      </c>
      <c r="I5267" s="330" t="str">
        <f>IF(H5267="","",IFERROR(INDEX(Tanggal1,MATCH('Buku Besar'!H5267,Akun1,0)),""))</f>
        <v/>
      </c>
      <c r="J5267" s="2" t="str">
        <f>IF(H5267="","",IFERROR(INDEX(Keterangan1,MATCH('Buku Besar'!H5267,Akun1,0)),""))</f>
        <v/>
      </c>
      <c r="K5267" s="2" t="str">
        <f>IF(H5267="","",IFERROR(INDEX(Reff1,MATCH('Buku Besar'!H5267,Akun1,0)),""))</f>
        <v/>
      </c>
      <c r="L5267" s="331" t="str">
        <f>IF(H5267="","",IFERROR(INDEX(Penerimaan1,MATCH('Buku Besar'!H5267,Akun1,0)),""))</f>
        <v/>
      </c>
      <c r="M5267" s="331" t="str">
        <f>IF(H5267="","",IFERROR(INDEX(Pengeluaran1,MATCH('Buku Besar'!H5267,Akun1,0)),""))</f>
        <v/>
      </c>
    </row>
    <row r="5268" spans="1:13" x14ac:dyDescent="0.25">
      <c r="A5268" s="91" t="str">
        <f t="shared" si="164"/>
        <v/>
      </c>
      <c r="B5268" s="330" t="str">
        <f>IF(A5268="","",IFERROR(INDEX(Tanggal,MATCH('Buku Besar'!A5268,Akun,0)),""))</f>
        <v/>
      </c>
      <c r="C5268" s="2" t="str">
        <f>IF(A5268="","",IFERROR(INDEX(Keterangan,MATCH('Buku Besar'!A5268,Akun,0)),""))</f>
        <v/>
      </c>
      <c r="D5268" s="2" t="str">
        <f>IF(A5268="","",IFERROR(INDEX(Reff,MATCH('Buku Besar'!A5268,Akun,0)),""))</f>
        <v/>
      </c>
      <c r="E5268" s="331" t="str">
        <f>IF(A5268="","",IFERROR(INDEX(Penerimaan,MATCH('Buku Besar'!A5268,Akun,0)),""))</f>
        <v/>
      </c>
      <c r="F5268" s="331" t="str">
        <f>IF(A5268="","",IFERROR(INDEX(Pengeluaran,MATCH('Buku Besar'!A5268,Akun,0)),""))</f>
        <v/>
      </c>
      <c r="H5268" s="91" t="str">
        <f t="shared" si="165"/>
        <v/>
      </c>
      <c r="I5268" s="330" t="str">
        <f>IF(H5268="","",IFERROR(INDEX(Tanggal1,MATCH('Buku Besar'!H5268,Akun1,0)),""))</f>
        <v/>
      </c>
      <c r="J5268" s="2" t="str">
        <f>IF(H5268="","",IFERROR(INDEX(Keterangan1,MATCH('Buku Besar'!H5268,Akun1,0)),""))</f>
        <v/>
      </c>
      <c r="K5268" s="2" t="str">
        <f>IF(H5268="","",IFERROR(INDEX(Reff1,MATCH('Buku Besar'!H5268,Akun1,0)),""))</f>
        <v/>
      </c>
      <c r="L5268" s="331" t="str">
        <f>IF(H5268="","",IFERROR(INDEX(Penerimaan1,MATCH('Buku Besar'!H5268,Akun1,0)),""))</f>
        <v/>
      </c>
      <c r="M5268" s="331" t="str">
        <f>IF(H5268="","",IFERROR(INDEX(Pengeluaran1,MATCH('Buku Besar'!H5268,Akun1,0)),""))</f>
        <v/>
      </c>
    </row>
    <row r="5269" spans="1:13" x14ac:dyDescent="0.25">
      <c r="A5269" s="91" t="str">
        <f t="shared" si="164"/>
        <v/>
      </c>
      <c r="B5269" s="330" t="str">
        <f>IF(A5269="","",IFERROR(INDEX(Tanggal,MATCH('Buku Besar'!A5269,Akun,0)),""))</f>
        <v/>
      </c>
      <c r="C5269" s="2" t="str">
        <f>IF(A5269="","",IFERROR(INDEX(Keterangan,MATCH('Buku Besar'!A5269,Akun,0)),""))</f>
        <v/>
      </c>
      <c r="D5269" s="2" t="str">
        <f>IF(A5269="","",IFERROR(INDEX(Reff,MATCH('Buku Besar'!A5269,Akun,0)),""))</f>
        <v/>
      </c>
      <c r="E5269" s="331" t="str">
        <f>IF(A5269="","",IFERROR(INDEX(Penerimaan,MATCH('Buku Besar'!A5269,Akun,0)),""))</f>
        <v/>
      </c>
      <c r="F5269" s="331" t="str">
        <f>IF(A5269="","",IFERROR(INDEX(Pengeluaran,MATCH('Buku Besar'!A5269,Akun,0)),""))</f>
        <v/>
      </c>
      <c r="H5269" s="91" t="str">
        <f t="shared" si="165"/>
        <v/>
      </c>
      <c r="I5269" s="330" t="str">
        <f>IF(H5269="","",IFERROR(INDEX(Tanggal1,MATCH('Buku Besar'!H5269,Akun1,0)),""))</f>
        <v/>
      </c>
      <c r="J5269" s="2" t="str">
        <f>IF(H5269="","",IFERROR(INDEX(Keterangan1,MATCH('Buku Besar'!H5269,Akun1,0)),""))</f>
        <v/>
      </c>
      <c r="K5269" s="2" t="str">
        <f>IF(H5269="","",IFERROR(INDEX(Reff1,MATCH('Buku Besar'!H5269,Akun1,0)),""))</f>
        <v/>
      </c>
      <c r="L5269" s="331" t="str">
        <f>IF(H5269="","",IFERROR(INDEX(Penerimaan1,MATCH('Buku Besar'!H5269,Akun1,0)),""))</f>
        <v/>
      </c>
      <c r="M5269" s="331" t="str">
        <f>IF(H5269="","",IFERROR(INDEX(Pengeluaran1,MATCH('Buku Besar'!H5269,Akun1,0)),""))</f>
        <v/>
      </c>
    </row>
    <row r="5270" spans="1:13" x14ac:dyDescent="0.25">
      <c r="A5270" s="91" t="str">
        <f t="shared" si="164"/>
        <v/>
      </c>
      <c r="B5270" s="330" t="str">
        <f>IF(A5270="","",IFERROR(INDEX(Tanggal,MATCH('Buku Besar'!A5270,Akun,0)),""))</f>
        <v/>
      </c>
      <c r="C5270" s="2" t="str">
        <f>IF(A5270="","",IFERROR(INDEX(Keterangan,MATCH('Buku Besar'!A5270,Akun,0)),""))</f>
        <v/>
      </c>
      <c r="D5270" s="2" t="str">
        <f>IF(A5270="","",IFERROR(INDEX(Reff,MATCH('Buku Besar'!A5270,Akun,0)),""))</f>
        <v/>
      </c>
      <c r="E5270" s="331" t="str">
        <f>IF(A5270="","",IFERROR(INDEX(Penerimaan,MATCH('Buku Besar'!A5270,Akun,0)),""))</f>
        <v/>
      </c>
      <c r="F5270" s="331" t="str">
        <f>IF(A5270="","",IFERROR(INDEX(Pengeluaran,MATCH('Buku Besar'!A5270,Akun,0)),""))</f>
        <v/>
      </c>
      <c r="H5270" s="91" t="str">
        <f t="shared" si="165"/>
        <v/>
      </c>
      <c r="I5270" s="330" t="str">
        <f>IF(H5270="","",IFERROR(INDEX(Tanggal1,MATCH('Buku Besar'!H5270,Akun1,0)),""))</f>
        <v/>
      </c>
      <c r="J5270" s="2" t="str">
        <f>IF(H5270="","",IFERROR(INDEX(Keterangan1,MATCH('Buku Besar'!H5270,Akun1,0)),""))</f>
        <v/>
      </c>
      <c r="K5270" s="2" t="str">
        <f>IF(H5270="","",IFERROR(INDEX(Reff1,MATCH('Buku Besar'!H5270,Akun1,0)),""))</f>
        <v/>
      </c>
      <c r="L5270" s="331" t="str">
        <f>IF(H5270="","",IFERROR(INDEX(Penerimaan1,MATCH('Buku Besar'!H5270,Akun1,0)),""))</f>
        <v/>
      </c>
      <c r="M5270" s="331" t="str">
        <f>IF(H5270="","",IFERROR(INDEX(Pengeluaran1,MATCH('Buku Besar'!H5270,Akun1,0)),""))</f>
        <v/>
      </c>
    </row>
    <row r="5271" spans="1:13" x14ac:dyDescent="0.25">
      <c r="A5271" s="91" t="str">
        <f t="shared" si="164"/>
        <v/>
      </c>
      <c r="B5271" s="330" t="str">
        <f>IF(A5271="","",IFERROR(INDEX(Tanggal,MATCH('Buku Besar'!A5271,Akun,0)),""))</f>
        <v/>
      </c>
      <c r="C5271" s="2" t="str">
        <f>IF(A5271="","",IFERROR(INDEX(Keterangan,MATCH('Buku Besar'!A5271,Akun,0)),""))</f>
        <v/>
      </c>
      <c r="D5271" s="2" t="str">
        <f>IF(A5271="","",IFERROR(INDEX(Reff,MATCH('Buku Besar'!A5271,Akun,0)),""))</f>
        <v/>
      </c>
      <c r="E5271" s="331" t="str">
        <f>IF(A5271="","",IFERROR(INDEX(Penerimaan,MATCH('Buku Besar'!A5271,Akun,0)),""))</f>
        <v/>
      </c>
      <c r="F5271" s="331" t="str">
        <f>IF(A5271="","",IFERROR(INDEX(Pengeluaran,MATCH('Buku Besar'!A5271,Akun,0)),""))</f>
        <v/>
      </c>
      <c r="H5271" s="91" t="str">
        <f t="shared" si="165"/>
        <v/>
      </c>
      <c r="I5271" s="330" t="str">
        <f>IF(H5271="","",IFERROR(INDEX(Tanggal1,MATCH('Buku Besar'!H5271,Akun1,0)),""))</f>
        <v/>
      </c>
      <c r="J5271" s="2" t="str">
        <f>IF(H5271="","",IFERROR(INDEX(Keterangan1,MATCH('Buku Besar'!H5271,Akun1,0)),""))</f>
        <v/>
      </c>
      <c r="K5271" s="2" t="str">
        <f>IF(H5271="","",IFERROR(INDEX(Reff1,MATCH('Buku Besar'!H5271,Akun1,0)),""))</f>
        <v/>
      </c>
      <c r="L5271" s="331" t="str">
        <f>IF(H5271="","",IFERROR(INDEX(Penerimaan1,MATCH('Buku Besar'!H5271,Akun1,0)),""))</f>
        <v/>
      </c>
      <c r="M5271" s="331" t="str">
        <f>IF(H5271="","",IFERROR(INDEX(Pengeluaran1,MATCH('Buku Besar'!H5271,Akun1,0)),""))</f>
        <v/>
      </c>
    </row>
    <row r="5272" spans="1:13" x14ac:dyDescent="0.25">
      <c r="A5272" s="91" t="str">
        <f t="shared" si="164"/>
        <v/>
      </c>
      <c r="B5272" s="330" t="str">
        <f>IF(A5272="","",IFERROR(INDEX(Tanggal,MATCH('Buku Besar'!A5272,Akun,0)),""))</f>
        <v/>
      </c>
      <c r="C5272" s="2" t="str">
        <f>IF(A5272="","",IFERROR(INDEX(Keterangan,MATCH('Buku Besar'!A5272,Akun,0)),""))</f>
        <v/>
      </c>
      <c r="D5272" s="2" t="str">
        <f>IF(A5272="","",IFERROR(INDEX(Reff,MATCH('Buku Besar'!A5272,Akun,0)),""))</f>
        <v/>
      </c>
      <c r="E5272" s="331" t="str">
        <f>IF(A5272="","",IFERROR(INDEX(Penerimaan,MATCH('Buku Besar'!A5272,Akun,0)),""))</f>
        <v/>
      </c>
      <c r="F5272" s="331" t="str">
        <f>IF(A5272="","",IFERROR(INDEX(Pengeluaran,MATCH('Buku Besar'!A5272,Akun,0)),""))</f>
        <v/>
      </c>
      <c r="H5272" s="91" t="str">
        <f t="shared" si="165"/>
        <v/>
      </c>
      <c r="I5272" s="330" t="str">
        <f>IF(H5272="","",IFERROR(INDEX(Tanggal1,MATCH('Buku Besar'!H5272,Akun1,0)),""))</f>
        <v/>
      </c>
      <c r="J5272" s="2" t="str">
        <f>IF(H5272="","",IFERROR(INDEX(Keterangan1,MATCH('Buku Besar'!H5272,Akun1,0)),""))</f>
        <v/>
      </c>
      <c r="K5272" s="2" t="str">
        <f>IF(H5272="","",IFERROR(INDEX(Reff1,MATCH('Buku Besar'!H5272,Akun1,0)),""))</f>
        <v/>
      </c>
      <c r="L5272" s="331" t="str">
        <f>IF(H5272="","",IFERROR(INDEX(Penerimaan1,MATCH('Buku Besar'!H5272,Akun1,0)),""))</f>
        <v/>
      </c>
      <c r="M5272" s="331" t="str">
        <f>IF(H5272="","",IFERROR(INDEX(Pengeluaran1,MATCH('Buku Besar'!H5272,Akun1,0)),""))</f>
        <v/>
      </c>
    </row>
    <row r="5273" spans="1:13" x14ac:dyDescent="0.25">
      <c r="A5273" s="91" t="str">
        <f t="shared" si="164"/>
        <v/>
      </c>
      <c r="B5273" s="330" t="str">
        <f>IF(A5273="","",IFERROR(INDEX(Tanggal,MATCH('Buku Besar'!A5273,Akun,0)),""))</f>
        <v/>
      </c>
      <c r="C5273" s="2" t="str">
        <f>IF(A5273="","",IFERROR(INDEX(Keterangan,MATCH('Buku Besar'!A5273,Akun,0)),""))</f>
        <v/>
      </c>
      <c r="D5273" s="2" t="str">
        <f>IF(A5273="","",IFERROR(INDEX(Reff,MATCH('Buku Besar'!A5273,Akun,0)),""))</f>
        <v/>
      </c>
      <c r="E5273" s="331" t="str">
        <f>IF(A5273="","",IFERROR(INDEX(Penerimaan,MATCH('Buku Besar'!A5273,Akun,0)),""))</f>
        <v/>
      </c>
      <c r="F5273" s="331" t="str">
        <f>IF(A5273="","",IFERROR(INDEX(Pengeluaran,MATCH('Buku Besar'!A5273,Akun,0)),""))</f>
        <v/>
      </c>
      <c r="H5273" s="91" t="str">
        <f t="shared" si="165"/>
        <v/>
      </c>
      <c r="I5273" s="330" t="str">
        <f>IF(H5273="","",IFERROR(INDEX(Tanggal1,MATCH('Buku Besar'!H5273,Akun1,0)),""))</f>
        <v/>
      </c>
      <c r="J5273" s="2" t="str">
        <f>IF(H5273="","",IFERROR(INDEX(Keterangan1,MATCH('Buku Besar'!H5273,Akun1,0)),""))</f>
        <v/>
      </c>
      <c r="K5273" s="2" t="str">
        <f>IF(H5273="","",IFERROR(INDEX(Reff1,MATCH('Buku Besar'!H5273,Akun1,0)),""))</f>
        <v/>
      </c>
      <c r="L5273" s="331" t="str">
        <f>IF(H5273="","",IFERROR(INDEX(Penerimaan1,MATCH('Buku Besar'!H5273,Akun1,0)),""))</f>
        <v/>
      </c>
      <c r="M5273" s="331" t="str">
        <f>IF(H5273="","",IFERROR(INDEX(Pengeluaran1,MATCH('Buku Besar'!H5273,Akun1,0)),""))</f>
        <v/>
      </c>
    </row>
    <row r="5274" spans="1:13" x14ac:dyDescent="0.25">
      <c r="A5274" s="91" t="str">
        <f t="shared" si="164"/>
        <v/>
      </c>
      <c r="B5274" s="330" t="str">
        <f>IF(A5274="","",IFERROR(INDEX(Tanggal,MATCH('Buku Besar'!A5274,Akun,0)),""))</f>
        <v/>
      </c>
      <c r="C5274" s="2" t="str">
        <f>IF(A5274="","",IFERROR(INDEX(Keterangan,MATCH('Buku Besar'!A5274,Akun,0)),""))</f>
        <v/>
      </c>
      <c r="D5274" s="2" t="str">
        <f>IF(A5274="","",IFERROR(INDEX(Reff,MATCH('Buku Besar'!A5274,Akun,0)),""))</f>
        <v/>
      </c>
      <c r="E5274" s="331" t="str">
        <f>IF(A5274="","",IFERROR(INDEX(Penerimaan,MATCH('Buku Besar'!A5274,Akun,0)),""))</f>
        <v/>
      </c>
      <c r="F5274" s="331" t="str">
        <f>IF(A5274="","",IFERROR(INDEX(Pengeluaran,MATCH('Buku Besar'!A5274,Akun,0)),""))</f>
        <v/>
      </c>
      <c r="H5274" s="91" t="str">
        <f t="shared" si="165"/>
        <v/>
      </c>
      <c r="I5274" s="330" t="str">
        <f>IF(H5274="","",IFERROR(INDEX(Tanggal1,MATCH('Buku Besar'!H5274,Akun1,0)),""))</f>
        <v/>
      </c>
      <c r="J5274" s="2" t="str">
        <f>IF(H5274="","",IFERROR(INDEX(Keterangan1,MATCH('Buku Besar'!H5274,Akun1,0)),""))</f>
        <v/>
      </c>
      <c r="K5274" s="2" t="str">
        <f>IF(H5274="","",IFERROR(INDEX(Reff1,MATCH('Buku Besar'!H5274,Akun1,0)),""))</f>
        <v/>
      </c>
      <c r="L5274" s="331" t="str">
        <f>IF(H5274="","",IFERROR(INDEX(Penerimaan1,MATCH('Buku Besar'!H5274,Akun1,0)),""))</f>
        <v/>
      </c>
      <c r="M5274" s="331" t="str">
        <f>IF(H5274="","",IFERROR(INDEX(Pengeluaran1,MATCH('Buku Besar'!H5274,Akun1,0)),""))</f>
        <v/>
      </c>
    </row>
    <row r="5275" spans="1:13" x14ac:dyDescent="0.25">
      <c r="A5275" s="91" t="str">
        <f t="shared" si="164"/>
        <v/>
      </c>
      <c r="B5275" s="330" t="str">
        <f>IF(A5275="","",IFERROR(INDEX(Tanggal,MATCH('Buku Besar'!A5275,Akun,0)),""))</f>
        <v/>
      </c>
      <c r="C5275" s="2" t="str">
        <f>IF(A5275="","",IFERROR(INDEX(Keterangan,MATCH('Buku Besar'!A5275,Akun,0)),""))</f>
        <v/>
      </c>
      <c r="D5275" s="2" t="str">
        <f>IF(A5275="","",IFERROR(INDEX(Reff,MATCH('Buku Besar'!A5275,Akun,0)),""))</f>
        <v/>
      </c>
      <c r="E5275" s="331" t="str">
        <f>IF(A5275="","",IFERROR(INDEX(Penerimaan,MATCH('Buku Besar'!A5275,Akun,0)),""))</f>
        <v/>
      </c>
      <c r="F5275" s="331" t="str">
        <f>IF(A5275="","",IFERROR(INDEX(Pengeluaran,MATCH('Buku Besar'!A5275,Akun,0)),""))</f>
        <v/>
      </c>
      <c r="H5275" s="91" t="str">
        <f t="shared" si="165"/>
        <v/>
      </c>
      <c r="I5275" s="330" t="str">
        <f>IF(H5275="","",IFERROR(INDEX(Tanggal1,MATCH('Buku Besar'!H5275,Akun1,0)),""))</f>
        <v/>
      </c>
      <c r="J5275" s="2" t="str">
        <f>IF(H5275="","",IFERROR(INDEX(Keterangan1,MATCH('Buku Besar'!H5275,Akun1,0)),""))</f>
        <v/>
      </c>
      <c r="K5275" s="2" t="str">
        <f>IF(H5275="","",IFERROR(INDEX(Reff1,MATCH('Buku Besar'!H5275,Akun1,0)),""))</f>
        <v/>
      </c>
      <c r="L5275" s="331" t="str">
        <f>IF(H5275="","",IFERROR(INDEX(Penerimaan1,MATCH('Buku Besar'!H5275,Akun1,0)),""))</f>
        <v/>
      </c>
      <c r="M5275" s="331" t="str">
        <f>IF(H5275="","",IFERROR(INDEX(Pengeluaran1,MATCH('Buku Besar'!H5275,Akun1,0)),""))</f>
        <v/>
      </c>
    </row>
    <row r="5276" spans="1:13" x14ac:dyDescent="0.25">
      <c r="A5276" s="91" t="str">
        <f t="shared" si="164"/>
        <v/>
      </c>
      <c r="B5276" s="330" t="str">
        <f>IF(A5276="","",IFERROR(INDEX(Tanggal,MATCH('Buku Besar'!A5276,Akun,0)),""))</f>
        <v/>
      </c>
      <c r="C5276" s="2" t="str">
        <f>IF(A5276="","",IFERROR(INDEX(Keterangan,MATCH('Buku Besar'!A5276,Akun,0)),""))</f>
        <v/>
      </c>
      <c r="D5276" s="2" t="str">
        <f>IF(A5276="","",IFERROR(INDEX(Reff,MATCH('Buku Besar'!A5276,Akun,0)),""))</f>
        <v/>
      </c>
      <c r="E5276" s="331" t="str">
        <f>IF(A5276="","",IFERROR(INDEX(Penerimaan,MATCH('Buku Besar'!A5276,Akun,0)),""))</f>
        <v/>
      </c>
      <c r="F5276" s="331" t="str">
        <f>IF(A5276="","",IFERROR(INDEX(Pengeluaran,MATCH('Buku Besar'!A5276,Akun,0)),""))</f>
        <v/>
      </c>
      <c r="H5276" s="91" t="str">
        <f t="shared" si="165"/>
        <v/>
      </c>
      <c r="I5276" s="330" t="str">
        <f>IF(H5276="","",IFERROR(INDEX(Tanggal1,MATCH('Buku Besar'!H5276,Akun1,0)),""))</f>
        <v/>
      </c>
      <c r="J5276" s="2" t="str">
        <f>IF(H5276="","",IFERROR(INDEX(Keterangan1,MATCH('Buku Besar'!H5276,Akun1,0)),""))</f>
        <v/>
      </c>
      <c r="K5276" s="2" t="str">
        <f>IF(H5276="","",IFERROR(INDEX(Reff1,MATCH('Buku Besar'!H5276,Akun1,0)),""))</f>
        <v/>
      </c>
      <c r="L5276" s="331" t="str">
        <f>IF(H5276="","",IFERROR(INDEX(Penerimaan1,MATCH('Buku Besar'!H5276,Akun1,0)),""))</f>
        <v/>
      </c>
      <c r="M5276" s="331" t="str">
        <f>IF(H5276="","",IFERROR(INDEX(Pengeluaran1,MATCH('Buku Besar'!H5276,Akun1,0)),""))</f>
        <v/>
      </c>
    </row>
    <row r="5277" spans="1:13" x14ac:dyDescent="0.25">
      <c r="A5277" s="91" t="str">
        <f t="shared" si="164"/>
        <v/>
      </c>
      <c r="B5277" s="330" t="str">
        <f>IF(A5277="","",IFERROR(INDEX(Tanggal,MATCH('Buku Besar'!A5277,Akun,0)),""))</f>
        <v/>
      </c>
      <c r="C5277" s="2" t="str">
        <f>IF(A5277="","",IFERROR(INDEX(Keterangan,MATCH('Buku Besar'!A5277,Akun,0)),""))</f>
        <v/>
      </c>
      <c r="D5277" s="2" t="str">
        <f>IF(A5277="","",IFERROR(INDEX(Reff,MATCH('Buku Besar'!A5277,Akun,0)),""))</f>
        <v/>
      </c>
      <c r="E5277" s="331" t="str">
        <f>IF(A5277="","",IFERROR(INDEX(Penerimaan,MATCH('Buku Besar'!A5277,Akun,0)),""))</f>
        <v/>
      </c>
      <c r="F5277" s="331" t="str">
        <f>IF(A5277="","",IFERROR(INDEX(Pengeluaran,MATCH('Buku Besar'!A5277,Akun,0)),""))</f>
        <v/>
      </c>
      <c r="H5277" s="91" t="str">
        <f t="shared" si="165"/>
        <v/>
      </c>
      <c r="I5277" s="330" t="str">
        <f>IF(H5277="","",IFERROR(INDEX(Tanggal1,MATCH('Buku Besar'!H5277,Akun1,0)),""))</f>
        <v/>
      </c>
      <c r="J5277" s="2" t="str">
        <f>IF(H5277="","",IFERROR(INDEX(Keterangan1,MATCH('Buku Besar'!H5277,Akun1,0)),""))</f>
        <v/>
      </c>
      <c r="K5277" s="2" t="str">
        <f>IF(H5277="","",IFERROR(INDEX(Reff1,MATCH('Buku Besar'!H5277,Akun1,0)),""))</f>
        <v/>
      </c>
      <c r="L5277" s="331" t="str">
        <f>IF(H5277="","",IFERROR(INDEX(Penerimaan1,MATCH('Buku Besar'!H5277,Akun1,0)),""))</f>
        <v/>
      </c>
      <c r="M5277" s="331" t="str">
        <f>IF(H5277="","",IFERROR(INDEX(Pengeluaran1,MATCH('Buku Besar'!H5277,Akun1,0)),""))</f>
        <v/>
      </c>
    </row>
    <row r="5278" spans="1:13" x14ac:dyDescent="0.25">
      <c r="A5278" s="91" t="str">
        <f t="shared" si="164"/>
        <v/>
      </c>
      <c r="B5278" s="330" t="str">
        <f>IF(A5278="","",IFERROR(INDEX(Tanggal,MATCH('Buku Besar'!A5278,Akun,0)),""))</f>
        <v/>
      </c>
      <c r="C5278" s="2" t="str">
        <f>IF(A5278="","",IFERROR(INDEX(Keterangan,MATCH('Buku Besar'!A5278,Akun,0)),""))</f>
        <v/>
      </c>
      <c r="D5278" s="2" t="str">
        <f>IF(A5278="","",IFERROR(INDEX(Reff,MATCH('Buku Besar'!A5278,Akun,0)),""))</f>
        <v/>
      </c>
      <c r="E5278" s="331" t="str">
        <f>IF(A5278="","",IFERROR(INDEX(Penerimaan,MATCH('Buku Besar'!A5278,Akun,0)),""))</f>
        <v/>
      </c>
      <c r="F5278" s="331" t="str">
        <f>IF(A5278="","",IFERROR(INDEX(Pengeluaran,MATCH('Buku Besar'!A5278,Akun,0)),""))</f>
        <v/>
      </c>
      <c r="H5278" s="91" t="str">
        <f t="shared" si="165"/>
        <v/>
      </c>
      <c r="I5278" s="330" t="str">
        <f>IF(H5278="","",IFERROR(INDEX(Tanggal1,MATCH('Buku Besar'!H5278,Akun1,0)),""))</f>
        <v/>
      </c>
      <c r="J5278" s="2" t="str">
        <f>IF(H5278="","",IFERROR(INDEX(Keterangan1,MATCH('Buku Besar'!H5278,Akun1,0)),""))</f>
        <v/>
      </c>
      <c r="K5278" s="2" t="str">
        <f>IF(H5278="","",IFERROR(INDEX(Reff1,MATCH('Buku Besar'!H5278,Akun1,0)),""))</f>
        <v/>
      </c>
      <c r="L5278" s="331" t="str">
        <f>IF(H5278="","",IFERROR(INDEX(Penerimaan1,MATCH('Buku Besar'!H5278,Akun1,0)),""))</f>
        <v/>
      </c>
      <c r="M5278" s="331" t="str">
        <f>IF(H5278="","",IFERROR(INDEX(Pengeluaran1,MATCH('Buku Besar'!H5278,Akun1,0)),""))</f>
        <v/>
      </c>
    </row>
    <row r="5279" spans="1:13" x14ac:dyDescent="0.25">
      <c r="A5279" s="91" t="str">
        <f t="shared" si="164"/>
        <v/>
      </c>
      <c r="B5279" s="330" t="str">
        <f>IF(A5279="","",IFERROR(INDEX(Tanggal,MATCH('Buku Besar'!A5279,Akun,0)),""))</f>
        <v/>
      </c>
      <c r="C5279" s="2" t="str">
        <f>IF(A5279="","",IFERROR(INDEX(Keterangan,MATCH('Buku Besar'!A5279,Akun,0)),""))</f>
        <v/>
      </c>
      <c r="D5279" s="2" t="str">
        <f>IF(A5279="","",IFERROR(INDEX(Reff,MATCH('Buku Besar'!A5279,Akun,0)),""))</f>
        <v/>
      </c>
      <c r="E5279" s="331" t="str">
        <f>IF(A5279="","",IFERROR(INDEX(Penerimaan,MATCH('Buku Besar'!A5279,Akun,0)),""))</f>
        <v/>
      </c>
      <c r="F5279" s="331" t="str">
        <f>IF(A5279="","",IFERROR(INDEX(Pengeluaran,MATCH('Buku Besar'!A5279,Akun,0)),""))</f>
        <v/>
      </c>
      <c r="H5279" s="91" t="str">
        <f t="shared" si="165"/>
        <v/>
      </c>
      <c r="I5279" s="330" t="str">
        <f>IF(H5279="","",IFERROR(INDEX(Tanggal1,MATCH('Buku Besar'!H5279,Akun1,0)),""))</f>
        <v/>
      </c>
      <c r="J5279" s="2" t="str">
        <f>IF(H5279="","",IFERROR(INDEX(Keterangan1,MATCH('Buku Besar'!H5279,Akun1,0)),""))</f>
        <v/>
      </c>
      <c r="K5279" s="2" t="str">
        <f>IF(H5279="","",IFERROR(INDEX(Reff1,MATCH('Buku Besar'!H5279,Akun1,0)),""))</f>
        <v/>
      </c>
      <c r="L5279" s="331" t="str">
        <f>IF(H5279="","",IFERROR(INDEX(Penerimaan1,MATCH('Buku Besar'!H5279,Akun1,0)),""))</f>
        <v/>
      </c>
      <c r="M5279" s="331" t="str">
        <f>IF(H5279="","",IFERROR(INDEX(Pengeluaran1,MATCH('Buku Besar'!H5279,Akun1,0)),""))</f>
        <v/>
      </c>
    </row>
    <row r="5280" spans="1:13" x14ac:dyDescent="0.25">
      <c r="A5280" s="91" t="str">
        <f t="shared" si="164"/>
        <v/>
      </c>
      <c r="B5280" s="330" t="str">
        <f>IF(A5280="","",IFERROR(INDEX(Tanggal,MATCH('Buku Besar'!A5280,Akun,0)),""))</f>
        <v/>
      </c>
      <c r="C5280" s="2" t="str">
        <f>IF(A5280="","",IFERROR(INDEX(Keterangan,MATCH('Buku Besar'!A5280,Akun,0)),""))</f>
        <v/>
      </c>
      <c r="D5280" s="2" t="str">
        <f>IF(A5280="","",IFERROR(INDEX(Reff,MATCH('Buku Besar'!A5280,Akun,0)),""))</f>
        <v/>
      </c>
      <c r="E5280" s="331" t="str">
        <f>IF(A5280="","",IFERROR(INDEX(Penerimaan,MATCH('Buku Besar'!A5280,Akun,0)),""))</f>
        <v/>
      </c>
      <c r="F5280" s="331" t="str">
        <f>IF(A5280="","",IFERROR(INDEX(Pengeluaran,MATCH('Buku Besar'!A5280,Akun,0)),""))</f>
        <v/>
      </c>
      <c r="H5280" s="91" t="str">
        <f t="shared" si="165"/>
        <v/>
      </c>
      <c r="I5280" s="330" t="str">
        <f>IF(H5280="","",IFERROR(INDEX(Tanggal1,MATCH('Buku Besar'!H5280,Akun1,0)),""))</f>
        <v/>
      </c>
      <c r="J5280" s="2" t="str">
        <f>IF(H5280="","",IFERROR(INDEX(Keterangan1,MATCH('Buku Besar'!H5280,Akun1,0)),""))</f>
        <v/>
      </c>
      <c r="K5280" s="2" t="str">
        <f>IF(H5280="","",IFERROR(INDEX(Reff1,MATCH('Buku Besar'!H5280,Akun1,0)),""))</f>
        <v/>
      </c>
      <c r="L5280" s="331" t="str">
        <f>IF(H5280="","",IFERROR(INDEX(Penerimaan1,MATCH('Buku Besar'!H5280,Akun1,0)),""))</f>
        <v/>
      </c>
      <c r="M5280" s="331" t="str">
        <f>IF(H5280="","",IFERROR(INDEX(Pengeluaran1,MATCH('Buku Besar'!H5280,Akun1,0)),""))</f>
        <v/>
      </c>
    </row>
    <row r="5281" spans="1:13" x14ac:dyDescent="0.25">
      <c r="A5281" s="91" t="str">
        <f t="shared" si="164"/>
        <v/>
      </c>
      <c r="B5281" s="330" t="str">
        <f>IF(A5281="","",IFERROR(INDEX(Tanggal,MATCH('Buku Besar'!A5281,Akun,0)),""))</f>
        <v/>
      </c>
      <c r="C5281" s="2" t="str">
        <f>IF(A5281="","",IFERROR(INDEX(Keterangan,MATCH('Buku Besar'!A5281,Akun,0)),""))</f>
        <v/>
      </c>
      <c r="D5281" s="2" t="str">
        <f>IF(A5281="","",IFERROR(INDEX(Reff,MATCH('Buku Besar'!A5281,Akun,0)),""))</f>
        <v/>
      </c>
      <c r="E5281" s="331" t="str">
        <f>IF(A5281="","",IFERROR(INDEX(Penerimaan,MATCH('Buku Besar'!A5281,Akun,0)),""))</f>
        <v/>
      </c>
      <c r="F5281" s="331" t="str">
        <f>IF(A5281="","",IFERROR(INDEX(Pengeluaran,MATCH('Buku Besar'!A5281,Akun,0)),""))</f>
        <v/>
      </c>
      <c r="H5281" s="91" t="str">
        <f t="shared" si="165"/>
        <v/>
      </c>
      <c r="I5281" s="330" t="str">
        <f>IF(H5281="","",IFERROR(INDEX(Tanggal1,MATCH('Buku Besar'!H5281,Akun1,0)),""))</f>
        <v/>
      </c>
      <c r="J5281" s="2" t="str">
        <f>IF(H5281="","",IFERROR(INDEX(Keterangan1,MATCH('Buku Besar'!H5281,Akun1,0)),""))</f>
        <v/>
      </c>
      <c r="K5281" s="2" t="str">
        <f>IF(H5281="","",IFERROR(INDEX(Reff1,MATCH('Buku Besar'!H5281,Akun1,0)),""))</f>
        <v/>
      </c>
      <c r="L5281" s="331" t="str">
        <f>IF(H5281="","",IFERROR(INDEX(Penerimaan1,MATCH('Buku Besar'!H5281,Akun1,0)),""))</f>
        <v/>
      </c>
      <c r="M5281" s="331" t="str">
        <f>IF(H5281="","",IFERROR(INDEX(Pengeluaran1,MATCH('Buku Besar'!H5281,Akun1,0)),""))</f>
        <v/>
      </c>
    </row>
    <row r="5282" spans="1:13" x14ac:dyDescent="0.25">
      <c r="A5282" s="91" t="str">
        <f t="shared" si="164"/>
        <v/>
      </c>
      <c r="B5282" s="330" t="str">
        <f>IF(A5282="","",IFERROR(INDEX(Tanggal,MATCH('Buku Besar'!A5282,Akun,0)),""))</f>
        <v/>
      </c>
      <c r="C5282" s="2" t="str">
        <f>IF(A5282="","",IFERROR(INDEX(Keterangan,MATCH('Buku Besar'!A5282,Akun,0)),""))</f>
        <v/>
      </c>
      <c r="D5282" s="2" t="str">
        <f>IF(A5282="","",IFERROR(INDEX(Reff,MATCH('Buku Besar'!A5282,Akun,0)),""))</f>
        <v/>
      </c>
      <c r="E5282" s="331" t="str">
        <f>IF(A5282="","",IFERROR(INDEX(Penerimaan,MATCH('Buku Besar'!A5282,Akun,0)),""))</f>
        <v/>
      </c>
      <c r="F5282" s="331" t="str">
        <f>IF(A5282="","",IFERROR(INDEX(Pengeluaran,MATCH('Buku Besar'!A5282,Akun,0)),""))</f>
        <v/>
      </c>
      <c r="H5282" s="91" t="str">
        <f t="shared" si="165"/>
        <v/>
      </c>
      <c r="I5282" s="330" t="str">
        <f>IF(H5282="","",IFERROR(INDEX(Tanggal1,MATCH('Buku Besar'!H5282,Akun1,0)),""))</f>
        <v/>
      </c>
      <c r="J5282" s="2" t="str">
        <f>IF(H5282="","",IFERROR(INDEX(Keterangan1,MATCH('Buku Besar'!H5282,Akun1,0)),""))</f>
        <v/>
      </c>
      <c r="K5282" s="2" t="str">
        <f>IF(H5282="","",IFERROR(INDEX(Reff1,MATCH('Buku Besar'!H5282,Akun1,0)),""))</f>
        <v/>
      </c>
      <c r="L5282" s="331" t="str">
        <f>IF(H5282="","",IFERROR(INDEX(Penerimaan1,MATCH('Buku Besar'!H5282,Akun1,0)),""))</f>
        <v/>
      </c>
      <c r="M5282" s="331" t="str">
        <f>IF(H5282="","",IFERROR(INDEX(Pengeluaran1,MATCH('Buku Besar'!H5282,Akun1,0)),""))</f>
        <v/>
      </c>
    </row>
    <row r="5283" spans="1:13" x14ac:dyDescent="0.25">
      <c r="A5283" s="91" t="str">
        <f t="shared" si="164"/>
        <v/>
      </c>
      <c r="B5283" s="330" t="str">
        <f>IF(A5283="","",IFERROR(INDEX(Tanggal,MATCH('Buku Besar'!A5283,Akun,0)),""))</f>
        <v/>
      </c>
      <c r="C5283" s="2" t="str">
        <f>IF(A5283="","",IFERROR(INDEX(Keterangan,MATCH('Buku Besar'!A5283,Akun,0)),""))</f>
        <v/>
      </c>
      <c r="D5283" s="2" t="str">
        <f>IF(A5283="","",IFERROR(INDEX(Reff,MATCH('Buku Besar'!A5283,Akun,0)),""))</f>
        <v/>
      </c>
      <c r="E5283" s="331" t="str">
        <f>IF(A5283="","",IFERROR(INDEX(Penerimaan,MATCH('Buku Besar'!A5283,Akun,0)),""))</f>
        <v/>
      </c>
      <c r="F5283" s="331" t="str">
        <f>IF(A5283="","",IFERROR(INDEX(Pengeluaran,MATCH('Buku Besar'!A5283,Akun,0)),""))</f>
        <v/>
      </c>
      <c r="H5283" s="91" t="str">
        <f t="shared" si="165"/>
        <v/>
      </c>
      <c r="I5283" s="330" t="str">
        <f>IF(H5283="","",IFERROR(INDEX(Tanggal1,MATCH('Buku Besar'!H5283,Akun1,0)),""))</f>
        <v/>
      </c>
      <c r="J5283" s="2" t="str">
        <f>IF(H5283="","",IFERROR(INDEX(Keterangan1,MATCH('Buku Besar'!H5283,Akun1,0)),""))</f>
        <v/>
      </c>
      <c r="K5283" s="2" t="str">
        <f>IF(H5283="","",IFERROR(INDEX(Reff1,MATCH('Buku Besar'!H5283,Akun1,0)),""))</f>
        <v/>
      </c>
      <c r="L5283" s="331" t="str">
        <f>IF(H5283="","",IFERROR(INDEX(Penerimaan1,MATCH('Buku Besar'!H5283,Akun1,0)),""))</f>
        <v/>
      </c>
      <c r="M5283" s="331" t="str">
        <f>IF(H5283="","",IFERROR(INDEX(Pengeluaran1,MATCH('Buku Besar'!H5283,Akun1,0)),""))</f>
        <v/>
      </c>
    </row>
    <row r="5284" spans="1:13" x14ac:dyDescent="0.25">
      <c r="A5284" s="91" t="str">
        <f t="shared" si="164"/>
        <v/>
      </c>
      <c r="B5284" s="330" t="str">
        <f>IF(A5284="","",IFERROR(INDEX(Tanggal,MATCH('Buku Besar'!A5284,Akun,0)),""))</f>
        <v/>
      </c>
      <c r="C5284" s="2" t="str">
        <f>IF(A5284="","",IFERROR(INDEX(Keterangan,MATCH('Buku Besar'!A5284,Akun,0)),""))</f>
        <v/>
      </c>
      <c r="D5284" s="2" t="str">
        <f>IF(A5284="","",IFERROR(INDEX(Reff,MATCH('Buku Besar'!A5284,Akun,0)),""))</f>
        <v/>
      </c>
      <c r="E5284" s="331" t="str">
        <f>IF(A5284="","",IFERROR(INDEX(Penerimaan,MATCH('Buku Besar'!A5284,Akun,0)),""))</f>
        <v/>
      </c>
      <c r="F5284" s="331" t="str">
        <f>IF(A5284="","",IFERROR(INDEX(Pengeluaran,MATCH('Buku Besar'!A5284,Akun,0)),""))</f>
        <v/>
      </c>
      <c r="H5284" s="91" t="str">
        <f t="shared" si="165"/>
        <v/>
      </c>
      <c r="I5284" s="330" t="str">
        <f>IF(H5284="","",IFERROR(INDEX(Tanggal1,MATCH('Buku Besar'!H5284,Akun1,0)),""))</f>
        <v/>
      </c>
      <c r="J5284" s="2" t="str">
        <f>IF(H5284="","",IFERROR(INDEX(Keterangan1,MATCH('Buku Besar'!H5284,Akun1,0)),""))</f>
        <v/>
      </c>
      <c r="K5284" s="2" t="str">
        <f>IF(H5284="","",IFERROR(INDEX(Reff1,MATCH('Buku Besar'!H5284,Akun1,0)),""))</f>
        <v/>
      </c>
      <c r="L5284" s="331" t="str">
        <f>IF(H5284="","",IFERROR(INDEX(Penerimaan1,MATCH('Buku Besar'!H5284,Akun1,0)),""))</f>
        <v/>
      </c>
      <c r="M5284" s="331" t="str">
        <f>IF(H5284="","",IFERROR(INDEX(Pengeluaran1,MATCH('Buku Besar'!H5284,Akun1,0)),""))</f>
        <v/>
      </c>
    </row>
    <row r="5285" spans="1:13" x14ac:dyDescent="0.25">
      <c r="A5285" s="91" t="str">
        <f t="shared" si="164"/>
        <v/>
      </c>
      <c r="B5285" s="330" t="str">
        <f>IF(A5285="","",IFERROR(INDEX(Tanggal,MATCH('Buku Besar'!A5285,Akun,0)),""))</f>
        <v/>
      </c>
      <c r="C5285" s="2" t="str">
        <f>IF(A5285="","",IFERROR(INDEX(Keterangan,MATCH('Buku Besar'!A5285,Akun,0)),""))</f>
        <v/>
      </c>
      <c r="D5285" s="2" t="str">
        <f>IF(A5285="","",IFERROR(INDEX(Reff,MATCH('Buku Besar'!A5285,Akun,0)),""))</f>
        <v/>
      </c>
      <c r="E5285" s="331" t="str">
        <f>IF(A5285="","",IFERROR(INDEX(Penerimaan,MATCH('Buku Besar'!A5285,Akun,0)),""))</f>
        <v/>
      </c>
      <c r="F5285" s="331" t="str">
        <f>IF(A5285="","",IFERROR(INDEX(Pengeluaran,MATCH('Buku Besar'!A5285,Akun,0)),""))</f>
        <v/>
      </c>
      <c r="H5285" s="91" t="str">
        <f t="shared" si="165"/>
        <v/>
      </c>
      <c r="I5285" s="330" t="str">
        <f>IF(H5285="","",IFERROR(INDEX(Tanggal1,MATCH('Buku Besar'!H5285,Akun1,0)),""))</f>
        <v/>
      </c>
      <c r="J5285" s="2" t="str">
        <f>IF(H5285="","",IFERROR(INDEX(Keterangan1,MATCH('Buku Besar'!H5285,Akun1,0)),""))</f>
        <v/>
      </c>
      <c r="K5285" s="2" t="str">
        <f>IF(H5285="","",IFERROR(INDEX(Reff1,MATCH('Buku Besar'!H5285,Akun1,0)),""))</f>
        <v/>
      </c>
      <c r="L5285" s="331" t="str">
        <f>IF(H5285="","",IFERROR(INDEX(Penerimaan1,MATCH('Buku Besar'!H5285,Akun1,0)),""))</f>
        <v/>
      </c>
      <c r="M5285" s="331" t="str">
        <f>IF(H5285="","",IFERROR(INDEX(Pengeluaran1,MATCH('Buku Besar'!H5285,Akun1,0)),""))</f>
        <v/>
      </c>
    </row>
    <row r="5286" spans="1:13" x14ac:dyDescent="0.25">
      <c r="A5286" s="91" t="str">
        <f t="shared" si="164"/>
        <v/>
      </c>
      <c r="B5286" s="330" t="str">
        <f>IF(A5286="","",IFERROR(INDEX(Tanggal,MATCH('Buku Besar'!A5286,Akun,0)),""))</f>
        <v/>
      </c>
      <c r="C5286" s="2" t="str">
        <f>IF(A5286="","",IFERROR(INDEX(Keterangan,MATCH('Buku Besar'!A5286,Akun,0)),""))</f>
        <v/>
      </c>
      <c r="D5286" s="2" t="str">
        <f>IF(A5286="","",IFERROR(INDEX(Reff,MATCH('Buku Besar'!A5286,Akun,0)),""))</f>
        <v/>
      </c>
      <c r="E5286" s="331" t="str">
        <f>IF(A5286="","",IFERROR(INDEX(Penerimaan,MATCH('Buku Besar'!A5286,Akun,0)),""))</f>
        <v/>
      </c>
      <c r="F5286" s="331" t="str">
        <f>IF(A5286="","",IFERROR(INDEX(Pengeluaran,MATCH('Buku Besar'!A5286,Akun,0)),""))</f>
        <v/>
      </c>
      <c r="H5286" s="91" t="str">
        <f t="shared" si="165"/>
        <v/>
      </c>
      <c r="I5286" s="330" t="str">
        <f>IF(H5286="","",IFERROR(INDEX(Tanggal1,MATCH('Buku Besar'!H5286,Akun1,0)),""))</f>
        <v/>
      </c>
      <c r="J5286" s="2" t="str">
        <f>IF(H5286="","",IFERROR(INDEX(Keterangan1,MATCH('Buku Besar'!H5286,Akun1,0)),""))</f>
        <v/>
      </c>
      <c r="K5286" s="2" t="str">
        <f>IF(H5286="","",IFERROR(INDEX(Reff1,MATCH('Buku Besar'!H5286,Akun1,0)),""))</f>
        <v/>
      </c>
      <c r="L5286" s="331" t="str">
        <f>IF(H5286="","",IFERROR(INDEX(Penerimaan1,MATCH('Buku Besar'!H5286,Akun1,0)),""))</f>
        <v/>
      </c>
      <c r="M5286" s="331" t="str">
        <f>IF(H5286="","",IFERROR(INDEX(Pengeluaran1,MATCH('Buku Besar'!H5286,Akun1,0)),""))</f>
        <v/>
      </c>
    </row>
    <row r="5287" spans="1:13" x14ac:dyDescent="0.25">
      <c r="A5287" s="91" t="str">
        <f t="shared" si="164"/>
        <v/>
      </c>
      <c r="B5287" s="330" t="str">
        <f>IF(A5287="","",IFERROR(INDEX(Tanggal,MATCH('Buku Besar'!A5287,Akun,0)),""))</f>
        <v/>
      </c>
      <c r="C5287" s="2" t="str">
        <f>IF(A5287="","",IFERROR(INDEX(Keterangan,MATCH('Buku Besar'!A5287,Akun,0)),""))</f>
        <v/>
      </c>
      <c r="D5287" s="2" t="str">
        <f>IF(A5287="","",IFERROR(INDEX(Reff,MATCH('Buku Besar'!A5287,Akun,0)),""))</f>
        <v/>
      </c>
      <c r="E5287" s="331" t="str">
        <f>IF(A5287="","",IFERROR(INDEX(Penerimaan,MATCH('Buku Besar'!A5287,Akun,0)),""))</f>
        <v/>
      </c>
      <c r="F5287" s="331" t="str">
        <f>IF(A5287="","",IFERROR(INDEX(Pengeluaran,MATCH('Buku Besar'!A5287,Akun,0)),""))</f>
        <v/>
      </c>
      <c r="H5287" s="91" t="str">
        <f t="shared" si="165"/>
        <v/>
      </c>
      <c r="I5287" s="330" t="str">
        <f>IF(H5287="","",IFERROR(INDEX(Tanggal1,MATCH('Buku Besar'!H5287,Akun1,0)),""))</f>
        <v/>
      </c>
      <c r="J5287" s="2" t="str">
        <f>IF(H5287="","",IFERROR(INDEX(Keterangan1,MATCH('Buku Besar'!H5287,Akun1,0)),""))</f>
        <v/>
      </c>
      <c r="K5287" s="2" t="str">
        <f>IF(H5287="","",IFERROR(INDEX(Reff1,MATCH('Buku Besar'!H5287,Akun1,0)),""))</f>
        <v/>
      </c>
      <c r="L5287" s="331" t="str">
        <f>IF(H5287="","",IFERROR(INDEX(Penerimaan1,MATCH('Buku Besar'!H5287,Akun1,0)),""))</f>
        <v/>
      </c>
      <c r="M5287" s="331" t="str">
        <f>IF(H5287="","",IFERROR(INDEX(Pengeluaran1,MATCH('Buku Besar'!H5287,Akun1,0)),""))</f>
        <v/>
      </c>
    </row>
    <row r="5288" spans="1:13" x14ac:dyDescent="0.25">
      <c r="A5288" s="91" t="str">
        <f t="shared" si="164"/>
        <v/>
      </c>
      <c r="B5288" s="330" t="str">
        <f>IF(A5288="","",IFERROR(INDEX(Tanggal,MATCH('Buku Besar'!A5288,Akun,0)),""))</f>
        <v/>
      </c>
      <c r="C5288" s="2" t="str">
        <f>IF(A5288="","",IFERROR(INDEX(Keterangan,MATCH('Buku Besar'!A5288,Akun,0)),""))</f>
        <v/>
      </c>
      <c r="D5288" s="2" t="str">
        <f>IF(A5288="","",IFERROR(INDEX(Reff,MATCH('Buku Besar'!A5288,Akun,0)),""))</f>
        <v/>
      </c>
      <c r="E5288" s="331" t="str">
        <f>IF(A5288="","",IFERROR(INDEX(Penerimaan,MATCH('Buku Besar'!A5288,Akun,0)),""))</f>
        <v/>
      </c>
      <c r="F5288" s="331" t="str">
        <f>IF(A5288="","",IFERROR(INDEX(Pengeluaran,MATCH('Buku Besar'!A5288,Akun,0)),""))</f>
        <v/>
      </c>
      <c r="H5288" s="91" t="str">
        <f t="shared" si="165"/>
        <v/>
      </c>
      <c r="I5288" s="330" t="str">
        <f>IF(H5288="","",IFERROR(INDEX(Tanggal1,MATCH('Buku Besar'!H5288,Akun1,0)),""))</f>
        <v/>
      </c>
      <c r="J5288" s="2" t="str">
        <f>IF(H5288="","",IFERROR(INDEX(Keterangan1,MATCH('Buku Besar'!H5288,Akun1,0)),""))</f>
        <v/>
      </c>
      <c r="K5288" s="2" t="str">
        <f>IF(H5288="","",IFERROR(INDEX(Reff1,MATCH('Buku Besar'!H5288,Akun1,0)),""))</f>
        <v/>
      </c>
      <c r="L5288" s="331" t="str">
        <f>IF(H5288="","",IFERROR(INDEX(Penerimaan1,MATCH('Buku Besar'!H5288,Akun1,0)),""))</f>
        <v/>
      </c>
      <c r="M5288" s="331" t="str">
        <f>IF(H5288="","",IFERROR(INDEX(Pengeluaran1,MATCH('Buku Besar'!H5288,Akun1,0)),""))</f>
        <v/>
      </c>
    </row>
    <row r="5289" spans="1:13" x14ac:dyDescent="0.25">
      <c r="A5289" s="91" t="str">
        <f t="shared" si="164"/>
        <v/>
      </c>
      <c r="B5289" s="330" t="str">
        <f>IF(A5289="","",IFERROR(INDEX(Tanggal,MATCH('Buku Besar'!A5289,Akun,0)),""))</f>
        <v/>
      </c>
      <c r="C5289" s="2" t="str">
        <f>IF(A5289="","",IFERROR(INDEX(Keterangan,MATCH('Buku Besar'!A5289,Akun,0)),""))</f>
        <v/>
      </c>
      <c r="D5289" s="2" t="str">
        <f>IF(A5289="","",IFERROR(INDEX(Reff,MATCH('Buku Besar'!A5289,Akun,0)),""))</f>
        <v/>
      </c>
      <c r="E5289" s="331" t="str">
        <f>IF(A5289="","",IFERROR(INDEX(Penerimaan,MATCH('Buku Besar'!A5289,Akun,0)),""))</f>
        <v/>
      </c>
      <c r="F5289" s="331" t="str">
        <f>IF(A5289="","",IFERROR(INDEX(Pengeluaran,MATCH('Buku Besar'!A5289,Akun,0)),""))</f>
        <v/>
      </c>
      <c r="H5289" s="91" t="str">
        <f t="shared" si="165"/>
        <v/>
      </c>
      <c r="I5289" s="330" t="str">
        <f>IF(H5289="","",IFERROR(INDEX(Tanggal1,MATCH('Buku Besar'!H5289,Akun1,0)),""))</f>
        <v/>
      </c>
      <c r="J5289" s="2" t="str">
        <f>IF(H5289="","",IFERROR(INDEX(Keterangan1,MATCH('Buku Besar'!H5289,Akun1,0)),""))</f>
        <v/>
      </c>
      <c r="K5289" s="2" t="str">
        <f>IF(H5289="","",IFERROR(INDEX(Reff1,MATCH('Buku Besar'!H5289,Akun1,0)),""))</f>
        <v/>
      </c>
      <c r="L5289" s="331" t="str">
        <f>IF(H5289="","",IFERROR(INDEX(Penerimaan1,MATCH('Buku Besar'!H5289,Akun1,0)),""))</f>
        <v/>
      </c>
      <c r="M5289" s="331" t="str">
        <f>IF(H5289="","",IFERROR(INDEX(Pengeluaran1,MATCH('Buku Besar'!H5289,Akun1,0)),""))</f>
        <v/>
      </c>
    </row>
    <row r="5290" spans="1:13" x14ac:dyDescent="0.25">
      <c r="A5290" s="91" t="str">
        <f t="shared" si="164"/>
        <v/>
      </c>
      <c r="B5290" s="330" t="str">
        <f>IF(A5290="","",IFERROR(INDEX(Tanggal,MATCH('Buku Besar'!A5290,Akun,0)),""))</f>
        <v/>
      </c>
      <c r="C5290" s="2" t="str">
        <f>IF(A5290="","",IFERROR(INDEX(Keterangan,MATCH('Buku Besar'!A5290,Akun,0)),""))</f>
        <v/>
      </c>
      <c r="D5290" s="2" t="str">
        <f>IF(A5290="","",IFERROR(INDEX(Reff,MATCH('Buku Besar'!A5290,Akun,0)),""))</f>
        <v/>
      </c>
      <c r="E5290" s="331" t="str">
        <f>IF(A5290="","",IFERROR(INDEX(Penerimaan,MATCH('Buku Besar'!A5290,Akun,0)),""))</f>
        <v/>
      </c>
      <c r="F5290" s="331" t="str">
        <f>IF(A5290="","",IFERROR(INDEX(Pengeluaran,MATCH('Buku Besar'!A5290,Akun,0)),""))</f>
        <v/>
      </c>
      <c r="H5290" s="91" t="str">
        <f t="shared" si="165"/>
        <v/>
      </c>
      <c r="I5290" s="330" t="str">
        <f>IF(H5290="","",IFERROR(INDEX(Tanggal1,MATCH('Buku Besar'!H5290,Akun1,0)),""))</f>
        <v/>
      </c>
      <c r="J5290" s="2" t="str">
        <f>IF(H5290="","",IFERROR(INDEX(Keterangan1,MATCH('Buku Besar'!H5290,Akun1,0)),""))</f>
        <v/>
      </c>
      <c r="K5290" s="2" t="str">
        <f>IF(H5290="","",IFERROR(INDEX(Reff1,MATCH('Buku Besar'!H5290,Akun1,0)),""))</f>
        <v/>
      </c>
      <c r="L5290" s="331" t="str">
        <f>IF(H5290="","",IFERROR(INDEX(Penerimaan1,MATCH('Buku Besar'!H5290,Akun1,0)),""))</f>
        <v/>
      </c>
      <c r="M5290" s="331" t="str">
        <f>IF(H5290="","",IFERROR(INDEX(Pengeluaran1,MATCH('Buku Besar'!H5290,Akun1,0)),""))</f>
        <v/>
      </c>
    </row>
    <row r="5291" spans="1:13" x14ac:dyDescent="0.25">
      <c r="A5291" s="91" t="str">
        <f t="shared" si="164"/>
        <v/>
      </c>
      <c r="B5291" s="330" t="str">
        <f>IF(A5291="","",IFERROR(INDEX(Tanggal,MATCH('Buku Besar'!A5291,Akun,0)),""))</f>
        <v/>
      </c>
      <c r="C5291" s="2" t="str">
        <f>IF(A5291="","",IFERROR(INDEX(Keterangan,MATCH('Buku Besar'!A5291,Akun,0)),""))</f>
        <v/>
      </c>
      <c r="D5291" s="2" t="str">
        <f>IF(A5291="","",IFERROR(INDEX(Reff,MATCH('Buku Besar'!A5291,Akun,0)),""))</f>
        <v/>
      </c>
      <c r="E5291" s="331" t="str">
        <f>IF(A5291="","",IFERROR(INDEX(Penerimaan,MATCH('Buku Besar'!A5291,Akun,0)),""))</f>
        <v/>
      </c>
      <c r="F5291" s="331" t="str">
        <f>IF(A5291="","",IFERROR(INDEX(Pengeluaran,MATCH('Buku Besar'!A5291,Akun,0)),""))</f>
        <v/>
      </c>
      <c r="H5291" s="91" t="str">
        <f t="shared" si="165"/>
        <v/>
      </c>
      <c r="I5291" s="330" t="str">
        <f>IF(H5291="","",IFERROR(INDEX(Tanggal1,MATCH('Buku Besar'!H5291,Akun1,0)),""))</f>
        <v/>
      </c>
      <c r="J5291" s="2" t="str">
        <f>IF(H5291="","",IFERROR(INDEX(Keterangan1,MATCH('Buku Besar'!H5291,Akun1,0)),""))</f>
        <v/>
      </c>
      <c r="K5291" s="2" t="str">
        <f>IF(H5291="","",IFERROR(INDEX(Reff1,MATCH('Buku Besar'!H5291,Akun1,0)),""))</f>
        <v/>
      </c>
      <c r="L5291" s="331" t="str">
        <f>IF(H5291="","",IFERROR(INDEX(Penerimaan1,MATCH('Buku Besar'!H5291,Akun1,0)),""))</f>
        <v/>
      </c>
      <c r="M5291" s="331" t="str">
        <f>IF(H5291="","",IFERROR(INDEX(Pengeluaran1,MATCH('Buku Besar'!H5291,Akun1,0)),""))</f>
        <v/>
      </c>
    </row>
    <row r="5292" spans="1:13" x14ac:dyDescent="0.25">
      <c r="A5292" s="91" t="str">
        <f t="shared" si="164"/>
        <v/>
      </c>
      <c r="B5292" s="330" t="str">
        <f>IF(A5292="","",IFERROR(INDEX(Tanggal,MATCH('Buku Besar'!A5292,Akun,0)),""))</f>
        <v/>
      </c>
      <c r="C5292" s="2" t="str">
        <f>IF(A5292="","",IFERROR(INDEX(Keterangan,MATCH('Buku Besar'!A5292,Akun,0)),""))</f>
        <v/>
      </c>
      <c r="D5292" s="2" t="str">
        <f>IF(A5292="","",IFERROR(INDEX(Reff,MATCH('Buku Besar'!A5292,Akun,0)),""))</f>
        <v/>
      </c>
      <c r="E5292" s="331" t="str">
        <f>IF(A5292="","",IFERROR(INDEX(Penerimaan,MATCH('Buku Besar'!A5292,Akun,0)),""))</f>
        <v/>
      </c>
      <c r="F5292" s="331" t="str">
        <f>IF(A5292="","",IFERROR(INDEX(Pengeluaran,MATCH('Buku Besar'!A5292,Akun,0)),""))</f>
        <v/>
      </c>
      <c r="H5292" s="91" t="str">
        <f t="shared" si="165"/>
        <v/>
      </c>
      <c r="I5292" s="330" t="str">
        <f>IF(H5292="","",IFERROR(INDEX(Tanggal1,MATCH('Buku Besar'!H5292,Akun1,0)),""))</f>
        <v/>
      </c>
      <c r="J5292" s="2" t="str">
        <f>IF(H5292="","",IFERROR(INDEX(Keterangan1,MATCH('Buku Besar'!H5292,Akun1,0)),""))</f>
        <v/>
      </c>
      <c r="K5292" s="2" t="str">
        <f>IF(H5292="","",IFERROR(INDEX(Reff1,MATCH('Buku Besar'!H5292,Akun1,0)),""))</f>
        <v/>
      </c>
      <c r="L5292" s="331" t="str">
        <f>IF(H5292="","",IFERROR(INDEX(Penerimaan1,MATCH('Buku Besar'!H5292,Akun1,0)),""))</f>
        <v/>
      </c>
      <c r="M5292" s="331" t="str">
        <f>IF(H5292="","",IFERROR(INDEX(Pengeluaran1,MATCH('Buku Besar'!H5292,Akun1,0)),""))</f>
        <v/>
      </c>
    </row>
    <row r="5293" spans="1:13" x14ac:dyDescent="0.25">
      <c r="A5293" s="91" t="str">
        <f t="shared" si="164"/>
        <v/>
      </c>
      <c r="B5293" s="330" t="str">
        <f>IF(A5293="","",IFERROR(INDEX(Tanggal,MATCH('Buku Besar'!A5293,Akun,0)),""))</f>
        <v/>
      </c>
      <c r="C5293" s="2" t="str">
        <f>IF(A5293="","",IFERROR(INDEX(Keterangan,MATCH('Buku Besar'!A5293,Akun,0)),""))</f>
        <v/>
      </c>
      <c r="D5293" s="2" t="str">
        <f>IF(A5293="","",IFERROR(INDEX(Reff,MATCH('Buku Besar'!A5293,Akun,0)),""))</f>
        <v/>
      </c>
      <c r="E5293" s="331" t="str">
        <f>IF(A5293="","",IFERROR(INDEX(Penerimaan,MATCH('Buku Besar'!A5293,Akun,0)),""))</f>
        <v/>
      </c>
      <c r="F5293" s="331" t="str">
        <f>IF(A5293="","",IFERROR(INDEX(Pengeluaran,MATCH('Buku Besar'!A5293,Akun,0)),""))</f>
        <v/>
      </c>
      <c r="H5293" s="91" t="str">
        <f t="shared" si="165"/>
        <v/>
      </c>
      <c r="I5293" s="330" t="str">
        <f>IF(H5293="","",IFERROR(INDEX(Tanggal1,MATCH('Buku Besar'!H5293,Akun1,0)),""))</f>
        <v/>
      </c>
      <c r="J5293" s="2" t="str">
        <f>IF(H5293="","",IFERROR(INDEX(Keterangan1,MATCH('Buku Besar'!H5293,Akun1,0)),""))</f>
        <v/>
      </c>
      <c r="K5293" s="2" t="str">
        <f>IF(H5293="","",IFERROR(INDEX(Reff1,MATCH('Buku Besar'!H5293,Akun1,0)),""))</f>
        <v/>
      </c>
      <c r="L5293" s="331" t="str">
        <f>IF(H5293="","",IFERROR(INDEX(Penerimaan1,MATCH('Buku Besar'!H5293,Akun1,0)),""))</f>
        <v/>
      </c>
      <c r="M5293" s="331" t="str">
        <f>IF(H5293="","",IFERROR(INDEX(Pengeluaran1,MATCH('Buku Besar'!H5293,Akun1,0)),""))</f>
        <v/>
      </c>
    </row>
    <row r="5294" spans="1:13" x14ac:dyDescent="0.25">
      <c r="A5294" s="91" t="str">
        <f t="shared" si="164"/>
        <v/>
      </c>
      <c r="B5294" s="330" t="str">
        <f>IF(A5294="","",IFERROR(INDEX(Tanggal,MATCH('Buku Besar'!A5294,Akun,0)),""))</f>
        <v/>
      </c>
      <c r="C5294" s="2" t="str">
        <f>IF(A5294="","",IFERROR(INDEX(Keterangan,MATCH('Buku Besar'!A5294,Akun,0)),""))</f>
        <v/>
      </c>
      <c r="D5294" s="2" t="str">
        <f>IF(A5294="","",IFERROR(INDEX(Reff,MATCH('Buku Besar'!A5294,Akun,0)),""))</f>
        <v/>
      </c>
      <c r="E5294" s="331" t="str">
        <f>IF(A5294="","",IFERROR(INDEX(Penerimaan,MATCH('Buku Besar'!A5294,Akun,0)),""))</f>
        <v/>
      </c>
      <c r="F5294" s="331" t="str">
        <f>IF(A5294="","",IFERROR(INDEX(Pengeluaran,MATCH('Buku Besar'!A5294,Akun,0)),""))</f>
        <v/>
      </c>
      <c r="H5294" s="91" t="str">
        <f t="shared" si="165"/>
        <v/>
      </c>
      <c r="I5294" s="330" t="str">
        <f>IF(H5294="","",IFERROR(INDEX(Tanggal1,MATCH('Buku Besar'!H5294,Akun1,0)),""))</f>
        <v/>
      </c>
      <c r="J5294" s="2" t="str">
        <f>IF(H5294="","",IFERROR(INDEX(Keterangan1,MATCH('Buku Besar'!H5294,Akun1,0)),""))</f>
        <v/>
      </c>
      <c r="K5294" s="2" t="str">
        <f>IF(H5294="","",IFERROR(INDEX(Reff1,MATCH('Buku Besar'!H5294,Akun1,0)),""))</f>
        <v/>
      </c>
      <c r="L5294" s="331" t="str">
        <f>IF(H5294="","",IFERROR(INDEX(Penerimaan1,MATCH('Buku Besar'!H5294,Akun1,0)),""))</f>
        <v/>
      </c>
      <c r="M5294" s="331" t="str">
        <f>IF(H5294="","",IFERROR(INDEX(Pengeluaran1,MATCH('Buku Besar'!H5294,Akun1,0)),""))</f>
        <v/>
      </c>
    </row>
    <row r="5295" spans="1:13" x14ac:dyDescent="0.25">
      <c r="A5295" s="91" t="str">
        <f t="shared" si="164"/>
        <v/>
      </c>
      <c r="B5295" s="330" t="str">
        <f>IF(A5295="","",IFERROR(INDEX(Tanggal,MATCH('Buku Besar'!A5295,Akun,0)),""))</f>
        <v/>
      </c>
      <c r="C5295" s="2" t="str">
        <f>IF(A5295="","",IFERROR(INDEX(Keterangan,MATCH('Buku Besar'!A5295,Akun,0)),""))</f>
        <v/>
      </c>
      <c r="D5295" s="2" t="str">
        <f>IF(A5295="","",IFERROR(INDEX(Reff,MATCH('Buku Besar'!A5295,Akun,0)),""))</f>
        <v/>
      </c>
      <c r="E5295" s="331" t="str">
        <f>IF(A5295="","",IFERROR(INDEX(Penerimaan,MATCH('Buku Besar'!A5295,Akun,0)),""))</f>
        <v/>
      </c>
      <c r="F5295" s="331" t="str">
        <f>IF(A5295="","",IFERROR(INDEX(Pengeluaran,MATCH('Buku Besar'!A5295,Akun,0)),""))</f>
        <v/>
      </c>
      <c r="H5295" s="91" t="str">
        <f t="shared" si="165"/>
        <v/>
      </c>
      <c r="I5295" s="330" t="str">
        <f>IF(H5295="","",IFERROR(INDEX(Tanggal1,MATCH('Buku Besar'!H5295,Akun1,0)),""))</f>
        <v/>
      </c>
      <c r="J5295" s="2" t="str">
        <f>IF(H5295="","",IFERROR(INDEX(Keterangan1,MATCH('Buku Besar'!H5295,Akun1,0)),""))</f>
        <v/>
      </c>
      <c r="K5295" s="2" t="str">
        <f>IF(H5295="","",IFERROR(INDEX(Reff1,MATCH('Buku Besar'!H5295,Akun1,0)),""))</f>
        <v/>
      </c>
      <c r="L5295" s="331" t="str">
        <f>IF(H5295="","",IFERROR(INDEX(Penerimaan1,MATCH('Buku Besar'!H5295,Akun1,0)),""))</f>
        <v/>
      </c>
      <c r="M5295" s="331" t="str">
        <f>IF(H5295="","",IFERROR(INDEX(Pengeluaran1,MATCH('Buku Besar'!H5295,Akun1,0)),""))</f>
        <v/>
      </c>
    </row>
    <row r="5296" spans="1:13" x14ac:dyDescent="0.25">
      <c r="A5296" s="91" t="str">
        <f t="shared" si="164"/>
        <v/>
      </c>
      <c r="B5296" s="330" t="str">
        <f>IF(A5296="","",IFERROR(INDEX(Tanggal,MATCH('Buku Besar'!A5296,Akun,0)),""))</f>
        <v/>
      </c>
      <c r="C5296" s="2" t="str">
        <f>IF(A5296="","",IFERROR(INDEX(Keterangan,MATCH('Buku Besar'!A5296,Akun,0)),""))</f>
        <v/>
      </c>
      <c r="D5296" s="2" t="str">
        <f>IF(A5296="","",IFERROR(INDEX(Reff,MATCH('Buku Besar'!A5296,Akun,0)),""))</f>
        <v/>
      </c>
      <c r="E5296" s="331" t="str">
        <f>IF(A5296="","",IFERROR(INDEX(Penerimaan,MATCH('Buku Besar'!A5296,Akun,0)),""))</f>
        <v/>
      </c>
      <c r="F5296" s="331" t="str">
        <f>IF(A5296="","",IFERROR(INDEX(Pengeluaran,MATCH('Buku Besar'!A5296,Akun,0)),""))</f>
        <v/>
      </c>
      <c r="H5296" s="91" t="str">
        <f t="shared" si="165"/>
        <v/>
      </c>
      <c r="I5296" s="330" t="str">
        <f>IF(H5296="","",IFERROR(INDEX(Tanggal1,MATCH('Buku Besar'!H5296,Akun1,0)),""))</f>
        <v/>
      </c>
      <c r="J5296" s="2" t="str">
        <f>IF(H5296="","",IFERROR(INDEX(Keterangan1,MATCH('Buku Besar'!H5296,Akun1,0)),""))</f>
        <v/>
      </c>
      <c r="K5296" s="2" t="str">
        <f>IF(H5296="","",IFERROR(INDEX(Reff1,MATCH('Buku Besar'!H5296,Akun1,0)),""))</f>
        <v/>
      </c>
      <c r="L5296" s="331" t="str">
        <f>IF(H5296="","",IFERROR(INDEX(Penerimaan1,MATCH('Buku Besar'!H5296,Akun1,0)),""))</f>
        <v/>
      </c>
      <c r="M5296" s="331" t="str">
        <f>IF(H5296="","",IFERROR(INDEX(Pengeluaran1,MATCH('Buku Besar'!H5296,Akun1,0)),""))</f>
        <v/>
      </c>
    </row>
    <row r="5297" spans="1:13" x14ac:dyDescent="0.25">
      <c r="A5297" s="91" t="str">
        <f t="shared" si="164"/>
        <v/>
      </c>
      <c r="B5297" s="330" t="str">
        <f>IF(A5297="","",IFERROR(INDEX(Tanggal,MATCH('Buku Besar'!A5297,Akun,0)),""))</f>
        <v/>
      </c>
      <c r="C5297" s="2" t="str">
        <f>IF(A5297="","",IFERROR(INDEX(Keterangan,MATCH('Buku Besar'!A5297,Akun,0)),""))</f>
        <v/>
      </c>
      <c r="D5297" s="2" t="str">
        <f>IF(A5297="","",IFERROR(INDEX(Reff,MATCH('Buku Besar'!A5297,Akun,0)),""))</f>
        <v/>
      </c>
      <c r="E5297" s="331" t="str">
        <f>IF(A5297="","",IFERROR(INDEX(Penerimaan,MATCH('Buku Besar'!A5297,Akun,0)),""))</f>
        <v/>
      </c>
      <c r="F5297" s="331" t="str">
        <f>IF(A5297="","",IFERROR(INDEX(Pengeluaran,MATCH('Buku Besar'!A5297,Akun,0)),""))</f>
        <v/>
      </c>
      <c r="H5297" s="91" t="str">
        <f t="shared" si="165"/>
        <v/>
      </c>
      <c r="I5297" s="330" t="str">
        <f>IF(H5297="","",IFERROR(INDEX(Tanggal1,MATCH('Buku Besar'!H5297,Akun1,0)),""))</f>
        <v/>
      </c>
      <c r="J5297" s="2" t="str">
        <f>IF(H5297="","",IFERROR(INDEX(Keterangan1,MATCH('Buku Besar'!H5297,Akun1,0)),""))</f>
        <v/>
      </c>
      <c r="K5297" s="2" t="str">
        <f>IF(H5297="","",IFERROR(INDEX(Reff1,MATCH('Buku Besar'!H5297,Akun1,0)),""))</f>
        <v/>
      </c>
      <c r="L5297" s="331" t="str">
        <f>IF(H5297="","",IFERROR(INDEX(Penerimaan1,MATCH('Buku Besar'!H5297,Akun1,0)),""))</f>
        <v/>
      </c>
      <c r="M5297" s="331" t="str">
        <f>IF(H5297="","",IFERROR(INDEX(Pengeluaran1,MATCH('Buku Besar'!H5297,Akun1,0)),""))</f>
        <v/>
      </c>
    </row>
    <row r="5298" spans="1:13" x14ac:dyDescent="0.25">
      <c r="A5298" s="91" t="str">
        <f t="shared" si="164"/>
        <v/>
      </c>
      <c r="B5298" s="330" t="str">
        <f>IF(A5298="","",IFERROR(INDEX(Tanggal,MATCH('Buku Besar'!A5298,Akun,0)),""))</f>
        <v/>
      </c>
      <c r="C5298" s="2" t="str">
        <f>IF(A5298="","",IFERROR(INDEX(Keterangan,MATCH('Buku Besar'!A5298,Akun,0)),""))</f>
        <v/>
      </c>
      <c r="D5298" s="2" t="str">
        <f>IF(A5298="","",IFERROR(INDEX(Reff,MATCH('Buku Besar'!A5298,Akun,0)),""))</f>
        <v/>
      </c>
      <c r="E5298" s="331" t="str">
        <f>IF(A5298="","",IFERROR(INDEX(Penerimaan,MATCH('Buku Besar'!A5298,Akun,0)),""))</f>
        <v/>
      </c>
      <c r="F5298" s="331" t="str">
        <f>IF(A5298="","",IFERROR(INDEX(Pengeluaran,MATCH('Buku Besar'!A5298,Akun,0)),""))</f>
        <v/>
      </c>
      <c r="H5298" s="91" t="str">
        <f t="shared" si="165"/>
        <v/>
      </c>
      <c r="I5298" s="330" t="str">
        <f>IF(H5298="","",IFERROR(INDEX(Tanggal1,MATCH('Buku Besar'!H5298,Akun1,0)),""))</f>
        <v/>
      </c>
      <c r="J5298" s="2" t="str">
        <f>IF(H5298="","",IFERROR(INDEX(Keterangan1,MATCH('Buku Besar'!H5298,Akun1,0)),""))</f>
        <v/>
      </c>
      <c r="K5298" s="2" t="str">
        <f>IF(H5298="","",IFERROR(INDEX(Reff1,MATCH('Buku Besar'!H5298,Akun1,0)),""))</f>
        <v/>
      </c>
      <c r="L5298" s="331" t="str">
        <f>IF(H5298="","",IFERROR(INDEX(Penerimaan1,MATCH('Buku Besar'!H5298,Akun1,0)),""))</f>
        <v/>
      </c>
      <c r="M5298" s="331" t="str">
        <f>IF(H5298="","",IFERROR(INDEX(Pengeluaran1,MATCH('Buku Besar'!H5298,Akun1,0)),""))</f>
        <v/>
      </c>
    </row>
    <row r="5299" spans="1:13" x14ac:dyDescent="0.25">
      <c r="A5299" s="91" t="str">
        <f t="shared" si="164"/>
        <v/>
      </c>
      <c r="B5299" s="330" t="str">
        <f>IF(A5299="","",IFERROR(INDEX(Tanggal,MATCH('Buku Besar'!A5299,Akun,0)),""))</f>
        <v/>
      </c>
      <c r="C5299" s="2" t="str">
        <f>IF(A5299="","",IFERROR(INDEX(Keterangan,MATCH('Buku Besar'!A5299,Akun,0)),""))</f>
        <v/>
      </c>
      <c r="D5299" s="2" t="str">
        <f>IF(A5299="","",IFERROR(INDEX(Reff,MATCH('Buku Besar'!A5299,Akun,0)),""))</f>
        <v/>
      </c>
      <c r="E5299" s="331" t="str">
        <f>IF(A5299="","",IFERROR(INDEX(Penerimaan,MATCH('Buku Besar'!A5299,Akun,0)),""))</f>
        <v/>
      </c>
      <c r="F5299" s="331" t="str">
        <f>IF(A5299="","",IFERROR(INDEX(Pengeluaran,MATCH('Buku Besar'!A5299,Akun,0)),""))</f>
        <v/>
      </c>
      <c r="H5299" s="91" t="str">
        <f t="shared" si="165"/>
        <v/>
      </c>
      <c r="I5299" s="330" t="str">
        <f>IF(H5299="","",IFERROR(INDEX(Tanggal1,MATCH('Buku Besar'!H5299,Akun1,0)),""))</f>
        <v/>
      </c>
      <c r="J5299" s="2" t="str">
        <f>IF(H5299="","",IFERROR(INDEX(Keterangan1,MATCH('Buku Besar'!H5299,Akun1,0)),""))</f>
        <v/>
      </c>
      <c r="K5299" s="2" t="str">
        <f>IF(H5299="","",IFERROR(INDEX(Reff1,MATCH('Buku Besar'!H5299,Akun1,0)),""))</f>
        <v/>
      </c>
      <c r="L5299" s="331" t="str">
        <f>IF(H5299="","",IFERROR(INDEX(Penerimaan1,MATCH('Buku Besar'!H5299,Akun1,0)),""))</f>
        <v/>
      </c>
      <c r="M5299" s="331" t="str">
        <f>IF(H5299="","",IFERROR(INDEX(Pengeluaran1,MATCH('Buku Besar'!H5299,Akun1,0)),""))</f>
        <v/>
      </c>
    </row>
    <row r="5300" spans="1:13" x14ac:dyDescent="0.25">
      <c r="A5300" s="91" t="str">
        <f t="shared" si="164"/>
        <v/>
      </c>
      <c r="B5300" s="330" t="str">
        <f>IF(A5300="","",IFERROR(INDEX(Tanggal,MATCH('Buku Besar'!A5300,Akun,0)),""))</f>
        <v/>
      </c>
      <c r="C5300" s="2" t="str">
        <f>IF(A5300="","",IFERROR(INDEX(Keterangan,MATCH('Buku Besar'!A5300,Akun,0)),""))</f>
        <v/>
      </c>
      <c r="D5300" s="2" t="str">
        <f>IF(A5300="","",IFERROR(INDEX(Reff,MATCH('Buku Besar'!A5300,Akun,0)),""))</f>
        <v/>
      </c>
      <c r="E5300" s="331" t="str">
        <f>IF(A5300="","",IFERROR(INDEX(Penerimaan,MATCH('Buku Besar'!A5300,Akun,0)),""))</f>
        <v/>
      </c>
      <c r="F5300" s="331" t="str">
        <f>IF(A5300="","",IFERROR(INDEX(Pengeluaran,MATCH('Buku Besar'!A5300,Akun,0)),""))</f>
        <v/>
      </c>
      <c r="H5300" s="91" t="str">
        <f t="shared" si="165"/>
        <v/>
      </c>
      <c r="I5300" s="330" t="str">
        <f>IF(H5300="","",IFERROR(INDEX(Tanggal1,MATCH('Buku Besar'!H5300,Akun1,0)),""))</f>
        <v/>
      </c>
      <c r="J5300" s="2" t="str">
        <f>IF(H5300="","",IFERROR(INDEX(Keterangan1,MATCH('Buku Besar'!H5300,Akun1,0)),""))</f>
        <v/>
      </c>
      <c r="K5300" s="2" t="str">
        <f>IF(H5300="","",IFERROR(INDEX(Reff1,MATCH('Buku Besar'!H5300,Akun1,0)),""))</f>
        <v/>
      </c>
      <c r="L5300" s="331" t="str">
        <f>IF(H5300="","",IFERROR(INDEX(Penerimaan1,MATCH('Buku Besar'!H5300,Akun1,0)),""))</f>
        <v/>
      </c>
      <c r="M5300" s="331" t="str">
        <f>IF(H5300="","",IFERROR(INDEX(Pengeluaran1,MATCH('Buku Besar'!H5300,Akun1,0)),""))</f>
        <v/>
      </c>
    </row>
    <row r="5301" spans="1:13" x14ac:dyDescent="0.25">
      <c r="A5301" s="91" t="str">
        <f t="shared" si="164"/>
        <v/>
      </c>
      <c r="B5301" s="330" t="str">
        <f>IF(A5301="","",IFERROR(INDEX(Tanggal,MATCH('Buku Besar'!A5301,Akun,0)),""))</f>
        <v/>
      </c>
      <c r="C5301" s="2" t="str">
        <f>IF(A5301="","",IFERROR(INDEX(Keterangan,MATCH('Buku Besar'!A5301,Akun,0)),""))</f>
        <v/>
      </c>
      <c r="D5301" s="2" t="str">
        <f>IF(A5301="","",IFERROR(INDEX(Reff,MATCH('Buku Besar'!A5301,Akun,0)),""))</f>
        <v/>
      </c>
      <c r="E5301" s="331" t="str">
        <f>IF(A5301="","",IFERROR(INDEX(Penerimaan,MATCH('Buku Besar'!A5301,Akun,0)),""))</f>
        <v/>
      </c>
      <c r="F5301" s="331" t="str">
        <f>IF(A5301="","",IFERROR(INDEX(Pengeluaran,MATCH('Buku Besar'!A5301,Akun,0)),""))</f>
        <v/>
      </c>
      <c r="H5301" s="91" t="str">
        <f t="shared" si="165"/>
        <v/>
      </c>
      <c r="I5301" s="330" t="str">
        <f>IF(H5301="","",IFERROR(INDEX(Tanggal1,MATCH('Buku Besar'!H5301,Akun1,0)),""))</f>
        <v/>
      </c>
      <c r="J5301" s="2" t="str">
        <f>IF(H5301="","",IFERROR(INDEX(Keterangan1,MATCH('Buku Besar'!H5301,Akun1,0)),""))</f>
        <v/>
      </c>
      <c r="K5301" s="2" t="str">
        <f>IF(H5301="","",IFERROR(INDEX(Reff1,MATCH('Buku Besar'!H5301,Akun1,0)),""))</f>
        <v/>
      </c>
      <c r="L5301" s="331" t="str">
        <f>IF(H5301="","",IFERROR(INDEX(Penerimaan1,MATCH('Buku Besar'!H5301,Akun1,0)),""))</f>
        <v/>
      </c>
      <c r="M5301" s="331" t="str">
        <f>IF(H5301="","",IFERROR(INDEX(Pengeluaran1,MATCH('Buku Besar'!H5301,Akun1,0)),""))</f>
        <v/>
      </c>
    </row>
    <row r="5302" spans="1:13" x14ac:dyDescent="0.25">
      <c r="A5302" s="91" t="str">
        <f t="shared" si="164"/>
        <v/>
      </c>
      <c r="B5302" s="330" t="str">
        <f>IF(A5302="","",IFERROR(INDEX(Tanggal,MATCH('Buku Besar'!A5302,Akun,0)),""))</f>
        <v/>
      </c>
      <c r="C5302" s="2" t="str">
        <f>IF(A5302="","",IFERROR(INDEX(Keterangan,MATCH('Buku Besar'!A5302,Akun,0)),""))</f>
        <v/>
      </c>
      <c r="D5302" s="2" t="str">
        <f>IF(A5302="","",IFERROR(INDEX(Reff,MATCH('Buku Besar'!A5302,Akun,0)),""))</f>
        <v/>
      </c>
      <c r="E5302" s="331" t="str">
        <f>IF(A5302="","",IFERROR(INDEX(Penerimaan,MATCH('Buku Besar'!A5302,Akun,0)),""))</f>
        <v/>
      </c>
      <c r="F5302" s="331" t="str">
        <f>IF(A5302="","",IFERROR(INDEX(Pengeluaran,MATCH('Buku Besar'!A5302,Akun,0)),""))</f>
        <v/>
      </c>
      <c r="H5302" s="91" t="str">
        <f t="shared" si="165"/>
        <v/>
      </c>
      <c r="I5302" s="330" t="str">
        <f>IF(H5302="","",IFERROR(INDEX(Tanggal1,MATCH('Buku Besar'!H5302,Akun1,0)),""))</f>
        <v/>
      </c>
      <c r="J5302" s="2" t="str">
        <f>IF(H5302="","",IFERROR(INDEX(Keterangan1,MATCH('Buku Besar'!H5302,Akun1,0)),""))</f>
        <v/>
      </c>
      <c r="K5302" s="2" t="str">
        <f>IF(H5302="","",IFERROR(INDEX(Reff1,MATCH('Buku Besar'!H5302,Akun1,0)),""))</f>
        <v/>
      </c>
      <c r="L5302" s="331" t="str">
        <f>IF(H5302="","",IFERROR(INDEX(Penerimaan1,MATCH('Buku Besar'!H5302,Akun1,0)),""))</f>
        <v/>
      </c>
      <c r="M5302" s="331" t="str">
        <f>IF(H5302="","",IFERROR(INDEX(Pengeluaran1,MATCH('Buku Besar'!H5302,Akun1,0)),""))</f>
        <v/>
      </c>
    </row>
    <row r="5303" spans="1:13" x14ac:dyDescent="0.25">
      <c r="A5303" s="91" t="str">
        <f t="shared" si="164"/>
        <v/>
      </c>
      <c r="B5303" s="330" t="str">
        <f>IF(A5303="","",IFERROR(INDEX(Tanggal,MATCH('Buku Besar'!A5303,Akun,0)),""))</f>
        <v/>
      </c>
      <c r="C5303" s="2" t="str">
        <f>IF(A5303="","",IFERROR(INDEX(Keterangan,MATCH('Buku Besar'!A5303,Akun,0)),""))</f>
        <v/>
      </c>
      <c r="D5303" s="2" t="str">
        <f>IF(A5303="","",IFERROR(INDEX(Reff,MATCH('Buku Besar'!A5303,Akun,0)),""))</f>
        <v/>
      </c>
      <c r="E5303" s="331" t="str">
        <f>IF(A5303="","",IFERROR(INDEX(Penerimaan,MATCH('Buku Besar'!A5303,Akun,0)),""))</f>
        <v/>
      </c>
      <c r="F5303" s="331" t="str">
        <f>IF(A5303="","",IFERROR(INDEX(Pengeluaran,MATCH('Buku Besar'!A5303,Akun,0)),""))</f>
        <v/>
      </c>
      <c r="H5303" s="91" t="str">
        <f t="shared" si="165"/>
        <v/>
      </c>
      <c r="I5303" s="330" t="str">
        <f>IF(H5303="","",IFERROR(INDEX(Tanggal1,MATCH('Buku Besar'!H5303,Akun1,0)),""))</f>
        <v/>
      </c>
      <c r="J5303" s="2" t="str">
        <f>IF(H5303="","",IFERROR(INDEX(Keterangan1,MATCH('Buku Besar'!H5303,Akun1,0)),""))</f>
        <v/>
      </c>
      <c r="K5303" s="2" t="str">
        <f>IF(H5303="","",IFERROR(INDEX(Reff1,MATCH('Buku Besar'!H5303,Akun1,0)),""))</f>
        <v/>
      </c>
      <c r="L5303" s="331" t="str">
        <f>IF(H5303="","",IFERROR(INDEX(Penerimaan1,MATCH('Buku Besar'!H5303,Akun1,0)),""))</f>
        <v/>
      </c>
      <c r="M5303" s="331" t="str">
        <f>IF(H5303="","",IFERROR(INDEX(Pengeluaran1,MATCH('Buku Besar'!H5303,Akun1,0)),""))</f>
        <v/>
      </c>
    </row>
    <row r="5304" spans="1:13" x14ac:dyDescent="0.25">
      <c r="A5304" s="91" t="str">
        <f t="shared" si="164"/>
        <v/>
      </c>
      <c r="B5304" s="330" t="str">
        <f>IF(A5304="","",IFERROR(INDEX(Tanggal,MATCH('Buku Besar'!A5304,Akun,0)),""))</f>
        <v/>
      </c>
      <c r="C5304" s="2" t="str">
        <f>IF(A5304="","",IFERROR(INDEX(Keterangan,MATCH('Buku Besar'!A5304,Akun,0)),""))</f>
        <v/>
      </c>
      <c r="D5304" s="2" t="str">
        <f>IF(A5304="","",IFERROR(INDEX(Reff,MATCH('Buku Besar'!A5304,Akun,0)),""))</f>
        <v/>
      </c>
      <c r="E5304" s="331" t="str">
        <f>IF(A5304="","",IFERROR(INDEX(Penerimaan,MATCH('Buku Besar'!A5304,Akun,0)),""))</f>
        <v/>
      </c>
      <c r="F5304" s="331" t="str">
        <f>IF(A5304="","",IFERROR(INDEX(Pengeluaran,MATCH('Buku Besar'!A5304,Akun,0)),""))</f>
        <v/>
      </c>
      <c r="H5304" s="91" t="str">
        <f t="shared" si="165"/>
        <v/>
      </c>
      <c r="I5304" s="330" t="str">
        <f>IF(H5304="","",IFERROR(INDEX(Tanggal1,MATCH('Buku Besar'!H5304,Akun1,0)),""))</f>
        <v/>
      </c>
      <c r="J5304" s="2" t="str">
        <f>IF(H5304="","",IFERROR(INDEX(Keterangan1,MATCH('Buku Besar'!H5304,Akun1,0)),""))</f>
        <v/>
      </c>
      <c r="K5304" s="2" t="str">
        <f>IF(H5304="","",IFERROR(INDEX(Reff1,MATCH('Buku Besar'!H5304,Akun1,0)),""))</f>
        <v/>
      </c>
      <c r="L5304" s="331" t="str">
        <f>IF(H5304="","",IFERROR(INDEX(Penerimaan1,MATCH('Buku Besar'!H5304,Akun1,0)),""))</f>
        <v/>
      </c>
      <c r="M5304" s="331" t="str">
        <f>IF(H5304="","",IFERROR(INDEX(Pengeluaran1,MATCH('Buku Besar'!H5304,Akun1,0)),""))</f>
        <v/>
      </c>
    </row>
    <row r="5305" spans="1:13" x14ac:dyDescent="0.25">
      <c r="A5305" s="91" t="str">
        <f t="shared" si="164"/>
        <v/>
      </c>
      <c r="B5305" s="330" t="str">
        <f>IF(A5305="","",IFERROR(INDEX(Tanggal,MATCH('Buku Besar'!A5305,Akun,0)),""))</f>
        <v/>
      </c>
      <c r="C5305" s="2" t="str">
        <f>IF(A5305="","",IFERROR(INDEX(Keterangan,MATCH('Buku Besar'!A5305,Akun,0)),""))</f>
        <v/>
      </c>
      <c r="D5305" s="2" t="str">
        <f>IF(A5305="","",IFERROR(INDEX(Reff,MATCH('Buku Besar'!A5305,Akun,0)),""))</f>
        <v/>
      </c>
      <c r="E5305" s="331" t="str">
        <f>IF(A5305="","",IFERROR(INDEX(Penerimaan,MATCH('Buku Besar'!A5305,Akun,0)),""))</f>
        <v/>
      </c>
      <c r="F5305" s="331" t="str">
        <f>IF(A5305="","",IFERROR(INDEX(Pengeluaran,MATCH('Buku Besar'!A5305,Akun,0)),""))</f>
        <v/>
      </c>
      <c r="H5305" s="91" t="str">
        <f t="shared" si="165"/>
        <v/>
      </c>
      <c r="I5305" s="330" t="str">
        <f>IF(H5305="","",IFERROR(INDEX(Tanggal1,MATCH('Buku Besar'!H5305,Akun1,0)),""))</f>
        <v/>
      </c>
      <c r="J5305" s="2" t="str">
        <f>IF(H5305="","",IFERROR(INDEX(Keterangan1,MATCH('Buku Besar'!H5305,Akun1,0)),""))</f>
        <v/>
      </c>
      <c r="K5305" s="2" t="str">
        <f>IF(H5305="","",IFERROR(INDEX(Reff1,MATCH('Buku Besar'!H5305,Akun1,0)),""))</f>
        <v/>
      </c>
      <c r="L5305" s="331" t="str">
        <f>IF(H5305="","",IFERROR(INDEX(Penerimaan1,MATCH('Buku Besar'!H5305,Akun1,0)),""))</f>
        <v/>
      </c>
      <c r="M5305" s="331" t="str">
        <f>IF(H5305="","",IFERROR(INDEX(Pengeluaran1,MATCH('Buku Besar'!H5305,Akun1,0)),""))</f>
        <v/>
      </c>
    </row>
    <row r="5306" spans="1:13" x14ac:dyDescent="0.25">
      <c r="A5306" s="91" t="str">
        <f t="shared" si="164"/>
        <v/>
      </c>
      <c r="B5306" s="330" t="str">
        <f>IF(A5306="","",IFERROR(INDEX(Tanggal,MATCH('Buku Besar'!A5306,Akun,0)),""))</f>
        <v/>
      </c>
      <c r="C5306" s="2" t="str">
        <f>IF(A5306="","",IFERROR(INDEX(Keterangan,MATCH('Buku Besar'!A5306,Akun,0)),""))</f>
        <v/>
      </c>
      <c r="D5306" s="2" t="str">
        <f>IF(A5306="","",IFERROR(INDEX(Reff,MATCH('Buku Besar'!A5306,Akun,0)),""))</f>
        <v/>
      </c>
      <c r="E5306" s="331" t="str">
        <f>IF(A5306="","",IFERROR(INDEX(Penerimaan,MATCH('Buku Besar'!A5306,Akun,0)),""))</f>
        <v/>
      </c>
      <c r="F5306" s="331" t="str">
        <f>IF(A5306="","",IFERROR(INDEX(Pengeluaran,MATCH('Buku Besar'!A5306,Akun,0)),""))</f>
        <v/>
      </c>
      <c r="H5306" s="91" t="str">
        <f t="shared" si="165"/>
        <v/>
      </c>
      <c r="I5306" s="330" t="str">
        <f>IF(H5306="","",IFERROR(INDEX(Tanggal1,MATCH('Buku Besar'!H5306,Akun1,0)),""))</f>
        <v/>
      </c>
      <c r="J5306" s="2" t="str">
        <f>IF(H5306="","",IFERROR(INDEX(Keterangan1,MATCH('Buku Besar'!H5306,Akun1,0)),""))</f>
        <v/>
      </c>
      <c r="K5306" s="2" t="str">
        <f>IF(H5306="","",IFERROR(INDEX(Reff1,MATCH('Buku Besar'!H5306,Akun1,0)),""))</f>
        <v/>
      </c>
      <c r="L5306" s="331" t="str">
        <f>IF(H5306="","",IFERROR(INDEX(Penerimaan1,MATCH('Buku Besar'!H5306,Akun1,0)),""))</f>
        <v/>
      </c>
      <c r="M5306" s="331" t="str">
        <f>IF(H5306="","",IFERROR(INDEX(Pengeluaran1,MATCH('Buku Besar'!H5306,Akun1,0)),""))</f>
        <v/>
      </c>
    </row>
    <row r="5307" spans="1:13" x14ac:dyDescent="0.25">
      <c r="A5307" s="91" t="str">
        <f t="shared" si="164"/>
        <v/>
      </c>
      <c r="B5307" s="330" t="str">
        <f>IF(A5307="","",IFERROR(INDEX(Tanggal,MATCH('Buku Besar'!A5307,Akun,0)),""))</f>
        <v/>
      </c>
      <c r="C5307" s="2" t="str">
        <f>IF(A5307="","",IFERROR(INDEX(Keterangan,MATCH('Buku Besar'!A5307,Akun,0)),""))</f>
        <v/>
      </c>
      <c r="D5307" s="2" t="str">
        <f>IF(A5307="","",IFERROR(INDEX(Reff,MATCH('Buku Besar'!A5307,Akun,0)),""))</f>
        <v/>
      </c>
      <c r="E5307" s="331" t="str">
        <f>IF(A5307="","",IFERROR(INDEX(Penerimaan,MATCH('Buku Besar'!A5307,Akun,0)),""))</f>
        <v/>
      </c>
      <c r="F5307" s="331" t="str">
        <f>IF(A5307="","",IFERROR(INDEX(Pengeluaran,MATCH('Buku Besar'!A5307,Akun,0)),""))</f>
        <v/>
      </c>
      <c r="H5307" s="91" t="str">
        <f t="shared" si="165"/>
        <v/>
      </c>
      <c r="I5307" s="330" t="str">
        <f>IF(H5307="","",IFERROR(INDEX(Tanggal1,MATCH('Buku Besar'!H5307,Akun1,0)),""))</f>
        <v/>
      </c>
      <c r="J5307" s="2" t="str">
        <f>IF(H5307="","",IFERROR(INDEX(Keterangan1,MATCH('Buku Besar'!H5307,Akun1,0)),""))</f>
        <v/>
      </c>
      <c r="K5307" s="2" t="str">
        <f>IF(H5307="","",IFERROR(INDEX(Reff1,MATCH('Buku Besar'!H5307,Akun1,0)),""))</f>
        <v/>
      </c>
      <c r="L5307" s="331" t="str">
        <f>IF(H5307="","",IFERROR(INDEX(Penerimaan1,MATCH('Buku Besar'!H5307,Akun1,0)),""))</f>
        <v/>
      </c>
      <c r="M5307" s="331" t="str">
        <f>IF(H5307="","",IFERROR(INDEX(Pengeluaran1,MATCH('Buku Besar'!H5307,Akun1,0)),""))</f>
        <v/>
      </c>
    </row>
    <row r="5308" spans="1:13" x14ac:dyDescent="0.25">
      <c r="A5308" s="91" t="str">
        <f t="shared" si="164"/>
        <v/>
      </c>
      <c r="B5308" s="330" t="str">
        <f>IF(A5308="","",IFERROR(INDEX(Tanggal,MATCH('Buku Besar'!A5308,Akun,0)),""))</f>
        <v/>
      </c>
      <c r="C5308" s="2" t="str">
        <f>IF(A5308="","",IFERROR(INDEX(Keterangan,MATCH('Buku Besar'!A5308,Akun,0)),""))</f>
        <v/>
      </c>
      <c r="D5308" s="2" t="str">
        <f>IF(A5308="","",IFERROR(INDEX(Reff,MATCH('Buku Besar'!A5308,Akun,0)),""))</f>
        <v/>
      </c>
      <c r="E5308" s="331" t="str">
        <f>IF(A5308="","",IFERROR(INDEX(Penerimaan,MATCH('Buku Besar'!A5308,Akun,0)),""))</f>
        <v/>
      </c>
      <c r="F5308" s="331" t="str">
        <f>IF(A5308="","",IFERROR(INDEX(Pengeluaran,MATCH('Buku Besar'!A5308,Akun,0)),""))</f>
        <v/>
      </c>
      <c r="H5308" s="91" t="str">
        <f t="shared" si="165"/>
        <v/>
      </c>
      <c r="I5308" s="330" t="str">
        <f>IF(H5308="","",IFERROR(INDEX(Tanggal1,MATCH('Buku Besar'!H5308,Akun1,0)),""))</f>
        <v/>
      </c>
      <c r="J5308" s="2" t="str">
        <f>IF(H5308="","",IFERROR(INDEX(Keterangan1,MATCH('Buku Besar'!H5308,Akun1,0)),""))</f>
        <v/>
      </c>
      <c r="K5308" s="2" t="str">
        <f>IF(H5308="","",IFERROR(INDEX(Reff1,MATCH('Buku Besar'!H5308,Akun1,0)),""))</f>
        <v/>
      </c>
      <c r="L5308" s="331" t="str">
        <f>IF(H5308="","",IFERROR(INDEX(Penerimaan1,MATCH('Buku Besar'!H5308,Akun1,0)),""))</f>
        <v/>
      </c>
      <c r="M5308" s="331" t="str">
        <f>IF(H5308="","",IFERROR(INDEX(Pengeluaran1,MATCH('Buku Besar'!H5308,Akun1,0)),""))</f>
        <v/>
      </c>
    </row>
    <row r="5309" spans="1:13" x14ac:dyDescent="0.25">
      <c r="A5309" s="91" t="str">
        <f t="shared" si="164"/>
        <v/>
      </c>
      <c r="B5309" s="330" t="str">
        <f>IF(A5309="","",IFERROR(INDEX(Tanggal,MATCH('Buku Besar'!A5309,Akun,0)),""))</f>
        <v/>
      </c>
      <c r="C5309" s="2" t="str">
        <f>IF(A5309="","",IFERROR(INDEX(Keterangan,MATCH('Buku Besar'!A5309,Akun,0)),""))</f>
        <v/>
      </c>
      <c r="D5309" s="2" t="str">
        <f>IF(A5309="","",IFERROR(INDEX(Reff,MATCH('Buku Besar'!A5309,Akun,0)),""))</f>
        <v/>
      </c>
      <c r="E5309" s="331" t="str">
        <f>IF(A5309="","",IFERROR(INDEX(Penerimaan,MATCH('Buku Besar'!A5309,Akun,0)),""))</f>
        <v/>
      </c>
      <c r="F5309" s="331" t="str">
        <f>IF(A5309="","",IFERROR(INDEX(Pengeluaran,MATCH('Buku Besar'!A5309,Akun,0)),""))</f>
        <v/>
      </c>
      <c r="H5309" s="91" t="str">
        <f t="shared" si="165"/>
        <v/>
      </c>
      <c r="I5309" s="330" t="str">
        <f>IF(H5309="","",IFERROR(INDEX(Tanggal1,MATCH('Buku Besar'!H5309,Akun1,0)),""))</f>
        <v/>
      </c>
      <c r="J5309" s="2" t="str">
        <f>IF(H5309="","",IFERROR(INDEX(Keterangan1,MATCH('Buku Besar'!H5309,Akun1,0)),""))</f>
        <v/>
      </c>
      <c r="K5309" s="2" t="str">
        <f>IF(H5309="","",IFERROR(INDEX(Reff1,MATCH('Buku Besar'!H5309,Akun1,0)),""))</f>
        <v/>
      </c>
      <c r="L5309" s="331" t="str">
        <f>IF(H5309="","",IFERROR(INDEX(Penerimaan1,MATCH('Buku Besar'!H5309,Akun1,0)),""))</f>
        <v/>
      </c>
      <c r="M5309" s="331" t="str">
        <f>IF(H5309="","",IFERROR(INDEX(Pengeluaran1,MATCH('Buku Besar'!H5309,Akun1,0)),""))</f>
        <v/>
      </c>
    </row>
    <row r="5310" spans="1:13" x14ac:dyDescent="0.25">
      <c r="A5310" s="91" t="str">
        <f t="shared" si="164"/>
        <v/>
      </c>
      <c r="B5310" s="330" t="str">
        <f>IF(A5310="","",IFERROR(INDEX(Tanggal,MATCH('Buku Besar'!A5310,Akun,0)),""))</f>
        <v/>
      </c>
      <c r="C5310" s="2" t="str">
        <f>IF(A5310="","",IFERROR(INDEX(Keterangan,MATCH('Buku Besar'!A5310,Akun,0)),""))</f>
        <v/>
      </c>
      <c r="D5310" s="2" t="str">
        <f>IF(A5310="","",IFERROR(INDEX(Reff,MATCH('Buku Besar'!A5310,Akun,0)),""))</f>
        <v/>
      </c>
      <c r="E5310" s="331" t="str">
        <f>IF(A5310="","",IFERROR(INDEX(Penerimaan,MATCH('Buku Besar'!A5310,Akun,0)),""))</f>
        <v/>
      </c>
      <c r="F5310" s="331" t="str">
        <f>IF(A5310="","",IFERROR(INDEX(Pengeluaran,MATCH('Buku Besar'!A5310,Akun,0)),""))</f>
        <v/>
      </c>
      <c r="H5310" s="91" t="str">
        <f t="shared" si="165"/>
        <v/>
      </c>
      <c r="I5310" s="330" t="str">
        <f>IF(H5310="","",IFERROR(INDEX(Tanggal1,MATCH('Buku Besar'!H5310,Akun1,0)),""))</f>
        <v/>
      </c>
      <c r="J5310" s="2" t="str">
        <f>IF(H5310="","",IFERROR(INDEX(Keterangan1,MATCH('Buku Besar'!H5310,Akun1,0)),""))</f>
        <v/>
      </c>
      <c r="K5310" s="2" t="str">
        <f>IF(H5310="","",IFERROR(INDEX(Reff1,MATCH('Buku Besar'!H5310,Akun1,0)),""))</f>
        <v/>
      </c>
      <c r="L5310" s="331" t="str">
        <f>IF(H5310="","",IFERROR(INDEX(Penerimaan1,MATCH('Buku Besar'!H5310,Akun1,0)),""))</f>
        <v/>
      </c>
      <c r="M5310" s="331" t="str">
        <f>IF(H5310="","",IFERROR(INDEX(Pengeluaran1,MATCH('Buku Besar'!H5310,Akun1,0)),""))</f>
        <v/>
      </c>
    </row>
    <row r="5311" spans="1:13" x14ac:dyDescent="0.25">
      <c r="A5311" s="91" t="str">
        <f t="shared" si="164"/>
        <v/>
      </c>
      <c r="B5311" s="330" t="str">
        <f>IF(A5311="","",IFERROR(INDEX(Tanggal,MATCH('Buku Besar'!A5311,Akun,0)),""))</f>
        <v/>
      </c>
      <c r="C5311" s="2" t="str">
        <f>IF(A5311="","",IFERROR(INDEX(Keterangan,MATCH('Buku Besar'!A5311,Akun,0)),""))</f>
        <v/>
      </c>
      <c r="D5311" s="2" t="str">
        <f>IF(A5311="","",IFERROR(INDEX(Reff,MATCH('Buku Besar'!A5311,Akun,0)),""))</f>
        <v/>
      </c>
      <c r="E5311" s="331" t="str">
        <f>IF(A5311="","",IFERROR(INDEX(Penerimaan,MATCH('Buku Besar'!A5311,Akun,0)),""))</f>
        <v/>
      </c>
      <c r="F5311" s="331" t="str">
        <f>IF(A5311="","",IFERROR(INDEX(Pengeluaran,MATCH('Buku Besar'!A5311,Akun,0)),""))</f>
        <v/>
      </c>
      <c r="H5311" s="91" t="str">
        <f t="shared" si="165"/>
        <v/>
      </c>
      <c r="I5311" s="330" t="str">
        <f>IF(H5311="","",IFERROR(INDEX(Tanggal1,MATCH('Buku Besar'!H5311,Akun1,0)),""))</f>
        <v/>
      </c>
      <c r="J5311" s="2" t="str">
        <f>IF(H5311="","",IFERROR(INDEX(Keterangan1,MATCH('Buku Besar'!H5311,Akun1,0)),""))</f>
        <v/>
      </c>
      <c r="K5311" s="2" t="str">
        <f>IF(H5311="","",IFERROR(INDEX(Reff1,MATCH('Buku Besar'!H5311,Akun1,0)),""))</f>
        <v/>
      </c>
      <c r="L5311" s="331" t="str">
        <f>IF(H5311="","",IFERROR(INDEX(Penerimaan1,MATCH('Buku Besar'!H5311,Akun1,0)),""))</f>
        <v/>
      </c>
      <c r="M5311" s="331" t="str">
        <f>IF(H5311="","",IFERROR(INDEX(Pengeluaran1,MATCH('Buku Besar'!H5311,Akun1,0)),""))</f>
        <v/>
      </c>
    </row>
    <row r="5312" spans="1:13" x14ac:dyDescent="0.25">
      <c r="A5312" s="91" t="str">
        <f t="shared" si="164"/>
        <v/>
      </c>
      <c r="B5312" s="330" t="str">
        <f>IF(A5312="","",IFERROR(INDEX(Tanggal,MATCH('Buku Besar'!A5312,Akun,0)),""))</f>
        <v/>
      </c>
      <c r="C5312" s="2" t="str">
        <f>IF(A5312="","",IFERROR(INDEX(Keterangan,MATCH('Buku Besar'!A5312,Akun,0)),""))</f>
        <v/>
      </c>
      <c r="D5312" s="2" t="str">
        <f>IF(A5312="","",IFERROR(INDEX(Reff,MATCH('Buku Besar'!A5312,Akun,0)),""))</f>
        <v/>
      </c>
      <c r="E5312" s="331" t="str">
        <f>IF(A5312="","",IFERROR(INDEX(Penerimaan,MATCH('Buku Besar'!A5312,Akun,0)),""))</f>
        <v/>
      </c>
      <c r="F5312" s="331" t="str">
        <f>IF(A5312="","",IFERROR(INDEX(Pengeluaran,MATCH('Buku Besar'!A5312,Akun,0)),""))</f>
        <v/>
      </c>
      <c r="H5312" s="91" t="str">
        <f t="shared" si="165"/>
        <v/>
      </c>
      <c r="I5312" s="330" t="str">
        <f>IF(H5312="","",IFERROR(INDEX(Tanggal1,MATCH('Buku Besar'!H5312,Akun1,0)),""))</f>
        <v/>
      </c>
      <c r="J5312" s="2" t="str">
        <f>IF(H5312="","",IFERROR(INDEX(Keterangan1,MATCH('Buku Besar'!H5312,Akun1,0)),""))</f>
        <v/>
      </c>
      <c r="K5312" s="2" t="str">
        <f>IF(H5312="","",IFERROR(INDEX(Reff1,MATCH('Buku Besar'!H5312,Akun1,0)),""))</f>
        <v/>
      </c>
      <c r="L5312" s="331" t="str">
        <f>IF(H5312="","",IFERROR(INDEX(Penerimaan1,MATCH('Buku Besar'!H5312,Akun1,0)),""))</f>
        <v/>
      </c>
      <c r="M5312" s="331" t="str">
        <f>IF(H5312="","",IFERROR(INDEX(Pengeluaran1,MATCH('Buku Besar'!H5312,Akun1,0)),""))</f>
        <v/>
      </c>
    </row>
    <row r="5313" spans="1:13" x14ac:dyDescent="0.25">
      <c r="A5313" s="91" t="str">
        <f t="shared" si="164"/>
        <v/>
      </c>
      <c r="B5313" s="330" t="str">
        <f>IF(A5313="","",IFERROR(INDEX(Tanggal,MATCH('Buku Besar'!A5313,Akun,0)),""))</f>
        <v/>
      </c>
      <c r="C5313" s="2" t="str">
        <f>IF(A5313="","",IFERROR(INDEX(Keterangan,MATCH('Buku Besar'!A5313,Akun,0)),""))</f>
        <v/>
      </c>
      <c r="D5313" s="2" t="str">
        <f>IF(A5313="","",IFERROR(INDEX(Reff,MATCH('Buku Besar'!A5313,Akun,0)),""))</f>
        <v/>
      </c>
      <c r="E5313" s="331" t="str">
        <f>IF(A5313="","",IFERROR(INDEX(Penerimaan,MATCH('Buku Besar'!A5313,Akun,0)),""))</f>
        <v/>
      </c>
      <c r="F5313" s="331" t="str">
        <f>IF(A5313="","",IFERROR(INDEX(Pengeluaran,MATCH('Buku Besar'!A5313,Akun,0)),""))</f>
        <v/>
      </c>
      <c r="H5313" s="91" t="str">
        <f t="shared" si="165"/>
        <v/>
      </c>
      <c r="I5313" s="330" t="str">
        <f>IF(H5313="","",IFERROR(INDEX(Tanggal1,MATCH('Buku Besar'!H5313,Akun1,0)),""))</f>
        <v/>
      </c>
      <c r="J5313" s="2" t="str">
        <f>IF(H5313="","",IFERROR(INDEX(Keterangan1,MATCH('Buku Besar'!H5313,Akun1,0)),""))</f>
        <v/>
      </c>
      <c r="K5313" s="2" t="str">
        <f>IF(H5313="","",IFERROR(INDEX(Reff1,MATCH('Buku Besar'!H5313,Akun1,0)),""))</f>
        <v/>
      </c>
      <c r="L5313" s="331" t="str">
        <f>IF(H5313="","",IFERROR(INDEX(Penerimaan1,MATCH('Buku Besar'!H5313,Akun1,0)),""))</f>
        <v/>
      </c>
      <c r="M5313" s="331" t="str">
        <f>IF(H5313="","",IFERROR(INDEX(Pengeluaran1,MATCH('Buku Besar'!H5313,Akun1,0)),""))</f>
        <v/>
      </c>
    </row>
    <row r="5314" spans="1:13" x14ac:dyDescent="0.25">
      <c r="A5314" s="91" t="str">
        <f t="shared" si="164"/>
        <v/>
      </c>
      <c r="B5314" s="330" t="str">
        <f>IF(A5314="","",IFERROR(INDEX(Tanggal,MATCH('Buku Besar'!A5314,Akun,0)),""))</f>
        <v/>
      </c>
      <c r="C5314" s="2" t="str">
        <f>IF(A5314="","",IFERROR(INDEX(Keterangan,MATCH('Buku Besar'!A5314,Akun,0)),""))</f>
        <v/>
      </c>
      <c r="D5314" s="2" t="str">
        <f>IF(A5314="","",IFERROR(INDEX(Reff,MATCH('Buku Besar'!A5314,Akun,0)),""))</f>
        <v/>
      </c>
      <c r="E5314" s="331" t="str">
        <f>IF(A5314="","",IFERROR(INDEX(Penerimaan,MATCH('Buku Besar'!A5314,Akun,0)),""))</f>
        <v/>
      </c>
      <c r="F5314" s="331" t="str">
        <f>IF(A5314="","",IFERROR(INDEX(Pengeluaran,MATCH('Buku Besar'!A5314,Akun,0)),""))</f>
        <v/>
      </c>
      <c r="H5314" s="91" t="str">
        <f t="shared" si="165"/>
        <v/>
      </c>
      <c r="I5314" s="330" t="str">
        <f>IF(H5314="","",IFERROR(INDEX(Tanggal1,MATCH('Buku Besar'!H5314,Akun1,0)),""))</f>
        <v/>
      </c>
      <c r="J5314" s="2" t="str">
        <f>IF(H5314="","",IFERROR(INDEX(Keterangan1,MATCH('Buku Besar'!H5314,Akun1,0)),""))</f>
        <v/>
      </c>
      <c r="K5314" s="2" t="str">
        <f>IF(H5314="","",IFERROR(INDEX(Reff1,MATCH('Buku Besar'!H5314,Akun1,0)),""))</f>
        <v/>
      </c>
      <c r="L5314" s="331" t="str">
        <f>IF(H5314="","",IFERROR(INDEX(Penerimaan1,MATCH('Buku Besar'!H5314,Akun1,0)),""))</f>
        <v/>
      </c>
      <c r="M5314" s="331" t="str">
        <f>IF(H5314="","",IFERROR(INDEX(Pengeluaran1,MATCH('Buku Besar'!H5314,Akun1,0)),""))</f>
        <v/>
      </c>
    </row>
    <row r="5315" spans="1:13" x14ac:dyDescent="0.25">
      <c r="A5315" s="91" t="str">
        <f t="shared" si="164"/>
        <v/>
      </c>
      <c r="B5315" s="330" t="str">
        <f>IF(A5315="","",IFERROR(INDEX(Tanggal,MATCH('Buku Besar'!A5315,Akun,0)),""))</f>
        <v/>
      </c>
      <c r="C5315" s="2" t="str">
        <f>IF(A5315="","",IFERROR(INDEX(Keterangan,MATCH('Buku Besar'!A5315,Akun,0)),""))</f>
        <v/>
      </c>
      <c r="D5315" s="2" t="str">
        <f>IF(A5315="","",IFERROR(INDEX(Reff,MATCH('Buku Besar'!A5315,Akun,0)),""))</f>
        <v/>
      </c>
      <c r="E5315" s="331" t="str">
        <f>IF(A5315="","",IFERROR(INDEX(Penerimaan,MATCH('Buku Besar'!A5315,Akun,0)),""))</f>
        <v/>
      </c>
      <c r="F5315" s="331" t="str">
        <f>IF(A5315="","",IFERROR(INDEX(Pengeluaran,MATCH('Buku Besar'!A5315,Akun,0)),""))</f>
        <v/>
      </c>
      <c r="H5315" s="91" t="str">
        <f t="shared" si="165"/>
        <v/>
      </c>
      <c r="I5315" s="330" t="str">
        <f>IF(H5315="","",IFERROR(INDEX(Tanggal1,MATCH('Buku Besar'!H5315,Akun1,0)),""))</f>
        <v/>
      </c>
      <c r="J5315" s="2" t="str">
        <f>IF(H5315="","",IFERROR(INDEX(Keterangan1,MATCH('Buku Besar'!H5315,Akun1,0)),""))</f>
        <v/>
      </c>
      <c r="K5315" s="2" t="str">
        <f>IF(H5315="","",IFERROR(INDEX(Reff1,MATCH('Buku Besar'!H5315,Akun1,0)),""))</f>
        <v/>
      </c>
      <c r="L5315" s="331" t="str">
        <f>IF(H5315="","",IFERROR(INDEX(Penerimaan1,MATCH('Buku Besar'!H5315,Akun1,0)),""))</f>
        <v/>
      </c>
      <c r="M5315" s="331" t="str">
        <f>IF(H5315="","",IFERROR(INDEX(Pengeluaran1,MATCH('Buku Besar'!H5315,Akun1,0)),""))</f>
        <v/>
      </c>
    </row>
    <row r="5316" spans="1:13" x14ac:dyDescent="0.25">
      <c r="A5316" s="91" t="str">
        <f t="shared" si="164"/>
        <v/>
      </c>
      <c r="B5316" s="330" t="str">
        <f>IF(A5316="","",IFERROR(INDEX(Tanggal,MATCH('Buku Besar'!A5316,Akun,0)),""))</f>
        <v/>
      </c>
      <c r="C5316" s="2" t="str">
        <f>IF(A5316="","",IFERROR(INDEX(Keterangan,MATCH('Buku Besar'!A5316,Akun,0)),""))</f>
        <v/>
      </c>
      <c r="D5316" s="2" t="str">
        <f>IF(A5316="","",IFERROR(INDEX(Reff,MATCH('Buku Besar'!A5316,Akun,0)),""))</f>
        <v/>
      </c>
      <c r="E5316" s="331" t="str">
        <f>IF(A5316="","",IFERROR(INDEX(Penerimaan,MATCH('Buku Besar'!A5316,Akun,0)),""))</f>
        <v/>
      </c>
      <c r="F5316" s="331" t="str">
        <f>IF(A5316="","",IFERROR(INDEX(Pengeluaran,MATCH('Buku Besar'!A5316,Akun,0)),""))</f>
        <v/>
      </c>
      <c r="H5316" s="91" t="str">
        <f t="shared" si="165"/>
        <v/>
      </c>
      <c r="I5316" s="330" t="str">
        <f>IF(H5316="","",IFERROR(INDEX(Tanggal1,MATCH('Buku Besar'!H5316,Akun1,0)),""))</f>
        <v/>
      </c>
      <c r="J5316" s="2" t="str">
        <f>IF(H5316="","",IFERROR(INDEX(Keterangan1,MATCH('Buku Besar'!H5316,Akun1,0)),""))</f>
        <v/>
      </c>
      <c r="K5316" s="2" t="str">
        <f>IF(H5316="","",IFERROR(INDEX(Reff1,MATCH('Buku Besar'!H5316,Akun1,0)),""))</f>
        <v/>
      </c>
      <c r="L5316" s="331" t="str">
        <f>IF(H5316="","",IFERROR(INDEX(Penerimaan1,MATCH('Buku Besar'!H5316,Akun1,0)),""))</f>
        <v/>
      </c>
      <c r="M5316" s="331" t="str">
        <f>IF(H5316="","",IFERROR(INDEX(Pengeluaran1,MATCH('Buku Besar'!H5316,Akun1,0)),""))</f>
        <v/>
      </c>
    </row>
    <row r="5317" spans="1:13" x14ac:dyDescent="0.25">
      <c r="A5317" s="91" t="str">
        <f t="shared" si="164"/>
        <v/>
      </c>
      <c r="B5317" s="330" t="str">
        <f>IF(A5317="","",IFERROR(INDEX(Tanggal,MATCH('Buku Besar'!A5317,Akun,0)),""))</f>
        <v/>
      </c>
      <c r="C5317" s="2" t="str">
        <f>IF(A5317="","",IFERROR(INDEX(Keterangan,MATCH('Buku Besar'!A5317,Akun,0)),""))</f>
        <v/>
      </c>
      <c r="D5317" s="2" t="str">
        <f>IF(A5317="","",IFERROR(INDEX(Reff,MATCH('Buku Besar'!A5317,Akun,0)),""))</f>
        <v/>
      </c>
      <c r="E5317" s="331" t="str">
        <f>IF(A5317="","",IFERROR(INDEX(Penerimaan,MATCH('Buku Besar'!A5317,Akun,0)),""))</f>
        <v/>
      </c>
      <c r="F5317" s="331" t="str">
        <f>IF(A5317="","",IFERROR(INDEX(Pengeluaran,MATCH('Buku Besar'!A5317,Akun,0)),""))</f>
        <v/>
      </c>
      <c r="H5317" s="91" t="str">
        <f t="shared" si="165"/>
        <v/>
      </c>
      <c r="I5317" s="330" t="str">
        <f>IF(H5317="","",IFERROR(INDEX(Tanggal1,MATCH('Buku Besar'!H5317,Akun1,0)),""))</f>
        <v/>
      </c>
      <c r="J5317" s="2" t="str">
        <f>IF(H5317="","",IFERROR(INDEX(Keterangan1,MATCH('Buku Besar'!H5317,Akun1,0)),""))</f>
        <v/>
      </c>
      <c r="K5317" s="2" t="str">
        <f>IF(H5317="","",IFERROR(INDEX(Reff1,MATCH('Buku Besar'!H5317,Akun1,0)),""))</f>
        <v/>
      </c>
      <c r="L5317" s="331" t="str">
        <f>IF(H5317="","",IFERROR(INDEX(Penerimaan1,MATCH('Buku Besar'!H5317,Akun1,0)),""))</f>
        <v/>
      </c>
      <c r="M5317" s="331" t="str">
        <f>IF(H5317="","",IFERROR(INDEX(Pengeluaran1,MATCH('Buku Besar'!H5317,Akun1,0)),""))</f>
        <v/>
      </c>
    </row>
    <row r="5318" spans="1:13" x14ac:dyDescent="0.25">
      <c r="A5318" s="91" t="str">
        <f t="shared" si="164"/>
        <v/>
      </c>
      <c r="B5318" s="330" t="str">
        <f>IF(A5318="","",IFERROR(INDEX(Tanggal,MATCH('Buku Besar'!A5318,Akun,0)),""))</f>
        <v/>
      </c>
      <c r="C5318" s="2" t="str">
        <f>IF(A5318="","",IFERROR(INDEX(Keterangan,MATCH('Buku Besar'!A5318,Akun,0)),""))</f>
        <v/>
      </c>
      <c r="D5318" s="2" t="str">
        <f>IF(A5318="","",IFERROR(INDEX(Reff,MATCH('Buku Besar'!A5318,Akun,0)),""))</f>
        <v/>
      </c>
      <c r="E5318" s="331" t="str">
        <f>IF(A5318="","",IFERROR(INDEX(Penerimaan,MATCH('Buku Besar'!A5318,Akun,0)),""))</f>
        <v/>
      </c>
      <c r="F5318" s="331" t="str">
        <f>IF(A5318="","",IFERROR(INDEX(Pengeluaran,MATCH('Buku Besar'!A5318,Akun,0)),""))</f>
        <v/>
      </c>
      <c r="H5318" s="91" t="str">
        <f t="shared" si="165"/>
        <v/>
      </c>
      <c r="I5318" s="330" t="str">
        <f>IF(H5318="","",IFERROR(INDEX(Tanggal1,MATCH('Buku Besar'!H5318,Akun1,0)),""))</f>
        <v/>
      </c>
      <c r="J5318" s="2" t="str">
        <f>IF(H5318="","",IFERROR(INDEX(Keterangan1,MATCH('Buku Besar'!H5318,Akun1,0)),""))</f>
        <v/>
      </c>
      <c r="K5318" s="2" t="str">
        <f>IF(H5318="","",IFERROR(INDEX(Reff1,MATCH('Buku Besar'!H5318,Akun1,0)),""))</f>
        <v/>
      </c>
      <c r="L5318" s="331" t="str">
        <f>IF(H5318="","",IFERROR(INDEX(Penerimaan1,MATCH('Buku Besar'!H5318,Akun1,0)),""))</f>
        <v/>
      </c>
      <c r="M5318" s="331" t="str">
        <f>IF(H5318="","",IFERROR(INDEX(Pengeluaran1,MATCH('Buku Besar'!H5318,Akun1,0)),""))</f>
        <v/>
      </c>
    </row>
    <row r="5319" spans="1:13" x14ac:dyDescent="0.25">
      <c r="A5319" s="91" t="str">
        <f t="shared" si="164"/>
        <v/>
      </c>
      <c r="B5319" s="330" t="str">
        <f>IF(A5319="","",IFERROR(INDEX(Tanggal,MATCH('Buku Besar'!A5319,Akun,0)),""))</f>
        <v/>
      </c>
      <c r="C5319" s="2" t="str">
        <f>IF(A5319="","",IFERROR(INDEX(Keterangan,MATCH('Buku Besar'!A5319,Akun,0)),""))</f>
        <v/>
      </c>
      <c r="D5319" s="2" t="str">
        <f>IF(A5319="","",IFERROR(INDEX(Reff,MATCH('Buku Besar'!A5319,Akun,0)),""))</f>
        <v/>
      </c>
      <c r="E5319" s="331" t="str">
        <f>IF(A5319="","",IFERROR(INDEX(Penerimaan,MATCH('Buku Besar'!A5319,Akun,0)),""))</f>
        <v/>
      </c>
      <c r="F5319" s="331" t="str">
        <f>IF(A5319="","",IFERROR(INDEX(Pengeluaran,MATCH('Buku Besar'!A5319,Akun,0)),""))</f>
        <v/>
      </c>
      <c r="H5319" s="91" t="str">
        <f t="shared" si="165"/>
        <v/>
      </c>
      <c r="I5319" s="330" t="str">
        <f>IF(H5319="","",IFERROR(INDEX(Tanggal1,MATCH('Buku Besar'!H5319,Akun1,0)),""))</f>
        <v/>
      </c>
      <c r="J5319" s="2" t="str">
        <f>IF(H5319="","",IFERROR(INDEX(Keterangan1,MATCH('Buku Besar'!H5319,Akun1,0)),""))</f>
        <v/>
      </c>
      <c r="K5319" s="2" t="str">
        <f>IF(H5319="","",IFERROR(INDEX(Reff1,MATCH('Buku Besar'!H5319,Akun1,0)),""))</f>
        <v/>
      </c>
      <c r="L5319" s="331" t="str">
        <f>IF(H5319="","",IFERROR(INDEX(Penerimaan1,MATCH('Buku Besar'!H5319,Akun1,0)),""))</f>
        <v/>
      </c>
      <c r="M5319" s="331" t="str">
        <f>IF(H5319="","",IFERROR(INDEX(Pengeluaran1,MATCH('Buku Besar'!H5319,Akun1,0)),""))</f>
        <v/>
      </c>
    </row>
    <row r="5320" spans="1:13" x14ac:dyDescent="0.25">
      <c r="A5320" s="91" t="str">
        <f t="shared" ref="A5320:A5383" si="166">IFERROR(IF((MID(A5319,8,LEN(A5319)-7)+1)&lt;=COUNTIF(Kas_Harian,LEFT(A5319,6)),LEFT(A5319,6)&amp;"-"&amp;MID(A5319,8,LEN(A5319)-7)+1,""),"")</f>
        <v/>
      </c>
      <c r="B5320" s="330" t="str">
        <f>IF(A5320="","",IFERROR(INDEX(Tanggal,MATCH('Buku Besar'!A5320,Akun,0)),""))</f>
        <v/>
      </c>
      <c r="C5320" s="2" t="str">
        <f>IF(A5320="","",IFERROR(INDEX(Keterangan,MATCH('Buku Besar'!A5320,Akun,0)),""))</f>
        <v/>
      </c>
      <c r="D5320" s="2" t="str">
        <f>IF(A5320="","",IFERROR(INDEX(Reff,MATCH('Buku Besar'!A5320,Akun,0)),""))</f>
        <v/>
      </c>
      <c r="E5320" s="331" t="str">
        <f>IF(A5320="","",IFERROR(INDEX(Penerimaan,MATCH('Buku Besar'!A5320,Akun,0)),""))</f>
        <v/>
      </c>
      <c r="F5320" s="331" t="str">
        <f>IF(A5320="","",IFERROR(INDEX(Pengeluaran,MATCH('Buku Besar'!A5320,Akun,0)),""))</f>
        <v/>
      </c>
      <c r="H5320" s="91" t="str">
        <f t="shared" ref="H5320:H5383" si="167">IFERROR(IF((MID(H5319,8,LEN(H5319)-7)+1)&lt;=COUNTIF(Bank_Harian,LEFT(H5319,6)),LEFT(H5319,6)&amp;"-"&amp;MID(H5319,8,LEN(H5319)-7)+1,""),"")</f>
        <v/>
      </c>
      <c r="I5320" s="330" t="str">
        <f>IF(H5320="","",IFERROR(INDEX(Tanggal1,MATCH('Buku Besar'!H5320,Akun1,0)),""))</f>
        <v/>
      </c>
      <c r="J5320" s="2" t="str">
        <f>IF(H5320="","",IFERROR(INDEX(Keterangan1,MATCH('Buku Besar'!H5320,Akun1,0)),""))</f>
        <v/>
      </c>
      <c r="K5320" s="2" t="str">
        <f>IF(H5320="","",IFERROR(INDEX(Reff1,MATCH('Buku Besar'!H5320,Akun1,0)),""))</f>
        <v/>
      </c>
      <c r="L5320" s="331" t="str">
        <f>IF(H5320="","",IFERROR(INDEX(Penerimaan1,MATCH('Buku Besar'!H5320,Akun1,0)),""))</f>
        <v/>
      </c>
      <c r="M5320" s="331" t="str">
        <f>IF(H5320="","",IFERROR(INDEX(Pengeluaran1,MATCH('Buku Besar'!H5320,Akun1,0)),""))</f>
        <v/>
      </c>
    </row>
    <row r="5321" spans="1:13" x14ac:dyDescent="0.25">
      <c r="A5321" s="91" t="str">
        <f t="shared" si="166"/>
        <v/>
      </c>
      <c r="B5321" s="330" t="str">
        <f>IF(A5321="","",IFERROR(INDEX(Tanggal,MATCH('Buku Besar'!A5321,Akun,0)),""))</f>
        <v/>
      </c>
      <c r="C5321" s="2" t="str">
        <f>IF(A5321="","",IFERROR(INDEX(Keterangan,MATCH('Buku Besar'!A5321,Akun,0)),""))</f>
        <v/>
      </c>
      <c r="D5321" s="2" t="str">
        <f>IF(A5321="","",IFERROR(INDEX(Reff,MATCH('Buku Besar'!A5321,Akun,0)),""))</f>
        <v/>
      </c>
      <c r="E5321" s="331" t="str">
        <f>IF(A5321="","",IFERROR(INDEX(Penerimaan,MATCH('Buku Besar'!A5321,Akun,0)),""))</f>
        <v/>
      </c>
      <c r="F5321" s="331" t="str">
        <f>IF(A5321="","",IFERROR(INDEX(Pengeluaran,MATCH('Buku Besar'!A5321,Akun,0)),""))</f>
        <v/>
      </c>
      <c r="H5321" s="91" t="str">
        <f t="shared" si="167"/>
        <v/>
      </c>
      <c r="I5321" s="330" t="str">
        <f>IF(H5321="","",IFERROR(INDEX(Tanggal1,MATCH('Buku Besar'!H5321,Akun1,0)),""))</f>
        <v/>
      </c>
      <c r="J5321" s="2" t="str">
        <f>IF(H5321="","",IFERROR(INDEX(Keterangan1,MATCH('Buku Besar'!H5321,Akun1,0)),""))</f>
        <v/>
      </c>
      <c r="K5321" s="2" t="str">
        <f>IF(H5321="","",IFERROR(INDEX(Reff1,MATCH('Buku Besar'!H5321,Akun1,0)),""))</f>
        <v/>
      </c>
      <c r="L5321" s="331" t="str">
        <f>IF(H5321="","",IFERROR(INDEX(Penerimaan1,MATCH('Buku Besar'!H5321,Akun1,0)),""))</f>
        <v/>
      </c>
      <c r="M5321" s="331" t="str">
        <f>IF(H5321="","",IFERROR(INDEX(Pengeluaran1,MATCH('Buku Besar'!H5321,Akun1,0)),""))</f>
        <v/>
      </c>
    </row>
    <row r="5322" spans="1:13" x14ac:dyDescent="0.25">
      <c r="A5322" s="91" t="str">
        <f t="shared" si="166"/>
        <v/>
      </c>
      <c r="B5322" s="330" t="str">
        <f>IF(A5322="","",IFERROR(INDEX(Tanggal,MATCH('Buku Besar'!A5322,Akun,0)),""))</f>
        <v/>
      </c>
      <c r="C5322" s="2" t="str">
        <f>IF(A5322="","",IFERROR(INDEX(Keterangan,MATCH('Buku Besar'!A5322,Akun,0)),""))</f>
        <v/>
      </c>
      <c r="D5322" s="2" t="str">
        <f>IF(A5322="","",IFERROR(INDEX(Reff,MATCH('Buku Besar'!A5322,Akun,0)),""))</f>
        <v/>
      </c>
      <c r="E5322" s="331" t="str">
        <f>IF(A5322="","",IFERROR(INDEX(Penerimaan,MATCH('Buku Besar'!A5322,Akun,0)),""))</f>
        <v/>
      </c>
      <c r="F5322" s="331" t="str">
        <f>IF(A5322="","",IFERROR(INDEX(Pengeluaran,MATCH('Buku Besar'!A5322,Akun,0)),""))</f>
        <v/>
      </c>
      <c r="H5322" s="91" t="str">
        <f t="shared" si="167"/>
        <v/>
      </c>
      <c r="I5322" s="330" t="str">
        <f>IF(H5322="","",IFERROR(INDEX(Tanggal1,MATCH('Buku Besar'!H5322,Akun1,0)),""))</f>
        <v/>
      </c>
      <c r="J5322" s="2" t="str">
        <f>IF(H5322="","",IFERROR(INDEX(Keterangan1,MATCH('Buku Besar'!H5322,Akun1,0)),""))</f>
        <v/>
      </c>
      <c r="K5322" s="2" t="str">
        <f>IF(H5322="","",IFERROR(INDEX(Reff1,MATCH('Buku Besar'!H5322,Akun1,0)),""))</f>
        <v/>
      </c>
      <c r="L5322" s="331" t="str">
        <f>IF(H5322="","",IFERROR(INDEX(Penerimaan1,MATCH('Buku Besar'!H5322,Akun1,0)),""))</f>
        <v/>
      </c>
      <c r="M5322" s="331" t="str">
        <f>IF(H5322="","",IFERROR(INDEX(Pengeluaran1,MATCH('Buku Besar'!H5322,Akun1,0)),""))</f>
        <v/>
      </c>
    </row>
    <row r="5323" spans="1:13" x14ac:dyDescent="0.25">
      <c r="A5323" s="91" t="str">
        <f t="shared" si="166"/>
        <v/>
      </c>
      <c r="B5323" s="330" t="str">
        <f>IF(A5323="","",IFERROR(INDEX(Tanggal,MATCH('Buku Besar'!A5323,Akun,0)),""))</f>
        <v/>
      </c>
      <c r="C5323" s="2" t="str">
        <f>IF(A5323="","",IFERROR(INDEX(Keterangan,MATCH('Buku Besar'!A5323,Akun,0)),""))</f>
        <v/>
      </c>
      <c r="D5323" s="2" t="str">
        <f>IF(A5323="","",IFERROR(INDEX(Reff,MATCH('Buku Besar'!A5323,Akun,0)),""))</f>
        <v/>
      </c>
      <c r="E5323" s="331" t="str">
        <f>IF(A5323="","",IFERROR(INDEX(Penerimaan,MATCH('Buku Besar'!A5323,Akun,0)),""))</f>
        <v/>
      </c>
      <c r="F5323" s="331" t="str">
        <f>IF(A5323="","",IFERROR(INDEX(Pengeluaran,MATCH('Buku Besar'!A5323,Akun,0)),""))</f>
        <v/>
      </c>
      <c r="H5323" s="91" t="str">
        <f t="shared" si="167"/>
        <v/>
      </c>
      <c r="I5323" s="330" t="str">
        <f>IF(H5323="","",IFERROR(INDEX(Tanggal1,MATCH('Buku Besar'!H5323,Akun1,0)),""))</f>
        <v/>
      </c>
      <c r="J5323" s="2" t="str">
        <f>IF(H5323="","",IFERROR(INDEX(Keterangan1,MATCH('Buku Besar'!H5323,Akun1,0)),""))</f>
        <v/>
      </c>
      <c r="K5323" s="2" t="str">
        <f>IF(H5323="","",IFERROR(INDEX(Reff1,MATCH('Buku Besar'!H5323,Akun1,0)),""))</f>
        <v/>
      </c>
      <c r="L5323" s="331" t="str">
        <f>IF(H5323="","",IFERROR(INDEX(Penerimaan1,MATCH('Buku Besar'!H5323,Akun1,0)),""))</f>
        <v/>
      </c>
      <c r="M5323" s="331" t="str">
        <f>IF(H5323="","",IFERROR(INDEX(Pengeluaran1,MATCH('Buku Besar'!H5323,Akun1,0)),""))</f>
        <v/>
      </c>
    </row>
    <row r="5324" spans="1:13" x14ac:dyDescent="0.25">
      <c r="A5324" s="91" t="str">
        <f t="shared" si="166"/>
        <v/>
      </c>
      <c r="B5324" s="330" t="str">
        <f>IF(A5324="","",IFERROR(INDEX(Tanggal,MATCH('Buku Besar'!A5324,Akun,0)),""))</f>
        <v/>
      </c>
      <c r="C5324" s="2" t="str">
        <f>IF(A5324="","",IFERROR(INDEX(Keterangan,MATCH('Buku Besar'!A5324,Akun,0)),""))</f>
        <v/>
      </c>
      <c r="D5324" s="2" t="str">
        <f>IF(A5324="","",IFERROR(INDEX(Reff,MATCH('Buku Besar'!A5324,Akun,0)),""))</f>
        <v/>
      </c>
      <c r="E5324" s="331" t="str">
        <f>IF(A5324="","",IFERROR(INDEX(Penerimaan,MATCH('Buku Besar'!A5324,Akun,0)),""))</f>
        <v/>
      </c>
      <c r="F5324" s="331" t="str">
        <f>IF(A5324="","",IFERROR(INDEX(Pengeluaran,MATCH('Buku Besar'!A5324,Akun,0)),""))</f>
        <v/>
      </c>
      <c r="H5324" s="91" t="str">
        <f t="shared" si="167"/>
        <v/>
      </c>
      <c r="I5324" s="330" t="str">
        <f>IF(H5324="","",IFERROR(INDEX(Tanggal1,MATCH('Buku Besar'!H5324,Akun1,0)),""))</f>
        <v/>
      </c>
      <c r="J5324" s="2" t="str">
        <f>IF(H5324="","",IFERROR(INDEX(Keterangan1,MATCH('Buku Besar'!H5324,Akun1,0)),""))</f>
        <v/>
      </c>
      <c r="K5324" s="2" t="str">
        <f>IF(H5324="","",IFERROR(INDEX(Reff1,MATCH('Buku Besar'!H5324,Akun1,0)),""))</f>
        <v/>
      </c>
      <c r="L5324" s="331" t="str">
        <f>IF(H5324="","",IFERROR(INDEX(Penerimaan1,MATCH('Buku Besar'!H5324,Akun1,0)),""))</f>
        <v/>
      </c>
      <c r="M5324" s="331" t="str">
        <f>IF(H5324="","",IFERROR(INDEX(Pengeluaran1,MATCH('Buku Besar'!H5324,Akun1,0)),""))</f>
        <v/>
      </c>
    </row>
    <row r="5325" spans="1:13" x14ac:dyDescent="0.25">
      <c r="A5325" s="91" t="str">
        <f t="shared" si="166"/>
        <v/>
      </c>
      <c r="B5325" s="330" t="str">
        <f>IF(A5325="","",IFERROR(INDEX(Tanggal,MATCH('Buku Besar'!A5325,Akun,0)),""))</f>
        <v/>
      </c>
      <c r="C5325" s="2" t="str">
        <f>IF(A5325="","",IFERROR(INDEX(Keterangan,MATCH('Buku Besar'!A5325,Akun,0)),""))</f>
        <v/>
      </c>
      <c r="D5325" s="2" t="str">
        <f>IF(A5325="","",IFERROR(INDEX(Reff,MATCH('Buku Besar'!A5325,Akun,0)),""))</f>
        <v/>
      </c>
      <c r="E5325" s="331" t="str">
        <f>IF(A5325="","",IFERROR(INDEX(Penerimaan,MATCH('Buku Besar'!A5325,Akun,0)),""))</f>
        <v/>
      </c>
      <c r="F5325" s="331" t="str">
        <f>IF(A5325="","",IFERROR(INDEX(Pengeluaran,MATCH('Buku Besar'!A5325,Akun,0)),""))</f>
        <v/>
      </c>
      <c r="H5325" s="91" t="str">
        <f t="shared" si="167"/>
        <v/>
      </c>
      <c r="I5325" s="330" t="str">
        <f>IF(H5325="","",IFERROR(INDEX(Tanggal1,MATCH('Buku Besar'!H5325,Akun1,0)),""))</f>
        <v/>
      </c>
      <c r="J5325" s="2" t="str">
        <f>IF(H5325="","",IFERROR(INDEX(Keterangan1,MATCH('Buku Besar'!H5325,Akun1,0)),""))</f>
        <v/>
      </c>
      <c r="K5325" s="2" t="str">
        <f>IF(H5325="","",IFERROR(INDEX(Reff1,MATCH('Buku Besar'!H5325,Akun1,0)),""))</f>
        <v/>
      </c>
      <c r="L5325" s="331" t="str">
        <f>IF(H5325="","",IFERROR(INDEX(Penerimaan1,MATCH('Buku Besar'!H5325,Akun1,0)),""))</f>
        <v/>
      </c>
      <c r="M5325" s="331" t="str">
        <f>IF(H5325="","",IFERROR(INDEX(Pengeluaran1,MATCH('Buku Besar'!H5325,Akun1,0)),""))</f>
        <v/>
      </c>
    </row>
    <row r="5326" spans="1:13" x14ac:dyDescent="0.25">
      <c r="A5326" s="91" t="str">
        <f t="shared" si="166"/>
        <v/>
      </c>
      <c r="B5326" s="330" t="str">
        <f>IF(A5326="","",IFERROR(INDEX(Tanggal,MATCH('Buku Besar'!A5326,Akun,0)),""))</f>
        <v/>
      </c>
      <c r="C5326" s="2" t="str">
        <f>IF(A5326="","",IFERROR(INDEX(Keterangan,MATCH('Buku Besar'!A5326,Akun,0)),""))</f>
        <v/>
      </c>
      <c r="D5326" s="2" t="str">
        <f>IF(A5326="","",IFERROR(INDEX(Reff,MATCH('Buku Besar'!A5326,Akun,0)),""))</f>
        <v/>
      </c>
      <c r="E5326" s="331" t="str">
        <f>IF(A5326="","",IFERROR(INDEX(Penerimaan,MATCH('Buku Besar'!A5326,Akun,0)),""))</f>
        <v/>
      </c>
      <c r="F5326" s="331" t="str">
        <f>IF(A5326="","",IFERROR(INDEX(Pengeluaran,MATCH('Buku Besar'!A5326,Akun,0)),""))</f>
        <v/>
      </c>
      <c r="H5326" s="91" t="str">
        <f t="shared" si="167"/>
        <v/>
      </c>
      <c r="I5326" s="330" t="str">
        <f>IF(H5326="","",IFERROR(INDEX(Tanggal1,MATCH('Buku Besar'!H5326,Akun1,0)),""))</f>
        <v/>
      </c>
      <c r="J5326" s="2" t="str">
        <f>IF(H5326="","",IFERROR(INDEX(Keterangan1,MATCH('Buku Besar'!H5326,Akun1,0)),""))</f>
        <v/>
      </c>
      <c r="K5326" s="2" t="str">
        <f>IF(H5326="","",IFERROR(INDEX(Reff1,MATCH('Buku Besar'!H5326,Akun1,0)),""))</f>
        <v/>
      </c>
      <c r="L5326" s="331" t="str">
        <f>IF(H5326="","",IFERROR(INDEX(Penerimaan1,MATCH('Buku Besar'!H5326,Akun1,0)),""))</f>
        <v/>
      </c>
      <c r="M5326" s="331" t="str">
        <f>IF(H5326="","",IFERROR(INDEX(Pengeluaran1,MATCH('Buku Besar'!H5326,Akun1,0)),""))</f>
        <v/>
      </c>
    </row>
    <row r="5327" spans="1:13" x14ac:dyDescent="0.25">
      <c r="A5327" s="91" t="str">
        <f t="shared" si="166"/>
        <v/>
      </c>
      <c r="B5327" s="330" t="str">
        <f>IF(A5327="","",IFERROR(INDEX(Tanggal,MATCH('Buku Besar'!A5327,Akun,0)),""))</f>
        <v/>
      </c>
      <c r="C5327" s="2" t="str">
        <f>IF(A5327="","",IFERROR(INDEX(Keterangan,MATCH('Buku Besar'!A5327,Akun,0)),""))</f>
        <v/>
      </c>
      <c r="D5327" s="2" t="str">
        <f>IF(A5327="","",IFERROR(INDEX(Reff,MATCH('Buku Besar'!A5327,Akun,0)),""))</f>
        <v/>
      </c>
      <c r="E5327" s="331" t="str">
        <f>IF(A5327="","",IFERROR(INDEX(Penerimaan,MATCH('Buku Besar'!A5327,Akun,0)),""))</f>
        <v/>
      </c>
      <c r="F5327" s="331" t="str">
        <f>IF(A5327="","",IFERROR(INDEX(Pengeluaran,MATCH('Buku Besar'!A5327,Akun,0)),""))</f>
        <v/>
      </c>
      <c r="H5327" s="91" t="str">
        <f t="shared" si="167"/>
        <v/>
      </c>
      <c r="I5327" s="330" t="str">
        <f>IF(H5327="","",IFERROR(INDEX(Tanggal1,MATCH('Buku Besar'!H5327,Akun1,0)),""))</f>
        <v/>
      </c>
      <c r="J5327" s="2" t="str">
        <f>IF(H5327="","",IFERROR(INDEX(Keterangan1,MATCH('Buku Besar'!H5327,Akun1,0)),""))</f>
        <v/>
      </c>
      <c r="K5327" s="2" t="str">
        <f>IF(H5327="","",IFERROR(INDEX(Reff1,MATCH('Buku Besar'!H5327,Akun1,0)),""))</f>
        <v/>
      </c>
      <c r="L5327" s="331" t="str">
        <f>IF(H5327="","",IFERROR(INDEX(Penerimaan1,MATCH('Buku Besar'!H5327,Akun1,0)),""))</f>
        <v/>
      </c>
      <c r="M5327" s="331" t="str">
        <f>IF(H5327="","",IFERROR(INDEX(Pengeluaran1,MATCH('Buku Besar'!H5327,Akun1,0)),""))</f>
        <v/>
      </c>
    </row>
    <row r="5328" spans="1:13" x14ac:dyDescent="0.25">
      <c r="A5328" s="91" t="str">
        <f t="shared" si="166"/>
        <v/>
      </c>
      <c r="B5328" s="330" t="str">
        <f>IF(A5328="","",IFERROR(INDEX(Tanggal,MATCH('Buku Besar'!A5328,Akun,0)),""))</f>
        <v/>
      </c>
      <c r="C5328" s="2" t="str">
        <f>IF(A5328="","",IFERROR(INDEX(Keterangan,MATCH('Buku Besar'!A5328,Akun,0)),""))</f>
        <v/>
      </c>
      <c r="D5328" s="2" t="str">
        <f>IF(A5328="","",IFERROR(INDEX(Reff,MATCH('Buku Besar'!A5328,Akun,0)),""))</f>
        <v/>
      </c>
      <c r="E5328" s="331" t="str">
        <f>IF(A5328="","",IFERROR(INDEX(Penerimaan,MATCH('Buku Besar'!A5328,Akun,0)),""))</f>
        <v/>
      </c>
      <c r="F5328" s="331" t="str">
        <f>IF(A5328="","",IFERROR(INDEX(Pengeluaran,MATCH('Buku Besar'!A5328,Akun,0)),""))</f>
        <v/>
      </c>
      <c r="H5328" s="91" t="str">
        <f t="shared" si="167"/>
        <v/>
      </c>
      <c r="I5328" s="330" t="str">
        <f>IF(H5328="","",IFERROR(INDEX(Tanggal1,MATCH('Buku Besar'!H5328,Akun1,0)),""))</f>
        <v/>
      </c>
      <c r="J5328" s="2" t="str">
        <f>IF(H5328="","",IFERROR(INDEX(Keterangan1,MATCH('Buku Besar'!H5328,Akun1,0)),""))</f>
        <v/>
      </c>
      <c r="K5328" s="2" t="str">
        <f>IF(H5328="","",IFERROR(INDEX(Reff1,MATCH('Buku Besar'!H5328,Akun1,0)),""))</f>
        <v/>
      </c>
      <c r="L5328" s="331" t="str">
        <f>IF(H5328="","",IFERROR(INDEX(Penerimaan1,MATCH('Buku Besar'!H5328,Akun1,0)),""))</f>
        <v/>
      </c>
      <c r="M5328" s="331" t="str">
        <f>IF(H5328="","",IFERROR(INDEX(Pengeluaran1,MATCH('Buku Besar'!H5328,Akun1,0)),""))</f>
        <v/>
      </c>
    </row>
    <row r="5329" spans="1:13" x14ac:dyDescent="0.25">
      <c r="A5329" s="91" t="str">
        <f t="shared" si="166"/>
        <v/>
      </c>
      <c r="B5329" s="330" t="str">
        <f>IF(A5329="","",IFERROR(INDEX(Tanggal,MATCH('Buku Besar'!A5329,Akun,0)),""))</f>
        <v/>
      </c>
      <c r="C5329" s="2" t="str">
        <f>IF(A5329="","",IFERROR(INDEX(Keterangan,MATCH('Buku Besar'!A5329,Akun,0)),""))</f>
        <v/>
      </c>
      <c r="D5329" s="2" t="str">
        <f>IF(A5329="","",IFERROR(INDEX(Reff,MATCH('Buku Besar'!A5329,Akun,0)),""))</f>
        <v/>
      </c>
      <c r="E5329" s="331" t="str">
        <f>IF(A5329="","",IFERROR(INDEX(Penerimaan,MATCH('Buku Besar'!A5329,Akun,0)),""))</f>
        <v/>
      </c>
      <c r="F5329" s="331" t="str">
        <f>IF(A5329="","",IFERROR(INDEX(Pengeluaran,MATCH('Buku Besar'!A5329,Akun,0)),""))</f>
        <v/>
      </c>
      <c r="H5329" s="91" t="str">
        <f t="shared" si="167"/>
        <v/>
      </c>
      <c r="I5329" s="330" t="str">
        <f>IF(H5329="","",IFERROR(INDEX(Tanggal1,MATCH('Buku Besar'!H5329,Akun1,0)),""))</f>
        <v/>
      </c>
      <c r="J5329" s="2" t="str">
        <f>IF(H5329="","",IFERROR(INDEX(Keterangan1,MATCH('Buku Besar'!H5329,Akun1,0)),""))</f>
        <v/>
      </c>
      <c r="K5329" s="2" t="str">
        <f>IF(H5329="","",IFERROR(INDEX(Reff1,MATCH('Buku Besar'!H5329,Akun1,0)),""))</f>
        <v/>
      </c>
      <c r="L5329" s="331" t="str">
        <f>IF(H5329="","",IFERROR(INDEX(Penerimaan1,MATCH('Buku Besar'!H5329,Akun1,0)),""))</f>
        <v/>
      </c>
      <c r="M5329" s="331" t="str">
        <f>IF(H5329="","",IFERROR(INDEX(Pengeluaran1,MATCH('Buku Besar'!H5329,Akun1,0)),""))</f>
        <v/>
      </c>
    </row>
    <row r="5330" spans="1:13" x14ac:dyDescent="0.25">
      <c r="A5330" s="91" t="str">
        <f t="shared" si="166"/>
        <v/>
      </c>
      <c r="B5330" s="330" t="str">
        <f>IF(A5330="","",IFERROR(INDEX(Tanggal,MATCH('Buku Besar'!A5330,Akun,0)),""))</f>
        <v/>
      </c>
      <c r="C5330" s="2" t="str">
        <f>IF(A5330="","",IFERROR(INDEX(Keterangan,MATCH('Buku Besar'!A5330,Akun,0)),""))</f>
        <v/>
      </c>
      <c r="D5330" s="2" t="str">
        <f>IF(A5330="","",IFERROR(INDEX(Reff,MATCH('Buku Besar'!A5330,Akun,0)),""))</f>
        <v/>
      </c>
      <c r="E5330" s="331" t="str">
        <f>IF(A5330="","",IFERROR(INDEX(Penerimaan,MATCH('Buku Besar'!A5330,Akun,0)),""))</f>
        <v/>
      </c>
      <c r="F5330" s="331" t="str">
        <f>IF(A5330="","",IFERROR(INDEX(Pengeluaran,MATCH('Buku Besar'!A5330,Akun,0)),""))</f>
        <v/>
      </c>
      <c r="H5330" s="91" t="str">
        <f t="shared" si="167"/>
        <v/>
      </c>
      <c r="I5330" s="330" t="str">
        <f>IF(H5330="","",IFERROR(INDEX(Tanggal1,MATCH('Buku Besar'!H5330,Akun1,0)),""))</f>
        <v/>
      </c>
      <c r="J5330" s="2" t="str">
        <f>IF(H5330="","",IFERROR(INDEX(Keterangan1,MATCH('Buku Besar'!H5330,Akun1,0)),""))</f>
        <v/>
      </c>
      <c r="K5330" s="2" t="str">
        <f>IF(H5330="","",IFERROR(INDEX(Reff1,MATCH('Buku Besar'!H5330,Akun1,0)),""))</f>
        <v/>
      </c>
      <c r="L5330" s="331" t="str">
        <f>IF(H5330="","",IFERROR(INDEX(Penerimaan1,MATCH('Buku Besar'!H5330,Akun1,0)),""))</f>
        <v/>
      </c>
      <c r="M5330" s="331" t="str">
        <f>IF(H5330="","",IFERROR(INDEX(Pengeluaran1,MATCH('Buku Besar'!H5330,Akun1,0)),""))</f>
        <v/>
      </c>
    </row>
    <row r="5331" spans="1:13" x14ac:dyDescent="0.25">
      <c r="A5331" s="91" t="str">
        <f t="shared" si="166"/>
        <v/>
      </c>
      <c r="B5331" s="330" t="str">
        <f>IF(A5331="","",IFERROR(INDEX(Tanggal,MATCH('Buku Besar'!A5331,Akun,0)),""))</f>
        <v/>
      </c>
      <c r="C5331" s="2" t="str">
        <f>IF(A5331="","",IFERROR(INDEX(Keterangan,MATCH('Buku Besar'!A5331,Akun,0)),""))</f>
        <v/>
      </c>
      <c r="D5331" s="2" t="str">
        <f>IF(A5331="","",IFERROR(INDEX(Reff,MATCH('Buku Besar'!A5331,Akun,0)),""))</f>
        <v/>
      </c>
      <c r="E5331" s="331" t="str">
        <f>IF(A5331="","",IFERROR(INDEX(Penerimaan,MATCH('Buku Besar'!A5331,Akun,0)),""))</f>
        <v/>
      </c>
      <c r="F5331" s="331" t="str">
        <f>IF(A5331="","",IFERROR(INDEX(Pengeluaran,MATCH('Buku Besar'!A5331,Akun,0)),""))</f>
        <v/>
      </c>
      <c r="H5331" s="91" t="str">
        <f t="shared" si="167"/>
        <v/>
      </c>
      <c r="I5331" s="330" t="str">
        <f>IF(H5331="","",IFERROR(INDEX(Tanggal1,MATCH('Buku Besar'!H5331,Akun1,0)),""))</f>
        <v/>
      </c>
      <c r="J5331" s="2" t="str">
        <f>IF(H5331="","",IFERROR(INDEX(Keterangan1,MATCH('Buku Besar'!H5331,Akun1,0)),""))</f>
        <v/>
      </c>
      <c r="K5331" s="2" t="str">
        <f>IF(H5331="","",IFERROR(INDEX(Reff1,MATCH('Buku Besar'!H5331,Akun1,0)),""))</f>
        <v/>
      </c>
      <c r="L5331" s="331" t="str">
        <f>IF(H5331="","",IFERROR(INDEX(Penerimaan1,MATCH('Buku Besar'!H5331,Akun1,0)),""))</f>
        <v/>
      </c>
      <c r="M5331" s="331" t="str">
        <f>IF(H5331="","",IFERROR(INDEX(Pengeluaran1,MATCH('Buku Besar'!H5331,Akun1,0)),""))</f>
        <v/>
      </c>
    </row>
    <row r="5332" spans="1:13" x14ac:dyDescent="0.25">
      <c r="A5332" s="91" t="str">
        <f t="shared" si="166"/>
        <v/>
      </c>
      <c r="B5332" s="330" t="str">
        <f>IF(A5332="","",IFERROR(INDEX(Tanggal,MATCH('Buku Besar'!A5332,Akun,0)),""))</f>
        <v/>
      </c>
      <c r="C5332" s="2" t="str">
        <f>IF(A5332="","",IFERROR(INDEX(Keterangan,MATCH('Buku Besar'!A5332,Akun,0)),""))</f>
        <v/>
      </c>
      <c r="D5332" s="2" t="str">
        <f>IF(A5332="","",IFERROR(INDEX(Reff,MATCH('Buku Besar'!A5332,Akun,0)),""))</f>
        <v/>
      </c>
      <c r="E5332" s="331" t="str">
        <f>IF(A5332="","",IFERROR(INDEX(Penerimaan,MATCH('Buku Besar'!A5332,Akun,0)),""))</f>
        <v/>
      </c>
      <c r="F5332" s="331" t="str">
        <f>IF(A5332="","",IFERROR(INDEX(Pengeluaran,MATCH('Buku Besar'!A5332,Akun,0)),""))</f>
        <v/>
      </c>
      <c r="H5332" s="91" t="str">
        <f t="shared" si="167"/>
        <v/>
      </c>
      <c r="I5332" s="330" t="str">
        <f>IF(H5332="","",IFERROR(INDEX(Tanggal1,MATCH('Buku Besar'!H5332,Akun1,0)),""))</f>
        <v/>
      </c>
      <c r="J5332" s="2" t="str">
        <f>IF(H5332="","",IFERROR(INDEX(Keterangan1,MATCH('Buku Besar'!H5332,Akun1,0)),""))</f>
        <v/>
      </c>
      <c r="K5332" s="2" t="str">
        <f>IF(H5332="","",IFERROR(INDEX(Reff1,MATCH('Buku Besar'!H5332,Akun1,0)),""))</f>
        <v/>
      </c>
      <c r="L5332" s="331" t="str">
        <f>IF(H5332="","",IFERROR(INDEX(Penerimaan1,MATCH('Buku Besar'!H5332,Akun1,0)),""))</f>
        <v/>
      </c>
      <c r="M5332" s="331" t="str">
        <f>IF(H5332="","",IFERROR(INDEX(Pengeluaran1,MATCH('Buku Besar'!H5332,Akun1,0)),""))</f>
        <v/>
      </c>
    </row>
    <row r="5333" spans="1:13" x14ac:dyDescent="0.25">
      <c r="A5333" s="91" t="str">
        <f t="shared" si="166"/>
        <v/>
      </c>
      <c r="B5333" s="330" t="str">
        <f>IF(A5333="","",IFERROR(INDEX(Tanggal,MATCH('Buku Besar'!A5333,Akun,0)),""))</f>
        <v/>
      </c>
      <c r="C5333" s="2" t="str">
        <f>IF(A5333="","",IFERROR(INDEX(Keterangan,MATCH('Buku Besar'!A5333,Akun,0)),""))</f>
        <v/>
      </c>
      <c r="D5333" s="2" t="str">
        <f>IF(A5333="","",IFERROR(INDEX(Reff,MATCH('Buku Besar'!A5333,Akun,0)),""))</f>
        <v/>
      </c>
      <c r="E5333" s="331" t="str">
        <f>IF(A5333="","",IFERROR(INDEX(Penerimaan,MATCH('Buku Besar'!A5333,Akun,0)),""))</f>
        <v/>
      </c>
      <c r="F5333" s="331" t="str">
        <f>IF(A5333="","",IFERROR(INDEX(Pengeluaran,MATCH('Buku Besar'!A5333,Akun,0)),""))</f>
        <v/>
      </c>
      <c r="H5333" s="91" t="str">
        <f t="shared" si="167"/>
        <v/>
      </c>
      <c r="I5333" s="330" t="str">
        <f>IF(H5333="","",IFERROR(INDEX(Tanggal1,MATCH('Buku Besar'!H5333,Akun1,0)),""))</f>
        <v/>
      </c>
      <c r="J5333" s="2" t="str">
        <f>IF(H5333="","",IFERROR(INDEX(Keterangan1,MATCH('Buku Besar'!H5333,Akun1,0)),""))</f>
        <v/>
      </c>
      <c r="K5333" s="2" t="str">
        <f>IF(H5333="","",IFERROR(INDEX(Reff1,MATCH('Buku Besar'!H5333,Akun1,0)),""))</f>
        <v/>
      </c>
      <c r="L5333" s="331" t="str">
        <f>IF(H5333="","",IFERROR(INDEX(Penerimaan1,MATCH('Buku Besar'!H5333,Akun1,0)),""))</f>
        <v/>
      </c>
      <c r="M5333" s="331" t="str">
        <f>IF(H5333="","",IFERROR(INDEX(Pengeluaran1,MATCH('Buku Besar'!H5333,Akun1,0)),""))</f>
        <v/>
      </c>
    </row>
    <row r="5334" spans="1:13" x14ac:dyDescent="0.25">
      <c r="A5334" s="91" t="str">
        <f t="shared" si="166"/>
        <v/>
      </c>
      <c r="B5334" s="330" t="str">
        <f>IF(A5334="","",IFERROR(INDEX(Tanggal,MATCH('Buku Besar'!A5334,Akun,0)),""))</f>
        <v/>
      </c>
      <c r="C5334" s="2" t="str">
        <f>IF(A5334="","",IFERROR(INDEX(Keterangan,MATCH('Buku Besar'!A5334,Akun,0)),""))</f>
        <v/>
      </c>
      <c r="D5334" s="2" t="str">
        <f>IF(A5334="","",IFERROR(INDEX(Reff,MATCH('Buku Besar'!A5334,Akun,0)),""))</f>
        <v/>
      </c>
      <c r="E5334" s="331" t="str">
        <f>IF(A5334="","",IFERROR(INDEX(Penerimaan,MATCH('Buku Besar'!A5334,Akun,0)),""))</f>
        <v/>
      </c>
      <c r="F5334" s="331" t="str">
        <f>IF(A5334="","",IFERROR(INDEX(Pengeluaran,MATCH('Buku Besar'!A5334,Akun,0)),""))</f>
        <v/>
      </c>
      <c r="H5334" s="91" t="str">
        <f t="shared" si="167"/>
        <v/>
      </c>
      <c r="I5334" s="330" t="str">
        <f>IF(H5334="","",IFERROR(INDEX(Tanggal1,MATCH('Buku Besar'!H5334,Akun1,0)),""))</f>
        <v/>
      </c>
      <c r="J5334" s="2" t="str">
        <f>IF(H5334="","",IFERROR(INDEX(Keterangan1,MATCH('Buku Besar'!H5334,Akun1,0)),""))</f>
        <v/>
      </c>
      <c r="K5334" s="2" t="str">
        <f>IF(H5334="","",IFERROR(INDEX(Reff1,MATCH('Buku Besar'!H5334,Akun1,0)),""))</f>
        <v/>
      </c>
      <c r="L5334" s="331" t="str">
        <f>IF(H5334="","",IFERROR(INDEX(Penerimaan1,MATCH('Buku Besar'!H5334,Akun1,0)),""))</f>
        <v/>
      </c>
      <c r="M5334" s="331" t="str">
        <f>IF(H5334="","",IFERROR(INDEX(Pengeluaran1,MATCH('Buku Besar'!H5334,Akun1,0)),""))</f>
        <v/>
      </c>
    </row>
    <row r="5335" spans="1:13" x14ac:dyDescent="0.25">
      <c r="A5335" s="91" t="str">
        <f t="shared" si="166"/>
        <v/>
      </c>
      <c r="B5335" s="330" t="str">
        <f>IF(A5335="","",IFERROR(INDEX(Tanggal,MATCH('Buku Besar'!A5335,Akun,0)),""))</f>
        <v/>
      </c>
      <c r="C5335" s="2" t="str">
        <f>IF(A5335="","",IFERROR(INDEX(Keterangan,MATCH('Buku Besar'!A5335,Akun,0)),""))</f>
        <v/>
      </c>
      <c r="D5335" s="2" t="str">
        <f>IF(A5335="","",IFERROR(INDEX(Reff,MATCH('Buku Besar'!A5335,Akun,0)),""))</f>
        <v/>
      </c>
      <c r="E5335" s="331" t="str">
        <f>IF(A5335="","",IFERROR(INDEX(Penerimaan,MATCH('Buku Besar'!A5335,Akun,0)),""))</f>
        <v/>
      </c>
      <c r="F5335" s="331" t="str">
        <f>IF(A5335="","",IFERROR(INDEX(Pengeluaran,MATCH('Buku Besar'!A5335,Akun,0)),""))</f>
        <v/>
      </c>
      <c r="H5335" s="91" t="str">
        <f t="shared" si="167"/>
        <v/>
      </c>
      <c r="I5335" s="330" t="str">
        <f>IF(H5335="","",IFERROR(INDEX(Tanggal1,MATCH('Buku Besar'!H5335,Akun1,0)),""))</f>
        <v/>
      </c>
      <c r="J5335" s="2" t="str">
        <f>IF(H5335="","",IFERROR(INDEX(Keterangan1,MATCH('Buku Besar'!H5335,Akun1,0)),""))</f>
        <v/>
      </c>
      <c r="K5335" s="2" t="str">
        <f>IF(H5335="","",IFERROR(INDEX(Reff1,MATCH('Buku Besar'!H5335,Akun1,0)),""))</f>
        <v/>
      </c>
      <c r="L5335" s="331" t="str">
        <f>IF(H5335="","",IFERROR(INDEX(Penerimaan1,MATCH('Buku Besar'!H5335,Akun1,0)),""))</f>
        <v/>
      </c>
      <c r="M5335" s="331" t="str">
        <f>IF(H5335="","",IFERROR(INDEX(Pengeluaran1,MATCH('Buku Besar'!H5335,Akun1,0)),""))</f>
        <v/>
      </c>
    </row>
    <row r="5336" spans="1:13" x14ac:dyDescent="0.25">
      <c r="A5336" s="91" t="str">
        <f t="shared" si="166"/>
        <v/>
      </c>
      <c r="B5336" s="330" t="str">
        <f>IF(A5336="","",IFERROR(INDEX(Tanggal,MATCH('Buku Besar'!A5336,Akun,0)),""))</f>
        <v/>
      </c>
      <c r="C5336" s="2" t="str">
        <f>IF(A5336="","",IFERROR(INDEX(Keterangan,MATCH('Buku Besar'!A5336,Akun,0)),""))</f>
        <v/>
      </c>
      <c r="D5336" s="2" t="str">
        <f>IF(A5336="","",IFERROR(INDEX(Reff,MATCH('Buku Besar'!A5336,Akun,0)),""))</f>
        <v/>
      </c>
      <c r="E5336" s="331" t="str">
        <f>IF(A5336="","",IFERROR(INDEX(Penerimaan,MATCH('Buku Besar'!A5336,Akun,0)),""))</f>
        <v/>
      </c>
      <c r="F5336" s="331" t="str">
        <f>IF(A5336="","",IFERROR(INDEX(Pengeluaran,MATCH('Buku Besar'!A5336,Akun,0)),""))</f>
        <v/>
      </c>
      <c r="H5336" s="91" t="str">
        <f t="shared" si="167"/>
        <v/>
      </c>
      <c r="I5336" s="330" t="str">
        <f>IF(H5336="","",IFERROR(INDEX(Tanggal1,MATCH('Buku Besar'!H5336,Akun1,0)),""))</f>
        <v/>
      </c>
      <c r="J5336" s="2" t="str">
        <f>IF(H5336="","",IFERROR(INDEX(Keterangan1,MATCH('Buku Besar'!H5336,Akun1,0)),""))</f>
        <v/>
      </c>
      <c r="K5336" s="2" t="str">
        <f>IF(H5336="","",IFERROR(INDEX(Reff1,MATCH('Buku Besar'!H5336,Akun1,0)),""))</f>
        <v/>
      </c>
      <c r="L5336" s="331" t="str">
        <f>IF(H5336="","",IFERROR(INDEX(Penerimaan1,MATCH('Buku Besar'!H5336,Akun1,0)),""))</f>
        <v/>
      </c>
      <c r="M5336" s="331" t="str">
        <f>IF(H5336="","",IFERROR(INDEX(Pengeluaran1,MATCH('Buku Besar'!H5336,Akun1,0)),""))</f>
        <v/>
      </c>
    </row>
    <row r="5337" spans="1:13" x14ac:dyDescent="0.25">
      <c r="A5337" s="91" t="str">
        <f t="shared" si="166"/>
        <v/>
      </c>
      <c r="B5337" s="330" t="str">
        <f>IF(A5337="","",IFERROR(INDEX(Tanggal,MATCH('Buku Besar'!A5337,Akun,0)),""))</f>
        <v/>
      </c>
      <c r="C5337" s="2" t="str">
        <f>IF(A5337="","",IFERROR(INDEX(Keterangan,MATCH('Buku Besar'!A5337,Akun,0)),""))</f>
        <v/>
      </c>
      <c r="D5337" s="2" t="str">
        <f>IF(A5337="","",IFERROR(INDEX(Reff,MATCH('Buku Besar'!A5337,Akun,0)),""))</f>
        <v/>
      </c>
      <c r="E5337" s="331" t="str">
        <f>IF(A5337="","",IFERROR(INDEX(Penerimaan,MATCH('Buku Besar'!A5337,Akun,0)),""))</f>
        <v/>
      </c>
      <c r="F5337" s="331" t="str">
        <f>IF(A5337="","",IFERROR(INDEX(Pengeluaran,MATCH('Buku Besar'!A5337,Akun,0)),""))</f>
        <v/>
      </c>
      <c r="H5337" s="91" t="str">
        <f t="shared" si="167"/>
        <v/>
      </c>
      <c r="I5337" s="330" t="str">
        <f>IF(H5337="","",IFERROR(INDEX(Tanggal1,MATCH('Buku Besar'!H5337,Akun1,0)),""))</f>
        <v/>
      </c>
      <c r="J5337" s="2" t="str">
        <f>IF(H5337="","",IFERROR(INDEX(Keterangan1,MATCH('Buku Besar'!H5337,Akun1,0)),""))</f>
        <v/>
      </c>
      <c r="K5337" s="2" t="str">
        <f>IF(H5337="","",IFERROR(INDEX(Reff1,MATCH('Buku Besar'!H5337,Akun1,0)),""))</f>
        <v/>
      </c>
      <c r="L5337" s="331" t="str">
        <f>IF(H5337="","",IFERROR(INDEX(Penerimaan1,MATCH('Buku Besar'!H5337,Akun1,0)),""))</f>
        <v/>
      </c>
      <c r="M5337" s="331" t="str">
        <f>IF(H5337="","",IFERROR(INDEX(Pengeluaran1,MATCH('Buku Besar'!H5337,Akun1,0)),""))</f>
        <v/>
      </c>
    </row>
    <row r="5338" spans="1:13" x14ac:dyDescent="0.25">
      <c r="A5338" s="91" t="str">
        <f t="shared" si="166"/>
        <v/>
      </c>
      <c r="B5338" s="330" t="str">
        <f>IF(A5338="","",IFERROR(INDEX(Tanggal,MATCH('Buku Besar'!A5338,Akun,0)),""))</f>
        <v/>
      </c>
      <c r="C5338" s="2" t="str">
        <f>IF(A5338="","",IFERROR(INDEX(Keterangan,MATCH('Buku Besar'!A5338,Akun,0)),""))</f>
        <v/>
      </c>
      <c r="D5338" s="2" t="str">
        <f>IF(A5338="","",IFERROR(INDEX(Reff,MATCH('Buku Besar'!A5338,Akun,0)),""))</f>
        <v/>
      </c>
      <c r="E5338" s="331" t="str">
        <f>IF(A5338="","",IFERROR(INDEX(Penerimaan,MATCH('Buku Besar'!A5338,Akun,0)),""))</f>
        <v/>
      </c>
      <c r="F5338" s="331" t="str">
        <f>IF(A5338="","",IFERROR(INDEX(Pengeluaran,MATCH('Buku Besar'!A5338,Akun,0)),""))</f>
        <v/>
      </c>
      <c r="H5338" s="91" t="str">
        <f t="shared" si="167"/>
        <v/>
      </c>
      <c r="I5338" s="330" t="str">
        <f>IF(H5338="","",IFERROR(INDEX(Tanggal1,MATCH('Buku Besar'!H5338,Akun1,0)),""))</f>
        <v/>
      </c>
      <c r="J5338" s="2" t="str">
        <f>IF(H5338="","",IFERROR(INDEX(Keterangan1,MATCH('Buku Besar'!H5338,Akun1,0)),""))</f>
        <v/>
      </c>
      <c r="K5338" s="2" t="str">
        <f>IF(H5338="","",IFERROR(INDEX(Reff1,MATCH('Buku Besar'!H5338,Akun1,0)),""))</f>
        <v/>
      </c>
      <c r="L5338" s="331" t="str">
        <f>IF(H5338="","",IFERROR(INDEX(Penerimaan1,MATCH('Buku Besar'!H5338,Akun1,0)),""))</f>
        <v/>
      </c>
      <c r="M5338" s="331" t="str">
        <f>IF(H5338="","",IFERROR(INDEX(Pengeluaran1,MATCH('Buku Besar'!H5338,Akun1,0)),""))</f>
        <v/>
      </c>
    </row>
    <row r="5339" spans="1:13" x14ac:dyDescent="0.25">
      <c r="A5339" s="91" t="str">
        <f t="shared" si="166"/>
        <v/>
      </c>
      <c r="B5339" s="330" t="str">
        <f>IF(A5339="","",IFERROR(INDEX(Tanggal,MATCH('Buku Besar'!A5339,Akun,0)),""))</f>
        <v/>
      </c>
      <c r="C5339" s="2" t="str">
        <f>IF(A5339="","",IFERROR(INDEX(Keterangan,MATCH('Buku Besar'!A5339,Akun,0)),""))</f>
        <v/>
      </c>
      <c r="D5339" s="2" t="str">
        <f>IF(A5339="","",IFERROR(INDEX(Reff,MATCH('Buku Besar'!A5339,Akun,0)),""))</f>
        <v/>
      </c>
      <c r="E5339" s="331" t="str">
        <f>IF(A5339="","",IFERROR(INDEX(Penerimaan,MATCH('Buku Besar'!A5339,Akun,0)),""))</f>
        <v/>
      </c>
      <c r="F5339" s="331" t="str">
        <f>IF(A5339="","",IFERROR(INDEX(Pengeluaran,MATCH('Buku Besar'!A5339,Akun,0)),""))</f>
        <v/>
      </c>
      <c r="H5339" s="91" t="str">
        <f t="shared" si="167"/>
        <v/>
      </c>
      <c r="I5339" s="330" t="str">
        <f>IF(H5339="","",IFERROR(INDEX(Tanggal1,MATCH('Buku Besar'!H5339,Akun1,0)),""))</f>
        <v/>
      </c>
      <c r="J5339" s="2" t="str">
        <f>IF(H5339="","",IFERROR(INDEX(Keterangan1,MATCH('Buku Besar'!H5339,Akun1,0)),""))</f>
        <v/>
      </c>
      <c r="K5339" s="2" t="str">
        <f>IF(H5339="","",IFERROR(INDEX(Reff1,MATCH('Buku Besar'!H5339,Akun1,0)),""))</f>
        <v/>
      </c>
      <c r="L5339" s="331" t="str">
        <f>IF(H5339="","",IFERROR(INDEX(Penerimaan1,MATCH('Buku Besar'!H5339,Akun1,0)),""))</f>
        <v/>
      </c>
      <c r="M5339" s="331" t="str">
        <f>IF(H5339="","",IFERROR(INDEX(Pengeluaran1,MATCH('Buku Besar'!H5339,Akun1,0)),""))</f>
        <v/>
      </c>
    </row>
    <row r="5340" spans="1:13" x14ac:dyDescent="0.25">
      <c r="A5340" s="91" t="str">
        <f t="shared" si="166"/>
        <v/>
      </c>
      <c r="B5340" s="330" t="str">
        <f>IF(A5340="","",IFERROR(INDEX(Tanggal,MATCH('Buku Besar'!A5340,Akun,0)),""))</f>
        <v/>
      </c>
      <c r="C5340" s="2" t="str">
        <f>IF(A5340="","",IFERROR(INDEX(Keterangan,MATCH('Buku Besar'!A5340,Akun,0)),""))</f>
        <v/>
      </c>
      <c r="D5340" s="2" t="str">
        <f>IF(A5340="","",IFERROR(INDEX(Reff,MATCH('Buku Besar'!A5340,Akun,0)),""))</f>
        <v/>
      </c>
      <c r="E5340" s="331" t="str">
        <f>IF(A5340="","",IFERROR(INDEX(Penerimaan,MATCH('Buku Besar'!A5340,Akun,0)),""))</f>
        <v/>
      </c>
      <c r="F5340" s="331" t="str">
        <f>IF(A5340="","",IFERROR(INDEX(Pengeluaran,MATCH('Buku Besar'!A5340,Akun,0)),""))</f>
        <v/>
      </c>
      <c r="H5340" s="91" t="str">
        <f t="shared" si="167"/>
        <v/>
      </c>
      <c r="I5340" s="330" t="str">
        <f>IF(H5340="","",IFERROR(INDEX(Tanggal1,MATCH('Buku Besar'!H5340,Akun1,0)),""))</f>
        <v/>
      </c>
      <c r="J5340" s="2" t="str">
        <f>IF(H5340="","",IFERROR(INDEX(Keterangan1,MATCH('Buku Besar'!H5340,Akun1,0)),""))</f>
        <v/>
      </c>
      <c r="K5340" s="2" t="str">
        <f>IF(H5340="","",IFERROR(INDEX(Reff1,MATCH('Buku Besar'!H5340,Akun1,0)),""))</f>
        <v/>
      </c>
      <c r="L5340" s="331" t="str">
        <f>IF(H5340="","",IFERROR(INDEX(Penerimaan1,MATCH('Buku Besar'!H5340,Akun1,0)),""))</f>
        <v/>
      </c>
      <c r="M5340" s="331" t="str">
        <f>IF(H5340="","",IFERROR(INDEX(Pengeluaran1,MATCH('Buku Besar'!H5340,Akun1,0)),""))</f>
        <v/>
      </c>
    </row>
    <row r="5341" spans="1:13" x14ac:dyDescent="0.25">
      <c r="A5341" s="91" t="str">
        <f t="shared" si="166"/>
        <v/>
      </c>
      <c r="B5341" s="330" t="str">
        <f>IF(A5341="","",IFERROR(INDEX(Tanggal,MATCH('Buku Besar'!A5341,Akun,0)),""))</f>
        <v/>
      </c>
      <c r="C5341" s="2" t="str">
        <f>IF(A5341="","",IFERROR(INDEX(Keterangan,MATCH('Buku Besar'!A5341,Akun,0)),""))</f>
        <v/>
      </c>
      <c r="D5341" s="2" t="str">
        <f>IF(A5341="","",IFERROR(INDEX(Reff,MATCH('Buku Besar'!A5341,Akun,0)),""))</f>
        <v/>
      </c>
      <c r="E5341" s="331" t="str">
        <f>IF(A5341="","",IFERROR(INDEX(Penerimaan,MATCH('Buku Besar'!A5341,Akun,0)),""))</f>
        <v/>
      </c>
      <c r="F5341" s="331" t="str">
        <f>IF(A5341="","",IFERROR(INDEX(Pengeluaran,MATCH('Buku Besar'!A5341,Akun,0)),""))</f>
        <v/>
      </c>
      <c r="H5341" s="91" t="str">
        <f t="shared" si="167"/>
        <v/>
      </c>
      <c r="I5341" s="330" t="str">
        <f>IF(H5341="","",IFERROR(INDEX(Tanggal1,MATCH('Buku Besar'!H5341,Akun1,0)),""))</f>
        <v/>
      </c>
      <c r="J5341" s="2" t="str">
        <f>IF(H5341="","",IFERROR(INDEX(Keterangan1,MATCH('Buku Besar'!H5341,Akun1,0)),""))</f>
        <v/>
      </c>
      <c r="K5341" s="2" t="str">
        <f>IF(H5341="","",IFERROR(INDEX(Reff1,MATCH('Buku Besar'!H5341,Akun1,0)),""))</f>
        <v/>
      </c>
      <c r="L5341" s="331" t="str">
        <f>IF(H5341="","",IFERROR(INDEX(Penerimaan1,MATCH('Buku Besar'!H5341,Akun1,0)),""))</f>
        <v/>
      </c>
      <c r="M5341" s="331" t="str">
        <f>IF(H5341="","",IFERROR(INDEX(Pengeluaran1,MATCH('Buku Besar'!H5341,Akun1,0)),""))</f>
        <v/>
      </c>
    </row>
    <row r="5342" spans="1:13" x14ac:dyDescent="0.25">
      <c r="A5342" s="91" t="str">
        <f t="shared" si="166"/>
        <v/>
      </c>
      <c r="B5342" s="330" t="str">
        <f>IF(A5342="","",IFERROR(INDEX(Tanggal,MATCH('Buku Besar'!A5342,Akun,0)),""))</f>
        <v/>
      </c>
      <c r="C5342" s="2" t="str">
        <f>IF(A5342="","",IFERROR(INDEX(Keterangan,MATCH('Buku Besar'!A5342,Akun,0)),""))</f>
        <v/>
      </c>
      <c r="D5342" s="2" t="str">
        <f>IF(A5342="","",IFERROR(INDEX(Reff,MATCH('Buku Besar'!A5342,Akun,0)),""))</f>
        <v/>
      </c>
      <c r="E5342" s="331" t="str">
        <f>IF(A5342="","",IFERROR(INDEX(Penerimaan,MATCH('Buku Besar'!A5342,Akun,0)),""))</f>
        <v/>
      </c>
      <c r="F5342" s="331" t="str">
        <f>IF(A5342="","",IFERROR(INDEX(Pengeluaran,MATCH('Buku Besar'!A5342,Akun,0)),""))</f>
        <v/>
      </c>
      <c r="H5342" s="91" t="str">
        <f t="shared" si="167"/>
        <v/>
      </c>
      <c r="I5342" s="330" t="str">
        <f>IF(H5342="","",IFERROR(INDEX(Tanggal1,MATCH('Buku Besar'!H5342,Akun1,0)),""))</f>
        <v/>
      </c>
      <c r="J5342" s="2" t="str">
        <f>IF(H5342="","",IFERROR(INDEX(Keterangan1,MATCH('Buku Besar'!H5342,Akun1,0)),""))</f>
        <v/>
      </c>
      <c r="K5342" s="2" t="str">
        <f>IF(H5342="","",IFERROR(INDEX(Reff1,MATCH('Buku Besar'!H5342,Akun1,0)),""))</f>
        <v/>
      </c>
      <c r="L5342" s="331" t="str">
        <f>IF(H5342="","",IFERROR(INDEX(Penerimaan1,MATCH('Buku Besar'!H5342,Akun1,0)),""))</f>
        <v/>
      </c>
      <c r="M5342" s="331" t="str">
        <f>IF(H5342="","",IFERROR(INDEX(Pengeluaran1,MATCH('Buku Besar'!H5342,Akun1,0)),""))</f>
        <v/>
      </c>
    </row>
    <row r="5343" spans="1:13" x14ac:dyDescent="0.25">
      <c r="A5343" s="91" t="str">
        <f t="shared" si="166"/>
        <v/>
      </c>
      <c r="B5343" s="330" t="str">
        <f>IF(A5343="","",IFERROR(INDEX(Tanggal,MATCH('Buku Besar'!A5343,Akun,0)),""))</f>
        <v/>
      </c>
      <c r="C5343" s="2" t="str">
        <f>IF(A5343="","",IFERROR(INDEX(Keterangan,MATCH('Buku Besar'!A5343,Akun,0)),""))</f>
        <v/>
      </c>
      <c r="D5343" s="2" t="str">
        <f>IF(A5343="","",IFERROR(INDEX(Reff,MATCH('Buku Besar'!A5343,Akun,0)),""))</f>
        <v/>
      </c>
      <c r="E5343" s="331" t="str">
        <f>IF(A5343="","",IFERROR(INDEX(Penerimaan,MATCH('Buku Besar'!A5343,Akun,0)),""))</f>
        <v/>
      </c>
      <c r="F5343" s="331" t="str">
        <f>IF(A5343="","",IFERROR(INDEX(Pengeluaran,MATCH('Buku Besar'!A5343,Akun,0)),""))</f>
        <v/>
      </c>
      <c r="H5343" s="91" t="str">
        <f t="shared" si="167"/>
        <v/>
      </c>
      <c r="I5343" s="330" t="str">
        <f>IF(H5343="","",IFERROR(INDEX(Tanggal1,MATCH('Buku Besar'!H5343,Akun1,0)),""))</f>
        <v/>
      </c>
      <c r="J5343" s="2" t="str">
        <f>IF(H5343="","",IFERROR(INDEX(Keterangan1,MATCH('Buku Besar'!H5343,Akun1,0)),""))</f>
        <v/>
      </c>
      <c r="K5343" s="2" t="str">
        <f>IF(H5343="","",IFERROR(INDEX(Reff1,MATCH('Buku Besar'!H5343,Akun1,0)),""))</f>
        <v/>
      </c>
      <c r="L5343" s="331" t="str">
        <f>IF(H5343="","",IFERROR(INDEX(Penerimaan1,MATCH('Buku Besar'!H5343,Akun1,0)),""))</f>
        <v/>
      </c>
      <c r="M5343" s="331" t="str">
        <f>IF(H5343="","",IFERROR(INDEX(Pengeluaran1,MATCH('Buku Besar'!H5343,Akun1,0)),""))</f>
        <v/>
      </c>
    </row>
    <row r="5344" spans="1:13" x14ac:dyDescent="0.25">
      <c r="A5344" s="91" t="str">
        <f t="shared" si="166"/>
        <v/>
      </c>
      <c r="B5344" s="330" t="str">
        <f>IF(A5344="","",IFERROR(INDEX(Tanggal,MATCH('Buku Besar'!A5344,Akun,0)),""))</f>
        <v/>
      </c>
      <c r="C5344" s="2" t="str">
        <f>IF(A5344="","",IFERROR(INDEX(Keterangan,MATCH('Buku Besar'!A5344,Akun,0)),""))</f>
        <v/>
      </c>
      <c r="D5344" s="2" t="str">
        <f>IF(A5344="","",IFERROR(INDEX(Reff,MATCH('Buku Besar'!A5344,Akun,0)),""))</f>
        <v/>
      </c>
      <c r="E5344" s="331" t="str">
        <f>IF(A5344="","",IFERROR(INDEX(Penerimaan,MATCH('Buku Besar'!A5344,Akun,0)),""))</f>
        <v/>
      </c>
      <c r="F5344" s="331" t="str">
        <f>IF(A5344="","",IFERROR(INDEX(Pengeluaran,MATCH('Buku Besar'!A5344,Akun,0)),""))</f>
        <v/>
      </c>
      <c r="H5344" s="91" t="str">
        <f t="shared" si="167"/>
        <v/>
      </c>
      <c r="I5344" s="330" t="str">
        <f>IF(H5344="","",IFERROR(INDEX(Tanggal1,MATCH('Buku Besar'!H5344,Akun1,0)),""))</f>
        <v/>
      </c>
      <c r="J5344" s="2" t="str">
        <f>IF(H5344="","",IFERROR(INDEX(Keterangan1,MATCH('Buku Besar'!H5344,Akun1,0)),""))</f>
        <v/>
      </c>
      <c r="K5344" s="2" t="str">
        <f>IF(H5344="","",IFERROR(INDEX(Reff1,MATCH('Buku Besar'!H5344,Akun1,0)),""))</f>
        <v/>
      </c>
      <c r="L5344" s="331" t="str">
        <f>IF(H5344="","",IFERROR(INDEX(Penerimaan1,MATCH('Buku Besar'!H5344,Akun1,0)),""))</f>
        <v/>
      </c>
      <c r="M5344" s="331" t="str">
        <f>IF(H5344="","",IFERROR(INDEX(Pengeluaran1,MATCH('Buku Besar'!H5344,Akun1,0)),""))</f>
        <v/>
      </c>
    </row>
    <row r="5345" spans="1:13" x14ac:dyDescent="0.25">
      <c r="A5345" s="91" t="str">
        <f t="shared" si="166"/>
        <v/>
      </c>
      <c r="B5345" s="330" t="str">
        <f>IF(A5345="","",IFERROR(INDEX(Tanggal,MATCH('Buku Besar'!A5345,Akun,0)),""))</f>
        <v/>
      </c>
      <c r="C5345" s="2" t="str">
        <f>IF(A5345="","",IFERROR(INDEX(Keterangan,MATCH('Buku Besar'!A5345,Akun,0)),""))</f>
        <v/>
      </c>
      <c r="D5345" s="2" t="str">
        <f>IF(A5345="","",IFERROR(INDEX(Reff,MATCH('Buku Besar'!A5345,Akun,0)),""))</f>
        <v/>
      </c>
      <c r="E5345" s="331" t="str">
        <f>IF(A5345="","",IFERROR(INDEX(Penerimaan,MATCH('Buku Besar'!A5345,Akun,0)),""))</f>
        <v/>
      </c>
      <c r="F5345" s="331" t="str">
        <f>IF(A5345="","",IFERROR(INDEX(Pengeluaran,MATCH('Buku Besar'!A5345,Akun,0)),""))</f>
        <v/>
      </c>
      <c r="H5345" s="91" t="str">
        <f t="shared" si="167"/>
        <v/>
      </c>
      <c r="I5345" s="330" t="str">
        <f>IF(H5345="","",IFERROR(INDEX(Tanggal1,MATCH('Buku Besar'!H5345,Akun1,0)),""))</f>
        <v/>
      </c>
      <c r="J5345" s="2" t="str">
        <f>IF(H5345="","",IFERROR(INDEX(Keterangan1,MATCH('Buku Besar'!H5345,Akun1,0)),""))</f>
        <v/>
      </c>
      <c r="K5345" s="2" t="str">
        <f>IF(H5345="","",IFERROR(INDEX(Reff1,MATCH('Buku Besar'!H5345,Akun1,0)),""))</f>
        <v/>
      </c>
      <c r="L5345" s="331" t="str">
        <f>IF(H5345="","",IFERROR(INDEX(Penerimaan1,MATCH('Buku Besar'!H5345,Akun1,0)),""))</f>
        <v/>
      </c>
      <c r="M5345" s="331" t="str">
        <f>IF(H5345="","",IFERROR(INDEX(Pengeluaran1,MATCH('Buku Besar'!H5345,Akun1,0)),""))</f>
        <v/>
      </c>
    </row>
    <row r="5346" spans="1:13" x14ac:dyDescent="0.25">
      <c r="A5346" s="91" t="str">
        <f t="shared" si="166"/>
        <v/>
      </c>
      <c r="B5346" s="330" t="str">
        <f>IF(A5346="","",IFERROR(INDEX(Tanggal,MATCH('Buku Besar'!A5346,Akun,0)),""))</f>
        <v/>
      </c>
      <c r="C5346" s="2" t="str">
        <f>IF(A5346="","",IFERROR(INDEX(Keterangan,MATCH('Buku Besar'!A5346,Akun,0)),""))</f>
        <v/>
      </c>
      <c r="D5346" s="2" t="str">
        <f>IF(A5346="","",IFERROR(INDEX(Reff,MATCH('Buku Besar'!A5346,Akun,0)),""))</f>
        <v/>
      </c>
      <c r="E5346" s="331" t="str">
        <f>IF(A5346="","",IFERROR(INDEX(Penerimaan,MATCH('Buku Besar'!A5346,Akun,0)),""))</f>
        <v/>
      </c>
      <c r="F5346" s="331" t="str">
        <f>IF(A5346="","",IFERROR(INDEX(Pengeluaran,MATCH('Buku Besar'!A5346,Akun,0)),""))</f>
        <v/>
      </c>
      <c r="H5346" s="91" t="str">
        <f t="shared" si="167"/>
        <v/>
      </c>
      <c r="I5346" s="330" t="str">
        <f>IF(H5346="","",IFERROR(INDEX(Tanggal1,MATCH('Buku Besar'!H5346,Akun1,0)),""))</f>
        <v/>
      </c>
      <c r="J5346" s="2" t="str">
        <f>IF(H5346="","",IFERROR(INDEX(Keterangan1,MATCH('Buku Besar'!H5346,Akun1,0)),""))</f>
        <v/>
      </c>
      <c r="K5346" s="2" t="str">
        <f>IF(H5346="","",IFERROR(INDEX(Reff1,MATCH('Buku Besar'!H5346,Akun1,0)),""))</f>
        <v/>
      </c>
      <c r="L5346" s="331" t="str">
        <f>IF(H5346="","",IFERROR(INDEX(Penerimaan1,MATCH('Buku Besar'!H5346,Akun1,0)),""))</f>
        <v/>
      </c>
      <c r="M5346" s="331" t="str">
        <f>IF(H5346="","",IFERROR(INDEX(Pengeluaran1,MATCH('Buku Besar'!H5346,Akun1,0)),""))</f>
        <v/>
      </c>
    </row>
    <row r="5347" spans="1:13" x14ac:dyDescent="0.25">
      <c r="A5347" s="91" t="str">
        <f t="shared" si="166"/>
        <v/>
      </c>
      <c r="B5347" s="330" t="str">
        <f>IF(A5347="","",IFERROR(INDEX(Tanggal,MATCH('Buku Besar'!A5347,Akun,0)),""))</f>
        <v/>
      </c>
      <c r="C5347" s="2" t="str">
        <f>IF(A5347="","",IFERROR(INDEX(Keterangan,MATCH('Buku Besar'!A5347,Akun,0)),""))</f>
        <v/>
      </c>
      <c r="D5347" s="2" t="str">
        <f>IF(A5347="","",IFERROR(INDEX(Reff,MATCH('Buku Besar'!A5347,Akun,0)),""))</f>
        <v/>
      </c>
      <c r="E5347" s="331" t="str">
        <f>IF(A5347="","",IFERROR(INDEX(Penerimaan,MATCH('Buku Besar'!A5347,Akun,0)),""))</f>
        <v/>
      </c>
      <c r="F5347" s="331" t="str">
        <f>IF(A5347="","",IFERROR(INDEX(Pengeluaran,MATCH('Buku Besar'!A5347,Akun,0)),""))</f>
        <v/>
      </c>
      <c r="H5347" s="91" t="str">
        <f t="shared" si="167"/>
        <v/>
      </c>
      <c r="I5347" s="330" t="str">
        <f>IF(H5347="","",IFERROR(INDEX(Tanggal1,MATCH('Buku Besar'!H5347,Akun1,0)),""))</f>
        <v/>
      </c>
      <c r="J5347" s="2" t="str">
        <f>IF(H5347="","",IFERROR(INDEX(Keterangan1,MATCH('Buku Besar'!H5347,Akun1,0)),""))</f>
        <v/>
      </c>
      <c r="K5347" s="2" t="str">
        <f>IF(H5347="","",IFERROR(INDEX(Reff1,MATCH('Buku Besar'!H5347,Akun1,0)),""))</f>
        <v/>
      </c>
      <c r="L5347" s="331" t="str">
        <f>IF(H5347="","",IFERROR(INDEX(Penerimaan1,MATCH('Buku Besar'!H5347,Akun1,0)),""))</f>
        <v/>
      </c>
      <c r="M5347" s="331" t="str">
        <f>IF(H5347="","",IFERROR(INDEX(Pengeluaran1,MATCH('Buku Besar'!H5347,Akun1,0)),""))</f>
        <v/>
      </c>
    </row>
    <row r="5348" spans="1:13" x14ac:dyDescent="0.25">
      <c r="A5348" s="91" t="str">
        <f t="shared" si="166"/>
        <v/>
      </c>
      <c r="B5348" s="330" t="str">
        <f>IF(A5348="","",IFERROR(INDEX(Tanggal,MATCH('Buku Besar'!A5348,Akun,0)),""))</f>
        <v/>
      </c>
      <c r="C5348" s="2" t="str">
        <f>IF(A5348="","",IFERROR(INDEX(Keterangan,MATCH('Buku Besar'!A5348,Akun,0)),""))</f>
        <v/>
      </c>
      <c r="D5348" s="2" t="str">
        <f>IF(A5348="","",IFERROR(INDEX(Reff,MATCH('Buku Besar'!A5348,Akun,0)),""))</f>
        <v/>
      </c>
      <c r="E5348" s="331" t="str">
        <f>IF(A5348="","",IFERROR(INDEX(Penerimaan,MATCH('Buku Besar'!A5348,Akun,0)),""))</f>
        <v/>
      </c>
      <c r="F5348" s="331" t="str">
        <f>IF(A5348="","",IFERROR(INDEX(Pengeluaran,MATCH('Buku Besar'!A5348,Akun,0)),""))</f>
        <v/>
      </c>
      <c r="H5348" s="91" t="str">
        <f t="shared" si="167"/>
        <v/>
      </c>
      <c r="I5348" s="330" t="str">
        <f>IF(H5348="","",IFERROR(INDEX(Tanggal1,MATCH('Buku Besar'!H5348,Akun1,0)),""))</f>
        <v/>
      </c>
      <c r="J5348" s="2" t="str">
        <f>IF(H5348="","",IFERROR(INDEX(Keterangan1,MATCH('Buku Besar'!H5348,Akun1,0)),""))</f>
        <v/>
      </c>
      <c r="K5348" s="2" t="str">
        <f>IF(H5348="","",IFERROR(INDEX(Reff1,MATCH('Buku Besar'!H5348,Akun1,0)),""))</f>
        <v/>
      </c>
      <c r="L5348" s="331" t="str">
        <f>IF(H5348="","",IFERROR(INDEX(Penerimaan1,MATCH('Buku Besar'!H5348,Akun1,0)),""))</f>
        <v/>
      </c>
      <c r="M5348" s="331" t="str">
        <f>IF(H5348="","",IFERROR(INDEX(Pengeluaran1,MATCH('Buku Besar'!H5348,Akun1,0)),""))</f>
        <v/>
      </c>
    </row>
    <row r="5349" spans="1:13" x14ac:dyDescent="0.25">
      <c r="A5349" s="91" t="str">
        <f t="shared" si="166"/>
        <v/>
      </c>
      <c r="B5349" s="330" t="str">
        <f>IF(A5349="","",IFERROR(INDEX(Tanggal,MATCH('Buku Besar'!A5349,Akun,0)),""))</f>
        <v/>
      </c>
      <c r="C5349" s="2" t="str">
        <f>IF(A5349="","",IFERROR(INDEX(Keterangan,MATCH('Buku Besar'!A5349,Akun,0)),""))</f>
        <v/>
      </c>
      <c r="D5349" s="2" t="str">
        <f>IF(A5349="","",IFERROR(INDEX(Reff,MATCH('Buku Besar'!A5349,Akun,0)),""))</f>
        <v/>
      </c>
      <c r="E5349" s="331" t="str">
        <f>IF(A5349="","",IFERROR(INDEX(Penerimaan,MATCH('Buku Besar'!A5349,Akun,0)),""))</f>
        <v/>
      </c>
      <c r="F5349" s="331" t="str">
        <f>IF(A5349="","",IFERROR(INDEX(Pengeluaran,MATCH('Buku Besar'!A5349,Akun,0)),""))</f>
        <v/>
      </c>
      <c r="H5349" s="91" t="str">
        <f t="shared" si="167"/>
        <v/>
      </c>
      <c r="I5349" s="330" t="str">
        <f>IF(H5349="","",IFERROR(INDEX(Tanggal1,MATCH('Buku Besar'!H5349,Akun1,0)),""))</f>
        <v/>
      </c>
      <c r="J5349" s="2" t="str">
        <f>IF(H5349="","",IFERROR(INDEX(Keterangan1,MATCH('Buku Besar'!H5349,Akun1,0)),""))</f>
        <v/>
      </c>
      <c r="K5349" s="2" t="str">
        <f>IF(H5349="","",IFERROR(INDEX(Reff1,MATCH('Buku Besar'!H5349,Akun1,0)),""))</f>
        <v/>
      </c>
      <c r="L5349" s="331" t="str">
        <f>IF(H5349="","",IFERROR(INDEX(Penerimaan1,MATCH('Buku Besar'!H5349,Akun1,0)),""))</f>
        <v/>
      </c>
      <c r="M5349" s="331" t="str">
        <f>IF(H5349="","",IFERROR(INDEX(Pengeluaran1,MATCH('Buku Besar'!H5349,Akun1,0)),""))</f>
        <v/>
      </c>
    </row>
    <row r="5350" spans="1:13" x14ac:dyDescent="0.25">
      <c r="A5350" s="91" t="str">
        <f t="shared" si="166"/>
        <v/>
      </c>
      <c r="B5350" s="330" t="str">
        <f>IF(A5350="","",IFERROR(INDEX(Tanggal,MATCH('Buku Besar'!A5350,Akun,0)),""))</f>
        <v/>
      </c>
      <c r="C5350" s="2" t="str">
        <f>IF(A5350="","",IFERROR(INDEX(Keterangan,MATCH('Buku Besar'!A5350,Akun,0)),""))</f>
        <v/>
      </c>
      <c r="D5350" s="2" t="str">
        <f>IF(A5350="","",IFERROR(INDEX(Reff,MATCH('Buku Besar'!A5350,Akun,0)),""))</f>
        <v/>
      </c>
      <c r="E5350" s="331" t="str">
        <f>IF(A5350="","",IFERROR(INDEX(Penerimaan,MATCH('Buku Besar'!A5350,Akun,0)),""))</f>
        <v/>
      </c>
      <c r="F5350" s="331" t="str">
        <f>IF(A5350="","",IFERROR(INDEX(Pengeluaran,MATCH('Buku Besar'!A5350,Akun,0)),""))</f>
        <v/>
      </c>
      <c r="H5350" s="91" t="str">
        <f t="shared" si="167"/>
        <v/>
      </c>
      <c r="I5350" s="330" t="str">
        <f>IF(H5350="","",IFERROR(INDEX(Tanggal1,MATCH('Buku Besar'!H5350,Akun1,0)),""))</f>
        <v/>
      </c>
      <c r="J5350" s="2" t="str">
        <f>IF(H5350="","",IFERROR(INDEX(Keterangan1,MATCH('Buku Besar'!H5350,Akun1,0)),""))</f>
        <v/>
      </c>
      <c r="K5350" s="2" t="str">
        <f>IF(H5350="","",IFERROR(INDEX(Reff1,MATCH('Buku Besar'!H5350,Akun1,0)),""))</f>
        <v/>
      </c>
      <c r="L5350" s="331" t="str">
        <f>IF(H5350="","",IFERROR(INDEX(Penerimaan1,MATCH('Buku Besar'!H5350,Akun1,0)),""))</f>
        <v/>
      </c>
      <c r="M5350" s="331" t="str">
        <f>IF(H5350="","",IFERROR(INDEX(Pengeluaran1,MATCH('Buku Besar'!H5350,Akun1,0)),""))</f>
        <v/>
      </c>
    </row>
    <row r="5351" spans="1:13" x14ac:dyDescent="0.25">
      <c r="A5351" s="91" t="str">
        <f t="shared" si="166"/>
        <v/>
      </c>
      <c r="B5351" s="330" t="str">
        <f>IF(A5351="","",IFERROR(INDEX(Tanggal,MATCH('Buku Besar'!A5351,Akun,0)),""))</f>
        <v/>
      </c>
      <c r="C5351" s="2" t="str">
        <f>IF(A5351="","",IFERROR(INDEX(Keterangan,MATCH('Buku Besar'!A5351,Akun,0)),""))</f>
        <v/>
      </c>
      <c r="D5351" s="2" t="str">
        <f>IF(A5351="","",IFERROR(INDEX(Reff,MATCH('Buku Besar'!A5351,Akun,0)),""))</f>
        <v/>
      </c>
      <c r="E5351" s="331" t="str">
        <f>IF(A5351="","",IFERROR(INDEX(Penerimaan,MATCH('Buku Besar'!A5351,Akun,0)),""))</f>
        <v/>
      </c>
      <c r="F5351" s="331" t="str">
        <f>IF(A5351="","",IFERROR(INDEX(Pengeluaran,MATCH('Buku Besar'!A5351,Akun,0)),""))</f>
        <v/>
      </c>
      <c r="H5351" s="91" t="str">
        <f t="shared" si="167"/>
        <v/>
      </c>
      <c r="I5351" s="330" t="str">
        <f>IF(H5351="","",IFERROR(INDEX(Tanggal1,MATCH('Buku Besar'!H5351,Akun1,0)),""))</f>
        <v/>
      </c>
      <c r="J5351" s="2" t="str">
        <f>IF(H5351="","",IFERROR(INDEX(Keterangan1,MATCH('Buku Besar'!H5351,Akun1,0)),""))</f>
        <v/>
      </c>
      <c r="K5351" s="2" t="str">
        <f>IF(H5351="","",IFERROR(INDEX(Reff1,MATCH('Buku Besar'!H5351,Akun1,0)),""))</f>
        <v/>
      </c>
      <c r="L5351" s="331" t="str">
        <f>IF(H5351="","",IFERROR(INDEX(Penerimaan1,MATCH('Buku Besar'!H5351,Akun1,0)),""))</f>
        <v/>
      </c>
      <c r="M5351" s="331" t="str">
        <f>IF(H5351="","",IFERROR(INDEX(Pengeluaran1,MATCH('Buku Besar'!H5351,Akun1,0)),""))</f>
        <v/>
      </c>
    </row>
    <row r="5352" spans="1:13" x14ac:dyDescent="0.25">
      <c r="A5352" s="91" t="str">
        <f t="shared" si="166"/>
        <v/>
      </c>
      <c r="B5352" s="330" t="str">
        <f>IF(A5352="","",IFERROR(INDEX(Tanggal,MATCH('Buku Besar'!A5352,Akun,0)),""))</f>
        <v/>
      </c>
      <c r="C5352" s="2" t="str">
        <f>IF(A5352="","",IFERROR(INDEX(Keterangan,MATCH('Buku Besar'!A5352,Akun,0)),""))</f>
        <v/>
      </c>
      <c r="D5352" s="2" t="str">
        <f>IF(A5352="","",IFERROR(INDEX(Reff,MATCH('Buku Besar'!A5352,Akun,0)),""))</f>
        <v/>
      </c>
      <c r="E5352" s="331" t="str">
        <f>IF(A5352="","",IFERROR(INDEX(Penerimaan,MATCH('Buku Besar'!A5352,Akun,0)),""))</f>
        <v/>
      </c>
      <c r="F5352" s="331" t="str">
        <f>IF(A5352="","",IFERROR(INDEX(Pengeluaran,MATCH('Buku Besar'!A5352,Akun,0)),""))</f>
        <v/>
      </c>
      <c r="H5352" s="91" t="str">
        <f t="shared" si="167"/>
        <v/>
      </c>
      <c r="I5352" s="330" t="str">
        <f>IF(H5352="","",IFERROR(INDEX(Tanggal1,MATCH('Buku Besar'!H5352,Akun1,0)),""))</f>
        <v/>
      </c>
      <c r="J5352" s="2" t="str">
        <f>IF(H5352="","",IFERROR(INDEX(Keterangan1,MATCH('Buku Besar'!H5352,Akun1,0)),""))</f>
        <v/>
      </c>
      <c r="K5352" s="2" t="str">
        <f>IF(H5352="","",IFERROR(INDEX(Reff1,MATCH('Buku Besar'!H5352,Akun1,0)),""))</f>
        <v/>
      </c>
      <c r="L5352" s="331" t="str">
        <f>IF(H5352="","",IFERROR(INDEX(Penerimaan1,MATCH('Buku Besar'!H5352,Akun1,0)),""))</f>
        <v/>
      </c>
      <c r="M5352" s="331" t="str">
        <f>IF(H5352="","",IFERROR(INDEX(Pengeluaran1,MATCH('Buku Besar'!H5352,Akun1,0)),""))</f>
        <v/>
      </c>
    </row>
    <row r="5353" spans="1:13" x14ac:dyDescent="0.25">
      <c r="A5353" s="91" t="str">
        <f t="shared" si="166"/>
        <v/>
      </c>
      <c r="B5353" s="330" t="str">
        <f>IF(A5353="","",IFERROR(INDEX(Tanggal,MATCH('Buku Besar'!A5353,Akun,0)),""))</f>
        <v/>
      </c>
      <c r="C5353" s="2" t="str">
        <f>IF(A5353="","",IFERROR(INDEX(Keterangan,MATCH('Buku Besar'!A5353,Akun,0)),""))</f>
        <v/>
      </c>
      <c r="D5353" s="2" t="str">
        <f>IF(A5353="","",IFERROR(INDEX(Reff,MATCH('Buku Besar'!A5353,Akun,0)),""))</f>
        <v/>
      </c>
      <c r="E5353" s="331" t="str">
        <f>IF(A5353="","",IFERROR(INDEX(Penerimaan,MATCH('Buku Besar'!A5353,Akun,0)),""))</f>
        <v/>
      </c>
      <c r="F5353" s="331" t="str">
        <f>IF(A5353="","",IFERROR(INDEX(Pengeluaran,MATCH('Buku Besar'!A5353,Akun,0)),""))</f>
        <v/>
      </c>
      <c r="H5353" s="91" t="str">
        <f t="shared" si="167"/>
        <v/>
      </c>
      <c r="I5353" s="330" t="str">
        <f>IF(H5353="","",IFERROR(INDEX(Tanggal1,MATCH('Buku Besar'!H5353,Akun1,0)),""))</f>
        <v/>
      </c>
      <c r="J5353" s="2" t="str">
        <f>IF(H5353="","",IFERROR(INDEX(Keterangan1,MATCH('Buku Besar'!H5353,Akun1,0)),""))</f>
        <v/>
      </c>
      <c r="K5353" s="2" t="str">
        <f>IF(H5353="","",IFERROR(INDEX(Reff1,MATCH('Buku Besar'!H5353,Akun1,0)),""))</f>
        <v/>
      </c>
      <c r="L5353" s="331" t="str">
        <f>IF(H5353="","",IFERROR(INDEX(Penerimaan1,MATCH('Buku Besar'!H5353,Akun1,0)),""))</f>
        <v/>
      </c>
      <c r="M5353" s="331" t="str">
        <f>IF(H5353="","",IFERROR(INDEX(Pengeluaran1,MATCH('Buku Besar'!H5353,Akun1,0)),""))</f>
        <v/>
      </c>
    </row>
    <row r="5354" spans="1:13" x14ac:dyDescent="0.25">
      <c r="A5354" s="91" t="str">
        <f t="shared" si="166"/>
        <v/>
      </c>
      <c r="B5354" s="330" t="str">
        <f>IF(A5354="","",IFERROR(INDEX(Tanggal,MATCH('Buku Besar'!A5354,Akun,0)),""))</f>
        <v/>
      </c>
      <c r="C5354" s="2" t="str">
        <f>IF(A5354="","",IFERROR(INDEX(Keterangan,MATCH('Buku Besar'!A5354,Akun,0)),""))</f>
        <v/>
      </c>
      <c r="D5354" s="2" t="str">
        <f>IF(A5354="","",IFERROR(INDEX(Reff,MATCH('Buku Besar'!A5354,Akun,0)),""))</f>
        <v/>
      </c>
      <c r="E5354" s="331" t="str">
        <f>IF(A5354="","",IFERROR(INDEX(Penerimaan,MATCH('Buku Besar'!A5354,Akun,0)),""))</f>
        <v/>
      </c>
      <c r="F5354" s="331" t="str">
        <f>IF(A5354="","",IFERROR(INDEX(Pengeluaran,MATCH('Buku Besar'!A5354,Akun,0)),""))</f>
        <v/>
      </c>
      <c r="H5354" s="91" t="str">
        <f t="shared" si="167"/>
        <v/>
      </c>
      <c r="I5354" s="330" t="str">
        <f>IF(H5354="","",IFERROR(INDEX(Tanggal1,MATCH('Buku Besar'!H5354,Akun1,0)),""))</f>
        <v/>
      </c>
      <c r="J5354" s="2" t="str">
        <f>IF(H5354="","",IFERROR(INDEX(Keterangan1,MATCH('Buku Besar'!H5354,Akun1,0)),""))</f>
        <v/>
      </c>
      <c r="K5354" s="2" t="str">
        <f>IF(H5354="","",IFERROR(INDEX(Reff1,MATCH('Buku Besar'!H5354,Akun1,0)),""))</f>
        <v/>
      </c>
      <c r="L5354" s="331" t="str">
        <f>IF(H5354="","",IFERROR(INDEX(Penerimaan1,MATCH('Buku Besar'!H5354,Akun1,0)),""))</f>
        <v/>
      </c>
      <c r="M5354" s="331" t="str">
        <f>IF(H5354="","",IFERROR(INDEX(Pengeluaran1,MATCH('Buku Besar'!H5354,Akun1,0)),""))</f>
        <v/>
      </c>
    </row>
    <row r="5355" spans="1:13" x14ac:dyDescent="0.25">
      <c r="A5355" s="91" t="str">
        <f t="shared" si="166"/>
        <v/>
      </c>
      <c r="B5355" s="330" t="str">
        <f>IF(A5355="","",IFERROR(INDEX(Tanggal,MATCH('Buku Besar'!A5355,Akun,0)),""))</f>
        <v/>
      </c>
      <c r="C5355" s="2" t="str">
        <f>IF(A5355="","",IFERROR(INDEX(Keterangan,MATCH('Buku Besar'!A5355,Akun,0)),""))</f>
        <v/>
      </c>
      <c r="D5355" s="2" t="str">
        <f>IF(A5355="","",IFERROR(INDEX(Reff,MATCH('Buku Besar'!A5355,Akun,0)),""))</f>
        <v/>
      </c>
      <c r="E5355" s="331" t="str">
        <f>IF(A5355="","",IFERROR(INDEX(Penerimaan,MATCH('Buku Besar'!A5355,Akun,0)),""))</f>
        <v/>
      </c>
      <c r="F5355" s="331" t="str">
        <f>IF(A5355="","",IFERROR(INDEX(Pengeluaran,MATCH('Buku Besar'!A5355,Akun,0)),""))</f>
        <v/>
      </c>
      <c r="H5355" s="91" t="str">
        <f t="shared" si="167"/>
        <v/>
      </c>
      <c r="I5355" s="330" t="str">
        <f>IF(H5355="","",IFERROR(INDEX(Tanggal1,MATCH('Buku Besar'!H5355,Akun1,0)),""))</f>
        <v/>
      </c>
      <c r="J5355" s="2" t="str">
        <f>IF(H5355="","",IFERROR(INDEX(Keterangan1,MATCH('Buku Besar'!H5355,Akun1,0)),""))</f>
        <v/>
      </c>
      <c r="K5355" s="2" t="str">
        <f>IF(H5355="","",IFERROR(INDEX(Reff1,MATCH('Buku Besar'!H5355,Akun1,0)),""))</f>
        <v/>
      </c>
      <c r="L5355" s="331" t="str">
        <f>IF(H5355="","",IFERROR(INDEX(Penerimaan1,MATCH('Buku Besar'!H5355,Akun1,0)),""))</f>
        <v/>
      </c>
      <c r="M5355" s="331" t="str">
        <f>IF(H5355="","",IFERROR(INDEX(Pengeluaran1,MATCH('Buku Besar'!H5355,Akun1,0)),""))</f>
        <v/>
      </c>
    </row>
    <row r="5356" spans="1:13" x14ac:dyDescent="0.25">
      <c r="A5356" s="91" t="str">
        <f t="shared" si="166"/>
        <v/>
      </c>
      <c r="B5356" s="330" t="str">
        <f>IF(A5356="","",IFERROR(INDEX(Tanggal,MATCH('Buku Besar'!A5356,Akun,0)),""))</f>
        <v/>
      </c>
      <c r="C5356" s="2" t="str">
        <f>IF(A5356="","",IFERROR(INDEX(Keterangan,MATCH('Buku Besar'!A5356,Akun,0)),""))</f>
        <v/>
      </c>
      <c r="D5356" s="2" t="str">
        <f>IF(A5356="","",IFERROR(INDEX(Reff,MATCH('Buku Besar'!A5356,Akun,0)),""))</f>
        <v/>
      </c>
      <c r="E5356" s="331" t="str">
        <f>IF(A5356="","",IFERROR(INDEX(Penerimaan,MATCH('Buku Besar'!A5356,Akun,0)),""))</f>
        <v/>
      </c>
      <c r="F5356" s="331" t="str">
        <f>IF(A5356="","",IFERROR(INDEX(Pengeluaran,MATCH('Buku Besar'!A5356,Akun,0)),""))</f>
        <v/>
      </c>
      <c r="H5356" s="91" t="str">
        <f t="shared" si="167"/>
        <v/>
      </c>
      <c r="I5356" s="330" t="str">
        <f>IF(H5356="","",IFERROR(INDEX(Tanggal1,MATCH('Buku Besar'!H5356,Akun1,0)),""))</f>
        <v/>
      </c>
      <c r="J5356" s="2" t="str">
        <f>IF(H5356="","",IFERROR(INDEX(Keterangan1,MATCH('Buku Besar'!H5356,Akun1,0)),""))</f>
        <v/>
      </c>
      <c r="K5356" s="2" t="str">
        <f>IF(H5356="","",IFERROR(INDEX(Reff1,MATCH('Buku Besar'!H5356,Akun1,0)),""))</f>
        <v/>
      </c>
      <c r="L5356" s="331" t="str">
        <f>IF(H5356="","",IFERROR(INDEX(Penerimaan1,MATCH('Buku Besar'!H5356,Akun1,0)),""))</f>
        <v/>
      </c>
      <c r="M5356" s="331" t="str">
        <f>IF(H5356="","",IFERROR(INDEX(Pengeluaran1,MATCH('Buku Besar'!H5356,Akun1,0)),""))</f>
        <v/>
      </c>
    </row>
    <row r="5357" spans="1:13" x14ac:dyDescent="0.25">
      <c r="A5357" s="91" t="str">
        <f t="shared" si="166"/>
        <v/>
      </c>
      <c r="B5357" s="330" t="str">
        <f>IF(A5357="","",IFERROR(INDEX(Tanggal,MATCH('Buku Besar'!A5357,Akun,0)),""))</f>
        <v/>
      </c>
      <c r="C5357" s="2" t="str">
        <f>IF(A5357="","",IFERROR(INDEX(Keterangan,MATCH('Buku Besar'!A5357,Akun,0)),""))</f>
        <v/>
      </c>
      <c r="D5357" s="2" t="str">
        <f>IF(A5357="","",IFERROR(INDEX(Reff,MATCH('Buku Besar'!A5357,Akun,0)),""))</f>
        <v/>
      </c>
      <c r="E5357" s="331" t="str">
        <f>IF(A5357="","",IFERROR(INDEX(Penerimaan,MATCH('Buku Besar'!A5357,Akun,0)),""))</f>
        <v/>
      </c>
      <c r="F5357" s="331" t="str">
        <f>IF(A5357="","",IFERROR(INDEX(Pengeluaran,MATCH('Buku Besar'!A5357,Akun,0)),""))</f>
        <v/>
      </c>
      <c r="H5357" s="91" t="str">
        <f t="shared" si="167"/>
        <v/>
      </c>
      <c r="I5357" s="330" t="str">
        <f>IF(H5357="","",IFERROR(INDEX(Tanggal1,MATCH('Buku Besar'!H5357,Akun1,0)),""))</f>
        <v/>
      </c>
      <c r="J5357" s="2" t="str">
        <f>IF(H5357="","",IFERROR(INDEX(Keterangan1,MATCH('Buku Besar'!H5357,Akun1,0)),""))</f>
        <v/>
      </c>
      <c r="K5357" s="2" t="str">
        <f>IF(H5357="","",IFERROR(INDEX(Reff1,MATCH('Buku Besar'!H5357,Akun1,0)),""))</f>
        <v/>
      </c>
      <c r="L5357" s="331" t="str">
        <f>IF(H5357="","",IFERROR(INDEX(Penerimaan1,MATCH('Buku Besar'!H5357,Akun1,0)),""))</f>
        <v/>
      </c>
      <c r="M5357" s="331" t="str">
        <f>IF(H5357="","",IFERROR(INDEX(Pengeluaran1,MATCH('Buku Besar'!H5357,Akun1,0)),""))</f>
        <v/>
      </c>
    </row>
    <row r="5358" spans="1:13" x14ac:dyDescent="0.25">
      <c r="A5358" s="91" t="str">
        <f t="shared" si="166"/>
        <v/>
      </c>
      <c r="B5358" s="330" t="str">
        <f>IF(A5358="","",IFERROR(INDEX(Tanggal,MATCH('Buku Besar'!A5358,Akun,0)),""))</f>
        <v/>
      </c>
      <c r="C5358" s="2" t="str">
        <f>IF(A5358="","",IFERROR(INDEX(Keterangan,MATCH('Buku Besar'!A5358,Akun,0)),""))</f>
        <v/>
      </c>
      <c r="D5358" s="2" t="str">
        <f>IF(A5358="","",IFERROR(INDEX(Reff,MATCH('Buku Besar'!A5358,Akun,0)),""))</f>
        <v/>
      </c>
      <c r="E5358" s="331" t="str">
        <f>IF(A5358="","",IFERROR(INDEX(Penerimaan,MATCH('Buku Besar'!A5358,Akun,0)),""))</f>
        <v/>
      </c>
      <c r="F5358" s="331" t="str">
        <f>IF(A5358="","",IFERROR(INDEX(Pengeluaran,MATCH('Buku Besar'!A5358,Akun,0)),""))</f>
        <v/>
      </c>
      <c r="H5358" s="91" t="str">
        <f t="shared" si="167"/>
        <v/>
      </c>
      <c r="I5358" s="330" t="str">
        <f>IF(H5358="","",IFERROR(INDEX(Tanggal1,MATCH('Buku Besar'!H5358,Akun1,0)),""))</f>
        <v/>
      </c>
      <c r="J5358" s="2" t="str">
        <f>IF(H5358="","",IFERROR(INDEX(Keterangan1,MATCH('Buku Besar'!H5358,Akun1,0)),""))</f>
        <v/>
      </c>
      <c r="K5358" s="2" t="str">
        <f>IF(H5358="","",IFERROR(INDEX(Reff1,MATCH('Buku Besar'!H5358,Akun1,0)),""))</f>
        <v/>
      </c>
      <c r="L5358" s="331" t="str">
        <f>IF(H5358="","",IFERROR(INDEX(Penerimaan1,MATCH('Buku Besar'!H5358,Akun1,0)),""))</f>
        <v/>
      </c>
      <c r="M5358" s="331" t="str">
        <f>IF(H5358="","",IFERROR(INDEX(Pengeluaran1,MATCH('Buku Besar'!H5358,Akun1,0)),""))</f>
        <v/>
      </c>
    </row>
    <row r="5359" spans="1:13" x14ac:dyDescent="0.25">
      <c r="A5359" s="91" t="str">
        <f t="shared" si="166"/>
        <v/>
      </c>
      <c r="B5359" s="330" t="str">
        <f>IF(A5359="","",IFERROR(INDEX(Tanggal,MATCH('Buku Besar'!A5359,Akun,0)),""))</f>
        <v/>
      </c>
      <c r="C5359" s="2" t="str">
        <f>IF(A5359="","",IFERROR(INDEX(Keterangan,MATCH('Buku Besar'!A5359,Akun,0)),""))</f>
        <v/>
      </c>
      <c r="D5359" s="2" t="str">
        <f>IF(A5359="","",IFERROR(INDEX(Reff,MATCH('Buku Besar'!A5359,Akun,0)),""))</f>
        <v/>
      </c>
      <c r="E5359" s="331" t="str">
        <f>IF(A5359="","",IFERROR(INDEX(Penerimaan,MATCH('Buku Besar'!A5359,Akun,0)),""))</f>
        <v/>
      </c>
      <c r="F5359" s="331" t="str">
        <f>IF(A5359="","",IFERROR(INDEX(Pengeluaran,MATCH('Buku Besar'!A5359,Akun,0)),""))</f>
        <v/>
      </c>
      <c r="H5359" s="91" t="str">
        <f t="shared" si="167"/>
        <v/>
      </c>
      <c r="I5359" s="330" t="str">
        <f>IF(H5359="","",IFERROR(INDEX(Tanggal1,MATCH('Buku Besar'!H5359,Akun1,0)),""))</f>
        <v/>
      </c>
      <c r="J5359" s="2" t="str">
        <f>IF(H5359="","",IFERROR(INDEX(Keterangan1,MATCH('Buku Besar'!H5359,Akun1,0)),""))</f>
        <v/>
      </c>
      <c r="K5359" s="2" t="str">
        <f>IF(H5359="","",IFERROR(INDEX(Reff1,MATCH('Buku Besar'!H5359,Akun1,0)),""))</f>
        <v/>
      </c>
      <c r="L5359" s="331" t="str">
        <f>IF(H5359="","",IFERROR(INDEX(Penerimaan1,MATCH('Buku Besar'!H5359,Akun1,0)),""))</f>
        <v/>
      </c>
      <c r="M5359" s="331" t="str">
        <f>IF(H5359="","",IFERROR(INDEX(Pengeluaran1,MATCH('Buku Besar'!H5359,Akun1,0)),""))</f>
        <v/>
      </c>
    </row>
    <row r="5360" spans="1:13" x14ac:dyDescent="0.25">
      <c r="A5360" s="91" t="str">
        <f t="shared" si="166"/>
        <v/>
      </c>
      <c r="B5360" s="330" t="str">
        <f>IF(A5360="","",IFERROR(INDEX(Tanggal,MATCH('Buku Besar'!A5360,Akun,0)),""))</f>
        <v/>
      </c>
      <c r="C5360" s="2" t="str">
        <f>IF(A5360="","",IFERROR(INDEX(Keterangan,MATCH('Buku Besar'!A5360,Akun,0)),""))</f>
        <v/>
      </c>
      <c r="D5360" s="2" t="str">
        <f>IF(A5360="","",IFERROR(INDEX(Reff,MATCH('Buku Besar'!A5360,Akun,0)),""))</f>
        <v/>
      </c>
      <c r="E5360" s="331" t="str">
        <f>IF(A5360="","",IFERROR(INDEX(Penerimaan,MATCH('Buku Besar'!A5360,Akun,0)),""))</f>
        <v/>
      </c>
      <c r="F5360" s="331" t="str">
        <f>IF(A5360="","",IFERROR(INDEX(Pengeluaran,MATCH('Buku Besar'!A5360,Akun,0)),""))</f>
        <v/>
      </c>
      <c r="H5360" s="91" t="str">
        <f t="shared" si="167"/>
        <v/>
      </c>
      <c r="I5360" s="330" t="str">
        <f>IF(H5360="","",IFERROR(INDEX(Tanggal1,MATCH('Buku Besar'!H5360,Akun1,0)),""))</f>
        <v/>
      </c>
      <c r="J5360" s="2" t="str">
        <f>IF(H5360="","",IFERROR(INDEX(Keterangan1,MATCH('Buku Besar'!H5360,Akun1,0)),""))</f>
        <v/>
      </c>
      <c r="K5360" s="2" t="str">
        <f>IF(H5360="","",IFERROR(INDEX(Reff1,MATCH('Buku Besar'!H5360,Akun1,0)),""))</f>
        <v/>
      </c>
      <c r="L5360" s="331" t="str">
        <f>IF(H5360="","",IFERROR(INDEX(Penerimaan1,MATCH('Buku Besar'!H5360,Akun1,0)),""))</f>
        <v/>
      </c>
      <c r="M5360" s="331" t="str">
        <f>IF(H5360="","",IFERROR(INDEX(Pengeluaran1,MATCH('Buku Besar'!H5360,Akun1,0)),""))</f>
        <v/>
      </c>
    </row>
    <row r="5361" spans="1:13" x14ac:dyDescent="0.25">
      <c r="A5361" s="91" t="str">
        <f t="shared" si="166"/>
        <v/>
      </c>
      <c r="B5361" s="330" t="str">
        <f>IF(A5361="","",IFERROR(INDEX(Tanggal,MATCH('Buku Besar'!A5361,Akun,0)),""))</f>
        <v/>
      </c>
      <c r="C5361" s="2" t="str">
        <f>IF(A5361="","",IFERROR(INDEX(Keterangan,MATCH('Buku Besar'!A5361,Akun,0)),""))</f>
        <v/>
      </c>
      <c r="D5361" s="2" t="str">
        <f>IF(A5361="","",IFERROR(INDEX(Reff,MATCH('Buku Besar'!A5361,Akun,0)),""))</f>
        <v/>
      </c>
      <c r="E5361" s="331" t="str">
        <f>IF(A5361="","",IFERROR(INDEX(Penerimaan,MATCH('Buku Besar'!A5361,Akun,0)),""))</f>
        <v/>
      </c>
      <c r="F5361" s="331" t="str">
        <f>IF(A5361="","",IFERROR(INDEX(Pengeluaran,MATCH('Buku Besar'!A5361,Akun,0)),""))</f>
        <v/>
      </c>
      <c r="H5361" s="91" t="str">
        <f t="shared" si="167"/>
        <v/>
      </c>
      <c r="I5361" s="330" t="str">
        <f>IF(H5361="","",IFERROR(INDEX(Tanggal1,MATCH('Buku Besar'!H5361,Akun1,0)),""))</f>
        <v/>
      </c>
      <c r="J5361" s="2" t="str">
        <f>IF(H5361="","",IFERROR(INDEX(Keterangan1,MATCH('Buku Besar'!H5361,Akun1,0)),""))</f>
        <v/>
      </c>
      <c r="K5361" s="2" t="str">
        <f>IF(H5361="","",IFERROR(INDEX(Reff1,MATCH('Buku Besar'!H5361,Akun1,0)),""))</f>
        <v/>
      </c>
      <c r="L5361" s="331" t="str">
        <f>IF(H5361="","",IFERROR(INDEX(Penerimaan1,MATCH('Buku Besar'!H5361,Akun1,0)),""))</f>
        <v/>
      </c>
      <c r="M5361" s="331" t="str">
        <f>IF(H5361="","",IFERROR(INDEX(Pengeluaran1,MATCH('Buku Besar'!H5361,Akun1,0)),""))</f>
        <v/>
      </c>
    </row>
    <row r="5362" spans="1:13" x14ac:dyDescent="0.25">
      <c r="A5362" s="91" t="str">
        <f t="shared" si="166"/>
        <v/>
      </c>
      <c r="B5362" s="330" t="str">
        <f>IF(A5362="","",IFERROR(INDEX(Tanggal,MATCH('Buku Besar'!A5362,Akun,0)),""))</f>
        <v/>
      </c>
      <c r="C5362" s="2" t="str">
        <f>IF(A5362="","",IFERROR(INDEX(Keterangan,MATCH('Buku Besar'!A5362,Akun,0)),""))</f>
        <v/>
      </c>
      <c r="D5362" s="2" t="str">
        <f>IF(A5362="","",IFERROR(INDEX(Reff,MATCH('Buku Besar'!A5362,Akun,0)),""))</f>
        <v/>
      </c>
      <c r="E5362" s="331" t="str">
        <f>IF(A5362="","",IFERROR(INDEX(Penerimaan,MATCH('Buku Besar'!A5362,Akun,0)),""))</f>
        <v/>
      </c>
      <c r="F5362" s="331" t="str">
        <f>IF(A5362="","",IFERROR(INDEX(Pengeluaran,MATCH('Buku Besar'!A5362,Akun,0)),""))</f>
        <v/>
      </c>
      <c r="H5362" s="91" t="str">
        <f t="shared" si="167"/>
        <v/>
      </c>
      <c r="I5362" s="330" t="str">
        <f>IF(H5362="","",IFERROR(INDEX(Tanggal1,MATCH('Buku Besar'!H5362,Akun1,0)),""))</f>
        <v/>
      </c>
      <c r="J5362" s="2" t="str">
        <f>IF(H5362="","",IFERROR(INDEX(Keterangan1,MATCH('Buku Besar'!H5362,Akun1,0)),""))</f>
        <v/>
      </c>
      <c r="K5362" s="2" t="str">
        <f>IF(H5362="","",IFERROR(INDEX(Reff1,MATCH('Buku Besar'!H5362,Akun1,0)),""))</f>
        <v/>
      </c>
      <c r="L5362" s="331" t="str">
        <f>IF(H5362="","",IFERROR(INDEX(Penerimaan1,MATCH('Buku Besar'!H5362,Akun1,0)),""))</f>
        <v/>
      </c>
      <c r="M5362" s="331" t="str">
        <f>IF(H5362="","",IFERROR(INDEX(Pengeluaran1,MATCH('Buku Besar'!H5362,Akun1,0)),""))</f>
        <v/>
      </c>
    </row>
    <row r="5363" spans="1:13" x14ac:dyDescent="0.25">
      <c r="A5363" s="91" t="str">
        <f t="shared" si="166"/>
        <v/>
      </c>
      <c r="B5363" s="330" t="str">
        <f>IF(A5363="","",IFERROR(INDEX(Tanggal,MATCH('Buku Besar'!A5363,Akun,0)),""))</f>
        <v/>
      </c>
      <c r="C5363" s="2" t="str">
        <f>IF(A5363="","",IFERROR(INDEX(Keterangan,MATCH('Buku Besar'!A5363,Akun,0)),""))</f>
        <v/>
      </c>
      <c r="D5363" s="2" t="str">
        <f>IF(A5363="","",IFERROR(INDEX(Reff,MATCH('Buku Besar'!A5363,Akun,0)),""))</f>
        <v/>
      </c>
      <c r="E5363" s="331" t="str">
        <f>IF(A5363="","",IFERROR(INDEX(Penerimaan,MATCH('Buku Besar'!A5363,Akun,0)),""))</f>
        <v/>
      </c>
      <c r="F5363" s="331" t="str">
        <f>IF(A5363="","",IFERROR(INDEX(Pengeluaran,MATCH('Buku Besar'!A5363,Akun,0)),""))</f>
        <v/>
      </c>
      <c r="H5363" s="91" t="str">
        <f t="shared" si="167"/>
        <v/>
      </c>
      <c r="I5363" s="330" t="str">
        <f>IF(H5363="","",IFERROR(INDEX(Tanggal1,MATCH('Buku Besar'!H5363,Akun1,0)),""))</f>
        <v/>
      </c>
      <c r="J5363" s="2" t="str">
        <f>IF(H5363="","",IFERROR(INDEX(Keterangan1,MATCH('Buku Besar'!H5363,Akun1,0)),""))</f>
        <v/>
      </c>
      <c r="K5363" s="2" t="str">
        <f>IF(H5363="","",IFERROR(INDEX(Reff1,MATCH('Buku Besar'!H5363,Akun1,0)),""))</f>
        <v/>
      </c>
      <c r="L5363" s="331" t="str">
        <f>IF(H5363="","",IFERROR(INDEX(Penerimaan1,MATCH('Buku Besar'!H5363,Akun1,0)),""))</f>
        <v/>
      </c>
      <c r="M5363" s="331" t="str">
        <f>IF(H5363="","",IFERROR(INDEX(Pengeluaran1,MATCH('Buku Besar'!H5363,Akun1,0)),""))</f>
        <v/>
      </c>
    </row>
    <row r="5364" spans="1:13" x14ac:dyDescent="0.25">
      <c r="A5364" s="91" t="str">
        <f t="shared" si="166"/>
        <v/>
      </c>
      <c r="B5364" s="330" t="str">
        <f>IF(A5364="","",IFERROR(INDEX(Tanggal,MATCH('Buku Besar'!A5364,Akun,0)),""))</f>
        <v/>
      </c>
      <c r="C5364" s="2" t="str">
        <f>IF(A5364="","",IFERROR(INDEX(Keterangan,MATCH('Buku Besar'!A5364,Akun,0)),""))</f>
        <v/>
      </c>
      <c r="D5364" s="2" t="str">
        <f>IF(A5364="","",IFERROR(INDEX(Reff,MATCH('Buku Besar'!A5364,Akun,0)),""))</f>
        <v/>
      </c>
      <c r="E5364" s="331" t="str">
        <f>IF(A5364="","",IFERROR(INDEX(Penerimaan,MATCH('Buku Besar'!A5364,Akun,0)),""))</f>
        <v/>
      </c>
      <c r="F5364" s="331" t="str">
        <f>IF(A5364="","",IFERROR(INDEX(Pengeluaran,MATCH('Buku Besar'!A5364,Akun,0)),""))</f>
        <v/>
      </c>
      <c r="H5364" s="91" t="str">
        <f t="shared" si="167"/>
        <v/>
      </c>
      <c r="I5364" s="330" t="str">
        <f>IF(H5364="","",IFERROR(INDEX(Tanggal1,MATCH('Buku Besar'!H5364,Akun1,0)),""))</f>
        <v/>
      </c>
      <c r="J5364" s="2" t="str">
        <f>IF(H5364="","",IFERROR(INDEX(Keterangan1,MATCH('Buku Besar'!H5364,Akun1,0)),""))</f>
        <v/>
      </c>
      <c r="K5364" s="2" t="str">
        <f>IF(H5364="","",IFERROR(INDEX(Reff1,MATCH('Buku Besar'!H5364,Akun1,0)),""))</f>
        <v/>
      </c>
      <c r="L5364" s="331" t="str">
        <f>IF(H5364="","",IFERROR(INDEX(Penerimaan1,MATCH('Buku Besar'!H5364,Akun1,0)),""))</f>
        <v/>
      </c>
      <c r="M5364" s="331" t="str">
        <f>IF(H5364="","",IFERROR(INDEX(Pengeluaran1,MATCH('Buku Besar'!H5364,Akun1,0)),""))</f>
        <v/>
      </c>
    </row>
    <row r="5365" spans="1:13" x14ac:dyDescent="0.25">
      <c r="A5365" s="91" t="str">
        <f t="shared" si="166"/>
        <v/>
      </c>
      <c r="B5365" s="330" t="str">
        <f>IF(A5365="","",IFERROR(INDEX(Tanggal,MATCH('Buku Besar'!A5365,Akun,0)),""))</f>
        <v/>
      </c>
      <c r="C5365" s="2" t="str">
        <f>IF(A5365="","",IFERROR(INDEX(Keterangan,MATCH('Buku Besar'!A5365,Akun,0)),""))</f>
        <v/>
      </c>
      <c r="D5365" s="2" t="str">
        <f>IF(A5365="","",IFERROR(INDEX(Reff,MATCH('Buku Besar'!A5365,Akun,0)),""))</f>
        <v/>
      </c>
      <c r="E5365" s="331" t="str">
        <f>IF(A5365="","",IFERROR(INDEX(Penerimaan,MATCH('Buku Besar'!A5365,Akun,0)),""))</f>
        <v/>
      </c>
      <c r="F5365" s="331" t="str">
        <f>IF(A5365="","",IFERROR(INDEX(Pengeluaran,MATCH('Buku Besar'!A5365,Akun,0)),""))</f>
        <v/>
      </c>
      <c r="H5365" s="91" t="str">
        <f t="shared" si="167"/>
        <v/>
      </c>
      <c r="I5365" s="330" t="str">
        <f>IF(H5365="","",IFERROR(INDEX(Tanggal1,MATCH('Buku Besar'!H5365,Akun1,0)),""))</f>
        <v/>
      </c>
      <c r="J5365" s="2" t="str">
        <f>IF(H5365="","",IFERROR(INDEX(Keterangan1,MATCH('Buku Besar'!H5365,Akun1,0)),""))</f>
        <v/>
      </c>
      <c r="K5365" s="2" t="str">
        <f>IF(H5365="","",IFERROR(INDEX(Reff1,MATCH('Buku Besar'!H5365,Akun1,0)),""))</f>
        <v/>
      </c>
      <c r="L5365" s="331" t="str">
        <f>IF(H5365="","",IFERROR(INDEX(Penerimaan1,MATCH('Buku Besar'!H5365,Akun1,0)),""))</f>
        <v/>
      </c>
      <c r="M5365" s="331" t="str">
        <f>IF(H5365="","",IFERROR(INDEX(Pengeluaran1,MATCH('Buku Besar'!H5365,Akun1,0)),""))</f>
        <v/>
      </c>
    </row>
    <row r="5366" spans="1:13" x14ac:dyDescent="0.25">
      <c r="A5366" s="91" t="str">
        <f t="shared" si="166"/>
        <v/>
      </c>
      <c r="B5366" s="330" t="str">
        <f>IF(A5366="","",IFERROR(INDEX(Tanggal,MATCH('Buku Besar'!A5366,Akun,0)),""))</f>
        <v/>
      </c>
      <c r="C5366" s="2" t="str">
        <f>IF(A5366="","",IFERROR(INDEX(Keterangan,MATCH('Buku Besar'!A5366,Akun,0)),""))</f>
        <v/>
      </c>
      <c r="D5366" s="2" t="str">
        <f>IF(A5366="","",IFERROR(INDEX(Reff,MATCH('Buku Besar'!A5366,Akun,0)),""))</f>
        <v/>
      </c>
      <c r="E5366" s="331" t="str">
        <f>IF(A5366="","",IFERROR(INDEX(Penerimaan,MATCH('Buku Besar'!A5366,Akun,0)),""))</f>
        <v/>
      </c>
      <c r="F5366" s="331" t="str">
        <f>IF(A5366="","",IFERROR(INDEX(Pengeluaran,MATCH('Buku Besar'!A5366,Akun,0)),""))</f>
        <v/>
      </c>
      <c r="H5366" s="91" t="str">
        <f t="shared" si="167"/>
        <v/>
      </c>
      <c r="I5366" s="330" t="str">
        <f>IF(H5366="","",IFERROR(INDEX(Tanggal1,MATCH('Buku Besar'!H5366,Akun1,0)),""))</f>
        <v/>
      </c>
      <c r="J5366" s="2" t="str">
        <f>IF(H5366="","",IFERROR(INDEX(Keterangan1,MATCH('Buku Besar'!H5366,Akun1,0)),""))</f>
        <v/>
      </c>
      <c r="K5366" s="2" t="str">
        <f>IF(H5366="","",IFERROR(INDEX(Reff1,MATCH('Buku Besar'!H5366,Akun1,0)),""))</f>
        <v/>
      </c>
      <c r="L5366" s="331" t="str">
        <f>IF(H5366="","",IFERROR(INDEX(Penerimaan1,MATCH('Buku Besar'!H5366,Akun1,0)),""))</f>
        <v/>
      </c>
      <c r="M5366" s="331" t="str">
        <f>IF(H5366="","",IFERROR(INDEX(Pengeluaran1,MATCH('Buku Besar'!H5366,Akun1,0)),""))</f>
        <v/>
      </c>
    </row>
    <row r="5367" spans="1:13" x14ac:dyDescent="0.25">
      <c r="A5367" s="91" t="str">
        <f t="shared" si="166"/>
        <v/>
      </c>
      <c r="B5367" s="330" t="str">
        <f>IF(A5367="","",IFERROR(INDEX(Tanggal,MATCH('Buku Besar'!A5367,Akun,0)),""))</f>
        <v/>
      </c>
      <c r="C5367" s="2" t="str">
        <f>IF(A5367="","",IFERROR(INDEX(Keterangan,MATCH('Buku Besar'!A5367,Akun,0)),""))</f>
        <v/>
      </c>
      <c r="D5367" s="2" t="str">
        <f>IF(A5367="","",IFERROR(INDEX(Reff,MATCH('Buku Besar'!A5367,Akun,0)),""))</f>
        <v/>
      </c>
      <c r="E5367" s="331" t="str">
        <f>IF(A5367="","",IFERROR(INDEX(Penerimaan,MATCH('Buku Besar'!A5367,Akun,0)),""))</f>
        <v/>
      </c>
      <c r="F5367" s="331" t="str">
        <f>IF(A5367="","",IFERROR(INDEX(Pengeluaran,MATCH('Buku Besar'!A5367,Akun,0)),""))</f>
        <v/>
      </c>
      <c r="H5367" s="91" t="str">
        <f t="shared" si="167"/>
        <v/>
      </c>
      <c r="I5367" s="330" t="str">
        <f>IF(H5367="","",IFERROR(INDEX(Tanggal1,MATCH('Buku Besar'!H5367,Akun1,0)),""))</f>
        <v/>
      </c>
      <c r="J5367" s="2" t="str">
        <f>IF(H5367="","",IFERROR(INDEX(Keterangan1,MATCH('Buku Besar'!H5367,Akun1,0)),""))</f>
        <v/>
      </c>
      <c r="K5367" s="2" t="str">
        <f>IF(H5367="","",IFERROR(INDEX(Reff1,MATCH('Buku Besar'!H5367,Akun1,0)),""))</f>
        <v/>
      </c>
      <c r="L5367" s="331" t="str">
        <f>IF(H5367="","",IFERROR(INDEX(Penerimaan1,MATCH('Buku Besar'!H5367,Akun1,0)),""))</f>
        <v/>
      </c>
      <c r="M5367" s="331" t="str">
        <f>IF(H5367="","",IFERROR(INDEX(Pengeluaran1,MATCH('Buku Besar'!H5367,Akun1,0)),""))</f>
        <v/>
      </c>
    </row>
    <row r="5368" spans="1:13" x14ac:dyDescent="0.25">
      <c r="A5368" s="91" t="str">
        <f t="shared" si="166"/>
        <v/>
      </c>
      <c r="B5368" s="330" t="str">
        <f>IF(A5368="","",IFERROR(INDEX(Tanggal,MATCH('Buku Besar'!A5368,Akun,0)),""))</f>
        <v/>
      </c>
      <c r="C5368" s="2" t="str">
        <f>IF(A5368="","",IFERROR(INDEX(Keterangan,MATCH('Buku Besar'!A5368,Akun,0)),""))</f>
        <v/>
      </c>
      <c r="D5368" s="2" t="str">
        <f>IF(A5368="","",IFERROR(INDEX(Reff,MATCH('Buku Besar'!A5368,Akun,0)),""))</f>
        <v/>
      </c>
      <c r="E5368" s="331" t="str">
        <f>IF(A5368="","",IFERROR(INDEX(Penerimaan,MATCH('Buku Besar'!A5368,Akun,0)),""))</f>
        <v/>
      </c>
      <c r="F5368" s="331" t="str">
        <f>IF(A5368="","",IFERROR(INDEX(Pengeluaran,MATCH('Buku Besar'!A5368,Akun,0)),""))</f>
        <v/>
      </c>
      <c r="H5368" s="91" t="str">
        <f t="shared" si="167"/>
        <v/>
      </c>
      <c r="I5368" s="330" t="str">
        <f>IF(H5368="","",IFERROR(INDEX(Tanggal1,MATCH('Buku Besar'!H5368,Akun1,0)),""))</f>
        <v/>
      </c>
      <c r="J5368" s="2" t="str">
        <f>IF(H5368="","",IFERROR(INDEX(Keterangan1,MATCH('Buku Besar'!H5368,Akun1,0)),""))</f>
        <v/>
      </c>
      <c r="K5368" s="2" t="str">
        <f>IF(H5368="","",IFERROR(INDEX(Reff1,MATCH('Buku Besar'!H5368,Akun1,0)),""))</f>
        <v/>
      </c>
      <c r="L5368" s="331" t="str">
        <f>IF(H5368="","",IFERROR(INDEX(Penerimaan1,MATCH('Buku Besar'!H5368,Akun1,0)),""))</f>
        <v/>
      </c>
      <c r="M5368" s="331" t="str">
        <f>IF(H5368="","",IFERROR(INDEX(Pengeluaran1,MATCH('Buku Besar'!H5368,Akun1,0)),""))</f>
        <v/>
      </c>
    </row>
    <row r="5369" spans="1:13" x14ac:dyDescent="0.25">
      <c r="A5369" s="91" t="str">
        <f t="shared" si="166"/>
        <v/>
      </c>
      <c r="B5369" s="330" t="str">
        <f>IF(A5369="","",IFERROR(INDEX(Tanggal,MATCH('Buku Besar'!A5369,Akun,0)),""))</f>
        <v/>
      </c>
      <c r="C5369" s="2" t="str">
        <f>IF(A5369="","",IFERROR(INDEX(Keterangan,MATCH('Buku Besar'!A5369,Akun,0)),""))</f>
        <v/>
      </c>
      <c r="D5369" s="2" t="str">
        <f>IF(A5369="","",IFERROR(INDEX(Reff,MATCH('Buku Besar'!A5369,Akun,0)),""))</f>
        <v/>
      </c>
      <c r="E5369" s="331" t="str">
        <f>IF(A5369="","",IFERROR(INDEX(Penerimaan,MATCH('Buku Besar'!A5369,Akun,0)),""))</f>
        <v/>
      </c>
      <c r="F5369" s="331" t="str">
        <f>IF(A5369="","",IFERROR(INDEX(Pengeluaran,MATCH('Buku Besar'!A5369,Akun,0)),""))</f>
        <v/>
      </c>
      <c r="H5369" s="91" t="str">
        <f t="shared" si="167"/>
        <v/>
      </c>
      <c r="I5369" s="330" t="str">
        <f>IF(H5369="","",IFERROR(INDEX(Tanggal1,MATCH('Buku Besar'!H5369,Akun1,0)),""))</f>
        <v/>
      </c>
      <c r="J5369" s="2" t="str">
        <f>IF(H5369="","",IFERROR(INDEX(Keterangan1,MATCH('Buku Besar'!H5369,Akun1,0)),""))</f>
        <v/>
      </c>
      <c r="K5369" s="2" t="str">
        <f>IF(H5369="","",IFERROR(INDEX(Reff1,MATCH('Buku Besar'!H5369,Akun1,0)),""))</f>
        <v/>
      </c>
      <c r="L5369" s="331" t="str">
        <f>IF(H5369="","",IFERROR(INDEX(Penerimaan1,MATCH('Buku Besar'!H5369,Akun1,0)),""))</f>
        <v/>
      </c>
      <c r="M5369" s="331" t="str">
        <f>IF(H5369="","",IFERROR(INDEX(Pengeluaran1,MATCH('Buku Besar'!H5369,Akun1,0)),""))</f>
        <v/>
      </c>
    </row>
    <row r="5370" spans="1:13" x14ac:dyDescent="0.25">
      <c r="A5370" s="91" t="str">
        <f t="shared" si="166"/>
        <v/>
      </c>
      <c r="B5370" s="330" t="str">
        <f>IF(A5370="","",IFERROR(INDEX(Tanggal,MATCH('Buku Besar'!A5370,Akun,0)),""))</f>
        <v/>
      </c>
      <c r="C5370" s="2" t="str">
        <f>IF(A5370="","",IFERROR(INDEX(Keterangan,MATCH('Buku Besar'!A5370,Akun,0)),""))</f>
        <v/>
      </c>
      <c r="D5370" s="2" t="str">
        <f>IF(A5370="","",IFERROR(INDEX(Reff,MATCH('Buku Besar'!A5370,Akun,0)),""))</f>
        <v/>
      </c>
      <c r="E5370" s="331" t="str">
        <f>IF(A5370="","",IFERROR(INDEX(Penerimaan,MATCH('Buku Besar'!A5370,Akun,0)),""))</f>
        <v/>
      </c>
      <c r="F5370" s="331" t="str">
        <f>IF(A5370="","",IFERROR(INDEX(Pengeluaran,MATCH('Buku Besar'!A5370,Akun,0)),""))</f>
        <v/>
      </c>
      <c r="H5370" s="91" t="str">
        <f t="shared" si="167"/>
        <v/>
      </c>
      <c r="I5370" s="330" t="str">
        <f>IF(H5370="","",IFERROR(INDEX(Tanggal1,MATCH('Buku Besar'!H5370,Akun1,0)),""))</f>
        <v/>
      </c>
      <c r="J5370" s="2" t="str">
        <f>IF(H5370="","",IFERROR(INDEX(Keterangan1,MATCH('Buku Besar'!H5370,Akun1,0)),""))</f>
        <v/>
      </c>
      <c r="K5370" s="2" t="str">
        <f>IF(H5370="","",IFERROR(INDEX(Reff1,MATCH('Buku Besar'!H5370,Akun1,0)),""))</f>
        <v/>
      </c>
      <c r="L5370" s="331" t="str">
        <f>IF(H5370="","",IFERROR(INDEX(Penerimaan1,MATCH('Buku Besar'!H5370,Akun1,0)),""))</f>
        <v/>
      </c>
      <c r="M5370" s="331" t="str">
        <f>IF(H5370="","",IFERROR(INDEX(Pengeluaran1,MATCH('Buku Besar'!H5370,Akun1,0)),""))</f>
        <v/>
      </c>
    </row>
    <row r="5371" spans="1:13" x14ac:dyDescent="0.25">
      <c r="A5371" s="91" t="str">
        <f t="shared" si="166"/>
        <v/>
      </c>
      <c r="B5371" s="330" t="str">
        <f>IF(A5371="","",IFERROR(INDEX(Tanggal,MATCH('Buku Besar'!A5371,Akun,0)),""))</f>
        <v/>
      </c>
      <c r="C5371" s="2" t="str">
        <f>IF(A5371="","",IFERROR(INDEX(Keterangan,MATCH('Buku Besar'!A5371,Akun,0)),""))</f>
        <v/>
      </c>
      <c r="D5371" s="2" t="str">
        <f>IF(A5371="","",IFERROR(INDEX(Reff,MATCH('Buku Besar'!A5371,Akun,0)),""))</f>
        <v/>
      </c>
      <c r="E5371" s="331" t="str">
        <f>IF(A5371="","",IFERROR(INDEX(Penerimaan,MATCH('Buku Besar'!A5371,Akun,0)),""))</f>
        <v/>
      </c>
      <c r="F5371" s="331" t="str">
        <f>IF(A5371="","",IFERROR(INDEX(Pengeluaran,MATCH('Buku Besar'!A5371,Akun,0)),""))</f>
        <v/>
      </c>
      <c r="H5371" s="91" t="str">
        <f t="shared" si="167"/>
        <v/>
      </c>
      <c r="I5371" s="330" t="str">
        <f>IF(H5371="","",IFERROR(INDEX(Tanggal1,MATCH('Buku Besar'!H5371,Akun1,0)),""))</f>
        <v/>
      </c>
      <c r="J5371" s="2" t="str">
        <f>IF(H5371="","",IFERROR(INDEX(Keterangan1,MATCH('Buku Besar'!H5371,Akun1,0)),""))</f>
        <v/>
      </c>
      <c r="K5371" s="2" t="str">
        <f>IF(H5371="","",IFERROR(INDEX(Reff1,MATCH('Buku Besar'!H5371,Akun1,0)),""))</f>
        <v/>
      </c>
      <c r="L5371" s="331" t="str">
        <f>IF(H5371="","",IFERROR(INDEX(Penerimaan1,MATCH('Buku Besar'!H5371,Akun1,0)),""))</f>
        <v/>
      </c>
      <c r="M5371" s="331" t="str">
        <f>IF(H5371="","",IFERROR(INDEX(Pengeluaran1,MATCH('Buku Besar'!H5371,Akun1,0)),""))</f>
        <v/>
      </c>
    </row>
    <row r="5372" spans="1:13" x14ac:dyDescent="0.25">
      <c r="A5372" s="91" t="str">
        <f t="shared" si="166"/>
        <v/>
      </c>
      <c r="B5372" s="330" t="str">
        <f>IF(A5372="","",IFERROR(INDEX(Tanggal,MATCH('Buku Besar'!A5372,Akun,0)),""))</f>
        <v/>
      </c>
      <c r="C5372" s="2" t="str">
        <f>IF(A5372="","",IFERROR(INDEX(Keterangan,MATCH('Buku Besar'!A5372,Akun,0)),""))</f>
        <v/>
      </c>
      <c r="D5372" s="2" t="str">
        <f>IF(A5372="","",IFERROR(INDEX(Reff,MATCH('Buku Besar'!A5372,Akun,0)),""))</f>
        <v/>
      </c>
      <c r="E5372" s="331" t="str">
        <f>IF(A5372="","",IFERROR(INDEX(Penerimaan,MATCH('Buku Besar'!A5372,Akun,0)),""))</f>
        <v/>
      </c>
      <c r="F5372" s="331" t="str">
        <f>IF(A5372="","",IFERROR(INDEX(Pengeluaran,MATCH('Buku Besar'!A5372,Akun,0)),""))</f>
        <v/>
      </c>
      <c r="H5372" s="91" t="str">
        <f t="shared" si="167"/>
        <v/>
      </c>
      <c r="I5372" s="330" t="str">
        <f>IF(H5372="","",IFERROR(INDEX(Tanggal1,MATCH('Buku Besar'!H5372,Akun1,0)),""))</f>
        <v/>
      </c>
      <c r="J5372" s="2" t="str">
        <f>IF(H5372="","",IFERROR(INDEX(Keterangan1,MATCH('Buku Besar'!H5372,Akun1,0)),""))</f>
        <v/>
      </c>
      <c r="K5372" s="2" t="str">
        <f>IF(H5372="","",IFERROR(INDEX(Reff1,MATCH('Buku Besar'!H5372,Akun1,0)),""))</f>
        <v/>
      </c>
      <c r="L5372" s="331" t="str">
        <f>IF(H5372="","",IFERROR(INDEX(Penerimaan1,MATCH('Buku Besar'!H5372,Akun1,0)),""))</f>
        <v/>
      </c>
      <c r="M5372" s="331" t="str">
        <f>IF(H5372="","",IFERROR(INDEX(Pengeluaran1,MATCH('Buku Besar'!H5372,Akun1,0)),""))</f>
        <v/>
      </c>
    </row>
    <row r="5373" spans="1:13" x14ac:dyDescent="0.25">
      <c r="A5373" s="91" t="str">
        <f t="shared" si="166"/>
        <v/>
      </c>
      <c r="B5373" s="330" t="str">
        <f>IF(A5373="","",IFERROR(INDEX(Tanggal,MATCH('Buku Besar'!A5373,Akun,0)),""))</f>
        <v/>
      </c>
      <c r="C5373" s="2" t="str">
        <f>IF(A5373="","",IFERROR(INDEX(Keterangan,MATCH('Buku Besar'!A5373,Akun,0)),""))</f>
        <v/>
      </c>
      <c r="D5373" s="2" t="str">
        <f>IF(A5373="","",IFERROR(INDEX(Reff,MATCH('Buku Besar'!A5373,Akun,0)),""))</f>
        <v/>
      </c>
      <c r="E5373" s="331" t="str">
        <f>IF(A5373="","",IFERROR(INDEX(Penerimaan,MATCH('Buku Besar'!A5373,Akun,0)),""))</f>
        <v/>
      </c>
      <c r="F5373" s="331" t="str">
        <f>IF(A5373="","",IFERROR(INDEX(Pengeluaran,MATCH('Buku Besar'!A5373,Akun,0)),""))</f>
        <v/>
      </c>
      <c r="H5373" s="91" t="str">
        <f t="shared" si="167"/>
        <v/>
      </c>
      <c r="I5373" s="330" t="str">
        <f>IF(H5373="","",IFERROR(INDEX(Tanggal1,MATCH('Buku Besar'!H5373,Akun1,0)),""))</f>
        <v/>
      </c>
      <c r="J5373" s="2" t="str">
        <f>IF(H5373="","",IFERROR(INDEX(Keterangan1,MATCH('Buku Besar'!H5373,Akun1,0)),""))</f>
        <v/>
      </c>
      <c r="K5373" s="2" t="str">
        <f>IF(H5373="","",IFERROR(INDEX(Reff1,MATCH('Buku Besar'!H5373,Akun1,0)),""))</f>
        <v/>
      </c>
      <c r="L5373" s="331" t="str">
        <f>IF(H5373="","",IFERROR(INDEX(Penerimaan1,MATCH('Buku Besar'!H5373,Akun1,0)),""))</f>
        <v/>
      </c>
      <c r="M5373" s="331" t="str">
        <f>IF(H5373="","",IFERROR(INDEX(Pengeluaran1,MATCH('Buku Besar'!H5373,Akun1,0)),""))</f>
        <v/>
      </c>
    </row>
    <row r="5374" spans="1:13" x14ac:dyDescent="0.25">
      <c r="A5374" s="91" t="str">
        <f t="shared" si="166"/>
        <v/>
      </c>
      <c r="B5374" s="330" t="str">
        <f>IF(A5374="","",IFERROR(INDEX(Tanggal,MATCH('Buku Besar'!A5374,Akun,0)),""))</f>
        <v/>
      </c>
      <c r="C5374" s="2" t="str">
        <f>IF(A5374="","",IFERROR(INDEX(Keterangan,MATCH('Buku Besar'!A5374,Akun,0)),""))</f>
        <v/>
      </c>
      <c r="D5374" s="2" t="str">
        <f>IF(A5374="","",IFERROR(INDEX(Reff,MATCH('Buku Besar'!A5374,Akun,0)),""))</f>
        <v/>
      </c>
      <c r="E5374" s="331" t="str">
        <f>IF(A5374="","",IFERROR(INDEX(Penerimaan,MATCH('Buku Besar'!A5374,Akun,0)),""))</f>
        <v/>
      </c>
      <c r="F5374" s="331" t="str">
        <f>IF(A5374="","",IFERROR(INDEX(Pengeluaran,MATCH('Buku Besar'!A5374,Akun,0)),""))</f>
        <v/>
      </c>
      <c r="H5374" s="91" t="str">
        <f t="shared" si="167"/>
        <v/>
      </c>
      <c r="I5374" s="330" t="str">
        <f>IF(H5374="","",IFERROR(INDEX(Tanggal1,MATCH('Buku Besar'!H5374,Akun1,0)),""))</f>
        <v/>
      </c>
      <c r="J5374" s="2" t="str">
        <f>IF(H5374="","",IFERROR(INDEX(Keterangan1,MATCH('Buku Besar'!H5374,Akun1,0)),""))</f>
        <v/>
      </c>
      <c r="K5374" s="2" t="str">
        <f>IF(H5374="","",IFERROR(INDEX(Reff1,MATCH('Buku Besar'!H5374,Akun1,0)),""))</f>
        <v/>
      </c>
      <c r="L5374" s="331" t="str">
        <f>IF(H5374="","",IFERROR(INDEX(Penerimaan1,MATCH('Buku Besar'!H5374,Akun1,0)),""))</f>
        <v/>
      </c>
      <c r="M5374" s="331" t="str">
        <f>IF(H5374="","",IFERROR(INDEX(Pengeluaran1,MATCH('Buku Besar'!H5374,Akun1,0)),""))</f>
        <v/>
      </c>
    </row>
    <row r="5375" spans="1:13" x14ac:dyDescent="0.25">
      <c r="A5375" s="91" t="str">
        <f t="shared" si="166"/>
        <v/>
      </c>
      <c r="B5375" s="330" t="str">
        <f>IF(A5375="","",IFERROR(INDEX(Tanggal,MATCH('Buku Besar'!A5375,Akun,0)),""))</f>
        <v/>
      </c>
      <c r="C5375" s="2" t="str">
        <f>IF(A5375="","",IFERROR(INDEX(Keterangan,MATCH('Buku Besar'!A5375,Akun,0)),""))</f>
        <v/>
      </c>
      <c r="D5375" s="2" t="str">
        <f>IF(A5375="","",IFERROR(INDEX(Reff,MATCH('Buku Besar'!A5375,Akun,0)),""))</f>
        <v/>
      </c>
      <c r="E5375" s="331" t="str">
        <f>IF(A5375="","",IFERROR(INDEX(Penerimaan,MATCH('Buku Besar'!A5375,Akun,0)),""))</f>
        <v/>
      </c>
      <c r="F5375" s="331" t="str">
        <f>IF(A5375="","",IFERROR(INDEX(Pengeluaran,MATCH('Buku Besar'!A5375,Akun,0)),""))</f>
        <v/>
      </c>
      <c r="H5375" s="91" t="str">
        <f t="shared" si="167"/>
        <v/>
      </c>
      <c r="I5375" s="330" t="str">
        <f>IF(H5375="","",IFERROR(INDEX(Tanggal1,MATCH('Buku Besar'!H5375,Akun1,0)),""))</f>
        <v/>
      </c>
      <c r="J5375" s="2" t="str">
        <f>IF(H5375="","",IFERROR(INDEX(Keterangan1,MATCH('Buku Besar'!H5375,Akun1,0)),""))</f>
        <v/>
      </c>
      <c r="K5375" s="2" t="str">
        <f>IF(H5375="","",IFERROR(INDEX(Reff1,MATCH('Buku Besar'!H5375,Akun1,0)),""))</f>
        <v/>
      </c>
      <c r="L5375" s="331" t="str">
        <f>IF(H5375="","",IFERROR(INDEX(Penerimaan1,MATCH('Buku Besar'!H5375,Akun1,0)),""))</f>
        <v/>
      </c>
      <c r="M5375" s="331" t="str">
        <f>IF(H5375="","",IFERROR(INDEX(Pengeluaran1,MATCH('Buku Besar'!H5375,Akun1,0)),""))</f>
        <v/>
      </c>
    </row>
    <row r="5376" spans="1:13" x14ac:dyDescent="0.25">
      <c r="A5376" s="91" t="str">
        <f t="shared" si="166"/>
        <v/>
      </c>
      <c r="B5376" s="330" t="str">
        <f>IF(A5376="","",IFERROR(INDEX(Tanggal,MATCH('Buku Besar'!A5376,Akun,0)),""))</f>
        <v/>
      </c>
      <c r="C5376" s="2" t="str">
        <f>IF(A5376="","",IFERROR(INDEX(Keterangan,MATCH('Buku Besar'!A5376,Akun,0)),""))</f>
        <v/>
      </c>
      <c r="D5376" s="2" t="str">
        <f>IF(A5376="","",IFERROR(INDEX(Reff,MATCH('Buku Besar'!A5376,Akun,0)),""))</f>
        <v/>
      </c>
      <c r="E5376" s="331" t="str">
        <f>IF(A5376="","",IFERROR(INDEX(Penerimaan,MATCH('Buku Besar'!A5376,Akun,0)),""))</f>
        <v/>
      </c>
      <c r="F5376" s="331" t="str">
        <f>IF(A5376="","",IFERROR(INDEX(Pengeluaran,MATCH('Buku Besar'!A5376,Akun,0)),""))</f>
        <v/>
      </c>
      <c r="H5376" s="91" t="str">
        <f t="shared" si="167"/>
        <v/>
      </c>
      <c r="I5376" s="330" t="str">
        <f>IF(H5376="","",IFERROR(INDEX(Tanggal1,MATCH('Buku Besar'!H5376,Akun1,0)),""))</f>
        <v/>
      </c>
      <c r="J5376" s="2" t="str">
        <f>IF(H5376="","",IFERROR(INDEX(Keterangan1,MATCH('Buku Besar'!H5376,Akun1,0)),""))</f>
        <v/>
      </c>
      <c r="K5376" s="2" t="str">
        <f>IF(H5376="","",IFERROR(INDEX(Reff1,MATCH('Buku Besar'!H5376,Akun1,0)),""))</f>
        <v/>
      </c>
      <c r="L5376" s="331" t="str">
        <f>IF(H5376="","",IFERROR(INDEX(Penerimaan1,MATCH('Buku Besar'!H5376,Akun1,0)),""))</f>
        <v/>
      </c>
      <c r="M5376" s="331" t="str">
        <f>IF(H5376="","",IFERROR(INDEX(Pengeluaran1,MATCH('Buku Besar'!H5376,Akun1,0)),""))</f>
        <v/>
      </c>
    </row>
    <row r="5377" spans="1:13" x14ac:dyDescent="0.25">
      <c r="A5377" s="91" t="str">
        <f t="shared" si="166"/>
        <v/>
      </c>
      <c r="B5377" s="330" t="str">
        <f>IF(A5377="","",IFERROR(INDEX(Tanggal,MATCH('Buku Besar'!A5377,Akun,0)),""))</f>
        <v/>
      </c>
      <c r="C5377" s="2" t="str">
        <f>IF(A5377="","",IFERROR(INDEX(Keterangan,MATCH('Buku Besar'!A5377,Akun,0)),""))</f>
        <v/>
      </c>
      <c r="D5377" s="2" t="str">
        <f>IF(A5377="","",IFERROR(INDEX(Reff,MATCH('Buku Besar'!A5377,Akun,0)),""))</f>
        <v/>
      </c>
      <c r="E5377" s="331" t="str">
        <f>IF(A5377="","",IFERROR(INDEX(Penerimaan,MATCH('Buku Besar'!A5377,Akun,0)),""))</f>
        <v/>
      </c>
      <c r="F5377" s="331" t="str">
        <f>IF(A5377="","",IFERROR(INDEX(Pengeluaran,MATCH('Buku Besar'!A5377,Akun,0)),""))</f>
        <v/>
      </c>
      <c r="H5377" s="91" t="str">
        <f t="shared" si="167"/>
        <v/>
      </c>
      <c r="I5377" s="330" t="str">
        <f>IF(H5377="","",IFERROR(INDEX(Tanggal1,MATCH('Buku Besar'!H5377,Akun1,0)),""))</f>
        <v/>
      </c>
      <c r="J5377" s="2" t="str">
        <f>IF(H5377="","",IFERROR(INDEX(Keterangan1,MATCH('Buku Besar'!H5377,Akun1,0)),""))</f>
        <v/>
      </c>
      <c r="K5377" s="2" t="str">
        <f>IF(H5377="","",IFERROR(INDEX(Reff1,MATCH('Buku Besar'!H5377,Akun1,0)),""))</f>
        <v/>
      </c>
      <c r="L5377" s="331" t="str">
        <f>IF(H5377="","",IFERROR(INDEX(Penerimaan1,MATCH('Buku Besar'!H5377,Akun1,0)),""))</f>
        <v/>
      </c>
      <c r="M5377" s="331" t="str">
        <f>IF(H5377="","",IFERROR(INDEX(Pengeluaran1,MATCH('Buku Besar'!H5377,Akun1,0)),""))</f>
        <v/>
      </c>
    </row>
    <row r="5378" spans="1:13" x14ac:dyDescent="0.25">
      <c r="A5378" s="91" t="str">
        <f t="shared" si="166"/>
        <v/>
      </c>
      <c r="B5378" s="330" t="str">
        <f>IF(A5378="","",IFERROR(INDEX(Tanggal,MATCH('Buku Besar'!A5378,Akun,0)),""))</f>
        <v/>
      </c>
      <c r="C5378" s="2" t="str">
        <f>IF(A5378="","",IFERROR(INDEX(Keterangan,MATCH('Buku Besar'!A5378,Akun,0)),""))</f>
        <v/>
      </c>
      <c r="D5378" s="2" t="str">
        <f>IF(A5378="","",IFERROR(INDEX(Reff,MATCH('Buku Besar'!A5378,Akun,0)),""))</f>
        <v/>
      </c>
      <c r="E5378" s="331" t="str">
        <f>IF(A5378="","",IFERROR(INDEX(Penerimaan,MATCH('Buku Besar'!A5378,Akun,0)),""))</f>
        <v/>
      </c>
      <c r="F5378" s="331" t="str">
        <f>IF(A5378="","",IFERROR(INDEX(Pengeluaran,MATCH('Buku Besar'!A5378,Akun,0)),""))</f>
        <v/>
      </c>
      <c r="H5378" s="91" t="str">
        <f t="shared" si="167"/>
        <v/>
      </c>
      <c r="I5378" s="330" t="str">
        <f>IF(H5378="","",IFERROR(INDEX(Tanggal1,MATCH('Buku Besar'!H5378,Akun1,0)),""))</f>
        <v/>
      </c>
      <c r="J5378" s="2" t="str">
        <f>IF(H5378="","",IFERROR(INDEX(Keterangan1,MATCH('Buku Besar'!H5378,Akun1,0)),""))</f>
        <v/>
      </c>
      <c r="K5378" s="2" t="str">
        <f>IF(H5378="","",IFERROR(INDEX(Reff1,MATCH('Buku Besar'!H5378,Akun1,0)),""))</f>
        <v/>
      </c>
      <c r="L5378" s="331" t="str">
        <f>IF(H5378="","",IFERROR(INDEX(Penerimaan1,MATCH('Buku Besar'!H5378,Akun1,0)),""))</f>
        <v/>
      </c>
      <c r="M5378" s="331" t="str">
        <f>IF(H5378="","",IFERROR(INDEX(Pengeluaran1,MATCH('Buku Besar'!H5378,Akun1,0)),""))</f>
        <v/>
      </c>
    </row>
    <row r="5379" spans="1:13" x14ac:dyDescent="0.25">
      <c r="A5379" s="91" t="str">
        <f t="shared" si="166"/>
        <v/>
      </c>
      <c r="B5379" s="330" t="str">
        <f>IF(A5379="","",IFERROR(INDEX(Tanggal,MATCH('Buku Besar'!A5379,Akun,0)),""))</f>
        <v/>
      </c>
      <c r="C5379" s="2" t="str">
        <f>IF(A5379="","",IFERROR(INDEX(Keterangan,MATCH('Buku Besar'!A5379,Akun,0)),""))</f>
        <v/>
      </c>
      <c r="D5379" s="2" t="str">
        <f>IF(A5379="","",IFERROR(INDEX(Reff,MATCH('Buku Besar'!A5379,Akun,0)),""))</f>
        <v/>
      </c>
      <c r="E5379" s="331" t="str">
        <f>IF(A5379="","",IFERROR(INDEX(Penerimaan,MATCH('Buku Besar'!A5379,Akun,0)),""))</f>
        <v/>
      </c>
      <c r="F5379" s="331" t="str">
        <f>IF(A5379="","",IFERROR(INDEX(Pengeluaran,MATCH('Buku Besar'!A5379,Akun,0)),""))</f>
        <v/>
      </c>
      <c r="H5379" s="91" t="str">
        <f t="shared" si="167"/>
        <v/>
      </c>
      <c r="I5379" s="330" t="str">
        <f>IF(H5379="","",IFERROR(INDEX(Tanggal1,MATCH('Buku Besar'!H5379,Akun1,0)),""))</f>
        <v/>
      </c>
      <c r="J5379" s="2" t="str">
        <f>IF(H5379="","",IFERROR(INDEX(Keterangan1,MATCH('Buku Besar'!H5379,Akun1,0)),""))</f>
        <v/>
      </c>
      <c r="K5379" s="2" t="str">
        <f>IF(H5379="","",IFERROR(INDEX(Reff1,MATCH('Buku Besar'!H5379,Akun1,0)),""))</f>
        <v/>
      </c>
      <c r="L5379" s="331" t="str">
        <f>IF(H5379="","",IFERROR(INDEX(Penerimaan1,MATCH('Buku Besar'!H5379,Akun1,0)),""))</f>
        <v/>
      </c>
      <c r="M5379" s="331" t="str">
        <f>IF(H5379="","",IFERROR(INDEX(Pengeluaran1,MATCH('Buku Besar'!H5379,Akun1,0)),""))</f>
        <v/>
      </c>
    </row>
    <row r="5380" spans="1:13" x14ac:dyDescent="0.25">
      <c r="A5380" s="91" t="str">
        <f t="shared" si="166"/>
        <v/>
      </c>
      <c r="B5380" s="330" t="str">
        <f>IF(A5380="","",IFERROR(INDEX(Tanggal,MATCH('Buku Besar'!A5380,Akun,0)),""))</f>
        <v/>
      </c>
      <c r="C5380" s="2" t="str">
        <f>IF(A5380="","",IFERROR(INDEX(Keterangan,MATCH('Buku Besar'!A5380,Akun,0)),""))</f>
        <v/>
      </c>
      <c r="D5380" s="2" t="str">
        <f>IF(A5380="","",IFERROR(INDEX(Reff,MATCH('Buku Besar'!A5380,Akun,0)),""))</f>
        <v/>
      </c>
      <c r="E5380" s="331" t="str">
        <f>IF(A5380="","",IFERROR(INDEX(Penerimaan,MATCH('Buku Besar'!A5380,Akun,0)),""))</f>
        <v/>
      </c>
      <c r="F5380" s="331" t="str">
        <f>IF(A5380="","",IFERROR(INDEX(Pengeluaran,MATCH('Buku Besar'!A5380,Akun,0)),""))</f>
        <v/>
      </c>
      <c r="H5380" s="91" t="str">
        <f t="shared" si="167"/>
        <v/>
      </c>
      <c r="I5380" s="330" t="str">
        <f>IF(H5380="","",IFERROR(INDEX(Tanggal1,MATCH('Buku Besar'!H5380,Akun1,0)),""))</f>
        <v/>
      </c>
      <c r="J5380" s="2" t="str">
        <f>IF(H5380="","",IFERROR(INDEX(Keterangan1,MATCH('Buku Besar'!H5380,Akun1,0)),""))</f>
        <v/>
      </c>
      <c r="K5380" s="2" t="str">
        <f>IF(H5380="","",IFERROR(INDEX(Reff1,MATCH('Buku Besar'!H5380,Akun1,0)),""))</f>
        <v/>
      </c>
      <c r="L5380" s="331" t="str">
        <f>IF(H5380="","",IFERROR(INDEX(Penerimaan1,MATCH('Buku Besar'!H5380,Akun1,0)),""))</f>
        <v/>
      </c>
      <c r="M5380" s="331" t="str">
        <f>IF(H5380="","",IFERROR(INDEX(Pengeluaran1,MATCH('Buku Besar'!H5380,Akun1,0)),""))</f>
        <v/>
      </c>
    </row>
    <row r="5381" spans="1:13" x14ac:dyDescent="0.25">
      <c r="A5381" s="91" t="str">
        <f t="shared" si="166"/>
        <v/>
      </c>
      <c r="B5381" s="330" t="str">
        <f>IF(A5381="","",IFERROR(INDEX(Tanggal,MATCH('Buku Besar'!A5381,Akun,0)),""))</f>
        <v/>
      </c>
      <c r="C5381" s="2" t="str">
        <f>IF(A5381="","",IFERROR(INDEX(Keterangan,MATCH('Buku Besar'!A5381,Akun,0)),""))</f>
        <v/>
      </c>
      <c r="D5381" s="2" t="str">
        <f>IF(A5381="","",IFERROR(INDEX(Reff,MATCH('Buku Besar'!A5381,Akun,0)),""))</f>
        <v/>
      </c>
      <c r="E5381" s="331" t="str">
        <f>IF(A5381="","",IFERROR(INDEX(Penerimaan,MATCH('Buku Besar'!A5381,Akun,0)),""))</f>
        <v/>
      </c>
      <c r="F5381" s="331" t="str">
        <f>IF(A5381="","",IFERROR(INDEX(Pengeluaran,MATCH('Buku Besar'!A5381,Akun,0)),""))</f>
        <v/>
      </c>
      <c r="H5381" s="91" t="str">
        <f t="shared" si="167"/>
        <v/>
      </c>
      <c r="I5381" s="330" t="str">
        <f>IF(H5381="","",IFERROR(INDEX(Tanggal1,MATCH('Buku Besar'!H5381,Akun1,0)),""))</f>
        <v/>
      </c>
      <c r="J5381" s="2" t="str">
        <f>IF(H5381="","",IFERROR(INDEX(Keterangan1,MATCH('Buku Besar'!H5381,Akun1,0)),""))</f>
        <v/>
      </c>
      <c r="K5381" s="2" t="str">
        <f>IF(H5381="","",IFERROR(INDEX(Reff1,MATCH('Buku Besar'!H5381,Akun1,0)),""))</f>
        <v/>
      </c>
      <c r="L5381" s="331" t="str">
        <f>IF(H5381="","",IFERROR(INDEX(Penerimaan1,MATCH('Buku Besar'!H5381,Akun1,0)),""))</f>
        <v/>
      </c>
      <c r="M5381" s="331" t="str">
        <f>IF(H5381="","",IFERROR(INDEX(Pengeluaran1,MATCH('Buku Besar'!H5381,Akun1,0)),""))</f>
        <v/>
      </c>
    </row>
    <row r="5382" spans="1:13" x14ac:dyDescent="0.25">
      <c r="A5382" s="91" t="str">
        <f t="shared" si="166"/>
        <v/>
      </c>
      <c r="B5382" s="330" t="str">
        <f>IF(A5382="","",IFERROR(INDEX(Tanggal,MATCH('Buku Besar'!A5382,Akun,0)),""))</f>
        <v/>
      </c>
      <c r="C5382" s="2" t="str">
        <f>IF(A5382="","",IFERROR(INDEX(Keterangan,MATCH('Buku Besar'!A5382,Akun,0)),""))</f>
        <v/>
      </c>
      <c r="D5382" s="2" t="str">
        <f>IF(A5382="","",IFERROR(INDEX(Reff,MATCH('Buku Besar'!A5382,Akun,0)),""))</f>
        <v/>
      </c>
      <c r="E5382" s="331" t="str">
        <f>IF(A5382="","",IFERROR(INDEX(Penerimaan,MATCH('Buku Besar'!A5382,Akun,0)),""))</f>
        <v/>
      </c>
      <c r="F5382" s="331" t="str">
        <f>IF(A5382="","",IFERROR(INDEX(Pengeluaran,MATCH('Buku Besar'!A5382,Akun,0)),""))</f>
        <v/>
      </c>
      <c r="H5382" s="91" t="str">
        <f t="shared" si="167"/>
        <v/>
      </c>
      <c r="I5382" s="330" t="str">
        <f>IF(H5382="","",IFERROR(INDEX(Tanggal1,MATCH('Buku Besar'!H5382,Akun1,0)),""))</f>
        <v/>
      </c>
      <c r="J5382" s="2" t="str">
        <f>IF(H5382="","",IFERROR(INDEX(Keterangan1,MATCH('Buku Besar'!H5382,Akun1,0)),""))</f>
        <v/>
      </c>
      <c r="K5382" s="2" t="str">
        <f>IF(H5382="","",IFERROR(INDEX(Reff1,MATCH('Buku Besar'!H5382,Akun1,0)),""))</f>
        <v/>
      </c>
      <c r="L5382" s="331" t="str">
        <f>IF(H5382="","",IFERROR(INDEX(Penerimaan1,MATCH('Buku Besar'!H5382,Akun1,0)),""))</f>
        <v/>
      </c>
      <c r="M5382" s="331" t="str">
        <f>IF(H5382="","",IFERROR(INDEX(Pengeluaran1,MATCH('Buku Besar'!H5382,Akun1,0)),""))</f>
        <v/>
      </c>
    </row>
    <row r="5383" spans="1:13" x14ac:dyDescent="0.25">
      <c r="A5383" s="91" t="str">
        <f t="shared" si="166"/>
        <v/>
      </c>
      <c r="B5383" s="330" t="str">
        <f>IF(A5383="","",IFERROR(INDEX(Tanggal,MATCH('Buku Besar'!A5383,Akun,0)),""))</f>
        <v/>
      </c>
      <c r="C5383" s="2" t="str">
        <f>IF(A5383="","",IFERROR(INDEX(Keterangan,MATCH('Buku Besar'!A5383,Akun,0)),""))</f>
        <v/>
      </c>
      <c r="D5383" s="2" t="str">
        <f>IF(A5383="","",IFERROR(INDEX(Reff,MATCH('Buku Besar'!A5383,Akun,0)),""))</f>
        <v/>
      </c>
      <c r="E5383" s="331" t="str">
        <f>IF(A5383="","",IFERROR(INDEX(Penerimaan,MATCH('Buku Besar'!A5383,Akun,0)),""))</f>
        <v/>
      </c>
      <c r="F5383" s="331" t="str">
        <f>IF(A5383="","",IFERROR(INDEX(Pengeluaran,MATCH('Buku Besar'!A5383,Akun,0)),""))</f>
        <v/>
      </c>
      <c r="H5383" s="91" t="str">
        <f t="shared" si="167"/>
        <v/>
      </c>
      <c r="I5383" s="330" t="str">
        <f>IF(H5383="","",IFERROR(INDEX(Tanggal1,MATCH('Buku Besar'!H5383,Akun1,0)),""))</f>
        <v/>
      </c>
      <c r="J5383" s="2" t="str">
        <f>IF(H5383="","",IFERROR(INDEX(Keterangan1,MATCH('Buku Besar'!H5383,Akun1,0)),""))</f>
        <v/>
      </c>
      <c r="K5383" s="2" t="str">
        <f>IF(H5383="","",IFERROR(INDEX(Reff1,MATCH('Buku Besar'!H5383,Akun1,0)),""))</f>
        <v/>
      </c>
      <c r="L5383" s="331" t="str">
        <f>IF(H5383="","",IFERROR(INDEX(Penerimaan1,MATCH('Buku Besar'!H5383,Akun1,0)),""))</f>
        <v/>
      </c>
      <c r="M5383" s="331" t="str">
        <f>IF(H5383="","",IFERROR(INDEX(Pengeluaran1,MATCH('Buku Besar'!H5383,Akun1,0)),""))</f>
        <v/>
      </c>
    </row>
    <row r="5384" spans="1:13" x14ac:dyDescent="0.25">
      <c r="A5384" s="91" t="str">
        <f t="shared" ref="A5384:A5447" si="168">IFERROR(IF((MID(A5383,8,LEN(A5383)-7)+1)&lt;=COUNTIF(Kas_Harian,LEFT(A5383,6)),LEFT(A5383,6)&amp;"-"&amp;MID(A5383,8,LEN(A5383)-7)+1,""),"")</f>
        <v/>
      </c>
      <c r="B5384" s="330" t="str">
        <f>IF(A5384="","",IFERROR(INDEX(Tanggal,MATCH('Buku Besar'!A5384,Akun,0)),""))</f>
        <v/>
      </c>
      <c r="C5384" s="2" t="str">
        <f>IF(A5384="","",IFERROR(INDEX(Keterangan,MATCH('Buku Besar'!A5384,Akun,0)),""))</f>
        <v/>
      </c>
      <c r="D5384" s="2" t="str">
        <f>IF(A5384="","",IFERROR(INDEX(Reff,MATCH('Buku Besar'!A5384,Akun,0)),""))</f>
        <v/>
      </c>
      <c r="E5384" s="331" t="str">
        <f>IF(A5384="","",IFERROR(INDEX(Penerimaan,MATCH('Buku Besar'!A5384,Akun,0)),""))</f>
        <v/>
      </c>
      <c r="F5384" s="331" t="str">
        <f>IF(A5384="","",IFERROR(INDEX(Pengeluaran,MATCH('Buku Besar'!A5384,Akun,0)),""))</f>
        <v/>
      </c>
      <c r="H5384" s="91" t="str">
        <f t="shared" ref="H5384:H5447" si="169">IFERROR(IF((MID(H5383,8,LEN(H5383)-7)+1)&lt;=COUNTIF(Bank_Harian,LEFT(H5383,6)),LEFT(H5383,6)&amp;"-"&amp;MID(H5383,8,LEN(H5383)-7)+1,""),"")</f>
        <v/>
      </c>
      <c r="I5384" s="330" t="str">
        <f>IF(H5384="","",IFERROR(INDEX(Tanggal1,MATCH('Buku Besar'!H5384,Akun1,0)),""))</f>
        <v/>
      </c>
      <c r="J5384" s="2" t="str">
        <f>IF(H5384="","",IFERROR(INDEX(Keterangan1,MATCH('Buku Besar'!H5384,Akun1,0)),""))</f>
        <v/>
      </c>
      <c r="K5384" s="2" t="str">
        <f>IF(H5384="","",IFERROR(INDEX(Reff1,MATCH('Buku Besar'!H5384,Akun1,0)),""))</f>
        <v/>
      </c>
      <c r="L5384" s="331" t="str">
        <f>IF(H5384="","",IFERROR(INDEX(Penerimaan1,MATCH('Buku Besar'!H5384,Akun1,0)),""))</f>
        <v/>
      </c>
      <c r="M5384" s="331" t="str">
        <f>IF(H5384="","",IFERROR(INDEX(Pengeluaran1,MATCH('Buku Besar'!H5384,Akun1,0)),""))</f>
        <v/>
      </c>
    </row>
    <row r="5385" spans="1:13" x14ac:dyDescent="0.25">
      <c r="A5385" s="91" t="str">
        <f t="shared" si="168"/>
        <v/>
      </c>
      <c r="B5385" s="330" t="str">
        <f>IF(A5385="","",IFERROR(INDEX(Tanggal,MATCH('Buku Besar'!A5385,Akun,0)),""))</f>
        <v/>
      </c>
      <c r="C5385" s="2" t="str">
        <f>IF(A5385="","",IFERROR(INDEX(Keterangan,MATCH('Buku Besar'!A5385,Akun,0)),""))</f>
        <v/>
      </c>
      <c r="D5385" s="2" t="str">
        <f>IF(A5385="","",IFERROR(INDEX(Reff,MATCH('Buku Besar'!A5385,Akun,0)),""))</f>
        <v/>
      </c>
      <c r="E5385" s="331" t="str">
        <f>IF(A5385="","",IFERROR(INDEX(Penerimaan,MATCH('Buku Besar'!A5385,Akun,0)),""))</f>
        <v/>
      </c>
      <c r="F5385" s="331" t="str">
        <f>IF(A5385="","",IFERROR(INDEX(Pengeluaran,MATCH('Buku Besar'!A5385,Akun,0)),""))</f>
        <v/>
      </c>
      <c r="H5385" s="91" t="str">
        <f t="shared" si="169"/>
        <v/>
      </c>
      <c r="I5385" s="330" t="str">
        <f>IF(H5385="","",IFERROR(INDEX(Tanggal1,MATCH('Buku Besar'!H5385,Akun1,0)),""))</f>
        <v/>
      </c>
      <c r="J5385" s="2" t="str">
        <f>IF(H5385="","",IFERROR(INDEX(Keterangan1,MATCH('Buku Besar'!H5385,Akun1,0)),""))</f>
        <v/>
      </c>
      <c r="K5385" s="2" t="str">
        <f>IF(H5385="","",IFERROR(INDEX(Reff1,MATCH('Buku Besar'!H5385,Akun1,0)),""))</f>
        <v/>
      </c>
      <c r="L5385" s="331" t="str">
        <f>IF(H5385="","",IFERROR(INDEX(Penerimaan1,MATCH('Buku Besar'!H5385,Akun1,0)),""))</f>
        <v/>
      </c>
      <c r="M5385" s="331" t="str">
        <f>IF(H5385="","",IFERROR(INDEX(Pengeluaran1,MATCH('Buku Besar'!H5385,Akun1,0)),""))</f>
        <v/>
      </c>
    </row>
    <row r="5386" spans="1:13" x14ac:dyDescent="0.25">
      <c r="A5386" s="91" t="str">
        <f t="shared" si="168"/>
        <v/>
      </c>
      <c r="B5386" s="330" t="str">
        <f>IF(A5386="","",IFERROR(INDEX(Tanggal,MATCH('Buku Besar'!A5386,Akun,0)),""))</f>
        <v/>
      </c>
      <c r="C5386" s="2" t="str">
        <f>IF(A5386="","",IFERROR(INDEX(Keterangan,MATCH('Buku Besar'!A5386,Akun,0)),""))</f>
        <v/>
      </c>
      <c r="D5386" s="2" t="str">
        <f>IF(A5386="","",IFERROR(INDEX(Reff,MATCH('Buku Besar'!A5386,Akun,0)),""))</f>
        <v/>
      </c>
      <c r="E5386" s="331" t="str">
        <f>IF(A5386="","",IFERROR(INDEX(Penerimaan,MATCH('Buku Besar'!A5386,Akun,0)),""))</f>
        <v/>
      </c>
      <c r="F5386" s="331" t="str">
        <f>IF(A5386="","",IFERROR(INDEX(Pengeluaran,MATCH('Buku Besar'!A5386,Akun,0)),""))</f>
        <v/>
      </c>
      <c r="H5386" s="91" t="str">
        <f t="shared" si="169"/>
        <v/>
      </c>
      <c r="I5386" s="330" t="str">
        <f>IF(H5386="","",IFERROR(INDEX(Tanggal1,MATCH('Buku Besar'!H5386,Akun1,0)),""))</f>
        <v/>
      </c>
      <c r="J5386" s="2" t="str">
        <f>IF(H5386="","",IFERROR(INDEX(Keterangan1,MATCH('Buku Besar'!H5386,Akun1,0)),""))</f>
        <v/>
      </c>
      <c r="K5386" s="2" t="str">
        <f>IF(H5386="","",IFERROR(INDEX(Reff1,MATCH('Buku Besar'!H5386,Akun1,0)),""))</f>
        <v/>
      </c>
      <c r="L5386" s="331" t="str">
        <f>IF(H5386="","",IFERROR(INDEX(Penerimaan1,MATCH('Buku Besar'!H5386,Akun1,0)),""))</f>
        <v/>
      </c>
      <c r="M5386" s="331" t="str">
        <f>IF(H5386="","",IFERROR(INDEX(Pengeluaran1,MATCH('Buku Besar'!H5386,Akun1,0)),""))</f>
        <v/>
      </c>
    </row>
    <row r="5387" spans="1:13" x14ac:dyDescent="0.25">
      <c r="A5387" s="91" t="str">
        <f t="shared" si="168"/>
        <v/>
      </c>
      <c r="B5387" s="330" t="str">
        <f>IF(A5387="","",IFERROR(INDEX(Tanggal,MATCH('Buku Besar'!A5387,Akun,0)),""))</f>
        <v/>
      </c>
      <c r="C5387" s="2" t="str">
        <f>IF(A5387="","",IFERROR(INDEX(Keterangan,MATCH('Buku Besar'!A5387,Akun,0)),""))</f>
        <v/>
      </c>
      <c r="D5387" s="2" t="str">
        <f>IF(A5387="","",IFERROR(INDEX(Reff,MATCH('Buku Besar'!A5387,Akun,0)),""))</f>
        <v/>
      </c>
      <c r="E5387" s="331" t="str">
        <f>IF(A5387="","",IFERROR(INDEX(Penerimaan,MATCH('Buku Besar'!A5387,Akun,0)),""))</f>
        <v/>
      </c>
      <c r="F5387" s="331" t="str">
        <f>IF(A5387="","",IFERROR(INDEX(Pengeluaran,MATCH('Buku Besar'!A5387,Akun,0)),""))</f>
        <v/>
      </c>
      <c r="H5387" s="91" t="str">
        <f t="shared" si="169"/>
        <v/>
      </c>
      <c r="I5387" s="330" t="str">
        <f>IF(H5387="","",IFERROR(INDEX(Tanggal1,MATCH('Buku Besar'!H5387,Akun1,0)),""))</f>
        <v/>
      </c>
      <c r="J5387" s="2" t="str">
        <f>IF(H5387="","",IFERROR(INDEX(Keterangan1,MATCH('Buku Besar'!H5387,Akun1,0)),""))</f>
        <v/>
      </c>
      <c r="K5387" s="2" t="str">
        <f>IF(H5387="","",IFERROR(INDEX(Reff1,MATCH('Buku Besar'!H5387,Akun1,0)),""))</f>
        <v/>
      </c>
      <c r="L5387" s="331" t="str">
        <f>IF(H5387="","",IFERROR(INDEX(Penerimaan1,MATCH('Buku Besar'!H5387,Akun1,0)),""))</f>
        <v/>
      </c>
      <c r="M5387" s="331" t="str">
        <f>IF(H5387="","",IFERROR(INDEX(Pengeluaran1,MATCH('Buku Besar'!H5387,Akun1,0)),""))</f>
        <v/>
      </c>
    </row>
    <row r="5388" spans="1:13" x14ac:dyDescent="0.25">
      <c r="A5388" s="91" t="str">
        <f t="shared" si="168"/>
        <v/>
      </c>
      <c r="B5388" s="330" t="str">
        <f>IF(A5388="","",IFERROR(INDEX(Tanggal,MATCH('Buku Besar'!A5388,Akun,0)),""))</f>
        <v/>
      </c>
      <c r="C5388" s="2" t="str">
        <f>IF(A5388="","",IFERROR(INDEX(Keterangan,MATCH('Buku Besar'!A5388,Akun,0)),""))</f>
        <v/>
      </c>
      <c r="D5388" s="2" t="str">
        <f>IF(A5388="","",IFERROR(INDEX(Reff,MATCH('Buku Besar'!A5388,Akun,0)),""))</f>
        <v/>
      </c>
      <c r="E5388" s="331" t="str">
        <f>IF(A5388="","",IFERROR(INDEX(Penerimaan,MATCH('Buku Besar'!A5388,Akun,0)),""))</f>
        <v/>
      </c>
      <c r="F5388" s="331" t="str">
        <f>IF(A5388="","",IFERROR(INDEX(Pengeluaran,MATCH('Buku Besar'!A5388,Akun,0)),""))</f>
        <v/>
      </c>
      <c r="H5388" s="91" t="str">
        <f t="shared" si="169"/>
        <v/>
      </c>
      <c r="I5388" s="330" t="str">
        <f>IF(H5388="","",IFERROR(INDEX(Tanggal1,MATCH('Buku Besar'!H5388,Akun1,0)),""))</f>
        <v/>
      </c>
      <c r="J5388" s="2" t="str">
        <f>IF(H5388="","",IFERROR(INDEX(Keterangan1,MATCH('Buku Besar'!H5388,Akun1,0)),""))</f>
        <v/>
      </c>
      <c r="K5388" s="2" t="str">
        <f>IF(H5388="","",IFERROR(INDEX(Reff1,MATCH('Buku Besar'!H5388,Akun1,0)),""))</f>
        <v/>
      </c>
      <c r="L5388" s="331" t="str">
        <f>IF(H5388="","",IFERROR(INDEX(Penerimaan1,MATCH('Buku Besar'!H5388,Akun1,0)),""))</f>
        <v/>
      </c>
      <c r="M5388" s="331" t="str">
        <f>IF(H5388="","",IFERROR(INDEX(Pengeluaran1,MATCH('Buku Besar'!H5388,Akun1,0)),""))</f>
        <v/>
      </c>
    </row>
    <row r="5389" spans="1:13" x14ac:dyDescent="0.25">
      <c r="A5389" s="91" t="str">
        <f t="shared" si="168"/>
        <v/>
      </c>
      <c r="B5389" s="330" t="str">
        <f>IF(A5389="","",IFERROR(INDEX(Tanggal,MATCH('Buku Besar'!A5389,Akun,0)),""))</f>
        <v/>
      </c>
      <c r="C5389" s="2" t="str">
        <f>IF(A5389="","",IFERROR(INDEX(Keterangan,MATCH('Buku Besar'!A5389,Akun,0)),""))</f>
        <v/>
      </c>
      <c r="D5389" s="2" t="str">
        <f>IF(A5389="","",IFERROR(INDEX(Reff,MATCH('Buku Besar'!A5389,Akun,0)),""))</f>
        <v/>
      </c>
      <c r="E5389" s="331" t="str">
        <f>IF(A5389="","",IFERROR(INDEX(Penerimaan,MATCH('Buku Besar'!A5389,Akun,0)),""))</f>
        <v/>
      </c>
      <c r="F5389" s="331" t="str">
        <f>IF(A5389="","",IFERROR(INDEX(Pengeluaran,MATCH('Buku Besar'!A5389,Akun,0)),""))</f>
        <v/>
      </c>
      <c r="H5389" s="91" t="str">
        <f t="shared" si="169"/>
        <v/>
      </c>
      <c r="I5389" s="330" t="str">
        <f>IF(H5389="","",IFERROR(INDEX(Tanggal1,MATCH('Buku Besar'!H5389,Akun1,0)),""))</f>
        <v/>
      </c>
      <c r="J5389" s="2" t="str">
        <f>IF(H5389="","",IFERROR(INDEX(Keterangan1,MATCH('Buku Besar'!H5389,Akun1,0)),""))</f>
        <v/>
      </c>
      <c r="K5389" s="2" t="str">
        <f>IF(H5389="","",IFERROR(INDEX(Reff1,MATCH('Buku Besar'!H5389,Akun1,0)),""))</f>
        <v/>
      </c>
      <c r="L5389" s="331" t="str">
        <f>IF(H5389="","",IFERROR(INDEX(Penerimaan1,MATCH('Buku Besar'!H5389,Akun1,0)),""))</f>
        <v/>
      </c>
      <c r="M5389" s="331" t="str">
        <f>IF(H5389="","",IFERROR(INDEX(Pengeluaran1,MATCH('Buku Besar'!H5389,Akun1,0)),""))</f>
        <v/>
      </c>
    </row>
    <row r="5390" spans="1:13" x14ac:dyDescent="0.25">
      <c r="A5390" s="91" t="str">
        <f t="shared" si="168"/>
        <v/>
      </c>
      <c r="B5390" s="330" t="str">
        <f>IF(A5390="","",IFERROR(INDEX(Tanggal,MATCH('Buku Besar'!A5390,Akun,0)),""))</f>
        <v/>
      </c>
      <c r="C5390" s="2" t="str">
        <f>IF(A5390="","",IFERROR(INDEX(Keterangan,MATCH('Buku Besar'!A5390,Akun,0)),""))</f>
        <v/>
      </c>
      <c r="D5390" s="2" t="str">
        <f>IF(A5390="","",IFERROR(INDEX(Reff,MATCH('Buku Besar'!A5390,Akun,0)),""))</f>
        <v/>
      </c>
      <c r="E5390" s="331" t="str">
        <f>IF(A5390="","",IFERROR(INDEX(Penerimaan,MATCH('Buku Besar'!A5390,Akun,0)),""))</f>
        <v/>
      </c>
      <c r="F5390" s="331" t="str">
        <f>IF(A5390="","",IFERROR(INDEX(Pengeluaran,MATCH('Buku Besar'!A5390,Akun,0)),""))</f>
        <v/>
      </c>
      <c r="H5390" s="91" t="str">
        <f t="shared" si="169"/>
        <v/>
      </c>
      <c r="I5390" s="330" t="str">
        <f>IF(H5390="","",IFERROR(INDEX(Tanggal1,MATCH('Buku Besar'!H5390,Akun1,0)),""))</f>
        <v/>
      </c>
      <c r="J5390" s="2" t="str">
        <f>IF(H5390="","",IFERROR(INDEX(Keterangan1,MATCH('Buku Besar'!H5390,Akun1,0)),""))</f>
        <v/>
      </c>
      <c r="K5390" s="2" t="str">
        <f>IF(H5390="","",IFERROR(INDEX(Reff1,MATCH('Buku Besar'!H5390,Akun1,0)),""))</f>
        <v/>
      </c>
      <c r="L5390" s="331" t="str">
        <f>IF(H5390="","",IFERROR(INDEX(Penerimaan1,MATCH('Buku Besar'!H5390,Akun1,0)),""))</f>
        <v/>
      </c>
      <c r="M5390" s="331" t="str">
        <f>IF(H5390="","",IFERROR(INDEX(Pengeluaran1,MATCH('Buku Besar'!H5390,Akun1,0)),""))</f>
        <v/>
      </c>
    </row>
    <row r="5391" spans="1:13" x14ac:dyDescent="0.25">
      <c r="A5391" s="91" t="str">
        <f t="shared" si="168"/>
        <v/>
      </c>
      <c r="B5391" s="330" t="str">
        <f>IF(A5391="","",IFERROR(INDEX(Tanggal,MATCH('Buku Besar'!A5391,Akun,0)),""))</f>
        <v/>
      </c>
      <c r="C5391" s="2" t="str">
        <f>IF(A5391="","",IFERROR(INDEX(Keterangan,MATCH('Buku Besar'!A5391,Akun,0)),""))</f>
        <v/>
      </c>
      <c r="D5391" s="2" t="str">
        <f>IF(A5391="","",IFERROR(INDEX(Reff,MATCH('Buku Besar'!A5391,Akun,0)),""))</f>
        <v/>
      </c>
      <c r="E5391" s="331" t="str">
        <f>IF(A5391="","",IFERROR(INDEX(Penerimaan,MATCH('Buku Besar'!A5391,Akun,0)),""))</f>
        <v/>
      </c>
      <c r="F5391" s="331" t="str">
        <f>IF(A5391="","",IFERROR(INDEX(Pengeluaran,MATCH('Buku Besar'!A5391,Akun,0)),""))</f>
        <v/>
      </c>
      <c r="H5391" s="91" t="str">
        <f t="shared" si="169"/>
        <v/>
      </c>
      <c r="I5391" s="330" t="str">
        <f>IF(H5391="","",IFERROR(INDEX(Tanggal1,MATCH('Buku Besar'!H5391,Akun1,0)),""))</f>
        <v/>
      </c>
      <c r="J5391" s="2" t="str">
        <f>IF(H5391="","",IFERROR(INDEX(Keterangan1,MATCH('Buku Besar'!H5391,Akun1,0)),""))</f>
        <v/>
      </c>
      <c r="K5391" s="2" t="str">
        <f>IF(H5391="","",IFERROR(INDEX(Reff1,MATCH('Buku Besar'!H5391,Akun1,0)),""))</f>
        <v/>
      </c>
      <c r="L5391" s="331" t="str">
        <f>IF(H5391="","",IFERROR(INDEX(Penerimaan1,MATCH('Buku Besar'!H5391,Akun1,0)),""))</f>
        <v/>
      </c>
      <c r="M5391" s="331" t="str">
        <f>IF(H5391="","",IFERROR(INDEX(Pengeluaran1,MATCH('Buku Besar'!H5391,Akun1,0)),""))</f>
        <v/>
      </c>
    </row>
    <row r="5392" spans="1:13" x14ac:dyDescent="0.25">
      <c r="A5392" s="91" t="str">
        <f t="shared" si="168"/>
        <v/>
      </c>
      <c r="B5392" s="330" t="str">
        <f>IF(A5392="","",IFERROR(INDEX(Tanggal,MATCH('Buku Besar'!A5392,Akun,0)),""))</f>
        <v/>
      </c>
      <c r="C5392" s="2" t="str">
        <f>IF(A5392="","",IFERROR(INDEX(Keterangan,MATCH('Buku Besar'!A5392,Akun,0)),""))</f>
        <v/>
      </c>
      <c r="D5392" s="2" t="str">
        <f>IF(A5392="","",IFERROR(INDEX(Reff,MATCH('Buku Besar'!A5392,Akun,0)),""))</f>
        <v/>
      </c>
      <c r="E5392" s="331" t="str">
        <f>IF(A5392="","",IFERROR(INDEX(Penerimaan,MATCH('Buku Besar'!A5392,Akun,0)),""))</f>
        <v/>
      </c>
      <c r="F5392" s="331" t="str">
        <f>IF(A5392="","",IFERROR(INDEX(Pengeluaran,MATCH('Buku Besar'!A5392,Akun,0)),""))</f>
        <v/>
      </c>
      <c r="H5392" s="91" t="str">
        <f t="shared" si="169"/>
        <v/>
      </c>
      <c r="I5392" s="330" t="str">
        <f>IF(H5392="","",IFERROR(INDEX(Tanggal1,MATCH('Buku Besar'!H5392,Akun1,0)),""))</f>
        <v/>
      </c>
      <c r="J5392" s="2" t="str">
        <f>IF(H5392="","",IFERROR(INDEX(Keterangan1,MATCH('Buku Besar'!H5392,Akun1,0)),""))</f>
        <v/>
      </c>
      <c r="K5392" s="2" t="str">
        <f>IF(H5392="","",IFERROR(INDEX(Reff1,MATCH('Buku Besar'!H5392,Akun1,0)),""))</f>
        <v/>
      </c>
      <c r="L5392" s="331" t="str">
        <f>IF(H5392="","",IFERROR(INDEX(Penerimaan1,MATCH('Buku Besar'!H5392,Akun1,0)),""))</f>
        <v/>
      </c>
      <c r="M5392" s="331" t="str">
        <f>IF(H5392="","",IFERROR(INDEX(Pengeluaran1,MATCH('Buku Besar'!H5392,Akun1,0)),""))</f>
        <v/>
      </c>
    </row>
    <row r="5393" spans="1:13" x14ac:dyDescent="0.25">
      <c r="A5393" s="91" t="str">
        <f t="shared" si="168"/>
        <v/>
      </c>
      <c r="B5393" s="330" t="str">
        <f>IF(A5393="","",IFERROR(INDEX(Tanggal,MATCH('Buku Besar'!A5393,Akun,0)),""))</f>
        <v/>
      </c>
      <c r="C5393" s="2" t="str">
        <f>IF(A5393="","",IFERROR(INDEX(Keterangan,MATCH('Buku Besar'!A5393,Akun,0)),""))</f>
        <v/>
      </c>
      <c r="D5393" s="2" t="str">
        <f>IF(A5393="","",IFERROR(INDEX(Reff,MATCH('Buku Besar'!A5393,Akun,0)),""))</f>
        <v/>
      </c>
      <c r="E5393" s="331" t="str">
        <f>IF(A5393="","",IFERROR(INDEX(Penerimaan,MATCH('Buku Besar'!A5393,Akun,0)),""))</f>
        <v/>
      </c>
      <c r="F5393" s="331" t="str">
        <f>IF(A5393="","",IFERROR(INDEX(Pengeluaran,MATCH('Buku Besar'!A5393,Akun,0)),""))</f>
        <v/>
      </c>
      <c r="H5393" s="91" t="str">
        <f t="shared" si="169"/>
        <v/>
      </c>
      <c r="I5393" s="330" t="str">
        <f>IF(H5393="","",IFERROR(INDEX(Tanggal1,MATCH('Buku Besar'!H5393,Akun1,0)),""))</f>
        <v/>
      </c>
      <c r="J5393" s="2" t="str">
        <f>IF(H5393="","",IFERROR(INDEX(Keterangan1,MATCH('Buku Besar'!H5393,Akun1,0)),""))</f>
        <v/>
      </c>
      <c r="K5393" s="2" t="str">
        <f>IF(H5393="","",IFERROR(INDEX(Reff1,MATCH('Buku Besar'!H5393,Akun1,0)),""))</f>
        <v/>
      </c>
      <c r="L5393" s="331" t="str">
        <f>IF(H5393="","",IFERROR(INDEX(Penerimaan1,MATCH('Buku Besar'!H5393,Akun1,0)),""))</f>
        <v/>
      </c>
      <c r="M5393" s="331" t="str">
        <f>IF(H5393="","",IFERROR(INDEX(Pengeluaran1,MATCH('Buku Besar'!H5393,Akun1,0)),""))</f>
        <v/>
      </c>
    </row>
    <row r="5394" spans="1:13" x14ac:dyDescent="0.25">
      <c r="A5394" s="91" t="str">
        <f t="shared" si="168"/>
        <v/>
      </c>
      <c r="B5394" s="330" t="str">
        <f>IF(A5394="","",IFERROR(INDEX(Tanggal,MATCH('Buku Besar'!A5394,Akun,0)),""))</f>
        <v/>
      </c>
      <c r="C5394" s="2" t="str">
        <f>IF(A5394="","",IFERROR(INDEX(Keterangan,MATCH('Buku Besar'!A5394,Akun,0)),""))</f>
        <v/>
      </c>
      <c r="D5394" s="2" t="str">
        <f>IF(A5394="","",IFERROR(INDEX(Reff,MATCH('Buku Besar'!A5394,Akun,0)),""))</f>
        <v/>
      </c>
      <c r="E5394" s="331" t="str">
        <f>IF(A5394="","",IFERROR(INDEX(Penerimaan,MATCH('Buku Besar'!A5394,Akun,0)),""))</f>
        <v/>
      </c>
      <c r="F5394" s="331" t="str">
        <f>IF(A5394="","",IFERROR(INDEX(Pengeluaran,MATCH('Buku Besar'!A5394,Akun,0)),""))</f>
        <v/>
      </c>
      <c r="H5394" s="91" t="str">
        <f t="shared" si="169"/>
        <v/>
      </c>
      <c r="I5394" s="330" t="str">
        <f>IF(H5394="","",IFERROR(INDEX(Tanggal1,MATCH('Buku Besar'!H5394,Akun1,0)),""))</f>
        <v/>
      </c>
      <c r="J5394" s="2" t="str">
        <f>IF(H5394="","",IFERROR(INDEX(Keterangan1,MATCH('Buku Besar'!H5394,Akun1,0)),""))</f>
        <v/>
      </c>
      <c r="K5394" s="2" t="str">
        <f>IF(H5394="","",IFERROR(INDEX(Reff1,MATCH('Buku Besar'!H5394,Akun1,0)),""))</f>
        <v/>
      </c>
      <c r="L5394" s="331" t="str">
        <f>IF(H5394="","",IFERROR(INDEX(Penerimaan1,MATCH('Buku Besar'!H5394,Akun1,0)),""))</f>
        <v/>
      </c>
      <c r="M5394" s="331" t="str">
        <f>IF(H5394="","",IFERROR(INDEX(Pengeluaran1,MATCH('Buku Besar'!H5394,Akun1,0)),""))</f>
        <v/>
      </c>
    </row>
    <row r="5395" spans="1:13" x14ac:dyDescent="0.25">
      <c r="A5395" s="91" t="str">
        <f t="shared" si="168"/>
        <v/>
      </c>
      <c r="B5395" s="330" t="str">
        <f>IF(A5395="","",IFERROR(INDEX(Tanggal,MATCH('Buku Besar'!A5395,Akun,0)),""))</f>
        <v/>
      </c>
      <c r="C5395" s="2" t="str">
        <f>IF(A5395="","",IFERROR(INDEX(Keterangan,MATCH('Buku Besar'!A5395,Akun,0)),""))</f>
        <v/>
      </c>
      <c r="D5395" s="2" t="str">
        <f>IF(A5395="","",IFERROR(INDEX(Reff,MATCH('Buku Besar'!A5395,Akun,0)),""))</f>
        <v/>
      </c>
      <c r="E5395" s="331" t="str">
        <f>IF(A5395="","",IFERROR(INDEX(Penerimaan,MATCH('Buku Besar'!A5395,Akun,0)),""))</f>
        <v/>
      </c>
      <c r="F5395" s="331" t="str">
        <f>IF(A5395="","",IFERROR(INDEX(Pengeluaran,MATCH('Buku Besar'!A5395,Akun,0)),""))</f>
        <v/>
      </c>
      <c r="H5395" s="91" t="str">
        <f t="shared" si="169"/>
        <v/>
      </c>
      <c r="I5395" s="330" t="str">
        <f>IF(H5395="","",IFERROR(INDEX(Tanggal1,MATCH('Buku Besar'!H5395,Akun1,0)),""))</f>
        <v/>
      </c>
      <c r="J5395" s="2" t="str">
        <f>IF(H5395="","",IFERROR(INDEX(Keterangan1,MATCH('Buku Besar'!H5395,Akun1,0)),""))</f>
        <v/>
      </c>
      <c r="K5395" s="2" t="str">
        <f>IF(H5395="","",IFERROR(INDEX(Reff1,MATCH('Buku Besar'!H5395,Akun1,0)),""))</f>
        <v/>
      </c>
      <c r="L5395" s="331" t="str">
        <f>IF(H5395="","",IFERROR(INDEX(Penerimaan1,MATCH('Buku Besar'!H5395,Akun1,0)),""))</f>
        <v/>
      </c>
      <c r="M5395" s="331" t="str">
        <f>IF(H5395="","",IFERROR(INDEX(Pengeluaran1,MATCH('Buku Besar'!H5395,Akun1,0)),""))</f>
        <v/>
      </c>
    </row>
    <row r="5396" spans="1:13" x14ac:dyDescent="0.25">
      <c r="A5396" s="91" t="str">
        <f t="shared" si="168"/>
        <v/>
      </c>
      <c r="B5396" s="330" t="str">
        <f>IF(A5396="","",IFERROR(INDEX(Tanggal,MATCH('Buku Besar'!A5396,Akun,0)),""))</f>
        <v/>
      </c>
      <c r="C5396" s="2" t="str">
        <f>IF(A5396="","",IFERROR(INDEX(Keterangan,MATCH('Buku Besar'!A5396,Akun,0)),""))</f>
        <v/>
      </c>
      <c r="D5396" s="2" t="str">
        <f>IF(A5396="","",IFERROR(INDEX(Reff,MATCH('Buku Besar'!A5396,Akun,0)),""))</f>
        <v/>
      </c>
      <c r="E5396" s="331" t="str">
        <f>IF(A5396="","",IFERROR(INDEX(Penerimaan,MATCH('Buku Besar'!A5396,Akun,0)),""))</f>
        <v/>
      </c>
      <c r="F5396" s="331" t="str">
        <f>IF(A5396="","",IFERROR(INDEX(Pengeluaran,MATCH('Buku Besar'!A5396,Akun,0)),""))</f>
        <v/>
      </c>
      <c r="H5396" s="91" t="str">
        <f t="shared" si="169"/>
        <v/>
      </c>
      <c r="I5396" s="330" t="str">
        <f>IF(H5396="","",IFERROR(INDEX(Tanggal1,MATCH('Buku Besar'!H5396,Akun1,0)),""))</f>
        <v/>
      </c>
      <c r="J5396" s="2" t="str">
        <f>IF(H5396="","",IFERROR(INDEX(Keterangan1,MATCH('Buku Besar'!H5396,Akun1,0)),""))</f>
        <v/>
      </c>
      <c r="K5396" s="2" t="str">
        <f>IF(H5396="","",IFERROR(INDEX(Reff1,MATCH('Buku Besar'!H5396,Akun1,0)),""))</f>
        <v/>
      </c>
      <c r="L5396" s="331" t="str">
        <f>IF(H5396="","",IFERROR(INDEX(Penerimaan1,MATCH('Buku Besar'!H5396,Akun1,0)),""))</f>
        <v/>
      </c>
      <c r="M5396" s="331" t="str">
        <f>IF(H5396="","",IFERROR(INDEX(Pengeluaran1,MATCH('Buku Besar'!H5396,Akun1,0)),""))</f>
        <v/>
      </c>
    </row>
    <row r="5397" spans="1:13" x14ac:dyDescent="0.25">
      <c r="A5397" s="91" t="str">
        <f t="shared" si="168"/>
        <v/>
      </c>
      <c r="B5397" s="330" t="str">
        <f>IF(A5397="","",IFERROR(INDEX(Tanggal,MATCH('Buku Besar'!A5397,Akun,0)),""))</f>
        <v/>
      </c>
      <c r="C5397" s="2" t="str">
        <f>IF(A5397="","",IFERROR(INDEX(Keterangan,MATCH('Buku Besar'!A5397,Akun,0)),""))</f>
        <v/>
      </c>
      <c r="D5397" s="2" t="str">
        <f>IF(A5397="","",IFERROR(INDEX(Reff,MATCH('Buku Besar'!A5397,Akun,0)),""))</f>
        <v/>
      </c>
      <c r="E5397" s="331" t="str">
        <f>IF(A5397="","",IFERROR(INDEX(Penerimaan,MATCH('Buku Besar'!A5397,Akun,0)),""))</f>
        <v/>
      </c>
      <c r="F5397" s="331" t="str">
        <f>IF(A5397="","",IFERROR(INDEX(Pengeluaran,MATCH('Buku Besar'!A5397,Akun,0)),""))</f>
        <v/>
      </c>
      <c r="H5397" s="91" t="str">
        <f t="shared" si="169"/>
        <v/>
      </c>
      <c r="I5397" s="330" t="str">
        <f>IF(H5397="","",IFERROR(INDEX(Tanggal1,MATCH('Buku Besar'!H5397,Akun1,0)),""))</f>
        <v/>
      </c>
      <c r="J5397" s="2" t="str">
        <f>IF(H5397="","",IFERROR(INDEX(Keterangan1,MATCH('Buku Besar'!H5397,Akun1,0)),""))</f>
        <v/>
      </c>
      <c r="K5397" s="2" t="str">
        <f>IF(H5397="","",IFERROR(INDEX(Reff1,MATCH('Buku Besar'!H5397,Akun1,0)),""))</f>
        <v/>
      </c>
      <c r="L5397" s="331" t="str">
        <f>IF(H5397="","",IFERROR(INDEX(Penerimaan1,MATCH('Buku Besar'!H5397,Akun1,0)),""))</f>
        <v/>
      </c>
      <c r="M5397" s="331" t="str">
        <f>IF(H5397="","",IFERROR(INDEX(Pengeluaran1,MATCH('Buku Besar'!H5397,Akun1,0)),""))</f>
        <v/>
      </c>
    </row>
    <row r="5398" spans="1:13" x14ac:dyDescent="0.25">
      <c r="A5398" s="91" t="str">
        <f t="shared" si="168"/>
        <v/>
      </c>
      <c r="B5398" s="330" t="str">
        <f>IF(A5398="","",IFERROR(INDEX(Tanggal,MATCH('Buku Besar'!A5398,Akun,0)),""))</f>
        <v/>
      </c>
      <c r="C5398" s="2" t="str">
        <f>IF(A5398="","",IFERROR(INDEX(Keterangan,MATCH('Buku Besar'!A5398,Akun,0)),""))</f>
        <v/>
      </c>
      <c r="D5398" s="2" t="str">
        <f>IF(A5398="","",IFERROR(INDEX(Reff,MATCH('Buku Besar'!A5398,Akun,0)),""))</f>
        <v/>
      </c>
      <c r="E5398" s="331" t="str">
        <f>IF(A5398="","",IFERROR(INDEX(Penerimaan,MATCH('Buku Besar'!A5398,Akun,0)),""))</f>
        <v/>
      </c>
      <c r="F5398" s="331" t="str">
        <f>IF(A5398="","",IFERROR(INDEX(Pengeluaran,MATCH('Buku Besar'!A5398,Akun,0)),""))</f>
        <v/>
      </c>
      <c r="H5398" s="91" t="str">
        <f t="shared" si="169"/>
        <v/>
      </c>
      <c r="I5398" s="330" t="str">
        <f>IF(H5398="","",IFERROR(INDEX(Tanggal1,MATCH('Buku Besar'!H5398,Akun1,0)),""))</f>
        <v/>
      </c>
      <c r="J5398" s="2" t="str">
        <f>IF(H5398="","",IFERROR(INDEX(Keterangan1,MATCH('Buku Besar'!H5398,Akun1,0)),""))</f>
        <v/>
      </c>
      <c r="K5398" s="2" t="str">
        <f>IF(H5398="","",IFERROR(INDEX(Reff1,MATCH('Buku Besar'!H5398,Akun1,0)),""))</f>
        <v/>
      </c>
      <c r="L5398" s="331" t="str">
        <f>IF(H5398="","",IFERROR(INDEX(Penerimaan1,MATCH('Buku Besar'!H5398,Akun1,0)),""))</f>
        <v/>
      </c>
      <c r="M5398" s="331" t="str">
        <f>IF(H5398="","",IFERROR(INDEX(Pengeluaran1,MATCH('Buku Besar'!H5398,Akun1,0)),""))</f>
        <v/>
      </c>
    </row>
    <row r="5399" spans="1:13" x14ac:dyDescent="0.25">
      <c r="A5399" s="91" t="str">
        <f t="shared" si="168"/>
        <v/>
      </c>
      <c r="B5399" s="330" t="str">
        <f>IF(A5399="","",IFERROR(INDEX(Tanggal,MATCH('Buku Besar'!A5399,Akun,0)),""))</f>
        <v/>
      </c>
      <c r="C5399" s="2" t="str">
        <f>IF(A5399="","",IFERROR(INDEX(Keterangan,MATCH('Buku Besar'!A5399,Akun,0)),""))</f>
        <v/>
      </c>
      <c r="D5399" s="2" t="str">
        <f>IF(A5399="","",IFERROR(INDEX(Reff,MATCH('Buku Besar'!A5399,Akun,0)),""))</f>
        <v/>
      </c>
      <c r="E5399" s="331" t="str">
        <f>IF(A5399="","",IFERROR(INDEX(Penerimaan,MATCH('Buku Besar'!A5399,Akun,0)),""))</f>
        <v/>
      </c>
      <c r="F5399" s="331" t="str">
        <f>IF(A5399="","",IFERROR(INDEX(Pengeluaran,MATCH('Buku Besar'!A5399,Akun,0)),""))</f>
        <v/>
      </c>
      <c r="H5399" s="91" t="str">
        <f t="shared" si="169"/>
        <v/>
      </c>
      <c r="I5399" s="330" t="str">
        <f>IF(H5399="","",IFERROR(INDEX(Tanggal1,MATCH('Buku Besar'!H5399,Akun1,0)),""))</f>
        <v/>
      </c>
      <c r="J5399" s="2" t="str">
        <f>IF(H5399="","",IFERROR(INDEX(Keterangan1,MATCH('Buku Besar'!H5399,Akun1,0)),""))</f>
        <v/>
      </c>
      <c r="K5399" s="2" t="str">
        <f>IF(H5399="","",IFERROR(INDEX(Reff1,MATCH('Buku Besar'!H5399,Akun1,0)),""))</f>
        <v/>
      </c>
      <c r="L5399" s="331" t="str">
        <f>IF(H5399="","",IFERROR(INDEX(Penerimaan1,MATCH('Buku Besar'!H5399,Akun1,0)),""))</f>
        <v/>
      </c>
      <c r="M5399" s="331" t="str">
        <f>IF(H5399="","",IFERROR(INDEX(Pengeluaran1,MATCH('Buku Besar'!H5399,Akun1,0)),""))</f>
        <v/>
      </c>
    </row>
    <row r="5400" spans="1:13" x14ac:dyDescent="0.25">
      <c r="A5400" s="91" t="str">
        <f t="shared" si="168"/>
        <v/>
      </c>
      <c r="B5400" s="330" t="str">
        <f>IF(A5400="","",IFERROR(INDEX(Tanggal,MATCH('Buku Besar'!A5400,Akun,0)),""))</f>
        <v/>
      </c>
      <c r="C5400" s="2" t="str">
        <f>IF(A5400="","",IFERROR(INDEX(Keterangan,MATCH('Buku Besar'!A5400,Akun,0)),""))</f>
        <v/>
      </c>
      <c r="D5400" s="2" t="str">
        <f>IF(A5400="","",IFERROR(INDEX(Reff,MATCH('Buku Besar'!A5400,Akun,0)),""))</f>
        <v/>
      </c>
      <c r="E5400" s="331" t="str">
        <f>IF(A5400="","",IFERROR(INDEX(Penerimaan,MATCH('Buku Besar'!A5400,Akun,0)),""))</f>
        <v/>
      </c>
      <c r="F5400" s="331" t="str">
        <f>IF(A5400="","",IFERROR(INDEX(Pengeluaran,MATCH('Buku Besar'!A5400,Akun,0)),""))</f>
        <v/>
      </c>
      <c r="H5400" s="91" t="str">
        <f t="shared" si="169"/>
        <v/>
      </c>
      <c r="I5400" s="330" t="str">
        <f>IF(H5400="","",IFERROR(INDEX(Tanggal1,MATCH('Buku Besar'!H5400,Akun1,0)),""))</f>
        <v/>
      </c>
      <c r="J5400" s="2" t="str">
        <f>IF(H5400="","",IFERROR(INDEX(Keterangan1,MATCH('Buku Besar'!H5400,Akun1,0)),""))</f>
        <v/>
      </c>
      <c r="K5400" s="2" t="str">
        <f>IF(H5400="","",IFERROR(INDEX(Reff1,MATCH('Buku Besar'!H5400,Akun1,0)),""))</f>
        <v/>
      </c>
      <c r="L5400" s="331" t="str">
        <f>IF(H5400="","",IFERROR(INDEX(Penerimaan1,MATCH('Buku Besar'!H5400,Akun1,0)),""))</f>
        <v/>
      </c>
      <c r="M5400" s="331" t="str">
        <f>IF(H5400="","",IFERROR(INDEX(Pengeluaran1,MATCH('Buku Besar'!H5400,Akun1,0)),""))</f>
        <v/>
      </c>
    </row>
    <row r="5401" spans="1:13" x14ac:dyDescent="0.25">
      <c r="A5401" s="91" t="str">
        <f t="shared" si="168"/>
        <v/>
      </c>
      <c r="B5401" s="330" t="str">
        <f>IF(A5401="","",IFERROR(INDEX(Tanggal,MATCH('Buku Besar'!A5401,Akun,0)),""))</f>
        <v/>
      </c>
      <c r="C5401" s="2" t="str">
        <f>IF(A5401="","",IFERROR(INDEX(Keterangan,MATCH('Buku Besar'!A5401,Akun,0)),""))</f>
        <v/>
      </c>
      <c r="D5401" s="2" t="str">
        <f>IF(A5401="","",IFERROR(INDEX(Reff,MATCH('Buku Besar'!A5401,Akun,0)),""))</f>
        <v/>
      </c>
      <c r="E5401" s="331" t="str">
        <f>IF(A5401="","",IFERROR(INDEX(Penerimaan,MATCH('Buku Besar'!A5401,Akun,0)),""))</f>
        <v/>
      </c>
      <c r="F5401" s="331" t="str">
        <f>IF(A5401="","",IFERROR(INDEX(Pengeluaran,MATCH('Buku Besar'!A5401,Akun,0)),""))</f>
        <v/>
      </c>
      <c r="H5401" s="91" t="str">
        <f t="shared" si="169"/>
        <v/>
      </c>
      <c r="I5401" s="330" t="str">
        <f>IF(H5401="","",IFERROR(INDEX(Tanggal1,MATCH('Buku Besar'!H5401,Akun1,0)),""))</f>
        <v/>
      </c>
      <c r="J5401" s="2" t="str">
        <f>IF(H5401="","",IFERROR(INDEX(Keterangan1,MATCH('Buku Besar'!H5401,Akun1,0)),""))</f>
        <v/>
      </c>
      <c r="K5401" s="2" t="str">
        <f>IF(H5401="","",IFERROR(INDEX(Reff1,MATCH('Buku Besar'!H5401,Akun1,0)),""))</f>
        <v/>
      </c>
      <c r="L5401" s="331" t="str">
        <f>IF(H5401="","",IFERROR(INDEX(Penerimaan1,MATCH('Buku Besar'!H5401,Akun1,0)),""))</f>
        <v/>
      </c>
      <c r="M5401" s="331" t="str">
        <f>IF(H5401="","",IFERROR(INDEX(Pengeluaran1,MATCH('Buku Besar'!H5401,Akun1,0)),""))</f>
        <v/>
      </c>
    </row>
    <row r="5402" spans="1:13" x14ac:dyDescent="0.25">
      <c r="A5402" s="91" t="str">
        <f t="shared" si="168"/>
        <v/>
      </c>
      <c r="B5402" s="330" t="str">
        <f>IF(A5402="","",IFERROR(INDEX(Tanggal,MATCH('Buku Besar'!A5402,Akun,0)),""))</f>
        <v/>
      </c>
      <c r="C5402" s="2" t="str">
        <f>IF(A5402="","",IFERROR(INDEX(Keterangan,MATCH('Buku Besar'!A5402,Akun,0)),""))</f>
        <v/>
      </c>
      <c r="D5402" s="2" t="str">
        <f>IF(A5402="","",IFERROR(INDEX(Reff,MATCH('Buku Besar'!A5402,Akun,0)),""))</f>
        <v/>
      </c>
      <c r="E5402" s="331" t="str">
        <f>IF(A5402="","",IFERROR(INDEX(Penerimaan,MATCH('Buku Besar'!A5402,Akun,0)),""))</f>
        <v/>
      </c>
      <c r="F5402" s="331" t="str">
        <f>IF(A5402="","",IFERROR(INDEX(Pengeluaran,MATCH('Buku Besar'!A5402,Akun,0)),""))</f>
        <v/>
      </c>
      <c r="H5402" s="91" t="str">
        <f t="shared" si="169"/>
        <v/>
      </c>
      <c r="I5402" s="330" t="str">
        <f>IF(H5402="","",IFERROR(INDEX(Tanggal1,MATCH('Buku Besar'!H5402,Akun1,0)),""))</f>
        <v/>
      </c>
      <c r="J5402" s="2" t="str">
        <f>IF(H5402="","",IFERROR(INDEX(Keterangan1,MATCH('Buku Besar'!H5402,Akun1,0)),""))</f>
        <v/>
      </c>
      <c r="K5402" s="2" t="str">
        <f>IF(H5402="","",IFERROR(INDEX(Reff1,MATCH('Buku Besar'!H5402,Akun1,0)),""))</f>
        <v/>
      </c>
      <c r="L5402" s="331" t="str">
        <f>IF(H5402="","",IFERROR(INDEX(Penerimaan1,MATCH('Buku Besar'!H5402,Akun1,0)),""))</f>
        <v/>
      </c>
      <c r="M5402" s="331" t="str">
        <f>IF(H5402="","",IFERROR(INDEX(Pengeluaran1,MATCH('Buku Besar'!H5402,Akun1,0)),""))</f>
        <v/>
      </c>
    </row>
    <row r="5403" spans="1:13" x14ac:dyDescent="0.25">
      <c r="A5403" s="91" t="str">
        <f t="shared" si="168"/>
        <v/>
      </c>
      <c r="B5403" s="330" t="str">
        <f>IF(A5403="","",IFERROR(INDEX(Tanggal,MATCH('Buku Besar'!A5403,Akun,0)),""))</f>
        <v/>
      </c>
      <c r="C5403" s="2" t="str">
        <f>IF(A5403="","",IFERROR(INDEX(Keterangan,MATCH('Buku Besar'!A5403,Akun,0)),""))</f>
        <v/>
      </c>
      <c r="D5403" s="2" t="str">
        <f>IF(A5403="","",IFERROR(INDEX(Reff,MATCH('Buku Besar'!A5403,Akun,0)),""))</f>
        <v/>
      </c>
      <c r="E5403" s="331" t="str">
        <f>IF(A5403="","",IFERROR(INDEX(Penerimaan,MATCH('Buku Besar'!A5403,Akun,0)),""))</f>
        <v/>
      </c>
      <c r="F5403" s="331" t="str">
        <f>IF(A5403="","",IFERROR(INDEX(Pengeluaran,MATCH('Buku Besar'!A5403,Akun,0)),""))</f>
        <v/>
      </c>
      <c r="H5403" s="91" t="str">
        <f t="shared" si="169"/>
        <v/>
      </c>
      <c r="I5403" s="330" t="str">
        <f>IF(H5403="","",IFERROR(INDEX(Tanggal1,MATCH('Buku Besar'!H5403,Akun1,0)),""))</f>
        <v/>
      </c>
      <c r="J5403" s="2" t="str">
        <f>IF(H5403="","",IFERROR(INDEX(Keterangan1,MATCH('Buku Besar'!H5403,Akun1,0)),""))</f>
        <v/>
      </c>
      <c r="K5403" s="2" t="str">
        <f>IF(H5403="","",IFERROR(INDEX(Reff1,MATCH('Buku Besar'!H5403,Akun1,0)),""))</f>
        <v/>
      </c>
      <c r="L5403" s="331" t="str">
        <f>IF(H5403="","",IFERROR(INDEX(Penerimaan1,MATCH('Buku Besar'!H5403,Akun1,0)),""))</f>
        <v/>
      </c>
      <c r="M5403" s="331" t="str">
        <f>IF(H5403="","",IFERROR(INDEX(Pengeluaran1,MATCH('Buku Besar'!H5403,Akun1,0)),""))</f>
        <v/>
      </c>
    </row>
    <row r="5404" spans="1:13" x14ac:dyDescent="0.25">
      <c r="A5404" s="91" t="str">
        <f t="shared" si="168"/>
        <v/>
      </c>
      <c r="B5404" s="330" t="str">
        <f>IF(A5404="","",IFERROR(INDEX(Tanggal,MATCH('Buku Besar'!A5404,Akun,0)),""))</f>
        <v/>
      </c>
      <c r="C5404" s="2" t="str">
        <f>IF(A5404="","",IFERROR(INDEX(Keterangan,MATCH('Buku Besar'!A5404,Akun,0)),""))</f>
        <v/>
      </c>
      <c r="D5404" s="2" t="str">
        <f>IF(A5404="","",IFERROR(INDEX(Reff,MATCH('Buku Besar'!A5404,Akun,0)),""))</f>
        <v/>
      </c>
      <c r="E5404" s="331" t="str">
        <f>IF(A5404="","",IFERROR(INDEX(Penerimaan,MATCH('Buku Besar'!A5404,Akun,0)),""))</f>
        <v/>
      </c>
      <c r="F5404" s="331" t="str">
        <f>IF(A5404="","",IFERROR(INDEX(Pengeluaran,MATCH('Buku Besar'!A5404,Akun,0)),""))</f>
        <v/>
      </c>
      <c r="H5404" s="91" t="str">
        <f t="shared" si="169"/>
        <v/>
      </c>
      <c r="I5404" s="330" t="str">
        <f>IF(H5404="","",IFERROR(INDEX(Tanggal1,MATCH('Buku Besar'!H5404,Akun1,0)),""))</f>
        <v/>
      </c>
      <c r="J5404" s="2" t="str">
        <f>IF(H5404="","",IFERROR(INDEX(Keterangan1,MATCH('Buku Besar'!H5404,Akun1,0)),""))</f>
        <v/>
      </c>
      <c r="K5404" s="2" t="str">
        <f>IF(H5404="","",IFERROR(INDEX(Reff1,MATCH('Buku Besar'!H5404,Akun1,0)),""))</f>
        <v/>
      </c>
      <c r="L5404" s="331" t="str">
        <f>IF(H5404="","",IFERROR(INDEX(Penerimaan1,MATCH('Buku Besar'!H5404,Akun1,0)),""))</f>
        <v/>
      </c>
      <c r="M5404" s="331" t="str">
        <f>IF(H5404="","",IFERROR(INDEX(Pengeluaran1,MATCH('Buku Besar'!H5404,Akun1,0)),""))</f>
        <v/>
      </c>
    </row>
    <row r="5405" spans="1:13" x14ac:dyDescent="0.25">
      <c r="A5405" s="91" t="str">
        <f t="shared" si="168"/>
        <v/>
      </c>
      <c r="B5405" s="330" t="str">
        <f>IF(A5405="","",IFERROR(INDEX(Tanggal,MATCH('Buku Besar'!A5405,Akun,0)),""))</f>
        <v/>
      </c>
      <c r="C5405" s="2" t="str">
        <f>IF(A5405="","",IFERROR(INDEX(Keterangan,MATCH('Buku Besar'!A5405,Akun,0)),""))</f>
        <v/>
      </c>
      <c r="D5405" s="2" t="str">
        <f>IF(A5405="","",IFERROR(INDEX(Reff,MATCH('Buku Besar'!A5405,Akun,0)),""))</f>
        <v/>
      </c>
      <c r="E5405" s="331" t="str">
        <f>IF(A5405="","",IFERROR(INDEX(Penerimaan,MATCH('Buku Besar'!A5405,Akun,0)),""))</f>
        <v/>
      </c>
      <c r="F5405" s="331" t="str">
        <f>IF(A5405="","",IFERROR(INDEX(Pengeluaran,MATCH('Buku Besar'!A5405,Akun,0)),""))</f>
        <v/>
      </c>
      <c r="H5405" s="91" t="str">
        <f t="shared" si="169"/>
        <v/>
      </c>
      <c r="I5405" s="330" t="str">
        <f>IF(H5405="","",IFERROR(INDEX(Tanggal1,MATCH('Buku Besar'!H5405,Akun1,0)),""))</f>
        <v/>
      </c>
      <c r="J5405" s="2" t="str">
        <f>IF(H5405="","",IFERROR(INDEX(Keterangan1,MATCH('Buku Besar'!H5405,Akun1,0)),""))</f>
        <v/>
      </c>
      <c r="K5405" s="2" t="str">
        <f>IF(H5405="","",IFERROR(INDEX(Reff1,MATCH('Buku Besar'!H5405,Akun1,0)),""))</f>
        <v/>
      </c>
      <c r="L5405" s="331" t="str">
        <f>IF(H5405="","",IFERROR(INDEX(Penerimaan1,MATCH('Buku Besar'!H5405,Akun1,0)),""))</f>
        <v/>
      </c>
      <c r="M5405" s="331" t="str">
        <f>IF(H5405="","",IFERROR(INDEX(Pengeluaran1,MATCH('Buku Besar'!H5405,Akun1,0)),""))</f>
        <v/>
      </c>
    </row>
    <row r="5406" spans="1:13" x14ac:dyDescent="0.25">
      <c r="A5406" s="91" t="str">
        <f t="shared" si="168"/>
        <v/>
      </c>
      <c r="B5406" s="330" t="str">
        <f>IF(A5406="","",IFERROR(INDEX(Tanggal,MATCH('Buku Besar'!A5406,Akun,0)),""))</f>
        <v/>
      </c>
      <c r="C5406" s="2" t="str">
        <f>IF(A5406="","",IFERROR(INDEX(Keterangan,MATCH('Buku Besar'!A5406,Akun,0)),""))</f>
        <v/>
      </c>
      <c r="D5406" s="2" t="str">
        <f>IF(A5406="","",IFERROR(INDEX(Reff,MATCH('Buku Besar'!A5406,Akun,0)),""))</f>
        <v/>
      </c>
      <c r="E5406" s="331" t="str">
        <f>IF(A5406="","",IFERROR(INDEX(Penerimaan,MATCH('Buku Besar'!A5406,Akun,0)),""))</f>
        <v/>
      </c>
      <c r="F5406" s="331" t="str">
        <f>IF(A5406="","",IFERROR(INDEX(Pengeluaran,MATCH('Buku Besar'!A5406,Akun,0)),""))</f>
        <v/>
      </c>
      <c r="H5406" s="91" t="str">
        <f t="shared" si="169"/>
        <v/>
      </c>
      <c r="I5406" s="330" t="str">
        <f>IF(H5406="","",IFERROR(INDEX(Tanggal1,MATCH('Buku Besar'!H5406,Akun1,0)),""))</f>
        <v/>
      </c>
      <c r="J5406" s="2" t="str">
        <f>IF(H5406="","",IFERROR(INDEX(Keterangan1,MATCH('Buku Besar'!H5406,Akun1,0)),""))</f>
        <v/>
      </c>
      <c r="K5406" s="2" t="str">
        <f>IF(H5406="","",IFERROR(INDEX(Reff1,MATCH('Buku Besar'!H5406,Akun1,0)),""))</f>
        <v/>
      </c>
      <c r="L5406" s="331" t="str">
        <f>IF(H5406="","",IFERROR(INDEX(Penerimaan1,MATCH('Buku Besar'!H5406,Akun1,0)),""))</f>
        <v/>
      </c>
      <c r="M5406" s="331" t="str">
        <f>IF(H5406="","",IFERROR(INDEX(Pengeluaran1,MATCH('Buku Besar'!H5406,Akun1,0)),""))</f>
        <v/>
      </c>
    </row>
    <row r="5407" spans="1:13" x14ac:dyDescent="0.25">
      <c r="A5407" s="91" t="str">
        <f t="shared" si="168"/>
        <v/>
      </c>
      <c r="B5407" s="330" t="str">
        <f>IF(A5407="","",IFERROR(INDEX(Tanggal,MATCH('Buku Besar'!A5407,Akun,0)),""))</f>
        <v/>
      </c>
      <c r="C5407" s="2" t="str">
        <f>IF(A5407="","",IFERROR(INDEX(Keterangan,MATCH('Buku Besar'!A5407,Akun,0)),""))</f>
        <v/>
      </c>
      <c r="D5407" s="2" t="str">
        <f>IF(A5407="","",IFERROR(INDEX(Reff,MATCH('Buku Besar'!A5407,Akun,0)),""))</f>
        <v/>
      </c>
      <c r="E5407" s="331" t="str">
        <f>IF(A5407="","",IFERROR(INDEX(Penerimaan,MATCH('Buku Besar'!A5407,Akun,0)),""))</f>
        <v/>
      </c>
      <c r="F5407" s="331" t="str">
        <f>IF(A5407="","",IFERROR(INDEX(Pengeluaran,MATCH('Buku Besar'!A5407,Akun,0)),""))</f>
        <v/>
      </c>
      <c r="H5407" s="91" t="str">
        <f t="shared" si="169"/>
        <v/>
      </c>
      <c r="I5407" s="330" t="str">
        <f>IF(H5407="","",IFERROR(INDEX(Tanggal1,MATCH('Buku Besar'!H5407,Akun1,0)),""))</f>
        <v/>
      </c>
      <c r="J5407" s="2" t="str">
        <f>IF(H5407="","",IFERROR(INDEX(Keterangan1,MATCH('Buku Besar'!H5407,Akun1,0)),""))</f>
        <v/>
      </c>
      <c r="K5407" s="2" t="str">
        <f>IF(H5407="","",IFERROR(INDEX(Reff1,MATCH('Buku Besar'!H5407,Akun1,0)),""))</f>
        <v/>
      </c>
      <c r="L5407" s="331" t="str">
        <f>IF(H5407="","",IFERROR(INDEX(Penerimaan1,MATCH('Buku Besar'!H5407,Akun1,0)),""))</f>
        <v/>
      </c>
      <c r="M5407" s="331" t="str">
        <f>IF(H5407="","",IFERROR(INDEX(Pengeluaran1,MATCH('Buku Besar'!H5407,Akun1,0)),""))</f>
        <v/>
      </c>
    </row>
    <row r="5408" spans="1:13" x14ac:dyDescent="0.25">
      <c r="A5408" s="91" t="str">
        <f t="shared" si="168"/>
        <v/>
      </c>
      <c r="B5408" s="330" t="str">
        <f>IF(A5408="","",IFERROR(INDEX(Tanggal,MATCH('Buku Besar'!A5408,Akun,0)),""))</f>
        <v/>
      </c>
      <c r="C5408" s="2" t="str">
        <f>IF(A5408="","",IFERROR(INDEX(Keterangan,MATCH('Buku Besar'!A5408,Akun,0)),""))</f>
        <v/>
      </c>
      <c r="D5408" s="2" t="str">
        <f>IF(A5408="","",IFERROR(INDEX(Reff,MATCH('Buku Besar'!A5408,Akun,0)),""))</f>
        <v/>
      </c>
      <c r="E5408" s="331" t="str">
        <f>IF(A5408="","",IFERROR(INDEX(Penerimaan,MATCH('Buku Besar'!A5408,Akun,0)),""))</f>
        <v/>
      </c>
      <c r="F5408" s="331" t="str">
        <f>IF(A5408="","",IFERROR(INDEX(Pengeluaran,MATCH('Buku Besar'!A5408,Akun,0)),""))</f>
        <v/>
      </c>
      <c r="H5408" s="91" t="str">
        <f t="shared" si="169"/>
        <v/>
      </c>
      <c r="I5408" s="330" t="str">
        <f>IF(H5408="","",IFERROR(INDEX(Tanggal1,MATCH('Buku Besar'!H5408,Akun1,0)),""))</f>
        <v/>
      </c>
      <c r="J5408" s="2" t="str">
        <f>IF(H5408="","",IFERROR(INDEX(Keterangan1,MATCH('Buku Besar'!H5408,Akun1,0)),""))</f>
        <v/>
      </c>
      <c r="K5408" s="2" t="str">
        <f>IF(H5408="","",IFERROR(INDEX(Reff1,MATCH('Buku Besar'!H5408,Akun1,0)),""))</f>
        <v/>
      </c>
      <c r="L5408" s="331" t="str">
        <f>IF(H5408="","",IFERROR(INDEX(Penerimaan1,MATCH('Buku Besar'!H5408,Akun1,0)),""))</f>
        <v/>
      </c>
      <c r="M5408" s="331" t="str">
        <f>IF(H5408="","",IFERROR(INDEX(Pengeluaran1,MATCH('Buku Besar'!H5408,Akun1,0)),""))</f>
        <v/>
      </c>
    </row>
    <row r="5409" spans="1:13" x14ac:dyDescent="0.25">
      <c r="A5409" s="91" t="str">
        <f t="shared" si="168"/>
        <v/>
      </c>
      <c r="B5409" s="330" t="str">
        <f>IF(A5409="","",IFERROR(INDEX(Tanggal,MATCH('Buku Besar'!A5409,Akun,0)),""))</f>
        <v/>
      </c>
      <c r="C5409" s="2" t="str">
        <f>IF(A5409="","",IFERROR(INDEX(Keterangan,MATCH('Buku Besar'!A5409,Akun,0)),""))</f>
        <v/>
      </c>
      <c r="D5409" s="2" t="str">
        <f>IF(A5409="","",IFERROR(INDEX(Reff,MATCH('Buku Besar'!A5409,Akun,0)),""))</f>
        <v/>
      </c>
      <c r="E5409" s="331" t="str">
        <f>IF(A5409="","",IFERROR(INDEX(Penerimaan,MATCH('Buku Besar'!A5409,Akun,0)),""))</f>
        <v/>
      </c>
      <c r="F5409" s="331" t="str">
        <f>IF(A5409="","",IFERROR(INDEX(Pengeluaran,MATCH('Buku Besar'!A5409,Akun,0)),""))</f>
        <v/>
      </c>
      <c r="H5409" s="91" t="str">
        <f t="shared" si="169"/>
        <v/>
      </c>
      <c r="I5409" s="330" t="str">
        <f>IF(H5409="","",IFERROR(INDEX(Tanggal1,MATCH('Buku Besar'!H5409,Akun1,0)),""))</f>
        <v/>
      </c>
      <c r="J5409" s="2" t="str">
        <f>IF(H5409="","",IFERROR(INDEX(Keterangan1,MATCH('Buku Besar'!H5409,Akun1,0)),""))</f>
        <v/>
      </c>
      <c r="K5409" s="2" t="str">
        <f>IF(H5409="","",IFERROR(INDEX(Reff1,MATCH('Buku Besar'!H5409,Akun1,0)),""))</f>
        <v/>
      </c>
      <c r="L5409" s="331" t="str">
        <f>IF(H5409="","",IFERROR(INDEX(Penerimaan1,MATCH('Buku Besar'!H5409,Akun1,0)),""))</f>
        <v/>
      </c>
      <c r="M5409" s="331" t="str">
        <f>IF(H5409="","",IFERROR(INDEX(Pengeluaran1,MATCH('Buku Besar'!H5409,Akun1,0)),""))</f>
        <v/>
      </c>
    </row>
    <row r="5410" spans="1:13" x14ac:dyDescent="0.25">
      <c r="A5410" s="91" t="str">
        <f t="shared" si="168"/>
        <v/>
      </c>
      <c r="B5410" s="330" t="str">
        <f>IF(A5410="","",IFERROR(INDEX(Tanggal,MATCH('Buku Besar'!A5410,Akun,0)),""))</f>
        <v/>
      </c>
      <c r="C5410" s="2" t="str">
        <f>IF(A5410="","",IFERROR(INDEX(Keterangan,MATCH('Buku Besar'!A5410,Akun,0)),""))</f>
        <v/>
      </c>
      <c r="D5410" s="2" t="str">
        <f>IF(A5410="","",IFERROR(INDEX(Reff,MATCH('Buku Besar'!A5410,Akun,0)),""))</f>
        <v/>
      </c>
      <c r="E5410" s="331" t="str">
        <f>IF(A5410="","",IFERROR(INDEX(Penerimaan,MATCH('Buku Besar'!A5410,Akun,0)),""))</f>
        <v/>
      </c>
      <c r="F5410" s="331" t="str">
        <f>IF(A5410="","",IFERROR(INDEX(Pengeluaran,MATCH('Buku Besar'!A5410,Akun,0)),""))</f>
        <v/>
      </c>
      <c r="H5410" s="91" t="str">
        <f t="shared" si="169"/>
        <v/>
      </c>
      <c r="I5410" s="330" t="str">
        <f>IF(H5410="","",IFERROR(INDEX(Tanggal1,MATCH('Buku Besar'!H5410,Akun1,0)),""))</f>
        <v/>
      </c>
      <c r="J5410" s="2" t="str">
        <f>IF(H5410="","",IFERROR(INDEX(Keterangan1,MATCH('Buku Besar'!H5410,Akun1,0)),""))</f>
        <v/>
      </c>
      <c r="K5410" s="2" t="str">
        <f>IF(H5410="","",IFERROR(INDEX(Reff1,MATCH('Buku Besar'!H5410,Akun1,0)),""))</f>
        <v/>
      </c>
      <c r="L5410" s="331" t="str">
        <f>IF(H5410="","",IFERROR(INDEX(Penerimaan1,MATCH('Buku Besar'!H5410,Akun1,0)),""))</f>
        <v/>
      </c>
      <c r="M5410" s="331" t="str">
        <f>IF(H5410="","",IFERROR(INDEX(Pengeluaran1,MATCH('Buku Besar'!H5410,Akun1,0)),""))</f>
        <v/>
      </c>
    </row>
    <row r="5411" spans="1:13" x14ac:dyDescent="0.25">
      <c r="A5411" s="91" t="str">
        <f t="shared" si="168"/>
        <v/>
      </c>
      <c r="B5411" s="330" t="str">
        <f>IF(A5411="","",IFERROR(INDEX(Tanggal,MATCH('Buku Besar'!A5411,Akun,0)),""))</f>
        <v/>
      </c>
      <c r="C5411" s="2" t="str">
        <f>IF(A5411="","",IFERROR(INDEX(Keterangan,MATCH('Buku Besar'!A5411,Akun,0)),""))</f>
        <v/>
      </c>
      <c r="D5411" s="2" t="str">
        <f>IF(A5411="","",IFERROR(INDEX(Reff,MATCH('Buku Besar'!A5411,Akun,0)),""))</f>
        <v/>
      </c>
      <c r="E5411" s="331" t="str">
        <f>IF(A5411="","",IFERROR(INDEX(Penerimaan,MATCH('Buku Besar'!A5411,Akun,0)),""))</f>
        <v/>
      </c>
      <c r="F5411" s="331" t="str">
        <f>IF(A5411="","",IFERROR(INDEX(Pengeluaran,MATCH('Buku Besar'!A5411,Akun,0)),""))</f>
        <v/>
      </c>
      <c r="H5411" s="91" t="str">
        <f t="shared" si="169"/>
        <v/>
      </c>
      <c r="I5411" s="330" t="str">
        <f>IF(H5411="","",IFERROR(INDEX(Tanggal1,MATCH('Buku Besar'!H5411,Akun1,0)),""))</f>
        <v/>
      </c>
      <c r="J5411" s="2" t="str">
        <f>IF(H5411="","",IFERROR(INDEX(Keterangan1,MATCH('Buku Besar'!H5411,Akun1,0)),""))</f>
        <v/>
      </c>
      <c r="K5411" s="2" t="str">
        <f>IF(H5411="","",IFERROR(INDEX(Reff1,MATCH('Buku Besar'!H5411,Akun1,0)),""))</f>
        <v/>
      </c>
      <c r="L5411" s="331" t="str">
        <f>IF(H5411="","",IFERROR(INDEX(Penerimaan1,MATCH('Buku Besar'!H5411,Akun1,0)),""))</f>
        <v/>
      </c>
      <c r="M5411" s="331" t="str">
        <f>IF(H5411="","",IFERROR(INDEX(Pengeluaran1,MATCH('Buku Besar'!H5411,Akun1,0)),""))</f>
        <v/>
      </c>
    </row>
    <row r="5412" spans="1:13" x14ac:dyDescent="0.25">
      <c r="A5412" s="91" t="str">
        <f t="shared" si="168"/>
        <v/>
      </c>
      <c r="B5412" s="330" t="str">
        <f>IF(A5412="","",IFERROR(INDEX(Tanggal,MATCH('Buku Besar'!A5412,Akun,0)),""))</f>
        <v/>
      </c>
      <c r="C5412" s="2" t="str">
        <f>IF(A5412="","",IFERROR(INDEX(Keterangan,MATCH('Buku Besar'!A5412,Akun,0)),""))</f>
        <v/>
      </c>
      <c r="D5412" s="2" t="str">
        <f>IF(A5412="","",IFERROR(INDEX(Reff,MATCH('Buku Besar'!A5412,Akun,0)),""))</f>
        <v/>
      </c>
      <c r="E5412" s="331" t="str">
        <f>IF(A5412="","",IFERROR(INDEX(Penerimaan,MATCH('Buku Besar'!A5412,Akun,0)),""))</f>
        <v/>
      </c>
      <c r="F5412" s="331" t="str">
        <f>IF(A5412="","",IFERROR(INDEX(Pengeluaran,MATCH('Buku Besar'!A5412,Akun,0)),""))</f>
        <v/>
      </c>
      <c r="H5412" s="91" t="str">
        <f t="shared" si="169"/>
        <v/>
      </c>
      <c r="I5412" s="330" t="str">
        <f>IF(H5412="","",IFERROR(INDEX(Tanggal1,MATCH('Buku Besar'!H5412,Akun1,0)),""))</f>
        <v/>
      </c>
      <c r="J5412" s="2" t="str">
        <f>IF(H5412="","",IFERROR(INDEX(Keterangan1,MATCH('Buku Besar'!H5412,Akun1,0)),""))</f>
        <v/>
      </c>
      <c r="K5412" s="2" t="str">
        <f>IF(H5412="","",IFERROR(INDEX(Reff1,MATCH('Buku Besar'!H5412,Akun1,0)),""))</f>
        <v/>
      </c>
      <c r="L5412" s="331" t="str">
        <f>IF(H5412="","",IFERROR(INDEX(Penerimaan1,MATCH('Buku Besar'!H5412,Akun1,0)),""))</f>
        <v/>
      </c>
      <c r="M5412" s="331" t="str">
        <f>IF(H5412="","",IFERROR(INDEX(Pengeluaran1,MATCH('Buku Besar'!H5412,Akun1,0)),""))</f>
        <v/>
      </c>
    </row>
    <row r="5413" spans="1:13" x14ac:dyDescent="0.25">
      <c r="A5413" s="91" t="str">
        <f t="shared" si="168"/>
        <v/>
      </c>
      <c r="B5413" s="330" t="str">
        <f>IF(A5413="","",IFERROR(INDEX(Tanggal,MATCH('Buku Besar'!A5413,Akun,0)),""))</f>
        <v/>
      </c>
      <c r="C5413" s="2" t="str">
        <f>IF(A5413="","",IFERROR(INDEX(Keterangan,MATCH('Buku Besar'!A5413,Akun,0)),""))</f>
        <v/>
      </c>
      <c r="D5413" s="2" t="str">
        <f>IF(A5413="","",IFERROR(INDEX(Reff,MATCH('Buku Besar'!A5413,Akun,0)),""))</f>
        <v/>
      </c>
      <c r="E5413" s="331" t="str">
        <f>IF(A5413="","",IFERROR(INDEX(Penerimaan,MATCH('Buku Besar'!A5413,Akun,0)),""))</f>
        <v/>
      </c>
      <c r="F5413" s="331" t="str">
        <f>IF(A5413="","",IFERROR(INDEX(Pengeluaran,MATCH('Buku Besar'!A5413,Akun,0)),""))</f>
        <v/>
      </c>
      <c r="H5413" s="91" t="str">
        <f t="shared" si="169"/>
        <v/>
      </c>
      <c r="I5413" s="330" t="str">
        <f>IF(H5413="","",IFERROR(INDEX(Tanggal1,MATCH('Buku Besar'!H5413,Akun1,0)),""))</f>
        <v/>
      </c>
      <c r="J5413" s="2" t="str">
        <f>IF(H5413="","",IFERROR(INDEX(Keterangan1,MATCH('Buku Besar'!H5413,Akun1,0)),""))</f>
        <v/>
      </c>
      <c r="K5413" s="2" t="str">
        <f>IF(H5413="","",IFERROR(INDEX(Reff1,MATCH('Buku Besar'!H5413,Akun1,0)),""))</f>
        <v/>
      </c>
      <c r="L5413" s="331" t="str">
        <f>IF(H5413="","",IFERROR(INDEX(Penerimaan1,MATCH('Buku Besar'!H5413,Akun1,0)),""))</f>
        <v/>
      </c>
      <c r="M5413" s="331" t="str">
        <f>IF(H5413="","",IFERROR(INDEX(Pengeluaran1,MATCH('Buku Besar'!H5413,Akun1,0)),""))</f>
        <v/>
      </c>
    </row>
    <row r="5414" spans="1:13" x14ac:dyDescent="0.25">
      <c r="A5414" s="91" t="str">
        <f t="shared" si="168"/>
        <v/>
      </c>
      <c r="B5414" s="330" t="str">
        <f>IF(A5414="","",IFERROR(INDEX(Tanggal,MATCH('Buku Besar'!A5414,Akun,0)),""))</f>
        <v/>
      </c>
      <c r="C5414" s="2" t="str">
        <f>IF(A5414="","",IFERROR(INDEX(Keterangan,MATCH('Buku Besar'!A5414,Akun,0)),""))</f>
        <v/>
      </c>
      <c r="D5414" s="2" t="str">
        <f>IF(A5414="","",IFERROR(INDEX(Reff,MATCH('Buku Besar'!A5414,Akun,0)),""))</f>
        <v/>
      </c>
      <c r="E5414" s="331" t="str">
        <f>IF(A5414="","",IFERROR(INDEX(Penerimaan,MATCH('Buku Besar'!A5414,Akun,0)),""))</f>
        <v/>
      </c>
      <c r="F5414" s="331" t="str">
        <f>IF(A5414="","",IFERROR(INDEX(Pengeluaran,MATCH('Buku Besar'!A5414,Akun,0)),""))</f>
        <v/>
      </c>
      <c r="H5414" s="91" t="str">
        <f t="shared" si="169"/>
        <v/>
      </c>
      <c r="I5414" s="330" t="str">
        <f>IF(H5414="","",IFERROR(INDEX(Tanggal1,MATCH('Buku Besar'!H5414,Akun1,0)),""))</f>
        <v/>
      </c>
      <c r="J5414" s="2" t="str">
        <f>IF(H5414="","",IFERROR(INDEX(Keterangan1,MATCH('Buku Besar'!H5414,Akun1,0)),""))</f>
        <v/>
      </c>
      <c r="K5414" s="2" t="str">
        <f>IF(H5414="","",IFERROR(INDEX(Reff1,MATCH('Buku Besar'!H5414,Akun1,0)),""))</f>
        <v/>
      </c>
      <c r="L5414" s="331" t="str">
        <f>IF(H5414="","",IFERROR(INDEX(Penerimaan1,MATCH('Buku Besar'!H5414,Akun1,0)),""))</f>
        <v/>
      </c>
      <c r="M5414" s="331" t="str">
        <f>IF(H5414="","",IFERROR(INDEX(Pengeluaran1,MATCH('Buku Besar'!H5414,Akun1,0)),""))</f>
        <v/>
      </c>
    </row>
    <row r="5415" spans="1:13" x14ac:dyDescent="0.25">
      <c r="A5415" s="91" t="str">
        <f t="shared" si="168"/>
        <v/>
      </c>
      <c r="B5415" s="330" t="str">
        <f>IF(A5415="","",IFERROR(INDEX(Tanggal,MATCH('Buku Besar'!A5415,Akun,0)),""))</f>
        <v/>
      </c>
      <c r="C5415" s="2" t="str">
        <f>IF(A5415="","",IFERROR(INDEX(Keterangan,MATCH('Buku Besar'!A5415,Akun,0)),""))</f>
        <v/>
      </c>
      <c r="D5415" s="2" t="str">
        <f>IF(A5415="","",IFERROR(INDEX(Reff,MATCH('Buku Besar'!A5415,Akun,0)),""))</f>
        <v/>
      </c>
      <c r="E5415" s="331" t="str">
        <f>IF(A5415="","",IFERROR(INDEX(Penerimaan,MATCH('Buku Besar'!A5415,Akun,0)),""))</f>
        <v/>
      </c>
      <c r="F5415" s="331" t="str">
        <f>IF(A5415="","",IFERROR(INDEX(Pengeluaran,MATCH('Buku Besar'!A5415,Akun,0)),""))</f>
        <v/>
      </c>
      <c r="H5415" s="91" t="str">
        <f t="shared" si="169"/>
        <v/>
      </c>
      <c r="I5415" s="330" t="str">
        <f>IF(H5415="","",IFERROR(INDEX(Tanggal1,MATCH('Buku Besar'!H5415,Akun1,0)),""))</f>
        <v/>
      </c>
      <c r="J5415" s="2" t="str">
        <f>IF(H5415="","",IFERROR(INDEX(Keterangan1,MATCH('Buku Besar'!H5415,Akun1,0)),""))</f>
        <v/>
      </c>
      <c r="K5415" s="2" t="str">
        <f>IF(H5415="","",IFERROR(INDEX(Reff1,MATCH('Buku Besar'!H5415,Akun1,0)),""))</f>
        <v/>
      </c>
      <c r="L5415" s="331" t="str">
        <f>IF(H5415="","",IFERROR(INDEX(Penerimaan1,MATCH('Buku Besar'!H5415,Akun1,0)),""))</f>
        <v/>
      </c>
      <c r="M5415" s="331" t="str">
        <f>IF(H5415="","",IFERROR(INDEX(Pengeluaran1,MATCH('Buku Besar'!H5415,Akun1,0)),""))</f>
        <v/>
      </c>
    </row>
    <row r="5416" spans="1:13" x14ac:dyDescent="0.25">
      <c r="A5416" s="91" t="str">
        <f t="shared" si="168"/>
        <v/>
      </c>
      <c r="B5416" s="330" t="str">
        <f>IF(A5416="","",IFERROR(INDEX(Tanggal,MATCH('Buku Besar'!A5416,Akun,0)),""))</f>
        <v/>
      </c>
      <c r="C5416" s="2" t="str">
        <f>IF(A5416="","",IFERROR(INDEX(Keterangan,MATCH('Buku Besar'!A5416,Akun,0)),""))</f>
        <v/>
      </c>
      <c r="D5416" s="2" t="str">
        <f>IF(A5416="","",IFERROR(INDEX(Reff,MATCH('Buku Besar'!A5416,Akun,0)),""))</f>
        <v/>
      </c>
      <c r="E5416" s="331" t="str">
        <f>IF(A5416="","",IFERROR(INDEX(Penerimaan,MATCH('Buku Besar'!A5416,Akun,0)),""))</f>
        <v/>
      </c>
      <c r="F5416" s="331" t="str">
        <f>IF(A5416="","",IFERROR(INDEX(Pengeluaran,MATCH('Buku Besar'!A5416,Akun,0)),""))</f>
        <v/>
      </c>
      <c r="H5416" s="91" t="str">
        <f t="shared" si="169"/>
        <v/>
      </c>
      <c r="I5416" s="330" t="str">
        <f>IF(H5416="","",IFERROR(INDEX(Tanggal1,MATCH('Buku Besar'!H5416,Akun1,0)),""))</f>
        <v/>
      </c>
      <c r="J5416" s="2" t="str">
        <f>IF(H5416="","",IFERROR(INDEX(Keterangan1,MATCH('Buku Besar'!H5416,Akun1,0)),""))</f>
        <v/>
      </c>
      <c r="K5416" s="2" t="str">
        <f>IF(H5416="","",IFERROR(INDEX(Reff1,MATCH('Buku Besar'!H5416,Akun1,0)),""))</f>
        <v/>
      </c>
      <c r="L5416" s="331" t="str">
        <f>IF(H5416="","",IFERROR(INDEX(Penerimaan1,MATCH('Buku Besar'!H5416,Akun1,0)),""))</f>
        <v/>
      </c>
      <c r="M5416" s="331" t="str">
        <f>IF(H5416="","",IFERROR(INDEX(Pengeluaran1,MATCH('Buku Besar'!H5416,Akun1,0)),""))</f>
        <v/>
      </c>
    </row>
    <row r="5417" spans="1:13" x14ac:dyDescent="0.25">
      <c r="A5417" s="91" t="str">
        <f t="shared" si="168"/>
        <v/>
      </c>
      <c r="B5417" s="330" t="str">
        <f>IF(A5417="","",IFERROR(INDEX(Tanggal,MATCH('Buku Besar'!A5417,Akun,0)),""))</f>
        <v/>
      </c>
      <c r="C5417" s="2" t="str">
        <f>IF(A5417="","",IFERROR(INDEX(Keterangan,MATCH('Buku Besar'!A5417,Akun,0)),""))</f>
        <v/>
      </c>
      <c r="D5417" s="2" t="str">
        <f>IF(A5417="","",IFERROR(INDEX(Reff,MATCH('Buku Besar'!A5417,Akun,0)),""))</f>
        <v/>
      </c>
      <c r="E5417" s="331" t="str">
        <f>IF(A5417="","",IFERROR(INDEX(Penerimaan,MATCH('Buku Besar'!A5417,Akun,0)),""))</f>
        <v/>
      </c>
      <c r="F5417" s="331" t="str">
        <f>IF(A5417="","",IFERROR(INDEX(Pengeluaran,MATCH('Buku Besar'!A5417,Akun,0)),""))</f>
        <v/>
      </c>
      <c r="H5417" s="91" t="str">
        <f t="shared" si="169"/>
        <v/>
      </c>
      <c r="I5417" s="330" t="str">
        <f>IF(H5417="","",IFERROR(INDEX(Tanggal1,MATCH('Buku Besar'!H5417,Akun1,0)),""))</f>
        <v/>
      </c>
      <c r="J5417" s="2" t="str">
        <f>IF(H5417="","",IFERROR(INDEX(Keterangan1,MATCH('Buku Besar'!H5417,Akun1,0)),""))</f>
        <v/>
      </c>
      <c r="K5417" s="2" t="str">
        <f>IF(H5417="","",IFERROR(INDEX(Reff1,MATCH('Buku Besar'!H5417,Akun1,0)),""))</f>
        <v/>
      </c>
      <c r="L5417" s="331" t="str">
        <f>IF(H5417="","",IFERROR(INDEX(Penerimaan1,MATCH('Buku Besar'!H5417,Akun1,0)),""))</f>
        <v/>
      </c>
      <c r="M5417" s="331" t="str">
        <f>IF(H5417="","",IFERROR(INDEX(Pengeluaran1,MATCH('Buku Besar'!H5417,Akun1,0)),""))</f>
        <v/>
      </c>
    </row>
    <row r="5418" spans="1:13" x14ac:dyDescent="0.25">
      <c r="A5418" s="91" t="str">
        <f t="shared" si="168"/>
        <v/>
      </c>
      <c r="B5418" s="330" t="str">
        <f>IF(A5418="","",IFERROR(INDEX(Tanggal,MATCH('Buku Besar'!A5418,Akun,0)),""))</f>
        <v/>
      </c>
      <c r="C5418" s="2" t="str">
        <f>IF(A5418="","",IFERROR(INDEX(Keterangan,MATCH('Buku Besar'!A5418,Akun,0)),""))</f>
        <v/>
      </c>
      <c r="D5418" s="2" t="str">
        <f>IF(A5418="","",IFERROR(INDEX(Reff,MATCH('Buku Besar'!A5418,Akun,0)),""))</f>
        <v/>
      </c>
      <c r="E5418" s="331" t="str">
        <f>IF(A5418="","",IFERROR(INDEX(Penerimaan,MATCH('Buku Besar'!A5418,Akun,0)),""))</f>
        <v/>
      </c>
      <c r="F5418" s="331" t="str">
        <f>IF(A5418="","",IFERROR(INDEX(Pengeluaran,MATCH('Buku Besar'!A5418,Akun,0)),""))</f>
        <v/>
      </c>
      <c r="H5418" s="91" t="str">
        <f t="shared" si="169"/>
        <v/>
      </c>
      <c r="I5418" s="330" t="str">
        <f>IF(H5418="","",IFERROR(INDEX(Tanggal1,MATCH('Buku Besar'!H5418,Akun1,0)),""))</f>
        <v/>
      </c>
      <c r="J5418" s="2" t="str">
        <f>IF(H5418="","",IFERROR(INDEX(Keterangan1,MATCH('Buku Besar'!H5418,Akun1,0)),""))</f>
        <v/>
      </c>
      <c r="K5418" s="2" t="str">
        <f>IF(H5418="","",IFERROR(INDEX(Reff1,MATCH('Buku Besar'!H5418,Akun1,0)),""))</f>
        <v/>
      </c>
      <c r="L5418" s="331" t="str">
        <f>IF(H5418="","",IFERROR(INDEX(Penerimaan1,MATCH('Buku Besar'!H5418,Akun1,0)),""))</f>
        <v/>
      </c>
      <c r="M5418" s="331" t="str">
        <f>IF(H5418="","",IFERROR(INDEX(Pengeluaran1,MATCH('Buku Besar'!H5418,Akun1,0)),""))</f>
        <v/>
      </c>
    </row>
    <row r="5419" spans="1:13" x14ac:dyDescent="0.25">
      <c r="A5419" s="91" t="str">
        <f t="shared" si="168"/>
        <v/>
      </c>
      <c r="B5419" s="330" t="str">
        <f>IF(A5419="","",IFERROR(INDEX(Tanggal,MATCH('Buku Besar'!A5419,Akun,0)),""))</f>
        <v/>
      </c>
      <c r="C5419" s="2" t="str">
        <f>IF(A5419="","",IFERROR(INDEX(Keterangan,MATCH('Buku Besar'!A5419,Akun,0)),""))</f>
        <v/>
      </c>
      <c r="D5419" s="2" t="str">
        <f>IF(A5419="","",IFERROR(INDEX(Reff,MATCH('Buku Besar'!A5419,Akun,0)),""))</f>
        <v/>
      </c>
      <c r="E5419" s="331" t="str">
        <f>IF(A5419="","",IFERROR(INDEX(Penerimaan,MATCH('Buku Besar'!A5419,Akun,0)),""))</f>
        <v/>
      </c>
      <c r="F5419" s="331" t="str">
        <f>IF(A5419="","",IFERROR(INDEX(Pengeluaran,MATCH('Buku Besar'!A5419,Akun,0)),""))</f>
        <v/>
      </c>
      <c r="H5419" s="91" t="str">
        <f t="shared" si="169"/>
        <v/>
      </c>
      <c r="I5419" s="330" t="str">
        <f>IF(H5419="","",IFERROR(INDEX(Tanggal1,MATCH('Buku Besar'!H5419,Akun1,0)),""))</f>
        <v/>
      </c>
      <c r="J5419" s="2" t="str">
        <f>IF(H5419="","",IFERROR(INDEX(Keterangan1,MATCH('Buku Besar'!H5419,Akun1,0)),""))</f>
        <v/>
      </c>
      <c r="K5419" s="2" t="str">
        <f>IF(H5419="","",IFERROR(INDEX(Reff1,MATCH('Buku Besar'!H5419,Akun1,0)),""))</f>
        <v/>
      </c>
      <c r="L5419" s="331" t="str">
        <f>IF(H5419="","",IFERROR(INDEX(Penerimaan1,MATCH('Buku Besar'!H5419,Akun1,0)),""))</f>
        <v/>
      </c>
      <c r="M5419" s="331" t="str">
        <f>IF(H5419="","",IFERROR(INDEX(Pengeluaran1,MATCH('Buku Besar'!H5419,Akun1,0)),""))</f>
        <v/>
      </c>
    </row>
    <row r="5420" spans="1:13" x14ac:dyDescent="0.25">
      <c r="A5420" s="91" t="str">
        <f t="shared" si="168"/>
        <v/>
      </c>
      <c r="B5420" s="330" t="str">
        <f>IF(A5420="","",IFERROR(INDEX(Tanggal,MATCH('Buku Besar'!A5420,Akun,0)),""))</f>
        <v/>
      </c>
      <c r="C5420" s="2" t="str">
        <f>IF(A5420="","",IFERROR(INDEX(Keterangan,MATCH('Buku Besar'!A5420,Akun,0)),""))</f>
        <v/>
      </c>
      <c r="D5420" s="2" t="str">
        <f>IF(A5420="","",IFERROR(INDEX(Reff,MATCH('Buku Besar'!A5420,Akun,0)),""))</f>
        <v/>
      </c>
      <c r="E5420" s="331" t="str">
        <f>IF(A5420="","",IFERROR(INDEX(Penerimaan,MATCH('Buku Besar'!A5420,Akun,0)),""))</f>
        <v/>
      </c>
      <c r="F5420" s="331" t="str">
        <f>IF(A5420="","",IFERROR(INDEX(Pengeluaran,MATCH('Buku Besar'!A5420,Akun,0)),""))</f>
        <v/>
      </c>
      <c r="H5420" s="91" t="str">
        <f t="shared" si="169"/>
        <v/>
      </c>
      <c r="I5420" s="330" t="str">
        <f>IF(H5420="","",IFERROR(INDEX(Tanggal1,MATCH('Buku Besar'!H5420,Akun1,0)),""))</f>
        <v/>
      </c>
      <c r="J5420" s="2" t="str">
        <f>IF(H5420="","",IFERROR(INDEX(Keterangan1,MATCH('Buku Besar'!H5420,Akun1,0)),""))</f>
        <v/>
      </c>
      <c r="K5420" s="2" t="str">
        <f>IF(H5420="","",IFERROR(INDEX(Reff1,MATCH('Buku Besar'!H5420,Akun1,0)),""))</f>
        <v/>
      </c>
      <c r="L5420" s="331" t="str">
        <f>IF(H5420="","",IFERROR(INDEX(Penerimaan1,MATCH('Buku Besar'!H5420,Akun1,0)),""))</f>
        <v/>
      </c>
      <c r="M5420" s="331" t="str">
        <f>IF(H5420="","",IFERROR(INDEX(Pengeluaran1,MATCH('Buku Besar'!H5420,Akun1,0)),""))</f>
        <v/>
      </c>
    </row>
    <row r="5421" spans="1:13" x14ac:dyDescent="0.25">
      <c r="A5421" s="91" t="str">
        <f t="shared" si="168"/>
        <v/>
      </c>
      <c r="B5421" s="330" t="str">
        <f>IF(A5421="","",IFERROR(INDEX(Tanggal,MATCH('Buku Besar'!A5421,Akun,0)),""))</f>
        <v/>
      </c>
      <c r="C5421" s="2" t="str">
        <f>IF(A5421="","",IFERROR(INDEX(Keterangan,MATCH('Buku Besar'!A5421,Akun,0)),""))</f>
        <v/>
      </c>
      <c r="D5421" s="2" t="str">
        <f>IF(A5421="","",IFERROR(INDEX(Reff,MATCH('Buku Besar'!A5421,Akun,0)),""))</f>
        <v/>
      </c>
      <c r="E5421" s="331" t="str">
        <f>IF(A5421="","",IFERROR(INDEX(Penerimaan,MATCH('Buku Besar'!A5421,Akun,0)),""))</f>
        <v/>
      </c>
      <c r="F5421" s="331" t="str">
        <f>IF(A5421="","",IFERROR(INDEX(Pengeluaran,MATCH('Buku Besar'!A5421,Akun,0)),""))</f>
        <v/>
      </c>
      <c r="H5421" s="91" t="str">
        <f t="shared" si="169"/>
        <v/>
      </c>
      <c r="I5421" s="330" t="str">
        <f>IF(H5421="","",IFERROR(INDEX(Tanggal1,MATCH('Buku Besar'!H5421,Akun1,0)),""))</f>
        <v/>
      </c>
      <c r="J5421" s="2" t="str">
        <f>IF(H5421="","",IFERROR(INDEX(Keterangan1,MATCH('Buku Besar'!H5421,Akun1,0)),""))</f>
        <v/>
      </c>
      <c r="K5421" s="2" t="str">
        <f>IF(H5421="","",IFERROR(INDEX(Reff1,MATCH('Buku Besar'!H5421,Akun1,0)),""))</f>
        <v/>
      </c>
      <c r="L5421" s="331" t="str">
        <f>IF(H5421="","",IFERROR(INDEX(Penerimaan1,MATCH('Buku Besar'!H5421,Akun1,0)),""))</f>
        <v/>
      </c>
      <c r="M5421" s="331" t="str">
        <f>IF(H5421="","",IFERROR(INDEX(Pengeluaran1,MATCH('Buku Besar'!H5421,Akun1,0)),""))</f>
        <v/>
      </c>
    </row>
    <row r="5422" spans="1:13" x14ac:dyDescent="0.25">
      <c r="A5422" s="91" t="str">
        <f t="shared" si="168"/>
        <v/>
      </c>
      <c r="B5422" s="330" t="str">
        <f>IF(A5422="","",IFERROR(INDEX(Tanggal,MATCH('Buku Besar'!A5422,Akun,0)),""))</f>
        <v/>
      </c>
      <c r="C5422" s="2" t="str">
        <f>IF(A5422="","",IFERROR(INDEX(Keterangan,MATCH('Buku Besar'!A5422,Akun,0)),""))</f>
        <v/>
      </c>
      <c r="D5422" s="2" t="str">
        <f>IF(A5422="","",IFERROR(INDEX(Reff,MATCH('Buku Besar'!A5422,Akun,0)),""))</f>
        <v/>
      </c>
      <c r="E5422" s="331" t="str">
        <f>IF(A5422="","",IFERROR(INDEX(Penerimaan,MATCH('Buku Besar'!A5422,Akun,0)),""))</f>
        <v/>
      </c>
      <c r="F5422" s="331" t="str">
        <f>IF(A5422="","",IFERROR(INDEX(Pengeluaran,MATCH('Buku Besar'!A5422,Akun,0)),""))</f>
        <v/>
      </c>
      <c r="H5422" s="91" t="str">
        <f t="shared" si="169"/>
        <v/>
      </c>
      <c r="I5422" s="330" t="str">
        <f>IF(H5422="","",IFERROR(INDEX(Tanggal1,MATCH('Buku Besar'!H5422,Akun1,0)),""))</f>
        <v/>
      </c>
      <c r="J5422" s="2" t="str">
        <f>IF(H5422="","",IFERROR(INDEX(Keterangan1,MATCH('Buku Besar'!H5422,Akun1,0)),""))</f>
        <v/>
      </c>
      <c r="K5422" s="2" t="str">
        <f>IF(H5422="","",IFERROR(INDEX(Reff1,MATCH('Buku Besar'!H5422,Akun1,0)),""))</f>
        <v/>
      </c>
      <c r="L5422" s="331" t="str">
        <f>IF(H5422="","",IFERROR(INDEX(Penerimaan1,MATCH('Buku Besar'!H5422,Akun1,0)),""))</f>
        <v/>
      </c>
      <c r="M5422" s="331" t="str">
        <f>IF(H5422="","",IFERROR(INDEX(Pengeluaran1,MATCH('Buku Besar'!H5422,Akun1,0)),""))</f>
        <v/>
      </c>
    </row>
    <row r="5423" spans="1:13" x14ac:dyDescent="0.25">
      <c r="A5423" s="91" t="str">
        <f t="shared" si="168"/>
        <v/>
      </c>
      <c r="B5423" s="330" t="str">
        <f>IF(A5423="","",IFERROR(INDEX(Tanggal,MATCH('Buku Besar'!A5423,Akun,0)),""))</f>
        <v/>
      </c>
      <c r="C5423" s="2" t="str">
        <f>IF(A5423="","",IFERROR(INDEX(Keterangan,MATCH('Buku Besar'!A5423,Akun,0)),""))</f>
        <v/>
      </c>
      <c r="D5423" s="2" t="str">
        <f>IF(A5423="","",IFERROR(INDEX(Reff,MATCH('Buku Besar'!A5423,Akun,0)),""))</f>
        <v/>
      </c>
      <c r="E5423" s="331" t="str">
        <f>IF(A5423="","",IFERROR(INDEX(Penerimaan,MATCH('Buku Besar'!A5423,Akun,0)),""))</f>
        <v/>
      </c>
      <c r="F5423" s="331" t="str">
        <f>IF(A5423="","",IFERROR(INDEX(Pengeluaran,MATCH('Buku Besar'!A5423,Akun,0)),""))</f>
        <v/>
      </c>
      <c r="H5423" s="91" t="str">
        <f t="shared" si="169"/>
        <v/>
      </c>
      <c r="I5423" s="330" t="str">
        <f>IF(H5423="","",IFERROR(INDEX(Tanggal1,MATCH('Buku Besar'!H5423,Akun1,0)),""))</f>
        <v/>
      </c>
      <c r="J5423" s="2" t="str">
        <f>IF(H5423="","",IFERROR(INDEX(Keterangan1,MATCH('Buku Besar'!H5423,Akun1,0)),""))</f>
        <v/>
      </c>
      <c r="K5423" s="2" t="str">
        <f>IF(H5423="","",IFERROR(INDEX(Reff1,MATCH('Buku Besar'!H5423,Akun1,0)),""))</f>
        <v/>
      </c>
      <c r="L5423" s="331" t="str">
        <f>IF(H5423="","",IFERROR(INDEX(Penerimaan1,MATCH('Buku Besar'!H5423,Akun1,0)),""))</f>
        <v/>
      </c>
      <c r="M5423" s="331" t="str">
        <f>IF(H5423="","",IFERROR(INDEX(Pengeluaran1,MATCH('Buku Besar'!H5423,Akun1,0)),""))</f>
        <v/>
      </c>
    </row>
    <row r="5424" spans="1:13" x14ac:dyDescent="0.25">
      <c r="A5424" s="91" t="str">
        <f t="shared" si="168"/>
        <v/>
      </c>
      <c r="B5424" s="330" t="str">
        <f>IF(A5424="","",IFERROR(INDEX(Tanggal,MATCH('Buku Besar'!A5424,Akun,0)),""))</f>
        <v/>
      </c>
      <c r="C5424" s="2" t="str">
        <f>IF(A5424="","",IFERROR(INDEX(Keterangan,MATCH('Buku Besar'!A5424,Akun,0)),""))</f>
        <v/>
      </c>
      <c r="D5424" s="2" t="str">
        <f>IF(A5424="","",IFERROR(INDEX(Reff,MATCH('Buku Besar'!A5424,Akun,0)),""))</f>
        <v/>
      </c>
      <c r="E5424" s="331" t="str">
        <f>IF(A5424="","",IFERROR(INDEX(Penerimaan,MATCH('Buku Besar'!A5424,Akun,0)),""))</f>
        <v/>
      </c>
      <c r="F5424" s="331" t="str">
        <f>IF(A5424="","",IFERROR(INDEX(Pengeluaran,MATCH('Buku Besar'!A5424,Akun,0)),""))</f>
        <v/>
      </c>
      <c r="H5424" s="91" t="str">
        <f t="shared" si="169"/>
        <v/>
      </c>
      <c r="I5424" s="330" t="str">
        <f>IF(H5424="","",IFERROR(INDEX(Tanggal1,MATCH('Buku Besar'!H5424,Akun1,0)),""))</f>
        <v/>
      </c>
      <c r="J5424" s="2" t="str">
        <f>IF(H5424="","",IFERROR(INDEX(Keterangan1,MATCH('Buku Besar'!H5424,Akun1,0)),""))</f>
        <v/>
      </c>
      <c r="K5424" s="2" t="str">
        <f>IF(H5424="","",IFERROR(INDEX(Reff1,MATCH('Buku Besar'!H5424,Akun1,0)),""))</f>
        <v/>
      </c>
      <c r="L5424" s="331" t="str">
        <f>IF(H5424="","",IFERROR(INDEX(Penerimaan1,MATCH('Buku Besar'!H5424,Akun1,0)),""))</f>
        <v/>
      </c>
      <c r="M5424" s="331" t="str">
        <f>IF(H5424="","",IFERROR(INDEX(Pengeluaran1,MATCH('Buku Besar'!H5424,Akun1,0)),""))</f>
        <v/>
      </c>
    </row>
    <row r="5425" spans="1:13" x14ac:dyDescent="0.25">
      <c r="A5425" s="91" t="str">
        <f t="shared" si="168"/>
        <v/>
      </c>
      <c r="B5425" s="330" t="str">
        <f>IF(A5425="","",IFERROR(INDEX(Tanggal,MATCH('Buku Besar'!A5425,Akun,0)),""))</f>
        <v/>
      </c>
      <c r="C5425" s="2" t="str">
        <f>IF(A5425="","",IFERROR(INDEX(Keterangan,MATCH('Buku Besar'!A5425,Akun,0)),""))</f>
        <v/>
      </c>
      <c r="D5425" s="2" t="str">
        <f>IF(A5425="","",IFERROR(INDEX(Reff,MATCH('Buku Besar'!A5425,Akun,0)),""))</f>
        <v/>
      </c>
      <c r="E5425" s="331" t="str">
        <f>IF(A5425="","",IFERROR(INDEX(Penerimaan,MATCH('Buku Besar'!A5425,Akun,0)),""))</f>
        <v/>
      </c>
      <c r="F5425" s="331" t="str">
        <f>IF(A5425="","",IFERROR(INDEX(Pengeluaran,MATCH('Buku Besar'!A5425,Akun,0)),""))</f>
        <v/>
      </c>
      <c r="H5425" s="91" t="str">
        <f t="shared" si="169"/>
        <v/>
      </c>
      <c r="I5425" s="330" t="str">
        <f>IF(H5425="","",IFERROR(INDEX(Tanggal1,MATCH('Buku Besar'!H5425,Akun1,0)),""))</f>
        <v/>
      </c>
      <c r="J5425" s="2" t="str">
        <f>IF(H5425="","",IFERROR(INDEX(Keterangan1,MATCH('Buku Besar'!H5425,Akun1,0)),""))</f>
        <v/>
      </c>
      <c r="K5425" s="2" t="str">
        <f>IF(H5425="","",IFERROR(INDEX(Reff1,MATCH('Buku Besar'!H5425,Akun1,0)),""))</f>
        <v/>
      </c>
      <c r="L5425" s="331" t="str">
        <f>IF(H5425="","",IFERROR(INDEX(Penerimaan1,MATCH('Buku Besar'!H5425,Akun1,0)),""))</f>
        <v/>
      </c>
      <c r="M5425" s="331" t="str">
        <f>IF(H5425="","",IFERROR(INDEX(Pengeluaran1,MATCH('Buku Besar'!H5425,Akun1,0)),""))</f>
        <v/>
      </c>
    </row>
    <row r="5426" spans="1:13" x14ac:dyDescent="0.25">
      <c r="A5426" s="91" t="str">
        <f t="shared" si="168"/>
        <v/>
      </c>
      <c r="B5426" s="330" t="str">
        <f>IF(A5426="","",IFERROR(INDEX(Tanggal,MATCH('Buku Besar'!A5426,Akun,0)),""))</f>
        <v/>
      </c>
      <c r="C5426" s="2" t="str">
        <f>IF(A5426="","",IFERROR(INDEX(Keterangan,MATCH('Buku Besar'!A5426,Akun,0)),""))</f>
        <v/>
      </c>
      <c r="D5426" s="2" t="str">
        <f>IF(A5426="","",IFERROR(INDEX(Reff,MATCH('Buku Besar'!A5426,Akun,0)),""))</f>
        <v/>
      </c>
      <c r="E5426" s="331" t="str">
        <f>IF(A5426="","",IFERROR(INDEX(Penerimaan,MATCH('Buku Besar'!A5426,Akun,0)),""))</f>
        <v/>
      </c>
      <c r="F5426" s="331" t="str">
        <f>IF(A5426="","",IFERROR(INDEX(Pengeluaran,MATCH('Buku Besar'!A5426,Akun,0)),""))</f>
        <v/>
      </c>
      <c r="H5426" s="91" t="str">
        <f t="shared" si="169"/>
        <v/>
      </c>
      <c r="I5426" s="330" t="str">
        <f>IF(H5426="","",IFERROR(INDEX(Tanggal1,MATCH('Buku Besar'!H5426,Akun1,0)),""))</f>
        <v/>
      </c>
      <c r="J5426" s="2" t="str">
        <f>IF(H5426="","",IFERROR(INDEX(Keterangan1,MATCH('Buku Besar'!H5426,Akun1,0)),""))</f>
        <v/>
      </c>
      <c r="K5426" s="2" t="str">
        <f>IF(H5426="","",IFERROR(INDEX(Reff1,MATCH('Buku Besar'!H5426,Akun1,0)),""))</f>
        <v/>
      </c>
      <c r="L5426" s="331" t="str">
        <f>IF(H5426="","",IFERROR(INDEX(Penerimaan1,MATCH('Buku Besar'!H5426,Akun1,0)),""))</f>
        <v/>
      </c>
      <c r="M5426" s="331" t="str">
        <f>IF(H5426="","",IFERROR(INDEX(Pengeluaran1,MATCH('Buku Besar'!H5426,Akun1,0)),""))</f>
        <v/>
      </c>
    </row>
    <row r="5427" spans="1:13" x14ac:dyDescent="0.25">
      <c r="A5427" s="91" t="str">
        <f t="shared" si="168"/>
        <v/>
      </c>
      <c r="B5427" s="330" t="str">
        <f>IF(A5427="","",IFERROR(INDEX(Tanggal,MATCH('Buku Besar'!A5427,Akun,0)),""))</f>
        <v/>
      </c>
      <c r="C5427" s="2" t="str">
        <f>IF(A5427="","",IFERROR(INDEX(Keterangan,MATCH('Buku Besar'!A5427,Akun,0)),""))</f>
        <v/>
      </c>
      <c r="D5427" s="2" t="str">
        <f>IF(A5427="","",IFERROR(INDEX(Reff,MATCH('Buku Besar'!A5427,Akun,0)),""))</f>
        <v/>
      </c>
      <c r="E5427" s="331" t="str">
        <f>IF(A5427="","",IFERROR(INDEX(Penerimaan,MATCH('Buku Besar'!A5427,Akun,0)),""))</f>
        <v/>
      </c>
      <c r="F5427" s="331" t="str">
        <f>IF(A5427="","",IFERROR(INDEX(Pengeluaran,MATCH('Buku Besar'!A5427,Akun,0)),""))</f>
        <v/>
      </c>
      <c r="H5427" s="91" t="str">
        <f t="shared" si="169"/>
        <v/>
      </c>
      <c r="I5427" s="330" t="str">
        <f>IF(H5427="","",IFERROR(INDEX(Tanggal1,MATCH('Buku Besar'!H5427,Akun1,0)),""))</f>
        <v/>
      </c>
      <c r="J5427" s="2" t="str">
        <f>IF(H5427="","",IFERROR(INDEX(Keterangan1,MATCH('Buku Besar'!H5427,Akun1,0)),""))</f>
        <v/>
      </c>
      <c r="K5427" s="2" t="str">
        <f>IF(H5427="","",IFERROR(INDEX(Reff1,MATCH('Buku Besar'!H5427,Akun1,0)),""))</f>
        <v/>
      </c>
      <c r="L5427" s="331" t="str">
        <f>IF(H5427="","",IFERROR(INDEX(Penerimaan1,MATCH('Buku Besar'!H5427,Akun1,0)),""))</f>
        <v/>
      </c>
      <c r="M5427" s="331" t="str">
        <f>IF(H5427="","",IFERROR(INDEX(Pengeluaran1,MATCH('Buku Besar'!H5427,Akun1,0)),""))</f>
        <v/>
      </c>
    </row>
    <row r="5428" spans="1:13" x14ac:dyDescent="0.25">
      <c r="A5428" s="91" t="str">
        <f t="shared" si="168"/>
        <v/>
      </c>
      <c r="B5428" s="330" t="str">
        <f>IF(A5428="","",IFERROR(INDEX(Tanggal,MATCH('Buku Besar'!A5428,Akun,0)),""))</f>
        <v/>
      </c>
      <c r="C5428" s="2" t="str">
        <f>IF(A5428="","",IFERROR(INDEX(Keterangan,MATCH('Buku Besar'!A5428,Akun,0)),""))</f>
        <v/>
      </c>
      <c r="D5428" s="2" t="str">
        <f>IF(A5428="","",IFERROR(INDEX(Reff,MATCH('Buku Besar'!A5428,Akun,0)),""))</f>
        <v/>
      </c>
      <c r="E5428" s="331" t="str">
        <f>IF(A5428="","",IFERROR(INDEX(Penerimaan,MATCH('Buku Besar'!A5428,Akun,0)),""))</f>
        <v/>
      </c>
      <c r="F5428" s="331" t="str">
        <f>IF(A5428="","",IFERROR(INDEX(Pengeluaran,MATCH('Buku Besar'!A5428,Akun,0)),""))</f>
        <v/>
      </c>
      <c r="H5428" s="91" t="str">
        <f t="shared" si="169"/>
        <v/>
      </c>
      <c r="I5428" s="330" t="str">
        <f>IF(H5428="","",IFERROR(INDEX(Tanggal1,MATCH('Buku Besar'!H5428,Akun1,0)),""))</f>
        <v/>
      </c>
      <c r="J5428" s="2" t="str">
        <f>IF(H5428="","",IFERROR(INDEX(Keterangan1,MATCH('Buku Besar'!H5428,Akun1,0)),""))</f>
        <v/>
      </c>
      <c r="K5428" s="2" t="str">
        <f>IF(H5428="","",IFERROR(INDEX(Reff1,MATCH('Buku Besar'!H5428,Akun1,0)),""))</f>
        <v/>
      </c>
      <c r="L5428" s="331" t="str">
        <f>IF(H5428="","",IFERROR(INDEX(Penerimaan1,MATCH('Buku Besar'!H5428,Akun1,0)),""))</f>
        <v/>
      </c>
      <c r="M5428" s="331" t="str">
        <f>IF(H5428="","",IFERROR(INDEX(Pengeluaran1,MATCH('Buku Besar'!H5428,Akun1,0)),""))</f>
        <v/>
      </c>
    </row>
    <row r="5429" spans="1:13" x14ac:dyDescent="0.25">
      <c r="A5429" s="91" t="str">
        <f t="shared" si="168"/>
        <v/>
      </c>
      <c r="B5429" s="330" t="str">
        <f>IF(A5429="","",IFERROR(INDEX(Tanggal,MATCH('Buku Besar'!A5429,Akun,0)),""))</f>
        <v/>
      </c>
      <c r="C5429" s="2" t="str">
        <f>IF(A5429="","",IFERROR(INDEX(Keterangan,MATCH('Buku Besar'!A5429,Akun,0)),""))</f>
        <v/>
      </c>
      <c r="D5429" s="2" t="str">
        <f>IF(A5429="","",IFERROR(INDEX(Reff,MATCH('Buku Besar'!A5429,Akun,0)),""))</f>
        <v/>
      </c>
      <c r="E5429" s="331" t="str">
        <f>IF(A5429="","",IFERROR(INDEX(Penerimaan,MATCH('Buku Besar'!A5429,Akun,0)),""))</f>
        <v/>
      </c>
      <c r="F5429" s="331" t="str">
        <f>IF(A5429="","",IFERROR(INDEX(Pengeluaran,MATCH('Buku Besar'!A5429,Akun,0)),""))</f>
        <v/>
      </c>
      <c r="H5429" s="91" t="str">
        <f t="shared" si="169"/>
        <v/>
      </c>
      <c r="I5429" s="330" t="str">
        <f>IF(H5429="","",IFERROR(INDEX(Tanggal1,MATCH('Buku Besar'!H5429,Akun1,0)),""))</f>
        <v/>
      </c>
      <c r="J5429" s="2" t="str">
        <f>IF(H5429="","",IFERROR(INDEX(Keterangan1,MATCH('Buku Besar'!H5429,Akun1,0)),""))</f>
        <v/>
      </c>
      <c r="K5429" s="2" t="str">
        <f>IF(H5429="","",IFERROR(INDEX(Reff1,MATCH('Buku Besar'!H5429,Akun1,0)),""))</f>
        <v/>
      </c>
      <c r="L5429" s="331" t="str">
        <f>IF(H5429="","",IFERROR(INDEX(Penerimaan1,MATCH('Buku Besar'!H5429,Akun1,0)),""))</f>
        <v/>
      </c>
      <c r="M5429" s="331" t="str">
        <f>IF(H5429="","",IFERROR(INDEX(Pengeluaran1,MATCH('Buku Besar'!H5429,Akun1,0)),""))</f>
        <v/>
      </c>
    </row>
    <row r="5430" spans="1:13" x14ac:dyDescent="0.25">
      <c r="A5430" s="91" t="str">
        <f t="shared" si="168"/>
        <v/>
      </c>
      <c r="B5430" s="330" t="str">
        <f>IF(A5430="","",IFERROR(INDEX(Tanggal,MATCH('Buku Besar'!A5430,Akun,0)),""))</f>
        <v/>
      </c>
      <c r="C5430" s="2" t="str">
        <f>IF(A5430="","",IFERROR(INDEX(Keterangan,MATCH('Buku Besar'!A5430,Akun,0)),""))</f>
        <v/>
      </c>
      <c r="D5430" s="2" t="str">
        <f>IF(A5430="","",IFERROR(INDEX(Reff,MATCH('Buku Besar'!A5430,Akun,0)),""))</f>
        <v/>
      </c>
      <c r="E5430" s="331" t="str">
        <f>IF(A5430="","",IFERROR(INDEX(Penerimaan,MATCH('Buku Besar'!A5430,Akun,0)),""))</f>
        <v/>
      </c>
      <c r="F5430" s="331" t="str">
        <f>IF(A5430="","",IFERROR(INDEX(Pengeluaran,MATCH('Buku Besar'!A5430,Akun,0)),""))</f>
        <v/>
      </c>
      <c r="H5430" s="91" t="str">
        <f t="shared" si="169"/>
        <v/>
      </c>
      <c r="I5430" s="330" t="str">
        <f>IF(H5430="","",IFERROR(INDEX(Tanggal1,MATCH('Buku Besar'!H5430,Akun1,0)),""))</f>
        <v/>
      </c>
      <c r="J5430" s="2" t="str">
        <f>IF(H5430="","",IFERROR(INDEX(Keterangan1,MATCH('Buku Besar'!H5430,Akun1,0)),""))</f>
        <v/>
      </c>
      <c r="K5430" s="2" t="str">
        <f>IF(H5430="","",IFERROR(INDEX(Reff1,MATCH('Buku Besar'!H5430,Akun1,0)),""))</f>
        <v/>
      </c>
      <c r="L5430" s="331" t="str">
        <f>IF(H5430="","",IFERROR(INDEX(Penerimaan1,MATCH('Buku Besar'!H5430,Akun1,0)),""))</f>
        <v/>
      </c>
      <c r="M5430" s="331" t="str">
        <f>IF(H5430="","",IFERROR(INDEX(Pengeluaran1,MATCH('Buku Besar'!H5430,Akun1,0)),""))</f>
        <v/>
      </c>
    </row>
    <row r="5431" spans="1:13" x14ac:dyDescent="0.25">
      <c r="A5431" s="91" t="str">
        <f t="shared" si="168"/>
        <v/>
      </c>
      <c r="B5431" s="330" t="str">
        <f>IF(A5431="","",IFERROR(INDEX(Tanggal,MATCH('Buku Besar'!A5431,Akun,0)),""))</f>
        <v/>
      </c>
      <c r="C5431" s="2" t="str">
        <f>IF(A5431="","",IFERROR(INDEX(Keterangan,MATCH('Buku Besar'!A5431,Akun,0)),""))</f>
        <v/>
      </c>
      <c r="D5431" s="2" t="str">
        <f>IF(A5431="","",IFERROR(INDEX(Reff,MATCH('Buku Besar'!A5431,Akun,0)),""))</f>
        <v/>
      </c>
      <c r="E5431" s="331" t="str">
        <f>IF(A5431="","",IFERROR(INDEX(Penerimaan,MATCH('Buku Besar'!A5431,Akun,0)),""))</f>
        <v/>
      </c>
      <c r="F5431" s="331" t="str">
        <f>IF(A5431="","",IFERROR(INDEX(Pengeluaran,MATCH('Buku Besar'!A5431,Akun,0)),""))</f>
        <v/>
      </c>
      <c r="H5431" s="91" t="str">
        <f t="shared" si="169"/>
        <v/>
      </c>
      <c r="I5431" s="330" t="str">
        <f>IF(H5431="","",IFERROR(INDEX(Tanggal1,MATCH('Buku Besar'!H5431,Akun1,0)),""))</f>
        <v/>
      </c>
      <c r="J5431" s="2" t="str">
        <f>IF(H5431="","",IFERROR(INDEX(Keterangan1,MATCH('Buku Besar'!H5431,Akun1,0)),""))</f>
        <v/>
      </c>
      <c r="K5431" s="2" t="str">
        <f>IF(H5431="","",IFERROR(INDEX(Reff1,MATCH('Buku Besar'!H5431,Akun1,0)),""))</f>
        <v/>
      </c>
      <c r="L5431" s="331" t="str">
        <f>IF(H5431="","",IFERROR(INDEX(Penerimaan1,MATCH('Buku Besar'!H5431,Akun1,0)),""))</f>
        <v/>
      </c>
      <c r="M5431" s="331" t="str">
        <f>IF(H5431="","",IFERROR(INDEX(Pengeluaran1,MATCH('Buku Besar'!H5431,Akun1,0)),""))</f>
        <v/>
      </c>
    </row>
    <row r="5432" spans="1:13" x14ac:dyDescent="0.25">
      <c r="A5432" s="91" t="str">
        <f t="shared" si="168"/>
        <v/>
      </c>
      <c r="B5432" s="330" t="str">
        <f>IF(A5432="","",IFERROR(INDEX(Tanggal,MATCH('Buku Besar'!A5432,Akun,0)),""))</f>
        <v/>
      </c>
      <c r="C5432" s="2" t="str">
        <f>IF(A5432="","",IFERROR(INDEX(Keterangan,MATCH('Buku Besar'!A5432,Akun,0)),""))</f>
        <v/>
      </c>
      <c r="D5432" s="2" t="str">
        <f>IF(A5432="","",IFERROR(INDEX(Reff,MATCH('Buku Besar'!A5432,Akun,0)),""))</f>
        <v/>
      </c>
      <c r="E5432" s="331" t="str">
        <f>IF(A5432="","",IFERROR(INDEX(Penerimaan,MATCH('Buku Besar'!A5432,Akun,0)),""))</f>
        <v/>
      </c>
      <c r="F5432" s="331" t="str">
        <f>IF(A5432="","",IFERROR(INDEX(Pengeluaran,MATCH('Buku Besar'!A5432,Akun,0)),""))</f>
        <v/>
      </c>
      <c r="H5432" s="91" t="str">
        <f t="shared" si="169"/>
        <v/>
      </c>
      <c r="I5432" s="330" t="str">
        <f>IF(H5432="","",IFERROR(INDEX(Tanggal1,MATCH('Buku Besar'!H5432,Akun1,0)),""))</f>
        <v/>
      </c>
      <c r="J5432" s="2" t="str">
        <f>IF(H5432="","",IFERROR(INDEX(Keterangan1,MATCH('Buku Besar'!H5432,Akun1,0)),""))</f>
        <v/>
      </c>
      <c r="K5432" s="2" t="str">
        <f>IF(H5432="","",IFERROR(INDEX(Reff1,MATCH('Buku Besar'!H5432,Akun1,0)),""))</f>
        <v/>
      </c>
      <c r="L5432" s="331" t="str">
        <f>IF(H5432="","",IFERROR(INDEX(Penerimaan1,MATCH('Buku Besar'!H5432,Akun1,0)),""))</f>
        <v/>
      </c>
      <c r="M5432" s="331" t="str">
        <f>IF(H5432="","",IFERROR(INDEX(Pengeluaran1,MATCH('Buku Besar'!H5432,Akun1,0)),""))</f>
        <v/>
      </c>
    </row>
    <row r="5433" spans="1:13" x14ac:dyDescent="0.25">
      <c r="A5433" s="91" t="str">
        <f t="shared" si="168"/>
        <v/>
      </c>
      <c r="B5433" s="330" t="str">
        <f>IF(A5433="","",IFERROR(INDEX(Tanggal,MATCH('Buku Besar'!A5433,Akun,0)),""))</f>
        <v/>
      </c>
      <c r="C5433" s="2" t="str">
        <f>IF(A5433="","",IFERROR(INDEX(Keterangan,MATCH('Buku Besar'!A5433,Akun,0)),""))</f>
        <v/>
      </c>
      <c r="D5433" s="2" t="str">
        <f>IF(A5433="","",IFERROR(INDEX(Reff,MATCH('Buku Besar'!A5433,Akun,0)),""))</f>
        <v/>
      </c>
      <c r="E5433" s="331" t="str">
        <f>IF(A5433="","",IFERROR(INDEX(Penerimaan,MATCH('Buku Besar'!A5433,Akun,0)),""))</f>
        <v/>
      </c>
      <c r="F5433" s="331" t="str">
        <f>IF(A5433="","",IFERROR(INDEX(Pengeluaran,MATCH('Buku Besar'!A5433,Akun,0)),""))</f>
        <v/>
      </c>
      <c r="H5433" s="91" t="str">
        <f t="shared" si="169"/>
        <v/>
      </c>
      <c r="I5433" s="330" t="str">
        <f>IF(H5433="","",IFERROR(INDEX(Tanggal1,MATCH('Buku Besar'!H5433,Akun1,0)),""))</f>
        <v/>
      </c>
      <c r="J5433" s="2" t="str">
        <f>IF(H5433="","",IFERROR(INDEX(Keterangan1,MATCH('Buku Besar'!H5433,Akun1,0)),""))</f>
        <v/>
      </c>
      <c r="K5433" s="2" t="str">
        <f>IF(H5433="","",IFERROR(INDEX(Reff1,MATCH('Buku Besar'!H5433,Akun1,0)),""))</f>
        <v/>
      </c>
      <c r="L5433" s="331" t="str">
        <f>IF(H5433="","",IFERROR(INDEX(Penerimaan1,MATCH('Buku Besar'!H5433,Akun1,0)),""))</f>
        <v/>
      </c>
      <c r="M5433" s="331" t="str">
        <f>IF(H5433="","",IFERROR(INDEX(Pengeluaran1,MATCH('Buku Besar'!H5433,Akun1,0)),""))</f>
        <v/>
      </c>
    </row>
    <row r="5434" spans="1:13" x14ac:dyDescent="0.25">
      <c r="A5434" s="91" t="str">
        <f t="shared" si="168"/>
        <v/>
      </c>
      <c r="B5434" s="330" t="str">
        <f>IF(A5434="","",IFERROR(INDEX(Tanggal,MATCH('Buku Besar'!A5434,Akun,0)),""))</f>
        <v/>
      </c>
      <c r="C5434" s="2" t="str">
        <f>IF(A5434="","",IFERROR(INDEX(Keterangan,MATCH('Buku Besar'!A5434,Akun,0)),""))</f>
        <v/>
      </c>
      <c r="D5434" s="2" t="str">
        <f>IF(A5434="","",IFERROR(INDEX(Reff,MATCH('Buku Besar'!A5434,Akun,0)),""))</f>
        <v/>
      </c>
      <c r="E5434" s="331" t="str">
        <f>IF(A5434="","",IFERROR(INDEX(Penerimaan,MATCH('Buku Besar'!A5434,Akun,0)),""))</f>
        <v/>
      </c>
      <c r="F5434" s="331" t="str">
        <f>IF(A5434="","",IFERROR(INDEX(Pengeluaran,MATCH('Buku Besar'!A5434,Akun,0)),""))</f>
        <v/>
      </c>
      <c r="H5434" s="91" t="str">
        <f t="shared" si="169"/>
        <v/>
      </c>
      <c r="I5434" s="330" t="str">
        <f>IF(H5434="","",IFERROR(INDEX(Tanggal1,MATCH('Buku Besar'!H5434,Akun1,0)),""))</f>
        <v/>
      </c>
      <c r="J5434" s="2" t="str">
        <f>IF(H5434="","",IFERROR(INDEX(Keterangan1,MATCH('Buku Besar'!H5434,Akun1,0)),""))</f>
        <v/>
      </c>
      <c r="K5434" s="2" t="str">
        <f>IF(H5434="","",IFERROR(INDEX(Reff1,MATCH('Buku Besar'!H5434,Akun1,0)),""))</f>
        <v/>
      </c>
      <c r="L5434" s="331" t="str">
        <f>IF(H5434="","",IFERROR(INDEX(Penerimaan1,MATCH('Buku Besar'!H5434,Akun1,0)),""))</f>
        <v/>
      </c>
      <c r="M5434" s="331" t="str">
        <f>IF(H5434="","",IFERROR(INDEX(Pengeluaran1,MATCH('Buku Besar'!H5434,Akun1,0)),""))</f>
        <v/>
      </c>
    </row>
    <row r="5435" spans="1:13" x14ac:dyDescent="0.25">
      <c r="A5435" s="91" t="str">
        <f t="shared" si="168"/>
        <v/>
      </c>
      <c r="B5435" s="330" t="str">
        <f>IF(A5435="","",IFERROR(INDEX(Tanggal,MATCH('Buku Besar'!A5435,Akun,0)),""))</f>
        <v/>
      </c>
      <c r="C5435" s="2" t="str">
        <f>IF(A5435="","",IFERROR(INDEX(Keterangan,MATCH('Buku Besar'!A5435,Akun,0)),""))</f>
        <v/>
      </c>
      <c r="D5435" s="2" t="str">
        <f>IF(A5435="","",IFERROR(INDEX(Reff,MATCH('Buku Besar'!A5435,Akun,0)),""))</f>
        <v/>
      </c>
      <c r="E5435" s="331" t="str">
        <f>IF(A5435="","",IFERROR(INDEX(Penerimaan,MATCH('Buku Besar'!A5435,Akun,0)),""))</f>
        <v/>
      </c>
      <c r="F5435" s="331" t="str">
        <f>IF(A5435="","",IFERROR(INDEX(Pengeluaran,MATCH('Buku Besar'!A5435,Akun,0)),""))</f>
        <v/>
      </c>
      <c r="H5435" s="91" t="str">
        <f t="shared" si="169"/>
        <v/>
      </c>
      <c r="I5435" s="330" t="str">
        <f>IF(H5435="","",IFERROR(INDEX(Tanggal1,MATCH('Buku Besar'!H5435,Akun1,0)),""))</f>
        <v/>
      </c>
      <c r="J5435" s="2" t="str">
        <f>IF(H5435="","",IFERROR(INDEX(Keterangan1,MATCH('Buku Besar'!H5435,Akun1,0)),""))</f>
        <v/>
      </c>
      <c r="K5435" s="2" t="str">
        <f>IF(H5435="","",IFERROR(INDEX(Reff1,MATCH('Buku Besar'!H5435,Akun1,0)),""))</f>
        <v/>
      </c>
      <c r="L5435" s="331" t="str">
        <f>IF(H5435="","",IFERROR(INDEX(Penerimaan1,MATCH('Buku Besar'!H5435,Akun1,0)),""))</f>
        <v/>
      </c>
      <c r="M5435" s="331" t="str">
        <f>IF(H5435="","",IFERROR(INDEX(Pengeluaran1,MATCH('Buku Besar'!H5435,Akun1,0)),""))</f>
        <v/>
      </c>
    </row>
    <row r="5436" spans="1:13" x14ac:dyDescent="0.25">
      <c r="A5436" s="91" t="str">
        <f t="shared" si="168"/>
        <v/>
      </c>
      <c r="B5436" s="330" t="str">
        <f>IF(A5436="","",IFERROR(INDEX(Tanggal,MATCH('Buku Besar'!A5436,Akun,0)),""))</f>
        <v/>
      </c>
      <c r="C5436" s="2" t="str">
        <f>IF(A5436="","",IFERROR(INDEX(Keterangan,MATCH('Buku Besar'!A5436,Akun,0)),""))</f>
        <v/>
      </c>
      <c r="D5436" s="2" t="str">
        <f>IF(A5436="","",IFERROR(INDEX(Reff,MATCH('Buku Besar'!A5436,Akun,0)),""))</f>
        <v/>
      </c>
      <c r="E5436" s="331" t="str">
        <f>IF(A5436="","",IFERROR(INDEX(Penerimaan,MATCH('Buku Besar'!A5436,Akun,0)),""))</f>
        <v/>
      </c>
      <c r="F5436" s="331" t="str">
        <f>IF(A5436="","",IFERROR(INDEX(Pengeluaran,MATCH('Buku Besar'!A5436,Akun,0)),""))</f>
        <v/>
      </c>
      <c r="H5436" s="91" t="str">
        <f t="shared" si="169"/>
        <v/>
      </c>
      <c r="I5436" s="330" t="str">
        <f>IF(H5436="","",IFERROR(INDEX(Tanggal1,MATCH('Buku Besar'!H5436,Akun1,0)),""))</f>
        <v/>
      </c>
      <c r="J5436" s="2" t="str">
        <f>IF(H5436="","",IFERROR(INDEX(Keterangan1,MATCH('Buku Besar'!H5436,Akun1,0)),""))</f>
        <v/>
      </c>
      <c r="K5436" s="2" t="str">
        <f>IF(H5436="","",IFERROR(INDEX(Reff1,MATCH('Buku Besar'!H5436,Akun1,0)),""))</f>
        <v/>
      </c>
      <c r="L5436" s="331" t="str">
        <f>IF(H5436="","",IFERROR(INDEX(Penerimaan1,MATCH('Buku Besar'!H5436,Akun1,0)),""))</f>
        <v/>
      </c>
      <c r="M5436" s="331" t="str">
        <f>IF(H5436="","",IFERROR(INDEX(Pengeluaran1,MATCH('Buku Besar'!H5436,Akun1,0)),""))</f>
        <v/>
      </c>
    </row>
    <row r="5437" spans="1:13" x14ac:dyDescent="0.25">
      <c r="A5437" s="91" t="str">
        <f t="shared" si="168"/>
        <v/>
      </c>
      <c r="B5437" s="330" t="str">
        <f>IF(A5437="","",IFERROR(INDEX(Tanggal,MATCH('Buku Besar'!A5437,Akun,0)),""))</f>
        <v/>
      </c>
      <c r="C5437" s="2" t="str">
        <f>IF(A5437="","",IFERROR(INDEX(Keterangan,MATCH('Buku Besar'!A5437,Akun,0)),""))</f>
        <v/>
      </c>
      <c r="D5437" s="2" t="str">
        <f>IF(A5437="","",IFERROR(INDEX(Reff,MATCH('Buku Besar'!A5437,Akun,0)),""))</f>
        <v/>
      </c>
      <c r="E5437" s="331" t="str">
        <f>IF(A5437="","",IFERROR(INDEX(Penerimaan,MATCH('Buku Besar'!A5437,Akun,0)),""))</f>
        <v/>
      </c>
      <c r="F5437" s="331" t="str">
        <f>IF(A5437="","",IFERROR(INDEX(Pengeluaran,MATCH('Buku Besar'!A5437,Akun,0)),""))</f>
        <v/>
      </c>
      <c r="H5437" s="91" t="str">
        <f t="shared" si="169"/>
        <v/>
      </c>
      <c r="I5437" s="330" t="str">
        <f>IF(H5437="","",IFERROR(INDEX(Tanggal1,MATCH('Buku Besar'!H5437,Akun1,0)),""))</f>
        <v/>
      </c>
      <c r="J5437" s="2" t="str">
        <f>IF(H5437="","",IFERROR(INDEX(Keterangan1,MATCH('Buku Besar'!H5437,Akun1,0)),""))</f>
        <v/>
      </c>
      <c r="K5437" s="2" t="str">
        <f>IF(H5437="","",IFERROR(INDEX(Reff1,MATCH('Buku Besar'!H5437,Akun1,0)),""))</f>
        <v/>
      </c>
      <c r="L5437" s="331" t="str">
        <f>IF(H5437="","",IFERROR(INDEX(Penerimaan1,MATCH('Buku Besar'!H5437,Akun1,0)),""))</f>
        <v/>
      </c>
      <c r="M5437" s="331" t="str">
        <f>IF(H5437="","",IFERROR(INDEX(Pengeluaran1,MATCH('Buku Besar'!H5437,Akun1,0)),""))</f>
        <v/>
      </c>
    </row>
    <row r="5438" spans="1:13" x14ac:dyDescent="0.25">
      <c r="A5438" s="91" t="str">
        <f t="shared" si="168"/>
        <v/>
      </c>
      <c r="B5438" s="330" t="str">
        <f>IF(A5438="","",IFERROR(INDEX(Tanggal,MATCH('Buku Besar'!A5438,Akun,0)),""))</f>
        <v/>
      </c>
      <c r="C5438" s="2" t="str">
        <f>IF(A5438="","",IFERROR(INDEX(Keterangan,MATCH('Buku Besar'!A5438,Akun,0)),""))</f>
        <v/>
      </c>
      <c r="D5438" s="2" t="str">
        <f>IF(A5438="","",IFERROR(INDEX(Reff,MATCH('Buku Besar'!A5438,Akun,0)),""))</f>
        <v/>
      </c>
      <c r="E5438" s="331" t="str">
        <f>IF(A5438="","",IFERROR(INDEX(Penerimaan,MATCH('Buku Besar'!A5438,Akun,0)),""))</f>
        <v/>
      </c>
      <c r="F5438" s="331" t="str">
        <f>IF(A5438="","",IFERROR(INDEX(Pengeluaran,MATCH('Buku Besar'!A5438,Akun,0)),""))</f>
        <v/>
      </c>
      <c r="H5438" s="91" t="str">
        <f t="shared" si="169"/>
        <v/>
      </c>
      <c r="I5438" s="330" t="str">
        <f>IF(H5438="","",IFERROR(INDEX(Tanggal1,MATCH('Buku Besar'!H5438,Akun1,0)),""))</f>
        <v/>
      </c>
      <c r="J5438" s="2" t="str">
        <f>IF(H5438="","",IFERROR(INDEX(Keterangan1,MATCH('Buku Besar'!H5438,Akun1,0)),""))</f>
        <v/>
      </c>
      <c r="K5438" s="2" t="str">
        <f>IF(H5438="","",IFERROR(INDEX(Reff1,MATCH('Buku Besar'!H5438,Akun1,0)),""))</f>
        <v/>
      </c>
      <c r="L5438" s="331" t="str">
        <f>IF(H5438="","",IFERROR(INDEX(Penerimaan1,MATCH('Buku Besar'!H5438,Akun1,0)),""))</f>
        <v/>
      </c>
      <c r="M5438" s="331" t="str">
        <f>IF(H5438="","",IFERROR(INDEX(Pengeluaran1,MATCH('Buku Besar'!H5438,Akun1,0)),""))</f>
        <v/>
      </c>
    </row>
    <row r="5439" spans="1:13" x14ac:dyDescent="0.25">
      <c r="A5439" s="91" t="str">
        <f t="shared" si="168"/>
        <v/>
      </c>
      <c r="B5439" s="330" t="str">
        <f>IF(A5439="","",IFERROR(INDEX(Tanggal,MATCH('Buku Besar'!A5439,Akun,0)),""))</f>
        <v/>
      </c>
      <c r="C5439" s="2" t="str">
        <f>IF(A5439="","",IFERROR(INDEX(Keterangan,MATCH('Buku Besar'!A5439,Akun,0)),""))</f>
        <v/>
      </c>
      <c r="D5439" s="2" t="str">
        <f>IF(A5439="","",IFERROR(INDEX(Reff,MATCH('Buku Besar'!A5439,Akun,0)),""))</f>
        <v/>
      </c>
      <c r="E5439" s="331" t="str">
        <f>IF(A5439="","",IFERROR(INDEX(Penerimaan,MATCH('Buku Besar'!A5439,Akun,0)),""))</f>
        <v/>
      </c>
      <c r="F5439" s="331" t="str">
        <f>IF(A5439="","",IFERROR(INDEX(Pengeluaran,MATCH('Buku Besar'!A5439,Akun,0)),""))</f>
        <v/>
      </c>
      <c r="H5439" s="91" t="str">
        <f t="shared" si="169"/>
        <v/>
      </c>
      <c r="I5439" s="330" t="str">
        <f>IF(H5439="","",IFERROR(INDEX(Tanggal1,MATCH('Buku Besar'!H5439,Akun1,0)),""))</f>
        <v/>
      </c>
      <c r="J5439" s="2" t="str">
        <f>IF(H5439="","",IFERROR(INDEX(Keterangan1,MATCH('Buku Besar'!H5439,Akun1,0)),""))</f>
        <v/>
      </c>
      <c r="K5439" s="2" t="str">
        <f>IF(H5439="","",IFERROR(INDEX(Reff1,MATCH('Buku Besar'!H5439,Akun1,0)),""))</f>
        <v/>
      </c>
      <c r="L5439" s="331" t="str">
        <f>IF(H5439="","",IFERROR(INDEX(Penerimaan1,MATCH('Buku Besar'!H5439,Akun1,0)),""))</f>
        <v/>
      </c>
      <c r="M5439" s="331" t="str">
        <f>IF(H5439="","",IFERROR(INDEX(Pengeluaran1,MATCH('Buku Besar'!H5439,Akun1,0)),""))</f>
        <v/>
      </c>
    </row>
    <row r="5440" spans="1:13" x14ac:dyDescent="0.25">
      <c r="A5440" s="91" t="str">
        <f t="shared" si="168"/>
        <v/>
      </c>
      <c r="B5440" s="330" t="str">
        <f>IF(A5440="","",IFERROR(INDEX(Tanggal,MATCH('Buku Besar'!A5440,Akun,0)),""))</f>
        <v/>
      </c>
      <c r="C5440" s="2" t="str">
        <f>IF(A5440="","",IFERROR(INDEX(Keterangan,MATCH('Buku Besar'!A5440,Akun,0)),""))</f>
        <v/>
      </c>
      <c r="D5440" s="2" t="str">
        <f>IF(A5440="","",IFERROR(INDEX(Reff,MATCH('Buku Besar'!A5440,Akun,0)),""))</f>
        <v/>
      </c>
      <c r="E5440" s="331" t="str">
        <f>IF(A5440="","",IFERROR(INDEX(Penerimaan,MATCH('Buku Besar'!A5440,Akun,0)),""))</f>
        <v/>
      </c>
      <c r="F5440" s="331" t="str">
        <f>IF(A5440="","",IFERROR(INDEX(Pengeluaran,MATCH('Buku Besar'!A5440,Akun,0)),""))</f>
        <v/>
      </c>
      <c r="H5440" s="91" t="str">
        <f t="shared" si="169"/>
        <v/>
      </c>
      <c r="I5440" s="330" t="str">
        <f>IF(H5440="","",IFERROR(INDEX(Tanggal1,MATCH('Buku Besar'!H5440,Akun1,0)),""))</f>
        <v/>
      </c>
      <c r="J5440" s="2" t="str">
        <f>IF(H5440="","",IFERROR(INDEX(Keterangan1,MATCH('Buku Besar'!H5440,Akun1,0)),""))</f>
        <v/>
      </c>
      <c r="K5440" s="2" t="str">
        <f>IF(H5440="","",IFERROR(INDEX(Reff1,MATCH('Buku Besar'!H5440,Akun1,0)),""))</f>
        <v/>
      </c>
      <c r="L5440" s="331" t="str">
        <f>IF(H5440="","",IFERROR(INDEX(Penerimaan1,MATCH('Buku Besar'!H5440,Akun1,0)),""))</f>
        <v/>
      </c>
      <c r="M5440" s="331" t="str">
        <f>IF(H5440="","",IFERROR(INDEX(Pengeluaran1,MATCH('Buku Besar'!H5440,Akun1,0)),""))</f>
        <v/>
      </c>
    </row>
    <row r="5441" spans="1:13" x14ac:dyDescent="0.25">
      <c r="A5441" s="91" t="str">
        <f t="shared" si="168"/>
        <v/>
      </c>
      <c r="B5441" s="330" t="str">
        <f>IF(A5441="","",IFERROR(INDEX(Tanggal,MATCH('Buku Besar'!A5441,Akun,0)),""))</f>
        <v/>
      </c>
      <c r="C5441" s="2" t="str">
        <f>IF(A5441="","",IFERROR(INDEX(Keterangan,MATCH('Buku Besar'!A5441,Akun,0)),""))</f>
        <v/>
      </c>
      <c r="D5441" s="2" t="str">
        <f>IF(A5441="","",IFERROR(INDEX(Reff,MATCH('Buku Besar'!A5441,Akun,0)),""))</f>
        <v/>
      </c>
      <c r="E5441" s="331" t="str">
        <f>IF(A5441="","",IFERROR(INDEX(Penerimaan,MATCH('Buku Besar'!A5441,Akun,0)),""))</f>
        <v/>
      </c>
      <c r="F5441" s="331" t="str">
        <f>IF(A5441="","",IFERROR(INDEX(Pengeluaran,MATCH('Buku Besar'!A5441,Akun,0)),""))</f>
        <v/>
      </c>
      <c r="H5441" s="91" t="str">
        <f t="shared" si="169"/>
        <v/>
      </c>
      <c r="I5441" s="330" t="str">
        <f>IF(H5441="","",IFERROR(INDEX(Tanggal1,MATCH('Buku Besar'!H5441,Akun1,0)),""))</f>
        <v/>
      </c>
      <c r="J5441" s="2" t="str">
        <f>IF(H5441="","",IFERROR(INDEX(Keterangan1,MATCH('Buku Besar'!H5441,Akun1,0)),""))</f>
        <v/>
      </c>
      <c r="K5441" s="2" t="str">
        <f>IF(H5441="","",IFERROR(INDEX(Reff1,MATCH('Buku Besar'!H5441,Akun1,0)),""))</f>
        <v/>
      </c>
      <c r="L5441" s="331" t="str">
        <f>IF(H5441="","",IFERROR(INDEX(Penerimaan1,MATCH('Buku Besar'!H5441,Akun1,0)),""))</f>
        <v/>
      </c>
      <c r="M5441" s="331" t="str">
        <f>IF(H5441="","",IFERROR(INDEX(Pengeluaran1,MATCH('Buku Besar'!H5441,Akun1,0)),""))</f>
        <v/>
      </c>
    </row>
    <row r="5442" spans="1:13" x14ac:dyDescent="0.25">
      <c r="A5442" s="91" t="str">
        <f t="shared" si="168"/>
        <v/>
      </c>
      <c r="B5442" s="330" t="str">
        <f>IF(A5442="","",IFERROR(INDEX(Tanggal,MATCH('Buku Besar'!A5442,Akun,0)),""))</f>
        <v/>
      </c>
      <c r="C5442" s="2" t="str">
        <f>IF(A5442="","",IFERROR(INDEX(Keterangan,MATCH('Buku Besar'!A5442,Akun,0)),""))</f>
        <v/>
      </c>
      <c r="D5442" s="2" t="str">
        <f>IF(A5442="","",IFERROR(INDEX(Reff,MATCH('Buku Besar'!A5442,Akun,0)),""))</f>
        <v/>
      </c>
      <c r="E5442" s="331" t="str">
        <f>IF(A5442="","",IFERROR(INDEX(Penerimaan,MATCH('Buku Besar'!A5442,Akun,0)),""))</f>
        <v/>
      </c>
      <c r="F5442" s="331" t="str">
        <f>IF(A5442="","",IFERROR(INDEX(Pengeluaran,MATCH('Buku Besar'!A5442,Akun,0)),""))</f>
        <v/>
      </c>
      <c r="H5442" s="91" t="str">
        <f t="shared" si="169"/>
        <v/>
      </c>
      <c r="I5442" s="330" t="str">
        <f>IF(H5442="","",IFERROR(INDEX(Tanggal1,MATCH('Buku Besar'!H5442,Akun1,0)),""))</f>
        <v/>
      </c>
      <c r="J5442" s="2" t="str">
        <f>IF(H5442="","",IFERROR(INDEX(Keterangan1,MATCH('Buku Besar'!H5442,Akun1,0)),""))</f>
        <v/>
      </c>
      <c r="K5442" s="2" t="str">
        <f>IF(H5442="","",IFERROR(INDEX(Reff1,MATCH('Buku Besar'!H5442,Akun1,0)),""))</f>
        <v/>
      </c>
      <c r="L5442" s="331" t="str">
        <f>IF(H5442="","",IFERROR(INDEX(Penerimaan1,MATCH('Buku Besar'!H5442,Akun1,0)),""))</f>
        <v/>
      </c>
      <c r="M5442" s="331" t="str">
        <f>IF(H5442="","",IFERROR(INDEX(Pengeluaran1,MATCH('Buku Besar'!H5442,Akun1,0)),""))</f>
        <v/>
      </c>
    </row>
    <row r="5443" spans="1:13" x14ac:dyDescent="0.25">
      <c r="A5443" s="91" t="str">
        <f t="shared" si="168"/>
        <v/>
      </c>
      <c r="B5443" s="330" t="str">
        <f>IF(A5443="","",IFERROR(INDEX(Tanggal,MATCH('Buku Besar'!A5443,Akun,0)),""))</f>
        <v/>
      </c>
      <c r="C5443" s="2" t="str">
        <f>IF(A5443="","",IFERROR(INDEX(Keterangan,MATCH('Buku Besar'!A5443,Akun,0)),""))</f>
        <v/>
      </c>
      <c r="D5443" s="2" t="str">
        <f>IF(A5443="","",IFERROR(INDEX(Reff,MATCH('Buku Besar'!A5443,Akun,0)),""))</f>
        <v/>
      </c>
      <c r="E5443" s="331" t="str">
        <f>IF(A5443="","",IFERROR(INDEX(Penerimaan,MATCH('Buku Besar'!A5443,Akun,0)),""))</f>
        <v/>
      </c>
      <c r="F5443" s="331" t="str">
        <f>IF(A5443="","",IFERROR(INDEX(Pengeluaran,MATCH('Buku Besar'!A5443,Akun,0)),""))</f>
        <v/>
      </c>
      <c r="H5443" s="91" t="str">
        <f t="shared" si="169"/>
        <v/>
      </c>
      <c r="I5443" s="330" t="str">
        <f>IF(H5443="","",IFERROR(INDEX(Tanggal1,MATCH('Buku Besar'!H5443,Akun1,0)),""))</f>
        <v/>
      </c>
      <c r="J5443" s="2" t="str">
        <f>IF(H5443="","",IFERROR(INDEX(Keterangan1,MATCH('Buku Besar'!H5443,Akun1,0)),""))</f>
        <v/>
      </c>
      <c r="K5443" s="2" t="str">
        <f>IF(H5443="","",IFERROR(INDEX(Reff1,MATCH('Buku Besar'!H5443,Akun1,0)),""))</f>
        <v/>
      </c>
      <c r="L5443" s="331" t="str">
        <f>IF(H5443="","",IFERROR(INDEX(Penerimaan1,MATCH('Buku Besar'!H5443,Akun1,0)),""))</f>
        <v/>
      </c>
      <c r="M5443" s="331" t="str">
        <f>IF(H5443="","",IFERROR(INDEX(Pengeluaran1,MATCH('Buku Besar'!H5443,Akun1,0)),""))</f>
        <v/>
      </c>
    </row>
    <row r="5444" spans="1:13" x14ac:dyDescent="0.25">
      <c r="A5444" s="91" t="str">
        <f t="shared" si="168"/>
        <v/>
      </c>
      <c r="B5444" s="330" t="str">
        <f>IF(A5444="","",IFERROR(INDEX(Tanggal,MATCH('Buku Besar'!A5444,Akun,0)),""))</f>
        <v/>
      </c>
      <c r="C5444" s="2" t="str">
        <f>IF(A5444="","",IFERROR(INDEX(Keterangan,MATCH('Buku Besar'!A5444,Akun,0)),""))</f>
        <v/>
      </c>
      <c r="D5444" s="2" t="str">
        <f>IF(A5444="","",IFERROR(INDEX(Reff,MATCH('Buku Besar'!A5444,Akun,0)),""))</f>
        <v/>
      </c>
      <c r="E5444" s="331" t="str">
        <f>IF(A5444="","",IFERROR(INDEX(Penerimaan,MATCH('Buku Besar'!A5444,Akun,0)),""))</f>
        <v/>
      </c>
      <c r="F5444" s="331" t="str">
        <f>IF(A5444="","",IFERROR(INDEX(Pengeluaran,MATCH('Buku Besar'!A5444,Akun,0)),""))</f>
        <v/>
      </c>
      <c r="H5444" s="91" t="str">
        <f t="shared" si="169"/>
        <v/>
      </c>
      <c r="I5444" s="330" t="str">
        <f>IF(H5444="","",IFERROR(INDEX(Tanggal1,MATCH('Buku Besar'!H5444,Akun1,0)),""))</f>
        <v/>
      </c>
      <c r="J5444" s="2" t="str">
        <f>IF(H5444="","",IFERROR(INDEX(Keterangan1,MATCH('Buku Besar'!H5444,Akun1,0)),""))</f>
        <v/>
      </c>
      <c r="K5444" s="2" t="str">
        <f>IF(H5444="","",IFERROR(INDEX(Reff1,MATCH('Buku Besar'!H5444,Akun1,0)),""))</f>
        <v/>
      </c>
      <c r="L5444" s="331" t="str">
        <f>IF(H5444="","",IFERROR(INDEX(Penerimaan1,MATCH('Buku Besar'!H5444,Akun1,0)),""))</f>
        <v/>
      </c>
      <c r="M5444" s="331" t="str">
        <f>IF(H5444="","",IFERROR(INDEX(Pengeluaran1,MATCH('Buku Besar'!H5444,Akun1,0)),""))</f>
        <v/>
      </c>
    </row>
    <row r="5445" spans="1:13" x14ac:dyDescent="0.25">
      <c r="A5445" s="91" t="str">
        <f t="shared" si="168"/>
        <v/>
      </c>
      <c r="B5445" s="330" t="str">
        <f>IF(A5445="","",IFERROR(INDEX(Tanggal,MATCH('Buku Besar'!A5445,Akun,0)),""))</f>
        <v/>
      </c>
      <c r="C5445" s="2" t="str">
        <f>IF(A5445="","",IFERROR(INDEX(Keterangan,MATCH('Buku Besar'!A5445,Akun,0)),""))</f>
        <v/>
      </c>
      <c r="D5445" s="2" t="str">
        <f>IF(A5445="","",IFERROR(INDEX(Reff,MATCH('Buku Besar'!A5445,Akun,0)),""))</f>
        <v/>
      </c>
      <c r="E5445" s="331" t="str">
        <f>IF(A5445="","",IFERROR(INDEX(Penerimaan,MATCH('Buku Besar'!A5445,Akun,0)),""))</f>
        <v/>
      </c>
      <c r="F5445" s="331" t="str">
        <f>IF(A5445="","",IFERROR(INDEX(Pengeluaran,MATCH('Buku Besar'!A5445,Akun,0)),""))</f>
        <v/>
      </c>
      <c r="H5445" s="91" t="str">
        <f t="shared" si="169"/>
        <v/>
      </c>
      <c r="I5445" s="330" t="str">
        <f>IF(H5445="","",IFERROR(INDEX(Tanggal1,MATCH('Buku Besar'!H5445,Akun1,0)),""))</f>
        <v/>
      </c>
      <c r="J5445" s="2" t="str">
        <f>IF(H5445="","",IFERROR(INDEX(Keterangan1,MATCH('Buku Besar'!H5445,Akun1,0)),""))</f>
        <v/>
      </c>
      <c r="K5445" s="2" t="str">
        <f>IF(H5445="","",IFERROR(INDEX(Reff1,MATCH('Buku Besar'!H5445,Akun1,0)),""))</f>
        <v/>
      </c>
      <c r="L5445" s="331" t="str">
        <f>IF(H5445="","",IFERROR(INDEX(Penerimaan1,MATCH('Buku Besar'!H5445,Akun1,0)),""))</f>
        <v/>
      </c>
      <c r="M5445" s="331" t="str">
        <f>IF(H5445="","",IFERROR(INDEX(Pengeluaran1,MATCH('Buku Besar'!H5445,Akun1,0)),""))</f>
        <v/>
      </c>
    </row>
    <row r="5446" spans="1:13" x14ac:dyDescent="0.25">
      <c r="A5446" s="91" t="str">
        <f t="shared" si="168"/>
        <v/>
      </c>
      <c r="B5446" s="330" t="str">
        <f>IF(A5446="","",IFERROR(INDEX(Tanggal,MATCH('Buku Besar'!A5446,Akun,0)),""))</f>
        <v/>
      </c>
      <c r="C5446" s="2" t="str">
        <f>IF(A5446="","",IFERROR(INDEX(Keterangan,MATCH('Buku Besar'!A5446,Akun,0)),""))</f>
        <v/>
      </c>
      <c r="D5446" s="2" t="str">
        <f>IF(A5446="","",IFERROR(INDEX(Reff,MATCH('Buku Besar'!A5446,Akun,0)),""))</f>
        <v/>
      </c>
      <c r="E5446" s="331" t="str">
        <f>IF(A5446="","",IFERROR(INDEX(Penerimaan,MATCH('Buku Besar'!A5446,Akun,0)),""))</f>
        <v/>
      </c>
      <c r="F5446" s="331" t="str">
        <f>IF(A5446="","",IFERROR(INDEX(Pengeluaran,MATCH('Buku Besar'!A5446,Akun,0)),""))</f>
        <v/>
      </c>
      <c r="H5446" s="91" t="str">
        <f t="shared" si="169"/>
        <v/>
      </c>
      <c r="I5446" s="330" t="str">
        <f>IF(H5446="","",IFERROR(INDEX(Tanggal1,MATCH('Buku Besar'!H5446,Akun1,0)),""))</f>
        <v/>
      </c>
      <c r="J5446" s="2" t="str">
        <f>IF(H5446="","",IFERROR(INDEX(Keterangan1,MATCH('Buku Besar'!H5446,Akun1,0)),""))</f>
        <v/>
      </c>
      <c r="K5446" s="2" t="str">
        <f>IF(H5446="","",IFERROR(INDEX(Reff1,MATCH('Buku Besar'!H5446,Akun1,0)),""))</f>
        <v/>
      </c>
      <c r="L5446" s="331" t="str">
        <f>IF(H5446="","",IFERROR(INDEX(Penerimaan1,MATCH('Buku Besar'!H5446,Akun1,0)),""))</f>
        <v/>
      </c>
      <c r="M5446" s="331" t="str">
        <f>IF(H5446="","",IFERROR(INDEX(Pengeluaran1,MATCH('Buku Besar'!H5446,Akun1,0)),""))</f>
        <v/>
      </c>
    </row>
    <row r="5447" spans="1:13" x14ac:dyDescent="0.25">
      <c r="A5447" s="91" t="str">
        <f t="shared" si="168"/>
        <v/>
      </c>
      <c r="B5447" s="330" t="str">
        <f>IF(A5447="","",IFERROR(INDEX(Tanggal,MATCH('Buku Besar'!A5447,Akun,0)),""))</f>
        <v/>
      </c>
      <c r="C5447" s="2" t="str">
        <f>IF(A5447="","",IFERROR(INDEX(Keterangan,MATCH('Buku Besar'!A5447,Akun,0)),""))</f>
        <v/>
      </c>
      <c r="D5447" s="2" t="str">
        <f>IF(A5447="","",IFERROR(INDEX(Reff,MATCH('Buku Besar'!A5447,Akun,0)),""))</f>
        <v/>
      </c>
      <c r="E5447" s="331" t="str">
        <f>IF(A5447="","",IFERROR(INDEX(Penerimaan,MATCH('Buku Besar'!A5447,Akun,0)),""))</f>
        <v/>
      </c>
      <c r="F5447" s="331" t="str">
        <f>IF(A5447="","",IFERROR(INDEX(Pengeluaran,MATCH('Buku Besar'!A5447,Akun,0)),""))</f>
        <v/>
      </c>
      <c r="H5447" s="91" t="str">
        <f t="shared" si="169"/>
        <v/>
      </c>
      <c r="I5447" s="330" t="str">
        <f>IF(H5447="","",IFERROR(INDEX(Tanggal1,MATCH('Buku Besar'!H5447,Akun1,0)),""))</f>
        <v/>
      </c>
      <c r="J5447" s="2" t="str">
        <f>IF(H5447="","",IFERROR(INDEX(Keterangan1,MATCH('Buku Besar'!H5447,Akun1,0)),""))</f>
        <v/>
      </c>
      <c r="K5447" s="2" t="str">
        <f>IF(H5447="","",IFERROR(INDEX(Reff1,MATCH('Buku Besar'!H5447,Akun1,0)),""))</f>
        <v/>
      </c>
      <c r="L5447" s="331" t="str">
        <f>IF(H5447="","",IFERROR(INDEX(Penerimaan1,MATCH('Buku Besar'!H5447,Akun1,0)),""))</f>
        <v/>
      </c>
      <c r="M5447" s="331" t="str">
        <f>IF(H5447="","",IFERROR(INDEX(Pengeluaran1,MATCH('Buku Besar'!H5447,Akun1,0)),""))</f>
        <v/>
      </c>
    </row>
    <row r="5448" spans="1:13" x14ac:dyDescent="0.25">
      <c r="A5448" s="91" t="str">
        <f t="shared" ref="A5448:A5511" si="170">IFERROR(IF((MID(A5447,8,LEN(A5447)-7)+1)&lt;=COUNTIF(Kas_Harian,LEFT(A5447,6)),LEFT(A5447,6)&amp;"-"&amp;MID(A5447,8,LEN(A5447)-7)+1,""),"")</f>
        <v/>
      </c>
      <c r="B5448" s="330" t="str">
        <f>IF(A5448="","",IFERROR(INDEX(Tanggal,MATCH('Buku Besar'!A5448,Akun,0)),""))</f>
        <v/>
      </c>
      <c r="C5448" s="2" t="str">
        <f>IF(A5448="","",IFERROR(INDEX(Keterangan,MATCH('Buku Besar'!A5448,Akun,0)),""))</f>
        <v/>
      </c>
      <c r="D5448" s="2" t="str">
        <f>IF(A5448="","",IFERROR(INDEX(Reff,MATCH('Buku Besar'!A5448,Akun,0)),""))</f>
        <v/>
      </c>
      <c r="E5448" s="331" t="str">
        <f>IF(A5448="","",IFERROR(INDEX(Penerimaan,MATCH('Buku Besar'!A5448,Akun,0)),""))</f>
        <v/>
      </c>
      <c r="F5448" s="331" t="str">
        <f>IF(A5448="","",IFERROR(INDEX(Pengeluaran,MATCH('Buku Besar'!A5448,Akun,0)),""))</f>
        <v/>
      </c>
      <c r="H5448" s="91" t="str">
        <f t="shared" ref="H5448:H5511" si="171">IFERROR(IF((MID(H5447,8,LEN(H5447)-7)+1)&lt;=COUNTIF(Bank_Harian,LEFT(H5447,6)),LEFT(H5447,6)&amp;"-"&amp;MID(H5447,8,LEN(H5447)-7)+1,""),"")</f>
        <v/>
      </c>
      <c r="I5448" s="330" t="str">
        <f>IF(H5448="","",IFERROR(INDEX(Tanggal1,MATCH('Buku Besar'!H5448,Akun1,0)),""))</f>
        <v/>
      </c>
      <c r="J5448" s="2" t="str">
        <f>IF(H5448="","",IFERROR(INDEX(Keterangan1,MATCH('Buku Besar'!H5448,Akun1,0)),""))</f>
        <v/>
      </c>
      <c r="K5448" s="2" t="str">
        <f>IF(H5448="","",IFERROR(INDEX(Reff1,MATCH('Buku Besar'!H5448,Akun1,0)),""))</f>
        <v/>
      </c>
      <c r="L5448" s="331" t="str">
        <f>IF(H5448="","",IFERROR(INDEX(Penerimaan1,MATCH('Buku Besar'!H5448,Akun1,0)),""))</f>
        <v/>
      </c>
      <c r="M5448" s="331" t="str">
        <f>IF(H5448="","",IFERROR(INDEX(Pengeluaran1,MATCH('Buku Besar'!H5448,Akun1,0)),""))</f>
        <v/>
      </c>
    </row>
    <row r="5449" spans="1:13" x14ac:dyDescent="0.25">
      <c r="A5449" s="91" t="str">
        <f t="shared" si="170"/>
        <v/>
      </c>
      <c r="B5449" s="330" t="str">
        <f>IF(A5449="","",IFERROR(INDEX(Tanggal,MATCH('Buku Besar'!A5449,Akun,0)),""))</f>
        <v/>
      </c>
      <c r="C5449" s="2" t="str">
        <f>IF(A5449="","",IFERROR(INDEX(Keterangan,MATCH('Buku Besar'!A5449,Akun,0)),""))</f>
        <v/>
      </c>
      <c r="D5449" s="2" t="str">
        <f>IF(A5449="","",IFERROR(INDEX(Reff,MATCH('Buku Besar'!A5449,Akun,0)),""))</f>
        <v/>
      </c>
      <c r="E5449" s="331" t="str">
        <f>IF(A5449="","",IFERROR(INDEX(Penerimaan,MATCH('Buku Besar'!A5449,Akun,0)),""))</f>
        <v/>
      </c>
      <c r="F5449" s="331" t="str">
        <f>IF(A5449="","",IFERROR(INDEX(Pengeluaran,MATCH('Buku Besar'!A5449,Akun,0)),""))</f>
        <v/>
      </c>
      <c r="H5449" s="91" t="str">
        <f t="shared" si="171"/>
        <v/>
      </c>
      <c r="I5449" s="330" t="str">
        <f>IF(H5449="","",IFERROR(INDEX(Tanggal1,MATCH('Buku Besar'!H5449,Akun1,0)),""))</f>
        <v/>
      </c>
      <c r="J5449" s="2" t="str">
        <f>IF(H5449="","",IFERROR(INDEX(Keterangan1,MATCH('Buku Besar'!H5449,Akun1,0)),""))</f>
        <v/>
      </c>
      <c r="K5449" s="2" t="str">
        <f>IF(H5449="","",IFERROR(INDEX(Reff1,MATCH('Buku Besar'!H5449,Akun1,0)),""))</f>
        <v/>
      </c>
      <c r="L5449" s="331" t="str">
        <f>IF(H5449="","",IFERROR(INDEX(Penerimaan1,MATCH('Buku Besar'!H5449,Akun1,0)),""))</f>
        <v/>
      </c>
      <c r="M5449" s="331" t="str">
        <f>IF(H5449="","",IFERROR(INDEX(Pengeluaran1,MATCH('Buku Besar'!H5449,Akun1,0)),""))</f>
        <v/>
      </c>
    </row>
    <row r="5450" spans="1:13" x14ac:dyDescent="0.25">
      <c r="A5450" s="91" t="str">
        <f t="shared" si="170"/>
        <v/>
      </c>
      <c r="B5450" s="330" t="str">
        <f>IF(A5450="","",IFERROR(INDEX(Tanggal,MATCH('Buku Besar'!A5450,Akun,0)),""))</f>
        <v/>
      </c>
      <c r="C5450" s="2" t="str">
        <f>IF(A5450="","",IFERROR(INDEX(Keterangan,MATCH('Buku Besar'!A5450,Akun,0)),""))</f>
        <v/>
      </c>
      <c r="D5450" s="2" t="str">
        <f>IF(A5450="","",IFERROR(INDEX(Reff,MATCH('Buku Besar'!A5450,Akun,0)),""))</f>
        <v/>
      </c>
      <c r="E5450" s="331" t="str">
        <f>IF(A5450="","",IFERROR(INDEX(Penerimaan,MATCH('Buku Besar'!A5450,Akun,0)),""))</f>
        <v/>
      </c>
      <c r="F5450" s="331" t="str">
        <f>IF(A5450="","",IFERROR(INDEX(Pengeluaran,MATCH('Buku Besar'!A5450,Akun,0)),""))</f>
        <v/>
      </c>
      <c r="H5450" s="91" t="str">
        <f t="shared" si="171"/>
        <v/>
      </c>
      <c r="I5450" s="330" t="str">
        <f>IF(H5450="","",IFERROR(INDEX(Tanggal1,MATCH('Buku Besar'!H5450,Akun1,0)),""))</f>
        <v/>
      </c>
      <c r="J5450" s="2" t="str">
        <f>IF(H5450="","",IFERROR(INDEX(Keterangan1,MATCH('Buku Besar'!H5450,Akun1,0)),""))</f>
        <v/>
      </c>
      <c r="K5450" s="2" t="str">
        <f>IF(H5450="","",IFERROR(INDEX(Reff1,MATCH('Buku Besar'!H5450,Akun1,0)),""))</f>
        <v/>
      </c>
      <c r="L5450" s="331" t="str">
        <f>IF(H5450="","",IFERROR(INDEX(Penerimaan1,MATCH('Buku Besar'!H5450,Akun1,0)),""))</f>
        <v/>
      </c>
      <c r="M5450" s="331" t="str">
        <f>IF(H5450="","",IFERROR(INDEX(Pengeluaran1,MATCH('Buku Besar'!H5450,Akun1,0)),""))</f>
        <v/>
      </c>
    </row>
    <row r="5451" spans="1:13" x14ac:dyDescent="0.25">
      <c r="A5451" s="91" t="str">
        <f t="shared" si="170"/>
        <v/>
      </c>
      <c r="B5451" s="330" t="str">
        <f>IF(A5451="","",IFERROR(INDEX(Tanggal,MATCH('Buku Besar'!A5451,Akun,0)),""))</f>
        <v/>
      </c>
      <c r="C5451" s="2" t="str">
        <f>IF(A5451="","",IFERROR(INDEX(Keterangan,MATCH('Buku Besar'!A5451,Akun,0)),""))</f>
        <v/>
      </c>
      <c r="D5451" s="2" t="str">
        <f>IF(A5451="","",IFERROR(INDEX(Reff,MATCH('Buku Besar'!A5451,Akun,0)),""))</f>
        <v/>
      </c>
      <c r="E5451" s="331" t="str">
        <f>IF(A5451="","",IFERROR(INDEX(Penerimaan,MATCH('Buku Besar'!A5451,Akun,0)),""))</f>
        <v/>
      </c>
      <c r="F5451" s="331" t="str">
        <f>IF(A5451="","",IFERROR(INDEX(Pengeluaran,MATCH('Buku Besar'!A5451,Akun,0)),""))</f>
        <v/>
      </c>
      <c r="H5451" s="91" t="str">
        <f t="shared" si="171"/>
        <v/>
      </c>
      <c r="I5451" s="330" t="str">
        <f>IF(H5451="","",IFERROR(INDEX(Tanggal1,MATCH('Buku Besar'!H5451,Akun1,0)),""))</f>
        <v/>
      </c>
      <c r="J5451" s="2" t="str">
        <f>IF(H5451="","",IFERROR(INDEX(Keterangan1,MATCH('Buku Besar'!H5451,Akun1,0)),""))</f>
        <v/>
      </c>
      <c r="K5451" s="2" t="str">
        <f>IF(H5451="","",IFERROR(INDEX(Reff1,MATCH('Buku Besar'!H5451,Akun1,0)),""))</f>
        <v/>
      </c>
      <c r="L5451" s="331" t="str">
        <f>IF(H5451="","",IFERROR(INDEX(Penerimaan1,MATCH('Buku Besar'!H5451,Akun1,0)),""))</f>
        <v/>
      </c>
      <c r="M5451" s="331" t="str">
        <f>IF(H5451="","",IFERROR(INDEX(Pengeluaran1,MATCH('Buku Besar'!H5451,Akun1,0)),""))</f>
        <v/>
      </c>
    </row>
    <row r="5452" spans="1:13" x14ac:dyDescent="0.25">
      <c r="A5452" s="91" t="str">
        <f t="shared" si="170"/>
        <v/>
      </c>
      <c r="B5452" s="330" t="str">
        <f>IF(A5452="","",IFERROR(INDEX(Tanggal,MATCH('Buku Besar'!A5452,Akun,0)),""))</f>
        <v/>
      </c>
      <c r="C5452" s="2" t="str">
        <f>IF(A5452="","",IFERROR(INDEX(Keterangan,MATCH('Buku Besar'!A5452,Akun,0)),""))</f>
        <v/>
      </c>
      <c r="D5452" s="2" t="str">
        <f>IF(A5452="","",IFERROR(INDEX(Reff,MATCH('Buku Besar'!A5452,Akun,0)),""))</f>
        <v/>
      </c>
      <c r="E5452" s="331" t="str">
        <f>IF(A5452="","",IFERROR(INDEX(Penerimaan,MATCH('Buku Besar'!A5452,Akun,0)),""))</f>
        <v/>
      </c>
      <c r="F5452" s="331" t="str">
        <f>IF(A5452="","",IFERROR(INDEX(Pengeluaran,MATCH('Buku Besar'!A5452,Akun,0)),""))</f>
        <v/>
      </c>
      <c r="H5452" s="91" t="str">
        <f t="shared" si="171"/>
        <v/>
      </c>
      <c r="I5452" s="330" t="str">
        <f>IF(H5452="","",IFERROR(INDEX(Tanggal1,MATCH('Buku Besar'!H5452,Akun1,0)),""))</f>
        <v/>
      </c>
      <c r="J5452" s="2" t="str">
        <f>IF(H5452="","",IFERROR(INDEX(Keterangan1,MATCH('Buku Besar'!H5452,Akun1,0)),""))</f>
        <v/>
      </c>
      <c r="K5452" s="2" t="str">
        <f>IF(H5452="","",IFERROR(INDEX(Reff1,MATCH('Buku Besar'!H5452,Akun1,0)),""))</f>
        <v/>
      </c>
      <c r="L5452" s="331" t="str">
        <f>IF(H5452="","",IFERROR(INDEX(Penerimaan1,MATCH('Buku Besar'!H5452,Akun1,0)),""))</f>
        <v/>
      </c>
      <c r="M5452" s="331" t="str">
        <f>IF(H5452="","",IFERROR(INDEX(Pengeluaran1,MATCH('Buku Besar'!H5452,Akun1,0)),""))</f>
        <v/>
      </c>
    </row>
    <row r="5453" spans="1:13" x14ac:dyDescent="0.25">
      <c r="A5453" s="91" t="str">
        <f t="shared" si="170"/>
        <v/>
      </c>
      <c r="B5453" s="330" t="str">
        <f>IF(A5453="","",IFERROR(INDEX(Tanggal,MATCH('Buku Besar'!A5453,Akun,0)),""))</f>
        <v/>
      </c>
      <c r="C5453" s="2" t="str">
        <f>IF(A5453="","",IFERROR(INDEX(Keterangan,MATCH('Buku Besar'!A5453,Akun,0)),""))</f>
        <v/>
      </c>
      <c r="D5453" s="2" t="str">
        <f>IF(A5453="","",IFERROR(INDEX(Reff,MATCH('Buku Besar'!A5453,Akun,0)),""))</f>
        <v/>
      </c>
      <c r="E5453" s="331" t="str">
        <f>IF(A5453="","",IFERROR(INDEX(Penerimaan,MATCH('Buku Besar'!A5453,Akun,0)),""))</f>
        <v/>
      </c>
      <c r="F5453" s="331" t="str">
        <f>IF(A5453="","",IFERROR(INDEX(Pengeluaran,MATCH('Buku Besar'!A5453,Akun,0)),""))</f>
        <v/>
      </c>
      <c r="H5453" s="91" t="str">
        <f t="shared" si="171"/>
        <v/>
      </c>
      <c r="I5453" s="330" t="str">
        <f>IF(H5453="","",IFERROR(INDEX(Tanggal1,MATCH('Buku Besar'!H5453,Akun1,0)),""))</f>
        <v/>
      </c>
      <c r="J5453" s="2" t="str">
        <f>IF(H5453="","",IFERROR(INDEX(Keterangan1,MATCH('Buku Besar'!H5453,Akun1,0)),""))</f>
        <v/>
      </c>
      <c r="K5453" s="2" t="str">
        <f>IF(H5453="","",IFERROR(INDEX(Reff1,MATCH('Buku Besar'!H5453,Akun1,0)),""))</f>
        <v/>
      </c>
      <c r="L5453" s="331" t="str">
        <f>IF(H5453="","",IFERROR(INDEX(Penerimaan1,MATCH('Buku Besar'!H5453,Akun1,0)),""))</f>
        <v/>
      </c>
      <c r="M5453" s="331" t="str">
        <f>IF(H5453="","",IFERROR(INDEX(Pengeluaran1,MATCH('Buku Besar'!H5453,Akun1,0)),""))</f>
        <v/>
      </c>
    </row>
    <row r="5454" spans="1:13" x14ac:dyDescent="0.25">
      <c r="A5454" s="91" t="str">
        <f t="shared" si="170"/>
        <v/>
      </c>
      <c r="B5454" s="330" t="str">
        <f>IF(A5454="","",IFERROR(INDEX(Tanggal,MATCH('Buku Besar'!A5454,Akun,0)),""))</f>
        <v/>
      </c>
      <c r="C5454" s="2" t="str">
        <f>IF(A5454="","",IFERROR(INDEX(Keterangan,MATCH('Buku Besar'!A5454,Akun,0)),""))</f>
        <v/>
      </c>
      <c r="D5454" s="2" t="str">
        <f>IF(A5454="","",IFERROR(INDEX(Reff,MATCH('Buku Besar'!A5454,Akun,0)),""))</f>
        <v/>
      </c>
      <c r="E5454" s="331" t="str">
        <f>IF(A5454="","",IFERROR(INDEX(Penerimaan,MATCH('Buku Besar'!A5454,Akun,0)),""))</f>
        <v/>
      </c>
      <c r="F5454" s="331" t="str">
        <f>IF(A5454="","",IFERROR(INDEX(Pengeluaran,MATCH('Buku Besar'!A5454,Akun,0)),""))</f>
        <v/>
      </c>
      <c r="H5454" s="91" t="str">
        <f t="shared" si="171"/>
        <v/>
      </c>
      <c r="I5454" s="330" t="str">
        <f>IF(H5454="","",IFERROR(INDEX(Tanggal1,MATCH('Buku Besar'!H5454,Akun1,0)),""))</f>
        <v/>
      </c>
      <c r="J5454" s="2" t="str">
        <f>IF(H5454="","",IFERROR(INDEX(Keterangan1,MATCH('Buku Besar'!H5454,Akun1,0)),""))</f>
        <v/>
      </c>
      <c r="K5454" s="2" t="str">
        <f>IF(H5454="","",IFERROR(INDEX(Reff1,MATCH('Buku Besar'!H5454,Akun1,0)),""))</f>
        <v/>
      </c>
      <c r="L5454" s="331" t="str">
        <f>IF(H5454="","",IFERROR(INDEX(Penerimaan1,MATCH('Buku Besar'!H5454,Akun1,0)),""))</f>
        <v/>
      </c>
      <c r="M5454" s="331" t="str">
        <f>IF(H5454="","",IFERROR(INDEX(Pengeluaran1,MATCH('Buku Besar'!H5454,Akun1,0)),""))</f>
        <v/>
      </c>
    </row>
    <row r="5455" spans="1:13" x14ac:dyDescent="0.25">
      <c r="A5455" s="91" t="str">
        <f t="shared" si="170"/>
        <v/>
      </c>
      <c r="B5455" s="330" t="str">
        <f>IF(A5455="","",IFERROR(INDEX(Tanggal,MATCH('Buku Besar'!A5455,Akun,0)),""))</f>
        <v/>
      </c>
      <c r="C5455" s="2" t="str">
        <f>IF(A5455="","",IFERROR(INDEX(Keterangan,MATCH('Buku Besar'!A5455,Akun,0)),""))</f>
        <v/>
      </c>
      <c r="D5455" s="2" t="str">
        <f>IF(A5455="","",IFERROR(INDEX(Reff,MATCH('Buku Besar'!A5455,Akun,0)),""))</f>
        <v/>
      </c>
      <c r="E5455" s="331" t="str">
        <f>IF(A5455="","",IFERROR(INDEX(Penerimaan,MATCH('Buku Besar'!A5455,Akun,0)),""))</f>
        <v/>
      </c>
      <c r="F5455" s="331" t="str">
        <f>IF(A5455="","",IFERROR(INDEX(Pengeluaran,MATCH('Buku Besar'!A5455,Akun,0)),""))</f>
        <v/>
      </c>
      <c r="H5455" s="91" t="str">
        <f t="shared" si="171"/>
        <v/>
      </c>
      <c r="I5455" s="330" t="str">
        <f>IF(H5455="","",IFERROR(INDEX(Tanggal1,MATCH('Buku Besar'!H5455,Akun1,0)),""))</f>
        <v/>
      </c>
      <c r="J5455" s="2" t="str">
        <f>IF(H5455="","",IFERROR(INDEX(Keterangan1,MATCH('Buku Besar'!H5455,Akun1,0)),""))</f>
        <v/>
      </c>
      <c r="K5455" s="2" t="str">
        <f>IF(H5455="","",IFERROR(INDEX(Reff1,MATCH('Buku Besar'!H5455,Akun1,0)),""))</f>
        <v/>
      </c>
      <c r="L5455" s="331" t="str">
        <f>IF(H5455="","",IFERROR(INDEX(Penerimaan1,MATCH('Buku Besar'!H5455,Akun1,0)),""))</f>
        <v/>
      </c>
      <c r="M5455" s="331" t="str">
        <f>IF(H5455="","",IFERROR(INDEX(Pengeluaran1,MATCH('Buku Besar'!H5455,Akun1,0)),""))</f>
        <v/>
      </c>
    </row>
    <row r="5456" spans="1:13" x14ac:dyDescent="0.25">
      <c r="A5456" s="91" t="str">
        <f t="shared" si="170"/>
        <v/>
      </c>
      <c r="B5456" s="330" t="str">
        <f>IF(A5456="","",IFERROR(INDEX(Tanggal,MATCH('Buku Besar'!A5456,Akun,0)),""))</f>
        <v/>
      </c>
      <c r="C5456" s="2" t="str">
        <f>IF(A5456="","",IFERROR(INDEX(Keterangan,MATCH('Buku Besar'!A5456,Akun,0)),""))</f>
        <v/>
      </c>
      <c r="D5456" s="2" t="str">
        <f>IF(A5456="","",IFERROR(INDEX(Reff,MATCH('Buku Besar'!A5456,Akun,0)),""))</f>
        <v/>
      </c>
      <c r="E5456" s="331" t="str">
        <f>IF(A5456="","",IFERROR(INDEX(Penerimaan,MATCH('Buku Besar'!A5456,Akun,0)),""))</f>
        <v/>
      </c>
      <c r="F5456" s="331" t="str">
        <f>IF(A5456="","",IFERROR(INDEX(Pengeluaran,MATCH('Buku Besar'!A5456,Akun,0)),""))</f>
        <v/>
      </c>
      <c r="H5456" s="91" t="str">
        <f t="shared" si="171"/>
        <v/>
      </c>
      <c r="I5456" s="330" t="str">
        <f>IF(H5456="","",IFERROR(INDEX(Tanggal1,MATCH('Buku Besar'!H5456,Akun1,0)),""))</f>
        <v/>
      </c>
      <c r="J5456" s="2" t="str">
        <f>IF(H5456="","",IFERROR(INDEX(Keterangan1,MATCH('Buku Besar'!H5456,Akun1,0)),""))</f>
        <v/>
      </c>
      <c r="K5456" s="2" t="str">
        <f>IF(H5456="","",IFERROR(INDEX(Reff1,MATCH('Buku Besar'!H5456,Akun1,0)),""))</f>
        <v/>
      </c>
      <c r="L5456" s="331" t="str">
        <f>IF(H5456="","",IFERROR(INDEX(Penerimaan1,MATCH('Buku Besar'!H5456,Akun1,0)),""))</f>
        <v/>
      </c>
      <c r="M5456" s="331" t="str">
        <f>IF(H5456="","",IFERROR(INDEX(Pengeluaran1,MATCH('Buku Besar'!H5456,Akun1,0)),""))</f>
        <v/>
      </c>
    </row>
    <row r="5457" spans="1:13" x14ac:dyDescent="0.25">
      <c r="A5457" s="91" t="str">
        <f t="shared" si="170"/>
        <v/>
      </c>
      <c r="B5457" s="330" t="str">
        <f>IF(A5457="","",IFERROR(INDEX(Tanggal,MATCH('Buku Besar'!A5457,Akun,0)),""))</f>
        <v/>
      </c>
      <c r="C5457" s="2" t="str">
        <f>IF(A5457="","",IFERROR(INDEX(Keterangan,MATCH('Buku Besar'!A5457,Akun,0)),""))</f>
        <v/>
      </c>
      <c r="D5457" s="2" t="str">
        <f>IF(A5457="","",IFERROR(INDEX(Reff,MATCH('Buku Besar'!A5457,Akun,0)),""))</f>
        <v/>
      </c>
      <c r="E5457" s="331" t="str">
        <f>IF(A5457="","",IFERROR(INDEX(Penerimaan,MATCH('Buku Besar'!A5457,Akun,0)),""))</f>
        <v/>
      </c>
      <c r="F5457" s="331" t="str">
        <f>IF(A5457="","",IFERROR(INDEX(Pengeluaran,MATCH('Buku Besar'!A5457,Akun,0)),""))</f>
        <v/>
      </c>
      <c r="H5457" s="91" t="str">
        <f t="shared" si="171"/>
        <v/>
      </c>
      <c r="I5457" s="330" t="str">
        <f>IF(H5457="","",IFERROR(INDEX(Tanggal1,MATCH('Buku Besar'!H5457,Akun1,0)),""))</f>
        <v/>
      </c>
      <c r="J5457" s="2" t="str">
        <f>IF(H5457="","",IFERROR(INDEX(Keterangan1,MATCH('Buku Besar'!H5457,Akun1,0)),""))</f>
        <v/>
      </c>
      <c r="K5457" s="2" t="str">
        <f>IF(H5457="","",IFERROR(INDEX(Reff1,MATCH('Buku Besar'!H5457,Akun1,0)),""))</f>
        <v/>
      </c>
      <c r="L5457" s="331" t="str">
        <f>IF(H5457="","",IFERROR(INDEX(Penerimaan1,MATCH('Buku Besar'!H5457,Akun1,0)),""))</f>
        <v/>
      </c>
      <c r="M5457" s="331" t="str">
        <f>IF(H5457="","",IFERROR(INDEX(Pengeluaran1,MATCH('Buku Besar'!H5457,Akun1,0)),""))</f>
        <v/>
      </c>
    </row>
    <row r="5458" spans="1:13" x14ac:dyDescent="0.25">
      <c r="A5458" s="91" t="str">
        <f t="shared" si="170"/>
        <v/>
      </c>
      <c r="B5458" s="330" t="str">
        <f>IF(A5458="","",IFERROR(INDEX(Tanggal,MATCH('Buku Besar'!A5458,Akun,0)),""))</f>
        <v/>
      </c>
      <c r="C5458" s="2" t="str">
        <f>IF(A5458="","",IFERROR(INDEX(Keterangan,MATCH('Buku Besar'!A5458,Akun,0)),""))</f>
        <v/>
      </c>
      <c r="D5458" s="2" t="str">
        <f>IF(A5458="","",IFERROR(INDEX(Reff,MATCH('Buku Besar'!A5458,Akun,0)),""))</f>
        <v/>
      </c>
      <c r="E5458" s="331" t="str">
        <f>IF(A5458="","",IFERROR(INDEX(Penerimaan,MATCH('Buku Besar'!A5458,Akun,0)),""))</f>
        <v/>
      </c>
      <c r="F5458" s="331" t="str">
        <f>IF(A5458="","",IFERROR(INDEX(Pengeluaran,MATCH('Buku Besar'!A5458,Akun,0)),""))</f>
        <v/>
      </c>
      <c r="H5458" s="91" t="str">
        <f t="shared" si="171"/>
        <v/>
      </c>
      <c r="I5458" s="330" t="str">
        <f>IF(H5458="","",IFERROR(INDEX(Tanggal1,MATCH('Buku Besar'!H5458,Akun1,0)),""))</f>
        <v/>
      </c>
      <c r="J5458" s="2" t="str">
        <f>IF(H5458="","",IFERROR(INDEX(Keterangan1,MATCH('Buku Besar'!H5458,Akun1,0)),""))</f>
        <v/>
      </c>
      <c r="K5458" s="2" t="str">
        <f>IF(H5458="","",IFERROR(INDEX(Reff1,MATCH('Buku Besar'!H5458,Akun1,0)),""))</f>
        <v/>
      </c>
      <c r="L5458" s="331" t="str">
        <f>IF(H5458="","",IFERROR(INDEX(Penerimaan1,MATCH('Buku Besar'!H5458,Akun1,0)),""))</f>
        <v/>
      </c>
      <c r="M5458" s="331" t="str">
        <f>IF(H5458="","",IFERROR(INDEX(Pengeluaran1,MATCH('Buku Besar'!H5458,Akun1,0)),""))</f>
        <v/>
      </c>
    </row>
    <row r="5459" spans="1:13" x14ac:dyDescent="0.25">
      <c r="A5459" s="91" t="str">
        <f t="shared" si="170"/>
        <v/>
      </c>
      <c r="B5459" s="330" t="str">
        <f>IF(A5459="","",IFERROR(INDEX(Tanggal,MATCH('Buku Besar'!A5459,Akun,0)),""))</f>
        <v/>
      </c>
      <c r="C5459" s="2" t="str">
        <f>IF(A5459="","",IFERROR(INDEX(Keterangan,MATCH('Buku Besar'!A5459,Akun,0)),""))</f>
        <v/>
      </c>
      <c r="D5459" s="2" t="str">
        <f>IF(A5459="","",IFERROR(INDEX(Reff,MATCH('Buku Besar'!A5459,Akun,0)),""))</f>
        <v/>
      </c>
      <c r="E5459" s="331" t="str">
        <f>IF(A5459="","",IFERROR(INDEX(Penerimaan,MATCH('Buku Besar'!A5459,Akun,0)),""))</f>
        <v/>
      </c>
      <c r="F5459" s="331" t="str">
        <f>IF(A5459="","",IFERROR(INDEX(Pengeluaran,MATCH('Buku Besar'!A5459,Akun,0)),""))</f>
        <v/>
      </c>
      <c r="H5459" s="91" t="str">
        <f t="shared" si="171"/>
        <v/>
      </c>
      <c r="I5459" s="330" t="str">
        <f>IF(H5459="","",IFERROR(INDEX(Tanggal1,MATCH('Buku Besar'!H5459,Akun1,0)),""))</f>
        <v/>
      </c>
      <c r="J5459" s="2" t="str">
        <f>IF(H5459="","",IFERROR(INDEX(Keterangan1,MATCH('Buku Besar'!H5459,Akun1,0)),""))</f>
        <v/>
      </c>
      <c r="K5459" s="2" t="str">
        <f>IF(H5459="","",IFERROR(INDEX(Reff1,MATCH('Buku Besar'!H5459,Akun1,0)),""))</f>
        <v/>
      </c>
      <c r="L5459" s="331" t="str">
        <f>IF(H5459="","",IFERROR(INDEX(Penerimaan1,MATCH('Buku Besar'!H5459,Akun1,0)),""))</f>
        <v/>
      </c>
      <c r="M5459" s="331" t="str">
        <f>IF(H5459="","",IFERROR(INDEX(Pengeluaran1,MATCH('Buku Besar'!H5459,Akun1,0)),""))</f>
        <v/>
      </c>
    </row>
    <row r="5460" spans="1:13" x14ac:dyDescent="0.25">
      <c r="A5460" s="91" t="str">
        <f t="shared" si="170"/>
        <v/>
      </c>
      <c r="B5460" s="330" t="str">
        <f>IF(A5460="","",IFERROR(INDEX(Tanggal,MATCH('Buku Besar'!A5460,Akun,0)),""))</f>
        <v/>
      </c>
      <c r="C5460" s="2" t="str">
        <f>IF(A5460="","",IFERROR(INDEX(Keterangan,MATCH('Buku Besar'!A5460,Akun,0)),""))</f>
        <v/>
      </c>
      <c r="D5460" s="2" t="str">
        <f>IF(A5460="","",IFERROR(INDEX(Reff,MATCH('Buku Besar'!A5460,Akun,0)),""))</f>
        <v/>
      </c>
      <c r="E5460" s="331" t="str">
        <f>IF(A5460="","",IFERROR(INDEX(Penerimaan,MATCH('Buku Besar'!A5460,Akun,0)),""))</f>
        <v/>
      </c>
      <c r="F5460" s="331" t="str">
        <f>IF(A5460="","",IFERROR(INDEX(Pengeluaran,MATCH('Buku Besar'!A5460,Akun,0)),""))</f>
        <v/>
      </c>
      <c r="H5460" s="91" t="str">
        <f t="shared" si="171"/>
        <v/>
      </c>
      <c r="I5460" s="330" t="str">
        <f>IF(H5460="","",IFERROR(INDEX(Tanggal1,MATCH('Buku Besar'!H5460,Akun1,0)),""))</f>
        <v/>
      </c>
      <c r="J5460" s="2" t="str">
        <f>IF(H5460="","",IFERROR(INDEX(Keterangan1,MATCH('Buku Besar'!H5460,Akun1,0)),""))</f>
        <v/>
      </c>
      <c r="K5460" s="2" t="str">
        <f>IF(H5460="","",IFERROR(INDEX(Reff1,MATCH('Buku Besar'!H5460,Akun1,0)),""))</f>
        <v/>
      </c>
      <c r="L5460" s="331" t="str">
        <f>IF(H5460="","",IFERROR(INDEX(Penerimaan1,MATCH('Buku Besar'!H5460,Akun1,0)),""))</f>
        <v/>
      </c>
      <c r="M5460" s="331" t="str">
        <f>IF(H5460="","",IFERROR(INDEX(Pengeluaran1,MATCH('Buku Besar'!H5460,Akun1,0)),""))</f>
        <v/>
      </c>
    </row>
    <row r="5461" spans="1:13" x14ac:dyDescent="0.25">
      <c r="A5461" s="91" t="str">
        <f t="shared" si="170"/>
        <v/>
      </c>
      <c r="B5461" s="330" t="str">
        <f>IF(A5461="","",IFERROR(INDEX(Tanggal,MATCH('Buku Besar'!A5461,Akun,0)),""))</f>
        <v/>
      </c>
      <c r="C5461" s="2" t="str">
        <f>IF(A5461="","",IFERROR(INDEX(Keterangan,MATCH('Buku Besar'!A5461,Akun,0)),""))</f>
        <v/>
      </c>
      <c r="D5461" s="2" t="str">
        <f>IF(A5461="","",IFERROR(INDEX(Reff,MATCH('Buku Besar'!A5461,Akun,0)),""))</f>
        <v/>
      </c>
      <c r="E5461" s="331" t="str">
        <f>IF(A5461="","",IFERROR(INDEX(Penerimaan,MATCH('Buku Besar'!A5461,Akun,0)),""))</f>
        <v/>
      </c>
      <c r="F5461" s="331" t="str">
        <f>IF(A5461="","",IFERROR(INDEX(Pengeluaran,MATCH('Buku Besar'!A5461,Akun,0)),""))</f>
        <v/>
      </c>
      <c r="H5461" s="91" t="str">
        <f t="shared" si="171"/>
        <v/>
      </c>
      <c r="I5461" s="330" t="str">
        <f>IF(H5461="","",IFERROR(INDEX(Tanggal1,MATCH('Buku Besar'!H5461,Akun1,0)),""))</f>
        <v/>
      </c>
      <c r="J5461" s="2" t="str">
        <f>IF(H5461="","",IFERROR(INDEX(Keterangan1,MATCH('Buku Besar'!H5461,Akun1,0)),""))</f>
        <v/>
      </c>
      <c r="K5461" s="2" t="str">
        <f>IF(H5461="","",IFERROR(INDEX(Reff1,MATCH('Buku Besar'!H5461,Akun1,0)),""))</f>
        <v/>
      </c>
      <c r="L5461" s="331" t="str">
        <f>IF(H5461="","",IFERROR(INDEX(Penerimaan1,MATCH('Buku Besar'!H5461,Akun1,0)),""))</f>
        <v/>
      </c>
      <c r="M5461" s="331" t="str">
        <f>IF(H5461="","",IFERROR(INDEX(Pengeluaran1,MATCH('Buku Besar'!H5461,Akun1,0)),""))</f>
        <v/>
      </c>
    </row>
    <row r="5462" spans="1:13" x14ac:dyDescent="0.25">
      <c r="A5462" s="91" t="str">
        <f t="shared" si="170"/>
        <v/>
      </c>
      <c r="B5462" s="330" t="str">
        <f>IF(A5462="","",IFERROR(INDEX(Tanggal,MATCH('Buku Besar'!A5462,Akun,0)),""))</f>
        <v/>
      </c>
      <c r="C5462" s="2" t="str">
        <f>IF(A5462="","",IFERROR(INDEX(Keterangan,MATCH('Buku Besar'!A5462,Akun,0)),""))</f>
        <v/>
      </c>
      <c r="D5462" s="2" t="str">
        <f>IF(A5462="","",IFERROR(INDEX(Reff,MATCH('Buku Besar'!A5462,Akun,0)),""))</f>
        <v/>
      </c>
      <c r="E5462" s="331" t="str">
        <f>IF(A5462="","",IFERROR(INDEX(Penerimaan,MATCH('Buku Besar'!A5462,Akun,0)),""))</f>
        <v/>
      </c>
      <c r="F5462" s="331" t="str">
        <f>IF(A5462="","",IFERROR(INDEX(Pengeluaran,MATCH('Buku Besar'!A5462,Akun,0)),""))</f>
        <v/>
      </c>
      <c r="H5462" s="91" t="str">
        <f t="shared" si="171"/>
        <v/>
      </c>
      <c r="I5462" s="330" t="str">
        <f>IF(H5462="","",IFERROR(INDEX(Tanggal1,MATCH('Buku Besar'!H5462,Akun1,0)),""))</f>
        <v/>
      </c>
      <c r="J5462" s="2" t="str">
        <f>IF(H5462="","",IFERROR(INDEX(Keterangan1,MATCH('Buku Besar'!H5462,Akun1,0)),""))</f>
        <v/>
      </c>
      <c r="K5462" s="2" t="str">
        <f>IF(H5462="","",IFERROR(INDEX(Reff1,MATCH('Buku Besar'!H5462,Akun1,0)),""))</f>
        <v/>
      </c>
      <c r="L5462" s="331" t="str">
        <f>IF(H5462="","",IFERROR(INDEX(Penerimaan1,MATCH('Buku Besar'!H5462,Akun1,0)),""))</f>
        <v/>
      </c>
      <c r="M5462" s="331" t="str">
        <f>IF(H5462="","",IFERROR(INDEX(Pengeluaran1,MATCH('Buku Besar'!H5462,Akun1,0)),""))</f>
        <v/>
      </c>
    </row>
    <row r="5463" spans="1:13" x14ac:dyDescent="0.25">
      <c r="A5463" s="91" t="str">
        <f t="shared" si="170"/>
        <v/>
      </c>
      <c r="B5463" s="330" t="str">
        <f>IF(A5463="","",IFERROR(INDEX(Tanggal,MATCH('Buku Besar'!A5463,Akun,0)),""))</f>
        <v/>
      </c>
      <c r="C5463" s="2" t="str">
        <f>IF(A5463="","",IFERROR(INDEX(Keterangan,MATCH('Buku Besar'!A5463,Akun,0)),""))</f>
        <v/>
      </c>
      <c r="D5463" s="2" t="str">
        <f>IF(A5463="","",IFERROR(INDEX(Reff,MATCH('Buku Besar'!A5463,Akun,0)),""))</f>
        <v/>
      </c>
      <c r="E5463" s="331" t="str">
        <f>IF(A5463="","",IFERROR(INDEX(Penerimaan,MATCH('Buku Besar'!A5463,Akun,0)),""))</f>
        <v/>
      </c>
      <c r="F5463" s="331" t="str">
        <f>IF(A5463="","",IFERROR(INDEX(Pengeluaran,MATCH('Buku Besar'!A5463,Akun,0)),""))</f>
        <v/>
      </c>
      <c r="H5463" s="91" t="str">
        <f t="shared" si="171"/>
        <v/>
      </c>
      <c r="I5463" s="330" t="str">
        <f>IF(H5463="","",IFERROR(INDEX(Tanggal1,MATCH('Buku Besar'!H5463,Akun1,0)),""))</f>
        <v/>
      </c>
      <c r="J5463" s="2" t="str">
        <f>IF(H5463="","",IFERROR(INDEX(Keterangan1,MATCH('Buku Besar'!H5463,Akun1,0)),""))</f>
        <v/>
      </c>
      <c r="K5463" s="2" t="str">
        <f>IF(H5463="","",IFERROR(INDEX(Reff1,MATCH('Buku Besar'!H5463,Akun1,0)),""))</f>
        <v/>
      </c>
      <c r="L5463" s="331" t="str">
        <f>IF(H5463="","",IFERROR(INDEX(Penerimaan1,MATCH('Buku Besar'!H5463,Akun1,0)),""))</f>
        <v/>
      </c>
      <c r="M5463" s="331" t="str">
        <f>IF(H5463="","",IFERROR(INDEX(Pengeluaran1,MATCH('Buku Besar'!H5463,Akun1,0)),""))</f>
        <v/>
      </c>
    </row>
    <row r="5464" spans="1:13" x14ac:dyDescent="0.25">
      <c r="A5464" s="91" t="str">
        <f t="shared" si="170"/>
        <v/>
      </c>
      <c r="B5464" s="330" t="str">
        <f>IF(A5464="","",IFERROR(INDEX(Tanggal,MATCH('Buku Besar'!A5464,Akun,0)),""))</f>
        <v/>
      </c>
      <c r="C5464" s="2" t="str">
        <f>IF(A5464="","",IFERROR(INDEX(Keterangan,MATCH('Buku Besar'!A5464,Akun,0)),""))</f>
        <v/>
      </c>
      <c r="D5464" s="2" t="str">
        <f>IF(A5464="","",IFERROR(INDEX(Reff,MATCH('Buku Besar'!A5464,Akun,0)),""))</f>
        <v/>
      </c>
      <c r="E5464" s="331" t="str">
        <f>IF(A5464="","",IFERROR(INDEX(Penerimaan,MATCH('Buku Besar'!A5464,Akun,0)),""))</f>
        <v/>
      </c>
      <c r="F5464" s="331" t="str">
        <f>IF(A5464="","",IFERROR(INDEX(Pengeluaran,MATCH('Buku Besar'!A5464,Akun,0)),""))</f>
        <v/>
      </c>
      <c r="H5464" s="91" t="str">
        <f t="shared" si="171"/>
        <v/>
      </c>
      <c r="I5464" s="330" t="str">
        <f>IF(H5464="","",IFERROR(INDEX(Tanggal1,MATCH('Buku Besar'!H5464,Akun1,0)),""))</f>
        <v/>
      </c>
      <c r="J5464" s="2" t="str">
        <f>IF(H5464="","",IFERROR(INDEX(Keterangan1,MATCH('Buku Besar'!H5464,Akun1,0)),""))</f>
        <v/>
      </c>
      <c r="K5464" s="2" t="str">
        <f>IF(H5464="","",IFERROR(INDEX(Reff1,MATCH('Buku Besar'!H5464,Akun1,0)),""))</f>
        <v/>
      </c>
      <c r="L5464" s="331" t="str">
        <f>IF(H5464="","",IFERROR(INDEX(Penerimaan1,MATCH('Buku Besar'!H5464,Akun1,0)),""))</f>
        <v/>
      </c>
      <c r="M5464" s="331" t="str">
        <f>IF(H5464="","",IFERROR(INDEX(Pengeluaran1,MATCH('Buku Besar'!H5464,Akun1,0)),""))</f>
        <v/>
      </c>
    </row>
    <row r="5465" spans="1:13" x14ac:dyDescent="0.25">
      <c r="A5465" s="91" t="str">
        <f t="shared" si="170"/>
        <v/>
      </c>
      <c r="B5465" s="330" t="str">
        <f>IF(A5465="","",IFERROR(INDEX(Tanggal,MATCH('Buku Besar'!A5465,Akun,0)),""))</f>
        <v/>
      </c>
      <c r="C5465" s="2" t="str">
        <f>IF(A5465="","",IFERROR(INDEX(Keterangan,MATCH('Buku Besar'!A5465,Akun,0)),""))</f>
        <v/>
      </c>
      <c r="D5465" s="2" t="str">
        <f>IF(A5465="","",IFERROR(INDEX(Reff,MATCH('Buku Besar'!A5465,Akun,0)),""))</f>
        <v/>
      </c>
      <c r="E5465" s="331" t="str">
        <f>IF(A5465="","",IFERROR(INDEX(Penerimaan,MATCH('Buku Besar'!A5465,Akun,0)),""))</f>
        <v/>
      </c>
      <c r="F5465" s="331" t="str">
        <f>IF(A5465="","",IFERROR(INDEX(Pengeluaran,MATCH('Buku Besar'!A5465,Akun,0)),""))</f>
        <v/>
      </c>
      <c r="H5465" s="91" t="str">
        <f t="shared" si="171"/>
        <v/>
      </c>
      <c r="I5465" s="330" t="str">
        <f>IF(H5465="","",IFERROR(INDEX(Tanggal1,MATCH('Buku Besar'!H5465,Akun1,0)),""))</f>
        <v/>
      </c>
      <c r="J5465" s="2" t="str">
        <f>IF(H5465="","",IFERROR(INDEX(Keterangan1,MATCH('Buku Besar'!H5465,Akun1,0)),""))</f>
        <v/>
      </c>
      <c r="K5465" s="2" t="str">
        <f>IF(H5465="","",IFERROR(INDEX(Reff1,MATCH('Buku Besar'!H5465,Akun1,0)),""))</f>
        <v/>
      </c>
      <c r="L5465" s="331" t="str">
        <f>IF(H5465="","",IFERROR(INDEX(Penerimaan1,MATCH('Buku Besar'!H5465,Akun1,0)),""))</f>
        <v/>
      </c>
      <c r="M5465" s="331" t="str">
        <f>IF(H5465="","",IFERROR(INDEX(Pengeluaran1,MATCH('Buku Besar'!H5465,Akun1,0)),""))</f>
        <v/>
      </c>
    </row>
    <row r="5466" spans="1:13" x14ac:dyDescent="0.25">
      <c r="A5466" s="91" t="str">
        <f t="shared" si="170"/>
        <v/>
      </c>
      <c r="B5466" s="330" t="str">
        <f>IF(A5466="","",IFERROR(INDEX(Tanggal,MATCH('Buku Besar'!A5466,Akun,0)),""))</f>
        <v/>
      </c>
      <c r="C5466" s="2" t="str">
        <f>IF(A5466="","",IFERROR(INDEX(Keterangan,MATCH('Buku Besar'!A5466,Akun,0)),""))</f>
        <v/>
      </c>
      <c r="D5466" s="2" t="str">
        <f>IF(A5466="","",IFERROR(INDEX(Reff,MATCH('Buku Besar'!A5466,Akun,0)),""))</f>
        <v/>
      </c>
      <c r="E5466" s="331" t="str">
        <f>IF(A5466="","",IFERROR(INDEX(Penerimaan,MATCH('Buku Besar'!A5466,Akun,0)),""))</f>
        <v/>
      </c>
      <c r="F5466" s="331" t="str">
        <f>IF(A5466="","",IFERROR(INDEX(Pengeluaran,MATCH('Buku Besar'!A5466,Akun,0)),""))</f>
        <v/>
      </c>
      <c r="H5466" s="91" t="str">
        <f t="shared" si="171"/>
        <v/>
      </c>
      <c r="I5466" s="330" t="str">
        <f>IF(H5466="","",IFERROR(INDEX(Tanggal1,MATCH('Buku Besar'!H5466,Akun1,0)),""))</f>
        <v/>
      </c>
      <c r="J5466" s="2" t="str">
        <f>IF(H5466="","",IFERROR(INDEX(Keterangan1,MATCH('Buku Besar'!H5466,Akun1,0)),""))</f>
        <v/>
      </c>
      <c r="K5466" s="2" t="str">
        <f>IF(H5466="","",IFERROR(INDEX(Reff1,MATCH('Buku Besar'!H5466,Akun1,0)),""))</f>
        <v/>
      </c>
      <c r="L5466" s="331" t="str">
        <f>IF(H5466="","",IFERROR(INDEX(Penerimaan1,MATCH('Buku Besar'!H5466,Akun1,0)),""))</f>
        <v/>
      </c>
      <c r="M5466" s="331" t="str">
        <f>IF(H5466="","",IFERROR(INDEX(Pengeluaran1,MATCH('Buku Besar'!H5466,Akun1,0)),""))</f>
        <v/>
      </c>
    </row>
    <row r="5467" spans="1:13" x14ac:dyDescent="0.25">
      <c r="A5467" s="91" t="str">
        <f t="shared" si="170"/>
        <v/>
      </c>
      <c r="B5467" s="330" t="str">
        <f>IF(A5467="","",IFERROR(INDEX(Tanggal,MATCH('Buku Besar'!A5467,Akun,0)),""))</f>
        <v/>
      </c>
      <c r="C5467" s="2" t="str">
        <f>IF(A5467="","",IFERROR(INDEX(Keterangan,MATCH('Buku Besar'!A5467,Akun,0)),""))</f>
        <v/>
      </c>
      <c r="D5467" s="2" t="str">
        <f>IF(A5467="","",IFERROR(INDEX(Reff,MATCH('Buku Besar'!A5467,Akun,0)),""))</f>
        <v/>
      </c>
      <c r="E5467" s="331" t="str">
        <f>IF(A5467="","",IFERROR(INDEX(Penerimaan,MATCH('Buku Besar'!A5467,Akun,0)),""))</f>
        <v/>
      </c>
      <c r="F5467" s="331" t="str">
        <f>IF(A5467="","",IFERROR(INDEX(Pengeluaran,MATCH('Buku Besar'!A5467,Akun,0)),""))</f>
        <v/>
      </c>
      <c r="H5467" s="91" t="str">
        <f t="shared" si="171"/>
        <v/>
      </c>
      <c r="I5467" s="330" t="str">
        <f>IF(H5467="","",IFERROR(INDEX(Tanggal1,MATCH('Buku Besar'!H5467,Akun1,0)),""))</f>
        <v/>
      </c>
      <c r="J5467" s="2" t="str">
        <f>IF(H5467="","",IFERROR(INDEX(Keterangan1,MATCH('Buku Besar'!H5467,Akun1,0)),""))</f>
        <v/>
      </c>
      <c r="K5467" s="2" t="str">
        <f>IF(H5467="","",IFERROR(INDEX(Reff1,MATCH('Buku Besar'!H5467,Akun1,0)),""))</f>
        <v/>
      </c>
      <c r="L5467" s="331" t="str">
        <f>IF(H5467="","",IFERROR(INDEX(Penerimaan1,MATCH('Buku Besar'!H5467,Akun1,0)),""))</f>
        <v/>
      </c>
      <c r="M5467" s="331" t="str">
        <f>IF(H5467="","",IFERROR(INDEX(Pengeluaran1,MATCH('Buku Besar'!H5467,Akun1,0)),""))</f>
        <v/>
      </c>
    </row>
    <row r="5468" spans="1:13" x14ac:dyDescent="0.25">
      <c r="A5468" s="91" t="str">
        <f t="shared" si="170"/>
        <v/>
      </c>
      <c r="B5468" s="330" t="str">
        <f>IF(A5468="","",IFERROR(INDEX(Tanggal,MATCH('Buku Besar'!A5468,Akun,0)),""))</f>
        <v/>
      </c>
      <c r="C5468" s="2" t="str">
        <f>IF(A5468="","",IFERROR(INDEX(Keterangan,MATCH('Buku Besar'!A5468,Akun,0)),""))</f>
        <v/>
      </c>
      <c r="D5468" s="2" t="str">
        <f>IF(A5468="","",IFERROR(INDEX(Reff,MATCH('Buku Besar'!A5468,Akun,0)),""))</f>
        <v/>
      </c>
      <c r="E5468" s="331" t="str">
        <f>IF(A5468="","",IFERROR(INDEX(Penerimaan,MATCH('Buku Besar'!A5468,Akun,0)),""))</f>
        <v/>
      </c>
      <c r="F5468" s="331" t="str">
        <f>IF(A5468="","",IFERROR(INDEX(Pengeluaran,MATCH('Buku Besar'!A5468,Akun,0)),""))</f>
        <v/>
      </c>
      <c r="H5468" s="91" t="str">
        <f t="shared" si="171"/>
        <v/>
      </c>
      <c r="I5468" s="330" t="str">
        <f>IF(H5468="","",IFERROR(INDEX(Tanggal1,MATCH('Buku Besar'!H5468,Akun1,0)),""))</f>
        <v/>
      </c>
      <c r="J5468" s="2" t="str">
        <f>IF(H5468="","",IFERROR(INDEX(Keterangan1,MATCH('Buku Besar'!H5468,Akun1,0)),""))</f>
        <v/>
      </c>
      <c r="K5468" s="2" t="str">
        <f>IF(H5468="","",IFERROR(INDEX(Reff1,MATCH('Buku Besar'!H5468,Akun1,0)),""))</f>
        <v/>
      </c>
      <c r="L5468" s="331" t="str">
        <f>IF(H5468="","",IFERROR(INDEX(Penerimaan1,MATCH('Buku Besar'!H5468,Akun1,0)),""))</f>
        <v/>
      </c>
      <c r="M5468" s="331" t="str">
        <f>IF(H5468="","",IFERROR(INDEX(Pengeluaran1,MATCH('Buku Besar'!H5468,Akun1,0)),""))</f>
        <v/>
      </c>
    </row>
    <row r="5469" spans="1:13" x14ac:dyDescent="0.25">
      <c r="A5469" s="91" t="str">
        <f t="shared" si="170"/>
        <v/>
      </c>
      <c r="B5469" s="330" t="str">
        <f>IF(A5469="","",IFERROR(INDEX(Tanggal,MATCH('Buku Besar'!A5469,Akun,0)),""))</f>
        <v/>
      </c>
      <c r="C5469" s="2" t="str">
        <f>IF(A5469="","",IFERROR(INDEX(Keterangan,MATCH('Buku Besar'!A5469,Akun,0)),""))</f>
        <v/>
      </c>
      <c r="D5469" s="2" t="str">
        <f>IF(A5469="","",IFERROR(INDEX(Reff,MATCH('Buku Besar'!A5469,Akun,0)),""))</f>
        <v/>
      </c>
      <c r="E5469" s="331" t="str">
        <f>IF(A5469="","",IFERROR(INDEX(Penerimaan,MATCH('Buku Besar'!A5469,Akun,0)),""))</f>
        <v/>
      </c>
      <c r="F5469" s="331" t="str">
        <f>IF(A5469="","",IFERROR(INDEX(Pengeluaran,MATCH('Buku Besar'!A5469,Akun,0)),""))</f>
        <v/>
      </c>
      <c r="H5469" s="91" t="str">
        <f t="shared" si="171"/>
        <v/>
      </c>
      <c r="I5469" s="330" t="str">
        <f>IF(H5469="","",IFERROR(INDEX(Tanggal1,MATCH('Buku Besar'!H5469,Akun1,0)),""))</f>
        <v/>
      </c>
      <c r="J5469" s="2" t="str">
        <f>IF(H5469="","",IFERROR(INDEX(Keterangan1,MATCH('Buku Besar'!H5469,Akun1,0)),""))</f>
        <v/>
      </c>
      <c r="K5469" s="2" t="str">
        <f>IF(H5469="","",IFERROR(INDEX(Reff1,MATCH('Buku Besar'!H5469,Akun1,0)),""))</f>
        <v/>
      </c>
      <c r="L5469" s="331" t="str">
        <f>IF(H5469="","",IFERROR(INDEX(Penerimaan1,MATCH('Buku Besar'!H5469,Akun1,0)),""))</f>
        <v/>
      </c>
      <c r="M5469" s="331" t="str">
        <f>IF(H5469="","",IFERROR(INDEX(Pengeluaran1,MATCH('Buku Besar'!H5469,Akun1,0)),""))</f>
        <v/>
      </c>
    </row>
    <row r="5470" spans="1:13" x14ac:dyDescent="0.25">
      <c r="A5470" s="91" t="str">
        <f t="shared" si="170"/>
        <v/>
      </c>
      <c r="B5470" s="330" t="str">
        <f>IF(A5470="","",IFERROR(INDEX(Tanggal,MATCH('Buku Besar'!A5470,Akun,0)),""))</f>
        <v/>
      </c>
      <c r="C5470" s="2" t="str">
        <f>IF(A5470="","",IFERROR(INDEX(Keterangan,MATCH('Buku Besar'!A5470,Akun,0)),""))</f>
        <v/>
      </c>
      <c r="D5470" s="2" t="str">
        <f>IF(A5470="","",IFERROR(INDEX(Reff,MATCH('Buku Besar'!A5470,Akun,0)),""))</f>
        <v/>
      </c>
      <c r="E5470" s="331" t="str">
        <f>IF(A5470="","",IFERROR(INDEX(Penerimaan,MATCH('Buku Besar'!A5470,Akun,0)),""))</f>
        <v/>
      </c>
      <c r="F5470" s="331" t="str">
        <f>IF(A5470="","",IFERROR(INDEX(Pengeluaran,MATCH('Buku Besar'!A5470,Akun,0)),""))</f>
        <v/>
      </c>
      <c r="H5470" s="91" t="str">
        <f t="shared" si="171"/>
        <v/>
      </c>
      <c r="I5470" s="330" t="str">
        <f>IF(H5470="","",IFERROR(INDEX(Tanggal1,MATCH('Buku Besar'!H5470,Akun1,0)),""))</f>
        <v/>
      </c>
      <c r="J5470" s="2" t="str">
        <f>IF(H5470="","",IFERROR(INDEX(Keterangan1,MATCH('Buku Besar'!H5470,Akun1,0)),""))</f>
        <v/>
      </c>
      <c r="K5470" s="2" t="str">
        <f>IF(H5470="","",IFERROR(INDEX(Reff1,MATCH('Buku Besar'!H5470,Akun1,0)),""))</f>
        <v/>
      </c>
      <c r="L5470" s="331" t="str">
        <f>IF(H5470="","",IFERROR(INDEX(Penerimaan1,MATCH('Buku Besar'!H5470,Akun1,0)),""))</f>
        <v/>
      </c>
      <c r="M5470" s="331" t="str">
        <f>IF(H5470="","",IFERROR(INDEX(Pengeluaran1,MATCH('Buku Besar'!H5470,Akun1,0)),""))</f>
        <v/>
      </c>
    </row>
    <row r="5471" spans="1:13" x14ac:dyDescent="0.25">
      <c r="A5471" s="91" t="str">
        <f t="shared" si="170"/>
        <v/>
      </c>
      <c r="B5471" s="330" t="str">
        <f>IF(A5471="","",IFERROR(INDEX(Tanggal,MATCH('Buku Besar'!A5471,Akun,0)),""))</f>
        <v/>
      </c>
      <c r="C5471" s="2" t="str">
        <f>IF(A5471="","",IFERROR(INDEX(Keterangan,MATCH('Buku Besar'!A5471,Akun,0)),""))</f>
        <v/>
      </c>
      <c r="D5471" s="2" t="str">
        <f>IF(A5471="","",IFERROR(INDEX(Reff,MATCH('Buku Besar'!A5471,Akun,0)),""))</f>
        <v/>
      </c>
      <c r="E5471" s="331" t="str">
        <f>IF(A5471="","",IFERROR(INDEX(Penerimaan,MATCH('Buku Besar'!A5471,Akun,0)),""))</f>
        <v/>
      </c>
      <c r="F5471" s="331" t="str">
        <f>IF(A5471="","",IFERROR(INDEX(Pengeluaran,MATCH('Buku Besar'!A5471,Akun,0)),""))</f>
        <v/>
      </c>
      <c r="H5471" s="91" t="str">
        <f t="shared" si="171"/>
        <v/>
      </c>
      <c r="I5471" s="330" t="str">
        <f>IF(H5471="","",IFERROR(INDEX(Tanggal1,MATCH('Buku Besar'!H5471,Akun1,0)),""))</f>
        <v/>
      </c>
      <c r="J5471" s="2" t="str">
        <f>IF(H5471="","",IFERROR(INDEX(Keterangan1,MATCH('Buku Besar'!H5471,Akun1,0)),""))</f>
        <v/>
      </c>
      <c r="K5471" s="2" t="str">
        <f>IF(H5471="","",IFERROR(INDEX(Reff1,MATCH('Buku Besar'!H5471,Akun1,0)),""))</f>
        <v/>
      </c>
      <c r="L5471" s="331" t="str">
        <f>IF(H5471="","",IFERROR(INDEX(Penerimaan1,MATCH('Buku Besar'!H5471,Akun1,0)),""))</f>
        <v/>
      </c>
      <c r="M5471" s="331" t="str">
        <f>IF(H5471="","",IFERROR(INDEX(Pengeluaran1,MATCH('Buku Besar'!H5471,Akun1,0)),""))</f>
        <v/>
      </c>
    </row>
    <row r="5472" spans="1:13" x14ac:dyDescent="0.25">
      <c r="A5472" s="91" t="str">
        <f t="shared" si="170"/>
        <v/>
      </c>
      <c r="B5472" s="330" t="str">
        <f>IF(A5472="","",IFERROR(INDEX(Tanggal,MATCH('Buku Besar'!A5472,Akun,0)),""))</f>
        <v/>
      </c>
      <c r="C5472" s="2" t="str">
        <f>IF(A5472="","",IFERROR(INDEX(Keterangan,MATCH('Buku Besar'!A5472,Akun,0)),""))</f>
        <v/>
      </c>
      <c r="D5472" s="2" t="str">
        <f>IF(A5472="","",IFERROR(INDEX(Reff,MATCH('Buku Besar'!A5472,Akun,0)),""))</f>
        <v/>
      </c>
      <c r="E5472" s="331" t="str">
        <f>IF(A5472="","",IFERROR(INDEX(Penerimaan,MATCH('Buku Besar'!A5472,Akun,0)),""))</f>
        <v/>
      </c>
      <c r="F5472" s="331" t="str">
        <f>IF(A5472="","",IFERROR(INDEX(Pengeluaran,MATCH('Buku Besar'!A5472,Akun,0)),""))</f>
        <v/>
      </c>
      <c r="H5472" s="91" t="str">
        <f t="shared" si="171"/>
        <v/>
      </c>
      <c r="I5472" s="330" t="str">
        <f>IF(H5472="","",IFERROR(INDEX(Tanggal1,MATCH('Buku Besar'!H5472,Akun1,0)),""))</f>
        <v/>
      </c>
      <c r="J5472" s="2" t="str">
        <f>IF(H5472="","",IFERROR(INDEX(Keterangan1,MATCH('Buku Besar'!H5472,Akun1,0)),""))</f>
        <v/>
      </c>
      <c r="K5472" s="2" t="str">
        <f>IF(H5472="","",IFERROR(INDEX(Reff1,MATCH('Buku Besar'!H5472,Akun1,0)),""))</f>
        <v/>
      </c>
      <c r="L5472" s="331" t="str">
        <f>IF(H5472="","",IFERROR(INDEX(Penerimaan1,MATCH('Buku Besar'!H5472,Akun1,0)),""))</f>
        <v/>
      </c>
      <c r="M5472" s="331" t="str">
        <f>IF(H5472="","",IFERROR(INDEX(Pengeluaran1,MATCH('Buku Besar'!H5472,Akun1,0)),""))</f>
        <v/>
      </c>
    </row>
    <row r="5473" spans="1:13" x14ac:dyDescent="0.25">
      <c r="A5473" s="91" t="str">
        <f t="shared" si="170"/>
        <v/>
      </c>
      <c r="B5473" s="330" t="str">
        <f>IF(A5473="","",IFERROR(INDEX(Tanggal,MATCH('Buku Besar'!A5473,Akun,0)),""))</f>
        <v/>
      </c>
      <c r="C5473" s="2" t="str">
        <f>IF(A5473="","",IFERROR(INDEX(Keterangan,MATCH('Buku Besar'!A5473,Akun,0)),""))</f>
        <v/>
      </c>
      <c r="D5473" s="2" t="str">
        <f>IF(A5473="","",IFERROR(INDEX(Reff,MATCH('Buku Besar'!A5473,Akun,0)),""))</f>
        <v/>
      </c>
      <c r="E5473" s="331" t="str">
        <f>IF(A5473="","",IFERROR(INDEX(Penerimaan,MATCH('Buku Besar'!A5473,Akun,0)),""))</f>
        <v/>
      </c>
      <c r="F5473" s="331" t="str">
        <f>IF(A5473="","",IFERROR(INDEX(Pengeluaran,MATCH('Buku Besar'!A5473,Akun,0)),""))</f>
        <v/>
      </c>
      <c r="H5473" s="91" t="str">
        <f t="shared" si="171"/>
        <v/>
      </c>
      <c r="I5473" s="330" t="str">
        <f>IF(H5473="","",IFERROR(INDEX(Tanggal1,MATCH('Buku Besar'!H5473,Akun1,0)),""))</f>
        <v/>
      </c>
      <c r="J5473" s="2" t="str">
        <f>IF(H5473="","",IFERROR(INDEX(Keterangan1,MATCH('Buku Besar'!H5473,Akun1,0)),""))</f>
        <v/>
      </c>
      <c r="K5473" s="2" t="str">
        <f>IF(H5473="","",IFERROR(INDEX(Reff1,MATCH('Buku Besar'!H5473,Akun1,0)),""))</f>
        <v/>
      </c>
      <c r="L5473" s="331" t="str">
        <f>IF(H5473="","",IFERROR(INDEX(Penerimaan1,MATCH('Buku Besar'!H5473,Akun1,0)),""))</f>
        <v/>
      </c>
      <c r="M5473" s="331" t="str">
        <f>IF(H5473="","",IFERROR(INDEX(Pengeluaran1,MATCH('Buku Besar'!H5473,Akun1,0)),""))</f>
        <v/>
      </c>
    </row>
    <row r="5474" spans="1:13" x14ac:dyDescent="0.25">
      <c r="A5474" s="91" t="str">
        <f t="shared" si="170"/>
        <v/>
      </c>
      <c r="B5474" s="330" t="str">
        <f>IF(A5474="","",IFERROR(INDEX(Tanggal,MATCH('Buku Besar'!A5474,Akun,0)),""))</f>
        <v/>
      </c>
      <c r="C5474" s="2" t="str">
        <f>IF(A5474="","",IFERROR(INDEX(Keterangan,MATCH('Buku Besar'!A5474,Akun,0)),""))</f>
        <v/>
      </c>
      <c r="D5474" s="2" t="str">
        <f>IF(A5474="","",IFERROR(INDEX(Reff,MATCH('Buku Besar'!A5474,Akun,0)),""))</f>
        <v/>
      </c>
      <c r="E5474" s="331" t="str">
        <f>IF(A5474="","",IFERROR(INDEX(Penerimaan,MATCH('Buku Besar'!A5474,Akun,0)),""))</f>
        <v/>
      </c>
      <c r="F5474" s="331" t="str">
        <f>IF(A5474="","",IFERROR(INDEX(Pengeluaran,MATCH('Buku Besar'!A5474,Akun,0)),""))</f>
        <v/>
      </c>
      <c r="H5474" s="91" t="str">
        <f t="shared" si="171"/>
        <v/>
      </c>
      <c r="I5474" s="330" t="str">
        <f>IF(H5474="","",IFERROR(INDEX(Tanggal1,MATCH('Buku Besar'!H5474,Akun1,0)),""))</f>
        <v/>
      </c>
      <c r="J5474" s="2" t="str">
        <f>IF(H5474="","",IFERROR(INDEX(Keterangan1,MATCH('Buku Besar'!H5474,Akun1,0)),""))</f>
        <v/>
      </c>
      <c r="K5474" s="2" t="str">
        <f>IF(H5474="","",IFERROR(INDEX(Reff1,MATCH('Buku Besar'!H5474,Akun1,0)),""))</f>
        <v/>
      </c>
      <c r="L5474" s="331" t="str">
        <f>IF(H5474="","",IFERROR(INDEX(Penerimaan1,MATCH('Buku Besar'!H5474,Akun1,0)),""))</f>
        <v/>
      </c>
      <c r="M5474" s="331" t="str">
        <f>IF(H5474="","",IFERROR(INDEX(Pengeluaran1,MATCH('Buku Besar'!H5474,Akun1,0)),""))</f>
        <v/>
      </c>
    </row>
    <row r="5475" spans="1:13" x14ac:dyDescent="0.25">
      <c r="A5475" s="91" t="str">
        <f t="shared" si="170"/>
        <v/>
      </c>
      <c r="B5475" s="330" t="str">
        <f>IF(A5475="","",IFERROR(INDEX(Tanggal,MATCH('Buku Besar'!A5475,Akun,0)),""))</f>
        <v/>
      </c>
      <c r="C5475" s="2" t="str">
        <f>IF(A5475="","",IFERROR(INDEX(Keterangan,MATCH('Buku Besar'!A5475,Akun,0)),""))</f>
        <v/>
      </c>
      <c r="D5475" s="2" t="str">
        <f>IF(A5475="","",IFERROR(INDEX(Reff,MATCH('Buku Besar'!A5475,Akun,0)),""))</f>
        <v/>
      </c>
      <c r="E5475" s="331" t="str">
        <f>IF(A5475="","",IFERROR(INDEX(Penerimaan,MATCH('Buku Besar'!A5475,Akun,0)),""))</f>
        <v/>
      </c>
      <c r="F5475" s="331" t="str">
        <f>IF(A5475="","",IFERROR(INDEX(Pengeluaran,MATCH('Buku Besar'!A5475,Akun,0)),""))</f>
        <v/>
      </c>
      <c r="H5475" s="91" t="str">
        <f t="shared" si="171"/>
        <v/>
      </c>
      <c r="I5475" s="330" t="str">
        <f>IF(H5475="","",IFERROR(INDEX(Tanggal1,MATCH('Buku Besar'!H5475,Akun1,0)),""))</f>
        <v/>
      </c>
      <c r="J5475" s="2" t="str">
        <f>IF(H5475="","",IFERROR(INDEX(Keterangan1,MATCH('Buku Besar'!H5475,Akun1,0)),""))</f>
        <v/>
      </c>
      <c r="K5475" s="2" t="str">
        <f>IF(H5475="","",IFERROR(INDEX(Reff1,MATCH('Buku Besar'!H5475,Akun1,0)),""))</f>
        <v/>
      </c>
      <c r="L5475" s="331" t="str">
        <f>IF(H5475="","",IFERROR(INDEX(Penerimaan1,MATCH('Buku Besar'!H5475,Akun1,0)),""))</f>
        <v/>
      </c>
      <c r="M5475" s="331" t="str">
        <f>IF(H5475="","",IFERROR(INDEX(Pengeluaran1,MATCH('Buku Besar'!H5475,Akun1,0)),""))</f>
        <v/>
      </c>
    </row>
    <row r="5476" spans="1:13" x14ac:dyDescent="0.25">
      <c r="A5476" s="91" t="str">
        <f t="shared" si="170"/>
        <v/>
      </c>
      <c r="B5476" s="330" t="str">
        <f>IF(A5476="","",IFERROR(INDEX(Tanggal,MATCH('Buku Besar'!A5476,Akun,0)),""))</f>
        <v/>
      </c>
      <c r="C5476" s="2" t="str">
        <f>IF(A5476="","",IFERROR(INDEX(Keterangan,MATCH('Buku Besar'!A5476,Akun,0)),""))</f>
        <v/>
      </c>
      <c r="D5476" s="2" t="str">
        <f>IF(A5476="","",IFERROR(INDEX(Reff,MATCH('Buku Besar'!A5476,Akun,0)),""))</f>
        <v/>
      </c>
      <c r="E5476" s="331" t="str">
        <f>IF(A5476="","",IFERROR(INDEX(Penerimaan,MATCH('Buku Besar'!A5476,Akun,0)),""))</f>
        <v/>
      </c>
      <c r="F5476" s="331" t="str">
        <f>IF(A5476="","",IFERROR(INDEX(Pengeluaran,MATCH('Buku Besar'!A5476,Akun,0)),""))</f>
        <v/>
      </c>
      <c r="H5476" s="91" t="str">
        <f t="shared" si="171"/>
        <v/>
      </c>
      <c r="I5476" s="330" t="str">
        <f>IF(H5476="","",IFERROR(INDEX(Tanggal1,MATCH('Buku Besar'!H5476,Akun1,0)),""))</f>
        <v/>
      </c>
      <c r="J5476" s="2" t="str">
        <f>IF(H5476="","",IFERROR(INDEX(Keterangan1,MATCH('Buku Besar'!H5476,Akun1,0)),""))</f>
        <v/>
      </c>
      <c r="K5476" s="2" t="str">
        <f>IF(H5476="","",IFERROR(INDEX(Reff1,MATCH('Buku Besar'!H5476,Akun1,0)),""))</f>
        <v/>
      </c>
      <c r="L5476" s="331" t="str">
        <f>IF(H5476="","",IFERROR(INDEX(Penerimaan1,MATCH('Buku Besar'!H5476,Akun1,0)),""))</f>
        <v/>
      </c>
      <c r="M5476" s="331" t="str">
        <f>IF(H5476="","",IFERROR(INDEX(Pengeluaran1,MATCH('Buku Besar'!H5476,Akun1,0)),""))</f>
        <v/>
      </c>
    </row>
    <row r="5477" spans="1:13" x14ac:dyDescent="0.25">
      <c r="A5477" s="91" t="str">
        <f t="shared" si="170"/>
        <v/>
      </c>
      <c r="B5477" s="330" t="str">
        <f>IF(A5477="","",IFERROR(INDEX(Tanggal,MATCH('Buku Besar'!A5477,Akun,0)),""))</f>
        <v/>
      </c>
      <c r="C5477" s="2" t="str">
        <f>IF(A5477="","",IFERROR(INDEX(Keterangan,MATCH('Buku Besar'!A5477,Akun,0)),""))</f>
        <v/>
      </c>
      <c r="D5477" s="2" t="str">
        <f>IF(A5477="","",IFERROR(INDEX(Reff,MATCH('Buku Besar'!A5477,Akun,0)),""))</f>
        <v/>
      </c>
      <c r="E5477" s="331" t="str">
        <f>IF(A5477="","",IFERROR(INDEX(Penerimaan,MATCH('Buku Besar'!A5477,Akun,0)),""))</f>
        <v/>
      </c>
      <c r="F5477" s="331" t="str">
        <f>IF(A5477="","",IFERROR(INDEX(Pengeluaran,MATCH('Buku Besar'!A5477,Akun,0)),""))</f>
        <v/>
      </c>
      <c r="H5477" s="91" t="str">
        <f t="shared" si="171"/>
        <v/>
      </c>
      <c r="I5477" s="330" t="str">
        <f>IF(H5477="","",IFERROR(INDEX(Tanggal1,MATCH('Buku Besar'!H5477,Akun1,0)),""))</f>
        <v/>
      </c>
      <c r="J5477" s="2" t="str">
        <f>IF(H5477="","",IFERROR(INDEX(Keterangan1,MATCH('Buku Besar'!H5477,Akun1,0)),""))</f>
        <v/>
      </c>
      <c r="K5477" s="2" t="str">
        <f>IF(H5477="","",IFERROR(INDEX(Reff1,MATCH('Buku Besar'!H5477,Akun1,0)),""))</f>
        <v/>
      </c>
      <c r="L5477" s="331" t="str">
        <f>IF(H5477="","",IFERROR(INDEX(Penerimaan1,MATCH('Buku Besar'!H5477,Akun1,0)),""))</f>
        <v/>
      </c>
      <c r="M5477" s="331" t="str">
        <f>IF(H5477="","",IFERROR(INDEX(Pengeluaran1,MATCH('Buku Besar'!H5477,Akun1,0)),""))</f>
        <v/>
      </c>
    </row>
    <row r="5478" spans="1:13" x14ac:dyDescent="0.25">
      <c r="A5478" s="91" t="str">
        <f t="shared" si="170"/>
        <v/>
      </c>
      <c r="B5478" s="330" t="str">
        <f>IF(A5478="","",IFERROR(INDEX(Tanggal,MATCH('Buku Besar'!A5478,Akun,0)),""))</f>
        <v/>
      </c>
      <c r="C5478" s="2" t="str">
        <f>IF(A5478="","",IFERROR(INDEX(Keterangan,MATCH('Buku Besar'!A5478,Akun,0)),""))</f>
        <v/>
      </c>
      <c r="D5478" s="2" t="str">
        <f>IF(A5478="","",IFERROR(INDEX(Reff,MATCH('Buku Besar'!A5478,Akun,0)),""))</f>
        <v/>
      </c>
      <c r="E5478" s="331" t="str">
        <f>IF(A5478="","",IFERROR(INDEX(Penerimaan,MATCH('Buku Besar'!A5478,Akun,0)),""))</f>
        <v/>
      </c>
      <c r="F5478" s="331" t="str">
        <f>IF(A5478="","",IFERROR(INDEX(Pengeluaran,MATCH('Buku Besar'!A5478,Akun,0)),""))</f>
        <v/>
      </c>
      <c r="H5478" s="91" t="str">
        <f t="shared" si="171"/>
        <v/>
      </c>
      <c r="I5478" s="330" t="str">
        <f>IF(H5478="","",IFERROR(INDEX(Tanggal1,MATCH('Buku Besar'!H5478,Akun1,0)),""))</f>
        <v/>
      </c>
      <c r="J5478" s="2" t="str">
        <f>IF(H5478="","",IFERROR(INDEX(Keterangan1,MATCH('Buku Besar'!H5478,Akun1,0)),""))</f>
        <v/>
      </c>
      <c r="K5478" s="2" t="str">
        <f>IF(H5478="","",IFERROR(INDEX(Reff1,MATCH('Buku Besar'!H5478,Akun1,0)),""))</f>
        <v/>
      </c>
      <c r="L5478" s="331" t="str">
        <f>IF(H5478="","",IFERROR(INDEX(Penerimaan1,MATCH('Buku Besar'!H5478,Akun1,0)),""))</f>
        <v/>
      </c>
      <c r="M5478" s="331" t="str">
        <f>IF(H5478="","",IFERROR(INDEX(Pengeluaran1,MATCH('Buku Besar'!H5478,Akun1,0)),""))</f>
        <v/>
      </c>
    </row>
    <row r="5479" spans="1:13" x14ac:dyDescent="0.25">
      <c r="A5479" s="91" t="str">
        <f t="shared" si="170"/>
        <v/>
      </c>
      <c r="B5479" s="330" t="str">
        <f>IF(A5479="","",IFERROR(INDEX(Tanggal,MATCH('Buku Besar'!A5479,Akun,0)),""))</f>
        <v/>
      </c>
      <c r="C5479" s="2" t="str">
        <f>IF(A5479="","",IFERROR(INDEX(Keterangan,MATCH('Buku Besar'!A5479,Akun,0)),""))</f>
        <v/>
      </c>
      <c r="D5479" s="2" t="str">
        <f>IF(A5479="","",IFERROR(INDEX(Reff,MATCH('Buku Besar'!A5479,Akun,0)),""))</f>
        <v/>
      </c>
      <c r="E5479" s="331" t="str">
        <f>IF(A5479="","",IFERROR(INDEX(Penerimaan,MATCH('Buku Besar'!A5479,Akun,0)),""))</f>
        <v/>
      </c>
      <c r="F5479" s="331" t="str">
        <f>IF(A5479="","",IFERROR(INDEX(Pengeluaran,MATCH('Buku Besar'!A5479,Akun,0)),""))</f>
        <v/>
      </c>
      <c r="H5479" s="91" t="str">
        <f t="shared" si="171"/>
        <v/>
      </c>
      <c r="I5479" s="330" t="str">
        <f>IF(H5479="","",IFERROR(INDEX(Tanggal1,MATCH('Buku Besar'!H5479,Akun1,0)),""))</f>
        <v/>
      </c>
      <c r="J5479" s="2" t="str">
        <f>IF(H5479="","",IFERROR(INDEX(Keterangan1,MATCH('Buku Besar'!H5479,Akun1,0)),""))</f>
        <v/>
      </c>
      <c r="K5479" s="2" t="str">
        <f>IF(H5479="","",IFERROR(INDEX(Reff1,MATCH('Buku Besar'!H5479,Akun1,0)),""))</f>
        <v/>
      </c>
      <c r="L5479" s="331" t="str">
        <f>IF(H5479="","",IFERROR(INDEX(Penerimaan1,MATCH('Buku Besar'!H5479,Akun1,0)),""))</f>
        <v/>
      </c>
      <c r="M5479" s="331" t="str">
        <f>IF(H5479="","",IFERROR(INDEX(Pengeluaran1,MATCH('Buku Besar'!H5479,Akun1,0)),""))</f>
        <v/>
      </c>
    </row>
    <row r="5480" spans="1:13" x14ac:dyDescent="0.25">
      <c r="A5480" s="91" t="str">
        <f t="shared" si="170"/>
        <v/>
      </c>
      <c r="B5480" s="330" t="str">
        <f>IF(A5480="","",IFERROR(INDEX(Tanggal,MATCH('Buku Besar'!A5480,Akun,0)),""))</f>
        <v/>
      </c>
      <c r="C5480" s="2" t="str">
        <f>IF(A5480="","",IFERROR(INDEX(Keterangan,MATCH('Buku Besar'!A5480,Akun,0)),""))</f>
        <v/>
      </c>
      <c r="D5480" s="2" t="str">
        <f>IF(A5480="","",IFERROR(INDEX(Reff,MATCH('Buku Besar'!A5480,Akun,0)),""))</f>
        <v/>
      </c>
      <c r="E5480" s="331" t="str">
        <f>IF(A5480="","",IFERROR(INDEX(Penerimaan,MATCH('Buku Besar'!A5480,Akun,0)),""))</f>
        <v/>
      </c>
      <c r="F5480" s="331" t="str">
        <f>IF(A5480="","",IFERROR(INDEX(Pengeluaran,MATCH('Buku Besar'!A5480,Akun,0)),""))</f>
        <v/>
      </c>
      <c r="H5480" s="91" t="str">
        <f t="shared" si="171"/>
        <v/>
      </c>
      <c r="I5480" s="330" t="str">
        <f>IF(H5480="","",IFERROR(INDEX(Tanggal1,MATCH('Buku Besar'!H5480,Akun1,0)),""))</f>
        <v/>
      </c>
      <c r="J5480" s="2" t="str">
        <f>IF(H5480="","",IFERROR(INDEX(Keterangan1,MATCH('Buku Besar'!H5480,Akun1,0)),""))</f>
        <v/>
      </c>
      <c r="K5480" s="2" t="str">
        <f>IF(H5480="","",IFERROR(INDEX(Reff1,MATCH('Buku Besar'!H5480,Akun1,0)),""))</f>
        <v/>
      </c>
      <c r="L5480" s="331" t="str">
        <f>IF(H5480="","",IFERROR(INDEX(Penerimaan1,MATCH('Buku Besar'!H5480,Akun1,0)),""))</f>
        <v/>
      </c>
      <c r="M5480" s="331" t="str">
        <f>IF(H5480="","",IFERROR(INDEX(Pengeluaran1,MATCH('Buku Besar'!H5480,Akun1,0)),""))</f>
        <v/>
      </c>
    </row>
    <row r="5481" spans="1:13" x14ac:dyDescent="0.25">
      <c r="A5481" s="91" t="str">
        <f t="shared" si="170"/>
        <v/>
      </c>
      <c r="B5481" s="330" t="str">
        <f>IF(A5481="","",IFERROR(INDEX(Tanggal,MATCH('Buku Besar'!A5481,Akun,0)),""))</f>
        <v/>
      </c>
      <c r="C5481" s="2" t="str">
        <f>IF(A5481="","",IFERROR(INDEX(Keterangan,MATCH('Buku Besar'!A5481,Akun,0)),""))</f>
        <v/>
      </c>
      <c r="D5481" s="2" t="str">
        <f>IF(A5481="","",IFERROR(INDEX(Reff,MATCH('Buku Besar'!A5481,Akun,0)),""))</f>
        <v/>
      </c>
      <c r="E5481" s="331" t="str">
        <f>IF(A5481="","",IFERROR(INDEX(Penerimaan,MATCH('Buku Besar'!A5481,Akun,0)),""))</f>
        <v/>
      </c>
      <c r="F5481" s="331" t="str">
        <f>IF(A5481="","",IFERROR(INDEX(Pengeluaran,MATCH('Buku Besar'!A5481,Akun,0)),""))</f>
        <v/>
      </c>
      <c r="H5481" s="91" t="str">
        <f t="shared" si="171"/>
        <v/>
      </c>
      <c r="I5481" s="330" t="str">
        <f>IF(H5481="","",IFERROR(INDEX(Tanggal1,MATCH('Buku Besar'!H5481,Akun1,0)),""))</f>
        <v/>
      </c>
      <c r="J5481" s="2" t="str">
        <f>IF(H5481="","",IFERROR(INDEX(Keterangan1,MATCH('Buku Besar'!H5481,Akun1,0)),""))</f>
        <v/>
      </c>
      <c r="K5481" s="2" t="str">
        <f>IF(H5481="","",IFERROR(INDEX(Reff1,MATCH('Buku Besar'!H5481,Akun1,0)),""))</f>
        <v/>
      </c>
      <c r="L5481" s="331" t="str">
        <f>IF(H5481="","",IFERROR(INDEX(Penerimaan1,MATCH('Buku Besar'!H5481,Akun1,0)),""))</f>
        <v/>
      </c>
      <c r="M5481" s="331" t="str">
        <f>IF(H5481="","",IFERROR(INDEX(Pengeluaran1,MATCH('Buku Besar'!H5481,Akun1,0)),""))</f>
        <v/>
      </c>
    </row>
    <row r="5482" spans="1:13" x14ac:dyDescent="0.25">
      <c r="A5482" s="91" t="str">
        <f t="shared" si="170"/>
        <v/>
      </c>
      <c r="B5482" s="330" t="str">
        <f>IF(A5482="","",IFERROR(INDEX(Tanggal,MATCH('Buku Besar'!A5482,Akun,0)),""))</f>
        <v/>
      </c>
      <c r="C5482" s="2" t="str">
        <f>IF(A5482="","",IFERROR(INDEX(Keterangan,MATCH('Buku Besar'!A5482,Akun,0)),""))</f>
        <v/>
      </c>
      <c r="D5482" s="2" t="str">
        <f>IF(A5482="","",IFERROR(INDEX(Reff,MATCH('Buku Besar'!A5482,Akun,0)),""))</f>
        <v/>
      </c>
      <c r="E5482" s="331" t="str">
        <f>IF(A5482="","",IFERROR(INDEX(Penerimaan,MATCH('Buku Besar'!A5482,Akun,0)),""))</f>
        <v/>
      </c>
      <c r="F5482" s="331" t="str">
        <f>IF(A5482="","",IFERROR(INDEX(Pengeluaran,MATCH('Buku Besar'!A5482,Akun,0)),""))</f>
        <v/>
      </c>
      <c r="H5482" s="91" t="str">
        <f t="shared" si="171"/>
        <v/>
      </c>
      <c r="I5482" s="330" t="str">
        <f>IF(H5482="","",IFERROR(INDEX(Tanggal1,MATCH('Buku Besar'!H5482,Akun1,0)),""))</f>
        <v/>
      </c>
      <c r="J5482" s="2" t="str">
        <f>IF(H5482="","",IFERROR(INDEX(Keterangan1,MATCH('Buku Besar'!H5482,Akun1,0)),""))</f>
        <v/>
      </c>
      <c r="K5482" s="2" t="str">
        <f>IF(H5482="","",IFERROR(INDEX(Reff1,MATCH('Buku Besar'!H5482,Akun1,0)),""))</f>
        <v/>
      </c>
      <c r="L5482" s="331" t="str">
        <f>IF(H5482="","",IFERROR(INDEX(Penerimaan1,MATCH('Buku Besar'!H5482,Akun1,0)),""))</f>
        <v/>
      </c>
      <c r="M5482" s="331" t="str">
        <f>IF(H5482="","",IFERROR(INDEX(Pengeluaran1,MATCH('Buku Besar'!H5482,Akun1,0)),""))</f>
        <v/>
      </c>
    </row>
    <row r="5483" spans="1:13" x14ac:dyDescent="0.25">
      <c r="A5483" s="91" t="str">
        <f t="shared" si="170"/>
        <v/>
      </c>
      <c r="B5483" s="330" t="str">
        <f>IF(A5483="","",IFERROR(INDEX(Tanggal,MATCH('Buku Besar'!A5483,Akun,0)),""))</f>
        <v/>
      </c>
      <c r="C5483" s="2" t="str">
        <f>IF(A5483="","",IFERROR(INDEX(Keterangan,MATCH('Buku Besar'!A5483,Akun,0)),""))</f>
        <v/>
      </c>
      <c r="D5483" s="2" t="str">
        <f>IF(A5483="","",IFERROR(INDEX(Reff,MATCH('Buku Besar'!A5483,Akun,0)),""))</f>
        <v/>
      </c>
      <c r="E5483" s="331" t="str">
        <f>IF(A5483="","",IFERROR(INDEX(Penerimaan,MATCH('Buku Besar'!A5483,Akun,0)),""))</f>
        <v/>
      </c>
      <c r="F5483" s="331" t="str">
        <f>IF(A5483="","",IFERROR(INDEX(Pengeluaran,MATCH('Buku Besar'!A5483,Akun,0)),""))</f>
        <v/>
      </c>
      <c r="H5483" s="91" t="str">
        <f t="shared" si="171"/>
        <v/>
      </c>
      <c r="I5483" s="330" t="str">
        <f>IF(H5483="","",IFERROR(INDEX(Tanggal1,MATCH('Buku Besar'!H5483,Akun1,0)),""))</f>
        <v/>
      </c>
      <c r="J5483" s="2" t="str">
        <f>IF(H5483="","",IFERROR(INDEX(Keterangan1,MATCH('Buku Besar'!H5483,Akun1,0)),""))</f>
        <v/>
      </c>
      <c r="K5483" s="2" t="str">
        <f>IF(H5483="","",IFERROR(INDEX(Reff1,MATCH('Buku Besar'!H5483,Akun1,0)),""))</f>
        <v/>
      </c>
      <c r="L5483" s="331" t="str">
        <f>IF(H5483="","",IFERROR(INDEX(Penerimaan1,MATCH('Buku Besar'!H5483,Akun1,0)),""))</f>
        <v/>
      </c>
      <c r="M5483" s="331" t="str">
        <f>IF(H5483="","",IFERROR(INDEX(Pengeluaran1,MATCH('Buku Besar'!H5483,Akun1,0)),""))</f>
        <v/>
      </c>
    </row>
    <row r="5484" spans="1:13" x14ac:dyDescent="0.25">
      <c r="A5484" s="91" t="str">
        <f t="shared" si="170"/>
        <v/>
      </c>
      <c r="B5484" s="330" t="str">
        <f>IF(A5484="","",IFERROR(INDEX(Tanggal,MATCH('Buku Besar'!A5484,Akun,0)),""))</f>
        <v/>
      </c>
      <c r="C5484" s="2" t="str">
        <f>IF(A5484="","",IFERROR(INDEX(Keterangan,MATCH('Buku Besar'!A5484,Akun,0)),""))</f>
        <v/>
      </c>
      <c r="D5484" s="2" t="str">
        <f>IF(A5484="","",IFERROR(INDEX(Reff,MATCH('Buku Besar'!A5484,Akun,0)),""))</f>
        <v/>
      </c>
      <c r="E5484" s="331" t="str">
        <f>IF(A5484="","",IFERROR(INDEX(Penerimaan,MATCH('Buku Besar'!A5484,Akun,0)),""))</f>
        <v/>
      </c>
      <c r="F5484" s="331" t="str">
        <f>IF(A5484="","",IFERROR(INDEX(Pengeluaran,MATCH('Buku Besar'!A5484,Akun,0)),""))</f>
        <v/>
      </c>
      <c r="H5484" s="91" t="str">
        <f t="shared" si="171"/>
        <v/>
      </c>
      <c r="I5484" s="330" t="str">
        <f>IF(H5484="","",IFERROR(INDEX(Tanggal1,MATCH('Buku Besar'!H5484,Akun1,0)),""))</f>
        <v/>
      </c>
      <c r="J5484" s="2" t="str">
        <f>IF(H5484="","",IFERROR(INDEX(Keterangan1,MATCH('Buku Besar'!H5484,Akun1,0)),""))</f>
        <v/>
      </c>
      <c r="K5484" s="2" t="str">
        <f>IF(H5484="","",IFERROR(INDEX(Reff1,MATCH('Buku Besar'!H5484,Akun1,0)),""))</f>
        <v/>
      </c>
      <c r="L5484" s="331" t="str">
        <f>IF(H5484="","",IFERROR(INDEX(Penerimaan1,MATCH('Buku Besar'!H5484,Akun1,0)),""))</f>
        <v/>
      </c>
      <c r="M5484" s="331" t="str">
        <f>IF(H5484="","",IFERROR(INDEX(Pengeluaran1,MATCH('Buku Besar'!H5484,Akun1,0)),""))</f>
        <v/>
      </c>
    </row>
    <row r="5485" spans="1:13" x14ac:dyDescent="0.25">
      <c r="A5485" s="91" t="str">
        <f t="shared" si="170"/>
        <v/>
      </c>
      <c r="B5485" s="330" t="str">
        <f>IF(A5485="","",IFERROR(INDEX(Tanggal,MATCH('Buku Besar'!A5485,Akun,0)),""))</f>
        <v/>
      </c>
      <c r="C5485" s="2" t="str">
        <f>IF(A5485="","",IFERROR(INDEX(Keterangan,MATCH('Buku Besar'!A5485,Akun,0)),""))</f>
        <v/>
      </c>
      <c r="D5485" s="2" t="str">
        <f>IF(A5485="","",IFERROR(INDEX(Reff,MATCH('Buku Besar'!A5485,Akun,0)),""))</f>
        <v/>
      </c>
      <c r="E5485" s="331" t="str">
        <f>IF(A5485="","",IFERROR(INDEX(Penerimaan,MATCH('Buku Besar'!A5485,Akun,0)),""))</f>
        <v/>
      </c>
      <c r="F5485" s="331" t="str">
        <f>IF(A5485="","",IFERROR(INDEX(Pengeluaran,MATCH('Buku Besar'!A5485,Akun,0)),""))</f>
        <v/>
      </c>
      <c r="H5485" s="91" t="str">
        <f t="shared" si="171"/>
        <v/>
      </c>
      <c r="I5485" s="330" t="str">
        <f>IF(H5485="","",IFERROR(INDEX(Tanggal1,MATCH('Buku Besar'!H5485,Akun1,0)),""))</f>
        <v/>
      </c>
      <c r="J5485" s="2" t="str">
        <f>IF(H5485="","",IFERROR(INDEX(Keterangan1,MATCH('Buku Besar'!H5485,Akun1,0)),""))</f>
        <v/>
      </c>
      <c r="K5485" s="2" t="str">
        <f>IF(H5485="","",IFERROR(INDEX(Reff1,MATCH('Buku Besar'!H5485,Akun1,0)),""))</f>
        <v/>
      </c>
      <c r="L5485" s="331" t="str">
        <f>IF(H5485="","",IFERROR(INDEX(Penerimaan1,MATCH('Buku Besar'!H5485,Akun1,0)),""))</f>
        <v/>
      </c>
      <c r="M5485" s="331" t="str">
        <f>IF(H5485="","",IFERROR(INDEX(Pengeluaran1,MATCH('Buku Besar'!H5485,Akun1,0)),""))</f>
        <v/>
      </c>
    </row>
    <row r="5486" spans="1:13" x14ac:dyDescent="0.25">
      <c r="A5486" s="91" t="str">
        <f t="shared" si="170"/>
        <v/>
      </c>
      <c r="B5486" s="330" t="str">
        <f>IF(A5486="","",IFERROR(INDEX(Tanggal,MATCH('Buku Besar'!A5486,Akun,0)),""))</f>
        <v/>
      </c>
      <c r="C5486" s="2" t="str">
        <f>IF(A5486="","",IFERROR(INDEX(Keterangan,MATCH('Buku Besar'!A5486,Akun,0)),""))</f>
        <v/>
      </c>
      <c r="D5486" s="2" t="str">
        <f>IF(A5486="","",IFERROR(INDEX(Reff,MATCH('Buku Besar'!A5486,Akun,0)),""))</f>
        <v/>
      </c>
      <c r="E5486" s="331" t="str">
        <f>IF(A5486="","",IFERROR(INDEX(Penerimaan,MATCH('Buku Besar'!A5486,Akun,0)),""))</f>
        <v/>
      </c>
      <c r="F5486" s="331" t="str">
        <f>IF(A5486="","",IFERROR(INDEX(Pengeluaran,MATCH('Buku Besar'!A5486,Akun,0)),""))</f>
        <v/>
      </c>
      <c r="H5486" s="91" t="str">
        <f t="shared" si="171"/>
        <v/>
      </c>
      <c r="I5486" s="330" t="str">
        <f>IF(H5486="","",IFERROR(INDEX(Tanggal1,MATCH('Buku Besar'!H5486,Akun1,0)),""))</f>
        <v/>
      </c>
      <c r="J5486" s="2" t="str">
        <f>IF(H5486="","",IFERROR(INDEX(Keterangan1,MATCH('Buku Besar'!H5486,Akun1,0)),""))</f>
        <v/>
      </c>
      <c r="K5486" s="2" t="str">
        <f>IF(H5486="","",IFERROR(INDEX(Reff1,MATCH('Buku Besar'!H5486,Akun1,0)),""))</f>
        <v/>
      </c>
      <c r="L5486" s="331" t="str">
        <f>IF(H5486="","",IFERROR(INDEX(Penerimaan1,MATCH('Buku Besar'!H5486,Akun1,0)),""))</f>
        <v/>
      </c>
      <c r="M5486" s="331" t="str">
        <f>IF(H5486="","",IFERROR(INDEX(Pengeluaran1,MATCH('Buku Besar'!H5486,Akun1,0)),""))</f>
        <v/>
      </c>
    </row>
    <row r="5487" spans="1:13" x14ac:dyDescent="0.25">
      <c r="A5487" s="91" t="str">
        <f t="shared" si="170"/>
        <v/>
      </c>
      <c r="B5487" s="330" t="str">
        <f>IF(A5487="","",IFERROR(INDEX(Tanggal,MATCH('Buku Besar'!A5487,Akun,0)),""))</f>
        <v/>
      </c>
      <c r="C5487" s="2" t="str">
        <f>IF(A5487="","",IFERROR(INDEX(Keterangan,MATCH('Buku Besar'!A5487,Akun,0)),""))</f>
        <v/>
      </c>
      <c r="D5487" s="2" t="str">
        <f>IF(A5487="","",IFERROR(INDEX(Reff,MATCH('Buku Besar'!A5487,Akun,0)),""))</f>
        <v/>
      </c>
      <c r="E5487" s="331" t="str">
        <f>IF(A5487="","",IFERROR(INDEX(Penerimaan,MATCH('Buku Besar'!A5487,Akun,0)),""))</f>
        <v/>
      </c>
      <c r="F5487" s="331" t="str">
        <f>IF(A5487="","",IFERROR(INDEX(Pengeluaran,MATCH('Buku Besar'!A5487,Akun,0)),""))</f>
        <v/>
      </c>
      <c r="H5487" s="91" t="str">
        <f t="shared" si="171"/>
        <v/>
      </c>
      <c r="I5487" s="330" t="str">
        <f>IF(H5487="","",IFERROR(INDEX(Tanggal1,MATCH('Buku Besar'!H5487,Akun1,0)),""))</f>
        <v/>
      </c>
      <c r="J5487" s="2" t="str">
        <f>IF(H5487="","",IFERROR(INDEX(Keterangan1,MATCH('Buku Besar'!H5487,Akun1,0)),""))</f>
        <v/>
      </c>
      <c r="K5487" s="2" t="str">
        <f>IF(H5487="","",IFERROR(INDEX(Reff1,MATCH('Buku Besar'!H5487,Akun1,0)),""))</f>
        <v/>
      </c>
      <c r="L5487" s="331" t="str">
        <f>IF(H5487="","",IFERROR(INDEX(Penerimaan1,MATCH('Buku Besar'!H5487,Akun1,0)),""))</f>
        <v/>
      </c>
      <c r="M5487" s="331" t="str">
        <f>IF(H5487="","",IFERROR(INDEX(Pengeluaran1,MATCH('Buku Besar'!H5487,Akun1,0)),""))</f>
        <v/>
      </c>
    </row>
    <row r="5488" spans="1:13" x14ac:dyDescent="0.25">
      <c r="A5488" s="91" t="str">
        <f t="shared" si="170"/>
        <v/>
      </c>
      <c r="B5488" s="330" t="str">
        <f>IF(A5488="","",IFERROR(INDEX(Tanggal,MATCH('Buku Besar'!A5488,Akun,0)),""))</f>
        <v/>
      </c>
      <c r="C5488" s="2" t="str">
        <f>IF(A5488="","",IFERROR(INDEX(Keterangan,MATCH('Buku Besar'!A5488,Akun,0)),""))</f>
        <v/>
      </c>
      <c r="D5488" s="2" t="str">
        <f>IF(A5488="","",IFERROR(INDEX(Reff,MATCH('Buku Besar'!A5488,Akun,0)),""))</f>
        <v/>
      </c>
      <c r="E5488" s="331" t="str">
        <f>IF(A5488="","",IFERROR(INDEX(Penerimaan,MATCH('Buku Besar'!A5488,Akun,0)),""))</f>
        <v/>
      </c>
      <c r="F5488" s="331" t="str">
        <f>IF(A5488="","",IFERROR(INDEX(Pengeluaran,MATCH('Buku Besar'!A5488,Akun,0)),""))</f>
        <v/>
      </c>
      <c r="H5488" s="91" t="str">
        <f t="shared" si="171"/>
        <v/>
      </c>
      <c r="I5488" s="330" t="str">
        <f>IF(H5488="","",IFERROR(INDEX(Tanggal1,MATCH('Buku Besar'!H5488,Akun1,0)),""))</f>
        <v/>
      </c>
      <c r="J5488" s="2" t="str">
        <f>IF(H5488="","",IFERROR(INDEX(Keterangan1,MATCH('Buku Besar'!H5488,Akun1,0)),""))</f>
        <v/>
      </c>
      <c r="K5488" s="2" t="str">
        <f>IF(H5488="","",IFERROR(INDEX(Reff1,MATCH('Buku Besar'!H5488,Akun1,0)),""))</f>
        <v/>
      </c>
      <c r="L5488" s="331" t="str">
        <f>IF(H5488="","",IFERROR(INDEX(Penerimaan1,MATCH('Buku Besar'!H5488,Akun1,0)),""))</f>
        <v/>
      </c>
      <c r="M5488" s="331" t="str">
        <f>IF(H5488="","",IFERROR(INDEX(Pengeluaran1,MATCH('Buku Besar'!H5488,Akun1,0)),""))</f>
        <v/>
      </c>
    </row>
    <row r="5489" spans="1:13" x14ac:dyDescent="0.25">
      <c r="A5489" s="91" t="str">
        <f t="shared" si="170"/>
        <v/>
      </c>
      <c r="B5489" s="330" t="str">
        <f>IF(A5489="","",IFERROR(INDEX(Tanggal,MATCH('Buku Besar'!A5489,Akun,0)),""))</f>
        <v/>
      </c>
      <c r="C5489" s="2" t="str">
        <f>IF(A5489="","",IFERROR(INDEX(Keterangan,MATCH('Buku Besar'!A5489,Akun,0)),""))</f>
        <v/>
      </c>
      <c r="D5489" s="2" t="str">
        <f>IF(A5489="","",IFERROR(INDEX(Reff,MATCH('Buku Besar'!A5489,Akun,0)),""))</f>
        <v/>
      </c>
      <c r="E5489" s="331" t="str">
        <f>IF(A5489="","",IFERROR(INDEX(Penerimaan,MATCH('Buku Besar'!A5489,Akun,0)),""))</f>
        <v/>
      </c>
      <c r="F5489" s="331" t="str">
        <f>IF(A5489="","",IFERROR(INDEX(Pengeluaran,MATCH('Buku Besar'!A5489,Akun,0)),""))</f>
        <v/>
      </c>
      <c r="H5489" s="91" t="str">
        <f t="shared" si="171"/>
        <v/>
      </c>
      <c r="I5489" s="330" t="str">
        <f>IF(H5489="","",IFERROR(INDEX(Tanggal1,MATCH('Buku Besar'!H5489,Akun1,0)),""))</f>
        <v/>
      </c>
      <c r="J5489" s="2" t="str">
        <f>IF(H5489="","",IFERROR(INDEX(Keterangan1,MATCH('Buku Besar'!H5489,Akun1,0)),""))</f>
        <v/>
      </c>
      <c r="K5489" s="2" t="str">
        <f>IF(H5489="","",IFERROR(INDEX(Reff1,MATCH('Buku Besar'!H5489,Akun1,0)),""))</f>
        <v/>
      </c>
      <c r="L5489" s="331" t="str">
        <f>IF(H5489="","",IFERROR(INDEX(Penerimaan1,MATCH('Buku Besar'!H5489,Akun1,0)),""))</f>
        <v/>
      </c>
      <c r="M5489" s="331" t="str">
        <f>IF(H5489="","",IFERROR(INDEX(Pengeluaran1,MATCH('Buku Besar'!H5489,Akun1,0)),""))</f>
        <v/>
      </c>
    </row>
    <row r="5490" spans="1:13" x14ac:dyDescent="0.25">
      <c r="A5490" s="91" t="str">
        <f t="shared" si="170"/>
        <v/>
      </c>
      <c r="B5490" s="330" t="str">
        <f>IF(A5490="","",IFERROR(INDEX(Tanggal,MATCH('Buku Besar'!A5490,Akun,0)),""))</f>
        <v/>
      </c>
      <c r="C5490" s="2" t="str">
        <f>IF(A5490="","",IFERROR(INDEX(Keterangan,MATCH('Buku Besar'!A5490,Akun,0)),""))</f>
        <v/>
      </c>
      <c r="D5490" s="2" t="str">
        <f>IF(A5490="","",IFERROR(INDEX(Reff,MATCH('Buku Besar'!A5490,Akun,0)),""))</f>
        <v/>
      </c>
      <c r="E5490" s="331" t="str">
        <f>IF(A5490="","",IFERROR(INDEX(Penerimaan,MATCH('Buku Besar'!A5490,Akun,0)),""))</f>
        <v/>
      </c>
      <c r="F5490" s="331" t="str">
        <f>IF(A5490="","",IFERROR(INDEX(Pengeluaran,MATCH('Buku Besar'!A5490,Akun,0)),""))</f>
        <v/>
      </c>
      <c r="H5490" s="91" t="str">
        <f t="shared" si="171"/>
        <v/>
      </c>
      <c r="I5490" s="330" t="str">
        <f>IF(H5490="","",IFERROR(INDEX(Tanggal1,MATCH('Buku Besar'!H5490,Akun1,0)),""))</f>
        <v/>
      </c>
      <c r="J5490" s="2" t="str">
        <f>IF(H5490="","",IFERROR(INDEX(Keterangan1,MATCH('Buku Besar'!H5490,Akun1,0)),""))</f>
        <v/>
      </c>
      <c r="K5490" s="2" t="str">
        <f>IF(H5490="","",IFERROR(INDEX(Reff1,MATCH('Buku Besar'!H5490,Akun1,0)),""))</f>
        <v/>
      </c>
      <c r="L5490" s="331" t="str">
        <f>IF(H5490="","",IFERROR(INDEX(Penerimaan1,MATCH('Buku Besar'!H5490,Akun1,0)),""))</f>
        <v/>
      </c>
      <c r="M5490" s="331" t="str">
        <f>IF(H5490="","",IFERROR(INDEX(Pengeluaran1,MATCH('Buku Besar'!H5490,Akun1,0)),""))</f>
        <v/>
      </c>
    </row>
    <row r="5491" spans="1:13" x14ac:dyDescent="0.25">
      <c r="A5491" s="91" t="str">
        <f t="shared" si="170"/>
        <v/>
      </c>
      <c r="B5491" s="330" t="str">
        <f>IF(A5491="","",IFERROR(INDEX(Tanggal,MATCH('Buku Besar'!A5491,Akun,0)),""))</f>
        <v/>
      </c>
      <c r="C5491" s="2" t="str">
        <f>IF(A5491="","",IFERROR(INDEX(Keterangan,MATCH('Buku Besar'!A5491,Akun,0)),""))</f>
        <v/>
      </c>
      <c r="D5491" s="2" t="str">
        <f>IF(A5491="","",IFERROR(INDEX(Reff,MATCH('Buku Besar'!A5491,Akun,0)),""))</f>
        <v/>
      </c>
      <c r="E5491" s="331" t="str">
        <f>IF(A5491="","",IFERROR(INDEX(Penerimaan,MATCH('Buku Besar'!A5491,Akun,0)),""))</f>
        <v/>
      </c>
      <c r="F5491" s="331" t="str">
        <f>IF(A5491="","",IFERROR(INDEX(Pengeluaran,MATCH('Buku Besar'!A5491,Akun,0)),""))</f>
        <v/>
      </c>
      <c r="H5491" s="91" t="str">
        <f t="shared" si="171"/>
        <v/>
      </c>
      <c r="I5491" s="330" t="str">
        <f>IF(H5491="","",IFERROR(INDEX(Tanggal1,MATCH('Buku Besar'!H5491,Akun1,0)),""))</f>
        <v/>
      </c>
      <c r="J5491" s="2" t="str">
        <f>IF(H5491="","",IFERROR(INDEX(Keterangan1,MATCH('Buku Besar'!H5491,Akun1,0)),""))</f>
        <v/>
      </c>
      <c r="K5491" s="2" t="str">
        <f>IF(H5491="","",IFERROR(INDEX(Reff1,MATCH('Buku Besar'!H5491,Akun1,0)),""))</f>
        <v/>
      </c>
      <c r="L5491" s="331" t="str">
        <f>IF(H5491="","",IFERROR(INDEX(Penerimaan1,MATCH('Buku Besar'!H5491,Akun1,0)),""))</f>
        <v/>
      </c>
      <c r="M5491" s="331" t="str">
        <f>IF(H5491="","",IFERROR(INDEX(Pengeluaran1,MATCH('Buku Besar'!H5491,Akun1,0)),""))</f>
        <v/>
      </c>
    </row>
    <row r="5492" spans="1:13" x14ac:dyDescent="0.25">
      <c r="A5492" s="91" t="str">
        <f t="shared" si="170"/>
        <v/>
      </c>
      <c r="B5492" s="330" t="str">
        <f>IF(A5492="","",IFERROR(INDEX(Tanggal,MATCH('Buku Besar'!A5492,Akun,0)),""))</f>
        <v/>
      </c>
      <c r="C5492" s="2" t="str">
        <f>IF(A5492="","",IFERROR(INDEX(Keterangan,MATCH('Buku Besar'!A5492,Akun,0)),""))</f>
        <v/>
      </c>
      <c r="D5492" s="2" t="str">
        <f>IF(A5492="","",IFERROR(INDEX(Reff,MATCH('Buku Besar'!A5492,Akun,0)),""))</f>
        <v/>
      </c>
      <c r="E5492" s="331" t="str">
        <f>IF(A5492="","",IFERROR(INDEX(Penerimaan,MATCH('Buku Besar'!A5492,Akun,0)),""))</f>
        <v/>
      </c>
      <c r="F5492" s="331" t="str">
        <f>IF(A5492="","",IFERROR(INDEX(Pengeluaran,MATCH('Buku Besar'!A5492,Akun,0)),""))</f>
        <v/>
      </c>
      <c r="H5492" s="91" t="str">
        <f t="shared" si="171"/>
        <v/>
      </c>
      <c r="I5492" s="330" t="str">
        <f>IF(H5492="","",IFERROR(INDEX(Tanggal1,MATCH('Buku Besar'!H5492,Akun1,0)),""))</f>
        <v/>
      </c>
      <c r="J5492" s="2" t="str">
        <f>IF(H5492="","",IFERROR(INDEX(Keterangan1,MATCH('Buku Besar'!H5492,Akun1,0)),""))</f>
        <v/>
      </c>
      <c r="K5492" s="2" t="str">
        <f>IF(H5492="","",IFERROR(INDEX(Reff1,MATCH('Buku Besar'!H5492,Akun1,0)),""))</f>
        <v/>
      </c>
      <c r="L5492" s="331" t="str">
        <f>IF(H5492="","",IFERROR(INDEX(Penerimaan1,MATCH('Buku Besar'!H5492,Akun1,0)),""))</f>
        <v/>
      </c>
      <c r="M5492" s="331" t="str">
        <f>IF(H5492="","",IFERROR(INDEX(Pengeluaran1,MATCH('Buku Besar'!H5492,Akun1,0)),""))</f>
        <v/>
      </c>
    </row>
    <row r="5493" spans="1:13" x14ac:dyDescent="0.25">
      <c r="A5493" s="91" t="str">
        <f t="shared" si="170"/>
        <v/>
      </c>
      <c r="B5493" s="330" t="str">
        <f>IF(A5493="","",IFERROR(INDEX(Tanggal,MATCH('Buku Besar'!A5493,Akun,0)),""))</f>
        <v/>
      </c>
      <c r="C5493" s="2" t="str">
        <f>IF(A5493="","",IFERROR(INDEX(Keterangan,MATCH('Buku Besar'!A5493,Akun,0)),""))</f>
        <v/>
      </c>
      <c r="D5493" s="2" t="str">
        <f>IF(A5493="","",IFERROR(INDEX(Reff,MATCH('Buku Besar'!A5493,Akun,0)),""))</f>
        <v/>
      </c>
      <c r="E5493" s="331" t="str">
        <f>IF(A5493="","",IFERROR(INDEX(Penerimaan,MATCH('Buku Besar'!A5493,Akun,0)),""))</f>
        <v/>
      </c>
      <c r="F5493" s="331" t="str">
        <f>IF(A5493="","",IFERROR(INDEX(Pengeluaran,MATCH('Buku Besar'!A5493,Akun,0)),""))</f>
        <v/>
      </c>
      <c r="H5493" s="91" t="str">
        <f t="shared" si="171"/>
        <v/>
      </c>
      <c r="I5493" s="330" t="str">
        <f>IF(H5493="","",IFERROR(INDEX(Tanggal1,MATCH('Buku Besar'!H5493,Akun1,0)),""))</f>
        <v/>
      </c>
      <c r="J5493" s="2" t="str">
        <f>IF(H5493="","",IFERROR(INDEX(Keterangan1,MATCH('Buku Besar'!H5493,Akun1,0)),""))</f>
        <v/>
      </c>
      <c r="K5493" s="2" t="str">
        <f>IF(H5493="","",IFERROR(INDEX(Reff1,MATCH('Buku Besar'!H5493,Akun1,0)),""))</f>
        <v/>
      </c>
      <c r="L5493" s="331" t="str">
        <f>IF(H5493="","",IFERROR(INDEX(Penerimaan1,MATCH('Buku Besar'!H5493,Akun1,0)),""))</f>
        <v/>
      </c>
      <c r="M5493" s="331" t="str">
        <f>IF(H5493="","",IFERROR(INDEX(Pengeluaran1,MATCH('Buku Besar'!H5493,Akun1,0)),""))</f>
        <v/>
      </c>
    </row>
    <row r="5494" spans="1:13" x14ac:dyDescent="0.25">
      <c r="A5494" s="91" t="str">
        <f t="shared" si="170"/>
        <v/>
      </c>
      <c r="B5494" s="330" t="str">
        <f>IF(A5494="","",IFERROR(INDEX(Tanggal,MATCH('Buku Besar'!A5494,Akun,0)),""))</f>
        <v/>
      </c>
      <c r="C5494" s="2" t="str">
        <f>IF(A5494="","",IFERROR(INDEX(Keterangan,MATCH('Buku Besar'!A5494,Akun,0)),""))</f>
        <v/>
      </c>
      <c r="D5494" s="2" t="str">
        <f>IF(A5494="","",IFERROR(INDEX(Reff,MATCH('Buku Besar'!A5494,Akun,0)),""))</f>
        <v/>
      </c>
      <c r="E5494" s="331" t="str">
        <f>IF(A5494="","",IFERROR(INDEX(Penerimaan,MATCH('Buku Besar'!A5494,Akun,0)),""))</f>
        <v/>
      </c>
      <c r="F5494" s="331" t="str">
        <f>IF(A5494="","",IFERROR(INDEX(Pengeluaran,MATCH('Buku Besar'!A5494,Akun,0)),""))</f>
        <v/>
      </c>
      <c r="H5494" s="91" t="str">
        <f t="shared" si="171"/>
        <v/>
      </c>
      <c r="I5494" s="330" t="str">
        <f>IF(H5494="","",IFERROR(INDEX(Tanggal1,MATCH('Buku Besar'!H5494,Akun1,0)),""))</f>
        <v/>
      </c>
      <c r="J5494" s="2" t="str">
        <f>IF(H5494="","",IFERROR(INDEX(Keterangan1,MATCH('Buku Besar'!H5494,Akun1,0)),""))</f>
        <v/>
      </c>
      <c r="K5494" s="2" t="str">
        <f>IF(H5494="","",IFERROR(INDEX(Reff1,MATCH('Buku Besar'!H5494,Akun1,0)),""))</f>
        <v/>
      </c>
      <c r="L5494" s="331" t="str">
        <f>IF(H5494="","",IFERROR(INDEX(Penerimaan1,MATCH('Buku Besar'!H5494,Akun1,0)),""))</f>
        <v/>
      </c>
      <c r="M5494" s="331" t="str">
        <f>IF(H5494="","",IFERROR(INDEX(Pengeluaran1,MATCH('Buku Besar'!H5494,Akun1,0)),""))</f>
        <v/>
      </c>
    </row>
    <row r="5495" spans="1:13" x14ac:dyDescent="0.25">
      <c r="A5495" s="91" t="str">
        <f t="shared" si="170"/>
        <v/>
      </c>
      <c r="B5495" s="330" t="str">
        <f>IF(A5495="","",IFERROR(INDEX(Tanggal,MATCH('Buku Besar'!A5495,Akun,0)),""))</f>
        <v/>
      </c>
      <c r="C5495" s="2" t="str">
        <f>IF(A5495="","",IFERROR(INDEX(Keterangan,MATCH('Buku Besar'!A5495,Akun,0)),""))</f>
        <v/>
      </c>
      <c r="D5495" s="2" t="str">
        <f>IF(A5495="","",IFERROR(INDEX(Reff,MATCH('Buku Besar'!A5495,Akun,0)),""))</f>
        <v/>
      </c>
      <c r="E5495" s="331" t="str">
        <f>IF(A5495="","",IFERROR(INDEX(Penerimaan,MATCH('Buku Besar'!A5495,Akun,0)),""))</f>
        <v/>
      </c>
      <c r="F5495" s="331" t="str">
        <f>IF(A5495="","",IFERROR(INDEX(Pengeluaran,MATCH('Buku Besar'!A5495,Akun,0)),""))</f>
        <v/>
      </c>
      <c r="H5495" s="91" t="str">
        <f t="shared" si="171"/>
        <v/>
      </c>
      <c r="I5495" s="330" t="str">
        <f>IF(H5495="","",IFERROR(INDEX(Tanggal1,MATCH('Buku Besar'!H5495,Akun1,0)),""))</f>
        <v/>
      </c>
      <c r="J5495" s="2" t="str">
        <f>IF(H5495="","",IFERROR(INDEX(Keterangan1,MATCH('Buku Besar'!H5495,Akun1,0)),""))</f>
        <v/>
      </c>
      <c r="K5495" s="2" t="str">
        <f>IF(H5495="","",IFERROR(INDEX(Reff1,MATCH('Buku Besar'!H5495,Akun1,0)),""))</f>
        <v/>
      </c>
      <c r="L5495" s="331" t="str">
        <f>IF(H5495="","",IFERROR(INDEX(Penerimaan1,MATCH('Buku Besar'!H5495,Akun1,0)),""))</f>
        <v/>
      </c>
      <c r="M5495" s="331" t="str">
        <f>IF(H5495="","",IFERROR(INDEX(Pengeluaran1,MATCH('Buku Besar'!H5495,Akun1,0)),""))</f>
        <v/>
      </c>
    </row>
    <row r="5496" spans="1:13" x14ac:dyDescent="0.25">
      <c r="A5496" s="91" t="str">
        <f t="shared" si="170"/>
        <v/>
      </c>
      <c r="B5496" s="330" t="str">
        <f>IF(A5496="","",IFERROR(INDEX(Tanggal,MATCH('Buku Besar'!A5496,Akun,0)),""))</f>
        <v/>
      </c>
      <c r="C5496" s="2" t="str">
        <f>IF(A5496="","",IFERROR(INDEX(Keterangan,MATCH('Buku Besar'!A5496,Akun,0)),""))</f>
        <v/>
      </c>
      <c r="D5496" s="2" t="str">
        <f>IF(A5496="","",IFERROR(INDEX(Reff,MATCH('Buku Besar'!A5496,Akun,0)),""))</f>
        <v/>
      </c>
      <c r="E5496" s="331" t="str">
        <f>IF(A5496="","",IFERROR(INDEX(Penerimaan,MATCH('Buku Besar'!A5496,Akun,0)),""))</f>
        <v/>
      </c>
      <c r="F5496" s="331" t="str">
        <f>IF(A5496="","",IFERROR(INDEX(Pengeluaran,MATCH('Buku Besar'!A5496,Akun,0)),""))</f>
        <v/>
      </c>
      <c r="H5496" s="91" t="str">
        <f t="shared" si="171"/>
        <v/>
      </c>
      <c r="I5496" s="330" t="str">
        <f>IF(H5496="","",IFERROR(INDEX(Tanggal1,MATCH('Buku Besar'!H5496,Akun1,0)),""))</f>
        <v/>
      </c>
      <c r="J5496" s="2" t="str">
        <f>IF(H5496="","",IFERROR(INDEX(Keterangan1,MATCH('Buku Besar'!H5496,Akun1,0)),""))</f>
        <v/>
      </c>
      <c r="K5496" s="2" t="str">
        <f>IF(H5496="","",IFERROR(INDEX(Reff1,MATCH('Buku Besar'!H5496,Akun1,0)),""))</f>
        <v/>
      </c>
      <c r="L5496" s="331" t="str">
        <f>IF(H5496="","",IFERROR(INDEX(Penerimaan1,MATCH('Buku Besar'!H5496,Akun1,0)),""))</f>
        <v/>
      </c>
      <c r="M5496" s="331" t="str">
        <f>IF(H5496="","",IFERROR(INDEX(Pengeluaran1,MATCH('Buku Besar'!H5496,Akun1,0)),""))</f>
        <v/>
      </c>
    </row>
    <row r="5497" spans="1:13" x14ac:dyDescent="0.25">
      <c r="A5497" s="91" t="str">
        <f t="shared" si="170"/>
        <v/>
      </c>
      <c r="B5497" s="330" t="str">
        <f>IF(A5497="","",IFERROR(INDEX(Tanggal,MATCH('Buku Besar'!A5497,Akun,0)),""))</f>
        <v/>
      </c>
      <c r="C5497" s="2" t="str">
        <f>IF(A5497="","",IFERROR(INDEX(Keterangan,MATCH('Buku Besar'!A5497,Akun,0)),""))</f>
        <v/>
      </c>
      <c r="D5497" s="2" t="str">
        <f>IF(A5497="","",IFERROR(INDEX(Reff,MATCH('Buku Besar'!A5497,Akun,0)),""))</f>
        <v/>
      </c>
      <c r="E5497" s="331" t="str">
        <f>IF(A5497="","",IFERROR(INDEX(Penerimaan,MATCH('Buku Besar'!A5497,Akun,0)),""))</f>
        <v/>
      </c>
      <c r="F5497" s="331" t="str">
        <f>IF(A5497="","",IFERROR(INDEX(Pengeluaran,MATCH('Buku Besar'!A5497,Akun,0)),""))</f>
        <v/>
      </c>
      <c r="H5497" s="91" t="str">
        <f t="shared" si="171"/>
        <v/>
      </c>
      <c r="I5497" s="330" t="str">
        <f>IF(H5497="","",IFERROR(INDEX(Tanggal1,MATCH('Buku Besar'!H5497,Akun1,0)),""))</f>
        <v/>
      </c>
      <c r="J5497" s="2" t="str">
        <f>IF(H5497="","",IFERROR(INDEX(Keterangan1,MATCH('Buku Besar'!H5497,Akun1,0)),""))</f>
        <v/>
      </c>
      <c r="K5497" s="2" t="str">
        <f>IF(H5497="","",IFERROR(INDEX(Reff1,MATCH('Buku Besar'!H5497,Akun1,0)),""))</f>
        <v/>
      </c>
      <c r="L5497" s="331" t="str">
        <f>IF(H5497="","",IFERROR(INDEX(Penerimaan1,MATCH('Buku Besar'!H5497,Akun1,0)),""))</f>
        <v/>
      </c>
      <c r="M5497" s="331" t="str">
        <f>IF(H5497="","",IFERROR(INDEX(Pengeluaran1,MATCH('Buku Besar'!H5497,Akun1,0)),""))</f>
        <v/>
      </c>
    </row>
    <row r="5498" spans="1:13" x14ac:dyDescent="0.25">
      <c r="A5498" s="91" t="str">
        <f t="shared" si="170"/>
        <v/>
      </c>
      <c r="B5498" s="330" t="str">
        <f>IF(A5498="","",IFERROR(INDEX(Tanggal,MATCH('Buku Besar'!A5498,Akun,0)),""))</f>
        <v/>
      </c>
      <c r="C5498" s="2" t="str">
        <f>IF(A5498="","",IFERROR(INDEX(Keterangan,MATCH('Buku Besar'!A5498,Akun,0)),""))</f>
        <v/>
      </c>
      <c r="D5498" s="2" t="str">
        <f>IF(A5498="","",IFERROR(INDEX(Reff,MATCH('Buku Besar'!A5498,Akun,0)),""))</f>
        <v/>
      </c>
      <c r="E5498" s="331" t="str">
        <f>IF(A5498="","",IFERROR(INDEX(Penerimaan,MATCH('Buku Besar'!A5498,Akun,0)),""))</f>
        <v/>
      </c>
      <c r="F5498" s="331" t="str">
        <f>IF(A5498="","",IFERROR(INDEX(Pengeluaran,MATCH('Buku Besar'!A5498,Akun,0)),""))</f>
        <v/>
      </c>
      <c r="H5498" s="91" t="str">
        <f t="shared" si="171"/>
        <v/>
      </c>
      <c r="I5498" s="330" t="str">
        <f>IF(H5498="","",IFERROR(INDEX(Tanggal1,MATCH('Buku Besar'!H5498,Akun1,0)),""))</f>
        <v/>
      </c>
      <c r="J5498" s="2" t="str">
        <f>IF(H5498="","",IFERROR(INDEX(Keterangan1,MATCH('Buku Besar'!H5498,Akun1,0)),""))</f>
        <v/>
      </c>
      <c r="K5498" s="2" t="str">
        <f>IF(H5498="","",IFERROR(INDEX(Reff1,MATCH('Buku Besar'!H5498,Akun1,0)),""))</f>
        <v/>
      </c>
      <c r="L5498" s="331" t="str">
        <f>IF(H5498="","",IFERROR(INDEX(Penerimaan1,MATCH('Buku Besar'!H5498,Akun1,0)),""))</f>
        <v/>
      </c>
      <c r="M5498" s="331" t="str">
        <f>IF(H5498="","",IFERROR(INDEX(Pengeluaran1,MATCH('Buku Besar'!H5498,Akun1,0)),""))</f>
        <v/>
      </c>
    </row>
    <row r="5499" spans="1:13" x14ac:dyDescent="0.25">
      <c r="A5499" s="91" t="str">
        <f t="shared" si="170"/>
        <v/>
      </c>
      <c r="B5499" s="330" t="str">
        <f>IF(A5499="","",IFERROR(INDEX(Tanggal,MATCH('Buku Besar'!A5499,Akun,0)),""))</f>
        <v/>
      </c>
      <c r="C5499" s="2" t="str">
        <f>IF(A5499="","",IFERROR(INDEX(Keterangan,MATCH('Buku Besar'!A5499,Akun,0)),""))</f>
        <v/>
      </c>
      <c r="D5499" s="2" t="str">
        <f>IF(A5499="","",IFERROR(INDEX(Reff,MATCH('Buku Besar'!A5499,Akun,0)),""))</f>
        <v/>
      </c>
      <c r="E5499" s="331" t="str">
        <f>IF(A5499="","",IFERROR(INDEX(Penerimaan,MATCH('Buku Besar'!A5499,Akun,0)),""))</f>
        <v/>
      </c>
      <c r="F5499" s="331" t="str">
        <f>IF(A5499="","",IFERROR(INDEX(Pengeluaran,MATCH('Buku Besar'!A5499,Akun,0)),""))</f>
        <v/>
      </c>
      <c r="H5499" s="91" t="str">
        <f t="shared" si="171"/>
        <v/>
      </c>
      <c r="I5499" s="330" t="str">
        <f>IF(H5499="","",IFERROR(INDEX(Tanggal1,MATCH('Buku Besar'!H5499,Akun1,0)),""))</f>
        <v/>
      </c>
      <c r="J5499" s="2" t="str">
        <f>IF(H5499="","",IFERROR(INDEX(Keterangan1,MATCH('Buku Besar'!H5499,Akun1,0)),""))</f>
        <v/>
      </c>
      <c r="K5499" s="2" t="str">
        <f>IF(H5499="","",IFERROR(INDEX(Reff1,MATCH('Buku Besar'!H5499,Akun1,0)),""))</f>
        <v/>
      </c>
      <c r="L5499" s="331" t="str">
        <f>IF(H5499="","",IFERROR(INDEX(Penerimaan1,MATCH('Buku Besar'!H5499,Akun1,0)),""))</f>
        <v/>
      </c>
      <c r="M5499" s="331" t="str">
        <f>IF(H5499="","",IFERROR(INDEX(Pengeluaran1,MATCH('Buku Besar'!H5499,Akun1,0)),""))</f>
        <v/>
      </c>
    </row>
    <row r="5500" spans="1:13" x14ac:dyDescent="0.25">
      <c r="A5500" s="91" t="str">
        <f t="shared" si="170"/>
        <v/>
      </c>
      <c r="B5500" s="330" t="str">
        <f>IF(A5500="","",IFERROR(INDEX(Tanggal,MATCH('Buku Besar'!A5500,Akun,0)),""))</f>
        <v/>
      </c>
      <c r="C5500" s="2" t="str">
        <f>IF(A5500="","",IFERROR(INDEX(Keterangan,MATCH('Buku Besar'!A5500,Akun,0)),""))</f>
        <v/>
      </c>
      <c r="D5500" s="2" t="str">
        <f>IF(A5500="","",IFERROR(INDEX(Reff,MATCH('Buku Besar'!A5500,Akun,0)),""))</f>
        <v/>
      </c>
      <c r="E5500" s="331" t="str">
        <f>IF(A5500="","",IFERROR(INDEX(Penerimaan,MATCH('Buku Besar'!A5500,Akun,0)),""))</f>
        <v/>
      </c>
      <c r="F5500" s="331" t="str">
        <f>IF(A5500="","",IFERROR(INDEX(Pengeluaran,MATCH('Buku Besar'!A5500,Akun,0)),""))</f>
        <v/>
      </c>
      <c r="H5500" s="91" t="str">
        <f t="shared" si="171"/>
        <v/>
      </c>
      <c r="I5500" s="330" t="str">
        <f>IF(H5500="","",IFERROR(INDEX(Tanggal1,MATCH('Buku Besar'!H5500,Akun1,0)),""))</f>
        <v/>
      </c>
      <c r="J5500" s="2" t="str">
        <f>IF(H5500="","",IFERROR(INDEX(Keterangan1,MATCH('Buku Besar'!H5500,Akun1,0)),""))</f>
        <v/>
      </c>
      <c r="K5500" s="2" t="str">
        <f>IF(H5500="","",IFERROR(INDEX(Reff1,MATCH('Buku Besar'!H5500,Akun1,0)),""))</f>
        <v/>
      </c>
      <c r="L5500" s="331" t="str">
        <f>IF(H5500="","",IFERROR(INDEX(Penerimaan1,MATCH('Buku Besar'!H5500,Akun1,0)),""))</f>
        <v/>
      </c>
      <c r="M5500" s="331" t="str">
        <f>IF(H5500="","",IFERROR(INDEX(Pengeluaran1,MATCH('Buku Besar'!H5500,Akun1,0)),""))</f>
        <v/>
      </c>
    </row>
    <row r="5501" spans="1:13" x14ac:dyDescent="0.25">
      <c r="A5501" s="91" t="str">
        <f t="shared" si="170"/>
        <v/>
      </c>
      <c r="B5501" s="330" t="str">
        <f>IF(A5501="","",IFERROR(INDEX(Tanggal,MATCH('Buku Besar'!A5501,Akun,0)),""))</f>
        <v/>
      </c>
      <c r="C5501" s="2" t="str">
        <f>IF(A5501="","",IFERROR(INDEX(Keterangan,MATCH('Buku Besar'!A5501,Akun,0)),""))</f>
        <v/>
      </c>
      <c r="D5501" s="2" t="str">
        <f>IF(A5501="","",IFERROR(INDEX(Reff,MATCH('Buku Besar'!A5501,Akun,0)),""))</f>
        <v/>
      </c>
      <c r="E5501" s="331" t="str">
        <f>IF(A5501="","",IFERROR(INDEX(Penerimaan,MATCH('Buku Besar'!A5501,Akun,0)),""))</f>
        <v/>
      </c>
      <c r="F5501" s="331" t="str">
        <f>IF(A5501="","",IFERROR(INDEX(Pengeluaran,MATCH('Buku Besar'!A5501,Akun,0)),""))</f>
        <v/>
      </c>
      <c r="H5501" s="91" t="str">
        <f t="shared" si="171"/>
        <v/>
      </c>
      <c r="I5501" s="330" t="str">
        <f>IF(H5501="","",IFERROR(INDEX(Tanggal1,MATCH('Buku Besar'!H5501,Akun1,0)),""))</f>
        <v/>
      </c>
      <c r="J5501" s="2" t="str">
        <f>IF(H5501="","",IFERROR(INDEX(Keterangan1,MATCH('Buku Besar'!H5501,Akun1,0)),""))</f>
        <v/>
      </c>
      <c r="K5501" s="2" t="str">
        <f>IF(H5501="","",IFERROR(INDEX(Reff1,MATCH('Buku Besar'!H5501,Akun1,0)),""))</f>
        <v/>
      </c>
      <c r="L5501" s="331" t="str">
        <f>IF(H5501="","",IFERROR(INDEX(Penerimaan1,MATCH('Buku Besar'!H5501,Akun1,0)),""))</f>
        <v/>
      </c>
      <c r="M5501" s="331" t="str">
        <f>IF(H5501="","",IFERROR(INDEX(Pengeluaran1,MATCH('Buku Besar'!H5501,Akun1,0)),""))</f>
        <v/>
      </c>
    </row>
    <row r="5502" spans="1:13" x14ac:dyDescent="0.25">
      <c r="A5502" s="91" t="str">
        <f t="shared" si="170"/>
        <v/>
      </c>
      <c r="B5502" s="330" t="str">
        <f>IF(A5502="","",IFERROR(INDEX(Tanggal,MATCH('Buku Besar'!A5502,Akun,0)),""))</f>
        <v/>
      </c>
      <c r="C5502" s="2" t="str">
        <f>IF(A5502="","",IFERROR(INDEX(Keterangan,MATCH('Buku Besar'!A5502,Akun,0)),""))</f>
        <v/>
      </c>
      <c r="D5502" s="2" t="str">
        <f>IF(A5502="","",IFERROR(INDEX(Reff,MATCH('Buku Besar'!A5502,Akun,0)),""))</f>
        <v/>
      </c>
      <c r="E5502" s="331" t="str">
        <f>IF(A5502="","",IFERROR(INDEX(Penerimaan,MATCH('Buku Besar'!A5502,Akun,0)),""))</f>
        <v/>
      </c>
      <c r="F5502" s="331" t="str">
        <f>IF(A5502="","",IFERROR(INDEX(Pengeluaran,MATCH('Buku Besar'!A5502,Akun,0)),""))</f>
        <v/>
      </c>
      <c r="H5502" s="91" t="str">
        <f t="shared" si="171"/>
        <v/>
      </c>
      <c r="I5502" s="330" t="str">
        <f>IF(H5502="","",IFERROR(INDEX(Tanggal1,MATCH('Buku Besar'!H5502,Akun1,0)),""))</f>
        <v/>
      </c>
      <c r="J5502" s="2" t="str">
        <f>IF(H5502="","",IFERROR(INDEX(Keterangan1,MATCH('Buku Besar'!H5502,Akun1,0)),""))</f>
        <v/>
      </c>
      <c r="K5502" s="2" t="str">
        <f>IF(H5502="","",IFERROR(INDEX(Reff1,MATCH('Buku Besar'!H5502,Akun1,0)),""))</f>
        <v/>
      </c>
      <c r="L5502" s="331" t="str">
        <f>IF(H5502="","",IFERROR(INDEX(Penerimaan1,MATCH('Buku Besar'!H5502,Akun1,0)),""))</f>
        <v/>
      </c>
      <c r="M5502" s="331" t="str">
        <f>IF(H5502="","",IFERROR(INDEX(Pengeluaran1,MATCH('Buku Besar'!H5502,Akun1,0)),""))</f>
        <v/>
      </c>
    </row>
    <row r="5503" spans="1:13" x14ac:dyDescent="0.25">
      <c r="A5503" s="91" t="str">
        <f t="shared" si="170"/>
        <v/>
      </c>
      <c r="B5503" s="330" t="str">
        <f>IF(A5503="","",IFERROR(INDEX(Tanggal,MATCH('Buku Besar'!A5503,Akun,0)),""))</f>
        <v/>
      </c>
      <c r="C5503" s="2" t="str">
        <f>IF(A5503="","",IFERROR(INDEX(Keterangan,MATCH('Buku Besar'!A5503,Akun,0)),""))</f>
        <v/>
      </c>
      <c r="D5503" s="2" t="str">
        <f>IF(A5503="","",IFERROR(INDEX(Reff,MATCH('Buku Besar'!A5503,Akun,0)),""))</f>
        <v/>
      </c>
      <c r="E5503" s="331" t="str">
        <f>IF(A5503="","",IFERROR(INDEX(Penerimaan,MATCH('Buku Besar'!A5503,Akun,0)),""))</f>
        <v/>
      </c>
      <c r="F5503" s="331" t="str">
        <f>IF(A5503="","",IFERROR(INDEX(Pengeluaran,MATCH('Buku Besar'!A5503,Akun,0)),""))</f>
        <v/>
      </c>
      <c r="H5503" s="91" t="str">
        <f t="shared" si="171"/>
        <v/>
      </c>
      <c r="I5503" s="330" t="str">
        <f>IF(H5503="","",IFERROR(INDEX(Tanggal1,MATCH('Buku Besar'!H5503,Akun1,0)),""))</f>
        <v/>
      </c>
      <c r="J5503" s="2" t="str">
        <f>IF(H5503="","",IFERROR(INDEX(Keterangan1,MATCH('Buku Besar'!H5503,Akun1,0)),""))</f>
        <v/>
      </c>
      <c r="K5503" s="2" t="str">
        <f>IF(H5503="","",IFERROR(INDEX(Reff1,MATCH('Buku Besar'!H5503,Akun1,0)),""))</f>
        <v/>
      </c>
      <c r="L5503" s="331" t="str">
        <f>IF(H5503="","",IFERROR(INDEX(Penerimaan1,MATCH('Buku Besar'!H5503,Akun1,0)),""))</f>
        <v/>
      </c>
      <c r="M5503" s="331" t="str">
        <f>IF(H5503="","",IFERROR(INDEX(Pengeluaran1,MATCH('Buku Besar'!H5503,Akun1,0)),""))</f>
        <v/>
      </c>
    </row>
    <row r="5504" spans="1:13" x14ac:dyDescent="0.25">
      <c r="A5504" s="91" t="str">
        <f t="shared" si="170"/>
        <v/>
      </c>
      <c r="B5504" s="330" t="str">
        <f>IF(A5504="","",IFERROR(INDEX(Tanggal,MATCH('Buku Besar'!A5504,Akun,0)),""))</f>
        <v/>
      </c>
      <c r="C5504" s="2" t="str">
        <f>IF(A5504="","",IFERROR(INDEX(Keterangan,MATCH('Buku Besar'!A5504,Akun,0)),""))</f>
        <v/>
      </c>
      <c r="D5504" s="2" t="str">
        <f>IF(A5504="","",IFERROR(INDEX(Reff,MATCH('Buku Besar'!A5504,Akun,0)),""))</f>
        <v/>
      </c>
      <c r="E5504" s="331" t="str">
        <f>IF(A5504="","",IFERROR(INDEX(Penerimaan,MATCH('Buku Besar'!A5504,Akun,0)),""))</f>
        <v/>
      </c>
      <c r="F5504" s="331" t="str">
        <f>IF(A5504="","",IFERROR(INDEX(Pengeluaran,MATCH('Buku Besar'!A5504,Akun,0)),""))</f>
        <v/>
      </c>
      <c r="H5504" s="91" t="str">
        <f t="shared" si="171"/>
        <v/>
      </c>
      <c r="I5504" s="330" t="str">
        <f>IF(H5504="","",IFERROR(INDEX(Tanggal1,MATCH('Buku Besar'!H5504,Akun1,0)),""))</f>
        <v/>
      </c>
      <c r="J5504" s="2" t="str">
        <f>IF(H5504="","",IFERROR(INDEX(Keterangan1,MATCH('Buku Besar'!H5504,Akun1,0)),""))</f>
        <v/>
      </c>
      <c r="K5504" s="2" t="str">
        <f>IF(H5504="","",IFERROR(INDEX(Reff1,MATCH('Buku Besar'!H5504,Akun1,0)),""))</f>
        <v/>
      </c>
      <c r="L5504" s="331" t="str">
        <f>IF(H5504="","",IFERROR(INDEX(Penerimaan1,MATCH('Buku Besar'!H5504,Akun1,0)),""))</f>
        <v/>
      </c>
      <c r="M5504" s="331" t="str">
        <f>IF(H5504="","",IFERROR(INDEX(Pengeluaran1,MATCH('Buku Besar'!H5504,Akun1,0)),""))</f>
        <v/>
      </c>
    </row>
    <row r="5505" spans="1:13" x14ac:dyDescent="0.25">
      <c r="A5505" s="91" t="str">
        <f t="shared" si="170"/>
        <v/>
      </c>
      <c r="B5505" s="330" t="str">
        <f>IF(A5505="","",IFERROR(INDEX(Tanggal,MATCH('Buku Besar'!A5505,Akun,0)),""))</f>
        <v/>
      </c>
      <c r="C5505" s="2" t="str">
        <f>IF(A5505="","",IFERROR(INDEX(Keterangan,MATCH('Buku Besar'!A5505,Akun,0)),""))</f>
        <v/>
      </c>
      <c r="D5505" s="2" t="str">
        <f>IF(A5505="","",IFERROR(INDEX(Reff,MATCH('Buku Besar'!A5505,Akun,0)),""))</f>
        <v/>
      </c>
      <c r="E5505" s="331" t="str">
        <f>IF(A5505="","",IFERROR(INDEX(Penerimaan,MATCH('Buku Besar'!A5505,Akun,0)),""))</f>
        <v/>
      </c>
      <c r="F5505" s="331" t="str">
        <f>IF(A5505="","",IFERROR(INDEX(Pengeluaran,MATCH('Buku Besar'!A5505,Akun,0)),""))</f>
        <v/>
      </c>
      <c r="H5505" s="91" t="str">
        <f t="shared" si="171"/>
        <v/>
      </c>
      <c r="I5505" s="330" t="str">
        <f>IF(H5505="","",IFERROR(INDEX(Tanggal1,MATCH('Buku Besar'!H5505,Akun1,0)),""))</f>
        <v/>
      </c>
      <c r="J5505" s="2" t="str">
        <f>IF(H5505="","",IFERROR(INDEX(Keterangan1,MATCH('Buku Besar'!H5505,Akun1,0)),""))</f>
        <v/>
      </c>
      <c r="K5505" s="2" t="str">
        <f>IF(H5505="","",IFERROR(INDEX(Reff1,MATCH('Buku Besar'!H5505,Akun1,0)),""))</f>
        <v/>
      </c>
      <c r="L5505" s="331" t="str">
        <f>IF(H5505="","",IFERROR(INDEX(Penerimaan1,MATCH('Buku Besar'!H5505,Akun1,0)),""))</f>
        <v/>
      </c>
      <c r="M5505" s="331" t="str">
        <f>IF(H5505="","",IFERROR(INDEX(Pengeluaran1,MATCH('Buku Besar'!H5505,Akun1,0)),""))</f>
        <v/>
      </c>
    </row>
    <row r="5506" spans="1:13" x14ac:dyDescent="0.25">
      <c r="A5506" s="91" t="str">
        <f t="shared" si="170"/>
        <v/>
      </c>
      <c r="B5506" s="330" t="str">
        <f>IF(A5506="","",IFERROR(INDEX(Tanggal,MATCH('Buku Besar'!A5506,Akun,0)),""))</f>
        <v/>
      </c>
      <c r="C5506" s="2" t="str">
        <f>IF(A5506="","",IFERROR(INDEX(Keterangan,MATCH('Buku Besar'!A5506,Akun,0)),""))</f>
        <v/>
      </c>
      <c r="D5506" s="2" t="str">
        <f>IF(A5506="","",IFERROR(INDEX(Reff,MATCH('Buku Besar'!A5506,Akun,0)),""))</f>
        <v/>
      </c>
      <c r="E5506" s="331" t="str">
        <f>IF(A5506="","",IFERROR(INDEX(Penerimaan,MATCH('Buku Besar'!A5506,Akun,0)),""))</f>
        <v/>
      </c>
      <c r="F5506" s="331" t="str">
        <f>IF(A5506="","",IFERROR(INDEX(Pengeluaran,MATCH('Buku Besar'!A5506,Akun,0)),""))</f>
        <v/>
      </c>
      <c r="H5506" s="91" t="str">
        <f t="shared" si="171"/>
        <v/>
      </c>
      <c r="I5506" s="330" t="str">
        <f>IF(H5506="","",IFERROR(INDEX(Tanggal1,MATCH('Buku Besar'!H5506,Akun1,0)),""))</f>
        <v/>
      </c>
      <c r="J5506" s="2" t="str">
        <f>IF(H5506="","",IFERROR(INDEX(Keterangan1,MATCH('Buku Besar'!H5506,Akun1,0)),""))</f>
        <v/>
      </c>
      <c r="K5506" s="2" t="str">
        <f>IF(H5506="","",IFERROR(INDEX(Reff1,MATCH('Buku Besar'!H5506,Akun1,0)),""))</f>
        <v/>
      </c>
      <c r="L5506" s="331" t="str">
        <f>IF(H5506="","",IFERROR(INDEX(Penerimaan1,MATCH('Buku Besar'!H5506,Akun1,0)),""))</f>
        <v/>
      </c>
      <c r="M5506" s="331" t="str">
        <f>IF(H5506="","",IFERROR(INDEX(Pengeluaran1,MATCH('Buku Besar'!H5506,Akun1,0)),""))</f>
        <v/>
      </c>
    </row>
    <row r="5507" spans="1:13" x14ac:dyDescent="0.25">
      <c r="A5507" s="91" t="str">
        <f t="shared" si="170"/>
        <v/>
      </c>
      <c r="B5507" s="330" t="str">
        <f>IF(A5507="","",IFERROR(INDEX(Tanggal,MATCH('Buku Besar'!A5507,Akun,0)),""))</f>
        <v/>
      </c>
      <c r="C5507" s="2" t="str">
        <f>IF(A5507="","",IFERROR(INDEX(Keterangan,MATCH('Buku Besar'!A5507,Akun,0)),""))</f>
        <v/>
      </c>
      <c r="D5507" s="2" t="str">
        <f>IF(A5507="","",IFERROR(INDEX(Reff,MATCH('Buku Besar'!A5507,Akun,0)),""))</f>
        <v/>
      </c>
      <c r="E5507" s="331" t="str">
        <f>IF(A5507="","",IFERROR(INDEX(Penerimaan,MATCH('Buku Besar'!A5507,Akun,0)),""))</f>
        <v/>
      </c>
      <c r="F5507" s="331" t="str">
        <f>IF(A5507="","",IFERROR(INDEX(Pengeluaran,MATCH('Buku Besar'!A5507,Akun,0)),""))</f>
        <v/>
      </c>
      <c r="H5507" s="91" t="str">
        <f t="shared" si="171"/>
        <v/>
      </c>
      <c r="I5507" s="330" t="str">
        <f>IF(H5507="","",IFERROR(INDEX(Tanggal1,MATCH('Buku Besar'!H5507,Akun1,0)),""))</f>
        <v/>
      </c>
      <c r="J5507" s="2" t="str">
        <f>IF(H5507="","",IFERROR(INDEX(Keterangan1,MATCH('Buku Besar'!H5507,Akun1,0)),""))</f>
        <v/>
      </c>
      <c r="K5507" s="2" t="str">
        <f>IF(H5507="","",IFERROR(INDEX(Reff1,MATCH('Buku Besar'!H5507,Akun1,0)),""))</f>
        <v/>
      </c>
      <c r="L5507" s="331" t="str">
        <f>IF(H5507="","",IFERROR(INDEX(Penerimaan1,MATCH('Buku Besar'!H5507,Akun1,0)),""))</f>
        <v/>
      </c>
      <c r="M5507" s="331" t="str">
        <f>IF(H5507="","",IFERROR(INDEX(Pengeluaran1,MATCH('Buku Besar'!H5507,Akun1,0)),""))</f>
        <v/>
      </c>
    </row>
    <row r="5508" spans="1:13" x14ac:dyDescent="0.25">
      <c r="A5508" s="91" t="str">
        <f t="shared" si="170"/>
        <v/>
      </c>
      <c r="B5508" s="330" t="str">
        <f>IF(A5508="","",IFERROR(INDEX(Tanggal,MATCH('Buku Besar'!A5508,Akun,0)),""))</f>
        <v/>
      </c>
      <c r="C5508" s="2" t="str">
        <f>IF(A5508="","",IFERROR(INDEX(Keterangan,MATCH('Buku Besar'!A5508,Akun,0)),""))</f>
        <v/>
      </c>
      <c r="D5508" s="2" t="str">
        <f>IF(A5508="","",IFERROR(INDEX(Reff,MATCH('Buku Besar'!A5508,Akun,0)),""))</f>
        <v/>
      </c>
      <c r="E5508" s="331" t="str">
        <f>IF(A5508="","",IFERROR(INDEX(Penerimaan,MATCH('Buku Besar'!A5508,Akun,0)),""))</f>
        <v/>
      </c>
      <c r="F5508" s="331" t="str">
        <f>IF(A5508="","",IFERROR(INDEX(Pengeluaran,MATCH('Buku Besar'!A5508,Akun,0)),""))</f>
        <v/>
      </c>
      <c r="H5508" s="91" t="str">
        <f t="shared" si="171"/>
        <v/>
      </c>
      <c r="I5508" s="330" t="str">
        <f>IF(H5508="","",IFERROR(INDEX(Tanggal1,MATCH('Buku Besar'!H5508,Akun1,0)),""))</f>
        <v/>
      </c>
      <c r="J5508" s="2" t="str">
        <f>IF(H5508="","",IFERROR(INDEX(Keterangan1,MATCH('Buku Besar'!H5508,Akun1,0)),""))</f>
        <v/>
      </c>
      <c r="K5508" s="2" t="str">
        <f>IF(H5508="","",IFERROR(INDEX(Reff1,MATCH('Buku Besar'!H5508,Akun1,0)),""))</f>
        <v/>
      </c>
      <c r="L5508" s="331" t="str">
        <f>IF(H5508="","",IFERROR(INDEX(Penerimaan1,MATCH('Buku Besar'!H5508,Akun1,0)),""))</f>
        <v/>
      </c>
      <c r="M5508" s="331" t="str">
        <f>IF(H5508="","",IFERROR(INDEX(Pengeluaran1,MATCH('Buku Besar'!H5508,Akun1,0)),""))</f>
        <v/>
      </c>
    </row>
    <row r="5509" spans="1:13" x14ac:dyDescent="0.25">
      <c r="A5509" s="91" t="str">
        <f t="shared" si="170"/>
        <v/>
      </c>
      <c r="B5509" s="330" t="str">
        <f>IF(A5509="","",IFERROR(INDEX(Tanggal,MATCH('Buku Besar'!A5509,Akun,0)),""))</f>
        <v/>
      </c>
      <c r="C5509" s="2" t="str">
        <f>IF(A5509="","",IFERROR(INDEX(Keterangan,MATCH('Buku Besar'!A5509,Akun,0)),""))</f>
        <v/>
      </c>
      <c r="D5509" s="2" t="str">
        <f>IF(A5509="","",IFERROR(INDEX(Reff,MATCH('Buku Besar'!A5509,Akun,0)),""))</f>
        <v/>
      </c>
      <c r="E5509" s="331" t="str">
        <f>IF(A5509="","",IFERROR(INDEX(Penerimaan,MATCH('Buku Besar'!A5509,Akun,0)),""))</f>
        <v/>
      </c>
      <c r="F5509" s="331" t="str">
        <f>IF(A5509="","",IFERROR(INDEX(Pengeluaran,MATCH('Buku Besar'!A5509,Akun,0)),""))</f>
        <v/>
      </c>
      <c r="H5509" s="91" t="str">
        <f t="shared" si="171"/>
        <v/>
      </c>
      <c r="I5509" s="330" t="str">
        <f>IF(H5509="","",IFERROR(INDEX(Tanggal1,MATCH('Buku Besar'!H5509,Akun1,0)),""))</f>
        <v/>
      </c>
      <c r="J5509" s="2" t="str">
        <f>IF(H5509="","",IFERROR(INDEX(Keterangan1,MATCH('Buku Besar'!H5509,Akun1,0)),""))</f>
        <v/>
      </c>
      <c r="K5509" s="2" t="str">
        <f>IF(H5509="","",IFERROR(INDEX(Reff1,MATCH('Buku Besar'!H5509,Akun1,0)),""))</f>
        <v/>
      </c>
      <c r="L5509" s="331" t="str">
        <f>IF(H5509="","",IFERROR(INDEX(Penerimaan1,MATCH('Buku Besar'!H5509,Akun1,0)),""))</f>
        <v/>
      </c>
      <c r="M5509" s="331" t="str">
        <f>IF(H5509="","",IFERROR(INDEX(Pengeluaran1,MATCH('Buku Besar'!H5509,Akun1,0)),""))</f>
        <v/>
      </c>
    </row>
    <row r="5510" spans="1:13" x14ac:dyDescent="0.25">
      <c r="A5510" s="91" t="str">
        <f t="shared" si="170"/>
        <v/>
      </c>
      <c r="B5510" s="330" t="str">
        <f>IF(A5510="","",IFERROR(INDEX(Tanggal,MATCH('Buku Besar'!A5510,Akun,0)),""))</f>
        <v/>
      </c>
      <c r="C5510" s="2" t="str">
        <f>IF(A5510="","",IFERROR(INDEX(Keterangan,MATCH('Buku Besar'!A5510,Akun,0)),""))</f>
        <v/>
      </c>
      <c r="D5510" s="2" t="str">
        <f>IF(A5510="","",IFERROR(INDEX(Reff,MATCH('Buku Besar'!A5510,Akun,0)),""))</f>
        <v/>
      </c>
      <c r="E5510" s="331" t="str">
        <f>IF(A5510="","",IFERROR(INDEX(Penerimaan,MATCH('Buku Besar'!A5510,Akun,0)),""))</f>
        <v/>
      </c>
      <c r="F5510" s="331" t="str">
        <f>IF(A5510="","",IFERROR(INDEX(Pengeluaran,MATCH('Buku Besar'!A5510,Akun,0)),""))</f>
        <v/>
      </c>
      <c r="H5510" s="91" t="str">
        <f t="shared" si="171"/>
        <v/>
      </c>
      <c r="I5510" s="330" t="str">
        <f>IF(H5510="","",IFERROR(INDEX(Tanggal1,MATCH('Buku Besar'!H5510,Akun1,0)),""))</f>
        <v/>
      </c>
      <c r="J5510" s="2" t="str">
        <f>IF(H5510="","",IFERROR(INDEX(Keterangan1,MATCH('Buku Besar'!H5510,Akun1,0)),""))</f>
        <v/>
      </c>
      <c r="K5510" s="2" t="str">
        <f>IF(H5510="","",IFERROR(INDEX(Reff1,MATCH('Buku Besar'!H5510,Akun1,0)),""))</f>
        <v/>
      </c>
      <c r="L5510" s="331" t="str">
        <f>IF(H5510="","",IFERROR(INDEX(Penerimaan1,MATCH('Buku Besar'!H5510,Akun1,0)),""))</f>
        <v/>
      </c>
      <c r="M5510" s="331" t="str">
        <f>IF(H5510="","",IFERROR(INDEX(Pengeluaran1,MATCH('Buku Besar'!H5510,Akun1,0)),""))</f>
        <v/>
      </c>
    </row>
    <row r="5511" spans="1:13" x14ac:dyDescent="0.25">
      <c r="A5511" s="91" t="str">
        <f t="shared" si="170"/>
        <v/>
      </c>
      <c r="B5511" s="330" t="str">
        <f>IF(A5511="","",IFERROR(INDEX(Tanggal,MATCH('Buku Besar'!A5511,Akun,0)),""))</f>
        <v/>
      </c>
      <c r="C5511" s="2" t="str">
        <f>IF(A5511="","",IFERROR(INDEX(Keterangan,MATCH('Buku Besar'!A5511,Akun,0)),""))</f>
        <v/>
      </c>
      <c r="D5511" s="2" t="str">
        <f>IF(A5511="","",IFERROR(INDEX(Reff,MATCH('Buku Besar'!A5511,Akun,0)),""))</f>
        <v/>
      </c>
      <c r="E5511" s="331" t="str">
        <f>IF(A5511="","",IFERROR(INDEX(Penerimaan,MATCH('Buku Besar'!A5511,Akun,0)),""))</f>
        <v/>
      </c>
      <c r="F5511" s="331" t="str">
        <f>IF(A5511="","",IFERROR(INDEX(Pengeluaran,MATCH('Buku Besar'!A5511,Akun,0)),""))</f>
        <v/>
      </c>
      <c r="H5511" s="91" t="str">
        <f t="shared" si="171"/>
        <v/>
      </c>
      <c r="I5511" s="330" t="str">
        <f>IF(H5511="","",IFERROR(INDEX(Tanggal1,MATCH('Buku Besar'!H5511,Akun1,0)),""))</f>
        <v/>
      </c>
      <c r="J5511" s="2" t="str">
        <f>IF(H5511="","",IFERROR(INDEX(Keterangan1,MATCH('Buku Besar'!H5511,Akun1,0)),""))</f>
        <v/>
      </c>
      <c r="K5511" s="2" t="str">
        <f>IF(H5511="","",IFERROR(INDEX(Reff1,MATCH('Buku Besar'!H5511,Akun1,0)),""))</f>
        <v/>
      </c>
      <c r="L5511" s="331" t="str">
        <f>IF(H5511="","",IFERROR(INDEX(Penerimaan1,MATCH('Buku Besar'!H5511,Akun1,0)),""))</f>
        <v/>
      </c>
      <c r="M5511" s="331" t="str">
        <f>IF(H5511="","",IFERROR(INDEX(Pengeluaran1,MATCH('Buku Besar'!H5511,Akun1,0)),""))</f>
        <v/>
      </c>
    </row>
    <row r="5512" spans="1:13" x14ac:dyDescent="0.25">
      <c r="A5512" s="91" t="str">
        <f t="shared" ref="A5512:A5575" si="172">IFERROR(IF((MID(A5511,8,LEN(A5511)-7)+1)&lt;=COUNTIF(Kas_Harian,LEFT(A5511,6)),LEFT(A5511,6)&amp;"-"&amp;MID(A5511,8,LEN(A5511)-7)+1,""),"")</f>
        <v/>
      </c>
      <c r="B5512" s="330" t="str">
        <f>IF(A5512="","",IFERROR(INDEX(Tanggal,MATCH('Buku Besar'!A5512,Akun,0)),""))</f>
        <v/>
      </c>
      <c r="C5512" s="2" t="str">
        <f>IF(A5512="","",IFERROR(INDEX(Keterangan,MATCH('Buku Besar'!A5512,Akun,0)),""))</f>
        <v/>
      </c>
      <c r="D5512" s="2" t="str">
        <f>IF(A5512="","",IFERROR(INDEX(Reff,MATCH('Buku Besar'!A5512,Akun,0)),""))</f>
        <v/>
      </c>
      <c r="E5512" s="331" t="str">
        <f>IF(A5512="","",IFERROR(INDEX(Penerimaan,MATCH('Buku Besar'!A5512,Akun,0)),""))</f>
        <v/>
      </c>
      <c r="F5512" s="331" t="str">
        <f>IF(A5512="","",IFERROR(INDEX(Pengeluaran,MATCH('Buku Besar'!A5512,Akun,0)),""))</f>
        <v/>
      </c>
      <c r="H5512" s="91" t="str">
        <f t="shared" ref="H5512:H5575" si="173">IFERROR(IF((MID(H5511,8,LEN(H5511)-7)+1)&lt;=COUNTIF(Bank_Harian,LEFT(H5511,6)),LEFT(H5511,6)&amp;"-"&amp;MID(H5511,8,LEN(H5511)-7)+1,""),"")</f>
        <v/>
      </c>
      <c r="I5512" s="330" t="str">
        <f>IF(H5512="","",IFERROR(INDEX(Tanggal1,MATCH('Buku Besar'!H5512,Akun1,0)),""))</f>
        <v/>
      </c>
      <c r="J5512" s="2" t="str">
        <f>IF(H5512="","",IFERROR(INDEX(Keterangan1,MATCH('Buku Besar'!H5512,Akun1,0)),""))</f>
        <v/>
      </c>
      <c r="K5512" s="2" t="str">
        <f>IF(H5512="","",IFERROR(INDEX(Reff1,MATCH('Buku Besar'!H5512,Akun1,0)),""))</f>
        <v/>
      </c>
      <c r="L5512" s="331" t="str">
        <f>IF(H5512="","",IFERROR(INDEX(Penerimaan1,MATCH('Buku Besar'!H5512,Akun1,0)),""))</f>
        <v/>
      </c>
      <c r="M5512" s="331" t="str">
        <f>IF(H5512="","",IFERROR(INDEX(Pengeluaran1,MATCH('Buku Besar'!H5512,Akun1,0)),""))</f>
        <v/>
      </c>
    </row>
    <row r="5513" spans="1:13" x14ac:dyDescent="0.25">
      <c r="A5513" s="91" t="str">
        <f t="shared" si="172"/>
        <v/>
      </c>
      <c r="B5513" s="330" t="str">
        <f>IF(A5513="","",IFERROR(INDEX(Tanggal,MATCH('Buku Besar'!A5513,Akun,0)),""))</f>
        <v/>
      </c>
      <c r="C5513" s="2" t="str">
        <f>IF(A5513="","",IFERROR(INDEX(Keterangan,MATCH('Buku Besar'!A5513,Akun,0)),""))</f>
        <v/>
      </c>
      <c r="D5513" s="2" t="str">
        <f>IF(A5513="","",IFERROR(INDEX(Reff,MATCH('Buku Besar'!A5513,Akun,0)),""))</f>
        <v/>
      </c>
      <c r="E5513" s="331" t="str">
        <f>IF(A5513="","",IFERROR(INDEX(Penerimaan,MATCH('Buku Besar'!A5513,Akun,0)),""))</f>
        <v/>
      </c>
      <c r="F5513" s="331" t="str">
        <f>IF(A5513="","",IFERROR(INDEX(Pengeluaran,MATCH('Buku Besar'!A5513,Akun,0)),""))</f>
        <v/>
      </c>
      <c r="H5513" s="91" t="str">
        <f t="shared" si="173"/>
        <v/>
      </c>
      <c r="I5513" s="330" t="str">
        <f>IF(H5513="","",IFERROR(INDEX(Tanggal1,MATCH('Buku Besar'!H5513,Akun1,0)),""))</f>
        <v/>
      </c>
      <c r="J5513" s="2" t="str">
        <f>IF(H5513="","",IFERROR(INDEX(Keterangan1,MATCH('Buku Besar'!H5513,Akun1,0)),""))</f>
        <v/>
      </c>
      <c r="K5513" s="2" t="str">
        <f>IF(H5513="","",IFERROR(INDEX(Reff1,MATCH('Buku Besar'!H5513,Akun1,0)),""))</f>
        <v/>
      </c>
      <c r="L5513" s="331" t="str">
        <f>IF(H5513="","",IFERROR(INDEX(Penerimaan1,MATCH('Buku Besar'!H5513,Akun1,0)),""))</f>
        <v/>
      </c>
      <c r="M5513" s="331" t="str">
        <f>IF(H5513="","",IFERROR(INDEX(Pengeluaran1,MATCH('Buku Besar'!H5513,Akun1,0)),""))</f>
        <v/>
      </c>
    </row>
    <row r="5514" spans="1:13" x14ac:dyDescent="0.25">
      <c r="A5514" s="91" t="str">
        <f t="shared" si="172"/>
        <v/>
      </c>
      <c r="B5514" s="330" t="str">
        <f>IF(A5514="","",IFERROR(INDEX(Tanggal,MATCH('Buku Besar'!A5514,Akun,0)),""))</f>
        <v/>
      </c>
      <c r="C5514" s="2" t="str">
        <f>IF(A5514="","",IFERROR(INDEX(Keterangan,MATCH('Buku Besar'!A5514,Akun,0)),""))</f>
        <v/>
      </c>
      <c r="D5514" s="2" t="str">
        <f>IF(A5514="","",IFERROR(INDEX(Reff,MATCH('Buku Besar'!A5514,Akun,0)),""))</f>
        <v/>
      </c>
      <c r="E5514" s="331" t="str">
        <f>IF(A5514="","",IFERROR(INDEX(Penerimaan,MATCH('Buku Besar'!A5514,Akun,0)),""))</f>
        <v/>
      </c>
      <c r="F5514" s="331" t="str">
        <f>IF(A5514="","",IFERROR(INDEX(Pengeluaran,MATCH('Buku Besar'!A5514,Akun,0)),""))</f>
        <v/>
      </c>
      <c r="H5514" s="91" t="str">
        <f t="shared" si="173"/>
        <v/>
      </c>
      <c r="I5514" s="330" t="str">
        <f>IF(H5514="","",IFERROR(INDEX(Tanggal1,MATCH('Buku Besar'!H5514,Akun1,0)),""))</f>
        <v/>
      </c>
      <c r="J5514" s="2" t="str">
        <f>IF(H5514="","",IFERROR(INDEX(Keterangan1,MATCH('Buku Besar'!H5514,Akun1,0)),""))</f>
        <v/>
      </c>
      <c r="K5514" s="2" t="str">
        <f>IF(H5514="","",IFERROR(INDEX(Reff1,MATCH('Buku Besar'!H5514,Akun1,0)),""))</f>
        <v/>
      </c>
      <c r="L5514" s="331" t="str">
        <f>IF(H5514="","",IFERROR(INDEX(Penerimaan1,MATCH('Buku Besar'!H5514,Akun1,0)),""))</f>
        <v/>
      </c>
      <c r="M5514" s="331" t="str">
        <f>IF(H5514="","",IFERROR(INDEX(Pengeluaran1,MATCH('Buku Besar'!H5514,Akun1,0)),""))</f>
        <v/>
      </c>
    </row>
    <row r="5515" spans="1:13" x14ac:dyDescent="0.25">
      <c r="A5515" s="91" t="str">
        <f t="shared" si="172"/>
        <v/>
      </c>
      <c r="B5515" s="330" t="str">
        <f>IF(A5515="","",IFERROR(INDEX(Tanggal,MATCH('Buku Besar'!A5515,Akun,0)),""))</f>
        <v/>
      </c>
      <c r="C5515" s="2" t="str">
        <f>IF(A5515="","",IFERROR(INDEX(Keterangan,MATCH('Buku Besar'!A5515,Akun,0)),""))</f>
        <v/>
      </c>
      <c r="D5515" s="2" t="str">
        <f>IF(A5515="","",IFERROR(INDEX(Reff,MATCH('Buku Besar'!A5515,Akun,0)),""))</f>
        <v/>
      </c>
      <c r="E5515" s="331" t="str">
        <f>IF(A5515="","",IFERROR(INDEX(Penerimaan,MATCH('Buku Besar'!A5515,Akun,0)),""))</f>
        <v/>
      </c>
      <c r="F5515" s="331" t="str">
        <f>IF(A5515="","",IFERROR(INDEX(Pengeluaran,MATCH('Buku Besar'!A5515,Akun,0)),""))</f>
        <v/>
      </c>
      <c r="H5515" s="91" t="str">
        <f t="shared" si="173"/>
        <v/>
      </c>
      <c r="I5515" s="330" t="str">
        <f>IF(H5515="","",IFERROR(INDEX(Tanggal1,MATCH('Buku Besar'!H5515,Akun1,0)),""))</f>
        <v/>
      </c>
      <c r="J5515" s="2" t="str">
        <f>IF(H5515="","",IFERROR(INDEX(Keterangan1,MATCH('Buku Besar'!H5515,Akun1,0)),""))</f>
        <v/>
      </c>
      <c r="K5515" s="2" t="str">
        <f>IF(H5515="","",IFERROR(INDEX(Reff1,MATCH('Buku Besar'!H5515,Akun1,0)),""))</f>
        <v/>
      </c>
      <c r="L5515" s="331" t="str">
        <f>IF(H5515="","",IFERROR(INDEX(Penerimaan1,MATCH('Buku Besar'!H5515,Akun1,0)),""))</f>
        <v/>
      </c>
      <c r="M5515" s="331" t="str">
        <f>IF(H5515="","",IFERROR(INDEX(Pengeluaran1,MATCH('Buku Besar'!H5515,Akun1,0)),""))</f>
        <v/>
      </c>
    </row>
    <row r="5516" spans="1:13" x14ac:dyDescent="0.25">
      <c r="A5516" s="91" t="str">
        <f t="shared" si="172"/>
        <v/>
      </c>
      <c r="B5516" s="330" t="str">
        <f>IF(A5516="","",IFERROR(INDEX(Tanggal,MATCH('Buku Besar'!A5516,Akun,0)),""))</f>
        <v/>
      </c>
      <c r="C5516" s="2" t="str">
        <f>IF(A5516="","",IFERROR(INDEX(Keterangan,MATCH('Buku Besar'!A5516,Akun,0)),""))</f>
        <v/>
      </c>
      <c r="D5516" s="2" t="str">
        <f>IF(A5516="","",IFERROR(INDEX(Reff,MATCH('Buku Besar'!A5516,Akun,0)),""))</f>
        <v/>
      </c>
      <c r="E5516" s="331" t="str">
        <f>IF(A5516="","",IFERROR(INDEX(Penerimaan,MATCH('Buku Besar'!A5516,Akun,0)),""))</f>
        <v/>
      </c>
      <c r="F5516" s="331" t="str">
        <f>IF(A5516="","",IFERROR(INDEX(Pengeluaran,MATCH('Buku Besar'!A5516,Akun,0)),""))</f>
        <v/>
      </c>
      <c r="H5516" s="91" t="str">
        <f t="shared" si="173"/>
        <v/>
      </c>
      <c r="I5516" s="330" t="str">
        <f>IF(H5516="","",IFERROR(INDEX(Tanggal1,MATCH('Buku Besar'!H5516,Akun1,0)),""))</f>
        <v/>
      </c>
      <c r="J5516" s="2" t="str">
        <f>IF(H5516="","",IFERROR(INDEX(Keterangan1,MATCH('Buku Besar'!H5516,Akun1,0)),""))</f>
        <v/>
      </c>
      <c r="K5516" s="2" t="str">
        <f>IF(H5516="","",IFERROR(INDEX(Reff1,MATCH('Buku Besar'!H5516,Akun1,0)),""))</f>
        <v/>
      </c>
      <c r="L5516" s="331" t="str">
        <f>IF(H5516="","",IFERROR(INDEX(Penerimaan1,MATCH('Buku Besar'!H5516,Akun1,0)),""))</f>
        <v/>
      </c>
      <c r="M5516" s="331" t="str">
        <f>IF(H5516="","",IFERROR(INDEX(Pengeluaran1,MATCH('Buku Besar'!H5516,Akun1,0)),""))</f>
        <v/>
      </c>
    </row>
    <row r="5517" spans="1:13" x14ac:dyDescent="0.25">
      <c r="A5517" s="91" t="str">
        <f t="shared" si="172"/>
        <v/>
      </c>
      <c r="B5517" s="330" t="str">
        <f>IF(A5517="","",IFERROR(INDEX(Tanggal,MATCH('Buku Besar'!A5517,Akun,0)),""))</f>
        <v/>
      </c>
      <c r="C5517" s="2" t="str">
        <f>IF(A5517="","",IFERROR(INDEX(Keterangan,MATCH('Buku Besar'!A5517,Akun,0)),""))</f>
        <v/>
      </c>
      <c r="D5517" s="2" t="str">
        <f>IF(A5517="","",IFERROR(INDEX(Reff,MATCH('Buku Besar'!A5517,Akun,0)),""))</f>
        <v/>
      </c>
      <c r="E5517" s="331" t="str">
        <f>IF(A5517="","",IFERROR(INDEX(Penerimaan,MATCH('Buku Besar'!A5517,Akun,0)),""))</f>
        <v/>
      </c>
      <c r="F5517" s="331" t="str">
        <f>IF(A5517="","",IFERROR(INDEX(Pengeluaran,MATCH('Buku Besar'!A5517,Akun,0)),""))</f>
        <v/>
      </c>
      <c r="H5517" s="91" t="str">
        <f t="shared" si="173"/>
        <v/>
      </c>
      <c r="I5517" s="330" t="str">
        <f>IF(H5517="","",IFERROR(INDEX(Tanggal1,MATCH('Buku Besar'!H5517,Akun1,0)),""))</f>
        <v/>
      </c>
      <c r="J5517" s="2" t="str">
        <f>IF(H5517="","",IFERROR(INDEX(Keterangan1,MATCH('Buku Besar'!H5517,Akun1,0)),""))</f>
        <v/>
      </c>
      <c r="K5517" s="2" t="str">
        <f>IF(H5517="","",IFERROR(INDEX(Reff1,MATCH('Buku Besar'!H5517,Akun1,0)),""))</f>
        <v/>
      </c>
      <c r="L5517" s="331" t="str">
        <f>IF(H5517="","",IFERROR(INDEX(Penerimaan1,MATCH('Buku Besar'!H5517,Akun1,0)),""))</f>
        <v/>
      </c>
      <c r="M5517" s="331" t="str">
        <f>IF(H5517="","",IFERROR(INDEX(Pengeluaran1,MATCH('Buku Besar'!H5517,Akun1,0)),""))</f>
        <v/>
      </c>
    </row>
    <row r="5518" spans="1:13" x14ac:dyDescent="0.25">
      <c r="A5518" s="91" t="str">
        <f t="shared" si="172"/>
        <v/>
      </c>
      <c r="B5518" s="330" t="str">
        <f>IF(A5518="","",IFERROR(INDEX(Tanggal,MATCH('Buku Besar'!A5518,Akun,0)),""))</f>
        <v/>
      </c>
      <c r="C5518" s="2" t="str">
        <f>IF(A5518="","",IFERROR(INDEX(Keterangan,MATCH('Buku Besar'!A5518,Akun,0)),""))</f>
        <v/>
      </c>
      <c r="D5518" s="2" t="str">
        <f>IF(A5518="","",IFERROR(INDEX(Reff,MATCH('Buku Besar'!A5518,Akun,0)),""))</f>
        <v/>
      </c>
      <c r="E5518" s="331" t="str">
        <f>IF(A5518="","",IFERROR(INDEX(Penerimaan,MATCH('Buku Besar'!A5518,Akun,0)),""))</f>
        <v/>
      </c>
      <c r="F5518" s="331" t="str">
        <f>IF(A5518="","",IFERROR(INDEX(Pengeluaran,MATCH('Buku Besar'!A5518,Akun,0)),""))</f>
        <v/>
      </c>
      <c r="H5518" s="91" t="str">
        <f t="shared" si="173"/>
        <v/>
      </c>
      <c r="I5518" s="330" t="str">
        <f>IF(H5518="","",IFERROR(INDEX(Tanggal1,MATCH('Buku Besar'!H5518,Akun1,0)),""))</f>
        <v/>
      </c>
      <c r="J5518" s="2" t="str">
        <f>IF(H5518="","",IFERROR(INDEX(Keterangan1,MATCH('Buku Besar'!H5518,Akun1,0)),""))</f>
        <v/>
      </c>
      <c r="K5518" s="2" t="str">
        <f>IF(H5518="","",IFERROR(INDEX(Reff1,MATCH('Buku Besar'!H5518,Akun1,0)),""))</f>
        <v/>
      </c>
      <c r="L5518" s="331" t="str">
        <f>IF(H5518="","",IFERROR(INDEX(Penerimaan1,MATCH('Buku Besar'!H5518,Akun1,0)),""))</f>
        <v/>
      </c>
      <c r="M5518" s="331" t="str">
        <f>IF(H5518="","",IFERROR(INDEX(Pengeluaran1,MATCH('Buku Besar'!H5518,Akun1,0)),""))</f>
        <v/>
      </c>
    </row>
    <row r="5519" spans="1:13" x14ac:dyDescent="0.25">
      <c r="A5519" s="91" t="str">
        <f t="shared" si="172"/>
        <v/>
      </c>
      <c r="B5519" s="330" t="str">
        <f>IF(A5519="","",IFERROR(INDEX(Tanggal,MATCH('Buku Besar'!A5519,Akun,0)),""))</f>
        <v/>
      </c>
      <c r="C5519" s="2" t="str">
        <f>IF(A5519="","",IFERROR(INDEX(Keterangan,MATCH('Buku Besar'!A5519,Akun,0)),""))</f>
        <v/>
      </c>
      <c r="D5519" s="2" t="str">
        <f>IF(A5519="","",IFERROR(INDEX(Reff,MATCH('Buku Besar'!A5519,Akun,0)),""))</f>
        <v/>
      </c>
      <c r="E5519" s="331" t="str">
        <f>IF(A5519="","",IFERROR(INDEX(Penerimaan,MATCH('Buku Besar'!A5519,Akun,0)),""))</f>
        <v/>
      </c>
      <c r="F5519" s="331" t="str">
        <f>IF(A5519="","",IFERROR(INDEX(Pengeluaran,MATCH('Buku Besar'!A5519,Akun,0)),""))</f>
        <v/>
      </c>
      <c r="H5519" s="91" t="str">
        <f t="shared" si="173"/>
        <v/>
      </c>
      <c r="I5519" s="330" t="str">
        <f>IF(H5519="","",IFERROR(INDEX(Tanggal1,MATCH('Buku Besar'!H5519,Akun1,0)),""))</f>
        <v/>
      </c>
      <c r="J5519" s="2" t="str">
        <f>IF(H5519="","",IFERROR(INDEX(Keterangan1,MATCH('Buku Besar'!H5519,Akun1,0)),""))</f>
        <v/>
      </c>
      <c r="K5519" s="2" t="str">
        <f>IF(H5519="","",IFERROR(INDEX(Reff1,MATCH('Buku Besar'!H5519,Akun1,0)),""))</f>
        <v/>
      </c>
      <c r="L5519" s="331" t="str">
        <f>IF(H5519="","",IFERROR(INDEX(Penerimaan1,MATCH('Buku Besar'!H5519,Akun1,0)),""))</f>
        <v/>
      </c>
      <c r="M5519" s="331" t="str">
        <f>IF(H5519="","",IFERROR(INDEX(Pengeluaran1,MATCH('Buku Besar'!H5519,Akun1,0)),""))</f>
        <v/>
      </c>
    </row>
    <row r="5520" spans="1:13" x14ac:dyDescent="0.25">
      <c r="A5520" s="91" t="str">
        <f t="shared" si="172"/>
        <v/>
      </c>
      <c r="B5520" s="330" t="str">
        <f>IF(A5520="","",IFERROR(INDEX(Tanggal,MATCH('Buku Besar'!A5520,Akun,0)),""))</f>
        <v/>
      </c>
      <c r="C5520" s="2" t="str">
        <f>IF(A5520="","",IFERROR(INDEX(Keterangan,MATCH('Buku Besar'!A5520,Akun,0)),""))</f>
        <v/>
      </c>
      <c r="D5520" s="2" t="str">
        <f>IF(A5520="","",IFERROR(INDEX(Reff,MATCH('Buku Besar'!A5520,Akun,0)),""))</f>
        <v/>
      </c>
      <c r="E5520" s="331" t="str">
        <f>IF(A5520="","",IFERROR(INDEX(Penerimaan,MATCH('Buku Besar'!A5520,Akun,0)),""))</f>
        <v/>
      </c>
      <c r="F5520" s="331" t="str">
        <f>IF(A5520="","",IFERROR(INDEX(Pengeluaran,MATCH('Buku Besar'!A5520,Akun,0)),""))</f>
        <v/>
      </c>
      <c r="H5520" s="91" t="str">
        <f t="shared" si="173"/>
        <v/>
      </c>
      <c r="I5520" s="330" t="str">
        <f>IF(H5520="","",IFERROR(INDEX(Tanggal1,MATCH('Buku Besar'!H5520,Akun1,0)),""))</f>
        <v/>
      </c>
      <c r="J5520" s="2" t="str">
        <f>IF(H5520="","",IFERROR(INDEX(Keterangan1,MATCH('Buku Besar'!H5520,Akun1,0)),""))</f>
        <v/>
      </c>
      <c r="K5520" s="2" t="str">
        <f>IF(H5520="","",IFERROR(INDEX(Reff1,MATCH('Buku Besar'!H5520,Akun1,0)),""))</f>
        <v/>
      </c>
      <c r="L5520" s="331" t="str">
        <f>IF(H5520="","",IFERROR(INDEX(Penerimaan1,MATCH('Buku Besar'!H5520,Akun1,0)),""))</f>
        <v/>
      </c>
      <c r="M5520" s="331" t="str">
        <f>IF(H5520="","",IFERROR(INDEX(Pengeluaran1,MATCH('Buku Besar'!H5520,Akun1,0)),""))</f>
        <v/>
      </c>
    </row>
    <row r="5521" spans="1:13" x14ac:dyDescent="0.25">
      <c r="A5521" s="91" t="str">
        <f t="shared" si="172"/>
        <v/>
      </c>
      <c r="B5521" s="330" t="str">
        <f>IF(A5521="","",IFERROR(INDEX(Tanggal,MATCH('Buku Besar'!A5521,Akun,0)),""))</f>
        <v/>
      </c>
      <c r="C5521" s="2" t="str">
        <f>IF(A5521="","",IFERROR(INDEX(Keterangan,MATCH('Buku Besar'!A5521,Akun,0)),""))</f>
        <v/>
      </c>
      <c r="D5521" s="2" t="str">
        <f>IF(A5521="","",IFERROR(INDEX(Reff,MATCH('Buku Besar'!A5521,Akun,0)),""))</f>
        <v/>
      </c>
      <c r="E5521" s="331" t="str">
        <f>IF(A5521="","",IFERROR(INDEX(Penerimaan,MATCH('Buku Besar'!A5521,Akun,0)),""))</f>
        <v/>
      </c>
      <c r="F5521" s="331" t="str">
        <f>IF(A5521="","",IFERROR(INDEX(Pengeluaran,MATCH('Buku Besar'!A5521,Akun,0)),""))</f>
        <v/>
      </c>
      <c r="H5521" s="91" t="str">
        <f t="shared" si="173"/>
        <v/>
      </c>
      <c r="I5521" s="330" t="str">
        <f>IF(H5521="","",IFERROR(INDEX(Tanggal1,MATCH('Buku Besar'!H5521,Akun1,0)),""))</f>
        <v/>
      </c>
      <c r="J5521" s="2" t="str">
        <f>IF(H5521="","",IFERROR(INDEX(Keterangan1,MATCH('Buku Besar'!H5521,Akun1,0)),""))</f>
        <v/>
      </c>
      <c r="K5521" s="2" t="str">
        <f>IF(H5521="","",IFERROR(INDEX(Reff1,MATCH('Buku Besar'!H5521,Akun1,0)),""))</f>
        <v/>
      </c>
      <c r="L5521" s="331" t="str">
        <f>IF(H5521="","",IFERROR(INDEX(Penerimaan1,MATCH('Buku Besar'!H5521,Akun1,0)),""))</f>
        <v/>
      </c>
      <c r="M5521" s="331" t="str">
        <f>IF(H5521="","",IFERROR(INDEX(Pengeluaran1,MATCH('Buku Besar'!H5521,Akun1,0)),""))</f>
        <v/>
      </c>
    </row>
    <row r="5522" spans="1:13" x14ac:dyDescent="0.25">
      <c r="A5522" s="91" t="str">
        <f t="shared" si="172"/>
        <v/>
      </c>
      <c r="B5522" s="330" t="str">
        <f>IF(A5522="","",IFERROR(INDEX(Tanggal,MATCH('Buku Besar'!A5522,Akun,0)),""))</f>
        <v/>
      </c>
      <c r="C5522" s="2" t="str">
        <f>IF(A5522="","",IFERROR(INDEX(Keterangan,MATCH('Buku Besar'!A5522,Akun,0)),""))</f>
        <v/>
      </c>
      <c r="D5522" s="2" t="str">
        <f>IF(A5522="","",IFERROR(INDEX(Reff,MATCH('Buku Besar'!A5522,Akun,0)),""))</f>
        <v/>
      </c>
      <c r="E5522" s="331" t="str">
        <f>IF(A5522="","",IFERROR(INDEX(Penerimaan,MATCH('Buku Besar'!A5522,Akun,0)),""))</f>
        <v/>
      </c>
      <c r="F5522" s="331" t="str">
        <f>IF(A5522="","",IFERROR(INDEX(Pengeluaran,MATCH('Buku Besar'!A5522,Akun,0)),""))</f>
        <v/>
      </c>
      <c r="H5522" s="91" t="str">
        <f t="shared" si="173"/>
        <v/>
      </c>
      <c r="I5522" s="330" t="str">
        <f>IF(H5522="","",IFERROR(INDEX(Tanggal1,MATCH('Buku Besar'!H5522,Akun1,0)),""))</f>
        <v/>
      </c>
      <c r="J5522" s="2" t="str">
        <f>IF(H5522="","",IFERROR(INDEX(Keterangan1,MATCH('Buku Besar'!H5522,Akun1,0)),""))</f>
        <v/>
      </c>
      <c r="K5522" s="2" t="str">
        <f>IF(H5522="","",IFERROR(INDEX(Reff1,MATCH('Buku Besar'!H5522,Akun1,0)),""))</f>
        <v/>
      </c>
      <c r="L5522" s="331" t="str">
        <f>IF(H5522="","",IFERROR(INDEX(Penerimaan1,MATCH('Buku Besar'!H5522,Akun1,0)),""))</f>
        <v/>
      </c>
      <c r="M5522" s="331" t="str">
        <f>IF(H5522="","",IFERROR(INDEX(Pengeluaran1,MATCH('Buku Besar'!H5522,Akun1,0)),""))</f>
        <v/>
      </c>
    </row>
    <row r="5523" spans="1:13" x14ac:dyDescent="0.25">
      <c r="A5523" s="91" t="str">
        <f t="shared" si="172"/>
        <v/>
      </c>
      <c r="B5523" s="330" t="str">
        <f>IF(A5523="","",IFERROR(INDEX(Tanggal,MATCH('Buku Besar'!A5523,Akun,0)),""))</f>
        <v/>
      </c>
      <c r="C5523" s="2" t="str">
        <f>IF(A5523="","",IFERROR(INDEX(Keterangan,MATCH('Buku Besar'!A5523,Akun,0)),""))</f>
        <v/>
      </c>
      <c r="D5523" s="2" t="str">
        <f>IF(A5523="","",IFERROR(INDEX(Reff,MATCH('Buku Besar'!A5523,Akun,0)),""))</f>
        <v/>
      </c>
      <c r="E5523" s="331" t="str">
        <f>IF(A5523="","",IFERROR(INDEX(Penerimaan,MATCH('Buku Besar'!A5523,Akun,0)),""))</f>
        <v/>
      </c>
      <c r="F5523" s="331" t="str">
        <f>IF(A5523="","",IFERROR(INDEX(Pengeluaran,MATCH('Buku Besar'!A5523,Akun,0)),""))</f>
        <v/>
      </c>
      <c r="H5523" s="91" t="str">
        <f t="shared" si="173"/>
        <v/>
      </c>
      <c r="I5523" s="330" t="str">
        <f>IF(H5523="","",IFERROR(INDEX(Tanggal1,MATCH('Buku Besar'!H5523,Akun1,0)),""))</f>
        <v/>
      </c>
      <c r="J5523" s="2" t="str">
        <f>IF(H5523="","",IFERROR(INDEX(Keterangan1,MATCH('Buku Besar'!H5523,Akun1,0)),""))</f>
        <v/>
      </c>
      <c r="K5523" s="2" t="str">
        <f>IF(H5523="","",IFERROR(INDEX(Reff1,MATCH('Buku Besar'!H5523,Akun1,0)),""))</f>
        <v/>
      </c>
      <c r="L5523" s="331" t="str">
        <f>IF(H5523="","",IFERROR(INDEX(Penerimaan1,MATCH('Buku Besar'!H5523,Akun1,0)),""))</f>
        <v/>
      </c>
      <c r="M5523" s="331" t="str">
        <f>IF(H5523="","",IFERROR(INDEX(Pengeluaran1,MATCH('Buku Besar'!H5523,Akun1,0)),""))</f>
        <v/>
      </c>
    </row>
    <row r="5524" spans="1:13" x14ac:dyDescent="0.25">
      <c r="A5524" s="91" t="str">
        <f t="shared" si="172"/>
        <v/>
      </c>
      <c r="B5524" s="330" t="str">
        <f>IF(A5524="","",IFERROR(INDEX(Tanggal,MATCH('Buku Besar'!A5524,Akun,0)),""))</f>
        <v/>
      </c>
      <c r="C5524" s="2" t="str">
        <f>IF(A5524="","",IFERROR(INDEX(Keterangan,MATCH('Buku Besar'!A5524,Akun,0)),""))</f>
        <v/>
      </c>
      <c r="D5524" s="2" t="str">
        <f>IF(A5524="","",IFERROR(INDEX(Reff,MATCH('Buku Besar'!A5524,Akun,0)),""))</f>
        <v/>
      </c>
      <c r="E5524" s="331" t="str">
        <f>IF(A5524="","",IFERROR(INDEX(Penerimaan,MATCH('Buku Besar'!A5524,Akun,0)),""))</f>
        <v/>
      </c>
      <c r="F5524" s="331" t="str">
        <f>IF(A5524="","",IFERROR(INDEX(Pengeluaran,MATCH('Buku Besar'!A5524,Akun,0)),""))</f>
        <v/>
      </c>
      <c r="H5524" s="91" t="str">
        <f t="shared" si="173"/>
        <v/>
      </c>
      <c r="I5524" s="330" t="str">
        <f>IF(H5524="","",IFERROR(INDEX(Tanggal1,MATCH('Buku Besar'!H5524,Akun1,0)),""))</f>
        <v/>
      </c>
      <c r="J5524" s="2" t="str">
        <f>IF(H5524="","",IFERROR(INDEX(Keterangan1,MATCH('Buku Besar'!H5524,Akun1,0)),""))</f>
        <v/>
      </c>
      <c r="K5524" s="2" t="str">
        <f>IF(H5524="","",IFERROR(INDEX(Reff1,MATCH('Buku Besar'!H5524,Akun1,0)),""))</f>
        <v/>
      </c>
      <c r="L5524" s="331" t="str">
        <f>IF(H5524="","",IFERROR(INDEX(Penerimaan1,MATCH('Buku Besar'!H5524,Akun1,0)),""))</f>
        <v/>
      </c>
      <c r="M5524" s="331" t="str">
        <f>IF(H5524="","",IFERROR(INDEX(Pengeluaran1,MATCH('Buku Besar'!H5524,Akun1,0)),""))</f>
        <v/>
      </c>
    </row>
    <row r="5525" spans="1:13" x14ac:dyDescent="0.25">
      <c r="A5525" s="91" t="str">
        <f t="shared" si="172"/>
        <v/>
      </c>
      <c r="B5525" s="330" t="str">
        <f>IF(A5525="","",IFERROR(INDEX(Tanggal,MATCH('Buku Besar'!A5525,Akun,0)),""))</f>
        <v/>
      </c>
      <c r="C5525" s="2" t="str">
        <f>IF(A5525="","",IFERROR(INDEX(Keterangan,MATCH('Buku Besar'!A5525,Akun,0)),""))</f>
        <v/>
      </c>
      <c r="D5525" s="2" t="str">
        <f>IF(A5525="","",IFERROR(INDEX(Reff,MATCH('Buku Besar'!A5525,Akun,0)),""))</f>
        <v/>
      </c>
      <c r="E5525" s="331" t="str">
        <f>IF(A5525="","",IFERROR(INDEX(Penerimaan,MATCH('Buku Besar'!A5525,Akun,0)),""))</f>
        <v/>
      </c>
      <c r="F5525" s="331" t="str">
        <f>IF(A5525="","",IFERROR(INDEX(Pengeluaran,MATCH('Buku Besar'!A5525,Akun,0)),""))</f>
        <v/>
      </c>
      <c r="H5525" s="91" t="str">
        <f t="shared" si="173"/>
        <v/>
      </c>
      <c r="I5525" s="330" t="str">
        <f>IF(H5525="","",IFERROR(INDEX(Tanggal1,MATCH('Buku Besar'!H5525,Akun1,0)),""))</f>
        <v/>
      </c>
      <c r="J5525" s="2" t="str">
        <f>IF(H5525="","",IFERROR(INDEX(Keterangan1,MATCH('Buku Besar'!H5525,Akun1,0)),""))</f>
        <v/>
      </c>
      <c r="K5525" s="2" t="str">
        <f>IF(H5525="","",IFERROR(INDEX(Reff1,MATCH('Buku Besar'!H5525,Akun1,0)),""))</f>
        <v/>
      </c>
      <c r="L5525" s="331" t="str">
        <f>IF(H5525="","",IFERROR(INDEX(Penerimaan1,MATCH('Buku Besar'!H5525,Akun1,0)),""))</f>
        <v/>
      </c>
      <c r="M5525" s="331" t="str">
        <f>IF(H5525="","",IFERROR(INDEX(Pengeluaran1,MATCH('Buku Besar'!H5525,Akun1,0)),""))</f>
        <v/>
      </c>
    </row>
    <row r="5526" spans="1:13" x14ac:dyDescent="0.25">
      <c r="A5526" s="91" t="str">
        <f t="shared" si="172"/>
        <v/>
      </c>
      <c r="B5526" s="330" t="str">
        <f>IF(A5526="","",IFERROR(INDEX(Tanggal,MATCH('Buku Besar'!A5526,Akun,0)),""))</f>
        <v/>
      </c>
      <c r="C5526" s="2" t="str">
        <f>IF(A5526="","",IFERROR(INDEX(Keterangan,MATCH('Buku Besar'!A5526,Akun,0)),""))</f>
        <v/>
      </c>
      <c r="D5526" s="2" t="str">
        <f>IF(A5526="","",IFERROR(INDEX(Reff,MATCH('Buku Besar'!A5526,Akun,0)),""))</f>
        <v/>
      </c>
      <c r="E5526" s="331" t="str">
        <f>IF(A5526="","",IFERROR(INDEX(Penerimaan,MATCH('Buku Besar'!A5526,Akun,0)),""))</f>
        <v/>
      </c>
      <c r="F5526" s="331" t="str">
        <f>IF(A5526="","",IFERROR(INDEX(Pengeluaran,MATCH('Buku Besar'!A5526,Akun,0)),""))</f>
        <v/>
      </c>
      <c r="H5526" s="91" t="str">
        <f t="shared" si="173"/>
        <v/>
      </c>
      <c r="I5526" s="330" t="str">
        <f>IF(H5526="","",IFERROR(INDEX(Tanggal1,MATCH('Buku Besar'!H5526,Akun1,0)),""))</f>
        <v/>
      </c>
      <c r="J5526" s="2" t="str">
        <f>IF(H5526="","",IFERROR(INDEX(Keterangan1,MATCH('Buku Besar'!H5526,Akun1,0)),""))</f>
        <v/>
      </c>
      <c r="K5526" s="2" t="str">
        <f>IF(H5526="","",IFERROR(INDEX(Reff1,MATCH('Buku Besar'!H5526,Akun1,0)),""))</f>
        <v/>
      </c>
      <c r="L5526" s="331" t="str">
        <f>IF(H5526="","",IFERROR(INDEX(Penerimaan1,MATCH('Buku Besar'!H5526,Akun1,0)),""))</f>
        <v/>
      </c>
      <c r="M5526" s="331" t="str">
        <f>IF(H5526="","",IFERROR(INDEX(Pengeluaran1,MATCH('Buku Besar'!H5526,Akun1,0)),""))</f>
        <v/>
      </c>
    </row>
    <row r="5527" spans="1:13" x14ac:dyDescent="0.25">
      <c r="A5527" s="91" t="str">
        <f t="shared" si="172"/>
        <v/>
      </c>
      <c r="B5527" s="330" t="str">
        <f>IF(A5527="","",IFERROR(INDEX(Tanggal,MATCH('Buku Besar'!A5527,Akun,0)),""))</f>
        <v/>
      </c>
      <c r="C5527" s="2" t="str">
        <f>IF(A5527="","",IFERROR(INDEX(Keterangan,MATCH('Buku Besar'!A5527,Akun,0)),""))</f>
        <v/>
      </c>
      <c r="D5527" s="2" t="str">
        <f>IF(A5527="","",IFERROR(INDEX(Reff,MATCH('Buku Besar'!A5527,Akun,0)),""))</f>
        <v/>
      </c>
      <c r="E5527" s="331" t="str">
        <f>IF(A5527="","",IFERROR(INDEX(Penerimaan,MATCH('Buku Besar'!A5527,Akun,0)),""))</f>
        <v/>
      </c>
      <c r="F5527" s="331" t="str">
        <f>IF(A5527="","",IFERROR(INDEX(Pengeluaran,MATCH('Buku Besar'!A5527,Akun,0)),""))</f>
        <v/>
      </c>
      <c r="H5527" s="91" t="str">
        <f t="shared" si="173"/>
        <v/>
      </c>
      <c r="I5527" s="330" t="str">
        <f>IF(H5527="","",IFERROR(INDEX(Tanggal1,MATCH('Buku Besar'!H5527,Akun1,0)),""))</f>
        <v/>
      </c>
      <c r="J5527" s="2" t="str">
        <f>IF(H5527="","",IFERROR(INDEX(Keterangan1,MATCH('Buku Besar'!H5527,Akun1,0)),""))</f>
        <v/>
      </c>
      <c r="K5527" s="2" t="str">
        <f>IF(H5527="","",IFERROR(INDEX(Reff1,MATCH('Buku Besar'!H5527,Akun1,0)),""))</f>
        <v/>
      </c>
      <c r="L5527" s="331" t="str">
        <f>IF(H5527="","",IFERROR(INDEX(Penerimaan1,MATCH('Buku Besar'!H5527,Akun1,0)),""))</f>
        <v/>
      </c>
      <c r="M5527" s="331" t="str">
        <f>IF(H5527="","",IFERROR(INDEX(Pengeluaran1,MATCH('Buku Besar'!H5527,Akun1,0)),""))</f>
        <v/>
      </c>
    </row>
    <row r="5528" spans="1:13" x14ac:dyDescent="0.25">
      <c r="A5528" s="91" t="str">
        <f t="shared" si="172"/>
        <v/>
      </c>
      <c r="B5528" s="330" t="str">
        <f>IF(A5528="","",IFERROR(INDEX(Tanggal,MATCH('Buku Besar'!A5528,Akun,0)),""))</f>
        <v/>
      </c>
      <c r="C5528" s="2" t="str">
        <f>IF(A5528="","",IFERROR(INDEX(Keterangan,MATCH('Buku Besar'!A5528,Akun,0)),""))</f>
        <v/>
      </c>
      <c r="D5528" s="2" t="str">
        <f>IF(A5528="","",IFERROR(INDEX(Reff,MATCH('Buku Besar'!A5528,Akun,0)),""))</f>
        <v/>
      </c>
      <c r="E5528" s="331" t="str">
        <f>IF(A5528="","",IFERROR(INDEX(Penerimaan,MATCH('Buku Besar'!A5528,Akun,0)),""))</f>
        <v/>
      </c>
      <c r="F5528" s="331" t="str">
        <f>IF(A5528="","",IFERROR(INDEX(Pengeluaran,MATCH('Buku Besar'!A5528,Akun,0)),""))</f>
        <v/>
      </c>
      <c r="H5528" s="91" t="str">
        <f t="shared" si="173"/>
        <v/>
      </c>
      <c r="I5528" s="330" t="str">
        <f>IF(H5528="","",IFERROR(INDEX(Tanggal1,MATCH('Buku Besar'!H5528,Akun1,0)),""))</f>
        <v/>
      </c>
      <c r="J5528" s="2" t="str">
        <f>IF(H5528="","",IFERROR(INDEX(Keterangan1,MATCH('Buku Besar'!H5528,Akun1,0)),""))</f>
        <v/>
      </c>
      <c r="K5528" s="2" t="str">
        <f>IF(H5528="","",IFERROR(INDEX(Reff1,MATCH('Buku Besar'!H5528,Akun1,0)),""))</f>
        <v/>
      </c>
      <c r="L5528" s="331" t="str">
        <f>IF(H5528="","",IFERROR(INDEX(Penerimaan1,MATCH('Buku Besar'!H5528,Akun1,0)),""))</f>
        <v/>
      </c>
      <c r="M5528" s="331" t="str">
        <f>IF(H5528="","",IFERROR(INDEX(Pengeluaran1,MATCH('Buku Besar'!H5528,Akun1,0)),""))</f>
        <v/>
      </c>
    </row>
    <row r="5529" spans="1:13" x14ac:dyDescent="0.25">
      <c r="A5529" s="91" t="str">
        <f t="shared" si="172"/>
        <v/>
      </c>
      <c r="B5529" s="330" t="str">
        <f>IF(A5529="","",IFERROR(INDEX(Tanggal,MATCH('Buku Besar'!A5529,Akun,0)),""))</f>
        <v/>
      </c>
      <c r="C5529" s="2" t="str">
        <f>IF(A5529="","",IFERROR(INDEX(Keterangan,MATCH('Buku Besar'!A5529,Akun,0)),""))</f>
        <v/>
      </c>
      <c r="D5529" s="2" t="str">
        <f>IF(A5529="","",IFERROR(INDEX(Reff,MATCH('Buku Besar'!A5529,Akun,0)),""))</f>
        <v/>
      </c>
      <c r="E5529" s="331" t="str">
        <f>IF(A5529="","",IFERROR(INDEX(Penerimaan,MATCH('Buku Besar'!A5529,Akun,0)),""))</f>
        <v/>
      </c>
      <c r="F5529" s="331" t="str">
        <f>IF(A5529="","",IFERROR(INDEX(Pengeluaran,MATCH('Buku Besar'!A5529,Akun,0)),""))</f>
        <v/>
      </c>
      <c r="H5529" s="91" t="str">
        <f t="shared" si="173"/>
        <v/>
      </c>
      <c r="I5529" s="330" t="str">
        <f>IF(H5529="","",IFERROR(INDEX(Tanggal1,MATCH('Buku Besar'!H5529,Akun1,0)),""))</f>
        <v/>
      </c>
      <c r="J5529" s="2" t="str">
        <f>IF(H5529="","",IFERROR(INDEX(Keterangan1,MATCH('Buku Besar'!H5529,Akun1,0)),""))</f>
        <v/>
      </c>
      <c r="K5529" s="2" t="str">
        <f>IF(H5529="","",IFERROR(INDEX(Reff1,MATCH('Buku Besar'!H5529,Akun1,0)),""))</f>
        <v/>
      </c>
      <c r="L5529" s="331" t="str">
        <f>IF(H5529="","",IFERROR(INDEX(Penerimaan1,MATCH('Buku Besar'!H5529,Akun1,0)),""))</f>
        <v/>
      </c>
      <c r="M5529" s="331" t="str">
        <f>IF(H5529="","",IFERROR(INDEX(Pengeluaran1,MATCH('Buku Besar'!H5529,Akun1,0)),""))</f>
        <v/>
      </c>
    </row>
    <row r="5530" spans="1:13" x14ac:dyDescent="0.25">
      <c r="A5530" s="91" t="str">
        <f t="shared" si="172"/>
        <v/>
      </c>
      <c r="B5530" s="330" t="str">
        <f>IF(A5530="","",IFERROR(INDEX(Tanggal,MATCH('Buku Besar'!A5530,Akun,0)),""))</f>
        <v/>
      </c>
      <c r="C5530" s="2" t="str">
        <f>IF(A5530="","",IFERROR(INDEX(Keterangan,MATCH('Buku Besar'!A5530,Akun,0)),""))</f>
        <v/>
      </c>
      <c r="D5530" s="2" t="str">
        <f>IF(A5530="","",IFERROR(INDEX(Reff,MATCH('Buku Besar'!A5530,Akun,0)),""))</f>
        <v/>
      </c>
      <c r="E5530" s="331" t="str">
        <f>IF(A5530="","",IFERROR(INDEX(Penerimaan,MATCH('Buku Besar'!A5530,Akun,0)),""))</f>
        <v/>
      </c>
      <c r="F5530" s="331" t="str">
        <f>IF(A5530="","",IFERROR(INDEX(Pengeluaran,MATCH('Buku Besar'!A5530,Akun,0)),""))</f>
        <v/>
      </c>
      <c r="H5530" s="91" t="str">
        <f t="shared" si="173"/>
        <v/>
      </c>
      <c r="I5530" s="330" t="str">
        <f>IF(H5530="","",IFERROR(INDEX(Tanggal1,MATCH('Buku Besar'!H5530,Akun1,0)),""))</f>
        <v/>
      </c>
      <c r="J5530" s="2" t="str">
        <f>IF(H5530="","",IFERROR(INDEX(Keterangan1,MATCH('Buku Besar'!H5530,Akun1,0)),""))</f>
        <v/>
      </c>
      <c r="K5530" s="2" t="str">
        <f>IF(H5530="","",IFERROR(INDEX(Reff1,MATCH('Buku Besar'!H5530,Akun1,0)),""))</f>
        <v/>
      </c>
      <c r="L5530" s="331" t="str">
        <f>IF(H5530="","",IFERROR(INDEX(Penerimaan1,MATCH('Buku Besar'!H5530,Akun1,0)),""))</f>
        <v/>
      </c>
      <c r="M5530" s="331" t="str">
        <f>IF(H5530="","",IFERROR(INDEX(Pengeluaran1,MATCH('Buku Besar'!H5530,Akun1,0)),""))</f>
        <v/>
      </c>
    </row>
    <row r="5531" spans="1:13" x14ac:dyDescent="0.25">
      <c r="A5531" s="91" t="str">
        <f t="shared" si="172"/>
        <v/>
      </c>
      <c r="B5531" s="330" t="str">
        <f>IF(A5531="","",IFERROR(INDEX(Tanggal,MATCH('Buku Besar'!A5531,Akun,0)),""))</f>
        <v/>
      </c>
      <c r="C5531" s="2" t="str">
        <f>IF(A5531="","",IFERROR(INDEX(Keterangan,MATCH('Buku Besar'!A5531,Akun,0)),""))</f>
        <v/>
      </c>
      <c r="D5531" s="2" t="str">
        <f>IF(A5531="","",IFERROR(INDEX(Reff,MATCH('Buku Besar'!A5531,Akun,0)),""))</f>
        <v/>
      </c>
      <c r="E5531" s="331" t="str">
        <f>IF(A5531="","",IFERROR(INDEX(Penerimaan,MATCH('Buku Besar'!A5531,Akun,0)),""))</f>
        <v/>
      </c>
      <c r="F5531" s="331" t="str">
        <f>IF(A5531="","",IFERROR(INDEX(Pengeluaran,MATCH('Buku Besar'!A5531,Akun,0)),""))</f>
        <v/>
      </c>
      <c r="H5531" s="91" t="str">
        <f t="shared" si="173"/>
        <v/>
      </c>
      <c r="I5531" s="330" t="str">
        <f>IF(H5531="","",IFERROR(INDEX(Tanggal1,MATCH('Buku Besar'!H5531,Akun1,0)),""))</f>
        <v/>
      </c>
      <c r="J5531" s="2" t="str">
        <f>IF(H5531="","",IFERROR(INDEX(Keterangan1,MATCH('Buku Besar'!H5531,Akun1,0)),""))</f>
        <v/>
      </c>
      <c r="K5531" s="2" t="str">
        <f>IF(H5531="","",IFERROR(INDEX(Reff1,MATCH('Buku Besar'!H5531,Akun1,0)),""))</f>
        <v/>
      </c>
      <c r="L5531" s="331" t="str">
        <f>IF(H5531="","",IFERROR(INDEX(Penerimaan1,MATCH('Buku Besar'!H5531,Akun1,0)),""))</f>
        <v/>
      </c>
      <c r="M5531" s="331" t="str">
        <f>IF(H5531="","",IFERROR(INDEX(Pengeluaran1,MATCH('Buku Besar'!H5531,Akun1,0)),""))</f>
        <v/>
      </c>
    </row>
    <row r="5532" spans="1:13" x14ac:dyDescent="0.25">
      <c r="A5532" s="91" t="str">
        <f t="shared" si="172"/>
        <v/>
      </c>
      <c r="B5532" s="330" t="str">
        <f>IF(A5532="","",IFERROR(INDEX(Tanggal,MATCH('Buku Besar'!A5532,Akun,0)),""))</f>
        <v/>
      </c>
      <c r="C5532" s="2" t="str">
        <f>IF(A5532="","",IFERROR(INDEX(Keterangan,MATCH('Buku Besar'!A5532,Akun,0)),""))</f>
        <v/>
      </c>
      <c r="D5532" s="2" t="str">
        <f>IF(A5532="","",IFERROR(INDEX(Reff,MATCH('Buku Besar'!A5532,Akun,0)),""))</f>
        <v/>
      </c>
      <c r="E5532" s="331" t="str">
        <f>IF(A5532="","",IFERROR(INDEX(Penerimaan,MATCH('Buku Besar'!A5532,Akun,0)),""))</f>
        <v/>
      </c>
      <c r="F5532" s="331" t="str">
        <f>IF(A5532="","",IFERROR(INDEX(Pengeluaran,MATCH('Buku Besar'!A5532,Akun,0)),""))</f>
        <v/>
      </c>
      <c r="H5532" s="91" t="str">
        <f t="shared" si="173"/>
        <v/>
      </c>
      <c r="I5532" s="330" t="str">
        <f>IF(H5532="","",IFERROR(INDEX(Tanggal1,MATCH('Buku Besar'!H5532,Akun1,0)),""))</f>
        <v/>
      </c>
      <c r="J5532" s="2" t="str">
        <f>IF(H5532="","",IFERROR(INDEX(Keterangan1,MATCH('Buku Besar'!H5532,Akun1,0)),""))</f>
        <v/>
      </c>
      <c r="K5532" s="2" t="str">
        <f>IF(H5532="","",IFERROR(INDEX(Reff1,MATCH('Buku Besar'!H5532,Akun1,0)),""))</f>
        <v/>
      </c>
      <c r="L5532" s="331" t="str">
        <f>IF(H5532="","",IFERROR(INDEX(Penerimaan1,MATCH('Buku Besar'!H5532,Akun1,0)),""))</f>
        <v/>
      </c>
      <c r="M5532" s="331" t="str">
        <f>IF(H5532="","",IFERROR(INDEX(Pengeluaran1,MATCH('Buku Besar'!H5532,Akun1,0)),""))</f>
        <v/>
      </c>
    </row>
    <row r="5533" spans="1:13" x14ac:dyDescent="0.25">
      <c r="A5533" s="91" t="str">
        <f t="shared" si="172"/>
        <v/>
      </c>
      <c r="B5533" s="330" t="str">
        <f>IF(A5533="","",IFERROR(INDEX(Tanggal,MATCH('Buku Besar'!A5533,Akun,0)),""))</f>
        <v/>
      </c>
      <c r="C5533" s="2" t="str">
        <f>IF(A5533="","",IFERROR(INDEX(Keterangan,MATCH('Buku Besar'!A5533,Akun,0)),""))</f>
        <v/>
      </c>
      <c r="D5533" s="2" t="str">
        <f>IF(A5533="","",IFERROR(INDEX(Reff,MATCH('Buku Besar'!A5533,Akun,0)),""))</f>
        <v/>
      </c>
      <c r="E5533" s="331" t="str">
        <f>IF(A5533="","",IFERROR(INDEX(Penerimaan,MATCH('Buku Besar'!A5533,Akun,0)),""))</f>
        <v/>
      </c>
      <c r="F5533" s="331" t="str">
        <f>IF(A5533="","",IFERROR(INDEX(Pengeluaran,MATCH('Buku Besar'!A5533,Akun,0)),""))</f>
        <v/>
      </c>
      <c r="H5533" s="91" t="str">
        <f t="shared" si="173"/>
        <v/>
      </c>
      <c r="I5533" s="330" t="str">
        <f>IF(H5533="","",IFERROR(INDEX(Tanggal1,MATCH('Buku Besar'!H5533,Akun1,0)),""))</f>
        <v/>
      </c>
      <c r="J5533" s="2" t="str">
        <f>IF(H5533="","",IFERROR(INDEX(Keterangan1,MATCH('Buku Besar'!H5533,Akun1,0)),""))</f>
        <v/>
      </c>
      <c r="K5533" s="2" t="str">
        <f>IF(H5533="","",IFERROR(INDEX(Reff1,MATCH('Buku Besar'!H5533,Akun1,0)),""))</f>
        <v/>
      </c>
      <c r="L5533" s="331" t="str">
        <f>IF(H5533="","",IFERROR(INDEX(Penerimaan1,MATCH('Buku Besar'!H5533,Akun1,0)),""))</f>
        <v/>
      </c>
      <c r="M5533" s="331" t="str">
        <f>IF(H5533="","",IFERROR(INDEX(Pengeluaran1,MATCH('Buku Besar'!H5533,Akun1,0)),""))</f>
        <v/>
      </c>
    </row>
    <row r="5534" spans="1:13" x14ac:dyDescent="0.25">
      <c r="A5534" s="91" t="str">
        <f t="shared" si="172"/>
        <v/>
      </c>
      <c r="B5534" s="330" t="str">
        <f>IF(A5534="","",IFERROR(INDEX(Tanggal,MATCH('Buku Besar'!A5534,Akun,0)),""))</f>
        <v/>
      </c>
      <c r="C5534" s="2" t="str">
        <f>IF(A5534="","",IFERROR(INDEX(Keterangan,MATCH('Buku Besar'!A5534,Akun,0)),""))</f>
        <v/>
      </c>
      <c r="D5534" s="2" t="str">
        <f>IF(A5534="","",IFERROR(INDEX(Reff,MATCH('Buku Besar'!A5534,Akun,0)),""))</f>
        <v/>
      </c>
      <c r="E5534" s="331" t="str">
        <f>IF(A5534="","",IFERROR(INDEX(Penerimaan,MATCH('Buku Besar'!A5534,Akun,0)),""))</f>
        <v/>
      </c>
      <c r="F5534" s="331" t="str">
        <f>IF(A5534="","",IFERROR(INDEX(Pengeluaran,MATCH('Buku Besar'!A5534,Akun,0)),""))</f>
        <v/>
      </c>
      <c r="H5534" s="91" t="str">
        <f t="shared" si="173"/>
        <v/>
      </c>
      <c r="I5534" s="330" t="str">
        <f>IF(H5534="","",IFERROR(INDEX(Tanggal1,MATCH('Buku Besar'!H5534,Akun1,0)),""))</f>
        <v/>
      </c>
      <c r="J5534" s="2" t="str">
        <f>IF(H5534="","",IFERROR(INDEX(Keterangan1,MATCH('Buku Besar'!H5534,Akun1,0)),""))</f>
        <v/>
      </c>
      <c r="K5534" s="2" t="str">
        <f>IF(H5534="","",IFERROR(INDEX(Reff1,MATCH('Buku Besar'!H5534,Akun1,0)),""))</f>
        <v/>
      </c>
      <c r="L5534" s="331" t="str">
        <f>IF(H5534="","",IFERROR(INDEX(Penerimaan1,MATCH('Buku Besar'!H5534,Akun1,0)),""))</f>
        <v/>
      </c>
      <c r="M5534" s="331" t="str">
        <f>IF(H5534="","",IFERROR(INDEX(Pengeluaran1,MATCH('Buku Besar'!H5534,Akun1,0)),""))</f>
        <v/>
      </c>
    </row>
    <row r="5535" spans="1:13" x14ac:dyDescent="0.25">
      <c r="A5535" s="91" t="str">
        <f t="shared" si="172"/>
        <v/>
      </c>
      <c r="B5535" s="330" t="str">
        <f>IF(A5535="","",IFERROR(INDEX(Tanggal,MATCH('Buku Besar'!A5535,Akun,0)),""))</f>
        <v/>
      </c>
      <c r="C5535" s="2" t="str">
        <f>IF(A5535="","",IFERROR(INDEX(Keterangan,MATCH('Buku Besar'!A5535,Akun,0)),""))</f>
        <v/>
      </c>
      <c r="D5535" s="2" t="str">
        <f>IF(A5535="","",IFERROR(INDEX(Reff,MATCH('Buku Besar'!A5535,Akun,0)),""))</f>
        <v/>
      </c>
      <c r="E5535" s="331" t="str">
        <f>IF(A5535="","",IFERROR(INDEX(Penerimaan,MATCH('Buku Besar'!A5535,Akun,0)),""))</f>
        <v/>
      </c>
      <c r="F5535" s="331" t="str">
        <f>IF(A5535="","",IFERROR(INDEX(Pengeluaran,MATCH('Buku Besar'!A5535,Akun,0)),""))</f>
        <v/>
      </c>
      <c r="H5535" s="91" t="str">
        <f t="shared" si="173"/>
        <v/>
      </c>
      <c r="I5535" s="330" t="str">
        <f>IF(H5535="","",IFERROR(INDEX(Tanggal1,MATCH('Buku Besar'!H5535,Akun1,0)),""))</f>
        <v/>
      </c>
      <c r="J5535" s="2" t="str">
        <f>IF(H5535="","",IFERROR(INDEX(Keterangan1,MATCH('Buku Besar'!H5535,Akun1,0)),""))</f>
        <v/>
      </c>
      <c r="K5535" s="2" t="str">
        <f>IF(H5535="","",IFERROR(INDEX(Reff1,MATCH('Buku Besar'!H5535,Akun1,0)),""))</f>
        <v/>
      </c>
      <c r="L5535" s="331" t="str">
        <f>IF(H5535="","",IFERROR(INDEX(Penerimaan1,MATCH('Buku Besar'!H5535,Akun1,0)),""))</f>
        <v/>
      </c>
      <c r="M5535" s="331" t="str">
        <f>IF(H5535="","",IFERROR(INDEX(Pengeluaran1,MATCH('Buku Besar'!H5535,Akun1,0)),""))</f>
        <v/>
      </c>
    </row>
    <row r="5536" spans="1:13" x14ac:dyDescent="0.25">
      <c r="A5536" s="91" t="str">
        <f t="shared" si="172"/>
        <v/>
      </c>
      <c r="B5536" s="330" t="str">
        <f>IF(A5536="","",IFERROR(INDEX(Tanggal,MATCH('Buku Besar'!A5536,Akun,0)),""))</f>
        <v/>
      </c>
      <c r="C5536" s="2" t="str">
        <f>IF(A5536="","",IFERROR(INDEX(Keterangan,MATCH('Buku Besar'!A5536,Akun,0)),""))</f>
        <v/>
      </c>
      <c r="D5536" s="2" t="str">
        <f>IF(A5536="","",IFERROR(INDEX(Reff,MATCH('Buku Besar'!A5536,Akun,0)),""))</f>
        <v/>
      </c>
      <c r="E5536" s="331" t="str">
        <f>IF(A5536="","",IFERROR(INDEX(Penerimaan,MATCH('Buku Besar'!A5536,Akun,0)),""))</f>
        <v/>
      </c>
      <c r="F5536" s="331" t="str">
        <f>IF(A5536="","",IFERROR(INDEX(Pengeluaran,MATCH('Buku Besar'!A5536,Akun,0)),""))</f>
        <v/>
      </c>
      <c r="H5536" s="91" t="str">
        <f t="shared" si="173"/>
        <v/>
      </c>
      <c r="I5536" s="330" t="str">
        <f>IF(H5536="","",IFERROR(INDEX(Tanggal1,MATCH('Buku Besar'!H5536,Akun1,0)),""))</f>
        <v/>
      </c>
      <c r="J5536" s="2" t="str">
        <f>IF(H5536="","",IFERROR(INDEX(Keterangan1,MATCH('Buku Besar'!H5536,Akun1,0)),""))</f>
        <v/>
      </c>
      <c r="K5536" s="2" t="str">
        <f>IF(H5536="","",IFERROR(INDEX(Reff1,MATCH('Buku Besar'!H5536,Akun1,0)),""))</f>
        <v/>
      </c>
      <c r="L5536" s="331" t="str">
        <f>IF(H5536="","",IFERROR(INDEX(Penerimaan1,MATCH('Buku Besar'!H5536,Akun1,0)),""))</f>
        <v/>
      </c>
      <c r="M5536" s="331" t="str">
        <f>IF(H5536="","",IFERROR(INDEX(Pengeluaran1,MATCH('Buku Besar'!H5536,Akun1,0)),""))</f>
        <v/>
      </c>
    </row>
    <row r="5537" spans="1:13" x14ac:dyDescent="0.25">
      <c r="A5537" s="91" t="str">
        <f t="shared" si="172"/>
        <v/>
      </c>
      <c r="B5537" s="330" t="str">
        <f>IF(A5537="","",IFERROR(INDEX(Tanggal,MATCH('Buku Besar'!A5537,Akun,0)),""))</f>
        <v/>
      </c>
      <c r="C5537" s="2" t="str">
        <f>IF(A5537="","",IFERROR(INDEX(Keterangan,MATCH('Buku Besar'!A5537,Akun,0)),""))</f>
        <v/>
      </c>
      <c r="D5537" s="2" t="str">
        <f>IF(A5537="","",IFERROR(INDEX(Reff,MATCH('Buku Besar'!A5537,Akun,0)),""))</f>
        <v/>
      </c>
      <c r="E5537" s="331" t="str">
        <f>IF(A5537="","",IFERROR(INDEX(Penerimaan,MATCH('Buku Besar'!A5537,Akun,0)),""))</f>
        <v/>
      </c>
      <c r="F5537" s="331" t="str">
        <f>IF(A5537="","",IFERROR(INDEX(Pengeluaran,MATCH('Buku Besar'!A5537,Akun,0)),""))</f>
        <v/>
      </c>
      <c r="H5537" s="91" t="str">
        <f t="shared" si="173"/>
        <v/>
      </c>
      <c r="I5537" s="330" t="str">
        <f>IF(H5537="","",IFERROR(INDEX(Tanggal1,MATCH('Buku Besar'!H5537,Akun1,0)),""))</f>
        <v/>
      </c>
      <c r="J5537" s="2" t="str">
        <f>IF(H5537="","",IFERROR(INDEX(Keterangan1,MATCH('Buku Besar'!H5537,Akun1,0)),""))</f>
        <v/>
      </c>
      <c r="K5537" s="2" t="str">
        <f>IF(H5537="","",IFERROR(INDEX(Reff1,MATCH('Buku Besar'!H5537,Akun1,0)),""))</f>
        <v/>
      </c>
      <c r="L5537" s="331" t="str">
        <f>IF(H5537="","",IFERROR(INDEX(Penerimaan1,MATCH('Buku Besar'!H5537,Akun1,0)),""))</f>
        <v/>
      </c>
      <c r="M5537" s="331" t="str">
        <f>IF(H5537="","",IFERROR(INDEX(Pengeluaran1,MATCH('Buku Besar'!H5537,Akun1,0)),""))</f>
        <v/>
      </c>
    </row>
    <row r="5538" spans="1:13" x14ac:dyDescent="0.25">
      <c r="A5538" s="91" t="str">
        <f t="shared" si="172"/>
        <v/>
      </c>
      <c r="B5538" s="330" t="str">
        <f>IF(A5538="","",IFERROR(INDEX(Tanggal,MATCH('Buku Besar'!A5538,Akun,0)),""))</f>
        <v/>
      </c>
      <c r="C5538" s="2" t="str">
        <f>IF(A5538="","",IFERROR(INDEX(Keterangan,MATCH('Buku Besar'!A5538,Akun,0)),""))</f>
        <v/>
      </c>
      <c r="D5538" s="2" t="str">
        <f>IF(A5538="","",IFERROR(INDEX(Reff,MATCH('Buku Besar'!A5538,Akun,0)),""))</f>
        <v/>
      </c>
      <c r="E5538" s="331" t="str">
        <f>IF(A5538="","",IFERROR(INDEX(Penerimaan,MATCH('Buku Besar'!A5538,Akun,0)),""))</f>
        <v/>
      </c>
      <c r="F5538" s="331" t="str">
        <f>IF(A5538="","",IFERROR(INDEX(Pengeluaran,MATCH('Buku Besar'!A5538,Akun,0)),""))</f>
        <v/>
      </c>
      <c r="H5538" s="91" t="str">
        <f t="shared" si="173"/>
        <v/>
      </c>
      <c r="I5538" s="330" t="str">
        <f>IF(H5538="","",IFERROR(INDEX(Tanggal1,MATCH('Buku Besar'!H5538,Akun1,0)),""))</f>
        <v/>
      </c>
      <c r="J5538" s="2" t="str">
        <f>IF(H5538="","",IFERROR(INDEX(Keterangan1,MATCH('Buku Besar'!H5538,Akun1,0)),""))</f>
        <v/>
      </c>
      <c r="K5538" s="2" t="str">
        <f>IF(H5538="","",IFERROR(INDEX(Reff1,MATCH('Buku Besar'!H5538,Akun1,0)),""))</f>
        <v/>
      </c>
      <c r="L5538" s="331" t="str">
        <f>IF(H5538="","",IFERROR(INDEX(Penerimaan1,MATCH('Buku Besar'!H5538,Akun1,0)),""))</f>
        <v/>
      </c>
      <c r="M5538" s="331" t="str">
        <f>IF(H5538="","",IFERROR(INDEX(Pengeluaran1,MATCH('Buku Besar'!H5538,Akun1,0)),""))</f>
        <v/>
      </c>
    </row>
    <row r="5539" spans="1:13" x14ac:dyDescent="0.25">
      <c r="A5539" s="91" t="str">
        <f t="shared" si="172"/>
        <v/>
      </c>
      <c r="B5539" s="330" t="str">
        <f>IF(A5539="","",IFERROR(INDEX(Tanggal,MATCH('Buku Besar'!A5539,Akun,0)),""))</f>
        <v/>
      </c>
      <c r="C5539" s="2" t="str">
        <f>IF(A5539="","",IFERROR(INDEX(Keterangan,MATCH('Buku Besar'!A5539,Akun,0)),""))</f>
        <v/>
      </c>
      <c r="D5539" s="2" t="str">
        <f>IF(A5539="","",IFERROR(INDEX(Reff,MATCH('Buku Besar'!A5539,Akun,0)),""))</f>
        <v/>
      </c>
      <c r="E5539" s="331" t="str">
        <f>IF(A5539="","",IFERROR(INDEX(Penerimaan,MATCH('Buku Besar'!A5539,Akun,0)),""))</f>
        <v/>
      </c>
      <c r="F5539" s="331" t="str">
        <f>IF(A5539="","",IFERROR(INDEX(Pengeluaran,MATCH('Buku Besar'!A5539,Akun,0)),""))</f>
        <v/>
      </c>
      <c r="H5539" s="91" t="str">
        <f t="shared" si="173"/>
        <v/>
      </c>
      <c r="I5539" s="330" t="str">
        <f>IF(H5539="","",IFERROR(INDEX(Tanggal1,MATCH('Buku Besar'!H5539,Akun1,0)),""))</f>
        <v/>
      </c>
      <c r="J5539" s="2" t="str">
        <f>IF(H5539="","",IFERROR(INDEX(Keterangan1,MATCH('Buku Besar'!H5539,Akun1,0)),""))</f>
        <v/>
      </c>
      <c r="K5539" s="2" t="str">
        <f>IF(H5539="","",IFERROR(INDEX(Reff1,MATCH('Buku Besar'!H5539,Akun1,0)),""))</f>
        <v/>
      </c>
      <c r="L5539" s="331" t="str">
        <f>IF(H5539="","",IFERROR(INDEX(Penerimaan1,MATCH('Buku Besar'!H5539,Akun1,0)),""))</f>
        <v/>
      </c>
      <c r="M5539" s="331" t="str">
        <f>IF(H5539="","",IFERROR(INDEX(Pengeluaran1,MATCH('Buku Besar'!H5539,Akun1,0)),""))</f>
        <v/>
      </c>
    </row>
    <row r="5540" spans="1:13" x14ac:dyDescent="0.25">
      <c r="A5540" s="91" t="str">
        <f t="shared" si="172"/>
        <v/>
      </c>
      <c r="B5540" s="330" t="str">
        <f>IF(A5540="","",IFERROR(INDEX(Tanggal,MATCH('Buku Besar'!A5540,Akun,0)),""))</f>
        <v/>
      </c>
      <c r="C5540" s="2" t="str">
        <f>IF(A5540="","",IFERROR(INDEX(Keterangan,MATCH('Buku Besar'!A5540,Akun,0)),""))</f>
        <v/>
      </c>
      <c r="D5540" s="2" t="str">
        <f>IF(A5540="","",IFERROR(INDEX(Reff,MATCH('Buku Besar'!A5540,Akun,0)),""))</f>
        <v/>
      </c>
      <c r="E5540" s="331" t="str">
        <f>IF(A5540="","",IFERROR(INDEX(Penerimaan,MATCH('Buku Besar'!A5540,Akun,0)),""))</f>
        <v/>
      </c>
      <c r="F5540" s="331" t="str">
        <f>IF(A5540="","",IFERROR(INDEX(Pengeluaran,MATCH('Buku Besar'!A5540,Akun,0)),""))</f>
        <v/>
      </c>
      <c r="H5540" s="91" t="str">
        <f t="shared" si="173"/>
        <v/>
      </c>
      <c r="I5540" s="330" t="str">
        <f>IF(H5540="","",IFERROR(INDEX(Tanggal1,MATCH('Buku Besar'!H5540,Akun1,0)),""))</f>
        <v/>
      </c>
      <c r="J5540" s="2" t="str">
        <f>IF(H5540="","",IFERROR(INDEX(Keterangan1,MATCH('Buku Besar'!H5540,Akun1,0)),""))</f>
        <v/>
      </c>
      <c r="K5540" s="2" t="str">
        <f>IF(H5540="","",IFERROR(INDEX(Reff1,MATCH('Buku Besar'!H5540,Akun1,0)),""))</f>
        <v/>
      </c>
      <c r="L5540" s="331" t="str">
        <f>IF(H5540="","",IFERROR(INDEX(Penerimaan1,MATCH('Buku Besar'!H5540,Akun1,0)),""))</f>
        <v/>
      </c>
      <c r="M5540" s="331" t="str">
        <f>IF(H5540="","",IFERROR(INDEX(Pengeluaran1,MATCH('Buku Besar'!H5540,Akun1,0)),""))</f>
        <v/>
      </c>
    </row>
    <row r="5541" spans="1:13" x14ac:dyDescent="0.25">
      <c r="A5541" s="91" t="str">
        <f t="shared" si="172"/>
        <v/>
      </c>
      <c r="B5541" s="330" t="str">
        <f>IF(A5541="","",IFERROR(INDEX(Tanggal,MATCH('Buku Besar'!A5541,Akun,0)),""))</f>
        <v/>
      </c>
      <c r="C5541" s="2" t="str">
        <f>IF(A5541="","",IFERROR(INDEX(Keterangan,MATCH('Buku Besar'!A5541,Akun,0)),""))</f>
        <v/>
      </c>
      <c r="D5541" s="2" t="str">
        <f>IF(A5541="","",IFERROR(INDEX(Reff,MATCH('Buku Besar'!A5541,Akun,0)),""))</f>
        <v/>
      </c>
      <c r="E5541" s="331" t="str">
        <f>IF(A5541="","",IFERROR(INDEX(Penerimaan,MATCH('Buku Besar'!A5541,Akun,0)),""))</f>
        <v/>
      </c>
      <c r="F5541" s="331" t="str">
        <f>IF(A5541="","",IFERROR(INDEX(Pengeluaran,MATCH('Buku Besar'!A5541,Akun,0)),""))</f>
        <v/>
      </c>
      <c r="H5541" s="91" t="str">
        <f t="shared" si="173"/>
        <v/>
      </c>
      <c r="I5541" s="330" t="str">
        <f>IF(H5541="","",IFERROR(INDEX(Tanggal1,MATCH('Buku Besar'!H5541,Akun1,0)),""))</f>
        <v/>
      </c>
      <c r="J5541" s="2" t="str">
        <f>IF(H5541="","",IFERROR(INDEX(Keterangan1,MATCH('Buku Besar'!H5541,Akun1,0)),""))</f>
        <v/>
      </c>
      <c r="K5541" s="2" t="str">
        <f>IF(H5541="","",IFERROR(INDEX(Reff1,MATCH('Buku Besar'!H5541,Akun1,0)),""))</f>
        <v/>
      </c>
      <c r="L5541" s="331" t="str">
        <f>IF(H5541="","",IFERROR(INDEX(Penerimaan1,MATCH('Buku Besar'!H5541,Akun1,0)),""))</f>
        <v/>
      </c>
      <c r="M5541" s="331" t="str">
        <f>IF(H5541="","",IFERROR(INDEX(Pengeluaran1,MATCH('Buku Besar'!H5541,Akun1,0)),""))</f>
        <v/>
      </c>
    </row>
    <row r="5542" spans="1:13" x14ac:dyDescent="0.25">
      <c r="A5542" s="91" t="str">
        <f t="shared" si="172"/>
        <v/>
      </c>
      <c r="B5542" s="330" t="str">
        <f>IF(A5542="","",IFERROR(INDEX(Tanggal,MATCH('Buku Besar'!A5542,Akun,0)),""))</f>
        <v/>
      </c>
      <c r="C5542" s="2" t="str">
        <f>IF(A5542="","",IFERROR(INDEX(Keterangan,MATCH('Buku Besar'!A5542,Akun,0)),""))</f>
        <v/>
      </c>
      <c r="D5542" s="2" t="str">
        <f>IF(A5542="","",IFERROR(INDEX(Reff,MATCH('Buku Besar'!A5542,Akun,0)),""))</f>
        <v/>
      </c>
      <c r="E5542" s="331" t="str">
        <f>IF(A5542="","",IFERROR(INDEX(Penerimaan,MATCH('Buku Besar'!A5542,Akun,0)),""))</f>
        <v/>
      </c>
      <c r="F5542" s="331" t="str">
        <f>IF(A5542="","",IFERROR(INDEX(Pengeluaran,MATCH('Buku Besar'!A5542,Akun,0)),""))</f>
        <v/>
      </c>
      <c r="H5542" s="91" t="str">
        <f t="shared" si="173"/>
        <v/>
      </c>
      <c r="I5542" s="330" t="str">
        <f>IF(H5542="","",IFERROR(INDEX(Tanggal1,MATCH('Buku Besar'!H5542,Akun1,0)),""))</f>
        <v/>
      </c>
      <c r="J5542" s="2" t="str">
        <f>IF(H5542="","",IFERROR(INDEX(Keterangan1,MATCH('Buku Besar'!H5542,Akun1,0)),""))</f>
        <v/>
      </c>
      <c r="K5542" s="2" t="str">
        <f>IF(H5542="","",IFERROR(INDEX(Reff1,MATCH('Buku Besar'!H5542,Akun1,0)),""))</f>
        <v/>
      </c>
      <c r="L5542" s="331" t="str">
        <f>IF(H5542="","",IFERROR(INDEX(Penerimaan1,MATCH('Buku Besar'!H5542,Akun1,0)),""))</f>
        <v/>
      </c>
      <c r="M5542" s="331" t="str">
        <f>IF(H5542="","",IFERROR(INDEX(Pengeluaran1,MATCH('Buku Besar'!H5542,Akun1,0)),""))</f>
        <v/>
      </c>
    </row>
    <row r="5543" spans="1:13" x14ac:dyDescent="0.25">
      <c r="A5543" s="91" t="str">
        <f t="shared" si="172"/>
        <v/>
      </c>
      <c r="B5543" s="330" t="str">
        <f>IF(A5543="","",IFERROR(INDEX(Tanggal,MATCH('Buku Besar'!A5543,Akun,0)),""))</f>
        <v/>
      </c>
      <c r="C5543" s="2" t="str">
        <f>IF(A5543="","",IFERROR(INDEX(Keterangan,MATCH('Buku Besar'!A5543,Akun,0)),""))</f>
        <v/>
      </c>
      <c r="D5543" s="2" t="str">
        <f>IF(A5543="","",IFERROR(INDEX(Reff,MATCH('Buku Besar'!A5543,Akun,0)),""))</f>
        <v/>
      </c>
      <c r="E5543" s="331" t="str">
        <f>IF(A5543="","",IFERROR(INDEX(Penerimaan,MATCH('Buku Besar'!A5543,Akun,0)),""))</f>
        <v/>
      </c>
      <c r="F5543" s="331" t="str">
        <f>IF(A5543="","",IFERROR(INDEX(Pengeluaran,MATCH('Buku Besar'!A5543,Akun,0)),""))</f>
        <v/>
      </c>
      <c r="H5543" s="91" t="str">
        <f t="shared" si="173"/>
        <v/>
      </c>
      <c r="I5543" s="330" t="str">
        <f>IF(H5543="","",IFERROR(INDEX(Tanggal1,MATCH('Buku Besar'!H5543,Akun1,0)),""))</f>
        <v/>
      </c>
      <c r="J5543" s="2" t="str">
        <f>IF(H5543="","",IFERROR(INDEX(Keterangan1,MATCH('Buku Besar'!H5543,Akun1,0)),""))</f>
        <v/>
      </c>
      <c r="K5543" s="2" t="str">
        <f>IF(H5543="","",IFERROR(INDEX(Reff1,MATCH('Buku Besar'!H5543,Akun1,0)),""))</f>
        <v/>
      </c>
      <c r="L5543" s="331" t="str">
        <f>IF(H5543="","",IFERROR(INDEX(Penerimaan1,MATCH('Buku Besar'!H5543,Akun1,0)),""))</f>
        <v/>
      </c>
      <c r="M5543" s="331" t="str">
        <f>IF(H5543="","",IFERROR(INDEX(Pengeluaran1,MATCH('Buku Besar'!H5543,Akun1,0)),""))</f>
        <v/>
      </c>
    </row>
    <row r="5544" spans="1:13" x14ac:dyDescent="0.25">
      <c r="A5544" s="91" t="str">
        <f t="shared" si="172"/>
        <v/>
      </c>
      <c r="B5544" s="330" t="str">
        <f>IF(A5544="","",IFERROR(INDEX(Tanggal,MATCH('Buku Besar'!A5544,Akun,0)),""))</f>
        <v/>
      </c>
      <c r="C5544" s="2" t="str">
        <f>IF(A5544="","",IFERROR(INDEX(Keterangan,MATCH('Buku Besar'!A5544,Akun,0)),""))</f>
        <v/>
      </c>
      <c r="D5544" s="2" t="str">
        <f>IF(A5544="","",IFERROR(INDEX(Reff,MATCH('Buku Besar'!A5544,Akun,0)),""))</f>
        <v/>
      </c>
      <c r="E5544" s="331" t="str">
        <f>IF(A5544="","",IFERROR(INDEX(Penerimaan,MATCH('Buku Besar'!A5544,Akun,0)),""))</f>
        <v/>
      </c>
      <c r="F5544" s="331" t="str">
        <f>IF(A5544="","",IFERROR(INDEX(Pengeluaran,MATCH('Buku Besar'!A5544,Akun,0)),""))</f>
        <v/>
      </c>
      <c r="H5544" s="91" t="str">
        <f t="shared" si="173"/>
        <v/>
      </c>
      <c r="I5544" s="330" t="str">
        <f>IF(H5544="","",IFERROR(INDEX(Tanggal1,MATCH('Buku Besar'!H5544,Akun1,0)),""))</f>
        <v/>
      </c>
      <c r="J5544" s="2" t="str">
        <f>IF(H5544="","",IFERROR(INDEX(Keterangan1,MATCH('Buku Besar'!H5544,Akun1,0)),""))</f>
        <v/>
      </c>
      <c r="K5544" s="2" t="str">
        <f>IF(H5544="","",IFERROR(INDEX(Reff1,MATCH('Buku Besar'!H5544,Akun1,0)),""))</f>
        <v/>
      </c>
      <c r="L5544" s="331" t="str">
        <f>IF(H5544="","",IFERROR(INDEX(Penerimaan1,MATCH('Buku Besar'!H5544,Akun1,0)),""))</f>
        <v/>
      </c>
      <c r="M5544" s="331" t="str">
        <f>IF(H5544="","",IFERROR(INDEX(Pengeluaran1,MATCH('Buku Besar'!H5544,Akun1,0)),""))</f>
        <v/>
      </c>
    </row>
    <row r="5545" spans="1:13" x14ac:dyDescent="0.25">
      <c r="A5545" s="91" t="str">
        <f t="shared" si="172"/>
        <v/>
      </c>
      <c r="B5545" s="330" t="str">
        <f>IF(A5545="","",IFERROR(INDEX(Tanggal,MATCH('Buku Besar'!A5545,Akun,0)),""))</f>
        <v/>
      </c>
      <c r="C5545" s="2" t="str">
        <f>IF(A5545="","",IFERROR(INDEX(Keterangan,MATCH('Buku Besar'!A5545,Akun,0)),""))</f>
        <v/>
      </c>
      <c r="D5545" s="2" t="str">
        <f>IF(A5545="","",IFERROR(INDEX(Reff,MATCH('Buku Besar'!A5545,Akun,0)),""))</f>
        <v/>
      </c>
      <c r="E5545" s="331" t="str">
        <f>IF(A5545="","",IFERROR(INDEX(Penerimaan,MATCH('Buku Besar'!A5545,Akun,0)),""))</f>
        <v/>
      </c>
      <c r="F5545" s="331" t="str">
        <f>IF(A5545="","",IFERROR(INDEX(Pengeluaran,MATCH('Buku Besar'!A5545,Akun,0)),""))</f>
        <v/>
      </c>
      <c r="H5545" s="91" t="str">
        <f t="shared" si="173"/>
        <v/>
      </c>
      <c r="I5545" s="330" t="str">
        <f>IF(H5545="","",IFERROR(INDEX(Tanggal1,MATCH('Buku Besar'!H5545,Akun1,0)),""))</f>
        <v/>
      </c>
      <c r="J5545" s="2" t="str">
        <f>IF(H5545="","",IFERROR(INDEX(Keterangan1,MATCH('Buku Besar'!H5545,Akun1,0)),""))</f>
        <v/>
      </c>
      <c r="K5545" s="2" t="str">
        <f>IF(H5545="","",IFERROR(INDEX(Reff1,MATCH('Buku Besar'!H5545,Akun1,0)),""))</f>
        <v/>
      </c>
      <c r="L5545" s="331" t="str">
        <f>IF(H5545="","",IFERROR(INDEX(Penerimaan1,MATCH('Buku Besar'!H5545,Akun1,0)),""))</f>
        <v/>
      </c>
      <c r="M5545" s="331" t="str">
        <f>IF(H5545="","",IFERROR(INDEX(Pengeluaran1,MATCH('Buku Besar'!H5545,Akun1,0)),""))</f>
        <v/>
      </c>
    </row>
    <row r="5546" spans="1:13" x14ac:dyDescent="0.25">
      <c r="A5546" s="91" t="str">
        <f t="shared" si="172"/>
        <v/>
      </c>
      <c r="B5546" s="330" t="str">
        <f>IF(A5546="","",IFERROR(INDEX(Tanggal,MATCH('Buku Besar'!A5546,Akun,0)),""))</f>
        <v/>
      </c>
      <c r="C5546" s="2" t="str">
        <f>IF(A5546="","",IFERROR(INDEX(Keterangan,MATCH('Buku Besar'!A5546,Akun,0)),""))</f>
        <v/>
      </c>
      <c r="D5546" s="2" t="str">
        <f>IF(A5546="","",IFERROR(INDEX(Reff,MATCH('Buku Besar'!A5546,Akun,0)),""))</f>
        <v/>
      </c>
      <c r="E5546" s="331" t="str">
        <f>IF(A5546="","",IFERROR(INDEX(Penerimaan,MATCH('Buku Besar'!A5546,Akun,0)),""))</f>
        <v/>
      </c>
      <c r="F5546" s="331" t="str">
        <f>IF(A5546="","",IFERROR(INDEX(Pengeluaran,MATCH('Buku Besar'!A5546,Akun,0)),""))</f>
        <v/>
      </c>
      <c r="H5546" s="91" t="str">
        <f t="shared" si="173"/>
        <v/>
      </c>
      <c r="I5546" s="330" t="str">
        <f>IF(H5546="","",IFERROR(INDEX(Tanggal1,MATCH('Buku Besar'!H5546,Akun1,0)),""))</f>
        <v/>
      </c>
      <c r="J5546" s="2" t="str">
        <f>IF(H5546="","",IFERROR(INDEX(Keterangan1,MATCH('Buku Besar'!H5546,Akun1,0)),""))</f>
        <v/>
      </c>
      <c r="K5546" s="2" t="str">
        <f>IF(H5546="","",IFERROR(INDEX(Reff1,MATCH('Buku Besar'!H5546,Akun1,0)),""))</f>
        <v/>
      </c>
      <c r="L5546" s="331" t="str">
        <f>IF(H5546="","",IFERROR(INDEX(Penerimaan1,MATCH('Buku Besar'!H5546,Akun1,0)),""))</f>
        <v/>
      </c>
      <c r="M5546" s="331" t="str">
        <f>IF(H5546="","",IFERROR(INDEX(Pengeluaran1,MATCH('Buku Besar'!H5546,Akun1,0)),""))</f>
        <v/>
      </c>
    </row>
    <row r="5547" spans="1:13" x14ac:dyDescent="0.25">
      <c r="A5547" s="91" t="str">
        <f t="shared" si="172"/>
        <v/>
      </c>
      <c r="B5547" s="330" t="str">
        <f>IF(A5547="","",IFERROR(INDEX(Tanggal,MATCH('Buku Besar'!A5547,Akun,0)),""))</f>
        <v/>
      </c>
      <c r="C5547" s="2" t="str">
        <f>IF(A5547="","",IFERROR(INDEX(Keterangan,MATCH('Buku Besar'!A5547,Akun,0)),""))</f>
        <v/>
      </c>
      <c r="D5547" s="2" t="str">
        <f>IF(A5547="","",IFERROR(INDEX(Reff,MATCH('Buku Besar'!A5547,Akun,0)),""))</f>
        <v/>
      </c>
      <c r="E5547" s="331" t="str">
        <f>IF(A5547="","",IFERROR(INDEX(Penerimaan,MATCH('Buku Besar'!A5547,Akun,0)),""))</f>
        <v/>
      </c>
      <c r="F5547" s="331" t="str">
        <f>IF(A5547="","",IFERROR(INDEX(Pengeluaran,MATCH('Buku Besar'!A5547,Akun,0)),""))</f>
        <v/>
      </c>
      <c r="H5547" s="91" t="str">
        <f t="shared" si="173"/>
        <v/>
      </c>
      <c r="I5547" s="330" t="str">
        <f>IF(H5547="","",IFERROR(INDEX(Tanggal1,MATCH('Buku Besar'!H5547,Akun1,0)),""))</f>
        <v/>
      </c>
      <c r="J5547" s="2" t="str">
        <f>IF(H5547="","",IFERROR(INDEX(Keterangan1,MATCH('Buku Besar'!H5547,Akun1,0)),""))</f>
        <v/>
      </c>
      <c r="K5547" s="2" t="str">
        <f>IF(H5547="","",IFERROR(INDEX(Reff1,MATCH('Buku Besar'!H5547,Akun1,0)),""))</f>
        <v/>
      </c>
      <c r="L5547" s="331" t="str">
        <f>IF(H5547="","",IFERROR(INDEX(Penerimaan1,MATCH('Buku Besar'!H5547,Akun1,0)),""))</f>
        <v/>
      </c>
      <c r="M5547" s="331" t="str">
        <f>IF(H5547="","",IFERROR(INDEX(Pengeluaran1,MATCH('Buku Besar'!H5547,Akun1,0)),""))</f>
        <v/>
      </c>
    </row>
    <row r="5548" spans="1:13" x14ac:dyDescent="0.25">
      <c r="A5548" s="91" t="str">
        <f t="shared" si="172"/>
        <v/>
      </c>
      <c r="B5548" s="330" t="str">
        <f>IF(A5548="","",IFERROR(INDEX(Tanggal,MATCH('Buku Besar'!A5548,Akun,0)),""))</f>
        <v/>
      </c>
      <c r="C5548" s="2" t="str">
        <f>IF(A5548="","",IFERROR(INDEX(Keterangan,MATCH('Buku Besar'!A5548,Akun,0)),""))</f>
        <v/>
      </c>
      <c r="D5548" s="2" t="str">
        <f>IF(A5548="","",IFERROR(INDEX(Reff,MATCH('Buku Besar'!A5548,Akun,0)),""))</f>
        <v/>
      </c>
      <c r="E5548" s="331" t="str">
        <f>IF(A5548="","",IFERROR(INDEX(Penerimaan,MATCH('Buku Besar'!A5548,Akun,0)),""))</f>
        <v/>
      </c>
      <c r="F5548" s="331" t="str">
        <f>IF(A5548="","",IFERROR(INDEX(Pengeluaran,MATCH('Buku Besar'!A5548,Akun,0)),""))</f>
        <v/>
      </c>
      <c r="H5548" s="91" t="str">
        <f t="shared" si="173"/>
        <v/>
      </c>
      <c r="I5548" s="330" t="str">
        <f>IF(H5548="","",IFERROR(INDEX(Tanggal1,MATCH('Buku Besar'!H5548,Akun1,0)),""))</f>
        <v/>
      </c>
      <c r="J5548" s="2" t="str">
        <f>IF(H5548="","",IFERROR(INDEX(Keterangan1,MATCH('Buku Besar'!H5548,Akun1,0)),""))</f>
        <v/>
      </c>
      <c r="K5548" s="2" t="str">
        <f>IF(H5548="","",IFERROR(INDEX(Reff1,MATCH('Buku Besar'!H5548,Akun1,0)),""))</f>
        <v/>
      </c>
      <c r="L5548" s="331" t="str">
        <f>IF(H5548="","",IFERROR(INDEX(Penerimaan1,MATCH('Buku Besar'!H5548,Akun1,0)),""))</f>
        <v/>
      </c>
      <c r="M5548" s="331" t="str">
        <f>IF(H5548="","",IFERROR(INDEX(Pengeluaran1,MATCH('Buku Besar'!H5548,Akun1,0)),""))</f>
        <v/>
      </c>
    </row>
    <row r="5549" spans="1:13" x14ac:dyDescent="0.25">
      <c r="A5549" s="91" t="str">
        <f t="shared" si="172"/>
        <v/>
      </c>
      <c r="B5549" s="330" t="str">
        <f>IF(A5549="","",IFERROR(INDEX(Tanggal,MATCH('Buku Besar'!A5549,Akun,0)),""))</f>
        <v/>
      </c>
      <c r="C5549" s="2" t="str">
        <f>IF(A5549="","",IFERROR(INDEX(Keterangan,MATCH('Buku Besar'!A5549,Akun,0)),""))</f>
        <v/>
      </c>
      <c r="D5549" s="2" t="str">
        <f>IF(A5549="","",IFERROR(INDEX(Reff,MATCH('Buku Besar'!A5549,Akun,0)),""))</f>
        <v/>
      </c>
      <c r="E5549" s="331" t="str">
        <f>IF(A5549="","",IFERROR(INDEX(Penerimaan,MATCH('Buku Besar'!A5549,Akun,0)),""))</f>
        <v/>
      </c>
      <c r="F5549" s="331" t="str">
        <f>IF(A5549="","",IFERROR(INDEX(Pengeluaran,MATCH('Buku Besar'!A5549,Akun,0)),""))</f>
        <v/>
      </c>
      <c r="H5549" s="91" t="str">
        <f t="shared" si="173"/>
        <v/>
      </c>
      <c r="I5549" s="330" t="str">
        <f>IF(H5549="","",IFERROR(INDEX(Tanggal1,MATCH('Buku Besar'!H5549,Akun1,0)),""))</f>
        <v/>
      </c>
      <c r="J5549" s="2" t="str">
        <f>IF(H5549="","",IFERROR(INDEX(Keterangan1,MATCH('Buku Besar'!H5549,Akun1,0)),""))</f>
        <v/>
      </c>
      <c r="K5549" s="2" t="str">
        <f>IF(H5549="","",IFERROR(INDEX(Reff1,MATCH('Buku Besar'!H5549,Akun1,0)),""))</f>
        <v/>
      </c>
      <c r="L5549" s="331" t="str">
        <f>IF(H5549="","",IFERROR(INDEX(Penerimaan1,MATCH('Buku Besar'!H5549,Akun1,0)),""))</f>
        <v/>
      </c>
      <c r="M5549" s="331" t="str">
        <f>IF(H5549="","",IFERROR(INDEX(Pengeluaran1,MATCH('Buku Besar'!H5549,Akun1,0)),""))</f>
        <v/>
      </c>
    </row>
    <row r="5550" spans="1:13" x14ac:dyDescent="0.25">
      <c r="A5550" s="91" t="str">
        <f t="shared" si="172"/>
        <v/>
      </c>
      <c r="B5550" s="330" t="str">
        <f>IF(A5550="","",IFERROR(INDEX(Tanggal,MATCH('Buku Besar'!A5550,Akun,0)),""))</f>
        <v/>
      </c>
      <c r="C5550" s="2" t="str">
        <f>IF(A5550="","",IFERROR(INDEX(Keterangan,MATCH('Buku Besar'!A5550,Akun,0)),""))</f>
        <v/>
      </c>
      <c r="D5550" s="2" t="str">
        <f>IF(A5550="","",IFERROR(INDEX(Reff,MATCH('Buku Besar'!A5550,Akun,0)),""))</f>
        <v/>
      </c>
      <c r="E5550" s="331" t="str">
        <f>IF(A5550="","",IFERROR(INDEX(Penerimaan,MATCH('Buku Besar'!A5550,Akun,0)),""))</f>
        <v/>
      </c>
      <c r="F5550" s="331" t="str">
        <f>IF(A5550="","",IFERROR(INDEX(Pengeluaran,MATCH('Buku Besar'!A5550,Akun,0)),""))</f>
        <v/>
      </c>
      <c r="H5550" s="91" t="str">
        <f t="shared" si="173"/>
        <v/>
      </c>
      <c r="I5550" s="330" t="str">
        <f>IF(H5550="","",IFERROR(INDEX(Tanggal1,MATCH('Buku Besar'!H5550,Akun1,0)),""))</f>
        <v/>
      </c>
      <c r="J5550" s="2" t="str">
        <f>IF(H5550="","",IFERROR(INDEX(Keterangan1,MATCH('Buku Besar'!H5550,Akun1,0)),""))</f>
        <v/>
      </c>
      <c r="K5550" s="2" t="str">
        <f>IF(H5550="","",IFERROR(INDEX(Reff1,MATCH('Buku Besar'!H5550,Akun1,0)),""))</f>
        <v/>
      </c>
      <c r="L5550" s="331" t="str">
        <f>IF(H5550="","",IFERROR(INDEX(Penerimaan1,MATCH('Buku Besar'!H5550,Akun1,0)),""))</f>
        <v/>
      </c>
      <c r="M5550" s="331" t="str">
        <f>IF(H5550="","",IFERROR(INDEX(Pengeluaran1,MATCH('Buku Besar'!H5550,Akun1,0)),""))</f>
        <v/>
      </c>
    </row>
    <row r="5551" spans="1:13" x14ac:dyDescent="0.25">
      <c r="A5551" s="91" t="str">
        <f t="shared" si="172"/>
        <v/>
      </c>
      <c r="B5551" s="330" t="str">
        <f>IF(A5551="","",IFERROR(INDEX(Tanggal,MATCH('Buku Besar'!A5551,Akun,0)),""))</f>
        <v/>
      </c>
      <c r="C5551" s="2" t="str">
        <f>IF(A5551="","",IFERROR(INDEX(Keterangan,MATCH('Buku Besar'!A5551,Akun,0)),""))</f>
        <v/>
      </c>
      <c r="D5551" s="2" t="str">
        <f>IF(A5551="","",IFERROR(INDEX(Reff,MATCH('Buku Besar'!A5551,Akun,0)),""))</f>
        <v/>
      </c>
      <c r="E5551" s="331" t="str">
        <f>IF(A5551="","",IFERROR(INDEX(Penerimaan,MATCH('Buku Besar'!A5551,Akun,0)),""))</f>
        <v/>
      </c>
      <c r="F5551" s="331" t="str">
        <f>IF(A5551="","",IFERROR(INDEX(Pengeluaran,MATCH('Buku Besar'!A5551,Akun,0)),""))</f>
        <v/>
      </c>
      <c r="H5551" s="91" t="str">
        <f t="shared" si="173"/>
        <v/>
      </c>
      <c r="I5551" s="330" t="str">
        <f>IF(H5551="","",IFERROR(INDEX(Tanggal1,MATCH('Buku Besar'!H5551,Akun1,0)),""))</f>
        <v/>
      </c>
      <c r="J5551" s="2" t="str">
        <f>IF(H5551="","",IFERROR(INDEX(Keterangan1,MATCH('Buku Besar'!H5551,Akun1,0)),""))</f>
        <v/>
      </c>
      <c r="K5551" s="2" t="str">
        <f>IF(H5551="","",IFERROR(INDEX(Reff1,MATCH('Buku Besar'!H5551,Akun1,0)),""))</f>
        <v/>
      </c>
      <c r="L5551" s="331" t="str">
        <f>IF(H5551="","",IFERROR(INDEX(Penerimaan1,MATCH('Buku Besar'!H5551,Akun1,0)),""))</f>
        <v/>
      </c>
      <c r="M5551" s="331" t="str">
        <f>IF(H5551="","",IFERROR(INDEX(Pengeluaran1,MATCH('Buku Besar'!H5551,Akun1,0)),""))</f>
        <v/>
      </c>
    </row>
    <row r="5552" spans="1:13" x14ac:dyDescent="0.25">
      <c r="A5552" s="91" t="str">
        <f t="shared" si="172"/>
        <v/>
      </c>
      <c r="B5552" s="330" t="str">
        <f>IF(A5552="","",IFERROR(INDEX(Tanggal,MATCH('Buku Besar'!A5552,Akun,0)),""))</f>
        <v/>
      </c>
      <c r="C5552" s="2" t="str">
        <f>IF(A5552="","",IFERROR(INDEX(Keterangan,MATCH('Buku Besar'!A5552,Akun,0)),""))</f>
        <v/>
      </c>
      <c r="D5552" s="2" t="str">
        <f>IF(A5552="","",IFERROR(INDEX(Reff,MATCH('Buku Besar'!A5552,Akun,0)),""))</f>
        <v/>
      </c>
      <c r="E5552" s="331" t="str">
        <f>IF(A5552="","",IFERROR(INDEX(Penerimaan,MATCH('Buku Besar'!A5552,Akun,0)),""))</f>
        <v/>
      </c>
      <c r="F5552" s="331" t="str">
        <f>IF(A5552="","",IFERROR(INDEX(Pengeluaran,MATCH('Buku Besar'!A5552,Akun,0)),""))</f>
        <v/>
      </c>
      <c r="H5552" s="91" t="str">
        <f t="shared" si="173"/>
        <v/>
      </c>
      <c r="I5552" s="330" t="str">
        <f>IF(H5552="","",IFERROR(INDEX(Tanggal1,MATCH('Buku Besar'!H5552,Akun1,0)),""))</f>
        <v/>
      </c>
      <c r="J5552" s="2" t="str">
        <f>IF(H5552="","",IFERROR(INDEX(Keterangan1,MATCH('Buku Besar'!H5552,Akun1,0)),""))</f>
        <v/>
      </c>
      <c r="K5552" s="2" t="str">
        <f>IF(H5552="","",IFERROR(INDEX(Reff1,MATCH('Buku Besar'!H5552,Akun1,0)),""))</f>
        <v/>
      </c>
      <c r="L5552" s="331" t="str">
        <f>IF(H5552="","",IFERROR(INDEX(Penerimaan1,MATCH('Buku Besar'!H5552,Akun1,0)),""))</f>
        <v/>
      </c>
      <c r="M5552" s="331" t="str">
        <f>IF(H5552="","",IFERROR(INDEX(Pengeluaran1,MATCH('Buku Besar'!H5552,Akun1,0)),""))</f>
        <v/>
      </c>
    </row>
    <row r="5553" spans="1:13" x14ac:dyDescent="0.25">
      <c r="A5553" s="91" t="str">
        <f t="shared" si="172"/>
        <v/>
      </c>
      <c r="B5553" s="330" t="str">
        <f>IF(A5553="","",IFERROR(INDEX(Tanggal,MATCH('Buku Besar'!A5553,Akun,0)),""))</f>
        <v/>
      </c>
      <c r="C5553" s="2" t="str">
        <f>IF(A5553="","",IFERROR(INDEX(Keterangan,MATCH('Buku Besar'!A5553,Akun,0)),""))</f>
        <v/>
      </c>
      <c r="D5553" s="2" t="str">
        <f>IF(A5553="","",IFERROR(INDEX(Reff,MATCH('Buku Besar'!A5553,Akun,0)),""))</f>
        <v/>
      </c>
      <c r="E5553" s="331" t="str">
        <f>IF(A5553="","",IFERROR(INDEX(Penerimaan,MATCH('Buku Besar'!A5553,Akun,0)),""))</f>
        <v/>
      </c>
      <c r="F5553" s="331" t="str">
        <f>IF(A5553="","",IFERROR(INDEX(Pengeluaran,MATCH('Buku Besar'!A5553,Akun,0)),""))</f>
        <v/>
      </c>
      <c r="H5553" s="91" t="str">
        <f t="shared" si="173"/>
        <v/>
      </c>
      <c r="I5553" s="330" t="str">
        <f>IF(H5553="","",IFERROR(INDEX(Tanggal1,MATCH('Buku Besar'!H5553,Akun1,0)),""))</f>
        <v/>
      </c>
      <c r="J5553" s="2" t="str">
        <f>IF(H5553="","",IFERROR(INDEX(Keterangan1,MATCH('Buku Besar'!H5553,Akun1,0)),""))</f>
        <v/>
      </c>
      <c r="K5553" s="2" t="str">
        <f>IF(H5553="","",IFERROR(INDEX(Reff1,MATCH('Buku Besar'!H5553,Akun1,0)),""))</f>
        <v/>
      </c>
      <c r="L5553" s="331" t="str">
        <f>IF(H5553="","",IFERROR(INDEX(Penerimaan1,MATCH('Buku Besar'!H5553,Akun1,0)),""))</f>
        <v/>
      </c>
      <c r="M5553" s="331" t="str">
        <f>IF(H5553="","",IFERROR(INDEX(Pengeluaran1,MATCH('Buku Besar'!H5553,Akun1,0)),""))</f>
        <v/>
      </c>
    </row>
    <row r="5554" spans="1:13" x14ac:dyDescent="0.25">
      <c r="A5554" s="91" t="str">
        <f t="shared" si="172"/>
        <v/>
      </c>
      <c r="B5554" s="330" t="str">
        <f>IF(A5554="","",IFERROR(INDEX(Tanggal,MATCH('Buku Besar'!A5554,Akun,0)),""))</f>
        <v/>
      </c>
      <c r="C5554" s="2" t="str">
        <f>IF(A5554="","",IFERROR(INDEX(Keterangan,MATCH('Buku Besar'!A5554,Akun,0)),""))</f>
        <v/>
      </c>
      <c r="D5554" s="2" t="str">
        <f>IF(A5554="","",IFERROR(INDEX(Reff,MATCH('Buku Besar'!A5554,Akun,0)),""))</f>
        <v/>
      </c>
      <c r="E5554" s="331" t="str">
        <f>IF(A5554="","",IFERROR(INDEX(Penerimaan,MATCH('Buku Besar'!A5554,Akun,0)),""))</f>
        <v/>
      </c>
      <c r="F5554" s="331" t="str">
        <f>IF(A5554="","",IFERROR(INDEX(Pengeluaran,MATCH('Buku Besar'!A5554,Akun,0)),""))</f>
        <v/>
      </c>
      <c r="H5554" s="91" t="str">
        <f t="shared" si="173"/>
        <v/>
      </c>
      <c r="I5554" s="330" t="str">
        <f>IF(H5554="","",IFERROR(INDEX(Tanggal1,MATCH('Buku Besar'!H5554,Akun1,0)),""))</f>
        <v/>
      </c>
      <c r="J5554" s="2" t="str">
        <f>IF(H5554="","",IFERROR(INDEX(Keterangan1,MATCH('Buku Besar'!H5554,Akun1,0)),""))</f>
        <v/>
      </c>
      <c r="K5554" s="2" t="str">
        <f>IF(H5554="","",IFERROR(INDEX(Reff1,MATCH('Buku Besar'!H5554,Akun1,0)),""))</f>
        <v/>
      </c>
      <c r="L5554" s="331" t="str">
        <f>IF(H5554="","",IFERROR(INDEX(Penerimaan1,MATCH('Buku Besar'!H5554,Akun1,0)),""))</f>
        <v/>
      </c>
      <c r="M5554" s="331" t="str">
        <f>IF(H5554="","",IFERROR(INDEX(Pengeluaran1,MATCH('Buku Besar'!H5554,Akun1,0)),""))</f>
        <v/>
      </c>
    </row>
    <row r="5555" spans="1:13" x14ac:dyDescent="0.25">
      <c r="A5555" s="91" t="str">
        <f t="shared" si="172"/>
        <v/>
      </c>
      <c r="B5555" s="330" t="str">
        <f>IF(A5555="","",IFERROR(INDEX(Tanggal,MATCH('Buku Besar'!A5555,Akun,0)),""))</f>
        <v/>
      </c>
      <c r="C5555" s="2" t="str">
        <f>IF(A5555="","",IFERROR(INDEX(Keterangan,MATCH('Buku Besar'!A5555,Akun,0)),""))</f>
        <v/>
      </c>
      <c r="D5555" s="2" t="str">
        <f>IF(A5555="","",IFERROR(INDEX(Reff,MATCH('Buku Besar'!A5555,Akun,0)),""))</f>
        <v/>
      </c>
      <c r="E5555" s="331" t="str">
        <f>IF(A5555="","",IFERROR(INDEX(Penerimaan,MATCH('Buku Besar'!A5555,Akun,0)),""))</f>
        <v/>
      </c>
      <c r="F5555" s="331" t="str">
        <f>IF(A5555="","",IFERROR(INDEX(Pengeluaran,MATCH('Buku Besar'!A5555,Akun,0)),""))</f>
        <v/>
      </c>
      <c r="H5555" s="91" t="str">
        <f t="shared" si="173"/>
        <v/>
      </c>
      <c r="I5555" s="330" t="str">
        <f>IF(H5555="","",IFERROR(INDEX(Tanggal1,MATCH('Buku Besar'!H5555,Akun1,0)),""))</f>
        <v/>
      </c>
      <c r="J5555" s="2" t="str">
        <f>IF(H5555="","",IFERROR(INDEX(Keterangan1,MATCH('Buku Besar'!H5555,Akun1,0)),""))</f>
        <v/>
      </c>
      <c r="K5555" s="2" t="str">
        <f>IF(H5555="","",IFERROR(INDEX(Reff1,MATCH('Buku Besar'!H5555,Akun1,0)),""))</f>
        <v/>
      </c>
      <c r="L5555" s="331" t="str">
        <f>IF(H5555="","",IFERROR(INDEX(Penerimaan1,MATCH('Buku Besar'!H5555,Akun1,0)),""))</f>
        <v/>
      </c>
      <c r="M5555" s="331" t="str">
        <f>IF(H5555="","",IFERROR(INDEX(Pengeluaran1,MATCH('Buku Besar'!H5555,Akun1,0)),""))</f>
        <v/>
      </c>
    </row>
    <row r="5556" spans="1:13" x14ac:dyDescent="0.25">
      <c r="A5556" s="91" t="str">
        <f t="shared" si="172"/>
        <v/>
      </c>
      <c r="B5556" s="330" t="str">
        <f>IF(A5556="","",IFERROR(INDEX(Tanggal,MATCH('Buku Besar'!A5556,Akun,0)),""))</f>
        <v/>
      </c>
      <c r="C5556" s="2" t="str">
        <f>IF(A5556="","",IFERROR(INDEX(Keterangan,MATCH('Buku Besar'!A5556,Akun,0)),""))</f>
        <v/>
      </c>
      <c r="D5556" s="2" t="str">
        <f>IF(A5556="","",IFERROR(INDEX(Reff,MATCH('Buku Besar'!A5556,Akun,0)),""))</f>
        <v/>
      </c>
      <c r="E5556" s="331" t="str">
        <f>IF(A5556="","",IFERROR(INDEX(Penerimaan,MATCH('Buku Besar'!A5556,Akun,0)),""))</f>
        <v/>
      </c>
      <c r="F5556" s="331" t="str">
        <f>IF(A5556="","",IFERROR(INDEX(Pengeluaran,MATCH('Buku Besar'!A5556,Akun,0)),""))</f>
        <v/>
      </c>
      <c r="H5556" s="91" t="str">
        <f t="shared" si="173"/>
        <v/>
      </c>
      <c r="I5556" s="330" t="str">
        <f>IF(H5556="","",IFERROR(INDEX(Tanggal1,MATCH('Buku Besar'!H5556,Akun1,0)),""))</f>
        <v/>
      </c>
      <c r="J5556" s="2" t="str">
        <f>IF(H5556="","",IFERROR(INDEX(Keterangan1,MATCH('Buku Besar'!H5556,Akun1,0)),""))</f>
        <v/>
      </c>
      <c r="K5556" s="2" t="str">
        <f>IF(H5556="","",IFERROR(INDEX(Reff1,MATCH('Buku Besar'!H5556,Akun1,0)),""))</f>
        <v/>
      </c>
      <c r="L5556" s="331" t="str">
        <f>IF(H5556="","",IFERROR(INDEX(Penerimaan1,MATCH('Buku Besar'!H5556,Akun1,0)),""))</f>
        <v/>
      </c>
      <c r="M5556" s="331" t="str">
        <f>IF(H5556="","",IFERROR(INDEX(Pengeluaran1,MATCH('Buku Besar'!H5556,Akun1,0)),""))</f>
        <v/>
      </c>
    </row>
    <row r="5557" spans="1:13" x14ac:dyDescent="0.25">
      <c r="A5557" s="91" t="str">
        <f t="shared" si="172"/>
        <v/>
      </c>
      <c r="B5557" s="330" t="str">
        <f>IF(A5557="","",IFERROR(INDEX(Tanggal,MATCH('Buku Besar'!A5557,Akun,0)),""))</f>
        <v/>
      </c>
      <c r="C5557" s="2" t="str">
        <f>IF(A5557="","",IFERROR(INDEX(Keterangan,MATCH('Buku Besar'!A5557,Akun,0)),""))</f>
        <v/>
      </c>
      <c r="D5557" s="2" t="str">
        <f>IF(A5557="","",IFERROR(INDEX(Reff,MATCH('Buku Besar'!A5557,Akun,0)),""))</f>
        <v/>
      </c>
      <c r="E5557" s="331" t="str">
        <f>IF(A5557="","",IFERROR(INDEX(Penerimaan,MATCH('Buku Besar'!A5557,Akun,0)),""))</f>
        <v/>
      </c>
      <c r="F5557" s="331" t="str">
        <f>IF(A5557="","",IFERROR(INDEX(Pengeluaran,MATCH('Buku Besar'!A5557,Akun,0)),""))</f>
        <v/>
      </c>
      <c r="H5557" s="91" t="str">
        <f t="shared" si="173"/>
        <v/>
      </c>
      <c r="I5557" s="330" t="str">
        <f>IF(H5557="","",IFERROR(INDEX(Tanggal1,MATCH('Buku Besar'!H5557,Akun1,0)),""))</f>
        <v/>
      </c>
      <c r="J5557" s="2" t="str">
        <f>IF(H5557="","",IFERROR(INDEX(Keterangan1,MATCH('Buku Besar'!H5557,Akun1,0)),""))</f>
        <v/>
      </c>
      <c r="K5557" s="2" t="str">
        <f>IF(H5557="","",IFERROR(INDEX(Reff1,MATCH('Buku Besar'!H5557,Akun1,0)),""))</f>
        <v/>
      </c>
      <c r="L5557" s="331" t="str">
        <f>IF(H5557="","",IFERROR(INDEX(Penerimaan1,MATCH('Buku Besar'!H5557,Akun1,0)),""))</f>
        <v/>
      </c>
      <c r="M5557" s="331" t="str">
        <f>IF(H5557="","",IFERROR(INDEX(Pengeluaran1,MATCH('Buku Besar'!H5557,Akun1,0)),""))</f>
        <v/>
      </c>
    </row>
    <row r="5558" spans="1:13" x14ac:dyDescent="0.25">
      <c r="A5558" s="91" t="str">
        <f t="shared" si="172"/>
        <v/>
      </c>
      <c r="B5558" s="330" t="str">
        <f>IF(A5558="","",IFERROR(INDEX(Tanggal,MATCH('Buku Besar'!A5558,Akun,0)),""))</f>
        <v/>
      </c>
      <c r="C5558" s="2" t="str">
        <f>IF(A5558="","",IFERROR(INDEX(Keterangan,MATCH('Buku Besar'!A5558,Akun,0)),""))</f>
        <v/>
      </c>
      <c r="D5558" s="2" t="str">
        <f>IF(A5558="","",IFERROR(INDEX(Reff,MATCH('Buku Besar'!A5558,Akun,0)),""))</f>
        <v/>
      </c>
      <c r="E5558" s="331" t="str">
        <f>IF(A5558="","",IFERROR(INDEX(Penerimaan,MATCH('Buku Besar'!A5558,Akun,0)),""))</f>
        <v/>
      </c>
      <c r="F5558" s="331" t="str">
        <f>IF(A5558="","",IFERROR(INDEX(Pengeluaran,MATCH('Buku Besar'!A5558,Akun,0)),""))</f>
        <v/>
      </c>
      <c r="H5558" s="91" t="str">
        <f t="shared" si="173"/>
        <v/>
      </c>
      <c r="I5558" s="330" t="str">
        <f>IF(H5558="","",IFERROR(INDEX(Tanggal1,MATCH('Buku Besar'!H5558,Akun1,0)),""))</f>
        <v/>
      </c>
      <c r="J5558" s="2" t="str">
        <f>IF(H5558="","",IFERROR(INDEX(Keterangan1,MATCH('Buku Besar'!H5558,Akun1,0)),""))</f>
        <v/>
      </c>
      <c r="K5558" s="2" t="str">
        <f>IF(H5558="","",IFERROR(INDEX(Reff1,MATCH('Buku Besar'!H5558,Akun1,0)),""))</f>
        <v/>
      </c>
      <c r="L5558" s="331" t="str">
        <f>IF(H5558="","",IFERROR(INDEX(Penerimaan1,MATCH('Buku Besar'!H5558,Akun1,0)),""))</f>
        <v/>
      </c>
      <c r="M5558" s="331" t="str">
        <f>IF(H5558="","",IFERROR(INDEX(Pengeluaran1,MATCH('Buku Besar'!H5558,Akun1,0)),""))</f>
        <v/>
      </c>
    </row>
    <row r="5559" spans="1:13" x14ac:dyDescent="0.25">
      <c r="A5559" s="91" t="str">
        <f t="shared" si="172"/>
        <v/>
      </c>
      <c r="B5559" s="330" t="str">
        <f>IF(A5559="","",IFERROR(INDEX(Tanggal,MATCH('Buku Besar'!A5559,Akun,0)),""))</f>
        <v/>
      </c>
      <c r="C5559" s="2" t="str">
        <f>IF(A5559="","",IFERROR(INDEX(Keterangan,MATCH('Buku Besar'!A5559,Akun,0)),""))</f>
        <v/>
      </c>
      <c r="D5559" s="2" t="str">
        <f>IF(A5559="","",IFERROR(INDEX(Reff,MATCH('Buku Besar'!A5559,Akun,0)),""))</f>
        <v/>
      </c>
      <c r="E5559" s="331" t="str">
        <f>IF(A5559="","",IFERROR(INDEX(Penerimaan,MATCH('Buku Besar'!A5559,Akun,0)),""))</f>
        <v/>
      </c>
      <c r="F5559" s="331" t="str">
        <f>IF(A5559="","",IFERROR(INDEX(Pengeluaran,MATCH('Buku Besar'!A5559,Akun,0)),""))</f>
        <v/>
      </c>
      <c r="H5559" s="91" t="str">
        <f t="shared" si="173"/>
        <v/>
      </c>
      <c r="I5559" s="330" t="str">
        <f>IF(H5559="","",IFERROR(INDEX(Tanggal1,MATCH('Buku Besar'!H5559,Akun1,0)),""))</f>
        <v/>
      </c>
      <c r="J5559" s="2" t="str">
        <f>IF(H5559="","",IFERROR(INDEX(Keterangan1,MATCH('Buku Besar'!H5559,Akun1,0)),""))</f>
        <v/>
      </c>
      <c r="K5559" s="2" t="str">
        <f>IF(H5559="","",IFERROR(INDEX(Reff1,MATCH('Buku Besar'!H5559,Akun1,0)),""))</f>
        <v/>
      </c>
      <c r="L5559" s="331" t="str">
        <f>IF(H5559="","",IFERROR(INDEX(Penerimaan1,MATCH('Buku Besar'!H5559,Akun1,0)),""))</f>
        <v/>
      </c>
      <c r="M5559" s="331" t="str">
        <f>IF(H5559="","",IFERROR(INDEX(Pengeluaran1,MATCH('Buku Besar'!H5559,Akun1,0)),""))</f>
        <v/>
      </c>
    </row>
    <row r="5560" spans="1:13" x14ac:dyDescent="0.25">
      <c r="A5560" s="91" t="str">
        <f t="shared" si="172"/>
        <v/>
      </c>
      <c r="B5560" s="330" t="str">
        <f>IF(A5560="","",IFERROR(INDEX(Tanggal,MATCH('Buku Besar'!A5560,Akun,0)),""))</f>
        <v/>
      </c>
      <c r="C5560" s="2" t="str">
        <f>IF(A5560="","",IFERROR(INDEX(Keterangan,MATCH('Buku Besar'!A5560,Akun,0)),""))</f>
        <v/>
      </c>
      <c r="D5560" s="2" t="str">
        <f>IF(A5560="","",IFERROR(INDEX(Reff,MATCH('Buku Besar'!A5560,Akun,0)),""))</f>
        <v/>
      </c>
      <c r="E5560" s="331" t="str">
        <f>IF(A5560="","",IFERROR(INDEX(Penerimaan,MATCH('Buku Besar'!A5560,Akun,0)),""))</f>
        <v/>
      </c>
      <c r="F5560" s="331" t="str">
        <f>IF(A5560="","",IFERROR(INDEX(Pengeluaran,MATCH('Buku Besar'!A5560,Akun,0)),""))</f>
        <v/>
      </c>
      <c r="H5560" s="91" t="str">
        <f t="shared" si="173"/>
        <v/>
      </c>
      <c r="I5560" s="330" t="str">
        <f>IF(H5560="","",IFERROR(INDEX(Tanggal1,MATCH('Buku Besar'!H5560,Akun1,0)),""))</f>
        <v/>
      </c>
      <c r="J5560" s="2" t="str">
        <f>IF(H5560="","",IFERROR(INDEX(Keterangan1,MATCH('Buku Besar'!H5560,Akun1,0)),""))</f>
        <v/>
      </c>
      <c r="K5560" s="2" t="str">
        <f>IF(H5560="","",IFERROR(INDEX(Reff1,MATCH('Buku Besar'!H5560,Akun1,0)),""))</f>
        <v/>
      </c>
      <c r="L5560" s="331" t="str">
        <f>IF(H5560="","",IFERROR(INDEX(Penerimaan1,MATCH('Buku Besar'!H5560,Akun1,0)),""))</f>
        <v/>
      </c>
      <c r="M5560" s="331" t="str">
        <f>IF(H5560="","",IFERROR(INDEX(Pengeluaran1,MATCH('Buku Besar'!H5560,Akun1,0)),""))</f>
        <v/>
      </c>
    </row>
    <row r="5561" spans="1:13" x14ac:dyDescent="0.25">
      <c r="A5561" s="91" t="str">
        <f t="shared" si="172"/>
        <v/>
      </c>
      <c r="B5561" s="330" t="str">
        <f>IF(A5561="","",IFERROR(INDEX(Tanggal,MATCH('Buku Besar'!A5561,Akun,0)),""))</f>
        <v/>
      </c>
      <c r="C5561" s="2" t="str">
        <f>IF(A5561="","",IFERROR(INDEX(Keterangan,MATCH('Buku Besar'!A5561,Akun,0)),""))</f>
        <v/>
      </c>
      <c r="D5561" s="2" t="str">
        <f>IF(A5561="","",IFERROR(INDEX(Reff,MATCH('Buku Besar'!A5561,Akun,0)),""))</f>
        <v/>
      </c>
      <c r="E5561" s="331" t="str">
        <f>IF(A5561="","",IFERROR(INDEX(Penerimaan,MATCH('Buku Besar'!A5561,Akun,0)),""))</f>
        <v/>
      </c>
      <c r="F5561" s="331" t="str">
        <f>IF(A5561="","",IFERROR(INDEX(Pengeluaran,MATCH('Buku Besar'!A5561,Akun,0)),""))</f>
        <v/>
      </c>
      <c r="H5561" s="91" t="str">
        <f t="shared" si="173"/>
        <v/>
      </c>
      <c r="I5561" s="330" t="str">
        <f>IF(H5561="","",IFERROR(INDEX(Tanggal1,MATCH('Buku Besar'!H5561,Akun1,0)),""))</f>
        <v/>
      </c>
      <c r="J5561" s="2" t="str">
        <f>IF(H5561="","",IFERROR(INDEX(Keterangan1,MATCH('Buku Besar'!H5561,Akun1,0)),""))</f>
        <v/>
      </c>
      <c r="K5561" s="2" t="str">
        <f>IF(H5561="","",IFERROR(INDEX(Reff1,MATCH('Buku Besar'!H5561,Akun1,0)),""))</f>
        <v/>
      </c>
      <c r="L5561" s="331" t="str">
        <f>IF(H5561="","",IFERROR(INDEX(Penerimaan1,MATCH('Buku Besar'!H5561,Akun1,0)),""))</f>
        <v/>
      </c>
      <c r="M5561" s="331" t="str">
        <f>IF(H5561="","",IFERROR(INDEX(Pengeluaran1,MATCH('Buku Besar'!H5561,Akun1,0)),""))</f>
        <v/>
      </c>
    </row>
    <row r="5562" spans="1:13" x14ac:dyDescent="0.25">
      <c r="A5562" s="91" t="str">
        <f t="shared" si="172"/>
        <v/>
      </c>
      <c r="B5562" s="330" t="str">
        <f>IF(A5562="","",IFERROR(INDEX(Tanggal,MATCH('Buku Besar'!A5562,Akun,0)),""))</f>
        <v/>
      </c>
      <c r="C5562" s="2" t="str">
        <f>IF(A5562="","",IFERROR(INDEX(Keterangan,MATCH('Buku Besar'!A5562,Akun,0)),""))</f>
        <v/>
      </c>
      <c r="D5562" s="2" t="str">
        <f>IF(A5562="","",IFERROR(INDEX(Reff,MATCH('Buku Besar'!A5562,Akun,0)),""))</f>
        <v/>
      </c>
      <c r="E5562" s="331" t="str">
        <f>IF(A5562="","",IFERROR(INDEX(Penerimaan,MATCH('Buku Besar'!A5562,Akun,0)),""))</f>
        <v/>
      </c>
      <c r="F5562" s="331" t="str">
        <f>IF(A5562="","",IFERROR(INDEX(Pengeluaran,MATCH('Buku Besar'!A5562,Akun,0)),""))</f>
        <v/>
      </c>
      <c r="H5562" s="91" t="str">
        <f t="shared" si="173"/>
        <v/>
      </c>
      <c r="I5562" s="330" t="str">
        <f>IF(H5562="","",IFERROR(INDEX(Tanggal1,MATCH('Buku Besar'!H5562,Akun1,0)),""))</f>
        <v/>
      </c>
      <c r="J5562" s="2" t="str">
        <f>IF(H5562="","",IFERROR(INDEX(Keterangan1,MATCH('Buku Besar'!H5562,Akun1,0)),""))</f>
        <v/>
      </c>
      <c r="K5562" s="2" t="str">
        <f>IF(H5562="","",IFERROR(INDEX(Reff1,MATCH('Buku Besar'!H5562,Akun1,0)),""))</f>
        <v/>
      </c>
      <c r="L5562" s="331" t="str">
        <f>IF(H5562="","",IFERROR(INDEX(Penerimaan1,MATCH('Buku Besar'!H5562,Akun1,0)),""))</f>
        <v/>
      </c>
      <c r="M5562" s="331" t="str">
        <f>IF(H5562="","",IFERROR(INDEX(Pengeluaran1,MATCH('Buku Besar'!H5562,Akun1,0)),""))</f>
        <v/>
      </c>
    </row>
    <row r="5563" spans="1:13" x14ac:dyDescent="0.25">
      <c r="A5563" s="91" t="str">
        <f t="shared" si="172"/>
        <v/>
      </c>
      <c r="B5563" s="330" t="str">
        <f>IF(A5563="","",IFERROR(INDEX(Tanggal,MATCH('Buku Besar'!A5563,Akun,0)),""))</f>
        <v/>
      </c>
      <c r="C5563" s="2" t="str">
        <f>IF(A5563="","",IFERROR(INDEX(Keterangan,MATCH('Buku Besar'!A5563,Akun,0)),""))</f>
        <v/>
      </c>
      <c r="D5563" s="2" t="str">
        <f>IF(A5563="","",IFERROR(INDEX(Reff,MATCH('Buku Besar'!A5563,Akun,0)),""))</f>
        <v/>
      </c>
      <c r="E5563" s="331" t="str">
        <f>IF(A5563="","",IFERROR(INDEX(Penerimaan,MATCH('Buku Besar'!A5563,Akun,0)),""))</f>
        <v/>
      </c>
      <c r="F5563" s="331" t="str">
        <f>IF(A5563="","",IFERROR(INDEX(Pengeluaran,MATCH('Buku Besar'!A5563,Akun,0)),""))</f>
        <v/>
      </c>
      <c r="H5563" s="91" t="str">
        <f t="shared" si="173"/>
        <v/>
      </c>
      <c r="I5563" s="330" t="str">
        <f>IF(H5563="","",IFERROR(INDEX(Tanggal1,MATCH('Buku Besar'!H5563,Akun1,0)),""))</f>
        <v/>
      </c>
      <c r="J5563" s="2" t="str">
        <f>IF(H5563="","",IFERROR(INDEX(Keterangan1,MATCH('Buku Besar'!H5563,Akun1,0)),""))</f>
        <v/>
      </c>
      <c r="K5563" s="2" t="str">
        <f>IF(H5563="","",IFERROR(INDEX(Reff1,MATCH('Buku Besar'!H5563,Akun1,0)),""))</f>
        <v/>
      </c>
      <c r="L5563" s="331" t="str">
        <f>IF(H5563="","",IFERROR(INDEX(Penerimaan1,MATCH('Buku Besar'!H5563,Akun1,0)),""))</f>
        <v/>
      </c>
      <c r="M5563" s="331" t="str">
        <f>IF(H5563="","",IFERROR(INDEX(Pengeluaran1,MATCH('Buku Besar'!H5563,Akun1,0)),""))</f>
        <v/>
      </c>
    </row>
    <row r="5564" spans="1:13" x14ac:dyDescent="0.25">
      <c r="A5564" s="91" t="str">
        <f t="shared" si="172"/>
        <v/>
      </c>
      <c r="B5564" s="330" t="str">
        <f>IF(A5564="","",IFERROR(INDEX(Tanggal,MATCH('Buku Besar'!A5564,Akun,0)),""))</f>
        <v/>
      </c>
      <c r="C5564" s="2" t="str">
        <f>IF(A5564="","",IFERROR(INDEX(Keterangan,MATCH('Buku Besar'!A5564,Akun,0)),""))</f>
        <v/>
      </c>
      <c r="D5564" s="2" t="str">
        <f>IF(A5564="","",IFERROR(INDEX(Reff,MATCH('Buku Besar'!A5564,Akun,0)),""))</f>
        <v/>
      </c>
      <c r="E5564" s="331" t="str">
        <f>IF(A5564="","",IFERROR(INDEX(Penerimaan,MATCH('Buku Besar'!A5564,Akun,0)),""))</f>
        <v/>
      </c>
      <c r="F5564" s="331" t="str">
        <f>IF(A5564="","",IFERROR(INDEX(Pengeluaran,MATCH('Buku Besar'!A5564,Akun,0)),""))</f>
        <v/>
      </c>
      <c r="H5564" s="91" t="str">
        <f t="shared" si="173"/>
        <v/>
      </c>
      <c r="I5564" s="330" t="str">
        <f>IF(H5564="","",IFERROR(INDEX(Tanggal1,MATCH('Buku Besar'!H5564,Akun1,0)),""))</f>
        <v/>
      </c>
      <c r="J5564" s="2" t="str">
        <f>IF(H5564="","",IFERROR(INDEX(Keterangan1,MATCH('Buku Besar'!H5564,Akun1,0)),""))</f>
        <v/>
      </c>
      <c r="K5564" s="2" t="str">
        <f>IF(H5564="","",IFERROR(INDEX(Reff1,MATCH('Buku Besar'!H5564,Akun1,0)),""))</f>
        <v/>
      </c>
      <c r="L5564" s="331" t="str">
        <f>IF(H5564="","",IFERROR(INDEX(Penerimaan1,MATCH('Buku Besar'!H5564,Akun1,0)),""))</f>
        <v/>
      </c>
      <c r="M5564" s="331" t="str">
        <f>IF(H5564="","",IFERROR(INDEX(Pengeluaran1,MATCH('Buku Besar'!H5564,Akun1,0)),""))</f>
        <v/>
      </c>
    </row>
    <row r="5565" spans="1:13" x14ac:dyDescent="0.25">
      <c r="A5565" s="91" t="str">
        <f t="shared" si="172"/>
        <v/>
      </c>
      <c r="B5565" s="330" t="str">
        <f>IF(A5565="","",IFERROR(INDEX(Tanggal,MATCH('Buku Besar'!A5565,Akun,0)),""))</f>
        <v/>
      </c>
      <c r="C5565" s="2" t="str">
        <f>IF(A5565="","",IFERROR(INDEX(Keterangan,MATCH('Buku Besar'!A5565,Akun,0)),""))</f>
        <v/>
      </c>
      <c r="D5565" s="2" t="str">
        <f>IF(A5565="","",IFERROR(INDEX(Reff,MATCH('Buku Besar'!A5565,Akun,0)),""))</f>
        <v/>
      </c>
      <c r="E5565" s="331" t="str">
        <f>IF(A5565="","",IFERROR(INDEX(Penerimaan,MATCH('Buku Besar'!A5565,Akun,0)),""))</f>
        <v/>
      </c>
      <c r="F5565" s="331" t="str">
        <f>IF(A5565="","",IFERROR(INDEX(Pengeluaran,MATCH('Buku Besar'!A5565,Akun,0)),""))</f>
        <v/>
      </c>
      <c r="H5565" s="91" t="str">
        <f t="shared" si="173"/>
        <v/>
      </c>
      <c r="I5565" s="330" t="str">
        <f>IF(H5565="","",IFERROR(INDEX(Tanggal1,MATCH('Buku Besar'!H5565,Akun1,0)),""))</f>
        <v/>
      </c>
      <c r="J5565" s="2" t="str">
        <f>IF(H5565="","",IFERROR(INDEX(Keterangan1,MATCH('Buku Besar'!H5565,Akun1,0)),""))</f>
        <v/>
      </c>
      <c r="K5565" s="2" t="str">
        <f>IF(H5565="","",IFERROR(INDEX(Reff1,MATCH('Buku Besar'!H5565,Akun1,0)),""))</f>
        <v/>
      </c>
      <c r="L5565" s="331" t="str">
        <f>IF(H5565="","",IFERROR(INDEX(Penerimaan1,MATCH('Buku Besar'!H5565,Akun1,0)),""))</f>
        <v/>
      </c>
      <c r="M5565" s="331" t="str">
        <f>IF(H5565="","",IFERROR(INDEX(Pengeluaran1,MATCH('Buku Besar'!H5565,Akun1,0)),""))</f>
        <v/>
      </c>
    </row>
    <row r="5566" spans="1:13" x14ac:dyDescent="0.25">
      <c r="A5566" s="91" t="str">
        <f t="shared" si="172"/>
        <v/>
      </c>
      <c r="B5566" s="330" t="str">
        <f>IF(A5566="","",IFERROR(INDEX(Tanggal,MATCH('Buku Besar'!A5566,Akun,0)),""))</f>
        <v/>
      </c>
      <c r="C5566" s="2" t="str">
        <f>IF(A5566="","",IFERROR(INDEX(Keterangan,MATCH('Buku Besar'!A5566,Akun,0)),""))</f>
        <v/>
      </c>
      <c r="D5566" s="2" t="str">
        <f>IF(A5566="","",IFERROR(INDEX(Reff,MATCH('Buku Besar'!A5566,Akun,0)),""))</f>
        <v/>
      </c>
      <c r="E5566" s="331" t="str">
        <f>IF(A5566="","",IFERROR(INDEX(Penerimaan,MATCH('Buku Besar'!A5566,Akun,0)),""))</f>
        <v/>
      </c>
      <c r="F5566" s="331" t="str">
        <f>IF(A5566="","",IFERROR(INDEX(Pengeluaran,MATCH('Buku Besar'!A5566,Akun,0)),""))</f>
        <v/>
      </c>
      <c r="H5566" s="91" t="str">
        <f t="shared" si="173"/>
        <v/>
      </c>
      <c r="I5566" s="330" t="str">
        <f>IF(H5566="","",IFERROR(INDEX(Tanggal1,MATCH('Buku Besar'!H5566,Akun1,0)),""))</f>
        <v/>
      </c>
      <c r="J5566" s="2" t="str">
        <f>IF(H5566="","",IFERROR(INDEX(Keterangan1,MATCH('Buku Besar'!H5566,Akun1,0)),""))</f>
        <v/>
      </c>
      <c r="K5566" s="2" t="str">
        <f>IF(H5566="","",IFERROR(INDEX(Reff1,MATCH('Buku Besar'!H5566,Akun1,0)),""))</f>
        <v/>
      </c>
      <c r="L5566" s="331" t="str">
        <f>IF(H5566="","",IFERROR(INDEX(Penerimaan1,MATCH('Buku Besar'!H5566,Akun1,0)),""))</f>
        <v/>
      </c>
      <c r="M5566" s="331" t="str">
        <f>IF(H5566="","",IFERROR(INDEX(Pengeluaran1,MATCH('Buku Besar'!H5566,Akun1,0)),""))</f>
        <v/>
      </c>
    </row>
    <row r="5567" spans="1:13" x14ac:dyDescent="0.25">
      <c r="A5567" s="91" t="str">
        <f t="shared" si="172"/>
        <v/>
      </c>
      <c r="B5567" s="330" t="str">
        <f>IF(A5567="","",IFERROR(INDEX(Tanggal,MATCH('Buku Besar'!A5567,Akun,0)),""))</f>
        <v/>
      </c>
      <c r="C5567" s="2" t="str">
        <f>IF(A5567="","",IFERROR(INDEX(Keterangan,MATCH('Buku Besar'!A5567,Akun,0)),""))</f>
        <v/>
      </c>
      <c r="D5567" s="2" t="str">
        <f>IF(A5567="","",IFERROR(INDEX(Reff,MATCH('Buku Besar'!A5567,Akun,0)),""))</f>
        <v/>
      </c>
      <c r="E5567" s="331" t="str">
        <f>IF(A5567="","",IFERROR(INDEX(Penerimaan,MATCH('Buku Besar'!A5567,Akun,0)),""))</f>
        <v/>
      </c>
      <c r="F5567" s="331" t="str">
        <f>IF(A5567="","",IFERROR(INDEX(Pengeluaran,MATCH('Buku Besar'!A5567,Akun,0)),""))</f>
        <v/>
      </c>
      <c r="H5567" s="91" t="str">
        <f t="shared" si="173"/>
        <v/>
      </c>
      <c r="I5567" s="330" t="str">
        <f>IF(H5567="","",IFERROR(INDEX(Tanggal1,MATCH('Buku Besar'!H5567,Akun1,0)),""))</f>
        <v/>
      </c>
      <c r="J5567" s="2" t="str">
        <f>IF(H5567="","",IFERROR(INDEX(Keterangan1,MATCH('Buku Besar'!H5567,Akun1,0)),""))</f>
        <v/>
      </c>
      <c r="K5567" s="2" t="str">
        <f>IF(H5567="","",IFERROR(INDEX(Reff1,MATCH('Buku Besar'!H5567,Akun1,0)),""))</f>
        <v/>
      </c>
      <c r="L5567" s="331" t="str">
        <f>IF(H5567="","",IFERROR(INDEX(Penerimaan1,MATCH('Buku Besar'!H5567,Akun1,0)),""))</f>
        <v/>
      </c>
      <c r="M5567" s="331" t="str">
        <f>IF(H5567="","",IFERROR(INDEX(Pengeluaran1,MATCH('Buku Besar'!H5567,Akun1,0)),""))</f>
        <v/>
      </c>
    </row>
    <row r="5568" spans="1:13" x14ac:dyDescent="0.25">
      <c r="A5568" s="91" t="str">
        <f t="shared" si="172"/>
        <v/>
      </c>
      <c r="B5568" s="330" t="str">
        <f>IF(A5568="","",IFERROR(INDEX(Tanggal,MATCH('Buku Besar'!A5568,Akun,0)),""))</f>
        <v/>
      </c>
      <c r="C5568" s="2" t="str">
        <f>IF(A5568="","",IFERROR(INDEX(Keterangan,MATCH('Buku Besar'!A5568,Akun,0)),""))</f>
        <v/>
      </c>
      <c r="D5568" s="2" t="str">
        <f>IF(A5568="","",IFERROR(INDEX(Reff,MATCH('Buku Besar'!A5568,Akun,0)),""))</f>
        <v/>
      </c>
      <c r="E5568" s="331" t="str">
        <f>IF(A5568="","",IFERROR(INDEX(Penerimaan,MATCH('Buku Besar'!A5568,Akun,0)),""))</f>
        <v/>
      </c>
      <c r="F5568" s="331" t="str">
        <f>IF(A5568="","",IFERROR(INDEX(Pengeluaran,MATCH('Buku Besar'!A5568,Akun,0)),""))</f>
        <v/>
      </c>
      <c r="H5568" s="91" t="str">
        <f t="shared" si="173"/>
        <v/>
      </c>
      <c r="I5568" s="330" t="str">
        <f>IF(H5568="","",IFERROR(INDEX(Tanggal1,MATCH('Buku Besar'!H5568,Akun1,0)),""))</f>
        <v/>
      </c>
      <c r="J5568" s="2" t="str">
        <f>IF(H5568="","",IFERROR(INDEX(Keterangan1,MATCH('Buku Besar'!H5568,Akun1,0)),""))</f>
        <v/>
      </c>
      <c r="K5568" s="2" t="str">
        <f>IF(H5568="","",IFERROR(INDEX(Reff1,MATCH('Buku Besar'!H5568,Akun1,0)),""))</f>
        <v/>
      </c>
      <c r="L5568" s="331" t="str">
        <f>IF(H5568="","",IFERROR(INDEX(Penerimaan1,MATCH('Buku Besar'!H5568,Akun1,0)),""))</f>
        <v/>
      </c>
      <c r="M5568" s="331" t="str">
        <f>IF(H5568="","",IFERROR(INDEX(Pengeluaran1,MATCH('Buku Besar'!H5568,Akun1,0)),""))</f>
        <v/>
      </c>
    </row>
    <row r="5569" spans="1:13" x14ac:dyDescent="0.25">
      <c r="A5569" s="91" t="str">
        <f t="shared" si="172"/>
        <v/>
      </c>
      <c r="B5569" s="330" t="str">
        <f>IF(A5569="","",IFERROR(INDEX(Tanggal,MATCH('Buku Besar'!A5569,Akun,0)),""))</f>
        <v/>
      </c>
      <c r="C5569" s="2" t="str">
        <f>IF(A5569="","",IFERROR(INDEX(Keterangan,MATCH('Buku Besar'!A5569,Akun,0)),""))</f>
        <v/>
      </c>
      <c r="D5569" s="2" t="str">
        <f>IF(A5569="","",IFERROR(INDEX(Reff,MATCH('Buku Besar'!A5569,Akun,0)),""))</f>
        <v/>
      </c>
      <c r="E5569" s="331" t="str">
        <f>IF(A5569="","",IFERROR(INDEX(Penerimaan,MATCH('Buku Besar'!A5569,Akun,0)),""))</f>
        <v/>
      </c>
      <c r="F5569" s="331" t="str">
        <f>IF(A5569="","",IFERROR(INDEX(Pengeluaran,MATCH('Buku Besar'!A5569,Akun,0)),""))</f>
        <v/>
      </c>
      <c r="H5569" s="91" t="str">
        <f t="shared" si="173"/>
        <v/>
      </c>
      <c r="I5569" s="330" t="str">
        <f>IF(H5569="","",IFERROR(INDEX(Tanggal1,MATCH('Buku Besar'!H5569,Akun1,0)),""))</f>
        <v/>
      </c>
      <c r="J5569" s="2" t="str">
        <f>IF(H5569="","",IFERROR(INDEX(Keterangan1,MATCH('Buku Besar'!H5569,Akun1,0)),""))</f>
        <v/>
      </c>
      <c r="K5569" s="2" t="str">
        <f>IF(H5569="","",IFERROR(INDEX(Reff1,MATCH('Buku Besar'!H5569,Akun1,0)),""))</f>
        <v/>
      </c>
      <c r="L5569" s="331" t="str">
        <f>IF(H5569="","",IFERROR(INDEX(Penerimaan1,MATCH('Buku Besar'!H5569,Akun1,0)),""))</f>
        <v/>
      </c>
      <c r="M5569" s="331" t="str">
        <f>IF(H5569="","",IFERROR(INDEX(Pengeluaran1,MATCH('Buku Besar'!H5569,Akun1,0)),""))</f>
        <v/>
      </c>
    </row>
    <row r="5570" spans="1:13" x14ac:dyDescent="0.25">
      <c r="A5570" s="91" t="str">
        <f t="shared" si="172"/>
        <v/>
      </c>
      <c r="B5570" s="330" t="str">
        <f>IF(A5570="","",IFERROR(INDEX(Tanggal,MATCH('Buku Besar'!A5570,Akun,0)),""))</f>
        <v/>
      </c>
      <c r="C5570" s="2" t="str">
        <f>IF(A5570="","",IFERROR(INDEX(Keterangan,MATCH('Buku Besar'!A5570,Akun,0)),""))</f>
        <v/>
      </c>
      <c r="D5570" s="2" t="str">
        <f>IF(A5570="","",IFERROR(INDEX(Reff,MATCH('Buku Besar'!A5570,Akun,0)),""))</f>
        <v/>
      </c>
      <c r="E5570" s="331" t="str">
        <f>IF(A5570="","",IFERROR(INDEX(Penerimaan,MATCH('Buku Besar'!A5570,Akun,0)),""))</f>
        <v/>
      </c>
      <c r="F5570" s="331" t="str">
        <f>IF(A5570="","",IFERROR(INDEX(Pengeluaran,MATCH('Buku Besar'!A5570,Akun,0)),""))</f>
        <v/>
      </c>
      <c r="H5570" s="91" t="str">
        <f t="shared" si="173"/>
        <v/>
      </c>
      <c r="I5570" s="330" t="str">
        <f>IF(H5570="","",IFERROR(INDEX(Tanggal1,MATCH('Buku Besar'!H5570,Akun1,0)),""))</f>
        <v/>
      </c>
      <c r="J5570" s="2" t="str">
        <f>IF(H5570="","",IFERROR(INDEX(Keterangan1,MATCH('Buku Besar'!H5570,Akun1,0)),""))</f>
        <v/>
      </c>
      <c r="K5570" s="2" t="str">
        <f>IF(H5570="","",IFERROR(INDEX(Reff1,MATCH('Buku Besar'!H5570,Akun1,0)),""))</f>
        <v/>
      </c>
      <c r="L5570" s="331" t="str">
        <f>IF(H5570="","",IFERROR(INDEX(Penerimaan1,MATCH('Buku Besar'!H5570,Akun1,0)),""))</f>
        <v/>
      </c>
      <c r="M5570" s="331" t="str">
        <f>IF(H5570="","",IFERROR(INDEX(Pengeluaran1,MATCH('Buku Besar'!H5570,Akun1,0)),""))</f>
        <v/>
      </c>
    </row>
    <row r="5571" spans="1:13" x14ac:dyDescent="0.25">
      <c r="A5571" s="91" t="str">
        <f t="shared" si="172"/>
        <v/>
      </c>
      <c r="B5571" s="330" t="str">
        <f>IF(A5571="","",IFERROR(INDEX(Tanggal,MATCH('Buku Besar'!A5571,Akun,0)),""))</f>
        <v/>
      </c>
      <c r="C5571" s="2" t="str">
        <f>IF(A5571="","",IFERROR(INDEX(Keterangan,MATCH('Buku Besar'!A5571,Akun,0)),""))</f>
        <v/>
      </c>
      <c r="D5571" s="2" t="str">
        <f>IF(A5571="","",IFERROR(INDEX(Reff,MATCH('Buku Besar'!A5571,Akun,0)),""))</f>
        <v/>
      </c>
      <c r="E5571" s="331" t="str">
        <f>IF(A5571="","",IFERROR(INDEX(Penerimaan,MATCH('Buku Besar'!A5571,Akun,0)),""))</f>
        <v/>
      </c>
      <c r="F5571" s="331" t="str">
        <f>IF(A5571="","",IFERROR(INDEX(Pengeluaran,MATCH('Buku Besar'!A5571,Akun,0)),""))</f>
        <v/>
      </c>
      <c r="H5571" s="91" t="str">
        <f t="shared" si="173"/>
        <v/>
      </c>
      <c r="I5571" s="330" t="str">
        <f>IF(H5571="","",IFERROR(INDEX(Tanggal1,MATCH('Buku Besar'!H5571,Akun1,0)),""))</f>
        <v/>
      </c>
      <c r="J5571" s="2" t="str">
        <f>IF(H5571="","",IFERROR(INDEX(Keterangan1,MATCH('Buku Besar'!H5571,Akun1,0)),""))</f>
        <v/>
      </c>
      <c r="K5571" s="2" t="str">
        <f>IF(H5571="","",IFERROR(INDEX(Reff1,MATCH('Buku Besar'!H5571,Akun1,0)),""))</f>
        <v/>
      </c>
      <c r="L5571" s="331" t="str">
        <f>IF(H5571="","",IFERROR(INDEX(Penerimaan1,MATCH('Buku Besar'!H5571,Akun1,0)),""))</f>
        <v/>
      </c>
      <c r="M5571" s="331" t="str">
        <f>IF(H5571="","",IFERROR(INDEX(Pengeluaran1,MATCH('Buku Besar'!H5571,Akun1,0)),""))</f>
        <v/>
      </c>
    </row>
    <row r="5572" spans="1:13" x14ac:dyDescent="0.25">
      <c r="A5572" s="91" t="str">
        <f t="shared" si="172"/>
        <v/>
      </c>
      <c r="B5572" s="330" t="str">
        <f>IF(A5572="","",IFERROR(INDEX(Tanggal,MATCH('Buku Besar'!A5572,Akun,0)),""))</f>
        <v/>
      </c>
      <c r="C5572" s="2" t="str">
        <f>IF(A5572="","",IFERROR(INDEX(Keterangan,MATCH('Buku Besar'!A5572,Akun,0)),""))</f>
        <v/>
      </c>
      <c r="D5572" s="2" t="str">
        <f>IF(A5572="","",IFERROR(INDEX(Reff,MATCH('Buku Besar'!A5572,Akun,0)),""))</f>
        <v/>
      </c>
      <c r="E5572" s="331" t="str">
        <f>IF(A5572="","",IFERROR(INDEX(Penerimaan,MATCH('Buku Besar'!A5572,Akun,0)),""))</f>
        <v/>
      </c>
      <c r="F5572" s="331" t="str">
        <f>IF(A5572="","",IFERROR(INDEX(Pengeluaran,MATCH('Buku Besar'!A5572,Akun,0)),""))</f>
        <v/>
      </c>
      <c r="H5572" s="91" t="str">
        <f t="shared" si="173"/>
        <v/>
      </c>
      <c r="I5572" s="330" t="str">
        <f>IF(H5572="","",IFERROR(INDEX(Tanggal1,MATCH('Buku Besar'!H5572,Akun1,0)),""))</f>
        <v/>
      </c>
      <c r="J5572" s="2" t="str">
        <f>IF(H5572="","",IFERROR(INDEX(Keterangan1,MATCH('Buku Besar'!H5572,Akun1,0)),""))</f>
        <v/>
      </c>
      <c r="K5572" s="2" t="str">
        <f>IF(H5572="","",IFERROR(INDEX(Reff1,MATCH('Buku Besar'!H5572,Akun1,0)),""))</f>
        <v/>
      </c>
      <c r="L5572" s="331" t="str">
        <f>IF(H5572="","",IFERROR(INDEX(Penerimaan1,MATCH('Buku Besar'!H5572,Akun1,0)),""))</f>
        <v/>
      </c>
      <c r="M5572" s="331" t="str">
        <f>IF(H5572="","",IFERROR(INDEX(Pengeluaran1,MATCH('Buku Besar'!H5572,Akun1,0)),""))</f>
        <v/>
      </c>
    </row>
    <row r="5573" spans="1:13" x14ac:dyDescent="0.25">
      <c r="A5573" s="91" t="str">
        <f t="shared" si="172"/>
        <v/>
      </c>
      <c r="B5573" s="330" t="str">
        <f>IF(A5573="","",IFERROR(INDEX(Tanggal,MATCH('Buku Besar'!A5573,Akun,0)),""))</f>
        <v/>
      </c>
      <c r="C5573" s="2" t="str">
        <f>IF(A5573="","",IFERROR(INDEX(Keterangan,MATCH('Buku Besar'!A5573,Akun,0)),""))</f>
        <v/>
      </c>
      <c r="D5573" s="2" t="str">
        <f>IF(A5573="","",IFERROR(INDEX(Reff,MATCH('Buku Besar'!A5573,Akun,0)),""))</f>
        <v/>
      </c>
      <c r="E5573" s="331" t="str">
        <f>IF(A5573="","",IFERROR(INDEX(Penerimaan,MATCH('Buku Besar'!A5573,Akun,0)),""))</f>
        <v/>
      </c>
      <c r="F5573" s="331" t="str">
        <f>IF(A5573="","",IFERROR(INDEX(Pengeluaran,MATCH('Buku Besar'!A5573,Akun,0)),""))</f>
        <v/>
      </c>
      <c r="H5573" s="91" t="str">
        <f t="shared" si="173"/>
        <v/>
      </c>
      <c r="I5573" s="330" t="str">
        <f>IF(H5573="","",IFERROR(INDEX(Tanggal1,MATCH('Buku Besar'!H5573,Akun1,0)),""))</f>
        <v/>
      </c>
      <c r="J5573" s="2" t="str">
        <f>IF(H5573="","",IFERROR(INDEX(Keterangan1,MATCH('Buku Besar'!H5573,Akun1,0)),""))</f>
        <v/>
      </c>
      <c r="K5573" s="2" t="str">
        <f>IF(H5573="","",IFERROR(INDEX(Reff1,MATCH('Buku Besar'!H5573,Akun1,0)),""))</f>
        <v/>
      </c>
      <c r="L5573" s="331" t="str">
        <f>IF(H5573="","",IFERROR(INDEX(Penerimaan1,MATCH('Buku Besar'!H5573,Akun1,0)),""))</f>
        <v/>
      </c>
      <c r="M5573" s="331" t="str">
        <f>IF(H5573="","",IFERROR(INDEX(Pengeluaran1,MATCH('Buku Besar'!H5573,Akun1,0)),""))</f>
        <v/>
      </c>
    </row>
    <row r="5574" spans="1:13" x14ac:dyDescent="0.25">
      <c r="A5574" s="91" t="str">
        <f t="shared" si="172"/>
        <v/>
      </c>
      <c r="B5574" s="330" t="str">
        <f>IF(A5574="","",IFERROR(INDEX(Tanggal,MATCH('Buku Besar'!A5574,Akun,0)),""))</f>
        <v/>
      </c>
      <c r="C5574" s="2" t="str">
        <f>IF(A5574="","",IFERROR(INDEX(Keterangan,MATCH('Buku Besar'!A5574,Akun,0)),""))</f>
        <v/>
      </c>
      <c r="D5574" s="2" t="str">
        <f>IF(A5574="","",IFERROR(INDEX(Reff,MATCH('Buku Besar'!A5574,Akun,0)),""))</f>
        <v/>
      </c>
      <c r="E5574" s="331" t="str">
        <f>IF(A5574="","",IFERROR(INDEX(Penerimaan,MATCH('Buku Besar'!A5574,Akun,0)),""))</f>
        <v/>
      </c>
      <c r="F5574" s="331" t="str">
        <f>IF(A5574="","",IFERROR(INDEX(Pengeluaran,MATCH('Buku Besar'!A5574,Akun,0)),""))</f>
        <v/>
      </c>
      <c r="H5574" s="91" t="str">
        <f t="shared" si="173"/>
        <v/>
      </c>
      <c r="I5574" s="330" t="str">
        <f>IF(H5574="","",IFERROR(INDEX(Tanggal1,MATCH('Buku Besar'!H5574,Akun1,0)),""))</f>
        <v/>
      </c>
      <c r="J5574" s="2" t="str">
        <f>IF(H5574="","",IFERROR(INDEX(Keterangan1,MATCH('Buku Besar'!H5574,Akun1,0)),""))</f>
        <v/>
      </c>
      <c r="K5574" s="2" t="str">
        <f>IF(H5574="","",IFERROR(INDEX(Reff1,MATCH('Buku Besar'!H5574,Akun1,0)),""))</f>
        <v/>
      </c>
      <c r="L5574" s="331" t="str">
        <f>IF(H5574="","",IFERROR(INDEX(Penerimaan1,MATCH('Buku Besar'!H5574,Akun1,0)),""))</f>
        <v/>
      </c>
      <c r="M5574" s="331" t="str">
        <f>IF(H5574="","",IFERROR(INDEX(Pengeluaran1,MATCH('Buku Besar'!H5574,Akun1,0)),""))</f>
        <v/>
      </c>
    </row>
    <row r="5575" spans="1:13" x14ac:dyDescent="0.25">
      <c r="A5575" s="91" t="str">
        <f t="shared" si="172"/>
        <v/>
      </c>
      <c r="B5575" s="330" t="str">
        <f>IF(A5575="","",IFERROR(INDEX(Tanggal,MATCH('Buku Besar'!A5575,Akun,0)),""))</f>
        <v/>
      </c>
      <c r="C5575" s="2" t="str">
        <f>IF(A5575="","",IFERROR(INDEX(Keterangan,MATCH('Buku Besar'!A5575,Akun,0)),""))</f>
        <v/>
      </c>
      <c r="D5575" s="2" t="str">
        <f>IF(A5575="","",IFERROR(INDEX(Reff,MATCH('Buku Besar'!A5575,Akun,0)),""))</f>
        <v/>
      </c>
      <c r="E5575" s="331" t="str">
        <f>IF(A5575="","",IFERROR(INDEX(Penerimaan,MATCH('Buku Besar'!A5575,Akun,0)),""))</f>
        <v/>
      </c>
      <c r="F5575" s="331" t="str">
        <f>IF(A5575="","",IFERROR(INDEX(Pengeluaran,MATCH('Buku Besar'!A5575,Akun,0)),""))</f>
        <v/>
      </c>
      <c r="H5575" s="91" t="str">
        <f t="shared" si="173"/>
        <v/>
      </c>
      <c r="I5575" s="330" t="str">
        <f>IF(H5575="","",IFERROR(INDEX(Tanggal1,MATCH('Buku Besar'!H5575,Akun1,0)),""))</f>
        <v/>
      </c>
      <c r="J5575" s="2" t="str">
        <f>IF(H5575="","",IFERROR(INDEX(Keterangan1,MATCH('Buku Besar'!H5575,Akun1,0)),""))</f>
        <v/>
      </c>
      <c r="K5575" s="2" t="str">
        <f>IF(H5575="","",IFERROR(INDEX(Reff1,MATCH('Buku Besar'!H5575,Akun1,0)),""))</f>
        <v/>
      </c>
      <c r="L5575" s="331" t="str">
        <f>IF(H5575="","",IFERROR(INDEX(Penerimaan1,MATCH('Buku Besar'!H5575,Akun1,0)),""))</f>
        <v/>
      </c>
      <c r="M5575" s="331" t="str">
        <f>IF(H5575="","",IFERROR(INDEX(Pengeluaran1,MATCH('Buku Besar'!H5575,Akun1,0)),""))</f>
        <v/>
      </c>
    </row>
    <row r="5576" spans="1:13" x14ac:dyDescent="0.25">
      <c r="A5576" s="91" t="str">
        <f t="shared" ref="A5576:A5639" si="174">IFERROR(IF((MID(A5575,8,LEN(A5575)-7)+1)&lt;=COUNTIF(Kas_Harian,LEFT(A5575,6)),LEFT(A5575,6)&amp;"-"&amp;MID(A5575,8,LEN(A5575)-7)+1,""),"")</f>
        <v/>
      </c>
      <c r="B5576" s="330" t="str">
        <f>IF(A5576="","",IFERROR(INDEX(Tanggal,MATCH('Buku Besar'!A5576,Akun,0)),""))</f>
        <v/>
      </c>
      <c r="C5576" s="2" t="str">
        <f>IF(A5576="","",IFERROR(INDEX(Keterangan,MATCH('Buku Besar'!A5576,Akun,0)),""))</f>
        <v/>
      </c>
      <c r="D5576" s="2" t="str">
        <f>IF(A5576="","",IFERROR(INDEX(Reff,MATCH('Buku Besar'!A5576,Akun,0)),""))</f>
        <v/>
      </c>
      <c r="E5576" s="331" t="str">
        <f>IF(A5576="","",IFERROR(INDEX(Penerimaan,MATCH('Buku Besar'!A5576,Akun,0)),""))</f>
        <v/>
      </c>
      <c r="F5576" s="331" t="str">
        <f>IF(A5576="","",IFERROR(INDEX(Pengeluaran,MATCH('Buku Besar'!A5576,Akun,0)),""))</f>
        <v/>
      </c>
      <c r="H5576" s="91" t="str">
        <f t="shared" ref="H5576:H5639" si="175">IFERROR(IF((MID(H5575,8,LEN(H5575)-7)+1)&lt;=COUNTIF(Bank_Harian,LEFT(H5575,6)),LEFT(H5575,6)&amp;"-"&amp;MID(H5575,8,LEN(H5575)-7)+1,""),"")</f>
        <v/>
      </c>
      <c r="I5576" s="330" t="str">
        <f>IF(H5576="","",IFERROR(INDEX(Tanggal1,MATCH('Buku Besar'!H5576,Akun1,0)),""))</f>
        <v/>
      </c>
      <c r="J5576" s="2" t="str">
        <f>IF(H5576="","",IFERROR(INDEX(Keterangan1,MATCH('Buku Besar'!H5576,Akun1,0)),""))</f>
        <v/>
      </c>
      <c r="K5576" s="2" t="str">
        <f>IF(H5576="","",IFERROR(INDEX(Reff1,MATCH('Buku Besar'!H5576,Akun1,0)),""))</f>
        <v/>
      </c>
      <c r="L5576" s="331" t="str">
        <f>IF(H5576="","",IFERROR(INDEX(Penerimaan1,MATCH('Buku Besar'!H5576,Akun1,0)),""))</f>
        <v/>
      </c>
      <c r="M5576" s="331" t="str">
        <f>IF(H5576="","",IFERROR(INDEX(Pengeluaran1,MATCH('Buku Besar'!H5576,Akun1,0)),""))</f>
        <v/>
      </c>
    </row>
    <row r="5577" spans="1:13" x14ac:dyDescent="0.25">
      <c r="A5577" s="91" t="str">
        <f t="shared" si="174"/>
        <v/>
      </c>
      <c r="B5577" s="330" t="str">
        <f>IF(A5577="","",IFERROR(INDEX(Tanggal,MATCH('Buku Besar'!A5577,Akun,0)),""))</f>
        <v/>
      </c>
      <c r="C5577" s="2" t="str">
        <f>IF(A5577="","",IFERROR(INDEX(Keterangan,MATCH('Buku Besar'!A5577,Akun,0)),""))</f>
        <v/>
      </c>
      <c r="D5577" s="2" t="str">
        <f>IF(A5577="","",IFERROR(INDEX(Reff,MATCH('Buku Besar'!A5577,Akun,0)),""))</f>
        <v/>
      </c>
      <c r="E5577" s="331" t="str">
        <f>IF(A5577="","",IFERROR(INDEX(Penerimaan,MATCH('Buku Besar'!A5577,Akun,0)),""))</f>
        <v/>
      </c>
      <c r="F5577" s="331" t="str">
        <f>IF(A5577="","",IFERROR(INDEX(Pengeluaran,MATCH('Buku Besar'!A5577,Akun,0)),""))</f>
        <v/>
      </c>
      <c r="H5577" s="91" t="str">
        <f t="shared" si="175"/>
        <v/>
      </c>
      <c r="I5577" s="330" t="str">
        <f>IF(H5577="","",IFERROR(INDEX(Tanggal1,MATCH('Buku Besar'!H5577,Akun1,0)),""))</f>
        <v/>
      </c>
      <c r="J5577" s="2" t="str">
        <f>IF(H5577="","",IFERROR(INDEX(Keterangan1,MATCH('Buku Besar'!H5577,Akun1,0)),""))</f>
        <v/>
      </c>
      <c r="K5577" s="2" t="str">
        <f>IF(H5577="","",IFERROR(INDEX(Reff1,MATCH('Buku Besar'!H5577,Akun1,0)),""))</f>
        <v/>
      </c>
      <c r="L5577" s="331" t="str">
        <f>IF(H5577="","",IFERROR(INDEX(Penerimaan1,MATCH('Buku Besar'!H5577,Akun1,0)),""))</f>
        <v/>
      </c>
      <c r="M5577" s="331" t="str">
        <f>IF(H5577="","",IFERROR(INDEX(Pengeluaran1,MATCH('Buku Besar'!H5577,Akun1,0)),""))</f>
        <v/>
      </c>
    </row>
    <row r="5578" spans="1:13" x14ac:dyDescent="0.25">
      <c r="A5578" s="91" t="str">
        <f t="shared" si="174"/>
        <v/>
      </c>
      <c r="B5578" s="330" t="str">
        <f>IF(A5578="","",IFERROR(INDEX(Tanggal,MATCH('Buku Besar'!A5578,Akun,0)),""))</f>
        <v/>
      </c>
      <c r="C5578" s="2" t="str">
        <f>IF(A5578="","",IFERROR(INDEX(Keterangan,MATCH('Buku Besar'!A5578,Akun,0)),""))</f>
        <v/>
      </c>
      <c r="D5578" s="2" t="str">
        <f>IF(A5578="","",IFERROR(INDEX(Reff,MATCH('Buku Besar'!A5578,Akun,0)),""))</f>
        <v/>
      </c>
      <c r="E5578" s="331" t="str">
        <f>IF(A5578="","",IFERROR(INDEX(Penerimaan,MATCH('Buku Besar'!A5578,Akun,0)),""))</f>
        <v/>
      </c>
      <c r="F5578" s="331" t="str">
        <f>IF(A5578="","",IFERROR(INDEX(Pengeluaran,MATCH('Buku Besar'!A5578,Akun,0)),""))</f>
        <v/>
      </c>
      <c r="H5578" s="91" t="str">
        <f t="shared" si="175"/>
        <v/>
      </c>
      <c r="I5578" s="330" t="str">
        <f>IF(H5578="","",IFERROR(INDEX(Tanggal1,MATCH('Buku Besar'!H5578,Akun1,0)),""))</f>
        <v/>
      </c>
      <c r="J5578" s="2" t="str">
        <f>IF(H5578="","",IFERROR(INDEX(Keterangan1,MATCH('Buku Besar'!H5578,Akun1,0)),""))</f>
        <v/>
      </c>
      <c r="K5578" s="2" t="str">
        <f>IF(H5578="","",IFERROR(INDEX(Reff1,MATCH('Buku Besar'!H5578,Akun1,0)),""))</f>
        <v/>
      </c>
      <c r="L5578" s="331" t="str">
        <f>IF(H5578="","",IFERROR(INDEX(Penerimaan1,MATCH('Buku Besar'!H5578,Akun1,0)),""))</f>
        <v/>
      </c>
      <c r="M5578" s="331" t="str">
        <f>IF(H5578="","",IFERROR(INDEX(Pengeluaran1,MATCH('Buku Besar'!H5578,Akun1,0)),""))</f>
        <v/>
      </c>
    </row>
    <row r="5579" spans="1:13" x14ac:dyDescent="0.25">
      <c r="A5579" s="91" t="str">
        <f t="shared" si="174"/>
        <v/>
      </c>
      <c r="B5579" s="330" t="str">
        <f>IF(A5579="","",IFERROR(INDEX(Tanggal,MATCH('Buku Besar'!A5579,Akun,0)),""))</f>
        <v/>
      </c>
      <c r="C5579" s="2" t="str">
        <f>IF(A5579="","",IFERROR(INDEX(Keterangan,MATCH('Buku Besar'!A5579,Akun,0)),""))</f>
        <v/>
      </c>
      <c r="D5579" s="2" t="str">
        <f>IF(A5579="","",IFERROR(INDEX(Reff,MATCH('Buku Besar'!A5579,Akun,0)),""))</f>
        <v/>
      </c>
      <c r="E5579" s="331" t="str">
        <f>IF(A5579="","",IFERROR(INDEX(Penerimaan,MATCH('Buku Besar'!A5579,Akun,0)),""))</f>
        <v/>
      </c>
      <c r="F5579" s="331" t="str">
        <f>IF(A5579="","",IFERROR(INDEX(Pengeluaran,MATCH('Buku Besar'!A5579,Akun,0)),""))</f>
        <v/>
      </c>
      <c r="H5579" s="91" t="str">
        <f t="shared" si="175"/>
        <v/>
      </c>
      <c r="I5579" s="330" t="str">
        <f>IF(H5579="","",IFERROR(INDEX(Tanggal1,MATCH('Buku Besar'!H5579,Akun1,0)),""))</f>
        <v/>
      </c>
      <c r="J5579" s="2" t="str">
        <f>IF(H5579="","",IFERROR(INDEX(Keterangan1,MATCH('Buku Besar'!H5579,Akun1,0)),""))</f>
        <v/>
      </c>
      <c r="K5579" s="2" t="str">
        <f>IF(H5579="","",IFERROR(INDEX(Reff1,MATCH('Buku Besar'!H5579,Akun1,0)),""))</f>
        <v/>
      </c>
      <c r="L5579" s="331" t="str">
        <f>IF(H5579="","",IFERROR(INDEX(Penerimaan1,MATCH('Buku Besar'!H5579,Akun1,0)),""))</f>
        <v/>
      </c>
      <c r="M5579" s="331" t="str">
        <f>IF(H5579="","",IFERROR(INDEX(Pengeluaran1,MATCH('Buku Besar'!H5579,Akun1,0)),""))</f>
        <v/>
      </c>
    </row>
    <row r="5580" spans="1:13" x14ac:dyDescent="0.25">
      <c r="A5580" s="91" t="str">
        <f t="shared" si="174"/>
        <v/>
      </c>
      <c r="B5580" s="330" t="str">
        <f>IF(A5580="","",IFERROR(INDEX(Tanggal,MATCH('Buku Besar'!A5580,Akun,0)),""))</f>
        <v/>
      </c>
      <c r="C5580" s="2" t="str">
        <f>IF(A5580="","",IFERROR(INDEX(Keterangan,MATCH('Buku Besar'!A5580,Akun,0)),""))</f>
        <v/>
      </c>
      <c r="D5580" s="2" t="str">
        <f>IF(A5580="","",IFERROR(INDEX(Reff,MATCH('Buku Besar'!A5580,Akun,0)),""))</f>
        <v/>
      </c>
      <c r="E5580" s="331" t="str">
        <f>IF(A5580="","",IFERROR(INDEX(Penerimaan,MATCH('Buku Besar'!A5580,Akun,0)),""))</f>
        <v/>
      </c>
      <c r="F5580" s="331" t="str">
        <f>IF(A5580="","",IFERROR(INDEX(Pengeluaran,MATCH('Buku Besar'!A5580,Akun,0)),""))</f>
        <v/>
      </c>
      <c r="H5580" s="91" t="str">
        <f t="shared" si="175"/>
        <v/>
      </c>
      <c r="I5580" s="330" t="str">
        <f>IF(H5580="","",IFERROR(INDEX(Tanggal1,MATCH('Buku Besar'!H5580,Akun1,0)),""))</f>
        <v/>
      </c>
      <c r="J5580" s="2" t="str">
        <f>IF(H5580="","",IFERROR(INDEX(Keterangan1,MATCH('Buku Besar'!H5580,Akun1,0)),""))</f>
        <v/>
      </c>
      <c r="K5580" s="2" t="str">
        <f>IF(H5580="","",IFERROR(INDEX(Reff1,MATCH('Buku Besar'!H5580,Akun1,0)),""))</f>
        <v/>
      </c>
      <c r="L5580" s="331" t="str">
        <f>IF(H5580="","",IFERROR(INDEX(Penerimaan1,MATCH('Buku Besar'!H5580,Akun1,0)),""))</f>
        <v/>
      </c>
      <c r="M5580" s="331" t="str">
        <f>IF(H5580="","",IFERROR(INDEX(Pengeluaran1,MATCH('Buku Besar'!H5580,Akun1,0)),""))</f>
        <v/>
      </c>
    </row>
    <row r="5581" spans="1:13" x14ac:dyDescent="0.25">
      <c r="A5581" s="91" t="str">
        <f t="shared" si="174"/>
        <v/>
      </c>
      <c r="B5581" s="330" t="str">
        <f>IF(A5581="","",IFERROR(INDEX(Tanggal,MATCH('Buku Besar'!A5581,Akun,0)),""))</f>
        <v/>
      </c>
      <c r="C5581" s="2" t="str">
        <f>IF(A5581="","",IFERROR(INDEX(Keterangan,MATCH('Buku Besar'!A5581,Akun,0)),""))</f>
        <v/>
      </c>
      <c r="D5581" s="2" t="str">
        <f>IF(A5581="","",IFERROR(INDEX(Reff,MATCH('Buku Besar'!A5581,Akun,0)),""))</f>
        <v/>
      </c>
      <c r="E5581" s="331" t="str">
        <f>IF(A5581="","",IFERROR(INDEX(Penerimaan,MATCH('Buku Besar'!A5581,Akun,0)),""))</f>
        <v/>
      </c>
      <c r="F5581" s="331" t="str">
        <f>IF(A5581="","",IFERROR(INDEX(Pengeluaran,MATCH('Buku Besar'!A5581,Akun,0)),""))</f>
        <v/>
      </c>
      <c r="H5581" s="91" t="str">
        <f t="shared" si="175"/>
        <v/>
      </c>
      <c r="I5581" s="330" t="str">
        <f>IF(H5581="","",IFERROR(INDEX(Tanggal1,MATCH('Buku Besar'!H5581,Akun1,0)),""))</f>
        <v/>
      </c>
      <c r="J5581" s="2" t="str">
        <f>IF(H5581="","",IFERROR(INDEX(Keterangan1,MATCH('Buku Besar'!H5581,Akun1,0)),""))</f>
        <v/>
      </c>
      <c r="K5581" s="2" t="str">
        <f>IF(H5581="","",IFERROR(INDEX(Reff1,MATCH('Buku Besar'!H5581,Akun1,0)),""))</f>
        <v/>
      </c>
      <c r="L5581" s="331" t="str">
        <f>IF(H5581="","",IFERROR(INDEX(Penerimaan1,MATCH('Buku Besar'!H5581,Akun1,0)),""))</f>
        <v/>
      </c>
      <c r="M5581" s="331" t="str">
        <f>IF(H5581="","",IFERROR(INDEX(Pengeluaran1,MATCH('Buku Besar'!H5581,Akun1,0)),""))</f>
        <v/>
      </c>
    </row>
    <row r="5582" spans="1:13" x14ac:dyDescent="0.25">
      <c r="A5582" s="91" t="str">
        <f t="shared" si="174"/>
        <v/>
      </c>
      <c r="B5582" s="330" t="str">
        <f>IF(A5582="","",IFERROR(INDEX(Tanggal,MATCH('Buku Besar'!A5582,Akun,0)),""))</f>
        <v/>
      </c>
      <c r="C5582" s="2" t="str">
        <f>IF(A5582="","",IFERROR(INDEX(Keterangan,MATCH('Buku Besar'!A5582,Akun,0)),""))</f>
        <v/>
      </c>
      <c r="D5582" s="2" t="str">
        <f>IF(A5582="","",IFERROR(INDEX(Reff,MATCH('Buku Besar'!A5582,Akun,0)),""))</f>
        <v/>
      </c>
      <c r="E5582" s="331" t="str">
        <f>IF(A5582="","",IFERROR(INDEX(Penerimaan,MATCH('Buku Besar'!A5582,Akun,0)),""))</f>
        <v/>
      </c>
      <c r="F5582" s="331" t="str">
        <f>IF(A5582="","",IFERROR(INDEX(Pengeluaran,MATCH('Buku Besar'!A5582,Akun,0)),""))</f>
        <v/>
      </c>
      <c r="H5582" s="91" t="str">
        <f t="shared" si="175"/>
        <v/>
      </c>
      <c r="I5582" s="330" t="str">
        <f>IF(H5582="","",IFERROR(INDEX(Tanggal1,MATCH('Buku Besar'!H5582,Akun1,0)),""))</f>
        <v/>
      </c>
      <c r="J5582" s="2" t="str">
        <f>IF(H5582="","",IFERROR(INDEX(Keterangan1,MATCH('Buku Besar'!H5582,Akun1,0)),""))</f>
        <v/>
      </c>
      <c r="K5582" s="2" t="str">
        <f>IF(H5582="","",IFERROR(INDEX(Reff1,MATCH('Buku Besar'!H5582,Akun1,0)),""))</f>
        <v/>
      </c>
      <c r="L5582" s="331" t="str">
        <f>IF(H5582="","",IFERROR(INDEX(Penerimaan1,MATCH('Buku Besar'!H5582,Akun1,0)),""))</f>
        <v/>
      </c>
      <c r="M5582" s="331" t="str">
        <f>IF(H5582="","",IFERROR(INDEX(Pengeluaran1,MATCH('Buku Besar'!H5582,Akun1,0)),""))</f>
        <v/>
      </c>
    </row>
    <row r="5583" spans="1:13" x14ac:dyDescent="0.25">
      <c r="A5583" s="91" t="str">
        <f t="shared" si="174"/>
        <v/>
      </c>
      <c r="B5583" s="330" t="str">
        <f>IF(A5583="","",IFERROR(INDEX(Tanggal,MATCH('Buku Besar'!A5583,Akun,0)),""))</f>
        <v/>
      </c>
      <c r="C5583" s="2" t="str">
        <f>IF(A5583="","",IFERROR(INDEX(Keterangan,MATCH('Buku Besar'!A5583,Akun,0)),""))</f>
        <v/>
      </c>
      <c r="D5583" s="2" t="str">
        <f>IF(A5583="","",IFERROR(INDEX(Reff,MATCH('Buku Besar'!A5583,Akun,0)),""))</f>
        <v/>
      </c>
      <c r="E5583" s="331" t="str">
        <f>IF(A5583="","",IFERROR(INDEX(Penerimaan,MATCH('Buku Besar'!A5583,Akun,0)),""))</f>
        <v/>
      </c>
      <c r="F5583" s="331" t="str">
        <f>IF(A5583="","",IFERROR(INDEX(Pengeluaran,MATCH('Buku Besar'!A5583,Akun,0)),""))</f>
        <v/>
      </c>
      <c r="H5583" s="91" t="str">
        <f t="shared" si="175"/>
        <v/>
      </c>
      <c r="I5583" s="330" t="str">
        <f>IF(H5583="","",IFERROR(INDEX(Tanggal1,MATCH('Buku Besar'!H5583,Akun1,0)),""))</f>
        <v/>
      </c>
      <c r="J5583" s="2" t="str">
        <f>IF(H5583="","",IFERROR(INDEX(Keterangan1,MATCH('Buku Besar'!H5583,Akun1,0)),""))</f>
        <v/>
      </c>
      <c r="K5583" s="2" t="str">
        <f>IF(H5583="","",IFERROR(INDEX(Reff1,MATCH('Buku Besar'!H5583,Akun1,0)),""))</f>
        <v/>
      </c>
      <c r="L5583" s="331" t="str">
        <f>IF(H5583="","",IFERROR(INDEX(Penerimaan1,MATCH('Buku Besar'!H5583,Akun1,0)),""))</f>
        <v/>
      </c>
      <c r="M5583" s="331" t="str">
        <f>IF(H5583="","",IFERROR(INDEX(Pengeluaran1,MATCH('Buku Besar'!H5583,Akun1,0)),""))</f>
        <v/>
      </c>
    </row>
    <row r="5584" spans="1:13" x14ac:dyDescent="0.25">
      <c r="A5584" s="91" t="str">
        <f t="shared" si="174"/>
        <v/>
      </c>
      <c r="B5584" s="330" t="str">
        <f>IF(A5584="","",IFERROR(INDEX(Tanggal,MATCH('Buku Besar'!A5584,Akun,0)),""))</f>
        <v/>
      </c>
      <c r="C5584" s="2" t="str">
        <f>IF(A5584="","",IFERROR(INDEX(Keterangan,MATCH('Buku Besar'!A5584,Akun,0)),""))</f>
        <v/>
      </c>
      <c r="D5584" s="2" t="str">
        <f>IF(A5584="","",IFERROR(INDEX(Reff,MATCH('Buku Besar'!A5584,Akun,0)),""))</f>
        <v/>
      </c>
      <c r="E5584" s="331" t="str">
        <f>IF(A5584="","",IFERROR(INDEX(Penerimaan,MATCH('Buku Besar'!A5584,Akun,0)),""))</f>
        <v/>
      </c>
      <c r="F5584" s="331" t="str">
        <f>IF(A5584="","",IFERROR(INDEX(Pengeluaran,MATCH('Buku Besar'!A5584,Akun,0)),""))</f>
        <v/>
      </c>
      <c r="H5584" s="91" t="str">
        <f t="shared" si="175"/>
        <v/>
      </c>
      <c r="I5584" s="330" t="str">
        <f>IF(H5584="","",IFERROR(INDEX(Tanggal1,MATCH('Buku Besar'!H5584,Akun1,0)),""))</f>
        <v/>
      </c>
      <c r="J5584" s="2" t="str">
        <f>IF(H5584="","",IFERROR(INDEX(Keterangan1,MATCH('Buku Besar'!H5584,Akun1,0)),""))</f>
        <v/>
      </c>
      <c r="K5584" s="2" t="str">
        <f>IF(H5584="","",IFERROR(INDEX(Reff1,MATCH('Buku Besar'!H5584,Akun1,0)),""))</f>
        <v/>
      </c>
      <c r="L5584" s="331" t="str">
        <f>IF(H5584="","",IFERROR(INDEX(Penerimaan1,MATCH('Buku Besar'!H5584,Akun1,0)),""))</f>
        <v/>
      </c>
      <c r="M5584" s="331" t="str">
        <f>IF(H5584="","",IFERROR(INDEX(Pengeluaran1,MATCH('Buku Besar'!H5584,Akun1,0)),""))</f>
        <v/>
      </c>
    </row>
    <row r="5585" spans="1:13" x14ac:dyDescent="0.25">
      <c r="A5585" s="91" t="str">
        <f t="shared" si="174"/>
        <v/>
      </c>
      <c r="B5585" s="330" t="str">
        <f>IF(A5585="","",IFERROR(INDEX(Tanggal,MATCH('Buku Besar'!A5585,Akun,0)),""))</f>
        <v/>
      </c>
      <c r="C5585" s="2" t="str">
        <f>IF(A5585="","",IFERROR(INDEX(Keterangan,MATCH('Buku Besar'!A5585,Akun,0)),""))</f>
        <v/>
      </c>
      <c r="D5585" s="2" t="str">
        <f>IF(A5585="","",IFERROR(INDEX(Reff,MATCH('Buku Besar'!A5585,Akun,0)),""))</f>
        <v/>
      </c>
      <c r="E5585" s="331" t="str">
        <f>IF(A5585="","",IFERROR(INDEX(Penerimaan,MATCH('Buku Besar'!A5585,Akun,0)),""))</f>
        <v/>
      </c>
      <c r="F5585" s="331" t="str">
        <f>IF(A5585="","",IFERROR(INDEX(Pengeluaran,MATCH('Buku Besar'!A5585,Akun,0)),""))</f>
        <v/>
      </c>
      <c r="H5585" s="91" t="str">
        <f t="shared" si="175"/>
        <v/>
      </c>
      <c r="I5585" s="330" t="str">
        <f>IF(H5585="","",IFERROR(INDEX(Tanggal1,MATCH('Buku Besar'!H5585,Akun1,0)),""))</f>
        <v/>
      </c>
      <c r="J5585" s="2" t="str">
        <f>IF(H5585="","",IFERROR(INDEX(Keterangan1,MATCH('Buku Besar'!H5585,Akun1,0)),""))</f>
        <v/>
      </c>
      <c r="K5585" s="2" t="str">
        <f>IF(H5585="","",IFERROR(INDEX(Reff1,MATCH('Buku Besar'!H5585,Akun1,0)),""))</f>
        <v/>
      </c>
      <c r="L5585" s="331" t="str">
        <f>IF(H5585="","",IFERROR(INDEX(Penerimaan1,MATCH('Buku Besar'!H5585,Akun1,0)),""))</f>
        <v/>
      </c>
      <c r="M5585" s="331" t="str">
        <f>IF(H5585="","",IFERROR(INDEX(Pengeluaran1,MATCH('Buku Besar'!H5585,Akun1,0)),""))</f>
        <v/>
      </c>
    </row>
    <row r="5586" spans="1:13" x14ac:dyDescent="0.25">
      <c r="A5586" s="91" t="str">
        <f t="shared" si="174"/>
        <v/>
      </c>
      <c r="B5586" s="330" t="str">
        <f>IF(A5586="","",IFERROR(INDEX(Tanggal,MATCH('Buku Besar'!A5586,Akun,0)),""))</f>
        <v/>
      </c>
      <c r="C5586" s="2" t="str">
        <f>IF(A5586="","",IFERROR(INDEX(Keterangan,MATCH('Buku Besar'!A5586,Akun,0)),""))</f>
        <v/>
      </c>
      <c r="D5586" s="2" t="str">
        <f>IF(A5586="","",IFERROR(INDEX(Reff,MATCH('Buku Besar'!A5586,Akun,0)),""))</f>
        <v/>
      </c>
      <c r="E5586" s="331" t="str">
        <f>IF(A5586="","",IFERROR(INDEX(Penerimaan,MATCH('Buku Besar'!A5586,Akun,0)),""))</f>
        <v/>
      </c>
      <c r="F5586" s="331" t="str">
        <f>IF(A5586="","",IFERROR(INDEX(Pengeluaran,MATCH('Buku Besar'!A5586,Akun,0)),""))</f>
        <v/>
      </c>
      <c r="H5586" s="91" t="str">
        <f t="shared" si="175"/>
        <v/>
      </c>
      <c r="I5586" s="330" t="str">
        <f>IF(H5586="","",IFERROR(INDEX(Tanggal1,MATCH('Buku Besar'!H5586,Akun1,0)),""))</f>
        <v/>
      </c>
      <c r="J5586" s="2" t="str">
        <f>IF(H5586="","",IFERROR(INDEX(Keterangan1,MATCH('Buku Besar'!H5586,Akun1,0)),""))</f>
        <v/>
      </c>
      <c r="K5586" s="2" t="str">
        <f>IF(H5586="","",IFERROR(INDEX(Reff1,MATCH('Buku Besar'!H5586,Akun1,0)),""))</f>
        <v/>
      </c>
      <c r="L5586" s="331" t="str">
        <f>IF(H5586="","",IFERROR(INDEX(Penerimaan1,MATCH('Buku Besar'!H5586,Akun1,0)),""))</f>
        <v/>
      </c>
      <c r="M5586" s="331" t="str">
        <f>IF(H5586="","",IFERROR(INDEX(Pengeluaran1,MATCH('Buku Besar'!H5586,Akun1,0)),""))</f>
        <v/>
      </c>
    </row>
    <row r="5587" spans="1:13" x14ac:dyDescent="0.25">
      <c r="A5587" s="91" t="str">
        <f t="shared" si="174"/>
        <v/>
      </c>
      <c r="B5587" s="330" t="str">
        <f>IF(A5587="","",IFERROR(INDEX(Tanggal,MATCH('Buku Besar'!A5587,Akun,0)),""))</f>
        <v/>
      </c>
      <c r="C5587" s="2" t="str">
        <f>IF(A5587="","",IFERROR(INDEX(Keterangan,MATCH('Buku Besar'!A5587,Akun,0)),""))</f>
        <v/>
      </c>
      <c r="D5587" s="2" t="str">
        <f>IF(A5587="","",IFERROR(INDEX(Reff,MATCH('Buku Besar'!A5587,Akun,0)),""))</f>
        <v/>
      </c>
      <c r="E5587" s="331" t="str">
        <f>IF(A5587="","",IFERROR(INDEX(Penerimaan,MATCH('Buku Besar'!A5587,Akun,0)),""))</f>
        <v/>
      </c>
      <c r="F5587" s="331" t="str">
        <f>IF(A5587="","",IFERROR(INDEX(Pengeluaran,MATCH('Buku Besar'!A5587,Akun,0)),""))</f>
        <v/>
      </c>
      <c r="H5587" s="91" t="str">
        <f t="shared" si="175"/>
        <v/>
      </c>
      <c r="I5587" s="330" t="str">
        <f>IF(H5587="","",IFERROR(INDEX(Tanggal1,MATCH('Buku Besar'!H5587,Akun1,0)),""))</f>
        <v/>
      </c>
      <c r="J5587" s="2" t="str">
        <f>IF(H5587="","",IFERROR(INDEX(Keterangan1,MATCH('Buku Besar'!H5587,Akun1,0)),""))</f>
        <v/>
      </c>
      <c r="K5587" s="2" t="str">
        <f>IF(H5587="","",IFERROR(INDEX(Reff1,MATCH('Buku Besar'!H5587,Akun1,0)),""))</f>
        <v/>
      </c>
      <c r="L5587" s="331" t="str">
        <f>IF(H5587="","",IFERROR(INDEX(Penerimaan1,MATCH('Buku Besar'!H5587,Akun1,0)),""))</f>
        <v/>
      </c>
      <c r="M5587" s="331" t="str">
        <f>IF(H5587="","",IFERROR(INDEX(Pengeluaran1,MATCH('Buku Besar'!H5587,Akun1,0)),""))</f>
        <v/>
      </c>
    </row>
    <row r="5588" spans="1:13" x14ac:dyDescent="0.25">
      <c r="A5588" s="91" t="str">
        <f t="shared" si="174"/>
        <v/>
      </c>
      <c r="B5588" s="330" t="str">
        <f>IF(A5588="","",IFERROR(INDEX(Tanggal,MATCH('Buku Besar'!A5588,Akun,0)),""))</f>
        <v/>
      </c>
      <c r="C5588" s="2" t="str">
        <f>IF(A5588="","",IFERROR(INDEX(Keterangan,MATCH('Buku Besar'!A5588,Akun,0)),""))</f>
        <v/>
      </c>
      <c r="D5588" s="2" t="str">
        <f>IF(A5588="","",IFERROR(INDEX(Reff,MATCH('Buku Besar'!A5588,Akun,0)),""))</f>
        <v/>
      </c>
      <c r="E5588" s="331" t="str">
        <f>IF(A5588="","",IFERROR(INDEX(Penerimaan,MATCH('Buku Besar'!A5588,Akun,0)),""))</f>
        <v/>
      </c>
      <c r="F5588" s="331" t="str">
        <f>IF(A5588="","",IFERROR(INDEX(Pengeluaran,MATCH('Buku Besar'!A5588,Akun,0)),""))</f>
        <v/>
      </c>
      <c r="H5588" s="91" t="str">
        <f t="shared" si="175"/>
        <v/>
      </c>
      <c r="I5588" s="330" t="str">
        <f>IF(H5588="","",IFERROR(INDEX(Tanggal1,MATCH('Buku Besar'!H5588,Akun1,0)),""))</f>
        <v/>
      </c>
      <c r="J5588" s="2" t="str">
        <f>IF(H5588="","",IFERROR(INDEX(Keterangan1,MATCH('Buku Besar'!H5588,Akun1,0)),""))</f>
        <v/>
      </c>
      <c r="K5588" s="2" t="str">
        <f>IF(H5588="","",IFERROR(INDEX(Reff1,MATCH('Buku Besar'!H5588,Akun1,0)),""))</f>
        <v/>
      </c>
      <c r="L5588" s="331" t="str">
        <f>IF(H5588="","",IFERROR(INDEX(Penerimaan1,MATCH('Buku Besar'!H5588,Akun1,0)),""))</f>
        <v/>
      </c>
      <c r="M5588" s="331" t="str">
        <f>IF(H5588="","",IFERROR(INDEX(Pengeluaran1,MATCH('Buku Besar'!H5588,Akun1,0)),""))</f>
        <v/>
      </c>
    </row>
    <row r="5589" spans="1:13" x14ac:dyDescent="0.25">
      <c r="A5589" s="91" t="str">
        <f t="shared" si="174"/>
        <v/>
      </c>
      <c r="B5589" s="330" t="str">
        <f>IF(A5589="","",IFERROR(INDEX(Tanggal,MATCH('Buku Besar'!A5589,Akun,0)),""))</f>
        <v/>
      </c>
      <c r="C5589" s="2" t="str">
        <f>IF(A5589="","",IFERROR(INDEX(Keterangan,MATCH('Buku Besar'!A5589,Akun,0)),""))</f>
        <v/>
      </c>
      <c r="D5589" s="2" t="str">
        <f>IF(A5589="","",IFERROR(INDEX(Reff,MATCH('Buku Besar'!A5589,Akun,0)),""))</f>
        <v/>
      </c>
      <c r="E5589" s="331" t="str">
        <f>IF(A5589="","",IFERROR(INDEX(Penerimaan,MATCH('Buku Besar'!A5589,Akun,0)),""))</f>
        <v/>
      </c>
      <c r="F5589" s="331" t="str">
        <f>IF(A5589="","",IFERROR(INDEX(Pengeluaran,MATCH('Buku Besar'!A5589,Akun,0)),""))</f>
        <v/>
      </c>
      <c r="H5589" s="91" t="str">
        <f t="shared" si="175"/>
        <v/>
      </c>
      <c r="I5589" s="330" t="str">
        <f>IF(H5589="","",IFERROR(INDEX(Tanggal1,MATCH('Buku Besar'!H5589,Akun1,0)),""))</f>
        <v/>
      </c>
      <c r="J5589" s="2" t="str">
        <f>IF(H5589="","",IFERROR(INDEX(Keterangan1,MATCH('Buku Besar'!H5589,Akun1,0)),""))</f>
        <v/>
      </c>
      <c r="K5589" s="2" t="str">
        <f>IF(H5589="","",IFERROR(INDEX(Reff1,MATCH('Buku Besar'!H5589,Akun1,0)),""))</f>
        <v/>
      </c>
      <c r="L5589" s="331" t="str">
        <f>IF(H5589="","",IFERROR(INDEX(Penerimaan1,MATCH('Buku Besar'!H5589,Akun1,0)),""))</f>
        <v/>
      </c>
      <c r="M5589" s="331" t="str">
        <f>IF(H5589="","",IFERROR(INDEX(Pengeluaran1,MATCH('Buku Besar'!H5589,Akun1,0)),""))</f>
        <v/>
      </c>
    </row>
    <row r="5590" spans="1:13" x14ac:dyDescent="0.25">
      <c r="A5590" s="91" t="str">
        <f t="shared" si="174"/>
        <v/>
      </c>
      <c r="B5590" s="330" t="str">
        <f>IF(A5590="","",IFERROR(INDEX(Tanggal,MATCH('Buku Besar'!A5590,Akun,0)),""))</f>
        <v/>
      </c>
      <c r="C5590" s="2" t="str">
        <f>IF(A5590="","",IFERROR(INDEX(Keterangan,MATCH('Buku Besar'!A5590,Akun,0)),""))</f>
        <v/>
      </c>
      <c r="D5590" s="2" t="str">
        <f>IF(A5590="","",IFERROR(INDEX(Reff,MATCH('Buku Besar'!A5590,Akun,0)),""))</f>
        <v/>
      </c>
      <c r="E5590" s="331" t="str">
        <f>IF(A5590="","",IFERROR(INDEX(Penerimaan,MATCH('Buku Besar'!A5590,Akun,0)),""))</f>
        <v/>
      </c>
      <c r="F5590" s="331" t="str">
        <f>IF(A5590="","",IFERROR(INDEX(Pengeluaran,MATCH('Buku Besar'!A5590,Akun,0)),""))</f>
        <v/>
      </c>
      <c r="H5590" s="91" t="str">
        <f t="shared" si="175"/>
        <v/>
      </c>
      <c r="I5590" s="330" t="str">
        <f>IF(H5590="","",IFERROR(INDEX(Tanggal1,MATCH('Buku Besar'!H5590,Akun1,0)),""))</f>
        <v/>
      </c>
      <c r="J5590" s="2" t="str">
        <f>IF(H5590="","",IFERROR(INDEX(Keterangan1,MATCH('Buku Besar'!H5590,Akun1,0)),""))</f>
        <v/>
      </c>
      <c r="K5590" s="2" t="str">
        <f>IF(H5590="","",IFERROR(INDEX(Reff1,MATCH('Buku Besar'!H5590,Akun1,0)),""))</f>
        <v/>
      </c>
      <c r="L5590" s="331" t="str">
        <f>IF(H5590="","",IFERROR(INDEX(Penerimaan1,MATCH('Buku Besar'!H5590,Akun1,0)),""))</f>
        <v/>
      </c>
      <c r="M5590" s="331" t="str">
        <f>IF(H5590="","",IFERROR(INDEX(Pengeluaran1,MATCH('Buku Besar'!H5590,Akun1,0)),""))</f>
        <v/>
      </c>
    </row>
    <row r="5591" spans="1:13" x14ac:dyDescent="0.25">
      <c r="A5591" s="91" t="str">
        <f t="shared" si="174"/>
        <v/>
      </c>
      <c r="B5591" s="330" t="str">
        <f>IF(A5591="","",IFERROR(INDEX(Tanggal,MATCH('Buku Besar'!A5591,Akun,0)),""))</f>
        <v/>
      </c>
      <c r="C5591" s="2" t="str">
        <f>IF(A5591="","",IFERROR(INDEX(Keterangan,MATCH('Buku Besar'!A5591,Akun,0)),""))</f>
        <v/>
      </c>
      <c r="D5591" s="2" t="str">
        <f>IF(A5591="","",IFERROR(INDEX(Reff,MATCH('Buku Besar'!A5591,Akun,0)),""))</f>
        <v/>
      </c>
      <c r="E5591" s="331" t="str">
        <f>IF(A5591="","",IFERROR(INDEX(Penerimaan,MATCH('Buku Besar'!A5591,Akun,0)),""))</f>
        <v/>
      </c>
      <c r="F5591" s="331" t="str">
        <f>IF(A5591="","",IFERROR(INDEX(Pengeluaran,MATCH('Buku Besar'!A5591,Akun,0)),""))</f>
        <v/>
      </c>
      <c r="H5591" s="91" t="str">
        <f t="shared" si="175"/>
        <v/>
      </c>
      <c r="I5591" s="330" t="str">
        <f>IF(H5591="","",IFERROR(INDEX(Tanggal1,MATCH('Buku Besar'!H5591,Akun1,0)),""))</f>
        <v/>
      </c>
      <c r="J5591" s="2" t="str">
        <f>IF(H5591="","",IFERROR(INDEX(Keterangan1,MATCH('Buku Besar'!H5591,Akun1,0)),""))</f>
        <v/>
      </c>
      <c r="K5591" s="2" t="str">
        <f>IF(H5591="","",IFERROR(INDEX(Reff1,MATCH('Buku Besar'!H5591,Akun1,0)),""))</f>
        <v/>
      </c>
      <c r="L5591" s="331" t="str">
        <f>IF(H5591="","",IFERROR(INDEX(Penerimaan1,MATCH('Buku Besar'!H5591,Akun1,0)),""))</f>
        <v/>
      </c>
      <c r="M5591" s="331" t="str">
        <f>IF(H5591="","",IFERROR(INDEX(Pengeluaran1,MATCH('Buku Besar'!H5591,Akun1,0)),""))</f>
        <v/>
      </c>
    </row>
    <row r="5592" spans="1:13" x14ac:dyDescent="0.25">
      <c r="A5592" s="91" t="str">
        <f t="shared" si="174"/>
        <v/>
      </c>
      <c r="B5592" s="330" t="str">
        <f>IF(A5592="","",IFERROR(INDEX(Tanggal,MATCH('Buku Besar'!A5592,Akun,0)),""))</f>
        <v/>
      </c>
      <c r="C5592" s="2" t="str">
        <f>IF(A5592="","",IFERROR(INDEX(Keterangan,MATCH('Buku Besar'!A5592,Akun,0)),""))</f>
        <v/>
      </c>
      <c r="D5592" s="2" t="str">
        <f>IF(A5592="","",IFERROR(INDEX(Reff,MATCH('Buku Besar'!A5592,Akun,0)),""))</f>
        <v/>
      </c>
      <c r="E5592" s="331" t="str">
        <f>IF(A5592="","",IFERROR(INDEX(Penerimaan,MATCH('Buku Besar'!A5592,Akun,0)),""))</f>
        <v/>
      </c>
      <c r="F5592" s="331" t="str">
        <f>IF(A5592="","",IFERROR(INDEX(Pengeluaran,MATCH('Buku Besar'!A5592,Akun,0)),""))</f>
        <v/>
      </c>
      <c r="H5592" s="91" t="str">
        <f t="shared" si="175"/>
        <v/>
      </c>
      <c r="I5592" s="330" t="str">
        <f>IF(H5592="","",IFERROR(INDEX(Tanggal1,MATCH('Buku Besar'!H5592,Akun1,0)),""))</f>
        <v/>
      </c>
      <c r="J5592" s="2" t="str">
        <f>IF(H5592="","",IFERROR(INDEX(Keterangan1,MATCH('Buku Besar'!H5592,Akun1,0)),""))</f>
        <v/>
      </c>
      <c r="K5592" s="2" t="str">
        <f>IF(H5592="","",IFERROR(INDEX(Reff1,MATCH('Buku Besar'!H5592,Akun1,0)),""))</f>
        <v/>
      </c>
      <c r="L5592" s="331" t="str">
        <f>IF(H5592="","",IFERROR(INDEX(Penerimaan1,MATCH('Buku Besar'!H5592,Akun1,0)),""))</f>
        <v/>
      </c>
      <c r="M5592" s="331" t="str">
        <f>IF(H5592="","",IFERROR(INDEX(Pengeluaran1,MATCH('Buku Besar'!H5592,Akun1,0)),""))</f>
        <v/>
      </c>
    </row>
    <row r="5593" spans="1:13" x14ac:dyDescent="0.25">
      <c r="A5593" s="91" t="str">
        <f t="shared" si="174"/>
        <v/>
      </c>
      <c r="B5593" s="330" t="str">
        <f>IF(A5593="","",IFERROR(INDEX(Tanggal,MATCH('Buku Besar'!A5593,Akun,0)),""))</f>
        <v/>
      </c>
      <c r="C5593" s="2" t="str">
        <f>IF(A5593="","",IFERROR(INDEX(Keterangan,MATCH('Buku Besar'!A5593,Akun,0)),""))</f>
        <v/>
      </c>
      <c r="D5593" s="2" t="str">
        <f>IF(A5593="","",IFERROR(INDEX(Reff,MATCH('Buku Besar'!A5593,Akun,0)),""))</f>
        <v/>
      </c>
      <c r="E5593" s="331" t="str">
        <f>IF(A5593="","",IFERROR(INDEX(Penerimaan,MATCH('Buku Besar'!A5593,Akun,0)),""))</f>
        <v/>
      </c>
      <c r="F5593" s="331" t="str">
        <f>IF(A5593="","",IFERROR(INDEX(Pengeluaran,MATCH('Buku Besar'!A5593,Akun,0)),""))</f>
        <v/>
      </c>
      <c r="H5593" s="91" t="str">
        <f t="shared" si="175"/>
        <v/>
      </c>
      <c r="I5593" s="330" t="str">
        <f>IF(H5593="","",IFERROR(INDEX(Tanggal1,MATCH('Buku Besar'!H5593,Akun1,0)),""))</f>
        <v/>
      </c>
      <c r="J5593" s="2" t="str">
        <f>IF(H5593="","",IFERROR(INDEX(Keterangan1,MATCH('Buku Besar'!H5593,Akun1,0)),""))</f>
        <v/>
      </c>
      <c r="K5593" s="2" t="str">
        <f>IF(H5593="","",IFERROR(INDEX(Reff1,MATCH('Buku Besar'!H5593,Akun1,0)),""))</f>
        <v/>
      </c>
      <c r="L5593" s="331" t="str">
        <f>IF(H5593="","",IFERROR(INDEX(Penerimaan1,MATCH('Buku Besar'!H5593,Akun1,0)),""))</f>
        <v/>
      </c>
      <c r="M5593" s="331" t="str">
        <f>IF(H5593="","",IFERROR(INDEX(Pengeluaran1,MATCH('Buku Besar'!H5593,Akun1,0)),""))</f>
        <v/>
      </c>
    </row>
    <row r="5594" spans="1:13" x14ac:dyDescent="0.25">
      <c r="A5594" s="91" t="str">
        <f t="shared" si="174"/>
        <v/>
      </c>
      <c r="B5594" s="330" t="str">
        <f>IF(A5594="","",IFERROR(INDEX(Tanggal,MATCH('Buku Besar'!A5594,Akun,0)),""))</f>
        <v/>
      </c>
      <c r="C5594" s="2" t="str">
        <f>IF(A5594="","",IFERROR(INDEX(Keterangan,MATCH('Buku Besar'!A5594,Akun,0)),""))</f>
        <v/>
      </c>
      <c r="D5594" s="2" t="str">
        <f>IF(A5594="","",IFERROR(INDEX(Reff,MATCH('Buku Besar'!A5594,Akun,0)),""))</f>
        <v/>
      </c>
      <c r="E5594" s="331" t="str">
        <f>IF(A5594="","",IFERROR(INDEX(Penerimaan,MATCH('Buku Besar'!A5594,Akun,0)),""))</f>
        <v/>
      </c>
      <c r="F5594" s="331" t="str">
        <f>IF(A5594="","",IFERROR(INDEX(Pengeluaran,MATCH('Buku Besar'!A5594,Akun,0)),""))</f>
        <v/>
      </c>
      <c r="H5594" s="91" t="str">
        <f t="shared" si="175"/>
        <v/>
      </c>
      <c r="I5594" s="330" t="str">
        <f>IF(H5594="","",IFERROR(INDEX(Tanggal1,MATCH('Buku Besar'!H5594,Akun1,0)),""))</f>
        <v/>
      </c>
      <c r="J5594" s="2" t="str">
        <f>IF(H5594="","",IFERROR(INDEX(Keterangan1,MATCH('Buku Besar'!H5594,Akun1,0)),""))</f>
        <v/>
      </c>
      <c r="K5594" s="2" t="str">
        <f>IF(H5594="","",IFERROR(INDEX(Reff1,MATCH('Buku Besar'!H5594,Akun1,0)),""))</f>
        <v/>
      </c>
      <c r="L5594" s="331" t="str">
        <f>IF(H5594="","",IFERROR(INDEX(Penerimaan1,MATCH('Buku Besar'!H5594,Akun1,0)),""))</f>
        <v/>
      </c>
      <c r="M5594" s="331" t="str">
        <f>IF(H5594="","",IFERROR(INDEX(Pengeluaran1,MATCH('Buku Besar'!H5594,Akun1,0)),""))</f>
        <v/>
      </c>
    </row>
    <row r="5595" spans="1:13" x14ac:dyDescent="0.25">
      <c r="A5595" s="91" t="str">
        <f t="shared" si="174"/>
        <v/>
      </c>
      <c r="B5595" s="330" t="str">
        <f>IF(A5595="","",IFERROR(INDEX(Tanggal,MATCH('Buku Besar'!A5595,Akun,0)),""))</f>
        <v/>
      </c>
      <c r="C5595" s="2" t="str">
        <f>IF(A5595="","",IFERROR(INDEX(Keterangan,MATCH('Buku Besar'!A5595,Akun,0)),""))</f>
        <v/>
      </c>
      <c r="D5595" s="2" t="str">
        <f>IF(A5595="","",IFERROR(INDEX(Reff,MATCH('Buku Besar'!A5595,Akun,0)),""))</f>
        <v/>
      </c>
      <c r="E5595" s="331" t="str">
        <f>IF(A5595="","",IFERROR(INDEX(Penerimaan,MATCH('Buku Besar'!A5595,Akun,0)),""))</f>
        <v/>
      </c>
      <c r="F5595" s="331" t="str">
        <f>IF(A5595="","",IFERROR(INDEX(Pengeluaran,MATCH('Buku Besar'!A5595,Akun,0)),""))</f>
        <v/>
      </c>
      <c r="H5595" s="91" t="str">
        <f t="shared" si="175"/>
        <v/>
      </c>
      <c r="I5595" s="330" t="str">
        <f>IF(H5595="","",IFERROR(INDEX(Tanggal1,MATCH('Buku Besar'!H5595,Akun1,0)),""))</f>
        <v/>
      </c>
      <c r="J5595" s="2" t="str">
        <f>IF(H5595="","",IFERROR(INDEX(Keterangan1,MATCH('Buku Besar'!H5595,Akun1,0)),""))</f>
        <v/>
      </c>
      <c r="K5595" s="2" t="str">
        <f>IF(H5595="","",IFERROR(INDEX(Reff1,MATCH('Buku Besar'!H5595,Akun1,0)),""))</f>
        <v/>
      </c>
      <c r="L5595" s="331" t="str">
        <f>IF(H5595="","",IFERROR(INDEX(Penerimaan1,MATCH('Buku Besar'!H5595,Akun1,0)),""))</f>
        <v/>
      </c>
      <c r="M5595" s="331" t="str">
        <f>IF(H5595="","",IFERROR(INDEX(Pengeluaran1,MATCH('Buku Besar'!H5595,Akun1,0)),""))</f>
        <v/>
      </c>
    </row>
    <row r="5596" spans="1:13" x14ac:dyDescent="0.25">
      <c r="A5596" s="91" t="str">
        <f t="shared" si="174"/>
        <v/>
      </c>
      <c r="B5596" s="330" t="str">
        <f>IF(A5596="","",IFERROR(INDEX(Tanggal,MATCH('Buku Besar'!A5596,Akun,0)),""))</f>
        <v/>
      </c>
      <c r="C5596" s="2" t="str">
        <f>IF(A5596="","",IFERROR(INDEX(Keterangan,MATCH('Buku Besar'!A5596,Akun,0)),""))</f>
        <v/>
      </c>
      <c r="D5596" s="2" t="str">
        <f>IF(A5596="","",IFERROR(INDEX(Reff,MATCH('Buku Besar'!A5596,Akun,0)),""))</f>
        <v/>
      </c>
      <c r="E5596" s="331" t="str">
        <f>IF(A5596="","",IFERROR(INDEX(Penerimaan,MATCH('Buku Besar'!A5596,Akun,0)),""))</f>
        <v/>
      </c>
      <c r="F5596" s="331" t="str">
        <f>IF(A5596="","",IFERROR(INDEX(Pengeluaran,MATCH('Buku Besar'!A5596,Akun,0)),""))</f>
        <v/>
      </c>
      <c r="H5596" s="91" t="str">
        <f t="shared" si="175"/>
        <v/>
      </c>
      <c r="I5596" s="330" t="str">
        <f>IF(H5596="","",IFERROR(INDEX(Tanggal1,MATCH('Buku Besar'!H5596,Akun1,0)),""))</f>
        <v/>
      </c>
      <c r="J5596" s="2" t="str">
        <f>IF(H5596="","",IFERROR(INDEX(Keterangan1,MATCH('Buku Besar'!H5596,Akun1,0)),""))</f>
        <v/>
      </c>
      <c r="K5596" s="2" t="str">
        <f>IF(H5596="","",IFERROR(INDEX(Reff1,MATCH('Buku Besar'!H5596,Akun1,0)),""))</f>
        <v/>
      </c>
      <c r="L5596" s="331" t="str">
        <f>IF(H5596="","",IFERROR(INDEX(Penerimaan1,MATCH('Buku Besar'!H5596,Akun1,0)),""))</f>
        <v/>
      </c>
      <c r="M5596" s="331" t="str">
        <f>IF(H5596="","",IFERROR(INDEX(Pengeluaran1,MATCH('Buku Besar'!H5596,Akun1,0)),""))</f>
        <v/>
      </c>
    </row>
    <row r="5597" spans="1:13" x14ac:dyDescent="0.25">
      <c r="A5597" s="91" t="str">
        <f t="shared" si="174"/>
        <v/>
      </c>
      <c r="B5597" s="330" t="str">
        <f>IF(A5597="","",IFERROR(INDEX(Tanggal,MATCH('Buku Besar'!A5597,Akun,0)),""))</f>
        <v/>
      </c>
      <c r="C5597" s="2" t="str">
        <f>IF(A5597="","",IFERROR(INDEX(Keterangan,MATCH('Buku Besar'!A5597,Akun,0)),""))</f>
        <v/>
      </c>
      <c r="D5597" s="2" t="str">
        <f>IF(A5597="","",IFERROR(INDEX(Reff,MATCH('Buku Besar'!A5597,Akun,0)),""))</f>
        <v/>
      </c>
      <c r="E5597" s="331" t="str">
        <f>IF(A5597="","",IFERROR(INDEX(Penerimaan,MATCH('Buku Besar'!A5597,Akun,0)),""))</f>
        <v/>
      </c>
      <c r="F5597" s="331" t="str">
        <f>IF(A5597="","",IFERROR(INDEX(Pengeluaran,MATCH('Buku Besar'!A5597,Akun,0)),""))</f>
        <v/>
      </c>
      <c r="H5597" s="91" t="str">
        <f t="shared" si="175"/>
        <v/>
      </c>
      <c r="I5597" s="330" t="str">
        <f>IF(H5597="","",IFERROR(INDEX(Tanggal1,MATCH('Buku Besar'!H5597,Akun1,0)),""))</f>
        <v/>
      </c>
      <c r="J5597" s="2" t="str">
        <f>IF(H5597="","",IFERROR(INDEX(Keterangan1,MATCH('Buku Besar'!H5597,Akun1,0)),""))</f>
        <v/>
      </c>
      <c r="K5597" s="2" t="str">
        <f>IF(H5597="","",IFERROR(INDEX(Reff1,MATCH('Buku Besar'!H5597,Akun1,0)),""))</f>
        <v/>
      </c>
      <c r="L5597" s="331" t="str">
        <f>IF(H5597="","",IFERROR(INDEX(Penerimaan1,MATCH('Buku Besar'!H5597,Akun1,0)),""))</f>
        <v/>
      </c>
      <c r="M5597" s="331" t="str">
        <f>IF(H5597="","",IFERROR(INDEX(Pengeluaran1,MATCH('Buku Besar'!H5597,Akun1,0)),""))</f>
        <v/>
      </c>
    </row>
    <row r="5598" spans="1:13" x14ac:dyDescent="0.25">
      <c r="A5598" s="91" t="str">
        <f t="shared" si="174"/>
        <v/>
      </c>
      <c r="B5598" s="330" t="str">
        <f>IF(A5598="","",IFERROR(INDEX(Tanggal,MATCH('Buku Besar'!A5598,Akun,0)),""))</f>
        <v/>
      </c>
      <c r="C5598" s="2" t="str">
        <f>IF(A5598="","",IFERROR(INDEX(Keterangan,MATCH('Buku Besar'!A5598,Akun,0)),""))</f>
        <v/>
      </c>
      <c r="D5598" s="2" t="str">
        <f>IF(A5598="","",IFERROR(INDEX(Reff,MATCH('Buku Besar'!A5598,Akun,0)),""))</f>
        <v/>
      </c>
      <c r="E5598" s="331" t="str">
        <f>IF(A5598="","",IFERROR(INDEX(Penerimaan,MATCH('Buku Besar'!A5598,Akun,0)),""))</f>
        <v/>
      </c>
      <c r="F5598" s="331" t="str">
        <f>IF(A5598="","",IFERROR(INDEX(Pengeluaran,MATCH('Buku Besar'!A5598,Akun,0)),""))</f>
        <v/>
      </c>
      <c r="H5598" s="91" t="str">
        <f t="shared" si="175"/>
        <v/>
      </c>
      <c r="I5598" s="330" t="str">
        <f>IF(H5598="","",IFERROR(INDEX(Tanggal1,MATCH('Buku Besar'!H5598,Akun1,0)),""))</f>
        <v/>
      </c>
      <c r="J5598" s="2" t="str">
        <f>IF(H5598="","",IFERROR(INDEX(Keterangan1,MATCH('Buku Besar'!H5598,Akun1,0)),""))</f>
        <v/>
      </c>
      <c r="K5598" s="2" t="str">
        <f>IF(H5598="","",IFERROR(INDEX(Reff1,MATCH('Buku Besar'!H5598,Akun1,0)),""))</f>
        <v/>
      </c>
      <c r="L5598" s="331" t="str">
        <f>IF(H5598="","",IFERROR(INDEX(Penerimaan1,MATCH('Buku Besar'!H5598,Akun1,0)),""))</f>
        <v/>
      </c>
      <c r="M5598" s="331" t="str">
        <f>IF(H5598="","",IFERROR(INDEX(Pengeluaran1,MATCH('Buku Besar'!H5598,Akun1,0)),""))</f>
        <v/>
      </c>
    </row>
    <row r="5599" spans="1:13" x14ac:dyDescent="0.25">
      <c r="A5599" s="91" t="str">
        <f t="shared" si="174"/>
        <v/>
      </c>
      <c r="B5599" s="330" t="str">
        <f>IF(A5599="","",IFERROR(INDEX(Tanggal,MATCH('Buku Besar'!A5599,Akun,0)),""))</f>
        <v/>
      </c>
      <c r="C5599" s="2" t="str">
        <f>IF(A5599="","",IFERROR(INDEX(Keterangan,MATCH('Buku Besar'!A5599,Akun,0)),""))</f>
        <v/>
      </c>
      <c r="D5599" s="2" t="str">
        <f>IF(A5599="","",IFERROR(INDEX(Reff,MATCH('Buku Besar'!A5599,Akun,0)),""))</f>
        <v/>
      </c>
      <c r="E5599" s="331" t="str">
        <f>IF(A5599="","",IFERROR(INDEX(Penerimaan,MATCH('Buku Besar'!A5599,Akun,0)),""))</f>
        <v/>
      </c>
      <c r="F5599" s="331" t="str">
        <f>IF(A5599="","",IFERROR(INDEX(Pengeluaran,MATCH('Buku Besar'!A5599,Akun,0)),""))</f>
        <v/>
      </c>
      <c r="H5599" s="91" t="str">
        <f t="shared" si="175"/>
        <v/>
      </c>
      <c r="I5599" s="330" t="str">
        <f>IF(H5599="","",IFERROR(INDEX(Tanggal1,MATCH('Buku Besar'!H5599,Akun1,0)),""))</f>
        <v/>
      </c>
      <c r="J5599" s="2" t="str">
        <f>IF(H5599="","",IFERROR(INDEX(Keterangan1,MATCH('Buku Besar'!H5599,Akun1,0)),""))</f>
        <v/>
      </c>
      <c r="K5599" s="2" t="str">
        <f>IF(H5599="","",IFERROR(INDEX(Reff1,MATCH('Buku Besar'!H5599,Akun1,0)),""))</f>
        <v/>
      </c>
      <c r="L5599" s="331" t="str">
        <f>IF(H5599="","",IFERROR(INDEX(Penerimaan1,MATCH('Buku Besar'!H5599,Akun1,0)),""))</f>
        <v/>
      </c>
      <c r="M5599" s="331" t="str">
        <f>IF(H5599="","",IFERROR(INDEX(Pengeluaran1,MATCH('Buku Besar'!H5599,Akun1,0)),""))</f>
        <v/>
      </c>
    </row>
    <row r="5600" spans="1:13" x14ac:dyDescent="0.25">
      <c r="A5600" s="91" t="str">
        <f t="shared" si="174"/>
        <v/>
      </c>
      <c r="B5600" s="330" t="str">
        <f>IF(A5600="","",IFERROR(INDEX(Tanggal,MATCH('Buku Besar'!A5600,Akun,0)),""))</f>
        <v/>
      </c>
      <c r="C5600" s="2" t="str">
        <f>IF(A5600="","",IFERROR(INDEX(Keterangan,MATCH('Buku Besar'!A5600,Akun,0)),""))</f>
        <v/>
      </c>
      <c r="D5600" s="2" t="str">
        <f>IF(A5600="","",IFERROR(INDEX(Reff,MATCH('Buku Besar'!A5600,Akun,0)),""))</f>
        <v/>
      </c>
      <c r="E5600" s="331" t="str">
        <f>IF(A5600="","",IFERROR(INDEX(Penerimaan,MATCH('Buku Besar'!A5600,Akun,0)),""))</f>
        <v/>
      </c>
      <c r="F5600" s="331" t="str">
        <f>IF(A5600="","",IFERROR(INDEX(Pengeluaran,MATCH('Buku Besar'!A5600,Akun,0)),""))</f>
        <v/>
      </c>
      <c r="H5600" s="91" t="str">
        <f t="shared" si="175"/>
        <v/>
      </c>
      <c r="I5600" s="330" t="str">
        <f>IF(H5600="","",IFERROR(INDEX(Tanggal1,MATCH('Buku Besar'!H5600,Akun1,0)),""))</f>
        <v/>
      </c>
      <c r="J5600" s="2" t="str">
        <f>IF(H5600="","",IFERROR(INDEX(Keterangan1,MATCH('Buku Besar'!H5600,Akun1,0)),""))</f>
        <v/>
      </c>
      <c r="K5600" s="2" t="str">
        <f>IF(H5600="","",IFERROR(INDEX(Reff1,MATCH('Buku Besar'!H5600,Akun1,0)),""))</f>
        <v/>
      </c>
      <c r="L5600" s="331" t="str">
        <f>IF(H5600="","",IFERROR(INDEX(Penerimaan1,MATCH('Buku Besar'!H5600,Akun1,0)),""))</f>
        <v/>
      </c>
      <c r="M5600" s="331" t="str">
        <f>IF(H5600="","",IFERROR(INDEX(Pengeluaran1,MATCH('Buku Besar'!H5600,Akun1,0)),""))</f>
        <v/>
      </c>
    </row>
    <row r="5601" spans="1:13" x14ac:dyDescent="0.25">
      <c r="A5601" s="91" t="str">
        <f t="shared" si="174"/>
        <v/>
      </c>
      <c r="B5601" s="330" t="str">
        <f>IF(A5601="","",IFERROR(INDEX(Tanggal,MATCH('Buku Besar'!A5601,Akun,0)),""))</f>
        <v/>
      </c>
      <c r="C5601" s="2" t="str">
        <f>IF(A5601="","",IFERROR(INDEX(Keterangan,MATCH('Buku Besar'!A5601,Akun,0)),""))</f>
        <v/>
      </c>
      <c r="D5601" s="2" t="str">
        <f>IF(A5601="","",IFERROR(INDEX(Reff,MATCH('Buku Besar'!A5601,Akun,0)),""))</f>
        <v/>
      </c>
      <c r="E5601" s="331" t="str">
        <f>IF(A5601="","",IFERROR(INDEX(Penerimaan,MATCH('Buku Besar'!A5601,Akun,0)),""))</f>
        <v/>
      </c>
      <c r="F5601" s="331" t="str">
        <f>IF(A5601="","",IFERROR(INDEX(Pengeluaran,MATCH('Buku Besar'!A5601,Akun,0)),""))</f>
        <v/>
      </c>
      <c r="H5601" s="91" t="str">
        <f t="shared" si="175"/>
        <v/>
      </c>
      <c r="I5601" s="330" t="str">
        <f>IF(H5601="","",IFERROR(INDEX(Tanggal1,MATCH('Buku Besar'!H5601,Akun1,0)),""))</f>
        <v/>
      </c>
      <c r="J5601" s="2" t="str">
        <f>IF(H5601="","",IFERROR(INDEX(Keterangan1,MATCH('Buku Besar'!H5601,Akun1,0)),""))</f>
        <v/>
      </c>
      <c r="K5601" s="2" t="str">
        <f>IF(H5601="","",IFERROR(INDEX(Reff1,MATCH('Buku Besar'!H5601,Akun1,0)),""))</f>
        <v/>
      </c>
      <c r="L5601" s="331" t="str">
        <f>IF(H5601="","",IFERROR(INDEX(Penerimaan1,MATCH('Buku Besar'!H5601,Akun1,0)),""))</f>
        <v/>
      </c>
      <c r="M5601" s="331" t="str">
        <f>IF(H5601="","",IFERROR(INDEX(Pengeluaran1,MATCH('Buku Besar'!H5601,Akun1,0)),""))</f>
        <v/>
      </c>
    </row>
    <row r="5602" spans="1:13" x14ac:dyDescent="0.25">
      <c r="A5602" s="91" t="str">
        <f t="shared" si="174"/>
        <v/>
      </c>
      <c r="B5602" s="330" t="str">
        <f>IF(A5602="","",IFERROR(INDEX(Tanggal,MATCH('Buku Besar'!A5602,Akun,0)),""))</f>
        <v/>
      </c>
      <c r="C5602" s="2" t="str">
        <f>IF(A5602="","",IFERROR(INDEX(Keterangan,MATCH('Buku Besar'!A5602,Akun,0)),""))</f>
        <v/>
      </c>
      <c r="D5602" s="2" t="str">
        <f>IF(A5602="","",IFERROR(INDEX(Reff,MATCH('Buku Besar'!A5602,Akun,0)),""))</f>
        <v/>
      </c>
      <c r="E5602" s="331" t="str">
        <f>IF(A5602="","",IFERROR(INDEX(Penerimaan,MATCH('Buku Besar'!A5602,Akun,0)),""))</f>
        <v/>
      </c>
      <c r="F5602" s="331" t="str">
        <f>IF(A5602="","",IFERROR(INDEX(Pengeluaran,MATCH('Buku Besar'!A5602,Akun,0)),""))</f>
        <v/>
      </c>
      <c r="H5602" s="91" t="str">
        <f t="shared" si="175"/>
        <v/>
      </c>
      <c r="I5602" s="330" t="str">
        <f>IF(H5602="","",IFERROR(INDEX(Tanggal1,MATCH('Buku Besar'!H5602,Akun1,0)),""))</f>
        <v/>
      </c>
      <c r="J5602" s="2" t="str">
        <f>IF(H5602="","",IFERROR(INDEX(Keterangan1,MATCH('Buku Besar'!H5602,Akun1,0)),""))</f>
        <v/>
      </c>
      <c r="K5602" s="2" t="str">
        <f>IF(H5602="","",IFERROR(INDEX(Reff1,MATCH('Buku Besar'!H5602,Akun1,0)),""))</f>
        <v/>
      </c>
      <c r="L5602" s="331" t="str">
        <f>IF(H5602="","",IFERROR(INDEX(Penerimaan1,MATCH('Buku Besar'!H5602,Akun1,0)),""))</f>
        <v/>
      </c>
      <c r="M5602" s="331" t="str">
        <f>IF(H5602="","",IFERROR(INDEX(Pengeluaran1,MATCH('Buku Besar'!H5602,Akun1,0)),""))</f>
        <v/>
      </c>
    </row>
    <row r="5603" spans="1:13" x14ac:dyDescent="0.25">
      <c r="A5603" s="91" t="str">
        <f t="shared" si="174"/>
        <v/>
      </c>
      <c r="B5603" s="330" t="str">
        <f>IF(A5603="","",IFERROR(INDEX(Tanggal,MATCH('Buku Besar'!A5603,Akun,0)),""))</f>
        <v/>
      </c>
      <c r="C5603" s="2" t="str">
        <f>IF(A5603="","",IFERROR(INDEX(Keterangan,MATCH('Buku Besar'!A5603,Akun,0)),""))</f>
        <v/>
      </c>
      <c r="D5603" s="2" t="str">
        <f>IF(A5603="","",IFERROR(INDEX(Reff,MATCH('Buku Besar'!A5603,Akun,0)),""))</f>
        <v/>
      </c>
      <c r="E5603" s="331" t="str">
        <f>IF(A5603="","",IFERROR(INDEX(Penerimaan,MATCH('Buku Besar'!A5603,Akun,0)),""))</f>
        <v/>
      </c>
      <c r="F5603" s="331" t="str">
        <f>IF(A5603="","",IFERROR(INDEX(Pengeluaran,MATCH('Buku Besar'!A5603,Akun,0)),""))</f>
        <v/>
      </c>
      <c r="H5603" s="91" t="str">
        <f t="shared" si="175"/>
        <v/>
      </c>
      <c r="I5603" s="330" t="str">
        <f>IF(H5603="","",IFERROR(INDEX(Tanggal1,MATCH('Buku Besar'!H5603,Akun1,0)),""))</f>
        <v/>
      </c>
      <c r="J5603" s="2" t="str">
        <f>IF(H5603="","",IFERROR(INDEX(Keterangan1,MATCH('Buku Besar'!H5603,Akun1,0)),""))</f>
        <v/>
      </c>
      <c r="K5603" s="2" t="str">
        <f>IF(H5603="","",IFERROR(INDEX(Reff1,MATCH('Buku Besar'!H5603,Akun1,0)),""))</f>
        <v/>
      </c>
      <c r="L5603" s="331" t="str">
        <f>IF(H5603="","",IFERROR(INDEX(Penerimaan1,MATCH('Buku Besar'!H5603,Akun1,0)),""))</f>
        <v/>
      </c>
      <c r="M5603" s="331" t="str">
        <f>IF(H5603="","",IFERROR(INDEX(Pengeluaran1,MATCH('Buku Besar'!H5603,Akun1,0)),""))</f>
        <v/>
      </c>
    </row>
    <row r="5604" spans="1:13" x14ac:dyDescent="0.25">
      <c r="A5604" s="91" t="str">
        <f t="shared" si="174"/>
        <v/>
      </c>
      <c r="B5604" s="330" t="str">
        <f>IF(A5604="","",IFERROR(INDEX(Tanggal,MATCH('Buku Besar'!A5604,Akun,0)),""))</f>
        <v/>
      </c>
      <c r="C5604" s="2" t="str">
        <f>IF(A5604="","",IFERROR(INDEX(Keterangan,MATCH('Buku Besar'!A5604,Akun,0)),""))</f>
        <v/>
      </c>
      <c r="D5604" s="2" t="str">
        <f>IF(A5604="","",IFERROR(INDEX(Reff,MATCH('Buku Besar'!A5604,Akun,0)),""))</f>
        <v/>
      </c>
      <c r="E5604" s="331" t="str">
        <f>IF(A5604="","",IFERROR(INDEX(Penerimaan,MATCH('Buku Besar'!A5604,Akun,0)),""))</f>
        <v/>
      </c>
      <c r="F5604" s="331" t="str">
        <f>IF(A5604="","",IFERROR(INDEX(Pengeluaran,MATCH('Buku Besar'!A5604,Akun,0)),""))</f>
        <v/>
      </c>
      <c r="H5604" s="91" t="str">
        <f t="shared" si="175"/>
        <v/>
      </c>
      <c r="I5604" s="330" t="str">
        <f>IF(H5604="","",IFERROR(INDEX(Tanggal1,MATCH('Buku Besar'!H5604,Akun1,0)),""))</f>
        <v/>
      </c>
      <c r="J5604" s="2" t="str">
        <f>IF(H5604="","",IFERROR(INDEX(Keterangan1,MATCH('Buku Besar'!H5604,Akun1,0)),""))</f>
        <v/>
      </c>
      <c r="K5604" s="2" t="str">
        <f>IF(H5604="","",IFERROR(INDEX(Reff1,MATCH('Buku Besar'!H5604,Akun1,0)),""))</f>
        <v/>
      </c>
      <c r="L5604" s="331" t="str">
        <f>IF(H5604="","",IFERROR(INDEX(Penerimaan1,MATCH('Buku Besar'!H5604,Akun1,0)),""))</f>
        <v/>
      </c>
      <c r="M5604" s="331" t="str">
        <f>IF(H5604="","",IFERROR(INDEX(Pengeluaran1,MATCH('Buku Besar'!H5604,Akun1,0)),""))</f>
        <v/>
      </c>
    </row>
    <row r="5605" spans="1:13" x14ac:dyDescent="0.25">
      <c r="A5605" s="91" t="str">
        <f t="shared" si="174"/>
        <v/>
      </c>
      <c r="B5605" s="330" t="str">
        <f>IF(A5605="","",IFERROR(INDEX(Tanggal,MATCH('Buku Besar'!A5605,Akun,0)),""))</f>
        <v/>
      </c>
      <c r="C5605" s="2" t="str">
        <f>IF(A5605="","",IFERROR(INDEX(Keterangan,MATCH('Buku Besar'!A5605,Akun,0)),""))</f>
        <v/>
      </c>
      <c r="D5605" s="2" t="str">
        <f>IF(A5605="","",IFERROR(INDEX(Reff,MATCH('Buku Besar'!A5605,Akun,0)),""))</f>
        <v/>
      </c>
      <c r="E5605" s="331" t="str">
        <f>IF(A5605="","",IFERROR(INDEX(Penerimaan,MATCH('Buku Besar'!A5605,Akun,0)),""))</f>
        <v/>
      </c>
      <c r="F5605" s="331" t="str">
        <f>IF(A5605="","",IFERROR(INDEX(Pengeluaran,MATCH('Buku Besar'!A5605,Akun,0)),""))</f>
        <v/>
      </c>
      <c r="H5605" s="91" t="str">
        <f t="shared" si="175"/>
        <v/>
      </c>
      <c r="I5605" s="330" t="str">
        <f>IF(H5605="","",IFERROR(INDEX(Tanggal1,MATCH('Buku Besar'!H5605,Akun1,0)),""))</f>
        <v/>
      </c>
      <c r="J5605" s="2" t="str">
        <f>IF(H5605="","",IFERROR(INDEX(Keterangan1,MATCH('Buku Besar'!H5605,Akun1,0)),""))</f>
        <v/>
      </c>
      <c r="K5605" s="2" t="str">
        <f>IF(H5605="","",IFERROR(INDEX(Reff1,MATCH('Buku Besar'!H5605,Akun1,0)),""))</f>
        <v/>
      </c>
      <c r="L5605" s="331" t="str">
        <f>IF(H5605="","",IFERROR(INDEX(Penerimaan1,MATCH('Buku Besar'!H5605,Akun1,0)),""))</f>
        <v/>
      </c>
      <c r="M5605" s="331" t="str">
        <f>IF(H5605="","",IFERROR(INDEX(Pengeluaran1,MATCH('Buku Besar'!H5605,Akun1,0)),""))</f>
        <v/>
      </c>
    </row>
    <row r="5606" spans="1:13" x14ac:dyDescent="0.25">
      <c r="A5606" s="91" t="str">
        <f t="shared" si="174"/>
        <v/>
      </c>
      <c r="B5606" s="330" t="str">
        <f>IF(A5606="","",IFERROR(INDEX(Tanggal,MATCH('Buku Besar'!A5606,Akun,0)),""))</f>
        <v/>
      </c>
      <c r="C5606" s="2" t="str">
        <f>IF(A5606="","",IFERROR(INDEX(Keterangan,MATCH('Buku Besar'!A5606,Akun,0)),""))</f>
        <v/>
      </c>
      <c r="D5606" s="2" t="str">
        <f>IF(A5606="","",IFERROR(INDEX(Reff,MATCH('Buku Besar'!A5606,Akun,0)),""))</f>
        <v/>
      </c>
      <c r="E5606" s="331" t="str">
        <f>IF(A5606="","",IFERROR(INDEX(Penerimaan,MATCH('Buku Besar'!A5606,Akun,0)),""))</f>
        <v/>
      </c>
      <c r="F5606" s="331" t="str">
        <f>IF(A5606="","",IFERROR(INDEX(Pengeluaran,MATCH('Buku Besar'!A5606,Akun,0)),""))</f>
        <v/>
      </c>
      <c r="H5606" s="91" t="str">
        <f t="shared" si="175"/>
        <v/>
      </c>
      <c r="I5606" s="330" t="str">
        <f>IF(H5606="","",IFERROR(INDEX(Tanggal1,MATCH('Buku Besar'!H5606,Akun1,0)),""))</f>
        <v/>
      </c>
      <c r="J5606" s="2" t="str">
        <f>IF(H5606="","",IFERROR(INDEX(Keterangan1,MATCH('Buku Besar'!H5606,Akun1,0)),""))</f>
        <v/>
      </c>
      <c r="K5606" s="2" t="str">
        <f>IF(H5606="","",IFERROR(INDEX(Reff1,MATCH('Buku Besar'!H5606,Akun1,0)),""))</f>
        <v/>
      </c>
      <c r="L5606" s="331" t="str">
        <f>IF(H5606="","",IFERROR(INDEX(Penerimaan1,MATCH('Buku Besar'!H5606,Akun1,0)),""))</f>
        <v/>
      </c>
      <c r="M5606" s="331" t="str">
        <f>IF(H5606="","",IFERROR(INDEX(Pengeluaran1,MATCH('Buku Besar'!H5606,Akun1,0)),""))</f>
        <v/>
      </c>
    </row>
    <row r="5607" spans="1:13" x14ac:dyDescent="0.25">
      <c r="A5607" s="91" t="str">
        <f t="shared" si="174"/>
        <v/>
      </c>
      <c r="B5607" s="330" t="str">
        <f>IF(A5607="","",IFERROR(INDEX(Tanggal,MATCH('Buku Besar'!A5607,Akun,0)),""))</f>
        <v/>
      </c>
      <c r="C5607" s="2" t="str">
        <f>IF(A5607="","",IFERROR(INDEX(Keterangan,MATCH('Buku Besar'!A5607,Akun,0)),""))</f>
        <v/>
      </c>
      <c r="D5607" s="2" t="str">
        <f>IF(A5607="","",IFERROR(INDEX(Reff,MATCH('Buku Besar'!A5607,Akun,0)),""))</f>
        <v/>
      </c>
      <c r="E5607" s="331" t="str">
        <f>IF(A5607="","",IFERROR(INDEX(Penerimaan,MATCH('Buku Besar'!A5607,Akun,0)),""))</f>
        <v/>
      </c>
      <c r="F5607" s="331" t="str">
        <f>IF(A5607="","",IFERROR(INDEX(Pengeluaran,MATCH('Buku Besar'!A5607,Akun,0)),""))</f>
        <v/>
      </c>
      <c r="H5607" s="91" t="str">
        <f t="shared" si="175"/>
        <v/>
      </c>
      <c r="I5607" s="330" t="str">
        <f>IF(H5607="","",IFERROR(INDEX(Tanggal1,MATCH('Buku Besar'!H5607,Akun1,0)),""))</f>
        <v/>
      </c>
      <c r="J5607" s="2" t="str">
        <f>IF(H5607="","",IFERROR(INDEX(Keterangan1,MATCH('Buku Besar'!H5607,Akun1,0)),""))</f>
        <v/>
      </c>
      <c r="K5607" s="2" t="str">
        <f>IF(H5607="","",IFERROR(INDEX(Reff1,MATCH('Buku Besar'!H5607,Akun1,0)),""))</f>
        <v/>
      </c>
      <c r="L5607" s="331" t="str">
        <f>IF(H5607="","",IFERROR(INDEX(Penerimaan1,MATCH('Buku Besar'!H5607,Akun1,0)),""))</f>
        <v/>
      </c>
      <c r="M5607" s="331" t="str">
        <f>IF(H5607="","",IFERROR(INDEX(Pengeluaran1,MATCH('Buku Besar'!H5607,Akun1,0)),""))</f>
        <v/>
      </c>
    </row>
    <row r="5608" spans="1:13" x14ac:dyDescent="0.25">
      <c r="A5608" s="91" t="str">
        <f t="shared" si="174"/>
        <v/>
      </c>
      <c r="B5608" s="330" t="str">
        <f>IF(A5608="","",IFERROR(INDEX(Tanggal,MATCH('Buku Besar'!A5608,Akun,0)),""))</f>
        <v/>
      </c>
      <c r="C5608" s="2" t="str">
        <f>IF(A5608="","",IFERROR(INDEX(Keterangan,MATCH('Buku Besar'!A5608,Akun,0)),""))</f>
        <v/>
      </c>
      <c r="D5608" s="2" t="str">
        <f>IF(A5608="","",IFERROR(INDEX(Reff,MATCH('Buku Besar'!A5608,Akun,0)),""))</f>
        <v/>
      </c>
      <c r="E5608" s="331" t="str">
        <f>IF(A5608="","",IFERROR(INDEX(Penerimaan,MATCH('Buku Besar'!A5608,Akun,0)),""))</f>
        <v/>
      </c>
      <c r="F5608" s="331" t="str">
        <f>IF(A5608="","",IFERROR(INDEX(Pengeluaran,MATCH('Buku Besar'!A5608,Akun,0)),""))</f>
        <v/>
      </c>
      <c r="H5608" s="91" t="str">
        <f t="shared" si="175"/>
        <v/>
      </c>
      <c r="I5608" s="330" t="str">
        <f>IF(H5608="","",IFERROR(INDEX(Tanggal1,MATCH('Buku Besar'!H5608,Akun1,0)),""))</f>
        <v/>
      </c>
      <c r="J5608" s="2" t="str">
        <f>IF(H5608="","",IFERROR(INDEX(Keterangan1,MATCH('Buku Besar'!H5608,Akun1,0)),""))</f>
        <v/>
      </c>
      <c r="K5608" s="2" t="str">
        <f>IF(H5608="","",IFERROR(INDEX(Reff1,MATCH('Buku Besar'!H5608,Akun1,0)),""))</f>
        <v/>
      </c>
      <c r="L5608" s="331" t="str">
        <f>IF(H5608="","",IFERROR(INDEX(Penerimaan1,MATCH('Buku Besar'!H5608,Akun1,0)),""))</f>
        <v/>
      </c>
      <c r="M5608" s="331" t="str">
        <f>IF(H5608="","",IFERROR(INDEX(Pengeluaran1,MATCH('Buku Besar'!H5608,Akun1,0)),""))</f>
        <v/>
      </c>
    </row>
    <row r="5609" spans="1:13" x14ac:dyDescent="0.25">
      <c r="A5609" s="91" t="str">
        <f t="shared" si="174"/>
        <v/>
      </c>
      <c r="B5609" s="330" t="str">
        <f>IF(A5609="","",IFERROR(INDEX(Tanggal,MATCH('Buku Besar'!A5609,Akun,0)),""))</f>
        <v/>
      </c>
      <c r="C5609" s="2" t="str">
        <f>IF(A5609="","",IFERROR(INDEX(Keterangan,MATCH('Buku Besar'!A5609,Akun,0)),""))</f>
        <v/>
      </c>
      <c r="D5609" s="2" t="str">
        <f>IF(A5609="","",IFERROR(INDEX(Reff,MATCH('Buku Besar'!A5609,Akun,0)),""))</f>
        <v/>
      </c>
      <c r="E5609" s="331" t="str">
        <f>IF(A5609="","",IFERROR(INDEX(Penerimaan,MATCH('Buku Besar'!A5609,Akun,0)),""))</f>
        <v/>
      </c>
      <c r="F5609" s="331" t="str">
        <f>IF(A5609="","",IFERROR(INDEX(Pengeluaran,MATCH('Buku Besar'!A5609,Akun,0)),""))</f>
        <v/>
      </c>
      <c r="H5609" s="91" t="str">
        <f t="shared" si="175"/>
        <v/>
      </c>
      <c r="I5609" s="330" t="str">
        <f>IF(H5609="","",IFERROR(INDEX(Tanggal1,MATCH('Buku Besar'!H5609,Akun1,0)),""))</f>
        <v/>
      </c>
      <c r="J5609" s="2" t="str">
        <f>IF(H5609="","",IFERROR(INDEX(Keterangan1,MATCH('Buku Besar'!H5609,Akun1,0)),""))</f>
        <v/>
      </c>
      <c r="K5609" s="2" t="str">
        <f>IF(H5609="","",IFERROR(INDEX(Reff1,MATCH('Buku Besar'!H5609,Akun1,0)),""))</f>
        <v/>
      </c>
      <c r="L5609" s="331" t="str">
        <f>IF(H5609="","",IFERROR(INDEX(Penerimaan1,MATCH('Buku Besar'!H5609,Akun1,0)),""))</f>
        <v/>
      </c>
      <c r="M5609" s="331" t="str">
        <f>IF(H5609="","",IFERROR(INDEX(Pengeluaran1,MATCH('Buku Besar'!H5609,Akun1,0)),""))</f>
        <v/>
      </c>
    </row>
    <row r="5610" spans="1:13" x14ac:dyDescent="0.25">
      <c r="A5610" s="91" t="str">
        <f t="shared" si="174"/>
        <v/>
      </c>
      <c r="B5610" s="330" t="str">
        <f>IF(A5610="","",IFERROR(INDEX(Tanggal,MATCH('Buku Besar'!A5610,Akun,0)),""))</f>
        <v/>
      </c>
      <c r="C5610" s="2" t="str">
        <f>IF(A5610="","",IFERROR(INDEX(Keterangan,MATCH('Buku Besar'!A5610,Akun,0)),""))</f>
        <v/>
      </c>
      <c r="D5610" s="2" t="str">
        <f>IF(A5610="","",IFERROR(INDEX(Reff,MATCH('Buku Besar'!A5610,Akun,0)),""))</f>
        <v/>
      </c>
      <c r="E5610" s="331" t="str">
        <f>IF(A5610="","",IFERROR(INDEX(Penerimaan,MATCH('Buku Besar'!A5610,Akun,0)),""))</f>
        <v/>
      </c>
      <c r="F5610" s="331" t="str">
        <f>IF(A5610="","",IFERROR(INDEX(Pengeluaran,MATCH('Buku Besar'!A5610,Akun,0)),""))</f>
        <v/>
      </c>
      <c r="H5610" s="91" t="str">
        <f t="shared" si="175"/>
        <v/>
      </c>
      <c r="I5610" s="330" t="str">
        <f>IF(H5610="","",IFERROR(INDEX(Tanggal1,MATCH('Buku Besar'!H5610,Akun1,0)),""))</f>
        <v/>
      </c>
      <c r="J5610" s="2" t="str">
        <f>IF(H5610="","",IFERROR(INDEX(Keterangan1,MATCH('Buku Besar'!H5610,Akun1,0)),""))</f>
        <v/>
      </c>
      <c r="K5610" s="2" t="str">
        <f>IF(H5610="","",IFERROR(INDEX(Reff1,MATCH('Buku Besar'!H5610,Akun1,0)),""))</f>
        <v/>
      </c>
      <c r="L5610" s="331" t="str">
        <f>IF(H5610="","",IFERROR(INDEX(Penerimaan1,MATCH('Buku Besar'!H5610,Akun1,0)),""))</f>
        <v/>
      </c>
      <c r="M5610" s="331" t="str">
        <f>IF(H5610="","",IFERROR(INDEX(Pengeluaran1,MATCH('Buku Besar'!H5610,Akun1,0)),""))</f>
        <v/>
      </c>
    </row>
    <row r="5611" spans="1:13" x14ac:dyDescent="0.25">
      <c r="A5611" s="91" t="str">
        <f t="shared" si="174"/>
        <v/>
      </c>
      <c r="B5611" s="330" t="str">
        <f>IF(A5611="","",IFERROR(INDEX(Tanggal,MATCH('Buku Besar'!A5611,Akun,0)),""))</f>
        <v/>
      </c>
      <c r="C5611" s="2" t="str">
        <f>IF(A5611="","",IFERROR(INDEX(Keterangan,MATCH('Buku Besar'!A5611,Akun,0)),""))</f>
        <v/>
      </c>
      <c r="D5611" s="2" t="str">
        <f>IF(A5611="","",IFERROR(INDEX(Reff,MATCH('Buku Besar'!A5611,Akun,0)),""))</f>
        <v/>
      </c>
      <c r="E5611" s="331" t="str">
        <f>IF(A5611="","",IFERROR(INDEX(Penerimaan,MATCH('Buku Besar'!A5611,Akun,0)),""))</f>
        <v/>
      </c>
      <c r="F5611" s="331" t="str">
        <f>IF(A5611="","",IFERROR(INDEX(Pengeluaran,MATCH('Buku Besar'!A5611,Akun,0)),""))</f>
        <v/>
      </c>
      <c r="H5611" s="91" t="str">
        <f t="shared" si="175"/>
        <v/>
      </c>
      <c r="I5611" s="330" t="str">
        <f>IF(H5611="","",IFERROR(INDEX(Tanggal1,MATCH('Buku Besar'!H5611,Akun1,0)),""))</f>
        <v/>
      </c>
      <c r="J5611" s="2" t="str">
        <f>IF(H5611="","",IFERROR(INDEX(Keterangan1,MATCH('Buku Besar'!H5611,Akun1,0)),""))</f>
        <v/>
      </c>
      <c r="K5611" s="2" t="str">
        <f>IF(H5611="","",IFERROR(INDEX(Reff1,MATCH('Buku Besar'!H5611,Akun1,0)),""))</f>
        <v/>
      </c>
      <c r="L5611" s="331" t="str">
        <f>IF(H5611="","",IFERROR(INDEX(Penerimaan1,MATCH('Buku Besar'!H5611,Akun1,0)),""))</f>
        <v/>
      </c>
      <c r="M5611" s="331" t="str">
        <f>IF(H5611="","",IFERROR(INDEX(Pengeluaran1,MATCH('Buku Besar'!H5611,Akun1,0)),""))</f>
        <v/>
      </c>
    </row>
    <row r="5612" spans="1:13" x14ac:dyDescent="0.25">
      <c r="A5612" s="91" t="str">
        <f t="shared" si="174"/>
        <v/>
      </c>
      <c r="B5612" s="330" t="str">
        <f>IF(A5612="","",IFERROR(INDEX(Tanggal,MATCH('Buku Besar'!A5612,Akun,0)),""))</f>
        <v/>
      </c>
      <c r="C5612" s="2" t="str">
        <f>IF(A5612="","",IFERROR(INDEX(Keterangan,MATCH('Buku Besar'!A5612,Akun,0)),""))</f>
        <v/>
      </c>
      <c r="D5612" s="2" t="str">
        <f>IF(A5612="","",IFERROR(INDEX(Reff,MATCH('Buku Besar'!A5612,Akun,0)),""))</f>
        <v/>
      </c>
      <c r="E5612" s="331" t="str">
        <f>IF(A5612="","",IFERROR(INDEX(Penerimaan,MATCH('Buku Besar'!A5612,Akun,0)),""))</f>
        <v/>
      </c>
      <c r="F5612" s="331" t="str">
        <f>IF(A5612="","",IFERROR(INDEX(Pengeluaran,MATCH('Buku Besar'!A5612,Akun,0)),""))</f>
        <v/>
      </c>
      <c r="H5612" s="91" t="str">
        <f t="shared" si="175"/>
        <v/>
      </c>
      <c r="I5612" s="330" t="str">
        <f>IF(H5612="","",IFERROR(INDEX(Tanggal1,MATCH('Buku Besar'!H5612,Akun1,0)),""))</f>
        <v/>
      </c>
      <c r="J5612" s="2" t="str">
        <f>IF(H5612="","",IFERROR(INDEX(Keterangan1,MATCH('Buku Besar'!H5612,Akun1,0)),""))</f>
        <v/>
      </c>
      <c r="K5612" s="2" t="str">
        <f>IF(H5612="","",IFERROR(INDEX(Reff1,MATCH('Buku Besar'!H5612,Akun1,0)),""))</f>
        <v/>
      </c>
      <c r="L5612" s="331" t="str">
        <f>IF(H5612="","",IFERROR(INDEX(Penerimaan1,MATCH('Buku Besar'!H5612,Akun1,0)),""))</f>
        <v/>
      </c>
      <c r="M5612" s="331" t="str">
        <f>IF(H5612="","",IFERROR(INDEX(Pengeluaran1,MATCH('Buku Besar'!H5612,Akun1,0)),""))</f>
        <v/>
      </c>
    </row>
    <row r="5613" spans="1:13" x14ac:dyDescent="0.25">
      <c r="A5613" s="91" t="str">
        <f t="shared" si="174"/>
        <v/>
      </c>
      <c r="B5613" s="330" t="str">
        <f>IF(A5613="","",IFERROR(INDEX(Tanggal,MATCH('Buku Besar'!A5613,Akun,0)),""))</f>
        <v/>
      </c>
      <c r="C5613" s="2" t="str">
        <f>IF(A5613="","",IFERROR(INDEX(Keterangan,MATCH('Buku Besar'!A5613,Akun,0)),""))</f>
        <v/>
      </c>
      <c r="D5613" s="2" t="str">
        <f>IF(A5613="","",IFERROR(INDEX(Reff,MATCH('Buku Besar'!A5613,Akun,0)),""))</f>
        <v/>
      </c>
      <c r="E5613" s="331" t="str">
        <f>IF(A5613="","",IFERROR(INDEX(Penerimaan,MATCH('Buku Besar'!A5613,Akun,0)),""))</f>
        <v/>
      </c>
      <c r="F5613" s="331" t="str">
        <f>IF(A5613="","",IFERROR(INDEX(Pengeluaran,MATCH('Buku Besar'!A5613,Akun,0)),""))</f>
        <v/>
      </c>
      <c r="H5613" s="91" t="str">
        <f t="shared" si="175"/>
        <v/>
      </c>
      <c r="I5613" s="330" t="str">
        <f>IF(H5613="","",IFERROR(INDEX(Tanggal1,MATCH('Buku Besar'!H5613,Akun1,0)),""))</f>
        <v/>
      </c>
      <c r="J5613" s="2" t="str">
        <f>IF(H5613="","",IFERROR(INDEX(Keterangan1,MATCH('Buku Besar'!H5613,Akun1,0)),""))</f>
        <v/>
      </c>
      <c r="K5613" s="2" t="str">
        <f>IF(H5613="","",IFERROR(INDEX(Reff1,MATCH('Buku Besar'!H5613,Akun1,0)),""))</f>
        <v/>
      </c>
      <c r="L5613" s="331" t="str">
        <f>IF(H5613="","",IFERROR(INDEX(Penerimaan1,MATCH('Buku Besar'!H5613,Akun1,0)),""))</f>
        <v/>
      </c>
      <c r="M5613" s="331" t="str">
        <f>IF(H5613="","",IFERROR(INDEX(Pengeluaran1,MATCH('Buku Besar'!H5613,Akun1,0)),""))</f>
        <v/>
      </c>
    </row>
    <row r="5614" spans="1:13" x14ac:dyDescent="0.25">
      <c r="A5614" s="91" t="str">
        <f t="shared" si="174"/>
        <v/>
      </c>
      <c r="B5614" s="330" t="str">
        <f>IF(A5614="","",IFERROR(INDEX(Tanggal,MATCH('Buku Besar'!A5614,Akun,0)),""))</f>
        <v/>
      </c>
      <c r="C5614" s="2" t="str">
        <f>IF(A5614="","",IFERROR(INDEX(Keterangan,MATCH('Buku Besar'!A5614,Akun,0)),""))</f>
        <v/>
      </c>
      <c r="D5614" s="2" t="str">
        <f>IF(A5614="","",IFERROR(INDEX(Reff,MATCH('Buku Besar'!A5614,Akun,0)),""))</f>
        <v/>
      </c>
      <c r="E5614" s="331" t="str">
        <f>IF(A5614="","",IFERROR(INDEX(Penerimaan,MATCH('Buku Besar'!A5614,Akun,0)),""))</f>
        <v/>
      </c>
      <c r="F5614" s="331" t="str">
        <f>IF(A5614="","",IFERROR(INDEX(Pengeluaran,MATCH('Buku Besar'!A5614,Akun,0)),""))</f>
        <v/>
      </c>
      <c r="H5614" s="91" t="str">
        <f t="shared" si="175"/>
        <v/>
      </c>
      <c r="I5614" s="330" t="str">
        <f>IF(H5614="","",IFERROR(INDEX(Tanggal1,MATCH('Buku Besar'!H5614,Akun1,0)),""))</f>
        <v/>
      </c>
      <c r="J5614" s="2" t="str">
        <f>IF(H5614="","",IFERROR(INDEX(Keterangan1,MATCH('Buku Besar'!H5614,Akun1,0)),""))</f>
        <v/>
      </c>
      <c r="K5614" s="2" t="str">
        <f>IF(H5614="","",IFERROR(INDEX(Reff1,MATCH('Buku Besar'!H5614,Akun1,0)),""))</f>
        <v/>
      </c>
      <c r="L5614" s="331" t="str">
        <f>IF(H5614="","",IFERROR(INDEX(Penerimaan1,MATCH('Buku Besar'!H5614,Akun1,0)),""))</f>
        <v/>
      </c>
      <c r="M5614" s="331" t="str">
        <f>IF(H5614="","",IFERROR(INDEX(Pengeluaran1,MATCH('Buku Besar'!H5614,Akun1,0)),""))</f>
        <v/>
      </c>
    </row>
    <row r="5615" spans="1:13" x14ac:dyDescent="0.25">
      <c r="A5615" s="91" t="str">
        <f t="shared" si="174"/>
        <v/>
      </c>
      <c r="B5615" s="330" t="str">
        <f>IF(A5615="","",IFERROR(INDEX(Tanggal,MATCH('Buku Besar'!A5615,Akun,0)),""))</f>
        <v/>
      </c>
      <c r="C5615" s="2" t="str">
        <f>IF(A5615="","",IFERROR(INDEX(Keterangan,MATCH('Buku Besar'!A5615,Akun,0)),""))</f>
        <v/>
      </c>
      <c r="D5615" s="2" t="str">
        <f>IF(A5615="","",IFERROR(INDEX(Reff,MATCH('Buku Besar'!A5615,Akun,0)),""))</f>
        <v/>
      </c>
      <c r="E5615" s="331" t="str">
        <f>IF(A5615="","",IFERROR(INDEX(Penerimaan,MATCH('Buku Besar'!A5615,Akun,0)),""))</f>
        <v/>
      </c>
      <c r="F5615" s="331" t="str">
        <f>IF(A5615="","",IFERROR(INDEX(Pengeluaran,MATCH('Buku Besar'!A5615,Akun,0)),""))</f>
        <v/>
      </c>
      <c r="H5615" s="91" t="str">
        <f t="shared" si="175"/>
        <v/>
      </c>
      <c r="I5615" s="330" t="str">
        <f>IF(H5615="","",IFERROR(INDEX(Tanggal1,MATCH('Buku Besar'!H5615,Akun1,0)),""))</f>
        <v/>
      </c>
      <c r="J5615" s="2" t="str">
        <f>IF(H5615="","",IFERROR(INDEX(Keterangan1,MATCH('Buku Besar'!H5615,Akun1,0)),""))</f>
        <v/>
      </c>
      <c r="K5615" s="2" t="str">
        <f>IF(H5615="","",IFERROR(INDEX(Reff1,MATCH('Buku Besar'!H5615,Akun1,0)),""))</f>
        <v/>
      </c>
      <c r="L5615" s="331" t="str">
        <f>IF(H5615="","",IFERROR(INDEX(Penerimaan1,MATCH('Buku Besar'!H5615,Akun1,0)),""))</f>
        <v/>
      </c>
      <c r="M5615" s="331" t="str">
        <f>IF(H5615="","",IFERROR(INDEX(Pengeluaran1,MATCH('Buku Besar'!H5615,Akun1,0)),""))</f>
        <v/>
      </c>
    </row>
    <row r="5616" spans="1:13" x14ac:dyDescent="0.25">
      <c r="A5616" s="91" t="str">
        <f t="shared" si="174"/>
        <v/>
      </c>
      <c r="B5616" s="330" t="str">
        <f>IF(A5616="","",IFERROR(INDEX(Tanggal,MATCH('Buku Besar'!A5616,Akun,0)),""))</f>
        <v/>
      </c>
      <c r="C5616" s="2" t="str">
        <f>IF(A5616="","",IFERROR(INDEX(Keterangan,MATCH('Buku Besar'!A5616,Akun,0)),""))</f>
        <v/>
      </c>
      <c r="D5616" s="2" t="str">
        <f>IF(A5616="","",IFERROR(INDEX(Reff,MATCH('Buku Besar'!A5616,Akun,0)),""))</f>
        <v/>
      </c>
      <c r="E5616" s="331" t="str">
        <f>IF(A5616="","",IFERROR(INDEX(Penerimaan,MATCH('Buku Besar'!A5616,Akun,0)),""))</f>
        <v/>
      </c>
      <c r="F5616" s="331" t="str">
        <f>IF(A5616="","",IFERROR(INDEX(Pengeluaran,MATCH('Buku Besar'!A5616,Akun,0)),""))</f>
        <v/>
      </c>
      <c r="H5616" s="91" t="str">
        <f t="shared" si="175"/>
        <v/>
      </c>
      <c r="I5616" s="330" t="str">
        <f>IF(H5616="","",IFERROR(INDEX(Tanggal1,MATCH('Buku Besar'!H5616,Akun1,0)),""))</f>
        <v/>
      </c>
      <c r="J5616" s="2" t="str">
        <f>IF(H5616="","",IFERROR(INDEX(Keterangan1,MATCH('Buku Besar'!H5616,Akun1,0)),""))</f>
        <v/>
      </c>
      <c r="K5616" s="2" t="str">
        <f>IF(H5616="","",IFERROR(INDEX(Reff1,MATCH('Buku Besar'!H5616,Akun1,0)),""))</f>
        <v/>
      </c>
      <c r="L5616" s="331" t="str">
        <f>IF(H5616="","",IFERROR(INDEX(Penerimaan1,MATCH('Buku Besar'!H5616,Akun1,0)),""))</f>
        <v/>
      </c>
      <c r="M5616" s="331" t="str">
        <f>IF(H5616="","",IFERROR(INDEX(Pengeluaran1,MATCH('Buku Besar'!H5616,Akun1,0)),""))</f>
        <v/>
      </c>
    </row>
    <row r="5617" spans="1:13" x14ac:dyDescent="0.25">
      <c r="A5617" s="91" t="str">
        <f t="shared" si="174"/>
        <v/>
      </c>
      <c r="B5617" s="330" t="str">
        <f>IF(A5617="","",IFERROR(INDEX(Tanggal,MATCH('Buku Besar'!A5617,Akun,0)),""))</f>
        <v/>
      </c>
      <c r="C5617" s="2" t="str">
        <f>IF(A5617="","",IFERROR(INDEX(Keterangan,MATCH('Buku Besar'!A5617,Akun,0)),""))</f>
        <v/>
      </c>
      <c r="D5617" s="2" t="str">
        <f>IF(A5617="","",IFERROR(INDEX(Reff,MATCH('Buku Besar'!A5617,Akun,0)),""))</f>
        <v/>
      </c>
      <c r="E5617" s="331" t="str">
        <f>IF(A5617="","",IFERROR(INDEX(Penerimaan,MATCH('Buku Besar'!A5617,Akun,0)),""))</f>
        <v/>
      </c>
      <c r="F5617" s="331" t="str">
        <f>IF(A5617="","",IFERROR(INDEX(Pengeluaran,MATCH('Buku Besar'!A5617,Akun,0)),""))</f>
        <v/>
      </c>
      <c r="H5617" s="91" t="str">
        <f t="shared" si="175"/>
        <v/>
      </c>
      <c r="I5617" s="330" t="str">
        <f>IF(H5617="","",IFERROR(INDEX(Tanggal1,MATCH('Buku Besar'!H5617,Akun1,0)),""))</f>
        <v/>
      </c>
      <c r="J5617" s="2" t="str">
        <f>IF(H5617="","",IFERROR(INDEX(Keterangan1,MATCH('Buku Besar'!H5617,Akun1,0)),""))</f>
        <v/>
      </c>
      <c r="K5617" s="2" t="str">
        <f>IF(H5617="","",IFERROR(INDEX(Reff1,MATCH('Buku Besar'!H5617,Akun1,0)),""))</f>
        <v/>
      </c>
      <c r="L5617" s="331" t="str">
        <f>IF(H5617="","",IFERROR(INDEX(Penerimaan1,MATCH('Buku Besar'!H5617,Akun1,0)),""))</f>
        <v/>
      </c>
      <c r="M5617" s="331" t="str">
        <f>IF(H5617="","",IFERROR(INDEX(Pengeluaran1,MATCH('Buku Besar'!H5617,Akun1,0)),""))</f>
        <v/>
      </c>
    </row>
    <row r="5618" spans="1:13" x14ac:dyDescent="0.25">
      <c r="A5618" s="91" t="str">
        <f t="shared" si="174"/>
        <v/>
      </c>
      <c r="B5618" s="330" t="str">
        <f>IF(A5618="","",IFERROR(INDEX(Tanggal,MATCH('Buku Besar'!A5618,Akun,0)),""))</f>
        <v/>
      </c>
      <c r="C5618" s="2" t="str">
        <f>IF(A5618="","",IFERROR(INDEX(Keterangan,MATCH('Buku Besar'!A5618,Akun,0)),""))</f>
        <v/>
      </c>
      <c r="D5618" s="2" t="str">
        <f>IF(A5618="","",IFERROR(INDEX(Reff,MATCH('Buku Besar'!A5618,Akun,0)),""))</f>
        <v/>
      </c>
      <c r="E5618" s="331" t="str">
        <f>IF(A5618="","",IFERROR(INDEX(Penerimaan,MATCH('Buku Besar'!A5618,Akun,0)),""))</f>
        <v/>
      </c>
      <c r="F5618" s="331" t="str">
        <f>IF(A5618="","",IFERROR(INDEX(Pengeluaran,MATCH('Buku Besar'!A5618,Akun,0)),""))</f>
        <v/>
      </c>
      <c r="H5618" s="91" t="str">
        <f t="shared" si="175"/>
        <v/>
      </c>
      <c r="I5618" s="330" t="str">
        <f>IF(H5618="","",IFERROR(INDEX(Tanggal1,MATCH('Buku Besar'!H5618,Akun1,0)),""))</f>
        <v/>
      </c>
      <c r="J5618" s="2" t="str">
        <f>IF(H5618="","",IFERROR(INDEX(Keterangan1,MATCH('Buku Besar'!H5618,Akun1,0)),""))</f>
        <v/>
      </c>
      <c r="K5618" s="2" t="str">
        <f>IF(H5618="","",IFERROR(INDEX(Reff1,MATCH('Buku Besar'!H5618,Akun1,0)),""))</f>
        <v/>
      </c>
      <c r="L5618" s="331" t="str">
        <f>IF(H5618="","",IFERROR(INDEX(Penerimaan1,MATCH('Buku Besar'!H5618,Akun1,0)),""))</f>
        <v/>
      </c>
      <c r="M5618" s="331" t="str">
        <f>IF(H5618="","",IFERROR(INDEX(Pengeluaran1,MATCH('Buku Besar'!H5618,Akun1,0)),""))</f>
        <v/>
      </c>
    </row>
    <row r="5619" spans="1:13" x14ac:dyDescent="0.25">
      <c r="A5619" s="91" t="str">
        <f t="shared" si="174"/>
        <v/>
      </c>
      <c r="B5619" s="330" t="str">
        <f>IF(A5619="","",IFERROR(INDEX(Tanggal,MATCH('Buku Besar'!A5619,Akun,0)),""))</f>
        <v/>
      </c>
      <c r="C5619" s="2" t="str">
        <f>IF(A5619="","",IFERROR(INDEX(Keterangan,MATCH('Buku Besar'!A5619,Akun,0)),""))</f>
        <v/>
      </c>
      <c r="D5619" s="2" t="str">
        <f>IF(A5619="","",IFERROR(INDEX(Reff,MATCH('Buku Besar'!A5619,Akun,0)),""))</f>
        <v/>
      </c>
      <c r="E5619" s="331" t="str">
        <f>IF(A5619="","",IFERROR(INDEX(Penerimaan,MATCH('Buku Besar'!A5619,Akun,0)),""))</f>
        <v/>
      </c>
      <c r="F5619" s="331" t="str">
        <f>IF(A5619="","",IFERROR(INDEX(Pengeluaran,MATCH('Buku Besar'!A5619,Akun,0)),""))</f>
        <v/>
      </c>
      <c r="H5619" s="91" t="str">
        <f t="shared" si="175"/>
        <v/>
      </c>
      <c r="I5619" s="330" t="str">
        <f>IF(H5619="","",IFERROR(INDEX(Tanggal1,MATCH('Buku Besar'!H5619,Akun1,0)),""))</f>
        <v/>
      </c>
      <c r="J5619" s="2" t="str">
        <f>IF(H5619="","",IFERROR(INDEX(Keterangan1,MATCH('Buku Besar'!H5619,Akun1,0)),""))</f>
        <v/>
      </c>
      <c r="K5619" s="2" t="str">
        <f>IF(H5619="","",IFERROR(INDEX(Reff1,MATCH('Buku Besar'!H5619,Akun1,0)),""))</f>
        <v/>
      </c>
      <c r="L5619" s="331" t="str">
        <f>IF(H5619="","",IFERROR(INDEX(Penerimaan1,MATCH('Buku Besar'!H5619,Akun1,0)),""))</f>
        <v/>
      </c>
      <c r="M5619" s="331" t="str">
        <f>IF(H5619="","",IFERROR(INDEX(Pengeluaran1,MATCH('Buku Besar'!H5619,Akun1,0)),""))</f>
        <v/>
      </c>
    </row>
    <row r="5620" spans="1:13" x14ac:dyDescent="0.25">
      <c r="A5620" s="91" t="str">
        <f t="shared" si="174"/>
        <v/>
      </c>
      <c r="B5620" s="330" t="str">
        <f>IF(A5620="","",IFERROR(INDEX(Tanggal,MATCH('Buku Besar'!A5620,Akun,0)),""))</f>
        <v/>
      </c>
      <c r="C5620" s="2" t="str">
        <f>IF(A5620="","",IFERROR(INDEX(Keterangan,MATCH('Buku Besar'!A5620,Akun,0)),""))</f>
        <v/>
      </c>
      <c r="D5620" s="2" t="str">
        <f>IF(A5620="","",IFERROR(INDEX(Reff,MATCH('Buku Besar'!A5620,Akun,0)),""))</f>
        <v/>
      </c>
      <c r="E5620" s="331" t="str">
        <f>IF(A5620="","",IFERROR(INDEX(Penerimaan,MATCH('Buku Besar'!A5620,Akun,0)),""))</f>
        <v/>
      </c>
      <c r="F5620" s="331" t="str">
        <f>IF(A5620="","",IFERROR(INDEX(Pengeluaran,MATCH('Buku Besar'!A5620,Akun,0)),""))</f>
        <v/>
      </c>
      <c r="H5620" s="91" t="str">
        <f t="shared" si="175"/>
        <v/>
      </c>
      <c r="I5620" s="330" t="str">
        <f>IF(H5620="","",IFERROR(INDEX(Tanggal1,MATCH('Buku Besar'!H5620,Akun1,0)),""))</f>
        <v/>
      </c>
      <c r="J5620" s="2" t="str">
        <f>IF(H5620="","",IFERROR(INDEX(Keterangan1,MATCH('Buku Besar'!H5620,Akun1,0)),""))</f>
        <v/>
      </c>
      <c r="K5620" s="2" t="str">
        <f>IF(H5620="","",IFERROR(INDEX(Reff1,MATCH('Buku Besar'!H5620,Akun1,0)),""))</f>
        <v/>
      </c>
      <c r="L5620" s="331" t="str">
        <f>IF(H5620="","",IFERROR(INDEX(Penerimaan1,MATCH('Buku Besar'!H5620,Akun1,0)),""))</f>
        <v/>
      </c>
      <c r="M5620" s="331" t="str">
        <f>IF(H5620="","",IFERROR(INDEX(Pengeluaran1,MATCH('Buku Besar'!H5620,Akun1,0)),""))</f>
        <v/>
      </c>
    </row>
    <row r="5621" spans="1:13" x14ac:dyDescent="0.25">
      <c r="A5621" s="91" t="str">
        <f t="shared" si="174"/>
        <v/>
      </c>
      <c r="B5621" s="330" t="str">
        <f>IF(A5621="","",IFERROR(INDEX(Tanggal,MATCH('Buku Besar'!A5621,Akun,0)),""))</f>
        <v/>
      </c>
      <c r="C5621" s="2" t="str">
        <f>IF(A5621="","",IFERROR(INDEX(Keterangan,MATCH('Buku Besar'!A5621,Akun,0)),""))</f>
        <v/>
      </c>
      <c r="D5621" s="2" t="str">
        <f>IF(A5621="","",IFERROR(INDEX(Reff,MATCH('Buku Besar'!A5621,Akun,0)),""))</f>
        <v/>
      </c>
      <c r="E5621" s="331" t="str">
        <f>IF(A5621="","",IFERROR(INDEX(Penerimaan,MATCH('Buku Besar'!A5621,Akun,0)),""))</f>
        <v/>
      </c>
      <c r="F5621" s="331" t="str">
        <f>IF(A5621="","",IFERROR(INDEX(Pengeluaran,MATCH('Buku Besar'!A5621,Akun,0)),""))</f>
        <v/>
      </c>
      <c r="H5621" s="91" t="str">
        <f t="shared" si="175"/>
        <v/>
      </c>
      <c r="I5621" s="330" t="str">
        <f>IF(H5621="","",IFERROR(INDEX(Tanggal1,MATCH('Buku Besar'!H5621,Akun1,0)),""))</f>
        <v/>
      </c>
      <c r="J5621" s="2" t="str">
        <f>IF(H5621="","",IFERROR(INDEX(Keterangan1,MATCH('Buku Besar'!H5621,Akun1,0)),""))</f>
        <v/>
      </c>
      <c r="K5621" s="2" t="str">
        <f>IF(H5621="","",IFERROR(INDEX(Reff1,MATCH('Buku Besar'!H5621,Akun1,0)),""))</f>
        <v/>
      </c>
      <c r="L5621" s="331" t="str">
        <f>IF(H5621="","",IFERROR(INDEX(Penerimaan1,MATCH('Buku Besar'!H5621,Akun1,0)),""))</f>
        <v/>
      </c>
      <c r="M5621" s="331" t="str">
        <f>IF(H5621="","",IFERROR(INDEX(Pengeluaran1,MATCH('Buku Besar'!H5621,Akun1,0)),""))</f>
        <v/>
      </c>
    </row>
    <row r="5622" spans="1:13" x14ac:dyDescent="0.25">
      <c r="A5622" s="91" t="str">
        <f t="shared" si="174"/>
        <v/>
      </c>
      <c r="B5622" s="330" t="str">
        <f>IF(A5622="","",IFERROR(INDEX(Tanggal,MATCH('Buku Besar'!A5622,Akun,0)),""))</f>
        <v/>
      </c>
      <c r="C5622" s="2" t="str">
        <f>IF(A5622="","",IFERROR(INDEX(Keterangan,MATCH('Buku Besar'!A5622,Akun,0)),""))</f>
        <v/>
      </c>
      <c r="D5622" s="2" t="str">
        <f>IF(A5622="","",IFERROR(INDEX(Reff,MATCH('Buku Besar'!A5622,Akun,0)),""))</f>
        <v/>
      </c>
      <c r="E5622" s="331" t="str">
        <f>IF(A5622="","",IFERROR(INDEX(Penerimaan,MATCH('Buku Besar'!A5622,Akun,0)),""))</f>
        <v/>
      </c>
      <c r="F5622" s="331" t="str">
        <f>IF(A5622="","",IFERROR(INDEX(Pengeluaran,MATCH('Buku Besar'!A5622,Akun,0)),""))</f>
        <v/>
      </c>
      <c r="H5622" s="91" t="str">
        <f t="shared" si="175"/>
        <v/>
      </c>
      <c r="I5622" s="330" t="str">
        <f>IF(H5622="","",IFERROR(INDEX(Tanggal1,MATCH('Buku Besar'!H5622,Akun1,0)),""))</f>
        <v/>
      </c>
      <c r="J5622" s="2" t="str">
        <f>IF(H5622="","",IFERROR(INDEX(Keterangan1,MATCH('Buku Besar'!H5622,Akun1,0)),""))</f>
        <v/>
      </c>
      <c r="K5622" s="2" t="str">
        <f>IF(H5622="","",IFERROR(INDEX(Reff1,MATCH('Buku Besar'!H5622,Akun1,0)),""))</f>
        <v/>
      </c>
      <c r="L5622" s="331" t="str">
        <f>IF(H5622="","",IFERROR(INDEX(Penerimaan1,MATCH('Buku Besar'!H5622,Akun1,0)),""))</f>
        <v/>
      </c>
      <c r="M5622" s="331" t="str">
        <f>IF(H5622="","",IFERROR(INDEX(Pengeluaran1,MATCH('Buku Besar'!H5622,Akun1,0)),""))</f>
        <v/>
      </c>
    </row>
    <row r="5623" spans="1:13" x14ac:dyDescent="0.25">
      <c r="A5623" s="91" t="str">
        <f t="shared" si="174"/>
        <v/>
      </c>
      <c r="B5623" s="330" t="str">
        <f>IF(A5623="","",IFERROR(INDEX(Tanggal,MATCH('Buku Besar'!A5623,Akun,0)),""))</f>
        <v/>
      </c>
      <c r="C5623" s="2" t="str">
        <f>IF(A5623="","",IFERROR(INDEX(Keterangan,MATCH('Buku Besar'!A5623,Akun,0)),""))</f>
        <v/>
      </c>
      <c r="D5623" s="2" t="str">
        <f>IF(A5623="","",IFERROR(INDEX(Reff,MATCH('Buku Besar'!A5623,Akun,0)),""))</f>
        <v/>
      </c>
      <c r="E5623" s="331" t="str">
        <f>IF(A5623="","",IFERROR(INDEX(Penerimaan,MATCH('Buku Besar'!A5623,Akun,0)),""))</f>
        <v/>
      </c>
      <c r="F5623" s="331" t="str">
        <f>IF(A5623="","",IFERROR(INDEX(Pengeluaran,MATCH('Buku Besar'!A5623,Akun,0)),""))</f>
        <v/>
      </c>
      <c r="H5623" s="91" t="str">
        <f t="shared" si="175"/>
        <v/>
      </c>
      <c r="I5623" s="330" t="str">
        <f>IF(H5623="","",IFERROR(INDEX(Tanggal1,MATCH('Buku Besar'!H5623,Akun1,0)),""))</f>
        <v/>
      </c>
      <c r="J5623" s="2" t="str">
        <f>IF(H5623="","",IFERROR(INDEX(Keterangan1,MATCH('Buku Besar'!H5623,Akun1,0)),""))</f>
        <v/>
      </c>
      <c r="K5623" s="2" t="str">
        <f>IF(H5623="","",IFERROR(INDEX(Reff1,MATCH('Buku Besar'!H5623,Akun1,0)),""))</f>
        <v/>
      </c>
      <c r="L5623" s="331" t="str">
        <f>IF(H5623="","",IFERROR(INDEX(Penerimaan1,MATCH('Buku Besar'!H5623,Akun1,0)),""))</f>
        <v/>
      </c>
      <c r="M5623" s="331" t="str">
        <f>IF(H5623="","",IFERROR(INDEX(Pengeluaran1,MATCH('Buku Besar'!H5623,Akun1,0)),""))</f>
        <v/>
      </c>
    </row>
    <row r="5624" spans="1:13" x14ac:dyDescent="0.25">
      <c r="A5624" s="91" t="str">
        <f t="shared" si="174"/>
        <v/>
      </c>
      <c r="B5624" s="330" t="str">
        <f>IF(A5624="","",IFERROR(INDEX(Tanggal,MATCH('Buku Besar'!A5624,Akun,0)),""))</f>
        <v/>
      </c>
      <c r="C5624" s="2" t="str">
        <f>IF(A5624="","",IFERROR(INDEX(Keterangan,MATCH('Buku Besar'!A5624,Akun,0)),""))</f>
        <v/>
      </c>
      <c r="D5624" s="2" t="str">
        <f>IF(A5624="","",IFERROR(INDEX(Reff,MATCH('Buku Besar'!A5624,Akun,0)),""))</f>
        <v/>
      </c>
      <c r="E5624" s="331" t="str">
        <f>IF(A5624="","",IFERROR(INDEX(Penerimaan,MATCH('Buku Besar'!A5624,Akun,0)),""))</f>
        <v/>
      </c>
      <c r="F5624" s="331" t="str">
        <f>IF(A5624="","",IFERROR(INDEX(Pengeluaran,MATCH('Buku Besar'!A5624,Akun,0)),""))</f>
        <v/>
      </c>
      <c r="H5624" s="91" t="str">
        <f t="shared" si="175"/>
        <v/>
      </c>
      <c r="I5624" s="330" t="str">
        <f>IF(H5624="","",IFERROR(INDEX(Tanggal1,MATCH('Buku Besar'!H5624,Akun1,0)),""))</f>
        <v/>
      </c>
      <c r="J5624" s="2" t="str">
        <f>IF(H5624="","",IFERROR(INDEX(Keterangan1,MATCH('Buku Besar'!H5624,Akun1,0)),""))</f>
        <v/>
      </c>
      <c r="K5624" s="2" t="str">
        <f>IF(H5624="","",IFERROR(INDEX(Reff1,MATCH('Buku Besar'!H5624,Akun1,0)),""))</f>
        <v/>
      </c>
      <c r="L5624" s="331" t="str">
        <f>IF(H5624="","",IFERROR(INDEX(Penerimaan1,MATCH('Buku Besar'!H5624,Akun1,0)),""))</f>
        <v/>
      </c>
      <c r="M5624" s="331" t="str">
        <f>IF(H5624="","",IFERROR(INDEX(Pengeluaran1,MATCH('Buku Besar'!H5624,Akun1,0)),""))</f>
        <v/>
      </c>
    </row>
    <row r="5625" spans="1:13" x14ac:dyDescent="0.25">
      <c r="A5625" s="91" t="str">
        <f t="shared" si="174"/>
        <v/>
      </c>
      <c r="B5625" s="330" t="str">
        <f>IF(A5625="","",IFERROR(INDEX(Tanggal,MATCH('Buku Besar'!A5625,Akun,0)),""))</f>
        <v/>
      </c>
      <c r="C5625" s="2" t="str">
        <f>IF(A5625="","",IFERROR(INDEX(Keterangan,MATCH('Buku Besar'!A5625,Akun,0)),""))</f>
        <v/>
      </c>
      <c r="D5625" s="2" t="str">
        <f>IF(A5625="","",IFERROR(INDEX(Reff,MATCH('Buku Besar'!A5625,Akun,0)),""))</f>
        <v/>
      </c>
      <c r="E5625" s="331" t="str">
        <f>IF(A5625="","",IFERROR(INDEX(Penerimaan,MATCH('Buku Besar'!A5625,Akun,0)),""))</f>
        <v/>
      </c>
      <c r="F5625" s="331" t="str">
        <f>IF(A5625="","",IFERROR(INDEX(Pengeluaran,MATCH('Buku Besar'!A5625,Akun,0)),""))</f>
        <v/>
      </c>
      <c r="H5625" s="91" t="str">
        <f t="shared" si="175"/>
        <v/>
      </c>
      <c r="I5625" s="330" t="str">
        <f>IF(H5625="","",IFERROR(INDEX(Tanggal1,MATCH('Buku Besar'!H5625,Akun1,0)),""))</f>
        <v/>
      </c>
      <c r="J5625" s="2" t="str">
        <f>IF(H5625="","",IFERROR(INDEX(Keterangan1,MATCH('Buku Besar'!H5625,Akun1,0)),""))</f>
        <v/>
      </c>
      <c r="K5625" s="2" t="str">
        <f>IF(H5625="","",IFERROR(INDEX(Reff1,MATCH('Buku Besar'!H5625,Akun1,0)),""))</f>
        <v/>
      </c>
      <c r="L5625" s="331" t="str">
        <f>IF(H5625="","",IFERROR(INDEX(Penerimaan1,MATCH('Buku Besar'!H5625,Akun1,0)),""))</f>
        <v/>
      </c>
      <c r="M5625" s="331" t="str">
        <f>IF(H5625="","",IFERROR(INDEX(Pengeluaran1,MATCH('Buku Besar'!H5625,Akun1,0)),""))</f>
        <v/>
      </c>
    </row>
    <row r="5626" spans="1:13" x14ac:dyDescent="0.25">
      <c r="A5626" s="91" t="str">
        <f t="shared" si="174"/>
        <v/>
      </c>
      <c r="B5626" s="330" t="str">
        <f>IF(A5626="","",IFERROR(INDEX(Tanggal,MATCH('Buku Besar'!A5626,Akun,0)),""))</f>
        <v/>
      </c>
      <c r="C5626" s="2" t="str">
        <f>IF(A5626="","",IFERROR(INDEX(Keterangan,MATCH('Buku Besar'!A5626,Akun,0)),""))</f>
        <v/>
      </c>
      <c r="D5626" s="2" t="str">
        <f>IF(A5626="","",IFERROR(INDEX(Reff,MATCH('Buku Besar'!A5626,Akun,0)),""))</f>
        <v/>
      </c>
      <c r="E5626" s="331" t="str">
        <f>IF(A5626="","",IFERROR(INDEX(Penerimaan,MATCH('Buku Besar'!A5626,Akun,0)),""))</f>
        <v/>
      </c>
      <c r="F5626" s="331" t="str">
        <f>IF(A5626="","",IFERROR(INDEX(Pengeluaran,MATCH('Buku Besar'!A5626,Akun,0)),""))</f>
        <v/>
      </c>
      <c r="H5626" s="91" t="str">
        <f t="shared" si="175"/>
        <v/>
      </c>
      <c r="I5626" s="330" t="str">
        <f>IF(H5626="","",IFERROR(INDEX(Tanggal1,MATCH('Buku Besar'!H5626,Akun1,0)),""))</f>
        <v/>
      </c>
      <c r="J5626" s="2" t="str">
        <f>IF(H5626="","",IFERROR(INDEX(Keterangan1,MATCH('Buku Besar'!H5626,Akun1,0)),""))</f>
        <v/>
      </c>
      <c r="K5626" s="2" t="str">
        <f>IF(H5626="","",IFERROR(INDEX(Reff1,MATCH('Buku Besar'!H5626,Akun1,0)),""))</f>
        <v/>
      </c>
      <c r="L5626" s="331" t="str">
        <f>IF(H5626="","",IFERROR(INDEX(Penerimaan1,MATCH('Buku Besar'!H5626,Akun1,0)),""))</f>
        <v/>
      </c>
      <c r="M5626" s="331" t="str">
        <f>IF(H5626="","",IFERROR(INDEX(Pengeluaran1,MATCH('Buku Besar'!H5626,Akun1,0)),""))</f>
        <v/>
      </c>
    </row>
    <row r="5627" spans="1:13" x14ac:dyDescent="0.25">
      <c r="A5627" s="91" t="str">
        <f t="shared" si="174"/>
        <v/>
      </c>
      <c r="B5627" s="330" t="str">
        <f>IF(A5627="","",IFERROR(INDEX(Tanggal,MATCH('Buku Besar'!A5627,Akun,0)),""))</f>
        <v/>
      </c>
      <c r="C5627" s="2" t="str">
        <f>IF(A5627="","",IFERROR(INDEX(Keterangan,MATCH('Buku Besar'!A5627,Akun,0)),""))</f>
        <v/>
      </c>
      <c r="D5627" s="2" t="str">
        <f>IF(A5627="","",IFERROR(INDEX(Reff,MATCH('Buku Besar'!A5627,Akun,0)),""))</f>
        <v/>
      </c>
      <c r="E5627" s="331" t="str">
        <f>IF(A5627="","",IFERROR(INDEX(Penerimaan,MATCH('Buku Besar'!A5627,Akun,0)),""))</f>
        <v/>
      </c>
      <c r="F5627" s="331" t="str">
        <f>IF(A5627="","",IFERROR(INDEX(Pengeluaran,MATCH('Buku Besar'!A5627,Akun,0)),""))</f>
        <v/>
      </c>
      <c r="H5627" s="91" t="str">
        <f t="shared" si="175"/>
        <v/>
      </c>
      <c r="I5627" s="330" t="str">
        <f>IF(H5627="","",IFERROR(INDEX(Tanggal1,MATCH('Buku Besar'!H5627,Akun1,0)),""))</f>
        <v/>
      </c>
      <c r="J5627" s="2" t="str">
        <f>IF(H5627="","",IFERROR(INDEX(Keterangan1,MATCH('Buku Besar'!H5627,Akun1,0)),""))</f>
        <v/>
      </c>
      <c r="K5627" s="2" t="str">
        <f>IF(H5627="","",IFERROR(INDEX(Reff1,MATCH('Buku Besar'!H5627,Akun1,0)),""))</f>
        <v/>
      </c>
      <c r="L5627" s="331" t="str">
        <f>IF(H5627="","",IFERROR(INDEX(Penerimaan1,MATCH('Buku Besar'!H5627,Akun1,0)),""))</f>
        <v/>
      </c>
      <c r="M5627" s="331" t="str">
        <f>IF(H5627="","",IFERROR(INDEX(Pengeluaran1,MATCH('Buku Besar'!H5627,Akun1,0)),""))</f>
        <v/>
      </c>
    </row>
    <row r="5628" spans="1:13" x14ac:dyDescent="0.25">
      <c r="A5628" s="91" t="str">
        <f t="shared" si="174"/>
        <v/>
      </c>
      <c r="B5628" s="330" t="str">
        <f>IF(A5628="","",IFERROR(INDEX(Tanggal,MATCH('Buku Besar'!A5628,Akun,0)),""))</f>
        <v/>
      </c>
      <c r="C5628" s="2" t="str">
        <f>IF(A5628="","",IFERROR(INDEX(Keterangan,MATCH('Buku Besar'!A5628,Akun,0)),""))</f>
        <v/>
      </c>
      <c r="D5628" s="2" t="str">
        <f>IF(A5628="","",IFERROR(INDEX(Reff,MATCH('Buku Besar'!A5628,Akun,0)),""))</f>
        <v/>
      </c>
      <c r="E5628" s="331" t="str">
        <f>IF(A5628="","",IFERROR(INDEX(Penerimaan,MATCH('Buku Besar'!A5628,Akun,0)),""))</f>
        <v/>
      </c>
      <c r="F5628" s="331" t="str">
        <f>IF(A5628="","",IFERROR(INDEX(Pengeluaran,MATCH('Buku Besar'!A5628,Akun,0)),""))</f>
        <v/>
      </c>
      <c r="H5628" s="91" t="str">
        <f t="shared" si="175"/>
        <v/>
      </c>
      <c r="I5628" s="330" t="str">
        <f>IF(H5628="","",IFERROR(INDEX(Tanggal1,MATCH('Buku Besar'!H5628,Akun1,0)),""))</f>
        <v/>
      </c>
      <c r="J5628" s="2" t="str">
        <f>IF(H5628="","",IFERROR(INDEX(Keterangan1,MATCH('Buku Besar'!H5628,Akun1,0)),""))</f>
        <v/>
      </c>
      <c r="K5628" s="2" t="str">
        <f>IF(H5628="","",IFERROR(INDEX(Reff1,MATCH('Buku Besar'!H5628,Akun1,0)),""))</f>
        <v/>
      </c>
      <c r="L5628" s="331" t="str">
        <f>IF(H5628="","",IFERROR(INDEX(Penerimaan1,MATCH('Buku Besar'!H5628,Akun1,0)),""))</f>
        <v/>
      </c>
      <c r="M5628" s="331" t="str">
        <f>IF(H5628="","",IFERROR(INDEX(Pengeluaran1,MATCH('Buku Besar'!H5628,Akun1,0)),""))</f>
        <v/>
      </c>
    </row>
    <row r="5629" spans="1:13" x14ac:dyDescent="0.25">
      <c r="A5629" s="91" t="str">
        <f t="shared" si="174"/>
        <v/>
      </c>
      <c r="B5629" s="330" t="str">
        <f>IF(A5629="","",IFERROR(INDEX(Tanggal,MATCH('Buku Besar'!A5629,Akun,0)),""))</f>
        <v/>
      </c>
      <c r="C5629" s="2" t="str">
        <f>IF(A5629="","",IFERROR(INDEX(Keterangan,MATCH('Buku Besar'!A5629,Akun,0)),""))</f>
        <v/>
      </c>
      <c r="D5629" s="2" t="str">
        <f>IF(A5629="","",IFERROR(INDEX(Reff,MATCH('Buku Besar'!A5629,Akun,0)),""))</f>
        <v/>
      </c>
      <c r="E5629" s="331" t="str">
        <f>IF(A5629="","",IFERROR(INDEX(Penerimaan,MATCH('Buku Besar'!A5629,Akun,0)),""))</f>
        <v/>
      </c>
      <c r="F5629" s="331" t="str">
        <f>IF(A5629="","",IFERROR(INDEX(Pengeluaran,MATCH('Buku Besar'!A5629,Akun,0)),""))</f>
        <v/>
      </c>
      <c r="H5629" s="91" t="str">
        <f t="shared" si="175"/>
        <v/>
      </c>
      <c r="I5629" s="330" t="str">
        <f>IF(H5629="","",IFERROR(INDEX(Tanggal1,MATCH('Buku Besar'!H5629,Akun1,0)),""))</f>
        <v/>
      </c>
      <c r="J5629" s="2" t="str">
        <f>IF(H5629="","",IFERROR(INDEX(Keterangan1,MATCH('Buku Besar'!H5629,Akun1,0)),""))</f>
        <v/>
      </c>
      <c r="K5629" s="2" t="str">
        <f>IF(H5629="","",IFERROR(INDEX(Reff1,MATCH('Buku Besar'!H5629,Akun1,0)),""))</f>
        <v/>
      </c>
      <c r="L5629" s="331" t="str">
        <f>IF(H5629="","",IFERROR(INDEX(Penerimaan1,MATCH('Buku Besar'!H5629,Akun1,0)),""))</f>
        <v/>
      </c>
      <c r="M5629" s="331" t="str">
        <f>IF(H5629="","",IFERROR(INDEX(Pengeluaran1,MATCH('Buku Besar'!H5629,Akun1,0)),""))</f>
        <v/>
      </c>
    </row>
    <row r="5630" spans="1:13" x14ac:dyDescent="0.25">
      <c r="A5630" s="91" t="str">
        <f t="shared" si="174"/>
        <v/>
      </c>
      <c r="B5630" s="330" t="str">
        <f>IF(A5630="","",IFERROR(INDEX(Tanggal,MATCH('Buku Besar'!A5630,Akun,0)),""))</f>
        <v/>
      </c>
      <c r="C5630" s="2" t="str">
        <f>IF(A5630="","",IFERROR(INDEX(Keterangan,MATCH('Buku Besar'!A5630,Akun,0)),""))</f>
        <v/>
      </c>
      <c r="D5630" s="2" t="str">
        <f>IF(A5630="","",IFERROR(INDEX(Reff,MATCH('Buku Besar'!A5630,Akun,0)),""))</f>
        <v/>
      </c>
      <c r="E5630" s="331" t="str">
        <f>IF(A5630="","",IFERROR(INDEX(Penerimaan,MATCH('Buku Besar'!A5630,Akun,0)),""))</f>
        <v/>
      </c>
      <c r="F5630" s="331" t="str">
        <f>IF(A5630="","",IFERROR(INDEX(Pengeluaran,MATCH('Buku Besar'!A5630,Akun,0)),""))</f>
        <v/>
      </c>
      <c r="H5630" s="91" t="str">
        <f t="shared" si="175"/>
        <v/>
      </c>
      <c r="I5630" s="330" t="str">
        <f>IF(H5630="","",IFERROR(INDEX(Tanggal1,MATCH('Buku Besar'!H5630,Akun1,0)),""))</f>
        <v/>
      </c>
      <c r="J5630" s="2" t="str">
        <f>IF(H5630="","",IFERROR(INDEX(Keterangan1,MATCH('Buku Besar'!H5630,Akun1,0)),""))</f>
        <v/>
      </c>
      <c r="K5630" s="2" t="str">
        <f>IF(H5630="","",IFERROR(INDEX(Reff1,MATCH('Buku Besar'!H5630,Akun1,0)),""))</f>
        <v/>
      </c>
      <c r="L5630" s="331" t="str">
        <f>IF(H5630="","",IFERROR(INDEX(Penerimaan1,MATCH('Buku Besar'!H5630,Akun1,0)),""))</f>
        <v/>
      </c>
      <c r="M5630" s="331" t="str">
        <f>IF(H5630="","",IFERROR(INDEX(Pengeluaran1,MATCH('Buku Besar'!H5630,Akun1,0)),""))</f>
        <v/>
      </c>
    </row>
    <row r="5631" spans="1:13" x14ac:dyDescent="0.25">
      <c r="A5631" s="91" t="str">
        <f t="shared" si="174"/>
        <v/>
      </c>
      <c r="B5631" s="330" t="str">
        <f>IF(A5631="","",IFERROR(INDEX(Tanggal,MATCH('Buku Besar'!A5631,Akun,0)),""))</f>
        <v/>
      </c>
      <c r="C5631" s="2" t="str">
        <f>IF(A5631="","",IFERROR(INDEX(Keterangan,MATCH('Buku Besar'!A5631,Akun,0)),""))</f>
        <v/>
      </c>
      <c r="D5631" s="2" t="str">
        <f>IF(A5631="","",IFERROR(INDEX(Reff,MATCH('Buku Besar'!A5631,Akun,0)),""))</f>
        <v/>
      </c>
      <c r="E5631" s="331" t="str">
        <f>IF(A5631="","",IFERROR(INDEX(Penerimaan,MATCH('Buku Besar'!A5631,Akun,0)),""))</f>
        <v/>
      </c>
      <c r="F5631" s="331" t="str">
        <f>IF(A5631="","",IFERROR(INDEX(Pengeluaran,MATCH('Buku Besar'!A5631,Akun,0)),""))</f>
        <v/>
      </c>
      <c r="H5631" s="91" t="str">
        <f t="shared" si="175"/>
        <v/>
      </c>
      <c r="I5631" s="330" t="str">
        <f>IF(H5631="","",IFERROR(INDEX(Tanggal1,MATCH('Buku Besar'!H5631,Akun1,0)),""))</f>
        <v/>
      </c>
      <c r="J5631" s="2" t="str">
        <f>IF(H5631="","",IFERROR(INDEX(Keterangan1,MATCH('Buku Besar'!H5631,Akun1,0)),""))</f>
        <v/>
      </c>
      <c r="K5631" s="2" t="str">
        <f>IF(H5631="","",IFERROR(INDEX(Reff1,MATCH('Buku Besar'!H5631,Akun1,0)),""))</f>
        <v/>
      </c>
      <c r="L5631" s="331" t="str">
        <f>IF(H5631="","",IFERROR(INDEX(Penerimaan1,MATCH('Buku Besar'!H5631,Akun1,0)),""))</f>
        <v/>
      </c>
      <c r="M5631" s="331" t="str">
        <f>IF(H5631="","",IFERROR(INDEX(Pengeluaran1,MATCH('Buku Besar'!H5631,Akun1,0)),""))</f>
        <v/>
      </c>
    </row>
    <row r="5632" spans="1:13" x14ac:dyDescent="0.25">
      <c r="A5632" s="91" t="str">
        <f t="shared" si="174"/>
        <v/>
      </c>
      <c r="B5632" s="330" t="str">
        <f>IF(A5632="","",IFERROR(INDEX(Tanggal,MATCH('Buku Besar'!A5632,Akun,0)),""))</f>
        <v/>
      </c>
      <c r="C5632" s="2" t="str">
        <f>IF(A5632="","",IFERROR(INDEX(Keterangan,MATCH('Buku Besar'!A5632,Akun,0)),""))</f>
        <v/>
      </c>
      <c r="D5632" s="2" t="str">
        <f>IF(A5632="","",IFERROR(INDEX(Reff,MATCH('Buku Besar'!A5632,Akun,0)),""))</f>
        <v/>
      </c>
      <c r="E5632" s="331" t="str">
        <f>IF(A5632="","",IFERROR(INDEX(Penerimaan,MATCH('Buku Besar'!A5632,Akun,0)),""))</f>
        <v/>
      </c>
      <c r="F5632" s="331" t="str">
        <f>IF(A5632="","",IFERROR(INDEX(Pengeluaran,MATCH('Buku Besar'!A5632,Akun,0)),""))</f>
        <v/>
      </c>
      <c r="H5632" s="91" t="str">
        <f t="shared" si="175"/>
        <v/>
      </c>
      <c r="I5632" s="330" t="str">
        <f>IF(H5632="","",IFERROR(INDEX(Tanggal1,MATCH('Buku Besar'!H5632,Akun1,0)),""))</f>
        <v/>
      </c>
      <c r="J5632" s="2" t="str">
        <f>IF(H5632="","",IFERROR(INDEX(Keterangan1,MATCH('Buku Besar'!H5632,Akun1,0)),""))</f>
        <v/>
      </c>
      <c r="K5632" s="2" t="str">
        <f>IF(H5632="","",IFERROR(INDEX(Reff1,MATCH('Buku Besar'!H5632,Akun1,0)),""))</f>
        <v/>
      </c>
      <c r="L5632" s="331" t="str">
        <f>IF(H5632="","",IFERROR(INDEX(Penerimaan1,MATCH('Buku Besar'!H5632,Akun1,0)),""))</f>
        <v/>
      </c>
      <c r="M5632" s="331" t="str">
        <f>IF(H5632="","",IFERROR(INDEX(Pengeluaran1,MATCH('Buku Besar'!H5632,Akun1,0)),""))</f>
        <v/>
      </c>
    </row>
    <row r="5633" spans="1:13" x14ac:dyDescent="0.25">
      <c r="A5633" s="91" t="str">
        <f t="shared" si="174"/>
        <v/>
      </c>
      <c r="B5633" s="330" t="str">
        <f>IF(A5633="","",IFERROR(INDEX(Tanggal,MATCH('Buku Besar'!A5633,Akun,0)),""))</f>
        <v/>
      </c>
      <c r="C5633" s="2" t="str">
        <f>IF(A5633="","",IFERROR(INDEX(Keterangan,MATCH('Buku Besar'!A5633,Akun,0)),""))</f>
        <v/>
      </c>
      <c r="D5633" s="2" t="str">
        <f>IF(A5633="","",IFERROR(INDEX(Reff,MATCH('Buku Besar'!A5633,Akun,0)),""))</f>
        <v/>
      </c>
      <c r="E5633" s="331" t="str">
        <f>IF(A5633="","",IFERROR(INDEX(Penerimaan,MATCH('Buku Besar'!A5633,Akun,0)),""))</f>
        <v/>
      </c>
      <c r="F5633" s="331" t="str">
        <f>IF(A5633="","",IFERROR(INDEX(Pengeluaran,MATCH('Buku Besar'!A5633,Akun,0)),""))</f>
        <v/>
      </c>
      <c r="H5633" s="91" t="str">
        <f t="shared" si="175"/>
        <v/>
      </c>
      <c r="I5633" s="330" t="str">
        <f>IF(H5633="","",IFERROR(INDEX(Tanggal1,MATCH('Buku Besar'!H5633,Akun1,0)),""))</f>
        <v/>
      </c>
      <c r="J5633" s="2" t="str">
        <f>IF(H5633="","",IFERROR(INDEX(Keterangan1,MATCH('Buku Besar'!H5633,Akun1,0)),""))</f>
        <v/>
      </c>
      <c r="K5633" s="2" t="str">
        <f>IF(H5633="","",IFERROR(INDEX(Reff1,MATCH('Buku Besar'!H5633,Akun1,0)),""))</f>
        <v/>
      </c>
      <c r="L5633" s="331" t="str">
        <f>IF(H5633="","",IFERROR(INDEX(Penerimaan1,MATCH('Buku Besar'!H5633,Akun1,0)),""))</f>
        <v/>
      </c>
      <c r="M5633" s="331" t="str">
        <f>IF(H5633="","",IFERROR(INDEX(Pengeluaran1,MATCH('Buku Besar'!H5633,Akun1,0)),""))</f>
        <v/>
      </c>
    </row>
    <row r="5634" spans="1:13" x14ac:dyDescent="0.25">
      <c r="A5634" s="91" t="str">
        <f t="shared" si="174"/>
        <v/>
      </c>
      <c r="B5634" s="330" t="str">
        <f>IF(A5634="","",IFERROR(INDEX(Tanggal,MATCH('Buku Besar'!A5634,Akun,0)),""))</f>
        <v/>
      </c>
      <c r="C5634" s="2" t="str">
        <f>IF(A5634="","",IFERROR(INDEX(Keterangan,MATCH('Buku Besar'!A5634,Akun,0)),""))</f>
        <v/>
      </c>
      <c r="D5634" s="2" t="str">
        <f>IF(A5634="","",IFERROR(INDEX(Reff,MATCH('Buku Besar'!A5634,Akun,0)),""))</f>
        <v/>
      </c>
      <c r="E5634" s="331" t="str">
        <f>IF(A5634="","",IFERROR(INDEX(Penerimaan,MATCH('Buku Besar'!A5634,Akun,0)),""))</f>
        <v/>
      </c>
      <c r="F5634" s="331" t="str">
        <f>IF(A5634="","",IFERROR(INDEX(Pengeluaran,MATCH('Buku Besar'!A5634,Akun,0)),""))</f>
        <v/>
      </c>
      <c r="H5634" s="91" t="str">
        <f t="shared" si="175"/>
        <v/>
      </c>
      <c r="I5634" s="330" t="str">
        <f>IF(H5634="","",IFERROR(INDEX(Tanggal1,MATCH('Buku Besar'!H5634,Akun1,0)),""))</f>
        <v/>
      </c>
      <c r="J5634" s="2" t="str">
        <f>IF(H5634="","",IFERROR(INDEX(Keterangan1,MATCH('Buku Besar'!H5634,Akun1,0)),""))</f>
        <v/>
      </c>
      <c r="K5634" s="2" t="str">
        <f>IF(H5634="","",IFERROR(INDEX(Reff1,MATCH('Buku Besar'!H5634,Akun1,0)),""))</f>
        <v/>
      </c>
      <c r="L5634" s="331" t="str">
        <f>IF(H5634="","",IFERROR(INDEX(Penerimaan1,MATCH('Buku Besar'!H5634,Akun1,0)),""))</f>
        <v/>
      </c>
      <c r="M5634" s="331" t="str">
        <f>IF(H5634="","",IFERROR(INDEX(Pengeluaran1,MATCH('Buku Besar'!H5634,Akun1,0)),""))</f>
        <v/>
      </c>
    </row>
    <row r="5635" spans="1:13" x14ac:dyDescent="0.25">
      <c r="A5635" s="91" t="str">
        <f t="shared" si="174"/>
        <v/>
      </c>
      <c r="B5635" s="330" t="str">
        <f>IF(A5635="","",IFERROR(INDEX(Tanggal,MATCH('Buku Besar'!A5635,Akun,0)),""))</f>
        <v/>
      </c>
      <c r="C5635" s="2" t="str">
        <f>IF(A5635="","",IFERROR(INDEX(Keterangan,MATCH('Buku Besar'!A5635,Akun,0)),""))</f>
        <v/>
      </c>
      <c r="D5635" s="2" t="str">
        <f>IF(A5635="","",IFERROR(INDEX(Reff,MATCH('Buku Besar'!A5635,Akun,0)),""))</f>
        <v/>
      </c>
      <c r="E5635" s="331" t="str">
        <f>IF(A5635="","",IFERROR(INDEX(Penerimaan,MATCH('Buku Besar'!A5635,Akun,0)),""))</f>
        <v/>
      </c>
      <c r="F5635" s="331" t="str">
        <f>IF(A5635="","",IFERROR(INDEX(Pengeluaran,MATCH('Buku Besar'!A5635,Akun,0)),""))</f>
        <v/>
      </c>
      <c r="H5635" s="91" t="str">
        <f t="shared" si="175"/>
        <v/>
      </c>
      <c r="I5635" s="330" t="str">
        <f>IF(H5635="","",IFERROR(INDEX(Tanggal1,MATCH('Buku Besar'!H5635,Akun1,0)),""))</f>
        <v/>
      </c>
      <c r="J5635" s="2" t="str">
        <f>IF(H5635="","",IFERROR(INDEX(Keterangan1,MATCH('Buku Besar'!H5635,Akun1,0)),""))</f>
        <v/>
      </c>
      <c r="K5635" s="2" t="str">
        <f>IF(H5635="","",IFERROR(INDEX(Reff1,MATCH('Buku Besar'!H5635,Akun1,0)),""))</f>
        <v/>
      </c>
      <c r="L5635" s="331" t="str">
        <f>IF(H5635="","",IFERROR(INDEX(Penerimaan1,MATCH('Buku Besar'!H5635,Akun1,0)),""))</f>
        <v/>
      </c>
      <c r="M5635" s="331" t="str">
        <f>IF(H5635="","",IFERROR(INDEX(Pengeluaran1,MATCH('Buku Besar'!H5635,Akun1,0)),""))</f>
        <v/>
      </c>
    </row>
    <row r="5636" spans="1:13" x14ac:dyDescent="0.25">
      <c r="A5636" s="91" t="str">
        <f t="shared" si="174"/>
        <v/>
      </c>
      <c r="B5636" s="330" t="str">
        <f>IF(A5636="","",IFERROR(INDEX(Tanggal,MATCH('Buku Besar'!A5636,Akun,0)),""))</f>
        <v/>
      </c>
      <c r="C5636" s="2" t="str">
        <f>IF(A5636="","",IFERROR(INDEX(Keterangan,MATCH('Buku Besar'!A5636,Akun,0)),""))</f>
        <v/>
      </c>
      <c r="D5636" s="2" t="str">
        <f>IF(A5636="","",IFERROR(INDEX(Reff,MATCH('Buku Besar'!A5636,Akun,0)),""))</f>
        <v/>
      </c>
      <c r="E5636" s="331" t="str">
        <f>IF(A5636="","",IFERROR(INDEX(Penerimaan,MATCH('Buku Besar'!A5636,Akun,0)),""))</f>
        <v/>
      </c>
      <c r="F5636" s="331" t="str">
        <f>IF(A5636="","",IFERROR(INDEX(Pengeluaran,MATCH('Buku Besar'!A5636,Akun,0)),""))</f>
        <v/>
      </c>
      <c r="H5636" s="91" t="str">
        <f t="shared" si="175"/>
        <v/>
      </c>
      <c r="I5636" s="330" t="str">
        <f>IF(H5636="","",IFERROR(INDEX(Tanggal1,MATCH('Buku Besar'!H5636,Akun1,0)),""))</f>
        <v/>
      </c>
      <c r="J5636" s="2" t="str">
        <f>IF(H5636="","",IFERROR(INDEX(Keterangan1,MATCH('Buku Besar'!H5636,Akun1,0)),""))</f>
        <v/>
      </c>
      <c r="K5636" s="2" t="str">
        <f>IF(H5636="","",IFERROR(INDEX(Reff1,MATCH('Buku Besar'!H5636,Akun1,0)),""))</f>
        <v/>
      </c>
      <c r="L5636" s="331" t="str">
        <f>IF(H5636="","",IFERROR(INDEX(Penerimaan1,MATCH('Buku Besar'!H5636,Akun1,0)),""))</f>
        <v/>
      </c>
      <c r="M5636" s="331" t="str">
        <f>IF(H5636="","",IFERROR(INDEX(Pengeluaran1,MATCH('Buku Besar'!H5636,Akun1,0)),""))</f>
        <v/>
      </c>
    </row>
    <row r="5637" spans="1:13" x14ac:dyDescent="0.25">
      <c r="A5637" s="91" t="str">
        <f t="shared" si="174"/>
        <v/>
      </c>
      <c r="B5637" s="330" t="str">
        <f>IF(A5637="","",IFERROR(INDEX(Tanggal,MATCH('Buku Besar'!A5637,Akun,0)),""))</f>
        <v/>
      </c>
      <c r="C5637" s="2" t="str">
        <f>IF(A5637="","",IFERROR(INDEX(Keterangan,MATCH('Buku Besar'!A5637,Akun,0)),""))</f>
        <v/>
      </c>
      <c r="D5637" s="2" t="str">
        <f>IF(A5637="","",IFERROR(INDEX(Reff,MATCH('Buku Besar'!A5637,Akun,0)),""))</f>
        <v/>
      </c>
      <c r="E5637" s="331" t="str">
        <f>IF(A5637="","",IFERROR(INDEX(Penerimaan,MATCH('Buku Besar'!A5637,Akun,0)),""))</f>
        <v/>
      </c>
      <c r="F5637" s="331" t="str">
        <f>IF(A5637="","",IFERROR(INDEX(Pengeluaran,MATCH('Buku Besar'!A5637,Akun,0)),""))</f>
        <v/>
      </c>
      <c r="H5637" s="91" t="str">
        <f t="shared" si="175"/>
        <v/>
      </c>
      <c r="I5637" s="330" t="str">
        <f>IF(H5637="","",IFERROR(INDEX(Tanggal1,MATCH('Buku Besar'!H5637,Akun1,0)),""))</f>
        <v/>
      </c>
      <c r="J5637" s="2" t="str">
        <f>IF(H5637="","",IFERROR(INDEX(Keterangan1,MATCH('Buku Besar'!H5637,Akun1,0)),""))</f>
        <v/>
      </c>
      <c r="K5637" s="2" t="str">
        <f>IF(H5637="","",IFERROR(INDEX(Reff1,MATCH('Buku Besar'!H5637,Akun1,0)),""))</f>
        <v/>
      </c>
      <c r="L5637" s="331" t="str">
        <f>IF(H5637="","",IFERROR(INDEX(Penerimaan1,MATCH('Buku Besar'!H5637,Akun1,0)),""))</f>
        <v/>
      </c>
      <c r="M5637" s="331" t="str">
        <f>IF(H5637="","",IFERROR(INDEX(Pengeluaran1,MATCH('Buku Besar'!H5637,Akun1,0)),""))</f>
        <v/>
      </c>
    </row>
    <row r="5638" spans="1:13" x14ac:dyDescent="0.25">
      <c r="A5638" s="91" t="str">
        <f t="shared" si="174"/>
        <v/>
      </c>
      <c r="B5638" s="330" t="str">
        <f>IF(A5638="","",IFERROR(INDEX(Tanggal,MATCH('Buku Besar'!A5638,Akun,0)),""))</f>
        <v/>
      </c>
      <c r="C5638" s="2" t="str">
        <f>IF(A5638="","",IFERROR(INDEX(Keterangan,MATCH('Buku Besar'!A5638,Akun,0)),""))</f>
        <v/>
      </c>
      <c r="D5638" s="2" t="str">
        <f>IF(A5638="","",IFERROR(INDEX(Reff,MATCH('Buku Besar'!A5638,Akun,0)),""))</f>
        <v/>
      </c>
      <c r="E5638" s="331" t="str">
        <f>IF(A5638="","",IFERROR(INDEX(Penerimaan,MATCH('Buku Besar'!A5638,Akun,0)),""))</f>
        <v/>
      </c>
      <c r="F5638" s="331" t="str">
        <f>IF(A5638="","",IFERROR(INDEX(Pengeluaran,MATCH('Buku Besar'!A5638,Akun,0)),""))</f>
        <v/>
      </c>
      <c r="H5638" s="91" t="str">
        <f t="shared" si="175"/>
        <v/>
      </c>
      <c r="I5638" s="330" t="str">
        <f>IF(H5638="","",IFERROR(INDEX(Tanggal1,MATCH('Buku Besar'!H5638,Akun1,0)),""))</f>
        <v/>
      </c>
      <c r="J5638" s="2" t="str">
        <f>IF(H5638="","",IFERROR(INDEX(Keterangan1,MATCH('Buku Besar'!H5638,Akun1,0)),""))</f>
        <v/>
      </c>
      <c r="K5638" s="2" t="str">
        <f>IF(H5638="","",IFERROR(INDEX(Reff1,MATCH('Buku Besar'!H5638,Akun1,0)),""))</f>
        <v/>
      </c>
      <c r="L5638" s="331" t="str">
        <f>IF(H5638="","",IFERROR(INDEX(Penerimaan1,MATCH('Buku Besar'!H5638,Akun1,0)),""))</f>
        <v/>
      </c>
      <c r="M5638" s="331" t="str">
        <f>IF(H5638="","",IFERROR(INDEX(Pengeluaran1,MATCH('Buku Besar'!H5638,Akun1,0)),""))</f>
        <v/>
      </c>
    </row>
    <row r="5639" spans="1:13" x14ac:dyDescent="0.25">
      <c r="A5639" s="91" t="str">
        <f t="shared" si="174"/>
        <v/>
      </c>
      <c r="B5639" s="330" t="str">
        <f>IF(A5639="","",IFERROR(INDEX(Tanggal,MATCH('Buku Besar'!A5639,Akun,0)),""))</f>
        <v/>
      </c>
      <c r="C5639" s="2" t="str">
        <f>IF(A5639="","",IFERROR(INDEX(Keterangan,MATCH('Buku Besar'!A5639,Akun,0)),""))</f>
        <v/>
      </c>
      <c r="D5639" s="2" t="str">
        <f>IF(A5639="","",IFERROR(INDEX(Reff,MATCH('Buku Besar'!A5639,Akun,0)),""))</f>
        <v/>
      </c>
      <c r="E5639" s="331" t="str">
        <f>IF(A5639="","",IFERROR(INDEX(Penerimaan,MATCH('Buku Besar'!A5639,Akun,0)),""))</f>
        <v/>
      </c>
      <c r="F5639" s="331" t="str">
        <f>IF(A5639="","",IFERROR(INDEX(Pengeluaran,MATCH('Buku Besar'!A5639,Akun,0)),""))</f>
        <v/>
      </c>
      <c r="H5639" s="91" t="str">
        <f t="shared" si="175"/>
        <v/>
      </c>
      <c r="I5639" s="330" t="str">
        <f>IF(H5639="","",IFERROR(INDEX(Tanggal1,MATCH('Buku Besar'!H5639,Akun1,0)),""))</f>
        <v/>
      </c>
      <c r="J5639" s="2" t="str">
        <f>IF(H5639="","",IFERROR(INDEX(Keterangan1,MATCH('Buku Besar'!H5639,Akun1,0)),""))</f>
        <v/>
      </c>
      <c r="K5639" s="2" t="str">
        <f>IF(H5639="","",IFERROR(INDEX(Reff1,MATCH('Buku Besar'!H5639,Akun1,0)),""))</f>
        <v/>
      </c>
      <c r="L5639" s="331" t="str">
        <f>IF(H5639="","",IFERROR(INDEX(Penerimaan1,MATCH('Buku Besar'!H5639,Akun1,0)),""))</f>
        <v/>
      </c>
      <c r="M5639" s="331" t="str">
        <f>IF(H5639="","",IFERROR(INDEX(Pengeluaran1,MATCH('Buku Besar'!H5639,Akun1,0)),""))</f>
        <v/>
      </c>
    </row>
    <row r="5640" spans="1:13" x14ac:dyDescent="0.25">
      <c r="A5640" s="91" t="str">
        <f t="shared" ref="A5640:A5703" si="176">IFERROR(IF((MID(A5639,8,LEN(A5639)-7)+1)&lt;=COUNTIF(Kas_Harian,LEFT(A5639,6)),LEFT(A5639,6)&amp;"-"&amp;MID(A5639,8,LEN(A5639)-7)+1,""),"")</f>
        <v/>
      </c>
      <c r="B5640" s="330" t="str">
        <f>IF(A5640="","",IFERROR(INDEX(Tanggal,MATCH('Buku Besar'!A5640,Akun,0)),""))</f>
        <v/>
      </c>
      <c r="C5640" s="2" t="str">
        <f>IF(A5640="","",IFERROR(INDEX(Keterangan,MATCH('Buku Besar'!A5640,Akun,0)),""))</f>
        <v/>
      </c>
      <c r="D5640" s="2" t="str">
        <f>IF(A5640="","",IFERROR(INDEX(Reff,MATCH('Buku Besar'!A5640,Akun,0)),""))</f>
        <v/>
      </c>
      <c r="E5640" s="331" t="str">
        <f>IF(A5640="","",IFERROR(INDEX(Penerimaan,MATCH('Buku Besar'!A5640,Akun,0)),""))</f>
        <v/>
      </c>
      <c r="F5640" s="331" t="str">
        <f>IF(A5640="","",IFERROR(INDEX(Pengeluaran,MATCH('Buku Besar'!A5640,Akun,0)),""))</f>
        <v/>
      </c>
      <c r="H5640" s="91" t="str">
        <f t="shared" ref="H5640:H5703" si="177">IFERROR(IF((MID(H5639,8,LEN(H5639)-7)+1)&lt;=COUNTIF(Bank_Harian,LEFT(H5639,6)),LEFT(H5639,6)&amp;"-"&amp;MID(H5639,8,LEN(H5639)-7)+1,""),"")</f>
        <v/>
      </c>
      <c r="I5640" s="330" t="str">
        <f>IF(H5640="","",IFERROR(INDEX(Tanggal1,MATCH('Buku Besar'!H5640,Akun1,0)),""))</f>
        <v/>
      </c>
      <c r="J5640" s="2" t="str">
        <f>IF(H5640="","",IFERROR(INDEX(Keterangan1,MATCH('Buku Besar'!H5640,Akun1,0)),""))</f>
        <v/>
      </c>
      <c r="K5640" s="2" t="str">
        <f>IF(H5640="","",IFERROR(INDEX(Reff1,MATCH('Buku Besar'!H5640,Akun1,0)),""))</f>
        <v/>
      </c>
      <c r="L5640" s="331" t="str">
        <f>IF(H5640="","",IFERROR(INDEX(Penerimaan1,MATCH('Buku Besar'!H5640,Akun1,0)),""))</f>
        <v/>
      </c>
      <c r="M5640" s="331" t="str">
        <f>IF(H5640="","",IFERROR(INDEX(Pengeluaran1,MATCH('Buku Besar'!H5640,Akun1,0)),""))</f>
        <v/>
      </c>
    </row>
    <row r="5641" spans="1:13" x14ac:dyDescent="0.25">
      <c r="A5641" s="91" t="str">
        <f t="shared" si="176"/>
        <v/>
      </c>
      <c r="B5641" s="330" t="str">
        <f>IF(A5641="","",IFERROR(INDEX(Tanggal,MATCH('Buku Besar'!A5641,Akun,0)),""))</f>
        <v/>
      </c>
      <c r="C5641" s="2" t="str">
        <f>IF(A5641="","",IFERROR(INDEX(Keterangan,MATCH('Buku Besar'!A5641,Akun,0)),""))</f>
        <v/>
      </c>
      <c r="D5641" s="2" t="str">
        <f>IF(A5641="","",IFERROR(INDEX(Reff,MATCH('Buku Besar'!A5641,Akun,0)),""))</f>
        <v/>
      </c>
      <c r="E5641" s="331" t="str">
        <f>IF(A5641="","",IFERROR(INDEX(Penerimaan,MATCH('Buku Besar'!A5641,Akun,0)),""))</f>
        <v/>
      </c>
      <c r="F5641" s="331" t="str">
        <f>IF(A5641="","",IFERROR(INDEX(Pengeluaran,MATCH('Buku Besar'!A5641,Akun,0)),""))</f>
        <v/>
      </c>
      <c r="H5641" s="91" t="str">
        <f t="shared" si="177"/>
        <v/>
      </c>
      <c r="I5641" s="330" t="str">
        <f>IF(H5641="","",IFERROR(INDEX(Tanggal1,MATCH('Buku Besar'!H5641,Akun1,0)),""))</f>
        <v/>
      </c>
      <c r="J5641" s="2" t="str">
        <f>IF(H5641="","",IFERROR(INDEX(Keterangan1,MATCH('Buku Besar'!H5641,Akun1,0)),""))</f>
        <v/>
      </c>
      <c r="K5641" s="2" t="str">
        <f>IF(H5641="","",IFERROR(INDEX(Reff1,MATCH('Buku Besar'!H5641,Akun1,0)),""))</f>
        <v/>
      </c>
      <c r="L5641" s="331" t="str">
        <f>IF(H5641="","",IFERROR(INDEX(Penerimaan1,MATCH('Buku Besar'!H5641,Akun1,0)),""))</f>
        <v/>
      </c>
      <c r="M5641" s="331" t="str">
        <f>IF(H5641="","",IFERROR(INDEX(Pengeluaran1,MATCH('Buku Besar'!H5641,Akun1,0)),""))</f>
        <v/>
      </c>
    </row>
    <row r="5642" spans="1:13" x14ac:dyDescent="0.25">
      <c r="A5642" s="91" t="str">
        <f t="shared" si="176"/>
        <v/>
      </c>
      <c r="B5642" s="330" t="str">
        <f>IF(A5642="","",IFERROR(INDEX(Tanggal,MATCH('Buku Besar'!A5642,Akun,0)),""))</f>
        <v/>
      </c>
      <c r="C5642" s="2" t="str">
        <f>IF(A5642="","",IFERROR(INDEX(Keterangan,MATCH('Buku Besar'!A5642,Akun,0)),""))</f>
        <v/>
      </c>
      <c r="D5642" s="2" t="str">
        <f>IF(A5642="","",IFERROR(INDEX(Reff,MATCH('Buku Besar'!A5642,Akun,0)),""))</f>
        <v/>
      </c>
      <c r="E5642" s="331" t="str">
        <f>IF(A5642="","",IFERROR(INDEX(Penerimaan,MATCH('Buku Besar'!A5642,Akun,0)),""))</f>
        <v/>
      </c>
      <c r="F5642" s="331" t="str">
        <f>IF(A5642="","",IFERROR(INDEX(Pengeluaran,MATCH('Buku Besar'!A5642,Akun,0)),""))</f>
        <v/>
      </c>
      <c r="H5642" s="91" t="str">
        <f t="shared" si="177"/>
        <v/>
      </c>
      <c r="I5642" s="330" t="str">
        <f>IF(H5642="","",IFERROR(INDEX(Tanggal1,MATCH('Buku Besar'!H5642,Akun1,0)),""))</f>
        <v/>
      </c>
      <c r="J5642" s="2" t="str">
        <f>IF(H5642="","",IFERROR(INDEX(Keterangan1,MATCH('Buku Besar'!H5642,Akun1,0)),""))</f>
        <v/>
      </c>
      <c r="K5642" s="2" t="str">
        <f>IF(H5642="","",IFERROR(INDEX(Reff1,MATCH('Buku Besar'!H5642,Akun1,0)),""))</f>
        <v/>
      </c>
      <c r="L5642" s="331" t="str">
        <f>IF(H5642="","",IFERROR(INDEX(Penerimaan1,MATCH('Buku Besar'!H5642,Akun1,0)),""))</f>
        <v/>
      </c>
      <c r="M5642" s="331" t="str">
        <f>IF(H5642="","",IFERROR(INDEX(Pengeluaran1,MATCH('Buku Besar'!H5642,Akun1,0)),""))</f>
        <v/>
      </c>
    </row>
    <row r="5643" spans="1:13" x14ac:dyDescent="0.25">
      <c r="A5643" s="91" t="str">
        <f t="shared" si="176"/>
        <v/>
      </c>
      <c r="B5643" s="330" t="str">
        <f>IF(A5643="","",IFERROR(INDEX(Tanggal,MATCH('Buku Besar'!A5643,Akun,0)),""))</f>
        <v/>
      </c>
      <c r="C5643" s="2" t="str">
        <f>IF(A5643="","",IFERROR(INDEX(Keterangan,MATCH('Buku Besar'!A5643,Akun,0)),""))</f>
        <v/>
      </c>
      <c r="D5643" s="2" t="str">
        <f>IF(A5643="","",IFERROR(INDEX(Reff,MATCH('Buku Besar'!A5643,Akun,0)),""))</f>
        <v/>
      </c>
      <c r="E5643" s="331" t="str">
        <f>IF(A5643="","",IFERROR(INDEX(Penerimaan,MATCH('Buku Besar'!A5643,Akun,0)),""))</f>
        <v/>
      </c>
      <c r="F5643" s="331" t="str">
        <f>IF(A5643="","",IFERROR(INDEX(Pengeluaran,MATCH('Buku Besar'!A5643,Akun,0)),""))</f>
        <v/>
      </c>
      <c r="H5643" s="91" t="str">
        <f t="shared" si="177"/>
        <v/>
      </c>
      <c r="I5643" s="330" t="str">
        <f>IF(H5643="","",IFERROR(INDEX(Tanggal1,MATCH('Buku Besar'!H5643,Akun1,0)),""))</f>
        <v/>
      </c>
      <c r="J5643" s="2" t="str">
        <f>IF(H5643="","",IFERROR(INDEX(Keterangan1,MATCH('Buku Besar'!H5643,Akun1,0)),""))</f>
        <v/>
      </c>
      <c r="K5643" s="2" t="str">
        <f>IF(H5643="","",IFERROR(INDEX(Reff1,MATCH('Buku Besar'!H5643,Akun1,0)),""))</f>
        <v/>
      </c>
      <c r="L5643" s="331" t="str">
        <f>IF(H5643="","",IFERROR(INDEX(Penerimaan1,MATCH('Buku Besar'!H5643,Akun1,0)),""))</f>
        <v/>
      </c>
      <c r="M5643" s="331" t="str">
        <f>IF(H5643="","",IFERROR(INDEX(Pengeluaran1,MATCH('Buku Besar'!H5643,Akun1,0)),""))</f>
        <v/>
      </c>
    </row>
    <row r="5644" spans="1:13" x14ac:dyDescent="0.25">
      <c r="A5644" s="91" t="str">
        <f t="shared" si="176"/>
        <v/>
      </c>
      <c r="B5644" s="330" t="str">
        <f>IF(A5644="","",IFERROR(INDEX(Tanggal,MATCH('Buku Besar'!A5644,Akun,0)),""))</f>
        <v/>
      </c>
      <c r="C5644" s="2" t="str">
        <f>IF(A5644="","",IFERROR(INDEX(Keterangan,MATCH('Buku Besar'!A5644,Akun,0)),""))</f>
        <v/>
      </c>
      <c r="D5644" s="2" t="str">
        <f>IF(A5644="","",IFERROR(INDEX(Reff,MATCH('Buku Besar'!A5644,Akun,0)),""))</f>
        <v/>
      </c>
      <c r="E5644" s="331" t="str">
        <f>IF(A5644="","",IFERROR(INDEX(Penerimaan,MATCH('Buku Besar'!A5644,Akun,0)),""))</f>
        <v/>
      </c>
      <c r="F5644" s="331" t="str">
        <f>IF(A5644="","",IFERROR(INDEX(Pengeluaran,MATCH('Buku Besar'!A5644,Akun,0)),""))</f>
        <v/>
      </c>
      <c r="H5644" s="91" t="str">
        <f t="shared" si="177"/>
        <v/>
      </c>
      <c r="I5644" s="330" t="str">
        <f>IF(H5644="","",IFERROR(INDEX(Tanggal1,MATCH('Buku Besar'!H5644,Akun1,0)),""))</f>
        <v/>
      </c>
      <c r="J5644" s="2" t="str">
        <f>IF(H5644="","",IFERROR(INDEX(Keterangan1,MATCH('Buku Besar'!H5644,Akun1,0)),""))</f>
        <v/>
      </c>
      <c r="K5644" s="2" t="str">
        <f>IF(H5644="","",IFERROR(INDEX(Reff1,MATCH('Buku Besar'!H5644,Akun1,0)),""))</f>
        <v/>
      </c>
      <c r="L5644" s="331" t="str">
        <f>IF(H5644="","",IFERROR(INDEX(Penerimaan1,MATCH('Buku Besar'!H5644,Akun1,0)),""))</f>
        <v/>
      </c>
      <c r="M5644" s="331" t="str">
        <f>IF(H5644="","",IFERROR(INDEX(Pengeluaran1,MATCH('Buku Besar'!H5644,Akun1,0)),""))</f>
        <v/>
      </c>
    </row>
    <row r="5645" spans="1:13" x14ac:dyDescent="0.25">
      <c r="A5645" s="91" t="str">
        <f t="shared" si="176"/>
        <v/>
      </c>
      <c r="B5645" s="330" t="str">
        <f>IF(A5645="","",IFERROR(INDEX(Tanggal,MATCH('Buku Besar'!A5645,Akun,0)),""))</f>
        <v/>
      </c>
      <c r="C5645" s="2" t="str">
        <f>IF(A5645="","",IFERROR(INDEX(Keterangan,MATCH('Buku Besar'!A5645,Akun,0)),""))</f>
        <v/>
      </c>
      <c r="D5645" s="2" t="str">
        <f>IF(A5645="","",IFERROR(INDEX(Reff,MATCH('Buku Besar'!A5645,Akun,0)),""))</f>
        <v/>
      </c>
      <c r="E5645" s="331" t="str">
        <f>IF(A5645="","",IFERROR(INDEX(Penerimaan,MATCH('Buku Besar'!A5645,Akun,0)),""))</f>
        <v/>
      </c>
      <c r="F5645" s="331" t="str">
        <f>IF(A5645="","",IFERROR(INDEX(Pengeluaran,MATCH('Buku Besar'!A5645,Akun,0)),""))</f>
        <v/>
      </c>
      <c r="H5645" s="91" t="str">
        <f t="shared" si="177"/>
        <v/>
      </c>
      <c r="I5645" s="330" t="str">
        <f>IF(H5645="","",IFERROR(INDEX(Tanggal1,MATCH('Buku Besar'!H5645,Akun1,0)),""))</f>
        <v/>
      </c>
      <c r="J5645" s="2" t="str">
        <f>IF(H5645="","",IFERROR(INDEX(Keterangan1,MATCH('Buku Besar'!H5645,Akun1,0)),""))</f>
        <v/>
      </c>
      <c r="K5645" s="2" t="str">
        <f>IF(H5645="","",IFERROR(INDEX(Reff1,MATCH('Buku Besar'!H5645,Akun1,0)),""))</f>
        <v/>
      </c>
      <c r="L5645" s="331" t="str">
        <f>IF(H5645="","",IFERROR(INDEX(Penerimaan1,MATCH('Buku Besar'!H5645,Akun1,0)),""))</f>
        <v/>
      </c>
      <c r="M5645" s="331" t="str">
        <f>IF(H5645="","",IFERROR(INDEX(Pengeluaran1,MATCH('Buku Besar'!H5645,Akun1,0)),""))</f>
        <v/>
      </c>
    </row>
    <row r="5646" spans="1:13" x14ac:dyDescent="0.25">
      <c r="A5646" s="91" t="str">
        <f t="shared" si="176"/>
        <v/>
      </c>
      <c r="B5646" s="330" t="str">
        <f>IF(A5646="","",IFERROR(INDEX(Tanggal,MATCH('Buku Besar'!A5646,Akun,0)),""))</f>
        <v/>
      </c>
      <c r="C5646" s="2" t="str">
        <f>IF(A5646="","",IFERROR(INDEX(Keterangan,MATCH('Buku Besar'!A5646,Akun,0)),""))</f>
        <v/>
      </c>
      <c r="D5646" s="2" t="str">
        <f>IF(A5646="","",IFERROR(INDEX(Reff,MATCH('Buku Besar'!A5646,Akun,0)),""))</f>
        <v/>
      </c>
      <c r="E5646" s="331" t="str">
        <f>IF(A5646="","",IFERROR(INDEX(Penerimaan,MATCH('Buku Besar'!A5646,Akun,0)),""))</f>
        <v/>
      </c>
      <c r="F5646" s="331" t="str">
        <f>IF(A5646="","",IFERROR(INDEX(Pengeluaran,MATCH('Buku Besar'!A5646,Akun,0)),""))</f>
        <v/>
      </c>
      <c r="H5646" s="91" t="str">
        <f t="shared" si="177"/>
        <v/>
      </c>
      <c r="I5646" s="330" t="str">
        <f>IF(H5646="","",IFERROR(INDEX(Tanggal1,MATCH('Buku Besar'!H5646,Akun1,0)),""))</f>
        <v/>
      </c>
      <c r="J5646" s="2" t="str">
        <f>IF(H5646="","",IFERROR(INDEX(Keterangan1,MATCH('Buku Besar'!H5646,Akun1,0)),""))</f>
        <v/>
      </c>
      <c r="K5646" s="2" t="str">
        <f>IF(H5646="","",IFERROR(INDEX(Reff1,MATCH('Buku Besar'!H5646,Akun1,0)),""))</f>
        <v/>
      </c>
      <c r="L5646" s="331" t="str">
        <f>IF(H5646="","",IFERROR(INDEX(Penerimaan1,MATCH('Buku Besar'!H5646,Akun1,0)),""))</f>
        <v/>
      </c>
      <c r="M5646" s="331" t="str">
        <f>IF(H5646="","",IFERROR(INDEX(Pengeluaran1,MATCH('Buku Besar'!H5646,Akun1,0)),""))</f>
        <v/>
      </c>
    </row>
    <row r="5647" spans="1:13" x14ac:dyDescent="0.25">
      <c r="A5647" s="91" t="str">
        <f t="shared" si="176"/>
        <v/>
      </c>
      <c r="B5647" s="330" t="str">
        <f>IF(A5647="","",IFERROR(INDEX(Tanggal,MATCH('Buku Besar'!A5647,Akun,0)),""))</f>
        <v/>
      </c>
      <c r="C5647" s="2" t="str">
        <f>IF(A5647="","",IFERROR(INDEX(Keterangan,MATCH('Buku Besar'!A5647,Akun,0)),""))</f>
        <v/>
      </c>
      <c r="D5647" s="2" t="str">
        <f>IF(A5647="","",IFERROR(INDEX(Reff,MATCH('Buku Besar'!A5647,Akun,0)),""))</f>
        <v/>
      </c>
      <c r="E5647" s="331" t="str">
        <f>IF(A5647="","",IFERROR(INDEX(Penerimaan,MATCH('Buku Besar'!A5647,Akun,0)),""))</f>
        <v/>
      </c>
      <c r="F5647" s="331" t="str">
        <f>IF(A5647="","",IFERROR(INDEX(Pengeluaran,MATCH('Buku Besar'!A5647,Akun,0)),""))</f>
        <v/>
      </c>
      <c r="H5647" s="91" t="str">
        <f t="shared" si="177"/>
        <v/>
      </c>
      <c r="I5647" s="330" t="str">
        <f>IF(H5647="","",IFERROR(INDEX(Tanggal1,MATCH('Buku Besar'!H5647,Akun1,0)),""))</f>
        <v/>
      </c>
      <c r="J5647" s="2" t="str">
        <f>IF(H5647="","",IFERROR(INDEX(Keterangan1,MATCH('Buku Besar'!H5647,Akun1,0)),""))</f>
        <v/>
      </c>
      <c r="K5647" s="2" t="str">
        <f>IF(H5647="","",IFERROR(INDEX(Reff1,MATCH('Buku Besar'!H5647,Akun1,0)),""))</f>
        <v/>
      </c>
      <c r="L5647" s="331" t="str">
        <f>IF(H5647="","",IFERROR(INDEX(Penerimaan1,MATCH('Buku Besar'!H5647,Akun1,0)),""))</f>
        <v/>
      </c>
      <c r="M5647" s="331" t="str">
        <f>IF(H5647="","",IFERROR(INDEX(Pengeluaran1,MATCH('Buku Besar'!H5647,Akun1,0)),""))</f>
        <v/>
      </c>
    </row>
    <row r="5648" spans="1:13" x14ac:dyDescent="0.25">
      <c r="A5648" s="91" t="str">
        <f t="shared" si="176"/>
        <v/>
      </c>
      <c r="B5648" s="330" t="str">
        <f>IF(A5648="","",IFERROR(INDEX(Tanggal,MATCH('Buku Besar'!A5648,Akun,0)),""))</f>
        <v/>
      </c>
      <c r="C5648" s="2" t="str">
        <f>IF(A5648="","",IFERROR(INDEX(Keterangan,MATCH('Buku Besar'!A5648,Akun,0)),""))</f>
        <v/>
      </c>
      <c r="D5648" s="2" t="str">
        <f>IF(A5648="","",IFERROR(INDEX(Reff,MATCH('Buku Besar'!A5648,Akun,0)),""))</f>
        <v/>
      </c>
      <c r="E5648" s="331" t="str">
        <f>IF(A5648="","",IFERROR(INDEX(Penerimaan,MATCH('Buku Besar'!A5648,Akun,0)),""))</f>
        <v/>
      </c>
      <c r="F5648" s="331" t="str">
        <f>IF(A5648="","",IFERROR(INDEX(Pengeluaran,MATCH('Buku Besar'!A5648,Akun,0)),""))</f>
        <v/>
      </c>
      <c r="H5648" s="91" t="str">
        <f t="shared" si="177"/>
        <v/>
      </c>
      <c r="I5648" s="330" t="str">
        <f>IF(H5648="","",IFERROR(INDEX(Tanggal1,MATCH('Buku Besar'!H5648,Akun1,0)),""))</f>
        <v/>
      </c>
      <c r="J5648" s="2" t="str">
        <f>IF(H5648="","",IFERROR(INDEX(Keterangan1,MATCH('Buku Besar'!H5648,Akun1,0)),""))</f>
        <v/>
      </c>
      <c r="K5648" s="2" t="str">
        <f>IF(H5648="","",IFERROR(INDEX(Reff1,MATCH('Buku Besar'!H5648,Akun1,0)),""))</f>
        <v/>
      </c>
      <c r="L5648" s="331" t="str">
        <f>IF(H5648="","",IFERROR(INDEX(Penerimaan1,MATCH('Buku Besar'!H5648,Akun1,0)),""))</f>
        <v/>
      </c>
      <c r="M5648" s="331" t="str">
        <f>IF(H5648="","",IFERROR(INDEX(Pengeluaran1,MATCH('Buku Besar'!H5648,Akun1,0)),""))</f>
        <v/>
      </c>
    </row>
    <row r="5649" spans="1:13" x14ac:dyDescent="0.25">
      <c r="A5649" s="91" t="str">
        <f t="shared" si="176"/>
        <v/>
      </c>
      <c r="B5649" s="330" t="str">
        <f>IF(A5649="","",IFERROR(INDEX(Tanggal,MATCH('Buku Besar'!A5649,Akun,0)),""))</f>
        <v/>
      </c>
      <c r="C5649" s="2" t="str">
        <f>IF(A5649="","",IFERROR(INDEX(Keterangan,MATCH('Buku Besar'!A5649,Akun,0)),""))</f>
        <v/>
      </c>
      <c r="D5649" s="2" t="str">
        <f>IF(A5649="","",IFERROR(INDEX(Reff,MATCH('Buku Besar'!A5649,Akun,0)),""))</f>
        <v/>
      </c>
      <c r="E5649" s="331" t="str">
        <f>IF(A5649="","",IFERROR(INDEX(Penerimaan,MATCH('Buku Besar'!A5649,Akun,0)),""))</f>
        <v/>
      </c>
      <c r="F5649" s="331" t="str">
        <f>IF(A5649="","",IFERROR(INDEX(Pengeluaran,MATCH('Buku Besar'!A5649,Akun,0)),""))</f>
        <v/>
      </c>
      <c r="H5649" s="91" t="str">
        <f t="shared" si="177"/>
        <v/>
      </c>
      <c r="I5649" s="330" t="str">
        <f>IF(H5649="","",IFERROR(INDEX(Tanggal1,MATCH('Buku Besar'!H5649,Akun1,0)),""))</f>
        <v/>
      </c>
      <c r="J5649" s="2" t="str">
        <f>IF(H5649="","",IFERROR(INDEX(Keterangan1,MATCH('Buku Besar'!H5649,Akun1,0)),""))</f>
        <v/>
      </c>
      <c r="K5649" s="2" t="str">
        <f>IF(H5649="","",IFERROR(INDEX(Reff1,MATCH('Buku Besar'!H5649,Akun1,0)),""))</f>
        <v/>
      </c>
      <c r="L5649" s="331" t="str">
        <f>IF(H5649="","",IFERROR(INDEX(Penerimaan1,MATCH('Buku Besar'!H5649,Akun1,0)),""))</f>
        <v/>
      </c>
      <c r="M5649" s="331" t="str">
        <f>IF(H5649="","",IFERROR(INDEX(Pengeluaran1,MATCH('Buku Besar'!H5649,Akun1,0)),""))</f>
        <v/>
      </c>
    </row>
    <row r="5650" spans="1:13" x14ac:dyDescent="0.25">
      <c r="A5650" s="91" t="str">
        <f t="shared" si="176"/>
        <v/>
      </c>
      <c r="B5650" s="330" t="str">
        <f>IF(A5650="","",IFERROR(INDEX(Tanggal,MATCH('Buku Besar'!A5650,Akun,0)),""))</f>
        <v/>
      </c>
      <c r="C5650" s="2" t="str">
        <f>IF(A5650="","",IFERROR(INDEX(Keterangan,MATCH('Buku Besar'!A5650,Akun,0)),""))</f>
        <v/>
      </c>
      <c r="D5650" s="2" t="str">
        <f>IF(A5650="","",IFERROR(INDEX(Reff,MATCH('Buku Besar'!A5650,Akun,0)),""))</f>
        <v/>
      </c>
      <c r="E5650" s="331" t="str">
        <f>IF(A5650="","",IFERROR(INDEX(Penerimaan,MATCH('Buku Besar'!A5650,Akun,0)),""))</f>
        <v/>
      </c>
      <c r="F5650" s="331" t="str">
        <f>IF(A5650="","",IFERROR(INDEX(Pengeluaran,MATCH('Buku Besar'!A5650,Akun,0)),""))</f>
        <v/>
      </c>
      <c r="H5650" s="91" t="str">
        <f t="shared" si="177"/>
        <v/>
      </c>
      <c r="I5650" s="330" t="str">
        <f>IF(H5650="","",IFERROR(INDEX(Tanggal1,MATCH('Buku Besar'!H5650,Akun1,0)),""))</f>
        <v/>
      </c>
      <c r="J5650" s="2" t="str">
        <f>IF(H5650="","",IFERROR(INDEX(Keterangan1,MATCH('Buku Besar'!H5650,Akun1,0)),""))</f>
        <v/>
      </c>
      <c r="K5650" s="2" t="str">
        <f>IF(H5650="","",IFERROR(INDEX(Reff1,MATCH('Buku Besar'!H5650,Akun1,0)),""))</f>
        <v/>
      </c>
      <c r="L5650" s="331" t="str">
        <f>IF(H5650="","",IFERROR(INDEX(Penerimaan1,MATCH('Buku Besar'!H5650,Akun1,0)),""))</f>
        <v/>
      </c>
      <c r="M5650" s="331" t="str">
        <f>IF(H5650="","",IFERROR(INDEX(Pengeluaran1,MATCH('Buku Besar'!H5650,Akun1,0)),""))</f>
        <v/>
      </c>
    </row>
    <row r="5651" spans="1:13" x14ac:dyDescent="0.25">
      <c r="A5651" s="91" t="str">
        <f t="shared" si="176"/>
        <v/>
      </c>
      <c r="B5651" s="330" t="str">
        <f>IF(A5651="","",IFERROR(INDEX(Tanggal,MATCH('Buku Besar'!A5651,Akun,0)),""))</f>
        <v/>
      </c>
      <c r="C5651" s="2" t="str">
        <f>IF(A5651="","",IFERROR(INDEX(Keterangan,MATCH('Buku Besar'!A5651,Akun,0)),""))</f>
        <v/>
      </c>
      <c r="D5651" s="2" t="str">
        <f>IF(A5651="","",IFERROR(INDEX(Reff,MATCH('Buku Besar'!A5651,Akun,0)),""))</f>
        <v/>
      </c>
      <c r="E5651" s="331" t="str">
        <f>IF(A5651="","",IFERROR(INDEX(Penerimaan,MATCH('Buku Besar'!A5651,Akun,0)),""))</f>
        <v/>
      </c>
      <c r="F5651" s="331" t="str">
        <f>IF(A5651="","",IFERROR(INDEX(Pengeluaran,MATCH('Buku Besar'!A5651,Akun,0)),""))</f>
        <v/>
      </c>
      <c r="H5651" s="91" t="str">
        <f t="shared" si="177"/>
        <v/>
      </c>
      <c r="I5651" s="330" t="str">
        <f>IF(H5651="","",IFERROR(INDEX(Tanggal1,MATCH('Buku Besar'!H5651,Akun1,0)),""))</f>
        <v/>
      </c>
      <c r="J5651" s="2" t="str">
        <f>IF(H5651="","",IFERROR(INDEX(Keterangan1,MATCH('Buku Besar'!H5651,Akun1,0)),""))</f>
        <v/>
      </c>
      <c r="K5651" s="2" t="str">
        <f>IF(H5651="","",IFERROR(INDEX(Reff1,MATCH('Buku Besar'!H5651,Akun1,0)),""))</f>
        <v/>
      </c>
      <c r="L5651" s="331" t="str">
        <f>IF(H5651="","",IFERROR(INDEX(Penerimaan1,MATCH('Buku Besar'!H5651,Akun1,0)),""))</f>
        <v/>
      </c>
      <c r="M5651" s="331" t="str">
        <f>IF(H5651="","",IFERROR(INDEX(Pengeluaran1,MATCH('Buku Besar'!H5651,Akun1,0)),""))</f>
        <v/>
      </c>
    </row>
    <row r="5652" spans="1:13" x14ac:dyDescent="0.25">
      <c r="A5652" s="91" t="str">
        <f t="shared" si="176"/>
        <v/>
      </c>
      <c r="B5652" s="330" t="str">
        <f>IF(A5652="","",IFERROR(INDEX(Tanggal,MATCH('Buku Besar'!A5652,Akun,0)),""))</f>
        <v/>
      </c>
      <c r="C5652" s="2" t="str">
        <f>IF(A5652="","",IFERROR(INDEX(Keterangan,MATCH('Buku Besar'!A5652,Akun,0)),""))</f>
        <v/>
      </c>
      <c r="D5652" s="2" t="str">
        <f>IF(A5652="","",IFERROR(INDEX(Reff,MATCH('Buku Besar'!A5652,Akun,0)),""))</f>
        <v/>
      </c>
      <c r="E5652" s="331" t="str">
        <f>IF(A5652="","",IFERROR(INDEX(Penerimaan,MATCH('Buku Besar'!A5652,Akun,0)),""))</f>
        <v/>
      </c>
      <c r="F5652" s="331" t="str">
        <f>IF(A5652="","",IFERROR(INDEX(Pengeluaran,MATCH('Buku Besar'!A5652,Akun,0)),""))</f>
        <v/>
      </c>
      <c r="H5652" s="91" t="str">
        <f t="shared" si="177"/>
        <v/>
      </c>
      <c r="I5652" s="330" t="str">
        <f>IF(H5652="","",IFERROR(INDEX(Tanggal1,MATCH('Buku Besar'!H5652,Akun1,0)),""))</f>
        <v/>
      </c>
      <c r="J5652" s="2" t="str">
        <f>IF(H5652="","",IFERROR(INDEX(Keterangan1,MATCH('Buku Besar'!H5652,Akun1,0)),""))</f>
        <v/>
      </c>
      <c r="K5652" s="2" t="str">
        <f>IF(H5652="","",IFERROR(INDEX(Reff1,MATCH('Buku Besar'!H5652,Akun1,0)),""))</f>
        <v/>
      </c>
      <c r="L5652" s="331" t="str">
        <f>IF(H5652="","",IFERROR(INDEX(Penerimaan1,MATCH('Buku Besar'!H5652,Akun1,0)),""))</f>
        <v/>
      </c>
      <c r="M5652" s="331" t="str">
        <f>IF(H5652="","",IFERROR(INDEX(Pengeluaran1,MATCH('Buku Besar'!H5652,Akun1,0)),""))</f>
        <v/>
      </c>
    </row>
    <row r="5653" spans="1:13" x14ac:dyDescent="0.25">
      <c r="A5653" s="91" t="str">
        <f t="shared" si="176"/>
        <v/>
      </c>
      <c r="B5653" s="330" t="str">
        <f>IF(A5653="","",IFERROR(INDEX(Tanggal,MATCH('Buku Besar'!A5653,Akun,0)),""))</f>
        <v/>
      </c>
      <c r="C5653" s="2" t="str">
        <f>IF(A5653="","",IFERROR(INDEX(Keterangan,MATCH('Buku Besar'!A5653,Akun,0)),""))</f>
        <v/>
      </c>
      <c r="D5653" s="2" t="str">
        <f>IF(A5653="","",IFERROR(INDEX(Reff,MATCH('Buku Besar'!A5653,Akun,0)),""))</f>
        <v/>
      </c>
      <c r="E5653" s="331" t="str">
        <f>IF(A5653="","",IFERROR(INDEX(Penerimaan,MATCH('Buku Besar'!A5653,Akun,0)),""))</f>
        <v/>
      </c>
      <c r="F5653" s="331" t="str">
        <f>IF(A5653="","",IFERROR(INDEX(Pengeluaran,MATCH('Buku Besar'!A5653,Akun,0)),""))</f>
        <v/>
      </c>
      <c r="H5653" s="91" t="str">
        <f t="shared" si="177"/>
        <v/>
      </c>
      <c r="I5653" s="330" t="str">
        <f>IF(H5653="","",IFERROR(INDEX(Tanggal1,MATCH('Buku Besar'!H5653,Akun1,0)),""))</f>
        <v/>
      </c>
      <c r="J5653" s="2" t="str">
        <f>IF(H5653="","",IFERROR(INDEX(Keterangan1,MATCH('Buku Besar'!H5653,Akun1,0)),""))</f>
        <v/>
      </c>
      <c r="K5653" s="2" t="str">
        <f>IF(H5653="","",IFERROR(INDEX(Reff1,MATCH('Buku Besar'!H5653,Akun1,0)),""))</f>
        <v/>
      </c>
      <c r="L5653" s="331" t="str">
        <f>IF(H5653="","",IFERROR(INDEX(Penerimaan1,MATCH('Buku Besar'!H5653,Akun1,0)),""))</f>
        <v/>
      </c>
      <c r="M5653" s="331" t="str">
        <f>IF(H5653="","",IFERROR(INDEX(Pengeluaran1,MATCH('Buku Besar'!H5653,Akun1,0)),""))</f>
        <v/>
      </c>
    </row>
    <row r="5654" spans="1:13" x14ac:dyDescent="0.25">
      <c r="A5654" s="91" t="str">
        <f t="shared" si="176"/>
        <v/>
      </c>
      <c r="B5654" s="330" t="str">
        <f>IF(A5654="","",IFERROR(INDEX(Tanggal,MATCH('Buku Besar'!A5654,Akun,0)),""))</f>
        <v/>
      </c>
      <c r="C5654" s="2" t="str">
        <f>IF(A5654="","",IFERROR(INDEX(Keterangan,MATCH('Buku Besar'!A5654,Akun,0)),""))</f>
        <v/>
      </c>
      <c r="D5654" s="2" t="str">
        <f>IF(A5654="","",IFERROR(INDEX(Reff,MATCH('Buku Besar'!A5654,Akun,0)),""))</f>
        <v/>
      </c>
      <c r="E5654" s="331" t="str">
        <f>IF(A5654="","",IFERROR(INDEX(Penerimaan,MATCH('Buku Besar'!A5654,Akun,0)),""))</f>
        <v/>
      </c>
      <c r="F5654" s="331" t="str">
        <f>IF(A5654="","",IFERROR(INDEX(Pengeluaran,MATCH('Buku Besar'!A5654,Akun,0)),""))</f>
        <v/>
      </c>
      <c r="H5654" s="91" t="str">
        <f t="shared" si="177"/>
        <v/>
      </c>
      <c r="I5654" s="330" t="str">
        <f>IF(H5654="","",IFERROR(INDEX(Tanggal1,MATCH('Buku Besar'!H5654,Akun1,0)),""))</f>
        <v/>
      </c>
      <c r="J5654" s="2" t="str">
        <f>IF(H5654="","",IFERROR(INDEX(Keterangan1,MATCH('Buku Besar'!H5654,Akun1,0)),""))</f>
        <v/>
      </c>
      <c r="K5654" s="2" t="str">
        <f>IF(H5654="","",IFERROR(INDEX(Reff1,MATCH('Buku Besar'!H5654,Akun1,0)),""))</f>
        <v/>
      </c>
      <c r="L5654" s="331" t="str">
        <f>IF(H5654="","",IFERROR(INDEX(Penerimaan1,MATCH('Buku Besar'!H5654,Akun1,0)),""))</f>
        <v/>
      </c>
      <c r="M5654" s="331" t="str">
        <f>IF(H5654="","",IFERROR(INDEX(Pengeluaran1,MATCH('Buku Besar'!H5654,Akun1,0)),""))</f>
        <v/>
      </c>
    </row>
    <row r="5655" spans="1:13" x14ac:dyDescent="0.25">
      <c r="A5655" s="91" t="str">
        <f t="shared" si="176"/>
        <v/>
      </c>
      <c r="B5655" s="330" t="str">
        <f>IF(A5655="","",IFERROR(INDEX(Tanggal,MATCH('Buku Besar'!A5655,Akun,0)),""))</f>
        <v/>
      </c>
      <c r="C5655" s="2" t="str">
        <f>IF(A5655="","",IFERROR(INDEX(Keterangan,MATCH('Buku Besar'!A5655,Akun,0)),""))</f>
        <v/>
      </c>
      <c r="D5655" s="2" t="str">
        <f>IF(A5655="","",IFERROR(INDEX(Reff,MATCH('Buku Besar'!A5655,Akun,0)),""))</f>
        <v/>
      </c>
      <c r="E5655" s="331" t="str">
        <f>IF(A5655="","",IFERROR(INDEX(Penerimaan,MATCH('Buku Besar'!A5655,Akun,0)),""))</f>
        <v/>
      </c>
      <c r="F5655" s="331" t="str">
        <f>IF(A5655="","",IFERROR(INDEX(Pengeluaran,MATCH('Buku Besar'!A5655,Akun,0)),""))</f>
        <v/>
      </c>
      <c r="H5655" s="91" t="str">
        <f t="shared" si="177"/>
        <v/>
      </c>
      <c r="I5655" s="330" t="str">
        <f>IF(H5655="","",IFERROR(INDEX(Tanggal1,MATCH('Buku Besar'!H5655,Akun1,0)),""))</f>
        <v/>
      </c>
      <c r="J5655" s="2" t="str">
        <f>IF(H5655="","",IFERROR(INDEX(Keterangan1,MATCH('Buku Besar'!H5655,Akun1,0)),""))</f>
        <v/>
      </c>
      <c r="K5655" s="2" t="str">
        <f>IF(H5655="","",IFERROR(INDEX(Reff1,MATCH('Buku Besar'!H5655,Akun1,0)),""))</f>
        <v/>
      </c>
      <c r="L5655" s="331" t="str">
        <f>IF(H5655="","",IFERROR(INDEX(Penerimaan1,MATCH('Buku Besar'!H5655,Akun1,0)),""))</f>
        <v/>
      </c>
      <c r="M5655" s="331" t="str">
        <f>IF(H5655="","",IFERROR(INDEX(Pengeluaran1,MATCH('Buku Besar'!H5655,Akun1,0)),""))</f>
        <v/>
      </c>
    </row>
    <row r="5656" spans="1:13" x14ac:dyDescent="0.25">
      <c r="A5656" s="91" t="str">
        <f t="shared" si="176"/>
        <v/>
      </c>
      <c r="B5656" s="330" t="str">
        <f>IF(A5656="","",IFERROR(INDEX(Tanggal,MATCH('Buku Besar'!A5656,Akun,0)),""))</f>
        <v/>
      </c>
      <c r="C5656" s="2" t="str">
        <f>IF(A5656="","",IFERROR(INDEX(Keterangan,MATCH('Buku Besar'!A5656,Akun,0)),""))</f>
        <v/>
      </c>
      <c r="D5656" s="2" t="str">
        <f>IF(A5656="","",IFERROR(INDEX(Reff,MATCH('Buku Besar'!A5656,Akun,0)),""))</f>
        <v/>
      </c>
      <c r="E5656" s="331" t="str">
        <f>IF(A5656="","",IFERROR(INDEX(Penerimaan,MATCH('Buku Besar'!A5656,Akun,0)),""))</f>
        <v/>
      </c>
      <c r="F5656" s="331" t="str">
        <f>IF(A5656="","",IFERROR(INDEX(Pengeluaran,MATCH('Buku Besar'!A5656,Akun,0)),""))</f>
        <v/>
      </c>
      <c r="H5656" s="91" t="str">
        <f t="shared" si="177"/>
        <v/>
      </c>
      <c r="I5656" s="330" t="str">
        <f>IF(H5656="","",IFERROR(INDEX(Tanggal1,MATCH('Buku Besar'!H5656,Akun1,0)),""))</f>
        <v/>
      </c>
      <c r="J5656" s="2" t="str">
        <f>IF(H5656="","",IFERROR(INDEX(Keterangan1,MATCH('Buku Besar'!H5656,Akun1,0)),""))</f>
        <v/>
      </c>
      <c r="K5656" s="2" t="str">
        <f>IF(H5656="","",IFERROR(INDEX(Reff1,MATCH('Buku Besar'!H5656,Akun1,0)),""))</f>
        <v/>
      </c>
      <c r="L5656" s="331" t="str">
        <f>IF(H5656="","",IFERROR(INDEX(Penerimaan1,MATCH('Buku Besar'!H5656,Akun1,0)),""))</f>
        <v/>
      </c>
      <c r="M5656" s="331" t="str">
        <f>IF(H5656="","",IFERROR(INDEX(Pengeluaran1,MATCH('Buku Besar'!H5656,Akun1,0)),""))</f>
        <v/>
      </c>
    </row>
    <row r="5657" spans="1:13" x14ac:dyDescent="0.25">
      <c r="A5657" s="91" t="str">
        <f t="shared" si="176"/>
        <v/>
      </c>
      <c r="B5657" s="330" t="str">
        <f>IF(A5657="","",IFERROR(INDEX(Tanggal,MATCH('Buku Besar'!A5657,Akun,0)),""))</f>
        <v/>
      </c>
      <c r="C5657" s="2" t="str">
        <f>IF(A5657="","",IFERROR(INDEX(Keterangan,MATCH('Buku Besar'!A5657,Akun,0)),""))</f>
        <v/>
      </c>
      <c r="D5657" s="2" t="str">
        <f>IF(A5657="","",IFERROR(INDEX(Reff,MATCH('Buku Besar'!A5657,Akun,0)),""))</f>
        <v/>
      </c>
      <c r="E5657" s="331" t="str">
        <f>IF(A5657="","",IFERROR(INDEX(Penerimaan,MATCH('Buku Besar'!A5657,Akun,0)),""))</f>
        <v/>
      </c>
      <c r="F5657" s="331" t="str">
        <f>IF(A5657="","",IFERROR(INDEX(Pengeluaran,MATCH('Buku Besar'!A5657,Akun,0)),""))</f>
        <v/>
      </c>
      <c r="H5657" s="91" t="str">
        <f t="shared" si="177"/>
        <v/>
      </c>
      <c r="I5657" s="330" t="str">
        <f>IF(H5657="","",IFERROR(INDEX(Tanggal1,MATCH('Buku Besar'!H5657,Akun1,0)),""))</f>
        <v/>
      </c>
      <c r="J5657" s="2" t="str">
        <f>IF(H5657="","",IFERROR(INDEX(Keterangan1,MATCH('Buku Besar'!H5657,Akun1,0)),""))</f>
        <v/>
      </c>
      <c r="K5657" s="2" t="str">
        <f>IF(H5657="","",IFERROR(INDEX(Reff1,MATCH('Buku Besar'!H5657,Akun1,0)),""))</f>
        <v/>
      </c>
      <c r="L5657" s="331" t="str">
        <f>IF(H5657="","",IFERROR(INDEX(Penerimaan1,MATCH('Buku Besar'!H5657,Akun1,0)),""))</f>
        <v/>
      </c>
      <c r="M5657" s="331" t="str">
        <f>IF(H5657="","",IFERROR(INDEX(Pengeluaran1,MATCH('Buku Besar'!H5657,Akun1,0)),""))</f>
        <v/>
      </c>
    </row>
    <row r="5658" spans="1:13" x14ac:dyDescent="0.25">
      <c r="A5658" s="91" t="str">
        <f t="shared" si="176"/>
        <v/>
      </c>
      <c r="B5658" s="330" t="str">
        <f>IF(A5658="","",IFERROR(INDEX(Tanggal,MATCH('Buku Besar'!A5658,Akun,0)),""))</f>
        <v/>
      </c>
      <c r="C5658" s="2" t="str">
        <f>IF(A5658="","",IFERROR(INDEX(Keterangan,MATCH('Buku Besar'!A5658,Akun,0)),""))</f>
        <v/>
      </c>
      <c r="D5658" s="2" t="str">
        <f>IF(A5658="","",IFERROR(INDEX(Reff,MATCH('Buku Besar'!A5658,Akun,0)),""))</f>
        <v/>
      </c>
      <c r="E5658" s="331" t="str">
        <f>IF(A5658="","",IFERROR(INDEX(Penerimaan,MATCH('Buku Besar'!A5658,Akun,0)),""))</f>
        <v/>
      </c>
      <c r="F5658" s="331" t="str">
        <f>IF(A5658="","",IFERROR(INDEX(Pengeluaran,MATCH('Buku Besar'!A5658,Akun,0)),""))</f>
        <v/>
      </c>
      <c r="H5658" s="91" t="str">
        <f t="shared" si="177"/>
        <v/>
      </c>
      <c r="I5658" s="330" t="str">
        <f>IF(H5658="","",IFERROR(INDEX(Tanggal1,MATCH('Buku Besar'!H5658,Akun1,0)),""))</f>
        <v/>
      </c>
      <c r="J5658" s="2" t="str">
        <f>IF(H5658="","",IFERROR(INDEX(Keterangan1,MATCH('Buku Besar'!H5658,Akun1,0)),""))</f>
        <v/>
      </c>
      <c r="K5658" s="2" t="str">
        <f>IF(H5658="","",IFERROR(INDEX(Reff1,MATCH('Buku Besar'!H5658,Akun1,0)),""))</f>
        <v/>
      </c>
      <c r="L5658" s="331" t="str">
        <f>IF(H5658="","",IFERROR(INDEX(Penerimaan1,MATCH('Buku Besar'!H5658,Akun1,0)),""))</f>
        <v/>
      </c>
      <c r="M5658" s="331" t="str">
        <f>IF(H5658="","",IFERROR(INDEX(Pengeluaran1,MATCH('Buku Besar'!H5658,Akun1,0)),""))</f>
        <v/>
      </c>
    </row>
    <row r="5659" spans="1:13" x14ac:dyDescent="0.25">
      <c r="A5659" s="91" t="str">
        <f t="shared" si="176"/>
        <v/>
      </c>
      <c r="B5659" s="330" t="str">
        <f>IF(A5659="","",IFERROR(INDEX(Tanggal,MATCH('Buku Besar'!A5659,Akun,0)),""))</f>
        <v/>
      </c>
      <c r="C5659" s="2" t="str">
        <f>IF(A5659="","",IFERROR(INDEX(Keterangan,MATCH('Buku Besar'!A5659,Akun,0)),""))</f>
        <v/>
      </c>
      <c r="D5659" s="2" t="str">
        <f>IF(A5659="","",IFERROR(INDEX(Reff,MATCH('Buku Besar'!A5659,Akun,0)),""))</f>
        <v/>
      </c>
      <c r="E5659" s="331" t="str">
        <f>IF(A5659="","",IFERROR(INDEX(Penerimaan,MATCH('Buku Besar'!A5659,Akun,0)),""))</f>
        <v/>
      </c>
      <c r="F5659" s="331" t="str">
        <f>IF(A5659="","",IFERROR(INDEX(Pengeluaran,MATCH('Buku Besar'!A5659,Akun,0)),""))</f>
        <v/>
      </c>
      <c r="H5659" s="91" t="str">
        <f t="shared" si="177"/>
        <v/>
      </c>
      <c r="I5659" s="330" t="str">
        <f>IF(H5659="","",IFERROR(INDEX(Tanggal1,MATCH('Buku Besar'!H5659,Akun1,0)),""))</f>
        <v/>
      </c>
      <c r="J5659" s="2" t="str">
        <f>IF(H5659="","",IFERROR(INDEX(Keterangan1,MATCH('Buku Besar'!H5659,Akun1,0)),""))</f>
        <v/>
      </c>
      <c r="K5659" s="2" t="str">
        <f>IF(H5659="","",IFERROR(INDEX(Reff1,MATCH('Buku Besar'!H5659,Akun1,0)),""))</f>
        <v/>
      </c>
      <c r="L5659" s="331" t="str">
        <f>IF(H5659="","",IFERROR(INDEX(Penerimaan1,MATCH('Buku Besar'!H5659,Akun1,0)),""))</f>
        <v/>
      </c>
      <c r="M5659" s="331" t="str">
        <f>IF(H5659="","",IFERROR(INDEX(Pengeluaran1,MATCH('Buku Besar'!H5659,Akun1,0)),""))</f>
        <v/>
      </c>
    </row>
    <row r="5660" spans="1:13" x14ac:dyDescent="0.25">
      <c r="A5660" s="91" t="str">
        <f t="shared" si="176"/>
        <v/>
      </c>
      <c r="B5660" s="330" t="str">
        <f>IF(A5660="","",IFERROR(INDEX(Tanggal,MATCH('Buku Besar'!A5660,Akun,0)),""))</f>
        <v/>
      </c>
      <c r="C5660" s="2" t="str">
        <f>IF(A5660="","",IFERROR(INDEX(Keterangan,MATCH('Buku Besar'!A5660,Akun,0)),""))</f>
        <v/>
      </c>
      <c r="D5660" s="2" t="str">
        <f>IF(A5660="","",IFERROR(INDEX(Reff,MATCH('Buku Besar'!A5660,Akun,0)),""))</f>
        <v/>
      </c>
      <c r="E5660" s="331" t="str">
        <f>IF(A5660="","",IFERROR(INDEX(Penerimaan,MATCH('Buku Besar'!A5660,Akun,0)),""))</f>
        <v/>
      </c>
      <c r="F5660" s="331" t="str">
        <f>IF(A5660="","",IFERROR(INDEX(Pengeluaran,MATCH('Buku Besar'!A5660,Akun,0)),""))</f>
        <v/>
      </c>
      <c r="H5660" s="91" t="str">
        <f t="shared" si="177"/>
        <v/>
      </c>
      <c r="I5660" s="330" t="str">
        <f>IF(H5660="","",IFERROR(INDEX(Tanggal1,MATCH('Buku Besar'!H5660,Akun1,0)),""))</f>
        <v/>
      </c>
      <c r="J5660" s="2" t="str">
        <f>IF(H5660="","",IFERROR(INDEX(Keterangan1,MATCH('Buku Besar'!H5660,Akun1,0)),""))</f>
        <v/>
      </c>
      <c r="K5660" s="2" t="str">
        <f>IF(H5660="","",IFERROR(INDEX(Reff1,MATCH('Buku Besar'!H5660,Akun1,0)),""))</f>
        <v/>
      </c>
      <c r="L5660" s="331" t="str">
        <f>IF(H5660="","",IFERROR(INDEX(Penerimaan1,MATCH('Buku Besar'!H5660,Akun1,0)),""))</f>
        <v/>
      </c>
      <c r="M5660" s="331" t="str">
        <f>IF(H5660="","",IFERROR(INDEX(Pengeluaran1,MATCH('Buku Besar'!H5660,Akun1,0)),""))</f>
        <v/>
      </c>
    </row>
    <row r="5661" spans="1:13" x14ac:dyDescent="0.25">
      <c r="A5661" s="91" t="str">
        <f t="shared" si="176"/>
        <v/>
      </c>
      <c r="B5661" s="330" t="str">
        <f>IF(A5661="","",IFERROR(INDEX(Tanggal,MATCH('Buku Besar'!A5661,Akun,0)),""))</f>
        <v/>
      </c>
      <c r="C5661" s="2" t="str">
        <f>IF(A5661="","",IFERROR(INDEX(Keterangan,MATCH('Buku Besar'!A5661,Akun,0)),""))</f>
        <v/>
      </c>
      <c r="D5661" s="2" t="str">
        <f>IF(A5661="","",IFERROR(INDEX(Reff,MATCH('Buku Besar'!A5661,Akun,0)),""))</f>
        <v/>
      </c>
      <c r="E5661" s="331" t="str">
        <f>IF(A5661="","",IFERROR(INDEX(Penerimaan,MATCH('Buku Besar'!A5661,Akun,0)),""))</f>
        <v/>
      </c>
      <c r="F5661" s="331" t="str">
        <f>IF(A5661="","",IFERROR(INDEX(Pengeluaran,MATCH('Buku Besar'!A5661,Akun,0)),""))</f>
        <v/>
      </c>
      <c r="H5661" s="91" t="str">
        <f t="shared" si="177"/>
        <v/>
      </c>
      <c r="I5661" s="330" t="str">
        <f>IF(H5661="","",IFERROR(INDEX(Tanggal1,MATCH('Buku Besar'!H5661,Akun1,0)),""))</f>
        <v/>
      </c>
      <c r="J5661" s="2" t="str">
        <f>IF(H5661="","",IFERROR(INDEX(Keterangan1,MATCH('Buku Besar'!H5661,Akun1,0)),""))</f>
        <v/>
      </c>
      <c r="K5661" s="2" t="str">
        <f>IF(H5661="","",IFERROR(INDEX(Reff1,MATCH('Buku Besar'!H5661,Akun1,0)),""))</f>
        <v/>
      </c>
      <c r="L5661" s="331" t="str">
        <f>IF(H5661="","",IFERROR(INDEX(Penerimaan1,MATCH('Buku Besar'!H5661,Akun1,0)),""))</f>
        <v/>
      </c>
      <c r="M5661" s="331" t="str">
        <f>IF(H5661="","",IFERROR(INDEX(Pengeluaran1,MATCH('Buku Besar'!H5661,Akun1,0)),""))</f>
        <v/>
      </c>
    </row>
    <row r="5662" spans="1:13" x14ac:dyDescent="0.25">
      <c r="A5662" s="91" t="str">
        <f t="shared" si="176"/>
        <v/>
      </c>
      <c r="B5662" s="330" t="str">
        <f>IF(A5662="","",IFERROR(INDEX(Tanggal,MATCH('Buku Besar'!A5662,Akun,0)),""))</f>
        <v/>
      </c>
      <c r="C5662" s="2" t="str">
        <f>IF(A5662="","",IFERROR(INDEX(Keterangan,MATCH('Buku Besar'!A5662,Akun,0)),""))</f>
        <v/>
      </c>
      <c r="D5662" s="2" t="str">
        <f>IF(A5662="","",IFERROR(INDEX(Reff,MATCH('Buku Besar'!A5662,Akun,0)),""))</f>
        <v/>
      </c>
      <c r="E5662" s="331" t="str">
        <f>IF(A5662="","",IFERROR(INDEX(Penerimaan,MATCH('Buku Besar'!A5662,Akun,0)),""))</f>
        <v/>
      </c>
      <c r="F5662" s="331" t="str">
        <f>IF(A5662="","",IFERROR(INDEX(Pengeluaran,MATCH('Buku Besar'!A5662,Akun,0)),""))</f>
        <v/>
      </c>
      <c r="H5662" s="91" t="str">
        <f t="shared" si="177"/>
        <v/>
      </c>
      <c r="I5662" s="330" t="str">
        <f>IF(H5662="","",IFERROR(INDEX(Tanggal1,MATCH('Buku Besar'!H5662,Akun1,0)),""))</f>
        <v/>
      </c>
      <c r="J5662" s="2" t="str">
        <f>IF(H5662="","",IFERROR(INDEX(Keterangan1,MATCH('Buku Besar'!H5662,Akun1,0)),""))</f>
        <v/>
      </c>
      <c r="K5662" s="2" t="str">
        <f>IF(H5662="","",IFERROR(INDEX(Reff1,MATCH('Buku Besar'!H5662,Akun1,0)),""))</f>
        <v/>
      </c>
      <c r="L5662" s="331" t="str">
        <f>IF(H5662="","",IFERROR(INDEX(Penerimaan1,MATCH('Buku Besar'!H5662,Akun1,0)),""))</f>
        <v/>
      </c>
      <c r="M5662" s="331" t="str">
        <f>IF(H5662="","",IFERROR(INDEX(Pengeluaran1,MATCH('Buku Besar'!H5662,Akun1,0)),""))</f>
        <v/>
      </c>
    </row>
    <row r="5663" spans="1:13" x14ac:dyDescent="0.25">
      <c r="A5663" s="91" t="str">
        <f t="shared" si="176"/>
        <v/>
      </c>
      <c r="B5663" s="330" t="str">
        <f>IF(A5663="","",IFERROR(INDEX(Tanggal,MATCH('Buku Besar'!A5663,Akun,0)),""))</f>
        <v/>
      </c>
      <c r="C5663" s="2" t="str">
        <f>IF(A5663="","",IFERROR(INDEX(Keterangan,MATCH('Buku Besar'!A5663,Akun,0)),""))</f>
        <v/>
      </c>
      <c r="D5663" s="2" t="str">
        <f>IF(A5663="","",IFERROR(INDEX(Reff,MATCH('Buku Besar'!A5663,Akun,0)),""))</f>
        <v/>
      </c>
      <c r="E5663" s="331" t="str">
        <f>IF(A5663="","",IFERROR(INDEX(Penerimaan,MATCH('Buku Besar'!A5663,Akun,0)),""))</f>
        <v/>
      </c>
      <c r="F5663" s="331" t="str">
        <f>IF(A5663="","",IFERROR(INDEX(Pengeluaran,MATCH('Buku Besar'!A5663,Akun,0)),""))</f>
        <v/>
      </c>
      <c r="H5663" s="91" t="str">
        <f t="shared" si="177"/>
        <v/>
      </c>
      <c r="I5663" s="330" t="str">
        <f>IF(H5663="","",IFERROR(INDEX(Tanggal1,MATCH('Buku Besar'!H5663,Akun1,0)),""))</f>
        <v/>
      </c>
      <c r="J5663" s="2" t="str">
        <f>IF(H5663="","",IFERROR(INDEX(Keterangan1,MATCH('Buku Besar'!H5663,Akun1,0)),""))</f>
        <v/>
      </c>
      <c r="K5663" s="2" t="str">
        <f>IF(H5663="","",IFERROR(INDEX(Reff1,MATCH('Buku Besar'!H5663,Akun1,0)),""))</f>
        <v/>
      </c>
      <c r="L5663" s="331" t="str">
        <f>IF(H5663="","",IFERROR(INDEX(Penerimaan1,MATCH('Buku Besar'!H5663,Akun1,0)),""))</f>
        <v/>
      </c>
      <c r="M5663" s="331" t="str">
        <f>IF(H5663="","",IFERROR(INDEX(Pengeluaran1,MATCH('Buku Besar'!H5663,Akun1,0)),""))</f>
        <v/>
      </c>
    </row>
    <row r="5664" spans="1:13" x14ac:dyDescent="0.25">
      <c r="A5664" s="91" t="str">
        <f t="shared" si="176"/>
        <v/>
      </c>
      <c r="B5664" s="330" t="str">
        <f>IF(A5664="","",IFERROR(INDEX(Tanggal,MATCH('Buku Besar'!A5664,Akun,0)),""))</f>
        <v/>
      </c>
      <c r="C5664" s="2" t="str">
        <f>IF(A5664="","",IFERROR(INDEX(Keterangan,MATCH('Buku Besar'!A5664,Akun,0)),""))</f>
        <v/>
      </c>
      <c r="D5664" s="2" t="str">
        <f>IF(A5664="","",IFERROR(INDEX(Reff,MATCH('Buku Besar'!A5664,Akun,0)),""))</f>
        <v/>
      </c>
      <c r="E5664" s="331" t="str">
        <f>IF(A5664="","",IFERROR(INDEX(Penerimaan,MATCH('Buku Besar'!A5664,Akun,0)),""))</f>
        <v/>
      </c>
      <c r="F5664" s="331" t="str">
        <f>IF(A5664="","",IFERROR(INDEX(Pengeluaran,MATCH('Buku Besar'!A5664,Akun,0)),""))</f>
        <v/>
      </c>
      <c r="H5664" s="91" t="str">
        <f t="shared" si="177"/>
        <v/>
      </c>
      <c r="I5664" s="330" t="str">
        <f>IF(H5664="","",IFERROR(INDEX(Tanggal1,MATCH('Buku Besar'!H5664,Akun1,0)),""))</f>
        <v/>
      </c>
      <c r="J5664" s="2" t="str">
        <f>IF(H5664="","",IFERROR(INDEX(Keterangan1,MATCH('Buku Besar'!H5664,Akun1,0)),""))</f>
        <v/>
      </c>
      <c r="K5664" s="2" t="str">
        <f>IF(H5664="","",IFERROR(INDEX(Reff1,MATCH('Buku Besar'!H5664,Akun1,0)),""))</f>
        <v/>
      </c>
      <c r="L5664" s="331" t="str">
        <f>IF(H5664="","",IFERROR(INDEX(Penerimaan1,MATCH('Buku Besar'!H5664,Akun1,0)),""))</f>
        <v/>
      </c>
      <c r="M5664" s="331" t="str">
        <f>IF(H5664="","",IFERROR(INDEX(Pengeluaran1,MATCH('Buku Besar'!H5664,Akun1,0)),""))</f>
        <v/>
      </c>
    </row>
    <row r="5665" spans="1:13" x14ac:dyDescent="0.25">
      <c r="A5665" s="91" t="str">
        <f t="shared" si="176"/>
        <v/>
      </c>
      <c r="B5665" s="330" t="str">
        <f>IF(A5665="","",IFERROR(INDEX(Tanggal,MATCH('Buku Besar'!A5665,Akun,0)),""))</f>
        <v/>
      </c>
      <c r="C5665" s="2" t="str">
        <f>IF(A5665="","",IFERROR(INDEX(Keterangan,MATCH('Buku Besar'!A5665,Akun,0)),""))</f>
        <v/>
      </c>
      <c r="D5665" s="2" t="str">
        <f>IF(A5665="","",IFERROR(INDEX(Reff,MATCH('Buku Besar'!A5665,Akun,0)),""))</f>
        <v/>
      </c>
      <c r="E5665" s="331" t="str">
        <f>IF(A5665="","",IFERROR(INDEX(Penerimaan,MATCH('Buku Besar'!A5665,Akun,0)),""))</f>
        <v/>
      </c>
      <c r="F5665" s="331" t="str">
        <f>IF(A5665="","",IFERROR(INDEX(Pengeluaran,MATCH('Buku Besar'!A5665,Akun,0)),""))</f>
        <v/>
      </c>
      <c r="H5665" s="91" t="str">
        <f t="shared" si="177"/>
        <v/>
      </c>
      <c r="I5665" s="330" t="str">
        <f>IF(H5665="","",IFERROR(INDEX(Tanggal1,MATCH('Buku Besar'!H5665,Akun1,0)),""))</f>
        <v/>
      </c>
      <c r="J5665" s="2" t="str">
        <f>IF(H5665="","",IFERROR(INDEX(Keterangan1,MATCH('Buku Besar'!H5665,Akun1,0)),""))</f>
        <v/>
      </c>
      <c r="K5665" s="2" t="str">
        <f>IF(H5665="","",IFERROR(INDEX(Reff1,MATCH('Buku Besar'!H5665,Akun1,0)),""))</f>
        <v/>
      </c>
      <c r="L5665" s="331" t="str">
        <f>IF(H5665="","",IFERROR(INDEX(Penerimaan1,MATCH('Buku Besar'!H5665,Akun1,0)),""))</f>
        <v/>
      </c>
      <c r="M5665" s="331" t="str">
        <f>IF(H5665="","",IFERROR(INDEX(Pengeluaran1,MATCH('Buku Besar'!H5665,Akun1,0)),""))</f>
        <v/>
      </c>
    </row>
    <row r="5666" spans="1:13" x14ac:dyDescent="0.25">
      <c r="A5666" s="91" t="str">
        <f t="shared" si="176"/>
        <v/>
      </c>
      <c r="B5666" s="330" t="str">
        <f>IF(A5666="","",IFERROR(INDEX(Tanggal,MATCH('Buku Besar'!A5666,Akun,0)),""))</f>
        <v/>
      </c>
      <c r="C5666" s="2" t="str">
        <f>IF(A5666="","",IFERROR(INDEX(Keterangan,MATCH('Buku Besar'!A5666,Akun,0)),""))</f>
        <v/>
      </c>
      <c r="D5666" s="2" t="str">
        <f>IF(A5666="","",IFERROR(INDEX(Reff,MATCH('Buku Besar'!A5666,Akun,0)),""))</f>
        <v/>
      </c>
      <c r="E5666" s="331" t="str">
        <f>IF(A5666="","",IFERROR(INDEX(Penerimaan,MATCH('Buku Besar'!A5666,Akun,0)),""))</f>
        <v/>
      </c>
      <c r="F5666" s="331" t="str">
        <f>IF(A5666="","",IFERROR(INDEX(Pengeluaran,MATCH('Buku Besar'!A5666,Akun,0)),""))</f>
        <v/>
      </c>
      <c r="H5666" s="91" t="str">
        <f t="shared" si="177"/>
        <v/>
      </c>
      <c r="I5666" s="330" t="str">
        <f>IF(H5666="","",IFERROR(INDEX(Tanggal1,MATCH('Buku Besar'!H5666,Akun1,0)),""))</f>
        <v/>
      </c>
      <c r="J5666" s="2" t="str">
        <f>IF(H5666="","",IFERROR(INDEX(Keterangan1,MATCH('Buku Besar'!H5666,Akun1,0)),""))</f>
        <v/>
      </c>
      <c r="K5666" s="2" t="str">
        <f>IF(H5666="","",IFERROR(INDEX(Reff1,MATCH('Buku Besar'!H5666,Akun1,0)),""))</f>
        <v/>
      </c>
      <c r="L5666" s="331" t="str">
        <f>IF(H5666="","",IFERROR(INDEX(Penerimaan1,MATCH('Buku Besar'!H5666,Akun1,0)),""))</f>
        <v/>
      </c>
      <c r="M5666" s="331" t="str">
        <f>IF(H5666="","",IFERROR(INDEX(Pengeluaran1,MATCH('Buku Besar'!H5666,Akun1,0)),""))</f>
        <v/>
      </c>
    </row>
    <row r="5667" spans="1:13" x14ac:dyDescent="0.25">
      <c r="A5667" s="91" t="str">
        <f t="shared" si="176"/>
        <v/>
      </c>
      <c r="B5667" s="330" t="str">
        <f>IF(A5667="","",IFERROR(INDEX(Tanggal,MATCH('Buku Besar'!A5667,Akun,0)),""))</f>
        <v/>
      </c>
      <c r="C5667" s="2" t="str">
        <f>IF(A5667="","",IFERROR(INDEX(Keterangan,MATCH('Buku Besar'!A5667,Akun,0)),""))</f>
        <v/>
      </c>
      <c r="D5667" s="2" t="str">
        <f>IF(A5667="","",IFERROR(INDEX(Reff,MATCH('Buku Besar'!A5667,Akun,0)),""))</f>
        <v/>
      </c>
      <c r="E5667" s="331" t="str">
        <f>IF(A5667="","",IFERROR(INDEX(Penerimaan,MATCH('Buku Besar'!A5667,Akun,0)),""))</f>
        <v/>
      </c>
      <c r="F5667" s="331" t="str">
        <f>IF(A5667="","",IFERROR(INDEX(Pengeluaran,MATCH('Buku Besar'!A5667,Akun,0)),""))</f>
        <v/>
      </c>
      <c r="H5667" s="91" t="str">
        <f t="shared" si="177"/>
        <v/>
      </c>
      <c r="I5667" s="330" t="str">
        <f>IF(H5667="","",IFERROR(INDEX(Tanggal1,MATCH('Buku Besar'!H5667,Akun1,0)),""))</f>
        <v/>
      </c>
      <c r="J5667" s="2" t="str">
        <f>IF(H5667="","",IFERROR(INDEX(Keterangan1,MATCH('Buku Besar'!H5667,Akun1,0)),""))</f>
        <v/>
      </c>
      <c r="K5667" s="2" t="str">
        <f>IF(H5667="","",IFERROR(INDEX(Reff1,MATCH('Buku Besar'!H5667,Akun1,0)),""))</f>
        <v/>
      </c>
      <c r="L5667" s="331" t="str">
        <f>IF(H5667="","",IFERROR(INDEX(Penerimaan1,MATCH('Buku Besar'!H5667,Akun1,0)),""))</f>
        <v/>
      </c>
      <c r="M5667" s="331" t="str">
        <f>IF(H5667="","",IFERROR(INDEX(Pengeluaran1,MATCH('Buku Besar'!H5667,Akun1,0)),""))</f>
        <v/>
      </c>
    </row>
    <row r="5668" spans="1:13" x14ac:dyDescent="0.25">
      <c r="A5668" s="91" t="str">
        <f t="shared" si="176"/>
        <v/>
      </c>
      <c r="B5668" s="330" t="str">
        <f>IF(A5668="","",IFERROR(INDEX(Tanggal,MATCH('Buku Besar'!A5668,Akun,0)),""))</f>
        <v/>
      </c>
      <c r="C5668" s="2" t="str">
        <f>IF(A5668="","",IFERROR(INDEX(Keterangan,MATCH('Buku Besar'!A5668,Akun,0)),""))</f>
        <v/>
      </c>
      <c r="D5668" s="2" t="str">
        <f>IF(A5668="","",IFERROR(INDEX(Reff,MATCH('Buku Besar'!A5668,Akun,0)),""))</f>
        <v/>
      </c>
      <c r="E5668" s="331" t="str">
        <f>IF(A5668="","",IFERROR(INDEX(Penerimaan,MATCH('Buku Besar'!A5668,Akun,0)),""))</f>
        <v/>
      </c>
      <c r="F5668" s="331" t="str">
        <f>IF(A5668="","",IFERROR(INDEX(Pengeluaran,MATCH('Buku Besar'!A5668,Akun,0)),""))</f>
        <v/>
      </c>
      <c r="H5668" s="91" t="str">
        <f t="shared" si="177"/>
        <v/>
      </c>
      <c r="I5668" s="330" t="str">
        <f>IF(H5668="","",IFERROR(INDEX(Tanggal1,MATCH('Buku Besar'!H5668,Akun1,0)),""))</f>
        <v/>
      </c>
      <c r="J5668" s="2" t="str">
        <f>IF(H5668="","",IFERROR(INDEX(Keterangan1,MATCH('Buku Besar'!H5668,Akun1,0)),""))</f>
        <v/>
      </c>
      <c r="K5668" s="2" t="str">
        <f>IF(H5668="","",IFERROR(INDEX(Reff1,MATCH('Buku Besar'!H5668,Akun1,0)),""))</f>
        <v/>
      </c>
      <c r="L5668" s="331" t="str">
        <f>IF(H5668="","",IFERROR(INDEX(Penerimaan1,MATCH('Buku Besar'!H5668,Akun1,0)),""))</f>
        <v/>
      </c>
      <c r="M5668" s="331" t="str">
        <f>IF(H5668="","",IFERROR(INDEX(Pengeluaran1,MATCH('Buku Besar'!H5668,Akun1,0)),""))</f>
        <v/>
      </c>
    </row>
    <row r="5669" spans="1:13" x14ac:dyDescent="0.25">
      <c r="A5669" s="91" t="str">
        <f t="shared" si="176"/>
        <v/>
      </c>
      <c r="B5669" s="330" t="str">
        <f>IF(A5669="","",IFERROR(INDEX(Tanggal,MATCH('Buku Besar'!A5669,Akun,0)),""))</f>
        <v/>
      </c>
      <c r="C5669" s="2" t="str">
        <f>IF(A5669="","",IFERROR(INDEX(Keterangan,MATCH('Buku Besar'!A5669,Akun,0)),""))</f>
        <v/>
      </c>
      <c r="D5669" s="2" t="str">
        <f>IF(A5669="","",IFERROR(INDEX(Reff,MATCH('Buku Besar'!A5669,Akun,0)),""))</f>
        <v/>
      </c>
      <c r="E5669" s="331" t="str">
        <f>IF(A5669="","",IFERROR(INDEX(Penerimaan,MATCH('Buku Besar'!A5669,Akun,0)),""))</f>
        <v/>
      </c>
      <c r="F5669" s="331" t="str">
        <f>IF(A5669="","",IFERROR(INDEX(Pengeluaran,MATCH('Buku Besar'!A5669,Akun,0)),""))</f>
        <v/>
      </c>
      <c r="H5669" s="91" t="str">
        <f t="shared" si="177"/>
        <v/>
      </c>
      <c r="I5669" s="330" t="str">
        <f>IF(H5669="","",IFERROR(INDEX(Tanggal1,MATCH('Buku Besar'!H5669,Akun1,0)),""))</f>
        <v/>
      </c>
      <c r="J5669" s="2" t="str">
        <f>IF(H5669="","",IFERROR(INDEX(Keterangan1,MATCH('Buku Besar'!H5669,Akun1,0)),""))</f>
        <v/>
      </c>
      <c r="K5669" s="2" t="str">
        <f>IF(H5669="","",IFERROR(INDEX(Reff1,MATCH('Buku Besar'!H5669,Akun1,0)),""))</f>
        <v/>
      </c>
      <c r="L5669" s="331" t="str">
        <f>IF(H5669="","",IFERROR(INDEX(Penerimaan1,MATCH('Buku Besar'!H5669,Akun1,0)),""))</f>
        <v/>
      </c>
      <c r="M5669" s="331" t="str">
        <f>IF(H5669="","",IFERROR(INDEX(Pengeluaran1,MATCH('Buku Besar'!H5669,Akun1,0)),""))</f>
        <v/>
      </c>
    </row>
    <row r="5670" spans="1:13" x14ac:dyDescent="0.25">
      <c r="A5670" s="91" t="str">
        <f t="shared" si="176"/>
        <v/>
      </c>
      <c r="B5670" s="330" t="str">
        <f>IF(A5670="","",IFERROR(INDEX(Tanggal,MATCH('Buku Besar'!A5670,Akun,0)),""))</f>
        <v/>
      </c>
      <c r="C5670" s="2" t="str">
        <f>IF(A5670="","",IFERROR(INDEX(Keterangan,MATCH('Buku Besar'!A5670,Akun,0)),""))</f>
        <v/>
      </c>
      <c r="D5670" s="2" t="str">
        <f>IF(A5670="","",IFERROR(INDEX(Reff,MATCH('Buku Besar'!A5670,Akun,0)),""))</f>
        <v/>
      </c>
      <c r="E5670" s="331" t="str">
        <f>IF(A5670="","",IFERROR(INDEX(Penerimaan,MATCH('Buku Besar'!A5670,Akun,0)),""))</f>
        <v/>
      </c>
      <c r="F5670" s="331" t="str">
        <f>IF(A5670="","",IFERROR(INDEX(Pengeluaran,MATCH('Buku Besar'!A5670,Akun,0)),""))</f>
        <v/>
      </c>
      <c r="H5670" s="91" t="str">
        <f t="shared" si="177"/>
        <v/>
      </c>
      <c r="I5670" s="330" t="str">
        <f>IF(H5670="","",IFERROR(INDEX(Tanggal1,MATCH('Buku Besar'!H5670,Akun1,0)),""))</f>
        <v/>
      </c>
      <c r="J5670" s="2" t="str">
        <f>IF(H5670="","",IFERROR(INDEX(Keterangan1,MATCH('Buku Besar'!H5670,Akun1,0)),""))</f>
        <v/>
      </c>
      <c r="K5670" s="2" t="str">
        <f>IF(H5670="","",IFERROR(INDEX(Reff1,MATCH('Buku Besar'!H5670,Akun1,0)),""))</f>
        <v/>
      </c>
      <c r="L5670" s="331" t="str">
        <f>IF(H5670="","",IFERROR(INDEX(Penerimaan1,MATCH('Buku Besar'!H5670,Akun1,0)),""))</f>
        <v/>
      </c>
      <c r="M5670" s="331" t="str">
        <f>IF(H5670="","",IFERROR(INDEX(Pengeluaran1,MATCH('Buku Besar'!H5670,Akun1,0)),""))</f>
        <v/>
      </c>
    </row>
    <row r="5671" spans="1:13" x14ac:dyDescent="0.25">
      <c r="A5671" s="91" t="str">
        <f t="shared" si="176"/>
        <v/>
      </c>
      <c r="B5671" s="330" t="str">
        <f>IF(A5671="","",IFERROR(INDEX(Tanggal,MATCH('Buku Besar'!A5671,Akun,0)),""))</f>
        <v/>
      </c>
      <c r="C5671" s="2" t="str">
        <f>IF(A5671="","",IFERROR(INDEX(Keterangan,MATCH('Buku Besar'!A5671,Akun,0)),""))</f>
        <v/>
      </c>
      <c r="D5671" s="2" t="str">
        <f>IF(A5671="","",IFERROR(INDEX(Reff,MATCH('Buku Besar'!A5671,Akun,0)),""))</f>
        <v/>
      </c>
      <c r="E5671" s="331" t="str">
        <f>IF(A5671="","",IFERROR(INDEX(Penerimaan,MATCH('Buku Besar'!A5671,Akun,0)),""))</f>
        <v/>
      </c>
      <c r="F5671" s="331" t="str">
        <f>IF(A5671="","",IFERROR(INDEX(Pengeluaran,MATCH('Buku Besar'!A5671,Akun,0)),""))</f>
        <v/>
      </c>
      <c r="H5671" s="91" t="str">
        <f t="shared" si="177"/>
        <v/>
      </c>
      <c r="I5671" s="330" t="str">
        <f>IF(H5671="","",IFERROR(INDEX(Tanggal1,MATCH('Buku Besar'!H5671,Akun1,0)),""))</f>
        <v/>
      </c>
      <c r="J5671" s="2" t="str">
        <f>IF(H5671="","",IFERROR(INDEX(Keterangan1,MATCH('Buku Besar'!H5671,Akun1,0)),""))</f>
        <v/>
      </c>
      <c r="K5671" s="2" t="str">
        <f>IF(H5671="","",IFERROR(INDEX(Reff1,MATCH('Buku Besar'!H5671,Akun1,0)),""))</f>
        <v/>
      </c>
      <c r="L5671" s="331" t="str">
        <f>IF(H5671="","",IFERROR(INDEX(Penerimaan1,MATCH('Buku Besar'!H5671,Akun1,0)),""))</f>
        <v/>
      </c>
      <c r="M5671" s="331" t="str">
        <f>IF(H5671="","",IFERROR(INDEX(Pengeluaran1,MATCH('Buku Besar'!H5671,Akun1,0)),""))</f>
        <v/>
      </c>
    </row>
    <row r="5672" spans="1:13" x14ac:dyDescent="0.25">
      <c r="A5672" s="91" t="str">
        <f t="shared" si="176"/>
        <v/>
      </c>
      <c r="B5672" s="330" t="str">
        <f>IF(A5672="","",IFERROR(INDEX(Tanggal,MATCH('Buku Besar'!A5672,Akun,0)),""))</f>
        <v/>
      </c>
      <c r="C5672" s="2" t="str">
        <f>IF(A5672="","",IFERROR(INDEX(Keterangan,MATCH('Buku Besar'!A5672,Akun,0)),""))</f>
        <v/>
      </c>
      <c r="D5672" s="2" t="str">
        <f>IF(A5672="","",IFERROR(INDEX(Reff,MATCH('Buku Besar'!A5672,Akun,0)),""))</f>
        <v/>
      </c>
      <c r="E5672" s="331" t="str">
        <f>IF(A5672="","",IFERROR(INDEX(Penerimaan,MATCH('Buku Besar'!A5672,Akun,0)),""))</f>
        <v/>
      </c>
      <c r="F5672" s="331" t="str">
        <f>IF(A5672="","",IFERROR(INDEX(Pengeluaran,MATCH('Buku Besar'!A5672,Akun,0)),""))</f>
        <v/>
      </c>
      <c r="H5672" s="91" t="str">
        <f t="shared" si="177"/>
        <v/>
      </c>
      <c r="I5672" s="330" t="str">
        <f>IF(H5672="","",IFERROR(INDEX(Tanggal1,MATCH('Buku Besar'!H5672,Akun1,0)),""))</f>
        <v/>
      </c>
      <c r="J5672" s="2" t="str">
        <f>IF(H5672="","",IFERROR(INDEX(Keterangan1,MATCH('Buku Besar'!H5672,Akun1,0)),""))</f>
        <v/>
      </c>
      <c r="K5672" s="2" t="str">
        <f>IF(H5672="","",IFERROR(INDEX(Reff1,MATCH('Buku Besar'!H5672,Akun1,0)),""))</f>
        <v/>
      </c>
      <c r="L5672" s="331" t="str">
        <f>IF(H5672="","",IFERROR(INDEX(Penerimaan1,MATCH('Buku Besar'!H5672,Akun1,0)),""))</f>
        <v/>
      </c>
      <c r="M5672" s="331" t="str">
        <f>IF(H5672="","",IFERROR(INDEX(Pengeluaran1,MATCH('Buku Besar'!H5672,Akun1,0)),""))</f>
        <v/>
      </c>
    </row>
    <row r="5673" spans="1:13" x14ac:dyDescent="0.25">
      <c r="A5673" s="91" t="str">
        <f t="shared" si="176"/>
        <v/>
      </c>
      <c r="B5673" s="330" t="str">
        <f>IF(A5673="","",IFERROR(INDEX(Tanggal,MATCH('Buku Besar'!A5673,Akun,0)),""))</f>
        <v/>
      </c>
      <c r="C5673" s="2" t="str">
        <f>IF(A5673="","",IFERROR(INDEX(Keterangan,MATCH('Buku Besar'!A5673,Akun,0)),""))</f>
        <v/>
      </c>
      <c r="D5673" s="2" t="str">
        <f>IF(A5673="","",IFERROR(INDEX(Reff,MATCH('Buku Besar'!A5673,Akun,0)),""))</f>
        <v/>
      </c>
      <c r="E5673" s="331" t="str">
        <f>IF(A5673="","",IFERROR(INDEX(Penerimaan,MATCH('Buku Besar'!A5673,Akun,0)),""))</f>
        <v/>
      </c>
      <c r="F5673" s="331" t="str">
        <f>IF(A5673="","",IFERROR(INDEX(Pengeluaran,MATCH('Buku Besar'!A5673,Akun,0)),""))</f>
        <v/>
      </c>
      <c r="H5673" s="91" t="str">
        <f t="shared" si="177"/>
        <v/>
      </c>
      <c r="I5673" s="330" t="str">
        <f>IF(H5673="","",IFERROR(INDEX(Tanggal1,MATCH('Buku Besar'!H5673,Akun1,0)),""))</f>
        <v/>
      </c>
      <c r="J5673" s="2" t="str">
        <f>IF(H5673="","",IFERROR(INDEX(Keterangan1,MATCH('Buku Besar'!H5673,Akun1,0)),""))</f>
        <v/>
      </c>
      <c r="K5673" s="2" t="str">
        <f>IF(H5673="","",IFERROR(INDEX(Reff1,MATCH('Buku Besar'!H5673,Akun1,0)),""))</f>
        <v/>
      </c>
      <c r="L5673" s="331" t="str">
        <f>IF(H5673="","",IFERROR(INDEX(Penerimaan1,MATCH('Buku Besar'!H5673,Akun1,0)),""))</f>
        <v/>
      </c>
      <c r="M5673" s="331" t="str">
        <f>IF(H5673="","",IFERROR(INDEX(Pengeluaran1,MATCH('Buku Besar'!H5673,Akun1,0)),""))</f>
        <v/>
      </c>
    </row>
    <row r="5674" spans="1:13" x14ac:dyDescent="0.25">
      <c r="A5674" s="91" t="str">
        <f t="shared" si="176"/>
        <v/>
      </c>
      <c r="B5674" s="330" t="str">
        <f>IF(A5674="","",IFERROR(INDEX(Tanggal,MATCH('Buku Besar'!A5674,Akun,0)),""))</f>
        <v/>
      </c>
      <c r="C5674" s="2" t="str">
        <f>IF(A5674="","",IFERROR(INDEX(Keterangan,MATCH('Buku Besar'!A5674,Akun,0)),""))</f>
        <v/>
      </c>
      <c r="D5674" s="2" t="str">
        <f>IF(A5674="","",IFERROR(INDEX(Reff,MATCH('Buku Besar'!A5674,Akun,0)),""))</f>
        <v/>
      </c>
      <c r="E5674" s="331" t="str">
        <f>IF(A5674="","",IFERROR(INDEX(Penerimaan,MATCH('Buku Besar'!A5674,Akun,0)),""))</f>
        <v/>
      </c>
      <c r="F5674" s="331" t="str">
        <f>IF(A5674="","",IFERROR(INDEX(Pengeluaran,MATCH('Buku Besar'!A5674,Akun,0)),""))</f>
        <v/>
      </c>
      <c r="H5674" s="91" t="str">
        <f t="shared" si="177"/>
        <v/>
      </c>
      <c r="I5674" s="330" t="str">
        <f>IF(H5674="","",IFERROR(INDEX(Tanggal1,MATCH('Buku Besar'!H5674,Akun1,0)),""))</f>
        <v/>
      </c>
      <c r="J5674" s="2" t="str">
        <f>IF(H5674="","",IFERROR(INDEX(Keterangan1,MATCH('Buku Besar'!H5674,Akun1,0)),""))</f>
        <v/>
      </c>
      <c r="K5674" s="2" t="str">
        <f>IF(H5674="","",IFERROR(INDEX(Reff1,MATCH('Buku Besar'!H5674,Akun1,0)),""))</f>
        <v/>
      </c>
      <c r="L5674" s="331" t="str">
        <f>IF(H5674="","",IFERROR(INDEX(Penerimaan1,MATCH('Buku Besar'!H5674,Akun1,0)),""))</f>
        <v/>
      </c>
      <c r="M5674" s="331" t="str">
        <f>IF(H5674="","",IFERROR(INDEX(Pengeluaran1,MATCH('Buku Besar'!H5674,Akun1,0)),""))</f>
        <v/>
      </c>
    </row>
    <row r="5675" spans="1:13" x14ac:dyDescent="0.25">
      <c r="A5675" s="91" t="str">
        <f t="shared" si="176"/>
        <v/>
      </c>
      <c r="B5675" s="330" t="str">
        <f>IF(A5675="","",IFERROR(INDEX(Tanggal,MATCH('Buku Besar'!A5675,Akun,0)),""))</f>
        <v/>
      </c>
      <c r="C5675" s="2" t="str">
        <f>IF(A5675="","",IFERROR(INDEX(Keterangan,MATCH('Buku Besar'!A5675,Akun,0)),""))</f>
        <v/>
      </c>
      <c r="D5675" s="2" t="str">
        <f>IF(A5675="","",IFERROR(INDEX(Reff,MATCH('Buku Besar'!A5675,Akun,0)),""))</f>
        <v/>
      </c>
      <c r="E5675" s="331" t="str">
        <f>IF(A5675="","",IFERROR(INDEX(Penerimaan,MATCH('Buku Besar'!A5675,Akun,0)),""))</f>
        <v/>
      </c>
      <c r="F5675" s="331" t="str">
        <f>IF(A5675="","",IFERROR(INDEX(Pengeluaran,MATCH('Buku Besar'!A5675,Akun,0)),""))</f>
        <v/>
      </c>
      <c r="H5675" s="91" t="str">
        <f t="shared" si="177"/>
        <v/>
      </c>
      <c r="I5675" s="330" t="str">
        <f>IF(H5675="","",IFERROR(INDEX(Tanggal1,MATCH('Buku Besar'!H5675,Akun1,0)),""))</f>
        <v/>
      </c>
      <c r="J5675" s="2" t="str">
        <f>IF(H5675="","",IFERROR(INDEX(Keterangan1,MATCH('Buku Besar'!H5675,Akun1,0)),""))</f>
        <v/>
      </c>
      <c r="K5675" s="2" t="str">
        <f>IF(H5675="","",IFERROR(INDEX(Reff1,MATCH('Buku Besar'!H5675,Akun1,0)),""))</f>
        <v/>
      </c>
      <c r="L5675" s="331" t="str">
        <f>IF(H5675="","",IFERROR(INDEX(Penerimaan1,MATCH('Buku Besar'!H5675,Akun1,0)),""))</f>
        <v/>
      </c>
      <c r="M5675" s="331" t="str">
        <f>IF(H5675="","",IFERROR(INDEX(Pengeluaran1,MATCH('Buku Besar'!H5675,Akun1,0)),""))</f>
        <v/>
      </c>
    </row>
    <row r="5676" spans="1:13" x14ac:dyDescent="0.25">
      <c r="A5676" s="91" t="str">
        <f t="shared" si="176"/>
        <v/>
      </c>
      <c r="B5676" s="330" t="str">
        <f>IF(A5676="","",IFERROR(INDEX(Tanggal,MATCH('Buku Besar'!A5676,Akun,0)),""))</f>
        <v/>
      </c>
      <c r="C5676" s="2" t="str">
        <f>IF(A5676="","",IFERROR(INDEX(Keterangan,MATCH('Buku Besar'!A5676,Akun,0)),""))</f>
        <v/>
      </c>
      <c r="D5676" s="2" t="str">
        <f>IF(A5676="","",IFERROR(INDEX(Reff,MATCH('Buku Besar'!A5676,Akun,0)),""))</f>
        <v/>
      </c>
      <c r="E5676" s="331" t="str">
        <f>IF(A5676="","",IFERROR(INDEX(Penerimaan,MATCH('Buku Besar'!A5676,Akun,0)),""))</f>
        <v/>
      </c>
      <c r="F5676" s="331" t="str">
        <f>IF(A5676="","",IFERROR(INDEX(Pengeluaran,MATCH('Buku Besar'!A5676,Akun,0)),""))</f>
        <v/>
      </c>
      <c r="H5676" s="91" t="str">
        <f t="shared" si="177"/>
        <v/>
      </c>
      <c r="I5676" s="330" t="str">
        <f>IF(H5676="","",IFERROR(INDEX(Tanggal1,MATCH('Buku Besar'!H5676,Akun1,0)),""))</f>
        <v/>
      </c>
      <c r="J5676" s="2" t="str">
        <f>IF(H5676="","",IFERROR(INDEX(Keterangan1,MATCH('Buku Besar'!H5676,Akun1,0)),""))</f>
        <v/>
      </c>
      <c r="K5676" s="2" t="str">
        <f>IF(H5676="","",IFERROR(INDEX(Reff1,MATCH('Buku Besar'!H5676,Akun1,0)),""))</f>
        <v/>
      </c>
      <c r="L5676" s="331" t="str">
        <f>IF(H5676="","",IFERROR(INDEX(Penerimaan1,MATCH('Buku Besar'!H5676,Akun1,0)),""))</f>
        <v/>
      </c>
      <c r="M5676" s="331" t="str">
        <f>IF(H5676="","",IFERROR(INDEX(Pengeluaran1,MATCH('Buku Besar'!H5676,Akun1,0)),""))</f>
        <v/>
      </c>
    </row>
    <row r="5677" spans="1:13" x14ac:dyDescent="0.25">
      <c r="A5677" s="91" t="str">
        <f t="shared" si="176"/>
        <v/>
      </c>
      <c r="B5677" s="330" t="str">
        <f>IF(A5677="","",IFERROR(INDEX(Tanggal,MATCH('Buku Besar'!A5677,Akun,0)),""))</f>
        <v/>
      </c>
      <c r="C5677" s="2" t="str">
        <f>IF(A5677="","",IFERROR(INDEX(Keterangan,MATCH('Buku Besar'!A5677,Akun,0)),""))</f>
        <v/>
      </c>
      <c r="D5677" s="2" t="str">
        <f>IF(A5677="","",IFERROR(INDEX(Reff,MATCH('Buku Besar'!A5677,Akun,0)),""))</f>
        <v/>
      </c>
      <c r="E5677" s="331" t="str">
        <f>IF(A5677="","",IFERROR(INDEX(Penerimaan,MATCH('Buku Besar'!A5677,Akun,0)),""))</f>
        <v/>
      </c>
      <c r="F5677" s="331" t="str">
        <f>IF(A5677="","",IFERROR(INDEX(Pengeluaran,MATCH('Buku Besar'!A5677,Akun,0)),""))</f>
        <v/>
      </c>
      <c r="H5677" s="91" t="str">
        <f t="shared" si="177"/>
        <v/>
      </c>
      <c r="I5677" s="330" t="str">
        <f>IF(H5677="","",IFERROR(INDEX(Tanggal1,MATCH('Buku Besar'!H5677,Akun1,0)),""))</f>
        <v/>
      </c>
      <c r="J5677" s="2" t="str">
        <f>IF(H5677="","",IFERROR(INDEX(Keterangan1,MATCH('Buku Besar'!H5677,Akun1,0)),""))</f>
        <v/>
      </c>
      <c r="K5677" s="2" t="str">
        <f>IF(H5677="","",IFERROR(INDEX(Reff1,MATCH('Buku Besar'!H5677,Akun1,0)),""))</f>
        <v/>
      </c>
      <c r="L5677" s="331" t="str">
        <f>IF(H5677="","",IFERROR(INDEX(Penerimaan1,MATCH('Buku Besar'!H5677,Akun1,0)),""))</f>
        <v/>
      </c>
      <c r="M5677" s="331" t="str">
        <f>IF(H5677="","",IFERROR(INDEX(Pengeluaran1,MATCH('Buku Besar'!H5677,Akun1,0)),""))</f>
        <v/>
      </c>
    </row>
    <row r="5678" spans="1:13" x14ac:dyDescent="0.25">
      <c r="A5678" s="91" t="str">
        <f t="shared" si="176"/>
        <v/>
      </c>
      <c r="B5678" s="330" t="str">
        <f>IF(A5678="","",IFERROR(INDEX(Tanggal,MATCH('Buku Besar'!A5678,Akun,0)),""))</f>
        <v/>
      </c>
      <c r="C5678" s="2" t="str">
        <f>IF(A5678="","",IFERROR(INDEX(Keterangan,MATCH('Buku Besar'!A5678,Akun,0)),""))</f>
        <v/>
      </c>
      <c r="D5678" s="2" t="str">
        <f>IF(A5678="","",IFERROR(INDEX(Reff,MATCH('Buku Besar'!A5678,Akun,0)),""))</f>
        <v/>
      </c>
      <c r="E5678" s="331" t="str">
        <f>IF(A5678="","",IFERROR(INDEX(Penerimaan,MATCH('Buku Besar'!A5678,Akun,0)),""))</f>
        <v/>
      </c>
      <c r="F5678" s="331" t="str">
        <f>IF(A5678="","",IFERROR(INDEX(Pengeluaran,MATCH('Buku Besar'!A5678,Akun,0)),""))</f>
        <v/>
      </c>
      <c r="H5678" s="91" t="str">
        <f t="shared" si="177"/>
        <v/>
      </c>
      <c r="I5678" s="330" t="str">
        <f>IF(H5678="","",IFERROR(INDEX(Tanggal1,MATCH('Buku Besar'!H5678,Akun1,0)),""))</f>
        <v/>
      </c>
      <c r="J5678" s="2" t="str">
        <f>IF(H5678="","",IFERROR(INDEX(Keterangan1,MATCH('Buku Besar'!H5678,Akun1,0)),""))</f>
        <v/>
      </c>
      <c r="K5678" s="2" t="str">
        <f>IF(H5678="","",IFERROR(INDEX(Reff1,MATCH('Buku Besar'!H5678,Akun1,0)),""))</f>
        <v/>
      </c>
      <c r="L5678" s="331" t="str">
        <f>IF(H5678="","",IFERROR(INDEX(Penerimaan1,MATCH('Buku Besar'!H5678,Akun1,0)),""))</f>
        <v/>
      </c>
      <c r="M5678" s="331" t="str">
        <f>IF(H5678="","",IFERROR(INDEX(Pengeluaran1,MATCH('Buku Besar'!H5678,Akun1,0)),""))</f>
        <v/>
      </c>
    </row>
    <row r="5679" spans="1:13" x14ac:dyDescent="0.25">
      <c r="A5679" s="91" t="str">
        <f t="shared" si="176"/>
        <v/>
      </c>
      <c r="B5679" s="330" t="str">
        <f>IF(A5679="","",IFERROR(INDEX(Tanggal,MATCH('Buku Besar'!A5679,Akun,0)),""))</f>
        <v/>
      </c>
      <c r="C5679" s="2" t="str">
        <f>IF(A5679="","",IFERROR(INDEX(Keterangan,MATCH('Buku Besar'!A5679,Akun,0)),""))</f>
        <v/>
      </c>
      <c r="D5679" s="2" t="str">
        <f>IF(A5679="","",IFERROR(INDEX(Reff,MATCH('Buku Besar'!A5679,Akun,0)),""))</f>
        <v/>
      </c>
      <c r="E5679" s="331" t="str">
        <f>IF(A5679="","",IFERROR(INDEX(Penerimaan,MATCH('Buku Besar'!A5679,Akun,0)),""))</f>
        <v/>
      </c>
      <c r="F5679" s="331" t="str">
        <f>IF(A5679="","",IFERROR(INDEX(Pengeluaran,MATCH('Buku Besar'!A5679,Akun,0)),""))</f>
        <v/>
      </c>
      <c r="H5679" s="91" t="str">
        <f t="shared" si="177"/>
        <v/>
      </c>
      <c r="I5679" s="330" t="str">
        <f>IF(H5679="","",IFERROR(INDEX(Tanggal1,MATCH('Buku Besar'!H5679,Akun1,0)),""))</f>
        <v/>
      </c>
      <c r="J5679" s="2" t="str">
        <f>IF(H5679="","",IFERROR(INDEX(Keterangan1,MATCH('Buku Besar'!H5679,Akun1,0)),""))</f>
        <v/>
      </c>
      <c r="K5679" s="2" t="str">
        <f>IF(H5679="","",IFERROR(INDEX(Reff1,MATCH('Buku Besar'!H5679,Akun1,0)),""))</f>
        <v/>
      </c>
      <c r="L5679" s="331" t="str">
        <f>IF(H5679="","",IFERROR(INDEX(Penerimaan1,MATCH('Buku Besar'!H5679,Akun1,0)),""))</f>
        <v/>
      </c>
      <c r="M5679" s="331" t="str">
        <f>IF(H5679="","",IFERROR(INDEX(Pengeluaran1,MATCH('Buku Besar'!H5679,Akun1,0)),""))</f>
        <v/>
      </c>
    </row>
    <row r="5680" spans="1:13" x14ac:dyDescent="0.25">
      <c r="A5680" s="91" t="str">
        <f t="shared" si="176"/>
        <v/>
      </c>
      <c r="B5680" s="330" t="str">
        <f>IF(A5680="","",IFERROR(INDEX(Tanggal,MATCH('Buku Besar'!A5680,Akun,0)),""))</f>
        <v/>
      </c>
      <c r="C5680" s="2" t="str">
        <f>IF(A5680="","",IFERROR(INDEX(Keterangan,MATCH('Buku Besar'!A5680,Akun,0)),""))</f>
        <v/>
      </c>
      <c r="D5680" s="2" t="str">
        <f>IF(A5680="","",IFERROR(INDEX(Reff,MATCH('Buku Besar'!A5680,Akun,0)),""))</f>
        <v/>
      </c>
      <c r="E5680" s="331" t="str">
        <f>IF(A5680="","",IFERROR(INDEX(Penerimaan,MATCH('Buku Besar'!A5680,Akun,0)),""))</f>
        <v/>
      </c>
      <c r="F5680" s="331" t="str">
        <f>IF(A5680="","",IFERROR(INDEX(Pengeluaran,MATCH('Buku Besar'!A5680,Akun,0)),""))</f>
        <v/>
      </c>
      <c r="H5680" s="91" t="str">
        <f t="shared" si="177"/>
        <v/>
      </c>
      <c r="I5680" s="330" t="str">
        <f>IF(H5680="","",IFERROR(INDEX(Tanggal1,MATCH('Buku Besar'!H5680,Akun1,0)),""))</f>
        <v/>
      </c>
      <c r="J5680" s="2" t="str">
        <f>IF(H5680="","",IFERROR(INDEX(Keterangan1,MATCH('Buku Besar'!H5680,Akun1,0)),""))</f>
        <v/>
      </c>
      <c r="K5680" s="2" t="str">
        <f>IF(H5680="","",IFERROR(INDEX(Reff1,MATCH('Buku Besar'!H5680,Akun1,0)),""))</f>
        <v/>
      </c>
      <c r="L5680" s="331" t="str">
        <f>IF(H5680="","",IFERROR(INDEX(Penerimaan1,MATCH('Buku Besar'!H5680,Akun1,0)),""))</f>
        <v/>
      </c>
      <c r="M5680" s="331" t="str">
        <f>IF(H5680="","",IFERROR(INDEX(Pengeluaran1,MATCH('Buku Besar'!H5680,Akun1,0)),""))</f>
        <v/>
      </c>
    </row>
    <row r="5681" spans="1:13" x14ac:dyDescent="0.25">
      <c r="A5681" s="91" t="str">
        <f t="shared" si="176"/>
        <v/>
      </c>
      <c r="B5681" s="330" t="str">
        <f>IF(A5681="","",IFERROR(INDEX(Tanggal,MATCH('Buku Besar'!A5681,Akun,0)),""))</f>
        <v/>
      </c>
      <c r="C5681" s="2" t="str">
        <f>IF(A5681="","",IFERROR(INDEX(Keterangan,MATCH('Buku Besar'!A5681,Akun,0)),""))</f>
        <v/>
      </c>
      <c r="D5681" s="2" t="str">
        <f>IF(A5681="","",IFERROR(INDEX(Reff,MATCH('Buku Besar'!A5681,Akun,0)),""))</f>
        <v/>
      </c>
      <c r="E5681" s="331" t="str">
        <f>IF(A5681="","",IFERROR(INDEX(Penerimaan,MATCH('Buku Besar'!A5681,Akun,0)),""))</f>
        <v/>
      </c>
      <c r="F5681" s="331" t="str">
        <f>IF(A5681="","",IFERROR(INDEX(Pengeluaran,MATCH('Buku Besar'!A5681,Akun,0)),""))</f>
        <v/>
      </c>
      <c r="H5681" s="91" t="str">
        <f t="shared" si="177"/>
        <v/>
      </c>
      <c r="I5681" s="330" t="str">
        <f>IF(H5681="","",IFERROR(INDEX(Tanggal1,MATCH('Buku Besar'!H5681,Akun1,0)),""))</f>
        <v/>
      </c>
      <c r="J5681" s="2" t="str">
        <f>IF(H5681="","",IFERROR(INDEX(Keterangan1,MATCH('Buku Besar'!H5681,Akun1,0)),""))</f>
        <v/>
      </c>
      <c r="K5681" s="2" t="str">
        <f>IF(H5681="","",IFERROR(INDEX(Reff1,MATCH('Buku Besar'!H5681,Akun1,0)),""))</f>
        <v/>
      </c>
      <c r="L5681" s="331" t="str">
        <f>IF(H5681="","",IFERROR(INDEX(Penerimaan1,MATCH('Buku Besar'!H5681,Akun1,0)),""))</f>
        <v/>
      </c>
      <c r="M5681" s="331" t="str">
        <f>IF(H5681="","",IFERROR(INDEX(Pengeluaran1,MATCH('Buku Besar'!H5681,Akun1,0)),""))</f>
        <v/>
      </c>
    </row>
    <row r="5682" spans="1:13" x14ac:dyDescent="0.25">
      <c r="A5682" s="91" t="str">
        <f t="shared" si="176"/>
        <v/>
      </c>
      <c r="B5682" s="330" t="str">
        <f>IF(A5682="","",IFERROR(INDEX(Tanggal,MATCH('Buku Besar'!A5682,Akun,0)),""))</f>
        <v/>
      </c>
      <c r="C5682" s="2" t="str">
        <f>IF(A5682="","",IFERROR(INDEX(Keterangan,MATCH('Buku Besar'!A5682,Akun,0)),""))</f>
        <v/>
      </c>
      <c r="D5682" s="2" t="str">
        <f>IF(A5682="","",IFERROR(INDEX(Reff,MATCH('Buku Besar'!A5682,Akun,0)),""))</f>
        <v/>
      </c>
      <c r="E5682" s="331" t="str">
        <f>IF(A5682="","",IFERROR(INDEX(Penerimaan,MATCH('Buku Besar'!A5682,Akun,0)),""))</f>
        <v/>
      </c>
      <c r="F5682" s="331" t="str">
        <f>IF(A5682="","",IFERROR(INDEX(Pengeluaran,MATCH('Buku Besar'!A5682,Akun,0)),""))</f>
        <v/>
      </c>
      <c r="H5682" s="91" t="str">
        <f t="shared" si="177"/>
        <v/>
      </c>
      <c r="I5682" s="330" t="str">
        <f>IF(H5682="","",IFERROR(INDEX(Tanggal1,MATCH('Buku Besar'!H5682,Akun1,0)),""))</f>
        <v/>
      </c>
      <c r="J5682" s="2" t="str">
        <f>IF(H5682="","",IFERROR(INDEX(Keterangan1,MATCH('Buku Besar'!H5682,Akun1,0)),""))</f>
        <v/>
      </c>
      <c r="K5682" s="2" t="str">
        <f>IF(H5682="","",IFERROR(INDEX(Reff1,MATCH('Buku Besar'!H5682,Akun1,0)),""))</f>
        <v/>
      </c>
      <c r="L5682" s="331" t="str">
        <f>IF(H5682="","",IFERROR(INDEX(Penerimaan1,MATCH('Buku Besar'!H5682,Akun1,0)),""))</f>
        <v/>
      </c>
      <c r="M5682" s="331" t="str">
        <f>IF(H5682="","",IFERROR(INDEX(Pengeluaran1,MATCH('Buku Besar'!H5682,Akun1,0)),""))</f>
        <v/>
      </c>
    </row>
    <row r="5683" spans="1:13" x14ac:dyDescent="0.25">
      <c r="A5683" s="91" t="str">
        <f t="shared" si="176"/>
        <v/>
      </c>
      <c r="B5683" s="330" t="str">
        <f>IF(A5683="","",IFERROR(INDEX(Tanggal,MATCH('Buku Besar'!A5683,Akun,0)),""))</f>
        <v/>
      </c>
      <c r="C5683" s="2" t="str">
        <f>IF(A5683="","",IFERROR(INDEX(Keterangan,MATCH('Buku Besar'!A5683,Akun,0)),""))</f>
        <v/>
      </c>
      <c r="D5683" s="2" t="str">
        <f>IF(A5683="","",IFERROR(INDEX(Reff,MATCH('Buku Besar'!A5683,Akun,0)),""))</f>
        <v/>
      </c>
      <c r="E5683" s="331" t="str">
        <f>IF(A5683="","",IFERROR(INDEX(Penerimaan,MATCH('Buku Besar'!A5683,Akun,0)),""))</f>
        <v/>
      </c>
      <c r="F5683" s="331" t="str">
        <f>IF(A5683="","",IFERROR(INDEX(Pengeluaran,MATCH('Buku Besar'!A5683,Akun,0)),""))</f>
        <v/>
      </c>
      <c r="H5683" s="91" t="str">
        <f t="shared" si="177"/>
        <v/>
      </c>
      <c r="I5683" s="330" t="str">
        <f>IF(H5683="","",IFERROR(INDEX(Tanggal1,MATCH('Buku Besar'!H5683,Akun1,0)),""))</f>
        <v/>
      </c>
      <c r="J5683" s="2" t="str">
        <f>IF(H5683="","",IFERROR(INDEX(Keterangan1,MATCH('Buku Besar'!H5683,Akun1,0)),""))</f>
        <v/>
      </c>
      <c r="K5683" s="2" t="str">
        <f>IF(H5683="","",IFERROR(INDEX(Reff1,MATCH('Buku Besar'!H5683,Akun1,0)),""))</f>
        <v/>
      </c>
      <c r="L5683" s="331" t="str">
        <f>IF(H5683="","",IFERROR(INDEX(Penerimaan1,MATCH('Buku Besar'!H5683,Akun1,0)),""))</f>
        <v/>
      </c>
      <c r="M5683" s="331" t="str">
        <f>IF(H5683="","",IFERROR(INDEX(Pengeluaran1,MATCH('Buku Besar'!H5683,Akun1,0)),""))</f>
        <v/>
      </c>
    </row>
    <row r="5684" spans="1:13" x14ac:dyDescent="0.25">
      <c r="A5684" s="91" t="str">
        <f t="shared" si="176"/>
        <v/>
      </c>
      <c r="B5684" s="330" t="str">
        <f>IF(A5684="","",IFERROR(INDEX(Tanggal,MATCH('Buku Besar'!A5684,Akun,0)),""))</f>
        <v/>
      </c>
      <c r="C5684" s="2" t="str">
        <f>IF(A5684="","",IFERROR(INDEX(Keterangan,MATCH('Buku Besar'!A5684,Akun,0)),""))</f>
        <v/>
      </c>
      <c r="D5684" s="2" t="str">
        <f>IF(A5684="","",IFERROR(INDEX(Reff,MATCH('Buku Besar'!A5684,Akun,0)),""))</f>
        <v/>
      </c>
      <c r="E5684" s="331" t="str">
        <f>IF(A5684="","",IFERROR(INDEX(Penerimaan,MATCH('Buku Besar'!A5684,Akun,0)),""))</f>
        <v/>
      </c>
      <c r="F5684" s="331" t="str">
        <f>IF(A5684="","",IFERROR(INDEX(Pengeluaran,MATCH('Buku Besar'!A5684,Akun,0)),""))</f>
        <v/>
      </c>
      <c r="H5684" s="91" t="str">
        <f t="shared" si="177"/>
        <v/>
      </c>
      <c r="I5684" s="330" t="str">
        <f>IF(H5684="","",IFERROR(INDEX(Tanggal1,MATCH('Buku Besar'!H5684,Akun1,0)),""))</f>
        <v/>
      </c>
      <c r="J5684" s="2" t="str">
        <f>IF(H5684="","",IFERROR(INDEX(Keterangan1,MATCH('Buku Besar'!H5684,Akun1,0)),""))</f>
        <v/>
      </c>
      <c r="K5684" s="2" t="str">
        <f>IF(H5684="","",IFERROR(INDEX(Reff1,MATCH('Buku Besar'!H5684,Akun1,0)),""))</f>
        <v/>
      </c>
      <c r="L5684" s="331" t="str">
        <f>IF(H5684="","",IFERROR(INDEX(Penerimaan1,MATCH('Buku Besar'!H5684,Akun1,0)),""))</f>
        <v/>
      </c>
      <c r="M5684" s="331" t="str">
        <f>IF(H5684="","",IFERROR(INDEX(Pengeluaran1,MATCH('Buku Besar'!H5684,Akun1,0)),""))</f>
        <v/>
      </c>
    </row>
    <row r="5685" spans="1:13" x14ac:dyDescent="0.25">
      <c r="A5685" s="91" t="str">
        <f t="shared" si="176"/>
        <v/>
      </c>
      <c r="B5685" s="330" t="str">
        <f>IF(A5685="","",IFERROR(INDEX(Tanggal,MATCH('Buku Besar'!A5685,Akun,0)),""))</f>
        <v/>
      </c>
      <c r="C5685" s="2" t="str">
        <f>IF(A5685="","",IFERROR(INDEX(Keterangan,MATCH('Buku Besar'!A5685,Akun,0)),""))</f>
        <v/>
      </c>
      <c r="D5685" s="2" t="str">
        <f>IF(A5685="","",IFERROR(INDEX(Reff,MATCH('Buku Besar'!A5685,Akun,0)),""))</f>
        <v/>
      </c>
      <c r="E5685" s="331" t="str">
        <f>IF(A5685="","",IFERROR(INDEX(Penerimaan,MATCH('Buku Besar'!A5685,Akun,0)),""))</f>
        <v/>
      </c>
      <c r="F5685" s="331" t="str">
        <f>IF(A5685="","",IFERROR(INDEX(Pengeluaran,MATCH('Buku Besar'!A5685,Akun,0)),""))</f>
        <v/>
      </c>
      <c r="H5685" s="91" t="str">
        <f t="shared" si="177"/>
        <v/>
      </c>
      <c r="I5685" s="330" t="str">
        <f>IF(H5685="","",IFERROR(INDEX(Tanggal1,MATCH('Buku Besar'!H5685,Akun1,0)),""))</f>
        <v/>
      </c>
      <c r="J5685" s="2" t="str">
        <f>IF(H5685="","",IFERROR(INDEX(Keterangan1,MATCH('Buku Besar'!H5685,Akun1,0)),""))</f>
        <v/>
      </c>
      <c r="K5685" s="2" t="str">
        <f>IF(H5685="","",IFERROR(INDEX(Reff1,MATCH('Buku Besar'!H5685,Akun1,0)),""))</f>
        <v/>
      </c>
      <c r="L5685" s="331" t="str">
        <f>IF(H5685="","",IFERROR(INDEX(Penerimaan1,MATCH('Buku Besar'!H5685,Akun1,0)),""))</f>
        <v/>
      </c>
      <c r="M5685" s="331" t="str">
        <f>IF(H5685="","",IFERROR(INDEX(Pengeluaran1,MATCH('Buku Besar'!H5685,Akun1,0)),""))</f>
        <v/>
      </c>
    </row>
    <row r="5686" spans="1:13" x14ac:dyDescent="0.25">
      <c r="A5686" s="91" t="str">
        <f t="shared" si="176"/>
        <v/>
      </c>
      <c r="B5686" s="330" t="str">
        <f>IF(A5686="","",IFERROR(INDEX(Tanggal,MATCH('Buku Besar'!A5686,Akun,0)),""))</f>
        <v/>
      </c>
      <c r="C5686" s="2" t="str">
        <f>IF(A5686="","",IFERROR(INDEX(Keterangan,MATCH('Buku Besar'!A5686,Akun,0)),""))</f>
        <v/>
      </c>
      <c r="D5686" s="2" t="str">
        <f>IF(A5686="","",IFERROR(INDEX(Reff,MATCH('Buku Besar'!A5686,Akun,0)),""))</f>
        <v/>
      </c>
      <c r="E5686" s="331" t="str">
        <f>IF(A5686="","",IFERROR(INDEX(Penerimaan,MATCH('Buku Besar'!A5686,Akun,0)),""))</f>
        <v/>
      </c>
      <c r="F5686" s="331" t="str">
        <f>IF(A5686="","",IFERROR(INDEX(Pengeluaran,MATCH('Buku Besar'!A5686,Akun,0)),""))</f>
        <v/>
      </c>
      <c r="H5686" s="91" t="str">
        <f t="shared" si="177"/>
        <v/>
      </c>
      <c r="I5686" s="330" t="str">
        <f>IF(H5686="","",IFERROR(INDEX(Tanggal1,MATCH('Buku Besar'!H5686,Akun1,0)),""))</f>
        <v/>
      </c>
      <c r="J5686" s="2" t="str">
        <f>IF(H5686="","",IFERROR(INDEX(Keterangan1,MATCH('Buku Besar'!H5686,Akun1,0)),""))</f>
        <v/>
      </c>
      <c r="K5686" s="2" t="str">
        <f>IF(H5686="","",IFERROR(INDEX(Reff1,MATCH('Buku Besar'!H5686,Akun1,0)),""))</f>
        <v/>
      </c>
      <c r="L5686" s="331" t="str">
        <f>IF(H5686="","",IFERROR(INDEX(Penerimaan1,MATCH('Buku Besar'!H5686,Akun1,0)),""))</f>
        <v/>
      </c>
      <c r="M5686" s="331" t="str">
        <f>IF(H5686="","",IFERROR(INDEX(Pengeluaran1,MATCH('Buku Besar'!H5686,Akun1,0)),""))</f>
        <v/>
      </c>
    </row>
    <row r="5687" spans="1:13" x14ac:dyDescent="0.25">
      <c r="A5687" s="91" t="str">
        <f t="shared" si="176"/>
        <v/>
      </c>
      <c r="B5687" s="330" t="str">
        <f>IF(A5687="","",IFERROR(INDEX(Tanggal,MATCH('Buku Besar'!A5687,Akun,0)),""))</f>
        <v/>
      </c>
      <c r="C5687" s="2" t="str">
        <f>IF(A5687="","",IFERROR(INDEX(Keterangan,MATCH('Buku Besar'!A5687,Akun,0)),""))</f>
        <v/>
      </c>
      <c r="D5687" s="2" t="str">
        <f>IF(A5687="","",IFERROR(INDEX(Reff,MATCH('Buku Besar'!A5687,Akun,0)),""))</f>
        <v/>
      </c>
      <c r="E5687" s="331" t="str">
        <f>IF(A5687="","",IFERROR(INDEX(Penerimaan,MATCH('Buku Besar'!A5687,Akun,0)),""))</f>
        <v/>
      </c>
      <c r="F5687" s="331" t="str">
        <f>IF(A5687="","",IFERROR(INDEX(Pengeluaran,MATCH('Buku Besar'!A5687,Akun,0)),""))</f>
        <v/>
      </c>
      <c r="H5687" s="91" t="str">
        <f t="shared" si="177"/>
        <v/>
      </c>
      <c r="I5687" s="330" t="str">
        <f>IF(H5687="","",IFERROR(INDEX(Tanggal1,MATCH('Buku Besar'!H5687,Akun1,0)),""))</f>
        <v/>
      </c>
      <c r="J5687" s="2" t="str">
        <f>IF(H5687="","",IFERROR(INDEX(Keterangan1,MATCH('Buku Besar'!H5687,Akun1,0)),""))</f>
        <v/>
      </c>
      <c r="K5687" s="2" t="str">
        <f>IF(H5687="","",IFERROR(INDEX(Reff1,MATCH('Buku Besar'!H5687,Akun1,0)),""))</f>
        <v/>
      </c>
      <c r="L5687" s="331" t="str">
        <f>IF(H5687="","",IFERROR(INDEX(Penerimaan1,MATCH('Buku Besar'!H5687,Akun1,0)),""))</f>
        <v/>
      </c>
      <c r="M5687" s="331" t="str">
        <f>IF(H5687="","",IFERROR(INDEX(Pengeluaran1,MATCH('Buku Besar'!H5687,Akun1,0)),""))</f>
        <v/>
      </c>
    </row>
    <row r="5688" spans="1:13" x14ac:dyDescent="0.25">
      <c r="A5688" s="91" t="str">
        <f t="shared" si="176"/>
        <v/>
      </c>
      <c r="B5688" s="330" t="str">
        <f>IF(A5688="","",IFERROR(INDEX(Tanggal,MATCH('Buku Besar'!A5688,Akun,0)),""))</f>
        <v/>
      </c>
      <c r="C5688" s="2" t="str">
        <f>IF(A5688="","",IFERROR(INDEX(Keterangan,MATCH('Buku Besar'!A5688,Akun,0)),""))</f>
        <v/>
      </c>
      <c r="D5688" s="2" t="str">
        <f>IF(A5688="","",IFERROR(INDEX(Reff,MATCH('Buku Besar'!A5688,Akun,0)),""))</f>
        <v/>
      </c>
      <c r="E5688" s="331" t="str">
        <f>IF(A5688="","",IFERROR(INDEX(Penerimaan,MATCH('Buku Besar'!A5688,Akun,0)),""))</f>
        <v/>
      </c>
      <c r="F5688" s="331" t="str">
        <f>IF(A5688="","",IFERROR(INDEX(Pengeluaran,MATCH('Buku Besar'!A5688,Akun,0)),""))</f>
        <v/>
      </c>
      <c r="H5688" s="91" t="str">
        <f t="shared" si="177"/>
        <v/>
      </c>
      <c r="I5688" s="330" t="str">
        <f>IF(H5688="","",IFERROR(INDEX(Tanggal1,MATCH('Buku Besar'!H5688,Akun1,0)),""))</f>
        <v/>
      </c>
      <c r="J5688" s="2" t="str">
        <f>IF(H5688="","",IFERROR(INDEX(Keterangan1,MATCH('Buku Besar'!H5688,Akun1,0)),""))</f>
        <v/>
      </c>
      <c r="K5688" s="2" t="str">
        <f>IF(H5688="","",IFERROR(INDEX(Reff1,MATCH('Buku Besar'!H5688,Akun1,0)),""))</f>
        <v/>
      </c>
      <c r="L5688" s="331" t="str">
        <f>IF(H5688="","",IFERROR(INDEX(Penerimaan1,MATCH('Buku Besar'!H5688,Akun1,0)),""))</f>
        <v/>
      </c>
      <c r="M5688" s="331" t="str">
        <f>IF(H5688="","",IFERROR(INDEX(Pengeluaran1,MATCH('Buku Besar'!H5688,Akun1,0)),""))</f>
        <v/>
      </c>
    </row>
    <row r="5689" spans="1:13" x14ac:dyDescent="0.25">
      <c r="A5689" s="91" t="str">
        <f t="shared" si="176"/>
        <v/>
      </c>
      <c r="B5689" s="330" t="str">
        <f>IF(A5689="","",IFERROR(INDEX(Tanggal,MATCH('Buku Besar'!A5689,Akun,0)),""))</f>
        <v/>
      </c>
      <c r="C5689" s="2" t="str">
        <f>IF(A5689="","",IFERROR(INDEX(Keterangan,MATCH('Buku Besar'!A5689,Akun,0)),""))</f>
        <v/>
      </c>
      <c r="D5689" s="2" t="str">
        <f>IF(A5689="","",IFERROR(INDEX(Reff,MATCH('Buku Besar'!A5689,Akun,0)),""))</f>
        <v/>
      </c>
      <c r="E5689" s="331" t="str">
        <f>IF(A5689="","",IFERROR(INDEX(Penerimaan,MATCH('Buku Besar'!A5689,Akun,0)),""))</f>
        <v/>
      </c>
      <c r="F5689" s="331" t="str">
        <f>IF(A5689="","",IFERROR(INDEX(Pengeluaran,MATCH('Buku Besar'!A5689,Akun,0)),""))</f>
        <v/>
      </c>
      <c r="H5689" s="91" t="str">
        <f t="shared" si="177"/>
        <v/>
      </c>
      <c r="I5689" s="330" t="str">
        <f>IF(H5689="","",IFERROR(INDEX(Tanggal1,MATCH('Buku Besar'!H5689,Akun1,0)),""))</f>
        <v/>
      </c>
      <c r="J5689" s="2" t="str">
        <f>IF(H5689="","",IFERROR(INDEX(Keterangan1,MATCH('Buku Besar'!H5689,Akun1,0)),""))</f>
        <v/>
      </c>
      <c r="K5689" s="2" t="str">
        <f>IF(H5689="","",IFERROR(INDEX(Reff1,MATCH('Buku Besar'!H5689,Akun1,0)),""))</f>
        <v/>
      </c>
      <c r="L5689" s="331" t="str">
        <f>IF(H5689="","",IFERROR(INDEX(Penerimaan1,MATCH('Buku Besar'!H5689,Akun1,0)),""))</f>
        <v/>
      </c>
      <c r="M5689" s="331" t="str">
        <f>IF(H5689="","",IFERROR(INDEX(Pengeluaran1,MATCH('Buku Besar'!H5689,Akun1,0)),""))</f>
        <v/>
      </c>
    </row>
    <row r="5690" spans="1:13" x14ac:dyDescent="0.25">
      <c r="A5690" s="91" t="str">
        <f t="shared" si="176"/>
        <v/>
      </c>
      <c r="B5690" s="330" t="str">
        <f>IF(A5690="","",IFERROR(INDEX(Tanggal,MATCH('Buku Besar'!A5690,Akun,0)),""))</f>
        <v/>
      </c>
      <c r="C5690" s="2" t="str">
        <f>IF(A5690="","",IFERROR(INDEX(Keterangan,MATCH('Buku Besar'!A5690,Akun,0)),""))</f>
        <v/>
      </c>
      <c r="D5690" s="2" t="str">
        <f>IF(A5690="","",IFERROR(INDEX(Reff,MATCH('Buku Besar'!A5690,Akun,0)),""))</f>
        <v/>
      </c>
      <c r="E5690" s="331" t="str">
        <f>IF(A5690="","",IFERROR(INDEX(Penerimaan,MATCH('Buku Besar'!A5690,Akun,0)),""))</f>
        <v/>
      </c>
      <c r="F5690" s="331" t="str">
        <f>IF(A5690="","",IFERROR(INDEX(Pengeluaran,MATCH('Buku Besar'!A5690,Akun,0)),""))</f>
        <v/>
      </c>
      <c r="H5690" s="91" t="str">
        <f t="shared" si="177"/>
        <v/>
      </c>
      <c r="I5690" s="330" t="str">
        <f>IF(H5690="","",IFERROR(INDEX(Tanggal1,MATCH('Buku Besar'!H5690,Akun1,0)),""))</f>
        <v/>
      </c>
      <c r="J5690" s="2" t="str">
        <f>IF(H5690="","",IFERROR(INDEX(Keterangan1,MATCH('Buku Besar'!H5690,Akun1,0)),""))</f>
        <v/>
      </c>
      <c r="K5690" s="2" t="str">
        <f>IF(H5690="","",IFERROR(INDEX(Reff1,MATCH('Buku Besar'!H5690,Akun1,0)),""))</f>
        <v/>
      </c>
      <c r="L5690" s="331" t="str">
        <f>IF(H5690="","",IFERROR(INDEX(Penerimaan1,MATCH('Buku Besar'!H5690,Akun1,0)),""))</f>
        <v/>
      </c>
      <c r="M5690" s="331" t="str">
        <f>IF(H5690="","",IFERROR(INDEX(Pengeluaran1,MATCH('Buku Besar'!H5690,Akun1,0)),""))</f>
        <v/>
      </c>
    </row>
    <row r="5691" spans="1:13" x14ac:dyDescent="0.25">
      <c r="A5691" s="91" t="str">
        <f t="shared" si="176"/>
        <v/>
      </c>
      <c r="B5691" s="330" t="str">
        <f>IF(A5691="","",IFERROR(INDEX(Tanggal,MATCH('Buku Besar'!A5691,Akun,0)),""))</f>
        <v/>
      </c>
      <c r="C5691" s="2" t="str">
        <f>IF(A5691="","",IFERROR(INDEX(Keterangan,MATCH('Buku Besar'!A5691,Akun,0)),""))</f>
        <v/>
      </c>
      <c r="D5691" s="2" t="str">
        <f>IF(A5691="","",IFERROR(INDEX(Reff,MATCH('Buku Besar'!A5691,Akun,0)),""))</f>
        <v/>
      </c>
      <c r="E5691" s="331" t="str">
        <f>IF(A5691="","",IFERROR(INDEX(Penerimaan,MATCH('Buku Besar'!A5691,Akun,0)),""))</f>
        <v/>
      </c>
      <c r="F5691" s="331" t="str">
        <f>IF(A5691="","",IFERROR(INDEX(Pengeluaran,MATCH('Buku Besar'!A5691,Akun,0)),""))</f>
        <v/>
      </c>
      <c r="H5691" s="91" t="str">
        <f t="shared" si="177"/>
        <v/>
      </c>
      <c r="I5691" s="330" t="str">
        <f>IF(H5691="","",IFERROR(INDEX(Tanggal1,MATCH('Buku Besar'!H5691,Akun1,0)),""))</f>
        <v/>
      </c>
      <c r="J5691" s="2" t="str">
        <f>IF(H5691="","",IFERROR(INDEX(Keterangan1,MATCH('Buku Besar'!H5691,Akun1,0)),""))</f>
        <v/>
      </c>
      <c r="K5691" s="2" t="str">
        <f>IF(H5691="","",IFERROR(INDEX(Reff1,MATCH('Buku Besar'!H5691,Akun1,0)),""))</f>
        <v/>
      </c>
      <c r="L5691" s="331" t="str">
        <f>IF(H5691="","",IFERROR(INDEX(Penerimaan1,MATCH('Buku Besar'!H5691,Akun1,0)),""))</f>
        <v/>
      </c>
      <c r="M5691" s="331" t="str">
        <f>IF(H5691="","",IFERROR(INDEX(Pengeluaran1,MATCH('Buku Besar'!H5691,Akun1,0)),""))</f>
        <v/>
      </c>
    </row>
    <row r="5692" spans="1:13" x14ac:dyDescent="0.25">
      <c r="A5692" s="91" t="str">
        <f t="shared" si="176"/>
        <v/>
      </c>
      <c r="B5692" s="330" t="str">
        <f>IF(A5692="","",IFERROR(INDEX(Tanggal,MATCH('Buku Besar'!A5692,Akun,0)),""))</f>
        <v/>
      </c>
      <c r="C5692" s="2" t="str">
        <f>IF(A5692="","",IFERROR(INDEX(Keterangan,MATCH('Buku Besar'!A5692,Akun,0)),""))</f>
        <v/>
      </c>
      <c r="D5692" s="2" t="str">
        <f>IF(A5692="","",IFERROR(INDEX(Reff,MATCH('Buku Besar'!A5692,Akun,0)),""))</f>
        <v/>
      </c>
      <c r="E5692" s="331" t="str">
        <f>IF(A5692="","",IFERROR(INDEX(Penerimaan,MATCH('Buku Besar'!A5692,Akun,0)),""))</f>
        <v/>
      </c>
      <c r="F5692" s="331" t="str">
        <f>IF(A5692="","",IFERROR(INDEX(Pengeluaran,MATCH('Buku Besar'!A5692,Akun,0)),""))</f>
        <v/>
      </c>
      <c r="H5692" s="91" t="str">
        <f t="shared" si="177"/>
        <v/>
      </c>
      <c r="I5692" s="330" t="str">
        <f>IF(H5692="","",IFERROR(INDEX(Tanggal1,MATCH('Buku Besar'!H5692,Akun1,0)),""))</f>
        <v/>
      </c>
      <c r="J5692" s="2" t="str">
        <f>IF(H5692="","",IFERROR(INDEX(Keterangan1,MATCH('Buku Besar'!H5692,Akun1,0)),""))</f>
        <v/>
      </c>
      <c r="K5692" s="2" t="str">
        <f>IF(H5692="","",IFERROR(INDEX(Reff1,MATCH('Buku Besar'!H5692,Akun1,0)),""))</f>
        <v/>
      </c>
      <c r="L5692" s="331" t="str">
        <f>IF(H5692="","",IFERROR(INDEX(Penerimaan1,MATCH('Buku Besar'!H5692,Akun1,0)),""))</f>
        <v/>
      </c>
      <c r="M5692" s="331" t="str">
        <f>IF(H5692="","",IFERROR(INDEX(Pengeluaran1,MATCH('Buku Besar'!H5692,Akun1,0)),""))</f>
        <v/>
      </c>
    </row>
    <row r="5693" spans="1:13" x14ac:dyDescent="0.25">
      <c r="A5693" s="91" t="str">
        <f t="shared" si="176"/>
        <v/>
      </c>
      <c r="B5693" s="330" t="str">
        <f>IF(A5693="","",IFERROR(INDEX(Tanggal,MATCH('Buku Besar'!A5693,Akun,0)),""))</f>
        <v/>
      </c>
      <c r="C5693" s="2" t="str">
        <f>IF(A5693="","",IFERROR(INDEX(Keterangan,MATCH('Buku Besar'!A5693,Akun,0)),""))</f>
        <v/>
      </c>
      <c r="D5693" s="2" t="str">
        <f>IF(A5693="","",IFERROR(INDEX(Reff,MATCH('Buku Besar'!A5693,Akun,0)),""))</f>
        <v/>
      </c>
      <c r="E5693" s="331" t="str">
        <f>IF(A5693="","",IFERROR(INDEX(Penerimaan,MATCH('Buku Besar'!A5693,Akun,0)),""))</f>
        <v/>
      </c>
      <c r="F5693" s="331" t="str">
        <f>IF(A5693="","",IFERROR(INDEX(Pengeluaran,MATCH('Buku Besar'!A5693,Akun,0)),""))</f>
        <v/>
      </c>
      <c r="H5693" s="91" t="str">
        <f t="shared" si="177"/>
        <v/>
      </c>
      <c r="I5693" s="330" t="str">
        <f>IF(H5693="","",IFERROR(INDEX(Tanggal1,MATCH('Buku Besar'!H5693,Akun1,0)),""))</f>
        <v/>
      </c>
      <c r="J5693" s="2" t="str">
        <f>IF(H5693="","",IFERROR(INDEX(Keterangan1,MATCH('Buku Besar'!H5693,Akun1,0)),""))</f>
        <v/>
      </c>
      <c r="K5693" s="2" t="str">
        <f>IF(H5693="","",IFERROR(INDEX(Reff1,MATCH('Buku Besar'!H5693,Akun1,0)),""))</f>
        <v/>
      </c>
      <c r="L5693" s="331" t="str">
        <f>IF(H5693="","",IFERROR(INDEX(Penerimaan1,MATCH('Buku Besar'!H5693,Akun1,0)),""))</f>
        <v/>
      </c>
      <c r="M5693" s="331" t="str">
        <f>IF(H5693="","",IFERROR(INDEX(Pengeluaran1,MATCH('Buku Besar'!H5693,Akun1,0)),""))</f>
        <v/>
      </c>
    </row>
    <row r="5694" spans="1:13" x14ac:dyDescent="0.25">
      <c r="A5694" s="91" t="str">
        <f t="shared" si="176"/>
        <v/>
      </c>
      <c r="B5694" s="330" t="str">
        <f>IF(A5694="","",IFERROR(INDEX(Tanggal,MATCH('Buku Besar'!A5694,Akun,0)),""))</f>
        <v/>
      </c>
      <c r="C5694" s="2" t="str">
        <f>IF(A5694="","",IFERROR(INDEX(Keterangan,MATCH('Buku Besar'!A5694,Akun,0)),""))</f>
        <v/>
      </c>
      <c r="D5694" s="2" t="str">
        <f>IF(A5694="","",IFERROR(INDEX(Reff,MATCH('Buku Besar'!A5694,Akun,0)),""))</f>
        <v/>
      </c>
      <c r="E5694" s="331" t="str">
        <f>IF(A5694="","",IFERROR(INDEX(Penerimaan,MATCH('Buku Besar'!A5694,Akun,0)),""))</f>
        <v/>
      </c>
      <c r="F5694" s="331" t="str">
        <f>IF(A5694="","",IFERROR(INDEX(Pengeluaran,MATCH('Buku Besar'!A5694,Akun,0)),""))</f>
        <v/>
      </c>
      <c r="H5694" s="91" t="str">
        <f t="shared" si="177"/>
        <v/>
      </c>
      <c r="I5694" s="330" t="str">
        <f>IF(H5694="","",IFERROR(INDEX(Tanggal1,MATCH('Buku Besar'!H5694,Akun1,0)),""))</f>
        <v/>
      </c>
      <c r="J5694" s="2" t="str">
        <f>IF(H5694="","",IFERROR(INDEX(Keterangan1,MATCH('Buku Besar'!H5694,Akun1,0)),""))</f>
        <v/>
      </c>
      <c r="K5694" s="2" t="str">
        <f>IF(H5694="","",IFERROR(INDEX(Reff1,MATCH('Buku Besar'!H5694,Akun1,0)),""))</f>
        <v/>
      </c>
      <c r="L5694" s="331" t="str">
        <f>IF(H5694="","",IFERROR(INDEX(Penerimaan1,MATCH('Buku Besar'!H5694,Akun1,0)),""))</f>
        <v/>
      </c>
      <c r="M5694" s="331" t="str">
        <f>IF(H5694="","",IFERROR(INDEX(Pengeluaran1,MATCH('Buku Besar'!H5694,Akun1,0)),""))</f>
        <v/>
      </c>
    </row>
    <row r="5695" spans="1:13" x14ac:dyDescent="0.25">
      <c r="A5695" s="91" t="str">
        <f t="shared" si="176"/>
        <v/>
      </c>
      <c r="B5695" s="330" t="str">
        <f>IF(A5695="","",IFERROR(INDEX(Tanggal,MATCH('Buku Besar'!A5695,Akun,0)),""))</f>
        <v/>
      </c>
      <c r="C5695" s="2" t="str">
        <f>IF(A5695="","",IFERROR(INDEX(Keterangan,MATCH('Buku Besar'!A5695,Akun,0)),""))</f>
        <v/>
      </c>
      <c r="D5695" s="2" t="str">
        <f>IF(A5695="","",IFERROR(INDEX(Reff,MATCH('Buku Besar'!A5695,Akun,0)),""))</f>
        <v/>
      </c>
      <c r="E5695" s="331" t="str">
        <f>IF(A5695="","",IFERROR(INDEX(Penerimaan,MATCH('Buku Besar'!A5695,Akun,0)),""))</f>
        <v/>
      </c>
      <c r="F5695" s="331" t="str">
        <f>IF(A5695="","",IFERROR(INDEX(Pengeluaran,MATCH('Buku Besar'!A5695,Akun,0)),""))</f>
        <v/>
      </c>
      <c r="H5695" s="91" t="str">
        <f t="shared" si="177"/>
        <v/>
      </c>
      <c r="I5695" s="330" t="str">
        <f>IF(H5695="","",IFERROR(INDEX(Tanggal1,MATCH('Buku Besar'!H5695,Akun1,0)),""))</f>
        <v/>
      </c>
      <c r="J5695" s="2" t="str">
        <f>IF(H5695="","",IFERROR(INDEX(Keterangan1,MATCH('Buku Besar'!H5695,Akun1,0)),""))</f>
        <v/>
      </c>
      <c r="K5695" s="2" t="str">
        <f>IF(H5695="","",IFERROR(INDEX(Reff1,MATCH('Buku Besar'!H5695,Akun1,0)),""))</f>
        <v/>
      </c>
      <c r="L5695" s="331" t="str">
        <f>IF(H5695="","",IFERROR(INDEX(Penerimaan1,MATCH('Buku Besar'!H5695,Akun1,0)),""))</f>
        <v/>
      </c>
      <c r="M5695" s="331" t="str">
        <f>IF(H5695="","",IFERROR(INDEX(Pengeluaran1,MATCH('Buku Besar'!H5695,Akun1,0)),""))</f>
        <v/>
      </c>
    </row>
    <row r="5696" spans="1:13" x14ac:dyDescent="0.25">
      <c r="A5696" s="91" t="str">
        <f t="shared" si="176"/>
        <v/>
      </c>
      <c r="B5696" s="330" t="str">
        <f>IF(A5696="","",IFERROR(INDEX(Tanggal,MATCH('Buku Besar'!A5696,Akun,0)),""))</f>
        <v/>
      </c>
      <c r="C5696" s="2" t="str">
        <f>IF(A5696="","",IFERROR(INDEX(Keterangan,MATCH('Buku Besar'!A5696,Akun,0)),""))</f>
        <v/>
      </c>
      <c r="D5696" s="2" t="str">
        <f>IF(A5696="","",IFERROR(INDEX(Reff,MATCH('Buku Besar'!A5696,Akun,0)),""))</f>
        <v/>
      </c>
      <c r="E5696" s="331" t="str">
        <f>IF(A5696="","",IFERROR(INDEX(Penerimaan,MATCH('Buku Besar'!A5696,Akun,0)),""))</f>
        <v/>
      </c>
      <c r="F5696" s="331" t="str">
        <f>IF(A5696="","",IFERROR(INDEX(Pengeluaran,MATCH('Buku Besar'!A5696,Akun,0)),""))</f>
        <v/>
      </c>
      <c r="H5696" s="91" t="str">
        <f t="shared" si="177"/>
        <v/>
      </c>
      <c r="I5696" s="330" t="str">
        <f>IF(H5696="","",IFERROR(INDEX(Tanggal1,MATCH('Buku Besar'!H5696,Akun1,0)),""))</f>
        <v/>
      </c>
      <c r="J5696" s="2" t="str">
        <f>IF(H5696="","",IFERROR(INDEX(Keterangan1,MATCH('Buku Besar'!H5696,Akun1,0)),""))</f>
        <v/>
      </c>
      <c r="K5696" s="2" t="str">
        <f>IF(H5696="","",IFERROR(INDEX(Reff1,MATCH('Buku Besar'!H5696,Akun1,0)),""))</f>
        <v/>
      </c>
      <c r="L5696" s="331" t="str">
        <f>IF(H5696="","",IFERROR(INDEX(Penerimaan1,MATCH('Buku Besar'!H5696,Akun1,0)),""))</f>
        <v/>
      </c>
      <c r="M5696" s="331" t="str">
        <f>IF(H5696="","",IFERROR(INDEX(Pengeluaran1,MATCH('Buku Besar'!H5696,Akun1,0)),""))</f>
        <v/>
      </c>
    </row>
    <row r="5697" spans="1:13" x14ac:dyDescent="0.25">
      <c r="A5697" s="91" t="str">
        <f t="shared" si="176"/>
        <v/>
      </c>
      <c r="B5697" s="330" t="str">
        <f>IF(A5697="","",IFERROR(INDEX(Tanggal,MATCH('Buku Besar'!A5697,Akun,0)),""))</f>
        <v/>
      </c>
      <c r="C5697" s="2" t="str">
        <f>IF(A5697="","",IFERROR(INDEX(Keterangan,MATCH('Buku Besar'!A5697,Akun,0)),""))</f>
        <v/>
      </c>
      <c r="D5697" s="2" t="str">
        <f>IF(A5697="","",IFERROR(INDEX(Reff,MATCH('Buku Besar'!A5697,Akun,0)),""))</f>
        <v/>
      </c>
      <c r="E5697" s="331" t="str">
        <f>IF(A5697="","",IFERROR(INDEX(Penerimaan,MATCH('Buku Besar'!A5697,Akun,0)),""))</f>
        <v/>
      </c>
      <c r="F5697" s="331" t="str">
        <f>IF(A5697="","",IFERROR(INDEX(Pengeluaran,MATCH('Buku Besar'!A5697,Akun,0)),""))</f>
        <v/>
      </c>
      <c r="H5697" s="91" t="str">
        <f t="shared" si="177"/>
        <v/>
      </c>
      <c r="I5697" s="330" t="str">
        <f>IF(H5697="","",IFERROR(INDEX(Tanggal1,MATCH('Buku Besar'!H5697,Akun1,0)),""))</f>
        <v/>
      </c>
      <c r="J5697" s="2" t="str">
        <f>IF(H5697="","",IFERROR(INDEX(Keterangan1,MATCH('Buku Besar'!H5697,Akun1,0)),""))</f>
        <v/>
      </c>
      <c r="K5697" s="2" t="str">
        <f>IF(H5697="","",IFERROR(INDEX(Reff1,MATCH('Buku Besar'!H5697,Akun1,0)),""))</f>
        <v/>
      </c>
      <c r="L5697" s="331" t="str">
        <f>IF(H5697="","",IFERROR(INDEX(Penerimaan1,MATCH('Buku Besar'!H5697,Akun1,0)),""))</f>
        <v/>
      </c>
      <c r="M5697" s="331" t="str">
        <f>IF(H5697="","",IFERROR(INDEX(Pengeluaran1,MATCH('Buku Besar'!H5697,Akun1,0)),""))</f>
        <v/>
      </c>
    </row>
    <row r="5698" spans="1:13" x14ac:dyDescent="0.25">
      <c r="A5698" s="91" t="str">
        <f t="shared" si="176"/>
        <v/>
      </c>
      <c r="B5698" s="330" t="str">
        <f>IF(A5698="","",IFERROR(INDEX(Tanggal,MATCH('Buku Besar'!A5698,Akun,0)),""))</f>
        <v/>
      </c>
      <c r="C5698" s="2" t="str">
        <f>IF(A5698="","",IFERROR(INDEX(Keterangan,MATCH('Buku Besar'!A5698,Akun,0)),""))</f>
        <v/>
      </c>
      <c r="D5698" s="2" t="str">
        <f>IF(A5698="","",IFERROR(INDEX(Reff,MATCH('Buku Besar'!A5698,Akun,0)),""))</f>
        <v/>
      </c>
      <c r="E5698" s="331" t="str">
        <f>IF(A5698="","",IFERROR(INDEX(Penerimaan,MATCH('Buku Besar'!A5698,Akun,0)),""))</f>
        <v/>
      </c>
      <c r="F5698" s="331" t="str">
        <f>IF(A5698="","",IFERROR(INDEX(Pengeluaran,MATCH('Buku Besar'!A5698,Akun,0)),""))</f>
        <v/>
      </c>
      <c r="H5698" s="91" t="str">
        <f t="shared" si="177"/>
        <v/>
      </c>
      <c r="I5698" s="330" t="str">
        <f>IF(H5698="","",IFERROR(INDEX(Tanggal1,MATCH('Buku Besar'!H5698,Akun1,0)),""))</f>
        <v/>
      </c>
      <c r="J5698" s="2" t="str">
        <f>IF(H5698="","",IFERROR(INDEX(Keterangan1,MATCH('Buku Besar'!H5698,Akun1,0)),""))</f>
        <v/>
      </c>
      <c r="K5698" s="2" t="str">
        <f>IF(H5698="","",IFERROR(INDEX(Reff1,MATCH('Buku Besar'!H5698,Akun1,0)),""))</f>
        <v/>
      </c>
      <c r="L5698" s="331" t="str">
        <f>IF(H5698="","",IFERROR(INDEX(Penerimaan1,MATCH('Buku Besar'!H5698,Akun1,0)),""))</f>
        <v/>
      </c>
      <c r="M5698" s="331" t="str">
        <f>IF(H5698="","",IFERROR(INDEX(Pengeluaran1,MATCH('Buku Besar'!H5698,Akun1,0)),""))</f>
        <v/>
      </c>
    </row>
    <row r="5699" spans="1:13" x14ac:dyDescent="0.25">
      <c r="A5699" s="91" t="str">
        <f t="shared" si="176"/>
        <v/>
      </c>
      <c r="B5699" s="330" t="str">
        <f>IF(A5699="","",IFERROR(INDEX(Tanggal,MATCH('Buku Besar'!A5699,Akun,0)),""))</f>
        <v/>
      </c>
      <c r="C5699" s="2" t="str">
        <f>IF(A5699="","",IFERROR(INDEX(Keterangan,MATCH('Buku Besar'!A5699,Akun,0)),""))</f>
        <v/>
      </c>
      <c r="D5699" s="2" t="str">
        <f>IF(A5699="","",IFERROR(INDEX(Reff,MATCH('Buku Besar'!A5699,Akun,0)),""))</f>
        <v/>
      </c>
      <c r="E5699" s="331" t="str">
        <f>IF(A5699="","",IFERROR(INDEX(Penerimaan,MATCH('Buku Besar'!A5699,Akun,0)),""))</f>
        <v/>
      </c>
      <c r="F5699" s="331" t="str">
        <f>IF(A5699="","",IFERROR(INDEX(Pengeluaran,MATCH('Buku Besar'!A5699,Akun,0)),""))</f>
        <v/>
      </c>
      <c r="H5699" s="91" t="str">
        <f t="shared" si="177"/>
        <v/>
      </c>
      <c r="I5699" s="330" t="str">
        <f>IF(H5699="","",IFERROR(INDEX(Tanggal1,MATCH('Buku Besar'!H5699,Akun1,0)),""))</f>
        <v/>
      </c>
      <c r="J5699" s="2" t="str">
        <f>IF(H5699="","",IFERROR(INDEX(Keterangan1,MATCH('Buku Besar'!H5699,Akun1,0)),""))</f>
        <v/>
      </c>
      <c r="K5699" s="2" t="str">
        <f>IF(H5699="","",IFERROR(INDEX(Reff1,MATCH('Buku Besar'!H5699,Akun1,0)),""))</f>
        <v/>
      </c>
      <c r="L5699" s="331" t="str">
        <f>IF(H5699="","",IFERROR(INDEX(Penerimaan1,MATCH('Buku Besar'!H5699,Akun1,0)),""))</f>
        <v/>
      </c>
      <c r="M5699" s="331" t="str">
        <f>IF(H5699="","",IFERROR(INDEX(Pengeluaran1,MATCH('Buku Besar'!H5699,Akun1,0)),""))</f>
        <v/>
      </c>
    </row>
    <row r="5700" spans="1:13" x14ac:dyDescent="0.25">
      <c r="A5700" s="91" t="str">
        <f t="shared" si="176"/>
        <v/>
      </c>
      <c r="B5700" s="330" t="str">
        <f>IF(A5700="","",IFERROR(INDEX(Tanggal,MATCH('Buku Besar'!A5700,Akun,0)),""))</f>
        <v/>
      </c>
      <c r="C5700" s="2" t="str">
        <f>IF(A5700="","",IFERROR(INDEX(Keterangan,MATCH('Buku Besar'!A5700,Akun,0)),""))</f>
        <v/>
      </c>
      <c r="D5700" s="2" t="str">
        <f>IF(A5700="","",IFERROR(INDEX(Reff,MATCH('Buku Besar'!A5700,Akun,0)),""))</f>
        <v/>
      </c>
      <c r="E5700" s="331" t="str">
        <f>IF(A5700="","",IFERROR(INDEX(Penerimaan,MATCH('Buku Besar'!A5700,Akun,0)),""))</f>
        <v/>
      </c>
      <c r="F5700" s="331" t="str">
        <f>IF(A5700="","",IFERROR(INDEX(Pengeluaran,MATCH('Buku Besar'!A5700,Akun,0)),""))</f>
        <v/>
      </c>
      <c r="H5700" s="91" t="str">
        <f t="shared" si="177"/>
        <v/>
      </c>
      <c r="I5700" s="330" t="str">
        <f>IF(H5700="","",IFERROR(INDEX(Tanggal1,MATCH('Buku Besar'!H5700,Akun1,0)),""))</f>
        <v/>
      </c>
      <c r="J5700" s="2" t="str">
        <f>IF(H5700="","",IFERROR(INDEX(Keterangan1,MATCH('Buku Besar'!H5700,Akun1,0)),""))</f>
        <v/>
      </c>
      <c r="K5700" s="2" t="str">
        <f>IF(H5700="","",IFERROR(INDEX(Reff1,MATCH('Buku Besar'!H5700,Akun1,0)),""))</f>
        <v/>
      </c>
      <c r="L5700" s="331" t="str">
        <f>IF(H5700="","",IFERROR(INDEX(Penerimaan1,MATCH('Buku Besar'!H5700,Akun1,0)),""))</f>
        <v/>
      </c>
      <c r="M5700" s="331" t="str">
        <f>IF(H5700="","",IFERROR(INDEX(Pengeluaran1,MATCH('Buku Besar'!H5700,Akun1,0)),""))</f>
        <v/>
      </c>
    </row>
    <row r="5701" spans="1:13" x14ac:dyDescent="0.25">
      <c r="A5701" s="91" t="str">
        <f t="shared" si="176"/>
        <v/>
      </c>
      <c r="B5701" s="330" t="str">
        <f>IF(A5701="","",IFERROR(INDEX(Tanggal,MATCH('Buku Besar'!A5701,Akun,0)),""))</f>
        <v/>
      </c>
      <c r="C5701" s="2" t="str">
        <f>IF(A5701="","",IFERROR(INDEX(Keterangan,MATCH('Buku Besar'!A5701,Akun,0)),""))</f>
        <v/>
      </c>
      <c r="D5701" s="2" t="str">
        <f>IF(A5701="","",IFERROR(INDEX(Reff,MATCH('Buku Besar'!A5701,Akun,0)),""))</f>
        <v/>
      </c>
      <c r="E5701" s="331" t="str">
        <f>IF(A5701="","",IFERROR(INDEX(Penerimaan,MATCH('Buku Besar'!A5701,Akun,0)),""))</f>
        <v/>
      </c>
      <c r="F5701" s="331" t="str">
        <f>IF(A5701="","",IFERROR(INDEX(Pengeluaran,MATCH('Buku Besar'!A5701,Akun,0)),""))</f>
        <v/>
      </c>
      <c r="H5701" s="91" t="str">
        <f t="shared" si="177"/>
        <v/>
      </c>
      <c r="I5701" s="330" t="str">
        <f>IF(H5701="","",IFERROR(INDEX(Tanggal1,MATCH('Buku Besar'!H5701,Akun1,0)),""))</f>
        <v/>
      </c>
      <c r="J5701" s="2" t="str">
        <f>IF(H5701="","",IFERROR(INDEX(Keterangan1,MATCH('Buku Besar'!H5701,Akun1,0)),""))</f>
        <v/>
      </c>
      <c r="K5701" s="2" t="str">
        <f>IF(H5701="","",IFERROR(INDEX(Reff1,MATCH('Buku Besar'!H5701,Akun1,0)),""))</f>
        <v/>
      </c>
      <c r="L5701" s="331" t="str">
        <f>IF(H5701="","",IFERROR(INDEX(Penerimaan1,MATCH('Buku Besar'!H5701,Akun1,0)),""))</f>
        <v/>
      </c>
      <c r="M5701" s="331" t="str">
        <f>IF(H5701="","",IFERROR(INDEX(Pengeluaran1,MATCH('Buku Besar'!H5701,Akun1,0)),""))</f>
        <v/>
      </c>
    </row>
    <row r="5702" spans="1:13" x14ac:dyDescent="0.25">
      <c r="A5702" s="91" t="str">
        <f t="shared" si="176"/>
        <v/>
      </c>
      <c r="B5702" s="330" t="str">
        <f>IF(A5702="","",IFERROR(INDEX(Tanggal,MATCH('Buku Besar'!A5702,Akun,0)),""))</f>
        <v/>
      </c>
      <c r="C5702" s="2" t="str">
        <f>IF(A5702="","",IFERROR(INDEX(Keterangan,MATCH('Buku Besar'!A5702,Akun,0)),""))</f>
        <v/>
      </c>
      <c r="D5702" s="2" t="str">
        <f>IF(A5702="","",IFERROR(INDEX(Reff,MATCH('Buku Besar'!A5702,Akun,0)),""))</f>
        <v/>
      </c>
      <c r="E5702" s="331" t="str">
        <f>IF(A5702="","",IFERROR(INDEX(Penerimaan,MATCH('Buku Besar'!A5702,Akun,0)),""))</f>
        <v/>
      </c>
      <c r="F5702" s="331" t="str">
        <f>IF(A5702="","",IFERROR(INDEX(Pengeluaran,MATCH('Buku Besar'!A5702,Akun,0)),""))</f>
        <v/>
      </c>
      <c r="H5702" s="91" t="str">
        <f t="shared" si="177"/>
        <v/>
      </c>
      <c r="I5702" s="330" t="str">
        <f>IF(H5702="","",IFERROR(INDEX(Tanggal1,MATCH('Buku Besar'!H5702,Akun1,0)),""))</f>
        <v/>
      </c>
      <c r="J5702" s="2" t="str">
        <f>IF(H5702="","",IFERROR(INDEX(Keterangan1,MATCH('Buku Besar'!H5702,Akun1,0)),""))</f>
        <v/>
      </c>
      <c r="K5702" s="2" t="str">
        <f>IF(H5702="","",IFERROR(INDEX(Reff1,MATCH('Buku Besar'!H5702,Akun1,0)),""))</f>
        <v/>
      </c>
      <c r="L5702" s="331" t="str">
        <f>IF(H5702="","",IFERROR(INDEX(Penerimaan1,MATCH('Buku Besar'!H5702,Akun1,0)),""))</f>
        <v/>
      </c>
      <c r="M5702" s="331" t="str">
        <f>IF(H5702="","",IFERROR(INDEX(Pengeluaran1,MATCH('Buku Besar'!H5702,Akun1,0)),""))</f>
        <v/>
      </c>
    </row>
    <row r="5703" spans="1:13" x14ac:dyDescent="0.25">
      <c r="A5703" s="91" t="str">
        <f t="shared" si="176"/>
        <v/>
      </c>
      <c r="B5703" s="330" t="str">
        <f>IF(A5703="","",IFERROR(INDEX(Tanggal,MATCH('Buku Besar'!A5703,Akun,0)),""))</f>
        <v/>
      </c>
      <c r="C5703" s="2" t="str">
        <f>IF(A5703="","",IFERROR(INDEX(Keterangan,MATCH('Buku Besar'!A5703,Akun,0)),""))</f>
        <v/>
      </c>
      <c r="D5703" s="2" t="str">
        <f>IF(A5703="","",IFERROR(INDEX(Reff,MATCH('Buku Besar'!A5703,Akun,0)),""))</f>
        <v/>
      </c>
      <c r="E5703" s="331" t="str">
        <f>IF(A5703="","",IFERROR(INDEX(Penerimaan,MATCH('Buku Besar'!A5703,Akun,0)),""))</f>
        <v/>
      </c>
      <c r="F5703" s="331" t="str">
        <f>IF(A5703="","",IFERROR(INDEX(Pengeluaran,MATCH('Buku Besar'!A5703,Akun,0)),""))</f>
        <v/>
      </c>
      <c r="H5703" s="91" t="str">
        <f t="shared" si="177"/>
        <v/>
      </c>
      <c r="I5703" s="330" t="str">
        <f>IF(H5703="","",IFERROR(INDEX(Tanggal1,MATCH('Buku Besar'!H5703,Akun1,0)),""))</f>
        <v/>
      </c>
      <c r="J5703" s="2" t="str">
        <f>IF(H5703="","",IFERROR(INDEX(Keterangan1,MATCH('Buku Besar'!H5703,Akun1,0)),""))</f>
        <v/>
      </c>
      <c r="K5703" s="2" t="str">
        <f>IF(H5703="","",IFERROR(INDEX(Reff1,MATCH('Buku Besar'!H5703,Akun1,0)),""))</f>
        <v/>
      </c>
      <c r="L5703" s="331" t="str">
        <f>IF(H5703="","",IFERROR(INDEX(Penerimaan1,MATCH('Buku Besar'!H5703,Akun1,0)),""))</f>
        <v/>
      </c>
      <c r="M5703" s="331" t="str">
        <f>IF(H5703="","",IFERROR(INDEX(Pengeluaran1,MATCH('Buku Besar'!H5703,Akun1,0)),""))</f>
        <v/>
      </c>
    </row>
    <row r="5704" spans="1:13" x14ac:dyDescent="0.25">
      <c r="A5704" s="91" t="str">
        <f t="shared" ref="A5704:A5767" si="178">IFERROR(IF((MID(A5703,8,LEN(A5703)-7)+1)&lt;=COUNTIF(Kas_Harian,LEFT(A5703,6)),LEFT(A5703,6)&amp;"-"&amp;MID(A5703,8,LEN(A5703)-7)+1,""),"")</f>
        <v/>
      </c>
      <c r="B5704" s="330" t="str">
        <f>IF(A5704="","",IFERROR(INDEX(Tanggal,MATCH('Buku Besar'!A5704,Akun,0)),""))</f>
        <v/>
      </c>
      <c r="C5704" s="2" t="str">
        <f>IF(A5704="","",IFERROR(INDEX(Keterangan,MATCH('Buku Besar'!A5704,Akun,0)),""))</f>
        <v/>
      </c>
      <c r="D5704" s="2" t="str">
        <f>IF(A5704="","",IFERROR(INDEX(Reff,MATCH('Buku Besar'!A5704,Akun,0)),""))</f>
        <v/>
      </c>
      <c r="E5704" s="331" t="str">
        <f>IF(A5704="","",IFERROR(INDEX(Penerimaan,MATCH('Buku Besar'!A5704,Akun,0)),""))</f>
        <v/>
      </c>
      <c r="F5704" s="331" t="str">
        <f>IF(A5704="","",IFERROR(INDEX(Pengeluaran,MATCH('Buku Besar'!A5704,Akun,0)),""))</f>
        <v/>
      </c>
      <c r="H5704" s="91" t="str">
        <f t="shared" ref="H5704:H5767" si="179">IFERROR(IF((MID(H5703,8,LEN(H5703)-7)+1)&lt;=COUNTIF(Bank_Harian,LEFT(H5703,6)),LEFT(H5703,6)&amp;"-"&amp;MID(H5703,8,LEN(H5703)-7)+1,""),"")</f>
        <v/>
      </c>
      <c r="I5704" s="330" t="str">
        <f>IF(H5704="","",IFERROR(INDEX(Tanggal1,MATCH('Buku Besar'!H5704,Akun1,0)),""))</f>
        <v/>
      </c>
      <c r="J5704" s="2" t="str">
        <f>IF(H5704="","",IFERROR(INDEX(Keterangan1,MATCH('Buku Besar'!H5704,Akun1,0)),""))</f>
        <v/>
      </c>
      <c r="K5704" s="2" t="str">
        <f>IF(H5704="","",IFERROR(INDEX(Reff1,MATCH('Buku Besar'!H5704,Akun1,0)),""))</f>
        <v/>
      </c>
      <c r="L5704" s="331" t="str">
        <f>IF(H5704="","",IFERROR(INDEX(Penerimaan1,MATCH('Buku Besar'!H5704,Akun1,0)),""))</f>
        <v/>
      </c>
      <c r="M5704" s="331" t="str">
        <f>IF(H5704="","",IFERROR(INDEX(Pengeluaran1,MATCH('Buku Besar'!H5704,Akun1,0)),""))</f>
        <v/>
      </c>
    </row>
    <row r="5705" spans="1:13" x14ac:dyDescent="0.25">
      <c r="A5705" s="91" t="str">
        <f t="shared" si="178"/>
        <v/>
      </c>
      <c r="B5705" s="330" t="str">
        <f>IF(A5705="","",IFERROR(INDEX(Tanggal,MATCH('Buku Besar'!A5705,Akun,0)),""))</f>
        <v/>
      </c>
      <c r="C5705" s="2" t="str">
        <f>IF(A5705="","",IFERROR(INDEX(Keterangan,MATCH('Buku Besar'!A5705,Akun,0)),""))</f>
        <v/>
      </c>
      <c r="D5705" s="2" t="str">
        <f>IF(A5705="","",IFERROR(INDEX(Reff,MATCH('Buku Besar'!A5705,Akun,0)),""))</f>
        <v/>
      </c>
      <c r="E5705" s="331" t="str">
        <f>IF(A5705="","",IFERROR(INDEX(Penerimaan,MATCH('Buku Besar'!A5705,Akun,0)),""))</f>
        <v/>
      </c>
      <c r="F5705" s="331" t="str">
        <f>IF(A5705="","",IFERROR(INDEX(Pengeluaran,MATCH('Buku Besar'!A5705,Akun,0)),""))</f>
        <v/>
      </c>
      <c r="H5705" s="91" t="str">
        <f t="shared" si="179"/>
        <v/>
      </c>
      <c r="I5705" s="330" t="str">
        <f>IF(H5705="","",IFERROR(INDEX(Tanggal1,MATCH('Buku Besar'!H5705,Akun1,0)),""))</f>
        <v/>
      </c>
      <c r="J5705" s="2" t="str">
        <f>IF(H5705="","",IFERROR(INDEX(Keterangan1,MATCH('Buku Besar'!H5705,Akun1,0)),""))</f>
        <v/>
      </c>
      <c r="K5705" s="2" t="str">
        <f>IF(H5705="","",IFERROR(INDEX(Reff1,MATCH('Buku Besar'!H5705,Akun1,0)),""))</f>
        <v/>
      </c>
      <c r="L5705" s="331" t="str">
        <f>IF(H5705="","",IFERROR(INDEX(Penerimaan1,MATCH('Buku Besar'!H5705,Akun1,0)),""))</f>
        <v/>
      </c>
      <c r="M5705" s="331" t="str">
        <f>IF(H5705="","",IFERROR(INDEX(Pengeluaran1,MATCH('Buku Besar'!H5705,Akun1,0)),""))</f>
        <v/>
      </c>
    </row>
    <row r="5706" spans="1:13" x14ac:dyDescent="0.25">
      <c r="A5706" s="91" t="str">
        <f t="shared" si="178"/>
        <v/>
      </c>
      <c r="B5706" s="330" t="str">
        <f>IF(A5706="","",IFERROR(INDEX(Tanggal,MATCH('Buku Besar'!A5706,Akun,0)),""))</f>
        <v/>
      </c>
      <c r="C5706" s="2" t="str">
        <f>IF(A5706="","",IFERROR(INDEX(Keterangan,MATCH('Buku Besar'!A5706,Akun,0)),""))</f>
        <v/>
      </c>
      <c r="D5706" s="2" t="str">
        <f>IF(A5706="","",IFERROR(INDEX(Reff,MATCH('Buku Besar'!A5706,Akun,0)),""))</f>
        <v/>
      </c>
      <c r="E5706" s="331" t="str">
        <f>IF(A5706="","",IFERROR(INDEX(Penerimaan,MATCH('Buku Besar'!A5706,Akun,0)),""))</f>
        <v/>
      </c>
      <c r="F5706" s="331" t="str">
        <f>IF(A5706="","",IFERROR(INDEX(Pengeluaran,MATCH('Buku Besar'!A5706,Akun,0)),""))</f>
        <v/>
      </c>
      <c r="H5706" s="91" t="str">
        <f t="shared" si="179"/>
        <v/>
      </c>
      <c r="I5706" s="330" t="str">
        <f>IF(H5706="","",IFERROR(INDEX(Tanggal1,MATCH('Buku Besar'!H5706,Akun1,0)),""))</f>
        <v/>
      </c>
      <c r="J5706" s="2" t="str">
        <f>IF(H5706="","",IFERROR(INDEX(Keterangan1,MATCH('Buku Besar'!H5706,Akun1,0)),""))</f>
        <v/>
      </c>
      <c r="K5706" s="2" t="str">
        <f>IF(H5706="","",IFERROR(INDEX(Reff1,MATCH('Buku Besar'!H5706,Akun1,0)),""))</f>
        <v/>
      </c>
      <c r="L5706" s="331" t="str">
        <f>IF(H5706="","",IFERROR(INDEX(Penerimaan1,MATCH('Buku Besar'!H5706,Akun1,0)),""))</f>
        <v/>
      </c>
      <c r="M5706" s="331" t="str">
        <f>IF(H5706="","",IFERROR(INDEX(Pengeluaran1,MATCH('Buku Besar'!H5706,Akun1,0)),""))</f>
        <v/>
      </c>
    </row>
    <row r="5707" spans="1:13" x14ac:dyDescent="0.25">
      <c r="A5707" s="91" t="str">
        <f t="shared" si="178"/>
        <v/>
      </c>
      <c r="B5707" s="330" t="str">
        <f>IF(A5707="","",IFERROR(INDEX(Tanggal,MATCH('Buku Besar'!A5707,Akun,0)),""))</f>
        <v/>
      </c>
      <c r="C5707" s="2" t="str">
        <f>IF(A5707="","",IFERROR(INDEX(Keterangan,MATCH('Buku Besar'!A5707,Akun,0)),""))</f>
        <v/>
      </c>
      <c r="D5707" s="2" t="str">
        <f>IF(A5707="","",IFERROR(INDEX(Reff,MATCH('Buku Besar'!A5707,Akun,0)),""))</f>
        <v/>
      </c>
      <c r="E5707" s="331" t="str">
        <f>IF(A5707="","",IFERROR(INDEX(Penerimaan,MATCH('Buku Besar'!A5707,Akun,0)),""))</f>
        <v/>
      </c>
      <c r="F5707" s="331" t="str">
        <f>IF(A5707="","",IFERROR(INDEX(Pengeluaran,MATCH('Buku Besar'!A5707,Akun,0)),""))</f>
        <v/>
      </c>
      <c r="H5707" s="91" t="str">
        <f t="shared" si="179"/>
        <v/>
      </c>
      <c r="I5707" s="330" t="str">
        <f>IF(H5707="","",IFERROR(INDEX(Tanggal1,MATCH('Buku Besar'!H5707,Akun1,0)),""))</f>
        <v/>
      </c>
      <c r="J5707" s="2" t="str">
        <f>IF(H5707="","",IFERROR(INDEX(Keterangan1,MATCH('Buku Besar'!H5707,Akun1,0)),""))</f>
        <v/>
      </c>
      <c r="K5707" s="2" t="str">
        <f>IF(H5707="","",IFERROR(INDEX(Reff1,MATCH('Buku Besar'!H5707,Akun1,0)),""))</f>
        <v/>
      </c>
      <c r="L5707" s="331" t="str">
        <f>IF(H5707="","",IFERROR(INDEX(Penerimaan1,MATCH('Buku Besar'!H5707,Akun1,0)),""))</f>
        <v/>
      </c>
      <c r="M5707" s="331" t="str">
        <f>IF(H5707="","",IFERROR(INDEX(Pengeluaran1,MATCH('Buku Besar'!H5707,Akun1,0)),""))</f>
        <v/>
      </c>
    </row>
    <row r="5708" spans="1:13" x14ac:dyDescent="0.25">
      <c r="A5708" s="91" t="str">
        <f t="shared" si="178"/>
        <v/>
      </c>
      <c r="B5708" s="330" t="str">
        <f>IF(A5708="","",IFERROR(INDEX(Tanggal,MATCH('Buku Besar'!A5708,Akun,0)),""))</f>
        <v/>
      </c>
      <c r="C5708" s="2" t="str">
        <f>IF(A5708="","",IFERROR(INDEX(Keterangan,MATCH('Buku Besar'!A5708,Akun,0)),""))</f>
        <v/>
      </c>
      <c r="D5708" s="2" t="str">
        <f>IF(A5708="","",IFERROR(INDEX(Reff,MATCH('Buku Besar'!A5708,Akun,0)),""))</f>
        <v/>
      </c>
      <c r="E5708" s="331" t="str">
        <f>IF(A5708="","",IFERROR(INDEX(Penerimaan,MATCH('Buku Besar'!A5708,Akun,0)),""))</f>
        <v/>
      </c>
      <c r="F5708" s="331" t="str">
        <f>IF(A5708="","",IFERROR(INDEX(Pengeluaran,MATCH('Buku Besar'!A5708,Akun,0)),""))</f>
        <v/>
      </c>
      <c r="H5708" s="91" t="str">
        <f t="shared" si="179"/>
        <v/>
      </c>
      <c r="I5708" s="330" t="str">
        <f>IF(H5708="","",IFERROR(INDEX(Tanggal1,MATCH('Buku Besar'!H5708,Akun1,0)),""))</f>
        <v/>
      </c>
      <c r="J5708" s="2" t="str">
        <f>IF(H5708="","",IFERROR(INDEX(Keterangan1,MATCH('Buku Besar'!H5708,Akun1,0)),""))</f>
        <v/>
      </c>
      <c r="K5708" s="2" t="str">
        <f>IF(H5708="","",IFERROR(INDEX(Reff1,MATCH('Buku Besar'!H5708,Akun1,0)),""))</f>
        <v/>
      </c>
      <c r="L5708" s="331" t="str">
        <f>IF(H5708="","",IFERROR(INDEX(Penerimaan1,MATCH('Buku Besar'!H5708,Akun1,0)),""))</f>
        <v/>
      </c>
      <c r="M5708" s="331" t="str">
        <f>IF(H5708="","",IFERROR(INDEX(Pengeluaran1,MATCH('Buku Besar'!H5708,Akun1,0)),""))</f>
        <v/>
      </c>
    </row>
    <row r="5709" spans="1:13" x14ac:dyDescent="0.25">
      <c r="A5709" s="91" t="str">
        <f t="shared" si="178"/>
        <v/>
      </c>
      <c r="B5709" s="330" t="str">
        <f>IF(A5709="","",IFERROR(INDEX(Tanggal,MATCH('Buku Besar'!A5709,Akun,0)),""))</f>
        <v/>
      </c>
      <c r="C5709" s="2" t="str">
        <f>IF(A5709="","",IFERROR(INDEX(Keterangan,MATCH('Buku Besar'!A5709,Akun,0)),""))</f>
        <v/>
      </c>
      <c r="D5709" s="2" t="str">
        <f>IF(A5709="","",IFERROR(INDEX(Reff,MATCH('Buku Besar'!A5709,Akun,0)),""))</f>
        <v/>
      </c>
      <c r="E5709" s="331" t="str">
        <f>IF(A5709="","",IFERROR(INDEX(Penerimaan,MATCH('Buku Besar'!A5709,Akun,0)),""))</f>
        <v/>
      </c>
      <c r="F5709" s="331" t="str">
        <f>IF(A5709="","",IFERROR(INDEX(Pengeluaran,MATCH('Buku Besar'!A5709,Akun,0)),""))</f>
        <v/>
      </c>
      <c r="H5709" s="91" t="str">
        <f t="shared" si="179"/>
        <v/>
      </c>
      <c r="I5709" s="330" t="str">
        <f>IF(H5709="","",IFERROR(INDEX(Tanggal1,MATCH('Buku Besar'!H5709,Akun1,0)),""))</f>
        <v/>
      </c>
      <c r="J5709" s="2" t="str">
        <f>IF(H5709="","",IFERROR(INDEX(Keterangan1,MATCH('Buku Besar'!H5709,Akun1,0)),""))</f>
        <v/>
      </c>
      <c r="K5709" s="2" t="str">
        <f>IF(H5709="","",IFERROR(INDEX(Reff1,MATCH('Buku Besar'!H5709,Akun1,0)),""))</f>
        <v/>
      </c>
      <c r="L5709" s="331" t="str">
        <f>IF(H5709="","",IFERROR(INDEX(Penerimaan1,MATCH('Buku Besar'!H5709,Akun1,0)),""))</f>
        <v/>
      </c>
      <c r="M5709" s="331" t="str">
        <f>IF(H5709="","",IFERROR(INDEX(Pengeluaran1,MATCH('Buku Besar'!H5709,Akun1,0)),""))</f>
        <v/>
      </c>
    </row>
    <row r="5710" spans="1:13" x14ac:dyDescent="0.25">
      <c r="A5710" s="91" t="str">
        <f t="shared" si="178"/>
        <v/>
      </c>
      <c r="B5710" s="330" t="str">
        <f>IF(A5710="","",IFERROR(INDEX(Tanggal,MATCH('Buku Besar'!A5710,Akun,0)),""))</f>
        <v/>
      </c>
      <c r="C5710" s="2" t="str">
        <f>IF(A5710="","",IFERROR(INDEX(Keterangan,MATCH('Buku Besar'!A5710,Akun,0)),""))</f>
        <v/>
      </c>
      <c r="D5710" s="2" t="str">
        <f>IF(A5710="","",IFERROR(INDEX(Reff,MATCH('Buku Besar'!A5710,Akun,0)),""))</f>
        <v/>
      </c>
      <c r="E5710" s="331" t="str">
        <f>IF(A5710="","",IFERROR(INDEX(Penerimaan,MATCH('Buku Besar'!A5710,Akun,0)),""))</f>
        <v/>
      </c>
      <c r="F5710" s="331" t="str">
        <f>IF(A5710="","",IFERROR(INDEX(Pengeluaran,MATCH('Buku Besar'!A5710,Akun,0)),""))</f>
        <v/>
      </c>
      <c r="H5710" s="91" t="str">
        <f t="shared" si="179"/>
        <v/>
      </c>
      <c r="I5710" s="330" t="str">
        <f>IF(H5710="","",IFERROR(INDEX(Tanggal1,MATCH('Buku Besar'!H5710,Akun1,0)),""))</f>
        <v/>
      </c>
      <c r="J5710" s="2" t="str">
        <f>IF(H5710="","",IFERROR(INDEX(Keterangan1,MATCH('Buku Besar'!H5710,Akun1,0)),""))</f>
        <v/>
      </c>
      <c r="K5710" s="2" t="str">
        <f>IF(H5710="","",IFERROR(INDEX(Reff1,MATCH('Buku Besar'!H5710,Akun1,0)),""))</f>
        <v/>
      </c>
      <c r="L5710" s="331" t="str">
        <f>IF(H5710="","",IFERROR(INDEX(Penerimaan1,MATCH('Buku Besar'!H5710,Akun1,0)),""))</f>
        <v/>
      </c>
      <c r="M5710" s="331" t="str">
        <f>IF(H5710="","",IFERROR(INDEX(Pengeluaran1,MATCH('Buku Besar'!H5710,Akun1,0)),""))</f>
        <v/>
      </c>
    </row>
    <row r="5711" spans="1:13" x14ac:dyDescent="0.25">
      <c r="A5711" s="91" t="str">
        <f t="shared" si="178"/>
        <v/>
      </c>
      <c r="B5711" s="330" t="str">
        <f>IF(A5711="","",IFERROR(INDEX(Tanggal,MATCH('Buku Besar'!A5711,Akun,0)),""))</f>
        <v/>
      </c>
      <c r="C5711" s="2" t="str">
        <f>IF(A5711="","",IFERROR(INDEX(Keterangan,MATCH('Buku Besar'!A5711,Akun,0)),""))</f>
        <v/>
      </c>
      <c r="D5711" s="2" t="str">
        <f>IF(A5711="","",IFERROR(INDEX(Reff,MATCH('Buku Besar'!A5711,Akun,0)),""))</f>
        <v/>
      </c>
      <c r="E5711" s="331" t="str">
        <f>IF(A5711="","",IFERROR(INDEX(Penerimaan,MATCH('Buku Besar'!A5711,Akun,0)),""))</f>
        <v/>
      </c>
      <c r="F5711" s="331" t="str">
        <f>IF(A5711="","",IFERROR(INDEX(Pengeluaran,MATCH('Buku Besar'!A5711,Akun,0)),""))</f>
        <v/>
      </c>
      <c r="H5711" s="91" t="str">
        <f t="shared" si="179"/>
        <v/>
      </c>
      <c r="I5711" s="330" t="str">
        <f>IF(H5711="","",IFERROR(INDEX(Tanggal1,MATCH('Buku Besar'!H5711,Akun1,0)),""))</f>
        <v/>
      </c>
      <c r="J5711" s="2" t="str">
        <f>IF(H5711="","",IFERROR(INDEX(Keterangan1,MATCH('Buku Besar'!H5711,Akun1,0)),""))</f>
        <v/>
      </c>
      <c r="K5711" s="2" t="str">
        <f>IF(H5711="","",IFERROR(INDEX(Reff1,MATCH('Buku Besar'!H5711,Akun1,0)),""))</f>
        <v/>
      </c>
      <c r="L5711" s="331" t="str">
        <f>IF(H5711="","",IFERROR(INDEX(Penerimaan1,MATCH('Buku Besar'!H5711,Akun1,0)),""))</f>
        <v/>
      </c>
      <c r="M5711" s="331" t="str">
        <f>IF(H5711="","",IFERROR(INDEX(Pengeluaran1,MATCH('Buku Besar'!H5711,Akun1,0)),""))</f>
        <v/>
      </c>
    </row>
    <row r="5712" spans="1:13" x14ac:dyDescent="0.25">
      <c r="A5712" s="91" t="str">
        <f t="shared" si="178"/>
        <v/>
      </c>
      <c r="B5712" s="330" t="str">
        <f>IF(A5712="","",IFERROR(INDEX(Tanggal,MATCH('Buku Besar'!A5712,Akun,0)),""))</f>
        <v/>
      </c>
      <c r="C5712" s="2" t="str">
        <f>IF(A5712="","",IFERROR(INDEX(Keterangan,MATCH('Buku Besar'!A5712,Akun,0)),""))</f>
        <v/>
      </c>
      <c r="D5712" s="2" t="str">
        <f>IF(A5712="","",IFERROR(INDEX(Reff,MATCH('Buku Besar'!A5712,Akun,0)),""))</f>
        <v/>
      </c>
      <c r="E5712" s="331" t="str">
        <f>IF(A5712="","",IFERROR(INDEX(Penerimaan,MATCH('Buku Besar'!A5712,Akun,0)),""))</f>
        <v/>
      </c>
      <c r="F5712" s="331" t="str">
        <f>IF(A5712="","",IFERROR(INDEX(Pengeluaran,MATCH('Buku Besar'!A5712,Akun,0)),""))</f>
        <v/>
      </c>
      <c r="H5712" s="91" t="str">
        <f t="shared" si="179"/>
        <v/>
      </c>
      <c r="I5712" s="330" t="str">
        <f>IF(H5712="","",IFERROR(INDEX(Tanggal1,MATCH('Buku Besar'!H5712,Akun1,0)),""))</f>
        <v/>
      </c>
      <c r="J5712" s="2" t="str">
        <f>IF(H5712="","",IFERROR(INDEX(Keterangan1,MATCH('Buku Besar'!H5712,Akun1,0)),""))</f>
        <v/>
      </c>
      <c r="K5712" s="2" t="str">
        <f>IF(H5712="","",IFERROR(INDEX(Reff1,MATCH('Buku Besar'!H5712,Akun1,0)),""))</f>
        <v/>
      </c>
      <c r="L5712" s="331" t="str">
        <f>IF(H5712="","",IFERROR(INDEX(Penerimaan1,MATCH('Buku Besar'!H5712,Akun1,0)),""))</f>
        <v/>
      </c>
      <c r="M5712" s="331" t="str">
        <f>IF(H5712="","",IFERROR(INDEX(Pengeluaran1,MATCH('Buku Besar'!H5712,Akun1,0)),""))</f>
        <v/>
      </c>
    </row>
    <row r="5713" spans="1:13" x14ac:dyDescent="0.25">
      <c r="A5713" s="91" t="str">
        <f t="shared" si="178"/>
        <v/>
      </c>
      <c r="B5713" s="330" t="str">
        <f>IF(A5713="","",IFERROR(INDEX(Tanggal,MATCH('Buku Besar'!A5713,Akun,0)),""))</f>
        <v/>
      </c>
      <c r="C5713" s="2" t="str">
        <f>IF(A5713="","",IFERROR(INDEX(Keterangan,MATCH('Buku Besar'!A5713,Akun,0)),""))</f>
        <v/>
      </c>
      <c r="D5713" s="2" t="str">
        <f>IF(A5713="","",IFERROR(INDEX(Reff,MATCH('Buku Besar'!A5713,Akun,0)),""))</f>
        <v/>
      </c>
      <c r="E5713" s="331" t="str">
        <f>IF(A5713="","",IFERROR(INDEX(Penerimaan,MATCH('Buku Besar'!A5713,Akun,0)),""))</f>
        <v/>
      </c>
      <c r="F5713" s="331" t="str">
        <f>IF(A5713="","",IFERROR(INDEX(Pengeluaran,MATCH('Buku Besar'!A5713,Akun,0)),""))</f>
        <v/>
      </c>
      <c r="H5713" s="91" t="str">
        <f t="shared" si="179"/>
        <v/>
      </c>
      <c r="I5713" s="330" t="str">
        <f>IF(H5713="","",IFERROR(INDEX(Tanggal1,MATCH('Buku Besar'!H5713,Akun1,0)),""))</f>
        <v/>
      </c>
      <c r="J5713" s="2" t="str">
        <f>IF(H5713="","",IFERROR(INDEX(Keterangan1,MATCH('Buku Besar'!H5713,Akun1,0)),""))</f>
        <v/>
      </c>
      <c r="K5713" s="2" t="str">
        <f>IF(H5713="","",IFERROR(INDEX(Reff1,MATCH('Buku Besar'!H5713,Akun1,0)),""))</f>
        <v/>
      </c>
      <c r="L5713" s="331" t="str">
        <f>IF(H5713="","",IFERROR(INDEX(Penerimaan1,MATCH('Buku Besar'!H5713,Akun1,0)),""))</f>
        <v/>
      </c>
      <c r="M5713" s="331" t="str">
        <f>IF(H5713="","",IFERROR(INDEX(Pengeluaran1,MATCH('Buku Besar'!H5713,Akun1,0)),""))</f>
        <v/>
      </c>
    </row>
    <row r="5714" spans="1:13" x14ac:dyDescent="0.25">
      <c r="A5714" s="91" t="str">
        <f t="shared" si="178"/>
        <v/>
      </c>
      <c r="B5714" s="330" t="str">
        <f>IF(A5714="","",IFERROR(INDEX(Tanggal,MATCH('Buku Besar'!A5714,Akun,0)),""))</f>
        <v/>
      </c>
      <c r="C5714" s="2" t="str">
        <f>IF(A5714="","",IFERROR(INDEX(Keterangan,MATCH('Buku Besar'!A5714,Akun,0)),""))</f>
        <v/>
      </c>
      <c r="D5714" s="2" t="str">
        <f>IF(A5714="","",IFERROR(INDEX(Reff,MATCH('Buku Besar'!A5714,Akun,0)),""))</f>
        <v/>
      </c>
      <c r="E5714" s="331" t="str">
        <f>IF(A5714="","",IFERROR(INDEX(Penerimaan,MATCH('Buku Besar'!A5714,Akun,0)),""))</f>
        <v/>
      </c>
      <c r="F5714" s="331" t="str">
        <f>IF(A5714="","",IFERROR(INDEX(Pengeluaran,MATCH('Buku Besar'!A5714,Akun,0)),""))</f>
        <v/>
      </c>
      <c r="H5714" s="91" t="str">
        <f t="shared" si="179"/>
        <v/>
      </c>
      <c r="I5714" s="330" t="str">
        <f>IF(H5714="","",IFERROR(INDEX(Tanggal1,MATCH('Buku Besar'!H5714,Akun1,0)),""))</f>
        <v/>
      </c>
      <c r="J5714" s="2" t="str">
        <f>IF(H5714="","",IFERROR(INDEX(Keterangan1,MATCH('Buku Besar'!H5714,Akun1,0)),""))</f>
        <v/>
      </c>
      <c r="K5714" s="2" t="str">
        <f>IF(H5714="","",IFERROR(INDEX(Reff1,MATCH('Buku Besar'!H5714,Akun1,0)),""))</f>
        <v/>
      </c>
      <c r="L5714" s="331" t="str">
        <f>IF(H5714="","",IFERROR(INDEX(Penerimaan1,MATCH('Buku Besar'!H5714,Akun1,0)),""))</f>
        <v/>
      </c>
      <c r="M5714" s="331" t="str">
        <f>IF(H5714="","",IFERROR(INDEX(Pengeluaran1,MATCH('Buku Besar'!H5714,Akun1,0)),""))</f>
        <v/>
      </c>
    </row>
    <row r="5715" spans="1:13" x14ac:dyDescent="0.25">
      <c r="A5715" s="91" t="str">
        <f t="shared" si="178"/>
        <v/>
      </c>
      <c r="B5715" s="330" t="str">
        <f>IF(A5715="","",IFERROR(INDEX(Tanggal,MATCH('Buku Besar'!A5715,Akun,0)),""))</f>
        <v/>
      </c>
      <c r="C5715" s="2" t="str">
        <f>IF(A5715="","",IFERROR(INDEX(Keterangan,MATCH('Buku Besar'!A5715,Akun,0)),""))</f>
        <v/>
      </c>
      <c r="D5715" s="2" t="str">
        <f>IF(A5715="","",IFERROR(INDEX(Reff,MATCH('Buku Besar'!A5715,Akun,0)),""))</f>
        <v/>
      </c>
      <c r="E5715" s="331" t="str">
        <f>IF(A5715="","",IFERROR(INDEX(Penerimaan,MATCH('Buku Besar'!A5715,Akun,0)),""))</f>
        <v/>
      </c>
      <c r="F5715" s="331" t="str">
        <f>IF(A5715="","",IFERROR(INDEX(Pengeluaran,MATCH('Buku Besar'!A5715,Akun,0)),""))</f>
        <v/>
      </c>
      <c r="H5715" s="91" t="str">
        <f t="shared" si="179"/>
        <v/>
      </c>
      <c r="I5715" s="330" t="str">
        <f>IF(H5715="","",IFERROR(INDEX(Tanggal1,MATCH('Buku Besar'!H5715,Akun1,0)),""))</f>
        <v/>
      </c>
      <c r="J5715" s="2" t="str">
        <f>IF(H5715="","",IFERROR(INDEX(Keterangan1,MATCH('Buku Besar'!H5715,Akun1,0)),""))</f>
        <v/>
      </c>
      <c r="K5715" s="2" t="str">
        <f>IF(H5715="","",IFERROR(INDEX(Reff1,MATCH('Buku Besar'!H5715,Akun1,0)),""))</f>
        <v/>
      </c>
      <c r="L5715" s="331" t="str">
        <f>IF(H5715="","",IFERROR(INDEX(Penerimaan1,MATCH('Buku Besar'!H5715,Akun1,0)),""))</f>
        <v/>
      </c>
      <c r="M5715" s="331" t="str">
        <f>IF(H5715="","",IFERROR(INDEX(Pengeluaran1,MATCH('Buku Besar'!H5715,Akun1,0)),""))</f>
        <v/>
      </c>
    </row>
    <row r="5716" spans="1:13" x14ac:dyDescent="0.25">
      <c r="A5716" s="91" t="str">
        <f t="shared" si="178"/>
        <v/>
      </c>
      <c r="B5716" s="330" t="str">
        <f>IF(A5716="","",IFERROR(INDEX(Tanggal,MATCH('Buku Besar'!A5716,Akun,0)),""))</f>
        <v/>
      </c>
      <c r="C5716" s="2" t="str">
        <f>IF(A5716="","",IFERROR(INDEX(Keterangan,MATCH('Buku Besar'!A5716,Akun,0)),""))</f>
        <v/>
      </c>
      <c r="D5716" s="2" t="str">
        <f>IF(A5716="","",IFERROR(INDEX(Reff,MATCH('Buku Besar'!A5716,Akun,0)),""))</f>
        <v/>
      </c>
      <c r="E5716" s="331" t="str">
        <f>IF(A5716="","",IFERROR(INDEX(Penerimaan,MATCH('Buku Besar'!A5716,Akun,0)),""))</f>
        <v/>
      </c>
      <c r="F5716" s="331" t="str">
        <f>IF(A5716="","",IFERROR(INDEX(Pengeluaran,MATCH('Buku Besar'!A5716,Akun,0)),""))</f>
        <v/>
      </c>
      <c r="H5716" s="91" t="str">
        <f t="shared" si="179"/>
        <v/>
      </c>
      <c r="I5716" s="330" t="str">
        <f>IF(H5716="","",IFERROR(INDEX(Tanggal1,MATCH('Buku Besar'!H5716,Akun1,0)),""))</f>
        <v/>
      </c>
      <c r="J5716" s="2" t="str">
        <f>IF(H5716="","",IFERROR(INDEX(Keterangan1,MATCH('Buku Besar'!H5716,Akun1,0)),""))</f>
        <v/>
      </c>
      <c r="K5716" s="2" t="str">
        <f>IF(H5716="","",IFERROR(INDEX(Reff1,MATCH('Buku Besar'!H5716,Akun1,0)),""))</f>
        <v/>
      </c>
      <c r="L5716" s="331" t="str">
        <f>IF(H5716="","",IFERROR(INDEX(Penerimaan1,MATCH('Buku Besar'!H5716,Akun1,0)),""))</f>
        <v/>
      </c>
      <c r="M5716" s="331" t="str">
        <f>IF(H5716="","",IFERROR(INDEX(Pengeluaran1,MATCH('Buku Besar'!H5716,Akun1,0)),""))</f>
        <v/>
      </c>
    </row>
    <row r="5717" spans="1:13" x14ac:dyDescent="0.25">
      <c r="A5717" s="91" t="str">
        <f t="shared" si="178"/>
        <v/>
      </c>
      <c r="B5717" s="330" t="str">
        <f>IF(A5717="","",IFERROR(INDEX(Tanggal,MATCH('Buku Besar'!A5717,Akun,0)),""))</f>
        <v/>
      </c>
      <c r="C5717" s="2" t="str">
        <f>IF(A5717="","",IFERROR(INDEX(Keterangan,MATCH('Buku Besar'!A5717,Akun,0)),""))</f>
        <v/>
      </c>
      <c r="D5717" s="2" t="str">
        <f>IF(A5717="","",IFERROR(INDEX(Reff,MATCH('Buku Besar'!A5717,Akun,0)),""))</f>
        <v/>
      </c>
      <c r="E5717" s="331" t="str">
        <f>IF(A5717="","",IFERROR(INDEX(Penerimaan,MATCH('Buku Besar'!A5717,Akun,0)),""))</f>
        <v/>
      </c>
      <c r="F5717" s="331" t="str">
        <f>IF(A5717="","",IFERROR(INDEX(Pengeluaran,MATCH('Buku Besar'!A5717,Akun,0)),""))</f>
        <v/>
      </c>
      <c r="H5717" s="91" t="str">
        <f t="shared" si="179"/>
        <v/>
      </c>
      <c r="I5717" s="330" t="str">
        <f>IF(H5717="","",IFERROR(INDEX(Tanggal1,MATCH('Buku Besar'!H5717,Akun1,0)),""))</f>
        <v/>
      </c>
      <c r="J5717" s="2" t="str">
        <f>IF(H5717="","",IFERROR(INDEX(Keterangan1,MATCH('Buku Besar'!H5717,Akun1,0)),""))</f>
        <v/>
      </c>
      <c r="K5717" s="2" t="str">
        <f>IF(H5717="","",IFERROR(INDEX(Reff1,MATCH('Buku Besar'!H5717,Akun1,0)),""))</f>
        <v/>
      </c>
      <c r="L5717" s="331" t="str">
        <f>IF(H5717="","",IFERROR(INDEX(Penerimaan1,MATCH('Buku Besar'!H5717,Akun1,0)),""))</f>
        <v/>
      </c>
      <c r="M5717" s="331" t="str">
        <f>IF(H5717="","",IFERROR(INDEX(Pengeluaran1,MATCH('Buku Besar'!H5717,Akun1,0)),""))</f>
        <v/>
      </c>
    </row>
    <row r="5718" spans="1:13" x14ac:dyDescent="0.25">
      <c r="A5718" s="91" t="str">
        <f t="shared" si="178"/>
        <v/>
      </c>
      <c r="B5718" s="330" t="str">
        <f>IF(A5718="","",IFERROR(INDEX(Tanggal,MATCH('Buku Besar'!A5718,Akun,0)),""))</f>
        <v/>
      </c>
      <c r="C5718" s="2" t="str">
        <f>IF(A5718="","",IFERROR(INDEX(Keterangan,MATCH('Buku Besar'!A5718,Akun,0)),""))</f>
        <v/>
      </c>
      <c r="D5718" s="2" t="str">
        <f>IF(A5718="","",IFERROR(INDEX(Reff,MATCH('Buku Besar'!A5718,Akun,0)),""))</f>
        <v/>
      </c>
      <c r="E5718" s="331" t="str">
        <f>IF(A5718="","",IFERROR(INDEX(Penerimaan,MATCH('Buku Besar'!A5718,Akun,0)),""))</f>
        <v/>
      </c>
      <c r="F5718" s="331" t="str">
        <f>IF(A5718="","",IFERROR(INDEX(Pengeluaran,MATCH('Buku Besar'!A5718,Akun,0)),""))</f>
        <v/>
      </c>
      <c r="H5718" s="91" t="str">
        <f t="shared" si="179"/>
        <v/>
      </c>
      <c r="I5718" s="330" t="str">
        <f>IF(H5718="","",IFERROR(INDEX(Tanggal1,MATCH('Buku Besar'!H5718,Akun1,0)),""))</f>
        <v/>
      </c>
      <c r="J5718" s="2" t="str">
        <f>IF(H5718="","",IFERROR(INDEX(Keterangan1,MATCH('Buku Besar'!H5718,Akun1,0)),""))</f>
        <v/>
      </c>
      <c r="K5718" s="2" t="str">
        <f>IF(H5718="","",IFERROR(INDEX(Reff1,MATCH('Buku Besar'!H5718,Akun1,0)),""))</f>
        <v/>
      </c>
      <c r="L5718" s="331" t="str">
        <f>IF(H5718="","",IFERROR(INDEX(Penerimaan1,MATCH('Buku Besar'!H5718,Akun1,0)),""))</f>
        <v/>
      </c>
      <c r="M5718" s="331" t="str">
        <f>IF(H5718="","",IFERROR(INDEX(Pengeluaran1,MATCH('Buku Besar'!H5718,Akun1,0)),""))</f>
        <v/>
      </c>
    </row>
    <row r="5719" spans="1:13" x14ac:dyDescent="0.25">
      <c r="A5719" s="91" t="str">
        <f t="shared" si="178"/>
        <v/>
      </c>
      <c r="B5719" s="330" t="str">
        <f>IF(A5719="","",IFERROR(INDEX(Tanggal,MATCH('Buku Besar'!A5719,Akun,0)),""))</f>
        <v/>
      </c>
      <c r="C5719" s="2" t="str">
        <f>IF(A5719="","",IFERROR(INDEX(Keterangan,MATCH('Buku Besar'!A5719,Akun,0)),""))</f>
        <v/>
      </c>
      <c r="D5719" s="2" t="str">
        <f>IF(A5719="","",IFERROR(INDEX(Reff,MATCH('Buku Besar'!A5719,Akun,0)),""))</f>
        <v/>
      </c>
      <c r="E5719" s="331" t="str">
        <f>IF(A5719="","",IFERROR(INDEX(Penerimaan,MATCH('Buku Besar'!A5719,Akun,0)),""))</f>
        <v/>
      </c>
      <c r="F5719" s="331" t="str">
        <f>IF(A5719="","",IFERROR(INDEX(Pengeluaran,MATCH('Buku Besar'!A5719,Akun,0)),""))</f>
        <v/>
      </c>
      <c r="H5719" s="91" t="str">
        <f t="shared" si="179"/>
        <v/>
      </c>
      <c r="I5719" s="330" t="str">
        <f>IF(H5719="","",IFERROR(INDEX(Tanggal1,MATCH('Buku Besar'!H5719,Akun1,0)),""))</f>
        <v/>
      </c>
      <c r="J5719" s="2" t="str">
        <f>IF(H5719="","",IFERROR(INDEX(Keterangan1,MATCH('Buku Besar'!H5719,Akun1,0)),""))</f>
        <v/>
      </c>
      <c r="K5719" s="2" t="str">
        <f>IF(H5719="","",IFERROR(INDEX(Reff1,MATCH('Buku Besar'!H5719,Akun1,0)),""))</f>
        <v/>
      </c>
      <c r="L5719" s="331" t="str">
        <f>IF(H5719="","",IFERROR(INDEX(Penerimaan1,MATCH('Buku Besar'!H5719,Akun1,0)),""))</f>
        <v/>
      </c>
      <c r="M5719" s="331" t="str">
        <f>IF(H5719="","",IFERROR(INDEX(Pengeluaran1,MATCH('Buku Besar'!H5719,Akun1,0)),""))</f>
        <v/>
      </c>
    </row>
    <row r="5720" spans="1:13" x14ac:dyDescent="0.25">
      <c r="A5720" s="91" t="str">
        <f t="shared" si="178"/>
        <v/>
      </c>
      <c r="B5720" s="330" t="str">
        <f>IF(A5720="","",IFERROR(INDEX(Tanggal,MATCH('Buku Besar'!A5720,Akun,0)),""))</f>
        <v/>
      </c>
      <c r="C5720" s="2" t="str">
        <f>IF(A5720="","",IFERROR(INDEX(Keterangan,MATCH('Buku Besar'!A5720,Akun,0)),""))</f>
        <v/>
      </c>
      <c r="D5720" s="2" t="str">
        <f>IF(A5720="","",IFERROR(INDEX(Reff,MATCH('Buku Besar'!A5720,Akun,0)),""))</f>
        <v/>
      </c>
      <c r="E5720" s="331" t="str">
        <f>IF(A5720="","",IFERROR(INDEX(Penerimaan,MATCH('Buku Besar'!A5720,Akun,0)),""))</f>
        <v/>
      </c>
      <c r="F5720" s="331" t="str">
        <f>IF(A5720="","",IFERROR(INDEX(Pengeluaran,MATCH('Buku Besar'!A5720,Akun,0)),""))</f>
        <v/>
      </c>
      <c r="H5720" s="91" t="str">
        <f t="shared" si="179"/>
        <v/>
      </c>
      <c r="I5720" s="330" t="str">
        <f>IF(H5720="","",IFERROR(INDEX(Tanggal1,MATCH('Buku Besar'!H5720,Akun1,0)),""))</f>
        <v/>
      </c>
      <c r="J5720" s="2" t="str">
        <f>IF(H5720="","",IFERROR(INDEX(Keterangan1,MATCH('Buku Besar'!H5720,Akun1,0)),""))</f>
        <v/>
      </c>
      <c r="K5720" s="2" t="str">
        <f>IF(H5720="","",IFERROR(INDEX(Reff1,MATCH('Buku Besar'!H5720,Akun1,0)),""))</f>
        <v/>
      </c>
      <c r="L5720" s="331" t="str">
        <f>IF(H5720="","",IFERROR(INDEX(Penerimaan1,MATCH('Buku Besar'!H5720,Akun1,0)),""))</f>
        <v/>
      </c>
      <c r="M5720" s="331" t="str">
        <f>IF(H5720="","",IFERROR(INDEX(Pengeluaran1,MATCH('Buku Besar'!H5720,Akun1,0)),""))</f>
        <v/>
      </c>
    </row>
    <row r="5721" spans="1:13" x14ac:dyDescent="0.25">
      <c r="A5721" s="91" t="str">
        <f t="shared" si="178"/>
        <v/>
      </c>
      <c r="B5721" s="330" t="str">
        <f>IF(A5721="","",IFERROR(INDEX(Tanggal,MATCH('Buku Besar'!A5721,Akun,0)),""))</f>
        <v/>
      </c>
      <c r="C5721" s="2" t="str">
        <f>IF(A5721="","",IFERROR(INDEX(Keterangan,MATCH('Buku Besar'!A5721,Akun,0)),""))</f>
        <v/>
      </c>
      <c r="D5721" s="2" t="str">
        <f>IF(A5721="","",IFERROR(INDEX(Reff,MATCH('Buku Besar'!A5721,Akun,0)),""))</f>
        <v/>
      </c>
      <c r="E5721" s="331" t="str">
        <f>IF(A5721="","",IFERROR(INDEX(Penerimaan,MATCH('Buku Besar'!A5721,Akun,0)),""))</f>
        <v/>
      </c>
      <c r="F5721" s="331" t="str">
        <f>IF(A5721="","",IFERROR(INDEX(Pengeluaran,MATCH('Buku Besar'!A5721,Akun,0)),""))</f>
        <v/>
      </c>
      <c r="H5721" s="91" t="str">
        <f t="shared" si="179"/>
        <v/>
      </c>
      <c r="I5721" s="330" t="str">
        <f>IF(H5721="","",IFERROR(INDEX(Tanggal1,MATCH('Buku Besar'!H5721,Akun1,0)),""))</f>
        <v/>
      </c>
      <c r="J5721" s="2" t="str">
        <f>IF(H5721="","",IFERROR(INDEX(Keterangan1,MATCH('Buku Besar'!H5721,Akun1,0)),""))</f>
        <v/>
      </c>
      <c r="K5721" s="2" t="str">
        <f>IF(H5721="","",IFERROR(INDEX(Reff1,MATCH('Buku Besar'!H5721,Akun1,0)),""))</f>
        <v/>
      </c>
      <c r="L5721" s="331" t="str">
        <f>IF(H5721="","",IFERROR(INDEX(Penerimaan1,MATCH('Buku Besar'!H5721,Akun1,0)),""))</f>
        <v/>
      </c>
      <c r="M5721" s="331" t="str">
        <f>IF(H5721="","",IFERROR(INDEX(Pengeluaran1,MATCH('Buku Besar'!H5721,Akun1,0)),""))</f>
        <v/>
      </c>
    </row>
    <row r="5722" spans="1:13" x14ac:dyDescent="0.25">
      <c r="A5722" s="91" t="str">
        <f t="shared" si="178"/>
        <v/>
      </c>
      <c r="B5722" s="330" t="str">
        <f>IF(A5722="","",IFERROR(INDEX(Tanggal,MATCH('Buku Besar'!A5722,Akun,0)),""))</f>
        <v/>
      </c>
      <c r="C5722" s="2" t="str">
        <f>IF(A5722="","",IFERROR(INDEX(Keterangan,MATCH('Buku Besar'!A5722,Akun,0)),""))</f>
        <v/>
      </c>
      <c r="D5722" s="2" t="str">
        <f>IF(A5722="","",IFERROR(INDEX(Reff,MATCH('Buku Besar'!A5722,Akun,0)),""))</f>
        <v/>
      </c>
      <c r="E5722" s="331" t="str">
        <f>IF(A5722="","",IFERROR(INDEX(Penerimaan,MATCH('Buku Besar'!A5722,Akun,0)),""))</f>
        <v/>
      </c>
      <c r="F5722" s="331" t="str">
        <f>IF(A5722="","",IFERROR(INDEX(Pengeluaran,MATCH('Buku Besar'!A5722,Akun,0)),""))</f>
        <v/>
      </c>
      <c r="H5722" s="91" t="str">
        <f t="shared" si="179"/>
        <v/>
      </c>
      <c r="I5722" s="330" t="str">
        <f>IF(H5722="","",IFERROR(INDEX(Tanggal1,MATCH('Buku Besar'!H5722,Akun1,0)),""))</f>
        <v/>
      </c>
      <c r="J5722" s="2" t="str">
        <f>IF(H5722="","",IFERROR(INDEX(Keterangan1,MATCH('Buku Besar'!H5722,Akun1,0)),""))</f>
        <v/>
      </c>
      <c r="K5722" s="2" t="str">
        <f>IF(H5722="","",IFERROR(INDEX(Reff1,MATCH('Buku Besar'!H5722,Akun1,0)),""))</f>
        <v/>
      </c>
      <c r="L5722" s="331" t="str">
        <f>IF(H5722="","",IFERROR(INDEX(Penerimaan1,MATCH('Buku Besar'!H5722,Akun1,0)),""))</f>
        <v/>
      </c>
      <c r="M5722" s="331" t="str">
        <f>IF(H5722="","",IFERROR(INDEX(Pengeluaran1,MATCH('Buku Besar'!H5722,Akun1,0)),""))</f>
        <v/>
      </c>
    </row>
    <row r="5723" spans="1:13" x14ac:dyDescent="0.25">
      <c r="A5723" s="91" t="str">
        <f t="shared" si="178"/>
        <v/>
      </c>
      <c r="B5723" s="330" t="str">
        <f>IF(A5723="","",IFERROR(INDEX(Tanggal,MATCH('Buku Besar'!A5723,Akun,0)),""))</f>
        <v/>
      </c>
      <c r="C5723" s="2" t="str">
        <f>IF(A5723="","",IFERROR(INDEX(Keterangan,MATCH('Buku Besar'!A5723,Akun,0)),""))</f>
        <v/>
      </c>
      <c r="D5723" s="2" t="str">
        <f>IF(A5723="","",IFERROR(INDEX(Reff,MATCH('Buku Besar'!A5723,Akun,0)),""))</f>
        <v/>
      </c>
      <c r="E5723" s="331" t="str">
        <f>IF(A5723="","",IFERROR(INDEX(Penerimaan,MATCH('Buku Besar'!A5723,Akun,0)),""))</f>
        <v/>
      </c>
      <c r="F5723" s="331" t="str">
        <f>IF(A5723="","",IFERROR(INDEX(Pengeluaran,MATCH('Buku Besar'!A5723,Akun,0)),""))</f>
        <v/>
      </c>
      <c r="H5723" s="91" t="str">
        <f t="shared" si="179"/>
        <v/>
      </c>
      <c r="I5723" s="330" t="str">
        <f>IF(H5723="","",IFERROR(INDEX(Tanggal1,MATCH('Buku Besar'!H5723,Akun1,0)),""))</f>
        <v/>
      </c>
      <c r="J5723" s="2" t="str">
        <f>IF(H5723="","",IFERROR(INDEX(Keterangan1,MATCH('Buku Besar'!H5723,Akun1,0)),""))</f>
        <v/>
      </c>
      <c r="K5723" s="2" t="str">
        <f>IF(H5723="","",IFERROR(INDEX(Reff1,MATCH('Buku Besar'!H5723,Akun1,0)),""))</f>
        <v/>
      </c>
      <c r="L5723" s="331" t="str">
        <f>IF(H5723="","",IFERROR(INDEX(Penerimaan1,MATCH('Buku Besar'!H5723,Akun1,0)),""))</f>
        <v/>
      </c>
      <c r="M5723" s="331" t="str">
        <f>IF(H5723="","",IFERROR(INDEX(Pengeluaran1,MATCH('Buku Besar'!H5723,Akun1,0)),""))</f>
        <v/>
      </c>
    </row>
    <row r="5724" spans="1:13" x14ac:dyDescent="0.25">
      <c r="A5724" s="91" t="str">
        <f t="shared" si="178"/>
        <v/>
      </c>
      <c r="B5724" s="330" t="str">
        <f>IF(A5724="","",IFERROR(INDEX(Tanggal,MATCH('Buku Besar'!A5724,Akun,0)),""))</f>
        <v/>
      </c>
      <c r="C5724" s="2" t="str">
        <f>IF(A5724="","",IFERROR(INDEX(Keterangan,MATCH('Buku Besar'!A5724,Akun,0)),""))</f>
        <v/>
      </c>
      <c r="D5724" s="2" t="str">
        <f>IF(A5724="","",IFERROR(INDEX(Reff,MATCH('Buku Besar'!A5724,Akun,0)),""))</f>
        <v/>
      </c>
      <c r="E5724" s="331" t="str">
        <f>IF(A5724="","",IFERROR(INDEX(Penerimaan,MATCH('Buku Besar'!A5724,Akun,0)),""))</f>
        <v/>
      </c>
      <c r="F5724" s="331" t="str">
        <f>IF(A5724="","",IFERROR(INDEX(Pengeluaran,MATCH('Buku Besar'!A5724,Akun,0)),""))</f>
        <v/>
      </c>
      <c r="H5724" s="91" t="str">
        <f t="shared" si="179"/>
        <v/>
      </c>
      <c r="I5724" s="330" t="str">
        <f>IF(H5724="","",IFERROR(INDEX(Tanggal1,MATCH('Buku Besar'!H5724,Akun1,0)),""))</f>
        <v/>
      </c>
      <c r="J5724" s="2" t="str">
        <f>IF(H5724="","",IFERROR(INDEX(Keterangan1,MATCH('Buku Besar'!H5724,Akun1,0)),""))</f>
        <v/>
      </c>
      <c r="K5724" s="2" t="str">
        <f>IF(H5724="","",IFERROR(INDEX(Reff1,MATCH('Buku Besar'!H5724,Akun1,0)),""))</f>
        <v/>
      </c>
      <c r="L5724" s="331" t="str">
        <f>IF(H5724="","",IFERROR(INDEX(Penerimaan1,MATCH('Buku Besar'!H5724,Akun1,0)),""))</f>
        <v/>
      </c>
      <c r="M5724" s="331" t="str">
        <f>IF(H5724="","",IFERROR(INDEX(Pengeluaran1,MATCH('Buku Besar'!H5724,Akun1,0)),""))</f>
        <v/>
      </c>
    </row>
    <row r="5725" spans="1:13" x14ac:dyDescent="0.25">
      <c r="A5725" s="91" t="str">
        <f t="shared" si="178"/>
        <v/>
      </c>
      <c r="B5725" s="330" t="str">
        <f>IF(A5725="","",IFERROR(INDEX(Tanggal,MATCH('Buku Besar'!A5725,Akun,0)),""))</f>
        <v/>
      </c>
      <c r="C5725" s="2" t="str">
        <f>IF(A5725="","",IFERROR(INDEX(Keterangan,MATCH('Buku Besar'!A5725,Akun,0)),""))</f>
        <v/>
      </c>
      <c r="D5725" s="2" t="str">
        <f>IF(A5725="","",IFERROR(INDEX(Reff,MATCH('Buku Besar'!A5725,Akun,0)),""))</f>
        <v/>
      </c>
      <c r="E5725" s="331" t="str">
        <f>IF(A5725="","",IFERROR(INDEX(Penerimaan,MATCH('Buku Besar'!A5725,Akun,0)),""))</f>
        <v/>
      </c>
      <c r="F5725" s="331" t="str">
        <f>IF(A5725="","",IFERROR(INDEX(Pengeluaran,MATCH('Buku Besar'!A5725,Akun,0)),""))</f>
        <v/>
      </c>
      <c r="H5725" s="91" t="str">
        <f t="shared" si="179"/>
        <v/>
      </c>
      <c r="I5725" s="330" t="str">
        <f>IF(H5725="","",IFERROR(INDEX(Tanggal1,MATCH('Buku Besar'!H5725,Akun1,0)),""))</f>
        <v/>
      </c>
      <c r="J5725" s="2" t="str">
        <f>IF(H5725="","",IFERROR(INDEX(Keterangan1,MATCH('Buku Besar'!H5725,Akun1,0)),""))</f>
        <v/>
      </c>
      <c r="K5725" s="2" t="str">
        <f>IF(H5725="","",IFERROR(INDEX(Reff1,MATCH('Buku Besar'!H5725,Akun1,0)),""))</f>
        <v/>
      </c>
      <c r="L5725" s="331" t="str">
        <f>IF(H5725="","",IFERROR(INDEX(Penerimaan1,MATCH('Buku Besar'!H5725,Akun1,0)),""))</f>
        <v/>
      </c>
      <c r="M5725" s="331" t="str">
        <f>IF(H5725="","",IFERROR(INDEX(Pengeluaran1,MATCH('Buku Besar'!H5725,Akun1,0)),""))</f>
        <v/>
      </c>
    </row>
    <row r="5726" spans="1:13" x14ac:dyDescent="0.25">
      <c r="A5726" s="91" t="str">
        <f t="shared" si="178"/>
        <v/>
      </c>
      <c r="B5726" s="330" t="str">
        <f>IF(A5726="","",IFERROR(INDEX(Tanggal,MATCH('Buku Besar'!A5726,Akun,0)),""))</f>
        <v/>
      </c>
      <c r="C5726" s="2" t="str">
        <f>IF(A5726="","",IFERROR(INDEX(Keterangan,MATCH('Buku Besar'!A5726,Akun,0)),""))</f>
        <v/>
      </c>
      <c r="D5726" s="2" t="str">
        <f>IF(A5726="","",IFERROR(INDEX(Reff,MATCH('Buku Besar'!A5726,Akun,0)),""))</f>
        <v/>
      </c>
      <c r="E5726" s="331" t="str">
        <f>IF(A5726="","",IFERROR(INDEX(Penerimaan,MATCH('Buku Besar'!A5726,Akun,0)),""))</f>
        <v/>
      </c>
      <c r="F5726" s="331" t="str">
        <f>IF(A5726="","",IFERROR(INDEX(Pengeluaran,MATCH('Buku Besar'!A5726,Akun,0)),""))</f>
        <v/>
      </c>
      <c r="H5726" s="91" t="str">
        <f t="shared" si="179"/>
        <v/>
      </c>
      <c r="I5726" s="330" t="str">
        <f>IF(H5726="","",IFERROR(INDEX(Tanggal1,MATCH('Buku Besar'!H5726,Akun1,0)),""))</f>
        <v/>
      </c>
      <c r="J5726" s="2" t="str">
        <f>IF(H5726="","",IFERROR(INDEX(Keterangan1,MATCH('Buku Besar'!H5726,Akun1,0)),""))</f>
        <v/>
      </c>
      <c r="K5726" s="2" t="str">
        <f>IF(H5726="","",IFERROR(INDEX(Reff1,MATCH('Buku Besar'!H5726,Akun1,0)),""))</f>
        <v/>
      </c>
      <c r="L5726" s="331" t="str">
        <f>IF(H5726="","",IFERROR(INDEX(Penerimaan1,MATCH('Buku Besar'!H5726,Akun1,0)),""))</f>
        <v/>
      </c>
      <c r="M5726" s="331" t="str">
        <f>IF(H5726="","",IFERROR(INDEX(Pengeluaran1,MATCH('Buku Besar'!H5726,Akun1,0)),""))</f>
        <v/>
      </c>
    </row>
    <row r="5727" spans="1:13" x14ac:dyDescent="0.25">
      <c r="A5727" s="91" t="str">
        <f t="shared" si="178"/>
        <v/>
      </c>
      <c r="B5727" s="330" t="str">
        <f>IF(A5727="","",IFERROR(INDEX(Tanggal,MATCH('Buku Besar'!A5727,Akun,0)),""))</f>
        <v/>
      </c>
      <c r="C5727" s="2" t="str">
        <f>IF(A5727="","",IFERROR(INDEX(Keterangan,MATCH('Buku Besar'!A5727,Akun,0)),""))</f>
        <v/>
      </c>
      <c r="D5727" s="2" t="str">
        <f>IF(A5727="","",IFERROR(INDEX(Reff,MATCH('Buku Besar'!A5727,Akun,0)),""))</f>
        <v/>
      </c>
      <c r="E5727" s="331" t="str">
        <f>IF(A5727="","",IFERROR(INDEX(Penerimaan,MATCH('Buku Besar'!A5727,Akun,0)),""))</f>
        <v/>
      </c>
      <c r="F5727" s="331" t="str">
        <f>IF(A5727="","",IFERROR(INDEX(Pengeluaran,MATCH('Buku Besar'!A5727,Akun,0)),""))</f>
        <v/>
      </c>
      <c r="H5727" s="91" t="str">
        <f t="shared" si="179"/>
        <v/>
      </c>
      <c r="I5727" s="330" t="str">
        <f>IF(H5727="","",IFERROR(INDEX(Tanggal1,MATCH('Buku Besar'!H5727,Akun1,0)),""))</f>
        <v/>
      </c>
      <c r="J5727" s="2" t="str">
        <f>IF(H5727="","",IFERROR(INDEX(Keterangan1,MATCH('Buku Besar'!H5727,Akun1,0)),""))</f>
        <v/>
      </c>
      <c r="K5727" s="2" t="str">
        <f>IF(H5727="","",IFERROR(INDEX(Reff1,MATCH('Buku Besar'!H5727,Akun1,0)),""))</f>
        <v/>
      </c>
      <c r="L5727" s="331" t="str">
        <f>IF(H5727="","",IFERROR(INDEX(Penerimaan1,MATCH('Buku Besar'!H5727,Akun1,0)),""))</f>
        <v/>
      </c>
      <c r="M5727" s="331" t="str">
        <f>IF(H5727="","",IFERROR(INDEX(Pengeluaran1,MATCH('Buku Besar'!H5727,Akun1,0)),""))</f>
        <v/>
      </c>
    </row>
    <row r="5728" spans="1:13" x14ac:dyDescent="0.25">
      <c r="A5728" s="91" t="str">
        <f t="shared" si="178"/>
        <v/>
      </c>
      <c r="B5728" s="330" t="str">
        <f>IF(A5728="","",IFERROR(INDEX(Tanggal,MATCH('Buku Besar'!A5728,Akun,0)),""))</f>
        <v/>
      </c>
      <c r="C5728" s="2" t="str">
        <f>IF(A5728="","",IFERROR(INDEX(Keterangan,MATCH('Buku Besar'!A5728,Akun,0)),""))</f>
        <v/>
      </c>
      <c r="D5728" s="2" t="str">
        <f>IF(A5728="","",IFERROR(INDEX(Reff,MATCH('Buku Besar'!A5728,Akun,0)),""))</f>
        <v/>
      </c>
      <c r="E5728" s="331" t="str">
        <f>IF(A5728="","",IFERROR(INDEX(Penerimaan,MATCH('Buku Besar'!A5728,Akun,0)),""))</f>
        <v/>
      </c>
      <c r="F5728" s="331" t="str">
        <f>IF(A5728="","",IFERROR(INDEX(Pengeluaran,MATCH('Buku Besar'!A5728,Akun,0)),""))</f>
        <v/>
      </c>
      <c r="H5728" s="91" t="str">
        <f t="shared" si="179"/>
        <v/>
      </c>
      <c r="I5728" s="330" t="str">
        <f>IF(H5728="","",IFERROR(INDEX(Tanggal1,MATCH('Buku Besar'!H5728,Akun1,0)),""))</f>
        <v/>
      </c>
      <c r="J5728" s="2" t="str">
        <f>IF(H5728="","",IFERROR(INDEX(Keterangan1,MATCH('Buku Besar'!H5728,Akun1,0)),""))</f>
        <v/>
      </c>
      <c r="K5728" s="2" t="str">
        <f>IF(H5728="","",IFERROR(INDEX(Reff1,MATCH('Buku Besar'!H5728,Akun1,0)),""))</f>
        <v/>
      </c>
      <c r="L5728" s="331" t="str">
        <f>IF(H5728="","",IFERROR(INDEX(Penerimaan1,MATCH('Buku Besar'!H5728,Akun1,0)),""))</f>
        <v/>
      </c>
      <c r="M5728" s="331" t="str">
        <f>IF(H5728="","",IFERROR(INDEX(Pengeluaran1,MATCH('Buku Besar'!H5728,Akun1,0)),""))</f>
        <v/>
      </c>
    </row>
    <row r="5729" spans="1:13" x14ac:dyDescent="0.25">
      <c r="A5729" s="91" t="str">
        <f t="shared" si="178"/>
        <v/>
      </c>
      <c r="B5729" s="330" t="str">
        <f>IF(A5729="","",IFERROR(INDEX(Tanggal,MATCH('Buku Besar'!A5729,Akun,0)),""))</f>
        <v/>
      </c>
      <c r="C5729" s="2" t="str">
        <f>IF(A5729="","",IFERROR(INDEX(Keterangan,MATCH('Buku Besar'!A5729,Akun,0)),""))</f>
        <v/>
      </c>
      <c r="D5729" s="2" t="str">
        <f>IF(A5729="","",IFERROR(INDEX(Reff,MATCH('Buku Besar'!A5729,Akun,0)),""))</f>
        <v/>
      </c>
      <c r="E5729" s="331" t="str">
        <f>IF(A5729="","",IFERROR(INDEX(Penerimaan,MATCH('Buku Besar'!A5729,Akun,0)),""))</f>
        <v/>
      </c>
      <c r="F5729" s="331" t="str">
        <f>IF(A5729="","",IFERROR(INDEX(Pengeluaran,MATCH('Buku Besar'!A5729,Akun,0)),""))</f>
        <v/>
      </c>
      <c r="H5729" s="91" t="str">
        <f t="shared" si="179"/>
        <v/>
      </c>
      <c r="I5729" s="330" t="str">
        <f>IF(H5729="","",IFERROR(INDEX(Tanggal1,MATCH('Buku Besar'!H5729,Akun1,0)),""))</f>
        <v/>
      </c>
      <c r="J5729" s="2" t="str">
        <f>IF(H5729="","",IFERROR(INDEX(Keterangan1,MATCH('Buku Besar'!H5729,Akun1,0)),""))</f>
        <v/>
      </c>
      <c r="K5729" s="2" t="str">
        <f>IF(H5729="","",IFERROR(INDEX(Reff1,MATCH('Buku Besar'!H5729,Akun1,0)),""))</f>
        <v/>
      </c>
      <c r="L5729" s="331" t="str">
        <f>IF(H5729="","",IFERROR(INDEX(Penerimaan1,MATCH('Buku Besar'!H5729,Akun1,0)),""))</f>
        <v/>
      </c>
      <c r="M5729" s="331" t="str">
        <f>IF(H5729="","",IFERROR(INDEX(Pengeluaran1,MATCH('Buku Besar'!H5729,Akun1,0)),""))</f>
        <v/>
      </c>
    </row>
    <row r="5730" spans="1:13" x14ac:dyDescent="0.25">
      <c r="A5730" s="91" t="str">
        <f t="shared" si="178"/>
        <v/>
      </c>
      <c r="B5730" s="330" t="str">
        <f>IF(A5730="","",IFERROR(INDEX(Tanggal,MATCH('Buku Besar'!A5730,Akun,0)),""))</f>
        <v/>
      </c>
      <c r="C5730" s="2" t="str">
        <f>IF(A5730="","",IFERROR(INDEX(Keterangan,MATCH('Buku Besar'!A5730,Akun,0)),""))</f>
        <v/>
      </c>
      <c r="D5730" s="2" t="str">
        <f>IF(A5730="","",IFERROR(INDEX(Reff,MATCH('Buku Besar'!A5730,Akun,0)),""))</f>
        <v/>
      </c>
      <c r="E5730" s="331" t="str">
        <f>IF(A5730="","",IFERROR(INDEX(Penerimaan,MATCH('Buku Besar'!A5730,Akun,0)),""))</f>
        <v/>
      </c>
      <c r="F5730" s="331" t="str">
        <f>IF(A5730="","",IFERROR(INDEX(Pengeluaran,MATCH('Buku Besar'!A5730,Akun,0)),""))</f>
        <v/>
      </c>
      <c r="H5730" s="91" t="str">
        <f t="shared" si="179"/>
        <v/>
      </c>
      <c r="I5730" s="330" t="str">
        <f>IF(H5730="","",IFERROR(INDEX(Tanggal1,MATCH('Buku Besar'!H5730,Akun1,0)),""))</f>
        <v/>
      </c>
      <c r="J5730" s="2" t="str">
        <f>IF(H5730="","",IFERROR(INDEX(Keterangan1,MATCH('Buku Besar'!H5730,Akun1,0)),""))</f>
        <v/>
      </c>
      <c r="K5730" s="2" t="str">
        <f>IF(H5730="","",IFERROR(INDEX(Reff1,MATCH('Buku Besar'!H5730,Akun1,0)),""))</f>
        <v/>
      </c>
      <c r="L5730" s="331" t="str">
        <f>IF(H5730="","",IFERROR(INDEX(Penerimaan1,MATCH('Buku Besar'!H5730,Akun1,0)),""))</f>
        <v/>
      </c>
      <c r="M5730" s="331" t="str">
        <f>IF(H5730="","",IFERROR(INDEX(Pengeluaran1,MATCH('Buku Besar'!H5730,Akun1,0)),""))</f>
        <v/>
      </c>
    </row>
    <row r="5731" spans="1:13" x14ac:dyDescent="0.25">
      <c r="A5731" s="91" t="str">
        <f t="shared" si="178"/>
        <v/>
      </c>
      <c r="B5731" s="330" t="str">
        <f>IF(A5731="","",IFERROR(INDEX(Tanggal,MATCH('Buku Besar'!A5731,Akun,0)),""))</f>
        <v/>
      </c>
      <c r="C5731" s="2" t="str">
        <f>IF(A5731="","",IFERROR(INDEX(Keterangan,MATCH('Buku Besar'!A5731,Akun,0)),""))</f>
        <v/>
      </c>
      <c r="D5731" s="2" t="str">
        <f>IF(A5731="","",IFERROR(INDEX(Reff,MATCH('Buku Besar'!A5731,Akun,0)),""))</f>
        <v/>
      </c>
      <c r="E5731" s="331" t="str">
        <f>IF(A5731="","",IFERROR(INDEX(Penerimaan,MATCH('Buku Besar'!A5731,Akun,0)),""))</f>
        <v/>
      </c>
      <c r="F5731" s="331" t="str">
        <f>IF(A5731="","",IFERROR(INDEX(Pengeluaran,MATCH('Buku Besar'!A5731,Akun,0)),""))</f>
        <v/>
      </c>
      <c r="H5731" s="91" t="str">
        <f t="shared" si="179"/>
        <v/>
      </c>
      <c r="I5731" s="330" t="str">
        <f>IF(H5731="","",IFERROR(INDEX(Tanggal1,MATCH('Buku Besar'!H5731,Akun1,0)),""))</f>
        <v/>
      </c>
      <c r="J5731" s="2" t="str">
        <f>IF(H5731="","",IFERROR(INDEX(Keterangan1,MATCH('Buku Besar'!H5731,Akun1,0)),""))</f>
        <v/>
      </c>
      <c r="K5731" s="2" t="str">
        <f>IF(H5731="","",IFERROR(INDEX(Reff1,MATCH('Buku Besar'!H5731,Akun1,0)),""))</f>
        <v/>
      </c>
      <c r="L5731" s="331" t="str">
        <f>IF(H5731="","",IFERROR(INDEX(Penerimaan1,MATCH('Buku Besar'!H5731,Akun1,0)),""))</f>
        <v/>
      </c>
      <c r="M5731" s="331" t="str">
        <f>IF(H5731="","",IFERROR(INDEX(Pengeluaran1,MATCH('Buku Besar'!H5731,Akun1,0)),""))</f>
        <v/>
      </c>
    </row>
    <row r="5732" spans="1:13" x14ac:dyDescent="0.25">
      <c r="A5732" s="91" t="str">
        <f t="shared" si="178"/>
        <v/>
      </c>
      <c r="B5732" s="330" t="str">
        <f>IF(A5732="","",IFERROR(INDEX(Tanggal,MATCH('Buku Besar'!A5732,Akun,0)),""))</f>
        <v/>
      </c>
      <c r="C5732" s="2" t="str">
        <f>IF(A5732="","",IFERROR(INDEX(Keterangan,MATCH('Buku Besar'!A5732,Akun,0)),""))</f>
        <v/>
      </c>
      <c r="D5732" s="2" t="str">
        <f>IF(A5732="","",IFERROR(INDEX(Reff,MATCH('Buku Besar'!A5732,Akun,0)),""))</f>
        <v/>
      </c>
      <c r="E5732" s="331" t="str">
        <f>IF(A5732="","",IFERROR(INDEX(Penerimaan,MATCH('Buku Besar'!A5732,Akun,0)),""))</f>
        <v/>
      </c>
      <c r="F5732" s="331" t="str">
        <f>IF(A5732="","",IFERROR(INDEX(Pengeluaran,MATCH('Buku Besar'!A5732,Akun,0)),""))</f>
        <v/>
      </c>
      <c r="H5732" s="91" t="str">
        <f t="shared" si="179"/>
        <v/>
      </c>
      <c r="I5732" s="330" t="str">
        <f>IF(H5732="","",IFERROR(INDEX(Tanggal1,MATCH('Buku Besar'!H5732,Akun1,0)),""))</f>
        <v/>
      </c>
      <c r="J5732" s="2" t="str">
        <f>IF(H5732="","",IFERROR(INDEX(Keterangan1,MATCH('Buku Besar'!H5732,Akun1,0)),""))</f>
        <v/>
      </c>
      <c r="K5732" s="2" t="str">
        <f>IF(H5732="","",IFERROR(INDEX(Reff1,MATCH('Buku Besar'!H5732,Akun1,0)),""))</f>
        <v/>
      </c>
      <c r="L5732" s="331" t="str">
        <f>IF(H5732="","",IFERROR(INDEX(Penerimaan1,MATCH('Buku Besar'!H5732,Akun1,0)),""))</f>
        <v/>
      </c>
      <c r="M5732" s="331" t="str">
        <f>IF(H5732="","",IFERROR(INDEX(Pengeluaran1,MATCH('Buku Besar'!H5732,Akun1,0)),""))</f>
        <v/>
      </c>
    </row>
    <row r="5733" spans="1:13" x14ac:dyDescent="0.25">
      <c r="A5733" s="91" t="str">
        <f t="shared" si="178"/>
        <v/>
      </c>
      <c r="B5733" s="330" t="str">
        <f>IF(A5733="","",IFERROR(INDEX(Tanggal,MATCH('Buku Besar'!A5733,Akun,0)),""))</f>
        <v/>
      </c>
      <c r="C5733" s="2" t="str">
        <f>IF(A5733="","",IFERROR(INDEX(Keterangan,MATCH('Buku Besar'!A5733,Akun,0)),""))</f>
        <v/>
      </c>
      <c r="D5733" s="2" t="str">
        <f>IF(A5733="","",IFERROR(INDEX(Reff,MATCH('Buku Besar'!A5733,Akun,0)),""))</f>
        <v/>
      </c>
      <c r="E5733" s="331" t="str">
        <f>IF(A5733="","",IFERROR(INDEX(Penerimaan,MATCH('Buku Besar'!A5733,Akun,0)),""))</f>
        <v/>
      </c>
      <c r="F5733" s="331" t="str">
        <f>IF(A5733="","",IFERROR(INDEX(Pengeluaran,MATCH('Buku Besar'!A5733,Akun,0)),""))</f>
        <v/>
      </c>
      <c r="H5733" s="91" t="str">
        <f t="shared" si="179"/>
        <v/>
      </c>
      <c r="I5733" s="330" t="str">
        <f>IF(H5733="","",IFERROR(INDEX(Tanggal1,MATCH('Buku Besar'!H5733,Akun1,0)),""))</f>
        <v/>
      </c>
      <c r="J5733" s="2" t="str">
        <f>IF(H5733="","",IFERROR(INDEX(Keterangan1,MATCH('Buku Besar'!H5733,Akun1,0)),""))</f>
        <v/>
      </c>
      <c r="K5733" s="2" t="str">
        <f>IF(H5733="","",IFERROR(INDEX(Reff1,MATCH('Buku Besar'!H5733,Akun1,0)),""))</f>
        <v/>
      </c>
      <c r="L5733" s="331" t="str">
        <f>IF(H5733="","",IFERROR(INDEX(Penerimaan1,MATCH('Buku Besar'!H5733,Akun1,0)),""))</f>
        <v/>
      </c>
      <c r="M5733" s="331" t="str">
        <f>IF(H5733="","",IFERROR(INDEX(Pengeluaran1,MATCH('Buku Besar'!H5733,Akun1,0)),""))</f>
        <v/>
      </c>
    </row>
    <row r="5734" spans="1:13" x14ac:dyDescent="0.25">
      <c r="A5734" s="91" t="str">
        <f t="shared" si="178"/>
        <v/>
      </c>
      <c r="B5734" s="330" t="str">
        <f>IF(A5734="","",IFERROR(INDEX(Tanggal,MATCH('Buku Besar'!A5734,Akun,0)),""))</f>
        <v/>
      </c>
      <c r="C5734" s="2" t="str">
        <f>IF(A5734="","",IFERROR(INDEX(Keterangan,MATCH('Buku Besar'!A5734,Akun,0)),""))</f>
        <v/>
      </c>
      <c r="D5734" s="2" t="str">
        <f>IF(A5734="","",IFERROR(INDEX(Reff,MATCH('Buku Besar'!A5734,Akun,0)),""))</f>
        <v/>
      </c>
      <c r="E5734" s="331" t="str">
        <f>IF(A5734="","",IFERROR(INDEX(Penerimaan,MATCH('Buku Besar'!A5734,Akun,0)),""))</f>
        <v/>
      </c>
      <c r="F5734" s="331" t="str">
        <f>IF(A5734="","",IFERROR(INDEX(Pengeluaran,MATCH('Buku Besar'!A5734,Akun,0)),""))</f>
        <v/>
      </c>
      <c r="H5734" s="91" t="str">
        <f t="shared" si="179"/>
        <v/>
      </c>
      <c r="I5734" s="330" t="str">
        <f>IF(H5734="","",IFERROR(INDEX(Tanggal1,MATCH('Buku Besar'!H5734,Akun1,0)),""))</f>
        <v/>
      </c>
      <c r="J5734" s="2" t="str">
        <f>IF(H5734="","",IFERROR(INDEX(Keterangan1,MATCH('Buku Besar'!H5734,Akun1,0)),""))</f>
        <v/>
      </c>
      <c r="K5734" s="2" t="str">
        <f>IF(H5734="","",IFERROR(INDEX(Reff1,MATCH('Buku Besar'!H5734,Akun1,0)),""))</f>
        <v/>
      </c>
      <c r="L5734" s="331" t="str">
        <f>IF(H5734="","",IFERROR(INDEX(Penerimaan1,MATCH('Buku Besar'!H5734,Akun1,0)),""))</f>
        <v/>
      </c>
      <c r="M5734" s="331" t="str">
        <f>IF(H5734="","",IFERROR(INDEX(Pengeluaran1,MATCH('Buku Besar'!H5734,Akun1,0)),""))</f>
        <v/>
      </c>
    </row>
    <row r="5735" spans="1:13" x14ac:dyDescent="0.25">
      <c r="A5735" s="91" t="str">
        <f t="shared" si="178"/>
        <v/>
      </c>
      <c r="B5735" s="330" t="str">
        <f>IF(A5735="","",IFERROR(INDEX(Tanggal,MATCH('Buku Besar'!A5735,Akun,0)),""))</f>
        <v/>
      </c>
      <c r="C5735" s="2" t="str">
        <f>IF(A5735="","",IFERROR(INDEX(Keterangan,MATCH('Buku Besar'!A5735,Akun,0)),""))</f>
        <v/>
      </c>
      <c r="D5735" s="2" t="str">
        <f>IF(A5735="","",IFERROR(INDEX(Reff,MATCH('Buku Besar'!A5735,Akun,0)),""))</f>
        <v/>
      </c>
      <c r="E5735" s="331" t="str">
        <f>IF(A5735="","",IFERROR(INDEX(Penerimaan,MATCH('Buku Besar'!A5735,Akun,0)),""))</f>
        <v/>
      </c>
      <c r="F5735" s="331" t="str">
        <f>IF(A5735="","",IFERROR(INDEX(Pengeluaran,MATCH('Buku Besar'!A5735,Akun,0)),""))</f>
        <v/>
      </c>
      <c r="H5735" s="91" t="str">
        <f t="shared" si="179"/>
        <v/>
      </c>
      <c r="I5735" s="330" t="str">
        <f>IF(H5735="","",IFERROR(INDEX(Tanggal1,MATCH('Buku Besar'!H5735,Akun1,0)),""))</f>
        <v/>
      </c>
      <c r="J5735" s="2" t="str">
        <f>IF(H5735="","",IFERROR(INDEX(Keterangan1,MATCH('Buku Besar'!H5735,Akun1,0)),""))</f>
        <v/>
      </c>
      <c r="K5735" s="2" t="str">
        <f>IF(H5735="","",IFERROR(INDEX(Reff1,MATCH('Buku Besar'!H5735,Akun1,0)),""))</f>
        <v/>
      </c>
      <c r="L5735" s="331" t="str">
        <f>IF(H5735="","",IFERROR(INDEX(Penerimaan1,MATCH('Buku Besar'!H5735,Akun1,0)),""))</f>
        <v/>
      </c>
      <c r="M5735" s="331" t="str">
        <f>IF(H5735="","",IFERROR(INDEX(Pengeluaran1,MATCH('Buku Besar'!H5735,Akun1,0)),""))</f>
        <v/>
      </c>
    </row>
    <row r="5736" spans="1:13" x14ac:dyDescent="0.25">
      <c r="A5736" s="91" t="str">
        <f t="shared" si="178"/>
        <v/>
      </c>
      <c r="B5736" s="330" t="str">
        <f>IF(A5736="","",IFERROR(INDEX(Tanggal,MATCH('Buku Besar'!A5736,Akun,0)),""))</f>
        <v/>
      </c>
      <c r="C5736" s="2" t="str">
        <f>IF(A5736="","",IFERROR(INDEX(Keterangan,MATCH('Buku Besar'!A5736,Akun,0)),""))</f>
        <v/>
      </c>
      <c r="D5736" s="2" t="str">
        <f>IF(A5736="","",IFERROR(INDEX(Reff,MATCH('Buku Besar'!A5736,Akun,0)),""))</f>
        <v/>
      </c>
      <c r="E5736" s="331" t="str">
        <f>IF(A5736="","",IFERROR(INDEX(Penerimaan,MATCH('Buku Besar'!A5736,Akun,0)),""))</f>
        <v/>
      </c>
      <c r="F5736" s="331" t="str">
        <f>IF(A5736="","",IFERROR(INDEX(Pengeluaran,MATCH('Buku Besar'!A5736,Akun,0)),""))</f>
        <v/>
      </c>
      <c r="H5736" s="91" t="str">
        <f t="shared" si="179"/>
        <v/>
      </c>
      <c r="I5736" s="330" t="str">
        <f>IF(H5736="","",IFERROR(INDEX(Tanggal1,MATCH('Buku Besar'!H5736,Akun1,0)),""))</f>
        <v/>
      </c>
      <c r="J5736" s="2" t="str">
        <f>IF(H5736="","",IFERROR(INDEX(Keterangan1,MATCH('Buku Besar'!H5736,Akun1,0)),""))</f>
        <v/>
      </c>
      <c r="K5736" s="2" t="str">
        <f>IF(H5736="","",IFERROR(INDEX(Reff1,MATCH('Buku Besar'!H5736,Akun1,0)),""))</f>
        <v/>
      </c>
      <c r="L5736" s="331" t="str">
        <f>IF(H5736="","",IFERROR(INDEX(Penerimaan1,MATCH('Buku Besar'!H5736,Akun1,0)),""))</f>
        <v/>
      </c>
      <c r="M5736" s="331" t="str">
        <f>IF(H5736="","",IFERROR(INDEX(Pengeluaran1,MATCH('Buku Besar'!H5736,Akun1,0)),""))</f>
        <v/>
      </c>
    </row>
    <row r="5737" spans="1:13" x14ac:dyDescent="0.25">
      <c r="A5737" s="91" t="str">
        <f t="shared" si="178"/>
        <v/>
      </c>
      <c r="B5737" s="330" t="str">
        <f>IF(A5737="","",IFERROR(INDEX(Tanggal,MATCH('Buku Besar'!A5737,Akun,0)),""))</f>
        <v/>
      </c>
      <c r="C5737" s="2" t="str">
        <f>IF(A5737="","",IFERROR(INDEX(Keterangan,MATCH('Buku Besar'!A5737,Akun,0)),""))</f>
        <v/>
      </c>
      <c r="D5737" s="2" t="str">
        <f>IF(A5737="","",IFERROR(INDEX(Reff,MATCH('Buku Besar'!A5737,Akun,0)),""))</f>
        <v/>
      </c>
      <c r="E5737" s="331" t="str">
        <f>IF(A5737="","",IFERROR(INDEX(Penerimaan,MATCH('Buku Besar'!A5737,Akun,0)),""))</f>
        <v/>
      </c>
      <c r="F5737" s="331" t="str">
        <f>IF(A5737="","",IFERROR(INDEX(Pengeluaran,MATCH('Buku Besar'!A5737,Akun,0)),""))</f>
        <v/>
      </c>
      <c r="H5737" s="91" t="str">
        <f t="shared" si="179"/>
        <v/>
      </c>
      <c r="I5737" s="330" t="str">
        <f>IF(H5737="","",IFERROR(INDEX(Tanggal1,MATCH('Buku Besar'!H5737,Akun1,0)),""))</f>
        <v/>
      </c>
      <c r="J5737" s="2" t="str">
        <f>IF(H5737="","",IFERROR(INDEX(Keterangan1,MATCH('Buku Besar'!H5737,Akun1,0)),""))</f>
        <v/>
      </c>
      <c r="K5737" s="2" t="str">
        <f>IF(H5737="","",IFERROR(INDEX(Reff1,MATCH('Buku Besar'!H5737,Akun1,0)),""))</f>
        <v/>
      </c>
      <c r="L5737" s="331" t="str">
        <f>IF(H5737="","",IFERROR(INDEX(Penerimaan1,MATCH('Buku Besar'!H5737,Akun1,0)),""))</f>
        <v/>
      </c>
      <c r="M5737" s="331" t="str">
        <f>IF(H5737="","",IFERROR(INDEX(Pengeluaran1,MATCH('Buku Besar'!H5737,Akun1,0)),""))</f>
        <v/>
      </c>
    </row>
    <row r="5738" spans="1:13" x14ac:dyDescent="0.25">
      <c r="A5738" s="91" t="str">
        <f t="shared" si="178"/>
        <v/>
      </c>
      <c r="B5738" s="330" t="str">
        <f>IF(A5738="","",IFERROR(INDEX(Tanggal,MATCH('Buku Besar'!A5738,Akun,0)),""))</f>
        <v/>
      </c>
      <c r="C5738" s="2" t="str">
        <f>IF(A5738="","",IFERROR(INDEX(Keterangan,MATCH('Buku Besar'!A5738,Akun,0)),""))</f>
        <v/>
      </c>
      <c r="D5738" s="2" t="str">
        <f>IF(A5738="","",IFERROR(INDEX(Reff,MATCH('Buku Besar'!A5738,Akun,0)),""))</f>
        <v/>
      </c>
      <c r="E5738" s="331" t="str">
        <f>IF(A5738="","",IFERROR(INDEX(Penerimaan,MATCH('Buku Besar'!A5738,Akun,0)),""))</f>
        <v/>
      </c>
      <c r="F5738" s="331" t="str">
        <f>IF(A5738="","",IFERROR(INDEX(Pengeluaran,MATCH('Buku Besar'!A5738,Akun,0)),""))</f>
        <v/>
      </c>
      <c r="H5738" s="91" t="str">
        <f t="shared" si="179"/>
        <v/>
      </c>
      <c r="I5738" s="330" t="str">
        <f>IF(H5738="","",IFERROR(INDEX(Tanggal1,MATCH('Buku Besar'!H5738,Akun1,0)),""))</f>
        <v/>
      </c>
      <c r="J5738" s="2" t="str">
        <f>IF(H5738="","",IFERROR(INDEX(Keterangan1,MATCH('Buku Besar'!H5738,Akun1,0)),""))</f>
        <v/>
      </c>
      <c r="K5738" s="2" t="str">
        <f>IF(H5738="","",IFERROR(INDEX(Reff1,MATCH('Buku Besar'!H5738,Akun1,0)),""))</f>
        <v/>
      </c>
      <c r="L5738" s="331" t="str">
        <f>IF(H5738="","",IFERROR(INDEX(Penerimaan1,MATCH('Buku Besar'!H5738,Akun1,0)),""))</f>
        <v/>
      </c>
      <c r="M5738" s="331" t="str">
        <f>IF(H5738="","",IFERROR(INDEX(Pengeluaran1,MATCH('Buku Besar'!H5738,Akun1,0)),""))</f>
        <v/>
      </c>
    </row>
    <row r="5739" spans="1:13" x14ac:dyDescent="0.25">
      <c r="A5739" s="91" t="str">
        <f t="shared" si="178"/>
        <v/>
      </c>
      <c r="B5739" s="330" t="str">
        <f>IF(A5739="","",IFERROR(INDEX(Tanggal,MATCH('Buku Besar'!A5739,Akun,0)),""))</f>
        <v/>
      </c>
      <c r="C5739" s="2" t="str">
        <f>IF(A5739="","",IFERROR(INDEX(Keterangan,MATCH('Buku Besar'!A5739,Akun,0)),""))</f>
        <v/>
      </c>
      <c r="D5739" s="2" t="str">
        <f>IF(A5739="","",IFERROR(INDEX(Reff,MATCH('Buku Besar'!A5739,Akun,0)),""))</f>
        <v/>
      </c>
      <c r="E5739" s="331" t="str">
        <f>IF(A5739="","",IFERROR(INDEX(Penerimaan,MATCH('Buku Besar'!A5739,Akun,0)),""))</f>
        <v/>
      </c>
      <c r="F5739" s="331" t="str">
        <f>IF(A5739="","",IFERROR(INDEX(Pengeluaran,MATCH('Buku Besar'!A5739,Akun,0)),""))</f>
        <v/>
      </c>
      <c r="H5739" s="91" t="str">
        <f t="shared" si="179"/>
        <v/>
      </c>
      <c r="I5739" s="330" t="str">
        <f>IF(H5739="","",IFERROR(INDEX(Tanggal1,MATCH('Buku Besar'!H5739,Akun1,0)),""))</f>
        <v/>
      </c>
      <c r="J5739" s="2" t="str">
        <f>IF(H5739="","",IFERROR(INDEX(Keterangan1,MATCH('Buku Besar'!H5739,Akun1,0)),""))</f>
        <v/>
      </c>
      <c r="K5739" s="2" t="str">
        <f>IF(H5739="","",IFERROR(INDEX(Reff1,MATCH('Buku Besar'!H5739,Akun1,0)),""))</f>
        <v/>
      </c>
      <c r="L5739" s="331" t="str">
        <f>IF(H5739="","",IFERROR(INDEX(Penerimaan1,MATCH('Buku Besar'!H5739,Akun1,0)),""))</f>
        <v/>
      </c>
      <c r="M5739" s="331" t="str">
        <f>IF(H5739="","",IFERROR(INDEX(Pengeluaran1,MATCH('Buku Besar'!H5739,Akun1,0)),""))</f>
        <v/>
      </c>
    </row>
    <row r="5740" spans="1:13" x14ac:dyDescent="0.25">
      <c r="A5740" s="91" t="str">
        <f t="shared" si="178"/>
        <v/>
      </c>
      <c r="B5740" s="330" t="str">
        <f>IF(A5740="","",IFERROR(INDEX(Tanggal,MATCH('Buku Besar'!A5740,Akun,0)),""))</f>
        <v/>
      </c>
      <c r="C5740" s="2" t="str">
        <f>IF(A5740="","",IFERROR(INDEX(Keterangan,MATCH('Buku Besar'!A5740,Akun,0)),""))</f>
        <v/>
      </c>
      <c r="D5740" s="2" t="str">
        <f>IF(A5740="","",IFERROR(INDEX(Reff,MATCH('Buku Besar'!A5740,Akun,0)),""))</f>
        <v/>
      </c>
      <c r="E5740" s="331" t="str">
        <f>IF(A5740="","",IFERROR(INDEX(Penerimaan,MATCH('Buku Besar'!A5740,Akun,0)),""))</f>
        <v/>
      </c>
      <c r="F5740" s="331" t="str">
        <f>IF(A5740="","",IFERROR(INDEX(Pengeluaran,MATCH('Buku Besar'!A5740,Akun,0)),""))</f>
        <v/>
      </c>
      <c r="H5740" s="91" t="str">
        <f t="shared" si="179"/>
        <v/>
      </c>
      <c r="I5740" s="330" t="str">
        <f>IF(H5740="","",IFERROR(INDEX(Tanggal1,MATCH('Buku Besar'!H5740,Akun1,0)),""))</f>
        <v/>
      </c>
      <c r="J5740" s="2" t="str">
        <f>IF(H5740="","",IFERROR(INDEX(Keterangan1,MATCH('Buku Besar'!H5740,Akun1,0)),""))</f>
        <v/>
      </c>
      <c r="K5740" s="2" t="str">
        <f>IF(H5740="","",IFERROR(INDEX(Reff1,MATCH('Buku Besar'!H5740,Akun1,0)),""))</f>
        <v/>
      </c>
      <c r="L5740" s="331" t="str">
        <f>IF(H5740="","",IFERROR(INDEX(Penerimaan1,MATCH('Buku Besar'!H5740,Akun1,0)),""))</f>
        <v/>
      </c>
      <c r="M5740" s="331" t="str">
        <f>IF(H5740="","",IFERROR(INDEX(Pengeluaran1,MATCH('Buku Besar'!H5740,Akun1,0)),""))</f>
        <v/>
      </c>
    </row>
    <row r="5741" spans="1:13" x14ac:dyDescent="0.25">
      <c r="A5741" s="91" t="str">
        <f t="shared" si="178"/>
        <v/>
      </c>
      <c r="B5741" s="330" t="str">
        <f>IF(A5741="","",IFERROR(INDEX(Tanggal,MATCH('Buku Besar'!A5741,Akun,0)),""))</f>
        <v/>
      </c>
      <c r="C5741" s="2" t="str">
        <f>IF(A5741="","",IFERROR(INDEX(Keterangan,MATCH('Buku Besar'!A5741,Akun,0)),""))</f>
        <v/>
      </c>
      <c r="D5741" s="2" t="str">
        <f>IF(A5741="","",IFERROR(INDEX(Reff,MATCH('Buku Besar'!A5741,Akun,0)),""))</f>
        <v/>
      </c>
      <c r="E5741" s="331" t="str">
        <f>IF(A5741="","",IFERROR(INDEX(Penerimaan,MATCH('Buku Besar'!A5741,Akun,0)),""))</f>
        <v/>
      </c>
      <c r="F5741" s="331" t="str">
        <f>IF(A5741="","",IFERROR(INDEX(Pengeluaran,MATCH('Buku Besar'!A5741,Akun,0)),""))</f>
        <v/>
      </c>
      <c r="H5741" s="91" t="str">
        <f t="shared" si="179"/>
        <v/>
      </c>
      <c r="I5741" s="330" t="str">
        <f>IF(H5741="","",IFERROR(INDEX(Tanggal1,MATCH('Buku Besar'!H5741,Akun1,0)),""))</f>
        <v/>
      </c>
      <c r="J5741" s="2" t="str">
        <f>IF(H5741="","",IFERROR(INDEX(Keterangan1,MATCH('Buku Besar'!H5741,Akun1,0)),""))</f>
        <v/>
      </c>
      <c r="K5741" s="2" t="str">
        <f>IF(H5741="","",IFERROR(INDEX(Reff1,MATCH('Buku Besar'!H5741,Akun1,0)),""))</f>
        <v/>
      </c>
      <c r="L5741" s="331" t="str">
        <f>IF(H5741="","",IFERROR(INDEX(Penerimaan1,MATCH('Buku Besar'!H5741,Akun1,0)),""))</f>
        <v/>
      </c>
      <c r="M5741" s="331" t="str">
        <f>IF(H5741="","",IFERROR(INDEX(Pengeluaran1,MATCH('Buku Besar'!H5741,Akun1,0)),""))</f>
        <v/>
      </c>
    </row>
    <row r="5742" spans="1:13" x14ac:dyDescent="0.25">
      <c r="A5742" s="91" t="str">
        <f t="shared" si="178"/>
        <v/>
      </c>
      <c r="B5742" s="330" t="str">
        <f>IF(A5742="","",IFERROR(INDEX(Tanggal,MATCH('Buku Besar'!A5742,Akun,0)),""))</f>
        <v/>
      </c>
      <c r="C5742" s="2" t="str">
        <f>IF(A5742="","",IFERROR(INDEX(Keterangan,MATCH('Buku Besar'!A5742,Akun,0)),""))</f>
        <v/>
      </c>
      <c r="D5742" s="2" t="str">
        <f>IF(A5742="","",IFERROR(INDEX(Reff,MATCH('Buku Besar'!A5742,Akun,0)),""))</f>
        <v/>
      </c>
      <c r="E5742" s="331" t="str">
        <f>IF(A5742="","",IFERROR(INDEX(Penerimaan,MATCH('Buku Besar'!A5742,Akun,0)),""))</f>
        <v/>
      </c>
      <c r="F5742" s="331" t="str">
        <f>IF(A5742="","",IFERROR(INDEX(Pengeluaran,MATCH('Buku Besar'!A5742,Akun,0)),""))</f>
        <v/>
      </c>
      <c r="H5742" s="91" t="str">
        <f t="shared" si="179"/>
        <v/>
      </c>
      <c r="I5742" s="330" t="str">
        <f>IF(H5742="","",IFERROR(INDEX(Tanggal1,MATCH('Buku Besar'!H5742,Akun1,0)),""))</f>
        <v/>
      </c>
      <c r="J5742" s="2" t="str">
        <f>IF(H5742="","",IFERROR(INDEX(Keterangan1,MATCH('Buku Besar'!H5742,Akun1,0)),""))</f>
        <v/>
      </c>
      <c r="K5742" s="2" t="str">
        <f>IF(H5742="","",IFERROR(INDEX(Reff1,MATCH('Buku Besar'!H5742,Akun1,0)),""))</f>
        <v/>
      </c>
      <c r="L5742" s="331" t="str">
        <f>IF(H5742="","",IFERROR(INDEX(Penerimaan1,MATCH('Buku Besar'!H5742,Akun1,0)),""))</f>
        <v/>
      </c>
      <c r="M5742" s="331" t="str">
        <f>IF(H5742="","",IFERROR(INDEX(Pengeluaran1,MATCH('Buku Besar'!H5742,Akun1,0)),""))</f>
        <v/>
      </c>
    </row>
    <row r="5743" spans="1:13" x14ac:dyDescent="0.25">
      <c r="A5743" s="91" t="str">
        <f t="shared" si="178"/>
        <v/>
      </c>
      <c r="B5743" s="330" t="str">
        <f>IF(A5743="","",IFERROR(INDEX(Tanggal,MATCH('Buku Besar'!A5743,Akun,0)),""))</f>
        <v/>
      </c>
      <c r="C5743" s="2" t="str">
        <f>IF(A5743="","",IFERROR(INDEX(Keterangan,MATCH('Buku Besar'!A5743,Akun,0)),""))</f>
        <v/>
      </c>
      <c r="D5743" s="2" t="str">
        <f>IF(A5743="","",IFERROR(INDEX(Reff,MATCH('Buku Besar'!A5743,Akun,0)),""))</f>
        <v/>
      </c>
      <c r="E5743" s="331" t="str">
        <f>IF(A5743="","",IFERROR(INDEX(Penerimaan,MATCH('Buku Besar'!A5743,Akun,0)),""))</f>
        <v/>
      </c>
      <c r="F5743" s="331" t="str">
        <f>IF(A5743="","",IFERROR(INDEX(Pengeluaran,MATCH('Buku Besar'!A5743,Akun,0)),""))</f>
        <v/>
      </c>
      <c r="H5743" s="91" t="str">
        <f t="shared" si="179"/>
        <v/>
      </c>
      <c r="I5743" s="330" t="str">
        <f>IF(H5743="","",IFERROR(INDEX(Tanggal1,MATCH('Buku Besar'!H5743,Akun1,0)),""))</f>
        <v/>
      </c>
      <c r="J5743" s="2" t="str">
        <f>IF(H5743="","",IFERROR(INDEX(Keterangan1,MATCH('Buku Besar'!H5743,Akun1,0)),""))</f>
        <v/>
      </c>
      <c r="K5743" s="2" t="str">
        <f>IF(H5743="","",IFERROR(INDEX(Reff1,MATCH('Buku Besar'!H5743,Akun1,0)),""))</f>
        <v/>
      </c>
      <c r="L5743" s="331" t="str">
        <f>IF(H5743="","",IFERROR(INDEX(Penerimaan1,MATCH('Buku Besar'!H5743,Akun1,0)),""))</f>
        <v/>
      </c>
      <c r="M5743" s="331" t="str">
        <f>IF(H5743="","",IFERROR(INDEX(Pengeluaran1,MATCH('Buku Besar'!H5743,Akun1,0)),""))</f>
        <v/>
      </c>
    </row>
    <row r="5744" spans="1:13" x14ac:dyDescent="0.25">
      <c r="A5744" s="91" t="str">
        <f t="shared" si="178"/>
        <v/>
      </c>
      <c r="B5744" s="330" t="str">
        <f>IF(A5744="","",IFERROR(INDEX(Tanggal,MATCH('Buku Besar'!A5744,Akun,0)),""))</f>
        <v/>
      </c>
      <c r="C5744" s="2" t="str">
        <f>IF(A5744="","",IFERROR(INDEX(Keterangan,MATCH('Buku Besar'!A5744,Akun,0)),""))</f>
        <v/>
      </c>
      <c r="D5744" s="2" t="str">
        <f>IF(A5744="","",IFERROR(INDEX(Reff,MATCH('Buku Besar'!A5744,Akun,0)),""))</f>
        <v/>
      </c>
      <c r="E5744" s="331" t="str">
        <f>IF(A5744="","",IFERROR(INDEX(Penerimaan,MATCH('Buku Besar'!A5744,Akun,0)),""))</f>
        <v/>
      </c>
      <c r="F5744" s="331" t="str">
        <f>IF(A5744="","",IFERROR(INDEX(Pengeluaran,MATCH('Buku Besar'!A5744,Akun,0)),""))</f>
        <v/>
      </c>
      <c r="H5744" s="91" t="str">
        <f t="shared" si="179"/>
        <v/>
      </c>
      <c r="I5744" s="330" t="str">
        <f>IF(H5744="","",IFERROR(INDEX(Tanggal1,MATCH('Buku Besar'!H5744,Akun1,0)),""))</f>
        <v/>
      </c>
      <c r="J5744" s="2" t="str">
        <f>IF(H5744="","",IFERROR(INDEX(Keterangan1,MATCH('Buku Besar'!H5744,Akun1,0)),""))</f>
        <v/>
      </c>
      <c r="K5744" s="2" t="str">
        <f>IF(H5744="","",IFERROR(INDEX(Reff1,MATCH('Buku Besar'!H5744,Akun1,0)),""))</f>
        <v/>
      </c>
      <c r="L5744" s="331" t="str">
        <f>IF(H5744="","",IFERROR(INDEX(Penerimaan1,MATCH('Buku Besar'!H5744,Akun1,0)),""))</f>
        <v/>
      </c>
      <c r="M5744" s="331" t="str">
        <f>IF(H5744="","",IFERROR(INDEX(Pengeluaran1,MATCH('Buku Besar'!H5744,Akun1,0)),""))</f>
        <v/>
      </c>
    </row>
    <row r="5745" spans="1:13" x14ac:dyDescent="0.25">
      <c r="A5745" s="91" t="str">
        <f t="shared" si="178"/>
        <v/>
      </c>
      <c r="B5745" s="330" t="str">
        <f>IF(A5745="","",IFERROR(INDEX(Tanggal,MATCH('Buku Besar'!A5745,Akun,0)),""))</f>
        <v/>
      </c>
      <c r="C5745" s="2" t="str">
        <f>IF(A5745="","",IFERROR(INDEX(Keterangan,MATCH('Buku Besar'!A5745,Akun,0)),""))</f>
        <v/>
      </c>
      <c r="D5745" s="2" t="str">
        <f>IF(A5745="","",IFERROR(INDEX(Reff,MATCH('Buku Besar'!A5745,Akun,0)),""))</f>
        <v/>
      </c>
      <c r="E5745" s="331" t="str">
        <f>IF(A5745="","",IFERROR(INDEX(Penerimaan,MATCH('Buku Besar'!A5745,Akun,0)),""))</f>
        <v/>
      </c>
      <c r="F5745" s="331" t="str">
        <f>IF(A5745="","",IFERROR(INDEX(Pengeluaran,MATCH('Buku Besar'!A5745,Akun,0)),""))</f>
        <v/>
      </c>
      <c r="H5745" s="91" t="str">
        <f t="shared" si="179"/>
        <v/>
      </c>
      <c r="I5745" s="330" t="str">
        <f>IF(H5745="","",IFERROR(INDEX(Tanggal1,MATCH('Buku Besar'!H5745,Akun1,0)),""))</f>
        <v/>
      </c>
      <c r="J5745" s="2" t="str">
        <f>IF(H5745="","",IFERROR(INDEX(Keterangan1,MATCH('Buku Besar'!H5745,Akun1,0)),""))</f>
        <v/>
      </c>
      <c r="K5745" s="2" t="str">
        <f>IF(H5745="","",IFERROR(INDEX(Reff1,MATCH('Buku Besar'!H5745,Akun1,0)),""))</f>
        <v/>
      </c>
      <c r="L5745" s="331" t="str">
        <f>IF(H5745="","",IFERROR(INDEX(Penerimaan1,MATCH('Buku Besar'!H5745,Akun1,0)),""))</f>
        <v/>
      </c>
      <c r="M5745" s="331" t="str">
        <f>IF(H5745="","",IFERROR(INDEX(Pengeluaran1,MATCH('Buku Besar'!H5745,Akun1,0)),""))</f>
        <v/>
      </c>
    </row>
    <row r="5746" spans="1:13" x14ac:dyDescent="0.25">
      <c r="A5746" s="91" t="str">
        <f t="shared" si="178"/>
        <v/>
      </c>
      <c r="B5746" s="330" t="str">
        <f>IF(A5746="","",IFERROR(INDEX(Tanggal,MATCH('Buku Besar'!A5746,Akun,0)),""))</f>
        <v/>
      </c>
      <c r="C5746" s="2" t="str">
        <f>IF(A5746="","",IFERROR(INDEX(Keterangan,MATCH('Buku Besar'!A5746,Akun,0)),""))</f>
        <v/>
      </c>
      <c r="D5746" s="2" t="str">
        <f>IF(A5746="","",IFERROR(INDEX(Reff,MATCH('Buku Besar'!A5746,Akun,0)),""))</f>
        <v/>
      </c>
      <c r="E5746" s="331" t="str">
        <f>IF(A5746="","",IFERROR(INDEX(Penerimaan,MATCH('Buku Besar'!A5746,Akun,0)),""))</f>
        <v/>
      </c>
      <c r="F5746" s="331" t="str">
        <f>IF(A5746="","",IFERROR(INDEX(Pengeluaran,MATCH('Buku Besar'!A5746,Akun,0)),""))</f>
        <v/>
      </c>
      <c r="H5746" s="91" t="str">
        <f t="shared" si="179"/>
        <v/>
      </c>
      <c r="I5746" s="330" t="str">
        <f>IF(H5746="","",IFERROR(INDEX(Tanggal1,MATCH('Buku Besar'!H5746,Akun1,0)),""))</f>
        <v/>
      </c>
      <c r="J5746" s="2" t="str">
        <f>IF(H5746="","",IFERROR(INDEX(Keterangan1,MATCH('Buku Besar'!H5746,Akun1,0)),""))</f>
        <v/>
      </c>
      <c r="K5746" s="2" t="str">
        <f>IF(H5746="","",IFERROR(INDEX(Reff1,MATCH('Buku Besar'!H5746,Akun1,0)),""))</f>
        <v/>
      </c>
      <c r="L5746" s="331" t="str">
        <f>IF(H5746="","",IFERROR(INDEX(Penerimaan1,MATCH('Buku Besar'!H5746,Akun1,0)),""))</f>
        <v/>
      </c>
      <c r="M5746" s="331" t="str">
        <f>IF(H5746="","",IFERROR(INDEX(Pengeluaran1,MATCH('Buku Besar'!H5746,Akun1,0)),""))</f>
        <v/>
      </c>
    </row>
    <row r="5747" spans="1:13" x14ac:dyDescent="0.25">
      <c r="A5747" s="91" t="str">
        <f t="shared" si="178"/>
        <v/>
      </c>
      <c r="B5747" s="330" t="str">
        <f>IF(A5747="","",IFERROR(INDEX(Tanggal,MATCH('Buku Besar'!A5747,Akun,0)),""))</f>
        <v/>
      </c>
      <c r="C5747" s="2" t="str">
        <f>IF(A5747="","",IFERROR(INDEX(Keterangan,MATCH('Buku Besar'!A5747,Akun,0)),""))</f>
        <v/>
      </c>
      <c r="D5747" s="2" t="str">
        <f>IF(A5747="","",IFERROR(INDEX(Reff,MATCH('Buku Besar'!A5747,Akun,0)),""))</f>
        <v/>
      </c>
      <c r="E5747" s="331" t="str">
        <f>IF(A5747="","",IFERROR(INDEX(Penerimaan,MATCH('Buku Besar'!A5747,Akun,0)),""))</f>
        <v/>
      </c>
      <c r="F5747" s="331" t="str">
        <f>IF(A5747="","",IFERROR(INDEX(Pengeluaran,MATCH('Buku Besar'!A5747,Akun,0)),""))</f>
        <v/>
      </c>
      <c r="H5747" s="91" t="str">
        <f t="shared" si="179"/>
        <v/>
      </c>
      <c r="I5747" s="330" t="str">
        <f>IF(H5747="","",IFERROR(INDEX(Tanggal1,MATCH('Buku Besar'!H5747,Akun1,0)),""))</f>
        <v/>
      </c>
      <c r="J5747" s="2" t="str">
        <f>IF(H5747="","",IFERROR(INDEX(Keterangan1,MATCH('Buku Besar'!H5747,Akun1,0)),""))</f>
        <v/>
      </c>
      <c r="K5747" s="2" t="str">
        <f>IF(H5747="","",IFERROR(INDEX(Reff1,MATCH('Buku Besar'!H5747,Akun1,0)),""))</f>
        <v/>
      </c>
      <c r="L5747" s="331" t="str">
        <f>IF(H5747="","",IFERROR(INDEX(Penerimaan1,MATCH('Buku Besar'!H5747,Akun1,0)),""))</f>
        <v/>
      </c>
      <c r="M5747" s="331" t="str">
        <f>IF(H5747="","",IFERROR(INDEX(Pengeluaran1,MATCH('Buku Besar'!H5747,Akun1,0)),""))</f>
        <v/>
      </c>
    </row>
    <row r="5748" spans="1:13" x14ac:dyDescent="0.25">
      <c r="A5748" s="91" t="str">
        <f t="shared" si="178"/>
        <v/>
      </c>
      <c r="B5748" s="330" t="str">
        <f>IF(A5748="","",IFERROR(INDEX(Tanggal,MATCH('Buku Besar'!A5748,Akun,0)),""))</f>
        <v/>
      </c>
      <c r="C5748" s="2" t="str">
        <f>IF(A5748="","",IFERROR(INDEX(Keterangan,MATCH('Buku Besar'!A5748,Akun,0)),""))</f>
        <v/>
      </c>
      <c r="D5748" s="2" t="str">
        <f>IF(A5748="","",IFERROR(INDEX(Reff,MATCH('Buku Besar'!A5748,Akun,0)),""))</f>
        <v/>
      </c>
      <c r="E5748" s="331" t="str">
        <f>IF(A5748="","",IFERROR(INDEX(Penerimaan,MATCH('Buku Besar'!A5748,Akun,0)),""))</f>
        <v/>
      </c>
      <c r="F5748" s="331" t="str">
        <f>IF(A5748="","",IFERROR(INDEX(Pengeluaran,MATCH('Buku Besar'!A5748,Akun,0)),""))</f>
        <v/>
      </c>
      <c r="H5748" s="91" t="str">
        <f t="shared" si="179"/>
        <v/>
      </c>
      <c r="I5748" s="330" t="str">
        <f>IF(H5748="","",IFERROR(INDEX(Tanggal1,MATCH('Buku Besar'!H5748,Akun1,0)),""))</f>
        <v/>
      </c>
      <c r="J5748" s="2" t="str">
        <f>IF(H5748="","",IFERROR(INDEX(Keterangan1,MATCH('Buku Besar'!H5748,Akun1,0)),""))</f>
        <v/>
      </c>
      <c r="K5748" s="2" t="str">
        <f>IF(H5748="","",IFERROR(INDEX(Reff1,MATCH('Buku Besar'!H5748,Akun1,0)),""))</f>
        <v/>
      </c>
      <c r="L5748" s="331" t="str">
        <f>IF(H5748="","",IFERROR(INDEX(Penerimaan1,MATCH('Buku Besar'!H5748,Akun1,0)),""))</f>
        <v/>
      </c>
      <c r="M5748" s="331" t="str">
        <f>IF(H5748="","",IFERROR(INDEX(Pengeluaran1,MATCH('Buku Besar'!H5748,Akun1,0)),""))</f>
        <v/>
      </c>
    </row>
    <row r="5749" spans="1:13" x14ac:dyDescent="0.25">
      <c r="A5749" s="91" t="str">
        <f t="shared" si="178"/>
        <v/>
      </c>
      <c r="B5749" s="330" t="str">
        <f>IF(A5749="","",IFERROR(INDEX(Tanggal,MATCH('Buku Besar'!A5749,Akun,0)),""))</f>
        <v/>
      </c>
      <c r="C5749" s="2" t="str">
        <f>IF(A5749="","",IFERROR(INDEX(Keterangan,MATCH('Buku Besar'!A5749,Akun,0)),""))</f>
        <v/>
      </c>
      <c r="D5749" s="2" t="str">
        <f>IF(A5749="","",IFERROR(INDEX(Reff,MATCH('Buku Besar'!A5749,Akun,0)),""))</f>
        <v/>
      </c>
      <c r="E5749" s="331" t="str">
        <f>IF(A5749="","",IFERROR(INDEX(Penerimaan,MATCH('Buku Besar'!A5749,Akun,0)),""))</f>
        <v/>
      </c>
      <c r="F5749" s="331" t="str">
        <f>IF(A5749="","",IFERROR(INDEX(Pengeluaran,MATCH('Buku Besar'!A5749,Akun,0)),""))</f>
        <v/>
      </c>
      <c r="H5749" s="91" t="str">
        <f t="shared" si="179"/>
        <v/>
      </c>
      <c r="I5749" s="330" t="str">
        <f>IF(H5749="","",IFERROR(INDEX(Tanggal1,MATCH('Buku Besar'!H5749,Akun1,0)),""))</f>
        <v/>
      </c>
      <c r="J5749" s="2" t="str">
        <f>IF(H5749="","",IFERROR(INDEX(Keterangan1,MATCH('Buku Besar'!H5749,Akun1,0)),""))</f>
        <v/>
      </c>
      <c r="K5749" s="2" t="str">
        <f>IF(H5749="","",IFERROR(INDEX(Reff1,MATCH('Buku Besar'!H5749,Akun1,0)),""))</f>
        <v/>
      </c>
      <c r="L5749" s="331" t="str">
        <f>IF(H5749="","",IFERROR(INDEX(Penerimaan1,MATCH('Buku Besar'!H5749,Akun1,0)),""))</f>
        <v/>
      </c>
      <c r="M5749" s="331" t="str">
        <f>IF(H5749="","",IFERROR(INDEX(Pengeluaran1,MATCH('Buku Besar'!H5749,Akun1,0)),""))</f>
        <v/>
      </c>
    </row>
    <row r="5750" spans="1:13" x14ac:dyDescent="0.25">
      <c r="A5750" s="91" t="str">
        <f t="shared" si="178"/>
        <v/>
      </c>
      <c r="B5750" s="330" t="str">
        <f>IF(A5750="","",IFERROR(INDEX(Tanggal,MATCH('Buku Besar'!A5750,Akun,0)),""))</f>
        <v/>
      </c>
      <c r="C5750" s="2" t="str">
        <f>IF(A5750="","",IFERROR(INDEX(Keterangan,MATCH('Buku Besar'!A5750,Akun,0)),""))</f>
        <v/>
      </c>
      <c r="D5750" s="2" t="str">
        <f>IF(A5750="","",IFERROR(INDEX(Reff,MATCH('Buku Besar'!A5750,Akun,0)),""))</f>
        <v/>
      </c>
      <c r="E5750" s="331" t="str">
        <f>IF(A5750="","",IFERROR(INDEX(Penerimaan,MATCH('Buku Besar'!A5750,Akun,0)),""))</f>
        <v/>
      </c>
      <c r="F5750" s="331" t="str">
        <f>IF(A5750="","",IFERROR(INDEX(Pengeluaran,MATCH('Buku Besar'!A5750,Akun,0)),""))</f>
        <v/>
      </c>
      <c r="H5750" s="91" t="str">
        <f t="shared" si="179"/>
        <v/>
      </c>
      <c r="I5750" s="330" t="str">
        <f>IF(H5750="","",IFERROR(INDEX(Tanggal1,MATCH('Buku Besar'!H5750,Akun1,0)),""))</f>
        <v/>
      </c>
      <c r="J5750" s="2" t="str">
        <f>IF(H5750="","",IFERROR(INDEX(Keterangan1,MATCH('Buku Besar'!H5750,Akun1,0)),""))</f>
        <v/>
      </c>
      <c r="K5750" s="2" t="str">
        <f>IF(H5750="","",IFERROR(INDEX(Reff1,MATCH('Buku Besar'!H5750,Akun1,0)),""))</f>
        <v/>
      </c>
      <c r="L5750" s="331" t="str">
        <f>IF(H5750="","",IFERROR(INDEX(Penerimaan1,MATCH('Buku Besar'!H5750,Akun1,0)),""))</f>
        <v/>
      </c>
      <c r="M5750" s="331" t="str">
        <f>IF(H5750="","",IFERROR(INDEX(Pengeluaran1,MATCH('Buku Besar'!H5750,Akun1,0)),""))</f>
        <v/>
      </c>
    </row>
    <row r="5751" spans="1:13" x14ac:dyDescent="0.25">
      <c r="A5751" s="91" t="str">
        <f t="shared" si="178"/>
        <v/>
      </c>
      <c r="B5751" s="330" t="str">
        <f>IF(A5751="","",IFERROR(INDEX(Tanggal,MATCH('Buku Besar'!A5751,Akun,0)),""))</f>
        <v/>
      </c>
      <c r="C5751" s="2" t="str">
        <f>IF(A5751="","",IFERROR(INDEX(Keterangan,MATCH('Buku Besar'!A5751,Akun,0)),""))</f>
        <v/>
      </c>
      <c r="D5751" s="2" t="str">
        <f>IF(A5751="","",IFERROR(INDEX(Reff,MATCH('Buku Besar'!A5751,Akun,0)),""))</f>
        <v/>
      </c>
      <c r="E5751" s="331" t="str">
        <f>IF(A5751="","",IFERROR(INDEX(Penerimaan,MATCH('Buku Besar'!A5751,Akun,0)),""))</f>
        <v/>
      </c>
      <c r="F5751" s="331" t="str">
        <f>IF(A5751="","",IFERROR(INDEX(Pengeluaran,MATCH('Buku Besar'!A5751,Akun,0)),""))</f>
        <v/>
      </c>
      <c r="H5751" s="91" t="str">
        <f t="shared" si="179"/>
        <v/>
      </c>
      <c r="I5751" s="330" t="str">
        <f>IF(H5751="","",IFERROR(INDEX(Tanggal1,MATCH('Buku Besar'!H5751,Akun1,0)),""))</f>
        <v/>
      </c>
      <c r="J5751" s="2" t="str">
        <f>IF(H5751="","",IFERROR(INDEX(Keterangan1,MATCH('Buku Besar'!H5751,Akun1,0)),""))</f>
        <v/>
      </c>
      <c r="K5751" s="2" t="str">
        <f>IF(H5751="","",IFERROR(INDEX(Reff1,MATCH('Buku Besar'!H5751,Akun1,0)),""))</f>
        <v/>
      </c>
      <c r="L5751" s="331" t="str">
        <f>IF(H5751="","",IFERROR(INDEX(Penerimaan1,MATCH('Buku Besar'!H5751,Akun1,0)),""))</f>
        <v/>
      </c>
      <c r="M5751" s="331" t="str">
        <f>IF(H5751="","",IFERROR(INDEX(Pengeluaran1,MATCH('Buku Besar'!H5751,Akun1,0)),""))</f>
        <v/>
      </c>
    </row>
    <row r="5752" spans="1:13" x14ac:dyDescent="0.25">
      <c r="A5752" s="91" t="str">
        <f t="shared" si="178"/>
        <v/>
      </c>
      <c r="B5752" s="330" t="str">
        <f>IF(A5752="","",IFERROR(INDEX(Tanggal,MATCH('Buku Besar'!A5752,Akun,0)),""))</f>
        <v/>
      </c>
      <c r="C5752" s="2" t="str">
        <f>IF(A5752="","",IFERROR(INDEX(Keterangan,MATCH('Buku Besar'!A5752,Akun,0)),""))</f>
        <v/>
      </c>
      <c r="D5752" s="2" t="str">
        <f>IF(A5752="","",IFERROR(INDEX(Reff,MATCH('Buku Besar'!A5752,Akun,0)),""))</f>
        <v/>
      </c>
      <c r="E5752" s="331" t="str">
        <f>IF(A5752="","",IFERROR(INDEX(Penerimaan,MATCH('Buku Besar'!A5752,Akun,0)),""))</f>
        <v/>
      </c>
      <c r="F5752" s="331" t="str">
        <f>IF(A5752="","",IFERROR(INDEX(Pengeluaran,MATCH('Buku Besar'!A5752,Akun,0)),""))</f>
        <v/>
      </c>
      <c r="H5752" s="91" t="str">
        <f t="shared" si="179"/>
        <v/>
      </c>
      <c r="I5752" s="330" t="str">
        <f>IF(H5752="","",IFERROR(INDEX(Tanggal1,MATCH('Buku Besar'!H5752,Akun1,0)),""))</f>
        <v/>
      </c>
      <c r="J5752" s="2" t="str">
        <f>IF(H5752="","",IFERROR(INDEX(Keterangan1,MATCH('Buku Besar'!H5752,Akun1,0)),""))</f>
        <v/>
      </c>
      <c r="K5752" s="2" t="str">
        <f>IF(H5752="","",IFERROR(INDEX(Reff1,MATCH('Buku Besar'!H5752,Akun1,0)),""))</f>
        <v/>
      </c>
      <c r="L5752" s="331" t="str">
        <f>IF(H5752="","",IFERROR(INDEX(Penerimaan1,MATCH('Buku Besar'!H5752,Akun1,0)),""))</f>
        <v/>
      </c>
      <c r="M5752" s="331" t="str">
        <f>IF(H5752="","",IFERROR(INDEX(Pengeluaran1,MATCH('Buku Besar'!H5752,Akun1,0)),""))</f>
        <v/>
      </c>
    </row>
    <row r="5753" spans="1:13" x14ac:dyDescent="0.25">
      <c r="A5753" s="91" t="str">
        <f t="shared" si="178"/>
        <v/>
      </c>
      <c r="B5753" s="330" t="str">
        <f>IF(A5753="","",IFERROR(INDEX(Tanggal,MATCH('Buku Besar'!A5753,Akun,0)),""))</f>
        <v/>
      </c>
      <c r="C5753" s="2" t="str">
        <f>IF(A5753="","",IFERROR(INDEX(Keterangan,MATCH('Buku Besar'!A5753,Akun,0)),""))</f>
        <v/>
      </c>
      <c r="D5753" s="2" t="str">
        <f>IF(A5753="","",IFERROR(INDEX(Reff,MATCH('Buku Besar'!A5753,Akun,0)),""))</f>
        <v/>
      </c>
      <c r="E5753" s="331" t="str">
        <f>IF(A5753="","",IFERROR(INDEX(Penerimaan,MATCH('Buku Besar'!A5753,Akun,0)),""))</f>
        <v/>
      </c>
      <c r="F5753" s="331" t="str">
        <f>IF(A5753="","",IFERROR(INDEX(Pengeluaran,MATCH('Buku Besar'!A5753,Akun,0)),""))</f>
        <v/>
      </c>
      <c r="H5753" s="91" t="str">
        <f t="shared" si="179"/>
        <v/>
      </c>
      <c r="I5753" s="330" t="str">
        <f>IF(H5753="","",IFERROR(INDEX(Tanggal1,MATCH('Buku Besar'!H5753,Akun1,0)),""))</f>
        <v/>
      </c>
      <c r="J5753" s="2" t="str">
        <f>IF(H5753="","",IFERROR(INDEX(Keterangan1,MATCH('Buku Besar'!H5753,Akun1,0)),""))</f>
        <v/>
      </c>
      <c r="K5753" s="2" t="str">
        <f>IF(H5753="","",IFERROR(INDEX(Reff1,MATCH('Buku Besar'!H5753,Akun1,0)),""))</f>
        <v/>
      </c>
      <c r="L5753" s="331" t="str">
        <f>IF(H5753="","",IFERROR(INDEX(Penerimaan1,MATCH('Buku Besar'!H5753,Akun1,0)),""))</f>
        <v/>
      </c>
      <c r="M5753" s="331" t="str">
        <f>IF(H5753="","",IFERROR(INDEX(Pengeluaran1,MATCH('Buku Besar'!H5753,Akun1,0)),""))</f>
        <v/>
      </c>
    </row>
    <row r="5754" spans="1:13" x14ac:dyDescent="0.25">
      <c r="A5754" s="91" t="str">
        <f t="shared" si="178"/>
        <v/>
      </c>
      <c r="B5754" s="330" t="str">
        <f>IF(A5754="","",IFERROR(INDEX(Tanggal,MATCH('Buku Besar'!A5754,Akun,0)),""))</f>
        <v/>
      </c>
      <c r="C5754" s="2" t="str">
        <f>IF(A5754="","",IFERROR(INDEX(Keterangan,MATCH('Buku Besar'!A5754,Akun,0)),""))</f>
        <v/>
      </c>
      <c r="D5754" s="2" t="str">
        <f>IF(A5754="","",IFERROR(INDEX(Reff,MATCH('Buku Besar'!A5754,Akun,0)),""))</f>
        <v/>
      </c>
      <c r="E5754" s="331" t="str">
        <f>IF(A5754="","",IFERROR(INDEX(Penerimaan,MATCH('Buku Besar'!A5754,Akun,0)),""))</f>
        <v/>
      </c>
      <c r="F5754" s="331" t="str">
        <f>IF(A5754="","",IFERROR(INDEX(Pengeluaran,MATCH('Buku Besar'!A5754,Akun,0)),""))</f>
        <v/>
      </c>
      <c r="H5754" s="91" t="str">
        <f t="shared" si="179"/>
        <v/>
      </c>
      <c r="I5754" s="330" t="str">
        <f>IF(H5754="","",IFERROR(INDEX(Tanggal1,MATCH('Buku Besar'!H5754,Akun1,0)),""))</f>
        <v/>
      </c>
      <c r="J5754" s="2" t="str">
        <f>IF(H5754="","",IFERROR(INDEX(Keterangan1,MATCH('Buku Besar'!H5754,Akun1,0)),""))</f>
        <v/>
      </c>
      <c r="K5754" s="2" t="str">
        <f>IF(H5754="","",IFERROR(INDEX(Reff1,MATCH('Buku Besar'!H5754,Akun1,0)),""))</f>
        <v/>
      </c>
      <c r="L5754" s="331" t="str">
        <f>IF(H5754="","",IFERROR(INDEX(Penerimaan1,MATCH('Buku Besar'!H5754,Akun1,0)),""))</f>
        <v/>
      </c>
      <c r="M5754" s="331" t="str">
        <f>IF(H5754="","",IFERROR(INDEX(Pengeluaran1,MATCH('Buku Besar'!H5754,Akun1,0)),""))</f>
        <v/>
      </c>
    </row>
    <row r="5755" spans="1:13" x14ac:dyDescent="0.25">
      <c r="A5755" s="91" t="str">
        <f t="shared" si="178"/>
        <v/>
      </c>
      <c r="B5755" s="330" t="str">
        <f>IF(A5755="","",IFERROR(INDEX(Tanggal,MATCH('Buku Besar'!A5755,Akun,0)),""))</f>
        <v/>
      </c>
      <c r="C5755" s="2" t="str">
        <f>IF(A5755="","",IFERROR(INDEX(Keterangan,MATCH('Buku Besar'!A5755,Akun,0)),""))</f>
        <v/>
      </c>
      <c r="D5755" s="2" t="str">
        <f>IF(A5755="","",IFERROR(INDEX(Reff,MATCH('Buku Besar'!A5755,Akun,0)),""))</f>
        <v/>
      </c>
      <c r="E5755" s="331" t="str">
        <f>IF(A5755="","",IFERROR(INDEX(Penerimaan,MATCH('Buku Besar'!A5755,Akun,0)),""))</f>
        <v/>
      </c>
      <c r="F5755" s="331" t="str">
        <f>IF(A5755="","",IFERROR(INDEX(Pengeluaran,MATCH('Buku Besar'!A5755,Akun,0)),""))</f>
        <v/>
      </c>
      <c r="H5755" s="91" t="str">
        <f t="shared" si="179"/>
        <v/>
      </c>
      <c r="I5755" s="330" t="str">
        <f>IF(H5755="","",IFERROR(INDEX(Tanggal1,MATCH('Buku Besar'!H5755,Akun1,0)),""))</f>
        <v/>
      </c>
      <c r="J5755" s="2" t="str">
        <f>IF(H5755="","",IFERROR(INDEX(Keterangan1,MATCH('Buku Besar'!H5755,Akun1,0)),""))</f>
        <v/>
      </c>
      <c r="K5755" s="2" t="str">
        <f>IF(H5755="","",IFERROR(INDEX(Reff1,MATCH('Buku Besar'!H5755,Akun1,0)),""))</f>
        <v/>
      </c>
      <c r="L5755" s="331" t="str">
        <f>IF(H5755="","",IFERROR(INDEX(Penerimaan1,MATCH('Buku Besar'!H5755,Akun1,0)),""))</f>
        <v/>
      </c>
      <c r="M5755" s="331" t="str">
        <f>IF(H5755="","",IFERROR(INDEX(Pengeluaran1,MATCH('Buku Besar'!H5755,Akun1,0)),""))</f>
        <v/>
      </c>
    </row>
    <row r="5756" spans="1:13" x14ac:dyDescent="0.25">
      <c r="A5756" s="91" t="str">
        <f t="shared" si="178"/>
        <v/>
      </c>
      <c r="B5756" s="330" t="str">
        <f>IF(A5756="","",IFERROR(INDEX(Tanggal,MATCH('Buku Besar'!A5756,Akun,0)),""))</f>
        <v/>
      </c>
      <c r="C5756" s="2" t="str">
        <f>IF(A5756="","",IFERROR(INDEX(Keterangan,MATCH('Buku Besar'!A5756,Akun,0)),""))</f>
        <v/>
      </c>
      <c r="D5756" s="2" t="str">
        <f>IF(A5756="","",IFERROR(INDEX(Reff,MATCH('Buku Besar'!A5756,Akun,0)),""))</f>
        <v/>
      </c>
      <c r="E5756" s="331" t="str">
        <f>IF(A5756="","",IFERROR(INDEX(Penerimaan,MATCH('Buku Besar'!A5756,Akun,0)),""))</f>
        <v/>
      </c>
      <c r="F5756" s="331" t="str">
        <f>IF(A5756="","",IFERROR(INDEX(Pengeluaran,MATCH('Buku Besar'!A5756,Akun,0)),""))</f>
        <v/>
      </c>
      <c r="H5756" s="91" t="str">
        <f t="shared" si="179"/>
        <v/>
      </c>
      <c r="I5756" s="330" t="str">
        <f>IF(H5756="","",IFERROR(INDEX(Tanggal1,MATCH('Buku Besar'!H5756,Akun1,0)),""))</f>
        <v/>
      </c>
      <c r="J5756" s="2" t="str">
        <f>IF(H5756="","",IFERROR(INDEX(Keterangan1,MATCH('Buku Besar'!H5756,Akun1,0)),""))</f>
        <v/>
      </c>
      <c r="K5756" s="2" t="str">
        <f>IF(H5756="","",IFERROR(INDEX(Reff1,MATCH('Buku Besar'!H5756,Akun1,0)),""))</f>
        <v/>
      </c>
      <c r="L5756" s="331" t="str">
        <f>IF(H5756="","",IFERROR(INDEX(Penerimaan1,MATCH('Buku Besar'!H5756,Akun1,0)),""))</f>
        <v/>
      </c>
      <c r="M5756" s="331" t="str">
        <f>IF(H5756="","",IFERROR(INDEX(Pengeluaran1,MATCH('Buku Besar'!H5756,Akun1,0)),""))</f>
        <v/>
      </c>
    </row>
    <row r="5757" spans="1:13" x14ac:dyDescent="0.25">
      <c r="A5757" s="91" t="str">
        <f t="shared" si="178"/>
        <v/>
      </c>
      <c r="B5757" s="330" t="str">
        <f>IF(A5757="","",IFERROR(INDEX(Tanggal,MATCH('Buku Besar'!A5757,Akun,0)),""))</f>
        <v/>
      </c>
      <c r="C5757" s="2" t="str">
        <f>IF(A5757="","",IFERROR(INDEX(Keterangan,MATCH('Buku Besar'!A5757,Akun,0)),""))</f>
        <v/>
      </c>
      <c r="D5757" s="2" t="str">
        <f>IF(A5757="","",IFERROR(INDEX(Reff,MATCH('Buku Besar'!A5757,Akun,0)),""))</f>
        <v/>
      </c>
      <c r="E5757" s="331" t="str">
        <f>IF(A5757="","",IFERROR(INDEX(Penerimaan,MATCH('Buku Besar'!A5757,Akun,0)),""))</f>
        <v/>
      </c>
      <c r="F5757" s="331" t="str">
        <f>IF(A5757="","",IFERROR(INDEX(Pengeluaran,MATCH('Buku Besar'!A5757,Akun,0)),""))</f>
        <v/>
      </c>
      <c r="H5757" s="91" t="str">
        <f t="shared" si="179"/>
        <v/>
      </c>
      <c r="I5757" s="330" t="str">
        <f>IF(H5757="","",IFERROR(INDEX(Tanggal1,MATCH('Buku Besar'!H5757,Akun1,0)),""))</f>
        <v/>
      </c>
      <c r="J5757" s="2" t="str">
        <f>IF(H5757="","",IFERROR(INDEX(Keterangan1,MATCH('Buku Besar'!H5757,Akun1,0)),""))</f>
        <v/>
      </c>
      <c r="K5757" s="2" t="str">
        <f>IF(H5757="","",IFERROR(INDEX(Reff1,MATCH('Buku Besar'!H5757,Akun1,0)),""))</f>
        <v/>
      </c>
      <c r="L5757" s="331" t="str">
        <f>IF(H5757="","",IFERROR(INDEX(Penerimaan1,MATCH('Buku Besar'!H5757,Akun1,0)),""))</f>
        <v/>
      </c>
      <c r="M5757" s="331" t="str">
        <f>IF(H5757="","",IFERROR(INDEX(Pengeluaran1,MATCH('Buku Besar'!H5757,Akun1,0)),""))</f>
        <v/>
      </c>
    </row>
    <row r="5758" spans="1:13" x14ac:dyDescent="0.25">
      <c r="A5758" s="91" t="str">
        <f t="shared" si="178"/>
        <v/>
      </c>
      <c r="B5758" s="330" t="str">
        <f>IF(A5758="","",IFERROR(INDEX(Tanggal,MATCH('Buku Besar'!A5758,Akun,0)),""))</f>
        <v/>
      </c>
      <c r="C5758" s="2" t="str">
        <f>IF(A5758="","",IFERROR(INDEX(Keterangan,MATCH('Buku Besar'!A5758,Akun,0)),""))</f>
        <v/>
      </c>
      <c r="D5758" s="2" t="str">
        <f>IF(A5758="","",IFERROR(INDEX(Reff,MATCH('Buku Besar'!A5758,Akun,0)),""))</f>
        <v/>
      </c>
      <c r="E5758" s="331" t="str">
        <f>IF(A5758="","",IFERROR(INDEX(Penerimaan,MATCH('Buku Besar'!A5758,Akun,0)),""))</f>
        <v/>
      </c>
      <c r="F5758" s="331" t="str">
        <f>IF(A5758="","",IFERROR(INDEX(Pengeluaran,MATCH('Buku Besar'!A5758,Akun,0)),""))</f>
        <v/>
      </c>
      <c r="H5758" s="91" t="str">
        <f t="shared" si="179"/>
        <v/>
      </c>
      <c r="I5758" s="330" t="str">
        <f>IF(H5758="","",IFERROR(INDEX(Tanggal1,MATCH('Buku Besar'!H5758,Akun1,0)),""))</f>
        <v/>
      </c>
      <c r="J5758" s="2" t="str">
        <f>IF(H5758="","",IFERROR(INDEX(Keterangan1,MATCH('Buku Besar'!H5758,Akun1,0)),""))</f>
        <v/>
      </c>
      <c r="K5758" s="2" t="str">
        <f>IF(H5758="","",IFERROR(INDEX(Reff1,MATCH('Buku Besar'!H5758,Akun1,0)),""))</f>
        <v/>
      </c>
      <c r="L5758" s="331" t="str">
        <f>IF(H5758="","",IFERROR(INDEX(Penerimaan1,MATCH('Buku Besar'!H5758,Akun1,0)),""))</f>
        <v/>
      </c>
      <c r="M5758" s="331" t="str">
        <f>IF(H5758="","",IFERROR(INDEX(Pengeluaran1,MATCH('Buku Besar'!H5758,Akun1,0)),""))</f>
        <v/>
      </c>
    </row>
    <row r="5759" spans="1:13" x14ac:dyDescent="0.25">
      <c r="A5759" s="91" t="str">
        <f t="shared" si="178"/>
        <v/>
      </c>
      <c r="B5759" s="330" t="str">
        <f>IF(A5759="","",IFERROR(INDEX(Tanggal,MATCH('Buku Besar'!A5759,Akun,0)),""))</f>
        <v/>
      </c>
      <c r="C5759" s="2" t="str">
        <f>IF(A5759="","",IFERROR(INDEX(Keterangan,MATCH('Buku Besar'!A5759,Akun,0)),""))</f>
        <v/>
      </c>
      <c r="D5759" s="2" t="str">
        <f>IF(A5759="","",IFERROR(INDEX(Reff,MATCH('Buku Besar'!A5759,Akun,0)),""))</f>
        <v/>
      </c>
      <c r="E5759" s="331" t="str">
        <f>IF(A5759="","",IFERROR(INDEX(Penerimaan,MATCH('Buku Besar'!A5759,Akun,0)),""))</f>
        <v/>
      </c>
      <c r="F5759" s="331" t="str">
        <f>IF(A5759="","",IFERROR(INDEX(Pengeluaran,MATCH('Buku Besar'!A5759,Akun,0)),""))</f>
        <v/>
      </c>
      <c r="H5759" s="91" t="str">
        <f t="shared" si="179"/>
        <v/>
      </c>
      <c r="I5759" s="330" t="str">
        <f>IF(H5759="","",IFERROR(INDEX(Tanggal1,MATCH('Buku Besar'!H5759,Akun1,0)),""))</f>
        <v/>
      </c>
      <c r="J5759" s="2" t="str">
        <f>IF(H5759="","",IFERROR(INDEX(Keterangan1,MATCH('Buku Besar'!H5759,Akun1,0)),""))</f>
        <v/>
      </c>
      <c r="K5759" s="2" t="str">
        <f>IF(H5759="","",IFERROR(INDEX(Reff1,MATCH('Buku Besar'!H5759,Akun1,0)),""))</f>
        <v/>
      </c>
      <c r="L5759" s="331" t="str">
        <f>IF(H5759="","",IFERROR(INDEX(Penerimaan1,MATCH('Buku Besar'!H5759,Akun1,0)),""))</f>
        <v/>
      </c>
      <c r="M5759" s="331" t="str">
        <f>IF(H5759="","",IFERROR(INDEX(Pengeluaran1,MATCH('Buku Besar'!H5759,Akun1,0)),""))</f>
        <v/>
      </c>
    </row>
    <row r="5760" spans="1:13" x14ac:dyDescent="0.25">
      <c r="A5760" s="91" t="str">
        <f t="shared" si="178"/>
        <v/>
      </c>
      <c r="B5760" s="330" t="str">
        <f>IF(A5760="","",IFERROR(INDEX(Tanggal,MATCH('Buku Besar'!A5760,Akun,0)),""))</f>
        <v/>
      </c>
      <c r="C5760" s="2" t="str">
        <f>IF(A5760="","",IFERROR(INDEX(Keterangan,MATCH('Buku Besar'!A5760,Akun,0)),""))</f>
        <v/>
      </c>
      <c r="D5760" s="2" t="str">
        <f>IF(A5760="","",IFERROR(INDEX(Reff,MATCH('Buku Besar'!A5760,Akun,0)),""))</f>
        <v/>
      </c>
      <c r="E5760" s="331" t="str">
        <f>IF(A5760="","",IFERROR(INDEX(Penerimaan,MATCH('Buku Besar'!A5760,Akun,0)),""))</f>
        <v/>
      </c>
      <c r="F5760" s="331" t="str">
        <f>IF(A5760="","",IFERROR(INDEX(Pengeluaran,MATCH('Buku Besar'!A5760,Akun,0)),""))</f>
        <v/>
      </c>
      <c r="H5760" s="91" t="str">
        <f t="shared" si="179"/>
        <v/>
      </c>
      <c r="I5760" s="330" t="str">
        <f>IF(H5760="","",IFERROR(INDEX(Tanggal1,MATCH('Buku Besar'!H5760,Akun1,0)),""))</f>
        <v/>
      </c>
      <c r="J5760" s="2" t="str">
        <f>IF(H5760="","",IFERROR(INDEX(Keterangan1,MATCH('Buku Besar'!H5760,Akun1,0)),""))</f>
        <v/>
      </c>
      <c r="K5760" s="2" t="str">
        <f>IF(H5760="","",IFERROR(INDEX(Reff1,MATCH('Buku Besar'!H5760,Akun1,0)),""))</f>
        <v/>
      </c>
      <c r="L5760" s="331" t="str">
        <f>IF(H5760="","",IFERROR(INDEX(Penerimaan1,MATCH('Buku Besar'!H5760,Akun1,0)),""))</f>
        <v/>
      </c>
      <c r="M5760" s="331" t="str">
        <f>IF(H5760="","",IFERROR(INDEX(Pengeluaran1,MATCH('Buku Besar'!H5760,Akun1,0)),""))</f>
        <v/>
      </c>
    </row>
    <row r="5761" spans="1:13" x14ac:dyDescent="0.25">
      <c r="A5761" s="91" t="str">
        <f t="shared" si="178"/>
        <v/>
      </c>
      <c r="B5761" s="330" t="str">
        <f>IF(A5761="","",IFERROR(INDEX(Tanggal,MATCH('Buku Besar'!A5761,Akun,0)),""))</f>
        <v/>
      </c>
      <c r="C5761" s="2" t="str">
        <f>IF(A5761="","",IFERROR(INDEX(Keterangan,MATCH('Buku Besar'!A5761,Akun,0)),""))</f>
        <v/>
      </c>
      <c r="D5761" s="2" t="str">
        <f>IF(A5761="","",IFERROR(INDEX(Reff,MATCH('Buku Besar'!A5761,Akun,0)),""))</f>
        <v/>
      </c>
      <c r="E5761" s="331" t="str">
        <f>IF(A5761="","",IFERROR(INDEX(Penerimaan,MATCH('Buku Besar'!A5761,Akun,0)),""))</f>
        <v/>
      </c>
      <c r="F5761" s="331" t="str">
        <f>IF(A5761="","",IFERROR(INDEX(Pengeluaran,MATCH('Buku Besar'!A5761,Akun,0)),""))</f>
        <v/>
      </c>
      <c r="H5761" s="91" t="str">
        <f t="shared" si="179"/>
        <v/>
      </c>
      <c r="I5761" s="330" t="str">
        <f>IF(H5761="","",IFERROR(INDEX(Tanggal1,MATCH('Buku Besar'!H5761,Akun1,0)),""))</f>
        <v/>
      </c>
      <c r="J5761" s="2" t="str">
        <f>IF(H5761="","",IFERROR(INDEX(Keterangan1,MATCH('Buku Besar'!H5761,Akun1,0)),""))</f>
        <v/>
      </c>
      <c r="K5761" s="2" t="str">
        <f>IF(H5761="","",IFERROR(INDEX(Reff1,MATCH('Buku Besar'!H5761,Akun1,0)),""))</f>
        <v/>
      </c>
      <c r="L5761" s="331" t="str">
        <f>IF(H5761="","",IFERROR(INDEX(Penerimaan1,MATCH('Buku Besar'!H5761,Akun1,0)),""))</f>
        <v/>
      </c>
      <c r="M5761" s="331" t="str">
        <f>IF(H5761="","",IFERROR(INDEX(Pengeluaran1,MATCH('Buku Besar'!H5761,Akun1,0)),""))</f>
        <v/>
      </c>
    </row>
    <row r="5762" spans="1:13" x14ac:dyDescent="0.25">
      <c r="A5762" s="91" t="str">
        <f t="shared" si="178"/>
        <v/>
      </c>
      <c r="B5762" s="330" t="str">
        <f>IF(A5762="","",IFERROR(INDEX(Tanggal,MATCH('Buku Besar'!A5762,Akun,0)),""))</f>
        <v/>
      </c>
      <c r="C5762" s="2" t="str">
        <f>IF(A5762="","",IFERROR(INDEX(Keterangan,MATCH('Buku Besar'!A5762,Akun,0)),""))</f>
        <v/>
      </c>
      <c r="D5762" s="2" t="str">
        <f>IF(A5762="","",IFERROR(INDEX(Reff,MATCH('Buku Besar'!A5762,Akun,0)),""))</f>
        <v/>
      </c>
      <c r="E5762" s="331" t="str">
        <f>IF(A5762="","",IFERROR(INDEX(Penerimaan,MATCH('Buku Besar'!A5762,Akun,0)),""))</f>
        <v/>
      </c>
      <c r="F5762" s="331" t="str">
        <f>IF(A5762="","",IFERROR(INDEX(Pengeluaran,MATCH('Buku Besar'!A5762,Akun,0)),""))</f>
        <v/>
      </c>
      <c r="H5762" s="91" t="str">
        <f t="shared" si="179"/>
        <v/>
      </c>
      <c r="I5762" s="330" t="str">
        <f>IF(H5762="","",IFERROR(INDEX(Tanggal1,MATCH('Buku Besar'!H5762,Akun1,0)),""))</f>
        <v/>
      </c>
      <c r="J5762" s="2" t="str">
        <f>IF(H5762="","",IFERROR(INDEX(Keterangan1,MATCH('Buku Besar'!H5762,Akun1,0)),""))</f>
        <v/>
      </c>
      <c r="K5762" s="2" t="str">
        <f>IF(H5762="","",IFERROR(INDEX(Reff1,MATCH('Buku Besar'!H5762,Akun1,0)),""))</f>
        <v/>
      </c>
      <c r="L5762" s="331" t="str">
        <f>IF(H5762="","",IFERROR(INDEX(Penerimaan1,MATCH('Buku Besar'!H5762,Akun1,0)),""))</f>
        <v/>
      </c>
      <c r="M5762" s="331" t="str">
        <f>IF(H5762="","",IFERROR(INDEX(Pengeluaran1,MATCH('Buku Besar'!H5762,Akun1,0)),""))</f>
        <v/>
      </c>
    </row>
    <row r="5763" spans="1:13" x14ac:dyDescent="0.25">
      <c r="A5763" s="91" t="str">
        <f t="shared" si="178"/>
        <v/>
      </c>
      <c r="B5763" s="330" t="str">
        <f>IF(A5763="","",IFERROR(INDEX(Tanggal,MATCH('Buku Besar'!A5763,Akun,0)),""))</f>
        <v/>
      </c>
      <c r="C5763" s="2" t="str">
        <f>IF(A5763="","",IFERROR(INDEX(Keterangan,MATCH('Buku Besar'!A5763,Akun,0)),""))</f>
        <v/>
      </c>
      <c r="D5763" s="2" t="str">
        <f>IF(A5763="","",IFERROR(INDEX(Reff,MATCH('Buku Besar'!A5763,Akun,0)),""))</f>
        <v/>
      </c>
      <c r="E5763" s="331" t="str">
        <f>IF(A5763="","",IFERROR(INDEX(Penerimaan,MATCH('Buku Besar'!A5763,Akun,0)),""))</f>
        <v/>
      </c>
      <c r="F5763" s="331" t="str">
        <f>IF(A5763="","",IFERROR(INDEX(Pengeluaran,MATCH('Buku Besar'!A5763,Akun,0)),""))</f>
        <v/>
      </c>
      <c r="H5763" s="91" t="str">
        <f t="shared" si="179"/>
        <v/>
      </c>
      <c r="I5763" s="330" t="str">
        <f>IF(H5763="","",IFERROR(INDEX(Tanggal1,MATCH('Buku Besar'!H5763,Akun1,0)),""))</f>
        <v/>
      </c>
      <c r="J5763" s="2" t="str">
        <f>IF(H5763="","",IFERROR(INDEX(Keterangan1,MATCH('Buku Besar'!H5763,Akun1,0)),""))</f>
        <v/>
      </c>
      <c r="K5763" s="2" t="str">
        <f>IF(H5763="","",IFERROR(INDEX(Reff1,MATCH('Buku Besar'!H5763,Akun1,0)),""))</f>
        <v/>
      </c>
      <c r="L5763" s="331" t="str">
        <f>IF(H5763="","",IFERROR(INDEX(Penerimaan1,MATCH('Buku Besar'!H5763,Akun1,0)),""))</f>
        <v/>
      </c>
      <c r="M5763" s="331" t="str">
        <f>IF(H5763="","",IFERROR(INDEX(Pengeluaran1,MATCH('Buku Besar'!H5763,Akun1,0)),""))</f>
        <v/>
      </c>
    </row>
    <row r="5764" spans="1:13" x14ac:dyDescent="0.25">
      <c r="A5764" s="91" t="str">
        <f t="shared" si="178"/>
        <v/>
      </c>
      <c r="B5764" s="330" t="str">
        <f>IF(A5764="","",IFERROR(INDEX(Tanggal,MATCH('Buku Besar'!A5764,Akun,0)),""))</f>
        <v/>
      </c>
      <c r="C5764" s="2" t="str">
        <f>IF(A5764="","",IFERROR(INDEX(Keterangan,MATCH('Buku Besar'!A5764,Akun,0)),""))</f>
        <v/>
      </c>
      <c r="D5764" s="2" t="str">
        <f>IF(A5764="","",IFERROR(INDEX(Reff,MATCH('Buku Besar'!A5764,Akun,0)),""))</f>
        <v/>
      </c>
      <c r="E5764" s="331" t="str">
        <f>IF(A5764="","",IFERROR(INDEX(Penerimaan,MATCH('Buku Besar'!A5764,Akun,0)),""))</f>
        <v/>
      </c>
      <c r="F5764" s="331" t="str">
        <f>IF(A5764="","",IFERROR(INDEX(Pengeluaran,MATCH('Buku Besar'!A5764,Akun,0)),""))</f>
        <v/>
      </c>
      <c r="H5764" s="91" t="str">
        <f t="shared" si="179"/>
        <v/>
      </c>
      <c r="I5764" s="330" t="str">
        <f>IF(H5764="","",IFERROR(INDEX(Tanggal1,MATCH('Buku Besar'!H5764,Akun1,0)),""))</f>
        <v/>
      </c>
      <c r="J5764" s="2" t="str">
        <f>IF(H5764="","",IFERROR(INDEX(Keterangan1,MATCH('Buku Besar'!H5764,Akun1,0)),""))</f>
        <v/>
      </c>
      <c r="K5764" s="2" t="str">
        <f>IF(H5764="","",IFERROR(INDEX(Reff1,MATCH('Buku Besar'!H5764,Akun1,0)),""))</f>
        <v/>
      </c>
      <c r="L5764" s="331" t="str">
        <f>IF(H5764="","",IFERROR(INDEX(Penerimaan1,MATCH('Buku Besar'!H5764,Akun1,0)),""))</f>
        <v/>
      </c>
      <c r="M5764" s="331" t="str">
        <f>IF(H5764="","",IFERROR(INDEX(Pengeluaran1,MATCH('Buku Besar'!H5764,Akun1,0)),""))</f>
        <v/>
      </c>
    </row>
    <row r="5765" spans="1:13" x14ac:dyDescent="0.25">
      <c r="A5765" s="91" t="str">
        <f t="shared" si="178"/>
        <v/>
      </c>
      <c r="B5765" s="330" t="str">
        <f>IF(A5765="","",IFERROR(INDEX(Tanggal,MATCH('Buku Besar'!A5765,Akun,0)),""))</f>
        <v/>
      </c>
      <c r="C5765" s="2" t="str">
        <f>IF(A5765="","",IFERROR(INDEX(Keterangan,MATCH('Buku Besar'!A5765,Akun,0)),""))</f>
        <v/>
      </c>
      <c r="D5765" s="2" t="str">
        <f>IF(A5765="","",IFERROR(INDEX(Reff,MATCH('Buku Besar'!A5765,Akun,0)),""))</f>
        <v/>
      </c>
      <c r="E5765" s="331" t="str">
        <f>IF(A5765="","",IFERROR(INDEX(Penerimaan,MATCH('Buku Besar'!A5765,Akun,0)),""))</f>
        <v/>
      </c>
      <c r="F5765" s="331" t="str">
        <f>IF(A5765="","",IFERROR(INDEX(Pengeluaran,MATCH('Buku Besar'!A5765,Akun,0)),""))</f>
        <v/>
      </c>
      <c r="H5765" s="91" t="str">
        <f t="shared" si="179"/>
        <v/>
      </c>
      <c r="I5765" s="330" t="str">
        <f>IF(H5765="","",IFERROR(INDEX(Tanggal1,MATCH('Buku Besar'!H5765,Akun1,0)),""))</f>
        <v/>
      </c>
      <c r="J5765" s="2" t="str">
        <f>IF(H5765="","",IFERROR(INDEX(Keterangan1,MATCH('Buku Besar'!H5765,Akun1,0)),""))</f>
        <v/>
      </c>
      <c r="K5765" s="2" t="str">
        <f>IF(H5765="","",IFERROR(INDEX(Reff1,MATCH('Buku Besar'!H5765,Akun1,0)),""))</f>
        <v/>
      </c>
      <c r="L5765" s="331" t="str">
        <f>IF(H5765="","",IFERROR(INDEX(Penerimaan1,MATCH('Buku Besar'!H5765,Akun1,0)),""))</f>
        <v/>
      </c>
      <c r="M5765" s="331" t="str">
        <f>IF(H5765="","",IFERROR(INDEX(Pengeluaran1,MATCH('Buku Besar'!H5765,Akun1,0)),""))</f>
        <v/>
      </c>
    </row>
    <row r="5766" spans="1:13" x14ac:dyDescent="0.25">
      <c r="A5766" s="91" t="str">
        <f t="shared" si="178"/>
        <v/>
      </c>
      <c r="B5766" s="330" t="str">
        <f>IF(A5766="","",IFERROR(INDEX(Tanggal,MATCH('Buku Besar'!A5766,Akun,0)),""))</f>
        <v/>
      </c>
      <c r="C5766" s="2" t="str">
        <f>IF(A5766="","",IFERROR(INDEX(Keterangan,MATCH('Buku Besar'!A5766,Akun,0)),""))</f>
        <v/>
      </c>
      <c r="D5766" s="2" t="str">
        <f>IF(A5766="","",IFERROR(INDEX(Reff,MATCH('Buku Besar'!A5766,Akun,0)),""))</f>
        <v/>
      </c>
      <c r="E5766" s="331" t="str">
        <f>IF(A5766="","",IFERROR(INDEX(Penerimaan,MATCH('Buku Besar'!A5766,Akun,0)),""))</f>
        <v/>
      </c>
      <c r="F5766" s="331" t="str">
        <f>IF(A5766="","",IFERROR(INDEX(Pengeluaran,MATCH('Buku Besar'!A5766,Akun,0)),""))</f>
        <v/>
      </c>
      <c r="H5766" s="91" t="str">
        <f t="shared" si="179"/>
        <v/>
      </c>
      <c r="I5766" s="330" t="str">
        <f>IF(H5766="","",IFERROR(INDEX(Tanggal1,MATCH('Buku Besar'!H5766,Akun1,0)),""))</f>
        <v/>
      </c>
      <c r="J5766" s="2" t="str">
        <f>IF(H5766="","",IFERROR(INDEX(Keterangan1,MATCH('Buku Besar'!H5766,Akun1,0)),""))</f>
        <v/>
      </c>
      <c r="K5766" s="2" t="str">
        <f>IF(H5766="","",IFERROR(INDEX(Reff1,MATCH('Buku Besar'!H5766,Akun1,0)),""))</f>
        <v/>
      </c>
      <c r="L5766" s="331" t="str">
        <f>IF(H5766="","",IFERROR(INDEX(Penerimaan1,MATCH('Buku Besar'!H5766,Akun1,0)),""))</f>
        <v/>
      </c>
      <c r="M5766" s="331" t="str">
        <f>IF(H5766="","",IFERROR(INDEX(Pengeluaran1,MATCH('Buku Besar'!H5766,Akun1,0)),""))</f>
        <v/>
      </c>
    </row>
    <row r="5767" spans="1:13" x14ac:dyDescent="0.25">
      <c r="A5767" s="91" t="str">
        <f t="shared" si="178"/>
        <v/>
      </c>
      <c r="B5767" s="330" t="str">
        <f>IF(A5767="","",IFERROR(INDEX(Tanggal,MATCH('Buku Besar'!A5767,Akun,0)),""))</f>
        <v/>
      </c>
      <c r="C5767" s="2" t="str">
        <f>IF(A5767="","",IFERROR(INDEX(Keterangan,MATCH('Buku Besar'!A5767,Akun,0)),""))</f>
        <v/>
      </c>
      <c r="D5767" s="2" t="str">
        <f>IF(A5767="","",IFERROR(INDEX(Reff,MATCH('Buku Besar'!A5767,Akun,0)),""))</f>
        <v/>
      </c>
      <c r="E5767" s="331" t="str">
        <f>IF(A5767="","",IFERROR(INDEX(Penerimaan,MATCH('Buku Besar'!A5767,Akun,0)),""))</f>
        <v/>
      </c>
      <c r="F5767" s="331" t="str">
        <f>IF(A5767="","",IFERROR(INDEX(Pengeluaran,MATCH('Buku Besar'!A5767,Akun,0)),""))</f>
        <v/>
      </c>
      <c r="H5767" s="91" t="str">
        <f t="shared" si="179"/>
        <v/>
      </c>
      <c r="I5767" s="330" t="str">
        <f>IF(H5767="","",IFERROR(INDEX(Tanggal1,MATCH('Buku Besar'!H5767,Akun1,0)),""))</f>
        <v/>
      </c>
      <c r="J5767" s="2" t="str">
        <f>IF(H5767="","",IFERROR(INDEX(Keterangan1,MATCH('Buku Besar'!H5767,Akun1,0)),""))</f>
        <v/>
      </c>
      <c r="K5767" s="2" t="str">
        <f>IF(H5767="","",IFERROR(INDEX(Reff1,MATCH('Buku Besar'!H5767,Akun1,0)),""))</f>
        <v/>
      </c>
      <c r="L5767" s="331" t="str">
        <f>IF(H5767="","",IFERROR(INDEX(Penerimaan1,MATCH('Buku Besar'!H5767,Akun1,0)),""))</f>
        <v/>
      </c>
      <c r="M5767" s="331" t="str">
        <f>IF(H5767="","",IFERROR(INDEX(Pengeluaran1,MATCH('Buku Besar'!H5767,Akun1,0)),""))</f>
        <v/>
      </c>
    </row>
    <row r="5768" spans="1:13" x14ac:dyDescent="0.25">
      <c r="A5768" s="91" t="str">
        <f t="shared" ref="A5768:A5831" si="180">IFERROR(IF((MID(A5767,8,LEN(A5767)-7)+1)&lt;=COUNTIF(Kas_Harian,LEFT(A5767,6)),LEFT(A5767,6)&amp;"-"&amp;MID(A5767,8,LEN(A5767)-7)+1,""),"")</f>
        <v/>
      </c>
      <c r="B5768" s="330" t="str">
        <f>IF(A5768="","",IFERROR(INDEX(Tanggal,MATCH('Buku Besar'!A5768,Akun,0)),""))</f>
        <v/>
      </c>
      <c r="C5768" s="2" t="str">
        <f>IF(A5768="","",IFERROR(INDEX(Keterangan,MATCH('Buku Besar'!A5768,Akun,0)),""))</f>
        <v/>
      </c>
      <c r="D5768" s="2" t="str">
        <f>IF(A5768="","",IFERROR(INDEX(Reff,MATCH('Buku Besar'!A5768,Akun,0)),""))</f>
        <v/>
      </c>
      <c r="E5768" s="331" t="str">
        <f>IF(A5768="","",IFERROR(INDEX(Penerimaan,MATCH('Buku Besar'!A5768,Akun,0)),""))</f>
        <v/>
      </c>
      <c r="F5768" s="331" t="str">
        <f>IF(A5768="","",IFERROR(INDEX(Pengeluaran,MATCH('Buku Besar'!A5768,Akun,0)),""))</f>
        <v/>
      </c>
      <c r="H5768" s="91" t="str">
        <f t="shared" ref="H5768:H5831" si="181">IFERROR(IF((MID(H5767,8,LEN(H5767)-7)+1)&lt;=COUNTIF(Bank_Harian,LEFT(H5767,6)),LEFT(H5767,6)&amp;"-"&amp;MID(H5767,8,LEN(H5767)-7)+1,""),"")</f>
        <v/>
      </c>
      <c r="I5768" s="330" t="str">
        <f>IF(H5768="","",IFERROR(INDEX(Tanggal1,MATCH('Buku Besar'!H5768,Akun1,0)),""))</f>
        <v/>
      </c>
      <c r="J5768" s="2" t="str">
        <f>IF(H5768="","",IFERROR(INDEX(Keterangan1,MATCH('Buku Besar'!H5768,Akun1,0)),""))</f>
        <v/>
      </c>
      <c r="K5768" s="2" t="str">
        <f>IF(H5768="","",IFERROR(INDEX(Reff1,MATCH('Buku Besar'!H5768,Akun1,0)),""))</f>
        <v/>
      </c>
      <c r="L5768" s="331" t="str">
        <f>IF(H5768="","",IFERROR(INDEX(Penerimaan1,MATCH('Buku Besar'!H5768,Akun1,0)),""))</f>
        <v/>
      </c>
      <c r="M5768" s="331" t="str">
        <f>IF(H5768="","",IFERROR(INDEX(Pengeluaran1,MATCH('Buku Besar'!H5768,Akun1,0)),""))</f>
        <v/>
      </c>
    </row>
    <row r="5769" spans="1:13" x14ac:dyDescent="0.25">
      <c r="A5769" s="91" t="str">
        <f t="shared" si="180"/>
        <v/>
      </c>
      <c r="B5769" s="330" t="str">
        <f>IF(A5769="","",IFERROR(INDEX(Tanggal,MATCH('Buku Besar'!A5769,Akun,0)),""))</f>
        <v/>
      </c>
      <c r="C5769" s="2" t="str">
        <f>IF(A5769="","",IFERROR(INDEX(Keterangan,MATCH('Buku Besar'!A5769,Akun,0)),""))</f>
        <v/>
      </c>
      <c r="D5769" s="2" t="str">
        <f>IF(A5769="","",IFERROR(INDEX(Reff,MATCH('Buku Besar'!A5769,Akun,0)),""))</f>
        <v/>
      </c>
      <c r="E5769" s="331" t="str">
        <f>IF(A5769="","",IFERROR(INDEX(Penerimaan,MATCH('Buku Besar'!A5769,Akun,0)),""))</f>
        <v/>
      </c>
      <c r="F5769" s="331" t="str">
        <f>IF(A5769="","",IFERROR(INDEX(Pengeluaran,MATCH('Buku Besar'!A5769,Akun,0)),""))</f>
        <v/>
      </c>
      <c r="H5769" s="91" t="str">
        <f t="shared" si="181"/>
        <v/>
      </c>
      <c r="I5769" s="330" t="str">
        <f>IF(H5769="","",IFERROR(INDEX(Tanggal1,MATCH('Buku Besar'!H5769,Akun1,0)),""))</f>
        <v/>
      </c>
      <c r="J5769" s="2" t="str">
        <f>IF(H5769="","",IFERROR(INDEX(Keterangan1,MATCH('Buku Besar'!H5769,Akun1,0)),""))</f>
        <v/>
      </c>
      <c r="K5769" s="2" t="str">
        <f>IF(H5769="","",IFERROR(INDEX(Reff1,MATCH('Buku Besar'!H5769,Akun1,0)),""))</f>
        <v/>
      </c>
      <c r="L5769" s="331" t="str">
        <f>IF(H5769="","",IFERROR(INDEX(Penerimaan1,MATCH('Buku Besar'!H5769,Akun1,0)),""))</f>
        <v/>
      </c>
      <c r="M5769" s="331" t="str">
        <f>IF(H5769="","",IFERROR(INDEX(Pengeluaran1,MATCH('Buku Besar'!H5769,Akun1,0)),""))</f>
        <v/>
      </c>
    </row>
    <row r="5770" spans="1:13" x14ac:dyDescent="0.25">
      <c r="A5770" s="91" t="str">
        <f t="shared" si="180"/>
        <v/>
      </c>
      <c r="B5770" s="330" t="str">
        <f>IF(A5770="","",IFERROR(INDEX(Tanggal,MATCH('Buku Besar'!A5770,Akun,0)),""))</f>
        <v/>
      </c>
      <c r="C5770" s="2" t="str">
        <f>IF(A5770="","",IFERROR(INDEX(Keterangan,MATCH('Buku Besar'!A5770,Akun,0)),""))</f>
        <v/>
      </c>
      <c r="D5770" s="2" t="str">
        <f>IF(A5770="","",IFERROR(INDEX(Reff,MATCH('Buku Besar'!A5770,Akun,0)),""))</f>
        <v/>
      </c>
      <c r="E5770" s="331" t="str">
        <f>IF(A5770="","",IFERROR(INDEX(Penerimaan,MATCH('Buku Besar'!A5770,Akun,0)),""))</f>
        <v/>
      </c>
      <c r="F5770" s="331" t="str">
        <f>IF(A5770="","",IFERROR(INDEX(Pengeluaran,MATCH('Buku Besar'!A5770,Akun,0)),""))</f>
        <v/>
      </c>
      <c r="H5770" s="91" t="str">
        <f t="shared" si="181"/>
        <v/>
      </c>
      <c r="I5770" s="330" t="str">
        <f>IF(H5770="","",IFERROR(INDEX(Tanggal1,MATCH('Buku Besar'!H5770,Akun1,0)),""))</f>
        <v/>
      </c>
      <c r="J5770" s="2" t="str">
        <f>IF(H5770="","",IFERROR(INDEX(Keterangan1,MATCH('Buku Besar'!H5770,Akun1,0)),""))</f>
        <v/>
      </c>
      <c r="K5770" s="2" t="str">
        <f>IF(H5770="","",IFERROR(INDEX(Reff1,MATCH('Buku Besar'!H5770,Akun1,0)),""))</f>
        <v/>
      </c>
      <c r="L5770" s="331" t="str">
        <f>IF(H5770="","",IFERROR(INDEX(Penerimaan1,MATCH('Buku Besar'!H5770,Akun1,0)),""))</f>
        <v/>
      </c>
      <c r="M5770" s="331" t="str">
        <f>IF(H5770="","",IFERROR(INDEX(Pengeluaran1,MATCH('Buku Besar'!H5770,Akun1,0)),""))</f>
        <v/>
      </c>
    </row>
    <row r="5771" spans="1:13" x14ac:dyDescent="0.25">
      <c r="A5771" s="91" t="str">
        <f t="shared" si="180"/>
        <v/>
      </c>
      <c r="B5771" s="330" t="str">
        <f>IF(A5771="","",IFERROR(INDEX(Tanggal,MATCH('Buku Besar'!A5771,Akun,0)),""))</f>
        <v/>
      </c>
      <c r="C5771" s="2" t="str">
        <f>IF(A5771="","",IFERROR(INDEX(Keterangan,MATCH('Buku Besar'!A5771,Akun,0)),""))</f>
        <v/>
      </c>
      <c r="D5771" s="2" t="str">
        <f>IF(A5771="","",IFERROR(INDEX(Reff,MATCH('Buku Besar'!A5771,Akun,0)),""))</f>
        <v/>
      </c>
      <c r="E5771" s="331" t="str">
        <f>IF(A5771="","",IFERROR(INDEX(Penerimaan,MATCH('Buku Besar'!A5771,Akun,0)),""))</f>
        <v/>
      </c>
      <c r="F5771" s="331" t="str">
        <f>IF(A5771="","",IFERROR(INDEX(Pengeluaran,MATCH('Buku Besar'!A5771,Akun,0)),""))</f>
        <v/>
      </c>
      <c r="H5771" s="91" t="str">
        <f t="shared" si="181"/>
        <v/>
      </c>
      <c r="I5771" s="330" t="str">
        <f>IF(H5771="","",IFERROR(INDEX(Tanggal1,MATCH('Buku Besar'!H5771,Akun1,0)),""))</f>
        <v/>
      </c>
      <c r="J5771" s="2" t="str">
        <f>IF(H5771="","",IFERROR(INDEX(Keterangan1,MATCH('Buku Besar'!H5771,Akun1,0)),""))</f>
        <v/>
      </c>
      <c r="K5771" s="2" t="str">
        <f>IF(H5771="","",IFERROR(INDEX(Reff1,MATCH('Buku Besar'!H5771,Akun1,0)),""))</f>
        <v/>
      </c>
      <c r="L5771" s="331" t="str">
        <f>IF(H5771="","",IFERROR(INDEX(Penerimaan1,MATCH('Buku Besar'!H5771,Akun1,0)),""))</f>
        <v/>
      </c>
      <c r="M5771" s="331" t="str">
        <f>IF(H5771="","",IFERROR(INDEX(Pengeluaran1,MATCH('Buku Besar'!H5771,Akun1,0)),""))</f>
        <v/>
      </c>
    </row>
    <row r="5772" spans="1:13" x14ac:dyDescent="0.25">
      <c r="A5772" s="91" t="str">
        <f t="shared" si="180"/>
        <v/>
      </c>
      <c r="B5772" s="330" t="str">
        <f>IF(A5772="","",IFERROR(INDEX(Tanggal,MATCH('Buku Besar'!A5772,Akun,0)),""))</f>
        <v/>
      </c>
      <c r="C5772" s="2" t="str">
        <f>IF(A5772="","",IFERROR(INDEX(Keterangan,MATCH('Buku Besar'!A5772,Akun,0)),""))</f>
        <v/>
      </c>
      <c r="D5772" s="2" t="str">
        <f>IF(A5772="","",IFERROR(INDEX(Reff,MATCH('Buku Besar'!A5772,Akun,0)),""))</f>
        <v/>
      </c>
      <c r="E5772" s="331" t="str">
        <f>IF(A5772="","",IFERROR(INDEX(Penerimaan,MATCH('Buku Besar'!A5772,Akun,0)),""))</f>
        <v/>
      </c>
      <c r="F5772" s="331" t="str">
        <f>IF(A5772="","",IFERROR(INDEX(Pengeluaran,MATCH('Buku Besar'!A5772,Akun,0)),""))</f>
        <v/>
      </c>
      <c r="H5772" s="91" t="str">
        <f t="shared" si="181"/>
        <v/>
      </c>
      <c r="I5772" s="330" t="str">
        <f>IF(H5772="","",IFERROR(INDEX(Tanggal1,MATCH('Buku Besar'!H5772,Akun1,0)),""))</f>
        <v/>
      </c>
      <c r="J5772" s="2" t="str">
        <f>IF(H5772="","",IFERROR(INDEX(Keterangan1,MATCH('Buku Besar'!H5772,Akun1,0)),""))</f>
        <v/>
      </c>
      <c r="K5772" s="2" t="str">
        <f>IF(H5772="","",IFERROR(INDEX(Reff1,MATCH('Buku Besar'!H5772,Akun1,0)),""))</f>
        <v/>
      </c>
      <c r="L5772" s="331" t="str">
        <f>IF(H5772="","",IFERROR(INDEX(Penerimaan1,MATCH('Buku Besar'!H5772,Akun1,0)),""))</f>
        <v/>
      </c>
      <c r="M5772" s="331" t="str">
        <f>IF(H5772="","",IFERROR(INDEX(Pengeluaran1,MATCH('Buku Besar'!H5772,Akun1,0)),""))</f>
        <v/>
      </c>
    </row>
    <row r="5773" spans="1:13" x14ac:dyDescent="0.25">
      <c r="A5773" s="91" t="str">
        <f t="shared" si="180"/>
        <v/>
      </c>
      <c r="B5773" s="330" t="str">
        <f>IF(A5773="","",IFERROR(INDEX(Tanggal,MATCH('Buku Besar'!A5773,Akun,0)),""))</f>
        <v/>
      </c>
      <c r="C5773" s="2" t="str">
        <f>IF(A5773="","",IFERROR(INDEX(Keterangan,MATCH('Buku Besar'!A5773,Akun,0)),""))</f>
        <v/>
      </c>
      <c r="D5773" s="2" t="str">
        <f>IF(A5773="","",IFERROR(INDEX(Reff,MATCH('Buku Besar'!A5773,Akun,0)),""))</f>
        <v/>
      </c>
      <c r="E5773" s="331" t="str">
        <f>IF(A5773="","",IFERROR(INDEX(Penerimaan,MATCH('Buku Besar'!A5773,Akun,0)),""))</f>
        <v/>
      </c>
      <c r="F5773" s="331" t="str">
        <f>IF(A5773="","",IFERROR(INDEX(Pengeluaran,MATCH('Buku Besar'!A5773,Akun,0)),""))</f>
        <v/>
      </c>
      <c r="H5773" s="91" t="str">
        <f t="shared" si="181"/>
        <v/>
      </c>
      <c r="I5773" s="330" t="str">
        <f>IF(H5773="","",IFERROR(INDEX(Tanggal1,MATCH('Buku Besar'!H5773,Akun1,0)),""))</f>
        <v/>
      </c>
      <c r="J5773" s="2" t="str">
        <f>IF(H5773="","",IFERROR(INDEX(Keterangan1,MATCH('Buku Besar'!H5773,Akun1,0)),""))</f>
        <v/>
      </c>
      <c r="K5773" s="2" t="str">
        <f>IF(H5773="","",IFERROR(INDEX(Reff1,MATCH('Buku Besar'!H5773,Akun1,0)),""))</f>
        <v/>
      </c>
      <c r="L5773" s="331" t="str">
        <f>IF(H5773="","",IFERROR(INDEX(Penerimaan1,MATCH('Buku Besar'!H5773,Akun1,0)),""))</f>
        <v/>
      </c>
      <c r="M5773" s="331" t="str">
        <f>IF(H5773="","",IFERROR(INDEX(Pengeluaran1,MATCH('Buku Besar'!H5773,Akun1,0)),""))</f>
        <v/>
      </c>
    </row>
    <row r="5774" spans="1:13" x14ac:dyDescent="0.25">
      <c r="A5774" s="91" t="str">
        <f t="shared" si="180"/>
        <v/>
      </c>
      <c r="B5774" s="330" t="str">
        <f>IF(A5774="","",IFERROR(INDEX(Tanggal,MATCH('Buku Besar'!A5774,Akun,0)),""))</f>
        <v/>
      </c>
      <c r="C5774" s="2" t="str">
        <f>IF(A5774="","",IFERROR(INDEX(Keterangan,MATCH('Buku Besar'!A5774,Akun,0)),""))</f>
        <v/>
      </c>
      <c r="D5774" s="2" t="str">
        <f>IF(A5774="","",IFERROR(INDEX(Reff,MATCH('Buku Besar'!A5774,Akun,0)),""))</f>
        <v/>
      </c>
      <c r="E5774" s="331" t="str">
        <f>IF(A5774="","",IFERROR(INDEX(Penerimaan,MATCH('Buku Besar'!A5774,Akun,0)),""))</f>
        <v/>
      </c>
      <c r="F5774" s="331" t="str">
        <f>IF(A5774="","",IFERROR(INDEX(Pengeluaran,MATCH('Buku Besar'!A5774,Akun,0)),""))</f>
        <v/>
      </c>
      <c r="H5774" s="91" t="str">
        <f t="shared" si="181"/>
        <v/>
      </c>
      <c r="I5774" s="330" t="str">
        <f>IF(H5774="","",IFERROR(INDEX(Tanggal1,MATCH('Buku Besar'!H5774,Akun1,0)),""))</f>
        <v/>
      </c>
      <c r="J5774" s="2" t="str">
        <f>IF(H5774="","",IFERROR(INDEX(Keterangan1,MATCH('Buku Besar'!H5774,Akun1,0)),""))</f>
        <v/>
      </c>
      <c r="K5774" s="2" t="str">
        <f>IF(H5774="","",IFERROR(INDEX(Reff1,MATCH('Buku Besar'!H5774,Akun1,0)),""))</f>
        <v/>
      </c>
      <c r="L5774" s="331" t="str">
        <f>IF(H5774="","",IFERROR(INDEX(Penerimaan1,MATCH('Buku Besar'!H5774,Akun1,0)),""))</f>
        <v/>
      </c>
      <c r="M5774" s="331" t="str">
        <f>IF(H5774="","",IFERROR(INDEX(Pengeluaran1,MATCH('Buku Besar'!H5774,Akun1,0)),""))</f>
        <v/>
      </c>
    </row>
    <row r="5775" spans="1:13" x14ac:dyDescent="0.25">
      <c r="A5775" s="91" t="str">
        <f t="shared" si="180"/>
        <v/>
      </c>
      <c r="B5775" s="330" t="str">
        <f>IF(A5775="","",IFERROR(INDEX(Tanggal,MATCH('Buku Besar'!A5775,Akun,0)),""))</f>
        <v/>
      </c>
      <c r="C5775" s="2" t="str">
        <f>IF(A5775="","",IFERROR(INDEX(Keterangan,MATCH('Buku Besar'!A5775,Akun,0)),""))</f>
        <v/>
      </c>
      <c r="D5775" s="2" t="str">
        <f>IF(A5775="","",IFERROR(INDEX(Reff,MATCH('Buku Besar'!A5775,Akun,0)),""))</f>
        <v/>
      </c>
      <c r="E5775" s="331" t="str">
        <f>IF(A5775="","",IFERROR(INDEX(Penerimaan,MATCH('Buku Besar'!A5775,Akun,0)),""))</f>
        <v/>
      </c>
      <c r="F5775" s="331" t="str">
        <f>IF(A5775="","",IFERROR(INDEX(Pengeluaran,MATCH('Buku Besar'!A5775,Akun,0)),""))</f>
        <v/>
      </c>
      <c r="H5775" s="91" t="str">
        <f t="shared" si="181"/>
        <v/>
      </c>
      <c r="I5775" s="330" t="str">
        <f>IF(H5775="","",IFERROR(INDEX(Tanggal1,MATCH('Buku Besar'!H5775,Akun1,0)),""))</f>
        <v/>
      </c>
      <c r="J5775" s="2" t="str">
        <f>IF(H5775="","",IFERROR(INDEX(Keterangan1,MATCH('Buku Besar'!H5775,Akun1,0)),""))</f>
        <v/>
      </c>
      <c r="K5775" s="2" t="str">
        <f>IF(H5775="","",IFERROR(INDEX(Reff1,MATCH('Buku Besar'!H5775,Akun1,0)),""))</f>
        <v/>
      </c>
      <c r="L5775" s="331" t="str">
        <f>IF(H5775="","",IFERROR(INDEX(Penerimaan1,MATCH('Buku Besar'!H5775,Akun1,0)),""))</f>
        <v/>
      </c>
      <c r="M5775" s="331" t="str">
        <f>IF(H5775="","",IFERROR(INDEX(Pengeluaran1,MATCH('Buku Besar'!H5775,Akun1,0)),""))</f>
        <v/>
      </c>
    </row>
    <row r="5776" spans="1:13" x14ac:dyDescent="0.25">
      <c r="A5776" s="91" t="str">
        <f t="shared" si="180"/>
        <v/>
      </c>
      <c r="B5776" s="330" t="str">
        <f>IF(A5776="","",IFERROR(INDEX(Tanggal,MATCH('Buku Besar'!A5776,Akun,0)),""))</f>
        <v/>
      </c>
      <c r="C5776" s="2" t="str">
        <f>IF(A5776="","",IFERROR(INDEX(Keterangan,MATCH('Buku Besar'!A5776,Akun,0)),""))</f>
        <v/>
      </c>
      <c r="D5776" s="2" t="str">
        <f>IF(A5776="","",IFERROR(INDEX(Reff,MATCH('Buku Besar'!A5776,Akun,0)),""))</f>
        <v/>
      </c>
      <c r="E5776" s="331" t="str">
        <f>IF(A5776="","",IFERROR(INDEX(Penerimaan,MATCH('Buku Besar'!A5776,Akun,0)),""))</f>
        <v/>
      </c>
      <c r="F5776" s="331" t="str">
        <f>IF(A5776="","",IFERROR(INDEX(Pengeluaran,MATCH('Buku Besar'!A5776,Akun,0)),""))</f>
        <v/>
      </c>
      <c r="H5776" s="91" t="str">
        <f t="shared" si="181"/>
        <v/>
      </c>
      <c r="I5776" s="330" t="str">
        <f>IF(H5776="","",IFERROR(INDEX(Tanggal1,MATCH('Buku Besar'!H5776,Akun1,0)),""))</f>
        <v/>
      </c>
      <c r="J5776" s="2" t="str">
        <f>IF(H5776="","",IFERROR(INDEX(Keterangan1,MATCH('Buku Besar'!H5776,Akun1,0)),""))</f>
        <v/>
      </c>
      <c r="K5776" s="2" t="str">
        <f>IF(H5776="","",IFERROR(INDEX(Reff1,MATCH('Buku Besar'!H5776,Akun1,0)),""))</f>
        <v/>
      </c>
      <c r="L5776" s="331" t="str">
        <f>IF(H5776="","",IFERROR(INDEX(Penerimaan1,MATCH('Buku Besar'!H5776,Akun1,0)),""))</f>
        <v/>
      </c>
      <c r="M5776" s="331" t="str">
        <f>IF(H5776="","",IFERROR(INDEX(Pengeluaran1,MATCH('Buku Besar'!H5776,Akun1,0)),""))</f>
        <v/>
      </c>
    </row>
    <row r="5777" spans="1:13" x14ac:dyDescent="0.25">
      <c r="A5777" s="91" t="str">
        <f t="shared" si="180"/>
        <v/>
      </c>
      <c r="B5777" s="330" t="str">
        <f>IF(A5777="","",IFERROR(INDEX(Tanggal,MATCH('Buku Besar'!A5777,Akun,0)),""))</f>
        <v/>
      </c>
      <c r="C5777" s="2" t="str">
        <f>IF(A5777="","",IFERROR(INDEX(Keterangan,MATCH('Buku Besar'!A5777,Akun,0)),""))</f>
        <v/>
      </c>
      <c r="D5777" s="2" t="str">
        <f>IF(A5777="","",IFERROR(INDEX(Reff,MATCH('Buku Besar'!A5777,Akun,0)),""))</f>
        <v/>
      </c>
      <c r="E5777" s="331" t="str">
        <f>IF(A5777="","",IFERROR(INDEX(Penerimaan,MATCH('Buku Besar'!A5777,Akun,0)),""))</f>
        <v/>
      </c>
      <c r="F5777" s="331" t="str">
        <f>IF(A5777="","",IFERROR(INDEX(Pengeluaran,MATCH('Buku Besar'!A5777,Akun,0)),""))</f>
        <v/>
      </c>
      <c r="H5777" s="91" t="str">
        <f t="shared" si="181"/>
        <v/>
      </c>
      <c r="I5777" s="330" t="str">
        <f>IF(H5777="","",IFERROR(INDEX(Tanggal1,MATCH('Buku Besar'!H5777,Akun1,0)),""))</f>
        <v/>
      </c>
      <c r="J5777" s="2" t="str">
        <f>IF(H5777="","",IFERROR(INDEX(Keterangan1,MATCH('Buku Besar'!H5777,Akun1,0)),""))</f>
        <v/>
      </c>
      <c r="K5777" s="2" t="str">
        <f>IF(H5777="","",IFERROR(INDEX(Reff1,MATCH('Buku Besar'!H5777,Akun1,0)),""))</f>
        <v/>
      </c>
      <c r="L5777" s="331" t="str">
        <f>IF(H5777="","",IFERROR(INDEX(Penerimaan1,MATCH('Buku Besar'!H5777,Akun1,0)),""))</f>
        <v/>
      </c>
      <c r="M5777" s="331" t="str">
        <f>IF(H5777="","",IFERROR(INDEX(Pengeluaran1,MATCH('Buku Besar'!H5777,Akun1,0)),""))</f>
        <v/>
      </c>
    </row>
    <row r="5778" spans="1:13" x14ac:dyDescent="0.25">
      <c r="A5778" s="91" t="str">
        <f t="shared" si="180"/>
        <v/>
      </c>
      <c r="B5778" s="330" t="str">
        <f>IF(A5778="","",IFERROR(INDEX(Tanggal,MATCH('Buku Besar'!A5778,Akun,0)),""))</f>
        <v/>
      </c>
      <c r="C5778" s="2" t="str">
        <f>IF(A5778="","",IFERROR(INDEX(Keterangan,MATCH('Buku Besar'!A5778,Akun,0)),""))</f>
        <v/>
      </c>
      <c r="D5778" s="2" t="str">
        <f>IF(A5778="","",IFERROR(INDEX(Reff,MATCH('Buku Besar'!A5778,Akun,0)),""))</f>
        <v/>
      </c>
      <c r="E5778" s="331" t="str">
        <f>IF(A5778="","",IFERROR(INDEX(Penerimaan,MATCH('Buku Besar'!A5778,Akun,0)),""))</f>
        <v/>
      </c>
      <c r="F5778" s="331" t="str">
        <f>IF(A5778="","",IFERROR(INDEX(Pengeluaran,MATCH('Buku Besar'!A5778,Akun,0)),""))</f>
        <v/>
      </c>
      <c r="H5778" s="91" t="str">
        <f t="shared" si="181"/>
        <v/>
      </c>
      <c r="I5778" s="330" t="str">
        <f>IF(H5778="","",IFERROR(INDEX(Tanggal1,MATCH('Buku Besar'!H5778,Akun1,0)),""))</f>
        <v/>
      </c>
      <c r="J5778" s="2" t="str">
        <f>IF(H5778="","",IFERROR(INDEX(Keterangan1,MATCH('Buku Besar'!H5778,Akun1,0)),""))</f>
        <v/>
      </c>
      <c r="K5778" s="2" t="str">
        <f>IF(H5778="","",IFERROR(INDEX(Reff1,MATCH('Buku Besar'!H5778,Akun1,0)),""))</f>
        <v/>
      </c>
      <c r="L5778" s="331" t="str">
        <f>IF(H5778="","",IFERROR(INDEX(Penerimaan1,MATCH('Buku Besar'!H5778,Akun1,0)),""))</f>
        <v/>
      </c>
      <c r="M5778" s="331" t="str">
        <f>IF(H5778="","",IFERROR(INDEX(Pengeluaran1,MATCH('Buku Besar'!H5778,Akun1,0)),""))</f>
        <v/>
      </c>
    </row>
    <row r="5779" spans="1:13" x14ac:dyDescent="0.25">
      <c r="A5779" s="91" t="str">
        <f t="shared" si="180"/>
        <v/>
      </c>
      <c r="B5779" s="330" t="str">
        <f>IF(A5779="","",IFERROR(INDEX(Tanggal,MATCH('Buku Besar'!A5779,Akun,0)),""))</f>
        <v/>
      </c>
      <c r="C5779" s="2" t="str">
        <f>IF(A5779="","",IFERROR(INDEX(Keterangan,MATCH('Buku Besar'!A5779,Akun,0)),""))</f>
        <v/>
      </c>
      <c r="D5779" s="2" t="str">
        <f>IF(A5779="","",IFERROR(INDEX(Reff,MATCH('Buku Besar'!A5779,Akun,0)),""))</f>
        <v/>
      </c>
      <c r="E5779" s="331" t="str">
        <f>IF(A5779="","",IFERROR(INDEX(Penerimaan,MATCH('Buku Besar'!A5779,Akun,0)),""))</f>
        <v/>
      </c>
      <c r="F5779" s="331" t="str">
        <f>IF(A5779="","",IFERROR(INDEX(Pengeluaran,MATCH('Buku Besar'!A5779,Akun,0)),""))</f>
        <v/>
      </c>
      <c r="H5779" s="91" t="str">
        <f t="shared" si="181"/>
        <v/>
      </c>
      <c r="I5779" s="330" t="str">
        <f>IF(H5779="","",IFERROR(INDEX(Tanggal1,MATCH('Buku Besar'!H5779,Akun1,0)),""))</f>
        <v/>
      </c>
      <c r="J5779" s="2" t="str">
        <f>IF(H5779="","",IFERROR(INDEX(Keterangan1,MATCH('Buku Besar'!H5779,Akun1,0)),""))</f>
        <v/>
      </c>
      <c r="K5779" s="2" t="str">
        <f>IF(H5779="","",IFERROR(INDEX(Reff1,MATCH('Buku Besar'!H5779,Akun1,0)),""))</f>
        <v/>
      </c>
      <c r="L5779" s="331" t="str">
        <f>IF(H5779="","",IFERROR(INDEX(Penerimaan1,MATCH('Buku Besar'!H5779,Akun1,0)),""))</f>
        <v/>
      </c>
      <c r="M5779" s="331" t="str">
        <f>IF(H5779="","",IFERROR(INDEX(Pengeluaran1,MATCH('Buku Besar'!H5779,Akun1,0)),""))</f>
        <v/>
      </c>
    </row>
    <row r="5780" spans="1:13" x14ac:dyDescent="0.25">
      <c r="A5780" s="91" t="str">
        <f t="shared" si="180"/>
        <v/>
      </c>
      <c r="B5780" s="330" t="str">
        <f>IF(A5780="","",IFERROR(INDEX(Tanggal,MATCH('Buku Besar'!A5780,Akun,0)),""))</f>
        <v/>
      </c>
      <c r="C5780" s="2" t="str">
        <f>IF(A5780="","",IFERROR(INDEX(Keterangan,MATCH('Buku Besar'!A5780,Akun,0)),""))</f>
        <v/>
      </c>
      <c r="D5780" s="2" t="str">
        <f>IF(A5780="","",IFERROR(INDEX(Reff,MATCH('Buku Besar'!A5780,Akun,0)),""))</f>
        <v/>
      </c>
      <c r="E5780" s="331" t="str">
        <f>IF(A5780="","",IFERROR(INDEX(Penerimaan,MATCH('Buku Besar'!A5780,Akun,0)),""))</f>
        <v/>
      </c>
      <c r="F5780" s="331" t="str">
        <f>IF(A5780="","",IFERROR(INDEX(Pengeluaran,MATCH('Buku Besar'!A5780,Akun,0)),""))</f>
        <v/>
      </c>
      <c r="H5780" s="91" t="str">
        <f t="shared" si="181"/>
        <v/>
      </c>
      <c r="I5780" s="330" t="str">
        <f>IF(H5780="","",IFERROR(INDEX(Tanggal1,MATCH('Buku Besar'!H5780,Akun1,0)),""))</f>
        <v/>
      </c>
      <c r="J5780" s="2" t="str">
        <f>IF(H5780="","",IFERROR(INDEX(Keterangan1,MATCH('Buku Besar'!H5780,Akun1,0)),""))</f>
        <v/>
      </c>
      <c r="K5780" s="2" t="str">
        <f>IF(H5780="","",IFERROR(INDEX(Reff1,MATCH('Buku Besar'!H5780,Akun1,0)),""))</f>
        <v/>
      </c>
      <c r="L5780" s="331" t="str">
        <f>IF(H5780="","",IFERROR(INDEX(Penerimaan1,MATCH('Buku Besar'!H5780,Akun1,0)),""))</f>
        <v/>
      </c>
      <c r="M5780" s="331" t="str">
        <f>IF(H5780="","",IFERROR(INDEX(Pengeluaran1,MATCH('Buku Besar'!H5780,Akun1,0)),""))</f>
        <v/>
      </c>
    </row>
    <row r="5781" spans="1:13" x14ac:dyDescent="0.25">
      <c r="A5781" s="91" t="str">
        <f t="shared" si="180"/>
        <v/>
      </c>
      <c r="B5781" s="330" t="str">
        <f>IF(A5781="","",IFERROR(INDEX(Tanggal,MATCH('Buku Besar'!A5781,Akun,0)),""))</f>
        <v/>
      </c>
      <c r="C5781" s="2" t="str">
        <f>IF(A5781="","",IFERROR(INDEX(Keterangan,MATCH('Buku Besar'!A5781,Akun,0)),""))</f>
        <v/>
      </c>
      <c r="D5781" s="2" t="str">
        <f>IF(A5781="","",IFERROR(INDEX(Reff,MATCH('Buku Besar'!A5781,Akun,0)),""))</f>
        <v/>
      </c>
      <c r="E5781" s="331" t="str">
        <f>IF(A5781="","",IFERROR(INDEX(Penerimaan,MATCH('Buku Besar'!A5781,Akun,0)),""))</f>
        <v/>
      </c>
      <c r="F5781" s="331" t="str">
        <f>IF(A5781="","",IFERROR(INDEX(Pengeluaran,MATCH('Buku Besar'!A5781,Akun,0)),""))</f>
        <v/>
      </c>
      <c r="H5781" s="91" t="str">
        <f t="shared" si="181"/>
        <v/>
      </c>
      <c r="I5781" s="330" t="str">
        <f>IF(H5781="","",IFERROR(INDEX(Tanggal1,MATCH('Buku Besar'!H5781,Akun1,0)),""))</f>
        <v/>
      </c>
      <c r="J5781" s="2" t="str">
        <f>IF(H5781="","",IFERROR(INDEX(Keterangan1,MATCH('Buku Besar'!H5781,Akun1,0)),""))</f>
        <v/>
      </c>
      <c r="K5781" s="2" t="str">
        <f>IF(H5781="","",IFERROR(INDEX(Reff1,MATCH('Buku Besar'!H5781,Akun1,0)),""))</f>
        <v/>
      </c>
      <c r="L5781" s="331" t="str">
        <f>IF(H5781="","",IFERROR(INDEX(Penerimaan1,MATCH('Buku Besar'!H5781,Akun1,0)),""))</f>
        <v/>
      </c>
      <c r="M5781" s="331" t="str">
        <f>IF(H5781="","",IFERROR(INDEX(Pengeluaran1,MATCH('Buku Besar'!H5781,Akun1,0)),""))</f>
        <v/>
      </c>
    </row>
    <row r="5782" spans="1:13" x14ac:dyDescent="0.25">
      <c r="A5782" s="91" t="str">
        <f t="shared" si="180"/>
        <v/>
      </c>
      <c r="B5782" s="330" t="str">
        <f>IF(A5782="","",IFERROR(INDEX(Tanggal,MATCH('Buku Besar'!A5782,Akun,0)),""))</f>
        <v/>
      </c>
      <c r="C5782" s="2" t="str">
        <f>IF(A5782="","",IFERROR(INDEX(Keterangan,MATCH('Buku Besar'!A5782,Akun,0)),""))</f>
        <v/>
      </c>
      <c r="D5782" s="2" t="str">
        <f>IF(A5782="","",IFERROR(INDEX(Reff,MATCH('Buku Besar'!A5782,Akun,0)),""))</f>
        <v/>
      </c>
      <c r="E5782" s="331" t="str">
        <f>IF(A5782="","",IFERROR(INDEX(Penerimaan,MATCH('Buku Besar'!A5782,Akun,0)),""))</f>
        <v/>
      </c>
      <c r="F5782" s="331" t="str">
        <f>IF(A5782="","",IFERROR(INDEX(Pengeluaran,MATCH('Buku Besar'!A5782,Akun,0)),""))</f>
        <v/>
      </c>
      <c r="H5782" s="91" t="str">
        <f t="shared" si="181"/>
        <v/>
      </c>
      <c r="I5782" s="330" t="str">
        <f>IF(H5782="","",IFERROR(INDEX(Tanggal1,MATCH('Buku Besar'!H5782,Akun1,0)),""))</f>
        <v/>
      </c>
      <c r="J5782" s="2" t="str">
        <f>IF(H5782="","",IFERROR(INDEX(Keterangan1,MATCH('Buku Besar'!H5782,Akun1,0)),""))</f>
        <v/>
      </c>
      <c r="K5782" s="2" t="str">
        <f>IF(H5782="","",IFERROR(INDEX(Reff1,MATCH('Buku Besar'!H5782,Akun1,0)),""))</f>
        <v/>
      </c>
      <c r="L5782" s="331" t="str">
        <f>IF(H5782="","",IFERROR(INDEX(Penerimaan1,MATCH('Buku Besar'!H5782,Akun1,0)),""))</f>
        <v/>
      </c>
      <c r="M5782" s="331" t="str">
        <f>IF(H5782="","",IFERROR(INDEX(Pengeluaran1,MATCH('Buku Besar'!H5782,Akun1,0)),""))</f>
        <v/>
      </c>
    </row>
    <row r="5783" spans="1:13" x14ac:dyDescent="0.25">
      <c r="A5783" s="91" t="str">
        <f t="shared" si="180"/>
        <v/>
      </c>
      <c r="B5783" s="330" t="str">
        <f>IF(A5783="","",IFERROR(INDEX(Tanggal,MATCH('Buku Besar'!A5783,Akun,0)),""))</f>
        <v/>
      </c>
      <c r="C5783" s="2" t="str">
        <f>IF(A5783="","",IFERROR(INDEX(Keterangan,MATCH('Buku Besar'!A5783,Akun,0)),""))</f>
        <v/>
      </c>
      <c r="D5783" s="2" t="str">
        <f>IF(A5783="","",IFERROR(INDEX(Reff,MATCH('Buku Besar'!A5783,Akun,0)),""))</f>
        <v/>
      </c>
      <c r="E5783" s="331" t="str">
        <f>IF(A5783="","",IFERROR(INDEX(Penerimaan,MATCH('Buku Besar'!A5783,Akun,0)),""))</f>
        <v/>
      </c>
      <c r="F5783" s="331" t="str">
        <f>IF(A5783="","",IFERROR(INDEX(Pengeluaran,MATCH('Buku Besar'!A5783,Akun,0)),""))</f>
        <v/>
      </c>
      <c r="H5783" s="91" t="str">
        <f t="shared" si="181"/>
        <v/>
      </c>
      <c r="I5783" s="330" t="str">
        <f>IF(H5783="","",IFERROR(INDEX(Tanggal1,MATCH('Buku Besar'!H5783,Akun1,0)),""))</f>
        <v/>
      </c>
      <c r="J5783" s="2" t="str">
        <f>IF(H5783="","",IFERROR(INDEX(Keterangan1,MATCH('Buku Besar'!H5783,Akun1,0)),""))</f>
        <v/>
      </c>
      <c r="K5783" s="2" t="str">
        <f>IF(H5783="","",IFERROR(INDEX(Reff1,MATCH('Buku Besar'!H5783,Akun1,0)),""))</f>
        <v/>
      </c>
      <c r="L5783" s="331" t="str">
        <f>IF(H5783="","",IFERROR(INDEX(Penerimaan1,MATCH('Buku Besar'!H5783,Akun1,0)),""))</f>
        <v/>
      </c>
      <c r="M5783" s="331" t="str">
        <f>IF(H5783="","",IFERROR(INDEX(Pengeluaran1,MATCH('Buku Besar'!H5783,Akun1,0)),""))</f>
        <v/>
      </c>
    </row>
    <row r="5784" spans="1:13" x14ac:dyDescent="0.25">
      <c r="A5784" s="91" t="str">
        <f t="shared" si="180"/>
        <v/>
      </c>
      <c r="B5784" s="330" t="str">
        <f>IF(A5784="","",IFERROR(INDEX(Tanggal,MATCH('Buku Besar'!A5784,Akun,0)),""))</f>
        <v/>
      </c>
      <c r="C5784" s="2" t="str">
        <f>IF(A5784="","",IFERROR(INDEX(Keterangan,MATCH('Buku Besar'!A5784,Akun,0)),""))</f>
        <v/>
      </c>
      <c r="D5784" s="2" t="str">
        <f>IF(A5784="","",IFERROR(INDEX(Reff,MATCH('Buku Besar'!A5784,Akun,0)),""))</f>
        <v/>
      </c>
      <c r="E5784" s="331" t="str">
        <f>IF(A5784="","",IFERROR(INDEX(Penerimaan,MATCH('Buku Besar'!A5784,Akun,0)),""))</f>
        <v/>
      </c>
      <c r="F5784" s="331" t="str">
        <f>IF(A5784="","",IFERROR(INDEX(Pengeluaran,MATCH('Buku Besar'!A5784,Akun,0)),""))</f>
        <v/>
      </c>
      <c r="H5784" s="91" t="str">
        <f t="shared" si="181"/>
        <v/>
      </c>
      <c r="I5784" s="330" t="str">
        <f>IF(H5784="","",IFERROR(INDEX(Tanggal1,MATCH('Buku Besar'!H5784,Akun1,0)),""))</f>
        <v/>
      </c>
      <c r="J5784" s="2" t="str">
        <f>IF(H5784="","",IFERROR(INDEX(Keterangan1,MATCH('Buku Besar'!H5784,Akun1,0)),""))</f>
        <v/>
      </c>
      <c r="K5784" s="2" t="str">
        <f>IF(H5784="","",IFERROR(INDEX(Reff1,MATCH('Buku Besar'!H5784,Akun1,0)),""))</f>
        <v/>
      </c>
      <c r="L5784" s="331" t="str">
        <f>IF(H5784="","",IFERROR(INDEX(Penerimaan1,MATCH('Buku Besar'!H5784,Akun1,0)),""))</f>
        <v/>
      </c>
      <c r="M5784" s="331" t="str">
        <f>IF(H5784="","",IFERROR(INDEX(Pengeluaran1,MATCH('Buku Besar'!H5784,Akun1,0)),""))</f>
        <v/>
      </c>
    </row>
    <row r="5785" spans="1:13" x14ac:dyDescent="0.25">
      <c r="A5785" s="91" t="str">
        <f t="shared" si="180"/>
        <v/>
      </c>
      <c r="B5785" s="330" t="str">
        <f>IF(A5785="","",IFERROR(INDEX(Tanggal,MATCH('Buku Besar'!A5785,Akun,0)),""))</f>
        <v/>
      </c>
      <c r="C5785" s="2" t="str">
        <f>IF(A5785="","",IFERROR(INDEX(Keterangan,MATCH('Buku Besar'!A5785,Akun,0)),""))</f>
        <v/>
      </c>
      <c r="D5785" s="2" t="str">
        <f>IF(A5785="","",IFERROR(INDEX(Reff,MATCH('Buku Besar'!A5785,Akun,0)),""))</f>
        <v/>
      </c>
      <c r="E5785" s="331" t="str">
        <f>IF(A5785="","",IFERROR(INDEX(Penerimaan,MATCH('Buku Besar'!A5785,Akun,0)),""))</f>
        <v/>
      </c>
      <c r="F5785" s="331" t="str">
        <f>IF(A5785="","",IFERROR(INDEX(Pengeluaran,MATCH('Buku Besar'!A5785,Akun,0)),""))</f>
        <v/>
      </c>
      <c r="H5785" s="91" t="str">
        <f t="shared" si="181"/>
        <v/>
      </c>
      <c r="I5785" s="330" t="str">
        <f>IF(H5785="","",IFERROR(INDEX(Tanggal1,MATCH('Buku Besar'!H5785,Akun1,0)),""))</f>
        <v/>
      </c>
      <c r="J5785" s="2" t="str">
        <f>IF(H5785="","",IFERROR(INDEX(Keterangan1,MATCH('Buku Besar'!H5785,Akun1,0)),""))</f>
        <v/>
      </c>
      <c r="K5785" s="2" t="str">
        <f>IF(H5785="","",IFERROR(INDEX(Reff1,MATCH('Buku Besar'!H5785,Akun1,0)),""))</f>
        <v/>
      </c>
      <c r="L5785" s="331" t="str">
        <f>IF(H5785="","",IFERROR(INDEX(Penerimaan1,MATCH('Buku Besar'!H5785,Akun1,0)),""))</f>
        <v/>
      </c>
      <c r="M5785" s="331" t="str">
        <f>IF(H5785="","",IFERROR(INDEX(Pengeluaran1,MATCH('Buku Besar'!H5785,Akun1,0)),""))</f>
        <v/>
      </c>
    </row>
    <row r="5786" spans="1:13" x14ac:dyDescent="0.25">
      <c r="A5786" s="91" t="str">
        <f t="shared" si="180"/>
        <v/>
      </c>
      <c r="B5786" s="330" t="str">
        <f>IF(A5786="","",IFERROR(INDEX(Tanggal,MATCH('Buku Besar'!A5786,Akun,0)),""))</f>
        <v/>
      </c>
      <c r="C5786" s="2" t="str">
        <f>IF(A5786="","",IFERROR(INDEX(Keterangan,MATCH('Buku Besar'!A5786,Akun,0)),""))</f>
        <v/>
      </c>
      <c r="D5786" s="2" t="str">
        <f>IF(A5786="","",IFERROR(INDEX(Reff,MATCH('Buku Besar'!A5786,Akun,0)),""))</f>
        <v/>
      </c>
      <c r="E5786" s="331" t="str">
        <f>IF(A5786="","",IFERROR(INDEX(Penerimaan,MATCH('Buku Besar'!A5786,Akun,0)),""))</f>
        <v/>
      </c>
      <c r="F5786" s="331" t="str">
        <f>IF(A5786="","",IFERROR(INDEX(Pengeluaran,MATCH('Buku Besar'!A5786,Akun,0)),""))</f>
        <v/>
      </c>
      <c r="H5786" s="91" t="str">
        <f t="shared" si="181"/>
        <v/>
      </c>
      <c r="I5786" s="330" t="str">
        <f>IF(H5786="","",IFERROR(INDEX(Tanggal1,MATCH('Buku Besar'!H5786,Akun1,0)),""))</f>
        <v/>
      </c>
      <c r="J5786" s="2" t="str">
        <f>IF(H5786="","",IFERROR(INDEX(Keterangan1,MATCH('Buku Besar'!H5786,Akun1,0)),""))</f>
        <v/>
      </c>
      <c r="K5786" s="2" t="str">
        <f>IF(H5786="","",IFERROR(INDEX(Reff1,MATCH('Buku Besar'!H5786,Akun1,0)),""))</f>
        <v/>
      </c>
      <c r="L5786" s="331" t="str">
        <f>IF(H5786="","",IFERROR(INDEX(Penerimaan1,MATCH('Buku Besar'!H5786,Akun1,0)),""))</f>
        <v/>
      </c>
      <c r="M5786" s="331" t="str">
        <f>IF(H5786="","",IFERROR(INDEX(Pengeluaran1,MATCH('Buku Besar'!H5786,Akun1,0)),""))</f>
        <v/>
      </c>
    </row>
    <row r="5787" spans="1:13" x14ac:dyDescent="0.25">
      <c r="A5787" s="91" t="str">
        <f t="shared" si="180"/>
        <v/>
      </c>
      <c r="B5787" s="330" t="str">
        <f>IF(A5787="","",IFERROR(INDEX(Tanggal,MATCH('Buku Besar'!A5787,Akun,0)),""))</f>
        <v/>
      </c>
      <c r="C5787" s="2" t="str">
        <f>IF(A5787="","",IFERROR(INDEX(Keterangan,MATCH('Buku Besar'!A5787,Akun,0)),""))</f>
        <v/>
      </c>
      <c r="D5787" s="2" t="str">
        <f>IF(A5787="","",IFERROR(INDEX(Reff,MATCH('Buku Besar'!A5787,Akun,0)),""))</f>
        <v/>
      </c>
      <c r="E5787" s="331" t="str">
        <f>IF(A5787="","",IFERROR(INDEX(Penerimaan,MATCH('Buku Besar'!A5787,Akun,0)),""))</f>
        <v/>
      </c>
      <c r="F5787" s="331" t="str">
        <f>IF(A5787="","",IFERROR(INDEX(Pengeluaran,MATCH('Buku Besar'!A5787,Akun,0)),""))</f>
        <v/>
      </c>
      <c r="H5787" s="91" t="str">
        <f t="shared" si="181"/>
        <v/>
      </c>
      <c r="I5787" s="330" t="str">
        <f>IF(H5787="","",IFERROR(INDEX(Tanggal1,MATCH('Buku Besar'!H5787,Akun1,0)),""))</f>
        <v/>
      </c>
      <c r="J5787" s="2" t="str">
        <f>IF(H5787="","",IFERROR(INDEX(Keterangan1,MATCH('Buku Besar'!H5787,Akun1,0)),""))</f>
        <v/>
      </c>
      <c r="K5787" s="2" t="str">
        <f>IF(H5787="","",IFERROR(INDEX(Reff1,MATCH('Buku Besar'!H5787,Akun1,0)),""))</f>
        <v/>
      </c>
      <c r="L5787" s="331" t="str">
        <f>IF(H5787="","",IFERROR(INDEX(Penerimaan1,MATCH('Buku Besar'!H5787,Akun1,0)),""))</f>
        <v/>
      </c>
      <c r="M5787" s="331" t="str">
        <f>IF(H5787="","",IFERROR(INDEX(Pengeluaran1,MATCH('Buku Besar'!H5787,Akun1,0)),""))</f>
        <v/>
      </c>
    </row>
    <row r="5788" spans="1:13" x14ac:dyDescent="0.25">
      <c r="A5788" s="91" t="str">
        <f t="shared" si="180"/>
        <v/>
      </c>
      <c r="B5788" s="330" t="str">
        <f>IF(A5788="","",IFERROR(INDEX(Tanggal,MATCH('Buku Besar'!A5788,Akun,0)),""))</f>
        <v/>
      </c>
      <c r="C5788" s="2" t="str">
        <f>IF(A5788="","",IFERROR(INDEX(Keterangan,MATCH('Buku Besar'!A5788,Akun,0)),""))</f>
        <v/>
      </c>
      <c r="D5788" s="2" t="str">
        <f>IF(A5788="","",IFERROR(INDEX(Reff,MATCH('Buku Besar'!A5788,Akun,0)),""))</f>
        <v/>
      </c>
      <c r="E5788" s="331" t="str">
        <f>IF(A5788="","",IFERROR(INDEX(Penerimaan,MATCH('Buku Besar'!A5788,Akun,0)),""))</f>
        <v/>
      </c>
      <c r="F5788" s="331" t="str">
        <f>IF(A5788="","",IFERROR(INDEX(Pengeluaran,MATCH('Buku Besar'!A5788,Akun,0)),""))</f>
        <v/>
      </c>
      <c r="H5788" s="91" t="str">
        <f t="shared" si="181"/>
        <v/>
      </c>
      <c r="I5788" s="330" t="str">
        <f>IF(H5788="","",IFERROR(INDEX(Tanggal1,MATCH('Buku Besar'!H5788,Akun1,0)),""))</f>
        <v/>
      </c>
      <c r="J5788" s="2" t="str">
        <f>IF(H5788="","",IFERROR(INDEX(Keterangan1,MATCH('Buku Besar'!H5788,Akun1,0)),""))</f>
        <v/>
      </c>
      <c r="K5788" s="2" t="str">
        <f>IF(H5788="","",IFERROR(INDEX(Reff1,MATCH('Buku Besar'!H5788,Akun1,0)),""))</f>
        <v/>
      </c>
      <c r="L5788" s="331" t="str">
        <f>IF(H5788="","",IFERROR(INDEX(Penerimaan1,MATCH('Buku Besar'!H5788,Akun1,0)),""))</f>
        <v/>
      </c>
      <c r="M5788" s="331" t="str">
        <f>IF(H5788="","",IFERROR(INDEX(Pengeluaran1,MATCH('Buku Besar'!H5788,Akun1,0)),""))</f>
        <v/>
      </c>
    </row>
    <row r="5789" spans="1:13" x14ac:dyDescent="0.25">
      <c r="A5789" s="91" t="str">
        <f t="shared" si="180"/>
        <v/>
      </c>
      <c r="B5789" s="330" t="str">
        <f>IF(A5789="","",IFERROR(INDEX(Tanggal,MATCH('Buku Besar'!A5789,Akun,0)),""))</f>
        <v/>
      </c>
      <c r="C5789" s="2" t="str">
        <f>IF(A5789="","",IFERROR(INDEX(Keterangan,MATCH('Buku Besar'!A5789,Akun,0)),""))</f>
        <v/>
      </c>
      <c r="D5789" s="2" t="str">
        <f>IF(A5789="","",IFERROR(INDEX(Reff,MATCH('Buku Besar'!A5789,Akun,0)),""))</f>
        <v/>
      </c>
      <c r="E5789" s="331" t="str">
        <f>IF(A5789="","",IFERROR(INDEX(Penerimaan,MATCH('Buku Besar'!A5789,Akun,0)),""))</f>
        <v/>
      </c>
      <c r="F5789" s="331" t="str">
        <f>IF(A5789="","",IFERROR(INDEX(Pengeluaran,MATCH('Buku Besar'!A5789,Akun,0)),""))</f>
        <v/>
      </c>
      <c r="H5789" s="91" t="str">
        <f t="shared" si="181"/>
        <v/>
      </c>
      <c r="I5789" s="330" t="str">
        <f>IF(H5789="","",IFERROR(INDEX(Tanggal1,MATCH('Buku Besar'!H5789,Akun1,0)),""))</f>
        <v/>
      </c>
      <c r="J5789" s="2" t="str">
        <f>IF(H5789="","",IFERROR(INDEX(Keterangan1,MATCH('Buku Besar'!H5789,Akun1,0)),""))</f>
        <v/>
      </c>
      <c r="K5789" s="2" t="str">
        <f>IF(H5789="","",IFERROR(INDEX(Reff1,MATCH('Buku Besar'!H5789,Akun1,0)),""))</f>
        <v/>
      </c>
      <c r="L5789" s="331" t="str">
        <f>IF(H5789="","",IFERROR(INDEX(Penerimaan1,MATCH('Buku Besar'!H5789,Akun1,0)),""))</f>
        <v/>
      </c>
      <c r="M5789" s="331" t="str">
        <f>IF(H5789="","",IFERROR(INDEX(Pengeluaran1,MATCH('Buku Besar'!H5789,Akun1,0)),""))</f>
        <v/>
      </c>
    </row>
    <row r="5790" spans="1:13" x14ac:dyDescent="0.25">
      <c r="A5790" s="91" t="str">
        <f t="shared" si="180"/>
        <v/>
      </c>
      <c r="B5790" s="330" t="str">
        <f>IF(A5790="","",IFERROR(INDEX(Tanggal,MATCH('Buku Besar'!A5790,Akun,0)),""))</f>
        <v/>
      </c>
      <c r="C5790" s="2" t="str">
        <f>IF(A5790="","",IFERROR(INDEX(Keterangan,MATCH('Buku Besar'!A5790,Akun,0)),""))</f>
        <v/>
      </c>
      <c r="D5790" s="2" t="str">
        <f>IF(A5790="","",IFERROR(INDEX(Reff,MATCH('Buku Besar'!A5790,Akun,0)),""))</f>
        <v/>
      </c>
      <c r="E5790" s="331" t="str">
        <f>IF(A5790="","",IFERROR(INDEX(Penerimaan,MATCH('Buku Besar'!A5790,Akun,0)),""))</f>
        <v/>
      </c>
      <c r="F5790" s="331" t="str">
        <f>IF(A5790="","",IFERROR(INDEX(Pengeluaran,MATCH('Buku Besar'!A5790,Akun,0)),""))</f>
        <v/>
      </c>
      <c r="H5790" s="91" t="str">
        <f t="shared" si="181"/>
        <v/>
      </c>
      <c r="I5790" s="330" t="str">
        <f>IF(H5790="","",IFERROR(INDEX(Tanggal1,MATCH('Buku Besar'!H5790,Akun1,0)),""))</f>
        <v/>
      </c>
      <c r="J5790" s="2" t="str">
        <f>IF(H5790="","",IFERROR(INDEX(Keterangan1,MATCH('Buku Besar'!H5790,Akun1,0)),""))</f>
        <v/>
      </c>
      <c r="K5790" s="2" t="str">
        <f>IF(H5790="","",IFERROR(INDEX(Reff1,MATCH('Buku Besar'!H5790,Akun1,0)),""))</f>
        <v/>
      </c>
      <c r="L5790" s="331" t="str">
        <f>IF(H5790="","",IFERROR(INDEX(Penerimaan1,MATCH('Buku Besar'!H5790,Akun1,0)),""))</f>
        <v/>
      </c>
      <c r="M5790" s="331" t="str">
        <f>IF(H5790="","",IFERROR(INDEX(Pengeluaran1,MATCH('Buku Besar'!H5790,Akun1,0)),""))</f>
        <v/>
      </c>
    </row>
    <row r="5791" spans="1:13" x14ac:dyDescent="0.25">
      <c r="A5791" s="91" t="str">
        <f t="shared" si="180"/>
        <v/>
      </c>
      <c r="B5791" s="330" t="str">
        <f>IF(A5791="","",IFERROR(INDEX(Tanggal,MATCH('Buku Besar'!A5791,Akun,0)),""))</f>
        <v/>
      </c>
      <c r="C5791" s="2" t="str">
        <f>IF(A5791="","",IFERROR(INDEX(Keterangan,MATCH('Buku Besar'!A5791,Akun,0)),""))</f>
        <v/>
      </c>
      <c r="D5791" s="2" t="str">
        <f>IF(A5791="","",IFERROR(INDEX(Reff,MATCH('Buku Besar'!A5791,Akun,0)),""))</f>
        <v/>
      </c>
      <c r="E5791" s="331" t="str">
        <f>IF(A5791="","",IFERROR(INDEX(Penerimaan,MATCH('Buku Besar'!A5791,Akun,0)),""))</f>
        <v/>
      </c>
      <c r="F5791" s="331" t="str">
        <f>IF(A5791="","",IFERROR(INDEX(Pengeluaran,MATCH('Buku Besar'!A5791,Akun,0)),""))</f>
        <v/>
      </c>
      <c r="H5791" s="91" t="str">
        <f t="shared" si="181"/>
        <v/>
      </c>
      <c r="I5791" s="330" t="str">
        <f>IF(H5791="","",IFERROR(INDEX(Tanggal1,MATCH('Buku Besar'!H5791,Akun1,0)),""))</f>
        <v/>
      </c>
      <c r="J5791" s="2" t="str">
        <f>IF(H5791="","",IFERROR(INDEX(Keterangan1,MATCH('Buku Besar'!H5791,Akun1,0)),""))</f>
        <v/>
      </c>
      <c r="K5791" s="2" t="str">
        <f>IF(H5791="","",IFERROR(INDEX(Reff1,MATCH('Buku Besar'!H5791,Akun1,0)),""))</f>
        <v/>
      </c>
      <c r="L5791" s="331" t="str">
        <f>IF(H5791="","",IFERROR(INDEX(Penerimaan1,MATCH('Buku Besar'!H5791,Akun1,0)),""))</f>
        <v/>
      </c>
      <c r="M5791" s="331" t="str">
        <f>IF(H5791="","",IFERROR(INDEX(Pengeluaran1,MATCH('Buku Besar'!H5791,Akun1,0)),""))</f>
        <v/>
      </c>
    </row>
    <row r="5792" spans="1:13" x14ac:dyDescent="0.25">
      <c r="A5792" s="91" t="str">
        <f t="shared" si="180"/>
        <v/>
      </c>
      <c r="B5792" s="330" t="str">
        <f>IF(A5792="","",IFERROR(INDEX(Tanggal,MATCH('Buku Besar'!A5792,Akun,0)),""))</f>
        <v/>
      </c>
      <c r="C5792" s="2" t="str">
        <f>IF(A5792="","",IFERROR(INDEX(Keterangan,MATCH('Buku Besar'!A5792,Akun,0)),""))</f>
        <v/>
      </c>
      <c r="D5792" s="2" t="str">
        <f>IF(A5792="","",IFERROR(INDEX(Reff,MATCH('Buku Besar'!A5792,Akun,0)),""))</f>
        <v/>
      </c>
      <c r="E5792" s="331" t="str">
        <f>IF(A5792="","",IFERROR(INDEX(Penerimaan,MATCH('Buku Besar'!A5792,Akun,0)),""))</f>
        <v/>
      </c>
      <c r="F5792" s="331" t="str">
        <f>IF(A5792="","",IFERROR(INDEX(Pengeluaran,MATCH('Buku Besar'!A5792,Akun,0)),""))</f>
        <v/>
      </c>
      <c r="H5792" s="91" t="str">
        <f t="shared" si="181"/>
        <v/>
      </c>
      <c r="I5792" s="330" t="str">
        <f>IF(H5792="","",IFERROR(INDEX(Tanggal1,MATCH('Buku Besar'!H5792,Akun1,0)),""))</f>
        <v/>
      </c>
      <c r="J5792" s="2" t="str">
        <f>IF(H5792="","",IFERROR(INDEX(Keterangan1,MATCH('Buku Besar'!H5792,Akun1,0)),""))</f>
        <v/>
      </c>
      <c r="K5792" s="2" t="str">
        <f>IF(H5792="","",IFERROR(INDEX(Reff1,MATCH('Buku Besar'!H5792,Akun1,0)),""))</f>
        <v/>
      </c>
      <c r="L5792" s="331" t="str">
        <f>IF(H5792="","",IFERROR(INDEX(Penerimaan1,MATCH('Buku Besar'!H5792,Akun1,0)),""))</f>
        <v/>
      </c>
      <c r="M5792" s="331" t="str">
        <f>IF(H5792="","",IFERROR(INDEX(Pengeluaran1,MATCH('Buku Besar'!H5792,Akun1,0)),""))</f>
        <v/>
      </c>
    </row>
    <row r="5793" spans="1:13" x14ac:dyDescent="0.25">
      <c r="A5793" s="91" t="str">
        <f t="shared" si="180"/>
        <v/>
      </c>
      <c r="B5793" s="330" t="str">
        <f>IF(A5793="","",IFERROR(INDEX(Tanggal,MATCH('Buku Besar'!A5793,Akun,0)),""))</f>
        <v/>
      </c>
      <c r="C5793" s="2" t="str">
        <f>IF(A5793="","",IFERROR(INDEX(Keterangan,MATCH('Buku Besar'!A5793,Akun,0)),""))</f>
        <v/>
      </c>
      <c r="D5793" s="2" t="str">
        <f>IF(A5793="","",IFERROR(INDEX(Reff,MATCH('Buku Besar'!A5793,Akun,0)),""))</f>
        <v/>
      </c>
      <c r="E5793" s="331" t="str">
        <f>IF(A5793="","",IFERROR(INDEX(Penerimaan,MATCH('Buku Besar'!A5793,Akun,0)),""))</f>
        <v/>
      </c>
      <c r="F5793" s="331" t="str">
        <f>IF(A5793="","",IFERROR(INDEX(Pengeluaran,MATCH('Buku Besar'!A5793,Akun,0)),""))</f>
        <v/>
      </c>
      <c r="H5793" s="91" t="str">
        <f t="shared" si="181"/>
        <v/>
      </c>
      <c r="I5793" s="330" t="str">
        <f>IF(H5793="","",IFERROR(INDEX(Tanggal1,MATCH('Buku Besar'!H5793,Akun1,0)),""))</f>
        <v/>
      </c>
      <c r="J5793" s="2" t="str">
        <f>IF(H5793="","",IFERROR(INDEX(Keterangan1,MATCH('Buku Besar'!H5793,Akun1,0)),""))</f>
        <v/>
      </c>
      <c r="K5793" s="2" t="str">
        <f>IF(H5793="","",IFERROR(INDEX(Reff1,MATCH('Buku Besar'!H5793,Akun1,0)),""))</f>
        <v/>
      </c>
      <c r="L5793" s="331" t="str">
        <f>IF(H5793="","",IFERROR(INDEX(Penerimaan1,MATCH('Buku Besar'!H5793,Akun1,0)),""))</f>
        <v/>
      </c>
      <c r="M5793" s="331" t="str">
        <f>IF(H5793="","",IFERROR(INDEX(Pengeluaran1,MATCH('Buku Besar'!H5793,Akun1,0)),""))</f>
        <v/>
      </c>
    </row>
    <row r="5794" spans="1:13" x14ac:dyDescent="0.25">
      <c r="A5794" s="91" t="str">
        <f t="shared" si="180"/>
        <v/>
      </c>
      <c r="B5794" s="330" t="str">
        <f>IF(A5794="","",IFERROR(INDEX(Tanggal,MATCH('Buku Besar'!A5794,Akun,0)),""))</f>
        <v/>
      </c>
      <c r="C5794" s="2" t="str">
        <f>IF(A5794="","",IFERROR(INDEX(Keterangan,MATCH('Buku Besar'!A5794,Akun,0)),""))</f>
        <v/>
      </c>
      <c r="D5794" s="2" t="str">
        <f>IF(A5794="","",IFERROR(INDEX(Reff,MATCH('Buku Besar'!A5794,Akun,0)),""))</f>
        <v/>
      </c>
      <c r="E5794" s="331" t="str">
        <f>IF(A5794="","",IFERROR(INDEX(Penerimaan,MATCH('Buku Besar'!A5794,Akun,0)),""))</f>
        <v/>
      </c>
      <c r="F5794" s="331" t="str">
        <f>IF(A5794="","",IFERROR(INDEX(Pengeluaran,MATCH('Buku Besar'!A5794,Akun,0)),""))</f>
        <v/>
      </c>
      <c r="H5794" s="91" t="str">
        <f t="shared" si="181"/>
        <v/>
      </c>
      <c r="I5794" s="330" t="str">
        <f>IF(H5794="","",IFERROR(INDEX(Tanggal1,MATCH('Buku Besar'!H5794,Akun1,0)),""))</f>
        <v/>
      </c>
      <c r="J5794" s="2" t="str">
        <f>IF(H5794="","",IFERROR(INDEX(Keterangan1,MATCH('Buku Besar'!H5794,Akun1,0)),""))</f>
        <v/>
      </c>
      <c r="K5794" s="2" t="str">
        <f>IF(H5794="","",IFERROR(INDEX(Reff1,MATCH('Buku Besar'!H5794,Akun1,0)),""))</f>
        <v/>
      </c>
      <c r="L5794" s="331" t="str">
        <f>IF(H5794="","",IFERROR(INDEX(Penerimaan1,MATCH('Buku Besar'!H5794,Akun1,0)),""))</f>
        <v/>
      </c>
      <c r="M5794" s="331" t="str">
        <f>IF(H5794="","",IFERROR(INDEX(Pengeluaran1,MATCH('Buku Besar'!H5794,Akun1,0)),""))</f>
        <v/>
      </c>
    </row>
    <row r="5795" spans="1:13" x14ac:dyDescent="0.25">
      <c r="A5795" s="91" t="str">
        <f t="shared" si="180"/>
        <v/>
      </c>
      <c r="B5795" s="330" t="str">
        <f>IF(A5795="","",IFERROR(INDEX(Tanggal,MATCH('Buku Besar'!A5795,Akun,0)),""))</f>
        <v/>
      </c>
      <c r="C5795" s="2" t="str">
        <f>IF(A5795="","",IFERROR(INDEX(Keterangan,MATCH('Buku Besar'!A5795,Akun,0)),""))</f>
        <v/>
      </c>
      <c r="D5795" s="2" t="str">
        <f>IF(A5795="","",IFERROR(INDEX(Reff,MATCH('Buku Besar'!A5795,Akun,0)),""))</f>
        <v/>
      </c>
      <c r="E5795" s="331" t="str">
        <f>IF(A5795="","",IFERROR(INDEX(Penerimaan,MATCH('Buku Besar'!A5795,Akun,0)),""))</f>
        <v/>
      </c>
      <c r="F5795" s="331" t="str">
        <f>IF(A5795="","",IFERROR(INDEX(Pengeluaran,MATCH('Buku Besar'!A5795,Akun,0)),""))</f>
        <v/>
      </c>
      <c r="H5795" s="91" t="str">
        <f t="shared" si="181"/>
        <v/>
      </c>
      <c r="I5795" s="330" t="str">
        <f>IF(H5795="","",IFERROR(INDEX(Tanggal1,MATCH('Buku Besar'!H5795,Akun1,0)),""))</f>
        <v/>
      </c>
      <c r="J5795" s="2" t="str">
        <f>IF(H5795="","",IFERROR(INDEX(Keterangan1,MATCH('Buku Besar'!H5795,Akun1,0)),""))</f>
        <v/>
      </c>
      <c r="K5795" s="2" t="str">
        <f>IF(H5795="","",IFERROR(INDEX(Reff1,MATCH('Buku Besar'!H5795,Akun1,0)),""))</f>
        <v/>
      </c>
      <c r="L5795" s="331" t="str">
        <f>IF(H5795="","",IFERROR(INDEX(Penerimaan1,MATCH('Buku Besar'!H5795,Akun1,0)),""))</f>
        <v/>
      </c>
      <c r="M5795" s="331" t="str">
        <f>IF(H5795="","",IFERROR(INDEX(Pengeluaran1,MATCH('Buku Besar'!H5795,Akun1,0)),""))</f>
        <v/>
      </c>
    </row>
    <row r="5796" spans="1:13" x14ac:dyDescent="0.25">
      <c r="A5796" s="91" t="str">
        <f t="shared" si="180"/>
        <v/>
      </c>
      <c r="B5796" s="330" t="str">
        <f>IF(A5796="","",IFERROR(INDEX(Tanggal,MATCH('Buku Besar'!A5796,Akun,0)),""))</f>
        <v/>
      </c>
      <c r="C5796" s="2" t="str">
        <f>IF(A5796="","",IFERROR(INDEX(Keterangan,MATCH('Buku Besar'!A5796,Akun,0)),""))</f>
        <v/>
      </c>
      <c r="D5796" s="2" t="str">
        <f>IF(A5796="","",IFERROR(INDEX(Reff,MATCH('Buku Besar'!A5796,Akun,0)),""))</f>
        <v/>
      </c>
      <c r="E5796" s="331" t="str">
        <f>IF(A5796="","",IFERROR(INDEX(Penerimaan,MATCH('Buku Besar'!A5796,Akun,0)),""))</f>
        <v/>
      </c>
      <c r="F5796" s="331" t="str">
        <f>IF(A5796="","",IFERROR(INDEX(Pengeluaran,MATCH('Buku Besar'!A5796,Akun,0)),""))</f>
        <v/>
      </c>
      <c r="H5796" s="91" t="str">
        <f t="shared" si="181"/>
        <v/>
      </c>
      <c r="I5796" s="330" t="str">
        <f>IF(H5796="","",IFERROR(INDEX(Tanggal1,MATCH('Buku Besar'!H5796,Akun1,0)),""))</f>
        <v/>
      </c>
      <c r="J5796" s="2" t="str">
        <f>IF(H5796="","",IFERROR(INDEX(Keterangan1,MATCH('Buku Besar'!H5796,Akun1,0)),""))</f>
        <v/>
      </c>
      <c r="K5796" s="2" t="str">
        <f>IF(H5796="","",IFERROR(INDEX(Reff1,MATCH('Buku Besar'!H5796,Akun1,0)),""))</f>
        <v/>
      </c>
      <c r="L5796" s="331" t="str">
        <f>IF(H5796="","",IFERROR(INDEX(Penerimaan1,MATCH('Buku Besar'!H5796,Akun1,0)),""))</f>
        <v/>
      </c>
      <c r="M5796" s="331" t="str">
        <f>IF(H5796="","",IFERROR(INDEX(Pengeluaran1,MATCH('Buku Besar'!H5796,Akun1,0)),""))</f>
        <v/>
      </c>
    </row>
    <row r="5797" spans="1:13" x14ac:dyDescent="0.25">
      <c r="A5797" s="91" t="str">
        <f t="shared" si="180"/>
        <v/>
      </c>
      <c r="B5797" s="330" t="str">
        <f>IF(A5797="","",IFERROR(INDEX(Tanggal,MATCH('Buku Besar'!A5797,Akun,0)),""))</f>
        <v/>
      </c>
      <c r="C5797" s="2" t="str">
        <f>IF(A5797="","",IFERROR(INDEX(Keterangan,MATCH('Buku Besar'!A5797,Akun,0)),""))</f>
        <v/>
      </c>
      <c r="D5797" s="2" t="str">
        <f>IF(A5797="","",IFERROR(INDEX(Reff,MATCH('Buku Besar'!A5797,Akun,0)),""))</f>
        <v/>
      </c>
      <c r="E5797" s="331" t="str">
        <f>IF(A5797="","",IFERROR(INDEX(Penerimaan,MATCH('Buku Besar'!A5797,Akun,0)),""))</f>
        <v/>
      </c>
      <c r="F5797" s="331" t="str">
        <f>IF(A5797="","",IFERROR(INDEX(Pengeluaran,MATCH('Buku Besar'!A5797,Akun,0)),""))</f>
        <v/>
      </c>
      <c r="H5797" s="91" t="str">
        <f t="shared" si="181"/>
        <v/>
      </c>
      <c r="I5797" s="330" t="str">
        <f>IF(H5797="","",IFERROR(INDEX(Tanggal1,MATCH('Buku Besar'!H5797,Akun1,0)),""))</f>
        <v/>
      </c>
      <c r="J5797" s="2" t="str">
        <f>IF(H5797="","",IFERROR(INDEX(Keterangan1,MATCH('Buku Besar'!H5797,Akun1,0)),""))</f>
        <v/>
      </c>
      <c r="K5797" s="2" t="str">
        <f>IF(H5797="","",IFERROR(INDEX(Reff1,MATCH('Buku Besar'!H5797,Akun1,0)),""))</f>
        <v/>
      </c>
      <c r="L5797" s="331" t="str">
        <f>IF(H5797="","",IFERROR(INDEX(Penerimaan1,MATCH('Buku Besar'!H5797,Akun1,0)),""))</f>
        <v/>
      </c>
      <c r="M5797" s="331" t="str">
        <f>IF(H5797="","",IFERROR(INDEX(Pengeluaran1,MATCH('Buku Besar'!H5797,Akun1,0)),""))</f>
        <v/>
      </c>
    </row>
    <row r="5798" spans="1:13" x14ac:dyDescent="0.25">
      <c r="A5798" s="91" t="str">
        <f t="shared" si="180"/>
        <v/>
      </c>
      <c r="B5798" s="330" t="str">
        <f>IF(A5798="","",IFERROR(INDEX(Tanggal,MATCH('Buku Besar'!A5798,Akun,0)),""))</f>
        <v/>
      </c>
      <c r="C5798" s="2" t="str">
        <f>IF(A5798="","",IFERROR(INDEX(Keterangan,MATCH('Buku Besar'!A5798,Akun,0)),""))</f>
        <v/>
      </c>
      <c r="D5798" s="2" t="str">
        <f>IF(A5798="","",IFERROR(INDEX(Reff,MATCH('Buku Besar'!A5798,Akun,0)),""))</f>
        <v/>
      </c>
      <c r="E5798" s="331" t="str">
        <f>IF(A5798="","",IFERROR(INDEX(Penerimaan,MATCH('Buku Besar'!A5798,Akun,0)),""))</f>
        <v/>
      </c>
      <c r="F5798" s="331" t="str">
        <f>IF(A5798="","",IFERROR(INDEX(Pengeluaran,MATCH('Buku Besar'!A5798,Akun,0)),""))</f>
        <v/>
      </c>
      <c r="H5798" s="91" t="str">
        <f t="shared" si="181"/>
        <v/>
      </c>
      <c r="I5798" s="330" t="str">
        <f>IF(H5798="","",IFERROR(INDEX(Tanggal1,MATCH('Buku Besar'!H5798,Akun1,0)),""))</f>
        <v/>
      </c>
      <c r="J5798" s="2" t="str">
        <f>IF(H5798="","",IFERROR(INDEX(Keterangan1,MATCH('Buku Besar'!H5798,Akun1,0)),""))</f>
        <v/>
      </c>
      <c r="K5798" s="2" t="str">
        <f>IF(H5798="","",IFERROR(INDEX(Reff1,MATCH('Buku Besar'!H5798,Akun1,0)),""))</f>
        <v/>
      </c>
      <c r="L5798" s="331" t="str">
        <f>IF(H5798="","",IFERROR(INDEX(Penerimaan1,MATCH('Buku Besar'!H5798,Akun1,0)),""))</f>
        <v/>
      </c>
      <c r="M5798" s="331" t="str">
        <f>IF(H5798="","",IFERROR(INDEX(Pengeluaran1,MATCH('Buku Besar'!H5798,Akun1,0)),""))</f>
        <v/>
      </c>
    </row>
    <row r="5799" spans="1:13" x14ac:dyDescent="0.25">
      <c r="A5799" s="91" t="str">
        <f t="shared" si="180"/>
        <v/>
      </c>
      <c r="B5799" s="330" t="str">
        <f>IF(A5799="","",IFERROR(INDEX(Tanggal,MATCH('Buku Besar'!A5799,Akun,0)),""))</f>
        <v/>
      </c>
      <c r="C5799" s="2" t="str">
        <f>IF(A5799="","",IFERROR(INDEX(Keterangan,MATCH('Buku Besar'!A5799,Akun,0)),""))</f>
        <v/>
      </c>
      <c r="D5799" s="2" t="str">
        <f>IF(A5799="","",IFERROR(INDEX(Reff,MATCH('Buku Besar'!A5799,Akun,0)),""))</f>
        <v/>
      </c>
      <c r="E5799" s="331" t="str">
        <f>IF(A5799="","",IFERROR(INDEX(Penerimaan,MATCH('Buku Besar'!A5799,Akun,0)),""))</f>
        <v/>
      </c>
      <c r="F5799" s="331" t="str">
        <f>IF(A5799="","",IFERROR(INDEX(Pengeluaran,MATCH('Buku Besar'!A5799,Akun,0)),""))</f>
        <v/>
      </c>
      <c r="H5799" s="91" t="str">
        <f t="shared" si="181"/>
        <v/>
      </c>
      <c r="I5799" s="330" t="str">
        <f>IF(H5799="","",IFERROR(INDEX(Tanggal1,MATCH('Buku Besar'!H5799,Akun1,0)),""))</f>
        <v/>
      </c>
      <c r="J5799" s="2" t="str">
        <f>IF(H5799="","",IFERROR(INDEX(Keterangan1,MATCH('Buku Besar'!H5799,Akun1,0)),""))</f>
        <v/>
      </c>
      <c r="K5799" s="2" t="str">
        <f>IF(H5799="","",IFERROR(INDEX(Reff1,MATCH('Buku Besar'!H5799,Akun1,0)),""))</f>
        <v/>
      </c>
      <c r="L5799" s="331" t="str">
        <f>IF(H5799="","",IFERROR(INDEX(Penerimaan1,MATCH('Buku Besar'!H5799,Akun1,0)),""))</f>
        <v/>
      </c>
      <c r="M5799" s="331" t="str">
        <f>IF(H5799="","",IFERROR(INDEX(Pengeluaran1,MATCH('Buku Besar'!H5799,Akun1,0)),""))</f>
        <v/>
      </c>
    </row>
    <row r="5800" spans="1:13" x14ac:dyDescent="0.25">
      <c r="A5800" s="91" t="str">
        <f t="shared" si="180"/>
        <v/>
      </c>
      <c r="B5800" s="330" t="str">
        <f>IF(A5800="","",IFERROR(INDEX(Tanggal,MATCH('Buku Besar'!A5800,Akun,0)),""))</f>
        <v/>
      </c>
      <c r="C5800" s="2" t="str">
        <f>IF(A5800="","",IFERROR(INDEX(Keterangan,MATCH('Buku Besar'!A5800,Akun,0)),""))</f>
        <v/>
      </c>
      <c r="D5800" s="2" t="str">
        <f>IF(A5800="","",IFERROR(INDEX(Reff,MATCH('Buku Besar'!A5800,Akun,0)),""))</f>
        <v/>
      </c>
      <c r="E5800" s="331" t="str">
        <f>IF(A5800="","",IFERROR(INDEX(Penerimaan,MATCH('Buku Besar'!A5800,Akun,0)),""))</f>
        <v/>
      </c>
      <c r="F5800" s="331" t="str">
        <f>IF(A5800="","",IFERROR(INDEX(Pengeluaran,MATCH('Buku Besar'!A5800,Akun,0)),""))</f>
        <v/>
      </c>
      <c r="H5800" s="91" t="str">
        <f t="shared" si="181"/>
        <v/>
      </c>
      <c r="I5800" s="330" t="str">
        <f>IF(H5800="","",IFERROR(INDEX(Tanggal1,MATCH('Buku Besar'!H5800,Akun1,0)),""))</f>
        <v/>
      </c>
      <c r="J5800" s="2" t="str">
        <f>IF(H5800="","",IFERROR(INDEX(Keterangan1,MATCH('Buku Besar'!H5800,Akun1,0)),""))</f>
        <v/>
      </c>
      <c r="K5800" s="2" t="str">
        <f>IF(H5800="","",IFERROR(INDEX(Reff1,MATCH('Buku Besar'!H5800,Akun1,0)),""))</f>
        <v/>
      </c>
      <c r="L5800" s="331" t="str">
        <f>IF(H5800="","",IFERROR(INDEX(Penerimaan1,MATCH('Buku Besar'!H5800,Akun1,0)),""))</f>
        <v/>
      </c>
      <c r="M5800" s="331" t="str">
        <f>IF(H5800="","",IFERROR(INDEX(Pengeluaran1,MATCH('Buku Besar'!H5800,Akun1,0)),""))</f>
        <v/>
      </c>
    </row>
    <row r="5801" spans="1:13" x14ac:dyDescent="0.25">
      <c r="A5801" s="91" t="str">
        <f t="shared" si="180"/>
        <v/>
      </c>
      <c r="B5801" s="330" t="str">
        <f>IF(A5801="","",IFERROR(INDEX(Tanggal,MATCH('Buku Besar'!A5801,Akun,0)),""))</f>
        <v/>
      </c>
      <c r="C5801" s="2" t="str">
        <f>IF(A5801="","",IFERROR(INDEX(Keterangan,MATCH('Buku Besar'!A5801,Akun,0)),""))</f>
        <v/>
      </c>
      <c r="D5801" s="2" t="str">
        <f>IF(A5801="","",IFERROR(INDEX(Reff,MATCH('Buku Besar'!A5801,Akun,0)),""))</f>
        <v/>
      </c>
      <c r="E5801" s="331" t="str">
        <f>IF(A5801="","",IFERROR(INDEX(Penerimaan,MATCH('Buku Besar'!A5801,Akun,0)),""))</f>
        <v/>
      </c>
      <c r="F5801" s="331" t="str">
        <f>IF(A5801="","",IFERROR(INDEX(Pengeluaran,MATCH('Buku Besar'!A5801,Akun,0)),""))</f>
        <v/>
      </c>
      <c r="H5801" s="91" t="str">
        <f t="shared" si="181"/>
        <v/>
      </c>
      <c r="I5801" s="330" t="str">
        <f>IF(H5801="","",IFERROR(INDEX(Tanggal1,MATCH('Buku Besar'!H5801,Akun1,0)),""))</f>
        <v/>
      </c>
      <c r="J5801" s="2" t="str">
        <f>IF(H5801="","",IFERROR(INDEX(Keterangan1,MATCH('Buku Besar'!H5801,Akun1,0)),""))</f>
        <v/>
      </c>
      <c r="K5801" s="2" t="str">
        <f>IF(H5801="","",IFERROR(INDEX(Reff1,MATCH('Buku Besar'!H5801,Akun1,0)),""))</f>
        <v/>
      </c>
      <c r="L5801" s="331" t="str">
        <f>IF(H5801="","",IFERROR(INDEX(Penerimaan1,MATCH('Buku Besar'!H5801,Akun1,0)),""))</f>
        <v/>
      </c>
      <c r="M5801" s="331" t="str">
        <f>IF(H5801="","",IFERROR(INDEX(Pengeluaran1,MATCH('Buku Besar'!H5801,Akun1,0)),""))</f>
        <v/>
      </c>
    </row>
    <row r="5802" spans="1:13" x14ac:dyDescent="0.25">
      <c r="A5802" s="91" t="str">
        <f t="shared" si="180"/>
        <v/>
      </c>
      <c r="B5802" s="330" t="str">
        <f>IF(A5802="","",IFERROR(INDEX(Tanggal,MATCH('Buku Besar'!A5802,Akun,0)),""))</f>
        <v/>
      </c>
      <c r="C5802" s="2" t="str">
        <f>IF(A5802="","",IFERROR(INDEX(Keterangan,MATCH('Buku Besar'!A5802,Akun,0)),""))</f>
        <v/>
      </c>
      <c r="D5802" s="2" t="str">
        <f>IF(A5802="","",IFERROR(INDEX(Reff,MATCH('Buku Besar'!A5802,Akun,0)),""))</f>
        <v/>
      </c>
      <c r="E5802" s="331" t="str">
        <f>IF(A5802="","",IFERROR(INDEX(Penerimaan,MATCH('Buku Besar'!A5802,Akun,0)),""))</f>
        <v/>
      </c>
      <c r="F5802" s="331" t="str">
        <f>IF(A5802="","",IFERROR(INDEX(Pengeluaran,MATCH('Buku Besar'!A5802,Akun,0)),""))</f>
        <v/>
      </c>
      <c r="H5802" s="91" t="str">
        <f t="shared" si="181"/>
        <v/>
      </c>
      <c r="I5802" s="330" t="str">
        <f>IF(H5802="","",IFERROR(INDEX(Tanggal1,MATCH('Buku Besar'!H5802,Akun1,0)),""))</f>
        <v/>
      </c>
      <c r="J5802" s="2" t="str">
        <f>IF(H5802="","",IFERROR(INDEX(Keterangan1,MATCH('Buku Besar'!H5802,Akun1,0)),""))</f>
        <v/>
      </c>
      <c r="K5802" s="2" t="str">
        <f>IF(H5802="","",IFERROR(INDEX(Reff1,MATCH('Buku Besar'!H5802,Akun1,0)),""))</f>
        <v/>
      </c>
      <c r="L5802" s="331" t="str">
        <f>IF(H5802="","",IFERROR(INDEX(Penerimaan1,MATCH('Buku Besar'!H5802,Akun1,0)),""))</f>
        <v/>
      </c>
      <c r="M5802" s="331" t="str">
        <f>IF(H5802="","",IFERROR(INDEX(Pengeluaran1,MATCH('Buku Besar'!H5802,Akun1,0)),""))</f>
        <v/>
      </c>
    </row>
    <row r="5803" spans="1:13" x14ac:dyDescent="0.25">
      <c r="A5803" s="91" t="str">
        <f t="shared" si="180"/>
        <v/>
      </c>
      <c r="B5803" s="330" t="str">
        <f>IF(A5803="","",IFERROR(INDEX(Tanggal,MATCH('Buku Besar'!A5803,Akun,0)),""))</f>
        <v/>
      </c>
      <c r="C5803" s="2" t="str">
        <f>IF(A5803="","",IFERROR(INDEX(Keterangan,MATCH('Buku Besar'!A5803,Akun,0)),""))</f>
        <v/>
      </c>
      <c r="D5803" s="2" t="str">
        <f>IF(A5803="","",IFERROR(INDEX(Reff,MATCH('Buku Besar'!A5803,Akun,0)),""))</f>
        <v/>
      </c>
      <c r="E5803" s="331" t="str">
        <f>IF(A5803="","",IFERROR(INDEX(Penerimaan,MATCH('Buku Besar'!A5803,Akun,0)),""))</f>
        <v/>
      </c>
      <c r="F5803" s="331" t="str">
        <f>IF(A5803="","",IFERROR(INDEX(Pengeluaran,MATCH('Buku Besar'!A5803,Akun,0)),""))</f>
        <v/>
      </c>
      <c r="H5803" s="91" t="str">
        <f t="shared" si="181"/>
        <v/>
      </c>
      <c r="I5803" s="330" t="str">
        <f>IF(H5803="","",IFERROR(INDEX(Tanggal1,MATCH('Buku Besar'!H5803,Akun1,0)),""))</f>
        <v/>
      </c>
      <c r="J5803" s="2" t="str">
        <f>IF(H5803="","",IFERROR(INDEX(Keterangan1,MATCH('Buku Besar'!H5803,Akun1,0)),""))</f>
        <v/>
      </c>
      <c r="K5803" s="2" t="str">
        <f>IF(H5803="","",IFERROR(INDEX(Reff1,MATCH('Buku Besar'!H5803,Akun1,0)),""))</f>
        <v/>
      </c>
      <c r="L5803" s="331" t="str">
        <f>IF(H5803="","",IFERROR(INDEX(Penerimaan1,MATCH('Buku Besar'!H5803,Akun1,0)),""))</f>
        <v/>
      </c>
      <c r="M5803" s="331" t="str">
        <f>IF(H5803="","",IFERROR(INDEX(Pengeluaran1,MATCH('Buku Besar'!H5803,Akun1,0)),""))</f>
        <v/>
      </c>
    </row>
    <row r="5804" spans="1:13" x14ac:dyDescent="0.25">
      <c r="A5804" s="91" t="str">
        <f t="shared" si="180"/>
        <v/>
      </c>
      <c r="B5804" s="330" t="str">
        <f>IF(A5804="","",IFERROR(INDEX(Tanggal,MATCH('Buku Besar'!A5804,Akun,0)),""))</f>
        <v/>
      </c>
      <c r="C5804" s="2" t="str">
        <f>IF(A5804="","",IFERROR(INDEX(Keterangan,MATCH('Buku Besar'!A5804,Akun,0)),""))</f>
        <v/>
      </c>
      <c r="D5804" s="2" t="str">
        <f>IF(A5804="","",IFERROR(INDEX(Reff,MATCH('Buku Besar'!A5804,Akun,0)),""))</f>
        <v/>
      </c>
      <c r="E5804" s="331" t="str">
        <f>IF(A5804="","",IFERROR(INDEX(Penerimaan,MATCH('Buku Besar'!A5804,Akun,0)),""))</f>
        <v/>
      </c>
      <c r="F5804" s="331" t="str">
        <f>IF(A5804="","",IFERROR(INDEX(Pengeluaran,MATCH('Buku Besar'!A5804,Akun,0)),""))</f>
        <v/>
      </c>
      <c r="H5804" s="91" t="str">
        <f t="shared" si="181"/>
        <v/>
      </c>
      <c r="I5804" s="330" t="str">
        <f>IF(H5804="","",IFERROR(INDEX(Tanggal1,MATCH('Buku Besar'!H5804,Akun1,0)),""))</f>
        <v/>
      </c>
      <c r="J5804" s="2" t="str">
        <f>IF(H5804="","",IFERROR(INDEX(Keterangan1,MATCH('Buku Besar'!H5804,Akun1,0)),""))</f>
        <v/>
      </c>
      <c r="K5804" s="2" t="str">
        <f>IF(H5804="","",IFERROR(INDEX(Reff1,MATCH('Buku Besar'!H5804,Akun1,0)),""))</f>
        <v/>
      </c>
      <c r="L5804" s="331" t="str">
        <f>IF(H5804="","",IFERROR(INDEX(Penerimaan1,MATCH('Buku Besar'!H5804,Akun1,0)),""))</f>
        <v/>
      </c>
      <c r="M5804" s="331" t="str">
        <f>IF(H5804="","",IFERROR(INDEX(Pengeluaran1,MATCH('Buku Besar'!H5804,Akun1,0)),""))</f>
        <v/>
      </c>
    </row>
    <row r="5805" spans="1:13" x14ac:dyDescent="0.25">
      <c r="A5805" s="91" t="str">
        <f t="shared" si="180"/>
        <v/>
      </c>
      <c r="B5805" s="330" t="str">
        <f>IF(A5805="","",IFERROR(INDEX(Tanggal,MATCH('Buku Besar'!A5805,Akun,0)),""))</f>
        <v/>
      </c>
      <c r="C5805" s="2" t="str">
        <f>IF(A5805="","",IFERROR(INDEX(Keterangan,MATCH('Buku Besar'!A5805,Akun,0)),""))</f>
        <v/>
      </c>
      <c r="D5805" s="2" t="str">
        <f>IF(A5805="","",IFERROR(INDEX(Reff,MATCH('Buku Besar'!A5805,Akun,0)),""))</f>
        <v/>
      </c>
      <c r="E5805" s="331" t="str">
        <f>IF(A5805="","",IFERROR(INDEX(Penerimaan,MATCH('Buku Besar'!A5805,Akun,0)),""))</f>
        <v/>
      </c>
      <c r="F5805" s="331" t="str">
        <f>IF(A5805="","",IFERROR(INDEX(Pengeluaran,MATCH('Buku Besar'!A5805,Akun,0)),""))</f>
        <v/>
      </c>
      <c r="H5805" s="91" t="str">
        <f t="shared" si="181"/>
        <v/>
      </c>
      <c r="I5805" s="330" t="str">
        <f>IF(H5805="","",IFERROR(INDEX(Tanggal1,MATCH('Buku Besar'!H5805,Akun1,0)),""))</f>
        <v/>
      </c>
      <c r="J5805" s="2" t="str">
        <f>IF(H5805="","",IFERROR(INDEX(Keterangan1,MATCH('Buku Besar'!H5805,Akun1,0)),""))</f>
        <v/>
      </c>
      <c r="K5805" s="2" t="str">
        <f>IF(H5805="","",IFERROR(INDEX(Reff1,MATCH('Buku Besar'!H5805,Akun1,0)),""))</f>
        <v/>
      </c>
      <c r="L5805" s="331" t="str">
        <f>IF(H5805="","",IFERROR(INDEX(Penerimaan1,MATCH('Buku Besar'!H5805,Akun1,0)),""))</f>
        <v/>
      </c>
      <c r="M5805" s="331" t="str">
        <f>IF(H5805="","",IFERROR(INDEX(Pengeluaran1,MATCH('Buku Besar'!H5805,Akun1,0)),""))</f>
        <v/>
      </c>
    </row>
    <row r="5806" spans="1:13" x14ac:dyDescent="0.25">
      <c r="A5806" s="91" t="str">
        <f t="shared" si="180"/>
        <v/>
      </c>
      <c r="B5806" s="330" t="str">
        <f>IF(A5806="","",IFERROR(INDEX(Tanggal,MATCH('Buku Besar'!A5806,Akun,0)),""))</f>
        <v/>
      </c>
      <c r="C5806" s="2" t="str">
        <f>IF(A5806="","",IFERROR(INDEX(Keterangan,MATCH('Buku Besar'!A5806,Akun,0)),""))</f>
        <v/>
      </c>
      <c r="D5806" s="2" t="str">
        <f>IF(A5806="","",IFERROR(INDEX(Reff,MATCH('Buku Besar'!A5806,Akun,0)),""))</f>
        <v/>
      </c>
      <c r="E5806" s="331" t="str">
        <f>IF(A5806="","",IFERROR(INDEX(Penerimaan,MATCH('Buku Besar'!A5806,Akun,0)),""))</f>
        <v/>
      </c>
      <c r="F5806" s="331" t="str">
        <f>IF(A5806="","",IFERROR(INDEX(Pengeluaran,MATCH('Buku Besar'!A5806,Akun,0)),""))</f>
        <v/>
      </c>
      <c r="H5806" s="91" t="str">
        <f t="shared" si="181"/>
        <v/>
      </c>
      <c r="I5806" s="330" t="str">
        <f>IF(H5806="","",IFERROR(INDEX(Tanggal1,MATCH('Buku Besar'!H5806,Akun1,0)),""))</f>
        <v/>
      </c>
      <c r="J5806" s="2" t="str">
        <f>IF(H5806="","",IFERROR(INDEX(Keterangan1,MATCH('Buku Besar'!H5806,Akun1,0)),""))</f>
        <v/>
      </c>
      <c r="K5806" s="2" t="str">
        <f>IF(H5806="","",IFERROR(INDEX(Reff1,MATCH('Buku Besar'!H5806,Akun1,0)),""))</f>
        <v/>
      </c>
      <c r="L5806" s="331" t="str">
        <f>IF(H5806="","",IFERROR(INDEX(Penerimaan1,MATCH('Buku Besar'!H5806,Akun1,0)),""))</f>
        <v/>
      </c>
      <c r="M5806" s="331" t="str">
        <f>IF(H5806="","",IFERROR(INDEX(Pengeluaran1,MATCH('Buku Besar'!H5806,Akun1,0)),""))</f>
        <v/>
      </c>
    </row>
    <row r="5807" spans="1:13" x14ac:dyDescent="0.25">
      <c r="A5807" s="91" t="str">
        <f t="shared" si="180"/>
        <v/>
      </c>
      <c r="B5807" s="330" t="str">
        <f>IF(A5807="","",IFERROR(INDEX(Tanggal,MATCH('Buku Besar'!A5807,Akun,0)),""))</f>
        <v/>
      </c>
      <c r="C5807" s="2" t="str">
        <f>IF(A5807="","",IFERROR(INDEX(Keterangan,MATCH('Buku Besar'!A5807,Akun,0)),""))</f>
        <v/>
      </c>
      <c r="D5807" s="2" t="str">
        <f>IF(A5807="","",IFERROR(INDEX(Reff,MATCH('Buku Besar'!A5807,Akun,0)),""))</f>
        <v/>
      </c>
      <c r="E5807" s="331" t="str">
        <f>IF(A5807="","",IFERROR(INDEX(Penerimaan,MATCH('Buku Besar'!A5807,Akun,0)),""))</f>
        <v/>
      </c>
      <c r="F5807" s="331" t="str">
        <f>IF(A5807="","",IFERROR(INDEX(Pengeluaran,MATCH('Buku Besar'!A5807,Akun,0)),""))</f>
        <v/>
      </c>
      <c r="H5807" s="91" t="str">
        <f t="shared" si="181"/>
        <v/>
      </c>
      <c r="I5807" s="330" t="str">
        <f>IF(H5807="","",IFERROR(INDEX(Tanggal1,MATCH('Buku Besar'!H5807,Akun1,0)),""))</f>
        <v/>
      </c>
      <c r="J5807" s="2" t="str">
        <f>IF(H5807="","",IFERROR(INDEX(Keterangan1,MATCH('Buku Besar'!H5807,Akun1,0)),""))</f>
        <v/>
      </c>
      <c r="K5807" s="2" t="str">
        <f>IF(H5807="","",IFERROR(INDEX(Reff1,MATCH('Buku Besar'!H5807,Akun1,0)),""))</f>
        <v/>
      </c>
      <c r="L5807" s="331" t="str">
        <f>IF(H5807="","",IFERROR(INDEX(Penerimaan1,MATCH('Buku Besar'!H5807,Akun1,0)),""))</f>
        <v/>
      </c>
      <c r="M5807" s="331" t="str">
        <f>IF(H5807="","",IFERROR(INDEX(Pengeluaran1,MATCH('Buku Besar'!H5807,Akun1,0)),""))</f>
        <v/>
      </c>
    </row>
    <row r="5808" spans="1:13" x14ac:dyDescent="0.25">
      <c r="A5808" s="91" t="str">
        <f t="shared" si="180"/>
        <v/>
      </c>
      <c r="B5808" s="330" t="str">
        <f>IF(A5808="","",IFERROR(INDEX(Tanggal,MATCH('Buku Besar'!A5808,Akun,0)),""))</f>
        <v/>
      </c>
      <c r="C5808" s="2" t="str">
        <f>IF(A5808="","",IFERROR(INDEX(Keterangan,MATCH('Buku Besar'!A5808,Akun,0)),""))</f>
        <v/>
      </c>
      <c r="D5808" s="2" t="str">
        <f>IF(A5808="","",IFERROR(INDEX(Reff,MATCH('Buku Besar'!A5808,Akun,0)),""))</f>
        <v/>
      </c>
      <c r="E5808" s="331" t="str">
        <f>IF(A5808="","",IFERROR(INDEX(Penerimaan,MATCH('Buku Besar'!A5808,Akun,0)),""))</f>
        <v/>
      </c>
      <c r="F5808" s="331" t="str">
        <f>IF(A5808="","",IFERROR(INDEX(Pengeluaran,MATCH('Buku Besar'!A5808,Akun,0)),""))</f>
        <v/>
      </c>
      <c r="H5808" s="91" t="str">
        <f t="shared" si="181"/>
        <v/>
      </c>
      <c r="I5808" s="330" t="str">
        <f>IF(H5808="","",IFERROR(INDEX(Tanggal1,MATCH('Buku Besar'!H5808,Akun1,0)),""))</f>
        <v/>
      </c>
      <c r="J5808" s="2" t="str">
        <f>IF(H5808="","",IFERROR(INDEX(Keterangan1,MATCH('Buku Besar'!H5808,Akun1,0)),""))</f>
        <v/>
      </c>
      <c r="K5808" s="2" t="str">
        <f>IF(H5808="","",IFERROR(INDEX(Reff1,MATCH('Buku Besar'!H5808,Akun1,0)),""))</f>
        <v/>
      </c>
      <c r="L5808" s="331" t="str">
        <f>IF(H5808="","",IFERROR(INDEX(Penerimaan1,MATCH('Buku Besar'!H5808,Akun1,0)),""))</f>
        <v/>
      </c>
      <c r="M5808" s="331" t="str">
        <f>IF(H5808="","",IFERROR(INDEX(Pengeluaran1,MATCH('Buku Besar'!H5808,Akun1,0)),""))</f>
        <v/>
      </c>
    </row>
    <row r="5809" spans="1:13" x14ac:dyDescent="0.25">
      <c r="A5809" s="91" t="str">
        <f t="shared" si="180"/>
        <v/>
      </c>
      <c r="B5809" s="330" t="str">
        <f>IF(A5809="","",IFERROR(INDEX(Tanggal,MATCH('Buku Besar'!A5809,Akun,0)),""))</f>
        <v/>
      </c>
      <c r="C5809" s="2" t="str">
        <f>IF(A5809="","",IFERROR(INDEX(Keterangan,MATCH('Buku Besar'!A5809,Akun,0)),""))</f>
        <v/>
      </c>
      <c r="D5809" s="2" t="str">
        <f>IF(A5809="","",IFERROR(INDEX(Reff,MATCH('Buku Besar'!A5809,Akun,0)),""))</f>
        <v/>
      </c>
      <c r="E5809" s="331" t="str">
        <f>IF(A5809="","",IFERROR(INDEX(Penerimaan,MATCH('Buku Besar'!A5809,Akun,0)),""))</f>
        <v/>
      </c>
      <c r="F5809" s="331" t="str">
        <f>IF(A5809="","",IFERROR(INDEX(Pengeluaran,MATCH('Buku Besar'!A5809,Akun,0)),""))</f>
        <v/>
      </c>
      <c r="H5809" s="91" t="str">
        <f t="shared" si="181"/>
        <v/>
      </c>
      <c r="I5809" s="330" t="str">
        <f>IF(H5809="","",IFERROR(INDEX(Tanggal1,MATCH('Buku Besar'!H5809,Akun1,0)),""))</f>
        <v/>
      </c>
      <c r="J5809" s="2" t="str">
        <f>IF(H5809="","",IFERROR(INDEX(Keterangan1,MATCH('Buku Besar'!H5809,Akun1,0)),""))</f>
        <v/>
      </c>
      <c r="K5809" s="2" t="str">
        <f>IF(H5809="","",IFERROR(INDEX(Reff1,MATCH('Buku Besar'!H5809,Akun1,0)),""))</f>
        <v/>
      </c>
      <c r="L5809" s="331" t="str">
        <f>IF(H5809="","",IFERROR(INDEX(Penerimaan1,MATCH('Buku Besar'!H5809,Akun1,0)),""))</f>
        <v/>
      </c>
      <c r="M5809" s="331" t="str">
        <f>IF(H5809="","",IFERROR(INDEX(Pengeluaran1,MATCH('Buku Besar'!H5809,Akun1,0)),""))</f>
        <v/>
      </c>
    </row>
    <row r="5810" spans="1:13" x14ac:dyDescent="0.25">
      <c r="A5810" s="91" t="str">
        <f t="shared" si="180"/>
        <v/>
      </c>
      <c r="B5810" s="330" t="str">
        <f>IF(A5810="","",IFERROR(INDEX(Tanggal,MATCH('Buku Besar'!A5810,Akun,0)),""))</f>
        <v/>
      </c>
      <c r="C5810" s="2" t="str">
        <f>IF(A5810="","",IFERROR(INDEX(Keterangan,MATCH('Buku Besar'!A5810,Akun,0)),""))</f>
        <v/>
      </c>
      <c r="D5810" s="2" t="str">
        <f>IF(A5810="","",IFERROR(INDEX(Reff,MATCH('Buku Besar'!A5810,Akun,0)),""))</f>
        <v/>
      </c>
      <c r="E5810" s="331" t="str">
        <f>IF(A5810="","",IFERROR(INDEX(Penerimaan,MATCH('Buku Besar'!A5810,Akun,0)),""))</f>
        <v/>
      </c>
      <c r="F5810" s="331" t="str">
        <f>IF(A5810="","",IFERROR(INDEX(Pengeluaran,MATCH('Buku Besar'!A5810,Akun,0)),""))</f>
        <v/>
      </c>
      <c r="H5810" s="91" t="str">
        <f t="shared" si="181"/>
        <v/>
      </c>
      <c r="I5810" s="330" t="str">
        <f>IF(H5810="","",IFERROR(INDEX(Tanggal1,MATCH('Buku Besar'!H5810,Akun1,0)),""))</f>
        <v/>
      </c>
      <c r="J5810" s="2" t="str">
        <f>IF(H5810="","",IFERROR(INDEX(Keterangan1,MATCH('Buku Besar'!H5810,Akun1,0)),""))</f>
        <v/>
      </c>
      <c r="K5810" s="2" t="str">
        <f>IF(H5810="","",IFERROR(INDEX(Reff1,MATCH('Buku Besar'!H5810,Akun1,0)),""))</f>
        <v/>
      </c>
      <c r="L5810" s="331" t="str">
        <f>IF(H5810="","",IFERROR(INDEX(Penerimaan1,MATCH('Buku Besar'!H5810,Akun1,0)),""))</f>
        <v/>
      </c>
      <c r="M5810" s="331" t="str">
        <f>IF(H5810="","",IFERROR(INDEX(Pengeluaran1,MATCH('Buku Besar'!H5810,Akun1,0)),""))</f>
        <v/>
      </c>
    </row>
    <row r="5811" spans="1:13" x14ac:dyDescent="0.25">
      <c r="A5811" s="91" t="str">
        <f t="shared" si="180"/>
        <v/>
      </c>
      <c r="B5811" s="330" t="str">
        <f>IF(A5811="","",IFERROR(INDEX(Tanggal,MATCH('Buku Besar'!A5811,Akun,0)),""))</f>
        <v/>
      </c>
      <c r="C5811" s="2" t="str">
        <f>IF(A5811="","",IFERROR(INDEX(Keterangan,MATCH('Buku Besar'!A5811,Akun,0)),""))</f>
        <v/>
      </c>
      <c r="D5811" s="2" t="str">
        <f>IF(A5811="","",IFERROR(INDEX(Reff,MATCH('Buku Besar'!A5811,Akun,0)),""))</f>
        <v/>
      </c>
      <c r="E5811" s="331" t="str">
        <f>IF(A5811="","",IFERROR(INDEX(Penerimaan,MATCH('Buku Besar'!A5811,Akun,0)),""))</f>
        <v/>
      </c>
      <c r="F5811" s="331" t="str">
        <f>IF(A5811="","",IFERROR(INDEX(Pengeluaran,MATCH('Buku Besar'!A5811,Akun,0)),""))</f>
        <v/>
      </c>
      <c r="H5811" s="91" t="str">
        <f t="shared" si="181"/>
        <v/>
      </c>
      <c r="I5811" s="330" t="str">
        <f>IF(H5811="","",IFERROR(INDEX(Tanggal1,MATCH('Buku Besar'!H5811,Akun1,0)),""))</f>
        <v/>
      </c>
      <c r="J5811" s="2" t="str">
        <f>IF(H5811="","",IFERROR(INDEX(Keterangan1,MATCH('Buku Besar'!H5811,Akun1,0)),""))</f>
        <v/>
      </c>
      <c r="K5811" s="2" t="str">
        <f>IF(H5811="","",IFERROR(INDEX(Reff1,MATCH('Buku Besar'!H5811,Akun1,0)),""))</f>
        <v/>
      </c>
      <c r="L5811" s="331" t="str">
        <f>IF(H5811="","",IFERROR(INDEX(Penerimaan1,MATCH('Buku Besar'!H5811,Akun1,0)),""))</f>
        <v/>
      </c>
      <c r="M5811" s="331" t="str">
        <f>IF(H5811="","",IFERROR(INDEX(Pengeluaran1,MATCH('Buku Besar'!H5811,Akun1,0)),""))</f>
        <v/>
      </c>
    </row>
    <row r="5812" spans="1:13" x14ac:dyDescent="0.25">
      <c r="A5812" s="91" t="str">
        <f t="shared" si="180"/>
        <v/>
      </c>
      <c r="B5812" s="330" t="str">
        <f>IF(A5812="","",IFERROR(INDEX(Tanggal,MATCH('Buku Besar'!A5812,Akun,0)),""))</f>
        <v/>
      </c>
      <c r="C5812" s="2" t="str">
        <f>IF(A5812="","",IFERROR(INDEX(Keterangan,MATCH('Buku Besar'!A5812,Akun,0)),""))</f>
        <v/>
      </c>
      <c r="D5812" s="2" t="str">
        <f>IF(A5812="","",IFERROR(INDEX(Reff,MATCH('Buku Besar'!A5812,Akun,0)),""))</f>
        <v/>
      </c>
      <c r="E5812" s="331" t="str">
        <f>IF(A5812="","",IFERROR(INDEX(Penerimaan,MATCH('Buku Besar'!A5812,Akun,0)),""))</f>
        <v/>
      </c>
      <c r="F5812" s="331" t="str">
        <f>IF(A5812="","",IFERROR(INDEX(Pengeluaran,MATCH('Buku Besar'!A5812,Akun,0)),""))</f>
        <v/>
      </c>
      <c r="H5812" s="91" t="str">
        <f t="shared" si="181"/>
        <v/>
      </c>
      <c r="I5812" s="330" t="str">
        <f>IF(H5812="","",IFERROR(INDEX(Tanggal1,MATCH('Buku Besar'!H5812,Akun1,0)),""))</f>
        <v/>
      </c>
      <c r="J5812" s="2" t="str">
        <f>IF(H5812="","",IFERROR(INDEX(Keterangan1,MATCH('Buku Besar'!H5812,Akun1,0)),""))</f>
        <v/>
      </c>
      <c r="K5812" s="2" t="str">
        <f>IF(H5812="","",IFERROR(INDEX(Reff1,MATCH('Buku Besar'!H5812,Akun1,0)),""))</f>
        <v/>
      </c>
      <c r="L5812" s="331" t="str">
        <f>IF(H5812="","",IFERROR(INDEX(Penerimaan1,MATCH('Buku Besar'!H5812,Akun1,0)),""))</f>
        <v/>
      </c>
      <c r="M5812" s="331" t="str">
        <f>IF(H5812="","",IFERROR(INDEX(Pengeluaran1,MATCH('Buku Besar'!H5812,Akun1,0)),""))</f>
        <v/>
      </c>
    </row>
    <row r="5813" spans="1:13" x14ac:dyDescent="0.25">
      <c r="A5813" s="91" t="str">
        <f t="shared" si="180"/>
        <v/>
      </c>
      <c r="B5813" s="330" t="str">
        <f>IF(A5813="","",IFERROR(INDEX(Tanggal,MATCH('Buku Besar'!A5813,Akun,0)),""))</f>
        <v/>
      </c>
      <c r="C5813" s="2" t="str">
        <f>IF(A5813="","",IFERROR(INDEX(Keterangan,MATCH('Buku Besar'!A5813,Akun,0)),""))</f>
        <v/>
      </c>
      <c r="D5813" s="2" t="str">
        <f>IF(A5813="","",IFERROR(INDEX(Reff,MATCH('Buku Besar'!A5813,Akun,0)),""))</f>
        <v/>
      </c>
      <c r="E5813" s="331" t="str">
        <f>IF(A5813="","",IFERROR(INDEX(Penerimaan,MATCH('Buku Besar'!A5813,Akun,0)),""))</f>
        <v/>
      </c>
      <c r="F5813" s="331" t="str">
        <f>IF(A5813="","",IFERROR(INDEX(Pengeluaran,MATCH('Buku Besar'!A5813,Akun,0)),""))</f>
        <v/>
      </c>
      <c r="H5813" s="91" t="str">
        <f t="shared" si="181"/>
        <v/>
      </c>
      <c r="I5813" s="330" t="str">
        <f>IF(H5813="","",IFERROR(INDEX(Tanggal1,MATCH('Buku Besar'!H5813,Akun1,0)),""))</f>
        <v/>
      </c>
      <c r="J5813" s="2" t="str">
        <f>IF(H5813="","",IFERROR(INDEX(Keterangan1,MATCH('Buku Besar'!H5813,Akun1,0)),""))</f>
        <v/>
      </c>
      <c r="K5813" s="2" t="str">
        <f>IF(H5813="","",IFERROR(INDEX(Reff1,MATCH('Buku Besar'!H5813,Akun1,0)),""))</f>
        <v/>
      </c>
      <c r="L5813" s="331" t="str">
        <f>IF(H5813="","",IFERROR(INDEX(Penerimaan1,MATCH('Buku Besar'!H5813,Akun1,0)),""))</f>
        <v/>
      </c>
      <c r="M5813" s="331" t="str">
        <f>IF(H5813="","",IFERROR(INDEX(Pengeluaran1,MATCH('Buku Besar'!H5813,Akun1,0)),""))</f>
        <v/>
      </c>
    </row>
    <row r="5814" spans="1:13" x14ac:dyDescent="0.25">
      <c r="A5814" s="91" t="str">
        <f t="shared" si="180"/>
        <v/>
      </c>
      <c r="B5814" s="330" t="str">
        <f>IF(A5814="","",IFERROR(INDEX(Tanggal,MATCH('Buku Besar'!A5814,Akun,0)),""))</f>
        <v/>
      </c>
      <c r="C5814" s="2" t="str">
        <f>IF(A5814="","",IFERROR(INDEX(Keterangan,MATCH('Buku Besar'!A5814,Akun,0)),""))</f>
        <v/>
      </c>
      <c r="D5814" s="2" t="str">
        <f>IF(A5814="","",IFERROR(INDEX(Reff,MATCH('Buku Besar'!A5814,Akun,0)),""))</f>
        <v/>
      </c>
      <c r="E5814" s="331" t="str">
        <f>IF(A5814="","",IFERROR(INDEX(Penerimaan,MATCH('Buku Besar'!A5814,Akun,0)),""))</f>
        <v/>
      </c>
      <c r="F5814" s="331" t="str">
        <f>IF(A5814="","",IFERROR(INDEX(Pengeluaran,MATCH('Buku Besar'!A5814,Akun,0)),""))</f>
        <v/>
      </c>
      <c r="H5814" s="91" t="str">
        <f t="shared" si="181"/>
        <v/>
      </c>
      <c r="I5814" s="330" t="str">
        <f>IF(H5814="","",IFERROR(INDEX(Tanggal1,MATCH('Buku Besar'!H5814,Akun1,0)),""))</f>
        <v/>
      </c>
      <c r="J5814" s="2" t="str">
        <f>IF(H5814="","",IFERROR(INDEX(Keterangan1,MATCH('Buku Besar'!H5814,Akun1,0)),""))</f>
        <v/>
      </c>
      <c r="K5814" s="2" t="str">
        <f>IF(H5814="","",IFERROR(INDEX(Reff1,MATCH('Buku Besar'!H5814,Akun1,0)),""))</f>
        <v/>
      </c>
      <c r="L5814" s="331" t="str">
        <f>IF(H5814="","",IFERROR(INDEX(Penerimaan1,MATCH('Buku Besar'!H5814,Akun1,0)),""))</f>
        <v/>
      </c>
      <c r="M5814" s="331" t="str">
        <f>IF(H5814="","",IFERROR(INDEX(Pengeluaran1,MATCH('Buku Besar'!H5814,Akun1,0)),""))</f>
        <v/>
      </c>
    </row>
    <row r="5815" spans="1:13" x14ac:dyDescent="0.25">
      <c r="A5815" s="91" t="str">
        <f t="shared" si="180"/>
        <v/>
      </c>
      <c r="B5815" s="330" t="str">
        <f>IF(A5815="","",IFERROR(INDEX(Tanggal,MATCH('Buku Besar'!A5815,Akun,0)),""))</f>
        <v/>
      </c>
      <c r="C5815" s="2" t="str">
        <f>IF(A5815="","",IFERROR(INDEX(Keterangan,MATCH('Buku Besar'!A5815,Akun,0)),""))</f>
        <v/>
      </c>
      <c r="D5815" s="2" t="str">
        <f>IF(A5815="","",IFERROR(INDEX(Reff,MATCH('Buku Besar'!A5815,Akun,0)),""))</f>
        <v/>
      </c>
      <c r="E5815" s="331" t="str">
        <f>IF(A5815="","",IFERROR(INDEX(Penerimaan,MATCH('Buku Besar'!A5815,Akun,0)),""))</f>
        <v/>
      </c>
      <c r="F5815" s="331" t="str">
        <f>IF(A5815="","",IFERROR(INDEX(Pengeluaran,MATCH('Buku Besar'!A5815,Akun,0)),""))</f>
        <v/>
      </c>
      <c r="H5815" s="91" t="str">
        <f t="shared" si="181"/>
        <v/>
      </c>
      <c r="I5815" s="330" t="str">
        <f>IF(H5815="","",IFERROR(INDEX(Tanggal1,MATCH('Buku Besar'!H5815,Akun1,0)),""))</f>
        <v/>
      </c>
      <c r="J5815" s="2" t="str">
        <f>IF(H5815="","",IFERROR(INDEX(Keterangan1,MATCH('Buku Besar'!H5815,Akun1,0)),""))</f>
        <v/>
      </c>
      <c r="K5815" s="2" t="str">
        <f>IF(H5815="","",IFERROR(INDEX(Reff1,MATCH('Buku Besar'!H5815,Akun1,0)),""))</f>
        <v/>
      </c>
      <c r="L5815" s="331" t="str">
        <f>IF(H5815="","",IFERROR(INDEX(Penerimaan1,MATCH('Buku Besar'!H5815,Akun1,0)),""))</f>
        <v/>
      </c>
      <c r="M5815" s="331" t="str">
        <f>IF(H5815="","",IFERROR(INDEX(Pengeluaran1,MATCH('Buku Besar'!H5815,Akun1,0)),""))</f>
        <v/>
      </c>
    </row>
    <row r="5816" spans="1:13" x14ac:dyDescent="0.25">
      <c r="A5816" s="91" t="str">
        <f t="shared" si="180"/>
        <v/>
      </c>
      <c r="B5816" s="330" t="str">
        <f>IF(A5816="","",IFERROR(INDEX(Tanggal,MATCH('Buku Besar'!A5816,Akun,0)),""))</f>
        <v/>
      </c>
      <c r="C5816" s="2" t="str">
        <f>IF(A5816="","",IFERROR(INDEX(Keterangan,MATCH('Buku Besar'!A5816,Akun,0)),""))</f>
        <v/>
      </c>
      <c r="D5816" s="2" t="str">
        <f>IF(A5816="","",IFERROR(INDEX(Reff,MATCH('Buku Besar'!A5816,Akun,0)),""))</f>
        <v/>
      </c>
      <c r="E5816" s="331" t="str">
        <f>IF(A5816="","",IFERROR(INDEX(Penerimaan,MATCH('Buku Besar'!A5816,Akun,0)),""))</f>
        <v/>
      </c>
      <c r="F5816" s="331" t="str">
        <f>IF(A5816="","",IFERROR(INDEX(Pengeluaran,MATCH('Buku Besar'!A5816,Akun,0)),""))</f>
        <v/>
      </c>
      <c r="H5816" s="91" t="str">
        <f t="shared" si="181"/>
        <v/>
      </c>
      <c r="I5816" s="330" t="str">
        <f>IF(H5816="","",IFERROR(INDEX(Tanggal1,MATCH('Buku Besar'!H5816,Akun1,0)),""))</f>
        <v/>
      </c>
      <c r="J5816" s="2" t="str">
        <f>IF(H5816="","",IFERROR(INDEX(Keterangan1,MATCH('Buku Besar'!H5816,Akun1,0)),""))</f>
        <v/>
      </c>
      <c r="K5816" s="2" t="str">
        <f>IF(H5816="","",IFERROR(INDEX(Reff1,MATCH('Buku Besar'!H5816,Akun1,0)),""))</f>
        <v/>
      </c>
      <c r="L5816" s="331" t="str">
        <f>IF(H5816="","",IFERROR(INDEX(Penerimaan1,MATCH('Buku Besar'!H5816,Akun1,0)),""))</f>
        <v/>
      </c>
      <c r="M5816" s="331" t="str">
        <f>IF(H5816="","",IFERROR(INDEX(Pengeluaran1,MATCH('Buku Besar'!H5816,Akun1,0)),""))</f>
        <v/>
      </c>
    </row>
    <row r="5817" spans="1:13" x14ac:dyDescent="0.25">
      <c r="A5817" s="91" t="str">
        <f t="shared" si="180"/>
        <v/>
      </c>
      <c r="B5817" s="330" t="str">
        <f>IF(A5817="","",IFERROR(INDEX(Tanggal,MATCH('Buku Besar'!A5817,Akun,0)),""))</f>
        <v/>
      </c>
      <c r="C5817" s="2" t="str">
        <f>IF(A5817="","",IFERROR(INDEX(Keterangan,MATCH('Buku Besar'!A5817,Akun,0)),""))</f>
        <v/>
      </c>
      <c r="D5817" s="2" t="str">
        <f>IF(A5817="","",IFERROR(INDEX(Reff,MATCH('Buku Besar'!A5817,Akun,0)),""))</f>
        <v/>
      </c>
      <c r="E5817" s="331" t="str">
        <f>IF(A5817="","",IFERROR(INDEX(Penerimaan,MATCH('Buku Besar'!A5817,Akun,0)),""))</f>
        <v/>
      </c>
      <c r="F5817" s="331" t="str">
        <f>IF(A5817="","",IFERROR(INDEX(Pengeluaran,MATCH('Buku Besar'!A5817,Akun,0)),""))</f>
        <v/>
      </c>
      <c r="H5817" s="91" t="str">
        <f t="shared" si="181"/>
        <v/>
      </c>
      <c r="I5817" s="330" t="str">
        <f>IF(H5817="","",IFERROR(INDEX(Tanggal1,MATCH('Buku Besar'!H5817,Akun1,0)),""))</f>
        <v/>
      </c>
      <c r="J5817" s="2" t="str">
        <f>IF(H5817="","",IFERROR(INDEX(Keterangan1,MATCH('Buku Besar'!H5817,Akun1,0)),""))</f>
        <v/>
      </c>
      <c r="K5817" s="2" t="str">
        <f>IF(H5817="","",IFERROR(INDEX(Reff1,MATCH('Buku Besar'!H5817,Akun1,0)),""))</f>
        <v/>
      </c>
      <c r="L5817" s="331" t="str">
        <f>IF(H5817="","",IFERROR(INDEX(Penerimaan1,MATCH('Buku Besar'!H5817,Akun1,0)),""))</f>
        <v/>
      </c>
      <c r="M5817" s="331" t="str">
        <f>IF(H5817="","",IFERROR(INDEX(Pengeluaran1,MATCH('Buku Besar'!H5817,Akun1,0)),""))</f>
        <v/>
      </c>
    </row>
    <row r="5818" spans="1:13" x14ac:dyDescent="0.25">
      <c r="A5818" s="91" t="str">
        <f t="shared" si="180"/>
        <v/>
      </c>
      <c r="B5818" s="330" t="str">
        <f>IF(A5818="","",IFERROR(INDEX(Tanggal,MATCH('Buku Besar'!A5818,Akun,0)),""))</f>
        <v/>
      </c>
      <c r="C5818" s="2" t="str">
        <f>IF(A5818="","",IFERROR(INDEX(Keterangan,MATCH('Buku Besar'!A5818,Akun,0)),""))</f>
        <v/>
      </c>
      <c r="D5818" s="2" t="str">
        <f>IF(A5818="","",IFERROR(INDEX(Reff,MATCH('Buku Besar'!A5818,Akun,0)),""))</f>
        <v/>
      </c>
      <c r="E5818" s="331" t="str">
        <f>IF(A5818="","",IFERROR(INDEX(Penerimaan,MATCH('Buku Besar'!A5818,Akun,0)),""))</f>
        <v/>
      </c>
      <c r="F5818" s="331" t="str">
        <f>IF(A5818="","",IFERROR(INDEX(Pengeluaran,MATCH('Buku Besar'!A5818,Akun,0)),""))</f>
        <v/>
      </c>
      <c r="H5818" s="91" t="str">
        <f t="shared" si="181"/>
        <v/>
      </c>
      <c r="I5818" s="330" t="str">
        <f>IF(H5818="","",IFERROR(INDEX(Tanggal1,MATCH('Buku Besar'!H5818,Akun1,0)),""))</f>
        <v/>
      </c>
      <c r="J5818" s="2" t="str">
        <f>IF(H5818="","",IFERROR(INDEX(Keterangan1,MATCH('Buku Besar'!H5818,Akun1,0)),""))</f>
        <v/>
      </c>
      <c r="K5818" s="2" t="str">
        <f>IF(H5818="","",IFERROR(INDEX(Reff1,MATCH('Buku Besar'!H5818,Akun1,0)),""))</f>
        <v/>
      </c>
      <c r="L5818" s="331" t="str">
        <f>IF(H5818="","",IFERROR(INDEX(Penerimaan1,MATCH('Buku Besar'!H5818,Akun1,0)),""))</f>
        <v/>
      </c>
      <c r="M5818" s="331" t="str">
        <f>IF(H5818="","",IFERROR(INDEX(Pengeluaran1,MATCH('Buku Besar'!H5818,Akun1,0)),""))</f>
        <v/>
      </c>
    </row>
    <row r="5819" spans="1:13" x14ac:dyDescent="0.25">
      <c r="A5819" s="91" t="str">
        <f t="shared" si="180"/>
        <v/>
      </c>
      <c r="B5819" s="330" t="str">
        <f>IF(A5819="","",IFERROR(INDEX(Tanggal,MATCH('Buku Besar'!A5819,Akun,0)),""))</f>
        <v/>
      </c>
      <c r="C5819" s="2" t="str">
        <f>IF(A5819="","",IFERROR(INDEX(Keterangan,MATCH('Buku Besar'!A5819,Akun,0)),""))</f>
        <v/>
      </c>
      <c r="D5819" s="2" t="str">
        <f>IF(A5819="","",IFERROR(INDEX(Reff,MATCH('Buku Besar'!A5819,Akun,0)),""))</f>
        <v/>
      </c>
      <c r="E5819" s="331" t="str">
        <f>IF(A5819="","",IFERROR(INDEX(Penerimaan,MATCH('Buku Besar'!A5819,Akun,0)),""))</f>
        <v/>
      </c>
      <c r="F5819" s="331" t="str">
        <f>IF(A5819="","",IFERROR(INDEX(Pengeluaran,MATCH('Buku Besar'!A5819,Akun,0)),""))</f>
        <v/>
      </c>
      <c r="H5819" s="91" t="str">
        <f t="shared" si="181"/>
        <v/>
      </c>
      <c r="I5819" s="330" t="str">
        <f>IF(H5819="","",IFERROR(INDEX(Tanggal1,MATCH('Buku Besar'!H5819,Akun1,0)),""))</f>
        <v/>
      </c>
      <c r="J5819" s="2" t="str">
        <f>IF(H5819="","",IFERROR(INDEX(Keterangan1,MATCH('Buku Besar'!H5819,Akun1,0)),""))</f>
        <v/>
      </c>
      <c r="K5819" s="2" t="str">
        <f>IF(H5819="","",IFERROR(INDEX(Reff1,MATCH('Buku Besar'!H5819,Akun1,0)),""))</f>
        <v/>
      </c>
      <c r="L5819" s="331" t="str">
        <f>IF(H5819="","",IFERROR(INDEX(Penerimaan1,MATCH('Buku Besar'!H5819,Akun1,0)),""))</f>
        <v/>
      </c>
      <c r="M5819" s="331" t="str">
        <f>IF(H5819="","",IFERROR(INDEX(Pengeluaran1,MATCH('Buku Besar'!H5819,Akun1,0)),""))</f>
        <v/>
      </c>
    </row>
    <row r="5820" spans="1:13" x14ac:dyDescent="0.25">
      <c r="A5820" s="91" t="str">
        <f t="shared" si="180"/>
        <v/>
      </c>
      <c r="B5820" s="330" t="str">
        <f>IF(A5820="","",IFERROR(INDEX(Tanggal,MATCH('Buku Besar'!A5820,Akun,0)),""))</f>
        <v/>
      </c>
      <c r="C5820" s="2" t="str">
        <f>IF(A5820="","",IFERROR(INDEX(Keterangan,MATCH('Buku Besar'!A5820,Akun,0)),""))</f>
        <v/>
      </c>
      <c r="D5820" s="2" t="str">
        <f>IF(A5820="","",IFERROR(INDEX(Reff,MATCH('Buku Besar'!A5820,Akun,0)),""))</f>
        <v/>
      </c>
      <c r="E5820" s="331" t="str">
        <f>IF(A5820="","",IFERROR(INDEX(Penerimaan,MATCH('Buku Besar'!A5820,Akun,0)),""))</f>
        <v/>
      </c>
      <c r="F5820" s="331" t="str">
        <f>IF(A5820="","",IFERROR(INDEX(Pengeluaran,MATCH('Buku Besar'!A5820,Akun,0)),""))</f>
        <v/>
      </c>
      <c r="H5820" s="91" t="str">
        <f t="shared" si="181"/>
        <v/>
      </c>
      <c r="I5820" s="330" t="str">
        <f>IF(H5820="","",IFERROR(INDEX(Tanggal1,MATCH('Buku Besar'!H5820,Akun1,0)),""))</f>
        <v/>
      </c>
      <c r="J5820" s="2" t="str">
        <f>IF(H5820="","",IFERROR(INDEX(Keterangan1,MATCH('Buku Besar'!H5820,Akun1,0)),""))</f>
        <v/>
      </c>
      <c r="K5820" s="2" t="str">
        <f>IF(H5820="","",IFERROR(INDEX(Reff1,MATCH('Buku Besar'!H5820,Akun1,0)),""))</f>
        <v/>
      </c>
      <c r="L5820" s="331" t="str">
        <f>IF(H5820="","",IFERROR(INDEX(Penerimaan1,MATCH('Buku Besar'!H5820,Akun1,0)),""))</f>
        <v/>
      </c>
      <c r="M5820" s="331" t="str">
        <f>IF(H5820="","",IFERROR(INDEX(Pengeluaran1,MATCH('Buku Besar'!H5820,Akun1,0)),""))</f>
        <v/>
      </c>
    </row>
    <row r="5821" spans="1:13" x14ac:dyDescent="0.25">
      <c r="A5821" s="91" t="str">
        <f t="shared" si="180"/>
        <v/>
      </c>
      <c r="B5821" s="330" t="str">
        <f>IF(A5821="","",IFERROR(INDEX(Tanggal,MATCH('Buku Besar'!A5821,Akun,0)),""))</f>
        <v/>
      </c>
      <c r="C5821" s="2" t="str">
        <f>IF(A5821="","",IFERROR(INDEX(Keterangan,MATCH('Buku Besar'!A5821,Akun,0)),""))</f>
        <v/>
      </c>
      <c r="D5821" s="2" t="str">
        <f>IF(A5821="","",IFERROR(INDEX(Reff,MATCH('Buku Besar'!A5821,Akun,0)),""))</f>
        <v/>
      </c>
      <c r="E5821" s="331" t="str">
        <f>IF(A5821="","",IFERROR(INDEX(Penerimaan,MATCH('Buku Besar'!A5821,Akun,0)),""))</f>
        <v/>
      </c>
      <c r="F5821" s="331" t="str">
        <f>IF(A5821="","",IFERROR(INDEX(Pengeluaran,MATCH('Buku Besar'!A5821,Akun,0)),""))</f>
        <v/>
      </c>
      <c r="H5821" s="91" t="str">
        <f t="shared" si="181"/>
        <v/>
      </c>
      <c r="I5821" s="330" t="str">
        <f>IF(H5821="","",IFERROR(INDEX(Tanggal1,MATCH('Buku Besar'!H5821,Akun1,0)),""))</f>
        <v/>
      </c>
      <c r="J5821" s="2" t="str">
        <f>IF(H5821="","",IFERROR(INDEX(Keterangan1,MATCH('Buku Besar'!H5821,Akun1,0)),""))</f>
        <v/>
      </c>
      <c r="K5821" s="2" t="str">
        <f>IF(H5821="","",IFERROR(INDEX(Reff1,MATCH('Buku Besar'!H5821,Akun1,0)),""))</f>
        <v/>
      </c>
      <c r="L5821" s="331" t="str">
        <f>IF(H5821="","",IFERROR(INDEX(Penerimaan1,MATCH('Buku Besar'!H5821,Akun1,0)),""))</f>
        <v/>
      </c>
      <c r="M5821" s="331" t="str">
        <f>IF(H5821="","",IFERROR(INDEX(Pengeluaran1,MATCH('Buku Besar'!H5821,Akun1,0)),""))</f>
        <v/>
      </c>
    </row>
    <row r="5822" spans="1:13" x14ac:dyDescent="0.25">
      <c r="A5822" s="91" t="str">
        <f t="shared" si="180"/>
        <v/>
      </c>
      <c r="B5822" s="330" t="str">
        <f>IF(A5822="","",IFERROR(INDEX(Tanggal,MATCH('Buku Besar'!A5822,Akun,0)),""))</f>
        <v/>
      </c>
      <c r="C5822" s="2" t="str">
        <f>IF(A5822="","",IFERROR(INDEX(Keterangan,MATCH('Buku Besar'!A5822,Akun,0)),""))</f>
        <v/>
      </c>
      <c r="D5822" s="2" t="str">
        <f>IF(A5822="","",IFERROR(INDEX(Reff,MATCH('Buku Besar'!A5822,Akun,0)),""))</f>
        <v/>
      </c>
      <c r="E5822" s="331" t="str">
        <f>IF(A5822="","",IFERROR(INDEX(Penerimaan,MATCH('Buku Besar'!A5822,Akun,0)),""))</f>
        <v/>
      </c>
      <c r="F5822" s="331" t="str">
        <f>IF(A5822="","",IFERROR(INDEX(Pengeluaran,MATCH('Buku Besar'!A5822,Akun,0)),""))</f>
        <v/>
      </c>
      <c r="H5822" s="91" t="str">
        <f t="shared" si="181"/>
        <v/>
      </c>
      <c r="I5822" s="330" t="str">
        <f>IF(H5822="","",IFERROR(INDEX(Tanggal1,MATCH('Buku Besar'!H5822,Akun1,0)),""))</f>
        <v/>
      </c>
      <c r="J5822" s="2" t="str">
        <f>IF(H5822="","",IFERROR(INDEX(Keterangan1,MATCH('Buku Besar'!H5822,Akun1,0)),""))</f>
        <v/>
      </c>
      <c r="K5822" s="2" t="str">
        <f>IF(H5822="","",IFERROR(INDEX(Reff1,MATCH('Buku Besar'!H5822,Akun1,0)),""))</f>
        <v/>
      </c>
      <c r="L5822" s="331" t="str">
        <f>IF(H5822="","",IFERROR(INDEX(Penerimaan1,MATCH('Buku Besar'!H5822,Akun1,0)),""))</f>
        <v/>
      </c>
      <c r="M5822" s="331" t="str">
        <f>IF(H5822="","",IFERROR(INDEX(Pengeluaran1,MATCH('Buku Besar'!H5822,Akun1,0)),""))</f>
        <v/>
      </c>
    </row>
    <row r="5823" spans="1:13" x14ac:dyDescent="0.25">
      <c r="A5823" s="91" t="str">
        <f t="shared" si="180"/>
        <v/>
      </c>
      <c r="B5823" s="330" t="str">
        <f>IF(A5823="","",IFERROR(INDEX(Tanggal,MATCH('Buku Besar'!A5823,Akun,0)),""))</f>
        <v/>
      </c>
      <c r="C5823" s="2" t="str">
        <f>IF(A5823="","",IFERROR(INDEX(Keterangan,MATCH('Buku Besar'!A5823,Akun,0)),""))</f>
        <v/>
      </c>
      <c r="D5823" s="2" t="str">
        <f>IF(A5823="","",IFERROR(INDEX(Reff,MATCH('Buku Besar'!A5823,Akun,0)),""))</f>
        <v/>
      </c>
      <c r="E5823" s="331" t="str">
        <f>IF(A5823="","",IFERROR(INDEX(Penerimaan,MATCH('Buku Besar'!A5823,Akun,0)),""))</f>
        <v/>
      </c>
      <c r="F5823" s="331" t="str">
        <f>IF(A5823="","",IFERROR(INDEX(Pengeluaran,MATCH('Buku Besar'!A5823,Akun,0)),""))</f>
        <v/>
      </c>
      <c r="H5823" s="91" t="str">
        <f t="shared" si="181"/>
        <v/>
      </c>
      <c r="I5823" s="330" t="str">
        <f>IF(H5823="","",IFERROR(INDEX(Tanggal1,MATCH('Buku Besar'!H5823,Akun1,0)),""))</f>
        <v/>
      </c>
      <c r="J5823" s="2" t="str">
        <f>IF(H5823="","",IFERROR(INDEX(Keterangan1,MATCH('Buku Besar'!H5823,Akun1,0)),""))</f>
        <v/>
      </c>
      <c r="K5823" s="2" t="str">
        <f>IF(H5823="","",IFERROR(INDEX(Reff1,MATCH('Buku Besar'!H5823,Akun1,0)),""))</f>
        <v/>
      </c>
      <c r="L5823" s="331" t="str">
        <f>IF(H5823="","",IFERROR(INDEX(Penerimaan1,MATCH('Buku Besar'!H5823,Akun1,0)),""))</f>
        <v/>
      </c>
      <c r="M5823" s="331" t="str">
        <f>IF(H5823="","",IFERROR(INDEX(Pengeluaran1,MATCH('Buku Besar'!H5823,Akun1,0)),""))</f>
        <v/>
      </c>
    </row>
    <row r="5824" spans="1:13" x14ac:dyDescent="0.25">
      <c r="A5824" s="91" t="str">
        <f t="shared" si="180"/>
        <v/>
      </c>
      <c r="B5824" s="330" t="str">
        <f>IF(A5824="","",IFERROR(INDEX(Tanggal,MATCH('Buku Besar'!A5824,Akun,0)),""))</f>
        <v/>
      </c>
      <c r="C5824" s="2" t="str">
        <f>IF(A5824="","",IFERROR(INDEX(Keterangan,MATCH('Buku Besar'!A5824,Akun,0)),""))</f>
        <v/>
      </c>
      <c r="D5824" s="2" t="str">
        <f>IF(A5824="","",IFERROR(INDEX(Reff,MATCH('Buku Besar'!A5824,Akun,0)),""))</f>
        <v/>
      </c>
      <c r="E5824" s="331" t="str">
        <f>IF(A5824="","",IFERROR(INDEX(Penerimaan,MATCH('Buku Besar'!A5824,Akun,0)),""))</f>
        <v/>
      </c>
      <c r="F5824" s="331" t="str">
        <f>IF(A5824="","",IFERROR(INDEX(Pengeluaran,MATCH('Buku Besar'!A5824,Akun,0)),""))</f>
        <v/>
      </c>
      <c r="H5824" s="91" t="str">
        <f t="shared" si="181"/>
        <v/>
      </c>
      <c r="I5824" s="330" t="str">
        <f>IF(H5824="","",IFERROR(INDEX(Tanggal1,MATCH('Buku Besar'!H5824,Akun1,0)),""))</f>
        <v/>
      </c>
      <c r="J5824" s="2" t="str">
        <f>IF(H5824="","",IFERROR(INDEX(Keterangan1,MATCH('Buku Besar'!H5824,Akun1,0)),""))</f>
        <v/>
      </c>
      <c r="K5824" s="2" t="str">
        <f>IF(H5824="","",IFERROR(INDEX(Reff1,MATCH('Buku Besar'!H5824,Akun1,0)),""))</f>
        <v/>
      </c>
      <c r="L5824" s="331" t="str">
        <f>IF(H5824="","",IFERROR(INDEX(Penerimaan1,MATCH('Buku Besar'!H5824,Akun1,0)),""))</f>
        <v/>
      </c>
      <c r="M5824" s="331" t="str">
        <f>IF(H5824="","",IFERROR(INDEX(Pengeluaran1,MATCH('Buku Besar'!H5824,Akun1,0)),""))</f>
        <v/>
      </c>
    </row>
    <row r="5825" spans="1:13" x14ac:dyDescent="0.25">
      <c r="A5825" s="91" t="str">
        <f t="shared" si="180"/>
        <v/>
      </c>
      <c r="B5825" s="330" t="str">
        <f>IF(A5825="","",IFERROR(INDEX(Tanggal,MATCH('Buku Besar'!A5825,Akun,0)),""))</f>
        <v/>
      </c>
      <c r="C5825" s="2" t="str">
        <f>IF(A5825="","",IFERROR(INDEX(Keterangan,MATCH('Buku Besar'!A5825,Akun,0)),""))</f>
        <v/>
      </c>
      <c r="D5825" s="2" t="str">
        <f>IF(A5825="","",IFERROR(INDEX(Reff,MATCH('Buku Besar'!A5825,Akun,0)),""))</f>
        <v/>
      </c>
      <c r="E5825" s="331" t="str">
        <f>IF(A5825="","",IFERROR(INDEX(Penerimaan,MATCH('Buku Besar'!A5825,Akun,0)),""))</f>
        <v/>
      </c>
      <c r="F5825" s="331" t="str">
        <f>IF(A5825="","",IFERROR(INDEX(Pengeluaran,MATCH('Buku Besar'!A5825,Akun,0)),""))</f>
        <v/>
      </c>
      <c r="H5825" s="91" t="str">
        <f t="shared" si="181"/>
        <v/>
      </c>
      <c r="I5825" s="330" t="str">
        <f>IF(H5825="","",IFERROR(INDEX(Tanggal1,MATCH('Buku Besar'!H5825,Akun1,0)),""))</f>
        <v/>
      </c>
      <c r="J5825" s="2" t="str">
        <f>IF(H5825="","",IFERROR(INDEX(Keterangan1,MATCH('Buku Besar'!H5825,Akun1,0)),""))</f>
        <v/>
      </c>
      <c r="K5825" s="2" t="str">
        <f>IF(H5825="","",IFERROR(INDEX(Reff1,MATCH('Buku Besar'!H5825,Akun1,0)),""))</f>
        <v/>
      </c>
      <c r="L5825" s="331" t="str">
        <f>IF(H5825="","",IFERROR(INDEX(Penerimaan1,MATCH('Buku Besar'!H5825,Akun1,0)),""))</f>
        <v/>
      </c>
      <c r="M5825" s="331" t="str">
        <f>IF(H5825="","",IFERROR(INDEX(Pengeluaran1,MATCH('Buku Besar'!H5825,Akun1,0)),""))</f>
        <v/>
      </c>
    </row>
    <row r="5826" spans="1:13" x14ac:dyDescent="0.25">
      <c r="A5826" s="91" t="str">
        <f t="shared" si="180"/>
        <v/>
      </c>
      <c r="B5826" s="330" t="str">
        <f>IF(A5826="","",IFERROR(INDEX(Tanggal,MATCH('Buku Besar'!A5826,Akun,0)),""))</f>
        <v/>
      </c>
      <c r="C5826" s="2" t="str">
        <f>IF(A5826="","",IFERROR(INDEX(Keterangan,MATCH('Buku Besar'!A5826,Akun,0)),""))</f>
        <v/>
      </c>
      <c r="D5826" s="2" t="str">
        <f>IF(A5826="","",IFERROR(INDEX(Reff,MATCH('Buku Besar'!A5826,Akun,0)),""))</f>
        <v/>
      </c>
      <c r="E5826" s="331" t="str">
        <f>IF(A5826="","",IFERROR(INDEX(Penerimaan,MATCH('Buku Besar'!A5826,Akun,0)),""))</f>
        <v/>
      </c>
      <c r="F5826" s="331" t="str">
        <f>IF(A5826="","",IFERROR(INDEX(Pengeluaran,MATCH('Buku Besar'!A5826,Akun,0)),""))</f>
        <v/>
      </c>
      <c r="H5826" s="91" t="str">
        <f t="shared" si="181"/>
        <v/>
      </c>
      <c r="I5826" s="330" t="str">
        <f>IF(H5826="","",IFERROR(INDEX(Tanggal1,MATCH('Buku Besar'!H5826,Akun1,0)),""))</f>
        <v/>
      </c>
      <c r="J5826" s="2" t="str">
        <f>IF(H5826="","",IFERROR(INDEX(Keterangan1,MATCH('Buku Besar'!H5826,Akun1,0)),""))</f>
        <v/>
      </c>
      <c r="K5826" s="2" t="str">
        <f>IF(H5826="","",IFERROR(INDEX(Reff1,MATCH('Buku Besar'!H5826,Akun1,0)),""))</f>
        <v/>
      </c>
      <c r="L5826" s="331" t="str">
        <f>IF(H5826="","",IFERROR(INDEX(Penerimaan1,MATCH('Buku Besar'!H5826,Akun1,0)),""))</f>
        <v/>
      </c>
      <c r="M5826" s="331" t="str">
        <f>IF(H5826="","",IFERROR(INDEX(Pengeluaran1,MATCH('Buku Besar'!H5826,Akun1,0)),""))</f>
        <v/>
      </c>
    </row>
    <row r="5827" spans="1:13" x14ac:dyDescent="0.25">
      <c r="A5827" s="91" t="str">
        <f t="shared" si="180"/>
        <v/>
      </c>
      <c r="B5827" s="330" t="str">
        <f>IF(A5827="","",IFERROR(INDEX(Tanggal,MATCH('Buku Besar'!A5827,Akun,0)),""))</f>
        <v/>
      </c>
      <c r="C5827" s="2" t="str">
        <f>IF(A5827="","",IFERROR(INDEX(Keterangan,MATCH('Buku Besar'!A5827,Akun,0)),""))</f>
        <v/>
      </c>
      <c r="D5827" s="2" t="str">
        <f>IF(A5827="","",IFERROR(INDEX(Reff,MATCH('Buku Besar'!A5827,Akun,0)),""))</f>
        <v/>
      </c>
      <c r="E5827" s="331" t="str">
        <f>IF(A5827="","",IFERROR(INDEX(Penerimaan,MATCH('Buku Besar'!A5827,Akun,0)),""))</f>
        <v/>
      </c>
      <c r="F5827" s="331" t="str">
        <f>IF(A5827="","",IFERROR(INDEX(Pengeluaran,MATCH('Buku Besar'!A5827,Akun,0)),""))</f>
        <v/>
      </c>
      <c r="H5827" s="91" t="str">
        <f t="shared" si="181"/>
        <v/>
      </c>
      <c r="I5827" s="330" t="str">
        <f>IF(H5827="","",IFERROR(INDEX(Tanggal1,MATCH('Buku Besar'!H5827,Akun1,0)),""))</f>
        <v/>
      </c>
      <c r="J5827" s="2" t="str">
        <f>IF(H5827="","",IFERROR(INDEX(Keterangan1,MATCH('Buku Besar'!H5827,Akun1,0)),""))</f>
        <v/>
      </c>
      <c r="K5827" s="2" t="str">
        <f>IF(H5827="","",IFERROR(INDEX(Reff1,MATCH('Buku Besar'!H5827,Akun1,0)),""))</f>
        <v/>
      </c>
      <c r="L5827" s="331" t="str">
        <f>IF(H5827="","",IFERROR(INDEX(Penerimaan1,MATCH('Buku Besar'!H5827,Akun1,0)),""))</f>
        <v/>
      </c>
      <c r="M5827" s="331" t="str">
        <f>IF(H5827="","",IFERROR(INDEX(Pengeluaran1,MATCH('Buku Besar'!H5827,Akun1,0)),""))</f>
        <v/>
      </c>
    </row>
    <row r="5828" spans="1:13" x14ac:dyDescent="0.25">
      <c r="A5828" s="91" t="str">
        <f t="shared" si="180"/>
        <v/>
      </c>
      <c r="B5828" s="330" t="str">
        <f>IF(A5828="","",IFERROR(INDEX(Tanggal,MATCH('Buku Besar'!A5828,Akun,0)),""))</f>
        <v/>
      </c>
      <c r="C5828" s="2" t="str">
        <f>IF(A5828="","",IFERROR(INDEX(Keterangan,MATCH('Buku Besar'!A5828,Akun,0)),""))</f>
        <v/>
      </c>
      <c r="D5828" s="2" t="str">
        <f>IF(A5828="","",IFERROR(INDEX(Reff,MATCH('Buku Besar'!A5828,Akun,0)),""))</f>
        <v/>
      </c>
      <c r="E5828" s="331" t="str">
        <f>IF(A5828="","",IFERROR(INDEX(Penerimaan,MATCH('Buku Besar'!A5828,Akun,0)),""))</f>
        <v/>
      </c>
      <c r="F5828" s="331" t="str">
        <f>IF(A5828="","",IFERROR(INDEX(Pengeluaran,MATCH('Buku Besar'!A5828,Akun,0)),""))</f>
        <v/>
      </c>
      <c r="H5828" s="91" t="str">
        <f t="shared" si="181"/>
        <v/>
      </c>
      <c r="I5828" s="330" t="str">
        <f>IF(H5828="","",IFERROR(INDEX(Tanggal1,MATCH('Buku Besar'!H5828,Akun1,0)),""))</f>
        <v/>
      </c>
      <c r="J5828" s="2" t="str">
        <f>IF(H5828="","",IFERROR(INDEX(Keterangan1,MATCH('Buku Besar'!H5828,Akun1,0)),""))</f>
        <v/>
      </c>
      <c r="K5828" s="2" t="str">
        <f>IF(H5828="","",IFERROR(INDEX(Reff1,MATCH('Buku Besar'!H5828,Akun1,0)),""))</f>
        <v/>
      </c>
      <c r="L5828" s="331" t="str">
        <f>IF(H5828="","",IFERROR(INDEX(Penerimaan1,MATCH('Buku Besar'!H5828,Akun1,0)),""))</f>
        <v/>
      </c>
      <c r="M5828" s="331" t="str">
        <f>IF(H5828="","",IFERROR(INDEX(Pengeluaran1,MATCH('Buku Besar'!H5828,Akun1,0)),""))</f>
        <v/>
      </c>
    </row>
    <row r="5829" spans="1:13" x14ac:dyDescent="0.25">
      <c r="A5829" s="91" t="str">
        <f t="shared" si="180"/>
        <v/>
      </c>
      <c r="B5829" s="330" t="str">
        <f>IF(A5829="","",IFERROR(INDEX(Tanggal,MATCH('Buku Besar'!A5829,Akun,0)),""))</f>
        <v/>
      </c>
      <c r="C5829" s="2" t="str">
        <f>IF(A5829="","",IFERROR(INDEX(Keterangan,MATCH('Buku Besar'!A5829,Akun,0)),""))</f>
        <v/>
      </c>
      <c r="D5829" s="2" t="str">
        <f>IF(A5829="","",IFERROR(INDEX(Reff,MATCH('Buku Besar'!A5829,Akun,0)),""))</f>
        <v/>
      </c>
      <c r="E5829" s="331" t="str">
        <f>IF(A5829="","",IFERROR(INDEX(Penerimaan,MATCH('Buku Besar'!A5829,Akun,0)),""))</f>
        <v/>
      </c>
      <c r="F5829" s="331" t="str">
        <f>IF(A5829="","",IFERROR(INDEX(Pengeluaran,MATCH('Buku Besar'!A5829,Akun,0)),""))</f>
        <v/>
      </c>
      <c r="H5829" s="91" t="str">
        <f t="shared" si="181"/>
        <v/>
      </c>
      <c r="I5829" s="330" t="str">
        <f>IF(H5829="","",IFERROR(INDEX(Tanggal1,MATCH('Buku Besar'!H5829,Akun1,0)),""))</f>
        <v/>
      </c>
      <c r="J5829" s="2" t="str">
        <f>IF(H5829="","",IFERROR(INDEX(Keterangan1,MATCH('Buku Besar'!H5829,Akun1,0)),""))</f>
        <v/>
      </c>
      <c r="K5829" s="2" t="str">
        <f>IF(H5829="","",IFERROR(INDEX(Reff1,MATCH('Buku Besar'!H5829,Akun1,0)),""))</f>
        <v/>
      </c>
      <c r="L5829" s="331" t="str">
        <f>IF(H5829="","",IFERROR(INDEX(Penerimaan1,MATCH('Buku Besar'!H5829,Akun1,0)),""))</f>
        <v/>
      </c>
      <c r="M5829" s="331" t="str">
        <f>IF(H5829="","",IFERROR(INDEX(Pengeluaran1,MATCH('Buku Besar'!H5829,Akun1,0)),""))</f>
        <v/>
      </c>
    </row>
    <row r="5830" spans="1:13" x14ac:dyDescent="0.25">
      <c r="A5830" s="91" t="str">
        <f t="shared" si="180"/>
        <v/>
      </c>
      <c r="B5830" s="330" t="str">
        <f>IF(A5830="","",IFERROR(INDEX(Tanggal,MATCH('Buku Besar'!A5830,Akun,0)),""))</f>
        <v/>
      </c>
      <c r="C5830" s="2" t="str">
        <f>IF(A5830="","",IFERROR(INDEX(Keterangan,MATCH('Buku Besar'!A5830,Akun,0)),""))</f>
        <v/>
      </c>
      <c r="D5830" s="2" t="str">
        <f>IF(A5830="","",IFERROR(INDEX(Reff,MATCH('Buku Besar'!A5830,Akun,0)),""))</f>
        <v/>
      </c>
      <c r="E5830" s="331" t="str">
        <f>IF(A5830="","",IFERROR(INDEX(Penerimaan,MATCH('Buku Besar'!A5830,Akun,0)),""))</f>
        <v/>
      </c>
      <c r="F5830" s="331" t="str">
        <f>IF(A5830="","",IFERROR(INDEX(Pengeluaran,MATCH('Buku Besar'!A5830,Akun,0)),""))</f>
        <v/>
      </c>
      <c r="H5830" s="91" t="str">
        <f t="shared" si="181"/>
        <v/>
      </c>
      <c r="I5830" s="330" t="str">
        <f>IF(H5830="","",IFERROR(INDEX(Tanggal1,MATCH('Buku Besar'!H5830,Akun1,0)),""))</f>
        <v/>
      </c>
      <c r="J5830" s="2" t="str">
        <f>IF(H5830="","",IFERROR(INDEX(Keterangan1,MATCH('Buku Besar'!H5830,Akun1,0)),""))</f>
        <v/>
      </c>
      <c r="K5830" s="2" t="str">
        <f>IF(H5830="","",IFERROR(INDEX(Reff1,MATCH('Buku Besar'!H5830,Akun1,0)),""))</f>
        <v/>
      </c>
      <c r="L5830" s="331" t="str">
        <f>IF(H5830="","",IFERROR(INDEX(Penerimaan1,MATCH('Buku Besar'!H5830,Akun1,0)),""))</f>
        <v/>
      </c>
      <c r="M5830" s="331" t="str">
        <f>IF(H5830="","",IFERROR(INDEX(Pengeluaran1,MATCH('Buku Besar'!H5830,Akun1,0)),""))</f>
        <v/>
      </c>
    </row>
    <row r="5831" spans="1:13" x14ac:dyDescent="0.25">
      <c r="A5831" s="91" t="str">
        <f t="shared" si="180"/>
        <v/>
      </c>
      <c r="B5831" s="330" t="str">
        <f>IF(A5831="","",IFERROR(INDEX(Tanggal,MATCH('Buku Besar'!A5831,Akun,0)),""))</f>
        <v/>
      </c>
      <c r="C5831" s="2" t="str">
        <f>IF(A5831="","",IFERROR(INDEX(Keterangan,MATCH('Buku Besar'!A5831,Akun,0)),""))</f>
        <v/>
      </c>
      <c r="D5831" s="2" t="str">
        <f>IF(A5831="","",IFERROR(INDEX(Reff,MATCH('Buku Besar'!A5831,Akun,0)),""))</f>
        <v/>
      </c>
      <c r="E5831" s="331" t="str">
        <f>IF(A5831="","",IFERROR(INDEX(Penerimaan,MATCH('Buku Besar'!A5831,Akun,0)),""))</f>
        <v/>
      </c>
      <c r="F5831" s="331" t="str">
        <f>IF(A5831="","",IFERROR(INDEX(Pengeluaran,MATCH('Buku Besar'!A5831,Akun,0)),""))</f>
        <v/>
      </c>
      <c r="H5831" s="91" t="str">
        <f t="shared" si="181"/>
        <v/>
      </c>
      <c r="I5831" s="330" t="str">
        <f>IF(H5831="","",IFERROR(INDEX(Tanggal1,MATCH('Buku Besar'!H5831,Akun1,0)),""))</f>
        <v/>
      </c>
      <c r="J5831" s="2" t="str">
        <f>IF(H5831="","",IFERROR(INDEX(Keterangan1,MATCH('Buku Besar'!H5831,Akun1,0)),""))</f>
        <v/>
      </c>
      <c r="K5831" s="2" t="str">
        <f>IF(H5831="","",IFERROR(INDEX(Reff1,MATCH('Buku Besar'!H5831,Akun1,0)),""))</f>
        <v/>
      </c>
      <c r="L5831" s="331" t="str">
        <f>IF(H5831="","",IFERROR(INDEX(Penerimaan1,MATCH('Buku Besar'!H5831,Akun1,0)),""))</f>
        <v/>
      </c>
      <c r="M5831" s="331" t="str">
        <f>IF(H5831="","",IFERROR(INDEX(Pengeluaran1,MATCH('Buku Besar'!H5831,Akun1,0)),""))</f>
        <v/>
      </c>
    </row>
    <row r="5832" spans="1:13" x14ac:dyDescent="0.25">
      <c r="A5832" s="91" t="str">
        <f t="shared" ref="A5832:A5895" si="182">IFERROR(IF((MID(A5831,8,LEN(A5831)-7)+1)&lt;=COUNTIF(Kas_Harian,LEFT(A5831,6)),LEFT(A5831,6)&amp;"-"&amp;MID(A5831,8,LEN(A5831)-7)+1,""),"")</f>
        <v/>
      </c>
      <c r="B5832" s="330" t="str">
        <f>IF(A5832="","",IFERROR(INDEX(Tanggal,MATCH('Buku Besar'!A5832,Akun,0)),""))</f>
        <v/>
      </c>
      <c r="C5832" s="2" t="str">
        <f>IF(A5832="","",IFERROR(INDEX(Keterangan,MATCH('Buku Besar'!A5832,Akun,0)),""))</f>
        <v/>
      </c>
      <c r="D5832" s="2" t="str">
        <f>IF(A5832="","",IFERROR(INDEX(Reff,MATCH('Buku Besar'!A5832,Akun,0)),""))</f>
        <v/>
      </c>
      <c r="E5832" s="331" t="str">
        <f>IF(A5832="","",IFERROR(INDEX(Penerimaan,MATCH('Buku Besar'!A5832,Akun,0)),""))</f>
        <v/>
      </c>
      <c r="F5832" s="331" t="str">
        <f>IF(A5832="","",IFERROR(INDEX(Pengeluaran,MATCH('Buku Besar'!A5832,Akun,0)),""))</f>
        <v/>
      </c>
      <c r="H5832" s="91" t="str">
        <f t="shared" ref="H5832:H5895" si="183">IFERROR(IF((MID(H5831,8,LEN(H5831)-7)+1)&lt;=COUNTIF(Bank_Harian,LEFT(H5831,6)),LEFT(H5831,6)&amp;"-"&amp;MID(H5831,8,LEN(H5831)-7)+1,""),"")</f>
        <v/>
      </c>
      <c r="I5832" s="330" t="str">
        <f>IF(H5832="","",IFERROR(INDEX(Tanggal1,MATCH('Buku Besar'!H5832,Akun1,0)),""))</f>
        <v/>
      </c>
      <c r="J5832" s="2" t="str">
        <f>IF(H5832="","",IFERROR(INDEX(Keterangan1,MATCH('Buku Besar'!H5832,Akun1,0)),""))</f>
        <v/>
      </c>
      <c r="K5832" s="2" t="str">
        <f>IF(H5832="","",IFERROR(INDEX(Reff1,MATCH('Buku Besar'!H5832,Akun1,0)),""))</f>
        <v/>
      </c>
      <c r="L5832" s="331" t="str">
        <f>IF(H5832="","",IFERROR(INDEX(Penerimaan1,MATCH('Buku Besar'!H5832,Akun1,0)),""))</f>
        <v/>
      </c>
      <c r="M5832" s="331" t="str">
        <f>IF(H5832="","",IFERROR(INDEX(Pengeluaran1,MATCH('Buku Besar'!H5832,Akun1,0)),""))</f>
        <v/>
      </c>
    </row>
    <row r="5833" spans="1:13" x14ac:dyDescent="0.25">
      <c r="A5833" s="91" t="str">
        <f t="shared" si="182"/>
        <v/>
      </c>
      <c r="B5833" s="330" t="str">
        <f>IF(A5833="","",IFERROR(INDEX(Tanggal,MATCH('Buku Besar'!A5833,Akun,0)),""))</f>
        <v/>
      </c>
      <c r="C5833" s="2" t="str">
        <f>IF(A5833="","",IFERROR(INDEX(Keterangan,MATCH('Buku Besar'!A5833,Akun,0)),""))</f>
        <v/>
      </c>
      <c r="D5833" s="2" t="str">
        <f>IF(A5833="","",IFERROR(INDEX(Reff,MATCH('Buku Besar'!A5833,Akun,0)),""))</f>
        <v/>
      </c>
      <c r="E5833" s="331" t="str">
        <f>IF(A5833="","",IFERROR(INDEX(Penerimaan,MATCH('Buku Besar'!A5833,Akun,0)),""))</f>
        <v/>
      </c>
      <c r="F5833" s="331" t="str">
        <f>IF(A5833="","",IFERROR(INDEX(Pengeluaran,MATCH('Buku Besar'!A5833,Akun,0)),""))</f>
        <v/>
      </c>
      <c r="H5833" s="91" t="str">
        <f t="shared" si="183"/>
        <v/>
      </c>
      <c r="I5833" s="330" t="str">
        <f>IF(H5833="","",IFERROR(INDEX(Tanggal1,MATCH('Buku Besar'!H5833,Akun1,0)),""))</f>
        <v/>
      </c>
      <c r="J5833" s="2" t="str">
        <f>IF(H5833="","",IFERROR(INDEX(Keterangan1,MATCH('Buku Besar'!H5833,Akun1,0)),""))</f>
        <v/>
      </c>
      <c r="K5833" s="2" t="str">
        <f>IF(H5833="","",IFERROR(INDEX(Reff1,MATCH('Buku Besar'!H5833,Akun1,0)),""))</f>
        <v/>
      </c>
      <c r="L5833" s="331" t="str">
        <f>IF(H5833="","",IFERROR(INDEX(Penerimaan1,MATCH('Buku Besar'!H5833,Akun1,0)),""))</f>
        <v/>
      </c>
      <c r="M5833" s="331" t="str">
        <f>IF(H5833="","",IFERROR(INDEX(Pengeluaran1,MATCH('Buku Besar'!H5833,Akun1,0)),""))</f>
        <v/>
      </c>
    </row>
    <row r="5834" spans="1:13" x14ac:dyDescent="0.25">
      <c r="A5834" s="91" t="str">
        <f t="shared" si="182"/>
        <v/>
      </c>
      <c r="B5834" s="330" t="str">
        <f>IF(A5834="","",IFERROR(INDEX(Tanggal,MATCH('Buku Besar'!A5834,Akun,0)),""))</f>
        <v/>
      </c>
      <c r="C5834" s="2" t="str">
        <f>IF(A5834="","",IFERROR(INDEX(Keterangan,MATCH('Buku Besar'!A5834,Akun,0)),""))</f>
        <v/>
      </c>
      <c r="D5834" s="2" t="str">
        <f>IF(A5834="","",IFERROR(INDEX(Reff,MATCH('Buku Besar'!A5834,Akun,0)),""))</f>
        <v/>
      </c>
      <c r="E5834" s="331" t="str">
        <f>IF(A5834="","",IFERROR(INDEX(Penerimaan,MATCH('Buku Besar'!A5834,Akun,0)),""))</f>
        <v/>
      </c>
      <c r="F5834" s="331" t="str">
        <f>IF(A5834="","",IFERROR(INDEX(Pengeluaran,MATCH('Buku Besar'!A5834,Akun,0)),""))</f>
        <v/>
      </c>
      <c r="H5834" s="91" t="str">
        <f t="shared" si="183"/>
        <v/>
      </c>
      <c r="I5834" s="330" t="str">
        <f>IF(H5834="","",IFERROR(INDEX(Tanggal1,MATCH('Buku Besar'!H5834,Akun1,0)),""))</f>
        <v/>
      </c>
      <c r="J5834" s="2" t="str">
        <f>IF(H5834="","",IFERROR(INDEX(Keterangan1,MATCH('Buku Besar'!H5834,Akun1,0)),""))</f>
        <v/>
      </c>
      <c r="K5834" s="2" t="str">
        <f>IF(H5834="","",IFERROR(INDEX(Reff1,MATCH('Buku Besar'!H5834,Akun1,0)),""))</f>
        <v/>
      </c>
      <c r="L5834" s="331" t="str">
        <f>IF(H5834="","",IFERROR(INDEX(Penerimaan1,MATCH('Buku Besar'!H5834,Akun1,0)),""))</f>
        <v/>
      </c>
      <c r="M5834" s="331" t="str">
        <f>IF(H5834="","",IFERROR(INDEX(Pengeluaran1,MATCH('Buku Besar'!H5834,Akun1,0)),""))</f>
        <v/>
      </c>
    </row>
    <row r="5835" spans="1:13" x14ac:dyDescent="0.25">
      <c r="A5835" s="91" t="str">
        <f t="shared" si="182"/>
        <v/>
      </c>
      <c r="B5835" s="330" t="str">
        <f>IF(A5835="","",IFERROR(INDEX(Tanggal,MATCH('Buku Besar'!A5835,Akun,0)),""))</f>
        <v/>
      </c>
      <c r="C5835" s="2" t="str">
        <f>IF(A5835="","",IFERROR(INDEX(Keterangan,MATCH('Buku Besar'!A5835,Akun,0)),""))</f>
        <v/>
      </c>
      <c r="D5835" s="2" t="str">
        <f>IF(A5835="","",IFERROR(INDEX(Reff,MATCH('Buku Besar'!A5835,Akun,0)),""))</f>
        <v/>
      </c>
      <c r="E5835" s="331" t="str">
        <f>IF(A5835="","",IFERROR(INDEX(Penerimaan,MATCH('Buku Besar'!A5835,Akun,0)),""))</f>
        <v/>
      </c>
      <c r="F5835" s="331" t="str">
        <f>IF(A5835="","",IFERROR(INDEX(Pengeluaran,MATCH('Buku Besar'!A5835,Akun,0)),""))</f>
        <v/>
      </c>
      <c r="H5835" s="91" t="str">
        <f t="shared" si="183"/>
        <v/>
      </c>
      <c r="I5835" s="330" t="str">
        <f>IF(H5835="","",IFERROR(INDEX(Tanggal1,MATCH('Buku Besar'!H5835,Akun1,0)),""))</f>
        <v/>
      </c>
      <c r="J5835" s="2" t="str">
        <f>IF(H5835="","",IFERROR(INDEX(Keterangan1,MATCH('Buku Besar'!H5835,Akun1,0)),""))</f>
        <v/>
      </c>
      <c r="K5835" s="2" t="str">
        <f>IF(H5835="","",IFERROR(INDEX(Reff1,MATCH('Buku Besar'!H5835,Akun1,0)),""))</f>
        <v/>
      </c>
      <c r="L5835" s="331" t="str">
        <f>IF(H5835="","",IFERROR(INDEX(Penerimaan1,MATCH('Buku Besar'!H5835,Akun1,0)),""))</f>
        <v/>
      </c>
      <c r="M5835" s="331" t="str">
        <f>IF(H5835="","",IFERROR(INDEX(Pengeluaran1,MATCH('Buku Besar'!H5835,Akun1,0)),""))</f>
        <v/>
      </c>
    </row>
    <row r="5836" spans="1:13" x14ac:dyDescent="0.25">
      <c r="A5836" s="91" t="str">
        <f t="shared" si="182"/>
        <v/>
      </c>
      <c r="B5836" s="330" t="str">
        <f>IF(A5836="","",IFERROR(INDEX(Tanggal,MATCH('Buku Besar'!A5836,Akun,0)),""))</f>
        <v/>
      </c>
      <c r="C5836" s="2" t="str">
        <f>IF(A5836="","",IFERROR(INDEX(Keterangan,MATCH('Buku Besar'!A5836,Akun,0)),""))</f>
        <v/>
      </c>
      <c r="D5836" s="2" t="str">
        <f>IF(A5836="","",IFERROR(INDEX(Reff,MATCH('Buku Besar'!A5836,Akun,0)),""))</f>
        <v/>
      </c>
      <c r="E5836" s="331" t="str">
        <f>IF(A5836="","",IFERROR(INDEX(Penerimaan,MATCH('Buku Besar'!A5836,Akun,0)),""))</f>
        <v/>
      </c>
      <c r="F5836" s="331" t="str">
        <f>IF(A5836="","",IFERROR(INDEX(Pengeluaran,MATCH('Buku Besar'!A5836,Akun,0)),""))</f>
        <v/>
      </c>
      <c r="H5836" s="91" t="str">
        <f t="shared" si="183"/>
        <v/>
      </c>
      <c r="I5836" s="330" t="str">
        <f>IF(H5836="","",IFERROR(INDEX(Tanggal1,MATCH('Buku Besar'!H5836,Akun1,0)),""))</f>
        <v/>
      </c>
      <c r="J5836" s="2" t="str">
        <f>IF(H5836="","",IFERROR(INDEX(Keterangan1,MATCH('Buku Besar'!H5836,Akun1,0)),""))</f>
        <v/>
      </c>
      <c r="K5836" s="2" t="str">
        <f>IF(H5836="","",IFERROR(INDEX(Reff1,MATCH('Buku Besar'!H5836,Akun1,0)),""))</f>
        <v/>
      </c>
      <c r="L5836" s="331" t="str">
        <f>IF(H5836="","",IFERROR(INDEX(Penerimaan1,MATCH('Buku Besar'!H5836,Akun1,0)),""))</f>
        <v/>
      </c>
      <c r="M5836" s="331" t="str">
        <f>IF(H5836="","",IFERROR(INDEX(Pengeluaran1,MATCH('Buku Besar'!H5836,Akun1,0)),""))</f>
        <v/>
      </c>
    </row>
    <row r="5837" spans="1:13" x14ac:dyDescent="0.25">
      <c r="A5837" s="91" t="str">
        <f t="shared" si="182"/>
        <v/>
      </c>
      <c r="B5837" s="330" t="str">
        <f>IF(A5837="","",IFERROR(INDEX(Tanggal,MATCH('Buku Besar'!A5837,Akun,0)),""))</f>
        <v/>
      </c>
      <c r="C5837" s="2" t="str">
        <f>IF(A5837="","",IFERROR(INDEX(Keterangan,MATCH('Buku Besar'!A5837,Akun,0)),""))</f>
        <v/>
      </c>
      <c r="D5837" s="2" t="str">
        <f>IF(A5837="","",IFERROR(INDEX(Reff,MATCH('Buku Besar'!A5837,Akun,0)),""))</f>
        <v/>
      </c>
      <c r="E5837" s="331" t="str">
        <f>IF(A5837="","",IFERROR(INDEX(Penerimaan,MATCH('Buku Besar'!A5837,Akun,0)),""))</f>
        <v/>
      </c>
      <c r="F5837" s="331" t="str">
        <f>IF(A5837="","",IFERROR(INDEX(Pengeluaran,MATCH('Buku Besar'!A5837,Akun,0)),""))</f>
        <v/>
      </c>
      <c r="H5837" s="91" t="str">
        <f t="shared" si="183"/>
        <v/>
      </c>
      <c r="I5837" s="330" t="str">
        <f>IF(H5837="","",IFERROR(INDEX(Tanggal1,MATCH('Buku Besar'!H5837,Akun1,0)),""))</f>
        <v/>
      </c>
      <c r="J5837" s="2" t="str">
        <f>IF(H5837="","",IFERROR(INDEX(Keterangan1,MATCH('Buku Besar'!H5837,Akun1,0)),""))</f>
        <v/>
      </c>
      <c r="K5837" s="2" t="str">
        <f>IF(H5837="","",IFERROR(INDEX(Reff1,MATCH('Buku Besar'!H5837,Akun1,0)),""))</f>
        <v/>
      </c>
      <c r="L5837" s="331" t="str">
        <f>IF(H5837="","",IFERROR(INDEX(Penerimaan1,MATCH('Buku Besar'!H5837,Akun1,0)),""))</f>
        <v/>
      </c>
      <c r="M5837" s="331" t="str">
        <f>IF(H5837="","",IFERROR(INDEX(Pengeluaran1,MATCH('Buku Besar'!H5837,Akun1,0)),""))</f>
        <v/>
      </c>
    </row>
    <row r="5838" spans="1:13" x14ac:dyDescent="0.25">
      <c r="A5838" s="91" t="str">
        <f t="shared" si="182"/>
        <v/>
      </c>
      <c r="B5838" s="330" t="str">
        <f>IF(A5838="","",IFERROR(INDEX(Tanggal,MATCH('Buku Besar'!A5838,Akun,0)),""))</f>
        <v/>
      </c>
      <c r="C5838" s="2" t="str">
        <f>IF(A5838="","",IFERROR(INDEX(Keterangan,MATCH('Buku Besar'!A5838,Akun,0)),""))</f>
        <v/>
      </c>
      <c r="D5838" s="2" t="str">
        <f>IF(A5838="","",IFERROR(INDEX(Reff,MATCH('Buku Besar'!A5838,Akun,0)),""))</f>
        <v/>
      </c>
      <c r="E5838" s="331" t="str">
        <f>IF(A5838="","",IFERROR(INDEX(Penerimaan,MATCH('Buku Besar'!A5838,Akun,0)),""))</f>
        <v/>
      </c>
      <c r="F5838" s="331" t="str">
        <f>IF(A5838="","",IFERROR(INDEX(Pengeluaran,MATCH('Buku Besar'!A5838,Akun,0)),""))</f>
        <v/>
      </c>
      <c r="H5838" s="91" t="str">
        <f t="shared" si="183"/>
        <v/>
      </c>
      <c r="I5838" s="330" t="str">
        <f>IF(H5838="","",IFERROR(INDEX(Tanggal1,MATCH('Buku Besar'!H5838,Akun1,0)),""))</f>
        <v/>
      </c>
      <c r="J5838" s="2" t="str">
        <f>IF(H5838="","",IFERROR(INDEX(Keterangan1,MATCH('Buku Besar'!H5838,Akun1,0)),""))</f>
        <v/>
      </c>
      <c r="K5838" s="2" t="str">
        <f>IF(H5838="","",IFERROR(INDEX(Reff1,MATCH('Buku Besar'!H5838,Akun1,0)),""))</f>
        <v/>
      </c>
      <c r="L5838" s="331" t="str">
        <f>IF(H5838="","",IFERROR(INDEX(Penerimaan1,MATCH('Buku Besar'!H5838,Akun1,0)),""))</f>
        <v/>
      </c>
      <c r="M5838" s="331" t="str">
        <f>IF(H5838="","",IFERROR(INDEX(Pengeluaran1,MATCH('Buku Besar'!H5838,Akun1,0)),""))</f>
        <v/>
      </c>
    </row>
    <row r="5839" spans="1:13" x14ac:dyDescent="0.25">
      <c r="A5839" s="91" t="str">
        <f t="shared" si="182"/>
        <v/>
      </c>
      <c r="B5839" s="330" t="str">
        <f>IF(A5839="","",IFERROR(INDEX(Tanggal,MATCH('Buku Besar'!A5839,Akun,0)),""))</f>
        <v/>
      </c>
      <c r="C5839" s="2" t="str">
        <f>IF(A5839="","",IFERROR(INDEX(Keterangan,MATCH('Buku Besar'!A5839,Akun,0)),""))</f>
        <v/>
      </c>
      <c r="D5839" s="2" t="str">
        <f>IF(A5839="","",IFERROR(INDEX(Reff,MATCH('Buku Besar'!A5839,Akun,0)),""))</f>
        <v/>
      </c>
      <c r="E5839" s="331" t="str">
        <f>IF(A5839="","",IFERROR(INDEX(Penerimaan,MATCH('Buku Besar'!A5839,Akun,0)),""))</f>
        <v/>
      </c>
      <c r="F5839" s="331" t="str">
        <f>IF(A5839="","",IFERROR(INDEX(Pengeluaran,MATCH('Buku Besar'!A5839,Akun,0)),""))</f>
        <v/>
      </c>
      <c r="H5839" s="91" t="str">
        <f t="shared" si="183"/>
        <v/>
      </c>
      <c r="I5839" s="330" t="str">
        <f>IF(H5839="","",IFERROR(INDEX(Tanggal1,MATCH('Buku Besar'!H5839,Akun1,0)),""))</f>
        <v/>
      </c>
      <c r="J5839" s="2" t="str">
        <f>IF(H5839="","",IFERROR(INDEX(Keterangan1,MATCH('Buku Besar'!H5839,Akun1,0)),""))</f>
        <v/>
      </c>
      <c r="K5839" s="2" t="str">
        <f>IF(H5839="","",IFERROR(INDEX(Reff1,MATCH('Buku Besar'!H5839,Akun1,0)),""))</f>
        <v/>
      </c>
      <c r="L5839" s="331" t="str">
        <f>IF(H5839="","",IFERROR(INDEX(Penerimaan1,MATCH('Buku Besar'!H5839,Akun1,0)),""))</f>
        <v/>
      </c>
      <c r="M5839" s="331" t="str">
        <f>IF(H5839="","",IFERROR(INDEX(Pengeluaran1,MATCH('Buku Besar'!H5839,Akun1,0)),""))</f>
        <v/>
      </c>
    </row>
    <row r="5840" spans="1:13" x14ac:dyDescent="0.25">
      <c r="A5840" s="91" t="str">
        <f t="shared" si="182"/>
        <v/>
      </c>
      <c r="B5840" s="330" t="str">
        <f>IF(A5840="","",IFERROR(INDEX(Tanggal,MATCH('Buku Besar'!A5840,Akun,0)),""))</f>
        <v/>
      </c>
      <c r="C5840" s="2" t="str">
        <f>IF(A5840="","",IFERROR(INDEX(Keterangan,MATCH('Buku Besar'!A5840,Akun,0)),""))</f>
        <v/>
      </c>
      <c r="D5840" s="2" t="str">
        <f>IF(A5840="","",IFERROR(INDEX(Reff,MATCH('Buku Besar'!A5840,Akun,0)),""))</f>
        <v/>
      </c>
      <c r="E5840" s="331" t="str">
        <f>IF(A5840="","",IFERROR(INDEX(Penerimaan,MATCH('Buku Besar'!A5840,Akun,0)),""))</f>
        <v/>
      </c>
      <c r="F5840" s="331" t="str">
        <f>IF(A5840="","",IFERROR(INDEX(Pengeluaran,MATCH('Buku Besar'!A5840,Akun,0)),""))</f>
        <v/>
      </c>
      <c r="H5840" s="91" t="str">
        <f t="shared" si="183"/>
        <v/>
      </c>
      <c r="I5840" s="330" t="str">
        <f>IF(H5840="","",IFERROR(INDEX(Tanggal1,MATCH('Buku Besar'!H5840,Akun1,0)),""))</f>
        <v/>
      </c>
      <c r="J5840" s="2" t="str">
        <f>IF(H5840="","",IFERROR(INDEX(Keterangan1,MATCH('Buku Besar'!H5840,Akun1,0)),""))</f>
        <v/>
      </c>
      <c r="K5840" s="2" t="str">
        <f>IF(H5840="","",IFERROR(INDEX(Reff1,MATCH('Buku Besar'!H5840,Akun1,0)),""))</f>
        <v/>
      </c>
      <c r="L5840" s="331" t="str">
        <f>IF(H5840="","",IFERROR(INDEX(Penerimaan1,MATCH('Buku Besar'!H5840,Akun1,0)),""))</f>
        <v/>
      </c>
      <c r="M5840" s="331" t="str">
        <f>IF(H5840="","",IFERROR(INDEX(Pengeluaran1,MATCH('Buku Besar'!H5840,Akun1,0)),""))</f>
        <v/>
      </c>
    </row>
    <row r="5841" spans="1:13" x14ac:dyDescent="0.25">
      <c r="A5841" s="91" t="str">
        <f t="shared" si="182"/>
        <v/>
      </c>
      <c r="B5841" s="330" t="str">
        <f>IF(A5841="","",IFERROR(INDEX(Tanggal,MATCH('Buku Besar'!A5841,Akun,0)),""))</f>
        <v/>
      </c>
      <c r="C5841" s="2" t="str">
        <f>IF(A5841="","",IFERROR(INDEX(Keterangan,MATCH('Buku Besar'!A5841,Akun,0)),""))</f>
        <v/>
      </c>
      <c r="D5841" s="2" t="str">
        <f>IF(A5841="","",IFERROR(INDEX(Reff,MATCH('Buku Besar'!A5841,Akun,0)),""))</f>
        <v/>
      </c>
      <c r="E5841" s="331" t="str">
        <f>IF(A5841="","",IFERROR(INDEX(Penerimaan,MATCH('Buku Besar'!A5841,Akun,0)),""))</f>
        <v/>
      </c>
      <c r="F5841" s="331" t="str">
        <f>IF(A5841="","",IFERROR(INDEX(Pengeluaran,MATCH('Buku Besar'!A5841,Akun,0)),""))</f>
        <v/>
      </c>
      <c r="H5841" s="91" t="str">
        <f t="shared" si="183"/>
        <v/>
      </c>
      <c r="I5841" s="330" t="str">
        <f>IF(H5841="","",IFERROR(INDEX(Tanggal1,MATCH('Buku Besar'!H5841,Akun1,0)),""))</f>
        <v/>
      </c>
      <c r="J5841" s="2" t="str">
        <f>IF(H5841="","",IFERROR(INDEX(Keterangan1,MATCH('Buku Besar'!H5841,Akun1,0)),""))</f>
        <v/>
      </c>
      <c r="K5841" s="2" t="str">
        <f>IF(H5841="","",IFERROR(INDEX(Reff1,MATCH('Buku Besar'!H5841,Akun1,0)),""))</f>
        <v/>
      </c>
      <c r="L5841" s="331" t="str">
        <f>IF(H5841="","",IFERROR(INDEX(Penerimaan1,MATCH('Buku Besar'!H5841,Akun1,0)),""))</f>
        <v/>
      </c>
      <c r="M5841" s="331" t="str">
        <f>IF(H5841="","",IFERROR(INDEX(Pengeluaran1,MATCH('Buku Besar'!H5841,Akun1,0)),""))</f>
        <v/>
      </c>
    </row>
    <row r="5842" spans="1:13" x14ac:dyDescent="0.25">
      <c r="A5842" s="91" t="str">
        <f t="shared" si="182"/>
        <v/>
      </c>
      <c r="B5842" s="330" t="str">
        <f>IF(A5842="","",IFERROR(INDEX(Tanggal,MATCH('Buku Besar'!A5842,Akun,0)),""))</f>
        <v/>
      </c>
      <c r="C5842" s="2" t="str">
        <f>IF(A5842="","",IFERROR(INDEX(Keterangan,MATCH('Buku Besar'!A5842,Akun,0)),""))</f>
        <v/>
      </c>
      <c r="D5842" s="2" t="str">
        <f>IF(A5842="","",IFERROR(INDEX(Reff,MATCH('Buku Besar'!A5842,Akun,0)),""))</f>
        <v/>
      </c>
      <c r="E5842" s="331" t="str">
        <f>IF(A5842="","",IFERROR(INDEX(Penerimaan,MATCH('Buku Besar'!A5842,Akun,0)),""))</f>
        <v/>
      </c>
      <c r="F5842" s="331" t="str">
        <f>IF(A5842="","",IFERROR(INDEX(Pengeluaran,MATCH('Buku Besar'!A5842,Akun,0)),""))</f>
        <v/>
      </c>
      <c r="H5842" s="91" t="str">
        <f t="shared" si="183"/>
        <v/>
      </c>
      <c r="I5842" s="330" t="str">
        <f>IF(H5842="","",IFERROR(INDEX(Tanggal1,MATCH('Buku Besar'!H5842,Akun1,0)),""))</f>
        <v/>
      </c>
      <c r="J5842" s="2" t="str">
        <f>IF(H5842="","",IFERROR(INDEX(Keterangan1,MATCH('Buku Besar'!H5842,Akun1,0)),""))</f>
        <v/>
      </c>
      <c r="K5842" s="2" t="str">
        <f>IF(H5842="","",IFERROR(INDEX(Reff1,MATCH('Buku Besar'!H5842,Akun1,0)),""))</f>
        <v/>
      </c>
      <c r="L5842" s="331" t="str">
        <f>IF(H5842="","",IFERROR(INDEX(Penerimaan1,MATCH('Buku Besar'!H5842,Akun1,0)),""))</f>
        <v/>
      </c>
      <c r="M5842" s="331" t="str">
        <f>IF(H5842="","",IFERROR(INDEX(Pengeluaran1,MATCH('Buku Besar'!H5842,Akun1,0)),""))</f>
        <v/>
      </c>
    </row>
    <row r="5843" spans="1:13" x14ac:dyDescent="0.25">
      <c r="A5843" s="91" t="str">
        <f t="shared" si="182"/>
        <v/>
      </c>
      <c r="B5843" s="330" t="str">
        <f>IF(A5843="","",IFERROR(INDEX(Tanggal,MATCH('Buku Besar'!A5843,Akun,0)),""))</f>
        <v/>
      </c>
      <c r="C5843" s="2" t="str">
        <f>IF(A5843="","",IFERROR(INDEX(Keterangan,MATCH('Buku Besar'!A5843,Akun,0)),""))</f>
        <v/>
      </c>
      <c r="D5843" s="2" t="str">
        <f>IF(A5843="","",IFERROR(INDEX(Reff,MATCH('Buku Besar'!A5843,Akun,0)),""))</f>
        <v/>
      </c>
      <c r="E5843" s="331" t="str">
        <f>IF(A5843="","",IFERROR(INDEX(Penerimaan,MATCH('Buku Besar'!A5843,Akun,0)),""))</f>
        <v/>
      </c>
      <c r="F5843" s="331" t="str">
        <f>IF(A5843="","",IFERROR(INDEX(Pengeluaran,MATCH('Buku Besar'!A5843,Akun,0)),""))</f>
        <v/>
      </c>
      <c r="H5843" s="91" t="str">
        <f t="shared" si="183"/>
        <v/>
      </c>
      <c r="I5843" s="330" t="str">
        <f>IF(H5843="","",IFERROR(INDEX(Tanggal1,MATCH('Buku Besar'!H5843,Akun1,0)),""))</f>
        <v/>
      </c>
      <c r="J5843" s="2" t="str">
        <f>IF(H5843="","",IFERROR(INDEX(Keterangan1,MATCH('Buku Besar'!H5843,Akun1,0)),""))</f>
        <v/>
      </c>
      <c r="K5843" s="2" t="str">
        <f>IF(H5843="","",IFERROR(INDEX(Reff1,MATCH('Buku Besar'!H5843,Akun1,0)),""))</f>
        <v/>
      </c>
      <c r="L5843" s="331" t="str">
        <f>IF(H5843="","",IFERROR(INDEX(Penerimaan1,MATCH('Buku Besar'!H5843,Akun1,0)),""))</f>
        <v/>
      </c>
      <c r="M5843" s="331" t="str">
        <f>IF(H5843="","",IFERROR(INDEX(Pengeluaran1,MATCH('Buku Besar'!H5843,Akun1,0)),""))</f>
        <v/>
      </c>
    </row>
    <row r="5844" spans="1:13" x14ac:dyDescent="0.25">
      <c r="A5844" s="91" t="str">
        <f t="shared" si="182"/>
        <v/>
      </c>
      <c r="B5844" s="330" t="str">
        <f>IF(A5844="","",IFERROR(INDEX(Tanggal,MATCH('Buku Besar'!A5844,Akun,0)),""))</f>
        <v/>
      </c>
      <c r="C5844" s="2" t="str">
        <f>IF(A5844="","",IFERROR(INDEX(Keterangan,MATCH('Buku Besar'!A5844,Akun,0)),""))</f>
        <v/>
      </c>
      <c r="D5844" s="2" t="str">
        <f>IF(A5844="","",IFERROR(INDEX(Reff,MATCH('Buku Besar'!A5844,Akun,0)),""))</f>
        <v/>
      </c>
      <c r="E5844" s="331" t="str">
        <f>IF(A5844="","",IFERROR(INDEX(Penerimaan,MATCH('Buku Besar'!A5844,Akun,0)),""))</f>
        <v/>
      </c>
      <c r="F5844" s="331" t="str">
        <f>IF(A5844="","",IFERROR(INDEX(Pengeluaran,MATCH('Buku Besar'!A5844,Akun,0)),""))</f>
        <v/>
      </c>
      <c r="H5844" s="91" t="str">
        <f t="shared" si="183"/>
        <v/>
      </c>
      <c r="I5844" s="330" t="str">
        <f>IF(H5844="","",IFERROR(INDEX(Tanggal1,MATCH('Buku Besar'!H5844,Akun1,0)),""))</f>
        <v/>
      </c>
      <c r="J5844" s="2" t="str">
        <f>IF(H5844="","",IFERROR(INDEX(Keterangan1,MATCH('Buku Besar'!H5844,Akun1,0)),""))</f>
        <v/>
      </c>
      <c r="K5844" s="2" t="str">
        <f>IF(H5844="","",IFERROR(INDEX(Reff1,MATCH('Buku Besar'!H5844,Akun1,0)),""))</f>
        <v/>
      </c>
      <c r="L5844" s="331" t="str">
        <f>IF(H5844="","",IFERROR(INDEX(Penerimaan1,MATCH('Buku Besar'!H5844,Akun1,0)),""))</f>
        <v/>
      </c>
      <c r="M5844" s="331" t="str">
        <f>IF(H5844="","",IFERROR(INDEX(Pengeluaran1,MATCH('Buku Besar'!H5844,Akun1,0)),""))</f>
        <v/>
      </c>
    </row>
    <row r="5845" spans="1:13" x14ac:dyDescent="0.25">
      <c r="A5845" s="91" t="str">
        <f t="shared" si="182"/>
        <v/>
      </c>
      <c r="B5845" s="330" t="str">
        <f>IF(A5845="","",IFERROR(INDEX(Tanggal,MATCH('Buku Besar'!A5845,Akun,0)),""))</f>
        <v/>
      </c>
      <c r="C5845" s="2" t="str">
        <f>IF(A5845="","",IFERROR(INDEX(Keterangan,MATCH('Buku Besar'!A5845,Akun,0)),""))</f>
        <v/>
      </c>
      <c r="D5845" s="2" t="str">
        <f>IF(A5845="","",IFERROR(INDEX(Reff,MATCH('Buku Besar'!A5845,Akun,0)),""))</f>
        <v/>
      </c>
      <c r="E5845" s="331" t="str">
        <f>IF(A5845="","",IFERROR(INDEX(Penerimaan,MATCH('Buku Besar'!A5845,Akun,0)),""))</f>
        <v/>
      </c>
      <c r="F5845" s="331" t="str">
        <f>IF(A5845="","",IFERROR(INDEX(Pengeluaran,MATCH('Buku Besar'!A5845,Akun,0)),""))</f>
        <v/>
      </c>
      <c r="H5845" s="91" t="str">
        <f t="shared" si="183"/>
        <v/>
      </c>
      <c r="I5845" s="330" t="str">
        <f>IF(H5845="","",IFERROR(INDEX(Tanggal1,MATCH('Buku Besar'!H5845,Akun1,0)),""))</f>
        <v/>
      </c>
      <c r="J5845" s="2" t="str">
        <f>IF(H5845="","",IFERROR(INDEX(Keterangan1,MATCH('Buku Besar'!H5845,Akun1,0)),""))</f>
        <v/>
      </c>
      <c r="K5845" s="2" t="str">
        <f>IF(H5845="","",IFERROR(INDEX(Reff1,MATCH('Buku Besar'!H5845,Akun1,0)),""))</f>
        <v/>
      </c>
      <c r="L5845" s="331" t="str">
        <f>IF(H5845="","",IFERROR(INDEX(Penerimaan1,MATCH('Buku Besar'!H5845,Akun1,0)),""))</f>
        <v/>
      </c>
      <c r="M5845" s="331" t="str">
        <f>IF(H5845="","",IFERROR(INDEX(Pengeluaran1,MATCH('Buku Besar'!H5845,Akun1,0)),""))</f>
        <v/>
      </c>
    </row>
    <row r="5846" spans="1:13" x14ac:dyDescent="0.25">
      <c r="A5846" s="91" t="str">
        <f t="shared" si="182"/>
        <v/>
      </c>
      <c r="B5846" s="330" t="str">
        <f>IF(A5846="","",IFERROR(INDEX(Tanggal,MATCH('Buku Besar'!A5846,Akun,0)),""))</f>
        <v/>
      </c>
      <c r="C5846" s="2" t="str">
        <f>IF(A5846="","",IFERROR(INDEX(Keterangan,MATCH('Buku Besar'!A5846,Akun,0)),""))</f>
        <v/>
      </c>
      <c r="D5846" s="2" t="str">
        <f>IF(A5846="","",IFERROR(INDEX(Reff,MATCH('Buku Besar'!A5846,Akun,0)),""))</f>
        <v/>
      </c>
      <c r="E5846" s="331" t="str">
        <f>IF(A5846="","",IFERROR(INDEX(Penerimaan,MATCH('Buku Besar'!A5846,Akun,0)),""))</f>
        <v/>
      </c>
      <c r="F5846" s="331" t="str">
        <f>IF(A5846="","",IFERROR(INDEX(Pengeluaran,MATCH('Buku Besar'!A5846,Akun,0)),""))</f>
        <v/>
      </c>
      <c r="H5846" s="91" t="str">
        <f t="shared" si="183"/>
        <v/>
      </c>
      <c r="I5846" s="330" t="str">
        <f>IF(H5846="","",IFERROR(INDEX(Tanggal1,MATCH('Buku Besar'!H5846,Akun1,0)),""))</f>
        <v/>
      </c>
      <c r="J5846" s="2" t="str">
        <f>IF(H5846="","",IFERROR(INDEX(Keterangan1,MATCH('Buku Besar'!H5846,Akun1,0)),""))</f>
        <v/>
      </c>
      <c r="K5846" s="2" t="str">
        <f>IF(H5846="","",IFERROR(INDEX(Reff1,MATCH('Buku Besar'!H5846,Akun1,0)),""))</f>
        <v/>
      </c>
      <c r="L5846" s="331" t="str">
        <f>IF(H5846="","",IFERROR(INDEX(Penerimaan1,MATCH('Buku Besar'!H5846,Akun1,0)),""))</f>
        <v/>
      </c>
      <c r="M5846" s="331" t="str">
        <f>IF(H5846="","",IFERROR(INDEX(Pengeluaran1,MATCH('Buku Besar'!H5846,Akun1,0)),""))</f>
        <v/>
      </c>
    </row>
    <row r="5847" spans="1:13" x14ac:dyDescent="0.25">
      <c r="A5847" s="91" t="str">
        <f t="shared" si="182"/>
        <v/>
      </c>
      <c r="B5847" s="330" t="str">
        <f>IF(A5847="","",IFERROR(INDEX(Tanggal,MATCH('Buku Besar'!A5847,Akun,0)),""))</f>
        <v/>
      </c>
      <c r="C5847" s="2" t="str">
        <f>IF(A5847="","",IFERROR(INDEX(Keterangan,MATCH('Buku Besar'!A5847,Akun,0)),""))</f>
        <v/>
      </c>
      <c r="D5847" s="2" t="str">
        <f>IF(A5847="","",IFERROR(INDEX(Reff,MATCH('Buku Besar'!A5847,Akun,0)),""))</f>
        <v/>
      </c>
      <c r="E5847" s="331" t="str">
        <f>IF(A5847="","",IFERROR(INDEX(Penerimaan,MATCH('Buku Besar'!A5847,Akun,0)),""))</f>
        <v/>
      </c>
      <c r="F5847" s="331" t="str">
        <f>IF(A5847="","",IFERROR(INDEX(Pengeluaran,MATCH('Buku Besar'!A5847,Akun,0)),""))</f>
        <v/>
      </c>
      <c r="H5847" s="91" t="str">
        <f t="shared" si="183"/>
        <v/>
      </c>
      <c r="I5847" s="330" t="str">
        <f>IF(H5847="","",IFERROR(INDEX(Tanggal1,MATCH('Buku Besar'!H5847,Akun1,0)),""))</f>
        <v/>
      </c>
      <c r="J5847" s="2" t="str">
        <f>IF(H5847="","",IFERROR(INDEX(Keterangan1,MATCH('Buku Besar'!H5847,Akun1,0)),""))</f>
        <v/>
      </c>
      <c r="K5847" s="2" t="str">
        <f>IF(H5847="","",IFERROR(INDEX(Reff1,MATCH('Buku Besar'!H5847,Akun1,0)),""))</f>
        <v/>
      </c>
      <c r="L5847" s="331" t="str">
        <f>IF(H5847="","",IFERROR(INDEX(Penerimaan1,MATCH('Buku Besar'!H5847,Akun1,0)),""))</f>
        <v/>
      </c>
      <c r="M5847" s="331" t="str">
        <f>IF(H5847="","",IFERROR(INDEX(Pengeluaran1,MATCH('Buku Besar'!H5847,Akun1,0)),""))</f>
        <v/>
      </c>
    </row>
    <row r="5848" spans="1:13" x14ac:dyDescent="0.25">
      <c r="A5848" s="91" t="str">
        <f t="shared" si="182"/>
        <v/>
      </c>
      <c r="B5848" s="330" t="str">
        <f>IF(A5848="","",IFERROR(INDEX(Tanggal,MATCH('Buku Besar'!A5848,Akun,0)),""))</f>
        <v/>
      </c>
      <c r="C5848" s="2" t="str">
        <f>IF(A5848="","",IFERROR(INDEX(Keterangan,MATCH('Buku Besar'!A5848,Akun,0)),""))</f>
        <v/>
      </c>
      <c r="D5848" s="2" t="str">
        <f>IF(A5848="","",IFERROR(INDEX(Reff,MATCH('Buku Besar'!A5848,Akun,0)),""))</f>
        <v/>
      </c>
      <c r="E5848" s="331" t="str">
        <f>IF(A5848="","",IFERROR(INDEX(Penerimaan,MATCH('Buku Besar'!A5848,Akun,0)),""))</f>
        <v/>
      </c>
      <c r="F5848" s="331" t="str">
        <f>IF(A5848="","",IFERROR(INDEX(Pengeluaran,MATCH('Buku Besar'!A5848,Akun,0)),""))</f>
        <v/>
      </c>
      <c r="H5848" s="91" t="str">
        <f t="shared" si="183"/>
        <v/>
      </c>
      <c r="I5848" s="330" t="str">
        <f>IF(H5848="","",IFERROR(INDEX(Tanggal1,MATCH('Buku Besar'!H5848,Akun1,0)),""))</f>
        <v/>
      </c>
      <c r="J5848" s="2" t="str">
        <f>IF(H5848="","",IFERROR(INDEX(Keterangan1,MATCH('Buku Besar'!H5848,Akun1,0)),""))</f>
        <v/>
      </c>
      <c r="K5848" s="2" t="str">
        <f>IF(H5848="","",IFERROR(INDEX(Reff1,MATCH('Buku Besar'!H5848,Akun1,0)),""))</f>
        <v/>
      </c>
      <c r="L5848" s="331" t="str">
        <f>IF(H5848="","",IFERROR(INDEX(Penerimaan1,MATCH('Buku Besar'!H5848,Akun1,0)),""))</f>
        <v/>
      </c>
      <c r="M5848" s="331" t="str">
        <f>IF(H5848="","",IFERROR(INDEX(Pengeluaran1,MATCH('Buku Besar'!H5848,Akun1,0)),""))</f>
        <v/>
      </c>
    </row>
    <row r="5849" spans="1:13" x14ac:dyDescent="0.25">
      <c r="A5849" s="91" t="str">
        <f t="shared" si="182"/>
        <v/>
      </c>
      <c r="B5849" s="330" t="str">
        <f>IF(A5849="","",IFERROR(INDEX(Tanggal,MATCH('Buku Besar'!A5849,Akun,0)),""))</f>
        <v/>
      </c>
      <c r="C5849" s="2" t="str">
        <f>IF(A5849="","",IFERROR(INDEX(Keterangan,MATCH('Buku Besar'!A5849,Akun,0)),""))</f>
        <v/>
      </c>
      <c r="D5849" s="2" t="str">
        <f>IF(A5849="","",IFERROR(INDEX(Reff,MATCH('Buku Besar'!A5849,Akun,0)),""))</f>
        <v/>
      </c>
      <c r="E5849" s="331" t="str">
        <f>IF(A5849="","",IFERROR(INDEX(Penerimaan,MATCH('Buku Besar'!A5849,Akun,0)),""))</f>
        <v/>
      </c>
      <c r="F5849" s="331" t="str">
        <f>IF(A5849="","",IFERROR(INDEX(Pengeluaran,MATCH('Buku Besar'!A5849,Akun,0)),""))</f>
        <v/>
      </c>
      <c r="H5849" s="91" t="str">
        <f t="shared" si="183"/>
        <v/>
      </c>
      <c r="I5849" s="330" t="str">
        <f>IF(H5849="","",IFERROR(INDEX(Tanggal1,MATCH('Buku Besar'!H5849,Akun1,0)),""))</f>
        <v/>
      </c>
      <c r="J5849" s="2" t="str">
        <f>IF(H5849="","",IFERROR(INDEX(Keterangan1,MATCH('Buku Besar'!H5849,Akun1,0)),""))</f>
        <v/>
      </c>
      <c r="K5849" s="2" t="str">
        <f>IF(H5849="","",IFERROR(INDEX(Reff1,MATCH('Buku Besar'!H5849,Akun1,0)),""))</f>
        <v/>
      </c>
      <c r="L5849" s="331" t="str">
        <f>IF(H5849="","",IFERROR(INDEX(Penerimaan1,MATCH('Buku Besar'!H5849,Akun1,0)),""))</f>
        <v/>
      </c>
      <c r="M5849" s="331" t="str">
        <f>IF(H5849="","",IFERROR(INDEX(Pengeluaran1,MATCH('Buku Besar'!H5849,Akun1,0)),""))</f>
        <v/>
      </c>
    </row>
    <row r="5850" spans="1:13" x14ac:dyDescent="0.25">
      <c r="A5850" s="91" t="str">
        <f t="shared" si="182"/>
        <v/>
      </c>
      <c r="B5850" s="330" t="str">
        <f>IF(A5850="","",IFERROR(INDEX(Tanggal,MATCH('Buku Besar'!A5850,Akun,0)),""))</f>
        <v/>
      </c>
      <c r="C5850" s="2" t="str">
        <f>IF(A5850="","",IFERROR(INDEX(Keterangan,MATCH('Buku Besar'!A5850,Akun,0)),""))</f>
        <v/>
      </c>
      <c r="D5850" s="2" t="str">
        <f>IF(A5850="","",IFERROR(INDEX(Reff,MATCH('Buku Besar'!A5850,Akun,0)),""))</f>
        <v/>
      </c>
      <c r="E5850" s="331" t="str">
        <f>IF(A5850="","",IFERROR(INDEX(Penerimaan,MATCH('Buku Besar'!A5850,Akun,0)),""))</f>
        <v/>
      </c>
      <c r="F5850" s="331" t="str">
        <f>IF(A5850="","",IFERROR(INDEX(Pengeluaran,MATCH('Buku Besar'!A5850,Akun,0)),""))</f>
        <v/>
      </c>
      <c r="H5850" s="91" t="str">
        <f t="shared" si="183"/>
        <v/>
      </c>
      <c r="I5850" s="330" t="str">
        <f>IF(H5850="","",IFERROR(INDEX(Tanggal1,MATCH('Buku Besar'!H5850,Akun1,0)),""))</f>
        <v/>
      </c>
      <c r="J5850" s="2" t="str">
        <f>IF(H5850="","",IFERROR(INDEX(Keterangan1,MATCH('Buku Besar'!H5850,Akun1,0)),""))</f>
        <v/>
      </c>
      <c r="K5850" s="2" t="str">
        <f>IF(H5850="","",IFERROR(INDEX(Reff1,MATCH('Buku Besar'!H5850,Akun1,0)),""))</f>
        <v/>
      </c>
      <c r="L5850" s="331" t="str">
        <f>IF(H5850="","",IFERROR(INDEX(Penerimaan1,MATCH('Buku Besar'!H5850,Akun1,0)),""))</f>
        <v/>
      </c>
      <c r="M5850" s="331" t="str">
        <f>IF(H5850="","",IFERROR(INDEX(Pengeluaran1,MATCH('Buku Besar'!H5850,Akun1,0)),""))</f>
        <v/>
      </c>
    </row>
    <row r="5851" spans="1:13" x14ac:dyDescent="0.25">
      <c r="A5851" s="91" t="str">
        <f t="shared" si="182"/>
        <v/>
      </c>
      <c r="B5851" s="330" t="str">
        <f>IF(A5851="","",IFERROR(INDEX(Tanggal,MATCH('Buku Besar'!A5851,Akun,0)),""))</f>
        <v/>
      </c>
      <c r="C5851" s="2" t="str">
        <f>IF(A5851="","",IFERROR(INDEX(Keterangan,MATCH('Buku Besar'!A5851,Akun,0)),""))</f>
        <v/>
      </c>
      <c r="D5851" s="2" t="str">
        <f>IF(A5851="","",IFERROR(INDEX(Reff,MATCH('Buku Besar'!A5851,Akun,0)),""))</f>
        <v/>
      </c>
      <c r="E5851" s="331" t="str">
        <f>IF(A5851="","",IFERROR(INDEX(Penerimaan,MATCH('Buku Besar'!A5851,Akun,0)),""))</f>
        <v/>
      </c>
      <c r="F5851" s="331" t="str">
        <f>IF(A5851="","",IFERROR(INDEX(Pengeluaran,MATCH('Buku Besar'!A5851,Akun,0)),""))</f>
        <v/>
      </c>
      <c r="H5851" s="91" t="str">
        <f t="shared" si="183"/>
        <v/>
      </c>
      <c r="I5851" s="330" t="str">
        <f>IF(H5851="","",IFERROR(INDEX(Tanggal1,MATCH('Buku Besar'!H5851,Akun1,0)),""))</f>
        <v/>
      </c>
      <c r="J5851" s="2" t="str">
        <f>IF(H5851="","",IFERROR(INDEX(Keterangan1,MATCH('Buku Besar'!H5851,Akun1,0)),""))</f>
        <v/>
      </c>
      <c r="K5851" s="2" t="str">
        <f>IF(H5851="","",IFERROR(INDEX(Reff1,MATCH('Buku Besar'!H5851,Akun1,0)),""))</f>
        <v/>
      </c>
      <c r="L5851" s="331" t="str">
        <f>IF(H5851="","",IFERROR(INDEX(Penerimaan1,MATCH('Buku Besar'!H5851,Akun1,0)),""))</f>
        <v/>
      </c>
      <c r="M5851" s="331" t="str">
        <f>IF(H5851="","",IFERROR(INDEX(Pengeluaran1,MATCH('Buku Besar'!H5851,Akun1,0)),""))</f>
        <v/>
      </c>
    </row>
    <row r="5852" spans="1:13" x14ac:dyDescent="0.25">
      <c r="A5852" s="91" t="str">
        <f t="shared" si="182"/>
        <v/>
      </c>
      <c r="B5852" s="330" t="str">
        <f>IF(A5852="","",IFERROR(INDEX(Tanggal,MATCH('Buku Besar'!A5852,Akun,0)),""))</f>
        <v/>
      </c>
      <c r="C5852" s="2" t="str">
        <f>IF(A5852="","",IFERROR(INDEX(Keterangan,MATCH('Buku Besar'!A5852,Akun,0)),""))</f>
        <v/>
      </c>
      <c r="D5852" s="2" t="str">
        <f>IF(A5852="","",IFERROR(INDEX(Reff,MATCH('Buku Besar'!A5852,Akun,0)),""))</f>
        <v/>
      </c>
      <c r="E5852" s="331" t="str">
        <f>IF(A5852="","",IFERROR(INDEX(Penerimaan,MATCH('Buku Besar'!A5852,Akun,0)),""))</f>
        <v/>
      </c>
      <c r="F5852" s="331" t="str">
        <f>IF(A5852="","",IFERROR(INDEX(Pengeluaran,MATCH('Buku Besar'!A5852,Akun,0)),""))</f>
        <v/>
      </c>
      <c r="H5852" s="91" t="str">
        <f t="shared" si="183"/>
        <v/>
      </c>
      <c r="I5852" s="330" t="str">
        <f>IF(H5852="","",IFERROR(INDEX(Tanggal1,MATCH('Buku Besar'!H5852,Akun1,0)),""))</f>
        <v/>
      </c>
      <c r="J5852" s="2" t="str">
        <f>IF(H5852="","",IFERROR(INDEX(Keterangan1,MATCH('Buku Besar'!H5852,Akun1,0)),""))</f>
        <v/>
      </c>
      <c r="K5852" s="2" t="str">
        <f>IF(H5852="","",IFERROR(INDEX(Reff1,MATCH('Buku Besar'!H5852,Akun1,0)),""))</f>
        <v/>
      </c>
      <c r="L5852" s="331" t="str">
        <f>IF(H5852="","",IFERROR(INDEX(Penerimaan1,MATCH('Buku Besar'!H5852,Akun1,0)),""))</f>
        <v/>
      </c>
      <c r="M5852" s="331" t="str">
        <f>IF(H5852="","",IFERROR(INDEX(Pengeluaran1,MATCH('Buku Besar'!H5852,Akun1,0)),""))</f>
        <v/>
      </c>
    </row>
    <row r="5853" spans="1:13" x14ac:dyDescent="0.25">
      <c r="A5853" s="91" t="str">
        <f t="shared" si="182"/>
        <v/>
      </c>
      <c r="B5853" s="330" t="str">
        <f>IF(A5853="","",IFERROR(INDEX(Tanggal,MATCH('Buku Besar'!A5853,Akun,0)),""))</f>
        <v/>
      </c>
      <c r="C5853" s="2" t="str">
        <f>IF(A5853="","",IFERROR(INDEX(Keterangan,MATCH('Buku Besar'!A5853,Akun,0)),""))</f>
        <v/>
      </c>
      <c r="D5853" s="2" t="str">
        <f>IF(A5853="","",IFERROR(INDEX(Reff,MATCH('Buku Besar'!A5853,Akun,0)),""))</f>
        <v/>
      </c>
      <c r="E5853" s="331" t="str">
        <f>IF(A5853="","",IFERROR(INDEX(Penerimaan,MATCH('Buku Besar'!A5853,Akun,0)),""))</f>
        <v/>
      </c>
      <c r="F5853" s="331" t="str">
        <f>IF(A5853="","",IFERROR(INDEX(Pengeluaran,MATCH('Buku Besar'!A5853,Akun,0)),""))</f>
        <v/>
      </c>
      <c r="H5853" s="91" t="str">
        <f t="shared" si="183"/>
        <v/>
      </c>
      <c r="I5853" s="330" t="str">
        <f>IF(H5853="","",IFERROR(INDEX(Tanggal1,MATCH('Buku Besar'!H5853,Akun1,0)),""))</f>
        <v/>
      </c>
      <c r="J5853" s="2" t="str">
        <f>IF(H5853="","",IFERROR(INDEX(Keterangan1,MATCH('Buku Besar'!H5853,Akun1,0)),""))</f>
        <v/>
      </c>
      <c r="K5853" s="2" t="str">
        <f>IF(H5853="","",IFERROR(INDEX(Reff1,MATCH('Buku Besar'!H5853,Akun1,0)),""))</f>
        <v/>
      </c>
      <c r="L5853" s="331" t="str">
        <f>IF(H5853="","",IFERROR(INDEX(Penerimaan1,MATCH('Buku Besar'!H5853,Akun1,0)),""))</f>
        <v/>
      </c>
      <c r="M5853" s="331" t="str">
        <f>IF(H5853="","",IFERROR(INDEX(Pengeluaran1,MATCH('Buku Besar'!H5853,Akun1,0)),""))</f>
        <v/>
      </c>
    </row>
    <row r="5854" spans="1:13" x14ac:dyDescent="0.25">
      <c r="A5854" s="91" t="str">
        <f t="shared" si="182"/>
        <v/>
      </c>
      <c r="B5854" s="330" t="str">
        <f>IF(A5854="","",IFERROR(INDEX(Tanggal,MATCH('Buku Besar'!A5854,Akun,0)),""))</f>
        <v/>
      </c>
      <c r="C5854" s="2" t="str">
        <f>IF(A5854="","",IFERROR(INDEX(Keterangan,MATCH('Buku Besar'!A5854,Akun,0)),""))</f>
        <v/>
      </c>
      <c r="D5854" s="2" t="str">
        <f>IF(A5854="","",IFERROR(INDEX(Reff,MATCH('Buku Besar'!A5854,Akun,0)),""))</f>
        <v/>
      </c>
      <c r="E5854" s="331" t="str">
        <f>IF(A5854="","",IFERROR(INDEX(Penerimaan,MATCH('Buku Besar'!A5854,Akun,0)),""))</f>
        <v/>
      </c>
      <c r="F5854" s="331" t="str">
        <f>IF(A5854="","",IFERROR(INDEX(Pengeluaran,MATCH('Buku Besar'!A5854,Akun,0)),""))</f>
        <v/>
      </c>
      <c r="H5854" s="91" t="str">
        <f t="shared" si="183"/>
        <v/>
      </c>
      <c r="I5854" s="330" t="str">
        <f>IF(H5854="","",IFERROR(INDEX(Tanggal1,MATCH('Buku Besar'!H5854,Akun1,0)),""))</f>
        <v/>
      </c>
      <c r="J5854" s="2" t="str">
        <f>IF(H5854="","",IFERROR(INDEX(Keterangan1,MATCH('Buku Besar'!H5854,Akun1,0)),""))</f>
        <v/>
      </c>
      <c r="K5854" s="2" t="str">
        <f>IF(H5854="","",IFERROR(INDEX(Reff1,MATCH('Buku Besar'!H5854,Akun1,0)),""))</f>
        <v/>
      </c>
      <c r="L5854" s="331" t="str">
        <f>IF(H5854="","",IFERROR(INDEX(Penerimaan1,MATCH('Buku Besar'!H5854,Akun1,0)),""))</f>
        <v/>
      </c>
      <c r="M5854" s="331" t="str">
        <f>IF(H5854="","",IFERROR(INDEX(Pengeluaran1,MATCH('Buku Besar'!H5854,Akun1,0)),""))</f>
        <v/>
      </c>
    </row>
    <row r="5855" spans="1:13" x14ac:dyDescent="0.25">
      <c r="A5855" s="91" t="str">
        <f t="shared" si="182"/>
        <v/>
      </c>
      <c r="B5855" s="330" t="str">
        <f>IF(A5855="","",IFERROR(INDEX(Tanggal,MATCH('Buku Besar'!A5855,Akun,0)),""))</f>
        <v/>
      </c>
      <c r="C5855" s="2" t="str">
        <f>IF(A5855="","",IFERROR(INDEX(Keterangan,MATCH('Buku Besar'!A5855,Akun,0)),""))</f>
        <v/>
      </c>
      <c r="D5855" s="2" t="str">
        <f>IF(A5855="","",IFERROR(INDEX(Reff,MATCH('Buku Besar'!A5855,Akun,0)),""))</f>
        <v/>
      </c>
      <c r="E5855" s="331" t="str">
        <f>IF(A5855="","",IFERROR(INDEX(Penerimaan,MATCH('Buku Besar'!A5855,Akun,0)),""))</f>
        <v/>
      </c>
      <c r="F5855" s="331" t="str">
        <f>IF(A5855="","",IFERROR(INDEX(Pengeluaran,MATCH('Buku Besar'!A5855,Akun,0)),""))</f>
        <v/>
      </c>
      <c r="H5855" s="91" t="str">
        <f t="shared" si="183"/>
        <v/>
      </c>
      <c r="I5855" s="330" t="str">
        <f>IF(H5855="","",IFERROR(INDEX(Tanggal1,MATCH('Buku Besar'!H5855,Akun1,0)),""))</f>
        <v/>
      </c>
      <c r="J5855" s="2" t="str">
        <f>IF(H5855="","",IFERROR(INDEX(Keterangan1,MATCH('Buku Besar'!H5855,Akun1,0)),""))</f>
        <v/>
      </c>
      <c r="K5855" s="2" t="str">
        <f>IF(H5855="","",IFERROR(INDEX(Reff1,MATCH('Buku Besar'!H5855,Akun1,0)),""))</f>
        <v/>
      </c>
      <c r="L5855" s="331" t="str">
        <f>IF(H5855="","",IFERROR(INDEX(Penerimaan1,MATCH('Buku Besar'!H5855,Akun1,0)),""))</f>
        <v/>
      </c>
      <c r="M5855" s="331" t="str">
        <f>IF(H5855="","",IFERROR(INDEX(Pengeluaran1,MATCH('Buku Besar'!H5855,Akun1,0)),""))</f>
        <v/>
      </c>
    </row>
    <row r="5856" spans="1:13" x14ac:dyDescent="0.25">
      <c r="A5856" s="91" t="str">
        <f t="shared" si="182"/>
        <v/>
      </c>
      <c r="B5856" s="330" t="str">
        <f>IF(A5856="","",IFERROR(INDEX(Tanggal,MATCH('Buku Besar'!A5856,Akun,0)),""))</f>
        <v/>
      </c>
      <c r="C5856" s="2" t="str">
        <f>IF(A5856="","",IFERROR(INDEX(Keterangan,MATCH('Buku Besar'!A5856,Akun,0)),""))</f>
        <v/>
      </c>
      <c r="D5856" s="2" t="str">
        <f>IF(A5856="","",IFERROR(INDEX(Reff,MATCH('Buku Besar'!A5856,Akun,0)),""))</f>
        <v/>
      </c>
      <c r="E5856" s="331" t="str">
        <f>IF(A5856="","",IFERROR(INDEX(Penerimaan,MATCH('Buku Besar'!A5856,Akun,0)),""))</f>
        <v/>
      </c>
      <c r="F5856" s="331" t="str">
        <f>IF(A5856="","",IFERROR(INDEX(Pengeluaran,MATCH('Buku Besar'!A5856,Akun,0)),""))</f>
        <v/>
      </c>
      <c r="H5856" s="91" t="str">
        <f t="shared" si="183"/>
        <v/>
      </c>
      <c r="I5856" s="330" t="str">
        <f>IF(H5856="","",IFERROR(INDEX(Tanggal1,MATCH('Buku Besar'!H5856,Akun1,0)),""))</f>
        <v/>
      </c>
      <c r="J5856" s="2" t="str">
        <f>IF(H5856="","",IFERROR(INDEX(Keterangan1,MATCH('Buku Besar'!H5856,Akun1,0)),""))</f>
        <v/>
      </c>
      <c r="K5856" s="2" t="str">
        <f>IF(H5856="","",IFERROR(INDEX(Reff1,MATCH('Buku Besar'!H5856,Akun1,0)),""))</f>
        <v/>
      </c>
      <c r="L5856" s="331" t="str">
        <f>IF(H5856="","",IFERROR(INDEX(Penerimaan1,MATCH('Buku Besar'!H5856,Akun1,0)),""))</f>
        <v/>
      </c>
      <c r="M5856" s="331" t="str">
        <f>IF(H5856="","",IFERROR(INDEX(Pengeluaran1,MATCH('Buku Besar'!H5856,Akun1,0)),""))</f>
        <v/>
      </c>
    </row>
    <row r="5857" spans="1:13" x14ac:dyDescent="0.25">
      <c r="A5857" s="91" t="str">
        <f t="shared" si="182"/>
        <v/>
      </c>
      <c r="B5857" s="330" t="str">
        <f>IF(A5857="","",IFERROR(INDEX(Tanggal,MATCH('Buku Besar'!A5857,Akun,0)),""))</f>
        <v/>
      </c>
      <c r="C5857" s="2" t="str">
        <f>IF(A5857="","",IFERROR(INDEX(Keterangan,MATCH('Buku Besar'!A5857,Akun,0)),""))</f>
        <v/>
      </c>
      <c r="D5857" s="2" t="str">
        <f>IF(A5857="","",IFERROR(INDEX(Reff,MATCH('Buku Besar'!A5857,Akun,0)),""))</f>
        <v/>
      </c>
      <c r="E5857" s="331" t="str">
        <f>IF(A5857="","",IFERROR(INDEX(Penerimaan,MATCH('Buku Besar'!A5857,Akun,0)),""))</f>
        <v/>
      </c>
      <c r="F5857" s="331" t="str">
        <f>IF(A5857="","",IFERROR(INDEX(Pengeluaran,MATCH('Buku Besar'!A5857,Akun,0)),""))</f>
        <v/>
      </c>
      <c r="H5857" s="91" t="str">
        <f t="shared" si="183"/>
        <v/>
      </c>
      <c r="I5857" s="330" t="str">
        <f>IF(H5857="","",IFERROR(INDEX(Tanggal1,MATCH('Buku Besar'!H5857,Akun1,0)),""))</f>
        <v/>
      </c>
      <c r="J5857" s="2" t="str">
        <f>IF(H5857="","",IFERROR(INDEX(Keterangan1,MATCH('Buku Besar'!H5857,Akun1,0)),""))</f>
        <v/>
      </c>
      <c r="K5857" s="2" t="str">
        <f>IF(H5857="","",IFERROR(INDEX(Reff1,MATCH('Buku Besar'!H5857,Akun1,0)),""))</f>
        <v/>
      </c>
      <c r="L5857" s="331" t="str">
        <f>IF(H5857="","",IFERROR(INDEX(Penerimaan1,MATCH('Buku Besar'!H5857,Akun1,0)),""))</f>
        <v/>
      </c>
      <c r="M5857" s="331" t="str">
        <f>IF(H5857="","",IFERROR(INDEX(Pengeluaran1,MATCH('Buku Besar'!H5857,Akun1,0)),""))</f>
        <v/>
      </c>
    </row>
    <row r="5858" spans="1:13" x14ac:dyDescent="0.25">
      <c r="A5858" s="91" t="str">
        <f t="shared" si="182"/>
        <v/>
      </c>
      <c r="B5858" s="330" t="str">
        <f>IF(A5858="","",IFERROR(INDEX(Tanggal,MATCH('Buku Besar'!A5858,Akun,0)),""))</f>
        <v/>
      </c>
      <c r="C5858" s="2" t="str">
        <f>IF(A5858="","",IFERROR(INDEX(Keterangan,MATCH('Buku Besar'!A5858,Akun,0)),""))</f>
        <v/>
      </c>
      <c r="D5858" s="2" t="str">
        <f>IF(A5858="","",IFERROR(INDEX(Reff,MATCH('Buku Besar'!A5858,Akun,0)),""))</f>
        <v/>
      </c>
      <c r="E5858" s="331" t="str">
        <f>IF(A5858="","",IFERROR(INDEX(Penerimaan,MATCH('Buku Besar'!A5858,Akun,0)),""))</f>
        <v/>
      </c>
      <c r="F5858" s="331" t="str">
        <f>IF(A5858="","",IFERROR(INDEX(Pengeluaran,MATCH('Buku Besar'!A5858,Akun,0)),""))</f>
        <v/>
      </c>
      <c r="H5858" s="91" t="str">
        <f t="shared" si="183"/>
        <v/>
      </c>
      <c r="I5858" s="330" t="str">
        <f>IF(H5858="","",IFERROR(INDEX(Tanggal1,MATCH('Buku Besar'!H5858,Akun1,0)),""))</f>
        <v/>
      </c>
      <c r="J5858" s="2" t="str">
        <f>IF(H5858="","",IFERROR(INDEX(Keterangan1,MATCH('Buku Besar'!H5858,Akun1,0)),""))</f>
        <v/>
      </c>
      <c r="K5858" s="2" t="str">
        <f>IF(H5858="","",IFERROR(INDEX(Reff1,MATCH('Buku Besar'!H5858,Akun1,0)),""))</f>
        <v/>
      </c>
      <c r="L5858" s="331" t="str">
        <f>IF(H5858="","",IFERROR(INDEX(Penerimaan1,MATCH('Buku Besar'!H5858,Akun1,0)),""))</f>
        <v/>
      </c>
      <c r="M5858" s="331" t="str">
        <f>IF(H5858="","",IFERROR(INDEX(Pengeluaran1,MATCH('Buku Besar'!H5858,Akun1,0)),""))</f>
        <v/>
      </c>
    </row>
    <row r="5859" spans="1:13" x14ac:dyDescent="0.25">
      <c r="A5859" s="91" t="str">
        <f t="shared" si="182"/>
        <v/>
      </c>
      <c r="B5859" s="330" t="str">
        <f>IF(A5859="","",IFERROR(INDEX(Tanggal,MATCH('Buku Besar'!A5859,Akun,0)),""))</f>
        <v/>
      </c>
      <c r="C5859" s="2" t="str">
        <f>IF(A5859="","",IFERROR(INDEX(Keterangan,MATCH('Buku Besar'!A5859,Akun,0)),""))</f>
        <v/>
      </c>
      <c r="D5859" s="2" t="str">
        <f>IF(A5859="","",IFERROR(INDEX(Reff,MATCH('Buku Besar'!A5859,Akun,0)),""))</f>
        <v/>
      </c>
      <c r="E5859" s="331" t="str">
        <f>IF(A5859="","",IFERROR(INDEX(Penerimaan,MATCH('Buku Besar'!A5859,Akun,0)),""))</f>
        <v/>
      </c>
      <c r="F5859" s="331" t="str">
        <f>IF(A5859="","",IFERROR(INDEX(Pengeluaran,MATCH('Buku Besar'!A5859,Akun,0)),""))</f>
        <v/>
      </c>
      <c r="H5859" s="91" t="str">
        <f t="shared" si="183"/>
        <v/>
      </c>
      <c r="I5859" s="330" t="str">
        <f>IF(H5859="","",IFERROR(INDEX(Tanggal1,MATCH('Buku Besar'!H5859,Akun1,0)),""))</f>
        <v/>
      </c>
      <c r="J5859" s="2" t="str">
        <f>IF(H5859="","",IFERROR(INDEX(Keterangan1,MATCH('Buku Besar'!H5859,Akun1,0)),""))</f>
        <v/>
      </c>
      <c r="K5859" s="2" t="str">
        <f>IF(H5859="","",IFERROR(INDEX(Reff1,MATCH('Buku Besar'!H5859,Akun1,0)),""))</f>
        <v/>
      </c>
      <c r="L5859" s="331" t="str">
        <f>IF(H5859="","",IFERROR(INDEX(Penerimaan1,MATCH('Buku Besar'!H5859,Akun1,0)),""))</f>
        <v/>
      </c>
      <c r="M5859" s="331" t="str">
        <f>IF(H5859="","",IFERROR(INDEX(Pengeluaran1,MATCH('Buku Besar'!H5859,Akun1,0)),""))</f>
        <v/>
      </c>
    </row>
    <row r="5860" spans="1:13" x14ac:dyDescent="0.25">
      <c r="A5860" s="91" t="str">
        <f t="shared" si="182"/>
        <v/>
      </c>
      <c r="B5860" s="330" t="str">
        <f>IF(A5860="","",IFERROR(INDEX(Tanggal,MATCH('Buku Besar'!A5860,Akun,0)),""))</f>
        <v/>
      </c>
      <c r="C5860" s="2" t="str">
        <f>IF(A5860="","",IFERROR(INDEX(Keterangan,MATCH('Buku Besar'!A5860,Akun,0)),""))</f>
        <v/>
      </c>
      <c r="D5860" s="2" t="str">
        <f>IF(A5860="","",IFERROR(INDEX(Reff,MATCH('Buku Besar'!A5860,Akun,0)),""))</f>
        <v/>
      </c>
      <c r="E5860" s="331" t="str">
        <f>IF(A5860="","",IFERROR(INDEX(Penerimaan,MATCH('Buku Besar'!A5860,Akun,0)),""))</f>
        <v/>
      </c>
      <c r="F5860" s="331" t="str">
        <f>IF(A5860="","",IFERROR(INDEX(Pengeluaran,MATCH('Buku Besar'!A5860,Akun,0)),""))</f>
        <v/>
      </c>
      <c r="H5860" s="91" t="str">
        <f t="shared" si="183"/>
        <v/>
      </c>
      <c r="I5860" s="330" t="str">
        <f>IF(H5860="","",IFERROR(INDEX(Tanggal1,MATCH('Buku Besar'!H5860,Akun1,0)),""))</f>
        <v/>
      </c>
      <c r="J5860" s="2" t="str">
        <f>IF(H5860="","",IFERROR(INDEX(Keterangan1,MATCH('Buku Besar'!H5860,Akun1,0)),""))</f>
        <v/>
      </c>
      <c r="K5860" s="2" t="str">
        <f>IF(H5860="","",IFERROR(INDEX(Reff1,MATCH('Buku Besar'!H5860,Akun1,0)),""))</f>
        <v/>
      </c>
      <c r="L5860" s="331" t="str">
        <f>IF(H5860="","",IFERROR(INDEX(Penerimaan1,MATCH('Buku Besar'!H5860,Akun1,0)),""))</f>
        <v/>
      </c>
      <c r="M5860" s="331" t="str">
        <f>IF(H5860="","",IFERROR(INDEX(Pengeluaran1,MATCH('Buku Besar'!H5860,Akun1,0)),""))</f>
        <v/>
      </c>
    </row>
    <row r="5861" spans="1:13" x14ac:dyDescent="0.25">
      <c r="A5861" s="91" t="str">
        <f t="shared" si="182"/>
        <v/>
      </c>
      <c r="B5861" s="330" t="str">
        <f>IF(A5861="","",IFERROR(INDEX(Tanggal,MATCH('Buku Besar'!A5861,Akun,0)),""))</f>
        <v/>
      </c>
      <c r="C5861" s="2" t="str">
        <f>IF(A5861="","",IFERROR(INDEX(Keterangan,MATCH('Buku Besar'!A5861,Akun,0)),""))</f>
        <v/>
      </c>
      <c r="D5861" s="2" t="str">
        <f>IF(A5861="","",IFERROR(INDEX(Reff,MATCH('Buku Besar'!A5861,Akun,0)),""))</f>
        <v/>
      </c>
      <c r="E5861" s="331" t="str">
        <f>IF(A5861="","",IFERROR(INDEX(Penerimaan,MATCH('Buku Besar'!A5861,Akun,0)),""))</f>
        <v/>
      </c>
      <c r="F5861" s="331" t="str">
        <f>IF(A5861="","",IFERROR(INDEX(Pengeluaran,MATCH('Buku Besar'!A5861,Akun,0)),""))</f>
        <v/>
      </c>
      <c r="H5861" s="91" t="str">
        <f t="shared" si="183"/>
        <v/>
      </c>
      <c r="I5861" s="330" t="str">
        <f>IF(H5861="","",IFERROR(INDEX(Tanggal1,MATCH('Buku Besar'!H5861,Akun1,0)),""))</f>
        <v/>
      </c>
      <c r="J5861" s="2" t="str">
        <f>IF(H5861="","",IFERROR(INDEX(Keterangan1,MATCH('Buku Besar'!H5861,Akun1,0)),""))</f>
        <v/>
      </c>
      <c r="K5861" s="2" t="str">
        <f>IF(H5861="","",IFERROR(INDEX(Reff1,MATCH('Buku Besar'!H5861,Akun1,0)),""))</f>
        <v/>
      </c>
      <c r="L5861" s="331" t="str">
        <f>IF(H5861="","",IFERROR(INDEX(Penerimaan1,MATCH('Buku Besar'!H5861,Akun1,0)),""))</f>
        <v/>
      </c>
      <c r="M5861" s="331" t="str">
        <f>IF(H5861="","",IFERROR(INDEX(Pengeluaran1,MATCH('Buku Besar'!H5861,Akun1,0)),""))</f>
        <v/>
      </c>
    </row>
    <row r="5862" spans="1:13" x14ac:dyDescent="0.25">
      <c r="A5862" s="91" t="str">
        <f t="shared" si="182"/>
        <v/>
      </c>
      <c r="B5862" s="330" t="str">
        <f>IF(A5862="","",IFERROR(INDEX(Tanggal,MATCH('Buku Besar'!A5862,Akun,0)),""))</f>
        <v/>
      </c>
      <c r="C5862" s="2" t="str">
        <f>IF(A5862="","",IFERROR(INDEX(Keterangan,MATCH('Buku Besar'!A5862,Akun,0)),""))</f>
        <v/>
      </c>
      <c r="D5862" s="2" t="str">
        <f>IF(A5862="","",IFERROR(INDEX(Reff,MATCH('Buku Besar'!A5862,Akun,0)),""))</f>
        <v/>
      </c>
      <c r="E5862" s="331" t="str">
        <f>IF(A5862="","",IFERROR(INDEX(Penerimaan,MATCH('Buku Besar'!A5862,Akun,0)),""))</f>
        <v/>
      </c>
      <c r="F5862" s="331" t="str">
        <f>IF(A5862="","",IFERROR(INDEX(Pengeluaran,MATCH('Buku Besar'!A5862,Akun,0)),""))</f>
        <v/>
      </c>
      <c r="H5862" s="91" t="str">
        <f t="shared" si="183"/>
        <v/>
      </c>
      <c r="I5862" s="330" t="str">
        <f>IF(H5862="","",IFERROR(INDEX(Tanggal1,MATCH('Buku Besar'!H5862,Akun1,0)),""))</f>
        <v/>
      </c>
      <c r="J5862" s="2" t="str">
        <f>IF(H5862="","",IFERROR(INDEX(Keterangan1,MATCH('Buku Besar'!H5862,Akun1,0)),""))</f>
        <v/>
      </c>
      <c r="K5862" s="2" t="str">
        <f>IF(H5862="","",IFERROR(INDEX(Reff1,MATCH('Buku Besar'!H5862,Akun1,0)),""))</f>
        <v/>
      </c>
      <c r="L5862" s="331" t="str">
        <f>IF(H5862="","",IFERROR(INDEX(Penerimaan1,MATCH('Buku Besar'!H5862,Akun1,0)),""))</f>
        <v/>
      </c>
      <c r="M5862" s="331" t="str">
        <f>IF(H5862="","",IFERROR(INDEX(Pengeluaran1,MATCH('Buku Besar'!H5862,Akun1,0)),""))</f>
        <v/>
      </c>
    </row>
    <row r="5863" spans="1:13" x14ac:dyDescent="0.25">
      <c r="A5863" s="91" t="str">
        <f t="shared" si="182"/>
        <v/>
      </c>
      <c r="B5863" s="330" t="str">
        <f>IF(A5863="","",IFERROR(INDEX(Tanggal,MATCH('Buku Besar'!A5863,Akun,0)),""))</f>
        <v/>
      </c>
      <c r="C5863" s="2" t="str">
        <f>IF(A5863="","",IFERROR(INDEX(Keterangan,MATCH('Buku Besar'!A5863,Akun,0)),""))</f>
        <v/>
      </c>
      <c r="D5863" s="2" t="str">
        <f>IF(A5863="","",IFERROR(INDEX(Reff,MATCH('Buku Besar'!A5863,Akun,0)),""))</f>
        <v/>
      </c>
      <c r="E5863" s="331" t="str">
        <f>IF(A5863="","",IFERROR(INDEX(Penerimaan,MATCH('Buku Besar'!A5863,Akun,0)),""))</f>
        <v/>
      </c>
      <c r="F5863" s="331" t="str">
        <f>IF(A5863="","",IFERROR(INDEX(Pengeluaran,MATCH('Buku Besar'!A5863,Akun,0)),""))</f>
        <v/>
      </c>
      <c r="H5863" s="91" t="str">
        <f t="shared" si="183"/>
        <v/>
      </c>
      <c r="I5863" s="330" t="str">
        <f>IF(H5863="","",IFERROR(INDEX(Tanggal1,MATCH('Buku Besar'!H5863,Akun1,0)),""))</f>
        <v/>
      </c>
      <c r="J5863" s="2" t="str">
        <f>IF(H5863="","",IFERROR(INDEX(Keterangan1,MATCH('Buku Besar'!H5863,Akun1,0)),""))</f>
        <v/>
      </c>
      <c r="K5863" s="2" t="str">
        <f>IF(H5863="","",IFERROR(INDEX(Reff1,MATCH('Buku Besar'!H5863,Akun1,0)),""))</f>
        <v/>
      </c>
      <c r="L5863" s="331" t="str">
        <f>IF(H5863="","",IFERROR(INDEX(Penerimaan1,MATCH('Buku Besar'!H5863,Akun1,0)),""))</f>
        <v/>
      </c>
      <c r="M5863" s="331" t="str">
        <f>IF(H5863="","",IFERROR(INDEX(Pengeluaran1,MATCH('Buku Besar'!H5863,Akun1,0)),""))</f>
        <v/>
      </c>
    </row>
    <row r="5864" spans="1:13" x14ac:dyDescent="0.25">
      <c r="A5864" s="91" t="str">
        <f t="shared" si="182"/>
        <v/>
      </c>
      <c r="B5864" s="330" t="str">
        <f>IF(A5864="","",IFERROR(INDEX(Tanggal,MATCH('Buku Besar'!A5864,Akun,0)),""))</f>
        <v/>
      </c>
      <c r="C5864" s="2" t="str">
        <f>IF(A5864="","",IFERROR(INDEX(Keterangan,MATCH('Buku Besar'!A5864,Akun,0)),""))</f>
        <v/>
      </c>
      <c r="D5864" s="2" t="str">
        <f>IF(A5864="","",IFERROR(INDEX(Reff,MATCH('Buku Besar'!A5864,Akun,0)),""))</f>
        <v/>
      </c>
      <c r="E5864" s="331" t="str">
        <f>IF(A5864="","",IFERROR(INDEX(Penerimaan,MATCH('Buku Besar'!A5864,Akun,0)),""))</f>
        <v/>
      </c>
      <c r="F5864" s="331" t="str">
        <f>IF(A5864="","",IFERROR(INDEX(Pengeluaran,MATCH('Buku Besar'!A5864,Akun,0)),""))</f>
        <v/>
      </c>
      <c r="H5864" s="91" t="str">
        <f t="shared" si="183"/>
        <v/>
      </c>
      <c r="I5864" s="330" t="str">
        <f>IF(H5864="","",IFERROR(INDEX(Tanggal1,MATCH('Buku Besar'!H5864,Akun1,0)),""))</f>
        <v/>
      </c>
      <c r="J5864" s="2" t="str">
        <f>IF(H5864="","",IFERROR(INDEX(Keterangan1,MATCH('Buku Besar'!H5864,Akun1,0)),""))</f>
        <v/>
      </c>
      <c r="K5864" s="2" t="str">
        <f>IF(H5864="","",IFERROR(INDEX(Reff1,MATCH('Buku Besar'!H5864,Akun1,0)),""))</f>
        <v/>
      </c>
      <c r="L5864" s="331" t="str">
        <f>IF(H5864="","",IFERROR(INDEX(Penerimaan1,MATCH('Buku Besar'!H5864,Akun1,0)),""))</f>
        <v/>
      </c>
      <c r="M5864" s="331" t="str">
        <f>IF(H5864="","",IFERROR(INDEX(Pengeluaran1,MATCH('Buku Besar'!H5864,Akun1,0)),""))</f>
        <v/>
      </c>
    </row>
    <row r="5865" spans="1:13" x14ac:dyDescent="0.25">
      <c r="A5865" s="91" t="str">
        <f t="shared" si="182"/>
        <v/>
      </c>
      <c r="B5865" s="330" t="str">
        <f>IF(A5865="","",IFERROR(INDEX(Tanggal,MATCH('Buku Besar'!A5865,Akun,0)),""))</f>
        <v/>
      </c>
      <c r="C5865" s="2" t="str">
        <f>IF(A5865="","",IFERROR(INDEX(Keterangan,MATCH('Buku Besar'!A5865,Akun,0)),""))</f>
        <v/>
      </c>
      <c r="D5865" s="2" t="str">
        <f>IF(A5865="","",IFERROR(INDEX(Reff,MATCH('Buku Besar'!A5865,Akun,0)),""))</f>
        <v/>
      </c>
      <c r="E5865" s="331" t="str">
        <f>IF(A5865="","",IFERROR(INDEX(Penerimaan,MATCH('Buku Besar'!A5865,Akun,0)),""))</f>
        <v/>
      </c>
      <c r="F5865" s="331" t="str">
        <f>IF(A5865="","",IFERROR(INDEX(Pengeluaran,MATCH('Buku Besar'!A5865,Akun,0)),""))</f>
        <v/>
      </c>
      <c r="H5865" s="91" t="str">
        <f t="shared" si="183"/>
        <v/>
      </c>
      <c r="I5865" s="330" t="str">
        <f>IF(H5865="","",IFERROR(INDEX(Tanggal1,MATCH('Buku Besar'!H5865,Akun1,0)),""))</f>
        <v/>
      </c>
      <c r="J5865" s="2" t="str">
        <f>IF(H5865="","",IFERROR(INDEX(Keterangan1,MATCH('Buku Besar'!H5865,Akun1,0)),""))</f>
        <v/>
      </c>
      <c r="K5865" s="2" t="str">
        <f>IF(H5865="","",IFERROR(INDEX(Reff1,MATCH('Buku Besar'!H5865,Akun1,0)),""))</f>
        <v/>
      </c>
      <c r="L5865" s="331" t="str">
        <f>IF(H5865="","",IFERROR(INDEX(Penerimaan1,MATCH('Buku Besar'!H5865,Akun1,0)),""))</f>
        <v/>
      </c>
      <c r="M5865" s="331" t="str">
        <f>IF(H5865="","",IFERROR(INDEX(Pengeluaran1,MATCH('Buku Besar'!H5865,Akun1,0)),""))</f>
        <v/>
      </c>
    </row>
    <row r="5866" spans="1:13" x14ac:dyDescent="0.25">
      <c r="A5866" s="91" t="str">
        <f t="shared" si="182"/>
        <v/>
      </c>
      <c r="B5866" s="330" t="str">
        <f>IF(A5866="","",IFERROR(INDEX(Tanggal,MATCH('Buku Besar'!A5866,Akun,0)),""))</f>
        <v/>
      </c>
      <c r="C5866" s="2" t="str">
        <f>IF(A5866="","",IFERROR(INDEX(Keterangan,MATCH('Buku Besar'!A5866,Akun,0)),""))</f>
        <v/>
      </c>
      <c r="D5866" s="2" t="str">
        <f>IF(A5866="","",IFERROR(INDEX(Reff,MATCH('Buku Besar'!A5866,Akun,0)),""))</f>
        <v/>
      </c>
      <c r="E5866" s="331" t="str">
        <f>IF(A5866="","",IFERROR(INDEX(Penerimaan,MATCH('Buku Besar'!A5866,Akun,0)),""))</f>
        <v/>
      </c>
      <c r="F5866" s="331" t="str">
        <f>IF(A5866="","",IFERROR(INDEX(Pengeluaran,MATCH('Buku Besar'!A5866,Akun,0)),""))</f>
        <v/>
      </c>
      <c r="H5866" s="91" t="str">
        <f t="shared" si="183"/>
        <v/>
      </c>
      <c r="I5866" s="330" t="str">
        <f>IF(H5866="","",IFERROR(INDEX(Tanggal1,MATCH('Buku Besar'!H5866,Akun1,0)),""))</f>
        <v/>
      </c>
      <c r="J5866" s="2" t="str">
        <f>IF(H5866="","",IFERROR(INDEX(Keterangan1,MATCH('Buku Besar'!H5866,Akun1,0)),""))</f>
        <v/>
      </c>
      <c r="K5866" s="2" t="str">
        <f>IF(H5866="","",IFERROR(INDEX(Reff1,MATCH('Buku Besar'!H5866,Akun1,0)),""))</f>
        <v/>
      </c>
      <c r="L5866" s="331" t="str">
        <f>IF(H5866="","",IFERROR(INDEX(Penerimaan1,MATCH('Buku Besar'!H5866,Akun1,0)),""))</f>
        <v/>
      </c>
      <c r="M5866" s="331" t="str">
        <f>IF(H5866="","",IFERROR(INDEX(Pengeluaran1,MATCH('Buku Besar'!H5866,Akun1,0)),""))</f>
        <v/>
      </c>
    </row>
    <row r="5867" spans="1:13" x14ac:dyDescent="0.25">
      <c r="A5867" s="91" t="str">
        <f t="shared" si="182"/>
        <v/>
      </c>
      <c r="B5867" s="330" t="str">
        <f>IF(A5867="","",IFERROR(INDEX(Tanggal,MATCH('Buku Besar'!A5867,Akun,0)),""))</f>
        <v/>
      </c>
      <c r="C5867" s="2" t="str">
        <f>IF(A5867="","",IFERROR(INDEX(Keterangan,MATCH('Buku Besar'!A5867,Akun,0)),""))</f>
        <v/>
      </c>
      <c r="D5867" s="2" t="str">
        <f>IF(A5867="","",IFERROR(INDEX(Reff,MATCH('Buku Besar'!A5867,Akun,0)),""))</f>
        <v/>
      </c>
      <c r="E5867" s="331" t="str">
        <f>IF(A5867="","",IFERROR(INDEX(Penerimaan,MATCH('Buku Besar'!A5867,Akun,0)),""))</f>
        <v/>
      </c>
      <c r="F5867" s="331" t="str">
        <f>IF(A5867="","",IFERROR(INDEX(Pengeluaran,MATCH('Buku Besar'!A5867,Akun,0)),""))</f>
        <v/>
      </c>
      <c r="H5867" s="91" t="str">
        <f t="shared" si="183"/>
        <v/>
      </c>
      <c r="I5867" s="330" t="str">
        <f>IF(H5867="","",IFERROR(INDEX(Tanggal1,MATCH('Buku Besar'!H5867,Akun1,0)),""))</f>
        <v/>
      </c>
      <c r="J5867" s="2" t="str">
        <f>IF(H5867="","",IFERROR(INDEX(Keterangan1,MATCH('Buku Besar'!H5867,Akun1,0)),""))</f>
        <v/>
      </c>
      <c r="K5867" s="2" t="str">
        <f>IF(H5867="","",IFERROR(INDEX(Reff1,MATCH('Buku Besar'!H5867,Akun1,0)),""))</f>
        <v/>
      </c>
      <c r="L5867" s="331" t="str">
        <f>IF(H5867="","",IFERROR(INDEX(Penerimaan1,MATCH('Buku Besar'!H5867,Akun1,0)),""))</f>
        <v/>
      </c>
      <c r="M5867" s="331" t="str">
        <f>IF(H5867="","",IFERROR(INDEX(Pengeluaran1,MATCH('Buku Besar'!H5867,Akun1,0)),""))</f>
        <v/>
      </c>
    </row>
    <row r="5868" spans="1:13" x14ac:dyDescent="0.25">
      <c r="A5868" s="91" t="str">
        <f t="shared" si="182"/>
        <v/>
      </c>
      <c r="B5868" s="330" t="str">
        <f>IF(A5868="","",IFERROR(INDEX(Tanggal,MATCH('Buku Besar'!A5868,Akun,0)),""))</f>
        <v/>
      </c>
      <c r="C5868" s="2" t="str">
        <f>IF(A5868="","",IFERROR(INDEX(Keterangan,MATCH('Buku Besar'!A5868,Akun,0)),""))</f>
        <v/>
      </c>
      <c r="D5868" s="2" t="str">
        <f>IF(A5868="","",IFERROR(INDEX(Reff,MATCH('Buku Besar'!A5868,Akun,0)),""))</f>
        <v/>
      </c>
      <c r="E5868" s="331" t="str">
        <f>IF(A5868="","",IFERROR(INDEX(Penerimaan,MATCH('Buku Besar'!A5868,Akun,0)),""))</f>
        <v/>
      </c>
      <c r="F5868" s="331" t="str">
        <f>IF(A5868="","",IFERROR(INDEX(Pengeluaran,MATCH('Buku Besar'!A5868,Akun,0)),""))</f>
        <v/>
      </c>
      <c r="H5868" s="91" t="str">
        <f t="shared" si="183"/>
        <v/>
      </c>
      <c r="I5868" s="330" t="str">
        <f>IF(H5868="","",IFERROR(INDEX(Tanggal1,MATCH('Buku Besar'!H5868,Akun1,0)),""))</f>
        <v/>
      </c>
      <c r="J5868" s="2" t="str">
        <f>IF(H5868="","",IFERROR(INDEX(Keterangan1,MATCH('Buku Besar'!H5868,Akun1,0)),""))</f>
        <v/>
      </c>
      <c r="K5868" s="2" t="str">
        <f>IF(H5868="","",IFERROR(INDEX(Reff1,MATCH('Buku Besar'!H5868,Akun1,0)),""))</f>
        <v/>
      </c>
      <c r="L5868" s="331" t="str">
        <f>IF(H5868="","",IFERROR(INDEX(Penerimaan1,MATCH('Buku Besar'!H5868,Akun1,0)),""))</f>
        <v/>
      </c>
      <c r="M5868" s="331" t="str">
        <f>IF(H5868="","",IFERROR(INDEX(Pengeluaran1,MATCH('Buku Besar'!H5868,Akun1,0)),""))</f>
        <v/>
      </c>
    </row>
    <row r="5869" spans="1:13" x14ac:dyDescent="0.25">
      <c r="A5869" s="91" t="str">
        <f t="shared" si="182"/>
        <v/>
      </c>
      <c r="B5869" s="330" t="str">
        <f>IF(A5869="","",IFERROR(INDEX(Tanggal,MATCH('Buku Besar'!A5869,Akun,0)),""))</f>
        <v/>
      </c>
      <c r="C5869" s="2" t="str">
        <f>IF(A5869="","",IFERROR(INDEX(Keterangan,MATCH('Buku Besar'!A5869,Akun,0)),""))</f>
        <v/>
      </c>
      <c r="D5869" s="2" t="str">
        <f>IF(A5869="","",IFERROR(INDEX(Reff,MATCH('Buku Besar'!A5869,Akun,0)),""))</f>
        <v/>
      </c>
      <c r="E5869" s="331" t="str">
        <f>IF(A5869="","",IFERROR(INDEX(Penerimaan,MATCH('Buku Besar'!A5869,Akun,0)),""))</f>
        <v/>
      </c>
      <c r="F5869" s="331" t="str">
        <f>IF(A5869="","",IFERROR(INDEX(Pengeluaran,MATCH('Buku Besar'!A5869,Akun,0)),""))</f>
        <v/>
      </c>
      <c r="H5869" s="91" t="str">
        <f t="shared" si="183"/>
        <v/>
      </c>
      <c r="I5869" s="330" t="str">
        <f>IF(H5869="","",IFERROR(INDEX(Tanggal1,MATCH('Buku Besar'!H5869,Akun1,0)),""))</f>
        <v/>
      </c>
      <c r="J5869" s="2" t="str">
        <f>IF(H5869="","",IFERROR(INDEX(Keterangan1,MATCH('Buku Besar'!H5869,Akun1,0)),""))</f>
        <v/>
      </c>
      <c r="K5869" s="2" t="str">
        <f>IF(H5869="","",IFERROR(INDEX(Reff1,MATCH('Buku Besar'!H5869,Akun1,0)),""))</f>
        <v/>
      </c>
      <c r="L5869" s="331" t="str">
        <f>IF(H5869="","",IFERROR(INDEX(Penerimaan1,MATCH('Buku Besar'!H5869,Akun1,0)),""))</f>
        <v/>
      </c>
      <c r="M5869" s="331" t="str">
        <f>IF(H5869="","",IFERROR(INDEX(Pengeluaran1,MATCH('Buku Besar'!H5869,Akun1,0)),""))</f>
        <v/>
      </c>
    </row>
    <row r="5870" spans="1:13" x14ac:dyDescent="0.25">
      <c r="A5870" s="91" t="str">
        <f t="shared" si="182"/>
        <v/>
      </c>
      <c r="B5870" s="330" t="str">
        <f>IF(A5870="","",IFERROR(INDEX(Tanggal,MATCH('Buku Besar'!A5870,Akun,0)),""))</f>
        <v/>
      </c>
      <c r="C5870" s="2" t="str">
        <f>IF(A5870="","",IFERROR(INDEX(Keterangan,MATCH('Buku Besar'!A5870,Akun,0)),""))</f>
        <v/>
      </c>
      <c r="D5870" s="2" t="str">
        <f>IF(A5870="","",IFERROR(INDEX(Reff,MATCH('Buku Besar'!A5870,Akun,0)),""))</f>
        <v/>
      </c>
      <c r="E5870" s="331" t="str">
        <f>IF(A5870="","",IFERROR(INDEX(Penerimaan,MATCH('Buku Besar'!A5870,Akun,0)),""))</f>
        <v/>
      </c>
      <c r="F5870" s="331" t="str">
        <f>IF(A5870="","",IFERROR(INDEX(Pengeluaran,MATCH('Buku Besar'!A5870,Akun,0)),""))</f>
        <v/>
      </c>
      <c r="H5870" s="91" t="str">
        <f t="shared" si="183"/>
        <v/>
      </c>
      <c r="I5870" s="330" t="str">
        <f>IF(H5870="","",IFERROR(INDEX(Tanggal1,MATCH('Buku Besar'!H5870,Akun1,0)),""))</f>
        <v/>
      </c>
      <c r="J5870" s="2" t="str">
        <f>IF(H5870="","",IFERROR(INDEX(Keterangan1,MATCH('Buku Besar'!H5870,Akun1,0)),""))</f>
        <v/>
      </c>
      <c r="K5870" s="2" t="str">
        <f>IF(H5870="","",IFERROR(INDEX(Reff1,MATCH('Buku Besar'!H5870,Akun1,0)),""))</f>
        <v/>
      </c>
      <c r="L5870" s="331" t="str">
        <f>IF(H5870="","",IFERROR(INDEX(Penerimaan1,MATCH('Buku Besar'!H5870,Akun1,0)),""))</f>
        <v/>
      </c>
      <c r="M5870" s="331" t="str">
        <f>IF(H5870="","",IFERROR(INDEX(Pengeluaran1,MATCH('Buku Besar'!H5870,Akun1,0)),""))</f>
        <v/>
      </c>
    </row>
    <row r="5871" spans="1:13" x14ac:dyDescent="0.25">
      <c r="A5871" s="91" t="str">
        <f t="shared" si="182"/>
        <v/>
      </c>
      <c r="B5871" s="330" t="str">
        <f>IF(A5871="","",IFERROR(INDEX(Tanggal,MATCH('Buku Besar'!A5871,Akun,0)),""))</f>
        <v/>
      </c>
      <c r="C5871" s="2" t="str">
        <f>IF(A5871="","",IFERROR(INDEX(Keterangan,MATCH('Buku Besar'!A5871,Akun,0)),""))</f>
        <v/>
      </c>
      <c r="D5871" s="2" t="str">
        <f>IF(A5871="","",IFERROR(INDEX(Reff,MATCH('Buku Besar'!A5871,Akun,0)),""))</f>
        <v/>
      </c>
      <c r="E5871" s="331" t="str">
        <f>IF(A5871="","",IFERROR(INDEX(Penerimaan,MATCH('Buku Besar'!A5871,Akun,0)),""))</f>
        <v/>
      </c>
      <c r="F5871" s="331" t="str">
        <f>IF(A5871="","",IFERROR(INDEX(Pengeluaran,MATCH('Buku Besar'!A5871,Akun,0)),""))</f>
        <v/>
      </c>
      <c r="H5871" s="91" t="str">
        <f t="shared" si="183"/>
        <v/>
      </c>
      <c r="I5871" s="330" t="str">
        <f>IF(H5871="","",IFERROR(INDEX(Tanggal1,MATCH('Buku Besar'!H5871,Akun1,0)),""))</f>
        <v/>
      </c>
      <c r="J5871" s="2" t="str">
        <f>IF(H5871="","",IFERROR(INDEX(Keterangan1,MATCH('Buku Besar'!H5871,Akun1,0)),""))</f>
        <v/>
      </c>
      <c r="K5871" s="2" t="str">
        <f>IF(H5871="","",IFERROR(INDEX(Reff1,MATCH('Buku Besar'!H5871,Akun1,0)),""))</f>
        <v/>
      </c>
      <c r="L5871" s="331" t="str">
        <f>IF(H5871="","",IFERROR(INDEX(Penerimaan1,MATCH('Buku Besar'!H5871,Akun1,0)),""))</f>
        <v/>
      </c>
      <c r="M5871" s="331" t="str">
        <f>IF(H5871="","",IFERROR(INDEX(Pengeluaran1,MATCH('Buku Besar'!H5871,Akun1,0)),""))</f>
        <v/>
      </c>
    </row>
    <row r="5872" spans="1:13" x14ac:dyDescent="0.25">
      <c r="A5872" s="91" t="str">
        <f t="shared" si="182"/>
        <v/>
      </c>
      <c r="B5872" s="330" t="str">
        <f>IF(A5872="","",IFERROR(INDEX(Tanggal,MATCH('Buku Besar'!A5872,Akun,0)),""))</f>
        <v/>
      </c>
      <c r="C5872" s="2" t="str">
        <f>IF(A5872="","",IFERROR(INDEX(Keterangan,MATCH('Buku Besar'!A5872,Akun,0)),""))</f>
        <v/>
      </c>
      <c r="D5872" s="2" t="str">
        <f>IF(A5872="","",IFERROR(INDEX(Reff,MATCH('Buku Besar'!A5872,Akun,0)),""))</f>
        <v/>
      </c>
      <c r="E5872" s="331" t="str">
        <f>IF(A5872="","",IFERROR(INDEX(Penerimaan,MATCH('Buku Besar'!A5872,Akun,0)),""))</f>
        <v/>
      </c>
      <c r="F5872" s="331" t="str">
        <f>IF(A5872="","",IFERROR(INDEX(Pengeluaran,MATCH('Buku Besar'!A5872,Akun,0)),""))</f>
        <v/>
      </c>
      <c r="H5872" s="91" t="str">
        <f t="shared" si="183"/>
        <v/>
      </c>
      <c r="I5872" s="330" t="str">
        <f>IF(H5872="","",IFERROR(INDEX(Tanggal1,MATCH('Buku Besar'!H5872,Akun1,0)),""))</f>
        <v/>
      </c>
      <c r="J5872" s="2" t="str">
        <f>IF(H5872="","",IFERROR(INDEX(Keterangan1,MATCH('Buku Besar'!H5872,Akun1,0)),""))</f>
        <v/>
      </c>
      <c r="K5872" s="2" t="str">
        <f>IF(H5872="","",IFERROR(INDEX(Reff1,MATCH('Buku Besar'!H5872,Akun1,0)),""))</f>
        <v/>
      </c>
      <c r="L5872" s="331" t="str">
        <f>IF(H5872="","",IFERROR(INDEX(Penerimaan1,MATCH('Buku Besar'!H5872,Akun1,0)),""))</f>
        <v/>
      </c>
      <c r="M5872" s="331" t="str">
        <f>IF(H5872="","",IFERROR(INDEX(Pengeluaran1,MATCH('Buku Besar'!H5872,Akun1,0)),""))</f>
        <v/>
      </c>
    </row>
    <row r="5873" spans="1:13" x14ac:dyDescent="0.25">
      <c r="A5873" s="91" t="str">
        <f t="shared" si="182"/>
        <v/>
      </c>
      <c r="B5873" s="330" t="str">
        <f>IF(A5873="","",IFERROR(INDEX(Tanggal,MATCH('Buku Besar'!A5873,Akun,0)),""))</f>
        <v/>
      </c>
      <c r="C5873" s="2" t="str">
        <f>IF(A5873="","",IFERROR(INDEX(Keterangan,MATCH('Buku Besar'!A5873,Akun,0)),""))</f>
        <v/>
      </c>
      <c r="D5873" s="2" t="str">
        <f>IF(A5873="","",IFERROR(INDEX(Reff,MATCH('Buku Besar'!A5873,Akun,0)),""))</f>
        <v/>
      </c>
      <c r="E5873" s="331" t="str">
        <f>IF(A5873="","",IFERROR(INDEX(Penerimaan,MATCH('Buku Besar'!A5873,Akun,0)),""))</f>
        <v/>
      </c>
      <c r="F5873" s="331" t="str">
        <f>IF(A5873="","",IFERROR(INDEX(Pengeluaran,MATCH('Buku Besar'!A5873,Akun,0)),""))</f>
        <v/>
      </c>
      <c r="H5873" s="91" t="str">
        <f t="shared" si="183"/>
        <v/>
      </c>
      <c r="I5873" s="330" t="str">
        <f>IF(H5873="","",IFERROR(INDEX(Tanggal1,MATCH('Buku Besar'!H5873,Akun1,0)),""))</f>
        <v/>
      </c>
      <c r="J5873" s="2" t="str">
        <f>IF(H5873="","",IFERROR(INDEX(Keterangan1,MATCH('Buku Besar'!H5873,Akun1,0)),""))</f>
        <v/>
      </c>
      <c r="K5873" s="2" t="str">
        <f>IF(H5873="","",IFERROR(INDEX(Reff1,MATCH('Buku Besar'!H5873,Akun1,0)),""))</f>
        <v/>
      </c>
      <c r="L5873" s="331" t="str">
        <f>IF(H5873="","",IFERROR(INDEX(Penerimaan1,MATCH('Buku Besar'!H5873,Akun1,0)),""))</f>
        <v/>
      </c>
      <c r="M5873" s="331" t="str">
        <f>IF(H5873="","",IFERROR(INDEX(Pengeluaran1,MATCH('Buku Besar'!H5873,Akun1,0)),""))</f>
        <v/>
      </c>
    </row>
    <row r="5874" spans="1:13" x14ac:dyDescent="0.25">
      <c r="A5874" s="91" t="str">
        <f t="shared" si="182"/>
        <v/>
      </c>
      <c r="B5874" s="330" t="str">
        <f>IF(A5874="","",IFERROR(INDEX(Tanggal,MATCH('Buku Besar'!A5874,Akun,0)),""))</f>
        <v/>
      </c>
      <c r="C5874" s="2" t="str">
        <f>IF(A5874="","",IFERROR(INDEX(Keterangan,MATCH('Buku Besar'!A5874,Akun,0)),""))</f>
        <v/>
      </c>
      <c r="D5874" s="2" t="str">
        <f>IF(A5874="","",IFERROR(INDEX(Reff,MATCH('Buku Besar'!A5874,Akun,0)),""))</f>
        <v/>
      </c>
      <c r="E5874" s="331" t="str">
        <f>IF(A5874="","",IFERROR(INDEX(Penerimaan,MATCH('Buku Besar'!A5874,Akun,0)),""))</f>
        <v/>
      </c>
      <c r="F5874" s="331" t="str">
        <f>IF(A5874="","",IFERROR(INDEX(Pengeluaran,MATCH('Buku Besar'!A5874,Akun,0)),""))</f>
        <v/>
      </c>
      <c r="H5874" s="91" t="str">
        <f t="shared" si="183"/>
        <v/>
      </c>
      <c r="I5874" s="330" t="str">
        <f>IF(H5874="","",IFERROR(INDEX(Tanggal1,MATCH('Buku Besar'!H5874,Akun1,0)),""))</f>
        <v/>
      </c>
      <c r="J5874" s="2" t="str">
        <f>IF(H5874="","",IFERROR(INDEX(Keterangan1,MATCH('Buku Besar'!H5874,Akun1,0)),""))</f>
        <v/>
      </c>
      <c r="K5874" s="2" t="str">
        <f>IF(H5874="","",IFERROR(INDEX(Reff1,MATCH('Buku Besar'!H5874,Akun1,0)),""))</f>
        <v/>
      </c>
      <c r="L5874" s="331" t="str">
        <f>IF(H5874="","",IFERROR(INDEX(Penerimaan1,MATCH('Buku Besar'!H5874,Akun1,0)),""))</f>
        <v/>
      </c>
      <c r="M5874" s="331" t="str">
        <f>IF(H5874="","",IFERROR(INDEX(Pengeluaran1,MATCH('Buku Besar'!H5874,Akun1,0)),""))</f>
        <v/>
      </c>
    </row>
    <row r="5875" spans="1:13" x14ac:dyDescent="0.25">
      <c r="A5875" s="91" t="str">
        <f t="shared" si="182"/>
        <v/>
      </c>
      <c r="B5875" s="330" t="str">
        <f>IF(A5875="","",IFERROR(INDEX(Tanggal,MATCH('Buku Besar'!A5875,Akun,0)),""))</f>
        <v/>
      </c>
      <c r="C5875" s="2" t="str">
        <f>IF(A5875="","",IFERROR(INDEX(Keterangan,MATCH('Buku Besar'!A5875,Akun,0)),""))</f>
        <v/>
      </c>
      <c r="D5875" s="2" t="str">
        <f>IF(A5875="","",IFERROR(INDEX(Reff,MATCH('Buku Besar'!A5875,Akun,0)),""))</f>
        <v/>
      </c>
      <c r="E5875" s="331" t="str">
        <f>IF(A5875="","",IFERROR(INDEX(Penerimaan,MATCH('Buku Besar'!A5875,Akun,0)),""))</f>
        <v/>
      </c>
      <c r="F5875" s="331" t="str">
        <f>IF(A5875="","",IFERROR(INDEX(Pengeluaran,MATCH('Buku Besar'!A5875,Akun,0)),""))</f>
        <v/>
      </c>
      <c r="H5875" s="91" t="str">
        <f t="shared" si="183"/>
        <v/>
      </c>
      <c r="I5875" s="330" t="str">
        <f>IF(H5875="","",IFERROR(INDEX(Tanggal1,MATCH('Buku Besar'!H5875,Akun1,0)),""))</f>
        <v/>
      </c>
      <c r="J5875" s="2" t="str">
        <f>IF(H5875="","",IFERROR(INDEX(Keterangan1,MATCH('Buku Besar'!H5875,Akun1,0)),""))</f>
        <v/>
      </c>
      <c r="K5875" s="2" t="str">
        <f>IF(H5875="","",IFERROR(INDEX(Reff1,MATCH('Buku Besar'!H5875,Akun1,0)),""))</f>
        <v/>
      </c>
      <c r="L5875" s="331" t="str">
        <f>IF(H5875="","",IFERROR(INDEX(Penerimaan1,MATCH('Buku Besar'!H5875,Akun1,0)),""))</f>
        <v/>
      </c>
      <c r="M5875" s="331" t="str">
        <f>IF(H5875="","",IFERROR(INDEX(Pengeluaran1,MATCH('Buku Besar'!H5875,Akun1,0)),""))</f>
        <v/>
      </c>
    </row>
    <row r="5876" spans="1:13" x14ac:dyDescent="0.25">
      <c r="A5876" s="91" t="str">
        <f t="shared" si="182"/>
        <v/>
      </c>
      <c r="B5876" s="330" t="str">
        <f>IF(A5876="","",IFERROR(INDEX(Tanggal,MATCH('Buku Besar'!A5876,Akun,0)),""))</f>
        <v/>
      </c>
      <c r="C5876" s="2" t="str">
        <f>IF(A5876="","",IFERROR(INDEX(Keterangan,MATCH('Buku Besar'!A5876,Akun,0)),""))</f>
        <v/>
      </c>
      <c r="D5876" s="2" t="str">
        <f>IF(A5876="","",IFERROR(INDEX(Reff,MATCH('Buku Besar'!A5876,Akun,0)),""))</f>
        <v/>
      </c>
      <c r="E5876" s="331" t="str">
        <f>IF(A5876="","",IFERROR(INDEX(Penerimaan,MATCH('Buku Besar'!A5876,Akun,0)),""))</f>
        <v/>
      </c>
      <c r="F5876" s="331" t="str">
        <f>IF(A5876="","",IFERROR(INDEX(Pengeluaran,MATCH('Buku Besar'!A5876,Akun,0)),""))</f>
        <v/>
      </c>
      <c r="H5876" s="91" t="str">
        <f t="shared" si="183"/>
        <v/>
      </c>
      <c r="I5876" s="330" t="str">
        <f>IF(H5876="","",IFERROR(INDEX(Tanggal1,MATCH('Buku Besar'!H5876,Akun1,0)),""))</f>
        <v/>
      </c>
      <c r="J5876" s="2" t="str">
        <f>IF(H5876="","",IFERROR(INDEX(Keterangan1,MATCH('Buku Besar'!H5876,Akun1,0)),""))</f>
        <v/>
      </c>
      <c r="K5876" s="2" t="str">
        <f>IF(H5876="","",IFERROR(INDEX(Reff1,MATCH('Buku Besar'!H5876,Akun1,0)),""))</f>
        <v/>
      </c>
      <c r="L5876" s="331" t="str">
        <f>IF(H5876="","",IFERROR(INDEX(Penerimaan1,MATCH('Buku Besar'!H5876,Akun1,0)),""))</f>
        <v/>
      </c>
      <c r="M5876" s="331" t="str">
        <f>IF(H5876="","",IFERROR(INDEX(Pengeluaran1,MATCH('Buku Besar'!H5876,Akun1,0)),""))</f>
        <v/>
      </c>
    </row>
    <row r="5877" spans="1:13" x14ac:dyDescent="0.25">
      <c r="A5877" s="91" t="str">
        <f t="shared" si="182"/>
        <v/>
      </c>
      <c r="B5877" s="330" t="str">
        <f>IF(A5877="","",IFERROR(INDEX(Tanggal,MATCH('Buku Besar'!A5877,Akun,0)),""))</f>
        <v/>
      </c>
      <c r="C5877" s="2" t="str">
        <f>IF(A5877="","",IFERROR(INDEX(Keterangan,MATCH('Buku Besar'!A5877,Akun,0)),""))</f>
        <v/>
      </c>
      <c r="D5877" s="2" t="str">
        <f>IF(A5877="","",IFERROR(INDEX(Reff,MATCH('Buku Besar'!A5877,Akun,0)),""))</f>
        <v/>
      </c>
      <c r="E5877" s="331" t="str">
        <f>IF(A5877="","",IFERROR(INDEX(Penerimaan,MATCH('Buku Besar'!A5877,Akun,0)),""))</f>
        <v/>
      </c>
      <c r="F5877" s="331" t="str">
        <f>IF(A5877="","",IFERROR(INDEX(Pengeluaran,MATCH('Buku Besar'!A5877,Akun,0)),""))</f>
        <v/>
      </c>
      <c r="H5877" s="91" t="str">
        <f t="shared" si="183"/>
        <v/>
      </c>
      <c r="I5877" s="330" t="str">
        <f>IF(H5877="","",IFERROR(INDEX(Tanggal1,MATCH('Buku Besar'!H5877,Akun1,0)),""))</f>
        <v/>
      </c>
      <c r="J5877" s="2" t="str">
        <f>IF(H5877="","",IFERROR(INDEX(Keterangan1,MATCH('Buku Besar'!H5877,Akun1,0)),""))</f>
        <v/>
      </c>
      <c r="K5877" s="2" t="str">
        <f>IF(H5877="","",IFERROR(INDEX(Reff1,MATCH('Buku Besar'!H5877,Akun1,0)),""))</f>
        <v/>
      </c>
      <c r="L5877" s="331" t="str">
        <f>IF(H5877="","",IFERROR(INDEX(Penerimaan1,MATCH('Buku Besar'!H5877,Akun1,0)),""))</f>
        <v/>
      </c>
      <c r="M5877" s="331" t="str">
        <f>IF(H5877="","",IFERROR(INDEX(Pengeluaran1,MATCH('Buku Besar'!H5877,Akun1,0)),""))</f>
        <v/>
      </c>
    </row>
    <row r="5878" spans="1:13" x14ac:dyDescent="0.25">
      <c r="A5878" s="91" t="str">
        <f t="shared" si="182"/>
        <v/>
      </c>
      <c r="B5878" s="330" t="str">
        <f>IF(A5878="","",IFERROR(INDEX(Tanggal,MATCH('Buku Besar'!A5878,Akun,0)),""))</f>
        <v/>
      </c>
      <c r="C5878" s="2" t="str">
        <f>IF(A5878="","",IFERROR(INDEX(Keterangan,MATCH('Buku Besar'!A5878,Akun,0)),""))</f>
        <v/>
      </c>
      <c r="D5878" s="2" t="str">
        <f>IF(A5878="","",IFERROR(INDEX(Reff,MATCH('Buku Besar'!A5878,Akun,0)),""))</f>
        <v/>
      </c>
      <c r="E5878" s="331" t="str">
        <f>IF(A5878="","",IFERROR(INDEX(Penerimaan,MATCH('Buku Besar'!A5878,Akun,0)),""))</f>
        <v/>
      </c>
      <c r="F5878" s="331" t="str">
        <f>IF(A5878="","",IFERROR(INDEX(Pengeluaran,MATCH('Buku Besar'!A5878,Akun,0)),""))</f>
        <v/>
      </c>
      <c r="H5878" s="91" t="str">
        <f t="shared" si="183"/>
        <v/>
      </c>
      <c r="I5878" s="330" t="str">
        <f>IF(H5878="","",IFERROR(INDEX(Tanggal1,MATCH('Buku Besar'!H5878,Akun1,0)),""))</f>
        <v/>
      </c>
      <c r="J5878" s="2" t="str">
        <f>IF(H5878="","",IFERROR(INDEX(Keterangan1,MATCH('Buku Besar'!H5878,Akun1,0)),""))</f>
        <v/>
      </c>
      <c r="K5878" s="2" t="str">
        <f>IF(H5878="","",IFERROR(INDEX(Reff1,MATCH('Buku Besar'!H5878,Akun1,0)),""))</f>
        <v/>
      </c>
      <c r="L5878" s="331" t="str">
        <f>IF(H5878="","",IFERROR(INDEX(Penerimaan1,MATCH('Buku Besar'!H5878,Akun1,0)),""))</f>
        <v/>
      </c>
      <c r="M5878" s="331" t="str">
        <f>IF(H5878="","",IFERROR(INDEX(Pengeluaran1,MATCH('Buku Besar'!H5878,Akun1,0)),""))</f>
        <v/>
      </c>
    </row>
    <row r="5879" spans="1:13" x14ac:dyDescent="0.25">
      <c r="A5879" s="91" t="str">
        <f t="shared" si="182"/>
        <v/>
      </c>
      <c r="B5879" s="330" t="str">
        <f>IF(A5879="","",IFERROR(INDEX(Tanggal,MATCH('Buku Besar'!A5879,Akun,0)),""))</f>
        <v/>
      </c>
      <c r="C5879" s="2" t="str">
        <f>IF(A5879="","",IFERROR(INDEX(Keterangan,MATCH('Buku Besar'!A5879,Akun,0)),""))</f>
        <v/>
      </c>
      <c r="D5879" s="2" t="str">
        <f>IF(A5879="","",IFERROR(INDEX(Reff,MATCH('Buku Besar'!A5879,Akun,0)),""))</f>
        <v/>
      </c>
      <c r="E5879" s="331" t="str">
        <f>IF(A5879="","",IFERROR(INDEX(Penerimaan,MATCH('Buku Besar'!A5879,Akun,0)),""))</f>
        <v/>
      </c>
      <c r="F5879" s="331" t="str">
        <f>IF(A5879="","",IFERROR(INDEX(Pengeluaran,MATCH('Buku Besar'!A5879,Akun,0)),""))</f>
        <v/>
      </c>
      <c r="H5879" s="91" t="str">
        <f t="shared" si="183"/>
        <v/>
      </c>
      <c r="I5879" s="330" t="str">
        <f>IF(H5879="","",IFERROR(INDEX(Tanggal1,MATCH('Buku Besar'!H5879,Akun1,0)),""))</f>
        <v/>
      </c>
      <c r="J5879" s="2" t="str">
        <f>IF(H5879="","",IFERROR(INDEX(Keterangan1,MATCH('Buku Besar'!H5879,Akun1,0)),""))</f>
        <v/>
      </c>
      <c r="K5879" s="2" t="str">
        <f>IF(H5879="","",IFERROR(INDEX(Reff1,MATCH('Buku Besar'!H5879,Akun1,0)),""))</f>
        <v/>
      </c>
      <c r="L5879" s="331" t="str">
        <f>IF(H5879="","",IFERROR(INDEX(Penerimaan1,MATCH('Buku Besar'!H5879,Akun1,0)),""))</f>
        <v/>
      </c>
      <c r="M5879" s="331" t="str">
        <f>IF(H5879="","",IFERROR(INDEX(Pengeluaran1,MATCH('Buku Besar'!H5879,Akun1,0)),""))</f>
        <v/>
      </c>
    </row>
    <row r="5880" spans="1:13" x14ac:dyDescent="0.25">
      <c r="A5880" s="91" t="str">
        <f t="shared" si="182"/>
        <v/>
      </c>
      <c r="B5880" s="330" t="str">
        <f>IF(A5880="","",IFERROR(INDEX(Tanggal,MATCH('Buku Besar'!A5880,Akun,0)),""))</f>
        <v/>
      </c>
      <c r="C5880" s="2" t="str">
        <f>IF(A5880="","",IFERROR(INDEX(Keterangan,MATCH('Buku Besar'!A5880,Akun,0)),""))</f>
        <v/>
      </c>
      <c r="D5880" s="2" t="str">
        <f>IF(A5880="","",IFERROR(INDEX(Reff,MATCH('Buku Besar'!A5880,Akun,0)),""))</f>
        <v/>
      </c>
      <c r="E5880" s="331" t="str">
        <f>IF(A5880="","",IFERROR(INDEX(Penerimaan,MATCH('Buku Besar'!A5880,Akun,0)),""))</f>
        <v/>
      </c>
      <c r="F5880" s="331" t="str">
        <f>IF(A5880="","",IFERROR(INDEX(Pengeluaran,MATCH('Buku Besar'!A5880,Akun,0)),""))</f>
        <v/>
      </c>
      <c r="H5880" s="91" t="str">
        <f t="shared" si="183"/>
        <v/>
      </c>
      <c r="I5880" s="330" t="str">
        <f>IF(H5880="","",IFERROR(INDEX(Tanggal1,MATCH('Buku Besar'!H5880,Akun1,0)),""))</f>
        <v/>
      </c>
      <c r="J5880" s="2" t="str">
        <f>IF(H5880="","",IFERROR(INDEX(Keterangan1,MATCH('Buku Besar'!H5880,Akun1,0)),""))</f>
        <v/>
      </c>
      <c r="K5880" s="2" t="str">
        <f>IF(H5880="","",IFERROR(INDEX(Reff1,MATCH('Buku Besar'!H5880,Akun1,0)),""))</f>
        <v/>
      </c>
      <c r="L5880" s="331" t="str">
        <f>IF(H5880="","",IFERROR(INDEX(Penerimaan1,MATCH('Buku Besar'!H5880,Akun1,0)),""))</f>
        <v/>
      </c>
      <c r="M5880" s="331" t="str">
        <f>IF(H5880="","",IFERROR(INDEX(Pengeluaran1,MATCH('Buku Besar'!H5880,Akun1,0)),""))</f>
        <v/>
      </c>
    </row>
    <row r="5881" spans="1:13" x14ac:dyDescent="0.25">
      <c r="A5881" s="91" t="str">
        <f t="shared" si="182"/>
        <v/>
      </c>
      <c r="B5881" s="330" t="str">
        <f>IF(A5881="","",IFERROR(INDEX(Tanggal,MATCH('Buku Besar'!A5881,Akun,0)),""))</f>
        <v/>
      </c>
      <c r="C5881" s="2" t="str">
        <f>IF(A5881="","",IFERROR(INDEX(Keterangan,MATCH('Buku Besar'!A5881,Akun,0)),""))</f>
        <v/>
      </c>
      <c r="D5881" s="2" t="str">
        <f>IF(A5881="","",IFERROR(INDEX(Reff,MATCH('Buku Besar'!A5881,Akun,0)),""))</f>
        <v/>
      </c>
      <c r="E5881" s="331" t="str">
        <f>IF(A5881="","",IFERROR(INDEX(Penerimaan,MATCH('Buku Besar'!A5881,Akun,0)),""))</f>
        <v/>
      </c>
      <c r="F5881" s="331" t="str">
        <f>IF(A5881="","",IFERROR(INDEX(Pengeluaran,MATCH('Buku Besar'!A5881,Akun,0)),""))</f>
        <v/>
      </c>
      <c r="H5881" s="91" t="str">
        <f t="shared" si="183"/>
        <v/>
      </c>
      <c r="I5881" s="330" t="str">
        <f>IF(H5881="","",IFERROR(INDEX(Tanggal1,MATCH('Buku Besar'!H5881,Akun1,0)),""))</f>
        <v/>
      </c>
      <c r="J5881" s="2" t="str">
        <f>IF(H5881="","",IFERROR(INDEX(Keterangan1,MATCH('Buku Besar'!H5881,Akun1,0)),""))</f>
        <v/>
      </c>
      <c r="K5881" s="2" t="str">
        <f>IF(H5881="","",IFERROR(INDEX(Reff1,MATCH('Buku Besar'!H5881,Akun1,0)),""))</f>
        <v/>
      </c>
      <c r="L5881" s="331" t="str">
        <f>IF(H5881="","",IFERROR(INDEX(Penerimaan1,MATCH('Buku Besar'!H5881,Akun1,0)),""))</f>
        <v/>
      </c>
      <c r="M5881" s="331" t="str">
        <f>IF(H5881="","",IFERROR(INDEX(Pengeluaran1,MATCH('Buku Besar'!H5881,Akun1,0)),""))</f>
        <v/>
      </c>
    </row>
    <row r="5882" spans="1:13" x14ac:dyDescent="0.25">
      <c r="A5882" s="91" t="str">
        <f t="shared" si="182"/>
        <v/>
      </c>
      <c r="B5882" s="330" t="str">
        <f>IF(A5882="","",IFERROR(INDEX(Tanggal,MATCH('Buku Besar'!A5882,Akun,0)),""))</f>
        <v/>
      </c>
      <c r="C5882" s="2" t="str">
        <f>IF(A5882="","",IFERROR(INDEX(Keterangan,MATCH('Buku Besar'!A5882,Akun,0)),""))</f>
        <v/>
      </c>
      <c r="D5882" s="2" t="str">
        <f>IF(A5882="","",IFERROR(INDEX(Reff,MATCH('Buku Besar'!A5882,Akun,0)),""))</f>
        <v/>
      </c>
      <c r="E5882" s="331" t="str">
        <f>IF(A5882="","",IFERROR(INDEX(Penerimaan,MATCH('Buku Besar'!A5882,Akun,0)),""))</f>
        <v/>
      </c>
      <c r="F5882" s="331" t="str">
        <f>IF(A5882="","",IFERROR(INDEX(Pengeluaran,MATCH('Buku Besar'!A5882,Akun,0)),""))</f>
        <v/>
      </c>
      <c r="H5882" s="91" t="str">
        <f t="shared" si="183"/>
        <v/>
      </c>
      <c r="I5882" s="330" t="str">
        <f>IF(H5882="","",IFERROR(INDEX(Tanggal1,MATCH('Buku Besar'!H5882,Akun1,0)),""))</f>
        <v/>
      </c>
      <c r="J5882" s="2" t="str">
        <f>IF(H5882="","",IFERROR(INDEX(Keterangan1,MATCH('Buku Besar'!H5882,Akun1,0)),""))</f>
        <v/>
      </c>
      <c r="K5882" s="2" t="str">
        <f>IF(H5882="","",IFERROR(INDEX(Reff1,MATCH('Buku Besar'!H5882,Akun1,0)),""))</f>
        <v/>
      </c>
      <c r="L5882" s="331" t="str">
        <f>IF(H5882="","",IFERROR(INDEX(Penerimaan1,MATCH('Buku Besar'!H5882,Akun1,0)),""))</f>
        <v/>
      </c>
      <c r="M5882" s="331" t="str">
        <f>IF(H5882="","",IFERROR(INDEX(Pengeluaran1,MATCH('Buku Besar'!H5882,Akun1,0)),""))</f>
        <v/>
      </c>
    </row>
    <row r="5883" spans="1:13" x14ac:dyDescent="0.25">
      <c r="A5883" s="91" t="str">
        <f t="shared" si="182"/>
        <v/>
      </c>
      <c r="B5883" s="330" t="str">
        <f>IF(A5883="","",IFERROR(INDEX(Tanggal,MATCH('Buku Besar'!A5883,Akun,0)),""))</f>
        <v/>
      </c>
      <c r="C5883" s="2" t="str">
        <f>IF(A5883="","",IFERROR(INDEX(Keterangan,MATCH('Buku Besar'!A5883,Akun,0)),""))</f>
        <v/>
      </c>
      <c r="D5883" s="2" t="str">
        <f>IF(A5883="","",IFERROR(INDEX(Reff,MATCH('Buku Besar'!A5883,Akun,0)),""))</f>
        <v/>
      </c>
      <c r="E5883" s="331" t="str">
        <f>IF(A5883="","",IFERROR(INDEX(Penerimaan,MATCH('Buku Besar'!A5883,Akun,0)),""))</f>
        <v/>
      </c>
      <c r="F5883" s="331" t="str">
        <f>IF(A5883="","",IFERROR(INDEX(Pengeluaran,MATCH('Buku Besar'!A5883,Akun,0)),""))</f>
        <v/>
      </c>
      <c r="H5883" s="91" t="str">
        <f t="shared" si="183"/>
        <v/>
      </c>
      <c r="I5883" s="330" t="str">
        <f>IF(H5883="","",IFERROR(INDEX(Tanggal1,MATCH('Buku Besar'!H5883,Akun1,0)),""))</f>
        <v/>
      </c>
      <c r="J5883" s="2" t="str">
        <f>IF(H5883="","",IFERROR(INDEX(Keterangan1,MATCH('Buku Besar'!H5883,Akun1,0)),""))</f>
        <v/>
      </c>
      <c r="K5883" s="2" t="str">
        <f>IF(H5883="","",IFERROR(INDEX(Reff1,MATCH('Buku Besar'!H5883,Akun1,0)),""))</f>
        <v/>
      </c>
      <c r="L5883" s="331" t="str">
        <f>IF(H5883="","",IFERROR(INDEX(Penerimaan1,MATCH('Buku Besar'!H5883,Akun1,0)),""))</f>
        <v/>
      </c>
      <c r="M5883" s="331" t="str">
        <f>IF(H5883="","",IFERROR(INDEX(Pengeluaran1,MATCH('Buku Besar'!H5883,Akun1,0)),""))</f>
        <v/>
      </c>
    </row>
    <row r="5884" spans="1:13" x14ac:dyDescent="0.25">
      <c r="A5884" s="91" t="str">
        <f t="shared" si="182"/>
        <v/>
      </c>
      <c r="B5884" s="330" t="str">
        <f>IF(A5884="","",IFERROR(INDEX(Tanggal,MATCH('Buku Besar'!A5884,Akun,0)),""))</f>
        <v/>
      </c>
      <c r="C5884" s="2" t="str">
        <f>IF(A5884="","",IFERROR(INDEX(Keterangan,MATCH('Buku Besar'!A5884,Akun,0)),""))</f>
        <v/>
      </c>
      <c r="D5884" s="2" t="str">
        <f>IF(A5884="","",IFERROR(INDEX(Reff,MATCH('Buku Besar'!A5884,Akun,0)),""))</f>
        <v/>
      </c>
      <c r="E5884" s="331" t="str">
        <f>IF(A5884="","",IFERROR(INDEX(Penerimaan,MATCH('Buku Besar'!A5884,Akun,0)),""))</f>
        <v/>
      </c>
      <c r="F5884" s="331" t="str">
        <f>IF(A5884="","",IFERROR(INDEX(Pengeluaran,MATCH('Buku Besar'!A5884,Akun,0)),""))</f>
        <v/>
      </c>
      <c r="H5884" s="91" t="str">
        <f t="shared" si="183"/>
        <v/>
      </c>
      <c r="I5884" s="330" t="str">
        <f>IF(H5884="","",IFERROR(INDEX(Tanggal1,MATCH('Buku Besar'!H5884,Akun1,0)),""))</f>
        <v/>
      </c>
      <c r="J5884" s="2" t="str">
        <f>IF(H5884="","",IFERROR(INDEX(Keterangan1,MATCH('Buku Besar'!H5884,Akun1,0)),""))</f>
        <v/>
      </c>
      <c r="K5884" s="2" t="str">
        <f>IF(H5884="","",IFERROR(INDEX(Reff1,MATCH('Buku Besar'!H5884,Akun1,0)),""))</f>
        <v/>
      </c>
      <c r="L5884" s="331" t="str">
        <f>IF(H5884="","",IFERROR(INDEX(Penerimaan1,MATCH('Buku Besar'!H5884,Akun1,0)),""))</f>
        <v/>
      </c>
      <c r="M5884" s="331" t="str">
        <f>IF(H5884="","",IFERROR(INDEX(Pengeluaran1,MATCH('Buku Besar'!H5884,Akun1,0)),""))</f>
        <v/>
      </c>
    </row>
    <row r="5885" spans="1:13" x14ac:dyDescent="0.25">
      <c r="A5885" s="91" t="str">
        <f t="shared" si="182"/>
        <v/>
      </c>
      <c r="B5885" s="330" t="str">
        <f>IF(A5885="","",IFERROR(INDEX(Tanggal,MATCH('Buku Besar'!A5885,Akun,0)),""))</f>
        <v/>
      </c>
      <c r="C5885" s="2" t="str">
        <f>IF(A5885="","",IFERROR(INDEX(Keterangan,MATCH('Buku Besar'!A5885,Akun,0)),""))</f>
        <v/>
      </c>
      <c r="D5885" s="2" t="str">
        <f>IF(A5885="","",IFERROR(INDEX(Reff,MATCH('Buku Besar'!A5885,Akun,0)),""))</f>
        <v/>
      </c>
      <c r="E5885" s="331" t="str">
        <f>IF(A5885="","",IFERROR(INDEX(Penerimaan,MATCH('Buku Besar'!A5885,Akun,0)),""))</f>
        <v/>
      </c>
      <c r="F5885" s="331" t="str">
        <f>IF(A5885="","",IFERROR(INDEX(Pengeluaran,MATCH('Buku Besar'!A5885,Akun,0)),""))</f>
        <v/>
      </c>
      <c r="H5885" s="91" t="str">
        <f t="shared" si="183"/>
        <v/>
      </c>
      <c r="I5885" s="330" t="str">
        <f>IF(H5885="","",IFERROR(INDEX(Tanggal1,MATCH('Buku Besar'!H5885,Akun1,0)),""))</f>
        <v/>
      </c>
      <c r="J5885" s="2" t="str">
        <f>IF(H5885="","",IFERROR(INDEX(Keterangan1,MATCH('Buku Besar'!H5885,Akun1,0)),""))</f>
        <v/>
      </c>
      <c r="K5885" s="2" t="str">
        <f>IF(H5885="","",IFERROR(INDEX(Reff1,MATCH('Buku Besar'!H5885,Akun1,0)),""))</f>
        <v/>
      </c>
      <c r="L5885" s="331" t="str">
        <f>IF(H5885="","",IFERROR(INDEX(Penerimaan1,MATCH('Buku Besar'!H5885,Akun1,0)),""))</f>
        <v/>
      </c>
      <c r="M5885" s="331" t="str">
        <f>IF(H5885="","",IFERROR(INDEX(Pengeluaran1,MATCH('Buku Besar'!H5885,Akun1,0)),""))</f>
        <v/>
      </c>
    </row>
    <row r="5886" spans="1:13" x14ac:dyDescent="0.25">
      <c r="A5886" s="91" t="str">
        <f t="shared" si="182"/>
        <v/>
      </c>
      <c r="B5886" s="330" t="str">
        <f>IF(A5886="","",IFERROR(INDEX(Tanggal,MATCH('Buku Besar'!A5886,Akun,0)),""))</f>
        <v/>
      </c>
      <c r="C5886" s="2" t="str">
        <f>IF(A5886="","",IFERROR(INDEX(Keterangan,MATCH('Buku Besar'!A5886,Akun,0)),""))</f>
        <v/>
      </c>
      <c r="D5886" s="2" t="str">
        <f>IF(A5886="","",IFERROR(INDEX(Reff,MATCH('Buku Besar'!A5886,Akun,0)),""))</f>
        <v/>
      </c>
      <c r="E5886" s="331" t="str">
        <f>IF(A5886="","",IFERROR(INDEX(Penerimaan,MATCH('Buku Besar'!A5886,Akun,0)),""))</f>
        <v/>
      </c>
      <c r="F5886" s="331" t="str">
        <f>IF(A5886="","",IFERROR(INDEX(Pengeluaran,MATCH('Buku Besar'!A5886,Akun,0)),""))</f>
        <v/>
      </c>
      <c r="H5886" s="91" t="str">
        <f t="shared" si="183"/>
        <v/>
      </c>
      <c r="I5886" s="330" t="str">
        <f>IF(H5886="","",IFERROR(INDEX(Tanggal1,MATCH('Buku Besar'!H5886,Akun1,0)),""))</f>
        <v/>
      </c>
      <c r="J5886" s="2" t="str">
        <f>IF(H5886="","",IFERROR(INDEX(Keterangan1,MATCH('Buku Besar'!H5886,Akun1,0)),""))</f>
        <v/>
      </c>
      <c r="K5886" s="2" t="str">
        <f>IF(H5886="","",IFERROR(INDEX(Reff1,MATCH('Buku Besar'!H5886,Akun1,0)),""))</f>
        <v/>
      </c>
      <c r="L5886" s="331" t="str">
        <f>IF(H5886="","",IFERROR(INDEX(Penerimaan1,MATCH('Buku Besar'!H5886,Akun1,0)),""))</f>
        <v/>
      </c>
      <c r="M5886" s="331" t="str">
        <f>IF(H5886="","",IFERROR(INDEX(Pengeluaran1,MATCH('Buku Besar'!H5886,Akun1,0)),""))</f>
        <v/>
      </c>
    </row>
    <row r="5887" spans="1:13" x14ac:dyDescent="0.25">
      <c r="A5887" s="91" t="str">
        <f t="shared" si="182"/>
        <v/>
      </c>
      <c r="B5887" s="330" t="str">
        <f>IF(A5887="","",IFERROR(INDEX(Tanggal,MATCH('Buku Besar'!A5887,Akun,0)),""))</f>
        <v/>
      </c>
      <c r="C5887" s="2" t="str">
        <f>IF(A5887="","",IFERROR(INDEX(Keterangan,MATCH('Buku Besar'!A5887,Akun,0)),""))</f>
        <v/>
      </c>
      <c r="D5887" s="2" t="str">
        <f>IF(A5887="","",IFERROR(INDEX(Reff,MATCH('Buku Besar'!A5887,Akun,0)),""))</f>
        <v/>
      </c>
      <c r="E5887" s="331" t="str">
        <f>IF(A5887="","",IFERROR(INDEX(Penerimaan,MATCH('Buku Besar'!A5887,Akun,0)),""))</f>
        <v/>
      </c>
      <c r="F5887" s="331" t="str">
        <f>IF(A5887="","",IFERROR(INDEX(Pengeluaran,MATCH('Buku Besar'!A5887,Akun,0)),""))</f>
        <v/>
      </c>
      <c r="H5887" s="91" t="str">
        <f t="shared" si="183"/>
        <v/>
      </c>
      <c r="I5887" s="330" t="str">
        <f>IF(H5887="","",IFERROR(INDEX(Tanggal1,MATCH('Buku Besar'!H5887,Akun1,0)),""))</f>
        <v/>
      </c>
      <c r="J5887" s="2" t="str">
        <f>IF(H5887="","",IFERROR(INDEX(Keterangan1,MATCH('Buku Besar'!H5887,Akun1,0)),""))</f>
        <v/>
      </c>
      <c r="K5887" s="2" t="str">
        <f>IF(H5887="","",IFERROR(INDEX(Reff1,MATCH('Buku Besar'!H5887,Akun1,0)),""))</f>
        <v/>
      </c>
      <c r="L5887" s="331" t="str">
        <f>IF(H5887="","",IFERROR(INDEX(Penerimaan1,MATCH('Buku Besar'!H5887,Akun1,0)),""))</f>
        <v/>
      </c>
      <c r="M5887" s="331" t="str">
        <f>IF(H5887="","",IFERROR(INDEX(Pengeluaran1,MATCH('Buku Besar'!H5887,Akun1,0)),""))</f>
        <v/>
      </c>
    </row>
    <row r="5888" spans="1:13" x14ac:dyDescent="0.25">
      <c r="A5888" s="91" t="str">
        <f t="shared" si="182"/>
        <v/>
      </c>
      <c r="B5888" s="330" t="str">
        <f>IF(A5888="","",IFERROR(INDEX(Tanggal,MATCH('Buku Besar'!A5888,Akun,0)),""))</f>
        <v/>
      </c>
      <c r="C5888" s="2" t="str">
        <f>IF(A5888="","",IFERROR(INDEX(Keterangan,MATCH('Buku Besar'!A5888,Akun,0)),""))</f>
        <v/>
      </c>
      <c r="D5888" s="2" t="str">
        <f>IF(A5888="","",IFERROR(INDEX(Reff,MATCH('Buku Besar'!A5888,Akun,0)),""))</f>
        <v/>
      </c>
      <c r="E5888" s="331" t="str">
        <f>IF(A5888="","",IFERROR(INDEX(Penerimaan,MATCH('Buku Besar'!A5888,Akun,0)),""))</f>
        <v/>
      </c>
      <c r="F5888" s="331" t="str">
        <f>IF(A5888="","",IFERROR(INDEX(Pengeluaran,MATCH('Buku Besar'!A5888,Akun,0)),""))</f>
        <v/>
      </c>
      <c r="H5888" s="91" t="str">
        <f t="shared" si="183"/>
        <v/>
      </c>
      <c r="I5888" s="330" t="str">
        <f>IF(H5888="","",IFERROR(INDEX(Tanggal1,MATCH('Buku Besar'!H5888,Akun1,0)),""))</f>
        <v/>
      </c>
      <c r="J5888" s="2" t="str">
        <f>IF(H5888="","",IFERROR(INDEX(Keterangan1,MATCH('Buku Besar'!H5888,Akun1,0)),""))</f>
        <v/>
      </c>
      <c r="K5888" s="2" t="str">
        <f>IF(H5888="","",IFERROR(INDEX(Reff1,MATCH('Buku Besar'!H5888,Akun1,0)),""))</f>
        <v/>
      </c>
      <c r="L5888" s="331" t="str">
        <f>IF(H5888="","",IFERROR(INDEX(Penerimaan1,MATCH('Buku Besar'!H5888,Akun1,0)),""))</f>
        <v/>
      </c>
      <c r="M5888" s="331" t="str">
        <f>IF(H5888="","",IFERROR(INDEX(Pengeluaran1,MATCH('Buku Besar'!H5888,Akun1,0)),""))</f>
        <v/>
      </c>
    </row>
    <row r="5889" spans="1:13" x14ac:dyDescent="0.25">
      <c r="A5889" s="91" t="str">
        <f t="shared" si="182"/>
        <v/>
      </c>
      <c r="B5889" s="330" t="str">
        <f>IF(A5889="","",IFERROR(INDEX(Tanggal,MATCH('Buku Besar'!A5889,Akun,0)),""))</f>
        <v/>
      </c>
      <c r="C5889" s="2" t="str">
        <f>IF(A5889="","",IFERROR(INDEX(Keterangan,MATCH('Buku Besar'!A5889,Akun,0)),""))</f>
        <v/>
      </c>
      <c r="D5889" s="2" t="str">
        <f>IF(A5889="","",IFERROR(INDEX(Reff,MATCH('Buku Besar'!A5889,Akun,0)),""))</f>
        <v/>
      </c>
      <c r="E5889" s="331" t="str">
        <f>IF(A5889="","",IFERROR(INDEX(Penerimaan,MATCH('Buku Besar'!A5889,Akun,0)),""))</f>
        <v/>
      </c>
      <c r="F5889" s="331" t="str">
        <f>IF(A5889="","",IFERROR(INDEX(Pengeluaran,MATCH('Buku Besar'!A5889,Akun,0)),""))</f>
        <v/>
      </c>
      <c r="H5889" s="91" t="str">
        <f t="shared" si="183"/>
        <v/>
      </c>
      <c r="I5889" s="330" t="str">
        <f>IF(H5889="","",IFERROR(INDEX(Tanggal1,MATCH('Buku Besar'!H5889,Akun1,0)),""))</f>
        <v/>
      </c>
      <c r="J5889" s="2" t="str">
        <f>IF(H5889="","",IFERROR(INDEX(Keterangan1,MATCH('Buku Besar'!H5889,Akun1,0)),""))</f>
        <v/>
      </c>
      <c r="K5889" s="2" t="str">
        <f>IF(H5889="","",IFERROR(INDEX(Reff1,MATCH('Buku Besar'!H5889,Akun1,0)),""))</f>
        <v/>
      </c>
      <c r="L5889" s="331" t="str">
        <f>IF(H5889="","",IFERROR(INDEX(Penerimaan1,MATCH('Buku Besar'!H5889,Akun1,0)),""))</f>
        <v/>
      </c>
      <c r="M5889" s="331" t="str">
        <f>IF(H5889="","",IFERROR(INDEX(Pengeluaran1,MATCH('Buku Besar'!H5889,Akun1,0)),""))</f>
        <v/>
      </c>
    </row>
    <row r="5890" spans="1:13" x14ac:dyDescent="0.25">
      <c r="A5890" s="91" t="str">
        <f t="shared" si="182"/>
        <v/>
      </c>
      <c r="B5890" s="330" t="str">
        <f>IF(A5890="","",IFERROR(INDEX(Tanggal,MATCH('Buku Besar'!A5890,Akun,0)),""))</f>
        <v/>
      </c>
      <c r="C5890" s="2" t="str">
        <f>IF(A5890="","",IFERROR(INDEX(Keterangan,MATCH('Buku Besar'!A5890,Akun,0)),""))</f>
        <v/>
      </c>
      <c r="D5890" s="2" t="str">
        <f>IF(A5890="","",IFERROR(INDEX(Reff,MATCH('Buku Besar'!A5890,Akun,0)),""))</f>
        <v/>
      </c>
      <c r="E5890" s="331" t="str">
        <f>IF(A5890="","",IFERROR(INDEX(Penerimaan,MATCH('Buku Besar'!A5890,Akun,0)),""))</f>
        <v/>
      </c>
      <c r="F5890" s="331" t="str">
        <f>IF(A5890="","",IFERROR(INDEX(Pengeluaran,MATCH('Buku Besar'!A5890,Akun,0)),""))</f>
        <v/>
      </c>
      <c r="H5890" s="91" t="str">
        <f t="shared" si="183"/>
        <v/>
      </c>
      <c r="I5890" s="330" t="str">
        <f>IF(H5890="","",IFERROR(INDEX(Tanggal1,MATCH('Buku Besar'!H5890,Akun1,0)),""))</f>
        <v/>
      </c>
      <c r="J5890" s="2" t="str">
        <f>IF(H5890="","",IFERROR(INDEX(Keterangan1,MATCH('Buku Besar'!H5890,Akun1,0)),""))</f>
        <v/>
      </c>
      <c r="K5890" s="2" t="str">
        <f>IF(H5890="","",IFERROR(INDEX(Reff1,MATCH('Buku Besar'!H5890,Akun1,0)),""))</f>
        <v/>
      </c>
      <c r="L5890" s="331" t="str">
        <f>IF(H5890="","",IFERROR(INDEX(Penerimaan1,MATCH('Buku Besar'!H5890,Akun1,0)),""))</f>
        <v/>
      </c>
      <c r="M5890" s="331" t="str">
        <f>IF(H5890="","",IFERROR(INDEX(Pengeluaran1,MATCH('Buku Besar'!H5890,Akun1,0)),""))</f>
        <v/>
      </c>
    </row>
    <row r="5891" spans="1:13" x14ac:dyDescent="0.25">
      <c r="A5891" s="91" t="str">
        <f t="shared" si="182"/>
        <v/>
      </c>
      <c r="B5891" s="330" t="str">
        <f>IF(A5891="","",IFERROR(INDEX(Tanggal,MATCH('Buku Besar'!A5891,Akun,0)),""))</f>
        <v/>
      </c>
      <c r="C5891" s="2" t="str">
        <f>IF(A5891="","",IFERROR(INDEX(Keterangan,MATCH('Buku Besar'!A5891,Akun,0)),""))</f>
        <v/>
      </c>
      <c r="D5891" s="2" t="str">
        <f>IF(A5891="","",IFERROR(INDEX(Reff,MATCH('Buku Besar'!A5891,Akun,0)),""))</f>
        <v/>
      </c>
      <c r="E5891" s="331" t="str">
        <f>IF(A5891="","",IFERROR(INDEX(Penerimaan,MATCH('Buku Besar'!A5891,Akun,0)),""))</f>
        <v/>
      </c>
      <c r="F5891" s="331" t="str">
        <f>IF(A5891="","",IFERROR(INDEX(Pengeluaran,MATCH('Buku Besar'!A5891,Akun,0)),""))</f>
        <v/>
      </c>
      <c r="H5891" s="91" t="str">
        <f t="shared" si="183"/>
        <v/>
      </c>
      <c r="I5891" s="330" t="str">
        <f>IF(H5891="","",IFERROR(INDEX(Tanggal1,MATCH('Buku Besar'!H5891,Akun1,0)),""))</f>
        <v/>
      </c>
      <c r="J5891" s="2" t="str">
        <f>IF(H5891="","",IFERROR(INDEX(Keterangan1,MATCH('Buku Besar'!H5891,Akun1,0)),""))</f>
        <v/>
      </c>
      <c r="K5891" s="2" t="str">
        <f>IF(H5891="","",IFERROR(INDEX(Reff1,MATCH('Buku Besar'!H5891,Akun1,0)),""))</f>
        <v/>
      </c>
      <c r="L5891" s="331" t="str">
        <f>IF(H5891="","",IFERROR(INDEX(Penerimaan1,MATCH('Buku Besar'!H5891,Akun1,0)),""))</f>
        <v/>
      </c>
      <c r="M5891" s="331" t="str">
        <f>IF(H5891="","",IFERROR(INDEX(Pengeluaran1,MATCH('Buku Besar'!H5891,Akun1,0)),""))</f>
        <v/>
      </c>
    </row>
    <row r="5892" spans="1:13" x14ac:dyDescent="0.25">
      <c r="A5892" s="91" t="str">
        <f t="shared" si="182"/>
        <v/>
      </c>
      <c r="B5892" s="330" t="str">
        <f>IF(A5892="","",IFERROR(INDEX(Tanggal,MATCH('Buku Besar'!A5892,Akun,0)),""))</f>
        <v/>
      </c>
      <c r="C5892" s="2" t="str">
        <f>IF(A5892="","",IFERROR(INDEX(Keterangan,MATCH('Buku Besar'!A5892,Akun,0)),""))</f>
        <v/>
      </c>
      <c r="D5892" s="2" t="str">
        <f>IF(A5892="","",IFERROR(INDEX(Reff,MATCH('Buku Besar'!A5892,Akun,0)),""))</f>
        <v/>
      </c>
      <c r="E5892" s="331" t="str">
        <f>IF(A5892="","",IFERROR(INDEX(Penerimaan,MATCH('Buku Besar'!A5892,Akun,0)),""))</f>
        <v/>
      </c>
      <c r="F5892" s="331" t="str">
        <f>IF(A5892="","",IFERROR(INDEX(Pengeluaran,MATCH('Buku Besar'!A5892,Akun,0)),""))</f>
        <v/>
      </c>
      <c r="H5892" s="91" t="str">
        <f t="shared" si="183"/>
        <v/>
      </c>
      <c r="I5892" s="330" t="str">
        <f>IF(H5892="","",IFERROR(INDEX(Tanggal1,MATCH('Buku Besar'!H5892,Akun1,0)),""))</f>
        <v/>
      </c>
      <c r="J5892" s="2" t="str">
        <f>IF(H5892="","",IFERROR(INDEX(Keterangan1,MATCH('Buku Besar'!H5892,Akun1,0)),""))</f>
        <v/>
      </c>
      <c r="K5892" s="2" t="str">
        <f>IF(H5892="","",IFERROR(INDEX(Reff1,MATCH('Buku Besar'!H5892,Akun1,0)),""))</f>
        <v/>
      </c>
      <c r="L5892" s="331" t="str">
        <f>IF(H5892="","",IFERROR(INDEX(Penerimaan1,MATCH('Buku Besar'!H5892,Akun1,0)),""))</f>
        <v/>
      </c>
      <c r="M5892" s="331" t="str">
        <f>IF(H5892="","",IFERROR(INDEX(Pengeluaran1,MATCH('Buku Besar'!H5892,Akun1,0)),""))</f>
        <v/>
      </c>
    </row>
    <row r="5893" spans="1:13" x14ac:dyDescent="0.25">
      <c r="A5893" s="91" t="str">
        <f t="shared" si="182"/>
        <v/>
      </c>
      <c r="B5893" s="330" t="str">
        <f>IF(A5893="","",IFERROR(INDEX(Tanggal,MATCH('Buku Besar'!A5893,Akun,0)),""))</f>
        <v/>
      </c>
      <c r="C5893" s="2" t="str">
        <f>IF(A5893="","",IFERROR(INDEX(Keterangan,MATCH('Buku Besar'!A5893,Akun,0)),""))</f>
        <v/>
      </c>
      <c r="D5893" s="2" t="str">
        <f>IF(A5893="","",IFERROR(INDEX(Reff,MATCH('Buku Besar'!A5893,Akun,0)),""))</f>
        <v/>
      </c>
      <c r="E5893" s="331" t="str">
        <f>IF(A5893="","",IFERROR(INDEX(Penerimaan,MATCH('Buku Besar'!A5893,Akun,0)),""))</f>
        <v/>
      </c>
      <c r="F5893" s="331" t="str">
        <f>IF(A5893="","",IFERROR(INDEX(Pengeluaran,MATCH('Buku Besar'!A5893,Akun,0)),""))</f>
        <v/>
      </c>
      <c r="H5893" s="91" t="str">
        <f t="shared" si="183"/>
        <v/>
      </c>
      <c r="I5893" s="330" t="str">
        <f>IF(H5893="","",IFERROR(INDEX(Tanggal1,MATCH('Buku Besar'!H5893,Akun1,0)),""))</f>
        <v/>
      </c>
      <c r="J5893" s="2" t="str">
        <f>IF(H5893="","",IFERROR(INDEX(Keterangan1,MATCH('Buku Besar'!H5893,Akun1,0)),""))</f>
        <v/>
      </c>
      <c r="K5893" s="2" t="str">
        <f>IF(H5893="","",IFERROR(INDEX(Reff1,MATCH('Buku Besar'!H5893,Akun1,0)),""))</f>
        <v/>
      </c>
      <c r="L5893" s="331" t="str">
        <f>IF(H5893="","",IFERROR(INDEX(Penerimaan1,MATCH('Buku Besar'!H5893,Akun1,0)),""))</f>
        <v/>
      </c>
      <c r="M5893" s="331" t="str">
        <f>IF(H5893="","",IFERROR(INDEX(Pengeluaran1,MATCH('Buku Besar'!H5893,Akun1,0)),""))</f>
        <v/>
      </c>
    </row>
    <row r="5894" spans="1:13" x14ac:dyDescent="0.25">
      <c r="A5894" s="91" t="str">
        <f t="shared" si="182"/>
        <v/>
      </c>
      <c r="B5894" s="330" t="str">
        <f>IF(A5894="","",IFERROR(INDEX(Tanggal,MATCH('Buku Besar'!A5894,Akun,0)),""))</f>
        <v/>
      </c>
      <c r="C5894" s="2" t="str">
        <f>IF(A5894="","",IFERROR(INDEX(Keterangan,MATCH('Buku Besar'!A5894,Akun,0)),""))</f>
        <v/>
      </c>
      <c r="D5894" s="2" t="str">
        <f>IF(A5894="","",IFERROR(INDEX(Reff,MATCH('Buku Besar'!A5894,Akun,0)),""))</f>
        <v/>
      </c>
      <c r="E5894" s="331" t="str">
        <f>IF(A5894="","",IFERROR(INDEX(Penerimaan,MATCH('Buku Besar'!A5894,Akun,0)),""))</f>
        <v/>
      </c>
      <c r="F5894" s="331" t="str">
        <f>IF(A5894="","",IFERROR(INDEX(Pengeluaran,MATCH('Buku Besar'!A5894,Akun,0)),""))</f>
        <v/>
      </c>
      <c r="H5894" s="91" t="str">
        <f t="shared" si="183"/>
        <v/>
      </c>
      <c r="I5894" s="330" t="str">
        <f>IF(H5894="","",IFERROR(INDEX(Tanggal1,MATCH('Buku Besar'!H5894,Akun1,0)),""))</f>
        <v/>
      </c>
      <c r="J5894" s="2" t="str">
        <f>IF(H5894="","",IFERROR(INDEX(Keterangan1,MATCH('Buku Besar'!H5894,Akun1,0)),""))</f>
        <v/>
      </c>
      <c r="K5894" s="2" t="str">
        <f>IF(H5894="","",IFERROR(INDEX(Reff1,MATCH('Buku Besar'!H5894,Akun1,0)),""))</f>
        <v/>
      </c>
      <c r="L5894" s="331" t="str">
        <f>IF(H5894="","",IFERROR(INDEX(Penerimaan1,MATCH('Buku Besar'!H5894,Akun1,0)),""))</f>
        <v/>
      </c>
      <c r="M5894" s="331" t="str">
        <f>IF(H5894="","",IFERROR(INDEX(Pengeluaran1,MATCH('Buku Besar'!H5894,Akun1,0)),""))</f>
        <v/>
      </c>
    </row>
    <row r="5895" spans="1:13" x14ac:dyDescent="0.25">
      <c r="A5895" s="91" t="str">
        <f t="shared" si="182"/>
        <v/>
      </c>
      <c r="B5895" s="330" t="str">
        <f>IF(A5895="","",IFERROR(INDEX(Tanggal,MATCH('Buku Besar'!A5895,Akun,0)),""))</f>
        <v/>
      </c>
      <c r="C5895" s="2" t="str">
        <f>IF(A5895="","",IFERROR(INDEX(Keterangan,MATCH('Buku Besar'!A5895,Akun,0)),""))</f>
        <v/>
      </c>
      <c r="D5895" s="2" t="str">
        <f>IF(A5895="","",IFERROR(INDEX(Reff,MATCH('Buku Besar'!A5895,Akun,0)),""))</f>
        <v/>
      </c>
      <c r="E5895" s="331" t="str">
        <f>IF(A5895="","",IFERROR(INDEX(Penerimaan,MATCH('Buku Besar'!A5895,Akun,0)),""))</f>
        <v/>
      </c>
      <c r="F5895" s="331" t="str">
        <f>IF(A5895="","",IFERROR(INDEX(Pengeluaran,MATCH('Buku Besar'!A5895,Akun,0)),""))</f>
        <v/>
      </c>
      <c r="H5895" s="91" t="str">
        <f t="shared" si="183"/>
        <v/>
      </c>
      <c r="I5895" s="330" t="str">
        <f>IF(H5895="","",IFERROR(INDEX(Tanggal1,MATCH('Buku Besar'!H5895,Akun1,0)),""))</f>
        <v/>
      </c>
      <c r="J5895" s="2" t="str">
        <f>IF(H5895="","",IFERROR(INDEX(Keterangan1,MATCH('Buku Besar'!H5895,Akun1,0)),""))</f>
        <v/>
      </c>
      <c r="K5895" s="2" t="str">
        <f>IF(H5895="","",IFERROR(INDEX(Reff1,MATCH('Buku Besar'!H5895,Akun1,0)),""))</f>
        <v/>
      </c>
      <c r="L5895" s="331" t="str">
        <f>IF(H5895="","",IFERROR(INDEX(Penerimaan1,MATCH('Buku Besar'!H5895,Akun1,0)),""))</f>
        <v/>
      </c>
      <c r="M5895" s="331" t="str">
        <f>IF(H5895="","",IFERROR(INDEX(Pengeluaran1,MATCH('Buku Besar'!H5895,Akun1,0)),""))</f>
        <v/>
      </c>
    </row>
    <row r="5896" spans="1:13" x14ac:dyDescent="0.25">
      <c r="A5896" s="91" t="str">
        <f t="shared" ref="A5896:A5959" si="184">IFERROR(IF((MID(A5895,8,LEN(A5895)-7)+1)&lt;=COUNTIF(Kas_Harian,LEFT(A5895,6)),LEFT(A5895,6)&amp;"-"&amp;MID(A5895,8,LEN(A5895)-7)+1,""),"")</f>
        <v/>
      </c>
      <c r="B5896" s="330" t="str">
        <f>IF(A5896="","",IFERROR(INDEX(Tanggal,MATCH('Buku Besar'!A5896,Akun,0)),""))</f>
        <v/>
      </c>
      <c r="C5896" s="2" t="str">
        <f>IF(A5896="","",IFERROR(INDEX(Keterangan,MATCH('Buku Besar'!A5896,Akun,0)),""))</f>
        <v/>
      </c>
      <c r="D5896" s="2" t="str">
        <f>IF(A5896="","",IFERROR(INDEX(Reff,MATCH('Buku Besar'!A5896,Akun,0)),""))</f>
        <v/>
      </c>
      <c r="E5896" s="331" t="str">
        <f>IF(A5896="","",IFERROR(INDEX(Penerimaan,MATCH('Buku Besar'!A5896,Akun,0)),""))</f>
        <v/>
      </c>
      <c r="F5896" s="331" t="str">
        <f>IF(A5896="","",IFERROR(INDEX(Pengeluaran,MATCH('Buku Besar'!A5896,Akun,0)),""))</f>
        <v/>
      </c>
      <c r="H5896" s="91" t="str">
        <f t="shared" ref="H5896:H5959" si="185">IFERROR(IF((MID(H5895,8,LEN(H5895)-7)+1)&lt;=COUNTIF(Bank_Harian,LEFT(H5895,6)),LEFT(H5895,6)&amp;"-"&amp;MID(H5895,8,LEN(H5895)-7)+1,""),"")</f>
        <v/>
      </c>
      <c r="I5896" s="330" t="str">
        <f>IF(H5896="","",IFERROR(INDEX(Tanggal1,MATCH('Buku Besar'!H5896,Akun1,0)),""))</f>
        <v/>
      </c>
      <c r="J5896" s="2" t="str">
        <f>IF(H5896="","",IFERROR(INDEX(Keterangan1,MATCH('Buku Besar'!H5896,Akun1,0)),""))</f>
        <v/>
      </c>
      <c r="K5896" s="2" t="str">
        <f>IF(H5896="","",IFERROR(INDEX(Reff1,MATCH('Buku Besar'!H5896,Akun1,0)),""))</f>
        <v/>
      </c>
      <c r="L5896" s="331" t="str">
        <f>IF(H5896="","",IFERROR(INDEX(Penerimaan1,MATCH('Buku Besar'!H5896,Akun1,0)),""))</f>
        <v/>
      </c>
      <c r="M5896" s="331" t="str">
        <f>IF(H5896="","",IFERROR(INDEX(Pengeluaran1,MATCH('Buku Besar'!H5896,Akun1,0)),""))</f>
        <v/>
      </c>
    </row>
    <row r="5897" spans="1:13" x14ac:dyDescent="0.25">
      <c r="A5897" s="91" t="str">
        <f t="shared" si="184"/>
        <v/>
      </c>
      <c r="B5897" s="330" t="str">
        <f>IF(A5897="","",IFERROR(INDEX(Tanggal,MATCH('Buku Besar'!A5897,Akun,0)),""))</f>
        <v/>
      </c>
      <c r="C5897" s="2" t="str">
        <f>IF(A5897="","",IFERROR(INDEX(Keterangan,MATCH('Buku Besar'!A5897,Akun,0)),""))</f>
        <v/>
      </c>
      <c r="D5897" s="2" t="str">
        <f>IF(A5897="","",IFERROR(INDEX(Reff,MATCH('Buku Besar'!A5897,Akun,0)),""))</f>
        <v/>
      </c>
      <c r="E5897" s="331" t="str">
        <f>IF(A5897="","",IFERROR(INDEX(Penerimaan,MATCH('Buku Besar'!A5897,Akun,0)),""))</f>
        <v/>
      </c>
      <c r="F5897" s="331" t="str">
        <f>IF(A5897="","",IFERROR(INDEX(Pengeluaran,MATCH('Buku Besar'!A5897,Akun,0)),""))</f>
        <v/>
      </c>
      <c r="H5897" s="91" t="str">
        <f t="shared" si="185"/>
        <v/>
      </c>
      <c r="I5897" s="330" t="str">
        <f>IF(H5897="","",IFERROR(INDEX(Tanggal1,MATCH('Buku Besar'!H5897,Akun1,0)),""))</f>
        <v/>
      </c>
      <c r="J5897" s="2" t="str">
        <f>IF(H5897="","",IFERROR(INDEX(Keterangan1,MATCH('Buku Besar'!H5897,Akun1,0)),""))</f>
        <v/>
      </c>
      <c r="K5897" s="2" t="str">
        <f>IF(H5897="","",IFERROR(INDEX(Reff1,MATCH('Buku Besar'!H5897,Akun1,0)),""))</f>
        <v/>
      </c>
      <c r="L5897" s="331" t="str">
        <f>IF(H5897="","",IFERROR(INDEX(Penerimaan1,MATCH('Buku Besar'!H5897,Akun1,0)),""))</f>
        <v/>
      </c>
      <c r="M5897" s="331" t="str">
        <f>IF(H5897="","",IFERROR(INDEX(Pengeluaran1,MATCH('Buku Besar'!H5897,Akun1,0)),""))</f>
        <v/>
      </c>
    </row>
    <row r="5898" spans="1:13" x14ac:dyDescent="0.25">
      <c r="A5898" s="91" t="str">
        <f t="shared" si="184"/>
        <v/>
      </c>
      <c r="B5898" s="330" t="str">
        <f>IF(A5898="","",IFERROR(INDEX(Tanggal,MATCH('Buku Besar'!A5898,Akun,0)),""))</f>
        <v/>
      </c>
      <c r="C5898" s="2" t="str">
        <f>IF(A5898="","",IFERROR(INDEX(Keterangan,MATCH('Buku Besar'!A5898,Akun,0)),""))</f>
        <v/>
      </c>
      <c r="D5898" s="2" t="str">
        <f>IF(A5898="","",IFERROR(INDEX(Reff,MATCH('Buku Besar'!A5898,Akun,0)),""))</f>
        <v/>
      </c>
      <c r="E5898" s="331" t="str">
        <f>IF(A5898="","",IFERROR(INDEX(Penerimaan,MATCH('Buku Besar'!A5898,Akun,0)),""))</f>
        <v/>
      </c>
      <c r="F5898" s="331" t="str">
        <f>IF(A5898="","",IFERROR(INDEX(Pengeluaran,MATCH('Buku Besar'!A5898,Akun,0)),""))</f>
        <v/>
      </c>
      <c r="H5898" s="91" t="str">
        <f t="shared" si="185"/>
        <v/>
      </c>
      <c r="I5898" s="330" t="str">
        <f>IF(H5898="","",IFERROR(INDEX(Tanggal1,MATCH('Buku Besar'!H5898,Akun1,0)),""))</f>
        <v/>
      </c>
      <c r="J5898" s="2" t="str">
        <f>IF(H5898="","",IFERROR(INDEX(Keterangan1,MATCH('Buku Besar'!H5898,Akun1,0)),""))</f>
        <v/>
      </c>
      <c r="K5898" s="2" t="str">
        <f>IF(H5898="","",IFERROR(INDEX(Reff1,MATCH('Buku Besar'!H5898,Akun1,0)),""))</f>
        <v/>
      </c>
      <c r="L5898" s="331" t="str">
        <f>IF(H5898="","",IFERROR(INDEX(Penerimaan1,MATCH('Buku Besar'!H5898,Akun1,0)),""))</f>
        <v/>
      </c>
      <c r="M5898" s="331" t="str">
        <f>IF(H5898="","",IFERROR(INDEX(Pengeluaran1,MATCH('Buku Besar'!H5898,Akun1,0)),""))</f>
        <v/>
      </c>
    </row>
    <row r="5899" spans="1:13" x14ac:dyDescent="0.25">
      <c r="A5899" s="91" t="str">
        <f t="shared" si="184"/>
        <v/>
      </c>
      <c r="B5899" s="330" t="str">
        <f>IF(A5899="","",IFERROR(INDEX(Tanggal,MATCH('Buku Besar'!A5899,Akun,0)),""))</f>
        <v/>
      </c>
      <c r="C5899" s="2" t="str">
        <f>IF(A5899="","",IFERROR(INDEX(Keterangan,MATCH('Buku Besar'!A5899,Akun,0)),""))</f>
        <v/>
      </c>
      <c r="D5899" s="2" t="str">
        <f>IF(A5899="","",IFERROR(INDEX(Reff,MATCH('Buku Besar'!A5899,Akun,0)),""))</f>
        <v/>
      </c>
      <c r="E5899" s="331" t="str">
        <f>IF(A5899="","",IFERROR(INDEX(Penerimaan,MATCH('Buku Besar'!A5899,Akun,0)),""))</f>
        <v/>
      </c>
      <c r="F5899" s="331" t="str">
        <f>IF(A5899="","",IFERROR(INDEX(Pengeluaran,MATCH('Buku Besar'!A5899,Akun,0)),""))</f>
        <v/>
      </c>
      <c r="H5899" s="91" t="str">
        <f t="shared" si="185"/>
        <v/>
      </c>
      <c r="I5899" s="330" t="str">
        <f>IF(H5899="","",IFERROR(INDEX(Tanggal1,MATCH('Buku Besar'!H5899,Akun1,0)),""))</f>
        <v/>
      </c>
      <c r="J5899" s="2" t="str">
        <f>IF(H5899="","",IFERROR(INDEX(Keterangan1,MATCH('Buku Besar'!H5899,Akun1,0)),""))</f>
        <v/>
      </c>
      <c r="K5899" s="2" t="str">
        <f>IF(H5899="","",IFERROR(INDEX(Reff1,MATCH('Buku Besar'!H5899,Akun1,0)),""))</f>
        <v/>
      </c>
      <c r="L5899" s="331" t="str">
        <f>IF(H5899="","",IFERROR(INDEX(Penerimaan1,MATCH('Buku Besar'!H5899,Akun1,0)),""))</f>
        <v/>
      </c>
      <c r="M5899" s="331" t="str">
        <f>IF(H5899="","",IFERROR(INDEX(Pengeluaran1,MATCH('Buku Besar'!H5899,Akun1,0)),""))</f>
        <v/>
      </c>
    </row>
    <row r="5900" spans="1:13" x14ac:dyDescent="0.25">
      <c r="A5900" s="91" t="str">
        <f t="shared" si="184"/>
        <v/>
      </c>
      <c r="B5900" s="330" t="str">
        <f>IF(A5900="","",IFERROR(INDEX(Tanggal,MATCH('Buku Besar'!A5900,Akun,0)),""))</f>
        <v/>
      </c>
      <c r="C5900" s="2" t="str">
        <f>IF(A5900="","",IFERROR(INDEX(Keterangan,MATCH('Buku Besar'!A5900,Akun,0)),""))</f>
        <v/>
      </c>
      <c r="D5900" s="2" t="str">
        <f>IF(A5900="","",IFERROR(INDEX(Reff,MATCH('Buku Besar'!A5900,Akun,0)),""))</f>
        <v/>
      </c>
      <c r="E5900" s="331" t="str">
        <f>IF(A5900="","",IFERROR(INDEX(Penerimaan,MATCH('Buku Besar'!A5900,Akun,0)),""))</f>
        <v/>
      </c>
      <c r="F5900" s="331" t="str">
        <f>IF(A5900="","",IFERROR(INDEX(Pengeluaran,MATCH('Buku Besar'!A5900,Akun,0)),""))</f>
        <v/>
      </c>
      <c r="H5900" s="91" t="str">
        <f t="shared" si="185"/>
        <v/>
      </c>
      <c r="I5900" s="330" t="str">
        <f>IF(H5900="","",IFERROR(INDEX(Tanggal1,MATCH('Buku Besar'!H5900,Akun1,0)),""))</f>
        <v/>
      </c>
      <c r="J5900" s="2" t="str">
        <f>IF(H5900="","",IFERROR(INDEX(Keterangan1,MATCH('Buku Besar'!H5900,Akun1,0)),""))</f>
        <v/>
      </c>
      <c r="K5900" s="2" t="str">
        <f>IF(H5900="","",IFERROR(INDEX(Reff1,MATCH('Buku Besar'!H5900,Akun1,0)),""))</f>
        <v/>
      </c>
      <c r="L5900" s="331" t="str">
        <f>IF(H5900="","",IFERROR(INDEX(Penerimaan1,MATCH('Buku Besar'!H5900,Akun1,0)),""))</f>
        <v/>
      </c>
      <c r="M5900" s="331" t="str">
        <f>IF(H5900="","",IFERROR(INDEX(Pengeluaran1,MATCH('Buku Besar'!H5900,Akun1,0)),""))</f>
        <v/>
      </c>
    </row>
    <row r="5901" spans="1:13" x14ac:dyDescent="0.25">
      <c r="A5901" s="91" t="str">
        <f t="shared" si="184"/>
        <v/>
      </c>
      <c r="B5901" s="330" t="str">
        <f>IF(A5901="","",IFERROR(INDEX(Tanggal,MATCH('Buku Besar'!A5901,Akun,0)),""))</f>
        <v/>
      </c>
      <c r="C5901" s="2" t="str">
        <f>IF(A5901="","",IFERROR(INDEX(Keterangan,MATCH('Buku Besar'!A5901,Akun,0)),""))</f>
        <v/>
      </c>
      <c r="D5901" s="2" t="str">
        <f>IF(A5901="","",IFERROR(INDEX(Reff,MATCH('Buku Besar'!A5901,Akun,0)),""))</f>
        <v/>
      </c>
      <c r="E5901" s="331" t="str">
        <f>IF(A5901="","",IFERROR(INDEX(Penerimaan,MATCH('Buku Besar'!A5901,Akun,0)),""))</f>
        <v/>
      </c>
      <c r="F5901" s="331" t="str">
        <f>IF(A5901="","",IFERROR(INDEX(Pengeluaran,MATCH('Buku Besar'!A5901,Akun,0)),""))</f>
        <v/>
      </c>
      <c r="H5901" s="91" t="str">
        <f t="shared" si="185"/>
        <v/>
      </c>
      <c r="I5901" s="330" t="str">
        <f>IF(H5901="","",IFERROR(INDEX(Tanggal1,MATCH('Buku Besar'!H5901,Akun1,0)),""))</f>
        <v/>
      </c>
      <c r="J5901" s="2" t="str">
        <f>IF(H5901="","",IFERROR(INDEX(Keterangan1,MATCH('Buku Besar'!H5901,Akun1,0)),""))</f>
        <v/>
      </c>
      <c r="K5901" s="2" t="str">
        <f>IF(H5901="","",IFERROR(INDEX(Reff1,MATCH('Buku Besar'!H5901,Akun1,0)),""))</f>
        <v/>
      </c>
      <c r="L5901" s="331" t="str">
        <f>IF(H5901="","",IFERROR(INDEX(Penerimaan1,MATCH('Buku Besar'!H5901,Akun1,0)),""))</f>
        <v/>
      </c>
      <c r="M5901" s="331" t="str">
        <f>IF(H5901="","",IFERROR(INDEX(Pengeluaran1,MATCH('Buku Besar'!H5901,Akun1,0)),""))</f>
        <v/>
      </c>
    </row>
    <row r="5902" spans="1:13" x14ac:dyDescent="0.25">
      <c r="A5902" s="91" t="str">
        <f t="shared" si="184"/>
        <v/>
      </c>
      <c r="B5902" s="330" t="str">
        <f>IF(A5902="","",IFERROR(INDEX(Tanggal,MATCH('Buku Besar'!A5902,Akun,0)),""))</f>
        <v/>
      </c>
      <c r="C5902" s="2" t="str">
        <f>IF(A5902="","",IFERROR(INDEX(Keterangan,MATCH('Buku Besar'!A5902,Akun,0)),""))</f>
        <v/>
      </c>
      <c r="D5902" s="2" t="str">
        <f>IF(A5902="","",IFERROR(INDEX(Reff,MATCH('Buku Besar'!A5902,Akun,0)),""))</f>
        <v/>
      </c>
      <c r="E5902" s="331" t="str">
        <f>IF(A5902="","",IFERROR(INDEX(Penerimaan,MATCH('Buku Besar'!A5902,Akun,0)),""))</f>
        <v/>
      </c>
      <c r="F5902" s="331" t="str">
        <f>IF(A5902="","",IFERROR(INDEX(Pengeluaran,MATCH('Buku Besar'!A5902,Akun,0)),""))</f>
        <v/>
      </c>
      <c r="H5902" s="91" t="str">
        <f t="shared" si="185"/>
        <v/>
      </c>
      <c r="I5902" s="330" t="str">
        <f>IF(H5902="","",IFERROR(INDEX(Tanggal1,MATCH('Buku Besar'!H5902,Akun1,0)),""))</f>
        <v/>
      </c>
      <c r="J5902" s="2" t="str">
        <f>IF(H5902="","",IFERROR(INDEX(Keterangan1,MATCH('Buku Besar'!H5902,Akun1,0)),""))</f>
        <v/>
      </c>
      <c r="K5902" s="2" t="str">
        <f>IF(H5902="","",IFERROR(INDEX(Reff1,MATCH('Buku Besar'!H5902,Akun1,0)),""))</f>
        <v/>
      </c>
      <c r="L5902" s="331" t="str">
        <f>IF(H5902="","",IFERROR(INDEX(Penerimaan1,MATCH('Buku Besar'!H5902,Akun1,0)),""))</f>
        <v/>
      </c>
      <c r="M5902" s="331" t="str">
        <f>IF(H5902="","",IFERROR(INDEX(Pengeluaran1,MATCH('Buku Besar'!H5902,Akun1,0)),""))</f>
        <v/>
      </c>
    </row>
    <row r="5903" spans="1:13" x14ac:dyDescent="0.25">
      <c r="A5903" s="91" t="str">
        <f t="shared" si="184"/>
        <v/>
      </c>
      <c r="B5903" s="330" t="str">
        <f>IF(A5903="","",IFERROR(INDEX(Tanggal,MATCH('Buku Besar'!A5903,Akun,0)),""))</f>
        <v/>
      </c>
      <c r="C5903" s="2" t="str">
        <f>IF(A5903="","",IFERROR(INDEX(Keterangan,MATCH('Buku Besar'!A5903,Akun,0)),""))</f>
        <v/>
      </c>
      <c r="D5903" s="2" t="str">
        <f>IF(A5903="","",IFERROR(INDEX(Reff,MATCH('Buku Besar'!A5903,Akun,0)),""))</f>
        <v/>
      </c>
      <c r="E5903" s="331" t="str">
        <f>IF(A5903="","",IFERROR(INDEX(Penerimaan,MATCH('Buku Besar'!A5903,Akun,0)),""))</f>
        <v/>
      </c>
      <c r="F5903" s="331" t="str">
        <f>IF(A5903="","",IFERROR(INDEX(Pengeluaran,MATCH('Buku Besar'!A5903,Akun,0)),""))</f>
        <v/>
      </c>
      <c r="H5903" s="91" t="str">
        <f t="shared" si="185"/>
        <v/>
      </c>
      <c r="I5903" s="330" t="str">
        <f>IF(H5903="","",IFERROR(INDEX(Tanggal1,MATCH('Buku Besar'!H5903,Akun1,0)),""))</f>
        <v/>
      </c>
      <c r="J5903" s="2" t="str">
        <f>IF(H5903="","",IFERROR(INDEX(Keterangan1,MATCH('Buku Besar'!H5903,Akun1,0)),""))</f>
        <v/>
      </c>
      <c r="K5903" s="2" t="str">
        <f>IF(H5903="","",IFERROR(INDEX(Reff1,MATCH('Buku Besar'!H5903,Akun1,0)),""))</f>
        <v/>
      </c>
      <c r="L5903" s="331" t="str">
        <f>IF(H5903="","",IFERROR(INDEX(Penerimaan1,MATCH('Buku Besar'!H5903,Akun1,0)),""))</f>
        <v/>
      </c>
      <c r="M5903" s="331" t="str">
        <f>IF(H5903="","",IFERROR(INDEX(Pengeluaran1,MATCH('Buku Besar'!H5903,Akun1,0)),""))</f>
        <v/>
      </c>
    </row>
    <row r="5904" spans="1:13" x14ac:dyDescent="0.25">
      <c r="A5904" s="91" t="str">
        <f t="shared" si="184"/>
        <v/>
      </c>
      <c r="B5904" s="330" t="str">
        <f>IF(A5904="","",IFERROR(INDEX(Tanggal,MATCH('Buku Besar'!A5904,Akun,0)),""))</f>
        <v/>
      </c>
      <c r="C5904" s="2" t="str">
        <f>IF(A5904="","",IFERROR(INDEX(Keterangan,MATCH('Buku Besar'!A5904,Akun,0)),""))</f>
        <v/>
      </c>
      <c r="D5904" s="2" t="str">
        <f>IF(A5904="","",IFERROR(INDEX(Reff,MATCH('Buku Besar'!A5904,Akun,0)),""))</f>
        <v/>
      </c>
      <c r="E5904" s="331" t="str">
        <f>IF(A5904="","",IFERROR(INDEX(Penerimaan,MATCH('Buku Besar'!A5904,Akun,0)),""))</f>
        <v/>
      </c>
      <c r="F5904" s="331" t="str">
        <f>IF(A5904="","",IFERROR(INDEX(Pengeluaran,MATCH('Buku Besar'!A5904,Akun,0)),""))</f>
        <v/>
      </c>
      <c r="H5904" s="91" t="str">
        <f t="shared" si="185"/>
        <v/>
      </c>
      <c r="I5904" s="330" t="str">
        <f>IF(H5904="","",IFERROR(INDEX(Tanggal1,MATCH('Buku Besar'!H5904,Akun1,0)),""))</f>
        <v/>
      </c>
      <c r="J5904" s="2" t="str">
        <f>IF(H5904="","",IFERROR(INDEX(Keterangan1,MATCH('Buku Besar'!H5904,Akun1,0)),""))</f>
        <v/>
      </c>
      <c r="K5904" s="2" t="str">
        <f>IF(H5904="","",IFERROR(INDEX(Reff1,MATCH('Buku Besar'!H5904,Akun1,0)),""))</f>
        <v/>
      </c>
      <c r="L5904" s="331" t="str">
        <f>IF(H5904="","",IFERROR(INDEX(Penerimaan1,MATCH('Buku Besar'!H5904,Akun1,0)),""))</f>
        <v/>
      </c>
      <c r="M5904" s="331" t="str">
        <f>IF(H5904="","",IFERROR(INDEX(Pengeluaran1,MATCH('Buku Besar'!H5904,Akun1,0)),""))</f>
        <v/>
      </c>
    </row>
    <row r="5905" spans="1:13" x14ac:dyDescent="0.25">
      <c r="A5905" s="91" t="str">
        <f t="shared" si="184"/>
        <v/>
      </c>
      <c r="B5905" s="330" t="str">
        <f>IF(A5905="","",IFERROR(INDEX(Tanggal,MATCH('Buku Besar'!A5905,Akun,0)),""))</f>
        <v/>
      </c>
      <c r="C5905" s="2" t="str">
        <f>IF(A5905="","",IFERROR(INDEX(Keterangan,MATCH('Buku Besar'!A5905,Akun,0)),""))</f>
        <v/>
      </c>
      <c r="D5905" s="2" t="str">
        <f>IF(A5905="","",IFERROR(INDEX(Reff,MATCH('Buku Besar'!A5905,Akun,0)),""))</f>
        <v/>
      </c>
      <c r="E5905" s="331" t="str">
        <f>IF(A5905="","",IFERROR(INDEX(Penerimaan,MATCH('Buku Besar'!A5905,Akun,0)),""))</f>
        <v/>
      </c>
      <c r="F5905" s="331" t="str">
        <f>IF(A5905="","",IFERROR(INDEX(Pengeluaran,MATCH('Buku Besar'!A5905,Akun,0)),""))</f>
        <v/>
      </c>
      <c r="H5905" s="91" t="str">
        <f t="shared" si="185"/>
        <v/>
      </c>
      <c r="I5905" s="330" t="str">
        <f>IF(H5905="","",IFERROR(INDEX(Tanggal1,MATCH('Buku Besar'!H5905,Akun1,0)),""))</f>
        <v/>
      </c>
      <c r="J5905" s="2" t="str">
        <f>IF(H5905="","",IFERROR(INDEX(Keterangan1,MATCH('Buku Besar'!H5905,Akun1,0)),""))</f>
        <v/>
      </c>
      <c r="K5905" s="2" t="str">
        <f>IF(H5905="","",IFERROR(INDEX(Reff1,MATCH('Buku Besar'!H5905,Akun1,0)),""))</f>
        <v/>
      </c>
      <c r="L5905" s="331" t="str">
        <f>IF(H5905="","",IFERROR(INDEX(Penerimaan1,MATCH('Buku Besar'!H5905,Akun1,0)),""))</f>
        <v/>
      </c>
      <c r="M5905" s="331" t="str">
        <f>IF(H5905="","",IFERROR(INDEX(Pengeluaran1,MATCH('Buku Besar'!H5905,Akun1,0)),""))</f>
        <v/>
      </c>
    </row>
    <row r="5906" spans="1:13" x14ac:dyDescent="0.25">
      <c r="A5906" s="91" t="str">
        <f t="shared" si="184"/>
        <v/>
      </c>
      <c r="B5906" s="330" t="str">
        <f>IF(A5906="","",IFERROR(INDEX(Tanggal,MATCH('Buku Besar'!A5906,Akun,0)),""))</f>
        <v/>
      </c>
      <c r="C5906" s="2" t="str">
        <f>IF(A5906="","",IFERROR(INDEX(Keterangan,MATCH('Buku Besar'!A5906,Akun,0)),""))</f>
        <v/>
      </c>
      <c r="D5906" s="2" t="str">
        <f>IF(A5906="","",IFERROR(INDEX(Reff,MATCH('Buku Besar'!A5906,Akun,0)),""))</f>
        <v/>
      </c>
      <c r="E5906" s="331" t="str">
        <f>IF(A5906="","",IFERROR(INDEX(Penerimaan,MATCH('Buku Besar'!A5906,Akun,0)),""))</f>
        <v/>
      </c>
      <c r="F5906" s="331" t="str">
        <f>IF(A5906="","",IFERROR(INDEX(Pengeluaran,MATCH('Buku Besar'!A5906,Akun,0)),""))</f>
        <v/>
      </c>
      <c r="H5906" s="91" t="str">
        <f t="shared" si="185"/>
        <v/>
      </c>
      <c r="I5906" s="330" t="str">
        <f>IF(H5906="","",IFERROR(INDEX(Tanggal1,MATCH('Buku Besar'!H5906,Akun1,0)),""))</f>
        <v/>
      </c>
      <c r="J5906" s="2" t="str">
        <f>IF(H5906="","",IFERROR(INDEX(Keterangan1,MATCH('Buku Besar'!H5906,Akun1,0)),""))</f>
        <v/>
      </c>
      <c r="K5906" s="2" t="str">
        <f>IF(H5906="","",IFERROR(INDEX(Reff1,MATCH('Buku Besar'!H5906,Akun1,0)),""))</f>
        <v/>
      </c>
      <c r="L5906" s="331" t="str">
        <f>IF(H5906="","",IFERROR(INDEX(Penerimaan1,MATCH('Buku Besar'!H5906,Akun1,0)),""))</f>
        <v/>
      </c>
      <c r="M5906" s="331" t="str">
        <f>IF(H5906="","",IFERROR(INDEX(Pengeluaran1,MATCH('Buku Besar'!H5906,Akun1,0)),""))</f>
        <v/>
      </c>
    </row>
    <row r="5907" spans="1:13" x14ac:dyDescent="0.25">
      <c r="A5907" s="91" t="str">
        <f t="shared" si="184"/>
        <v/>
      </c>
      <c r="B5907" s="330" t="str">
        <f>IF(A5907="","",IFERROR(INDEX(Tanggal,MATCH('Buku Besar'!A5907,Akun,0)),""))</f>
        <v/>
      </c>
      <c r="C5907" s="2" t="str">
        <f>IF(A5907="","",IFERROR(INDEX(Keterangan,MATCH('Buku Besar'!A5907,Akun,0)),""))</f>
        <v/>
      </c>
      <c r="D5907" s="2" t="str">
        <f>IF(A5907="","",IFERROR(INDEX(Reff,MATCH('Buku Besar'!A5907,Akun,0)),""))</f>
        <v/>
      </c>
      <c r="E5907" s="331" t="str">
        <f>IF(A5907="","",IFERROR(INDEX(Penerimaan,MATCH('Buku Besar'!A5907,Akun,0)),""))</f>
        <v/>
      </c>
      <c r="F5907" s="331" t="str">
        <f>IF(A5907="","",IFERROR(INDEX(Pengeluaran,MATCH('Buku Besar'!A5907,Akun,0)),""))</f>
        <v/>
      </c>
      <c r="H5907" s="91" t="str">
        <f t="shared" si="185"/>
        <v/>
      </c>
      <c r="I5907" s="330" t="str">
        <f>IF(H5907="","",IFERROR(INDEX(Tanggal1,MATCH('Buku Besar'!H5907,Akun1,0)),""))</f>
        <v/>
      </c>
      <c r="J5907" s="2" t="str">
        <f>IF(H5907="","",IFERROR(INDEX(Keterangan1,MATCH('Buku Besar'!H5907,Akun1,0)),""))</f>
        <v/>
      </c>
      <c r="K5907" s="2" t="str">
        <f>IF(H5907="","",IFERROR(INDEX(Reff1,MATCH('Buku Besar'!H5907,Akun1,0)),""))</f>
        <v/>
      </c>
      <c r="L5907" s="331" t="str">
        <f>IF(H5907="","",IFERROR(INDEX(Penerimaan1,MATCH('Buku Besar'!H5907,Akun1,0)),""))</f>
        <v/>
      </c>
      <c r="M5907" s="331" t="str">
        <f>IF(H5907="","",IFERROR(INDEX(Pengeluaran1,MATCH('Buku Besar'!H5907,Akun1,0)),""))</f>
        <v/>
      </c>
    </row>
    <row r="5908" spans="1:13" x14ac:dyDescent="0.25">
      <c r="A5908" s="91" t="str">
        <f t="shared" si="184"/>
        <v/>
      </c>
      <c r="B5908" s="330" t="str">
        <f>IF(A5908="","",IFERROR(INDEX(Tanggal,MATCH('Buku Besar'!A5908,Akun,0)),""))</f>
        <v/>
      </c>
      <c r="C5908" s="2" t="str">
        <f>IF(A5908="","",IFERROR(INDEX(Keterangan,MATCH('Buku Besar'!A5908,Akun,0)),""))</f>
        <v/>
      </c>
      <c r="D5908" s="2" t="str">
        <f>IF(A5908="","",IFERROR(INDEX(Reff,MATCH('Buku Besar'!A5908,Akun,0)),""))</f>
        <v/>
      </c>
      <c r="E5908" s="331" t="str">
        <f>IF(A5908="","",IFERROR(INDEX(Penerimaan,MATCH('Buku Besar'!A5908,Akun,0)),""))</f>
        <v/>
      </c>
      <c r="F5908" s="331" t="str">
        <f>IF(A5908="","",IFERROR(INDEX(Pengeluaran,MATCH('Buku Besar'!A5908,Akun,0)),""))</f>
        <v/>
      </c>
      <c r="H5908" s="91" t="str">
        <f t="shared" si="185"/>
        <v/>
      </c>
      <c r="I5908" s="330" t="str">
        <f>IF(H5908="","",IFERROR(INDEX(Tanggal1,MATCH('Buku Besar'!H5908,Akun1,0)),""))</f>
        <v/>
      </c>
      <c r="J5908" s="2" t="str">
        <f>IF(H5908="","",IFERROR(INDEX(Keterangan1,MATCH('Buku Besar'!H5908,Akun1,0)),""))</f>
        <v/>
      </c>
      <c r="K5908" s="2" t="str">
        <f>IF(H5908="","",IFERROR(INDEX(Reff1,MATCH('Buku Besar'!H5908,Akun1,0)),""))</f>
        <v/>
      </c>
      <c r="L5908" s="331" t="str">
        <f>IF(H5908="","",IFERROR(INDEX(Penerimaan1,MATCH('Buku Besar'!H5908,Akun1,0)),""))</f>
        <v/>
      </c>
      <c r="M5908" s="331" t="str">
        <f>IF(H5908="","",IFERROR(INDEX(Pengeluaran1,MATCH('Buku Besar'!H5908,Akun1,0)),""))</f>
        <v/>
      </c>
    </row>
    <row r="5909" spans="1:13" x14ac:dyDescent="0.25">
      <c r="A5909" s="91" t="str">
        <f t="shared" si="184"/>
        <v/>
      </c>
      <c r="B5909" s="330" t="str">
        <f>IF(A5909="","",IFERROR(INDEX(Tanggal,MATCH('Buku Besar'!A5909,Akun,0)),""))</f>
        <v/>
      </c>
      <c r="C5909" s="2" t="str">
        <f>IF(A5909="","",IFERROR(INDEX(Keterangan,MATCH('Buku Besar'!A5909,Akun,0)),""))</f>
        <v/>
      </c>
      <c r="D5909" s="2" t="str">
        <f>IF(A5909="","",IFERROR(INDEX(Reff,MATCH('Buku Besar'!A5909,Akun,0)),""))</f>
        <v/>
      </c>
      <c r="E5909" s="331" t="str">
        <f>IF(A5909="","",IFERROR(INDEX(Penerimaan,MATCH('Buku Besar'!A5909,Akun,0)),""))</f>
        <v/>
      </c>
      <c r="F5909" s="331" t="str">
        <f>IF(A5909="","",IFERROR(INDEX(Pengeluaran,MATCH('Buku Besar'!A5909,Akun,0)),""))</f>
        <v/>
      </c>
      <c r="H5909" s="91" t="str">
        <f t="shared" si="185"/>
        <v/>
      </c>
      <c r="I5909" s="330" t="str">
        <f>IF(H5909="","",IFERROR(INDEX(Tanggal1,MATCH('Buku Besar'!H5909,Akun1,0)),""))</f>
        <v/>
      </c>
      <c r="J5909" s="2" t="str">
        <f>IF(H5909="","",IFERROR(INDEX(Keterangan1,MATCH('Buku Besar'!H5909,Akun1,0)),""))</f>
        <v/>
      </c>
      <c r="K5909" s="2" t="str">
        <f>IF(H5909="","",IFERROR(INDEX(Reff1,MATCH('Buku Besar'!H5909,Akun1,0)),""))</f>
        <v/>
      </c>
      <c r="L5909" s="331" t="str">
        <f>IF(H5909="","",IFERROR(INDEX(Penerimaan1,MATCH('Buku Besar'!H5909,Akun1,0)),""))</f>
        <v/>
      </c>
      <c r="M5909" s="331" t="str">
        <f>IF(H5909="","",IFERROR(INDEX(Pengeluaran1,MATCH('Buku Besar'!H5909,Akun1,0)),""))</f>
        <v/>
      </c>
    </row>
    <row r="5910" spans="1:13" x14ac:dyDescent="0.25">
      <c r="A5910" s="91" t="str">
        <f t="shared" si="184"/>
        <v/>
      </c>
      <c r="B5910" s="330" t="str">
        <f>IF(A5910="","",IFERROR(INDEX(Tanggal,MATCH('Buku Besar'!A5910,Akun,0)),""))</f>
        <v/>
      </c>
      <c r="C5910" s="2" t="str">
        <f>IF(A5910="","",IFERROR(INDEX(Keterangan,MATCH('Buku Besar'!A5910,Akun,0)),""))</f>
        <v/>
      </c>
      <c r="D5910" s="2" t="str">
        <f>IF(A5910="","",IFERROR(INDEX(Reff,MATCH('Buku Besar'!A5910,Akun,0)),""))</f>
        <v/>
      </c>
      <c r="E5910" s="331" t="str">
        <f>IF(A5910="","",IFERROR(INDEX(Penerimaan,MATCH('Buku Besar'!A5910,Akun,0)),""))</f>
        <v/>
      </c>
      <c r="F5910" s="331" t="str">
        <f>IF(A5910="","",IFERROR(INDEX(Pengeluaran,MATCH('Buku Besar'!A5910,Akun,0)),""))</f>
        <v/>
      </c>
      <c r="H5910" s="91" t="str">
        <f t="shared" si="185"/>
        <v/>
      </c>
      <c r="I5910" s="330" t="str">
        <f>IF(H5910="","",IFERROR(INDEX(Tanggal1,MATCH('Buku Besar'!H5910,Akun1,0)),""))</f>
        <v/>
      </c>
      <c r="J5910" s="2" t="str">
        <f>IF(H5910="","",IFERROR(INDEX(Keterangan1,MATCH('Buku Besar'!H5910,Akun1,0)),""))</f>
        <v/>
      </c>
      <c r="K5910" s="2" t="str">
        <f>IF(H5910="","",IFERROR(INDEX(Reff1,MATCH('Buku Besar'!H5910,Akun1,0)),""))</f>
        <v/>
      </c>
      <c r="L5910" s="331" t="str">
        <f>IF(H5910="","",IFERROR(INDEX(Penerimaan1,MATCH('Buku Besar'!H5910,Akun1,0)),""))</f>
        <v/>
      </c>
      <c r="M5910" s="331" t="str">
        <f>IF(H5910="","",IFERROR(INDEX(Pengeluaran1,MATCH('Buku Besar'!H5910,Akun1,0)),""))</f>
        <v/>
      </c>
    </row>
    <row r="5911" spans="1:13" x14ac:dyDescent="0.25">
      <c r="A5911" s="91" t="str">
        <f t="shared" si="184"/>
        <v/>
      </c>
      <c r="B5911" s="330" t="str">
        <f>IF(A5911="","",IFERROR(INDEX(Tanggal,MATCH('Buku Besar'!A5911,Akun,0)),""))</f>
        <v/>
      </c>
      <c r="C5911" s="2" t="str">
        <f>IF(A5911="","",IFERROR(INDEX(Keterangan,MATCH('Buku Besar'!A5911,Akun,0)),""))</f>
        <v/>
      </c>
      <c r="D5911" s="2" t="str">
        <f>IF(A5911="","",IFERROR(INDEX(Reff,MATCH('Buku Besar'!A5911,Akun,0)),""))</f>
        <v/>
      </c>
      <c r="E5911" s="331" t="str">
        <f>IF(A5911="","",IFERROR(INDEX(Penerimaan,MATCH('Buku Besar'!A5911,Akun,0)),""))</f>
        <v/>
      </c>
      <c r="F5911" s="331" t="str">
        <f>IF(A5911="","",IFERROR(INDEX(Pengeluaran,MATCH('Buku Besar'!A5911,Akun,0)),""))</f>
        <v/>
      </c>
      <c r="H5911" s="91" t="str">
        <f t="shared" si="185"/>
        <v/>
      </c>
      <c r="I5911" s="330" t="str">
        <f>IF(H5911="","",IFERROR(INDEX(Tanggal1,MATCH('Buku Besar'!H5911,Akun1,0)),""))</f>
        <v/>
      </c>
      <c r="J5911" s="2" t="str">
        <f>IF(H5911="","",IFERROR(INDEX(Keterangan1,MATCH('Buku Besar'!H5911,Akun1,0)),""))</f>
        <v/>
      </c>
      <c r="K5911" s="2" t="str">
        <f>IF(H5911="","",IFERROR(INDEX(Reff1,MATCH('Buku Besar'!H5911,Akun1,0)),""))</f>
        <v/>
      </c>
      <c r="L5911" s="331" t="str">
        <f>IF(H5911="","",IFERROR(INDEX(Penerimaan1,MATCH('Buku Besar'!H5911,Akun1,0)),""))</f>
        <v/>
      </c>
      <c r="M5911" s="331" t="str">
        <f>IF(H5911="","",IFERROR(INDEX(Pengeluaran1,MATCH('Buku Besar'!H5911,Akun1,0)),""))</f>
        <v/>
      </c>
    </row>
    <row r="5912" spans="1:13" x14ac:dyDescent="0.25">
      <c r="A5912" s="91" t="str">
        <f t="shared" si="184"/>
        <v/>
      </c>
      <c r="B5912" s="330" t="str">
        <f>IF(A5912="","",IFERROR(INDEX(Tanggal,MATCH('Buku Besar'!A5912,Akun,0)),""))</f>
        <v/>
      </c>
      <c r="C5912" s="2" t="str">
        <f>IF(A5912="","",IFERROR(INDEX(Keterangan,MATCH('Buku Besar'!A5912,Akun,0)),""))</f>
        <v/>
      </c>
      <c r="D5912" s="2" t="str">
        <f>IF(A5912="","",IFERROR(INDEX(Reff,MATCH('Buku Besar'!A5912,Akun,0)),""))</f>
        <v/>
      </c>
      <c r="E5912" s="331" t="str">
        <f>IF(A5912="","",IFERROR(INDEX(Penerimaan,MATCH('Buku Besar'!A5912,Akun,0)),""))</f>
        <v/>
      </c>
      <c r="F5912" s="331" t="str">
        <f>IF(A5912="","",IFERROR(INDEX(Pengeluaran,MATCH('Buku Besar'!A5912,Akun,0)),""))</f>
        <v/>
      </c>
      <c r="H5912" s="91" t="str">
        <f t="shared" si="185"/>
        <v/>
      </c>
      <c r="I5912" s="330" t="str">
        <f>IF(H5912="","",IFERROR(INDEX(Tanggal1,MATCH('Buku Besar'!H5912,Akun1,0)),""))</f>
        <v/>
      </c>
      <c r="J5912" s="2" t="str">
        <f>IF(H5912="","",IFERROR(INDEX(Keterangan1,MATCH('Buku Besar'!H5912,Akun1,0)),""))</f>
        <v/>
      </c>
      <c r="K5912" s="2" t="str">
        <f>IF(H5912="","",IFERROR(INDEX(Reff1,MATCH('Buku Besar'!H5912,Akun1,0)),""))</f>
        <v/>
      </c>
      <c r="L5912" s="331" t="str">
        <f>IF(H5912="","",IFERROR(INDEX(Penerimaan1,MATCH('Buku Besar'!H5912,Akun1,0)),""))</f>
        <v/>
      </c>
      <c r="M5912" s="331" t="str">
        <f>IF(H5912="","",IFERROR(INDEX(Pengeluaran1,MATCH('Buku Besar'!H5912,Akun1,0)),""))</f>
        <v/>
      </c>
    </row>
    <row r="5913" spans="1:13" x14ac:dyDescent="0.25">
      <c r="A5913" s="91" t="str">
        <f t="shared" si="184"/>
        <v/>
      </c>
      <c r="B5913" s="330" t="str">
        <f>IF(A5913="","",IFERROR(INDEX(Tanggal,MATCH('Buku Besar'!A5913,Akun,0)),""))</f>
        <v/>
      </c>
      <c r="C5913" s="2" t="str">
        <f>IF(A5913="","",IFERROR(INDEX(Keterangan,MATCH('Buku Besar'!A5913,Akun,0)),""))</f>
        <v/>
      </c>
      <c r="D5913" s="2" t="str">
        <f>IF(A5913="","",IFERROR(INDEX(Reff,MATCH('Buku Besar'!A5913,Akun,0)),""))</f>
        <v/>
      </c>
      <c r="E5913" s="331" t="str">
        <f>IF(A5913="","",IFERROR(INDEX(Penerimaan,MATCH('Buku Besar'!A5913,Akun,0)),""))</f>
        <v/>
      </c>
      <c r="F5913" s="331" t="str">
        <f>IF(A5913="","",IFERROR(INDEX(Pengeluaran,MATCH('Buku Besar'!A5913,Akun,0)),""))</f>
        <v/>
      </c>
      <c r="H5913" s="91" t="str">
        <f t="shared" si="185"/>
        <v/>
      </c>
      <c r="I5913" s="330" t="str">
        <f>IF(H5913="","",IFERROR(INDEX(Tanggal1,MATCH('Buku Besar'!H5913,Akun1,0)),""))</f>
        <v/>
      </c>
      <c r="J5913" s="2" t="str">
        <f>IF(H5913="","",IFERROR(INDEX(Keterangan1,MATCH('Buku Besar'!H5913,Akun1,0)),""))</f>
        <v/>
      </c>
      <c r="K5913" s="2" t="str">
        <f>IF(H5913="","",IFERROR(INDEX(Reff1,MATCH('Buku Besar'!H5913,Akun1,0)),""))</f>
        <v/>
      </c>
      <c r="L5913" s="331" t="str">
        <f>IF(H5913="","",IFERROR(INDEX(Penerimaan1,MATCH('Buku Besar'!H5913,Akun1,0)),""))</f>
        <v/>
      </c>
      <c r="M5913" s="331" t="str">
        <f>IF(H5913="","",IFERROR(INDEX(Pengeluaran1,MATCH('Buku Besar'!H5913,Akun1,0)),""))</f>
        <v/>
      </c>
    </row>
    <row r="5914" spans="1:13" x14ac:dyDescent="0.25">
      <c r="A5914" s="91" t="str">
        <f t="shared" si="184"/>
        <v/>
      </c>
      <c r="B5914" s="330" t="str">
        <f>IF(A5914="","",IFERROR(INDEX(Tanggal,MATCH('Buku Besar'!A5914,Akun,0)),""))</f>
        <v/>
      </c>
      <c r="C5914" s="2" t="str">
        <f>IF(A5914="","",IFERROR(INDEX(Keterangan,MATCH('Buku Besar'!A5914,Akun,0)),""))</f>
        <v/>
      </c>
      <c r="D5914" s="2" t="str">
        <f>IF(A5914="","",IFERROR(INDEX(Reff,MATCH('Buku Besar'!A5914,Akun,0)),""))</f>
        <v/>
      </c>
      <c r="E5914" s="331" t="str">
        <f>IF(A5914="","",IFERROR(INDEX(Penerimaan,MATCH('Buku Besar'!A5914,Akun,0)),""))</f>
        <v/>
      </c>
      <c r="F5914" s="331" t="str">
        <f>IF(A5914="","",IFERROR(INDEX(Pengeluaran,MATCH('Buku Besar'!A5914,Akun,0)),""))</f>
        <v/>
      </c>
      <c r="H5914" s="91" t="str">
        <f t="shared" si="185"/>
        <v/>
      </c>
      <c r="I5914" s="330" t="str">
        <f>IF(H5914="","",IFERROR(INDEX(Tanggal1,MATCH('Buku Besar'!H5914,Akun1,0)),""))</f>
        <v/>
      </c>
      <c r="J5914" s="2" t="str">
        <f>IF(H5914="","",IFERROR(INDEX(Keterangan1,MATCH('Buku Besar'!H5914,Akun1,0)),""))</f>
        <v/>
      </c>
      <c r="K5914" s="2" t="str">
        <f>IF(H5914="","",IFERROR(INDEX(Reff1,MATCH('Buku Besar'!H5914,Akun1,0)),""))</f>
        <v/>
      </c>
      <c r="L5914" s="331" t="str">
        <f>IF(H5914="","",IFERROR(INDEX(Penerimaan1,MATCH('Buku Besar'!H5914,Akun1,0)),""))</f>
        <v/>
      </c>
      <c r="M5914" s="331" t="str">
        <f>IF(H5914="","",IFERROR(INDEX(Pengeluaran1,MATCH('Buku Besar'!H5914,Akun1,0)),""))</f>
        <v/>
      </c>
    </row>
    <row r="5915" spans="1:13" x14ac:dyDescent="0.25">
      <c r="A5915" s="91" t="str">
        <f t="shared" si="184"/>
        <v/>
      </c>
      <c r="B5915" s="330" t="str">
        <f>IF(A5915="","",IFERROR(INDEX(Tanggal,MATCH('Buku Besar'!A5915,Akun,0)),""))</f>
        <v/>
      </c>
      <c r="C5915" s="2" t="str">
        <f>IF(A5915="","",IFERROR(INDEX(Keterangan,MATCH('Buku Besar'!A5915,Akun,0)),""))</f>
        <v/>
      </c>
      <c r="D5915" s="2" t="str">
        <f>IF(A5915="","",IFERROR(INDEX(Reff,MATCH('Buku Besar'!A5915,Akun,0)),""))</f>
        <v/>
      </c>
      <c r="E5915" s="331" t="str">
        <f>IF(A5915="","",IFERROR(INDEX(Penerimaan,MATCH('Buku Besar'!A5915,Akun,0)),""))</f>
        <v/>
      </c>
      <c r="F5915" s="331" t="str">
        <f>IF(A5915="","",IFERROR(INDEX(Pengeluaran,MATCH('Buku Besar'!A5915,Akun,0)),""))</f>
        <v/>
      </c>
      <c r="H5915" s="91" t="str">
        <f t="shared" si="185"/>
        <v/>
      </c>
      <c r="I5915" s="330" t="str">
        <f>IF(H5915="","",IFERROR(INDEX(Tanggal1,MATCH('Buku Besar'!H5915,Akun1,0)),""))</f>
        <v/>
      </c>
      <c r="J5915" s="2" t="str">
        <f>IF(H5915="","",IFERROR(INDEX(Keterangan1,MATCH('Buku Besar'!H5915,Akun1,0)),""))</f>
        <v/>
      </c>
      <c r="K5915" s="2" t="str">
        <f>IF(H5915="","",IFERROR(INDEX(Reff1,MATCH('Buku Besar'!H5915,Akun1,0)),""))</f>
        <v/>
      </c>
      <c r="L5915" s="331" t="str">
        <f>IF(H5915="","",IFERROR(INDEX(Penerimaan1,MATCH('Buku Besar'!H5915,Akun1,0)),""))</f>
        <v/>
      </c>
      <c r="M5915" s="331" t="str">
        <f>IF(H5915="","",IFERROR(INDEX(Pengeluaran1,MATCH('Buku Besar'!H5915,Akun1,0)),""))</f>
        <v/>
      </c>
    </row>
    <row r="5916" spans="1:13" x14ac:dyDescent="0.25">
      <c r="A5916" s="91" t="str">
        <f t="shared" si="184"/>
        <v/>
      </c>
      <c r="B5916" s="330" t="str">
        <f>IF(A5916="","",IFERROR(INDEX(Tanggal,MATCH('Buku Besar'!A5916,Akun,0)),""))</f>
        <v/>
      </c>
      <c r="C5916" s="2" t="str">
        <f>IF(A5916="","",IFERROR(INDEX(Keterangan,MATCH('Buku Besar'!A5916,Akun,0)),""))</f>
        <v/>
      </c>
      <c r="D5916" s="2" t="str">
        <f>IF(A5916="","",IFERROR(INDEX(Reff,MATCH('Buku Besar'!A5916,Akun,0)),""))</f>
        <v/>
      </c>
      <c r="E5916" s="331" t="str">
        <f>IF(A5916="","",IFERROR(INDEX(Penerimaan,MATCH('Buku Besar'!A5916,Akun,0)),""))</f>
        <v/>
      </c>
      <c r="F5916" s="331" t="str">
        <f>IF(A5916="","",IFERROR(INDEX(Pengeluaran,MATCH('Buku Besar'!A5916,Akun,0)),""))</f>
        <v/>
      </c>
      <c r="H5916" s="91" t="str">
        <f t="shared" si="185"/>
        <v/>
      </c>
      <c r="I5916" s="330" t="str">
        <f>IF(H5916="","",IFERROR(INDEX(Tanggal1,MATCH('Buku Besar'!H5916,Akun1,0)),""))</f>
        <v/>
      </c>
      <c r="J5916" s="2" t="str">
        <f>IF(H5916="","",IFERROR(INDEX(Keterangan1,MATCH('Buku Besar'!H5916,Akun1,0)),""))</f>
        <v/>
      </c>
      <c r="K5916" s="2" t="str">
        <f>IF(H5916="","",IFERROR(INDEX(Reff1,MATCH('Buku Besar'!H5916,Akun1,0)),""))</f>
        <v/>
      </c>
      <c r="L5916" s="331" t="str">
        <f>IF(H5916="","",IFERROR(INDEX(Penerimaan1,MATCH('Buku Besar'!H5916,Akun1,0)),""))</f>
        <v/>
      </c>
      <c r="M5916" s="331" t="str">
        <f>IF(H5916="","",IFERROR(INDEX(Pengeluaran1,MATCH('Buku Besar'!H5916,Akun1,0)),""))</f>
        <v/>
      </c>
    </row>
    <row r="5917" spans="1:13" x14ac:dyDescent="0.25">
      <c r="A5917" s="91" t="str">
        <f t="shared" si="184"/>
        <v/>
      </c>
      <c r="B5917" s="330" t="str">
        <f>IF(A5917="","",IFERROR(INDEX(Tanggal,MATCH('Buku Besar'!A5917,Akun,0)),""))</f>
        <v/>
      </c>
      <c r="C5917" s="2" t="str">
        <f>IF(A5917="","",IFERROR(INDEX(Keterangan,MATCH('Buku Besar'!A5917,Akun,0)),""))</f>
        <v/>
      </c>
      <c r="D5917" s="2" t="str">
        <f>IF(A5917="","",IFERROR(INDEX(Reff,MATCH('Buku Besar'!A5917,Akun,0)),""))</f>
        <v/>
      </c>
      <c r="E5917" s="331" t="str">
        <f>IF(A5917="","",IFERROR(INDEX(Penerimaan,MATCH('Buku Besar'!A5917,Akun,0)),""))</f>
        <v/>
      </c>
      <c r="F5917" s="331" t="str">
        <f>IF(A5917="","",IFERROR(INDEX(Pengeluaran,MATCH('Buku Besar'!A5917,Akun,0)),""))</f>
        <v/>
      </c>
      <c r="H5917" s="91" t="str">
        <f t="shared" si="185"/>
        <v/>
      </c>
      <c r="I5917" s="330" t="str">
        <f>IF(H5917="","",IFERROR(INDEX(Tanggal1,MATCH('Buku Besar'!H5917,Akun1,0)),""))</f>
        <v/>
      </c>
      <c r="J5917" s="2" t="str">
        <f>IF(H5917="","",IFERROR(INDEX(Keterangan1,MATCH('Buku Besar'!H5917,Akun1,0)),""))</f>
        <v/>
      </c>
      <c r="K5917" s="2" t="str">
        <f>IF(H5917="","",IFERROR(INDEX(Reff1,MATCH('Buku Besar'!H5917,Akun1,0)),""))</f>
        <v/>
      </c>
      <c r="L5917" s="331" t="str">
        <f>IF(H5917="","",IFERROR(INDEX(Penerimaan1,MATCH('Buku Besar'!H5917,Akun1,0)),""))</f>
        <v/>
      </c>
      <c r="M5917" s="331" t="str">
        <f>IF(H5917="","",IFERROR(INDEX(Pengeluaran1,MATCH('Buku Besar'!H5917,Akun1,0)),""))</f>
        <v/>
      </c>
    </row>
    <row r="5918" spans="1:13" x14ac:dyDescent="0.25">
      <c r="A5918" s="91" t="str">
        <f t="shared" si="184"/>
        <v/>
      </c>
      <c r="B5918" s="330" t="str">
        <f>IF(A5918="","",IFERROR(INDEX(Tanggal,MATCH('Buku Besar'!A5918,Akun,0)),""))</f>
        <v/>
      </c>
      <c r="C5918" s="2" t="str">
        <f>IF(A5918="","",IFERROR(INDEX(Keterangan,MATCH('Buku Besar'!A5918,Akun,0)),""))</f>
        <v/>
      </c>
      <c r="D5918" s="2" t="str">
        <f>IF(A5918="","",IFERROR(INDEX(Reff,MATCH('Buku Besar'!A5918,Akun,0)),""))</f>
        <v/>
      </c>
      <c r="E5918" s="331" t="str">
        <f>IF(A5918="","",IFERROR(INDEX(Penerimaan,MATCH('Buku Besar'!A5918,Akun,0)),""))</f>
        <v/>
      </c>
      <c r="F5918" s="331" t="str">
        <f>IF(A5918="","",IFERROR(INDEX(Pengeluaran,MATCH('Buku Besar'!A5918,Akun,0)),""))</f>
        <v/>
      </c>
      <c r="H5918" s="91" t="str">
        <f t="shared" si="185"/>
        <v/>
      </c>
      <c r="I5918" s="330" t="str">
        <f>IF(H5918="","",IFERROR(INDEX(Tanggal1,MATCH('Buku Besar'!H5918,Akun1,0)),""))</f>
        <v/>
      </c>
      <c r="J5918" s="2" t="str">
        <f>IF(H5918="","",IFERROR(INDEX(Keterangan1,MATCH('Buku Besar'!H5918,Akun1,0)),""))</f>
        <v/>
      </c>
      <c r="K5918" s="2" t="str">
        <f>IF(H5918="","",IFERROR(INDEX(Reff1,MATCH('Buku Besar'!H5918,Akun1,0)),""))</f>
        <v/>
      </c>
      <c r="L5918" s="331" t="str">
        <f>IF(H5918="","",IFERROR(INDEX(Penerimaan1,MATCH('Buku Besar'!H5918,Akun1,0)),""))</f>
        <v/>
      </c>
      <c r="M5918" s="331" t="str">
        <f>IF(H5918="","",IFERROR(INDEX(Pengeluaran1,MATCH('Buku Besar'!H5918,Akun1,0)),""))</f>
        <v/>
      </c>
    </row>
    <row r="5919" spans="1:13" x14ac:dyDescent="0.25">
      <c r="A5919" s="91" t="str">
        <f t="shared" si="184"/>
        <v/>
      </c>
      <c r="B5919" s="330" t="str">
        <f>IF(A5919="","",IFERROR(INDEX(Tanggal,MATCH('Buku Besar'!A5919,Akun,0)),""))</f>
        <v/>
      </c>
      <c r="C5919" s="2" t="str">
        <f>IF(A5919="","",IFERROR(INDEX(Keterangan,MATCH('Buku Besar'!A5919,Akun,0)),""))</f>
        <v/>
      </c>
      <c r="D5919" s="2" t="str">
        <f>IF(A5919="","",IFERROR(INDEX(Reff,MATCH('Buku Besar'!A5919,Akun,0)),""))</f>
        <v/>
      </c>
      <c r="E5919" s="331" t="str">
        <f>IF(A5919="","",IFERROR(INDEX(Penerimaan,MATCH('Buku Besar'!A5919,Akun,0)),""))</f>
        <v/>
      </c>
      <c r="F5919" s="331" t="str">
        <f>IF(A5919="","",IFERROR(INDEX(Pengeluaran,MATCH('Buku Besar'!A5919,Akun,0)),""))</f>
        <v/>
      </c>
      <c r="H5919" s="91" t="str">
        <f t="shared" si="185"/>
        <v/>
      </c>
      <c r="I5919" s="330" t="str">
        <f>IF(H5919="","",IFERROR(INDEX(Tanggal1,MATCH('Buku Besar'!H5919,Akun1,0)),""))</f>
        <v/>
      </c>
      <c r="J5919" s="2" t="str">
        <f>IF(H5919="","",IFERROR(INDEX(Keterangan1,MATCH('Buku Besar'!H5919,Akun1,0)),""))</f>
        <v/>
      </c>
      <c r="K5919" s="2" t="str">
        <f>IF(H5919="","",IFERROR(INDEX(Reff1,MATCH('Buku Besar'!H5919,Akun1,0)),""))</f>
        <v/>
      </c>
      <c r="L5919" s="331" t="str">
        <f>IF(H5919="","",IFERROR(INDEX(Penerimaan1,MATCH('Buku Besar'!H5919,Akun1,0)),""))</f>
        <v/>
      </c>
      <c r="M5919" s="331" t="str">
        <f>IF(H5919="","",IFERROR(INDEX(Pengeluaran1,MATCH('Buku Besar'!H5919,Akun1,0)),""))</f>
        <v/>
      </c>
    </row>
    <row r="5920" spans="1:13" x14ac:dyDescent="0.25">
      <c r="A5920" s="91" t="str">
        <f t="shared" si="184"/>
        <v/>
      </c>
      <c r="B5920" s="330" t="str">
        <f>IF(A5920="","",IFERROR(INDEX(Tanggal,MATCH('Buku Besar'!A5920,Akun,0)),""))</f>
        <v/>
      </c>
      <c r="C5920" s="2" t="str">
        <f>IF(A5920="","",IFERROR(INDEX(Keterangan,MATCH('Buku Besar'!A5920,Akun,0)),""))</f>
        <v/>
      </c>
      <c r="D5920" s="2" t="str">
        <f>IF(A5920="","",IFERROR(INDEX(Reff,MATCH('Buku Besar'!A5920,Akun,0)),""))</f>
        <v/>
      </c>
      <c r="E5920" s="331" t="str">
        <f>IF(A5920="","",IFERROR(INDEX(Penerimaan,MATCH('Buku Besar'!A5920,Akun,0)),""))</f>
        <v/>
      </c>
      <c r="F5920" s="331" t="str">
        <f>IF(A5920="","",IFERROR(INDEX(Pengeluaran,MATCH('Buku Besar'!A5920,Akun,0)),""))</f>
        <v/>
      </c>
      <c r="H5920" s="91" t="str">
        <f t="shared" si="185"/>
        <v/>
      </c>
      <c r="I5920" s="330" t="str">
        <f>IF(H5920="","",IFERROR(INDEX(Tanggal1,MATCH('Buku Besar'!H5920,Akun1,0)),""))</f>
        <v/>
      </c>
      <c r="J5920" s="2" t="str">
        <f>IF(H5920="","",IFERROR(INDEX(Keterangan1,MATCH('Buku Besar'!H5920,Akun1,0)),""))</f>
        <v/>
      </c>
      <c r="K5920" s="2" t="str">
        <f>IF(H5920="","",IFERROR(INDEX(Reff1,MATCH('Buku Besar'!H5920,Akun1,0)),""))</f>
        <v/>
      </c>
      <c r="L5920" s="331" t="str">
        <f>IF(H5920="","",IFERROR(INDEX(Penerimaan1,MATCH('Buku Besar'!H5920,Akun1,0)),""))</f>
        <v/>
      </c>
      <c r="M5920" s="331" t="str">
        <f>IF(H5920="","",IFERROR(INDEX(Pengeluaran1,MATCH('Buku Besar'!H5920,Akun1,0)),""))</f>
        <v/>
      </c>
    </row>
    <row r="5921" spans="1:13" x14ac:dyDescent="0.25">
      <c r="A5921" s="91" t="str">
        <f t="shared" si="184"/>
        <v/>
      </c>
      <c r="B5921" s="330" t="str">
        <f>IF(A5921="","",IFERROR(INDEX(Tanggal,MATCH('Buku Besar'!A5921,Akun,0)),""))</f>
        <v/>
      </c>
      <c r="C5921" s="2" t="str">
        <f>IF(A5921="","",IFERROR(INDEX(Keterangan,MATCH('Buku Besar'!A5921,Akun,0)),""))</f>
        <v/>
      </c>
      <c r="D5921" s="2" t="str">
        <f>IF(A5921="","",IFERROR(INDEX(Reff,MATCH('Buku Besar'!A5921,Akun,0)),""))</f>
        <v/>
      </c>
      <c r="E5921" s="331" t="str">
        <f>IF(A5921="","",IFERROR(INDEX(Penerimaan,MATCH('Buku Besar'!A5921,Akun,0)),""))</f>
        <v/>
      </c>
      <c r="F5921" s="331" t="str">
        <f>IF(A5921="","",IFERROR(INDEX(Pengeluaran,MATCH('Buku Besar'!A5921,Akun,0)),""))</f>
        <v/>
      </c>
      <c r="H5921" s="91" t="str">
        <f t="shared" si="185"/>
        <v/>
      </c>
      <c r="I5921" s="330" t="str">
        <f>IF(H5921="","",IFERROR(INDEX(Tanggal1,MATCH('Buku Besar'!H5921,Akun1,0)),""))</f>
        <v/>
      </c>
      <c r="J5921" s="2" t="str">
        <f>IF(H5921="","",IFERROR(INDEX(Keterangan1,MATCH('Buku Besar'!H5921,Akun1,0)),""))</f>
        <v/>
      </c>
      <c r="K5921" s="2" t="str">
        <f>IF(H5921="","",IFERROR(INDEX(Reff1,MATCH('Buku Besar'!H5921,Akun1,0)),""))</f>
        <v/>
      </c>
      <c r="L5921" s="331" t="str">
        <f>IF(H5921="","",IFERROR(INDEX(Penerimaan1,MATCH('Buku Besar'!H5921,Akun1,0)),""))</f>
        <v/>
      </c>
      <c r="M5921" s="331" t="str">
        <f>IF(H5921="","",IFERROR(INDEX(Pengeluaran1,MATCH('Buku Besar'!H5921,Akun1,0)),""))</f>
        <v/>
      </c>
    </row>
    <row r="5922" spans="1:13" x14ac:dyDescent="0.25">
      <c r="A5922" s="91" t="str">
        <f t="shared" si="184"/>
        <v/>
      </c>
      <c r="B5922" s="330" t="str">
        <f>IF(A5922="","",IFERROR(INDEX(Tanggal,MATCH('Buku Besar'!A5922,Akun,0)),""))</f>
        <v/>
      </c>
      <c r="C5922" s="2" t="str">
        <f>IF(A5922="","",IFERROR(INDEX(Keterangan,MATCH('Buku Besar'!A5922,Akun,0)),""))</f>
        <v/>
      </c>
      <c r="D5922" s="2" t="str">
        <f>IF(A5922="","",IFERROR(INDEX(Reff,MATCH('Buku Besar'!A5922,Akun,0)),""))</f>
        <v/>
      </c>
      <c r="E5922" s="331" t="str">
        <f>IF(A5922="","",IFERROR(INDEX(Penerimaan,MATCH('Buku Besar'!A5922,Akun,0)),""))</f>
        <v/>
      </c>
      <c r="F5922" s="331" t="str">
        <f>IF(A5922="","",IFERROR(INDEX(Pengeluaran,MATCH('Buku Besar'!A5922,Akun,0)),""))</f>
        <v/>
      </c>
      <c r="H5922" s="91" t="str">
        <f t="shared" si="185"/>
        <v/>
      </c>
      <c r="I5922" s="330" t="str">
        <f>IF(H5922="","",IFERROR(INDEX(Tanggal1,MATCH('Buku Besar'!H5922,Akun1,0)),""))</f>
        <v/>
      </c>
      <c r="J5922" s="2" t="str">
        <f>IF(H5922="","",IFERROR(INDEX(Keterangan1,MATCH('Buku Besar'!H5922,Akun1,0)),""))</f>
        <v/>
      </c>
      <c r="K5922" s="2" t="str">
        <f>IF(H5922="","",IFERROR(INDEX(Reff1,MATCH('Buku Besar'!H5922,Akun1,0)),""))</f>
        <v/>
      </c>
      <c r="L5922" s="331" t="str">
        <f>IF(H5922="","",IFERROR(INDEX(Penerimaan1,MATCH('Buku Besar'!H5922,Akun1,0)),""))</f>
        <v/>
      </c>
      <c r="M5922" s="331" t="str">
        <f>IF(H5922="","",IFERROR(INDEX(Pengeluaran1,MATCH('Buku Besar'!H5922,Akun1,0)),""))</f>
        <v/>
      </c>
    </row>
    <row r="5923" spans="1:13" x14ac:dyDescent="0.25">
      <c r="A5923" s="91" t="str">
        <f t="shared" si="184"/>
        <v/>
      </c>
      <c r="B5923" s="330" t="str">
        <f>IF(A5923="","",IFERROR(INDEX(Tanggal,MATCH('Buku Besar'!A5923,Akun,0)),""))</f>
        <v/>
      </c>
      <c r="C5923" s="2" t="str">
        <f>IF(A5923="","",IFERROR(INDEX(Keterangan,MATCH('Buku Besar'!A5923,Akun,0)),""))</f>
        <v/>
      </c>
      <c r="D5923" s="2" t="str">
        <f>IF(A5923="","",IFERROR(INDEX(Reff,MATCH('Buku Besar'!A5923,Akun,0)),""))</f>
        <v/>
      </c>
      <c r="E5923" s="331" t="str">
        <f>IF(A5923="","",IFERROR(INDEX(Penerimaan,MATCH('Buku Besar'!A5923,Akun,0)),""))</f>
        <v/>
      </c>
      <c r="F5923" s="331" t="str">
        <f>IF(A5923="","",IFERROR(INDEX(Pengeluaran,MATCH('Buku Besar'!A5923,Akun,0)),""))</f>
        <v/>
      </c>
      <c r="H5923" s="91" t="str">
        <f t="shared" si="185"/>
        <v/>
      </c>
      <c r="I5923" s="330" t="str">
        <f>IF(H5923="","",IFERROR(INDEX(Tanggal1,MATCH('Buku Besar'!H5923,Akun1,0)),""))</f>
        <v/>
      </c>
      <c r="J5923" s="2" t="str">
        <f>IF(H5923="","",IFERROR(INDEX(Keterangan1,MATCH('Buku Besar'!H5923,Akun1,0)),""))</f>
        <v/>
      </c>
      <c r="K5923" s="2" t="str">
        <f>IF(H5923="","",IFERROR(INDEX(Reff1,MATCH('Buku Besar'!H5923,Akun1,0)),""))</f>
        <v/>
      </c>
      <c r="L5923" s="331" t="str">
        <f>IF(H5923="","",IFERROR(INDEX(Penerimaan1,MATCH('Buku Besar'!H5923,Akun1,0)),""))</f>
        <v/>
      </c>
      <c r="M5923" s="331" t="str">
        <f>IF(H5923="","",IFERROR(INDEX(Pengeluaran1,MATCH('Buku Besar'!H5923,Akun1,0)),""))</f>
        <v/>
      </c>
    </row>
    <row r="5924" spans="1:13" x14ac:dyDescent="0.25">
      <c r="A5924" s="91" t="str">
        <f t="shared" si="184"/>
        <v/>
      </c>
      <c r="B5924" s="330" t="str">
        <f>IF(A5924="","",IFERROR(INDEX(Tanggal,MATCH('Buku Besar'!A5924,Akun,0)),""))</f>
        <v/>
      </c>
      <c r="C5924" s="2" t="str">
        <f>IF(A5924="","",IFERROR(INDEX(Keterangan,MATCH('Buku Besar'!A5924,Akun,0)),""))</f>
        <v/>
      </c>
      <c r="D5924" s="2" t="str">
        <f>IF(A5924="","",IFERROR(INDEX(Reff,MATCH('Buku Besar'!A5924,Akun,0)),""))</f>
        <v/>
      </c>
      <c r="E5924" s="331" t="str">
        <f>IF(A5924="","",IFERROR(INDEX(Penerimaan,MATCH('Buku Besar'!A5924,Akun,0)),""))</f>
        <v/>
      </c>
      <c r="F5924" s="331" t="str">
        <f>IF(A5924="","",IFERROR(INDEX(Pengeluaran,MATCH('Buku Besar'!A5924,Akun,0)),""))</f>
        <v/>
      </c>
      <c r="H5924" s="91" t="str">
        <f t="shared" si="185"/>
        <v/>
      </c>
      <c r="I5924" s="330" t="str">
        <f>IF(H5924="","",IFERROR(INDEX(Tanggal1,MATCH('Buku Besar'!H5924,Akun1,0)),""))</f>
        <v/>
      </c>
      <c r="J5924" s="2" t="str">
        <f>IF(H5924="","",IFERROR(INDEX(Keterangan1,MATCH('Buku Besar'!H5924,Akun1,0)),""))</f>
        <v/>
      </c>
      <c r="K5924" s="2" t="str">
        <f>IF(H5924="","",IFERROR(INDEX(Reff1,MATCH('Buku Besar'!H5924,Akun1,0)),""))</f>
        <v/>
      </c>
      <c r="L5924" s="331" t="str">
        <f>IF(H5924="","",IFERROR(INDEX(Penerimaan1,MATCH('Buku Besar'!H5924,Akun1,0)),""))</f>
        <v/>
      </c>
      <c r="M5924" s="331" t="str">
        <f>IF(H5924="","",IFERROR(INDEX(Pengeluaran1,MATCH('Buku Besar'!H5924,Akun1,0)),""))</f>
        <v/>
      </c>
    </row>
    <row r="5925" spans="1:13" x14ac:dyDescent="0.25">
      <c r="A5925" s="91" t="str">
        <f t="shared" si="184"/>
        <v/>
      </c>
      <c r="B5925" s="330" t="str">
        <f>IF(A5925="","",IFERROR(INDEX(Tanggal,MATCH('Buku Besar'!A5925,Akun,0)),""))</f>
        <v/>
      </c>
      <c r="C5925" s="2" t="str">
        <f>IF(A5925="","",IFERROR(INDEX(Keterangan,MATCH('Buku Besar'!A5925,Akun,0)),""))</f>
        <v/>
      </c>
      <c r="D5925" s="2" t="str">
        <f>IF(A5925="","",IFERROR(INDEX(Reff,MATCH('Buku Besar'!A5925,Akun,0)),""))</f>
        <v/>
      </c>
      <c r="E5925" s="331" t="str">
        <f>IF(A5925="","",IFERROR(INDEX(Penerimaan,MATCH('Buku Besar'!A5925,Akun,0)),""))</f>
        <v/>
      </c>
      <c r="F5925" s="331" t="str">
        <f>IF(A5925="","",IFERROR(INDEX(Pengeluaran,MATCH('Buku Besar'!A5925,Akun,0)),""))</f>
        <v/>
      </c>
      <c r="H5925" s="91" t="str">
        <f t="shared" si="185"/>
        <v/>
      </c>
      <c r="I5925" s="330" t="str">
        <f>IF(H5925="","",IFERROR(INDEX(Tanggal1,MATCH('Buku Besar'!H5925,Akun1,0)),""))</f>
        <v/>
      </c>
      <c r="J5925" s="2" t="str">
        <f>IF(H5925="","",IFERROR(INDEX(Keterangan1,MATCH('Buku Besar'!H5925,Akun1,0)),""))</f>
        <v/>
      </c>
      <c r="K5925" s="2" t="str">
        <f>IF(H5925="","",IFERROR(INDEX(Reff1,MATCH('Buku Besar'!H5925,Akun1,0)),""))</f>
        <v/>
      </c>
      <c r="L5925" s="331" t="str">
        <f>IF(H5925="","",IFERROR(INDEX(Penerimaan1,MATCH('Buku Besar'!H5925,Akun1,0)),""))</f>
        <v/>
      </c>
      <c r="M5925" s="331" t="str">
        <f>IF(H5925="","",IFERROR(INDEX(Pengeluaran1,MATCH('Buku Besar'!H5925,Akun1,0)),""))</f>
        <v/>
      </c>
    </row>
    <row r="5926" spans="1:13" x14ac:dyDescent="0.25">
      <c r="A5926" s="91" t="str">
        <f t="shared" si="184"/>
        <v/>
      </c>
      <c r="B5926" s="330" t="str">
        <f>IF(A5926="","",IFERROR(INDEX(Tanggal,MATCH('Buku Besar'!A5926,Akun,0)),""))</f>
        <v/>
      </c>
      <c r="C5926" s="2" t="str">
        <f>IF(A5926="","",IFERROR(INDEX(Keterangan,MATCH('Buku Besar'!A5926,Akun,0)),""))</f>
        <v/>
      </c>
      <c r="D5926" s="2" t="str">
        <f>IF(A5926="","",IFERROR(INDEX(Reff,MATCH('Buku Besar'!A5926,Akun,0)),""))</f>
        <v/>
      </c>
      <c r="E5926" s="331" t="str">
        <f>IF(A5926="","",IFERROR(INDEX(Penerimaan,MATCH('Buku Besar'!A5926,Akun,0)),""))</f>
        <v/>
      </c>
      <c r="F5926" s="331" t="str">
        <f>IF(A5926="","",IFERROR(INDEX(Pengeluaran,MATCH('Buku Besar'!A5926,Akun,0)),""))</f>
        <v/>
      </c>
      <c r="H5926" s="91" t="str">
        <f t="shared" si="185"/>
        <v/>
      </c>
      <c r="I5926" s="330" t="str">
        <f>IF(H5926="","",IFERROR(INDEX(Tanggal1,MATCH('Buku Besar'!H5926,Akun1,0)),""))</f>
        <v/>
      </c>
      <c r="J5926" s="2" t="str">
        <f>IF(H5926="","",IFERROR(INDEX(Keterangan1,MATCH('Buku Besar'!H5926,Akun1,0)),""))</f>
        <v/>
      </c>
      <c r="K5926" s="2" t="str">
        <f>IF(H5926="","",IFERROR(INDEX(Reff1,MATCH('Buku Besar'!H5926,Akun1,0)),""))</f>
        <v/>
      </c>
      <c r="L5926" s="331" t="str">
        <f>IF(H5926="","",IFERROR(INDEX(Penerimaan1,MATCH('Buku Besar'!H5926,Akun1,0)),""))</f>
        <v/>
      </c>
      <c r="M5926" s="331" t="str">
        <f>IF(H5926="","",IFERROR(INDEX(Pengeluaran1,MATCH('Buku Besar'!H5926,Akun1,0)),""))</f>
        <v/>
      </c>
    </row>
    <row r="5927" spans="1:13" x14ac:dyDescent="0.25">
      <c r="A5927" s="91" t="str">
        <f t="shared" si="184"/>
        <v/>
      </c>
      <c r="B5927" s="330" t="str">
        <f>IF(A5927="","",IFERROR(INDEX(Tanggal,MATCH('Buku Besar'!A5927,Akun,0)),""))</f>
        <v/>
      </c>
      <c r="C5927" s="2" t="str">
        <f>IF(A5927="","",IFERROR(INDEX(Keterangan,MATCH('Buku Besar'!A5927,Akun,0)),""))</f>
        <v/>
      </c>
      <c r="D5927" s="2" t="str">
        <f>IF(A5927="","",IFERROR(INDEX(Reff,MATCH('Buku Besar'!A5927,Akun,0)),""))</f>
        <v/>
      </c>
      <c r="E5927" s="331" t="str">
        <f>IF(A5927="","",IFERROR(INDEX(Penerimaan,MATCH('Buku Besar'!A5927,Akun,0)),""))</f>
        <v/>
      </c>
      <c r="F5927" s="331" t="str">
        <f>IF(A5927="","",IFERROR(INDEX(Pengeluaran,MATCH('Buku Besar'!A5927,Akun,0)),""))</f>
        <v/>
      </c>
      <c r="H5927" s="91" t="str">
        <f t="shared" si="185"/>
        <v/>
      </c>
      <c r="I5927" s="330" t="str">
        <f>IF(H5927="","",IFERROR(INDEX(Tanggal1,MATCH('Buku Besar'!H5927,Akun1,0)),""))</f>
        <v/>
      </c>
      <c r="J5927" s="2" t="str">
        <f>IF(H5927="","",IFERROR(INDEX(Keterangan1,MATCH('Buku Besar'!H5927,Akun1,0)),""))</f>
        <v/>
      </c>
      <c r="K5927" s="2" t="str">
        <f>IF(H5927="","",IFERROR(INDEX(Reff1,MATCH('Buku Besar'!H5927,Akun1,0)),""))</f>
        <v/>
      </c>
      <c r="L5927" s="331" t="str">
        <f>IF(H5927="","",IFERROR(INDEX(Penerimaan1,MATCH('Buku Besar'!H5927,Akun1,0)),""))</f>
        <v/>
      </c>
      <c r="M5927" s="331" t="str">
        <f>IF(H5927="","",IFERROR(INDEX(Pengeluaran1,MATCH('Buku Besar'!H5927,Akun1,0)),""))</f>
        <v/>
      </c>
    </row>
    <row r="5928" spans="1:13" x14ac:dyDescent="0.25">
      <c r="A5928" s="91" t="str">
        <f t="shared" si="184"/>
        <v/>
      </c>
      <c r="B5928" s="330" t="str">
        <f>IF(A5928="","",IFERROR(INDEX(Tanggal,MATCH('Buku Besar'!A5928,Akun,0)),""))</f>
        <v/>
      </c>
      <c r="C5928" s="2" t="str">
        <f>IF(A5928="","",IFERROR(INDEX(Keterangan,MATCH('Buku Besar'!A5928,Akun,0)),""))</f>
        <v/>
      </c>
      <c r="D5928" s="2" t="str">
        <f>IF(A5928="","",IFERROR(INDEX(Reff,MATCH('Buku Besar'!A5928,Akun,0)),""))</f>
        <v/>
      </c>
      <c r="E5928" s="331" t="str">
        <f>IF(A5928="","",IFERROR(INDEX(Penerimaan,MATCH('Buku Besar'!A5928,Akun,0)),""))</f>
        <v/>
      </c>
      <c r="F5928" s="331" t="str">
        <f>IF(A5928="","",IFERROR(INDEX(Pengeluaran,MATCH('Buku Besar'!A5928,Akun,0)),""))</f>
        <v/>
      </c>
      <c r="H5928" s="91" t="str">
        <f t="shared" si="185"/>
        <v/>
      </c>
      <c r="I5928" s="330" t="str">
        <f>IF(H5928="","",IFERROR(INDEX(Tanggal1,MATCH('Buku Besar'!H5928,Akun1,0)),""))</f>
        <v/>
      </c>
      <c r="J5928" s="2" t="str">
        <f>IF(H5928="","",IFERROR(INDEX(Keterangan1,MATCH('Buku Besar'!H5928,Akun1,0)),""))</f>
        <v/>
      </c>
      <c r="K5928" s="2" t="str">
        <f>IF(H5928="","",IFERROR(INDEX(Reff1,MATCH('Buku Besar'!H5928,Akun1,0)),""))</f>
        <v/>
      </c>
      <c r="L5928" s="331" t="str">
        <f>IF(H5928="","",IFERROR(INDEX(Penerimaan1,MATCH('Buku Besar'!H5928,Akun1,0)),""))</f>
        <v/>
      </c>
      <c r="M5928" s="331" t="str">
        <f>IF(H5928="","",IFERROR(INDEX(Pengeluaran1,MATCH('Buku Besar'!H5928,Akun1,0)),""))</f>
        <v/>
      </c>
    </row>
    <row r="5929" spans="1:13" x14ac:dyDescent="0.25">
      <c r="A5929" s="91" t="str">
        <f t="shared" si="184"/>
        <v/>
      </c>
      <c r="B5929" s="330" t="str">
        <f>IF(A5929="","",IFERROR(INDEX(Tanggal,MATCH('Buku Besar'!A5929,Akun,0)),""))</f>
        <v/>
      </c>
      <c r="C5929" s="2" t="str">
        <f>IF(A5929="","",IFERROR(INDEX(Keterangan,MATCH('Buku Besar'!A5929,Akun,0)),""))</f>
        <v/>
      </c>
      <c r="D5929" s="2" t="str">
        <f>IF(A5929="","",IFERROR(INDEX(Reff,MATCH('Buku Besar'!A5929,Akun,0)),""))</f>
        <v/>
      </c>
      <c r="E5929" s="331" t="str">
        <f>IF(A5929="","",IFERROR(INDEX(Penerimaan,MATCH('Buku Besar'!A5929,Akun,0)),""))</f>
        <v/>
      </c>
      <c r="F5929" s="331" t="str">
        <f>IF(A5929="","",IFERROR(INDEX(Pengeluaran,MATCH('Buku Besar'!A5929,Akun,0)),""))</f>
        <v/>
      </c>
      <c r="H5929" s="91" t="str">
        <f t="shared" si="185"/>
        <v/>
      </c>
      <c r="I5929" s="330" t="str">
        <f>IF(H5929="","",IFERROR(INDEX(Tanggal1,MATCH('Buku Besar'!H5929,Akun1,0)),""))</f>
        <v/>
      </c>
      <c r="J5929" s="2" t="str">
        <f>IF(H5929="","",IFERROR(INDEX(Keterangan1,MATCH('Buku Besar'!H5929,Akun1,0)),""))</f>
        <v/>
      </c>
      <c r="K5929" s="2" t="str">
        <f>IF(H5929="","",IFERROR(INDEX(Reff1,MATCH('Buku Besar'!H5929,Akun1,0)),""))</f>
        <v/>
      </c>
      <c r="L5929" s="331" t="str">
        <f>IF(H5929="","",IFERROR(INDEX(Penerimaan1,MATCH('Buku Besar'!H5929,Akun1,0)),""))</f>
        <v/>
      </c>
      <c r="M5929" s="331" t="str">
        <f>IF(H5929="","",IFERROR(INDEX(Pengeluaran1,MATCH('Buku Besar'!H5929,Akun1,0)),""))</f>
        <v/>
      </c>
    </row>
    <row r="5930" spans="1:13" x14ac:dyDescent="0.25">
      <c r="A5930" s="91" t="str">
        <f t="shared" si="184"/>
        <v/>
      </c>
      <c r="B5930" s="330" t="str">
        <f>IF(A5930="","",IFERROR(INDEX(Tanggal,MATCH('Buku Besar'!A5930,Akun,0)),""))</f>
        <v/>
      </c>
      <c r="C5930" s="2" t="str">
        <f>IF(A5930="","",IFERROR(INDEX(Keterangan,MATCH('Buku Besar'!A5930,Akun,0)),""))</f>
        <v/>
      </c>
      <c r="D5930" s="2" t="str">
        <f>IF(A5930="","",IFERROR(INDEX(Reff,MATCH('Buku Besar'!A5930,Akun,0)),""))</f>
        <v/>
      </c>
      <c r="E5930" s="331" t="str">
        <f>IF(A5930="","",IFERROR(INDEX(Penerimaan,MATCH('Buku Besar'!A5930,Akun,0)),""))</f>
        <v/>
      </c>
      <c r="F5930" s="331" t="str">
        <f>IF(A5930="","",IFERROR(INDEX(Pengeluaran,MATCH('Buku Besar'!A5930,Akun,0)),""))</f>
        <v/>
      </c>
      <c r="H5930" s="91" t="str">
        <f t="shared" si="185"/>
        <v/>
      </c>
      <c r="I5930" s="330" t="str">
        <f>IF(H5930="","",IFERROR(INDEX(Tanggal1,MATCH('Buku Besar'!H5930,Akun1,0)),""))</f>
        <v/>
      </c>
      <c r="J5930" s="2" t="str">
        <f>IF(H5930="","",IFERROR(INDEX(Keterangan1,MATCH('Buku Besar'!H5930,Akun1,0)),""))</f>
        <v/>
      </c>
      <c r="K5930" s="2" t="str">
        <f>IF(H5930="","",IFERROR(INDEX(Reff1,MATCH('Buku Besar'!H5930,Akun1,0)),""))</f>
        <v/>
      </c>
      <c r="L5930" s="331" t="str">
        <f>IF(H5930="","",IFERROR(INDEX(Penerimaan1,MATCH('Buku Besar'!H5930,Akun1,0)),""))</f>
        <v/>
      </c>
      <c r="M5930" s="331" t="str">
        <f>IF(H5930="","",IFERROR(INDEX(Pengeluaran1,MATCH('Buku Besar'!H5930,Akun1,0)),""))</f>
        <v/>
      </c>
    </row>
    <row r="5931" spans="1:13" x14ac:dyDescent="0.25">
      <c r="A5931" s="91" t="str">
        <f t="shared" si="184"/>
        <v/>
      </c>
      <c r="B5931" s="330" t="str">
        <f>IF(A5931="","",IFERROR(INDEX(Tanggal,MATCH('Buku Besar'!A5931,Akun,0)),""))</f>
        <v/>
      </c>
      <c r="C5931" s="2" t="str">
        <f>IF(A5931="","",IFERROR(INDEX(Keterangan,MATCH('Buku Besar'!A5931,Akun,0)),""))</f>
        <v/>
      </c>
      <c r="D5931" s="2" t="str">
        <f>IF(A5931="","",IFERROR(INDEX(Reff,MATCH('Buku Besar'!A5931,Akun,0)),""))</f>
        <v/>
      </c>
      <c r="E5931" s="331" t="str">
        <f>IF(A5931="","",IFERROR(INDEX(Penerimaan,MATCH('Buku Besar'!A5931,Akun,0)),""))</f>
        <v/>
      </c>
      <c r="F5931" s="331" t="str">
        <f>IF(A5931="","",IFERROR(INDEX(Pengeluaran,MATCH('Buku Besar'!A5931,Akun,0)),""))</f>
        <v/>
      </c>
      <c r="H5931" s="91" t="str">
        <f t="shared" si="185"/>
        <v/>
      </c>
      <c r="I5931" s="330" t="str">
        <f>IF(H5931="","",IFERROR(INDEX(Tanggal1,MATCH('Buku Besar'!H5931,Akun1,0)),""))</f>
        <v/>
      </c>
      <c r="J5931" s="2" t="str">
        <f>IF(H5931="","",IFERROR(INDEX(Keterangan1,MATCH('Buku Besar'!H5931,Akun1,0)),""))</f>
        <v/>
      </c>
      <c r="K5931" s="2" t="str">
        <f>IF(H5931="","",IFERROR(INDEX(Reff1,MATCH('Buku Besar'!H5931,Akun1,0)),""))</f>
        <v/>
      </c>
      <c r="L5931" s="331" t="str">
        <f>IF(H5931="","",IFERROR(INDEX(Penerimaan1,MATCH('Buku Besar'!H5931,Akun1,0)),""))</f>
        <v/>
      </c>
      <c r="M5931" s="331" t="str">
        <f>IF(H5931="","",IFERROR(INDEX(Pengeluaran1,MATCH('Buku Besar'!H5931,Akun1,0)),""))</f>
        <v/>
      </c>
    </row>
    <row r="5932" spans="1:13" x14ac:dyDescent="0.25">
      <c r="A5932" s="91" t="str">
        <f t="shared" si="184"/>
        <v/>
      </c>
      <c r="B5932" s="330" t="str">
        <f>IF(A5932="","",IFERROR(INDEX(Tanggal,MATCH('Buku Besar'!A5932,Akun,0)),""))</f>
        <v/>
      </c>
      <c r="C5932" s="2" t="str">
        <f>IF(A5932="","",IFERROR(INDEX(Keterangan,MATCH('Buku Besar'!A5932,Akun,0)),""))</f>
        <v/>
      </c>
      <c r="D5932" s="2" t="str">
        <f>IF(A5932="","",IFERROR(INDEX(Reff,MATCH('Buku Besar'!A5932,Akun,0)),""))</f>
        <v/>
      </c>
      <c r="E5932" s="331" t="str">
        <f>IF(A5932="","",IFERROR(INDEX(Penerimaan,MATCH('Buku Besar'!A5932,Akun,0)),""))</f>
        <v/>
      </c>
      <c r="F5932" s="331" t="str">
        <f>IF(A5932="","",IFERROR(INDEX(Pengeluaran,MATCH('Buku Besar'!A5932,Akun,0)),""))</f>
        <v/>
      </c>
      <c r="H5932" s="91" t="str">
        <f t="shared" si="185"/>
        <v/>
      </c>
      <c r="I5932" s="330" t="str">
        <f>IF(H5932="","",IFERROR(INDEX(Tanggal1,MATCH('Buku Besar'!H5932,Akun1,0)),""))</f>
        <v/>
      </c>
      <c r="J5932" s="2" t="str">
        <f>IF(H5932="","",IFERROR(INDEX(Keterangan1,MATCH('Buku Besar'!H5932,Akun1,0)),""))</f>
        <v/>
      </c>
      <c r="K5932" s="2" t="str">
        <f>IF(H5932="","",IFERROR(INDEX(Reff1,MATCH('Buku Besar'!H5932,Akun1,0)),""))</f>
        <v/>
      </c>
      <c r="L5932" s="331" t="str">
        <f>IF(H5932="","",IFERROR(INDEX(Penerimaan1,MATCH('Buku Besar'!H5932,Akun1,0)),""))</f>
        <v/>
      </c>
      <c r="M5932" s="331" t="str">
        <f>IF(H5932="","",IFERROR(INDEX(Pengeluaran1,MATCH('Buku Besar'!H5932,Akun1,0)),""))</f>
        <v/>
      </c>
    </row>
    <row r="5933" spans="1:13" x14ac:dyDescent="0.25">
      <c r="A5933" s="91" t="str">
        <f t="shared" si="184"/>
        <v/>
      </c>
      <c r="B5933" s="330" t="str">
        <f>IF(A5933="","",IFERROR(INDEX(Tanggal,MATCH('Buku Besar'!A5933,Akun,0)),""))</f>
        <v/>
      </c>
      <c r="C5933" s="2" t="str">
        <f>IF(A5933="","",IFERROR(INDEX(Keterangan,MATCH('Buku Besar'!A5933,Akun,0)),""))</f>
        <v/>
      </c>
      <c r="D5933" s="2" t="str">
        <f>IF(A5933="","",IFERROR(INDEX(Reff,MATCH('Buku Besar'!A5933,Akun,0)),""))</f>
        <v/>
      </c>
      <c r="E5933" s="331" t="str">
        <f>IF(A5933="","",IFERROR(INDEX(Penerimaan,MATCH('Buku Besar'!A5933,Akun,0)),""))</f>
        <v/>
      </c>
      <c r="F5933" s="331" t="str">
        <f>IF(A5933="","",IFERROR(INDEX(Pengeluaran,MATCH('Buku Besar'!A5933,Akun,0)),""))</f>
        <v/>
      </c>
      <c r="H5933" s="91" t="str">
        <f t="shared" si="185"/>
        <v/>
      </c>
      <c r="I5933" s="330" t="str">
        <f>IF(H5933="","",IFERROR(INDEX(Tanggal1,MATCH('Buku Besar'!H5933,Akun1,0)),""))</f>
        <v/>
      </c>
      <c r="J5933" s="2" t="str">
        <f>IF(H5933="","",IFERROR(INDEX(Keterangan1,MATCH('Buku Besar'!H5933,Akun1,0)),""))</f>
        <v/>
      </c>
      <c r="K5933" s="2" t="str">
        <f>IF(H5933="","",IFERROR(INDEX(Reff1,MATCH('Buku Besar'!H5933,Akun1,0)),""))</f>
        <v/>
      </c>
      <c r="L5933" s="331" t="str">
        <f>IF(H5933="","",IFERROR(INDEX(Penerimaan1,MATCH('Buku Besar'!H5933,Akun1,0)),""))</f>
        <v/>
      </c>
      <c r="M5933" s="331" t="str">
        <f>IF(H5933="","",IFERROR(INDEX(Pengeluaran1,MATCH('Buku Besar'!H5933,Akun1,0)),""))</f>
        <v/>
      </c>
    </row>
    <row r="5934" spans="1:13" x14ac:dyDescent="0.25">
      <c r="A5934" s="91" t="str">
        <f t="shared" si="184"/>
        <v/>
      </c>
      <c r="B5934" s="330" t="str">
        <f>IF(A5934="","",IFERROR(INDEX(Tanggal,MATCH('Buku Besar'!A5934,Akun,0)),""))</f>
        <v/>
      </c>
      <c r="C5934" s="2" t="str">
        <f>IF(A5934="","",IFERROR(INDEX(Keterangan,MATCH('Buku Besar'!A5934,Akun,0)),""))</f>
        <v/>
      </c>
      <c r="D5934" s="2" t="str">
        <f>IF(A5934="","",IFERROR(INDEX(Reff,MATCH('Buku Besar'!A5934,Akun,0)),""))</f>
        <v/>
      </c>
      <c r="E5934" s="331" t="str">
        <f>IF(A5934="","",IFERROR(INDEX(Penerimaan,MATCH('Buku Besar'!A5934,Akun,0)),""))</f>
        <v/>
      </c>
      <c r="F5934" s="331" t="str">
        <f>IF(A5934="","",IFERROR(INDEX(Pengeluaran,MATCH('Buku Besar'!A5934,Akun,0)),""))</f>
        <v/>
      </c>
      <c r="H5934" s="91" t="str">
        <f t="shared" si="185"/>
        <v/>
      </c>
      <c r="I5934" s="330" t="str">
        <f>IF(H5934="","",IFERROR(INDEX(Tanggal1,MATCH('Buku Besar'!H5934,Akun1,0)),""))</f>
        <v/>
      </c>
      <c r="J5934" s="2" t="str">
        <f>IF(H5934="","",IFERROR(INDEX(Keterangan1,MATCH('Buku Besar'!H5934,Akun1,0)),""))</f>
        <v/>
      </c>
      <c r="K5934" s="2" t="str">
        <f>IF(H5934="","",IFERROR(INDEX(Reff1,MATCH('Buku Besar'!H5934,Akun1,0)),""))</f>
        <v/>
      </c>
      <c r="L5934" s="331" t="str">
        <f>IF(H5934="","",IFERROR(INDEX(Penerimaan1,MATCH('Buku Besar'!H5934,Akun1,0)),""))</f>
        <v/>
      </c>
      <c r="M5934" s="331" t="str">
        <f>IF(H5934="","",IFERROR(INDEX(Pengeluaran1,MATCH('Buku Besar'!H5934,Akun1,0)),""))</f>
        <v/>
      </c>
    </row>
    <row r="5935" spans="1:13" x14ac:dyDescent="0.25">
      <c r="A5935" s="91" t="str">
        <f t="shared" si="184"/>
        <v/>
      </c>
      <c r="B5935" s="330" t="str">
        <f>IF(A5935="","",IFERROR(INDEX(Tanggal,MATCH('Buku Besar'!A5935,Akun,0)),""))</f>
        <v/>
      </c>
      <c r="C5935" s="2" t="str">
        <f>IF(A5935="","",IFERROR(INDEX(Keterangan,MATCH('Buku Besar'!A5935,Akun,0)),""))</f>
        <v/>
      </c>
      <c r="D5935" s="2" t="str">
        <f>IF(A5935="","",IFERROR(INDEX(Reff,MATCH('Buku Besar'!A5935,Akun,0)),""))</f>
        <v/>
      </c>
      <c r="E5935" s="331" t="str">
        <f>IF(A5935="","",IFERROR(INDEX(Penerimaan,MATCH('Buku Besar'!A5935,Akun,0)),""))</f>
        <v/>
      </c>
      <c r="F5935" s="331" t="str">
        <f>IF(A5935="","",IFERROR(INDEX(Pengeluaran,MATCH('Buku Besar'!A5935,Akun,0)),""))</f>
        <v/>
      </c>
      <c r="H5935" s="91" t="str">
        <f t="shared" si="185"/>
        <v/>
      </c>
      <c r="I5935" s="330" t="str">
        <f>IF(H5935="","",IFERROR(INDEX(Tanggal1,MATCH('Buku Besar'!H5935,Akun1,0)),""))</f>
        <v/>
      </c>
      <c r="J5935" s="2" t="str">
        <f>IF(H5935="","",IFERROR(INDEX(Keterangan1,MATCH('Buku Besar'!H5935,Akun1,0)),""))</f>
        <v/>
      </c>
      <c r="K5935" s="2" t="str">
        <f>IF(H5935="","",IFERROR(INDEX(Reff1,MATCH('Buku Besar'!H5935,Akun1,0)),""))</f>
        <v/>
      </c>
      <c r="L5935" s="331" t="str">
        <f>IF(H5935="","",IFERROR(INDEX(Penerimaan1,MATCH('Buku Besar'!H5935,Akun1,0)),""))</f>
        <v/>
      </c>
      <c r="M5935" s="331" t="str">
        <f>IF(H5935="","",IFERROR(INDEX(Pengeluaran1,MATCH('Buku Besar'!H5935,Akun1,0)),""))</f>
        <v/>
      </c>
    </row>
    <row r="5936" spans="1:13" x14ac:dyDescent="0.25">
      <c r="A5936" s="91" t="str">
        <f t="shared" si="184"/>
        <v/>
      </c>
      <c r="B5936" s="330" t="str">
        <f>IF(A5936="","",IFERROR(INDEX(Tanggal,MATCH('Buku Besar'!A5936,Akun,0)),""))</f>
        <v/>
      </c>
      <c r="C5936" s="2" t="str">
        <f>IF(A5936="","",IFERROR(INDEX(Keterangan,MATCH('Buku Besar'!A5936,Akun,0)),""))</f>
        <v/>
      </c>
      <c r="D5936" s="2" t="str">
        <f>IF(A5936="","",IFERROR(INDEX(Reff,MATCH('Buku Besar'!A5936,Akun,0)),""))</f>
        <v/>
      </c>
      <c r="E5936" s="331" t="str">
        <f>IF(A5936="","",IFERROR(INDEX(Penerimaan,MATCH('Buku Besar'!A5936,Akun,0)),""))</f>
        <v/>
      </c>
      <c r="F5936" s="331" t="str">
        <f>IF(A5936="","",IFERROR(INDEX(Pengeluaran,MATCH('Buku Besar'!A5936,Akun,0)),""))</f>
        <v/>
      </c>
      <c r="H5936" s="91" t="str">
        <f t="shared" si="185"/>
        <v/>
      </c>
      <c r="I5936" s="330" t="str">
        <f>IF(H5936="","",IFERROR(INDEX(Tanggal1,MATCH('Buku Besar'!H5936,Akun1,0)),""))</f>
        <v/>
      </c>
      <c r="J5936" s="2" t="str">
        <f>IF(H5936="","",IFERROR(INDEX(Keterangan1,MATCH('Buku Besar'!H5936,Akun1,0)),""))</f>
        <v/>
      </c>
      <c r="K5936" s="2" t="str">
        <f>IF(H5936="","",IFERROR(INDEX(Reff1,MATCH('Buku Besar'!H5936,Akun1,0)),""))</f>
        <v/>
      </c>
      <c r="L5936" s="331" t="str">
        <f>IF(H5936="","",IFERROR(INDEX(Penerimaan1,MATCH('Buku Besar'!H5936,Akun1,0)),""))</f>
        <v/>
      </c>
      <c r="M5936" s="331" t="str">
        <f>IF(H5936="","",IFERROR(INDEX(Pengeluaran1,MATCH('Buku Besar'!H5936,Akun1,0)),""))</f>
        <v/>
      </c>
    </row>
    <row r="5937" spans="1:13" x14ac:dyDescent="0.25">
      <c r="A5937" s="91" t="str">
        <f t="shared" si="184"/>
        <v/>
      </c>
      <c r="B5937" s="330" t="str">
        <f>IF(A5937="","",IFERROR(INDEX(Tanggal,MATCH('Buku Besar'!A5937,Akun,0)),""))</f>
        <v/>
      </c>
      <c r="C5937" s="2" t="str">
        <f>IF(A5937="","",IFERROR(INDEX(Keterangan,MATCH('Buku Besar'!A5937,Akun,0)),""))</f>
        <v/>
      </c>
      <c r="D5937" s="2" t="str">
        <f>IF(A5937="","",IFERROR(INDEX(Reff,MATCH('Buku Besar'!A5937,Akun,0)),""))</f>
        <v/>
      </c>
      <c r="E5937" s="331" t="str">
        <f>IF(A5937="","",IFERROR(INDEX(Penerimaan,MATCH('Buku Besar'!A5937,Akun,0)),""))</f>
        <v/>
      </c>
      <c r="F5937" s="331" t="str">
        <f>IF(A5937="","",IFERROR(INDEX(Pengeluaran,MATCH('Buku Besar'!A5937,Akun,0)),""))</f>
        <v/>
      </c>
      <c r="H5937" s="91" t="str">
        <f t="shared" si="185"/>
        <v/>
      </c>
      <c r="I5937" s="330" t="str">
        <f>IF(H5937="","",IFERROR(INDEX(Tanggal1,MATCH('Buku Besar'!H5937,Akun1,0)),""))</f>
        <v/>
      </c>
      <c r="J5937" s="2" t="str">
        <f>IF(H5937="","",IFERROR(INDEX(Keterangan1,MATCH('Buku Besar'!H5937,Akun1,0)),""))</f>
        <v/>
      </c>
      <c r="K5937" s="2" t="str">
        <f>IF(H5937="","",IFERROR(INDEX(Reff1,MATCH('Buku Besar'!H5937,Akun1,0)),""))</f>
        <v/>
      </c>
      <c r="L5937" s="331" t="str">
        <f>IF(H5937="","",IFERROR(INDEX(Penerimaan1,MATCH('Buku Besar'!H5937,Akun1,0)),""))</f>
        <v/>
      </c>
      <c r="M5937" s="331" t="str">
        <f>IF(H5937="","",IFERROR(INDEX(Pengeluaran1,MATCH('Buku Besar'!H5937,Akun1,0)),""))</f>
        <v/>
      </c>
    </row>
    <row r="5938" spans="1:13" x14ac:dyDescent="0.25">
      <c r="A5938" s="91" t="str">
        <f t="shared" si="184"/>
        <v/>
      </c>
      <c r="B5938" s="330" t="str">
        <f>IF(A5938="","",IFERROR(INDEX(Tanggal,MATCH('Buku Besar'!A5938,Akun,0)),""))</f>
        <v/>
      </c>
      <c r="C5938" s="2" t="str">
        <f>IF(A5938="","",IFERROR(INDEX(Keterangan,MATCH('Buku Besar'!A5938,Akun,0)),""))</f>
        <v/>
      </c>
      <c r="D5938" s="2" t="str">
        <f>IF(A5938="","",IFERROR(INDEX(Reff,MATCH('Buku Besar'!A5938,Akun,0)),""))</f>
        <v/>
      </c>
      <c r="E5938" s="331" t="str">
        <f>IF(A5938="","",IFERROR(INDEX(Penerimaan,MATCH('Buku Besar'!A5938,Akun,0)),""))</f>
        <v/>
      </c>
      <c r="F5938" s="331" t="str">
        <f>IF(A5938="","",IFERROR(INDEX(Pengeluaran,MATCH('Buku Besar'!A5938,Akun,0)),""))</f>
        <v/>
      </c>
      <c r="H5938" s="91" t="str">
        <f t="shared" si="185"/>
        <v/>
      </c>
      <c r="I5938" s="330" t="str">
        <f>IF(H5938="","",IFERROR(INDEX(Tanggal1,MATCH('Buku Besar'!H5938,Akun1,0)),""))</f>
        <v/>
      </c>
      <c r="J5938" s="2" t="str">
        <f>IF(H5938="","",IFERROR(INDEX(Keterangan1,MATCH('Buku Besar'!H5938,Akun1,0)),""))</f>
        <v/>
      </c>
      <c r="K5938" s="2" t="str">
        <f>IF(H5938="","",IFERROR(INDEX(Reff1,MATCH('Buku Besar'!H5938,Akun1,0)),""))</f>
        <v/>
      </c>
      <c r="L5938" s="331" t="str">
        <f>IF(H5938="","",IFERROR(INDEX(Penerimaan1,MATCH('Buku Besar'!H5938,Akun1,0)),""))</f>
        <v/>
      </c>
      <c r="M5938" s="331" t="str">
        <f>IF(H5938="","",IFERROR(INDEX(Pengeluaran1,MATCH('Buku Besar'!H5938,Akun1,0)),""))</f>
        <v/>
      </c>
    </row>
    <row r="5939" spans="1:13" x14ac:dyDescent="0.25">
      <c r="A5939" s="91" t="str">
        <f t="shared" si="184"/>
        <v/>
      </c>
      <c r="B5939" s="330" t="str">
        <f>IF(A5939="","",IFERROR(INDEX(Tanggal,MATCH('Buku Besar'!A5939,Akun,0)),""))</f>
        <v/>
      </c>
      <c r="C5939" s="2" t="str">
        <f>IF(A5939="","",IFERROR(INDEX(Keterangan,MATCH('Buku Besar'!A5939,Akun,0)),""))</f>
        <v/>
      </c>
      <c r="D5939" s="2" t="str">
        <f>IF(A5939="","",IFERROR(INDEX(Reff,MATCH('Buku Besar'!A5939,Akun,0)),""))</f>
        <v/>
      </c>
      <c r="E5939" s="331" t="str">
        <f>IF(A5939="","",IFERROR(INDEX(Penerimaan,MATCH('Buku Besar'!A5939,Akun,0)),""))</f>
        <v/>
      </c>
      <c r="F5939" s="331" t="str">
        <f>IF(A5939="","",IFERROR(INDEX(Pengeluaran,MATCH('Buku Besar'!A5939,Akun,0)),""))</f>
        <v/>
      </c>
      <c r="H5939" s="91" t="str">
        <f t="shared" si="185"/>
        <v/>
      </c>
      <c r="I5939" s="330" t="str">
        <f>IF(H5939="","",IFERROR(INDEX(Tanggal1,MATCH('Buku Besar'!H5939,Akun1,0)),""))</f>
        <v/>
      </c>
      <c r="J5939" s="2" t="str">
        <f>IF(H5939="","",IFERROR(INDEX(Keterangan1,MATCH('Buku Besar'!H5939,Akun1,0)),""))</f>
        <v/>
      </c>
      <c r="K5939" s="2" t="str">
        <f>IF(H5939="","",IFERROR(INDEX(Reff1,MATCH('Buku Besar'!H5939,Akun1,0)),""))</f>
        <v/>
      </c>
      <c r="L5939" s="331" t="str">
        <f>IF(H5939="","",IFERROR(INDEX(Penerimaan1,MATCH('Buku Besar'!H5939,Akun1,0)),""))</f>
        <v/>
      </c>
      <c r="M5939" s="331" t="str">
        <f>IF(H5939="","",IFERROR(INDEX(Pengeluaran1,MATCH('Buku Besar'!H5939,Akun1,0)),""))</f>
        <v/>
      </c>
    </row>
    <row r="5940" spans="1:13" x14ac:dyDescent="0.25">
      <c r="A5940" s="91" t="str">
        <f t="shared" si="184"/>
        <v/>
      </c>
      <c r="B5940" s="330" t="str">
        <f>IF(A5940="","",IFERROR(INDEX(Tanggal,MATCH('Buku Besar'!A5940,Akun,0)),""))</f>
        <v/>
      </c>
      <c r="C5940" s="2" t="str">
        <f>IF(A5940="","",IFERROR(INDEX(Keterangan,MATCH('Buku Besar'!A5940,Akun,0)),""))</f>
        <v/>
      </c>
      <c r="D5940" s="2" t="str">
        <f>IF(A5940="","",IFERROR(INDEX(Reff,MATCH('Buku Besar'!A5940,Akun,0)),""))</f>
        <v/>
      </c>
      <c r="E5940" s="331" t="str">
        <f>IF(A5940="","",IFERROR(INDEX(Penerimaan,MATCH('Buku Besar'!A5940,Akun,0)),""))</f>
        <v/>
      </c>
      <c r="F5940" s="331" t="str">
        <f>IF(A5940="","",IFERROR(INDEX(Pengeluaran,MATCH('Buku Besar'!A5940,Akun,0)),""))</f>
        <v/>
      </c>
      <c r="H5940" s="91" t="str">
        <f t="shared" si="185"/>
        <v/>
      </c>
      <c r="I5940" s="330" t="str">
        <f>IF(H5940="","",IFERROR(INDEX(Tanggal1,MATCH('Buku Besar'!H5940,Akun1,0)),""))</f>
        <v/>
      </c>
      <c r="J5940" s="2" t="str">
        <f>IF(H5940="","",IFERROR(INDEX(Keterangan1,MATCH('Buku Besar'!H5940,Akun1,0)),""))</f>
        <v/>
      </c>
      <c r="K5940" s="2" t="str">
        <f>IF(H5940="","",IFERROR(INDEX(Reff1,MATCH('Buku Besar'!H5940,Akun1,0)),""))</f>
        <v/>
      </c>
      <c r="L5940" s="331" t="str">
        <f>IF(H5940="","",IFERROR(INDEX(Penerimaan1,MATCH('Buku Besar'!H5940,Akun1,0)),""))</f>
        <v/>
      </c>
      <c r="M5940" s="331" t="str">
        <f>IF(H5940="","",IFERROR(INDEX(Pengeluaran1,MATCH('Buku Besar'!H5940,Akun1,0)),""))</f>
        <v/>
      </c>
    </row>
    <row r="5941" spans="1:13" x14ac:dyDescent="0.25">
      <c r="A5941" s="91" t="str">
        <f t="shared" si="184"/>
        <v/>
      </c>
      <c r="B5941" s="330" t="str">
        <f>IF(A5941="","",IFERROR(INDEX(Tanggal,MATCH('Buku Besar'!A5941,Akun,0)),""))</f>
        <v/>
      </c>
      <c r="C5941" s="2" t="str">
        <f>IF(A5941="","",IFERROR(INDEX(Keterangan,MATCH('Buku Besar'!A5941,Akun,0)),""))</f>
        <v/>
      </c>
      <c r="D5941" s="2" t="str">
        <f>IF(A5941="","",IFERROR(INDEX(Reff,MATCH('Buku Besar'!A5941,Akun,0)),""))</f>
        <v/>
      </c>
      <c r="E5941" s="331" t="str">
        <f>IF(A5941="","",IFERROR(INDEX(Penerimaan,MATCH('Buku Besar'!A5941,Akun,0)),""))</f>
        <v/>
      </c>
      <c r="F5941" s="331" t="str">
        <f>IF(A5941="","",IFERROR(INDEX(Pengeluaran,MATCH('Buku Besar'!A5941,Akun,0)),""))</f>
        <v/>
      </c>
      <c r="H5941" s="91" t="str">
        <f t="shared" si="185"/>
        <v/>
      </c>
      <c r="I5941" s="330" t="str">
        <f>IF(H5941="","",IFERROR(INDEX(Tanggal1,MATCH('Buku Besar'!H5941,Akun1,0)),""))</f>
        <v/>
      </c>
      <c r="J5941" s="2" t="str">
        <f>IF(H5941="","",IFERROR(INDEX(Keterangan1,MATCH('Buku Besar'!H5941,Akun1,0)),""))</f>
        <v/>
      </c>
      <c r="K5941" s="2" t="str">
        <f>IF(H5941="","",IFERROR(INDEX(Reff1,MATCH('Buku Besar'!H5941,Akun1,0)),""))</f>
        <v/>
      </c>
      <c r="L5941" s="331" t="str">
        <f>IF(H5941="","",IFERROR(INDEX(Penerimaan1,MATCH('Buku Besar'!H5941,Akun1,0)),""))</f>
        <v/>
      </c>
      <c r="M5941" s="331" t="str">
        <f>IF(H5941="","",IFERROR(INDEX(Pengeluaran1,MATCH('Buku Besar'!H5941,Akun1,0)),""))</f>
        <v/>
      </c>
    </row>
    <row r="5942" spans="1:13" x14ac:dyDescent="0.25">
      <c r="A5942" s="91" t="str">
        <f t="shared" si="184"/>
        <v/>
      </c>
      <c r="B5942" s="330" t="str">
        <f>IF(A5942="","",IFERROR(INDEX(Tanggal,MATCH('Buku Besar'!A5942,Akun,0)),""))</f>
        <v/>
      </c>
      <c r="C5942" s="2" t="str">
        <f>IF(A5942="","",IFERROR(INDEX(Keterangan,MATCH('Buku Besar'!A5942,Akun,0)),""))</f>
        <v/>
      </c>
      <c r="D5942" s="2" t="str">
        <f>IF(A5942="","",IFERROR(INDEX(Reff,MATCH('Buku Besar'!A5942,Akun,0)),""))</f>
        <v/>
      </c>
      <c r="E5942" s="331" t="str">
        <f>IF(A5942="","",IFERROR(INDEX(Penerimaan,MATCH('Buku Besar'!A5942,Akun,0)),""))</f>
        <v/>
      </c>
      <c r="F5942" s="331" t="str">
        <f>IF(A5942="","",IFERROR(INDEX(Pengeluaran,MATCH('Buku Besar'!A5942,Akun,0)),""))</f>
        <v/>
      </c>
      <c r="H5942" s="91" t="str">
        <f t="shared" si="185"/>
        <v/>
      </c>
      <c r="I5942" s="330" t="str">
        <f>IF(H5942="","",IFERROR(INDEX(Tanggal1,MATCH('Buku Besar'!H5942,Akun1,0)),""))</f>
        <v/>
      </c>
      <c r="J5942" s="2" t="str">
        <f>IF(H5942="","",IFERROR(INDEX(Keterangan1,MATCH('Buku Besar'!H5942,Akun1,0)),""))</f>
        <v/>
      </c>
      <c r="K5942" s="2" t="str">
        <f>IF(H5942="","",IFERROR(INDEX(Reff1,MATCH('Buku Besar'!H5942,Akun1,0)),""))</f>
        <v/>
      </c>
      <c r="L5942" s="331" t="str">
        <f>IF(H5942="","",IFERROR(INDEX(Penerimaan1,MATCH('Buku Besar'!H5942,Akun1,0)),""))</f>
        <v/>
      </c>
      <c r="M5942" s="331" t="str">
        <f>IF(H5942="","",IFERROR(INDEX(Pengeluaran1,MATCH('Buku Besar'!H5942,Akun1,0)),""))</f>
        <v/>
      </c>
    </row>
    <row r="5943" spans="1:13" x14ac:dyDescent="0.25">
      <c r="A5943" s="91" t="str">
        <f t="shared" si="184"/>
        <v/>
      </c>
      <c r="B5943" s="330" t="str">
        <f>IF(A5943="","",IFERROR(INDEX(Tanggal,MATCH('Buku Besar'!A5943,Akun,0)),""))</f>
        <v/>
      </c>
      <c r="C5943" s="2" t="str">
        <f>IF(A5943="","",IFERROR(INDEX(Keterangan,MATCH('Buku Besar'!A5943,Akun,0)),""))</f>
        <v/>
      </c>
      <c r="D5943" s="2" t="str">
        <f>IF(A5943="","",IFERROR(INDEX(Reff,MATCH('Buku Besar'!A5943,Akun,0)),""))</f>
        <v/>
      </c>
      <c r="E5943" s="331" t="str">
        <f>IF(A5943="","",IFERROR(INDEX(Penerimaan,MATCH('Buku Besar'!A5943,Akun,0)),""))</f>
        <v/>
      </c>
      <c r="F5943" s="331" t="str">
        <f>IF(A5943="","",IFERROR(INDEX(Pengeluaran,MATCH('Buku Besar'!A5943,Akun,0)),""))</f>
        <v/>
      </c>
      <c r="H5943" s="91" t="str">
        <f t="shared" si="185"/>
        <v/>
      </c>
      <c r="I5943" s="330" t="str">
        <f>IF(H5943="","",IFERROR(INDEX(Tanggal1,MATCH('Buku Besar'!H5943,Akun1,0)),""))</f>
        <v/>
      </c>
      <c r="J5943" s="2" t="str">
        <f>IF(H5943="","",IFERROR(INDEX(Keterangan1,MATCH('Buku Besar'!H5943,Akun1,0)),""))</f>
        <v/>
      </c>
      <c r="K5943" s="2" t="str">
        <f>IF(H5943="","",IFERROR(INDEX(Reff1,MATCH('Buku Besar'!H5943,Akun1,0)),""))</f>
        <v/>
      </c>
      <c r="L5943" s="331" t="str">
        <f>IF(H5943="","",IFERROR(INDEX(Penerimaan1,MATCH('Buku Besar'!H5943,Akun1,0)),""))</f>
        <v/>
      </c>
      <c r="M5943" s="331" t="str">
        <f>IF(H5943="","",IFERROR(INDEX(Pengeluaran1,MATCH('Buku Besar'!H5943,Akun1,0)),""))</f>
        <v/>
      </c>
    </row>
    <row r="5944" spans="1:13" x14ac:dyDescent="0.25">
      <c r="A5944" s="91" t="str">
        <f t="shared" si="184"/>
        <v/>
      </c>
      <c r="B5944" s="330" t="str">
        <f>IF(A5944="","",IFERROR(INDEX(Tanggal,MATCH('Buku Besar'!A5944,Akun,0)),""))</f>
        <v/>
      </c>
      <c r="C5944" s="2" t="str">
        <f>IF(A5944="","",IFERROR(INDEX(Keterangan,MATCH('Buku Besar'!A5944,Akun,0)),""))</f>
        <v/>
      </c>
      <c r="D5944" s="2" t="str">
        <f>IF(A5944="","",IFERROR(INDEX(Reff,MATCH('Buku Besar'!A5944,Akun,0)),""))</f>
        <v/>
      </c>
      <c r="E5944" s="331" t="str">
        <f>IF(A5944="","",IFERROR(INDEX(Penerimaan,MATCH('Buku Besar'!A5944,Akun,0)),""))</f>
        <v/>
      </c>
      <c r="F5944" s="331" t="str">
        <f>IF(A5944="","",IFERROR(INDEX(Pengeluaran,MATCH('Buku Besar'!A5944,Akun,0)),""))</f>
        <v/>
      </c>
      <c r="H5944" s="91" t="str">
        <f t="shared" si="185"/>
        <v/>
      </c>
      <c r="I5944" s="330" t="str">
        <f>IF(H5944="","",IFERROR(INDEX(Tanggal1,MATCH('Buku Besar'!H5944,Akun1,0)),""))</f>
        <v/>
      </c>
      <c r="J5944" s="2" t="str">
        <f>IF(H5944="","",IFERROR(INDEX(Keterangan1,MATCH('Buku Besar'!H5944,Akun1,0)),""))</f>
        <v/>
      </c>
      <c r="K5944" s="2" t="str">
        <f>IF(H5944="","",IFERROR(INDEX(Reff1,MATCH('Buku Besar'!H5944,Akun1,0)),""))</f>
        <v/>
      </c>
      <c r="L5944" s="331" t="str">
        <f>IF(H5944="","",IFERROR(INDEX(Penerimaan1,MATCH('Buku Besar'!H5944,Akun1,0)),""))</f>
        <v/>
      </c>
      <c r="M5944" s="331" t="str">
        <f>IF(H5944="","",IFERROR(INDEX(Pengeluaran1,MATCH('Buku Besar'!H5944,Akun1,0)),""))</f>
        <v/>
      </c>
    </row>
    <row r="5945" spans="1:13" x14ac:dyDescent="0.25">
      <c r="A5945" s="91" t="str">
        <f t="shared" si="184"/>
        <v/>
      </c>
      <c r="B5945" s="330" t="str">
        <f>IF(A5945="","",IFERROR(INDEX(Tanggal,MATCH('Buku Besar'!A5945,Akun,0)),""))</f>
        <v/>
      </c>
      <c r="C5945" s="2" t="str">
        <f>IF(A5945="","",IFERROR(INDEX(Keterangan,MATCH('Buku Besar'!A5945,Akun,0)),""))</f>
        <v/>
      </c>
      <c r="D5945" s="2" t="str">
        <f>IF(A5945="","",IFERROR(INDEX(Reff,MATCH('Buku Besar'!A5945,Akun,0)),""))</f>
        <v/>
      </c>
      <c r="E5945" s="331" t="str">
        <f>IF(A5945="","",IFERROR(INDEX(Penerimaan,MATCH('Buku Besar'!A5945,Akun,0)),""))</f>
        <v/>
      </c>
      <c r="F5945" s="331" t="str">
        <f>IF(A5945="","",IFERROR(INDEX(Pengeluaran,MATCH('Buku Besar'!A5945,Akun,0)),""))</f>
        <v/>
      </c>
      <c r="H5945" s="91" t="str">
        <f t="shared" si="185"/>
        <v/>
      </c>
      <c r="I5945" s="330" t="str">
        <f>IF(H5945="","",IFERROR(INDEX(Tanggal1,MATCH('Buku Besar'!H5945,Akun1,0)),""))</f>
        <v/>
      </c>
      <c r="J5945" s="2" t="str">
        <f>IF(H5945="","",IFERROR(INDEX(Keterangan1,MATCH('Buku Besar'!H5945,Akun1,0)),""))</f>
        <v/>
      </c>
      <c r="K5945" s="2" t="str">
        <f>IF(H5945="","",IFERROR(INDEX(Reff1,MATCH('Buku Besar'!H5945,Akun1,0)),""))</f>
        <v/>
      </c>
      <c r="L5945" s="331" t="str">
        <f>IF(H5945="","",IFERROR(INDEX(Penerimaan1,MATCH('Buku Besar'!H5945,Akun1,0)),""))</f>
        <v/>
      </c>
      <c r="M5945" s="331" t="str">
        <f>IF(H5945="","",IFERROR(INDEX(Pengeluaran1,MATCH('Buku Besar'!H5945,Akun1,0)),""))</f>
        <v/>
      </c>
    </row>
    <row r="5946" spans="1:13" x14ac:dyDescent="0.25">
      <c r="A5946" s="91" t="str">
        <f t="shared" si="184"/>
        <v/>
      </c>
      <c r="B5946" s="330" t="str">
        <f>IF(A5946="","",IFERROR(INDEX(Tanggal,MATCH('Buku Besar'!A5946,Akun,0)),""))</f>
        <v/>
      </c>
      <c r="C5946" s="2" t="str">
        <f>IF(A5946="","",IFERROR(INDEX(Keterangan,MATCH('Buku Besar'!A5946,Akun,0)),""))</f>
        <v/>
      </c>
      <c r="D5946" s="2" t="str">
        <f>IF(A5946="","",IFERROR(INDEX(Reff,MATCH('Buku Besar'!A5946,Akun,0)),""))</f>
        <v/>
      </c>
      <c r="E5946" s="331" t="str">
        <f>IF(A5946="","",IFERROR(INDEX(Penerimaan,MATCH('Buku Besar'!A5946,Akun,0)),""))</f>
        <v/>
      </c>
      <c r="F5946" s="331" t="str">
        <f>IF(A5946="","",IFERROR(INDEX(Pengeluaran,MATCH('Buku Besar'!A5946,Akun,0)),""))</f>
        <v/>
      </c>
      <c r="H5946" s="91" t="str">
        <f t="shared" si="185"/>
        <v/>
      </c>
      <c r="I5946" s="330" t="str">
        <f>IF(H5946="","",IFERROR(INDEX(Tanggal1,MATCH('Buku Besar'!H5946,Akun1,0)),""))</f>
        <v/>
      </c>
      <c r="J5946" s="2" t="str">
        <f>IF(H5946="","",IFERROR(INDEX(Keterangan1,MATCH('Buku Besar'!H5946,Akun1,0)),""))</f>
        <v/>
      </c>
      <c r="K5946" s="2" t="str">
        <f>IF(H5946="","",IFERROR(INDEX(Reff1,MATCH('Buku Besar'!H5946,Akun1,0)),""))</f>
        <v/>
      </c>
      <c r="L5946" s="331" t="str">
        <f>IF(H5946="","",IFERROR(INDEX(Penerimaan1,MATCH('Buku Besar'!H5946,Akun1,0)),""))</f>
        <v/>
      </c>
      <c r="M5946" s="331" t="str">
        <f>IF(H5946="","",IFERROR(INDEX(Pengeluaran1,MATCH('Buku Besar'!H5946,Akun1,0)),""))</f>
        <v/>
      </c>
    </row>
    <row r="5947" spans="1:13" x14ac:dyDescent="0.25">
      <c r="A5947" s="91" t="str">
        <f t="shared" si="184"/>
        <v/>
      </c>
      <c r="B5947" s="330" t="str">
        <f>IF(A5947="","",IFERROR(INDEX(Tanggal,MATCH('Buku Besar'!A5947,Akun,0)),""))</f>
        <v/>
      </c>
      <c r="C5947" s="2" t="str">
        <f>IF(A5947="","",IFERROR(INDEX(Keterangan,MATCH('Buku Besar'!A5947,Akun,0)),""))</f>
        <v/>
      </c>
      <c r="D5947" s="2" t="str">
        <f>IF(A5947="","",IFERROR(INDEX(Reff,MATCH('Buku Besar'!A5947,Akun,0)),""))</f>
        <v/>
      </c>
      <c r="E5947" s="331" t="str">
        <f>IF(A5947="","",IFERROR(INDEX(Penerimaan,MATCH('Buku Besar'!A5947,Akun,0)),""))</f>
        <v/>
      </c>
      <c r="F5947" s="331" t="str">
        <f>IF(A5947="","",IFERROR(INDEX(Pengeluaran,MATCH('Buku Besar'!A5947,Akun,0)),""))</f>
        <v/>
      </c>
      <c r="H5947" s="91" t="str">
        <f t="shared" si="185"/>
        <v/>
      </c>
      <c r="I5947" s="330" t="str">
        <f>IF(H5947="","",IFERROR(INDEX(Tanggal1,MATCH('Buku Besar'!H5947,Akun1,0)),""))</f>
        <v/>
      </c>
      <c r="J5947" s="2" t="str">
        <f>IF(H5947="","",IFERROR(INDEX(Keterangan1,MATCH('Buku Besar'!H5947,Akun1,0)),""))</f>
        <v/>
      </c>
      <c r="K5947" s="2" t="str">
        <f>IF(H5947="","",IFERROR(INDEX(Reff1,MATCH('Buku Besar'!H5947,Akun1,0)),""))</f>
        <v/>
      </c>
      <c r="L5947" s="331" t="str">
        <f>IF(H5947="","",IFERROR(INDEX(Penerimaan1,MATCH('Buku Besar'!H5947,Akun1,0)),""))</f>
        <v/>
      </c>
      <c r="M5947" s="331" t="str">
        <f>IF(H5947="","",IFERROR(INDEX(Pengeluaran1,MATCH('Buku Besar'!H5947,Akun1,0)),""))</f>
        <v/>
      </c>
    </row>
    <row r="5948" spans="1:13" x14ac:dyDescent="0.25">
      <c r="A5948" s="91" t="str">
        <f t="shared" si="184"/>
        <v/>
      </c>
      <c r="B5948" s="330" t="str">
        <f>IF(A5948="","",IFERROR(INDEX(Tanggal,MATCH('Buku Besar'!A5948,Akun,0)),""))</f>
        <v/>
      </c>
      <c r="C5948" s="2" t="str">
        <f>IF(A5948="","",IFERROR(INDEX(Keterangan,MATCH('Buku Besar'!A5948,Akun,0)),""))</f>
        <v/>
      </c>
      <c r="D5948" s="2" t="str">
        <f>IF(A5948="","",IFERROR(INDEX(Reff,MATCH('Buku Besar'!A5948,Akun,0)),""))</f>
        <v/>
      </c>
      <c r="E5948" s="331" t="str">
        <f>IF(A5948="","",IFERROR(INDEX(Penerimaan,MATCH('Buku Besar'!A5948,Akun,0)),""))</f>
        <v/>
      </c>
      <c r="F5948" s="331" t="str">
        <f>IF(A5948="","",IFERROR(INDEX(Pengeluaran,MATCH('Buku Besar'!A5948,Akun,0)),""))</f>
        <v/>
      </c>
      <c r="H5948" s="91" t="str">
        <f t="shared" si="185"/>
        <v/>
      </c>
      <c r="I5948" s="330" t="str">
        <f>IF(H5948="","",IFERROR(INDEX(Tanggal1,MATCH('Buku Besar'!H5948,Akun1,0)),""))</f>
        <v/>
      </c>
      <c r="J5948" s="2" t="str">
        <f>IF(H5948="","",IFERROR(INDEX(Keterangan1,MATCH('Buku Besar'!H5948,Akun1,0)),""))</f>
        <v/>
      </c>
      <c r="K5948" s="2" t="str">
        <f>IF(H5948="","",IFERROR(INDEX(Reff1,MATCH('Buku Besar'!H5948,Akun1,0)),""))</f>
        <v/>
      </c>
      <c r="L5948" s="331" t="str">
        <f>IF(H5948="","",IFERROR(INDEX(Penerimaan1,MATCH('Buku Besar'!H5948,Akun1,0)),""))</f>
        <v/>
      </c>
      <c r="M5948" s="331" t="str">
        <f>IF(H5948="","",IFERROR(INDEX(Pengeluaran1,MATCH('Buku Besar'!H5948,Akun1,0)),""))</f>
        <v/>
      </c>
    </row>
    <row r="5949" spans="1:13" x14ac:dyDescent="0.25">
      <c r="A5949" s="91" t="str">
        <f t="shared" si="184"/>
        <v/>
      </c>
      <c r="B5949" s="330" t="str">
        <f>IF(A5949="","",IFERROR(INDEX(Tanggal,MATCH('Buku Besar'!A5949,Akun,0)),""))</f>
        <v/>
      </c>
      <c r="C5949" s="2" t="str">
        <f>IF(A5949="","",IFERROR(INDEX(Keterangan,MATCH('Buku Besar'!A5949,Akun,0)),""))</f>
        <v/>
      </c>
      <c r="D5949" s="2" t="str">
        <f>IF(A5949="","",IFERROR(INDEX(Reff,MATCH('Buku Besar'!A5949,Akun,0)),""))</f>
        <v/>
      </c>
      <c r="E5949" s="331" t="str">
        <f>IF(A5949="","",IFERROR(INDEX(Penerimaan,MATCH('Buku Besar'!A5949,Akun,0)),""))</f>
        <v/>
      </c>
      <c r="F5949" s="331" t="str">
        <f>IF(A5949="","",IFERROR(INDEX(Pengeluaran,MATCH('Buku Besar'!A5949,Akun,0)),""))</f>
        <v/>
      </c>
      <c r="H5949" s="91" t="str">
        <f t="shared" si="185"/>
        <v/>
      </c>
      <c r="I5949" s="330" t="str">
        <f>IF(H5949="","",IFERROR(INDEX(Tanggal1,MATCH('Buku Besar'!H5949,Akun1,0)),""))</f>
        <v/>
      </c>
      <c r="J5949" s="2" t="str">
        <f>IF(H5949="","",IFERROR(INDEX(Keterangan1,MATCH('Buku Besar'!H5949,Akun1,0)),""))</f>
        <v/>
      </c>
      <c r="K5949" s="2" t="str">
        <f>IF(H5949="","",IFERROR(INDEX(Reff1,MATCH('Buku Besar'!H5949,Akun1,0)),""))</f>
        <v/>
      </c>
      <c r="L5949" s="331" t="str">
        <f>IF(H5949="","",IFERROR(INDEX(Penerimaan1,MATCH('Buku Besar'!H5949,Akun1,0)),""))</f>
        <v/>
      </c>
      <c r="M5949" s="331" t="str">
        <f>IF(H5949="","",IFERROR(INDEX(Pengeluaran1,MATCH('Buku Besar'!H5949,Akun1,0)),""))</f>
        <v/>
      </c>
    </row>
    <row r="5950" spans="1:13" x14ac:dyDescent="0.25">
      <c r="A5950" s="91" t="str">
        <f t="shared" si="184"/>
        <v/>
      </c>
      <c r="B5950" s="330" t="str">
        <f>IF(A5950="","",IFERROR(INDEX(Tanggal,MATCH('Buku Besar'!A5950,Akun,0)),""))</f>
        <v/>
      </c>
      <c r="C5950" s="2" t="str">
        <f>IF(A5950="","",IFERROR(INDEX(Keterangan,MATCH('Buku Besar'!A5950,Akun,0)),""))</f>
        <v/>
      </c>
      <c r="D5950" s="2" t="str">
        <f>IF(A5950="","",IFERROR(INDEX(Reff,MATCH('Buku Besar'!A5950,Akun,0)),""))</f>
        <v/>
      </c>
      <c r="E5950" s="331" t="str">
        <f>IF(A5950="","",IFERROR(INDEX(Penerimaan,MATCH('Buku Besar'!A5950,Akun,0)),""))</f>
        <v/>
      </c>
      <c r="F5950" s="331" t="str">
        <f>IF(A5950="","",IFERROR(INDEX(Pengeluaran,MATCH('Buku Besar'!A5950,Akun,0)),""))</f>
        <v/>
      </c>
      <c r="H5950" s="91" t="str">
        <f t="shared" si="185"/>
        <v/>
      </c>
      <c r="I5950" s="330" t="str">
        <f>IF(H5950="","",IFERROR(INDEX(Tanggal1,MATCH('Buku Besar'!H5950,Akun1,0)),""))</f>
        <v/>
      </c>
      <c r="J5950" s="2" t="str">
        <f>IF(H5950="","",IFERROR(INDEX(Keterangan1,MATCH('Buku Besar'!H5950,Akun1,0)),""))</f>
        <v/>
      </c>
      <c r="K5950" s="2" t="str">
        <f>IF(H5950="","",IFERROR(INDEX(Reff1,MATCH('Buku Besar'!H5950,Akun1,0)),""))</f>
        <v/>
      </c>
      <c r="L5950" s="331" t="str">
        <f>IF(H5950="","",IFERROR(INDEX(Penerimaan1,MATCH('Buku Besar'!H5950,Akun1,0)),""))</f>
        <v/>
      </c>
      <c r="M5950" s="331" t="str">
        <f>IF(H5950="","",IFERROR(INDEX(Pengeluaran1,MATCH('Buku Besar'!H5950,Akun1,0)),""))</f>
        <v/>
      </c>
    </row>
    <row r="5951" spans="1:13" x14ac:dyDescent="0.25">
      <c r="A5951" s="91" t="str">
        <f t="shared" si="184"/>
        <v/>
      </c>
      <c r="B5951" s="330" t="str">
        <f>IF(A5951="","",IFERROR(INDEX(Tanggal,MATCH('Buku Besar'!A5951,Akun,0)),""))</f>
        <v/>
      </c>
      <c r="C5951" s="2" t="str">
        <f>IF(A5951="","",IFERROR(INDEX(Keterangan,MATCH('Buku Besar'!A5951,Akun,0)),""))</f>
        <v/>
      </c>
      <c r="D5951" s="2" t="str">
        <f>IF(A5951="","",IFERROR(INDEX(Reff,MATCH('Buku Besar'!A5951,Akun,0)),""))</f>
        <v/>
      </c>
      <c r="E5951" s="331" t="str">
        <f>IF(A5951="","",IFERROR(INDEX(Penerimaan,MATCH('Buku Besar'!A5951,Akun,0)),""))</f>
        <v/>
      </c>
      <c r="F5951" s="331" t="str">
        <f>IF(A5951="","",IFERROR(INDEX(Pengeluaran,MATCH('Buku Besar'!A5951,Akun,0)),""))</f>
        <v/>
      </c>
      <c r="H5951" s="91" t="str">
        <f t="shared" si="185"/>
        <v/>
      </c>
      <c r="I5951" s="330" t="str">
        <f>IF(H5951="","",IFERROR(INDEX(Tanggal1,MATCH('Buku Besar'!H5951,Akun1,0)),""))</f>
        <v/>
      </c>
      <c r="J5951" s="2" t="str">
        <f>IF(H5951="","",IFERROR(INDEX(Keterangan1,MATCH('Buku Besar'!H5951,Akun1,0)),""))</f>
        <v/>
      </c>
      <c r="K5951" s="2" t="str">
        <f>IF(H5951="","",IFERROR(INDEX(Reff1,MATCH('Buku Besar'!H5951,Akun1,0)),""))</f>
        <v/>
      </c>
      <c r="L5951" s="331" t="str">
        <f>IF(H5951="","",IFERROR(INDEX(Penerimaan1,MATCH('Buku Besar'!H5951,Akun1,0)),""))</f>
        <v/>
      </c>
      <c r="M5951" s="331" t="str">
        <f>IF(H5951="","",IFERROR(INDEX(Pengeluaran1,MATCH('Buku Besar'!H5951,Akun1,0)),""))</f>
        <v/>
      </c>
    </row>
    <row r="5952" spans="1:13" x14ac:dyDescent="0.25">
      <c r="A5952" s="91" t="str">
        <f t="shared" si="184"/>
        <v/>
      </c>
      <c r="B5952" s="330" t="str">
        <f>IF(A5952="","",IFERROR(INDEX(Tanggal,MATCH('Buku Besar'!A5952,Akun,0)),""))</f>
        <v/>
      </c>
      <c r="C5952" s="2" t="str">
        <f>IF(A5952="","",IFERROR(INDEX(Keterangan,MATCH('Buku Besar'!A5952,Akun,0)),""))</f>
        <v/>
      </c>
      <c r="D5952" s="2" t="str">
        <f>IF(A5952="","",IFERROR(INDEX(Reff,MATCH('Buku Besar'!A5952,Akun,0)),""))</f>
        <v/>
      </c>
      <c r="E5952" s="331" t="str">
        <f>IF(A5952="","",IFERROR(INDEX(Penerimaan,MATCH('Buku Besar'!A5952,Akun,0)),""))</f>
        <v/>
      </c>
      <c r="F5952" s="331" t="str">
        <f>IF(A5952="","",IFERROR(INDEX(Pengeluaran,MATCH('Buku Besar'!A5952,Akun,0)),""))</f>
        <v/>
      </c>
      <c r="H5952" s="91" t="str">
        <f t="shared" si="185"/>
        <v/>
      </c>
      <c r="I5952" s="330" t="str">
        <f>IF(H5952="","",IFERROR(INDEX(Tanggal1,MATCH('Buku Besar'!H5952,Akun1,0)),""))</f>
        <v/>
      </c>
      <c r="J5952" s="2" t="str">
        <f>IF(H5952="","",IFERROR(INDEX(Keterangan1,MATCH('Buku Besar'!H5952,Akun1,0)),""))</f>
        <v/>
      </c>
      <c r="K5952" s="2" t="str">
        <f>IF(H5952="","",IFERROR(INDEX(Reff1,MATCH('Buku Besar'!H5952,Akun1,0)),""))</f>
        <v/>
      </c>
      <c r="L5952" s="331" t="str">
        <f>IF(H5952="","",IFERROR(INDEX(Penerimaan1,MATCH('Buku Besar'!H5952,Akun1,0)),""))</f>
        <v/>
      </c>
      <c r="M5952" s="331" t="str">
        <f>IF(H5952="","",IFERROR(INDEX(Pengeluaran1,MATCH('Buku Besar'!H5952,Akun1,0)),""))</f>
        <v/>
      </c>
    </row>
    <row r="5953" spans="1:13" x14ac:dyDescent="0.25">
      <c r="A5953" s="91" t="str">
        <f t="shared" si="184"/>
        <v/>
      </c>
      <c r="B5953" s="330" t="str">
        <f>IF(A5953="","",IFERROR(INDEX(Tanggal,MATCH('Buku Besar'!A5953,Akun,0)),""))</f>
        <v/>
      </c>
      <c r="C5953" s="2" t="str">
        <f>IF(A5953="","",IFERROR(INDEX(Keterangan,MATCH('Buku Besar'!A5953,Akun,0)),""))</f>
        <v/>
      </c>
      <c r="D5953" s="2" t="str">
        <f>IF(A5953="","",IFERROR(INDEX(Reff,MATCH('Buku Besar'!A5953,Akun,0)),""))</f>
        <v/>
      </c>
      <c r="E5953" s="331" t="str">
        <f>IF(A5953="","",IFERROR(INDEX(Penerimaan,MATCH('Buku Besar'!A5953,Akun,0)),""))</f>
        <v/>
      </c>
      <c r="F5953" s="331" t="str">
        <f>IF(A5953="","",IFERROR(INDEX(Pengeluaran,MATCH('Buku Besar'!A5953,Akun,0)),""))</f>
        <v/>
      </c>
      <c r="H5953" s="91" t="str">
        <f t="shared" si="185"/>
        <v/>
      </c>
      <c r="I5953" s="330" t="str">
        <f>IF(H5953="","",IFERROR(INDEX(Tanggal1,MATCH('Buku Besar'!H5953,Akun1,0)),""))</f>
        <v/>
      </c>
      <c r="J5953" s="2" t="str">
        <f>IF(H5953="","",IFERROR(INDEX(Keterangan1,MATCH('Buku Besar'!H5953,Akun1,0)),""))</f>
        <v/>
      </c>
      <c r="K5953" s="2" t="str">
        <f>IF(H5953="","",IFERROR(INDEX(Reff1,MATCH('Buku Besar'!H5953,Akun1,0)),""))</f>
        <v/>
      </c>
      <c r="L5953" s="331" t="str">
        <f>IF(H5953="","",IFERROR(INDEX(Penerimaan1,MATCH('Buku Besar'!H5953,Akun1,0)),""))</f>
        <v/>
      </c>
      <c r="M5953" s="331" t="str">
        <f>IF(H5953="","",IFERROR(INDEX(Pengeluaran1,MATCH('Buku Besar'!H5953,Akun1,0)),""))</f>
        <v/>
      </c>
    </row>
    <row r="5954" spans="1:13" x14ac:dyDescent="0.25">
      <c r="A5954" s="91" t="str">
        <f t="shared" si="184"/>
        <v/>
      </c>
      <c r="B5954" s="330" t="str">
        <f>IF(A5954="","",IFERROR(INDEX(Tanggal,MATCH('Buku Besar'!A5954,Akun,0)),""))</f>
        <v/>
      </c>
      <c r="C5954" s="2" t="str">
        <f>IF(A5954="","",IFERROR(INDEX(Keterangan,MATCH('Buku Besar'!A5954,Akun,0)),""))</f>
        <v/>
      </c>
      <c r="D5954" s="2" t="str">
        <f>IF(A5954="","",IFERROR(INDEX(Reff,MATCH('Buku Besar'!A5954,Akun,0)),""))</f>
        <v/>
      </c>
      <c r="E5954" s="331" t="str">
        <f>IF(A5954="","",IFERROR(INDEX(Penerimaan,MATCH('Buku Besar'!A5954,Akun,0)),""))</f>
        <v/>
      </c>
      <c r="F5954" s="331" t="str">
        <f>IF(A5954="","",IFERROR(INDEX(Pengeluaran,MATCH('Buku Besar'!A5954,Akun,0)),""))</f>
        <v/>
      </c>
      <c r="H5954" s="91" t="str">
        <f t="shared" si="185"/>
        <v/>
      </c>
      <c r="I5954" s="330" t="str">
        <f>IF(H5954="","",IFERROR(INDEX(Tanggal1,MATCH('Buku Besar'!H5954,Akun1,0)),""))</f>
        <v/>
      </c>
      <c r="J5954" s="2" t="str">
        <f>IF(H5954="","",IFERROR(INDEX(Keterangan1,MATCH('Buku Besar'!H5954,Akun1,0)),""))</f>
        <v/>
      </c>
      <c r="K5954" s="2" t="str">
        <f>IF(H5954="","",IFERROR(INDEX(Reff1,MATCH('Buku Besar'!H5954,Akun1,0)),""))</f>
        <v/>
      </c>
      <c r="L5954" s="331" t="str">
        <f>IF(H5954="","",IFERROR(INDEX(Penerimaan1,MATCH('Buku Besar'!H5954,Akun1,0)),""))</f>
        <v/>
      </c>
      <c r="M5954" s="331" t="str">
        <f>IF(H5954="","",IFERROR(INDEX(Pengeluaran1,MATCH('Buku Besar'!H5954,Akun1,0)),""))</f>
        <v/>
      </c>
    </row>
    <row r="5955" spans="1:13" x14ac:dyDescent="0.25">
      <c r="A5955" s="91" t="str">
        <f t="shared" si="184"/>
        <v/>
      </c>
      <c r="B5955" s="330" t="str">
        <f>IF(A5955="","",IFERROR(INDEX(Tanggal,MATCH('Buku Besar'!A5955,Akun,0)),""))</f>
        <v/>
      </c>
      <c r="C5955" s="2" t="str">
        <f>IF(A5955="","",IFERROR(INDEX(Keterangan,MATCH('Buku Besar'!A5955,Akun,0)),""))</f>
        <v/>
      </c>
      <c r="D5955" s="2" t="str">
        <f>IF(A5955="","",IFERROR(INDEX(Reff,MATCH('Buku Besar'!A5955,Akun,0)),""))</f>
        <v/>
      </c>
      <c r="E5955" s="331" t="str">
        <f>IF(A5955="","",IFERROR(INDEX(Penerimaan,MATCH('Buku Besar'!A5955,Akun,0)),""))</f>
        <v/>
      </c>
      <c r="F5955" s="331" t="str">
        <f>IF(A5955="","",IFERROR(INDEX(Pengeluaran,MATCH('Buku Besar'!A5955,Akun,0)),""))</f>
        <v/>
      </c>
      <c r="H5955" s="91" t="str">
        <f t="shared" si="185"/>
        <v/>
      </c>
      <c r="I5955" s="330" t="str">
        <f>IF(H5955="","",IFERROR(INDEX(Tanggal1,MATCH('Buku Besar'!H5955,Akun1,0)),""))</f>
        <v/>
      </c>
      <c r="J5955" s="2" t="str">
        <f>IF(H5955="","",IFERROR(INDEX(Keterangan1,MATCH('Buku Besar'!H5955,Akun1,0)),""))</f>
        <v/>
      </c>
      <c r="K5955" s="2" t="str">
        <f>IF(H5955="","",IFERROR(INDEX(Reff1,MATCH('Buku Besar'!H5955,Akun1,0)),""))</f>
        <v/>
      </c>
      <c r="L5955" s="331" t="str">
        <f>IF(H5955="","",IFERROR(INDEX(Penerimaan1,MATCH('Buku Besar'!H5955,Akun1,0)),""))</f>
        <v/>
      </c>
      <c r="M5955" s="331" t="str">
        <f>IF(H5955="","",IFERROR(INDEX(Pengeluaran1,MATCH('Buku Besar'!H5955,Akun1,0)),""))</f>
        <v/>
      </c>
    </row>
    <row r="5956" spans="1:13" x14ac:dyDescent="0.25">
      <c r="A5956" s="91" t="str">
        <f t="shared" si="184"/>
        <v/>
      </c>
      <c r="B5956" s="330" t="str">
        <f>IF(A5956="","",IFERROR(INDEX(Tanggal,MATCH('Buku Besar'!A5956,Akun,0)),""))</f>
        <v/>
      </c>
      <c r="C5956" s="2" t="str">
        <f>IF(A5956="","",IFERROR(INDEX(Keterangan,MATCH('Buku Besar'!A5956,Akun,0)),""))</f>
        <v/>
      </c>
      <c r="D5956" s="2" t="str">
        <f>IF(A5956="","",IFERROR(INDEX(Reff,MATCH('Buku Besar'!A5956,Akun,0)),""))</f>
        <v/>
      </c>
      <c r="E5956" s="331" t="str">
        <f>IF(A5956="","",IFERROR(INDEX(Penerimaan,MATCH('Buku Besar'!A5956,Akun,0)),""))</f>
        <v/>
      </c>
      <c r="F5956" s="331" t="str">
        <f>IF(A5956="","",IFERROR(INDEX(Pengeluaran,MATCH('Buku Besar'!A5956,Akun,0)),""))</f>
        <v/>
      </c>
      <c r="H5956" s="91" t="str">
        <f t="shared" si="185"/>
        <v/>
      </c>
      <c r="I5956" s="330" t="str">
        <f>IF(H5956="","",IFERROR(INDEX(Tanggal1,MATCH('Buku Besar'!H5956,Akun1,0)),""))</f>
        <v/>
      </c>
      <c r="J5956" s="2" t="str">
        <f>IF(H5956="","",IFERROR(INDEX(Keterangan1,MATCH('Buku Besar'!H5956,Akun1,0)),""))</f>
        <v/>
      </c>
      <c r="K5956" s="2" t="str">
        <f>IF(H5956="","",IFERROR(INDEX(Reff1,MATCH('Buku Besar'!H5956,Akun1,0)),""))</f>
        <v/>
      </c>
      <c r="L5956" s="331" t="str">
        <f>IF(H5956="","",IFERROR(INDEX(Penerimaan1,MATCH('Buku Besar'!H5956,Akun1,0)),""))</f>
        <v/>
      </c>
      <c r="M5956" s="331" t="str">
        <f>IF(H5956="","",IFERROR(INDEX(Pengeluaran1,MATCH('Buku Besar'!H5956,Akun1,0)),""))</f>
        <v/>
      </c>
    </row>
    <row r="5957" spans="1:13" x14ac:dyDescent="0.25">
      <c r="A5957" s="91" t="str">
        <f t="shared" si="184"/>
        <v/>
      </c>
      <c r="B5957" s="330" t="str">
        <f>IF(A5957="","",IFERROR(INDEX(Tanggal,MATCH('Buku Besar'!A5957,Akun,0)),""))</f>
        <v/>
      </c>
      <c r="C5957" s="2" t="str">
        <f>IF(A5957="","",IFERROR(INDEX(Keterangan,MATCH('Buku Besar'!A5957,Akun,0)),""))</f>
        <v/>
      </c>
      <c r="D5957" s="2" t="str">
        <f>IF(A5957="","",IFERROR(INDEX(Reff,MATCH('Buku Besar'!A5957,Akun,0)),""))</f>
        <v/>
      </c>
      <c r="E5957" s="331" t="str">
        <f>IF(A5957="","",IFERROR(INDEX(Penerimaan,MATCH('Buku Besar'!A5957,Akun,0)),""))</f>
        <v/>
      </c>
      <c r="F5957" s="331" t="str">
        <f>IF(A5957="","",IFERROR(INDEX(Pengeluaran,MATCH('Buku Besar'!A5957,Akun,0)),""))</f>
        <v/>
      </c>
      <c r="H5957" s="91" t="str">
        <f t="shared" si="185"/>
        <v/>
      </c>
      <c r="I5957" s="330" t="str">
        <f>IF(H5957="","",IFERROR(INDEX(Tanggal1,MATCH('Buku Besar'!H5957,Akun1,0)),""))</f>
        <v/>
      </c>
      <c r="J5957" s="2" t="str">
        <f>IF(H5957="","",IFERROR(INDEX(Keterangan1,MATCH('Buku Besar'!H5957,Akun1,0)),""))</f>
        <v/>
      </c>
      <c r="K5957" s="2" t="str">
        <f>IF(H5957="","",IFERROR(INDEX(Reff1,MATCH('Buku Besar'!H5957,Akun1,0)),""))</f>
        <v/>
      </c>
      <c r="L5957" s="331" t="str">
        <f>IF(H5957="","",IFERROR(INDEX(Penerimaan1,MATCH('Buku Besar'!H5957,Akun1,0)),""))</f>
        <v/>
      </c>
      <c r="M5957" s="331" t="str">
        <f>IF(H5957="","",IFERROR(INDEX(Pengeluaran1,MATCH('Buku Besar'!H5957,Akun1,0)),""))</f>
        <v/>
      </c>
    </row>
    <row r="5958" spans="1:13" x14ac:dyDescent="0.25">
      <c r="A5958" s="91" t="str">
        <f t="shared" si="184"/>
        <v/>
      </c>
      <c r="B5958" s="330" t="str">
        <f>IF(A5958="","",IFERROR(INDEX(Tanggal,MATCH('Buku Besar'!A5958,Akun,0)),""))</f>
        <v/>
      </c>
      <c r="C5958" s="2" t="str">
        <f>IF(A5958="","",IFERROR(INDEX(Keterangan,MATCH('Buku Besar'!A5958,Akun,0)),""))</f>
        <v/>
      </c>
      <c r="D5958" s="2" t="str">
        <f>IF(A5958="","",IFERROR(INDEX(Reff,MATCH('Buku Besar'!A5958,Akun,0)),""))</f>
        <v/>
      </c>
      <c r="E5958" s="331" t="str">
        <f>IF(A5958="","",IFERROR(INDEX(Penerimaan,MATCH('Buku Besar'!A5958,Akun,0)),""))</f>
        <v/>
      </c>
      <c r="F5958" s="331" t="str">
        <f>IF(A5958="","",IFERROR(INDEX(Pengeluaran,MATCH('Buku Besar'!A5958,Akun,0)),""))</f>
        <v/>
      </c>
      <c r="H5958" s="91" t="str">
        <f t="shared" si="185"/>
        <v/>
      </c>
      <c r="I5958" s="330" t="str">
        <f>IF(H5958="","",IFERROR(INDEX(Tanggal1,MATCH('Buku Besar'!H5958,Akun1,0)),""))</f>
        <v/>
      </c>
      <c r="J5958" s="2" t="str">
        <f>IF(H5958="","",IFERROR(INDEX(Keterangan1,MATCH('Buku Besar'!H5958,Akun1,0)),""))</f>
        <v/>
      </c>
      <c r="K5958" s="2" t="str">
        <f>IF(H5958="","",IFERROR(INDEX(Reff1,MATCH('Buku Besar'!H5958,Akun1,0)),""))</f>
        <v/>
      </c>
      <c r="L5958" s="331" t="str">
        <f>IF(H5958="","",IFERROR(INDEX(Penerimaan1,MATCH('Buku Besar'!H5958,Akun1,0)),""))</f>
        <v/>
      </c>
      <c r="M5958" s="331" t="str">
        <f>IF(H5958="","",IFERROR(INDEX(Pengeluaran1,MATCH('Buku Besar'!H5958,Akun1,0)),""))</f>
        <v/>
      </c>
    </row>
    <row r="5959" spans="1:13" x14ac:dyDescent="0.25">
      <c r="A5959" s="91" t="str">
        <f t="shared" si="184"/>
        <v/>
      </c>
      <c r="B5959" s="330" t="str">
        <f>IF(A5959="","",IFERROR(INDEX(Tanggal,MATCH('Buku Besar'!A5959,Akun,0)),""))</f>
        <v/>
      </c>
      <c r="C5959" s="2" t="str">
        <f>IF(A5959="","",IFERROR(INDEX(Keterangan,MATCH('Buku Besar'!A5959,Akun,0)),""))</f>
        <v/>
      </c>
      <c r="D5959" s="2" t="str">
        <f>IF(A5959="","",IFERROR(INDEX(Reff,MATCH('Buku Besar'!A5959,Akun,0)),""))</f>
        <v/>
      </c>
      <c r="E5959" s="331" t="str">
        <f>IF(A5959="","",IFERROR(INDEX(Penerimaan,MATCH('Buku Besar'!A5959,Akun,0)),""))</f>
        <v/>
      </c>
      <c r="F5959" s="331" t="str">
        <f>IF(A5959="","",IFERROR(INDEX(Pengeluaran,MATCH('Buku Besar'!A5959,Akun,0)),""))</f>
        <v/>
      </c>
      <c r="H5959" s="91" t="str">
        <f t="shared" si="185"/>
        <v/>
      </c>
      <c r="I5959" s="330" t="str">
        <f>IF(H5959="","",IFERROR(INDEX(Tanggal1,MATCH('Buku Besar'!H5959,Akun1,0)),""))</f>
        <v/>
      </c>
      <c r="J5959" s="2" t="str">
        <f>IF(H5959="","",IFERROR(INDEX(Keterangan1,MATCH('Buku Besar'!H5959,Akun1,0)),""))</f>
        <v/>
      </c>
      <c r="K5959" s="2" t="str">
        <f>IF(H5959="","",IFERROR(INDEX(Reff1,MATCH('Buku Besar'!H5959,Akun1,0)),""))</f>
        <v/>
      </c>
      <c r="L5959" s="331" t="str">
        <f>IF(H5959="","",IFERROR(INDEX(Penerimaan1,MATCH('Buku Besar'!H5959,Akun1,0)),""))</f>
        <v/>
      </c>
      <c r="M5959" s="331" t="str">
        <f>IF(H5959="","",IFERROR(INDEX(Pengeluaran1,MATCH('Buku Besar'!H5959,Akun1,0)),""))</f>
        <v/>
      </c>
    </row>
    <row r="5960" spans="1:13" x14ac:dyDescent="0.25">
      <c r="A5960" s="91" t="str">
        <f t="shared" ref="A5960:A6023" si="186">IFERROR(IF((MID(A5959,8,LEN(A5959)-7)+1)&lt;=COUNTIF(Kas_Harian,LEFT(A5959,6)),LEFT(A5959,6)&amp;"-"&amp;MID(A5959,8,LEN(A5959)-7)+1,""),"")</f>
        <v/>
      </c>
      <c r="B5960" s="330" t="str">
        <f>IF(A5960="","",IFERROR(INDEX(Tanggal,MATCH('Buku Besar'!A5960,Akun,0)),""))</f>
        <v/>
      </c>
      <c r="C5960" s="2" t="str">
        <f>IF(A5960="","",IFERROR(INDEX(Keterangan,MATCH('Buku Besar'!A5960,Akun,0)),""))</f>
        <v/>
      </c>
      <c r="D5960" s="2" t="str">
        <f>IF(A5960="","",IFERROR(INDEX(Reff,MATCH('Buku Besar'!A5960,Akun,0)),""))</f>
        <v/>
      </c>
      <c r="E5960" s="331" t="str">
        <f>IF(A5960="","",IFERROR(INDEX(Penerimaan,MATCH('Buku Besar'!A5960,Akun,0)),""))</f>
        <v/>
      </c>
      <c r="F5960" s="331" t="str">
        <f>IF(A5960="","",IFERROR(INDEX(Pengeluaran,MATCH('Buku Besar'!A5960,Akun,0)),""))</f>
        <v/>
      </c>
      <c r="H5960" s="91" t="str">
        <f t="shared" ref="H5960:H6023" si="187">IFERROR(IF((MID(H5959,8,LEN(H5959)-7)+1)&lt;=COUNTIF(Bank_Harian,LEFT(H5959,6)),LEFT(H5959,6)&amp;"-"&amp;MID(H5959,8,LEN(H5959)-7)+1,""),"")</f>
        <v/>
      </c>
      <c r="I5960" s="330" t="str">
        <f>IF(H5960="","",IFERROR(INDEX(Tanggal1,MATCH('Buku Besar'!H5960,Akun1,0)),""))</f>
        <v/>
      </c>
      <c r="J5960" s="2" t="str">
        <f>IF(H5960="","",IFERROR(INDEX(Keterangan1,MATCH('Buku Besar'!H5960,Akun1,0)),""))</f>
        <v/>
      </c>
      <c r="K5960" s="2" t="str">
        <f>IF(H5960="","",IFERROR(INDEX(Reff1,MATCH('Buku Besar'!H5960,Akun1,0)),""))</f>
        <v/>
      </c>
      <c r="L5960" s="331" t="str">
        <f>IF(H5960="","",IFERROR(INDEX(Penerimaan1,MATCH('Buku Besar'!H5960,Akun1,0)),""))</f>
        <v/>
      </c>
      <c r="M5960" s="331" t="str">
        <f>IF(H5960="","",IFERROR(INDEX(Pengeluaran1,MATCH('Buku Besar'!H5960,Akun1,0)),""))</f>
        <v/>
      </c>
    </row>
    <row r="5961" spans="1:13" x14ac:dyDescent="0.25">
      <c r="A5961" s="91" t="str">
        <f t="shared" si="186"/>
        <v/>
      </c>
      <c r="B5961" s="330" t="str">
        <f>IF(A5961="","",IFERROR(INDEX(Tanggal,MATCH('Buku Besar'!A5961,Akun,0)),""))</f>
        <v/>
      </c>
      <c r="C5961" s="2" t="str">
        <f>IF(A5961="","",IFERROR(INDEX(Keterangan,MATCH('Buku Besar'!A5961,Akun,0)),""))</f>
        <v/>
      </c>
      <c r="D5961" s="2" t="str">
        <f>IF(A5961="","",IFERROR(INDEX(Reff,MATCH('Buku Besar'!A5961,Akun,0)),""))</f>
        <v/>
      </c>
      <c r="E5961" s="331" t="str">
        <f>IF(A5961="","",IFERROR(INDEX(Penerimaan,MATCH('Buku Besar'!A5961,Akun,0)),""))</f>
        <v/>
      </c>
      <c r="F5961" s="331" t="str">
        <f>IF(A5961="","",IFERROR(INDEX(Pengeluaran,MATCH('Buku Besar'!A5961,Akun,0)),""))</f>
        <v/>
      </c>
      <c r="H5961" s="91" t="str">
        <f t="shared" si="187"/>
        <v/>
      </c>
      <c r="I5961" s="330" t="str">
        <f>IF(H5961="","",IFERROR(INDEX(Tanggal1,MATCH('Buku Besar'!H5961,Akun1,0)),""))</f>
        <v/>
      </c>
      <c r="J5961" s="2" t="str">
        <f>IF(H5961="","",IFERROR(INDEX(Keterangan1,MATCH('Buku Besar'!H5961,Akun1,0)),""))</f>
        <v/>
      </c>
      <c r="K5961" s="2" t="str">
        <f>IF(H5961="","",IFERROR(INDEX(Reff1,MATCH('Buku Besar'!H5961,Akun1,0)),""))</f>
        <v/>
      </c>
      <c r="L5961" s="331" t="str">
        <f>IF(H5961="","",IFERROR(INDEX(Penerimaan1,MATCH('Buku Besar'!H5961,Akun1,0)),""))</f>
        <v/>
      </c>
      <c r="M5961" s="331" t="str">
        <f>IF(H5961="","",IFERROR(INDEX(Pengeluaran1,MATCH('Buku Besar'!H5961,Akun1,0)),""))</f>
        <v/>
      </c>
    </row>
    <row r="5962" spans="1:13" x14ac:dyDescent="0.25">
      <c r="A5962" s="91" t="str">
        <f t="shared" si="186"/>
        <v/>
      </c>
      <c r="B5962" s="330" t="str">
        <f>IF(A5962="","",IFERROR(INDEX(Tanggal,MATCH('Buku Besar'!A5962,Akun,0)),""))</f>
        <v/>
      </c>
      <c r="C5962" s="2" t="str">
        <f>IF(A5962="","",IFERROR(INDEX(Keterangan,MATCH('Buku Besar'!A5962,Akun,0)),""))</f>
        <v/>
      </c>
      <c r="D5962" s="2" t="str">
        <f>IF(A5962="","",IFERROR(INDEX(Reff,MATCH('Buku Besar'!A5962,Akun,0)),""))</f>
        <v/>
      </c>
      <c r="E5962" s="331" t="str">
        <f>IF(A5962="","",IFERROR(INDEX(Penerimaan,MATCH('Buku Besar'!A5962,Akun,0)),""))</f>
        <v/>
      </c>
      <c r="F5962" s="331" t="str">
        <f>IF(A5962="","",IFERROR(INDEX(Pengeluaran,MATCH('Buku Besar'!A5962,Akun,0)),""))</f>
        <v/>
      </c>
      <c r="H5962" s="91" t="str">
        <f t="shared" si="187"/>
        <v/>
      </c>
      <c r="I5962" s="330" t="str">
        <f>IF(H5962="","",IFERROR(INDEX(Tanggal1,MATCH('Buku Besar'!H5962,Akun1,0)),""))</f>
        <v/>
      </c>
      <c r="J5962" s="2" t="str">
        <f>IF(H5962="","",IFERROR(INDEX(Keterangan1,MATCH('Buku Besar'!H5962,Akun1,0)),""))</f>
        <v/>
      </c>
      <c r="K5962" s="2" t="str">
        <f>IF(H5962="","",IFERROR(INDEX(Reff1,MATCH('Buku Besar'!H5962,Akun1,0)),""))</f>
        <v/>
      </c>
      <c r="L5962" s="331" t="str">
        <f>IF(H5962="","",IFERROR(INDEX(Penerimaan1,MATCH('Buku Besar'!H5962,Akun1,0)),""))</f>
        <v/>
      </c>
      <c r="M5962" s="331" t="str">
        <f>IF(H5962="","",IFERROR(INDEX(Pengeluaran1,MATCH('Buku Besar'!H5962,Akun1,0)),""))</f>
        <v/>
      </c>
    </row>
    <row r="5963" spans="1:13" x14ac:dyDescent="0.25">
      <c r="A5963" s="91" t="str">
        <f t="shared" si="186"/>
        <v/>
      </c>
      <c r="B5963" s="330" t="str">
        <f>IF(A5963="","",IFERROR(INDEX(Tanggal,MATCH('Buku Besar'!A5963,Akun,0)),""))</f>
        <v/>
      </c>
      <c r="C5963" s="2" t="str">
        <f>IF(A5963="","",IFERROR(INDEX(Keterangan,MATCH('Buku Besar'!A5963,Akun,0)),""))</f>
        <v/>
      </c>
      <c r="D5963" s="2" t="str">
        <f>IF(A5963="","",IFERROR(INDEX(Reff,MATCH('Buku Besar'!A5963,Akun,0)),""))</f>
        <v/>
      </c>
      <c r="E5963" s="331" t="str">
        <f>IF(A5963="","",IFERROR(INDEX(Penerimaan,MATCH('Buku Besar'!A5963,Akun,0)),""))</f>
        <v/>
      </c>
      <c r="F5963" s="331" t="str">
        <f>IF(A5963="","",IFERROR(INDEX(Pengeluaran,MATCH('Buku Besar'!A5963,Akun,0)),""))</f>
        <v/>
      </c>
      <c r="H5963" s="91" t="str">
        <f t="shared" si="187"/>
        <v/>
      </c>
      <c r="I5963" s="330" t="str">
        <f>IF(H5963="","",IFERROR(INDEX(Tanggal1,MATCH('Buku Besar'!H5963,Akun1,0)),""))</f>
        <v/>
      </c>
      <c r="J5963" s="2" t="str">
        <f>IF(H5963="","",IFERROR(INDEX(Keterangan1,MATCH('Buku Besar'!H5963,Akun1,0)),""))</f>
        <v/>
      </c>
      <c r="K5963" s="2" t="str">
        <f>IF(H5963="","",IFERROR(INDEX(Reff1,MATCH('Buku Besar'!H5963,Akun1,0)),""))</f>
        <v/>
      </c>
      <c r="L5963" s="331" t="str">
        <f>IF(H5963="","",IFERROR(INDEX(Penerimaan1,MATCH('Buku Besar'!H5963,Akun1,0)),""))</f>
        <v/>
      </c>
      <c r="M5963" s="331" t="str">
        <f>IF(H5963="","",IFERROR(INDEX(Pengeluaran1,MATCH('Buku Besar'!H5963,Akun1,0)),""))</f>
        <v/>
      </c>
    </row>
    <row r="5964" spans="1:13" x14ac:dyDescent="0.25">
      <c r="A5964" s="91" t="str">
        <f t="shared" si="186"/>
        <v/>
      </c>
      <c r="B5964" s="330" t="str">
        <f>IF(A5964="","",IFERROR(INDEX(Tanggal,MATCH('Buku Besar'!A5964,Akun,0)),""))</f>
        <v/>
      </c>
      <c r="C5964" s="2" t="str">
        <f>IF(A5964="","",IFERROR(INDEX(Keterangan,MATCH('Buku Besar'!A5964,Akun,0)),""))</f>
        <v/>
      </c>
      <c r="D5964" s="2" t="str">
        <f>IF(A5964="","",IFERROR(INDEX(Reff,MATCH('Buku Besar'!A5964,Akun,0)),""))</f>
        <v/>
      </c>
      <c r="E5964" s="331" t="str">
        <f>IF(A5964="","",IFERROR(INDEX(Penerimaan,MATCH('Buku Besar'!A5964,Akun,0)),""))</f>
        <v/>
      </c>
      <c r="F5964" s="331" t="str">
        <f>IF(A5964="","",IFERROR(INDEX(Pengeluaran,MATCH('Buku Besar'!A5964,Akun,0)),""))</f>
        <v/>
      </c>
      <c r="H5964" s="91" t="str">
        <f t="shared" si="187"/>
        <v/>
      </c>
      <c r="I5964" s="330" t="str">
        <f>IF(H5964="","",IFERROR(INDEX(Tanggal1,MATCH('Buku Besar'!H5964,Akun1,0)),""))</f>
        <v/>
      </c>
      <c r="J5964" s="2" t="str">
        <f>IF(H5964="","",IFERROR(INDEX(Keterangan1,MATCH('Buku Besar'!H5964,Akun1,0)),""))</f>
        <v/>
      </c>
      <c r="K5964" s="2" t="str">
        <f>IF(H5964="","",IFERROR(INDEX(Reff1,MATCH('Buku Besar'!H5964,Akun1,0)),""))</f>
        <v/>
      </c>
      <c r="L5964" s="331" t="str">
        <f>IF(H5964="","",IFERROR(INDEX(Penerimaan1,MATCH('Buku Besar'!H5964,Akun1,0)),""))</f>
        <v/>
      </c>
      <c r="M5964" s="331" t="str">
        <f>IF(H5964="","",IFERROR(INDEX(Pengeluaran1,MATCH('Buku Besar'!H5964,Akun1,0)),""))</f>
        <v/>
      </c>
    </row>
    <row r="5965" spans="1:13" x14ac:dyDescent="0.25">
      <c r="A5965" s="91" t="str">
        <f t="shared" si="186"/>
        <v/>
      </c>
      <c r="B5965" s="330" t="str">
        <f>IF(A5965="","",IFERROR(INDEX(Tanggal,MATCH('Buku Besar'!A5965,Akun,0)),""))</f>
        <v/>
      </c>
      <c r="C5965" s="2" t="str">
        <f>IF(A5965="","",IFERROR(INDEX(Keterangan,MATCH('Buku Besar'!A5965,Akun,0)),""))</f>
        <v/>
      </c>
      <c r="D5965" s="2" t="str">
        <f>IF(A5965="","",IFERROR(INDEX(Reff,MATCH('Buku Besar'!A5965,Akun,0)),""))</f>
        <v/>
      </c>
      <c r="E5965" s="331" t="str">
        <f>IF(A5965="","",IFERROR(INDEX(Penerimaan,MATCH('Buku Besar'!A5965,Akun,0)),""))</f>
        <v/>
      </c>
      <c r="F5965" s="331" t="str">
        <f>IF(A5965="","",IFERROR(INDEX(Pengeluaran,MATCH('Buku Besar'!A5965,Akun,0)),""))</f>
        <v/>
      </c>
      <c r="H5965" s="91" t="str">
        <f t="shared" si="187"/>
        <v/>
      </c>
      <c r="I5965" s="330" t="str">
        <f>IF(H5965="","",IFERROR(INDEX(Tanggal1,MATCH('Buku Besar'!H5965,Akun1,0)),""))</f>
        <v/>
      </c>
      <c r="J5965" s="2" t="str">
        <f>IF(H5965="","",IFERROR(INDEX(Keterangan1,MATCH('Buku Besar'!H5965,Akun1,0)),""))</f>
        <v/>
      </c>
      <c r="K5965" s="2" t="str">
        <f>IF(H5965="","",IFERROR(INDEX(Reff1,MATCH('Buku Besar'!H5965,Akun1,0)),""))</f>
        <v/>
      </c>
      <c r="L5965" s="331" t="str">
        <f>IF(H5965="","",IFERROR(INDEX(Penerimaan1,MATCH('Buku Besar'!H5965,Akun1,0)),""))</f>
        <v/>
      </c>
      <c r="M5965" s="331" t="str">
        <f>IF(H5965="","",IFERROR(INDEX(Pengeluaran1,MATCH('Buku Besar'!H5965,Akun1,0)),""))</f>
        <v/>
      </c>
    </row>
    <row r="5966" spans="1:13" x14ac:dyDescent="0.25">
      <c r="A5966" s="91" t="str">
        <f t="shared" si="186"/>
        <v/>
      </c>
      <c r="B5966" s="330" t="str">
        <f>IF(A5966="","",IFERROR(INDEX(Tanggal,MATCH('Buku Besar'!A5966,Akun,0)),""))</f>
        <v/>
      </c>
      <c r="C5966" s="2" t="str">
        <f>IF(A5966="","",IFERROR(INDEX(Keterangan,MATCH('Buku Besar'!A5966,Akun,0)),""))</f>
        <v/>
      </c>
      <c r="D5966" s="2" t="str">
        <f>IF(A5966="","",IFERROR(INDEX(Reff,MATCH('Buku Besar'!A5966,Akun,0)),""))</f>
        <v/>
      </c>
      <c r="E5966" s="331" t="str">
        <f>IF(A5966="","",IFERROR(INDEX(Penerimaan,MATCH('Buku Besar'!A5966,Akun,0)),""))</f>
        <v/>
      </c>
      <c r="F5966" s="331" t="str">
        <f>IF(A5966="","",IFERROR(INDEX(Pengeluaran,MATCH('Buku Besar'!A5966,Akun,0)),""))</f>
        <v/>
      </c>
      <c r="H5966" s="91" t="str">
        <f t="shared" si="187"/>
        <v/>
      </c>
      <c r="I5966" s="330" t="str">
        <f>IF(H5966="","",IFERROR(INDEX(Tanggal1,MATCH('Buku Besar'!H5966,Akun1,0)),""))</f>
        <v/>
      </c>
      <c r="J5966" s="2" t="str">
        <f>IF(H5966="","",IFERROR(INDEX(Keterangan1,MATCH('Buku Besar'!H5966,Akun1,0)),""))</f>
        <v/>
      </c>
      <c r="K5966" s="2" t="str">
        <f>IF(H5966="","",IFERROR(INDEX(Reff1,MATCH('Buku Besar'!H5966,Akun1,0)),""))</f>
        <v/>
      </c>
      <c r="L5966" s="331" t="str">
        <f>IF(H5966="","",IFERROR(INDEX(Penerimaan1,MATCH('Buku Besar'!H5966,Akun1,0)),""))</f>
        <v/>
      </c>
      <c r="M5966" s="331" t="str">
        <f>IF(H5966="","",IFERROR(INDEX(Pengeluaran1,MATCH('Buku Besar'!H5966,Akun1,0)),""))</f>
        <v/>
      </c>
    </row>
    <row r="5967" spans="1:13" x14ac:dyDescent="0.25">
      <c r="A5967" s="91" t="str">
        <f t="shared" si="186"/>
        <v/>
      </c>
      <c r="B5967" s="330" t="str">
        <f>IF(A5967="","",IFERROR(INDEX(Tanggal,MATCH('Buku Besar'!A5967,Akun,0)),""))</f>
        <v/>
      </c>
      <c r="C5967" s="2" t="str">
        <f>IF(A5967="","",IFERROR(INDEX(Keterangan,MATCH('Buku Besar'!A5967,Akun,0)),""))</f>
        <v/>
      </c>
      <c r="D5967" s="2" t="str">
        <f>IF(A5967="","",IFERROR(INDEX(Reff,MATCH('Buku Besar'!A5967,Akun,0)),""))</f>
        <v/>
      </c>
      <c r="E5967" s="331" t="str">
        <f>IF(A5967="","",IFERROR(INDEX(Penerimaan,MATCH('Buku Besar'!A5967,Akun,0)),""))</f>
        <v/>
      </c>
      <c r="F5967" s="331" t="str">
        <f>IF(A5967="","",IFERROR(INDEX(Pengeluaran,MATCH('Buku Besar'!A5967,Akun,0)),""))</f>
        <v/>
      </c>
      <c r="H5967" s="91" t="str">
        <f t="shared" si="187"/>
        <v/>
      </c>
      <c r="I5967" s="330" t="str">
        <f>IF(H5967="","",IFERROR(INDEX(Tanggal1,MATCH('Buku Besar'!H5967,Akun1,0)),""))</f>
        <v/>
      </c>
      <c r="J5967" s="2" t="str">
        <f>IF(H5967="","",IFERROR(INDEX(Keterangan1,MATCH('Buku Besar'!H5967,Akun1,0)),""))</f>
        <v/>
      </c>
      <c r="K5967" s="2" t="str">
        <f>IF(H5967="","",IFERROR(INDEX(Reff1,MATCH('Buku Besar'!H5967,Akun1,0)),""))</f>
        <v/>
      </c>
      <c r="L5967" s="331" t="str">
        <f>IF(H5967="","",IFERROR(INDEX(Penerimaan1,MATCH('Buku Besar'!H5967,Akun1,0)),""))</f>
        <v/>
      </c>
      <c r="M5967" s="331" t="str">
        <f>IF(H5967="","",IFERROR(INDEX(Pengeluaran1,MATCH('Buku Besar'!H5967,Akun1,0)),""))</f>
        <v/>
      </c>
    </row>
    <row r="5968" spans="1:13" x14ac:dyDescent="0.25">
      <c r="A5968" s="91" t="str">
        <f t="shared" si="186"/>
        <v/>
      </c>
      <c r="B5968" s="330" t="str">
        <f>IF(A5968="","",IFERROR(INDEX(Tanggal,MATCH('Buku Besar'!A5968,Akun,0)),""))</f>
        <v/>
      </c>
      <c r="C5968" s="2" t="str">
        <f>IF(A5968="","",IFERROR(INDEX(Keterangan,MATCH('Buku Besar'!A5968,Akun,0)),""))</f>
        <v/>
      </c>
      <c r="D5968" s="2" t="str">
        <f>IF(A5968="","",IFERROR(INDEX(Reff,MATCH('Buku Besar'!A5968,Akun,0)),""))</f>
        <v/>
      </c>
      <c r="E5968" s="331" t="str">
        <f>IF(A5968="","",IFERROR(INDEX(Penerimaan,MATCH('Buku Besar'!A5968,Akun,0)),""))</f>
        <v/>
      </c>
      <c r="F5968" s="331" t="str">
        <f>IF(A5968="","",IFERROR(INDEX(Pengeluaran,MATCH('Buku Besar'!A5968,Akun,0)),""))</f>
        <v/>
      </c>
      <c r="H5968" s="91" t="str">
        <f t="shared" si="187"/>
        <v/>
      </c>
      <c r="I5968" s="330" t="str">
        <f>IF(H5968="","",IFERROR(INDEX(Tanggal1,MATCH('Buku Besar'!H5968,Akun1,0)),""))</f>
        <v/>
      </c>
      <c r="J5968" s="2" t="str">
        <f>IF(H5968="","",IFERROR(INDEX(Keterangan1,MATCH('Buku Besar'!H5968,Akun1,0)),""))</f>
        <v/>
      </c>
      <c r="K5968" s="2" t="str">
        <f>IF(H5968="","",IFERROR(INDEX(Reff1,MATCH('Buku Besar'!H5968,Akun1,0)),""))</f>
        <v/>
      </c>
      <c r="L5968" s="331" t="str">
        <f>IF(H5968="","",IFERROR(INDEX(Penerimaan1,MATCH('Buku Besar'!H5968,Akun1,0)),""))</f>
        <v/>
      </c>
      <c r="M5968" s="331" t="str">
        <f>IF(H5968="","",IFERROR(INDEX(Pengeluaran1,MATCH('Buku Besar'!H5968,Akun1,0)),""))</f>
        <v/>
      </c>
    </row>
    <row r="5969" spans="1:13" x14ac:dyDescent="0.25">
      <c r="A5969" s="91" t="str">
        <f t="shared" si="186"/>
        <v/>
      </c>
      <c r="B5969" s="330" t="str">
        <f>IF(A5969="","",IFERROR(INDEX(Tanggal,MATCH('Buku Besar'!A5969,Akun,0)),""))</f>
        <v/>
      </c>
      <c r="C5969" s="2" t="str">
        <f>IF(A5969="","",IFERROR(INDEX(Keterangan,MATCH('Buku Besar'!A5969,Akun,0)),""))</f>
        <v/>
      </c>
      <c r="D5969" s="2" t="str">
        <f>IF(A5969="","",IFERROR(INDEX(Reff,MATCH('Buku Besar'!A5969,Akun,0)),""))</f>
        <v/>
      </c>
      <c r="E5969" s="331" t="str">
        <f>IF(A5969="","",IFERROR(INDEX(Penerimaan,MATCH('Buku Besar'!A5969,Akun,0)),""))</f>
        <v/>
      </c>
      <c r="F5969" s="331" t="str">
        <f>IF(A5969="","",IFERROR(INDEX(Pengeluaran,MATCH('Buku Besar'!A5969,Akun,0)),""))</f>
        <v/>
      </c>
      <c r="H5969" s="91" t="str">
        <f t="shared" si="187"/>
        <v/>
      </c>
      <c r="I5969" s="330" t="str">
        <f>IF(H5969="","",IFERROR(INDEX(Tanggal1,MATCH('Buku Besar'!H5969,Akun1,0)),""))</f>
        <v/>
      </c>
      <c r="J5969" s="2" t="str">
        <f>IF(H5969="","",IFERROR(INDEX(Keterangan1,MATCH('Buku Besar'!H5969,Akun1,0)),""))</f>
        <v/>
      </c>
      <c r="K5969" s="2" t="str">
        <f>IF(H5969="","",IFERROR(INDEX(Reff1,MATCH('Buku Besar'!H5969,Akun1,0)),""))</f>
        <v/>
      </c>
      <c r="L5969" s="331" t="str">
        <f>IF(H5969="","",IFERROR(INDEX(Penerimaan1,MATCH('Buku Besar'!H5969,Akun1,0)),""))</f>
        <v/>
      </c>
      <c r="M5969" s="331" t="str">
        <f>IF(H5969="","",IFERROR(INDEX(Pengeluaran1,MATCH('Buku Besar'!H5969,Akun1,0)),""))</f>
        <v/>
      </c>
    </row>
    <row r="5970" spans="1:13" x14ac:dyDescent="0.25">
      <c r="A5970" s="91" t="str">
        <f t="shared" si="186"/>
        <v/>
      </c>
      <c r="B5970" s="330" t="str">
        <f>IF(A5970="","",IFERROR(INDEX(Tanggal,MATCH('Buku Besar'!A5970,Akun,0)),""))</f>
        <v/>
      </c>
      <c r="C5970" s="2" t="str">
        <f>IF(A5970="","",IFERROR(INDEX(Keterangan,MATCH('Buku Besar'!A5970,Akun,0)),""))</f>
        <v/>
      </c>
      <c r="D5970" s="2" t="str">
        <f>IF(A5970="","",IFERROR(INDEX(Reff,MATCH('Buku Besar'!A5970,Akun,0)),""))</f>
        <v/>
      </c>
      <c r="E5970" s="331" t="str">
        <f>IF(A5970="","",IFERROR(INDEX(Penerimaan,MATCH('Buku Besar'!A5970,Akun,0)),""))</f>
        <v/>
      </c>
      <c r="F5970" s="331" t="str">
        <f>IF(A5970="","",IFERROR(INDEX(Pengeluaran,MATCH('Buku Besar'!A5970,Akun,0)),""))</f>
        <v/>
      </c>
      <c r="H5970" s="91" t="str">
        <f t="shared" si="187"/>
        <v/>
      </c>
      <c r="I5970" s="330" t="str">
        <f>IF(H5970="","",IFERROR(INDEX(Tanggal1,MATCH('Buku Besar'!H5970,Akun1,0)),""))</f>
        <v/>
      </c>
      <c r="J5970" s="2" t="str">
        <f>IF(H5970="","",IFERROR(INDEX(Keterangan1,MATCH('Buku Besar'!H5970,Akun1,0)),""))</f>
        <v/>
      </c>
      <c r="K5970" s="2" t="str">
        <f>IF(H5970="","",IFERROR(INDEX(Reff1,MATCH('Buku Besar'!H5970,Akun1,0)),""))</f>
        <v/>
      </c>
      <c r="L5970" s="331" t="str">
        <f>IF(H5970="","",IFERROR(INDEX(Penerimaan1,MATCH('Buku Besar'!H5970,Akun1,0)),""))</f>
        <v/>
      </c>
      <c r="M5970" s="331" t="str">
        <f>IF(H5970="","",IFERROR(INDEX(Pengeluaran1,MATCH('Buku Besar'!H5970,Akun1,0)),""))</f>
        <v/>
      </c>
    </row>
    <row r="5971" spans="1:13" x14ac:dyDescent="0.25">
      <c r="A5971" s="91" t="str">
        <f t="shared" si="186"/>
        <v/>
      </c>
      <c r="B5971" s="330" t="str">
        <f>IF(A5971="","",IFERROR(INDEX(Tanggal,MATCH('Buku Besar'!A5971,Akun,0)),""))</f>
        <v/>
      </c>
      <c r="C5971" s="2" t="str">
        <f>IF(A5971="","",IFERROR(INDEX(Keterangan,MATCH('Buku Besar'!A5971,Akun,0)),""))</f>
        <v/>
      </c>
      <c r="D5971" s="2" t="str">
        <f>IF(A5971="","",IFERROR(INDEX(Reff,MATCH('Buku Besar'!A5971,Akun,0)),""))</f>
        <v/>
      </c>
      <c r="E5971" s="331" t="str">
        <f>IF(A5971="","",IFERROR(INDEX(Penerimaan,MATCH('Buku Besar'!A5971,Akun,0)),""))</f>
        <v/>
      </c>
      <c r="F5971" s="331" t="str">
        <f>IF(A5971="","",IFERROR(INDEX(Pengeluaran,MATCH('Buku Besar'!A5971,Akun,0)),""))</f>
        <v/>
      </c>
      <c r="H5971" s="91" t="str">
        <f t="shared" si="187"/>
        <v/>
      </c>
      <c r="I5971" s="330" t="str">
        <f>IF(H5971="","",IFERROR(INDEX(Tanggal1,MATCH('Buku Besar'!H5971,Akun1,0)),""))</f>
        <v/>
      </c>
      <c r="J5971" s="2" t="str">
        <f>IF(H5971="","",IFERROR(INDEX(Keterangan1,MATCH('Buku Besar'!H5971,Akun1,0)),""))</f>
        <v/>
      </c>
      <c r="K5971" s="2" t="str">
        <f>IF(H5971="","",IFERROR(INDEX(Reff1,MATCH('Buku Besar'!H5971,Akun1,0)),""))</f>
        <v/>
      </c>
      <c r="L5971" s="331" t="str">
        <f>IF(H5971="","",IFERROR(INDEX(Penerimaan1,MATCH('Buku Besar'!H5971,Akun1,0)),""))</f>
        <v/>
      </c>
      <c r="M5971" s="331" t="str">
        <f>IF(H5971="","",IFERROR(INDEX(Pengeluaran1,MATCH('Buku Besar'!H5971,Akun1,0)),""))</f>
        <v/>
      </c>
    </row>
    <row r="5972" spans="1:13" x14ac:dyDescent="0.25">
      <c r="A5972" s="91" t="str">
        <f t="shared" si="186"/>
        <v/>
      </c>
      <c r="B5972" s="330" t="str">
        <f>IF(A5972="","",IFERROR(INDEX(Tanggal,MATCH('Buku Besar'!A5972,Akun,0)),""))</f>
        <v/>
      </c>
      <c r="C5972" s="2" t="str">
        <f>IF(A5972="","",IFERROR(INDEX(Keterangan,MATCH('Buku Besar'!A5972,Akun,0)),""))</f>
        <v/>
      </c>
      <c r="D5972" s="2" t="str">
        <f>IF(A5972="","",IFERROR(INDEX(Reff,MATCH('Buku Besar'!A5972,Akun,0)),""))</f>
        <v/>
      </c>
      <c r="E5972" s="331" t="str">
        <f>IF(A5972="","",IFERROR(INDEX(Penerimaan,MATCH('Buku Besar'!A5972,Akun,0)),""))</f>
        <v/>
      </c>
      <c r="F5972" s="331" t="str">
        <f>IF(A5972="","",IFERROR(INDEX(Pengeluaran,MATCH('Buku Besar'!A5972,Akun,0)),""))</f>
        <v/>
      </c>
      <c r="H5972" s="91" t="str">
        <f t="shared" si="187"/>
        <v/>
      </c>
      <c r="I5972" s="330" t="str">
        <f>IF(H5972="","",IFERROR(INDEX(Tanggal1,MATCH('Buku Besar'!H5972,Akun1,0)),""))</f>
        <v/>
      </c>
      <c r="J5972" s="2" t="str">
        <f>IF(H5972="","",IFERROR(INDEX(Keterangan1,MATCH('Buku Besar'!H5972,Akun1,0)),""))</f>
        <v/>
      </c>
      <c r="K5972" s="2" t="str">
        <f>IF(H5972="","",IFERROR(INDEX(Reff1,MATCH('Buku Besar'!H5972,Akun1,0)),""))</f>
        <v/>
      </c>
      <c r="L5972" s="331" t="str">
        <f>IF(H5972="","",IFERROR(INDEX(Penerimaan1,MATCH('Buku Besar'!H5972,Akun1,0)),""))</f>
        <v/>
      </c>
      <c r="M5972" s="331" t="str">
        <f>IF(H5972="","",IFERROR(INDEX(Pengeluaran1,MATCH('Buku Besar'!H5972,Akun1,0)),""))</f>
        <v/>
      </c>
    </row>
    <row r="5973" spans="1:13" x14ac:dyDescent="0.25">
      <c r="A5973" s="91" t="str">
        <f t="shared" si="186"/>
        <v/>
      </c>
      <c r="B5973" s="330" t="str">
        <f>IF(A5973="","",IFERROR(INDEX(Tanggal,MATCH('Buku Besar'!A5973,Akun,0)),""))</f>
        <v/>
      </c>
      <c r="C5973" s="2" t="str">
        <f>IF(A5973="","",IFERROR(INDEX(Keterangan,MATCH('Buku Besar'!A5973,Akun,0)),""))</f>
        <v/>
      </c>
      <c r="D5973" s="2" t="str">
        <f>IF(A5973="","",IFERROR(INDEX(Reff,MATCH('Buku Besar'!A5973,Akun,0)),""))</f>
        <v/>
      </c>
      <c r="E5973" s="331" t="str">
        <f>IF(A5973="","",IFERROR(INDEX(Penerimaan,MATCH('Buku Besar'!A5973,Akun,0)),""))</f>
        <v/>
      </c>
      <c r="F5973" s="331" t="str">
        <f>IF(A5973="","",IFERROR(INDEX(Pengeluaran,MATCH('Buku Besar'!A5973,Akun,0)),""))</f>
        <v/>
      </c>
      <c r="H5973" s="91" t="str">
        <f t="shared" si="187"/>
        <v/>
      </c>
      <c r="I5973" s="330" t="str">
        <f>IF(H5973="","",IFERROR(INDEX(Tanggal1,MATCH('Buku Besar'!H5973,Akun1,0)),""))</f>
        <v/>
      </c>
      <c r="J5973" s="2" t="str">
        <f>IF(H5973="","",IFERROR(INDEX(Keterangan1,MATCH('Buku Besar'!H5973,Akun1,0)),""))</f>
        <v/>
      </c>
      <c r="K5973" s="2" t="str">
        <f>IF(H5973="","",IFERROR(INDEX(Reff1,MATCH('Buku Besar'!H5973,Akun1,0)),""))</f>
        <v/>
      </c>
      <c r="L5973" s="331" t="str">
        <f>IF(H5973="","",IFERROR(INDEX(Penerimaan1,MATCH('Buku Besar'!H5973,Akun1,0)),""))</f>
        <v/>
      </c>
      <c r="M5973" s="331" t="str">
        <f>IF(H5973="","",IFERROR(INDEX(Pengeluaran1,MATCH('Buku Besar'!H5973,Akun1,0)),""))</f>
        <v/>
      </c>
    </row>
    <row r="5974" spans="1:13" x14ac:dyDescent="0.25">
      <c r="A5974" s="91" t="str">
        <f t="shared" si="186"/>
        <v/>
      </c>
      <c r="B5974" s="330" t="str">
        <f>IF(A5974="","",IFERROR(INDEX(Tanggal,MATCH('Buku Besar'!A5974,Akun,0)),""))</f>
        <v/>
      </c>
      <c r="C5974" s="2" t="str">
        <f>IF(A5974="","",IFERROR(INDEX(Keterangan,MATCH('Buku Besar'!A5974,Akun,0)),""))</f>
        <v/>
      </c>
      <c r="D5974" s="2" t="str">
        <f>IF(A5974="","",IFERROR(INDEX(Reff,MATCH('Buku Besar'!A5974,Akun,0)),""))</f>
        <v/>
      </c>
      <c r="E5974" s="331" t="str">
        <f>IF(A5974="","",IFERROR(INDEX(Penerimaan,MATCH('Buku Besar'!A5974,Akun,0)),""))</f>
        <v/>
      </c>
      <c r="F5974" s="331" t="str">
        <f>IF(A5974="","",IFERROR(INDEX(Pengeluaran,MATCH('Buku Besar'!A5974,Akun,0)),""))</f>
        <v/>
      </c>
      <c r="H5974" s="91" t="str">
        <f t="shared" si="187"/>
        <v/>
      </c>
      <c r="I5974" s="330" t="str">
        <f>IF(H5974="","",IFERROR(INDEX(Tanggal1,MATCH('Buku Besar'!H5974,Akun1,0)),""))</f>
        <v/>
      </c>
      <c r="J5974" s="2" t="str">
        <f>IF(H5974="","",IFERROR(INDEX(Keterangan1,MATCH('Buku Besar'!H5974,Akun1,0)),""))</f>
        <v/>
      </c>
      <c r="K5974" s="2" t="str">
        <f>IF(H5974="","",IFERROR(INDEX(Reff1,MATCH('Buku Besar'!H5974,Akun1,0)),""))</f>
        <v/>
      </c>
      <c r="L5974" s="331" t="str">
        <f>IF(H5974="","",IFERROR(INDEX(Penerimaan1,MATCH('Buku Besar'!H5974,Akun1,0)),""))</f>
        <v/>
      </c>
      <c r="M5974" s="331" t="str">
        <f>IF(H5974="","",IFERROR(INDEX(Pengeluaran1,MATCH('Buku Besar'!H5974,Akun1,0)),""))</f>
        <v/>
      </c>
    </row>
    <row r="5975" spans="1:13" x14ac:dyDescent="0.25">
      <c r="A5975" s="91" t="str">
        <f t="shared" si="186"/>
        <v/>
      </c>
      <c r="B5975" s="330" t="str">
        <f>IF(A5975="","",IFERROR(INDEX(Tanggal,MATCH('Buku Besar'!A5975,Akun,0)),""))</f>
        <v/>
      </c>
      <c r="C5975" s="2" t="str">
        <f>IF(A5975="","",IFERROR(INDEX(Keterangan,MATCH('Buku Besar'!A5975,Akun,0)),""))</f>
        <v/>
      </c>
      <c r="D5975" s="2" t="str">
        <f>IF(A5975="","",IFERROR(INDEX(Reff,MATCH('Buku Besar'!A5975,Akun,0)),""))</f>
        <v/>
      </c>
      <c r="E5975" s="331" t="str">
        <f>IF(A5975="","",IFERROR(INDEX(Penerimaan,MATCH('Buku Besar'!A5975,Akun,0)),""))</f>
        <v/>
      </c>
      <c r="F5975" s="331" t="str">
        <f>IF(A5975="","",IFERROR(INDEX(Pengeluaran,MATCH('Buku Besar'!A5975,Akun,0)),""))</f>
        <v/>
      </c>
      <c r="H5975" s="91" t="str">
        <f t="shared" si="187"/>
        <v/>
      </c>
      <c r="I5975" s="330" t="str">
        <f>IF(H5975="","",IFERROR(INDEX(Tanggal1,MATCH('Buku Besar'!H5975,Akun1,0)),""))</f>
        <v/>
      </c>
      <c r="J5975" s="2" t="str">
        <f>IF(H5975="","",IFERROR(INDEX(Keterangan1,MATCH('Buku Besar'!H5975,Akun1,0)),""))</f>
        <v/>
      </c>
      <c r="K5975" s="2" t="str">
        <f>IF(H5975="","",IFERROR(INDEX(Reff1,MATCH('Buku Besar'!H5975,Akun1,0)),""))</f>
        <v/>
      </c>
      <c r="L5975" s="331" t="str">
        <f>IF(H5975="","",IFERROR(INDEX(Penerimaan1,MATCH('Buku Besar'!H5975,Akun1,0)),""))</f>
        <v/>
      </c>
      <c r="M5975" s="331" t="str">
        <f>IF(H5975="","",IFERROR(INDEX(Pengeluaran1,MATCH('Buku Besar'!H5975,Akun1,0)),""))</f>
        <v/>
      </c>
    </row>
    <row r="5976" spans="1:13" x14ac:dyDescent="0.25">
      <c r="A5976" s="91" t="str">
        <f t="shared" si="186"/>
        <v/>
      </c>
      <c r="B5976" s="330" t="str">
        <f>IF(A5976="","",IFERROR(INDEX(Tanggal,MATCH('Buku Besar'!A5976,Akun,0)),""))</f>
        <v/>
      </c>
      <c r="C5976" s="2" t="str">
        <f>IF(A5976="","",IFERROR(INDEX(Keterangan,MATCH('Buku Besar'!A5976,Akun,0)),""))</f>
        <v/>
      </c>
      <c r="D5976" s="2" t="str">
        <f>IF(A5976="","",IFERROR(INDEX(Reff,MATCH('Buku Besar'!A5976,Akun,0)),""))</f>
        <v/>
      </c>
      <c r="E5976" s="331" t="str">
        <f>IF(A5976="","",IFERROR(INDEX(Penerimaan,MATCH('Buku Besar'!A5976,Akun,0)),""))</f>
        <v/>
      </c>
      <c r="F5976" s="331" t="str">
        <f>IF(A5976="","",IFERROR(INDEX(Pengeluaran,MATCH('Buku Besar'!A5976,Akun,0)),""))</f>
        <v/>
      </c>
      <c r="H5976" s="91" t="str">
        <f t="shared" si="187"/>
        <v/>
      </c>
      <c r="I5976" s="330" t="str">
        <f>IF(H5976="","",IFERROR(INDEX(Tanggal1,MATCH('Buku Besar'!H5976,Akun1,0)),""))</f>
        <v/>
      </c>
      <c r="J5976" s="2" t="str">
        <f>IF(H5976="","",IFERROR(INDEX(Keterangan1,MATCH('Buku Besar'!H5976,Akun1,0)),""))</f>
        <v/>
      </c>
      <c r="K5976" s="2" t="str">
        <f>IF(H5976="","",IFERROR(INDEX(Reff1,MATCH('Buku Besar'!H5976,Akun1,0)),""))</f>
        <v/>
      </c>
      <c r="L5976" s="331" t="str">
        <f>IF(H5976="","",IFERROR(INDEX(Penerimaan1,MATCH('Buku Besar'!H5976,Akun1,0)),""))</f>
        <v/>
      </c>
      <c r="M5976" s="331" t="str">
        <f>IF(H5976="","",IFERROR(INDEX(Pengeluaran1,MATCH('Buku Besar'!H5976,Akun1,0)),""))</f>
        <v/>
      </c>
    </row>
    <row r="5977" spans="1:13" x14ac:dyDescent="0.25">
      <c r="A5977" s="91" t="str">
        <f t="shared" si="186"/>
        <v/>
      </c>
      <c r="B5977" s="330" t="str">
        <f>IF(A5977="","",IFERROR(INDEX(Tanggal,MATCH('Buku Besar'!A5977,Akun,0)),""))</f>
        <v/>
      </c>
      <c r="C5977" s="2" t="str">
        <f>IF(A5977="","",IFERROR(INDEX(Keterangan,MATCH('Buku Besar'!A5977,Akun,0)),""))</f>
        <v/>
      </c>
      <c r="D5977" s="2" t="str">
        <f>IF(A5977="","",IFERROR(INDEX(Reff,MATCH('Buku Besar'!A5977,Akun,0)),""))</f>
        <v/>
      </c>
      <c r="E5977" s="331" t="str">
        <f>IF(A5977="","",IFERROR(INDEX(Penerimaan,MATCH('Buku Besar'!A5977,Akun,0)),""))</f>
        <v/>
      </c>
      <c r="F5977" s="331" t="str">
        <f>IF(A5977="","",IFERROR(INDEX(Pengeluaran,MATCH('Buku Besar'!A5977,Akun,0)),""))</f>
        <v/>
      </c>
      <c r="H5977" s="91" t="str">
        <f t="shared" si="187"/>
        <v/>
      </c>
      <c r="I5977" s="330" t="str">
        <f>IF(H5977="","",IFERROR(INDEX(Tanggal1,MATCH('Buku Besar'!H5977,Akun1,0)),""))</f>
        <v/>
      </c>
      <c r="J5977" s="2" t="str">
        <f>IF(H5977="","",IFERROR(INDEX(Keterangan1,MATCH('Buku Besar'!H5977,Akun1,0)),""))</f>
        <v/>
      </c>
      <c r="K5977" s="2" t="str">
        <f>IF(H5977="","",IFERROR(INDEX(Reff1,MATCH('Buku Besar'!H5977,Akun1,0)),""))</f>
        <v/>
      </c>
      <c r="L5977" s="331" t="str">
        <f>IF(H5977="","",IFERROR(INDEX(Penerimaan1,MATCH('Buku Besar'!H5977,Akun1,0)),""))</f>
        <v/>
      </c>
      <c r="M5977" s="331" t="str">
        <f>IF(H5977="","",IFERROR(INDEX(Pengeluaran1,MATCH('Buku Besar'!H5977,Akun1,0)),""))</f>
        <v/>
      </c>
    </row>
    <row r="5978" spans="1:13" x14ac:dyDescent="0.25">
      <c r="A5978" s="91" t="str">
        <f t="shared" si="186"/>
        <v/>
      </c>
      <c r="B5978" s="330" t="str">
        <f>IF(A5978="","",IFERROR(INDEX(Tanggal,MATCH('Buku Besar'!A5978,Akun,0)),""))</f>
        <v/>
      </c>
      <c r="C5978" s="2" t="str">
        <f>IF(A5978="","",IFERROR(INDEX(Keterangan,MATCH('Buku Besar'!A5978,Akun,0)),""))</f>
        <v/>
      </c>
      <c r="D5978" s="2" t="str">
        <f>IF(A5978="","",IFERROR(INDEX(Reff,MATCH('Buku Besar'!A5978,Akun,0)),""))</f>
        <v/>
      </c>
      <c r="E5978" s="331" t="str">
        <f>IF(A5978="","",IFERROR(INDEX(Penerimaan,MATCH('Buku Besar'!A5978,Akun,0)),""))</f>
        <v/>
      </c>
      <c r="F5978" s="331" t="str">
        <f>IF(A5978="","",IFERROR(INDEX(Pengeluaran,MATCH('Buku Besar'!A5978,Akun,0)),""))</f>
        <v/>
      </c>
      <c r="H5978" s="91" t="str">
        <f t="shared" si="187"/>
        <v/>
      </c>
      <c r="I5978" s="330" t="str">
        <f>IF(H5978="","",IFERROR(INDEX(Tanggal1,MATCH('Buku Besar'!H5978,Akun1,0)),""))</f>
        <v/>
      </c>
      <c r="J5978" s="2" t="str">
        <f>IF(H5978="","",IFERROR(INDEX(Keterangan1,MATCH('Buku Besar'!H5978,Akun1,0)),""))</f>
        <v/>
      </c>
      <c r="K5978" s="2" t="str">
        <f>IF(H5978="","",IFERROR(INDEX(Reff1,MATCH('Buku Besar'!H5978,Akun1,0)),""))</f>
        <v/>
      </c>
      <c r="L5978" s="331" t="str">
        <f>IF(H5978="","",IFERROR(INDEX(Penerimaan1,MATCH('Buku Besar'!H5978,Akun1,0)),""))</f>
        <v/>
      </c>
      <c r="M5978" s="331" t="str">
        <f>IF(H5978="","",IFERROR(INDEX(Pengeluaran1,MATCH('Buku Besar'!H5978,Akun1,0)),""))</f>
        <v/>
      </c>
    </row>
    <row r="5979" spans="1:13" x14ac:dyDescent="0.25">
      <c r="A5979" s="91" t="str">
        <f t="shared" si="186"/>
        <v/>
      </c>
      <c r="B5979" s="330" t="str">
        <f>IF(A5979="","",IFERROR(INDEX(Tanggal,MATCH('Buku Besar'!A5979,Akun,0)),""))</f>
        <v/>
      </c>
      <c r="C5979" s="2" t="str">
        <f>IF(A5979="","",IFERROR(INDEX(Keterangan,MATCH('Buku Besar'!A5979,Akun,0)),""))</f>
        <v/>
      </c>
      <c r="D5979" s="2" t="str">
        <f>IF(A5979="","",IFERROR(INDEX(Reff,MATCH('Buku Besar'!A5979,Akun,0)),""))</f>
        <v/>
      </c>
      <c r="E5979" s="331" t="str">
        <f>IF(A5979="","",IFERROR(INDEX(Penerimaan,MATCH('Buku Besar'!A5979,Akun,0)),""))</f>
        <v/>
      </c>
      <c r="F5979" s="331" t="str">
        <f>IF(A5979="","",IFERROR(INDEX(Pengeluaran,MATCH('Buku Besar'!A5979,Akun,0)),""))</f>
        <v/>
      </c>
      <c r="H5979" s="91" t="str">
        <f t="shared" si="187"/>
        <v/>
      </c>
      <c r="I5979" s="330" t="str">
        <f>IF(H5979="","",IFERROR(INDEX(Tanggal1,MATCH('Buku Besar'!H5979,Akun1,0)),""))</f>
        <v/>
      </c>
      <c r="J5979" s="2" t="str">
        <f>IF(H5979="","",IFERROR(INDEX(Keterangan1,MATCH('Buku Besar'!H5979,Akun1,0)),""))</f>
        <v/>
      </c>
      <c r="K5979" s="2" t="str">
        <f>IF(H5979="","",IFERROR(INDEX(Reff1,MATCH('Buku Besar'!H5979,Akun1,0)),""))</f>
        <v/>
      </c>
      <c r="L5979" s="331" t="str">
        <f>IF(H5979="","",IFERROR(INDEX(Penerimaan1,MATCH('Buku Besar'!H5979,Akun1,0)),""))</f>
        <v/>
      </c>
      <c r="M5979" s="331" t="str">
        <f>IF(H5979="","",IFERROR(INDEX(Pengeluaran1,MATCH('Buku Besar'!H5979,Akun1,0)),""))</f>
        <v/>
      </c>
    </row>
    <row r="5980" spans="1:13" x14ac:dyDescent="0.25">
      <c r="A5980" s="91" t="str">
        <f t="shared" si="186"/>
        <v/>
      </c>
      <c r="B5980" s="330" t="str">
        <f>IF(A5980="","",IFERROR(INDEX(Tanggal,MATCH('Buku Besar'!A5980,Akun,0)),""))</f>
        <v/>
      </c>
      <c r="C5980" s="2" t="str">
        <f>IF(A5980="","",IFERROR(INDEX(Keterangan,MATCH('Buku Besar'!A5980,Akun,0)),""))</f>
        <v/>
      </c>
      <c r="D5980" s="2" t="str">
        <f>IF(A5980="","",IFERROR(INDEX(Reff,MATCH('Buku Besar'!A5980,Akun,0)),""))</f>
        <v/>
      </c>
      <c r="E5980" s="331" t="str">
        <f>IF(A5980="","",IFERROR(INDEX(Penerimaan,MATCH('Buku Besar'!A5980,Akun,0)),""))</f>
        <v/>
      </c>
      <c r="F5980" s="331" t="str">
        <f>IF(A5980="","",IFERROR(INDEX(Pengeluaran,MATCH('Buku Besar'!A5980,Akun,0)),""))</f>
        <v/>
      </c>
      <c r="H5980" s="91" t="str">
        <f t="shared" si="187"/>
        <v/>
      </c>
      <c r="I5980" s="330" t="str">
        <f>IF(H5980="","",IFERROR(INDEX(Tanggal1,MATCH('Buku Besar'!H5980,Akun1,0)),""))</f>
        <v/>
      </c>
      <c r="J5980" s="2" t="str">
        <f>IF(H5980="","",IFERROR(INDEX(Keterangan1,MATCH('Buku Besar'!H5980,Akun1,0)),""))</f>
        <v/>
      </c>
      <c r="K5980" s="2" t="str">
        <f>IF(H5980="","",IFERROR(INDEX(Reff1,MATCH('Buku Besar'!H5980,Akun1,0)),""))</f>
        <v/>
      </c>
      <c r="L5980" s="331" t="str">
        <f>IF(H5980="","",IFERROR(INDEX(Penerimaan1,MATCH('Buku Besar'!H5980,Akun1,0)),""))</f>
        <v/>
      </c>
      <c r="M5980" s="331" t="str">
        <f>IF(H5980="","",IFERROR(INDEX(Pengeluaran1,MATCH('Buku Besar'!H5980,Akun1,0)),""))</f>
        <v/>
      </c>
    </row>
    <row r="5981" spans="1:13" x14ac:dyDescent="0.25">
      <c r="A5981" s="91" t="str">
        <f t="shared" si="186"/>
        <v/>
      </c>
      <c r="B5981" s="330" t="str">
        <f>IF(A5981="","",IFERROR(INDEX(Tanggal,MATCH('Buku Besar'!A5981,Akun,0)),""))</f>
        <v/>
      </c>
      <c r="C5981" s="2" t="str">
        <f>IF(A5981="","",IFERROR(INDEX(Keterangan,MATCH('Buku Besar'!A5981,Akun,0)),""))</f>
        <v/>
      </c>
      <c r="D5981" s="2" t="str">
        <f>IF(A5981="","",IFERROR(INDEX(Reff,MATCH('Buku Besar'!A5981,Akun,0)),""))</f>
        <v/>
      </c>
      <c r="E5981" s="331" t="str">
        <f>IF(A5981="","",IFERROR(INDEX(Penerimaan,MATCH('Buku Besar'!A5981,Akun,0)),""))</f>
        <v/>
      </c>
      <c r="F5981" s="331" t="str">
        <f>IF(A5981="","",IFERROR(INDEX(Pengeluaran,MATCH('Buku Besar'!A5981,Akun,0)),""))</f>
        <v/>
      </c>
      <c r="H5981" s="91" t="str">
        <f t="shared" si="187"/>
        <v/>
      </c>
      <c r="I5981" s="330" t="str">
        <f>IF(H5981="","",IFERROR(INDEX(Tanggal1,MATCH('Buku Besar'!H5981,Akun1,0)),""))</f>
        <v/>
      </c>
      <c r="J5981" s="2" t="str">
        <f>IF(H5981="","",IFERROR(INDEX(Keterangan1,MATCH('Buku Besar'!H5981,Akun1,0)),""))</f>
        <v/>
      </c>
      <c r="K5981" s="2" t="str">
        <f>IF(H5981="","",IFERROR(INDEX(Reff1,MATCH('Buku Besar'!H5981,Akun1,0)),""))</f>
        <v/>
      </c>
      <c r="L5981" s="331" t="str">
        <f>IF(H5981="","",IFERROR(INDEX(Penerimaan1,MATCH('Buku Besar'!H5981,Akun1,0)),""))</f>
        <v/>
      </c>
      <c r="M5981" s="331" t="str">
        <f>IF(H5981="","",IFERROR(INDEX(Pengeluaran1,MATCH('Buku Besar'!H5981,Akun1,0)),""))</f>
        <v/>
      </c>
    </row>
    <row r="5982" spans="1:13" x14ac:dyDescent="0.25">
      <c r="A5982" s="91" t="str">
        <f t="shared" si="186"/>
        <v/>
      </c>
      <c r="B5982" s="330" t="str">
        <f>IF(A5982="","",IFERROR(INDEX(Tanggal,MATCH('Buku Besar'!A5982,Akun,0)),""))</f>
        <v/>
      </c>
      <c r="C5982" s="2" t="str">
        <f>IF(A5982="","",IFERROR(INDEX(Keterangan,MATCH('Buku Besar'!A5982,Akun,0)),""))</f>
        <v/>
      </c>
      <c r="D5982" s="2" t="str">
        <f>IF(A5982="","",IFERROR(INDEX(Reff,MATCH('Buku Besar'!A5982,Akun,0)),""))</f>
        <v/>
      </c>
      <c r="E5982" s="331" t="str">
        <f>IF(A5982="","",IFERROR(INDEX(Penerimaan,MATCH('Buku Besar'!A5982,Akun,0)),""))</f>
        <v/>
      </c>
      <c r="F5982" s="331" t="str">
        <f>IF(A5982="","",IFERROR(INDEX(Pengeluaran,MATCH('Buku Besar'!A5982,Akun,0)),""))</f>
        <v/>
      </c>
      <c r="H5982" s="91" t="str">
        <f t="shared" si="187"/>
        <v/>
      </c>
      <c r="I5982" s="330" t="str">
        <f>IF(H5982="","",IFERROR(INDEX(Tanggal1,MATCH('Buku Besar'!H5982,Akun1,0)),""))</f>
        <v/>
      </c>
      <c r="J5982" s="2" t="str">
        <f>IF(H5982="","",IFERROR(INDEX(Keterangan1,MATCH('Buku Besar'!H5982,Akun1,0)),""))</f>
        <v/>
      </c>
      <c r="K5982" s="2" t="str">
        <f>IF(H5982="","",IFERROR(INDEX(Reff1,MATCH('Buku Besar'!H5982,Akun1,0)),""))</f>
        <v/>
      </c>
      <c r="L5982" s="331" t="str">
        <f>IF(H5982="","",IFERROR(INDEX(Penerimaan1,MATCH('Buku Besar'!H5982,Akun1,0)),""))</f>
        <v/>
      </c>
      <c r="M5982" s="331" t="str">
        <f>IF(H5982="","",IFERROR(INDEX(Pengeluaran1,MATCH('Buku Besar'!H5982,Akun1,0)),""))</f>
        <v/>
      </c>
    </row>
    <row r="5983" spans="1:13" x14ac:dyDescent="0.25">
      <c r="A5983" s="91" t="str">
        <f t="shared" si="186"/>
        <v/>
      </c>
      <c r="B5983" s="330" t="str">
        <f>IF(A5983="","",IFERROR(INDEX(Tanggal,MATCH('Buku Besar'!A5983,Akun,0)),""))</f>
        <v/>
      </c>
      <c r="C5983" s="2" t="str">
        <f>IF(A5983="","",IFERROR(INDEX(Keterangan,MATCH('Buku Besar'!A5983,Akun,0)),""))</f>
        <v/>
      </c>
      <c r="D5983" s="2" t="str">
        <f>IF(A5983="","",IFERROR(INDEX(Reff,MATCH('Buku Besar'!A5983,Akun,0)),""))</f>
        <v/>
      </c>
      <c r="E5983" s="331" t="str">
        <f>IF(A5983="","",IFERROR(INDEX(Penerimaan,MATCH('Buku Besar'!A5983,Akun,0)),""))</f>
        <v/>
      </c>
      <c r="F5983" s="331" t="str">
        <f>IF(A5983="","",IFERROR(INDEX(Pengeluaran,MATCH('Buku Besar'!A5983,Akun,0)),""))</f>
        <v/>
      </c>
      <c r="H5983" s="91" t="str">
        <f t="shared" si="187"/>
        <v/>
      </c>
      <c r="I5983" s="330" t="str">
        <f>IF(H5983="","",IFERROR(INDEX(Tanggal1,MATCH('Buku Besar'!H5983,Akun1,0)),""))</f>
        <v/>
      </c>
      <c r="J5983" s="2" t="str">
        <f>IF(H5983="","",IFERROR(INDEX(Keterangan1,MATCH('Buku Besar'!H5983,Akun1,0)),""))</f>
        <v/>
      </c>
      <c r="K5983" s="2" t="str">
        <f>IF(H5983="","",IFERROR(INDEX(Reff1,MATCH('Buku Besar'!H5983,Akun1,0)),""))</f>
        <v/>
      </c>
      <c r="L5983" s="331" t="str">
        <f>IF(H5983="","",IFERROR(INDEX(Penerimaan1,MATCH('Buku Besar'!H5983,Akun1,0)),""))</f>
        <v/>
      </c>
      <c r="M5983" s="331" t="str">
        <f>IF(H5983="","",IFERROR(INDEX(Pengeluaran1,MATCH('Buku Besar'!H5983,Akun1,0)),""))</f>
        <v/>
      </c>
    </row>
    <row r="5984" spans="1:13" x14ac:dyDescent="0.25">
      <c r="A5984" s="91" t="str">
        <f t="shared" si="186"/>
        <v/>
      </c>
      <c r="B5984" s="330" t="str">
        <f>IF(A5984="","",IFERROR(INDEX(Tanggal,MATCH('Buku Besar'!A5984,Akun,0)),""))</f>
        <v/>
      </c>
      <c r="C5984" s="2" t="str">
        <f>IF(A5984="","",IFERROR(INDEX(Keterangan,MATCH('Buku Besar'!A5984,Akun,0)),""))</f>
        <v/>
      </c>
      <c r="D5984" s="2" t="str">
        <f>IF(A5984="","",IFERROR(INDEX(Reff,MATCH('Buku Besar'!A5984,Akun,0)),""))</f>
        <v/>
      </c>
      <c r="E5984" s="331" t="str">
        <f>IF(A5984="","",IFERROR(INDEX(Penerimaan,MATCH('Buku Besar'!A5984,Akun,0)),""))</f>
        <v/>
      </c>
      <c r="F5984" s="331" t="str">
        <f>IF(A5984="","",IFERROR(INDEX(Pengeluaran,MATCH('Buku Besar'!A5984,Akun,0)),""))</f>
        <v/>
      </c>
      <c r="H5984" s="91" t="str">
        <f t="shared" si="187"/>
        <v/>
      </c>
      <c r="I5984" s="330" t="str">
        <f>IF(H5984="","",IFERROR(INDEX(Tanggal1,MATCH('Buku Besar'!H5984,Akun1,0)),""))</f>
        <v/>
      </c>
      <c r="J5984" s="2" t="str">
        <f>IF(H5984="","",IFERROR(INDEX(Keterangan1,MATCH('Buku Besar'!H5984,Akun1,0)),""))</f>
        <v/>
      </c>
      <c r="K5984" s="2" t="str">
        <f>IF(H5984="","",IFERROR(INDEX(Reff1,MATCH('Buku Besar'!H5984,Akun1,0)),""))</f>
        <v/>
      </c>
      <c r="L5984" s="331" t="str">
        <f>IF(H5984="","",IFERROR(INDEX(Penerimaan1,MATCH('Buku Besar'!H5984,Akun1,0)),""))</f>
        <v/>
      </c>
      <c r="M5984" s="331" t="str">
        <f>IF(H5984="","",IFERROR(INDEX(Pengeluaran1,MATCH('Buku Besar'!H5984,Akun1,0)),""))</f>
        <v/>
      </c>
    </row>
    <row r="5985" spans="1:13" x14ac:dyDescent="0.25">
      <c r="A5985" s="91" t="str">
        <f t="shared" si="186"/>
        <v/>
      </c>
      <c r="B5985" s="330" t="str">
        <f>IF(A5985="","",IFERROR(INDEX(Tanggal,MATCH('Buku Besar'!A5985,Akun,0)),""))</f>
        <v/>
      </c>
      <c r="C5985" s="2" t="str">
        <f>IF(A5985="","",IFERROR(INDEX(Keterangan,MATCH('Buku Besar'!A5985,Akun,0)),""))</f>
        <v/>
      </c>
      <c r="D5985" s="2" t="str">
        <f>IF(A5985="","",IFERROR(INDEX(Reff,MATCH('Buku Besar'!A5985,Akun,0)),""))</f>
        <v/>
      </c>
      <c r="E5985" s="331" t="str">
        <f>IF(A5985="","",IFERROR(INDEX(Penerimaan,MATCH('Buku Besar'!A5985,Akun,0)),""))</f>
        <v/>
      </c>
      <c r="F5985" s="331" t="str">
        <f>IF(A5985="","",IFERROR(INDEX(Pengeluaran,MATCH('Buku Besar'!A5985,Akun,0)),""))</f>
        <v/>
      </c>
      <c r="H5985" s="91" t="str">
        <f t="shared" si="187"/>
        <v/>
      </c>
      <c r="I5985" s="330" t="str">
        <f>IF(H5985="","",IFERROR(INDEX(Tanggal1,MATCH('Buku Besar'!H5985,Akun1,0)),""))</f>
        <v/>
      </c>
      <c r="J5985" s="2" t="str">
        <f>IF(H5985="","",IFERROR(INDEX(Keterangan1,MATCH('Buku Besar'!H5985,Akun1,0)),""))</f>
        <v/>
      </c>
      <c r="K5985" s="2" t="str">
        <f>IF(H5985="","",IFERROR(INDEX(Reff1,MATCH('Buku Besar'!H5985,Akun1,0)),""))</f>
        <v/>
      </c>
      <c r="L5985" s="331" t="str">
        <f>IF(H5985="","",IFERROR(INDEX(Penerimaan1,MATCH('Buku Besar'!H5985,Akun1,0)),""))</f>
        <v/>
      </c>
      <c r="M5985" s="331" t="str">
        <f>IF(H5985="","",IFERROR(INDEX(Pengeluaran1,MATCH('Buku Besar'!H5985,Akun1,0)),""))</f>
        <v/>
      </c>
    </row>
    <row r="5986" spans="1:13" x14ac:dyDescent="0.25">
      <c r="A5986" s="91" t="str">
        <f t="shared" si="186"/>
        <v/>
      </c>
      <c r="B5986" s="330" t="str">
        <f>IF(A5986="","",IFERROR(INDEX(Tanggal,MATCH('Buku Besar'!A5986,Akun,0)),""))</f>
        <v/>
      </c>
      <c r="C5986" s="2" t="str">
        <f>IF(A5986="","",IFERROR(INDEX(Keterangan,MATCH('Buku Besar'!A5986,Akun,0)),""))</f>
        <v/>
      </c>
      <c r="D5986" s="2" t="str">
        <f>IF(A5986="","",IFERROR(INDEX(Reff,MATCH('Buku Besar'!A5986,Akun,0)),""))</f>
        <v/>
      </c>
      <c r="E5986" s="331" t="str">
        <f>IF(A5986="","",IFERROR(INDEX(Penerimaan,MATCH('Buku Besar'!A5986,Akun,0)),""))</f>
        <v/>
      </c>
      <c r="F5986" s="331" t="str">
        <f>IF(A5986="","",IFERROR(INDEX(Pengeluaran,MATCH('Buku Besar'!A5986,Akun,0)),""))</f>
        <v/>
      </c>
      <c r="H5986" s="91" t="str">
        <f t="shared" si="187"/>
        <v/>
      </c>
      <c r="I5986" s="330" t="str">
        <f>IF(H5986="","",IFERROR(INDEX(Tanggal1,MATCH('Buku Besar'!H5986,Akun1,0)),""))</f>
        <v/>
      </c>
      <c r="J5986" s="2" t="str">
        <f>IF(H5986="","",IFERROR(INDEX(Keterangan1,MATCH('Buku Besar'!H5986,Akun1,0)),""))</f>
        <v/>
      </c>
      <c r="K5986" s="2" t="str">
        <f>IF(H5986="","",IFERROR(INDEX(Reff1,MATCH('Buku Besar'!H5986,Akun1,0)),""))</f>
        <v/>
      </c>
      <c r="L5986" s="331" t="str">
        <f>IF(H5986="","",IFERROR(INDEX(Penerimaan1,MATCH('Buku Besar'!H5986,Akun1,0)),""))</f>
        <v/>
      </c>
      <c r="M5986" s="331" t="str">
        <f>IF(H5986="","",IFERROR(INDEX(Pengeluaran1,MATCH('Buku Besar'!H5986,Akun1,0)),""))</f>
        <v/>
      </c>
    </row>
    <row r="5987" spans="1:13" x14ac:dyDescent="0.25">
      <c r="A5987" s="91" t="str">
        <f t="shared" si="186"/>
        <v/>
      </c>
      <c r="B5987" s="330" t="str">
        <f>IF(A5987="","",IFERROR(INDEX(Tanggal,MATCH('Buku Besar'!A5987,Akun,0)),""))</f>
        <v/>
      </c>
      <c r="C5987" s="2" t="str">
        <f>IF(A5987="","",IFERROR(INDEX(Keterangan,MATCH('Buku Besar'!A5987,Akun,0)),""))</f>
        <v/>
      </c>
      <c r="D5987" s="2" t="str">
        <f>IF(A5987="","",IFERROR(INDEX(Reff,MATCH('Buku Besar'!A5987,Akun,0)),""))</f>
        <v/>
      </c>
      <c r="E5987" s="331" t="str">
        <f>IF(A5987="","",IFERROR(INDEX(Penerimaan,MATCH('Buku Besar'!A5987,Akun,0)),""))</f>
        <v/>
      </c>
      <c r="F5987" s="331" t="str">
        <f>IF(A5987="","",IFERROR(INDEX(Pengeluaran,MATCH('Buku Besar'!A5987,Akun,0)),""))</f>
        <v/>
      </c>
      <c r="H5987" s="91" t="str">
        <f t="shared" si="187"/>
        <v/>
      </c>
      <c r="I5987" s="330" t="str">
        <f>IF(H5987="","",IFERROR(INDEX(Tanggal1,MATCH('Buku Besar'!H5987,Akun1,0)),""))</f>
        <v/>
      </c>
      <c r="J5987" s="2" t="str">
        <f>IF(H5987="","",IFERROR(INDEX(Keterangan1,MATCH('Buku Besar'!H5987,Akun1,0)),""))</f>
        <v/>
      </c>
      <c r="K5987" s="2" t="str">
        <f>IF(H5987="","",IFERROR(INDEX(Reff1,MATCH('Buku Besar'!H5987,Akun1,0)),""))</f>
        <v/>
      </c>
      <c r="L5987" s="331" t="str">
        <f>IF(H5987="","",IFERROR(INDEX(Penerimaan1,MATCH('Buku Besar'!H5987,Akun1,0)),""))</f>
        <v/>
      </c>
      <c r="M5987" s="331" t="str">
        <f>IF(H5987="","",IFERROR(INDEX(Pengeluaran1,MATCH('Buku Besar'!H5987,Akun1,0)),""))</f>
        <v/>
      </c>
    </row>
    <row r="5988" spans="1:13" x14ac:dyDescent="0.25">
      <c r="A5988" s="91" t="str">
        <f t="shared" si="186"/>
        <v/>
      </c>
      <c r="B5988" s="330" t="str">
        <f>IF(A5988="","",IFERROR(INDEX(Tanggal,MATCH('Buku Besar'!A5988,Akun,0)),""))</f>
        <v/>
      </c>
      <c r="C5988" s="2" t="str">
        <f>IF(A5988="","",IFERROR(INDEX(Keterangan,MATCH('Buku Besar'!A5988,Akun,0)),""))</f>
        <v/>
      </c>
      <c r="D5988" s="2" t="str">
        <f>IF(A5988="","",IFERROR(INDEX(Reff,MATCH('Buku Besar'!A5988,Akun,0)),""))</f>
        <v/>
      </c>
      <c r="E5988" s="331" t="str">
        <f>IF(A5988="","",IFERROR(INDEX(Penerimaan,MATCH('Buku Besar'!A5988,Akun,0)),""))</f>
        <v/>
      </c>
      <c r="F5988" s="331" t="str">
        <f>IF(A5988="","",IFERROR(INDEX(Pengeluaran,MATCH('Buku Besar'!A5988,Akun,0)),""))</f>
        <v/>
      </c>
      <c r="H5988" s="91" t="str">
        <f t="shared" si="187"/>
        <v/>
      </c>
      <c r="I5988" s="330" t="str">
        <f>IF(H5988="","",IFERROR(INDEX(Tanggal1,MATCH('Buku Besar'!H5988,Akun1,0)),""))</f>
        <v/>
      </c>
      <c r="J5988" s="2" t="str">
        <f>IF(H5988="","",IFERROR(INDEX(Keterangan1,MATCH('Buku Besar'!H5988,Akun1,0)),""))</f>
        <v/>
      </c>
      <c r="K5988" s="2" t="str">
        <f>IF(H5988="","",IFERROR(INDEX(Reff1,MATCH('Buku Besar'!H5988,Akun1,0)),""))</f>
        <v/>
      </c>
      <c r="L5988" s="331" t="str">
        <f>IF(H5988="","",IFERROR(INDEX(Penerimaan1,MATCH('Buku Besar'!H5988,Akun1,0)),""))</f>
        <v/>
      </c>
      <c r="M5988" s="331" t="str">
        <f>IF(H5988="","",IFERROR(INDEX(Pengeluaran1,MATCH('Buku Besar'!H5988,Akun1,0)),""))</f>
        <v/>
      </c>
    </row>
    <row r="5989" spans="1:13" x14ac:dyDescent="0.25">
      <c r="A5989" s="91" t="str">
        <f t="shared" si="186"/>
        <v/>
      </c>
      <c r="B5989" s="330" t="str">
        <f>IF(A5989="","",IFERROR(INDEX(Tanggal,MATCH('Buku Besar'!A5989,Akun,0)),""))</f>
        <v/>
      </c>
      <c r="C5989" s="2" t="str">
        <f>IF(A5989="","",IFERROR(INDEX(Keterangan,MATCH('Buku Besar'!A5989,Akun,0)),""))</f>
        <v/>
      </c>
      <c r="D5989" s="2" t="str">
        <f>IF(A5989="","",IFERROR(INDEX(Reff,MATCH('Buku Besar'!A5989,Akun,0)),""))</f>
        <v/>
      </c>
      <c r="E5989" s="331" t="str">
        <f>IF(A5989="","",IFERROR(INDEX(Penerimaan,MATCH('Buku Besar'!A5989,Akun,0)),""))</f>
        <v/>
      </c>
      <c r="F5989" s="331" t="str">
        <f>IF(A5989="","",IFERROR(INDEX(Pengeluaran,MATCH('Buku Besar'!A5989,Akun,0)),""))</f>
        <v/>
      </c>
      <c r="H5989" s="91" t="str">
        <f t="shared" si="187"/>
        <v/>
      </c>
      <c r="I5989" s="330" t="str">
        <f>IF(H5989="","",IFERROR(INDEX(Tanggal1,MATCH('Buku Besar'!H5989,Akun1,0)),""))</f>
        <v/>
      </c>
      <c r="J5989" s="2" t="str">
        <f>IF(H5989="","",IFERROR(INDEX(Keterangan1,MATCH('Buku Besar'!H5989,Akun1,0)),""))</f>
        <v/>
      </c>
      <c r="K5989" s="2" t="str">
        <f>IF(H5989="","",IFERROR(INDEX(Reff1,MATCH('Buku Besar'!H5989,Akun1,0)),""))</f>
        <v/>
      </c>
      <c r="L5989" s="331" t="str">
        <f>IF(H5989="","",IFERROR(INDEX(Penerimaan1,MATCH('Buku Besar'!H5989,Akun1,0)),""))</f>
        <v/>
      </c>
      <c r="M5989" s="331" t="str">
        <f>IF(H5989="","",IFERROR(INDEX(Pengeluaran1,MATCH('Buku Besar'!H5989,Akun1,0)),""))</f>
        <v/>
      </c>
    </row>
    <row r="5990" spans="1:13" x14ac:dyDescent="0.25">
      <c r="A5990" s="91" t="str">
        <f t="shared" si="186"/>
        <v/>
      </c>
      <c r="B5990" s="330" t="str">
        <f>IF(A5990="","",IFERROR(INDEX(Tanggal,MATCH('Buku Besar'!A5990,Akun,0)),""))</f>
        <v/>
      </c>
      <c r="C5990" s="2" t="str">
        <f>IF(A5990="","",IFERROR(INDEX(Keterangan,MATCH('Buku Besar'!A5990,Akun,0)),""))</f>
        <v/>
      </c>
      <c r="D5990" s="2" t="str">
        <f>IF(A5990="","",IFERROR(INDEX(Reff,MATCH('Buku Besar'!A5990,Akun,0)),""))</f>
        <v/>
      </c>
      <c r="E5990" s="331" t="str">
        <f>IF(A5990="","",IFERROR(INDEX(Penerimaan,MATCH('Buku Besar'!A5990,Akun,0)),""))</f>
        <v/>
      </c>
      <c r="F5990" s="331" t="str">
        <f>IF(A5990="","",IFERROR(INDEX(Pengeluaran,MATCH('Buku Besar'!A5990,Akun,0)),""))</f>
        <v/>
      </c>
      <c r="H5990" s="91" t="str">
        <f t="shared" si="187"/>
        <v/>
      </c>
      <c r="I5990" s="330" t="str">
        <f>IF(H5990="","",IFERROR(INDEX(Tanggal1,MATCH('Buku Besar'!H5990,Akun1,0)),""))</f>
        <v/>
      </c>
      <c r="J5990" s="2" t="str">
        <f>IF(H5990="","",IFERROR(INDEX(Keterangan1,MATCH('Buku Besar'!H5990,Akun1,0)),""))</f>
        <v/>
      </c>
      <c r="K5990" s="2" t="str">
        <f>IF(H5990="","",IFERROR(INDEX(Reff1,MATCH('Buku Besar'!H5990,Akun1,0)),""))</f>
        <v/>
      </c>
      <c r="L5990" s="331" t="str">
        <f>IF(H5990="","",IFERROR(INDEX(Penerimaan1,MATCH('Buku Besar'!H5990,Akun1,0)),""))</f>
        <v/>
      </c>
      <c r="M5990" s="331" t="str">
        <f>IF(H5990="","",IFERROR(INDEX(Pengeluaran1,MATCH('Buku Besar'!H5990,Akun1,0)),""))</f>
        <v/>
      </c>
    </row>
    <row r="5991" spans="1:13" x14ac:dyDescent="0.25">
      <c r="A5991" s="91" t="str">
        <f t="shared" si="186"/>
        <v/>
      </c>
      <c r="B5991" s="330" t="str">
        <f>IF(A5991="","",IFERROR(INDEX(Tanggal,MATCH('Buku Besar'!A5991,Akun,0)),""))</f>
        <v/>
      </c>
      <c r="C5991" s="2" t="str">
        <f>IF(A5991="","",IFERROR(INDEX(Keterangan,MATCH('Buku Besar'!A5991,Akun,0)),""))</f>
        <v/>
      </c>
      <c r="D5991" s="2" t="str">
        <f>IF(A5991="","",IFERROR(INDEX(Reff,MATCH('Buku Besar'!A5991,Akun,0)),""))</f>
        <v/>
      </c>
      <c r="E5991" s="331" t="str">
        <f>IF(A5991="","",IFERROR(INDEX(Penerimaan,MATCH('Buku Besar'!A5991,Akun,0)),""))</f>
        <v/>
      </c>
      <c r="F5991" s="331" t="str">
        <f>IF(A5991="","",IFERROR(INDEX(Pengeluaran,MATCH('Buku Besar'!A5991,Akun,0)),""))</f>
        <v/>
      </c>
      <c r="H5991" s="91" t="str">
        <f t="shared" si="187"/>
        <v/>
      </c>
      <c r="I5991" s="330" t="str">
        <f>IF(H5991="","",IFERROR(INDEX(Tanggal1,MATCH('Buku Besar'!H5991,Akun1,0)),""))</f>
        <v/>
      </c>
      <c r="J5991" s="2" t="str">
        <f>IF(H5991="","",IFERROR(INDEX(Keterangan1,MATCH('Buku Besar'!H5991,Akun1,0)),""))</f>
        <v/>
      </c>
      <c r="K5991" s="2" t="str">
        <f>IF(H5991="","",IFERROR(INDEX(Reff1,MATCH('Buku Besar'!H5991,Akun1,0)),""))</f>
        <v/>
      </c>
      <c r="L5991" s="331" t="str">
        <f>IF(H5991="","",IFERROR(INDEX(Penerimaan1,MATCH('Buku Besar'!H5991,Akun1,0)),""))</f>
        <v/>
      </c>
      <c r="M5991" s="331" t="str">
        <f>IF(H5991="","",IFERROR(INDEX(Pengeluaran1,MATCH('Buku Besar'!H5991,Akun1,0)),""))</f>
        <v/>
      </c>
    </row>
    <row r="5992" spans="1:13" x14ac:dyDescent="0.25">
      <c r="A5992" s="91" t="str">
        <f t="shared" si="186"/>
        <v/>
      </c>
      <c r="B5992" s="330" t="str">
        <f>IF(A5992="","",IFERROR(INDEX(Tanggal,MATCH('Buku Besar'!A5992,Akun,0)),""))</f>
        <v/>
      </c>
      <c r="C5992" s="2" t="str">
        <f>IF(A5992="","",IFERROR(INDEX(Keterangan,MATCH('Buku Besar'!A5992,Akun,0)),""))</f>
        <v/>
      </c>
      <c r="D5992" s="2" t="str">
        <f>IF(A5992="","",IFERROR(INDEX(Reff,MATCH('Buku Besar'!A5992,Akun,0)),""))</f>
        <v/>
      </c>
      <c r="E5992" s="331" t="str">
        <f>IF(A5992="","",IFERROR(INDEX(Penerimaan,MATCH('Buku Besar'!A5992,Akun,0)),""))</f>
        <v/>
      </c>
      <c r="F5992" s="331" t="str">
        <f>IF(A5992="","",IFERROR(INDEX(Pengeluaran,MATCH('Buku Besar'!A5992,Akun,0)),""))</f>
        <v/>
      </c>
      <c r="H5992" s="91" t="str">
        <f t="shared" si="187"/>
        <v/>
      </c>
      <c r="I5992" s="330" t="str">
        <f>IF(H5992="","",IFERROR(INDEX(Tanggal1,MATCH('Buku Besar'!H5992,Akun1,0)),""))</f>
        <v/>
      </c>
      <c r="J5992" s="2" t="str">
        <f>IF(H5992="","",IFERROR(INDEX(Keterangan1,MATCH('Buku Besar'!H5992,Akun1,0)),""))</f>
        <v/>
      </c>
      <c r="K5992" s="2" t="str">
        <f>IF(H5992="","",IFERROR(INDEX(Reff1,MATCH('Buku Besar'!H5992,Akun1,0)),""))</f>
        <v/>
      </c>
      <c r="L5992" s="331" t="str">
        <f>IF(H5992="","",IFERROR(INDEX(Penerimaan1,MATCH('Buku Besar'!H5992,Akun1,0)),""))</f>
        <v/>
      </c>
      <c r="M5992" s="331" t="str">
        <f>IF(H5992="","",IFERROR(INDEX(Pengeluaran1,MATCH('Buku Besar'!H5992,Akun1,0)),""))</f>
        <v/>
      </c>
    </row>
    <row r="5993" spans="1:13" x14ac:dyDescent="0.25">
      <c r="A5993" s="91" t="str">
        <f t="shared" si="186"/>
        <v/>
      </c>
      <c r="B5993" s="330" t="str">
        <f>IF(A5993="","",IFERROR(INDEX(Tanggal,MATCH('Buku Besar'!A5993,Akun,0)),""))</f>
        <v/>
      </c>
      <c r="C5993" s="2" t="str">
        <f>IF(A5993="","",IFERROR(INDEX(Keterangan,MATCH('Buku Besar'!A5993,Akun,0)),""))</f>
        <v/>
      </c>
      <c r="D5993" s="2" t="str">
        <f>IF(A5993="","",IFERROR(INDEX(Reff,MATCH('Buku Besar'!A5993,Akun,0)),""))</f>
        <v/>
      </c>
      <c r="E5993" s="331" t="str">
        <f>IF(A5993="","",IFERROR(INDEX(Penerimaan,MATCH('Buku Besar'!A5993,Akun,0)),""))</f>
        <v/>
      </c>
      <c r="F5993" s="331" t="str">
        <f>IF(A5993="","",IFERROR(INDEX(Pengeluaran,MATCH('Buku Besar'!A5993,Akun,0)),""))</f>
        <v/>
      </c>
      <c r="H5993" s="91" t="str">
        <f t="shared" si="187"/>
        <v/>
      </c>
      <c r="I5993" s="330" t="str">
        <f>IF(H5993="","",IFERROR(INDEX(Tanggal1,MATCH('Buku Besar'!H5993,Akun1,0)),""))</f>
        <v/>
      </c>
      <c r="J5993" s="2" t="str">
        <f>IF(H5993="","",IFERROR(INDEX(Keterangan1,MATCH('Buku Besar'!H5993,Akun1,0)),""))</f>
        <v/>
      </c>
      <c r="K5993" s="2" t="str">
        <f>IF(H5993="","",IFERROR(INDEX(Reff1,MATCH('Buku Besar'!H5993,Akun1,0)),""))</f>
        <v/>
      </c>
      <c r="L5993" s="331" t="str">
        <f>IF(H5993="","",IFERROR(INDEX(Penerimaan1,MATCH('Buku Besar'!H5993,Akun1,0)),""))</f>
        <v/>
      </c>
      <c r="M5993" s="331" t="str">
        <f>IF(H5993="","",IFERROR(INDEX(Pengeluaran1,MATCH('Buku Besar'!H5993,Akun1,0)),""))</f>
        <v/>
      </c>
    </row>
    <row r="5994" spans="1:13" x14ac:dyDescent="0.25">
      <c r="A5994" s="91" t="str">
        <f t="shared" si="186"/>
        <v/>
      </c>
      <c r="B5994" s="330" t="str">
        <f>IF(A5994="","",IFERROR(INDEX(Tanggal,MATCH('Buku Besar'!A5994,Akun,0)),""))</f>
        <v/>
      </c>
      <c r="C5994" s="2" t="str">
        <f>IF(A5994="","",IFERROR(INDEX(Keterangan,MATCH('Buku Besar'!A5994,Akun,0)),""))</f>
        <v/>
      </c>
      <c r="D5994" s="2" t="str">
        <f>IF(A5994="","",IFERROR(INDEX(Reff,MATCH('Buku Besar'!A5994,Akun,0)),""))</f>
        <v/>
      </c>
      <c r="E5994" s="331" t="str">
        <f>IF(A5994="","",IFERROR(INDEX(Penerimaan,MATCH('Buku Besar'!A5994,Akun,0)),""))</f>
        <v/>
      </c>
      <c r="F5994" s="331" t="str">
        <f>IF(A5994="","",IFERROR(INDEX(Pengeluaran,MATCH('Buku Besar'!A5994,Akun,0)),""))</f>
        <v/>
      </c>
      <c r="H5994" s="91" t="str">
        <f t="shared" si="187"/>
        <v/>
      </c>
      <c r="I5994" s="330" t="str">
        <f>IF(H5994="","",IFERROR(INDEX(Tanggal1,MATCH('Buku Besar'!H5994,Akun1,0)),""))</f>
        <v/>
      </c>
      <c r="J5994" s="2" t="str">
        <f>IF(H5994="","",IFERROR(INDEX(Keterangan1,MATCH('Buku Besar'!H5994,Akun1,0)),""))</f>
        <v/>
      </c>
      <c r="K5994" s="2" t="str">
        <f>IF(H5994="","",IFERROR(INDEX(Reff1,MATCH('Buku Besar'!H5994,Akun1,0)),""))</f>
        <v/>
      </c>
      <c r="L5994" s="331" t="str">
        <f>IF(H5994="","",IFERROR(INDEX(Penerimaan1,MATCH('Buku Besar'!H5994,Akun1,0)),""))</f>
        <v/>
      </c>
      <c r="M5994" s="331" t="str">
        <f>IF(H5994="","",IFERROR(INDEX(Pengeluaran1,MATCH('Buku Besar'!H5994,Akun1,0)),""))</f>
        <v/>
      </c>
    </row>
    <row r="5995" spans="1:13" x14ac:dyDescent="0.25">
      <c r="A5995" s="91" t="str">
        <f t="shared" si="186"/>
        <v/>
      </c>
      <c r="B5995" s="330" t="str">
        <f>IF(A5995="","",IFERROR(INDEX(Tanggal,MATCH('Buku Besar'!A5995,Akun,0)),""))</f>
        <v/>
      </c>
      <c r="C5995" s="2" t="str">
        <f>IF(A5995="","",IFERROR(INDEX(Keterangan,MATCH('Buku Besar'!A5995,Akun,0)),""))</f>
        <v/>
      </c>
      <c r="D5995" s="2" t="str">
        <f>IF(A5995="","",IFERROR(INDEX(Reff,MATCH('Buku Besar'!A5995,Akun,0)),""))</f>
        <v/>
      </c>
      <c r="E5995" s="331" t="str">
        <f>IF(A5995="","",IFERROR(INDEX(Penerimaan,MATCH('Buku Besar'!A5995,Akun,0)),""))</f>
        <v/>
      </c>
      <c r="F5995" s="331" t="str">
        <f>IF(A5995="","",IFERROR(INDEX(Pengeluaran,MATCH('Buku Besar'!A5995,Akun,0)),""))</f>
        <v/>
      </c>
      <c r="H5995" s="91" t="str">
        <f t="shared" si="187"/>
        <v/>
      </c>
      <c r="I5995" s="330" t="str">
        <f>IF(H5995="","",IFERROR(INDEX(Tanggal1,MATCH('Buku Besar'!H5995,Akun1,0)),""))</f>
        <v/>
      </c>
      <c r="J5995" s="2" t="str">
        <f>IF(H5995="","",IFERROR(INDEX(Keterangan1,MATCH('Buku Besar'!H5995,Akun1,0)),""))</f>
        <v/>
      </c>
      <c r="K5995" s="2" t="str">
        <f>IF(H5995="","",IFERROR(INDEX(Reff1,MATCH('Buku Besar'!H5995,Akun1,0)),""))</f>
        <v/>
      </c>
      <c r="L5995" s="331" t="str">
        <f>IF(H5995="","",IFERROR(INDEX(Penerimaan1,MATCH('Buku Besar'!H5995,Akun1,0)),""))</f>
        <v/>
      </c>
      <c r="M5995" s="331" t="str">
        <f>IF(H5995="","",IFERROR(INDEX(Pengeluaran1,MATCH('Buku Besar'!H5995,Akun1,0)),""))</f>
        <v/>
      </c>
    </row>
    <row r="5996" spans="1:13" x14ac:dyDescent="0.25">
      <c r="A5996" s="91" t="str">
        <f t="shared" si="186"/>
        <v/>
      </c>
      <c r="B5996" s="330" t="str">
        <f>IF(A5996="","",IFERROR(INDEX(Tanggal,MATCH('Buku Besar'!A5996,Akun,0)),""))</f>
        <v/>
      </c>
      <c r="C5996" s="2" t="str">
        <f>IF(A5996="","",IFERROR(INDEX(Keterangan,MATCH('Buku Besar'!A5996,Akun,0)),""))</f>
        <v/>
      </c>
      <c r="D5996" s="2" t="str">
        <f>IF(A5996="","",IFERROR(INDEX(Reff,MATCH('Buku Besar'!A5996,Akun,0)),""))</f>
        <v/>
      </c>
      <c r="E5996" s="331" t="str">
        <f>IF(A5996="","",IFERROR(INDEX(Penerimaan,MATCH('Buku Besar'!A5996,Akun,0)),""))</f>
        <v/>
      </c>
      <c r="F5996" s="331" t="str">
        <f>IF(A5996="","",IFERROR(INDEX(Pengeluaran,MATCH('Buku Besar'!A5996,Akun,0)),""))</f>
        <v/>
      </c>
      <c r="H5996" s="91" t="str">
        <f t="shared" si="187"/>
        <v/>
      </c>
      <c r="I5996" s="330" t="str">
        <f>IF(H5996="","",IFERROR(INDEX(Tanggal1,MATCH('Buku Besar'!H5996,Akun1,0)),""))</f>
        <v/>
      </c>
      <c r="J5996" s="2" t="str">
        <f>IF(H5996="","",IFERROR(INDEX(Keterangan1,MATCH('Buku Besar'!H5996,Akun1,0)),""))</f>
        <v/>
      </c>
      <c r="K5996" s="2" t="str">
        <f>IF(H5996="","",IFERROR(INDEX(Reff1,MATCH('Buku Besar'!H5996,Akun1,0)),""))</f>
        <v/>
      </c>
      <c r="L5996" s="331" t="str">
        <f>IF(H5996="","",IFERROR(INDEX(Penerimaan1,MATCH('Buku Besar'!H5996,Akun1,0)),""))</f>
        <v/>
      </c>
      <c r="M5996" s="331" t="str">
        <f>IF(H5996="","",IFERROR(INDEX(Pengeluaran1,MATCH('Buku Besar'!H5996,Akun1,0)),""))</f>
        <v/>
      </c>
    </row>
    <row r="5997" spans="1:13" x14ac:dyDescent="0.25">
      <c r="A5997" s="91" t="str">
        <f t="shared" si="186"/>
        <v/>
      </c>
      <c r="B5997" s="330" t="str">
        <f>IF(A5997="","",IFERROR(INDEX(Tanggal,MATCH('Buku Besar'!A5997,Akun,0)),""))</f>
        <v/>
      </c>
      <c r="C5997" s="2" t="str">
        <f>IF(A5997="","",IFERROR(INDEX(Keterangan,MATCH('Buku Besar'!A5997,Akun,0)),""))</f>
        <v/>
      </c>
      <c r="D5997" s="2" t="str">
        <f>IF(A5997="","",IFERROR(INDEX(Reff,MATCH('Buku Besar'!A5997,Akun,0)),""))</f>
        <v/>
      </c>
      <c r="E5997" s="331" t="str">
        <f>IF(A5997="","",IFERROR(INDEX(Penerimaan,MATCH('Buku Besar'!A5997,Akun,0)),""))</f>
        <v/>
      </c>
      <c r="F5997" s="331" t="str">
        <f>IF(A5997="","",IFERROR(INDEX(Pengeluaran,MATCH('Buku Besar'!A5997,Akun,0)),""))</f>
        <v/>
      </c>
      <c r="H5997" s="91" t="str">
        <f t="shared" si="187"/>
        <v/>
      </c>
      <c r="I5997" s="330" t="str">
        <f>IF(H5997="","",IFERROR(INDEX(Tanggal1,MATCH('Buku Besar'!H5997,Akun1,0)),""))</f>
        <v/>
      </c>
      <c r="J5997" s="2" t="str">
        <f>IF(H5997="","",IFERROR(INDEX(Keterangan1,MATCH('Buku Besar'!H5997,Akun1,0)),""))</f>
        <v/>
      </c>
      <c r="K5997" s="2" t="str">
        <f>IF(H5997="","",IFERROR(INDEX(Reff1,MATCH('Buku Besar'!H5997,Akun1,0)),""))</f>
        <v/>
      </c>
      <c r="L5997" s="331" t="str">
        <f>IF(H5997="","",IFERROR(INDEX(Penerimaan1,MATCH('Buku Besar'!H5997,Akun1,0)),""))</f>
        <v/>
      </c>
      <c r="M5997" s="331" t="str">
        <f>IF(H5997="","",IFERROR(INDEX(Pengeluaran1,MATCH('Buku Besar'!H5997,Akun1,0)),""))</f>
        <v/>
      </c>
    </row>
    <row r="5998" spans="1:13" x14ac:dyDescent="0.25">
      <c r="A5998" s="91" t="str">
        <f t="shared" si="186"/>
        <v/>
      </c>
      <c r="B5998" s="330" t="str">
        <f>IF(A5998="","",IFERROR(INDEX(Tanggal,MATCH('Buku Besar'!A5998,Akun,0)),""))</f>
        <v/>
      </c>
      <c r="C5998" s="2" t="str">
        <f>IF(A5998="","",IFERROR(INDEX(Keterangan,MATCH('Buku Besar'!A5998,Akun,0)),""))</f>
        <v/>
      </c>
      <c r="D5998" s="2" t="str">
        <f>IF(A5998="","",IFERROR(INDEX(Reff,MATCH('Buku Besar'!A5998,Akun,0)),""))</f>
        <v/>
      </c>
      <c r="E5998" s="331" t="str">
        <f>IF(A5998="","",IFERROR(INDEX(Penerimaan,MATCH('Buku Besar'!A5998,Akun,0)),""))</f>
        <v/>
      </c>
      <c r="F5998" s="331" t="str">
        <f>IF(A5998="","",IFERROR(INDEX(Pengeluaran,MATCH('Buku Besar'!A5998,Akun,0)),""))</f>
        <v/>
      </c>
      <c r="H5998" s="91" t="str">
        <f t="shared" si="187"/>
        <v/>
      </c>
      <c r="I5998" s="330" t="str">
        <f>IF(H5998="","",IFERROR(INDEX(Tanggal1,MATCH('Buku Besar'!H5998,Akun1,0)),""))</f>
        <v/>
      </c>
      <c r="J5998" s="2" t="str">
        <f>IF(H5998="","",IFERROR(INDEX(Keterangan1,MATCH('Buku Besar'!H5998,Akun1,0)),""))</f>
        <v/>
      </c>
      <c r="K5998" s="2" t="str">
        <f>IF(H5998="","",IFERROR(INDEX(Reff1,MATCH('Buku Besar'!H5998,Akun1,0)),""))</f>
        <v/>
      </c>
      <c r="L5998" s="331" t="str">
        <f>IF(H5998="","",IFERROR(INDEX(Penerimaan1,MATCH('Buku Besar'!H5998,Akun1,0)),""))</f>
        <v/>
      </c>
      <c r="M5998" s="331" t="str">
        <f>IF(H5998="","",IFERROR(INDEX(Pengeluaran1,MATCH('Buku Besar'!H5998,Akun1,0)),""))</f>
        <v/>
      </c>
    </row>
    <row r="5999" spans="1:13" x14ac:dyDescent="0.25">
      <c r="A5999" s="91" t="str">
        <f t="shared" si="186"/>
        <v/>
      </c>
      <c r="B5999" s="330" t="str">
        <f>IF(A5999="","",IFERROR(INDEX(Tanggal,MATCH('Buku Besar'!A5999,Akun,0)),""))</f>
        <v/>
      </c>
      <c r="C5999" s="2" t="str">
        <f>IF(A5999="","",IFERROR(INDEX(Keterangan,MATCH('Buku Besar'!A5999,Akun,0)),""))</f>
        <v/>
      </c>
      <c r="D5999" s="2" t="str">
        <f>IF(A5999="","",IFERROR(INDEX(Reff,MATCH('Buku Besar'!A5999,Akun,0)),""))</f>
        <v/>
      </c>
      <c r="E5999" s="331" t="str">
        <f>IF(A5999="","",IFERROR(INDEX(Penerimaan,MATCH('Buku Besar'!A5999,Akun,0)),""))</f>
        <v/>
      </c>
      <c r="F5999" s="331" t="str">
        <f>IF(A5999="","",IFERROR(INDEX(Pengeluaran,MATCH('Buku Besar'!A5999,Akun,0)),""))</f>
        <v/>
      </c>
      <c r="H5999" s="91" t="str">
        <f t="shared" si="187"/>
        <v/>
      </c>
      <c r="I5999" s="330" t="str">
        <f>IF(H5999="","",IFERROR(INDEX(Tanggal1,MATCH('Buku Besar'!H5999,Akun1,0)),""))</f>
        <v/>
      </c>
      <c r="J5999" s="2" t="str">
        <f>IF(H5999="","",IFERROR(INDEX(Keterangan1,MATCH('Buku Besar'!H5999,Akun1,0)),""))</f>
        <v/>
      </c>
      <c r="K5999" s="2" t="str">
        <f>IF(H5999="","",IFERROR(INDEX(Reff1,MATCH('Buku Besar'!H5999,Akun1,0)),""))</f>
        <v/>
      </c>
      <c r="L5999" s="331" t="str">
        <f>IF(H5999="","",IFERROR(INDEX(Penerimaan1,MATCH('Buku Besar'!H5999,Akun1,0)),""))</f>
        <v/>
      </c>
      <c r="M5999" s="331" t="str">
        <f>IF(H5999="","",IFERROR(INDEX(Pengeluaran1,MATCH('Buku Besar'!H5999,Akun1,0)),""))</f>
        <v/>
      </c>
    </row>
    <row r="6000" spans="1:13" x14ac:dyDescent="0.25">
      <c r="A6000" s="91" t="str">
        <f t="shared" si="186"/>
        <v/>
      </c>
      <c r="B6000" s="330" t="str">
        <f>IF(A6000="","",IFERROR(INDEX(Tanggal,MATCH('Buku Besar'!A6000,Akun,0)),""))</f>
        <v/>
      </c>
      <c r="C6000" s="2" t="str">
        <f>IF(A6000="","",IFERROR(INDEX(Keterangan,MATCH('Buku Besar'!A6000,Akun,0)),""))</f>
        <v/>
      </c>
      <c r="D6000" s="2" t="str">
        <f>IF(A6000="","",IFERROR(INDEX(Reff,MATCH('Buku Besar'!A6000,Akun,0)),""))</f>
        <v/>
      </c>
      <c r="E6000" s="331" t="str">
        <f>IF(A6000="","",IFERROR(INDEX(Penerimaan,MATCH('Buku Besar'!A6000,Akun,0)),""))</f>
        <v/>
      </c>
      <c r="F6000" s="331" t="str">
        <f>IF(A6000="","",IFERROR(INDEX(Pengeluaran,MATCH('Buku Besar'!A6000,Akun,0)),""))</f>
        <v/>
      </c>
      <c r="H6000" s="91" t="str">
        <f t="shared" si="187"/>
        <v/>
      </c>
      <c r="I6000" s="330" t="str">
        <f>IF(H6000="","",IFERROR(INDEX(Tanggal1,MATCH('Buku Besar'!H6000,Akun1,0)),""))</f>
        <v/>
      </c>
      <c r="J6000" s="2" t="str">
        <f>IF(H6000="","",IFERROR(INDEX(Keterangan1,MATCH('Buku Besar'!H6000,Akun1,0)),""))</f>
        <v/>
      </c>
      <c r="K6000" s="2" t="str">
        <f>IF(H6000="","",IFERROR(INDEX(Reff1,MATCH('Buku Besar'!H6000,Akun1,0)),""))</f>
        <v/>
      </c>
      <c r="L6000" s="331" t="str">
        <f>IF(H6000="","",IFERROR(INDEX(Penerimaan1,MATCH('Buku Besar'!H6000,Akun1,0)),""))</f>
        <v/>
      </c>
      <c r="M6000" s="331" t="str">
        <f>IF(H6000="","",IFERROR(INDEX(Pengeluaran1,MATCH('Buku Besar'!H6000,Akun1,0)),""))</f>
        <v/>
      </c>
    </row>
    <row r="6001" spans="1:13" x14ac:dyDescent="0.25">
      <c r="A6001" s="91" t="str">
        <f t="shared" si="186"/>
        <v/>
      </c>
      <c r="B6001" s="330" t="str">
        <f>IF(A6001="","",IFERROR(INDEX(Tanggal,MATCH('Buku Besar'!A6001,Akun,0)),""))</f>
        <v/>
      </c>
      <c r="C6001" s="2" t="str">
        <f>IF(A6001="","",IFERROR(INDEX(Keterangan,MATCH('Buku Besar'!A6001,Akun,0)),""))</f>
        <v/>
      </c>
      <c r="D6001" s="2" t="str">
        <f>IF(A6001="","",IFERROR(INDEX(Reff,MATCH('Buku Besar'!A6001,Akun,0)),""))</f>
        <v/>
      </c>
      <c r="E6001" s="331" t="str">
        <f>IF(A6001="","",IFERROR(INDEX(Penerimaan,MATCH('Buku Besar'!A6001,Akun,0)),""))</f>
        <v/>
      </c>
      <c r="F6001" s="331" t="str">
        <f>IF(A6001="","",IFERROR(INDEX(Pengeluaran,MATCH('Buku Besar'!A6001,Akun,0)),""))</f>
        <v/>
      </c>
      <c r="H6001" s="91" t="str">
        <f t="shared" si="187"/>
        <v/>
      </c>
      <c r="I6001" s="330" t="str">
        <f>IF(H6001="","",IFERROR(INDEX(Tanggal1,MATCH('Buku Besar'!H6001,Akun1,0)),""))</f>
        <v/>
      </c>
      <c r="J6001" s="2" t="str">
        <f>IF(H6001="","",IFERROR(INDEX(Keterangan1,MATCH('Buku Besar'!H6001,Akun1,0)),""))</f>
        <v/>
      </c>
      <c r="K6001" s="2" t="str">
        <f>IF(H6001="","",IFERROR(INDEX(Reff1,MATCH('Buku Besar'!H6001,Akun1,0)),""))</f>
        <v/>
      </c>
      <c r="L6001" s="331" t="str">
        <f>IF(H6001="","",IFERROR(INDEX(Penerimaan1,MATCH('Buku Besar'!H6001,Akun1,0)),""))</f>
        <v/>
      </c>
      <c r="M6001" s="331" t="str">
        <f>IF(H6001="","",IFERROR(INDEX(Pengeluaran1,MATCH('Buku Besar'!H6001,Akun1,0)),""))</f>
        <v/>
      </c>
    </row>
    <row r="6002" spans="1:13" x14ac:dyDescent="0.25">
      <c r="A6002" s="91" t="str">
        <f t="shared" si="186"/>
        <v/>
      </c>
      <c r="B6002" s="330" t="str">
        <f>IF(A6002="","",IFERROR(INDEX(Tanggal,MATCH('Buku Besar'!A6002,Akun,0)),""))</f>
        <v/>
      </c>
      <c r="C6002" s="2" t="str">
        <f>IF(A6002="","",IFERROR(INDEX(Keterangan,MATCH('Buku Besar'!A6002,Akun,0)),""))</f>
        <v/>
      </c>
      <c r="D6002" s="2" t="str">
        <f>IF(A6002="","",IFERROR(INDEX(Reff,MATCH('Buku Besar'!A6002,Akun,0)),""))</f>
        <v/>
      </c>
      <c r="E6002" s="331" t="str">
        <f>IF(A6002="","",IFERROR(INDEX(Penerimaan,MATCH('Buku Besar'!A6002,Akun,0)),""))</f>
        <v/>
      </c>
      <c r="F6002" s="331" t="str">
        <f>IF(A6002="","",IFERROR(INDEX(Pengeluaran,MATCH('Buku Besar'!A6002,Akun,0)),""))</f>
        <v/>
      </c>
      <c r="H6002" s="91" t="str">
        <f t="shared" si="187"/>
        <v/>
      </c>
      <c r="I6002" s="330" t="str">
        <f>IF(H6002="","",IFERROR(INDEX(Tanggal1,MATCH('Buku Besar'!H6002,Akun1,0)),""))</f>
        <v/>
      </c>
      <c r="J6002" s="2" t="str">
        <f>IF(H6002="","",IFERROR(INDEX(Keterangan1,MATCH('Buku Besar'!H6002,Akun1,0)),""))</f>
        <v/>
      </c>
      <c r="K6002" s="2" t="str">
        <f>IF(H6002="","",IFERROR(INDEX(Reff1,MATCH('Buku Besar'!H6002,Akun1,0)),""))</f>
        <v/>
      </c>
      <c r="L6002" s="331" t="str">
        <f>IF(H6002="","",IFERROR(INDEX(Penerimaan1,MATCH('Buku Besar'!H6002,Akun1,0)),""))</f>
        <v/>
      </c>
      <c r="M6002" s="331" t="str">
        <f>IF(H6002="","",IFERROR(INDEX(Pengeluaran1,MATCH('Buku Besar'!H6002,Akun1,0)),""))</f>
        <v/>
      </c>
    </row>
    <row r="6003" spans="1:13" x14ac:dyDescent="0.25">
      <c r="A6003" s="91" t="str">
        <f t="shared" si="186"/>
        <v/>
      </c>
      <c r="B6003" s="330" t="str">
        <f>IF(A6003="","",IFERROR(INDEX(Tanggal,MATCH('Buku Besar'!A6003,Akun,0)),""))</f>
        <v/>
      </c>
      <c r="C6003" s="2" t="str">
        <f>IF(A6003="","",IFERROR(INDEX(Keterangan,MATCH('Buku Besar'!A6003,Akun,0)),""))</f>
        <v/>
      </c>
      <c r="D6003" s="2" t="str">
        <f>IF(A6003="","",IFERROR(INDEX(Reff,MATCH('Buku Besar'!A6003,Akun,0)),""))</f>
        <v/>
      </c>
      <c r="E6003" s="331" t="str">
        <f>IF(A6003="","",IFERROR(INDEX(Penerimaan,MATCH('Buku Besar'!A6003,Akun,0)),""))</f>
        <v/>
      </c>
      <c r="F6003" s="331" t="str">
        <f>IF(A6003="","",IFERROR(INDEX(Pengeluaran,MATCH('Buku Besar'!A6003,Akun,0)),""))</f>
        <v/>
      </c>
      <c r="H6003" s="91" t="str">
        <f t="shared" si="187"/>
        <v/>
      </c>
      <c r="I6003" s="330" t="str">
        <f>IF(H6003="","",IFERROR(INDEX(Tanggal1,MATCH('Buku Besar'!H6003,Akun1,0)),""))</f>
        <v/>
      </c>
      <c r="J6003" s="2" t="str">
        <f>IF(H6003="","",IFERROR(INDEX(Keterangan1,MATCH('Buku Besar'!H6003,Akun1,0)),""))</f>
        <v/>
      </c>
      <c r="K6003" s="2" t="str">
        <f>IF(H6003="","",IFERROR(INDEX(Reff1,MATCH('Buku Besar'!H6003,Akun1,0)),""))</f>
        <v/>
      </c>
      <c r="L6003" s="331" t="str">
        <f>IF(H6003="","",IFERROR(INDEX(Penerimaan1,MATCH('Buku Besar'!H6003,Akun1,0)),""))</f>
        <v/>
      </c>
      <c r="M6003" s="331" t="str">
        <f>IF(H6003="","",IFERROR(INDEX(Pengeluaran1,MATCH('Buku Besar'!H6003,Akun1,0)),""))</f>
        <v/>
      </c>
    </row>
    <row r="6004" spans="1:13" x14ac:dyDescent="0.25">
      <c r="A6004" s="91" t="str">
        <f t="shared" si="186"/>
        <v/>
      </c>
      <c r="B6004" s="330" t="str">
        <f>IF(A6004="","",IFERROR(INDEX(Tanggal,MATCH('Buku Besar'!A6004,Akun,0)),""))</f>
        <v/>
      </c>
      <c r="C6004" s="2" t="str">
        <f>IF(A6004="","",IFERROR(INDEX(Keterangan,MATCH('Buku Besar'!A6004,Akun,0)),""))</f>
        <v/>
      </c>
      <c r="D6004" s="2" t="str">
        <f>IF(A6004="","",IFERROR(INDEX(Reff,MATCH('Buku Besar'!A6004,Akun,0)),""))</f>
        <v/>
      </c>
      <c r="E6004" s="331" t="str">
        <f>IF(A6004="","",IFERROR(INDEX(Penerimaan,MATCH('Buku Besar'!A6004,Akun,0)),""))</f>
        <v/>
      </c>
      <c r="F6004" s="331" t="str">
        <f>IF(A6004="","",IFERROR(INDEX(Pengeluaran,MATCH('Buku Besar'!A6004,Akun,0)),""))</f>
        <v/>
      </c>
      <c r="H6004" s="91" t="str">
        <f t="shared" si="187"/>
        <v/>
      </c>
      <c r="I6004" s="330" t="str">
        <f>IF(H6004="","",IFERROR(INDEX(Tanggal1,MATCH('Buku Besar'!H6004,Akun1,0)),""))</f>
        <v/>
      </c>
      <c r="J6004" s="2" t="str">
        <f>IF(H6004="","",IFERROR(INDEX(Keterangan1,MATCH('Buku Besar'!H6004,Akun1,0)),""))</f>
        <v/>
      </c>
      <c r="K6004" s="2" t="str">
        <f>IF(H6004="","",IFERROR(INDEX(Reff1,MATCH('Buku Besar'!H6004,Akun1,0)),""))</f>
        <v/>
      </c>
      <c r="L6004" s="331" t="str">
        <f>IF(H6004="","",IFERROR(INDEX(Penerimaan1,MATCH('Buku Besar'!H6004,Akun1,0)),""))</f>
        <v/>
      </c>
      <c r="M6004" s="331" t="str">
        <f>IF(H6004="","",IFERROR(INDEX(Pengeluaran1,MATCH('Buku Besar'!H6004,Akun1,0)),""))</f>
        <v/>
      </c>
    </row>
    <row r="6005" spans="1:13" x14ac:dyDescent="0.25">
      <c r="A6005" s="91" t="str">
        <f t="shared" si="186"/>
        <v/>
      </c>
      <c r="B6005" s="330" t="str">
        <f>IF(A6005="","",IFERROR(INDEX(Tanggal,MATCH('Buku Besar'!A6005,Akun,0)),""))</f>
        <v/>
      </c>
      <c r="C6005" s="2" t="str">
        <f>IF(A6005="","",IFERROR(INDEX(Keterangan,MATCH('Buku Besar'!A6005,Akun,0)),""))</f>
        <v/>
      </c>
      <c r="D6005" s="2" t="str">
        <f>IF(A6005="","",IFERROR(INDEX(Reff,MATCH('Buku Besar'!A6005,Akun,0)),""))</f>
        <v/>
      </c>
      <c r="E6005" s="331" t="str">
        <f>IF(A6005="","",IFERROR(INDEX(Penerimaan,MATCH('Buku Besar'!A6005,Akun,0)),""))</f>
        <v/>
      </c>
      <c r="F6005" s="331" t="str">
        <f>IF(A6005="","",IFERROR(INDEX(Pengeluaran,MATCH('Buku Besar'!A6005,Akun,0)),""))</f>
        <v/>
      </c>
      <c r="H6005" s="91" t="str">
        <f t="shared" si="187"/>
        <v/>
      </c>
      <c r="I6005" s="330" t="str">
        <f>IF(H6005="","",IFERROR(INDEX(Tanggal1,MATCH('Buku Besar'!H6005,Akun1,0)),""))</f>
        <v/>
      </c>
      <c r="J6005" s="2" t="str">
        <f>IF(H6005="","",IFERROR(INDEX(Keterangan1,MATCH('Buku Besar'!H6005,Akun1,0)),""))</f>
        <v/>
      </c>
      <c r="K6005" s="2" t="str">
        <f>IF(H6005="","",IFERROR(INDEX(Reff1,MATCH('Buku Besar'!H6005,Akun1,0)),""))</f>
        <v/>
      </c>
      <c r="L6005" s="331" t="str">
        <f>IF(H6005="","",IFERROR(INDEX(Penerimaan1,MATCH('Buku Besar'!H6005,Akun1,0)),""))</f>
        <v/>
      </c>
      <c r="M6005" s="331" t="str">
        <f>IF(H6005="","",IFERROR(INDEX(Pengeluaran1,MATCH('Buku Besar'!H6005,Akun1,0)),""))</f>
        <v/>
      </c>
    </row>
    <row r="6006" spans="1:13" x14ac:dyDescent="0.25">
      <c r="A6006" s="91" t="str">
        <f t="shared" si="186"/>
        <v/>
      </c>
      <c r="B6006" s="330" t="str">
        <f>IF(A6006="","",IFERROR(INDEX(Tanggal,MATCH('Buku Besar'!A6006,Akun,0)),""))</f>
        <v/>
      </c>
      <c r="C6006" s="2" t="str">
        <f>IF(A6006="","",IFERROR(INDEX(Keterangan,MATCH('Buku Besar'!A6006,Akun,0)),""))</f>
        <v/>
      </c>
      <c r="D6006" s="2" t="str">
        <f>IF(A6006="","",IFERROR(INDEX(Reff,MATCH('Buku Besar'!A6006,Akun,0)),""))</f>
        <v/>
      </c>
      <c r="E6006" s="331" t="str">
        <f>IF(A6006="","",IFERROR(INDEX(Penerimaan,MATCH('Buku Besar'!A6006,Akun,0)),""))</f>
        <v/>
      </c>
      <c r="F6006" s="331" t="str">
        <f>IF(A6006="","",IFERROR(INDEX(Pengeluaran,MATCH('Buku Besar'!A6006,Akun,0)),""))</f>
        <v/>
      </c>
      <c r="H6006" s="91" t="str">
        <f t="shared" si="187"/>
        <v/>
      </c>
      <c r="I6006" s="330" t="str">
        <f>IF(H6006="","",IFERROR(INDEX(Tanggal1,MATCH('Buku Besar'!H6006,Akun1,0)),""))</f>
        <v/>
      </c>
      <c r="J6006" s="2" t="str">
        <f>IF(H6006="","",IFERROR(INDEX(Keterangan1,MATCH('Buku Besar'!H6006,Akun1,0)),""))</f>
        <v/>
      </c>
      <c r="K6006" s="2" t="str">
        <f>IF(H6006="","",IFERROR(INDEX(Reff1,MATCH('Buku Besar'!H6006,Akun1,0)),""))</f>
        <v/>
      </c>
      <c r="L6006" s="331" t="str">
        <f>IF(H6006="","",IFERROR(INDEX(Penerimaan1,MATCH('Buku Besar'!H6006,Akun1,0)),""))</f>
        <v/>
      </c>
      <c r="M6006" s="331" t="str">
        <f>IF(H6006="","",IFERROR(INDEX(Pengeluaran1,MATCH('Buku Besar'!H6006,Akun1,0)),""))</f>
        <v/>
      </c>
    </row>
    <row r="6007" spans="1:13" x14ac:dyDescent="0.25">
      <c r="A6007" s="91" t="str">
        <f t="shared" si="186"/>
        <v/>
      </c>
      <c r="B6007" s="330" t="str">
        <f>IF(A6007="","",IFERROR(INDEX(Tanggal,MATCH('Buku Besar'!A6007,Akun,0)),""))</f>
        <v/>
      </c>
      <c r="C6007" s="2" t="str">
        <f>IF(A6007="","",IFERROR(INDEX(Keterangan,MATCH('Buku Besar'!A6007,Akun,0)),""))</f>
        <v/>
      </c>
      <c r="D6007" s="2" t="str">
        <f>IF(A6007="","",IFERROR(INDEX(Reff,MATCH('Buku Besar'!A6007,Akun,0)),""))</f>
        <v/>
      </c>
      <c r="E6007" s="331" t="str">
        <f>IF(A6007="","",IFERROR(INDEX(Penerimaan,MATCH('Buku Besar'!A6007,Akun,0)),""))</f>
        <v/>
      </c>
      <c r="F6007" s="331" t="str">
        <f>IF(A6007="","",IFERROR(INDEX(Pengeluaran,MATCH('Buku Besar'!A6007,Akun,0)),""))</f>
        <v/>
      </c>
      <c r="H6007" s="91" t="str">
        <f t="shared" si="187"/>
        <v/>
      </c>
      <c r="I6007" s="330" t="str">
        <f>IF(H6007="","",IFERROR(INDEX(Tanggal1,MATCH('Buku Besar'!H6007,Akun1,0)),""))</f>
        <v/>
      </c>
      <c r="J6007" s="2" t="str">
        <f>IF(H6007="","",IFERROR(INDEX(Keterangan1,MATCH('Buku Besar'!H6007,Akun1,0)),""))</f>
        <v/>
      </c>
      <c r="K6007" s="2" t="str">
        <f>IF(H6007="","",IFERROR(INDEX(Reff1,MATCH('Buku Besar'!H6007,Akun1,0)),""))</f>
        <v/>
      </c>
      <c r="L6007" s="331" t="str">
        <f>IF(H6007="","",IFERROR(INDEX(Penerimaan1,MATCH('Buku Besar'!H6007,Akun1,0)),""))</f>
        <v/>
      </c>
      <c r="M6007" s="331" t="str">
        <f>IF(H6007="","",IFERROR(INDEX(Pengeluaran1,MATCH('Buku Besar'!H6007,Akun1,0)),""))</f>
        <v/>
      </c>
    </row>
    <row r="6008" spans="1:13" x14ac:dyDescent="0.25">
      <c r="A6008" s="91" t="str">
        <f t="shared" si="186"/>
        <v/>
      </c>
      <c r="B6008" s="330" t="str">
        <f>IF(A6008="","",IFERROR(INDEX(Tanggal,MATCH('Buku Besar'!A6008,Akun,0)),""))</f>
        <v/>
      </c>
      <c r="C6008" s="2" t="str">
        <f>IF(A6008="","",IFERROR(INDEX(Keterangan,MATCH('Buku Besar'!A6008,Akun,0)),""))</f>
        <v/>
      </c>
      <c r="D6008" s="2" t="str">
        <f>IF(A6008="","",IFERROR(INDEX(Reff,MATCH('Buku Besar'!A6008,Akun,0)),""))</f>
        <v/>
      </c>
      <c r="E6008" s="331" t="str">
        <f>IF(A6008="","",IFERROR(INDEX(Penerimaan,MATCH('Buku Besar'!A6008,Akun,0)),""))</f>
        <v/>
      </c>
      <c r="F6008" s="331" t="str">
        <f>IF(A6008="","",IFERROR(INDEX(Pengeluaran,MATCH('Buku Besar'!A6008,Akun,0)),""))</f>
        <v/>
      </c>
      <c r="H6008" s="91" t="str">
        <f t="shared" si="187"/>
        <v/>
      </c>
      <c r="I6008" s="330" t="str">
        <f>IF(H6008="","",IFERROR(INDEX(Tanggal1,MATCH('Buku Besar'!H6008,Akun1,0)),""))</f>
        <v/>
      </c>
      <c r="J6008" s="2" t="str">
        <f>IF(H6008="","",IFERROR(INDEX(Keterangan1,MATCH('Buku Besar'!H6008,Akun1,0)),""))</f>
        <v/>
      </c>
      <c r="K6008" s="2" t="str">
        <f>IF(H6008="","",IFERROR(INDEX(Reff1,MATCH('Buku Besar'!H6008,Akun1,0)),""))</f>
        <v/>
      </c>
      <c r="L6008" s="331" t="str">
        <f>IF(H6008="","",IFERROR(INDEX(Penerimaan1,MATCH('Buku Besar'!H6008,Akun1,0)),""))</f>
        <v/>
      </c>
      <c r="M6008" s="331" t="str">
        <f>IF(H6008="","",IFERROR(INDEX(Pengeluaran1,MATCH('Buku Besar'!H6008,Akun1,0)),""))</f>
        <v/>
      </c>
    </row>
    <row r="6009" spans="1:13" x14ac:dyDescent="0.25">
      <c r="A6009" s="91" t="str">
        <f t="shared" si="186"/>
        <v/>
      </c>
      <c r="B6009" s="330" t="str">
        <f>IF(A6009="","",IFERROR(INDEX(Tanggal,MATCH('Buku Besar'!A6009,Akun,0)),""))</f>
        <v/>
      </c>
      <c r="C6009" s="2" t="str">
        <f>IF(A6009="","",IFERROR(INDEX(Keterangan,MATCH('Buku Besar'!A6009,Akun,0)),""))</f>
        <v/>
      </c>
      <c r="D6009" s="2" t="str">
        <f>IF(A6009="","",IFERROR(INDEX(Reff,MATCH('Buku Besar'!A6009,Akun,0)),""))</f>
        <v/>
      </c>
      <c r="E6009" s="331" t="str">
        <f>IF(A6009="","",IFERROR(INDEX(Penerimaan,MATCH('Buku Besar'!A6009,Akun,0)),""))</f>
        <v/>
      </c>
      <c r="F6009" s="331" t="str">
        <f>IF(A6009="","",IFERROR(INDEX(Pengeluaran,MATCH('Buku Besar'!A6009,Akun,0)),""))</f>
        <v/>
      </c>
      <c r="H6009" s="91" t="str">
        <f t="shared" si="187"/>
        <v/>
      </c>
      <c r="I6009" s="330" t="str">
        <f>IF(H6009="","",IFERROR(INDEX(Tanggal1,MATCH('Buku Besar'!H6009,Akun1,0)),""))</f>
        <v/>
      </c>
      <c r="J6009" s="2" t="str">
        <f>IF(H6009="","",IFERROR(INDEX(Keterangan1,MATCH('Buku Besar'!H6009,Akun1,0)),""))</f>
        <v/>
      </c>
      <c r="K6009" s="2" t="str">
        <f>IF(H6009="","",IFERROR(INDEX(Reff1,MATCH('Buku Besar'!H6009,Akun1,0)),""))</f>
        <v/>
      </c>
      <c r="L6009" s="331" t="str">
        <f>IF(H6009="","",IFERROR(INDEX(Penerimaan1,MATCH('Buku Besar'!H6009,Akun1,0)),""))</f>
        <v/>
      </c>
      <c r="M6009" s="331" t="str">
        <f>IF(H6009="","",IFERROR(INDEX(Pengeluaran1,MATCH('Buku Besar'!H6009,Akun1,0)),""))</f>
        <v/>
      </c>
    </row>
    <row r="6010" spans="1:13" x14ac:dyDescent="0.25">
      <c r="A6010" s="91" t="str">
        <f t="shared" si="186"/>
        <v/>
      </c>
      <c r="B6010" s="330" t="str">
        <f>IF(A6010="","",IFERROR(INDEX(Tanggal,MATCH('Buku Besar'!A6010,Akun,0)),""))</f>
        <v/>
      </c>
      <c r="C6010" s="2" t="str">
        <f>IF(A6010="","",IFERROR(INDEX(Keterangan,MATCH('Buku Besar'!A6010,Akun,0)),""))</f>
        <v/>
      </c>
      <c r="D6010" s="2" t="str">
        <f>IF(A6010="","",IFERROR(INDEX(Reff,MATCH('Buku Besar'!A6010,Akun,0)),""))</f>
        <v/>
      </c>
      <c r="E6010" s="331" t="str">
        <f>IF(A6010="","",IFERROR(INDEX(Penerimaan,MATCH('Buku Besar'!A6010,Akun,0)),""))</f>
        <v/>
      </c>
      <c r="F6010" s="331" t="str">
        <f>IF(A6010="","",IFERROR(INDEX(Pengeluaran,MATCH('Buku Besar'!A6010,Akun,0)),""))</f>
        <v/>
      </c>
      <c r="H6010" s="91" t="str">
        <f t="shared" si="187"/>
        <v/>
      </c>
      <c r="I6010" s="330" t="str">
        <f>IF(H6010="","",IFERROR(INDEX(Tanggal1,MATCH('Buku Besar'!H6010,Akun1,0)),""))</f>
        <v/>
      </c>
      <c r="J6010" s="2" t="str">
        <f>IF(H6010="","",IFERROR(INDEX(Keterangan1,MATCH('Buku Besar'!H6010,Akun1,0)),""))</f>
        <v/>
      </c>
      <c r="K6010" s="2" t="str">
        <f>IF(H6010="","",IFERROR(INDEX(Reff1,MATCH('Buku Besar'!H6010,Akun1,0)),""))</f>
        <v/>
      </c>
      <c r="L6010" s="331" t="str">
        <f>IF(H6010="","",IFERROR(INDEX(Penerimaan1,MATCH('Buku Besar'!H6010,Akun1,0)),""))</f>
        <v/>
      </c>
      <c r="M6010" s="331" t="str">
        <f>IF(H6010="","",IFERROR(INDEX(Pengeluaran1,MATCH('Buku Besar'!H6010,Akun1,0)),""))</f>
        <v/>
      </c>
    </row>
    <row r="6011" spans="1:13" x14ac:dyDescent="0.25">
      <c r="A6011" s="91" t="str">
        <f t="shared" si="186"/>
        <v/>
      </c>
      <c r="B6011" s="330" t="str">
        <f>IF(A6011="","",IFERROR(INDEX(Tanggal,MATCH('Buku Besar'!A6011,Akun,0)),""))</f>
        <v/>
      </c>
      <c r="C6011" s="2" t="str">
        <f>IF(A6011="","",IFERROR(INDEX(Keterangan,MATCH('Buku Besar'!A6011,Akun,0)),""))</f>
        <v/>
      </c>
      <c r="D6011" s="2" t="str">
        <f>IF(A6011="","",IFERROR(INDEX(Reff,MATCH('Buku Besar'!A6011,Akun,0)),""))</f>
        <v/>
      </c>
      <c r="E6011" s="331" t="str">
        <f>IF(A6011="","",IFERROR(INDEX(Penerimaan,MATCH('Buku Besar'!A6011,Akun,0)),""))</f>
        <v/>
      </c>
      <c r="F6011" s="331" t="str">
        <f>IF(A6011="","",IFERROR(INDEX(Pengeluaran,MATCH('Buku Besar'!A6011,Akun,0)),""))</f>
        <v/>
      </c>
      <c r="H6011" s="91" t="str">
        <f t="shared" si="187"/>
        <v/>
      </c>
      <c r="I6011" s="330" t="str">
        <f>IF(H6011="","",IFERROR(INDEX(Tanggal1,MATCH('Buku Besar'!H6011,Akun1,0)),""))</f>
        <v/>
      </c>
      <c r="J6011" s="2" t="str">
        <f>IF(H6011="","",IFERROR(INDEX(Keterangan1,MATCH('Buku Besar'!H6011,Akun1,0)),""))</f>
        <v/>
      </c>
      <c r="K6011" s="2" t="str">
        <f>IF(H6011="","",IFERROR(INDEX(Reff1,MATCH('Buku Besar'!H6011,Akun1,0)),""))</f>
        <v/>
      </c>
      <c r="L6011" s="331" t="str">
        <f>IF(H6011="","",IFERROR(INDEX(Penerimaan1,MATCH('Buku Besar'!H6011,Akun1,0)),""))</f>
        <v/>
      </c>
      <c r="M6011" s="331" t="str">
        <f>IF(H6011="","",IFERROR(INDEX(Pengeluaran1,MATCH('Buku Besar'!H6011,Akun1,0)),""))</f>
        <v/>
      </c>
    </row>
    <row r="6012" spans="1:13" x14ac:dyDescent="0.25">
      <c r="A6012" s="91" t="str">
        <f t="shared" si="186"/>
        <v/>
      </c>
      <c r="B6012" s="330" t="str">
        <f>IF(A6012="","",IFERROR(INDEX(Tanggal,MATCH('Buku Besar'!A6012,Akun,0)),""))</f>
        <v/>
      </c>
      <c r="C6012" s="2" t="str">
        <f>IF(A6012="","",IFERROR(INDEX(Keterangan,MATCH('Buku Besar'!A6012,Akun,0)),""))</f>
        <v/>
      </c>
      <c r="D6012" s="2" t="str">
        <f>IF(A6012="","",IFERROR(INDEX(Reff,MATCH('Buku Besar'!A6012,Akun,0)),""))</f>
        <v/>
      </c>
      <c r="E6012" s="331" t="str">
        <f>IF(A6012="","",IFERROR(INDEX(Penerimaan,MATCH('Buku Besar'!A6012,Akun,0)),""))</f>
        <v/>
      </c>
      <c r="F6012" s="331" t="str">
        <f>IF(A6012="","",IFERROR(INDEX(Pengeluaran,MATCH('Buku Besar'!A6012,Akun,0)),""))</f>
        <v/>
      </c>
      <c r="H6012" s="91" t="str">
        <f t="shared" si="187"/>
        <v/>
      </c>
      <c r="I6012" s="330" t="str">
        <f>IF(H6012="","",IFERROR(INDEX(Tanggal1,MATCH('Buku Besar'!H6012,Akun1,0)),""))</f>
        <v/>
      </c>
      <c r="J6012" s="2" t="str">
        <f>IF(H6012="","",IFERROR(INDEX(Keterangan1,MATCH('Buku Besar'!H6012,Akun1,0)),""))</f>
        <v/>
      </c>
      <c r="K6012" s="2" t="str">
        <f>IF(H6012="","",IFERROR(INDEX(Reff1,MATCH('Buku Besar'!H6012,Akun1,0)),""))</f>
        <v/>
      </c>
      <c r="L6012" s="331" t="str">
        <f>IF(H6012="","",IFERROR(INDEX(Penerimaan1,MATCH('Buku Besar'!H6012,Akun1,0)),""))</f>
        <v/>
      </c>
      <c r="M6012" s="331" t="str">
        <f>IF(H6012="","",IFERROR(INDEX(Pengeluaran1,MATCH('Buku Besar'!H6012,Akun1,0)),""))</f>
        <v/>
      </c>
    </row>
    <row r="6013" spans="1:13" x14ac:dyDescent="0.25">
      <c r="A6013" s="91" t="str">
        <f t="shared" si="186"/>
        <v/>
      </c>
      <c r="B6013" s="330" t="str">
        <f>IF(A6013="","",IFERROR(INDEX(Tanggal,MATCH('Buku Besar'!A6013,Akun,0)),""))</f>
        <v/>
      </c>
      <c r="C6013" s="2" t="str">
        <f>IF(A6013="","",IFERROR(INDEX(Keterangan,MATCH('Buku Besar'!A6013,Akun,0)),""))</f>
        <v/>
      </c>
      <c r="D6013" s="2" t="str">
        <f>IF(A6013="","",IFERROR(INDEX(Reff,MATCH('Buku Besar'!A6013,Akun,0)),""))</f>
        <v/>
      </c>
      <c r="E6013" s="331" t="str">
        <f>IF(A6013="","",IFERROR(INDEX(Penerimaan,MATCH('Buku Besar'!A6013,Akun,0)),""))</f>
        <v/>
      </c>
      <c r="F6013" s="331" t="str">
        <f>IF(A6013="","",IFERROR(INDEX(Pengeluaran,MATCH('Buku Besar'!A6013,Akun,0)),""))</f>
        <v/>
      </c>
      <c r="H6013" s="91" t="str">
        <f t="shared" si="187"/>
        <v/>
      </c>
      <c r="I6013" s="330" t="str">
        <f>IF(H6013="","",IFERROR(INDEX(Tanggal1,MATCH('Buku Besar'!H6013,Akun1,0)),""))</f>
        <v/>
      </c>
      <c r="J6013" s="2" t="str">
        <f>IF(H6013="","",IFERROR(INDEX(Keterangan1,MATCH('Buku Besar'!H6013,Akun1,0)),""))</f>
        <v/>
      </c>
      <c r="K6013" s="2" t="str">
        <f>IF(H6013="","",IFERROR(INDEX(Reff1,MATCH('Buku Besar'!H6013,Akun1,0)),""))</f>
        <v/>
      </c>
      <c r="L6013" s="331" t="str">
        <f>IF(H6013="","",IFERROR(INDEX(Penerimaan1,MATCH('Buku Besar'!H6013,Akun1,0)),""))</f>
        <v/>
      </c>
      <c r="M6013" s="331" t="str">
        <f>IF(H6013="","",IFERROR(INDEX(Pengeluaran1,MATCH('Buku Besar'!H6013,Akun1,0)),""))</f>
        <v/>
      </c>
    </row>
    <row r="6014" spans="1:13" x14ac:dyDescent="0.25">
      <c r="A6014" s="91" t="str">
        <f t="shared" si="186"/>
        <v/>
      </c>
      <c r="B6014" s="330" t="str">
        <f>IF(A6014="","",IFERROR(INDEX(Tanggal,MATCH('Buku Besar'!A6014,Akun,0)),""))</f>
        <v/>
      </c>
      <c r="C6014" s="2" t="str">
        <f>IF(A6014="","",IFERROR(INDEX(Keterangan,MATCH('Buku Besar'!A6014,Akun,0)),""))</f>
        <v/>
      </c>
      <c r="D6014" s="2" t="str">
        <f>IF(A6014="","",IFERROR(INDEX(Reff,MATCH('Buku Besar'!A6014,Akun,0)),""))</f>
        <v/>
      </c>
      <c r="E6014" s="331" t="str">
        <f>IF(A6014="","",IFERROR(INDEX(Penerimaan,MATCH('Buku Besar'!A6014,Akun,0)),""))</f>
        <v/>
      </c>
      <c r="F6014" s="331" t="str">
        <f>IF(A6014="","",IFERROR(INDEX(Pengeluaran,MATCH('Buku Besar'!A6014,Akun,0)),""))</f>
        <v/>
      </c>
      <c r="H6014" s="91" t="str">
        <f t="shared" si="187"/>
        <v/>
      </c>
      <c r="I6014" s="330" t="str">
        <f>IF(H6014="","",IFERROR(INDEX(Tanggal1,MATCH('Buku Besar'!H6014,Akun1,0)),""))</f>
        <v/>
      </c>
      <c r="J6014" s="2" t="str">
        <f>IF(H6014="","",IFERROR(INDEX(Keterangan1,MATCH('Buku Besar'!H6014,Akun1,0)),""))</f>
        <v/>
      </c>
      <c r="K6014" s="2" t="str">
        <f>IF(H6014="","",IFERROR(INDEX(Reff1,MATCH('Buku Besar'!H6014,Akun1,0)),""))</f>
        <v/>
      </c>
      <c r="L6014" s="331" t="str">
        <f>IF(H6014="","",IFERROR(INDEX(Penerimaan1,MATCH('Buku Besar'!H6014,Akun1,0)),""))</f>
        <v/>
      </c>
      <c r="M6014" s="331" t="str">
        <f>IF(H6014="","",IFERROR(INDEX(Pengeluaran1,MATCH('Buku Besar'!H6014,Akun1,0)),""))</f>
        <v/>
      </c>
    </row>
    <row r="6015" spans="1:13" x14ac:dyDescent="0.25">
      <c r="A6015" s="91" t="str">
        <f t="shared" si="186"/>
        <v/>
      </c>
      <c r="B6015" s="330" t="str">
        <f>IF(A6015="","",IFERROR(INDEX(Tanggal,MATCH('Buku Besar'!A6015,Akun,0)),""))</f>
        <v/>
      </c>
      <c r="C6015" s="2" t="str">
        <f>IF(A6015="","",IFERROR(INDEX(Keterangan,MATCH('Buku Besar'!A6015,Akun,0)),""))</f>
        <v/>
      </c>
      <c r="D6015" s="2" t="str">
        <f>IF(A6015="","",IFERROR(INDEX(Reff,MATCH('Buku Besar'!A6015,Akun,0)),""))</f>
        <v/>
      </c>
      <c r="E6015" s="331" t="str">
        <f>IF(A6015="","",IFERROR(INDEX(Penerimaan,MATCH('Buku Besar'!A6015,Akun,0)),""))</f>
        <v/>
      </c>
      <c r="F6015" s="331" t="str">
        <f>IF(A6015="","",IFERROR(INDEX(Pengeluaran,MATCH('Buku Besar'!A6015,Akun,0)),""))</f>
        <v/>
      </c>
      <c r="H6015" s="91" t="str">
        <f t="shared" si="187"/>
        <v/>
      </c>
      <c r="I6015" s="330" t="str">
        <f>IF(H6015="","",IFERROR(INDEX(Tanggal1,MATCH('Buku Besar'!H6015,Akun1,0)),""))</f>
        <v/>
      </c>
      <c r="J6015" s="2" t="str">
        <f>IF(H6015="","",IFERROR(INDEX(Keterangan1,MATCH('Buku Besar'!H6015,Akun1,0)),""))</f>
        <v/>
      </c>
      <c r="K6015" s="2" t="str">
        <f>IF(H6015="","",IFERROR(INDEX(Reff1,MATCH('Buku Besar'!H6015,Akun1,0)),""))</f>
        <v/>
      </c>
      <c r="L6015" s="331" t="str">
        <f>IF(H6015="","",IFERROR(INDEX(Penerimaan1,MATCH('Buku Besar'!H6015,Akun1,0)),""))</f>
        <v/>
      </c>
      <c r="M6015" s="331" t="str">
        <f>IF(H6015="","",IFERROR(INDEX(Pengeluaran1,MATCH('Buku Besar'!H6015,Akun1,0)),""))</f>
        <v/>
      </c>
    </row>
    <row r="6016" spans="1:13" x14ac:dyDescent="0.25">
      <c r="A6016" s="91" t="str">
        <f t="shared" si="186"/>
        <v/>
      </c>
      <c r="B6016" s="330" t="str">
        <f>IF(A6016="","",IFERROR(INDEX(Tanggal,MATCH('Buku Besar'!A6016,Akun,0)),""))</f>
        <v/>
      </c>
      <c r="C6016" s="2" t="str">
        <f>IF(A6016="","",IFERROR(INDEX(Keterangan,MATCH('Buku Besar'!A6016,Akun,0)),""))</f>
        <v/>
      </c>
      <c r="D6016" s="2" t="str">
        <f>IF(A6016="","",IFERROR(INDEX(Reff,MATCH('Buku Besar'!A6016,Akun,0)),""))</f>
        <v/>
      </c>
      <c r="E6016" s="331" t="str">
        <f>IF(A6016="","",IFERROR(INDEX(Penerimaan,MATCH('Buku Besar'!A6016,Akun,0)),""))</f>
        <v/>
      </c>
      <c r="F6016" s="331" t="str">
        <f>IF(A6016="","",IFERROR(INDEX(Pengeluaran,MATCH('Buku Besar'!A6016,Akun,0)),""))</f>
        <v/>
      </c>
      <c r="H6016" s="91" t="str">
        <f t="shared" si="187"/>
        <v/>
      </c>
      <c r="I6016" s="330" t="str">
        <f>IF(H6016="","",IFERROR(INDEX(Tanggal1,MATCH('Buku Besar'!H6016,Akun1,0)),""))</f>
        <v/>
      </c>
      <c r="J6016" s="2" t="str">
        <f>IF(H6016="","",IFERROR(INDEX(Keterangan1,MATCH('Buku Besar'!H6016,Akun1,0)),""))</f>
        <v/>
      </c>
      <c r="K6016" s="2" t="str">
        <f>IF(H6016="","",IFERROR(INDEX(Reff1,MATCH('Buku Besar'!H6016,Akun1,0)),""))</f>
        <v/>
      </c>
      <c r="L6016" s="331" t="str">
        <f>IF(H6016="","",IFERROR(INDEX(Penerimaan1,MATCH('Buku Besar'!H6016,Akun1,0)),""))</f>
        <v/>
      </c>
      <c r="M6016" s="331" t="str">
        <f>IF(H6016="","",IFERROR(INDEX(Pengeluaran1,MATCH('Buku Besar'!H6016,Akun1,0)),""))</f>
        <v/>
      </c>
    </row>
    <row r="6017" spans="1:13" x14ac:dyDescent="0.25">
      <c r="A6017" s="91" t="str">
        <f t="shared" si="186"/>
        <v/>
      </c>
      <c r="B6017" s="330" t="str">
        <f>IF(A6017="","",IFERROR(INDEX(Tanggal,MATCH('Buku Besar'!A6017,Akun,0)),""))</f>
        <v/>
      </c>
      <c r="C6017" s="2" t="str">
        <f>IF(A6017="","",IFERROR(INDEX(Keterangan,MATCH('Buku Besar'!A6017,Akun,0)),""))</f>
        <v/>
      </c>
      <c r="D6017" s="2" t="str">
        <f>IF(A6017="","",IFERROR(INDEX(Reff,MATCH('Buku Besar'!A6017,Akun,0)),""))</f>
        <v/>
      </c>
      <c r="E6017" s="331" t="str">
        <f>IF(A6017="","",IFERROR(INDEX(Penerimaan,MATCH('Buku Besar'!A6017,Akun,0)),""))</f>
        <v/>
      </c>
      <c r="F6017" s="331" t="str">
        <f>IF(A6017="","",IFERROR(INDEX(Pengeluaran,MATCH('Buku Besar'!A6017,Akun,0)),""))</f>
        <v/>
      </c>
      <c r="H6017" s="91" t="str">
        <f t="shared" si="187"/>
        <v/>
      </c>
      <c r="I6017" s="330" t="str">
        <f>IF(H6017="","",IFERROR(INDEX(Tanggal1,MATCH('Buku Besar'!H6017,Akun1,0)),""))</f>
        <v/>
      </c>
      <c r="J6017" s="2" t="str">
        <f>IF(H6017="","",IFERROR(INDEX(Keterangan1,MATCH('Buku Besar'!H6017,Akun1,0)),""))</f>
        <v/>
      </c>
      <c r="K6017" s="2" t="str">
        <f>IF(H6017="","",IFERROR(INDEX(Reff1,MATCH('Buku Besar'!H6017,Akun1,0)),""))</f>
        <v/>
      </c>
      <c r="L6017" s="331" t="str">
        <f>IF(H6017="","",IFERROR(INDEX(Penerimaan1,MATCH('Buku Besar'!H6017,Akun1,0)),""))</f>
        <v/>
      </c>
      <c r="M6017" s="331" t="str">
        <f>IF(H6017="","",IFERROR(INDEX(Pengeluaran1,MATCH('Buku Besar'!H6017,Akun1,0)),""))</f>
        <v/>
      </c>
    </row>
    <row r="6018" spans="1:13" x14ac:dyDescent="0.25">
      <c r="A6018" s="91" t="str">
        <f t="shared" si="186"/>
        <v/>
      </c>
      <c r="B6018" s="330" t="str">
        <f>IF(A6018="","",IFERROR(INDEX(Tanggal,MATCH('Buku Besar'!A6018,Akun,0)),""))</f>
        <v/>
      </c>
      <c r="C6018" s="2" t="str">
        <f>IF(A6018="","",IFERROR(INDEX(Keterangan,MATCH('Buku Besar'!A6018,Akun,0)),""))</f>
        <v/>
      </c>
      <c r="D6018" s="2" t="str">
        <f>IF(A6018="","",IFERROR(INDEX(Reff,MATCH('Buku Besar'!A6018,Akun,0)),""))</f>
        <v/>
      </c>
      <c r="E6018" s="331" t="str">
        <f>IF(A6018="","",IFERROR(INDEX(Penerimaan,MATCH('Buku Besar'!A6018,Akun,0)),""))</f>
        <v/>
      </c>
      <c r="F6018" s="331" t="str">
        <f>IF(A6018="","",IFERROR(INDEX(Pengeluaran,MATCH('Buku Besar'!A6018,Akun,0)),""))</f>
        <v/>
      </c>
      <c r="H6018" s="91" t="str">
        <f t="shared" si="187"/>
        <v/>
      </c>
      <c r="I6018" s="330" t="str">
        <f>IF(H6018="","",IFERROR(INDEX(Tanggal1,MATCH('Buku Besar'!H6018,Akun1,0)),""))</f>
        <v/>
      </c>
      <c r="J6018" s="2" t="str">
        <f>IF(H6018="","",IFERROR(INDEX(Keterangan1,MATCH('Buku Besar'!H6018,Akun1,0)),""))</f>
        <v/>
      </c>
      <c r="K6018" s="2" t="str">
        <f>IF(H6018="","",IFERROR(INDEX(Reff1,MATCH('Buku Besar'!H6018,Akun1,0)),""))</f>
        <v/>
      </c>
      <c r="L6018" s="331" t="str">
        <f>IF(H6018="","",IFERROR(INDEX(Penerimaan1,MATCH('Buku Besar'!H6018,Akun1,0)),""))</f>
        <v/>
      </c>
      <c r="M6018" s="331" t="str">
        <f>IF(H6018="","",IFERROR(INDEX(Pengeluaran1,MATCH('Buku Besar'!H6018,Akun1,0)),""))</f>
        <v/>
      </c>
    </row>
    <row r="6019" spans="1:13" x14ac:dyDescent="0.25">
      <c r="A6019" s="91" t="str">
        <f t="shared" si="186"/>
        <v/>
      </c>
      <c r="B6019" s="330" t="str">
        <f>IF(A6019="","",IFERROR(INDEX(Tanggal,MATCH('Buku Besar'!A6019,Akun,0)),""))</f>
        <v/>
      </c>
      <c r="C6019" s="2" t="str">
        <f>IF(A6019="","",IFERROR(INDEX(Keterangan,MATCH('Buku Besar'!A6019,Akun,0)),""))</f>
        <v/>
      </c>
      <c r="D6019" s="2" t="str">
        <f>IF(A6019="","",IFERROR(INDEX(Reff,MATCH('Buku Besar'!A6019,Akun,0)),""))</f>
        <v/>
      </c>
      <c r="E6019" s="331" t="str">
        <f>IF(A6019="","",IFERROR(INDEX(Penerimaan,MATCH('Buku Besar'!A6019,Akun,0)),""))</f>
        <v/>
      </c>
      <c r="F6019" s="331" t="str">
        <f>IF(A6019="","",IFERROR(INDEX(Pengeluaran,MATCH('Buku Besar'!A6019,Akun,0)),""))</f>
        <v/>
      </c>
      <c r="H6019" s="91" t="str">
        <f t="shared" si="187"/>
        <v/>
      </c>
      <c r="I6019" s="330" t="str">
        <f>IF(H6019="","",IFERROR(INDEX(Tanggal1,MATCH('Buku Besar'!H6019,Akun1,0)),""))</f>
        <v/>
      </c>
      <c r="J6019" s="2" t="str">
        <f>IF(H6019="","",IFERROR(INDEX(Keterangan1,MATCH('Buku Besar'!H6019,Akun1,0)),""))</f>
        <v/>
      </c>
      <c r="K6019" s="2" t="str">
        <f>IF(H6019="","",IFERROR(INDEX(Reff1,MATCH('Buku Besar'!H6019,Akun1,0)),""))</f>
        <v/>
      </c>
      <c r="L6019" s="331" t="str">
        <f>IF(H6019="","",IFERROR(INDEX(Penerimaan1,MATCH('Buku Besar'!H6019,Akun1,0)),""))</f>
        <v/>
      </c>
      <c r="M6019" s="331" t="str">
        <f>IF(H6019="","",IFERROR(INDEX(Pengeluaran1,MATCH('Buku Besar'!H6019,Akun1,0)),""))</f>
        <v/>
      </c>
    </row>
    <row r="6020" spans="1:13" x14ac:dyDescent="0.25">
      <c r="A6020" s="91" t="str">
        <f t="shared" si="186"/>
        <v/>
      </c>
      <c r="B6020" s="330" t="str">
        <f>IF(A6020="","",IFERROR(INDEX(Tanggal,MATCH('Buku Besar'!A6020,Akun,0)),""))</f>
        <v/>
      </c>
      <c r="C6020" s="2" t="str">
        <f>IF(A6020="","",IFERROR(INDEX(Keterangan,MATCH('Buku Besar'!A6020,Akun,0)),""))</f>
        <v/>
      </c>
      <c r="D6020" s="2" t="str">
        <f>IF(A6020="","",IFERROR(INDEX(Reff,MATCH('Buku Besar'!A6020,Akun,0)),""))</f>
        <v/>
      </c>
      <c r="E6020" s="331" t="str">
        <f>IF(A6020="","",IFERROR(INDEX(Penerimaan,MATCH('Buku Besar'!A6020,Akun,0)),""))</f>
        <v/>
      </c>
      <c r="F6020" s="331" t="str">
        <f>IF(A6020="","",IFERROR(INDEX(Pengeluaran,MATCH('Buku Besar'!A6020,Akun,0)),""))</f>
        <v/>
      </c>
      <c r="H6020" s="91" t="str">
        <f t="shared" si="187"/>
        <v/>
      </c>
      <c r="I6020" s="330" t="str">
        <f>IF(H6020="","",IFERROR(INDEX(Tanggal1,MATCH('Buku Besar'!H6020,Akun1,0)),""))</f>
        <v/>
      </c>
      <c r="J6020" s="2" t="str">
        <f>IF(H6020="","",IFERROR(INDEX(Keterangan1,MATCH('Buku Besar'!H6020,Akun1,0)),""))</f>
        <v/>
      </c>
      <c r="K6020" s="2" t="str">
        <f>IF(H6020="","",IFERROR(INDEX(Reff1,MATCH('Buku Besar'!H6020,Akun1,0)),""))</f>
        <v/>
      </c>
      <c r="L6020" s="331" t="str">
        <f>IF(H6020="","",IFERROR(INDEX(Penerimaan1,MATCH('Buku Besar'!H6020,Akun1,0)),""))</f>
        <v/>
      </c>
      <c r="M6020" s="331" t="str">
        <f>IF(H6020="","",IFERROR(INDEX(Pengeluaran1,MATCH('Buku Besar'!H6020,Akun1,0)),""))</f>
        <v/>
      </c>
    </row>
    <row r="6021" spans="1:13" x14ac:dyDescent="0.25">
      <c r="A6021" s="91" t="str">
        <f t="shared" si="186"/>
        <v/>
      </c>
      <c r="B6021" s="330" t="str">
        <f>IF(A6021="","",IFERROR(INDEX(Tanggal,MATCH('Buku Besar'!A6021,Akun,0)),""))</f>
        <v/>
      </c>
      <c r="C6021" s="2" t="str">
        <f>IF(A6021="","",IFERROR(INDEX(Keterangan,MATCH('Buku Besar'!A6021,Akun,0)),""))</f>
        <v/>
      </c>
      <c r="D6021" s="2" t="str">
        <f>IF(A6021="","",IFERROR(INDEX(Reff,MATCH('Buku Besar'!A6021,Akun,0)),""))</f>
        <v/>
      </c>
      <c r="E6021" s="331" t="str">
        <f>IF(A6021="","",IFERROR(INDEX(Penerimaan,MATCH('Buku Besar'!A6021,Akun,0)),""))</f>
        <v/>
      </c>
      <c r="F6021" s="331" t="str">
        <f>IF(A6021="","",IFERROR(INDEX(Pengeluaran,MATCH('Buku Besar'!A6021,Akun,0)),""))</f>
        <v/>
      </c>
      <c r="H6021" s="91" t="str">
        <f t="shared" si="187"/>
        <v/>
      </c>
      <c r="I6021" s="330" t="str">
        <f>IF(H6021="","",IFERROR(INDEX(Tanggal1,MATCH('Buku Besar'!H6021,Akun1,0)),""))</f>
        <v/>
      </c>
      <c r="J6021" s="2" t="str">
        <f>IF(H6021="","",IFERROR(INDEX(Keterangan1,MATCH('Buku Besar'!H6021,Akun1,0)),""))</f>
        <v/>
      </c>
      <c r="K6021" s="2" t="str">
        <f>IF(H6021="","",IFERROR(INDEX(Reff1,MATCH('Buku Besar'!H6021,Akun1,0)),""))</f>
        <v/>
      </c>
      <c r="L6021" s="331" t="str">
        <f>IF(H6021="","",IFERROR(INDEX(Penerimaan1,MATCH('Buku Besar'!H6021,Akun1,0)),""))</f>
        <v/>
      </c>
      <c r="M6021" s="331" t="str">
        <f>IF(H6021="","",IFERROR(INDEX(Pengeluaran1,MATCH('Buku Besar'!H6021,Akun1,0)),""))</f>
        <v/>
      </c>
    </row>
    <row r="6022" spans="1:13" x14ac:dyDescent="0.25">
      <c r="A6022" s="91" t="str">
        <f t="shared" si="186"/>
        <v/>
      </c>
      <c r="B6022" s="330" t="str">
        <f>IF(A6022="","",IFERROR(INDEX(Tanggal,MATCH('Buku Besar'!A6022,Akun,0)),""))</f>
        <v/>
      </c>
      <c r="C6022" s="2" t="str">
        <f>IF(A6022="","",IFERROR(INDEX(Keterangan,MATCH('Buku Besar'!A6022,Akun,0)),""))</f>
        <v/>
      </c>
      <c r="D6022" s="2" t="str">
        <f>IF(A6022="","",IFERROR(INDEX(Reff,MATCH('Buku Besar'!A6022,Akun,0)),""))</f>
        <v/>
      </c>
      <c r="E6022" s="331" t="str">
        <f>IF(A6022="","",IFERROR(INDEX(Penerimaan,MATCH('Buku Besar'!A6022,Akun,0)),""))</f>
        <v/>
      </c>
      <c r="F6022" s="331" t="str">
        <f>IF(A6022="","",IFERROR(INDEX(Pengeluaran,MATCH('Buku Besar'!A6022,Akun,0)),""))</f>
        <v/>
      </c>
      <c r="H6022" s="91" t="str">
        <f t="shared" si="187"/>
        <v/>
      </c>
      <c r="I6022" s="330" t="str">
        <f>IF(H6022="","",IFERROR(INDEX(Tanggal1,MATCH('Buku Besar'!H6022,Akun1,0)),""))</f>
        <v/>
      </c>
      <c r="J6022" s="2" t="str">
        <f>IF(H6022="","",IFERROR(INDEX(Keterangan1,MATCH('Buku Besar'!H6022,Akun1,0)),""))</f>
        <v/>
      </c>
      <c r="K6022" s="2" t="str">
        <f>IF(H6022="","",IFERROR(INDEX(Reff1,MATCH('Buku Besar'!H6022,Akun1,0)),""))</f>
        <v/>
      </c>
      <c r="L6022" s="331" t="str">
        <f>IF(H6022="","",IFERROR(INDEX(Penerimaan1,MATCH('Buku Besar'!H6022,Akun1,0)),""))</f>
        <v/>
      </c>
      <c r="M6022" s="331" t="str">
        <f>IF(H6022="","",IFERROR(INDEX(Pengeluaran1,MATCH('Buku Besar'!H6022,Akun1,0)),""))</f>
        <v/>
      </c>
    </row>
    <row r="6023" spans="1:13" x14ac:dyDescent="0.25">
      <c r="A6023" s="91" t="str">
        <f t="shared" si="186"/>
        <v/>
      </c>
      <c r="B6023" s="330" t="str">
        <f>IF(A6023="","",IFERROR(INDEX(Tanggal,MATCH('Buku Besar'!A6023,Akun,0)),""))</f>
        <v/>
      </c>
      <c r="C6023" s="2" t="str">
        <f>IF(A6023="","",IFERROR(INDEX(Keterangan,MATCH('Buku Besar'!A6023,Akun,0)),""))</f>
        <v/>
      </c>
      <c r="D6023" s="2" t="str">
        <f>IF(A6023="","",IFERROR(INDEX(Reff,MATCH('Buku Besar'!A6023,Akun,0)),""))</f>
        <v/>
      </c>
      <c r="E6023" s="331" t="str">
        <f>IF(A6023="","",IFERROR(INDEX(Penerimaan,MATCH('Buku Besar'!A6023,Akun,0)),""))</f>
        <v/>
      </c>
      <c r="F6023" s="331" t="str">
        <f>IF(A6023="","",IFERROR(INDEX(Pengeluaran,MATCH('Buku Besar'!A6023,Akun,0)),""))</f>
        <v/>
      </c>
      <c r="H6023" s="91" t="str">
        <f t="shared" si="187"/>
        <v/>
      </c>
      <c r="I6023" s="330" t="str">
        <f>IF(H6023="","",IFERROR(INDEX(Tanggal1,MATCH('Buku Besar'!H6023,Akun1,0)),""))</f>
        <v/>
      </c>
      <c r="J6023" s="2" t="str">
        <f>IF(H6023="","",IFERROR(INDEX(Keterangan1,MATCH('Buku Besar'!H6023,Akun1,0)),""))</f>
        <v/>
      </c>
      <c r="K6023" s="2" t="str">
        <f>IF(H6023="","",IFERROR(INDEX(Reff1,MATCH('Buku Besar'!H6023,Akun1,0)),""))</f>
        <v/>
      </c>
      <c r="L6023" s="331" t="str">
        <f>IF(H6023="","",IFERROR(INDEX(Penerimaan1,MATCH('Buku Besar'!H6023,Akun1,0)),""))</f>
        <v/>
      </c>
      <c r="M6023" s="331" t="str">
        <f>IF(H6023="","",IFERROR(INDEX(Pengeluaran1,MATCH('Buku Besar'!H6023,Akun1,0)),""))</f>
        <v/>
      </c>
    </row>
    <row r="6024" spans="1:13" x14ac:dyDescent="0.25">
      <c r="A6024" s="91" t="str">
        <f t="shared" ref="A6024:A6087" si="188">IFERROR(IF((MID(A6023,8,LEN(A6023)-7)+1)&lt;=COUNTIF(Kas_Harian,LEFT(A6023,6)),LEFT(A6023,6)&amp;"-"&amp;MID(A6023,8,LEN(A6023)-7)+1,""),"")</f>
        <v/>
      </c>
      <c r="B6024" s="330" t="str">
        <f>IF(A6024="","",IFERROR(INDEX(Tanggal,MATCH('Buku Besar'!A6024,Akun,0)),""))</f>
        <v/>
      </c>
      <c r="C6024" s="2" t="str">
        <f>IF(A6024="","",IFERROR(INDEX(Keterangan,MATCH('Buku Besar'!A6024,Akun,0)),""))</f>
        <v/>
      </c>
      <c r="D6024" s="2" t="str">
        <f>IF(A6024="","",IFERROR(INDEX(Reff,MATCH('Buku Besar'!A6024,Akun,0)),""))</f>
        <v/>
      </c>
      <c r="E6024" s="331" t="str">
        <f>IF(A6024="","",IFERROR(INDEX(Penerimaan,MATCH('Buku Besar'!A6024,Akun,0)),""))</f>
        <v/>
      </c>
      <c r="F6024" s="331" t="str">
        <f>IF(A6024="","",IFERROR(INDEX(Pengeluaran,MATCH('Buku Besar'!A6024,Akun,0)),""))</f>
        <v/>
      </c>
      <c r="H6024" s="91" t="str">
        <f t="shared" ref="H6024:H6087" si="189">IFERROR(IF((MID(H6023,8,LEN(H6023)-7)+1)&lt;=COUNTIF(Bank_Harian,LEFT(H6023,6)),LEFT(H6023,6)&amp;"-"&amp;MID(H6023,8,LEN(H6023)-7)+1,""),"")</f>
        <v/>
      </c>
      <c r="I6024" s="330" t="str">
        <f>IF(H6024="","",IFERROR(INDEX(Tanggal1,MATCH('Buku Besar'!H6024,Akun1,0)),""))</f>
        <v/>
      </c>
      <c r="J6024" s="2" t="str">
        <f>IF(H6024="","",IFERROR(INDEX(Keterangan1,MATCH('Buku Besar'!H6024,Akun1,0)),""))</f>
        <v/>
      </c>
      <c r="K6024" s="2" t="str">
        <f>IF(H6024="","",IFERROR(INDEX(Reff1,MATCH('Buku Besar'!H6024,Akun1,0)),""))</f>
        <v/>
      </c>
      <c r="L6024" s="331" t="str">
        <f>IF(H6024="","",IFERROR(INDEX(Penerimaan1,MATCH('Buku Besar'!H6024,Akun1,0)),""))</f>
        <v/>
      </c>
      <c r="M6024" s="331" t="str">
        <f>IF(H6024="","",IFERROR(INDEX(Pengeluaran1,MATCH('Buku Besar'!H6024,Akun1,0)),""))</f>
        <v/>
      </c>
    </row>
    <row r="6025" spans="1:13" x14ac:dyDescent="0.25">
      <c r="A6025" s="91" t="str">
        <f t="shared" si="188"/>
        <v/>
      </c>
      <c r="B6025" s="330" t="str">
        <f>IF(A6025="","",IFERROR(INDEX(Tanggal,MATCH('Buku Besar'!A6025,Akun,0)),""))</f>
        <v/>
      </c>
      <c r="C6025" s="2" t="str">
        <f>IF(A6025="","",IFERROR(INDEX(Keterangan,MATCH('Buku Besar'!A6025,Akun,0)),""))</f>
        <v/>
      </c>
      <c r="D6025" s="2" t="str">
        <f>IF(A6025="","",IFERROR(INDEX(Reff,MATCH('Buku Besar'!A6025,Akun,0)),""))</f>
        <v/>
      </c>
      <c r="E6025" s="331" t="str">
        <f>IF(A6025="","",IFERROR(INDEX(Penerimaan,MATCH('Buku Besar'!A6025,Akun,0)),""))</f>
        <v/>
      </c>
      <c r="F6025" s="331" t="str">
        <f>IF(A6025="","",IFERROR(INDEX(Pengeluaran,MATCH('Buku Besar'!A6025,Akun,0)),""))</f>
        <v/>
      </c>
      <c r="H6025" s="91" t="str">
        <f t="shared" si="189"/>
        <v/>
      </c>
      <c r="I6025" s="330" t="str">
        <f>IF(H6025="","",IFERROR(INDEX(Tanggal1,MATCH('Buku Besar'!H6025,Akun1,0)),""))</f>
        <v/>
      </c>
      <c r="J6025" s="2" t="str">
        <f>IF(H6025="","",IFERROR(INDEX(Keterangan1,MATCH('Buku Besar'!H6025,Akun1,0)),""))</f>
        <v/>
      </c>
      <c r="K6025" s="2" t="str">
        <f>IF(H6025="","",IFERROR(INDEX(Reff1,MATCH('Buku Besar'!H6025,Akun1,0)),""))</f>
        <v/>
      </c>
      <c r="L6025" s="331" t="str">
        <f>IF(H6025="","",IFERROR(INDEX(Penerimaan1,MATCH('Buku Besar'!H6025,Akun1,0)),""))</f>
        <v/>
      </c>
      <c r="M6025" s="331" t="str">
        <f>IF(H6025="","",IFERROR(INDEX(Pengeluaran1,MATCH('Buku Besar'!H6025,Akun1,0)),""))</f>
        <v/>
      </c>
    </row>
    <row r="6026" spans="1:13" x14ac:dyDescent="0.25">
      <c r="A6026" s="91" t="str">
        <f t="shared" si="188"/>
        <v/>
      </c>
      <c r="B6026" s="330" t="str">
        <f>IF(A6026="","",IFERROR(INDEX(Tanggal,MATCH('Buku Besar'!A6026,Akun,0)),""))</f>
        <v/>
      </c>
      <c r="C6026" s="2" t="str">
        <f>IF(A6026="","",IFERROR(INDEX(Keterangan,MATCH('Buku Besar'!A6026,Akun,0)),""))</f>
        <v/>
      </c>
      <c r="D6026" s="2" t="str">
        <f>IF(A6026="","",IFERROR(INDEX(Reff,MATCH('Buku Besar'!A6026,Akun,0)),""))</f>
        <v/>
      </c>
      <c r="E6026" s="331" t="str">
        <f>IF(A6026="","",IFERROR(INDEX(Penerimaan,MATCH('Buku Besar'!A6026,Akun,0)),""))</f>
        <v/>
      </c>
      <c r="F6026" s="331" t="str">
        <f>IF(A6026="","",IFERROR(INDEX(Pengeluaran,MATCH('Buku Besar'!A6026,Akun,0)),""))</f>
        <v/>
      </c>
      <c r="H6026" s="91" t="str">
        <f t="shared" si="189"/>
        <v/>
      </c>
      <c r="I6026" s="330" t="str">
        <f>IF(H6026="","",IFERROR(INDEX(Tanggal1,MATCH('Buku Besar'!H6026,Akun1,0)),""))</f>
        <v/>
      </c>
      <c r="J6026" s="2" t="str">
        <f>IF(H6026="","",IFERROR(INDEX(Keterangan1,MATCH('Buku Besar'!H6026,Akun1,0)),""))</f>
        <v/>
      </c>
      <c r="K6026" s="2" t="str">
        <f>IF(H6026="","",IFERROR(INDEX(Reff1,MATCH('Buku Besar'!H6026,Akun1,0)),""))</f>
        <v/>
      </c>
      <c r="L6026" s="331" t="str">
        <f>IF(H6026="","",IFERROR(INDEX(Penerimaan1,MATCH('Buku Besar'!H6026,Akun1,0)),""))</f>
        <v/>
      </c>
      <c r="M6026" s="331" t="str">
        <f>IF(H6026="","",IFERROR(INDEX(Pengeluaran1,MATCH('Buku Besar'!H6026,Akun1,0)),""))</f>
        <v/>
      </c>
    </row>
    <row r="6027" spans="1:13" x14ac:dyDescent="0.25">
      <c r="A6027" s="91" t="str">
        <f t="shared" si="188"/>
        <v/>
      </c>
      <c r="B6027" s="330" t="str">
        <f>IF(A6027="","",IFERROR(INDEX(Tanggal,MATCH('Buku Besar'!A6027,Akun,0)),""))</f>
        <v/>
      </c>
      <c r="C6027" s="2" t="str">
        <f>IF(A6027="","",IFERROR(INDEX(Keterangan,MATCH('Buku Besar'!A6027,Akun,0)),""))</f>
        <v/>
      </c>
      <c r="D6027" s="2" t="str">
        <f>IF(A6027="","",IFERROR(INDEX(Reff,MATCH('Buku Besar'!A6027,Akun,0)),""))</f>
        <v/>
      </c>
      <c r="E6027" s="331" t="str">
        <f>IF(A6027="","",IFERROR(INDEX(Penerimaan,MATCH('Buku Besar'!A6027,Akun,0)),""))</f>
        <v/>
      </c>
      <c r="F6027" s="331" t="str">
        <f>IF(A6027="","",IFERROR(INDEX(Pengeluaran,MATCH('Buku Besar'!A6027,Akun,0)),""))</f>
        <v/>
      </c>
      <c r="H6027" s="91" t="str">
        <f t="shared" si="189"/>
        <v/>
      </c>
      <c r="I6027" s="330" t="str">
        <f>IF(H6027="","",IFERROR(INDEX(Tanggal1,MATCH('Buku Besar'!H6027,Akun1,0)),""))</f>
        <v/>
      </c>
      <c r="J6027" s="2" t="str">
        <f>IF(H6027="","",IFERROR(INDEX(Keterangan1,MATCH('Buku Besar'!H6027,Akun1,0)),""))</f>
        <v/>
      </c>
      <c r="K6027" s="2" t="str">
        <f>IF(H6027="","",IFERROR(INDEX(Reff1,MATCH('Buku Besar'!H6027,Akun1,0)),""))</f>
        <v/>
      </c>
      <c r="L6027" s="331" t="str">
        <f>IF(H6027="","",IFERROR(INDEX(Penerimaan1,MATCH('Buku Besar'!H6027,Akun1,0)),""))</f>
        <v/>
      </c>
      <c r="M6027" s="331" t="str">
        <f>IF(H6027="","",IFERROR(INDEX(Pengeluaran1,MATCH('Buku Besar'!H6027,Akun1,0)),""))</f>
        <v/>
      </c>
    </row>
    <row r="6028" spans="1:13" x14ac:dyDescent="0.25">
      <c r="A6028" s="91" t="str">
        <f t="shared" si="188"/>
        <v/>
      </c>
      <c r="B6028" s="330" t="str">
        <f>IF(A6028="","",IFERROR(INDEX(Tanggal,MATCH('Buku Besar'!A6028,Akun,0)),""))</f>
        <v/>
      </c>
      <c r="C6028" s="2" t="str">
        <f>IF(A6028="","",IFERROR(INDEX(Keterangan,MATCH('Buku Besar'!A6028,Akun,0)),""))</f>
        <v/>
      </c>
      <c r="D6028" s="2" t="str">
        <f>IF(A6028="","",IFERROR(INDEX(Reff,MATCH('Buku Besar'!A6028,Akun,0)),""))</f>
        <v/>
      </c>
      <c r="E6028" s="331" t="str">
        <f>IF(A6028="","",IFERROR(INDEX(Penerimaan,MATCH('Buku Besar'!A6028,Akun,0)),""))</f>
        <v/>
      </c>
      <c r="F6028" s="331" t="str">
        <f>IF(A6028="","",IFERROR(INDEX(Pengeluaran,MATCH('Buku Besar'!A6028,Akun,0)),""))</f>
        <v/>
      </c>
      <c r="H6028" s="91" t="str">
        <f t="shared" si="189"/>
        <v/>
      </c>
      <c r="I6028" s="330" t="str">
        <f>IF(H6028="","",IFERROR(INDEX(Tanggal1,MATCH('Buku Besar'!H6028,Akun1,0)),""))</f>
        <v/>
      </c>
      <c r="J6028" s="2" t="str">
        <f>IF(H6028="","",IFERROR(INDEX(Keterangan1,MATCH('Buku Besar'!H6028,Akun1,0)),""))</f>
        <v/>
      </c>
      <c r="K6028" s="2" t="str">
        <f>IF(H6028="","",IFERROR(INDEX(Reff1,MATCH('Buku Besar'!H6028,Akun1,0)),""))</f>
        <v/>
      </c>
      <c r="L6028" s="331" t="str">
        <f>IF(H6028="","",IFERROR(INDEX(Penerimaan1,MATCH('Buku Besar'!H6028,Akun1,0)),""))</f>
        <v/>
      </c>
      <c r="M6028" s="331" t="str">
        <f>IF(H6028="","",IFERROR(INDEX(Pengeluaran1,MATCH('Buku Besar'!H6028,Akun1,0)),""))</f>
        <v/>
      </c>
    </row>
    <row r="6029" spans="1:13" x14ac:dyDescent="0.25">
      <c r="A6029" s="91" t="str">
        <f t="shared" si="188"/>
        <v/>
      </c>
      <c r="B6029" s="330" t="str">
        <f>IF(A6029="","",IFERROR(INDEX(Tanggal,MATCH('Buku Besar'!A6029,Akun,0)),""))</f>
        <v/>
      </c>
      <c r="C6029" s="2" t="str">
        <f>IF(A6029="","",IFERROR(INDEX(Keterangan,MATCH('Buku Besar'!A6029,Akun,0)),""))</f>
        <v/>
      </c>
      <c r="D6029" s="2" t="str">
        <f>IF(A6029="","",IFERROR(INDEX(Reff,MATCH('Buku Besar'!A6029,Akun,0)),""))</f>
        <v/>
      </c>
      <c r="E6029" s="331" t="str">
        <f>IF(A6029="","",IFERROR(INDEX(Penerimaan,MATCH('Buku Besar'!A6029,Akun,0)),""))</f>
        <v/>
      </c>
      <c r="F6029" s="331" t="str">
        <f>IF(A6029="","",IFERROR(INDEX(Pengeluaran,MATCH('Buku Besar'!A6029,Akun,0)),""))</f>
        <v/>
      </c>
      <c r="H6029" s="91" t="str">
        <f t="shared" si="189"/>
        <v/>
      </c>
      <c r="I6029" s="330" t="str">
        <f>IF(H6029="","",IFERROR(INDEX(Tanggal1,MATCH('Buku Besar'!H6029,Akun1,0)),""))</f>
        <v/>
      </c>
      <c r="J6029" s="2" t="str">
        <f>IF(H6029="","",IFERROR(INDEX(Keterangan1,MATCH('Buku Besar'!H6029,Akun1,0)),""))</f>
        <v/>
      </c>
      <c r="K6029" s="2" t="str">
        <f>IF(H6029="","",IFERROR(INDEX(Reff1,MATCH('Buku Besar'!H6029,Akun1,0)),""))</f>
        <v/>
      </c>
      <c r="L6029" s="331" t="str">
        <f>IF(H6029="","",IFERROR(INDEX(Penerimaan1,MATCH('Buku Besar'!H6029,Akun1,0)),""))</f>
        <v/>
      </c>
      <c r="M6029" s="331" t="str">
        <f>IF(H6029="","",IFERROR(INDEX(Pengeluaran1,MATCH('Buku Besar'!H6029,Akun1,0)),""))</f>
        <v/>
      </c>
    </row>
    <row r="6030" spans="1:13" x14ac:dyDescent="0.25">
      <c r="A6030" s="91" t="str">
        <f t="shared" si="188"/>
        <v/>
      </c>
      <c r="B6030" s="330" t="str">
        <f>IF(A6030="","",IFERROR(INDEX(Tanggal,MATCH('Buku Besar'!A6030,Akun,0)),""))</f>
        <v/>
      </c>
      <c r="C6030" s="2" t="str">
        <f>IF(A6030="","",IFERROR(INDEX(Keterangan,MATCH('Buku Besar'!A6030,Akun,0)),""))</f>
        <v/>
      </c>
      <c r="D6030" s="2" t="str">
        <f>IF(A6030="","",IFERROR(INDEX(Reff,MATCH('Buku Besar'!A6030,Akun,0)),""))</f>
        <v/>
      </c>
      <c r="E6030" s="331" t="str">
        <f>IF(A6030="","",IFERROR(INDEX(Penerimaan,MATCH('Buku Besar'!A6030,Akun,0)),""))</f>
        <v/>
      </c>
      <c r="F6030" s="331" t="str">
        <f>IF(A6030="","",IFERROR(INDEX(Pengeluaran,MATCH('Buku Besar'!A6030,Akun,0)),""))</f>
        <v/>
      </c>
      <c r="H6030" s="91" t="str">
        <f t="shared" si="189"/>
        <v/>
      </c>
      <c r="I6030" s="330" t="str">
        <f>IF(H6030="","",IFERROR(INDEX(Tanggal1,MATCH('Buku Besar'!H6030,Akun1,0)),""))</f>
        <v/>
      </c>
      <c r="J6030" s="2" t="str">
        <f>IF(H6030="","",IFERROR(INDEX(Keterangan1,MATCH('Buku Besar'!H6030,Akun1,0)),""))</f>
        <v/>
      </c>
      <c r="K6030" s="2" t="str">
        <f>IF(H6030="","",IFERROR(INDEX(Reff1,MATCH('Buku Besar'!H6030,Akun1,0)),""))</f>
        <v/>
      </c>
      <c r="L6030" s="331" t="str">
        <f>IF(H6030="","",IFERROR(INDEX(Penerimaan1,MATCH('Buku Besar'!H6030,Akun1,0)),""))</f>
        <v/>
      </c>
      <c r="M6030" s="331" t="str">
        <f>IF(H6030="","",IFERROR(INDEX(Pengeluaran1,MATCH('Buku Besar'!H6030,Akun1,0)),""))</f>
        <v/>
      </c>
    </row>
    <row r="6031" spans="1:13" x14ac:dyDescent="0.25">
      <c r="A6031" s="91" t="str">
        <f t="shared" si="188"/>
        <v/>
      </c>
      <c r="B6031" s="330" t="str">
        <f>IF(A6031="","",IFERROR(INDEX(Tanggal,MATCH('Buku Besar'!A6031,Akun,0)),""))</f>
        <v/>
      </c>
      <c r="C6031" s="2" t="str">
        <f>IF(A6031="","",IFERROR(INDEX(Keterangan,MATCH('Buku Besar'!A6031,Akun,0)),""))</f>
        <v/>
      </c>
      <c r="D6031" s="2" t="str">
        <f>IF(A6031="","",IFERROR(INDEX(Reff,MATCH('Buku Besar'!A6031,Akun,0)),""))</f>
        <v/>
      </c>
      <c r="E6031" s="331" t="str">
        <f>IF(A6031="","",IFERROR(INDEX(Penerimaan,MATCH('Buku Besar'!A6031,Akun,0)),""))</f>
        <v/>
      </c>
      <c r="F6031" s="331" t="str">
        <f>IF(A6031="","",IFERROR(INDEX(Pengeluaran,MATCH('Buku Besar'!A6031,Akun,0)),""))</f>
        <v/>
      </c>
      <c r="H6031" s="91" t="str">
        <f t="shared" si="189"/>
        <v/>
      </c>
      <c r="I6031" s="330" t="str">
        <f>IF(H6031="","",IFERROR(INDEX(Tanggal1,MATCH('Buku Besar'!H6031,Akun1,0)),""))</f>
        <v/>
      </c>
      <c r="J6031" s="2" t="str">
        <f>IF(H6031="","",IFERROR(INDEX(Keterangan1,MATCH('Buku Besar'!H6031,Akun1,0)),""))</f>
        <v/>
      </c>
      <c r="K6031" s="2" t="str">
        <f>IF(H6031="","",IFERROR(INDEX(Reff1,MATCH('Buku Besar'!H6031,Akun1,0)),""))</f>
        <v/>
      </c>
      <c r="L6031" s="331" t="str">
        <f>IF(H6031="","",IFERROR(INDEX(Penerimaan1,MATCH('Buku Besar'!H6031,Akun1,0)),""))</f>
        <v/>
      </c>
      <c r="M6031" s="331" t="str">
        <f>IF(H6031="","",IFERROR(INDEX(Pengeluaran1,MATCH('Buku Besar'!H6031,Akun1,0)),""))</f>
        <v/>
      </c>
    </row>
    <row r="6032" spans="1:13" x14ac:dyDescent="0.25">
      <c r="A6032" s="91" t="str">
        <f t="shared" si="188"/>
        <v/>
      </c>
      <c r="B6032" s="330" t="str">
        <f>IF(A6032="","",IFERROR(INDEX(Tanggal,MATCH('Buku Besar'!A6032,Akun,0)),""))</f>
        <v/>
      </c>
      <c r="C6032" s="2" t="str">
        <f>IF(A6032="","",IFERROR(INDEX(Keterangan,MATCH('Buku Besar'!A6032,Akun,0)),""))</f>
        <v/>
      </c>
      <c r="D6032" s="2" t="str">
        <f>IF(A6032="","",IFERROR(INDEX(Reff,MATCH('Buku Besar'!A6032,Akun,0)),""))</f>
        <v/>
      </c>
      <c r="E6032" s="331" t="str">
        <f>IF(A6032="","",IFERROR(INDEX(Penerimaan,MATCH('Buku Besar'!A6032,Akun,0)),""))</f>
        <v/>
      </c>
      <c r="F6032" s="331" t="str">
        <f>IF(A6032="","",IFERROR(INDEX(Pengeluaran,MATCH('Buku Besar'!A6032,Akun,0)),""))</f>
        <v/>
      </c>
      <c r="H6032" s="91" t="str">
        <f t="shared" si="189"/>
        <v/>
      </c>
      <c r="I6032" s="330" t="str">
        <f>IF(H6032="","",IFERROR(INDEX(Tanggal1,MATCH('Buku Besar'!H6032,Akun1,0)),""))</f>
        <v/>
      </c>
      <c r="J6032" s="2" t="str">
        <f>IF(H6032="","",IFERROR(INDEX(Keterangan1,MATCH('Buku Besar'!H6032,Akun1,0)),""))</f>
        <v/>
      </c>
      <c r="K6032" s="2" t="str">
        <f>IF(H6032="","",IFERROR(INDEX(Reff1,MATCH('Buku Besar'!H6032,Akun1,0)),""))</f>
        <v/>
      </c>
      <c r="L6032" s="331" t="str">
        <f>IF(H6032="","",IFERROR(INDEX(Penerimaan1,MATCH('Buku Besar'!H6032,Akun1,0)),""))</f>
        <v/>
      </c>
      <c r="M6032" s="331" t="str">
        <f>IF(H6032="","",IFERROR(INDEX(Pengeluaran1,MATCH('Buku Besar'!H6032,Akun1,0)),""))</f>
        <v/>
      </c>
    </row>
    <row r="6033" spans="1:13" x14ac:dyDescent="0.25">
      <c r="A6033" s="91" t="str">
        <f t="shared" si="188"/>
        <v/>
      </c>
      <c r="B6033" s="330" t="str">
        <f>IF(A6033="","",IFERROR(INDEX(Tanggal,MATCH('Buku Besar'!A6033,Akun,0)),""))</f>
        <v/>
      </c>
      <c r="C6033" s="2" t="str">
        <f>IF(A6033="","",IFERROR(INDEX(Keterangan,MATCH('Buku Besar'!A6033,Akun,0)),""))</f>
        <v/>
      </c>
      <c r="D6033" s="2" t="str">
        <f>IF(A6033="","",IFERROR(INDEX(Reff,MATCH('Buku Besar'!A6033,Akun,0)),""))</f>
        <v/>
      </c>
      <c r="E6033" s="331" t="str">
        <f>IF(A6033="","",IFERROR(INDEX(Penerimaan,MATCH('Buku Besar'!A6033,Akun,0)),""))</f>
        <v/>
      </c>
      <c r="F6033" s="331" t="str">
        <f>IF(A6033="","",IFERROR(INDEX(Pengeluaran,MATCH('Buku Besar'!A6033,Akun,0)),""))</f>
        <v/>
      </c>
      <c r="H6033" s="91" t="str">
        <f t="shared" si="189"/>
        <v/>
      </c>
      <c r="I6033" s="330" t="str">
        <f>IF(H6033="","",IFERROR(INDEX(Tanggal1,MATCH('Buku Besar'!H6033,Akun1,0)),""))</f>
        <v/>
      </c>
      <c r="J6033" s="2" t="str">
        <f>IF(H6033="","",IFERROR(INDEX(Keterangan1,MATCH('Buku Besar'!H6033,Akun1,0)),""))</f>
        <v/>
      </c>
      <c r="K6033" s="2" t="str">
        <f>IF(H6033="","",IFERROR(INDEX(Reff1,MATCH('Buku Besar'!H6033,Akun1,0)),""))</f>
        <v/>
      </c>
      <c r="L6033" s="331" t="str">
        <f>IF(H6033="","",IFERROR(INDEX(Penerimaan1,MATCH('Buku Besar'!H6033,Akun1,0)),""))</f>
        <v/>
      </c>
      <c r="M6033" s="331" t="str">
        <f>IF(H6033="","",IFERROR(INDEX(Pengeluaran1,MATCH('Buku Besar'!H6033,Akun1,0)),""))</f>
        <v/>
      </c>
    </row>
    <row r="6034" spans="1:13" x14ac:dyDescent="0.25">
      <c r="A6034" s="91" t="str">
        <f t="shared" si="188"/>
        <v/>
      </c>
      <c r="B6034" s="330" t="str">
        <f>IF(A6034="","",IFERROR(INDEX(Tanggal,MATCH('Buku Besar'!A6034,Akun,0)),""))</f>
        <v/>
      </c>
      <c r="C6034" s="2" t="str">
        <f>IF(A6034="","",IFERROR(INDEX(Keterangan,MATCH('Buku Besar'!A6034,Akun,0)),""))</f>
        <v/>
      </c>
      <c r="D6034" s="2" t="str">
        <f>IF(A6034="","",IFERROR(INDEX(Reff,MATCH('Buku Besar'!A6034,Akun,0)),""))</f>
        <v/>
      </c>
      <c r="E6034" s="331" t="str">
        <f>IF(A6034="","",IFERROR(INDEX(Penerimaan,MATCH('Buku Besar'!A6034,Akun,0)),""))</f>
        <v/>
      </c>
      <c r="F6034" s="331" t="str">
        <f>IF(A6034="","",IFERROR(INDEX(Pengeluaran,MATCH('Buku Besar'!A6034,Akun,0)),""))</f>
        <v/>
      </c>
      <c r="H6034" s="91" t="str">
        <f t="shared" si="189"/>
        <v/>
      </c>
      <c r="I6034" s="330" t="str">
        <f>IF(H6034="","",IFERROR(INDEX(Tanggal1,MATCH('Buku Besar'!H6034,Akun1,0)),""))</f>
        <v/>
      </c>
      <c r="J6034" s="2" t="str">
        <f>IF(H6034="","",IFERROR(INDEX(Keterangan1,MATCH('Buku Besar'!H6034,Akun1,0)),""))</f>
        <v/>
      </c>
      <c r="K6034" s="2" t="str">
        <f>IF(H6034="","",IFERROR(INDEX(Reff1,MATCH('Buku Besar'!H6034,Akun1,0)),""))</f>
        <v/>
      </c>
      <c r="L6034" s="331" t="str">
        <f>IF(H6034="","",IFERROR(INDEX(Penerimaan1,MATCH('Buku Besar'!H6034,Akun1,0)),""))</f>
        <v/>
      </c>
      <c r="M6034" s="331" t="str">
        <f>IF(H6034="","",IFERROR(INDEX(Pengeluaran1,MATCH('Buku Besar'!H6034,Akun1,0)),""))</f>
        <v/>
      </c>
    </row>
    <row r="6035" spans="1:13" x14ac:dyDescent="0.25">
      <c r="A6035" s="91" t="str">
        <f t="shared" si="188"/>
        <v/>
      </c>
      <c r="B6035" s="330" t="str">
        <f>IF(A6035="","",IFERROR(INDEX(Tanggal,MATCH('Buku Besar'!A6035,Akun,0)),""))</f>
        <v/>
      </c>
      <c r="C6035" s="2" t="str">
        <f>IF(A6035="","",IFERROR(INDEX(Keterangan,MATCH('Buku Besar'!A6035,Akun,0)),""))</f>
        <v/>
      </c>
      <c r="D6035" s="2" t="str">
        <f>IF(A6035="","",IFERROR(INDEX(Reff,MATCH('Buku Besar'!A6035,Akun,0)),""))</f>
        <v/>
      </c>
      <c r="E6035" s="331" t="str">
        <f>IF(A6035="","",IFERROR(INDEX(Penerimaan,MATCH('Buku Besar'!A6035,Akun,0)),""))</f>
        <v/>
      </c>
      <c r="F6035" s="331" t="str">
        <f>IF(A6035="","",IFERROR(INDEX(Pengeluaran,MATCH('Buku Besar'!A6035,Akun,0)),""))</f>
        <v/>
      </c>
      <c r="H6035" s="91" t="str">
        <f t="shared" si="189"/>
        <v/>
      </c>
      <c r="I6035" s="330" t="str">
        <f>IF(H6035="","",IFERROR(INDEX(Tanggal1,MATCH('Buku Besar'!H6035,Akun1,0)),""))</f>
        <v/>
      </c>
      <c r="J6035" s="2" t="str">
        <f>IF(H6035="","",IFERROR(INDEX(Keterangan1,MATCH('Buku Besar'!H6035,Akun1,0)),""))</f>
        <v/>
      </c>
      <c r="K6035" s="2" t="str">
        <f>IF(H6035="","",IFERROR(INDEX(Reff1,MATCH('Buku Besar'!H6035,Akun1,0)),""))</f>
        <v/>
      </c>
      <c r="L6035" s="331" t="str">
        <f>IF(H6035="","",IFERROR(INDEX(Penerimaan1,MATCH('Buku Besar'!H6035,Akun1,0)),""))</f>
        <v/>
      </c>
      <c r="M6035" s="331" t="str">
        <f>IF(H6035="","",IFERROR(INDEX(Pengeluaran1,MATCH('Buku Besar'!H6035,Akun1,0)),""))</f>
        <v/>
      </c>
    </row>
    <row r="6036" spans="1:13" x14ac:dyDescent="0.25">
      <c r="A6036" s="91" t="str">
        <f t="shared" si="188"/>
        <v/>
      </c>
      <c r="B6036" s="330" t="str">
        <f>IF(A6036="","",IFERROR(INDEX(Tanggal,MATCH('Buku Besar'!A6036,Akun,0)),""))</f>
        <v/>
      </c>
      <c r="C6036" s="2" t="str">
        <f>IF(A6036="","",IFERROR(INDEX(Keterangan,MATCH('Buku Besar'!A6036,Akun,0)),""))</f>
        <v/>
      </c>
      <c r="D6036" s="2" t="str">
        <f>IF(A6036="","",IFERROR(INDEX(Reff,MATCH('Buku Besar'!A6036,Akun,0)),""))</f>
        <v/>
      </c>
      <c r="E6036" s="331" t="str">
        <f>IF(A6036="","",IFERROR(INDEX(Penerimaan,MATCH('Buku Besar'!A6036,Akun,0)),""))</f>
        <v/>
      </c>
      <c r="F6036" s="331" t="str">
        <f>IF(A6036="","",IFERROR(INDEX(Pengeluaran,MATCH('Buku Besar'!A6036,Akun,0)),""))</f>
        <v/>
      </c>
      <c r="H6036" s="91" t="str">
        <f t="shared" si="189"/>
        <v/>
      </c>
      <c r="I6036" s="330" t="str">
        <f>IF(H6036="","",IFERROR(INDEX(Tanggal1,MATCH('Buku Besar'!H6036,Akun1,0)),""))</f>
        <v/>
      </c>
      <c r="J6036" s="2" t="str">
        <f>IF(H6036="","",IFERROR(INDEX(Keterangan1,MATCH('Buku Besar'!H6036,Akun1,0)),""))</f>
        <v/>
      </c>
      <c r="K6036" s="2" t="str">
        <f>IF(H6036="","",IFERROR(INDEX(Reff1,MATCH('Buku Besar'!H6036,Akun1,0)),""))</f>
        <v/>
      </c>
      <c r="L6036" s="331" t="str">
        <f>IF(H6036="","",IFERROR(INDEX(Penerimaan1,MATCH('Buku Besar'!H6036,Akun1,0)),""))</f>
        <v/>
      </c>
      <c r="M6036" s="331" t="str">
        <f>IF(H6036="","",IFERROR(INDEX(Pengeluaran1,MATCH('Buku Besar'!H6036,Akun1,0)),""))</f>
        <v/>
      </c>
    </row>
    <row r="6037" spans="1:13" x14ac:dyDescent="0.25">
      <c r="A6037" s="91" t="str">
        <f t="shared" si="188"/>
        <v/>
      </c>
      <c r="B6037" s="330" t="str">
        <f>IF(A6037="","",IFERROR(INDEX(Tanggal,MATCH('Buku Besar'!A6037,Akun,0)),""))</f>
        <v/>
      </c>
      <c r="C6037" s="2" t="str">
        <f>IF(A6037="","",IFERROR(INDEX(Keterangan,MATCH('Buku Besar'!A6037,Akun,0)),""))</f>
        <v/>
      </c>
      <c r="D6037" s="2" t="str">
        <f>IF(A6037="","",IFERROR(INDEX(Reff,MATCH('Buku Besar'!A6037,Akun,0)),""))</f>
        <v/>
      </c>
      <c r="E6037" s="331" t="str">
        <f>IF(A6037="","",IFERROR(INDEX(Penerimaan,MATCH('Buku Besar'!A6037,Akun,0)),""))</f>
        <v/>
      </c>
      <c r="F6037" s="331" t="str">
        <f>IF(A6037="","",IFERROR(INDEX(Pengeluaran,MATCH('Buku Besar'!A6037,Akun,0)),""))</f>
        <v/>
      </c>
      <c r="H6037" s="91" t="str">
        <f t="shared" si="189"/>
        <v/>
      </c>
      <c r="I6037" s="330" t="str">
        <f>IF(H6037="","",IFERROR(INDEX(Tanggal1,MATCH('Buku Besar'!H6037,Akun1,0)),""))</f>
        <v/>
      </c>
      <c r="J6037" s="2" t="str">
        <f>IF(H6037="","",IFERROR(INDEX(Keterangan1,MATCH('Buku Besar'!H6037,Akun1,0)),""))</f>
        <v/>
      </c>
      <c r="K6037" s="2" t="str">
        <f>IF(H6037="","",IFERROR(INDEX(Reff1,MATCH('Buku Besar'!H6037,Akun1,0)),""))</f>
        <v/>
      </c>
      <c r="L6037" s="331" t="str">
        <f>IF(H6037="","",IFERROR(INDEX(Penerimaan1,MATCH('Buku Besar'!H6037,Akun1,0)),""))</f>
        <v/>
      </c>
      <c r="M6037" s="331" t="str">
        <f>IF(H6037="","",IFERROR(INDEX(Pengeluaran1,MATCH('Buku Besar'!H6037,Akun1,0)),""))</f>
        <v/>
      </c>
    </row>
    <row r="6038" spans="1:13" x14ac:dyDescent="0.25">
      <c r="A6038" s="91" t="str">
        <f t="shared" si="188"/>
        <v/>
      </c>
      <c r="B6038" s="330" t="str">
        <f>IF(A6038="","",IFERROR(INDEX(Tanggal,MATCH('Buku Besar'!A6038,Akun,0)),""))</f>
        <v/>
      </c>
      <c r="C6038" s="2" t="str">
        <f>IF(A6038="","",IFERROR(INDEX(Keterangan,MATCH('Buku Besar'!A6038,Akun,0)),""))</f>
        <v/>
      </c>
      <c r="D6038" s="2" t="str">
        <f>IF(A6038="","",IFERROR(INDEX(Reff,MATCH('Buku Besar'!A6038,Akun,0)),""))</f>
        <v/>
      </c>
      <c r="E6038" s="331" t="str">
        <f>IF(A6038="","",IFERROR(INDEX(Penerimaan,MATCH('Buku Besar'!A6038,Akun,0)),""))</f>
        <v/>
      </c>
      <c r="F6038" s="331" t="str">
        <f>IF(A6038="","",IFERROR(INDEX(Pengeluaran,MATCH('Buku Besar'!A6038,Akun,0)),""))</f>
        <v/>
      </c>
      <c r="H6038" s="91" t="str">
        <f t="shared" si="189"/>
        <v/>
      </c>
      <c r="I6038" s="330" t="str">
        <f>IF(H6038="","",IFERROR(INDEX(Tanggal1,MATCH('Buku Besar'!H6038,Akun1,0)),""))</f>
        <v/>
      </c>
      <c r="J6038" s="2" t="str">
        <f>IF(H6038="","",IFERROR(INDEX(Keterangan1,MATCH('Buku Besar'!H6038,Akun1,0)),""))</f>
        <v/>
      </c>
      <c r="K6038" s="2" t="str">
        <f>IF(H6038="","",IFERROR(INDEX(Reff1,MATCH('Buku Besar'!H6038,Akun1,0)),""))</f>
        <v/>
      </c>
      <c r="L6038" s="331" t="str">
        <f>IF(H6038="","",IFERROR(INDEX(Penerimaan1,MATCH('Buku Besar'!H6038,Akun1,0)),""))</f>
        <v/>
      </c>
      <c r="M6038" s="331" t="str">
        <f>IF(H6038="","",IFERROR(INDEX(Pengeluaran1,MATCH('Buku Besar'!H6038,Akun1,0)),""))</f>
        <v/>
      </c>
    </row>
    <row r="6039" spans="1:13" x14ac:dyDescent="0.25">
      <c r="A6039" s="91" t="str">
        <f t="shared" si="188"/>
        <v/>
      </c>
      <c r="B6039" s="330" t="str">
        <f>IF(A6039="","",IFERROR(INDEX(Tanggal,MATCH('Buku Besar'!A6039,Akun,0)),""))</f>
        <v/>
      </c>
      <c r="C6039" s="2" t="str">
        <f>IF(A6039="","",IFERROR(INDEX(Keterangan,MATCH('Buku Besar'!A6039,Akun,0)),""))</f>
        <v/>
      </c>
      <c r="D6039" s="2" t="str">
        <f>IF(A6039="","",IFERROR(INDEX(Reff,MATCH('Buku Besar'!A6039,Akun,0)),""))</f>
        <v/>
      </c>
      <c r="E6039" s="331" t="str">
        <f>IF(A6039="","",IFERROR(INDEX(Penerimaan,MATCH('Buku Besar'!A6039,Akun,0)),""))</f>
        <v/>
      </c>
      <c r="F6039" s="331" t="str">
        <f>IF(A6039="","",IFERROR(INDEX(Pengeluaran,MATCH('Buku Besar'!A6039,Akun,0)),""))</f>
        <v/>
      </c>
      <c r="H6039" s="91" t="str">
        <f t="shared" si="189"/>
        <v/>
      </c>
      <c r="I6039" s="330" t="str">
        <f>IF(H6039="","",IFERROR(INDEX(Tanggal1,MATCH('Buku Besar'!H6039,Akun1,0)),""))</f>
        <v/>
      </c>
      <c r="J6039" s="2" t="str">
        <f>IF(H6039="","",IFERROR(INDEX(Keterangan1,MATCH('Buku Besar'!H6039,Akun1,0)),""))</f>
        <v/>
      </c>
      <c r="K6039" s="2" t="str">
        <f>IF(H6039="","",IFERROR(INDEX(Reff1,MATCH('Buku Besar'!H6039,Akun1,0)),""))</f>
        <v/>
      </c>
      <c r="L6039" s="331" t="str">
        <f>IF(H6039="","",IFERROR(INDEX(Penerimaan1,MATCH('Buku Besar'!H6039,Akun1,0)),""))</f>
        <v/>
      </c>
      <c r="M6039" s="331" t="str">
        <f>IF(H6039="","",IFERROR(INDEX(Pengeluaran1,MATCH('Buku Besar'!H6039,Akun1,0)),""))</f>
        <v/>
      </c>
    </row>
    <row r="6040" spans="1:13" x14ac:dyDescent="0.25">
      <c r="A6040" s="91" t="str">
        <f t="shared" si="188"/>
        <v/>
      </c>
      <c r="B6040" s="330" t="str">
        <f>IF(A6040="","",IFERROR(INDEX(Tanggal,MATCH('Buku Besar'!A6040,Akun,0)),""))</f>
        <v/>
      </c>
      <c r="C6040" s="2" t="str">
        <f>IF(A6040="","",IFERROR(INDEX(Keterangan,MATCH('Buku Besar'!A6040,Akun,0)),""))</f>
        <v/>
      </c>
      <c r="D6040" s="2" t="str">
        <f>IF(A6040="","",IFERROR(INDEX(Reff,MATCH('Buku Besar'!A6040,Akun,0)),""))</f>
        <v/>
      </c>
      <c r="E6040" s="331" t="str">
        <f>IF(A6040="","",IFERROR(INDEX(Penerimaan,MATCH('Buku Besar'!A6040,Akun,0)),""))</f>
        <v/>
      </c>
      <c r="F6040" s="331" t="str">
        <f>IF(A6040="","",IFERROR(INDEX(Pengeluaran,MATCH('Buku Besar'!A6040,Akun,0)),""))</f>
        <v/>
      </c>
      <c r="H6040" s="91" t="str">
        <f t="shared" si="189"/>
        <v/>
      </c>
      <c r="I6040" s="330" t="str">
        <f>IF(H6040="","",IFERROR(INDEX(Tanggal1,MATCH('Buku Besar'!H6040,Akun1,0)),""))</f>
        <v/>
      </c>
      <c r="J6040" s="2" t="str">
        <f>IF(H6040="","",IFERROR(INDEX(Keterangan1,MATCH('Buku Besar'!H6040,Akun1,0)),""))</f>
        <v/>
      </c>
      <c r="K6040" s="2" t="str">
        <f>IF(H6040="","",IFERROR(INDEX(Reff1,MATCH('Buku Besar'!H6040,Akun1,0)),""))</f>
        <v/>
      </c>
      <c r="L6040" s="331" t="str">
        <f>IF(H6040="","",IFERROR(INDEX(Penerimaan1,MATCH('Buku Besar'!H6040,Akun1,0)),""))</f>
        <v/>
      </c>
      <c r="M6040" s="331" t="str">
        <f>IF(H6040="","",IFERROR(INDEX(Pengeluaran1,MATCH('Buku Besar'!H6040,Akun1,0)),""))</f>
        <v/>
      </c>
    </row>
    <row r="6041" spans="1:13" x14ac:dyDescent="0.25">
      <c r="A6041" s="91" t="str">
        <f t="shared" si="188"/>
        <v/>
      </c>
      <c r="B6041" s="330" t="str">
        <f>IF(A6041="","",IFERROR(INDEX(Tanggal,MATCH('Buku Besar'!A6041,Akun,0)),""))</f>
        <v/>
      </c>
      <c r="C6041" s="2" t="str">
        <f>IF(A6041="","",IFERROR(INDEX(Keterangan,MATCH('Buku Besar'!A6041,Akun,0)),""))</f>
        <v/>
      </c>
      <c r="D6041" s="2" t="str">
        <f>IF(A6041="","",IFERROR(INDEX(Reff,MATCH('Buku Besar'!A6041,Akun,0)),""))</f>
        <v/>
      </c>
      <c r="E6041" s="331" t="str">
        <f>IF(A6041="","",IFERROR(INDEX(Penerimaan,MATCH('Buku Besar'!A6041,Akun,0)),""))</f>
        <v/>
      </c>
      <c r="F6041" s="331" t="str">
        <f>IF(A6041="","",IFERROR(INDEX(Pengeluaran,MATCH('Buku Besar'!A6041,Akun,0)),""))</f>
        <v/>
      </c>
      <c r="H6041" s="91" t="str">
        <f t="shared" si="189"/>
        <v/>
      </c>
      <c r="I6041" s="330" t="str">
        <f>IF(H6041="","",IFERROR(INDEX(Tanggal1,MATCH('Buku Besar'!H6041,Akun1,0)),""))</f>
        <v/>
      </c>
      <c r="J6041" s="2" t="str">
        <f>IF(H6041="","",IFERROR(INDEX(Keterangan1,MATCH('Buku Besar'!H6041,Akun1,0)),""))</f>
        <v/>
      </c>
      <c r="K6041" s="2" t="str">
        <f>IF(H6041="","",IFERROR(INDEX(Reff1,MATCH('Buku Besar'!H6041,Akun1,0)),""))</f>
        <v/>
      </c>
      <c r="L6041" s="331" t="str">
        <f>IF(H6041="","",IFERROR(INDEX(Penerimaan1,MATCH('Buku Besar'!H6041,Akun1,0)),""))</f>
        <v/>
      </c>
      <c r="M6041" s="331" t="str">
        <f>IF(H6041="","",IFERROR(INDEX(Pengeluaran1,MATCH('Buku Besar'!H6041,Akun1,0)),""))</f>
        <v/>
      </c>
    </row>
    <row r="6042" spans="1:13" x14ac:dyDescent="0.25">
      <c r="A6042" s="91" t="str">
        <f t="shared" si="188"/>
        <v/>
      </c>
      <c r="B6042" s="330" t="str">
        <f>IF(A6042="","",IFERROR(INDEX(Tanggal,MATCH('Buku Besar'!A6042,Akun,0)),""))</f>
        <v/>
      </c>
      <c r="C6042" s="2" t="str">
        <f>IF(A6042="","",IFERROR(INDEX(Keterangan,MATCH('Buku Besar'!A6042,Akun,0)),""))</f>
        <v/>
      </c>
      <c r="D6042" s="2" t="str">
        <f>IF(A6042="","",IFERROR(INDEX(Reff,MATCH('Buku Besar'!A6042,Akun,0)),""))</f>
        <v/>
      </c>
      <c r="E6042" s="331" t="str">
        <f>IF(A6042="","",IFERROR(INDEX(Penerimaan,MATCH('Buku Besar'!A6042,Akun,0)),""))</f>
        <v/>
      </c>
      <c r="F6042" s="331" t="str">
        <f>IF(A6042="","",IFERROR(INDEX(Pengeluaran,MATCH('Buku Besar'!A6042,Akun,0)),""))</f>
        <v/>
      </c>
      <c r="H6042" s="91" t="str">
        <f t="shared" si="189"/>
        <v/>
      </c>
      <c r="I6042" s="330" t="str">
        <f>IF(H6042="","",IFERROR(INDEX(Tanggal1,MATCH('Buku Besar'!H6042,Akun1,0)),""))</f>
        <v/>
      </c>
      <c r="J6042" s="2" t="str">
        <f>IF(H6042="","",IFERROR(INDEX(Keterangan1,MATCH('Buku Besar'!H6042,Akun1,0)),""))</f>
        <v/>
      </c>
      <c r="K6042" s="2" t="str">
        <f>IF(H6042="","",IFERROR(INDEX(Reff1,MATCH('Buku Besar'!H6042,Akun1,0)),""))</f>
        <v/>
      </c>
      <c r="L6042" s="331" t="str">
        <f>IF(H6042="","",IFERROR(INDEX(Penerimaan1,MATCH('Buku Besar'!H6042,Akun1,0)),""))</f>
        <v/>
      </c>
      <c r="M6042" s="331" t="str">
        <f>IF(H6042="","",IFERROR(INDEX(Pengeluaran1,MATCH('Buku Besar'!H6042,Akun1,0)),""))</f>
        <v/>
      </c>
    </row>
    <row r="6043" spans="1:13" x14ac:dyDescent="0.25">
      <c r="A6043" s="91" t="str">
        <f t="shared" si="188"/>
        <v/>
      </c>
      <c r="B6043" s="330" t="str">
        <f>IF(A6043="","",IFERROR(INDEX(Tanggal,MATCH('Buku Besar'!A6043,Akun,0)),""))</f>
        <v/>
      </c>
      <c r="C6043" s="2" t="str">
        <f>IF(A6043="","",IFERROR(INDEX(Keterangan,MATCH('Buku Besar'!A6043,Akun,0)),""))</f>
        <v/>
      </c>
      <c r="D6043" s="2" t="str">
        <f>IF(A6043="","",IFERROR(INDEX(Reff,MATCH('Buku Besar'!A6043,Akun,0)),""))</f>
        <v/>
      </c>
      <c r="E6043" s="331" t="str">
        <f>IF(A6043="","",IFERROR(INDEX(Penerimaan,MATCH('Buku Besar'!A6043,Akun,0)),""))</f>
        <v/>
      </c>
      <c r="F6043" s="331" t="str">
        <f>IF(A6043="","",IFERROR(INDEX(Pengeluaran,MATCH('Buku Besar'!A6043,Akun,0)),""))</f>
        <v/>
      </c>
      <c r="H6043" s="91" t="str">
        <f t="shared" si="189"/>
        <v/>
      </c>
      <c r="I6043" s="330" t="str">
        <f>IF(H6043="","",IFERROR(INDEX(Tanggal1,MATCH('Buku Besar'!H6043,Akun1,0)),""))</f>
        <v/>
      </c>
      <c r="J6043" s="2" t="str">
        <f>IF(H6043="","",IFERROR(INDEX(Keterangan1,MATCH('Buku Besar'!H6043,Akun1,0)),""))</f>
        <v/>
      </c>
      <c r="K6043" s="2" t="str">
        <f>IF(H6043="","",IFERROR(INDEX(Reff1,MATCH('Buku Besar'!H6043,Akun1,0)),""))</f>
        <v/>
      </c>
      <c r="L6043" s="331" t="str">
        <f>IF(H6043="","",IFERROR(INDEX(Penerimaan1,MATCH('Buku Besar'!H6043,Akun1,0)),""))</f>
        <v/>
      </c>
      <c r="M6043" s="331" t="str">
        <f>IF(H6043="","",IFERROR(INDEX(Pengeluaran1,MATCH('Buku Besar'!H6043,Akun1,0)),""))</f>
        <v/>
      </c>
    </row>
    <row r="6044" spans="1:13" x14ac:dyDescent="0.25">
      <c r="A6044" s="91" t="str">
        <f t="shared" si="188"/>
        <v/>
      </c>
      <c r="B6044" s="330" t="str">
        <f>IF(A6044="","",IFERROR(INDEX(Tanggal,MATCH('Buku Besar'!A6044,Akun,0)),""))</f>
        <v/>
      </c>
      <c r="C6044" s="2" t="str">
        <f>IF(A6044="","",IFERROR(INDEX(Keterangan,MATCH('Buku Besar'!A6044,Akun,0)),""))</f>
        <v/>
      </c>
      <c r="D6044" s="2" t="str">
        <f>IF(A6044="","",IFERROR(INDEX(Reff,MATCH('Buku Besar'!A6044,Akun,0)),""))</f>
        <v/>
      </c>
      <c r="E6044" s="331" t="str">
        <f>IF(A6044="","",IFERROR(INDEX(Penerimaan,MATCH('Buku Besar'!A6044,Akun,0)),""))</f>
        <v/>
      </c>
      <c r="F6044" s="331" t="str">
        <f>IF(A6044="","",IFERROR(INDEX(Pengeluaran,MATCH('Buku Besar'!A6044,Akun,0)),""))</f>
        <v/>
      </c>
      <c r="H6044" s="91" t="str">
        <f t="shared" si="189"/>
        <v/>
      </c>
      <c r="I6044" s="330" t="str">
        <f>IF(H6044="","",IFERROR(INDEX(Tanggal1,MATCH('Buku Besar'!H6044,Akun1,0)),""))</f>
        <v/>
      </c>
      <c r="J6044" s="2" t="str">
        <f>IF(H6044="","",IFERROR(INDEX(Keterangan1,MATCH('Buku Besar'!H6044,Akun1,0)),""))</f>
        <v/>
      </c>
      <c r="K6044" s="2" t="str">
        <f>IF(H6044="","",IFERROR(INDEX(Reff1,MATCH('Buku Besar'!H6044,Akun1,0)),""))</f>
        <v/>
      </c>
      <c r="L6044" s="331" t="str">
        <f>IF(H6044="","",IFERROR(INDEX(Penerimaan1,MATCH('Buku Besar'!H6044,Akun1,0)),""))</f>
        <v/>
      </c>
      <c r="M6044" s="331" t="str">
        <f>IF(H6044="","",IFERROR(INDEX(Pengeluaran1,MATCH('Buku Besar'!H6044,Akun1,0)),""))</f>
        <v/>
      </c>
    </row>
    <row r="6045" spans="1:13" x14ac:dyDescent="0.25">
      <c r="A6045" s="91" t="str">
        <f t="shared" si="188"/>
        <v/>
      </c>
      <c r="B6045" s="330" t="str">
        <f>IF(A6045="","",IFERROR(INDEX(Tanggal,MATCH('Buku Besar'!A6045,Akun,0)),""))</f>
        <v/>
      </c>
      <c r="C6045" s="2" t="str">
        <f>IF(A6045="","",IFERROR(INDEX(Keterangan,MATCH('Buku Besar'!A6045,Akun,0)),""))</f>
        <v/>
      </c>
      <c r="D6045" s="2" t="str">
        <f>IF(A6045="","",IFERROR(INDEX(Reff,MATCH('Buku Besar'!A6045,Akun,0)),""))</f>
        <v/>
      </c>
      <c r="E6045" s="331" t="str">
        <f>IF(A6045="","",IFERROR(INDEX(Penerimaan,MATCH('Buku Besar'!A6045,Akun,0)),""))</f>
        <v/>
      </c>
      <c r="F6045" s="331" t="str">
        <f>IF(A6045="","",IFERROR(INDEX(Pengeluaran,MATCH('Buku Besar'!A6045,Akun,0)),""))</f>
        <v/>
      </c>
      <c r="H6045" s="91" t="str">
        <f t="shared" si="189"/>
        <v/>
      </c>
      <c r="I6045" s="330" t="str">
        <f>IF(H6045="","",IFERROR(INDEX(Tanggal1,MATCH('Buku Besar'!H6045,Akun1,0)),""))</f>
        <v/>
      </c>
      <c r="J6045" s="2" t="str">
        <f>IF(H6045="","",IFERROR(INDEX(Keterangan1,MATCH('Buku Besar'!H6045,Akun1,0)),""))</f>
        <v/>
      </c>
      <c r="K6045" s="2" t="str">
        <f>IF(H6045="","",IFERROR(INDEX(Reff1,MATCH('Buku Besar'!H6045,Akun1,0)),""))</f>
        <v/>
      </c>
      <c r="L6045" s="331" t="str">
        <f>IF(H6045="","",IFERROR(INDEX(Penerimaan1,MATCH('Buku Besar'!H6045,Akun1,0)),""))</f>
        <v/>
      </c>
      <c r="M6045" s="331" t="str">
        <f>IF(H6045="","",IFERROR(INDEX(Pengeluaran1,MATCH('Buku Besar'!H6045,Akun1,0)),""))</f>
        <v/>
      </c>
    </row>
    <row r="6046" spans="1:13" x14ac:dyDescent="0.25">
      <c r="A6046" s="91" t="str">
        <f t="shared" si="188"/>
        <v/>
      </c>
      <c r="B6046" s="330" t="str">
        <f>IF(A6046="","",IFERROR(INDEX(Tanggal,MATCH('Buku Besar'!A6046,Akun,0)),""))</f>
        <v/>
      </c>
      <c r="C6046" s="2" t="str">
        <f>IF(A6046="","",IFERROR(INDEX(Keterangan,MATCH('Buku Besar'!A6046,Akun,0)),""))</f>
        <v/>
      </c>
      <c r="D6046" s="2" t="str">
        <f>IF(A6046="","",IFERROR(INDEX(Reff,MATCH('Buku Besar'!A6046,Akun,0)),""))</f>
        <v/>
      </c>
      <c r="E6046" s="331" t="str">
        <f>IF(A6046="","",IFERROR(INDEX(Penerimaan,MATCH('Buku Besar'!A6046,Akun,0)),""))</f>
        <v/>
      </c>
      <c r="F6046" s="331" t="str">
        <f>IF(A6046="","",IFERROR(INDEX(Pengeluaran,MATCH('Buku Besar'!A6046,Akun,0)),""))</f>
        <v/>
      </c>
      <c r="H6046" s="91" t="str">
        <f t="shared" si="189"/>
        <v/>
      </c>
      <c r="I6046" s="330" t="str">
        <f>IF(H6046="","",IFERROR(INDEX(Tanggal1,MATCH('Buku Besar'!H6046,Akun1,0)),""))</f>
        <v/>
      </c>
      <c r="J6046" s="2" t="str">
        <f>IF(H6046="","",IFERROR(INDEX(Keterangan1,MATCH('Buku Besar'!H6046,Akun1,0)),""))</f>
        <v/>
      </c>
      <c r="K6046" s="2" t="str">
        <f>IF(H6046="","",IFERROR(INDEX(Reff1,MATCH('Buku Besar'!H6046,Akun1,0)),""))</f>
        <v/>
      </c>
      <c r="L6046" s="331" t="str">
        <f>IF(H6046="","",IFERROR(INDEX(Penerimaan1,MATCH('Buku Besar'!H6046,Akun1,0)),""))</f>
        <v/>
      </c>
      <c r="M6046" s="331" t="str">
        <f>IF(H6046="","",IFERROR(INDEX(Pengeluaran1,MATCH('Buku Besar'!H6046,Akun1,0)),""))</f>
        <v/>
      </c>
    </row>
    <row r="6047" spans="1:13" x14ac:dyDescent="0.25">
      <c r="A6047" s="91" t="str">
        <f t="shared" si="188"/>
        <v/>
      </c>
      <c r="B6047" s="330" t="str">
        <f>IF(A6047="","",IFERROR(INDEX(Tanggal,MATCH('Buku Besar'!A6047,Akun,0)),""))</f>
        <v/>
      </c>
      <c r="C6047" s="2" t="str">
        <f>IF(A6047="","",IFERROR(INDEX(Keterangan,MATCH('Buku Besar'!A6047,Akun,0)),""))</f>
        <v/>
      </c>
      <c r="D6047" s="2" t="str">
        <f>IF(A6047="","",IFERROR(INDEX(Reff,MATCH('Buku Besar'!A6047,Akun,0)),""))</f>
        <v/>
      </c>
      <c r="E6047" s="331" t="str">
        <f>IF(A6047="","",IFERROR(INDEX(Penerimaan,MATCH('Buku Besar'!A6047,Akun,0)),""))</f>
        <v/>
      </c>
      <c r="F6047" s="331" t="str">
        <f>IF(A6047="","",IFERROR(INDEX(Pengeluaran,MATCH('Buku Besar'!A6047,Akun,0)),""))</f>
        <v/>
      </c>
      <c r="H6047" s="91" t="str">
        <f t="shared" si="189"/>
        <v/>
      </c>
      <c r="I6047" s="330" t="str">
        <f>IF(H6047="","",IFERROR(INDEX(Tanggal1,MATCH('Buku Besar'!H6047,Akun1,0)),""))</f>
        <v/>
      </c>
      <c r="J6047" s="2" t="str">
        <f>IF(H6047="","",IFERROR(INDEX(Keterangan1,MATCH('Buku Besar'!H6047,Akun1,0)),""))</f>
        <v/>
      </c>
      <c r="K6047" s="2" t="str">
        <f>IF(H6047="","",IFERROR(INDEX(Reff1,MATCH('Buku Besar'!H6047,Akun1,0)),""))</f>
        <v/>
      </c>
      <c r="L6047" s="331" t="str">
        <f>IF(H6047="","",IFERROR(INDEX(Penerimaan1,MATCH('Buku Besar'!H6047,Akun1,0)),""))</f>
        <v/>
      </c>
      <c r="M6047" s="331" t="str">
        <f>IF(H6047="","",IFERROR(INDEX(Pengeluaran1,MATCH('Buku Besar'!H6047,Akun1,0)),""))</f>
        <v/>
      </c>
    </row>
    <row r="6048" spans="1:13" x14ac:dyDescent="0.25">
      <c r="A6048" s="91" t="str">
        <f t="shared" si="188"/>
        <v/>
      </c>
      <c r="B6048" s="330" t="str">
        <f>IF(A6048="","",IFERROR(INDEX(Tanggal,MATCH('Buku Besar'!A6048,Akun,0)),""))</f>
        <v/>
      </c>
      <c r="C6048" s="2" t="str">
        <f>IF(A6048="","",IFERROR(INDEX(Keterangan,MATCH('Buku Besar'!A6048,Akun,0)),""))</f>
        <v/>
      </c>
      <c r="D6048" s="2" t="str">
        <f>IF(A6048="","",IFERROR(INDEX(Reff,MATCH('Buku Besar'!A6048,Akun,0)),""))</f>
        <v/>
      </c>
      <c r="E6048" s="331" t="str">
        <f>IF(A6048="","",IFERROR(INDEX(Penerimaan,MATCH('Buku Besar'!A6048,Akun,0)),""))</f>
        <v/>
      </c>
      <c r="F6048" s="331" t="str">
        <f>IF(A6048="","",IFERROR(INDEX(Pengeluaran,MATCH('Buku Besar'!A6048,Akun,0)),""))</f>
        <v/>
      </c>
      <c r="H6048" s="91" t="str">
        <f t="shared" si="189"/>
        <v/>
      </c>
      <c r="I6048" s="330" t="str">
        <f>IF(H6048="","",IFERROR(INDEX(Tanggal1,MATCH('Buku Besar'!H6048,Akun1,0)),""))</f>
        <v/>
      </c>
      <c r="J6048" s="2" t="str">
        <f>IF(H6048="","",IFERROR(INDEX(Keterangan1,MATCH('Buku Besar'!H6048,Akun1,0)),""))</f>
        <v/>
      </c>
      <c r="K6048" s="2" t="str">
        <f>IF(H6048="","",IFERROR(INDEX(Reff1,MATCH('Buku Besar'!H6048,Akun1,0)),""))</f>
        <v/>
      </c>
      <c r="L6048" s="331" t="str">
        <f>IF(H6048="","",IFERROR(INDEX(Penerimaan1,MATCH('Buku Besar'!H6048,Akun1,0)),""))</f>
        <v/>
      </c>
      <c r="M6048" s="331" t="str">
        <f>IF(H6048="","",IFERROR(INDEX(Pengeluaran1,MATCH('Buku Besar'!H6048,Akun1,0)),""))</f>
        <v/>
      </c>
    </row>
    <row r="6049" spans="1:13" x14ac:dyDescent="0.25">
      <c r="A6049" s="91" t="str">
        <f t="shared" si="188"/>
        <v/>
      </c>
      <c r="B6049" s="330" t="str">
        <f>IF(A6049="","",IFERROR(INDEX(Tanggal,MATCH('Buku Besar'!A6049,Akun,0)),""))</f>
        <v/>
      </c>
      <c r="C6049" s="2" t="str">
        <f>IF(A6049="","",IFERROR(INDEX(Keterangan,MATCH('Buku Besar'!A6049,Akun,0)),""))</f>
        <v/>
      </c>
      <c r="D6049" s="2" t="str">
        <f>IF(A6049="","",IFERROR(INDEX(Reff,MATCH('Buku Besar'!A6049,Akun,0)),""))</f>
        <v/>
      </c>
      <c r="E6049" s="331" t="str">
        <f>IF(A6049="","",IFERROR(INDEX(Penerimaan,MATCH('Buku Besar'!A6049,Akun,0)),""))</f>
        <v/>
      </c>
      <c r="F6049" s="331" t="str">
        <f>IF(A6049="","",IFERROR(INDEX(Pengeluaran,MATCH('Buku Besar'!A6049,Akun,0)),""))</f>
        <v/>
      </c>
      <c r="H6049" s="91" t="str">
        <f t="shared" si="189"/>
        <v/>
      </c>
      <c r="I6049" s="330" t="str">
        <f>IF(H6049="","",IFERROR(INDEX(Tanggal1,MATCH('Buku Besar'!H6049,Akun1,0)),""))</f>
        <v/>
      </c>
      <c r="J6049" s="2" t="str">
        <f>IF(H6049="","",IFERROR(INDEX(Keterangan1,MATCH('Buku Besar'!H6049,Akun1,0)),""))</f>
        <v/>
      </c>
      <c r="K6049" s="2" t="str">
        <f>IF(H6049="","",IFERROR(INDEX(Reff1,MATCH('Buku Besar'!H6049,Akun1,0)),""))</f>
        <v/>
      </c>
      <c r="L6049" s="331" t="str">
        <f>IF(H6049="","",IFERROR(INDEX(Penerimaan1,MATCH('Buku Besar'!H6049,Akun1,0)),""))</f>
        <v/>
      </c>
      <c r="M6049" s="331" t="str">
        <f>IF(H6049="","",IFERROR(INDEX(Pengeluaran1,MATCH('Buku Besar'!H6049,Akun1,0)),""))</f>
        <v/>
      </c>
    </row>
    <row r="6050" spans="1:13" x14ac:dyDescent="0.25">
      <c r="A6050" s="91" t="str">
        <f t="shared" si="188"/>
        <v/>
      </c>
      <c r="B6050" s="330" t="str">
        <f>IF(A6050="","",IFERROR(INDEX(Tanggal,MATCH('Buku Besar'!A6050,Akun,0)),""))</f>
        <v/>
      </c>
      <c r="C6050" s="2" t="str">
        <f>IF(A6050="","",IFERROR(INDEX(Keterangan,MATCH('Buku Besar'!A6050,Akun,0)),""))</f>
        <v/>
      </c>
      <c r="D6050" s="2" t="str">
        <f>IF(A6050="","",IFERROR(INDEX(Reff,MATCH('Buku Besar'!A6050,Akun,0)),""))</f>
        <v/>
      </c>
      <c r="E6050" s="331" t="str">
        <f>IF(A6050="","",IFERROR(INDEX(Penerimaan,MATCH('Buku Besar'!A6050,Akun,0)),""))</f>
        <v/>
      </c>
      <c r="F6050" s="331" t="str">
        <f>IF(A6050="","",IFERROR(INDEX(Pengeluaran,MATCH('Buku Besar'!A6050,Akun,0)),""))</f>
        <v/>
      </c>
      <c r="H6050" s="91" t="str">
        <f t="shared" si="189"/>
        <v/>
      </c>
      <c r="I6050" s="330" t="str">
        <f>IF(H6050="","",IFERROR(INDEX(Tanggal1,MATCH('Buku Besar'!H6050,Akun1,0)),""))</f>
        <v/>
      </c>
      <c r="J6050" s="2" t="str">
        <f>IF(H6050="","",IFERROR(INDEX(Keterangan1,MATCH('Buku Besar'!H6050,Akun1,0)),""))</f>
        <v/>
      </c>
      <c r="K6050" s="2" t="str">
        <f>IF(H6050="","",IFERROR(INDEX(Reff1,MATCH('Buku Besar'!H6050,Akun1,0)),""))</f>
        <v/>
      </c>
      <c r="L6050" s="331" t="str">
        <f>IF(H6050="","",IFERROR(INDEX(Penerimaan1,MATCH('Buku Besar'!H6050,Akun1,0)),""))</f>
        <v/>
      </c>
      <c r="M6050" s="331" t="str">
        <f>IF(H6050="","",IFERROR(INDEX(Pengeluaran1,MATCH('Buku Besar'!H6050,Akun1,0)),""))</f>
        <v/>
      </c>
    </row>
    <row r="6051" spans="1:13" x14ac:dyDescent="0.25">
      <c r="A6051" s="91" t="str">
        <f t="shared" si="188"/>
        <v/>
      </c>
      <c r="B6051" s="330" t="str">
        <f>IF(A6051="","",IFERROR(INDEX(Tanggal,MATCH('Buku Besar'!A6051,Akun,0)),""))</f>
        <v/>
      </c>
      <c r="C6051" s="2" t="str">
        <f>IF(A6051="","",IFERROR(INDEX(Keterangan,MATCH('Buku Besar'!A6051,Akun,0)),""))</f>
        <v/>
      </c>
      <c r="D6051" s="2" t="str">
        <f>IF(A6051="","",IFERROR(INDEX(Reff,MATCH('Buku Besar'!A6051,Akun,0)),""))</f>
        <v/>
      </c>
      <c r="E6051" s="331" t="str">
        <f>IF(A6051="","",IFERROR(INDEX(Penerimaan,MATCH('Buku Besar'!A6051,Akun,0)),""))</f>
        <v/>
      </c>
      <c r="F6051" s="331" t="str">
        <f>IF(A6051="","",IFERROR(INDEX(Pengeluaran,MATCH('Buku Besar'!A6051,Akun,0)),""))</f>
        <v/>
      </c>
      <c r="H6051" s="91" t="str">
        <f t="shared" si="189"/>
        <v/>
      </c>
      <c r="I6051" s="330" t="str">
        <f>IF(H6051="","",IFERROR(INDEX(Tanggal1,MATCH('Buku Besar'!H6051,Akun1,0)),""))</f>
        <v/>
      </c>
      <c r="J6051" s="2" t="str">
        <f>IF(H6051="","",IFERROR(INDEX(Keterangan1,MATCH('Buku Besar'!H6051,Akun1,0)),""))</f>
        <v/>
      </c>
      <c r="K6051" s="2" t="str">
        <f>IF(H6051="","",IFERROR(INDEX(Reff1,MATCH('Buku Besar'!H6051,Akun1,0)),""))</f>
        <v/>
      </c>
      <c r="L6051" s="331" t="str">
        <f>IF(H6051="","",IFERROR(INDEX(Penerimaan1,MATCH('Buku Besar'!H6051,Akun1,0)),""))</f>
        <v/>
      </c>
      <c r="M6051" s="331" t="str">
        <f>IF(H6051="","",IFERROR(INDEX(Pengeluaran1,MATCH('Buku Besar'!H6051,Akun1,0)),""))</f>
        <v/>
      </c>
    </row>
    <row r="6052" spans="1:13" x14ac:dyDescent="0.25">
      <c r="A6052" s="91" t="str">
        <f t="shared" si="188"/>
        <v/>
      </c>
      <c r="B6052" s="330" t="str">
        <f>IF(A6052="","",IFERROR(INDEX(Tanggal,MATCH('Buku Besar'!A6052,Akun,0)),""))</f>
        <v/>
      </c>
      <c r="C6052" s="2" t="str">
        <f>IF(A6052="","",IFERROR(INDEX(Keterangan,MATCH('Buku Besar'!A6052,Akun,0)),""))</f>
        <v/>
      </c>
      <c r="D6052" s="2" t="str">
        <f>IF(A6052="","",IFERROR(INDEX(Reff,MATCH('Buku Besar'!A6052,Akun,0)),""))</f>
        <v/>
      </c>
      <c r="E6052" s="331" t="str">
        <f>IF(A6052="","",IFERROR(INDEX(Penerimaan,MATCH('Buku Besar'!A6052,Akun,0)),""))</f>
        <v/>
      </c>
      <c r="F6052" s="331" t="str">
        <f>IF(A6052="","",IFERROR(INDEX(Pengeluaran,MATCH('Buku Besar'!A6052,Akun,0)),""))</f>
        <v/>
      </c>
      <c r="H6052" s="91" t="str">
        <f t="shared" si="189"/>
        <v/>
      </c>
      <c r="I6052" s="330" t="str">
        <f>IF(H6052="","",IFERROR(INDEX(Tanggal1,MATCH('Buku Besar'!H6052,Akun1,0)),""))</f>
        <v/>
      </c>
      <c r="J6052" s="2" t="str">
        <f>IF(H6052="","",IFERROR(INDEX(Keterangan1,MATCH('Buku Besar'!H6052,Akun1,0)),""))</f>
        <v/>
      </c>
      <c r="K6052" s="2" t="str">
        <f>IF(H6052="","",IFERROR(INDEX(Reff1,MATCH('Buku Besar'!H6052,Akun1,0)),""))</f>
        <v/>
      </c>
      <c r="L6052" s="331" t="str">
        <f>IF(H6052="","",IFERROR(INDEX(Penerimaan1,MATCH('Buku Besar'!H6052,Akun1,0)),""))</f>
        <v/>
      </c>
      <c r="M6052" s="331" t="str">
        <f>IF(H6052="","",IFERROR(INDEX(Pengeluaran1,MATCH('Buku Besar'!H6052,Akun1,0)),""))</f>
        <v/>
      </c>
    </row>
    <row r="6053" spans="1:13" x14ac:dyDescent="0.25">
      <c r="A6053" s="91" t="str">
        <f t="shared" si="188"/>
        <v/>
      </c>
      <c r="B6053" s="330" t="str">
        <f>IF(A6053="","",IFERROR(INDEX(Tanggal,MATCH('Buku Besar'!A6053,Akun,0)),""))</f>
        <v/>
      </c>
      <c r="C6053" s="2" t="str">
        <f>IF(A6053="","",IFERROR(INDEX(Keterangan,MATCH('Buku Besar'!A6053,Akun,0)),""))</f>
        <v/>
      </c>
      <c r="D6053" s="2" t="str">
        <f>IF(A6053="","",IFERROR(INDEX(Reff,MATCH('Buku Besar'!A6053,Akun,0)),""))</f>
        <v/>
      </c>
      <c r="E6053" s="331" t="str">
        <f>IF(A6053="","",IFERROR(INDEX(Penerimaan,MATCH('Buku Besar'!A6053,Akun,0)),""))</f>
        <v/>
      </c>
      <c r="F6053" s="331" t="str">
        <f>IF(A6053="","",IFERROR(INDEX(Pengeluaran,MATCH('Buku Besar'!A6053,Akun,0)),""))</f>
        <v/>
      </c>
      <c r="H6053" s="91" t="str">
        <f t="shared" si="189"/>
        <v/>
      </c>
      <c r="I6053" s="330" t="str">
        <f>IF(H6053="","",IFERROR(INDEX(Tanggal1,MATCH('Buku Besar'!H6053,Akun1,0)),""))</f>
        <v/>
      </c>
      <c r="J6053" s="2" t="str">
        <f>IF(H6053="","",IFERROR(INDEX(Keterangan1,MATCH('Buku Besar'!H6053,Akun1,0)),""))</f>
        <v/>
      </c>
      <c r="K6053" s="2" t="str">
        <f>IF(H6053="","",IFERROR(INDEX(Reff1,MATCH('Buku Besar'!H6053,Akun1,0)),""))</f>
        <v/>
      </c>
      <c r="L6053" s="331" t="str">
        <f>IF(H6053="","",IFERROR(INDEX(Penerimaan1,MATCH('Buku Besar'!H6053,Akun1,0)),""))</f>
        <v/>
      </c>
      <c r="M6053" s="331" t="str">
        <f>IF(H6053="","",IFERROR(INDEX(Pengeluaran1,MATCH('Buku Besar'!H6053,Akun1,0)),""))</f>
        <v/>
      </c>
    </row>
    <row r="6054" spans="1:13" x14ac:dyDescent="0.25">
      <c r="A6054" s="91" t="str">
        <f t="shared" si="188"/>
        <v/>
      </c>
      <c r="B6054" s="330" t="str">
        <f>IF(A6054="","",IFERROR(INDEX(Tanggal,MATCH('Buku Besar'!A6054,Akun,0)),""))</f>
        <v/>
      </c>
      <c r="C6054" s="2" t="str">
        <f>IF(A6054="","",IFERROR(INDEX(Keterangan,MATCH('Buku Besar'!A6054,Akun,0)),""))</f>
        <v/>
      </c>
      <c r="D6054" s="2" t="str">
        <f>IF(A6054="","",IFERROR(INDEX(Reff,MATCH('Buku Besar'!A6054,Akun,0)),""))</f>
        <v/>
      </c>
      <c r="E6054" s="331" t="str">
        <f>IF(A6054="","",IFERROR(INDEX(Penerimaan,MATCH('Buku Besar'!A6054,Akun,0)),""))</f>
        <v/>
      </c>
      <c r="F6054" s="331" t="str">
        <f>IF(A6054="","",IFERROR(INDEX(Pengeluaran,MATCH('Buku Besar'!A6054,Akun,0)),""))</f>
        <v/>
      </c>
      <c r="H6054" s="91" t="str">
        <f t="shared" si="189"/>
        <v/>
      </c>
      <c r="I6054" s="330" t="str">
        <f>IF(H6054="","",IFERROR(INDEX(Tanggal1,MATCH('Buku Besar'!H6054,Akun1,0)),""))</f>
        <v/>
      </c>
      <c r="J6054" s="2" t="str">
        <f>IF(H6054="","",IFERROR(INDEX(Keterangan1,MATCH('Buku Besar'!H6054,Akun1,0)),""))</f>
        <v/>
      </c>
      <c r="K6054" s="2" t="str">
        <f>IF(H6054="","",IFERROR(INDEX(Reff1,MATCH('Buku Besar'!H6054,Akun1,0)),""))</f>
        <v/>
      </c>
      <c r="L6054" s="331" t="str">
        <f>IF(H6054="","",IFERROR(INDEX(Penerimaan1,MATCH('Buku Besar'!H6054,Akun1,0)),""))</f>
        <v/>
      </c>
      <c r="M6054" s="331" t="str">
        <f>IF(H6054="","",IFERROR(INDEX(Pengeluaran1,MATCH('Buku Besar'!H6054,Akun1,0)),""))</f>
        <v/>
      </c>
    </row>
    <row r="6055" spans="1:13" x14ac:dyDescent="0.25">
      <c r="A6055" s="91" t="str">
        <f t="shared" si="188"/>
        <v/>
      </c>
      <c r="B6055" s="330" t="str">
        <f>IF(A6055="","",IFERROR(INDEX(Tanggal,MATCH('Buku Besar'!A6055,Akun,0)),""))</f>
        <v/>
      </c>
      <c r="C6055" s="2" t="str">
        <f>IF(A6055="","",IFERROR(INDEX(Keterangan,MATCH('Buku Besar'!A6055,Akun,0)),""))</f>
        <v/>
      </c>
      <c r="D6055" s="2" t="str">
        <f>IF(A6055="","",IFERROR(INDEX(Reff,MATCH('Buku Besar'!A6055,Akun,0)),""))</f>
        <v/>
      </c>
      <c r="E6055" s="331" t="str">
        <f>IF(A6055="","",IFERROR(INDEX(Penerimaan,MATCH('Buku Besar'!A6055,Akun,0)),""))</f>
        <v/>
      </c>
      <c r="F6055" s="331" t="str">
        <f>IF(A6055="","",IFERROR(INDEX(Pengeluaran,MATCH('Buku Besar'!A6055,Akun,0)),""))</f>
        <v/>
      </c>
      <c r="H6055" s="91" t="str">
        <f t="shared" si="189"/>
        <v/>
      </c>
      <c r="I6055" s="330" t="str">
        <f>IF(H6055="","",IFERROR(INDEX(Tanggal1,MATCH('Buku Besar'!H6055,Akun1,0)),""))</f>
        <v/>
      </c>
      <c r="J6055" s="2" t="str">
        <f>IF(H6055="","",IFERROR(INDEX(Keterangan1,MATCH('Buku Besar'!H6055,Akun1,0)),""))</f>
        <v/>
      </c>
      <c r="K6055" s="2" t="str">
        <f>IF(H6055="","",IFERROR(INDEX(Reff1,MATCH('Buku Besar'!H6055,Akun1,0)),""))</f>
        <v/>
      </c>
      <c r="L6055" s="331" t="str">
        <f>IF(H6055="","",IFERROR(INDEX(Penerimaan1,MATCH('Buku Besar'!H6055,Akun1,0)),""))</f>
        <v/>
      </c>
      <c r="M6055" s="331" t="str">
        <f>IF(H6055="","",IFERROR(INDEX(Pengeluaran1,MATCH('Buku Besar'!H6055,Akun1,0)),""))</f>
        <v/>
      </c>
    </row>
    <row r="6056" spans="1:13" x14ac:dyDescent="0.25">
      <c r="A6056" s="91" t="str">
        <f t="shared" si="188"/>
        <v/>
      </c>
      <c r="B6056" s="330" t="str">
        <f>IF(A6056="","",IFERROR(INDEX(Tanggal,MATCH('Buku Besar'!A6056,Akun,0)),""))</f>
        <v/>
      </c>
      <c r="C6056" s="2" t="str">
        <f>IF(A6056="","",IFERROR(INDEX(Keterangan,MATCH('Buku Besar'!A6056,Akun,0)),""))</f>
        <v/>
      </c>
      <c r="D6056" s="2" t="str">
        <f>IF(A6056="","",IFERROR(INDEX(Reff,MATCH('Buku Besar'!A6056,Akun,0)),""))</f>
        <v/>
      </c>
      <c r="E6056" s="331" t="str">
        <f>IF(A6056="","",IFERROR(INDEX(Penerimaan,MATCH('Buku Besar'!A6056,Akun,0)),""))</f>
        <v/>
      </c>
      <c r="F6056" s="331" t="str">
        <f>IF(A6056="","",IFERROR(INDEX(Pengeluaran,MATCH('Buku Besar'!A6056,Akun,0)),""))</f>
        <v/>
      </c>
      <c r="H6056" s="91" t="str">
        <f t="shared" si="189"/>
        <v/>
      </c>
      <c r="I6056" s="330" t="str">
        <f>IF(H6056="","",IFERROR(INDEX(Tanggal1,MATCH('Buku Besar'!H6056,Akun1,0)),""))</f>
        <v/>
      </c>
      <c r="J6056" s="2" t="str">
        <f>IF(H6056="","",IFERROR(INDEX(Keterangan1,MATCH('Buku Besar'!H6056,Akun1,0)),""))</f>
        <v/>
      </c>
      <c r="K6056" s="2" t="str">
        <f>IF(H6056="","",IFERROR(INDEX(Reff1,MATCH('Buku Besar'!H6056,Akun1,0)),""))</f>
        <v/>
      </c>
      <c r="L6056" s="331" t="str">
        <f>IF(H6056="","",IFERROR(INDEX(Penerimaan1,MATCH('Buku Besar'!H6056,Akun1,0)),""))</f>
        <v/>
      </c>
      <c r="M6056" s="331" t="str">
        <f>IF(H6056="","",IFERROR(INDEX(Pengeluaran1,MATCH('Buku Besar'!H6056,Akun1,0)),""))</f>
        <v/>
      </c>
    </row>
    <row r="6057" spans="1:13" x14ac:dyDescent="0.25">
      <c r="A6057" s="91" t="str">
        <f t="shared" si="188"/>
        <v/>
      </c>
      <c r="B6057" s="330" t="str">
        <f>IF(A6057="","",IFERROR(INDEX(Tanggal,MATCH('Buku Besar'!A6057,Akun,0)),""))</f>
        <v/>
      </c>
      <c r="C6057" s="2" t="str">
        <f>IF(A6057="","",IFERROR(INDEX(Keterangan,MATCH('Buku Besar'!A6057,Akun,0)),""))</f>
        <v/>
      </c>
      <c r="D6057" s="2" t="str">
        <f>IF(A6057="","",IFERROR(INDEX(Reff,MATCH('Buku Besar'!A6057,Akun,0)),""))</f>
        <v/>
      </c>
      <c r="E6057" s="331" t="str">
        <f>IF(A6057="","",IFERROR(INDEX(Penerimaan,MATCH('Buku Besar'!A6057,Akun,0)),""))</f>
        <v/>
      </c>
      <c r="F6057" s="331" t="str">
        <f>IF(A6057="","",IFERROR(INDEX(Pengeluaran,MATCH('Buku Besar'!A6057,Akun,0)),""))</f>
        <v/>
      </c>
      <c r="H6057" s="91" t="str">
        <f t="shared" si="189"/>
        <v/>
      </c>
      <c r="I6057" s="330" t="str">
        <f>IF(H6057="","",IFERROR(INDEX(Tanggal1,MATCH('Buku Besar'!H6057,Akun1,0)),""))</f>
        <v/>
      </c>
      <c r="J6057" s="2" t="str">
        <f>IF(H6057="","",IFERROR(INDEX(Keterangan1,MATCH('Buku Besar'!H6057,Akun1,0)),""))</f>
        <v/>
      </c>
      <c r="K6057" s="2" t="str">
        <f>IF(H6057="","",IFERROR(INDEX(Reff1,MATCH('Buku Besar'!H6057,Akun1,0)),""))</f>
        <v/>
      </c>
      <c r="L6057" s="331" t="str">
        <f>IF(H6057="","",IFERROR(INDEX(Penerimaan1,MATCH('Buku Besar'!H6057,Akun1,0)),""))</f>
        <v/>
      </c>
      <c r="M6057" s="331" t="str">
        <f>IF(H6057="","",IFERROR(INDEX(Pengeluaran1,MATCH('Buku Besar'!H6057,Akun1,0)),""))</f>
        <v/>
      </c>
    </row>
    <row r="6058" spans="1:13" x14ac:dyDescent="0.25">
      <c r="A6058" s="91" t="str">
        <f t="shared" si="188"/>
        <v/>
      </c>
      <c r="B6058" s="330" t="str">
        <f>IF(A6058="","",IFERROR(INDEX(Tanggal,MATCH('Buku Besar'!A6058,Akun,0)),""))</f>
        <v/>
      </c>
      <c r="C6058" s="2" t="str">
        <f>IF(A6058="","",IFERROR(INDEX(Keterangan,MATCH('Buku Besar'!A6058,Akun,0)),""))</f>
        <v/>
      </c>
      <c r="D6058" s="2" t="str">
        <f>IF(A6058="","",IFERROR(INDEX(Reff,MATCH('Buku Besar'!A6058,Akun,0)),""))</f>
        <v/>
      </c>
      <c r="E6058" s="331" t="str">
        <f>IF(A6058="","",IFERROR(INDEX(Penerimaan,MATCH('Buku Besar'!A6058,Akun,0)),""))</f>
        <v/>
      </c>
      <c r="F6058" s="331" t="str">
        <f>IF(A6058="","",IFERROR(INDEX(Pengeluaran,MATCH('Buku Besar'!A6058,Akun,0)),""))</f>
        <v/>
      </c>
      <c r="H6058" s="91" t="str">
        <f t="shared" si="189"/>
        <v/>
      </c>
      <c r="I6058" s="330" t="str">
        <f>IF(H6058="","",IFERROR(INDEX(Tanggal1,MATCH('Buku Besar'!H6058,Akun1,0)),""))</f>
        <v/>
      </c>
      <c r="J6058" s="2" t="str">
        <f>IF(H6058="","",IFERROR(INDEX(Keterangan1,MATCH('Buku Besar'!H6058,Akun1,0)),""))</f>
        <v/>
      </c>
      <c r="K6058" s="2" t="str">
        <f>IF(H6058="","",IFERROR(INDEX(Reff1,MATCH('Buku Besar'!H6058,Akun1,0)),""))</f>
        <v/>
      </c>
      <c r="L6058" s="331" t="str">
        <f>IF(H6058="","",IFERROR(INDEX(Penerimaan1,MATCH('Buku Besar'!H6058,Akun1,0)),""))</f>
        <v/>
      </c>
      <c r="M6058" s="331" t="str">
        <f>IF(H6058="","",IFERROR(INDEX(Pengeluaran1,MATCH('Buku Besar'!H6058,Akun1,0)),""))</f>
        <v/>
      </c>
    </row>
    <row r="6059" spans="1:13" x14ac:dyDescent="0.25">
      <c r="A6059" s="91" t="str">
        <f t="shared" si="188"/>
        <v/>
      </c>
      <c r="B6059" s="330" t="str">
        <f>IF(A6059="","",IFERROR(INDEX(Tanggal,MATCH('Buku Besar'!A6059,Akun,0)),""))</f>
        <v/>
      </c>
      <c r="C6059" s="2" t="str">
        <f>IF(A6059="","",IFERROR(INDEX(Keterangan,MATCH('Buku Besar'!A6059,Akun,0)),""))</f>
        <v/>
      </c>
      <c r="D6059" s="2" t="str">
        <f>IF(A6059="","",IFERROR(INDEX(Reff,MATCH('Buku Besar'!A6059,Akun,0)),""))</f>
        <v/>
      </c>
      <c r="E6059" s="331" t="str">
        <f>IF(A6059="","",IFERROR(INDEX(Penerimaan,MATCH('Buku Besar'!A6059,Akun,0)),""))</f>
        <v/>
      </c>
      <c r="F6059" s="331" t="str">
        <f>IF(A6059="","",IFERROR(INDEX(Pengeluaran,MATCH('Buku Besar'!A6059,Akun,0)),""))</f>
        <v/>
      </c>
      <c r="H6059" s="91" t="str">
        <f t="shared" si="189"/>
        <v/>
      </c>
      <c r="I6059" s="330" t="str">
        <f>IF(H6059="","",IFERROR(INDEX(Tanggal1,MATCH('Buku Besar'!H6059,Akun1,0)),""))</f>
        <v/>
      </c>
      <c r="J6059" s="2" t="str">
        <f>IF(H6059="","",IFERROR(INDEX(Keterangan1,MATCH('Buku Besar'!H6059,Akun1,0)),""))</f>
        <v/>
      </c>
      <c r="K6059" s="2" t="str">
        <f>IF(H6059="","",IFERROR(INDEX(Reff1,MATCH('Buku Besar'!H6059,Akun1,0)),""))</f>
        <v/>
      </c>
      <c r="L6059" s="331" t="str">
        <f>IF(H6059="","",IFERROR(INDEX(Penerimaan1,MATCH('Buku Besar'!H6059,Akun1,0)),""))</f>
        <v/>
      </c>
      <c r="M6059" s="331" t="str">
        <f>IF(H6059="","",IFERROR(INDEX(Pengeluaran1,MATCH('Buku Besar'!H6059,Akun1,0)),""))</f>
        <v/>
      </c>
    </row>
    <row r="6060" spans="1:13" x14ac:dyDescent="0.25">
      <c r="A6060" s="91" t="str">
        <f t="shared" si="188"/>
        <v/>
      </c>
      <c r="B6060" s="330" t="str">
        <f>IF(A6060="","",IFERROR(INDEX(Tanggal,MATCH('Buku Besar'!A6060,Akun,0)),""))</f>
        <v/>
      </c>
      <c r="C6060" s="2" t="str">
        <f>IF(A6060="","",IFERROR(INDEX(Keterangan,MATCH('Buku Besar'!A6060,Akun,0)),""))</f>
        <v/>
      </c>
      <c r="D6060" s="2" t="str">
        <f>IF(A6060="","",IFERROR(INDEX(Reff,MATCH('Buku Besar'!A6060,Akun,0)),""))</f>
        <v/>
      </c>
      <c r="E6060" s="331" t="str">
        <f>IF(A6060="","",IFERROR(INDEX(Penerimaan,MATCH('Buku Besar'!A6060,Akun,0)),""))</f>
        <v/>
      </c>
      <c r="F6060" s="331" t="str">
        <f>IF(A6060="","",IFERROR(INDEX(Pengeluaran,MATCH('Buku Besar'!A6060,Akun,0)),""))</f>
        <v/>
      </c>
      <c r="H6060" s="91" t="str">
        <f t="shared" si="189"/>
        <v/>
      </c>
      <c r="I6060" s="330" t="str">
        <f>IF(H6060="","",IFERROR(INDEX(Tanggal1,MATCH('Buku Besar'!H6060,Akun1,0)),""))</f>
        <v/>
      </c>
      <c r="J6060" s="2" t="str">
        <f>IF(H6060="","",IFERROR(INDEX(Keterangan1,MATCH('Buku Besar'!H6060,Akun1,0)),""))</f>
        <v/>
      </c>
      <c r="K6060" s="2" t="str">
        <f>IF(H6060="","",IFERROR(INDEX(Reff1,MATCH('Buku Besar'!H6060,Akun1,0)),""))</f>
        <v/>
      </c>
      <c r="L6060" s="331" t="str">
        <f>IF(H6060="","",IFERROR(INDEX(Penerimaan1,MATCH('Buku Besar'!H6060,Akun1,0)),""))</f>
        <v/>
      </c>
      <c r="M6060" s="331" t="str">
        <f>IF(H6060="","",IFERROR(INDEX(Pengeluaran1,MATCH('Buku Besar'!H6060,Akun1,0)),""))</f>
        <v/>
      </c>
    </row>
    <row r="6061" spans="1:13" x14ac:dyDescent="0.25">
      <c r="A6061" s="91" t="str">
        <f t="shared" si="188"/>
        <v/>
      </c>
      <c r="B6061" s="330" t="str">
        <f>IF(A6061="","",IFERROR(INDEX(Tanggal,MATCH('Buku Besar'!A6061,Akun,0)),""))</f>
        <v/>
      </c>
      <c r="C6061" s="2" t="str">
        <f>IF(A6061="","",IFERROR(INDEX(Keterangan,MATCH('Buku Besar'!A6061,Akun,0)),""))</f>
        <v/>
      </c>
      <c r="D6061" s="2" t="str">
        <f>IF(A6061="","",IFERROR(INDEX(Reff,MATCH('Buku Besar'!A6061,Akun,0)),""))</f>
        <v/>
      </c>
      <c r="E6061" s="331" t="str">
        <f>IF(A6061="","",IFERROR(INDEX(Penerimaan,MATCH('Buku Besar'!A6061,Akun,0)),""))</f>
        <v/>
      </c>
      <c r="F6061" s="331" t="str">
        <f>IF(A6061="","",IFERROR(INDEX(Pengeluaran,MATCH('Buku Besar'!A6061,Akun,0)),""))</f>
        <v/>
      </c>
      <c r="H6061" s="91" t="str">
        <f t="shared" si="189"/>
        <v/>
      </c>
      <c r="I6061" s="330" t="str">
        <f>IF(H6061="","",IFERROR(INDEX(Tanggal1,MATCH('Buku Besar'!H6061,Akun1,0)),""))</f>
        <v/>
      </c>
      <c r="J6061" s="2" t="str">
        <f>IF(H6061="","",IFERROR(INDEX(Keterangan1,MATCH('Buku Besar'!H6061,Akun1,0)),""))</f>
        <v/>
      </c>
      <c r="K6061" s="2" t="str">
        <f>IF(H6061="","",IFERROR(INDEX(Reff1,MATCH('Buku Besar'!H6061,Akun1,0)),""))</f>
        <v/>
      </c>
      <c r="L6061" s="331" t="str">
        <f>IF(H6061="","",IFERROR(INDEX(Penerimaan1,MATCH('Buku Besar'!H6061,Akun1,0)),""))</f>
        <v/>
      </c>
      <c r="M6061" s="331" t="str">
        <f>IF(H6061="","",IFERROR(INDEX(Pengeluaran1,MATCH('Buku Besar'!H6061,Akun1,0)),""))</f>
        <v/>
      </c>
    </row>
    <row r="6062" spans="1:13" x14ac:dyDescent="0.25">
      <c r="A6062" s="91" t="str">
        <f t="shared" si="188"/>
        <v/>
      </c>
      <c r="B6062" s="330" t="str">
        <f>IF(A6062="","",IFERROR(INDEX(Tanggal,MATCH('Buku Besar'!A6062,Akun,0)),""))</f>
        <v/>
      </c>
      <c r="C6062" s="2" t="str">
        <f>IF(A6062="","",IFERROR(INDEX(Keterangan,MATCH('Buku Besar'!A6062,Akun,0)),""))</f>
        <v/>
      </c>
      <c r="D6062" s="2" t="str">
        <f>IF(A6062="","",IFERROR(INDEX(Reff,MATCH('Buku Besar'!A6062,Akun,0)),""))</f>
        <v/>
      </c>
      <c r="E6062" s="331" t="str">
        <f>IF(A6062="","",IFERROR(INDEX(Penerimaan,MATCH('Buku Besar'!A6062,Akun,0)),""))</f>
        <v/>
      </c>
      <c r="F6062" s="331" t="str">
        <f>IF(A6062="","",IFERROR(INDEX(Pengeluaran,MATCH('Buku Besar'!A6062,Akun,0)),""))</f>
        <v/>
      </c>
      <c r="H6062" s="91" t="str">
        <f t="shared" si="189"/>
        <v/>
      </c>
      <c r="I6062" s="330" t="str">
        <f>IF(H6062="","",IFERROR(INDEX(Tanggal1,MATCH('Buku Besar'!H6062,Akun1,0)),""))</f>
        <v/>
      </c>
      <c r="J6062" s="2" t="str">
        <f>IF(H6062="","",IFERROR(INDEX(Keterangan1,MATCH('Buku Besar'!H6062,Akun1,0)),""))</f>
        <v/>
      </c>
      <c r="K6062" s="2" t="str">
        <f>IF(H6062="","",IFERROR(INDEX(Reff1,MATCH('Buku Besar'!H6062,Akun1,0)),""))</f>
        <v/>
      </c>
      <c r="L6062" s="331" t="str">
        <f>IF(H6062="","",IFERROR(INDEX(Penerimaan1,MATCH('Buku Besar'!H6062,Akun1,0)),""))</f>
        <v/>
      </c>
      <c r="M6062" s="331" t="str">
        <f>IF(H6062="","",IFERROR(INDEX(Pengeluaran1,MATCH('Buku Besar'!H6062,Akun1,0)),""))</f>
        <v/>
      </c>
    </row>
    <row r="6063" spans="1:13" x14ac:dyDescent="0.25">
      <c r="A6063" s="91" t="str">
        <f t="shared" si="188"/>
        <v/>
      </c>
      <c r="B6063" s="330" t="str">
        <f>IF(A6063="","",IFERROR(INDEX(Tanggal,MATCH('Buku Besar'!A6063,Akun,0)),""))</f>
        <v/>
      </c>
      <c r="C6063" s="2" t="str">
        <f>IF(A6063="","",IFERROR(INDEX(Keterangan,MATCH('Buku Besar'!A6063,Akun,0)),""))</f>
        <v/>
      </c>
      <c r="D6063" s="2" t="str">
        <f>IF(A6063="","",IFERROR(INDEX(Reff,MATCH('Buku Besar'!A6063,Akun,0)),""))</f>
        <v/>
      </c>
      <c r="E6063" s="331" t="str">
        <f>IF(A6063="","",IFERROR(INDEX(Penerimaan,MATCH('Buku Besar'!A6063,Akun,0)),""))</f>
        <v/>
      </c>
      <c r="F6063" s="331" t="str">
        <f>IF(A6063="","",IFERROR(INDEX(Pengeluaran,MATCH('Buku Besar'!A6063,Akun,0)),""))</f>
        <v/>
      </c>
      <c r="H6063" s="91" t="str">
        <f t="shared" si="189"/>
        <v/>
      </c>
      <c r="I6063" s="330" t="str">
        <f>IF(H6063="","",IFERROR(INDEX(Tanggal1,MATCH('Buku Besar'!H6063,Akun1,0)),""))</f>
        <v/>
      </c>
      <c r="J6063" s="2" t="str">
        <f>IF(H6063="","",IFERROR(INDEX(Keterangan1,MATCH('Buku Besar'!H6063,Akun1,0)),""))</f>
        <v/>
      </c>
      <c r="K6063" s="2" t="str">
        <f>IF(H6063="","",IFERROR(INDEX(Reff1,MATCH('Buku Besar'!H6063,Akun1,0)),""))</f>
        <v/>
      </c>
      <c r="L6063" s="331" t="str">
        <f>IF(H6063="","",IFERROR(INDEX(Penerimaan1,MATCH('Buku Besar'!H6063,Akun1,0)),""))</f>
        <v/>
      </c>
      <c r="M6063" s="331" t="str">
        <f>IF(H6063="","",IFERROR(INDEX(Pengeluaran1,MATCH('Buku Besar'!H6063,Akun1,0)),""))</f>
        <v/>
      </c>
    </row>
    <row r="6064" spans="1:13" x14ac:dyDescent="0.25">
      <c r="A6064" s="91" t="str">
        <f t="shared" si="188"/>
        <v/>
      </c>
      <c r="B6064" s="330" t="str">
        <f>IF(A6064="","",IFERROR(INDEX(Tanggal,MATCH('Buku Besar'!A6064,Akun,0)),""))</f>
        <v/>
      </c>
      <c r="C6064" s="2" t="str">
        <f>IF(A6064="","",IFERROR(INDEX(Keterangan,MATCH('Buku Besar'!A6064,Akun,0)),""))</f>
        <v/>
      </c>
      <c r="D6064" s="2" t="str">
        <f>IF(A6064="","",IFERROR(INDEX(Reff,MATCH('Buku Besar'!A6064,Akun,0)),""))</f>
        <v/>
      </c>
      <c r="E6064" s="331" t="str">
        <f>IF(A6064="","",IFERROR(INDEX(Penerimaan,MATCH('Buku Besar'!A6064,Akun,0)),""))</f>
        <v/>
      </c>
      <c r="F6064" s="331" t="str">
        <f>IF(A6064="","",IFERROR(INDEX(Pengeluaran,MATCH('Buku Besar'!A6064,Akun,0)),""))</f>
        <v/>
      </c>
      <c r="H6064" s="91" t="str">
        <f t="shared" si="189"/>
        <v/>
      </c>
      <c r="I6064" s="330" t="str">
        <f>IF(H6064="","",IFERROR(INDEX(Tanggal1,MATCH('Buku Besar'!H6064,Akun1,0)),""))</f>
        <v/>
      </c>
      <c r="J6064" s="2" t="str">
        <f>IF(H6064="","",IFERROR(INDEX(Keterangan1,MATCH('Buku Besar'!H6064,Akun1,0)),""))</f>
        <v/>
      </c>
      <c r="K6064" s="2" t="str">
        <f>IF(H6064="","",IFERROR(INDEX(Reff1,MATCH('Buku Besar'!H6064,Akun1,0)),""))</f>
        <v/>
      </c>
      <c r="L6064" s="331" t="str">
        <f>IF(H6064="","",IFERROR(INDEX(Penerimaan1,MATCH('Buku Besar'!H6064,Akun1,0)),""))</f>
        <v/>
      </c>
      <c r="M6064" s="331" t="str">
        <f>IF(H6064="","",IFERROR(INDEX(Pengeluaran1,MATCH('Buku Besar'!H6064,Akun1,0)),""))</f>
        <v/>
      </c>
    </row>
    <row r="6065" spans="1:13" x14ac:dyDescent="0.25">
      <c r="A6065" s="91" t="str">
        <f t="shared" si="188"/>
        <v/>
      </c>
      <c r="B6065" s="330" t="str">
        <f>IF(A6065="","",IFERROR(INDEX(Tanggal,MATCH('Buku Besar'!A6065,Akun,0)),""))</f>
        <v/>
      </c>
      <c r="C6065" s="2" t="str">
        <f>IF(A6065="","",IFERROR(INDEX(Keterangan,MATCH('Buku Besar'!A6065,Akun,0)),""))</f>
        <v/>
      </c>
      <c r="D6065" s="2" t="str">
        <f>IF(A6065="","",IFERROR(INDEX(Reff,MATCH('Buku Besar'!A6065,Akun,0)),""))</f>
        <v/>
      </c>
      <c r="E6065" s="331" t="str">
        <f>IF(A6065="","",IFERROR(INDEX(Penerimaan,MATCH('Buku Besar'!A6065,Akun,0)),""))</f>
        <v/>
      </c>
      <c r="F6065" s="331" t="str">
        <f>IF(A6065="","",IFERROR(INDEX(Pengeluaran,MATCH('Buku Besar'!A6065,Akun,0)),""))</f>
        <v/>
      </c>
      <c r="H6065" s="91" t="str">
        <f t="shared" si="189"/>
        <v/>
      </c>
      <c r="I6065" s="330" t="str">
        <f>IF(H6065="","",IFERROR(INDEX(Tanggal1,MATCH('Buku Besar'!H6065,Akun1,0)),""))</f>
        <v/>
      </c>
      <c r="J6065" s="2" t="str">
        <f>IF(H6065="","",IFERROR(INDEX(Keterangan1,MATCH('Buku Besar'!H6065,Akun1,0)),""))</f>
        <v/>
      </c>
      <c r="K6065" s="2" t="str">
        <f>IF(H6065="","",IFERROR(INDEX(Reff1,MATCH('Buku Besar'!H6065,Akun1,0)),""))</f>
        <v/>
      </c>
      <c r="L6065" s="331" t="str">
        <f>IF(H6065="","",IFERROR(INDEX(Penerimaan1,MATCH('Buku Besar'!H6065,Akun1,0)),""))</f>
        <v/>
      </c>
      <c r="M6065" s="331" t="str">
        <f>IF(H6065="","",IFERROR(INDEX(Pengeluaran1,MATCH('Buku Besar'!H6065,Akun1,0)),""))</f>
        <v/>
      </c>
    </row>
    <row r="6066" spans="1:13" x14ac:dyDescent="0.25">
      <c r="A6066" s="91" t="str">
        <f t="shared" si="188"/>
        <v/>
      </c>
      <c r="B6066" s="330" t="str">
        <f>IF(A6066="","",IFERROR(INDEX(Tanggal,MATCH('Buku Besar'!A6066,Akun,0)),""))</f>
        <v/>
      </c>
      <c r="C6066" s="2" t="str">
        <f>IF(A6066="","",IFERROR(INDEX(Keterangan,MATCH('Buku Besar'!A6066,Akun,0)),""))</f>
        <v/>
      </c>
      <c r="D6066" s="2" t="str">
        <f>IF(A6066="","",IFERROR(INDEX(Reff,MATCH('Buku Besar'!A6066,Akun,0)),""))</f>
        <v/>
      </c>
      <c r="E6066" s="331" t="str">
        <f>IF(A6066="","",IFERROR(INDEX(Penerimaan,MATCH('Buku Besar'!A6066,Akun,0)),""))</f>
        <v/>
      </c>
      <c r="F6066" s="331" t="str">
        <f>IF(A6066="","",IFERROR(INDEX(Pengeluaran,MATCH('Buku Besar'!A6066,Akun,0)),""))</f>
        <v/>
      </c>
      <c r="H6066" s="91" t="str">
        <f t="shared" si="189"/>
        <v/>
      </c>
      <c r="I6066" s="330" t="str">
        <f>IF(H6066="","",IFERROR(INDEX(Tanggal1,MATCH('Buku Besar'!H6066,Akun1,0)),""))</f>
        <v/>
      </c>
      <c r="J6066" s="2" t="str">
        <f>IF(H6066="","",IFERROR(INDEX(Keterangan1,MATCH('Buku Besar'!H6066,Akun1,0)),""))</f>
        <v/>
      </c>
      <c r="K6066" s="2" t="str">
        <f>IF(H6066="","",IFERROR(INDEX(Reff1,MATCH('Buku Besar'!H6066,Akun1,0)),""))</f>
        <v/>
      </c>
      <c r="L6066" s="331" t="str">
        <f>IF(H6066="","",IFERROR(INDEX(Penerimaan1,MATCH('Buku Besar'!H6066,Akun1,0)),""))</f>
        <v/>
      </c>
      <c r="M6066" s="331" t="str">
        <f>IF(H6066="","",IFERROR(INDEX(Pengeluaran1,MATCH('Buku Besar'!H6066,Akun1,0)),""))</f>
        <v/>
      </c>
    </row>
    <row r="6067" spans="1:13" x14ac:dyDescent="0.25">
      <c r="A6067" s="91" t="str">
        <f t="shared" si="188"/>
        <v/>
      </c>
      <c r="B6067" s="330" t="str">
        <f>IF(A6067="","",IFERROR(INDEX(Tanggal,MATCH('Buku Besar'!A6067,Akun,0)),""))</f>
        <v/>
      </c>
      <c r="C6067" s="2" t="str">
        <f>IF(A6067="","",IFERROR(INDEX(Keterangan,MATCH('Buku Besar'!A6067,Akun,0)),""))</f>
        <v/>
      </c>
      <c r="D6067" s="2" t="str">
        <f>IF(A6067="","",IFERROR(INDEX(Reff,MATCH('Buku Besar'!A6067,Akun,0)),""))</f>
        <v/>
      </c>
      <c r="E6067" s="331" t="str">
        <f>IF(A6067="","",IFERROR(INDEX(Penerimaan,MATCH('Buku Besar'!A6067,Akun,0)),""))</f>
        <v/>
      </c>
      <c r="F6067" s="331" t="str">
        <f>IF(A6067="","",IFERROR(INDEX(Pengeluaran,MATCH('Buku Besar'!A6067,Akun,0)),""))</f>
        <v/>
      </c>
      <c r="H6067" s="91" t="str">
        <f t="shared" si="189"/>
        <v/>
      </c>
      <c r="I6067" s="330" t="str">
        <f>IF(H6067="","",IFERROR(INDEX(Tanggal1,MATCH('Buku Besar'!H6067,Akun1,0)),""))</f>
        <v/>
      </c>
      <c r="J6067" s="2" t="str">
        <f>IF(H6067="","",IFERROR(INDEX(Keterangan1,MATCH('Buku Besar'!H6067,Akun1,0)),""))</f>
        <v/>
      </c>
      <c r="K6067" s="2" t="str">
        <f>IF(H6067="","",IFERROR(INDEX(Reff1,MATCH('Buku Besar'!H6067,Akun1,0)),""))</f>
        <v/>
      </c>
      <c r="L6067" s="331" t="str">
        <f>IF(H6067="","",IFERROR(INDEX(Penerimaan1,MATCH('Buku Besar'!H6067,Akun1,0)),""))</f>
        <v/>
      </c>
      <c r="M6067" s="331" t="str">
        <f>IF(H6067="","",IFERROR(INDEX(Pengeluaran1,MATCH('Buku Besar'!H6067,Akun1,0)),""))</f>
        <v/>
      </c>
    </row>
    <row r="6068" spans="1:13" x14ac:dyDescent="0.25">
      <c r="A6068" s="91" t="str">
        <f t="shared" si="188"/>
        <v/>
      </c>
      <c r="B6068" s="330" t="str">
        <f>IF(A6068="","",IFERROR(INDEX(Tanggal,MATCH('Buku Besar'!A6068,Akun,0)),""))</f>
        <v/>
      </c>
      <c r="C6068" s="2" t="str">
        <f>IF(A6068="","",IFERROR(INDEX(Keterangan,MATCH('Buku Besar'!A6068,Akun,0)),""))</f>
        <v/>
      </c>
      <c r="D6068" s="2" t="str">
        <f>IF(A6068="","",IFERROR(INDEX(Reff,MATCH('Buku Besar'!A6068,Akun,0)),""))</f>
        <v/>
      </c>
      <c r="E6068" s="331" t="str">
        <f>IF(A6068="","",IFERROR(INDEX(Penerimaan,MATCH('Buku Besar'!A6068,Akun,0)),""))</f>
        <v/>
      </c>
      <c r="F6068" s="331" t="str">
        <f>IF(A6068="","",IFERROR(INDEX(Pengeluaran,MATCH('Buku Besar'!A6068,Akun,0)),""))</f>
        <v/>
      </c>
      <c r="H6068" s="91" t="str">
        <f t="shared" si="189"/>
        <v/>
      </c>
      <c r="I6068" s="330" t="str">
        <f>IF(H6068="","",IFERROR(INDEX(Tanggal1,MATCH('Buku Besar'!H6068,Akun1,0)),""))</f>
        <v/>
      </c>
      <c r="J6068" s="2" t="str">
        <f>IF(H6068="","",IFERROR(INDEX(Keterangan1,MATCH('Buku Besar'!H6068,Akun1,0)),""))</f>
        <v/>
      </c>
      <c r="K6068" s="2" t="str">
        <f>IF(H6068="","",IFERROR(INDEX(Reff1,MATCH('Buku Besar'!H6068,Akun1,0)),""))</f>
        <v/>
      </c>
      <c r="L6068" s="331" t="str">
        <f>IF(H6068="","",IFERROR(INDEX(Penerimaan1,MATCH('Buku Besar'!H6068,Akun1,0)),""))</f>
        <v/>
      </c>
      <c r="M6068" s="331" t="str">
        <f>IF(H6068="","",IFERROR(INDEX(Pengeluaran1,MATCH('Buku Besar'!H6068,Akun1,0)),""))</f>
        <v/>
      </c>
    </row>
    <row r="6069" spans="1:13" x14ac:dyDescent="0.25">
      <c r="A6069" s="91" t="str">
        <f t="shared" si="188"/>
        <v/>
      </c>
      <c r="B6069" s="330" t="str">
        <f>IF(A6069="","",IFERROR(INDEX(Tanggal,MATCH('Buku Besar'!A6069,Akun,0)),""))</f>
        <v/>
      </c>
      <c r="C6069" s="2" t="str">
        <f>IF(A6069="","",IFERROR(INDEX(Keterangan,MATCH('Buku Besar'!A6069,Akun,0)),""))</f>
        <v/>
      </c>
      <c r="D6069" s="2" t="str">
        <f>IF(A6069="","",IFERROR(INDEX(Reff,MATCH('Buku Besar'!A6069,Akun,0)),""))</f>
        <v/>
      </c>
      <c r="E6069" s="331" t="str">
        <f>IF(A6069="","",IFERROR(INDEX(Penerimaan,MATCH('Buku Besar'!A6069,Akun,0)),""))</f>
        <v/>
      </c>
      <c r="F6069" s="331" t="str">
        <f>IF(A6069="","",IFERROR(INDEX(Pengeluaran,MATCH('Buku Besar'!A6069,Akun,0)),""))</f>
        <v/>
      </c>
      <c r="H6069" s="91" t="str">
        <f t="shared" si="189"/>
        <v/>
      </c>
      <c r="I6069" s="330" t="str">
        <f>IF(H6069="","",IFERROR(INDEX(Tanggal1,MATCH('Buku Besar'!H6069,Akun1,0)),""))</f>
        <v/>
      </c>
      <c r="J6069" s="2" t="str">
        <f>IF(H6069="","",IFERROR(INDEX(Keterangan1,MATCH('Buku Besar'!H6069,Akun1,0)),""))</f>
        <v/>
      </c>
      <c r="K6069" s="2" t="str">
        <f>IF(H6069="","",IFERROR(INDEX(Reff1,MATCH('Buku Besar'!H6069,Akun1,0)),""))</f>
        <v/>
      </c>
      <c r="L6069" s="331" t="str">
        <f>IF(H6069="","",IFERROR(INDEX(Penerimaan1,MATCH('Buku Besar'!H6069,Akun1,0)),""))</f>
        <v/>
      </c>
      <c r="M6069" s="331" t="str">
        <f>IF(H6069="","",IFERROR(INDEX(Pengeluaran1,MATCH('Buku Besar'!H6069,Akun1,0)),""))</f>
        <v/>
      </c>
    </row>
    <row r="6070" spans="1:13" x14ac:dyDescent="0.25">
      <c r="A6070" s="91" t="str">
        <f t="shared" si="188"/>
        <v/>
      </c>
      <c r="B6070" s="330" t="str">
        <f>IF(A6070="","",IFERROR(INDEX(Tanggal,MATCH('Buku Besar'!A6070,Akun,0)),""))</f>
        <v/>
      </c>
      <c r="C6070" s="2" t="str">
        <f>IF(A6070="","",IFERROR(INDEX(Keterangan,MATCH('Buku Besar'!A6070,Akun,0)),""))</f>
        <v/>
      </c>
      <c r="D6070" s="2" t="str">
        <f>IF(A6070="","",IFERROR(INDEX(Reff,MATCH('Buku Besar'!A6070,Akun,0)),""))</f>
        <v/>
      </c>
      <c r="E6070" s="331" t="str">
        <f>IF(A6070="","",IFERROR(INDEX(Penerimaan,MATCH('Buku Besar'!A6070,Akun,0)),""))</f>
        <v/>
      </c>
      <c r="F6070" s="331" t="str">
        <f>IF(A6070="","",IFERROR(INDEX(Pengeluaran,MATCH('Buku Besar'!A6070,Akun,0)),""))</f>
        <v/>
      </c>
      <c r="H6070" s="91" t="str">
        <f t="shared" si="189"/>
        <v/>
      </c>
      <c r="I6070" s="330" t="str">
        <f>IF(H6070="","",IFERROR(INDEX(Tanggal1,MATCH('Buku Besar'!H6070,Akun1,0)),""))</f>
        <v/>
      </c>
      <c r="J6070" s="2" t="str">
        <f>IF(H6070="","",IFERROR(INDEX(Keterangan1,MATCH('Buku Besar'!H6070,Akun1,0)),""))</f>
        <v/>
      </c>
      <c r="K6070" s="2" t="str">
        <f>IF(H6070="","",IFERROR(INDEX(Reff1,MATCH('Buku Besar'!H6070,Akun1,0)),""))</f>
        <v/>
      </c>
      <c r="L6070" s="331" t="str">
        <f>IF(H6070="","",IFERROR(INDEX(Penerimaan1,MATCH('Buku Besar'!H6070,Akun1,0)),""))</f>
        <v/>
      </c>
      <c r="M6070" s="331" t="str">
        <f>IF(H6070="","",IFERROR(INDEX(Pengeluaran1,MATCH('Buku Besar'!H6070,Akun1,0)),""))</f>
        <v/>
      </c>
    </row>
    <row r="6071" spans="1:13" x14ac:dyDescent="0.25">
      <c r="A6071" s="91" t="str">
        <f t="shared" si="188"/>
        <v/>
      </c>
      <c r="B6071" s="330" t="str">
        <f>IF(A6071="","",IFERROR(INDEX(Tanggal,MATCH('Buku Besar'!A6071,Akun,0)),""))</f>
        <v/>
      </c>
      <c r="C6071" s="2" t="str">
        <f>IF(A6071="","",IFERROR(INDEX(Keterangan,MATCH('Buku Besar'!A6071,Akun,0)),""))</f>
        <v/>
      </c>
      <c r="D6071" s="2" t="str">
        <f>IF(A6071="","",IFERROR(INDEX(Reff,MATCH('Buku Besar'!A6071,Akun,0)),""))</f>
        <v/>
      </c>
      <c r="E6071" s="331" t="str">
        <f>IF(A6071="","",IFERROR(INDEX(Penerimaan,MATCH('Buku Besar'!A6071,Akun,0)),""))</f>
        <v/>
      </c>
      <c r="F6071" s="331" t="str">
        <f>IF(A6071="","",IFERROR(INDEX(Pengeluaran,MATCH('Buku Besar'!A6071,Akun,0)),""))</f>
        <v/>
      </c>
      <c r="H6071" s="91" t="str">
        <f t="shared" si="189"/>
        <v/>
      </c>
      <c r="I6071" s="330" t="str">
        <f>IF(H6071="","",IFERROR(INDEX(Tanggal1,MATCH('Buku Besar'!H6071,Akun1,0)),""))</f>
        <v/>
      </c>
      <c r="J6071" s="2" t="str">
        <f>IF(H6071="","",IFERROR(INDEX(Keterangan1,MATCH('Buku Besar'!H6071,Akun1,0)),""))</f>
        <v/>
      </c>
      <c r="K6071" s="2" t="str">
        <f>IF(H6071="","",IFERROR(INDEX(Reff1,MATCH('Buku Besar'!H6071,Akun1,0)),""))</f>
        <v/>
      </c>
      <c r="L6071" s="331" t="str">
        <f>IF(H6071="","",IFERROR(INDEX(Penerimaan1,MATCH('Buku Besar'!H6071,Akun1,0)),""))</f>
        <v/>
      </c>
      <c r="M6071" s="331" t="str">
        <f>IF(H6071="","",IFERROR(INDEX(Pengeluaran1,MATCH('Buku Besar'!H6071,Akun1,0)),""))</f>
        <v/>
      </c>
    </row>
    <row r="6072" spans="1:13" x14ac:dyDescent="0.25">
      <c r="A6072" s="91" t="str">
        <f t="shared" si="188"/>
        <v/>
      </c>
      <c r="B6072" s="330" t="str">
        <f>IF(A6072="","",IFERROR(INDEX(Tanggal,MATCH('Buku Besar'!A6072,Akun,0)),""))</f>
        <v/>
      </c>
      <c r="C6072" s="2" t="str">
        <f>IF(A6072="","",IFERROR(INDEX(Keterangan,MATCH('Buku Besar'!A6072,Akun,0)),""))</f>
        <v/>
      </c>
      <c r="D6072" s="2" t="str">
        <f>IF(A6072="","",IFERROR(INDEX(Reff,MATCH('Buku Besar'!A6072,Akun,0)),""))</f>
        <v/>
      </c>
      <c r="E6072" s="331" t="str">
        <f>IF(A6072="","",IFERROR(INDEX(Penerimaan,MATCH('Buku Besar'!A6072,Akun,0)),""))</f>
        <v/>
      </c>
      <c r="F6072" s="331" t="str">
        <f>IF(A6072="","",IFERROR(INDEX(Pengeluaran,MATCH('Buku Besar'!A6072,Akun,0)),""))</f>
        <v/>
      </c>
      <c r="H6072" s="91" t="str">
        <f t="shared" si="189"/>
        <v/>
      </c>
      <c r="I6072" s="330" t="str">
        <f>IF(H6072="","",IFERROR(INDEX(Tanggal1,MATCH('Buku Besar'!H6072,Akun1,0)),""))</f>
        <v/>
      </c>
      <c r="J6072" s="2" t="str">
        <f>IF(H6072="","",IFERROR(INDEX(Keterangan1,MATCH('Buku Besar'!H6072,Akun1,0)),""))</f>
        <v/>
      </c>
      <c r="K6072" s="2" t="str">
        <f>IF(H6072="","",IFERROR(INDEX(Reff1,MATCH('Buku Besar'!H6072,Akun1,0)),""))</f>
        <v/>
      </c>
      <c r="L6072" s="331" t="str">
        <f>IF(H6072="","",IFERROR(INDEX(Penerimaan1,MATCH('Buku Besar'!H6072,Akun1,0)),""))</f>
        <v/>
      </c>
      <c r="M6072" s="331" t="str">
        <f>IF(H6072="","",IFERROR(INDEX(Pengeluaran1,MATCH('Buku Besar'!H6072,Akun1,0)),""))</f>
        <v/>
      </c>
    </row>
    <row r="6073" spans="1:13" x14ac:dyDescent="0.25">
      <c r="A6073" s="91" t="str">
        <f t="shared" si="188"/>
        <v/>
      </c>
      <c r="B6073" s="330" t="str">
        <f>IF(A6073="","",IFERROR(INDEX(Tanggal,MATCH('Buku Besar'!A6073,Akun,0)),""))</f>
        <v/>
      </c>
      <c r="C6073" s="2" t="str">
        <f>IF(A6073="","",IFERROR(INDEX(Keterangan,MATCH('Buku Besar'!A6073,Akun,0)),""))</f>
        <v/>
      </c>
      <c r="D6073" s="2" t="str">
        <f>IF(A6073="","",IFERROR(INDEX(Reff,MATCH('Buku Besar'!A6073,Akun,0)),""))</f>
        <v/>
      </c>
      <c r="E6073" s="331" t="str">
        <f>IF(A6073="","",IFERROR(INDEX(Penerimaan,MATCH('Buku Besar'!A6073,Akun,0)),""))</f>
        <v/>
      </c>
      <c r="F6073" s="331" t="str">
        <f>IF(A6073="","",IFERROR(INDEX(Pengeluaran,MATCH('Buku Besar'!A6073,Akun,0)),""))</f>
        <v/>
      </c>
      <c r="H6073" s="91" t="str">
        <f t="shared" si="189"/>
        <v/>
      </c>
      <c r="I6073" s="330" t="str">
        <f>IF(H6073="","",IFERROR(INDEX(Tanggal1,MATCH('Buku Besar'!H6073,Akun1,0)),""))</f>
        <v/>
      </c>
      <c r="J6073" s="2" t="str">
        <f>IF(H6073="","",IFERROR(INDEX(Keterangan1,MATCH('Buku Besar'!H6073,Akun1,0)),""))</f>
        <v/>
      </c>
      <c r="K6073" s="2" t="str">
        <f>IF(H6073="","",IFERROR(INDEX(Reff1,MATCH('Buku Besar'!H6073,Akun1,0)),""))</f>
        <v/>
      </c>
      <c r="L6073" s="331" t="str">
        <f>IF(H6073="","",IFERROR(INDEX(Penerimaan1,MATCH('Buku Besar'!H6073,Akun1,0)),""))</f>
        <v/>
      </c>
      <c r="M6073" s="331" t="str">
        <f>IF(H6073="","",IFERROR(INDEX(Pengeluaran1,MATCH('Buku Besar'!H6073,Akun1,0)),""))</f>
        <v/>
      </c>
    </row>
    <row r="6074" spans="1:13" x14ac:dyDescent="0.25">
      <c r="A6074" s="91" t="str">
        <f t="shared" si="188"/>
        <v/>
      </c>
      <c r="B6074" s="330" t="str">
        <f>IF(A6074="","",IFERROR(INDEX(Tanggal,MATCH('Buku Besar'!A6074,Akun,0)),""))</f>
        <v/>
      </c>
      <c r="C6074" s="2" t="str">
        <f>IF(A6074="","",IFERROR(INDEX(Keterangan,MATCH('Buku Besar'!A6074,Akun,0)),""))</f>
        <v/>
      </c>
      <c r="D6074" s="2" t="str">
        <f>IF(A6074="","",IFERROR(INDEX(Reff,MATCH('Buku Besar'!A6074,Akun,0)),""))</f>
        <v/>
      </c>
      <c r="E6074" s="331" t="str">
        <f>IF(A6074="","",IFERROR(INDEX(Penerimaan,MATCH('Buku Besar'!A6074,Akun,0)),""))</f>
        <v/>
      </c>
      <c r="F6074" s="331" t="str">
        <f>IF(A6074="","",IFERROR(INDEX(Pengeluaran,MATCH('Buku Besar'!A6074,Akun,0)),""))</f>
        <v/>
      </c>
      <c r="H6074" s="91" t="str">
        <f t="shared" si="189"/>
        <v/>
      </c>
      <c r="I6074" s="330" t="str">
        <f>IF(H6074="","",IFERROR(INDEX(Tanggal1,MATCH('Buku Besar'!H6074,Akun1,0)),""))</f>
        <v/>
      </c>
      <c r="J6074" s="2" t="str">
        <f>IF(H6074="","",IFERROR(INDEX(Keterangan1,MATCH('Buku Besar'!H6074,Akun1,0)),""))</f>
        <v/>
      </c>
      <c r="K6074" s="2" t="str">
        <f>IF(H6074="","",IFERROR(INDEX(Reff1,MATCH('Buku Besar'!H6074,Akun1,0)),""))</f>
        <v/>
      </c>
      <c r="L6074" s="331" t="str">
        <f>IF(H6074="","",IFERROR(INDEX(Penerimaan1,MATCH('Buku Besar'!H6074,Akun1,0)),""))</f>
        <v/>
      </c>
      <c r="M6074" s="331" t="str">
        <f>IF(H6074="","",IFERROR(INDEX(Pengeluaran1,MATCH('Buku Besar'!H6074,Akun1,0)),""))</f>
        <v/>
      </c>
    </row>
    <row r="6075" spans="1:13" x14ac:dyDescent="0.25">
      <c r="A6075" s="91" t="str">
        <f t="shared" si="188"/>
        <v/>
      </c>
      <c r="B6075" s="330" t="str">
        <f>IF(A6075="","",IFERROR(INDEX(Tanggal,MATCH('Buku Besar'!A6075,Akun,0)),""))</f>
        <v/>
      </c>
      <c r="C6075" s="2" t="str">
        <f>IF(A6075="","",IFERROR(INDEX(Keterangan,MATCH('Buku Besar'!A6075,Akun,0)),""))</f>
        <v/>
      </c>
      <c r="D6075" s="2" t="str">
        <f>IF(A6075="","",IFERROR(INDEX(Reff,MATCH('Buku Besar'!A6075,Akun,0)),""))</f>
        <v/>
      </c>
      <c r="E6075" s="331" t="str">
        <f>IF(A6075="","",IFERROR(INDEX(Penerimaan,MATCH('Buku Besar'!A6075,Akun,0)),""))</f>
        <v/>
      </c>
      <c r="F6075" s="331" t="str">
        <f>IF(A6075="","",IFERROR(INDEX(Pengeluaran,MATCH('Buku Besar'!A6075,Akun,0)),""))</f>
        <v/>
      </c>
      <c r="H6075" s="91" t="str">
        <f t="shared" si="189"/>
        <v/>
      </c>
      <c r="I6075" s="330" t="str">
        <f>IF(H6075="","",IFERROR(INDEX(Tanggal1,MATCH('Buku Besar'!H6075,Akun1,0)),""))</f>
        <v/>
      </c>
      <c r="J6075" s="2" t="str">
        <f>IF(H6075="","",IFERROR(INDEX(Keterangan1,MATCH('Buku Besar'!H6075,Akun1,0)),""))</f>
        <v/>
      </c>
      <c r="K6075" s="2" t="str">
        <f>IF(H6075="","",IFERROR(INDEX(Reff1,MATCH('Buku Besar'!H6075,Akun1,0)),""))</f>
        <v/>
      </c>
      <c r="L6075" s="331" t="str">
        <f>IF(H6075="","",IFERROR(INDEX(Penerimaan1,MATCH('Buku Besar'!H6075,Akun1,0)),""))</f>
        <v/>
      </c>
      <c r="M6075" s="331" t="str">
        <f>IF(H6075="","",IFERROR(INDEX(Pengeluaran1,MATCH('Buku Besar'!H6075,Akun1,0)),""))</f>
        <v/>
      </c>
    </row>
    <row r="6076" spans="1:13" x14ac:dyDescent="0.25">
      <c r="A6076" s="91" t="str">
        <f t="shared" si="188"/>
        <v/>
      </c>
      <c r="B6076" s="330" t="str">
        <f>IF(A6076="","",IFERROR(INDEX(Tanggal,MATCH('Buku Besar'!A6076,Akun,0)),""))</f>
        <v/>
      </c>
      <c r="C6076" s="2" t="str">
        <f>IF(A6076="","",IFERROR(INDEX(Keterangan,MATCH('Buku Besar'!A6076,Akun,0)),""))</f>
        <v/>
      </c>
      <c r="D6076" s="2" t="str">
        <f>IF(A6076="","",IFERROR(INDEX(Reff,MATCH('Buku Besar'!A6076,Akun,0)),""))</f>
        <v/>
      </c>
      <c r="E6076" s="331" t="str">
        <f>IF(A6076="","",IFERROR(INDEX(Penerimaan,MATCH('Buku Besar'!A6076,Akun,0)),""))</f>
        <v/>
      </c>
      <c r="F6076" s="331" t="str">
        <f>IF(A6076="","",IFERROR(INDEX(Pengeluaran,MATCH('Buku Besar'!A6076,Akun,0)),""))</f>
        <v/>
      </c>
      <c r="H6076" s="91" t="str">
        <f t="shared" si="189"/>
        <v/>
      </c>
      <c r="I6076" s="330" t="str">
        <f>IF(H6076="","",IFERROR(INDEX(Tanggal1,MATCH('Buku Besar'!H6076,Akun1,0)),""))</f>
        <v/>
      </c>
      <c r="J6076" s="2" t="str">
        <f>IF(H6076="","",IFERROR(INDEX(Keterangan1,MATCH('Buku Besar'!H6076,Akun1,0)),""))</f>
        <v/>
      </c>
      <c r="K6076" s="2" t="str">
        <f>IF(H6076="","",IFERROR(INDEX(Reff1,MATCH('Buku Besar'!H6076,Akun1,0)),""))</f>
        <v/>
      </c>
      <c r="L6076" s="331" t="str">
        <f>IF(H6076="","",IFERROR(INDEX(Penerimaan1,MATCH('Buku Besar'!H6076,Akun1,0)),""))</f>
        <v/>
      </c>
      <c r="M6076" s="331" t="str">
        <f>IF(H6076="","",IFERROR(INDEX(Pengeluaran1,MATCH('Buku Besar'!H6076,Akun1,0)),""))</f>
        <v/>
      </c>
    </row>
    <row r="6077" spans="1:13" x14ac:dyDescent="0.25">
      <c r="A6077" s="91" t="str">
        <f t="shared" si="188"/>
        <v/>
      </c>
      <c r="B6077" s="330" t="str">
        <f>IF(A6077="","",IFERROR(INDEX(Tanggal,MATCH('Buku Besar'!A6077,Akun,0)),""))</f>
        <v/>
      </c>
      <c r="C6077" s="2" t="str">
        <f>IF(A6077="","",IFERROR(INDEX(Keterangan,MATCH('Buku Besar'!A6077,Akun,0)),""))</f>
        <v/>
      </c>
      <c r="D6077" s="2" t="str">
        <f>IF(A6077="","",IFERROR(INDEX(Reff,MATCH('Buku Besar'!A6077,Akun,0)),""))</f>
        <v/>
      </c>
      <c r="E6077" s="331" t="str">
        <f>IF(A6077="","",IFERROR(INDEX(Penerimaan,MATCH('Buku Besar'!A6077,Akun,0)),""))</f>
        <v/>
      </c>
      <c r="F6077" s="331" t="str">
        <f>IF(A6077="","",IFERROR(INDEX(Pengeluaran,MATCH('Buku Besar'!A6077,Akun,0)),""))</f>
        <v/>
      </c>
      <c r="H6077" s="91" t="str">
        <f t="shared" si="189"/>
        <v/>
      </c>
      <c r="I6077" s="330" t="str">
        <f>IF(H6077="","",IFERROR(INDEX(Tanggal1,MATCH('Buku Besar'!H6077,Akun1,0)),""))</f>
        <v/>
      </c>
      <c r="J6077" s="2" t="str">
        <f>IF(H6077="","",IFERROR(INDEX(Keterangan1,MATCH('Buku Besar'!H6077,Akun1,0)),""))</f>
        <v/>
      </c>
      <c r="K6077" s="2" t="str">
        <f>IF(H6077="","",IFERROR(INDEX(Reff1,MATCH('Buku Besar'!H6077,Akun1,0)),""))</f>
        <v/>
      </c>
      <c r="L6077" s="331" t="str">
        <f>IF(H6077="","",IFERROR(INDEX(Penerimaan1,MATCH('Buku Besar'!H6077,Akun1,0)),""))</f>
        <v/>
      </c>
      <c r="M6077" s="331" t="str">
        <f>IF(H6077="","",IFERROR(INDEX(Pengeluaran1,MATCH('Buku Besar'!H6077,Akun1,0)),""))</f>
        <v/>
      </c>
    </row>
    <row r="6078" spans="1:13" x14ac:dyDescent="0.25">
      <c r="A6078" s="91" t="str">
        <f t="shared" si="188"/>
        <v/>
      </c>
      <c r="B6078" s="330" t="str">
        <f>IF(A6078="","",IFERROR(INDEX(Tanggal,MATCH('Buku Besar'!A6078,Akun,0)),""))</f>
        <v/>
      </c>
      <c r="C6078" s="2" t="str">
        <f>IF(A6078="","",IFERROR(INDEX(Keterangan,MATCH('Buku Besar'!A6078,Akun,0)),""))</f>
        <v/>
      </c>
      <c r="D6078" s="2" t="str">
        <f>IF(A6078="","",IFERROR(INDEX(Reff,MATCH('Buku Besar'!A6078,Akun,0)),""))</f>
        <v/>
      </c>
      <c r="E6078" s="331" t="str">
        <f>IF(A6078="","",IFERROR(INDEX(Penerimaan,MATCH('Buku Besar'!A6078,Akun,0)),""))</f>
        <v/>
      </c>
      <c r="F6078" s="331" t="str">
        <f>IF(A6078="","",IFERROR(INDEX(Pengeluaran,MATCH('Buku Besar'!A6078,Akun,0)),""))</f>
        <v/>
      </c>
      <c r="H6078" s="91" t="str">
        <f t="shared" si="189"/>
        <v/>
      </c>
      <c r="I6078" s="330" t="str">
        <f>IF(H6078="","",IFERROR(INDEX(Tanggal1,MATCH('Buku Besar'!H6078,Akun1,0)),""))</f>
        <v/>
      </c>
      <c r="J6078" s="2" t="str">
        <f>IF(H6078="","",IFERROR(INDEX(Keterangan1,MATCH('Buku Besar'!H6078,Akun1,0)),""))</f>
        <v/>
      </c>
      <c r="K6078" s="2" t="str">
        <f>IF(H6078="","",IFERROR(INDEX(Reff1,MATCH('Buku Besar'!H6078,Akun1,0)),""))</f>
        <v/>
      </c>
      <c r="L6078" s="331" t="str">
        <f>IF(H6078="","",IFERROR(INDEX(Penerimaan1,MATCH('Buku Besar'!H6078,Akun1,0)),""))</f>
        <v/>
      </c>
      <c r="M6078" s="331" t="str">
        <f>IF(H6078="","",IFERROR(INDEX(Pengeluaran1,MATCH('Buku Besar'!H6078,Akun1,0)),""))</f>
        <v/>
      </c>
    </row>
    <row r="6079" spans="1:13" x14ac:dyDescent="0.25">
      <c r="A6079" s="91" t="str">
        <f t="shared" si="188"/>
        <v/>
      </c>
      <c r="B6079" s="330" t="str">
        <f>IF(A6079="","",IFERROR(INDEX(Tanggal,MATCH('Buku Besar'!A6079,Akun,0)),""))</f>
        <v/>
      </c>
      <c r="C6079" s="2" t="str">
        <f>IF(A6079="","",IFERROR(INDEX(Keterangan,MATCH('Buku Besar'!A6079,Akun,0)),""))</f>
        <v/>
      </c>
      <c r="D6079" s="2" t="str">
        <f>IF(A6079="","",IFERROR(INDEX(Reff,MATCH('Buku Besar'!A6079,Akun,0)),""))</f>
        <v/>
      </c>
      <c r="E6079" s="331" t="str">
        <f>IF(A6079="","",IFERROR(INDEX(Penerimaan,MATCH('Buku Besar'!A6079,Akun,0)),""))</f>
        <v/>
      </c>
      <c r="F6079" s="331" t="str">
        <f>IF(A6079="","",IFERROR(INDEX(Pengeluaran,MATCH('Buku Besar'!A6079,Akun,0)),""))</f>
        <v/>
      </c>
      <c r="H6079" s="91" t="str">
        <f t="shared" si="189"/>
        <v/>
      </c>
      <c r="I6079" s="330" t="str">
        <f>IF(H6079="","",IFERROR(INDEX(Tanggal1,MATCH('Buku Besar'!H6079,Akun1,0)),""))</f>
        <v/>
      </c>
      <c r="J6079" s="2" t="str">
        <f>IF(H6079="","",IFERROR(INDEX(Keterangan1,MATCH('Buku Besar'!H6079,Akun1,0)),""))</f>
        <v/>
      </c>
      <c r="K6079" s="2" t="str">
        <f>IF(H6079="","",IFERROR(INDEX(Reff1,MATCH('Buku Besar'!H6079,Akun1,0)),""))</f>
        <v/>
      </c>
      <c r="L6079" s="331" t="str">
        <f>IF(H6079="","",IFERROR(INDEX(Penerimaan1,MATCH('Buku Besar'!H6079,Akun1,0)),""))</f>
        <v/>
      </c>
      <c r="M6079" s="331" t="str">
        <f>IF(H6079="","",IFERROR(INDEX(Pengeluaran1,MATCH('Buku Besar'!H6079,Akun1,0)),""))</f>
        <v/>
      </c>
    </row>
    <row r="6080" spans="1:13" x14ac:dyDescent="0.25">
      <c r="A6080" s="91" t="str">
        <f t="shared" si="188"/>
        <v/>
      </c>
      <c r="B6080" s="330" t="str">
        <f>IF(A6080="","",IFERROR(INDEX(Tanggal,MATCH('Buku Besar'!A6080,Akun,0)),""))</f>
        <v/>
      </c>
      <c r="C6080" s="2" t="str">
        <f>IF(A6080="","",IFERROR(INDEX(Keterangan,MATCH('Buku Besar'!A6080,Akun,0)),""))</f>
        <v/>
      </c>
      <c r="D6080" s="2" t="str">
        <f>IF(A6080="","",IFERROR(INDEX(Reff,MATCH('Buku Besar'!A6080,Akun,0)),""))</f>
        <v/>
      </c>
      <c r="E6080" s="331" t="str">
        <f>IF(A6080="","",IFERROR(INDEX(Penerimaan,MATCH('Buku Besar'!A6080,Akun,0)),""))</f>
        <v/>
      </c>
      <c r="F6080" s="331" t="str">
        <f>IF(A6080="","",IFERROR(INDEX(Pengeluaran,MATCH('Buku Besar'!A6080,Akun,0)),""))</f>
        <v/>
      </c>
      <c r="H6080" s="91" t="str">
        <f t="shared" si="189"/>
        <v/>
      </c>
      <c r="I6080" s="330" t="str">
        <f>IF(H6080="","",IFERROR(INDEX(Tanggal1,MATCH('Buku Besar'!H6080,Akun1,0)),""))</f>
        <v/>
      </c>
      <c r="J6080" s="2" t="str">
        <f>IF(H6080="","",IFERROR(INDEX(Keterangan1,MATCH('Buku Besar'!H6080,Akun1,0)),""))</f>
        <v/>
      </c>
      <c r="K6080" s="2" t="str">
        <f>IF(H6080="","",IFERROR(INDEX(Reff1,MATCH('Buku Besar'!H6080,Akun1,0)),""))</f>
        <v/>
      </c>
      <c r="L6080" s="331" t="str">
        <f>IF(H6080="","",IFERROR(INDEX(Penerimaan1,MATCH('Buku Besar'!H6080,Akun1,0)),""))</f>
        <v/>
      </c>
      <c r="M6080" s="331" t="str">
        <f>IF(H6080="","",IFERROR(INDEX(Pengeluaran1,MATCH('Buku Besar'!H6080,Akun1,0)),""))</f>
        <v/>
      </c>
    </row>
    <row r="6081" spans="1:13" x14ac:dyDescent="0.25">
      <c r="A6081" s="91" t="str">
        <f t="shared" si="188"/>
        <v/>
      </c>
      <c r="B6081" s="330" t="str">
        <f>IF(A6081="","",IFERROR(INDEX(Tanggal,MATCH('Buku Besar'!A6081,Akun,0)),""))</f>
        <v/>
      </c>
      <c r="C6081" s="2" t="str">
        <f>IF(A6081="","",IFERROR(INDEX(Keterangan,MATCH('Buku Besar'!A6081,Akun,0)),""))</f>
        <v/>
      </c>
      <c r="D6081" s="2" t="str">
        <f>IF(A6081="","",IFERROR(INDEX(Reff,MATCH('Buku Besar'!A6081,Akun,0)),""))</f>
        <v/>
      </c>
      <c r="E6081" s="331" t="str">
        <f>IF(A6081="","",IFERROR(INDEX(Penerimaan,MATCH('Buku Besar'!A6081,Akun,0)),""))</f>
        <v/>
      </c>
      <c r="F6081" s="331" t="str">
        <f>IF(A6081="","",IFERROR(INDEX(Pengeluaran,MATCH('Buku Besar'!A6081,Akun,0)),""))</f>
        <v/>
      </c>
      <c r="H6081" s="91" t="str">
        <f t="shared" si="189"/>
        <v/>
      </c>
      <c r="I6081" s="330" t="str">
        <f>IF(H6081="","",IFERROR(INDEX(Tanggal1,MATCH('Buku Besar'!H6081,Akun1,0)),""))</f>
        <v/>
      </c>
      <c r="J6081" s="2" t="str">
        <f>IF(H6081="","",IFERROR(INDEX(Keterangan1,MATCH('Buku Besar'!H6081,Akun1,0)),""))</f>
        <v/>
      </c>
      <c r="K6081" s="2" t="str">
        <f>IF(H6081="","",IFERROR(INDEX(Reff1,MATCH('Buku Besar'!H6081,Akun1,0)),""))</f>
        <v/>
      </c>
      <c r="L6081" s="331" t="str">
        <f>IF(H6081="","",IFERROR(INDEX(Penerimaan1,MATCH('Buku Besar'!H6081,Akun1,0)),""))</f>
        <v/>
      </c>
      <c r="M6081" s="331" t="str">
        <f>IF(H6081="","",IFERROR(INDEX(Pengeluaran1,MATCH('Buku Besar'!H6081,Akun1,0)),""))</f>
        <v/>
      </c>
    </row>
    <row r="6082" spans="1:13" x14ac:dyDescent="0.25">
      <c r="A6082" s="91" t="str">
        <f t="shared" si="188"/>
        <v/>
      </c>
      <c r="B6082" s="330" t="str">
        <f>IF(A6082="","",IFERROR(INDEX(Tanggal,MATCH('Buku Besar'!A6082,Akun,0)),""))</f>
        <v/>
      </c>
      <c r="C6082" s="2" t="str">
        <f>IF(A6082="","",IFERROR(INDEX(Keterangan,MATCH('Buku Besar'!A6082,Akun,0)),""))</f>
        <v/>
      </c>
      <c r="D6082" s="2" t="str">
        <f>IF(A6082="","",IFERROR(INDEX(Reff,MATCH('Buku Besar'!A6082,Akun,0)),""))</f>
        <v/>
      </c>
      <c r="E6082" s="331" t="str">
        <f>IF(A6082="","",IFERROR(INDEX(Penerimaan,MATCH('Buku Besar'!A6082,Akun,0)),""))</f>
        <v/>
      </c>
      <c r="F6082" s="331" t="str">
        <f>IF(A6082="","",IFERROR(INDEX(Pengeluaran,MATCH('Buku Besar'!A6082,Akun,0)),""))</f>
        <v/>
      </c>
      <c r="H6082" s="91" t="str">
        <f t="shared" si="189"/>
        <v/>
      </c>
      <c r="I6082" s="330" t="str">
        <f>IF(H6082="","",IFERROR(INDEX(Tanggal1,MATCH('Buku Besar'!H6082,Akun1,0)),""))</f>
        <v/>
      </c>
      <c r="J6082" s="2" t="str">
        <f>IF(H6082="","",IFERROR(INDEX(Keterangan1,MATCH('Buku Besar'!H6082,Akun1,0)),""))</f>
        <v/>
      </c>
      <c r="K6082" s="2" t="str">
        <f>IF(H6082="","",IFERROR(INDEX(Reff1,MATCH('Buku Besar'!H6082,Akun1,0)),""))</f>
        <v/>
      </c>
      <c r="L6082" s="331" t="str">
        <f>IF(H6082="","",IFERROR(INDEX(Penerimaan1,MATCH('Buku Besar'!H6082,Akun1,0)),""))</f>
        <v/>
      </c>
      <c r="M6082" s="331" t="str">
        <f>IF(H6082="","",IFERROR(INDEX(Pengeluaran1,MATCH('Buku Besar'!H6082,Akun1,0)),""))</f>
        <v/>
      </c>
    </row>
    <row r="6083" spans="1:13" x14ac:dyDescent="0.25">
      <c r="A6083" s="91" t="str">
        <f t="shared" si="188"/>
        <v/>
      </c>
      <c r="B6083" s="330" t="str">
        <f>IF(A6083="","",IFERROR(INDEX(Tanggal,MATCH('Buku Besar'!A6083,Akun,0)),""))</f>
        <v/>
      </c>
      <c r="C6083" s="2" t="str">
        <f>IF(A6083="","",IFERROR(INDEX(Keterangan,MATCH('Buku Besar'!A6083,Akun,0)),""))</f>
        <v/>
      </c>
      <c r="D6083" s="2" t="str">
        <f>IF(A6083="","",IFERROR(INDEX(Reff,MATCH('Buku Besar'!A6083,Akun,0)),""))</f>
        <v/>
      </c>
      <c r="E6083" s="331" t="str">
        <f>IF(A6083="","",IFERROR(INDEX(Penerimaan,MATCH('Buku Besar'!A6083,Akun,0)),""))</f>
        <v/>
      </c>
      <c r="F6083" s="331" t="str">
        <f>IF(A6083="","",IFERROR(INDEX(Pengeluaran,MATCH('Buku Besar'!A6083,Akun,0)),""))</f>
        <v/>
      </c>
      <c r="H6083" s="91" t="str">
        <f t="shared" si="189"/>
        <v/>
      </c>
      <c r="I6083" s="330" t="str">
        <f>IF(H6083="","",IFERROR(INDEX(Tanggal1,MATCH('Buku Besar'!H6083,Akun1,0)),""))</f>
        <v/>
      </c>
      <c r="J6083" s="2" t="str">
        <f>IF(H6083="","",IFERROR(INDEX(Keterangan1,MATCH('Buku Besar'!H6083,Akun1,0)),""))</f>
        <v/>
      </c>
      <c r="K6083" s="2" t="str">
        <f>IF(H6083="","",IFERROR(INDEX(Reff1,MATCH('Buku Besar'!H6083,Akun1,0)),""))</f>
        <v/>
      </c>
      <c r="L6083" s="331" t="str">
        <f>IF(H6083="","",IFERROR(INDEX(Penerimaan1,MATCH('Buku Besar'!H6083,Akun1,0)),""))</f>
        <v/>
      </c>
      <c r="M6083" s="331" t="str">
        <f>IF(H6083="","",IFERROR(INDEX(Pengeluaran1,MATCH('Buku Besar'!H6083,Akun1,0)),""))</f>
        <v/>
      </c>
    </row>
    <row r="6084" spans="1:13" x14ac:dyDescent="0.25">
      <c r="A6084" s="91" t="str">
        <f t="shared" si="188"/>
        <v/>
      </c>
      <c r="B6084" s="330" t="str">
        <f>IF(A6084="","",IFERROR(INDEX(Tanggal,MATCH('Buku Besar'!A6084,Akun,0)),""))</f>
        <v/>
      </c>
      <c r="C6084" s="2" t="str">
        <f>IF(A6084="","",IFERROR(INDEX(Keterangan,MATCH('Buku Besar'!A6084,Akun,0)),""))</f>
        <v/>
      </c>
      <c r="D6084" s="2" t="str">
        <f>IF(A6084="","",IFERROR(INDEX(Reff,MATCH('Buku Besar'!A6084,Akun,0)),""))</f>
        <v/>
      </c>
      <c r="E6084" s="331" t="str">
        <f>IF(A6084="","",IFERROR(INDEX(Penerimaan,MATCH('Buku Besar'!A6084,Akun,0)),""))</f>
        <v/>
      </c>
      <c r="F6084" s="331" t="str">
        <f>IF(A6084="","",IFERROR(INDEX(Pengeluaran,MATCH('Buku Besar'!A6084,Akun,0)),""))</f>
        <v/>
      </c>
      <c r="H6084" s="91" t="str">
        <f t="shared" si="189"/>
        <v/>
      </c>
      <c r="I6084" s="330" t="str">
        <f>IF(H6084="","",IFERROR(INDEX(Tanggal1,MATCH('Buku Besar'!H6084,Akun1,0)),""))</f>
        <v/>
      </c>
      <c r="J6084" s="2" t="str">
        <f>IF(H6084="","",IFERROR(INDEX(Keterangan1,MATCH('Buku Besar'!H6084,Akun1,0)),""))</f>
        <v/>
      </c>
      <c r="K6084" s="2" t="str">
        <f>IF(H6084="","",IFERROR(INDEX(Reff1,MATCH('Buku Besar'!H6084,Akun1,0)),""))</f>
        <v/>
      </c>
      <c r="L6084" s="331" t="str">
        <f>IF(H6084="","",IFERROR(INDEX(Penerimaan1,MATCH('Buku Besar'!H6084,Akun1,0)),""))</f>
        <v/>
      </c>
      <c r="M6084" s="331" t="str">
        <f>IF(H6084="","",IFERROR(INDEX(Pengeluaran1,MATCH('Buku Besar'!H6084,Akun1,0)),""))</f>
        <v/>
      </c>
    </row>
    <row r="6085" spans="1:13" x14ac:dyDescent="0.25">
      <c r="A6085" s="91" t="str">
        <f t="shared" si="188"/>
        <v/>
      </c>
      <c r="B6085" s="330" t="str">
        <f>IF(A6085="","",IFERROR(INDEX(Tanggal,MATCH('Buku Besar'!A6085,Akun,0)),""))</f>
        <v/>
      </c>
      <c r="C6085" s="2" t="str">
        <f>IF(A6085="","",IFERROR(INDEX(Keterangan,MATCH('Buku Besar'!A6085,Akun,0)),""))</f>
        <v/>
      </c>
      <c r="D6085" s="2" t="str">
        <f>IF(A6085="","",IFERROR(INDEX(Reff,MATCH('Buku Besar'!A6085,Akun,0)),""))</f>
        <v/>
      </c>
      <c r="E6085" s="331" t="str">
        <f>IF(A6085="","",IFERROR(INDEX(Penerimaan,MATCH('Buku Besar'!A6085,Akun,0)),""))</f>
        <v/>
      </c>
      <c r="F6085" s="331" t="str">
        <f>IF(A6085="","",IFERROR(INDEX(Pengeluaran,MATCH('Buku Besar'!A6085,Akun,0)),""))</f>
        <v/>
      </c>
      <c r="H6085" s="91" t="str">
        <f t="shared" si="189"/>
        <v/>
      </c>
      <c r="I6085" s="330" t="str">
        <f>IF(H6085="","",IFERROR(INDEX(Tanggal1,MATCH('Buku Besar'!H6085,Akun1,0)),""))</f>
        <v/>
      </c>
      <c r="J6085" s="2" t="str">
        <f>IF(H6085="","",IFERROR(INDEX(Keterangan1,MATCH('Buku Besar'!H6085,Akun1,0)),""))</f>
        <v/>
      </c>
      <c r="K6085" s="2" t="str">
        <f>IF(H6085="","",IFERROR(INDEX(Reff1,MATCH('Buku Besar'!H6085,Akun1,0)),""))</f>
        <v/>
      </c>
      <c r="L6085" s="331" t="str">
        <f>IF(H6085="","",IFERROR(INDEX(Penerimaan1,MATCH('Buku Besar'!H6085,Akun1,0)),""))</f>
        <v/>
      </c>
      <c r="M6085" s="331" t="str">
        <f>IF(H6085="","",IFERROR(INDEX(Pengeluaran1,MATCH('Buku Besar'!H6085,Akun1,0)),""))</f>
        <v/>
      </c>
    </row>
    <row r="6086" spans="1:13" x14ac:dyDescent="0.25">
      <c r="A6086" s="91" t="str">
        <f t="shared" si="188"/>
        <v/>
      </c>
      <c r="B6086" s="330" t="str">
        <f>IF(A6086="","",IFERROR(INDEX(Tanggal,MATCH('Buku Besar'!A6086,Akun,0)),""))</f>
        <v/>
      </c>
      <c r="C6086" s="2" t="str">
        <f>IF(A6086="","",IFERROR(INDEX(Keterangan,MATCH('Buku Besar'!A6086,Akun,0)),""))</f>
        <v/>
      </c>
      <c r="D6086" s="2" t="str">
        <f>IF(A6086="","",IFERROR(INDEX(Reff,MATCH('Buku Besar'!A6086,Akun,0)),""))</f>
        <v/>
      </c>
      <c r="E6086" s="331" t="str">
        <f>IF(A6086="","",IFERROR(INDEX(Penerimaan,MATCH('Buku Besar'!A6086,Akun,0)),""))</f>
        <v/>
      </c>
      <c r="F6086" s="331" t="str">
        <f>IF(A6086="","",IFERROR(INDEX(Pengeluaran,MATCH('Buku Besar'!A6086,Akun,0)),""))</f>
        <v/>
      </c>
      <c r="H6086" s="91" t="str">
        <f t="shared" si="189"/>
        <v/>
      </c>
      <c r="I6086" s="330" t="str">
        <f>IF(H6086="","",IFERROR(INDEX(Tanggal1,MATCH('Buku Besar'!H6086,Akun1,0)),""))</f>
        <v/>
      </c>
      <c r="J6086" s="2" t="str">
        <f>IF(H6086="","",IFERROR(INDEX(Keterangan1,MATCH('Buku Besar'!H6086,Akun1,0)),""))</f>
        <v/>
      </c>
      <c r="K6086" s="2" t="str">
        <f>IF(H6086="","",IFERROR(INDEX(Reff1,MATCH('Buku Besar'!H6086,Akun1,0)),""))</f>
        <v/>
      </c>
      <c r="L6086" s="331" t="str">
        <f>IF(H6086="","",IFERROR(INDEX(Penerimaan1,MATCH('Buku Besar'!H6086,Akun1,0)),""))</f>
        <v/>
      </c>
      <c r="M6086" s="331" t="str">
        <f>IF(H6086="","",IFERROR(INDEX(Pengeluaran1,MATCH('Buku Besar'!H6086,Akun1,0)),""))</f>
        <v/>
      </c>
    </row>
    <row r="6087" spans="1:13" x14ac:dyDescent="0.25">
      <c r="A6087" s="91" t="str">
        <f t="shared" si="188"/>
        <v/>
      </c>
      <c r="B6087" s="330" t="str">
        <f>IF(A6087="","",IFERROR(INDEX(Tanggal,MATCH('Buku Besar'!A6087,Akun,0)),""))</f>
        <v/>
      </c>
      <c r="C6087" s="2" t="str">
        <f>IF(A6087="","",IFERROR(INDEX(Keterangan,MATCH('Buku Besar'!A6087,Akun,0)),""))</f>
        <v/>
      </c>
      <c r="D6087" s="2" t="str">
        <f>IF(A6087="","",IFERROR(INDEX(Reff,MATCH('Buku Besar'!A6087,Akun,0)),""))</f>
        <v/>
      </c>
      <c r="E6087" s="331" t="str">
        <f>IF(A6087="","",IFERROR(INDEX(Penerimaan,MATCH('Buku Besar'!A6087,Akun,0)),""))</f>
        <v/>
      </c>
      <c r="F6087" s="331" t="str">
        <f>IF(A6087="","",IFERROR(INDEX(Pengeluaran,MATCH('Buku Besar'!A6087,Akun,0)),""))</f>
        <v/>
      </c>
      <c r="H6087" s="91" t="str">
        <f t="shared" si="189"/>
        <v/>
      </c>
      <c r="I6087" s="330" t="str">
        <f>IF(H6087="","",IFERROR(INDEX(Tanggal1,MATCH('Buku Besar'!H6087,Akun1,0)),""))</f>
        <v/>
      </c>
      <c r="J6087" s="2" t="str">
        <f>IF(H6087="","",IFERROR(INDEX(Keterangan1,MATCH('Buku Besar'!H6087,Akun1,0)),""))</f>
        <v/>
      </c>
      <c r="K6087" s="2" t="str">
        <f>IF(H6087="","",IFERROR(INDEX(Reff1,MATCH('Buku Besar'!H6087,Akun1,0)),""))</f>
        <v/>
      </c>
      <c r="L6087" s="331" t="str">
        <f>IF(H6087="","",IFERROR(INDEX(Penerimaan1,MATCH('Buku Besar'!H6087,Akun1,0)),""))</f>
        <v/>
      </c>
      <c r="M6087" s="331" t="str">
        <f>IF(H6087="","",IFERROR(INDEX(Pengeluaran1,MATCH('Buku Besar'!H6087,Akun1,0)),""))</f>
        <v/>
      </c>
    </row>
    <row r="6088" spans="1:13" x14ac:dyDescent="0.25">
      <c r="A6088" s="91" t="str">
        <f t="shared" ref="A6088:A6151" si="190">IFERROR(IF((MID(A6087,8,LEN(A6087)-7)+1)&lt;=COUNTIF(Kas_Harian,LEFT(A6087,6)),LEFT(A6087,6)&amp;"-"&amp;MID(A6087,8,LEN(A6087)-7)+1,""),"")</f>
        <v/>
      </c>
      <c r="B6088" s="330" t="str">
        <f>IF(A6088="","",IFERROR(INDEX(Tanggal,MATCH('Buku Besar'!A6088,Akun,0)),""))</f>
        <v/>
      </c>
      <c r="C6088" s="2" t="str">
        <f>IF(A6088="","",IFERROR(INDEX(Keterangan,MATCH('Buku Besar'!A6088,Akun,0)),""))</f>
        <v/>
      </c>
      <c r="D6088" s="2" t="str">
        <f>IF(A6088="","",IFERROR(INDEX(Reff,MATCH('Buku Besar'!A6088,Akun,0)),""))</f>
        <v/>
      </c>
      <c r="E6088" s="331" t="str">
        <f>IF(A6088="","",IFERROR(INDEX(Penerimaan,MATCH('Buku Besar'!A6088,Akun,0)),""))</f>
        <v/>
      </c>
      <c r="F6088" s="331" t="str">
        <f>IF(A6088="","",IFERROR(INDEX(Pengeluaran,MATCH('Buku Besar'!A6088,Akun,0)),""))</f>
        <v/>
      </c>
      <c r="H6088" s="91" t="str">
        <f t="shared" ref="H6088:H6151" si="191">IFERROR(IF((MID(H6087,8,LEN(H6087)-7)+1)&lt;=COUNTIF(Bank_Harian,LEFT(H6087,6)),LEFT(H6087,6)&amp;"-"&amp;MID(H6087,8,LEN(H6087)-7)+1,""),"")</f>
        <v/>
      </c>
      <c r="I6088" s="330" t="str">
        <f>IF(H6088="","",IFERROR(INDEX(Tanggal1,MATCH('Buku Besar'!H6088,Akun1,0)),""))</f>
        <v/>
      </c>
      <c r="J6088" s="2" t="str">
        <f>IF(H6088="","",IFERROR(INDEX(Keterangan1,MATCH('Buku Besar'!H6088,Akun1,0)),""))</f>
        <v/>
      </c>
      <c r="K6088" s="2" t="str">
        <f>IF(H6088="","",IFERROR(INDEX(Reff1,MATCH('Buku Besar'!H6088,Akun1,0)),""))</f>
        <v/>
      </c>
      <c r="L6088" s="331" t="str">
        <f>IF(H6088="","",IFERROR(INDEX(Penerimaan1,MATCH('Buku Besar'!H6088,Akun1,0)),""))</f>
        <v/>
      </c>
      <c r="M6088" s="331" t="str">
        <f>IF(H6088="","",IFERROR(INDEX(Pengeluaran1,MATCH('Buku Besar'!H6088,Akun1,0)),""))</f>
        <v/>
      </c>
    </row>
    <row r="6089" spans="1:13" x14ac:dyDescent="0.25">
      <c r="A6089" s="91" t="str">
        <f t="shared" si="190"/>
        <v/>
      </c>
      <c r="B6089" s="330" t="str">
        <f>IF(A6089="","",IFERROR(INDEX(Tanggal,MATCH('Buku Besar'!A6089,Akun,0)),""))</f>
        <v/>
      </c>
      <c r="C6089" s="2" t="str">
        <f>IF(A6089="","",IFERROR(INDEX(Keterangan,MATCH('Buku Besar'!A6089,Akun,0)),""))</f>
        <v/>
      </c>
      <c r="D6089" s="2" t="str">
        <f>IF(A6089="","",IFERROR(INDEX(Reff,MATCH('Buku Besar'!A6089,Akun,0)),""))</f>
        <v/>
      </c>
      <c r="E6089" s="331" t="str">
        <f>IF(A6089="","",IFERROR(INDEX(Penerimaan,MATCH('Buku Besar'!A6089,Akun,0)),""))</f>
        <v/>
      </c>
      <c r="F6089" s="331" t="str">
        <f>IF(A6089="","",IFERROR(INDEX(Pengeluaran,MATCH('Buku Besar'!A6089,Akun,0)),""))</f>
        <v/>
      </c>
      <c r="H6089" s="91" t="str">
        <f t="shared" si="191"/>
        <v/>
      </c>
      <c r="I6089" s="330" t="str">
        <f>IF(H6089="","",IFERROR(INDEX(Tanggal1,MATCH('Buku Besar'!H6089,Akun1,0)),""))</f>
        <v/>
      </c>
      <c r="J6089" s="2" t="str">
        <f>IF(H6089="","",IFERROR(INDEX(Keterangan1,MATCH('Buku Besar'!H6089,Akun1,0)),""))</f>
        <v/>
      </c>
      <c r="K6089" s="2" t="str">
        <f>IF(H6089="","",IFERROR(INDEX(Reff1,MATCH('Buku Besar'!H6089,Akun1,0)),""))</f>
        <v/>
      </c>
      <c r="L6089" s="331" t="str">
        <f>IF(H6089="","",IFERROR(INDEX(Penerimaan1,MATCH('Buku Besar'!H6089,Akun1,0)),""))</f>
        <v/>
      </c>
      <c r="M6089" s="331" t="str">
        <f>IF(H6089="","",IFERROR(INDEX(Pengeluaran1,MATCH('Buku Besar'!H6089,Akun1,0)),""))</f>
        <v/>
      </c>
    </row>
    <row r="6090" spans="1:13" x14ac:dyDescent="0.25">
      <c r="A6090" s="91" t="str">
        <f t="shared" si="190"/>
        <v/>
      </c>
      <c r="B6090" s="330" t="str">
        <f>IF(A6090="","",IFERROR(INDEX(Tanggal,MATCH('Buku Besar'!A6090,Akun,0)),""))</f>
        <v/>
      </c>
      <c r="C6090" s="2" t="str">
        <f>IF(A6090="","",IFERROR(INDEX(Keterangan,MATCH('Buku Besar'!A6090,Akun,0)),""))</f>
        <v/>
      </c>
      <c r="D6090" s="2" t="str">
        <f>IF(A6090="","",IFERROR(INDEX(Reff,MATCH('Buku Besar'!A6090,Akun,0)),""))</f>
        <v/>
      </c>
      <c r="E6090" s="331" t="str">
        <f>IF(A6090="","",IFERROR(INDEX(Penerimaan,MATCH('Buku Besar'!A6090,Akun,0)),""))</f>
        <v/>
      </c>
      <c r="F6090" s="331" t="str">
        <f>IF(A6090="","",IFERROR(INDEX(Pengeluaran,MATCH('Buku Besar'!A6090,Akun,0)),""))</f>
        <v/>
      </c>
      <c r="H6090" s="91" t="str">
        <f t="shared" si="191"/>
        <v/>
      </c>
      <c r="I6090" s="330" t="str">
        <f>IF(H6090="","",IFERROR(INDEX(Tanggal1,MATCH('Buku Besar'!H6090,Akun1,0)),""))</f>
        <v/>
      </c>
      <c r="J6090" s="2" t="str">
        <f>IF(H6090="","",IFERROR(INDEX(Keterangan1,MATCH('Buku Besar'!H6090,Akun1,0)),""))</f>
        <v/>
      </c>
      <c r="K6090" s="2" t="str">
        <f>IF(H6090="","",IFERROR(INDEX(Reff1,MATCH('Buku Besar'!H6090,Akun1,0)),""))</f>
        <v/>
      </c>
      <c r="L6090" s="331" t="str">
        <f>IF(H6090="","",IFERROR(INDEX(Penerimaan1,MATCH('Buku Besar'!H6090,Akun1,0)),""))</f>
        <v/>
      </c>
      <c r="M6090" s="331" t="str">
        <f>IF(H6090="","",IFERROR(INDEX(Pengeluaran1,MATCH('Buku Besar'!H6090,Akun1,0)),""))</f>
        <v/>
      </c>
    </row>
    <row r="6091" spans="1:13" x14ac:dyDescent="0.25">
      <c r="A6091" s="91" t="str">
        <f t="shared" si="190"/>
        <v/>
      </c>
      <c r="B6091" s="330" t="str">
        <f>IF(A6091="","",IFERROR(INDEX(Tanggal,MATCH('Buku Besar'!A6091,Akun,0)),""))</f>
        <v/>
      </c>
      <c r="C6091" s="2" t="str">
        <f>IF(A6091="","",IFERROR(INDEX(Keterangan,MATCH('Buku Besar'!A6091,Akun,0)),""))</f>
        <v/>
      </c>
      <c r="D6091" s="2" t="str">
        <f>IF(A6091="","",IFERROR(INDEX(Reff,MATCH('Buku Besar'!A6091,Akun,0)),""))</f>
        <v/>
      </c>
      <c r="E6091" s="331" t="str">
        <f>IF(A6091="","",IFERROR(INDEX(Penerimaan,MATCH('Buku Besar'!A6091,Akun,0)),""))</f>
        <v/>
      </c>
      <c r="F6091" s="331" t="str">
        <f>IF(A6091="","",IFERROR(INDEX(Pengeluaran,MATCH('Buku Besar'!A6091,Akun,0)),""))</f>
        <v/>
      </c>
      <c r="H6091" s="91" t="str">
        <f t="shared" si="191"/>
        <v/>
      </c>
      <c r="I6091" s="330" t="str">
        <f>IF(H6091="","",IFERROR(INDEX(Tanggal1,MATCH('Buku Besar'!H6091,Akun1,0)),""))</f>
        <v/>
      </c>
      <c r="J6091" s="2" t="str">
        <f>IF(H6091="","",IFERROR(INDEX(Keterangan1,MATCH('Buku Besar'!H6091,Akun1,0)),""))</f>
        <v/>
      </c>
      <c r="K6091" s="2" t="str">
        <f>IF(H6091="","",IFERROR(INDEX(Reff1,MATCH('Buku Besar'!H6091,Akun1,0)),""))</f>
        <v/>
      </c>
      <c r="L6091" s="331" t="str">
        <f>IF(H6091="","",IFERROR(INDEX(Penerimaan1,MATCH('Buku Besar'!H6091,Akun1,0)),""))</f>
        <v/>
      </c>
      <c r="M6091" s="331" t="str">
        <f>IF(H6091="","",IFERROR(INDEX(Pengeluaran1,MATCH('Buku Besar'!H6091,Akun1,0)),""))</f>
        <v/>
      </c>
    </row>
    <row r="6092" spans="1:13" x14ac:dyDescent="0.25">
      <c r="A6092" s="91" t="str">
        <f t="shared" si="190"/>
        <v/>
      </c>
      <c r="B6092" s="330" t="str">
        <f>IF(A6092="","",IFERROR(INDEX(Tanggal,MATCH('Buku Besar'!A6092,Akun,0)),""))</f>
        <v/>
      </c>
      <c r="C6092" s="2" t="str">
        <f>IF(A6092="","",IFERROR(INDEX(Keterangan,MATCH('Buku Besar'!A6092,Akun,0)),""))</f>
        <v/>
      </c>
      <c r="D6092" s="2" t="str">
        <f>IF(A6092="","",IFERROR(INDEX(Reff,MATCH('Buku Besar'!A6092,Akun,0)),""))</f>
        <v/>
      </c>
      <c r="E6092" s="331" t="str">
        <f>IF(A6092="","",IFERROR(INDEX(Penerimaan,MATCH('Buku Besar'!A6092,Akun,0)),""))</f>
        <v/>
      </c>
      <c r="F6092" s="331" t="str">
        <f>IF(A6092="","",IFERROR(INDEX(Pengeluaran,MATCH('Buku Besar'!A6092,Akun,0)),""))</f>
        <v/>
      </c>
      <c r="H6092" s="91" t="str">
        <f t="shared" si="191"/>
        <v/>
      </c>
      <c r="I6092" s="330" t="str">
        <f>IF(H6092="","",IFERROR(INDEX(Tanggal1,MATCH('Buku Besar'!H6092,Akun1,0)),""))</f>
        <v/>
      </c>
      <c r="J6092" s="2" t="str">
        <f>IF(H6092="","",IFERROR(INDEX(Keterangan1,MATCH('Buku Besar'!H6092,Akun1,0)),""))</f>
        <v/>
      </c>
      <c r="K6092" s="2" t="str">
        <f>IF(H6092="","",IFERROR(INDEX(Reff1,MATCH('Buku Besar'!H6092,Akun1,0)),""))</f>
        <v/>
      </c>
      <c r="L6092" s="331" t="str">
        <f>IF(H6092="","",IFERROR(INDEX(Penerimaan1,MATCH('Buku Besar'!H6092,Akun1,0)),""))</f>
        <v/>
      </c>
      <c r="M6092" s="331" t="str">
        <f>IF(H6092="","",IFERROR(INDEX(Pengeluaran1,MATCH('Buku Besar'!H6092,Akun1,0)),""))</f>
        <v/>
      </c>
    </row>
    <row r="6093" spans="1:13" x14ac:dyDescent="0.25">
      <c r="A6093" s="91" t="str">
        <f t="shared" si="190"/>
        <v/>
      </c>
      <c r="B6093" s="330" t="str">
        <f>IF(A6093="","",IFERROR(INDEX(Tanggal,MATCH('Buku Besar'!A6093,Akun,0)),""))</f>
        <v/>
      </c>
      <c r="C6093" s="2" t="str">
        <f>IF(A6093="","",IFERROR(INDEX(Keterangan,MATCH('Buku Besar'!A6093,Akun,0)),""))</f>
        <v/>
      </c>
      <c r="D6093" s="2" t="str">
        <f>IF(A6093="","",IFERROR(INDEX(Reff,MATCH('Buku Besar'!A6093,Akun,0)),""))</f>
        <v/>
      </c>
      <c r="E6093" s="331" t="str">
        <f>IF(A6093="","",IFERROR(INDEX(Penerimaan,MATCH('Buku Besar'!A6093,Akun,0)),""))</f>
        <v/>
      </c>
      <c r="F6093" s="331" t="str">
        <f>IF(A6093="","",IFERROR(INDEX(Pengeluaran,MATCH('Buku Besar'!A6093,Akun,0)),""))</f>
        <v/>
      </c>
      <c r="H6093" s="91" t="str">
        <f t="shared" si="191"/>
        <v/>
      </c>
      <c r="I6093" s="330" t="str">
        <f>IF(H6093="","",IFERROR(INDEX(Tanggal1,MATCH('Buku Besar'!H6093,Akun1,0)),""))</f>
        <v/>
      </c>
      <c r="J6093" s="2" t="str">
        <f>IF(H6093="","",IFERROR(INDEX(Keterangan1,MATCH('Buku Besar'!H6093,Akun1,0)),""))</f>
        <v/>
      </c>
      <c r="K6093" s="2" t="str">
        <f>IF(H6093="","",IFERROR(INDEX(Reff1,MATCH('Buku Besar'!H6093,Akun1,0)),""))</f>
        <v/>
      </c>
      <c r="L6093" s="331" t="str">
        <f>IF(H6093="","",IFERROR(INDEX(Penerimaan1,MATCH('Buku Besar'!H6093,Akun1,0)),""))</f>
        <v/>
      </c>
      <c r="M6093" s="331" t="str">
        <f>IF(H6093="","",IFERROR(INDEX(Pengeluaran1,MATCH('Buku Besar'!H6093,Akun1,0)),""))</f>
        <v/>
      </c>
    </row>
    <row r="6094" spans="1:13" x14ac:dyDescent="0.25">
      <c r="A6094" s="91" t="str">
        <f t="shared" si="190"/>
        <v/>
      </c>
      <c r="B6094" s="330" t="str">
        <f>IF(A6094="","",IFERROR(INDEX(Tanggal,MATCH('Buku Besar'!A6094,Akun,0)),""))</f>
        <v/>
      </c>
      <c r="C6094" s="2" t="str">
        <f>IF(A6094="","",IFERROR(INDEX(Keterangan,MATCH('Buku Besar'!A6094,Akun,0)),""))</f>
        <v/>
      </c>
      <c r="D6094" s="2" t="str">
        <f>IF(A6094="","",IFERROR(INDEX(Reff,MATCH('Buku Besar'!A6094,Akun,0)),""))</f>
        <v/>
      </c>
      <c r="E6094" s="331" t="str">
        <f>IF(A6094="","",IFERROR(INDEX(Penerimaan,MATCH('Buku Besar'!A6094,Akun,0)),""))</f>
        <v/>
      </c>
      <c r="F6094" s="331" t="str">
        <f>IF(A6094="","",IFERROR(INDEX(Pengeluaran,MATCH('Buku Besar'!A6094,Akun,0)),""))</f>
        <v/>
      </c>
      <c r="H6094" s="91" t="str">
        <f t="shared" si="191"/>
        <v/>
      </c>
      <c r="I6094" s="330" t="str">
        <f>IF(H6094="","",IFERROR(INDEX(Tanggal1,MATCH('Buku Besar'!H6094,Akun1,0)),""))</f>
        <v/>
      </c>
      <c r="J6094" s="2" t="str">
        <f>IF(H6094="","",IFERROR(INDEX(Keterangan1,MATCH('Buku Besar'!H6094,Akun1,0)),""))</f>
        <v/>
      </c>
      <c r="K6094" s="2" t="str">
        <f>IF(H6094="","",IFERROR(INDEX(Reff1,MATCH('Buku Besar'!H6094,Akun1,0)),""))</f>
        <v/>
      </c>
      <c r="L6094" s="331" t="str">
        <f>IF(H6094="","",IFERROR(INDEX(Penerimaan1,MATCH('Buku Besar'!H6094,Akun1,0)),""))</f>
        <v/>
      </c>
      <c r="M6094" s="331" t="str">
        <f>IF(H6094="","",IFERROR(INDEX(Pengeluaran1,MATCH('Buku Besar'!H6094,Akun1,0)),""))</f>
        <v/>
      </c>
    </row>
    <row r="6095" spans="1:13" x14ac:dyDescent="0.25">
      <c r="A6095" s="91" t="str">
        <f t="shared" si="190"/>
        <v/>
      </c>
      <c r="B6095" s="330" t="str">
        <f>IF(A6095="","",IFERROR(INDEX(Tanggal,MATCH('Buku Besar'!A6095,Akun,0)),""))</f>
        <v/>
      </c>
      <c r="C6095" s="2" t="str">
        <f>IF(A6095="","",IFERROR(INDEX(Keterangan,MATCH('Buku Besar'!A6095,Akun,0)),""))</f>
        <v/>
      </c>
      <c r="D6095" s="2" t="str">
        <f>IF(A6095="","",IFERROR(INDEX(Reff,MATCH('Buku Besar'!A6095,Akun,0)),""))</f>
        <v/>
      </c>
      <c r="E6095" s="331" t="str">
        <f>IF(A6095="","",IFERROR(INDEX(Penerimaan,MATCH('Buku Besar'!A6095,Akun,0)),""))</f>
        <v/>
      </c>
      <c r="F6095" s="331" t="str">
        <f>IF(A6095="","",IFERROR(INDEX(Pengeluaran,MATCH('Buku Besar'!A6095,Akun,0)),""))</f>
        <v/>
      </c>
      <c r="H6095" s="91" t="str">
        <f t="shared" si="191"/>
        <v/>
      </c>
      <c r="I6095" s="330" t="str">
        <f>IF(H6095="","",IFERROR(INDEX(Tanggal1,MATCH('Buku Besar'!H6095,Akun1,0)),""))</f>
        <v/>
      </c>
      <c r="J6095" s="2" t="str">
        <f>IF(H6095="","",IFERROR(INDEX(Keterangan1,MATCH('Buku Besar'!H6095,Akun1,0)),""))</f>
        <v/>
      </c>
      <c r="K6095" s="2" t="str">
        <f>IF(H6095="","",IFERROR(INDEX(Reff1,MATCH('Buku Besar'!H6095,Akun1,0)),""))</f>
        <v/>
      </c>
      <c r="L6095" s="331" t="str">
        <f>IF(H6095="","",IFERROR(INDEX(Penerimaan1,MATCH('Buku Besar'!H6095,Akun1,0)),""))</f>
        <v/>
      </c>
      <c r="M6095" s="331" t="str">
        <f>IF(H6095="","",IFERROR(INDEX(Pengeluaran1,MATCH('Buku Besar'!H6095,Akun1,0)),""))</f>
        <v/>
      </c>
    </row>
    <row r="6096" spans="1:13" x14ac:dyDescent="0.25">
      <c r="A6096" s="91" t="str">
        <f t="shared" si="190"/>
        <v/>
      </c>
      <c r="B6096" s="330" t="str">
        <f>IF(A6096="","",IFERROR(INDEX(Tanggal,MATCH('Buku Besar'!A6096,Akun,0)),""))</f>
        <v/>
      </c>
      <c r="C6096" s="2" t="str">
        <f>IF(A6096="","",IFERROR(INDEX(Keterangan,MATCH('Buku Besar'!A6096,Akun,0)),""))</f>
        <v/>
      </c>
      <c r="D6096" s="2" t="str">
        <f>IF(A6096="","",IFERROR(INDEX(Reff,MATCH('Buku Besar'!A6096,Akun,0)),""))</f>
        <v/>
      </c>
      <c r="E6096" s="331" t="str">
        <f>IF(A6096="","",IFERROR(INDEX(Penerimaan,MATCH('Buku Besar'!A6096,Akun,0)),""))</f>
        <v/>
      </c>
      <c r="F6096" s="331" t="str">
        <f>IF(A6096="","",IFERROR(INDEX(Pengeluaran,MATCH('Buku Besar'!A6096,Akun,0)),""))</f>
        <v/>
      </c>
      <c r="H6096" s="91" t="str">
        <f t="shared" si="191"/>
        <v/>
      </c>
      <c r="I6096" s="330" t="str">
        <f>IF(H6096="","",IFERROR(INDEX(Tanggal1,MATCH('Buku Besar'!H6096,Akun1,0)),""))</f>
        <v/>
      </c>
      <c r="J6096" s="2" t="str">
        <f>IF(H6096="","",IFERROR(INDEX(Keterangan1,MATCH('Buku Besar'!H6096,Akun1,0)),""))</f>
        <v/>
      </c>
      <c r="K6096" s="2" t="str">
        <f>IF(H6096="","",IFERROR(INDEX(Reff1,MATCH('Buku Besar'!H6096,Akun1,0)),""))</f>
        <v/>
      </c>
      <c r="L6096" s="331" t="str">
        <f>IF(H6096="","",IFERROR(INDEX(Penerimaan1,MATCH('Buku Besar'!H6096,Akun1,0)),""))</f>
        <v/>
      </c>
      <c r="M6096" s="331" t="str">
        <f>IF(H6096="","",IFERROR(INDEX(Pengeluaran1,MATCH('Buku Besar'!H6096,Akun1,0)),""))</f>
        <v/>
      </c>
    </row>
    <row r="6097" spans="1:13" x14ac:dyDescent="0.25">
      <c r="A6097" s="91" t="str">
        <f t="shared" si="190"/>
        <v/>
      </c>
      <c r="B6097" s="330" t="str">
        <f>IF(A6097="","",IFERROR(INDEX(Tanggal,MATCH('Buku Besar'!A6097,Akun,0)),""))</f>
        <v/>
      </c>
      <c r="C6097" s="2" t="str">
        <f>IF(A6097="","",IFERROR(INDEX(Keterangan,MATCH('Buku Besar'!A6097,Akun,0)),""))</f>
        <v/>
      </c>
      <c r="D6097" s="2" t="str">
        <f>IF(A6097="","",IFERROR(INDEX(Reff,MATCH('Buku Besar'!A6097,Akun,0)),""))</f>
        <v/>
      </c>
      <c r="E6097" s="331" t="str">
        <f>IF(A6097="","",IFERROR(INDEX(Penerimaan,MATCH('Buku Besar'!A6097,Akun,0)),""))</f>
        <v/>
      </c>
      <c r="F6097" s="331" t="str">
        <f>IF(A6097="","",IFERROR(INDEX(Pengeluaran,MATCH('Buku Besar'!A6097,Akun,0)),""))</f>
        <v/>
      </c>
      <c r="H6097" s="91" t="str">
        <f t="shared" si="191"/>
        <v/>
      </c>
      <c r="I6097" s="330" t="str">
        <f>IF(H6097="","",IFERROR(INDEX(Tanggal1,MATCH('Buku Besar'!H6097,Akun1,0)),""))</f>
        <v/>
      </c>
      <c r="J6097" s="2" t="str">
        <f>IF(H6097="","",IFERROR(INDEX(Keterangan1,MATCH('Buku Besar'!H6097,Akun1,0)),""))</f>
        <v/>
      </c>
      <c r="K6097" s="2" t="str">
        <f>IF(H6097="","",IFERROR(INDEX(Reff1,MATCH('Buku Besar'!H6097,Akun1,0)),""))</f>
        <v/>
      </c>
      <c r="L6097" s="331" t="str">
        <f>IF(H6097="","",IFERROR(INDEX(Penerimaan1,MATCH('Buku Besar'!H6097,Akun1,0)),""))</f>
        <v/>
      </c>
      <c r="M6097" s="331" t="str">
        <f>IF(H6097="","",IFERROR(INDEX(Pengeluaran1,MATCH('Buku Besar'!H6097,Akun1,0)),""))</f>
        <v/>
      </c>
    </row>
    <row r="6098" spans="1:13" x14ac:dyDescent="0.25">
      <c r="A6098" s="91" t="str">
        <f t="shared" si="190"/>
        <v/>
      </c>
      <c r="B6098" s="330" t="str">
        <f>IF(A6098="","",IFERROR(INDEX(Tanggal,MATCH('Buku Besar'!A6098,Akun,0)),""))</f>
        <v/>
      </c>
      <c r="C6098" s="2" t="str">
        <f>IF(A6098="","",IFERROR(INDEX(Keterangan,MATCH('Buku Besar'!A6098,Akun,0)),""))</f>
        <v/>
      </c>
      <c r="D6098" s="2" t="str">
        <f>IF(A6098="","",IFERROR(INDEX(Reff,MATCH('Buku Besar'!A6098,Akun,0)),""))</f>
        <v/>
      </c>
      <c r="E6098" s="331" t="str">
        <f>IF(A6098="","",IFERROR(INDEX(Penerimaan,MATCH('Buku Besar'!A6098,Akun,0)),""))</f>
        <v/>
      </c>
      <c r="F6098" s="331" t="str">
        <f>IF(A6098="","",IFERROR(INDEX(Pengeluaran,MATCH('Buku Besar'!A6098,Akun,0)),""))</f>
        <v/>
      </c>
      <c r="H6098" s="91" t="str">
        <f t="shared" si="191"/>
        <v/>
      </c>
      <c r="I6098" s="330" t="str">
        <f>IF(H6098="","",IFERROR(INDEX(Tanggal1,MATCH('Buku Besar'!H6098,Akun1,0)),""))</f>
        <v/>
      </c>
      <c r="J6098" s="2" t="str">
        <f>IF(H6098="","",IFERROR(INDEX(Keterangan1,MATCH('Buku Besar'!H6098,Akun1,0)),""))</f>
        <v/>
      </c>
      <c r="K6098" s="2" t="str">
        <f>IF(H6098="","",IFERROR(INDEX(Reff1,MATCH('Buku Besar'!H6098,Akun1,0)),""))</f>
        <v/>
      </c>
      <c r="L6098" s="331" t="str">
        <f>IF(H6098="","",IFERROR(INDEX(Penerimaan1,MATCH('Buku Besar'!H6098,Akun1,0)),""))</f>
        <v/>
      </c>
      <c r="M6098" s="331" t="str">
        <f>IF(H6098="","",IFERROR(INDEX(Pengeluaran1,MATCH('Buku Besar'!H6098,Akun1,0)),""))</f>
        <v/>
      </c>
    </row>
    <row r="6099" spans="1:13" x14ac:dyDescent="0.25">
      <c r="A6099" s="91" t="str">
        <f t="shared" si="190"/>
        <v/>
      </c>
      <c r="B6099" s="330" t="str">
        <f>IF(A6099="","",IFERROR(INDEX(Tanggal,MATCH('Buku Besar'!A6099,Akun,0)),""))</f>
        <v/>
      </c>
      <c r="C6099" s="2" t="str">
        <f>IF(A6099="","",IFERROR(INDEX(Keterangan,MATCH('Buku Besar'!A6099,Akun,0)),""))</f>
        <v/>
      </c>
      <c r="D6099" s="2" t="str">
        <f>IF(A6099="","",IFERROR(INDEX(Reff,MATCH('Buku Besar'!A6099,Akun,0)),""))</f>
        <v/>
      </c>
      <c r="E6099" s="331" t="str">
        <f>IF(A6099="","",IFERROR(INDEX(Penerimaan,MATCH('Buku Besar'!A6099,Akun,0)),""))</f>
        <v/>
      </c>
      <c r="F6099" s="331" t="str">
        <f>IF(A6099="","",IFERROR(INDEX(Pengeluaran,MATCH('Buku Besar'!A6099,Akun,0)),""))</f>
        <v/>
      </c>
      <c r="H6099" s="91" t="str">
        <f t="shared" si="191"/>
        <v/>
      </c>
      <c r="I6099" s="330" t="str">
        <f>IF(H6099="","",IFERROR(INDEX(Tanggal1,MATCH('Buku Besar'!H6099,Akun1,0)),""))</f>
        <v/>
      </c>
      <c r="J6099" s="2" t="str">
        <f>IF(H6099="","",IFERROR(INDEX(Keterangan1,MATCH('Buku Besar'!H6099,Akun1,0)),""))</f>
        <v/>
      </c>
      <c r="K6099" s="2" t="str">
        <f>IF(H6099="","",IFERROR(INDEX(Reff1,MATCH('Buku Besar'!H6099,Akun1,0)),""))</f>
        <v/>
      </c>
      <c r="L6099" s="331" t="str">
        <f>IF(H6099="","",IFERROR(INDEX(Penerimaan1,MATCH('Buku Besar'!H6099,Akun1,0)),""))</f>
        <v/>
      </c>
      <c r="M6099" s="331" t="str">
        <f>IF(H6099="","",IFERROR(INDEX(Pengeluaran1,MATCH('Buku Besar'!H6099,Akun1,0)),""))</f>
        <v/>
      </c>
    </row>
    <row r="6100" spans="1:13" x14ac:dyDescent="0.25">
      <c r="A6100" s="91" t="str">
        <f t="shared" si="190"/>
        <v/>
      </c>
      <c r="B6100" s="330" t="str">
        <f>IF(A6100="","",IFERROR(INDEX(Tanggal,MATCH('Buku Besar'!A6100,Akun,0)),""))</f>
        <v/>
      </c>
      <c r="C6100" s="2" t="str">
        <f>IF(A6100="","",IFERROR(INDEX(Keterangan,MATCH('Buku Besar'!A6100,Akun,0)),""))</f>
        <v/>
      </c>
      <c r="D6100" s="2" t="str">
        <f>IF(A6100="","",IFERROR(INDEX(Reff,MATCH('Buku Besar'!A6100,Akun,0)),""))</f>
        <v/>
      </c>
      <c r="E6100" s="331" t="str">
        <f>IF(A6100="","",IFERROR(INDEX(Penerimaan,MATCH('Buku Besar'!A6100,Akun,0)),""))</f>
        <v/>
      </c>
      <c r="F6100" s="331" t="str">
        <f>IF(A6100="","",IFERROR(INDEX(Pengeluaran,MATCH('Buku Besar'!A6100,Akun,0)),""))</f>
        <v/>
      </c>
      <c r="H6100" s="91" t="str">
        <f t="shared" si="191"/>
        <v/>
      </c>
      <c r="I6100" s="330" t="str">
        <f>IF(H6100="","",IFERROR(INDEX(Tanggal1,MATCH('Buku Besar'!H6100,Akun1,0)),""))</f>
        <v/>
      </c>
      <c r="J6100" s="2" t="str">
        <f>IF(H6100="","",IFERROR(INDEX(Keterangan1,MATCH('Buku Besar'!H6100,Akun1,0)),""))</f>
        <v/>
      </c>
      <c r="K6100" s="2" t="str">
        <f>IF(H6100="","",IFERROR(INDEX(Reff1,MATCH('Buku Besar'!H6100,Akun1,0)),""))</f>
        <v/>
      </c>
      <c r="L6100" s="331" t="str">
        <f>IF(H6100="","",IFERROR(INDEX(Penerimaan1,MATCH('Buku Besar'!H6100,Akun1,0)),""))</f>
        <v/>
      </c>
      <c r="M6100" s="331" t="str">
        <f>IF(H6100="","",IFERROR(INDEX(Pengeluaran1,MATCH('Buku Besar'!H6100,Akun1,0)),""))</f>
        <v/>
      </c>
    </row>
    <row r="6101" spans="1:13" x14ac:dyDescent="0.25">
      <c r="A6101" s="91" t="str">
        <f t="shared" si="190"/>
        <v/>
      </c>
      <c r="B6101" s="330" t="str">
        <f>IF(A6101="","",IFERROR(INDEX(Tanggal,MATCH('Buku Besar'!A6101,Akun,0)),""))</f>
        <v/>
      </c>
      <c r="C6101" s="2" t="str">
        <f>IF(A6101="","",IFERROR(INDEX(Keterangan,MATCH('Buku Besar'!A6101,Akun,0)),""))</f>
        <v/>
      </c>
      <c r="D6101" s="2" t="str">
        <f>IF(A6101="","",IFERROR(INDEX(Reff,MATCH('Buku Besar'!A6101,Akun,0)),""))</f>
        <v/>
      </c>
      <c r="E6101" s="331" t="str">
        <f>IF(A6101="","",IFERROR(INDEX(Penerimaan,MATCH('Buku Besar'!A6101,Akun,0)),""))</f>
        <v/>
      </c>
      <c r="F6101" s="331" t="str">
        <f>IF(A6101="","",IFERROR(INDEX(Pengeluaran,MATCH('Buku Besar'!A6101,Akun,0)),""))</f>
        <v/>
      </c>
      <c r="H6101" s="91" t="str">
        <f t="shared" si="191"/>
        <v/>
      </c>
      <c r="I6101" s="330" t="str">
        <f>IF(H6101="","",IFERROR(INDEX(Tanggal1,MATCH('Buku Besar'!H6101,Akun1,0)),""))</f>
        <v/>
      </c>
      <c r="J6101" s="2" t="str">
        <f>IF(H6101="","",IFERROR(INDEX(Keterangan1,MATCH('Buku Besar'!H6101,Akun1,0)),""))</f>
        <v/>
      </c>
      <c r="K6101" s="2" t="str">
        <f>IF(H6101="","",IFERROR(INDEX(Reff1,MATCH('Buku Besar'!H6101,Akun1,0)),""))</f>
        <v/>
      </c>
      <c r="L6101" s="331" t="str">
        <f>IF(H6101="","",IFERROR(INDEX(Penerimaan1,MATCH('Buku Besar'!H6101,Akun1,0)),""))</f>
        <v/>
      </c>
      <c r="M6101" s="331" t="str">
        <f>IF(H6101="","",IFERROR(INDEX(Pengeluaran1,MATCH('Buku Besar'!H6101,Akun1,0)),""))</f>
        <v/>
      </c>
    </row>
    <row r="6102" spans="1:13" x14ac:dyDescent="0.25">
      <c r="A6102" s="91" t="str">
        <f t="shared" si="190"/>
        <v/>
      </c>
      <c r="B6102" s="330" t="str">
        <f>IF(A6102="","",IFERROR(INDEX(Tanggal,MATCH('Buku Besar'!A6102,Akun,0)),""))</f>
        <v/>
      </c>
      <c r="C6102" s="2" t="str">
        <f>IF(A6102="","",IFERROR(INDEX(Keterangan,MATCH('Buku Besar'!A6102,Akun,0)),""))</f>
        <v/>
      </c>
      <c r="D6102" s="2" t="str">
        <f>IF(A6102="","",IFERROR(INDEX(Reff,MATCH('Buku Besar'!A6102,Akun,0)),""))</f>
        <v/>
      </c>
      <c r="E6102" s="331" t="str">
        <f>IF(A6102="","",IFERROR(INDEX(Penerimaan,MATCH('Buku Besar'!A6102,Akun,0)),""))</f>
        <v/>
      </c>
      <c r="F6102" s="331" t="str">
        <f>IF(A6102="","",IFERROR(INDEX(Pengeluaran,MATCH('Buku Besar'!A6102,Akun,0)),""))</f>
        <v/>
      </c>
      <c r="H6102" s="91" t="str">
        <f t="shared" si="191"/>
        <v/>
      </c>
      <c r="I6102" s="330" t="str">
        <f>IF(H6102="","",IFERROR(INDEX(Tanggal1,MATCH('Buku Besar'!H6102,Akun1,0)),""))</f>
        <v/>
      </c>
      <c r="J6102" s="2" t="str">
        <f>IF(H6102="","",IFERROR(INDEX(Keterangan1,MATCH('Buku Besar'!H6102,Akun1,0)),""))</f>
        <v/>
      </c>
      <c r="K6102" s="2" t="str">
        <f>IF(H6102="","",IFERROR(INDEX(Reff1,MATCH('Buku Besar'!H6102,Akun1,0)),""))</f>
        <v/>
      </c>
      <c r="L6102" s="331" t="str">
        <f>IF(H6102="","",IFERROR(INDEX(Penerimaan1,MATCH('Buku Besar'!H6102,Akun1,0)),""))</f>
        <v/>
      </c>
      <c r="M6102" s="331" t="str">
        <f>IF(H6102="","",IFERROR(INDEX(Pengeluaran1,MATCH('Buku Besar'!H6102,Akun1,0)),""))</f>
        <v/>
      </c>
    </row>
    <row r="6103" spans="1:13" x14ac:dyDescent="0.25">
      <c r="A6103" s="91" t="str">
        <f t="shared" si="190"/>
        <v/>
      </c>
      <c r="B6103" s="330" t="str">
        <f>IF(A6103="","",IFERROR(INDEX(Tanggal,MATCH('Buku Besar'!A6103,Akun,0)),""))</f>
        <v/>
      </c>
      <c r="C6103" s="2" t="str">
        <f>IF(A6103="","",IFERROR(INDEX(Keterangan,MATCH('Buku Besar'!A6103,Akun,0)),""))</f>
        <v/>
      </c>
      <c r="D6103" s="2" t="str">
        <f>IF(A6103="","",IFERROR(INDEX(Reff,MATCH('Buku Besar'!A6103,Akun,0)),""))</f>
        <v/>
      </c>
      <c r="E6103" s="331" t="str">
        <f>IF(A6103="","",IFERROR(INDEX(Penerimaan,MATCH('Buku Besar'!A6103,Akun,0)),""))</f>
        <v/>
      </c>
      <c r="F6103" s="331" t="str">
        <f>IF(A6103="","",IFERROR(INDEX(Pengeluaran,MATCH('Buku Besar'!A6103,Akun,0)),""))</f>
        <v/>
      </c>
      <c r="H6103" s="91" t="str">
        <f t="shared" si="191"/>
        <v/>
      </c>
      <c r="I6103" s="330" t="str">
        <f>IF(H6103="","",IFERROR(INDEX(Tanggal1,MATCH('Buku Besar'!H6103,Akun1,0)),""))</f>
        <v/>
      </c>
      <c r="J6103" s="2" t="str">
        <f>IF(H6103="","",IFERROR(INDEX(Keterangan1,MATCH('Buku Besar'!H6103,Akun1,0)),""))</f>
        <v/>
      </c>
      <c r="K6103" s="2" t="str">
        <f>IF(H6103="","",IFERROR(INDEX(Reff1,MATCH('Buku Besar'!H6103,Akun1,0)),""))</f>
        <v/>
      </c>
      <c r="L6103" s="331" t="str">
        <f>IF(H6103="","",IFERROR(INDEX(Penerimaan1,MATCH('Buku Besar'!H6103,Akun1,0)),""))</f>
        <v/>
      </c>
      <c r="M6103" s="331" t="str">
        <f>IF(H6103="","",IFERROR(INDEX(Pengeluaran1,MATCH('Buku Besar'!H6103,Akun1,0)),""))</f>
        <v/>
      </c>
    </row>
    <row r="6104" spans="1:13" x14ac:dyDescent="0.25">
      <c r="A6104" s="91" t="str">
        <f t="shared" si="190"/>
        <v/>
      </c>
      <c r="B6104" s="330" t="str">
        <f>IF(A6104="","",IFERROR(INDEX(Tanggal,MATCH('Buku Besar'!A6104,Akun,0)),""))</f>
        <v/>
      </c>
      <c r="C6104" s="2" t="str">
        <f>IF(A6104="","",IFERROR(INDEX(Keterangan,MATCH('Buku Besar'!A6104,Akun,0)),""))</f>
        <v/>
      </c>
      <c r="D6104" s="2" t="str">
        <f>IF(A6104="","",IFERROR(INDEX(Reff,MATCH('Buku Besar'!A6104,Akun,0)),""))</f>
        <v/>
      </c>
      <c r="E6104" s="331" t="str">
        <f>IF(A6104="","",IFERROR(INDEX(Penerimaan,MATCH('Buku Besar'!A6104,Akun,0)),""))</f>
        <v/>
      </c>
      <c r="F6104" s="331" t="str">
        <f>IF(A6104="","",IFERROR(INDEX(Pengeluaran,MATCH('Buku Besar'!A6104,Akun,0)),""))</f>
        <v/>
      </c>
      <c r="H6104" s="91" t="str">
        <f t="shared" si="191"/>
        <v/>
      </c>
      <c r="I6104" s="330" t="str">
        <f>IF(H6104="","",IFERROR(INDEX(Tanggal1,MATCH('Buku Besar'!H6104,Akun1,0)),""))</f>
        <v/>
      </c>
      <c r="J6104" s="2" t="str">
        <f>IF(H6104="","",IFERROR(INDEX(Keterangan1,MATCH('Buku Besar'!H6104,Akun1,0)),""))</f>
        <v/>
      </c>
      <c r="K6104" s="2" t="str">
        <f>IF(H6104="","",IFERROR(INDEX(Reff1,MATCH('Buku Besar'!H6104,Akun1,0)),""))</f>
        <v/>
      </c>
      <c r="L6104" s="331" t="str">
        <f>IF(H6104="","",IFERROR(INDEX(Penerimaan1,MATCH('Buku Besar'!H6104,Akun1,0)),""))</f>
        <v/>
      </c>
      <c r="M6104" s="331" t="str">
        <f>IF(H6104="","",IFERROR(INDEX(Pengeluaran1,MATCH('Buku Besar'!H6104,Akun1,0)),""))</f>
        <v/>
      </c>
    </row>
    <row r="6105" spans="1:13" x14ac:dyDescent="0.25">
      <c r="A6105" s="91" t="str">
        <f t="shared" si="190"/>
        <v/>
      </c>
      <c r="B6105" s="330" t="str">
        <f>IF(A6105="","",IFERROR(INDEX(Tanggal,MATCH('Buku Besar'!A6105,Akun,0)),""))</f>
        <v/>
      </c>
      <c r="C6105" s="2" t="str">
        <f>IF(A6105="","",IFERROR(INDEX(Keterangan,MATCH('Buku Besar'!A6105,Akun,0)),""))</f>
        <v/>
      </c>
      <c r="D6105" s="2" t="str">
        <f>IF(A6105="","",IFERROR(INDEX(Reff,MATCH('Buku Besar'!A6105,Akun,0)),""))</f>
        <v/>
      </c>
      <c r="E6105" s="331" t="str">
        <f>IF(A6105="","",IFERROR(INDEX(Penerimaan,MATCH('Buku Besar'!A6105,Akun,0)),""))</f>
        <v/>
      </c>
      <c r="F6105" s="331" t="str">
        <f>IF(A6105="","",IFERROR(INDEX(Pengeluaran,MATCH('Buku Besar'!A6105,Akun,0)),""))</f>
        <v/>
      </c>
      <c r="H6105" s="91" t="str">
        <f t="shared" si="191"/>
        <v/>
      </c>
      <c r="I6105" s="330" t="str">
        <f>IF(H6105="","",IFERROR(INDEX(Tanggal1,MATCH('Buku Besar'!H6105,Akun1,0)),""))</f>
        <v/>
      </c>
      <c r="J6105" s="2" t="str">
        <f>IF(H6105="","",IFERROR(INDEX(Keterangan1,MATCH('Buku Besar'!H6105,Akun1,0)),""))</f>
        <v/>
      </c>
      <c r="K6105" s="2" t="str">
        <f>IF(H6105="","",IFERROR(INDEX(Reff1,MATCH('Buku Besar'!H6105,Akun1,0)),""))</f>
        <v/>
      </c>
      <c r="L6105" s="331" t="str">
        <f>IF(H6105="","",IFERROR(INDEX(Penerimaan1,MATCH('Buku Besar'!H6105,Akun1,0)),""))</f>
        <v/>
      </c>
      <c r="M6105" s="331" t="str">
        <f>IF(H6105="","",IFERROR(INDEX(Pengeluaran1,MATCH('Buku Besar'!H6105,Akun1,0)),""))</f>
        <v/>
      </c>
    </row>
    <row r="6106" spans="1:13" x14ac:dyDescent="0.25">
      <c r="A6106" s="91" t="str">
        <f t="shared" si="190"/>
        <v/>
      </c>
      <c r="B6106" s="330" t="str">
        <f>IF(A6106="","",IFERROR(INDEX(Tanggal,MATCH('Buku Besar'!A6106,Akun,0)),""))</f>
        <v/>
      </c>
      <c r="C6106" s="2" t="str">
        <f>IF(A6106="","",IFERROR(INDEX(Keterangan,MATCH('Buku Besar'!A6106,Akun,0)),""))</f>
        <v/>
      </c>
      <c r="D6106" s="2" t="str">
        <f>IF(A6106="","",IFERROR(INDEX(Reff,MATCH('Buku Besar'!A6106,Akun,0)),""))</f>
        <v/>
      </c>
      <c r="E6106" s="331" t="str">
        <f>IF(A6106="","",IFERROR(INDEX(Penerimaan,MATCH('Buku Besar'!A6106,Akun,0)),""))</f>
        <v/>
      </c>
      <c r="F6106" s="331" t="str">
        <f>IF(A6106="","",IFERROR(INDEX(Pengeluaran,MATCH('Buku Besar'!A6106,Akun,0)),""))</f>
        <v/>
      </c>
      <c r="H6106" s="91" t="str">
        <f t="shared" si="191"/>
        <v/>
      </c>
      <c r="I6106" s="330" t="str">
        <f>IF(H6106="","",IFERROR(INDEX(Tanggal1,MATCH('Buku Besar'!H6106,Akun1,0)),""))</f>
        <v/>
      </c>
      <c r="J6106" s="2" t="str">
        <f>IF(H6106="","",IFERROR(INDEX(Keterangan1,MATCH('Buku Besar'!H6106,Akun1,0)),""))</f>
        <v/>
      </c>
      <c r="K6106" s="2" t="str">
        <f>IF(H6106="","",IFERROR(INDEX(Reff1,MATCH('Buku Besar'!H6106,Akun1,0)),""))</f>
        <v/>
      </c>
      <c r="L6106" s="331" t="str">
        <f>IF(H6106="","",IFERROR(INDEX(Penerimaan1,MATCH('Buku Besar'!H6106,Akun1,0)),""))</f>
        <v/>
      </c>
      <c r="M6106" s="331" t="str">
        <f>IF(H6106="","",IFERROR(INDEX(Pengeluaran1,MATCH('Buku Besar'!H6106,Akun1,0)),""))</f>
        <v/>
      </c>
    </row>
    <row r="6107" spans="1:13" x14ac:dyDescent="0.25">
      <c r="A6107" s="91" t="str">
        <f t="shared" si="190"/>
        <v/>
      </c>
      <c r="B6107" s="330" t="str">
        <f>IF(A6107="","",IFERROR(INDEX(Tanggal,MATCH('Buku Besar'!A6107,Akun,0)),""))</f>
        <v/>
      </c>
      <c r="C6107" s="2" t="str">
        <f>IF(A6107="","",IFERROR(INDEX(Keterangan,MATCH('Buku Besar'!A6107,Akun,0)),""))</f>
        <v/>
      </c>
      <c r="D6107" s="2" t="str">
        <f>IF(A6107="","",IFERROR(INDEX(Reff,MATCH('Buku Besar'!A6107,Akun,0)),""))</f>
        <v/>
      </c>
      <c r="E6107" s="331" t="str">
        <f>IF(A6107="","",IFERROR(INDEX(Penerimaan,MATCH('Buku Besar'!A6107,Akun,0)),""))</f>
        <v/>
      </c>
      <c r="F6107" s="331" t="str">
        <f>IF(A6107="","",IFERROR(INDEX(Pengeluaran,MATCH('Buku Besar'!A6107,Akun,0)),""))</f>
        <v/>
      </c>
      <c r="H6107" s="91" t="str">
        <f t="shared" si="191"/>
        <v/>
      </c>
      <c r="I6107" s="330" t="str">
        <f>IF(H6107="","",IFERROR(INDEX(Tanggal1,MATCH('Buku Besar'!H6107,Akun1,0)),""))</f>
        <v/>
      </c>
      <c r="J6107" s="2" t="str">
        <f>IF(H6107="","",IFERROR(INDEX(Keterangan1,MATCH('Buku Besar'!H6107,Akun1,0)),""))</f>
        <v/>
      </c>
      <c r="K6107" s="2" t="str">
        <f>IF(H6107="","",IFERROR(INDEX(Reff1,MATCH('Buku Besar'!H6107,Akun1,0)),""))</f>
        <v/>
      </c>
      <c r="L6107" s="331" t="str">
        <f>IF(H6107="","",IFERROR(INDEX(Penerimaan1,MATCH('Buku Besar'!H6107,Akun1,0)),""))</f>
        <v/>
      </c>
      <c r="M6107" s="331" t="str">
        <f>IF(H6107="","",IFERROR(INDEX(Pengeluaran1,MATCH('Buku Besar'!H6107,Akun1,0)),""))</f>
        <v/>
      </c>
    </row>
    <row r="6108" spans="1:13" x14ac:dyDescent="0.25">
      <c r="A6108" s="91" t="str">
        <f t="shared" si="190"/>
        <v/>
      </c>
      <c r="B6108" s="330" t="str">
        <f>IF(A6108="","",IFERROR(INDEX(Tanggal,MATCH('Buku Besar'!A6108,Akun,0)),""))</f>
        <v/>
      </c>
      <c r="C6108" s="2" t="str">
        <f>IF(A6108="","",IFERROR(INDEX(Keterangan,MATCH('Buku Besar'!A6108,Akun,0)),""))</f>
        <v/>
      </c>
      <c r="D6108" s="2" t="str">
        <f>IF(A6108="","",IFERROR(INDEX(Reff,MATCH('Buku Besar'!A6108,Akun,0)),""))</f>
        <v/>
      </c>
      <c r="E6108" s="331" t="str">
        <f>IF(A6108="","",IFERROR(INDEX(Penerimaan,MATCH('Buku Besar'!A6108,Akun,0)),""))</f>
        <v/>
      </c>
      <c r="F6108" s="331" t="str">
        <f>IF(A6108="","",IFERROR(INDEX(Pengeluaran,MATCH('Buku Besar'!A6108,Akun,0)),""))</f>
        <v/>
      </c>
      <c r="H6108" s="91" t="str">
        <f t="shared" si="191"/>
        <v/>
      </c>
      <c r="I6108" s="330" t="str">
        <f>IF(H6108="","",IFERROR(INDEX(Tanggal1,MATCH('Buku Besar'!H6108,Akun1,0)),""))</f>
        <v/>
      </c>
      <c r="J6108" s="2" t="str">
        <f>IF(H6108="","",IFERROR(INDEX(Keterangan1,MATCH('Buku Besar'!H6108,Akun1,0)),""))</f>
        <v/>
      </c>
      <c r="K6108" s="2" t="str">
        <f>IF(H6108="","",IFERROR(INDEX(Reff1,MATCH('Buku Besar'!H6108,Akun1,0)),""))</f>
        <v/>
      </c>
      <c r="L6108" s="331" t="str">
        <f>IF(H6108="","",IFERROR(INDEX(Penerimaan1,MATCH('Buku Besar'!H6108,Akun1,0)),""))</f>
        <v/>
      </c>
      <c r="M6108" s="331" t="str">
        <f>IF(H6108="","",IFERROR(INDEX(Pengeluaran1,MATCH('Buku Besar'!H6108,Akun1,0)),""))</f>
        <v/>
      </c>
    </row>
    <row r="6109" spans="1:13" x14ac:dyDescent="0.25">
      <c r="A6109" s="91" t="str">
        <f t="shared" si="190"/>
        <v/>
      </c>
      <c r="B6109" s="330" t="str">
        <f>IF(A6109="","",IFERROR(INDEX(Tanggal,MATCH('Buku Besar'!A6109,Akun,0)),""))</f>
        <v/>
      </c>
      <c r="C6109" s="2" t="str">
        <f>IF(A6109="","",IFERROR(INDEX(Keterangan,MATCH('Buku Besar'!A6109,Akun,0)),""))</f>
        <v/>
      </c>
      <c r="D6109" s="2" t="str">
        <f>IF(A6109="","",IFERROR(INDEX(Reff,MATCH('Buku Besar'!A6109,Akun,0)),""))</f>
        <v/>
      </c>
      <c r="E6109" s="331" t="str">
        <f>IF(A6109="","",IFERROR(INDEX(Penerimaan,MATCH('Buku Besar'!A6109,Akun,0)),""))</f>
        <v/>
      </c>
      <c r="F6109" s="331" t="str">
        <f>IF(A6109="","",IFERROR(INDEX(Pengeluaran,MATCH('Buku Besar'!A6109,Akun,0)),""))</f>
        <v/>
      </c>
      <c r="H6109" s="91" t="str">
        <f t="shared" si="191"/>
        <v/>
      </c>
      <c r="I6109" s="330" t="str">
        <f>IF(H6109="","",IFERROR(INDEX(Tanggal1,MATCH('Buku Besar'!H6109,Akun1,0)),""))</f>
        <v/>
      </c>
      <c r="J6109" s="2" t="str">
        <f>IF(H6109="","",IFERROR(INDEX(Keterangan1,MATCH('Buku Besar'!H6109,Akun1,0)),""))</f>
        <v/>
      </c>
      <c r="K6109" s="2" t="str">
        <f>IF(H6109="","",IFERROR(INDEX(Reff1,MATCH('Buku Besar'!H6109,Akun1,0)),""))</f>
        <v/>
      </c>
      <c r="L6109" s="331" t="str">
        <f>IF(H6109="","",IFERROR(INDEX(Penerimaan1,MATCH('Buku Besar'!H6109,Akun1,0)),""))</f>
        <v/>
      </c>
      <c r="M6109" s="331" t="str">
        <f>IF(H6109="","",IFERROR(INDEX(Pengeluaran1,MATCH('Buku Besar'!H6109,Akun1,0)),""))</f>
        <v/>
      </c>
    </row>
    <row r="6110" spans="1:13" x14ac:dyDescent="0.25">
      <c r="A6110" s="91" t="str">
        <f t="shared" si="190"/>
        <v/>
      </c>
      <c r="B6110" s="330" t="str">
        <f>IF(A6110="","",IFERROR(INDEX(Tanggal,MATCH('Buku Besar'!A6110,Akun,0)),""))</f>
        <v/>
      </c>
      <c r="C6110" s="2" t="str">
        <f>IF(A6110="","",IFERROR(INDEX(Keterangan,MATCH('Buku Besar'!A6110,Akun,0)),""))</f>
        <v/>
      </c>
      <c r="D6110" s="2" t="str">
        <f>IF(A6110="","",IFERROR(INDEX(Reff,MATCH('Buku Besar'!A6110,Akun,0)),""))</f>
        <v/>
      </c>
      <c r="E6110" s="331" t="str">
        <f>IF(A6110="","",IFERROR(INDEX(Penerimaan,MATCH('Buku Besar'!A6110,Akun,0)),""))</f>
        <v/>
      </c>
      <c r="F6110" s="331" t="str">
        <f>IF(A6110="","",IFERROR(INDEX(Pengeluaran,MATCH('Buku Besar'!A6110,Akun,0)),""))</f>
        <v/>
      </c>
      <c r="H6110" s="91" t="str">
        <f t="shared" si="191"/>
        <v/>
      </c>
      <c r="I6110" s="330" t="str">
        <f>IF(H6110="","",IFERROR(INDEX(Tanggal1,MATCH('Buku Besar'!H6110,Akun1,0)),""))</f>
        <v/>
      </c>
      <c r="J6110" s="2" t="str">
        <f>IF(H6110="","",IFERROR(INDEX(Keterangan1,MATCH('Buku Besar'!H6110,Akun1,0)),""))</f>
        <v/>
      </c>
      <c r="K6110" s="2" t="str">
        <f>IF(H6110="","",IFERROR(INDEX(Reff1,MATCH('Buku Besar'!H6110,Akun1,0)),""))</f>
        <v/>
      </c>
      <c r="L6110" s="331" t="str">
        <f>IF(H6110="","",IFERROR(INDEX(Penerimaan1,MATCH('Buku Besar'!H6110,Akun1,0)),""))</f>
        <v/>
      </c>
      <c r="M6110" s="331" t="str">
        <f>IF(H6110="","",IFERROR(INDEX(Pengeluaran1,MATCH('Buku Besar'!H6110,Akun1,0)),""))</f>
        <v/>
      </c>
    </row>
    <row r="6111" spans="1:13" x14ac:dyDescent="0.25">
      <c r="A6111" s="91" t="str">
        <f t="shared" si="190"/>
        <v/>
      </c>
      <c r="B6111" s="330" t="str">
        <f>IF(A6111="","",IFERROR(INDEX(Tanggal,MATCH('Buku Besar'!A6111,Akun,0)),""))</f>
        <v/>
      </c>
      <c r="C6111" s="2" t="str">
        <f>IF(A6111="","",IFERROR(INDEX(Keterangan,MATCH('Buku Besar'!A6111,Akun,0)),""))</f>
        <v/>
      </c>
      <c r="D6111" s="2" t="str">
        <f>IF(A6111="","",IFERROR(INDEX(Reff,MATCH('Buku Besar'!A6111,Akun,0)),""))</f>
        <v/>
      </c>
      <c r="E6111" s="331" t="str">
        <f>IF(A6111="","",IFERROR(INDEX(Penerimaan,MATCH('Buku Besar'!A6111,Akun,0)),""))</f>
        <v/>
      </c>
      <c r="F6111" s="331" t="str">
        <f>IF(A6111="","",IFERROR(INDEX(Pengeluaran,MATCH('Buku Besar'!A6111,Akun,0)),""))</f>
        <v/>
      </c>
      <c r="H6111" s="91" t="str">
        <f t="shared" si="191"/>
        <v/>
      </c>
      <c r="I6111" s="330" t="str">
        <f>IF(H6111="","",IFERROR(INDEX(Tanggal1,MATCH('Buku Besar'!H6111,Akun1,0)),""))</f>
        <v/>
      </c>
      <c r="J6111" s="2" t="str">
        <f>IF(H6111="","",IFERROR(INDEX(Keterangan1,MATCH('Buku Besar'!H6111,Akun1,0)),""))</f>
        <v/>
      </c>
      <c r="K6111" s="2" t="str">
        <f>IF(H6111="","",IFERROR(INDEX(Reff1,MATCH('Buku Besar'!H6111,Akun1,0)),""))</f>
        <v/>
      </c>
      <c r="L6111" s="331" t="str">
        <f>IF(H6111="","",IFERROR(INDEX(Penerimaan1,MATCH('Buku Besar'!H6111,Akun1,0)),""))</f>
        <v/>
      </c>
      <c r="M6111" s="331" t="str">
        <f>IF(H6111="","",IFERROR(INDEX(Pengeluaran1,MATCH('Buku Besar'!H6111,Akun1,0)),""))</f>
        <v/>
      </c>
    </row>
    <row r="6112" spans="1:13" x14ac:dyDescent="0.25">
      <c r="A6112" s="91" t="str">
        <f t="shared" si="190"/>
        <v/>
      </c>
      <c r="B6112" s="330" t="str">
        <f>IF(A6112="","",IFERROR(INDEX(Tanggal,MATCH('Buku Besar'!A6112,Akun,0)),""))</f>
        <v/>
      </c>
      <c r="C6112" s="2" t="str">
        <f>IF(A6112="","",IFERROR(INDEX(Keterangan,MATCH('Buku Besar'!A6112,Akun,0)),""))</f>
        <v/>
      </c>
      <c r="D6112" s="2" t="str">
        <f>IF(A6112="","",IFERROR(INDEX(Reff,MATCH('Buku Besar'!A6112,Akun,0)),""))</f>
        <v/>
      </c>
      <c r="E6112" s="331" t="str">
        <f>IF(A6112="","",IFERROR(INDEX(Penerimaan,MATCH('Buku Besar'!A6112,Akun,0)),""))</f>
        <v/>
      </c>
      <c r="F6112" s="331" t="str">
        <f>IF(A6112="","",IFERROR(INDEX(Pengeluaran,MATCH('Buku Besar'!A6112,Akun,0)),""))</f>
        <v/>
      </c>
      <c r="H6112" s="91" t="str">
        <f t="shared" si="191"/>
        <v/>
      </c>
      <c r="I6112" s="330" t="str">
        <f>IF(H6112="","",IFERROR(INDEX(Tanggal1,MATCH('Buku Besar'!H6112,Akun1,0)),""))</f>
        <v/>
      </c>
      <c r="J6112" s="2" t="str">
        <f>IF(H6112="","",IFERROR(INDEX(Keterangan1,MATCH('Buku Besar'!H6112,Akun1,0)),""))</f>
        <v/>
      </c>
      <c r="K6112" s="2" t="str">
        <f>IF(H6112="","",IFERROR(INDEX(Reff1,MATCH('Buku Besar'!H6112,Akun1,0)),""))</f>
        <v/>
      </c>
      <c r="L6112" s="331" t="str">
        <f>IF(H6112="","",IFERROR(INDEX(Penerimaan1,MATCH('Buku Besar'!H6112,Akun1,0)),""))</f>
        <v/>
      </c>
      <c r="M6112" s="331" t="str">
        <f>IF(H6112="","",IFERROR(INDEX(Pengeluaran1,MATCH('Buku Besar'!H6112,Akun1,0)),""))</f>
        <v/>
      </c>
    </row>
    <row r="6113" spans="1:13" x14ac:dyDescent="0.25">
      <c r="A6113" s="91" t="str">
        <f t="shared" si="190"/>
        <v/>
      </c>
      <c r="B6113" s="330" t="str">
        <f>IF(A6113="","",IFERROR(INDEX(Tanggal,MATCH('Buku Besar'!A6113,Akun,0)),""))</f>
        <v/>
      </c>
      <c r="C6113" s="2" t="str">
        <f>IF(A6113="","",IFERROR(INDEX(Keterangan,MATCH('Buku Besar'!A6113,Akun,0)),""))</f>
        <v/>
      </c>
      <c r="D6113" s="2" t="str">
        <f>IF(A6113="","",IFERROR(INDEX(Reff,MATCH('Buku Besar'!A6113,Akun,0)),""))</f>
        <v/>
      </c>
      <c r="E6113" s="331" t="str">
        <f>IF(A6113="","",IFERROR(INDEX(Penerimaan,MATCH('Buku Besar'!A6113,Akun,0)),""))</f>
        <v/>
      </c>
      <c r="F6113" s="331" t="str">
        <f>IF(A6113="","",IFERROR(INDEX(Pengeluaran,MATCH('Buku Besar'!A6113,Akun,0)),""))</f>
        <v/>
      </c>
      <c r="H6113" s="91" t="str">
        <f t="shared" si="191"/>
        <v/>
      </c>
      <c r="I6113" s="330" t="str">
        <f>IF(H6113="","",IFERROR(INDEX(Tanggal1,MATCH('Buku Besar'!H6113,Akun1,0)),""))</f>
        <v/>
      </c>
      <c r="J6113" s="2" t="str">
        <f>IF(H6113="","",IFERROR(INDEX(Keterangan1,MATCH('Buku Besar'!H6113,Akun1,0)),""))</f>
        <v/>
      </c>
      <c r="K6113" s="2" t="str">
        <f>IF(H6113="","",IFERROR(INDEX(Reff1,MATCH('Buku Besar'!H6113,Akun1,0)),""))</f>
        <v/>
      </c>
      <c r="L6113" s="331" t="str">
        <f>IF(H6113="","",IFERROR(INDEX(Penerimaan1,MATCH('Buku Besar'!H6113,Akun1,0)),""))</f>
        <v/>
      </c>
      <c r="M6113" s="331" t="str">
        <f>IF(H6113="","",IFERROR(INDEX(Pengeluaran1,MATCH('Buku Besar'!H6113,Akun1,0)),""))</f>
        <v/>
      </c>
    </row>
    <row r="6114" spans="1:13" x14ac:dyDescent="0.25">
      <c r="A6114" s="91" t="str">
        <f t="shared" si="190"/>
        <v/>
      </c>
      <c r="B6114" s="330" t="str">
        <f>IF(A6114="","",IFERROR(INDEX(Tanggal,MATCH('Buku Besar'!A6114,Akun,0)),""))</f>
        <v/>
      </c>
      <c r="C6114" s="2" t="str">
        <f>IF(A6114="","",IFERROR(INDEX(Keterangan,MATCH('Buku Besar'!A6114,Akun,0)),""))</f>
        <v/>
      </c>
      <c r="D6114" s="2" t="str">
        <f>IF(A6114="","",IFERROR(INDEX(Reff,MATCH('Buku Besar'!A6114,Akun,0)),""))</f>
        <v/>
      </c>
      <c r="E6114" s="331" t="str">
        <f>IF(A6114="","",IFERROR(INDEX(Penerimaan,MATCH('Buku Besar'!A6114,Akun,0)),""))</f>
        <v/>
      </c>
      <c r="F6114" s="331" t="str">
        <f>IF(A6114="","",IFERROR(INDEX(Pengeluaran,MATCH('Buku Besar'!A6114,Akun,0)),""))</f>
        <v/>
      </c>
      <c r="H6114" s="91" t="str">
        <f t="shared" si="191"/>
        <v/>
      </c>
      <c r="I6114" s="330" t="str">
        <f>IF(H6114="","",IFERROR(INDEX(Tanggal1,MATCH('Buku Besar'!H6114,Akun1,0)),""))</f>
        <v/>
      </c>
      <c r="J6114" s="2" t="str">
        <f>IF(H6114="","",IFERROR(INDEX(Keterangan1,MATCH('Buku Besar'!H6114,Akun1,0)),""))</f>
        <v/>
      </c>
      <c r="K6114" s="2" t="str">
        <f>IF(H6114="","",IFERROR(INDEX(Reff1,MATCH('Buku Besar'!H6114,Akun1,0)),""))</f>
        <v/>
      </c>
      <c r="L6114" s="331" t="str">
        <f>IF(H6114="","",IFERROR(INDEX(Penerimaan1,MATCH('Buku Besar'!H6114,Akun1,0)),""))</f>
        <v/>
      </c>
      <c r="M6114" s="331" t="str">
        <f>IF(H6114="","",IFERROR(INDEX(Pengeluaran1,MATCH('Buku Besar'!H6114,Akun1,0)),""))</f>
        <v/>
      </c>
    </row>
    <row r="6115" spans="1:13" x14ac:dyDescent="0.25">
      <c r="A6115" s="91" t="str">
        <f t="shared" si="190"/>
        <v/>
      </c>
      <c r="B6115" s="330" t="str">
        <f>IF(A6115="","",IFERROR(INDEX(Tanggal,MATCH('Buku Besar'!A6115,Akun,0)),""))</f>
        <v/>
      </c>
      <c r="C6115" s="2" t="str">
        <f>IF(A6115="","",IFERROR(INDEX(Keterangan,MATCH('Buku Besar'!A6115,Akun,0)),""))</f>
        <v/>
      </c>
      <c r="D6115" s="2" t="str">
        <f>IF(A6115="","",IFERROR(INDEX(Reff,MATCH('Buku Besar'!A6115,Akun,0)),""))</f>
        <v/>
      </c>
      <c r="E6115" s="331" t="str">
        <f>IF(A6115="","",IFERROR(INDEX(Penerimaan,MATCH('Buku Besar'!A6115,Akun,0)),""))</f>
        <v/>
      </c>
      <c r="F6115" s="331" t="str">
        <f>IF(A6115="","",IFERROR(INDEX(Pengeluaran,MATCH('Buku Besar'!A6115,Akun,0)),""))</f>
        <v/>
      </c>
      <c r="H6115" s="91" t="str">
        <f t="shared" si="191"/>
        <v/>
      </c>
      <c r="I6115" s="330" t="str">
        <f>IF(H6115="","",IFERROR(INDEX(Tanggal1,MATCH('Buku Besar'!H6115,Akun1,0)),""))</f>
        <v/>
      </c>
      <c r="J6115" s="2" t="str">
        <f>IF(H6115="","",IFERROR(INDEX(Keterangan1,MATCH('Buku Besar'!H6115,Akun1,0)),""))</f>
        <v/>
      </c>
      <c r="K6115" s="2" t="str">
        <f>IF(H6115="","",IFERROR(INDEX(Reff1,MATCH('Buku Besar'!H6115,Akun1,0)),""))</f>
        <v/>
      </c>
      <c r="L6115" s="331" t="str">
        <f>IF(H6115="","",IFERROR(INDEX(Penerimaan1,MATCH('Buku Besar'!H6115,Akun1,0)),""))</f>
        <v/>
      </c>
      <c r="M6115" s="331" t="str">
        <f>IF(H6115="","",IFERROR(INDEX(Pengeluaran1,MATCH('Buku Besar'!H6115,Akun1,0)),""))</f>
        <v/>
      </c>
    </row>
    <row r="6116" spans="1:13" x14ac:dyDescent="0.25">
      <c r="A6116" s="91" t="str">
        <f t="shared" si="190"/>
        <v/>
      </c>
      <c r="B6116" s="330" t="str">
        <f>IF(A6116="","",IFERROR(INDEX(Tanggal,MATCH('Buku Besar'!A6116,Akun,0)),""))</f>
        <v/>
      </c>
      <c r="C6116" s="2" t="str">
        <f>IF(A6116="","",IFERROR(INDEX(Keterangan,MATCH('Buku Besar'!A6116,Akun,0)),""))</f>
        <v/>
      </c>
      <c r="D6116" s="2" t="str">
        <f>IF(A6116="","",IFERROR(INDEX(Reff,MATCH('Buku Besar'!A6116,Akun,0)),""))</f>
        <v/>
      </c>
      <c r="E6116" s="331" t="str">
        <f>IF(A6116="","",IFERROR(INDEX(Penerimaan,MATCH('Buku Besar'!A6116,Akun,0)),""))</f>
        <v/>
      </c>
      <c r="F6116" s="331" t="str">
        <f>IF(A6116="","",IFERROR(INDEX(Pengeluaran,MATCH('Buku Besar'!A6116,Akun,0)),""))</f>
        <v/>
      </c>
      <c r="H6116" s="91" t="str">
        <f t="shared" si="191"/>
        <v/>
      </c>
      <c r="I6116" s="330" t="str">
        <f>IF(H6116="","",IFERROR(INDEX(Tanggal1,MATCH('Buku Besar'!H6116,Akun1,0)),""))</f>
        <v/>
      </c>
      <c r="J6116" s="2" t="str">
        <f>IF(H6116="","",IFERROR(INDEX(Keterangan1,MATCH('Buku Besar'!H6116,Akun1,0)),""))</f>
        <v/>
      </c>
      <c r="K6116" s="2" t="str">
        <f>IF(H6116="","",IFERROR(INDEX(Reff1,MATCH('Buku Besar'!H6116,Akun1,0)),""))</f>
        <v/>
      </c>
      <c r="L6116" s="331" t="str">
        <f>IF(H6116="","",IFERROR(INDEX(Penerimaan1,MATCH('Buku Besar'!H6116,Akun1,0)),""))</f>
        <v/>
      </c>
      <c r="M6116" s="331" t="str">
        <f>IF(H6116="","",IFERROR(INDEX(Pengeluaran1,MATCH('Buku Besar'!H6116,Akun1,0)),""))</f>
        <v/>
      </c>
    </row>
    <row r="6117" spans="1:13" x14ac:dyDescent="0.25">
      <c r="A6117" s="91" t="str">
        <f t="shared" si="190"/>
        <v/>
      </c>
      <c r="B6117" s="330" t="str">
        <f>IF(A6117="","",IFERROR(INDEX(Tanggal,MATCH('Buku Besar'!A6117,Akun,0)),""))</f>
        <v/>
      </c>
      <c r="C6117" s="2" t="str">
        <f>IF(A6117="","",IFERROR(INDEX(Keterangan,MATCH('Buku Besar'!A6117,Akun,0)),""))</f>
        <v/>
      </c>
      <c r="D6117" s="2" t="str">
        <f>IF(A6117="","",IFERROR(INDEX(Reff,MATCH('Buku Besar'!A6117,Akun,0)),""))</f>
        <v/>
      </c>
      <c r="E6117" s="331" t="str">
        <f>IF(A6117="","",IFERROR(INDEX(Penerimaan,MATCH('Buku Besar'!A6117,Akun,0)),""))</f>
        <v/>
      </c>
      <c r="F6117" s="331" t="str">
        <f>IF(A6117="","",IFERROR(INDEX(Pengeluaran,MATCH('Buku Besar'!A6117,Akun,0)),""))</f>
        <v/>
      </c>
      <c r="H6117" s="91" t="str">
        <f t="shared" si="191"/>
        <v/>
      </c>
      <c r="I6117" s="330" t="str">
        <f>IF(H6117="","",IFERROR(INDEX(Tanggal1,MATCH('Buku Besar'!H6117,Akun1,0)),""))</f>
        <v/>
      </c>
      <c r="J6117" s="2" t="str">
        <f>IF(H6117="","",IFERROR(INDEX(Keterangan1,MATCH('Buku Besar'!H6117,Akun1,0)),""))</f>
        <v/>
      </c>
      <c r="K6117" s="2" t="str">
        <f>IF(H6117="","",IFERROR(INDEX(Reff1,MATCH('Buku Besar'!H6117,Akun1,0)),""))</f>
        <v/>
      </c>
      <c r="L6117" s="331" t="str">
        <f>IF(H6117="","",IFERROR(INDEX(Penerimaan1,MATCH('Buku Besar'!H6117,Akun1,0)),""))</f>
        <v/>
      </c>
      <c r="M6117" s="331" t="str">
        <f>IF(H6117="","",IFERROR(INDEX(Pengeluaran1,MATCH('Buku Besar'!H6117,Akun1,0)),""))</f>
        <v/>
      </c>
    </row>
    <row r="6118" spans="1:13" x14ac:dyDescent="0.25">
      <c r="A6118" s="91" t="str">
        <f t="shared" si="190"/>
        <v/>
      </c>
      <c r="B6118" s="330" t="str">
        <f>IF(A6118="","",IFERROR(INDEX(Tanggal,MATCH('Buku Besar'!A6118,Akun,0)),""))</f>
        <v/>
      </c>
      <c r="C6118" s="2" t="str">
        <f>IF(A6118="","",IFERROR(INDEX(Keterangan,MATCH('Buku Besar'!A6118,Akun,0)),""))</f>
        <v/>
      </c>
      <c r="D6118" s="2" t="str">
        <f>IF(A6118="","",IFERROR(INDEX(Reff,MATCH('Buku Besar'!A6118,Akun,0)),""))</f>
        <v/>
      </c>
      <c r="E6118" s="331" t="str">
        <f>IF(A6118="","",IFERROR(INDEX(Penerimaan,MATCH('Buku Besar'!A6118,Akun,0)),""))</f>
        <v/>
      </c>
      <c r="F6118" s="331" t="str">
        <f>IF(A6118="","",IFERROR(INDEX(Pengeluaran,MATCH('Buku Besar'!A6118,Akun,0)),""))</f>
        <v/>
      </c>
      <c r="H6118" s="91" t="str">
        <f t="shared" si="191"/>
        <v/>
      </c>
      <c r="I6118" s="330" t="str">
        <f>IF(H6118="","",IFERROR(INDEX(Tanggal1,MATCH('Buku Besar'!H6118,Akun1,0)),""))</f>
        <v/>
      </c>
      <c r="J6118" s="2" t="str">
        <f>IF(H6118="","",IFERROR(INDEX(Keterangan1,MATCH('Buku Besar'!H6118,Akun1,0)),""))</f>
        <v/>
      </c>
      <c r="K6118" s="2" t="str">
        <f>IF(H6118="","",IFERROR(INDEX(Reff1,MATCH('Buku Besar'!H6118,Akun1,0)),""))</f>
        <v/>
      </c>
      <c r="L6118" s="331" t="str">
        <f>IF(H6118="","",IFERROR(INDEX(Penerimaan1,MATCH('Buku Besar'!H6118,Akun1,0)),""))</f>
        <v/>
      </c>
      <c r="M6118" s="331" t="str">
        <f>IF(H6118="","",IFERROR(INDEX(Pengeluaran1,MATCH('Buku Besar'!H6118,Akun1,0)),""))</f>
        <v/>
      </c>
    </row>
    <row r="6119" spans="1:13" x14ac:dyDescent="0.25">
      <c r="A6119" s="91" t="str">
        <f t="shared" si="190"/>
        <v/>
      </c>
      <c r="B6119" s="330" t="str">
        <f>IF(A6119="","",IFERROR(INDEX(Tanggal,MATCH('Buku Besar'!A6119,Akun,0)),""))</f>
        <v/>
      </c>
      <c r="C6119" s="2" t="str">
        <f>IF(A6119="","",IFERROR(INDEX(Keterangan,MATCH('Buku Besar'!A6119,Akun,0)),""))</f>
        <v/>
      </c>
      <c r="D6119" s="2" t="str">
        <f>IF(A6119="","",IFERROR(INDEX(Reff,MATCH('Buku Besar'!A6119,Akun,0)),""))</f>
        <v/>
      </c>
      <c r="E6119" s="331" t="str">
        <f>IF(A6119="","",IFERROR(INDEX(Penerimaan,MATCH('Buku Besar'!A6119,Akun,0)),""))</f>
        <v/>
      </c>
      <c r="F6119" s="331" t="str">
        <f>IF(A6119="","",IFERROR(INDEX(Pengeluaran,MATCH('Buku Besar'!A6119,Akun,0)),""))</f>
        <v/>
      </c>
      <c r="H6119" s="91" t="str">
        <f t="shared" si="191"/>
        <v/>
      </c>
      <c r="I6119" s="330" t="str">
        <f>IF(H6119="","",IFERROR(INDEX(Tanggal1,MATCH('Buku Besar'!H6119,Akun1,0)),""))</f>
        <v/>
      </c>
      <c r="J6119" s="2" t="str">
        <f>IF(H6119="","",IFERROR(INDEX(Keterangan1,MATCH('Buku Besar'!H6119,Akun1,0)),""))</f>
        <v/>
      </c>
      <c r="K6119" s="2" t="str">
        <f>IF(H6119="","",IFERROR(INDEX(Reff1,MATCH('Buku Besar'!H6119,Akun1,0)),""))</f>
        <v/>
      </c>
      <c r="L6119" s="331" t="str">
        <f>IF(H6119="","",IFERROR(INDEX(Penerimaan1,MATCH('Buku Besar'!H6119,Akun1,0)),""))</f>
        <v/>
      </c>
      <c r="M6119" s="331" t="str">
        <f>IF(H6119="","",IFERROR(INDEX(Pengeluaran1,MATCH('Buku Besar'!H6119,Akun1,0)),""))</f>
        <v/>
      </c>
    </row>
    <row r="6120" spans="1:13" x14ac:dyDescent="0.25">
      <c r="A6120" s="91" t="str">
        <f t="shared" si="190"/>
        <v/>
      </c>
      <c r="B6120" s="330" t="str">
        <f>IF(A6120="","",IFERROR(INDEX(Tanggal,MATCH('Buku Besar'!A6120,Akun,0)),""))</f>
        <v/>
      </c>
      <c r="C6120" s="2" t="str">
        <f>IF(A6120="","",IFERROR(INDEX(Keterangan,MATCH('Buku Besar'!A6120,Akun,0)),""))</f>
        <v/>
      </c>
      <c r="D6120" s="2" t="str">
        <f>IF(A6120="","",IFERROR(INDEX(Reff,MATCH('Buku Besar'!A6120,Akun,0)),""))</f>
        <v/>
      </c>
      <c r="E6120" s="331" t="str">
        <f>IF(A6120="","",IFERROR(INDEX(Penerimaan,MATCH('Buku Besar'!A6120,Akun,0)),""))</f>
        <v/>
      </c>
      <c r="F6120" s="331" t="str">
        <f>IF(A6120="","",IFERROR(INDEX(Pengeluaran,MATCH('Buku Besar'!A6120,Akun,0)),""))</f>
        <v/>
      </c>
      <c r="H6120" s="91" t="str">
        <f t="shared" si="191"/>
        <v/>
      </c>
      <c r="I6120" s="330" t="str">
        <f>IF(H6120="","",IFERROR(INDEX(Tanggal1,MATCH('Buku Besar'!H6120,Akun1,0)),""))</f>
        <v/>
      </c>
      <c r="J6120" s="2" t="str">
        <f>IF(H6120="","",IFERROR(INDEX(Keterangan1,MATCH('Buku Besar'!H6120,Akun1,0)),""))</f>
        <v/>
      </c>
      <c r="K6120" s="2" t="str">
        <f>IF(H6120="","",IFERROR(INDEX(Reff1,MATCH('Buku Besar'!H6120,Akun1,0)),""))</f>
        <v/>
      </c>
      <c r="L6120" s="331" t="str">
        <f>IF(H6120="","",IFERROR(INDEX(Penerimaan1,MATCH('Buku Besar'!H6120,Akun1,0)),""))</f>
        <v/>
      </c>
      <c r="M6120" s="331" t="str">
        <f>IF(H6120="","",IFERROR(INDEX(Pengeluaran1,MATCH('Buku Besar'!H6120,Akun1,0)),""))</f>
        <v/>
      </c>
    </row>
    <row r="6121" spans="1:13" x14ac:dyDescent="0.25">
      <c r="A6121" s="91" t="str">
        <f t="shared" si="190"/>
        <v/>
      </c>
      <c r="B6121" s="330" t="str">
        <f>IF(A6121="","",IFERROR(INDEX(Tanggal,MATCH('Buku Besar'!A6121,Akun,0)),""))</f>
        <v/>
      </c>
      <c r="C6121" s="2" t="str">
        <f>IF(A6121="","",IFERROR(INDEX(Keterangan,MATCH('Buku Besar'!A6121,Akun,0)),""))</f>
        <v/>
      </c>
      <c r="D6121" s="2" t="str">
        <f>IF(A6121="","",IFERROR(INDEX(Reff,MATCH('Buku Besar'!A6121,Akun,0)),""))</f>
        <v/>
      </c>
      <c r="E6121" s="331" t="str">
        <f>IF(A6121="","",IFERROR(INDEX(Penerimaan,MATCH('Buku Besar'!A6121,Akun,0)),""))</f>
        <v/>
      </c>
      <c r="F6121" s="331" t="str">
        <f>IF(A6121="","",IFERROR(INDEX(Pengeluaran,MATCH('Buku Besar'!A6121,Akun,0)),""))</f>
        <v/>
      </c>
      <c r="H6121" s="91" t="str">
        <f t="shared" si="191"/>
        <v/>
      </c>
      <c r="I6121" s="330" t="str">
        <f>IF(H6121="","",IFERROR(INDEX(Tanggal1,MATCH('Buku Besar'!H6121,Akun1,0)),""))</f>
        <v/>
      </c>
      <c r="J6121" s="2" t="str">
        <f>IF(H6121="","",IFERROR(INDEX(Keterangan1,MATCH('Buku Besar'!H6121,Akun1,0)),""))</f>
        <v/>
      </c>
      <c r="K6121" s="2" t="str">
        <f>IF(H6121="","",IFERROR(INDEX(Reff1,MATCH('Buku Besar'!H6121,Akun1,0)),""))</f>
        <v/>
      </c>
      <c r="L6121" s="331" t="str">
        <f>IF(H6121="","",IFERROR(INDEX(Penerimaan1,MATCH('Buku Besar'!H6121,Akun1,0)),""))</f>
        <v/>
      </c>
      <c r="M6121" s="331" t="str">
        <f>IF(H6121="","",IFERROR(INDEX(Pengeluaran1,MATCH('Buku Besar'!H6121,Akun1,0)),""))</f>
        <v/>
      </c>
    </row>
    <row r="6122" spans="1:13" x14ac:dyDescent="0.25">
      <c r="A6122" s="91" t="str">
        <f t="shared" si="190"/>
        <v/>
      </c>
      <c r="B6122" s="330" t="str">
        <f>IF(A6122="","",IFERROR(INDEX(Tanggal,MATCH('Buku Besar'!A6122,Akun,0)),""))</f>
        <v/>
      </c>
      <c r="C6122" s="2" t="str">
        <f>IF(A6122="","",IFERROR(INDEX(Keterangan,MATCH('Buku Besar'!A6122,Akun,0)),""))</f>
        <v/>
      </c>
      <c r="D6122" s="2" t="str">
        <f>IF(A6122="","",IFERROR(INDEX(Reff,MATCH('Buku Besar'!A6122,Akun,0)),""))</f>
        <v/>
      </c>
      <c r="E6122" s="331" t="str">
        <f>IF(A6122="","",IFERROR(INDEX(Penerimaan,MATCH('Buku Besar'!A6122,Akun,0)),""))</f>
        <v/>
      </c>
      <c r="F6122" s="331" t="str">
        <f>IF(A6122="","",IFERROR(INDEX(Pengeluaran,MATCH('Buku Besar'!A6122,Akun,0)),""))</f>
        <v/>
      </c>
      <c r="H6122" s="91" t="str">
        <f t="shared" si="191"/>
        <v/>
      </c>
      <c r="I6122" s="330" t="str">
        <f>IF(H6122="","",IFERROR(INDEX(Tanggal1,MATCH('Buku Besar'!H6122,Akun1,0)),""))</f>
        <v/>
      </c>
      <c r="J6122" s="2" t="str">
        <f>IF(H6122="","",IFERROR(INDEX(Keterangan1,MATCH('Buku Besar'!H6122,Akun1,0)),""))</f>
        <v/>
      </c>
      <c r="K6122" s="2" t="str">
        <f>IF(H6122="","",IFERROR(INDEX(Reff1,MATCH('Buku Besar'!H6122,Akun1,0)),""))</f>
        <v/>
      </c>
      <c r="L6122" s="331" t="str">
        <f>IF(H6122="","",IFERROR(INDEX(Penerimaan1,MATCH('Buku Besar'!H6122,Akun1,0)),""))</f>
        <v/>
      </c>
      <c r="M6122" s="331" t="str">
        <f>IF(H6122="","",IFERROR(INDEX(Pengeluaran1,MATCH('Buku Besar'!H6122,Akun1,0)),""))</f>
        <v/>
      </c>
    </row>
    <row r="6123" spans="1:13" x14ac:dyDescent="0.25">
      <c r="A6123" s="91" t="str">
        <f t="shared" si="190"/>
        <v/>
      </c>
      <c r="B6123" s="330" t="str">
        <f>IF(A6123="","",IFERROR(INDEX(Tanggal,MATCH('Buku Besar'!A6123,Akun,0)),""))</f>
        <v/>
      </c>
      <c r="C6123" s="2" t="str">
        <f>IF(A6123="","",IFERROR(INDEX(Keterangan,MATCH('Buku Besar'!A6123,Akun,0)),""))</f>
        <v/>
      </c>
      <c r="D6123" s="2" t="str">
        <f>IF(A6123="","",IFERROR(INDEX(Reff,MATCH('Buku Besar'!A6123,Akun,0)),""))</f>
        <v/>
      </c>
      <c r="E6123" s="331" t="str">
        <f>IF(A6123="","",IFERROR(INDEX(Penerimaan,MATCH('Buku Besar'!A6123,Akun,0)),""))</f>
        <v/>
      </c>
      <c r="F6123" s="331" t="str">
        <f>IF(A6123="","",IFERROR(INDEX(Pengeluaran,MATCH('Buku Besar'!A6123,Akun,0)),""))</f>
        <v/>
      </c>
      <c r="H6123" s="91" t="str">
        <f t="shared" si="191"/>
        <v/>
      </c>
      <c r="I6123" s="330" t="str">
        <f>IF(H6123="","",IFERROR(INDEX(Tanggal1,MATCH('Buku Besar'!H6123,Akun1,0)),""))</f>
        <v/>
      </c>
      <c r="J6123" s="2" t="str">
        <f>IF(H6123="","",IFERROR(INDEX(Keterangan1,MATCH('Buku Besar'!H6123,Akun1,0)),""))</f>
        <v/>
      </c>
      <c r="K6123" s="2" t="str">
        <f>IF(H6123="","",IFERROR(INDEX(Reff1,MATCH('Buku Besar'!H6123,Akun1,0)),""))</f>
        <v/>
      </c>
      <c r="L6123" s="331" t="str">
        <f>IF(H6123="","",IFERROR(INDEX(Penerimaan1,MATCH('Buku Besar'!H6123,Akun1,0)),""))</f>
        <v/>
      </c>
      <c r="M6123" s="331" t="str">
        <f>IF(H6123="","",IFERROR(INDEX(Pengeluaran1,MATCH('Buku Besar'!H6123,Akun1,0)),""))</f>
        <v/>
      </c>
    </row>
    <row r="6124" spans="1:13" x14ac:dyDescent="0.25">
      <c r="A6124" s="91" t="str">
        <f t="shared" si="190"/>
        <v/>
      </c>
      <c r="B6124" s="330" t="str">
        <f>IF(A6124="","",IFERROR(INDEX(Tanggal,MATCH('Buku Besar'!A6124,Akun,0)),""))</f>
        <v/>
      </c>
      <c r="C6124" s="2" t="str">
        <f>IF(A6124="","",IFERROR(INDEX(Keterangan,MATCH('Buku Besar'!A6124,Akun,0)),""))</f>
        <v/>
      </c>
      <c r="D6124" s="2" t="str">
        <f>IF(A6124="","",IFERROR(INDEX(Reff,MATCH('Buku Besar'!A6124,Akun,0)),""))</f>
        <v/>
      </c>
      <c r="E6124" s="331" t="str">
        <f>IF(A6124="","",IFERROR(INDEX(Penerimaan,MATCH('Buku Besar'!A6124,Akun,0)),""))</f>
        <v/>
      </c>
      <c r="F6124" s="331" t="str">
        <f>IF(A6124="","",IFERROR(INDEX(Pengeluaran,MATCH('Buku Besar'!A6124,Akun,0)),""))</f>
        <v/>
      </c>
      <c r="H6124" s="91" t="str">
        <f t="shared" si="191"/>
        <v/>
      </c>
      <c r="I6124" s="330" t="str">
        <f>IF(H6124="","",IFERROR(INDEX(Tanggal1,MATCH('Buku Besar'!H6124,Akun1,0)),""))</f>
        <v/>
      </c>
      <c r="J6124" s="2" t="str">
        <f>IF(H6124="","",IFERROR(INDEX(Keterangan1,MATCH('Buku Besar'!H6124,Akun1,0)),""))</f>
        <v/>
      </c>
      <c r="K6124" s="2" t="str">
        <f>IF(H6124="","",IFERROR(INDEX(Reff1,MATCH('Buku Besar'!H6124,Akun1,0)),""))</f>
        <v/>
      </c>
      <c r="L6124" s="331" t="str">
        <f>IF(H6124="","",IFERROR(INDEX(Penerimaan1,MATCH('Buku Besar'!H6124,Akun1,0)),""))</f>
        <v/>
      </c>
      <c r="M6124" s="331" t="str">
        <f>IF(H6124="","",IFERROR(INDEX(Pengeluaran1,MATCH('Buku Besar'!H6124,Akun1,0)),""))</f>
        <v/>
      </c>
    </row>
    <row r="6125" spans="1:13" x14ac:dyDescent="0.25">
      <c r="A6125" s="91" t="str">
        <f t="shared" si="190"/>
        <v/>
      </c>
      <c r="B6125" s="330" t="str">
        <f>IF(A6125="","",IFERROR(INDEX(Tanggal,MATCH('Buku Besar'!A6125,Akun,0)),""))</f>
        <v/>
      </c>
      <c r="C6125" s="2" t="str">
        <f>IF(A6125="","",IFERROR(INDEX(Keterangan,MATCH('Buku Besar'!A6125,Akun,0)),""))</f>
        <v/>
      </c>
      <c r="D6125" s="2" t="str">
        <f>IF(A6125="","",IFERROR(INDEX(Reff,MATCH('Buku Besar'!A6125,Akun,0)),""))</f>
        <v/>
      </c>
      <c r="E6125" s="331" t="str">
        <f>IF(A6125="","",IFERROR(INDEX(Penerimaan,MATCH('Buku Besar'!A6125,Akun,0)),""))</f>
        <v/>
      </c>
      <c r="F6125" s="331" t="str">
        <f>IF(A6125="","",IFERROR(INDEX(Pengeluaran,MATCH('Buku Besar'!A6125,Akun,0)),""))</f>
        <v/>
      </c>
      <c r="H6125" s="91" t="str">
        <f t="shared" si="191"/>
        <v/>
      </c>
      <c r="I6125" s="330" t="str">
        <f>IF(H6125="","",IFERROR(INDEX(Tanggal1,MATCH('Buku Besar'!H6125,Akun1,0)),""))</f>
        <v/>
      </c>
      <c r="J6125" s="2" t="str">
        <f>IF(H6125="","",IFERROR(INDEX(Keterangan1,MATCH('Buku Besar'!H6125,Akun1,0)),""))</f>
        <v/>
      </c>
      <c r="K6125" s="2" t="str">
        <f>IF(H6125="","",IFERROR(INDEX(Reff1,MATCH('Buku Besar'!H6125,Akun1,0)),""))</f>
        <v/>
      </c>
      <c r="L6125" s="331" t="str">
        <f>IF(H6125="","",IFERROR(INDEX(Penerimaan1,MATCH('Buku Besar'!H6125,Akun1,0)),""))</f>
        <v/>
      </c>
      <c r="M6125" s="331" t="str">
        <f>IF(H6125="","",IFERROR(INDEX(Pengeluaran1,MATCH('Buku Besar'!H6125,Akun1,0)),""))</f>
        <v/>
      </c>
    </row>
    <row r="6126" spans="1:13" x14ac:dyDescent="0.25">
      <c r="A6126" s="91" t="str">
        <f t="shared" si="190"/>
        <v/>
      </c>
      <c r="B6126" s="330" t="str">
        <f>IF(A6126="","",IFERROR(INDEX(Tanggal,MATCH('Buku Besar'!A6126,Akun,0)),""))</f>
        <v/>
      </c>
      <c r="C6126" s="2" t="str">
        <f>IF(A6126="","",IFERROR(INDEX(Keterangan,MATCH('Buku Besar'!A6126,Akun,0)),""))</f>
        <v/>
      </c>
      <c r="D6126" s="2" t="str">
        <f>IF(A6126="","",IFERROR(INDEX(Reff,MATCH('Buku Besar'!A6126,Akun,0)),""))</f>
        <v/>
      </c>
      <c r="E6126" s="331" t="str">
        <f>IF(A6126="","",IFERROR(INDEX(Penerimaan,MATCH('Buku Besar'!A6126,Akun,0)),""))</f>
        <v/>
      </c>
      <c r="F6126" s="331" t="str">
        <f>IF(A6126="","",IFERROR(INDEX(Pengeluaran,MATCH('Buku Besar'!A6126,Akun,0)),""))</f>
        <v/>
      </c>
      <c r="H6126" s="91" t="str">
        <f t="shared" si="191"/>
        <v/>
      </c>
      <c r="I6126" s="330" t="str">
        <f>IF(H6126="","",IFERROR(INDEX(Tanggal1,MATCH('Buku Besar'!H6126,Akun1,0)),""))</f>
        <v/>
      </c>
      <c r="J6126" s="2" t="str">
        <f>IF(H6126="","",IFERROR(INDEX(Keterangan1,MATCH('Buku Besar'!H6126,Akun1,0)),""))</f>
        <v/>
      </c>
      <c r="K6126" s="2" t="str">
        <f>IF(H6126="","",IFERROR(INDEX(Reff1,MATCH('Buku Besar'!H6126,Akun1,0)),""))</f>
        <v/>
      </c>
      <c r="L6126" s="331" t="str">
        <f>IF(H6126="","",IFERROR(INDEX(Penerimaan1,MATCH('Buku Besar'!H6126,Akun1,0)),""))</f>
        <v/>
      </c>
      <c r="M6126" s="331" t="str">
        <f>IF(H6126="","",IFERROR(INDEX(Pengeluaran1,MATCH('Buku Besar'!H6126,Akun1,0)),""))</f>
        <v/>
      </c>
    </row>
    <row r="6127" spans="1:13" x14ac:dyDescent="0.25">
      <c r="A6127" s="91" t="str">
        <f t="shared" si="190"/>
        <v/>
      </c>
      <c r="B6127" s="330" t="str">
        <f>IF(A6127="","",IFERROR(INDEX(Tanggal,MATCH('Buku Besar'!A6127,Akun,0)),""))</f>
        <v/>
      </c>
      <c r="C6127" s="2" t="str">
        <f>IF(A6127="","",IFERROR(INDEX(Keterangan,MATCH('Buku Besar'!A6127,Akun,0)),""))</f>
        <v/>
      </c>
      <c r="D6127" s="2" t="str">
        <f>IF(A6127="","",IFERROR(INDEX(Reff,MATCH('Buku Besar'!A6127,Akun,0)),""))</f>
        <v/>
      </c>
      <c r="E6127" s="331" t="str">
        <f>IF(A6127="","",IFERROR(INDEX(Penerimaan,MATCH('Buku Besar'!A6127,Akun,0)),""))</f>
        <v/>
      </c>
      <c r="F6127" s="331" t="str">
        <f>IF(A6127="","",IFERROR(INDEX(Pengeluaran,MATCH('Buku Besar'!A6127,Akun,0)),""))</f>
        <v/>
      </c>
      <c r="H6127" s="91" t="str">
        <f t="shared" si="191"/>
        <v/>
      </c>
      <c r="I6127" s="330" t="str">
        <f>IF(H6127="","",IFERROR(INDEX(Tanggal1,MATCH('Buku Besar'!H6127,Akun1,0)),""))</f>
        <v/>
      </c>
      <c r="J6127" s="2" t="str">
        <f>IF(H6127="","",IFERROR(INDEX(Keterangan1,MATCH('Buku Besar'!H6127,Akun1,0)),""))</f>
        <v/>
      </c>
      <c r="K6127" s="2" t="str">
        <f>IF(H6127="","",IFERROR(INDEX(Reff1,MATCH('Buku Besar'!H6127,Akun1,0)),""))</f>
        <v/>
      </c>
      <c r="L6127" s="331" t="str">
        <f>IF(H6127="","",IFERROR(INDEX(Penerimaan1,MATCH('Buku Besar'!H6127,Akun1,0)),""))</f>
        <v/>
      </c>
      <c r="M6127" s="331" t="str">
        <f>IF(H6127="","",IFERROR(INDEX(Pengeluaran1,MATCH('Buku Besar'!H6127,Akun1,0)),""))</f>
        <v/>
      </c>
    </row>
    <row r="6128" spans="1:13" x14ac:dyDescent="0.25">
      <c r="A6128" s="91" t="str">
        <f t="shared" si="190"/>
        <v/>
      </c>
      <c r="B6128" s="330" t="str">
        <f>IF(A6128="","",IFERROR(INDEX(Tanggal,MATCH('Buku Besar'!A6128,Akun,0)),""))</f>
        <v/>
      </c>
      <c r="C6128" s="2" t="str">
        <f>IF(A6128="","",IFERROR(INDEX(Keterangan,MATCH('Buku Besar'!A6128,Akun,0)),""))</f>
        <v/>
      </c>
      <c r="D6128" s="2" t="str">
        <f>IF(A6128="","",IFERROR(INDEX(Reff,MATCH('Buku Besar'!A6128,Akun,0)),""))</f>
        <v/>
      </c>
      <c r="E6128" s="331" t="str">
        <f>IF(A6128="","",IFERROR(INDEX(Penerimaan,MATCH('Buku Besar'!A6128,Akun,0)),""))</f>
        <v/>
      </c>
      <c r="F6128" s="331" t="str">
        <f>IF(A6128="","",IFERROR(INDEX(Pengeluaran,MATCH('Buku Besar'!A6128,Akun,0)),""))</f>
        <v/>
      </c>
      <c r="H6128" s="91" t="str">
        <f t="shared" si="191"/>
        <v/>
      </c>
      <c r="I6128" s="330" t="str">
        <f>IF(H6128="","",IFERROR(INDEX(Tanggal1,MATCH('Buku Besar'!H6128,Akun1,0)),""))</f>
        <v/>
      </c>
      <c r="J6128" s="2" t="str">
        <f>IF(H6128="","",IFERROR(INDEX(Keterangan1,MATCH('Buku Besar'!H6128,Akun1,0)),""))</f>
        <v/>
      </c>
      <c r="K6128" s="2" t="str">
        <f>IF(H6128="","",IFERROR(INDEX(Reff1,MATCH('Buku Besar'!H6128,Akun1,0)),""))</f>
        <v/>
      </c>
      <c r="L6128" s="331" t="str">
        <f>IF(H6128="","",IFERROR(INDEX(Penerimaan1,MATCH('Buku Besar'!H6128,Akun1,0)),""))</f>
        <v/>
      </c>
      <c r="M6128" s="331" t="str">
        <f>IF(H6128="","",IFERROR(INDEX(Pengeluaran1,MATCH('Buku Besar'!H6128,Akun1,0)),""))</f>
        <v/>
      </c>
    </row>
    <row r="6129" spans="1:13" x14ac:dyDescent="0.25">
      <c r="A6129" s="91" t="str">
        <f t="shared" si="190"/>
        <v/>
      </c>
      <c r="B6129" s="330" t="str">
        <f>IF(A6129="","",IFERROR(INDEX(Tanggal,MATCH('Buku Besar'!A6129,Akun,0)),""))</f>
        <v/>
      </c>
      <c r="C6129" s="2" t="str">
        <f>IF(A6129="","",IFERROR(INDEX(Keterangan,MATCH('Buku Besar'!A6129,Akun,0)),""))</f>
        <v/>
      </c>
      <c r="D6129" s="2" t="str">
        <f>IF(A6129="","",IFERROR(INDEX(Reff,MATCH('Buku Besar'!A6129,Akun,0)),""))</f>
        <v/>
      </c>
      <c r="E6129" s="331" t="str">
        <f>IF(A6129="","",IFERROR(INDEX(Penerimaan,MATCH('Buku Besar'!A6129,Akun,0)),""))</f>
        <v/>
      </c>
      <c r="F6129" s="331" t="str">
        <f>IF(A6129="","",IFERROR(INDEX(Pengeluaran,MATCH('Buku Besar'!A6129,Akun,0)),""))</f>
        <v/>
      </c>
      <c r="H6129" s="91" t="str">
        <f t="shared" si="191"/>
        <v/>
      </c>
      <c r="I6129" s="330" t="str">
        <f>IF(H6129="","",IFERROR(INDEX(Tanggal1,MATCH('Buku Besar'!H6129,Akun1,0)),""))</f>
        <v/>
      </c>
      <c r="J6129" s="2" t="str">
        <f>IF(H6129="","",IFERROR(INDEX(Keterangan1,MATCH('Buku Besar'!H6129,Akun1,0)),""))</f>
        <v/>
      </c>
      <c r="K6129" s="2" t="str">
        <f>IF(H6129="","",IFERROR(INDEX(Reff1,MATCH('Buku Besar'!H6129,Akun1,0)),""))</f>
        <v/>
      </c>
      <c r="L6129" s="331" t="str">
        <f>IF(H6129="","",IFERROR(INDEX(Penerimaan1,MATCH('Buku Besar'!H6129,Akun1,0)),""))</f>
        <v/>
      </c>
      <c r="M6129" s="331" t="str">
        <f>IF(H6129="","",IFERROR(INDEX(Pengeluaran1,MATCH('Buku Besar'!H6129,Akun1,0)),""))</f>
        <v/>
      </c>
    </row>
    <row r="6130" spans="1:13" x14ac:dyDescent="0.25">
      <c r="A6130" s="91" t="str">
        <f t="shared" si="190"/>
        <v/>
      </c>
      <c r="B6130" s="330" t="str">
        <f>IF(A6130="","",IFERROR(INDEX(Tanggal,MATCH('Buku Besar'!A6130,Akun,0)),""))</f>
        <v/>
      </c>
      <c r="C6130" s="2" t="str">
        <f>IF(A6130="","",IFERROR(INDEX(Keterangan,MATCH('Buku Besar'!A6130,Akun,0)),""))</f>
        <v/>
      </c>
      <c r="D6130" s="2" t="str">
        <f>IF(A6130="","",IFERROR(INDEX(Reff,MATCH('Buku Besar'!A6130,Akun,0)),""))</f>
        <v/>
      </c>
      <c r="E6130" s="331" t="str">
        <f>IF(A6130="","",IFERROR(INDEX(Penerimaan,MATCH('Buku Besar'!A6130,Akun,0)),""))</f>
        <v/>
      </c>
      <c r="F6130" s="331" t="str">
        <f>IF(A6130="","",IFERROR(INDEX(Pengeluaran,MATCH('Buku Besar'!A6130,Akun,0)),""))</f>
        <v/>
      </c>
      <c r="H6130" s="91" t="str">
        <f t="shared" si="191"/>
        <v/>
      </c>
      <c r="I6130" s="330" t="str">
        <f>IF(H6130="","",IFERROR(INDEX(Tanggal1,MATCH('Buku Besar'!H6130,Akun1,0)),""))</f>
        <v/>
      </c>
      <c r="J6130" s="2" t="str">
        <f>IF(H6130="","",IFERROR(INDEX(Keterangan1,MATCH('Buku Besar'!H6130,Akun1,0)),""))</f>
        <v/>
      </c>
      <c r="K6130" s="2" t="str">
        <f>IF(H6130="","",IFERROR(INDEX(Reff1,MATCH('Buku Besar'!H6130,Akun1,0)),""))</f>
        <v/>
      </c>
      <c r="L6130" s="331" t="str">
        <f>IF(H6130="","",IFERROR(INDEX(Penerimaan1,MATCH('Buku Besar'!H6130,Akun1,0)),""))</f>
        <v/>
      </c>
      <c r="M6130" s="331" t="str">
        <f>IF(H6130="","",IFERROR(INDEX(Pengeluaran1,MATCH('Buku Besar'!H6130,Akun1,0)),""))</f>
        <v/>
      </c>
    </row>
    <row r="6131" spans="1:13" x14ac:dyDescent="0.25">
      <c r="A6131" s="91" t="str">
        <f t="shared" si="190"/>
        <v/>
      </c>
      <c r="B6131" s="330" t="str">
        <f>IF(A6131="","",IFERROR(INDEX(Tanggal,MATCH('Buku Besar'!A6131,Akun,0)),""))</f>
        <v/>
      </c>
      <c r="C6131" s="2" t="str">
        <f>IF(A6131="","",IFERROR(INDEX(Keterangan,MATCH('Buku Besar'!A6131,Akun,0)),""))</f>
        <v/>
      </c>
      <c r="D6131" s="2" t="str">
        <f>IF(A6131="","",IFERROR(INDEX(Reff,MATCH('Buku Besar'!A6131,Akun,0)),""))</f>
        <v/>
      </c>
      <c r="E6131" s="331" t="str">
        <f>IF(A6131="","",IFERROR(INDEX(Penerimaan,MATCH('Buku Besar'!A6131,Akun,0)),""))</f>
        <v/>
      </c>
      <c r="F6131" s="331" t="str">
        <f>IF(A6131="","",IFERROR(INDEX(Pengeluaran,MATCH('Buku Besar'!A6131,Akun,0)),""))</f>
        <v/>
      </c>
      <c r="H6131" s="91" t="str">
        <f t="shared" si="191"/>
        <v/>
      </c>
      <c r="I6131" s="330" t="str">
        <f>IF(H6131="","",IFERROR(INDEX(Tanggal1,MATCH('Buku Besar'!H6131,Akun1,0)),""))</f>
        <v/>
      </c>
      <c r="J6131" s="2" t="str">
        <f>IF(H6131="","",IFERROR(INDEX(Keterangan1,MATCH('Buku Besar'!H6131,Akun1,0)),""))</f>
        <v/>
      </c>
      <c r="K6131" s="2" t="str">
        <f>IF(H6131="","",IFERROR(INDEX(Reff1,MATCH('Buku Besar'!H6131,Akun1,0)),""))</f>
        <v/>
      </c>
      <c r="L6131" s="331" t="str">
        <f>IF(H6131="","",IFERROR(INDEX(Penerimaan1,MATCH('Buku Besar'!H6131,Akun1,0)),""))</f>
        <v/>
      </c>
      <c r="M6131" s="331" t="str">
        <f>IF(H6131="","",IFERROR(INDEX(Pengeluaran1,MATCH('Buku Besar'!H6131,Akun1,0)),""))</f>
        <v/>
      </c>
    </row>
    <row r="6132" spans="1:13" x14ac:dyDescent="0.25">
      <c r="A6132" s="91" t="str">
        <f t="shared" si="190"/>
        <v/>
      </c>
      <c r="B6132" s="330" t="str">
        <f>IF(A6132="","",IFERROR(INDEX(Tanggal,MATCH('Buku Besar'!A6132,Akun,0)),""))</f>
        <v/>
      </c>
      <c r="C6132" s="2" t="str">
        <f>IF(A6132="","",IFERROR(INDEX(Keterangan,MATCH('Buku Besar'!A6132,Akun,0)),""))</f>
        <v/>
      </c>
      <c r="D6132" s="2" t="str">
        <f>IF(A6132="","",IFERROR(INDEX(Reff,MATCH('Buku Besar'!A6132,Akun,0)),""))</f>
        <v/>
      </c>
      <c r="E6132" s="331" t="str">
        <f>IF(A6132="","",IFERROR(INDEX(Penerimaan,MATCH('Buku Besar'!A6132,Akun,0)),""))</f>
        <v/>
      </c>
      <c r="F6132" s="331" t="str">
        <f>IF(A6132="","",IFERROR(INDEX(Pengeluaran,MATCH('Buku Besar'!A6132,Akun,0)),""))</f>
        <v/>
      </c>
      <c r="H6132" s="91" t="str">
        <f t="shared" si="191"/>
        <v/>
      </c>
      <c r="I6132" s="330" t="str">
        <f>IF(H6132="","",IFERROR(INDEX(Tanggal1,MATCH('Buku Besar'!H6132,Akun1,0)),""))</f>
        <v/>
      </c>
      <c r="J6132" s="2" t="str">
        <f>IF(H6132="","",IFERROR(INDEX(Keterangan1,MATCH('Buku Besar'!H6132,Akun1,0)),""))</f>
        <v/>
      </c>
      <c r="K6132" s="2" t="str">
        <f>IF(H6132="","",IFERROR(INDEX(Reff1,MATCH('Buku Besar'!H6132,Akun1,0)),""))</f>
        <v/>
      </c>
      <c r="L6132" s="331" t="str">
        <f>IF(H6132="","",IFERROR(INDEX(Penerimaan1,MATCH('Buku Besar'!H6132,Akun1,0)),""))</f>
        <v/>
      </c>
      <c r="M6132" s="331" t="str">
        <f>IF(H6132="","",IFERROR(INDEX(Pengeluaran1,MATCH('Buku Besar'!H6132,Akun1,0)),""))</f>
        <v/>
      </c>
    </row>
    <row r="6133" spans="1:13" x14ac:dyDescent="0.25">
      <c r="A6133" s="91" t="str">
        <f t="shared" si="190"/>
        <v/>
      </c>
      <c r="B6133" s="330" t="str">
        <f>IF(A6133="","",IFERROR(INDEX(Tanggal,MATCH('Buku Besar'!A6133,Akun,0)),""))</f>
        <v/>
      </c>
      <c r="C6133" s="2" t="str">
        <f>IF(A6133="","",IFERROR(INDEX(Keterangan,MATCH('Buku Besar'!A6133,Akun,0)),""))</f>
        <v/>
      </c>
      <c r="D6133" s="2" t="str">
        <f>IF(A6133="","",IFERROR(INDEX(Reff,MATCH('Buku Besar'!A6133,Akun,0)),""))</f>
        <v/>
      </c>
      <c r="E6133" s="331" t="str">
        <f>IF(A6133="","",IFERROR(INDEX(Penerimaan,MATCH('Buku Besar'!A6133,Akun,0)),""))</f>
        <v/>
      </c>
      <c r="F6133" s="331" t="str">
        <f>IF(A6133="","",IFERROR(INDEX(Pengeluaran,MATCH('Buku Besar'!A6133,Akun,0)),""))</f>
        <v/>
      </c>
      <c r="H6133" s="91" t="str">
        <f t="shared" si="191"/>
        <v/>
      </c>
      <c r="I6133" s="330" t="str">
        <f>IF(H6133="","",IFERROR(INDEX(Tanggal1,MATCH('Buku Besar'!H6133,Akun1,0)),""))</f>
        <v/>
      </c>
      <c r="J6133" s="2" t="str">
        <f>IF(H6133="","",IFERROR(INDEX(Keterangan1,MATCH('Buku Besar'!H6133,Akun1,0)),""))</f>
        <v/>
      </c>
      <c r="K6133" s="2" t="str">
        <f>IF(H6133="","",IFERROR(INDEX(Reff1,MATCH('Buku Besar'!H6133,Akun1,0)),""))</f>
        <v/>
      </c>
      <c r="L6133" s="331" t="str">
        <f>IF(H6133="","",IFERROR(INDEX(Penerimaan1,MATCH('Buku Besar'!H6133,Akun1,0)),""))</f>
        <v/>
      </c>
      <c r="M6133" s="331" t="str">
        <f>IF(H6133="","",IFERROR(INDEX(Pengeluaran1,MATCH('Buku Besar'!H6133,Akun1,0)),""))</f>
        <v/>
      </c>
    </row>
    <row r="6134" spans="1:13" x14ac:dyDescent="0.25">
      <c r="A6134" s="91" t="str">
        <f t="shared" si="190"/>
        <v/>
      </c>
      <c r="B6134" s="330" t="str">
        <f>IF(A6134="","",IFERROR(INDEX(Tanggal,MATCH('Buku Besar'!A6134,Akun,0)),""))</f>
        <v/>
      </c>
      <c r="C6134" s="2" t="str">
        <f>IF(A6134="","",IFERROR(INDEX(Keterangan,MATCH('Buku Besar'!A6134,Akun,0)),""))</f>
        <v/>
      </c>
      <c r="D6134" s="2" t="str">
        <f>IF(A6134="","",IFERROR(INDEX(Reff,MATCH('Buku Besar'!A6134,Akun,0)),""))</f>
        <v/>
      </c>
      <c r="E6134" s="331" t="str">
        <f>IF(A6134="","",IFERROR(INDEX(Penerimaan,MATCH('Buku Besar'!A6134,Akun,0)),""))</f>
        <v/>
      </c>
      <c r="F6134" s="331" t="str">
        <f>IF(A6134="","",IFERROR(INDEX(Pengeluaran,MATCH('Buku Besar'!A6134,Akun,0)),""))</f>
        <v/>
      </c>
      <c r="H6134" s="91" t="str">
        <f t="shared" si="191"/>
        <v/>
      </c>
      <c r="I6134" s="330" t="str">
        <f>IF(H6134="","",IFERROR(INDEX(Tanggal1,MATCH('Buku Besar'!H6134,Akun1,0)),""))</f>
        <v/>
      </c>
      <c r="J6134" s="2" t="str">
        <f>IF(H6134="","",IFERROR(INDEX(Keterangan1,MATCH('Buku Besar'!H6134,Akun1,0)),""))</f>
        <v/>
      </c>
      <c r="K6134" s="2" t="str">
        <f>IF(H6134="","",IFERROR(INDEX(Reff1,MATCH('Buku Besar'!H6134,Akun1,0)),""))</f>
        <v/>
      </c>
      <c r="L6134" s="331" t="str">
        <f>IF(H6134="","",IFERROR(INDEX(Penerimaan1,MATCH('Buku Besar'!H6134,Akun1,0)),""))</f>
        <v/>
      </c>
      <c r="M6134" s="331" t="str">
        <f>IF(H6134="","",IFERROR(INDEX(Pengeluaran1,MATCH('Buku Besar'!H6134,Akun1,0)),""))</f>
        <v/>
      </c>
    </row>
    <row r="6135" spans="1:13" x14ac:dyDescent="0.25">
      <c r="A6135" s="91" t="str">
        <f t="shared" si="190"/>
        <v/>
      </c>
      <c r="B6135" s="330" t="str">
        <f>IF(A6135="","",IFERROR(INDEX(Tanggal,MATCH('Buku Besar'!A6135,Akun,0)),""))</f>
        <v/>
      </c>
      <c r="C6135" s="2" t="str">
        <f>IF(A6135="","",IFERROR(INDEX(Keterangan,MATCH('Buku Besar'!A6135,Akun,0)),""))</f>
        <v/>
      </c>
      <c r="D6135" s="2" t="str">
        <f>IF(A6135="","",IFERROR(INDEX(Reff,MATCH('Buku Besar'!A6135,Akun,0)),""))</f>
        <v/>
      </c>
      <c r="E6135" s="331" t="str">
        <f>IF(A6135="","",IFERROR(INDEX(Penerimaan,MATCH('Buku Besar'!A6135,Akun,0)),""))</f>
        <v/>
      </c>
      <c r="F6135" s="331" t="str">
        <f>IF(A6135="","",IFERROR(INDEX(Pengeluaran,MATCH('Buku Besar'!A6135,Akun,0)),""))</f>
        <v/>
      </c>
      <c r="H6135" s="91" t="str">
        <f t="shared" si="191"/>
        <v/>
      </c>
      <c r="I6135" s="330" t="str">
        <f>IF(H6135="","",IFERROR(INDEX(Tanggal1,MATCH('Buku Besar'!H6135,Akun1,0)),""))</f>
        <v/>
      </c>
      <c r="J6135" s="2" t="str">
        <f>IF(H6135="","",IFERROR(INDEX(Keterangan1,MATCH('Buku Besar'!H6135,Akun1,0)),""))</f>
        <v/>
      </c>
      <c r="K6135" s="2" t="str">
        <f>IF(H6135="","",IFERROR(INDEX(Reff1,MATCH('Buku Besar'!H6135,Akun1,0)),""))</f>
        <v/>
      </c>
      <c r="L6135" s="331" t="str">
        <f>IF(H6135="","",IFERROR(INDEX(Penerimaan1,MATCH('Buku Besar'!H6135,Akun1,0)),""))</f>
        <v/>
      </c>
      <c r="M6135" s="331" t="str">
        <f>IF(H6135="","",IFERROR(INDEX(Pengeluaran1,MATCH('Buku Besar'!H6135,Akun1,0)),""))</f>
        <v/>
      </c>
    </row>
    <row r="6136" spans="1:13" x14ac:dyDescent="0.25">
      <c r="A6136" s="91" t="str">
        <f t="shared" si="190"/>
        <v/>
      </c>
      <c r="B6136" s="330" t="str">
        <f>IF(A6136="","",IFERROR(INDEX(Tanggal,MATCH('Buku Besar'!A6136,Akun,0)),""))</f>
        <v/>
      </c>
      <c r="C6136" s="2" t="str">
        <f>IF(A6136="","",IFERROR(INDEX(Keterangan,MATCH('Buku Besar'!A6136,Akun,0)),""))</f>
        <v/>
      </c>
      <c r="D6136" s="2" t="str">
        <f>IF(A6136="","",IFERROR(INDEX(Reff,MATCH('Buku Besar'!A6136,Akun,0)),""))</f>
        <v/>
      </c>
      <c r="E6136" s="331" t="str">
        <f>IF(A6136="","",IFERROR(INDEX(Penerimaan,MATCH('Buku Besar'!A6136,Akun,0)),""))</f>
        <v/>
      </c>
      <c r="F6136" s="331" t="str">
        <f>IF(A6136="","",IFERROR(INDEX(Pengeluaran,MATCH('Buku Besar'!A6136,Akun,0)),""))</f>
        <v/>
      </c>
      <c r="H6136" s="91" t="str">
        <f t="shared" si="191"/>
        <v/>
      </c>
      <c r="I6136" s="330" t="str">
        <f>IF(H6136="","",IFERROR(INDEX(Tanggal1,MATCH('Buku Besar'!H6136,Akun1,0)),""))</f>
        <v/>
      </c>
      <c r="J6136" s="2" t="str">
        <f>IF(H6136="","",IFERROR(INDEX(Keterangan1,MATCH('Buku Besar'!H6136,Akun1,0)),""))</f>
        <v/>
      </c>
      <c r="K6136" s="2" t="str">
        <f>IF(H6136="","",IFERROR(INDEX(Reff1,MATCH('Buku Besar'!H6136,Akun1,0)),""))</f>
        <v/>
      </c>
      <c r="L6136" s="331" t="str">
        <f>IF(H6136="","",IFERROR(INDEX(Penerimaan1,MATCH('Buku Besar'!H6136,Akun1,0)),""))</f>
        <v/>
      </c>
      <c r="M6136" s="331" t="str">
        <f>IF(H6136="","",IFERROR(INDEX(Pengeluaran1,MATCH('Buku Besar'!H6136,Akun1,0)),""))</f>
        <v/>
      </c>
    </row>
    <row r="6137" spans="1:13" x14ac:dyDescent="0.25">
      <c r="A6137" s="91" t="str">
        <f t="shared" si="190"/>
        <v/>
      </c>
      <c r="B6137" s="330" t="str">
        <f>IF(A6137="","",IFERROR(INDEX(Tanggal,MATCH('Buku Besar'!A6137,Akun,0)),""))</f>
        <v/>
      </c>
      <c r="C6137" s="2" t="str">
        <f>IF(A6137="","",IFERROR(INDEX(Keterangan,MATCH('Buku Besar'!A6137,Akun,0)),""))</f>
        <v/>
      </c>
      <c r="D6137" s="2" t="str">
        <f>IF(A6137="","",IFERROR(INDEX(Reff,MATCH('Buku Besar'!A6137,Akun,0)),""))</f>
        <v/>
      </c>
      <c r="E6137" s="331" t="str">
        <f>IF(A6137="","",IFERROR(INDEX(Penerimaan,MATCH('Buku Besar'!A6137,Akun,0)),""))</f>
        <v/>
      </c>
      <c r="F6137" s="331" t="str">
        <f>IF(A6137="","",IFERROR(INDEX(Pengeluaran,MATCH('Buku Besar'!A6137,Akun,0)),""))</f>
        <v/>
      </c>
      <c r="H6137" s="91" t="str">
        <f t="shared" si="191"/>
        <v/>
      </c>
      <c r="I6137" s="330" t="str">
        <f>IF(H6137="","",IFERROR(INDEX(Tanggal1,MATCH('Buku Besar'!H6137,Akun1,0)),""))</f>
        <v/>
      </c>
      <c r="J6137" s="2" t="str">
        <f>IF(H6137="","",IFERROR(INDEX(Keterangan1,MATCH('Buku Besar'!H6137,Akun1,0)),""))</f>
        <v/>
      </c>
      <c r="K6137" s="2" t="str">
        <f>IF(H6137="","",IFERROR(INDEX(Reff1,MATCH('Buku Besar'!H6137,Akun1,0)),""))</f>
        <v/>
      </c>
      <c r="L6137" s="331" t="str">
        <f>IF(H6137="","",IFERROR(INDEX(Penerimaan1,MATCH('Buku Besar'!H6137,Akun1,0)),""))</f>
        <v/>
      </c>
      <c r="M6137" s="331" t="str">
        <f>IF(H6137="","",IFERROR(INDEX(Pengeluaran1,MATCH('Buku Besar'!H6137,Akun1,0)),""))</f>
        <v/>
      </c>
    </row>
    <row r="6138" spans="1:13" x14ac:dyDescent="0.25">
      <c r="A6138" s="91" t="str">
        <f t="shared" si="190"/>
        <v/>
      </c>
      <c r="B6138" s="330" t="str">
        <f>IF(A6138="","",IFERROR(INDEX(Tanggal,MATCH('Buku Besar'!A6138,Akun,0)),""))</f>
        <v/>
      </c>
      <c r="C6138" s="2" t="str">
        <f>IF(A6138="","",IFERROR(INDEX(Keterangan,MATCH('Buku Besar'!A6138,Akun,0)),""))</f>
        <v/>
      </c>
      <c r="D6138" s="2" t="str">
        <f>IF(A6138="","",IFERROR(INDEX(Reff,MATCH('Buku Besar'!A6138,Akun,0)),""))</f>
        <v/>
      </c>
      <c r="E6138" s="331" t="str">
        <f>IF(A6138="","",IFERROR(INDEX(Penerimaan,MATCH('Buku Besar'!A6138,Akun,0)),""))</f>
        <v/>
      </c>
      <c r="F6138" s="331" t="str">
        <f>IF(A6138="","",IFERROR(INDEX(Pengeluaran,MATCH('Buku Besar'!A6138,Akun,0)),""))</f>
        <v/>
      </c>
      <c r="H6138" s="91" t="str">
        <f t="shared" si="191"/>
        <v/>
      </c>
      <c r="I6138" s="330" t="str">
        <f>IF(H6138="","",IFERROR(INDEX(Tanggal1,MATCH('Buku Besar'!H6138,Akun1,0)),""))</f>
        <v/>
      </c>
      <c r="J6138" s="2" t="str">
        <f>IF(H6138="","",IFERROR(INDEX(Keterangan1,MATCH('Buku Besar'!H6138,Akun1,0)),""))</f>
        <v/>
      </c>
      <c r="K6138" s="2" t="str">
        <f>IF(H6138="","",IFERROR(INDEX(Reff1,MATCH('Buku Besar'!H6138,Akun1,0)),""))</f>
        <v/>
      </c>
      <c r="L6138" s="331" t="str">
        <f>IF(H6138="","",IFERROR(INDEX(Penerimaan1,MATCH('Buku Besar'!H6138,Akun1,0)),""))</f>
        <v/>
      </c>
      <c r="M6138" s="331" t="str">
        <f>IF(H6138="","",IFERROR(INDEX(Pengeluaran1,MATCH('Buku Besar'!H6138,Akun1,0)),""))</f>
        <v/>
      </c>
    </row>
    <row r="6139" spans="1:13" x14ac:dyDescent="0.25">
      <c r="A6139" s="91" t="str">
        <f t="shared" si="190"/>
        <v/>
      </c>
      <c r="B6139" s="330" t="str">
        <f>IF(A6139="","",IFERROR(INDEX(Tanggal,MATCH('Buku Besar'!A6139,Akun,0)),""))</f>
        <v/>
      </c>
      <c r="C6139" s="2" t="str">
        <f>IF(A6139="","",IFERROR(INDEX(Keterangan,MATCH('Buku Besar'!A6139,Akun,0)),""))</f>
        <v/>
      </c>
      <c r="D6139" s="2" t="str">
        <f>IF(A6139="","",IFERROR(INDEX(Reff,MATCH('Buku Besar'!A6139,Akun,0)),""))</f>
        <v/>
      </c>
      <c r="E6139" s="331" t="str">
        <f>IF(A6139="","",IFERROR(INDEX(Penerimaan,MATCH('Buku Besar'!A6139,Akun,0)),""))</f>
        <v/>
      </c>
      <c r="F6139" s="331" t="str">
        <f>IF(A6139="","",IFERROR(INDEX(Pengeluaran,MATCH('Buku Besar'!A6139,Akun,0)),""))</f>
        <v/>
      </c>
      <c r="H6139" s="91" t="str">
        <f t="shared" si="191"/>
        <v/>
      </c>
      <c r="I6139" s="330" t="str">
        <f>IF(H6139="","",IFERROR(INDEX(Tanggal1,MATCH('Buku Besar'!H6139,Akun1,0)),""))</f>
        <v/>
      </c>
      <c r="J6139" s="2" t="str">
        <f>IF(H6139="","",IFERROR(INDEX(Keterangan1,MATCH('Buku Besar'!H6139,Akun1,0)),""))</f>
        <v/>
      </c>
      <c r="K6139" s="2" t="str">
        <f>IF(H6139="","",IFERROR(INDEX(Reff1,MATCH('Buku Besar'!H6139,Akun1,0)),""))</f>
        <v/>
      </c>
      <c r="L6139" s="331" t="str">
        <f>IF(H6139="","",IFERROR(INDEX(Penerimaan1,MATCH('Buku Besar'!H6139,Akun1,0)),""))</f>
        <v/>
      </c>
      <c r="M6139" s="331" t="str">
        <f>IF(H6139="","",IFERROR(INDEX(Pengeluaran1,MATCH('Buku Besar'!H6139,Akun1,0)),""))</f>
        <v/>
      </c>
    </row>
    <row r="6140" spans="1:13" x14ac:dyDescent="0.25">
      <c r="A6140" s="91" t="str">
        <f t="shared" si="190"/>
        <v/>
      </c>
      <c r="B6140" s="330" t="str">
        <f>IF(A6140="","",IFERROR(INDEX(Tanggal,MATCH('Buku Besar'!A6140,Akun,0)),""))</f>
        <v/>
      </c>
      <c r="C6140" s="2" t="str">
        <f>IF(A6140="","",IFERROR(INDEX(Keterangan,MATCH('Buku Besar'!A6140,Akun,0)),""))</f>
        <v/>
      </c>
      <c r="D6140" s="2" t="str">
        <f>IF(A6140="","",IFERROR(INDEX(Reff,MATCH('Buku Besar'!A6140,Akun,0)),""))</f>
        <v/>
      </c>
      <c r="E6140" s="331" t="str">
        <f>IF(A6140="","",IFERROR(INDEX(Penerimaan,MATCH('Buku Besar'!A6140,Akun,0)),""))</f>
        <v/>
      </c>
      <c r="F6140" s="331" t="str">
        <f>IF(A6140="","",IFERROR(INDEX(Pengeluaran,MATCH('Buku Besar'!A6140,Akun,0)),""))</f>
        <v/>
      </c>
      <c r="H6140" s="91" t="str">
        <f t="shared" si="191"/>
        <v/>
      </c>
      <c r="I6140" s="330" t="str">
        <f>IF(H6140="","",IFERROR(INDEX(Tanggal1,MATCH('Buku Besar'!H6140,Akun1,0)),""))</f>
        <v/>
      </c>
      <c r="J6140" s="2" t="str">
        <f>IF(H6140="","",IFERROR(INDEX(Keterangan1,MATCH('Buku Besar'!H6140,Akun1,0)),""))</f>
        <v/>
      </c>
      <c r="K6140" s="2" t="str">
        <f>IF(H6140="","",IFERROR(INDEX(Reff1,MATCH('Buku Besar'!H6140,Akun1,0)),""))</f>
        <v/>
      </c>
      <c r="L6140" s="331" t="str">
        <f>IF(H6140="","",IFERROR(INDEX(Penerimaan1,MATCH('Buku Besar'!H6140,Akun1,0)),""))</f>
        <v/>
      </c>
      <c r="M6140" s="331" t="str">
        <f>IF(H6140="","",IFERROR(INDEX(Pengeluaran1,MATCH('Buku Besar'!H6140,Akun1,0)),""))</f>
        <v/>
      </c>
    </row>
    <row r="6141" spans="1:13" x14ac:dyDescent="0.25">
      <c r="A6141" s="91" t="str">
        <f t="shared" si="190"/>
        <v/>
      </c>
      <c r="B6141" s="330" t="str">
        <f>IF(A6141="","",IFERROR(INDEX(Tanggal,MATCH('Buku Besar'!A6141,Akun,0)),""))</f>
        <v/>
      </c>
      <c r="C6141" s="2" t="str">
        <f>IF(A6141="","",IFERROR(INDEX(Keterangan,MATCH('Buku Besar'!A6141,Akun,0)),""))</f>
        <v/>
      </c>
      <c r="D6141" s="2" t="str">
        <f>IF(A6141="","",IFERROR(INDEX(Reff,MATCH('Buku Besar'!A6141,Akun,0)),""))</f>
        <v/>
      </c>
      <c r="E6141" s="331" t="str">
        <f>IF(A6141="","",IFERROR(INDEX(Penerimaan,MATCH('Buku Besar'!A6141,Akun,0)),""))</f>
        <v/>
      </c>
      <c r="F6141" s="331" t="str">
        <f>IF(A6141="","",IFERROR(INDEX(Pengeluaran,MATCH('Buku Besar'!A6141,Akun,0)),""))</f>
        <v/>
      </c>
      <c r="H6141" s="91" t="str">
        <f t="shared" si="191"/>
        <v/>
      </c>
      <c r="I6141" s="330" t="str">
        <f>IF(H6141="","",IFERROR(INDEX(Tanggal1,MATCH('Buku Besar'!H6141,Akun1,0)),""))</f>
        <v/>
      </c>
      <c r="J6141" s="2" t="str">
        <f>IF(H6141="","",IFERROR(INDEX(Keterangan1,MATCH('Buku Besar'!H6141,Akun1,0)),""))</f>
        <v/>
      </c>
      <c r="K6141" s="2" t="str">
        <f>IF(H6141="","",IFERROR(INDEX(Reff1,MATCH('Buku Besar'!H6141,Akun1,0)),""))</f>
        <v/>
      </c>
      <c r="L6141" s="331" t="str">
        <f>IF(H6141="","",IFERROR(INDEX(Penerimaan1,MATCH('Buku Besar'!H6141,Akun1,0)),""))</f>
        <v/>
      </c>
      <c r="M6141" s="331" t="str">
        <f>IF(H6141="","",IFERROR(INDEX(Pengeluaran1,MATCH('Buku Besar'!H6141,Akun1,0)),""))</f>
        <v/>
      </c>
    </row>
    <row r="6142" spans="1:13" x14ac:dyDescent="0.25">
      <c r="A6142" s="91" t="str">
        <f t="shared" si="190"/>
        <v/>
      </c>
      <c r="B6142" s="330" t="str">
        <f>IF(A6142="","",IFERROR(INDEX(Tanggal,MATCH('Buku Besar'!A6142,Akun,0)),""))</f>
        <v/>
      </c>
      <c r="C6142" s="2" t="str">
        <f>IF(A6142="","",IFERROR(INDEX(Keterangan,MATCH('Buku Besar'!A6142,Akun,0)),""))</f>
        <v/>
      </c>
      <c r="D6142" s="2" t="str">
        <f>IF(A6142="","",IFERROR(INDEX(Reff,MATCH('Buku Besar'!A6142,Akun,0)),""))</f>
        <v/>
      </c>
      <c r="E6142" s="331" t="str">
        <f>IF(A6142="","",IFERROR(INDEX(Penerimaan,MATCH('Buku Besar'!A6142,Akun,0)),""))</f>
        <v/>
      </c>
      <c r="F6142" s="331" t="str">
        <f>IF(A6142="","",IFERROR(INDEX(Pengeluaran,MATCH('Buku Besar'!A6142,Akun,0)),""))</f>
        <v/>
      </c>
      <c r="H6142" s="91" t="str">
        <f t="shared" si="191"/>
        <v/>
      </c>
      <c r="I6142" s="330" t="str">
        <f>IF(H6142="","",IFERROR(INDEX(Tanggal1,MATCH('Buku Besar'!H6142,Akun1,0)),""))</f>
        <v/>
      </c>
      <c r="J6142" s="2" t="str">
        <f>IF(H6142="","",IFERROR(INDEX(Keterangan1,MATCH('Buku Besar'!H6142,Akun1,0)),""))</f>
        <v/>
      </c>
      <c r="K6142" s="2" t="str">
        <f>IF(H6142="","",IFERROR(INDEX(Reff1,MATCH('Buku Besar'!H6142,Akun1,0)),""))</f>
        <v/>
      </c>
      <c r="L6142" s="331" t="str">
        <f>IF(H6142="","",IFERROR(INDEX(Penerimaan1,MATCH('Buku Besar'!H6142,Akun1,0)),""))</f>
        <v/>
      </c>
      <c r="M6142" s="331" t="str">
        <f>IF(H6142="","",IFERROR(INDEX(Pengeluaran1,MATCH('Buku Besar'!H6142,Akun1,0)),""))</f>
        <v/>
      </c>
    </row>
    <row r="6143" spans="1:13" x14ac:dyDescent="0.25">
      <c r="A6143" s="91" t="str">
        <f t="shared" si="190"/>
        <v/>
      </c>
      <c r="B6143" s="330" t="str">
        <f>IF(A6143="","",IFERROR(INDEX(Tanggal,MATCH('Buku Besar'!A6143,Akun,0)),""))</f>
        <v/>
      </c>
      <c r="C6143" s="2" t="str">
        <f>IF(A6143="","",IFERROR(INDEX(Keterangan,MATCH('Buku Besar'!A6143,Akun,0)),""))</f>
        <v/>
      </c>
      <c r="D6143" s="2" t="str">
        <f>IF(A6143="","",IFERROR(INDEX(Reff,MATCH('Buku Besar'!A6143,Akun,0)),""))</f>
        <v/>
      </c>
      <c r="E6143" s="331" t="str">
        <f>IF(A6143="","",IFERROR(INDEX(Penerimaan,MATCH('Buku Besar'!A6143,Akun,0)),""))</f>
        <v/>
      </c>
      <c r="F6143" s="331" t="str">
        <f>IF(A6143="","",IFERROR(INDEX(Pengeluaran,MATCH('Buku Besar'!A6143,Akun,0)),""))</f>
        <v/>
      </c>
      <c r="H6143" s="91" t="str">
        <f t="shared" si="191"/>
        <v/>
      </c>
      <c r="I6143" s="330" t="str">
        <f>IF(H6143="","",IFERROR(INDEX(Tanggal1,MATCH('Buku Besar'!H6143,Akun1,0)),""))</f>
        <v/>
      </c>
      <c r="J6143" s="2" t="str">
        <f>IF(H6143="","",IFERROR(INDEX(Keterangan1,MATCH('Buku Besar'!H6143,Akun1,0)),""))</f>
        <v/>
      </c>
      <c r="K6143" s="2" t="str">
        <f>IF(H6143="","",IFERROR(INDEX(Reff1,MATCH('Buku Besar'!H6143,Akun1,0)),""))</f>
        <v/>
      </c>
      <c r="L6143" s="331" t="str">
        <f>IF(H6143="","",IFERROR(INDEX(Penerimaan1,MATCH('Buku Besar'!H6143,Akun1,0)),""))</f>
        <v/>
      </c>
      <c r="M6143" s="331" t="str">
        <f>IF(H6143="","",IFERROR(INDEX(Pengeluaran1,MATCH('Buku Besar'!H6143,Akun1,0)),""))</f>
        <v/>
      </c>
    </row>
    <row r="6144" spans="1:13" x14ac:dyDescent="0.25">
      <c r="A6144" s="91" t="str">
        <f t="shared" si="190"/>
        <v/>
      </c>
      <c r="B6144" s="330" t="str">
        <f>IF(A6144="","",IFERROR(INDEX(Tanggal,MATCH('Buku Besar'!A6144,Akun,0)),""))</f>
        <v/>
      </c>
      <c r="C6144" s="2" t="str">
        <f>IF(A6144="","",IFERROR(INDEX(Keterangan,MATCH('Buku Besar'!A6144,Akun,0)),""))</f>
        <v/>
      </c>
      <c r="D6144" s="2" t="str">
        <f>IF(A6144="","",IFERROR(INDEX(Reff,MATCH('Buku Besar'!A6144,Akun,0)),""))</f>
        <v/>
      </c>
      <c r="E6144" s="331" t="str">
        <f>IF(A6144="","",IFERROR(INDEX(Penerimaan,MATCH('Buku Besar'!A6144,Akun,0)),""))</f>
        <v/>
      </c>
      <c r="F6144" s="331" t="str">
        <f>IF(A6144="","",IFERROR(INDEX(Pengeluaran,MATCH('Buku Besar'!A6144,Akun,0)),""))</f>
        <v/>
      </c>
      <c r="H6144" s="91" t="str">
        <f t="shared" si="191"/>
        <v/>
      </c>
      <c r="I6144" s="330" t="str">
        <f>IF(H6144="","",IFERROR(INDEX(Tanggal1,MATCH('Buku Besar'!H6144,Akun1,0)),""))</f>
        <v/>
      </c>
      <c r="J6144" s="2" t="str">
        <f>IF(H6144="","",IFERROR(INDEX(Keterangan1,MATCH('Buku Besar'!H6144,Akun1,0)),""))</f>
        <v/>
      </c>
      <c r="K6144" s="2" t="str">
        <f>IF(H6144="","",IFERROR(INDEX(Reff1,MATCH('Buku Besar'!H6144,Akun1,0)),""))</f>
        <v/>
      </c>
      <c r="L6144" s="331" t="str">
        <f>IF(H6144="","",IFERROR(INDEX(Penerimaan1,MATCH('Buku Besar'!H6144,Akun1,0)),""))</f>
        <v/>
      </c>
      <c r="M6144" s="331" t="str">
        <f>IF(H6144="","",IFERROR(INDEX(Pengeluaran1,MATCH('Buku Besar'!H6144,Akun1,0)),""))</f>
        <v/>
      </c>
    </row>
    <row r="6145" spans="1:13" x14ac:dyDescent="0.25">
      <c r="A6145" s="91" t="str">
        <f t="shared" si="190"/>
        <v/>
      </c>
      <c r="B6145" s="330" t="str">
        <f>IF(A6145="","",IFERROR(INDEX(Tanggal,MATCH('Buku Besar'!A6145,Akun,0)),""))</f>
        <v/>
      </c>
      <c r="C6145" s="2" t="str">
        <f>IF(A6145="","",IFERROR(INDEX(Keterangan,MATCH('Buku Besar'!A6145,Akun,0)),""))</f>
        <v/>
      </c>
      <c r="D6145" s="2" t="str">
        <f>IF(A6145="","",IFERROR(INDEX(Reff,MATCH('Buku Besar'!A6145,Akun,0)),""))</f>
        <v/>
      </c>
      <c r="E6145" s="331" t="str">
        <f>IF(A6145="","",IFERROR(INDEX(Penerimaan,MATCH('Buku Besar'!A6145,Akun,0)),""))</f>
        <v/>
      </c>
      <c r="F6145" s="331" t="str">
        <f>IF(A6145="","",IFERROR(INDEX(Pengeluaran,MATCH('Buku Besar'!A6145,Akun,0)),""))</f>
        <v/>
      </c>
      <c r="H6145" s="91" t="str">
        <f t="shared" si="191"/>
        <v/>
      </c>
      <c r="I6145" s="330" t="str">
        <f>IF(H6145="","",IFERROR(INDEX(Tanggal1,MATCH('Buku Besar'!H6145,Akun1,0)),""))</f>
        <v/>
      </c>
      <c r="J6145" s="2" t="str">
        <f>IF(H6145="","",IFERROR(INDEX(Keterangan1,MATCH('Buku Besar'!H6145,Akun1,0)),""))</f>
        <v/>
      </c>
      <c r="K6145" s="2" t="str">
        <f>IF(H6145="","",IFERROR(INDEX(Reff1,MATCH('Buku Besar'!H6145,Akun1,0)),""))</f>
        <v/>
      </c>
      <c r="L6145" s="331" t="str">
        <f>IF(H6145="","",IFERROR(INDEX(Penerimaan1,MATCH('Buku Besar'!H6145,Akun1,0)),""))</f>
        <v/>
      </c>
      <c r="M6145" s="331" t="str">
        <f>IF(H6145="","",IFERROR(INDEX(Pengeluaran1,MATCH('Buku Besar'!H6145,Akun1,0)),""))</f>
        <v/>
      </c>
    </row>
    <row r="6146" spans="1:13" x14ac:dyDescent="0.25">
      <c r="A6146" s="91" t="str">
        <f t="shared" si="190"/>
        <v/>
      </c>
      <c r="B6146" s="330" t="str">
        <f>IF(A6146="","",IFERROR(INDEX(Tanggal,MATCH('Buku Besar'!A6146,Akun,0)),""))</f>
        <v/>
      </c>
      <c r="C6146" s="2" t="str">
        <f>IF(A6146="","",IFERROR(INDEX(Keterangan,MATCH('Buku Besar'!A6146,Akun,0)),""))</f>
        <v/>
      </c>
      <c r="D6146" s="2" t="str">
        <f>IF(A6146="","",IFERROR(INDEX(Reff,MATCH('Buku Besar'!A6146,Akun,0)),""))</f>
        <v/>
      </c>
      <c r="E6146" s="331" t="str">
        <f>IF(A6146="","",IFERROR(INDEX(Penerimaan,MATCH('Buku Besar'!A6146,Akun,0)),""))</f>
        <v/>
      </c>
      <c r="F6146" s="331" t="str">
        <f>IF(A6146="","",IFERROR(INDEX(Pengeluaran,MATCH('Buku Besar'!A6146,Akun,0)),""))</f>
        <v/>
      </c>
      <c r="H6146" s="91" t="str">
        <f t="shared" si="191"/>
        <v/>
      </c>
      <c r="I6146" s="330" t="str">
        <f>IF(H6146="","",IFERROR(INDEX(Tanggal1,MATCH('Buku Besar'!H6146,Akun1,0)),""))</f>
        <v/>
      </c>
      <c r="J6146" s="2" t="str">
        <f>IF(H6146="","",IFERROR(INDEX(Keterangan1,MATCH('Buku Besar'!H6146,Akun1,0)),""))</f>
        <v/>
      </c>
      <c r="K6146" s="2" t="str">
        <f>IF(H6146="","",IFERROR(INDEX(Reff1,MATCH('Buku Besar'!H6146,Akun1,0)),""))</f>
        <v/>
      </c>
      <c r="L6146" s="331" t="str">
        <f>IF(H6146="","",IFERROR(INDEX(Penerimaan1,MATCH('Buku Besar'!H6146,Akun1,0)),""))</f>
        <v/>
      </c>
      <c r="M6146" s="331" t="str">
        <f>IF(H6146="","",IFERROR(INDEX(Pengeluaran1,MATCH('Buku Besar'!H6146,Akun1,0)),""))</f>
        <v/>
      </c>
    </row>
    <row r="6147" spans="1:13" x14ac:dyDescent="0.25">
      <c r="A6147" s="91" t="str">
        <f t="shared" si="190"/>
        <v/>
      </c>
      <c r="B6147" s="330" t="str">
        <f>IF(A6147="","",IFERROR(INDEX(Tanggal,MATCH('Buku Besar'!A6147,Akun,0)),""))</f>
        <v/>
      </c>
      <c r="C6147" s="2" t="str">
        <f>IF(A6147="","",IFERROR(INDEX(Keterangan,MATCH('Buku Besar'!A6147,Akun,0)),""))</f>
        <v/>
      </c>
      <c r="D6147" s="2" t="str">
        <f>IF(A6147="","",IFERROR(INDEX(Reff,MATCH('Buku Besar'!A6147,Akun,0)),""))</f>
        <v/>
      </c>
      <c r="E6147" s="331" t="str">
        <f>IF(A6147="","",IFERROR(INDEX(Penerimaan,MATCH('Buku Besar'!A6147,Akun,0)),""))</f>
        <v/>
      </c>
      <c r="F6147" s="331" t="str">
        <f>IF(A6147="","",IFERROR(INDEX(Pengeluaran,MATCH('Buku Besar'!A6147,Akun,0)),""))</f>
        <v/>
      </c>
      <c r="H6147" s="91" t="str">
        <f t="shared" si="191"/>
        <v/>
      </c>
      <c r="I6147" s="330" t="str">
        <f>IF(H6147="","",IFERROR(INDEX(Tanggal1,MATCH('Buku Besar'!H6147,Akun1,0)),""))</f>
        <v/>
      </c>
      <c r="J6147" s="2" t="str">
        <f>IF(H6147="","",IFERROR(INDEX(Keterangan1,MATCH('Buku Besar'!H6147,Akun1,0)),""))</f>
        <v/>
      </c>
      <c r="K6147" s="2" t="str">
        <f>IF(H6147="","",IFERROR(INDEX(Reff1,MATCH('Buku Besar'!H6147,Akun1,0)),""))</f>
        <v/>
      </c>
      <c r="L6147" s="331" t="str">
        <f>IF(H6147="","",IFERROR(INDEX(Penerimaan1,MATCH('Buku Besar'!H6147,Akun1,0)),""))</f>
        <v/>
      </c>
      <c r="M6147" s="331" t="str">
        <f>IF(H6147="","",IFERROR(INDEX(Pengeluaran1,MATCH('Buku Besar'!H6147,Akun1,0)),""))</f>
        <v/>
      </c>
    </row>
    <row r="6148" spans="1:13" x14ac:dyDescent="0.25">
      <c r="A6148" s="91" t="str">
        <f t="shared" si="190"/>
        <v/>
      </c>
      <c r="B6148" s="330" t="str">
        <f>IF(A6148="","",IFERROR(INDEX(Tanggal,MATCH('Buku Besar'!A6148,Akun,0)),""))</f>
        <v/>
      </c>
      <c r="C6148" s="2" t="str">
        <f>IF(A6148="","",IFERROR(INDEX(Keterangan,MATCH('Buku Besar'!A6148,Akun,0)),""))</f>
        <v/>
      </c>
      <c r="D6148" s="2" t="str">
        <f>IF(A6148="","",IFERROR(INDEX(Reff,MATCH('Buku Besar'!A6148,Akun,0)),""))</f>
        <v/>
      </c>
      <c r="E6148" s="331" t="str">
        <f>IF(A6148="","",IFERROR(INDEX(Penerimaan,MATCH('Buku Besar'!A6148,Akun,0)),""))</f>
        <v/>
      </c>
      <c r="F6148" s="331" t="str">
        <f>IF(A6148="","",IFERROR(INDEX(Pengeluaran,MATCH('Buku Besar'!A6148,Akun,0)),""))</f>
        <v/>
      </c>
      <c r="H6148" s="91" t="str">
        <f t="shared" si="191"/>
        <v/>
      </c>
      <c r="I6148" s="330" t="str">
        <f>IF(H6148="","",IFERROR(INDEX(Tanggal1,MATCH('Buku Besar'!H6148,Akun1,0)),""))</f>
        <v/>
      </c>
      <c r="J6148" s="2" t="str">
        <f>IF(H6148="","",IFERROR(INDEX(Keterangan1,MATCH('Buku Besar'!H6148,Akun1,0)),""))</f>
        <v/>
      </c>
      <c r="K6148" s="2" t="str">
        <f>IF(H6148="","",IFERROR(INDEX(Reff1,MATCH('Buku Besar'!H6148,Akun1,0)),""))</f>
        <v/>
      </c>
      <c r="L6148" s="331" t="str">
        <f>IF(H6148="","",IFERROR(INDEX(Penerimaan1,MATCH('Buku Besar'!H6148,Akun1,0)),""))</f>
        <v/>
      </c>
      <c r="M6148" s="331" t="str">
        <f>IF(H6148="","",IFERROR(INDEX(Pengeluaran1,MATCH('Buku Besar'!H6148,Akun1,0)),""))</f>
        <v/>
      </c>
    </row>
    <row r="6149" spans="1:13" x14ac:dyDescent="0.25">
      <c r="A6149" s="91" t="str">
        <f t="shared" si="190"/>
        <v/>
      </c>
      <c r="B6149" s="330" t="str">
        <f>IF(A6149="","",IFERROR(INDEX(Tanggal,MATCH('Buku Besar'!A6149,Akun,0)),""))</f>
        <v/>
      </c>
      <c r="C6149" s="2" t="str">
        <f>IF(A6149="","",IFERROR(INDEX(Keterangan,MATCH('Buku Besar'!A6149,Akun,0)),""))</f>
        <v/>
      </c>
      <c r="D6149" s="2" t="str">
        <f>IF(A6149="","",IFERROR(INDEX(Reff,MATCH('Buku Besar'!A6149,Akun,0)),""))</f>
        <v/>
      </c>
      <c r="E6149" s="331" t="str">
        <f>IF(A6149="","",IFERROR(INDEX(Penerimaan,MATCH('Buku Besar'!A6149,Akun,0)),""))</f>
        <v/>
      </c>
      <c r="F6149" s="331" t="str">
        <f>IF(A6149="","",IFERROR(INDEX(Pengeluaran,MATCH('Buku Besar'!A6149,Akun,0)),""))</f>
        <v/>
      </c>
      <c r="H6149" s="91" t="str">
        <f t="shared" si="191"/>
        <v/>
      </c>
      <c r="I6149" s="330" t="str">
        <f>IF(H6149="","",IFERROR(INDEX(Tanggal1,MATCH('Buku Besar'!H6149,Akun1,0)),""))</f>
        <v/>
      </c>
      <c r="J6149" s="2" t="str">
        <f>IF(H6149="","",IFERROR(INDEX(Keterangan1,MATCH('Buku Besar'!H6149,Akun1,0)),""))</f>
        <v/>
      </c>
      <c r="K6149" s="2" t="str">
        <f>IF(H6149="","",IFERROR(INDEX(Reff1,MATCH('Buku Besar'!H6149,Akun1,0)),""))</f>
        <v/>
      </c>
      <c r="L6149" s="331" t="str">
        <f>IF(H6149="","",IFERROR(INDEX(Penerimaan1,MATCH('Buku Besar'!H6149,Akun1,0)),""))</f>
        <v/>
      </c>
      <c r="M6149" s="331" t="str">
        <f>IF(H6149="","",IFERROR(INDEX(Pengeluaran1,MATCH('Buku Besar'!H6149,Akun1,0)),""))</f>
        <v/>
      </c>
    </row>
    <row r="6150" spans="1:13" x14ac:dyDescent="0.25">
      <c r="A6150" s="91" t="str">
        <f t="shared" si="190"/>
        <v/>
      </c>
      <c r="B6150" s="330" t="str">
        <f>IF(A6150="","",IFERROR(INDEX(Tanggal,MATCH('Buku Besar'!A6150,Akun,0)),""))</f>
        <v/>
      </c>
      <c r="C6150" s="2" t="str">
        <f>IF(A6150="","",IFERROR(INDEX(Keterangan,MATCH('Buku Besar'!A6150,Akun,0)),""))</f>
        <v/>
      </c>
      <c r="D6150" s="2" t="str">
        <f>IF(A6150="","",IFERROR(INDEX(Reff,MATCH('Buku Besar'!A6150,Akun,0)),""))</f>
        <v/>
      </c>
      <c r="E6150" s="331" t="str">
        <f>IF(A6150="","",IFERROR(INDEX(Penerimaan,MATCH('Buku Besar'!A6150,Akun,0)),""))</f>
        <v/>
      </c>
      <c r="F6150" s="331" t="str">
        <f>IF(A6150="","",IFERROR(INDEX(Pengeluaran,MATCH('Buku Besar'!A6150,Akun,0)),""))</f>
        <v/>
      </c>
      <c r="H6150" s="91" t="str">
        <f t="shared" si="191"/>
        <v/>
      </c>
      <c r="I6150" s="330" t="str">
        <f>IF(H6150="","",IFERROR(INDEX(Tanggal1,MATCH('Buku Besar'!H6150,Akun1,0)),""))</f>
        <v/>
      </c>
      <c r="J6150" s="2" t="str">
        <f>IF(H6150="","",IFERROR(INDEX(Keterangan1,MATCH('Buku Besar'!H6150,Akun1,0)),""))</f>
        <v/>
      </c>
      <c r="K6150" s="2" t="str">
        <f>IF(H6150="","",IFERROR(INDEX(Reff1,MATCH('Buku Besar'!H6150,Akun1,0)),""))</f>
        <v/>
      </c>
      <c r="L6150" s="331" t="str">
        <f>IF(H6150="","",IFERROR(INDEX(Penerimaan1,MATCH('Buku Besar'!H6150,Akun1,0)),""))</f>
        <v/>
      </c>
      <c r="M6150" s="331" t="str">
        <f>IF(H6150="","",IFERROR(INDEX(Pengeluaran1,MATCH('Buku Besar'!H6150,Akun1,0)),""))</f>
        <v/>
      </c>
    </row>
    <row r="6151" spans="1:13" x14ac:dyDescent="0.25">
      <c r="A6151" s="91" t="str">
        <f t="shared" si="190"/>
        <v/>
      </c>
      <c r="B6151" s="330" t="str">
        <f>IF(A6151="","",IFERROR(INDEX(Tanggal,MATCH('Buku Besar'!A6151,Akun,0)),""))</f>
        <v/>
      </c>
      <c r="C6151" s="2" t="str">
        <f>IF(A6151="","",IFERROR(INDEX(Keterangan,MATCH('Buku Besar'!A6151,Akun,0)),""))</f>
        <v/>
      </c>
      <c r="D6151" s="2" t="str">
        <f>IF(A6151="","",IFERROR(INDEX(Reff,MATCH('Buku Besar'!A6151,Akun,0)),""))</f>
        <v/>
      </c>
      <c r="E6151" s="331" t="str">
        <f>IF(A6151="","",IFERROR(INDEX(Penerimaan,MATCH('Buku Besar'!A6151,Akun,0)),""))</f>
        <v/>
      </c>
      <c r="F6151" s="331" t="str">
        <f>IF(A6151="","",IFERROR(INDEX(Pengeluaran,MATCH('Buku Besar'!A6151,Akun,0)),""))</f>
        <v/>
      </c>
      <c r="H6151" s="91" t="str">
        <f t="shared" si="191"/>
        <v/>
      </c>
      <c r="I6151" s="330" t="str">
        <f>IF(H6151="","",IFERROR(INDEX(Tanggal1,MATCH('Buku Besar'!H6151,Akun1,0)),""))</f>
        <v/>
      </c>
      <c r="J6151" s="2" t="str">
        <f>IF(H6151="","",IFERROR(INDEX(Keterangan1,MATCH('Buku Besar'!H6151,Akun1,0)),""))</f>
        <v/>
      </c>
      <c r="K6151" s="2" t="str">
        <f>IF(H6151="","",IFERROR(INDEX(Reff1,MATCH('Buku Besar'!H6151,Akun1,0)),""))</f>
        <v/>
      </c>
      <c r="L6151" s="331" t="str">
        <f>IF(H6151="","",IFERROR(INDEX(Penerimaan1,MATCH('Buku Besar'!H6151,Akun1,0)),""))</f>
        <v/>
      </c>
      <c r="M6151" s="331" t="str">
        <f>IF(H6151="","",IFERROR(INDEX(Pengeluaran1,MATCH('Buku Besar'!H6151,Akun1,0)),""))</f>
        <v/>
      </c>
    </row>
    <row r="6152" spans="1:13" x14ac:dyDescent="0.25">
      <c r="A6152" s="91" t="str">
        <f t="shared" ref="A6152:A6215" si="192">IFERROR(IF((MID(A6151,8,LEN(A6151)-7)+1)&lt;=COUNTIF(Kas_Harian,LEFT(A6151,6)),LEFT(A6151,6)&amp;"-"&amp;MID(A6151,8,LEN(A6151)-7)+1,""),"")</f>
        <v/>
      </c>
      <c r="B6152" s="330" t="str">
        <f>IF(A6152="","",IFERROR(INDEX(Tanggal,MATCH('Buku Besar'!A6152,Akun,0)),""))</f>
        <v/>
      </c>
      <c r="C6152" s="2" t="str">
        <f>IF(A6152="","",IFERROR(INDEX(Keterangan,MATCH('Buku Besar'!A6152,Akun,0)),""))</f>
        <v/>
      </c>
      <c r="D6152" s="2" t="str">
        <f>IF(A6152="","",IFERROR(INDEX(Reff,MATCH('Buku Besar'!A6152,Akun,0)),""))</f>
        <v/>
      </c>
      <c r="E6152" s="331" t="str">
        <f>IF(A6152="","",IFERROR(INDEX(Penerimaan,MATCH('Buku Besar'!A6152,Akun,0)),""))</f>
        <v/>
      </c>
      <c r="F6152" s="331" t="str">
        <f>IF(A6152="","",IFERROR(INDEX(Pengeluaran,MATCH('Buku Besar'!A6152,Akun,0)),""))</f>
        <v/>
      </c>
      <c r="H6152" s="91" t="str">
        <f t="shared" ref="H6152:H6215" si="193">IFERROR(IF((MID(H6151,8,LEN(H6151)-7)+1)&lt;=COUNTIF(Bank_Harian,LEFT(H6151,6)),LEFT(H6151,6)&amp;"-"&amp;MID(H6151,8,LEN(H6151)-7)+1,""),"")</f>
        <v/>
      </c>
      <c r="I6152" s="330" t="str">
        <f>IF(H6152="","",IFERROR(INDEX(Tanggal1,MATCH('Buku Besar'!H6152,Akun1,0)),""))</f>
        <v/>
      </c>
      <c r="J6152" s="2" t="str">
        <f>IF(H6152="","",IFERROR(INDEX(Keterangan1,MATCH('Buku Besar'!H6152,Akun1,0)),""))</f>
        <v/>
      </c>
      <c r="K6152" s="2" t="str">
        <f>IF(H6152="","",IFERROR(INDEX(Reff1,MATCH('Buku Besar'!H6152,Akun1,0)),""))</f>
        <v/>
      </c>
      <c r="L6152" s="331" t="str">
        <f>IF(H6152="","",IFERROR(INDEX(Penerimaan1,MATCH('Buku Besar'!H6152,Akun1,0)),""))</f>
        <v/>
      </c>
      <c r="M6152" s="331" t="str">
        <f>IF(H6152="","",IFERROR(INDEX(Pengeluaran1,MATCH('Buku Besar'!H6152,Akun1,0)),""))</f>
        <v/>
      </c>
    </row>
    <row r="6153" spans="1:13" x14ac:dyDescent="0.25">
      <c r="A6153" s="91" t="str">
        <f t="shared" si="192"/>
        <v/>
      </c>
      <c r="B6153" s="330" t="str">
        <f>IF(A6153="","",IFERROR(INDEX(Tanggal,MATCH('Buku Besar'!A6153,Akun,0)),""))</f>
        <v/>
      </c>
      <c r="C6153" s="2" t="str">
        <f>IF(A6153="","",IFERROR(INDEX(Keterangan,MATCH('Buku Besar'!A6153,Akun,0)),""))</f>
        <v/>
      </c>
      <c r="D6153" s="2" t="str">
        <f>IF(A6153="","",IFERROR(INDEX(Reff,MATCH('Buku Besar'!A6153,Akun,0)),""))</f>
        <v/>
      </c>
      <c r="E6153" s="331" t="str">
        <f>IF(A6153="","",IFERROR(INDEX(Penerimaan,MATCH('Buku Besar'!A6153,Akun,0)),""))</f>
        <v/>
      </c>
      <c r="F6153" s="331" t="str">
        <f>IF(A6153="","",IFERROR(INDEX(Pengeluaran,MATCH('Buku Besar'!A6153,Akun,0)),""))</f>
        <v/>
      </c>
      <c r="H6153" s="91" t="str">
        <f t="shared" si="193"/>
        <v/>
      </c>
      <c r="I6153" s="330" t="str">
        <f>IF(H6153="","",IFERROR(INDEX(Tanggal1,MATCH('Buku Besar'!H6153,Akun1,0)),""))</f>
        <v/>
      </c>
      <c r="J6153" s="2" t="str">
        <f>IF(H6153="","",IFERROR(INDEX(Keterangan1,MATCH('Buku Besar'!H6153,Akun1,0)),""))</f>
        <v/>
      </c>
      <c r="K6153" s="2" t="str">
        <f>IF(H6153="","",IFERROR(INDEX(Reff1,MATCH('Buku Besar'!H6153,Akun1,0)),""))</f>
        <v/>
      </c>
      <c r="L6153" s="331" t="str">
        <f>IF(H6153="","",IFERROR(INDEX(Penerimaan1,MATCH('Buku Besar'!H6153,Akun1,0)),""))</f>
        <v/>
      </c>
      <c r="M6153" s="331" t="str">
        <f>IF(H6153="","",IFERROR(INDEX(Pengeluaran1,MATCH('Buku Besar'!H6153,Akun1,0)),""))</f>
        <v/>
      </c>
    </row>
    <row r="6154" spans="1:13" x14ac:dyDescent="0.25">
      <c r="A6154" s="91" t="str">
        <f t="shared" si="192"/>
        <v/>
      </c>
      <c r="B6154" s="330" t="str">
        <f>IF(A6154="","",IFERROR(INDEX(Tanggal,MATCH('Buku Besar'!A6154,Akun,0)),""))</f>
        <v/>
      </c>
      <c r="C6154" s="2" t="str">
        <f>IF(A6154="","",IFERROR(INDEX(Keterangan,MATCH('Buku Besar'!A6154,Akun,0)),""))</f>
        <v/>
      </c>
      <c r="D6154" s="2" t="str">
        <f>IF(A6154="","",IFERROR(INDEX(Reff,MATCH('Buku Besar'!A6154,Akun,0)),""))</f>
        <v/>
      </c>
      <c r="E6154" s="331" t="str">
        <f>IF(A6154="","",IFERROR(INDEX(Penerimaan,MATCH('Buku Besar'!A6154,Akun,0)),""))</f>
        <v/>
      </c>
      <c r="F6154" s="331" t="str">
        <f>IF(A6154="","",IFERROR(INDEX(Pengeluaran,MATCH('Buku Besar'!A6154,Akun,0)),""))</f>
        <v/>
      </c>
      <c r="H6154" s="91" t="str">
        <f t="shared" si="193"/>
        <v/>
      </c>
      <c r="I6154" s="330" t="str">
        <f>IF(H6154="","",IFERROR(INDEX(Tanggal1,MATCH('Buku Besar'!H6154,Akun1,0)),""))</f>
        <v/>
      </c>
      <c r="J6154" s="2" t="str">
        <f>IF(H6154="","",IFERROR(INDEX(Keterangan1,MATCH('Buku Besar'!H6154,Akun1,0)),""))</f>
        <v/>
      </c>
      <c r="K6154" s="2" t="str">
        <f>IF(H6154="","",IFERROR(INDEX(Reff1,MATCH('Buku Besar'!H6154,Akun1,0)),""))</f>
        <v/>
      </c>
      <c r="L6154" s="331" t="str">
        <f>IF(H6154="","",IFERROR(INDEX(Penerimaan1,MATCH('Buku Besar'!H6154,Akun1,0)),""))</f>
        <v/>
      </c>
      <c r="M6154" s="331" t="str">
        <f>IF(H6154="","",IFERROR(INDEX(Pengeluaran1,MATCH('Buku Besar'!H6154,Akun1,0)),""))</f>
        <v/>
      </c>
    </row>
    <row r="6155" spans="1:13" x14ac:dyDescent="0.25">
      <c r="A6155" s="91" t="str">
        <f t="shared" si="192"/>
        <v/>
      </c>
      <c r="B6155" s="330" t="str">
        <f>IF(A6155="","",IFERROR(INDEX(Tanggal,MATCH('Buku Besar'!A6155,Akun,0)),""))</f>
        <v/>
      </c>
      <c r="C6155" s="2" t="str">
        <f>IF(A6155="","",IFERROR(INDEX(Keterangan,MATCH('Buku Besar'!A6155,Akun,0)),""))</f>
        <v/>
      </c>
      <c r="D6155" s="2" t="str">
        <f>IF(A6155="","",IFERROR(INDEX(Reff,MATCH('Buku Besar'!A6155,Akun,0)),""))</f>
        <v/>
      </c>
      <c r="E6155" s="331" t="str">
        <f>IF(A6155="","",IFERROR(INDEX(Penerimaan,MATCH('Buku Besar'!A6155,Akun,0)),""))</f>
        <v/>
      </c>
      <c r="F6155" s="331" t="str">
        <f>IF(A6155="","",IFERROR(INDEX(Pengeluaran,MATCH('Buku Besar'!A6155,Akun,0)),""))</f>
        <v/>
      </c>
      <c r="H6155" s="91" t="str">
        <f t="shared" si="193"/>
        <v/>
      </c>
      <c r="I6155" s="330" t="str">
        <f>IF(H6155="","",IFERROR(INDEX(Tanggal1,MATCH('Buku Besar'!H6155,Akun1,0)),""))</f>
        <v/>
      </c>
      <c r="J6155" s="2" t="str">
        <f>IF(H6155="","",IFERROR(INDEX(Keterangan1,MATCH('Buku Besar'!H6155,Akun1,0)),""))</f>
        <v/>
      </c>
      <c r="K6155" s="2" t="str">
        <f>IF(H6155="","",IFERROR(INDEX(Reff1,MATCH('Buku Besar'!H6155,Akun1,0)),""))</f>
        <v/>
      </c>
      <c r="L6155" s="331" t="str">
        <f>IF(H6155="","",IFERROR(INDEX(Penerimaan1,MATCH('Buku Besar'!H6155,Akun1,0)),""))</f>
        <v/>
      </c>
      <c r="M6155" s="331" t="str">
        <f>IF(H6155="","",IFERROR(INDEX(Pengeluaran1,MATCH('Buku Besar'!H6155,Akun1,0)),""))</f>
        <v/>
      </c>
    </row>
    <row r="6156" spans="1:13" x14ac:dyDescent="0.25">
      <c r="A6156" s="91" t="str">
        <f t="shared" si="192"/>
        <v/>
      </c>
      <c r="B6156" s="330" t="str">
        <f>IF(A6156="","",IFERROR(INDEX(Tanggal,MATCH('Buku Besar'!A6156,Akun,0)),""))</f>
        <v/>
      </c>
      <c r="C6156" s="2" t="str">
        <f>IF(A6156="","",IFERROR(INDEX(Keterangan,MATCH('Buku Besar'!A6156,Akun,0)),""))</f>
        <v/>
      </c>
      <c r="D6156" s="2" t="str">
        <f>IF(A6156="","",IFERROR(INDEX(Reff,MATCH('Buku Besar'!A6156,Akun,0)),""))</f>
        <v/>
      </c>
      <c r="E6156" s="331" t="str">
        <f>IF(A6156="","",IFERROR(INDEX(Penerimaan,MATCH('Buku Besar'!A6156,Akun,0)),""))</f>
        <v/>
      </c>
      <c r="F6156" s="331" t="str">
        <f>IF(A6156="","",IFERROR(INDEX(Pengeluaran,MATCH('Buku Besar'!A6156,Akun,0)),""))</f>
        <v/>
      </c>
      <c r="H6156" s="91" t="str">
        <f t="shared" si="193"/>
        <v/>
      </c>
      <c r="I6156" s="330" t="str">
        <f>IF(H6156="","",IFERROR(INDEX(Tanggal1,MATCH('Buku Besar'!H6156,Akun1,0)),""))</f>
        <v/>
      </c>
      <c r="J6156" s="2" t="str">
        <f>IF(H6156="","",IFERROR(INDEX(Keterangan1,MATCH('Buku Besar'!H6156,Akun1,0)),""))</f>
        <v/>
      </c>
      <c r="K6156" s="2" t="str">
        <f>IF(H6156="","",IFERROR(INDEX(Reff1,MATCH('Buku Besar'!H6156,Akun1,0)),""))</f>
        <v/>
      </c>
      <c r="L6156" s="331" t="str">
        <f>IF(H6156="","",IFERROR(INDEX(Penerimaan1,MATCH('Buku Besar'!H6156,Akun1,0)),""))</f>
        <v/>
      </c>
      <c r="M6156" s="331" t="str">
        <f>IF(H6156="","",IFERROR(INDEX(Pengeluaran1,MATCH('Buku Besar'!H6156,Akun1,0)),""))</f>
        <v/>
      </c>
    </row>
    <row r="6157" spans="1:13" x14ac:dyDescent="0.25">
      <c r="A6157" s="91" t="str">
        <f t="shared" si="192"/>
        <v/>
      </c>
      <c r="B6157" s="330" t="str">
        <f>IF(A6157="","",IFERROR(INDEX(Tanggal,MATCH('Buku Besar'!A6157,Akun,0)),""))</f>
        <v/>
      </c>
      <c r="C6157" s="2" t="str">
        <f>IF(A6157="","",IFERROR(INDEX(Keterangan,MATCH('Buku Besar'!A6157,Akun,0)),""))</f>
        <v/>
      </c>
      <c r="D6157" s="2" t="str">
        <f>IF(A6157="","",IFERROR(INDEX(Reff,MATCH('Buku Besar'!A6157,Akun,0)),""))</f>
        <v/>
      </c>
      <c r="E6157" s="331" t="str">
        <f>IF(A6157="","",IFERROR(INDEX(Penerimaan,MATCH('Buku Besar'!A6157,Akun,0)),""))</f>
        <v/>
      </c>
      <c r="F6157" s="331" t="str">
        <f>IF(A6157="","",IFERROR(INDEX(Pengeluaran,MATCH('Buku Besar'!A6157,Akun,0)),""))</f>
        <v/>
      </c>
      <c r="H6157" s="91" t="str">
        <f t="shared" si="193"/>
        <v/>
      </c>
      <c r="I6157" s="330" t="str">
        <f>IF(H6157="","",IFERROR(INDEX(Tanggal1,MATCH('Buku Besar'!H6157,Akun1,0)),""))</f>
        <v/>
      </c>
      <c r="J6157" s="2" t="str">
        <f>IF(H6157="","",IFERROR(INDEX(Keterangan1,MATCH('Buku Besar'!H6157,Akun1,0)),""))</f>
        <v/>
      </c>
      <c r="K6157" s="2" t="str">
        <f>IF(H6157="","",IFERROR(INDEX(Reff1,MATCH('Buku Besar'!H6157,Akun1,0)),""))</f>
        <v/>
      </c>
      <c r="L6157" s="331" t="str">
        <f>IF(H6157="","",IFERROR(INDEX(Penerimaan1,MATCH('Buku Besar'!H6157,Akun1,0)),""))</f>
        <v/>
      </c>
      <c r="M6157" s="331" t="str">
        <f>IF(H6157="","",IFERROR(INDEX(Pengeluaran1,MATCH('Buku Besar'!H6157,Akun1,0)),""))</f>
        <v/>
      </c>
    </row>
    <row r="6158" spans="1:13" x14ac:dyDescent="0.25">
      <c r="A6158" s="91" t="str">
        <f t="shared" si="192"/>
        <v/>
      </c>
      <c r="B6158" s="330" t="str">
        <f>IF(A6158="","",IFERROR(INDEX(Tanggal,MATCH('Buku Besar'!A6158,Akun,0)),""))</f>
        <v/>
      </c>
      <c r="C6158" s="2" t="str">
        <f>IF(A6158="","",IFERROR(INDEX(Keterangan,MATCH('Buku Besar'!A6158,Akun,0)),""))</f>
        <v/>
      </c>
      <c r="D6158" s="2" t="str">
        <f>IF(A6158="","",IFERROR(INDEX(Reff,MATCH('Buku Besar'!A6158,Akun,0)),""))</f>
        <v/>
      </c>
      <c r="E6158" s="331" t="str">
        <f>IF(A6158="","",IFERROR(INDEX(Penerimaan,MATCH('Buku Besar'!A6158,Akun,0)),""))</f>
        <v/>
      </c>
      <c r="F6158" s="331" t="str">
        <f>IF(A6158="","",IFERROR(INDEX(Pengeluaran,MATCH('Buku Besar'!A6158,Akun,0)),""))</f>
        <v/>
      </c>
      <c r="H6158" s="91" t="str">
        <f t="shared" si="193"/>
        <v/>
      </c>
      <c r="I6158" s="330" t="str">
        <f>IF(H6158="","",IFERROR(INDEX(Tanggal1,MATCH('Buku Besar'!H6158,Akun1,0)),""))</f>
        <v/>
      </c>
      <c r="J6158" s="2" t="str">
        <f>IF(H6158="","",IFERROR(INDEX(Keterangan1,MATCH('Buku Besar'!H6158,Akun1,0)),""))</f>
        <v/>
      </c>
      <c r="K6158" s="2" t="str">
        <f>IF(H6158="","",IFERROR(INDEX(Reff1,MATCH('Buku Besar'!H6158,Akun1,0)),""))</f>
        <v/>
      </c>
      <c r="L6158" s="331" t="str">
        <f>IF(H6158="","",IFERROR(INDEX(Penerimaan1,MATCH('Buku Besar'!H6158,Akun1,0)),""))</f>
        <v/>
      </c>
      <c r="M6158" s="331" t="str">
        <f>IF(H6158="","",IFERROR(INDEX(Pengeluaran1,MATCH('Buku Besar'!H6158,Akun1,0)),""))</f>
        <v/>
      </c>
    </row>
    <row r="6159" spans="1:13" x14ac:dyDescent="0.25">
      <c r="A6159" s="91" t="str">
        <f t="shared" si="192"/>
        <v/>
      </c>
      <c r="B6159" s="330" t="str">
        <f>IF(A6159="","",IFERROR(INDEX(Tanggal,MATCH('Buku Besar'!A6159,Akun,0)),""))</f>
        <v/>
      </c>
      <c r="C6159" s="2" t="str">
        <f>IF(A6159="","",IFERROR(INDEX(Keterangan,MATCH('Buku Besar'!A6159,Akun,0)),""))</f>
        <v/>
      </c>
      <c r="D6159" s="2" t="str">
        <f>IF(A6159="","",IFERROR(INDEX(Reff,MATCH('Buku Besar'!A6159,Akun,0)),""))</f>
        <v/>
      </c>
      <c r="E6159" s="331" t="str">
        <f>IF(A6159="","",IFERROR(INDEX(Penerimaan,MATCH('Buku Besar'!A6159,Akun,0)),""))</f>
        <v/>
      </c>
      <c r="F6159" s="331" t="str">
        <f>IF(A6159="","",IFERROR(INDEX(Pengeluaran,MATCH('Buku Besar'!A6159,Akun,0)),""))</f>
        <v/>
      </c>
      <c r="H6159" s="91" t="str">
        <f t="shared" si="193"/>
        <v/>
      </c>
      <c r="I6159" s="330" t="str">
        <f>IF(H6159="","",IFERROR(INDEX(Tanggal1,MATCH('Buku Besar'!H6159,Akun1,0)),""))</f>
        <v/>
      </c>
      <c r="J6159" s="2" t="str">
        <f>IF(H6159="","",IFERROR(INDEX(Keterangan1,MATCH('Buku Besar'!H6159,Akun1,0)),""))</f>
        <v/>
      </c>
      <c r="K6159" s="2" t="str">
        <f>IF(H6159="","",IFERROR(INDEX(Reff1,MATCH('Buku Besar'!H6159,Akun1,0)),""))</f>
        <v/>
      </c>
      <c r="L6159" s="331" t="str">
        <f>IF(H6159="","",IFERROR(INDEX(Penerimaan1,MATCH('Buku Besar'!H6159,Akun1,0)),""))</f>
        <v/>
      </c>
      <c r="M6159" s="331" t="str">
        <f>IF(H6159="","",IFERROR(INDEX(Pengeluaran1,MATCH('Buku Besar'!H6159,Akun1,0)),""))</f>
        <v/>
      </c>
    </row>
    <row r="6160" spans="1:13" x14ac:dyDescent="0.25">
      <c r="A6160" s="91" t="str">
        <f t="shared" si="192"/>
        <v/>
      </c>
      <c r="B6160" s="330" t="str">
        <f>IF(A6160="","",IFERROR(INDEX(Tanggal,MATCH('Buku Besar'!A6160,Akun,0)),""))</f>
        <v/>
      </c>
      <c r="C6160" s="2" t="str">
        <f>IF(A6160="","",IFERROR(INDEX(Keterangan,MATCH('Buku Besar'!A6160,Akun,0)),""))</f>
        <v/>
      </c>
      <c r="D6160" s="2" t="str">
        <f>IF(A6160="","",IFERROR(INDEX(Reff,MATCH('Buku Besar'!A6160,Akun,0)),""))</f>
        <v/>
      </c>
      <c r="E6160" s="331" t="str">
        <f>IF(A6160="","",IFERROR(INDEX(Penerimaan,MATCH('Buku Besar'!A6160,Akun,0)),""))</f>
        <v/>
      </c>
      <c r="F6160" s="331" t="str">
        <f>IF(A6160="","",IFERROR(INDEX(Pengeluaran,MATCH('Buku Besar'!A6160,Akun,0)),""))</f>
        <v/>
      </c>
      <c r="H6160" s="91" t="str">
        <f t="shared" si="193"/>
        <v/>
      </c>
      <c r="I6160" s="330" t="str">
        <f>IF(H6160="","",IFERROR(INDEX(Tanggal1,MATCH('Buku Besar'!H6160,Akun1,0)),""))</f>
        <v/>
      </c>
      <c r="J6160" s="2" t="str">
        <f>IF(H6160="","",IFERROR(INDEX(Keterangan1,MATCH('Buku Besar'!H6160,Akun1,0)),""))</f>
        <v/>
      </c>
      <c r="K6160" s="2" t="str">
        <f>IF(H6160="","",IFERROR(INDEX(Reff1,MATCH('Buku Besar'!H6160,Akun1,0)),""))</f>
        <v/>
      </c>
      <c r="L6160" s="331" t="str">
        <f>IF(H6160="","",IFERROR(INDEX(Penerimaan1,MATCH('Buku Besar'!H6160,Akun1,0)),""))</f>
        <v/>
      </c>
      <c r="M6160" s="331" t="str">
        <f>IF(H6160="","",IFERROR(INDEX(Pengeluaran1,MATCH('Buku Besar'!H6160,Akun1,0)),""))</f>
        <v/>
      </c>
    </row>
    <row r="6161" spans="1:13" x14ac:dyDescent="0.25">
      <c r="A6161" s="91" t="str">
        <f t="shared" si="192"/>
        <v/>
      </c>
      <c r="B6161" s="330" t="str">
        <f>IF(A6161="","",IFERROR(INDEX(Tanggal,MATCH('Buku Besar'!A6161,Akun,0)),""))</f>
        <v/>
      </c>
      <c r="C6161" s="2" t="str">
        <f>IF(A6161="","",IFERROR(INDEX(Keterangan,MATCH('Buku Besar'!A6161,Akun,0)),""))</f>
        <v/>
      </c>
      <c r="D6161" s="2" t="str">
        <f>IF(A6161="","",IFERROR(INDEX(Reff,MATCH('Buku Besar'!A6161,Akun,0)),""))</f>
        <v/>
      </c>
      <c r="E6161" s="331" t="str">
        <f>IF(A6161="","",IFERROR(INDEX(Penerimaan,MATCH('Buku Besar'!A6161,Akun,0)),""))</f>
        <v/>
      </c>
      <c r="F6161" s="331" t="str">
        <f>IF(A6161="","",IFERROR(INDEX(Pengeluaran,MATCH('Buku Besar'!A6161,Akun,0)),""))</f>
        <v/>
      </c>
      <c r="H6161" s="91" t="str">
        <f t="shared" si="193"/>
        <v/>
      </c>
      <c r="I6161" s="330" t="str">
        <f>IF(H6161="","",IFERROR(INDEX(Tanggal1,MATCH('Buku Besar'!H6161,Akun1,0)),""))</f>
        <v/>
      </c>
      <c r="J6161" s="2" t="str">
        <f>IF(H6161="","",IFERROR(INDEX(Keterangan1,MATCH('Buku Besar'!H6161,Akun1,0)),""))</f>
        <v/>
      </c>
      <c r="K6161" s="2" t="str">
        <f>IF(H6161="","",IFERROR(INDEX(Reff1,MATCH('Buku Besar'!H6161,Akun1,0)),""))</f>
        <v/>
      </c>
      <c r="L6161" s="331" t="str">
        <f>IF(H6161="","",IFERROR(INDEX(Penerimaan1,MATCH('Buku Besar'!H6161,Akun1,0)),""))</f>
        <v/>
      </c>
      <c r="M6161" s="331" t="str">
        <f>IF(H6161="","",IFERROR(INDEX(Pengeluaran1,MATCH('Buku Besar'!H6161,Akun1,0)),""))</f>
        <v/>
      </c>
    </row>
    <row r="6162" spans="1:13" x14ac:dyDescent="0.25">
      <c r="A6162" s="91" t="str">
        <f t="shared" si="192"/>
        <v/>
      </c>
      <c r="B6162" s="330" t="str">
        <f>IF(A6162="","",IFERROR(INDEX(Tanggal,MATCH('Buku Besar'!A6162,Akun,0)),""))</f>
        <v/>
      </c>
      <c r="C6162" s="2" t="str">
        <f>IF(A6162="","",IFERROR(INDEX(Keterangan,MATCH('Buku Besar'!A6162,Akun,0)),""))</f>
        <v/>
      </c>
      <c r="D6162" s="2" t="str">
        <f>IF(A6162="","",IFERROR(INDEX(Reff,MATCH('Buku Besar'!A6162,Akun,0)),""))</f>
        <v/>
      </c>
      <c r="E6162" s="331" t="str">
        <f>IF(A6162="","",IFERROR(INDEX(Penerimaan,MATCH('Buku Besar'!A6162,Akun,0)),""))</f>
        <v/>
      </c>
      <c r="F6162" s="331" t="str">
        <f>IF(A6162="","",IFERROR(INDEX(Pengeluaran,MATCH('Buku Besar'!A6162,Akun,0)),""))</f>
        <v/>
      </c>
      <c r="H6162" s="91" t="str">
        <f t="shared" si="193"/>
        <v/>
      </c>
      <c r="I6162" s="330" t="str">
        <f>IF(H6162="","",IFERROR(INDEX(Tanggal1,MATCH('Buku Besar'!H6162,Akun1,0)),""))</f>
        <v/>
      </c>
      <c r="J6162" s="2" t="str">
        <f>IF(H6162="","",IFERROR(INDEX(Keterangan1,MATCH('Buku Besar'!H6162,Akun1,0)),""))</f>
        <v/>
      </c>
      <c r="K6162" s="2" t="str">
        <f>IF(H6162="","",IFERROR(INDEX(Reff1,MATCH('Buku Besar'!H6162,Akun1,0)),""))</f>
        <v/>
      </c>
      <c r="L6162" s="331" t="str">
        <f>IF(H6162="","",IFERROR(INDEX(Penerimaan1,MATCH('Buku Besar'!H6162,Akun1,0)),""))</f>
        <v/>
      </c>
      <c r="M6162" s="331" t="str">
        <f>IF(H6162="","",IFERROR(INDEX(Pengeluaran1,MATCH('Buku Besar'!H6162,Akun1,0)),""))</f>
        <v/>
      </c>
    </row>
    <row r="6163" spans="1:13" x14ac:dyDescent="0.25">
      <c r="A6163" s="91" t="str">
        <f t="shared" si="192"/>
        <v/>
      </c>
      <c r="B6163" s="330" t="str">
        <f>IF(A6163="","",IFERROR(INDEX(Tanggal,MATCH('Buku Besar'!A6163,Akun,0)),""))</f>
        <v/>
      </c>
      <c r="C6163" s="2" t="str">
        <f>IF(A6163="","",IFERROR(INDEX(Keterangan,MATCH('Buku Besar'!A6163,Akun,0)),""))</f>
        <v/>
      </c>
      <c r="D6163" s="2" t="str">
        <f>IF(A6163="","",IFERROR(INDEX(Reff,MATCH('Buku Besar'!A6163,Akun,0)),""))</f>
        <v/>
      </c>
      <c r="E6163" s="331" t="str">
        <f>IF(A6163="","",IFERROR(INDEX(Penerimaan,MATCH('Buku Besar'!A6163,Akun,0)),""))</f>
        <v/>
      </c>
      <c r="F6163" s="331" t="str">
        <f>IF(A6163="","",IFERROR(INDEX(Pengeluaran,MATCH('Buku Besar'!A6163,Akun,0)),""))</f>
        <v/>
      </c>
      <c r="H6163" s="91" t="str">
        <f t="shared" si="193"/>
        <v/>
      </c>
      <c r="I6163" s="330" t="str">
        <f>IF(H6163="","",IFERROR(INDEX(Tanggal1,MATCH('Buku Besar'!H6163,Akun1,0)),""))</f>
        <v/>
      </c>
      <c r="J6163" s="2" t="str">
        <f>IF(H6163="","",IFERROR(INDEX(Keterangan1,MATCH('Buku Besar'!H6163,Akun1,0)),""))</f>
        <v/>
      </c>
      <c r="K6163" s="2" t="str">
        <f>IF(H6163="","",IFERROR(INDEX(Reff1,MATCH('Buku Besar'!H6163,Akun1,0)),""))</f>
        <v/>
      </c>
      <c r="L6163" s="331" t="str">
        <f>IF(H6163="","",IFERROR(INDEX(Penerimaan1,MATCH('Buku Besar'!H6163,Akun1,0)),""))</f>
        <v/>
      </c>
      <c r="M6163" s="331" t="str">
        <f>IF(H6163="","",IFERROR(INDEX(Pengeluaran1,MATCH('Buku Besar'!H6163,Akun1,0)),""))</f>
        <v/>
      </c>
    </row>
    <row r="6164" spans="1:13" x14ac:dyDescent="0.25">
      <c r="A6164" s="91" t="str">
        <f t="shared" si="192"/>
        <v/>
      </c>
      <c r="B6164" s="330" t="str">
        <f>IF(A6164="","",IFERROR(INDEX(Tanggal,MATCH('Buku Besar'!A6164,Akun,0)),""))</f>
        <v/>
      </c>
      <c r="C6164" s="2" t="str">
        <f>IF(A6164="","",IFERROR(INDEX(Keterangan,MATCH('Buku Besar'!A6164,Akun,0)),""))</f>
        <v/>
      </c>
      <c r="D6164" s="2" t="str">
        <f>IF(A6164="","",IFERROR(INDEX(Reff,MATCH('Buku Besar'!A6164,Akun,0)),""))</f>
        <v/>
      </c>
      <c r="E6164" s="331" t="str">
        <f>IF(A6164="","",IFERROR(INDEX(Penerimaan,MATCH('Buku Besar'!A6164,Akun,0)),""))</f>
        <v/>
      </c>
      <c r="F6164" s="331" t="str">
        <f>IF(A6164="","",IFERROR(INDEX(Pengeluaran,MATCH('Buku Besar'!A6164,Akun,0)),""))</f>
        <v/>
      </c>
      <c r="H6164" s="91" t="str">
        <f t="shared" si="193"/>
        <v/>
      </c>
      <c r="I6164" s="330" t="str">
        <f>IF(H6164="","",IFERROR(INDEX(Tanggal1,MATCH('Buku Besar'!H6164,Akun1,0)),""))</f>
        <v/>
      </c>
      <c r="J6164" s="2" t="str">
        <f>IF(H6164="","",IFERROR(INDEX(Keterangan1,MATCH('Buku Besar'!H6164,Akun1,0)),""))</f>
        <v/>
      </c>
      <c r="K6164" s="2" t="str">
        <f>IF(H6164="","",IFERROR(INDEX(Reff1,MATCH('Buku Besar'!H6164,Akun1,0)),""))</f>
        <v/>
      </c>
      <c r="L6164" s="331" t="str">
        <f>IF(H6164="","",IFERROR(INDEX(Penerimaan1,MATCH('Buku Besar'!H6164,Akun1,0)),""))</f>
        <v/>
      </c>
      <c r="M6164" s="331" t="str">
        <f>IF(H6164="","",IFERROR(INDEX(Pengeluaran1,MATCH('Buku Besar'!H6164,Akun1,0)),""))</f>
        <v/>
      </c>
    </row>
    <row r="6165" spans="1:13" x14ac:dyDescent="0.25">
      <c r="A6165" s="91" t="str">
        <f t="shared" si="192"/>
        <v/>
      </c>
      <c r="B6165" s="330" t="str">
        <f>IF(A6165="","",IFERROR(INDEX(Tanggal,MATCH('Buku Besar'!A6165,Akun,0)),""))</f>
        <v/>
      </c>
      <c r="C6165" s="2" t="str">
        <f>IF(A6165="","",IFERROR(INDEX(Keterangan,MATCH('Buku Besar'!A6165,Akun,0)),""))</f>
        <v/>
      </c>
      <c r="D6165" s="2" t="str">
        <f>IF(A6165="","",IFERROR(INDEX(Reff,MATCH('Buku Besar'!A6165,Akun,0)),""))</f>
        <v/>
      </c>
      <c r="E6165" s="331" t="str">
        <f>IF(A6165="","",IFERROR(INDEX(Penerimaan,MATCH('Buku Besar'!A6165,Akun,0)),""))</f>
        <v/>
      </c>
      <c r="F6165" s="331" t="str">
        <f>IF(A6165="","",IFERROR(INDEX(Pengeluaran,MATCH('Buku Besar'!A6165,Akun,0)),""))</f>
        <v/>
      </c>
      <c r="H6165" s="91" t="str">
        <f t="shared" si="193"/>
        <v/>
      </c>
      <c r="I6165" s="330" t="str">
        <f>IF(H6165="","",IFERROR(INDEX(Tanggal1,MATCH('Buku Besar'!H6165,Akun1,0)),""))</f>
        <v/>
      </c>
      <c r="J6165" s="2" t="str">
        <f>IF(H6165="","",IFERROR(INDEX(Keterangan1,MATCH('Buku Besar'!H6165,Akun1,0)),""))</f>
        <v/>
      </c>
      <c r="K6165" s="2" t="str">
        <f>IF(H6165="","",IFERROR(INDEX(Reff1,MATCH('Buku Besar'!H6165,Akun1,0)),""))</f>
        <v/>
      </c>
      <c r="L6165" s="331" t="str">
        <f>IF(H6165="","",IFERROR(INDEX(Penerimaan1,MATCH('Buku Besar'!H6165,Akun1,0)),""))</f>
        <v/>
      </c>
      <c r="M6165" s="331" t="str">
        <f>IF(H6165="","",IFERROR(INDEX(Pengeluaran1,MATCH('Buku Besar'!H6165,Akun1,0)),""))</f>
        <v/>
      </c>
    </row>
    <row r="6166" spans="1:13" x14ac:dyDescent="0.25">
      <c r="A6166" s="91" t="str">
        <f t="shared" si="192"/>
        <v/>
      </c>
      <c r="B6166" s="330" t="str">
        <f>IF(A6166="","",IFERROR(INDEX(Tanggal,MATCH('Buku Besar'!A6166,Akun,0)),""))</f>
        <v/>
      </c>
      <c r="C6166" s="2" t="str">
        <f>IF(A6166="","",IFERROR(INDEX(Keterangan,MATCH('Buku Besar'!A6166,Akun,0)),""))</f>
        <v/>
      </c>
      <c r="D6166" s="2" t="str">
        <f>IF(A6166="","",IFERROR(INDEX(Reff,MATCH('Buku Besar'!A6166,Akun,0)),""))</f>
        <v/>
      </c>
      <c r="E6166" s="331" t="str">
        <f>IF(A6166="","",IFERROR(INDEX(Penerimaan,MATCH('Buku Besar'!A6166,Akun,0)),""))</f>
        <v/>
      </c>
      <c r="F6166" s="331" t="str">
        <f>IF(A6166="","",IFERROR(INDEX(Pengeluaran,MATCH('Buku Besar'!A6166,Akun,0)),""))</f>
        <v/>
      </c>
      <c r="H6166" s="91" t="str">
        <f t="shared" si="193"/>
        <v/>
      </c>
      <c r="I6166" s="330" t="str">
        <f>IF(H6166="","",IFERROR(INDEX(Tanggal1,MATCH('Buku Besar'!H6166,Akun1,0)),""))</f>
        <v/>
      </c>
      <c r="J6166" s="2" t="str">
        <f>IF(H6166="","",IFERROR(INDEX(Keterangan1,MATCH('Buku Besar'!H6166,Akun1,0)),""))</f>
        <v/>
      </c>
      <c r="K6166" s="2" t="str">
        <f>IF(H6166="","",IFERROR(INDEX(Reff1,MATCH('Buku Besar'!H6166,Akun1,0)),""))</f>
        <v/>
      </c>
      <c r="L6166" s="331" t="str">
        <f>IF(H6166="","",IFERROR(INDEX(Penerimaan1,MATCH('Buku Besar'!H6166,Akun1,0)),""))</f>
        <v/>
      </c>
      <c r="M6166" s="331" t="str">
        <f>IF(H6166="","",IFERROR(INDEX(Pengeluaran1,MATCH('Buku Besar'!H6166,Akun1,0)),""))</f>
        <v/>
      </c>
    </row>
    <row r="6167" spans="1:13" x14ac:dyDescent="0.25">
      <c r="A6167" s="91" t="str">
        <f t="shared" si="192"/>
        <v/>
      </c>
      <c r="B6167" s="330" t="str">
        <f>IF(A6167="","",IFERROR(INDEX(Tanggal,MATCH('Buku Besar'!A6167,Akun,0)),""))</f>
        <v/>
      </c>
      <c r="C6167" s="2" t="str">
        <f>IF(A6167="","",IFERROR(INDEX(Keterangan,MATCH('Buku Besar'!A6167,Akun,0)),""))</f>
        <v/>
      </c>
      <c r="D6167" s="2" t="str">
        <f>IF(A6167="","",IFERROR(INDEX(Reff,MATCH('Buku Besar'!A6167,Akun,0)),""))</f>
        <v/>
      </c>
      <c r="E6167" s="331" t="str">
        <f>IF(A6167="","",IFERROR(INDEX(Penerimaan,MATCH('Buku Besar'!A6167,Akun,0)),""))</f>
        <v/>
      </c>
      <c r="F6167" s="331" t="str">
        <f>IF(A6167="","",IFERROR(INDEX(Pengeluaran,MATCH('Buku Besar'!A6167,Akun,0)),""))</f>
        <v/>
      </c>
      <c r="H6167" s="91" t="str">
        <f t="shared" si="193"/>
        <v/>
      </c>
      <c r="I6167" s="330" t="str">
        <f>IF(H6167="","",IFERROR(INDEX(Tanggal1,MATCH('Buku Besar'!H6167,Akun1,0)),""))</f>
        <v/>
      </c>
      <c r="J6167" s="2" t="str">
        <f>IF(H6167="","",IFERROR(INDEX(Keterangan1,MATCH('Buku Besar'!H6167,Akun1,0)),""))</f>
        <v/>
      </c>
      <c r="K6167" s="2" t="str">
        <f>IF(H6167="","",IFERROR(INDEX(Reff1,MATCH('Buku Besar'!H6167,Akun1,0)),""))</f>
        <v/>
      </c>
      <c r="L6167" s="331" t="str">
        <f>IF(H6167="","",IFERROR(INDEX(Penerimaan1,MATCH('Buku Besar'!H6167,Akun1,0)),""))</f>
        <v/>
      </c>
      <c r="M6167" s="331" t="str">
        <f>IF(H6167="","",IFERROR(INDEX(Pengeluaran1,MATCH('Buku Besar'!H6167,Akun1,0)),""))</f>
        <v/>
      </c>
    </row>
    <row r="6168" spans="1:13" x14ac:dyDescent="0.25">
      <c r="A6168" s="91" t="str">
        <f t="shared" si="192"/>
        <v/>
      </c>
      <c r="B6168" s="330" t="str">
        <f>IF(A6168="","",IFERROR(INDEX(Tanggal,MATCH('Buku Besar'!A6168,Akun,0)),""))</f>
        <v/>
      </c>
      <c r="C6168" s="2" t="str">
        <f>IF(A6168="","",IFERROR(INDEX(Keterangan,MATCH('Buku Besar'!A6168,Akun,0)),""))</f>
        <v/>
      </c>
      <c r="D6168" s="2" t="str">
        <f>IF(A6168="","",IFERROR(INDEX(Reff,MATCH('Buku Besar'!A6168,Akun,0)),""))</f>
        <v/>
      </c>
      <c r="E6168" s="331" t="str">
        <f>IF(A6168="","",IFERROR(INDEX(Penerimaan,MATCH('Buku Besar'!A6168,Akun,0)),""))</f>
        <v/>
      </c>
      <c r="F6168" s="331" t="str">
        <f>IF(A6168="","",IFERROR(INDEX(Pengeluaran,MATCH('Buku Besar'!A6168,Akun,0)),""))</f>
        <v/>
      </c>
      <c r="H6168" s="91" t="str">
        <f t="shared" si="193"/>
        <v/>
      </c>
      <c r="I6168" s="330" t="str">
        <f>IF(H6168="","",IFERROR(INDEX(Tanggal1,MATCH('Buku Besar'!H6168,Akun1,0)),""))</f>
        <v/>
      </c>
      <c r="J6168" s="2" t="str">
        <f>IF(H6168="","",IFERROR(INDEX(Keterangan1,MATCH('Buku Besar'!H6168,Akun1,0)),""))</f>
        <v/>
      </c>
      <c r="K6168" s="2" t="str">
        <f>IF(H6168="","",IFERROR(INDEX(Reff1,MATCH('Buku Besar'!H6168,Akun1,0)),""))</f>
        <v/>
      </c>
      <c r="L6168" s="331" t="str">
        <f>IF(H6168="","",IFERROR(INDEX(Penerimaan1,MATCH('Buku Besar'!H6168,Akun1,0)),""))</f>
        <v/>
      </c>
      <c r="M6168" s="331" t="str">
        <f>IF(H6168="","",IFERROR(INDEX(Pengeluaran1,MATCH('Buku Besar'!H6168,Akun1,0)),""))</f>
        <v/>
      </c>
    </row>
    <row r="6169" spans="1:13" x14ac:dyDescent="0.25">
      <c r="A6169" s="91" t="str">
        <f t="shared" si="192"/>
        <v/>
      </c>
      <c r="B6169" s="330" t="str">
        <f>IF(A6169="","",IFERROR(INDEX(Tanggal,MATCH('Buku Besar'!A6169,Akun,0)),""))</f>
        <v/>
      </c>
      <c r="C6169" s="2" t="str">
        <f>IF(A6169="","",IFERROR(INDEX(Keterangan,MATCH('Buku Besar'!A6169,Akun,0)),""))</f>
        <v/>
      </c>
      <c r="D6169" s="2" t="str">
        <f>IF(A6169="","",IFERROR(INDEX(Reff,MATCH('Buku Besar'!A6169,Akun,0)),""))</f>
        <v/>
      </c>
      <c r="E6169" s="331" t="str">
        <f>IF(A6169="","",IFERROR(INDEX(Penerimaan,MATCH('Buku Besar'!A6169,Akun,0)),""))</f>
        <v/>
      </c>
      <c r="F6169" s="331" t="str">
        <f>IF(A6169="","",IFERROR(INDEX(Pengeluaran,MATCH('Buku Besar'!A6169,Akun,0)),""))</f>
        <v/>
      </c>
      <c r="H6169" s="91" t="str">
        <f t="shared" si="193"/>
        <v/>
      </c>
      <c r="I6169" s="330" t="str">
        <f>IF(H6169="","",IFERROR(INDEX(Tanggal1,MATCH('Buku Besar'!H6169,Akun1,0)),""))</f>
        <v/>
      </c>
      <c r="J6169" s="2" t="str">
        <f>IF(H6169="","",IFERROR(INDEX(Keterangan1,MATCH('Buku Besar'!H6169,Akun1,0)),""))</f>
        <v/>
      </c>
      <c r="K6169" s="2" t="str">
        <f>IF(H6169="","",IFERROR(INDEX(Reff1,MATCH('Buku Besar'!H6169,Akun1,0)),""))</f>
        <v/>
      </c>
      <c r="L6169" s="331" t="str">
        <f>IF(H6169="","",IFERROR(INDEX(Penerimaan1,MATCH('Buku Besar'!H6169,Akun1,0)),""))</f>
        <v/>
      </c>
      <c r="M6169" s="331" t="str">
        <f>IF(H6169="","",IFERROR(INDEX(Pengeluaran1,MATCH('Buku Besar'!H6169,Akun1,0)),""))</f>
        <v/>
      </c>
    </row>
    <row r="6170" spans="1:13" x14ac:dyDescent="0.25">
      <c r="A6170" s="91" t="str">
        <f t="shared" si="192"/>
        <v/>
      </c>
      <c r="B6170" s="330" t="str">
        <f>IF(A6170="","",IFERROR(INDEX(Tanggal,MATCH('Buku Besar'!A6170,Akun,0)),""))</f>
        <v/>
      </c>
      <c r="C6170" s="2" t="str">
        <f>IF(A6170="","",IFERROR(INDEX(Keterangan,MATCH('Buku Besar'!A6170,Akun,0)),""))</f>
        <v/>
      </c>
      <c r="D6170" s="2" t="str">
        <f>IF(A6170="","",IFERROR(INDEX(Reff,MATCH('Buku Besar'!A6170,Akun,0)),""))</f>
        <v/>
      </c>
      <c r="E6170" s="331" t="str">
        <f>IF(A6170="","",IFERROR(INDEX(Penerimaan,MATCH('Buku Besar'!A6170,Akun,0)),""))</f>
        <v/>
      </c>
      <c r="F6170" s="331" t="str">
        <f>IF(A6170="","",IFERROR(INDEX(Pengeluaran,MATCH('Buku Besar'!A6170,Akun,0)),""))</f>
        <v/>
      </c>
      <c r="H6170" s="91" t="str">
        <f t="shared" si="193"/>
        <v/>
      </c>
      <c r="I6170" s="330" t="str">
        <f>IF(H6170="","",IFERROR(INDEX(Tanggal1,MATCH('Buku Besar'!H6170,Akun1,0)),""))</f>
        <v/>
      </c>
      <c r="J6170" s="2" t="str">
        <f>IF(H6170="","",IFERROR(INDEX(Keterangan1,MATCH('Buku Besar'!H6170,Akun1,0)),""))</f>
        <v/>
      </c>
      <c r="K6170" s="2" t="str">
        <f>IF(H6170="","",IFERROR(INDEX(Reff1,MATCH('Buku Besar'!H6170,Akun1,0)),""))</f>
        <v/>
      </c>
      <c r="L6170" s="331" t="str">
        <f>IF(H6170="","",IFERROR(INDEX(Penerimaan1,MATCH('Buku Besar'!H6170,Akun1,0)),""))</f>
        <v/>
      </c>
      <c r="M6170" s="331" t="str">
        <f>IF(H6170="","",IFERROR(INDEX(Pengeluaran1,MATCH('Buku Besar'!H6170,Akun1,0)),""))</f>
        <v/>
      </c>
    </row>
    <row r="6171" spans="1:13" x14ac:dyDescent="0.25">
      <c r="A6171" s="91" t="str">
        <f t="shared" si="192"/>
        <v/>
      </c>
      <c r="B6171" s="330" t="str">
        <f>IF(A6171="","",IFERROR(INDEX(Tanggal,MATCH('Buku Besar'!A6171,Akun,0)),""))</f>
        <v/>
      </c>
      <c r="C6171" s="2" t="str">
        <f>IF(A6171="","",IFERROR(INDEX(Keterangan,MATCH('Buku Besar'!A6171,Akun,0)),""))</f>
        <v/>
      </c>
      <c r="D6171" s="2" t="str">
        <f>IF(A6171="","",IFERROR(INDEX(Reff,MATCH('Buku Besar'!A6171,Akun,0)),""))</f>
        <v/>
      </c>
      <c r="E6171" s="331" t="str">
        <f>IF(A6171="","",IFERROR(INDEX(Penerimaan,MATCH('Buku Besar'!A6171,Akun,0)),""))</f>
        <v/>
      </c>
      <c r="F6171" s="331" t="str">
        <f>IF(A6171="","",IFERROR(INDEX(Pengeluaran,MATCH('Buku Besar'!A6171,Akun,0)),""))</f>
        <v/>
      </c>
      <c r="H6171" s="91" t="str">
        <f t="shared" si="193"/>
        <v/>
      </c>
      <c r="I6171" s="330" t="str">
        <f>IF(H6171="","",IFERROR(INDEX(Tanggal1,MATCH('Buku Besar'!H6171,Akun1,0)),""))</f>
        <v/>
      </c>
      <c r="J6171" s="2" t="str">
        <f>IF(H6171="","",IFERROR(INDEX(Keterangan1,MATCH('Buku Besar'!H6171,Akun1,0)),""))</f>
        <v/>
      </c>
      <c r="K6171" s="2" t="str">
        <f>IF(H6171="","",IFERROR(INDEX(Reff1,MATCH('Buku Besar'!H6171,Akun1,0)),""))</f>
        <v/>
      </c>
      <c r="L6171" s="331" t="str">
        <f>IF(H6171="","",IFERROR(INDEX(Penerimaan1,MATCH('Buku Besar'!H6171,Akun1,0)),""))</f>
        <v/>
      </c>
      <c r="M6171" s="331" t="str">
        <f>IF(H6171="","",IFERROR(INDEX(Pengeluaran1,MATCH('Buku Besar'!H6171,Akun1,0)),""))</f>
        <v/>
      </c>
    </row>
    <row r="6172" spans="1:13" x14ac:dyDescent="0.25">
      <c r="A6172" s="91" t="str">
        <f t="shared" si="192"/>
        <v/>
      </c>
      <c r="B6172" s="330" t="str">
        <f>IF(A6172="","",IFERROR(INDEX(Tanggal,MATCH('Buku Besar'!A6172,Akun,0)),""))</f>
        <v/>
      </c>
      <c r="C6172" s="2" t="str">
        <f>IF(A6172="","",IFERROR(INDEX(Keterangan,MATCH('Buku Besar'!A6172,Akun,0)),""))</f>
        <v/>
      </c>
      <c r="D6172" s="2" t="str">
        <f>IF(A6172="","",IFERROR(INDEX(Reff,MATCH('Buku Besar'!A6172,Akun,0)),""))</f>
        <v/>
      </c>
      <c r="E6172" s="331" t="str">
        <f>IF(A6172="","",IFERROR(INDEX(Penerimaan,MATCH('Buku Besar'!A6172,Akun,0)),""))</f>
        <v/>
      </c>
      <c r="F6172" s="331" t="str">
        <f>IF(A6172="","",IFERROR(INDEX(Pengeluaran,MATCH('Buku Besar'!A6172,Akun,0)),""))</f>
        <v/>
      </c>
      <c r="H6172" s="91" t="str">
        <f t="shared" si="193"/>
        <v/>
      </c>
      <c r="I6172" s="330" t="str">
        <f>IF(H6172="","",IFERROR(INDEX(Tanggal1,MATCH('Buku Besar'!H6172,Akun1,0)),""))</f>
        <v/>
      </c>
      <c r="J6172" s="2" t="str">
        <f>IF(H6172="","",IFERROR(INDEX(Keterangan1,MATCH('Buku Besar'!H6172,Akun1,0)),""))</f>
        <v/>
      </c>
      <c r="K6172" s="2" t="str">
        <f>IF(H6172="","",IFERROR(INDEX(Reff1,MATCH('Buku Besar'!H6172,Akun1,0)),""))</f>
        <v/>
      </c>
      <c r="L6172" s="331" t="str">
        <f>IF(H6172="","",IFERROR(INDEX(Penerimaan1,MATCH('Buku Besar'!H6172,Akun1,0)),""))</f>
        <v/>
      </c>
      <c r="M6172" s="331" t="str">
        <f>IF(H6172="","",IFERROR(INDEX(Pengeluaran1,MATCH('Buku Besar'!H6172,Akun1,0)),""))</f>
        <v/>
      </c>
    </row>
    <row r="6173" spans="1:13" x14ac:dyDescent="0.25">
      <c r="A6173" s="91" t="str">
        <f t="shared" si="192"/>
        <v/>
      </c>
      <c r="B6173" s="330" t="str">
        <f>IF(A6173="","",IFERROR(INDEX(Tanggal,MATCH('Buku Besar'!A6173,Akun,0)),""))</f>
        <v/>
      </c>
      <c r="C6173" s="2" t="str">
        <f>IF(A6173="","",IFERROR(INDEX(Keterangan,MATCH('Buku Besar'!A6173,Akun,0)),""))</f>
        <v/>
      </c>
      <c r="D6173" s="2" t="str">
        <f>IF(A6173="","",IFERROR(INDEX(Reff,MATCH('Buku Besar'!A6173,Akun,0)),""))</f>
        <v/>
      </c>
      <c r="E6173" s="331" t="str">
        <f>IF(A6173="","",IFERROR(INDEX(Penerimaan,MATCH('Buku Besar'!A6173,Akun,0)),""))</f>
        <v/>
      </c>
      <c r="F6173" s="331" t="str">
        <f>IF(A6173="","",IFERROR(INDEX(Pengeluaran,MATCH('Buku Besar'!A6173,Akun,0)),""))</f>
        <v/>
      </c>
      <c r="H6173" s="91" t="str">
        <f t="shared" si="193"/>
        <v/>
      </c>
      <c r="I6173" s="330" t="str">
        <f>IF(H6173="","",IFERROR(INDEX(Tanggal1,MATCH('Buku Besar'!H6173,Akun1,0)),""))</f>
        <v/>
      </c>
      <c r="J6173" s="2" t="str">
        <f>IF(H6173="","",IFERROR(INDEX(Keterangan1,MATCH('Buku Besar'!H6173,Akun1,0)),""))</f>
        <v/>
      </c>
      <c r="K6173" s="2" t="str">
        <f>IF(H6173="","",IFERROR(INDEX(Reff1,MATCH('Buku Besar'!H6173,Akun1,0)),""))</f>
        <v/>
      </c>
      <c r="L6173" s="331" t="str">
        <f>IF(H6173="","",IFERROR(INDEX(Penerimaan1,MATCH('Buku Besar'!H6173,Akun1,0)),""))</f>
        <v/>
      </c>
      <c r="M6173" s="331" t="str">
        <f>IF(H6173="","",IFERROR(INDEX(Pengeluaran1,MATCH('Buku Besar'!H6173,Akun1,0)),""))</f>
        <v/>
      </c>
    </row>
    <row r="6174" spans="1:13" x14ac:dyDescent="0.25">
      <c r="A6174" s="91" t="str">
        <f t="shared" si="192"/>
        <v/>
      </c>
      <c r="B6174" s="330" t="str">
        <f>IF(A6174="","",IFERROR(INDEX(Tanggal,MATCH('Buku Besar'!A6174,Akun,0)),""))</f>
        <v/>
      </c>
      <c r="C6174" s="2" t="str">
        <f>IF(A6174="","",IFERROR(INDEX(Keterangan,MATCH('Buku Besar'!A6174,Akun,0)),""))</f>
        <v/>
      </c>
      <c r="D6174" s="2" t="str">
        <f>IF(A6174="","",IFERROR(INDEX(Reff,MATCH('Buku Besar'!A6174,Akun,0)),""))</f>
        <v/>
      </c>
      <c r="E6174" s="331" t="str">
        <f>IF(A6174="","",IFERROR(INDEX(Penerimaan,MATCH('Buku Besar'!A6174,Akun,0)),""))</f>
        <v/>
      </c>
      <c r="F6174" s="331" t="str">
        <f>IF(A6174="","",IFERROR(INDEX(Pengeluaran,MATCH('Buku Besar'!A6174,Akun,0)),""))</f>
        <v/>
      </c>
      <c r="H6174" s="91" t="str">
        <f t="shared" si="193"/>
        <v/>
      </c>
      <c r="I6174" s="330" t="str">
        <f>IF(H6174="","",IFERROR(INDEX(Tanggal1,MATCH('Buku Besar'!H6174,Akun1,0)),""))</f>
        <v/>
      </c>
      <c r="J6174" s="2" t="str">
        <f>IF(H6174="","",IFERROR(INDEX(Keterangan1,MATCH('Buku Besar'!H6174,Akun1,0)),""))</f>
        <v/>
      </c>
      <c r="K6174" s="2" t="str">
        <f>IF(H6174="","",IFERROR(INDEX(Reff1,MATCH('Buku Besar'!H6174,Akun1,0)),""))</f>
        <v/>
      </c>
      <c r="L6174" s="331" t="str">
        <f>IF(H6174="","",IFERROR(INDEX(Penerimaan1,MATCH('Buku Besar'!H6174,Akun1,0)),""))</f>
        <v/>
      </c>
      <c r="M6174" s="331" t="str">
        <f>IF(H6174="","",IFERROR(INDEX(Pengeluaran1,MATCH('Buku Besar'!H6174,Akun1,0)),""))</f>
        <v/>
      </c>
    </row>
    <row r="6175" spans="1:13" x14ac:dyDescent="0.25">
      <c r="A6175" s="91" t="str">
        <f t="shared" si="192"/>
        <v/>
      </c>
      <c r="B6175" s="330" t="str">
        <f>IF(A6175="","",IFERROR(INDEX(Tanggal,MATCH('Buku Besar'!A6175,Akun,0)),""))</f>
        <v/>
      </c>
      <c r="C6175" s="2" t="str">
        <f>IF(A6175="","",IFERROR(INDEX(Keterangan,MATCH('Buku Besar'!A6175,Akun,0)),""))</f>
        <v/>
      </c>
      <c r="D6175" s="2" t="str">
        <f>IF(A6175="","",IFERROR(INDEX(Reff,MATCH('Buku Besar'!A6175,Akun,0)),""))</f>
        <v/>
      </c>
      <c r="E6175" s="331" t="str">
        <f>IF(A6175="","",IFERROR(INDEX(Penerimaan,MATCH('Buku Besar'!A6175,Akun,0)),""))</f>
        <v/>
      </c>
      <c r="F6175" s="331" t="str">
        <f>IF(A6175="","",IFERROR(INDEX(Pengeluaran,MATCH('Buku Besar'!A6175,Akun,0)),""))</f>
        <v/>
      </c>
      <c r="H6175" s="91" t="str">
        <f t="shared" si="193"/>
        <v/>
      </c>
      <c r="I6175" s="330" t="str">
        <f>IF(H6175="","",IFERROR(INDEX(Tanggal1,MATCH('Buku Besar'!H6175,Akun1,0)),""))</f>
        <v/>
      </c>
      <c r="J6175" s="2" t="str">
        <f>IF(H6175="","",IFERROR(INDEX(Keterangan1,MATCH('Buku Besar'!H6175,Akun1,0)),""))</f>
        <v/>
      </c>
      <c r="K6175" s="2" t="str">
        <f>IF(H6175="","",IFERROR(INDEX(Reff1,MATCH('Buku Besar'!H6175,Akun1,0)),""))</f>
        <v/>
      </c>
      <c r="L6175" s="331" t="str">
        <f>IF(H6175="","",IFERROR(INDEX(Penerimaan1,MATCH('Buku Besar'!H6175,Akun1,0)),""))</f>
        <v/>
      </c>
      <c r="M6175" s="331" t="str">
        <f>IF(H6175="","",IFERROR(INDEX(Pengeluaran1,MATCH('Buku Besar'!H6175,Akun1,0)),""))</f>
        <v/>
      </c>
    </row>
    <row r="6176" spans="1:13" x14ac:dyDescent="0.25">
      <c r="A6176" s="91" t="str">
        <f t="shared" si="192"/>
        <v/>
      </c>
      <c r="B6176" s="330" t="str">
        <f>IF(A6176="","",IFERROR(INDEX(Tanggal,MATCH('Buku Besar'!A6176,Akun,0)),""))</f>
        <v/>
      </c>
      <c r="C6176" s="2" t="str">
        <f>IF(A6176="","",IFERROR(INDEX(Keterangan,MATCH('Buku Besar'!A6176,Akun,0)),""))</f>
        <v/>
      </c>
      <c r="D6176" s="2" t="str">
        <f>IF(A6176="","",IFERROR(INDEX(Reff,MATCH('Buku Besar'!A6176,Akun,0)),""))</f>
        <v/>
      </c>
      <c r="E6176" s="331" t="str">
        <f>IF(A6176="","",IFERROR(INDEX(Penerimaan,MATCH('Buku Besar'!A6176,Akun,0)),""))</f>
        <v/>
      </c>
      <c r="F6176" s="331" t="str">
        <f>IF(A6176="","",IFERROR(INDEX(Pengeluaran,MATCH('Buku Besar'!A6176,Akun,0)),""))</f>
        <v/>
      </c>
      <c r="H6176" s="91" t="str">
        <f t="shared" si="193"/>
        <v/>
      </c>
      <c r="I6176" s="330" t="str">
        <f>IF(H6176="","",IFERROR(INDEX(Tanggal1,MATCH('Buku Besar'!H6176,Akun1,0)),""))</f>
        <v/>
      </c>
      <c r="J6176" s="2" t="str">
        <f>IF(H6176="","",IFERROR(INDEX(Keterangan1,MATCH('Buku Besar'!H6176,Akun1,0)),""))</f>
        <v/>
      </c>
      <c r="K6176" s="2" t="str">
        <f>IF(H6176="","",IFERROR(INDEX(Reff1,MATCH('Buku Besar'!H6176,Akun1,0)),""))</f>
        <v/>
      </c>
      <c r="L6176" s="331" t="str">
        <f>IF(H6176="","",IFERROR(INDEX(Penerimaan1,MATCH('Buku Besar'!H6176,Akun1,0)),""))</f>
        <v/>
      </c>
      <c r="M6176" s="331" t="str">
        <f>IF(H6176="","",IFERROR(INDEX(Pengeluaran1,MATCH('Buku Besar'!H6176,Akun1,0)),""))</f>
        <v/>
      </c>
    </row>
    <row r="6177" spans="1:13" x14ac:dyDescent="0.25">
      <c r="A6177" s="91" t="str">
        <f t="shared" si="192"/>
        <v/>
      </c>
      <c r="B6177" s="330" t="str">
        <f>IF(A6177="","",IFERROR(INDEX(Tanggal,MATCH('Buku Besar'!A6177,Akun,0)),""))</f>
        <v/>
      </c>
      <c r="C6177" s="2" t="str">
        <f>IF(A6177="","",IFERROR(INDEX(Keterangan,MATCH('Buku Besar'!A6177,Akun,0)),""))</f>
        <v/>
      </c>
      <c r="D6177" s="2" t="str">
        <f>IF(A6177="","",IFERROR(INDEX(Reff,MATCH('Buku Besar'!A6177,Akun,0)),""))</f>
        <v/>
      </c>
      <c r="E6177" s="331" t="str">
        <f>IF(A6177="","",IFERROR(INDEX(Penerimaan,MATCH('Buku Besar'!A6177,Akun,0)),""))</f>
        <v/>
      </c>
      <c r="F6177" s="331" t="str">
        <f>IF(A6177="","",IFERROR(INDEX(Pengeluaran,MATCH('Buku Besar'!A6177,Akun,0)),""))</f>
        <v/>
      </c>
      <c r="H6177" s="91" t="str">
        <f t="shared" si="193"/>
        <v/>
      </c>
      <c r="I6177" s="330" t="str">
        <f>IF(H6177="","",IFERROR(INDEX(Tanggal1,MATCH('Buku Besar'!H6177,Akun1,0)),""))</f>
        <v/>
      </c>
      <c r="J6177" s="2" t="str">
        <f>IF(H6177="","",IFERROR(INDEX(Keterangan1,MATCH('Buku Besar'!H6177,Akun1,0)),""))</f>
        <v/>
      </c>
      <c r="K6177" s="2" t="str">
        <f>IF(H6177="","",IFERROR(INDEX(Reff1,MATCH('Buku Besar'!H6177,Akun1,0)),""))</f>
        <v/>
      </c>
      <c r="L6177" s="331" t="str">
        <f>IF(H6177="","",IFERROR(INDEX(Penerimaan1,MATCH('Buku Besar'!H6177,Akun1,0)),""))</f>
        <v/>
      </c>
      <c r="M6177" s="331" t="str">
        <f>IF(H6177="","",IFERROR(INDEX(Pengeluaran1,MATCH('Buku Besar'!H6177,Akun1,0)),""))</f>
        <v/>
      </c>
    </row>
    <row r="6178" spans="1:13" x14ac:dyDescent="0.25">
      <c r="A6178" s="91" t="str">
        <f t="shared" si="192"/>
        <v/>
      </c>
      <c r="B6178" s="330" t="str">
        <f>IF(A6178="","",IFERROR(INDEX(Tanggal,MATCH('Buku Besar'!A6178,Akun,0)),""))</f>
        <v/>
      </c>
      <c r="C6178" s="2" t="str">
        <f>IF(A6178="","",IFERROR(INDEX(Keterangan,MATCH('Buku Besar'!A6178,Akun,0)),""))</f>
        <v/>
      </c>
      <c r="D6178" s="2" t="str">
        <f>IF(A6178="","",IFERROR(INDEX(Reff,MATCH('Buku Besar'!A6178,Akun,0)),""))</f>
        <v/>
      </c>
      <c r="E6178" s="331" t="str">
        <f>IF(A6178="","",IFERROR(INDEX(Penerimaan,MATCH('Buku Besar'!A6178,Akun,0)),""))</f>
        <v/>
      </c>
      <c r="F6178" s="331" t="str">
        <f>IF(A6178="","",IFERROR(INDEX(Pengeluaran,MATCH('Buku Besar'!A6178,Akun,0)),""))</f>
        <v/>
      </c>
      <c r="H6178" s="91" t="str">
        <f t="shared" si="193"/>
        <v/>
      </c>
      <c r="I6178" s="330" t="str">
        <f>IF(H6178="","",IFERROR(INDEX(Tanggal1,MATCH('Buku Besar'!H6178,Akun1,0)),""))</f>
        <v/>
      </c>
      <c r="J6178" s="2" t="str">
        <f>IF(H6178="","",IFERROR(INDEX(Keterangan1,MATCH('Buku Besar'!H6178,Akun1,0)),""))</f>
        <v/>
      </c>
      <c r="K6178" s="2" t="str">
        <f>IF(H6178="","",IFERROR(INDEX(Reff1,MATCH('Buku Besar'!H6178,Akun1,0)),""))</f>
        <v/>
      </c>
      <c r="L6178" s="331" t="str">
        <f>IF(H6178="","",IFERROR(INDEX(Penerimaan1,MATCH('Buku Besar'!H6178,Akun1,0)),""))</f>
        <v/>
      </c>
      <c r="M6178" s="331" t="str">
        <f>IF(H6178="","",IFERROR(INDEX(Pengeluaran1,MATCH('Buku Besar'!H6178,Akun1,0)),""))</f>
        <v/>
      </c>
    </row>
    <row r="6179" spans="1:13" x14ac:dyDescent="0.25">
      <c r="A6179" s="91" t="str">
        <f t="shared" si="192"/>
        <v/>
      </c>
      <c r="B6179" s="330" t="str">
        <f>IF(A6179="","",IFERROR(INDEX(Tanggal,MATCH('Buku Besar'!A6179,Akun,0)),""))</f>
        <v/>
      </c>
      <c r="C6179" s="2" t="str">
        <f>IF(A6179="","",IFERROR(INDEX(Keterangan,MATCH('Buku Besar'!A6179,Akun,0)),""))</f>
        <v/>
      </c>
      <c r="D6179" s="2" t="str">
        <f>IF(A6179="","",IFERROR(INDEX(Reff,MATCH('Buku Besar'!A6179,Akun,0)),""))</f>
        <v/>
      </c>
      <c r="E6179" s="331" t="str">
        <f>IF(A6179="","",IFERROR(INDEX(Penerimaan,MATCH('Buku Besar'!A6179,Akun,0)),""))</f>
        <v/>
      </c>
      <c r="F6179" s="331" t="str">
        <f>IF(A6179="","",IFERROR(INDEX(Pengeluaran,MATCH('Buku Besar'!A6179,Akun,0)),""))</f>
        <v/>
      </c>
      <c r="H6179" s="91" t="str">
        <f t="shared" si="193"/>
        <v/>
      </c>
      <c r="I6179" s="330" t="str">
        <f>IF(H6179="","",IFERROR(INDEX(Tanggal1,MATCH('Buku Besar'!H6179,Akun1,0)),""))</f>
        <v/>
      </c>
      <c r="J6179" s="2" t="str">
        <f>IF(H6179="","",IFERROR(INDEX(Keterangan1,MATCH('Buku Besar'!H6179,Akun1,0)),""))</f>
        <v/>
      </c>
      <c r="K6179" s="2" t="str">
        <f>IF(H6179="","",IFERROR(INDEX(Reff1,MATCH('Buku Besar'!H6179,Akun1,0)),""))</f>
        <v/>
      </c>
      <c r="L6179" s="331" t="str">
        <f>IF(H6179="","",IFERROR(INDEX(Penerimaan1,MATCH('Buku Besar'!H6179,Akun1,0)),""))</f>
        <v/>
      </c>
      <c r="M6179" s="331" t="str">
        <f>IF(H6179="","",IFERROR(INDEX(Pengeluaran1,MATCH('Buku Besar'!H6179,Akun1,0)),""))</f>
        <v/>
      </c>
    </row>
    <row r="6180" spans="1:13" x14ac:dyDescent="0.25">
      <c r="A6180" s="91" t="str">
        <f t="shared" si="192"/>
        <v/>
      </c>
      <c r="B6180" s="330" t="str">
        <f>IF(A6180="","",IFERROR(INDEX(Tanggal,MATCH('Buku Besar'!A6180,Akun,0)),""))</f>
        <v/>
      </c>
      <c r="C6180" s="2" t="str">
        <f>IF(A6180="","",IFERROR(INDEX(Keterangan,MATCH('Buku Besar'!A6180,Akun,0)),""))</f>
        <v/>
      </c>
      <c r="D6180" s="2" t="str">
        <f>IF(A6180="","",IFERROR(INDEX(Reff,MATCH('Buku Besar'!A6180,Akun,0)),""))</f>
        <v/>
      </c>
      <c r="E6180" s="331" t="str">
        <f>IF(A6180="","",IFERROR(INDEX(Penerimaan,MATCH('Buku Besar'!A6180,Akun,0)),""))</f>
        <v/>
      </c>
      <c r="F6180" s="331" t="str">
        <f>IF(A6180="","",IFERROR(INDEX(Pengeluaran,MATCH('Buku Besar'!A6180,Akun,0)),""))</f>
        <v/>
      </c>
      <c r="H6180" s="91" t="str">
        <f t="shared" si="193"/>
        <v/>
      </c>
      <c r="I6180" s="330" t="str">
        <f>IF(H6180="","",IFERROR(INDEX(Tanggal1,MATCH('Buku Besar'!H6180,Akun1,0)),""))</f>
        <v/>
      </c>
      <c r="J6180" s="2" t="str">
        <f>IF(H6180="","",IFERROR(INDEX(Keterangan1,MATCH('Buku Besar'!H6180,Akun1,0)),""))</f>
        <v/>
      </c>
      <c r="K6180" s="2" t="str">
        <f>IF(H6180="","",IFERROR(INDEX(Reff1,MATCH('Buku Besar'!H6180,Akun1,0)),""))</f>
        <v/>
      </c>
      <c r="L6180" s="331" t="str">
        <f>IF(H6180="","",IFERROR(INDEX(Penerimaan1,MATCH('Buku Besar'!H6180,Akun1,0)),""))</f>
        <v/>
      </c>
      <c r="M6180" s="331" t="str">
        <f>IF(H6180="","",IFERROR(INDEX(Pengeluaran1,MATCH('Buku Besar'!H6180,Akun1,0)),""))</f>
        <v/>
      </c>
    </row>
    <row r="6181" spans="1:13" x14ac:dyDescent="0.25">
      <c r="A6181" s="91" t="str">
        <f t="shared" si="192"/>
        <v/>
      </c>
      <c r="B6181" s="330" t="str">
        <f>IF(A6181="","",IFERROR(INDEX(Tanggal,MATCH('Buku Besar'!A6181,Akun,0)),""))</f>
        <v/>
      </c>
      <c r="C6181" s="2" t="str">
        <f>IF(A6181="","",IFERROR(INDEX(Keterangan,MATCH('Buku Besar'!A6181,Akun,0)),""))</f>
        <v/>
      </c>
      <c r="D6181" s="2" t="str">
        <f>IF(A6181="","",IFERROR(INDEX(Reff,MATCH('Buku Besar'!A6181,Akun,0)),""))</f>
        <v/>
      </c>
      <c r="E6181" s="331" t="str">
        <f>IF(A6181="","",IFERROR(INDEX(Penerimaan,MATCH('Buku Besar'!A6181,Akun,0)),""))</f>
        <v/>
      </c>
      <c r="F6181" s="331" t="str">
        <f>IF(A6181="","",IFERROR(INDEX(Pengeluaran,MATCH('Buku Besar'!A6181,Akun,0)),""))</f>
        <v/>
      </c>
      <c r="H6181" s="91" t="str">
        <f t="shared" si="193"/>
        <v/>
      </c>
      <c r="I6181" s="330" t="str">
        <f>IF(H6181="","",IFERROR(INDEX(Tanggal1,MATCH('Buku Besar'!H6181,Akun1,0)),""))</f>
        <v/>
      </c>
      <c r="J6181" s="2" t="str">
        <f>IF(H6181="","",IFERROR(INDEX(Keterangan1,MATCH('Buku Besar'!H6181,Akun1,0)),""))</f>
        <v/>
      </c>
      <c r="K6181" s="2" t="str">
        <f>IF(H6181="","",IFERROR(INDEX(Reff1,MATCH('Buku Besar'!H6181,Akun1,0)),""))</f>
        <v/>
      </c>
      <c r="L6181" s="331" t="str">
        <f>IF(H6181="","",IFERROR(INDEX(Penerimaan1,MATCH('Buku Besar'!H6181,Akun1,0)),""))</f>
        <v/>
      </c>
      <c r="M6181" s="331" t="str">
        <f>IF(H6181="","",IFERROR(INDEX(Pengeluaran1,MATCH('Buku Besar'!H6181,Akun1,0)),""))</f>
        <v/>
      </c>
    </row>
    <row r="6182" spans="1:13" x14ac:dyDescent="0.25">
      <c r="A6182" s="91" t="str">
        <f t="shared" si="192"/>
        <v/>
      </c>
      <c r="B6182" s="330" t="str">
        <f>IF(A6182="","",IFERROR(INDEX(Tanggal,MATCH('Buku Besar'!A6182,Akun,0)),""))</f>
        <v/>
      </c>
      <c r="C6182" s="2" t="str">
        <f>IF(A6182="","",IFERROR(INDEX(Keterangan,MATCH('Buku Besar'!A6182,Akun,0)),""))</f>
        <v/>
      </c>
      <c r="D6182" s="2" t="str">
        <f>IF(A6182="","",IFERROR(INDEX(Reff,MATCH('Buku Besar'!A6182,Akun,0)),""))</f>
        <v/>
      </c>
      <c r="E6182" s="331" t="str">
        <f>IF(A6182="","",IFERROR(INDEX(Penerimaan,MATCH('Buku Besar'!A6182,Akun,0)),""))</f>
        <v/>
      </c>
      <c r="F6182" s="331" t="str">
        <f>IF(A6182="","",IFERROR(INDEX(Pengeluaran,MATCH('Buku Besar'!A6182,Akun,0)),""))</f>
        <v/>
      </c>
      <c r="H6182" s="91" t="str">
        <f t="shared" si="193"/>
        <v/>
      </c>
      <c r="I6182" s="330" t="str">
        <f>IF(H6182="","",IFERROR(INDEX(Tanggal1,MATCH('Buku Besar'!H6182,Akun1,0)),""))</f>
        <v/>
      </c>
      <c r="J6182" s="2" t="str">
        <f>IF(H6182="","",IFERROR(INDEX(Keterangan1,MATCH('Buku Besar'!H6182,Akun1,0)),""))</f>
        <v/>
      </c>
      <c r="K6182" s="2" t="str">
        <f>IF(H6182="","",IFERROR(INDEX(Reff1,MATCH('Buku Besar'!H6182,Akun1,0)),""))</f>
        <v/>
      </c>
      <c r="L6182" s="331" t="str">
        <f>IF(H6182="","",IFERROR(INDEX(Penerimaan1,MATCH('Buku Besar'!H6182,Akun1,0)),""))</f>
        <v/>
      </c>
      <c r="M6182" s="331" t="str">
        <f>IF(H6182="","",IFERROR(INDEX(Pengeluaran1,MATCH('Buku Besar'!H6182,Akun1,0)),""))</f>
        <v/>
      </c>
    </row>
    <row r="6183" spans="1:13" x14ac:dyDescent="0.25">
      <c r="A6183" s="91" t="str">
        <f t="shared" si="192"/>
        <v/>
      </c>
      <c r="B6183" s="330" t="str">
        <f>IF(A6183="","",IFERROR(INDEX(Tanggal,MATCH('Buku Besar'!A6183,Akun,0)),""))</f>
        <v/>
      </c>
      <c r="C6183" s="2" t="str">
        <f>IF(A6183="","",IFERROR(INDEX(Keterangan,MATCH('Buku Besar'!A6183,Akun,0)),""))</f>
        <v/>
      </c>
      <c r="D6183" s="2" t="str">
        <f>IF(A6183="","",IFERROR(INDEX(Reff,MATCH('Buku Besar'!A6183,Akun,0)),""))</f>
        <v/>
      </c>
      <c r="E6183" s="331" t="str">
        <f>IF(A6183="","",IFERROR(INDEX(Penerimaan,MATCH('Buku Besar'!A6183,Akun,0)),""))</f>
        <v/>
      </c>
      <c r="F6183" s="331" t="str">
        <f>IF(A6183="","",IFERROR(INDEX(Pengeluaran,MATCH('Buku Besar'!A6183,Akun,0)),""))</f>
        <v/>
      </c>
      <c r="H6183" s="91" t="str">
        <f t="shared" si="193"/>
        <v/>
      </c>
      <c r="I6183" s="330" t="str">
        <f>IF(H6183="","",IFERROR(INDEX(Tanggal1,MATCH('Buku Besar'!H6183,Akun1,0)),""))</f>
        <v/>
      </c>
      <c r="J6183" s="2" t="str">
        <f>IF(H6183="","",IFERROR(INDEX(Keterangan1,MATCH('Buku Besar'!H6183,Akun1,0)),""))</f>
        <v/>
      </c>
      <c r="K6183" s="2" t="str">
        <f>IF(H6183="","",IFERROR(INDEX(Reff1,MATCH('Buku Besar'!H6183,Akun1,0)),""))</f>
        <v/>
      </c>
      <c r="L6183" s="331" t="str">
        <f>IF(H6183="","",IFERROR(INDEX(Penerimaan1,MATCH('Buku Besar'!H6183,Akun1,0)),""))</f>
        <v/>
      </c>
      <c r="M6183" s="331" t="str">
        <f>IF(H6183="","",IFERROR(INDEX(Pengeluaran1,MATCH('Buku Besar'!H6183,Akun1,0)),""))</f>
        <v/>
      </c>
    </row>
    <row r="6184" spans="1:13" x14ac:dyDescent="0.25">
      <c r="A6184" s="91" t="str">
        <f t="shared" si="192"/>
        <v/>
      </c>
      <c r="B6184" s="330" t="str">
        <f>IF(A6184="","",IFERROR(INDEX(Tanggal,MATCH('Buku Besar'!A6184,Akun,0)),""))</f>
        <v/>
      </c>
      <c r="C6184" s="2" t="str">
        <f>IF(A6184="","",IFERROR(INDEX(Keterangan,MATCH('Buku Besar'!A6184,Akun,0)),""))</f>
        <v/>
      </c>
      <c r="D6184" s="2" t="str">
        <f>IF(A6184="","",IFERROR(INDEX(Reff,MATCH('Buku Besar'!A6184,Akun,0)),""))</f>
        <v/>
      </c>
      <c r="E6184" s="331" t="str">
        <f>IF(A6184="","",IFERROR(INDEX(Penerimaan,MATCH('Buku Besar'!A6184,Akun,0)),""))</f>
        <v/>
      </c>
      <c r="F6184" s="331" t="str">
        <f>IF(A6184="","",IFERROR(INDEX(Pengeluaran,MATCH('Buku Besar'!A6184,Akun,0)),""))</f>
        <v/>
      </c>
      <c r="H6184" s="91" t="str">
        <f t="shared" si="193"/>
        <v/>
      </c>
      <c r="I6184" s="330" t="str">
        <f>IF(H6184="","",IFERROR(INDEX(Tanggal1,MATCH('Buku Besar'!H6184,Akun1,0)),""))</f>
        <v/>
      </c>
      <c r="J6184" s="2" t="str">
        <f>IF(H6184="","",IFERROR(INDEX(Keterangan1,MATCH('Buku Besar'!H6184,Akun1,0)),""))</f>
        <v/>
      </c>
      <c r="K6184" s="2" t="str">
        <f>IF(H6184="","",IFERROR(INDEX(Reff1,MATCH('Buku Besar'!H6184,Akun1,0)),""))</f>
        <v/>
      </c>
      <c r="L6184" s="331" t="str">
        <f>IF(H6184="","",IFERROR(INDEX(Penerimaan1,MATCH('Buku Besar'!H6184,Akun1,0)),""))</f>
        <v/>
      </c>
      <c r="M6184" s="331" t="str">
        <f>IF(H6184="","",IFERROR(INDEX(Pengeluaran1,MATCH('Buku Besar'!H6184,Akun1,0)),""))</f>
        <v/>
      </c>
    </row>
    <row r="6185" spans="1:13" x14ac:dyDescent="0.25">
      <c r="A6185" s="91" t="str">
        <f t="shared" si="192"/>
        <v/>
      </c>
      <c r="B6185" s="330" t="str">
        <f>IF(A6185="","",IFERROR(INDEX(Tanggal,MATCH('Buku Besar'!A6185,Akun,0)),""))</f>
        <v/>
      </c>
      <c r="C6185" s="2" t="str">
        <f>IF(A6185="","",IFERROR(INDEX(Keterangan,MATCH('Buku Besar'!A6185,Akun,0)),""))</f>
        <v/>
      </c>
      <c r="D6185" s="2" t="str">
        <f>IF(A6185="","",IFERROR(INDEX(Reff,MATCH('Buku Besar'!A6185,Akun,0)),""))</f>
        <v/>
      </c>
      <c r="E6185" s="331" t="str">
        <f>IF(A6185="","",IFERROR(INDEX(Penerimaan,MATCH('Buku Besar'!A6185,Akun,0)),""))</f>
        <v/>
      </c>
      <c r="F6185" s="331" t="str">
        <f>IF(A6185="","",IFERROR(INDEX(Pengeluaran,MATCH('Buku Besar'!A6185,Akun,0)),""))</f>
        <v/>
      </c>
      <c r="H6185" s="91" t="str">
        <f t="shared" si="193"/>
        <v/>
      </c>
      <c r="I6185" s="330" t="str">
        <f>IF(H6185="","",IFERROR(INDEX(Tanggal1,MATCH('Buku Besar'!H6185,Akun1,0)),""))</f>
        <v/>
      </c>
      <c r="J6185" s="2" t="str">
        <f>IF(H6185="","",IFERROR(INDEX(Keterangan1,MATCH('Buku Besar'!H6185,Akun1,0)),""))</f>
        <v/>
      </c>
      <c r="K6185" s="2" t="str">
        <f>IF(H6185="","",IFERROR(INDEX(Reff1,MATCH('Buku Besar'!H6185,Akun1,0)),""))</f>
        <v/>
      </c>
      <c r="L6185" s="331" t="str">
        <f>IF(H6185="","",IFERROR(INDEX(Penerimaan1,MATCH('Buku Besar'!H6185,Akun1,0)),""))</f>
        <v/>
      </c>
      <c r="M6185" s="331" t="str">
        <f>IF(H6185="","",IFERROR(INDEX(Pengeluaran1,MATCH('Buku Besar'!H6185,Akun1,0)),""))</f>
        <v/>
      </c>
    </row>
    <row r="6186" spans="1:13" x14ac:dyDescent="0.25">
      <c r="A6186" s="91" t="str">
        <f t="shared" si="192"/>
        <v/>
      </c>
      <c r="B6186" s="330" t="str">
        <f>IF(A6186="","",IFERROR(INDEX(Tanggal,MATCH('Buku Besar'!A6186,Akun,0)),""))</f>
        <v/>
      </c>
      <c r="C6186" s="2" t="str">
        <f>IF(A6186="","",IFERROR(INDEX(Keterangan,MATCH('Buku Besar'!A6186,Akun,0)),""))</f>
        <v/>
      </c>
      <c r="D6186" s="2" t="str">
        <f>IF(A6186="","",IFERROR(INDEX(Reff,MATCH('Buku Besar'!A6186,Akun,0)),""))</f>
        <v/>
      </c>
      <c r="E6186" s="331" t="str">
        <f>IF(A6186="","",IFERROR(INDEX(Penerimaan,MATCH('Buku Besar'!A6186,Akun,0)),""))</f>
        <v/>
      </c>
      <c r="F6186" s="331" t="str">
        <f>IF(A6186="","",IFERROR(INDEX(Pengeluaran,MATCH('Buku Besar'!A6186,Akun,0)),""))</f>
        <v/>
      </c>
      <c r="H6186" s="91" t="str">
        <f t="shared" si="193"/>
        <v/>
      </c>
      <c r="I6186" s="330" t="str">
        <f>IF(H6186="","",IFERROR(INDEX(Tanggal1,MATCH('Buku Besar'!H6186,Akun1,0)),""))</f>
        <v/>
      </c>
      <c r="J6186" s="2" t="str">
        <f>IF(H6186="","",IFERROR(INDEX(Keterangan1,MATCH('Buku Besar'!H6186,Akun1,0)),""))</f>
        <v/>
      </c>
      <c r="K6186" s="2" t="str">
        <f>IF(H6186="","",IFERROR(INDEX(Reff1,MATCH('Buku Besar'!H6186,Akun1,0)),""))</f>
        <v/>
      </c>
      <c r="L6186" s="331" t="str">
        <f>IF(H6186="","",IFERROR(INDEX(Penerimaan1,MATCH('Buku Besar'!H6186,Akun1,0)),""))</f>
        <v/>
      </c>
      <c r="M6186" s="331" t="str">
        <f>IF(H6186="","",IFERROR(INDEX(Pengeluaran1,MATCH('Buku Besar'!H6186,Akun1,0)),""))</f>
        <v/>
      </c>
    </row>
    <row r="6187" spans="1:13" x14ac:dyDescent="0.25">
      <c r="A6187" s="91" t="str">
        <f t="shared" si="192"/>
        <v/>
      </c>
      <c r="B6187" s="330" t="str">
        <f>IF(A6187="","",IFERROR(INDEX(Tanggal,MATCH('Buku Besar'!A6187,Akun,0)),""))</f>
        <v/>
      </c>
      <c r="C6187" s="2" t="str">
        <f>IF(A6187="","",IFERROR(INDEX(Keterangan,MATCH('Buku Besar'!A6187,Akun,0)),""))</f>
        <v/>
      </c>
      <c r="D6187" s="2" t="str">
        <f>IF(A6187="","",IFERROR(INDEX(Reff,MATCH('Buku Besar'!A6187,Akun,0)),""))</f>
        <v/>
      </c>
      <c r="E6187" s="331" t="str">
        <f>IF(A6187="","",IFERROR(INDEX(Penerimaan,MATCH('Buku Besar'!A6187,Akun,0)),""))</f>
        <v/>
      </c>
      <c r="F6187" s="331" t="str">
        <f>IF(A6187="","",IFERROR(INDEX(Pengeluaran,MATCH('Buku Besar'!A6187,Akun,0)),""))</f>
        <v/>
      </c>
      <c r="H6187" s="91" t="str">
        <f t="shared" si="193"/>
        <v/>
      </c>
      <c r="I6187" s="330" t="str">
        <f>IF(H6187="","",IFERROR(INDEX(Tanggal1,MATCH('Buku Besar'!H6187,Akun1,0)),""))</f>
        <v/>
      </c>
      <c r="J6187" s="2" t="str">
        <f>IF(H6187="","",IFERROR(INDEX(Keterangan1,MATCH('Buku Besar'!H6187,Akun1,0)),""))</f>
        <v/>
      </c>
      <c r="K6187" s="2" t="str">
        <f>IF(H6187="","",IFERROR(INDEX(Reff1,MATCH('Buku Besar'!H6187,Akun1,0)),""))</f>
        <v/>
      </c>
      <c r="L6187" s="331" t="str">
        <f>IF(H6187="","",IFERROR(INDEX(Penerimaan1,MATCH('Buku Besar'!H6187,Akun1,0)),""))</f>
        <v/>
      </c>
      <c r="M6187" s="331" t="str">
        <f>IF(H6187="","",IFERROR(INDEX(Pengeluaran1,MATCH('Buku Besar'!H6187,Akun1,0)),""))</f>
        <v/>
      </c>
    </row>
    <row r="6188" spans="1:13" x14ac:dyDescent="0.25">
      <c r="A6188" s="91" t="str">
        <f t="shared" si="192"/>
        <v/>
      </c>
      <c r="B6188" s="330" t="str">
        <f>IF(A6188="","",IFERROR(INDEX(Tanggal,MATCH('Buku Besar'!A6188,Akun,0)),""))</f>
        <v/>
      </c>
      <c r="C6188" s="2" t="str">
        <f>IF(A6188="","",IFERROR(INDEX(Keterangan,MATCH('Buku Besar'!A6188,Akun,0)),""))</f>
        <v/>
      </c>
      <c r="D6188" s="2" t="str">
        <f>IF(A6188="","",IFERROR(INDEX(Reff,MATCH('Buku Besar'!A6188,Akun,0)),""))</f>
        <v/>
      </c>
      <c r="E6188" s="331" t="str">
        <f>IF(A6188="","",IFERROR(INDEX(Penerimaan,MATCH('Buku Besar'!A6188,Akun,0)),""))</f>
        <v/>
      </c>
      <c r="F6188" s="331" t="str">
        <f>IF(A6188="","",IFERROR(INDEX(Pengeluaran,MATCH('Buku Besar'!A6188,Akun,0)),""))</f>
        <v/>
      </c>
      <c r="H6188" s="91" t="str">
        <f t="shared" si="193"/>
        <v/>
      </c>
      <c r="I6188" s="330" t="str">
        <f>IF(H6188="","",IFERROR(INDEX(Tanggal1,MATCH('Buku Besar'!H6188,Akun1,0)),""))</f>
        <v/>
      </c>
      <c r="J6188" s="2" t="str">
        <f>IF(H6188="","",IFERROR(INDEX(Keterangan1,MATCH('Buku Besar'!H6188,Akun1,0)),""))</f>
        <v/>
      </c>
      <c r="K6188" s="2" t="str">
        <f>IF(H6188="","",IFERROR(INDEX(Reff1,MATCH('Buku Besar'!H6188,Akun1,0)),""))</f>
        <v/>
      </c>
      <c r="L6188" s="331" t="str">
        <f>IF(H6188="","",IFERROR(INDEX(Penerimaan1,MATCH('Buku Besar'!H6188,Akun1,0)),""))</f>
        <v/>
      </c>
      <c r="M6188" s="331" t="str">
        <f>IF(H6188="","",IFERROR(INDEX(Pengeluaran1,MATCH('Buku Besar'!H6188,Akun1,0)),""))</f>
        <v/>
      </c>
    </row>
    <row r="6189" spans="1:13" x14ac:dyDescent="0.25">
      <c r="A6189" s="91" t="str">
        <f t="shared" si="192"/>
        <v/>
      </c>
      <c r="B6189" s="330" t="str">
        <f>IF(A6189="","",IFERROR(INDEX(Tanggal,MATCH('Buku Besar'!A6189,Akun,0)),""))</f>
        <v/>
      </c>
      <c r="C6189" s="2" t="str">
        <f>IF(A6189="","",IFERROR(INDEX(Keterangan,MATCH('Buku Besar'!A6189,Akun,0)),""))</f>
        <v/>
      </c>
      <c r="D6189" s="2" t="str">
        <f>IF(A6189="","",IFERROR(INDEX(Reff,MATCH('Buku Besar'!A6189,Akun,0)),""))</f>
        <v/>
      </c>
      <c r="E6189" s="331" t="str">
        <f>IF(A6189="","",IFERROR(INDEX(Penerimaan,MATCH('Buku Besar'!A6189,Akun,0)),""))</f>
        <v/>
      </c>
      <c r="F6189" s="331" t="str">
        <f>IF(A6189="","",IFERROR(INDEX(Pengeluaran,MATCH('Buku Besar'!A6189,Akun,0)),""))</f>
        <v/>
      </c>
      <c r="H6189" s="91" t="str">
        <f t="shared" si="193"/>
        <v/>
      </c>
      <c r="I6189" s="330" t="str">
        <f>IF(H6189="","",IFERROR(INDEX(Tanggal1,MATCH('Buku Besar'!H6189,Akun1,0)),""))</f>
        <v/>
      </c>
      <c r="J6189" s="2" t="str">
        <f>IF(H6189="","",IFERROR(INDEX(Keterangan1,MATCH('Buku Besar'!H6189,Akun1,0)),""))</f>
        <v/>
      </c>
      <c r="K6189" s="2" t="str">
        <f>IF(H6189="","",IFERROR(INDEX(Reff1,MATCH('Buku Besar'!H6189,Akun1,0)),""))</f>
        <v/>
      </c>
      <c r="L6189" s="331" t="str">
        <f>IF(H6189="","",IFERROR(INDEX(Penerimaan1,MATCH('Buku Besar'!H6189,Akun1,0)),""))</f>
        <v/>
      </c>
      <c r="M6189" s="331" t="str">
        <f>IF(H6189="","",IFERROR(INDEX(Pengeluaran1,MATCH('Buku Besar'!H6189,Akun1,0)),""))</f>
        <v/>
      </c>
    </row>
    <row r="6190" spans="1:13" x14ac:dyDescent="0.25">
      <c r="A6190" s="91" t="str">
        <f t="shared" si="192"/>
        <v/>
      </c>
      <c r="B6190" s="330" t="str">
        <f>IF(A6190="","",IFERROR(INDEX(Tanggal,MATCH('Buku Besar'!A6190,Akun,0)),""))</f>
        <v/>
      </c>
      <c r="C6190" s="2" t="str">
        <f>IF(A6190="","",IFERROR(INDEX(Keterangan,MATCH('Buku Besar'!A6190,Akun,0)),""))</f>
        <v/>
      </c>
      <c r="D6190" s="2" t="str">
        <f>IF(A6190="","",IFERROR(INDEX(Reff,MATCH('Buku Besar'!A6190,Akun,0)),""))</f>
        <v/>
      </c>
      <c r="E6190" s="331" t="str">
        <f>IF(A6190="","",IFERROR(INDEX(Penerimaan,MATCH('Buku Besar'!A6190,Akun,0)),""))</f>
        <v/>
      </c>
      <c r="F6190" s="331" t="str">
        <f>IF(A6190="","",IFERROR(INDEX(Pengeluaran,MATCH('Buku Besar'!A6190,Akun,0)),""))</f>
        <v/>
      </c>
      <c r="H6190" s="91" t="str">
        <f t="shared" si="193"/>
        <v/>
      </c>
      <c r="I6190" s="330" t="str">
        <f>IF(H6190="","",IFERROR(INDEX(Tanggal1,MATCH('Buku Besar'!H6190,Akun1,0)),""))</f>
        <v/>
      </c>
      <c r="J6190" s="2" t="str">
        <f>IF(H6190="","",IFERROR(INDEX(Keterangan1,MATCH('Buku Besar'!H6190,Akun1,0)),""))</f>
        <v/>
      </c>
      <c r="K6190" s="2" t="str">
        <f>IF(H6190="","",IFERROR(INDEX(Reff1,MATCH('Buku Besar'!H6190,Akun1,0)),""))</f>
        <v/>
      </c>
      <c r="L6190" s="331" t="str">
        <f>IF(H6190="","",IFERROR(INDEX(Penerimaan1,MATCH('Buku Besar'!H6190,Akun1,0)),""))</f>
        <v/>
      </c>
      <c r="M6190" s="331" t="str">
        <f>IF(H6190="","",IFERROR(INDEX(Pengeluaran1,MATCH('Buku Besar'!H6190,Akun1,0)),""))</f>
        <v/>
      </c>
    </row>
    <row r="6191" spans="1:13" x14ac:dyDescent="0.25">
      <c r="A6191" s="91" t="str">
        <f t="shared" si="192"/>
        <v/>
      </c>
      <c r="B6191" s="330" t="str">
        <f>IF(A6191="","",IFERROR(INDEX(Tanggal,MATCH('Buku Besar'!A6191,Akun,0)),""))</f>
        <v/>
      </c>
      <c r="C6191" s="2" t="str">
        <f>IF(A6191="","",IFERROR(INDEX(Keterangan,MATCH('Buku Besar'!A6191,Akun,0)),""))</f>
        <v/>
      </c>
      <c r="D6191" s="2" t="str">
        <f>IF(A6191="","",IFERROR(INDEX(Reff,MATCH('Buku Besar'!A6191,Akun,0)),""))</f>
        <v/>
      </c>
      <c r="E6191" s="331" t="str">
        <f>IF(A6191="","",IFERROR(INDEX(Penerimaan,MATCH('Buku Besar'!A6191,Akun,0)),""))</f>
        <v/>
      </c>
      <c r="F6191" s="331" t="str">
        <f>IF(A6191="","",IFERROR(INDEX(Pengeluaran,MATCH('Buku Besar'!A6191,Akun,0)),""))</f>
        <v/>
      </c>
      <c r="H6191" s="91" t="str">
        <f t="shared" si="193"/>
        <v/>
      </c>
      <c r="I6191" s="330" t="str">
        <f>IF(H6191="","",IFERROR(INDEX(Tanggal1,MATCH('Buku Besar'!H6191,Akun1,0)),""))</f>
        <v/>
      </c>
      <c r="J6191" s="2" t="str">
        <f>IF(H6191="","",IFERROR(INDEX(Keterangan1,MATCH('Buku Besar'!H6191,Akun1,0)),""))</f>
        <v/>
      </c>
      <c r="K6191" s="2" t="str">
        <f>IF(H6191="","",IFERROR(INDEX(Reff1,MATCH('Buku Besar'!H6191,Akun1,0)),""))</f>
        <v/>
      </c>
      <c r="L6191" s="331" t="str">
        <f>IF(H6191="","",IFERROR(INDEX(Penerimaan1,MATCH('Buku Besar'!H6191,Akun1,0)),""))</f>
        <v/>
      </c>
      <c r="M6191" s="331" t="str">
        <f>IF(H6191="","",IFERROR(INDEX(Pengeluaran1,MATCH('Buku Besar'!H6191,Akun1,0)),""))</f>
        <v/>
      </c>
    </row>
    <row r="6192" spans="1:13" x14ac:dyDescent="0.25">
      <c r="A6192" s="91" t="str">
        <f t="shared" si="192"/>
        <v/>
      </c>
      <c r="B6192" s="330" t="str">
        <f>IF(A6192="","",IFERROR(INDEX(Tanggal,MATCH('Buku Besar'!A6192,Akun,0)),""))</f>
        <v/>
      </c>
      <c r="C6192" s="2" t="str">
        <f>IF(A6192="","",IFERROR(INDEX(Keterangan,MATCH('Buku Besar'!A6192,Akun,0)),""))</f>
        <v/>
      </c>
      <c r="D6192" s="2" t="str">
        <f>IF(A6192="","",IFERROR(INDEX(Reff,MATCH('Buku Besar'!A6192,Akun,0)),""))</f>
        <v/>
      </c>
      <c r="E6192" s="331" t="str">
        <f>IF(A6192="","",IFERROR(INDEX(Penerimaan,MATCH('Buku Besar'!A6192,Akun,0)),""))</f>
        <v/>
      </c>
      <c r="F6192" s="331" t="str">
        <f>IF(A6192="","",IFERROR(INDEX(Pengeluaran,MATCH('Buku Besar'!A6192,Akun,0)),""))</f>
        <v/>
      </c>
      <c r="H6192" s="91" t="str">
        <f t="shared" si="193"/>
        <v/>
      </c>
      <c r="I6192" s="330" t="str">
        <f>IF(H6192="","",IFERROR(INDEX(Tanggal1,MATCH('Buku Besar'!H6192,Akun1,0)),""))</f>
        <v/>
      </c>
      <c r="J6192" s="2" t="str">
        <f>IF(H6192="","",IFERROR(INDEX(Keterangan1,MATCH('Buku Besar'!H6192,Akun1,0)),""))</f>
        <v/>
      </c>
      <c r="K6192" s="2" t="str">
        <f>IF(H6192="","",IFERROR(INDEX(Reff1,MATCH('Buku Besar'!H6192,Akun1,0)),""))</f>
        <v/>
      </c>
      <c r="L6192" s="331" t="str">
        <f>IF(H6192="","",IFERROR(INDEX(Penerimaan1,MATCH('Buku Besar'!H6192,Akun1,0)),""))</f>
        <v/>
      </c>
      <c r="M6192" s="331" t="str">
        <f>IF(H6192="","",IFERROR(INDEX(Pengeluaran1,MATCH('Buku Besar'!H6192,Akun1,0)),""))</f>
        <v/>
      </c>
    </row>
    <row r="6193" spans="1:13" x14ac:dyDescent="0.25">
      <c r="A6193" s="91" t="str">
        <f t="shared" si="192"/>
        <v/>
      </c>
      <c r="B6193" s="330" t="str">
        <f>IF(A6193="","",IFERROR(INDEX(Tanggal,MATCH('Buku Besar'!A6193,Akun,0)),""))</f>
        <v/>
      </c>
      <c r="C6193" s="2" t="str">
        <f>IF(A6193="","",IFERROR(INDEX(Keterangan,MATCH('Buku Besar'!A6193,Akun,0)),""))</f>
        <v/>
      </c>
      <c r="D6193" s="2" t="str">
        <f>IF(A6193="","",IFERROR(INDEX(Reff,MATCH('Buku Besar'!A6193,Akun,0)),""))</f>
        <v/>
      </c>
      <c r="E6193" s="331" t="str">
        <f>IF(A6193="","",IFERROR(INDEX(Penerimaan,MATCH('Buku Besar'!A6193,Akun,0)),""))</f>
        <v/>
      </c>
      <c r="F6193" s="331" t="str">
        <f>IF(A6193="","",IFERROR(INDEX(Pengeluaran,MATCH('Buku Besar'!A6193,Akun,0)),""))</f>
        <v/>
      </c>
      <c r="H6193" s="91" t="str">
        <f t="shared" si="193"/>
        <v/>
      </c>
      <c r="I6193" s="330" t="str">
        <f>IF(H6193="","",IFERROR(INDEX(Tanggal1,MATCH('Buku Besar'!H6193,Akun1,0)),""))</f>
        <v/>
      </c>
      <c r="J6193" s="2" t="str">
        <f>IF(H6193="","",IFERROR(INDEX(Keterangan1,MATCH('Buku Besar'!H6193,Akun1,0)),""))</f>
        <v/>
      </c>
      <c r="K6193" s="2" t="str">
        <f>IF(H6193="","",IFERROR(INDEX(Reff1,MATCH('Buku Besar'!H6193,Akun1,0)),""))</f>
        <v/>
      </c>
      <c r="L6193" s="331" t="str">
        <f>IF(H6193="","",IFERROR(INDEX(Penerimaan1,MATCH('Buku Besar'!H6193,Akun1,0)),""))</f>
        <v/>
      </c>
      <c r="M6193" s="331" t="str">
        <f>IF(H6193="","",IFERROR(INDEX(Pengeluaran1,MATCH('Buku Besar'!H6193,Akun1,0)),""))</f>
        <v/>
      </c>
    </row>
    <row r="6194" spans="1:13" x14ac:dyDescent="0.25">
      <c r="A6194" s="91" t="str">
        <f t="shared" si="192"/>
        <v/>
      </c>
      <c r="B6194" s="330" t="str">
        <f>IF(A6194="","",IFERROR(INDEX(Tanggal,MATCH('Buku Besar'!A6194,Akun,0)),""))</f>
        <v/>
      </c>
      <c r="C6194" s="2" t="str">
        <f>IF(A6194="","",IFERROR(INDEX(Keterangan,MATCH('Buku Besar'!A6194,Akun,0)),""))</f>
        <v/>
      </c>
      <c r="D6194" s="2" t="str">
        <f>IF(A6194="","",IFERROR(INDEX(Reff,MATCH('Buku Besar'!A6194,Akun,0)),""))</f>
        <v/>
      </c>
      <c r="E6194" s="331" t="str">
        <f>IF(A6194="","",IFERROR(INDEX(Penerimaan,MATCH('Buku Besar'!A6194,Akun,0)),""))</f>
        <v/>
      </c>
      <c r="F6194" s="331" t="str">
        <f>IF(A6194="","",IFERROR(INDEX(Pengeluaran,MATCH('Buku Besar'!A6194,Akun,0)),""))</f>
        <v/>
      </c>
      <c r="H6194" s="91" t="str">
        <f t="shared" si="193"/>
        <v/>
      </c>
      <c r="I6194" s="330" t="str">
        <f>IF(H6194="","",IFERROR(INDEX(Tanggal1,MATCH('Buku Besar'!H6194,Akun1,0)),""))</f>
        <v/>
      </c>
      <c r="J6194" s="2" t="str">
        <f>IF(H6194="","",IFERROR(INDEX(Keterangan1,MATCH('Buku Besar'!H6194,Akun1,0)),""))</f>
        <v/>
      </c>
      <c r="K6194" s="2" t="str">
        <f>IF(H6194="","",IFERROR(INDEX(Reff1,MATCH('Buku Besar'!H6194,Akun1,0)),""))</f>
        <v/>
      </c>
      <c r="L6194" s="331" t="str">
        <f>IF(H6194="","",IFERROR(INDEX(Penerimaan1,MATCH('Buku Besar'!H6194,Akun1,0)),""))</f>
        <v/>
      </c>
      <c r="M6194" s="331" t="str">
        <f>IF(H6194="","",IFERROR(INDEX(Pengeluaran1,MATCH('Buku Besar'!H6194,Akun1,0)),""))</f>
        <v/>
      </c>
    </row>
    <row r="6195" spans="1:13" x14ac:dyDescent="0.25">
      <c r="A6195" s="91" t="str">
        <f t="shared" si="192"/>
        <v/>
      </c>
      <c r="B6195" s="330" t="str">
        <f>IF(A6195="","",IFERROR(INDEX(Tanggal,MATCH('Buku Besar'!A6195,Akun,0)),""))</f>
        <v/>
      </c>
      <c r="C6195" s="2" t="str">
        <f>IF(A6195="","",IFERROR(INDEX(Keterangan,MATCH('Buku Besar'!A6195,Akun,0)),""))</f>
        <v/>
      </c>
      <c r="D6195" s="2" t="str">
        <f>IF(A6195="","",IFERROR(INDEX(Reff,MATCH('Buku Besar'!A6195,Akun,0)),""))</f>
        <v/>
      </c>
      <c r="E6195" s="331" t="str">
        <f>IF(A6195="","",IFERROR(INDEX(Penerimaan,MATCH('Buku Besar'!A6195,Akun,0)),""))</f>
        <v/>
      </c>
      <c r="F6195" s="331" t="str">
        <f>IF(A6195="","",IFERROR(INDEX(Pengeluaran,MATCH('Buku Besar'!A6195,Akun,0)),""))</f>
        <v/>
      </c>
      <c r="H6195" s="91" t="str">
        <f t="shared" si="193"/>
        <v/>
      </c>
      <c r="I6195" s="330" t="str">
        <f>IF(H6195="","",IFERROR(INDEX(Tanggal1,MATCH('Buku Besar'!H6195,Akun1,0)),""))</f>
        <v/>
      </c>
      <c r="J6195" s="2" t="str">
        <f>IF(H6195="","",IFERROR(INDEX(Keterangan1,MATCH('Buku Besar'!H6195,Akun1,0)),""))</f>
        <v/>
      </c>
      <c r="K6195" s="2" t="str">
        <f>IF(H6195="","",IFERROR(INDEX(Reff1,MATCH('Buku Besar'!H6195,Akun1,0)),""))</f>
        <v/>
      </c>
      <c r="L6195" s="331" t="str">
        <f>IF(H6195="","",IFERROR(INDEX(Penerimaan1,MATCH('Buku Besar'!H6195,Akun1,0)),""))</f>
        <v/>
      </c>
      <c r="M6195" s="331" t="str">
        <f>IF(H6195="","",IFERROR(INDEX(Pengeluaran1,MATCH('Buku Besar'!H6195,Akun1,0)),""))</f>
        <v/>
      </c>
    </row>
    <row r="6196" spans="1:13" x14ac:dyDescent="0.25">
      <c r="A6196" s="91" t="str">
        <f t="shared" si="192"/>
        <v/>
      </c>
      <c r="B6196" s="330" t="str">
        <f>IF(A6196="","",IFERROR(INDEX(Tanggal,MATCH('Buku Besar'!A6196,Akun,0)),""))</f>
        <v/>
      </c>
      <c r="C6196" s="2" t="str">
        <f>IF(A6196="","",IFERROR(INDEX(Keterangan,MATCH('Buku Besar'!A6196,Akun,0)),""))</f>
        <v/>
      </c>
      <c r="D6196" s="2" t="str">
        <f>IF(A6196="","",IFERROR(INDEX(Reff,MATCH('Buku Besar'!A6196,Akun,0)),""))</f>
        <v/>
      </c>
      <c r="E6196" s="331" t="str">
        <f>IF(A6196="","",IFERROR(INDEX(Penerimaan,MATCH('Buku Besar'!A6196,Akun,0)),""))</f>
        <v/>
      </c>
      <c r="F6196" s="331" t="str">
        <f>IF(A6196="","",IFERROR(INDEX(Pengeluaran,MATCH('Buku Besar'!A6196,Akun,0)),""))</f>
        <v/>
      </c>
      <c r="H6196" s="91" t="str">
        <f t="shared" si="193"/>
        <v/>
      </c>
      <c r="I6196" s="330" t="str">
        <f>IF(H6196="","",IFERROR(INDEX(Tanggal1,MATCH('Buku Besar'!H6196,Akun1,0)),""))</f>
        <v/>
      </c>
      <c r="J6196" s="2" t="str">
        <f>IF(H6196="","",IFERROR(INDEX(Keterangan1,MATCH('Buku Besar'!H6196,Akun1,0)),""))</f>
        <v/>
      </c>
      <c r="K6196" s="2" t="str">
        <f>IF(H6196="","",IFERROR(INDEX(Reff1,MATCH('Buku Besar'!H6196,Akun1,0)),""))</f>
        <v/>
      </c>
      <c r="L6196" s="331" t="str">
        <f>IF(H6196="","",IFERROR(INDEX(Penerimaan1,MATCH('Buku Besar'!H6196,Akun1,0)),""))</f>
        <v/>
      </c>
      <c r="M6196" s="331" t="str">
        <f>IF(H6196="","",IFERROR(INDEX(Pengeluaran1,MATCH('Buku Besar'!H6196,Akun1,0)),""))</f>
        <v/>
      </c>
    </row>
    <row r="6197" spans="1:13" x14ac:dyDescent="0.25">
      <c r="A6197" s="91" t="str">
        <f t="shared" si="192"/>
        <v/>
      </c>
      <c r="B6197" s="330" t="str">
        <f>IF(A6197="","",IFERROR(INDEX(Tanggal,MATCH('Buku Besar'!A6197,Akun,0)),""))</f>
        <v/>
      </c>
      <c r="C6197" s="2" t="str">
        <f>IF(A6197="","",IFERROR(INDEX(Keterangan,MATCH('Buku Besar'!A6197,Akun,0)),""))</f>
        <v/>
      </c>
      <c r="D6197" s="2" t="str">
        <f>IF(A6197="","",IFERROR(INDEX(Reff,MATCH('Buku Besar'!A6197,Akun,0)),""))</f>
        <v/>
      </c>
      <c r="E6197" s="331" t="str">
        <f>IF(A6197="","",IFERROR(INDEX(Penerimaan,MATCH('Buku Besar'!A6197,Akun,0)),""))</f>
        <v/>
      </c>
      <c r="F6197" s="331" t="str">
        <f>IF(A6197="","",IFERROR(INDEX(Pengeluaran,MATCH('Buku Besar'!A6197,Akun,0)),""))</f>
        <v/>
      </c>
      <c r="H6197" s="91" t="str">
        <f t="shared" si="193"/>
        <v/>
      </c>
      <c r="I6197" s="330" t="str">
        <f>IF(H6197="","",IFERROR(INDEX(Tanggal1,MATCH('Buku Besar'!H6197,Akun1,0)),""))</f>
        <v/>
      </c>
      <c r="J6197" s="2" t="str">
        <f>IF(H6197="","",IFERROR(INDEX(Keterangan1,MATCH('Buku Besar'!H6197,Akun1,0)),""))</f>
        <v/>
      </c>
      <c r="K6197" s="2" t="str">
        <f>IF(H6197="","",IFERROR(INDEX(Reff1,MATCH('Buku Besar'!H6197,Akun1,0)),""))</f>
        <v/>
      </c>
      <c r="L6197" s="331" t="str">
        <f>IF(H6197="","",IFERROR(INDEX(Penerimaan1,MATCH('Buku Besar'!H6197,Akun1,0)),""))</f>
        <v/>
      </c>
      <c r="M6197" s="331" t="str">
        <f>IF(H6197="","",IFERROR(INDEX(Pengeluaran1,MATCH('Buku Besar'!H6197,Akun1,0)),""))</f>
        <v/>
      </c>
    </row>
    <row r="6198" spans="1:13" x14ac:dyDescent="0.25">
      <c r="A6198" s="91" t="str">
        <f t="shared" si="192"/>
        <v/>
      </c>
      <c r="B6198" s="330" t="str">
        <f>IF(A6198="","",IFERROR(INDEX(Tanggal,MATCH('Buku Besar'!A6198,Akun,0)),""))</f>
        <v/>
      </c>
      <c r="C6198" s="2" t="str">
        <f>IF(A6198="","",IFERROR(INDEX(Keterangan,MATCH('Buku Besar'!A6198,Akun,0)),""))</f>
        <v/>
      </c>
      <c r="D6198" s="2" t="str">
        <f>IF(A6198="","",IFERROR(INDEX(Reff,MATCH('Buku Besar'!A6198,Akun,0)),""))</f>
        <v/>
      </c>
      <c r="E6198" s="331" t="str">
        <f>IF(A6198="","",IFERROR(INDEX(Penerimaan,MATCH('Buku Besar'!A6198,Akun,0)),""))</f>
        <v/>
      </c>
      <c r="F6198" s="331" t="str">
        <f>IF(A6198="","",IFERROR(INDEX(Pengeluaran,MATCH('Buku Besar'!A6198,Akun,0)),""))</f>
        <v/>
      </c>
      <c r="H6198" s="91" t="str">
        <f t="shared" si="193"/>
        <v/>
      </c>
      <c r="I6198" s="330" t="str">
        <f>IF(H6198="","",IFERROR(INDEX(Tanggal1,MATCH('Buku Besar'!H6198,Akun1,0)),""))</f>
        <v/>
      </c>
      <c r="J6198" s="2" t="str">
        <f>IF(H6198="","",IFERROR(INDEX(Keterangan1,MATCH('Buku Besar'!H6198,Akun1,0)),""))</f>
        <v/>
      </c>
      <c r="K6198" s="2" t="str">
        <f>IF(H6198="","",IFERROR(INDEX(Reff1,MATCH('Buku Besar'!H6198,Akun1,0)),""))</f>
        <v/>
      </c>
      <c r="L6198" s="331" t="str">
        <f>IF(H6198="","",IFERROR(INDEX(Penerimaan1,MATCH('Buku Besar'!H6198,Akun1,0)),""))</f>
        <v/>
      </c>
      <c r="M6198" s="331" t="str">
        <f>IF(H6198="","",IFERROR(INDEX(Pengeluaran1,MATCH('Buku Besar'!H6198,Akun1,0)),""))</f>
        <v/>
      </c>
    </row>
    <row r="6199" spans="1:13" x14ac:dyDescent="0.25">
      <c r="A6199" s="91" t="str">
        <f t="shared" si="192"/>
        <v/>
      </c>
      <c r="B6199" s="330" t="str">
        <f>IF(A6199="","",IFERROR(INDEX(Tanggal,MATCH('Buku Besar'!A6199,Akun,0)),""))</f>
        <v/>
      </c>
      <c r="C6199" s="2" t="str">
        <f>IF(A6199="","",IFERROR(INDEX(Keterangan,MATCH('Buku Besar'!A6199,Akun,0)),""))</f>
        <v/>
      </c>
      <c r="D6199" s="2" t="str">
        <f>IF(A6199="","",IFERROR(INDEX(Reff,MATCH('Buku Besar'!A6199,Akun,0)),""))</f>
        <v/>
      </c>
      <c r="E6199" s="331" t="str">
        <f>IF(A6199="","",IFERROR(INDEX(Penerimaan,MATCH('Buku Besar'!A6199,Akun,0)),""))</f>
        <v/>
      </c>
      <c r="F6199" s="331" t="str">
        <f>IF(A6199="","",IFERROR(INDEX(Pengeluaran,MATCH('Buku Besar'!A6199,Akun,0)),""))</f>
        <v/>
      </c>
      <c r="H6199" s="91" t="str">
        <f t="shared" si="193"/>
        <v/>
      </c>
      <c r="I6199" s="330" t="str">
        <f>IF(H6199="","",IFERROR(INDEX(Tanggal1,MATCH('Buku Besar'!H6199,Akun1,0)),""))</f>
        <v/>
      </c>
      <c r="J6199" s="2" t="str">
        <f>IF(H6199="","",IFERROR(INDEX(Keterangan1,MATCH('Buku Besar'!H6199,Akun1,0)),""))</f>
        <v/>
      </c>
      <c r="K6199" s="2" t="str">
        <f>IF(H6199="","",IFERROR(INDEX(Reff1,MATCH('Buku Besar'!H6199,Akun1,0)),""))</f>
        <v/>
      </c>
      <c r="L6199" s="331" t="str">
        <f>IF(H6199="","",IFERROR(INDEX(Penerimaan1,MATCH('Buku Besar'!H6199,Akun1,0)),""))</f>
        <v/>
      </c>
      <c r="M6199" s="331" t="str">
        <f>IF(H6199="","",IFERROR(INDEX(Pengeluaran1,MATCH('Buku Besar'!H6199,Akun1,0)),""))</f>
        <v/>
      </c>
    </row>
    <row r="6200" spans="1:13" x14ac:dyDescent="0.25">
      <c r="A6200" s="91" t="str">
        <f t="shared" si="192"/>
        <v/>
      </c>
      <c r="B6200" s="330" t="str">
        <f>IF(A6200="","",IFERROR(INDEX(Tanggal,MATCH('Buku Besar'!A6200,Akun,0)),""))</f>
        <v/>
      </c>
      <c r="C6200" s="2" t="str">
        <f>IF(A6200="","",IFERROR(INDEX(Keterangan,MATCH('Buku Besar'!A6200,Akun,0)),""))</f>
        <v/>
      </c>
      <c r="D6200" s="2" t="str">
        <f>IF(A6200="","",IFERROR(INDEX(Reff,MATCH('Buku Besar'!A6200,Akun,0)),""))</f>
        <v/>
      </c>
      <c r="E6200" s="331" t="str">
        <f>IF(A6200="","",IFERROR(INDEX(Penerimaan,MATCH('Buku Besar'!A6200,Akun,0)),""))</f>
        <v/>
      </c>
      <c r="F6200" s="331" t="str">
        <f>IF(A6200="","",IFERROR(INDEX(Pengeluaran,MATCH('Buku Besar'!A6200,Akun,0)),""))</f>
        <v/>
      </c>
      <c r="H6200" s="91" t="str">
        <f t="shared" si="193"/>
        <v/>
      </c>
      <c r="I6200" s="330" t="str">
        <f>IF(H6200="","",IFERROR(INDEX(Tanggal1,MATCH('Buku Besar'!H6200,Akun1,0)),""))</f>
        <v/>
      </c>
      <c r="J6200" s="2" t="str">
        <f>IF(H6200="","",IFERROR(INDEX(Keterangan1,MATCH('Buku Besar'!H6200,Akun1,0)),""))</f>
        <v/>
      </c>
      <c r="K6200" s="2" t="str">
        <f>IF(H6200="","",IFERROR(INDEX(Reff1,MATCH('Buku Besar'!H6200,Akun1,0)),""))</f>
        <v/>
      </c>
      <c r="L6200" s="331" t="str">
        <f>IF(H6200="","",IFERROR(INDEX(Penerimaan1,MATCH('Buku Besar'!H6200,Akun1,0)),""))</f>
        <v/>
      </c>
      <c r="M6200" s="331" t="str">
        <f>IF(H6200="","",IFERROR(INDEX(Pengeluaran1,MATCH('Buku Besar'!H6200,Akun1,0)),""))</f>
        <v/>
      </c>
    </row>
    <row r="6201" spans="1:13" x14ac:dyDescent="0.25">
      <c r="A6201" s="91" t="str">
        <f t="shared" si="192"/>
        <v/>
      </c>
      <c r="B6201" s="330" t="str">
        <f>IF(A6201="","",IFERROR(INDEX(Tanggal,MATCH('Buku Besar'!A6201,Akun,0)),""))</f>
        <v/>
      </c>
      <c r="C6201" s="2" t="str">
        <f>IF(A6201="","",IFERROR(INDEX(Keterangan,MATCH('Buku Besar'!A6201,Akun,0)),""))</f>
        <v/>
      </c>
      <c r="D6201" s="2" t="str">
        <f>IF(A6201="","",IFERROR(INDEX(Reff,MATCH('Buku Besar'!A6201,Akun,0)),""))</f>
        <v/>
      </c>
      <c r="E6201" s="331" t="str">
        <f>IF(A6201="","",IFERROR(INDEX(Penerimaan,MATCH('Buku Besar'!A6201,Akun,0)),""))</f>
        <v/>
      </c>
      <c r="F6201" s="331" t="str">
        <f>IF(A6201="","",IFERROR(INDEX(Pengeluaran,MATCH('Buku Besar'!A6201,Akun,0)),""))</f>
        <v/>
      </c>
      <c r="H6201" s="91" t="str">
        <f t="shared" si="193"/>
        <v/>
      </c>
      <c r="I6201" s="330" t="str">
        <f>IF(H6201="","",IFERROR(INDEX(Tanggal1,MATCH('Buku Besar'!H6201,Akun1,0)),""))</f>
        <v/>
      </c>
      <c r="J6201" s="2" t="str">
        <f>IF(H6201="","",IFERROR(INDEX(Keterangan1,MATCH('Buku Besar'!H6201,Akun1,0)),""))</f>
        <v/>
      </c>
      <c r="K6201" s="2" t="str">
        <f>IF(H6201="","",IFERROR(INDEX(Reff1,MATCH('Buku Besar'!H6201,Akun1,0)),""))</f>
        <v/>
      </c>
      <c r="L6201" s="331" t="str">
        <f>IF(H6201="","",IFERROR(INDEX(Penerimaan1,MATCH('Buku Besar'!H6201,Akun1,0)),""))</f>
        <v/>
      </c>
      <c r="M6201" s="331" t="str">
        <f>IF(H6201="","",IFERROR(INDEX(Pengeluaran1,MATCH('Buku Besar'!H6201,Akun1,0)),""))</f>
        <v/>
      </c>
    </row>
    <row r="6202" spans="1:13" x14ac:dyDescent="0.25">
      <c r="A6202" s="91" t="str">
        <f t="shared" si="192"/>
        <v/>
      </c>
      <c r="B6202" s="330" t="str">
        <f>IF(A6202="","",IFERROR(INDEX(Tanggal,MATCH('Buku Besar'!A6202,Akun,0)),""))</f>
        <v/>
      </c>
      <c r="C6202" s="2" t="str">
        <f>IF(A6202="","",IFERROR(INDEX(Keterangan,MATCH('Buku Besar'!A6202,Akun,0)),""))</f>
        <v/>
      </c>
      <c r="D6202" s="2" t="str">
        <f>IF(A6202="","",IFERROR(INDEX(Reff,MATCH('Buku Besar'!A6202,Akun,0)),""))</f>
        <v/>
      </c>
      <c r="E6202" s="331" t="str">
        <f>IF(A6202="","",IFERROR(INDEX(Penerimaan,MATCH('Buku Besar'!A6202,Akun,0)),""))</f>
        <v/>
      </c>
      <c r="F6202" s="331" t="str">
        <f>IF(A6202="","",IFERROR(INDEX(Pengeluaran,MATCH('Buku Besar'!A6202,Akun,0)),""))</f>
        <v/>
      </c>
      <c r="H6202" s="91" t="str">
        <f t="shared" si="193"/>
        <v/>
      </c>
      <c r="I6202" s="330" t="str">
        <f>IF(H6202="","",IFERROR(INDEX(Tanggal1,MATCH('Buku Besar'!H6202,Akun1,0)),""))</f>
        <v/>
      </c>
      <c r="J6202" s="2" t="str">
        <f>IF(H6202="","",IFERROR(INDEX(Keterangan1,MATCH('Buku Besar'!H6202,Akun1,0)),""))</f>
        <v/>
      </c>
      <c r="K6202" s="2" t="str">
        <f>IF(H6202="","",IFERROR(INDEX(Reff1,MATCH('Buku Besar'!H6202,Akun1,0)),""))</f>
        <v/>
      </c>
      <c r="L6202" s="331" t="str">
        <f>IF(H6202="","",IFERROR(INDEX(Penerimaan1,MATCH('Buku Besar'!H6202,Akun1,0)),""))</f>
        <v/>
      </c>
      <c r="M6202" s="331" t="str">
        <f>IF(H6202="","",IFERROR(INDEX(Pengeluaran1,MATCH('Buku Besar'!H6202,Akun1,0)),""))</f>
        <v/>
      </c>
    </row>
    <row r="6203" spans="1:13" x14ac:dyDescent="0.25">
      <c r="A6203" s="91" t="str">
        <f t="shared" si="192"/>
        <v/>
      </c>
      <c r="B6203" s="330" t="str">
        <f>IF(A6203="","",IFERROR(INDEX(Tanggal,MATCH('Buku Besar'!A6203,Akun,0)),""))</f>
        <v/>
      </c>
      <c r="C6203" s="2" t="str">
        <f>IF(A6203="","",IFERROR(INDEX(Keterangan,MATCH('Buku Besar'!A6203,Akun,0)),""))</f>
        <v/>
      </c>
      <c r="D6203" s="2" t="str">
        <f>IF(A6203="","",IFERROR(INDEX(Reff,MATCH('Buku Besar'!A6203,Akun,0)),""))</f>
        <v/>
      </c>
      <c r="E6203" s="331" t="str">
        <f>IF(A6203="","",IFERROR(INDEX(Penerimaan,MATCH('Buku Besar'!A6203,Akun,0)),""))</f>
        <v/>
      </c>
      <c r="F6203" s="331" t="str">
        <f>IF(A6203="","",IFERROR(INDEX(Pengeluaran,MATCH('Buku Besar'!A6203,Akun,0)),""))</f>
        <v/>
      </c>
      <c r="H6203" s="91" t="str">
        <f t="shared" si="193"/>
        <v/>
      </c>
      <c r="I6203" s="330" t="str">
        <f>IF(H6203="","",IFERROR(INDEX(Tanggal1,MATCH('Buku Besar'!H6203,Akun1,0)),""))</f>
        <v/>
      </c>
      <c r="J6203" s="2" t="str">
        <f>IF(H6203="","",IFERROR(INDEX(Keterangan1,MATCH('Buku Besar'!H6203,Akun1,0)),""))</f>
        <v/>
      </c>
      <c r="K6203" s="2" t="str">
        <f>IF(H6203="","",IFERROR(INDEX(Reff1,MATCH('Buku Besar'!H6203,Akun1,0)),""))</f>
        <v/>
      </c>
      <c r="L6203" s="331" t="str">
        <f>IF(H6203="","",IFERROR(INDEX(Penerimaan1,MATCH('Buku Besar'!H6203,Akun1,0)),""))</f>
        <v/>
      </c>
      <c r="M6203" s="331" t="str">
        <f>IF(H6203="","",IFERROR(INDEX(Pengeluaran1,MATCH('Buku Besar'!H6203,Akun1,0)),""))</f>
        <v/>
      </c>
    </row>
    <row r="6204" spans="1:13" x14ac:dyDescent="0.25">
      <c r="A6204" s="91" t="str">
        <f t="shared" si="192"/>
        <v/>
      </c>
      <c r="B6204" s="330" t="str">
        <f>IF(A6204="","",IFERROR(INDEX(Tanggal,MATCH('Buku Besar'!A6204,Akun,0)),""))</f>
        <v/>
      </c>
      <c r="C6204" s="2" t="str">
        <f>IF(A6204="","",IFERROR(INDEX(Keterangan,MATCH('Buku Besar'!A6204,Akun,0)),""))</f>
        <v/>
      </c>
      <c r="D6204" s="2" t="str">
        <f>IF(A6204="","",IFERROR(INDEX(Reff,MATCH('Buku Besar'!A6204,Akun,0)),""))</f>
        <v/>
      </c>
      <c r="E6204" s="331" t="str">
        <f>IF(A6204="","",IFERROR(INDEX(Penerimaan,MATCH('Buku Besar'!A6204,Akun,0)),""))</f>
        <v/>
      </c>
      <c r="F6204" s="331" t="str">
        <f>IF(A6204="","",IFERROR(INDEX(Pengeluaran,MATCH('Buku Besar'!A6204,Akun,0)),""))</f>
        <v/>
      </c>
      <c r="H6204" s="91" t="str">
        <f t="shared" si="193"/>
        <v/>
      </c>
      <c r="I6204" s="330" t="str">
        <f>IF(H6204="","",IFERROR(INDEX(Tanggal1,MATCH('Buku Besar'!H6204,Akun1,0)),""))</f>
        <v/>
      </c>
      <c r="J6204" s="2" t="str">
        <f>IF(H6204="","",IFERROR(INDEX(Keterangan1,MATCH('Buku Besar'!H6204,Akun1,0)),""))</f>
        <v/>
      </c>
      <c r="K6204" s="2" t="str">
        <f>IF(H6204="","",IFERROR(INDEX(Reff1,MATCH('Buku Besar'!H6204,Akun1,0)),""))</f>
        <v/>
      </c>
      <c r="L6204" s="331" t="str">
        <f>IF(H6204="","",IFERROR(INDEX(Penerimaan1,MATCH('Buku Besar'!H6204,Akun1,0)),""))</f>
        <v/>
      </c>
      <c r="M6204" s="331" t="str">
        <f>IF(H6204="","",IFERROR(INDEX(Pengeluaran1,MATCH('Buku Besar'!H6204,Akun1,0)),""))</f>
        <v/>
      </c>
    </row>
    <row r="6205" spans="1:13" x14ac:dyDescent="0.25">
      <c r="A6205" s="91" t="str">
        <f t="shared" si="192"/>
        <v/>
      </c>
      <c r="B6205" s="330" t="str">
        <f>IF(A6205="","",IFERROR(INDEX(Tanggal,MATCH('Buku Besar'!A6205,Akun,0)),""))</f>
        <v/>
      </c>
      <c r="C6205" s="2" t="str">
        <f>IF(A6205="","",IFERROR(INDEX(Keterangan,MATCH('Buku Besar'!A6205,Akun,0)),""))</f>
        <v/>
      </c>
      <c r="D6205" s="2" t="str">
        <f>IF(A6205="","",IFERROR(INDEX(Reff,MATCH('Buku Besar'!A6205,Akun,0)),""))</f>
        <v/>
      </c>
      <c r="E6205" s="331" t="str">
        <f>IF(A6205="","",IFERROR(INDEX(Penerimaan,MATCH('Buku Besar'!A6205,Akun,0)),""))</f>
        <v/>
      </c>
      <c r="F6205" s="331" t="str">
        <f>IF(A6205="","",IFERROR(INDEX(Pengeluaran,MATCH('Buku Besar'!A6205,Akun,0)),""))</f>
        <v/>
      </c>
      <c r="H6205" s="91" t="str">
        <f t="shared" si="193"/>
        <v/>
      </c>
      <c r="I6205" s="330" t="str">
        <f>IF(H6205="","",IFERROR(INDEX(Tanggal1,MATCH('Buku Besar'!H6205,Akun1,0)),""))</f>
        <v/>
      </c>
      <c r="J6205" s="2" t="str">
        <f>IF(H6205="","",IFERROR(INDEX(Keterangan1,MATCH('Buku Besar'!H6205,Akun1,0)),""))</f>
        <v/>
      </c>
      <c r="K6205" s="2" t="str">
        <f>IF(H6205="","",IFERROR(INDEX(Reff1,MATCH('Buku Besar'!H6205,Akun1,0)),""))</f>
        <v/>
      </c>
      <c r="L6205" s="331" t="str">
        <f>IF(H6205="","",IFERROR(INDEX(Penerimaan1,MATCH('Buku Besar'!H6205,Akun1,0)),""))</f>
        <v/>
      </c>
      <c r="M6205" s="331" t="str">
        <f>IF(H6205="","",IFERROR(INDEX(Pengeluaran1,MATCH('Buku Besar'!H6205,Akun1,0)),""))</f>
        <v/>
      </c>
    </row>
    <row r="6206" spans="1:13" x14ac:dyDescent="0.25">
      <c r="A6206" s="91" t="str">
        <f t="shared" si="192"/>
        <v/>
      </c>
      <c r="B6206" s="330" t="str">
        <f>IF(A6206="","",IFERROR(INDEX(Tanggal,MATCH('Buku Besar'!A6206,Akun,0)),""))</f>
        <v/>
      </c>
      <c r="C6206" s="2" t="str">
        <f>IF(A6206="","",IFERROR(INDEX(Keterangan,MATCH('Buku Besar'!A6206,Akun,0)),""))</f>
        <v/>
      </c>
      <c r="D6206" s="2" t="str">
        <f>IF(A6206="","",IFERROR(INDEX(Reff,MATCH('Buku Besar'!A6206,Akun,0)),""))</f>
        <v/>
      </c>
      <c r="E6206" s="331" t="str">
        <f>IF(A6206="","",IFERROR(INDEX(Penerimaan,MATCH('Buku Besar'!A6206,Akun,0)),""))</f>
        <v/>
      </c>
      <c r="F6206" s="331" t="str">
        <f>IF(A6206="","",IFERROR(INDEX(Pengeluaran,MATCH('Buku Besar'!A6206,Akun,0)),""))</f>
        <v/>
      </c>
      <c r="H6206" s="91" t="str">
        <f t="shared" si="193"/>
        <v/>
      </c>
      <c r="I6206" s="330" t="str">
        <f>IF(H6206="","",IFERROR(INDEX(Tanggal1,MATCH('Buku Besar'!H6206,Akun1,0)),""))</f>
        <v/>
      </c>
      <c r="J6206" s="2" t="str">
        <f>IF(H6206="","",IFERROR(INDEX(Keterangan1,MATCH('Buku Besar'!H6206,Akun1,0)),""))</f>
        <v/>
      </c>
      <c r="K6206" s="2" t="str">
        <f>IF(H6206="","",IFERROR(INDEX(Reff1,MATCH('Buku Besar'!H6206,Akun1,0)),""))</f>
        <v/>
      </c>
      <c r="L6206" s="331" t="str">
        <f>IF(H6206="","",IFERROR(INDEX(Penerimaan1,MATCH('Buku Besar'!H6206,Akun1,0)),""))</f>
        <v/>
      </c>
      <c r="M6206" s="331" t="str">
        <f>IF(H6206="","",IFERROR(INDEX(Pengeluaran1,MATCH('Buku Besar'!H6206,Akun1,0)),""))</f>
        <v/>
      </c>
    </row>
    <row r="6207" spans="1:13" x14ac:dyDescent="0.25">
      <c r="A6207" s="91" t="str">
        <f t="shared" si="192"/>
        <v/>
      </c>
      <c r="B6207" s="330" t="str">
        <f>IF(A6207="","",IFERROR(INDEX(Tanggal,MATCH('Buku Besar'!A6207,Akun,0)),""))</f>
        <v/>
      </c>
      <c r="C6207" s="2" t="str">
        <f>IF(A6207="","",IFERROR(INDEX(Keterangan,MATCH('Buku Besar'!A6207,Akun,0)),""))</f>
        <v/>
      </c>
      <c r="D6207" s="2" t="str">
        <f>IF(A6207="","",IFERROR(INDEX(Reff,MATCH('Buku Besar'!A6207,Akun,0)),""))</f>
        <v/>
      </c>
      <c r="E6207" s="331" t="str">
        <f>IF(A6207="","",IFERROR(INDEX(Penerimaan,MATCH('Buku Besar'!A6207,Akun,0)),""))</f>
        <v/>
      </c>
      <c r="F6207" s="331" t="str">
        <f>IF(A6207="","",IFERROR(INDEX(Pengeluaran,MATCH('Buku Besar'!A6207,Akun,0)),""))</f>
        <v/>
      </c>
      <c r="H6207" s="91" t="str">
        <f t="shared" si="193"/>
        <v/>
      </c>
      <c r="I6207" s="330" t="str">
        <f>IF(H6207="","",IFERROR(INDEX(Tanggal1,MATCH('Buku Besar'!H6207,Akun1,0)),""))</f>
        <v/>
      </c>
      <c r="J6207" s="2" t="str">
        <f>IF(H6207="","",IFERROR(INDEX(Keterangan1,MATCH('Buku Besar'!H6207,Akun1,0)),""))</f>
        <v/>
      </c>
      <c r="K6207" s="2" t="str">
        <f>IF(H6207="","",IFERROR(INDEX(Reff1,MATCH('Buku Besar'!H6207,Akun1,0)),""))</f>
        <v/>
      </c>
      <c r="L6207" s="331" t="str">
        <f>IF(H6207="","",IFERROR(INDEX(Penerimaan1,MATCH('Buku Besar'!H6207,Akun1,0)),""))</f>
        <v/>
      </c>
      <c r="M6207" s="331" t="str">
        <f>IF(H6207="","",IFERROR(INDEX(Pengeluaran1,MATCH('Buku Besar'!H6207,Akun1,0)),""))</f>
        <v/>
      </c>
    </row>
    <row r="6208" spans="1:13" x14ac:dyDescent="0.25">
      <c r="A6208" s="91" t="str">
        <f t="shared" si="192"/>
        <v/>
      </c>
      <c r="B6208" s="330" t="str">
        <f>IF(A6208="","",IFERROR(INDEX(Tanggal,MATCH('Buku Besar'!A6208,Akun,0)),""))</f>
        <v/>
      </c>
      <c r="C6208" s="2" t="str">
        <f>IF(A6208="","",IFERROR(INDEX(Keterangan,MATCH('Buku Besar'!A6208,Akun,0)),""))</f>
        <v/>
      </c>
      <c r="D6208" s="2" t="str">
        <f>IF(A6208="","",IFERROR(INDEX(Reff,MATCH('Buku Besar'!A6208,Akun,0)),""))</f>
        <v/>
      </c>
      <c r="E6208" s="331" t="str">
        <f>IF(A6208="","",IFERROR(INDEX(Penerimaan,MATCH('Buku Besar'!A6208,Akun,0)),""))</f>
        <v/>
      </c>
      <c r="F6208" s="331" t="str">
        <f>IF(A6208="","",IFERROR(INDEX(Pengeluaran,MATCH('Buku Besar'!A6208,Akun,0)),""))</f>
        <v/>
      </c>
      <c r="H6208" s="91" t="str">
        <f t="shared" si="193"/>
        <v/>
      </c>
      <c r="I6208" s="330" t="str">
        <f>IF(H6208="","",IFERROR(INDEX(Tanggal1,MATCH('Buku Besar'!H6208,Akun1,0)),""))</f>
        <v/>
      </c>
      <c r="J6208" s="2" t="str">
        <f>IF(H6208="","",IFERROR(INDEX(Keterangan1,MATCH('Buku Besar'!H6208,Akun1,0)),""))</f>
        <v/>
      </c>
      <c r="K6208" s="2" t="str">
        <f>IF(H6208="","",IFERROR(INDEX(Reff1,MATCH('Buku Besar'!H6208,Akun1,0)),""))</f>
        <v/>
      </c>
      <c r="L6208" s="331" t="str">
        <f>IF(H6208="","",IFERROR(INDEX(Penerimaan1,MATCH('Buku Besar'!H6208,Akun1,0)),""))</f>
        <v/>
      </c>
      <c r="M6208" s="331" t="str">
        <f>IF(H6208="","",IFERROR(INDEX(Pengeluaran1,MATCH('Buku Besar'!H6208,Akun1,0)),""))</f>
        <v/>
      </c>
    </row>
    <row r="6209" spans="1:13" x14ac:dyDescent="0.25">
      <c r="A6209" s="91" t="str">
        <f t="shared" si="192"/>
        <v/>
      </c>
      <c r="B6209" s="330" t="str">
        <f>IF(A6209="","",IFERROR(INDEX(Tanggal,MATCH('Buku Besar'!A6209,Akun,0)),""))</f>
        <v/>
      </c>
      <c r="C6209" s="2" t="str">
        <f>IF(A6209="","",IFERROR(INDEX(Keterangan,MATCH('Buku Besar'!A6209,Akun,0)),""))</f>
        <v/>
      </c>
      <c r="D6209" s="2" t="str">
        <f>IF(A6209="","",IFERROR(INDEX(Reff,MATCH('Buku Besar'!A6209,Akun,0)),""))</f>
        <v/>
      </c>
      <c r="E6209" s="331" t="str">
        <f>IF(A6209="","",IFERROR(INDEX(Penerimaan,MATCH('Buku Besar'!A6209,Akun,0)),""))</f>
        <v/>
      </c>
      <c r="F6209" s="331" t="str">
        <f>IF(A6209="","",IFERROR(INDEX(Pengeluaran,MATCH('Buku Besar'!A6209,Akun,0)),""))</f>
        <v/>
      </c>
      <c r="H6209" s="91" t="str">
        <f t="shared" si="193"/>
        <v/>
      </c>
      <c r="I6209" s="330" t="str">
        <f>IF(H6209="","",IFERROR(INDEX(Tanggal1,MATCH('Buku Besar'!H6209,Akun1,0)),""))</f>
        <v/>
      </c>
      <c r="J6209" s="2" t="str">
        <f>IF(H6209="","",IFERROR(INDEX(Keterangan1,MATCH('Buku Besar'!H6209,Akun1,0)),""))</f>
        <v/>
      </c>
      <c r="K6209" s="2" t="str">
        <f>IF(H6209="","",IFERROR(INDEX(Reff1,MATCH('Buku Besar'!H6209,Akun1,0)),""))</f>
        <v/>
      </c>
      <c r="L6209" s="331" t="str">
        <f>IF(H6209="","",IFERROR(INDEX(Penerimaan1,MATCH('Buku Besar'!H6209,Akun1,0)),""))</f>
        <v/>
      </c>
      <c r="M6209" s="331" t="str">
        <f>IF(H6209="","",IFERROR(INDEX(Pengeluaran1,MATCH('Buku Besar'!H6209,Akun1,0)),""))</f>
        <v/>
      </c>
    </row>
    <row r="6210" spans="1:13" x14ac:dyDescent="0.25">
      <c r="A6210" s="91" t="str">
        <f t="shared" si="192"/>
        <v/>
      </c>
      <c r="B6210" s="330" t="str">
        <f>IF(A6210="","",IFERROR(INDEX(Tanggal,MATCH('Buku Besar'!A6210,Akun,0)),""))</f>
        <v/>
      </c>
      <c r="C6210" s="2" t="str">
        <f>IF(A6210="","",IFERROR(INDEX(Keterangan,MATCH('Buku Besar'!A6210,Akun,0)),""))</f>
        <v/>
      </c>
      <c r="D6210" s="2" t="str">
        <f>IF(A6210="","",IFERROR(INDEX(Reff,MATCH('Buku Besar'!A6210,Akun,0)),""))</f>
        <v/>
      </c>
      <c r="E6210" s="331" t="str">
        <f>IF(A6210="","",IFERROR(INDEX(Penerimaan,MATCH('Buku Besar'!A6210,Akun,0)),""))</f>
        <v/>
      </c>
      <c r="F6210" s="331" t="str">
        <f>IF(A6210="","",IFERROR(INDEX(Pengeluaran,MATCH('Buku Besar'!A6210,Akun,0)),""))</f>
        <v/>
      </c>
      <c r="H6210" s="91" t="str">
        <f t="shared" si="193"/>
        <v/>
      </c>
      <c r="I6210" s="330" t="str">
        <f>IF(H6210="","",IFERROR(INDEX(Tanggal1,MATCH('Buku Besar'!H6210,Akun1,0)),""))</f>
        <v/>
      </c>
      <c r="J6210" s="2" t="str">
        <f>IF(H6210="","",IFERROR(INDEX(Keterangan1,MATCH('Buku Besar'!H6210,Akun1,0)),""))</f>
        <v/>
      </c>
      <c r="K6210" s="2" t="str">
        <f>IF(H6210="","",IFERROR(INDEX(Reff1,MATCH('Buku Besar'!H6210,Akun1,0)),""))</f>
        <v/>
      </c>
      <c r="L6210" s="331" t="str">
        <f>IF(H6210="","",IFERROR(INDEX(Penerimaan1,MATCH('Buku Besar'!H6210,Akun1,0)),""))</f>
        <v/>
      </c>
      <c r="M6210" s="331" t="str">
        <f>IF(H6210="","",IFERROR(INDEX(Pengeluaran1,MATCH('Buku Besar'!H6210,Akun1,0)),""))</f>
        <v/>
      </c>
    </row>
    <row r="6211" spans="1:13" x14ac:dyDescent="0.25">
      <c r="A6211" s="91" t="str">
        <f t="shared" si="192"/>
        <v/>
      </c>
      <c r="B6211" s="330" t="str">
        <f>IF(A6211="","",IFERROR(INDEX(Tanggal,MATCH('Buku Besar'!A6211,Akun,0)),""))</f>
        <v/>
      </c>
      <c r="C6211" s="2" t="str">
        <f>IF(A6211="","",IFERROR(INDEX(Keterangan,MATCH('Buku Besar'!A6211,Akun,0)),""))</f>
        <v/>
      </c>
      <c r="D6211" s="2" t="str">
        <f>IF(A6211="","",IFERROR(INDEX(Reff,MATCH('Buku Besar'!A6211,Akun,0)),""))</f>
        <v/>
      </c>
      <c r="E6211" s="331" t="str">
        <f>IF(A6211="","",IFERROR(INDEX(Penerimaan,MATCH('Buku Besar'!A6211,Akun,0)),""))</f>
        <v/>
      </c>
      <c r="F6211" s="331" t="str">
        <f>IF(A6211="","",IFERROR(INDEX(Pengeluaran,MATCH('Buku Besar'!A6211,Akun,0)),""))</f>
        <v/>
      </c>
      <c r="H6211" s="91" t="str">
        <f t="shared" si="193"/>
        <v/>
      </c>
      <c r="I6211" s="330" t="str">
        <f>IF(H6211="","",IFERROR(INDEX(Tanggal1,MATCH('Buku Besar'!H6211,Akun1,0)),""))</f>
        <v/>
      </c>
      <c r="J6211" s="2" t="str">
        <f>IF(H6211="","",IFERROR(INDEX(Keterangan1,MATCH('Buku Besar'!H6211,Akun1,0)),""))</f>
        <v/>
      </c>
      <c r="K6211" s="2" t="str">
        <f>IF(H6211="","",IFERROR(INDEX(Reff1,MATCH('Buku Besar'!H6211,Akun1,0)),""))</f>
        <v/>
      </c>
      <c r="L6211" s="331" t="str">
        <f>IF(H6211="","",IFERROR(INDEX(Penerimaan1,MATCH('Buku Besar'!H6211,Akun1,0)),""))</f>
        <v/>
      </c>
      <c r="M6211" s="331" t="str">
        <f>IF(H6211="","",IFERROR(INDEX(Pengeluaran1,MATCH('Buku Besar'!H6211,Akun1,0)),""))</f>
        <v/>
      </c>
    </row>
    <row r="6212" spans="1:13" x14ac:dyDescent="0.25">
      <c r="A6212" s="91" t="str">
        <f t="shared" si="192"/>
        <v/>
      </c>
      <c r="B6212" s="330" t="str">
        <f>IF(A6212="","",IFERROR(INDEX(Tanggal,MATCH('Buku Besar'!A6212,Akun,0)),""))</f>
        <v/>
      </c>
      <c r="C6212" s="2" t="str">
        <f>IF(A6212="","",IFERROR(INDEX(Keterangan,MATCH('Buku Besar'!A6212,Akun,0)),""))</f>
        <v/>
      </c>
      <c r="D6212" s="2" t="str">
        <f>IF(A6212="","",IFERROR(INDEX(Reff,MATCH('Buku Besar'!A6212,Akun,0)),""))</f>
        <v/>
      </c>
      <c r="E6212" s="331" t="str">
        <f>IF(A6212="","",IFERROR(INDEX(Penerimaan,MATCH('Buku Besar'!A6212,Akun,0)),""))</f>
        <v/>
      </c>
      <c r="F6212" s="331" t="str">
        <f>IF(A6212="","",IFERROR(INDEX(Pengeluaran,MATCH('Buku Besar'!A6212,Akun,0)),""))</f>
        <v/>
      </c>
      <c r="H6212" s="91" t="str">
        <f t="shared" si="193"/>
        <v/>
      </c>
      <c r="I6212" s="330" t="str">
        <f>IF(H6212="","",IFERROR(INDEX(Tanggal1,MATCH('Buku Besar'!H6212,Akun1,0)),""))</f>
        <v/>
      </c>
      <c r="J6212" s="2" t="str">
        <f>IF(H6212="","",IFERROR(INDEX(Keterangan1,MATCH('Buku Besar'!H6212,Akun1,0)),""))</f>
        <v/>
      </c>
      <c r="K6212" s="2" t="str">
        <f>IF(H6212="","",IFERROR(INDEX(Reff1,MATCH('Buku Besar'!H6212,Akun1,0)),""))</f>
        <v/>
      </c>
      <c r="L6212" s="331" t="str">
        <f>IF(H6212="","",IFERROR(INDEX(Penerimaan1,MATCH('Buku Besar'!H6212,Akun1,0)),""))</f>
        <v/>
      </c>
      <c r="M6212" s="331" t="str">
        <f>IF(H6212="","",IFERROR(INDEX(Pengeluaran1,MATCH('Buku Besar'!H6212,Akun1,0)),""))</f>
        <v/>
      </c>
    </row>
    <row r="6213" spans="1:13" x14ac:dyDescent="0.25">
      <c r="A6213" s="91" t="str">
        <f t="shared" si="192"/>
        <v/>
      </c>
      <c r="B6213" s="330" t="str">
        <f>IF(A6213="","",IFERROR(INDEX(Tanggal,MATCH('Buku Besar'!A6213,Akun,0)),""))</f>
        <v/>
      </c>
      <c r="C6213" s="2" t="str">
        <f>IF(A6213="","",IFERROR(INDEX(Keterangan,MATCH('Buku Besar'!A6213,Akun,0)),""))</f>
        <v/>
      </c>
      <c r="D6213" s="2" t="str">
        <f>IF(A6213="","",IFERROR(INDEX(Reff,MATCH('Buku Besar'!A6213,Akun,0)),""))</f>
        <v/>
      </c>
      <c r="E6213" s="331" t="str">
        <f>IF(A6213="","",IFERROR(INDEX(Penerimaan,MATCH('Buku Besar'!A6213,Akun,0)),""))</f>
        <v/>
      </c>
      <c r="F6213" s="331" t="str">
        <f>IF(A6213="","",IFERROR(INDEX(Pengeluaran,MATCH('Buku Besar'!A6213,Akun,0)),""))</f>
        <v/>
      </c>
      <c r="H6213" s="91" t="str">
        <f t="shared" si="193"/>
        <v/>
      </c>
      <c r="I6213" s="330" t="str">
        <f>IF(H6213="","",IFERROR(INDEX(Tanggal1,MATCH('Buku Besar'!H6213,Akun1,0)),""))</f>
        <v/>
      </c>
      <c r="J6213" s="2" t="str">
        <f>IF(H6213="","",IFERROR(INDEX(Keterangan1,MATCH('Buku Besar'!H6213,Akun1,0)),""))</f>
        <v/>
      </c>
      <c r="K6213" s="2" t="str">
        <f>IF(H6213="","",IFERROR(INDEX(Reff1,MATCH('Buku Besar'!H6213,Akun1,0)),""))</f>
        <v/>
      </c>
      <c r="L6213" s="331" t="str">
        <f>IF(H6213="","",IFERROR(INDEX(Penerimaan1,MATCH('Buku Besar'!H6213,Akun1,0)),""))</f>
        <v/>
      </c>
      <c r="M6213" s="331" t="str">
        <f>IF(H6213="","",IFERROR(INDEX(Pengeluaran1,MATCH('Buku Besar'!H6213,Akun1,0)),""))</f>
        <v/>
      </c>
    </row>
    <row r="6214" spans="1:13" x14ac:dyDescent="0.25">
      <c r="A6214" s="91" t="str">
        <f t="shared" si="192"/>
        <v/>
      </c>
      <c r="B6214" s="330" t="str">
        <f>IF(A6214="","",IFERROR(INDEX(Tanggal,MATCH('Buku Besar'!A6214,Akun,0)),""))</f>
        <v/>
      </c>
      <c r="C6214" s="2" t="str">
        <f>IF(A6214="","",IFERROR(INDEX(Keterangan,MATCH('Buku Besar'!A6214,Akun,0)),""))</f>
        <v/>
      </c>
      <c r="D6214" s="2" t="str">
        <f>IF(A6214="","",IFERROR(INDEX(Reff,MATCH('Buku Besar'!A6214,Akun,0)),""))</f>
        <v/>
      </c>
      <c r="E6214" s="331" t="str">
        <f>IF(A6214="","",IFERROR(INDEX(Penerimaan,MATCH('Buku Besar'!A6214,Akun,0)),""))</f>
        <v/>
      </c>
      <c r="F6214" s="331" t="str">
        <f>IF(A6214="","",IFERROR(INDEX(Pengeluaran,MATCH('Buku Besar'!A6214,Akun,0)),""))</f>
        <v/>
      </c>
      <c r="H6214" s="91" t="str">
        <f t="shared" si="193"/>
        <v/>
      </c>
      <c r="I6214" s="330" t="str">
        <f>IF(H6214="","",IFERROR(INDEX(Tanggal1,MATCH('Buku Besar'!H6214,Akun1,0)),""))</f>
        <v/>
      </c>
      <c r="J6214" s="2" t="str">
        <f>IF(H6214="","",IFERROR(INDEX(Keterangan1,MATCH('Buku Besar'!H6214,Akun1,0)),""))</f>
        <v/>
      </c>
      <c r="K6214" s="2" t="str">
        <f>IF(H6214="","",IFERROR(INDEX(Reff1,MATCH('Buku Besar'!H6214,Akun1,0)),""))</f>
        <v/>
      </c>
      <c r="L6214" s="331" t="str">
        <f>IF(H6214="","",IFERROR(INDEX(Penerimaan1,MATCH('Buku Besar'!H6214,Akun1,0)),""))</f>
        <v/>
      </c>
      <c r="M6214" s="331" t="str">
        <f>IF(H6214="","",IFERROR(INDEX(Pengeluaran1,MATCH('Buku Besar'!H6214,Akun1,0)),""))</f>
        <v/>
      </c>
    </row>
    <row r="6215" spans="1:13" x14ac:dyDescent="0.25">
      <c r="A6215" s="91" t="str">
        <f t="shared" si="192"/>
        <v/>
      </c>
      <c r="B6215" s="330" t="str">
        <f>IF(A6215="","",IFERROR(INDEX(Tanggal,MATCH('Buku Besar'!A6215,Akun,0)),""))</f>
        <v/>
      </c>
      <c r="C6215" s="2" t="str">
        <f>IF(A6215="","",IFERROR(INDEX(Keterangan,MATCH('Buku Besar'!A6215,Akun,0)),""))</f>
        <v/>
      </c>
      <c r="D6215" s="2" t="str">
        <f>IF(A6215="","",IFERROR(INDEX(Reff,MATCH('Buku Besar'!A6215,Akun,0)),""))</f>
        <v/>
      </c>
      <c r="E6215" s="331" t="str">
        <f>IF(A6215="","",IFERROR(INDEX(Penerimaan,MATCH('Buku Besar'!A6215,Akun,0)),""))</f>
        <v/>
      </c>
      <c r="F6215" s="331" t="str">
        <f>IF(A6215="","",IFERROR(INDEX(Pengeluaran,MATCH('Buku Besar'!A6215,Akun,0)),""))</f>
        <v/>
      </c>
      <c r="H6215" s="91" t="str">
        <f t="shared" si="193"/>
        <v/>
      </c>
      <c r="I6215" s="330" t="str">
        <f>IF(H6215="","",IFERROR(INDEX(Tanggal1,MATCH('Buku Besar'!H6215,Akun1,0)),""))</f>
        <v/>
      </c>
      <c r="J6215" s="2" t="str">
        <f>IF(H6215="","",IFERROR(INDEX(Keterangan1,MATCH('Buku Besar'!H6215,Akun1,0)),""))</f>
        <v/>
      </c>
      <c r="K6215" s="2" t="str">
        <f>IF(H6215="","",IFERROR(INDEX(Reff1,MATCH('Buku Besar'!H6215,Akun1,0)),""))</f>
        <v/>
      </c>
      <c r="L6215" s="331" t="str">
        <f>IF(H6215="","",IFERROR(INDEX(Penerimaan1,MATCH('Buku Besar'!H6215,Akun1,0)),""))</f>
        <v/>
      </c>
      <c r="M6215" s="331" t="str">
        <f>IF(H6215="","",IFERROR(INDEX(Pengeluaran1,MATCH('Buku Besar'!H6215,Akun1,0)),""))</f>
        <v/>
      </c>
    </row>
    <row r="6216" spans="1:13" x14ac:dyDescent="0.25">
      <c r="A6216" s="91" t="str">
        <f t="shared" ref="A6216:A6279" si="194">IFERROR(IF((MID(A6215,8,LEN(A6215)-7)+1)&lt;=COUNTIF(Kas_Harian,LEFT(A6215,6)),LEFT(A6215,6)&amp;"-"&amp;MID(A6215,8,LEN(A6215)-7)+1,""),"")</f>
        <v/>
      </c>
      <c r="B6216" s="330" t="str">
        <f>IF(A6216="","",IFERROR(INDEX(Tanggal,MATCH('Buku Besar'!A6216,Akun,0)),""))</f>
        <v/>
      </c>
      <c r="C6216" s="2" t="str">
        <f>IF(A6216="","",IFERROR(INDEX(Keterangan,MATCH('Buku Besar'!A6216,Akun,0)),""))</f>
        <v/>
      </c>
      <c r="D6216" s="2" t="str">
        <f>IF(A6216="","",IFERROR(INDEX(Reff,MATCH('Buku Besar'!A6216,Akun,0)),""))</f>
        <v/>
      </c>
      <c r="E6216" s="331" t="str">
        <f>IF(A6216="","",IFERROR(INDEX(Penerimaan,MATCH('Buku Besar'!A6216,Akun,0)),""))</f>
        <v/>
      </c>
      <c r="F6216" s="331" t="str">
        <f>IF(A6216="","",IFERROR(INDEX(Pengeluaran,MATCH('Buku Besar'!A6216,Akun,0)),""))</f>
        <v/>
      </c>
      <c r="H6216" s="91" t="str">
        <f t="shared" ref="H6216:H6279" si="195">IFERROR(IF((MID(H6215,8,LEN(H6215)-7)+1)&lt;=COUNTIF(Bank_Harian,LEFT(H6215,6)),LEFT(H6215,6)&amp;"-"&amp;MID(H6215,8,LEN(H6215)-7)+1,""),"")</f>
        <v/>
      </c>
      <c r="I6216" s="330" t="str">
        <f>IF(H6216="","",IFERROR(INDEX(Tanggal1,MATCH('Buku Besar'!H6216,Akun1,0)),""))</f>
        <v/>
      </c>
      <c r="J6216" s="2" t="str">
        <f>IF(H6216="","",IFERROR(INDEX(Keterangan1,MATCH('Buku Besar'!H6216,Akun1,0)),""))</f>
        <v/>
      </c>
      <c r="K6216" s="2" t="str">
        <f>IF(H6216="","",IFERROR(INDEX(Reff1,MATCH('Buku Besar'!H6216,Akun1,0)),""))</f>
        <v/>
      </c>
      <c r="L6216" s="331" t="str">
        <f>IF(H6216="","",IFERROR(INDEX(Penerimaan1,MATCH('Buku Besar'!H6216,Akun1,0)),""))</f>
        <v/>
      </c>
      <c r="M6216" s="331" t="str">
        <f>IF(H6216="","",IFERROR(INDEX(Pengeluaran1,MATCH('Buku Besar'!H6216,Akun1,0)),""))</f>
        <v/>
      </c>
    </row>
    <row r="6217" spans="1:13" x14ac:dyDescent="0.25">
      <c r="A6217" s="91" t="str">
        <f t="shared" si="194"/>
        <v/>
      </c>
      <c r="B6217" s="330" t="str">
        <f>IF(A6217="","",IFERROR(INDEX(Tanggal,MATCH('Buku Besar'!A6217,Akun,0)),""))</f>
        <v/>
      </c>
      <c r="C6217" s="2" t="str">
        <f>IF(A6217="","",IFERROR(INDEX(Keterangan,MATCH('Buku Besar'!A6217,Akun,0)),""))</f>
        <v/>
      </c>
      <c r="D6217" s="2" t="str">
        <f>IF(A6217="","",IFERROR(INDEX(Reff,MATCH('Buku Besar'!A6217,Akun,0)),""))</f>
        <v/>
      </c>
      <c r="E6217" s="331" t="str">
        <f>IF(A6217="","",IFERROR(INDEX(Penerimaan,MATCH('Buku Besar'!A6217,Akun,0)),""))</f>
        <v/>
      </c>
      <c r="F6217" s="331" t="str">
        <f>IF(A6217="","",IFERROR(INDEX(Pengeluaran,MATCH('Buku Besar'!A6217,Akun,0)),""))</f>
        <v/>
      </c>
      <c r="H6217" s="91" t="str">
        <f t="shared" si="195"/>
        <v/>
      </c>
      <c r="I6217" s="330" t="str">
        <f>IF(H6217="","",IFERROR(INDEX(Tanggal1,MATCH('Buku Besar'!H6217,Akun1,0)),""))</f>
        <v/>
      </c>
      <c r="J6217" s="2" t="str">
        <f>IF(H6217="","",IFERROR(INDEX(Keterangan1,MATCH('Buku Besar'!H6217,Akun1,0)),""))</f>
        <v/>
      </c>
      <c r="K6217" s="2" t="str">
        <f>IF(H6217="","",IFERROR(INDEX(Reff1,MATCH('Buku Besar'!H6217,Akun1,0)),""))</f>
        <v/>
      </c>
      <c r="L6217" s="331" t="str">
        <f>IF(H6217="","",IFERROR(INDEX(Penerimaan1,MATCH('Buku Besar'!H6217,Akun1,0)),""))</f>
        <v/>
      </c>
      <c r="M6217" s="331" t="str">
        <f>IF(H6217="","",IFERROR(INDEX(Pengeluaran1,MATCH('Buku Besar'!H6217,Akun1,0)),""))</f>
        <v/>
      </c>
    </row>
    <row r="6218" spans="1:13" x14ac:dyDescent="0.25">
      <c r="A6218" s="91" t="str">
        <f t="shared" si="194"/>
        <v/>
      </c>
      <c r="B6218" s="330" t="str">
        <f>IF(A6218="","",IFERROR(INDEX(Tanggal,MATCH('Buku Besar'!A6218,Akun,0)),""))</f>
        <v/>
      </c>
      <c r="C6218" s="2" t="str">
        <f>IF(A6218="","",IFERROR(INDEX(Keterangan,MATCH('Buku Besar'!A6218,Akun,0)),""))</f>
        <v/>
      </c>
      <c r="D6218" s="2" t="str">
        <f>IF(A6218="","",IFERROR(INDEX(Reff,MATCH('Buku Besar'!A6218,Akun,0)),""))</f>
        <v/>
      </c>
      <c r="E6218" s="331" t="str">
        <f>IF(A6218="","",IFERROR(INDEX(Penerimaan,MATCH('Buku Besar'!A6218,Akun,0)),""))</f>
        <v/>
      </c>
      <c r="F6218" s="331" t="str">
        <f>IF(A6218="","",IFERROR(INDEX(Pengeluaran,MATCH('Buku Besar'!A6218,Akun,0)),""))</f>
        <v/>
      </c>
      <c r="H6218" s="91" t="str">
        <f t="shared" si="195"/>
        <v/>
      </c>
      <c r="I6218" s="330" t="str">
        <f>IF(H6218="","",IFERROR(INDEX(Tanggal1,MATCH('Buku Besar'!H6218,Akun1,0)),""))</f>
        <v/>
      </c>
      <c r="J6218" s="2" t="str">
        <f>IF(H6218="","",IFERROR(INDEX(Keterangan1,MATCH('Buku Besar'!H6218,Akun1,0)),""))</f>
        <v/>
      </c>
      <c r="K6218" s="2" t="str">
        <f>IF(H6218="","",IFERROR(INDEX(Reff1,MATCH('Buku Besar'!H6218,Akun1,0)),""))</f>
        <v/>
      </c>
      <c r="L6218" s="331" t="str">
        <f>IF(H6218="","",IFERROR(INDEX(Penerimaan1,MATCH('Buku Besar'!H6218,Akun1,0)),""))</f>
        <v/>
      </c>
      <c r="M6218" s="331" t="str">
        <f>IF(H6218="","",IFERROR(INDEX(Pengeluaran1,MATCH('Buku Besar'!H6218,Akun1,0)),""))</f>
        <v/>
      </c>
    </row>
    <row r="6219" spans="1:13" x14ac:dyDescent="0.25">
      <c r="A6219" s="91" t="str">
        <f t="shared" si="194"/>
        <v/>
      </c>
      <c r="B6219" s="330" t="str">
        <f>IF(A6219="","",IFERROR(INDEX(Tanggal,MATCH('Buku Besar'!A6219,Akun,0)),""))</f>
        <v/>
      </c>
      <c r="C6219" s="2" t="str">
        <f>IF(A6219="","",IFERROR(INDEX(Keterangan,MATCH('Buku Besar'!A6219,Akun,0)),""))</f>
        <v/>
      </c>
      <c r="D6219" s="2" t="str">
        <f>IF(A6219="","",IFERROR(INDEX(Reff,MATCH('Buku Besar'!A6219,Akun,0)),""))</f>
        <v/>
      </c>
      <c r="E6219" s="331" t="str">
        <f>IF(A6219="","",IFERROR(INDEX(Penerimaan,MATCH('Buku Besar'!A6219,Akun,0)),""))</f>
        <v/>
      </c>
      <c r="F6219" s="331" t="str">
        <f>IF(A6219="","",IFERROR(INDEX(Pengeluaran,MATCH('Buku Besar'!A6219,Akun,0)),""))</f>
        <v/>
      </c>
      <c r="H6219" s="91" t="str">
        <f t="shared" si="195"/>
        <v/>
      </c>
      <c r="I6219" s="330" t="str">
        <f>IF(H6219="","",IFERROR(INDEX(Tanggal1,MATCH('Buku Besar'!H6219,Akun1,0)),""))</f>
        <v/>
      </c>
      <c r="J6219" s="2" t="str">
        <f>IF(H6219="","",IFERROR(INDEX(Keterangan1,MATCH('Buku Besar'!H6219,Akun1,0)),""))</f>
        <v/>
      </c>
      <c r="K6219" s="2" t="str">
        <f>IF(H6219="","",IFERROR(INDEX(Reff1,MATCH('Buku Besar'!H6219,Akun1,0)),""))</f>
        <v/>
      </c>
      <c r="L6219" s="331" t="str">
        <f>IF(H6219="","",IFERROR(INDEX(Penerimaan1,MATCH('Buku Besar'!H6219,Akun1,0)),""))</f>
        <v/>
      </c>
      <c r="M6219" s="331" t="str">
        <f>IF(H6219="","",IFERROR(INDEX(Pengeluaran1,MATCH('Buku Besar'!H6219,Akun1,0)),""))</f>
        <v/>
      </c>
    </row>
    <row r="6220" spans="1:13" x14ac:dyDescent="0.25">
      <c r="A6220" s="91" t="str">
        <f t="shared" si="194"/>
        <v/>
      </c>
      <c r="B6220" s="330" t="str">
        <f>IF(A6220="","",IFERROR(INDEX(Tanggal,MATCH('Buku Besar'!A6220,Akun,0)),""))</f>
        <v/>
      </c>
      <c r="C6220" s="2" t="str">
        <f>IF(A6220="","",IFERROR(INDEX(Keterangan,MATCH('Buku Besar'!A6220,Akun,0)),""))</f>
        <v/>
      </c>
      <c r="D6220" s="2" t="str">
        <f>IF(A6220="","",IFERROR(INDEX(Reff,MATCH('Buku Besar'!A6220,Akun,0)),""))</f>
        <v/>
      </c>
      <c r="E6220" s="331" t="str">
        <f>IF(A6220="","",IFERROR(INDEX(Penerimaan,MATCH('Buku Besar'!A6220,Akun,0)),""))</f>
        <v/>
      </c>
      <c r="F6220" s="331" t="str">
        <f>IF(A6220="","",IFERROR(INDEX(Pengeluaran,MATCH('Buku Besar'!A6220,Akun,0)),""))</f>
        <v/>
      </c>
      <c r="H6220" s="91" t="str">
        <f t="shared" si="195"/>
        <v/>
      </c>
      <c r="I6220" s="330" t="str">
        <f>IF(H6220="","",IFERROR(INDEX(Tanggal1,MATCH('Buku Besar'!H6220,Akun1,0)),""))</f>
        <v/>
      </c>
      <c r="J6220" s="2" t="str">
        <f>IF(H6220="","",IFERROR(INDEX(Keterangan1,MATCH('Buku Besar'!H6220,Akun1,0)),""))</f>
        <v/>
      </c>
      <c r="K6220" s="2" t="str">
        <f>IF(H6220="","",IFERROR(INDEX(Reff1,MATCH('Buku Besar'!H6220,Akun1,0)),""))</f>
        <v/>
      </c>
      <c r="L6220" s="331" t="str">
        <f>IF(H6220="","",IFERROR(INDEX(Penerimaan1,MATCH('Buku Besar'!H6220,Akun1,0)),""))</f>
        <v/>
      </c>
      <c r="M6220" s="331" t="str">
        <f>IF(H6220="","",IFERROR(INDEX(Pengeluaran1,MATCH('Buku Besar'!H6220,Akun1,0)),""))</f>
        <v/>
      </c>
    </row>
    <row r="6221" spans="1:13" x14ac:dyDescent="0.25">
      <c r="A6221" s="91" t="str">
        <f t="shared" si="194"/>
        <v/>
      </c>
      <c r="B6221" s="330" t="str">
        <f>IF(A6221="","",IFERROR(INDEX(Tanggal,MATCH('Buku Besar'!A6221,Akun,0)),""))</f>
        <v/>
      </c>
      <c r="C6221" s="2" t="str">
        <f>IF(A6221="","",IFERROR(INDEX(Keterangan,MATCH('Buku Besar'!A6221,Akun,0)),""))</f>
        <v/>
      </c>
      <c r="D6221" s="2" t="str">
        <f>IF(A6221="","",IFERROR(INDEX(Reff,MATCH('Buku Besar'!A6221,Akun,0)),""))</f>
        <v/>
      </c>
      <c r="E6221" s="331" t="str">
        <f>IF(A6221="","",IFERROR(INDEX(Penerimaan,MATCH('Buku Besar'!A6221,Akun,0)),""))</f>
        <v/>
      </c>
      <c r="F6221" s="331" t="str">
        <f>IF(A6221="","",IFERROR(INDEX(Pengeluaran,MATCH('Buku Besar'!A6221,Akun,0)),""))</f>
        <v/>
      </c>
      <c r="H6221" s="91" t="str">
        <f t="shared" si="195"/>
        <v/>
      </c>
      <c r="I6221" s="330" t="str">
        <f>IF(H6221="","",IFERROR(INDEX(Tanggal1,MATCH('Buku Besar'!H6221,Akun1,0)),""))</f>
        <v/>
      </c>
      <c r="J6221" s="2" t="str">
        <f>IF(H6221="","",IFERROR(INDEX(Keterangan1,MATCH('Buku Besar'!H6221,Akun1,0)),""))</f>
        <v/>
      </c>
      <c r="K6221" s="2" t="str">
        <f>IF(H6221="","",IFERROR(INDEX(Reff1,MATCH('Buku Besar'!H6221,Akun1,0)),""))</f>
        <v/>
      </c>
      <c r="L6221" s="331" t="str">
        <f>IF(H6221="","",IFERROR(INDEX(Penerimaan1,MATCH('Buku Besar'!H6221,Akun1,0)),""))</f>
        <v/>
      </c>
      <c r="M6221" s="331" t="str">
        <f>IF(H6221="","",IFERROR(INDEX(Pengeluaran1,MATCH('Buku Besar'!H6221,Akun1,0)),""))</f>
        <v/>
      </c>
    </row>
    <row r="6222" spans="1:13" x14ac:dyDescent="0.25">
      <c r="A6222" s="91" t="str">
        <f t="shared" si="194"/>
        <v/>
      </c>
      <c r="B6222" s="330" t="str">
        <f>IF(A6222="","",IFERROR(INDEX(Tanggal,MATCH('Buku Besar'!A6222,Akun,0)),""))</f>
        <v/>
      </c>
      <c r="C6222" s="2" t="str">
        <f>IF(A6222="","",IFERROR(INDEX(Keterangan,MATCH('Buku Besar'!A6222,Akun,0)),""))</f>
        <v/>
      </c>
      <c r="D6222" s="2" t="str">
        <f>IF(A6222="","",IFERROR(INDEX(Reff,MATCH('Buku Besar'!A6222,Akun,0)),""))</f>
        <v/>
      </c>
      <c r="E6222" s="331" t="str">
        <f>IF(A6222="","",IFERROR(INDEX(Penerimaan,MATCH('Buku Besar'!A6222,Akun,0)),""))</f>
        <v/>
      </c>
      <c r="F6222" s="331" t="str">
        <f>IF(A6222="","",IFERROR(INDEX(Pengeluaran,MATCH('Buku Besar'!A6222,Akun,0)),""))</f>
        <v/>
      </c>
      <c r="H6222" s="91" t="str">
        <f t="shared" si="195"/>
        <v/>
      </c>
      <c r="I6222" s="330" t="str">
        <f>IF(H6222="","",IFERROR(INDEX(Tanggal1,MATCH('Buku Besar'!H6222,Akun1,0)),""))</f>
        <v/>
      </c>
      <c r="J6222" s="2" t="str">
        <f>IF(H6222="","",IFERROR(INDEX(Keterangan1,MATCH('Buku Besar'!H6222,Akun1,0)),""))</f>
        <v/>
      </c>
      <c r="K6222" s="2" t="str">
        <f>IF(H6222="","",IFERROR(INDEX(Reff1,MATCH('Buku Besar'!H6222,Akun1,0)),""))</f>
        <v/>
      </c>
      <c r="L6222" s="331" t="str">
        <f>IF(H6222="","",IFERROR(INDEX(Penerimaan1,MATCH('Buku Besar'!H6222,Akun1,0)),""))</f>
        <v/>
      </c>
      <c r="M6222" s="331" t="str">
        <f>IF(H6222="","",IFERROR(INDEX(Pengeluaran1,MATCH('Buku Besar'!H6222,Akun1,0)),""))</f>
        <v/>
      </c>
    </row>
    <row r="6223" spans="1:13" x14ac:dyDescent="0.25">
      <c r="A6223" s="91" t="str">
        <f t="shared" si="194"/>
        <v/>
      </c>
      <c r="B6223" s="330" t="str">
        <f>IF(A6223="","",IFERROR(INDEX(Tanggal,MATCH('Buku Besar'!A6223,Akun,0)),""))</f>
        <v/>
      </c>
      <c r="C6223" s="2" t="str">
        <f>IF(A6223="","",IFERROR(INDEX(Keterangan,MATCH('Buku Besar'!A6223,Akun,0)),""))</f>
        <v/>
      </c>
      <c r="D6223" s="2" t="str">
        <f>IF(A6223="","",IFERROR(INDEX(Reff,MATCH('Buku Besar'!A6223,Akun,0)),""))</f>
        <v/>
      </c>
      <c r="E6223" s="331" t="str">
        <f>IF(A6223="","",IFERROR(INDEX(Penerimaan,MATCH('Buku Besar'!A6223,Akun,0)),""))</f>
        <v/>
      </c>
      <c r="F6223" s="331" t="str">
        <f>IF(A6223="","",IFERROR(INDEX(Pengeluaran,MATCH('Buku Besar'!A6223,Akun,0)),""))</f>
        <v/>
      </c>
      <c r="H6223" s="91" t="str">
        <f t="shared" si="195"/>
        <v/>
      </c>
      <c r="I6223" s="330" t="str">
        <f>IF(H6223="","",IFERROR(INDEX(Tanggal1,MATCH('Buku Besar'!H6223,Akun1,0)),""))</f>
        <v/>
      </c>
      <c r="J6223" s="2" t="str">
        <f>IF(H6223="","",IFERROR(INDEX(Keterangan1,MATCH('Buku Besar'!H6223,Akun1,0)),""))</f>
        <v/>
      </c>
      <c r="K6223" s="2" t="str">
        <f>IF(H6223="","",IFERROR(INDEX(Reff1,MATCH('Buku Besar'!H6223,Akun1,0)),""))</f>
        <v/>
      </c>
      <c r="L6223" s="331" t="str">
        <f>IF(H6223="","",IFERROR(INDEX(Penerimaan1,MATCH('Buku Besar'!H6223,Akun1,0)),""))</f>
        <v/>
      </c>
      <c r="M6223" s="331" t="str">
        <f>IF(H6223="","",IFERROR(INDEX(Pengeluaran1,MATCH('Buku Besar'!H6223,Akun1,0)),""))</f>
        <v/>
      </c>
    </row>
    <row r="6224" spans="1:13" x14ac:dyDescent="0.25">
      <c r="A6224" s="91" t="str">
        <f t="shared" si="194"/>
        <v/>
      </c>
      <c r="B6224" s="330" t="str">
        <f>IF(A6224="","",IFERROR(INDEX(Tanggal,MATCH('Buku Besar'!A6224,Akun,0)),""))</f>
        <v/>
      </c>
      <c r="C6224" s="2" t="str">
        <f>IF(A6224="","",IFERROR(INDEX(Keterangan,MATCH('Buku Besar'!A6224,Akun,0)),""))</f>
        <v/>
      </c>
      <c r="D6224" s="2" t="str">
        <f>IF(A6224="","",IFERROR(INDEX(Reff,MATCH('Buku Besar'!A6224,Akun,0)),""))</f>
        <v/>
      </c>
      <c r="E6224" s="331" t="str">
        <f>IF(A6224="","",IFERROR(INDEX(Penerimaan,MATCH('Buku Besar'!A6224,Akun,0)),""))</f>
        <v/>
      </c>
      <c r="F6224" s="331" t="str">
        <f>IF(A6224="","",IFERROR(INDEX(Pengeluaran,MATCH('Buku Besar'!A6224,Akun,0)),""))</f>
        <v/>
      </c>
      <c r="H6224" s="91" t="str">
        <f t="shared" si="195"/>
        <v/>
      </c>
      <c r="I6224" s="330" t="str">
        <f>IF(H6224="","",IFERROR(INDEX(Tanggal1,MATCH('Buku Besar'!H6224,Akun1,0)),""))</f>
        <v/>
      </c>
      <c r="J6224" s="2" t="str">
        <f>IF(H6224="","",IFERROR(INDEX(Keterangan1,MATCH('Buku Besar'!H6224,Akun1,0)),""))</f>
        <v/>
      </c>
      <c r="K6224" s="2" t="str">
        <f>IF(H6224="","",IFERROR(INDEX(Reff1,MATCH('Buku Besar'!H6224,Akun1,0)),""))</f>
        <v/>
      </c>
      <c r="L6224" s="331" t="str">
        <f>IF(H6224="","",IFERROR(INDEX(Penerimaan1,MATCH('Buku Besar'!H6224,Akun1,0)),""))</f>
        <v/>
      </c>
      <c r="M6224" s="331" t="str">
        <f>IF(H6224="","",IFERROR(INDEX(Pengeluaran1,MATCH('Buku Besar'!H6224,Akun1,0)),""))</f>
        <v/>
      </c>
    </row>
    <row r="6225" spans="1:13" x14ac:dyDescent="0.25">
      <c r="A6225" s="91" t="str">
        <f t="shared" si="194"/>
        <v/>
      </c>
      <c r="B6225" s="330" t="str">
        <f>IF(A6225="","",IFERROR(INDEX(Tanggal,MATCH('Buku Besar'!A6225,Akun,0)),""))</f>
        <v/>
      </c>
      <c r="C6225" s="2" t="str">
        <f>IF(A6225="","",IFERROR(INDEX(Keterangan,MATCH('Buku Besar'!A6225,Akun,0)),""))</f>
        <v/>
      </c>
      <c r="D6225" s="2" t="str">
        <f>IF(A6225="","",IFERROR(INDEX(Reff,MATCH('Buku Besar'!A6225,Akun,0)),""))</f>
        <v/>
      </c>
      <c r="E6225" s="331" t="str">
        <f>IF(A6225="","",IFERROR(INDEX(Penerimaan,MATCH('Buku Besar'!A6225,Akun,0)),""))</f>
        <v/>
      </c>
      <c r="F6225" s="331" t="str">
        <f>IF(A6225="","",IFERROR(INDEX(Pengeluaran,MATCH('Buku Besar'!A6225,Akun,0)),""))</f>
        <v/>
      </c>
      <c r="H6225" s="91" t="str">
        <f t="shared" si="195"/>
        <v/>
      </c>
      <c r="I6225" s="330" t="str">
        <f>IF(H6225="","",IFERROR(INDEX(Tanggal1,MATCH('Buku Besar'!H6225,Akun1,0)),""))</f>
        <v/>
      </c>
      <c r="J6225" s="2" t="str">
        <f>IF(H6225="","",IFERROR(INDEX(Keterangan1,MATCH('Buku Besar'!H6225,Akun1,0)),""))</f>
        <v/>
      </c>
      <c r="K6225" s="2" t="str">
        <f>IF(H6225="","",IFERROR(INDEX(Reff1,MATCH('Buku Besar'!H6225,Akun1,0)),""))</f>
        <v/>
      </c>
      <c r="L6225" s="331" t="str">
        <f>IF(H6225="","",IFERROR(INDEX(Penerimaan1,MATCH('Buku Besar'!H6225,Akun1,0)),""))</f>
        <v/>
      </c>
      <c r="M6225" s="331" t="str">
        <f>IF(H6225="","",IFERROR(INDEX(Pengeluaran1,MATCH('Buku Besar'!H6225,Akun1,0)),""))</f>
        <v/>
      </c>
    </row>
    <row r="6226" spans="1:13" x14ac:dyDescent="0.25">
      <c r="A6226" s="91" t="str">
        <f t="shared" si="194"/>
        <v/>
      </c>
      <c r="B6226" s="330" t="str">
        <f>IF(A6226="","",IFERROR(INDEX(Tanggal,MATCH('Buku Besar'!A6226,Akun,0)),""))</f>
        <v/>
      </c>
      <c r="C6226" s="2" t="str">
        <f>IF(A6226="","",IFERROR(INDEX(Keterangan,MATCH('Buku Besar'!A6226,Akun,0)),""))</f>
        <v/>
      </c>
      <c r="D6226" s="2" t="str">
        <f>IF(A6226="","",IFERROR(INDEX(Reff,MATCH('Buku Besar'!A6226,Akun,0)),""))</f>
        <v/>
      </c>
      <c r="E6226" s="331" t="str">
        <f>IF(A6226="","",IFERROR(INDEX(Penerimaan,MATCH('Buku Besar'!A6226,Akun,0)),""))</f>
        <v/>
      </c>
      <c r="F6226" s="331" t="str">
        <f>IF(A6226="","",IFERROR(INDEX(Pengeluaran,MATCH('Buku Besar'!A6226,Akun,0)),""))</f>
        <v/>
      </c>
      <c r="H6226" s="91" t="str">
        <f t="shared" si="195"/>
        <v/>
      </c>
      <c r="I6226" s="330" t="str">
        <f>IF(H6226="","",IFERROR(INDEX(Tanggal1,MATCH('Buku Besar'!H6226,Akun1,0)),""))</f>
        <v/>
      </c>
      <c r="J6226" s="2" t="str">
        <f>IF(H6226="","",IFERROR(INDEX(Keterangan1,MATCH('Buku Besar'!H6226,Akun1,0)),""))</f>
        <v/>
      </c>
      <c r="K6226" s="2" t="str">
        <f>IF(H6226="","",IFERROR(INDEX(Reff1,MATCH('Buku Besar'!H6226,Akun1,0)),""))</f>
        <v/>
      </c>
      <c r="L6226" s="331" t="str">
        <f>IF(H6226="","",IFERROR(INDEX(Penerimaan1,MATCH('Buku Besar'!H6226,Akun1,0)),""))</f>
        <v/>
      </c>
      <c r="M6226" s="331" t="str">
        <f>IF(H6226="","",IFERROR(INDEX(Pengeluaran1,MATCH('Buku Besar'!H6226,Akun1,0)),""))</f>
        <v/>
      </c>
    </row>
    <row r="6227" spans="1:13" x14ac:dyDescent="0.25">
      <c r="A6227" s="91" t="str">
        <f t="shared" si="194"/>
        <v/>
      </c>
      <c r="B6227" s="330" t="str">
        <f>IF(A6227="","",IFERROR(INDEX(Tanggal,MATCH('Buku Besar'!A6227,Akun,0)),""))</f>
        <v/>
      </c>
      <c r="C6227" s="2" t="str">
        <f>IF(A6227="","",IFERROR(INDEX(Keterangan,MATCH('Buku Besar'!A6227,Akun,0)),""))</f>
        <v/>
      </c>
      <c r="D6227" s="2" t="str">
        <f>IF(A6227="","",IFERROR(INDEX(Reff,MATCH('Buku Besar'!A6227,Akun,0)),""))</f>
        <v/>
      </c>
      <c r="E6227" s="331" t="str">
        <f>IF(A6227="","",IFERROR(INDEX(Penerimaan,MATCH('Buku Besar'!A6227,Akun,0)),""))</f>
        <v/>
      </c>
      <c r="F6227" s="331" t="str">
        <f>IF(A6227="","",IFERROR(INDEX(Pengeluaran,MATCH('Buku Besar'!A6227,Akun,0)),""))</f>
        <v/>
      </c>
      <c r="H6227" s="91" t="str">
        <f t="shared" si="195"/>
        <v/>
      </c>
      <c r="I6227" s="330" t="str">
        <f>IF(H6227="","",IFERROR(INDEX(Tanggal1,MATCH('Buku Besar'!H6227,Akun1,0)),""))</f>
        <v/>
      </c>
      <c r="J6227" s="2" t="str">
        <f>IF(H6227="","",IFERROR(INDEX(Keterangan1,MATCH('Buku Besar'!H6227,Akun1,0)),""))</f>
        <v/>
      </c>
      <c r="K6227" s="2" t="str">
        <f>IF(H6227="","",IFERROR(INDEX(Reff1,MATCH('Buku Besar'!H6227,Akun1,0)),""))</f>
        <v/>
      </c>
      <c r="L6227" s="331" t="str">
        <f>IF(H6227="","",IFERROR(INDEX(Penerimaan1,MATCH('Buku Besar'!H6227,Akun1,0)),""))</f>
        <v/>
      </c>
      <c r="M6227" s="331" t="str">
        <f>IF(H6227="","",IFERROR(INDEX(Pengeluaran1,MATCH('Buku Besar'!H6227,Akun1,0)),""))</f>
        <v/>
      </c>
    </row>
    <row r="6228" spans="1:13" x14ac:dyDescent="0.25">
      <c r="A6228" s="91" t="str">
        <f t="shared" si="194"/>
        <v/>
      </c>
      <c r="B6228" s="330" t="str">
        <f>IF(A6228="","",IFERROR(INDEX(Tanggal,MATCH('Buku Besar'!A6228,Akun,0)),""))</f>
        <v/>
      </c>
      <c r="C6228" s="2" t="str">
        <f>IF(A6228="","",IFERROR(INDEX(Keterangan,MATCH('Buku Besar'!A6228,Akun,0)),""))</f>
        <v/>
      </c>
      <c r="D6228" s="2" t="str">
        <f>IF(A6228="","",IFERROR(INDEX(Reff,MATCH('Buku Besar'!A6228,Akun,0)),""))</f>
        <v/>
      </c>
      <c r="E6228" s="331" t="str">
        <f>IF(A6228="","",IFERROR(INDEX(Penerimaan,MATCH('Buku Besar'!A6228,Akun,0)),""))</f>
        <v/>
      </c>
      <c r="F6228" s="331" t="str">
        <f>IF(A6228="","",IFERROR(INDEX(Pengeluaran,MATCH('Buku Besar'!A6228,Akun,0)),""))</f>
        <v/>
      </c>
      <c r="H6228" s="91" t="str">
        <f t="shared" si="195"/>
        <v/>
      </c>
      <c r="I6228" s="330" t="str">
        <f>IF(H6228="","",IFERROR(INDEX(Tanggal1,MATCH('Buku Besar'!H6228,Akun1,0)),""))</f>
        <v/>
      </c>
      <c r="J6228" s="2" t="str">
        <f>IF(H6228="","",IFERROR(INDEX(Keterangan1,MATCH('Buku Besar'!H6228,Akun1,0)),""))</f>
        <v/>
      </c>
      <c r="K6228" s="2" t="str">
        <f>IF(H6228="","",IFERROR(INDEX(Reff1,MATCH('Buku Besar'!H6228,Akun1,0)),""))</f>
        <v/>
      </c>
      <c r="L6228" s="331" t="str">
        <f>IF(H6228="","",IFERROR(INDEX(Penerimaan1,MATCH('Buku Besar'!H6228,Akun1,0)),""))</f>
        <v/>
      </c>
      <c r="M6228" s="331" t="str">
        <f>IF(H6228="","",IFERROR(INDEX(Pengeluaran1,MATCH('Buku Besar'!H6228,Akun1,0)),""))</f>
        <v/>
      </c>
    </row>
    <row r="6229" spans="1:13" x14ac:dyDescent="0.25">
      <c r="A6229" s="91" t="str">
        <f t="shared" si="194"/>
        <v/>
      </c>
      <c r="B6229" s="330" t="str">
        <f>IF(A6229="","",IFERROR(INDEX(Tanggal,MATCH('Buku Besar'!A6229,Akun,0)),""))</f>
        <v/>
      </c>
      <c r="C6229" s="2" t="str">
        <f>IF(A6229="","",IFERROR(INDEX(Keterangan,MATCH('Buku Besar'!A6229,Akun,0)),""))</f>
        <v/>
      </c>
      <c r="D6229" s="2" t="str">
        <f>IF(A6229="","",IFERROR(INDEX(Reff,MATCH('Buku Besar'!A6229,Akun,0)),""))</f>
        <v/>
      </c>
      <c r="E6229" s="331" t="str">
        <f>IF(A6229="","",IFERROR(INDEX(Penerimaan,MATCH('Buku Besar'!A6229,Akun,0)),""))</f>
        <v/>
      </c>
      <c r="F6229" s="331" t="str">
        <f>IF(A6229="","",IFERROR(INDEX(Pengeluaran,MATCH('Buku Besar'!A6229,Akun,0)),""))</f>
        <v/>
      </c>
      <c r="H6229" s="91" t="str">
        <f t="shared" si="195"/>
        <v/>
      </c>
      <c r="I6229" s="330" t="str">
        <f>IF(H6229="","",IFERROR(INDEX(Tanggal1,MATCH('Buku Besar'!H6229,Akun1,0)),""))</f>
        <v/>
      </c>
      <c r="J6229" s="2" t="str">
        <f>IF(H6229="","",IFERROR(INDEX(Keterangan1,MATCH('Buku Besar'!H6229,Akun1,0)),""))</f>
        <v/>
      </c>
      <c r="K6229" s="2" t="str">
        <f>IF(H6229="","",IFERROR(INDEX(Reff1,MATCH('Buku Besar'!H6229,Akun1,0)),""))</f>
        <v/>
      </c>
      <c r="L6229" s="331" t="str">
        <f>IF(H6229="","",IFERROR(INDEX(Penerimaan1,MATCH('Buku Besar'!H6229,Akun1,0)),""))</f>
        <v/>
      </c>
      <c r="M6229" s="331" t="str">
        <f>IF(H6229="","",IFERROR(INDEX(Pengeluaran1,MATCH('Buku Besar'!H6229,Akun1,0)),""))</f>
        <v/>
      </c>
    </row>
    <row r="6230" spans="1:13" x14ac:dyDescent="0.25">
      <c r="A6230" s="91" t="str">
        <f t="shared" si="194"/>
        <v/>
      </c>
      <c r="B6230" s="330" t="str">
        <f>IF(A6230="","",IFERROR(INDEX(Tanggal,MATCH('Buku Besar'!A6230,Akun,0)),""))</f>
        <v/>
      </c>
      <c r="C6230" s="2" t="str">
        <f>IF(A6230="","",IFERROR(INDEX(Keterangan,MATCH('Buku Besar'!A6230,Akun,0)),""))</f>
        <v/>
      </c>
      <c r="D6230" s="2" t="str">
        <f>IF(A6230="","",IFERROR(INDEX(Reff,MATCH('Buku Besar'!A6230,Akun,0)),""))</f>
        <v/>
      </c>
      <c r="E6230" s="331" t="str">
        <f>IF(A6230="","",IFERROR(INDEX(Penerimaan,MATCH('Buku Besar'!A6230,Akun,0)),""))</f>
        <v/>
      </c>
      <c r="F6230" s="331" t="str">
        <f>IF(A6230="","",IFERROR(INDEX(Pengeluaran,MATCH('Buku Besar'!A6230,Akun,0)),""))</f>
        <v/>
      </c>
      <c r="H6230" s="91" t="str">
        <f t="shared" si="195"/>
        <v/>
      </c>
      <c r="I6230" s="330" t="str">
        <f>IF(H6230="","",IFERROR(INDEX(Tanggal1,MATCH('Buku Besar'!H6230,Akun1,0)),""))</f>
        <v/>
      </c>
      <c r="J6230" s="2" t="str">
        <f>IF(H6230="","",IFERROR(INDEX(Keterangan1,MATCH('Buku Besar'!H6230,Akun1,0)),""))</f>
        <v/>
      </c>
      <c r="K6230" s="2" t="str">
        <f>IF(H6230="","",IFERROR(INDEX(Reff1,MATCH('Buku Besar'!H6230,Akun1,0)),""))</f>
        <v/>
      </c>
      <c r="L6230" s="331" t="str">
        <f>IF(H6230="","",IFERROR(INDEX(Penerimaan1,MATCH('Buku Besar'!H6230,Akun1,0)),""))</f>
        <v/>
      </c>
      <c r="M6230" s="331" t="str">
        <f>IF(H6230="","",IFERROR(INDEX(Pengeluaran1,MATCH('Buku Besar'!H6230,Akun1,0)),""))</f>
        <v/>
      </c>
    </row>
    <row r="6231" spans="1:13" x14ac:dyDescent="0.25">
      <c r="A6231" s="91" t="str">
        <f t="shared" si="194"/>
        <v/>
      </c>
      <c r="B6231" s="330" t="str">
        <f>IF(A6231="","",IFERROR(INDEX(Tanggal,MATCH('Buku Besar'!A6231,Akun,0)),""))</f>
        <v/>
      </c>
      <c r="C6231" s="2" t="str">
        <f>IF(A6231="","",IFERROR(INDEX(Keterangan,MATCH('Buku Besar'!A6231,Akun,0)),""))</f>
        <v/>
      </c>
      <c r="D6231" s="2" t="str">
        <f>IF(A6231="","",IFERROR(INDEX(Reff,MATCH('Buku Besar'!A6231,Akun,0)),""))</f>
        <v/>
      </c>
      <c r="E6231" s="331" t="str">
        <f>IF(A6231="","",IFERROR(INDEX(Penerimaan,MATCH('Buku Besar'!A6231,Akun,0)),""))</f>
        <v/>
      </c>
      <c r="F6231" s="331" t="str">
        <f>IF(A6231="","",IFERROR(INDEX(Pengeluaran,MATCH('Buku Besar'!A6231,Akun,0)),""))</f>
        <v/>
      </c>
      <c r="H6231" s="91" t="str">
        <f t="shared" si="195"/>
        <v/>
      </c>
      <c r="I6231" s="330" t="str">
        <f>IF(H6231="","",IFERROR(INDEX(Tanggal1,MATCH('Buku Besar'!H6231,Akun1,0)),""))</f>
        <v/>
      </c>
      <c r="J6231" s="2" t="str">
        <f>IF(H6231="","",IFERROR(INDEX(Keterangan1,MATCH('Buku Besar'!H6231,Akun1,0)),""))</f>
        <v/>
      </c>
      <c r="K6231" s="2" t="str">
        <f>IF(H6231="","",IFERROR(INDEX(Reff1,MATCH('Buku Besar'!H6231,Akun1,0)),""))</f>
        <v/>
      </c>
      <c r="L6231" s="331" t="str">
        <f>IF(H6231="","",IFERROR(INDEX(Penerimaan1,MATCH('Buku Besar'!H6231,Akun1,0)),""))</f>
        <v/>
      </c>
      <c r="M6231" s="331" t="str">
        <f>IF(H6231="","",IFERROR(INDEX(Pengeluaran1,MATCH('Buku Besar'!H6231,Akun1,0)),""))</f>
        <v/>
      </c>
    </row>
    <row r="6232" spans="1:13" x14ac:dyDescent="0.25">
      <c r="A6232" s="91" t="str">
        <f t="shared" si="194"/>
        <v/>
      </c>
      <c r="B6232" s="330" t="str">
        <f>IF(A6232="","",IFERROR(INDEX(Tanggal,MATCH('Buku Besar'!A6232,Akun,0)),""))</f>
        <v/>
      </c>
      <c r="C6232" s="2" t="str">
        <f>IF(A6232="","",IFERROR(INDEX(Keterangan,MATCH('Buku Besar'!A6232,Akun,0)),""))</f>
        <v/>
      </c>
      <c r="D6232" s="2" t="str">
        <f>IF(A6232="","",IFERROR(INDEX(Reff,MATCH('Buku Besar'!A6232,Akun,0)),""))</f>
        <v/>
      </c>
      <c r="E6232" s="331" t="str">
        <f>IF(A6232="","",IFERROR(INDEX(Penerimaan,MATCH('Buku Besar'!A6232,Akun,0)),""))</f>
        <v/>
      </c>
      <c r="F6232" s="331" t="str">
        <f>IF(A6232="","",IFERROR(INDEX(Pengeluaran,MATCH('Buku Besar'!A6232,Akun,0)),""))</f>
        <v/>
      </c>
      <c r="H6232" s="91" t="str">
        <f t="shared" si="195"/>
        <v/>
      </c>
      <c r="I6232" s="330" t="str">
        <f>IF(H6232="","",IFERROR(INDEX(Tanggal1,MATCH('Buku Besar'!H6232,Akun1,0)),""))</f>
        <v/>
      </c>
      <c r="J6232" s="2" t="str">
        <f>IF(H6232="","",IFERROR(INDEX(Keterangan1,MATCH('Buku Besar'!H6232,Akun1,0)),""))</f>
        <v/>
      </c>
      <c r="K6232" s="2" t="str">
        <f>IF(H6232="","",IFERROR(INDEX(Reff1,MATCH('Buku Besar'!H6232,Akun1,0)),""))</f>
        <v/>
      </c>
      <c r="L6232" s="331" t="str">
        <f>IF(H6232="","",IFERROR(INDEX(Penerimaan1,MATCH('Buku Besar'!H6232,Akun1,0)),""))</f>
        <v/>
      </c>
      <c r="M6232" s="331" t="str">
        <f>IF(H6232="","",IFERROR(INDEX(Pengeluaran1,MATCH('Buku Besar'!H6232,Akun1,0)),""))</f>
        <v/>
      </c>
    </row>
    <row r="6233" spans="1:13" x14ac:dyDescent="0.25">
      <c r="A6233" s="91" t="str">
        <f t="shared" si="194"/>
        <v/>
      </c>
      <c r="B6233" s="330" t="str">
        <f>IF(A6233="","",IFERROR(INDEX(Tanggal,MATCH('Buku Besar'!A6233,Akun,0)),""))</f>
        <v/>
      </c>
      <c r="C6233" s="2" t="str">
        <f>IF(A6233="","",IFERROR(INDEX(Keterangan,MATCH('Buku Besar'!A6233,Akun,0)),""))</f>
        <v/>
      </c>
      <c r="D6233" s="2" t="str">
        <f>IF(A6233="","",IFERROR(INDEX(Reff,MATCH('Buku Besar'!A6233,Akun,0)),""))</f>
        <v/>
      </c>
      <c r="E6233" s="331" t="str">
        <f>IF(A6233="","",IFERROR(INDEX(Penerimaan,MATCH('Buku Besar'!A6233,Akun,0)),""))</f>
        <v/>
      </c>
      <c r="F6233" s="331" t="str">
        <f>IF(A6233="","",IFERROR(INDEX(Pengeluaran,MATCH('Buku Besar'!A6233,Akun,0)),""))</f>
        <v/>
      </c>
      <c r="H6233" s="91" t="str">
        <f t="shared" si="195"/>
        <v/>
      </c>
      <c r="I6233" s="330" t="str">
        <f>IF(H6233="","",IFERROR(INDEX(Tanggal1,MATCH('Buku Besar'!H6233,Akun1,0)),""))</f>
        <v/>
      </c>
      <c r="J6233" s="2" t="str">
        <f>IF(H6233="","",IFERROR(INDEX(Keterangan1,MATCH('Buku Besar'!H6233,Akun1,0)),""))</f>
        <v/>
      </c>
      <c r="K6233" s="2" t="str">
        <f>IF(H6233="","",IFERROR(INDEX(Reff1,MATCH('Buku Besar'!H6233,Akun1,0)),""))</f>
        <v/>
      </c>
      <c r="L6233" s="331" t="str">
        <f>IF(H6233="","",IFERROR(INDEX(Penerimaan1,MATCH('Buku Besar'!H6233,Akun1,0)),""))</f>
        <v/>
      </c>
      <c r="M6233" s="331" t="str">
        <f>IF(H6233="","",IFERROR(INDEX(Pengeluaran1,MATCH('Buku Besar'!H6233,Akun1,0)),""))</f>
        <v/>
      </c>
    </row>
    <row r="6234" spans="1:13" x14ac:dyDescent="0.25">
      <c r="A6234" s="91" t="str">
        <f t="shared" si="194"/>
        <v/>
      </c>
      <c r="B6234" s="330" t="str">
        <f>IF(A6234="","",IFERROR(INDEX(Tanggal,MATCH('Buku Besar'!A6234,Akun,0)),""))</f>
        <v/>
      </c>
      <c r="C6234" s="2" t="str">
        <f>IF(A6234="","",IFERROR(INDEX(Keterangan,MATCH('Buku Besar'!A6234,Akun,0)),""))</f>
        <v/>
      </c>
      <c r="D6234" s="2" t="str">
        <f>IF(A6234="","",IFERROR(INDEX(Reff,MATCH('Buku Besar'!A6234,Akun,0)),""))</f>
        <v/>
      </c>
      <c r="E6234" s="331" t="str">
        <f>IF(A6234="","",IFERROR(INDEX(Penerimaan,MATCH('Buku Besar'!A6234,Akun,0)),""))</f>
        <v/>
      </c>
      <c r="F6234" s="331" t="str">
        <f>IF(A6234="","",IFERROR(INDEX(Pengeluaran,MATCH('Buku Besar'!A6234,Akun,0)),""))</f>
        <v/>
      </c>
      <c r="H6234" s="91" t="str">
        <f t="shared" si="195"/>
        <v/>
      </c>
      <c r="I6234" s="330" t="str">
        <f>IF(H6234="","",IFERROR(INDEX(Tanggal1,MATCH('Buku Besar'!H6234,Akun1,0)),""))</f>
        <v/>
      </c>
      <c r="J6234" s="2" t="str">
        <f>IF(H6234="","",IFERROR(INDEX(Keterangan1,MATCH('Buku Besar'!H6234,Akun1,0)),""))</f>
        <v/>
      </c>
      <c r="K6234" s="2" t="str">
        <f>IF(H6234="","",IFERROR(INDEX(Reff1,MATCH('Buku Besar'!H6234,Akun1,0)),""))</f>
        <v/>
      </c>
      <c r="L6234" s="331" t="str">
        <f>IF(H6234="","",IFERROR(INDEX(Penerimaan1,MATCH('Buku Besar'!H6234,Akun1,0)),""))</f>
        <v/>
      </c>
      <c r="M6234" s="331" t="str">
        <f>IF(H6234="","",IFERROR(INDEX(Pengeluaran1,MATCH('Buku Besar'!H6234,Akun1,0)),""))</f>
        <v/>
      </c>
    </row>
    <row r="6235" spans="1:13" x14ac:dyDescent="0.25">
      <c r="A6235" s="91" t="str">
        <f t="shared" si="194"/>
        <v/>
      </c>
      <c r="B6235" s="330" t="str">
        <f>IF(A6235="","",IFERROR(INDEX(Tanggal,MATCH('Buku Besar'!A6235,Akun,0)),""))</f>
        <v/>
      </c>
      <c r="C6235" s="2" t="str">
        <f>IF(A6235="","",IFERROR(INDEX(Keterangan,MATCH('Buku Besar'!A6235,Akun,0)),""))</f>
        <v/>
      </c>
      <c r="D6235" s="2" t="str">
        <f>IF(A6235="","",IFERROR(INDEX(Reff,MATCH('Buku Besar'!A6235,Akun,0)),""))</f>
        <v/>
      </c>
      <c r="E6235" s="331" t="str">
        <f>IF(A6235="","",IFERROR(INDEX(Penerimaan,MATCH('Buku Besar'!A6235,Akun,0)),""))</f>
        <v/>
      </c>
      <c r="F6235" s="331" t="str">
        <f>IF(A6235="","",IFERROR(INDEX(Pengeluaran,MATCH('Buku Besar'!A6235,Akun,0)),""))</f>
        <v/>
      </c>
      <c r="H6235" s="91" t="str">
        <f t="shared" si="195"/>
        <v/>
      </c>
      <c r="I6235" s="330" t="str">
        <f>IF(H6235="","",IFERROR(INDEX(Tanggal1,MATCH('Buku Besar'!H6235,Akun1,0)),""))</f>
        <v/>
      </c>
      <c r="J6235" s="2" t="str">
        <f>IF(H6235="","",IFERROR(INDEX(Keterangan1,MATCH('Buku Besar'!H6235,Akun1,0)),""))</f>
        <v/>
      </c>
      <c r="K6235" s="2" t="str">
        <f>IF(H6235="","",IFERROR(INDEX(Reff1,MATCH('Buku Besar'!H6235,Akun1,0)),""))</f>
        <v/>
      </c>
      <c r="L6235" s="331" t="str">
        <f>IF(H6235="","",IFERROR(INDEX(Penerimaan1,MATCH('Buku Besar'!H6235,Akun1,0)),""))</f>
        <v/>
      </c>
      <c r="M6235" s="331" t="str">
        <f>IF(H6235="","",IFERROR(INDEX(Pengeluaran1,MATCH('Buku Besar'!H6235,Akun1,0)),""))</f>
        <v/>
      </c>
    </row>
    <row r="6236" spans="1:13" x14ac:dyDescent="0.25">
      <c r="A6236" s="91" t="str">
        <f t="shared" si="194"/>
        <v/>
      </c>
      <c r="B6236" s="330" t="str">
        <f>IF(A6236="","",IFERROR(INDEX(Tanggal,MATCH('Buku Besar'!A6236,Akun,0)),""))</f>
        <v/>
      </c>
      <c r="C6236" s="2" t="str">
        <f>IF(A6236="","",IFERROR(INDEX(Keterangan,MATCH('Buku Besar'!A6236,Akun,0)),""))</f>
        <v/>
      </c>
      <c r="D6236" s="2" t="str">
        <f>IF(A6236="","",IFERROR(INDEX(Reff,MATCH('Buku Besar'!A6236,Akun,0)),""))</f>
        <v/>
      </c>
      <c r="E6236" s="331" t="str">
        <f>IF(A6236="","",IFERROR(INDEX(Penerimaan,MATCH('Buku Besar'!A6236,Akun,0)),""))</f>
        <v/>
      </c>
      <c r="F6236" s="331" t="str">
        <f>IF(A6236="","",IFERROR(INDEX(Pengeluaran,MATCH('Buku Besar'!A6236,Akun,0)),""))</f>
        <v/>
      </c>
      <c r="H6236" s="91" t="str">
        <f t="shared" si="195"/>
        <v/>
      </c>
      <c r="I6236" s="330" t="str">
        <f>IF(H6236="","",IFERROR(INDEX(Tanggal1,MATCH('Buku Besar'!H6236,Akun1,0)),""))</f>
        <v/>
      </c>
      <c r="J6236" s="2" t="str">
        <f>IF(H6236="","",IFERROR(INDEX(Keterangan1,MATCH('Buku Besar'!H6236,Akun1,0)),""))</f>
        <v/>
      </c>
      <c r="K6236" s="2" t="str">
        <f>IF(H6236="","",IFERROR(INDEX(Reff1,MATCH('Buku Besar'!H6236,Akun1,0)),""))</f>
        <v/>
      </c>
      <c r="L6236" s="331" t="str">
        <f>IF(H6236="","",IFERROR(INDEX(Penerimaan1,MATCH('Buku Besar'!H6236,Akun1,0)),""))</f>
        <v/>
      </c>
      <c r="M6236" s="331" t="str">
        <f>IF(H6236="","",IFERROR(INDEX(Pengeluaran1,MATCH('Buku Besar'!H6236,Akun1,0)),""))</f>
        <v/>
      </c>
    </row>
    <row r="6237" spans="1:13" x14ac:dyDescent="0.25">
      <c r="A6237" s="91" t="str">
        <f t="shared" si="194"/>
        <v/>
      </c>
      <c r="B6237" s="330" t="str">
        <f>IF(A6237="","",IFERROR(INDEX(Tanggal,MATCH('Buku Besar'!A6237,Akun,0)),""))</f>
        <v/>
      </c>
      <c r="C6237" s="2" t="str">
        <f>IF(A6237="","",IFERROR(INDEX(Keterangan,MATCH('Buku Besar'!A6237,Akun,0)),""))</f>
        <v/>
      </c>
      <c r="D6237" s="2" t="str">
        <f>IF(A6237="","",IFERROR(INDEX(Reff,MATCH('Buku Besar'!A6237,Akun,0)),""))</f>
        <v/>
      </c>
      <c r="E6237" s="331" t="str">
        <f>IF(A6237="","",IFERROR(INDEX(Penerimaan,MATCH('Buku Besar'!A6237,Akun,0)),""))</f>
        <v/>
      </c>
      <c r="F6237" s="331" t="str">
        <f>IF(A6237="","",IFERROR(INDEX(Pengeluaran,MATCH('Buku Besar'!A6237,Akun,0)),""))</f>
        <v/>
      </c>
      <c r="H6237" s="91" t="str">
        <f t="shared" si="195"/>
        <v/>
      </c>
      <c r="I6237" s="330" t="str">
        <f>IF(H6237="","",IFERROR(INDEX(Tanggal1,MATCH('Buku Besar'!H6237,Akun1,0)),""))</f>
        <v/>
      </c>
      <c r="J6237" s="2" t="str">
        <f>IF(H6237="","",IFERROR(INDEX(Keterangan1,MATCH('Buku Besar'!H6237,Akun1,0)),""))</f>
        <v/>
      </c>
      <c r="K6237" s="2" t="str">
        <f>IF(H6237="","",IFERROR(INDEX(Reff1,MATCH('Buku Besar'!H6237,Akun1,0)),""))</f>
        <v/>
      </c>
      <c r="L6237" s="331" t="str">
        <f>IF(H6237="","",IFERROR(INDEX(Penerimaan1,MATCH('Buku Besar'!H6237,Akun1,0)),""))</f>
        <v/>
      </c>
      <c r="M6237" s="331" t="str">
        <f>IF(H6237="","",IFERROR(INDEX(Pengeluaran1,MATCH('Buku Besar'!H6237,Akun1,0)),""))</f>
        <v/>
      </c>
    </row>
    <row r="6238" spans="1:13" x14ac:dyDescent="0.25">
      <c r="A6238" s="91" t="str">
        <f t="shared" si="194"/>
        <v/>
      </c>
      <c r="B6238" s="330" t="str">
        <f>IF(A6238="","",IFERROR(INDEX(Tanggal,MATCH('Buku Besar'!A6238,Akun,0)),""))</f>
        <v/>
      </c>
      <c r="C6238" s="2" t="str">
        <f>IF(A6238="","",IFERROR(INDEX(Keterangan,MATCH('Buku Besar'!A6238,Akun,0)),""))</f>
        <v/>
      </c>
      <c r="D6238" s="2" t="str">
        <f>IF(A6238="","",IFERROR(INDEX(Reff,MATCH('Buku Besar'!A6238,Akun,0)),""))</f>
        <v/>
      </c>
      <c r="E6238" s="331" t="str">
        <f>IF(A6238="","",IFERROR(INDEX(Penerimaan,MATCH('Buku Besar'!A6238,Akun,0)),""))</f>
        <v/>
      </c>
      <c r="F6238" s="331" t="str">
        <f>IF(A6238="","",IFERROR(INDEX(Pengeluaran,MATCH('Buku Besar'!A6238,Akun,0)),""))</f>
        <v/>
      </c>
      <c r="H6238" s="91" t="str">
        <f t="shared" si="195"/>
        <v/>
      </c>
      <c r="I6238" s="330" t="str">
        <f>IF(H6238="","",IFERROR(INDEX(Tanggal1,MATCH('Buku Besar'!H6238,Akun1,0)),""))</f>
        <v/>
      </c>
      <c r="J6238" s="2" t="str">
        <f>IF(H6238="","",IFERROR(INDEX(Keterangan1,MATCH('Buku Besar'!H6238,Akun1,0)),""))</f>
        <v/>
      </c>
      <c r="K6238" s="2" t="str">
        <f>IF(H6238="","",IFERROR(INDEX(Reff1,MATCH('Buku Besar'!H6238,Akun1,0)),""))</f>
        <v/>
      </c>
      <c r="L6238" s="331" t="str">
        <f>IF(H6238="","",IFERROR(INDEX(Penerimaan1,MATCH('Buku Besar'!H6238,Akun1,0)),""))</f>
        <v/>
      </c>
      <c r="M6238" s="331" t="str">
        <f>IF(H6238="","",IFERROR(INDEX(Pengeluaran1,MATCH('Buku Besar'!H6238,Akun1,0)),""))</f>
        <v/>
      </c>
    </row>
    <row r="6239" spans="1:13" x14ac:dyDescent="0.25">
      <c r="A6239" s="91" t="str">
        <f t="shared" si="194"/>
        <v/>
      </c>
      <c r="B6239" s="330" t="str">
        <f>IF(A6239="","",IFERROR(INDEX(Tanggal,MATCH('Buku Besar'!A6239,Akun,0)),""))</f>
        <v/>
      </c>
      <c r="C6239" s="2" t="str">
        <f>IF(A6239="","",IFERROR(INDEX(Keterangan,MATCH('Buku Besar'!A6239,Akun,0)),""))</f>
        <v/>
      </c>
      <c r="D6239" s="2" t="str">
        <f>IF(A6239="","",IFERROR(INDEX(Reff,MATCH('Buku Besar'!A6239,Akun,0)),""))</f>
        <v/>
      </c>
      <c r="E6239" s="331" t="str">
        <f>IF(A6239="","",IFERROR(INDEX(Penerimaan,MATCH('Buku Besar'!A6239,Akun,0)),""))</f>
        <v/>
      </c>
      <c r="F6239" s="331" t="str">
        <f>IF(A6239="","",IFERROR(INDEX(Pengeluaran,MATCH('Buku Besar'!A6239,Akun,0)),""))</f>
        <v/>
      </c>
      <c r="H6239" s="91" t="str">
        <f t="shared" si="195"/>
        <v/>
      </c>
      <c r="I6239" s="330" t="str">
        <f>IF(H6239="","",IFERROR(INDEX(Tanggal1,MATCH('Buku Besar'!H6239,Akun1,0)),""))</f>
        <v/>
      </c>
      <c r="J6239" s="2" t="str">
        <f>IF(H6239="","",IFERROR(INDEX(Keterangan1,MATCH('Buku Besar'!H6239,Akun1,0)),""))</f>
        <v/>
      </c>
      <c r="K6239" s="2" t="str">
        <f>IF(H6239="","",IFERROR(INDEX(Reff1,MATCH('Buku Besar'!H6239,Akun1,0)),""))</f>
        <v/>
      </c>
      <c r="L6239" s="331" t="str">
        <f>IF(H6239="","",IFERROR(INDEX(Penerimaan1,MATCH('Buku Besar'!H6239,Akun1,0)),""))</f>
        <v/>
      </c>
      <c r="M6239" s="331" t="str">
        <f>IF(H6239="","",IFERROR(INDEX(Pengeluaran1,MATCH('Buku Besar'!H6239,Akun1,0)),""))</f>
        <v/>
      </c>
    </row>
    <row r="6240" spans="1:13" x14ac:dyDescent="0.25">
      <c r="A6240" s="91" t="str">
        <f t="shared" si="194"/>
        <v/>
      </c>
      <c r="B6240" s="330" t="str">
        <f>IF(A6240="","",IFERROR(INDEX(Tanggal,MATCH('Buku Besar'!A6240,Akun,0)),""))</f>
        <v/>
      </c>
      <c r="C6240" s="2" t="str">
        <f>IF(A6240="","",IFERROR(INDEX(Keterangan,MATCH('Buku Besar'!A6240,Akun,0)),""))</f>
        <v/>
      </c>
      <c r="D6240" s="2" t="str">
        <f>IF(A6240="","",IFERROR(INDEX(Reff,MATCH('Buku Besar'!A6240,Akun,0)),""))</f>
        <v/>
      </c>
      <c r="E6240" s="331" t="str">
        <f>IF(A6240="","",IFERROR(INDEX(Penerimaan,MATCH('Buku Besar'!A6240,Akun,0)),""))</f>
        <v/>
      </c>
      <c r="F6240" s="331" t="str">
        <f>IF(A6240="","",IFERROR(INDEX(Pengeluaran,MATCH('Buku Besar'!A6240,Akun,0)),""))</f>
        <v/>
      </c>
      <c r="H6240" s="91" t="str">
        <f t="shared" si="195"/>
        <v/>
      </c>
      <c r="I6240" s="330" t="str">
        <f>IF(H6240="","",IFERROR(INDEX(Tanggal1,MATCH('Buku Besar'!H6240,Akun1,0)),""))</f>
        <v/>
      </c>
      <c r="J6240" s="2" t="str">
        <f>IF(H6240="","",IFERROR(INDEX(Keterangan1,MATCH('Buku Besar'!H6240,Akun1,0)),""))</f>
        <v/>
      </c>
      <c r="K6240" s="2" t="str">
        <f>IF(H6240="","",IFERROR(INDEX(Reff1,MATCH('Buku Besar'!H6240,Akun1,0)),""))</f>
        <v/>
      </c>
      <c r="L6240" s="331" t="str">
        <f>IF(H6240="","",IFERROR(INDEX(Penerimaan1,MATCH('Buku Besar'!H6240,Akun1,0)),""))</f>
        <v/>
      </c>
      <c r="M6240" s="331" t="str">
        <f>IF(H6240="","",IFERROR(INDEX(Pengeluaran1,MATCH('Buku Besar'!H6240,Akun1,0)),""))</f>
        <v/>
      </c>
    </row>
    <row r="6241" spans="1:13" x14ac:dyDescent="0.25">
      <c r="A6241" s="91" t="str">
        <f t="shared" si="194"/>
        <v/>
      </c>
      <c r="B6241" s="330" t="str">
        <f>IF(A6241="","",IFERROR(INDEX(Tanggal,MATCH('Buku Besar'!A6241,Akun,0)),""))</f>
        <v/>
      </c>
      <c r="C6241" s="2" t="str">
        <f>IF(A6241="","",IFERROR(INDEX(Keterangan,MATCH('Buku Besar'!A6241,Akun,0)),""))</f>
        <v/>
      </c>
      <c r="D6241" s="2" t="str">
        <f>IF(A6241="","",IFERROR(INDEX(Reff,MATCH('Buku Besar'!A6241,Akun,0)),""))</f>
        <v/>
      </c>
      <c r="E6241" s="331" t="str">
        <f>IF(A6241="","",IFERROR(INDEX(Penerimaan,MATCH('Buku Besar'!A6241,Akun,0)),""))</f>
        <v/>
      </c>
      <c r="F6241" s="331" t="str">
        <f>IF(A6241="","",IFERROR(INDEX(Pengeluaran,MATCH('Buku Besar'!A6241,Akun,0)),""))</f>
        <v/>
      </c>
      <c r="H6241" s="91" t="str">
        <f t="shared" si="195"/>
        <v/>
      </c>
      <c r="I6241" s="330" t="str">
        <f>IF(H6241="","",IFERROR(INDEX(Tanggal1,MATCH('Buku Besar'!H6241,Akun1,0)),""))</f>
        <v/>
      </c>
      <c r="J6241" s="2" t="str">
        <f>IF(H6241="","",IFERROR(INDEX(Keterangan1,MATCH('Buku Besar'!H6241,Akun1,0)),""))</f>
        <v/>
      </c>
      <c r="K6241" s="2" t="str">
        <f>IF(H6241="","",IFERROR(INDEX(Reff1,MATCH('Buku Besar'!H6241,Akun1,0)),""))</f>
        <v/>
      </c>
      <c r="L6241" s="331" t="str">
        <f>IF(H6241="","",IFERROR(INDEX(Penerimaan1,MATCH('Buku Besar'!H6241,Akun1,0)),""))</f>
        <v/>
      </c>
      <c r="M6241" s="331" t="str">
        <f>IF(H6241="","",IFERROR(INDEX(Pengeluaran1,MATCH('Buku Besar'!H6241,Akun1,0)),""))</f>
        <v/>
      </c>
    </row>
    <row r="6242" spans="1:13" x14ac:dyDescent="0.25">
      <c r="A6242" s="91" t="str">
        <f t="shared" si="194"/>
        <v/>
      </c>
      <c r="B6242" s="330" t="str">
        <f>IF(A6242="","",IFERROR(INDEX(Tanggal,MATCH('Buku Besar'!A6242,Akun,0)),""))</f>
        <v/>
      </c>
      <c r="C6242" s="2" t="str">
        <f>IF(A6242="","",IFERROR(INDEX(Keterangan,MATCH('Buku Besar'!A6242,Akun,0)),""))</f>
        <v/>
      </c>
      <c r="D6242" s="2" t="str">
        <f>IF(A6242="","",IFERROR(INDEX(Reff,MATCH('Buku Besar'!A6242,Akun,0)),""))</f>
        <v/>
      </c>
      <c r="E6242" s="331" t="str">
        <f>IF(A6242="","",IFERROR(INDEX(Penerimaan,MATCH('Buku Besar'!A6242,Akun,0)),""))</f>
        <v/>
      </c>
      <c r="F6242" s="331" t="str">
        <f>IF(A6242="","",IFERROR(INDEX(Pengeluaran,MATCH('Buku Besar'!A6242,Akun,0)),""))</f>
        <v/>
      </c>
      <c r="H6242" s="91" t="str">
        <f t="shared" si="195"/>
        <v/>
      </c>
      <c r="I6242" s="330" t="str">
        <f>IF(H6242="","",IFERROR(INDEX(Tanggal1,MATCH('Buku Besar'!H6242,Akun1,0)),""))</f>
        <v/>
      </c>
      <c r="J6242" s="2" t="str">
        <f>IF(H6242="","",IFERROR(INDEX(Keterangan1,MATCH('Buku Besar'!H6242,Akun1,0)),""))</f>
        <v/>
      </c>
      <c r="K6242" s="2" t="str">
        <f>IF(H6242="","",IFERROR(INDEX(Reff1,MATCH('Buku Besar'!H6242,Akun1,0)),""))</f>
        <v/>
      </c>
      <c r="L6242" s="331" t="str">
        <f>IF(H6242="","",IFERROR(INDEX(Penerimaan1,MATCH('Buku Besar'!H6242,Akun1,0)),""))</f>
        <v/>
      </c>
      <c r="M6242" s="331" t="str">
        <f>IF(H6242="","",IFERROR(INDEX(Pengeluaran1,MATCH('Buku Besar'!H6242,Akun1,0)),""))</f>
        <v/>
      </c>
    </row>
    <row r="6243" spans="1:13" x14ac:dyDescent="0.25">
      <c r="A6243" s="91" t="str">
        <f t="shared" si="194"/>
        <v/>
      </c>
      <c r="B6243" s="330" t="str">
        <f>IF(A6243="","",IFERROR(INDEX(Tanggal,MATCH('Buku Besar'!A6243,Akun,0)),""))</f>
        <v/>
      </c>
      <c r="C6243" s="2" t="str">
        <f>IF(A6243="","",IFERROR(INDEX(Keterangan,MATCH('Buku Besar'!A6243,Akun,0)),""))</f>
        <v/>
      </c>
      <c r="D6243" s="2" t="str">
        <f>IF(A6243="","",IFERROR(INDEX(Reff,MATCH('Buku Besar'!A6243,Akun,0)),""))</f>
        <v/>
      </c>
      <c r="E6243" s="331" t="str">
        <f>IF(A6243="","",IFERROR(INDEX(Penerimaan,MATCH('Buku Besar'!A6243,Akun,0)),""))</f>
        <v/>
      </c>
      <c r="F6243" s="331" t="str">
        <f>IF(A6243="","",IFERROR(INDEX(Pengeluaran,MATCH('Buku Besar'!A6243,Akun,0)),""))</f>
        <v/>
      </c>
      <c r="H6243" s="91" t="str">
        <f t="shared" si="195"/>
        <v/>
      </c>
      <c r="I6243" s="330" t="str">
        <f>IF(H6243="","",IFERROR(INDEX(Tanggal1,MATCH('Buku Besar'!H6243,Akun1,0)),""))</f>
        <v/>
      </c>
      <c r="J6243" s="2" t="str">
        <f>IF(H6243="","",IFERROR(INDEX(Keterangan1,MATCH('Buku Besar'!H6243,Akun1,0)),""))</f>
        <v/>
      </c>
      <c r="K6243" s="2" t="str">
        <f>IF(H6243="","",IFERROR(INDEX(Reff1,MATCH('Buku Besar'!H6243,Akun1,0)),""))</f>
        <v/>
      </c>
      <c r="L6243" s="331" t="str">
        <f>IF(H6243="","",IFERROR(INDEX(Penerimaan1,MATCH('Buku Besar'!H6243,Akun1,0)),""))</f>
        <v/>
      </c>
      <c r="M6243" s="331" t="str">
        <f>IF(H6243="","",IFERROR(INDEX(Pengeluaran1,MATCH('Buku Besar'!H6243,Akun1,0)),""))</f>
        <v/>
      </c>
    </row>
    <row r="6244" spans="1:13" x14ac:dyDescent="0.25">
      <c r="A6244" s="91" t="str">
        <f t="shared" si="194"/>
        <v/>
      </c>
      <c r="B6244" s="330" t="str">
        <f>IF(A6244="","",IFERROR(INDEX(Tanggal,MATCH('Buku Besar'!A6244,Akun,0)),""))</f>
        <v/>
      </c>
      <c r="C6244" s="2" t="str">
        <f>IF(A6244="","",IFERROR(INDEX(Keterangan,MATCH('Buku Besar'!A6244,Akun,0)),""))</f>
        <v/>
      </c>
      <c r="D6244" s="2" t="str">
        <f>IF(A6244="","",IFERROR(INDEX(Reff,MATCH('Buku Besar'!A6244,Akun,0)),""))</f>
        <v/>
      </c>
      <c r="E6244" s="331" t="str">
        <f>IF(A6244="","",IFERROR(INDEX(Penerimaan,MATCH('Buku Besar'!A6244,Akun,0)),""))</f>
        <v/>
      </c>
      <c r="F6244" s="331" t="str">
        <f>IF(A6244="","",IFERROR(INDEX(Pengeluaran,MATCH('Buku Besar'!A6244,Akun,0)),""))</f>
        <v/>
      </c>
      <c r="H6244" s="91" t="str">
        <f t="shared" si="195"/>
        <v/>
      </c>
      <c r="I6244" s="330" t="str">
        <f>IF(H6244="","",IFERROR(INDEX(Tanggal1,MATCH('Buku Besar'!H6244,Akun1,0)),""))</f>
        <v/>
      </c>
      <c r="J6244" s="2" t="str">
        <f>IF(H6244="","",IFERROR(INDEX(Keterangan1,MATCH('Buku Besar'!H6244,Akun1,0)),""))</f>
        <v/>
      </c>
      <c r="K6244" s="2" t="str">
        <f>IF(H6244="","",IFERROR(INDEX(Reff1,MATCH('Buku Besar'!H6244,Akun1,0)),""))</f>
        <v/>
      </c>
      <c r="L6244" s="331" t="str">
        <f>IF(H6244="","",IFERROR(INDEX(Penerimaan1,MATCH('Buku Besar'!H6244,Akun1,0)),""))</f>
        <v/>
      </c>
      <c r="M6244" s="331" t="str">
        <f>IF(H6244="","",IFERROR(INDEX(Pengeluaran1,MATCH('Buku Besar'!H6244,Akun1,0)),""))</f>
        <v/>
      </c>
    </row>
    <row r="6245" spans="1:13" x14ac:dyDescent="0.25">
      <c r="A6245" s="91" t="str">
        <f t="shared" si="194"/>
        <v/>
      </c>
      <c r="B6245" s="330" t="str">
        <f>IF(A6245="","",IFERROR(INDEX(Tanggal,MATCH('Buku Besar'!A6245,Akun,0)),""))</f>
        <v/>
      </c>
      <c r="C6245" s="2" t="str">
        <f>IF(A6245="","",IFERROR(INDEX(Keterangan,MATCH('Buku Besar'!A6245,Akun,0)),""))</f>
        <v/>
      </c>
      <c r="D6245" s="2" t="str">
        <f>IF(A6245="","",IFERROR(INDEX(Reff,MATCH('Buku Besar'!A6245,Akun,0)),""))</f>
        <v/>
      </c>
      <c r="E6245" s="331" t="str">
        <f>IF(A6245="","",IFERROR(INDEX(Penerimaan,MATCH('Buku Besar'!A6245,Akun,0)),""))</f>
        <v/>
      </c>
      <c r="F6245" s="331" t="str">
        <f>IF(A6245="","",IFERROR(INDEX(Pengeluaran,MATCH('Buku Besar'!A6245,Akun,0)),""))</f>
        <v/>
      </c>
      <c r="H6245" s="91" t="str">
        <f t="shared" si="195"/>
        <v/>
      </c>
      <c r="I6245" s="330" t="str">
        <f>IF(H6245="","",IFERROR(INDEX(Tanggal1,MATCH('Buku Besar'!H6245,Akun1,0)),""))</f>
        <v/>
      </c>
      <c r="J6245" s="2" t="str">
        <f>IF(H6245="","",IFERROR(INDEX(Keterangan1,MATCH('Buku Besar'!H6245,Akun1,0)),""))</f>
        <v/>
      </c>
      <c r="K6245" s="2" t="str">
        <f>IF(H6245="","",IFERROR(INDEX(Reff1,MATCH('Buku Besar'!H6245,Akun1,0)),""))</f>
        <v/>
      </c>
      <c r="L6245" s="331" t="str">
        <f>IF(H6245="","",IFERROR(INDEX(Penerimaan1,MATCH('Buku Besar'!H6245,Akun1,0)),""))</f>
        <v/>
      </c>
      <c r="M6245" s="331" t="str">
        <f>IF(H6245="","",IFERROR(INDEX(Pengeluaran1,MATCH('Buku Besar'!H6245,Akun1,0)),""))</f>
        <v/>
      </c>
    </row>
    <row r="6246" spans="1:13" x14ac:dyDescent="0.25">
      <c r="A6246" s="91" t="str">
        <f t="shared" si="194"/>
        <v/>
      </c>
      <c r="B6246" s="330" t="str">
        <f>IF(A6246="","",IFERROR(INDEX(Tanggal,MATCH('Buku Besar'!A6246,Akun,0)),""))</f>
        <v/>
      </c>
      <c r="C6246" s="2" t="str">
        <f>IF(A6246="","",IFERROR(INDEX(Keterangan,MATCH('Buku Besar'!A6246,Akun,0)),""))</f>
        <v/>
      </c>
      <c r="D6246" s="2" t="str">
        <f>IF(A6246="","",IFERROR(INDEX(Reff,MATCH('Buku Besar'!A6246,Akun,0)),""))</f>
        <v/>
      </c>
      <c r="E6246" s="331" t="str">
        <f>IF(A6246="","",IFERROR(INDEX(Penerimaan,MATCH('Buku Besar'!A6246,Akun,0)),""))</f>
        <v/>
      </c>
      <c r="F6246" s="331" t="str">
        <f>IF(A6246="","",IFERROR(INDEX(Pengeluaran,MATCH('Buku Besar'!A6246,Akun,0)),""))</f>
        <v/>
      </c>
      <c r="H6246" s="91" t="str">
        <f t="shared" si="195"/>
        <v/>
      </c>
      <c r="I6246" s="330" t="str">
        <f>IF(H6246="","",IFERROR(INDEX(Tanggal1,MATCH('Buku Besar'!H6246,Akun1,0)),""))</f>
        <v/>
      </c>
      <c r="J6246" s="2" t="str">
        <f>IF(H6246="","",IFERROR(INDEX(Keterangan1,MATCH('Buku Besar'!H6246,Akun1,0)),""))</f>
        <v/>
      </c>
      <c r="K6246" s="2" t="str">
        <f>IF(H6246="","",IFERROR(INDEX(Reff1,MATCH('Buku Besar'!H6246,Akun1,0)),""))</f>
        <v/>
      </c>
      <c r="L6246" s="331" t="str">
        <f>IF(H6246="","",IFERROR(INDEX(Penerimaan1,MATCH('Buku Besar'!H6246,Akun1,0)),""))</f>
        <v/>
      </c>
      <c r="M6246" s="331" t="str">
        <f>IF(H6246="","",IFERROR(INDEX(Pengeluaran1,MATCH('Buku Besar'!H6246,Akun1,0)),""))</f>
        <v/>
      </c>
    </row>
    <row r="6247" spans="1:13" x14ac:dyDescent="0.25">
      <c r="A6247" s="91" t="str">
        <f t="shared" si="194"/>
        <v/>
      </c>
      <c r="B6247" s="330" t="str">
        <f>IF(A6247="","",IFERROR(INDEX(Tanggal,MATCH('Buku Besar'!A6247,Akun,0)),""))</f>
        <v/>
      </c>
      <c r="C6247" s="2" t="str">
        <f>IF(A6247="","",IFERROR(INDEX(Keterangan,MATCH('Buku Besar'!A6247,Akun,0)),""))</f>
        <v/>
      </c>
      <c r="D6247" s="2" t="str">
        <f>IF(A6247="","",IFERROR(INDEX(Reff,MATCH('Buku Besar'!A6247,Akun,0)),""))</f>
        <v/>
      </c>
      <c r="E6247" s="331" t="str">
        <f>IF(A6247="","",IFERROR(INDEX(Penerimaan,MATCH('Buku Besar'!A6247,Akun,0)),""))</f>
        <v/>
      </c>
      <c r="F6247" s="331" t="str">
        <f>IF(A6247="","",IFERROR(INDEX(Pengeluaran,MATCH('Buku Besar'!A6247,Akun,0)),""))</f>
        <v/>
      </c>
      <c r="H6247" s="91" t="str">
        <f t="shared" si="195"/>
        <v/>
      </c>
      <c r="I6247" s="330" t="str">
        <f>IF(H6247="","",IFERROR(INDEX(Tanggal1,MATCH('Buku Besar'!H6247,Akun1,0)),""))</f>
        <v/>
      </c>
      <c r="J6247" s="2" t="str">
        <f>IF(H6247="","",IFERROR(INDEX(Keterangan1,MATCH('Buku Besar'!H6247,Akun1,0)),""))</f>
        <v/>
      </c>
      <c r="K6247" s="2" t="str">
        <f>IF(H6247="","",IFERROR(INDEX(Reff1,MATCH('Buku Besar'!H6247,Akun1,0)),""))</f>
        <v/>
      </c>
      <c r="L6247" s="331" t="str">
        <f>IF(H6247="","",IFERROR(INDEX(Penerimaan1,MATCH('Buku Besar'!H6247,Akun1,0)),""))</f>
        <v/>
      </c>
      <c r="M6247" s="331" t="str">
        <f>IF(H6247="","",IFERROR(INDEX(Pengeluaran1,MATCH('Buku Besar'!H6247,Akun1,0)),""))</f>
        <v/>
      </c>
    </row>
    <row r="6248" spans="1:13" x14ac:dyDescent="0.25">
      <c r="A6248" s="91" t="str">
        <f t="shared" si="194"/>
        <v/>
      </c>
      <c r="B6248" s="330" t="str">
        <f>IF(A6248="","",IFERROR(INDEX(Tanggal,MATCH('Buku Besar'!A6248,Akun,0)),""))</f>
        <v/>
      </c>
      <c r="C6248" s="2" t="str">
        <f>IF(A6248="","",IFERROR(INDEX(Keterangan,MATCH('Buku Besar'!A6248,Akun,0)),""))</f>
        <v/>
      </c>
      <c r="D6248" s="2" t="str">
        <f>IF(A6248="","",IFERROR(INDEX(Reff,MATCH('Buku Besar'!A6248,Akun,0)),""))</f>
        <v/>
      </c>
      <c r="E6248" s="331" t="str">
        <f>IF(A6248="","",IFERROR(INDEX(Penerimaan,MATCH('Buku Besar'!A6248,Akun,0)),""))</f>
        <v/>
      </c>
      <c r="F6248" s="331" t="str">
        <f>IF(A6248="","",IFERROR(INDEX(Pengeluaran,MATCH('Buku Besar'!A6248,Akun,0)),""))</f>
        <v/>
      </c>
      <c r="H6248" s="91" t="str">
        <f t="shared" si="195"/>
        <v/>
      </c>
      <c r="I6248" s="330" t="str">
        <f>IF(H6248="","",IFERROR(INDEX(Tanggal1,MATCH('Buku Besar'!H6248,Akun1,0)),""))</f>
        <v/>
      </c>
      <c r="J6248" s="2" t="str">
        <f>IF(H6248="","",IFERROR(INDEX(Keterangan1,MATCH('Buku Besar'!H6248,Akun1,0)),""))</f>
        <v/>
      </c>
      <c r="K6248" s="2" t="str">
        <f>IF(H6248="","",IFERROR(INDEX(Reff1,MATCH('Buku Besar'!H6248,Akun1,0)),""))</f>
        <v/>
      </c>
      <c r="L6248" s="331" t="str">
        <f>IF(H6248="","",IFERROR(INDEX(Penerimaan1,MATCH('Buku Besar'!H6248,Akun1,0)),""))</f>
        <v/>
      </c>
      <c r="M6248" s="331" t="str">
        <f>IF(H6248="","",IFERROR(INDEX(Pengeluaran1,MATCH('Buku Besar'!H6248,Akun1,0)),""))</f>
        <v/>
      </c>
    </row>
    <row r="6249" spans="1:13" x14ac:dyDescent="0.25">
      <c r="A6249" s="91" t="str">
        <f t="shared" si="194"/>
        <v/>
      </c>
      <c r="B6249" s="330" t="str">
        <f>IF(A6249="","",IFERROR(INDEX(Tanggal,MATCH('Buku Besar'!A6249,Akun,0)),""))</f>
        <v/>
      </c>
      <c r="C6249" s="2" t="str">
        <f>IF(A6249="","",IFERROR(INDEX(Keterangan,MATCH('Buku Besar'!A6249,Akun,0)),""))</f>
        <v/>
      </c>
      <c r="D6249" s="2" t="str">
        <f>IF(A6249="","",IFERROR(INDEX(Reff,MATCH('Buku Besar'!A6249,Akun,0)),""))</f>
        <v/>
      </c>
      <c r="E6249" s="331" t="str">
        <f>IF(A6249="","",IFERROR(INDEX(Penerimaan,MATCH('Buku Besar'!A6249,Akun,0)),""))</f>
        <v/>
      </c>
      <c r="F6249" s="331" t="str">
        <f>IF(A6249="","",IFERROR(INDEX(Pengeluaran,MATCH('Buku Besar'!A6249,Akun,0)),""))</f>
        <v/>
      </c>
      <c r="H6249" s="91" t="str">
        <f t="shared" si="195"/>
        <v/>
      </c>
      <c r="I6249" s="330" t="str">
        <f>IF(H6249="","",IFERROR(INDEX(Tanggal1,MATCH('Buku Besar'!H6249,Akun1,0)),""))</f>
        <v/>
      </c>
      <c r="J6249" s="2" t="str">
        <f>IF(H6249="","",IFERROR(INDEX(Keterangan1,MATCH('Buku Besar'!H6249,Akun1,0)),""))</f>
        <v/>
      </c>
      <c r="K6249" s="2" t="str">
        <f>IF(H6249="","",IFERROR(INDEX(Reff1,MATCH('Buku Besar'!H6249,Akun1,0)),""))</f>
        <v/>
      </c>
      <c r="L6249" s="331" t="str">
        <f>IF(H6249="","",IFERROR(INDEX(Penerimaan1,MATCH('Buku Besar'!H6249,Akun1,0)),""))</f>
        <v/>
      </c>
      <c r="M6249" s="331" t="str">
        <f>IF(H6249="","",IFERROR(INDEX(Pengeluaran1,MATCH('Buku Besar'!H6249,Akun1,0)),""))</f>
        <v/>
      </c>
    </row>
    <row r="6250" spans="1:13" x14ac:dyDescent="0.25">
      <c r="A6250" s="91" t="str">
        <f t="shared" si="194"/>
        <v/>
      </c>
      <c r="B6250" s="330" t="str">
        <f>IF(A6250="","",IFERROR(INDEX(Tanggal,MATCH('Buku Besar'!A6250,Akun,0)),""))</f>
        <v/>
      </c>
      <c r="C6250" s="2" t="str">
        <f>IF(A6250="","",IFERROR(INDEX(Keterangan,MATCH('Buku Besar'!A6250,Akun,0)),""))</f>
        <v/>
      </c>
      <c r="D6250" s="2" t="str">
        <f>IF(A6250="","",IFERROR(INDEX(Reff,MATCH('Buku Besar'!A6250,Akun,0)),""))</f>
        <v/>
      </c>
      <c r="E6250" s="331" t="str">
        <f>IF(A6250="","",IFERROR(INDEX(Penerimaan,MATCH('Buku Besar'!A6250,Akun,0)),""))</f>
        <v/>
      </c>
      <c r="F6250" s="331" t="str">
        <f>IF(A6250="","",IFERROR(INDEX(Pengeluaran,MATCH('Buku Besar'!A6250,Akun,0)),""))</f>
        <v/>
      </c>
      <c r="H6250" s="91" t="str">
        <f t="shared" si="195"/>
        <v/>
      </c>
      <c r="I6250" s="330" t="str">
        <f>IF(H6250="","",IFERROR(INDEX(Tanggal1,MATCH('Buku Besar'!H6250,Akun1,0)),""))</f>
        <v/>
      </c>
      <c r="J6250" s="2" t="str">
        <f>IF(H6250="","",IFERROR(INDEX(Keterangan1,MATCH('Buku Besar'!H6250,Akun1,0)),""))</f>
        <v/>
      </c>
      <c r="K6250" s="2" t="str">
        <f>IF(H6250="","",IFERROR(INDEX(Reff1,MATCH('Buku Besar'!H6250,Akun1,0)),""))</f>
        <v/>
      </c>
      <c r="L6250" s="331" t="str">
        <f>IF(H6250="","",IFERROR(INDEX(Penerimaan1,MATCH('Buku Besar'!H6250,Akun1,0)),""))</f>
        <v/>
      </c>
      <c r="M6250" s="331" t="str">
        <f>IF(H6250="","",IFERROR(INDEX(Pengeluaran1,MATCH('Buku Besar'!H6250,Akun1,0)),""))</f>
        <v/>
      </c>
    </row>
    <row r="6251" spans="1:13" x14ac:dyDescent="0.25">
      <c r="A6251" s="91" t="str">
        <f t="shared" si="194"/>
        <v/>
      </c>
      <c r="B6251" s="330" t="str">
        <f>IF(A6251="","",IFERROR(INDEX(Tanggal,MATCH('Buku Besar'!A6251,Akun,0)),""))</f>
        <v/>
      </c>
      <c r="C6251" s="2" t="str">
        <f>IF(A6251="","",IFERROR(INDEX(Keterangan,MATCH('Buku Besar'!A6251,Akun,0)),""))</f>
        <v/>
      </c>
      <c r="D6251" s="2" t="str">
        <f>IF(A6251="","",IFERROR(INDEX(Reff,MATCH('Buku Besar'!A6251,Akun,0)),""))</f>
        <v/>
      </c>
      <c r="E6251" s="331" t="str">
        <f>IF(A6251="","",IFERROR(INDEX(Penerimaan,MATCH('Buku Besar'!A6251,Akun,0)),""))</f>
        <v/>
      </c>
      <c r="F6251" s="331" t="str">
        <f>IF(A6251="","",IFERROR(INDEX(Pengeluaran,MATCH('Buku Besar'!A6251,Akun,0)),""))</f>
        <v/>
      </c>
      <c r="H6251" s="91" t="str">
        <f t="shared" si="195"/>
        <v/>
      </c>
      <c r="I6251" s="330" t="str">
        <f>IF(H6251="","",IFERROR(INDEX(Tanggal1,MATCH('Buku Besar'!H6251,Akun1,0)),""))</f>
        <v/>
      </c>
      <c r="J6251" s="2" t="str">
        <f>IF(H6251="","",IFERROR(INDEX(Keterangan1,MATCH('Buku Besar'!H6251,Akun1,0)),""))</f>
        <v/>
      </c>
      <c r="K6251" s="2" t="str">
        <f>IF(H6251="","",IFERROR(INDEX(Reff1,MATCH('Buku Besar'!H6251,Akun1,0)),""))</f>
        <v/>
      </c>
      <c r="L6251" s="331" t="str">
        <f>IF(H6251="","",IFERROR(INDEX(Penerimaan1,MATCH('Buku Besar'!H6251,Akun1,0)),""))</f>
        <v/>
      </c>
      <c r="M6251" s="331" t="str">
        <f>IF(H6251="","",IFERROR(INDEX(Pengeluaran1,MATCH('Buku Besar'!H6251,Akun1,0)),""))</f>
        <v/>
      </c>
    </row>
    <row r="6252" spans="1:13" x14ac:dyDescent="0.25">
      <c r="A6252" s="91" t="str">
        <f t="shared" si="194"/>
        <v/>
      </c>
      <c r="B6252" s="330" t="str">
        <f>IF(A6252="","",IFERROR(INDEX(Tanggal,MATCH('Buku Besar'!A6252,Akun,0)),""))</f>
        <v/>
      </c>
      <c r="C6252" s="2" t="str">
        <f>IF(A6252="","",IFERROR(INDEX(Keterangan,MATCH('Buku Besar'!A6252,Akun,0)),""))</f>
        <v/>
      </c>
      <c r="D6252" s="2" t="str">
        <f>IF(A6252="","",IFERROR(INDEX(Reff,MATCH('Buku Besar'!A6252,Akun,0)),""))</f>
        <v/>
      </c>
      <c r="E6252" s="331" t="str">
        <f>IF(A6252="","",IFERROR(INDEX(Penerimaan,MATCH('Buku Besar'!A6252,Akun,0)),""))</f>
        <v/>
      </c>
      <c r="F6252" s="331" t="str">
        <f>IF(A6252="","",IFERROR(INDEX(Pengeluaran,MATCH('Buku Besar'!A6252,Akun,0)),""))</f>
        <v/>
      </c>
      <c r="H6252" s="91" t="str">
        <f t="shared" si="195"/>
        <v/>
      </c>
      <c r="I6252" s="330" t="str">
        <f>IF(H6252="","",IFERROR(INDEX(Tanggal1,MATCH('Buku Besar'!H6252,Akun1,0)),""))</f>
        <v/>
      </c>
      <c r="J6252" s="2" t="str">
        <f>IF(H6252="","",IFERROR(INDEX(Keterangan1,MATCH('Buku Besar'!H6252,Akun1,0)),""))</f>
        <v/>
      </c>
      <c r="K6252" s="2" t="str">
        <f>IF(H6252="","",IFERROR(INDEX(Reff1,MATCH('Buku Besar'!H6252,Akun1,0)),""))</f>
        <v/>
      </c>
      <c r="L6252" s="331" t="str">
        <f>IF(H6252="","",IFERROR(INDEX(Penerimaan1,MATCH('Buku Besar'!H6252,Akun1,0)),""))</f>
        <v/>
      </c>
      <c r="M6252" s="331" t="str">
        <f>IF(H6252="","",IFERROR(INDEX(Pengeluaran1,MATCH('Buku Besar'!H6252,Akun1,0)),""))</f>
        <v/>
      </c>
    </row>
    <row r="6253" spans="1:13" x14ac:dyDescent="0.25">
      <c r="A6253" s="91" t="str">
        <f t="shared" si="194"/>
        <v/>
      </c>
      <c r="B6253" s="330" t="str">
        <f>IF(A6253="","",IFERROR(INDEX(Tanggal,MATCH('Buku Besar'!A6253,Akun,0)),""))</f>
        <v/>
      </c>
      <c r="C6253" s="2" t="str">
        <f>IF(A6253="","",IFERROR(INDEX(Keterangan,MATCH('Buku Besar'!A6253,Akun,0)),""))</f>
        <v/>
      </c>
      <c r="D6253" s="2" t="str">
        <f>IF(A6253="","",IFERROR(INDEX(Reff,MATCH('Buku Besar'!A6253,Akun,0)),""))</f>
        <v/>
      </c>
      <c r="E6253" s="331" t="str">
        <f>IF(A6253="","",IFERROR(INDEX(Penerimaan,MATCH('Buku Besar'!A6253,Akun,0)),""))</f>
        <v/>
      </c>
      <c r="F6253" s="331" t="str">
        <f>IF(A6253="","",IFERROR(INDEX(Pengeluaran,MATCH('Buku Besar'!A6253,Akun,0)),""))</f>
        <v/>
      </c>
      <c r="H6253" s="91" t="str">
        <f t="shared" si="195"/>
        <v/>
      </c>
      <c r="I6253" s="330" t="str">
        <f>IF(H6253="","",IFERROR(INDEX(Tanggal1,MATCH('Buku Besar'!H6253,Akun1,0)),""))</f>
        <v/>
      </c>
      <c r="J6253" s="2" t="str">
        <f>IF(H6253="","",IFERROR(INDEX(Keterangan1,MATCH('Buku Besar'!H6253,Akun1,0)),""))</f>
        <v/>
      </c>
      <c r="K6253" s="2" t="str">
        <f>IF(H6253="","",IFERROR(INDEX(Reff1,MATCH('Buku Besar'!H6253,Akun1,0)),""))</f>
        <v/>
      </c>
      <c r="L6253" s="331" t="str">
        <f>IF(H6253="","",IFERROR(INDEX(Penerimaan1,MATCH('Buku Besar'!H6253,Akun1,0)),""))</f>
        <v/>
      </c>
      <c r="M6253" s="331" t="str">
        <f>IF(H6253="","",IFERROR(INDEX(Pengeluaran1,MATCH('Buku Besar'!H6253,Akun1,0)),""))</f>
        <v/>
      </c>
    </row>
    <row r="6254" spans="1:13" x14ac:dyDescent="0.25">
      <c r="A6254" s="91" t="str">
        <f t="shared" si="194"/>
        <v/>
      </c>
      <c r="B6254" s="330" t="str">
        <f>IF(A6254="","",IFERROR(INDEX(Tanggal,MATCH('Buku Besar'!A6254,Akun,0)),""))</f>
        <v/>
      </c>
      <c r="C6254" s="2" t="str">
        <f>IF(A6254="","",IFERROR(INDEX(Keterangan,MATCH('Buku Besar'!A6254,Akun,0)),""))</f>
        <v/>
      </c>
      <c r="D6254" s="2" t="str">
        <f>IF(A6254="","",IFERROR(INDEX(Reff,MATCH('Buku Besar'!A6254,Akun,0)),""))</f>
        <v/>
      </c>
      <c r="E6254" s="331" t="str">
        <f>IF(A6254="","",IFERROR(INDEX(Penerimaan,MATCH('Buku Besar'!A6254,Akun,0)),""))</f>
        <v/>
      </c>
      <c r="F6254" s="331" t="str">
        <f>IF(A6254="","",IFERROR(INDEX(Pengeluaran,MATCH('Buku Besar'!A6254,Akun,0)),""))</f>
        <v/>
      </c>
      <c r="H6254" s="91" t="str">
        <f t="shared" si="195"/>
        <v/>
      </c>
      <c r="I6254" s="330" t="str">
        <f>IF(H6254="","",IFERROR(INDEX(Tanggal1,MATCH('Buku Besar'!H6254,Akun1,0)),""))</f>
        <v/>
      </c>
      <c r="J6254" s="2" t="str">
        <f>IF(H6254="","",IFERROR(INDEX(Keterangan1,MATCH('Buku Besar'!H6254,Akun1,0)),""))</f>
        <v/>
      </c>
      <c r="K6254" s="2" t="str">
        <f>IF(H6254="","",IFERROR(INDEX(Reff1,MATCH('Buku Besar'!H6254,Akun1,0)),""))</f>
        <v/>
      </c>
      <c r="L6254" s="331" t="str">
        <f>IF(H6254="","",IFERROR(INDEX(Penerimaan1,MATCH('Buku Besar'!H6254,Akun1,0)),""))</f>
        <v/>
      </c>
      <c r="M6254" s="331" t="str">
        <f>IF(H6254="","",IFERROR(INDEX(Pengeluaran1,MATCH('Buku Besar'!H6254,Akun1,0)),""))</f>
        <v/>
      </c>
    </row>
    <row r="6255" spans="1:13" x14ac:dyDescent="0.25">
      <c r="A6255" s="91" t="str">
        <f t="shared" si="194"/>
        <v/>
      </c>
      <c r="B6255" s="330" t="str">
        <f>IF(A6255="","",IFERROR(INDEX(Tanggal,MATCH('Buku Besar'!A6255,Akun,0)),""))</f>
        <v/>
      </c>
      <c r="C6255" s="2" t="str">
        <f>IF(A6255="","",IFERROR(INDEX(Keterangan,MATCH('Buku Besar'!A6255,Akun,0)),""))</f>
        <v/>
      </c>
      <c r="D6255" s="2" t="str">
        <f>IF(A6255="","",IFERROR(INDEX(Reff,MATCH('Buku Besar'!A6255,Akun,0)),""))</f>
        <v/>
      </c>
      <c r="E6255" s="331" t="str">
        <f>IF(A6255="","",IFERROR(INDEX(Penerimaan,MATCH('Buku Besar'!A6255,Akun,0)),""))</f>
        <v/>
      </c>
      <c r="F6255" s="331" t="str">
        <f>IF(A6255="","",IFERROR(INDEX(Pengeluaran,MATCH('Buku Besar'!A6255,Akun,0)),""))</f>
        <v/>
      </c>
      <c r="H6255" s="91" t="str">
        <f t="shared" si="195"/>
        <v/>
      </c>
      <c r="I6255" s="330" t="str">
        <f>IF(H6255="","",IFERROR(INDEX(Tanggal1,MATCH('Buku Besar'!H6255,Akun1,0)),""))</f>
        <v/>
      </c>
      <c r="J6255" s="2" t="str">
        <f>IF(H6255="","",IFERROR(INDEX(Keterangan1,MATCH('Buku Besar'!H6255,Akun1,0)),""))</f>
        <v/>
      </c>
      <c r="K6255" s="2" t="str">
        <f>IF(H6255="","",IFERROR(INDEX(Reff1,MATCH('Buku Besar'!H6255,Akun1,0)),""))</f>
        <v/>
      </c>
      <c r="L6255" s="331" t="str">
        <f>IF(H6255="","",IFERROR(INDEX(Penerimaan1,MATCH('Buku Besar'!H6255,Akun1,0)),""))</f>
        <v/>
      </c>
      <c r="M6255" s="331" t="str">
        <f>IF(H6255="","",IFERROR(INDEX(Pengeluaran1,MATCH('Buku Besar'!H6255,Akun1,0)),""))</f>
        <v/>
      </c>
    </row>
    <row r="6256" spans="1:13" x14ac:dyDescent="0.25">
      <c r="A6256" s="91" t="str">
        <f t="shared" si="194"/>
        <v/>
      </c>
      <c r="B6256" s="330" t="str">
        <f>IF(A6256="","",IFERROR(INDEX(Tanggal,MATCH('Buku Besar'!A6256,Akun,0)),""))</f>
        <v/>
      </c>
      <c r="C6256" s="2" t="str">
        <f>IF(A6256="","",IFERROR(INDEX(Keterangan,MATCH('Buku Besar'!A6256,Akun,0)),""))</f>
        <v/>
      </c>
      <c r="D6256" s="2" t="str">
        <f>IF(A6256="","",IFERROR(INDEX(Reff,MATCH('Buku Besar'!A6256,Akun,0)),""))</f>
        <v/>
      </c>
      <c r="E6256" s="331" t="str">
        <f>IF(A6256="","",IFERROR(INDEX(Penerimaan,MATCH('Buku Besar'!A6256,Akun,0)),""))</f>
        <v/>
      </c>
      <c r="F6256" s="331" t="str">
        <f>IF(A6256="","",IFERROR(INDEX(Pengeluaran,MATCH('Buku Besar'!A6256,Akun,0)),""))</f>
        <v/>
      </c>
      <c r="H6256" s="91" t="str">
        <f t="shared" si="195"/>
        <v/>
      </c>
      <c r="I6256" s="330" t="str">
        <f>IF(H6256="","",IFERROR(INDEX(Tanggal1,MATCH('Buku Besar'!H6256,Akun1,0)),""))</f>
        <v/>
      </c>
      <c r="J6256" s="2" t="str">
        <f>IF(H6256="","",IFERROR(INDEX(Keterangan1,MATCH('Buku Besar'!H6256,Akun1,0)),""))</f>
        <v/>
      </c>
      <c r="K6256" s="2" t="str">
        <f>IF(H6256="","",IFERROR(INDEX(Reff1,MATCH('Buku Besar'!H6256,Akun1,0)),""))</f>
        <v/>
      </c>
      <c r="L6256" s="331" t="str">
        <f>IF(H6256="","",IFERROR(INDEX(Penerimaan1,MATCH('Buku Besar'!H6256,Akun1,0)),""))</f>
        <v/>
      </c>
      <c r="M6256" s="331" t="str">
        <f>IF(H6256="","",IFERROR(INDEX(Pengeluaran1,MATCH('Buku Besar'!H6256,Akun1,0)),""))</f>
        <v/>
      </c>
    </row>
    <row r="6257" spans="1:13" x14ac:dyDescent="0.25">
      <c r="A6257" s="91" t="str">
        <f t="shared" si="194"/>
        <v/>
      </c>
      <c r="B6257" s="330" t="str">
        <f>IF(A6257="","",IFERROR(INDEX(Tanggal,MATCH('Buku Besar'!A6257,Akun,0)),""))</f>
        <v/>
      </c>
      <c r="C6257" s="2" t="str">
        <f>IF(A6257="","",IFERROR(INDEX(Keterangan,MATCH('Buku Besar'!A6257,Akun,0)),""))</f>
        <v/>
      </c>
      <c r="D6257" s="2" t="str">
        <f>IF(A6257="","",IFERROR(INDEX(Reff,MATCH('Buku Besar'!A6257,Akun,0)),""))</f>
        <v/>
      </c>
      <c r="E6257" s="331" t="str">
        <f>IF(A6257="","",IFERROR(INDEX(Penerimaan,MATCH('Buku Besar'!A6257,Akun,0)),""))</f>
        <v/>
      </c>
      <c r="F6257" s="331" t="str">
        <f>IF(A6257="","",IFERROR(INDEX(Pengeluaran,MATCH('Buku Besar'!A6257,Akun,0)),""))</f>
        <v/>
      </c>
      <c r="H6257" s="91" t="str">
        <f t="shared" si="195"/>
        <v/>
      </c>
      <c r="I6257" s="330" t="str">
        <f>IF(H6257="","",IFERROR(INDEX(Tanggal1,MATCH('Buku Besar'!H6257,Akun1,0)),""))</f>
        <v/>
      </c>
      <c r="J6257" s="2" t="str">
        <f>IF(H6257="","",IFERROR(INDEX(Keterangan1,MATCH('Buku Besar'!H6257,Akun1,0)),""))</f>
        <v/>
      </c>
      <c r="K6257" s="2" t="str">
        <f>IF(H6257="","",IFERROR(INDEX(Reff1,MATCH('Buku Besar'!H6257,Akun1,0)),""))</f>
        <v/>
      </c>
      <c r="L6257" s="331" t="str">
        <f>IF(H6257="","",IFERROR(INDEX(Penerimaan1,MATCH('Buku Besar'!H6257,Akun1,0)),""))</f>
        <v/>
      </c>
      <c r="M6257" s="331" t="str">
        <f>IF(H6257="","",IFERROR(INDEX(Pengeluaran1,MATCH('Buku Besar'!H6257,Akun1,0)),""))</f>
        <v/>
      </c>
    </row>
    <row r="6258" spans="1:13" x14ac:dyDescent="0.25">
      <c r="A6258" s="91" t="str">
        <f t="shared" si="194"/>
        <v/>
      </c>
      <c r="B6258" s="330" t="str">
        <f>IF(A6258="","",IFERROR(INDEX(Tanggal,MATCH('Buku Besar'!A6258,Akun,0)),""))</f>
        <v/>
      </c>
      <c r="C6258" s="2" t="str">
        <f>IF(A6258="","",IFERROR(INDEX(Keterangan,MATCH('Buku Besar'!A6258,Akun,0)),""))</f>
        <v/>
      </c>
      <c r="D6258" s="2" t="str">
        <f>IF(A6258="","",IFERROR(INDEX(Reff,MATCH('Buku Besar'!A6258,Akun,0)),""))</f>
        <v/>
      </c>
      <c r="E6258" s="331" t="str">
        <f>IF(A6258="","",IFERROR(INDEX(Penerimaan,MATCH('Buku Besar'!A6258,Akun,0)),""))</f>
        <v/>
      </c>
      <c r="F6258" s="331" t="str">
        <f>IF(A6258="","",IFERROR(INDEX(Pengeluaran,MATCH('Buku Besar'!A6258,Akun,0)),""))</f>
        <v/>
      </c>
      <c r="H6258" s="91" t="str">
        <f t="shared" si="195"/>
        <v/>
      </c>
      <c r="I6258" s="330" t="str">
        <f>IF(H6258="","",IFERROR(INDEX(Tanggal1,MATCH('Buku Besar'!H6258,Akun1,0)),""))</f>
        <v/>
      </c>
      <c r="J6258" s="2" t="str">
        <f>IF(H6258="","",IFERROR(INDEX(Keterangan1,MATCH('Buku Besar'!H6258,Akun1,0)),""))</f>
        <v/>
      </c>
      <c r="K6258" s="2" t="str">
        <f>IF(H6258="","",IFERROR(INDEX(Reff1,MATCH('Buku Besar'!H6258,Akun1,0)),""))</f>
        <v/>
      </c>
      <c r="L6258" s="331" t="str">
        <f>IF(H6258="","",IFERROR(INDEX(Penerimaan1,MATCH('Buku Besar'!H6258,Akun1,0)),""))</f>
        <v/>
      </c>
      <c r="M6258" s="331" t="str">
        <f>IF(H6258="","",IFERROR(INDEX(Pengeluaran1,MATCH('Buku Besar'!H6258,Akun1,0)),""))</f>
        <v/>
      </c>
    </row>
    <row r="6259" spans="1:13" x14ac:dyDescent="0.25">
      <c r="A6259" s="91" t="str">
        <f t="shared" si="194"/>
        <v/>
      </c>
      <c r="B6259" s="330" t="str">
        <f>IF(A6259="","",IFERROR(INDEX(Tanggal,MATCH('Buku Besar'!A6259,Akun,0)),""))</f>
        <v/>
      </c>
      <c r="C6259" s="2" t="str">
        <f>IF(A6259="","",IFERROR(INDEX(Keterangan,MATCH('Buku Besar'!A6259,Akun,0)),""))</f>
        <v/>
      </c>
      <c r="D6259" s="2" t="str">
        <f>IF(A6259="","",IFERROR(INDEX(Reff,MATCH('Buku Besar'!A6259,Akun,0)),""))</f>
        <v/>
      </c>
      <c r="E6259" s="331" t="str">
        <f>IF(A6259="","",IFERROR(INDEX(Penerimaan,MATCH('Buku Besar'!A6259,Akun,0)),""))</f>
        <v/>
      </c>
      <c r="F6259" s="331" t="str">
        <f>IF(A6259="","",IFERROR(INDEX(Pengeluaran,MATCH('Buku Besar'!A6259,Akun,0)),""))</f>
        <v/>
      </c>
      <c r="H6259" s="91" t="str">
        <f t="shared" si="195"/>
        <v/>
      </c>
      <c r="I6259" s="330" t="str">
        <f>IF(H6259="","",IFERROR(INDEX(Tanggal1,MATCH('Buku Besar'!H6259,Akun1,0)),""))</f>
        <v/>
      </c>
      <c r="J6259" s="2" t="str">
        <f>IF(H6259="","",IFERROR(INDEX(Keterangan1,MATCH('Buku Besar'!H6259,Akun1,0)),""))</f>
        <v/>
      </c>
      <c r="K6259" s="2" t="str">
        <f>IF(H6259="","",IFERROR(INDEX(Reff1,MATCH('Buku Besar'!H6259,Akun1,0)),""))</f>
        <v/>
      </c>
      <c r="L6259" s="331" t="str">
        <f>IF(H6259="","",IFERROR(INDEX(Penerimaan1,MATCH('Buku Besar'!H6259,Akun1,0)),""))</f>
        <v/>
      </c>
      <c r="M6259" s="331" t="str">
        <f>IF(H6259="","",IFERROR(INDEX(Pengeluaran1,MATCH('Buku Besar'!H6259,Akun1,0)),""))</f>
        <v/>
      </c>
    </row>
    <row r="6260" spans="1:13" x14ac:dyDescent="0.25">
      <c r="A6260" s="91" t="str">
        <f t="shared" si="194"/>
        <v/>
      </c>
      <c r="B6260" s="330" t="str">
        <f>IF(A6260="","",IFERROR(INDEX(Tanggal,MATCH('Buku Besar'!A6260,Akun,0)),""))</f>
        <v/>
      </c>
      <c r="C6260" s="2" t="str">
        <f>IF(A6260="","",IFERROR(INDEX(Keterangan,MATCH('Buku Besar'!A6260,Akun,0)),""))</f>
        <v/>
      </c>
      <c r="D6260" s="2" t="str">
        <f>IF(A6260="","",IFERROR(INDEX(Reff,MATCH('Buku Besar'!A6260,Akun,0)),""))</f>
        <v/>
      </c>
      <c r="E6260" s="331" t="str">
        <f>IF(A6260="","",IFERROR(INDEX(Penerimaan,MATCH('Buku Besar'!A6260,Akun,0)),""))</f>
        <v/>
      </c>
      <c r="F6260" s="331" t="str">
        <f>IF(A6260="","",IFERROR(INDEX(Pengeluaran,MATCH('Buku Besar'!A6260,Akun,0)),""))</f>
        <v/>
      </c>
      <c r="H6260" s="91" t="str">
        <f t="shared" si="195"/>
        <v/>
      </c>
      <c r="I6260" s="330" t="str">
        <f>IF(H6260="","",IFERROR(INDEX(Tanggal1,MATCH('Buku Besar'!H6260,Akun1,0)),""))</f>
        <v/>
      </c>
      <c r="J6260" s="2" t="str">
        <f>IF(H6260="","",IFERROR(INDEX(Keterangan1,MATCH('Buku Besar'!H6260,Akun1,0)),""))</f>
        <v/>
      </c>
      <c r="K6260" s="2" t="str">
        <f>IF(H6260="","",IFERROR(INDEX(Reff1,MATCH('Buku Besar'!H6260,Akun1,0)),""))</f>
        <v/>
      </c>
      <c r="L6260" s="331" t="str">
        <f>IF(H6260="","",IFERROR(INDEX(Penerimaan1,MATCH('Buku Besar'!H6260,Akun1,0)),""))</f>
        <v/>
      </c>
      <c r="M6260" s="331" t="str">
        <f>IF(H6260="","",IFERROR(INDEX(Pengeluaran1,MATCH('Buku Besar'!H6260,Akun1,0)),""))</f>
        <v/>
      </c>
    </row>
    <row r="6261" spans="1:13" x14ac:dyDescent="0.25">
      <c r="A6261" s="91" t="str">
        <f t="shared" si="194"/>
        <v/>
      </c>
      <c r="B6261" s="330" t="str">
        <f>IF(A6261="","",IFERROR(INDEX(Tanggal,MATCH('Buku Besar'!A6261,Akun,0)),""))</f>
        <v/>
      </c>
      <c r="C6261" s="2" t="str">
        <f>IF(A6261="","",IFERROR(INDEX(Keterangan,MATCH('Buku Besar'!A6261,Akun,0)),""))</f>
        <v/>
      </c>
      <c r="D6261" s="2" t="str">
        <f>IF(A6261="","",IFERROR(INDEX(Reff,MATCH('Buku Besar'!A6261,Akun,0)),""))</f>
        <v/>
      </c>
      <c r="E6261" s="331" t="str">
        <f>IF(A6261="","",IFERROR(INDEX(Penerimaan,MATCH('Buku Besar'!A6261,Akun,0)),""))</f>
        <v/>
      </c>
      <c r="F6261" s="331" t="str">
        <f>IF(A6261="","",IFERROR(INDEX(Pengeluaran,MATCH('Buku Besar'!A6261,Akun,0)),""))</f>
        <v/>
      </c>
      <c r="H6261" s="91" t="str">
        <f t="shared" si="195"/>
        <v/>
      </c>
      <c r="I6261" s="330" t="str">
        <f>IF(H6261="","",IFERROR(INDEX(Tanggal1,MATCH('Buku Besar'!H6261,Akun1,0)),""))</f>
        <v/>
      </c>
      <c r="J6261" s="2" t="str">
        <f>IF(H6261="","",IFERROR(INDEX(Keterangan1,MATCH('Buku Besar'!H6261,Akun1,0)),""))</f>
        <v/>
      </c>
      <c r="K6261" s="2" t="str">
        <f>IF(H6261="","",IFERROR(INDEX(Reff1,MATCH('Buku Besar'!H6261,Akun1,0)),""))</f>
        <v/>
      </c>
      <c r="L6261" s="331" t="str">
        <f>IF(H6261="","",IFERROR(INDEX(Penerimaan1,MATCH('Buku Besar'!H6261,Akun1,0)),""))</f>
        <v/>
      </c>
      <c r="M6261" s="331" t="str">
        <f>IF(H6261="","",IFERROR(INDEX(Pengeluaran1,MATCH('Buku Besar'!H6261,Akun1,0)),""))</f>
        <v/>
      </c>
    </row>
    <row r="6262" spans="1:13" x14ac:dyDescent="0.25">
      <c r="A6262" s="91" t="str">
        <f t="shared" si="194"/>
        <v/>
      </c>
      <c r="B6262" s="330" t="str">
        <f>IF(A6262="","",IFERROR(INDEX(Tanggal,MATCH('Buku Besar'!A6262,Akun,0)),""))</f>
        <v/>
      </c>
      <c r="C6262" s="2" t="str">
        <f>IF(A6262="","",IFERROR(INDEX(Keterangan,MATCH('Buku Besar'!A6262,Akun,0)),""))</f>
        <v/>
      </c>
      <c r="D6262" s="2" t="str">
        <f>IF(A6262="","",IFERROR(INDEX(Reff,MATCH('Buku Besar'!A6262,Akun,0)),""))</f>
        <v/>
      </c>
      <c r="E6262" s="331" t="str">
        <f>IF(A6262="","",IFERROR(INDEX(Penerimaan,MATCH('Buku Besar'!A6262,Akun,0)),""))</f>
        <v/>
      </c>
      <c r="F6262" s="331" t="str">
        <f>IF(A6262="","",IFERROR(INDEX(Pengeluaran,MATCH('Buku Besar'!A6262,Akun,0)),""))</f>
        <v/>
      </c>
      <c r="H6262" s="91" t="str">
        <f t="shared" si="195"/>
        <v/>
      </c>
      <c r="I6262" s="330" t="str">
        <f>IF(H6262="","",IFERROR(INDEX(Tanggal1,MATCH('Buku Besar'!H6262,Akun1,0)),""))</f>
        <v/>
      </c>
      <c r="J6262" s="2" t="str">
        <f>IF(H6262="","",IFERROR(INDEX(Keterangan1,MATCH('Buku Besar'!H6262,Akun1,0)),""))</f>
        <v/>
      </c>
      <c r="K6262" s="2" t="str">
        <f>IF(H6262="","",IFERROR(INDEX(Reff1,MATCH('Buku Besar'!H6262,Akun1,0)),""))</f>
        <v/>
      </c>
      <c r="L6262" s="331" t="str">
        <f>IF(H6262="","",IFERROR(INDEX(Penerimaan1,MATCH('Buku Besar'!H6262,Akun1,0)),""))</f>
        <v/>
      </c>
      <c r="M6262" s="331" t="str">
        <f>IF(H6262="","",IFERROR(INDEX(Pengeluaran1,MATCH('Buku Besar'!H6262,Akun1,0)),""))</f>
        <v/>
      </c>
    </row>
    <row r="6263" spans="1:13" x14ac:dyDescent="0.25">
      <c r="A6263" s="91" t="str">
        <f t="shared" si="194"/>
        <v/>
      </c>
      <c r="B6263" s="330" t="str">
        <f>IF(A6263="","",IFERROR(INDEX(Tanggal,MATCH('Buku Besar'!A6263,Akun,0)),""))</f>
        <v/>
      </c>
      <c r="C6263" s="2" t="str">
        <f>IF(A6263="","",IFERROR(INDEX(Keterangan,MATCH('Buku Besar'!A6263,Akun,0)),""))</f>
        <v/>
      </c>
      <c r="D6263" s="2" t="str">
        <f>IF(A6263="","",IFERROR(INDEX(Reff,MATCH('Buku Besar'!A6263,Akun,0)),""))</f>
        <v/>
      </c>
      <c r="E6263" s="331" t="str">
        <f>IF(A6263="","",IFERROR(INDEX(Penerimaan,MATCH('Buku Besar'!A6263,Akun,0)),""))</f>
        <v/>
      </c>
      <c r="F6263" s="331" t="str">
        <f>IF(A6263="","",IFERROR(INDEX(Pengeluaran,MATCH('Buku Besar'!A6263,Akun,0)),""))</f>
        <v/>
      </c>
      <c r="H6263" s="91" t="str">
        <f t="shared" si="195"/>
        <v/>
      </c>
      <c r="I6263" s="330" t="str">
        <f>IF(H6263="","",IFERROR(INDEX(Tanggal1,MATCH('Buku Besar'!H6263,Akun1,0)),""))</f>
        <v/>
      </c>
      <c r="J6263" s="2" t="str">
        <f>IF(H6263="","",IFERROR(INDEX(Keterangan1,MATCH('Buku Besar'!H6263,Akun1,0)),""))</f>
        <v/>
      </c>
      <c r="K6263" s="2" t="str">
        <f>IF(H6263="","",IFERROR(INDEX(Reff1,MATCH('Buku Besar'!H6263,Akun1,0)),""))</f>
        <v/>
      </c>
      <c r="L6263" s="331" t="str">
        <f>IF(H6263="","",IFERROR(INDEX(Penerimaan1,MATCH('Buku Besar'!H6263,Akun1,0)),""))</f>
        <v/>
      </c>
      <c r="M6263" s="331" t="str">
        <f>IF(H6263="","",IFERROR(INDEX(Pengeluaran1,MATCH('Buku Besar'!H6263,Akun1,0)),""))</f>
        <v/>
      </c>
    </row>
    <row r="6264" spans="1:13" x14ac:dyDescent="0.25">
      <c r="A6264" s="91" t="str">
        <f t="shared" si="194"/>
        <v/>
      </c>
      <c r="B6264" s="330" t="str">
        <f>IF(A6264="","",IFERROR(INDEX(Tanggal,MATCH('Buku Besar'!A6264,Akun,0)),""))</f>
        <v/>
      </c>
      <c r="C6264" s="2" t="str">
        <f>IF(A6264="","",IFERROR(INDEX(Keterangan,MATCH('Buku Besar'!A6264,Akun,0)),""))</f>
        <v/>
      </c>
      <c r="D6264" s="2" t="str">
        <f>IF(A6264="","",IFERROR(INDEX(Reff,MATCH('Buku Besar'!A6264,Akun,0)),""))</f>
        <v/>
      </c>
      <c r="E6264" s="331" t="str">
        <f>IF(A6264="","",IFERROR(INDEX(Penerimaan,MATCH('Buku Besar'!A6264,Akun,0)),""))</f>
        <v/>
      </c>
      <c r="F6264" s="331" t="str">
        <f>IF(A6264="","",IFERROR(INDEX(Pengeluaran,MATCH('Buku Besar'!A6264,Akun,0)),""))</f>
        <v/>
      </c>
      <c r="H6264" s="91" t="str">
        <f t="shared" si="195"/>
        <v/>
      </c>
      <c r="I6264" s="330" t="str">
        <f>IF(H6264="","",IFERROR(INDEX(Tanggal1,MATCH('Buku Besar'!H6264,Akun1,0)),""))</f>
        <v/>
      </c>
      <c r="J6264" s="2" t="str">
        <f>IF(H6264="","",IFERROR(INDEX(Keterangan1,MATCH('Buku Besar'!H6264,Akun1,0)),""))</f>
        <v/>
      </c>
      <c r="K6264" s="2" t="str">
        <f>IF(H6264="","",IFERROR(INDEX(Reff1,MATCH('Buku Besar'!H6264,Akun1,0)),""))</f>
        <v/>
      </c>
      <c r="L6264" s="331" t="str">
        <f>IF(H6264="","",IFERROR(INDEX(Penerimaan1,MATCH('Buku Besar'!H6264,Akun1,0)),""))</f>
        <v/>
      </c>
      <c r="M6264" s="331" t="str">
        <f>IF(H6264="","",IFERROR(INDEX(Pengeluaran1,MATCH('Buku Besar'!H6264,Akun1,0)),""))</f>
        <v/>
      </c>
    </row>
    <row r="6265" spans="1:13" x14ac:dyDescent="0.25">
      <c r="A6265" s="91" t="str">
        <f t="shared" si="194"/>
        <v/>
      </c>
      <c r="B6265" s="330" t="str">
        <f>IF(A6265="","",IFERROR(INDEX(Tanggal,MATCH('Buku Besar'!A6265,Akun,0)),""))</f>
        <v/>
      </c>
      <c r="C6265" s="2" t="str">
        <f>IF(A6265="","",IFERROR(INDEX(Keterangan,MATCH('Buku Besar'!A6265,Akun,0)),""))</f>
        <v/>
      </c>
      <c r="D6265" s="2" t="str">
        <f>IF(A6265="","",IFERROR(INDEX(Reff,MATCH('Buku Besar'!A6265,Akun,0)),""))</f>
        <v/>
      </c>
      <c r="E6265" s="331" t="str">
        <f>IF(A6265="","",IFERROR(INDEX(Penerimaan,MATCH('Buku Besar'!A6265,Akun,0)),""))</f>
        <v/>
      </c>
      <c r="F6265" s="331" t="str">
        <f>IF(A6265="","",IFERROR(INDEX(Pengeluaran,MATCH('Buku Besar'!A6265,Akun,0)),""))</f>
        <v/>
      </c>
      <c r="H6265" s="91" t="str">
        <f t="shared" si="195"/>
        <v/>
      </c>
      <c r="I6265" s="330" t="str">
        <f>IF(H6265="","",IFERROR(INDEX(Tanggal1,MATCH('Buku Besar'!H6265,Akun1,0)),""))</f>
        <v/>
      </c>
      <c r="J6265" s="2" t="str">
        <f>IF(H6265="","",IFERROR(INDEX(Keterangan1,MATCH('Buku Besar'!H6265,Akun1,0)),""))</f>
        <v/>
      </c>
      <c r="K6265" s="2" t="str">
        <f>IF(H6265="","",IFERROR(INDEX(Reff1,MATCH('Buku Besar'!H6265,Akun1,0)),""))</f>
        <v/>
      </c>
      <c r="L6265" s="331" t="str">
        <f>IF(H6265="","",IFERROR(INDEX(Penerimaan1,MATCH('Buku Besar'!H6265,Akun1,0)),""))</f>
        <v/>
      </c>
      <c r="M6265" s="331" t="str">
        <f>IF(H6265="","",IFERROR(INDEX(Pengeluaran1,MATCH('Buku Besar'!H6265,Akun1,0)),""))</f>
        <v/>
      </c>
    </row>
    <row r="6266" spans="1:13" x14ac:dyDescent="0.25">
      <c r="A6266" s="91" t="str">
        <f t="shared" si="194"/>
        <v/>
      </c>
      <c r="B6266" s="330" t="str">
        <f>IF(A6266="","",IFERROR(INDEX(Tanggal,MATCH('Buku Besar'!A6266,Akun,0)),""))</f>
        <v/>
      </c>
      <c r="C6266" s="2" t="str">
        <f>IF(A6266="","",IFERROR(INDEX(Keterangan,MATCH('Buku Besar'!A6266,Akun,0)),""))</f>
        <v/>
      </c>
      <c r="D6266" s="2" t="str">
        <f>IF(A6266="","",IFERROR(INDEX(Reff,MATCH('Buku Besar'!A6266,Akun,0)),""))</f>
        <v/>
      </c>
      <c r="E6266" s="331" t="str">
        <f>IF(A6266="","",IFERROR(INDEX(Penerimaan,MATCH('Buku Besar'!A6266,Akun,0)),""))</f>
        <v/>
      </c>
      <c r="F6266" s="331" t="str">
        <f>IF(A6266="","",IFERROR(INDEX(Pengeluaran,MATCH('Buku Besar'!A6266,Akun,0)),""))</f>
        <v/>
      </c>
      <c r="H6266" s="91" t="str">
        <f t="shared" si="195"/>
        <v/>
      </c>
      <c r="I6266" s="330" t="str">
        <f>IF(H6266="","",IFERROR(INDEX(Tanggal1,MATCH('Buku Besar'!H6266,Akun1,0)),""))</f>
        <v/>
      </c>
      <c r="J6266" s="2" t="str">
        <f>IF(H6266="","",IFERROR(INDEX(Keterangan1,MATCH('Buku Besar'!H6266,Akun1,0)),""))</f>
        <v/>
      </c>
      <c r="K6266" s="2" t="str">
        <f>IF(H6266="","",IFERROR(INDEX(Reff1,MATCH('Buku Besar'!H6266,Akun1,0)),""))</f>
        <v/>
      </c>
      <c r="L6266" s="331" t="str">
        <f>IF(H6266="","",IFERROR(INDEX(Penerimaan1,MATCH('Buku Besar'!H6266,Akun1,0)),""))</f>
        <v/>
      </c>
      <c r="M6266" s="331" t="str">
        <f>IF(H6266="","",IFERROR(INDEX(Pengeluaran1,MATCH('Buku Besar'!H6266,Akun1,0)),""))</f>
        <v/>
      </c>
    </row>
    <row r="6267" spans="1:13" x14ac:dyDescent="0.25">
      <c r="A6267" s="91" t="str">
        <f t="shared" si="194"/>
        <v/>
      </c>
      <c r="B6267" s="330" t="str">
        <f>IF(A6267="","",IFERROR(INDEX(Tanggal,MATCH('Buku Besar'!A6267,Akun,0)),""))</f>
        <v/>
      </c>
      <c r="C6267" s="2" t="str">
        <f>IF(A6267="","",IFERROR(INDEX(Keterangan,MATCH('Buku Besar'!A6267,Akun,0)),""))</f>
        <v/>
      </c>
      <c r="D6267" s="2" t="str">
        <f>IF(A6267="","",IFERROR(INDEX(Reff,MATCH('Buku Besar'!A6267,Akun,0)),""))</f>
        <v/>
      </c>
      <c r="E6267" s="331" t="str">
        <f>IF(A6267="","",IFERROR(INDEX(Penerimaan,MATCH('Buku Besar'!A6267,Akun,0)),""))</f>
        <v/>
      </c>
      <c r="F6267" s="331" t="str">
        <f>IF(A6267="","",IFERROR(INDEX(Pengeluaran,MATCH('Buku Besar'!A6267,Akun,0)),""))</f>
        <v/>
      </c>
      <c r="H6267" s="91" t="str">
        <f t="shared" si="195"/>
        <v/>
      </c>
      <c r="I6267" s="330" t="str">
        <f>IF(H6267="","",IFERROR(INDEX(Tanggal1,MATCH('Buku Besar'!H6267,Akun1,0)),""))</f>
        <v/>
      </c>
      <c r="J6267" s="2" t="str">
        <f>IF(H6267="","",IFERROR(INDEX(Keterangan1,MATCH('Buku Besar'!H6267,Akun1,0)),""))</f>
        <v/>
      </c>
      <c r="K6267" s="2" t="str">
        <f>IF(H6267="","",IFERROR(INDEX(Reff1,MATCH('Buku Besar'!H6267,Akun1,0)),""))</f>
        <v/>
      </c>
      <c r="L6267" s="331" t="str">
        <f>IF(H6267="","",IFERROR(INDEX(Penerimaan1,MATCH('Buku Besar'!H6267,Akun1,0)),""))</f>
        <v/>
      </c>
      <c r="M6267" s="331" t="str">
        <f>IF(H6267="","",IFERROR(INDEX(Pengeluaran1,MATCH('Buku Besar'!H6267,Akun1,0)),""))</f>
        <v/>
      </c>
    </row>
    <row r="6268" spans="1:13" x14ac:dyDescent="0.25">
      <c r="A6268" s="91" t="str">
        <f t="shared" si="194"/>
        <v/>
      </c>
      <c r="B6268" s="330" t="str">
        <f>IF(A6268="","",IFERROR(INDEX(Tanggal,MATCH('Buku Besar'!A6268,Akun,0)),""))</f>
        <v/>
      </c>
      <c r="C6268" s="2" t="str">
        <f>IF(A6268="","",IFERROR(INDEX(Keterangan,MATCH('Buku Besar'!A6268,Akun,0)),""))</f>
        <v/>
      </c>
      <c r="D6268" s="2" t="str">
        <f>IF(A6268="","",IFERROR(INDEX(Reff,MATCH('Buku Besar'!A6268,Akun,0)),""))</f>
        <v/>
      </c>
      <c r="E6268" s="331" t="str">
        <f>IF(A6268="","",IFERROR(INDEX(Penerimaan,MATCH('Buku Besar'!A6268,Akun,0)),""))</f>
        <v/>
      </c>
      <c r="F6268" s="331" t="str">
        <f>IF(A6268="","",IFERROR(INDEX(Pengeluaran,MATCH('Buku Besar'!A6268,Akun,0)),""))</f>
        <v/>
      </c>
      <c r="H6268" s="91" t="str">
        <f t="shared" si="195"/>
        <v/>
      </c>
      <c r="I6268" s="330" t="str">
        <f>IF(H6268="","",IFERROR(INDEX(Tanggal1,MATCH('Buku Besar'!H6268,Akun1,0)),""))</f>
        <v/>
      </c>
      <c r="J6268" s="2" t="str">
        <f>IF(H6268="","",IFERROR(INDEX(Keterangan1,MATCH('Buku Besar'!H6268,Akun1,0)),""))</f>
        <v/>
      </c>
      <c r="K6268" s="2" t="str">
        <f>IF(H6268="","",IFERROR(INDEX(Reff1,MATCH('Buku Besar'!H6268,Akun1,0)),""))</f>
        <v/>
      </c>
      <c r="L6268" s="331" t="str">
        <f>IF(H6268="","",IFERROR(INDEX(Penerimaan1,MATCH('Buku Besar'!H6268,Akun1,0)),""))</f>
        <v/>
      </c>
      <c r="M6268" s="331" t="str">
        <f>IF(H6268="","",IFERROR(INDEX(Pengeluaran1,MATCH('Buku Besar'!H6268,Akun1,0)),""))</f>
        <v/>
      </c>
    </row>
    <row r="6269" spans="1:13" x14ac:dyDescent="0.25">
      <c r="A6269" s="91" t="str">
        <f t="shared" si="194"/>
        <v/>
      </c>
      <c r="B6269" s="330" t="str">
        <f>IF(A6269="","",IFERROR(INDEX(Tanggal,MATCH('Buku Besar'!A6269,Akun,0)),""))</f>
        <v/>
      </c>
      <c r="C6269" s="2" t="str">
        <f>IF(A6269="","",IFERROR(INDEX(Keterangan,MATCH('Buku Besar'!A6269,Akun,0)),""))</f>
        <v/>
      </c>
      <c r="D6269" s="2" t="str">
        <f>IF(A6269="","",IFERROR(INDEX(Reff,MATCH('Buku Besar'!A6269,Akun,0)),""))</f>
        <v/>
      </c>
      <c r="E6269" s="331" t="str">
        <f>IF(A6269="","",IFERROR(INDEX(Penerimaan,MATCH('Buku Besar'!A6269,Akun,0)),""))</f>
        <v/>
      </c>
      <c r="F6269" s="331" t="str">
        <f>IF(A6269="","",IFERROR(INDEX(Pengeluaran,MATCH('Buku Besar'!A6269,Akun,0)),""))</f>
        <v/>
      </c>
      <c r="H6269" s="91" t="str">
        <f t="shared" si="195"/>
        <v/>
      </c>
      <c r="I6269" s="330" t="str">
        <f>IF(H6269="","",IFERROR(INDEX(Tanggal1,MATCH('Buku Besar'!H6269,Akun1,0)),""))</f>
        <v/>
      </c>
      <c r="J6269" s="2" t="str">
        <f>IF(H6269="","",IFERROR(INDEX(Keterangan1,MATCH('Buku Besar'!H6269,Akun1,0)),""))</f>
        <v/>
      </c>
      <c r="K6269" s="2" t="str">
        <f>IF(H6269="","",IFERROR(INDEX(Reff1,MATCH('Buku Besar'!H6269,Akun1,0)),""))</f>
        <v/>
      </c>
      <c r="L6269" s="331" t="str">
        <f>IF(H6269="","",IFERROR(INDEX(Penerimaan1,MATCH('Buku Besar'!H6269,Akun1,0)),""))</f>
        <v/>
      </c>
      <c r="M6269" s="331" t="str">
        <f>IF(H6269="","",IFERROR(INDEX(Pengeluaran1,MATCH('Buku Besar'!H6269,Akun1,0)),""))</f>
        <v/>
      </c>
    </row>
    <row r="6270" spans="1:13" x14ac:dyDescent="0.25">
      <c r="A6270" s="91" t="str">
        <f t="shared" si="194"/>
        <v/>
      </c>
      <c r="B6270" s="330" t="str">
        <f>IF(A6270="","",IFERROR(INDEX(Tanggal,MATCH('Buku Besar'!A6270,Akun,0)),""))</f>
        <v/>
      </c>
      <c r="C6270" s="2" t="str">
        <f>IF(A6270="","",IFERROR(INDEX(Keterangan,MATCH('Buku Besar'!A6270,Akun,0)),""))</f>
        <v/>
      </c>
      <c r="D6270" s="2" t="str">
        <f>IF(A6270="","",IFERROR(INDEX(Reff,MATCH('Buku Besar'!A6270,Akun,0)),""))</f>
        <v/>
      </c>
      <c r="E6270" s="331" t="str">
        <f>IF(A6270="","",IFERROR(INDEX(Penerimaan,MATCH('Buku Besar'!A6270,Akun,0)),""))</f>
        <v/>
      </c>
      <c r="F6270" s="331" t="str">
        <f>IF(A6270="","",IFERROR(INDEX(Pengeluaran,MATCH('Buku Besar'!A6270,Akun,0)),""))</f>
        <v/>
      </c>
      <c r="H6270" s="91" t="str">
        <f t="shared" si="195"/>
        <v/>
      </c>
      <c r="I6270" s="330" t="str">
        <f>IF(H6270="","",IFERROR(INDEX(Tanggal1,MATCH('Buku Besar'!H6270,Akun1,0)),""))</f>
        <v/>
      </c>
      <c r="J6270" s="2" t="str">
        <f>IF(H6270="","",IFERROR(INDEX(Keterangan1,MATCH('Buku Besar'!H6270,Akun1,0)),""))</f>
        <v/>
      </c>
      <c r="K6270" s="2" t="str">
        <f>IF(H6270="","",IFERROR(INDEX(Reff1,MATCH('Buku Besar'!H6270,Akun1,0)),""))</f>
        <v/>
      </c>
      <c r="L6270" s="331" t="str">
        <f>IF(H6270="","",IFERROR(INDEX(Penerimaan1,MATCH('Buku Besar'!H6270,Akun1,0)),""))</f>
        <v/>
      </c>
      <c r="M6270" s="331" t="str">
        <f>IF(H6270="","",IFERROR(INDEX(Pengeluaran1,MATCH('Buku Besar'!H6270,Akun1,0)),""))</f>
        <v/>
      </c>
    </row>
    <row r="6271" spans="1:13" x14ac:dyDescent="0.25">
      <c r="A6271" s="91" t="str">
        <f t="shared" si="194"/>
        <v/>
      </c>
      <c r="B6271" s="330" t="str">
        <f>IF(A6271="","",IFERROR(INDEX(Tanggal,MATCH('Buku Besar'!A6271,Akun,0)),""))</f>
        <v/>
      </c>
      <c r="C6271" s="2" t="str">
        <f>IF(A6271="","",IFERROR(INDEX(Keterangan,MATCH('Buku Besar'!A6271,Akun,0)),""))</f>
        <v/>
      </c>
      <c r="D6271" s="2" t="str">
        <f>IF(A6271="","",IFERROR(INDEX(Reff,MATCH('Buku Besar'!A6271,Akun,0)),""))</f>
        <v/>
      </c>
      <c r="E6271" s="331" t="str">
        <f>IF(A6271="","",IFERROR(INDEX(Penerimaan,MATCH('Buku Besar'!A6271,Akun,0)),""))</f>
        <v/>
      </c>
      <c r="F6271" s="331" t="str">
        <f>IF(A6271="","",IFERROR(INDEX(Pengeluaran,MATCH('Buku Besar'!A6271,Akun,0)),""))</f>
        <v/>
      </c>
      <c r="H6271" s="91" t="str">
        <f t="shared" si="195"/>
        <v/>
      </c>
      <c r="I6271" s="330" t="str">
        <f>IF(H6271="","",IFERROR(INDEX(Tanggal1,MATCH('Buku Besar'!H6271,Akun1,0)),""))</f>
        <v/>
      </c>
      <c r="J6271" s="2" t="str">
        <f>IF(H6271="","",IFERROR(INDEX(Keterangan1,MATCH('Buku Besar'!H6271,Akun1,0)),""))</f>
        <v/>
      </c>
      <c r="K6271" s="2" t="str">
        <f>IF(H6271="","",IFERROR(INDEX(Reff1,MATCH('Buku Besar'!H6271,Akun1,0)),""))</f>
        <v/>
      </c>
      <c r="L6271" s="331" t="str">
        <f>IF(H6271="","",IFERROR(INDEX(Penerimaan1,MATCH('Buku Besar'!H6271,Akun1,0)),""))</f>
        <v/>
      </c>
      <c r="M6271" s="331" t="str">
        <f>IF(H6271="","",IFERROR(INDEX(Pengeluaran1,MATCH('Buku Besar'!H6271,Akun1,0)),""))</f>
        <v/>
      </c>
    </row>
    <row r="6272" spans="1:13" x14ac:dyDescent="0.25">
      <c r="A6272" s="91" t="str">
        <f t="shared" si="194"/>
        <v/>
      </c>
      <c r="B6272" s="330" t="str">
        <f>IF(A6272="","",IFERROR(INDEX(Tanggal,MATCH('Buku Besar'!A6272,Akun,0)),""))</f>
        <v/>
      </c>
      <c r="C6272" s="2" t="str">
        <f>IF(A6272="","",IFERROR(INDEX(Keterangan,MATCH('Buku Besar'!A6272,Akun,0)),""))</f>
        <v/>
      </c>
      <c r="D6272" s="2" t="str">
        <f>IF(A6272="","",IFERROR(INDEX(Reff,MATCH('Buku Besar'!A6272,Akun,0)),""))</f>
        <v/>
      </c>
      <c r="E6272" s="331" t="str">
        <f>IF(A6272="","",IFERROR(INDEX(Penerimaan,MATCH('Buku Besar'!A6272,Akun,0)),""))</f>
        <v/>
      </c>
      <c r="F6272" s="331" t="str">
        <f>IF(A6272="","",IFERROR(INDEX(Pengeluaran,MATCH('Buku Besar'!A6272,Akun,0)),""))</f>
        <v/>
      </c>
      <c r="H6272" s="91" t="str">
        <f t="shared" si="195"/>
        <v/>
      </c>
      <c r="I6272" s="330" t="str">
        <f>IF(H6272="","",IFERROR(INDEX(Tanggal1,MATCH('Buku Besar'!H6272,Akun1,0)),""))</f>
        <v/>
      </c>
      <c r="J6272" s="2" t="str">
        <f>IF(H6272="","",IFERROR(INDEX(Keterangan1,MATCH('Buku Besar'!H6272,Akun1,0)),""))</f>
        <v/>
      </c>
      <c r="K6272" s="2" t="str">
        <f>IF(H6272="","",IFERROR(INDEX(Reff1,MATCH('Buku Besar'!H6272,Akun1,0)),""))</f>
        <v/>
      </c>
      <c r="L6272" s="331" t="str">
        <f>IF(H6272="","",IFERROR(INDEX(Penerimaan1,MATCH('Buku Besar'!H6272,Akun1,0)),""))</f>
        <v/>
      </c>
      <c r="M6272" s="331" t="str">
        <f>IF(H6272="","",IFERROR(INDEX(Pengeluaran1,MATCH('Buku Besar'!H6272,Akun1,0)),""))</f>
        <v/>
      </c>
    </row>
    <row r="6273" spans="1:13" x14ac:dyDescent="0.25">
      <c r="A6273" s="91" t="str">
        <f t="shared" si="194"/>
        <v/>
      </c>
      <c r="B6273" s="330" t="str">
        <f>IF(A6273="","",IFERROR(INDEX(Tanggal,MATCH('Buku Besar'!A6273,Akun,0)),""))</f>
        <v/>
      </c>
      <c r="C6273" s="2" t="str">
        <f>IF(A6273="","",IFERROR(INDEX(Keterangan,MATCH('Buku Besar'!A6273,Akun,0)),""))</f>
        <v/>
      </c>
      <c r="D6273" s="2" t="str">
        <f>IF(A6273="","",IFERROR(INDEX(Reff,MATCH('Buku Besar'!A6273,Akun,0)),""))</f>
        <v/>
      </c>
      <c r="E6273" s="331" t="str">
        <f>IF(A6273="","",IFERROR(INDEX(Penerimaan,MATCH('Buku Besar'!A6273,Akun,0)),""))</f>
        <v/>
      </c>
      <c r="F6273" s="331" t="str">
        <f>IF(A6273="","",IFERROR(INDEX(Pengeluaran,MATCH('Buku Besar'!A6273,Akun,0)),""))</f>
        <v/>
      </c>
      <c r="H6273" s="91" t="str">
        <f t="shared" si="195"/>
        <v/>
      </c>
      <c r="I6273" s="330" t="str">
        <f>IF(H6273="","",IFERROR(INDEX(Tanggal1,MATCH('Buku Besar'!H6273,Akun1,0)),""))</f>
        <v/>
      </c>
      <c r="J6273" s="2" t="str">
        <f>IF(H6273="","",IFERROR(INDEX(Keterangan1,MATCH('Buku Besar'!H6273,Akun1,0)),""))</f>
        <v/>
      </c>
      <c r="K6273" s="2" t="str">
        <f>IF(H6273="","",IFERROR(INDEX(Reff1,MATCH('Buku Besar'!H6273,Akun1,0)),""))</f>
        <v/>
      </c>
      <c r="L6273" s="331" t="str">
        <f>IF(H6273="","",IFERROR(INDEX(Penerimaan1,MATCH('Buku Besar'!H6273,Akun1,0)),""))</f>
        <v/>
      </c>
      <c r="M6273" s="331" t="str">
        <f>IF(H6273="","",IFERROR(INDEX(Pengeluaran1,MATCH('Buku Besar'!H6273,Akun1,0)),""))</f>
        <v/>
      </c>
    </row>
    <row r="6274" spans="1:13" x14ac:dyDescent="0.25">
      <c r="A6274" s="91" t="str">
        <f t="shared" si="194"/>
        <v/>
      </c>
      <c r="B6274" s="330" t="str">
        <f>IF(A6274="","",IFERROR(INDEX(Tanggal,MATCH('Buku Besar'!A6274,Akun,0)),""))</f>
        <v/>
      </c>
      <c r="C6274" s="2" t="str">
        <f>IF(A6274="","",IFERROR(INDEX(Keterangan,MATCH('Buku Besar'!A6274,Akun,0)),""))</f>
        <v/>
      </c>
      <c r="D6274" s="2" t="str">
        <f>IF(A6274="","",IFERROR(INDEX(Reff,MATCH('Buku Besar'!A6274,Akun,0)),""))</f>
        <v/>
      </c>
      <c r="E6274" s="331" t="str">
        <f>IF(A6274="","",IFERROR(INDEX(Penerimaan,MATCH('Buku Besar'!A6274,Akun,0)),""))</f>
        <v/>
      </c>
      <c r="F6274" s="331" t="str">
        <f>IF(A6274="","",IFERROR(INDEX(Pengeluaran,MATCH('Buku Besar'!A6274,Akun,0)),""))</f>
        <v/>
      </c>
      <c r="H6274" s="91" t="str">
        <f t="shared" si="195"/>
        <v/>
      </c>
      <c r="I6274" s="330" t="str">
        <f>IF(H6274="","",IFERROR(INDEX(Tanggal1,MATCH('Buku Besar'!H6274,Akun1,0)),""))</f>
        <v/>
      </c>
      <c r="J6274" s="2" t="str">
        <f>IF(H6274="","",IFERROR(INDEX(Keterangan1,MATCH('Buku Besar'!H6274,Akun1,0)),""))</f>
        <v/>
      </c>
      <c r="K6274" s="2" t="str">
        <f>IF(H6274="","",IFERROR(INDEX(Reff1,MATCH('Buku Besar'!H6274,Akun1,0)),""))</f>
        <v/>
      </c>
      <c r="L6274" s="331" t="str">
        <f>IF(H6274="","",IFERROR(INDEX(Penerimaan1,MATCH('Buku Besar'!H6274,Akun1,0)),""))</f>
        <v/>
      </c>
      <c r="M6274" s="331" t="str">
        <f>IF(H6274="","",IFERROR(INDEX(Pengeluaran1,MATCH('Buku Besar'!H6274,Akun1,0)),""))</f>
        <v/>
      </c>
    </row>
    <row r="6275" spans="1:13" x14ac:dyDescent="0.25">
      <c r="A6275" s="91" t="str">
        <f t="shared" si="194"/>
        <v/>
      </c>
      <c r="B6275" s="330" t="str">
        <f>IF(A6275="","",IFERROR(INDEX(Tanggal,MATCH('Buku Besar'!A6275,Akun,0)),""))</f>
        <v/>
      </c>
      <c r="C6275" s="2" t="str">
        <f>IF(A6275="","",IFERROR(INDEX(Keterangan,MATCH('Buku Besar'!A6275,Akun,0)),""))</f>
        <v/>
      </c>
      <c r="D6275" s="2" t="str">
        <f>IF(A6275="","",IFERROR(INDEX(Reff,MATCH('Buku Besar'!A6275,Akun,0)),""))</f>
        <v/>
      </c>
      <c r="E6275" s="331" t="str">
        <f>IF(A6275="","",IFERROR(INDEX(Penerimaan,MATCH('Buku Besar'!A6275,Akun,0)),""))</f>
        <v/>
      </c>
      <c r="F6275" s="331" t="str">
        <f>IF(A6275="","",IFERROR(INDEX(Pengeluaran,MATCH('Buku Besar'!A6275,Akun,0)),""))</f>
        <v/>
      </c>
      <c r="H6275" s="91" t="str">
        <f t="shared" si="195"/>
        <v/>
      </c>
      <c r="I6275" s="330" t="str">
        <f>IF(H6275="","",IFERROR(INDEX(Tanggal1,MATCH('Buku Besar'!H6275,Akun1,0)),""))</f>
        <v/>
      </c>
      <c r="J6275" s="2" t="str">
        <f>IF(H6275="","",IFERROR(INDEX(Keterangan1,MATCH('Buku Besar'!H6275,Akun1,0)),""))</f>
        <v/>
      </c>
      <c r="K6275" s="2" t="str">
        <f>IF(H6275="","",IFERROR(INDEX(Reff1,MATCH('Buku Besar'!H6275,Akun1,0)),""))</f>
        <v/>
      </c>
      <c r="L6275" s="331" t="str">
        <f>IF(H6275="","",IFERROR(INDEX(Penerimaan1,MATCH('Buku Besar'!H6275,Akun1,0)),""))</f>
        <v/>
      </c>
      <c r="M6275" s="331" t="str">
        <f>IF(H6275="","",IFERROR(INDEX(Pengeluaran1,MATCH('Buku Besar'!H6275,Akun1,0)),""))</f>
        <v/>
      </c>
    </row>
    <row r="6276" spans="1:13" x14ac:dyDescent="0.25">
      <c r="A6276" s="91" t="str">
        <f t="shared" si="194"/>
        <v/>
      </c>
      <c r="B6276" s="330" t="str">
        <f>IF(A6276="","",IFERROR(INDEX(Tanggal,MATCH('Buku Besar'!A6276,Akun,0)),""))</f>
        <v/>
      </c>
      <c r="C6276" s="2" t="str">
        <f>IF(A6276="","",IFERROR(INDEX(Keterangan,MATCH('Buku Besar'!A6276,Akun,0)),""))</f>
        <v/>
      </c>
      <c r="D6276" s="2" t="str">
        <f>IF(A6276="","",IFERROR(INDEX(Reff,MATCH('Buku Besar'!A6276,Akun,0)),""))</f>
        <v/>
      </c>
      <c r="E6276" s="331" t="str">
        <f>IF(A6276="","",IFERROR(INDEX(Penerimaan,MATCH('Buku Besar'!A6276,Akun,0)),""))</f>
        <v/>
      </c>
      <c r="F6276" s="331" t="str">
        <f>IF(A6276="","",IFERROR(INDEX(Pengeluaran,MATCH('Buku Besar'!A6276,Akun,0)),""))</f>
        <v/>
      </c>
      <c r="H6276" s="91" t="str">
        <f t="shared" si="195"/>
        <v/>
      </c>
      <c r="I6276" s="330" t="str">
        <f>IF(H6276="","",IFERROR(INDEX(Tanggal1,MATCH('Buku Besar'!H6276,Akun1,0)),""))</f>
        <v/>
      </c>
      <c r="J6276" s="2" t="str">
        <f>IF(H6276="","",IFERROR(INDEX(Keterangan1,MATCH('Buku Besar'!H6276,Akun1,0)),""))</f>
        <v/>
      </c>
      <c r="K6276" s="2" t="str">
        <f>IF(H6276="","",IFERROR(INDEX(Reff1,MATCH('Buku Besar'!H6276,Akun1,0)),""))</f>
        <v/>
      </c>
      <c r="L6276" s="331" t="str">
        <f>IF(H6276="","",IFERROR(INDEX(Penerimaan1,MATCH('Buku Besar'!H6276,Akun1,0)),""))</f>
        <v/>
      </c>
      <c r="M6276" s="331" t="str">
        <f>IF(H6276="","",IFERROR(INDEX(Pengeluaran1,MATCH('Buku Besar'!H6276,Akun1,0)),""))</f>
        <v/>
      </c>
    </row>
    <row r="6277" spans="1:13" x14ac:dyDescent="0.25">
      <c r="A6277" s="91" t="str">
        <f t="shared" si="194"/>
        <v/>
      </c>
      <c r="B6277" s="330" t="str">
        <f>IF(A6277="","",IFERROR(INDEX(Tanggal,MATCH('Buku Besar'!A6277,Akun,0)),""))</f>
        <v/>
      </c>
      <c r="C6277" s="2" t="str">
        <f>IF(A6277="","",IFERROR(INDEX(Keterangan,MATCH('Buku Besar'!A6277,Akun,0)),""))</f>
        <v/>
      </c>
      <c r="D6277" s="2" t="str">
        <f>IF(A6277="","",IFERROR(INDEX(Reff,MATCH('Buku Besar'!A6277,Akun,0)),""))</f>
        <v/>
      </c>
      <c r="E6277" s="331" t="str">
        <f>IF(A6277="","",IFERROR(INDEX(Penerimaan,MATCH('Buku Besar'!A6277,Akun,0)),""))</f>
        <v/>
      </c>
      <c r="F6277" s="331" t="str">
        <f>IF(A6277="","",IFERROR(INDEX(Pengeluaran,MATCH('Buku Besar'!A6277,Akun,0)),""))</f>
        <v/>
      </c>
      <c r="H6277" s="91" t="str">
        <f t="shared" si="195"/>
        <v/>
      </c>
      <c r="I6277" s="330" t="str">
        <f>IF(H6277="","",IFERROR(INDEX(Tanggal1,MATCH('Buku Besar'!H6277,Akun1,0)),""))</f>
        <v/>
      </c>
      <c r="J6277" s="2" t="str">
        <f>IF(H6277="","",IFERROR(INDEX(Keterangan1,MATCH('Buku Besar'!H6277,Akun1,0)),""))</f>
        <v/>
      </c>
      <c r="K6277" s="2" t="str">
        <f>IF(H6277="","",IFERROR(INDEX(Reff1,MATCH('Buku Besar'!H6277,Akun1,0)),""))</f>
        <v/>
      </c>
      <c r="L6277" s="331" t="str">
        <f>IF(H6277="","",IFERROR(INDEX(Penerimaan1,MATCH('Buku Besar'!H6277,Akun1,0)),""))</f>
        <v/>
      </c>
      <c r="M6277" s="331" t="str">
        <f>IF(H6277="","",IFERROR(INDEX(Pengeluaran1,MATCH('Buku Besar'!H6277,Akun1,0)),""))</f>
        <v/>
      </c>
    </row>
    <row r="6278" spans="1:13" x14ac:dyDescent="0.25">
      <c r="A6278" s="91" t="str">
        <f t="shared" si="194"/>
        <v/>
      </c>
      <c r="B6278" s="330" t="str">
        <f>IF(A6278="","",IFERROR(INDEX(Tanggal,MATCH('Buku Besar'!A6278,Akun,0)),""))</f>
        <v/>
      </c>
      <c r="C6278" s="2" t="str">
        <f>IF(A6278="","",IFERROR(INDEX(Keterangan,MATCH('Buku Besar'!A6278,Akun,0)),""))</f>
        <v/>
      </c>
      <c r="D6278" s="2" t="str">
        <f>IF(A6278="","",IFERROR(INDEX(Reff,MATCH('Buku Besar'!A6278,Akun,0)),""))</f>
        <v/>
      </c>
      <c r="E6278" s="331" t="str">
        <f>IF(A6278="","",IFERROR(INDEX(Penerimaan,MATCH('Buku Besar'!A6278,Akun,0)),""))</f>
        <v/>
      </c>
      <c r="F6278" s="331" t="str">
        <f>IF(A6278="","",IFERROR(INDEX(Pengeluaran,MATCH('Buku Besar'!A6278,Akun,0)),""))</f>
        <v/>
      </c>
      <c r="H6278" s="91" t="str">
        <f t="shared" si="195"/>
        <v/>
      </c>
      <c r="I6278" s="330" t="str">
        <f>IF(H6278="","",IFERROR(INDEX(Tanggal1,MATCH('Buku Besar'!H6278,Akun1,0)),""))</f>
        <v/>
      </c>
      <c r="J6278" s="2" t="str">
        <f>IF(H6278="","",IFERROR(INDEX(Keterangan1,MATCH('Buku Besar'!H6278,Akun1,0)),""))</f>
        <v/>
      </c>
      <c r="K6278" s="2" t="str">
        <f>IF(H6278="","",IFERROR(INDEX(Reff1,MATCH('Buku Besar'!H6278,Akun1,0)),""))</f>
        <v/>
      </c>
      <c r="L6278" s="331" t="str">
        <f>IF(H6278="","",IFERROR(INDEX(Penerimaan1,MATCH('Buku Besar'!H6278,Akun1,0)),""))</f>
        <v/>
      </c>
      <c r="M6278" s="331" t="str">
        <f>IF(H6278="","",IFERROR(INDEX(Pengeluaran1,MATCH('Buku Besar'!H6278,Akun1,0)),""))</f>
        <v/>
      </c>
    </row>
    <row r="6279" spans="1:13" x14ac:dyDescent="0.25">
      <c r="A6279" s="91" t="str">
        <f t="shared" si="194"/>
        <v/>
      </c>
      <c r="B6279" s="330" t="str">
        <f>IF(A6279="","",IFERROR(INDEX(Tanggal,MATCH('Buku Besar'!A6279,Akun,0)),""))</f>
        <v/>
      </c>
      <c r="C6279" s="2" t="str">
        <f>IF(A6279="","",IFERROR(INDEX(Keterangan,MATCH('Buku Besar'!A6279,Akun,0)),""))</f>
        <v/>
      </c>
      <c r="D6279" s="2" t="str">
        <f>IF(A6279="","",IFERROR(INDEX(Reff,MATCH('Buku Besar'!A6279,Akun,0)),""))</f>
        <v/>
      </c>
      <c r="E6279" s="331" t="str">
        <f>IF(A6279="","",IFERROR(INDEX(Penerimaan,MATCH('Buku Besar'!A6279,Akun,0)),""))</f>
        <v/>
      </c>
      <c r="F6279" s="331" t="str">
        <f>IF(A6279="","",IFERROR(INDEX(Pengeluaran,MATCH('Buku Besar'!A6279,Akun,0)),""))</f>
        <v/>
      </c>
      <c r="H6279" s="91" t="str">
        <f t="shared" si="195"/>
        <v/>
      </c>
      <c r="I6279" s="330" t="str">
        <f>IF(H6279="","",IFERROR(INDEX(Tanggal1,MATCH('Buku Besar'!H6279,Akun1,0)),""))</f>
        <v/>
      </c>
      <c r="J6279" s="2" t="str">
        <f>IF(H6279="","",IFERROR(INDEX(Keterangan1,MATCH('Buku Besar'!H6279,Akun1,0)),""))</f>
        <v/>
      </c>
      <c r="K6279" s="2" t="str">
        <f>IF(H6279="","",IFERROR(INDEX(Reff1,MATCH('Buku Besar'!H6279,Akun1,0)),""))</f>
        <v/>
      </c>
      <c r="L6279" s="331" t="str">
        <f>IF(H6279="","",IFERROR(INDEX(Penerimaan1,MATCH('Buku Besar'!H6279,Akun1,0)),""))</f>
        <v/>
      </c>
      <c r="M6279" s="331" t="str">
        <f>IF(H6279="","",IFERROR(INDEX(Pengeluaran1,MATCH('Buku Besar'!H6279,Akun1,0)),""))</f>
        <v/>
      </c>
    </row>
    <row r="6280" spans="1:13" x14ac:dyDescent="0.25">
      <c r="A6280" s="91" t="str">
        <f t="shared" ref="A6280:A6343" si="196">IFERROR(IF((MID(A6279,8,LEN(A6279)-7)+1)&lt;=COUNTIF(Kas_Harian,LEFT(A6279,6)),LEFT(A6279,6)&amp;"-"&amp;MID(A6279,8,LEN(A6279)-7)+1,""),"")</f>
        <v/>
      </c>
      <c r="B6280" s="330" t="str">
        <f>IF(A6280="","",IFERROR(INDEX(Tanggal,MATCH('Buku Besar'!A6280,Akun,0)),""))</f>
        <v/>
      </c>
      <c r="C6280" s="2" t="str">
        <f>IF(A6280="","",IFERROR(INDEX(Keterangan,MATCH('Buku Besar'!A6280,Akun,0)),""))</f>
        <v/>
      </c>
      <c r="D6280" s="2" t="str">
        <f>IF(A6280="","",IFERROR(INDEX(Reff,MATCH('Buku Besar'!A6280,Akun,0)),""))</f>
        <v/>
      </c>
      <c r="E6280" s="331" t="str">
        <f>IF(A6280="","",IFERROR(INDEX(Penerimaan,MATCH('Buku Besar'!A6280,Akun,0)),""))</f>
        <v/>
      </c>
      <c r="F6280" s="331" t="str">
        <f>IF(A6280="","",IFERROR(INDEX(Pengeluaran,MATCH('Buku Besar'!A6280,Akun,0)),""))</f>
        <v/>
      </c>
      <c r="H6280" s="91" t="str">
        <f t="shared" ref="H6280:H6343" si="197">IFERROR(IF((MID(H6279,8,LEN(H6279)-7)+1)&lt;=COUNTIF(Bank_Harian,LEFT(H6279,6)),LEFT(H6279,6)&amp;"-"&amp;MID(H6279,8,LEN(H6279)-7)+1,""),"")</f>
        <v/>
      </c>
      <c r="I6280" s="330" t="str">
        <f>IF(H6280="","",IFERROR(INDEX(Tanggal1,MATCH('Buku Besar'!H6280,Akun1,0)),""))</f>
        <v/>
      </c>
      <c r="J6280" s="2" t="str">
        <f>IF(H6280="","",IFERROR(INDEX(Keterangan1,MATCH('Buku Besar'!H6280,Akun1,0)),""))</f>
        <v/>
      </c>
      <c r="K6280" s="2" t="str">
        <f>IF(H6280="","",IFERROR(INDEX(Reff1,MATCH('Buku Besar'!H6280,Akun1,0)),""))</f>
        <v/>
      </c>
      <c r="L6280" s="331" t="str">
        <f>IF(H6280="","",IFERROR(INDEX(Penerimaan1,MATCH('Buku Besar'!H6280,Akun1,0)),""))</f>
        <v/>
      </c>
      <c r="M6280" s="331" t="str">
        <f>IF(H6280="","",IFERROR(INDEX(Pengeluaran1,MATCH('Buku Besar'!H6280,Akun1,0)),""))</f>
        <v/>
      </c>
    </row>
    <row r="6281" spans="1:13" x14ac:dyDescent="0.25">
      <c r="A6281" s="91" t="str">
        <f t="shared" si="196"/>
        <v/>
      </c>
      <c r="B6281" s="330" t="str">
        <f>IF(A6281="","",IFERROR(INDEX(Tanggal,MATCH('Buku Besar'!A6281,Akun,0)),""))</f>
        <v/>
      </c>
      <c r="C6281" s="2" t="str">
        <f>IF(A6281="","",IFERROR(INDEX(Keterangan,MATCH('Buku Besar'!A6281,Akun,0)),""))</f>
        <v/>
      </c>
      <c r="D6281" s="2" t="str">
        <f>IF(A6281="","",IFERROR(INDEX(Reff,MATCH('Buku Besar'!A6281,Akun,0)),""))</f>
        <v/>
      </c>
      <c r="E6281" s="331" t="str">
        <f>IF(A6281="","",IFERROR(INDEX(Penerimaan,MATCH('Buku Besar'!A6281,Akun,0)),""))</f>
        <v/>
      </c>
      <c r="F6281" s="331" t="str">
        <f>IF(A6281="","",IFERROR(INDEX(Pengeluaran,MATCH('Buku Besar'!A6281,Akun,0)),""))</f>
        <v/>
      </c>
      <c r="H6281" s="91" t="str">
        <f t="shared" si="197"/>
        <v/>
      </c>
      <c r="I6281" s="330" t="str">
        <f>IF(H6281="","",IFERROR(INDEX(Tanggal1,MATCH('Buku Besar'!H6281,Akun1,0)),""))</f>
        <v/>
      </c>
      <c r="J6281" s="2" t="str">
        <f>IF(H6281="","",IFERROR(INDEX(Keterangan1,MATCH('Buku Besar'!H6281,Akun1,0)),""))</f>
        <v/>
      </c>
      <c r="K6281" s="2" t="str">
        <f>IF(H6281="","",IFERROR(INDEX(Reff1,MATCH('Buku Besar'!H6281,Akun1,0)),""))</f>
        <v/>
      </c>
      <c r="L6281" s="331" t="str">
        <f>IF(H6281="","",IFERROR(INDEX(Penerimaan1,MATCH('Buku Besar'!H6281,Akun1,0)),""))</f>
        <v/>
      </c>
      <c r="M6281" s="331" t="str">
        <f>IF(H6281="","",IFERROR(INDEX(Pengeluaran1,MATCH('Buku Besar'!H6281,Akun1,0)),""))</f>
        <v/>
      </c>
    </row>
    <row r="6282" spans="1:13" x14ac:dyDescent="0.25">
      <c r="A6282" s="91" t="str">
        <f t="shared" si="196"/>
        <v/>
      </c>
      <c r="B6282" s="330" t="str">
        <f>IF(A6282="","",IFERROR(INDEX(Tanggal,MATCH('Buku Besar'!A6282,Akun,0)),""))</f>
        <v/>
      </c>
      <c r="C6282" s="2" t="str">
        <f>IF(A6282="","",IFERROR(INDEX(Keterangan,MATCH('Buku Besar'!A6282,Akun,0)),""))</f>
        <v/>
      </c>
      <c r="D6282" s="2" t="str">
        <f>IF(A6282="","",IFERROR(INDEX(Reff,MATCH('Buku Besar'!A6282,Akun,0)),""))</f>
        <v/>
      </c>
      <c r="E6282" s="331" t="str">
        <f>IF(A6282="","",IFERROR(INDEX(Penerimaan,MATCH('Buku Besar'!A6282,Akun,0)),""))</f>
        <v/>
      </c>
      <c r="F6282" s="331" t="str">
        <f>IF(A6282="","",IFERROR(INDEX(Pengeluaran,MATCH('Buku Besar'!A6282,Akun,0)),""))</f>
        <v/>
      </c>
      <c r="H6282" s="91" t="str">
        <f t="shared" si="197"/>
        <v/>
      </c>
      <c r="I6282" s="330" t="str">
        <f>IF(H6282="","",IFERROR(INDEX(Tanggal1,MATCH('Buku Besar'!H6282,Akun1,0)),""))</f>
        <v/>
      </c>
      <c r="J6282" s="2" t="str">
        <f>IF(H6282="","",IFERROR(INDEX(Keterangan1,MATCH('Buku Besar'!H6282,Akun1,0)),""))</f>
        <v/>
      </c>
      <c r="K6282" s="2" t="str">
        <f>IF(H6282="","",IFERROR(INDEX(Reff1,MATCH('Buku Besar'!H6282,Akun1,0)),""))</f>
        <v/>
      </c>
      <c r="L6282" s="331" t="str">
        <f>IF(H6282="","",IFERROR(INDEX(Penerimaan1,MATCH('Buku Besar'!H6282,Akun1,0)),""))</f>
        <v/>
      </c>
      <c r="M6282" s="331" t="str">
        <f>IF(H6282="","",IFERROR(INDEX(Pengeluaran1,MATCH('Buku Besar'!H6282,Akun1,0)),""))</f>
        <v/>
      </c>
    </row>
    <row r="6283" spans="1:13" x14ac:dyDescent="0.25">
      <c r="A6283" s="91" t="str">
        <f t="shared" si="196"/>
        <v/>
      </c>
      <c r="B6283" s="330" t="str">
        <f>IF(A6283="","",IFERROR(INDEX(Tanggal,MATCH('Buku Besar'!A6283,Akun,0)),""))</f>
        <v/>
      </c>
      <c r="C6283" s="2" t="str">
        <f>IF(A6283="","",IFERROR(INDEX(Keterangan,MATCH('Buku Besar'!A6283,Akun,0)),""))</f>
        <v/>
      </c>
      <c r="D6283" s="2" t="str">
        <f>IF(A6283="","",IFERROR(INDEX(Reff,MATCH('Buku Besar'!A6283,Akun,0)),""))</f>
        <v/>
      </c>
      <c r="E6283" s="331" t="str">
        <f>IF(A6283="","",IFERROR(INDEX(Penerimaan,MATCH('Buku Besar'!A6283,Akun,0)),""))</f>
        <v/>
      </c>
      <c r="F6283" s="331" t="str">
        <f>IF(A6283="","",IFERROR(INDEX(Pengeluaran,MATCH('Buku Besar'!A6283,Akun,0)),""))</f>
        <v/>
      </c>
      <c r="H6283" s="91" t="str">
        <f t="shared" si="197"/>
        <v/>
      </c>
      <c r="I6283" s="330" t="str">
        <f>IF(H6283="","",IFERROR(INDEX(Tanggal1,MATCH('Buku Besar'!H6283,Akun1,0)),""))</f>
        <v/>
      </c>
      <c r="J6283" s="2" t="str">
        <f>IF(H6283="","",IFERROR(INDEX(Keterangan1,MATCH('Buku Besar'!H6283,Akun1,0)),""))</f>
        <v/>
      </c>
      <c r="K6283" s="2" t="str">
        <f>IF(H6283="","",IFERROR(INDEX(Reff1,MATCH('Buku Besar'!H6283,Akun1,0)),""))</f>
        <v/>
      </c>
      <c r="L6283" s="331" t="str">
        <f>IF(H6283="","",IFERROR(INDEX(Penerimaan1,MATCH('Buku Besar'!H6283,Akun1,0)),""))</f>
        <v/>
      </c>
      <c r="M6283" s="331" t="str">
        <f>IF(H6283="","",IFERROR(INDEX(Pengeluaran1,MATCH('Buku Besar'!H6283,Akun1,0)),""))</f>
        <v/>
      </c>
    </row>
    <row r="6284" spans="1:13" x14ac:dyDescent="0.25">
      <c r="A6284" s="91" t="str">
        <f t="shared" si="196"/>
        <v/>
      </c>
      <c r="B6284" s="330" t="str">
        <f>IF(A6284="","",IFERROR(INDEX(Tanggal,MATCH('Buku Besar'!A6284,Akun,0)),""))</f>
        <v/>
      </c>
      <c r="C6284" s="2" t="str">
        <f>IF(A6284="","",IFERROR(INDEX(Keterangan,MATCH('Buku Besar'!A6284,Akun,0)),""))</f>
        <v/>
      </c>
      <c r="D6284" s="2" t="str">
        <f>IF(A6284="","",IFERROR(INDEX(Reff,MATCH('Buku Besar'!A6284,Akun,0)),""))</f>
        <v/>
      </c>
      <c r="E6284" s="331" t="str">
        <f>IF(A6284="","",IFERROR(INDEX(Penerimaan,MATCH('Buku Besar'!A6284,Akun,0)),""))</f>
        <v/>
      </c>
      <c r="F6284" s="331" t="str">
        <f>IF(A6284="","",IFERROR(INDEX(Pengeluaran,MATCH('Buku Besar'!A6284,Akun,0)),""))</f>
        <v/>
      </c>
      <c r="H6284" s="91" t="str">
        <f t="shared" si="197"/>
        <v/>
      </c>
      <c r="I6284" s="330" t="str">
        <f>IF(H6284="","",IFERROR(INDEX(Tanggal1,MATCH('Buku Besar'!H6284,Akun1,0)),""))</f>
        <v/>
      </c>
      <c r="J6284" s="2" t="str">
        <f>IF(H6284="","",IFERROR(INDEX(Keterangan1,MATCH('Buku Besar'!H6284,Akun1,0)),""))</f>
        <v/>
      </c>
      <c r="K6284" s="2" t="str">
        <f>IF(H6284="","",IFERROR(INDEX(Reff1,MATCH('Buku Besar'!H6284,Akun1,0)),""))</f>
        <v/>
      </c>
      <c r="L6284" s="331" t="str">
        <f>IF(H6284="","",IFERROR(INDEX(Penerimaan1,MATCH('Buku Besar'!H6284,Akun1,0)),""))</f>
        <v/>
      </c>
      <c r="M6284" s="331" t="str">
        <f>IF(H6284="","",IFERROR(INDEX(Pengeluaran1,MATCH('Buku Besar'!H6284,Akun1,0)),""))</f>
        <v/>
      </c>
    </row>
    <row r="6285" spans="1:13" x14ac:dyDescent="0.25">
      <c r="A6285" s="91" t="str">
        <f t="shared" si="196"/>
        <v/>
      </c>
      <c r="B6285" s="330" t="str">
        <f>IF(A6285="","",IFERROR(INDEX(Tanggal,MATCH('Buku Besar'!A6285,Akun,0)),""))</f>
        <v/>
      </c>
      <c r="C6285" s="2" t="str">
        <f>IF(A6285="","",IFERROR(INDEX(Keterangan,MATCH('Buku Besar'!A6285,Akun,0)),""))</f>
        <v/>
      </c>
      <c r="D6285" s="2" t="str">
        <f>IF(A6285="","",IFERROR(INDEX(Reff,MATCH('Buku Besar'!A6285,Akun,0)),""))</f>
        <v/>
      </c>
      <c r="E6285" s="331" t="str">
        <f>IF(A6285="","",IFERROR(INDEX(Penerimaan,MATCH('Buku Besar'!A6285,Akun,0)),""))</f>
        <v/>
      </c>
      <c r="F6285" s="331" t="str">
        <f>IF(A6285="","",IFERROR(INDEX(Pengeluaran,MATCH('Buku Besar'!A6285,Akun,0)),""))</f>
        <v/>
      </c>
      <c r="H6285" s="91" t="str">
        <f t="shared" si="197"/>
        <v/>
      </c>
      <c r="I6285" s="330" t="str">
        <f>IF(H6285="","",IFERROR(INDEX(Tanggal1,MATCH('Buku Besar'!H6285,Akun1,0)),""))</f>
        <v/>
      </c>
      <c r="J6285" s="2" t="str">
        <f>IF(H6285="","",IFERROR(INDEX(Keterangan1,MATCH('Buku Besar'!H6285,Akun1,0)),""))</f>
        <v/>
      </c>
      <c r="K6285" s="2" t="str">
        <f>IF(H6285="","",IFERROR(INDEX(Reff1,MATCH('Buku Besar'!H6285,Akun1,0)),""))</f>
        <v/>
      </c>
      <c r="L6285" s="331" t="str">
        <f>IF(H6285="","",IFERROR(INDEX(Penerimaan1,MATCH('Buku Besar'!H6285,Akun1,0)),""))</f>
        <v/>
      </c>
      <c r="M6285" s="331" t="str">
        <f>IF(H6285="","",IFERROR(INDEX(Pengeluaran1,MATCH('Buku Besar'!H6285,Akun1,0)),""))</f>
        <v/>
      </c>
    </row>
    <row r="6286" spans="1:13" x14ac:dyDescent="0.25">
      <c r="A6286" s="91" t="str">
        <f t="shared" si="196"/>
        <v/>
      </c>
      <c r="B6286" s="330" t="str">
        <f>IF(A6286="","",IFERROR(INDEX(Tanggal,MATCH('Buku Besar'!A6286,Akun,0)),""))</f>
        <v/>
      </c>
      <c r="C6286" s="2" t="str">
        <f>IF(A6286="","",IFERROR(INDEX(Keterangan,MATCH('Buku Besar'!A6286,Akun,0)),""))</f>
        <v/>
      </c>
      <c r="D6286" s="2" t="str">
        <f>IF(A6286="","",IFERROR(INDEX(Reff,MATCH('Buku Besar'!A6286,Akun,0)),""))</f>
        <v/>
      </c>
      <c r="E6286" s="331" t="str">
        <f>IF(A6286="","",IFERROR(INDEX(Penerimaan,MATCH('Buku Besar'!A6286,Akun,0)),""))</f>
        <v/>
      </c>
      <c r="F6286" s="331" t="str">
        <f>IF(A6286="","",IFERROR(INDEX(Pengeluaran,MATCH('Buku Besar'!A6286,Akun,0)),""))</f>
        <v/>
      </c>
      <c r="H6286" s="91" t="str">
        <f t="shared" si="197"/>
        <v/>
      </c>
      <c r="I6286" s="330" t="str">
        <f>IF(H6286="","",IFERROR(INDEX(Tanggal1,MATCH('Buku Besar'!H6286,Akun1,0)),""))</f>
        <v/>
      </c>
      <c r="J6286" s="2" t="str">
        <f>IF(H6286="","",IFERROR(INDEX(Keterangan1,MATCH('Buku Besar'!H6286,Akun1,0)),""))</f>
        <v/>
      </c>
      <c r="K6286" s="2" t="str">
        <f>IF(H6286="","",IFERROR(INDEX(Reff1,MATCH('Buku Besar'!H6286,Akun1,0)),""))</f>
        <v/>
      </c>
      <c r="L6286" s="331" t="str">
        <f>IF(H6286="","",IFERROR(INDEX(Penerimaan1,MATCH('Buku Besar'!H6286,Akun1,0)),""))</f>
        <v/>
      </c>
      <c r="M6286" s="331" t="str">
        <f>IF(H6286="","",IFERROR(INDEX(Pengeluaran1,MATCH('Buku Besar'!H6286,Akun1,0)),""))</f>
        <v/>
      </c>
    </row>
    <row r="6287" spans="1:13" x14ac:dyDescent="0.25">
      <c r="A6287" s="91" t="str">
        <f t="shared" si="196"/>
        <v/>
      </c>
      <c r="B6287" s="330" t="str">
        <f>IF(A6287="","",IFERROR(INDEX(Tanggal,MATCH('Buku Besar'!A6287,Akun,0)),""))</f>
        <v/>
      </c>
      <c r="C6287" s="2" t="str">
        <f>IF(A6287="","",IFERROR(INDEX(Keterangan,MATCH('Buku Besar'!A6287,Akun,0)),""))</f>
        <v/>
      </c>
      <c r="D6287" s="2" t="str">
        <f>IF(A6287="","",IFERROR(INDEX(Reff,MATCH('Buku Besar'!A6287,Akun,0)),""))</f>
        <v/>
      </c>
      <c r="E6287" s="331" t="str">
        <f>IF(A6287="","",IFERROR(INDEX(Penerimaan,MATCH('Buku Besar'!A6287,Akun,0)),""))</f>
        <v/>
      </c>
      <c r="F6287" s="331" t="str">
        <f>IF(A6287="","",IFERROR(INDEX(Pengeluaran,MATCH('Buku Besar'!A6287,Akun,0)),""))</f>
        <v/>
      </c>
      <c r="H6287" s="91" t="str">
        <f t="shared" si="197"/>
        <v/>
      </c>
      <c r="I6287" s="330" t="str">
        <f>IF(H6287="","",IFERROR(INDEX(Tanggal1,MATCH('Buku Besar'!H6287,Akun1,0)),""))</f>
        <v/>
      </c>
      <c r="J6287" s="2" t="str">
        <f>IF(H6287="","",IFERROR(INDEX(Keterangan1,MATCH('Buku Besar'!H6287,Akun1,0)),""))</f>
        <v/>
      </c>
      <c r="K6287" s="2" t="str">
        <f>IF(H6287="","",IFERROR(INDEX(Reff1,MATCH('Buku Besar'!H6287,Akun1,0)),""))</f>
        <v/>
      </c>
      <c r="L6287" s="331" t="str">
        <f>IF(H6287="","",IFERROR(INDEX(Penerimaan1,MATCH('Buku Besar'!H6287,Akun1,0)),""))</f>
        <v/>
      </c>
      <c r="M6287" s="331" t="str">
        <f>IF(H6287="","",IFERROR(INDEX(Pengeluaran1,MATCH('Buku Besar'!H6287,Akun1,0)),""))</f>
        <v/>
      </c>
    </row>
    <row r="6288" spans="1:13" x14ac:dyDescent="0.25">
      <c r="A6288" s="91" t="str">
        <f t="shared" si="196"/>
        <v/>
      </c>
      <c r="B6288" s="330" t="str">
        <f>IF(A6288="","",IFERROR(INDEX(Tanggal,MATCH('Buku Besar'!A6288,Akun,0)),""))</f>
        <v/>
      </c>
      <c r="C6288" s="2" t="str">
        <f>IF(A6288="","",IFERROR(INDEX(Keterangan,MATCH('Buku Besar'!A6288,Akun,0)),""))</f>
        <v/>
      </c>
      <c r="D6288" s="2" t="str">
        <f>IF(A6288="","",IFERROR(INDEX(Reff,MATCH('Buku Besar'!A6288,Akun,0)),""))</f>
        <v/>
      </c>
      <c r="E6288" s="331" t="str">
        <f>IF(A6288="","",IFERROR(INDEX(Penerimaan,MATCH('Buku Besar'!A6288,Akun,0)),""))</f>
        <v/>
      </c>
      <c r="F6288" s="331" t="str">
        <f>IF(A6288="","",IFERROR(INDEX(Pengeluaran,MATCH('Buku Besar'!A6288,Akun,0)),""))</f>
        <v/>
      </c>
      <c r="H6288" s="91" t="str">
        <f t="shared" si="197"/>
        <v/>
      </c>
      <c r="I6288" s="330" t="str">
        <f>IF(H6288="","",IFERROR(INDEX(Tanggal1,MATCH('Buku Besar'!H6288,Akun1,0)),""))</f>
        <v/>
      </c>
      <c r="J6288" s="2" t="str">
        <f>IF(H6288="","",IFERROR(INDEX(Keterangan1,MATCH('Buku Besar'!H6288,Akun1,0)),""))</f>
        <v/>
      </c>
      <c r="K6288" s="2" t="str">
        <f>IF(H6288="","",IFERROR(INDEX(Reff1,MATCH('Buku Besar'!H6288,Akun1,0)),""))</f>
        <v/>
      </c>
      <c r="L6288" s="331" t="str">
        <f>IF(H6288="","",IFERROR(INDEX(Penerimaan1,MATCH('Buku Besar'!H6288,Akun1,0)),""))</f>
        <v/>
      </c>
      <c r="M6288" s="331" t="str">
        <f>IF(H6288="","",IFERROR(INDEX(Pengeluaran1,MATCH('Buku Besar'!H6288,Akun1,0)),""))</f>
        <v/>
      </c>
    </row>
    <row r="6289" spans="1:13" x14ac:dyDescent="0.25">
      <c r="A6289" s="91" t="str">
        <f t="shared" si="196"/>
        <v/>
      </c>
      <c r="B6289" s="330" t="str">
        <f>IF(A6289="","",IFERROR(INDEX(Tanggal,MATCH('Buku Besar'!A6289,Akun,0)),""))</f>
        <v/>
      </c>
      <c r="C6289" s="2" t="str">
        <f>IF(A6289="","",IFERROR(INDEX(Keterangan,MATCH('Buku Besar'!A6289,Akun,0)),""))</f>
        <v/>
      </c>
      <c r="D6289" s="2" t="str">
        <f>IF(A6289="","",IFERROR(INDEX(Reff,MATCH('Buku Besar'!A6289,Akun,0)),""))</f>
        <v/>
      </c>
      <c r="E6289" s="331" t="str">
        <f>IF(A6289="","",IFERROR(INDEX(Penerimaan,MATCH('Buku Besar'!A6289,Akun,0)),""))</f>
        <v/>
      </c>
      <c r="F6289" s="331" t="str">
        <f>IF(A6289="","",IFERROR(INDEX(Pengeluaran,MATCH('Buku Besar'!A6289,Akun,0)),""))</f>
        <v/>
      </c>
      <c r="H6289" s="91" t="str">
        <f t="shared" si="197"/>
        <v/>
      </c>
      <c r="I6289" s="330" t="str">
        <f>IF(H6289="","",IFERROR(INDEX(Tanggal1,MATCH('Buku Besar'!H6289,Akun1,0)),""))</f>
        <v/>
      </c>
      <c r="J6289" s="2" t="str">
        <f>IF(H6289="","",IFERROR(INDEX(Keterangan1,MATCH('Buku Besar'!H6289,Akun1,0)),""))</f>
        <v/>
      </c>
      <c r="K6289" s="2" t="str">
        <f>IF(H6289="","",IFERROR(INDEX(Reff1,MATCH('Buku Besar'!H6289,Akun1,0)),""))</f>
        <v/>
      </c>
      <c r="L6289" s="331" t="str">
        <f>IF(H6289="","",IFERROR(INDEX(Penerimaan1,MATCH('Buku Besar'!H6289,Akun1,0)),""))</f>
        <v/>
      </c>
      <c r="M6289" s="331" t="str">
        <f>IF(H6289="","",IFERROR(INDEX(Pengeluaran1,MATCH('Buku Besar'!H6289,Akun1,0)),""))</f>
        <v/>
      </c>
    </row>
    <row r="6290" spans="1:13" x14ac:dyDescent="0.25">
      <c r="A6290" s="91" t="str">
        <f t="shared" si="196"/>
        <v/>
      </c>
      <c r="B6290" s="330" t="str">
        <f>IF(A6290="","",IFERROR(INDEX(Tanggal,MATCH('Buku Besar'!A6290,Akun,0)),""))</f>
        <v/>
      </c>
      <c r="C6290" s="2" t="str">
        <f>IF(A6290="","",IFERROR(INDEX(Keterangan,MATCH('Buku Besar'!A6290,Akun,0)),""))</f>
        <v/>
      </c>
      <c r="D6290" s="2" t="str">
        <f>IF(A6290="","",IFERROR(INDEX(Reff,MATCH('Buku Besar'!A6290,Akun,0)),""))</f>
        <v/>
      </c>
      <c r="E6290" s="331" t="str">
        <f>IF(A6290="","",IFERROR(INDEX(Penerimaan,MATCH('Buku Besar'!A6290,Akun,0)),""))</f>
        <v/>
      </c>
      <c r="F6290" s="331" t="str">
        <f>IF(A6290="","",IFERROR(INDEX(Pengeluaran,MATCH('Buku Besar'!A6290,Akun,0)),""))</f>
        <v/>
      </c>
      <c r="H6290" s="91" t="str">
        <f t="shared" si="197"/>
        <v/>
      </c>
      <c r="I6290" s="330" t="str">
        <f>IF(H6290="","",IFERROR(INDEX(Tanggal1,MATCH('Buku Besar'!H6290,Akun1,0)),""))</f>
        <v/>
      </c>
      <c r="J6290" s="2" t="str">
        <f>IF(H6290="","",IFERROR(INDEX(Keterangan1,MATCH('Buku Besar'!H6290,Akun1,0)),""))</f>
        <v/>
      </c>
      <c r="K6290" s="2" t="str">
        <f>IF(H6290="","",IFERROR(INDEX(Reff1,MATCH('Buku Besar'!H6290,Akun1,0)),""))</f>
        <v/>
      </c>
      <c r="L6290" s="331" t="str">
        <f>IF(H6290="","",IFERROR(INDEX(Penerimaan1,MATCH('Buku Besar'!H6290,Akun1,0)),""))</f>
        <v/>
      </c>
      <c r="M6290" s="331" t="str">
        <f>IF(H6290="","",IFERROR(INDEX(Pengeluaran1,MATCH('Buku Besar'!H6290,Akun1,0)),""))</f>
        <v/>
      </c>
    </row>
    <row r="6291" spans="1:13" x14ac:dyDescent="0.25">
      <c r="A6291" s="91" t="str">
        <f t="shared" si="196"/>
        <v/>
      </c>
      <c r="B6291" s="330" t="str">
        <f>IF(A6291="","",IFERROR(INDEX(Tanggal,MATCH('Buku Besar'!A6291,Akun,0)),""))</f>
        <v/>
      </c>
      <c r="C6291" s="2" t="str">
        <f>IF(A6291="","",IFERROR(INDEX(Keterangan,MATCH('Buku Besar'!A6291,Akun,0)),""))</f>
        <v/>
      </c>
      <c r="D6291" s="2" t="str">
        <f>IF(A6291="","",IFERROR(INDEX(Reff,MATCH('Buku Besar'!A6291,Akun,0)),""))</f>
        <v/>
      </c>
      <c r="E6291" s="331" t="str">
        <f>IF(A6291="","",IFERROR(INDEX(Penerimaan,MATCH('Buku Besar'!A6291,Akun,0)),""))</f>
        <v/>
      </c>
      <c r="F6291" s="331" t="str">
        <f>IF(A6291="","",IFERROR(INDEX(Pengeluaran,MATCH('Buku Besar'!A6291,Akun,0)),""))</f>
        <v/>
      </c>
      <c r="H6291" s="91" t="str">
        <f t="shared" si="197"/>
        <v/>
      </c>
      <c r="I6291" s="330" t="str">
        <f>IF(H6291="","",IFERROR(INDEX(Tanggal1,MATCH('Buku Besar'!H6291,Akun1,0)),""))</f>
        <v/>
      </c>
      <c r="J6291" s="2" t="str">
        <f>IF(H6291="","",IFERROR(INDEX(Keterangan1,MATCH('Buku Besar'!H6291,Akun1,0)),""))</f>
        <v/>
      </c>
      <c r="K6291" s="2" t="str">
        <f>IF(H6291="","",IFERROR(INDEX(Reff1,MATCH('Buku Besar'!H6291,Akun1,0)),""))</f>
        <v/>
      </c>
      <c r="L6291" s="331" t="str">
        <f>IF(H6291="","",IFERROR(INDEX(Penerimaan1,MATCH('Buku Besar'!H6291,Akun1,0)),""))</f>
        <v/>
      </c>
      <c r="M6291" s="331" t="str">
        <f>IF(H6291="","",IFERROR(INDEX(Pengeluaran1,MATCH('Buku Besar'!H6291,Akun1,0)),""))</f>
        <v/>
      </c>
    </row>
    <row r="6292" spans="1:13" x14ac:dyDescent="0.25">
      <c r="A6292" s="91" t="str">
        <f t="shared" si="196"/>
        <v/>
      </c>
      <c r="B6292" s="330" t="str">
        <f>IF(A6292="","",IFERROR(INDEX(Tanggal,MATCH('Buku Besar'!A6292,Akun,0)),""))</f>
        <v/>
      </c>
      <c r="C6292" s="2" t="str">
        <f>IF(A6292="","",IFERROR(INDEX(Keterangan,MATCH('Buku Besar'!A6292,Akun,0)),""))</f>
        <v/>
      </c>
      <c r="D6292" s="2" t="str">
        <f>IF(A6292="","",IFERROR(INDEX(Reff,MATCH('Buku Besar'!A6292,Akun,0)),""))</f>
        <v/>
      </c>
      <c r="E6292" s="331" t="str">
        <f>IF(A6292="","",IFERROR(INDEX(Penerimaan,MATCH('Buku Besar'!A6292,Akun,0)),""))</f>
        <v/>
      </c>
      <c r="F6292" s="331" t="str">
        <f>IF(A6292="","",IFERROR(INDEX(Pengeluaran,MATCH('Buku Besar'!A6292,Akun,0)),""))</f>
        <v/>
      </c>
      <c r="H6292" s="91" t="str">
        <f t="shared" si="197"/>
        <v/>
      </c>
      <c r="I6292" s="330" t="str">
        <f>IF(H6292="","",IFERROR(INDEX(Tanggal1,MATCH('Buku Besar'!H6292,Akun1,0)),""))</f>
        <v/>
      </c>
      <c r="J6292" s="2" t="str">
        <f>IF(H6292="","",IFERROR(INDEX(Keterangan1,MATCH('Buku Besar'!H6292,Akun1,0)),""))</f>
        <v/>
      </c>
      <c r="K6292" s="2" t="str">
        <f>IF(H6292="","",IFERROR(INDEX(Reff1,MATCH('Buku Besar'!H6292,Akun1,0)),""))</f>
        <v/>
      </c>
      <c r="L6292" s="331" t="str">
        <f>IF(H6292="","",IFERROR(INDEX(Penerimaan1,MATCH('Buku Besar'!H6292,Akun1,0)),""))</f>
        <v/>
      </c>
      <c r="M6292" s="331" t="str">
        <f>IF(H6292="","",IFERROR(INDEX(Pengeluaran1,MATCH('Buku Besar'!H6292,Akun1,0)),""))</f>
        <v/>
      </c>
    </row>
    <row r="6293" spans="1:13" x14ac:dyDescent="0.25">
      <c r="A6293" s="91" t="str">
        <f t="shared" si="196"/>
        <v/>
      </c>
      <c r="B6293" s="330" t="str">
        <f>IF(A6293="","",IFERROR(INDEX(Tanggal,MATCH('Buku Besar'!A6293,Akun,0)),""))</f>
        <v/>
      </c>
      <c r="C6293" s="2" t="str">
        <f>IF(A6293="","",IFERROR(INDEX(Keterangan,MATCH('Buku Besar'!A6293,Akun,0)),""))</f>
        <v/>
      </c>
      <c r="D6293" s="2" t="str">
        <f>IF(A6293="","",IFERROR(INDEX(Reff,MATCH('Buku Besar'!A6293,Akun,0)),""))</f>
        <v/>
      </c>
      <c r="E6293" s="331" t="str">
        <f>IF(A6293="","",IFERROR(INDEX(Penerimaan,MATCH('Buku Besar'!A6293,Akun,0)),""))</f>
        <v/>
      </c>
      <c r="F6293" s="331" t="str">
        <f>IF(A6293="","",IFERROR(INDEX(Pengeluaran,MATCH('Buku Besar'!A6293,Akun,0)),""))</f>
        <v/>
      </c>
      <c r="H6293" s="91" t="str">
        <f t="shared" si="197"/>
        <v/>
      </c>
      <c r="I6293" s="330" t="str">
        <f>IF(H6293="","",IFERROR(INDEX(Tanggal1,MATCH('Buku Besar'!H6293,Akun1,0)),""))</f>
        <v/>
      </c>
      <c r="J6293" s="2" t="str">
        <f>IF(H6293="","",IFERROR(INDEX(Keterangan1,MATCH('Buku Besar'!H6293,Akun1,0)),""))</f>
        <v/>
      </c>
      <c r="K6293" s="2" t="str">
        <f>IF(H6293="","",IFERROR(INDEX(Reff1,MATCH('Buku Besar'!H6293,Akun1,0)),""))</f>
        <v/>
      </c>
      <c r="L6293" s="331" t="str">
        <f>IF(H6293="","",IFERROR(INDEX(Penerimaan1,MATCH('Buku Besar'!H6293,Akun1,0)),""))</f>
        <v/>
      </c>
      <c r="M6293" s="331" t="str">
        <f>IF(H6293="","",IFERROR(INDEX(Pengeluaran1,MATCH('Buku Besar'!H6293,Akun1,0)),""))</f>
        <v/>
      </c>
    </row>
    <row r="6294" spans="1:13" x14ac:dyDescent="0.25">
      <c r="A6294" s="91" t="str">
        <f t="shared" si="196"/>
        <v/>
      </c>
      <c r="B6294" s="330" t="str">
        <f>IF(A6294="","",IFERROR(INDEX(Tanggal,MATCH('Buku Besar'!A6294,Akun,0)),""))</f>
        <v/>
      </c>
      <c r="C6294" s="2" t="str">
        <f>IF(A6294="","",IFERROR(INDEX(Keterangan,MATCH('Buku Besar'!A6294,Akun,0)),""))</f>
        <v/>
      </c>
      <c r="D6294" s="2" t="str">
        <f>IF(A6294="","",IFERROR(INDEX(Reff,MATCH('Buku Besar'!A6294,Akun,0)),""))</f>
        <v/>
      </c>
      <c r="E6294" s="331" t="str">
        <f>IF(A6294="","",IFERROR(INDEX(Penerimaan,MATCH('Buku Besar'!A6294,Akun,0)),""))</f>
        <v/>
      </c>
      <c r="F6294" s="331" t="str">
        <f>IF(A6294="","",IFERROR(INDEX(Pengeluaran,MATCH('Buku Besar'!A6294,Akun,0)),""))</f>
        <v/>
      </c>
      <c r="H6294" s="91" t="str">
        <f t="shared" si="197"/>
        <v/>
      </c>
      <c r="I6294" s="330" t="str">
        <f>IF(H6294="","",IFERROR(INDEX(Tanggal1,MATCH('Buku Besar'!H6294,Akun1,0)),""))</f>
        <v/>
      </c>
      <c r="J6294" s="2" t="str">
        <f>IF(H6294="","",IFERROR(INDEX(Keterangan1,MATCH('Buku Besar'!H6294,Akun1,0)),""))</f>
        <v/>
      </c>
      <c r="K6294" s="2" t="str">
        <f>IF(H6294="","",IFERROR(INDEX(Reff1,MATCH('Buku Besar'!H6294,Akun1,0)),""))</f>
        <v/>
      </c>
      <c r="L6294" s="331" t="str">
        <f>IF(H6294="","",IFERROR(INDEX(Penerimaan1,MATCH('Buku Besar'!H6294,Akun1,0)),""))</f>
        <v/>
      </c>
      <c r="M6294" s="331" t="str">
        <f>IF(H6294="","",IFERROR(INDEX(Pengeluaran1,MATCH('Buku Besar'!H6294,Akun1,0)),""))</f>
        <v/>
      </c>
    </row>
    <row r="6295" spans="1:13" x14ac:dyDescent="0.25">
      <c r="A6295" s="91" t="str">
        <f t="shared" si="196"/>
        <v/>
      </c>
      <c r="B6295" s="330" t="str">
        <f>IF(A6295="","",IFERROR(INDEX(Tanggal,MATCH('Buku Besar'!A6295,Akun,0)),""))</f>
        <v/>
      </c>
      <c r="C6295" s="2" t="str">
        <f>IF(A6295="","",IFERROR(INDEX(Keterangan,MATCH('Buku Besar'!A6295,Akun,0)),""))</f>
        <v/>
      </c>
      <c r="D6295" s="2" t="str">
        <f>IF(A6295="","",IFERROR(INDEX(Reff,MATCH('Buku Besar'!A6295,Akun,0)),""))</f>
        <v/>
      </c>
      <c r="E6295" s="331" t="str">
        <f>IF(A6295="","",IFERROR(INDEX(Penerimaan,MATCH('Buku Besar'!A6295,Akun,0)),""))</f>
        <v/>
      </c>
      <c r="F6295" s="331" t="str">
        <f>IF(A6295="","",IFERROR(INDEX(Pengeluaran,MATCH('Buku Besar'!A6295,Akun,0)),""))</f>
        <v/>
      </c>
      <c r="H6295" s="91" t="str">
        <f t="shared" si="197"/>
        <v/>
      </c>
      <c r="I6295" s="330" t="str">
        <f>IF(H6295="","",IFERROR(INDEX(Tanggal1,MATCH('Buku Besar'!H6295,Akun1,0)),""))</f>
        <v/>
      </c>
      <c r="J6295" s="2" t="str">
        <f>IF(H6295="","",IFERROR(INDEX(Keterangan1,MATCH('Buku Besar'!H6295,Akun1,0)),""))</f>
        <v/>
      </c>
      <c r="K6295" s="2" t="str">
        <f>IF(H6295="","",IFERROR(INDEX(Reff1,MATCH('Buku Besar'!H6295,Akun1,0)),""))</f>
        <v/>
      </c>
      <c r="L6295" s="331" t="str">
        <f>IF(H6295="","",IFERROR(INDEX(Penerimaan1,MATCH('Buku Besar'!H6295,Akun1,0)),""))</f>
        <v/>
      </c>
      <c r="M6295" s="331" t="str">
        <f>IF(H6295="","",IFERROR(INDEX(Pengeluaran1,MATCH('Buku Besar'!H6295,Akun1,0)),""))</f>
        <v/>
      </c>
    </row>
    <row r="6296" spans="1:13" x14ac:dyDescent="0.25">
      <c r="A6296" s="91" t="str">
        <f t="shared" si="196"/>
        <v/>
      </c>
      <c r="B6296" s="330" t="str">
        <f>IF(A6296="","",IFERROR(INDEX(Tanggal,MATCH('Buku Besar'!A6296,Akun,0)),""))</f>
        <v/>
      </c>
      <c r="C6296" s="2" t="str">
        <f>IF(A6296="","",IFERROR(INDEX(Keterangan,MATCH('Buku Besar'!A6296,Akun,0)),""))</f>
        <v/>
      </c>
      <c r="D6296" s="2" t="str">
        <f>IF(A6296="","",IFERROR(INDEX(Reff,MATCH('Buku Besar'!A6296,Akun,0)),""))</f>
        <v/>
      </c>
      <c r="E6296" s="331" t="str">
        <f>IF(A6296="","",IFERROR(INDEX(Penerimaan,MATCH('Buku Besar'!A6296,Akun,0)),""))</f>
        <v/>
      </c>
      <c r="F6296" s="331" t="str">
        <f>IF(A6296="","",IFERROR(INDEX(Pengeluaran,MATCH('Buku Besar'!A6296,Akun,0)),""))</f>
        <v/>
      </c>
      <c r="H6296" s="91" t="str">
        <f t="shared" si="197"/>
        <v/>
      </c>
      <c r="I6296" s="330" t="str">
        <f>IF(H6296="","",IFERROR(INDEX(Tanggal1,MATCH('Buku Besar'!H6296,Akun1,0)),""))</f>
        <v/>
      </c>
      <c r="J6296" s="2" t="str">
        <f>IF(H6296="","",IFERROR(INDEX(Keterangan1,MATCH('Buku Besar'!H6296,Akun1,0)),""))</f>
        <v/>
      </c>
      <c r="K6296" s="2" t="str">
        <f>IF(H6296="","",IFERROR(INDEX(Reff1,MATCH('Buku Besar'!H6296,Akun1,0)),""))</f>
        <v/>
      </c>
      <c r="L6296" s="331" t="str">
        <f>IF(H6296="","",IFERROR(INDEX(Penerimaan1,MATCH('Buku Besar'!H6296,Akun1,0)),""))</f>
        <v/>
      </c>
      <c r="M6296" s="331" t="str">
        <f>IF(H6296="","",IFERROR(INDEX(Pengeluaran1,MATCH('Buku Besar'!H6296,Akun1,0)),""))</f>
        <v/>
      </c>
    </row>
    <row r="6297" spans="1:13" x14ac:dyDescent="0.25">
      <c r="A6297" s="91" t="str">
        <f t="shared" si="196"/>
        <v/>
      </c>
      <c r="B6297" s="330" t="str">
        <f>IF(A6297="","",IFERROR(INDEX(Tanggal,MATCH('Buku Besar'!A6297,Akun,0)),""))</f>
        <v/>
      </c>
      <c r="C6297" s="2" t="str">
        <f>IF(A6297="","",IFERROR(INDEX(Keterangan,MATCH('Buku Besar'!A6297,Akun,0)),""))</f>
        <v/>
      </c>
      <c r="D6297" s="2" t="str">
        <f>IF(A6297="","",IFERROR(INDEX(Reff,MATCH('Buku Besar'!A6297,Akun,0)),""))</f>
        <v/>
      </c>
      <c r="E6297" s="331" t="str">
        <f>IF(A6297="","",IFERROR(INDEX(Penerimaan,MATCH('Buku Besar'!A6297,Akun,0)),""))</f>
        <v/>
      </c>
      <c r="F6297" s="331" t="str">
        <f>IF(A6297="","",IFERROR(INDEX(Pengeluaran,MATCH('Buku Besar'!A6297,Akun,0)),""))</f>
        <v/>
      </c>
      <c r="H6297" s="91" t="str">
        <f t="shared" si="197"/>
        <v/>
      </c>
      <c r="I6297" s="330" t="str">
        <f>IF(H6297="","",IFERROR(INDEX(Tanggal1,MATCH('Buku Besar'!H6297,Akun1,0)),""))</f>
        <v/>
      </c>
      <c r="J6297" s="2" t="str">
        <f>IF(H6297="","",IFERROR(INDEX(Keterangan1,MATCH('Buku Besar'!H6297,Akun1,0)),""))</f>
        <v/>
      </c>
      <c r="K6297" s="2" t="str">
        <f>IF(H6297="","",IFERROR(INDEX(Reff1,MATCH('Buku Besar'!H6297,Akun1,0)),""))</f>
        <v/>
      </c>
      <c r="L6297" s="331" t="str">
        <f>IF(H6297="","",IFERROR(INDEX(Penerimaan1,MATCH('Buku Besar'!H6297,Akun1,0)),""))</f>
        <v/>
      </c>
      <c r="M6297" s="331" t="str">
        <f>IF(H6297="","",IFERROR(INDEX(Pengeluaran1,MATCH('Buku Besar'!H6297,Akun1,0)),""))</f>
        <v/>
      </c>
    </row>
    <row r="6298" spans="1:13" x14ac:dyDescent="0.25">
      <c r="A6298" s="91" t="str">
        <f t="shared" si="196"/>
        <v/>
      </c>
      <c r="B6298" s="330" t="str">
        <f>IF(A6298="","",IFERROR(INDEX(Tanggal,MATCH('Buku Besar'!A6298,Akun,0)),""))</f>
        <v/>
      </c>
      <c r="C6298" s="2" t="str">
        <f>IF(A6298="","",IFERROR(INDEX(Keterangan,MATCH('Buku Besar'!A6298,Akun,0)),""))</f>
        <v/>
      </c>
      <c r="D6298" s="2" t="str">
        <f>IF(A6298="","",IFERROR(INDEX(Reff,MATCH('Buku Besar'!A6298,Akun,0)),""))</f>
        <v/>
      </c>
      <c r="E6298" s="331" t="str">
        <f>IF(A6298="","",IFERROR(INDEX(Penerimaan,MATCH('Buku Besar'!A6298,Akun,0)),""))</f>
        <v/>
      </c>
      <c r="F6298" s="331" t="str">
        <f>IF(A6298="","",IFERROR(INDEX(Pengeluaran,MATCH('Buku Besar'!A6298,Akun,0)),""))</f>
        <v/>
      </c>
      <c r="H6298" s="91" t="str">
        <f t="shared" si="197"/>
        <v/>
      </c>
      <c r="I6298" s="330" t="str">
        <f>IF(H6298="","",IFERROR(INDEX(Tanggal1,MATCH('Buku Besar'!H6298,Akun1,0)),""))</f>
        <v/>
      </c>
      <c r="J6298" s="2" t="str">
        <f>IF(H6298="","",IFERROR(INDEX(Keterangan1,MATCH('Buku Besar'!H6298,Akun1,0)),""))</f>
        <v/>
      </c>
      <c r="K6298" s="2" t="str">
        <f>IF(H6298="","",IFERROR(INDEX(Reff1,MATCH('Buku Besar'!H6298,Akun1,0)),""))</f>
        <v/>
      </c>
      <c r="L6298" s="331" t="str">
        <f>IF(H6298="","",IFERROR(INDEX(Penerimaan1,MATCH('Buku Besar'!H6298,Akun1,0)),""))</f>
        <v/>
      </c>
      <c r="M6298" s="331" t="str">
        <f>IF(H6298="","",IFERROR(INDEX(Pengeluaran1,MATCH('Buku Besar'!H6298,Akun1,0)),""))</f>
        <v/>
      </c>
    </row>
    <row r="6299" spans="1:13" x14ac:dyDescent="0.25">
      <c r="A6299" s="91" t="str">
        <f t="shared" si="196"/>
        <v/>
      </c>
      <c r="B6299" s="330" t="str">
        <f>IF(A6299="","",IFERROR(INDEX(Tanggal,MATCH('Buku Besar'!A6299,Akun,0)),""))</f>
        <v/>
      </c>
      <c r="C6299" s="2" t="str">
        <f>IF(A6299="","",IFERROR(INDEX(Keterangan,MATCH('Buku Besar'!A6299,Akun,0)),""))</f>
        <v/>
      </c>
      <c r="D6299" s="2" t="str">
        <f>IF(A6299="","",IFERROR(INDEX(Reff,MATCH('Buku Besar'!A6299,Akun,0)),""))</f>
        <v/>
      </c>
      <c r="E6299" s="331" t="str">
        <f>IF(A6299="","",IFERROR(INDEX(Penerimaan,MATCH('Buku Besar'!A6299,Akun,0)),""))</f>
        <v/>
      </c>
      <c r="F6299" s="331" t="str">
        <f>IF(A6299="","",IFERROR(INDEX(Pengeluaran,MATCH('Buku Besar'!A6299,Akun,0)),""))</f>
        <v/>
      </c>
      <c r="H6299" s="91" t="str">
        <f t="shared" si="197"/>
        <v/>
      </c>
      <c r="I6299" s="330" t="str">
        <f>IF(H6299="","",IFERROR(INDEX(Tanggal1,MATCH('Buku Besar'!H6299,Akun1,0)),""))</f>
        <v/>
      </c>
      <c r="J6299" s="2" t="str">
        <f>IF(H6299="","",IFERROR(INDEX(Keterangan1,MATCH('Buku Besar'!H6299,Akun1,0)),""))</f>
        <v/>
      </c>
      <c r="K6299" s="2" t="str">
        <f>IF(H6299="","",IFERROR(INDEX(Reff1,MATCH('Buku Besar'!H6299,Akun1,0)),""))</f>
        <v/>
      </c>
      <c r="L6299" s="331" t="str">
        <f>IF(H6299="","",IFERROR(INDEX(Penerimaan1,MATCH('Buku Besar'!H6299,Akun1,0)),""))</f>
        <v/>
      </c>
      <c r="M6299" s="331" t="str">
        <f>IF(H6299="","",IFERROR(INDEX(Pengeluaran1,MATCH('Buku Besar'!H6299,Akun1,0)),""))</f>
        <v/>
      </c>
    </row>
    <row r="6300" spans="1:13" x14ac:dyDescent="0.25">
      <c r="A6300" s="91" t="str">
        <f t="shared" si="196"/>
        <v/>
      </c>
      <c r="B6300" s="330" t="str">
        <f>IF(A6300="","",IFERROR(INDEX(Tanggal,MATCH('Buku Besar'!A6300,Akun,0)),""))</f>
        <v/>
      </c>
      <c r="C6300" s="2" t="str">
        <f>IF(A6300="","",IFERROR(INDEX(Keterangan,MATCH('Buku Besar'!A6300,Akun,0)),""))</f>
        <v/>
      </c>
      <c r="D6300" s="2" t="str">
        <f>IF(A6300="","",IFERROR(INDEX(Reff,MATCH('Buku Besar'!A6300,Akun,0)),""))</f>
        <v/>
      </c>
      <c r="E6300" s="331" t="str">
        <f>IF(A6300="","",IFERROR(INDEX(Penerimaan,MATCH('Buku Besar'!A6300,Akun,0)),""))</f>
        <v/>
      </c>
      <c r="F6300" s="331" t="str">
        <f>IF(A6300="","",IFERROR(INDEX(Pengeluaran,MATCH('Buku Besar'!A6300,Akun,0)),""))</f>
        <v/>
      </c>
      <c r="H6300" s="91" t="str">
        <f t="shared" si="197"/>
        <v/>
      </c>
      <c r="I6300" s="330" t="str">
        <f>IF(H6300="","",IFERROR(INDEX(Tanggal1,MATCH('Buku Besar'!H6300,Akun1,0)),""))</f>
        <v/>
      </c>
      <c r="J6300" s="2" t="str">
        <f>IF(H6300="","",IFERROR(INDEX(Keterangan1,MATCH('Buku Besar'!H6300,Akun1,0)),""))</f>
        <v/>
      </c>
      <c r="K6300" s="2" t="str">
        <f>IF(H6300="","",IFERROR(INDEX(Reff1,MATCH('Buku Besar'!H6300,Akun1,0)),""))</f>
        <v/>
      </c>
      <c r="L6300" s="331" t="str">
        <f>IF(H6300="","",IFERROR(INDEX(Penerimaan1,MATCH('Buku Besar'!H6300,Akun1,0)),""))</f>
        <v/>
      </c>
      <c r="M6300" s="331" t="str">
        <f>IF(H6300="","",IFERROR(INDEX(Pengeluaran1,MATCH('Buku Besar'!H6300,Akun1,0)),""))</f>
        <v/>
      </c>
    </row>
    <row r="6301" spans="1:13" x14ac:dyDescent="0.25">
      <c r="A6301" s="91" t="str">
        <f t="shared" si="196"/>
        <v/>
      </c>
      <c r="B6301" s="330" t="str">
        <f>IF(A6301="","",IFERROR(INDEX(Tanggal,MATCH('Buku Besar'!A6301,Akun,0)),""))</f>
        <v/>
      </c>
      <c r="C6301" s="2" t="str">
        <f>IF(A6301="","",IFERROR(INDEX(Keterangan,MATCH('Buku Besar'!A6301,Akun,0)),""))</f>
        <v/>
      </c>
      <c r="D6301" s="2" t="str">
        <f>IF(A6301="","",IFERROR(INDEX(Reff,MATCH('Buku Besar'!A6301,Akun,0)),""))</f>
        <v/>
      </c>
      <c r="E6301" s="331" t="str">
        <f>IF(A6301="","",IFERROR(INDEX(Penerimaan,MATCH('Buku Besar'!A6301,Akun,0)),""))</f>
        <v/>
      </c>
      <c r="F6301" s="331" t="str">
        <f>IF(A6301="","",IFERROR(INDEX(Pengeluaran,MATCH('Buku Besar'!A6301,Akun,0)),""))</f>
        <v/>
      </c>
      <c r="H6301" s="91" t="str">
        <f t="shared" si="197"/>
        <v/>
      </c>
      <c r="I6301" s="330" t="str">
        <f>IF(H6301="","",IFERROR(INDEX(Tanggal1,MATCH('Buku Besar'!H6301,Akun1,0)),""))</f>
        <v/>
      </c>
      <c r="J6301" s="2" t="str">
        <f>IF(H6301="","",IFERROR(INDEX(Keterangan1,MATCH('Buku Besar'!H6301,Akun1,0)),""))</f>
        <v/>
      </c>
      <c r="K6301" s="2" t="str">
        <f>IF(H6301="","",IFERROR(INDEX(Reff1,MATCH('Buku Besar'!H6301,Akun1,0)),""))</f>
        <v/>
      </c>
      <c r="L6301" s="331" t="str">
        <f>IF(H6301="","",IFERROR(INDEX(Penerimaan1,MATCH('Buku Besar'!H6301,Akun1,0)),""))</f>
        <v/>
      </c>
      <c r="M6301" s="331" t="str">
        <f>IF(H6301="","",IFERROR(INDEX(Pengeluaran1,MATCH('Buku Besar'!H6301,Akun1,0)),""))</f>
        <v/>
      </c>
    </row>
    <row r="6302" spans="1:13" x14ac:dyDescent="0.25">
      <c r="A6302" s="91" t="str">
        <f t="shared" si="196"/>
        <v/>
      </c>
      <c r="B6302" s="330" t="str">
        <f>IF(A6302="","",IFERROR(INDEX(Tanggal,MATCH('Buku Besar'!A6302,Akun,0)),""))</f>
        <v/>
      </c>
      <c r="C6302" s="2" t="str">
        <f>IF(A6302="","",IFERROR(INDEX(Keterangan,MATCH('Buku Besar'!A6302,Akun,0)),""))</f>
        <v/>
      </c>
      <c r="D6302" s="2" t="str">
        <f>IF(A6302="","",IFERROR(INDEX(Reff,MATCH('Buku Besar'!A6302,Akun,0)),""))</f>
        <v/>
      </c>
      <c r="E6302" s="331" t="str">
        <f>IF(A6302="","",IFERROR(INDEX(Penerimaan,MATCH('Buku Besar'!A6302,Akun,0)),""))</f>
        <v/>
      </c>
      <c r="F6302" s="331" t="str">
        <f>IF(A6302="","",IFERROR(INDEX(Pengeluaran,MATCH('Buku Besar'!A6302,Akun,0)),""))</f>
        <v/>
      </c>
      <c r="H6302" s="91" t="str">
        <f t="shared" si="197"/>
        <v/>
      </c>
      <c r="I6302" s="330" t="str">
        <f>IF(H6302="","",IFERROR(INDEX(Tanggal1,MATCH('Buku Besar'!H6302,Akun1,0)),""))</f>
        <v/>
      </c>
      <c r="J6302" s="2" t="str">
        <f>IF(H6302="","",IFERROR(INDEX(Keterangan1,MATCH('Buku Besar'!H6302,Akun1,0)),""))</f>
        <v/>
      </c>
      <c r="K6302" s="2" t="str">
        <f>IF(H6302="","",IFERROR(INDEX(Reff1,MATCH('Buku Besar'!H6302,Akun1,0)),""))</f>
        <v/>
      </c>
      <c r="L6302" s="331" t="str">
        <f>IF(H6302="","",IFERROR(INDEX(Penerimaan1,MATCH('Buku Besar'!H6302,Akun1,0)),""))</f>
        <v/>
      </c>
      <c r="M6302" s="331" t="str">
        <f>IF(H6302="","",IFERROR(INDEX(Pengeluaran1,MATCH('Buku Besar'!H6302,Akun1,0)),""))</f>
        <v/>
      </c>
    </row>
    <row r="6303" spans="1:13" x14ac:dyDescent="0.25">
      <c r="A6303" s="91" t="str">
        <f t="shared" si="196"/>
        <v/>
      </c>
      <c r="B6303" s="330" t="str">
        <f>IF(A6303="","",IFERROR(INDEX(Tanggal,MATCH('Buku Besar'!A6303,Akun,0)),""))</f>
        <v/>
      </c>
      <c r="C6303" s="2" t="str">
        <f>IF(A6303="","",IFERROR(INDEX(Keterangan,MATCH('Buku Besar'!A6303,Akun,0)),""))</f>
        <v/>
      </c>
      <c r="D6303" s="2" t="str">
        <f>IF(A6303="","",IFERROR(INDEX(Reff,MATCH('Buku Besar'!A6303,Akun,0)),""))</f>
        <v/>
      </c>
      <c r="E6303" s="331" t="str">
        <f>IF(A6303="","",IFERROR(INDEX(Penerimaan,MATCH('Buku Besar'!A6303,Akun,0)),""))</f>
        <v/>
      </c>
      <c r="F6303" s="331" t="str">
        <f>IF(A6303="","",IFERROR(INDEX(Pengeluaran,MATCH('Buku Besar'!A6303,Akun,0)),""))</f>
        <v/>
      </c>
      <c r="H6303" s="91" t="str">
        <f t="shared" si="197"/>
        <v/>
      </c>
      <c r="I6303" s="330" t="str">
        <f>IF(H6303="","",IFERROR(INDEX(Tanggal1,MATCH('Buku Besar'!H6303,Akun1,0)),""))</f>
        <v/>
      </c>
      <c r="J6303" s="2" t="str">
        <f>IF(H6303="","",IFERROR(INDEX(Keterangan1,MATCH('Buku Besar'!H6303,Akun1,0)),""))</f>
        <v/>
      </c>
      <c r="K6303" s="2" t="str">
        <f>IF(H6303="","",IFERROR(INDEX(Reff1,MATCH('Buku Besar'!H6303,Akun1,0)),""))</f>
        <v/>
      </c>
      <c r="L6303" s="331" t="str">
        <f>IF(H6303="","",IFERROR(INDEX(Penerimaan1,MATCH('Buku Besar'!H6303,Akun1,0)),""))</f>
        <v/>
      </c>
      <c r="M6303" s="331" t="str">
        <f>IF(H6303="","",IFERROR(INDEX(Pengeluaran1,MATCH('Buku Besar'!H6303,Akun1,0)),""))</f>
        <v/>
      </c>
    </row>
    <row r="6304" spans="1:13" x14ac:dyDescent="0.25">
      <c r="A6304" s="91" t="str">
        <f t="shared" si="196"/>
        <v/>
      </c>
      <c r="B6304" s="330" t="str">
        <f>IF(A6304="","",IFERROR(INDEX(Tanggal,MATCH('Buku Besar'!A6304,Akun,0)),""))</f>
        <v/>
      </c>
      <c r="C6304" s="2" t="str">
        <f>IF(A6304="","",IFERROR(INDEX(Keterangan,MATCH('Buku Besar'!A6304,Akun,0)),""))</f>
        <v/>
      </c>
      <c r="D6304" s="2" t="str">
        <f>IF(A6304="","",IFERROR(INDEX(Reff,MATCH('Buku Besar'!A6304,Akun,0)),""))</f>
        <v/>
      </c>
      <c r="E6304" s="331" t="str">
        <f>IF(A6304="","",IFERROR(INDEX(Penerimaan,MATCH('Buku Besar'!A6304,Akun,0)),""))</f>
        <v/>
      </c>
      <c r="F6304" s="331" t="str">
        <f>IF(A6304="","",IFERROR(INDEX(Pengeluaran,MATCH('Buku Besar'!A6304,Akun,0)),""))</f>
        <v/>
      </c>
      <c r="H6304" s="91" t="str">
        <f t="shared" si="197"/>
        <v/>
      </c>
      <c r="I6304" s="330" t="str">
        <f>IF(H6304="","",IFERROR(INDEX(Tanggal1,MATCH('Buku Besar'!H6304,Akun1,0)),""))</f>
        <v/>
      </c>
      <c r="J6304" s="2" t="str">
        <f>IF(H6304="","",IFERROR(INDEX(Keterangan1,MATCH('Buku Besar'!H6304,Akun1,0)),""))</f>
        <v/>
      </c>
      <c r="K6304" s="2" t="str">
        <f>IF(H6304="","",IFERROR(INDEX(Reff1,MATCH('Buku Besar'!H6304,Akun1,0)),""))</f>
        <v/>
      </c>
      <c r="L6304" s="331" t="str">
        <f>IF(H6304="","",IFERROR(INDEX(Penerimaan1,MATCH('Buku Besar'!H6304,Akun1,0)),""))</f>
        <v/>
      </c>
      <c r="M6304" s="331" t="str">
        <f>IF(H6304="","",IFERROR(INDEX(Pengeluaran1,MATCH('Buku Besar'!H6304,Akun1,0)),""))</f>
        <v/>
      </c>
    </row>
    <row r="6305" spans="1:13" x14ac:dyDescent="0.25">
      <c r="A6305" s="91" t="str">
        <f t="shared" si="196"/>
        <v/>
      </c>
      <c r="B6305" s="330" t="str">
        <f>IF(A6305="","",IFERROR(INDEX(Tanggal,MATCH('Buku Besar'!A6305,Akun,0)),""))</f>
        <v/>
      </c>
      <c r="C6305" s="2" t="str">
        <f>IF(A6305="","",IFERROR(INDEX(Keterangan,MATCH('Buku Besar'!A6305,Akun,0)),""))</f>
        <v/>
      </c>
      <c r="D6305" s="2" t="str">
        <f>IF(A6305="","",IFERROR(INDEX(Reff,MATCH('Buku Besar'!A6305,Akun,0)),""))</f>
        <v/>
      </c>
      <c r="E6305" s="331" t="str">
        <f>IF(A6305="","",IFERROR(INDEX(Penerimaan,MATCH('Buku Besar'!A6305,Akun,0)),""))</f>
        <v/>
      </c>
      <c r="F6305" s="331" t="str">
        <f>IF(A6305="","",IFERROR(INDEX(Pengeluaran,MATCH('Buku Besar'!A6305,Akun,0)),""))</f>
        <v/>
      </c>
      <c r="H6305" s="91" t="str">
        <f t="shared" si="197"/>
        <v/>
      </c>
      <c r="I6305" s="330" t="str">
        <f>IF(H6305="","",IFERROR(INDEX(Tanggal1,MATCH('Buku Besar'!H6305,Akun1,0)),""))</f>
        <v/>
      </c>
      <c r="J6305" s="2" t="str">
        <f>IF(H6305="","",IFERROR(INDEX(Keterangan1,MATCH('Buku Besar'!H6305,Akun1,0)),""))</f>
        <v/>
      </c>
      <c r="K6305" s="2" t="str">
        <f>IF(H6305="","",IFERROR(INDEX(Reff1,MATCH('Buku Besar'!H6305,Akun1,0)),""))</f>
        <v/>
      </c>
      <c r="L6305" s="331" t="str">
        <f>IF(H6305="","",IFERROR(INDEX(Penerimaan1,MATCH('Buku Besar'!H6305,Akun1,0)),""))</f>
        <v/>
      </c>
      <c r="M6305" s="331" t="str">
        <f>IF(H6305="","",IFERROR(INDEX(Pengeluaran1,MATCH('Buku Besar'!H6305,Akun1,0)),""))</f>
        <v/>
      </c>
    </row>
    <row r="6306" spans="1:13" x14ac:dyDescent="0.25">
      <c r="A6306" s="91" t="str">
        <f t="shared" si="196"/>
        <v/>
      </c>
      <c r="B6306" s="330" t="str">
        <f>IF(A6306="","",IFERROR(INDEX(Tanggal,MATCH('Buku Besar'!A6306,Akun,0)),""))</f>
        <v/>
      </c>
      <c r="C6306" s="2" t="str">
        <f>IF(A6306="","",IFERROR(INDEX(Keterangan,MATCH('Buku Besar'!A6306,Akun,0)),""))</f>
        <v/>
      </c>
      <c r="D6306" s="2" t="str">
        <f>IF(A6306="","",IFERROR(INDEX(Reff,MATCH('Buku Besar'!A6306,Akun,0)),""))</f>
        <v/>
      </c>
      <c r="E6306" s="331" t="str">
        <f>IF(A6306="","",IFERROR(INDEX(Penerimaan,MATCH('Buku Besar'!A6306,Akun,0)),""))</f>
        <v/>
      </c>
      <c r="F6306" s="331" t="str">
        <f>IF(A6306="","",IFERROR(INDEX(Pengeluaran,MATCH('Buku Besar'!A6306,Akun,0)),""))</f>
        <v/>
      </c>
      <c r="H6306" s="91" t="str">
        <f t="shared" si="197"/>
        <v/>
      </c>
      <c r="I6306" s="330" t="str">
        <f>IF(H6306="","",IFERROR(INDEX(Tanggal1,MATCH('Buku Besar'!H6306,Akun1,0)),""))</f>
        <v/>
      </c>
      <c r="J6306" s="2" t="str">
        <f>IF(H6306="","",IFERROR(INDEX(Keterangan1,MATCH('Buku Besar'!H6306,Akun1,0)),""))</f>
        <v/>
      </c>
      <c r="K6306" s="2" t="str">
        <f>IF(H6306="","",IFERROR(INDEX(Reff1,MATCH('Buku Besar'!H6306,Akun1,0)),""))</f>
        <v/>
      </c>
      <c r="L6306" s="331" t="str">
        <f>IF(H6306="","",IFERROR(INDEX(Penerimaan1,MATCH('Buku Besar'!H6306,Akun1,0)),""))</f>
        <v/>
      </c>
      <c r="M6306" s="331" t="str">
        <f>IF(H6306="","",IFERROR(INDEX(Pengeluaran1,MATCH('Buku Besar'!H6306,Akun1,0)),""))</f>
        <v/>
      </c>
    </row>
    <row r="6307" spans="1:13" x14ac:dyDescent="0.25">
      <c r="A6307" s="91" t="str">
        <f t="shared" si="196"/>
        <v/>
      </c>
      <c r="B6307" s="330" t="str">
        <f>IF(A6307="","",IFERROR(INDEX(Tanggal,MATCH('Buku Besar'!A6307,Akun,0)),""))</f>
        <v/>
      </c>
      <c r="C6307" s="2" t="str">
        <f>IF(A6307="","",IFERROR(INDEX(Keterangan,MATCH('Buku Besar'!A6307,Akun,0)),""))</f>
        <v/>
      </c>
      <c r="D6307" s="2" t="str">
        <f>IF(A6307="","",IFERROR(INDEX(Reff,MATCH('Buku Besar'!A6307,Akun,0)),""))</f>
        <v/>
      </c>
      <c r="E6307" s="331" t="str">
        <f>IF(A6307="","",IFERROR(INDEX(Penerimaan,MATCH('Buku Besar'!A6307,Akun,0)),""))</f>
        <v/>
      </c>
      <c r="F6307" s="331" t="str">
        <f>IF(A6307="","",IFERROR(INDEX(Pengeluaran,MATCH('Buku Besar'!A6307,Akun,0)),""))</f>
        <v/>
      </c>
      <c r="H6307" s="91" t="str">
        <f t="shared" si="197"/>
        <v/>
      </c>
      <c r="I6307" s="330" t="str">
        <f>IF(H6307="","",IFERROR(INDEX(Tanggal1,MATCH('Buku Besar'!H6307,Akun1,0)),""))</f>
        <v/>
      </c>
      <c r="J6307" s="2" t="str">
        <f>IF(H6307="","",IFERROR(INDEX(Keterangan1,MATCH('Buku Besar'!H6307,Akun1,0)),""))</f>
        <v/>
      </c>
      <c r="K6307" s="2" t="str">
        <f>IF(H6307="","",IFERROR(INDEX(Reff1,MATCH('Buku Besar'!H6307,Akun1,0)),""))</f>
        <v/>
      </c>
      <c r="L6307" s="331" t="str">
        <f>IF(H6307="","",IFERROR(INDEX(Penerimaan1,MATCH('Buku Besar'!H6307,Akun1,0)),""))</f>
        <v/>
      </c>
      <c r="M6307" s="331" t="str">
        <f>IF(H6307="","",IFERROR(INDEX(Pengeluaran1,MATCH('Buku Besar'!H6307,Akun1,0)),""))</f>
        <v/>
      </c>
    </row>
    <row r="6308" spans="1:13" x14ac:dyDescent="0.25">
      <c r="A6308" s="91" t="str">
        <f t="shared" si="196"/>
        <v/>
      </c>
      <c r="B6308" s="330" t="str">
        <f>IF(A6308="","",IFERROR(INDEX(Tanggal,MATCH('Buku Besar'!A6308,Akun,0)),""))</f>
        <v/>
      </c>
      <c r="C6308" s="2" t="str">
        <f>IF(A6308="","",IFERROR(INDEX(Keterangan,MATCH('Buku Besar'!A6308,Akun,0)),""))</f>
        <v/>
      </c>
      <c r="D6308" s="2" t="str">
        <f>IF(A6308="","",IFERROR(INDEX(Reff,MATCH('Buku Besar'!A6308,Akun,0)),""))</f>
        <v/>
      </c>
      <c r="E6308" s="331" t="str">
        <f>IF(A6308="","",IFERROR(INDEX(Penerimaan,MATCH('Buku Besar'!A6308,Akun,0)),""))</f>
        <v/>
      </c>
      <c r="F6308" s="331" t="str">
        <f>IF(A6308="","",IFERROR(INDEX(Pengeluaran,MATCH('Buku Besar'!A6308,Akun,0)),""))</f>
        <v/>
      </c>
      <c r="H6308" s="91" t="str">
        <f t="shared" si="197"/>
        <v/>
      </c>
      <c r="I6308" s="330" t="str">
        <f>IF(H6308="","",IFERROR(INDEX(Tanggal1,MATCH('Buku Besar'!H6308,Akun1,0)),""))</f>
        <v/>
      </c>
      <c r="J6308" s="2" t="str">
        <f>IF(H6308="","",IFERROR(INDEX(Keterangan1,MATCH('Buku Besar'!H6308,Akun1,0)),""))</f>
        <v/>
      </c>
      <c r="K6308" s="2" t="str">
        <f>IF(H6308="","",IFERROR(INDEX(Reff1,MATCH('Buku Besar'!H6308,Akun1,0)),""))</f>
        <v/>
      </c>
      <c r="L6308" s="331" t="str">
        <f>IF(H6308="","",IFERROR(INDEX(Penerimaan1,MATCH('Buku Besar'!H6308,Akun1,0)),""))</f>
        <v/>
      </c>
      <c r="M6308" s="331" t="str">
        <f>IF(H6308="","",IFERROR(INDEX(Pengeluaran1,MATCH('Buku Besar'!H6308,Akun1,0)),""))</f>
        <v/>
      </c>
    </row>
    <row r="6309" spans="1:13" x14ac:dyDescent="0.25">
      <c r="A6309" s="91" t="str">
        <f t="shared" si="196"/>
        <v/>
      </c>
      <c r="B6309" s="330" t="str">
        <f>IF(A6309="","",IFERROR(INDEX(Tanggal,MATCH('Buku Besar'!A6309,Akun,0)),""))</f>
        <v/>
      </c>
      <c r="C6309" s="2" t="str">
        <f>IF(A6309="","",IFERROR(INDEX(Keterangan,MATCH('Buku Besar'!A6309,Akun,0)),""))</f>
        <v/>
      </c>
      <c r="D6309" s="2" t="str">
        <f>IF(A6309="","",IFERROR(INDEX(Reff,MATCH('Buku Besar'!A6309,Akun,0)),""))</f>
        <v/>
      </c>
      <c r="E6309" s="331" t="str">
        <f>IF(A6309="","",IFERROR(INDEX(Penerimaan,MATCH('Buku Besar'!A6309,Akun,0)),""))</f>
        <v/>
      </c>
      <c r="F6309" s="331" t="str">
        <f>IF(A6309="","",IFERROR(INDEX(Pengeluaran,MATCH('Buku Besar'!A6309,Akun,0)),""))</f>
        <v/>
      </c>
      <c r="H6309" s="91" t="str">
        <f t="shared" si="197"/>
        <v/>
      </c>
      <c r="I6309" s="330" t="str">
        <f>IF(H6309="","",IFERROR(INDEX(Tanggal1,MATCH('Buku Besar'!H6309,Akun1,0)),""))</f>
        <v/>
      </c>
      <c r="J6309" s="2" t="str">
        <f>IF(H6309="","",IFERROR(INDEX(Keterangan1,MATCH('Buku Besar'!H6309,Akun1,0)),""))</f>
        <v/>
      </c>
      <c r="K6309" s="2" t="str">
        <f>IF(H6309="","",IFERROR(INDEX(Reff1,MATCH('Buku Besar'!H6309,Akun1,0)),""))</f>
        <v/>
      </c>
      <c r="L6309" s="331" t="str">
        <f>IF(H6309="","",IFERROR(INDEX(Penerimaan1,MATCH('Buku Besar'!H6309,Akun1,0)),""))</f>
        <v/>
      </c>
      <c r="M6309" s="331" t="str">
        <f>IF(H6309="","",IFERROR(INDEX(Pengeluaran1,MATCH('Buku Besar'!H6309,Akun1,0)),""))</f>
        <v/>
      </c>
    </row>
    <row r="6310" spans="1:13" x14ac:dyDescent="0.25">
      <c r="A6310" s="91" t="str">
        <f t="shared" si="196"/>
        <v/>
      </c>
      <c r="B6310" s="330" t="str">
        <f>IF(A6310="","",IFERROR(INDEX(Tanggal,MATCH('Buku Besar'!A6310,Akun,0)),""))</f>
        <v/>
      </c>
      <c r="C6310" s="2" t="str">
        <f>IF(A6310="","",IFERROR(INDEX(Keterangan,MATCH('Buku Besar'!A6310,Akun,0)),""))</f>
        <v/>
      </c>
      <c r="D6310" s="2" t="str">
        <f>IF(A6310="","",IFERROR(INDEX(Reff,MATCH('Buku Besar'!A6310,Akun,0)),""))</f>
        <v/>
      </c>
      <c r="E6310" s="331" t="str">
        <f>IF(A6310="","",IFERROR(INDEX(Penerimaan,MATCH('Buku Besar'!A6310,Akun,0)),""))</f>
        <v/>
      </c>
      <c r="F6310" s="331" t="str">
        <f>IF(A6310="","",IFERROR(INDEX(Pengeluaran,MATCH('Buku Besar'!A6310,Akun,0)),""))</f>
        <v/>
      </c>
      <c r="H6310" s="91" t="str">
        <f t="shared" si="197"/>
        <v/>
      </c>
      <c r="I6310" s="330" t="str">
        <f>IF(H6310="","",IFERROR(INDEX(Tanggal1,MATCH('Buku Besar'!H6310,Akun1,0)),""))</f>
        <v/>
      </c>
      <c r="J6310" s="2" t="str">
        <f>IF(H6310="","",IFERROR(INDEX(Keterangan1,MATCH('Buku Besar'!H6310,Akun1,0)),""))</f>
        <v/>
      </c>
      <c r="K6310" s="2" t="str">
        <f>IF(H6310="","",IFERROR(INDEX(Reff1,MATCH('Buku Besar'!H6310,Akun1,0)),""))</f>
        <v/>
      </c>
      <c r="L6310" s="331" t="str">
        <f>IF(H6310="","",IFERROR(INDEX(Penerimaan1,MATCH('Buku Besar'!H6310,Akun1,0)),""))</f>
        <v/>
      </c>
      <c r="M6310" s="331" t="str">
        <f>IF(H6310="","",IFERROR(INDEX(Pengeluaran1,MATCH('Buku Besar'!H6310,Akun1,0)),""))</f>
        <v/>
      </c>
    </row>
    <row r="6311" spans="1:13" x14ac:dyDescent="0.25">
      <c r="A6311" s="91" t="str">
        <f t="shared" si="196"/>
        <v/>
      </c>
      <c r="B6311" s="330" t="str">
        <f>IF(A6311="","",IFERROR(INDEX(Tanggal,MATCH('Buku Besar'!A6311,Akun,0)),""))</f>
        <v/>
      </c>
      <c r="C6311" s="2" t="str">
        <f>IF(A6311="","",IFERROR(INDEX(Keterangan,MATCH('Buku Besar'!A6311,Akun,0)),""))</f>
        <v/>
      </c>
      <c r="D6311" s="2" t="str">
        <f>IF(A6311="","",IFERROR(INDEX(Reff,MATCH('Buku Besar'!A6311,Akun,0)),""))</f>
        <v/>
      </c>
      <c r="E6311" s="331" t="str">
        <f>IF(A6311="","",IFERROR(INDEX(Penerimaan,MATCH('Buku Besar'!A6311,Akun,0)),""))</f>
        <v/>
      </c>
      <c r="F6311" s="331" t="str">
        <f>IF(A6311="","",IFERROR(INDEX(Pengeluaran,MATCH('Buku Besar'!A6311,Akun,0)),""))</f>
        <v/>
      </c>
      <c r="H6311" s="91" t="str">
        <f t="shared" si="197"/>
        <v/>
      </c>
      <c r="I6311" s="330" t="str">
        <f>IF(H6311="","",IFERROR(INDEX(Tanggal1,MATCH('Buku Besar'!H6311,Akun1,0)),""))</f>
        <v/>
      </c>
      <c r="J6311" s="2" t="str">
        <f>IF(H6311="","",IFERROR(INDEX(Keterangan1,MATCH('Buku Besar'!H6311,Akun1,0)),""))</f>
        <v/>
      </c>
      <c r="K6311" s="2" t="str">
        <f>IF(H6311="","",IFERROR(INDEX(Reff1,MATCH('Buku Besar'!H6311,Akun1,0)),""))</f>
        <v/>
      </c>
      <c r="L6311" s="331" t="str">
        <f>IF(H6311="","",IFERROR(INDEX(Penerimaan1,MATCH('Buku Besar'!H6311,Akun1,0)),""))</f>
        <v/>
      </c>
      <c r="M6311" s="331" t="str">
        <f>IF(H6311="","",IFERROR(INDEX(Pengeluaran1,MATCH('Buku Besar'!H6311,Akun1,0)),""))</f>
        <v/>
      </c>
    </row>
    <row r="6312" spans="1:13" x14ac:dyDescent="0.25">
      <c r="A6312" s="91" t="str">
        <f t="shared" si="196"/>
        <v/>
      </c>
      <c r="B6312" s="330" t="str">
        <f>IF(A6312="","",IFERROR(INDEX(Tanggal,MATCH('Buku Besar'!A6312,Akun,0)),""))</f>
        <v/>
      </c>
      <c r="C6312" s="2" t="str">
        <f>IF(A6312="","",IFERROR(INDEX(Keterangan,MATCH('Buku Besar'!A6312,Akun,0)),""))</f>
        <v/>
      </c>
      <c r="D6312" s="2" t="str">
        <f>IF(A6312="","",IFERROR(INDEX(Reff,MATCH('Buku Besar'!A6312,Akun,0)),""))</f>
        <v/>
      </c>
      <c r="E6312" s="331" t="str">
        <f>IF(A6312="","",IFERROR(INDEX(Penerimaan,MATCH('Buku Besar'!A6312,Akun,0)),""))</f>
        <v/>
      </c>
      <c r="F6312" s="331" t="str">
        <f>IF(A6312="","",IFERROR(INDEX(Pengeluaran,MATCH('Buku Besar'!A6312,Akun,0)),""))</f>
        <v/>
      </c>
      <c r="H6312" s="91" t="str">
        <f t="shared" si="197"/>
        <v/>
      </c>
      <c r="I6312" s="330" t="str">
        <f>IF(H6312="","",IFERROR(INDEX(Tanggal1,MATCH('Buku Besar'!H6312,Akun1,0)),""))</f>
        <v/>
      </c>
      <c r="J6312" s="2" t="str">
        <f>IF(H6312="","",IFERROR(INDEX(Keterangan1,MATCH('Buku Besar'!H6312,Akun1,0)),""))</f>
        <v/>
      </c>
      <c r="K6312" s="2" t="str">
        <f>IF(H6312="","",IFERROR(INDEX(Reff1,MATCH('Buku Besar'!H6312,Akun1,0)),""))</f>
        <v/>
      </c>
      <c r="L6312" s="331" t="str">
        <f>IF(H6312="","",IFERROR(INDEX(Penerimaan1,MATCH('Buku Besar'!H6312,Akun1,0)),""))</f>
        <v/>
      </c>
      <c r="M6312" s="331" t="str">
        <f>IF(H6312="","",IFERROR(INDEX(Pengeluaran1,MATCH('Buku Besar'!H6312,Akun1,0)),""))</f>
        <v/>
      </c>
    </row>
    <row r="6313" spans="1:13" x14ac:dyDescent="0.25">
      <c r="A6313" s="91" t="str">
        <f t="shared" si="196"/>
        <v/>
      </c>
      <c r="B6313" s="330" t="str">
        <f>IF(A6313="","",IFERROR(INDEX(Tanggal,MATCH('Buku Besar'!A6313,Akun,0)),""))</f>
        <v/>
      </c>
      <c r="C6313" s="2" t="str">
        <f>IF(A6313="","",IFERROR(INDEX(Keterangan,MATCH('Buku Besar'!A6313,Akun,0)),""))</f>
        <v/>
      </c>
      <c r="D6313" s="2" t="str">
        <f>IF(A6313="","",IFERROR(INDEX(Reff,MATCH('Buku Besar'!A6313,Akun,0)),""))</f>
        <v/>
      </c>
      <c r="E6313" s="331" t="str">
        <f>IF(A6313="","",IFERROR(INDEX(Penerimaan,MATCH('Buku Besar'!A6313,Akun,0)),""))</f>
        <v/>
      </c>
      <c r="F6313" s="331" t="str">
        <f>IF(A6313="","",IFERROR(INDEX(Pengeluaran,MATCH('Buku Besar'!A6313,Akun,0)),""))</f>
        <v/>
      </c>
      <c r="H6313" s="91" t="str">
        <f t="shared" si="197"/>
        <v/>
      </c>
      <c r="I6313" s="330" t="str">
        <f>IF(H6313="","",IFERROR(INDEX(Tanggal1,MATCH('Buku Besar'!H6313,Akun1,0)),""))</f>
        <v/>
      </c>
      <c r="J6313" s="2" t="str">
        <f>IF(H6313="","",IFERROR(INDEX(Keterangan1,MATCH('Buku Besar'!H6313,Akun1,0)),""))</f>
        <v/>
      </c>
      <c r="K6313" s="2" t="str">
        <f>IF(H6313="","",IFERROR(INDEX(Reff1,MATCH('Buku Besar'!H6313,Akun1,0)),""))</f>
        <v/>
      </c>
      <c r="L6313" s="331" t="str">
        <f>IF(H6313="","",IFERROR(INDEX(Penerimaan1,MATCH('Buku Besar'!H6313,Akun1,0)),""))</f>
        <v/>
      </c>
      <c r="M6313" s="331" t="str">
        <f>IF(H6313="","",IFERROR(INDEX(Pengeluaran1,MATCH('Buku Besar'!H6313,Akun1,0)),""))</f>
        <v/>
      </c>
    </row>
    <row r="6314" spans="1:13" x14ac:dyDescent="0.25">
      <c r="A6314" s="91" t="str">
        <f t="shared" si="196"/>
        <v/>
      </c>
      <c r="B6314" s="330" t="str">
        <f>IF(A6314="","",IFERROR(INDEX(Tanggal,MATCH('Buku Besar'!A6314,Akun,0)),""))</f>
        <v/>
      </c>
      <c r="C6314" s="2" t="str">
        <f>IF(A6314="","",IFERROR(INDEX(Keterangan,MATCH('Buku Besar'!A6314,Akun,0)),""))</f>
        <v/>
      </c>
      <c r="D6314" s="2" t="str">
        <f>IF(A6314="","",IFERROR(INDEX(Reff,MATCH('Buku Besar'!A6314,Akun,0)),""))</f>
        <v/>
      </c>
      <c r="E6314" s="331" t="str">
        <f>IF(A6314="","",IFERROR(INDEX(Penerimaan,MATCH('Buku Besar'!A6314,Akun,0)),""))</f>
        <v/>
      </c>
      <c r="F6314" s="331" t="str">
        <f>IF(A6314="","",IFERROR(INDEX(Pengeluaran,MATCH('Buku Besar'!A6314,Akun,0)),""))</f>
        <v/>
      </c>
      <c r="H6314" s="91" t="str">
        <f t="shared" si="197"/>
        <v/>
      </c>
      <c r="I6314" s="330" t="str">
        <f>IF(H6314="","",IFERROR(INDEX(Tanggal1,MATCH('Buku Besar'!H6314,Akun1,0)),""))</f>
        <v/>
      </c>
      <c r="J6314" s="2" t="str">
        <f>IF(H6314="","",IFERROR(INDEX(Keterangan1,MATCH('Buku Besar'!H6314,Akun1,0)),""))</f>
        <v/>
      </c>
      <c r="K6314" s="2" t="str">
        <f>IF(H6314="","",IFERROR(INDEX(Reff1,MATCH('Buku Besar'!H6314,Akun1,0)),""))</f>
        <v/>
      </c>
      <c r="L6314" s="331" t="str">
        <f>IF(H6314="","",IFERROR(INDEX(Penerimaan1,MATCH('Buku Besar'!H6314,Akun1,0)),""))</f>
        <v/>
      </c>
      <c r="M6314" s="331" t="str">
        <f>IF(H6314="","",IFERROR(INDEX(Pengeluaran1,MATCH('Buku Besar'!H6314,Akun1,0)),""))</f>
        <v/>
      </c>
    </row>
    <row r="6315" spans="1:13" x14ac:dyDescent="0.25">
      <c r="A6315" s="91" t="str">
        <f t="shared" si="196"/>
        <v/>
      </c>
      <c r="B6315" s="330" t="str">
        <f>IF(A6315="","",IFERROR(INDEX(Tanggal,MATCH('Buku Besar'!A6315,Akun,0)),""))</f>
        <v/>
      </c>
      <c r="C6315" s="2" t="str">
        <f>IF(A6315="","",IFERROR(INDEX(Keterangan,MATCH('Buku Besar'!A6315,Akun,0)),""))</f>
        <v/>
      </c>
      <c r="D6315" s="2" t="str">
        <f>IF(A6315="","",IFERROR(INDEX(Reff,MATCH('Buku Besar'!A6315,Akun,0)),""))</f>
        <v/>
      </c>
      <c r="E6315" s="331" t="str">
        <f>IF(A6315="","",IFERROR(INDEX(Penerimaan,MATCH('Buku Besar'!A6315,Akun,0)),""))</f>
        <v/>
      </c>
      <c r="F6315" s="331" t="str">
        <f>IF(A6315="","",IFERROR(INDEX(Pengeluaran,MATCH('Buku Besar'!A6315,Akun,0)),""))</f>
        <v/>
      </c>
      <c r="H6315" s="91" t="str">
        <f t="shared" si="197"/>
        <v/>
      </c>
      <c r="I6315" s="330" t="str">
        <f>IF(H6315="","",IFERROR(INDEX(Tanggal1,MATCH('Buku Besar'!H6315,Akun1,0)),""))</f>
        <v/>
      </c>
      <c r="J6315" s="2" t="str">
        <f>IF(H6315="","",IFERROR(INDEX(Keterangan1,MATCH('Buku Besar'!H6315,Akun1,0)),""))</f>
        <v/>
      </c>
      <c r="K6315" s="2" t="str">
        <f>IF(H6315="","",IFERROR(INDEX(Reff1,MATCH('Buku Besar'!H6315,Akun1,0)),""))</f>
        <v/>
      </c>
      <c r="L6315" s="331" t="str">
        <f>IF(H6315="","",IFERROR(INDEX(Penerimaan1,MATCH('Buku Besar'!H6315,Akun1,0)),""))</f>
        <v/>
      </c>
      <c r="M6315" s="331" t="str">
        <f>IF(H6315="","",IFERROR(INDEX(Pengeluaran1,MATCH('Buku Besar'!H6315,Akun1,0)),""))</f>
        <v/>
      </c>
    </row>
    <row r="6316" spans="1:13" x14ac:dyDescent="0.25">
      <c r="A6316" s="91" t="str">
        <f t="shared" si="196"/>
        <v/>
      </c>
      <c r="B6316" s="330" t="str">
        <f>IF(A6316="","",IFERROR(INDEX(Tanggal,MATCH('Buku Besar'!A6316,Akun,0)),""))</f>
        <v/>
      </c>
      <c r="C6316" s="2" t="str">
        <f>IF(A6316="","",IFERROR(INDEX(Keterangan,MATCH('Buku Besar'!A6316,Akun,0)),""))</f>
        <v/>
      </c>
      <c r="D6316" s="2" t="str">
        <f>IF(A6316="","",IFERROR(INDEX(Reff,MATCH('Buku Besar'!A6316,Akun,0)),""))</f>
        <v/>
      </c>
      <c r="E6316" s="331" t="str">
        <f>IF(A6316="","",IFERROR(INDEX(Penerimaan,MATCH('Buku Besar'!A6316,Akun,0)),""))</f>
        <v/>
      </c>
      <c r="F6316" s="331" t="str">
        <f>IF(A6316="","",IFERROR(INDEX(Pengeluaran,MATCH('Buku Besar'!A6316,Akun,0)),""))</f>
        <v/>
      </c>
      <c r="H6316" s="91" t="str">
        <f t="shared" si="197"/>
        <v/>
      </c>
      <c r="I6316" s="330" t="str">
        <f>IF(H6316="","",IFERROR(INDEX(Tanggal1,MATCH('Buku Besar'!H6316,Akun1,0)),""))</f>
        <v/>
      </c>
      <c r="J6316" s="2" t="str">
        <f>IF(H6316="","",IFERROR(INDEX(Keterangan1,MATCH('Buku Besar'!H6316,Akun1,0)),""))</f>
        <v/>
      </c>
      <c r="K6316" s="2" t="str">
        <f>IF(H6316="","",IFERROR(INDEX(Reff1,MATCH('Buku Besar'!H6316,Akun1,0)),""))</f>
        <v/>
      </c>
      <c r="L6316" s="331" t="str">
        <f>IF(H6316="","",IFERROR(INDEX(Penerimaan1,MATCH('Buku Besar'!H6316,Akun1,0)),""))</f>
        <v/>
      </c>
      <c r="M6316" s="331" t="str">
        <f>IF(H6316="","",IFERROR(INDEX(Pengeluaran1,MATCH('Buku Besar'!H6316,Akun1,0)),""))</f>
        <v/>
      </c>
    </row>
    <row r="6317" spans="1:13" x14ac:dyDescent="0.25">
      <c r="A6317" s="91" t="str">
        <f t="shared" si="196"/>
        <v/>
      </c>
      <c r="B6317" s="330" t="str">
        <f>IF(A6317="","",IFERROR(INDEX(Tanggal,MATCH('Buku Besar'!A6317,Akun,0)),""))</f>
        <v/>
      </c>
      <c r="C6317" s="2" t="str">
        <f>IF(A6317="","",IFERROR(INDEX(Keterangan,MATCH('Buku Besar'!A6317,Akun,0)),""))</f>
        <v/>
      </c>
      <c r="D6317" s="2" t="str">
        <f>IF(A6317="","",IFERROR(INDEX(Reff,MATCH('Buku Besar'!A6317,Akun,0)),""))</f>
        <v/>
      </c>
      <c r="E6317" s="331" t="str">
        <f>IF(A6317="","",IFERROR(INDEX(Penerimaan,MATCH('Buku Besar'!A6317,Akun,0)),""))</f>
        <v/>
      </c>
      <c r="F6317" s="331" t="str">
        <f>IF(A6317="","",IFERROR(INDEX(Pengeluaran,MATCH('Buku Besar'!A6317,Akun,0)),""))</f>
        <v/>
      </c>
      <c r="H6317" s="91" t="str">
        <f t="shared" si="197"/>
        <v/>
      </c>
      <c r="I6317" s="330" t="str">
        <f>IF(H6317="","",IFERROR(INDEX(Tanggal1,MATCH('Buku Besar'!H6317,Akun1,0)),""))</f>
        <v/>
      </c>
      <c r="J6317" s="2" t="str">
        <f>IF(H6317="","",IFERROR(INDEX(Keterangan1,MATCH('Buku Besar'!H6317,Akun1,0)),""))</f>
        <v/>
      </c>
      <c r="K6317" s="2" t="str">
        <f>IF(H6317="","",IFERROR(INDEX(Reff1,MATCH('Buku Besar'!H6317,Akun1,0)),""))</f>
        <v/>
      </c>
      <c r="L6317" s="331" t="str">
        <f>IF(H6317="","",IFERROR(INDEX(Penerimaan1,MATCH('Buku Besar'!H6317,Akun1,0)),""))</f>
        <v/>
      </c>
      <c r="M6317" s="331" t="str">
        <f>IF(H6317="","",IFERROR(INDEX(Pengeluaran1,MATCH('Buku Besar'!H6317,Akun1,0)),""))</f>
        <v/>
      </c>
    </row>
    <row r="6318" spans="1:13" x14ac:dyDescent="0.25">
      <c r="A6318" s="91" t="str">
        <f t="shared" si="196"/>
        <v/>
      </c>
      <c r="B6318" s="330" t="str">
        <f>IF(A6318="","",IFERROR(INDEX(Tanggal,MATCH('Buku Besar'!A6318,Akun,0)),""))</f>
        <v/>
      </c>
      <c r="C6318" s="2" t="str">
        <f>IF(A6318="","",IFERROR(INDEX(Keterangan,MATCH('Buku Besar'!A6318,Akun,0)),""))</f>
        <v/>
      </c>
      <c r="D6318" s="2" t="str">
        <f>IF(A6318="","",IFERROR(INDEX(Reff,MATCH('Buku Besar'!A6318,Akun,0)),""))</f>
        <v/>
      </c>
      <c r="E6318" s="331" t="str">
        <f>IF(A6318="","",IFERROR(INDEX(Penerimaan,MATCH('Buku Besar'!A6318,Akun,0)),""))</f>
        <v/>
      </c>
      <c r="F6318" s="331" t="str">
        <f>IF(A6318="","",IFERROR(INDEX(Pengeluaran,MATCH('Buku Besar'!A6318,Akun,0)),""))</f>
        <v/>
      </c>
      <c r="H6318" s="91" t="str">
        <f t="shared" si="197"/>
        <v/>
      </c>
      <c r="I6318" s="330" t="str">
        <f>IF(H6318="","",IFERROR(INDEX(Tanggal1,MATCH('Buku Besar'!H6318,Akun1,0)),""))</f>
        <v/>
      </c>
      <c r="J6318" s="2" t="str">
        <f>IF(H6318="","",IFERROR(INDEX(Keterangan1,MATCH('Buku Besar'!H6318,Akun1,0)),""))</f>
        <v/>
      </c>
      <c r="K6318" s="2" t="str">
        <f>IF(H6318="","",IFERROR(INDEX(Reff1,MATCH('Buku Besar'!H6318,Akun1,0)),""))</f>
        <v/>
      </c>
      <c r="L6318" s="331" t="str">
        <f>IF(H6318="","",IFERROR(INDEX(Penerimaan1,MATCH('Buku Besar'!H6318,Akun1,0)),""))</f>
        <v/>
      </c>
      <c r="M6318" s="331" t="str">
        <f>IF(H6318="","",IFERROR(INDEX(Pengeluaran1,MATCH('Buku Besar'!H6318,Akun1,0)),""))</f>
        <v/>
      </c>
    </row>
    <row r="6319" spans="1:13" x14ac:dyDescent="0.25">
      <c r="A6319" s="91" t="str">
        <f t="shared" si="196"/>
        <v/>
      </c>
      <c r="B6319" s="330" t="str">
        <f>IF(A6319="","",IFERROR(INDEX(Tanggal,MATCH('Buku Besar'!A6319,Akun,0)),""))</f>
        <v/>
      </c>
      <c r="C6319" s="2" t="str">
        <f>IF(A6319="","",IFERROR(INDEX(Keterangan,MATCH('Buku Besar'!A6319,Akun,0)),""))</f>
        <v/>
      </c>
      <c r="D6319" s="2" t="str">
        <f>IF(A6319="","",IFERROR(INDEX(Reff,MATCH('Buku Besar'!A6319,Akun,0)),""))</f>
        <v/>
      </c>
      <c r="E6319" s="331" t="str">
        <f>IF(A6319="","",IFERROR(INDEX(Penerimaan,MATCH('Buku Besar'!A6319,Akun,0)),""))</f>
        <v/>
      </c>
      <c r="F6319" s="331" t="str">
        <f>IF(A6319="","",IFERROR(INDEX(Pengeluaran,MATCH('Buku Besar'!A6319,Akun,0)),""))</f>
        <v/>
      </c>
      <c r="H6319" s="91" t="str">
        <f t="shared" si="197"/>
        <v/>
      </c>
      <c r="I6319" s="330" t="str">
        <f>IF(H6319="","",IFERROR(INDEX(Tanggal1,MATCH('Buku Besar'!H6319,Akun1,0)),""))</f>
        <v/>
      </c>
      <c r="J6319" s="2" t="str">
        <f>IF(H6319="","",IFERROR(INDEX(Keterangan1,MATCH('Buku Besar'!H6319,Akun1,0)),""))</f>
        <v/>
      </c>
      <c r="K6319" s="2" t="str">
        <f>IF(H6319="","",IFERROR(INDEX(Reff1,MATCH('Buku Besar'!H6319,Akun1,0)),""))</f>
        <v/>
      </c>
      <c r="L6319" s="331" t="str">
        <f>IF(H6319="","",IFERROR(INDEX(Penerimaan1,MATCH('Buku Besar'!H6319,Akun1,0)),""))</f>
        <v/>
      </c>
      <c r="M6319" s="331" t="str">
        <f>IF(H6319="","",IFERROR(INDEX(Pengeluaran1,MATCH('Buku Besar'!H6319,Akun1,0)),""))</f>
        <v/>
      </c>
    </row>
    <row r="6320" spans="1:13" x14ac:dyDescent="0.25">
      <c r="A6320" s="91" t="str">
        <f t="shared" si="196"/>
        <v/>
      </c>
      <c r="B6320" s="330" t="str">
        <f>IF(A6320="","",IFERROR(INDEX(Tanggal,MATCH('Buku Besar'!A6320,Akun,0)),""))</f>
        <v/>
      </c>
      <c r="C6320" s="2" t="str">
        <f>IF(A6320="","",IFERROR(INDEX(Keterangan,MATCH('Buku Besar'!A6320,Akun,0)),""))</f>
        <v/>
      </c>
      <c r="D6320" s="2" t="str">
        <f>IF(A6320="","",IFERROR(INDEX(Reff,MATCH('Buku Besar'!A6320,Akun,0)),""))</f>
        <v/>
      </c>
      <c r="E6320" s="331" t="str">
        <f>IF(A6320="","",IFERROR(INDEX(Penerimaan,MATCH('Buku Besar'!A6320,Akun,0)),""))</f>
        <v/>
      </c>
      <c r="F6320" s="331" t="str">
        <f>IF(A6320="","",IFERROR(INDEX(Pengeluaran,MATCH('Buku Besar'!A6320,Akun,0)),""))</f>
        <v/>
      </c>
      <c r="H6320" s="91" t="str">
        <f t="shared" si="197"/>
        <v/>
      </c>
      <c r="I6320" s="330" t="str">
        <f>IF(H6320="","",IFERROR(INDEX(Tanggal1,MATCH('Buku Besar'!H6320,Akun1,0)),""))</f>
        <v/>
      </c>
      <c r="J6320" s="2" t="str">
        <f>IF(H6320="","",IFERROR(INDEX(Keterangan1,MATCH('Buku Besar'!H6320,Akun1,0)),""))</f>
        <v/>
      </c>
      <c r="K6320" s="2" t="str">
        <f>IF(H6320="","",IFERROR(INDEX(Reff1,MATCH('Buku Besar'!H6320,Akun1,0)),""))</f>
        <v/>
      </c>
      <c r="L6320" s="331" t="str">
        <f>IF(H6320="","",IFERROR(INDEX(Penerimaan1,MATCH('Buku Besar'!H6320,Akun1,0)),""))</f>
        <v/>
      </c>
      <c r="M6320" s="331" t="str">
        <f>IF(H6320="","",IFERROR(INDEX(Pengeluaran1,MATCH('Buku Besar'!H6320,Akun1,0)),""))</f>
        <v/>
      </c>
    </row>
    <row r="6321" spans="1:13" x14ac:dyDescent="0.25">
      <c r="A6321" s="91" t="str">
        <f t="shared" si="196"/>
        <v/>
      </c>
      <c r="B6321" s="330" t="str">
        <f>IF(A6321="","",IFERROR(INDEX(Tanggal,MATCH('Buku Besar'!A6321,Akun,0)),""))</f>
        <v/>
      </c>
      <c r="C6321" s="2" t="str">
        <f>IF(A6321="","",IFERROR(INDEX(Keterangan,MATCH('Buku Besar'!A6321,Akun,0)),""))</f>
        <v/>
      </c>
      <c r="D6321" s="2" t="str">
        <f>IF(A6321="","",IFERROR(INDEX(Reff,MATCH('Buku Besar'!A6321,Akun,0)),""))</f>
        <v/>
      </c>
      <c r="E6321" s="331" t="str">
        <f>IF(A6321="","",IFERROR(INDEX(Penerimaan,MATCH('Buku Besar'!A6321,Akun,0)),""))</f>
        <v/>
      </c>
      <c r="F6321" s="331" t="str">
        <f>IF(A6321="","",IFERROR(INDEX(Pengeluaran,MATCH('Buku Besar'!A6321,Akun,0)),""))</f>
        <v/>
      </c>
      <c r="H6321" s="91" t="str">
        <f t="shared" si="197"/>
        <v/>
      </c>
      <c r="I6321" s="330" t="str">
        <f>IF(H6321="","",IFERROR(INDEX(Tanggal1,MATCH('Buku Besar'!H6321,Akun1,0)),""))</f>
        <v/>
      </c>
      <c r="J6321" s="2" t="str">
        <f>IF(H6321="","",IFERROR(INDEX(Keterangan1,MATCH('Buku Besar'!H6321,Akun1,0)),""))</f>
        <v/>
      </c>
      <c r="K6321" s="2" t="str">
        <f>IF(H6321="","",IFERROR(INDEX(Reff1,MATCH('Buku Besar'!H6321,Akun1,0)),""))</f>
        <v/>
      </c>
      <c r="L6321" s="331" t="str">
        <f>IF(H6321="","",IFERROR(INDEX(Penerimaan1,MATCH('Buku Besar'!H6321,Akun1,0)),""))</f>
        <v/>
      </c>
      <c r="M6321" s="331" t="str">
        <f>IF(H6321="","",IFERROR(INDEX(Pengeluaran1,MATCH('Buku Besar'!H6321,Akun1,0)),""))</f>
        <v/>
      </c>
    </row>
    <row r="6322" spans="1:13" x14ac:dyDescent="0.25">
      <c r="A6322" s="91" t="str">
        <f t="shared" si="196"/>
        <v/>
      </c>
      <c r="B6322" s="330" t="str">
        <f>IF(A6322="","",IFERROR(INDEX(Tanggal,MATCH('Buku Besar'!A6322,Akun,0)),""))</f>
        <v/>
      </c>
      <c r="C6322" s="2" t="str">
        <f>IF(A6322="","",IFERROR(INDEX(Keterangan,MATCH('Buku Besar'!A6322,Akun,0)),""))</f>
        <v/>
      </c>
      <c r="D6322" s="2" t="str">
        <f>IF(A6322="","",IFERROR(INDEX(Reff,MATCH('Buku Besar'!A6322,Akun,0)),""))</f>
        <v/>
      </c>
      <c r="E6322" s="331" t="str">
        <f>IF(A6322="","",IFERROR(INDEX(Penerimaan,MATCH('Buku Besar'!A6322,Akun,0)),""))</f>
        <v/>
      </c>
      <c r="F6322" s="331" t="str">
        <f>IF(A6322="","",IFERROR(INDEX(Pengeluaran,MATCH('Buku Besar'!A6322,Akun,0)),""))</f>
        <v/>
      </c>
      <c r="H6322" s="91" t="str">
        <f t="shared" si="197"/>
        <v/>
      </c>
      <c r="I6322" s="330" t="str">
        <f>IF(H6322="","",IFERROR(INDEX(Tanggal1,MATCH('Buku Besar'!H6322,Akun1,0)),""))</f>
        <v/>
      </c>
      <c r="J6322" s="2" t="str">
        <f>IF(H6322="","",IFERROR(INDEX(Keterangan1,MATCH('Buku Besar'!H6322,Akun1,0)),""))</f>
        <v/>
      </c>
      <c r="K6322" s="2" t="str">
        <f>IF(H6322="","",IFERROR(INDEX(Reff1,MATCH('Buku Besar'!H6322,Akun1,0)),""))</f>
        <v/>
      </c>
      <c r="L6322" s="331" t="str">
        <f>IF(H6322="","",IFERROR(INDEX(Penerimaan1,MATCH('Buku Besar'!H6322,Akun1,0)),""))</f>
        <v/>
      </c>
      <c r="M6322" s="331" t="str">
        <f>IF(H6322="","",IFERROR(INDEX(Pengeluaran1,MATCH('Buku Besar'!H6322,Akun1,0)),""))</f>
        <v/>
      </c>
    </row>
    <row r="6323" spans="1:13" x14ac:dyDescent="0.25">
      <c r="A6323" s="91" t="str">
        <f t="shared" si="196"/>
        <v/>
      </c>
      <c r="B6323" s="330" t="str">
        <f>IF(A6323="","",IFERROR(INDEX(Tanggal,MATCH('Buku Besar'!A6323,Akun,0)),""))</f>
        <v/>
      </c>
      <c r="C6323" s="2" t="str">
        <f>IF(A6323="","",IFERROR(INDEX(Keterangan,MATCH('Buku Besar'!A6323,Akun,0)),""))</f>
        <v/>
      </c>
      <c r="D6323" s="2" t="str">
        <f>IF(A6323="","",IFERROR(INDEX(Reff,MATCH('Buku Besar'!A6323,Akun,0)),""))</f>
        <v/>
      </c>
      <c r="E6323" s="331" t="str">
        <f>IF(A6323="","",IFERROR(INDEX(Penerimaan,MATCH('Buku Besar'!A6323,Akun,0)),""))</f>
        <v/>
      </c>
      <c r="F6323" s="331" t="str">
        <f>IF(A6323="","",IFERROR(INDEX(Pengeluaran,MATCH('Buku Besar'!A6323,Akun,0)),""))</f>
        <v/>
      </c>
      <c r="H6323" s="91" t="str">
        <f t="shared" si="197"/>
        <v/>
      </c>
      <c r="I6323" s="330" t="str">
        <f>IF(H6323="","",IFERROR(INDEX(Tanggal1,MATCH('Buku Besar'!H6323,Akun1,0)),""))</f>
        <v/>
      </c>
      <c r="J6323" s="2" t="str">
        <f>IF(H6323="","",IFERROR(INDEX(Keterangan1,MATCH('Buku Besar'!H6323,Akun1,0)),""))</f>
        <v/>
      </c>
      <c r="K6323" s="2" t="str">
        <f>IF(H6323="","",IFERROR(INDEX(Reff1,MATCH('Buku Besar'!H6323,Akun1,0)),""))</f>
        <v/>
      </c>
      <c r="L6323" s="331" t="str">
        <f>IF(H6323="","",IFERROR(INDEX(Penerimaan1,MATCH('Buku Besar'!H6323,Akun1,0)),""))</f>
        <v/>
      </c>
      <c r="M6323" s="331" t="str">
        <f>IF(H6323="","",IFERROR(INDEX(Pengeluaran1,MATCH('Buku Besar'!H6323,Akun1,0)),""))</f>
        <v/>
      </c>
    </row>
    <row r="6324" spans="1:13" x14ac:dyDescent="0.25">
      <c r="A6324" s="91" t="str">
        <f t="shared" si="196"/>
        <v/>
      </c>
      <c r="B6324" s="330" t="str">
        <f>IF(A6324="","",IFERROR(INDEX(Tanggal,MATCH('Buku Besar'!A6324,Akun,0)),""))</f>
        <v/>
      </c>
      <c r="C6324" s="2" t="str">
        <f>IF(A6324="","",IFERROR(INDEX(Keterangan,MATCH('Buku Besar'!A6324,Akun,0)),""))</f>
        <v/>
      </c>
      <c r="D6324" s="2" t="str">
        <f>IF(A6324="","",IFERROR(INDEX(Reff,MATCH('Buku Besar'!A6324,Akun,0)),""))</f>
        <v/>
      </c>
      <c r="E6324" s="331" t="str">
        <f>IF(A6324="","",IFERROR(INDEX(Penerimaan,MATCH('Buku Besar'!A6324,Akun,0)),""))</f>
        <v/>
      </c>
      <c r="F6324" s="331" t="str">
        <f>IF(A6324="","",IFERROR(INDEX(Pengeluaran,MATCH('Buku Besar'!A6324,Akun,0)),""))</f>
        <v/>
      </c>
      <c r="H6324" s="91" t="str">
        <f t="shared" si="197"/>
        <v/>
      </c>
      <c r="I6324" s="330" t="str">
        <f>IF(H6324="","",IFERROR(INDEX(Tanggal1,MATCH('Buku Besar'!H6324,Akun1,0)),""))</f>
        <v/>
      </c>
      <c r="J6324" s="2" t="str">
        <f>IF(H6324="","",IFERROR(INDEX(Keterangan1,MATCH('Buku Besar'!H6324,Akun1,0)),""))</f>
        <v/>
      </c>
      <c r="K6324" s="2" t="str">
        <f>IF(H6324="","",IFERROR(INDEX(Reff1,MATCH('Buku Besar'!H6324,Akun1,0)),""))</f>
        <v/>
      </c>
      <c r="L6324" s="331" t="str">
        <f>IF(H6324="","",IFERROR(INDEX(Penerimaan1,MATCH('Buku Besar'!H6324,Akun1,0)),""))</f>
        <v/>
      </c>
      <c r="M6324" s="331" t="str">
        <f>IF(H6324="","",IFERROR(INDEX(Pengeluaran1,MATCH('Buku Besar'!H6324,Akun1,0)),""))</f>
        <v/>
      </c>
    </row>
    <row r="6325" spans="1:13" x14ac:dyDescent="0.25">
      <c r="A6325" s="91" t="str">
        <f t="shared" si="196"/>
        <v/>
      </c>
      <c r="B6325" s="330" t="str">
        <f>IF(A6325="","",IFERROR(INDEX(Tanggal,MATCH('Buku Besar'!A6325,Akun,0)),""))</f>
        <v/>
      </c>
      <c r="C6325" s="2" t="str">
        <f>IF(A6325="","",IFERROR(INDEX(Keterangan,MATCH('Buku Besar'!A6325,Akun,0)),""))</f>
        <v/>
      </c>
      <c r="D6325" s="2" t="str">
        <f>IF(A6325="","",IFERROR(INDEX(Reff,MATCH('Buku Besar'!A6325,Akun,0)),""))</f>
        <v/>
      </c>
      <c r="E6325" s="331" t="str">
        <f>IF(A6325="","",IFERROR(INDEX(Penerimaan,MATCH('Buku Besar'!A6325,Akun,0)),""))</f>
        <v/>
      </c>
      <c r="F6325" s="331" t="str">
        <f>IF(A6325="","",IFERROR(INDEX(Pengeluaran,MATCH('Buku Besar'!A6325,Akun,0)),""))</f>
        <v/>
      </c>
      <c r="H6325" s="91" t="str">
        <f t="shared" si="197"/>
        <v/>
      </c>
      <c r="I6325" s="330" t="str">
        <f>IF(H6325="","",IFERROR(INDEX(Tanggal1,MATCH('Buku Besar'!H6325,Akun1,0)),""))</f>
        <v/>
      </c>
      <c r="J6325" s="2" t="str">
        <f>IF(H6325="","",IFERROR(INDEX(Keterangan1,MATCH('Buku Besar'!H6325,Akun1,0)),""))</f>
        <v/>
      </c>
      <c r="K6325" s="2" t="str">
        <f>IF(H6325="","",IFERROR(INDEX(Reff1,MATCH('Buku Besar'!H6325,Akun1,0)),""))</f>
        <v/>
      </c>
      <c r="L6325" s="331" t="str">
        <f>IF(H6325="","",IFERROR(INDEX(Penerimaan1,MATCH('Buku Besar'!H6325,Akun1,0)),""))</f>
        <v/>
      </c>
      <c r="M6325" s="331" t="str">
        <f>IF(H6325="","",IFERROR(INDEX(Pengeluaran1,MATCH('Buku Besar'!H6325,Akun1,0)),""))</f>
        <v/>
      </c>
    </row>
    <row r="6326" spans="1:13" x14ac:dyDescent="0.25">
      <c r="A6326" s="91" t="str">
        <f t="shared" si="196"/>
        <v/>
      </c>
      <c r="B6326" s="330" t="str">
        <f>IF(A6326="","",IFERROR(INDEX(Tanggal,MATCH('Buku Besar'!A6326,Akun,0)),""))</f>
        <v/>
      </c>
      <c r="C6326" s="2" t="str">
        <f>IF(A6326="","",IFERROR(INDEX(Keterangan,MATCH('Buku Besar'!A6326,Akun,0)),""))</f>
        <v/>
      </c>
      <c r="D6326" s="2" t="str">
        <f>IF(A6326="","",IFERROR(INDEX(Reff,MATCH('Buku Besar'!A6326,Akun,0)),""))</f>
        <v/>
      </c>
      <c r="E6326" s="331" t="str">
        <f>IF(A6326="","",IFERROR(INDEX(Penerimaan,MATCH('Buku Besar'!A6326,Akun,0)),""))</f>
        <v/>
      </c>
      <c r="F6326" s="331" t="str">
        <f>IF(A6326="","",IFERROR(INDEX(Pengeluaran,MATCH('Buku Besar'!A6326,Akun,0)),""))</f>
        <v/>
      </c>
      <c r="H6326" s="91" t="str">
        <f t="shared" si="197"/>
        <v/>
      </c>
      <c r="I6326" s="330" t="str">
        <f>IF(H6326="","",IFERROR(INDEX(Tanggal1,MATCH('Buku Besar'!H6326,Akun1,0)),""))</f>
        <v/>
      </c>
      <c r="J6326" s="2" t="str">
        <f>IF(H6326="","",IFERROR(INDEX(Keterangan1,MATCH('Buku Besar'!H6326,Akun1,0)),""))</f>
        <v/>
      </c>
      <c r="K6326" s="2" t="str">
        <f>IF(H6326="","",IFERROR(INDEX(Reff1,MATCH('Buku Besar'!H6326,Akun1,0)),""))</f>
        <v/>
      </c>
      <c r="L6326" s="331" t="str">
        <f>IF(H6326="","",IFERROR(INDEX(Penerimaan1,MATCH('Buku Besar'!H6326,Akun1,0)),""))</f>
        <v/>
      </c>
      <c r="M6326" s="331" t="str">
        <f>IF(H6326="","",IFERROR(INDEX(Pengeluaran1,MATCH('Buku Besar'!H6326,Akun1,0)),""))</f>
        <v/>
      </c>
    </row>
    <row r="6327" spans="1:13" x14ac:dyDescent="0.25">
      <c r="A6327" s="91" t="str">
        <f t="shared" si="196"/>
        <v/>
      </c>
      <c r="B6327" s="330" t="str">
        <f>IF(A6327="","",IFERROR(INDEX(Tanggal,MATCH('Buku Besar'!A6327,Akun,0)),""))</f>
        <v/>
      </c>
      <c r="C6327" s="2" t="str">
        <f>IF(A6327="","",IFERROR(INDEX(Keterangan,MATCH('Buku Besar'!A6327,Akun,0)),""))</f>
        <v/>
      </c>
      <c r="D6327" s="2" t="str">
        <f>IF(A6327="","",IFERROR(INDEX(Reff,MATCH('Buku Besar'!A6327,Akun,0)),""))</f>
        <v/>
      </c>
      <c r="E6327" s="331" t="str">
        <f>IF(A6327="","",IFERROR(INDEX(Penerimaan,MATCH('Buku Besar'!A6327,Akun,0)),""))</f>
        <v/>
      </c>
      <c r="F6327" s="331" t="str">
        <f>IF(A6327="","",IFERROR(INDEX(Pengeluaran,MATCH('Buku Besar'!A6327,Akun,0)),""))</f>
        <v/>
      </c>
      <c r="H6327" s="91" t="str">
        <f t="shared" si="197"/>
        <v/>
      </c>
      <c r="I6327" s="330" t="str">
        <f>IF(H6327="","",IFERROR(INDEX(Tanggal1,MATCH('Buku Besar'!H6327,Akun1,0)),""))</f>
        <v/>
      </c>
      <c r="J6327" s="2" t="str">
        <f>IF(H6327="","",IFERROR(INDEX(Keterangan1,MATCH('Buku Besar'!H6327,Akun1,0)),""))</f>
        <v/>
      </c>
      <c r="K6327" s="2" t="str">
        <f>IF(H6327="","",IFERROR(INDEX(Reff1,MATCH('Buku Besar'!H6327,Akun1,0)),""))</f>
        <v/>
      </c>
      <c r="L6327" s="331" t="str">
        <f>IF(H6327="","",IFERROR(INDEX(Penerimaan1,MATCH('Buku Besar'!H6327,Akun1,0)),""))</f>
        <v/>
      </c>
      <c r="M6327" s="331" t="str">
        <f>IF(H6327="","",IFERROR(INDEX(Pengeluaran1,MATCH('Buku Besar'!H6327,Akun1,0)),""))</f>
        <v/>
      </c>
    </row>
    <row r="6328" spans="1:13" x14ac:dyDescent="0.25">
      <c r="A6328" s="91" t="str">
        <f t="shared" si="196"/>
        <v/>
      </c>
      <c r="B6328" s="330" t="str">
        <f>IF(A6328="","",IFERROR(INDEX(Tanggal,MATCH('Buku Besar'!A6328,Akun,0)),""))</f>
        <v/>
      </c>
      <c r="C6328" s="2" t="str">
        <f>IF(A6328="","",IFERROR(INDEX(Keterangan,MATCH('Buku Besar'!A6328,Akun,0)),""))</f>
        <v/>
      </c>
      <c r="D6328" s="2" t="str">
        <f>IF(A6328="","",IFERROR(INDEX(Reff,MATCH('Buku Besar'!A6328,Akun,0)),""))</f>
        <v/>
      </c>
      <c r="E6328" s="331" t="str">
        <f>IF(A6328="","",IFERROR(INDEX(Penerimaan,MATCH('Buku Besar'!A6328,Akun,0)),""))</f>
        <v/>
      </c>
      <c r="F6328" s="331" t="str">
        <f>IF(A6328="","",IFERROR(INDEX(Pengeluaran,MATCH('Buku Besar'!A6328,Akun,0)),""))</f>
        <v/>
      </c>
      <c r="H6328" s="91" t="str">
        <f t="shared" si="197"/>
        <v/>
      </c>
      <c r="I6328" s="330" t="str">
        <f>IF(H6328="","",IFERROR(INDEX(Tanggal1,MATCH('Buku Besar'!H6328,Akun1,0)),""))</f>
        <v/>
      </c>
      <c r="J6328" s="2" t="str">
        <f>IF(H6328="","",IFERROR(INDEX(Keterangan1,MATCH('Buku Besar'!H6328,Akun1,0)),""))</f>
        <v/>
      </c>
      <c r="K6328" s="2" t="str">
        <f>IF(H6328="","",IFERROR(INDEX(Reff1,MATCH('Buku Besar'!H6328,Akun1,0)),""))</f>
        <v/>
      </c>
      <c r="L6328" s="331" t="str">
        <f>IF(H6328="","",IFERROR(INDEX(Penerimaan1,MATCH('Buku Besar'!H6328,Akun1,0)),""))</f>
        <v/>
      </c>
      <c r="M6328" s="331" t="str">
        <f>IF(H6328="","",IFERROR(INDEX(Pengeluaran1,MATCH('Buku Besar'!H6328,Akun1,0)),""))</f>
        <v/>
      </c>
    </row>
    <row r="6329" spans="1:13" x14ac:dyDescent="0.25">
      <c r="A6329" s="91" t="str">
        <f t="shared" si="196"/>
        <v/>
      </c>
      <c r="B6329" s="330" t="str">
        <f>IF(A6329="","",IFERROR(INDEX(Tanggal,MATCH('Buku Besar'!A6329,Akun,0)),""))</f>
        <v/>
      </c>
      <c r="C6329" s="2" t="str">
        <f>IF(A6329="","",IFERROR(INDEX(Keterangan,MATCH('Buku Besar'!A6329,Akun,0)),""))</f>
        <v/>
      </c>
      <c r="D6329" s="2" t="str">
        <f>IF(A6329="","",IFERROR(INDEX(Reff,MATCH('Buku Besar'!A6329,Akun,0)),""))</f>
        <v/>
      </c>
      <c r="E6329" s="331" t="str">
        <f>IF(A6329="","",IFERROR(INDEX(Penerimaan,MATCH('Buku Besar'!A6329,Akun,0)),""))</f>
        <v/>
      </c>
      <c r="F6329" s="331" t="str">
        <f>IF(A6329="","",IFERROR(INDEX(Pengeluaran,MATCH('Buku Besar'!A6329,Akun,0)),""))</f>
        <v/>
      </c>
      <c r="H6329" s="91" t="str">
        <f t="shared" si="197"/>
        <v/>
      </c>
      <c r="I6329" s="330" t="str">
        <f>IF(H6329="","",IFERROR(INDEX(Tanggal1,MATCH('Buku Besar'!H6329,Akun1,0)),""))</f>
        <v/>
      </c>
      <c r="J6329" s="2" t="str">
        <f>IF(H6329="","",IFERROR(INDEX(Keterangan1,MATCH('Buku Besar'!H6329,Akun1,0)),""))</f>
        <v/>
      </c>
      <c r="K6329" s="2" t="str">
        <f>IF(H6329="","",IFERROR(INDEX(Reff1,MATCH('Buku Besar'!H6329,Akun1,0)),""))</f>
        <v/>
      </c>
      <c r="L6329" s="331" t="str">
        <f>IF(H6329="","",IFERROR(INDEX(Penerimaan1,MATCH('Buku Besar'!H6329,Akun1,0)),""))</f>
        <v/>
      </c>
      <c r="M6329" s="331" t="str">
        <f>IF(H6329="","",IFERROR(INDEX(Pengeluaran1,MATCH('Buku Besar'!H6329,Akun1,0)),""))</f>
        <v/>
      </c>
    </row>
    <row r="6330" spans="1:13" x14ac:dyDescent="0.25">
      <c r="A6330" s="91" t="str">
        <f t="shared" si="196"/>
        <v/>
      </c>
      <c r="B6330" s="330" t="str">
        <f>IF(A6330="","",IFERROR(INDEX(Tanggal,MATCH('Buku Besar'!A6330,Akun,0)),""))</f>
        <v/>
      </c>
      <c r="C6330" s="2" t="str">
        <f>IF(A6330="","",IFERROR(INDEX(Keterangan,MATCH('Buku Besar'!A6330,Akun,0)),""))</f>
        <v/>
      </c>
      <c r="D6330" s="2" t="str">
        <f>IF(A6330="","",IFERROR(INDEX(Reff,MATCH('Buku Besar'!A6330,Akun,0)),""))</f>
        <v/>
      </c>
      <c r="E6330" s="331" t="str">
        <f>IF(A6330="","",IFERROR(INDEX(Penerimaan,MATCH('Buku Besar'!A6330,Akun,0)),""))</f>
        <v/>
      </c>
      <c r="F6330" s="331" t="str">
        <f>IF(A6330="","",IFERROR(INDEX(Pengeluaran,MATCH('Buku Besar'!A6330,Akun,0)),""))</f>
        <v/>
      </c>
      <c r="H6330" s="91" t="str">
        <f t="shared" si="197"/>
        <v/>
      </c>
      <c r="I6330" s="330" t="str">
        <f>IF(H6330="","",IFERROR(INDEX(Tanggal1,MATCH('Buku Besar'!H6330,Akun1,0)),""))</f>
        <v/>
      </c>
      <c r="J6330" s="2" t="str">
        <f>IF(H6330="","",IFERROR(INDEX(Keterangan1,MATCH('Buku Besar'!H6330,Akun1,0)),""))</f>
        <v/>
      </c>
      <c r="K6330" s="2" t="str">
        <f>IF(H6330="","",IFERROR(INDEX(Reff1,MATCH('Buku Besar'!H6330,Akun1,0)),""))</f>
        <v/>
      </c>
      <c r="L6330" s="331" t="str">
        <f>IF(H6330="","",IFERROR(INDEX(Penerimaan1,MATCH('Buku Besar'!H6330,Akun1,0)),""))</f>
        <v/>
      </c>
      <c r="M6330" s="331" t="str">
        <f>IF(H6330="","",IFERROR(INDEX(Pengeluaran1,MATCH('Buku Besar'!H6330,Akun1,0)),""))</f>
        <v/>
      </c>
    </row>
    <row r="6331" spans="1:13" x14ac:dyDescent="0.25">
      <c r="A6331" s="91" t="str">
        <f t="shared" si="196"/>
        <v/>
      </c>
      <c r="B6331" s="330" t="str">
        <f>IF(A6331="","",IFERROR(INDEX(Tanggal,MATCH('Buku Besar'!A6331,Akun,0)),""))</f>
        <v/>
      </c>
      <c r="C6331" s="2" t="str">
        <f>IF(A6331="","",IFERROR(INDEX(Keterangan,MATCH('Buku Besar'!A6331,Akun,0)),""))</f>
        <v/>
      </c>
      <c r="D6331" s="2" t="str">
        <f>IF(A6331="","",IFERROR(INDEX(Reff,MATCH('Buku Besar'!A6331,Akun,0)),""))</f>
        <v/>
      </c>
      <c r="E6331" s="331" t="str">
        <f>IF(A6331="","",IFERROR(INDEX(Penerimaan,MATCH('Buku Besar'!A6331,Akun,0)),""))</f>
        <v/>
      </c>
      <c r="F6331" s="331" t="str">
        <f>IF(A6331="","",IFERROR(INDEX(Pengeluaran,MATCH('Buku Besar'!A6331,Akun,0)),""))</f>
        <v/>
      </c>
      <c r="H6331" s="91" t="str">
        <f t="shared" si="197"/>
        <v/>
      </c>
      <c r="I6331" s="330" t="str">
        <f>IF(H6331="","",IFERROR(INDEX(Tanggal1,MATCH('Buku Besar'!H6331,Akun1,0)),""))</f>
        <v/>
      </c>
      <c r="J6331" s="2" t="str">
        <f>IF(H6331="","",IFERROR(INDEX(Keterangan1,MATCH('Buku Besar'!H6331,Akun1,0)),""))</f>
        <v/>
      </c>
      <c r="K6331" s="2" t="str">
        <f>IF(H6331="","",IFERROR(INDEX(Reff1,MATCH('Buku Besar'!H6331,Akun1,0)),""))</f>
        <v/>
      </c>
      <c r="L6331" s="331" t="str">
        <f>IF(H6331="","",IFERROR(INDEX(Penerimaan1,MATCH('Buku Besar'!H6331,Akun1,0)),""))</f>
        <v/>
      </c>
      <c r="M6331" s="331" t="str">
        <f>IF(H6331="","",IFERROR(INDEX(Pengeluaran1,MATCH('Buku Besar'!H6331,Akun1,0)),""))</f>
        <v/>
      </c>
    </row>
    <row r="6332" spans="1:13" x14ac:dyDescent="0.25">
      <c r="A6332" s="91" t="str">
        <f t="shared" si="196"/>
        <v/>
      </c>
      <c r="B6332" s="330" t="str">
        <f>IF(A6332="","",IFERROR(INDEX(Tanggal,MATCH('Buku Besar'!A6332,Akun,0)),""))</f>
        <v/>
      </c>
      <c r="C6332" s="2" t="str">
        <f>IF(A6332="","",IFERROR(INDEX(Keterangan,MATCH('Buku Besar'!A6332,Akun,0)),""))</f>
        <v/>
      </c>
      <c r="D6332" s="2" t="str">
        <f>IF(A6332="","",IFERROR(INDEX(Reff,MATCH('Buku Besar'!A6332,Akun,0)),""))</f>
        <v/>
      </c>
      <c r="E6332" s="331" t="str">
        <f>IF(A6332="","",IFERROR(INDEX(Penerimaan,MATCH('Buku Besar'!A6332,Akun,0)),""))</f>
        <v/>
      </c>
      <c r="F6332" s="331" t="str">
        <f>IF(A6332="","",IFERROR(INDEX(Pengeluaran,MATCH('Buku Besar'!A6332,Akun,0)),""))</f>
        <v/>
      </c>
      <c r="H6332" s="91" t="str">
        <f t="shared" si="197"/>
        <v/>
      </c>
      <c r="I6332" s="330" t="str">
        <f>IF(H6332="","",IFERROR(INDEX(Tanggal1,MATCH('Buku Besar'!H6332,Akun1,0)),""))</f>
        <v/>
      </c>
      <c r="J6332" s="2" t="str">
        <f>IF(H6332="","",IFERROR(INDEX(Keterangan1,MATCH('Buku Besar'!H6332,Akun1,0)),""))</f>
        <v/>
      </c>
      <c r="K6332" s="2" t="str">
        <f>IF(H6332="","",IFERROR(INDEX(Reff1,MATCH('Buku Besar'!H6332,Akun1,0)),""))</f>
        <v/>
      </c>
      <c r="L6332" s="331" t="str">
        <f>IF(H6332="","",IFERROR(INDEX(Penerimaan1,MATCH('Buku Besar'!H6332,Akun1,0)),""))</f>
        <v/>
      </c>
      <c r="M6332" s="331" t="str">
        <f>IF(H6332="","",IFERROR(INDEX(Pengeluaran1,MATCH('Buku Besar'!H6332,Akun1,0)),""))</f>
        <v/>
      </c>
    </row>
    <row r="6333" spans="1:13" x14ac:dyDescent="0.25">
      <c r="A6333" s="91" t="str">
        <f t="shared" si="196"/>
        <v/>
      </c>
      <c r="B6333" s="330" t="str">
        <f>IF(A6333="","",IFERROR(INDEX(Tanggal,MATCH('Buku Besar'!A6333,Akun,0)),""))</f>
        <v/>
      </c>
      <c r="C6333" s="2" t="str">
        <f>IF(A6333="","",IFERROR(INDEX(Keterangan,MATCH('Buku Besar'!A6333,Akun,0)),""))</f>
        <v/>
      </c>
      <c r="D6333" s="2" t="str">
        <f>IF(A6333="","",IFERROR(INDEX(Reff,MATCH('Buku Besar'!A6333,Akun,0)),""))</f>
        <v/>
      </c>
      <c r="E6333" s="331" t="str">
        <f>IF(A6333="","",IFERROR(INDEX(Penerimaan,MATCH('Buku Besar'!A6333,Akun,0)),""))</f>
        <v/>
      </c>
      <c r="F6333" s="331" t="str">
        <f>IF(A6333="","",IFERROR(INDEX(Pengeluaran,MATCH('Buku Besar'!A6333,Akun,0)),""))</f>
        <v/>
      </c>
      <c r="H6333" s="91" t="str">
        <f t="shared" si="197"/>
        <v/>
      </c>
      <c r="I6333" s="330" t="str">
        <f>IF(H6333="","",IFERROR(INDEX(Tanggal1,MATCH('Buku Besar'!H6333,Akun1,0)),""))</f>
        <v/>
      </c>
      <c r="J6333" s="2" t="str">
        <f>IF(H6333="","",IFERROR(INDEX(Keterangan1,MATCH('Buku Besar'!H6333,Akun1,0)),""))</f>
        <v/>
      </c>
      <c r="K6333" s="2" t="str">
        <f>IF(H6333="","",IFERROR(INDEX(Reff1,MATCH('Buku Besar'!H6333,Akun1,0)),""))</f>
        <v/>
      </c>
      <c r="L6333" s="331" t="str">
        <f>IF(H6333="","",IFERROR(INDEX(Penerimaan1,MATCH('Buku Besar'!H6333,Akun1,0)),""))</f>
        <v/>
      </c>
      <c r="M6333" s="331" t="str">
        <f>IF(H6333="","",IFERROR(INDEX(Pengeluaran1,MATCH('Buku Besar'!H6333,Akun1,0)),""))</f>
        <v/>
      </c>
    </row>
    <row r="6334" spans="1:13" x14ac:dyDescent="0.25">
      <c r="A6334" s="91" t="str">
        <f t="shared" si="196"/>
        <v/>
      </c>
      <c r="B6334" s="330" t="str">
        <f>IF(A6334="","",IFERROR(INDEX(Tanggal,MATCH('Buku Besar'!A6334,Akun,0)),""))</f>
        <v/>
      </c>
      <c r="C6334" s="2" t="str">
        <f>IF(A6334="","",IFERROR(INDEX(Keterangan,MATCH('Buku Besar'!A6334,Akun,0)),""))</f>
        <v/>
      </c>
      <c r="D6334" s="2" t="str">
        <f>IF(A6334="","",IFERROR(INDEX(Reff,MATCH('Buku Besar'!A6334,Akun,0)),""))</f>
        <v/>
      </c>
      <c r="E6334" s="331" t="str">
        <f>IF(A6334="","",IFERROR(INDEX(Penerimaan,MATCH('Buku Besar'!A6334,Akun,0)),""))</f>
        <v/>
      </c>
      <c r="F6334" s="331" t="str">
        <f>IF(A6334="","",IFERROR(INDEX(Pengeluaran,MATCH('Buku Besar'!A6334,Akun,0)),""))</f>
        <v/>
      </c>
      <c r="H6334" s="91" t="str">
        <f t="shared" si="197"/>
        <v/>
      </c>
      <c r="I6334" s="330" t="str">
        <f>IF(H6334="","",IFERROR(INDEX(Tanggal1,MATCH('Buku Besar'!H6334,Akun1,0)),""))</f>
        <v/>
      </c>
      <c r="J6334" s="2" t="str">
        <f>IF(H6334="","",IFERROR(INDEX(Keterangan1,MATCH('Buku Besar'!H6334,Akun1,0)),""))</f>
        <v/>
      </c>
      <c r="K6334" s="2" t="str">
        <f>IF(H6334="","",IFERROR(INDEX(Reff1,MATCH('Buku Besar'!H6334,Akun1,0)),""))</f>
        <v/>
      </c>
      <c r="L6334" s="331" t="str">
        <f>IF(H6334="","",IFERROR(INDEX(Penerimaan1,MATCH('Buku Besar'!H6334,Akun1,0)),""))</f>
        <v/>
      </c>
      <c r="M6334" s="331" t="str">
        <f>IF(H6334="","",IFERROR(INDEX(Pengeluaran1,MATCH('Buku Besar'!H6334,Akun1,0)),""))</f>
        <v/>
      </c>
    </row>
    <row r="6335" spans="1:13" x14ac:dyDescent="0.25">
      <c r="A6335" s="91" t="str">
        <f t="shared" si="196"/>
        <v/>
      </c>
      <c r="B6335" s="330" t="str">
        <f>IF(A6335="","",IFERROR(INDEX(Tanggal,MATCH('Buku Besar'!A6335,Akun,0)),""))</f>
        <v/>
      </c>
      <c r="C6335" s="2" t="str">
        <f>IF(A6335="","",IFERROR(INDEX(Keterangan,MATCH('Buku Besar'!A6335,Akun,0)),""))</f>
        <v/>
      </c>
      <c r="D6335" s="2" t="str">
        <f>IF(A6335="","",IFERROR(INDEX(Reff,MATCH('Buku Besar'!A6335,Akun,0)),""))</f>
        <v/>
      </c>
      <c r="E6335" s="331" t="str">
        <f>IF(A6335="","",IFERROR(INDEX(Penerimaan,MATCH('Buku Besar'!A6335,Akun,0)),""))</f>
        <v/>
      </c>
      <c r="F6335" s="331" t="str">
        <f>IF(A6335="","",IFERROR(INDEX(Pengeluaran,MATCH('Buku Besar'!A6335,Akun,0)),""))</f>
        <v/>
      </c>
      <c r="H6335" s="91" t="str">
        <f t="shared" si="197"/>
        <v/>
      </c>
      <c r="I6335" s="330" t="str">
        <f>IF(H6335="","",IFERROR(INDEX(Tanggal1,MATCH('Buku Besar'!H6335,Akun1,0)),""))</f>
        <v/>
      </c>
      <c r="J6335" s="2" t="str">
        <f>IF(H6335="","",IFERROR(INDEX(Keterangan1,MATCH('Buku Besar'!H6335,Akun1,0)),""))</f>
        <v/>
      </c>
      <c r="K6335" s="2" t="str">
        <f>IF(H6335="","",IFERROR(INDEX(Reff1,MATCH('Buku Besar'!H6335,Akun1,0)),""))</f>
        <v/>
      </c>
      <c r="L6335" s="331" t="str">
        <f>IF(H6335="","",IFERROR(INDEX(Penerimaan1,MATCH('Buku Besar'!H6335,Akun1,0)),""))</f>
        <v/>
      </c>
      <c r="M6335" s="331" t="str">
        <f>IF(H6335="","",IFERROR(INDEX(Pengeluaran1,MATCH('Buku Besar'!H6335,Akun1,0)),""))</f>
        <v/>
      </c>
    </row>
    <row r="6336" spans="1:13" x14ac:dyDescent="0.25">
      <c r="A6336" s="91" t="str">
        <f t="shared" si="196"/>
        <v/>
      </c>
      <c r="B6336" s="330" t="str">
        <f>IF(A6336="","",IFERROR(INDEX(Tanggal,MATCH('Buku Besar'!A6336,Akun,0)),""))</f>
        <v/>
      </c>
      <c r="C6336" s="2" t="str">
        <f>IF(A6336="","",IFERROR(INDEX(Keterangan,MATCH('Buku Besar'!A6336,Akun,0)),""))</f>
        <v/>
      </c>
      <c r="D6336" s="2" t="str">
        <f>IF(A6336="","",IFERROR(INDEX(Reff,MATCH('Buku Besar'!A6336,Akun,0)),""))</f>
        <v/>
      </c>
      <c r="E6336" s="331" t="str">
        <f>IF(A6336="","",IFERROR(INDEX(Penerimaan,MATCH('Buku Besar'!A6336,Akun,0)),""))</f>
        <v/>
      </c>
      <c r="F6336" s="331" t="str">
        <f>IF(A6336="","",IFERROR(INDEX(Pengeluaran,MATCH('Buku Besar'!A6336,Akun,0)),""))</f>
        <v/>
      </c>
      <c r="H6336" s="91" t="str">
        <f t="shared" si="197"/>
        <v/>
      </c>
      <c r="I6336" s="330" t="str">
        <f>IF(H6336="","",IFERROR(INDEX(Tanggal1,MATCH('Buku Besar'!H6336,Akun1,0)),""))</f>
        <v/>
      </c>
      <c r="J6336" s="2" t="str">
        <f>IF(H6336="","",IFERROR(INDEX(Keterangan1,MATCH('Buku Besar'!H6336,Akun1,0)),""))</f>
        <v/>
      </c>
      <c r="K6336" s="2" t="str">
        <f>IF(H6336="","",IFERROR(INDEX(Reff1,MATCH('Buku Besar'!H6336,Akun1,0)),""))</f>
        <v/>
      </c>
      <c r="L6336" s="331" t="str">
        <f>IF(H6336="","",IFERROR(INDEX(Penerimaan1,MATCH('Buku Besar'!H6336,Akun1,0)),""))</f>
        <v/>
      </c>
      <c r="M6336" s="331" t="str">
        <f>IF(H6336="","",IFERROR(INDEX(Pengeluaran1,MATCH('Buku Besar'!H6336,Akun1,0)),""))</f>
        <v/>
      </c>
    </row>
    <row r="6337" spans="1:13" x14ac:dyDescent="0.25">
      <c r="A6337" s="91" t="str">
        <f t="shared" si="196"/>
        <v/>
      </c>
      <c r="B6337" s="330" t="str">
        <f>IF(A6337="","",IFERROR(INDEX(Tanggal,MATCH('Buku Besar'!A6337,Akun,0)),""))</f>
        <v/>
      </c>
      <c r="C6337" s="2" t="str">
        <f>IF(A6337="","",IFERROR(INDEX(Keterangan,MATCH('Buku Besar'!A6337,Akun,0)),""))</f>
        <v/>
      </c>
      <c r="D6337" s="2" t="str">
        <f>IF(A6337="","",IFERROR(INDEX(Reff,MATCH('Buku Besar'!A6337,Akun,0)),""))</f>
        <v/>
      </c>
      <c r="E6337" s="331" t="str">
        <f>IF(A6337="","",IFERROR(INDEX(Penerimaan,MATCH('Buku Besar'!A6337,Akun,0)),""))</f>
        <v/>
      </c>
      <c r="F6337" s="331" t="str">
        <f>IF(A6337="","",IFERROR(INDEX(Pengeluaran,MATCH('Buku Besar'!A6337,Akun,0)),""))</f>
        <v/>
      </c>
      <c r="H6337" s="91" t="str">
        <f t="shared" si="197"/>
        <v/>
      </c>
      <c r="I6337" s="330" t="str">
        <f>IF(H6337="","",IFERROR(INDEX(Tanggal1,MATCH('Buku Besar'!H6337,Akun1,0)),""))</f>
        <v/>
      </c>
      <c r="J6337" s="2" t="str">
        <f>IF(H6337="","",IFERROR(INDEX(Keterangan1,MATCH('Buku Besar'!H6337,Akun1,0)),""))</f>
        <v/>
      </c>
      <c r="K6337" s="2" t="str">
        <f>IF(H6337="","",IFERROR(INDEX(Reff1,MATCH('Buku Besar'!H6337,Akun1,0)),""))</f>
        <v/>
      </c>
      <c r="L6337" s="331" t="str">
        <f>IF(H6337="","",IFERROR(INDEX(Penerimaan1,MATCH('Buku Besar'!H6337,Akun1,0)),""))</f>
        <v/>
      </c>
      <c r="M6337" s="331" t="str">
        <f>IF(H6337="","",IFERROR(INDEX(Pengeluaran1,MATCH('Buku Besar'!H6337,Akun1,0)),""))</f>
        <v/>
      </c>
    </row>
    <row r="6338" spans="1:13" x14ac:dyDescent="0.25">
      <c r="A6338" s="91" t="str">
        <f t="shared" si="196"/>
        <v/>
      </c>
      <c r="B6338" s="330" t="str">
        <f>IF(A6338="","",IFERROR(INDEX(Tanggal,MATCH('Buku Besar'!A6338,Akun,0)),""))</f>
        <v/>
      </c>
      <c r="C6338" s="2" t="str">
        <f>IF(A6338="","",IFERROR(INDEX(Keterangan,MATCH('Buku Besar'!A6338,Akun,0)),""))</f>
        <v/>
      </c>
      <c r="D6338" s="2" t="str">
        <f>IF(A6338="","",IFERROR(INDEX(Reff,MATCH('Buku Besar'!A6338,Akun,0)),""))</f>
        <v/>
      </c>
      <c r="E6338" s="331" t="str">
        <f>IF(A6338="","",IFERROR(INDEX(Penerimaan,MATCH('Buku Besar'!A6338,Akun,0)),""))</f>
        <v/>
      </c>
      <c r="F6338" s="331" t="str">
        <f>IF(A6338="","",IFERROR(INDEX(Pengeluaran,MATCH('Buku Besar'!A6338,Akun,0)),""))</f>
        <v/>
      </c>
      <c r="H6338" s="91" t="str">
        <f t="shared" si="197"/>
        <v/>
      </c>
      <c r="I6338" s="330" t="str">
        <f>IF(H6338="","",IFERROR(INDEX(Tanggal1,MATCH('Buku Besar'!H6338,Akun1,0)),""))</f>
        <v/>
      </c>
      <c r="J6338" s="2" t="str">
        <f>IF(H6338="","",IFERROR(INDEX(Keterangan1,MATCH('Buku Besar'!H6338,Akun1,0)),""))</f>
        <v/>
      </c>
      <c r="K6338" s="2" t="str">
        <f>IF(H6338="","",IFERROR(INDEX(Reff1,MATCH('Buku Besar'!H6338,Akun1,0)),""))</f>
        <v/>
      </c>
      <c r="L6338" s="331" t="str">
        <f>IF(H6338="","",IFERROR(INDEX(Penerimaan1,MATCH('Buku Besar'!H6338,Akun1,0)),""))</f>
        <v/>
      </c>
      <c r="M6338" s="331" t="str">
        <f>IF(H6338="","",IFERROR(INDEX(Pengeluaran1,MATCH('Buku Besar'!H6338,Akun1,0)),""))</f>
        <v/>
      </c>
    </row>
    <row r="6339" spans="1:13" x14ac:dyDescent="0.25">
      <c r="A6339" s="91" t="str">
        <f t="shared" si="196"/>
        <v/>
      </c>
      <c r="B6339" s="330" t="str">
        <f>IF(A6339="","",IFERROR(INDEX(Tanggal,MATCH('Buku Besar'!A6339,Akun,0)),""))</f>
        <v/>
      </c>
      <c r="C6339" s="2" t="str">
        <f>IF(A6339="","",IFERROR(INDEX(Keterangan,MATCH('Buku Besar'!A6339,Akun,0)),""))</f>
        <v/>
      </c>
      <c r="D6339" s="2" t="str">
        <f>IF(A6339="","",IFERROR(INDEX(Reff,MATCH('Buku Besar'!A6339,Akun,0)),""))</f>
        <v/>
      </c>
      <c r="E6339" s="331" t="str">
        <f>IF(A6339="","",IFERROR(INDEX(Penerimaan,MATCH('Buku Besar'!A6339,Akun,0)),""))</f>
        <v/>
      </c>
      <c r="F6339" s="331" t="str">
        <f>IF(A6339="","",IFERROR(INDEX(Pengeluaran,MATCH('Buku Besar'!A6339,Akun,0)),""))</f>
        <v/>
      </c>
      <c r="H6339" s="91" t="str">
        <f t="shared" si="197"/>
        <v/>
      </c>
      <c r="I6339" s="330" t="str">
        <f>IF(H6339="","",IFERROR(INDEX(Tanggal1,MATCH('Buku Besar'!H6339,Akun1,0)),""))</f>
        <v/>
      </c>
      <c r="J6339" s="2" t="str">
        <f>IF(H6339="","",IFERROR(INDEX(Keterangan1,MATCH('Buku Besar'!H6339,Akun1,0)),""))</f>
        <v/>
      </c>
      <c r="K6339" s="2" t="str">
        <f>IF(H6339="","",IFERROR(INDEX(Reff1,MATCH('Buku Besar'!H6339,Akun1,0)),""))</f>
        <v/>
      </c>
      <c r="L6339" s="331" t="str">
        <f>IF(H6339="","",IFERROR(INDEX(Penerimaan1,MATCH('Buku Besar'!H6339,Akun1,0)),""))</f>
        <v/>
      </c>
      <c r="M6339" s="331" t="str">
        <f>IF(H6339="","",IFERROR(INDEX(Pengeluaran1,MATCH('Buku Besar'!H6339,Akun1,0)),""))</f>
        <v/>
      </c>
    </row>
    <row r="6340" spans="1:13" x14ac:dyDescent="0.25">
      <c r="A6340" s="91" t="str">
        <f t="shared" si="196"/>
        <v/>
      </c>
      <c r="B6340" s="330" t="str">
        <f>IF(A6340="","",IFERROR(INDEX(Tanggal,MATCH('Buku Besar'!A6340,Akun,0)),""))</f>
        <v/>
      </c>
      <c r="C6340" s="2" t="str">
        <f>IF(A6340="","",IFERROR(INDEX(Keterangan,MATCH('Buku Besar'!A6340,Akun,0)),""))</f>
        <v/>
      </c>
      <c r="D6340" s="2" t="str">
        <f>IF(A6340="","",IFERROR(INDEX(Reff,MATCH('Buku Besar'!A6340,Akun,0)),""))</f>
        <v/>
      </c>
      <c r="E6340" s="331" t="str">
        <f>IF(A6340="","",IFERROR(INDEX(Penerimaan,MATCH('Buku Besar'!A6340,Akun,0)),""))</f>
        <v/>
      </c>
      <c r="F6340" s="331" t="str">
        <f>IF(A6340="","",IFERROR(INDEX(Pengeluaran,MATCH('Buku Besar'!A6340,Akun,0)),""))</f>
        <v/>
      </c>
      <c r="H6340" s="91" t="str">
        <f t="shared" si="197"/>
        <v/>
      </c>
      <c r="I6340" s="330" t="str">
        <f>IF(H6340="","",IFERROR(INDEX(Tanggal1,MATCH('Buku Besar'!H6340,Akun1,0)),""))</f>
        <v/>
      </c>
      <c r="J6340" s="2" t="str">
        <f>IF(H6340="","",IFERROR(INDEX(Keterangan1,MATCH('Buku Besar'!H6340,Akun1,0)),""))</f>
        <v/>
      </c>
      <c r="K6340" s="2" t="str">
        <f>IF(H6340="","",IFERROR(INDEX(Reff1,MATCH('Buku Besar'!H6340,Akun1,0)),""))</f>
        <v/>
      </c>
      <c r="L6340" s="331" t="str">
        <f>IF(H6340="","",IFERROR(INDEX(Penerimaan1,MATCH('Buku Besar'!H6340,Akun1,0)),""))</f>
        <v/>
      </c>
      <c r="M6340" s="331" t="str">
        <f>IF(H6340="","",IFERROR(INDEX(Pengeluaran1,MATCH('Buku Besar'!H6340,Akun1,0)),""))</f>
        <v/>
      </c>
    </row>
    <row r="6341" spans="1:13" x14ac:dyDescent="0.25">
      <c r="A6341" s="91" t="str">
        <f t="shared" si="196"/>
        <v/>
      </c>
      <c r="B6341" s="330" t="str">
        <f>IF(A6341="","",IFERROR(INDEX(Tanggal,MATCH('Buku Besar'!A6341,Akun,0)),""))</f>
        <v/>
      </c>
      <c r="C6341" s="2" t="str">
        <f>IF(A6341="","",IFERROR(INDEX(Keterangan,MATCH('Buku Besar'!A6341,Akun,0)),""))</f>
        <v/>
      </c>
      <c r="D6341" s="2" t="str">
        <f>IF(A6341="","",IFERROR(INDEX(Reff,MATCH('Buku Besar'!A6341,Akun,0)),""))</f>
        <v/>
      </c>
      <c r="E6341" s="331" t="str">
        <f>IF(A6341="","",IFERROR(INDEX(Penerimaan,MATCH('Buku Besar'!A6341,Akun,0)),""))</f>
        <v/>
      </c>
      <c r="F6341" s="331" t="str">
        <f>IF(A6341="","",IFERROR(INDEX(Pengeluaran,MATCH('Buku Besar'!A6341,Akun,0)),""))</f>
        <v/>
      </c>
      <c r="H6341" s="91" t="str">
        <f t="shared" si="197"/>
        <v/>
      </c>
      <c r="I6341" s="330" t="str">
        <f>IF(H6341="","",IFERROR(INDEX(Tanggal1,MATCH('Buku Besar'!H6341,Akun1,0)),""))</f>
        <v/>
      </c>
      <c r="J6341" s="2" t="str">
        <f>IF(H6341="","",IFERROR(INDEX(Keterangan1,MATCH('Buku Besar'!H6341,Akun1,0)),""))</f>
        <v/>
      </c>
      <c r="K6341" s="2" t="str">
        <f>IF(H6341="","",IFERROR(INDEX(Reff1,MATCH('Buku Besar'!H6341,Akun1,0)),""))</f>
        <v/>
      </c>
      <c r="L6341" s="331" t="str">
        <f>IF(H6341="","",IFERROR(INDEX(Penerimaan1,MATCH('Buku Besar'!H6341,Akun1,0)),""))</f>
        <v/>
      </c>
      <c r="M6341" s="331" t="str">
        <f>IF(H6341="","",IFERROR(INDEX(Pengeluaran1,MATCH('Buku Besar'!H6341,Akun1,0)),""))</f>
        <v/>
      </c>
    </row>
    <row r="6342" spans="1:13" x14ac:dyDescent="0.25">
      <c r="A6342" s="91" t="str">
        <f t="shared" si="196"/>
        <v/>
      </c>
      <c r="B6342" s="330" t="str">
        <f>IF(A6342="","",IFERROR(INDEX(Tanggal,MATCH('Buku Besar'!A6342,Akun,0)),""))</f>
        <v/>
      </c>
      <c r="C6342" s="2" t="str">
        <f>IF(A6342="","",IFERROR(INDEX(Keterangan,MATCH('Buku Besar'!A6342,Akun,0)),""))</f>
        <v/>
      </c>
      <c r="D6342" s="2" t="str">
        <f>IF(A6342="","",IFERROR(INDEX(Reff,MATCH('Buku Besar'!A6342,Akun,0)),""))</f>
        <v/>
      </c>
      <c r="E6342" s="331" t="str">
        <f>IF(A6342="","",IFERROR(INDEX(Penerimaan,MATCH('Buku Besar'!A6342,Akun,0)),""))</f>
        <v/>
      </c>
      <c r="F6342" s="331" t="str">
        <f>IF(A6342="","",IFERROR(INDEX(Pengeluaran,MATCH('Buku Besar'!A6342,Akun,0)),""))</f>
        <v/>
      </c>
      <c r="H6342" s="91" t="str">
        <f t="shared" si="197"/>
        <v/>
      </c>
      <c r="I6342" s="330" t="str">
        <f>IF(H6342="","",IFERROR(INDEX(Tanggal1,MATCH('Buku Besar'!H6342,Akun1,0)),""))</f>
        <v/>
      </c>
      <c r="J6342" s="2" t="str">
        <f>IF(H6342="","",IFERROR(INDEX(Keterangan1,MATCH('Buku Besar'!H6342,Akun1,0)),""))</f>
        <v/>
      </c>
      <c r="K6342" s="2" t="str">
        <f>IF(H6342="","",IFERROR(INDEX(Reff1,MATCH('Buku Besar'!H6342,Akun1,0)),""))</f>
        <v/>
      </c>
      <c r="L6342" s="331" t="str">
        <f>IF(H6342="","",IFERROR(INDEX(Penerimaan1,MATCH('Buku Besar'!H6342,Akun1,0)),""))</f>
        <v/>
      </c>
      <c r="M6342" s="331" t="str">
        <f>IF(H6342="","",IFERROR(INDEX(Pengeluaran1,MATCH('Buku Besar'!H6342,Akun1,0)),""))</f>
        <v/>
      </c>
    </row>
    <row r="6343" spans="1:13" x14ac:dyDescent="0.25">
      <c r="A6343" s="91" t="str">
        <f t="shared" si="196"/>
        <v/>
      </c>
      <c r="B6343" s="330" t="str">
        <f>IF(A6343="","",IFERROR(INDEX(Tanggal,MATCH('Buku Besar'!A6343,Akun,0)),""))</f>
        <v/>
      </c>
      <c r="C6343" s="2" t="str">
        <f>IF(A6343="","",IFERROR(INDEX(Keterangan,MATCH('Buku Besar'!A6343,Akun,0)),""))</f>
        <v/>
      </c>
      <c r="D6343" s="2" t="str">
        <f>IF(A6343="","",IFERROR(INDEX(Reff,MATCH('Buku Besar'!A6343,Akun,0)),""))</f>
        <v/>
      </c>
      <c r="E6343" s="331" t="str">
        <f>IF(A6343="","",IFERROR(INDEX(Penerimaan,MATCH('Buku Besar'!A6343,Akun,0)),""))</f>
        <v/>
      </c>
      <c r="F6343" s="331" t="str">
        <f>IF(A6343="","",IFERROR(INDEX(Pengeluaran,MATCH('Buku Besar'!A6343,Akun,0)),""))</f>
        <v/>
      </c>
      <c r="H6343" s="91" t="str">
        <f t="shared" si="197"/>
        <v/>
      </c>
      <c r="I6343" s="330" t="str">
        <f>IF(H6343="","",IFERROR(INDEX(Tanggal1,MATCH('Buku Besar'!H6343,Akun1,0)),""))</f>
        <v/>
      </c>
      <c r="J6343" s="2" t="str">
        <f>IF(H6343="","",IFERROR(INDEX(Keterangan1,MATCH('Buku Besar'!H6343,Akun1,0)),""))</f>
        <v/>
      </c>
      <c r="K6343" s="2" t="str">
        <f>IF(H6343="","",IFERROR(INDEX(Reff1,MATCH('Buku Besar'!H6343,Akun1,0)),""))</f>
        <v/>
      </c>
      <c r="L6343" s="331" t="str">
        <f>IF(H6343="","",IFERROR(INDEX(Penerimaan1,MATCH('Buku Besar'!H6343,Akun1,0)),""))</f>
        <v/>
      </c>
      <c r="M6343" s="331" t="str">
        <f>IF(H6343="","",IFERROR(INDEX(Pengeluaran1,MATCH('Buku Besar'!H6343,Akun1,0)),""))</f>
        <v/>
      </c>
    </row>
    <row r="6344" spans="1:13" x14ac:dyDescent="0.25">
      <c r="A6344" s="91" t="str">
        <f t="shared" ref="A6344:A6407" si="198">IFERROR(IF((MID(A6343,8,LEN(A6343)-7)+1)&lt;=COUNTIF(Kas_Harian,LEFT(A6343,6)),LEFT(A6343,6)&amp;"-"&amp;MID(A6343,8,LEN(A6343)-7)+1,""),"")</f>
        <v/>
      </c>
      <c r="B6344" s="330" t="str">
        <f>IF(A6344="","",IFERROR(INDEX(Tanggal,MATCH('Buku Besar'!A6344,Akun,0)),""))</f>
        <v/>
      </c>
      <c r="C6344" s="2" t="str">
        <f>IF(A6344="","",IFERROR(INDEX(Keterangan,MATCH('Buku Besar'!A6344,Akun,0)),""))</f>
        <v/>
      </c>
      <c r="D6344" s="2" t="str">
        <f>IF(A6344="","",IFERROR(INDEX(Reff,MATCH('Buku Besar'!A6344,Akun,0)),""))</f>
        <v/>
      </c>
      <c r="E6344" s="331" t="str">
        <f>IF(A6344="","",IFERROR(INDEX(Penerimaan,MATCH('Buku Besar'!A6344,Akun,0)),""))</f>
        <v/>
      </c>
      <c r="F6344" s="331" t="str">
        <f>IF(A6344="","",IFERROR(INDEX(Pengeluaran,MATCH('Buku Besar'!A6344,Akun,0)),""))</f>
        <v/>
      </c>
      <c r="H6344" s="91" t="str">
        <f t="shared" ref="H6344:H6407" si="199">IFERROR(IF((MID(H6343,8,LEN(H6343)-7)+1)&lt;=COUNTIF(Bank_Harian,LEFT(H6343,6)),LEFT(H6343,6)&amp;"-"&amp;MID(H6343,8,LEN(H6343)-7)+1,""),"")</f>
        <v/>
      </c>
      <c r="I6344" s="330" t="str">
        <f>IF(H6344="","",IFERROR(INDEX(Tanggal1,MATCH('Buku Besar'!H6344,Akun1,0)),""))</f>
        <v/>
      </c>
      <c r="J6344" s="2" t="str">
        <f>IF(H6344="","",IFERROR(INDEX(Keterangan1,MATCH('Buku Besar'!H6344,Akun1,0)),""))</f>
        <v/>
      </c>
      <c r="K6344" s="2" t="str">
        <f>IF(H6344="","",IFERROR(INDEX(Reff1,MATCH('Buku Besar'!H6344,Akun1,0)),""))</f>
        <v/>
      </c>
      <c r="L6344" s="331" t="str">
        <f>IF(H6344="","",IFERROR(INDEX(Penerimaan1,MATCH('Buku Besar'!H6344,Akun1,0)),""))</f>
        <v/>
      </c>
      <c r="M6344" s="331" t="str">
        <f>IF(H6344="","",IFERROR(INDEX(Pengeluaran1,MATCH('Buku Besar'!H6344,Akun1,0)),""))</f>
        <v/>
      </c>
    </row>
    <row r="6345" spans="1:13" x14ac:dyDescent="0.25">
      <c r="A6345" s="91" t="str">
        <f t="shared" si="198"/>
        <v/>
      </c>
      <c r="B6345" s="330" t="str">
        <f>IF(A6345="","",IFERROR(INDEX(Tanggal,MATCH('Buku Besar'!A6345,Akun,0)),""))</f>
        <v/>
      </c>
      <c r="C6345" s="2" t="str">
        <f>IF(A6345="","",IFERROR(INDEX(Keterangan,MATCH('Buku Besar'!A6345,Akun,0)),""))</f>
        <v/>
      </c>
      <c r="D6345" s="2" t="str">
        <f>IF(A6345="","",IFERROR(INDEX(Reff,MATCH('Buku Besar'!A6345,Akun,0)),""))</f>
        <v/>
      </c>
      <c r="E6345" s="331" t="str">
        <f>IF(A6345="","",IFERROR(INDEX(Penerimaan,MATCH('Buku Besar'!A6345,Akun,0)),""))</f>
        <v/>
      </c>
      <c r="F6345" s="331" t="str">
        <f>IF(A6345="","",IFERROR(INDEX(Pengeluaran,MATCH('Buku Besar'!A6345,Akun,0)),""))</f>
        <v/>
      </c>
      <c r="H6345" s="91" t="str">
        <f t="shared" si="199"/>
        <v/>
      </c>
      <c r="I6345" s="330" t="str">
        <f>IF(H6345="","",IFERROR(INDEX(Tanggal1,MATCH('Buku Besar'!H6345,Akun1,0)),""))</f>
        <v/>
      </c>
      <c r="J6345" s="2" t="str">
        <f>IF(H6345="","",IFERROR(INDEX(Keterangan1,MATCH('Buku Besar'!H6345,Akun1,0)),""))</f>
        <v/>
      </c>
      <c r="K6345" s="2" t="str">
        <f>IF(H6345="","",IFERROR(INDEX(Reff1,MATCH('Buku Besar'!H6345,Akun1,0)),""))</f>
        <v/>
      </c>
      <c r="L6345" s="331" t="str">
        <f>IF(H6345="","",IFERROR(INDEX(Penerimaan1,MATCH('Buku Besar'!H6345,Akun1,0)),""))</f>
        <v/>
      </c>
      <c r="M6345" s="331" t="str">
        <f>IF(H6345="","",IFERROR(INDEX(Pengeluaran1,MATCH('Buku Besar'!H6345,Akun1,0)),""))</f>
        <v/>
      </c>
    </row>
    <row r="6346" spans="1:13" x14ac:dyDescent="0.25">
      <c r="A6346" s="91" t="str">
        <f t="shared" si="198"/>
        <v/>
      </c>
      <c r="B6346" s="330" t="str">
        <f>IF(A6346="","",IFERROR(INDEX(Tanggal,MATCH('Buku Besar'!A6346,Akun,0)),""))</f>
        <v/>
      </c>
      <c r="C6346" s="2" t="str">
        <f>IF(A6346="","",IFERROR(INDEX(Keterangan,MATCH('Buku Besar'!A6346,Akun,0)),""))</f>
        <v/>
      </c>
      <c r="D6346" s="2" t="str">
        <f>IF(A6346="","",IFERROR(INDEX(Reff,MATCH('Buku Besar'!A6346,Akun,0)),""))</f>
        <v/>
      </c>
      <c r="E6346" s="331" t="str">
        <f>IF(A6346="","",IFERROR(INDEX(Penerimaan,MATCH('Buku Besar'!A6346,Akun,0)),""))</f>
        <v/>
      </c>
      <c r="F6346" s="331" t="str">
        <f>IF(A6346="","",IFERROR(INDEX(Pengeluaran,MATCH('Buku Besar'!A6346,Akun,0)),""))</f>
        <v/>
      </c>
      <c r="H6346" s="91" t="str">
        <f t="shared" si="199"/>
        <v/>
      </c>
      <c r="I6346" s="330" t="str">
        <f>IF(H6346="","",IFERROR(INDEX(Tanggal1,MATCH('Buku Besar'!H6346,Akun1,0)),""))</f>
        <v/>
      </c>
      <c r="J6346" s="2" t="str">
        <f>IF(H6346="","",IFERROR(INDEX(Keterangan1,MATCH('Buku Besar'!H6346,Akun1,0)),""))</f>
        <v/>
      </c>
      <c r="K6346" s="2" t="str">
        <f>IF(H6346="","",IFERROR(INDEX(Reff1,MATCH('Buku Besar'!H6346,Akun1,0)),""))</f>
        <v/>
      </c>
      <c r="L6346" s="331" t="str">
        <f>IF(H6346="","",IFERROR(INDEX(Penerimaan1,MATCH('Buku Besar'!H6346,Akun1,0)),""))</f>
        <v/>
      </c>
      <c r="M6346" s="331" t="str">
        <f>IF(H6346="","",IFERROR(INDEX(Pengeluaran1,MATCH('Buku Besar'!H6346,Akun1,0)),""))</f>
        <v/>
      </c>
    </row>
    <row r="6347" spans="1:13" x14ac:dyDescent="0.25">
      <c r="A6347" s="91" t="str">
        <f t="shared" si="198"/>
        <v/>
      </c>
      <c r="B6347" s="330" t="str">
        <f>IF(A6347="","",IFERROR(INDEX(Tanggal,MATCH('Buku Besar'!A6347,Akun,0)),""))</f>
        <v/>
      </c>
      <c r="C6347" s="2" t="str">
        <f>IF(A6347="","",IFERROR(INDEX(Keterangan,MATCH('Buku Besar'!A6347,Akun,0)),""))</f>
        <v/>
      </c>
      <c r="D6347" s="2" t="str">
        <f>IF(A6347="","",IFERROR(INDEX(Reff,MATCH('Buku Besar'!A6347,Akun,0)),""))</f>
        <v/>
      </c>
      <c r="E6347" s="331" t="str">
        <f>IF(A6347="","",IFERROR(INDEX(Penerimaan,MATCH('Buku Besar'!A6347,Akun,0)),""))</f>
        <v/>
      </c>
      <c r="F6347" s="331" t="str">
        <f>IF(A6347="","",IFERROR(INDEX(Pengeluaran,MATCH('Buku Besar'!A6347,Akun,0)),""))</f>
        <v/>
      </c>
      <c r="H6347" s="91" t="str">
        <f t="shared" si="199"/>
        <v/>
      </c>
      <c r="I6347" s="330" t="str">
        <f>IF(H6347="","",IFERROR(INDEX(Tanggal1,MATCH('Buku Besar'!H6347,Akun1,0)),""))</f>
        <v/>
      </c>
      <c r="J6347" s="2" t="str">
        <f>IF(H6347="","",IFERROR(INDEX(Keterangan1,MATCH('Buku Besar'!H6347,Akun1,0)),""))</f>
        <v/>
      </c>
      <c r="K6347" s="2" t="str">
        <f>IF(H6347="","",IFERROR(INDEX(Reff1,MATCH('Buku Besar'!H6347,Akun1,0)),""))</f>
        <v/>
      </c>
      <c r="L6347" s="331" t="str">
        <f>IF(H6347="","",IFERROR(INDEX(Penerimaan1,MATCH('Buku Besar'!H6347,Akun1,0)),""))</f>
        <v/>
      </c>
      <c r="M6347" s="331" t="str">
        <f>IF(H6347="","",IFERROR(INDEX(Pengeluaran1,MATCH('Buku Besar'!H6347,Akun1,0)),""))</f>
        <v/>
      </c>
    </row>
    <row r="6348" spans="1:13" x14ac:dyDescent="0.25">
      <c r="A6348" s="91" t="str">
        <f t="shared" si="198"/>
        <v/>
      </c>
      <c r="B6348" s="330" t="str">
        <f>IF(A6348="","",IFERROR(INDEX(Tanggal,MATCH('Buku Besar'!A6348,Akun,0)),""))</f>
        <v/>
      </c>
      <c r="C6348" s="2" t="str">
        <f>IF(A6348="","",IFERROR(INDEX(Keterangan,MATCH('Buku Besar'!A6348,Akun,0)),""))</f>
        <v/>
      </c>
      <c r="D6348" s="2" t="str">
        <f>IF(A6348="","",IFERROR(INDEX(Reff,MATCH('Buku Besar'!A6348,Akun,0)),""))</f>
        <v/>
      </c>
      <c r="E6348" s="331" t="str">
        <f>IF(A6348="","",IFERROR(INDEX(Penerimaan,MATCH('Buku Besar'!A6348,Akun,0)),""))</f>
        <v/>
      </c>
      <c r="F6348" s="331" t="str">
        <f>IF(A6348="","",IFERROR(INDEX(Pengeluaran,MATCH('Buku Besar'!A6348,Akun,0)),""))</f>
        <v/>
      </c>
      <c r="H6348" s="91" t="str">
        <f t="shared" si="199"/>
        <v/>
      </c>
      <c r="I6348" s="330" t="str">
        <f>IF(H6348="","",IFERROR(INDEX(Tanggal1,MATCH('Buku Besar'!H6348,Akun1,0)),""))</f>
        <v/>
      </c>
      <c r="J6348" s="2" t="str">
        <f>IF(H6348="","",IFERROR(INDEX(Keterangan1,MATCH('Buku Besar'!H6348,Akun1,0)),""))</f>
        <v/>
      </c>
      <c r="K6348" s="2" t="str">
        <f>IF(H6348="","",IFERROR(INDEX(Reff1,MATCH('Buku Besar'!H6348,Akun1,0)),""))</f>
        <v/>
      </c>
      <c r="L6348" s="331" t="str">
        <f>IF(H6348="","",IFERROR(INDEX(Penerimaan1,MATCH('Buku Besar'!H6348,Akun1,0)),""))</f>
        <v/>
      </c>
      <c r="M6348" s="331" t="str">
        <f>IF(H6348="","",IFERROR(INDEX(Pengeluaran1,MATCH('Buku Besar'!H6348,Akun1,0)),""))</f>
        <v/>
      </c>
    </row>
    <row r="6349" spans="1:13" x14ac:dyDescent="0.25">
      <c r="A6349" s="91" t="str">
        <f t="shared" si="198"/>
        <v/>
      </c>
      <c r="B6349" s="330" t="str">
        <f>IF(A6349="","",IFERROR(INDEX(Tanggal,MATCH('Buku Besar'!A6349,Akun,0)),""))</f>
        <v/>
      </c>
      <c r="C6349" s="2" t="str">
        <f>IF(A6349="","",IFERROR(INDEX(Keterangan,MATCH('Buku Besar'!A6349,Akun,0)),""))</f>
        <v/>
      </c>
      <c r="D6349" s="2" t="str">
        <f>IF(A6349="","",IFERROR(INDEX(Reff,MATCH('Buku Besar'!A6349,Akun,0)),""))</f>
        <v/>
      </c>
      <c r="E6349" s="331" t="str">
        <f>IF(A6349="","",IFERROR(INDEX(Penerimaan,MATCH('Buku Besar'!A6349,Akun,0)),""))</f>
        <v/>
      </c>
      <c r="F6349" s="331" t="str">
        <f>IF(A6349="","",IFERROR(INDEX(Pengeluaran,MATCH('Buku Besar'!A6349,Akun,0)),""))</f>
        <v/>
      </c>
      <c r="H6349" s="91" t="str">
        <f t="shared" si="199"/>
        <v/>
      </c>
      <c r="I6349" s="330" t="str">
        <f>IF(H6349="","",IFERROR(INDEX(Tanggal1,MATCH('Buku Besar'!H6349,Akun1,0)),""))</f>
        <v/>
      </c>
      <c r="J6349" s="2" t="str">
        <f>IF(H6349="","",IFERROR(INDEX(Keterangan1,MATCH('Buku Besar'!H6349,Akun1,0)),""))</f>
        <v/>
      </c>
      <c r="K6349" s="2" t="str">
        <f>IF(H6349="","",IFERROR(INDEX(Reff1,MATCH('Buku Besar'!H6349,Akun1,0)),""))</f>
        <v/>
      </c>
      <c r="L6349" s="331" t="str">
        <f>IF(H6349="","",IFERROR(INDEX(Penerimaan1,MATCH('Buku Besar'!H6349,Akun1,0)),""))</f>
        <v/>
      </c>
      <c r="M6349" s="331" t="str">
        <f>IF(H6349="","",IFERROR(INDEX(Pengeluaran1,MATCH('Buku Besar'!H6349,Akun1,0)),""))</f>
        <v/>
      </c>
    </row>
    <row r="6350" spans="1:13" x14ac:dyDescent="0.25">
      <c r="A6350" s="91" t="str">
        <f t="shared" si="198"/>
        <v/>
      </c>
      <c r="B6350" s="330" t="str">
        <f>IF(A6350="","",IFERROR(INDEX(Tanggal,MATCH('Buku Besar'!A6350,Akun,0)),""))</f>
        <v/>
      </c>
      <c r="C6350" s="2" t="str">
        <f>IF(A6350="","",IFERROR(INDEX(Keterangan,MATCH('Buku Besar'!A6350,Akun,0)),""))</f>
        <v/>
      </c>
      <c r="D6350" s="2" t="str">
        <f>IF(A6350="","",IFERROR(INDEX(Reff,MATCH('Buku Besar'!A6350,Akun,0)),""))</f>
        <v/>
      </c>
      <c r="E6350" s="331" t="str">
        <f>IF(A6350="","",IFERROR(INDEX(Penerimaan,MATCH('Buku Besar'!A6350,Akun,0)),""))</f>
        <v/>
      </c>
      <c r="F6350" s="331" t="str">
        <f>IF(A6350="","",IFERROR(INDEX(Pengeluaran,MATCH('Buku Besar'!A6350,Akun,0)),""))</f>
        <v/>
      </c>
      <c r="H6350" s="91" t="str">
        <f t="shared" si="199"/>
        <v/>
      </c>
      <c r="I6350" s="330" t="str">
        <f>IF(H6350="","",IFERROR(INDEX(Tanggal1,MATCH('Buku Besar'!H6350,Akun1,0)),""))</f>
        <v/>
      </c>
      <c r="J6350" s="2" t="str">
        <f>IF(H6350="","",IFERROR(INDEX(Keterangan1,MATCH('Buku Besar'!H6350,Akun1,0)),""))</f>
        <v/>
      </c>
      <c r="K6350" s="2" t="str">
        <f>IF(H6350="","",IFERROR(INDEX(Reff1,MATCH('Buku Besar'!H6350,Akun1,0)),""))</f>
        <v/>
      </c>
      <c r="L6350" s="331" t="str">
        <f>IF(H6350="","",IFERROR(INDEX(Penerimaan1,MATCH('Buku Besar'!H6350,Akun1,0)),""))</f>
        <v/>
      </c>
      <c r="M6350" s="331" t="str">
        <f>IF(H6350="","",IFERROR(INDEX(Pengeluaran1,MATCH('Buku Besar'!H6350,Akun1,0)),""))</f>
        <v/>
      </c>
    </row>
    <row r="6351" spans="1:13" x14ac:dyDescent="0.25">
      <c r="A6351" s="91" t="str">
        <f t="shared" si="198"/>
        <v/>
      </c>
      <c r="B6351" s="330" t="str">
        <f>IF(A6351="","",IFERROR(INDEX(Tanggal,MATCH('Buku Besar'!A6351,Akun,0)),""))</f>
        <v/>
      </c>
      <c r="C6351" s="2" t="str">
        <f>IF(A6351="","",IFERROR(INDEX(Keterangan,MATCH('Buku Besar'!A6351,Akun,0)),""))</f>
        <v/>
      </c>
      <c r="D6351" s="2" t="str">
        <f>IF(A6351="","",IFERROR(INDEX(Reff,MATCH('Buku Besar'!A6351,Akun,0)),""))</f>
        <v/>
      </c>
      <c r="E6351" s="331" t="str">
        <f>IF(A6351="","",IFERROR(INDEX(Penerimaan,MATCH('Buku Besar'!A6351,Akun,0)),""))</f>
        <v/>
      </c>
      <c r="F6351" s="331" t="str">
        <f>IF(A6351="","",IFERROR(INDEX(Pengeluaran,MATCH('Buku Besar'!A6351,Akun,0)),""))</f>
        <v/>
      </c>
      <c r="H6351" s="91" t="str">
        <f t="shared" si="199"/>
        <v/>
      </c>
      <c r="I6351" s="330" t="str">
        <f>IF(H6351="","",IFERROR(INDEX(Tanggal1,MATCH('Buku Besar'!H6351,Akun1,0)),""))</f>
        <v/>
      </c>
      <c r="J6351" s="2" t="str">
        <f>IF(H6351="","",IFERROR(INDEX(Keterangan1,MATCH('Buku Besar'!H6351,Akun1,0)),""))</f>
        <v/>
      </c>
      <c r="K6351" s="2" t="str">
        <f>IF(H6351="","",IFERROR(INDEX(Reff1,MATCH('Buku Besar'!H6351,Akun1,0)),""))</f>
        <v/>
      </c>
      <c r="L6351" s="331" t="str">
        <f>IF(H6351="","",IFERROR(INDEX(Penerimaan1,MATCH('Buku Besar'!H6351,Akun1,0)),""))</f>
        <v/>
      </c>
      <c r="M6351" s="331" t="str">
        <f>IF(H6351="","",IFERROR(INDEX(Pengeluaran1,MATCH('Buku Besar'!H6351,Akun1,0)),""))</f>
        <v/>
      </c>
    </row>
    <row r="6352" spans="1:13" x14ac:dyDescent="0.25">
      <c r="A6352" s="91" t="str">
        <f t="shared" si="198"/>
        <v/>
      </c>
      <c r="B6352" s="330" t="str">
        <f>IF(A6352="","",IFERROR(INDEX(Tanggal,MATCH('Buku Besar'!A6352,Akun,0)),""))</f>
        <v/>
      </c>
      <c r="C6352" s="2" t="str">
        <f>IF(A6352="","",IFERROR(INDEX(Keterangan,MATCH('Buku Besar'!A6352,Akun,0)),""))</f>
        <v/>
      </c>
      <c r="D6352" s="2" t="str">
        <f>IF(A6352="","",IFERROR(INDEX(Reff,MATCH('Buku Besar'!A6352,Akun,0)),""))</f>
        <v/>
      </c>
      <c r="E6352" s="331" t="str">
        <f>IF(A6352="","",IFERROR(INDEX(Penerimaan,MATCH('Buku Besar'!A6352,Akun,0)),""))</f>
        <v/>
      </c>
      <c r="F6352" s="331" t="str">
        <f>IF(A6352="","",IFERROR(INDEX(Pengeluaran,MATCH('Buku Besar'!A6352,Akun,0)),""))</f>
        <v/>
      </c>
      <c r="H6352" s="91" t="str">
        <f t="shared" si="199"/>
        <v/>
      </c>
      <c r="I6352" s="330" t="str">
        <f>IF(H6352="","",IFERROR(INDEX(Tanggal1,MATCH('Buku Besar'!H6352,Akun1,0)),""))</f>
        <v/>
      </c>
      <c r="J6352" s="2" t="str">
        <f>IF(H6352="","",IFERROR(INDEX(Keterangan1,MATCH('Buku Besar'!H6352,Akun1,0)),""))</f>
        <v/>
      </c>
      <c r="K6352" s="2" t="str">
        <f>IF(H6352="","",IFERROR(INDEX(Reff1,MATCH('Buku Besar'!H6352,Akun1,0)),""))</f>
        <v/>
      </c>
      <c r="L6352" s="331" t="str">
        <f>IF(H6352="","",IFERROR(INDEX(Penerimaan1,MATCH('Buku Besar'!H6352,Akun1,0)),""))</f>
        <v/>
      </c>
      <c r="M6352" s="331" t="str">
        <f>IF(H6352="","",IFERROR(INDEX(Pengeluaran1,MATCH('Buku Besar'!H6352,Akun1,0)),""))</f>
        <v/>
      </c>
    </row>
    <row r="6353" spans="1:13" x14ac:dyDescent="0.25">
      <c r="A6353" s="91" t="str">
        <f t="shared" si="198"/>
        <v/>
      </c>
      <c r="B6353" s="330" t="str">
        <f>IF(A6353="","",IFERROR(INDEX(Tanggal,MATCH('Buku Besar'!A6353,Akun,0)),""))</f>
        <v/>
      </c>
      <c r="C6353" s="2" t="str">
        <f>IF(A6353="","",IFERROR(INDEX(Keterangan,MATCH('Buku Besar'!A6353,Akun,0)),""))</f>
        <v/>
      </c>
      <c r="D6353" s="2" t="str">
        <f>IF(A6353="","",IFERROR(INDEX(Reff,MATCH('Buku Besar'!A6353,Akun,0)),""))</f>
        <v/>
      </c>
      <c r="E6353" s="331" t="str">
        <f>IF(A6353="","",IFERROR(INDEX(Penerimaan,MATCH('Buku Besar'!A6353,Akun,0)),""))</f>
        <v/>
      </c>
      <c r="F6353" s="331" t="str">
        <f>IF(A6353="","",IFERROR(INDEX(Pengeluaran,MATCH('Buku Besar'!A6353,Akun,0)),""))</f>
        <v/>
      </c>
      <c r="H6353" s="91" t="str">
        <f t="shared" si="199"/>
        <v/>
      </c>
      <c r="I6353" s="330" t="str">
        <f>IF(H6353="","",IFERROR(INDEX(Tanggal1,MATCH('Buku Besar'!H6353,Akun1,0)),""))</f>
        <v/>
      </c>
      <c r="J6353" s="2" t="str">
        <f>IF(H6353="","",IFERROR(INDEX(Keterangan1,MATCH('Buku Besar'!H6353,Akun1,0)),""))</f>
        <v/>
      </c>
      <c r="K6353" s="2" t="str">
        <f>IF(H6353="","",IFERROR(INDEX(Reff1,MATCH('Buku Besar'!H6353,Akun1,0)),""))</f>
        <v/>
      </c>
      <c r="L6353" s="331" t="str">
        <f>IF(H6353="","",IFERROR(INDEX(Penerimaan1,MATCH('Buku Besar'!H6353,Akun1,0)),""))</f>
        <v/>
      </c>
      <c r="M6353" s="331" t="str">
        <f>IF(H6353="","",IFERROR(INDEX(Pengeluaran1,MATCH('Buku Besar'!H6353,Akun1,0)),""))</f>
        <v/>
      </c>
    </row>
    <row r="6354" spans="1:13" x14ac:dyDescent="0.25">
      <c r="A6354" s="91" t="str">
        <f t="shared" si="198"/>
        <v/>
      </c>
      <c r="B6354" s="330" t="str">
        <f>IF(A6354="","",IFERROR(INDEX(Tanggal,MATCH('Buku Besar'!A6354,Akun,0)),""))</f>
        <v/>
      </c>
      <c r="C6354" s="2" t="str">
        <f>IF(A6354="","",IFERROR(INDEX(Keterangan,MATCH('Buku Besar'!A6354,Akun,0)),""))</f>
        <v/>
      </c>
      <c r="D6354" s="2" t="str">
        <f>IF(A6354="","",IFERROR(INDEX(Reff,MATCH('Buku Besar'!A6354,Akun,0)),""))</f>
        <v/>
      </c>
      <c r="E6354" s="331" t="str">
        <f>IF(A6354="","",IFERROR(INDEX(Penerimaan,MATCH('Buku Besar'!A6354,Akun,0)),""))</f>
        <v/>
      </c>
      <c r="F6354" s="331" t="str">
        <f>IF(A6354="","",IFERROR(INDEX(Pengeluaran,MATCH('Buku Besar'!A6354,Akun,0)),""))</f>
        <v/>
      </c>
      <c r="H6354" s="91" t="str">
        <f t="shared" si="199"/>
        <v/>
      </c>
      <c r="I6354" s="330" t="str">
        <f>IF(H6354="","",IFERROR(INDEX(Tanggal1,MATCH('Buku Besar'!H6354,Akun1,0)),""))</f>
        <v/>
      </c>
      <c r="J6354" s="2" t="str">
        <f>IF(H6354="","",IFERROR(INDEX(Keterangan1,MATCH('Buku Besar'!H6354,Akun1,0)),""))</f>
        <v/>
      </c>
      <c r="K6354" s="2" t="str">
        <f>IF(H6354="","",IFERROR(INDEX(Reff1,MATCH('Buku Besar'!H6354,Akun1,0)),""))</f>
        <v/>
      </c>
      <c r="L6354" s="331" t="str">
        <f>IF(H6354="","",IFERROR(INDEX(Penerimaan1,MATCH('Buku Besar'!H6354,Akun1,0)),""))</f>
        <v/>
      </c>
      <c r="M6354" s="331" t="str">
        <f>IF(H6354="","",IFERROR(INDEX(Pengeluaran1,MATCH('Buku Besar'!H6354,Akun1,0)),""))</f>
        <v/>
      </c>
    </row>
    <row r="6355" spans="1:13" x14ac:dyDescent="0.25">
      <c r="A6355" s="91" t="str">
        <f t="shared" si="198"/>
        <v/>
      </c>
      <c r="B6355" s="330" t="str">
        <f>IF(A6355="","",IFERROR(INDEX(Tanggal,MATCH('Buku Besar'!A6355,Akun,0)),""))</f>
        <v/>
      </c>
      <c r="C6355" s="2" t="str">
        <f>IF(A6355="","",IFERROR(INDEX(Keterangan,MATCH('Buku Besar'!A6355,Akun,0)),""))</f>
        <v/>
      </c>
      <c r="D6355" s="2" t="str">
        <f>IF(A6355="","",IFERROR(INDEX(Reff,MATCH('Buku Besar'!A6355,Akun,0)),""))</f>
        <v/>
      </c>
      <c r="E6355" s="331" t="str">
        <f>IF(A6355="","",IFERROR(INDEX(Penerimaan,MATCH('Buku Besar'!A6355,Akun,0)),""))</f>
        <v/>
      </c>
      <c r="F6355" s="331" t="str">
        <f>IF(A6355="","",IFERROR(INDEX(Pengeluaran,MATCH('Buku Besar'!A6355,Akun,0)),""))</f>
        <v/>
      </c>
      <c r="H6355" s="91" t="str">
        <f t="shared" si="199"/>
        <v/>
      </c>
      <c r="I6355" s="330" t="str">
        <f>IF(H6355="","",IFERROR(INDEX(Tanggal1,MATCH('Buku Besar'!H6355,Akun1,0)),""))</f>
        <v/>
      </c>
      <c r="J6355" s="2" t="str">
        <f>IF(H6355="","",IFERROR(INDEX(Keterangan1,MATCH('Buku Besar'!H6355,Akun1,0)),""))</f>
        <v/>
      </c>
      <c r="K6355" s="2" t="str">
        <f>IF(H6355="","",IFERROR(INDEX(Reff1,MATCH('Buku Besar'!H6355,Akun1,0)),""))</f>
        <v/>
      </c>
      <c r="L6355" s="331" t="str">
        <f>IF(H6355="","",IFERROR(INDEX(Penerimaan1,MATCH('Buku Besar'!H6355,Akun1,0)),""))</f>
        <v/>
      </c>
      <c r="M6355" s="331" t="str">
        <f>IF(H6355="","",IFERROR(INDEX(Pengeluaran1,MATCH('Buku Besar'!H6355,Akun1,0)),""))</f>
        <v/>
      </c>
    </row>
    <row r="6356" spans="1:13" x14ac:dyDescent="0.25">
      <c r="A6356" s="91" t="str">
        <f t="shared" si="198"/>
        <v/>
      </c>
      <c r="B6356" s="330" t="str">
        <f>IF(A6356="","",IFERROR(INDEX(Tanggal,MATCH('Buku Besar'!A6356,Akun,0)),""))</f>
        <v/>
      </c>
      <c r="C6356" s="2" t="str">
        <f>IF(A6356="","",IFERROR(INDEX(Keterangan,MATCH('Buku Besar'!A6356,Akun,0)),""))</f>
        <v/>
      </c>
      <c r="D6356" s="2" t="str">
        <f>IF(A6356="","",IFERROR(INDEX(Reff,MATCH('Buku Besar'!A6356,Akun,0)),""))</f>
        <v/>
      </c>
      <c r="E6356" s="331" t="str">
        <f>IF(A6356="","",IFERROR(INDEX(Penerimaan,MATCH('Buku Besar'!A6356,Akun,0)),""))</f>
        <v/>
      </c>
      <c r="F6356" s="331" t="str">
        <f>IF(A6356="","",IFERROR(INDEX(Pengeluaran,MATCH('Buku Besar'!A6356,Akun,0)),""))</f>
        <v/>
      </c>
      <c r="H6356" s="91" t="str">
        <f t="shared" si="199"/>
        <v/>
      </c>
      <c r="I6356" s="330" t="str">
        <f>IF(H6356="","",IFERROR(INDEX(Tanggal1,MATCH('Buku Besar'!H6356,Akun1,0)),""))</f>
        <v/>
      </c>
      <c r="J6356" s="2" t="str">
        <f>IF(H6356="","",IFERROR(INDEX(Keterangan1,MATCH('Buku Besar'!H6356,Akun1,0)),""))</f>
        <v/>
      </c>
      <c r="K6356" s="2" t="str">
        <f>IF(H6356="","",IFERROR(INDEX(Reff1,MATCH('Buku Besar'!H6356,Akun1,0)),""))</f>
        <v/>
      </c>
      <c r="L6356" s="331" t="str">
        <f>IF(H6356="","",IFERROR(INDEX(Penerimaan1,MATCH('Buku Besar'!H6356,Akun1,0)),""))</f>
        <v/>
      </c>
      <c r="M6356" s="331" t="str">
        <f>IF(H6356="","",IFERROR(INDEX(Pengeluaran1,MATCH('Buku Besar'!H6356,Akun1,0)),""))</f>
        <v/>
      </c>
    </row>
    <row r="6357" spans="1:13" x14ac:dyDescent="0.25">
      <c r="A6357" s="91" t="str">
        <f t="shared" si="198"/>
        <v/>
      </c>
      <c r="B6357" s="330" t="str">
        <f>IF(A6357="","",IFERROR(INDEX(Tanggal,MATCH('Buku Besar'!A6357,Akun,0)),""))</f>
        <v/>
      </c>
      <c r="C6357" s="2" t="str">
        <f>IF(A6357="","",IFERROR(INDEX(Keterangan,MATCH('Buku Besar'!A6357,Akun,0)),""))</f>
        <v/>
      </c>
      <c r="D6357" s="2" t="str">
        <f>IF(A6357="","",IFERROR(INDEX(Reff,MATCH('Buku Besar'!A6357,Akun,0)),""))</f>
        <v/>
      </c>
      <c r="E6357" s="331" t="str">
        <f>IF(A6357="","",IFERROR(INDEX(Penerimaan,MATCH('Buku Besar'!A6357,Akun,0)),""))</f>
        <v/>
      </c>
      <c r="F6357" s="331" t="str">
        <f>IF(A6357="","",IFERROR(INDEX(Pengeluaran,MATCH('Buku Besar'!A6357,Akun,0)),""))</f>
        <v/>
      </c>
      <c r="H6357" s="91" t="str">
        <f t="shared" si="199"/>
        <v/>
      </c>
      <c r="I6357" s="330" t="str">
        <f>IF(H6357="","",IFERROR(INDEX(Tanggal1,MATCH('Buku Besar'!H6357,Akun1,0)),""))</f>
        <v/>
      </c>
      <c r="J6357" s="2" t="str">
        <f>IF(H6357="","",IFERROR(INDEX(Keterangan1,MATCH('Buku Besar'!H6357,Akun1,0)),""))</f>
        <v/>
      </c>
      <c r="K6357" s="2" t="str">
        <f>IF(H6357="","",IFERROR(INDEX(Reff1,MATCH('Buku Besar'!H6357,Akun1,0)),""))</f>
        <v/>
      </c>
      <c r="L6357" s="331" t="str">
        <f>IF(H6357="","",IFERROR(INDEX(Penerimaan1,MATCH('Buku Besar'!H6357,Akun1,0)),""))</f>
        <v/>
      </c>
      <c r="M6357" s="331" t="str">
        <f>IF(H6357="","",IFERROR(INDEX(Pengeluaran1,MATCH('Buku Besar'!H6357,Akun1,0)),""))</f>
        <v/>
      </c>
    </row>
    <row r="6358" spans="1:13" x14ac:dyDescent="0.25">
      <c r="A6358" s="91" t="str">
        <f t="shared" si="198"/>
        <v/>
      </c>
      <c r="B6358" s="330" t="str">
        <f>IF(A6358="","",IFERROR(INDEX(Tanggal,MATCH('Buku Besar'!A6358,Akun,0)),""))</f>
        <v/>
      </c>
      <c r="C6358" s="2" t="str">
        <f>IF(A6358="","",IFERROR(INDEX(Keterangan,MATCH('Buku Besar'!A6358,Akun,0)),""))</f>
        <v/>
      </c>
      <c r="D6358" s="2" t="str">
        <f>IF(A6358="","",IFERROR(INDEX(Reff,MATCH('Buku Besar'!A6358,Akun,0)),""))</f>
        <v/>
      </c>
      <c r="E6358" s="331" t="str">
        <f>IF(A6358="","",IFERROR(INDEX(Penerimaan,MATCH('Buku Besar'!A6358,Akun,0)),""))</f>
        <v/>
      </c>
      <c r="F6358" s="331" t="str">
        <f>IF(A6358="","",IFERROR(INDEX(Pengeluaran,MATCH('Buku Besar'!A6358,Akun,0)),""))</f>
        <v/>
      </c>
      <c r="H6358" s="91" t="str">
        <f t="shared" si="199"/>
        <v/>
      </c>
      <c r="I6358" s="330" t="str">
        <f>IF(H6358="","",IFERROR(INDEX(Tanggal1,MATCH('Buku Besar'!H6358,Akun1,0)),""))</f>
        <v/>
      </c>
      <c r="J6358" s="2" t="str">
        <f>IF(H6358="","",IFERROR(INDEX(Keterangan1,MATCH('Buku Besar'!H6358,Akun1,0)),""))</f>
        <v/>
      </c>
      <c r="K6358" s="2" t="str">
        <f>IF(H6358="","",IFERROR(INDEX(Reff1,MATCH('Buku Besar'!H6358,Akun1,0)),""))</f>
        <v/>
      </c>
      <c r="L6358" s="331" t="str">
        <f>IF(H6358="","",IFERROR(INDEX(Penerimaan1,MATCH('Buku Besar'!H6358,Akun1,0)),""))</f>
        <v/>
      </c>
      <c r="M6358" s="331" t="str">
        <f>IF(H6358="","",IFERROR(INDEX(Pengeluaran1,MATCH('Buku Besar'!H6358,Akun1,0)),""))</f>
        <v/>
      </c>
    </row>
    <row r="6359" spans="1:13" x14ac:dyDescent="0.25">
      <c r="A6359" s="91" t="str">
        <f t="shared" si="198"/>
        <v/>
      </c>
      <c r="B6359" s="330" t="str">
        <f>IF(A6359="","",IFERROR(INDEX(Tanggal,MATCH('Buku Besar'!A6359,Akun,0)),""))</f>
        <v/>
      </c>
      <c r="C6359" s="2" t="str">
        <f>IF(A6359="","",IFERROR(INDEX(Keterangan,MATCH('Buku Besar'!A6359,Akun,0)),""))</f>
        <v/>
      </c>
      <c r="D6359" s="2" t="str">
        <f>IF(A6359="","",IFERROR(INDEX(Reff,MATCH('Buku Besar'!A6359,Akun,0)),""))</f>
        <v/>
      </c>
      <c r="E6359" s="331" t="str">
        <f>IF(A6359="","",IFERROR(INDEX(Penerimaan,MATCH('Buku Besar'!A6359,Akun,0)),""))</f>
        <v/>
      </c>
      <c r="F6359" s="331" t="str">
        <f>IF(A6359="","",IFERROR(INDEX(Pengeluaran,MATCH('Buku Besar'!A6359,Akun,0)),""))</f>
        <v/>
      </c>
      <c r="H6359" s="91" t="str">
        <f t="shared" si="199"/>
        <v/>
      </c>
      <c r="I6359" s="330" t="str">
        <f>IF(H6359="","",IFERROR(INDEX(Tanggal1,MATCH('Buku Besar'!H6359,Akun1,0)),""))</f>
        <v/>
      </c>
      <c r="J6359" s="2" t="str">
        <f>IF(H6359="","",IFERROR(INDEX(Keterangan1,MATCH('Buku Besar'!H6359,Akun1,0)),""))</f>
        <v/>
      </c>
      <c r="K6359" s="2" t="str">
        <f>IF(H6359="","",IFERROR(INDEX(Reff1,MATCH('Buku Besar'!H6359,Akun1,0)),""))</f>
        <v/>
      </c>
      <c r="L6359" s="331" t="str">
        <f>IF(H6359="","",IFERROR(INDEX(Penerimaan1,MATCH('Buku Besar'!H6359,Akun1,0)),""))</f>
        <v/>
      </c>
      <c r="M6359" s="331" t="str">
        <f>IF(H6359="","",IFERROR(INDEX(Pengeluaran1,MATCH('Buku Besar'!H6359,Akun1,0)),""))</f>
        <v/>
      </c>
    </row>
    <row r="6360" spans="1:13" x14ac:dyDescent="0.25">
      <c r="A6360" s="91" t="str">
        <f t="shared" si="198"/>
        <v/>
      </c>
      <c r="B6360" s="330" t="str">
        <f>IF(A6360="","",IFERROR(INDEX(Tanggal,MATCH('Buku Besar'!A6360,Akun,0)),""))</f>
        <v/>
      </c>
      <c r="C6360" s="2" t="str">
        <f>IF(A6360="","",IFERROR(INDEX(Keterangan,MATCH('Buku Besar'!A6360,Akun,0)),""))</f>
        <v/>
      </c>
      <c r="D6360" s="2" t="str">
        <f>IF(A6360="","",IFERROR(INDEX(Reff,MATCH('Buku Besar'!A6360,Akun,0)),""))</f>
        <v/>
      </c>
      <c r="E6360" s="331" t="str">
        <f>IF(A6360="","",IFERROR(INDEX(Penerimaan,MATCH('Buku Besar'!A6360,Akun,0)),""))</f>
        <v/>
      </c>
      <c r="F6360" s="331" t="str">
        <f>IF(A6360="","",IFERROR(INDEX(Pengeluaran,MATCH('Buku Besar'!A6360,Akun,0)),""))</f>
        <v/>
      </c>
      <c r="H6360" s="91" t="str">
        <f t="shared" si="199"/>
        <v/>
      </c>
      <c r="I6360" s="330" t="str">
        <f>IF(H6360="","",IFERROR(INDEX(Tanggal1,MATCH('Buku Besar'!H6360,Akun1,0)),""))</f>
        <v/>
      </c>
      <c r="J6360" s="2" t="str">
        <f>IF(H6360="","",IFERROR(INDEX(Keterangan1,MATCH('Buku Besar'!H6360,Akun1,0)),""))</f>
        <v/>
      </c>
      <c r="K6360" s="2" t="str">
        <f>IF(H6360="","",IFERROR(INDEX(Reff1,MATCH('Buku Besar'!H6360,Akun1,0)),""))</f>
        <v/>
      </c>
      <c r="L6360" s="331" t="str">
        <f>IF(H6360="","",IFERROR(INDEX(Penerimaan1,MATCH('Buku Besar'!H6360,Akun1,0)),""))</f>
        <v/>
      </c>
      <c r="M6360" s="331" t="str">
        <f>IF(H6360="","",IFERROR(INDEX(Pengeluaran1,MATCH('Buku Besar'!H6360,Akun1,0)),""))</f>
        <v/>
      </c>
    </row>
    <row r="6361" spans="1:13" x14ac:dyDescent="0.25">
      <c r="A6361" s="91" t="str">
        <f t="shared" si="198"/>
        <v/>
      </c>
      <c r="B6361" s="330" t="str">
        <f>IF(A6361="","",IFERROR(INDEX(Tanggal,MATCH('Buku Besar'!A6361,Akun,0)),""))</f>
        <v/>
      </c>
      <c r="C6361" s="2" t="str">
        <f>IF(A6361="","",IFERROR(INDEX(Keterangan,MATCH('Buku Besar'!A6361,Akun,0)),""))</f>
        <v/>
      </c>
      <c r="D6361" s="2" t="str">
        <f>IF(A6361="","",IFERROR(INDEX(Reff,MATCH('Buku Besar'!A6361,Akun,0)),""))</f>
        <v/>
      </c>
      <c r="E6361" s="331" t="str">
        <f>IF(A6361="","",IFERROR(INDEX(Penerimaan,MATCH('Buku Besar'!A6361,Akun,0)),""))</f>
        <v/>
      </c>
      <c r="F6361" s="331" t="str">
        <f>IF(A6361="","",IFERROR(INDEX(Pengeluaran,MATCH('Buku Besar'!A6361,Akun,0)),""))</f>
        <v/>
      </c>
      <c r="H6361" s="91" t="str">
        <f t="shared" si="199"/>
        <v/>
      </c>
      <c r="I6361" s="330" t="str">
        <f>IF(H6361="","",IFERROR(INDEX(Tanggal1,MATCH('Buku Besar'!H6361,Akun1,0)),""))</f>
        <v/>
      </c>
      <c r="J6361" s="2" t="str">
        <f>IF(H6361="","",IFERROR(INDEX(Keterangan1,MATCH('Buku Besar'!H6361,Akun1,0)),""))</f>
        <v/>
      </c>
      <c r="K6361" s="2" t="str">
        <f>IF(H6361="","",IFERROR(INDEX(Reff1,MATCH('Buku Besar'!H6361,Akun1,0)),""))</f>
        <v/>
      </c>
      <c r="L6361" s="331" t="str">
        <f>IF(H6361="","",IFERROR(INDEX(Penerimaan1,MATCH('Buku Besar'!H6361,Akun1,0)),""))</f>
        <v/>
      </c>
      <c r="M6361" s="331" t="str">
        <f>IF(H6361="","",IFERROR(INDEX(Pengeluaran1,MATCH('Buku Besar'!H6361,Akun1,0)),""))</f>
        <v/>
      </c>
    </row>
    <row r="6362" spans="1:13" x14ac:dyDescent="0.25">
      <c r="A6362" s="91" t="str">
        <f t="shared" si="198"/>
        <v/>
      </c>
      <c r="B6362" s="330" t="str">
        <f>IF(A6362="","",IFERROR(INDEX(Tanggal,MATCH('Buku Besar'!A6362,Akun,0)),""))</f>
        <v/>
      </c>
      <c r="C6362" s="2" t="str">
        <f>IF(A6362="","",IFERROR(INDEX(Keterangan,MATCH('Buku Besar'!A6362,Akun,0)),""))</f>
        <v/>
      </c>
      <c r="D6362" s="2" t="str">
        <f>IF(A6362="","",IFERROR(INDEX(Reff,MATCH('Buku Besar'!A6362,Akun,0)),""))</f>
        <v/>
      </c>
      <c r="E6362" s="331" t="str">
        <f>IF(A6362="","",IFERROR(INDEX(Penerimaan,MATCH('Buku Besar'!A6362,Akun,0)),""))</f>
        <v/>
      </c>
      <c r="F6362" s="331" t="str">
        <f>IF(A6362="","",IFERROR(INDEX(Pengeluaran,MATCH('Buku Besar'!A6362,Akun,0)),""))</f>
        <v/>
      </c>
      <c r="H6362" s="91" t="str">
        <f t="shared" si="199"/>
        <v/>
      </c>
      <c r="I6362" s="330" t="str">
        <f>IF(H6362="","",IFERROR(INDEX(Tanggal1,MATCH('Buku Besar'!H6362,Akun1,0)),""))</f>
        <v/>
      </c>
      <c r="J6362" s="2" t="str">
        <f>IF(H6362="","",IFERROR(INDEX(Keterangan1,MATCH('Buku Besar'!H6362,Akun1,0)),""))</f>
        <v/>
      </c>
      <c r="K6362" s="2" t="str">
        <f>IF(H6362="","",IFERROR(INDEX(Reff1,MATCH('Buku Besar'!H6362,Akun1,0)),""))</f>
        <v/>
      </c>
      <c r="L6362" s="331" t="str">
        <f>IF(H6362="","",IFERROR(INDEX(Penerimaan1,MATCH('Buku Besar'!H6362,Akun1,0)),""))</f>
        <v/>
      </c>
      <c r="M6362" s="331" t="str">
        <f>IF(H6362="","",IFERROR(INDEX(Pengeluaran1,MATCH('Buku Besar'!H6362,Akun1,0)),""))</f>
        <v/>
      </c>
    </row>
    <row r="6363" spans="1:13" x14ac:dyDescent="0.25">
      <c r="A6363" s="91" t="str">
        <f t="shared" si="198"/>
        <v/>
      </c>
      <c r="B6363" s="330" t="str">
        <f>IF(A6363="","",IFERROR(INDEX(Tanggal,MATCH('Buku Besar'!A6363,Akun,0)),""))</f>
        <v/>
      </c>
      <c r="C6363" s="2" t="str">
        <f>IF(A6363="","",IFERROR(INDEX(Keterangan,MATCH('Buku Besar'!A6363,Akun,0)),""))</f>
        <v/>
      </c>
      <c r="D6363" s="2" t="str">
        <f>IF(A6363="","",IFERROR(INDEX(Reff,MATCH('Buku Besar'!A6363,Akun,0)),""))</f>
        <v/>
      </c>
      <c r="E6363" s="331" t="str">
        <f>IF(A6363="","",IFERROR(INDEX(Penerimaan,MATCH('Buku Besar'!A6363,Akun,0)),""))</f>
        <v/>
      </c>
      <c r="F6363" s="331" t="str">
        <f>IF(A6363="","",IFERROR(INDEX(Pengeluaran,MATCH('Buku Besar'!A6363,Akun,0)),""))</f>
        <v/>
      </c>
      <c r="H6363" s="91" t="str">
        <f t="shared" si="199"/>
        <v/>
      </c>
      <c r="I6363" s="330" t="str">
        <f>IF(H6363="","",IFERROR(INDEX(Tanggal1,MATCH('Buku Besar'!H6363,Akun1,0)),""))</f>
        <v/>
      </c>
      <c r="J6363" s="2" t="str">
        <f>IF(H6363="","",IFERROR(INDEX(Keterangan1,MATCH('Buku Besar'!H6363,Akun1,0)),""))</f>
        <v/>
      </c>
      <c r="K6363" s="2" t="str">
        <f>IF(H6363="","",IFERROR(INDEX(Reff1,MATCH('Buku Besar'!H6363,Akun1,0)),""))</f>
        <v/>
      </c>
      <c r="L6363" s="331" t="str">
        <f>IF(H6363="","",IFERROR(INDEX(Penerimaan1,MATCH('Buku Besar'!H6363,Akun1,0)),""))</f>
        <v/>
      </c>
      <c r="M6363" s="331" t="str">
        <f>IF(H6363="","",IFERROR(INDEX(Pengeluaran1,MATCH('Buku Besar'!H6363,Akun1,0)),""))</f>
        <v/>
      </c>
    </row>
    <row r="6364" spans="1:13" x14ac:dyDescent="0.25">
      <c r="A6364" s="91" t="str">
        <f t="shared" si="198"/>
        <v/>
      </c>
      <c r="B6364" s="330" t="str">
        <f>IF(A6364="","",IFERROR(INDEX(Tanggal,MATCH('Buku Besar'!A6364,Akun,0)),""))</f>
        <v/>
      </c>
      <c r="C6364" s="2" t="str">
        <f>IF(A6364="","",IFERROR(INDEX(Keterangan,MATCH('Buku Besar'!A6364,Akun,0)),""))</f>
        <v/>
      </c>
      <c r="D6364" s="2" t="str">
        <f>IF(A6364="","",IFERROR(INDEX(Reff,MATCH('Buku Besar'!A6364,Akun,0)),""))</f>
        <v/>
      </c>
      <c r="E6364" s="331" t="str">
        <f>IF(A6364="","",IFERROR(INDEX(Penerimaan,MATCH('Buku Besar'!A6364,Akun,0)),""))</f>
        <v/>
      </c>
      <c r="F6364" s="331" t="str">
        <f>IF(A6364="","",IFERROR(INDEX(Pengeluaran,MATCH('Buku Besar'!A6364,Akun,0)),""))</f>
        <v/>
      </c>
      <c r="H6364" s="91" t="str">
        <f t="shared" si="199"/>
        <v/>
      </c>
      <c r="I6364" s="330" t="str">
        <f>IF(H6364="","",IFERROR(INDEX(Tanggal1,MATCH('Buku Besar'!H6364,Akun1,0)),""))</f>
        <v/>
      </c>
      <c r="J6364" s="2" t="str">
        <f>IF(H6364="","",IFERROR(INDEX(Keterangan1,MATCH('Buku Besar'!H6364,Akun1,0)),""))</f>
        <v/>
      </c>
      <c r="K6364" s="2" t="str">
        <f>IF(H6364="","",IFERROR(INDEX(Reff1,MATCH('Buku Besar'!H6364,Akun1,0)),""))</f>
        <v/>
      </c>
      <c r="L6364" s="331" t="str">
        <f>IF(H6364="","",IFERROR(INDEX(Penerimaan1,MATCH('Buku Besar'!H6364,Akun1,0)),""))</f>
        <v/>
      </c>
      <c r="M6364" s="331" t="str">
        <f>IF(H6364="","",IFERROR(INDEX(Pengeluaran1,MATCH('Buku Besar'!H6364,Akun1,0)),""))</f>
        <v/>
      </c>
    </row>
    <row r="6365" spans="1:13" x14ac:dyDescent="0.25">
      <c r="A6365" s="91" t="str">
        <f t="shared" si="198"/>
        <v/>
      </c>
      <c r="B6365" s="330" t="str">
        <f>IF(A6365="","",IFERROR(INDEX(Tanggal,MATCH('Buku Besar'!A6365,Akun,0)),""))</f>
        <v/>
      </c>
      <c r="C6365" s="2" t="str">
        <f>IF(A6365="","",IFERROR(INDEX(Keterangan,MATCH('Buku Besar'!A6365,Akun,0)),""))</f>
        <v/>
      </c>
      <c r="D6365" s="2" t="str">
        <f>IF(A6365="","",IFERROR(INDEX(Reff,MATCH('Buku Besar'!A6365,Akun,0)),""))</f>
        <v/>
      </c>
      <c r="E6365" s="331" t="str">
        <f>IF(A6365="","",IFERROR(INDEX(Penerimaan,MATCH('Buku Besar'!A6365,Akun,0)),""))</f>
        <v/>
      </c>
      <c r="F6365" s="331" t="str">
        <f>IF(A6365="","",IFERROR(INDEX(Pengeluaran,MATCH('Buku Besar'!A6365,Akun,0)),""))</f>
        <v/>
      </c>
      <c r="H6365" s="91" t="str">
        <f t="shared" si="199"/>
        <v/>
      </c>
      <c r="I6365" s="330" t="str">
        <f>IF(H6365="","",IFERROR(INDEX(Tanggal1,MATCH('Buku Besar'!H6365,Akun1,0)),""))</f>
        <v/>
      </c>
      <c r="J6365" s="2" t="str">
        <f>IF(H6365="","",IFERROR(INDEX(Keterangan1,MATCH('Buku Besar'!H6365,Akun1,0)),""))</f>
        <v/>
      </c>
      <c r="K6365" s="2" t="str">
        <f>IF(H6365="","",IFERROR(INDEX(Reff1,MATCH('Buku Besar'!H6365,Akun1,0)),""))</f>
        <v/>
      </c>
      <c r="L6365" s="331" t="str">
        <f>IF(H6365="","",IFERROR(INDEX(Penerimaan1,MATCH('Buku Besar'!H6365,Akun1,0)),""))</f>
        <v/>
      </c>
      <c r="M6365" s="331" t="str">
        <f>IF(H6365="","",IFERROR(INDEX(Pengeluaran1,MATCH('Buku Besar'!H6365,Akun1,0)),""))</f>
        <v/>
      </c>
    </row>
    <row r="6366" spans="1:13" x14ac:dyDescent="0.25">
      <c r="A6366" s="91" t="str">
        <f t="shared" si="198"/>
        <v/>
      </c>
      <c r="B6366" s="330" t="str">
        <f>IF(A6366="","",IFERROR(INDEX(Tanggal,MATCH('Buku Besar'!A6366,Akun,0)),""))</f>
        <v/>
      </c>
      <c r="C6366" s="2" t="str">
        <f>IF(A6366="","",IFERROR(INDEX(Keterangan,MATCH('Buku Besar'!A6366,Akun,0)),""))</f>
        <v/>
      </c>
      <c r="D6366" s="2" t="str">
        <f>IF(A6366="","",IFERROR(INDEX(Reff,MATCH('Buku Besar'!A6366,Akun,0)),""))</f>
        <v/>
      </c>
      <c r="E6366" s="331" t="str">
        <f>IF(A6366="","",IFERROR(INDEX(Penerimaan,MATCH('Buku Besar'!A6366,Akun,0)),""))</f>
        <v/>
      </c>
      <c r="F6366" s="331" t="str">
        <f>IF(A6366="","",IFERROR(INDEX(Pengeluaran,MATCH('Buku Besar'!A6366,Akun,0)),""))</f>
        <v/>
      </c>
      <c r="H6366" s="91" t="str">
        <f t="shared" si="199"/>
        <v/>
      </c>
      <c r="I6366" s="330" t="str">
        <f>IF(H6366="","",IFERROR(INDEX(Tanggal1,MATCH('Buku Besar'!H6366,Akun1,0)),""))</f>
        <v/>
      </c>
      <c r="J6366" s="2" t="str">
        <f>IF(H6366="","",IFERROR(INDEX(Keterangan1,MATCH('Buku Besar'!H6366,Akun1,0)),""))</f>
        <v/>
      </c>
      <c r="K6366" s="2" t="str">
        <f>IF(H6366="","",IFERROR(INDEX(Reff1,MATCH('Buku Besar'!H6366,Akun1,0)),""))</f>
        <v/>
      </c>
      <c r="L6366" s="331" t="str">
        <f>IF(H6366="","",IFERROR(INDEX(Penerimaan1,MATCH('Buku Besar'!H6366,Akun1,0)),""))</f>
        <v/>
      </c>
      <c r="M6366" s="331" t="str">
        <f>IF(H6366="","",IFERROR(INDEX(Pengeluaran1,MATCH('Buku Besar'!H6366,Akun1,0)),""))</f>
        <v/>
      </c>
    </row>
    <row r="6367" spans="1:13" x14ac:dyDescent="0.25">
      <c r="A6367" s="91" t="str">
        <f t="shared" si="198"/>
        <v/>
      </c>
      <c r="B6367" s="330" t="str">
        <f>IF(A6367="","",IFERROR(INDEX(Tanggal,MATCH('Buku Besar'!A6367,Akun,0)),""))</f>
        <v/>
      </c>
      <c r="C6367" s="2" t="str">
        <f>IF(A6367="","",IFERROR(INDEX(Keterangan,MATCH('Buku Besar'!A6367,Akun,0)),""))</f>
        <v/>
      </c>
      <c r="D6367" s="2" t="str">
        <f>IF(A6367="","",IFERROR(INDEX(Reff,MATCH('Buku Besar'!A6367,Akun,0)),""))</f>
        <v/>
      </c>
      <c r="E6367" s="331" t="str">
        <f>IF(A6367="","",IFERROR(INDEX(Penerimaan,MATCH('Buku Besar'!A6367,Akun,0)),""))</f>
        <v/>
      </c>
      <c r="F6367" s="331" t="str">
        <f>IF(A6367="","",IFERROR(INDEX(Pengeluaran,MATCH('Buku Besar'!A6367,Akun,0)),""))</f>
        <v/>
      </c>
      <c r="H6367" s="91" t="str">
        <f t="shared" si="199"/>
        <v/>
      </c>
      <c r="I6367" s="330" t="str">
        <f>IF(H6367="","",IFERROR(INDEX(Tanggal1,MATCH('Buku Besar'!H6367,Akun1,0)),""))</f>
        <v/>
      </c>
      <c r="J6367" s="2" t="str">
        <f>IF(H6367="","",IFERROR(INDEX(Keterangan1,MATCH('Buku Besar'!H6367,Akun1,0)),""))</f>
        <v/>
      </c>
      <c r="K6367" s="2" t="str">
        <f>IF(H6367="","",IFERROR(INDEX(Reff1,MATCH('Buku Besar'!H6367,Akun1,0)),""))</f>
        <v/>
      </c>
      <c r="L6367" s="331" t="str">
        <f>IF(H6367="","",IFERROR(INDEX(Penerimaan1,MATCH('Buku Besar'!H6367,Akun1,0)),""))</f>
        <v/>
      </c>
      <c r="M6367" s="331" t="str">
        <f>IF(H6367="","",IFERROR(INDEX(Pengeluaran1,MATCH('Buku Besar'!H6367,Akun1,0)),""))</f>
        <v/>
      </c>
    </row>
    <row r="6368" spans="1:13" x14ac:dyDescent="0.25">
      <c r="A6368" s="91" t="str">
        <f t="shared" si="198"/>
        <v/>
      </c>
      <c r="B6368" s="330" t="str">
        <f>IF(A6368="","",IFERROR(INDEX(Tanggal,MATCH('Buku Besar'!A6368,Akun,0)),""))</f>
        <v/>
      </c>
      <c r="C6368" s="2" t="str">
        <f>IF(A6368="","",IFERROR(INDEX(Keterangan,MATCH('Buku Besar'!A6368,Akun,0)),""))</f>
        <v/>
      </c>
      <c r="D6368" s="2" t="str">
        <f>IF(A6368="","",IFERROR(INDEX(Reff,MATCH('Buku Besar'!A6368,Akun,0)),""))</f>
        <v/>
      </c>
      <c r="E6368" s="331" t="str">
        <f>IF(A6368="","",IFERROR(INDEX(Penerimaan,MATCH('Buku Besar'!A6368,Akun,0)),""))</f>
        <v/>
      </c>
      <c r="F6368" s="331" t="str">
        <f>IF(A6368="","",IFERROR(INDEX(Pengeluaran,MATCH('Buku Besar'!A6368,Akun,0)),""))</f>
        <v/>
      </c>
      <c r="H6368" s="91" t="str">
        <f t="shared" si="199"/>
        <v/>
      </c>
      <c r="I6368" s="330" t="str">
        <f>IF(H6368="","",IFERROR(INDEX(Tanggal1,MATCH('Buku Besar'!H6368,Akun1,0)),""))</f>
        <v/>
      </c>
      <c r="J6368" s="2" t="str">
        <f>IF(H6368="","",IFERROR(INDEX(Keterangan1,MATCH('Buku Besar'!H6368,Akun1,0)),""))</f>
        <v/>
      </c>
      <c r="K6368" s="2" t="str">
        <f>IF(H6368="","",IFERROR(INDEX(Reff1,MATCH('Buku Besar'!H6368,Akun1,0)),""))</f>
        <v/>
      </c>
      <c r="L6368" s="331" t="str">
        <f>IF(H6368="","",IFERROR(INDEX(Penerimaan1,MATCH('Buku Besar'!H6368,Akun1,0)),""))</f>
        <v/>
      </c>
      <c r="M6368" s="331" t="str">
        <f>IF(H6368="","",IFERROR(INDEX(Pengeluaran1,MATCH('Buku Besar'!H6368,Akun1,0)),""))</f>
        <v/>
      </c>
    </row>
    <row r="6369" spans="1:13" x14ac:dyDescent="0.25">
      <c r="A6369" s="91" t="str">
        <f t="shared" si="198"/>
        <v/>
      </c>
      <c r="B6369" s="330" t="str">
        <f>IF(A6369="","",IFERROR(INDEX(Tanggal,MATCH('Buku Besar'!A6369,Akun,0)),""))</f>
        <v/>
      </c>
      <c r="C6369" s="2" t="str">
        <f>IF(A6369="","",IFERROR(INDEX(Keterangan,MATCH('Buku Besar'!A6369,Akun,0)),""))</f>
        <v/>
      </c>
      <c r="D6369" s="2" t="str">
        <f>IF(A6369="","",IFERROR(INDEX(Reff,MATCH('Buku Besar'!A6369,Akun,0)),""))</f>
        <v/>
      </c>
      <c r="E6369" s="331" t="str">
        <f>IF(A6369="","",IFERROR(INDEX(Penerimaan,MATCH('Buku Besar'!A6369,Akun,0)),""))</f>
        <v/>
      </c>
      <c r="F6369" s="331" t="str">
        <f>IF(A6369="","",IFERROR(INDEX(Pengeluaran,MATCH('Buku Besar'!A6369,Akun,0)),""))</f>
        <v/>
      </c>
      <c r="H6369" s="91" t="str">
        <f t="shared" si="199"/>
        <v/>
      </c>
      <c r="I6369" s="330" t="str">
        <f>IF(H6369="","",IFERROR(INDEX(Tanggal1,MATCH('Buku Besar'!H6369,Akun1,0)),""))</f>
        <v/>
      </c>
      <c r="J6369" s="2" t="str">
        <f>IF(H6369="","",IFERROR(INDEX(Keterangan1,MATCH('Buku Besar'!H6369,Akun1,0)),""))</f>
        <v/>
      </c>
      <c r="K6369" s="2" t="str">
        <f>IF(H6369="","",IFERROR(INDEX(Reff1,MATCH('Buku Besar'!H6369,Akun1,0)),""))</f>
        <v/>
      </c>
      <c r="L6369" s="331" t="str">
        <f>IF(H6369="","",IFERROR(INDEX(Penerimaan1,MATCH('Buku Besar'!H6369,Akun1,0)),""))</f>
        <v/>
      </c>
      <c r="M6369" s="331" t="str">
        <f>IF(H6369="","",IFERROR(INDEX(Pengeluaran1,MATCH('Buku Besar'!H6369,Akun1,0)),""))</f>
        <v/>
      </c>
    </row>
    <row r="6370" spans="1:13" x14ac:dyDescent="0.25">
      <c r="A6370" s="91" t="str">
        <f t="shared" si="198"/>
        <v/>
      </c>
      <c r="B6370" s="330" t="str">
        <f>IF(A6370="","",IFERROR(INDEX(Tanggal,MATCH('Buku Besar'!A6370,Akun,0)),""))</f>
        <v/>
      </c>
      <c r="C6370" s="2" t="str">
        <f>IF(A6370="","",IFERROR(INDEX(Keterangan,MATCH('Buku Besar'!A6370,Akun,0)),""))</f>
        <v/>
      </c>
      <c r="D6370" s="2" t="str">
        <f>IF(A6370="","",IFERROR(INDEX(Reff,MATCH('Buku Besar'!A6370,Akun,0)),""))</f>
        <v/>
      </c>
      <c r="E6370" s="331" t="str">
        <f>IF(A6370="","",IFERROR(INDEX(Penerimaan,MATCH('Buku Besar'!A6370,Akun,0)),""))</f>
        <v/>
      </c>
      <c r="F6370" s="331" t="str">
        <f>IF(A6370="","",IFERROR(INDEX(Pengeluaran,MATCH('Buku Besar'!A6370,Akun,0)),""))</f>
        <v/>
      </c>
      <c r="H6370" s="91" t="str">
        <f t="shared" si="199"/>
        <v/>
      </c>
      <c r="I6370" s="330" t="str">
        <f>IF(H6370="","",IFERROR(INDEX(Tanggal1,MATCH('Buku Besar'!H6370,Akun1,0)),""))</f>
        <v/>
      </c>
      <c r="J6370" s="2" t="str">
        <f>IF(H6370="","",IFERROR(INDEX(Keterangan1,MATCH('Buku Besar'!H6370,Akun1,0)),""))</f>
        <v/>
      </c>
      <c r="K6370" s="2" t="str">
        <f>IF(H6370="","",IFERROR(INDEX(Reff1,MATCH('Buku Besar'!H6370,Akun1,0)),""))</f>
        <v/>
      </c>
      <c r="L6370" s="331" t="str">
        <f>IF(H6370="","",IFERROR(INDEX(Penerimaan1,MATCH('Buku Besar'!H6370,Akun1,0)),""))</f>
        <v/>
      </c>
      <c r="M6370" s="331" t="str">
        <f>IF(H6370="","",IFERROR(INDEX(Pengeluaran1,MATCH('Buku Besar'!H6370,Akun1,0)),""))</f>
        <v/>
      </c>
    </row>
    <row r="6371" spans="1:13" x14ac:dyDescent="0.25">
      <c r="A6371" s="91" t="str">
        <f t="shared" si="198"/>
        <v/>
      </c>
      <c r="B6371" s="330" t="str">
        <f>IF(A6371="","",IFERROR(INDEX(Tanggal,MATCH('Buku Besar'!A6371,Akun,0)),""))</f>
        <v/>
      </c>
      <c r="C6371" s="2" t="str">
        <f>IF(A6371="","",IFERROR(INDEX(Keterangan,MATCH('Buku Besar'!A6371,Akun,0)),""))</f>
        <v/>
      </c>
      <c r="D6371" s="2" t="str">
        <f>IF(A6371="","",IFERROR(INDEX(Reff,MATCH('Buku Besar'!A6371,Akun,0)),""))</f>
        <v/>
      </c>
      <c r="E6371" s="331" t="str">
        <f>IF(A6371="","",IFERROR(INDEX(Penerimaan,MATCH('Buku Besar'!A6371,Akun,0)),""))</f>
        <v/>
      </c>
      <c r="F6371" s="331" t="str">
        <f>IF(A6371="","",IFERROR(INDEX(Pengeluaran,MATCH('Buku Besar'!A6371,Akun,0)),""))</f>
        <v/>
      </c>
      <c r="H6371" s="91" t="str">
        <f t="shared" si="199"/>
        <v/>
      </c>
      <c r="I6371" s="330" t="str">
        <f>IF(H6371="","",IFERROR(INDEX(Tanggal1,MATCH('Buku Besar'!H6371,Akun1,0)),""))</f>
        <v/>
      </c>
      <c r="J6371" s="2" t="str">
        <f>IF(H6371="","",IFERROR(INDEX(Keterangan1,MATCH('Buku Besar'!H6371,Akun1,0)),""))</f>
        <v/>
      </c>
      <c r="K6371" s="2" t="str">
        <f>IF(H6371="","",IFERROR(INDEX(Reff1,MATCH('Buku Besar'!H6371,Akun1,0)),""))</f>
        <v/>
      </c>
      <c r="L6371" s="331" t="str">
        <f>IF(H6371="","",IFERROR(INDEX(Penerimaan1,MATCH('Buku Besar'!H6371,Akun1,0)),""))</f>
        <v/>
      </c>
      <c r="M6371" s="331" t="str">
        <f>IF(H6371="","",IFERROR(INDEX(Pengeluaran1,MATCH('Buku Besar'!H6371,Akun1,0)),""))</f>
        <v/>
      </c>
    </row>
    <row r="6372" spans="1:13" x14ac:dyDescent="0.25">
      <c r="A6372" s="91" t="str">
        <f t="shared" si="198"/>
        <v/>
      </c>
      <c r="B6372" s="330" t="str">
        <f>IF(A6372="","",IFERROR(INDEX(Tanggal,MATCH('Buku Besar'!A6372,Akun,0)),""))</f>
        <v/>
      </c>
      <c r="C6372" s="2" t="str">
        <f>IF(A6372="","",IFERROR(INDEX(Keterangan,MATCH('Buku Besar'!A6372,Akun,0)),""))</f>
        <v/>
      </c>
      <c r="D6372" s="2" t="str">
        <f>IF(A6372="","",IFERROR(INDEX(Reff,MATCH('Buku Besar'!A6372,Akun,0)),""))</f>
        <v/>
      </c>
      <c r="E6372" s="331" t="str">
        <f>IF(A6372="","",IFERROR(INDEX(Penerimaan,MATCH('Buku Besar'!A6372,Akun,0)),""))</f>
        <v/>
      </c>
      <c r="F6372" s="331" t="str">
        <f>IF(A6372="","",IFERROR(INDEX(Pengeluaran,MATCH('Buku Besar'!A6372,Akun,0)),""))</f>
        <v/>
      </c>
      <c r="H6372" s="91" t="str">
        <f t="shared" si="199"/>
        <v/>
      </c>
      <c r="I6372" s="330" t="str">
        <f>IF(H6372="","",IFERROR(INDEX(Tanggal1,MATCH('Buku Besar'!H6372,Akun1,0)),""))</f>
        <v/>
      </c>
      <c r="J6372" s="2" t="str">
        <f>IF(H6372="","",IFERROR(INDEX(Keterangan1,MATCH('Buku Besar'!H6372,Akun1,0)),""))</f>
        <v/>
      </c>
      <c r="K6372" s="2" t="str">
        <f>IF(H6372="","",IFERROR(INDEX(Reff1,MATCH('Buku Besar'!H6372,Akun1,0)),""))</f>
        <v/>
      </c>
      <c r="L6372" s="331" t="str">
        <f>IF(H6372="","",IFERROR(INDEX(Penerimaan1,MATCH('Buku Besar'!H6372,Akun1,0)),""))</f>
        <v/>
      </c>
      <c r="M6372" s="331" t="str">
        <f>IF(H6372="","",IFERROR(INDEX(Pengeluaran1,MATCH('Buku Besar'!H6372,Akun1,0)),""))</f>
        <v/>
      </c>
    </row>
    <row r="6373" spans="1:13" x14ac:dyDescent="0.25">
      <c r="A6373" s="91" t="str">
        <f t="shared" si="198"/>
        <v/>
      </c>
      <c r="B6373" s="330" t="str">
        <f>IF(A6373="","",IFERROR(INDEX(Tanggal,MATCH('Buku Besar'!A6373,Akun,0)),""))</f>
        <v/>
      </c>
      <c r="C6373" s="2" t="str">
        <f>IF(A6373="","",IFERROR(INDEX(Keterangan,MATCH('Buku Besar'!A6373,Akun,0)),""))</f>
        <v/>
      </c>
      <c r="D6373" s="2" t="str">
        <f>IF(A6373="","",IFERROR(INDEX(Reff,MATCH('Buku Besar'!A6373,Akun,0)),""))</f>
        <v/>
      </c>
      <c r="E6373" s="331" t="str">
        <f>IF(A6373="","",IFERROR(INDEX(Penerimaan,MATCH('Buku Besar'!A6373,Akun,0)),""))</f>
        <v/>
      </c>
      <c r="F6373" s="331" t="str">
        <f>IF(A6373="","",IFERROR(INDEX(Pengeluaran,MATCH('Buku Besar'!A6373,Akun,0)),""))</f>
        <v/>
      </c>
      <c r="H6373" s="91" t="str">
        <f t="shared" si="199"/>
        <v/>
      </c>
      <c r="I6373" s="330" t="str">
        <f>IF(H6373="","",IFERROR(INDEX(Tanggal1,MATCH('Buku Besar'!H6373,Akun1,0)),""))</f>
        <v/>
      </c>
      <c r="J6373" s="2" t="str">
        <f>IF(H6373="","",IFERROR(INDEX(Keterangan1,MATCH('Buku Besar'!H6373,Akun1,0)),""))</f>
        <v/>
      </c>
      <c r="K6373" s="2" t="str">
        <f>IF(H6373="","",IFERROR(INDEX(Reff1,MATCH('Buku Besar'!H6373,Akun1,0)),""))</f>
        <v/>
      </c>
      <c r="L6373" s="331" t="str">
        <f>IF(H6373="","",IFERROR(INDEX(Penerimaan1,MATCH('Buku Besar'!H6373,Akun1,0)),""))</f>
        <v/>
      </c>
      <c r="M6373" s="331" t="str">
        <f>IF(H6373="","",IFERROR(INDEX(Pengeluaran1,MATCH('Buku Besar'!H6373,Akun1,0)),""))</f>
        <v/>
      </c>
    </row>
    <row r="6374" spans="1:13" x14ac:dyDescent="0.25">
      <c r="A6374" s="91" t="str">
        <f t="shared" si="198"/>
        <v/>
      </c>
      <c r="B6374" s="330" t="str">
        <f>IF(A6374="","",IFERROR(INDEX(Tanggal,MATCH('Buku Besar'!A6374,Akun,0)),""))</f>
        <v/>
      </c>
      <c r="C6374" s="2" t="str">
        <f>IF(A6374="","",IFERROR(INDEX(Keterangan,MATCH('Buku Besar'!A6374,Akun,0)),""))</f>
        <v/>
      </c>
      <c r="D6374" s="2" t="str">
        <f>IF(A6374="","",IFERROR(INDEX(Reff,MATCH('Buku Besar'!A6374,Akun,0)),""))</f>
        <v/>
      </c>
      <c r="E6374" s="331" t="str">
        <f>IF(A6374="","",IFERROR(INDEX(Penerimaan,MATCH('Buku Besar'!A6374,Akun,0)),""))</f>
        <v/>
      </c>
      <c r="F6374" s="331" t="str">
        <f>IF(A6374="","",IFERROR(INDEX(Pengeluaran,MATCH('Buku Besar'!A6374,Akun,0)),""))</f>
        <v/>
      </c>
      <c r="H6374" s="91" t="str">
        <f t="shared" si="199"/>
        <v/>
      </c>
      <c r="I6374" s="330" t="str">
        <f>IF(H6374="","",IFERROR(INDEX(Tanggal1,MATCH('Buku Besar'!H6374,Akun1,0)),""))</f>
        <v/>
      </c>
      <c r="J6374" s="2" t="str">
        <f>IF(H6374="","",IFERROR(INDEX(Keterangan1,MATCH('Buku Besar'!H6374,Akun1,0)),""))</f>
        <v/>
      </c>
      <c r="K6374" s="2" t="str">
        <f>IF(H6374="","",IFERROR(INDEX(Reff1,MATCH('Buku Besar'!H6374,Akun1,0)),""))</f>
        <v/>
      </c>
      <c r="L6374" s="331" t="str">
        <f>IF(H6374="","",IFERROR(INDEX(Penerimaan1,MATCH('Buku Besar'!H6374,Akun1,0)),""))</f>
        <v/>
      </c>
      <c r="M6374" s="331" t="str">
        <f>IF(H6374="","",IFERROR(INDEX(Pengeluaran1,MATCH('Buku Besar'!H6374,Akun1,0)),""))</f>
        <v/>
      </c>
    </row>
    <row r="6375" spans="1:13" x14ac:dyDescent="0.25">
      <c r="A6375" s="91" t="str">
        <f t="shared" si="198"/>
        <v/>
      </c>
      <c r="B6375" s="330" t="str">
        <f>IF(A6375="","",IFERROR(INDEX(Tanggal,MATCH('Buku Besar'!A6375,Akun,0)),""))</f>
        <v/>
      </c>
      <c r="C6375" s="2" t="str">
        <f>IF(A6375="","",IFERROR(INDEX(Keterangan,MATCH('Buku Besar'!A6375,Akun,0)),""))</f>
        <v/>
      </c>
      <c r="D6375" s="2" t="str">
        <f>IF(A6375="","",IFERROR(INDEX(Reff,MATCH('Buku Besar'!A6375,Akun,0)),""))</f>
        <v/>
      </c>
      <c r="E6375" s="331" t="str">
        <f>IF(A6375="","",IFERROR(INDEX(Penerimaan,MATCH('Buku Besar'!A6375,Akun,0)),""))</f>
        <v/>
      </c>
      <c r="F6375" s="331" t="str">
        <f>IF(A6375="","",IFERROR(INDEX(Pengeluaran,MATCH('Buku Besar'!A6375,Akun,0)),""))</f>
        <v/>
      </c>
      <c r="H6375" s="91" t="str">
        <f t="shared" si="199"/>
        <v/>
      </c>
      <c r="I6375" s="330" t="str">
        <f>IF(H6375="","",IFERROR(INDEX(Tanggal1,MATCH('Buku Besar'!H6375,Akun1,0)),""))</f>
        <v/>
      </c>
      <c r="J6375" s="2" t="str">
        <f>IF(H6375="","",IFERROR(INDEX(Keterangan1,MATCH('Buku Besar'!H6375,Akun1,0)),""))</f>
        <v/>
      </c>
      <c r="K6375" s="2" t="str">
        <f>IF(H6375="","",IFERROR(INDEX(Reff1,MATCH('Buku Besar'!H6375,Akun1,0)),""))</f>
        <v/>
      </c>
      <c r="L6375" s="331" t="str">
        <f>IF(H6375="","",IFERROR(INDEX(Penerimaan1,MATCH('Buku Besar'!H6375,Akun1,0)),""))</f>
        <v/>
      </c>
      <c r="M6375" s="331" t="str">
        <f>IF(H6375="","",IFERROR(INDEX(Pengeluaran1,MATCH('Buku Besar'!H6375,Akun1,0)),""))</f>
        <v/>
      </c>
    </row>
    <row r="6376" spans="1:13" x14ac:dyDescent="0.25">
      <c r="A6376" s="91" t="str">
        <f t="shared" si="198"/>
        <v/>
      </c>
      <c r="B6376" s="330" t="str">
        <f>IF(A6376="","",IFERROR(INDEX(Tanggal,MATCH('Buku Besar'!A6376,Akun,0)),""))</f>
        <v/>
      </c>
      <c r="C6376" s="2" t="str">
        <f>IF(A6376="","",IFERROR(INDEX(Keterangan,MATCH('Buku Besar'!A6376,Akun,0)),""))</f>
        <v/>
      </c>
      <c r="D6376" s="2" t="str">
        <f>IF(A6376="","",IFERROR(INDEX(Reff,MATCH('Buku Besar'!A6376,Akun,0)),""))</f>
        <v/>
      </c>
      <c r="E6376" s="331" t="str">
        <f>IF(A6376="","",IFERROR(INDEX(Penerimaan,MATCH('Buku Besar'!A6376,Akun,0)),""))</f>
        <v/>
      </c>
      <c r="F6376" s="331" t="str">
        <f>IF(A6376="","",IFERROR(INDEX(Pengeluaran,MATCH('Buku Besar'!A6376,Akun,0)),""))</f>
        <v/>
      </c>
      <c r="H6376" s="91" t="str">
        <f t="shared" si="199"/>
        <v/>
      </c>
      <c r="I6376" s="330" t="str">
        <f>IF(H6376="","",IFERROR(INDEX(Tanggal1,MATCH('Buku Besar'!H6376,Akun1,0)),""))</f>
        <v/>
      </c>
      <c r="J6376" s="2" t="str">
        <f>IF(H6376="","",IFERROR(INDEX(Keterangan1,MATCH('Buku Besar'!H6376,Akun1,0)),""))</f>
        <v/>
      </c>
      <c r="K6376" s="2" t="str">
        <f>IF(H6376="","",IFERROR(INDEX(Reff1,MATCH('Buku Besar'!H6376,Akun1,0)),""))</f>
        <v/>
      </c>
      <c r="L6376" s="331" t="str">
        <f>IF(H6376="","",IFERROR(INDEX(Penerimaan1,MATCH('Buku Besar'!H6376,Akun1,0)),""))</f>
        <v/>
      </c>
      <c r="M6376" s="331" t="str">
        <f>IF(H6376="","",IFERROR(INDEX(Pengeluaran1,MATCH('Buku Besar'!H6376,Akun1,0)),""))</f>
        <v/>
      </c>
    </row>
    <row r="6377" spans="1:13" x14ac:dyDescent="0.25">
      <c r="A6377" s="91" t="str">
        <f t="shared" si="198"/>
        <v/>
      </c>
      <c r="B6377" s="330" t="str">
        <f>IF(A6377="","",IFERROR(INDEX(Tanggal,MATCH('Buku Besar'!A6377,Akun,0)),""))</f>
        <v/>
      </c>
      <c r="C6377" s="2" t="str">
        <f>IF(A6377="","",IFERROR(INDEX(Keterangan,MATCH('Buku Besar'!A6377,Akun,0)),""))</f>
        <v/>
      </c>
      <c r="D6377" s="2" t="str">
        <f>IF(A6377="","",IFERROR(INDEX(Reff,MATCH('Buku Besar'!A6377,Akun,0)),""))</f>
        <v/>
      </c>
      <c r="E6377" s="331" t="str">
        <f>IF(A6377="","",IFERROR(INDEX(Penerimaan,MATCH('Buku Besar'!A6377,Akun,0)),""))</f>
        <v/>
      </c>
      <c r="F6377" s="331" t="str">
        <f>IF(A6377="","",IFERROR(INDEX(Pengeluaran,MATCH('Buku Besar'!A6377,Akun,0)),""))</f>
        <v/>
      </c>
      <c r="H6377" s="91" t="str">
        <f t="shared" si="199"/>
        <v/>
      </c>
      <c r="I6377" s="330" t="str">
        <f>IF(H6377="","",IFERROR(INDEX(Tanggal1,MATCH('Buku Besar'!H6377,Akun1,0)),""))</f>
        <v/>
      </c>
      <c r="J6377" s="2" t="str">
        <f>IF(H6377="","",IFERROR(INDEX(Keterangan1,MATCH('Buku Besar'!H6377,Akun1,0)),""))</f>
        <v/>
      </c>
      <c r="K6377" s="2" t="str">
        <f>IF(H6377="","",IFERROR(INDEX(Reff1,MATCH('Buku Besar'!H6377,Akun1,0)),""))</f>
        <v/>
      </c>
      <c r="L6377" s="331" t="str">
        <f>IF(H6377="","",IFERROR(INDEX(Penerimaan1,MATCH('Buku Besar'!H6377,Akun1,0)),""))</f>
        <v/>
      </c>
      <c r="M6377" s="331" t="str">
        <f>IF(H6377="","",IFERROR(INDEX(Pengeluaran1,MATCH('Buku Besar'!H6377,Akun1,0)),""))</f>
        <v/>
      </c>
    </row>
    <row r="6378" spans="1:13" x14ac:dyDescent="0.25">
      <c r="A6378" s="91" t="str">
        <f t="shared" si="198"/>
        <v/>
      </c>
      <c r="B6378" s="330" t="str">
        <f>IF(A6378="","",IFERROR(INDEX(Tanggal,MATCH('Buku Besar'!A6378,Akun,0)),""))</f>
        <v/>
      </c>
      <c r="C6378" s="2" t="str">
        <f>IF(A6378="","",IFERROR(INDEX(Keterangan,MATCH('Buku Besar'!A6378,Akun,0)),""))</f>
        <v/>
      </c>
      <c r="D6378" s="2" t="str">
        <f>IF(A6378="","",IFERROR(INDEX(Reff,MATCH('Buku Besar'!A6378,Akun,0)),""))</f>
        <v/>
      </c>
      <c r="E6378" s="331" t="str">
        <f>IF(A6378="","",IFERROR(INDEX(Penerimaan,MATCH('Buku Besar'!A6378,Akun,0)),""))</f>
        <v/>
      </c>
      <c r="F6378" s="331" t="str">
        <f>IF(A6378="","",IFERROR(INDEX(Pengeluaran,MATCH('Buku Besar'!A6378,Akun,0)),""))</f>
        <v/>
      </c>
      <c r="H6378" s="91" t="str">
        <f t="shared" si="199"/>
        <v/>
      </c>
      <c r="I6378" s="330" t="str">
        <f>IF(H6378="","",IFERROR(INDEX(Tanggal1,MATCH('Buku Besar'!H6378,Akun1,0)),""))</f>
        <v/>
      </c>
      <c r="J6378" s="2" t="str">
        <f>IF(H6378="","",IFERROR(INDEX(Keterangan1,MATCH('Buku Besar'!H6378,Akun1,0)),""))</f>
        <v/>
      </c>
      <c r="K6378" s="2" t="str">
        <f>IF(H6378="","",IFERROR(INDEX(Reff1,MATCH('Buku Besar'!H6378,Akun1,0)),""))</f>
        <v/>
      </c>
      <c r="L6378" s="331" t="str">
        <f>IF(H6378="","",IFERROR(INDEX(Penerimaan1,MATCH('Buku Besar'!H6378,Akun1,0)),""))</f>
        <v/>
      </c>
      <c r="M6378" s="331" t="str">
        <f>IF(H6378="","",IFERROR(INDEX(Pengeluaran1,MATCH('Buku Besar'!H6378,Akun1,0)),""))</f>
        <v/>
      </c>
    </row>
    <row r="6379" spans="1:13" x14ac:dyDescent="0.25">
      <c r="A6379" s="91" t="str">
        <f t="shared" si="198"/>
        <v/>
      </c>
      <c r="B6379" s="330" t="str">
        <f>IF(A6379="","",IFERROR(INDEX(Tanggal,MATCH('Buku Besar'!A6379,Akun,0)),""))</f>
        <v/>
      </c>
      <c r="C6379" s="2" t="str">
        <f>IF(A6379="","",IFERROR(INDEX(Keterangan,MATCH('Buku Besar'!A6379,Akun,0)),""))</f>
        <v/>
      </c>
      <c r="D6379" s="2" t="str">
        <f>IF(A6379="","",IFERROR(INDEX(Reff,MATCH('Buku Besar'!A6379,Akun,0)),""))</f>
        <v/>
      </c>
      <c r="E6379" s="331" t="str">
        <f>IF(A6379="","",IFERROR(INDEX(Penerimaan,MATCH('Buku Besar'!A6379,Akun,0)),""))</f>
        <v/>
      </c>
      <c r="F6379" s="331" t="str">
        <f>IF(A6379="","",IFERROR(INDEX(Pengeluaran,MATCH('Buku Besar'!A6379,Akun,0)),""))</f>
        <v/>
      </c>
      <c r="H6379" s="91" t="str">
        <f t="shared" si="199"/>
        <v/>
      </c>
      <c r="I6379" s="330" t="str">
        <f>IF(H6379="","",IFERROR(INDEX(Tanggal1,MATCH('Buku Besar'!H6379,Akun1,0)),""))</f>
        <v/>
      </c>
      <c r="J6379" s="2" t="str">
        <f>IF(H6379="","",IFERROR(INDEX(Keterangan1,MATCH('Buku Besar'!H6379,Akun1,0)),""))</f>
        <v/>
      </c>
      <c r="K6379" s="2" t="str">
        <f>IF(H6379="","",IFERROR(INDEX(Reff1,MATCH('Buku Besar'!H6379,Akun1,0)),""))</f>
        <v/>
      </c>
      <c r="L6379" s="331" t="str">
        <f>IF(H6379="","",IFERROR(INDEX(Penerimaan1,MATCH('Buku Besar'!H6379,Akun1,0)),""))</f>
        <v/>
      </c>
      <c r="M6379" s="331" t="str">
        <f>IF(H6379="","",IFERROR(INDEX(Pengeluaran1,MATCH('Buku Besar'!H6379,Akun1,0)),""))</f>
        <v/>
      </c>
    </row>
    <row r="6380" spans="1:13" x14ac:dyDescent="0.25">
      <c r="A6380" s="91" t="str">
        <f t="shared" si="198"/>
        <v/>
      </c>
      <c r="B6380" s="330" t="str">
        <f>IF(A6380="","",IFERROR(INDEX(Tanggal,MATCH('Buku Besar'!A6380,Akun,0)),""))</f>
        <v/>
      </c>
      <c r="C6380" s="2" t="str">
        <f>IF(A6380="","",IFERROR(INDEX(Keterangan,MATCH('Buku Besar'!A6380,Akun,0)),""))</f>
        <v/>
      </c>
      <c r="D6380" s="2" t="str">
        <f>IF(A6380="","",IFERROR(INDEX(Reff,MATCH('Buku Besar'!A6380,Akun,0)),""))</f>
        <v/>
      </c>
      <c r="E6380" s="331" t="str">
        <f>IF(A6380="","",IFERROR(INDEX(Penerimaan,MATCH('Buku Besar'!A6380,Akun,0)),""))</f>
        <v/>
      </c>
      <c r="F6380" s="331" t="str">
        <f>IF(A6380="","",IFERROR(INDEX(Pengeluaran,MATCH('Buku Besar'!A6380,Akun,0)),""))</f>
        <v/>
      </c>
      <c r="H6380" s="91" t="str">
        <f t="shared" si="199"/>
        <v/>
      </c>
      <c r="I6380" s="330" t="str">
        <f>IF(H6380="","",IFERROR(INDEX(Tanggal1,MATCH('Buku Besar'!H6380,Akun1,0)),""))</f>
        <v/>
      </c>
      <c r="J6380" s="2" t="str">
        <f>IF(H6380="","",IFERROR(INDEX(Keterangan1,MATCH('Buku Besar'!H6380,Akun1,0)),""))</f>
        <v/>
      </c>
      <c r="K6380" s="2" t="str">
        <f>IF(H6380="","",IFERROR(INDEX(Reff1,MATCH('Buku Besar'!H6380,Akun1,0)),""))</f>
        <v/>
      </c>
      <c r="L6380" s="331" t="str">
        <f>IF(H6380="","",IFERROR(INDEX(Penerimaan1,MATCH('Buku Besar'!H6380,Akun1,0)),""))</f>
        <v/>
      </c>
      <c r="M6380" s="331" t="str">
        <f>IF(H6380="","",IFERROR(INDEX(Pengeluaran1,MATCH('Buku Besar'!H6380,Akun1,0)),""))</f>
        <v/>
      </c>
    </row>
    <row r="6381" spans="1:13" x14ac:dyDescent="0.25">
      <c r="A6381" s="91" t="str">
        <f t="shared" si="198"/>
        <v/>
      </c>
      <c r="B6381" s="330" t="str">
        <f>IF(A6381="","",IFERROR(INDEX(Tanggal,MATCH('Buku Besar'!A6381,Akun,0)),""))</f>
        <v/>
      </c>
      <c r="C6381" s="2" t="str">
        <f>IF(A6381="","",IFERROR(INDEX(Keterangan,MATCH('Buku Besar'!A6381,Akun,0)),""))</f>
        <v/>
      </c>
      <c r="D6381" s="2" t="str">
        <f>IF(A6381="","",IFERROR(INDEX(Reff,MATCH('Buku Besar'!A6381,Akun,0)),""))</f>
        <v/>
      </c>
      <c r="E6381" s="331" t="str">
        <f>IF(A6381="","",IFERROR(INDEX(Penerimaan,MATCH('Buku Besar'!A6381,Akun,0)),""))</f>
        <v/>
      </c>
      <c r="F6381" s="331" t="str">
        <f>IF(A6381="","",IFERROR(INDEX(Pengeluaran,MATCH('Buku Besar'!A6381,Akun,0)),""))</f>
        <v/>
      </c>
      <c r="H6381" s="91" t="str">
        <f t="shared" si="199"/>
        <v/>
      </c>
      <c r="I6381" s="330" t="str">
        <f>IF(H6381="","",IFERROR(INDEX(Tanggal1,MATCH('Buku Besar'!H6381,Akun1,0)),""))</f>
        <v/>
      </c>
      <c r="J6381" s="2" t="str">
        <f>IF(H6381="","",IFERROR(INDEX(Keterangan1,MATCH('Buku Besar'!H6381,Akun1,0)),""))</f>
        <v/>
      </c>
      <c r="K6381" s="2" t="str">
        <f>IF(H6381="","",IFERROR(INDEX(Reff1,MATCH('Buku Besar'!H6381,Akun1,0)),""))</f>
        <v/>
      </c>
      <c r="L6381" s="331" t="str">
        <f>IF(H6381="","",IFERROR(INDEX(Penerimaan1,MATCH('Buku Besar'!H6381,Akun1,0)),""))</f>
        <v/>
      </c>
      <c r="M6381" s="331" t="str">
        <f>IF(H6381="","",IFERROR(INDEX(Pengeluaran1,MATCH('Buku Besar'!H6381,Akun1,0)),""))</f>
        <v/>
      </c>
    </row>
    <row r="6382" spans="1:13" x14ac:dyDescent="0.25">
      <c r="A6382" s="91" t="str">
        <f t="shared" si="198"/>
        <v/>
      </c>
      <c r="B6382" s="330" t="str">
        <f>IF(A6382="","",IFERROR(INDEX(Tanggal,MATCH('Buku Besar'!A6382,Akun,0)),""))</f>
        <v/>
      </c>
      <c r="C6382" s="2" t="str">
        <f>IF(A6382="","",IFERROR(INDEX(Keterangan,MATCH('Buku Besar'!A6382,Akun,0)),""))</f>
        <v/>
      </c>
      <c r="D6382" s="2" t="str">
        <f>IF(A6382="","",IFERROR(INDEX(Reff,MATCH('Buku Besar'!A6382,Akun,0)),""))</f>
        <v/>
      </c>
      <c r="E6382" s="331" t="str">
        <f>IF(A6382="","",IFERROR(INDEX(Penerimaan,MATCH('Buku Besar'!A6382,Akun,0)),""))</f>
        <v/>
      </c>
      <c r="F6382" s="331" t="str">
        <f>IF(A6382="","",IFERROR(INDEX(Pengeluaran,MATCH('Buku Besar'!A6382,Akun,0)),""))</f>
        <v/>
      </c>
      <c r="H6382" s="91" t="str">
        <f t="shared" si="199"/>
        <v/>
      </c>
      <c r="I6382" s="330" t="str">
        <f>IF(H6382="","",IFERROR(INDEX(Tanggal1,MATCH('Buku Besar'!H6382,Akun1,0)),""))</f>
        <v/>
      </c>
      <c r="J6382" s="2" t="str">
        <f>IF(H6382="","",IFERROR(INDEX(Keterangan1,MATCH('Buku Besar'!H6382,Akun1,0)),""))</f>
        <v/>
      </c>
      <c r="K6382" s="2" t="str">
        <f>IF(H6382="","",IFERROR(INDEX(Reff1,MATCH('Buku Besar'!H6382,Akun1,0)),""))</f>
        <v/>
      </c>
      <c r="L6382" s="331" t="str">
        <f>IF(H6382="","",IFERROR(INDEX(Penerimaan1,MATCH('Buku Besar'!H6382,Akun1,0)),""))</f>
        <v/>
      </c>
      <c r="M6382" s="331" t="str">
        <f>IF(H6382="","",IFERROR(INDEX(Pengeluaran1,MATCH('Buku Besar'!H6382,Akun1,0)),""))</f>
        <v/>
      </c>
    </row>
    <row r="6383" spans="1:13" x14ac:dyDescent="0.25">
      <c r="A6383" s="91" t="str">
        <f t="shared" si="198"/>
        <v/>
      </c>
      <c r="B6383" s="330" t="str">
        <f>IF(A6383="","",IFERROR(INDEX(Tanggal,MATCH('Buku Besar'!A6383,Akun,0)),""))</f>
        <v/>
      </c>
      <c r="C6383" s="2" t="str">
        <f>IF(A6383="","",IFERROR(INDEX(Keterangan,MATCH('Buku Besar'!A6383,Akun,0)),""))</f>
        <v/>
      </c>
      <c r="D6383" s="2" t="str">
        <f>IF(A6383="","",IFERROR(INDEX(Reff,MATCH('Buku Besar'!A6383,Akun,0)),""))</f>
        <v/>
      </c>
      <c r="E6383" s="331" t="str">
        <f>IF(A6383="","",IFERROR(INDEX(Penerimaan,MATCH('Buku Besar'!A6383,Akun,0)),""))</f>
        <v/>
      </c>
      <c r="F6383" s="331" t="str">
        <f>IF(A6383="","",IFERROR(INDEX(Pengeluaran,MATCH('Buku Besar'!A6383,Akun,0)),""))</f>
        <v/>
      </c>
      <c r="H6383" s="91" t="str">
        <f t="shared" si="199"/>
        <v/>
      </c>
      <c r="I6383" s="330" t="str">
        <f>IF(H6383="","",IFERROR(INDEX(Tanggal1,MATCH('Buku Besar'!H6383,Akun1,0)),""))</f>
        <v/>
      </c>
      <c r="J6383" s="2" t="str">
        <f>IF(H6383="","",IFERROR(INDEX(Keterangan1,MATCH('Buku Besar'!H6383,Akun1,0)),""))</f>
        <v/>
      </c>
      <c r="K6383" s="2" t="str">
        <f>IF(H6383="","",IFERROR(INDEX(Reff1,MATCH('Buku Besar'!H6383,Akun1,0)),""))</f>
        <v/>
      </c>
      <c r="L6383" s="331" t="str">
        <f>IF(H6383="","",IFERROR(INDEX(Penerimaan1,MATCH('Buku Besar'!H6383,Akun1,0)),""))</f>
        <v/>
      </c>
      <c r="M6383" s="331" t="str">
        <f>IF(H6383="","",IFERROR(INDEX(Pengeluaran1,MATCH('Buku Besar'!H6383,Akun1,0)),""))</f>
        <v/>
      </c>
    </row>
    <row r="6384" spans="1:13" x14ac:dyDescent="0.25">
      <c r="A6384" s="91" t="str">
        <f t="shared" si="198"/>
        <v/>
      </c>
      <c r="B6384" s="330" t="str">
        <f>IF(A6384="","",IFERROR(INDEX(Tanggal,MATCH('Buku Besar'!A6384,Akun,0)),""))</f>
        <v/>
      </c>
      <c r="C6384" s="2" t="str">
        <f>IF(A6384="","",IFERROR(INDEX(Keterangan,MATCH('Buku Besar'!A6384,Akun,0)),""))</f>
        <v/>
      </c>
      <c r="D6384" s="2" t="str">
        <f>IF(A6384="","",IFERROR(INDEX(Reff,MATCH('Buku Besar'!A6384,Akun,0)),""))</f>
        <v/>
      </c>
      <c r="E6384" s="331" t="str">
        <f>IF(A6384="","",IFERROR(INDEX(Penerimaan,MATCH('Buku Besar'!A6384,Akun,0)),""))</f>
        <v/>
      </c>
      <c r="F6384" s="331" t="str">
        <f>IF(A6384="","",IFERROR(INDEX(Pengeluaran,MATCH('Buku Besar'!A6384,Akun,0)),""))</f>
        <v/>
      </c>
      <c r="H6384" s="91" t="str">
        <f t="shared" si="199"/>
        <v/>
      </c>
      <c r="I6384" s="330" t="str">
        <f>IF(H6384="","",IFERROR(INDEX(Tanggal1,MATCH('Buku Besar'!H6384,Akun1,0)),""))</f>
        <v/>
      </c>
      <c r="J6384" s="2" t="str">
        <f>IF(H6384="","",IFERROR(INDEX(Keterangan1,MATCH('Buku Besar'!H6384,Akun1,0)),""))</f>
        <v/>
      </c>
      <c r="K6384" s="2" t="str">
        <f>IF(H6384="","",IFERROR(INDEX(Reff1,MATCH('Buku Besar'!H6384,Akun1,0)),""))</f>
        <v/>
      </c>
      <c r="L6384" s="331" t="str">
        <f>IF(H6384="","",IFERROR(INDEX(Penerimaan1,MATCH('Buku Besar'!H6384,Akun1,0)),""))</f>
        <v/>
      </c>
      <c r="M6384" s="331" t="str">
        <f>IF(H6384="","",IFERROR(INDEX(Pengeluaran1,MATCH('Buku Besar'!H6384,Akun1,0)),""))</f>
        <v/>
      </c>
    </row>
    <row r="6385" spans="1:13" x14ac:dyDescent="0.25">
      <c r="A6385" s="91" t="str">
        <f t="shared" si="198"/>
        <v/>
      </c>
      <c r="B6385" s="330" t="str">
        <f>IF(A6385="","",IFERROR(INDEX(Tanggal,MATCH('Buku Besar'!A6385,Akun,0)),""))</f>
        <v/>
      </c>
      <c r="C6385" s="2" t="str">
        <f>IF(A6385="","",IFERROR(INDEX(Keterangan,MATCH('Buku Besar'!A6385,Akun,0)),""))</f>
        <v/>
      </c>
      <c r="D6385" s="2" t="str">
        <f>IF(A6385="","",IFERROR(INDEX(Reff,MATCH('Buku Besar'!A6385,Akun,0)),""))</f>
        <v/>
      </c>
      <c r="E6385" s="331" t="str">
        <f>IF(A6385="","",IFERROR(INDEX(Penerimaan,MATCH('Buku Besar'!A6385,Akun,0)),""))</f>
        <v/>
      </c>
      <c r="F6385" s="331" t="str">
        <f>IF(A6385="","",IFERROR(INDEX(Pengeluaran,MATCH('Buku Besar'!A6385,Akun,0)),""))</f>
        <v/>
      </c>
      <c r="H6385" s="91" t="str">
        <f t="shared" si="199"/>
        <v/>
      </c>
      <c r="I6385" s="330" t="str">
        <f>IF(H6385="","",IFERROR(INDEX(Tanggal1,MATCH('Buku Besar'!H6385,Akun1,0)),""))</f>
        <v/>
      </c>
      <c r="J6385" s="2" t="str">
        <f>IF(H6385="","",IFERROR(INDEX(Keterangan1,MATCH('Buku Besar'!H6385,Akun1,0)),""))</f>
        <v/>
      </c>
      <c r="K6385" s="2" t="str">
        <f>IF(H6385="","",IFERROR(INDEX(Reff1,MATCH('Buku Besar'!H6385,Akun1,0)),""))</f>
        <v/>
      </c>
      <c r="L6385" s="331" t="str">
        <f>IF(H6385="","",IFERROR(INDEX(Penerimaan1,MATCH('Buku Besar'!H6385,Akun1,0)),""))</f>
        <v/>
      </c>
      <c r="M6385" s="331" t="str">
        <f>IF(H6385="","",IFERROR(INDEX(Pengeluaran1,MATCH('Buku Besar'!H6385,Akun1,0)),""))</f>
        <v/>
      </c>
    </row>
    <row r="6386" spans="1:13" x14ac:dyDescent="0.25">
      <c r="A6386" s="91" t="str">
        <f t="shared" si="198"/>
        <v/>
      </c>
      <c r="B6386" s="330" t="str">
        <f>IF(A6386="","",IFERROR(INDEX(Tanggal,MATCH('Buku Besar'!A6386,Akun,0)),""))</f>
        <v/>
      </c>
      <c r="C6386" s="2" t="str">
        <f>IF(A6386="","",IFERROR(INDEX(Keterangan,MATCH('Buku Besar'!A6386,Akun,0)),""))</f>
        <v/>
      </c>
      <c r="D6386" s="2" t="str">
        <f>IF(A6386="","",IFERROR(INDEX(Reff,MATCH('Buku Besar'!A6386,Akun,0)),""))</f>
        <v/>
      </c>
      <c r="E6386" s="331" t="str">
        <f>IF(A6386="","",IFERROR(INDEX(Penerimaan,MATCH('Buku Besar'!A6386,Akun,0)),""))</f>
        <v/>
      </c>
      <c r="F6386" s="331" t="str">
        <f>IF(A6386="","",IFERROR(INDEX(Pengeluaran,MATCH('Buku Besar'!A6386,Akun,0)),""))</f>
        <v/>
      </c>
      <c r="H6386" s="91" t="str">
        <f t="shared" si="199"/>
        <v/>
      </c>
      <c r="I6386" s="330" t="str">
        <f>IF(H6386="","",IFERROR(INDEX(Tanggal1,MATCH('Buku Besar'!H6386,Akun1,0)),""))</f>
        <v/>
      </c>
      <c r="J6386" s="2" t="str">
        <f>IF(H6386="","",IFERROR(INDEX(Keterangan1,MATCH('Buku Besar'!H6386,Akun1,0)),""))</f>
        <v/>
      </c>
      <c r="K6386" s="2" t="str">
        <f>IF(H6386="","",IFERROR(INDEX(Reff1,MATCH('Buku Besar'!H6386,Akun1,0)),""))</f>
        <v/>
      </c>
      <c r="L6386" s="331" t="str">
        <f>IF(H6386="","",IFERROR(INDEX(Penerimaan1,MATCH('Buku Besar'!H6386,Akun1,0)),""))</f>
        <v/>
      </c>
      <c r="M6386" s="331" t="str">
        <f>IF(H6386="","",IFERROR(INDEX(Pengeluaran1,MATCH('Buku Besar'!H6386,Akun1,0)),""))</f>
        <v/>
      </c>
    </row>
    <row r="6387" spans="1:13" x14ac:dyDescent="0.25">
      <c r="A6387" s="91" t="str">
        <f t="shared" si="198"/>
        <v/>
      </c>
      <c r="B6387" s="330" t="str">
        <f>IF(A6387="","",IFERROR(INDEX(Tanggal,MATCH('Buku Besar'!A6387,Akun,0)),""))</f>
        <v/>
      </c>
      <c r="C6387" s="2" t="str">
        <f>IF(A6387="","",IFERROR(INDEX(Keterangan,MATCH('Buku Besar'!A6387,Akun,0)),""))</f>
        <v/>
      </c>
      <c r="D6387" s="2" t="str">
        <f>IF(A6387="","",IFERROR(INDEX(Reff,MATCH('Buku Besar'!A6387,Akun,0)),""))</f>
        <v/>
      </c>
      <c r="E6387" s="331" t="str">
        <f>IF(A6387="","",IFERROR(INDEX(Penerimaan,MATCH('Buku Besar'!A6387,Akun,0)),""))</f>
        <v/>
      </c>
      <c r="F6387" s="331" t="str">
        <f>IF(A6387="","",IFERROR(INDEX(Pengeluaran,MATCH('Buku Besar'!A6387,Akun,0)),""))</f>
        <v/>
      </c>
      <c r="H6387" s="91" t="str">
        <f t="shared" si="199"/>
        <v/>
      </c>
      <c r="I6387" s="330" t="str">
        <f>IF(H6387="","",IFERROR(INDEX(Tanggal1,MATCH('Buku Besar'!H6387,Akun1,0)),""))</f>
        <v/>
      </c>
      <c r="J6387" s="2" t="str">
        <f>IF(H6387="","",IFERROR(INDEX(Keterangan1,MATCH('Buku Besar'!H6387,Akun1,0)),""))</f>
        <v/>
      </c>
      <c r="K6387" s="2" t="str">
        <f>IF(H6387="","",IFERROR(INDEX(Reff1,MATCH('Buku Besar'!H6387,Akun1,0)),""))</f>
        <v/>
      </c>
      <c r="L6387" s="331" t="str">
        <f>IF(H6387="","",IFERROR(INDEX(Penerimaan1,MATCH('Buku Besar'!H6387,Akun1,0)),""))</f>
        <v/>
      </c>
      <c r="M6387" s="331" t="str">
        <f>IF(H6387="","",IFERROR(INDEX(Pengeluaran1,MATCH('Buku Besar'!H6387,Akun1,0)),""))</f>
        <v/>
      </c>
    </row>
    <row r="6388" spans="1:13" x14ac:dyDescent="0.25">
      <c r="A6388" s="91" t="str">
        <f t="shared" si="198"/>
        <v/>
      </c>
      <c r="B6388" s="330" t="str">
        <f>IF(A6388="","",IFERROR(INDEX(Tanggal,MATCH('Buku Besar'!A6388,Akun,0)),""))</f>
        <v/>
      </c>
      <c r="C6388" s="2" t="str">
        <f>IF(A6388="","",IFERROR(INDEX(Keterangan,MATCH('Buku Besar'!A6388,Akun,0)),""))</f>
        <v/>
      </c>
      <c r="D6388" s="2" t="str">
        <f>IF(A6388="","",IFERROR(INDEX(Reff,MATCH('Buku Besar'!A6388,Akun,0)),""))</f>
        <v/>
      </c>
      <c r="E6388" s="331" t="str">
        <f>IF(A6388="","",IFERROR(INDEX(Penerimaan,MATCH('Buku Besar'!A6388,Akun,0)),""))</f>
        <v/>
      </c>
      <c r="F6388" s="331" t="str">
        <f>IF(A6388="","",IFERROR(INDEX(Pengeluaran,MATCH('Buku Besar'!A6388,Akun,0)),""))</f>
        <v/>
      </c>
      <c r="H6388" s="91" t="str">
        <f t="shared" si="199"/>
        <v/>
      </c>
      <c r="I6388" s="330" t="str">
        <f>IF(H6388="","",IFERROR(INDEX(Tanggal1,MATCH('Buku Besar'!H6388,Akun1,0)),""))</f>
        <v/>
      </c>
      <c r="J6388" s="2" t="str">
        <f>IF(H6388="","",IFERROR(INDEX(Keterangan1,MATCH('Buku Besar'!H6388,Akun1,0)),""))</f>
        <v/>
      </c>
      <c r="K6388" s="2" t="str">
        <f>IF(H6388="","",IFERROR(INDEX(Reff1,MATCH('Buku Besar'!H6388,Akun1,0)),""))</f>
        <v/>
      </c>
      <c r="L6388" s="331" t="str">
        <f>IF(H6388="","",IFERROR(INDEX(Penerimaan1,MATCH('Buku Besar'!H6388,Akun1,0)),""))</f>
        <v/>
      </c>
      <c r="M6388" s="331" t="str">
        <f>IF(H6388="","",IFERROR(INDEX(Pengeluaran1,MATCH('Buku Besar'!H6388,Akun1,0)),""))</f>
        <v/>
      </c>
    </row>
    <row r="6389" spans="1:13" x14ac:dyDescent="0.25">
      <c r="A6389" s="91" t="str">
        <f t="shared" si="198"/>
        <v/>
      </c>
      <c r="B6389" s="330" t="str">
        <f>IF(A6389="","",IFERROR(INDEX(Tanggal,MATCH('Buku Besar'!A6389,Akun,0)),""))</f>
        <v/>
      </c>
      <c r="C6389" s="2" t="str">
        <f>IF(A6389="","",IFERROR(INDEX(Keterangan,MATCH('Buku Besar'!A6389,Akun,0)),""))</f>
        <v/>
      </c>
      <c r="D6389" s="2" t="str">
        <f>IF(A6389="","",IFERROR(INDEX(Reff,MATCH('Buku Besar'!A6389,Akun,0)),""))</f>
        <v/>
      </c>
      <c r="E6389" s="331" t="str">
        <f>IF(A6389="","",IFERROR(INDEX(Penerimaan,MATCH('Buku Besar'!A6389,Akun,0)),""))</f>
        <v/>
      </c>
      <c r="F6389" s="331" t="str">
        <f>IF(A6389="","",IFERROR(INDEX(Pengeluaran,MATCH('Buku Besar'!A6389,Akun,0)),""))</f>
        <v/>
      </c>
      <c r="H6389" s="91" t="str">
        <f t="shared" si="199"/>
        <v/>
      </c>
      <c r="I6389" s="330" t="str">
        <f>IF(H6389="","",IFERROR(INDEX(Tanggal1,MATCH('Buku Besar'!H6389,Akun1,0)),""))</f>
        <v/>
      </c>
      <c r="J6389" s="2" t="str">
        <f>IF(H6389="","",IFERROR(INDEX(Keterangan1,MATCH('Buku Besar'!H6389,Akun1,0)),""))</f>
        <v/>
      </c>
      <c r="K6389" s="2" t="str">
        <f>IF(H6389="","",IFERROR(INDEX(Reff1,MATCH('Buku Besar'!H6389,Akun1,0)),""))</f>
        <v/>
      </c>
      <c r="L6389" s="331" t="str">
        <f>IF(H6389="","",IFERROR(INDEX(Penerimaan1,MATCH('Buku Besar'!H6389,Akun1,0)),""))</f>
        <v/>
      </c>
      <c r="M6389" s="331" t="str">
        <f>IF(H6389="","",IFERROR(INDEX(Pengeluaran1,MATCH('Buku Besar'!H6389,Akun1,0)),""))</f>
        <v/>
      </c>
    </row>
    <row r="6390" spans="1:13" x14ac:dyDescent="0.25">
      <c r="A6390" s="91" t="str">
        <f t="shared" si="198"/>
        <v/>
      </c>
      <c r="B6390" s="330" t="str">
        <f>IF(A6390="","",IFERROR(INDEX(Tanggal,MATCH('Buku Besar'!A6390,Akun,0)),""))</f>
        <v/>
      </c>
      <c r="C6390" s="2" t="str">
        <f>IF(A6390="","",IFERROR(INDEX(Keterangan,MATCH('Buku Besar'!A6390,Akun,0)),""))</f>
        <v/>
      </c>
      <c r="D6390" s="2" t="str">
        <f>IF(A6390="","",IFERROR(INDEX(Reff,MATCH('Buku Besar'!A6390,Akun,0)),""))</f>
        <v/>
      </c>
      <c r="E6390" s="331" t="str">
        <f>IF(A6390="","",IFERROR(INDEX(Penerimaan,MATCH('Buku Besar'!A6390,Akun,0)),""))</f>
        <v/>
      </c>
      <c r="F6390" s="331" t="str">
        <f>IF(A6390="","",IFERROR(INDEX(Pengeluaran,MATCH('Buku Besar'!A6390,Akun,0)),""))</f>
        <v/>
      </c>
      <c r="H6390" s="91" t="str">
        <f t="shared" si="199"/>
        <v/>
      </c>
      <c r="I6390" s="330" t="str">
        <f>IF(H6390="","",IFERROR(INDEX(Tanggal1,MATCH('Buku Besar'!H6390,Akun1,0)),""))</f>
        <v/>
      </c>
      <c r="J6390" s="2" t="str">
        <f>IF(H6390="","",IFERROR(INDEX(Keterangan1,MATCH('Buku Besar'!H6390,Akun1,0)),""))</f>
        <v/>
      </c>
      <c r="K6390" s="2" t="str">
        <f>IF(H6390="","",IFERROR(INDEX(Reff1,MATCH('Buku Besar'!H6390,Akun1,0)),""))</f>
        <v/>
      </c>
      <c r="L6390" s="331" t="str">
        <f>IF(H6390="","",IFERROR(INDEX(Penerimaan1,MATCH('Buku Besar'!H6390,Akun1,0)),""))</f>
        <v/>
      </c>
      <c r="M6390" s="331" t="str">
        <f>IF(H6390="","",IFERROR(INDEX(Pengeluaran1,MATCH('Buku Besar'!H6390,Akun1,0)),""))</f>
        <v/>
      </c>
    </row>
    <row r="6391" spans="1:13" x14ac:dyDescent="0.25">
      <c r="A6391" s="91" t="str">
        <f t="shared" si="198"/>
        <v/>
      </c>
      <c r="B6391" s="330" t="str">
        <f>IF(A6391="","",IFERROR(INDEX(Tanggal,MATCH('Buku Besar'!A6391,Akun,0)),""))</f>
        <v/>
      </c>
      <c r="C6391" s="2" t="str">
        <f>IF(A6391="","",IFERROR(INDEX(Keterangan,MATCH('Buku Besar'!A6391,Akun,0)),""))</f>
        <v/>
      </c>
      <c r="D6391" s="2" t="str">
        <f>IF(A6391="","",IFERROR(INDEX(Reff,MATCH('Buku Besar'!A6391,Akun,0)),""))</f>
        <v/>
      </c>
      <c r="E6391" s="331" t="str">
        <f>IF(A6391="","",IFERROR(INDEX(Penerimaan,MATCH('Buku Besar'!A6391,Akun,0)),""))</f>
        <v/>
      </c>
      <c r="F6391" s="331" t="str">
        <f>IF(A6391="","",IFERROR(INDEX(Pengeluaran,MATCH('Buku Besar'!A6391,Akun,0)),""))</f>
        <v/>
      </c>
      <c r="H6391" s="91" t="str">
        <f t="shared" si="199"/>
        <v/>
      </c>
      <c r="I6391" s="330" t="str">
        <f>IF(H6391="","",IFERROR(INDEX(Tanggal1,MATCH('Buku Besar'!H6391,Akun1,0)),""))</f>
        <v/>
      </c>
      <c r="J6391" s="2" t="str">
        <f>IF(H6391="","",IFERROR(INDEX(Keterangan1,MATCH('Buku Besar'!H6391,Akun1,0)),""))</f>
        <v/>
      </c>
      <c r="K6391" s="2" t="str">
        <f>IF(H6391="","",IFERROR(INDEX(Reff1,MATCH('Buku Besar'!H6391,Akun1,0)),""))</f>
        <v/>
      </c>
      <c r="L6391" s="331" t="str">
        <f>IF(H6391="","",IFERROR(INDEX(Penerimaan1,MATCH('Buku Besar'!H6391,Akun1,0)),""))</f>
        <v/>
      </c>
      <c r="M6391" s="331" t="str">
        <f>IF(H6391="","",IFERROR(INDEX(Pengeluaran1,MATCH('Buku Besar'!H6391,Akun1,0)),""))</f>
        <v/>
      </c>
    </row>
    <row r="6392" spans="1:13" x14ac:dyDescent="0.25">
      <c r="A6392" s="91" t="str">
        <f t="shared" si="198"/>
        <v/>
      </c>
      <c r="B6392" s="330" t="str">
        <f>IF(A6392="","",IFERROR(INDEX(Tanggal,MATCH('Buku Besar'!A6392,Akun,0)),""))</f>
        <v/>
      </c>
      <c r="C6392" s="2" t="str">
        <f>IF(A6392="","",IFERROR(INDEX(Keterangan,MATCH('Buku Besar'!A6392,Akun,0)),""))</f>
        <v/>
      </c>
      <c r="D6392" s="2" t="str">
        <f>IF(A6392="","",IFERROR(INDEX(Reff,MATCH('Buku Besar'!A6392,Akun,0)),""))</f>
        <v/>
      </c>
      <c r="E6392" s="331" t="str">
        <f>IF(A6392="","",IFERROR(INDEX(Penerimaan,MATCH('Buku Besar'!A6392,Akun,0)),""))</f>
        <v/>
      </c>
      <c r="F6392" s="331" t="str">
        <f>IF(A6392="","",IFERROR(INDEX(Pengeluaran,MATCH('Buku Besar'!A6392,Akun,0)),""))</f>
        <v/>
      </c>
      <c r="H6392" s="91" t="str">
        <f t="shared" si="199"/>
        <v/>
      </c>
      <c r="I6392" s="330" t="str">
        <f>IF(H6392="","",IFERROR(INDEX(Tanggal1,MATCH('Buku Besar'!H6392,Akun1,0)),""))</f>
        <v/>
      </c>
      <c r="J6392" s="2" t="str">
        <f>IF(H6392="","",IFERROR(INDEX(Keterangan1,MATCH('Buku Besar'!H6392,Akun1,0)),""))</f>
        <v/>
      </c>
      <c r="K6392" s="2" t="str">
        <f>IF(H6392="","",IFERROR(INDEX(Reff1,MATCH('Buku Besar'!H6392,Akun1,0)),""))</f>
        <v/>
      </c>
      <c r="L6392" s="331" t="str">
        <f>IF(H6392="","",IFERROR(INDEX(Penerimaan1,MATCH('Buku Besar'!H6392,Akun1,0)),""))</f>
        <v/>
      </c>
      <c r="M6392" s="331" t="str">
        <f>IF(H6392="","",IFERROR(INDEX(Pengeluaran1,MATCH('Buku Besar'!H6392,Akun1,0)),""))</f>
        <v/>
      </c>
    </row>
    <row r="6393" spans="1:13" x14ac:dyDescent="0.25">
      <c r="A6393" s="91" t="str">
        <f t="shared" si="198"/>
        <v/>
      </c>
      <c r="B6393" s="330" t="str">
        <f>IF(A6393="","",IFERROR(INDEX(Tanggal,MATCH('Buku Besar'!A6393,Akun,0)),""))</f>
        <v/>
      </c>
      <c r="C6393" s="2" t="str">
        <f>IF(A6393="","",IFERROR(INDEX(Keterangan,MATCH('Buku Besar'!A6393,Akun,0)),""))</f>
        <v/>
      </c>
      <c r="D6393" s="2" t="str">
        <f>IF(A6393="","",IFERROR(INDEX(Reff,MATCH('Buku Besar'!A6393,Akun,0)),""))</f>
        <v/>
      </c>
      <c r="E6393" s="331" t="str">
        <f>IF(A6393="","",IFERROR(INDEX(Penerimaan,MATCH('Buku Besar'!A6393,Akun,0)),""))</f>
        <v/>
      </c>
      <c r="F6393" s="331" t="str">
        <f>IF(A6393="","",IFERROR(INDEX(Pengeluaran,MATCH('Buku Besar'!A6393,Akun,0)),""))</f>
        <v/>
      </c>
      <c r="H6393" s="91" t="str">
        <f t="shared" si="199"/>
        <v/>
      </c>
      <c r="I6393" s="330" t="str">
        <f>IF(H6393="","",IFERROR(INDEX(Tanggal1,MATCH('Buku Besar'!H6393,Akun1,0)),""))</f>
        <v/>
      </c>
      <c r="J6393" s="2" t="str">
        <f>IF(H6393="","",IFERROR(INDEX(Keterangan1,MATCH('Buku Besar'!H6393,Akun1,0)),""))</f>
        <v/>
      </c>
      <c r="K6393" s="2" t="str">
        <f>IF(H6393="","",IFERROR(INDEX(Reff1,MATCH('Buku Besar'!H6393,Akun1,0)),""))</f>
        <v/>
      </c>
      <c r="L6393" s="331" t="str">
        <f>IF(H6393="","",IFERROR(INDEX(Penerimaan1,MATCH('Buku Besar'!H6393,Akun1,0)),""))</f>
        <v/>
      </c>
      <c r="M6393" s="331" t="str">
        <f>IF(H6393="","",IFERROR(INDEX(Pengeluaran1,MATCH('Buku Besar'!H6393,Akun1,0)),""))</f>
        <v/>
      </c>
    </row>
    <row r="6394" spans="1:13" x14ac:dyDescent="0.25">
      <c r="A6394" s="91" t="str">
        <f t="shared" si="198"/>
        <v/>
      </c>
      <c r="B6394" s="330" t="str">
        <f>IF(A6394="","",IFERROR(INDEX(Tanggal,MATCH('Buku Besar'!A6394,Akun,0)),""))</f>
        <v/>
      </c>
      <c r="C6394" s="2" t="str">
        <f>IF(A6394="","",IFERROR(INDEX(Keterangan,MATCH('Buku Besar'!A6394,Akun,0)),""))</f>
        <v/>
      </c>
      <c r="D6394" s="2" t="str">
        <f>IF(A6394="","",IFERROR(INDEX(Reff,MATCH('Buku Besar'!A6394,Akun,0)),""))</f>
        <v/>
      </c>
      <c r="E6394" s="331" t="str">
        <f>IF(A6394="","",IFERROR(INDEX(Penerimaan,MATCH('Buku Besar'!A6394,Akun,0)),""))</f>
        <v/>
      </c>
      <c r="F6394" s="331" t="str">
        <f>IF(A6394="","",IFERROR(INDEX(Pengeluaran,MATCH('Buku Besar'!A6394,Akun,0)),""))</f>
        <v/>
      </c>
      <c r="H6394" s="91" t="str">
        <f t="shared" si="199"/>
        <v/>
      </c>
      <c r="I6394" s="330" t="str">
        <f>IF(H6394="","",IFERROR(INDEX(Tanggal1,MATCH('Buku Besar'!H6394,Akun1,0)),""))</f>
        <v/>
      </c>
      <c r="J6394" s="2" t="str">
        <f>IF(H6394="","",IFERROR(INDEX(Keterangan1,MATCH('Buku Besar'!H6394,Akun1,0)),""))</f>
        <v/>
      </c>
      <c r="K6394" s="2" t="str">
        <f>IF(H6394="","",IFERROR(INDEX(Reff1,MATCH('Buku Besar'!H6394,Akun1,0)),""))</f>
        <v/>
      </c>
      <c r="L6394" s="331" t="str">
        <f>IF(H6394="","",IFERROR(INDEX(Penerimaan1,MATCH('Buku Besar'!H6394,Akun1,0)),""))</f>
        <v/>
      </c>
      <c r="M6394" s="331" t="str">
        <f>IF(H6394="","",IFERROR(INDEX(Pengeluaran1,MATCH('Buku Besar'!H6394,Akun1,0)),""))</f>
        <v/>
      </c>
    </row>
    <row r="6395" spans="1:13" x14ac:dyDescent="0.25">
      <c r="A6395" s="91" t="str">
        <f t="shared" si="198"/>
        <v/>
      </c>
      <c r="B6395" s="330" t="str">
        <f>IF(A6395="","",IFERROR(INDEX(Tanggal,MATCH('Buku Besar'!A6395,Akun,0)),""))</f>
        <v/>
      </c>
      <c r="C6395" s="2" t="str">
        <f>IF(A6395="","",IFERROR(INDEX(Keterangan,MATCH('Buku Besar'!A6395,Akun,0)),""))</f>
        <v/>
      </c>
      <c r="D6395" s="2" t="str">
        <f>IF(A6395="","",IFERROR(INDEX(Reff,MATCH('Buku Besar'!A6395,Akun,0)),""))</f>
        <v/>
      </c>
      <c r="E6395" s="331" t="str">
        <f>IF(A6395="","",IFERROR(INDEX(Penerimaan,MATCH('Buku Besar'!A6395,Akun,0)),""))</f>
        <v/>
      </c>
      <c r="F6395" s="331" t="str">
        <f>IF(A6395="","",IFERROR(INDEX(Pengeluaran,MATCH('Buku Besar'!A6395,Akun,0)),""))</f>
        <v/>
      </c>
      <c r="H6395" s="91" t="str">
        <f t="shared" si="199"/>
        <v/>
      </c>
      <c r="I6395" s="330" t="str">
        <f>IF(H6395="","",IFERROR(INDEX(Tanggal1,MATCH('Buku Besar'!H6395,Akun1,0)),""))</f>
        <v/>
      </c>
      <c r="J6395" s="2" t="str">
        <f>IF(H6395="","",IFERROR(INDEX(Keterangan1,MATCH('Buku Besar'!H6395,Akun1,0)),""))</f>
        <v/>
      </c>
      <c r="K6395" s="2" t="str">
        <f>IF(H6395="","",IFERROR(INDEX(Reff1,MATCH('Buku Besar'!H6395,Akun1,0)),""))</f>
        <v/>
      </c>
      <c r="L6395" s="331" t="str">
        <f>IF(H6395="","",IFERROR(INDEX(Penerimaan1,MATCH('Buku Besar'!H6395,Akun1,0)),""))</f>
        <v/>
      </c>
      <c r="M6395" s="331" t="str">
        <f>IF(H6395="","",IFERROR(INDEX(Pengeluaran1,MATCH('Buku Besar'!H6395,Akun1,0)),""))</f>
        <v/>
      </c>
    </row>
    <row r="6396" spans="1:13" x14ac:dyDescent="0.25">
      <c r="A6396" s="91" t="str">
        <f t="shared" si="198"/>
        <v/>
      </c>
      <c r="B6396" s="330" t="str">
        <f>IF(A6396="","",IFERROR(INDEX(Tanggal,MATCH('Buku Besar'!A6396,Akun,0)),""))</f>
        <v/>
      </c>
      <c r="C6396" s="2" t="str">
        <f>IF(A6396="","",IFERROR(INDEX(Keterangan,MATCH('Buku Besar'!A6396,Akun,0)),""))</f>
        <v/>
      </c>
      <c r="D6396" s="2" t="str">
        <f>IF(A6396="","",IFERROR(INDEX(Reff,MATCH('Buku Besar'!A6396,Akun,0)),""))</f>
        <v/>
      </c>
      <c r="E6396" s="331" t="str">
        <f>IF(A6396="","",IFERROR(INDEX(Penerimaan,MATCH('Buku Besar'!A6396,Akun,0)),""))</f>
        <v/>
      </c>
      <c r="F6396" s="331" t="str">
        <f>IF(A6396="","",IFERROR(INDEX(Pengeluaran,MATCH('Buku Besar'!A6396,Akun,0)),""))</f>
        <v/>
      </c>
      <c r="H6396" s="91" t="str">
        <f t="shared" si="199"/>
        <v/>
      </c>
      <c r="I6396" s="330" t="str">
        <f>IF(H6396="","",IFERROR(INDEX(Tanggal1,MATCH('Buku Besar'!H6396,Akun1,0)),""))</f>
        <v/>
      </c>
      <c r="J6396" s="2" t="str">
        <f>IF(H6396="","",IFERROR(INDEX(Keterangan1,MATCH('Buku Besar'!H6396,Akun1,0)),""))</f>
        <v/>
      </c>
      <c r="K6396" s="2" t="str">
        <f>IF(H6396="","",IFERROR(INDEX(Reff1,MATCH('Buku Besar'!H6396,Akun1,0)),""))</f>
        <v/>
      </c>
      <c r="L6396" s="331" t="str">
        <f>IF(H6396="","",IFERROR(INDEX(Penerimaan1,MATCH('Buku Besar'!H6396,Akun1,0)),""))</f>
        <v/>
      </c>
      <c r="M6396" s="331" t="str">
        <f>IF(H6396="","",IFERROR(INDEX(Pengeluaran1,MATCH('Buku Besar'!H6396,Akun1,0)),""))</f>
        <v/>
      </c>
    </row>
    <row r="6397" spans="1:13" x14ac:dyDescent="0.25">
      <c r="A6397" s="91" t="str">
        <f t="shared" si="198"/>
        <v/>
      </c>
      <c r="B6397" s="330" t="str">
        <f>IF(A6397="","",IFERROR(INDEX(Tanggal,MATCH('Buku Besar'!A6397,Akun,0)),""))</f>
        <v/>
      </c>
      <c r="C6397" s="2" t="str">
        <f>IF(A6397="","",IFERROR(INDEX(Keterangan,MATCH('Buku Besar'!A6397,Akun,0)),""))</f>
        <v/>
      </c>
      <c r="D6397" s="2" t="str">
        <f>IF(A6397="","",IFERROR(INDEX(Reff,MATCH('Buku Besar'!A6397,Akun,0)),""))</f>
        <v/>
      </c>
      <c r="E6397" s="331" t="str">
        <f>IF(A6397="","",IFERROR(INDEX(Penerimaan,MATCH('Buku Besar'!A6397,Akun,0)),""))</f>
        <v/>
      </c>
      <c r="F6397" s="331" t="str">
        <f>IF(A6397="","",IFERROR(INDEX(Pengeluaran,MATCH('Buku Besar'!A6397,Akun,0)),""))</f>
        <v/>
      </c>
      <c r="H6397" s="91" t="str">
        <f t="shared" si="199"/>
        <v/>
      </c>
      <c r="I6397" s="330" t="str">
        <f>IF(H6397="","",IFERROR(INDEX(Tanggal1,MATCH('Buku Besar'!H6397,Akun1,0)),""))</f>
        <v/>
      </c>
      <c r="J6397" s="2" t="str">
        <f>IF(H6397="","",IFERROR(INDEX(Keterangan1,MATCH('Buku Besar'!H6397,Akun1,0)),""))</f>
        <v/>
      </c>
      <c r="K6397" s="2" t="str">
        <f>IF(H6397="","",IFERROR(INDEX(Reff1,MATCH('Buku Besar'!H6397,Akun1,0)),""))</f>
        <v/>
      </c>
      <c r="L6397" s="331" t="str">
        <f>IF(H6397="","",IFERROR(INDEX(Penerimaan1,MATCH('Buku Besar'!H6397,Akun1,0)),""))</f>
        <v/>
      </c>
      <c r="M6397" s="331" t="str">
        <f>IF(H6397="","",IFERROR(INDEX(Pengeluaran1,MATCH('Buku Besar'!H6397,Akun1,0)),""))</f>
        <v/>
      </c>
    </row>
    <row r="6398" spans="1:13" x14ac:dyDescent="0.25">
      <c r="A6398" s="91" t="str">
        <f t="shared" si="198"/>
        <v/>
      </c>
      <c r="B6398" s="330" t="str">
        <f>IF(A6398="","",IFERROR(INDEX(Tanggal,MATCH('Buku Besar'!A6398,Akun,0)),""))</f>
        <v/>
      </c>
      <c r="C6398" s="2" t="str">
        <f>IF(A6398="","",IFERROR(INDEX(Keterangan,MATCH('Buku Besar'!A6398,Akun,0)),""))</f>
        <v/>
      </c>
      <c r="D6398" s="2" t="str">
        <f>IF(A6398="","",IFERROR(INDEX(Reff,MATCH('Buku Besar'!A6398,Akun,0)),""))</f>
        <v/>
      </c>
      <c r="E6398" s="331" t="str">
        <f>IF(A6398="","",IFERROR(INDEX(Penerimaan,MATCH('Buku Besar'!A6398,Akun,0)),""))</f>
        <v/>
      </c>
      <c r="F6398" s="331" t="str">
        <f>IF(A6398="","",IFERROR(INDEX(Pengeluaran,MATCH('Buku Besar'!A6398,Akun,0)),""))</f>
        <v/>
      </c>
      <c r="H6398" s="91" t="str">
        <f t="shared" si="199"/>
        <v/>
      </c>
      <c r="I6398" s="330" t="str">
        <f>IF(H6398="","",IFERROR(INDEX(Tanggal1,MATCH('Buku Besar'!H6398,Akun1,0)),""))</f>
        <v/>
      </c>
      <c r="J6398" s="2" t="str">
        <f>IF(H6398="","",IFERROR(INDEX(Keterangan1,MATCH('Buku Besar'!H6398,Akun1,0)),""))</f>
        <v/>
      </c>
      <c r="K6398" s="2" t="str">
        <f>IF(H6398="","",IFERROR(INDEX(Reff1,MATCH('Buku Besar'!H6398,Akun1,0)),""))</f>
        <v/>
      </c>
      <c r="L6398" s="331" t="str">
        <f>IF(H6398="","",IFERROR(INDEX(Penerimaan1,MATCH('Buku Besar'!H6398,Akun1,0)),""))</f>
        <v/>
      </c>
      <c r="M6398" s="331" t="str">
        <f>IF(H6398="","",IFERROR(INDEX(Pengeluaran1,MATCH('Buku Besar'!H6398,Akun1,0)),""))</f>
        <v/>
      </c>
    </row>
    <row r="6399" spans="1:13" x14ac:dyDescent="0.25">
      <c r="A6399" s="91" t="str">
        <f t="shared" si="198"/>
        <v/>
      </c>
      <c r="B6399" s="330" t="str">
        <f>IF(A6399="","",IFERROR(INDEX(Tanggal,MATCH('Buku Besar'!A6399,Akun,0)),""))</f>
        <v/>
      </c>
      <c r="C6399" s="2" t="str">
        <f>IF(A6399="","",IFERROR(INDEX(Keterangan,MATCH('Buku Besar'!A6399,Akun,0)),""))</f>
        <v/>
      </c>
      <c r="D6399" s="2" t="str">
        <f>IF(A6399="","",IFERROR(INDEX(Reff,MATCH('Buku Besar'!A6399,Akun,0)),""))</f>
        <v/>
      </c>
      <c r="E6399" s="331" t="str">
        <f>IF(A6399="","",IFERROR(INDEX(Penerimaan,MATCH('Buku Besar'!A6399,Akun,0)),""))</f>
        <v/>
      </c>
      <c r="F6399" s="331" t="str">
        <f>IF(A6399="","",IFERROR(INDEX(Pengeluaran,MATCH('Buku Besar'!A6399,Akun,0)),""))</f>
        <v/>
      </c>
      <c r="H6399" s="91" t="str">
        <f t="shared" si="199"/>
        <v/>
      </c>
      <c r="I6399" s="330" t="str">
        <f>IF(H6399="","",IFERROR(INDEX(Tanggal1,MATCH('Buku Besar'!H6399,Akun1,0)),""))</f>
        <v/>
      </c>
      <c r="J6399" s="2" t="str">
        <f>IF(H6399="","",IFERROR(INDEX(Keterangan1,MATCH('Buku Besar'!H6399,Akun1,0)),""))</f>
        <v/>
      </c>
      <c r="K6399" s="2" t="str">
        <f>IF(H6399="","",IFERROR(INDEX(Reff1,MATCH('Buku Besar'!H6399,Akun1,0)),""))</f>
        <v/>
      </c>
      <c r="L6399" s="331" t="str">
        <f>IF(H6399="","",IFERROR(INDEX(Penerimaan1,MATCH('Buku Besar'!H6399,Akun1,0)),""))</f>
        <v/>
      </c>
      <c r="M6399" s="331" t="str">
        <f>IF(H6399="","",IFERROR(INDEX(Pengeluaran1,MATCH('Buku Besar'!H6399,Akun1,0)),""))</f>
        <v/>
      </c>
    </row>
    <row r="6400" spans="1:13" x14ac:dyDescent="0.25">
      <c r="A6400" s="91" t="str">
        <f t="shared" si="198"/>
        <v/>
      </c>
      <c r="B6400" s="330" t="str">
        <f>IF(A6400="","",IFERROR(INDEX(Tanggal,MATCH('Buku Besar'!A6400,Akun,0)),""))</f>
        <v/>
      </c>
      <c r="C6400" s="2" t="str">
        <f>IF(A6400="","",IFERROR(INDEX(Keterangan,MATCH('Buku Besar'!A6400,Akun,0)),""))</f>
        <v/>
      </c>
      <c r="D6400" s="2" t="str">
        <f>IF(A6400="","",IFERROR(INDEX(Reff,MATCH('Buku Besar'!A6400,Akun,0)),""))</f>
        <v/>
      </c>
      <c r="E6400" s="331" t="str">
        <f>IF(A6400="","",IFERROR(INDEX(Penerimaan,MATCH('Buku Besar'!A6400,Akun,0)),""))</f>
        <v/>
      </c>
      <c r="F6400" s="331" t="str">
        <f>IF(A6400="","",IFERROR(INDEX(Pengeluaran,MATCH('Buku Besar'!A6400,Akun,0)),""))</f>
        <v/>
      </c>
      <c r="H6400" s="91" t="str">
        <f t="shared" si="199"/>
        <v/>
      </c>
      <c r="I6400" s="330" t="str">
        <f>IF(H6400="","",IFERROR(INDEX(Tanggal1,MATCH('Buku Besar'!H6400,Akun1,0)),""))</f>
        <v/>
      </c>
      <c r="J6400" s="2" t="str">
        <f>IF(H6400="","",IFERROR(INDEX(Keterangan1,MATCH('Buku Besar'!H6400,Akun1,0)),""))</f>
        <v/>
      </c>
      <c r="K6400" s="2" t="str">
        <f>IF(H6400="","",IFERROR(INDEX(Reff1,MATCH('Buku Besar'!H6400,Akun1,0)),""))</f>
        <v/>
      </c>
      <c r="L6400" s="331" t="str">
        <f>IF(H6400="","",IFERROR(INDEX(Penerimaan1,MATCH('Buku Besar'!H6400,Akun1,0)),""))</f>
        <v/>
      </c>
      <c r="M6400" s="331" t="str">
        <f>IF(H6400="","",IFERROR(INDEX(Pengeluaran1,MATCH('Buku Besar'!H6400,Akun1,0)),""))</f>
        <v/>
      </c>
    </row>
    <row r="6401" spans="1:13" x14ac:dyDescent="0.25">
      <c r="A6401" s="91" t="str">
        <f t="shared" si="198"/>
        <v/>
      </c>
      <c r="B6401" s="330" t="str">
        <f>IF(A6401="","",IFERROR(INDEX(Tanggal,MATCH('Buku Besar'!A6401,Akun,0)),""))</f>
        <v/>
      </c>
      <c r="C6401" s="2" t="str">
        <f>IF(A6401="","",IFERROR(INDEX(Keterangan,MATCH('Buku Besar'!A6401,Akun,0)),""))</f>
        <v/>
      </c>
      <c r="D6401" s="2" t="str">
        <f>IF(A6401="","",IFERROR(INDEX(Reff,MATCH('Buku Besar'!A6401,Akun,0)),""))</f>
        <v/>
      </c>
      <c r="E6401" s="331" t="str">
        <f>IF(A6401="","",IFERROR(INDEX(Penerimaan,MATCH('Buku Besar'!A6401,Akun,0)),""))</f>
        <v/>
      </c>
      <c r="F6401" s="331" t="str">
        <f>IF(A6401="","",IFERROR(INDEX(Pengeluaran,MATCH('Buku Besar'!A6401,Akun,0)),""))</f>
        <v/>
      </c>
      <c r="H6401" s="91" t="str">
        <f t="shared" si="199"/>
        <v/>
      </c>
      <c r="I6401" s="330" t="str">
        <f>IF(H6401="","",IFERROR(INDEX(Tanggal1,MATCH('Buku Besar'!H6401,Akun1,0)),""))</f>
        <v/>
      </c>
      <c r="J6401" s="2" t="str">
        <f>IF(H6401="","",IFERROR(INDEX(Keterangan1,MATCH('Buku Besar'!H6401,Akun1,0)),""))</f>
        <v/>
      </c>
      <c r="K6401" s="2" t="str">
        <f>IF(H6401="","",IFERROR(INDEX(Reff1,MATCH('Buku Besar'!H6401,Akun1,0)),""))</f>
        <v/>
      </c>
      <c r="L6401" s="331" t="str">
        <f>IF(H6401="","",IFERROR(INDEX(Penerimaan1,MATCH('Buku Besar'!H6401,Akun1,0)),""))</f>
        <v/>
      </c>
      <c r="M6401" s="331" t="str">
        <f>IF(H6401="","",IFERROR(INDEX(Pengeluaran1,MATCH('Buku Besar'!H6401,Akun1,0)),""))</f>
        <v/>
      </c>
    </row>
    <row r="6402" spans="1:13" x14ac:dyDescent="0.25">
      <c r="A6402" s="91" t="str">
        <f t="shared" si="198"/>
        <v/>
      </c>
      <c r="B6402" s="330" t="str">
        <f>IF(A6402="","",IFERROR(INDEX(Tanggal,MATCH('Buku Besar'!A6402,Akun,0)),""))</f>
        <v/>
      </c>
      <c r="C6402" s="2" t="str">
        <f>IF(A6402="","",IFERROR(INDEX(Keterangan,MATCH('Buku Besar'!A6402,Akun,0)),""))</f>
        <v/>
      </c>
      <c r="D6402" s="2" t="str">
        <f>IF(A6402="","",IFERROR(INDEX(Reff,MATCH('Buku Besar'!A6402,Akun,0)),""))</f>
        <v/>
      </c>
      <c r="E6402" s="331" t="str">
        <f>IF(A6402="","",IFERROR(INDEX(Penerimaan,MATCH('Buku Besar'!A6402,Akun,0)),""))</f>
        <v/>
      </c>
      <c r="F6402" s="331" t="str">
        <f>IF(A6402="","",IFERROR(INDEX(Pengeluaran,MATCH('Buku Besar'!A6402,Akun,0)),""))</f>
        <v/>
      </c>
      <c r="H6402" s="91" t="str">
        <f t="shared" si="199"/>
        <v/>
      </c>
      <c r="I6402" s="330" t="str">
        <f>IF(H6402="","",IFERROR(INDEX(Tanggal1,MATCH('Buku Besar'!H6402,Akun1,0)),""))</f>
        <v/>
      </c>
      <c r="J6402" s="2" t="str">
        <f>IF(H6402="","",IFERROR(INDEX(Keterangan1,MATCH('Buku Besar'!H6402,Akun1,0)),""))</f>
        <v/>
      </c>
      <c r="K6402" s="2" t="str">
        <f>IF(H6402="","",IFERROR(INDEX(Reff1,MATCH('Buku Besar'!H6402,Akun1,0)),""))</f>
        <v/>
      </c>
      <c r="L6402" s="331" t="str">
        <f>IF(H6402="","",IFERROR(INDEX(Penerimaan1,MATCH('Buku Besar'!H6402,Akun1,0)),""))</f>
        <v/>
      </c>
      <c r="M6402" s="331" t="str">
        <f>IF(H6402="","",IFERROR(INDEX(Pengeluaran1,MATCH('Buku Besar'!H6402,Akun1,0)),""))</f>
        <v/>
      </c>
    </row>
    <row r="6403" spans="1:13" x14ac:dyDescent="0.25">
      <c r="A6403" s="91" t="str">
        <f t="shared" si="198"/>
        <v/>
      </c>
      <c r="B6403" s="330" t="str">
        <f>IF(A6403="","",IFERROR(INDEX(Tanggal,MATCH('Buku Besar'!A6403,Akun,0)),""))</f>
        <v/>
      </c>
      <c r="C6403" s="2" t="str">
        <f>IF(A6403="","",IFERROR(INDEX(Keterangan,MATCH('Buku Besar'!A6403,Akun,0)),""))</f>
        <v/>
      </c>
      <c r="D6403" s="2" t="str">
        <f>IF(A6403="","",IFERROR(INDEX(Reff,MATCH('Buku Besar'!A6403,Akun,0)),""))</f>
        <v/>
      </c>
      <c r="E6403" s="331" t="str">
        <f>IF(A6403="","",IFERROR(INDEX(Penerimaan,MATCH('Buku Besar'!A6403,Akun,0)),""))</f>
        <v/>
      </c>
      <c r="F6403" s="331" t="str">
        <f>IF(A6403="","",IFERROR(INDEX(Pengeluaran,MATCH('Buku Besar'!A6403,Akun,0)),""))</f>
        <v/>
      </c>
      <c r="H6403" s="91" t="str">
        <f t="shared" si="199"/>
        <v/>
      </c>
      <c r="I6403" s="330" t="str">
        <f>IF(H6403="","",IFERROR(INDEX(Tanggal1,MATCH('Buku Besar'!H6403,Akun1,0)),""))</f>
        <v/>
      </c>
      <c r="J6403" s="2" t="str">
        <f>IF(H6403="","",IFERROR(INDEX(Keterangan1,MATCH('Buku Besar'!H6403,Akun1,0)),""))</f>
        <v/>
      </c>
      <c r="K6403" s="2" t="str">
        <f>IF(H6403="","",IFERROR(INDEX(Reff1,MATCH('Buku Besar'!H6403,Akun1,0)),""))</f>
        <v/>
      </c>
      <c r="L6403" s="331" t="str">
        <f>IF(H6403="","",IFERROR(INDEX(Penerimaan1,MATCH('Buku Besar'!H6403,Akun1,0)),""))</f>
        <v/>
      </c>
      <c r="M6403" s="331" t="str">
        <f>IF(H6403="","",IFERROR(INDEX(Pengeluaran1,MATCH('Buku Besar'!H6403,Akun1,0)),""))</f>
        <v/>
      </c>
    </row>
    <row r="6404" spans="1:13" x14ac:dyDescent="0.25">
      <c r="A6404" s="91" t="str">
        <f t="shared" si="198"/>
        <v/>
      </c>
      <c r="B6404" s="330" t="str">
        <f>IF(A6404="","",IFERROR(INDEX(Tanggal,MATCH('Buku Besar'!A6404,Akun,0)),""))</f>
        <v/>
      </c>
      <c r="C6404" s="2" t="str">
        <f>IF(A6404="","",IFERROR(INDEX(Keterangan,MATCH('Buku Besar'!A6404,Akun,0)),""))</f>
        <v/>
      </c>
      <c r="D6404" s="2" t="str">
        <f>IF(A6404="","",IFERROR(INDEX(Reff,MATCH('Buku Besar'!A6404,Akun,0)),""))</f>
        <v/>
      </c>
      <c r="E6404" s="331" t="str">
        <f>IF(A6404="","",IFERROR(INDEX(Penerimaan,MATCH('Buku Besar'!A6404,Akun,0)),""))</f>
        <v/>
      </c>
      <c r="F6404" s="331" t="str">
        <f>IF(A6404="","",IFERROR(INDEX(Pengeluaran,MATCH('Buku Besar'!A6404,Akun,0)),""))</f>
        <v/>
      </c>
      <c r="H6404" s="91" t="str">
        <f t="shared" si="199"/>
        <v/>
      </c>
      <c r="I6404" s="330" t="str">
        <f>IF(H6404="","",IFERROR(INDEX(Tanggal1,MATCH('Buku Besar'!H6404,Akun1,0)),""))</f>
        <v/>
      </c>
      <c r="J6404" s="2" t="str">
        <f>IF(H6404="","",IFERROR(INDEX(Keterangan1,MATCH('Buku Besar'!H6404,Akun1,0)),""))</f>
        <v/>
      </c>
      <c r="K6404" s="2" t="str">
        <f>IF(H6404="","",IFERROR(INDEX(Reff1,MATCH('Buku Besar'!H6404,Akun1,0)),""))</f>
        <v/>
      </c>
      <c r="L6404" s="331" t="str">
        <f>IF(H6404="","",IFERROR(INDEX(Penerimaan1,MATCH('Buku Besar'!H6404,Akun1,0)),""))</f>
        <v/>
      </c>
      <c r="M6404" s="331" t="str">
        <f>IF(H6404="","",IFERROR(INDEX(Pengeluaran1,MATCH('Buku Besar'!H6404,Akun1,0)),""))</f>
        <v/>
      </c>
    </row>
    <row r="6405" spans="1:13" x14ac:dyDescent="0.25">
      <c r="A6405" s="91" t="str">
        <f t="shared" si="198"/>
        <v/>
      </c>
      <c r="B6405" s="330" t="str">
        <f>IF(A6405="","",IFERROR(INDEX(Tanggal,MATCH('Buku Besar'!A6405,Akun,0)),""))</f>
        <v/>
      </c>
      <c r="C6405" s="2" t="str">
        <f>IF(A6405="","",IFERROR(INDEX(Keterangan,MATCH('Buku Besar'!A6405,Akun,0)),""))</f>
        <v/>
      </c>
      <c r="D6405" s="2" t="str">
        <f>IF(A6405="","",IFERROR(INDEX(Reff,MATCH('Buku Besar'!A6405,Akun,0)),""))</f>
        <v/>
      </c>
      <c r="E6405" s="331" t="str">
        <f>IF(A6405="","",IFERROR(INDEX(Penerimaan,MATCH('Buku Besar'!A6405,Akun,0)),""))</f>
        <v/>
      </c>
      <c r="F6405" s="331" t="str">
        <f>IF(A6405="","",IFERROR(INDEX(Pengeluaran,MATCH('Buku Besar'!A6405,Akun,0)),""))</f>
        <v/>
      </c>
      <c r="H6405" s="91" t="str">
        <f t="shared" si="199"/>
        <v/>
      </c>
      <c r="I6405" s="330" t="str">
        <f>IF(H6405="","",IFERROR(INDEX(Tanggal1,MATCH('Buku Besar'!H6405,Akun1,0)),""))</f>
        <v/>
      </c>
      <c r="J6405" s="2" t="str">
        <f>IF(H6405="","",IFERROR(INDEX(Keterangan1,MATCH('Buku Besar'!H6405,Akun1,0)),""))</f>
        <v/>
      </c>
      <c r="K6405" s="2" t="str">
        <f>IF(H6405="","",IFERROR(INDEX(Reff1,MATCH('Buku Besar'!H6405,Akun1,0)),""))</f>
        <v/>
      </c>
      <c r="L6405" s="331" t="str">
        <f>IF(H6405="","",IFERROR(INDEX(Penerimaan1,MATCH('Buku Besar'!H6405,Akun1,0)),""))</f>
        <v/>
      </c>
      <c r="M6405" s="331" t="str">
        <f>IF(H6405="","",IFERROR(INDEX(Pengeluaran1,MATCH('Buku Besar'!H6405,Akun1,0)),""))</f>
        <v/>
      </c>
    </row>
    <row r="6406" spans="1:13" x14ac:dyDescent="0.25">
      <c r="A6406" s="91" t="str">
        <f t="shared" si="198"/>
        <v/>
      </c>
      <c r="B6406" s="330" t="str">
        <f>IF(A6406="","",IFERROR(INDEX(Tanggal,MATCH('Buku Besar'!A6406,Akun,0)),""))</f>
        <v/>
      </c>
      <c r="C6406" s="2" t="str">
        <f>IF(A6406="","",IFERROR(INDEX(Keterangan,MATCH('Buku Besar'!A6406,Akun,0)),""))</f>
        <v/>
      </c>
      <c r="D6406" s="2" t="str">
        <f>IF(A6406="","",IFERROR(INDEX(Reff,MATCH('Buku Besar'!A6406,Akun,0)),""))</f>
        <v/>
      </c>
      <c r="E6406" s="331" t="str">
        <f>IF(A6406="","",IFERROR(INDEX(Penerimaan,MATCH('Buku Besar'!A6406,Akun,0)),""))</f>
        <v/>
      </c>
      <c r="F6406" s="331" t="str">
        <f>IF(A6406="","",IFERROR(INDEX(Pengeluaran,MATCH('Buku Besar'!A6406,Akun,0)),""))</f>
        <v/>
      </c>
      <c r="H6406" s="91" t="str">
        <f t="shared" si="199"/>
        <v/>
      </c>
      <c r="I6406" s="330" t="str">
        <f>IF(H6406="","",IFERROR(INDEX(Tanggal1,MATCH('Buku Besar'!H6406,Akun1,0)),""))</f>
        <v/>
      </c>
      <c r="J6406" s="2" t="str">
        <f>IF(H6406="","",IFERROR(INDEX(Keterangan1,MATCH('Buku Besar'!H6406,Akun1,0)),""))</f>
        <v/>
      </c>
      <c r="K6406" s="2" t="str">
        <f>IF(H6406="","",IFERROR(INDEX(Reff1,MATCH('Buku Besar'!H6406,Akun1,0)),""))</f>
        <v/>
      </c>
      <c r="L6406" s="331" t="str">
        <f>IF(H6406="","",IFERROR(INDEX(Penerimaan1,MATCH('Buku Besar'!H6406,Akun1,0)),""))</f>
        <v/>
      </c>
      <c r="M6406" s="331" t="str">
        <f>IF(H6406="","",IFERROR(INDEX(Pengeluaran1,MATCH('Buku Besar'!H6406,Akun1,0)),""))</f>
        <v/>
      </c>
    </row>
    <row r="6407" spans="1:13" x14ac:dyDescent="0.25">
      <c r="A6407" s="91" t="str">
        <f t="shared" si="198"/>
        <v/>
      </c>
      <c r="B6407" s="330" t="str">
        <f>IF(A6407="","",IFERROR(INDEX(Tanggal,MATCH('Buku Besar'!A6407,Akun,0)),""))</f>
        <v/>
      </c>
      <c r="C6407" s="2" t="str">
        <f>IF(A6407="","",IFERROR(INDEX(Keterangan,MATCH('Buku Besar'!A6407,Akun,0)),""))</f>
        <v/>
      </c>
      <c r="D6407" s="2" t="str">
        <f>IF(A6407="","",IFERROR(INDEX(Reff,MATCH('Buku Besar'!A6407,Akun,0)),""))</f>
        <v/>
      </c>
      <c r="E6407" s="331" t="str">
        <f>IF(A6407="","",IFERROR(INDEX(Penerimaan,MATCH('Buku Besar'!A6407,Akun,0)),""))</f>
        <v/>
      </c>
      <c r="F6407" s="331" t="str">
        <f>IF(A6407="","",IFERROR(INDEX(Pengeluaran,MATCH('Buku Besar'!A6407,Akun,0)),""))</f>
        <v/>
      </c>
      <c r="H6407" s="91" t="str">
        <f t="shared" si="199"/>
        <v/>
      </c>
      <c r="I6407" s="330" t="str">
        <f>IF(H6407="","",IFERROR(INDEX(Tanggal1,MATCH('Buku Besar'!H6407,Akun1,0)),""))</f>
        <v/>
      </c>
      <c r="J6407" s="2" t="str">
        <f>IF(H6407="","",IFERROR(INDEX(Keterangan1,MATCH('Buku Besar'!H6407,Akun1,0)),""))</f>
        <v/>
      </c>
      <c r="K6407" s="2" t="str">
        <f>IF(H6407="","",IFERROR(INDEX(Reff1,MATCH('Buku Besar'!H6407,Akun1,0)),""))</f>
        <v/>
      </c>
      <c r="L6407" s="331" t="str">
        <f>IF(H6407="","",IFERROR(INDEX(Penerimaan1,MATCH('Buku Besar'!H6407,Akun1,0)),""))</f>
        <v/>
      </c>
      <c r="M6407" s="331" t="str">
        <f>IF(H6407="","",IFERROR(INDEX(Pengeluaran1,MATCH('Buku Besar'!H6407,Akun1,0)),""))</f>
        <v/>
      </c>
    </row>
    <row r="6408" spans="1:13" x14ac:dyDescent="0.25">
      <c r="A6408" s="91" t="str">
        <f t="shared" ref="A6408:A6471" si="200">IFERROR(IF((MID(A6407,8,LEN(A6407)-7)+1)&lt;=COUNTIF(Kas_Harian,LEFT(A6407,6)),LEFT(A6407,6)&amp;"-"&amp;MID(A6407,8,LEN(A6407)-7)+1,""),"")</f>
        <v/>
      </c>
      <c r="B6408" s="330" t="str">
        <f>IF(A6408="","",IFERROR(INDEX(Tanggal,MATCH('Buku Besar'!A6408,Akun,0)),""))</f>
        <v/>
      </c>
      <c r="C6408" s="2" t="str">
        <f>IF(A6408="","",IFERROR(INDEX(Keterangan,MATCH('Buku Besar'!A6408,Akun,0)),""))</f>
        <v/>
      </c>
      <c r="D6408" s="2" t="str">
        <f>IF(A6408="","",IFERROR(INDEX(Reff,MATCH('Buku Besar'!A6408,Akun,0)),""))</f>
        <v/>
      </c>
      <c r="E6408" s="331" t="str">
        <f>IF(A6408="","",IFERROR(INDEX(Penerimaan,MATCH('Buku Besar'!A6408,Akun,0)),""))</f>
        <v/>
      </c>
      <c r="F6408" s="331" t="str">
        <f>IF(A6408="","",IFERROR(INDEX(Pengeluaran,MATCH('Buku Besar'!A6408,Akun,0)),""))</f>
        <v/>
      </c>
      <c r="H6408" s="91" t="str">
        <f t="shared" ref="H6408:H6471" si="201">IFERROR(IF((MID(H6407,8,LEN(H6407)-7)+1)&lt;=COUNTIF(Bank_Harian,LEFT(H6407,6)),LEFT(H6407,6)&amp;"-"&amp;MID(H6407,8,LEN(H6407)-7)+1,""),"")</f>
        <v/>
      </c>
      <c r="I6408" s="330" t="str">
        <f>IF(H6408="","",IFERROR(INDEX(Tanggal1,MATCH('Buku Besar'!H6408,Akun1,0)),""))</f>
        <v/>
      </c>
      <c r="J6408" s="2" t="str">
        <f>IF(H6408="","",IFERROR(INDEX(Keterangan1,MATCH('Buku Besar'!H6408,Akun1,0)),""))</f>
        <v/>
      </c>
      <c r="K6408" s="2" t="str">
        <f>IF(H6408="","",IFERROR(INDEX(Reff1,MATCH('Buku Besar'!H6408,Akun1,0)),""))</f>
        <v/>
      </c>
      <c r="L6408" s="331" t="str">
        <f>IF(H6408="","",IFERROR(INDEX(Penerimaan1,MATCH('Buku Besar'!H6408,Akun1,0)),""))</f>
        <v/>
      </c>
      <c r="M6408" s="331" t="str">
        <f>IF(H6408="","",IFERROR(INDEX(Pengeluaran1,MATCH('Buku Besar'!H6408,Akun1,0)),""))</f>
        <v/>
      </c>
    </row>
    <row r="6409" spans="1:13" x14ac:dyDescent="0.25">
      <c r="A6409" s="91" t="str">
        <f t="shared" si="200"/>
        <v/>
      </c>
      <c r="B6409" s="330" t="str">
        <f>IF(A6409="","",IFERROR(INDEX(Tanggal,MATCH('Buku Besar'!A6409,Akun,0)),""))</f>
        <v/>
      </c>
      <c r="C6409" s="2" t="str">
        <f>IF(A6409="","",IFERROR(INDEX(Keterangan,MATCH('Buku Besar'!A6409,Akun,0)),""))</f>
        <v/>
      </c>
      <c r="D6409" s="2" t="str">
        <f>IF(A6409="","",IFERROR(INDEX(Reff,MATCH('Buku Besar'!A6409,Akun,0)),""))</f>
        <v/>
      </c>
      <c r="E6409" s="331" t="str">
        <f>IF(A6409="","",IFERROR(INDEX(Penerimaan,MATCH('Buku Besar'!A6409,Akun,0)),""))</f>
        <v/>
      </c>
      <c r="F6409" s="331" t="str">
        <f>IF(A6409="","",IFERROR(INDEX(Pengeluaran,MATCH('Buku Besar'!A6409,Akun,0)),""))</f>
        <v/>
      </c>
      <c r="H6409" s="91" t="str">
        <f t="shared" si="201"/>
        <v/>
      </c>
      <c r="I6409" s="330" t="str">
        <f>IF(H6409="","",IFERROR(INDEX(Tanggal1,MATCH('Buku Besar'!H6409,Akun1,0)),""))</f>
        <v/>
      </c>
      <c r="J6409" s="2" t="str">
        <f>IF(H6409="","",IFERROR(INDEX(Keterangan1,MATCH('Buku Besar'!H6409,Akun1,0)),""))</f>
        <v/>
      </c>
      <c r="K6409" s="2" t="str">
        <f>IF(H6409="","",IFERROR(INDEX(Reff1,MATCH('Buku Besar'!H6409,Akun1,0)),""))</f>
        <v/>
      </c>
      <c r="L6409" s="331" t="str">
        <f>IF(H6409="","",IFERROR(INDEX(Penerimaan1,MATCH('Buku Besar'!H6409,Akun1,0)),""))</f>
        <v/>
      </c>
      <c r="M6409" s="331" t="str">
        <f>IF(H6409="","",IFERROR(INDEX(Pengeluaran1,MATCH('Buku Besar'!H6409,Akun1,0)),""))</f>
        <v/>
      </c>
    </row>
    <row r="6410" spans="1:13" x14ac:dyDescent="0.25">
      <c r="A6410" s="91" t="str">
        <f t="shared" si="200"/>
        <v/>
      </c>
      <c r="B6410" s="330" t="str">
        <f>IF(A6410="","",IFERROR(INDEX(Tanggal,MATCH('Buku Besar'!A6410,Akun,0)),""))</f>
        <v/>
      </c>
      <c r="C6410" s="2" t="str">
        <f>IF(A6410="","",IFERROR(INDEX(Keterangan,MATCH('Buku Besar'!A6410,Akun,0)),""))</f>
        <v/>
      </c>
      <c r="D6410" s="2" t="str">
        <f>IF(A6410="","",IFERROR(INDEX(Reff,MATCH('Buku Besar'!A6410,Akun,0)),""))</f>
        <v/>
      </c>
      <c r="E6410" s="331" t="str">
        <f>IF(A6410="","",IFERROR(INDEX(Penerimaan,MATCH('Buku Besar'!A6410,Akun,0)),""))</f>
        <v/>
      </c>
      <c r="F6410" s="331" t="str">
        <f>IF(A6410="","",IFERROR(INDEX(Pengeluaran,MATCH('Buku Besar'!A6410,Akun,0)),""))</f>
        <v/>
      </c>
      <c r="H6410" s="91" t="str">
        <f t="shared" si="201"/>
        <v/>
      </c>
      <c r="I6410" s="330" t="str">
        <f>IF(H6410="","",IFERROR(INDEX(Tanggal1,MATCH('Buku Besar'!H6410,Akun1,0)),""))</f>
        <v/>
      </c>
      <c r="J6410" s="2" t="str">
        <f>IF(H6410="","",IFERROR(INDEX(Keterangan1,MATCH('Buku Besar'!H6410,Akun1,0)),""))</f>
        <v/>
      </c>
      <c r="K6410" s="2" t="str">
        <f>IF(H6410="","",IFERROR(INDEX(Reff1,MATCH('Buku Besar'!H6410,Akun1,0)),""))</f>
        <v/>
      </c>
      <c r="L6410" s="331" t="str">
        <f>IF(H6410="","",IFERROR(INDEX(Penerimaan1,MATCH('Buku Besar'!H6410,Akun1,0)),""))</f>
        <v/>
      </c>
      <c r="M6410" s="331" t="str">
        <f>IF(H6410="","",IFERROR(INDEX(Pengeluaran1,MATCH('Buku Besar'!H6410,Akun1,0)),""))</f>
        <v/>
      </c>
    </row>
    <row r="6411" spans="1:13" x14ac:dyDescent="0.25">
      <c r="A6411" s="91" t="str">
        <f t="shared" si="200"/>
        <v/>
      </c>
      <c r="B6411" s="330" t="str">
        <f>IF(A6411="","",IFERROR(INDEX(Tanggal,MATCH('Buku Besar'!A6411,Akun,0)),""))</f>
        <v/>
      </c>
      <c r="C6411" s="2" t="str">
        <f>IF(A6411="","",IFERROR(INDEX(Keterangan,MATCH('Buku Besar'!A6411,Akun,0)),""))</f>
        <v/>
      </c>
      <c r="D6411" s="2" t="str">
        <f>IF(A6411="","",IFERROR(INDEX(Reff,MATCH('Buku Besar'!A6411,Akun,0)),""))</f>
        <v/>
      </c>
      <c r="E6411" s="331" t="str">
        <f>IF(A6411="","",IFERROR(INDEX(Penerimaan,MATCH('Buku Besar'!A6411,Akun,0)),""))</f>
        <v/>
      </c>
      <c r="F6411" s="331" t="str">
        <f>IF(A6411="","",IFERROR(INDEX(Pengeluaran,MATCH('Buku Besar'!A6411,Akun,0)),""))</f>
        <v/>
      </c>
      <c r="H6411" s="91" t="str">
        <f t="shared" si="201"/>
        <v/>
      </c>
      <c r="I6411" s="330" t="str">
        <f>IF(H6411="","",IFERROR(INDEX(Tanggal1,MATCH('Buku Besar'!H6411,Akun1,0)),""))</f>
        <v/>
      </c>
      <c r="J6411" s="2" t="str">
        <f>IF(H6411="","",IFERROR(INDEX(Keterangan1,MATCH('Buku Besar'!H6411,Akun1,0)),""))</f>
        <v/>
      </c>
      <c r="K6411" s="2" t="str">
        <f>IF(H6411="","",IFERROR(INDEX(Reff1,MATCH('Buku Besar'!H6411,Akun1,0)),""))</f>
        <v/>
      </c>
      <c r="L6411" s="331" t="str">
        <f>IF(H6411="","",IFERROR(INDEX(Penerimaan1,MATCH('Buku Besar'!H6411,Akun1,0)),""))</f>
        <v/>
      </c>
      <c r="M6411" s="331" t="str">
        <f>IF(H6411="","",IFERROR(INDEX(Pengeluaran1,MATCH('Buku Besar'!H6411,Akun1,0)),""))</f>
        <v/>
      </c>
    </row>
    <row r="6412" spans="1:13" x14ac:dyDescent="0.25">
      <c r="A6412" s="91" t="str">
        <f t="shared" si="200"/>
        <v/>
      </c>
      <c r="B6412" s="330" t="str">
        <f>IF(A6412="","",IFERROR(INDEX(Tanggal,MATCH('Buku Besar'!A6412,Akun,0)),""))</f>
        <v/>
      </c>
      <c r="C6412" s="2" t="str">
        <f>IF(A6412="","",IFERROR(INDEX(Keterangan,MATCH('Buku Besar'!A6412,Akun,0)),""))</f>
        <v/>
      </c>
      <c r="D6412" s="2" t="str">
        <f>IF(A6412="","",IFERROR(INDEX(Reff,MATCH('Buku Besar'!A6412,Akun,0)),""))</f>
        <v/>
      </c>
      <c r="E6412" s="331" t="str">
        <f>IF(A6412="","",IFERROR(INDEX(Penerimaan,MATCH('Buku Besar'!A6412,Akun,0)),""))</f>
        <v/>
      </c>
      <c r="F6412" s="331" t="str">
        <f>IF(A6412="","",IFERROR(INDEX(Pengeluaran,MATCH('Buku Besar'!A6412,Akun,0)),""))</f>
        <v/>
      </c>
      <c r="H6412" s="91" t="str">
        <f t="shared" si="201"/>
        <v/>
      </c>
      <c r="I6412" s="330" t="str">
        <f>IF(H6412="","",IFERROR(INDEX(Tanggal1,MATCH('Buku Besar'!H6412,Akun1,0)),""))</f>
        <v/>
      </c>
      <c r="J6412" s="2" t="str">
        <f>IF(H6412="","",IFERROR(INDEX(Keterangan1,MATCH('Buku Besar'!H6412,Akun1,0)),""))</f>
        <v/>
      </c>
      <c r="K6412" s="2" t="str">
        <f>IF(H6412="","",IFERROR(INDEX(Reff1,MATCH('Buku Besar'!H6412,Akun1,0)),""))</f>
        <v/>
      </c>
      <c r="L6412" s="331" t="str">
        <f>IF(H6412="","",IFERROR(INDEX(Penerimaan1,MATCH('Buku Besar'!H6412,Akun1,0)),""))</f>
        <v/>
      </c>
      <c r="M6412" s="331" t="str">
        <f>IF(H6412="","",IFERROR(INDEX(Pengeluaran1,MATCH('Buku Besar'!H6412,Akun1,0)),""))</f>
        <v/>
      </c>
    </row>
    <row r="6413" spans="1:13" x14ac:dyDescent="0.25">
      <c r="A6413" s="91" t="str">
        <f t="shared" si="200"/>
        <v/>
      </c>
      <c r="B6413" s="330" t="str">
        <f>IF(A6413="","",IFERROR(INDEX(Tanggal,MATCH('Buku Besar'!A6413,Akun,0)),""))</f>
        <v/>
      </c>
      <c r="C6413" s="2" t="str">
        <f>IF(A6413="","",IFERROR(INDEX(Keterangan,MATCH('Buku Besar'!A6413,Akun,0)),""))</f>
        <v/>
      </c>
      <c r="D6413" s="2" t="str">
        <f>IF(A6413="","",IFERROR(INDEX(Reff,MATCH('Buku Besar'!A6413,Akun,0)),""))</f>
        <v/>
      </c>
      <c r="E6413" s="331" t="str">
        <f>IF(A6413="","",IFERROR(INDEX(Penerimaan,MATCH('Buku Besar'!A6413,Akun,0)),""))</f>
        <v/>
      </c>
      <c r="F6413" s="331" t="str">
        <f>IF(A6413="","",IFERROR(INDEX(Pengeluaran,MATCH('Buku Besar'!A6413,Akun,0)),""))</f>
        <v/>
      </c>
      <c r="H6413" s="91" t="str">
        <f t="shared" si="201"/>
        <v/>
      </c>
      <c r="I6413" s="330" t="str">
        <f>IF(H6413="","",IFERROR(INDEX(Tanggal1,MATCH('Buku Besar'!H6413,Akun1,0)),""))</f>
        <v/>
      </c>
      <c r="J6413" s="2" t="str">
        <f>IF(H6413="","",IFERROR(INDEX(Keterangan1,MATCH('Buku Besar'!H6413,Akun1,0)),""))</f>
        <v/>
      </c>
      <c r="K6413" s="2" t="str">
        <f>IF(H6413="","",IFERROR(INDEX(Reff1,MATCH('Buku Besar'!H6413,Akun1,0)),""))</f>
        <v/>
      </c>
      <c r="L6413" s="331" t="str">
        <f>IF(H6413="","",IFERROR(INDEX(Penerimaan1,MATCH('Buku Besar'!H6413,Akun1,0)),""))</f>
        <v/>
      </c>
      <c r="M6413" s="331" t="str">
        <f>IF(H6413="","",IFERROR(INDEX(Pengeluaran1,MATCH('Buku Besar'!H6413,Akun1,0)),""))</f>
        <v/>
      </c>
    </row>
    <row r="6414" spans="1:13" x14ac:dyDescent="0.25">
      <c r="A6414" s="91" t="str">
        <f t="shared" si="200"/>
        <v/>
      </c>
      <c r="B6414" s="330" t="str">
        <f>IF(A6414="","",IFERROR(INDEX(Tanggal,MATCH('Buku Besar'!A6414,Akun,0)),""))</f>
        <v/>
      </c>
      <c r="C6414" s="2" t="str">
        <f>IF(A6414="","",IFERROR(INDEX(Keterangan,MATCH('Buku Besar'!A6414,Akun,0)),""))</f>
        <v/>
      </c>
      <c r="D6414" s="2" t="str">
        <f>IF(A6414="","",IFERROR(INDEX(Reff,MATCH('Buku Besar'!A6414,Akun,0)),""))</f>
        <v/>
      </c>
      <c r="E6414" s="331" t="str">
        <f>IF(A6414="","",IFERROR(INDEX(Penerimaan,MATCH('Buku Besar'!A6414,Akun,0)),""))</f>
        <v/>
      </c>
      <c r="F6414" s="331" t="str">
        <f>IF(A6414="","",IFERROR(INDEX(Pengeluaran,MATCH('Buku Besar'!A6414,Akun,0)),""))</f>
        <v/>
      </c>
      <c r="H6414" s="91" t="str">
        <f t="shared" si="201"/>
        <v/>
      </c>
      <c r="I6414" s="330" t="str">
        <f>IF(H6414="","",IFERROR(INDEX(Tanggal1,MATCH('Buku Besar'!H6414,Akun1,0)),""))</f>
        <v/>
      </c>
      <c r="J6414" s="2" t="str">
        <f>IF(H6414="","",IFERROR(INDEX(Keterangan1,MATCH('Buku Besar'!H6414,Akun1,0)),""))</f>
        <v/>
      </c>
      <c r="K6414" s="2" t="str">
        <f>IF(H6414="","",IFERROR(INDEX(Reff1,MATCH('Buku Besar'!H6414,Akun1,0)),""))</f>
        <v/>
      </c>
      <c r="L6414" s="331" t="str">
        <f>IF(H6414="","",IFERROR(INDEX(Penerimaan1,MATCH('Buku Besar'!H6414,Akun1,0)),""))</f>
        <v/>
      </c>
      <c r="M6414" s="331" t="str">
        <f>IF(H6414="","",IFERROR(INDEX(Pengeluaran1,MATCH('Buku Besar'!H6414,Akun1,0)),""))</f>
        <v/>
      </c>
    </row>
    <row r="6415" spans="1:13" x14ac:dyDescent="0.25">
      <c r="A6415" s="91" t="str">
        <f t="shared" si="200"/>
        <v/>
      </c>
      <c r="B6415" s="330" t="str">
        <f>IF(A6415="","",IFERROR(INDEX(Tanggal,MATCH('Buku Besar'!A6415,Akun,0)),""))</f>
        <v/>
      </c>
      <c r="C6415" s="2" t="str">
        <f>IF(A6415="","",IFERROR(INDEX(Keterangan,MATCH('Buku Besar'!A6415,Akun,0)),""))</f>
        <v/>
      </c>
      <c r="D6415" s="2" t="str">
        <f>IF(A6415="","",IFERROR(INDEX(Reff,MATCH('Buku Besar'!A6415,Akun,0)),""))</f>
        <v/>
      </c>
      <c r="E6415" s="331" t="str">
        <f>IF(A6415="","",IFERROR(INDEX(Penerimaan,MATCH('Buku Besar'!A6415,Akun,0)),""))</f>
        <v/>
      </c>
      <c r="F6415" s="331" t="str">
        <f>IF(A6415="","",IFERROR(INDEX(Pengeluaran,MATCH('Buku Besar'!A6415,Akun,0)),""))</f>
        <v/>
      </c>
      <c r="H6415" s="91" t="str">
        <f t="shared" si="201"/>
        <v/>
      </c>
      <c r="I6415" s="330" t="str">
        <f>IF(H6415="","",IFERROR(INDEX(Tanggal1,MATCH('Buku Besar'!H6415,Akun1,0)),""))</f>
        <v/>
      </c>
      <c r="J6415" s="2" t="str">
        <f>IF(H6415="","",IFERROR(INDEX(Keterangan1,MATCH('Buku Besar'!H6415,Akun1,0)),""))</f>
        <v/>
      </c>
      <c r="K6415" s="2" t="str">
        <f>IF(H6415="","",IFERROR(INDEX(Reff1,MATCH('Buku Besar'!H6415,Akun1,0)),""))</f>
        <v/>
      </c>
      <c r="L6415" s="331" t="str">
        <f>IF(H6415="","",IFERROR(INDEX(Penerimaan1,MATCH('Buku Besar'!H6415,Akun1,0)),""))</f>
        <v/>
      </c>
      <c r="M6415" s="331" t="str">
        <f>IF(H6415="","",IFERROR(INDEX(Pengeluaran1,MATCH('Buku Besar'!H6415,Akun1,0)),""))</f>
        <v/>
      </c>
    </row>
    <row r="6416" spans="1:13" x14ac:dyDescent="0.25">
      <c r="A6416" s="91" t="str">
        <f t="shared" si="200"/>
        <v/>
      </c>
      <c r="B6416" s="330" t="str">
        <f>IF(A6416="","",IFERROR(INDEX(Tanggal,MATCH('Buku Besar'!A6416,Akun,0)),""))</f>
        <v/>
      </c>
      <c r="C6416" s="2" t="str">
        <f>IF(A6416="","",IFERROR(INDEX(Keterangan,MATCH('Buku Besar'!A6416,Akun,0)),""))</f>
        <v/>
      </c>
      <c r="D6416" s="2" t="str">
        <f>IF(A6416="","",IFERROR(INDEX(Reff,MATCH('Buku Besar'!A6416,Akun,0)),""))</f>
        <v/>
      </c>
      <c r="E6416" s="331" t="str">
        <f>IF(A6416="","",IFERROR(INDEX(Penerimaan,MATCH('Buku Besar'!A6416,Akun,0)),""))</f>
        <v/>
      </c>
      <c r="F6416" s="331" t="str">
        <f>IF(A6416="","",IFERROR(INDEX(Pengeluaran,MATCH('Buku Besar'!A6416,Akun,0)),""))</f>
        <v/>
      </c>
      <c r="H6416" s="91" t="str">
        <f t="shared" si="201"/>
        <v/>
      </c>
      <c r="I6416" s="330" t="str">
        <f>IF(H6416="","",IFERROR(INDEX(Tanggal1,MATCH('Buku Besar'!H6416,Akun1,0)),""))</f>
        <v/>
      </c>
      <c r="J6416" s="2" t="str">
        <f>IF(H6416="","",IFERROR(INDEX(Keterangan1,MATCH('Buku Besar'!H6416,Akun1,0)),""))</f>
        <v/>
      </c>
      <c r="K6416" s="2" t="str">
        <f>IF(H6416="","",IFERROR(INDEX(Reff1,MATCH('Buku Besar'!H6416,Akun1,0)),""))</f>
        <v/>
      </c>
      <c r="L6416" s="331" t="str">
        <f>IF(H6416="","",IFERROR(INDEX(Penerimaan1,MATCH('Buku Besar'!H6416,Akun1,0)),""))</f>
        <v/>
      </c>
      <c r="M6416" s="331" t="str">
        <f>IF(H6416="","",IFERROR(INDEX(Pengeluaran1,MATCH('Buku Besar'!H6416,Akun1,0)),""))</f>
        <v/>
      </c>
    </row>
    <row r="6417" spans="1:13" x14ac:dyDescent="0.25">
      <c r="A6417" s="91" t="str">
        <f t="shared" si="200"/>
        <v/>
      </c>
      <c r="B6417" s="330" t="str">
        <f>IF(A6417="","",IFERROR(INDEX(Tanggal,MATCH('Buku Besar'!A6417,Akun,0)),""))</f>
        <v/>
      </c>
      <c r="C6417" s="2" t="str">
        <f>IF(A6417="","",IFERROR(INDEX(Keterangan,MATCH('Buku Besar'!A6417,Akun,0)),""))</f>
        <v/>
      </c>
      <c r="D6417" s="2" t="str">
        <f>IF(A6417="","",IFERROR(INDEX(Reff,MATCH('Buku Besar'!A6417,Akun,0)),""))</f>
        <v/>
      </c>
      <c r="E6417" s="331" t="str">
        <f>IF(A6417="","",IFERROR(INDEX(Penerimaan,MATCH('Buku Besar'!A6417,Akun,0)),""))</f>
        <v/>
      </c>
      <c r="F6417" s="331" t="str">
        <f>IF(A6417="","",IFERROR(INDEX(Pengeluaran,MATCH('Buku Besar'!A6417,Akun,0)),""))</f>
        <v/>
      </c>
      <c r="H6417" s="91" t="str">
        <f t="shared" si="201"/>
        <v/>
      </c>
      <c r="I6417" s="330" t="str">
        <f>IF(H6417="","",IFERROR(INDEX(Tanggal1,MATCH('Buku Besar'!H6417,Akun1,0)),""))</f>
        <v/>
      </c>
      <c r="J6417" s="2" t="str">
        <f>IF(H6417="","",IFERROR(INDEX(Keterangan1,MATCH('Buku Besar'!H6417,Akun1,0)),""))</f>
        <v/>
      </c>
      <c r="K6417" s="2" t="str">
        <f>IF(H6417="","",IFERROR(INDEX(Reff1,MATCH('Buku Besar'!H6417,Akun1,0)),""))</f>
        <v/>
      </c>
      <c r="L6417" s="331" t="str">
        <f>IF(H6417="","",IFERROR(INDEX(Penerimaan1,MATCH('Buku Besar'!H6417,Akun1,0)),""))</f>
        <v/>
      </c>
      <c r="M6417" s="331" t="str">
        <f>IF(H6417="","",IFERROR(INDEX(Pengeluaran1,MATCH('Buku Besar'!H6417,Akun1,0)),""))</f>
        <v/>
      </c>
    </row>
    <row r="6418" spans="1:13" x14ac:dyDescent="0.25">
      <c r="A6418" s="91" t="str">
        <f t="shared" si="200"/>
        <v/>
      </c>
      <c r="B6418" s="330" t="str">
        <f>IF(A6418="","",IFERROR(INDEX(Tanggal,MATCH('Buku Besar'!A6418,Akun,0)),""))</f>
        <v/>
      </c>
      <c r="C6418" s="2" t="str">
        <f>IF(A6418="","",IFERROR(INDEX(Keterangan,MATCH('Buku Besar'!A6418,Akun,0)),""))</f>
        <v/>
      </c>
      <c r="D6418" s="2" t="str">
        <f>IF(A6418="","",IFERROR(INDEX(Reff,MATCH('Buku Besar'!A6418,Akun,0)),""))</f>
        <v/>
      </c>
      <c r="E6418" s="331" t="str">
        <f>IF(A6418="","",IFERROR(INDEX(Penerimaan,MATCH('Buku Besar'!A6418,Akun,0)),""))</f>
        <v/>
      </c>
      <c r="F6418" s="331" t="str">
        <f>IF(A6418="","",IFERROR(INDEX(Pengeluaran,MATCH('Buku Besar'!A6418,Akun,0)),""))</f>
        <v/>
      </c>
      <c r="H6418" s="91" t="str">
        <f t="shared" si="201"/>
        <v/>
      </c>
      <c r="I6418" s="330" t="str">
        <f>IF(H6418="","",IFERROR(INDEX(Tanggal1,MATCH('Buku Besar'!H6418,Akun1,0)),""))</f>
        <v/>
      </c>
      <c r="J6418" s="2" t="str">
        <f>IF(H6418="","",IFERROR(INDEX(Keterangan1,MATCH('Buku Besar'!H6418,Akun1,0)),""))</f>
        <v/>
      </c>
      <c r="K6418" s="2" t="str">
        <f>IF(H6418="","",IFERROR(INDEX(Reff1,MATCH('Buku Besar'!H6418,Akun1,0)),""))</f>
        <v/>
      </c>
      <c r="L6418" s="331" t="str">
        <f>IF(H6418="","",IFERROR(INDEX(Penerimaan1,MATCH('Buku Besar'!H6418,Akun1,0)),""))</f>
        <v/>
      </c>
      <c r="M6418" s="331" t="str">
        <f>IF(H6418="","",IFERROR(INDEX(Pengeluaran1,MATCH('Buku Besar'!H6418,Akun1,0)),""))</f>
        <v/>
      </c>
    </row>
    <row r="6419" spans="1:13" x14ac:dyDescent="0.25">
      <c r="A6419" s="91" t="str">
        <f t="shared" si="200"/>
        <v/>
      </c>
      <c r="B6419" s="330" t="str">
        <f>IF(A6419="","",IFERROR(INDEX(Tanggal,MATCH('Buku Besar'!A6419,Akun,0)),""))</f>
        <v/>
      </c>
      <c r="C6419" s="2" t="str">
        <f>IF(A6419="","",IFERROR(INDEX(Keterangan,MATCH('Buku Besar'!A6419,Akun,0)),""))</f>
        <v/>
      </c>
      <c r="D6419" s="2" t="str">
        <f>IF(A6419="","",IFERROR(INDEX(Reff,MATCH('Buku Besar'!A6419,Akun,0)),""))</f>
        <v/>
      </c>
      <c r="E6419" s="331" t="str">
        <f>IF(A6419="","",IFERROR(INDEX(Penerimaan,MATCH('Buku Besar'!A6419,Akun,0)),""))</f>
        <v/>
      </c>
      <c r="F6419" s="331" t="str">
        <f>IF(A6419="","",IFERROR(INDEX(Pengeluaran,MATCH('Buku Besar'!A6419,Akun,0)),""))</f>
        <v/>
      </c>
      <c r="H6419" s="91" t="str">
        <f t="shared" si="201"/>
        <v/>
      </c>
      <c r="I6419" s="330" t="str">
        <f>IF(H6419="","",IFERROR(INDEX(Tanggal1,MATCH('Buku Besar'!H6419,Akun1,0)),""))</f>
        <v/>
      </c>
      <c r="J6419" s="2" t="str">
        <f>IF(H6419="","",IFERROR(INDEX(Keterangan1,MATCH('Buku Besar'!H6419,Akun1,0)),""))</f>
        <v/>
      </c>
      <c r="K6419" s="2" t="str">
        <f>IF(H6419="","",IFERROR(INDEX(Reff1,MATCH('Buku Besar'!H6419,Akun1,0)),""))</f>
        <v/>
      </c>
      <c r="L6419" s="331" t="str">
        <f>IF(H6419="","",IFERROR(INDEX(Penerimaan1,MATCH('Buku Besar'!H6419,Akun1,0)),""))</f>
        <v/>
      </c>
      <c r="M6419" s="331" t="str">
        <f>IF(H6419="","",IFERROR(INDEX(Pengeluaran1,MATCH('Buku Besar'!H6419,Akun1,0)),""))</f>
        <v/>
      </c>
    </row>
    <row r="6420" spans="1:13" x14ac:dyDescent="0.25">
      <c r="A6420" s="91" t="str">
        <f t="shared" si="200"/>
        <v/>
      </c>
      <c r="B6420" s="330" t="str">
        <f>IF(A6420="","",IFERROR(INDEX(Tanggal,MATCH('Buku Besar'!A6420,Akun,0)),""))</f>
        <v/>
      </c>
      <c r="C6420" s="2" t="str">
        <f>IF(A6420="","",IFERROR(INDEX(Keterangan,MATCH('Buku Besar'!A6420,Akun,0)),""))</f>
        <v/>
      </c>
      <c r="D6420" s="2" t="str">
        <f>IF(A6420="","",IFERROR(INDEX(Reff,MATCH('Buku Besar'!A6420,Akun,0)),""))</f>
        <v/>
      </c>
      <c r="E6420" s="331" t="str">
        <f>IF(A6420="","",IFERROR(INDEX(Penerimaan,MATCH('Buku Besar'!A6420,Akun,0)),""))</f>
        <v/>
      </c>
      <c r="F6420" s="331" t="str">
        <f>IF(A6420="","",IFERROR(INDEX(Pengeluaran,MATCH('Buku Besar'!A6420,Akun,0)),""))</f>
        <v/>
      </c>
      <c r="H6420" s="91" t="str">
        <f t="shared" si="201"/>
        <v/>
      </c>
      <c r="I6420" s="330" t="str">
        <f>IF(H6420="","",IFERROR(INDEX(Tanggal1,MATCH('Buku Besar'!H6420,Akun1,0)),""))</f>
        <v/>
      </c>
      <c r="J6420" s="2" t="str">
        <f>IF(H6420="","",IFERROR(INDEX(Keterangan1,MATCH('Buku Besar'!H6420,Akun1,0)),""))</f>
        <v/>
      </c>
      <c r="K6420" s="2" t="str">
        <f>IF(H6420="","",IFERROR(INDEX(Reff1,MATCH('Buku Besar'!H6420,Akun1,0)),""))</f>
        <v/>
      </c>
      <c r="L6420" s="331" t="str">
        <f>IF(H6420="","",IFERROR(INDEX(Penerimaan1,MATCH('Buku Besar'!H6420,Akun1,0)),""))</f>
        <v/>
      </c>
      <c r="M6420" s="331" t="str">
        <f>IF(H6420="","",IFERROR(INDEX(Pengeluaran1,MATCH('Buku Besar'!H6420,Akun1,0)),""))</f>
        <v/>
      </c>
    </row>
    <row r="6421" spans="1:13" x14ac:dyDescent="0.25">
      <c r="A6421" s="91" t="str">
        <f t="shared" si="200"/>
        <v/>
      </c>
      <c r="B6421" s="330" t="str">
        <f>IF(A6421="","",IFERROR(INDEX(Tanggal,MATCH('Buku Besar'!A6421,Akun,0)),""))</f>
        <v/>
      </c>
      <c r="C6421" s="2" t="str">
        <f>IF(A6421="","",IFERROR(INDEX(Keterangan,MATCH('Buku Besar'!A6421,Akun,0)),""))</f>
        <v/>
      </c>
      <c r="D6421" s="2" t="str">
        <f>IF(A6421="","",IFERROR(INDEX(Reff,MATCH('Buku Besar'!A6421,Akun,0)),""))</f>
        <v/>
      </c>
      <c r="E6421" s="331" t="str">
        <f>IF(A6421="","",IFERROR(INDEX(Penerimaan,MATCH('Buku Besar'!A6421,Akun,0)),""))</f>
        <v/>
      </c>
      <c r="F6421" s="331" t="str">
        <f>IF(A6421="","",IFERROR(INDEX(Pengeluaran,MATCH('Buku Besar'!A6421,Akun,0)),""))</f>
        <v/>
      </c>
      <c r="H6421" s="91" t="str">
        <f t="shared" si="201"/>
        <v/>
      </c>
      <c r="I6421" s="330" t="str">
        <f>IF(H6421="","",IFERROR(INDEX(Tanggal1,MATCH('Buku Besar'!H6421,Akun1,0)),""))</f>
        <v/>
      </c>
      <c r="J6421" s="2" t="str">
        <f>IF(H6421="","",IFERROR(INDEX(Keterangan1,MATCH('Buku Besar'!H6421,Akun1,0)),""))</f>
        <v/>
      </c>
      <c r="K6421" s="2" t="str">
        <f>IF(H6421="","",IFERROR(INDEX(Reff1,MATCH('Buku Besar'!H6421,Akun1,0)),""))</f>
        <v/>
      </c>
      <c r="L6421" s="331" t="str">
        <f>IF(H6421="","",IFERROR(INDEX(Penerimaan1,MATCH('Buku Besar'!H6421,Akun1,0)),""))</f>
        <v/>
      </c>
      <c r="M6421" s="331" t="str">
        <f>IF(H6421="","",IFERROR(INDEX(Pengeluaran1,MATCH('Buku Besar'!H6421,Akun1,0)),""))</f>
        <v/>
      </c>
    </row>
    <row r="6422" spans="1:13" x14ac:dyDescent="0.25">
      <c r="A6422" s="91" t="str">
        <f t="shared" si="200"/>
        <v/>
      </c>
      <c r="B6422" s="330" t="str">
        <f>IF(A6422="","",IFERROR(INDEX(Tanggal,MATCH('Buku Besar'!A6422,Akun,0)),""))</f>
        <v/>
      </c>
      <c r="C6422" s="2" t="str">
        <f>IF(A6422="","",IFERROR(INDEX(Keterangan,MATCH('Buku Besar'!A6422,Akun,0)),""))</f>
        <v/>
      </c>
      <c r="D6422" s="2" t="str">
        <f>IF(A6422="","",IFERROR(INDEX(Reff,MATCH('Buku Besar'!A6422,Akun,0)),""))</f>
        <v/>
      </c>
      <c r="E6422" s="331" t="str">
        <f>IF(A6422="","",IFERROR(INDEX(Penerimaan,MATCH('Buku Besar'!A6422,Akun,0)),""))</f>
        <v/>
      </c>
      <c r="F6422" s="331" t="str">
        <f>IF(A6422="","",IFERROR(INDEX(Pengeluaran,MATCH('Buku Besar'!A6422,Akun,0)),""))</f>
        <v/>
      </c>
      <c r="H6422" s="91" t="str">
        <f t="shared" si="201"/>
        <v/>
      </c>
      <c r="I6422" s="330" t="str">
        <f>IF(H6422="","",IFERROR(INDEX(Tanggal1,MATCH('Buku Besar'!H6422,Akun1,0)),""))</f>
        <v/>
      </c>
      <c r="J6422" s="2" t="str">
        <f>IF(H6422="","",IFERROR(INDEX(Keterangan1,MATCH('Buku Besar'!H6422,Akun1,0)),""))</f>
        <v/>
      </c>
      <c r="K6422" s="2" t="str">
        <f>IF(H6422="","",IFERROR(INDEX(Reff1,MATCH('Buku Besar'!H6422,Akun1,0)),""))</f>
        <v/>
      </c>
      <c r="L6422" s="331" t="str">
        <f>IF(H6422="","",IFERROR(INDEX(Penerimaan1,MATCH('Buku Besar'!H6422,Akun1,0)),""))</f>
        <v/>
      </c>
      <c r="M6422" s="331" t="str">
        <f>IF(H6422="","",IFERROR(INDEX(Pengeluaran1,MATCH('Buku Besar'!H6422,Akun1,0)),""))</f>
        <v/>
      </c>
    </row>
    <row r="6423" spans="1:13" x14ac:dyDescent="0.25">
      <c r="A6423" s="91" t="str">
        <f t="shared" si="200"/>
        <v/>
      </c>
      <c r="B6423" s="330" t="str">
        <f>IF(A6423="","",IFERROR(INDEX(Tanggal,MATCH('Buku Besar'!A6423,Akun,0)),""))</f>
        <v/>
      </c>
      <c r="C6423" s="2" t="str">
        <f>IF(A6423="","",IFERROR(INDEX(Keterangan,MATCH('Buku Besar'!A6423,Akun,0)),""))</f>
        <v/>
      </c>
      <c r="D6423" s="2" t="str">
        <f>IF(A6423="","",IFERROR(INDEX(Reff,MATCH('Buku Besar'!A6423,Akun,0)),""))</f>
        <v/>
      </c>
      <c r="E6423" s="331" t="str">
        <f>IF(A6423="","",IFERROR(INDEX(Penerimaan,MATCH('Buku Besar'!A6423,Akun,0)),""))</f>
        <v/>
      </c>
      <c r="F6423" s="331" t="str">
        <f>IF(A6423="","",IFERROR(INDEX(Pengeluaran,MATCH('Buku Besar'!A6423,Akun,0)),""))</f>
        <v/>
      </c>
      <c r="H6423" s="91" t="str">
        <f t="shared" si="201"/>
        <v/>
      </c>
      <c r="I6423" s="330" t="str">
        <f>IF(H6423="","",IFERROR(INDEX(Tanggal1,MATCH('Buku Besar'!H6423,Akun1,0)),""))</f>
        <v/>
      </c>
      <c r="J6423" s="2" t="str">
        <f>IF(H6423="","",IFERROR(INDEX(Keterangan1,MATCH('Buku Besar'!H6423,Akun1,0)),""))</f>
        <v/>
      </c>
      <c r="K6423" s="2" t="str">
        <f>IF(H6423="","",IFERROR(INDEX(Reff1,MATCH('Buku Besar'!H6423,Akun1,0)),""))</f>
        <v/>
      </c>
      <c r="L6423" s="331" t="str">
        <f>IF(H6423="","",IFERROR(INDEX(Penerimaan1,MATCH('Buku Besar'!H6423,Akun1,0)),""))</f>
        <v/>
      </c>
      <c r="M6423" s="331" t="str">
        <f>IF(H6423="","",IFERROR(INDEX(Pengeluaran1,MATCH('Buku Besar'!H6423,Akun1,0)),""))</f>
        <v/>
      </c>
    </row>
    <row r="6424" spans="1:13" x14ac:dyDescent="0.25">
      <c r="A6424" s="91" t="str">
        <f t="shared" si="200"/>
        <v/>
      </c>
      <c r="B6424" s="330" t="str">
        <f>IF(A6424="","",IFERROR(INDEX(Tanggal,MATCH('Buku Besar'!A6424,Akun,0)),""))</f>
        <v/>
      </c>
      <c r="C6424" s="2" t="str">
        <f>IF(A6424="","",IFERROR(INDEX(Keterangan,MATCH('Buku Besar'!A6424,Akun,0)),""))</f>
        <v/>
      </c>
      <c r="D6424" s="2" t="str">
        <f>IF(A6424="","",IFERROR(INDEX(Reff,MATCH('Buku Besar'!A6424,Akun,0)),""))</f>
        <v/>
      </c>
      <c r="E6424" s="331" t="str">
        <f>IF(A6424="","",IFERROR(INDEX(Penerimaan,MATCH('Buku Besar'!A6424,Akun,0)),""))</f>
        <v/>
      </c>
      <c r="F6424" s="331" t="str">
        <f>IF(A6424="","",IFERROR(INDEX(Pengeluaran,MATCH('Buku Besar'!A6424,Akun,0)),""))</f>
        <v/>
      </c>
      <c r="H6424" s="91" t="str">
        <f t="shared" si="201"/>
        <v/>
      </c>
      <c r="I6424" s="330" t="str">
        <f>IF(H6424="","",IFERROR(INDEX(Tanggal1,MATCH('Buku Besar'!H6424,Akun1,0)),""))</f>
        <v/>
      </c>
      <c r="J6424" s="2" t="str">
        <f>IF(H6424="","",IFERROR(INDEX(Keterangan1,MATCH('Buku Besar'!H6424,Akun1,0)),""))</f>
        <v/>
      </c>
      <c r="K6424" s="2" t="str">
        <f>IF(H6424="","",IFERROR(INDEX(Reff1,MATCH('Buku Besar'!H6424,Akun1,0)),""))</f>
        <v/>
      </c>
      <c r="L6424" s="331" t="str">
        <f>IF(H6424="","",IFERROR(INDEX(Penerimaan1,MATCH('Buku Besar'!H6424,Akun1,0)),""))</f>
        <v/>
      </c>
      <c r="M6424" s="331" t="str">
        <f>IF(H6424="","",IFERROR(INDEX(Pengeluaran1,MATCH('Buku Besar'!H6424,Akun1,0)),""))</f>
        <v/>
      </c>
    </row>
    <row r="6425" spans="1:13" x14ac:dyDescent="0.25">
      <c r="A6425" s="91" t="str">
        <f t="shared" si="200"/>
        <v/>
      </c>
      <c r="B6425" s="330" t="str">
        <f>IF(A6425="","",IFERROR(INDEX(Tanggal,MATCH('Buku Besar'!A6425,Akun,0)),""))</f>
        <v/>
      </c>
      <c r="C6425" s="2" t="str">
        <f>IF(A6425="","",IFERROR(INDEX(Keterangan,MATCH('Buku Besar'!A6425,Akun,0)),""))</f>
        <v/>
      </c>
      <c r="D6425" s="2" t="str">
        <f>IF(A6425="","",IFERROR(INDEX(Reff,MATCH('Buku Besar'!A6425,Akun,0)),""))</f>
        <v/>
      </c>
      <c r="E6425" s="331" t="str">
        <f>IF(A6425="","",IFERROR(INDEX(Penerimaan,MATCH('Buku Besar'!A6425,Akun,0)),""))</f>
        <v/>
      </c>
      <c r="F6425" s="331" t="str">
        <f>IF(A6425="","",IFERROR(INDEX(Pengeluaran,MATCH('Buku Besar'!A6425,Akun,0)),""))</f>
        <v/>
      </c>
      <c r="H6425" s="91" t="str">
        <f t="shared" si="201"/>
        <v/>
      </c>
      <c r="I6425" s="330" t="str">
        <f>IF(H6425="","",IFERROR(INDEX(Tanggal1,MATCH('Buku Besar'!H6425,Akun1,0)),""))</f>
        <v/>
      </c>
      <c r="J6425" s="2" t="str">
        <f>IF(H6425="","",IFERROR(INDEX(Keterangan1,MATCH('Buku Besar'!H6425,Akun1,0)),""))</f>
        <v/>
      </c>
      <c r="K6425" s="2" t="str">
        <f>IF(H6425="","",IFERROR(INDEX(Reff1,MATCH('Buku Besar'!H6425,Akun1,0)),""))</f>
        <v/>
      </c>
      <c r="L6425" s="331" t="str">
        <f>IF(H6425="","",IFERROR(INDEX(Penerimaan1,MATCH('Buku Besar'!H6425,Akun1,0)),""))</f>
        <v/>
      </c>
      <c r="M6425" s="331" t="str">
        <f>IF(H6425="","",IFERROR(INDEX(Pengeluaran1,MATCH('Buku Besar'!H6425,Akun1,0)),""))</f>
        <v/>
      </c>
    </row>
    <row r="6426" spans="1:13" x14ac:dyDescent="0.25">
      <c r="A6426" s="91" t="str">
        <f t="shared" si="200"/>
        <v/>
      </c>
      <c r="B6426" s="330" t="str">
        <f>IF(A6426="","",IFERROR(INDEX(Tanggal,MATCH('Buku Besar'!A6426,Akun,0)),""))</f>
        <v/>
      </c>
      <c r="C6426" s="2" t="str">
        <f>IF(A6426="","",IFERROR(INDEX(Keterangan,MATCH('Buku Besar'!A6426,Akun,0)),""))</f>
        <v/>
      </c>
      <c r="D6426" s="2" t="str">
        <f>IF(A6426="","",IFERROR(INDEX(Reff,MATCH('Buku Besar'!A6426,Akun,0)),""))</f>
        <v/>
      </c>
      <c r="E6426" s="331" t="str">
        <f>IF(A6426="","",IFERROR(INDEX(Penerimaan,MATCH('Buku Besar'!A6426,Akun,0)),""))</f>
        <v/>
      </c>
      <c r="F6426" s="331" t="str">
        <f>IF(A6426="","",IFERROR(INDEX(Pengeluaran,MATCH('Buku Besar'!A6426,Akun,0)),""))</f>
        <v/>
      </c>
      <c r="H6426" s="91" t="str">
        <f t="shared" si="201"/>
        <v/>
      </c>
      <c r="I6426" s="330" t="str">
        <f>IF(H6426="","",IFERROR(INDEX(Tanggal1,MATCH('Buku Besar'!H6426,Akun1,0)),""))</f>
        <v/>
      </c>
      <c r="J6426" s="2" t="str">
        <f>IF(H6426="","",IFERROR(INDEX(Keterangan1,MATCH('Buku Besar'!H6426,Akun1,0)),""))</f>
        <v/>
      </c>
      <c r="K6426" s="2" t="str">
        <f>IF(H6426="","",IFERROR(INDEX(Reff1,MATCH('Buku Besar'!H6426,Akun1,0)),""))</f>
        <v/>
      </c>
      <c r="L6426" s="331" t="str">
        <f>IF(H6426="","",IFERROR(INDEX(Penerimaan1,MATCH('Buku Besar'!H6426,Akun1,0)),""))</f>
        <v/>
      </c>
      <c r="M6426" s="331" t="str">
        <f>IF(H6426="","",IFERROR(INDEX(Pengeluaran1,MATCH('Buku Besar'!H6426,Akun1,0)),""))</f>
        <v/>
      </c>
    </row>
    <row r="6427" spans="1:13" x14ac:dyDescent="0.25">
      <c r="A6427" s="91" t="str">
        <f t="shared" si="200"/>
        <v/>
      </c>
      <c r="B6427" s="330" t="str">
        <f>IF(A6427="","",IFERROR(INDEX(Tanggal,MATCH('Buku Besar'!A6427,Akun,0)),""))</f>
        <v/>
      </c>
      <c r="C6427" s="2" t="str">
        <f>IF(A6427="","",IFERROR(INDEX(Keterangan,MATCH('Buku Besar'!A6427,Akun,0)),""))</f>
        <v/>
      </c>
      <c r="D6427" s="2" t="str">
        <f>IF(A6427="","",IFERROR(INDEX(Reff,MATCH('Buku Besar'!A6427,Akun,0)),""))</f>
        <v/>
      </c>
      <c r="E6427" s="331" t="str">
        <f>IF(A6427="","",IFERROR(INDEX(Penerimaan,MATCH('Buku Besar'!A6427,Akun,0)),""))</f>
        <v/>
      </c>
      <c r="F6427" s="331" t="str">
        <f>IF(A6427="","",IFERROR(INDEX(Pengeluaran,MATCH('Buku Besar'!A6427,Akun,0)),""))</f>
        <v/>
      </c>
      <c r="H6427" s="91" t="str">
        <f t="shared" si="201"/>
        <v/>
      </c>
      <c r="I6427" s="330" t="str">
        <f>IF(H6427="","",IFERROR(INDEX(Tanggal1,MATCH('Buku Besar'!H6427,Akun1,0)),""))</f>
        <v/>
      </c>
      <c r="J6427" s="2" t="str">
        <f>IF(H6427="","",IFERROR(INDEX(Keterangan1,MATCH('Buku Besar'!H6427,Akun1,0)),""))</f>
        <v/>
      </c>
      <c r="K6427" s="2" t="str">
        <f>IF(H6427="","",IFERROR(INDEX(Reff1,MATCH('Buku Besar'!H6427,Akun1,0)),""))</f>
        <v/>
      </c>
      <c r="L6427" s="331" t="str">
        <f>IF(H6427="","",IFERROR(INDEX(Penerimaan1,MATCH('Buku Besar'!H6427,Akun1,0)),""))</f>
        <v/>
      </c>
      <c r="M6427" s="331" t="str">
        <f>IF(H6427="","",IFERROR(INDEX(Pengeluaran1,MATCH('Buku Besar'!H6427,Akun1,0)),""))</f>
        <v/>
      </c>
    </row>
    <row r="6428" spans="1:13" x14ac:dyDescent="0.25">
      <c r="A6428" s="91" t="str">
        <f t="shared" si="200"/>
        <v/>
      </c>
      <c r="B6428" s="330" t="str">
        <f>IF(A6428="","",IFERROR(INDEX(Tanggal,MATCH('Buku Besar'!A6428,Akun,0)),""))</f>
        <v/>
      </c>
      <c r="C6428" s="2" t="str">
        <f>IF(A6428="","",IFERROR(INDEX(Keterangan,MATCH('Buku Besar'!A6428,Akun,0)),""))</f>
        <v/>
      </c>
      <c r="D6428" s="2" t="str">
        <f>IF(A6428="","",IFERROR(INDEX(Reff,MATCH('Buku Besar'!A6428,Akun,0)),""))</f>
        <v/>
      </c>
      <c r="E6428" s="331" t="str">
        <f>IF(A6428="","",IFERROR(INDEX(Penerimaan,MATCH('Buku Besar'!A6428,Akun,0)),""))</f>
        <v/>
      </c>
      <c r="F6428" s="331" t="str">
        <f>IF(A6428="","",IFERROR(INDEX(Pengeluaran,MATCH('Buku Besar'!A6428,Akun,0)),""))</f>
        <v/>
      </c>
      <c r="H6428" s="91" t="str">
        <f t="shared" si="201"/>
        <v/>
      </c>
      <c r="I6428" s="330" t="str">
        <f>IF(H6428="","",IFERROR(INDEX(Tanggal1,MATCH('Buku Besar'!H6428,Akun1,0)),""))</f>
        <v/>
      </c>
      <c r="J6428" s="2" t="str">
        <f>IF(H6428="","",IFERROR(INDEX(Keterangan1,MATCH('Buku Besar'!H6428,Akun1,0)),""))</f>
        <v/>
      </c>
      <c r="K6428" s="2" t="str">
        <f>IF(H6428="","",IFERROR(INDEX(Reff1,MATCH('Buku Besar'!H6428,Akun1,0)),""))</f>
        <v/>
      </c>
      <c r="L6428" s="331" t="str">
        <f>IF(H6428="","",IFERROR(INDEX(Penerimaan1,MATCH('Buku Besar'!H6428,Akun1,0)),""))</f>
        <v/>
      </c>
      <c r="M6428" s="331" t="str">
        <f>IF(H6428="","",IFERROR(INDEX(Pengeluaran1,MATCH('Buku Besar'!H6428,Akun1,0)),""))</f>
        <v/>
      </c>
    </row>
    <row r="6429" spans="1:13" x14ac:dyDescent="0.25">
      <c r="A6429" s="91" t="str">
        <f t="shared" si="200"/>
        <v/>
      </c>
      <c r="B6429" s="330" t="str">
        <f>IF(A6429="","",IFERROR(INDEX(Tanggal,MATCH('Buku Besar'!A6429,Akun,0)),""))</f>
        <v/>
      </c>
      <c r="C6429" s="2" t="str">
        <f>IF(A6429="","",IFERROR(INDEX(Keterangan,MATCH('Buku Besar'!A6429,Akun,0)),""))</f>
        <v/>
      </c>
      <c r="D6429" s="2" t="str">
        <f>IF(A6429="","",IFERROR(INDEX(Reff,MATCH('Buku Besar'!A6429,Akun,0)),""))</f>
        <v/>
      </c>
      <c r="E6429" s="331" t="str">
        <f>IF(A6429="","",IFERROR(INDEX(Penerimaan,MATCH('Buku Besar'!A6429,Akun,0)),""))</f>
        <v/>
      </c>
      <c r="F6429" s="331" t="str">
        <f>IF(A6429="","",IFERROR(INDEX(Pengeluaran,MATCH('Buku Besar'!A6429,Akun,0)),""))</f>
        <v/>
      </c>
      <c r="H6429" s="91" t="str">
        <f t="shared" si="201"/>
        <v/>
      </c>
      <c r="I6429" s="330" t="str">
        <f>IF(H6429="","",IFERROR(INDEX(Tanggal1,MATCH('Buku Besar'!H6429,Akun1,0)),""))</f>
        <v/>
      </c>
      <c r="J6429" s="2" t="str">
        <f>IF(H6429="","",IFERROR(INDEX(Keterangan1,MATCH('Buku Besar'!H6429,Akun1,0)),""))</f>
        <v/>
      </c>
      <c r="K6429" s="2" t="str">
        <f>IF(H6429="","",IFERROR(INDEX(Reff1,MATCH('Buku Besar'!H6429,Akun1,0)),""))</f>
        <v/>
      </c>
      <c r="L6429" s="331" t="str">
        <f>IF(H6429="","",IFERROR(INDEX(Penerimaan1,MATCH('Buku Besar'!H6429,Akun1,0)),""))</f>
        <v/>
      </c>
      <c r="M6429" s="331" t="str">
        <f>IF(H6429="","",IFERROR(INDEX(Pengeluaran1,MATCH('Buku Besar'!H6429,Akun1,0)),""))</f>
        <v/>
      </c>
    </row>
    <row r="6430" spans="1:13" x14ac:dyDescent="0.25">
      <c r="A6430" s="91" t="str">
        <f t="shared" si="200"/>
        <v/>
      </c>
      <c r="B6430" s="330" t="str">
        <f>IF(A6430="","",IFERROR(INDEX(Tanggal,MATCH('Buku Besar'!A6430,Akun,0)),""))</f>
        <v/>
      </c>
      <c r="C6430" s="2" t="str">
        <f>IF(A6430="","",IFERROR(INDEX(Keterangan,MATCH('Buku Besar'!A6430,Akun,0)),""))</f>
        <v/>
      </c>
      <c r="D6430" s="2" t="str">
        <f>IF(A6430="","",IFERROR(INDEX(Reff,MATCH('Buku Besar'!A6430,Akun,0)),""))</f>
        <v/>
      </c>
      <c r="E6430" s="331" t="str">
        <f>IF(A6430="","",IFERROR(INDEX(Penerimaan,MATCH('Buku Besar'!A6430,Akun,0)),""))</f>
        <v/>
      </c>
      <c r="F6430" s="331" t="str">
        <f>IF(A6430="","",IFERROR(INDEX(Pengeluaran,MATCH('Buku Besar'!A6430,Akun,0)),""))</f>
        <v/>
      </c>
      <c r="H6430" s="91" t="str">
        <f t="shared" si="201"/>
        <v/>
      </c>
      <c r="I6430" s="330" t="str">
        <f>IF(H6430="","",IFERROR(INDEX(Tanggal1,MATCH('Buku Besar'!H6430,Akun1,0)),""))</f>
        <v/>
      </c>
      <c r="J6430" s="2" t="str">
        <f>IF(H6430="","",IFERROR(INDEX(Keterangan1,MATCH('Buku Besar'!H6430,Akun1,0)),""))</f>
        <v/>
      </c>
      <c r="K6430" s="2" t="str">
        <f>IF(H6430="","",IFERROR(INDEX(Reff1,MATCH('Buku Besar'!H6430,Akun1,0)),""))</f>
        <v/>
      </c>
      <c r="L6430" s="331" t="str">
        <f>IF(H6430="","",IFERROR(INDEX(Penerimaan1,MATCH('Buku Besar'!H6430,Akun1,0)),""))</f>
        <v/>
      </c>
      <c r="M6430" s="331" t="str">
        <f>IF(H6430="","",IFERROR(INDEX(Pengeluaran1,MATCH('Buku Besar'!H6430,Akun1,0)),""))</f>
        <v/>
      </c>
    </row>
    <row r="6431" spans="1:13" x14ac:dyDescent="0.25">
      <c r="A6431" s="91" t="str">
        <f t="shared" si="200"/>
        <v/>
      </c>
      <c r="B6431" s="330" t="str">
        <f>IF(A6431="","",IFERROR(INDEX(Tanggal,MATCH('Buku Besar'!A6431,Akun,0)),""))</f>
        <v/>
      </c>
      <c r="C6431" s="2" t="str">
        <f>IF(A6431="","",IFERROR(INDEX(Keterangan,MATCH('Buku Besar'!A6431,Akun,0)),""))</f>
        <v/>
      </c>
      <c r="D6431" s="2" t="str">
        <f>IF(A6431="","",IFERROR(INDEX(Reff,MATCH('Buku Besar'!A6431,Akun,0)),""))</f>
        <v/>
      </c>
      <c r="E6431" s="331" t="str">
        <f>IF(A6431="","",IFERROR(INDEX(Penerimaan,MATCH('Buku Besar'!A6431,Akun,0)),""))</f>
        <v/>
      </c>
      <c r="F6431" s="331" t="str">
        <f>IF(A6431="","",IFERROR(INDEX(Pengeluaran,MATCH('Buku Besar'!A6431,Akun,0)),""))</f>
        <v/>
      </c>
      <c r="H6431" s="91" t="str">
        <f t="shared" si="201"/>
        <v/>
      </c>
      <c r="I6431" s="330" t="str">
        <f>IF(H6431="","",IFERROR(INDEX(Tanggal1,MATCH('Buku Besar'!H6431,Akun1,0)),""))</f>
        <v/>
      </c>
      <c r="J6431" s="2" t="str">
        <f>IF(H6431="","",IFERROR(INDEX(Keterangan1,MATCH('Buku Besar'!H6431,Akun1,0)),""))</f>
        <v/>
      </c>
      <c r="K6431" s="2" t="str">
        <f>IF(H6431="","",IFERROR(INDEX(Reff1,MATCH('Buku Besar'!H6431,Akun1,0)),""))</f>
        <v/>
      </c>
      <c r="L6431" s="331" t="str">
        <f>IF(H6431="","",IFERROR(INDEX(Penerimaan1,MATCH('Buku Besar'!H6431,Akun1,0)),""))</f>
        <v/>
      </c>
      <c r="M6431" s="331" t="str">
        <f>IF(H6431="","",IFERROR(INDEX(Pengeluaran1,MATCH('Buku Besar'!H6431,Akun1,0)),""))</f>
        <v/>
      </c>
    </row>
    <row r="6432" spans="1:13" x14ac:dyDescent="0.25">
      <c r="A6432" s="91" t="str">
        <f t="shared" si="200"/>
        <v/>
      </c>
      <c r="B6432" s="330" t="str">
        <f>IF(A6432="","",IFERROR(INDEX(Tanggal,MATCH('Buku Besar'!A6432,Akun,0)),""))</f>
        <v/>
      </c>
      <c r="C6432" s="2" t="str">
        <f>IF(A6432="","",IFERROR(INDEX(Keterangan,MATCH('Buku Besar'!A6432,Akun,0)),""))</f>
        <v/>
      </c>
      <c r="D6432" s="2" t="str">
        <f>IF(A6432="","",IFERROR(INDEX(Reff,MATCH('Buku Besar'!A6432,Akun,0)),""))</f>
        <v/>
      </c>
      <c r="E6432" s="331" t="str">
        <f>IF(A6432="","",IFERROR(INDEX(Penerimaan,MATCH('Buku Besar'!A6432,Akun,0)),""))</f>
        <v/>
      </c>
      <c r="F6432" s="331" t="str">
        <f>IF(A6432="","",IFERROR(INDEX(Pengeluaran,MATCH('Buku Besar'!A6432,Akun,0)),""))</f>
        <v/>
      </c>
      <c r="H6432" s="91" t="str">
        <f t="shared" si="201"/>
        <v/>
      </c>
      <c r="I6432" s="330" t="str">
        <f>IF(H6432="","",IFERROR(INDEX(Tanggal1,MATCH('Buku Besar'!H6432,Akun1,0)),""))</f>
        <v/>
      </c>
      <c r="J6432" s="2" t="str">
        <f>IF(H6432="","",IFERROR(INDEX(Keterangan1,MATCH('Buku Besar'!H6432,Akun1,0)),""))</f>
        <v/>
      </c>
      <c r="K6432" s="2" t="str">
        <f>IF(H6432="","",IFERROR(INDEX(Reff1,MATCH('Buku Besar'!H6432,Akun1,0)),""))</f>
        <v/>
      </c>
      <c r="L6432" s="331" t="str">
        <f>IF(H6432="","",IFERROR(INDEX(Penerimaan1,MATCH('Buku Besar'!H6432,Akun1,0)),""))</f>
        <v/>
      </c>
      <c r="M6432" s="331" t="str">
        <f>IF(H6432="","",IFERROR(INDEX(Pengeluaran1,MATCH('Buku Besar'!H6432,Akun1,0)),""))</f>
        <v/>
      </c>
    </row>
    <row r="6433" spans="1:13" x14ac:dyDescent="0.25">
      <c r="A6433" s="91" t="str">
        <f t="shared" si="200"/>
        <v/>
      </c>
      <c r="B6433" s="330" t="str">
        <f>IF(A6433="","",IFERROR(INDEX(Tanggal,MATCH('Buku Besar'!A6433,Akun,0)),""))</f>
        <v/>
      </c>
      <c r="C6433" s="2" t="str">
        <f>IF(A6433="","",IFERROR(INDEX(Keterangan,MATCH('Buku Besar'!A6433,Akun,0)),""))</f>
        <v/>
      </c>
      <c r="D6433" s="2" t="str">
        <f>IF(A6433="","",IFERROR(INDEX(Reff,MATCH('Buku Besar'!A6433,Akun,0)),""))</f>
        <v/>
      </c>
      <c r="E6433" s="331" t="str">
        <f>IF(A6433="","",IFERROR(INDEX(Penerimaan,MATCH('Buku Besar'!A6433,Akun,0)),""))</f>
        <v/>
      </c>
      <c r="F6433" s="331" t="str">
        <f>IF(A6433="","",IFERROR(INDEX(Pengeluaran,MATCH('Buku Besar'!A6433,Akun,0)),""))</f>
        <v/>
      </c>
      <c r="H6433" s="91" t="str">
        <f t="shared" si="201"/>
        <v/>
      </c>
      <c r="I6433" s="330" t="str">
        <f>IF(H6433="","",IFERROR(INDEX(Tanggal1,MATCH('Buku Besar'!H6433,Akun1,0)),""))</f>
        <v/>
      </c>
      <c r="J6433" s="2" t="str">
        <f>IF(H6433="","",IFERROR(INDEX(Keterangan1,MATCH('Buku Besar'!H6433,Akun1,0)),""))</f>
        <v/>
      </c>
      <c r="K6433" s="2" t="str">
        <f>IF(H6433="","",IFERROR(INDEX(Reff1,MATCH('Buku Besar'!H6433,Akun1,0)),""))</f>
        <v/>
      </c>
      <c r="L6433" s="331" t="str">
        <f>IF(H6433="","",IFERROR(INDEX(Penerimaan1,MATCH('Buku Besar'!H6433,Akun1,0)),""))</f>
        <v/>
      </c>
      <c r="M6433" s="331" t="str">
        <f>IF(H6433="","",IFERROR(INDEX(Pengeluaran1,MATCH('Buku Besar'!H6433,Akun1,0)),""))</f>
        <v/>
      </c>
    </row>
    <row r="6434" spans="1:13" x14ac:dyDescent="0.25">
      <c r="A6434" s="91" t="str">
        <f t="shared" si="200"/>
        <v/>
      </c>
      <c r="B6434" s="330" t="str">
        <f>IF(A6434="","",IFERROR(INDEX(Tanggal,MATCH('Buku Besar'!A6434,Akun,0)),""))</f>
        <v/>
      </c>
      <c r="C6434" s="2" t="str">
        <f>IF(A6434="","",IFERROR(INDEX(Keterangan,MATCH('Buku Besar'!A6434,Akun,0)),""))</f>
        <v/>
      </c>
      <c r="D6434" s="2" t="str">
        <f>IF(A6434="","",IFERROR(INDEX(Reff,MATCH('Buku Besar'!A6434,Akun,0)),""))</f>
        <v/>
      </c>
      <c r="E6434" s="331" t="str">
        <f>IF(A6434="","",IFERROR(INDEX(Penerimaan,MATCH('Buku Besar'!A6434,Akun,0)),""))</f>
        <v/>
      </c>
      <c r="F6434" s="331" t="str">
        <f>IF(A6434="","",IFERROR(INDEX(Pengeluaran,MATCH('Buku Besar'!A6434,Akun,0)),""))</f>
        <v/>
      </c>
      <c r="H6434" s="91" t="str">
        <f t="shared" si="201"/>
        <v/>
      </c>
      <c r="I6434" s="330" t="str">
        <f>IF(H6434="","",IFERROR(INDEX(Tanggal1,MATCH('Buku Besar'!H6434,Akun1,0)),""))</f>
        <v/>
      </c>
      <c r="J6434" s="2" t="str">
        <f>IF(H6434="","",IFERROR(INDEX(Keterangan1,MATCH('Buku Besar'!H6434,Akun1,0)),""))</f>
        <v/>
      </c>
      <c r="K6434" s="2" t="str">
        <f>IF(H6434="","",IFERROR(INDEX(Reff1,MATCH('Buku Besar'!H6434,Akun1,0)),""))</f>
        <v/>
      </c>
      <c r="L6434" s="331" t="str">
        <f>IF(H6434="","",IFERROR(INDEX(Penerimaan1,MATCH('Buku Besar'!H6434,Akun1,0)),""))</f>
        <v/>
      </c>
      <c r="M6434" s="331" t="str">
        <f>IF(H6434="","",IFERROR(INDEX(Pengeluaran1,MATCH('Buku Besar'!H6434,Akun1,0)),""))</f>
        <v/>
      </c>
    </row>
    <row r="6435" spans="1:13" x14ac:dyDescent="0.25">
      <c r="A6435" s="91" t="str">
        <f t="shared" si="200"/>
        <v/>
      </c>
      <c r="B6435" s="330" t="str">
        <f>IF(A6435="","",IFERROR(INDEX(Tanggal,MATCH('Buku Besar'!A6435,Akun,0)),""))</f>
        <v/>
      </c>
      <c r="C6435" s="2" t="str">
        <f>IF(A6435="","",IFERROR(INDEX(Keterangan,MATCH('Buku Besar'!A6435,Akun,0)),""))</f>
        <v/>
      </c>
      <c r="D6435" s="2" t="str">
        <f>IF(A6435="","",IFERROR(INDEX(Reff,MATCH('Buku Besar'!A6435,Akun,0)),""))</f>
        <v/>
      </c>
      <c r="E6435" s="331" t="str">
        <f>IF(A6435="","",IFERROR(INDEX(Penerimaan,MATCH('Buku Besar'!A6435,Akun,0)),""))</f>
        <v/>
      </c>
      <c r="F6435" s="331" t="str">
        <f>IF(A6435="","",IFERROR(INDEX(Pengeluaran,MATCH('Buku Besar'!A6435,Akun,0)),""))</f>
        <v/>
      </c>
      <c r="H6435" s="91" t="str">
        <f t="shared" si="201"/>
        <v/>
      </c>
      <c r="I6435" s="330" t="str">
        <f>IF(H6435="","",IFERROR(INDEX(Tanggal1,MATCH('Buku Besar'!H6435,Akun1,0)),""))</f>
        <v/>
      </c>
      <c r="J6435" s="2" t="str">
        <f>IF(H6435="","",IFERROR(INDEX(Keterangan1,MATCH('Buku Besar'!H6435,Akun1,0)),""))</f>
        <v/>
      </c>
      <c r="K6435" s="2" t="str">
        <f>IF(H6435="","",IFERROR(INDEX(Reff1,MATCH('Buku Besar'!H6435,Akun1,0)),""))</f>
        <v/>
      </c>
      <c r="L6435" s="331" t="str">
        <f>IF(H6435="","",IFERROR(INDEX(Penerimaan1,MATCH('Buku Besar'!H6435,Akun1,0)),""))</f>
        <v/>
      </c>
      <c r="M6435" s="331" t="str">
        <f>IF(H6435="","",IFERROR(INDEX(Pengeluaran1,MATCH('Buku Besar'!H6435,Akun1,0)),""))</f>
        <v/>
      </c>
    </row>
    <row r="6436" spans="1:13" x14ac:dyDescent="0.25">
      <c r="A6436" s="91" t="str">
        <f t="shared" si="200"/>
        <v/>
      </c>
      <c r="B6436" s="330" t="str">
        <f>IF(A6436="","",IFERROR(INDEX(Tanggal,MATCH('Buku Besar'!A6436,Akun,0)),""))</f>
        <v/>
      </c>
      <c r="C6436" s="2" t="str">
        <f>IF(A6436="","",IFERROR(INDEX(Keterangan,MATCH('Buku Besar'!A6436,Akun,0)),""))</f>
        <v/>
      </c>
      <c r="D6436" s="2" t="str">
        <f>IF(A6436="","",IFERROR(INDEX(Reff,MATCH('Buku Besar'!A6436,Akun,0)),""))</f>
        <v/>
      </c>
      <c r="E6436" s="331" t="str">
        <f>IF(A6436="","",IFERROR(INDEX(Penerimaan,MATCH('Buku Besar'!A6436,Akun,0)),""))</f>
        <v/>
      </c>
      <c r="F6436" s="331" t="str">
        <f>IF(A6436="","",IFERROR(INDEX(Pengeluaran,MATCH('Buku Besar'!A6436,Akun,0)),""))</f>
        <v/>
      </c>
      <c r="H6436" s="91" t="str">
        <f t="shared" si="201"/>
        <v/>
      </c>
      <c r="I6436" s="330" t="str">
        <f>IF(H6436="","",IFERROR(INDEX(Tanggal1,MATCH('Buku Besar'!H6436,Akun1,0)),""))</f>
        <v/>
      </c>
      <c r="J6436" s="2" t="str">
        <f>IF(H6436="","",IFERROR(INDEX(Keterangan1,MATCH('Buku Besar'!H6436,Akun1,0)),""))</f>
        <v/>
      </c>
      <c r="K6436" s="2" t="str">
        <f>IF(H6436="","",IFERROR(INDEX(Reff1,MATCH('Buku Besar'!H6436,Akun1,0)),""))</f>
        <v/>
      </c>
      <c r="L6436" s="331" t="str">
        <f>IF(H6436="","",IFERROR(INDEX(Penerimaan1,MATCH('Buku Besar'!H6436,Akun1,0)),""))</f>
        <v/>
      </c>
      <c r="M6436" s="331" t="str">
        <f>IF(H6436="","",IFERROR(INDEX(Pengeluaran1,MATCH('Buku Besar'!H6436,Akun1,0)),""))</f>
        <v/>
      </c>
    </row>
    <row r="6437" spans="1:13" x14ac:dyDescent="0.25">
      <c r="A6437" s="91" t="str">
        <f t="shared" si="200"/>
        <v/>
      </c>
      <c r="B6437" s="330" t="str">
        <f>IF(A6437="","",IFERROR(INDEX(Tanggal,MATCH('Buku Besar'!A6437,Akun,0)),""))</f>
        <v/>
      </c>
      <c r="C6437" s="2" t="str">
        <f>IF(A6437="","",IFERROR(INDEX(Keterangan,MATCH('Buku Besar'!A6437,Akun,0)),""))</f>
        <v/>
      </c>
      <c r="D6437" s="2" t="str">
        <f>IF(A6437="","",IFERROR(INDEX(Reff,MATCH('Buku Besar'!A6437,Akun,0)),""))</f>
        <v/>
      </c>
      <c r="E6437" s="331" t="str">
        <f>IF(A6437="","",IFERROR(INDEX(Penerimaan,MATCH('Buku Besar'!A6437,Akun,0)),""))</f>
        <v/>
      </c>
      <c r="F6437" s="331" t="str">
        <f>IF(A6437="","",IFERROR(INDEX(Pengeluaran,MATCH('Buku Besar'!A6437,Akun,0)),""))</f>
        <v/>
      </c>
      <c r="H6437" s="91" t="str">
        <f t="shared" si="201"/>
        <v/>
      </c>
      <c r="I6437" s="330" t="str">
        <f>IF(H6437="","",IFERROR(INDEX(Tanggal1,MATCH('Buku Besar'!H6437,Akun1,0)),""))</f>
        <v/>
      </c>
      <c r="J6437" s="2" t="str">
        <f>IF(H6437="","",IFERROR(INDEX(Keterangan1,MATCH('Buku Besar'!H6437,Akun1,0)),""))</f>
        <v/>
      </c>
      <c r="K6437" s="2" t="str">
        <f>IF(H6437="","",IFERROR(INDEX(Reff1,MATCH('Buku Besar'!H6437,Akun1,0)),""))</f>
        <v/>
      </c>
      <c r="L6437" s="331" t="str">
        <f>IF(H6437="","",IFERROR(INDEX(Penerimaan1,MATCH('Buku Besar'!H6437,Akun1,0)),""))</f>
        <v/>
      </c>
      <c r="M6437" s="331" t="str">
        <f>IF(H6437="","",IFERROR(INDEX(Pengeluaran1,MATCH('Buku Besar'!H6437,Akun1,0)),""))</f>
        <v/>
      </c>
    </row>
    <row r="6438" spans="1:13" x14ac:dyDescent="0.25">
      <c r="A6438" s="91" t="str">
        <f t="shared" si="200"/>
        <v/>
      </c>
      <c r="B6438" s="330" t="str">
        <f>IF(A6438="","",IFERROR(INDEX(Tanggal,MATCH('Buku Besar'!A6438,Akun,0)),""))</f>
        <v/>
      </c>
      <c r="C6438" s="2" t="str">
        <f>IF(A6438="","",IFERROR(INDEX(Keterangan,MATCH('Buku Besar'!A6438,Akun,0)),""))</f>
        <v/>
      </c>
      <c r="D6438" s="2" t="str">
        <f>IF(A6438="","",IFERROR(INDEX(Reff,MATCH('Buku Besar'!A6438,Akun,0)),""))</f>
        <v/>
      </c>
      <c r="E6438" s="331" t="str">
        <f>IF(A6438="","",IFERROR(INDEX(Penerimaan,MATCH('Buku Besar'!A6438,Akun,0)),""))</f>
        <v/>
      </c>
      <c r="F6438" s="331" t="str">
        <f>IF(A6438="","",IFERROR(INDEX(Pengeluaran,MATCH('Buku Besar'!A6438,Akun,0)),""))</f>
        <v/>
      </c>
      <c r="H6438" s="91" t="str">
        <f t="shared" si="201"/>
        <v/>
      </c>
      <c r="I6438" s="330" t="str">
        <f>IF(H6438="","",IFERROR(INDEX(Tanggal1,MATCH('Buku Besar'!H6438,Akun1,0)),""))</f>
        <v/>
      </c>
      <c r="J6438" s="2" t="str">
        <f>IF(H6438="","",IFERROR(INDEX(Keterangan1,MATCH('Buku Besar'!H6438,Akun1,0)),""))</f>
        <v/>
      </c>
      <c r="K6438" s="2" t="str">
        <f>IF(H6438="","",IFERROR(INDEX(Reff1,MATCH('Buku Besar'!H6438,Akun1,0)),""))</f>
        <v/>
      </c>
      <c r="L6438" s="331" t="str">
        <f>IF(H6438="","",IFERROR(INDEX(Penerimaan1,MATCH('Buku Besar'!H6438,Akun1,0)),""))</f>
        <v/>
      </c>
      <c r="M6438" s="331" t="str">
        <f>IF(H6438="","",IFERROR(INDEX(Pengeluaran1,MATCH('Buku Besar'!H6438,Akun1,0)),""))</f>
        <v/>
      </c>
    </row>
    <row r="6439" spans="1:13" x14ac:dyDescent="0.25">
      <c r="A6439" s="91" t="str">
        <f t="shared" si="200"/>
        <v/>
      </c>
      <c r="B6439" s="330" t="str">
        <f>IF(A6439="","",IFERROR(INDEX(Tanggal,MATCH('Buku Besar'!A6439,Akun,0)),""))</f>
        <v/>
      </c>
      <c r="C6439" s="2" t="str">
        <f>IF(A6439="","",IFERROR(INDEX(Keterangan,MATCH('Buku Besar'!A6439,Akun,0)),""))</f>
        <v/>
      </c>
      <c r="D6439" s="2" t="str">
        <f>IF(A6439="","",IFERROR(INDEX(Reff,MATCH('Buku Besar'!A6439,Akun,0)),""))</f>
        <v/>
      </c>
      <c r="E6439" s="331" t="str">
        <f>IF(A6439="","",IFERROR(INDEX(Penerimaan,MATCH('Buku Besar'!A6439,Akun,0)),""))</f>
        <v/>
      </c>
      <c r="F6439" s="331" t="str">
        <f>IF(A6439="","",IFERROR(INDEX(Pengeluaran,MATCH('Buku Besar'!A6439,Akun,0)),""))</f>
        <v/>
      </c>
      <c r="H6439" s="91" t="str">
        <f t="shared" si="201"/>
        <v/>
      </c>
      <c r="I6439" s="330" t="str">
        <f>IF(H6439="","",IFERROR(INDEX(Tanggal1,MATCH('Buku Besar'!H6439,Akun1,0)),""))</f>
        <v/>
      </c>
      <c r="J6439" s="2" t="str">
        <f>IF(H6439="","",IFERROR(INDEX(Keterangan1,MATCH('Buku Besar'!H6439,Akun1,0)),""))</f>
        <v/>
      </c>
      <c r="K6439" s="2" t="str">
        <f>IF(H6439="","",IFERROR(INDEX(Reff1,MATCH('Buku Besar'!H6439,Akun1,0)),""))</f>
        <v/>
      </c>
      <c r="L6439" s="331" t="str">
        <f>IF(H6439="","",IFERROR(INDEX(Penerimaan1,MATCH('Buku Besar'!H6439,Akun1,0)),""))</f>
        <v/>
      </c>
      <c r="M6439" s="331" t="str">
        <f>IF(H6439="","",IFERROR(INDEX(Pengeluaran1,MATCH('Buku Besar'!H6439,Akun1,0)),""))</f>
        <v/>
      </c>
    </row>
    <row r="6440" spans="1:13" x14ac:dyDescent="0.25">
      <c r="A6440" s="91" t="str">
        <f t="shared" si="200"/>
        <v/>
      </c>
      <c r="B6440" s="330" t="str">
        <f>IF(A6440="","",IFERROR(INDEX(Tanggal,MATCH('Buku Besar'!A6440,Akun,0)),""))</f>
        <v/>
      </c>
      <c r="C6440" s="2" t="str">
        <f>IF(A6440="","",IFERROR(INDEX(Keterangan,MATCH('Buku Besar'!A6440,Akun,0)),""))</f>
        <v/>
      </c>
      <c r="D6440" s="2" t="str">
        <f>IF(A6440="","",IFERROR(INDEX(Reff,MATCH('Buku Besar'!A6440,Akun,0)),""))</f>
        <v/>
      </c>
      <c r="E6440" s="331" t="str">
        <f>IF(A6440="","",IFERROR(INDEX(Penerimaan,MATCH('Buku Besar'!A6440,Akun,0)),""))</f>
        <v/>
      </c>
      <c r="F6440" s="331" t="str">
        <f>IF(A6440="","",IFERROR(INDEX(Pengeluaran,MATCH('Buku Besar'!A6440,Akun,0)),""))</f>
        <v/>
      </c>
      <c r="H6440" s="91" t="str">
        <f t="shared" si="201"/>
        <v/>
      </c>
      <c r="I6440" s="330" t="str">
        <f>IF(H6440="","",IFERROR(INDEX(Tanggal1,MATCH('Buku Besar'!H6440,Akun1,0)),""))</f>
        <v/>
      </c>
      <c r="J6440" s="2" t="str">
        <f>IF(H6440="","",IFERROR(INDEX(Keterangan1,MATCH('Buku Besar'!H6440,Akun1,0)),""))</f>
        <v/>
      </c>
      <c r="K6440" s="2" t="str">
        <f>IF(H6440="","",IFERROR(INDEX(Reff1,MATCH('Buku Besar'!H6440,Akun1,0)),""))</f>
        <v/>
      </c>
      <c r="L6440" s="331" t="str">
        <f>IF(H6440="","",IFERROR(INDEX(Penerimaan1,MATCH('Buku Besar'!H6440,Akun1,0)),""))</f>
        <v/>
      </c>
      <c r="M6440" s="331" t="str">
        <f>IF(H6440="","",IFERROR(INDEX(Pengeluaran1,MATCH('Buku Besar'!H6440,Akun1,0)),""))</f>
        <v/>
      </c>
    </row>
    <row r="6441" spans="1:13" x14ac:dyDescent="0.25">
      <c r="A6441" s="91" t="str">
        <f t="shared" si="200"/>
        <v/>
      </c>
      <c r="B6441" s="330" t="str">
        <f>IF(A6441="","",IFERROR(INDEX(Tanggal,MATCH('Buku Besar'!A6441,Akun,0)),""))</f>
        <v/>
      </c>
      <c r="C6441" s="2" t="str">
        <f>IF(A6441="","",IFERROR(INDEX(Keterangan,MATCH('Buku Besar'!A6441,Akun,0)),""))</f>
        <v/>
      </c>
      <c r="D6441" s="2" t="str">
        <f>IF(A6441="","",IFERROR(INDEX(Reff,MATCH('Buku Besar'!A6441,Akun,0)),""))</f>
        <v/>
      </c>
      <c r="E6441" s="331" t="str">
        <f>IF(A6441="","",IFERROR(INDEX(Penerimaan,MATCH('Buku Besar'!A6441,Akun,0)),""))</f>
        <v/>
      </c>
      <c r="F6441" s="331" t="str">
        <f>IF(A6441="","",IFERROR(INDEX(Pengeluaran,MATCH('Buku Besar'!A6441,Akun,0)),""))</f>
        <v/>
      </c>
      <c r="H6441" s="91" t="str">
        <f t="shared" si="201"/>
        <v/>
      </c>
      <c r="I6441" s="330" t="str">
        <f>IF(H6441="","",IFERROR(INDEX(Tanggal1,MATCH('Buku Besar'!H6441,Akun1,0)),""))</f>
        <v/>
      </c>
      <c r="J6441" s="2" t="str">
        <f>IF(H6441="","",IFERROR(INDEX(Keterangan1,MATCH('Buku Besar'!H6441,Akun1,0)),""))</f>
        <v/>
      </c>
      <c r="K6441" s="2" t="str">
        <f>IF(H6441="","",IFERROR(INDEX(Reff1,MATCH('Buku Besar'!H6441,Akun1,0)),""))</f>
        <v/>
      </c>
      <c r="L6441" s="331" t="str">
        <f>IF(H6441="","",IFERROR(INDEX(Penerimaan1,MATCH('Buku Besar'!H6441,Akun1,0)),""))</f>
        <v/>
      </c>
      <c r="M6441" s="331" t="str">
        <f>IF(H6441="","",IFERROR(INDEX(Pengeluaran1,MATCH('Buku Besar'!H6441,Akun1,0)),""))</f>
        <v/>
      </c>
    </row>
    <row r="6442" spans="1:13" x14ac:dyDescent="0.25">
      <c r="A6442" s="91" t="str">
        <f t="shared" si="200"/>
        <v/>
      </c>
      <c r="B6442" s="330" t="str">
        <f>IF(A6442="","",IFERROR(INDEX(Tanggal,MATCH('Buku Besar'!A6442,Akun,0)),""))</f>
        <v/>
      </c>
      <c r="C6442" s="2" t="str">
        <f>IF(A6442="","",IFERROR(INDEX(Keterangan,MATCH('Buku Besar'!A6442,Akun,0)),""))</f>
        <v/>
      </c>
      <c r="D6442" s="2" t="str">
        <f>IF(A6442="","",IFERROR(INDEX(Reff,MATCH('Buku Besar'!A6442,Akun,0)),""))</f>
        <v/>
      </c>
      <c r="E6442" s="331" t="str">
        <f>IF(A6442="","",IFERROR(INDEX(Penerimaan,MATCH('Buku Besar'!A6442,Akun,0)),""))</f>
        <v/>
      </c>
      <c r="F6442" s="331" t="str">
        <f>IF(A6442="","",IFERROR(INDEX(Pengeluaran,MATCH('Buku Besar'!A6442,Akun,0)),""))</f>
        <v/>
      </c>
      <c r="H6442" s="91" t="str">
        <f t="shared" si="201"/>
        <v/>
      </c>
      <c r="I6442" s="330" t="str">
        <f>IF(H6442="","",IFERROR(INDEX(Tanggal1,MATCH('Buku Besar'!H6442,Akun1,0)),""))</f>
        <v/>
      </c>
      <c r="J6442" s="2" t="str">
        <f>IF(H6442="","",IFERROR(INDEX(Keterangan1,MATCH('Buku Besar'!H6442,Akun1,0)),""))</f>
        <v/>
      </c>
      <c r="K6442" s="2" t="str">
        <f>IF(H6442="","",IFERROR(INDEX(Reff1,MATCH('Buku Besar'!H6442,Akun1,0)),""))</f>
        <v/>
      </c>
      <c r="L6442" s="331" t="str">
        <f>IF(H6442="","",IFERROR(INDEX(Penerimaan1,MATCH('Buku Besar'!H6442,Akun1,0)),""))</f>
        <v/>
      </c>
      <c r="M6442" s="331" t="str">
        <f>IF(H6442="","",IFERROR(INDEX(Pengeluaran1,MATCH('Buku Besar'!H6442,Akun1,0)),""))</f>
        <v/>
      </c>
    </row>
    <row r="6443" spans="1:13" x14ac:dyDescent="0.25">
      <c r="A6443" s="91" t="str">
        <f t="shared" si="200"/>
        <v/>
      </c>
      <c r="B6443" s="330" t="str">
        <f>IF(A6443="","",IFERROR(INDEX(Tanggal,MATCH('Buku Besar'!A6443,Akun,0)),""))</f>
        <v/>
      </c>
      <c r="C6443" s="2" t="str">
        <f>IF(A6443="","",IFERROR(INDEX(Keterangan,MATCH('Buku Besar'!A6443,Akun,0)),""))</f>
        <v/>
      </c>
      <c r="D6443" s="2" t="str">
        <f>IF(A6443="","",IFERROR(INDEX(Reff,MATCH('Buku Besar'!A6443,Akun,0)),""))</f>
        <v/>
      </c>
      <c r="E6443" s="331" t="str">
        <f>IF(A6443="","",IFERROR(INDEX(Penerimaan,MATCH('Buku Besar'!A6443,Akun,0)),""))</f>
        <v/>
      </c>
      <c r="F6443" s="331" t="str">
        <f>IF(A6443="","",IFERROR(INDEX(Pengeluaran,MATCH('Buku Besar'!A6443,Akun,0)),""))</f>
        <v/>
      </c>
      <c r="H6443" s="91" t="str">
        <f t="shared" si="201"/>
        <v/>
      </c>
      <c r="I6443" s="330" t="str">
        <f>IF(H6443="","",IFERROR(INDEX(Tanggal1,MATCH('Buku Besar'!H6443,Akun1,0)),""))</f>
        <v/>
      </c>
      <c r="J6443" s="2" t="str">
        <f>IF(H6443="","",IFERROR(INDEX(Keterangan1,MATCH('Buku Besar'!H6443,Akun1,0)),""))</f>
        <v/>
      </c>
      <c r="K6443" s="2" t="str">
        <f>IF(H6443="","",IFERROR(INDEX(Reff1,MATCH('Buku Besar'!H6443,Akun1,0)),""))</f>
        <v/>
      </c>
      <c r="L6443" s="331" t="str">
        <f>IF(H6443="","",IFERROR(INDEX(Penerimaan1,MATCH('Buku Besar'!H6443,Akun1,0)),""))</f>
        <v/>
      </c>
      <c r="M6443" s="331" t="str">
        <f>IF(H6443="","",IFERROR(INDEX(Pengeluaran1,MATCH('Buku Besar'!H6443,Akun1,0)),""))</f>
        <v/>
      </c>
    </row>
    <row r="6444" spans="1:13" x14ac:dyDescent="0.25">
      <c r="A6444" s="91" t="str">
        <f t="shared" si="200"/>
        <v/>
      </c>
      <c r="B6444" s="330" t="str">
        <f>IF(A6444="","",IFERROR(INDEX(Tanggal,MATCH('Buku Besar'!A6444,Akun,0)),""))</f>
        <v/>
      </c>
      <c r="C6444" s="2" t="str">
        <f>IF(A6444="","",IFERROR(INDEX(Keterangan,MATCH('Buku Besar'!A6444,Akun,0)),""))</f>
        <v/>
      </c>
      <c r="D6444" s="2" t="str">
        <f>IF(A6444="","",IFERROR(INDEX(Reff,MATCH('Buku Besar'!A6444,Akun,0)),""))</f>
        <v/>
      </c>
      <c r="E6444" s="331" t="str">
        <f>IF(A6444="","",IFERROR(INDEX(Penerimaan,MATCH('Buku Besar'!A6444,Akun,0)),""))</f>
        <v/>
      </c>
      <c r="F6444" s="331" t="str">
        <f>IF(A6444="","",IFERROR(INDEX(Pengeluaran,MATCH('Buku Besar'!A6444,Akun,0)),""))</f>
        <v/>
      </c>
      <c r="H6444" s="91" t="str">
        <f t="shared" si="201"/>
        <v/>
      </c>
      <c r="I6444" s="330" t="str">
        <f>IF(H6444="","",IFERROR(INDEX(Tanggal1,MATCH('Buku Besar'!H6444,Akun1,0)),""))</f>
        <v/>
      </c>
      <c r="J6444" s="2" t="str">
        <f>IF(H6444="","",IFERROR(INDEX(Keterangan1,MATCH('Buku Besar'!H6444,Akun1,0)),""))</f>
        <v/>
      </c>
      <c r="K6444" s="2" t="str">
        <f>IF(H6444="","",IFERROR(INDEX(Reff1,MATCH('Buku Besar'!H6444,Akun1,0)),""))</f>
        <v/>
      </c>
      <c r="L6444" s="331" t="str">
        <f>IF(H6444="","",IFERROR(INDEX(Penerimaan1,MATCH('Buku Besar'!H6444,Akun1,0)),""))</f>
        <v/>
      </c>
      <c r="M6444" s="331" t="str">
        <f>IF(H6444="","",IFERROR(INDEX(Pengeluaran1,MATCH('Buku Besar'!H6444,Akun1,0)),""))</f>
        <v/>
      </c>
    </row>
    <row r="6445" spans="1:13" x14ac:dyDescent="0.25">
      <c r="A6445" s="91" t="str">
        <f t="shared" si="200"/>
        <v/>
      </c>
      <c r="B6445" s="330" t="str">
        <f>IF(A6445="","",IFERROR(INDEX(Tanggal,MATCH('Buku Besar'!A6445,Akun,0)),""))</f>
        <v/>
      </c>
      <c r="C6445" s="2" t="str">
        <f>IF(A6445="","",IFERROR(INDEX(Keterangan,MATCH('Buku Besar'!A6445,Akun,0)),""))</f>
        <v/>
      </c>
      <c r="D6445" s="2" t="str">
        <f>IF(A6445="","",IFERROR(INDEX(Reff,MATCH('Buku Besar'!A6445,Akun,0)),""))</f>
        <v/>
      </c>
      <c r="E6445" s="331" t="str">
        <f>IF(A6445="","",IFERROR(INDEX(Penerimaan,MATCH('Buku Besar'!A6445,Akun,0)),""))</f>
        <v/>
      </c>
      <c r="F6445" s="331" t="str">
        <f>IF(A6445="","",IFERROR(INDEX(Pengeluaran,MATCH('Buku Besar'!A6445,Akun,0)),""))</f>
        <v/>
      </c>
      <c r="H6445" s="91" t="str">
        <f t="shared" si="201"/>
        <v/>
      </c>
      <c r="I6445" s="330" t="str">
        <f>IF(H6445="","",IFERROR(INDEX(Tanggal1,MATCH('Buku Besar'!H6445,Akun1,0)),""))</f>
        <v/>
      </c>
      <c r="J6445" s="2" t="str">
        <f>IF(H6445="","",IFERROR(INDEX(Keterangan1,MATCH('Buku Besar'!H6445,Akun1,0)),""))</f>
        <v/>
      </c>
      <c r="K6445" s="2" t="str">
        <f>IF(H6445="","",IFERROR(INDEX(Reff1,MATCH('Buku Besar'!H6445,Akun1,0)),""))</f>
        <v/>
      </c>
      <c r="L6445" s="331" t="str">
        <f>IF(H6445="","",IFERROR(INDEX(Penerimaan1,MATCH('Buku Besar'!H6445,Akun1,0)),""))</f>
        <v/>
      </c>
      <c r="M6445" s="331" t="str">
        <f>IF(H6445="","",IFERROR(INDEX(Pengeluaran1,MATCH('Buku Besar'!H6445,Akun1,0)),""))</f>
        <v/>
      </c>
    </row>
    <row r="6446" spans="1:13" x14ac:dyDescent="0.25">
      <c r="A6446" s="91" t="str">
        <f t="shared" si="200"/>
        <v/>
      </c>
      <c r="B6446" s="330" t="str">
        <f>IF(A6446="","",IFERROR(INDEX(Tanggal,MATCH('Buku Besar'!A6446,Akun,0)),""))</f>
        <v/>
      </c>
      <c r="C6446" s="2" t="str">
        <f>IF(A6446="","",IFERROR(INDEX(Keterangan,MATCH('Buku Besar'!A6446,Akun,0)),""))</f>
        <v/>
      </c>
      <c r="D6446" s="2" t="str">
        <f>IF(A6446="","",IFERROR(INDEX(Reff,MATCH('Buku Besar'!A6446,Akun,0)),""))</f>
        <v/>
      </c>
      <c r="E6446" s="331" t="str">
        <f>IF(A6446="","",IFERROR(INDEX(Penerimaan,MATCH('Buku Besar'!A6446,Akun,0)),""))</f>
        <v/>
      </c>
      <c r="F6446" s="331" t="str">
        <f>IF(A6446="","",IFERROR(INDEX(Pengeluaran,MATCH('Buku Besar'!A6446,Akun,0)),""))</f>
        <v/>
      </c>
      <c r="H6446" s="91" t="str">
        <f t="shared" si="201"/>
        <v/>
      </c>
      <c r="I6446" s="330" t="str">
        <f>IF(H6446="","",IFERROR(INDEX(Tanggal1,MATCH('Buku Besar'!H6446,Akun1,0)),""))</f>
        <v/>
      </c>
      <c r="J6446" s="2" t="str">
        <f>IF(H6446="","",IFERROR(INDEX(Keterangan1,MATCH('Buku Besar'!H6446,Akun1,0)),""))</f>
        <v/>
      </c>
      <c r="K6446" s="2" t="str">
        <f>IF(H6446="","",IFERROR(INDEX(Reff1,MATCH('Buku Besar'!H6446,Akun1,0)),""))</f>
        <v/>
      </c>
      <c r="L6446" s="331" t="str">
        <f>IF(H6446="","",IFERROR(INDEX(Penerimaan1,MATCH('Buku Besar'!H6446,Akun1,0)),""))</f>
        <v/>
      </c>
      <c r="M6446" s="331" t="str">
        <f>IF(H6446="","",IFERROR(INDEX(Pengeluaran1,MATCH('Buku Besar'!H6446,Akun1,0)),""))</f>
        <v/>
      </c>
    </row>
    <row r="6447" spans="1:13" x14ac:dyDescent="0.25">
      <c r="A6447" s="91" t="str">
        <f t="shared" si="200"/>
        <v/>
      </c>
      <c r="B6447" s="330" t="str">
        <f>IF(A6447="","",IFERROR(INDEX(Tanggal,MATCH('Buku Besar'!A6447,Akun,0)),""))</f>
        <v/>
      </c>
      <c r="C6447" s="2" t="str">
        <f>IF(A6447="","",IFERROR(INDEX(Keterangan,MATCH('Buku Besar'!A6447,Akun,0)),""))</f>
        <v/>
      </c>
      <c r="D6447" s="2" t="str">
        <f>IF(A6447="","",IFERROR(INDEX(Reff,MATCH('Buku Besar'!A6447,Akun,0)),""))</f>
        <v/>
      </c>
      <c r="E6447" s="331" t="str">
        <f>IF(A6447="","",IFERROR(INDEX(Penerimaan,MATCH('Buku Besar'!A6447,Akun,0)),""))</f>
        <v/>
      </c>
      <c r="F6447" s="331" t="str">
        <f>IF(A6447="","",IFERROR(INDEX(Pengeluaran,MATCH('Buku Besar'!A6447,Akun,0)),""))</f>
        <v/>
      </c>
      <c r="H6447" s="91" t="str">
        <f t="shared" si="201"/>
        <v/>
      </c>
      <c r="I6447" s="330" t="str">
        <f>IF(H6447="","",IFERROR(INDEX(Tanggal1,MATCH('Buku Besar'!H6447,Akun1,0)),""))</f>
        <v/>
      </c>
      <c r="J6447" s="2" t="str">
        <f>IF(H6447="","",IFERROR(INDEX(Keterangan1,MATCH('Buku Besar'!H6447,Akun1,0)),""))</f>
        <v/>
      </c>
      <c r="K6447" s="2" t="str">
        <f>IF(H6447="","",IFERROR(INDEX(Reff1,MATCH('Buku Besar'!H6447,Akun1,0)),""))</f>
        <v/>
      </c>
      <c r="L6447" s="331" t="str">
        <f>IF(H6447="","",IFERROR(INDEX(Penerimaan1,MATCH('Buku Besar'!H6447,Akun1,0)),""))</f>
        <v/>
      </c>
      <c r="M6447" s="331" t="str">
        <f>IF(H6447="","",IFERROR(INDEX(Pengeluaran1,MATCH('Buku Besar'!H6447,Akun1,0)),""))</f>
        <v/>
      </c>
    </row>
    <row r="6448" spans="1:13" x14ac:dyDescent="0.25">
      <c r="A6448" s="91" t="str">
        <f t="shared" si="200"/>
        <v/>
      </c>
      <c r="B6448" s="330" t="str">
        <f>IF(A6448="","",IFERROR(INDEX(Tanggal,MATCH('Buku Besar'!A6448,Akun,0)),""))</f>
        <v/>
      </c>
      <c r="C6448" s="2" t="str">
        <f>IF(A6448="","",IFERROR(INDEX(Keterangan,MATCH('Buku Besar'!A6448,Akun,0)),""))</f>
        <v/>
      </c>
      <c r="D6448" s="2" t="str">
        <f>IF(A6448="","",IFERROR(INDEX(Reff,MATCH('Buku Besar'!A6448,Akun,0)),""))</f>
        <v/>
      </c>
      <c r="E6448" s="331" t="str">
        <f>IF(A6448="","",IFERROR(INDEX(Penerimaan,MATCH('Buku Besar'!A6448,Akun,0)),""))</f>
        <v/>
      </c>
      <c r="F6448" s="331" t="str">
        <f>IF(A6448="","",IFERROR(INDEX(Pengeluaran,MATCH('Buku Besar'!A6448,Akun,0)),""))</f>
        <v/>
      </c>
      <c r="H6448" s="91" t="str">
        <f t="shared" si="201"/>
        <v/>
      </c>
      <c r="I6448" s="330" t="str">
        <f>IF(H6448="","",IFERROR(INDEX(Tanggal1,MATCH('Buku Besar'!H6448,Akun1,0)),""))</f>
        <v/>
      </c>
      <c r="J6448" s="2" t="str">
        <f>IF(H6448="","",IFERROR(INDEX(Keterangan1,MATCH('Buku Besar'!H6448,Akun1,0)),""))</f>
        <v/>
      </c>
      <c r="K6448" s="2" t="str">
        <f>IF(H6448="","",IFERROR(INDEX(Reff1,MATCH('Buku Besar'!H6448,Akun1,0)),""))</f>
        <v/>
      </c>
      <c r="L6448" s="331" t="str">
        <f>IF(H6448="","",IFERROR(INDEX(Penerimaan1,MATCH('Buku Besar'!H6448,Akun1,0)),""))</f>
        <v/>
      </c>
      <c r="M6448" s="331" t="str">
        <f>IF(H6448="","",IFERROR(INDEX(Pengeluaran1,MATCH('Buku Besar'!H6448,Akun1,0)),""))</f>
        <v/>
      </c>
    </row>
    <row r="6449" spans="1:13" x14ac:dyDescent="0.25">
      <c r="A6449" s="91" t="str">
        <f t="shared" si="200"/>
        <v/>
      </c>
      <c r="B6449" s="330" t="str">
        <f>IF(A6449="","",IFERROR(INDEX(Tanggal,MATCH('Buku Besar'!A6449,Akun,0)),""))</f>
        <v/>
      </c>
      <c r="C6449" s="2" t="str">
        <f>IF(A6449="","",IFERROR(INDEX(Keterangan,MATCH('Buku Besar'!A6449,Akun,0)),""))</f>
        <v/>
      </c>
      <c r="D6449" s="2" t="str">
        <f>IF(A6449="","",IFERROR(INDEX(Reff,MATCH('Buku Besar'!A6449,Akun,0)),""))</f>
        <v/>
      </c>
      <c r="E6449" s="331" t="str">
        <f>IF(A6449="","",IFERROR(INDEX(Penerimaan,MATCH('Buku Besar'!A6449,Akun,0)),""))</f>
        <v/>
      </c>
      <c r="F6449" s="331" t="str">
        <f>IF(A6449="","",IFERROR(INDEX(Pengeluaran,MATCH('Buku Besar'!A6449,Akun,0)),""))</f>
        <v/>
      </c>
      <c r="H6449" s="91" t="str">
        <f t="shared" si="201"/>
        <v/>
      </c>
      <c r="I6449" s="330" t="str">
        <f>IF(H6449="","",IFERROR(INDEX(Tanggal1,MATCH('Buku Besar'!H6449,Akun1,0)),""))</f>
        <v/>
      </c>
      <c r="J6449" s="2" t="str">
        <f>IF(H6449="","",IFERROR(INDEX(Keterangan1,MATCH('Buku Besar'!H6449,Akun1,0)),""))</f>
        <v/>
      </c>
      <c r="K6449" s="2" t="str">
        <f>IF(H6449="","",IFERROR(INDEX(Reff1,MATCH('Buku Besar'!H6449,Akun1,0)),""))</f>
        <v/>
      </c>
      <c r="L6449" s="331" t="str">
        <f>IF(H6449="","",IFERROR(INDEX(Penerimaan1,MATCH('Buku Besar'!H6449,Akun1,0)),""))</f>
        <v/>
      </c>
      <c r="M6449" s="331" t="str">
        <f>IF(H6449="","",IFERROR(INDEX(Pengeluaran1,MATCH('Buku Besar'!H6449,Akun1,0)),""))</f>
        <v/>
      </c>
    </row>
    <row r="6450" spans="1:13" x14ac:dyDescent="0.25">
      <c r="A6450" s="91" t="str">
        <f t="shared" si="200"/>
        <v/>
      </c>
      <c r="B6450" s="330" t="str">
        <f>IF(A6450="","",IFERROR(INDEX(Tanggal,MATCH('Buku Besar'!A6450,Akun,0)),""))</f>
        <v/>
      </c>
      <c r="C6450" s="2" t="str">
        <f>IF(A6450="","",IFERROR(INDEX(Keterangan,MATCH('Buku Besar'!A6450,Akun,0)),""))</f>
        <v/>
      </c>
      <c r="D6450" s="2" t="str">
        <f>IF(A6450="","",IFERROR(INDEX(Reff,MATCH('Buku Besar'!A6450,Akun,0)),""))</f>
        <v/>
      </c>
      <c r="E6450" s="331" t="str">
        <f>IF(A6450="","",IFERROR(INDEX(Penerimaan,MATCH('Buku Besar'!A6450,Akun,0)),""))</f>
        <v/>
      </c>
      <c r="F6450" s="331" t="str">
        <f>IF(A6450="","",IFERROR(INDEX(Pengeluaran,MATCH('Buku Besar'!A6450,Akun,0)),""))</f>
        <v/>
      </c>
      <c r="H6450" s="91" t="str">
        <f t="shared" si="201"/>
        <v/>
      </c>
      <c r="I6450" s="330" t="str">
        <f>IF(H6450="","",IFERROR(INDEX(Tanggal1,MATCH('Buku Besar'!H6450,Akun1,0)),""))</f>
        <v/>
      </c>
      <c r="J6450" s="2" t="str">
        <f>IF(H6450="","",IFERROR(INDEX(Keterangan1,MATCH('Buku Besar'!H6450,Akun1,0)),""))</f>
        <v/>
      </c>
      <c r="K6450" s="2" t="str">
        <f>IF(H6450="","",IFERROR(INDEX(Reff1,MATCH('Buku Besar'!H6450,Akun1,0)),""))</f>
        <v/>
      </c>
      <c r="L6450" s="331" t="str">
        <f>IF(H6450="","",IFERROR(INDEX(Penerimaan1,MATCH('Buku Besar'!H6450,Akun1,0)),""))</f>
        <v/>
      </c>
      <c r="M6450" s="331" t="str">
        <f>IF(H6450="","",IFERROR(INDEX(Pengeluaran1,MATCH('Buku Besar'!H6450,Akun1,0)),""))</f>
        <v/>
      </c>
    </row>
    <row r="6451" spans="1:13" x14ac:dyDescent="0.25">
      <c r="A6451" s="91" t="str">
        <f t="shared" si="200"/>
        <v/>
      </c>
      <c r="B6451" s="330" t="str">
        <f>IF(A6451="","",IFERROR(INDEX(Tanggal,MATCH('Buku Besar'!A6451,Akun,0)),""))</f>
        <v/>
      </c>
      <c r="C6451" s="2" t="str">
        <f>IF(A6451="","",IFERROR(INDEX(Keterangan,MATCH('Buku Besar'!A6451,Akun,0)),""))</f>
        <v/>
      </c>
      <c r="D6451" s="2" t="str">
        <f>IF(A6451="","",IFERROR(INDEX(Reff,MATCH('Buku Besar'!A6451,Akun,0)),""))</f>
        <v/>
      </c>
      <c r="E6451" s="331" t="str">
        <f>IF(A6451="","",IFERROR(INDEX(Penerimaan,MATCH('Buku Besar'!A6451,Akun,0)),""))</f>
        <v/>
      </c>
      <c r="F6451" s="331" t="str">
        <f>IF(A6451="","",IFERROR(INDEX(Pengeluaran,MATCH('Buku Besar'!A6451,Akun,0)),""))</f>
        <v/>
      </c>
      <c r="H6451" s="91" t="str">
        <f t="shared" si="201"/>
        <v/>
      </c>
      <c r="I6451" s="330" t="str">
        <f>IF(H6451="","",IFERROR(INDEX(Tanggal1,MATCH('Buku Besar'!H6451,Akun1,0)),""))</f>
        <v/>
      </c>
      <c r="J6451" s="2" t="str">
        <f>IF(H6451="","",IFERROR(INDEX(Keterangan1,MATCH('Buku Besar'!H6451,Akun1,0)),""))</f>
        <v/>
      </c>
      <c r="K6451" s="2" t="str">
        <f>IF(H6451="","",IFERROR(INDEX(Reff1,MATCH('Buku Besar'!H6451,Akun1,0)),""))</f>
        <v/>
      </c>
      <c r="L6451" s="331" t="str">
        <f>IF(H6451="","",IFERROR(INDEX(Penerimaan1,MATCH('Buku Besar'!H6451,Akun1,0)),""))</f>
        <v/>
      </c>
      <c r="M6451" s="331" t="str">
        <f>IF(H6451="","",IFERROR(INDEX(Pengeluaran1,MATCH('Buku Besar'!H6451,Akun1,0)),""))</f>
        <v/>
      </c>
    </row>
    <row r="6452" spans="1:13" x14ac:dyDescent="0.25">
      <c r="A6452" s="91" t="str">
        <f t="shared" si="200"/>
        <v/>
      </c>
      <c r="B6452" s="330" t="str">
        <f>IF(A6452="","",IFERROR(INDEX(Tanggal,MATCH('Buku Besar'!A6452,Akun,0)),""))</f>
        <v/>
      </c>
      <c r="C6452" s="2" t="str">
        <f>IF(A6452="","",IFERROR(INDEX(Keterangan,MATCH('Buku Besar'!A6452,Akun,0)),""))</f>
        <v/>
      </c>
      <c r="D6452" s="2" t="str">
        <f>IF(A6452="","",IFERROR(INDEX(Reff,MATCH('Buku Besar'!A6452,Akun,0)),""))</f>
        <v/>
      </c>
      <c r="E6452" s="331" t="str">
        <f>IF(A6452="","",IFERROR(INDEX(Penerimaan,MATCH('Buku Besar'!A6452,Akun,0)),""))</f>
        <v/>
      </c>
      <c r="F6452" s="331" t="str">
        <f>IF(A6452="","",IFERROR(INDEX(Pengeluaran,MATCH('Buku Besar'!A6452,Akun,0)),""))</f>
        <v/>
      </c>
      <c r="H6452" s="91" t="str">
        <f t="shared" si="201"/>
        <v/>
      </c>
      <c r="I6452" s="330" t="str">
        <f>IF(H6452="","",IFERROR(INDEX(Tanggal1,MATCH('Buku Besar'!H6452,Akun1,0)),""))</f>
        <v/>
      </c>
      <c r="J6452" s="2" t="str">
        <f>IF(H6452="","",IFERROR(INDEX(Keterangan1,MATCH('Buku Besar'!H6452,Akun1,0)),""))</f>
        <v/>
      </c>
      <c r="K6452" s="2" t="str">
        <f>IF(H6452="","",IFERROR(INDEX(Reff1,MATCH('Buku Besar'!H6452,Akun1,0)),""))</f>
        <v/>
      </c>
      <c r="L6452" s="331" t="str">
        <f>IF(H6452="","",IFERROR(INDEX(Penerimaan1,MATCH('Buku Besar'!H6452,Akun1,0)),""))</f>
        <v/>
      </c>
      <c r="M6452" s="331" t="str">
        <f>IF(H6452="","",IFERROR(INDEX(Pengeluaran1,MATCH('Buku Besar'!H6452,Akun1,0)),""))</f>
        <v/>
      </c>
    </row>
    <row r="6453" spans="1:13" x14ac:dyDescent="0.25">
      <c r="A6453" s="91" t="str">
        <f t="shared" si="200"/>
        <v/>
      </c>
      <c r="B6453" s="330" t="str">
        <f>IF(A6453="","",IFERROR(INDEX(Tanggal,MATCH('Buku Besar'!A6453,Akun,0)),""))</f>
        <v/>
      </c>
      <c r="C6453" s="2" t="str">
        <f>IF(A6453="","",IFERROR(INDEX(Keterangan,MATCH('Buku Besar'!A6453,Akun,0)),""))</f>
        <v/>
      </c>
      <c r="D6453" s="2" t="str">
        <f>IF(A6453="","",IFERROR(INDEX(Reff,MATCH('Buku Besar'!A6453,Akun,0)),""))</f>
        <v/>
      </c>
      <c r="E6453" s="331" t="str">
        <f>IF(A6453="","",IFERROR(INDEX(Penerimaan,MATCH('Buku Besar'!A6453,Akun,0)),""))</f>
        <v/>
      </c>
      <c r="F6453" s="331" t="str">
        <f>IF(A6453="","",IFERROR(INDEX(Pengeluaran,MATCH('Buku Besar'!A6453,Akun,0)),""))</f>
        <v/>
      </c>
      <c r="H6453" s="91" t="str">
        <f t="shared" si="201"/>
        <v/>
      </c>
      <c r="I6453" s="330" t="str">
        <f>IF(H6453="","",IFERROR(INDEX(Tanggal1,MATCH('Buku Besar'!H6453,Akun1,0)),""))</f>
        <v/>
      </c>
      <c r="J6453" s="2" t="str">
        <f>IF(H6453="","",IFERROR(INDEX(Keterangan1,MATCH('Buku Besar'!H6453,Akun1,0)),""))</f>
        <v/>
      </c>
      <c r="K6453" s="2" t="str">
        <f>IF(H6453="","",IFERROR(INDEX(Reff1,MATCH('Buku Besar'!H6453,Akun1,0)),""))</f>
        <v/>
      </c>
      <c r="L6453" s="331" t="str">
        <f>IF(H6453="","",IFERROR(INDEX(Penerimaan1,MATCH('Buku Besar'!H6453,Akun1,0)),""))</f>
        <v/>
      </c>
      <c r="M6453" s="331" t="str">
        <f>IF(H6453="","",IFERROR(INDEX(Pengeluaran1,MATCH('Buku Besar'!H6453,Akun1,0)),""))</f>
        <v/>
      </c>
    </row>
    <row r="6454" spans="1:13" x14ac:dyDescent="0.25">
      <c r="A6454" s="91" t="str">
        <f t="shared" si="200"/>
        <v/>
      </c>
      <c r="B6454" s="330" t="str">
        <f>IF(A6454="","",IFERROR(INDEX(Tanggal,MATCH('Buku Besar'!A6454,Akun,0)),""))</f>
        <v/>
      </c>
      <c r="C6454" s="2" t="str">
        <f>IF(A6454="","",IFERROR(INDEX(Keterangan,MATCH('Buku Besar'!A6454,Akun,0)),""))</f>
        <v/>
      </c>
      <c r="D6454" s="2" t="str">
        <f>IF(A6454="","",IFERROR(INDEX(Reff,MATCH('Buku Besar'!A6454,Akun,0)),""))</f>
        <v/>
      </c>
      <c r="E6454" s="331" t="str">
        <f>IF(A6454="","",IFERROR(INDEX(Penerimaan,MATCH('Buku Besar'!A6454,Akun,0)),""))</f>
        <v/>
      </c>
      <c r="F6454" s="331" t="str">
        <f>IF(A6454="","",IFERROR(INDEX(Pengeluaran,MATCH('Buku Besar'!A6454,Akun,0)),""))</f>
        <v/>
      </c>
      <c r="H6454" s="91" t="str">
        <f t="shared" si="201"/>
        <v/>
      </c>
      <c r="I6454" s="330" t="str">
        <f>IF(H6454="","",IFERROR(INDEX(Tanggal1,MATCH('Buku Besar'!H6454,Akun1,0)),""))</f>
        <v/>
      </c>
      <c r="J6454" s="2" t="str">
        <f>IF(H6454="","",IFERROR(INDEX(Keterangan1,MATCH('Buku Besar'!H6454,Akun1,0)),""))</f>
        <v/>
      </c>
      <c r="K6454" s="2" t="str">
        <f>IF(H6454="","",IFERROR(INDEX(Reff1,MATCH('Buku Besar'!H6454,Akun1,0)),""))</f>
        <v/>
      </c>
      <c r="L6454" s="331" t="str">
        <f>IF(H6454="","",IFERROR(INDEX(Penerimaan1,MATCH('Buku Besar'!H6454,Akun1,0)),""))</f>
        <v/>
      </c>
      <c r="M6454" s="331" t="str">
        <f>IF(H6454="","",IFERROR(INDEX(Pengeluaran1,MATCH('Buku Besar'!H6454,Akun1,0)),""))</f>
        <v/>
      </c>
    </row>
    <row r="6455" spans="1:13" x14ac:dyDescent="0.25">
      <c r="A6455" s="91" t="str">
        <f t="shared" si="200"/>
        <v/>
      </c>
      <c r="B6455" s="330" t="str">
        <f>IF(A6455="","",IFERROR(INDEX(Tanggal,MATCH('Buku Besar'!A6455,Akun,0)),""))</f>
        <v/>
      </c>
      <c r="C6455" s="2" t="str">
        <f>IF(A6455="","",IFERROR(INDEX(Keterangan,MATCH('Buku Besar'!A6455,Akun,0)),""))</f>
        <v/>
      </c>
      <c r="D6455" s="2" t="str">
        <f>IF(A6455="","",IFERROR(INDEX(Reff,MATCH('Buku Besar'!A6455,Akun,0)),""))</f>
        <v/>
      </c>
      <c r="E6455" s="331" t="str">
        <f>IF(A6455="","",IFERROR(INDEX(Penerimaan,MATCH('Buku Besar'!A6455,Akun,0)),""))</f>
        <v/>
      </c>
      <c r="F6455" s="331" t="str">
        <f>IF(A6455="","",IFERROR(INDEX(Pengeluaran,MATCH('Buku Besar'!A6455,Akun,0)),""))</f>
        <v/>
      </c>
      <c r="H6455" s="91" t="str">
        <f t="shared" si="201"/>
        <v/>
      </c>
      <c r="I6455" s="330" t="str">
        <f>IF(H6455="","",IFERROR(INDEX(Tanggal1,MATCH('Buku Besar'!H6455,Akun1,0)),""))</f>
        <v/>
      </c>
      <c r="J6455" s="2" t="str">
        <f>IF(H6455="","",IFERROR(INDEX(Keterangan1,MATCH('Buku Besar'!H6455,Akun1,0)),""))</f>
        <v/>
      </c>
      <c r="K6455" s="2" t="str">
        <f>IF(H6455="","",IFERROR(INDEX(Reff1,MATCH('Buku Besar'!H6455,Akun1,0)),""))</f>
        <v/>
      </c>
      <c r="L6455" s="331" t="str">
        <f>IF(H6455="","",IFERROR(INDEX(Penerimaan1,MATCH('Buku Besar'!H6455,Akun1,0)),""))</f>
        <v/>
      </c>
      <c r="M6455" s="331" t="str">
        <f>IF(H6455="","",IFERROR(INDEX(Pengeluaran1,MATCH('Buku Besar'!H6455,Akun1,0)),""))</f>
        <v/>
      </c>
    </row>
    <row r="6456" spans="1:13" x14ac:dyDescent="0.25">
      <c r="A6456" s="91" t="str">
        <f t="shared" si="200"/>
        <v/>
      </c>
      <c r="B6456" s="330" t="str">
        <f>IF(A6456="","",IFERROR(INDEX(Tanggal,MATCH('Buku Besar'!A6456,Akun,0)),""))</f>
        <v/>
      </c>
      <c r="C6456" s="2" t="str">
        <f>IF(A6456="","",IFERROR(INDEX(Keterangan,MATCH('Buku Besar'!A6456,Akun,0)),""))</f>
        <v/>
      </c>
      <c r="D6456" s="2" t="str">
        <f>IF(A6456="","",IFERROR(INDEX(Reff,MATCH('Buku Besar'!A6456,Akun,0)),""))</f>
        <v/>
      </c>
      <c r="E6456" s="331" t="str">
        <f>IF(A6456="","",IFERROR(INDEX(Penerimaan,MATCH('Buku Besar'!A6456,Akun,0)),""))</f>
        <v/>
      </c>
      <c r="F6456" s="331" t="str">
        <f>IF(A6456="","",IFERROR(INDEX(Pengeluaran,MATCH('Buku Besar'!A6456,Akun,0)),""))</f>
        <v/>
      </c>
      <c r="H6456" s="91" t="str">
        <f t="shared" si="201"/>
        <v/>
      </c>
      <c r="I6456" s="330" t="str">
        <f>IF(H6456="","",IFERROR(INDEX(Tanggal1,MATCH('Buku Besar'!H6456,Akun1,0)),""))</f>
        <v/>
      </c>
      <c r="J6456" s="2" t="str">
        <f>IF(H6456="","",IFERROR(INDEX(Keterangan1,MATCH('Buku Besar'!H6456,Akun1,0)),""))</f>
        <v/>
      </c>
      <c r="K6456" s="2" t="str">
        <f>IF(H6456="","",IFERROR(INDEX(Reff1,MATCH('Buku Besar'!H6456,Akun1,0)),""))</f>
        <v/>
      </c>
      <c r="L6456" s="331" t="str">
        <f>IF(H6456="","",IFERROR(INDEX(Penerimaan1,MATCH('Buku Besar'!H6456,Akun1,0)),""))</f>
        <v/>
      </c>
      <c r="M6456" s="331" t="str">
        <f>IF(H6456="","",IFERROR(INDEX(Pengeluaran1,MATCH('Buku Besar'!H6456,Akun1,0)),""))</f>
        <v/>
      </c>
    </row>
    <row r="6457" spans="1:13" x14ac:dyDescent="0.25">
      <c r="A6457" s="91" t="str">
        <f t="shared" si="200"/>
        <v/>
      </c>
      <c r="B6457" s="330" t="str">
        <f>IF(A6457="","",IFERROR(INDEX(Tanggal,MATCH('Buku Besar'!A6457,Akun,0)),""))</f>
        <v/>
      </c>
      <c r="C6457" s="2" t="str">
        <f>IF(A6457="","",IFERROR(INDEX(Keterangan,MATCH('Buku Besar'!A6457,Akun,0)),""))</f>
        <v/>
      </c>
      <c r="D6457" s="2" t="str">
        <f>IF(A6457="","",IFERROR(INDEX(Reff,MATCH('Buku Besar'!A6457,Akun,0)),""))</f>
        <v/>
      </c>
      <c r="E6457" s="331" t="str">
        <f>IF(A6457="","",IFERROR(INDEX(Penerimaan,MATCH('Buku Besar'!A6457,Akun,0)),""))</f>
        <v/>
      </c>
      <c r="F6457" s="331" t="str">
        <f>IF(A6457="","",IFERROR(INDEX(Pengeluaran,MATCH('Buku Besar'!A6457,Akun,0)),""))</f>
        <v/>
      </c>
      <c r="H6457" s="91" t="str">
        <f t="shared" si="201"/>
        <v/>
      </c>
      <c r="I6457" s="330" t="str">
        <f>IF(H6457="","",IFERROR(INDEX(Tanggal1,MATCH('Buku Besar'!H6457,Akun1,0)),""))</f>
        <v/>
      </c>
      <c r="J6457" s="2" t="str">
        <f>IF(H6457="","",IFERROR(INDEX(Keterangan1,MATCH('Buku Besar'!H6457,Akun1,0)),""))</f>
        <v/>
      </c>
      <c r="K6457" s="2" t="str">
        <f>IF(H6457="","",IFERROR(INDEX(Reff1,MATCH('Buku Besar'!H6457,Akun1,0)),""))</f>
        <v/>
      </c>
      <c r="L6457" s="331" t="str">
        <f>IF(H6457="","",IFERROR(INDEX(Penerimaan1,MATCH('Buku Besar'!H6457,Akun1,0)),""))</f>
        <v/>
      </c>
      <c r="M6457" s="331" t="str">
        <f>IF(H6457="","",IFERROR(INDEX(Pengeluaran1,MATCH('Buku Besar'!H6457,Akun1,0)),""))</f>
        <v/>
      </c>
    </row>
    <row r="6458" spans="1:13" x14ac:dyDescent="0.25">
      <c r="A6458" s="91" t="str">
        <f t="shared" si="200"/>
        <v/>
      </c>
      <c r="B6458" s="330" t="str">
        <f>IF(A6458="","",IFERROR(INDEX(Tanggal,MATCH('Buku Besar'!A6458,Akun,0)),""))</f>
        <v/>
      </c>
      <c r="C6458" s="2" t="str">
        <f>IF(A6458="","",IFERROR(INDEX(Keterangan,MATCH('Buku Besar'!A6458,Akun,0)),""))</f>
        <v/>
      </c>
      <c r="D6458" s="2" t="str">
        <f>IF(A6458="","",IFERROR(INDEX(Reff,MATCH('Buku Besar'!A6458,Akun,0)),""))</f>
        <v/>
      </c>
      <c r="E6458" s="331" t="str">
        <f>IF(A6458="","",IFERROR(INDEX(Penerimaan,MATCH('Buku Besar'!A6458,Akun,0)),""))</f>
        <v/>
      </c>
      <c r="F6458" s="331" t="str">
        <f>IF(A6458="","",IFERROR(INDEX(Pengeluaran,MATCH('Buku Besar'!A6458,Akun,0)),""))</f>
        <v/>
      </c>
      <c r="H6458" s="91" t="str">
        <f t="shared" si="201"/>
        <v/>
      </c>
      <c r="I6458" s="330" t="str">
        <f>IF(H6458="","",IFERROR(INDEX(Tanggal1,MATCH('Buku Besar'!H6458,Akun1,0)),""))</f>
        <v/>
      </c>
      <c r="J6458" s="2" t="str">
        <f>IF(H6458="","",IFERROR(INDEX(Keterangan1,MATCH('Buku Besar'!H6458,Akun1,0)),""))</f>
        <v/>
      </c>
      <c r="K6458" s="2" t="str">
        <f>IF(H6458="","",IFERROR(INDEX(Reff1,MATCH('Buku Besar'!H6458,Akun1,0)),""))</f>
        <v/>
      </c>
      <c r="L6458" s="331" t="str">
        <f>IF(H6458="","",IFERROR(INDEX(Penerimaan1,MATCH('Buku Besar'!H6458,Akun1,0)),""))</f>
        <v/>
      </c>
      <c r="M6458" s="331" t="str">
        <f>IF(H6458="","",IFERROR(INDEX(Pengeluaran1,MATCH('Buku Besar'!H6458,Akun1,0)),""))</f>
        <v/>
      </c>
    </row>
    <row r="6459" spans="1:13" x14ac:dyDescent="0.25">
      <c r="A6459" s="91" t="str">
        <f t="shared" si="200"/>
        <v/>
      </c>
      <c r="B6459" s="330" t="str">
        <f>IF(A6459="","",IFERROR(INDEX(Tanggal,MATCH('Buku Besar'!A6459,Akun,0)),""))</f>
        <v/>
      </c>
      <c r="C6459" s="2" t="str">
        <f>IF(A6459="","",IFERROR(INDEX(Keterangan,MATCH('Buku Besar'!A6459,Akun,0)),""))</f>
        <v/>
      </c>
      <c r="D6459" s="2" t="str">
        <f>IF(A6459="","",IFERROR(INDEX(Reff,MATCH('Buku Besar'!A6459,Akun,0)),""))</f>
        <v/>
      </c>
      <c r="E6459" s="331" t="str">
        <f>IF(A6459="","",IFERROR(INDEX(Penerimaan,MATCH('Buku Besar'!A6459,Akun,0)),""))</f>
        <v/>
      </c>
      <c r="F6459" s="331" t="str">
        <f>IF(A6459="","",IFERROR(INDEX(Pengeluaran,MATCH('Buku Besar'!A6459,Akun,0)),""))</f>
        <v/>
      </c>
      <c r="H6459" s="91" t="str">
        <f t="shared" si="201"/>
        <v/>
      </c>
      <c r="I6459" s="330" t="str">
        <f>IF(H6459="","",IFERROR(INDEX(Tanggal1,MATCH('Buku Besar'!H6459,Akun1,0)),""))</f>
        <v/>
      </c>
      <c r="J6459" s="2" t="str">
        <f>IF(H6459="","",IFERROR(INDEX(Keterangan1,MATCH('Buku Besar'!H6459,Akun1,0)),""))</f>
        <v/>
      </c>
      <c r="K6459" s="2" t="str">
        <f>IF(H6459="","",IFERROR(INDEX(Reff1,MATCH('Buku Besar'!H6459,Akun1,0)),""))</f>
        <v/>
      </c>
      <c r="L6459" s="331" t="str">
        <f>IF(H6459="","",IFERROR(INDEX(Penerimaan1,MATCH('Buku Besar'!H6459,Akun1,0)),""))</f>
        <v/>
      </c>
      <c r="M6459" s="331" t="str">
        <f>IF(H6459="","",IFERROR(INDEX(Pengeluaran1,MATCH('Buku Besar'!H6459,Akun1,0)),""))</f>
        <v/>
      </c>
    </row>
    <row r="6460" spans="1:13" x14ac:dyDescent="0.25">
      <c r="A6460" s="91" t="str">
        <f t="shared" si="200"/>
        <v/>
      </c>
      <c r="B6460" s="330" t="str">
        <f>IF(A6460="","",IFERROR(INDEX(Tanggal,MATCH('Buku Besar'!A6460,Akun,0)),""))</f>
        <v/>
      </c>
      <c r="C6460" s="2" t="str">
        <f>IF(A6460="","",IFERROR(INDEX(Keterangan,MATCH('Buku Besar'!A6460,Akun,0)),""))</f>
        <v/>
      </c>
      <c r="D6460" s="2" t="str">
        <f>IF(A6460="","",IFERROR(INDEX(Reff,MATCH('Buku Besar'!A6460,Akun,0)),""))</f>
        <v/>
      </c>
      <c r="E6460" s="331" t="str">
        <f>IF(A6460="","",IFERROR(INDEX(Penerimaan,MATCH('Buku Besar'!A6460,Akun,0)),""))</f>
        <v/>
      </c>
      <c r="F6460" s="331" t="str">
        <f>IF(A6460="","",IFERROR(INDEX(Pengeluaran,MATCH('Buku Besar'!A6460,Akun,0)),""))</f>
        <v/>
      </c>
      <c r="H6460" s="91" t="str">
        <f t="shared" si="201"/>
        <v/>
      </c>
      <c r="I6460" s="330" t="str">
        <f>IF(H6460="","",IFERROR(INDEX(Tanggal1,MATCH('Buku Besar'!H6460,Akun1,0)),""))</f>
        <v/>
      </c>
      <c r="J6460" s="2" t="str">
        <f>IF(H6460="","",IFERROR(INDEX(Keterangan1,MATCH('Buku Besar'!H6460,Akun1,0)),""))</f>
        <v/>
      </c>
      <c r="K6460" s="2" t="str">
        <f>IF(H6460="","",IFERROR(INDEX(Reff1,MATCH('Buku Besar'!H6460,Akun1,0)),""))</f>
        <v/>
      </c>
      <c r="L6460" s="331" t="str">
        <f>IF(H6460="","",IFERROR(INDEX(Penerimaan1,MATCH('Buku Besar'!H6460,Akun1,0)),""))</f>
        <v/>
      </c>
      <c r="M6460" s="331" t="str">
        <f>IF(H6460="","",IFERROR(INDEX(Pengeluaran1,MATCH('Buku Besar'!H6460,Akun1,0)),""))</f>
        <v/>
      </c>
    </row>
    <row r="6461" spans="1:13" x14ac:dyDescent="0.25">
      <c r="A6461" s="91" t="str">
        <f t="shared" si="200"/>
        <v/>
      </c>
      <c r="B6461" s="330" t="str">
        <f>IF(A6461="","",IFERROR(INDEX(Tanggal,MATCH('Buku Besar'!A6461,Akun,0)),""))</f>
        <v/>
      </c>
      <c r="C6461" s="2" t="str">
        <f>IF(A6461="","",IFERROR(INDEX(Keterangan,MATCH('Buku Besar'!A6461,Akun,0)),""))</f>
        <v/>
      </c>
      <c r="D6461" s="2" t="str">
        <f>IF(A6461="","",IFERROR(INDEX(Reff,MATCH('Buku Besar'!A6461,Akun,0)),""))</f>
        <v/>
      </c>
      <c r="E6461" s="331" t="str">
        <f>IF(A6461="","",IFERROR(INDEX(Penerimaan,MATCH('Buku Besar'!A6461,Akun,0)),""))</f>
        <v/>
      </c>
      <c r="F6461" s="331" t="str">
        <f>IF(A6461="","",IFERROR(INDEX(Pengeluaran,MATCH('Buku Besar'!A6461,Akun,0)),""))</f>
        <v/>
      </c>
      <c r="H6461" s="91" t="str">
        <f t="shared" si="201"/>
        <v/>
      </c>
      <c r="I6461" s="330" t="str">
        <f>IF(H6461="","",IFERROR(INDEX(Tanggal1,MATCH('Buku Besar'!H6461,Akun1,0)),""))</f>
        <v/>
      </c>
      <c r="J6461" s="2" t="str">
        <f>IF(H6461="","",IFERROR(INDEX(Keterangan1,MATCH('Buku Besar'!H6461,Akun1,0)),""))</f>
        <v/>
      </c>
      <c r="K6461" s="2" t="str">
        <f>IF(H6461="","",IFERROR(INDEX(Reff1,MATCH('Buku Besar'!H6461,Akun1,0)),""))</f>
        <v/>
      </c>
      <c r="L6461" s="331" t="str">
        <f>IF(H6461="","",IFERROR(INDEX(Penerimaan1,MATCH('Buku Besar'!H6461,Akun1,0)),""))</f>
        <v/>
      </c>
      <c r="M6461" s="331" t="str">
        <f>IF(H6461="","",IFERROR(INDEX(Pengeluaran1,MATCH('Buku Besar'!H6461,Akun1,0)),""))</f>
        <v/>
      </c>
    </row>
    <row r="6462" spans="1:13" x14ac:dyDescent="0.25">
      <c r="A6462" s="91" t="str">
        <f t="shared" si="200"/>
        <v/>
      </c>
      <c r="B6462" s="330" t="str">
        <f>IF(A6462="","",IFERROR(INDEX(Tanggal,MATCH('Buku Besar'!A6462,Akun,0)),""))</f>
        <v/>
      </c>
      <c r="C6462" s="2" t="str">
        <f>IF(A6462="","",IFERROR(INDEX(Keterangan,MATCH('Buku Besar'!A6462,Akun,0)),""))</f>
        <v/>
      </c>
      <c r="D6462" s="2" t="str">
        <f>IF(A6462="","",IFERROR(INDEX(Reff,MATCH('Buku Besar'!A6462,Akun,0)),""))</f>
        <v/>
      </c>
      <c r="E6462" s="331" t="str">
        <f>IF(A6462="","",IFERROR(INDEX(Penerimaan,MATCH('Buku Besar'!A6462,Akun,0)),""))</f>
        <v/>
      </c>
      <c r="F6462" s="331" t="str">
        <f>IF(A6462="","",IFERROR(INDEX(Pengeluaran,MATCH('Buku Besar'!A6462,Akun,0)),""))</f>
        <v/>
      </c>
      <c r="H6462" s="91" t="str">
        <f t="shared" si="201"/>
        <v/>
      </c>
      <c r="I6462" s="330" t="str">
        <f>IF(H6462="","",IFERROR(INDEX(Tanggal1,MATCH('Buku Besar'!H6462,Akun1,0)),""))</f>
        <v/>
      </c>
      <c r="J6462" s="2" t="str">
        <f>IF(H6462="","",IFERROR(INDEX(Keterangan1,MATCH('Buku Besar'!H6462,Akun1,0)),""))</f>
        <v/>
      </c>
      <c r="K6462" s="2" t="str">
        <f>IF(H6462="","",IFERROR(INDEX(Reff1,MATCH('Buku Besar'!H6462,Akun1,0)),""))</f>
        <v/>
      </c>
      <c r="L6462" s="331" t="str">
        <f>IF(H6462="","",IFERROR(INDEX(Penerimaan1,MATCH('Buku Besar'!H6462,Akun1,0)),""))</f>
        <v/>
      </c>
      <c r="M6462" s="331" t="str">
        <f>IF(H6462="","",IFERROR(INDEX(Pengeluaran1,MATCH('Buku Besar'!H6462,Akun1,0)),""))</f>
        <v/>
      </c>
    </row>
    <row r="6463" spans="1:13" x14ac:dyDescent="0.25">
      <c r="A6463" s="91" t="str">
        <f t="shared" si="200"/>
        <v/>
      </c>
      <c r="B6463" s="330" t="str">
        <f>IF(A6463="","",IFERROR(INDEX(Tanggal,MATCH('Buku Besar'!A6463,Akun,0)),""))</f>
        <v/>
      </c>
      <c r="C6463" s="2" t="str">
        <f>IF(A6463="","",IFERROR(INDEX(Keterangan,MATCH('Buku Besar'!A6463,Akun,0)),""))</f>
        <v/>
      </c>
      <c r="D6463" s="2" t="str">
        <f>IF(A6463="","",IFERROR(INDEX(Reff,MATCH('Buku Besar'!A6463,Akun,0)),""))</f>
        <v/>
      </c>
      <c r="E6463" s="331" t="str">
        <f>IF(A6463="","",IFERROR(INDEX(Penerimaan,MATCH('Buku Besar'!A6463,Akun,0)),""))</f>
        <v/>
      </c>
      <c r="F6463" s="331" t="str">
        <f>IF(A6463="","",IFERROR(INDEX(Pengeluaran,MATCH('Buku Besar'!A6463,Akun,0)),""))</f>
        <v/>
      </c>
      <c r="H6463" s="91" t="str">
        <f t="shared" si="201"/>
        <v/>
      </c>
      <c r="I6463" s="330" t="str">
        <f>IF(H6463="","",IFERROR(INDEX(Tanggal1,MATCH('Buku Besar'!H6463,Akun1,0)),""))</f>
        <v/>
      </c>
      <c r="J6463" s="2" t="str">
        <f>IF(H6463="","",IFERROR(INDEX(Keterangan1,MATCH('Buku Besar'!H6463,Akun1,0)),""))</f>
        <v/>
      </c>
      <c r="K6463" s="2" t="str">
        <f>IF(H6463="","",IFERROR(INDEX(Reff1,MATCH('Buku Besar'!H6463,Akun1,0)),""))</f>
        <v/>
      </c>
      <c r="L6463" s="331" t="str">
        <f>IF(H6463="","",IFERROR(INDEX(Penerimaan1,MATCH('Buku Besar'!H6463,Akun1,0)),""))</f>
        <v/>
      </c>
      <c r="M6463" s="331" t="str">
        <f>IF(H6463="","",IFERROR(INDEX(Pengeluaran1,MATCH('Buku Besar'!H6463,Akun1,0)),""))</f>
        <v/>
      </c>
    </row>
    <row r="6464" spans="1:13" x14ac:dyDescent="0.25">
      <c r="A6464" s="91" t="str">
        <f t="shared" si="200"/>
        <v/>
      </c>
      <c r="B6464" s="330" t="str">
        <f>IF(A6464="","",IFERROR(INDEX(Tanggal,MATCH('Buku Besar'!A6464,Akun,0)),""))</f>
        <v/>
      </c>
      <c r="C6464" s="2" t="str">
        <f>IF(A6464="","",IFERROR(INDEX(Keterangan,MATCH('Buku Besar'!A6464,Akun,0)),""))</f>
        <v/>
      </c>
      <c r="D6464" s="2" t="str">
        <f>IF(A6464="","",IFERROR(INDEX(Reff,MATCH('Buku Besar'!A6464,Akun,0)),""))</f>
        <v/>
      </c>
      <c r="E6464" s="331" t="str">
        <f>IF(A6464="","",IFERROR(INDEX(Penerimaan,MATCH('Buku Besar'!A6464,Akun,0)),""))</f>
        <v/>
      </c>
      <c r="F6464" s="331" t="str">
        <f>IF(A6464="","",IFERROR(INDEX(Pengeluaran,MATCH('Buku Besar'!A6464,Akun,0)),""))</f>
        <v/>
      </c>
      <c r="H6464" s="91" t="str">
        <f t="shared" si="201"/>
        <v/>
      </c>
      <c r="I6464" s="330" t="str">
        <f>IF(H6464="","",IFERROR(INDEX(Tanggal1,MATCH('Buku Besar'!H6464,Akun1,0)),""))</f>
        <v/>
      </c>
      <c r="J6464" s="2" t="str">
        <f>IF(H6464="","",IFERROR(INDEX(Keterangan1,MATCH('Buku Besar'!H6464,Akun1,0)),""))</f>
        <v/>
      </c>
      <c r="K6464" s="2" t="str">
        <f>IF(H6464="","",IFERROR(INDEX(Reff1,MATCH('Buku Besar'!H6464,Akun1,0)),""))</f>
        <v/>
      </c>
      <c r="L6464" s="331" t="str">
        <f>IF(H6464="","",IFERROR(INDEX(Penerimaan1,MATCH('Buku Besar'!H6464,Akun1,0)),""))</f>
        <v/>
      </c>
      <c r="M6464" s="331" t="str">
        <f>IF(H6464="","",IFERROR(INDEX(Pengeluaran1,MATCH('Buku Besar'!H6464,Akun1,0)),""))</f>
        <v/>
      </c>
    </row>
    <row r="6465" spans="1:13" x14ac:dyDescent="0.25">
      <c r="A6465" s="91" t="str">
        <f t="shared" si="200"/>
        <v/>
      </c>
      <c r="B6465" s="330" t="str">
        <f>IF(A6465="","",IFERROR(INDEX(Tanggal,MATCH('Buku Besar'!A6465,Akun,0)),""))</f>
        <v/>
      </c>
      <c r="C6465" s="2" t="str">
        <f>IF(A6465="","",IFERROR(INDEX(Keterangan,MATCH('Buku Besar'!A6465,Akun,0)),""))</f>
        <v/>
      </c>
      <c r="D6465" s="2" t="str">
        <f>IF(A6465="","",IFERROR(INDEX(Reff,MATCH('Buku Besar'!A6465,Akun,0)),""))</f>
        <v/>
      </c>
      <c r="E6465" s="331" t="str">
        <f>IF(A6465="","",IFERROR(INDEX(Penerimaan,MATCH('Buku Besar'!A6465,Akun,0)),""))</f>
        <v/>
      </c>
      <c r="F6465" s="331" t="str">
        <f>IF(A6465="","",IFERROR(INDEX(Pengeluaran,MATCH('Buku Besar'!A6465,Akun,0)),""))</f>
        <v/>
      </c>
      <c r="H6465" s="91" t="str">
        <f t="shared" si="201"/>
        <v/>
      </c>
      <c r="I6465" s="330" t="str">
        <f>IF(H6465="","",IFERROR(INDEX(Tanggal1,MATCH('Buku Besar'!H6465,Akun1,0)),""))</f>
        <v/>
      </c>
      <c r="J6465" s="2" t="str">
        <f>IF(H6465="","",IFERROR(INDEX(Keterangan1,MATCH('Buku Besar'!H6465,Akun1,0)),""))</f>
        <v/>
      </c>
      <c r="K6465" s="2" t="str">
        <f>IF(H6465="","",IFERROR(INDEX(Reff1,MATCH('Buku Besar'!H6465,Akun1,0)),""))</f>
        <v/>
      </c>
      <c r="L6465" s="331" t="str">
        <f>IF(H6465="","",IFERROR(INDEX(Penerimaan1,MATCH('Buku Besar'!H6465,Akun1,0)),""))</f>
        <v/>
      </c>
      <c r="M6465" s="331" t="str">
        <f>IF(H6465="","",IFERROR(INDEX(Pengeluaran1,MATCH('Buku Besar'!H6465,Akun1,0)),""))</f>
        <v/>
      </c>
    </row>
    <row r="6466" spans="1:13" x14ac:dyDescent="0.25">
      <c r="A6466" s="91" t="str">
        <f t="shared" si="200"/>
        <v/>
      </c>
      <c r="B6466" s="330" t="str">
        <f>IF(A6466="","",IFERROR(INDEX(Tanggal,MATCH('Buku Besar'!A6466,Akun,0)),""))</f>
        <v/>
      </c>
      <c r="C6466" s="2" t="str">
        <f>IF(A6466="","",IFERROR(INDEX(Keterangan,MATCH('Buku Besar'!A6466,Akun,0)),""))</f>
        <v/>
      </c>
      <c r="D6466" s="2" t="str">
        <f>IF(A6466="","",IFERROR(INDEX(Reff,MATCH('Buku Besar'!A6466,Akun,0)),""))</f>
        <v/>
      </c>
      <c r="E6466" s="331" t="str">
        <f>IF(A6466="","",IFERROR(INDEX(Penerimaan,MATCH('Buku Besar'!A6466,Akun,0)),""))</f>
        <v/>
      </c>
      <c r="F6466" s="331" t="str">
        <f>IF(A6466="","",IFERROR(INDEX(Pengeluaran,MATCH('Buku Besar'!A6466,Akun,0)),""))</f>
        <v/>
      </c>
      <c r="H6466" s="91" t="str">
        <f t="shared" si="201"/>
        <v/>
      </c>
      <c r="I6466" s="330" t="str">
        <f>IF(H6466="","",IFERROR(INDEX(Tanggal1,MATCH('Buku Besar'!H6466,Akun1,0)),""))</f>
        <v/>
      </c>
      <c r="J6466" s="2" t="str">
        <f>IF(H6466="","",IFERROR(INDEX(Keterangan1,MATCH('Buku Besar'!H6466,Akun1,0)),""))</f>
        <v/>
      </c>
      <c r="K6466" s="2" t="str">
        <f>IF(H6466="","",IFERROR(INDEX(Reff1,MATCH('Buku Besar'!H6466,Akun1,0)),""))</f>
        <v/>
      </c>
      <c r="L6466" s="331" t="str">
        <f>IF(H6466="","",IFERROR(INDEX(Penerimaan1,MATCH('Buku Besar'!H6466,Akun1,0)),""))</f>
        <v/>
      </c>
      <c r="M6466" s="331" t="str">
        <f>IF(H6466="","",IFERROR(INDEX(Pengeluaran1,MATCH('Buku Besar'!H6466,Akun1,0)),""))</f>
        <v/>
      </c>
    </row>
    <row r="6467" spans="1:13" x14ac:dyDescent="0.25">
      <c r="A6467" s="91" t="str">
        <f t="shared" si="200"/>
        <v/>
      </c>
      <c r="B6467" s="330" t="str">
        <f>IF(A6467="","",IFERROR(INDEX(Tanggal,MATCH('Buku Besar'!A6467,Akun,0)),""))</f>
        <v/>
      </c>
      <c r="C6467" s="2" t="str">
        <f>IF(A6467="","",IFERROR(INDEX(Keterangan,MATCH('Buku Besar'!A6467,Akun,0)),""))</f>
        <v/>
      </c>
      <c r="D6467" s="2" t="str">
        <f>IF(A6467="","",IFERROR(INDEX(Reff,MATCH('Buku Besar'!A6467,Akun,0)),""))</f>
        <v/>
      </c>
      <c r="E6467" s="331" t="str">
        <f>IF(A6467="","",IFERROR(INDEX(Penerimaan,MATCH('Buku Besar'!A6467,Akun,0)),""))</f>
        <v/>
      </c>
      <c r="F6467" s="331" t="str">
        <f>IF(A6467="","",IFERROR(INDEX(Pengeluaran,MATCH('Buku Besar'!A6467,Akun,0)),""))</f>
        <v/>
      </c>
      <c r="H6467" s="91" t="str">
        <f t="shared" si="201"/>
        <v/>
      </c>
      <c r="I6467" s="330" t="str">
        <f>IF(H6467="","",IFERROR(INDEX(Tanggal1,MATCH('Buku Besar'!H6467,Akun1,0)),""))</f>
        <v/>
      </c>
      <c r="J6467" s="2" t="str">
        <f>IF(H6467="","",IFERROR(INDEX(Keterangan1,MATCH('Buku Besar'!H6467,Akun1,0)),""))</f>
        <v/>
      </c>
      <c r="K6467" s="2" t="str">
        <f>IF(H6467="","",IFERROR(INDEX(Reff1,MATCH('Buku Besar'!H6467,Akun1,0)),""))</f>
        <v/>
      </c>
      <c r="L6467" s="331" t="str">
        <f>IF(H6467="","",IFERROR(INDEX(Penerimaan1,MATCH('Buku Besar'!H6467,Akun1,0)),""))</f>
        <v/>
      </c>
      <c r="M6467" s="331" t="str">
        <f>IF(H6467="","",IFERROR(INDEX(Pengeluaran1,MATCH('Buku Besar'!H6467,Akun1,0)),""))</f>
        <v/>
      </c>
    </row>
    <row r="6468" spans="1:13" x14ac:dyDescent="0.25">
      <c r="A6468" s="91" t="str">
        <f t="shared" si="200"/>
        <v/>
      </c>
      <c r="B6468" s="330" t="str">
        <f>IF(A6468="","",IFERROR(INDEX(Tanggal,MATCH('Buku Besar'!A6468,Akun,0)),""))</f>
        <v/>
      </c>
      <c r="C6468" s="2" t="str">
        <f>IF(A6468="","",IFERROR(INDEX(Keterangan,MATCH('Buku Besar'!A6468,Akun,0)),""))</f>
        <v/>
      </c>
      <c r="D6468" s="2" t="str">
        <f>IF(A6468="","",IFERROR(INDEX(Reff,MATCH('Buku Besar'!A6468,Akun,0)),""))</f>
        <v/>
      </c>
      <c r="E6468" s="331" t="str">
        <f>IF(A6468="","",IFERROR(INDEX(Penerimaan,MATCH('Buku Besar'!A6468,Akun,0)),""))</f>
        <v/>
      </c>
      <c r="F6468" s="331" t="str">
        <f>IF(A6468="","",IFERROR(INDEX(Pengeluaran,MATCH('Buku Besar'!A6468,Akun,0)),""))</f>
        <v/>
      </c>
      <c r="H6468" s="91" t="str">
        <f t="shared" si="201"/>
        <v/>
      </c>
      <c r="I6468" s="330" t="str">
        <f>IF(H6468="","",IFERROR(INDEX(Tanggal1,MATCH('Buku Besar'!H6468,Akun1,0)),""))</f>
        <v/>
      </c>
      <c r="J6468" s="2" t="str">
        <f>IF(H6468="","",IFERROR(INDEX(Keterangan1,MATCH('Buku Besar'!H6468,Akun1,0)),""))</f>
        <v/>
      </c>
      <c r="K6468" s="2" t="str">
        <f>IF(H6468="","",IFERROR(INDEX(Reff1,MATCH('Buku Besar'!H6468,Akun1,0)),""))</f>
        <v/>
      </c>
      <c r="L6468" s="331" t="str">
        <f>IF(H6468="","",IFERROR(INDEX(Penerimaan1,MATCH('Buku Besar'!H6468,Akun1,0)),""))</f>
        <v/>
      </c>
      <c r="M6468" s="331" t="str">
        <f>IF(H6468="","",IFERROR(INDEX(Pengeluaran1,MATCH('Buku Besar'!H6468,Akun1,0)),""))</f>
        <v/>
      </c>
    </row>
    <row r="6469" spans="1:13" x14ac:dyDescent="0.25">
      <c r="A6469" s="91" t="str">
        <f t="shared" si="200"/>
        <v/>
      </c>
      <c r="B6469" s="330" t="str">
        <f>IF(A6469="","",IFERROR(INDEX(Tanggal,MATCH('Buku Besar'!A6469,Akun,0)),""))</f>
        <v/>
      </c>
      <c r="C6469" s="2" t="str">
        <f>IF(A6469="","",IFERROR(INDEX(Keterangan,MATCH('Buku Besar'!A6469,Akun,0)),""))</f>
        <v/>
      </c>
      <c r="D6469" s="2" t="str">
        <f>IF(A6469="","",IFERROR(INDEX(Reff,MATCH('Buku Besar'!A6469,Akun,0)),""))</f>
        <v/>
      </c>
      <c r="E6469" s="331" t="str">
        <f>IF(A6469="","",IFERROR(INDEX(Penerimaan,MATCH('Buku Besar'!A6469,Akun,0)),""))</f>
        <v/>
      </c>
      <c r="F6469" s="331" t="str">
        <f>IF(A6469="","",IFERROR(INDEX(Pengeluaran,MATCH('Buku Besar'!A6469,Akun,0)),""))</f>
        <v/>
      </c>
      <c r="H6469" s="91" t="str">
        <f t="shared" si="201"/>
        <v/>
      </c>
      <c r="I6469" s="330" t="str">
        <f>IF(H6469="","",IFERROR(INDEX(Tanggal1,MATCH('Buku Besar'!H6469,Akun1,0)),""))</f>
        <v/>
      </c>
      <c r="J6469" s="2" t="str">
        <f>IF(H6469="","",IFERROR(INDEX(Keterangan1,MATCH('Buku Besar'!H6469,Akun1,0)),""))</f>
        <v/>
      </c>
      <c r="K6469" s="2" t="str">
        <f>IF(H6469="","",IFERROR(INDEX(Reff1,MATCH('Buku Besar'!H6469,Akun1,0)),""))</f>
        <v/>
      </c>
      <c r="L6469" s="331" t="str">
        <f>IF(H6469="","",IFERROR(INDEX(Penerimaan1,MATCH('Buku Besar'!H6469,Akun1,0)),""))</f>
        <v/>
      </c>
      <c r="M6469" s="331" t="str">
        <f>IF(H6469="","",IFERROR(INDEX(Pengeluaran1,MATCH('Buku Besar'!H6469,Akun1,0)),""))</f>
        <v/>
      </c>
    </row>
    <row r="6470" spans="1:13" x14ac:dyDescent="0.25">
      <c r="A6470" s="91" t="str">
        <f t="shared" si="200"/>
        <v/>
      </c>
      <c r="B6470" s="330" t="str">
        <f>IF(A6470="","",IFERROR(INDEX(Tanggal,MATCH('Buku Besar'!A6470,Akun,0)),""))</f>
        <v/>
      </c>
      <c r="C6470" s="2" t="str">
        <f>IF(A6470="","",IFERROR(INDEX(Keterangan,MATCH('Buku Besar'!A6470,Akun,0)),""))</f>
        <v/>
      </c>
      <c r="D6470" s="2" t="str">
        <f>IF(A6470="","",IFERROR(INDEX(Reff,MATCH('Buku Besar'!A6470,Akun,0)),""))</f>
        <v/>
      </c>
      <c r="E6470" s="331" t="str">
        <f>IF(A6470="","",IFERROR(INDEX(Penerimaan,MATCH('Buku Besar'!A6470,Akun,0)),""))</f>
        <v/>
      </c>
      <c r="F6470" s="331" t="str">
        <f>IF(A6470="","",IFERROR(INDEX(Pengeluaran,MATCH('Buku Besar'!A6470,Akun,0)),""))</f>
        <v/>
      </c>
      <c r="H6470" s="91" t="str">
        <f t="shared" si="201"/>
        <v/>
      </c>
      <c r="I6470" s="330" t="str">
        <f>IF(H6470="","",IFERROR(INDEX(Tanggal1,MATCH('Buku Besar'!H6470,Akun1,0)),""))</f>
        <v/>
      </c>
      <c r="J6470" s="2" t="str">
        <f>IF(H6470="","",IFERROR(INDEX(Keterangan1,MATCH('Buku Besar'!H6470,Akun1,0)),""))</f>
        <v/>
      </c>
      <c r="K6470" s="2" t="str">
        <f>IF(H6470="","",IFERROR(INDEX(Reff1,MATCH('Buku Besar'!H6470,Akun1,0)),""))</f>
        <v/>
      </c>
      <c r="L6470" s="331" t="str">
        <f>IF(H6470="","",IFERROR(INDEX(Penerimaan1,MATCH('Buku Besar'!H6470,Akun1,0)),""))</f>
        <v/>
      </c>
      <c r="M6470" s="331" t="str">
        <f>IF(H6470="","",IFERROR(INDEX(Pengeluaran1,MATCH('Buku Besar'!H6470,Akun1,0)),""))</f>
        <v/>
      </c>
    </row>
    <row r="6471" spans="1:13" x14ac:dyDescent="0.25">
      <c r="A6471" s="91" t="str">
        <f t="shared" si="200"/>
        <v/>
      </c>
      <c r="B6471" s="330" t="str">
        <f>IF(A6471="","",IFERROR(INDEX(Tanggal,MATCH('Buku Besar'!A6471,Akun,0)),""))</f>
        <v/>
      </c>
      <c r="C6471" s="2" t="str">
        <f>IF(A6471="","",IFERROR(INDEX(Keterangan,MATCH('Buku Besar'!A6471,Akun,0)),""))</f>
        <v/>
      </c>
      <c r="D6471" s="2" t="str">
        <f>IF(A6471="","",IFERROR(INDEX(Reff,MATCH('Buku Besar'!A6471,Akun,0)),""))</f>
        <v/>
      </c>
      <c r="E6471" s="331" t="str">
        <f>IF(A6471="","",IFERROR(INDEX(Penerimaan,MATCH('Buku Besar'!A6471,Akun,0)),""))</f>
        <v/>
      </c>
      <c r="F6471" s="331" t="str">
        <f>IF(A6471="","",IFERROR(INDEX(Pengeluaran,MATCH('Buku Besar'!A6471,Akun,0)),""))</f>
        <v/>
      </c>
      <c r="H6471" s="91" t="str">
        <f t="shared" si="201"/>
        <v/>
      </c>
      <c r="I6471" s="330" t="str">
        <f>IF(H6471="","",IFERROR(INDEX(Tanggal1,MATCH('Buku Besar'!H6471,Akun1,0)),""))</f>
        <v/>
      </c>
      <c r="J6471" s="2" t="str">
        <f>IF(H6471="","",IFERROR(INDEX(Keterangan1,MATCH('Buku Besar'!H6471,Akun1,0)),""))</f>
        <v/>
      </c>
      <c r="K6471" s="2" t="str">
        <f>IF(H6471="","",IFERROR(INDEX(Reff1,MATCH('Buku Besar'!H6471,Akun1,0)),""))</f>
        <v/>
      </c>
      <c r="L6471" s="331" t="str">
        <f>IF(H6471="","",IFERROR(INDEX(Penerimaan1,MATCH('Buku Besar'!H6471,Akun1,0)),""))</f>
        <v/>
      </c>
      <c r="M6471" s="331" t="str">
        <f>IF(H6471="","",IFERROR(INDEX(Pengeluaran1,MATCH('Buku Besar'!H6471,Akun1,0)),""))</f>
        <v/>
      </c>
    </row>
    <row r="6472" spans="1:13" x14ac:dyDescent="0.25">
      <c r="A6472" s="91" t="str">
        <f t="shared" ref="A6472:A6535" si="202">IFERROR(IF((MID(A6471,8,LEN(A6471)-7)+1)&lt;=COUNTIF(Kas_Harian,LEFT(A6471,6)),LEFT(A6471,6)&amp;"-"&amp;MID(A6471,8,LEN(A6471)-7)+1,""),"")</f>
        <v/>
      </c>
      <c r="B6472" s="330" t="str">
        <f>IF(A6472="","",IFERROR(INDEX(Tanggal,MATCH('Buku Besar'!A6472,Akun,0)),""))</f>
        <v/>
      </c>
      <c r="C6472" s="2" t="str">
        <f>IF(A6472="","",IFERROR(INDEX(Keterangan,MATCH('Buku Besar'!A6472,Akun,0)),""))</f>
        <v/>
      </c>
      <c r="D6472" s="2" t="str">
        <f>IF(A6472="","",IFERROR(INDEX(Reff,MATCH('Buku Besar'!A6472,Akun,0)),""))</f>
        <v/>
      </c>
      <c r="E6472" s="331" t="str">
        <f>IF(A6472="","",IFERROR(INDEX(Penerimaan,MATCH('Buku Besar'!A6472,Akun,0)),""))</f>
        <v/>
      </c>
      <c r="F6472" s="331" t="str">
        <f>IF(A6472="","",IFERROR(INDEX(Pengeluaran,MATCH('Buku Besar'!A6472,Akun,0)),""))</f>
        <v/>
      </c>
      <c r="H6472" s="91" t="str">
        <f t="shared" ref="H6472:H6535" si="203">IFERROR(IF((MID(H6471,8,LEN(H6471)-7)+1)&lt;=COUNTIF(Bank_Harian,LEFT(H6471,6)),LEFT(H6471,6)&amp;"-"&amp;MID(H6471,8,LEN(H6471)-7)+1,""),"")</f>
        <v/>
      </c>
      <c r="I6472" s="330" t="str">
        <f>IF(H6472="","",IFERROR(INDEX(Tanggal1,MATCH('Buku Besar'!H6472,Akun1,0)),""))</f>
        <v/>
      </c>
      <c r="J6472" s="2" t="str">
        <f>IF(H6472="","",IFERROR(INDEX(Keterangan1,MATCH('Buku Besar'!H6472,Akun1,0)),""))</f>
        <v/>
      </c>
      <c r="K6472" s="2" t="str">
        <f>IF(H6472="","",IFERROR(INDEX(Reff1,MATCH('Buku Besar'!H6472,Akun1,0)),""))</f>
        <v/>
      </c>
      <c r="L6472" s="331" t="str">
        <f>IF(H6472="","",IFERROR(INDEX(Penerimaan1,MATCH('Buku Besar'!H6472,Akun1,0)),""))</f>
        <v/>
      </c>
      <c r="M6472" s="331" t="str">
        <f>IF(H6472="","",IFERROR(INDEX(Pengeluaran1,MATCH('Buku Besar'!H6472,Akun1,0)),""))</f>
        <v/>
      </c>
    </row>
    <row r="6473" spans="1:13" x14ac:dyDescent="0.25">
      <c r="A6473" s="91" t="str">
        <f t="shared" si="202"/>
        <v/>
      </c>
      <c r="B6473" s="330" t="str">
        <f>IF(A6473="","",IFERROR(INDEX(Tanggal,MATCH('Buku Besar'!A6473,Akun,0)),""))</f>
        <v/>
      </c>
      <c r="C6473" s="2" t="str">
        <f>IF(A6473="","",IFERROR(INDEX(Keterangan,MATCH('Buku Besar'!A6473,Akun,0)),""))</f>
        <v/>
      </c>
      <c r="D6473" s="2" t="str">
        <f>IF(A6473="","",IFERROR(INDEX(Reff,MATCH('Buku Besar'!A6473,Akun,0)),""))</f>
        <v/>
      </c>
      <c r="E6473" s="331" t="str">
        <f>IF(A6473="","",IFERROR(INDEX(Penerimaan,MATCH('Buku Besar'!A6473,Akun,0)),""))</f>
        <v/>
      </c>
      <c r="F6473" s="331" t="str">
        <f>IF(A6473="","",IFERROR(INDEX(Pengeluaran,MATCH('Buku Besar'!A6473,Akun,0)),""))</f>
        <v/>
      </c>
      <c r="H6473" s="91" t="str">
        <f t="shared" si="203"/>
        <v/>
      </c>
      <c r="I6473" s="330" t="str">
        <f>IF(H6473="","",IFERROR(INDEX(Tanggal1,MATCH('Buku Besar'!H6473,Akun1,0)),""))</f>
        <v/>
      </c>
      <c r="J6473" s="2" t="str">
        <f>IF(H6473="","",IFERROR(INDEX(Keterangan1,MATCH('Buku Besar'!H6473,Akun1,0)),""))</f>
        <v/>
      </c>
      <c r="K6473" s="2" t="str">
        <f>IF(H6473="","",IFERROR(INDEX(Reff1,MATCH('Buku Besar'!H6473,Akun1,0)),""))</f>
        <v/>
      </c>
      <c r="L6473" s="331" t="str">
        <f>IF(H6473="","",IFERROR(INDEX(Penerimaan1,MATCH('Buku Besar'!H6473,Akun1,0)),""))</f>
        <v/>
      </c>
      <c r="M6473" s="331" t="str">
        <f>IF(H6473="","",IFERROR(INDEX(Pengeluaran1,MATCH('Buku Besar'!H6473,Akun1,0)),""))</f>
        <v/>
      </c>
    </row>
    <row r="6474" spans="1:13" x14ac:dyDescent="0.25">
      <c r="A6474" s="91" t="str">
        <f t="shared" si="202"/>
        <v/>
      </c>
      <c r="B6474" s="330" t="str">
        <f>IF(A6474="","",IFERROR(INDEX(Tanggal,MATCH('Buku Besar'!A6474,Akun,0)),""))</f>
        <v/>
      </c>
      <c r="C6474" s="2" t="str">
        <f>IF(A6474="","",IFERROR(INDEX(Keterangan,MATCH('Buku Besar'!A6474,Akun,0)),""))</f>
        <v/>
      </c>
      <c r="D6474" s="2" t="str">
        <f>IF(A6474="","",IFERROR(INDEX(Reff,MATCH('Buku Besar'!A6474,Akun,0)),""))</f>
        <v/>
      </c>
      <c r="E6474" s="331" t="str">
        <f>IF(A6474="","",IFERROR(INDEX(Penerimaan,MATCH('Buku Besar'!A6474,Akun,0)),""))</f>
        <v/>
      </c>
      <c r="F6474" s="331" t="str">
        <f>IF(A6474="","",IFERROR(INDEX(Pengeluaran,MATCH('Buku Besar'!A6474,Akun,0)),""))</f>
        <v/>
      </c>
      <c r="H6474" s="91" t="str">
        <f t="shared" si="203"/>
        <v/>
      </c>
      <c r="I6474" s="330" t="str">
        <f>IF(H6474="","",IFERROR(INDEX(Tanggal1,MATCH('Buku Besar'!H6474,Akun1,0)),""))</f>
        <v/>
      </c>
      <c r="J6474" s="2" t="str">
        <f>IF(H6474="","",IFERROR(INDEX(Keterangan1,MATCH('Buku Besar'!H6474,Akun1,0)),""))</f>
        <v/>
      </c>
      <c r="K6474" s="2" t="str">
        <f>IF(H6474="","",IFERROR(INDEX(Reff1,MATCH('Buku Besar'!H6474,Akun1,0)),""))</f>
        <v/>
      </c>
      <c r="L6474" s="331" t="str">
        <f>IF(H6474="","",IFERROR(INDEX(Penerimaan1,MATCH('Buku Besar'!H6474,Akun1,0)),""))</f>
        <v/>
      </c>
      <c r="M6474" s="331" t="str">
        <f>IF(H6474="","",IFERROR(INDEX(Pengeluaran1,MATCH('Buku Besar'!H6474,Akun1,0)),""))</f>
        <v/>
      </c>
    </row>
    <row r="6475" spans="1:13" x14ac:dyDescent="0.25">
      <c r="A6475" s="91" t="str">
        <f t="shared" si="202"/>
        <v/>
      </c>
      <c r="B6475" s="330" t="str">
        <f>IF(A6475="","",IFERROR(INDEX(Tanggal,MATCH('Buku Besar'!A6475,Akun,0)),""))</f>
        <v/>
      </c>
      <c r="C6475" s="2" t="str">
        <f>IF(A6475="","",IFERROR(INDEX(Keterangan,MATCH('Buku Besar'!A6475,Akun,0)),""))</f>
        <v/>
      </c>
      <c r="D6475" s="2" t="str">
        <f>IF(A6475="","",IFERROR(INDEX(Reff,MATCH('Buku Besar'!A6475,Akun,0)),""))</f>
        <v/>
      </c>
      <c r="E6475" s="331" t="str">
        <f>IF(A6475="","",IFERROR(INDEX(Penerimaan,MATCH('Buku Besar'!A6475,Akun,0)),""))</f>
        <v/>
      </c>
      <c r="F6475" s="331" t="str">
        <f>IF(A6475="","",IFERROR(INDEX(Pengeluaran,MATCH('Buku Besar'!A6475,Akun,0)),""))</f>
        <v/>
      </c>
      <c r="H6475" s="91" t="str">
        <f t="shared" si="203"/>
        <v/>
      </c>
      <c r="I6475" s="330" t="str">
        <f>IF(H6475="","",IFERROR(INDEX(Tanggal1,MATCH('Buku Besar'!H6475,Akun1,0)),""))</f>
        <v/>
      </c>
      <c r="J6475" s="2" t="str">
        <f>IF(H6475="","",IFERROR(INDEX(Keterangan1,MATCH('Buku Besar'!H6475,Akun1,0)),""))</f>
        <v/>
      </c>
      <c r="K6475" s="2" t="str">
        <f>IF(H6475="","",IFERROR(INDEX(Reff1,MATCH('Buku Besar'!H6475,Akun1,0)),""))</f>
        <v/>
      </c>
      <c r="L6475" s="331" t="str">
        <f>IF(H6475="","",IFERROR(INDEX(Penerimaan1,MATCH('Buku Besar'!H6475,Akun1,0)),""))</f>
        <v/>
      </c>
      <c r="M6475" s="331" t="str">
        <f>IF(H6475="","",IFERROR(INDEX(Pengeluaran1,MATCH('Buku Besar'!H6475,Akun1,0)),""))</f>
        <v/>
      </c>
    </row>
    <row r="6476" spans="1:13" x14ac:dyDescent="0.25">
      <c r="A6476" s="91" t="str">
        <f t="shared" si="202"/>
        <v/>
      </c>
      <c r="B6476" s="330" t="str">
        <f>IF(A6476="","",IFERROR(INDEX(Tanggal,MATCH('Buku Besar'!A6476,Akun,0)),""))</f>
        <v/>
      </c>
      <c r="C6476" s="2" t="str">
        <f>IF(A6476="","",IFERROR(INDEX(Keterangan,MATCH('Buku Besar'!A6476,Akun,0)),""))</f>
        <v/>
      </c>
      <c r="D6476" s="2" t="str">
        <f>IF(A6476="","",IFERROR(INDEX(Reff,MATCH('Buku Besar'!A6476,Akun,0)),""))</f>
        <v/>
      </c>
      <c r="E6476" s="331" t="str">
        <f>IF(A6476="","",IFERROR(INDEX(Penerimaan,MATCH('Buku Besar'!A6476,Akun,0)),""))</f>
        <v/>
      </c>
      <c r="F6476" s="331" t="str">
        <f>IF(A6476="","",IFERROR(INDEX(Pengeluaran,MATCH('Buku Besar'!A6476,Akun,0)),""))</f>
        <v/>
      </c>
      <c r="H6476" s="91" t="str">
        <f t="shared" si="203"/>
        <v/>
      </c>
      <c r="I6476" s="330" t="str">
        <f>IF(H6476="","",IFERROR(INDEX(Tanggal1,MATCH('Buku Besar'!H6476,Akun1,0)),""))</f>
        <v/>
      </c>
      <c r="J6476" s="2" t="str">
        <f>IF(H6476="","",IFERROR(INDEX(Keterangan1,MATCH('Buku Besar'!H6476,Akun1,0)),""))</f>
        <v/>
      </c>
      <c r="K6476" s="2" t="str">
        <f>IF(H6476="","",IFERROR(INDEX(Reff1,MATCH('Buku Besar'!H6476,Akun1,0)),""))</f>
        <v/>
      </c>
      <c r="L6476" s="331" t="str">
        <f>IF(H6476="","",IFERROR(INDEX(Penerimaan1,MATCH('Buku Besar'!H6476,Akun1,0)),""))</f>
        <v/>
      </c>
      <c r="M6476" s="331" t="str">
        <f>IF(H6476="","",IFERROR(INDEX(Pengeluaran1,MATCH('Buku Besar'!H6476,Akun1,0)),""))</f>
        <v/>
      </c>
    </row>
    <row r="6477" spans="1:13" x14ac:dyDescent="0.25">
      <c r="A6477" s="91" t="str">
        <f t="shared" si="202"/>
        <v/>
      </c>
      <c r="B6477" s="330" t="str">
        <f>IF(A6477="","",IFERROR(INDEX(Tanggal,MATCH('Buku Besar'!A6477,Akun,0)),""))</f>
        <v/>
      </c>
      <c r="C6477" s="2" t="str">
        <f>IF(A6477="","",IFERROR(INDEX(Keterangan,MATCH('Buku Besar'!A6477,Akun,0)),""))</f>
        <v/>
      </c>
      <c r="D6477" s="2" t="str">
        <f>IF(A6477="","",IFERROR(INDEX(Reff,MATCH('Buku Besar'!A6477,Akun,0)),""))</f>
        <v/>
      </c>
      <c r="E6477" s="331" t="str">
        <f>IF(A6477="","",IFERROR(INDEX(Penerimaan,MATCH('Buku Besar'!A6477,Akun,0)),""))</f>
        <v/>
      </c>
      <c r="F6477" s="331" t="str">
        <f>IF(A6477="","",IFERROR(INDEX(Pengeluaran,MATCH('Buku Besar'!A6477,Akun,0)),""))</f>
        <v/>
      </c>
      <c r="H6477" s="91" t="str">
        <f t="shared" si="203"/>
        <v/>
      </c>
      <c r="I6477" s="330" t="str">
        <f>IF(H6477="","",IFERROR(INDEX(Tanggal1,MATCH('Buku Besar'!H6477,Akun1,0)),""))</f>
        <v/>
      </c>
      <c r="J6477" s="2" t="str">
        <f>IF(H6477="","",IFERROR(INDEX(Keterangan1,MATCH('Buku Besar'!H6477,Akun1,0)),""))</f>
        <v/>
      </c>
      <c r="K6477" s="2" t="str">
        <f>IF(H6477="","",IFERROR(INDEX(Reff1,MATCH('Buku Besar'!H6477,Akun1,0)),""))</f>
        <v/>
      </c>
      <c r="L6477" s="331" t="str">
        <f>IF(H6477="","",IFERROR(INDEX(Penerimaan1,MATCH('Buku Besar'!H6477,Akun1,0)),""))</f>
        <v/>
      </c>
      <c r="M6477" s="331" t="str">
        <f>IF(H6477="","",IFERROR(INDEX(Pengeluaran1,MATCH('Buku Besar'!H6477,Akun1,0)),""))</f>
        <v/>
      </c>
    </row>
    <row r="6478" spans="1:13" x14ac:dyDescent="0.25">
      <c r="A6478" s="91" t="str">
        <f t="shared" si="202"/>
        <v/>
      </c>
      <c r="B6478" s="330" t="str">
        <f>IF(A6478="","",IFERROR(INDEX(Tanggal,MATCH('Buku Besar'!A6478,Akun,0)),""))</f>
        <v/>
      </c>
      <c r="C6478" s="2" t="str">
        <f>IF(A6478="","",IFERROR(INDEX(Keterangan,MATCH('Buku Besar'!A6478,Akun,0)),""))</f>
        <v/>
      </c>
      <c r="D6478" s="2" t="str">
        <f>IF(A6478="","",IFERROR(INDEX(Reff,MATCH('Buku Besar'!A6478,Akun,0)),""))</f>
        <v/>
      </c>
      <c r="E6478" s="331" t="str">
        <f>IF(A6478="","",IFERROR(INDEX(Penerimaan,MATCH('Buku Besar'!A6478,Akun,0)),""))</f>
        <v/>
      </c>
      <c r="F6478" s="331" t="str">
        <f>IF(A6478="","",IFERROR(INDEX(Pengeluaran,MATCH('Buku Besar'!A6478,Akun,0)),""))</f>
        <v/>
      </c>
      <c r="H6478" s="91" t="str">
        <f t="shared" si="203"/>
        <v/>
      </c>
      <c r="I6478" s="330" t="str">
        <f>IF(H6478="","",IFERROR(INDEX(Tanggal1,MATCH('Buku Besar'!H6478,Akun1,0)),""))</f>
        <v/>
      </c>
      <c r="J6478" s="2" t="str">
        <f>IF(H6478="","",IFERROR(INDEX(Keterangan1,MATCH('Buku Besar'!H6478,Akun1,0)),""))</f>
        <v/>
      </c>
      <c r="K6478" s="2" t="str">
        <f>IF(H6478="","",IFERROR(INDEX(Reff1,MATCH('Buku Besar'!H6478,Akun1,0)),""))</f>
        <v/>
      </c>
      <c r="L6478" s="331" t="str">
        <f>IF(H6478="","",IFERROR(INDEX(Penerimaan1,MATCH('Buku Besar'!H6478,Akun1,0)),""))</f>
        <v/>
      </c>
      <c r="M6478" s="331" t="str">
        <f>IF(H6478="","",IFERROR(INDEX(Pengeluaran1,MATCH('Buku Besar'!H6478,Akun1,0)),""))</f>
        <v/>
      </c>
    </row>
    <row r="6479" spans="1:13" x14ac:dyDescent="0.25">
      <c r="A6479" s="91" t="str">
        <f t="shared" si="202"/>
        <v/>
      </c>
      <c r="B6479" s="330" t="str">
        <f>IF(A6479="","",IFERROR(INDEX(Tanggal,MATCH('Buku Besar'!A6479,Akun,0)),""))</f>
        <v/>
      </c>
      <c r="C6479" s="2" t="str">
        <f>IF(A6479="","",IFERROR(INDEX(Keterangan,MATCH('Buku Besar'!A6479,Akun,0)),""))</f>
        <v/>
      </c>
      <c r="D6479" s="2" t="str">
        <f>IF(A6479="","",IFERROR(INDEX(Reff,MATCH('Buku Besar'!A6479,Akun,0)),""))</f>
        <v/>
      </c>
      <c r="E6479" s="331" t="str">
        <f>IF(A6479="","",IFERROR(INDEX(Penerimaan,MATCH('Buku Besar'!A6479,Akun,0)),""))</f>
        <v/>
      </c>
      <c r="F6479" s="331" t="str">
        <f>IF(A6479="","",IFERROR(INDEX(Pengeluaran,MATCH('Buku Besar'!A6479,Akun,0)),""))</f>
        <v/>
      </c>
      <c r="H6479" s="91" t="str">
        <f t="shared" si="203"/>
        <v/>
      </c>
      <c r="I6479" s="330" t="str">
        <f>IF(H6479="","",IFERROR(INDEX(Tanggal1,MATCH('Buku Besar'!H6479,Akun1,0)),""))</f>
        <v/>
      </c>
      <c r="J6479" s="2" t="str">
        <f>IF(H6479="","",IFERROR(INDEX(Keterangan1,MATCH('Buku Besar'!H6479,Akun1,0)),""))</f>
        <v/>
      </c>
      <c r="K6479" s="2" t="str">
        <f>IF(H6479="","",IFERROR(INDEX(Reff1,MATCH('Buku Besar'!H6479,Akun1,0)),""))</f>
        <v/>
      </c>
      <c r="L6479" s="331" t="str">
        <f>IF(H6479="","",IFERROR(INDEX(Penerimaan1,MATCH('Buku Besar'!H6479,Akun1,0)),""))</f>
        <v/>
      </c>
      <c r="M6479" s="331" t="str">
        <f>IF(H6479="","",IFERROR(INDEX(Pengeluaran1,MATCH('Buku Besar'!H6479,Akun1,0)),""))</f>
        <v/>
      </c>
    </row>
    <row r="6480" spans="1:13" x14ac:dyDescent="0.25">
      <c r="A6480" s="91" t="str">
        <f t="shared" si="202"/>
        <v/>
      </c>
      <c r="B6480" s="330" t="str">
        <f>IF(A6480="","",IFERROR(INDEX(Tanggal,MATCH('Buku Besar'!A6480,Akun,0)),""))</f>
        <v/>
      </c>
      <c r="C6480" s="2" t="str">
        <f>IF(A6480="","",IFERROR(INDEX(Keterangan,MATCH('Buku Besar'!A6480,Akun,0)),""))</f>
        <v/>
      </c>
      <c r="D6480" s="2" t="str">
        <f>IF(A6480="","",IFERROR(INDEX(Reff,MATCH('Buku Besar'!A6480,Akun,0)),""))</f>
        <v/>
      </c>
      <c r="E6480" s="331" t="str">
        <f>IF(A6480="","",IFERROR(INDEX(Penerimaan,MATCH('Buku Besar'!A6480,Akun,0)),""))</f>
        <v/>
      </c>
      <c r="F6480" s="331" t="str">
        <f>IF(A6480="","",IFERROR(INDEX(Pengeluaran,MATCH('Buku Besar'!A6480,Akun,0)),""))</f>
        <v/>
      </c>
      <c r="H6480" s="91" t="str">
        <f t="shared" si="203"/>
        <v/>
      </c>
      <c r="I6480" s="330" t="str">
        <f>IF(H6480="","",IFERROR(INDEX(Tanggal1,MATCH('Buku Besar'!H6480,Akun1,0)),""))</f>
        <v/>
      </c>
      <c r="J6480" s="2" t="str">
        <f>IF(H6480="","",IFERROR(INDEX(Keterangan1,MATCH('Buku Besar'!H6480,Akun1,0)),""))</f>
        <v/>
      </c>
      <c r="K6480" s="2" t="str">
        <f>IF(H6480="","",IFERROR(INDEX(Reff1,MATCH('Buku Besar'!H6480,Akun1,0)),""))</f>
        <v/>
      </c>
      <c r="L6480" s="331" t="str">
        <f>IF(H6480="","",IFERROR(INDEX(Penerimaan1,MATCH('Buku Besar'!H6480,Akun1,0)),""))</f>
        <v/>
      </c>
      <c r="M6480" s="331" t="str">
        <f>IF(H6480="","",IFERROR(INDEX(Pengeluaran1,MATCH('Buku Besar'!H6480,Akun1,0)),""))</f>
        <v/>
      </c>
    </row>
    <row r="6481" spans="1:13" x14ac:dyDescent="0.25">
      <c r="A6481" s="91" t="str">
        <f t="shared" si="202"/>
        <v/>
      </c>
      <c r="B6481" s="330" t="str">
        <f>IF(A6481="","",IFERROR(INDEX(Tanggal,MATCH('Buku Besar'!A6481,Akun,0)),""))</f>
        <v/>
      </c>
      <c r="C6481" s="2" t="str">
        <f>IF(A6481="","",IFERROR(INDEX(Keterangan,MATCH('Buku Besar'!A6481,Akun,0)),""))</f>
        <v/>
      </c>
      <c r="D6481" s="2" t="str">
        <f>IF(A6481="","",IFERROR(INDEX(Reff,MATCH('Buku Besar'!A6481,Akun,0)),""))</f>
        <v/>
      </c>
      <c r="E6481" s="331" t="str">
        <f>IF(A6481="","",IFERROR(INDEX(Penerimaan,MATCH('Buku Besar'!A6481,Akun,0)),""))</f>
        <v/>
      </c>
      <c r="F6481" s="331" t="str">
        <f>IF(A6481="","",IFERROR(INDEX(Pengeluaran,MATCH('Buku Besar'!A6481,Akun,0)),""))</f>
        <v/>
      </c>
      <c r="H6481" s="91" t="str">
        <f t="shared" si="203"/>
        <v/>
      </c>
      <c r="I6481" s="330" t="str">
        <f>IF(H6481="","",IFERROR(INDEX(Tanggal1,MATCH('Buku Besar'!H6481,Akun1,0)),""))</f>
        <v/>
      </c>
      <c r="J6481" s="2" t="str">
        <f>IF(H6481="","",IFERROR(INDEX(Keterangan1,MATCH('Buku Besar'!H6481,Akun1,0)),""))</f>
        <v/>
      </c>
      <c r="K6481" s="2" t="str">
        <f>IF(H6481="","",IFERROR(INDEX(Reff1,MATCH('Buku Besar'!H6481,Akun1,0)),""))</f>
        <v/>
      </c>
      <c r="L6481" s="331" t="str">
        <f>IF(H6481="","",IFERROR(INDEX(Penerimaan1,MATCH('Buku Besar'!H6481,Akun1,0)),""))</f>
        <v/>
      </c>
      <c r="M6481" s="331" t="str">
        <f>IF(H6481="","",IFERROR(INDEX(Pengeluaran1,MATCH('Buku Besar'!H6481,Akun1,0)),""))</f>
        <v/>
      </c>
    </row>
    <row r="6482" spans="1:13" x14ac:dyDescent="0.25">
      <c r="A6482" s="91" t="str">
        <f t="shared" si="202"/>
        <v/>
      </c>
      <c r="B6482" s="330" t="str">
        <f>IF(A6482="","",IFERROR(INDEX(Tanggal,MATCH('Buku Besar'!A6482,Akun,0)),""))</f>
        <v/>
      </c>
      <c r="C6482" s="2" t="str">
        <f>IF(A6482="","",IFERROR(INDEX(Keterangan,MATCH('Buku Besar'!A6482,Akun,0)),""))</f>
        <v/>
      </c>
      <c r="D6482" s="2" t="str">
        <f>IF(A6482="","",IFERROR(INDEX(Reff,MATCH('Buku Besar'!A6482,Akun,0)),""))</f>
        <v/>
      </c>
      <c r="E6482" s="331" t="str">
        <f>IF(A6482="","",IFERROR(INDEX(Penerimaan,MATCH('Buku Besar'!A6482,Akun,0)),""))</f>
        <v/>
      </c>
      <c r="F6482" s="331" t="str">
        <f>IF(A6482="","",IFERROR(INDEX(Pengeluaran,MATCH('Buku Besar'!A6482,Akun,0)),""))</f>
        <v/>
      </c>
      <c r="H6482" s="91" t="str">
        <f t="shared" si="203"/>
        <v/>
      </c>
      <c r="I6482" s="330" t="str">
        <f>IF(H6482="","",IFERROR(INDEX(Tanggal1,MATCH('Buku Besar'!H6482,Akun1,0)),""))</f>
        <v/>
      </c>
      <c r="J6482" s="2" t="str">
        <f>IF(H6482="","",IFERROR(INDEX(Keterangan1,MATCH('Buku Besar'!H6482,Akun1,0)),""))</f>
        <v/>
      </c>
      <c r="K6482" s="2" t="str">
        <f>IF(H6482="","",IFERROR(INDEX(Reff1,MATCH('Buku Besar'!H6482,Akun1,0)),""))</f>
        <v/>
      </c>
      <c r="L6482" s="331" t="str">
        <f>IF(H6482="","",IFERROR(INDEX(Penerimaan1,MATCH('Buku Besar'!H6482,Akun1,0)),""))</f>
        <v/>
      </c>
      <c r="M6482" s="331" t="str">
        <f>IF(H6482="","",IFERROR(INDEX(Pengeluaran1,MATCH('Buku Besar'!H6482,Akun1,0)),""))</f>
        <v/>
      </c>
    </row>
    <row r="6483" spans="1:13" x14ac:dyDescent="0.25">
      <c r="A6483" s="91" t="str">
        <f t="shared" si="202"/>
        <v/>
      </c>
      <c r="B6483" s="330" t="str">
        <f>IF(A6483="","",IFERROR(INDEX(Tanggal,MATCH('Buku Besar'!A6483,Akun,0)),""))</f>
        <v/>
      </c>
      <c r="C6483" s="2" t="str">
        <f>IF(A6483="","",IFERROR(INDEX(Keterangan,MATCH('Buku Besar'!A6483,Akun,0)),""))</f>
        <v/>
      </c>
      <c r="D6483" s="2" t="str">
        <f>IF(A6483="","",IFERROR(INDEX(Reff,MATCH('Buku Besar'!A6483,Akun,0)),""))</f>
        <v/>
      </c>
      <c r="E6483" s="331" t="str">
        <f>IF(A6483="","",IFERROR(INDEX(Penerimaan,MATCH('Buku Besar'!A6483,Akun,0)),""))</f>
        <v/>
      </c>
      <c r="F6483" s="331" t="str">
        <f>IF(A6483="","",IFERROR(INDEX(Pengeluaran,MATCH('Buku Besar'!A6483,Akun,0)),""))</f>
        <v/>
      </c>
      <c r="H6483" s="91" t="str">
        <f t="shared" si="203"/>
        <v/>
      </c>
      <c r="I6483" s="330" t="str">
        <f>IF(H6483="","",IFERROR(INDEX(Tanggal1,MATCH('Buku Besar'!H6483,Akun1,0)),""))</f>
        <v/>
      </c>
      <c r="J6483" s="2" t="str">
        <f>IF(H6483="","",IFERROR(INDEX(Keterangan1,MATCH('Buku Besar'!H6483,Akun1,0)),""))</f>
        <v/>
      </c>
      <c r="K6483" s="2" t="str">
        <f>IF(H6483="","",IFERROR(INDEX(Reff1,MATCH('Buku Besar'!H6483,Akun1,0)),""))</f>
        <v/>
      </c>
      <c r="L6483" s="331" t="str">
        <f>IF(H6483="","",IFERROR(INDEX(Penerimaan1,MATCH('Buku Besar'!H6483,Akun1,0)),""))</f>
        <v/>
      </c>
      <c r="M6483" s="331" t="str">
        <f>IF(H6483="","",IFERROR(INDEX(Pengeluaran1,MATCH('Buku Besar'!H6483,Akun1,0)),""))</f>
        <v/>
      </c>
    </row>
    <row r="6484" spans="1:13" x14ac:dyDescent="0.25">
      <c r="A6484" s="91" t="str">
        <f t="shared" si="202"/>
        <v/>
      </c>
      <c r="B6484" s="330" t="str">
        <f>IF(A6484="","",IFERROR(INDEX(Tanggal,MATCH('Buku Besar'!A6484,Akun,0)),""))</f>
        <v/>
      </c>
      <c r="C6484" s="2" t="str">
        <f>IF(A6484="","",IFERROR(INDEX(Keterangan,MATCH('Buku Besar'!A6484,Akun,0)),""))</f>
        <v/>
      </c>
      <c r="D6484" s="2" t="str">
        <f>IF(A6484="","",IFERROR(INDEX(Reff,MATCH('Buku Besar'!A6484,Akun,0)),""))</f>
        <v/>
      </c>
      <c r="E6484" s="331" t="str">
        <f>IF(A6484="","",IFERROR(INDEX(Penerimaan,MATCH('Buku Besar'!A6484,Akun,0)),""))</f>
        <v/>
      </c>
      <c r="F6484" s="331" t="str">
        <f>IF(A6484="","",IFERROR(INDEX(Pengeluaran,MATCH('Buku Besar'!A6484,Akun,0)),""))</f>
        <v/>
      </c>
      <c r="H6484" s="91" t="str">
        <f t="shared" si="203"/>
        <v/>
      </c>
      <c r="I6484" s="330" t="str">
        <f>IF(H6484="","",IFERROR(INDEX(Tanggal1,MATCH('Buku Besar'!H6484,Akun1,0)),""))</f>
        <v/>
      </c>
      <c r="J6484" s="2" t="str">
        <f>IF(H6484="","",IFERROR(INDEX(Keterangan1,MATCH('Buku Besar'!H6484,Akun1,0)),""))</f>
        <v/>
      </c>
      <c r="K6484" s="2" t="str">
        <f>IF(H6484="","",IFERROR(INDEX(Reff1,MATCH('Buku Besar'!H6484,Akun1,0)),""))</f>
        <v/>
      </c>
      <c r="L6484" s="331" t="str">
        <f>IF(H6484="","",IFERROR(INDEX(Penerimaan1,MATCH('Buku Besar'!H6484,Akun1,0)),""))</f>
        <v/>
      </c>
      <c r="M6484" s="331" t="str">
        <f>IF(H6484="","",IFERROR(INDEX(Pengeluaran1,MATCH('Buku Besar'!H6484,Akun1,0)),""))</f>
        <v/>
      </c>
    </row>
    <row r="6485" spans="1:13" x14ac:dyDescent="0.25">
      <c r="A6485" s="91" t="str">
        <f t="shared" si="202"/>
        <v/>
      </c>
      <c r="B6485" s="330" t="str">
        <f>IF(A6485="","",IFERROR(INDEX(Tanggal,MATCH('Buku Besar'!A6485,Akun,0)),""))</f>
        <v/>
      </c>
      <c r="C6485" s="2" t="str">
        <f>IF(A6485="","",IFERROR(INDEX(Keterangan,MATCH('Buku Besar'!A6485,Akun,0)),""))</f>
        <v/>
      </c>
      <c r="D6485" s="2" t="str">
        <f>IF(A6485="","",IFERROR(INDEX(Reff,MATCH('Buku Besar'!A6485,Akun,0)),""))</f>
        <v/>
      </c>
      <c r="E6485" s="331" t="str">
        <f>IF(A6485="","",IFERROR(INDEX(Penerimaan,MATCH('Buku Besar'!A6485,Akun,0)),""))</f>
        <v/>
      </c>
      <c r="F6485" s="331" t="str">
        <f>IF(A6485="","",IFERROR(INDEX(Pengeluaran,MATCH('Buku Besar'!A6485,Akun,0)),""))</f>
        <v/>
      </c>
      <c r="H6485" s="91" t="str">
        <f t="shared" si="203"/>
        <v/>
      </c>
      <c r="I6485" s="330" t="str">
        <f>IF(H6485="","",IFERROR(INDEX(Tanggal1,MATCH('Buku Besar'!H6485,Akun1,0)),""))</f>
        <v/>
      </c>
      <c r="J6485" s="2" t="str">
        <f>IF(H6485="","",IFERROR(INDEX(Keterangan1,MATCH('Buku Besar'!H6485,Akun1,0)),""))</f>
        <v/>
      </c>
      <c r="K6485" s="2" t="str">
        <f>IF(H6485="","",IFERROR(INDEX(Reff1,MATCH('Buku Besar'!H6485,Akun1,0)),""))</f>
        <v/>
      </c>
      <c r="L6485" s="331" t="str">
        <f>IF(H6485="","",IFERROR(INDEX(Penerimaan1,MATCH('Buku Besar'!H6485,Akun1,0)),""))</f>
        <v/>
      </c>
      <c r="M6485" s="331" t="str">
        <f>IF(H6485="","",IFERROR(INDEX(Pengeluaran1,MATCH('Buku Besar'!H6485,Akun1,0)),""))</f>
        <v/>
      </c>
    </row>
    <row r="6486" spans="1:13" x14ac:dyDescent="0.25">
      <c r="A6486" s="91" t="str">
        <f t="shared" si="202"/>
        <v/>
      </c>
      <c r="B6486" s="330" t="str">
        <f>IF(A6486="","",IFERROR(INDEX(Tanggal,MATCH('Buku Besar'!A6486,Akun,0)),""))</f>
        <v/>
      </c>
      <c r="C6486" s="2" t="str">
        <f>IF(A6486="","",IFERROR(INDEX(Keterangan,MATCH('Buku Besar'!A6486,Akun,0)),""))</f>
        <v/>
      </c>
      <c r="D6486" s="2" t="str">
        <f>IF(A6486="","",IFERROR(INDEX(Reff,MATCH('Buku Besar'!A6486,Akun,0)),""))</f>
        <v/>
      </c>
      <c r="E6486" s="331" t="str">
        <f>IF(A6486="","",IFERROR(INDEX(Penerimaan,MATCH('Buku Besar'!A6486,Akun,0)),""))</f>
        <v/>
      </c>
      <c r="F6486" s="331" t="str">
        <f>IF(A6486="","",IFERROR(INDEX(Pengeluaran,MATCH('Buku Besar'!A6486,Akun,0)),""))</f>
        <v/>
      </c>
      <c r="H6486" s="91" t="str">
        <f t="shared" si="203"/>
        <v/>
      </c>
      <c r="I6486" s="330" t="str">
        <f>IF(H6486="","",IFERROR(INDEX(Tanggal1,MATCH('Buku Besar'!H6486,Akun1,0)),""))</f>
        <v/>
      </c>
      <c r="J6486" s="2" t="str">
        <f>IF(H6486="","",IFERROR(INDEX(Keterangan1,MATCH('Buku Besar'!H6486,Akun1,0)),""))</f>
        <v/>
      </c>
      <c r="K6486" s="2" t="str">
        <f>IF(H6486="","",IFERROR(INDEX(Reff1,MATCH('Buku Besar'!H6486,Akun1,0)),""))</f>
        <v/>
      </c>
      <c r="L6486" s="331" t="str">
        <f>IF(H6486="","",IFERROR(INDEX(Penerimaan1,MATCH('Buku Besar'!H6486,Akun1,0)),""))</f>
        <v/>
      </c>
      <c r="M6486" s="331" t="str">
        <f>IF(H6486="","",IFERROR(INDEX(Pengeluaran1,MATCH('Buku Besar'!H6486,Akun1,0)),""))</f>
        <v/>
      </c>
    </row>
    <row r="6487" spans="1:13" x14ac:dyDescent="0.25">
      <c r="A6487" s="91" t="str">
        <f t="shared" si="202"/>
        <v/>
      </c>
      <c r="B6487" s="330" t="str">
        <f>IF(A6487="","",IFERROR(INDEX(Tanggal,MATCH('Buku Besar'!A6487,Akun,0)),""))</f>
        <v/>
      </c>
      <c r="C6487" s="2" t="str">
        <f>IF(A6487="","",IFERROR(INDEX(Keterangan,MATCH('Buku Besar'!A6487,Akun,0)),""))</f>
        <v/>
      </c>
      <c r="D6487" s="2" t="str">
        <f>IF(A6487="","",IFERROR(INDEX(Reff,MATCH('Buku Besar'!A6487,Akun,0)),""))</f>
        <v/>
      </c>
      <c r="E6487" s="331" t="str">
        <f>IF(A6487="","",IFERROR(INDEX(Penerimaan,MATCH('Buku Besar'!A6487,Akun,0)),""))</f>
        <v/>
      </c>
      <c r="F6487" s="331" t="str">
        <f>IF(A6487="","",IFERROR(INDEX(Pengeluaran,MATCH('Buku Besar'!A6487,Akun,0)),""))</f>
        <v/>
      </c>
      <c r="H6487" s="91" t="str">
        <f t="shared" si="203"/>
        <v/>
      </c>
      <c r="I6487" s="330" t="str">
        <f>IF(H6487="","",IFERROR(INDEX(Tanggal1,MATCH('Buku Besar'!H6487,Akun1,0)),""))</f>
        <v/>
      </c>
      <c r="J6487" s="2" t="str">
        <f>IF(H6487="","",IFERROR(INDEX(Keterangan1,MATCH('Buku Besar'!H6487,Akun1,0)),""))</f>
        <v/>
      </c>
      <c r="K6487" s="2" t="str">
        <f>IF(H6487="","",IFERROR(INDEX(Reff1,MATCH('Buku Besar'!H6487,Akun1,0)),""))</f>
        <v/>
      </c>
      <c r="L6487" s="331" t="str">
        <f>IF(H6487="","",IFERROR(INDEX(Penerimaan1,MATCH('Buku Besar'!H6487,Akun1,0)),""))</f>
        <v/>
      </c>
      <c r="M6487" s="331" t="str">
        <f>IF(H6487="","",IFERROR(INDEX(Pengeluaran1,MATCH('Buku Besar'!H6487,Akun1,0)),""))</f>
        <v/>
      </c>
    </row>
    <row r="6488" spans="1:13" x14ac:dyDescent="0.25">
      <c r="A6488" s="91" t="str">
        <f t="shared" si="202"/>
        <v/>
      </c>
      <c r="B6488" s="330" t="str">
        <f>IF(A6488="","",IFERROR(INDEX(Tanggal,MATCH('Buku Besar'!A6488,Akun,0)),""))</f>
        <v/>
      </c>
      <c r="C6488" s="2" t="str">
        <f>IF(A6488="","",IFERROR(INDEX(Keterangan,MATCH('Buku Besar'!A6488,Akun,0)),""))</f>
        <v/>
      </c>
      <c r="D6488" s="2" t="str">
        <f>IF(A6488="","",IFERROR(INDEX(Reff,MATCH('Buku Besar'!A6488,Akun,0)),""))</f>
        <v/>
      </c>
      <c r="E6488" s="331" t="str">
        <f>IF(A6488="","",IFERROR(INDEX(Penerimaan,MATCH('Buku Besar'!A6488,Akun,0)),""))</f>
        <v/>
      </c>
      <c r="F6488" s="331" t="str">
        <f>IF(A6488="","",IFERROR(INDEX(Pengeluaran,MATCH('Buku Besar'!A6488,Akun,0)),""))</f>
        <v/>
      </c>
      <c r="H6488" s="91" t="str">
        <f t="shared" si="203"/>
        <v/>
      </c>
      <c r="I6488" s="330" t="str">
        <f>IF(H6488="","",IFERROR(INDEX(Tanggal1,MATCH('Buku Besar'!H6488,Akun1,0)),""))</f>
        <v/>
      </c>
      <c r="J6488" s="2" t="str">
        <f>IF(H6488="","",IFERROR(INDEX(Keterangan1,MATCH('Buku Besar'!H6488,Akun1,0)),""))</f>
        <v/>
      </c>
      <c r="K6488" s="2" t="str">
        <f>IF(H6488="","",IFERROR(INDEX(Reff1,MATCH('Buku Besar'!H6488,Akun1,0)),""))</f>
        <v/>
      </c>
      <c r="L6488" s="331" t="str">
        <f>IF(H6488="","",IFERROR(INDEX(Penerimaan1,MATCH('Buku Besar'!H6488,Akun1,0)),""))</f>
        <v/>
      </c>
      <c r="M6488" s="331" t="str">
        <f>IF(H6488="","",IFERROR(INDEX(Pengeluaran1,MATCH('Buku Besar'!H6488,Akun1,0)),""))</f>
        <v/>
      </c>
    </row>
    <row r="6489" spans="1:13" x14ac:dyDescent="0.25">
      <c r="A6489" s="91" t="str">
        <f t="shared" si="202"/>
        <v/>
      </c>
      <c r="B6489" s="330" t="str">
        <f>IF(A6489="","",IFERROR(INDEX(Tanggal,MATCH('Buku Besar'!A6489,Akun,0)),""))</f>
        <v/>
      </c>
      <c r="C6489" s="2" t="str">
        <f>IF(A6489="","",IFERROR(INDEX(Keterangan,MATCH('Buku Besar'!A6489,Akun,0)),""))</f>
        <v/>
      </c>
      <c r="D6489" s="2" t="str">
        <f>IF(A6489="","",IFERROR(INDEX(Reff,MATCH('Buku Besar'!A6489,Akun,0)),""))</f>
        <v/>
      </c>
      <c r="E6489" s="331" t="str">
        <f>IF(A6489="","",IFERROR(INDEX(Penerimaan,MATCH('Buku Besar'!A6489,Akun,0)),""))</f>
        <v/>
      </c>
      <c r="F6489" s="331" t="str">
        <f>IF(A6489="","",IFERROR(INDEX(Pengeluaran,MATCH('Buku Besar'!A6489,Akun,0)),""))</f>
        <v/>
      </c>
      <c r="H6489" s="91" t="str">
        <f t="shared" si="203"/>
        <v/>
      </c>
      <c r="I6489" s="330" t="str">
        <f>IF(H6489="","",IFERROR(INDEX(Tanggal1,MATCH('Buku Besar'!H6489,Akun1,0)),""))</f>
        <v/>
      </c>
      <c r="J6489" s="2" t="str">
        <f>IF(H6489="","",IFERROR(INDEX(Keterangan1,MATCH('Buku Besar'!H6489,Akun1,0)),""))</f>
        <v/>
      </c>
      <c r="K6489" s="2" t="str">
        <f>IF(H6489="","",IFERROR(INDEX(Reff1,MATCH('Buku Besar'!H6489,Akun1,0)),""))</f>
        <v/>
      </c>
      <c r="L6489" s="331" t="str">
        <f>IF(H6489="","",IFERROR(INDEX(Penerimaan1,MATCH('Buku Besar'!H6489,Akun1,0)),""))</f>
        <v/>
      </c>
      <c r="M6489" s="331" t="str">
        <f>IF(H6489="","",IFERROR(INDEX(Pengeluaran1,MATCH('Buku Besar'!H6489,Akun1,0)),""))</f>
        <v/>
      </c>
    </row>
    <row r="6490" spans="1:13" x14ac:dyDescent="0.25">
      <c r="A6490" s="91" t="str">
        <f t="shared" si="202"/>
        <v/>
      </c>
      <c r="B6490" s="330" t="str">
        <f>IF(A6490="","",IFERROR(INDEX(Tanggal,MATCH('Buku Besar'!A6490,Akun,0)),""))</f>
        <v/>
      </c>
      <c r="C6490" s="2" t="str">
        <f>IF(A6490="","",IFERROR(INDEX(Keterangan,MATCH('Buku Besar'!A6490,Akun,0)),""))</f>
        <v/>
      </c>
      <c r="D6490" s="2" t="str">
        <f>IF(A6490="","",IFERROR(INDEX(Reff,MATCH('Buku Besar'!A6490,Akun,0)),""))</f>
        <v/>
      </c>
      <c r="E6490" s="331" t="str">
        <f>IF(A6490="","",IFERROR(INDEX(Penerimaan,MATCH('Buku Besar'!A6490,Akun,0)),""))</f>
        <v/>
      </c>
      <c r="F6490" s="331" t="str">
        <f>IF(A6490="","",IFERROR(INDEX(Pengeluaran,MATCH('Buku Besar'!A6490,Akun,0)),""))</f>
        <v/>
      </c>
      <c r="H6490" s="91" t="str">
        <f t="shared" si="203"/>
        <v/>
      </c>
      <c r="I6490" s="330" t="str">
        <f>IF(H6490="","",IFERROR(INDEX(Tanggal1,MATCH('Buku Besar'!H6490,Akun1,0)),""))</f>
        <v/>
      </c>
      <c r="J6490" s="2" t="str">
        <f>IF(H6490="","",IFERROR(INDEX(Keterangan1,MATCH('Buku Besar'!H6490,Akun1,0)),""))</f>
        <v/>
      </c>
      <c r="K6490" s="2" t="str">
        <f>IF(H6490="","",IFERROR(INDEX(Reff1,MATCH('Buku Besar'!H6490,Akun1,0)),""))</f>
        <v/>
      </c>
      <c r="L6490" s="331" t="str">
        <f>IF(H6490="","",IFERROR(INDEX(Penerimaan1,MATCH('Buku Besar'!H6490,Akun1,0)),""))</f>
        <v/>
      </c>
      <c r="M6490" s="331" t="str">
        <f>IF(H6490="","",IFERROR(INDEX(Pengeluaran1,MATCH('Buku Besar'!H6490,Akun1,0)),""))</f>
        <v/>
      </c>
    </row>
    <row r="6491" spans="1:13" x14ac:dyDescent="0.25">
      <c r="A6491" s="91" t="str">
        <f t="shared" si="202"/>
        <v/>
      </c>
      <c r="B6491" s="330" t="str">
        <f>IF(A6491="","",IFERROR(INDEX(Tanggal,MATCH('Buku Besar'!A6491,Akun,0)),""))</f>
        <v/>
      </c>
      <c r="C6491" s="2" t="str">
        <f>IF(A6491="","",IFERROR(INDEX(Keterangan,MATCH('Buku Besar'!A6491,Akun,0)),""))</f>
        <v/>
      </c>
      <c r="D6491" s="2" t="str">
        <f>IF(A6491="","",IFERROR(INDEX(Reff,MATCH('Buku Besar'!A6491,Akun,0)),""))</f>
        <v/>
      </c>
      <c r="E6491" s="331" t="str">
        <f>IF(A6491="","",IFERROR(INDEX(Penerimaan,MATCH('Buku Besar'!A6491,Akun,0)),""))</f>
        <v/>
      </c>
      <c r="F6491" s="331" t="str">
        <f>IF(A6491="","",IFERROR(INDEX(Pengeluaran,MATCH('Buku Besar'!A6491,Akun,0)),""))</f>
        <v/>
      </c>
      <c r="H6491" s="91" t="str">
        <f t="shared" si="203"/>
        <v/>
      </c>
      <c r="I6491" s="330" t="str">
        <f>IF(H6491="","",IFERROR(INDEX(Tanggal1,MATCH('Buku Besar'!H6491,Akun1,0)),""))</f>
        <v/>
      </c>
      <c r="J6491" s="2" t="str">
        <f>IF(H6491="","",IFERROR(INDEX(Keterangan1,MATCH('Buku Besar'!H6491,Akun1,0)),""))</f>
        <v/>
      </c>
      <c r="K6491" s="2" t="str">
        <f>IF(H6491="","",IFERROR(INDEX(Reff1,MATCH('Buku Besar'!H6491,Akun1,0)),""))</f>
        <v/>
      </c>
      <c r="L6491" s="331" t="str">
        <f>IF(H6491="","",IFERROR(INDEX(Penerimaan1,MATCH('Buku Besar'!H6491,Akun1,0)),""))</f>
        <v/>
      </c>
      <c r="M6491" s="331" t="str">
        <f>IF(H6491="","",IFERROR(INDEX(Pengeluaran1,MATCH('Buku Besar'!H6491,Akun1,0)),""))</f>
        <v/>
      </c>
    </row>
    <row r="6492" spans="1:13" x14ac:dyDescent="0.25">
      <c r="A6492" s="91" t="str">
        <f t="shared" si="202"/>
        <v/>
      </c>
      <c r="B6492" s="330" t="str">
        <f>IF(A6492="","",IFERROR(INDEX(Tanggal,MATCH('Buku Besar'!A6492,Akun,0)),""))</f>
        <v/>
      </c>
      <c r="C6492" s="2" t="str">
        <f>IF(A6492="","",IFERROR(INDEX(Keterangan,MATCH('Buku Besar'!A6492,Akun,0)),""))</f>
        <v/>
      </c>
      <c r="D6492" s="2" t="str">
        <f>IF(A6492="","",IFERROR(INDEX(Reff,MATCH('Buku Besar'!A6492,Akun,0)),""))</f>
        <v/>
      </c>
      <c r="E6492" s="331" t="str">
        <f>IF(A6492="","",IFERROR(INDEX(Penerimaan,MATCH('Buku Besar'!A6492,Akun,0)),""))</f>
        <v/>
      </c>
      <c r="F6492" s="331" t="str">
        <f>IF(A6492="","",IFERROR(INDEX(Pengeluaran,MATCH('Buku Besar'!A6492,Akun,0)),""))</f>
        <v/>
      </c>
      <c r="H6492" s="91" t="str">
        <f t="shared" si="203"/>
        <v/>
      </c>
      <c r="I6492" s="330" t="str">
        <f>IF(H6492="","",IFERROR(INDEX(Tanggal1,MATCH('Buku Besar'!H6492,Akun1,0)),""))</f>
        <v/>
      </c>
      <c r="J6492" s="2" t="str">
        <f>IF(H6492="","",IFERROR(INDEX(Keterangan1,MATCH('Buku Besar'!H6492,Akun1,0)),""))</f>
        <v/>
      </c>
      <c r="K6492" s="2" t="str">
        <f>IF(H6492="","",IFERROR(INDEX(Reff1,MATCH('Buku Besar'!H6492,Akun1,0)),""))</f>
        <v/>
      </c>
      <c r="L6492" s="331" t="str">
        <f>IF(H6492="","",IFERROR(INDEX(Penerimaan1,MATCH('Buku Besar'!H6492,Akun1,0)),""))</f>
        <v/>
      </c>
      <c r="M6492" s="331" t="str">
        <f>IF(H6492="","",IFERROR(INDEX(Pengeluaran1,MATCH('Buku Besar'!H6492,Akun1,0)),""))</f>
        <v/>
      </c>
    </row>
    <row r="6493" spans="1:13" x14ac:dyDescent="0.25">
      <c r="A6493" s="91" t="str">
        <f t="shared" si="202"/>
        <v/>
      </c>
      <c r="B6493" s="330" t="str">
        <f>IF(A6493="","",IFERROR(INDEX(Tanggal,MATCH('Buku Besar'!A6493,Akun,0)),""))</f>
        <v/>
      </c>
      <c r="C6493" s="2" t="str">
        <f>IF(A6493="","",IFERROR(INDEX(Keterangan,MATCH('Buku Besar'!A6493,Akun,0)),""))</f>
        <v/>
      </c>
      <c r="D6493" s="2" t="str">
        <f>IF(A6493="","",IFERROR(INDEX(Reff,MATCH('Buku Besar'!A6493,Akun,0)),""))</f>
        <v/>
      </c>
      <c r="E6493" s="331" t="str">
        <f>IF(A6493="","",IFERROR(INDEX(Penerimaan,MATCH('Buku Besar'!A6493,Akun,0)),""))</f>
        <v/>
      </c>
      <c r="F6493" s="331" t="str">
        <f>IF(A6493="","",IFERROR(INDEX(Pengeluaran,MATCH('Buku Besar'!A6493,Akun,0)),""))</f>
        <v/>
      </c>
      <c r="H6493" s="91" t="str">
        <f t="shared" si="203"/>
        <v/>
      </c>
      <c r="I6493" s="330" t="str">
        <f>IF(H6493="","",IFERROR(INDEX(Tanggal1,MATCH('Buku Besar'!H6493,Akun1,0)),""))</f>
        <v/>
      </c>
      <c r="J6493" s="2" t="str">
        <f>IF(H6493="","",IFERROR(INDEX(Keterangan1,MATCH('Buku Besar'!H6493,Akun1,0)),""))</f>
        <v/>
      </c>
      <c r="K6493" s="2" t="str">
        <f>IF(H6493="","",IFERROR(INDEX(Reff1,MATCH('Buku Besar'!H6493,Akun1,0)),""))</f>
        <v/>
      </c>
      <c r="L6493" s="331" t="str">
        <f>IF(H6493="","",IFERROR(INDEX(Penerimaan1,MATCH('Buku Besar'!H6493,Akun1,0)),""))</f>
        <v/>
      </c>
      <c r="M6493" s="331" t="str">
        <f>IF(H6493="","",IFERROR(INDEX(Pengeluaran1,MATCH('Buku Besar'!H6493,Akun1,0)),""))</f>
        <v/>
      </c>
    </row>
    <row r="6494" spans="1:13" x14ac:dyDescent="0.25">
      <c r="A6494" s="91" t="str">
        <f t="shared" si="202"/>
        <v/>
      </c>
      <c r="B6494" s="330" t="str">
        <f>IF(A6494="","",IFERROR(INDEX(Tanggal,MATCH('Buku Besar'!A6494,Akun,0)),""))</f>
        <v/>
      </c>
      <c r="C6494" s="2" t="str">
        <f>IF(A6494="","",IFERROR(INDEX(Keterangan,MATCH('Buku Besar'!A6494,Akun,0)),""))</f>
        <v/>
      </c>
      <c r="D6494" s="2" t="str">
        <f>IF(A6494="","",IFERROR(INDEX(Reff,MATCH('Buku Besar'!A6494,Akun,0)),""))</f>
        <v/>
      </c>
      <c r="E6494" s="331" t="str">
        <f>IF(A6494="","",IFERROR(INDEX(Penerimaan,MATCH('Buku Besar'!A6494,Akun,0)),""))</f>
        <v/>
      </c>
      <c r="F6494" s="331" t="str">
        <f>IF(A6494="","",IFERROR(INDEX(Pengeluaran,MATCH('Buku Besar'!A6494,Akun,0)),""))</f>
        <v/>
      </c>
      <c r="H6494" s="91" t="str">
        <f t="shared" si="203"/>
        <v/>
      </c>
      <c r="I6494" s="330" t="str">
        <f>IF(H6494="","",IFERROR(INDEX(Tanggal1,MATCH('Buku Besar'!H6494,Akun1,0)),""))</f>
        <v/>
      </c>
      <c r="J6494" s="2" t="str">
        <f>IF(H6494="","",IFERROR(INDEX(Keterangan1,MATCH('Buku Besar'!H6494,Akun1,0)),""))</f>
        <v/>
      </c>
      <c r="K6494" s="2" t="str">
        <f>IF(H6494="","",IFERROR(INDEX(Reff1,MATCH('Buku Besar'!H6494,Akun1,0)),""))</f>
        <v/>
      </c>
      <c r="L6494" s="331" t="str">
        <f>IF(H6494="","",IFERROR(INDEX(Penerimaan1,MATCH('Buku Besar'!H6494,Akun1,0)),""))</f>
        <v/>
      </c>
      <c r="M6494" s="331" t="str">
        <f>IF(H6494="","",IFERROR(INDEX(Pengeluaran1,MATCH('Buku Besar'!H6494,Akun1,0)),""))</f>
        <v/>
      </c>
    </row>
    <row r="6495" spans="1:13" x14ac:dyDescent="0.25">
      <c r="A6495" s="91" t="str">
        <f t="shared" si="202"/>
        <v/>
      </c>
      <c r="B6495" s="330" t="str">
        <f>IF(A6495="","",IFERROR(INDEX(Tanggal,MATCH('Buku Besar'!A6495,Akun,0)),""))</f>
        <v/>
      </c>
      <c r="C6495" s="2" t="str">
        <f>IF(A6495="","",IFERROR(INDEX(Keterangan,MATCH('Buku Besar'!A6495,Akun,0)),""))</f>
        <v/>
      </c>
      <c r="D6495" s="2" t="str">
        <f>IF(A6495="","",IFERROR(INDEX(Reff,MATCH('Buku Besar'!A6495,Akun,0)),""))</f>
        <v/>
      </c>
      <c r="E6495" s="331" t="str">
        <f>IF(A6495="","",IFERROR(INDEX(Penerimaan,MATCH('Buku Besar'!A6495,Akun,0)),""))</f>
        <v/>
      </c>
      <c r="F6495" s="331" t="str">
        <f>IF(A6495="","",IFERROR(INDEX(Pengeluaran,MATCH('Buku Besar'!A6495,Akun,0)),""))</f>
        <v/>
      </c>
      <c r="H6495" s="91" t="str">
        <f t="shared" si="203"/>
        <v/>
      </c>
      <c r="I6495" s="330" t="str">
        <f>IF(H6495="","",IFERROR(INDEX(Tanggal1,MATCH('Buku Besar'!H6495,Akun1,0)),""))</f>
        <v/>
      </c>
      <c r="J6495" s="2" t="str">
        <f>IF(H6495="","",IFERROR(INDEX(Keterangan1,MATCH('Buku Besar'!H6495,Akun1,0)),""))</f>
        <v/>
      </c>
      <c r="K6495" s="2" t="str">
        <f>IF(H6495="","",IFERROR(INDEX(Reff1,MATCH('Buku Besar'!H6495,Akun1,0)),""))</f>
        <v/>
      </c>
      <c r="L6495" s="331" t="str">
        <f>IF(H6495="","",IFERROR(INDEX(Penerimaan1,MATCH('Buku Besar'!H6495,Akun1,0)),""))</f>
        <v/>
      </c>
      <c r="M6495" s="331" t="str">
        <f>IF(H6495="","",IFERROR(INDEX(Pengeluaran1,MATCH('Buku Besar'!H6495,Akun1,0)),""))</f>
        <v/>
      </c>
    </row>
    <row r="6496" spans="1:13" x14ac:dyDescent="0.25">
      <c r="A6496" s="91" t="str">
        <f t="shared" si="202"/>
        <v/>
      </c>
      <c r="B6496" s="330" t="str">
        <f>IF(A6496="","",IFERROR(INDEX(Tanggal,MATCH('Buku Besar'!A6496,Akun,0)),""))</f>
        <v/>
      </c>
      <c r="C6496" s="2" t="str">
        <f>IF(A6496="","",IFERROR(INDEX(Keterangan,MATCH('Buku Besar'!A6496,Akun,0)),""))</f>
        <v/>
      </c>
      <c r="D6496" s="2" t="str">
        <f>IF(A6496="","",IFERROR(INDEX(Reff,MATCH('Buku Besar'!A6496,Akun,0)),""))</f>
        <v/>
      </c>
      <c r="E6496" s="331" t="str">
        <f>IF(A6496="","",IFERROR(INDEX(Penerimaan,MATCH('Buku Besar'!A6496,Akun,0)),""))</f>
        <v/>
      </c>
      <c r="F6496" s="331" t="str">
        <f>IF(A6496="","",IFERROR(INDEX(Pengeluaran,MATCH('Buku Besar'!A6496,Akun,0)),""))</f>
        <v/>
      </c>
      <c r="H6496" s="91" t="str">
        <f t="shared" si="203"/>
        <v/>
      </c>
      <c r="I6496" s="330" t="str">
        <f>IF(H6496="","",IFERROR(INDEX(Tanggal1,MATCH('Buku Besar'!H6496,Akun1,0)),""))</f>
        <v/>
      </c>
      <c r="J6496" s="2" t="str">
        <f>IF(H6496="","",IFERROR(INDEX(Keterangan1,MATCH('Buku Besar'!H6496,Akun1,0)),""))</f>
        <v/>
      </c>
      <c r="K6496" s="2" t="str">
        <f>IF(H6496="","",IFERROR(INDEX(Reff1,MATCH('Buku Besar'!H6496,Akun1,0)),""))</f>
        <v/>
      </c>
      <c r="L6496" s="331" t="str">
        <f>IF(H6496="","",IFERROR(INDEX(Penerimaan1,MATCH('Buku Besar'!H6496,Akun1,0)),""))</f>
        <v/>
      </c>
      <c r="M6496" s="331" t="str">
        <f>IF(H6496="","",IFERROR(INDEX(Pengeluaran1,MATCH('Buku Besar'!H6496,Akun1,0)),""))</f>
        <v/>
      </c>
    </row>
    <row r="6497" spans="1:13" x14ac:dyDescent="0.25">
      <c r="A6497" s="91" t="str">
        <f t="shared" si="202"/>
        <v/>
      </c>
      <c r="B6497" s="330" t="str">
        <f>IF(A6497="","",IFERROR(INDEX(Tanggal,MATCH('Buku Besar'!A6497,Akun,0)),""))</f>
        <v/>
      </c>
      <c r="C6497" s="2" t="str">
        <f>IF(A6497="","",IFERROR(INDEX(Keterangan,MATCH('Buku Besar'!A6497,Akun,0)),""))</f>
        <v/>
      </c>
      <c r="D6497" s="2" t="str">
        <f>IF(A6497="","",IFERROR(INDEX(Reff,MATCH('Buku Besar'!A6497,Akun,0)),""))</f>
        <v/>
      </c>
      <c r="E6497" s="331" t="str">
        <f>IF(A6497="","",IFERROR(INDEX(Penerimaan,MATCH('Buku Besar'!A6497,Akun,0)),""))</f>
        <v/>
      </c>
      <c r="F6497" s="331" t="str">
        <f>IF(A6497="","",IFERROR(INDEX(Pengeluaran,MATCH('Buku Besar'!A6497,Akun,0)),""))</f>
        <v/>
      </c>
      <c r="H6497" s="91" t="str">
        <f t="shared" si="203"/>
        <v/>
      </c>
      <c r="I6497" s="330" t="str">
        <f>IF(H6497="","",IFERROR(INDEX(Tanggal1,MATCH('Buku Besar'!H6497,Akun1,0)),""))</f>
        <v/>
      </c>
      <c r="J6497" s="2" t="str">
        <f>IF(H6497="","",IFERROR(INDEX(Keterangan1,MATCH('Buku Besar'!H6497,Akun1,0)),""))</f>
        <v/>
      </c>
      <c r="K6497" s="2" t="str">
        <f>IF(H6497="","",IFERROR(INDEX(Reff1,MATCH('Buku Besar'!H6497,Akun1,0)),""))</f>
        <v/>
      </c>
      <c r="L6497" s="331" t="str">
        <f>IF(H6497="","",IFERROR(INDEX(Penerimaan1,MATCH('Buku Besar'!H6497,Akun1,0)),""))</f>
        <v/>
      </c>
      <c r="M6497" s="331" t="str">
        <f>IF(H6497="","",IFERROR(INDEX(Pengeluaran1,MATCH('Buku Besar'!H6497,Akun1,0)),""))</f>
        <v/>
      </c>
    </row>
    <row r="6498" spans="1:13" x14ac:dyDescent="0.25">
      <c r="A6498" s="91" t="str">
        <f t="shared" si="202"/>
        <v/>
      </c>
      <c r="B6498" s="330" t="str">
        <f>IF(A6498="","",IFERROR(INDEX(Tanggal,MATCH('Buku Besar'!A6498,Akun,0)),""))</f>
        <v/>
      </c>
      <c r="C6498" s="2" t="str">
        <f>IF(A6498="","",IFERROR(INDEX(Keterangan,MATCH('Buku Besar'!A6498,Akun,0)),""))</f>
        <v/>
      </c>
      <c r="D6498" s="2" t="str">
        <f>IF(A6498="","",IFERROR(INDEX(Reff,MATCH('Buku Besar'!A6498,Akun,0)),""))</f>
        <v/>
      </c>
      <c r="E6498" s="331" t="str">
        <f>IF(A6498="","",IFERROR(INDEX(Penerimaan,MATCH('Buku Besar'!A6498,Akun,0)),""))</f>
        <v/>
      </c>
      <c r="F6498" s="331" t="str">
        <f>IF(A6498="","",IFERROR(INDEX(Pengeluaran,MATCH('Buku Besar'!A6498,Akun,0)),""))</f>
        <v/>
      </c>
      <c r="H6498" s="91" t="str">
        <f t="shared" si="203"/>
        <v/>
      </c>
      <c r="I6498" s="330" t="str">
        <f>IF(H6498="","",IFERROR(INDEX(Tanggal1,MATCH('Buku Besar'!H6498,Akun1,0)),""))</f>
        <v/>
      </c>
      <c r="J6498" s="2" t="str">
        <f>IF(H6498="","",IFERROR(INDEX(Keterangan1,MATCH('Buku Besar'!H6498,Akun1,0)),""))</f>
        <v/>
      </c>
      <c r="K6498" s="2" t="str">
        <f>IF(H6498="","",IFERROR(INDEX(Reff1,MATCH('Buku Besar'!H6498,Akun1,0)),""))</f>
        <v/>
      </c>
      <c r="L6498" s="331" t="str">
        <f>IF(H6498="","",IFERROR(INDEX(Penerimaan1,MATCH('Buku Besar'!H6498,Akun1,0)),""))</f>
        <v/>
      </c>
      <c r="M6498" s="331" t="str">
        <f>IF(H6498="","",IFERROR(INDEX(Pengeluaran1,MATCH('Buku Besar'!H6498,Akun1,0)),""))</f>
        <v/>
      </c>
    </row>
    <row r="6499" spans="1:13" x14ac:dyDescent="0.25">
      <c r="A6499" s="91" t="str">
        <f t="shared" si="202"/>
        <v/>
      </c>
      <c r="B6499" s="330" t="str">
        <f>IF(A6499="","",IFERROR(INDEX(Tanggal,MATCH('Buku Besar'!A6499,Akun,0)),""))</f>
        <v/>
      </c>
      <c r="C6499" s="2" t="str">
        <f>IF(A6499="","",IFERROR(INDEX(Keterangan,MATCH('Buku Besar'!A6499,Akun,0)),""))</f>
        <v/>
      </c>
      <c r="D6499" s="2" t="str">
        <f>IF(A6499="","",IFERROR(INDEX(Reff,MATCH('Buku Besar'!A6499,Akun,0)),""))</f>
        <v/>
      </c>
      <c r="E6499" s="331" t="str">
        <f>IF(A6499="","",IFERROR(INDEX(Penerimaan,MATCH('Buku Besar'!A6499,Akun,0)),""))</f>
        <v/>
      </c>
      <c r="F6499" s="331" t="str">
        <f>IF(A6499="","",IFERROR(INDEX(Pengeluaran,MATCH('Buku Besar'!A6499,Akun,0)),""))</f>
        <v/>
      </c>
      <c r="H6499" s="91" t="str">
        <f t="shared" si="203"/>
        <v/>
      </c>
      <c r="I6499" s="330" t="str">
        <f>IF(H6499="","",IFERROR(INDEX(Tanggal1,MATCH('Buku Besar'!H6499,Akun1,0)),""))</f>
        <v/>
      </c>
      <c r="J6499" s="2" t="str">
        <f>IF(H6499="","",IFERROR(INDEX(Keterangan1,MATCH('Buku Besar'!H6499,Akun1,0)),""))</f>
        <v/>
      </c>
      <c r="K6499" s="2" t="str">
        <f>IF(H6499="","",IFERROR(INDEX(Reff1,MATCH('Buku Besar'!H6499,Akun1,0)),""))</f>
        <v/>
      </c>
      <c r="L6499" s="331" t="str">
        <f>IF(H6499="","",IFERROR(INDEX(Penerimaan1,MATCH('Buku Besar'!H6499,Akun1,0)),""))</f>
        <v/>
      </c>
      <c r="M6499" s="331" t="str">
        <f>IF(H6499="","",IFERROR(INDEX(Pengeluaran1,MATCH('Buku Besar'!H6499,Akun1,0)),""))</f>
        <v/>
      </c>
    </row>
    <row r="6500" spans="1:13" x14ac:dyDescent="0.25">
      <c r="A6500" s="91" t="str">
        <f t="shared" si="202"/>
        <v/>
      </c>
      <c r="B6500" s="330" t="str">
        <f>IF(A6500="","",IFERROR(INDEX(Tanggal,MATCH('Buku Besar'!A6500,Akun,0)),""))</f>
        <v/>
      </c>
      <c r="C6500" s="2" t="str">
        <f>IF(A6500="","",IFERROR(INDEX(Keterangan,MATCH('Buku Besar'!A6500,Akun,0)),""))</f>
        <v/>
      </c>
      <c r="D6500" s="2" t="str">
        <f>IF(A6500="","",IFERROR(INDEX(Reff,MATCH('Buku Besar'!A6500,Akun,0)),""))</f>
        <v/>
      </c>
      <c r="E6500" s="331" t="str">
        <f>IF(A6500="","",IFERROR(INDEX(Penerimaan,MATCH('Buku Besar'!A6500,Akun,0)),""))</f>
        <v/>
      </c>
      <c r="F6500" s="331" t="str">
        <f>IF(A6500="","",IFERROR(INDEX(Pengeluaran,MATCH('Buku Besar'!A6500,Akun,0)),""))</f>
        <v/>
      </c>
      <c r="H6500" s="91" t="str">
        <f t="shared" si="203"/>
        <v/>
      </c>
      <c r="I6500" s="330" t="str">
        <f>IF(H6500="","",IFERROR(INDEX(Tanggal1,MATCH('Buku Besar'!H6500,Akun1,0)),""))</f>
        <v/>
      </c>
      <c r="J6500" s="2" t="str">
        <f>IF(H6500="","",IFERROR(INDEX(Keterangan1,MATCH('Buku Besar'!H6500,Akun1,0)),""))</f>
        <v/>
      </c>
      <c r="K6500" s="2" t="str">
        <f>IF(H6500="","",IFERROR(INDEX(Reff1,MATCH('Buku Besar'!H6500,Akun1,0)),""))</f>
        <v/>
      </c>
      <c r="L6500" s="331" t="str">
        <f>IF(H6500="","",IFERROR(INDEX(Penerimaan1,MATCH('Buku Besar'!H6500,Akun1,0)),""))</f>
        <v/>
      </c>
      <c r="M6500" s="331" t="str">
        <f>IF(H6500="","",IFERROR(INDEX(Pengeluaran1,MATCH('Buku Besar'!H6500,Akun1,0)),""))</f>
        <v/>
      </c>
    </row>
    <row r="6501" spans="1:13" x14ac:dyDescent="0.25">
      <c r="A6501" s="91" t="str">
        <f t="shared" si="202"/>
        <v/>
      </c>
      <c r="B6501" s="330" t="str">
        <f>IF(A6501="","",IFERROR(INDEX(Tanggal,MATCH('Buku Besar'!A6501,Akun,0)),""))</f>
        <v/>
      </c>
      <c r="C6501" s="2" t="str">
        <f>IF(A6501="","",IFERROR(INDEX(Keterangan,MATCH('Buku Besar'!A6501,Akun,0)),""))</f>
        <v/>
      </c>
      <c r="D6501" s="2" t="str">
        <f>IF(A6501="","",IFERROR(INDEX(Reff,MATCH('Buku Besar'!A6501,Akun,0)),""))</f>
        <v/>
      </c>
      <c r="E6501" s="331" t="str">
        <f>IF(A6501="","",IFERROR(INDEX(Penerimaan,MATCH('Buku Besar'!A6501,Akun,0)),""))</f>
        <v/>
      </c>
      <c r="F6501" s="331" t="str">
        <f>IF(A6501="","",IFERROR(INDEX(Pengeluaran,MATCH('Buku Besar'!A6501,Akun,0)),""))</f>
        <v/>
      </c>
      <c r="H6501" s="91" t="str">
        <f t="shared" si="203"/>
        <v/>
      </c>
      <c r="I6501" s="330" t="str">
        <f>IF(H6501="","",IFERROR(INDEX(Tanggal1,MATCH('Buku Besar'!H6501,Akun1,0)),""))</f>
        <v/>
      </c>
      <c r="J6501" s="2" t="str">
        <f>IF(H6501="","",IFERROR(INDEX(Keterangan1,MATCH('Buku Besar'!H6501,Akun1,0)),""))</f>
        <v/>
      </c>
      <c r="K6501" s="2" t="str">
        <f>IF(H6501="","",IFERROR(INDEX(Reff1,MATCH('Buku Besar'!H6501,Akun1,0)),""))</f>
        <v/>
      </c>
      <c r="L6501" s="331" t="str">
        <f>IF(H6501="","",IFERROR(INDEX(Penerimaan1,MATCH('Buku Besar'!H6501,Akun1,0)),""))</f>
        <v/>
      </c>
      <c r="M6501" s="331" t="str">
        <f>IF(H6501="","",IFERROR(INDEX(Pengeluaran1,MATCH('Buku Besar'!H6501,Akun1,0)),""))</f>
        <v/>
      </c>
    </row>
    <row r="6502" spans="1:13" x14ac:dyDescent="0.25">
      <c r="A6502" s="91" t="str">
        <f t="shared" si="202"/>
        <v/>
      </c>
      <c r="B6502" s="330" t="str">
        <f>IF(A6502="","",IFERROR(INDEX(Tanggal,MATCH('Buku Besar'!A6502,Akun,0)),""))</f>
        <v/>
      </c>
      <c r="C6502" s="2" t="str">
        <f>IF(A6502="","",IFERROR(INDEX(Keterangan,MATCH('Buku Besar'!A6502,Akun,0)),""))</f>
        <v/>
      </c>
      <c r="D6502" s="2" t="str">
        <f>IF(A6502="","",IFERROR(INDEX(Reff,MATCH('Buku Besar'!A6502,Akun,0)),""))</f>
        <v/>
      </c>
      <c r="E6502" s="331" t="str">
        <f>IF(A6502="","",IFERROR(INDEX(Penerimaan,MATCH('Buku Besar'!A6502,Akun,0)),""))</f>
        <v/>
      </c>
      <c r="F6502" s="331" t="str">
        <f>IF(A6502="","",IFERROR(INDEX(Pengeluaran,MATCH('Buku Besar'!A6502,Akun,0)),""))</f>
        <v/>
      </c>
      <c r="H6502" s="91" t="str">
        <f t="shared" si="203"/>
        <v/>
      </c>
      <c r="I6502" s="330" t="str">
        <f>IF(H6502="","",IFERROR(INDEX(Tanggal1,MATCH('Buku Besar'!H6502,Akun1,0)),""))</f>
        <v/>
      </c>
      <c r="J6502" s="2" t="str">
        <f>IF(H6502="","",IFERROR(INDEX(Keterangan1,MATCH('Buku Besar'!H6502,Akun1,0)),""))</f>
        <v/>
      </c>
      <c r="K6502" s="2" t="str">
        <f>IF(H6502="","",IFERROR(INDEX(Reff1,MATCH('Buku Besar'!H6502,Akun1,0)),""))</f>
        <v/>
      </c>
      <c r="L6502" s="331" t="str">
        <f>IF(H6502="","",IFERROR(INDEX(Penerimaan1,MATCH('Buku Besar'!H6502,Akun1,0)),""))</f>
        <v/>
      </c>
      <c r="M6502" s="331" t="str">
        <f>IF(H6502="","",IFERROR(INDEX(Pengeluaran1,MATCH('Buku Besar'!H6502,Akun1,0)),""))</f>
        <v/>
      </c>
    </row>
    <row r="6503" spans="1:13" x14ac:dyDescent="0.25">
      <c r="A6503" s="91" t="str">
        <f t="shared" si="202"/>
        <v/>
      </c>
      <c r="B6503" s="330" t="str">
        <f>IF(A6503="","",IFERROR(INDEX(Tanggal,MATCH('Buku Besar'!A6503,Akun,0)),""))</f>
        <v/>
      </c>
      <c r="C6503" s="2" t="str">
        <f>IF(A6503="","",IFERROR(INDEX(Keterangan,MATCH('Buku Besar'!A6503,Akun,0)),""))</f>
        <v/>
      </c>
      <c r="D6503" s="2" t="str">
        <f>IF(A6503="","",IFERROR(INDEX(Reff,MATCH('Buku Besar'!A6503,Akun,0)),""))</f>
        <v/>
      </c>
      <c r="E6503" s="331" t="str">
        <f>IF(A6503="","",IFERROR(INDEX(Penerimaan,MATCH('Buku Besar'!A6503,Akun,0)),""))</f>
        <v/>
      </c>
      <c r="F6503" s="331" t="str">
        <f>IF(A6503="","",IFERROR(INDEX(Pengeluaran,MATCH('Buku Besar'!A6503,Akun,0)),""))</f>
        <v/>
      </c>
      <c r="H6503" s="91" t="str">
        <f t="shared" si="203"/>
        <v/>
      </c>
      <c r="I6503" s="330" t="str">
        <f>IF(H6503="","",IFERROR(INDEX(Tanggal1,MATCH('Buku Besar'!H6503,Akun1,0)),""))</f>
        <v/>
      </c>
      <c r="J6503" s="2" t="str">
        <f>IF(H6503="","",IFERROR(INDEX(Keterangan1,MATCH('Buku Besar'!H6503,Akun1,0)),""))</f>
        <v/>
      </c>
      <c r="K6503" s="2" t="str">
        <f>IF(H6503="","",IFERROR(INDEX(Reff1,MATCH('Buku Besar'!H6503,Akun1,0)),""))</f>
        <v/>
      </c>
      <c r="L6503" s="331" t="str">
        <f>IF(H6503="","",IFERROR(INDEX(Penerimaan1,MATCH('Buku Besar'!H6503,Akun1,0)),""))</f>
        <v/>
      </c>
      <c r="M6503" s="331" t="str">
        <f>IF(H6503="","",IFERROR(INDEX(Pengeluaran1,MATCH('Buku Besar'!H6503,Akun1,0)),""))</f>
        <v/>
      </c>
    </row>
    <row r="6504" spans="1:13" x14ac:dyDescent="0.25">
      <c r="A6504" s="91" t="str">
        <f t="shared" si="202"/>
        <v/>
      </c>
      <c r="B6504" s="330" t="str">
        <f>IF(A6504="","",IFERROR(INDEX(Tanggal,MATCH('Buku Besar'!A6504,Akun,0)),""))</f>
        <v/>
      </c>
      <c r="C6504" s="2" t="str">
        <f>IF(A6504="","",IFERROR(INDEX(Keterangan,MATCH('Buku Besar'!A6504,Akun,0)),""))</f>
        <v/>
      </c>
      <c r="D6504" s="2" t="str">
        <f>IF(A6504="","",IFERROR(INDEX(Reff,MATCH('Buku Besar'!A6504,Akun,0)),""))</f>
        <v/>
      </c>
      <c r="E6504" s="331" t="str">
        <f>IF(A6504="","",IFERROR(INDEX(Penerimaan,MATCH('Buku Besar'!A6504,Akun,0)),""))</f>
        <v/>
      </c>
      <c r="F6504" s="331" t="str">
        <f>IF(A6504="","",IFERROR(INDEX(Pengeluaran,MATCH('Buku Besar'!A6504,Akun,0)),""))</f>
        <v/>
      </c>
      <c r="H6504" s="91" t="str">
        <f t="shared" si="203"/>
        <v/>
      </c>
      <c r="I6504" s="330" t="str">
        <f>IF(H6504="","",IFERROR(INDEX(Tanggal1,MATCH('Buku Besar'!H6504,Akun1,0)),""))</f>
        <v/>
      </c>
      <c r="J6504" s="2" t="str">
        <f>IF(H6504="","",IFERROR(INDEX(Keterangan1,MATCH('Buku Besar'!H6504,Akun1,0)),""))</f>
        <v/>
      </c>
      <c r="K6504" s="2" t="str">
        <f>IF(H6504="","",IFERROR(INDEX(Reff1,MATCH('Buku Besar'!H6504,Akun1,0)),""))</f>
        <v/>
      </c>
      <c r="L6504" s="331" t="str">
        <f>IF(H6504="","",IFERROR(INDEX(Penerimaan1,MATCH('Buku Besar'!H6504,Akun1,0)),""))</f>
        <v/>
      </c>
      <c r="M6504" s="331" t="str">
        <f>IF(H6504="","",IFERROR(INDEX(Pengeluaran1,MATCH('Buku Besar'!H6504,Akun1,0)),""))</f>
        <v/>
      </c>
    </row>
    <row r="6505" spans="1:13" x14ac:dyDescent="0.25">
      <c r="A6505" s="91" t="str">
        <f t="shared" si="202"/>
        <v/>
      </c>
      <c r="B6505" s="330" t="str">
        <f>IF(A6505="","",IFERROR(INDEX(Tanggal,MATCH('Buku Besar'!A6505,Akun,0)),""))</f>
        <v/>
      </c>
      <c r="C6505" s="2" t="str">
        <f>IF(A6505="","",IFERROR(INDEX(Keterangan,MATCH('Buku Besar'!A6505,Akun,0)),""))</f>
        <v/>
      </c>
      <c r="D6505" s="2" t="str">
        <f>IF(A6505="","",IFERROR(INDEX(Reff,MATCH('Buku Besar'!A6505,Akun,0)),""))</f>
        <v/>
      </c>
      <c r="E6505" s="331" t="str">
        <f>IF(A6505="","",IFERROR(INDEX(Penerimaan,MATCH('Buku Besar'!A6505,Akun,0)),""))</f>
        <v/>
      </c>
      <c r="F6505" s="331" t="str">
        <f>IF(A6505="","",IFERROR(INDEX(Pengeluaran,MATCH('Buku Besar'!A6505,Akun,0)),""))</f>
        <v/>
      </c>
      <c r="H6505" s="91" t="str">
        <f t="shared" si="203"/>
        <v/>
      </c>
      <c r="I6505" s="330" t="str">
        <f>IF(H6505="","",IFERROR(INDEX(Tanggal1,MATCH('Buku Besar'!H6505,Akun1,0)),""))</f>
        <v/>
      </c>
      <c r="J6505" s="2" t="str">
        <f>IF(H6505="","",IFERROR(INDEX(Keterangan1,MATCH('Buku Besar'!H6505,Akun1,0)),""))</f>
        <v/>
      </c>
      <c r="K6505" s="2" t="str">
        <f>IF(H6505="","",IFERROR(INDEX(Reff1,MATCH('Buku Besar'!H6505,Akun1,0)),""))</f>
        <v/>
      </c>
      <c r="L6505" s="331" t="str">
        <f>IF(H6505="","",IFERROR(INDEX(Penerimaan1,MATCH('Buku Besar'!H6505,Akun1,0)),""))</f>
        <v/>
      </c>
      <c r="M6505" s="331" t="str">
        <f>IF(H6505="","",IFERROR(INDEX(Pengeluaran1,MATCH('Buku Besar'!H6505,Akun1,0)),""))</f>
        <v/>
      </c>
    </row>
    <row r="6506" spans="1:13" x14ac:dyDescent="0.25">
      <c r="A6506" s="91" t="str">
        <f t="shared" si="202"/>
        <v/>
      </c>
      <c r="B6506" s="330" t="str">
        <f>IF(A6506="","",IFERROR(INDEX(Tanggal,MATCH('Buku Besar'!A6506,Akun,0)),""))</f>
        <v/>
      </c>
      <c r="C6506" s="2" t="str">
        <f>IF(A6506="","",IFERROR(INDEX(Keterangan,MATCH('Buku Besar'!A6506,Akun,0)),""))</f>
        <v/>
      </c>
      <c r="D6506" s="2" t="str">
        <f>IF(A6506="","",IFERROR(INDEX(Reff,MATCH('Buku Besar'!A6506,Akun,0)),""))</f>
        <v/>
      </c>
      <c r="E6506" s="331" t="str">
        <f>IF(A6506="","",IFERROR(INDEX(Penerimaan,MATCH('Buku Besar'!A6506,Akun,0)),""))</f>
        <v/>
      </c>
      <c r="F6506" s="331" t="str">
        <f>IF(A6506="","",IFERROR(INDEX(Pengeluaran,MATCH('Buku Besar'!A6506,Akun,0)),""))</f>
        <v/>
      </c>
      <c r="H6506" s="91" t="str">
        <f t="shared" si="203"/>
        <v/>
      </c>
      <c r="I6506" s="330" t="str">
        <f>IF(H6506="","",IFERROR(INDEX(Tanggal1,MATCH('Buku Besar'!H6506,Akun1,0)),""))</f>
        <v/>
      </c>
      <c r="J6506" s="2" t="str">
        <f>IF(H6506="","",IFERROR(INDEX(Keterangan1,MATCH('Buku Besar'!H6506,Akun1,0)),""))</f>
        <v/>
      </c>
      <c r="K6506" s="2" t="str">
        <f>IF(H6506="","",IFERROR(INDEX(Reff1,MATCH('Buku Besar'!H6506,Akun1,0)),""))</f>
        <v/>
      </c>
      <c r="L6506" s="331" t="str">
        <f>IF(H6506="","",IFERROR(INDEX(Penerimaan1,MATCH('Buku Besar'!H6506,Akun1,0)),""))</f>
        <v/>
      </c>
      <c r="M6506" s="331" t="str">
        <f>IF(H6506="","",IFERROR(INDEX(Pengeluaran1,MATCH('Buku Besar'!H6506,Akun1,0)),""))</f>
        <v/>
      </c>
    </row>
    <row r="6507" spans="1:13" x14ac:dyDescent="0.25">
      <c r="A6507" s="91" t="str">
        <f t="shared" si="202"/>
        <v/>
      </c>
      <c r="B6507" s="330" t="str">
        <f>IF(A6507="","",IFERROR(INDEX(Tanggal,MATCH('Buku Besar'!A6507,Akun,0)),""))</f>
        <v/>
      </c>
      <c r="C6507" s="2" t="str">
        <f>IF(A6507="","",IFERROR(INDEX(Keterangan,MATCH('Buku Besar'!A6507,Akun,0)),""))</f>
        <v/>
      </c>
      <c r="D6507" s="2" t="str">
        <f>IF(A6507="","",IFERROR(INDEX(Reff,MATCH('Buku Besar'!A6507,Akun,0)),""))</f>
        <v/>
      </c>
      <c r="E6507" s="331" t="str">
        <f>IF(A6507="","",IFERROR(INDEX(Penerimaan,MATCH('Buku Besar'!A6507,Akun,0)),""))</f>
        <v/>
      </c>
      <c r="F6507" s="331" t="str">
        <f>IF(A6507="","",IFERROR(INDEX(Pengeluaran,MATCH('Buku Besar'!A6507,Akun,0)),""))</f>
        <v/>
      </c>
      <c r="H6507" s="91" t="str">
        <f t="shared" si="203"/>
        <v/>
      </c>
      <c r="I6507" s="330" t="str">
        <f>IF(H6507="","",IFERROR(INDEX(Tanggal1,MATCH('Buku Besar'!H6507,Akun1,0)),""))</f>
        <v/>
      </c>
      <c r="J6507" s="2" t="str">
        <f>IF(H6507="","",IFERROR(INDEX(Keterangan1,MATCH('Buku Besar'!H6507,Akun1,0)),""))</f>
        <v/>
      </c>
      <c r="K6507" s="2" t="str">
        <f>IF(H6507="","",IFERROR(INDEX(Reff1,MATCH('Buku Besar'!H6507,Akun1,0)),""))</f>
        <v/>
      </c>
      <c r="L6507" s="331" t="str">
        <f>IF(H6507="","",IFERROR(INDEX(Penerimaan1,MATCH('Buku Besar'!H6507,Akun1,0)),""))</f>
        <v/>
      </c>
      <c r="M6507" s="331" t="str">
        <f>IF(H6507="","",IFERROR(INDEX(Pengeluaran1,MATCH('Buku Besar'!H6507,Akun1,0)),""))</f>
        <v/>
      </c>
    </row>
    <row r="6508" spans="1:13" x14ac:dyDescent="0.25">
      <c r="A6508" s="91" t="str">
        <f t="shared" si="202"/>
        <v/>
      </c>
      <c r="B6508" s="330" t="str">
        <f>IF(A6508="","",IFERROR(INDEX(Tanggal,MATCH('Buku Besar'!A6508,Akun,0)),""))</f>
        <v/>
      </c>
      <c r="C6508" s="2" t="str">
        <f>IF(A6508="","",IFERROR(INDEX(Keterangan,MATCH('Buku Besar'!A6508,Akun,0)),""))</f>
        <v/>
      </c>
      <c r="D6508" s="2" t="str">
        <f>IF(A6508="","",IFERROR(INDEX(Reff,MATCH('Buku Besar'!A6508,Akun,0)),""))</f>
        <v/>
      </c>
      <c r="E6508" s="331" t="str">
        <f>IF(A6508="","",IFERROR(INDEX(Penerimaan,MATCH('Buku Besar'!A6508,Akun,0)),""))</f>
        <v/>
      </c>
      <c r="F6508" s="331" t="str">
        <f>IF(A6508="","",IFERROR(INDEX(Pengeluaran,MATCH('Buku Besar'!A6508,Akun,0)),""))</f>
        <v/>
      </c>
      <c r="H6508" s="91" t="str">
        <f t="shared" si="203"/>
        <v/>
      </c>
      <c r="I6508" s="330" t="str">
        <f>IF(H6508="","",IFERROR(INDEX(Tanggal1,MATCH('Buku Besar'!H6508,Akun1,0)),""))</f>
        <v/>
      </c>
      <c r="J6508" s="2" t="str">
        <f>IF(H6508="","",IFERROR(INDEX(Keterangan1,MATCH('Buku Besar'!H6508,Akun1,0)),""))</f>
        <v/>
      </c>
      <c r="K6508" s="2" t="str">
        <f>IF(H6508="","",IFERROR(INDEX(Reff1,MATCH('Buku Besar'!H6508,Akun1,0)),""))</f>
        <v/>
      </c>
      <c r="L6508" s="331" t="str">
        <f>IF(H6508="","",IFERROR(INDEX(Penerimaan1,MATCH('Buku Besar'!H6508,Akun1,0)),""))</f>
        <v/>
      </c>
      <c r="M6508" s="331" t="str">
        <f>IF(H6508="","",IFERROR(INDEX(Pengeluaran1,MATCH('Buku Besar'!H6508,Akun1,0)),""))</f>
        <v/>
      </c>
    </row>
    <row r="6509" spans="1:13" x14ac:dyDescent="0.25">
      <c r="A6509" s="91" t="str">
        <f t="shared" si="202"/>
        <v/>
      </c>
      <c r="B6509" s="330" t="str">
        <f>IF(A6509="","",IFERROR(INDEX(Tanggal,MATCH('Buku Besar'!A6509,Akun,0)),""))</f>
        <v/>
      </c>
      <c r="C6509" s="2" t="str">
        <f>IF(A6509="","",IFERROR(INDEX(Keterangan,MATCH('Buku Besar'!A6509,Akun,0)),""))</f>
        <v/>
      </c>
      <c r="D6509" s="2" t="str">
        <f>IF(A6509="","",IFERROR(INDEX(Reff,MATCH('Buku Besar'!A6509,Akun,0)),""))</f>
        <v/>
      </c>
      <c r="E6509" s="331" t="str">
        <f>IF(A6509="","",IFERROR(INDEX(Penerimaan,MATCH('Buku Besar'!A6509,Akun,0)),""))</f>
        <v/>
      </c>
      <c r="F6509" s="331" t="str">
        <f>IF(A6509="","",IFERROR(INDEX(Pengeluaran,MATCH('Buku Besar'!A6509,Akun,0)),""))</f>
        <v/>
      </c>
      <c r="H6509" s="91" t="str">
        <f t="shared" si="203"/>
        <v/>
      </c>
      <c r="I6509" s="330" t="str">
        <f>IF(H6509="","",IFERROR(INDEX(Tanggal1,MATCH('Buku Besar'!H6509,Akun1,0)),""))</f>
        <v/>
      </c>
      <c r="J6509" s="2" t="str">
        <f>IF(H6509="","",IFERROR(INDEX(Keterangan1,MATCH('Buku Besar'!H6509,Akun1,0)),""))</f>
        <v/>
      </c>
      <c r="K6509" s="2" t="str">
        <f>IF(H6509="","",IFERROR(INDEX(Reff1,MATCH('Buku Besar'!H6509,Akun1,0)),""))</f>
        <v/>
      </c>
      <c r="L6509" s="331" t="str">
        <f>IF(H6509="","",IFERROR(INDEX(Penerimaan1,MATCH('Buku Besar'!H6509,Akun1,0)),""))</f>
        <v/>
      </c>
      <c r="M6509" s="331" t="str">
        <f>IF(H6509="","",IFERROR(INDEX(Pengeluaran1,MATCH('Buku Besar'!H6509,Akun1,0)),""))</f>
        <v/>
      </c>
    </row>
    <row r="6510" spans="1:13" x14ac:dyDescent="0.25">
      <c r="A6510" s="91" t="str">
        <f t="shared" si="202"/>
        <v/>
      </c>
      <c r="B6510" s="330" t="str">
        <f>IF(A6510="","",IFERROR(INDEX(Tanggal,MATCH('Buku Besar'!A6510,Akun,0)),""))</f>
        <v/>
      </c>
      <c r="C6510" s="2" t="str">
        <f>IF(A6510="","",IFERROR(INDEX(Keterangan,MATCH('Buku Besar'!A6510,Akun,0)),""))</f>
        <v/>
      </c>
      <c r="D6510" s="2" t="str">
        <f>IF(A6510="","",IFERROR(INDEX(Reff,MATCH('Buku Besar'!A6510,Akun,0)),""))</f>
        <v/>
      </c>
      <c r="E6510" s="331" t="str">
        <f>IF(A6510="","",IFERROR(INDEX(Penerimaan,MATCH('Buku Besar'!A6510,Akun,0)),""))</f>
        <v/>
      </c>
      <c r="F6510" s="331" t="str">
        <f>IF(A6510="","",IFERROR(INDEX(Pengeluaran,MATCH('Buku Besar'!A6510,Akun,0)),""))</f>
        <v/>
      </c>
      <c r="H6510" s="91" t="str">
        <f t="shared" si="203"/>
        <v/>
      </c>
      <c r="I6510" s="330" t="str">
        <f>IF(H6510="","",IFERROR(INDEX(Tanggal1,MATCH('Buku Besar'!H6510,Akun1,0)),""))</f>
        <v/>
      </c>
      <c r="J6510" s="2" t="str">
        <f>IF(H6510="","",IFERROR(INDEX(Keterangan1,MATCH('Buku Besar'!H6510,Akun1,0)),""))</f>
        <v/>
      </c>
      <c r="K6510" s="2" t="str">
        <f>IF(H6510="","",IFERROR(INDEX(Reff1,MATCH('Buku Besar'!H6510,Akun1,0)),""))</f>
        <v/>
      </c>
      <c r="L6510" s="331" t="str">
        <f>IF(H6510="","",IFERROR(INDEX(Penerimaan1,MATCH('Buku Besar'!H6510,Akun1,0)),""))</f>
        <v/>
      </c>
      <c r="M6510" s="331" t="str">
        <f>IF(H6510="","",IFERROR(INDEX(Pengeluaran1,MATCH('Buku Besar'!H6510,Akun1,0)),""))</f>
        <v/>
      </c>
    </row>
    <row r="6511" spans="1:13" x14ac:dyDescent="0.25">
      <c r="A6511" s="91" t="str">
        <f t="shared" si="202"/>
        <v/>
      </c>
      <c r="B6511" s="330" t="str">
        <f>IF(A6511="","",IFERROR(INDEX(Tanggal,MATCH('Buku Besar'!A6511,Akun,0)),""))</f>
        <v/>
      </c>
      <c r="C6511" s="2" t="str">
        <f>IF(A6511="","",IFERROR(INDEX(Keterangan,MATCH('Buku Besar'!A6511,Akun,0)),""))</f>
        <v/>
      </c>
      <c r="D6511" s="2" t="str">
        <f>IF(A6511="","",IFERROR(INDEX(Reff,MATCH('Buku Besar'!A6511,Akun,0)),""))</f>
        <v/>
      </c>
      <c r="E6511" s="331" t="str">
        <f>IF(A6511="","",IFERROR(INDEX(Penerimaan,MATCH('Buku Besar'!A6511,Akun,0)),""))</f>
        <v/>
      </c>
      <c r="F6511" s="331" t="str">
        <f>IF(A6511="","",IFERROR(INDEX(Pengeluaran,MATCH('Buku Besar'!A6511,Akun,0)),""))</f>
        <v/>
      </c>
      <c r="H6511" s="91" t="str">
        <f t="shared" si="203"/>
        <v/>
      </c>
      <c r="I6511" s="330" t="str">
        <f>IF(H6511="","",IFERROR(INDEX(Tanggal1,MATCH('Buku Besar'!H6511,Akun1,0)),""))</f>
        <v/>
      </c>
      <c r="J6511" s="2" t="str">
        <f>IF(H6511="","",IFERROR(INDEX(Keterangan1,MATCH('Buku Besar'!H6511,Akun1,0)),""))</f>
        <v/>
      </c>
      <c r="K6511" s="2" t="str">
        <f>IF(H6511="","",IFERROR(INDEX(Reff1,MATCH('Buku Besar'!H6511,Akun1,0)),""))</f>
        <v/>
      </c>
      <c r="L6511" s="331" t="str">
        <f>IF(H6511="","",IFERROR(INDEX(Penerimaan1,MATCH('Buku Besar'!H6511,Akun1,0)),""))</f>
        <v/>
      </c>
      <c r="M6511" s="331" t="str">
        <f>IF(H6511="","",IFERROR(INDEX(Pengeluaran1,MATCH('Buku Besar'!H6511,Akun1,0)),""))</f>
        <v/>
      </c>
    </row>
    <row r="6512" spans="1:13" x14ac:dyDescent="0.25">
      <c r="A6512" s="91" t="str">
        <f t="shared" si="202"/>
        <v/>
      </c>
      <c r="B6512" s="330" t="str">
        <f>IF(A6512="","",IFERROR(INDEX(Tanggal,MATCH('Buku Besar'!A6512,Akun,0)),""))</f>
        <v/>
      </c>
      <c r="C6512" s="2" t="str">
        <f>IF(A6512="","",IFERROR(INDEX(Keterangan,MATCH('Buku Besar'!A6512,Akun,0)),""))</f>
        <v/>
      </c>
      <c r="D6512" s="2" t="str">
        <f>IF(A6512="","",IFERROR(INDEX(Reff,MATCH('Buku Besar'!A6512,Akun,0)),""))</f>
        <v/>
      </c>
      <c r="E6512" s="331" t="str">
        <f>IF(A6512="","",IFERROR(INDEX(Penerimaan,MATCH('Buku Besar'!A6512,Akun,0)),""))</f>
        <v/>
      </c>
      <c r="F6512" s="331" t="str">
        <f>IF(A6512="","",IFERROR(INDEX(Pengeluaran,MATCH('Buku Besar'!A6512,Akun,0)),""))</f>
        <v/>
      </c>
      <c r="H6512" s="91" t="str">
        <f t="shared" si="203"/>
        <v/>
      </c>
      <c r="I6512" s="330" t="str">
        <f>IF(H6512="","",IFERROR(INDEX(Tanggal1,MATCH('Buku Besar'!H6512,Akun1,0)),""))</f>
        <v/>
      </c>
      <c r="J6512" s="2" t="str">
        <f>IF(H6512="","",IFERROR(INDEX(Keterangan1,MATCH('Buku Besar'!H6512,Akun1,0)),""))</f>
        <v/>
      </c>
      <c r="K6512" s="2" t="str">
        <f>IF(H6512="","",IFERROR(INDEX(Reff1,MATCH('Buku Besar'!H6512,Akun1,0)),""))</f>
        <v/>
      </c>
      <c r="L6512" s="331" t="str">
        <f>IF(H6512="","",IFERROR(INDEX(Penerimaan1,MATCH('Buku Besar'!H6512,Akun1,0)),""))</f>
        <v/>
      </c>
      <c r="M6512" s="331" t="str">
        <f>IF(H6512="","",IFERROR(INDEX(Pengeluaran1,MATCH('Buku Besar'!H6512,Akun1,0)),""))</f>
        <v/>
      </c>
    </row>
    <row r="6513" spans="1:13" x14ac:dyDescent="0.25">
      <c r="A6513" s="91" t="str">
        <f t="shared" si="202"/>
        <v/>
      </c>
      <c r="B6513" s="330" t="str">
        <f>IF(A6513="","",IFERROR(INDEX(Tanggal,MATCH('Buku Besar'!A6513,Akun,0)),""))</f>
        <v/>
      </c>
      <c r="C6513" s="2" t="str">
        <f>IF(A6513="","",IFERROR(INDEX(Keterangan,MATCH('Buku Besar'!A6513,Akun,0)),""))</f>
        <v/>
      </c>
      <c r="D6513" s="2" t="str">
        <f>IF(A6513="","",IFERROR(INDEX(Reff,MATCH('Buku Besar'!A6513,Akun,0)),""))</f>
        <v/>
      </c>
      <c r="E6513" s="331" t="str">
        <f>IF(A6513="","",IFERROR(INDEX(Penerimaan,MATCH('Buku Besar'!A6513,Akun,0)),""))</f>
        <v/>
      </c>
      <c r="F6513" s="331" t="str">
        <f>IF(A6513="","",IFERROR(INDEX(Pengeluaran,MATCH('Buku Besar'!A6513,Akun,0)),""))</f>
        <v/>
      </c>
      <c r="H6513" s="91" t="str">
        <f t="shared" si="203"/>
        <v/>
      </c>
      <c r="I6513" s="330" t="str">
        <f>IF(H6513="","",IFERROR(INDEX(Tanggal1,MATCH('Buku Besar'!H6513,Akun1,0)),""))</f>
        <v/>
      </c>
      <c r="J6513" s="2" t="str">
        <f>IF(H6513="","",IFERROR(INDEX(Keterangan1,MATCH('Buku Besar'!H6513,Akun1,0)),""))</f>
        <v/>
      </c>
      <c r="K6513" s="2" t="str">
        <f>IF(H6513="","",IFERROR(INDEX(Reff1,MATCH('Buku Besar'!H6513,Akun1,0)),""))</f>
        <v/>
      </c>
      <c r="L6513" s="331" t="str">
        <f>IF(H6513="","",IFERROR(INDEX(Penerimaan1,MATCH('Buku Besar'!H6513,Akun1,0)),""))</f>
        <v/>
      </c>
      <c r="M6513" s="331" t="str">
        <f>IF(H6513="","",IFERROR(INDEX(Pengeluaran1,MATCH('Buku Besar'!H6513,Akun1,0)),""))</f>
        <v/>
      </c>
    </row>
    <row r="6514" spans="1:13" x14ac:dyDescent="0.25">
      <c r="A6514" s="91" t="str">
        <f t="shared" si="202"/>
        <v/>
      </c>
      <c r="B6514" s="330" t="str">
        <f>IF(A6514="","",IFERROR(INDEX(Tanggal,MATCH('Buku Besar'!A6514,Akun,0)),""))</f>
        <v/>
      </c>
      <c r="C6514" s="2" t="str">
        <f>IF(A6514="","",IFERROR(INDEX(Keterangan,MATCH('Buku Besar'!A6514,Akun,0)),""))</f>
        <v/>
      </c>
      <c r="D6514" s="2" t="str">
        <f>IF(A6514="","",IFERROR(INDEX(Reff,MATCH('Buku Besar'!A6514,Akun,0)),""))</f>
        <v/>
      </c>
      <c r="E6514" s="331" t="str">
        <f>IF(A6514="","",IFERROR(INDEX(Penerimaan,MATCH('Buku Besar'!A6514,Akun,0)),""))</f>
        <v/>
      </c>
      <c r="F6514" s="331" t="str">
        <f>IF(A6514="","",IFERROR(INDEX(Pengeluaran,MATCH('Buku Besar'!A6514,Akun,0)),""))</f>
        <v/>
      </c>
      <c r="H6514" s="91" t="str">
        <f t="shared" si="203"/>
        <v/>
      </c>
      <c r="I6514" s="330" t="str">
        <f>IF(H6514="","",IFERROR(INDEX(Tanggal1,MATCH('Buku Besar'!H6514,Akun1,0)),""))</f>
        <v/>
      </c>
      <c r="J6514" s="2" t="str">
        <f>IF(H6514="","",IFERROR(INDEX(Keterangan1,MATCH('Buku Besar'!H6514,Akun1,0)),""))</f>
        <v/>
      </c>
      <c r="K6514" s="2" t="str">
        <f>IF(H6514="","",IFERROR(INDEX(Reff1,MATCH('Buku Besar'!H6514,Akun1,0)),""))</f>
        <v/>
      </c>
      <c r="L6514" s="331" t="str">
        <f>IF(H6514="","",IFERROR(INDEX(Penerimaan1,MATCH('Buku Besar'!H6514,Akun1,0)),""))</f>
        <v/>
      </c>
      <c r="M6514" s="331" t="str">
        <f>IF(H6514="","",IFERROR(INDEX(Pengeluaran1,MATCH('Buku Besar'!H6514,Akun1,0)),""))</f>
        <v/>
      </c>
    </row>
    <row r="6515" spans="1:13" x14ac:dyDescent="0.25">
      <c r="A6515" s="91" t="str">
        <f t="shared" si="202"/>
        <v/>
      </c>
      <c r="B6515" s="330" t="str">
        <f>IF(A6515="","",IFERROR(INDEX(Tanggal,MATCH('Buku Besar'!A6515,Akun,0)),""))</f>
        <v/>
      </c>
      <c r="C6515" s="2" t="str">
        <f>IF(A6515="","",IFERROR(INDEX(Keterangan,MATCH('Buku Besar'!A6515,Akun,0)),""))</f>
        <v/>
      </c>
      <c r="D6515" s="2" t="str">
        <f>IF(A6515="","",IFERROR(INDEX(Reff,MATCH('Buku Besar'!A6515,Akun,0)),""))</f>
        <v/>
      </c>
      <c r="E6515" s="331" t="str">
        <f>IF(A6515="","",IFERROR(INDEX(Penerimaan,MATCH('Buku Besar'!A6515,Akun,0)),""))</f>
        <v/>
      </c>
      <c r="F6515" s="331" t="str">
        <f>IF(A6515="","",IFERROR(INDEX(Pengeluaran,MATCH('Buku Besar'!A6515,Akun,0)),""))</f>
        <v/>
      </c>
      <c r="H6515" s="91" t="str">
        <f t="shared" si="203"/>
        <v/>
      </c>
      <c r="I6515" s="330" t="str">
        <f>IF(H6515="","",IFERROR(INDEX(Tanggal1,MATCH('Buku Besar'!H6515,Akun1,0)),""))</f>
        <v/>
      </c>
      <c r="J6515" s="2" t="str">
        <f>IF(H6515="","",IFERROR(INDEX(Keterangan1,MATCH('Buku Besar'!H6515,Akun1,0)),""))</f>
        <v/>
      </c>
      <c r="K6515" s="2" t="str">
        <f>IF(H6515="","",IFERROR(INDEX(Reff1,MATCH('Buku Besar'!H6515,Akun1,0)),""))</f>
        <v/>
      </c>
      <c r="L6515" s="331" t="str">
        <f>IF(H6515="","",IFERROR(INDEX(Penerimaan1,MATCH('Buku Besar'!H6515,Akun1,0)),""))</f>
        <v/>
      </c>
      <c r="M6515" s="331" t="str">
        <f>IF(H6515="","",IFERROR(INDEX(Pengeluaran1,MATCH('Buku Besar'!H6515,Akun1,0)),""))</f>
        <v/>
      </c>
    </row>
    <row r="6516" spans="1:13" x14ac:dyDescent="0.25">
      <c r="A6516" s="91" t="str">
        <f t="shared" si="202"/>
        <v/>
      </c>
      <c r="B6516" s="330" t="str">
        <f>IF(A6516="","",IFERROR(INDEX(Tanggal,MATCH('Buku Besar'!A6516,Akun,0)),""))</f>
        <v/>
      </c>
      <c r="C6516" s="2" t="str">
        <f>IF(A6516="","",IFERROR(INDEX(Keterangan,MATCH('Buku Besar'!A6516,Akun,0)),""))</f>
        <v/>
      </c>
      <c r="D6516" s="2" t="str">
        <f>IF(A6516="","",IFERROR(INDEX(Reff,MATCH('Buku Besar'!A6516,Akun,0)),""))</f>
        <v/>
      </c>
      <c r="E6516" s="331" t="str">
        <f>IF(A6516="","",IFERROR(INDEX(Penerimaan,MATCH('Buku Besar'!A6516,Akun,0)),""))</f>
        <v/>
      </c>
      <c r="F6516" s="331" t="str">
        <f>IF(A6516="","",IFERROR(INDEX(Pengeluaran,MATCH('Buku Besar'!A6516,Akun,0)),""))</f>
        <v/>
      </c>
      <c r="H6516" s="91" t="str">
        <f t="shared" si="203"/>
        <v/>
      </c>
      <c r="I6516" s="330" t="str">
        <f>IF(H6516="","",IFERROR(INDEX(Tanggal1,MATCH('Buku Besar'!H6516,Akun1,0)),""))</f>
        <v/>
      </c>
      <c r="J6516" s="2" t="str">
        <f>IF(H6516="","",IFERROR(INDEX(Keterangan1,MATCH('Buku Besar'!H6516,Akun1,0)),""))</f>
        <v/>
      </c>
      <c r="K6516" s="2" t="str">
        <f>IF(H6516="","",IFERROR(INDEX(Reff1,MATCH('Buku Besar'!H6516,Akun1,0)),""))</f>
        <v/>
      </c>
      <c r="L6516" s="331" t="str">
        <f>IF(H6516="","",IFERROR(INDEX(Penerimaan1,MATCH('Buku Besar'!H6516,Akun1,0)),""))</f>
        <v/>
      </c>
      <c r="M6516" s="331" t="str">
        <f>IF(H6516="","",IFERROR(INDEX(Pengeluaran1,MATCH('Buku Besar'!H6516,Akun1,0)),""))</f>
        <v/>
      </c>
    </row>
    <row r="6517" spans="1:13" x14ac:dyDescent="0.25">
      <c r="A6517" s="91" t="str">
        <f t="shared" si="202"/>
        <v/>
      </c>
      <c r="B6517" s="330" t="str">
        <f>IF(A6517="","",IFERROR(INDEX(Tanggal,MATCH('Buku Besar'!A6517,Akun,0)),""))</f>
        <v/>
      </c>
      <c r="C6517" s="2" t="str">
        <f>IF(A6517="","",IFERROR(INDEX(Keterangan,MATCH('Buku Besar'!A6517,Akun,0)),""))</f>
        <v/>
      </c>
      <c r="D6517" s="2" t="str">
        <f>IF(A6517="","",IFERROR(INDEX(Reff,MATCH('Buku Besar'!A6517,Akun,0)),""))</f>
        <v/>
      </c>
      <c r="E6517" s="331" t="str">
        <f>IF(A6517="","",IFERROR(INDEX(Penerimaan,MATCH('Buku Besar'!A6517,Akun,0)),""))</f>
        <v/>
      </c>
      <c r="F6517" s="331" t="str">
        <f>IF(A6517="","",IFERROR(INDEX(Pengeluaran,MATCH('Buku Besar'!A6517,Akun,0)),""))</f>
        <v/>
      </c>
      <c r="H6517" s="91" t="str">
        <f t="shared" si="203"/>
        <v/>
      </c>
      <c r="I6517" s="330" t="str">
        <f>IF(H6517="","",IFERROR(INDEX(Tanggal1,MATCH('Buku Besar'!H6517,Akun1,0)),""))</f>
        <v/>
      </c>
      <c r="J6517" s="2" t="str">
        <f>IF(H6517="","",IFERROR(INDEX(Keterangan1,MATCH('Buku Besar'!H6517,Akun1,0)),""))</f>
        <v/>
      </c>
      <c r="K6517" s="2" t="str">
        <f>IF(H6517="","",IFERROR(INDEX(Reff1,MATCH('Buku Besar'!H6517,Akun1,0)),""))</f>
        <v/>
      </c>
      <c r="L6517" s="331" t="str">
        <f>IF(H6517="","",IFERROR(INDEX(Penerimaan1,MATCH('Buku Besar'!H6517,Akun1,0)),""))</f>
        <v/>
      </c>
      <c r="M6517" s="331" t="str">
        <f>IF(H6517="","",IFERROR(INDEX(Pengeluaran1,MATCH('Buku Besar'!H6517,Akun1,0)),""))</f>
        <v/>
      </c>
    </row>
    <row r="6518" spans="1:13" x14ac:dyDescent="0.25">
      <c r="A6518" s="91" t="str">
        <f t="shared" si="202"/>
        <v/>
      </c>
      <c r="B6518" s="330" t="str">
        <f>IF(A6518="","",IFERROR(INDEX(Tanggal,MATCH('Buku Besar'!A6518,Akun,0)),""))</f>
        <v/>
      </c>
      <c r="C6518" s="2" t="str">
        <f>IF(A6518="","",IFERROR(INDEX(Keterangan,MATCH('Buku Besar'!A6518,Akun,0)),""))</f>
        <v/>
      </c>
      <c r="D6518" s="2" t="str">
        <f>IF(A6518="","",IFERROR(INDEX(Reff,MATCH('Buku Besar'!A6518,Akun,0)),""))</f>
        <v/>
      </c>
      <c r="E6518" s="331" t="str">
        <f>IF(A6518="","",IFERROR(INDEX(Penerimaan,MATCH('Buku Besar'!A6518,Akun,0)),""))</f>
        <v/>
      </c>
      <c r="F6518" s="331" t="str">
        <f>IF(A6518="","",IFERROR(INDEX(Pengeluaran,MATCH('Buku Besar'!A6518,Akun,0)),""))</f>
        <v/>
      </c>
      <c r="H6518" s="91" t="str">
        <f t="shared" si="203"/>
        <v/>
      </c>
      <c r="I6518" s="330" t="str">
        <f>IF(H6518="","",IFERROR(INDEX(Tanggal1,MATCH('Buku Besar'!H6518,Akun1,0)),""))</f>
        <v/>
      </c>
      <c r="J6518" s="2" t="str">
        <f>IF(H6518="","",IFERROR(INDEX(Keterangan1,MATCH('Buku Besar'!H6518,Akun1,0)),""))</f>
        <v/>
      </c>
      <c r="K6518" s="2" t="str">
        <f>IF(H6518="","",IFERROR(INDEX(Reff1,MATCH('Buku Besar'!H6518,Akun1,0)),""))</f>
        <v/>
      </c>
      <c r="L6518" s="331" t="str">
        <f>IF(H6518="","",IFERROR(INDEX(Penerimaan1,MATCH('Buku Besar'!H6518,Akun1,0)),""))</f>
        <v/>
      </c>
      <c r="M6518" s="331" t="str">
        <f>IF(H6518="","",IFERROR(INDEX(Pengeluaran1,MATCH('Buku Besar'!H6518,Akun1,0)),""))</f>
        <v/>
      </c>
    </row>
    <row r="6519" spans="1:13" x14ac:dyDescent="0.25">
      <c r="A6519" s="91" t="str">
        <f t="shared" si="202"/>
        <v/>
      </c>
      <c r="B6519" s="330" t="str">
        <f>IF(A6519="","",IFERROR(INDEX(Tanggal,MATCH('Buku Besar'!A6519,Akun,0)),""))</f>
        <v/>
      </c>
      <c r="C6519" s="2" t="str">
        <f>IF(A6519="","",IFERROR(INDEX(Keterangan,MATCH('Buku Besar'!A6519,Akun,0)),""))</f>
        <v/>
      </c>
      <c r="D6519" s="2" t="str">
        <f>IF(A6519="","",IFERROR(INDEX(Reff,MATCH('Buku Besar'!A6519,Akun,0)),""))</f>
        <v/>
      </c>
      <c r="E6519" s="331" t="str">
        <f>IF(A6519="","",IFERROR(INDEX(Penerimaan,MATCH('Buku Besar'!A6519,Akun,0)),""))</f>
        <v/>
      </c>
      <c r="F6519" s="331" t="str">
        <f>IF(A6519="","",IFERROR(INDEX(Pengeluaran,MATCH('Buku Besar'!A6519,Akun,0)),""))</f>
        <v/>
      </c>
      <c r="H6519" s="91" t="str">
        <f t="shared" si="203"/>
        <v/>
      </c>
      <c r="I6519" s="330" t="str">
        <f>IF(H6519="","",IFERROR(INDEX(Tanggal1,MATCH('Buku Besar'!H6519,Akun1,0)),""))</f>
        <v/>
      </c>
      <c r="J6519" s="2" t="str">
        <f>IF(H6519="","",IFERROR(INDEX(Keterangan1,MATCH('Buku Besar'!H6519,Akun1,0)),""))</f>
        <v/>
      </c>
      <c r="K6519" s="2" t="str">
        <f>IF(H6519="","",IFERROR(INDEX(Reff1,MATCH('Buku Besar'!H6519,Akun1,0)),""))</f>
        <v/>
      </c>
      <c r="L6519" s="331" t="str">
        <f>IF(H6519="","",IFERROR(INDEX(Penerimaan1,MATCH('Buku Besar'!H6519,Akun1,0)),""))</f>
        <v/>
      </c>
      <c r="M6519" s="331" t="str">
        <f>IF(H6519="","",IFERROR(INDEX(Pengeluaran1,MATCH('Buku Besar'!H6519,Akun1,0)),""))</f>
        <v/>
      </c>
    </row>
    <row r="6520" spans="1:13" x14ac:dyDescent="0.25">
      <c r="A6520" s="91" t="str">
        <f t="shared" si="202"/>
        <v/>
      </c>
      <c r="B6520" s="330" t="str">
        <f>IF(A6520="","",IFERROR(INDEX(Tanggal,MATCH('Buku Besar'!A6520,Akun,0)),""))</f>
        <v/>
      </c>
      <c r="C6520" s="2" t="str">
        <f>IF(A6520="","",IFERROR(INDEX(Keterangan,MATCH('Buku Besar'!A6520,Akun,0)),""))</f>
        <v/>
      </c>
      <c r="D6520" s="2" t="str">
        <f>IF(A6520="","",IFERROR(INDEX(Reff,MATCH('Buku Besar'!A6520,Akun,0)),""))</f>
        <v/>
      </c>
      <c r="E6520" s="331" t="str">
        <f>IF(A6520="","",IFERROR(INDEX(Penerimaan,MATCH('Buku Besar'!A6520,Akun,0)),""))</f>
        <v/>
      </c>
      <c r="F6520" s="331" t="str">
        <f>IF(A6520="","",IFERROR(INDEX(Pengeluaran,MATCH('Buku Besar'!A6520,Akun,0)),""))</f>
        <v/>
      </c>
      <c r="H6520" s="91" t="str">
        <f t="shared" si="203"/>
        <v/>
      </c>
      <c r="I6520" s="330" t="str">
        <f>IF(H6520="","",IFERROR(INDEX(Tanggal1,MATCH('Buku Besar'!H6520,Akun1,0)),""))</f>
        <v/>
      </c>
      <c r="J6520" s="2" t="str">
        <f>IF(H6520="","",IFERROR(INDEX(Keterangan1,MATCH('Buku Besar'!H6520,Akun1,0)),""))</f>
        <v/>
      </c>
      <c r="K6520" s="2" t="str">
        <f>IF(H6520="","",IFERROR(INDEX(Reff1,MATCH('Buku Besar'!H6520,Akun1,0)),""))</f>
        <v/>
      </c>
      <c r="L6520" s="331" t="str">
        <f>IF(H6520="","",IFERROR(INDEX(Penerimaan1,MATCH('Buku Besar'!H6520,Akun1,0)),""))</f>
        <v/>
      </c>
      <c r="M6520" s="331" t="str">
        <f>IF(H6520="","",IFERROR(INDEX(Pengeluaran1,MATCH('Buku Besar'!H6520,Akun1,0)),""))</f>
        <v/>
      </c>
    </row>
    <row r="6521" spans="1:13" x14ac:dyDescent="0.25">
      <c r="A6521" s="91" t="str">
        <f t="shared" si="202"/>
        <v/>
      </c>
      <c r="B6521" s="330" t="str">
        <f>IF(A6521="","",IFERROR(INDEX(Tanggal,MATCH('Buku Besar'!A6521,Akun,0)),""))</f>
        <v/>
      </c>
      <c r="C6521" s="2" t="str">
        <f>IF(A6521="","",IFERROR(INDEX(Keterangan,MATCH('Buku Besar'!A6521,Akun,0)),""))</f>
        <v/>
      </c>
      <c r="D6521" s="2" t="str">
        <f>IF(A6521="","",IFERROR(INDEX(Reff,MATCH('Buku Besar'!A6521,Akun,0)),""))</f>
        <v/>
      </c>
      <c r="E6521" s="331" t="str">
        <f>IF(A6521="","",IFERROR(INDEX(Penerimaan,MATCH('Buku Besar'!A6521,Akun,0)),""))</f>
        <v/>
      </c>
      <c r="F6521" s="331" t="str">
        <f>IF(A6521="","",IFERROR(INDEX(Pengeluaran,MATCH('Buku Besar'!A6521,Akun,0)),""))</f>
        <v/>
      </c>
      <c r="H6521" s="91" t="str">
        <f t="shared" si="203"/>
        <v/>
      </c>
      <c r="I6521" s="330" t="str">
        <f>IF(H6521="","",IFERROR(INDEX(Tanggal1,MATCH('Buku Besar'!H6521,Akun1,0)),""))</f>
        <v/>
      </c>
      <c r="J6521" s="2" t="str">
        <f>IF(H6521="","",IFERROR(INDEX(Keterangan1,MATCH('Buku Besar'!H6521,Akun1,0)),""))</f>
        <v/>
      </c>
      <c r="K6521" s="2" t="str">
        <f>IF(H6521="","",IFERROR(INDEX(Reff1,MATCH('Buku Besar'!H6521,Akun1,0)),""))</f>
        <v/>
      </c>
      <c r="L6521" s="331" t="str">
        <f>IF(H6521="","",IFERROR(INDEX(Penerimaan1,MATCH('Buku Besar'!H6521,Akun1,0)),""))</f>
        <v/>
      </c>
      <c r="M6521" s="331" t="str">
        <f>IF(H6521="","",IFERROR(INDEX(Pengeluaran1,MATCH('Buku Besar'!H6521,Akun1,0)),""))</f>
        <v/>
      </c>
    </row>
    <row r="6522" spans="1:13" x14ac:dyDescent="0.25">
      <c r="A6522" s="91" t="str">
        <f t="shared" si="202"/>
        <v/>
      </c>
      <c r="B6522" s="330" t="str">
        <f>IF(A6522="","",IFERROR(INDEX(Tanggal,MATCH('Buku Besar'!A6522,Akun,0)),""))</f>
        <v/>
      </c>
      <c r="C6522" s="2" t="str">
        <f>IF(A6522="","",IFERROR(INDEX(Keterangan,MATCH('Buku Besar'!A6522,Akun,0)),""))</f>
        <v/>
      </c>
      <c r="D6522" s="2" t="str">
        <f>IF(A6522="","",IFERROR(INDEX(Reff,MATCH('Buku Besar'!A6522,Akun,0)),""))</f>
        <v/>
      </c>
      <c r="E6522" s="331" t="str">
        <f>IF(A6522="","",IFERROR(INDEX(Penerimaan,MATCH('Buku Besar'!A6522,Akun,0)),""))</f>
        <v/>
      </c>
      <c r="F6522" s="331" t="str">
        <f>IF(A6522="","",IFERROR(INDEX(Pengeluaran,MATCH('Buku Besar'!A6522,Akun,0)),""))</f>
        <v/>
      </c>
      <c r="H6522" s="91" t="str">
        <f t="shared" si="203"/>
        <v/>
      </c>
      <c r="I6522" s="330" t="str">
        <f>IF(H6522="","",IFERROR(INDEX(Tanggal1,MATCH('Buku Besar'!H6522,Akun1,0)),""))</f>
        <v/>
      </c>
      <c r="J6522" s="2" t="str">
        <f>IF(H6522="","",IFERROR(INDEX(Keterangan1,MATCH('Buku Besar'!H6522,Akun1,0)),""))</f>
        <v/>
      </c>
      <c r="K6522" s="2" t="str">
        <f>IF(H6522="","",IFERROR(INDEX(Reff1,MATCH('Buku Besar'!H6522,Akun1,0)),""))</f>
        <v/>
      </c>
      <c r="L6522" s="331" t="str">
        <f>IF(H6522="","",IFERROR(INDEX(Penerimaan1,MATCH('Buku Besar'!H6522,Akun1,0)),""))</f>
        <v/>
      </c>
      <c r="M6522" s="331" t="str">
        <f>IF(H6522="","",IFERROR(INDEX(Pengeluaran1,MATCH('Buku Besar'!H6522,Akun1,0)),""))</f>
        <v/>
      </c>
    </row>
    <row r="6523" spans="1:13" x14ac:dyDescent="0.25">
      <c r="A6523" s="91" t="str">
        <f t="shared" si="202"/>
        <v/>
      </c>
      <c r="B6523" s="330" t="str">
        <f>IF(A6523="","",IFERROR(INDEX(Tanggal,MATCH('Buku Besar'!A6523,Akun,0)),""))</f>
        <v/>
      </c>
      <c r="C6523" s="2" t="str">
        <f>IF(A6523="","",IFERROR(INDEX(Keterangan,MATCH('Buku Besar'!A6523,Akun,0)),""))</f>
        <v/>
      </c>
      <c r="D6523" s="2" t="str">
        <f>IF(A6523="","",IFERROR(INDEX(Reff,MATCH('Buku Besar'!A6523,Akun,0)),""))</f>
        <v/>
      </c>
      <c r="E6523" s="331" t="str">
        <f>IF(A6523="","",IFERROR(INDEX(Penerimaan,MATCH('Buku Besar'!A6523,Akun,0)),""))</f>
        <v/>
      </c>
      <c r="F6523" s="331" t="str">
        <f>IF(A6523="","",IFERROR(INDEX(Pengeluaran,MATCH('Buku Besar'!A6523,Akun,0)),""))</f>
        <v/>
      </c>
      <c r="H6523" s="91" t="str">
        <f t="shared" si="203"/>
        <v/>
      </c>
      <c r="I6523" s="330" t="str">
        <f>IF(H6523="","",IFERROR(INDEX(Tanggal1,MATCH('Buku Besar'!H6523,Akun1,0)),""))</f>
        <v/>
      </c>
      <c r="J6523" s="2" t="str">
        <f>IF(H6523="","",IFERROR(INDEX(Keterangan1,MATCH('Buku Besar'!H6523,Akun1,0)),""))</f>
        <v/>
      </c>
      <c r="K6523" s="2" t="str">
        <f>IF(H6523="","",IFERROR(INDEX(Reff1,MATCH('Buku Besar'!H6523,Akun1,0)),""))</f>
        <v/>
      </c>
      <c r="L6523" s="331" t="str">
        <f>IF(H6523="","",IFERROR(INDEX(Penerimaan1,MATCH('Buku Besar'!H6523,Akun1,0)),""))</f>
        <v/>
      </c>
      <c r="M6523" s="331" t="str">
        <f>IF(H6523="","",IFERROR(INDEX(Pengeluaran1,MATCH('Buku Besar'!H6523,Akun1,0)),""))</f>
        <v/>
      </c>
    </row>
    <row r="6524" spans="1:13" x14ac:dyDescent="0.25">
      <c r="A6524" s="91" t="str">
        <f t="shared" si="202"/>
        <v/>
      </c>
      <c r="B6524" s="330" t="str">
        <f>IF(A6524="","",IFERROR(INDEX(Tanggal,MATCH('Buku Besar'!A6524,Akun,0)),""))</f>
        <v/>
      </c>
      <c r="C6524" s="2" t="str">
        <f>IF(A6524="","",IFERROR(INDEX(Keterangan,MATCH('Buku Besar'!A6524,Akun,0)),""))</f>
        <v/>
      </c>
      <c r="D6524" s="2" t="str">
        <f>IF(A6524="","",IFERROR(INDEX(Reff,MATCH('Buku Besar'!A6524,Akun,0)),""))</f>
        <v/>
      </c>
      <c r="E6524" s="331" t="str">
        <f>IF(A6524="","",IFERROR(INDEX(Penerimaan,MATCH('Buku Besar'!A6524,Akun,0)),""))</f>
        <v/>
      </c>
      <c r="F6524" s="331" t="str">
        <f>IF(A6524="","",IFERROR(INDEX(Pengeluaran,MATCH('Buku Besar'!A6524,Akun,0)),""))</f>
        <v/>
      </c>
      <c r="H6524" s="91" t="str">
        <f t="shared" si="203"/>
        <v/>
      </c>
      <c r="I6524" s="330" t="str">
        <f>IF(H6524="","",IFERROR(INDEX(Tanggal1,MATCH('Buku Besar'!H6524,Akun1,0)),""))</f>
        <v/>
      </c>
      <c r="J6524" s="2" t="str">
        <f>IF(H6524="","",IFERROR(INDEX(Keterangan1,MATCH('Buku Besar'!H6524,Akun1,0)),""))</f>
        <v/>
      </c>
      <c r="K6524" s="2" t="str">
        <f>IF(H6524="","",IFERROR(INDEX(Reff1,MATCH('Buku Besar'!H6524,Akun1,0)),""))</f>
        <v/>
      </c>
      <c r="L6524" s="331" t="str">
        <f>IF(H6524="","",IFERROR(INDEX(Penerimaan1,MATCH('Buku Besar'!H6524,Akun1,0)),""))</f>
        <v/>
      </c>
      <c r="M6524" s="331" t="str">
        <f>IF(H6524="","",IFERROR(INDEX(Pengeluaran1,MATCH('Buku Besar'!H6524,Akun1,0)),""))</f>
        <v/>
      </c>
    </row>
    <row r="6525" spans="1:13" x14ac:dyDescent="0.25">
      <c r="A6525" s="91" t="str">
        <f t="shared" si="202"/>
        <v/>
      </c>
      <c r="B6525" s="330" t="str">
        <f>IF(A6525="","",IFERROR(INDEX(Tanggal,MATCH('Buku Besar'!A6525,Akun,0)),""))</f>
        <v/>
      </c>
      <c r="C6525" s="2" t="str">
        <f>IF(A6525="","",IFERROR(INDEX(Keterangan,MATCH('Buku Besar'!A6525,Akun,0)),""))</f>
        <v/>
      </c>
      <c r="D6525" s="2" t="str">
        <f>IF(A6525="","",IFERROR(INDEX(Reff,MATCH('Buku Besar'!A6525,Akun,0)),""))</f>
        <v/>
      </c>
      <c r="E6525" s="331" t="str">
        <f>IF(A6525="","",IFERROR(INDEX(Penerimaan,MATCH('Buku Besar'!A6525,Akun,0)),""))</f>
        <v/>
      </c>
      <c r="F6525" s="331" t="str">
        <f>IF(A6525="","",IFERROR(INDEX(Pengeluaran,MATCH('Buku Besar'!A6525,Akun,0)),""))</f>
        <v/>
      </c>
      <c r="H6525" s="91" t="str">
        <f t="shared" si="203"/>
        <v/>
      </c>
      <c r="I6525" s="330" t="str">
        <f>IF(H6525="","",IFERROR(INDEX(Tanggal1,MATCH('Buku Besar'!H6525,Akun1,0)),""))</f>
        <v/>
      </c>
      <c r="J6525" s="2" t="str">
        <f>IF(H6525="","",IFERROR(INDEX(Keterangan1,MATCH('Buku Besar'!H6525,Akun1,0)),""))</f>
        <v/>
      </c>
      <c r="K6525" s="2" t="str">
        <f>IF(H6525="","",IFERROR(INDEX(Reff1,MATCH('Buku Besar'!H6525,Akun1,0)),""))</f>
        <v/>
      </c>
      <c r="L6525" s="331" t="str">
        <f>IF(H6525="","",IFERROR(INDEX(Penerimaan1,MATCH('Buku Besar'!H6525,Akun1,0)),""))</f>
        <v/>
      </c>
      <c r="M6525" s="331" t="str">
        <f>IF(H6525="","",IFERROR(INDEX(Pengeluaran1,MATCH('Buku Besar'!H6525,Akun1,0)),""))</f>
        <v/>
      </c>
    </row>
    <row r="6526" spans="1:13" x14ac:dyDescent="0.25">
      <c r="A6526" s="91" t="str">
        <f t="shared" si="202"/>
        <v/>
      </c>
      <c r="B6526" s="330" t="str">
        <f>IF(A6526="","",IFERROR(INDEX(Tanggal,MATCH('Buku Besar'!A6526,Akun,0)),""))</f>
        <v/>
      </c>
      <c r="C6526" s="2" t="str">
        <f>IF(A6526="","",IFERROR(INDEX(Keterangan,MATCH('Buku Besar'!A6526,Akun,0)),""))</f>
        <v/>
      </c>
      <c r="D6526" s="2" t="str">
        <f>IF(A6526="","",IFERROR(INDEX(Reff,MATCH('Buku Besar'!A6526,Akun,0)),""))</f>
        <v/>
      </c>
      <c r="E6526" s="331" t="str">
        <f>IF(A6526="","",IFERROR(INDEX(Penerimaan,MATCH('Buku Besar'!A6526,Akun,0)),""))</f>
        <v/>
      </c>
      <c r="F6526" s="331" t="str">
        <f>IF(A6526="","",IFERROR(INDEX(Pengeluaran,MATCH('Buku Besar'!A6526,Akun,0)),""))</f>
        <v/>
      </c>
      <c r="H6526" s="91" t="str">
        <f t="shared" si="203"/>
        <v/>
      </c>
      <c r="I6526" s="330" t="str">
        <f>IF(H6526="","",IFERROR(INDEX(Tanggal1,MATCH('Buku Besar'!H6526,Akun1,0)),""))</f>
        <v/>
      </c>
      <c r="J6526" s="2" t="str">
        <f>IF(H6526="","",IFERROR(INDEX(Keterangan1,MATCH('Buku Besar'!H6526,Akun1,0)),""))</f>
        <v/>
      </c>
      <c r="K6526" s="2" t="str">
        <f>IF(H6526="","",IFERROR(INDEX(Reff1,MATCH('Buku Besar'!H6526,Akun1,0)),""))</f>
        <v/>
      </c>
      <c r="L6526" s="331" t="str">
        <f>IF(H6526="","",IFERROR(INDEX(Penerimaan1,MATCH('Buku Besar'!H6526,Akun1,0)),""))</f>
        <v/>
      </c>
      <c r="M6526" s="331" t="str">
        <f>IF(H6526="","",IFERROR(INDEX(Pengeluaran1,MATCH('Buku Besar'!H6526,Akun1,0)),""))</f>
        <v/>
      </c>
    </row>
    <row r="6527" spans="1:13" x14ac:dyDescent="0.25">
      <c r="A6527" s="91" t="str">
        <f t="shared" si="202"/>
        <v/>
      </c>
      <c r="B6527" s="330" t="str">
        <f>IF(A6527="","",IFERROR(INDEX(Tanggal,MATCH('Buku Besar'!A6527,Akun,0)),""))</f>
        <v/>
      </c>
      <c r="C6527" s="2" t="str">
        <f>IF(A6527="","",IFERROR(INDEX(Keterangan,MATCH('Buku Besar'!A6527,Akun,0)),""))</f>
        <v/>
      </c>
      <c r="D6527" s="2" t="str">
        <f>IF(A6527="","",IFERROR(INDEX(Reff,MATCH('Buku Besar'!A6527,Akun,0)),""))</f>
        <v/>
      </c>
      <c r="E6527" s="331" t="str">
        <f>IF(A6527="","",IFERROR(INDEX(Penerimaan,MATCH('Buku Besar'!A6527,Akun,0)),""))</f>
        <v/>
      </c>
      <c r="F6527" s="331" t="str">
        <f>IF(A6527="","",IFERROR(INDEX(Pengeluaran,MATCH('Buku Besar'!A6527,Akun,0)),""))</f>
        <v/>
      </c>
      <c r="H6527" s="91" t="str">
        <f t="shared" si="203"/>
        <v/>
      </c>
      <c r="I6527" s="330" t="str">
        <f>IF(H6527="","",IFERROR(INDEX(Tanggal1,MATCH('Buku Besar'!H6527,Akun1,0)),""))</f>
        <v/>
      </c>
      <c r="J6527" s="2" t="str">
        <f>IF(H6527="","",IFERROR(INDEX(Keterangan1,MATCH('Buku Besar'!H6527,Akun1,0)),""))</f>
        <v/>
      </c>
      <c r="K6527" s="2" t="str">
        <f>IF(H6527="","",IFERROR(INDEX(Reff1,MATCH('Buku Besar'!H6527,Akun1,0)),""))</f>
        <v/>
      </c>
      <c r="L6527" s="331" t="str">
        <f>IF(H6527="","",IFERROR(INDEX(Penerimaan1,MATCH('Buku Besar'!H6527,Akun1,0)),""))</f>
        <v/>
      </c>
      <c r="M6527" s="331" t="str">
        <f>IF(H6527="","",IFERROR(INDEX(Pengeluaran1,MATCH('Buku Besar'!H6527,Akun1,0)),""))</f>
        <v/>
      </c>
    </row>
    <row r="6528" spans="1:13" x14ac:dyDescent="0.25">
      <c r="A6528" s="91" t="str">
        <f t="shared" si="202"/>
        <v/>
      </c>
      <c r="B6528" s="330" t="str">
        <f>IF(A6528="","",IFERROR(INDEX(Tanggal,MATCH('Buku Besar'!A6528,Akun,0)),""))</f>
        <v/>
      </c>
      <c r="C6528" s="2" t="str">
        <f>IF(A6528="","",IFERROR(INDEX(Keterangan,MATCH('Buku Besar'!A6528,Akun,0)),""))</f>
        <v/>
      </c>
      <c r="D6528" s="2" t="str">
        <f>IF(A6528="","",IFERROR(INDEX(Reff,MATCH('Buku Besar'!A6528,Akun,0)),""))</f>
        <v/>
      </c>
      <c r="E6528" s="331" t="str">
        <f>IF(A6528="","",IFERROR(INDEX(Penerimaan,MATCH('Buku Besar'!A6528,Akun,0)),""))</f>
        <v/>
      </c>
      <c r="F6528" s="331" t="str">
        <f>IF(A6528="","",IFERROR(INDEX(Pengeluaran,MATCH('Buku Besar'!A6528,Akun,0)),""))</f>
        <v/>
      </c>
      <c r="H6528" s="91" t="str">
        <f t="shared" si="203"/>
        <v/>
      </c>
      <c r="I6528" s="330" t="str">
        <f>IF(H6528="","",IFERROR(INDEX(Tanggal1,MATCH('Buku Besar'!H6528,Akun1,0)),""))</f>
        <v/>
      </c>
      <c r="J6528" s="2" t="str">
        <f>IF(H6528="","",IFERROR(INDEX(Keterangan1,MATCH('Buku Besar'!H6528,Akun1,0)),""))</f>
        <v/>
      </c>
      <c r="K6528" s="2" t="str">
        <f>IF(H6528="","",IFERROR(INDEX(Reff1,MATCH('Buku Besar'!H6528,Akun1,0)),""))</f>
        <v/>
      </c>
      <c r="L6528" s="331" t="str">
        <f>IF(H6528="","",IFERROR(INDEX(Penerimaan1,MATCH('Buku Besar'!H6528,Akun1,0)),""))</f>
        <v/>
      </c>
      <c r="M6528" s="331" t="str">
        <f>IF(H6528="","",IFERROR(INDEX(Pengeluaran1,MATCH('Buku Besar'!H6528,Akun1,0)),""))</f>
        <v/>
      </c>
    </row>
    <row r="6529" spans="1:13" x14ac:dyDescent="0.25">
      <c r="A6529" s="91" t="str">
        <f t="shared" si="202"/>
        <v/>
      </c>
      <c r="B6529" s="330" t="str">
        <f>IF(A6529="","",IFERROR(INDEX(Tanggal,MATCH('Buku Besar'!A6529,Akun,0)),""))</f>
        <v/>
      </c>
      <c r="C6529" s="2" t="str">
        <f>IF(A6529="","",IFERROR(INDEX(Keterangan,MATCH('Buku Besar'!A6529,Akun,0)),""))</f>
        <v/>
      </c>
      <c r="D6529" s="2" t="str">
        <f>IF(A6529="","",IFERROR(INDEX(Reff,MATCH('Buku Besar'!A6529,Akun,0)),""))</f>
        <v/>
      </c>
      <c r="E6529" s="331" t="str">
        <f>IF(A6529="","",IFERROR(INDEX(Penerimaan,MATCH('Buku Besar'!A6529,Akun,0)),""))</f>
        <v/>
      </c>
      <c r="F6529" s="331" t="str">
        <f>IF(A6529="","",IFERROR(INDEX(Pengeluaran,MATCH('Buku Besar'!A6529,Akun,0)),""))</f>
        <v/>
      </c>
      <c r="H6529" s="91" t="str">
        <f t="shared" si="203"/>
        <v/>
      </c>
      <c r="I6529" s="330" t="str">
        <f>IF(H6529="","",IFERROR(INDEX(Tanggal1,MATCH('Buku Besar'!H6529,Akun1,0)),""))</f>
        <v/>
      </c>
      <c r="J6529" s="2" t="str">
        <f>IF(H6529="","",IFERROR(INDEX(Keterangan1,MATCH('Buku Besar'!H6529,Akun1,0)),""))</f>
        <v/>
      </c>
      <c r="K6529" s="2" t="str">
        <f>IF(H6529="","",IFERROR(INDEX(Reff1,MATCH('Buku Besar'!H6529,Akun1,0)),""))</f>
        <v/>
      </c>
      <c r="L6529" s="331" t="str">
        <f>IF(H6529="","",IFERROR(INDEX(Penerimaan1,MATCH('Buku Besar'!H6529,Akun1,0)),""))</f>
        <v/>
      </c>
      <c r="M6529" s="331" t="str">
        <f>IF(H6529="","",IFERROR(INDEX(Pengeluaran1,MATCH('Buku Besar'!H6529,Akun1,0)),""))</f>
        <v/>
      </c>
    </row>
    <row r="6530" spans="1:13" x14ac:dyDescent="0.25">
      <c r="A6530" s="91" t="str">
        <f t="shared" si="202"/>
        <v/>
      </c>
      <c r="B6530" s="330" t="str">
        <f>IF(A6530="","",IFERROR(INDEX(Tanggal,MATCH('Buku Besar'!A6530,Akun,0)),""))</f>
        <v/>
      </c>
      <c r="C6530" s="2" t="str">
        <f>IF(A6530="","",IFERROR(INDEX(Keterangan,MATCH('Buku Besar'!A6530,Akun,0)),""))</f>
        <v/>
      </c>
      <c r="D6530" s="2" t="str">
        <f>IF(A6530="","",IFERROR(INDEX(Reff,MATCH('Buku Besar'!A6530,Akun,0)),""))</f>
        <v/>
      </c>
      <c r="E6530" s="331" t="str">
        <f>IF(A6530="","",IFERROR(INDEX(Penerimaan,MATCH('Buku Besar'!A6530,Akun,0)),""))</f>
        <v/>
      </c>
      <c r="F6530" s="331" t="str">
        <f>IF(A6530="","",IFERROR(INDEX(Pengeluaran,MATCH('Buku Besar'!A6530,Akun,0)),""))</f>
        <v/>
      </c>
      <c r="H6530" s="91" t="str">
        <f t="shared" si="203"/>
        <v/>
      </c>
      <c r="I6530" s="330" t="str">
        <f>IF(H6530="","",IFERROR(INDEX(Tanggal1,MATCH('Buku Besar'!H6530,Akun1,0)),""))</f>
        <v/>
      </c>
      <c r="J6530" s="2" t="str">
        <f>IF(H6530="","",IFERROR(INDEX(Keterangan1,MATCH('Buku Besar'!H6530,Akun1,0)),""))</f>
        <v/>
      </c>
      <c r="K6530" s="2" t="str">
        <f>IF(H6530="","",IFERROR(INDEX(Reff1,MATCH('Buku Besar'!H6530,Akun1,0)),""))</f>
        <v/>
      </c>
      <c r="L6530" s="331" t="str">
        <f>IF(H6530="","",IFERROR(INDEX(Penerimaan1,MATCH('Buku Besar'!H6530,Akun1,0)),""))</f>
        <v/>
      </c>
      <c r="M6530" s="331" t="str">
        <f>IF(H6530="","",IFERROR(INDEX(Pengeluaran1,MATCH('Buku Besar'!H6530,Akun1,0)),""))</f>
        <v/>
      </c>
    </row>
    <row r="6531" spans="1:13" x14ac:dyDescent="0.25">
      <c r="A6531" s="91" t="str">
        <f t="shared" si="202"/>
        <v/>
      </c>
      <c r="B6531" s="330" t="str">
        <f>IF(A6531="","",IFERROR(INDEX(Tanggal,MATCH('Buku Besar'!A6531,Akun,0)),""))</f>
        <v/>
      </c>
      <c r="C6531" s="2" t="str">
        <f>IF(A6531="","",IFERROR(INDEX(Keterangan,MATCH('Buku Besar'!A6531,Akun,0)),""))</f>
        <v/>
      </c>
      <c r="D6531" s="2" t="str">
        <f>IF(A6531="","",IFERROR(INDEX(Reff,MATCH('Buku Besar'!A6531,Akun,0)),""))</f>
        <v/>
      </c>
      <c r="E6531" s="331" t="str">
        <f>IF(A6531="","",IFERROR(INDEX(Penerimaan,MATCH('Buku Besar'!A6531,Akun,0)),""))</f>
        <v/>
      </c>
      <c r="F6531" s="331" t="str">
        <f>IF(A6531="","",IFERROR(INDEX(Pengeluaran,MATCH('Buku Besar'!A6531,Akun,0)),""))</f>
        <v/>
      </c>
      <c r="H6531" s="91" t="str">
        <f t="shared" si="203"/>
        <v/>
      </c>
      <c r="I6531" s="330" t="str">
        <f>IF(H6531="","",IFERROR(INDEX(Tanggal1,MATCH('Buku Besar'!H6531,Akun1,0)),""))</f>
        <v/>
      </c>
      <c r="J6531" s="2" t="str">
        <f>IF(H6531="","",IFERROR(INDEX(Keterangan1,MATCH('Buku Besar'!H6531,Akun1,0)),""))</f>
        <v/>
      </c>
      <c r="K6531" s="2" t="str">
        <f>IF(H6531="","",IFERROR(INDEX(Reff1,MATCH('Buku Besar'!H6531,Akun1,0)),""))</f>
        <v/>
      </c>
      <c r="L6531" s="331" t="str">
        <f>IF(H6531="","",IFERROR(INDEX(Penerimaan1,MATCH('Buku Besar'!H6531,Akun1,0)),""))</f>
        <v/>
      </c>
      <c r="M6531" s="331" t="str">
        <f>IF(H6531="","",IFERROR(INDEX(Pengeluaran1,MATCH('Buku Besar'!H6531,Akun1,0)),""))</f>
        <v/>
      </c>
    </row>
    <row r="6532" spans="1:13" x14ac:dyDescent="0.25">
      <c r="A6532" s="91" t="str">
        <f t="shared" si="202"/>
        <v/>
      </c>
      <c r="B6532" s="330" t="str">
        <f>IF(A6532="","",IFERROR(INDEX(Tanggal,MATCH('Buku Besar'!A6532,Akun,0)),""))</f>
        <v/>
      </c>
      <c r="C6532" s="2" t="str">
        <f>IF(A6532="","",IFERROR(INDEX(Keterangan,MATCH('Buku Besar'!A6532,Akun,0)),""))</f>
        <v/>
      </c>
      <c r="D6532" s="2" t="str">
        <f>IF(A6532="","",IFERROR(INDEX(Reff,MATCH('Buku Besar'!A6532,Akun,0)),""))</f>
        <v/>
      </c>
      <c r="E6532" s="331" t="str">
        <f>IF(A6532="","",IFERROR(INDEX(Penerimaan,MATCH('Buku Besar'!A6532,Akun,0)),""))</f>
        <v/>
      </c>
      <c r="F6532" s="331" t="str">
        <f>IF(A6532="","",IFERROR(INDEX(Pengeluaran,MATCH('Buku Besar'!A6532,Akun,0)),""))</f>
        <v/>
      </c>
      <c r="H6532" s="91" t="str">
        <f t="shared" si="203"/>
        <v/>
      </c>
      <c r="I6532" s="330" t="str">
        <f>IF(H6532="","",IFERROR(INDEX(Tanggal1,MATCH('Buku Besar'!H6532,Akun1,0)),""))</f>
        <v/>
      </c>
      <c r="J6532" s="2" t="str">
        <f>IF(H6532="","",IFERROR(INDEX(Keterangan1,MATCH('Buku Besar'!H6532,Akun1,0)),""))</f>
        <v/>
      </c>
      <c r="K6532" s="2" t="str">
        <f>IF(H6532="","",IFERROR(INDEX(Reff1,MATCH('Buku Besar'!H6532,Akun1,0)),""))</f>
        <v/>
      </c>
      <c r="L6532" s="331" t="str">
        <f>IF(H6532="","",IFERROR(INDEX(Penerimaan1,MATCH('Buku Besar'!H6532,Akun1,0)),""))</f>
        <v/>
      </c>
      <c r="M6532" s="331" t="str">
        <f>IF(H6532="","",IFERROR(INDEX(Pengeluaran1,MATCH('Buku Besar'!H6532,Akun1,0)),""))</f>
        <v/>
      </c>
    </row>
    <row r="6533" spans="1:13" x14ac:dyDescent="0.25">
      <c r="A6533" s="91" t="str">
        <f t="shared" si="202"/>
        <v/>
      </c>
      <c r="B6533" s="330" t="str">
        <f>IF(A6533="","",IFERROR(INDEX(Tanggal,MATCH('Buku Besar'!A6533,Akun,0)),""))</f>
        <v/>
      </c>
      <c r="C6533" s="2" t="str">
        <f>IF(A6533="","",IFERROR(INDEX(Keterangan,MATCH('Buku Besar'!A6533,Akun,0)),""))</f>
        <v/>
      </c>
      <c r="D6533" s="2" t="str">
        <f>IF(A6533="","",IFERROR(INDEX(Reff,MATCH('Buku Besar'!A6533,Akun,0)),""))</f>
        <v/>
      </c>
      <c r="E6533" s="331" t="str">
        <f>IF(A6533="","",IFERROR(INDEX(Penerimaan,MATCH('Buku Besar'!A6533,Akun,0)),""))</f>
        <v/>
      </c>
      <c r="F6533" s="331" t="str">
        <f>IF(A6533="","",IFERROR(INDEX(Pengeluaran,MATCH('Buku Besar'!A6533,Akun,0)),""))</f>
        <v/>
      </c>
      <c r="H6533" s="91" t="str">
        <f t="shared" si="203"/>
        <v/>
      </c>
      <c r="I6533" s="330" t="str">
        <f>IF(H6533="","",IFERROR(INDEX(Tanggal1,MATCH('Buku Besar'!H6533,Akun1,0)),""))</f>
        <v/>
      </c>
      <c r="J6533" s="2" t="str">
        <f>IF(H6533="","",IFERROR(INDEX(Keterangan1,MATCH('Buku Besar'!H6533,Akun1,0)),""))</f>
        <v/>
      </c>
      <c r="K6533" s="2" t="str">
        <f>IF(H6533="","",IFERROR(INDEX(Reff1,MATCH('Buku Besar'!H6533,Akun1,0)),""))</f>
        <v/>
      </c>
      <c r="L6533" s="331" t="str">
        <f>IF(H6533="","",IFERROR(INDEX(Penerimaan1,MATCH('Buku Besar'!H6533,Akun1,0)),""))</f>
        <v/>
      </c>
      <c r="M6533" s="331" t="str">
        <f>IF(H6533="","",IFERROR(INDEX(Pengeluaran1,MATCH('Buku Besar'!H6533,Akun1,0)),""))</f>
        <v/>
      </c>
    </row>
    <row r="6534" spans="1:13" x14ac:dyDescent="0.25">
      <c r="A6534" s="91" t="str">
        <f t="shared" si="202"/>
        <v/>
      </c>
      <c r="B6534" s="330" t="str">
        <f>IF(A6534="","",IFERROR(INDEX(Tanggal,MATCH('Buku Besar'!A6534,Akun,0)),""))</f>
        <v/>
      </c>
      <c r="C6534" s="2" t="str">
        <f>IF(A6534="","",IFERROR(INDEX(Keterangan,MATCH('Buku Besar'!A6534,Akun,0)),""))</f>
        <v/>
      </c>
      <c r="D6534" s="2" t="str">
        <f>IF(A6534="","",IFERROR(INDEX(Reff,MATCH('Buku Besar'!A6534,Akun,0)),""))</f>
        <v/>
      </c>
      <c r="E6534" s="331" t="str">
        <f>IF(A6534="","",IFERROR(INDEX(Penerimaan,MATCH('Buku Besar'!A6534,Akun,0)),""))</f>
        <v/>
      </c>
      <c r="F6534" s="331" t="str">
        <f>IF(A6534="","",IFERROR(INDEX(Pengeluaran,MATCH('Buku Besar'!A6534,Akun,0)),""))</f>
        <v/>
      </c>
      <c r="H6534" s="91" t="str">
        <f t="shared" si="203"/>
        <v/>
      </c>
      <c r="I6534" s="330" t="str">
        <f>IF(H6534="","",IFERROR(INDEX(Tanggal1,MATCH('Buku Besar'!H6534,Akun1,0)),""))</f>
        <v/>
      </c>
      <c r="J6534" s="2" t="str">
        <f>IF(H6534="","",IFERROR(INDEX(Keterangan1,MATCH('Buku Besar'!H6534,Akun1,0)),""))</f>
        <v/>
      </c>
      <c r="K6534" s="2" t="str">
        <f>IF(H6534="","",IFERROR(INDEX(Reff1,MATCH('Buku Besar'!H6534,Akun1,0)),""))</f>
        <v/>
      </c>
      <c r="L6534" s="331" t="str">
        <f>IF(H6534="","",IFERROR(INDEX(Penerimaan1,MATCH('Buku Besar'!H6534,Akun1,0)),""))</f>
        <v/>
      </c>
      <c r="M6534" s="331" t="str">
        <f>IF(H6534="","",IFERROR(INDEX(Pengeluaran1,MATCH('Buku Besar'!H6534,Akun1,0)),""))</f>
        <v/>
      </c>
    </row>
    <row r="6535" spans="1:13" x14ac:dyDescent="0.25">
      <c r="A6535" s="91" t="str">
        <f t="shared" si="202"/>
        <v/>
      </c>
      <c r="B6535" s="330" t="str">
        <f>IF(A6535="","",IFERROR(INDEX(Tanggal,MATCH('Buku Besar'!A6535,Akun,0)),""))</f>
        <v/>
      </c>
      <c r="C6535" s="2" t="str">
        <f>IF(A6535="","",IFERROR(INDEX(Keterangan,MATCH('Buku Besar'!A6535,Akun,0)),""))</f>
        <v/>
      </c>
      <c r="D6535" s="2" t="str">
        <f>IF(A6535="","",IFERROR(INDEX(Reff,MATCH('Buku Besar'!A6535,Akun,0)),""))</f>
        <v/>
      </c>
      <c r="E6535" s="331" t="str">
        <f>IF(A6535="","",IFERROR(INDEX(Penerimaan,MATCH('Buku Besar'!A6535,Akun,0)),""))</f>
        <v/>
      </c>
      <c r="F6535" s="331" t="str">
        <f>IF(A6535="","",IFERROR(INDEX(Pengeluaran,MATCH('Buku Besar'!A6535,Akun,0)),""))</f>
        <v/>
      </c>
      <c r="H6535" s="91" t="str">
        <f t="shared" si="203"/>
        <v/>
      </c>
      <c r="I6535" s="330" t="str">
        <f>IF(H6535="","",IFERROR(INDEX(Tanggal1,MATCH('Buku Besar'!H6535,Akun1,0)),""))</f>
        <v/>
      </c>
      <c r="J6535" s="2" t="str">
        <f>IF(H6535="","",IFERROR(INDEX(Keterangan1,MATCH('Buku Besar'!H6535,Akun1,0)),""))</f>
        <v/>
      </c>
      <c r="K6535" s="2" t="str">
        <f>IF(H6535="","",IFERROR(INDEX(Reff1,MATCH('Buku Besar'!H6535,Akun1,0)),""))</f>
        <v/>
      </c>
      <c r="L6535" s="331" t="str">
        <f>IF(H6535="","",IFERROR(INDEX(Penerimaan1,MATCH('Buku Besar'!H6535,Akun1,0)),""))</f>
        <v/>
      </c>
      <c r="M6535" s="331" t="str">
        <f>IF(H6535="","",IFERROR(INDEX(Pengeluaran1,MATCH('Buku Besar'!H6535,Akun1,0)),""))</f>
        <v/>
      </c>
    </row>
    <row r="6536" spans="1:13" x14ac:dyDescent="0.25">
      <c r="A6536" s="91" t="str">
        <f t="shared" ref="A6536:A6599" si="204">IFERROR(IF((MID(A6535,8,LEN(A6535)-7)+1)&lt;=COUNTIF(Kas_Harian,LEFT(A6535,6)),LEFT(A6535,6)&amp;"-"&amp;MID(A6535,8,LEN(A6535)-7)+1,""),"")</f>
        <v/>
      </c>
      <c r="B6536" s="330" t="str">
        <f>IF(A6536="","",IFERROR(INDEX(Tanggal,MATCH('Buku Besar'!A6536,Akun,0)),""))</f>
        <v/>
      </c>
      <c r="C6536" s="2" t="str">
        <f>IF(A6536="","",IFERROR(INDEX(Keterangan,MATCH('Buku Besar'!A6536,Akun,0)),""))</f>
        <v/>
      </c>
      <c r="D6536" s="2" t="str">
        <f>IF(A6536="","",IFERROR(INDEX(Reff,MATCH('Buku Besar'!A6536,Akun,0)),""))</f>
        <v/>
      </c>
      <c r="E6536" s="331" t="str">
        <f>IF(A6536="","",IFERROR(INDEX(Penerimaan,MATCH('Buku Besar'!A6536,Akun,0)),""))</f>
        <v/>
      </c>
      <c r="F6536" s="331" t="str">
        <f>IF(A6536="","",IFERROR(INDEX(Pengeluaran,MATCH('Buku Besar'!A6536,Akun,0)),""))</f>
        <v/>
      </c>
      <c r="H6536" s="91" t="str">
        <f t="shared" ref="H6536:H6599" si="205">IFERROR(IF((MID(H6535,8,LEN(H6535)-7)+1)&lt;=COUNTIF(Bank_Harian,LEFT(H6535,6)),LEFT(H6535,6)&amp;"-"&amp;MID(H6535,8,LEN(H6535)-7)+1,""),"")</f>
        <v/>
      </c>
      <c r="I6536" s="330" t="str">
        <f>IF(H6536="","",IFERROR(INDEX(Tanggal1,MATCH('Buku Besar'!H6536,Akun1,0)),""))</f>
        <v/>
      </c>
      <c r="J6536" s="2" t="str">
        <f>IF(H6536="","",IFERROR(INDEX(Keterangan1,MATCH('Buku Besar'!H6536,Akun1,0)),""))</f>
        <v/>
      </c>
      <c r="K6536" s="2" t="str">
        <f>IF(H6536="","",IFERROR(INDEX(Reff1,MATCH('Buku Besar'!H6536,Akun1,0)),""))</f>
        <v/>
      </c>
      <c r="L6536" s="331" t="str">
        <f>IF(H6536="","",IFERROR(INDEX(Penerimaan1,MATCH('Buku Besar'!H6536,Akun1,0)),""))</f>
        <v/>
      </c>
      <c r="M6536" s="331" t="str">
        <f>IF(H6536="","",IFERROR(INDEX(Pengeluaran1,MATCH('Buku Besar'!H6536,Akun1,0)),""))</f>
        <v/>
      </c>
    </row>
    <row r="6537" spans="1:13" x14ac:dyDescent="0.25">
      <c r="A6537" s="91" t="str">
        <f t="shared" si="204"/>
        <v/>
      </c>
      <c r="B6537" s="330" t="str">
        <f>IF(A6537="","",IFERROR(INDEX(Tanggal,MATCH('Buku Besar'!A6537,Akun,0)),""))</f>
        <v/>
      </c>
      <c r="C6537" s="2" t="str">
        <f>IF(A6537="","",IFERROR(INDEX(Keterangan,MATCH('Buku Besar'!A6537,Akun,0)),""))</f>
        <v/>
      </c>
      <c r="D6537" s="2" t="str">
        <f>IF(A6537="","",IFERROR(INDEX(Reff,MATCH('Buku Besar'!A6537,Akun,0)),""))</f>
        <v/>
      </c>
      <c r="E6537" s="331" t="str">
        <f>IF(A6537="","",IFERROR(INDEX(Penerimaan,MATCH('Buku Besar'!A6537,Akun,0)),""))</f>
        <v/>
      </c>
      <c r="F6537" s="331" t="str">
        <f>IF(A6537="","",IFERROR(INDEX(Pengeluaran,MATCH('Buku Besar'!A6537,Akun,0)),""))</f>
        <v/>
      </c>
      <c r="H6537" s="91" t="str">
        <f t="shared" si="205"/>
        <v/>
      </c>
      <c r="I6537" s="330" t="str">
        <f>IF(H6537="","",IFERROR(INDEX(Tanggal1,MATCH('Buku Besar'!H6537,Akun1,0)),""))</f>
        <v/>
      </c>
      <c r="J6537" s="2" t="str">
        <f>IF(H6537="","",IFERROR(INDEX(Keterangan1,MATCH('Buku Besar'!H6537,Akun1,0)),""))</f>
        <v/>
      </c>
      <c r="K6537" s="2" t="str">
        <f>IF(H6537="","",IFERROR(INDEX(Reff1,MATCH('Buku Besar'!H6537,Akun1,0)),""))</f>
        <v/>
      </c>
      <c r="L6537" s="331" t="str">
        <f>IF(H6537="","",IFERROR(INDEX(Penerimaan1,MATCH('Buku Besar'!H6537,Akun1,0)),""))</f>
        <v/>
      </c>
      <c r="M6537" s="331" t="str">
        <f>IF(H6537="","",IFERROR(INDEX(Pengeluaran1,MATCH('Buku Besar'!H6537,Akun1,0)),""))</f>
        <v/>
      </c>
    </row>
    <row r="6538" spans="1:13" x14ac:dyDescent="0.25">
      <c r="A6538" s="91" t="str">
        <f t="shared" si="204"/>
        <v/>
      </c>
      <c r="B6538" s="330" t="str">
        <f>IF(A6538="","",IFERROR(INDEX(Tanggal,MATCH('Buku Besar'!A6538,Akun,0)),""))</f>
        <v/>
      </c>
      <c r="C6538" s="2" t="str">
        <f>IF(A6538="","",IFERROR(INDEX(Keterangan,MATCH('Buku Besar'!A6538,Akun,0)),""))</f>
        <v/>
      </c>
      <c r="D6538" s="2" t="str">
        <f>IF(A6538="","",IFERROR(INDEX(Reff,MATCH('Buku Besar'!A6538,Akun,0)),""))</f>
        <v/>
      </c>
      <c r="E6538" s="331" t="str">
        <f>IF(A6538="","",IFERROR(INDEX(Penerimaan,MATCH('Buku Besar'!A6538,Akun,0)),""))</f>
        <v/>
      </c>
      <c r="F6538" s="331" t="str">
        <f>IF(A6538="","",IFERROR(INDEX(Pengeluaran,MATCH('Buku Besar'!A6538,Akun,0)),""))</f>
        <v/>
      </c>
      <c r="H6538" s="91" t="str">
        <f t="shared" si="205"/>
        <v/>
      </c>
      <c r="I6538" s="330" t="str">
        <f>IF(H6538="","",IFERROR(INDEX(Tanggal1,MATCH('Buku Besar'!H6538,Akun1,0)),""))</f>
        <v/>
      </c>
      <c r="J6538" s="2" t="str">
        <f>IF(H6538="","",IFERROR(INDEX(Keterangan1,MATCH('Buku Besar'!H6538,Akun1,0)),""))</f>
        <v/>
      </c>
      <c r="K6538" s="2" t="str">
        <f>IF(H6538="","",IFERROR(INDEX(Reff1,MATCH('Buku Besar'!H6538,Akun1,0)),""))</f>
        <v/>
      </c>
      <c r="L6538" s="331" t="str">
        <f>IF(H6538="","",IFERROR(INDEX(Penerimaan1,MATCH('Buku Besar'!H6538,Akun1,0)),""))</f>
        <v/>
      </c>
      <c r="M6538" s="331" t="str">
        <f>IF(H6538="","",IFERROR(INDEX(Pengeluaran1,MATCH('Buku Besar'!H6538,Akun1,0)),""))</f>
        <v/>
      </c>
    </row>
    <row r="6539" spans="1:13" x14ac:dyDescent="0.25">
      <c r="A6539" s="91" t="str">
        <f t="shared" si="204"/>
        <v/>
      </c>
      <c r="B6539" s="330" t="str">
        <f>IF(A6539="","",IFERROR(INDEX(Tanggal,MATCH('Buku Besar'!A6539,Akun,0)),""))</f>
        <v/>
      </c>
      <c r="C6539" s="2" t="str">
        <f>IF(A6539="","",IFERROR(INDEX(Keterangan,MATCH('Buku Besar'!A6539,Akun,0)),""))</f>
        <v/>
      </c>
      <c r="D6539" s="2" t="str">
        <f>IF(A6539="","",IFERROR(INDEX(Reff,MATCH('Buku Besar'!A6539,Akun,0)),""))</f>
        <v/>
      </c>
      <c r="E6539" s="331" t="str">
        <f>IF(A6539="","",IFERROR(INDEX(Penerimaan,MATCH('Buku Besar'!A6539,Akun,0)),""))</f>
        <v/>
      </c>
      <c r="F6539" s="331" t="str">
        <f>IF(A6539="","",IFERROR(INDEX(Pengeluaran,MATCH('Buku Besar'!A6539,Akun,0)),""))</f>
        <v/>
      </c>
      <c r="H6539" s="91" t="str">
        <f t="shared" si="205"/>
        <v/>
      </c>
      <c r="I6539" s="330" t="str">
        <f>IF(H6539="","",IFERROR(INDEX(Tanggal1,MATCH('Buku Besar'!H6539,Akun1,0)),""))</f>
        <v/>
      </c>
      <c r="J6539" s="2" t="str">
        <f>IF(H6539="","",IFERROR(INDEX(Keterangan1,MATCH('Buku Besar'!H6539,Akun1,0)),""))</f>
        <v/>
      </c>
      <c r="K6539" s="2" t="str">
        <f>IF(H6539="","",IFERROR(INDEX(Reff1,MATCH('Buku Besar'!H6539,Akun1,0)),""))</f>
        <v/>
      </c>
      <c r="L6539" s="331" t="str">
        <f>IF(H6539="","",IFERROR(INDEX(Penerimaan1,MATCH('Buku Besar'!H6539,Akun1,0)),""))</f>
        <v/>
      </c>
      <c r="M6539" s="331" t="str">
        <f>IF(H6539="","",IFERROR(INDEX(Pengeluaran1,MATCH('Buku Besar'!H6539,Akun1,0)),""))</f>
        <v/>
      </c>
    </row>
    <row r="6540" spans="1:13" x14ac:dyDescent="0.25">
      <c r="A6540" s="91" t="str">
        <f t="shared" si="204"/>
        <v/>
      </c>
      <c r="B6540" s="330" t="str">
        <f>IF(A6540="","",IFERROR(INDEX(Tanggal,MATCH('Buku Besar'!A6540,Akun,0)),""))</f>
        <v/>
      </c>
      <c r="C6540" s="2" t="str">
        <f>IF(A6540="","",IFERROR(INDEX(Keterangan,MATCH('Buku Besar'!A6540,Akun,0)),""))</f>
        <v/>
      </c>
      <c r="D6540" s="2" t="str">
        <f>IF(A6540="","",IFERROR(INDEX(Reff,MATCH('Buku Besar'!A6540,Akun,0)),""))</f>
        <v/>
      </c>
      <c r="E6540" s="331" t="str">
        <f>IF(A6540="","",IFERROR(INDEX(Penerimaan,MATCH('Buku Besar'!A6540,Akun,0)),""))</f>
        <v/>
      </c>
      <c r="F6540" s="331" t="str">
        <f>IF(A6540="","",IFERROR(INDEX(Pengeluaran,MATCH('Buku Besar'!A6540,Akun,0)),""))</f>
        <v/>
      </c>
      <c r="H6540" s="91" t="str">
        <f t="shared" si="205"/>
        <v/>
      </c>
      <c r="I6540" s="330" t="str">
        <f>IF(H6540="","",IFERROR(INDEX(Tanggal1,MATCH('Buku Besar'!H6540,Akun1,0)),""))</f>
        <v/>
      </c>
      <c r="J6540" s="2" t="str">
        <f>IF(H6540="","",IFERROR(INDEX(Keterangan1,MATCH('Buku Besar'!H6540,Akun1,0)),""))</f>
        <v/>
      </c>
      <c r="K6540" s="2" t="str">
        <f>IF(H6540="","",IFERROR(INDEX(Reff1,MATCH('Buku Besar'!H6540,Akun1,0)),""))</f>
        <v/>
      </c>
      <c r="L6540" s="331" t="str">
        <f>IF(H6540="","",IFERROR(INDEX(Penerimaan1,MATCH('Buku Besar'!H6540,Akun1,0)),""))</f>
        <v/>
      </c>
      <c r="M6540" s="331" t="str">
        <f>IF(H6540="","",IFERROR(INDEX(Pengeluaran1,MATCH('Buku Besar'!H6540,Akun1,0)),""))</f>
        <v/>
      </c>
    </row>
    <row r="6541" spans="1:13" x14ac:dyDescent="0.25">
      <c r="A6541" s="91" t="str">
        <f t="shared" si="204"/>
        <v/>
      </c>
      <c r="B6541" s="330" t="str">
        <f>IF(A6541="","",IFERROR(INDEX(Tanggal,MATCH('Buku Besar'!A6541,Akun,0)),""))</f>
        <v/>
      </c>
      <c r="C6541" s="2" t="str">
        <f>IF(A6541="","",IFERROR(INDEX(Keterangan,MATCH('Buku Besar'!A6541,Akun,0)),""))</f>
        <v/>
      </c>
      <c r="D6541" s="2" t="str">
        <f>IF(A6541="","",IFERROR(INDEX(Reff,MATCH('Buku Besar'!A6541,Akun,0)),""))</f>
        <v/>
      </c>
      <c r="E6541" s="331" t="str">
        <f>IF(A6541="","",IFERROR(INDEX(Penerimaan,MATCH('Buku Besar'!A6541,Akun,0)),""))</f>
        <v/>
      </c>
      <c r="F6541" s="331" t="str">
        <f>IF(A6541="","",IFERROR(INDEX(Pengeluaran,MATCH('Buku Besar'!A6541,Akun,0)),""))</f>
        <v/>
      </c>
      <c r="H6541" s="91" t="str">
        <f t="shared" si="205"/>
        <v/>
      </c>
      <c r="I6541" s="330" t="str">
        <f>IF(H6541="","",IFERROR(INDEX(Tanggal1,MATCH('Buku Besar'!H6541,Akun1,0)),""))</f>
        <v/>
      </c>
      <c r="J6541" s="2" t="str">
        <f>IF(H6541="","",IFERROR(INDEX(Keterangan1,MATCH('Buku Besar'!H6541,Akun1,0)),""))</f>
        <v/>
      </c>
      <c r="K6541" s="2" t="str">
        <f>IF(H6541="","",IFERROR(INDEX(Reff1,MATCH('Buku Besar'!H6541,Akun1,0)),""))</f>
        <v/>
      </c>
      <c r="L6541" s="331" t="str">
        <f>IF(H6541="","",IFERROR(INDEX(Penerimaan1,MATCH('Buku Besar'!H6541,Akun1,0)),""))</f>
        <v/>
      </c>
      <c r="M6541" s="331" t="str">
        <f>IF(H6541="","",IFERROR(INDEX(Pengeluaran1,MATCH('Buku Besar'!H6541,Akun1,0)),""))</f>
        <v/>
      </c>
    </row>
    <row r="6542" spans="1:13" x14ac:dyDescent="0.25">
      <c r="A6542" s="91" t="str">
        <f t="shared" si="204"/>
        <v/>
      </c>
      <c r="B6542" s="330" t="str">
        <f>IF(A6542="","",IFERROR(INDEX(Tanggal,MATCH('Buku Besar'!A6542,Akun,0)),""))</f>
        <v/>
      </c>
      <c r="C6542" s="2" t="str">
        <f>IF(A6542="","",IFERROR(INDEX(Keterangan,MATCH('Buku Besar'!A6542,Akun,0)),""))</f>
        <v/>
      </c>
      <c r="D6542" s="2" t="str">
        <f>IF(A6542="","",IFERROR(INDEX(Reff,MATCH('Buku Besar'!A6542,Akun,0)),""))</f>
        <v/>
      </c>
      <c r="E6542" s="331" t="str">
        <f>IF(A6542="","",IFERROR(INDEX(Penerimaan,MATCH('Buku Besar'!A6542,Akun,0)),""))</f>
        <v/>
      </c>
      <c r="F6542" s="331" t="str">
        <f>IF(A6542="","",IFERROR(INDEX(Pengeluaran,MATCH('Buku Besar'!A6542,Akun,0)),""))</f>
        <v/>
      </c>
      <c r="H6542" s="91" t="str">
        <f t="shared" si="205"/>
        <v/>
      </c>
      <c r="I6542" s="330" t="str">
        <f>IF(H6542="","",IFERROR(INDEX(Tanggal1,MATCH('Buku Besar'!H6542,Akun1,0)),""))</f>
        <v/>
      </c>
      <c r="J6542" s="2" t="str">
        <f>IF(H6542="","",IFERROR(INDEX(Keterangan1,MATCH('Buku Besar'!H6542,Akun1,0)),""))</f>
        <v/>
      </c>
      <c r="K6542" s="2" t="str">
        <f>IF(H6542="","",IFERROR(INDEX(Reff1,MATCH('Buku Besar'!H6542,Akun1,0)),""))</f>
        <v/>
      </c>
      <c r="L6542" s="331" t="str">
        <f>IF(H6542="","",IFERROR(INDEX(Penerimaan1,MATCH('Buku Besar'!H6542,Akun1,0)),""))</f>
        <v/>
      </c>
      <c r="M6542" s="331" t="str">
        <f>IF(H6542="","",IFERROR(INDEX(Pengeluaran1,MATCH('Buku Besar'!H6542,Akun1,0)),""))</f>
        <v/>
      </c>
    </row>
    <row r="6543" spans="1:13" x14ac:dyDescent="0.25">
      <c r="A6543" s="91" t="str">
        <f t="shared" si="204"/>
        <v/>
      </c>
      <c r="B6543" s="330" t="str">
        <f>IF(A6543="","",IFERROR(INDEX(Tanggal,MATCH('Buku Besar'!A6543,Akun,0)),""))</f>
        <v/>
      </c>
      <c r="C6543" s="2" t="str">
        <f>IF(A6543="","",IFERROR(INDEX(Keterangan,MATCH('Buku Besar'!A6543,Akun,0)),""))</f>
        <v/>
      </c>
      <c r="D6543" s="2" t="str">
        <f>IF(A6543="","",IFERROR(INDEX(Reff,MATCH('Buku Besar'!A6543,Akun,0)),""))</f>
        <v/>
      </c>
      <c r="E6543" s="331" t="str">
        <f>IF(A6543="","",IFERROR(INDEX(Penerimaan,MATCH('Buku Besar'!A6543,Akun,0)),""))</f>
        <v/>
      </c>
      <c r="F6543" s="331" t="str">
        <f>IF(A6543="","",IFERROR(INDEX(Pengeluaran,MATCH('Buku Besar'!A6543,Akun,0)),""))</f>
        <v/>
      </c>
      <c r="H6543" s="91" t="str">
        <f t="shared" si="205"/>
        <v/>
      </c>
      <c r="I6543" s="330" t="str">
        <f>IF(H6543="","",IFERROR(INDEX(Tanggal1,MATCH('Buku Besar'!H6543,Akun1,0)),""))</f>
        <v/>
      </c>
      <c r="J6543" s="2" t="str">
        <f>IF(H6543="","",IFERROR(INDEX(Keterangan1,MATCH('Buku Besar'!H6543,Akun1,0)),""))</f>
        <v/>
      </c>
      <c r="K6543" s="2" t="str">
        <f>IF(H6543="","",IFERROR(INDEX(Reff1,MATCH('Buku Besar'!H6543,Akun1,0)),""))</f>
        <v/>
      </c>
      <c r="L6543" s="331" t="str">
        <f>IF(H6543="","",IFERROR(INDEX(Penerimaan1,MATCH('Buku Besar'!H6543,Akun1,0)),""))</f>
        <v/>
      </c>
      <c r="M6543" s="331" t="str">
        <f>IF(H6543="","",IFERROR(INDEX(Pengeluaran1,MATCH('Buku Besar'!H6543,Akun1,0)),""))</f>
        <v/>
      </c>
    </row>
    <row r="6544" spans="1:13" x14ac:dyDescent="0.25">
      <c r="A6544" s="91" t="str">
        <f t="shared" si="204"/>
        <v/>
      </c>
      <c r="B6544" s="330" t="str">
        <f>IF(A6544="","",IFERROR(INDEX(Tanggal,MATCH('Buku Besar'!A6544,Akun,0)),""))</f>
        <v/>
      </c>
      <c r="C6544" s="2" t="str">
        <f>IF(A6544="","",IFERROR(INDEX(Keterangan,MATCH('Buku Besar'!A6544,Akun,0)),""))</f>
        <v/>
      </c>
      <c r="D6544" s="2" t="str">
        <f>IF(A6544="","",IFERROR(INDEX(Reff,MATCH('Buku Besar'!A6544,Akun,0)),""))</f>
        <v/>
      </c>
      <c r="E6544" s="331" t="str">
        <f>IF(A6544="","",IFERROR(INDEX(Penerimaan,MATCH('Buku Besar'!A6544,Akun,0)),""))</f>
        <v/>
      </c>
      <c r="F6544" s="331" t="str">
        <f>IF(A6544="","",IFERROR(INDEX(Pengeluaran,MATCH('Buku Besar'!A6544,Akun,0)),""))</f>
        <v/>
      </c>
      <c r="H6544" s="91" t="str">
        <f t="shared" si="205"/>
        <v/>
      </c>
      <c r="I6544" s="330" t="str">
        <f>IF(H6544="","",IFERROR(INDEX(Tanggal1,MATCH('Buku Besar'!H6544,Akun1,0)),""))</f>
        <v/>
      </c>
      <c r="J6544" s="2" t="str">
        <f>IF(H6544="","",IFERROR(INDEX(Keterangan1,MATCH('Buku Besar'!H6544,Akun1,0)),""))</f>
        <v/>
      </c>
      <c r="K6544" s="2" t="str">
        <f>IF(H6544="","",IFERROR(INDEX(Reff1,MATCH('Buku Besar'!H6544,Akun1,0)),""))</f>
        <v/>
      </c>
      <c r="L6544" s="331" t="str">
        <f>IF(H6544="","",IFERROR(INDEX(Penerimaan1,MATCH('Buku Besar'!H6544,Akun1,0)),""))</f>
        <v/>
      </c>
      <c r="M6544" s="331" t="str">
        <f>IF(H6544="","",IFERROR(INDEX(Pengeluaran1,MATCH('Buku Besar'!H6544,Akun1,0)),""))</f>
        <v/>
      </c>
    </row>
    <row r="6545" spans="1:13" x14ac:dyDescent="0.25">
      <c r="A6545" s="91" t="str">
        <f t="shared" si="204"/>
        <v/>
      </c>
      <c r="B6545" s="330" t="str">
        <f>IF(A6545="","",IFERROR(INDEX(Tanggal,MATCH('Buku Besar'!A6545,Akun,0)),""))</f>
        <v/>
      </c>
      <c r="C6545" s="2" t="str">
        <f>IF(A6545="","",IFERROR(INDEX(Keterangan,MATCH('Buku Besar'!A6545,Akun,0)),""))</f>
        <v/>
      </c>
      <c r="D6545" s="2" t="str">
        <f>IF(A6545="","",IFERROR(INDEX(Reff,MATCH('Buku Besar'!A6545,Akun,0)),""))</f>
        <v/>
      </c>
      <c r="E6545" s="331" t="str">
        <f>IF(A6545="","",IFERROR(INDEX(Penerimaan,MATCH('Buku Besar'!A6545,Akun,0)),""))</f>
        <v/>
      </c>
      <c r="F6545" s="331" t="str">
        <f>IF(A6545="","",IFERROR(INDEX(Pengeluaran,MATCH('Buku Besar'!A6545,Akun,0)),""))</f>
        <v/>
      </c>
      <c r="H6545" s="91" t="str">
        <f t="shared" si="205"/>
        <v/>
      </c>
      <c r="I6545" s="330" t="str">
        <f>IF(H6545="","",IFERROR(INDEX(Tanggal1,MATCH('Buku Besar'!H6545,Akun1,0)),""))</f>
        <v/>
      </c>
      <c r="J6545" s="2" t="str">
        <f>IF(H6545="","",IFERROR(INDEX(Keterangan1,MATCH('Buku Besar'!H6545,Akun1,0)),""))</f>
        <v/>
      </c>
      <c r="K6545" s="2" t="str">
        <f>IF(H6545="","",IFERROR(INDEX(Reff1,MATCH('Buku Besar'!H6545,Akun1,0)),""))</f>
        <v/>
      </c>
      <c r="L6545" s="331" t="str">
        <f>IF(H6545="","",IFERROR(INDEX(Penerimaan1,MATCH('Buku Besar'!H6545,Akun1,0)),""))</f>
        <v/>
      </c>
      <c r="M6545" s="331" t="str">
        <f>IF(H6545="","",IFERROR(INDEX(Pengeluaran1,MATCH('Buku Besar'!H6545,Akun1,0)),""))</f>
        <v/>
      </c>
    </row>
    <row r="6546" spans="1:13" x14ac:dyDescent="0.25">
      <c r="A6546" s="91" t="str">
        <f t="shared" si="204"/>
        <v/>
      </c>
      <c r="B6546" s="330" t="str">
        <f>IF(A6546="","",IFERROR(INDEX(Tanggal,MATCH('Buku Besar'!A6546,Akun,0)),""))</f>
        <v/>
      </c>
      <c r="C6546" s="2" t="str">
        <f>IF(A6546="","",IFERROR(INDEX(Keterangan,MATCH('Buku Besar'!A6546,Akun,0)),""))</f>
        <v/>
      </c>
      <c r="D6546" s="2" t="str">
        <f>IF(A6546="","",IFERROR(INDEX(Reff,MATCH('Buku Besar'!A6546,Akun,0)),""))</f>
        <v/>
      </c>
      <c r="E6546" s="331" t="str">
        <f>IF(A6546="","",IFERROR(INDEX(Penerimaan,MATCH('Buku Besar'!A6546,Akun,0)),""))</f>
        <v/>
      </c>
      <c r="F6546" s="331" t="str">
        <f>IF(A6546="","",IFERROR(INDEX(Pengeluaran,MATCH('Buku Besar'!A6546,Akun,0)),""))</f>
        <v/>
      </c>
      <c r="H6546" s="91" t="str">
        <f t="shared" si="205"/>
        <v/>
      </c>
      <c r="I6546" s="330" t="str">
        <f>IF(H6546="","",IFERROR(INDEX(Tanggal1,MATCH('Buku Besar'!H6546,Akun1,0)),""))</f>
        <v/>
      </c>
      <c r="J6546" s="2" t="str">
        <f>IF(H6546="","",IFERROR(INDEX(Keterangan1,MATCH('Buku Besar'!H6546,Akun1,0)),""))</f>
        <v/>
      </c>
      <c r="K6546" s="2" t="str">
        <f>IF(H6546="","",IFERROR(INDEX(Reff1,MATCH('Buku Besar'!H6546,Akun1,0)),""))</f>
        <v/>
      </c>
      <c r="L6546" s="331" t="str">
        <f>IF(H6546="","",IFERROR(INDEX(Penerimaan1,MATCH('Buku Besar'!H6546,Akun1,0)),""))</f>
        <v/>
      </c>
      <c r="M6546" s="331" t="str">
        <f>IF(H6546="","",IFERROR(INDEX(Pengeluaran1,MATCH('Buku Besar'!H6546,Akun1,0)),""))</f>
        <v/>
      </c>
    </row>
    <row r="6547" spans="1:13" x14ac:dyDescent="0.25">
      <c r="A6547" s="91" t="str">
        <f t="shared" si="204"/>
        <v/>
      </c>
      <c r="B6547" s="330" t="str">
        <f>IF(A6547="","",IFERROR(INDEX(Tanggal,MATCH('Buku Besar'!A6547,Akun,0)),""))</f>
        <v/>
      </c>
      <c r="C6547" s="2" t="str">
        <f>IF(A6547="","",IFERROR(INDEX(Keterangan,MATCH('Buku Besar'!A6547,Akun,0)),""))</f>
        <v/>
      </c>
      <c r="D6547" s="2" t="str">
        <f>IF(A6547="","",IFERROR(INDEX(Reff,MATCH('Buku Besar'!A6547,Akun,0)),""))</f>
        <v/>
      </c>
      <c r="E6547" s="331" t="str">
        <f>IF(A6547="","",IFERROR(INDEX(Penerimaan,MATCH('Buku Besar'!A6547,Akun,0)),""))</f>
        <v/>
      </c>
      <c r="F6547" s="331" t="str">
        <f>IF(A6547="","",IFERROR(INDEX(Pengeluaran,MATCH('Buku Besar'!A6547,Akun,0)),""))</f>
        <v/>
      </c>
      <c r="H6547" s="91" t="str">
        <f t="shared" si="205"/>
        <v/>
      </c>
      <c r="I6547" s="330" t="str">
        <f>IF(H6547="","",IFERROR(INDEX(Tanggal1,MATCH('Buku Besar'!H6547,Akun1,0)),""))</f>
        <v/>
      </c>
      <c r="J6547" s="2" t="str">
        <f>IF(H6547="","",IFERROR(INDEX(Keterangan1,MATCH('Buku Besar'!H6547,Akun1,0)),""))</f>
        <v/>
      </c>
      <c r="K6547" s="2" t="str">
        <f>IF(H6547="","",IFERROR(INDEX(Reff1,MATCH('Buku Besar'!H6547,Akun1,0)),""))</f>
        <v/>
      </c>
      <c r="L6547" s="331" t="str">
        <f>IF(H6547="","",IFERROR(INDEX(Penerimaan1,MATCH('Buku Besar'!H6547,Akun1,0)),""))</f>
        <v/>
      </c>
      <c r="M6547" s="331" t="str">
        <f>IF(H6547="","",IFERROR(INDEX(Pengeluaran1,MATCH('Buku Besar'!H6547,Akun1,0)),""))</f>
        <v/>
      </c>
    </row>
    <row r="6548" spans="1:13" x14ac:dyDescent="0.25">
      <c r="A6548" s="91" t="str">
        <f t="shared" si="204"/>
        <v/>
      </c>
      <c r="B6548" s="330" t="str">
        <f>IF(A6548="","",IFERROR(INDEX(Tanggal,MATCH('Buku Besar'!A6548,Akun,0)),""))</f>
        <v/>
      </c>
      <c r="C6548" s="2" t="str">
        <f>IF(A6548="","",IFERROR(INDEX(Keterangan,MATCH('Buku Besar'!A6548,Akun,0)),""))</f>
        <v/>
      </c>
      <c r="D6548" s="2" t="str">
        <f>IF(A6548="","",IFERROR(INDEX(Reff,MATCH('Buku Besar'!A6548,Akun,0)),""))</f>
        <v/>
      </c>
      <c r="E6548" s="331" t="str">
        <f>IF(A6548="","",IFERROR(INDEX(Penerimaan,MATCH('Buku Besar'!A6548,Akun,0)),""))</f>
        <v/>
      </c>
      <c r="F6548" s="331" t="str">
        <f>IF(A6548="","",IFERROR(INDEX(Pengeluaran,MATCH('Buku Besar'!A6548,Akun,0)),""))</f>
        <v/>
      </c>
      <c r="H6548" s="91" t="str">
        <f t="shared" si="205"/>
        <v/>
      </c>
      <c r="I6548" s="330" t="str">
        <f>IF(H6548="","",IFERROR(INDEX(Tanggal1,MATCH('Buku Besar'!H6548,Akun1,0)),""))</f>
        <v/>
      </c>
      <c r="J6548" s="2" t="str">
        <f>IF(H6548="","",IFERROR(INDEX(Keterangan1,MATCH('Buku Besar'!H6548,Akun1,0)),""))</f>
        <v/>
      </c>
      <c r="K6548" s="2" t="str">
        <f>IF(H6548="","",IFERROR(INDEX(Reff1,MATCH('Buku Besar'!H6548,Akun1,0)),""))</f>
        <v/>
      </c>
      <c r="L6548" s="331" t="str">
        <f>IF(H6548="","",IFERROR(INDEX(Penerimaan1,MATCH('Buku Besar'!H6548,Akun1,0)),""))</f>
        <v/>
      </c>
      <c r="M6548" s="331" t="str">
        <f>IF(H6548="","",IFERROR(INDEX(Pengeluaran1,MATCH('Buku Besar'!H6548,Akun1,0)),""))</f>
        <v/>
      </c>
    </row>
    <row r="6549" spans="1:13" x14ac:dyDescent="0.25">
      <c r="A6549" s="91" t="str">
        <f t="shared" si="204"/>
        <v/>
      </c>
      <c r="B6549" s="330" t="str">
        <f>IF(A6549="","",IFERROR(INDEX(Tanggal,MATCH('Buku Besar'!A6549,Akun,0)),""))</f>
        <v/>
      </c>
      <c r="C6549" s="2" t="str">
        <f>IF(A6549="","",IFERROR(INDEX(Keterangan,MATCH('Buku Besar'!A6549,Akun,0)),""))</f>
        <v/>
      </c>
      <c r="D6549" s="2" t="str">
        <f>IF(A6549="","",IFERROR(INDEX(Reff,MATCH('Buku Besar'!A6549,Akun,0)),""))</f>
        <v/>
      </c>
      <c r="E6549" s="331" t="str">
        <f>IF(A6549="","",IFERROR(INDEX(Penerimaan,MATCH('Buku Besar'!A6549,Akun,0)),""))</f>
        <v/>
      </c>
      <c r="F6549" s="331" t="str">
        <f>IF(A6549="","",IFERROR(INDEX(Pengeluaran,MATCH('Buku Besar'!A6549,Akun,0)),""))</f>
        <v/>
      </c>
      <c r="H6549" s="91" t="str">
        <f t="shared" si="205"/>
        <v/>
      </c>
      <c r="I6549" s="330" t="str">
        <f>IF(H6549="","",IFERROR(INDEX(Tanggal1,MATCH('Buku Besar'!H6549,Akun1,0)),""))</f>
        <v/>
      </c>
      <c r="J6549" s="2" t="str">
        <f>IF(H6549="","",IFERROR(INDEX(Keterangan1,MATCH('Buku Besar'!H6549,Akun1,0)),""))</f>
        <v/>
      </c>
      <c r="K6549" s="2" t="str">
        <f>IF(H6549="","",IFERROR(INDEX(Reff1,MATCH('Buku Besar'!H6549,Akun1,0)),""))</f>
        <v/>
      </c>
      <c r="L6549" s="331" t="str">
        <f>IF(H6549="","",IFERROR(INDEX(Penerimaan1,MATCH('Buku Besar'!H6549,Akun1,0)),""))</f>
        <v/>
      </c>
      <c r="M6549" s="331" t="str">
        <f>IF(H6549="","",IFERROR(INDEX(Pengeluaran1,MATCH('Buku Besar'!H6549,Akun1,0)),""))</f>
        <v/>
      </c>
    </row>
    <row r="6550" spans="1:13" x14ac:dyDescent="0.25">
      <c r="A6550" s="91" t="str">
        <f t="shared" si="204"/>
        <v/>
      </c>
      <c r="B6550" s="330" t="str">
        <f>IF(A6550="","",IFERROR(INDEX(Tanggal,MATCH('Buku Besar'!A6550,Akun,0)),""))</f>
        <v/>
      </c>
      <c r="C6550" s="2" t="str">
        <f>IF(A6550="","",IFERROR(INDEX(Keterangan,MATCH('Buku Besar'!A6550,Akun,0)),""))</f>
        <v/>
      </c>
      <c r="D6550" s="2" t="str">
        <f>IF(A6550="","",IFERROR(INDEX(Reff,MATCH('Buku Besar'!A6550,Akun,0)),""))</f>
        <v/>
      </c>
      <c r="E6550" s="331" t="str">
        <f>IF(A6550="","",IFERROR(INDEX(Penerimaan,MATCH('Buku Besar'!A6550,Akun,0)),""))</f>
        <v/>
      </c>
      <c r="F6550" s="331" t="str">
        <f>IF(A6550="","",IFERROR(INDEX(Pengeluaran,MATCH('Buku Besar'!A6550,Akun,0)),""))</f>
        <v/>
      </c>
      <c r="H6550" s="91" t="str">
        <f t="shared" si="205"/>
        <v/>
      </c>
      <c r="I6550" s="330" t="str">
        <f>IF(H6550="","",IFERROR(INDEX(Tanggal1,MATCH('Buku Besar'!H6550,Akun1,0)),""))</f>
        <v/>
      </c>
      <c r="J6550" s="2" t="str">
        <f>IF(H6550="","",IFERROR(INDEX(Keterangan1,MATCH('Buku Besar'!H6550,Akun1,0)),""))</f>
        <v/>
      </c>
      <c r="K6550" s="2" t="str">
        <f>IF(H6550="","",IFERROR(INDEX(Reff1,MATCH('Buku Besar'!H6550,Akun1,0)),""))</f>
        <v/>
      </c>
      <c r="L6550" s="331" t="str">
        <f>IF(H6550="","",IFERROR(INDEX(Penerimaan1,MATCH('Buku Besar'!H6550,Akun1,0)),""))</f>
        <v/>
      </c>
      <c r="M6550" s="331" t="str">
        <f>IF(H6550="","",IFERROR(INDEX(Pengeluaran1,MATCH('Buku Besar'!H6550,Akun1,0)),""))</f>
        <v/>
      </c>
    </row>
    <row r="6551" spans="1:13" x14ac:dyDescent="0.25">
      <c r="A6551" s="91" t="str">
        <f t="shared" si="204"/>
        <v/>
      </c>
      <c r="B6551" s="330" t="str">
        <f>IF(A6551="","",IFERROR(INDEX(Tanggal,MATCH('Buku Besar'!A6551,Akun,0)),""))</f>
        <v/>
      </c>
      <c r="C6551" s="2" t="str">
        <f>IF(A6551="","",IFERROR(INDEX(Keterangan,MATCH('Buku Besar'!A6551,Akun,0)),""))</f>
        <v/>
      </c>
      <c r="D6551" s="2" t="str">
        <f>IF(A6551="","",IFERROR(INDEX(Reff,MATCH('Buku Besar'!A6551,Akun,0)),""))</f>
        <v/>
      </c>
      <c r="E6551" s="331" t="str">
        <f>IF(A6551="","",IFERROR(INDEX(Penerimaan,MATCH('Buku Besar'!A6551,Akun,0)),""))</f>
        <v/>
      </c>
      <c r="F6551" s="331" t="str">
        <f>IF(A6551="","",IFERROR(INDEX(Pengeluaran,MATCH('Buku Besar'!A6551,Akun,0)),""))</f>
        <v/>
      </c>
      <c r="H6551" s="91" t="str">
        <f t="shared" si="205"/>
        <v/>
      </c>
      <c r="I6551" s="330" t="str">
        <f>IF(H6551="","",IFERROR(INDEX(Tanggal1,MATCH('Buku Besar'!H6551,Akun1,0)),""))</f>
        <v/>
      </c>
      <c r="J6551" s="2" t="str">
        <f>IF(H6551="","",IFERROR(INDEX(Keterangan1,MATCH('Buku Besar'!H6551,Akun1,0)),""))</f>
        <v/>
      </c>
      <c r="K6551" s="2" t="str">
        <f>IF(H6551="","",IFERROR(INDEX(Reff1,MATCH('Buku Besar'!H6551,Akun1,0)),""))</f>
        <v/>
      </c>
      <c r="L6551" s="331" t="str">
        <f>IF(H6551="","",IFERROR(INDEX(Penerimaan1,MATCH('Buku Besar'!H6551,Akun1,0)),""))</f>
        <v/>
      </c>
      <c r="M6551" s="331" t="str">
        <f>IF(H6551="","",IFERROR(INDEX(Pengeluaran1,MATCH('Buku Besar'!H6551,Akun1,0)),""))</f>
        <v/>
      </c>
    </row>
    <row r="6552" spans="1:13" x14ac:dyDescent="0.25">
      <c r="A6552" s="91" t="str">
        <f t="shared" si="204"/>
        <v/>
      </c>
      <c r="B6552" s="330" t="str">
        <f>IF(A6552="","",IFERROR(INDEX(Tanggal,MATCH('Buku Besar'!A6552,Akun,0)),""))</f>
        <v/>
      </c>
      <c r="C6552" s="2" t="str">
        <f>IF(A6552="","",IFERROR(INDEX(Keterangan,MATCH('Buku Besar'!A6552,Akun,0)),""))</f>
        <v/>
      </c>
      <c r="D6552" s="2" t="str">
        <f>IF(A6552="","",IFERROR(INDEX(Reff,MATCH('Buku Besar'!A6552,Akun,0)),""))</f>
        <v/>
      </c>
      <c r="E6552" s="331" t="str">
        <f>IF(A6552="","",IFERROR(INDEX(Penerimaan,MATCH('Buku Besar'!A6552,Akun,0)),""))</f>
        <v/>
      </c>
      <c r="F6552" s="331" t="str">
        <f>IF(A6552="","",IFERROR(INDEX(Pengeluaran,MATCH('Buku Besar'!A6552,Akun,0)),""))</f>
        <v/>
      </c>
      <c r="H6552" s="91" t="str">
        <f t="shared" si="205"/>
        <v/>
      </c>
      <c r="I6552" s="330" t="str">
        <f>IF(H6552="","",IFERROR(INDEX(Tanggal1,MATCH('Buku Besar'!H6552,Akun1,0)),""))</f>
        <v/>
      </c>
      <c r="J6552" s="2" t="str">
        <f>IF(H6552="","",IFERROR(INDEX(Keterangan1,MATCH('Buku Besar'!H6552,Akun1,0)),""))</f>
        <v/>
      </c>
      <c r="K6552" s="2" t="str">
        <f>IF(H6552="","",IFERROR(INDEX(Reff1,MATCH('Buku Besar'!H6552,Akun1,0)),""))</f>
        <v/>
      </c>
      <c r="L6552" s="331" t="str">
        <f>IF(H6552="","",IFERROR(INDEX(Penerimaan1,MATCH('Buku Besar'!H6552,Akun1,0)),""))</f>
        <v/>
      </c>
      <c r="M6552" s="331" t="str">
        <f>IF(H6552="","",IFERROR(INDEX(Pengeluaran1,MATCH('Buku Besar'!H6552,Akun1,0)),""))</f>
        <v/>
      </c>
    </row>
    <row r="6553" spans="1:13" x14ac:dyDescent="0.25">
      <c r="A6553" s="91" t="str">
        <f t="shared" si="204"/>
        <v/>
      </c>
      <c r="B6553" s="330" t="str">
        <f>IF(A6553="","",IFERROR(INDEX(Tanggal,MATCH('Buku Besar'!A6553,Akun,0)),""))</f>
        <v/>
      </c>
      <c r="C6553" s="2" t="str">
        <f>IF(A6553="","",IFERROR(INDEX(Keterangan,MATCH('Buku Besar'!A6553,Akun,0)),""))</f>
        <v/>
      </c>
      <c r="D6553" s="2" t="str">
        <f>IF(A6553="","",IFERROR(INDEX(Reff,MATCH('Buku Besar'!A6553,Akun,0)),""))</f>
        <v/>
      </c>
      <c r="E6553" s="331" t="str">
        <f>IF(A6553="","",IFERROR(INDEX(Penerimaan,MATCH('Buku Besar'!A6553,Akun,0)),""))</f>
        <v/>
      </c>
      <c r="F6553" s="331" t="str">
        <f>IF(A6553="","",IFERROR(INDEX(Pengeluaran,MATCH('Buku Besar'!A6553,Akun,0)),""))</f>
        <v/>
      </c>
      <c r="H6553" s="91" t="str">
        <f t="shared" si="205"/>
        <v/>
      </c>
      <c r="I6553" s="330" t="str">
        <f>IF(H6553="","",IFERROR(INDEX(Tanggal1,MATCH('Buku Besar'!H6553,Akun1,0)),""))</f>
        <v/>
      </c>
      <c r="J6553" s="2" t="str">
        <f>IF(H6553="","",IFERROR(INDEX(Keterangan1,MATCH('Buku Besar'!H6553,Akun1,0)),""))</f>
        <v/>
      </c>
      <c r="K6553" s="2" t="str">
        <f>IF(H6553="","",IFERROR(INDEX(Reff1,MATCH('Buku Besar'!H6553,Akun1,0)),""))</f>
        <v/>
      </c>
      <c r="L6553" s="331" t="str">
        <f>IF(H6553="","",IFERROR(INDEX(Penerimaan1,MATCH('Buku Besar'!H6553,Akun1,0)),""))</f>
        <v/>
      </c>
      <c r="M6553" s="331" t="str">
        <f>IF(H6553="","",IFERROR(INDEX(Pengeluaran1,MATCH('Buku Besar'!H6553,Akun1,0)),""))</f>
        <v/>
      </c>
    </row>
    <row r="6554" spans="1:13" x14ac:dyDescent="0.25">
      <c r="A6554" s="91" t="str">
        <f t="shared" si="204"/>
        <v/>
      </c>
      <c r="B6554" s="330" t="str">
        <f>IF(A6554="","",IFERROR(INDEX(Tanggal,MATCH('Buku Besar'!A6554,Akun,0)),""))</f>
        <v/>
      </c>
      <c r="C6554" s="2" t="str">
        <f>IF(A6554="","",IFERROR(INDEX(Keterangan,MATCH('Buku Besar'!A6554,Akun,0)),""))</f>
        <v/>
      </c>
      <c r="D6554" s="2" t="str">
        <f>IF(A6554="","",IFERROR(INDEX(Reff,MATCH('Buku Besar'!A6554,Akun,0)),""))</f>
        <v/>
      </c>
      <c r="E6554" s="331" t="str">
        <f>IF(A6554="","",IFERROR(INDEX(Penerimaan,MATCH('Buku Besar'!A6554,Akun,0)),""))</f>
        <v/>
      </c>
      <c r="F6554" s="331" t="str">
        <f>IF(A6554="","",IFERROR(INDEX(Pengeluaran,MATCH('Buku Besar'!A6554,Akun,0)),""))</f>
        <v/>
      </c>
      <c r="H6554" s="91" t="str">
        <f t="shared" si="205"/>
        <v/>
      </c>
      <c r="I6554" s="330" t="str">
        <f>IF(H6554="","",IFERROR(INDEX(Tanggal1,MATCH('Buku Besar'!H6554,Akun1,0)),""))</f>
        <v/>
      </c>
      <c r="J6554" s="2" t="str">
        <f>IF(H6554="","",IFERROR(INDEX(Keterangan1,MATCH('Buku Besar'!H6554,Akun1,0)),""))</f>
        <v/>
      </c>
      <c r="K6554" s="2" t="str">
        <f>IF(H6554="","",IFERROR(INDEX(Reff1,MATCH('Buku Besar'!H6554,Akun1,0)),""))</f>
        <v/>
      </c>
      <c r="L6554" s="331" t="str">
        <f>IF(H6554="","",IFERROR(INDEX(Penerimaan1,MATCH('Buku Besar'!H6554,Akun1,0)),""))</f>
        <v/>
      </c>
      <c r="M6554" s="331" t="str">
        <f>IF(H6554="","",IFERROR(INDEX(Pengeluaran1,MATCH('Buku Besar'!H6554,Akun1,0)),""))</f>
        <v/>
      </c>
    </row>
    <row r="6555" spans="1:13" x14ac:dyDescent="0.25">
      <c r="A6555" s="91" t="str">
        <f t="shared" si="204"/>
        <v/>
      </c>
      <c r="B6555" s="330" t="str">
        <f>IF(A6555="","",IFERROR(INDEX(Tanggal,MATCH('Buku Besar'!A6555,Akun,0)),""))</f>
        <v/>
      </c>
      <c r="C6555" s="2" t="str">
        <f>IF(A6555="","",IFERROR(INDEX(Keterangan,MATCH('Buku Besar'!A6555,Akun,0)),""))</f>
        <v/>
      </c>
      <c r="D6555" s="2" t="str">
        <f>IF(A6555="","",IFERROR(INDEX(Reff,MATCH('Buku Besar'!A6555,Akun,0)),""))</f>
        <v/>
      </c>
      <c r="E6555" s="331" t="str">
        <f>IF(A6555="","",IFERROR(INDEX(Penerimaan,MATCH('Buku Besar'!A6555,Akun,0)),""))</f>
        <v/>
      </c>
      <c r="F6555" s="331" t="str">
        <f>IF(A6555="","",IFERROR(INDEX(Pengeluaran,MATCH('Buku Besar'!A6555,Akun,0)),""))</f>
        <v/>
      </c>
      <c r="H6555" s="91" t="str">
        <f t="shared" si="205"/>
        <v/>
      </c>
      <c r="I6555" s="330" t="str">
        <f>IF(H6555="","",IFERROR(INDEX(Tanggal1,MATCH('Buku Besar'!H6555,Akun1,0)),""))</f>
        <v/>
      </c>
      <c r="J6555" s="2" t="str">
        <f>IF(H6555="","",IFERROR(INDEX(Keterangan1,MATCH('Buku Besar'!H6555,Akun1,0)),""))</f>
        <v/>
      </c>
      <c r="K6555" s="2" t="str">
        <f>IF(H6555="","",IFERROR(INDEX(Reff1,MATCH('Buku Besar'!H6555,Akun1,0)),""))</f>
        <v/>
      </c>
      <c r="L6555" s="331" t="str">
        <f>IF(H6555="","",IFERROR(INDEX(Penerimaan1,MATCH('Buku Besar'!H6555,Akun1,0)),""))</f>
        <v/>
      </c>
      <c r="M6555" s="331" t="str">
        <f>IF(H6555="","",IFERROR(INDEX(Pengeluaran1,MATCH('Buku Besar'!H6555,Akun1,0)),""))</f>
        <v/>
      </c>
    </row>
    <row r="6556" spans="1:13" x14ac:dyDescent="0.25">
      <c r="A6556" s="91" t="str">
        <f t="shared" si="204"/>
        <v/>
      </c>
      <c r="B6556" s="330" t="str">
        <f>IF(A6556="","",IFERROR(INDEX(Tanggal,MATCH('Buku Besar'!A6556,Akun,0)),""))</f>
        <v/>
      </c>
      <c r="C6556" s="2" t="str">
        <f>IF(A6556="","",IFERROR(INDEX(Keterangan,MATCH('Buku Besar'!A6556,Akun,0)),""))</f>
        <v/>
      </c>
      <c r="D6556" s="2" t="str">
        <f>IF(A6556="","",IFERROR(INDEX(Reff,MATCH('Buku Besar'!A6556,Akun,0)),""))</f>
        <v/>
      </c>
      <c r="E6556" s="331" t="str">
        <f>IF(A6556="","",IFERROR(INDEX(Penerimaan,MATCH('Buku Besar'!A6556,Akun,0)),""))</f>
        <v/>
      </c>
      <c r="F6556" s="331" t="str">
        <f>IF(A6556="","",IFERROR(INDEX(Pengeluaran,MATCH('Buku Besar'!A6556,Akun,0)),""))</f>
        <v/>
      </c>
      <c r="H6556" s="91" t="str">
        <f t="shared" si="205"/>
        <v/>
      </c>
      <c r="I6556" s="330" t="str">
        <f>IF(H6556="","",IFERROR(INDEX(Tanggal1,MATCH('Buku Besar'!H6556,Akun1,0)),""))</f>
        <v/>
      </c>
      <c r="J6556" s="2" t="str">
        <f>IF(H6556="","",IFERROR(INDEX(Keterangan1,MATCH('Buku Besar'!H6556,Akun1,0)),""))</f>
        <v/>
      </c>
      <c r="K6556" s="2" t="str">
        <f>IF(H6556="","",IFERROR(INDEX(Reff1,MATCH('Buku Besar'!H6556,Akun1,0)),""))</f>
        <v/>
      </c>
      <c r="L6556" s="331" t="str">
        <f>IF(H6556="","",IFERROR(INDEX(Penerimaan1,MATCH('Buku Besar'!H6556,Akun1,0)),""))</f>
        <v/>
      </c>
      <c r="M6556" s="331" t="str">
        <f>IF(H6556="","",IFERROR(INDEX(Pengeluaran1,MATCH('Buku Besar'!H6556,Akun1,0)),""))</f>
        <v/>
      </c>
    </row>
    <row r="6557" spans="1:13" x14ac:dyDescent="0.25">
      <c r="A6557" s="91" t="str">
        <f t="shared" si="204"/>
        <v/>
      </c>
      <c r="B6557" s="330" t="str">
        <f>IF(A6557="","",IFERROR(INDEX(Tanggal,MATCH('Buku Besar'!A6557,Akun,0)),""))</f>
        <v/>
      </c>
      <c r="C6557" s="2" t="str">
        <f>IF(A6557="","",IFERROR(INDEX(Keterangan,MATCH('Buku Besar'!A6557,Akun,0)),""))</f>
        <v/>
      </c>
      <c r="D6557" s="2" t="str">
        <f>IF(A6557="","",IFERROR(INDEX(Reff,MATCH('Buku Besar'!A6557,Akun,0)),""))</f>
        <v/>
      </c>
      <c r="E6557" s="331" t="str">
        <f>IF(A6557="","",IFERROR(INDEX(Penerimaan,MATCH('Buku Besar'!A6557,Akun,0)),""))</f>
        <v/>
      </c>
      <c r="F6557" s="331" t="str">
        <f>IF(A6557="","",IFERROR(INDEX(Pengeluaran,MATCH('Buku Besar'!A6557,Akun,0)),""))</f>
        <v/>
      </c>
      <c r="H6557" s="91" t="str">
        <f t="shared" si="205"/>
        <v/>
      </c>
      <c r="I6557" s="330" t="str">
        <f>IF(H6557="","",IFERROR(INDEX(Tanggal1,MATCH('Buku Besar'!H6557,Akun1,0)),""))</f>
        <v/>
      </c>
      <c r="J6557" s="2" t="str">
        <f>IF(H6557="","",IFERROR(INDEX(Keterangan1,MATCH('Buku Besar'!H6557,Akun1,0)),""))</f>
        <v/>
      </c>
      <c r="K6557" s="2" t="str">
        <f>IF(H6557="","",IFERROR(INDEX(Reff1,MATCH('Buku Besar'!H6557,Akun1,0)),""))</f>
        <v/>
      </c>
      <c r="L6557" s="331" t="str">
        <f>IF(H6557="","",IFERROR(INDEX(Penerimaan1,MATCH('Buku Besar'!H6557,Akun1,0)),""))</f>
        <v/>
      </c>
      <c r="M6557" s="331" t="str">
        <f>IF(H6557="","",IFERROR(INDEX(Pengeluaran1,MATCH('Buku Besar'!H6557,Akun1,0)),""))</f>
        <v/>
      </c>
    </row>
    <row r="6558" spans="1:13" x14ac:dyDescent="0.25">
      <c r="A6558" s="91" t="str">
        <f t="shared" si="204"/>
        <v/>
      </c>
      <c r="B6558" s="330" t="str">
        <f>IF(A6558="","",IFERROR(INDEX(Tanggal,MATCH('Buku Besar'!A6558,Akun,0)),""))</f>
        <v/>
      </c>
      <c r="C6558" s="2" t="str">
        <f>IF(A6558="","",IFERROR(INDEX(Keterangan,MATCH('Buku Besar'!A6558,Akun,0)),""))</f>
        <v/>
      </c>
      <c r="D6558" s="2" t="str">
        <f>IF(A6558="","",IFERROR(INDEX(Reff,MATCH('Buku Besar'!A6558,Akun,0)),""))</f>
        <v/>
      </c>
      <c r="E6558" s="331" t="str">
        <f>IF(A6558="","",IFERROR(INDEX(Penerimaan,MATCH('Buku Besar'!A6558,Akun,0)),""))</f>
        <v/>
      </c>
      <c r="F6558" s="331" t="str">
        <f>IF(A6558="","",IFERROR(INDEX(Pengeluaran,MATCH('Buku Besar'!A6558,Akun,0)),""))</f>
        <v/>
      </c>
      <c r="H6558" s="91" t="str">
        <f t="shared" si="205"/>
        <v/>
      </c>
      <c r="I6558" s="330" t="str">
        <f>IF(H6558="","",IFERROR(INDEX(Tanggal1,MATCH('Buku Besar'!H6558,Akun1,0)),""))</f>
        <v/>
      </c>
      <c r="J6558" s="2" t="str">
        <f>IF(H6558="","",IFERROR(INDEX(Keterangan1,MATCH('Buku Besar'!H6558,Akun1,0)),""))</f>
        <v/>
      </c>
      <c r="K6558" s="2" t="str">
        <f>IF(H6558="","",IFERROR(INDEX(Reff1,MATCH('Buku Besar'!H6558,Akun1,0)),""))</f>
        <v/>
      </c>
      <c r="L6558" s="331" t="str">
        <f>IF(H6558="","",IFERROR(INDEX(Penerimaan1,MATCH('Buku Besar'!H6558,Akun1,0)),""))</f>
        <v/>
      </c>
      <c r="M6558" s="331" t="str">
        <f>IF(H6558="","",IFERROR(INDEX(Pengeluaran1,MATCH('Buku Besar'!H6558,Akun1,0)),""))</f>
        <v/>
      </c>
    </row>
    <row r="6559" spans="1:13" x14ac:dyDescent="0.25">
      <c r="A6559" s="91" t="str">
        <f t="shared" si="204"/>
        <v/>
      </c>
      <c r="B6559" s="330" t="str">
        <f>IF(A6559="","",IFERROR(INDEX(Tanggal,MATCH('Buku Besar'!A6559,Akun,0)),""))</f>
        <v/>
      </c>
      <c r="C6559" s="2" t="str">
        <f>IF(A6559="","",IFERROR(INDEX(Keterangan,MATCH('Buku Besar'!A6559,Akun,0)),""))</f>
        <v/>
      </c>
      <c r="D6559" s="2" t="str">
        <f>IF(A6559="","",IFERROR(INDEX(Reff,MATCH('Buku Besar'!A6559,Akun,0)),""))</f>
        <v/>
      </c>
      <c r="E6559" s="331" t="str">
        <f>IF(A6559="","",IFERROR(INDEX(Penerimaan,MATCH('Buku Besar'!A6559,Akun,0)),""))</f>
        <v/>
      </c>
      <c r="F6559" s="331" t="str">
        <f>IF(A6559="","",IFERROR(INDEX(Pengeluaran,MATCH('Buku Besar'!A6559,Akun,0)),""))</f>
        <v/>
      </c>
      <c r="H6559" s="91" t="str">
        <f t="shared" si="205"/>
        <v/>
      </c>
      <c r="I6559" s="330" t="str">
        <f>IF(H6559="","",IFERROR(INDEX(Tanggal1,MATCH('Buku Besar'!H6559,Akun1,0)),""))</f>
        <v/>
      </c>
      <c r="J6559" s="2" t="str">
        <f>IF(H6559="","",IFERROR(INDEX(Keterangan1,MATCH('Buku Besar'!H6559,Akun1,0)),""))</f>
        <v/>
      </c>
      <c r="K6559" s="2" t="str">
        <f>IF(H6559="","",IFERROR(INDEX(Reff1,MATCH('Buku Besar'!H6559,Akun1,0)),""))</f>
        <v/>
      </c>
      <c r="L6559" s="331" t="str">
        <f>IF(H6559="","",IFERROR(INDEX(Penerimaan1,MATCH('Buku Besar'!H6559,Akun1,0)),""))</f>
        <v/>
      </c>
      <c r="M6559" s="331" t="str">
        <f>IF(H6559="","",IFERROR(INDEX(Pengeluaran1,MATCH('Buku Besar'!H6559,Akun1,0)),""))</f>
        <v/>
      </c>
    </row>
    <row r="6560" spans="1:13" x14ac:dyDescent="0.25">
      <c r="A6560" s="91" t="str">
        <f t="shared" si="204"/>
        <v/>
      </c>
      <c r="B6560" s="330" t="str">
        <f>IF(A6560="","",IFERROR(INDEX(Tanggal,MATCH('Buku Besar'!A6560,Akun,0)),""))</f>
        <v/>
      </c>
      <c r="C6560" s="2" t="str">
        <f>IF(A6560="","",IFERROR(INDEX(Keterangan,MATCH('Buku Besar'!A6560,Akun,0)),""))</f>
        <v/>
      </c>
      <c r="D6560" s="2" t="str">
        <f>IF(A6560="","",IFERROR(INDEX(Reff,MATCH('Buku Besar'!A6560,Akun,0)),""))</f>
        <v/>
      </c>
      <c r="E6560" s="331" t="str">
        <f>IF(A6560="","",IFERROR(INDEX(Penerimaan,MATCH('Buku Besar'!A6560,Akun,0)),""))</f>
        <v/>
      </c>
      <c r="F6560" s="331" t="str">
        <f>IF(A6560="","",IFERROR(INDEX(Pengeluaran,MATCH('Buku Besar'!A6560,Akun,0)),""))</f>
        <v/>
      </c>
      <c r="H6560" s="91" t="str">
        <f t="shared" si="205"/>
        <v/>
      </c>
      <c r="I6560" s="330" t="str">
        <f>IF(H6560="","",IFERROR(INDEX(Tanggal1,MATCH('Buku Besar'!H6560,Akun1,0)),""))</f>
        <v/>
      </c>
      <c r="J6560" s="2" t="str">
        <f>IF(H6560="","",IFERROR(INDEX(Keterangan1,MATCH('Buku Besar'!H6560,Akun1,0)),""))</f>
        <v/>
      </c>
      <c r="K6560" s="2" t="str">
        <f>IF(H6560="","",IFERROR(INDEX(Reff1,MATCH('Buku Besar'!H6560,Akun1,0)),""))</f>
        <v/>
      </c>
      <c r="L6560" s="331" t="str">
        <f>IF(H6560="","",IFERROR(INDEX(Penerimaan1,MATCH('Buku Besar'!H6560,Akun1,0)),""))</f>
        <v/>
      </c>
      <c r="M6560" s="331" t="str">
        <f>IF(H6560="","",IFERROR(INDEX(Pengeluaran1,MATCH('Buku Besar'!H6560,Akun1,0)),""))</f>
        <v/>
      </c>
    </row>
    <row r="6561" spans="1:13" x14ac:dyDescent="0.25">
      <c r="A6561" s="91" t="str">
        <f t="shared" si="204"/>
        <v/>
      </c>
      <c r="B6561" s="330" t="str">
        <f>IF(A6561="","",IFERROR(INDEX(Tanggal,MATCH('Buku Besar'!A6561,Akun,0)),""))</f>
        <v/>
      </c>
      <c r="C6561" s="2" t="str">
        <f>IF(A6561="","",IFERROR(INDEX(Keterangan,MATCH('Buku Besar'!A6561,Akun,0)),""))</f>
        <v/>
      </c>
      <c r="D6561" s="2" t="str">
        <f>IF(A6561="","",IFERROR(INDEX(Reff,MATCH('Buku Besar'!A6561,Akun,0)),""))</f>
        <v/>
      </c>
      <c r="E6561" s="331" t="str">
        <f>IF(A6561="","",IFERROR(INDEX(Penerimaan,MATCH('Buku Besar'!A6561,Akun,0)),""))</f>
        <v/>
      </c>
      <c r="F6561" s="331" t="str">
        <f>IF(A6561="","",IFERROR(INDEX(Pengeluaran,MATCH('Buku Besar'!A6561,Akun,0)),""))</f>
        <v/>
      </c>
      <c r="H6561" s="91" t="str">
        <f t="shared" si="205"/>
        <v/>
      </c>
      <c r="I6561" s="330" t="str">
        <f>IF(H6561="","",IFERROR(INDEX(Tanggal1,MATCH('Buku Besar'!H6561,Akun1,0)),""))</f>
        <v/>
      </c>
      <c r="J6561" s="2" t="str">
        <f>IF(H6561="","",IFERROR(INDEX(Keterangan1,MATCH('Buku Besar'!H6561,Akun1,0)),""))</f>
        <v/>
      </c>
      <c r="K6561" s="2" t="str">
        <f>IF(H6561="","",IFERROR(INDEX(Reff1,MATCH('Buku Besar'!H6561,Akun1,0)),""))</f>
        <v/>
      </c>
      <c r="L6561" s="331" t="str">
        <f>IF(H6561="","",IFERROR(INDEX(Penerimaan1,MATCH('Buku Besar'!H6561,Akun1,0)),""))</f>
        <v/>
      </c>
      <c r="M6561" s="331" t="str">
        <f>IF(H6561="","",IFERROR(INDEX(Pengeluaran1,MATCH('Buku Besar'!H6561,Akun1,0)),""))</f>
        <v/>
      </c>
    </row>
    <row r="6562" spans="1:13" x14ac:dyDescent="0.25">
      <c r="A6562" s="91" t="str">
        <f t="shared" si="204"/>
        <v/>
      </c>
      <c r="B6562" s="330" t="str">
        <f>IF(A6562="","",IFERROR(INDEX(Tanggal,MATCH('Buku Besar'!A6562,Akun,0)),""))</f>
        <v/>
      </c>
      <c r="C6562" s="2" t="str">
        <f>IF(A6562="","",IFERROR(INDEX(Keterangan,MATCH('Buku Besar'!A6562,Akun,0)),""))</f>
        <v/>
      </c>
      <c r="D6562" s="2" t="str">
        <f>IF(A6562="","",IFERROR(INDEX(Reff,MATCH('Buku Besar'!A6562,Akun,0)),""))</f>
        <v/>
      </c>
      <c r="E6562" s="331" t="str">
        <f>IF(A6562="","",IFERROR(INDEX(Penerimaan,MATCH('Buku Besar'!A6562,Akun,0)),""))</f>
        <v/>
      </c>
      <c r="F6562" s="331" t="str">
        <f>IF(A6562="","",IFERROR(INDEX(Pengeluaran,MATCH('Buku Besar'!A6562,Akun,0)),""))</f>
        <v/>
      </c>
      <c r="H6562" s="91" t="str">
        <f t="shared" si="205"/>
        <v/>
      </c>
      <c r="I6562" s="330" t="str">
        <f>IF(H6562="","",IFERROR(INDEX(Tanggal1,MATCH('Buku Besar'!H6562,Akun1,0)),""))</f>
        <v/>
      </c>
      <c r="J6562" s="2" t="str">
        <f>IF(H6562="","",IFERROR(INDEX(Keterangan1,MATCH('Buku Besar'!H6562,Akun1,0)),""))</f>
        <v/>
      </c>
      <c r="K6562" s="2" t="str">
        <f>IF(H6562="","",IFERROR(INDEX(Reff1,MATCH('Buku Besar'!H6562,Akun1,0)),""))</f>
        <v/>
      </c>
      <c r="L6562" s="331" t="str">
        <f>IF(H6562="","",IFERROR(INDEX(Penerimaan1,MATCH('Buku Besar'!H6562,Akun1,0)),""))</f>
        <v/>
      </c>
      <c r="M6562" s="331" t="str">
        <f>IF(H6562="","",IFERROR(INDEX(Pengeluaran1,MATCH('Buku Besar'!H6562,Akun1,0)),""))</f>
        <v/>
      </c>
    </row>
    <row r="6563" spans="1:13" x14ac:dyDescent="0.25">
      <c r="A6563" s="91" t="str">
        <f t="shared" si="204"/>
        <v/>
      </c>
      <c r="B6563" s="330" t="str">
        <f>IF(A6563="","",IFERROR(INDEX(Tanggal,MATCH('Buku Besar'!A6563,Akun,0)),""))</f>
        <v/>
      </c>
      <c r="C6563" s="2" t="str">
        <f>IF(A6563="","",IFERROR(INDEX(Keterangan,MATCH('Buku Besar'!A6563,Akun,0)),""))</f>
        <v/>
      </c>
      <c r="D6563" s="2" t="str">
        <f>IF(A6563="","",IFERROR(INDEX(Reff,MATCH('Buku Besar'!A6563,Akun,0)),""))</f>
        <v/>
      </c>
      <c r="E6563" s="331" t="str">
        <f>IF(A6563="","",IFERROR(INDEX(Penerimaan,MATCH('Buku Besar'!A6563,Akun,0)),""))</f>
        <v/>
      </c>
      <c r="F6563" s="331" t="str">
        <f>IF(A6563="","",IFERROR(INDEX(Pengeluaran,MATCH('Buku Besar'!A6563,Akun,0)),""))</f>
        <v/>
      </c>
      <c r="H6563" s="91" t="str">
        <f t="shared" si="205"/>
        <v/>
      </c>
      <c r="I6563" s="330" t="str">
        <f>IF(H6563="","",IFERROR(INDEX(Tanggal1,MATCH('Buku Besar'!H6563,Akun1,0)),""))</f>
        <v/>
      </c>
      <c r="J6563" s="2" t="str">
        <f>IF(H6563="","",IFERROR(INDEX(Keterangan1,MATCH('Buku Besar'!H6563,Akun1,0)),""))</f>
        <v/>
      </c>
      <c r="K6563" s="2" t="str">
        <f>IF(H6563="","",IFERROR(INDEX(Reff1,MATCH('Buku Besar'!H6563,Akun1,0)),""))</f>
        <v/>
      </c>
      <c r="L6563" s="331" t="str">
        <f>IF(H6563="","",IFERROR(INDEX(Penerimaan1,MATCH('Buku Besar'!H6563,Akun1,0)),""))</f>
        <v/>
      </c>
      <c r="M6563" s="331" t="str">
        <f>IF(H6563="","",IFERROR(INDEX(Pengeluaran1,MATCH('Buku Besar'!H6563,Akun1,0)),""))</f>
        <v/>
      </c>
    </row>
    <row r="6564" spans="1:13" x14ac:dyDescent="0.25">
      <c r="A6564" s="91" t="str">
        <f t="shared" si="204"/>
        <v/>
      </c>
      <c r="B6564" s="330" t="str">
        <f>IF(A6564="","",IFERROR(INDEX(Tanggal,MATCH('Buku Besar'!A6564,Akun,0)),""))</f>
        <v/>
      </c>
      <c r="C6564" s="2" t="str">
        <f>IF(A6564="","",IFERROR(INDEX(Keterangan,MATCH('Buku Besar'!A6564,Akun,0)),""))</f>
        <v/>
      </c>
      <c r="D6564" s="2" t="str">
        <f>IF(A6564="","",IFERROR(INDEX(Reff,MATCH('Buku Besar'!A6564,Akun,0)),""))</f>
        <v/>
      </c>
      <c r="E6564" s="331" t="str">
        <f>IF(A6564="","",IFERROR(INDEX(Penerimaan,MATCH('Buku Besar'!A6564,Akun,0)),""))</f>
        <v/>
      </c>
      <c r="F6564" s="331" t="str">
        <f>IF(A6564="","",IFERROR(INDEX(Pengeluaran,MATCH('Buku Besar'!A6564,Akun,0)),""))</f>
        <v/>
      </c>
      <c r="H6564" s="91" t="str">
        <f t="shared" si="205"/>
        <v/>
      </c>
      <c r="I6564" s="330" t="str">
        <f>IF(H6564="","",IFERROR(INDEX(Tanggal1,MATCH('Buku Besar'!H6564,Akun1,0)),""))</f>
        <v/>
      </c>
      <c r="J6564" s="2" t="str">
        <f>IF(H6564="","",IFERROR(INDEX(Keterangan1,MATCH('Buku Besar'!H6564,Akun1,0)),""))</f>
        <v/>
      </c>
      <c r="K6564" s="2" t="str">
        <f>IF(H6564="","",IFERROR(INDEX(Reff1,MATCH('Buku Besar'!H6564,Akun1,0)),""))</f>
        <v/>
      </c>
      <c r="L6564" s="331" t="str">
        <f>IF(H6564="","",IFERROR(INDEX(Penerimaan1,MATCH('Buku Besar'!H6564,Akun1,0)),""))</f>
        <v/>
      </c>
      <c r="M6564" s="331" t="str">
        <f>IF(H6564="","",IFERROR(INDEX(Pengeluaran1,MATCH('Buku Besar'!H6564,Akun1,0)),""))</f>
        <v/>
      </c>
    </row>
    <row r="6565" spans="1:13" x14ac:dyDescent="0.25">
      <c r="A6565" s="91" t="str">
        <f t="shared" si="204"/>
        <v/>
      </c>
      <c r="B6565" s="330" t="str">
        <f>IF(A6565="","",IFERROR(INDEX(Tanggal,MATCH('Buku Besar'!A6565,Akun,0)),""))</f>
        <v/>
      </c>
      <c r="C6565" s="2" t="str">
        <f>IF(A6565="","",IFERROR(INDEX(Keterangan,MATCH('Buku Besar'!A6565,Akun,0)),""))</f>
        <v/>
      </c>
      <c r="D6565" s="2" t="str">
        <f>IF(A6565="","",IFERROR(INDEX(Reff,MATCH('Buku Besar'!A6565,Akun,0)),""))</f>
        <v/>
      </c>
      <c r="E6565" s="331" t="str">
        <f>IF(A6565="","",IFERROR(INDEX(Penerimaan,MATCH('Buku Besar'!A6565,Akun,0)),""))</f>
        <v/>
      </c>
      <c r="F6565" s="331" t="str">
        <f>IF(A6565="","",IFERROR(INDEX(Pengeluaran,MATCH('Buku Besar'!A6565,Akun,0)),""))</f>
        <v/>
      </c>
      <c r="H6565" s="91" t="str">
        <f t="shared" si="205"/>
        <v/>
      </c>
      <c r="I6565" s="330" t="str">
        <f>IF(H6565="","",IFERROR(INDEX(Tanggal1,MATCH('Buku Besar'!H6565,Akun1,0)),""))</f>
        <v/>
      </c>
      <c r="J6565" s="2" t="str">
        <f>IF(H6565="","",IFERROR(INDEX(Keterangan1,MATCH('Buku Besar'!H6565,Akun1,0)),""))</f>
        <v/>
      </c>
      <c r="K6565" s="2" t="str">
        <f>IF(H6565="","",IFERROR(INDEX(Reff1,MATCH('Buku Besar'!H6565,Akun1,0)),""))</f>
        <v/>
      </c>
      <c r="L6565" s="331" t="str">
        <f>IF(H6565="","",IFERROR(INDEX(Penerimaan1,MATCH('Buku Besar'!H6565,Akun1,0)),""))</f>
        <v/>
      </c>
      <c r="M6565" s="331" t="str">
        <f>IF(H6565="","",IFERROR(INDEX(Pengeluaran1,MATCH('Buku Besar'!H6565,Akun1,0)),""))</f>
        <v/>
      </c>
    </row>
    <row r="6566" spans="1:13" x14ac:dyDescent="0.25">
      <c r="A6566" s="91" t="str">
        <f t="shared" si="204"/>
        <v/>
      </c>
      <c r="B6566" s="330" t="str">
        <f>IF(A6566="","",IFERROR(INDEX(Tanggal,MATCH('Buku Besar'!A6566,Akun,0)),""))</f>
        <v/>
      </c>
      <c r="C6566" s="2" t="str">
        <f>IF(A6566="","",IFERROR(INDEX(Keterangan,MATCH('Buku Besar'!A6566,Akun,0)),""))</f>
        <v/>
      </c>
      <c r="D6566" s="2" t="str">
        <f>IF(A6566="","",IFERROR(INDEX(Reff,MATCH('Buku Besar'!A6566,Akun,0)),""))</f>
        <v/>
      </c>
      <c r="E6566" s="331" t="str">
        <f>IF(A6566="","",IFERROR(INDEX(Penerimaan,MATCH('Buku Besar'!A6566,Akun,0)),""))</f>
        <v/>
      </c>
      <c r="F6566" s="331" t="str">
        <f>IF(A6566="","",IFERROR(INDEX(Pengeluaran,MATCH('Buku Besar'!A6566,Akun,0)),""))</f>
        <v/>
      </c>
      <c r="H6566" s="91" t="str">
        <f t="shared" si="205"/>
        <v/>
      </c>
      <c r="I6566" s="330" t="str">
        <f>IF(H6566="","",IFERROR(INDEX(Tanggal1,MATCH('Buku Besar'!H6566,Akun1,0)),""))</f>
        <v/>
      </c>
      <c r="J6566" s="2" t="str">
        <f>IF(H6566="","",IFERROR(INDEX(Keterangan1,MATCH('Buku Besar'!H6566,Akun1,0)),""))</f>
        <v/>
      </c>
      <c r="K6566" s="2" t="str">
        <f>IF(H6566="","",IFERROR(INDEX(Reff1,MATCH('Buku Besar'!H6566,Akun1,0)),""))</f>
        <v/>
      </c>
      <c r="L6566" s="331" t="str">
        <f>IF(H6566="","",IFERROR(INDEX(Penerimaan1,MATCH('Buku Besar'!H6566,Akun1,0)),""))</f>
        <v/>
      </c>
      <c r="M6566" s="331" t="str">
        <f>IF(H6566="","",IFERROR(INDEX(Pengeluaran1,MATCH('Buku Besar'!H6566,Akun1,0)),""))</f>
        <v/>
      </c>
    </row>
    <row r="6567" spans="1:13" x14ac:dyDescent="0.25">
      <c r="A6567" s="91" t="str">
        <f t="shared" si="204"/>
        <v/>
      </c>
      <c r="B6567" s="330" t="str">
        <f>IF(A6567="","",IFERROR(INDEX(Tanggal,MATCH('Buku Besar'!A6567,Akun,0)),""))</f>
        <v/>
      </c>
      <c r="C6567" s="2" t="str">
        <f>IF(A6567="","",IFERROR(INDEX(Keterangan,MATCH('Buku Besar'!A6567,Akun,0)),""))</f>
        <v/>
      </c>
      <c r="D6567" s="2" t="str">
        <f>IF(A6567="","",IFERROR(INDEX(Reff,MATCH('Buku Besar'!A6567,Akun,0)),""))</f>
        <v/>
      </c>
      <c r="E6567" s="331" t="str">
        <f>IF(A6567="","",IFERROR(INDEX(Penerimaan,MATCH('Buku Besar'!A6567,Akun,0)),""))</f>
        <v/>
      </c>
      <c r="F6567" s="331" t="str">
        <f>IF(A6567="","",IFERROR(INDEX(Pengeluaran,MATCH('Buku Besar'!A6567,Akun,0)),""))</f>
        <v/>
      </c>
      <c r="H6567" s="91" t="str">
        <f t="shared" si="205"/>
        <v/>
      </c>
      <c r="I6567" s="330" t="str">
        <f>IF(H6567="","",IFERROR(INDEX(Tanggal1,MATCH('Buku Besar'!H6567,Akun1,0)),""))</f>
        <v/>
      </c>
      <c r="J6567" s="2" t="str">
        <f>IF(H6567="","",IFERROR(INDEX(Keterangan1,MATCH('Buku Besar'!H6567,Akun1,0)),""))</f>
        <v/>
      </c>
      <c r="K6567" s="2" t="str">
        <f>IF(H6567="","",IFERROR(INDEX(Reff1,MATCH('Buku Besar'!H6567,Akun1,0)),""))</f>
        <v/>
      </c>
      <c r="L6567" s="331" t="str">
        <f>IF(H6567="","",IFERROR(INDEX(Penerimaan1,MATCH('Buku Besar'!H6567,Akun1,0)),""))</f>
        <v/>
      </c>
      <c r="M6567" s="331" t="str">
        <f>IF(H6567="","",IFERROR(INDEX(Pengeluaran1,MATCH('Buku Besar'!H6567,Akun1,0)),""))</f>
        <v/>
      </c>
    </row>
    <row r="6568" spans="1:13" x14ac:dyDescent="0.25">
      <c r="A6568" s="91" t="str">
        <f t="shared" si="204"/>
        <v/>
      </c>
      <c r="B6568" s="330" t="str">
        <f>IF(A6568="","",IFERROR(INDEX(Tanggal,MATCH('Buku Besar'!A6568,Akun,0)),""))</f>
        <v/>
      </c>
      <c r="C6568" s="2" t="str">
        <f>IF(A6568="","",IFERROR(INDEX(Keterangan,MATCH('Buku Besar'!A6568,Akun,0)),""))</f>
        <v/>
      </c>
      <c r="D6568" s="2" t="str">
        <f>IF(A6568="","",IFERROR(INDEX(Reff,MATCH('Buku Besar'!A6568,Akun,0)),""))</f>
        <v/>
      </c>
      <c r="E6568" s="331" t="str">
        <f>IF(A6568="","",IFERROR(INDEX(Penerimaan,MATCH('Buku Besar'!A6568,Akun,0)),""))</f>
        <v/>
      </c>
      <c r="F6568" s="331" t="str">
        <f>IF(A6568="","",IFERROR(INDEX(Pengeluaran,MATCH('Buku Besar'!A6568,Akun,0)),""))</f>
        <v/>
      </c>
      <c r="H6568" s="91" t="str">
        <f t="shared" si="205"/>
        <v/>
      </c>
      <c r="I6568" s="330" t="str">
        <f>IF(H6568="","",IFERROR(INDEX(Tanggal1,MATCH('Buku Besar'!H6568,Akun1,0)),""))</f>
        <v/>
      </c>
      <c r="J6568" s="2" t="str">
        <f>IF(H6568="","",IFERROR(INDEX(Keterangan1,MATCH('Buku Besar'!H6568,Akun1,0)),""))</f>
        <v/>
      </c>
      <c r="K6568" s="2" t="str">
        <f>IF(H6568="","",IFERROR(INDEX(Reff1,MATCH('Buku Besar'!H6568,Akun1,0)),""))</f>
        <v/>
      </c>
      <c r="L6568" s="331" t="str">
        <f>IF(H6568="","",IFERROR(INDEX(Penerimaan1,MATCH('Buku Besar'!H6568,Akun1,0)),""))</f>
        <v/>
      </c>
      <c r="M6568" s="331" t="str">
        <f>IF(H6568="","",IFERROR(INDEX(Pengeluaran1,MATCH('Buku Besar'!H6568,Akun1,0)),""))</f>
        <v/>
      </c>
    </row>
    <row r="6569" spans="1:13" x14ac:dyDescent="0.25">
      <c r="A6569" s="91" t="str">
        <f t="shared" si="204"/>
        <v/>
      </c>
      <c r="B6569" s="330" t="str">
        <f>IF(A6569="","",IFERROR(INDEX(Tanggal,MATCH('Buku Besar'!A6569,Akun,0)),""))</f>
        <v/>
      </c>
      <c r="C6569" s="2" t="str">
        <f>IF(A6569="","",IFERROR(INDEX(Keterangan,MATCH('Buku Besar'!A6569,Akun,0)),""))</f>
        <v/>
      </c>
      <c r="D6569" s="2" t="str">
        <f>IF(A6569="","",IFERROR(INDEX(Reff,MATCH('Buku Besar'!A6569,Akun,0)),""))</f>
        <v/>
      </c>
      <c r="E6569" s="331" t="str">
        <f>IF(A6569="","",IFERROR(INDEX(Penerimaan,MATCH('Buku Besar'!A6569,Akun,0)),""))</f>
        <v/>
      </c>
      <c r="F6569" s="331" t="str">
        <f>IF(A6569="","",IFERROR(INDEX(Pengeluaran,MATCH('Buku Besar'!A6569,Akun,0)),""))</f>
        <v/>
      </c>
      <c r="H6569" s="91" t="str">
        <f t="shared" si="205"/>
        <v/>
      </c>
      <c r="I6569" s="330" t="str">
        <f>IF(H6569="","",IFERROR(INDEX(Tanggal1,MATCH('Buku Besar'!H6569,Akun1,0)),""))</f>
        <v/>
      </c>
      <c r="J6569" s="2" t="str">
        <f>IF(H6569="","",IFERROR(INDEX(Keterangan1,MATCH('Buku Besar'!H6569,Akun1,0)),""))</f>
        <v/>
      </c>
      <c r="K6569" s="2" t="str">
        <f>IF(H6569="","",IFERROR(INDEX(Reff1,MATCH('Buku Besar'!H6569,Akun1,0)),""))</f>
        <v/>
      </c>
      <c r="L6569" s="331" t="str">
        <f>IF(H6569="","",IFERROR(INDEX(Penerimaan1,MATCH('Buku Besar'!H6569,Akun1,0)),""))</f>
        <v/>
      </c>
      <c r="M6569" s="331" t="str">
        <f>IF(H6569="","",IFERROR(INDEX(Pengeluaran1,MATCH('Buku Besar'!H6569,Akun1,0)),""))</f>
        <v/>
      </c>
    </row>
    <row r="6570" spans="1:13" x14ac:dyDescent="0.25">
      <c r="A6570" s="91" t="str">
        <f t="shared" si="204"/>
        <v/>
      </c>
      <c r="B6570" s="330" t="str">
        <f>IF(A6570="","",IFERROR(INDEX(Tanggal,MATCH('Buku Besar'!A6570,Akun,0)),""))</f>
        <v/>
      </c>
      <c r="C6570" s="2" t="str">
        <f>IF(A6570="","",IFERROR(INDEX(Keterangan,MATCH('Buku Besar'!A6570,Akun,0)),""))</f>
        <v/>
      </c>
      <c r="D6570" s="2" t="str">
        <f>IF(A6570="","",IFERROR(INDEX(Reff,MATCH('Buku Besar'!A6570,Akun,0)),""))</f>
        <v/>
      </c>
      <c r="E6570" s="331" t="str">
        <f>IF(A6570="","",IFERROR(INDEX(Penerimaan,MATCH('Buku Besar'!A6570,Akun,0)),""))</f>
        <v/>
      </c>
      <c r="F6570" s="331" t="str">
        <f>IF(A6570="","",IFERROR(INDEX(Pengeluaran,MATCH('Buku Besar'!A6570,Akun,0)),""))</f>
        <v/>
      </c>
      <c r="H6570" s="91" t="str">
        <f t="shared" si="205"/>
        <v/>
      </c>
      <c r="I6570" s="330" t="str">
        <f>IF(H6570="","",IFERROR(INDEX(Tanggal1,MATCH('Buku Besar'!H6570,Akun1,0)),""))</f>
        <v/>
      </c>
      <c r="J6570" s="2" t="str">
        <f>IF(H6570="","",IFERROR(INDEX(Keterangan1,MATCH('Buku Besar'!H6570,Akun1,0)),""))</f>
        <v/>
      </c>
      <c r="K6570" s="2" t="str">
        <f>IF(H6570="","",IFERROR(INDEX(Reff1,MATCH('Buku Besar'!H6570,Akun1,0)),""))</f>
        <v/>
      </c>
      <c r="L6570" s="331" t="str">
        <f>IF(H6570="","",IFERROR(INDEX(Penerimaan1,MATCH('Buku Besar'!H6570,Akun1,0)),""))</f>
        <v/>
      </c>
      <c r="M6570" s="331" t="str">
        <f>IF(H6570="","",IFERROR(INDEX(Pengeluaran1,MATCH('Buku Besar'!H6570,Akun1,0)),""))</f>
        <v/>
      </c>
    </row>
    <row r="6571" spans="1:13" x14ac:dyDescent="0.25">
      <c r="A6571" s="91" t="str">
        <f t="shared" si="204"/>
        <v/>
      </c>
      <c r="B6571" s="330" t="str">
        <f>IF(A6571="","",IFERROR(INDEX(Tanggal,MATCH('Buku Besar'!A6571,Akun,0)),""))</f>
        <v/>
      </c>
      <c r="C6571" s="2" t="str">
        <f>IF(A6571="","",IFERROR(INDEX(Keterangan,MATCH('Buku Besar'!A6571,Akun,0)),""))</f>
        <v/>
      </c>
      <c r="D6571" s="2" t="str">
        <f>IF(A6571="","",IFERROR(INDEX(Reff,MATCH('Buku Besar'!A6571,Akun,0)),""))</f>
        <v/>
      </c>
      <c r="E6571" s="331" t="str">
        <f>IF(A6571="","",IFERROR(INDEX(Penerimaan,MATCH('Buku Besar'!A6571,Akun,0)),""))</f>
        <v/>
      </c>
      <c r="F6571" s="331" t="str">
        <f>IF(A6571="","",IFERROR(INDEX(Pengeluaran,MATCH('Buku Besar'!A6571,Akun,0)),""))</f>
        <v/>
      </c>
      <c r="H6571" s="91" t="str">
        <f t="shared" si="205"/>
        <v/>
      </c>
      <c r="I6571" s="330" t="str">
        <f>IF(H6571="","",IFERROR(INDEX(Tanggal1,MATCH('Buku Besar'!H6571,Akun1,0)),""))</f>
        <v/>
      </c>
      <c r="J6571" s="2" t="str">
        <f>IF(H6571="","",IFERROR(INDEX(Keterangan1,MATCH('Buku Besar'!H6571,Akun1,0)),""))</f>
        <v/>
      </c>
      <c r="K6571" s="2" t="str">
        <f>IF(H6571="","",IFERROR(INDEX(Reff1,MATCH('Buku Besar'!H6571,Akun1,0)),""))</f>
        <v/>
      </c>
      <c r="L6571" s="331" t="str">
        <f>IF(H6571="","",IFERROR(INDEX(Penerimaan1,MATCH('Buku Besar'!H6571,Akun1,0)),""))</f>
        <v/>
      </c>
      <c r="M6571" s="331" t="str">
        <f>IF(H6571="","",IFERROR(INDEX(Pengeluaran1,MATCH('Buku Besar'!H6571,Akun1,0)),""))</f>
        <v/>
      </c>
    </row>
    <row r="6572" spans="1:13" x14ac:dyDescent="0.25">
      <c r="A6572" s="91" t="str">
        <f t="shared" si="204"/>
        <v/>
      </c>
      <c r="B6572" s="330" t="str">
        <f>IF(A6572="","",IFERROR(INDEX(Tanggal,MATCH('Buku Besar'!A6572,Akun,0)),""))</f>
        <v/>
      </c>
      <c r="C6572" s="2" t="str">
        <f>IF(A6572="","",IFERROR(INDEX(Keterangan,MATCH('Buku Besar'!A6572,Akun,0)),""))</f>
        <v/>
      </c>
      <c r="D6572" s="2" t="str">
        <f>IF(A6572="","",IFERROR(INDEX(Reff,MATCH('Buku Besar'!A6572,Akun,0)),""))</f>
        <v/>
      </c>
      <c r="E6572" s="331" t="str">
        <f>IF(A6572="","",IFERROR(INDEX(Penerimaan,MATCH('Buku Besar'!A6572,Akun,0)),""))</f>
        <v/>
      </c>
      <c r="F6572" s="331" t="str">
        <f>IF(A6572="","",IFERROR(INDEX(Pengeluaran,MATCH('Buku Besar'!A6572,Akun,0)),""))</f>
        <v/>
      </c>
      <c r="H6572" s="91" t="str">
        <f t="shared" si="205"/>
        <v/>
      </c>
      <c r="I6572" s="330" t="str">
        <f>IF(H6572="","",IFERROR(INDEX(Tanggal1,MATCH('Buku Besar'!H6572,Akun1,0)),""))</f>
        <v/>
      </c>
      <c r="J6572" s="2" t="str">
        <f>IF(H6572="","",IFERROR(INDEX(Keterangan1,MATCH('Buku Besar'!H6572,Akun1,0)),""))</f>
        <v/>
      </c>
      <c r="K6572" s="2" t="str">
        <f>IF(H6572="","",IFERROR(INDEX(Reff1,MATCH('Buku Besar'!H6572,Akun1,0)),""))</f>
        <v/>
      </c>
      <c r="L6572" s="331" t="str">
        <f>IF(H6572="","",IFERROR(INDEX(Penerimaan1,MATCH('Buku Besar'!H6572,Akun1,0)),""))</f>
        <v/>
      </c>
      <c r="M6572" s="331" t="str">
        <f>IF(H6572="","",IFERROR(INDEX(Pengeluaran1,MATCH('Buku Besar'!H6572,Akun1,0)),""))</f>
        <v/>
      </c>
    </row>
    <row r="6573" spans="1:13" x14ac:dyDescent="0.25">
      <c r="A6573" s="91" t="str">
        <f t="shared" si="204"/>
        <v/>
      </c>
      <c r="B6573" s="330" t="str">
        <f>IF(A6573="","",IFERROR(INDEX(Tanggal,MATCH('Buku Besar'!A6573,Akun,0)),""))</f>
        <v/>
      </c>
      <c r="C6573" s="2" t="str">
        <f>IF(A6573="","",IFERROR(INDEX(Keterangan,MATCH('Buku Besar'!A6573,Akun,0)),""))</f>
        <v/>
      </c>
      <c r="D6573" s="2" t="str">
        <f>IF(A6573="","",IFERROR(INDEX(Reff,MATCH('Buku Besar'!A6573,Akun,0)),""))</f>
        <v/>
      </c>
      <c r="E6573" s="331" t="str">
        <f>IF(A6573="","",IFERROR(INDEX(Penerimaan,MATCH('Buku Besar'!A6573,Akun,0)),""))</f>
        <v/>
      </c>
      <c r="F6573" s="331" t="str">
        <f>IF(A6573="","",IFERROR(INDEX(Pengeluaran,MATCH('Buku Besar'!A6573,Akun,0)),""))</f>
        <v/>
      </c>
      <c r="H6573" s="91" t="str">
        <f t="shared" si="205"/>
        <v/>
      </c>
      <c r="I6573" s="330" t="str">
        <f>IF(H6573="","",IFERROR(INDEX(Tanggal1,MATCH('Buku Besar'!H6573,Akun1,0)),""))</f>
        <v/>
      </c>
      <c r="J6573" s="2" t="str">
        <f>IF(H6573="","",IFERROR(INDEX(Keterangan1,MATCH('Buku Besar'!H6573,Akun1,0)),""))</f>
        <v/>
      </c>
      <c r="K6573" s="2" t="str">
        <f>IF(H6573="","",IFERROR(INDEX(Reff1,MATCH('Buku Besar'!H6573,Akun1,0)),""))</f>
        <v/>
      </c>
      <c r="L6573" s="331" t="str">
        <f>IF(H6573="","",IFERROR(INDEX(Penerimaan1,MATCH('Buku Besar'!H6573,Akun1,0)),""))</f>
        <v/>
      </c>
      <c r="M6573" s="331" t="str">
        <f>IF(H6573="","",IFERROR(INDEX(Pengeluaran1,MATCH('Buku Besar'!H6573,Akun1,0)),""))</f>
        <v/>
      </c>
    </row>
    <row r="6574" spans="1:13" x14ac:dyDescent="0.25">
      <c r="A6574" s="91" t="str">
        <f t="shared" si="204"/>
        <v/>
      </c>
      <c r="B6574" s="330" t="str">
        <f>IF(A6574="","",IFERROR(INDEX(Tanggal,MATCH('Buku Besar'!A6574,Akun,0)),""))</f>
        <v/>
      </c>
      <c r="C6574" s="2" t="str">
        <f>IF(A6574="","",IFERROR(INDEX(Keterangan,MATCH('Buku Besar'!A6574,Akun,0)),""))</f>
        <v/>
      </c>
      <c r="D6574" s="2" t="str">
        <f>IF(A6574="","",IFERROR(INDEX(Reff,MATCH('Buku Besar'!A6574,Akun,0)),""))</f>
        <v/>
      </c>
      <c r="E6574" s="331" t="str">
        <f>IF(A6574="","",IFERROR(INDEX(Penerimaan,MATCH('Buku Besar'!A6574,Akun,0)),""))</f>
        <v/>
      </c>
      <c r="F6574" s="331" t="str">
        <f>IF(A6574="","",IFERROR(INDEX(Pengeluaran,MATCH('Buku Besar'!A6574,Akun,0)),""))</f>
        <v/>
      </c>
      <c r="H6574" s="91" t="str">
        <f t="shared" si="205"/>
        <v/>
      </c>
      <c r="I6574" s="330" t="str">
        <f>IF(H6574="","",IFERROR(INDEX(Tanggal1,MATCH('Buku Besar'!H6574,Akun1,0)),""))</f>
        <v/>
      </c>
      <c r="J6574" s="2" t="str">
        <f>IF(H6574="","",IFERROR(INDEX(Keterangan1,MATCH('Buku Besar'!H6574,Akun1,0)),""))</f>
        <v/>
      </c>
      <c r="K6574" s="2" t="str">
        <f>IF(H6574="","",IFERROR(INDEX(Reff1,MATCH('Buku Besar'!H6574,Akun1,0)),""))</f>
        <v/>
      </c>
      <c r="L6574" s="331" t="str">
        <f>IF(H6574="","",IFERROR(INDEX(Penerimaan1,MATCH('Buku Besar'!H6574,Akun1,0)),""))</f>
        <v/>
      </c>
      <c r="M6574" s="331" t="str">
        <f>IF(H6574="","",IFERROR(INDEX(Pengeluaran1,MATCH('Buku Besar'!H6574,Akun1,0)),""))</f>
        <v/>
      </c>
    </row>
    <row r="6575" spans="1:13" x14ac:dyDescent="0.25">
      <c r="A6575" s="91" t="str">
        <f t="shared" si="204"/>
        <v/>
      </c>
      <c r="B6575" s="330" t="str">
        <f>IF(A6575="","",IFERROR(INDEX(Tanggal,MATCH('Buku Besar'!A6575,Akun,0)),""))</f>
        <v/>
      </c>
      <c r="C6575" s="2" t="str">
        <f>IF(A6575="","",IFERROR(INDEX(Keterangan,MATCH('Buku Besar'!A6575,Akun,0)),""))</f>
        <v/>
      </c>
      <c r="D6575" s="2" t="str">
        <f>IF(A6575="","",IFERROR(INDEX(Reff,MATCH('Buku Besar'!A6575,Akun,0)),""))</f>
        <v/>
      </c>
      <c r="E6575" s="331" t="str">
        <f>IF(A6575="","",IFERROR(INDEX(Penerimaan,MATCH('Buku Besar'!A6575,Akun,0)),""))</f>
        <v/>
      </c>
      <c r="F6575" s="331" t="str">
        <f>IF(A6575="","",IFERROR(INDEX(Pengeluaran,MATCH('Buku Besar'!A6575,Akun,0)),""))</f>
        <v/>
      </c>
      <c r="H6575" s="91" t="str">
        <f t="shared" si="205"/>
        <v/>
      </c>
      <c r="I6575" s="330" t="str">
        <f>IF(H6575="","",IFERROR(INDEX(Tanggal1,MATCH('Buku Besar'!H6575,Akun1,0)),""))</f>
        <v/>
      </c>
      <c r="J6575" s="2" t="str">
        <f>IF(H6575="","",IFERROR(INDEX(Keterangan1,MATCH('Buku Besar'!H6575,Akun1,0)),""))</f>
        <v/>
      </c>
      <c r="K6575" s="2" t="str">
        <f>IF(H6575="","",IFERROR(INDEX(Reff1,MATCH('Buku Besar'!H6575,Akun1,0)),""))</f>
        <v/>
      </c>
      <c r="L6575" s="331" t="str">
        <f>IF(H6575="","",IFERROR(INDEX(Penerimaan1,MATCH('Buku Besar'!H6575,Akun1,0)),""))</f>
        <v/>
      </c>
      <c r="M6575" s="331" t="str">
        <f>IF(H6575="","",IFERROR(INDEX(Pengeluaran1,MATCH('Buku Besar'!H6575,Akun1,0)),""))</f>
        <v/>
      </c>
    </row>
    <row r="6576" spans="1:13" x14ac:dyDescent="0.25">
      <c r="A6576" s="91" t="str">
        <f t="shared" si="204"/>
        <v/>
      </c>
      <c r="B6576" s="330" t="str">
        <f>IF(A6576="","",IFERROR(INDEX(Tanggal,MATCH('Buku Besar'!A6576,Akun,0)),""))</f>
        <v/>
      </c>
      <c r="C6576" s="2" t="str">
        <f>IF(A6576="","",IFERROR(INDEX(Keterangan,MATCH('Buku Besar'!A6576,Akun,0)),""))</f>
        <v/>
      </c>
      <c r="D6576" s="2" t="str">
        <f>IF(A6576="","",IFERROR(INDEX(Reff,MATCH('Buku Besar'!A6576,Akun,0)),""))</f>
        <v/>
      </c>
      <c r="E6576" s="331" t="str">
        <f>IF(A6576="","",IFERROR(INDEX(Penerimaan,MATCH('Buku Besar'!A6576,Akun,0)),""))</f>
        <v/>
      </c>
      <c r="F6576" s="331" t="str">
        <f>IF(A6576="","",IFERROR(INDEX(Pengeluaran,MATCH('Buku Besar'!A6576,Akun,0)),""))</f>
        <v/>
      </c>
      <c r="H6576" s="91" t="str">
        <f t="shared" si="205"/>
        <v/>
      </c>
      <c r="I6576" s="330" t="str">
        <f>IF(H6576="","",IFERROR(INDEX(Tanggal1,MATCH('Buku Besar'!H6576,Akun1,0)),""))</f>
        <v/>
      </c>
      <c r="J6576" s="2" t="str">
        <f>IF(H6576="","",IFERROR(INDEX(Keterangan1,MATCH('Buku Besar'!H6576,Akun1,0)),""))</f>
        <v/>
      </c>
      <c r="K6576" s="2" t="str">
        <f>IF(H6576="","",IFERROR(INDEX(Reff1,MATCH('Buku Besar'!H6576,Akun1,0)),""))</f>
        <v/>
      </c>
      <c r="L6576" s="331" t="str">
        <f>IF(H6576="","",IFERROR(INDEX(Penerimaan1,MATCH('Buku Besar'!H6576,Akun1,0)),""))</f>
        <v/>
      </c>
      <c r="M6576" s="331" t="str">
        <f>IF(H6576="","",IFERROR(INDEX(Pengeluaran1,MATCH('Buku Besar'!H6576,Akun1,0)),""))</f>
        <v/>
      </c>
    </row>
    <row r="6577" spans="1:13" x14ac:dyDescent="0.25">
      <c r="A6577" s="91" t="str">
        <f t="shared" si="204"/>
        <v/>
      </c>
      <c r="B6577" s="330" t="str">
        <f>IF(A6577="","",IFERROR(INDEX(Tanggal,MATCH('Buku Besar'!A6577,Akun,0)),""))</f>
        <v/>
      </c>
      <c r="C6577" s="2" t="str">
        <f>IF(A6577="","",IFERROR(INDEX(Keterangan,MATCH('Buku Besar'!A6577,Akun,0)),""))</f>
        <v/>
      </c>
      <c r="D6577" s="2" t="str">
        <f>IF(A6577="","",IFERROR(INDEX(Reff,MATCH('Buku Besar'!A6577,Akun,0)),""))</f>
        <v/>
      </c>
      <c r="E6577" s="331" t="str">
        <f>IF(A6577="","",IFERROR(INDEX(Penerimaan,MATCH('Buku Besar'!A6577,Akun,0)),""))</f>
        <v/>
      </c>
      <c r="F6577" s="331" t="str">
        <f>IF(A6577="","",IFERROR(INDEX(Pengeluaran,MATCH('Buku Besar'!A6577,Akun,0)),""))</f>
        <v/>
      </c>
      <c r="H6577" s="91" t="str">
        <f t="shared" si="205"/>
        <v/>
      </c>
      <c r="I6577" s="330" t="str">
        <f>IF(H6577="","",IFERROR(INDEX(Tanggal1,MATCH('Buku Besar'!H6577,Akun1,0)),""))</f>
        <v/>
      </c>
      <c r="J6577" s="2" t="str">
        <f>IF(H6577="","",IFERROR(INDEX(Keterangan1,MATCH('Buku Besar'!H6577,Akun1,0)),""))</f>
        <v/>
      </c>
      <c r="K6577" s="2" t="str">
        <f>IF(H6577="","",IFERROR(INDEX(Reff1,MATCH('Buku Besar'!H6577,Akun1,0)),""))</f>
        <v/>
      </c>
      <c r="L6577" s="331" t="str">
        <f>IF(H6577="","",IFERROR(INDEX(Penerimaan1,MATCH('Buku Besar'!H6577,Akun1,0)),""))</f>
        <v/>
      </c>
      <c r="M6577" s="331" t="str">
        <f>IF(H6577="","",IFERROR(INDEX(Pengeluaran1,MATCH('Buku Besar'!H6577,Akun1,0)),""))</f>
        <v/>
      </c>
    </row>
    <row r="6578" spans="1:13" x14ac:dyDescent="0.25">
      <c r="A6578" s="91" t="str">
        <f t="shared" si="204"/>
        <v/>
      </c>
      <c r="B6578" s="330" t="str">
        <f>IF(A6578="","",IFERROR(INDEX(Tanggal,MATCH('Buku Besar'!A6578,Akun,0)),""))</f>
        <v/>
      </c>
      <c r="C6578" s="2" t="str">
        <f>IF(A6578="","",IFERROR(INDEX(Keterangan,MATCH('Buku Besar'!A6578,Akun,0)),""))</f>
        <v/>
      </c>
      <c r="D6578" s="2" t="str">
        <f>IF(A6578="","",IFERROR(INDEX(Reff,MATCH('Buku Besar'!A6578,Akun,0)),""))</f>
        <v/>
      </c>
      <c r="E6578" s="331" t="str">
        <f>IF(A6578="","",IFERROR(INDEX(Penerimaan,MATCH('Buku Besar'!A6578,Akun,0)),""))</f>
        <v/>
      </c>
      <c r="F6578" s="331" t="str">
        <f>IF(A6578="","",IFERROR(INDEX(Pengeluaran,MATCH('Buku Besar'!A6578,Akun,0)),""))</f>
        <v/>
      </c>
      <c r="H6578" s="91" t="str">
        <f t="shared" si="205"/>
        <v/>
      </c>
      <c r="I6578" s="330" t="str">
        <f>IF(H6578="","",IFERROR(INDEX(Tanggal1,MATCH('Buku Besar'!H6578,Akun1,0)),""))</f>
        <v/>
      </c>
      <c r="J6578" s="2" t="str">
        <f>IF(H6578="","",IFERROR(INDEX(Keterangan1,MATCH('Buku Besar'!H6578,Akun1,0)),""))</f>
        <v/>
      </c>
      <c r="K6578" s="2" t="str">
        <f>IF(H6578="","",IFERROR(INDEX(Reff1,MATCH('Buku Besar'!H6578,Akun1,0)),""))</f>
        <v/>
      </c>
      <c r="L6578" s="331" t="str">
        <f>IF(H6578="","",IFERROR(INDEX(Penerimaan1,MATCH('Buku Besar'!H6578,Akun1,0)),""))</f>
        <v/>
      </c>
      <c r="M6578" s="331" t="str">
        <f>IF(H6578="","",IFERROR(INDEX(Pengeluaran1,MATCH('Buku Besar'!H6578,Akun1,0)),""))</f>
        <v/>
      </c>
    </row>
    <row r="6579" spans="1:13" x14ac:dyDescent="0.25">
      <c r="A6579" s="91" t="str">
        <f t="shared" si="204"/>
        <v/>
      </c>
      <c r="B6579" s="330" t="str">
        <f>IF(A6579="","",IFERROR(INDEX(Tanggal,MATCH('Buku Besar'!A6579,Akun,0)),""))</f>
        <v/>
      </c>
      <c r="C6579" s="2" t="str">
        <f>IF(A6579="","",IFERROR(INDEX(Keterangan,MATCH('Buku Besar'!A6579,Akun,0)),""))</f>
        <v/>
      </c>
      <c r="D6579" s="2" t="str">
        <f>IF(A6579="","",IFERROR(INDEX(Reff,MATCH('Buku Besar'!A6579,Akun,0)),""))</f>
        <v/>
      </c>
      <c r="E6579" s="331" t="str">
        <f>IF(A6579="","",IFERROR(INDEX(Penerimaan,MATCH('Buku Besar'!A6579,Akun,0)),""))</f>
        <v/>
      </c>
      <c r="F6579" s="331" t="str">
        <f>IF(A6579="","",IFERROR(INDEX(Pengeluaran,MATCH('Buku Besar'!A6579,Akun,0)),""))</f>
        <v/>
      </c>
      <c r="H6579" s="91" t="str">
        <f t="shared" si="205"/>
        <v/>
      </c>
      <c r="I6579" s="330" t="str">
        <f>IF(H6579="","",IFERROR(INDEX(Tanggal1,MATCH('Buku Besar'!H6579,Akun1,0)),""))</f>
        <v/>
      </c>
      <c r="J6579" s="2" t="str">
        <f>IF(H6579="","",IFERROR(INDEX(Keterangan1,MATCH('Buku Besar'!H6579,Akun1,0)),""))</f>
        <v/>
      </c>
      <c r="K6579" s="2" t="str">
        <f>IF(H6579="","",IFERROR(INDEX(Reff1,MATCH('Buku Besar'!H6579,Akun1,0)),""))</f>
        <v/>
      </c>
      <c r="L6579" s="331" t="str">
        <f>IF(H6579="","",IFERROR(INDEX(Penerimaan1,MATCH('Buku Besar'!H6579,Akun1,0)),""))</f>
        <v/>
      </c>
      <c r="M6579" s="331" t="str">
        <f>IF(H6579="","",IFERROR(INDEX(Pengeluaran1,MATCH('Buku Besar'!H6579,Akun1,0)),""))</f>
        <v/>
      </c>
    </row>
    <row r="6580" spans="1:13" x14ac:dyDescent="0.25">
      <c r="A6580" s="91" t="str">
        <f t="shared" si="204"/>
        <v/>
      </c>
      <c r="B6580" s="330" t="str">
        <f>IF(A6580="","",IFERROR(INDEX(Tanggal,MATCH('Buku Besar'!A6580,Akun,0)),""))</f>
        <v/>
      </c>
      <c r="C6580" s="2" t="str">
        <f>IF(A6580="","",IFERROR(INDEX(Keterangan,MATCH('Buku Besar'!A6580,Akun,0)),""))</f>
        <v/>
      </c>
      <c r="D6580" s="2" t="str">
        <f>IF(A6580="","",IFERROR(INDEX(Reff,MATCH('Buku Besar'!A6580,Akun,0)),""))</f>
        <v/>
      </c>
      <c r="E6580" s="331" t="str">
        <f>IF(A6580="","",IFERROR(INDEX(Penerimaan,MATCH('Buku Besar'!A6580,Akun,0)),""))</f>
        <v/>
      </c>
      <c r="F6580" s="331" t="str">
        <f>IF(A6580="","",IFERROR(INDEX(Pengeluaran,MATCH('Buku Besar'!A6580,Akun,0)),""))</f>
        <v/>
      </c>
      <c r="H6580" s="91" t="str">
        <f t="shared" si="205"/>
        <v/>
      </c>
      <c r="I6580" s="330" t="str">
        <f>IF(H6580="","",IFERROR(INDEX(Tanggal1,MATCH('Buku Besar'!H6580,Akun1,0)),""))</f>
        <v/>
      </c>
      <c r="J6580" s="2" t="str">
        <f>IF(H6580="","",IFERROR(INDEX(Keterangan1,MATCH('Buku Besar'!H6580,Akun1,0)),""))</f>
        <v/>
      </c>
      <c r="K6580" s="2" t="str">
        <f>IF(H6580="","",IFERROR(INDEX(Reff1,MATCH('Buku Besar'!H6580,Akun1,0)),""))</f>
        <v/>
      </c>
      <c r="L6580" s="331" t="str">
        <f>IF(H6580="","",IFERROR(INDEX(Penerimaan1,MATCH('Buku Besar'!H6580,Akun1,0)),""))</f>
        <v/>
      </c>
      <c r="M6580" s="331" t="str">
        <f>IF(H6580="","",IFERROR(INDEX(Pengeluaran1,MATCH('Buku Besar'!H6580,Akun1,0)),""))</f>
        <v/>
      </c>
    </row>
    <row r="6581" spans="1:13" x14ac:dyDescent="0.25">
      <c r="A6581" s="91" t="str">
        <f t="shared" si="204"/>
        <v/>
      </c>
      <c r="B6581" s="330" t="str">
        <f>IF(A6581="","",IFERROR(INDEX(Tanggal,MATCH('Buku Besar'!A6581,Akun,0)),""))</f>
        <v/>
      </c>
      <c r="C6581" s="2" t="str">
        <f>IF(A6581="","",IFERROR(INDEX(Keterangan,MATCH('Buku Besar'!A6581,Akun,0)),""))</f>
        <v/>
      </c>
      <c r="D6581" s="2" t="str">
        <f>IF(A6581="","",IFERROR(INDEX(Reff,MATCH('Buku Besar'!A6581,Akun,0)),""))</f>
        <v/>
      </c>
      <c r="E6581" s="331" t="str">
        <f>IF(A6581="","",IFERROR(INDEX(Penerimaan,MATCH('Buku Besar'!A6581,Akun,0)),""))</f>
        <v/>
      </c>
      <c r="F6581" s="331" t="str">
        <f>IF(A6581="","",IFERROR(INDEX(Pengeluaran,MATCH('Buku Besar'!A6581,Akun,0)),""))</f>
        <v/>
      </c>
      <c r="H6581" s="91" t="str">
        <f t="shared" si="205"/>
        <v/>
      </c>
      <c r="I6581" s="330" t="str">
        <f>IF(H6581="","",IFERROR(INDEX(Tanggal1,MATCH('Buku Besar'!H6581,Akun1,0)),""))</f>
        <v/>
      </c>
      <c r="J6581" s="2" t="str">
        <f>IF(H6581="","",IFERROR(INDEX(Keterangan1,MATCH('Buku Besar'!H6581,Akun1,0)),""))</f>
        <v/>
      </c>
      <c r="K6581" s="2" t="str">
        <f>IF(H6581="","",IFERROR(INDEX(Reff1,MATCH('Buku Besar'!H6581,Akun1,0)),""))</f>
        <v/>
      </c>
      <c r="L6581" s="331" t="str">
        <f>IF(H6581="","",IFERROR(INDEX(Penerimaan1,MATCH('Buku Besar'!H6581,Akun1,0)),""))</f>
        <v/>
      </c>
      <c r="M6581" s="331" t="str">
        <f>IF(H6581="","",IFERROR(INDEX(Pengeluaran1,MATCH('Buku Besar'!H6581,Akun1,0)),""))</f>
        <v/>
      </c>
    </row>
    <row r="6582" spans="1:13" x14ac:dyDescent="0.25">
      <c r="A6582" s="91" t="str">
        <f t="shared" si="204"/>
        <v/>
      </c>
      <c r="B6582" s="330" t="str">
        <f>IF(A6582="","",IFERROR(INDEX(Tanggal,MATCH('Buku Besar'!A6582,Akun,0)),""))</f>
        <v/>
      </c>
      <c r="C6582" s="2" t="str">
        <f>IF(A6582="","",IFERROR(INDEX(Keterangan,MATCH('Buku Besar'!A6582,Akun,0)),""))</f>
        <v/>
      </c>
      <c r="D6582" s="2" t="str">
        <f>IF(A6582="","",IFERROR(INDEX(Reff,MATCH('Buku Besar'!A6582,Akun,0)),""))</f>
        <v/>
      </c>
      <c r="E6582" s="331" t="str">
        <f>IF(A6582="","",IFERROR(INDEX(Penerimaan,MATCH('Buku Besar'!A6582,Akun,0)),""))</f>
        <v/>
      </c>
      <c r="F6582" s="331" t="str">
        <f>IF(A6582="","",IFERROR(INDEX(Pengeluaran,MATCH('Buku Besar'!A6582,Akun,0)),""))</f>
        <v/>
      </c>
      <c r="H6582" s="91" t="str">
        <f t="shared" si="205"/>
        <v/>
      </c>
      <c r="I6582" s="330" t="str">
        <f>IF(H6582="","",IFERROR(INDEX(Tanggal1,MATCH('Buku Besar'!H6582,Akun1,0)),""))</f>
        <v/>
      </c>
      <c r="J6582" s="2" t="str">
        <f>IF(H6582="","",IFERROR(INDEX(Keterangan1,MATCH('Buku Besar'!H6582,Akun1,0)),""))</f>
        <v/>
      </c>
      <c r="K6582" s="2" t="str">
        <f>IF(H6582="","",IFERROR(INDEX(Reff1,MATCH('Buku Besar'!H6582,Akun1,0)),""))</f>
        <v/>
      </c>
      <c r="L6582" s="331" t="str">
        <f>IF(H6582="","",IFERROR(INDEX(Penerimaan1,MATCH('Buku Besar'!H6582,Akun1,0)),""))</f>
        <v/>
      </c>
      <c r="M6582" s="331" t="str">
        <f>IF(H6582="","",IFERROR(INDEX(Pengeluaran1,MATCH('Buku Besar'!H6582,Akun1,0)),""))</f>
        <v/>
      </c>
    </row>
    <row r="6583" spans="1:13" x14ac:dyDescent="0.25">
      <c r="A6583" s="91" t="str">
        <f t="shared" si="204"/>
        <v/>
      </c>
      <c r="B6583" s="330" t="str">
        <f>IF(A6583="","",IFERROR(INDEX(Tanggal,MATCH('Buku Besar'!A6583,Akun,0)),""))</f>
        <v/>
      </c>
      <c r="C6583" s="2" t="str">
        <f>IF(A6583="","",IFERROR(INDEX(Keterangan,MATCH('Buku Besar'!A6583,Akun,0)),""))</f>
        <v/>
      </c>
      <c r="D6583" s="2" t="str">
        <f>IF(A6583="","",IFERROR(INDEX(Reff,MATCH('Buku Besar'!A6583,Akun,0)),""))</f>
        <v/>
      </c>
      <c r="E6583" s="331" t="str">
        <f>IF(A6583="","",IFERROR(INDEX(Penerimaan,MATCH('Buku Besar'!A6583,Akun,0)),""))</f>
        <v/>
      </c>
      <c r="F6583" s="331" t="str">
        <f>IF(A6583="","",IFERROR(INDEX(Pengeluaran,MATCH('Buku Besar'!A6583,Akun,0)),""))</f>
        <v/>
      </c>
      <c r="H6583" s="91" t="str">
        <f t="shared" si="205"/>
        <v/>
      </c>
      <c r="I6583" s="330" t="str">
        <f>IF(H6583="","",IFERROR(INDEX(Tanggal1,MATCH('Buku Besar'!H6583,Akun1,0)),""))</f>
        <v/>
      </c>
      <c r="J6583" s="2" t="str">
        <f>IF(H6583="","",IFERROR(INDEX(Keterangan1,MATCH('Buku Besar'!H6583,Akun1,0)),""))</f>
        <v/>
      </c>
      <c r="K6583" s="2" t="str">
        <f>IF(H6583="","",IFERROR(INDEX(Reff1,MATCH('Buku Besar'!H6583,Akun1,0)),""))</f>
        <v/>
      </c>
      <c r="L6583" s="331" t="str">
        <f>IF(H6583="","",IFERROR(INDEX(Penerimaan1,MATCH('Buku Besar'!H6583,Akun1,0)),""))</f>
        <v/>
      </c>
      <c r="M6583" s="331" t="str">
        <f>IF(H6583="","",IFERROR(INDEX(Pengeluaran1,MATCH('Buku Besar'!H6583,Akun1,0)),""))</f>
        <v/>
      </c>
    </row>
    <row r="6584" spans="1:13" x14ac:dyDescent="0.25">
      <c r="A6584" s="91" t="str">
        <f t="shared" si="204"/>
        <v/>
      </c>
      <c r="B6584" s="330" t="str">
        <f>IF(A6584="","",IFERROR(INDEX(Tanggal,MATCH('Buku Besar'!A6584,Akun,0)),""))</f>
        <v/>
      </c>
      <c r="C6584" s="2" t="str">
        <f>IF(A6584="","",IFERROR(INDEX(Keterangan,MATCH('Buku Besar'!A6584,Akun,0)),""))</f>
        <v/>
      </c>
      <c r="D6584" s="2" t="str">
        <f>IF(A6584="","",IFERROR(INDEX(Reff,MATCH('Buku Besar'!A6584,Akun,0)),""))</f>
        <v/>
      </c>
      <c r="E6584" s="331" t="str">
        <f>IF(A6584="","",IFERROR(INDEX(Penerimaan,MATCH('Buku Besar'!A6584,Akun,0)),""))</f>
        <v/>
      </c>
      <c r="F6584" s="331" t="str">
        <f>IF(A6584="","",IFERROR(INDEX(Pengeluaran,MATCH('Buku Besar'!A6584,Akun,0)),""))</f>
        <v/>
      </c>
      <c r="H6584" s="91" t="str">
        <f t="shared" si="205"/>
        <v/>
      </c>
      <c r="I6584" s="330" t="str">
        <f>IF(H6584="","",IFERROR(INDEX(Tanggal1,MATCH('Buku Besar'!H6584,Akun1,0)),""))</f>
        <v/>
      </c>
      <c r="J6584" s="2" t="str">
        <f>IF(H6584="","",IFERROR(INDEX(Keterangan1,MATCH('Buku Besar'!H6584,Akun1,0)),""))</f>
        <v/>
      </c>
      <c r="K6584" s="2" t="str">
        <f>IF(H6584="","",IFERROR(INDEX(Reff1,MATCH('Buku Besar'!H6584,Akun1,0)),""))</f>
        <v/>
      </c>
      <c r="L6584" s="331" t="str">
        <f>IF(H6584="","",IFERROR(INDEX(Penerimaan1,MATCH('Buku Besar'!H6584,Akun1,0)),""))</f>
        <v/>
      </c>
      <c r="M6584" s="331" t="str">
        <f>IF(H6584="","",IFERROR(INDEX(Pengeluaran1,MATCH('Buku Besar'!H6584,Akun1,0)),""))</f>
        <v/>
      </c>
    </row>
    <row r="6585" spans="1:13" x14ac:dyDescent="0.25">
      <c r="A6585" s="91" t="str">
        <f t="shared" si="204"/>
        <v/>
      </c>
      <c r="B6585" s="330" t="str">
        <f>IF(A6585="","",IFERROR(INDEX(Tanggal,MATCH('Buku Besar'!A6585,Akun,0)),""))</f>
        <v/>
      </c>
      <c r="C6585" s="2" t="str">
        <f>IF(A6585="","",IFERROR(INDEX(Keterangan,MATCH('Buku Besar'!A6585,Akun,0)),""))</f>
        <v/>
      </c>
      <c r="D6585" s="2" t="str">
        <f>IF(A6585="","",IFERROR(INDEX(Reff,MATCH('Buku Besar'!A6585,Akun,0)),""))</f>
        <v/>
      </c>
      <c r="E6585" s="331" t="str">
        <f>IF(A6585="","",IFERROR(INDEX(Penerimaan,MATCH('Buku Besar'!A6585,Akun,0)),""))</f>
        <v/>
      </c>
      <c r="F6585" s="331" t="str">
        <f>IF(A6585="","",IFERROR(INDEX(Pengeluaran,MATCH('Buku Besar'!A6585,Akun,0)),""))</f>
        <v/>
      </c>
      <c r="H6585" s="91" t="str">
        <f t="shared" si="205"/>
        <v/>
      </c>
      <c r="I6585" s="330" t="str">
        <f>IF(H6585="","",IFERROR(INDEX(Tanggal1,MATCH('Buku Besar'!H6585,Akun1,0)),""))</f>
        <v/>
      </c>
      <c r="J6585" s="2" t="str">
        <f>IF(H6585="","",IFERROR(INDEX(Keterangan1,MATCH('Buku Besar'!H6585,Akun1,0)),""))</f>
        <v/>
      </c>
      <c r="K6585" s="2" t="str">
        <f>IF(H6585="","",IFERROR(INDEX(Reff1,MATCH('Buku Besar'!H6585,Akun1,0)),""))</f>
        <v/>
      </c>
      <c r="L6585" s="331" t="str">
        <f>IF(H6585="","",IFERROR(INDEX(Penerimaan1,MATCH('Buku Besar'!H6585,Akun1,0)),""))</f>
        <v/>
      </c>
      <c r="M6585" s="331" t="str">
        <f>IF(H6585="","",IFERROR(INDEX(Pengeluaran1,MATCH('Buku Besar'!H6585,Akun1,0)),""))</f>
        <v/>
      </c>
    </row>
    <row r="6586" spans="1:13" x14ac:dyDescent="0.25">
      <c r="A6586" s="91" t="str">
        <f t="shared" si="204"/>
        <v/>
      </c>
      <c r="B6586" s="330" t="str">
        <f>IF(A6586="","",IFERROR(INDEX(Tanggal,MATCH('Buku Besar'!A6586,Akun,0)),""))</f>
        <v/>
      </c>
      <c r="C6586" s="2" t="str">
        <f>IF(A6586="","",IFERROR(INDEX(Keterangan,MATCH('Buku Besar'!A6586,Akun,0)),""))</f>
        <v/>
      </c>
      <c r="D6586" s="2" t="str">
        <f>IF(A6586="","",IFERROR(INDEX(Reff,MATCH('Buku Besar'!A6586,Akun,0)),""))</f>
        <v/>
      </c>
      <c r="E6586" s="331" t="str">
        <f>IF(A6586="","",IFERROR(INDEX(Penerimaan,MATCH('Buku Besar'!A6586,Akun,0)),""))</f>
        <v/>
      </c>
      <c r="F6586" s="331" t="str">
        <f>IF(A6586="","",IFERROR(INDEX(Pengeluaran,MATCH('Buku Besar'!A6586,Akun,0)),""))</f>
        <v/>
      </c>
      <c r="H6586" s="91" t="str">
        <f t="shared" si="205"/>
        <v/>
      </c>
      <c r="I6586" s="330" t="str">
        <f>IF(H6586="","",IFERROR(INDEX(Tanggal1,MATCH('Buku Besar'!H6586,Akun1,0)),""))</f>
        <v/>
      </c>
      <c r="J6586" s="2" t="str">
        <f>IF(H6586="","",IFERROR(INDEX(Keterangan1,MATCH('Buku Besar'!H6586,Akun1,0)),""))</f>
        <v/>
      </c>
      <c r="K6586" s="2" t="str">
        <f>IF(H6586="","",IFERROR(INDEX(Reff1,MATCH('Buku Besar'!H6586,Akun1,0)),""))</f>
        <v/>
      </c>
      <c r="L6586" s="331" t="str">
        <f>IF(H6586="","",IFERROR(INDEX(Penerimaan1,MATCH('Buku Besar'!H6586,Akun1,0)),""))</f>
        <v/>
      </c>
      <c r="M6586" s="331" t="str">
        <f>IF(H6586="","",IFERROR(INDEX(Pengeluaran1,MATCH('Buku Besar'!H6586,Akun1,0)),""))</f>
        <v/>
      </c>
    </row>
    <row r="6587" spans="1:13" x14ac:dyDescent="0.25">
      <c r="A6587" s="91" t="str">
        <f t="shared" si="204"/>
        <v/>
      </c>
      <c r="B6587" s="330" t="str">
        <f>IF(A6587="","",IFERROR(INDEX(Tanggal,MATCH('Buku Besar'!A6587,Akun,0)),""))</f>
        <v/>
      </c>
      <c r="C6587" s="2" t="str">
        <f>IF(A6587="","",IFERROR(INDEX(Keterangan,MATCH('Buku Besar'!A6587,Akun,0)),""))</f>
        <v/>
      </c>
      <c r="D6587" s="2" t="str">
        <f>IF(A6587="","",IFERROR(INDEX(Reff,MATCH('Buku Besar'!A6587,Akun,0)),""))</f>
        <v/>
      </c>
      <c r="E6587" s="331" t="str">
        <f>IF(A6587="","",IFERROR(INDEX(Penerimaan,MATCH('Buku Besar'!A6587,Akun,0)),""))</f>
        <v/>
      </c>
      <c r="F6587" s="331" t="str">
        <f>IF(A6587="","",IFERROR(INDEX(Pengeluaran,MATCH('Buku Besar'!A6587,Akun,0)),""))</f>
        <v/>
      </c>
      <c r="H6587" s="91" t="str">
        <f t="shared" si="205"/>
        <v/>
      </c>
      <c r="I6587" s="330" t="str">
        <f>IF(H6587="","",IFERROR(INDEX(Tanggal1,MATCH('Buku Besar'!H6587,Akun1,0)),""))</f>
        <v/>
      </c>
      <c r="J6587" s="2" t="str">
        <f>IF(H6587="","",IFERROR(INDEX(Keterangan1,MATCH('Buku Besar'!H6587,Akun1,0)),""))</f>
        <v/>
      </c>
      <c r="K6587" s="2" t="str">
        <f>IF(H6587="","",IFERROR(INDEX(Reff1,MATCH('Buku Besar'!H6587,Akun1,0)),""))</f>
        <v/>
      </c>
      <c r="L6587" s="331" t="str">
        <f>IF(H6587="","",IFERROR(INDEX(Penerimaan1,MATCH('Buku Besar'!H6587,Akun1,0)),""))</f>
        <v/>
      </c>
      <c r="M6587" s="331" t="str">
        <f>IF(H6587="","",IFERROR(INDEX(Pengeluaran1,MATCH('Buku Besar'!H6587,Akun1,0)),""))</f>
        <v/>
      </c>
    </row>
    <row r="6588" spans="1:13" x14ac:dyDescent="0.25">
      <c r="A6588" s="91" t="str">
        <f t="shared" si="204"/>
        <v/>
      </c>
      <c r="B6588" s="330" t="str">
        <f>IF(A6588="","",IFERROR(INDEX(Tanggal,MATCH('Buku Besar'!A6588,Akun,0)),""))</f>
        <v/>
      </c>
      <c r="C6588" s="2" t="str">
        <f>IF(A6588="","",IFERROR(INDEX(Keterangan,MATCH('Buku Besar'!A6588,Akun,0)),""))</f>
        <v/>
      </c>
      <c r="D6588" s="2" t="str">
        <f>IF(A6588="","",IFERROR(INDEX(Reff,MATCH('Buku Besar'!A6588,Akun,0)),""))</f>
        <v/>
      </c>
      <c r="E6588" s="331" t="str">
        <f>IF(A6588="","",IFERROR(INDEX(Penerimaan,MATCH('Buku Besar'!A6588,Akun,0)),""))</f>
        <v/>
      </c>
      <c r="F6588" s="331" t="str">
        <f>IF(A6588="","",IFERROR(INDEX(Pengeluaran,MATCH('Buku Besar'!A6588,Akun,0)),""))</f>
        <v/>
      </c>
      <c r="H6588" s="91" t="str">
        <f t="shared" si="205"/>
        <v/>
      </c>
      <c r="I6588" s="330" t="str">
        <f>IF(H6588="","",IFERROR(INDEX(Tanggal1,MATCH('Buku Besar'!H6588,Akun1,0)),""))</f>
        <v/>
      </c>
      <c r="J6588" s="2" t="str">
        <f>IF(H6588="","",IFERROR(INDEX(Keterangan1,MATCH('Buku Besar'!H6588,Akun1,0)),""))</f>
        <v/>
      </c>
      <c r="K6588" s="2" t="str">
        <f>IF(H6588="","",IFERROR(INDEX(Reff1,MATCH('Buku Besar'!H6588,Akun1,0)),""))</f>
        <v/>
      </c>
      <c r="L6588" s="331" t="str">
        <f>IF(H6588="","",IFERROR(INDEX(Penerimaan1,MATCH('Buku Besar'!H6588,Akun1,0)),""))</f>
        <v/>
      </c>
      <c r="M6588" s="331" t="str">
        <f>IF(H6588="","",IFERROR(INDEX(Pengeluaran1,MATCH('Buku Besar'!H6588,Akun1,0)),""))</f>
        <v/>
      </c>
    </row>
    <row r="6589" spans="1:13" x14ac:dyDescent="0.25">
      <c r="A6589" s="91" t="str">
        <f t="shared" si="204"/>
        <v/>
      </c>
      <c r="B6589" s="330" t="str">
        <f>IF(A6589="","",IFERROR(INDEX(Tanggal,MATCH('Buku Besar'!A6589,Akun,0)),""))</f>
        <v/>
      </c>
      <c r="C6589" s="2" t="str">
        <f>IF(A6589="","",IFERROR(INDEX(Keterangan,MATCH('Buku Besar'!A6589,Akun,0)),""))</f>
        <v/>
      </c>
      <c r="D6589" s="2" t="str">
        <f>IF(A6589="","",IFERROR(INDEX(Reff,MATCH('Buku Besar'!A6589,Akun,0)),""))</f>
        <v/>
      </c>
      <c r="E6589" s="331" t="str">
        <f>IF(A6589="","",IFERROR(INDEX(Penerimaan,MATCH('Buku Besar'!A6589,Akun,0)),""))</f>
        <v/>
      </c>
      <c r="F6589" s="331" t="str">
        <f>IF(A6589="","",IFERROR(INDEX(Pengeluaran,MATCH('Buku Besar'!A6589,Akun,0)),""))</f>
        <v/>
      </c>
      <c r="H6589" s="91" t="str">
        <f t="shared" si="205"/>
        <v/>
      </c>
      <c r="I6589" s="330" t="str">
        <f>IF(H6589="","",IFERROR(INDEX(Tanggal1,MATCH('Buku Besar'!H6589,Akun1,0)),""))</f>
        <v/>
      </c>
      <c r="J6589" s="2" t="str">
        <f>IF(H6589="","",IFERROR(INDEX(Keterangan1,MATCH('Buku Besar'!H6589,Akun1,0)),""))</f>
        <v/>
      </c>
      <c r="K6589" s="2" t="str">
        <f>IF(H6589="","",IFERROR(INDEX(Reff1,MATCH('Buku Besar'!H6589,Akun1,0)),""))</f>
        <v/>
      </c>
      <c r="L6589" s="331" t="str">
        <f>IF(H6589="","",IFERROR(INDEX(Penerimaan1,MATCH('Buku Besar'!H6589,Akun1,0)),""))</f>
        <v/>
      </c>
      <c r="M6589" s="331" t="str">
        <f>IF(H6589="","",IFERROR(INDEX(Pengeluaran1,MATCH('Buku Besar'!H6589,Akun1,0)),""))</f>
        <v/>
      </c>
    </row>
    <row r="6590" spans="1:13" x14ac:dyDescent="0.25">
      <c r="A6590" s="91" t="str">
        <f t="shared" si="204"/>
        <v/>
      </c>
      <c r="B6590" s="330" t="str">
        <f>IF(A6590="","",IFERROR(INDEX(Tanggal,MATCH('Buku Besar'!A6590,Akun,0)),""))</f>
        <v/>
      </c>
      <c r="C6590" s="2" t="str">
        <f>IF(A6590="","",IFERROR(INDEX(Keterangan,MATCH('Buku Besar'!A6590,Akun,0)),""))</f>
        <v/>
      </c>
      <c r="D6590" s="2" t="str">
        <f>IF(A6590="","",IFERROR(INDEX(Reff,MATCH('Buku Besar'!A6590,Akun,0)),""))</f>
        <v/>
      </c>
      <c r="E6590" s="331" t="str">
        <f>IF(A6590="","",IFERROR(INDEX(Penerimaan,MATCH('Buku Besar'!A6590,Akun,0)),""))</f>
        <v/>
      </c>
      <c r="F6590" s="331" t="str">
        <f>IF(A6590="","",IFERROR(INDEX(Pengeluaran,MATCH('Buku Besar'!A6590,Akun,0)),""))</f>
        <v/>
      </c>
      <c r="H6590" s="91" t="str">
        <f t="shared" si="205"/>
        <v/>
      </c>
      <c r="I6590" s="330" t="str">
        <f>IF(H6590="","",IFERROR(INDEX(Tanggal1,MATCH('Buku Besar'!H6590,Akun1,0)),""))</f>
        <v/>
      </c>
      <c r="J6590" s="2" t="str">
        <f>IF(H6590="","",IFERROR(INDEX(Keterangan1,MATCH('Buku Besar'!H6590,Akun1,0)),""))</f>
        <v/>
      </c>
      <c r="K6590" s="2" t="str">
        <f>IF(H6590="","",IFERROR(INDEX(Reff1,MATCH('Buku Besar'!H6590,Akun1,0)),""))</f>
        <v/>
      </c>
      <c r="L6590" s="331" t="str">
        <f>IF(H6590="","",IFERROR(INDEX(Penerimaan1,MATCH('Buku Besar'!H6590,Akun1,0)),""))</f>
        <v/>
      </c>
      <c r="M6590" s="331" t="str">
        <f>IF(H6590="","",IFERROR(INDEX(Pengeluaran1,MATCH('Buku Besar'!H6590,Akun1,0)),""))</f>
        <v/>
      </c>
    </row>
    <row r="6591" spans="1:13" x14ac:dyDescent="0.25">
      <c r="A6591" s="91" t="str">
        <f t="shared" si="204"/>
        <v/>
      </c>
      <c r="B6591" s="330" t="str">
        <f>IF(A6591="","",IFERROR(INDEX(Tanggal,MATCH('Buku Besar'!A6591,Akun,0)),""))</f>
        <v/>
      </c>
      <c r="C6591" s="2" t="str">
        <f>IF(A6591="","",IFERROR(INDEX(Keterangan,MATCH('Buku Besar'!A6591,Akun,0)),""))</f>
        <v/>
      </c>
      <c r="D6591" s="2" t="str">
        <f>IF(A6591="","",IFERROR(INDEX(Reff,MATCH('Buku Besar'!A6591,Akun,0)),""))</f>
        <v/>
      </c>
      <c r="E6591" s="331" t="str">
        <f>IF(A6591="","",IFERROR(INDEX(Penerimaan,MATCH('Buku Besar'!A6591,Akun,0)),""))</f>
        <v/>
      </c>
      <c r="F6591" s="331" t="str">
        <f>IF(A6591="","",IFERROR(INDEX(Pengeluaran,MATCH('Buku Besar'!A6591,Akun,0)),""))</f>
        <v/>
      </c>
      <c r="H6591" s="91" t="str">
        <f t="shared" si="205"/>
        <v/>
      </c>
      <c r="I6591" s="330" t="str">
        <f>IF(H6591="","",IFERROR(INDEX(Tanggal1,MATCH('Buku Besar'!H6591,Akun1,0)),""))</f>
        <v/>
      </c>
      <c r="J6591" s="2" t="str">
        <f>IF(H6591="","",IFERROR(INDEX(Keterangan1,MATCH('Buku Besar'!H6591,Akun1,0)),""))</f>
        <v/>
      </c>
      <c r="K6591" s="2" t="str">
        <f>IF(H6591="","",IFERROR(INDEX(Reff1,MATCH('Buku Besar'!H6591,Akun1,0)),""))</f>
        <v/>
      </c>
      <c r="L6591" s="331" t="str">
        <f>IF(H6591="","",IFERROR(INDEX(Penerimaan1,MATCH('Buku Besar'!H6591,Akun1,0)),""))</f>
        <v/>
      </c>
      <c r="M6591" s="331" t="str">
        <f>IF(H6591="","",IFERROR(INDEX(Pengeluaran1,MATCH('Buku Besar'!H6591,Akun1,0)),""))</f>
        <v/>
      </c>
    </row>
    <row r="6592" spans="1:13" x14ac:dyDescent="0.25">
      <c r="A6592" s="91" t="str">
        <f t="shared" si="204"/>
        <v/>
      </c>
      <c r="B6592" s="330" t="str">
        <f>IF(A6592="","",IFERROR(INDEX(Tanggal,MATCH('Buku Besar'!A6592,Akun,0)),""))</f>
        <v/>
      </c>
      <c r="C6592" s="2" t="str">
        <f>IF(A6592="","",IFERROR(INDEX(Keterangan,MATCH('Buku Besar'!A6592,Akun,0)),""))</f>
        <v/>
      </c>
      <c r="D6592" s="2" t="str">
        <f>IF(A6592="","",IFERROR(INDEX(Reff,MATCH('Buku Besar'!A6592,Akun,0)),""))</f>
        <v/>
      </c>
      <c r="E6592" s="331" t="str">
        <f>IF(A6592="","",IFERROR(INDEX(Penerimaan,MATCH('Buku Besar'!A6592,Akun,0)),""))</f>
        <v/>
      </c>
      <c r="F6592" s="331" t="str">
        <f>IF(A6592="","",IFERROR(INDEX(Pengeluaran,MATCH('Buku Besar'!A6592,Akun,0)),""))</f>
        <v/>
      </c>
      <c r="H6592" s="91" t="str">
        <f t="shared" si="205"/>
        <v/>
      </c>
      <c r="I6592" s="330" t="str">
        <f>IF(H6592="","",IFERROR(INDEX(Tanggal1,MATCH('Buku Besar'!H6592,Akun1,0)),""))</f>
        <v/>
      </c>
      <c r="J6592" s="2" t="str">
        <f>IF(H6592="","",IFERROR(INDEX(Keterangan1,MATCH('Buku Besar'!H6592,Akun1,0)),""))</f>
        <v/>
      </c>
      <c r="K6592" s="2" t="str">
        <f>IF(H6592="","",IFERROR(INDEX(Reff1,MATCH('Buku Besar'!H6592,Akun1,0)),""))</f>
        <v/>
      </c>
      <c r="L6592" s="331" t="str">
        <f>IF(H6592="","",IFERROR(INDEX(Penerimaan1,MATCH('Buku Besar'!H6592,Akun1,0)),""))</f>
        <v/>
      </c>
      <c r="M6592" s="331" t="str">
        <f>IF(H6592="","",IFERROR(INDEX(Pengeluaran1,MATCH('Buku Besar'!H6592,Akun1,0)),""))</f>
        <v/>
      </c>
    </row>
    <row r="6593" spans="1:13" x14ac:dyDescent="0.25">
      <c r="A6593" s="91" t="str">
        <f t="shared" si="204"/>
        <v/>
      </c>
      <c r="B6593" s="330" t="str">
        <f>IF(A6593="","",IFERROR(INDEX(Tanggal,MATCH('Buku Besar'!A6593,Akun,0)),""))</f>
        <v/>
      </c>
      <c r="C6593" s="2" t="str">
        <f>IF(A6593="","",IFERROR(INDEX(Keterangan,MATCH('Buku Besar'!A6593,Akun,0)),""))</f>
        <v/>
      </c>
      <c r="D6593" s="2" t="str">
        <f>IF(A6593="","",IFERROR(INDEX(Reff,MATCH('Buku Besar'!A6593,Akun,0)),""))</f>
        <v/>
      </c>
      <c r="E6593" s="331" t="str">
        <f>IF(A6593="","",IFERROR(INDEX(Penerimaan,MATCH('Buku Besar'!A6593,Akun,0)),""))</f>
        <v/>
      </c>
      <c r="F6593" s="331" t="str">
        <f>IF(A6593="","",IFERROR(INDEX(Pengeluaran,MATCH('Buku Besar'!A6593,Akun,0)),""))</f>
        <v/>
      </c>
      <c r="H6593" s="91" t="str">
        <f t="shared" si="205"/>
        <v/>
      </c>
      <c r="I6593" s="330" t="str">
        <f>IF(H6593="","",IFERROR(INDEX(Tanggal1,MATCH('Buku Besar'!H6593,Akun1,0)),""))</f>
        <v/>
      </c>
      <c r="J6593" s="2" t="str">
        <f>IF(H6593="","",IFERROR(INDEX(Keterangan1,MATCH('Buku Besar'!H6593,Akun1,0)),""))</f>
        <v/>
      </c>
      <c r="K6593" s="2" t="str">
        <f>IF(H6593="","",IFERROR(INDEX(Reff1,MATCH('Buku Besar'!H6593,Akun1,0)),""))</f>
        <v/>
      </c>
      <c r="L6593" s="331" t="str">
        <f>IF(H6593="","",IFERROR(INDEX(Penerimaan1,MATCH('Buku Besar'!H6593,Akun1,0)),""))</f>
        <v/>
      </c>
      <c r="M6593" s="331" t="str">
        <f>IF(H6593="","",IFERROR(INDEX(Pengeluaran1,MATCH('Buku Besar'!H6593,Akun1,0)),""))</f>
        <v/>
      </c>
    </row>
    <row r="6594" spans="1:13" x14ac:dyDescent="0.25">
      <c r="A6594" s="91" t="str">
        <f t="shared" si="204"/>
        <v/>
      </c>
      <c r="B6594" s="330" t="str">
        <f>IF(A6594="","",IFERROR(INDEX(Tanggal,MATCH('Buku Besar'!A6594,Akun,0)),""))</f>
        <v/>
      </c>
      <c r="C6594" s="2" t="str">
        <f>IF(A6594="","",IFERROR(INDEX(Keterangan,MATCH('Buku Besar'!A6594,Akun,0)),""))</f>
        <v/>
      </c>
      <c r="D6594" s="2" t="str">
        <f>IF(A6594="","",IFERROR(INDEX(Reff,MATCH('Buku Besar'!A6594,Akun,0)),""))</f>
        <v/>
      </c>
      <c r="E6594" s="331" t="str">
        <f>IF(A6594="","",IFERROR(INDEX(Penerimaan,MATCH('Buku Besar'!A6594,Akun,0)),""))</f>
        <v/>
      </c>
      <c r="F6594" s="331" t="str">
        <f>IF(A6594="","",IFERROR(INDEX(Pengeluaran,MATCH('Buku Besar'!A6594,Akun,0)),""))</f>
        <v/>
      </c>
      <c r="H6594" s="91" t="str">
        <f t="shared" si="205"/>
        <v/>
      </c>
      <c r="I6594" s="330" t="str">
        <f>IF(H6594="","",IFERROR(INDEX(Tanggal1,MATCH('Buku Besar'!H6594,Akun1,0)),""))</f>
        <v/>
      </c>
      <c r="J6594" s="2" t="str">
        <f>IF(H6594="","",IFERROR(INDEX(Keterangan1,MATCH('Buku Besar'!H6594,Akun1,0)),""))</f>
        <v/>
      </c>
      <c r="K6594" s="2" t="str">
        <f>IF(H6594="","",IFERROR(INDEX(Reff1,MATCH('Buku Besar'!H6594,Akun1,0)),""))</f>
        <v/>
      </c>
      <c r="L6594" s="331" t="str">
        <f>IF(H6594="","",IFERROR(INDEX(Penerimaan1,MATCH('Buku Besar'!H6594,Akun1,0)),""))</f>
        <v/>
      </c>
      <c r="M6594" s="331" t="str">
        <f>IF(H6594="","",IFERROR(INDEX(Pengeluaran1,MATCH('Buku Besar'!H6594,Akun1,0)),""))</f>
        <v/>
      </c>
    </row>
    <row r="6595" spans="1:13" x14ac:dyDescent="0.25">
      <c r="A6595" s="91" t="str">
        <f t="shared" si="204"/>
        <v/>
      </c>
      <c r="B6595" s="330" t="str">
        <f>IF(A6595="","",IFERROR(INDEX(Tanggal,MATCH('Buku Besar'!A6595,Akun,0)),""))</f>
        <v/>
      </c>
      <c r="C6595" s="2" t="str">
        <f>IF(A6595="","",IFERROR(INDEX(Keterangan,MATCH('Buku Besar'!A6595,Akun,0)),""))</f>
        <v/>
      </c>
      <c r="D6595" s="2" t="str">
        <f>IF(A6595="","",IFERROR(INDEX(Reff,MATCH('Buku Besar'!A6595,Akun,0)),""))</f>
        <v/>
      </c>
      <c r="E6595" s="331" t="str">
        <f>IF(A6595="","",IFERROR(INDEX(Penerimaan,MATCH('Buku Besar'!A6595,Akun,0)),""))</f>
        <v/>
      </c>
      <c r="F6595" s="331" t="str">
        <f>IF(A6595="","",IFERROR(INDEX(Pengeluaran,MATCH('Buku Besar'!A6595,Akun,0)),""))</f>
        <v/>
      </c>
      <c r="H6595" s="91" t="str">
        <f t="shared" si="205"/>
        <v/>
      </c>
      <c r="I6595" s="330" t="str">
        <f>IF(H6595="","",IFERROR(INDEX(Tanggal1,MATCH('Buku Besar'!H6595,Akun1,0)),""))</f>
        <v/>
      </c>
      <c r="J6595" s="2" t="str">
        <f>IF(H6595="","",IFERROR(INDEX(Keterangan1,MATCH('Buku Besar'!H6595,Akun1,0)),""))</f>
        <v/>
      </c>
      <c r="K6595" s="2" t="str">
        <f>IF(H6595="","",IFERROR(INDEX(Reff1,MATCH('Buku Besar'!H6595,Akun1,0)),""))</f>
        <v/>
      </c>
      <c r="L6595" s="331" t="str">
        <f>IF(H6595="","",IFERROR(INDEX(Penerimaan1,MATCH('Buku Besar'!H6595,Akun1,0)),""))</f>
        <v/>
      </c>
      <c r="M6595" s="331" t="str">
        <f>IF(H6595="","",IFERROR(INDEX(Pengeluaran1,MATCH('Buku Besar'!H6595,Akun1,0)),""))</f>
        <v/>
      </c>
    </row>
    <row r="6596" spans="1:13" x14ac:dyDescent="0.25">
      <c r="A6596" s="91" t="str">
        <f t="shared" si="204"/>
        <v/>
      </c>
      <c r="B6596" s="330" t="str">
        <f>IF(A6596="","",IFERROR(INDEX(Tanggal,MATCH('Buku Besar'!A6596,Akun,0)),""))</f>
        <v/>
      </c>
      <c r="C6596" s="2" t="str">
        <f>IF(A6596="","",IFERROR(INDEX(Keterangan,MATCH('Buku Besar'!A6596,Akun,0)),""))</f>
        <v/>
      </c>
      <c r="D6596" s="2" t="str">
        <f>IF(A6596="","",IFERROR(INDEX(Reff,MATCH('Buku Besar'!A6596,Akun,0)),""))</f>
        <v/>
      </c>
      <c r="E6596" s="331" t="str">
        <f>IF(A6596="","",IFERROR(INDEX(Penerimaan,MATCH('Buku Besar'!A6596,Akun,0)),""))</f>
        <v/>
      </c>
      <c r="F6596" s="331" t="str">
        <f>IF(A6596="","",IFERROR(INDEX(Pengeluaran,MATCH('Buku Besar'!A6596,Akun,0)),""))</f>
        <v/>
      </c>
      <c r="H6596" s="91" t="str">
        <f t="shared" si="205"/>
        <v/>
      </c>
      <c r="I6596" s="330" t="str">
        <f>IF(H6596="","",IFERROR(INDEX(Tanggal1,MATCH('Buku Besar'!H6596,Akun1,0)),""))</f>
        <v/>
      </c>
      <c r="J6596" s="2" t="str">
        <f>IF(H6596="","",IFERROR(INDEX(Keterangan1,MATCH('Buku Besar'!H6596,Akun1,0)),""))</f>
        <v/>
      </c>
      <c r="K6596" s="2" t="str">
        <f>IF(H6596="","",IFERROR(INDEX(Reff1,MATCH('Buku Besar'!H6596,Akun1,0)),""))</f>
        <v/>
      </c>
      <c r="L6596" s="331" t="str">
        <f>IF(H6596="","",IFERROR(INDEX(Penerimaan1,MATCH('Buku Besar'!H6596,Akun1,0)),""))</f>
        <v/>
      </c>
      <c r="M6596" s="331" t="str">
        <f>IF(H6596="","",IFERROR(INDEX(Pengeluaran1,MATCH('Buku Besar'!H6596,Akun1,0)),""))</f>
        <v/>
      </c>
    </row>
    <row r="6597" spans="1:13" x14ac:dyDescent="0.25">
      <c r="A6597" s="91" t="str">
        <f t="shared" si="204"/>
        <v/>
      </c>
      <c r="B6597" s="330" t="str">
        <f>IF(A6597="","",IFERROR(INDEX(Tanggal,MATCH('Buku Besar'!A6597,Akun,0)),""))</f>
        <v/>
      </c>
      <c r="C6597" s="2" t="str">
        <f>IF(A6597="","",IFERROR(INDEX(Keterangan,MATCH('Buku Besar'!A6597,Akun,0)),""))</f>
        <v/>
      </c>
      <c r="D6597" s="2" t="str">
        <f>IF(A6597="","",IFERROR(INDEX(Reff,MATCH('Buku Besar'!A6597,Akun,0)),""))</f>
        <v/>
      </c>
      <c r="E6597" s="331" t="str">
        <f>IF(A6597="","",IFERROR(INDEX(Penerimaan,MATCH('Buku Besar'!A6597,Akun,0)),""))</f>
        <v/>
      </c>
      <c r="F6597" s="331" t="str">
        <f>IF(A6597="","",IFERROR(INDEX(Pengeluaran,MATCH('Buku Besar'!A6597,Akun,0)),""))</f>
        <v/>
      </c>
      <c r="H6597" s="91" t="str">
        <f t="shared" si="205"/>
        <v/>
      </c>
      <c r="I6597" s="330" t="str">
        <f>IF(H6597="","",IFERROR(INDEX(Tanggal1,MATCH('Buku Besar'!H6597,Akun1,0)),""))</f>
        <v/>
      </c>
      <c r="J6597" s="2" t="str">
        <f>IF(H6597="","",IFERROR(INDEX(Keterangan1,MATCH('Buku Besar'!H6597,Akun1,0)),""))</f>
        <v/>
      </c>
      <c r="K6597" s="2" t="str">
        <f>IF(H6597="","",IFERROR(INDEX(Reff1,MATCH('Buku Besar'!H6597,Akun1,0)),""))</f>
        <v/>
      </c>
      <c r="L6597" s="331" t="str">
        <f>IF(H6597="","",IFERROR(INDEX(Penerimaan1,MATCH('Buku Besar'!H6597,Akun1,0)),""))</f>
        <v/>
      </c>
      <c r="M6597" s="331" t="str">
        <f>IF(H6597="","",IFERROR(INDEX(Pengeluaran1,MATCH('Buku Besar'!H6597,Akun1,0)),""))</f>
        <v/>
      </c>
    </row>
    <row r="6598" spans="1:13" x14ac:dyDescent="0.25">
      <c r="A6598" s="91" t="str">
        <f t="shared" si="204"/>
        <v/>
      </c>
      <c r="B6598" s="330" t="str">
        <f>IF(A6598="","",IFERROR(INDEX(Tanggal,MATCH('Buku Besar'!A6598,Akun,0)),""))</f>
        <v/>
      </c>
      <c r="C6598" s="2" t="str">
        <f>IF(A6598="","",IFERROR(INDEX(Keterangan,MATCH('Buku Besar'!A6598,Akun,0)),""))</f>
        <v/>
      </c>
      <c r="D6598" s="2" t="str">
        <f>IF(A6598="","",IFERROR(INDEX(Reff,MATCH('Buku Besar'!A6598,Akun,0)),""))</f>
        <v/>
      </c>
      <c r="E6598" s="331" t="str">
        <f>IF(A6598="","",IFERROR(INDEX(Penerimaan,MATCH('Buku Besar'!A6598,Akun,0)),""))</f>
        <v/>
      </c>
      <c r="F6598" s="331" t="str">
        <f>IF(A6598="","",IFERROR(INDEX(Pengeluaran,MATCH('Buku Besar'!A6598,Akun,0)),""))</f>
        <v/>
      </c>
      <c r="H6598" s="91" t="str">
        <f t="shared" si="205"/>
        <v/>
      </c>
      <c r="I6598" s="330" t="str">
        <f>IF(H6598="","",IFERROR(INDEX(Tanggal1,MATCH('Buku Besar'!H6598,Akun1,0)),""))</f>
        <v/>
      </c>
      <c r="J6598" s="2" t="str">
        <f>IF(H6598="","",IFERROR(INDEX(Keterangan1,MATCH('Buku Besar'!H6598,Akun1,0)),""))</f>
        <v/>
      </c>
      <c r="K6598" s="2" t="str">
        <f>IF(H6598="","",IFERROR(INDEX(Reff1,MATCH('Buku Besar'!H6598,Akun1,0)),""))</f>
        <v/>
      </c>
      <c r="L6598" s="331" t="str">
        <f>IF(H6598="","",IFERROR(INDEX(Penerimaan1,MATCH('Buku Besar'!H6598,Akun1,0)),""))</f>
        <v/>
      </c>
      <c r="M6598" s="331" t="str">
        <f>IF(H6598="","",IFERROR(INDEX(Pengeluaran1,MATCH('Buku Besar'!H6598,Akun1,0)),""))</f>
        <v/>
      </c>
    </row>
    <row r="6599" spans="1:13" x14ac:dyDescent="0.25">
      <c r="A6599" s="91" t="str">
        <f t="shared" si="204"/>
        <v/>
      </c>
      <c r="B6599" s="330" t="str">
        <f>IF(A6599="","",IFERROR(INDEX(Tanggal,MATCH('Buku Besar'!A6599,Akun,0)),""))</f>
        <v/>
      </c>
      <c r="C6599" s="2" t="str">
        <f>IF(A6599="","",IFERROR(INDEX(Keterangan,MATCH('Buku Besar'!A6599,Akun,0)),""))</f>
        <v/>
      </c>
      <c r="D6599" s="2" t="str">
        <f>IF(A6599="","",IFERROR(INDEX(Reff,MATCH('Buku Besar'!A6599,Akun,0)),""))</f>
        <v/>
      </c>
      <c r="E6599" s="331" t="str">
        <f>IF(A6599="","",IFERROR(INDEX(Penerimaan,MATCH('Buku Besar'!A6599,Akun,0)),""))</f>
        <v/>
      </c>
      <c r="F6599" s="331" t="str">
        <f>IF(A6599="","",IFERROR(INDEX(Pengeluaran,MATCH('Buku Besar'!A6599,Akun,0)),""))</f>
        <v/>
      </c>
      <c r="H6599" s="91" t="str">
        <f t="shared" si="205"/>
        <v/>
      </c>
      <c r="I6599" s="330" t="str">
        <f>IF(H6599="","",IFERROR(INDEX(Tanggal1,MATCH('Buku Besar'!H6599,Akun1,0)),""))</f>
        <v/>
      </c>
      <c r="J6599" s="2" t="str">
        <f>IF(H6599="","",IFERROR(INDEX(Keterangan1,MATCH('Buku Besar'!H6599,Akun1,0)),""))</f>
        <v/>
      </c>
      <c r="K6599" s="2" t="str">
        <f>IF(H6599="","",IFERROR(INDEX(Reff1,MATCH('Buku Besar'!H6599,Akun1,0)),""))</f>
        <v/>
      </c>
      <c r="L6599" s="331" t="str">
        <f>IF(H6599="","",IFERROR(INDEX(Penerimaan1,MATCH('Buku Besar'!H6599,Akun1,0)),""))</f>
        <v/>
      </c>
      <c r="M6599" s="331" t="str">
        <f>IF(H6599="","",IFERROR(INDEX(Pengeluaran1,MATCH('Buku Besar'!H6599,Akun1,0)),""))</f>
        <v/>
      </c>
    </row>
    <row r="6600" spans="1:13" x14ac:dyDescent="0.25">
      <c r="A6600" s="91" t="str">
        <f t="shared" ref="A6600:A6663" si="206">IFERROR(IF((MID(A6599,8,LEN(A6599)-7)+1)&lt;=COUNTIF(Kas_Harian,LEFT(A6599,6)),LEFT(A6599,6)&amp;"-"&amp;MID(A6599,8,LEN(A6599)-7)+1,""),"")</f>
        <v/>
      </c>
      <c r="B6600" s="330" t="str">
        <f>IF(A6600="","",IFERROR(INDEX(Tanggal,MATCH('Buku Besar'!A6600,Akun,0)),""))</f>
        <v/>
      </c>
      <c r="C6600" s="2" t="str">
        <f>IF(A6600="","",IFERROR(INDEX(Keterangan,MATCH('Buku Besar'!A6600,Akun,0)),""))</f>
        <v/>
      </c>
      <c r="D6600" s="2" t="str">
        <f>IF(A6600="","",IFERROR(INDEX(Reff,MATCH('Buku Besar'!A6600,Akun,0)),""))</f>
        <v/>
      </c>
      <c r="E6600" s="331" t="str">
        <f>IF(A6600="","",IFERROR(INDEX(Penerimaan,MATCH('Buku Besar'!A6600,Akun,0)),""))</f>
        <v/>
      </c>
      <c r="F6600" s="331" t="str">
        <f>IF(A6600="","",IFERROR(INDEX(Pengeluaran,MATCH('Buku Besar'!A6600,Akun,0)),""))</f>
        <v/>
      </c>
      <c r="H6600" s="91" t="str">
        <f t="shared" ref="H6600:H6663" si="207">IFERROR(IF((MID(H6599,8,LEN(H6599)-7)+1)&lt;=COUNTIF(Bank_Harian,LEFT(H6599,6)),LEFT(H6599,6)&amp;"-"&amp;MID(H6599,8,LEN(H6599)-7)+1,""),"")</f>
        <v/>
      </c>
      <c r="I6600" s="330" t="str">
        <f>IF(H6600="","",IFERROR(INDEX(Tanggal1,MATCH('Buku Besar'!H6600,Akun1,0)),""))</f>
        <v/>
      </c>
      <c r="J6600" s="2" t="str">
        <f>IF(H6600="","",IFERROR(INDEX(Keterangan1,MATCH('Buku Besar'!H6600,Akun1,0)),""))</f>
        <v/>
      </c>
      <c r="K6600" s="2" t="str">
        <f>IF(H6600="","",IFERROR(INDEX(Reff1,MATCH('Buku Besar'!H6600,Akun1,0)),""))</f>
        <v/>
      </c>
      <c r="L6600" s="331" t="str">
        <f>IF(H6600="","",IFERROR(INDEX(Penerimaan1,MATCH('Buku Besar'!H6600,Akun1,0)),""))</f>
        <v/>
      </c>
      <c r="M6600" s="331" t="str">
        <f>IF(H6600="","",IFERROR(INDEX(Pengeluaran1,MATCH('Buku Besar'!H6600,Akun1,0)),""))</f>
        <v/>
      </c>
    </row>
    <row r="6601" spans="1:13" x14ac:dyDescent="0.25">
      <c r="A6601" s="91" t="str">
        <f t="shared" si="206"/>
        <v/>
      </c>
      <c r="B6601" s="330" t="str">
        <f>IF(A6601="","",IFERROR(INDEX(Tanggal,MATCH('Buku Besar'!A6601,Akun,0)),""))</f>
        <v/>
      </c>
      <c r="C6601" s="2" t="str">
        <f>IF(A6601="","",IFERROR(INDEX(Keterangan,MATCH('Buku Besar'!A6601,Akun,0)),""))</f>
        <v/>
      </c>
      <c r="D6601" s="2" t="str">
        <f>IF(A6601="","",IFERROR(INDEX(Reff,MATCH('Buku Besar'!A6601,Akun,0)),""))</f>
        <v/>
      </c>
      <c r="E6601" s="331" t="str">
        <f>IF(A6601="","",IFERROR(INDEX(Penerimaan,MATCH('Buku Besar'!A6601,Akun,0)),""))</f>
        <v/>
      </c>
      <c r="F6601" s="331" t="str">
        <f>IF(A6601="","",IFERROR(INDEX(Pengeluaran,MATCH('Buku Besar'!A6601,Akun,0)),""))</f>
        <v/>
      </c>
      <c r="H6601" s="91" t="str">
        <f t="shared" si="207"/>
        <v/>
      </c>
      <c r="I6601" s="330" t="str">
        <f>IF(H6601="","",IFERROR(INDEX(Tanggal1,MATCH('Buku Besar'!H6601,Akun1,0)),""))</f>
        <v/>
      </c>
      <c r="J6601" s="2" t="str">
        <f>IF(H6601="","",IFERROR(INDEX(Keterangan1,MATCH('Buku Besar'!H6601,Akun1,0)),""))</f>
        <v/>
      </c>
      <c r="K6601" s="2" t="str">
        <f>IF(H6601="","",IFERROR(INDEX(Reff1,MATCH('Buku Besar'!H6601,Akun1,0)),""))</f>
        <v/>
      </c>
      <c r="L6601" s="331" t="str">
        <f>IF(H6601="","",IFERROR(INDEX(Penerimaan1,MATCH('Buku Besar'!H6601,Akun1,0)),""))</f>
        <v/>
      </c>
      <c r="M6601" s="331" t="str">
        <f>IF(H6601="","",IFERROR(INDEX(Pengeluaran1,MATCH('Buku Besar'!H6601,Akun1,0)),""))</f>
        <v/>
      </c>
    </row>
    <row r="6602" spans="1:13" x14ac:dyDescent="0.25">
      <c r="A6602" s="91" t="str">
        <f t="shared" si="206"/>
        <v/>
      </c>
      <c r="B6602" s="330" t="str">
        <f>IF(A6602="","",IFERROR(INDEX(Tanggal,MATCH('Buku Besar'!A6602,Akun,0)),""))</f>
        <v/>
      </c>
      <c r="C6602" s="2" t="str">
        <f>IF(A6602="","",IFERROR(INDEX(Keterangan,MATCH('Buku Besar'!A6602,Akun,0)),""))</f>
        <v/>
      </c>
      <c r="D6602" s="2" t="str">
        <f>IF(A6602="","",IFERROR(INDEX(Reff,MATCH('Buku Besar'!A6602,Akun,0)),""))</f>
        <v/>
      </c>
      <c r="E6602" s="331" t="str">
        <f>IF(A6602="","",IFERROR(INDEX(Penerimaan,MATCH('Buku Besar'!A6602,Akun,0)),""))</f>
        <v/>
      </c>
      <c r="F6602" s="331" t="str">
        <f>IF(A6602="","",IFERROR(INDEX(Pengeluaran,MATCH('Buku Besar'!A6602,Akun,0)),""))</f>
        <v/>
      </c>
      <c r="H6602" s="91" t="str">
        <f t="shared" si="207"/>
        <v/>
      </c>
      <c r="I6602" s="330" t="str">
        <f>IF(H6602="","",IFERROR(INDEX(Tanggal1,MATCH('Buku Besar'!H6602,Akun1,0)),""))</f>
        <v/>
      </c>
      <c r="J6602" s="2" t="str">
        <f>IF(H6602="","",IFERROR(INDEX(Keterangan1,MATCH('Buku Besar'!H6602,Akun1,0)),""))</f>
        <v/>
      </c>
      <c r="K6602" s="2" t="str">
        <f>IF(H6602="","",IFERROR(INDEX(Reff1,MATCH('Buku Besar'!H6602,Akun1,0)),""))</f>
        <v/>
      </c>
      <c r="L6602" s="331" t="str">
        <f>IF(H6602="","",IFERROR(INDEX(Penerimaan1,MATCH('Buku Besar'!H6602,Akun1,0)),""))</f>
        <v/>
      </c>
      <c r="M6602" s="331" t="str">
        <f>IF(H6602="","",IFERROR(INDEX(Pengeluaran1,MATCH('Buku Besar'!H6602,Akun1,0)),""))</f>
        <v/>
      </c>
    </row>
    <row r="6603" spans="1:13" x14ac:dyDescent="0.25">
      <c r="A6603" s="91" t="str">
        <f t="shared" si="206"/>
        <v/>
      </c>
      <c r="B6603" s="330" t="str">
        <f>IF(A6603="","",IFERROR(INDEX(Tanggal,MATCH('Buku Besar'!A6603,Akun,0)),""))</f>
        <v/>
      </c>
      <c r="C6603" s="2" t="str">
        <f>IF(A6603="","",IFERROR(INDEX(Keterangan,MATCH('Buku Besar'!A6603,Akun,0)),""))</f>
        <v/>
      </c>
      <c r="D6603" s="2" t="str">
        <f>IF(A6603="","",IFERROR(INDEX(Reff,MATCH('Buku Besar'!A6603,Akun,0)),""))</f>
        <v/>
      </c>
      <c r="E6603" s="331" t="str">
        <f>IF(A6603="","",IFERROR(INDEX(Penerimaan,MATCH('Buku Besar'!A6603,Akun,0)),""))</f>
        <v/>
      </c>
      <c r="F6603" s="331" t="str">
        <f>IF(A6603="","",IFERROR(INDEX(Pengeluaran,MATCH('Buku Besar'!A6603,Akun,0)),""))</f>
        <v/>
      </c>
      <c r="H6603" s="91" t="str">
        <f t="shared" si="207"/>
        <v/>
      </c>
      <c r="I6603" s="330" t="str">
        <f>IF(H6603="","",IFERROR(INDEX(Tanggal1,MATCH('Buku Besar'!H6603,Akun1,0)),""))</f>
        <v/>
      </c>
      <c r="J6603" s="2" t="str">
        <f>IF(H6603="","",IFERROR(INDEX(Keterangan1,MATCH('Buku Besar'!H6603,Akun1,0)),""))</f>
        <v/>
      </c>
      <c r="K6603" s="2" t="str">
        <f>IF(H6603="","",IFERROR(INDEX(Reff1,MATCH('Buku Besar'!H6603,Akun1,0)),""))</f>
        <v/>
      </c>
      <c r="L6603" s="331" t="str">
        <f>IF(H6603="","",IFERROR(INDEX(Penerimaan1,MATCH('Buku Besar'!H6603,Akun1,0)),""))</f>
        <v/>
      </c>
      <c r="M6603" s="331" t="str">
        <f>IF(H6603="","",IFERROR(INDEX(Pengeluaran1,MATCH('Buku Besar'!H6603,Akun1,0)),""))</f>
        <v/>
      </c>
    </row>
    <row r="6604" spans="1:13" x14ac:dyDescent="0.25">
      <c r="A6604" s="91" t="str">
        <f t="shared" si="206"/>
        <v/>
      </c>
      <c r="B6604" s="330" t="str">
        <f>IF(A6604="","",IFERROR(INDEX(Tanggal,MATCH('Buku Besar'!A6604,Akun,0)),""))</f>
        <v/>
      </c>
      <c r="C6604" s="2" t="str">
        <f>IF(A6604="","",IFERROR(INDEX(Keterangan,MATCH('Buku Besar'!A6604,Akun,0)),""))</f>
        <v/>
      </c>
      <c r="D6604" s="2" t="str">
        <f>IF(A6604="","",IFERROR(INDEX(Reff,MATCH('Buku Besar'!A6604,Akun,0)),""))</f>
        <v/>
      </c>
      <c r="E6604" s="331" t="str">
        <f>IF(A6604="","",IFERROR(INDEX(Penerimaan,MATCH('Buku Besar'!A6604,Akun,0)),""))</f>
        <v/>
      </c>
      <c r="F6604" s="331" t="str">
        <f>IF(A6604="","",IFERROR(INDEX(Pengeluaran,MATCH('Buku Besar'!A6604,Akun,0)),""))</f>
        <v/>
      </c>
      <c r="H6604" s="91" t="str">
        <f t="shared" si="207"/>
        <v/>
      </c>
      <c r="I6604" s="330" t="str">
        <f>IF(H6604="","",IFERROR(INDEX(Tanggal1,MATCH('Buku Besar'!H6604,Akun1,0)),""))</f>
        <v/>
      </c>
      <c r="J6604" s="2" t="str">
        <f>IF(H6604="","",IFERROR(INDEX(Keterangan1,MATCH('Buku Besar'!H6604,Akun1,0)),""))</f>
        <v/>
      </c>
      <c r="K6604" s="2" t="str">
        <f>IF(H6604="","",IFERROR(INDEX(Reff1,MATCH('Buku Besar'!H6604,Akun1,0)),""))</f>
        <v/>
      </c>
      <c r="L6604" s="331" t="str">
        <f>IF(H6604="","",IFERROR(INDEX(Penerimaan1,MATCH('Buku Besar'!H6604,Akun1,0)),""))</f>
        <v/>
      </c>
      <c r="M6604" s="331" t="str">
        <f>IF(H6604="","",IFERROR(INDEX(Pengeluaran1,MATCH('Buku Besar'!H6604,Akun1,0)),""))</f>
        <v/>
      </c>
    </row>
    <row r="6605" spans="1:13" x14ac:dyDescent="0.25">
      <c r="A6605" s="91" t="str">
        <f t="shared" si="206"/>
        <v/>
      </c>
      <c r="B6605" s="330" t="str">
        <f>IF(A6605="","",IFERROR(INDEX(Tanggal,MATCH('Buku Besar'!A6605,Akun,0)),""))</f>
        <v/>
      </c>
      <c r="C6605" s="2" t="str">
        <f>IF(A6605="","",IFERROR(INDEX(Keterangan,MATCH('Buku Besar'!A6605,Akun,0)),""))</f>
        <v/>
      </c>
      <c r="D6605" s="2" t="str">
        <f>IF(A6605="","",IFERROR(INDEX(Reff,MATCH('Buku Besar'!A6605,Akun,0)),""))</f>
        <v/>
      </c>
      <c r="E6605" s="331" t="str">
        <f>IF(A6605="","",IFERROR(INDEX(Penerimaan,MATCH('Buku Besar'!A6605,Akun,0)),""))</f>
        <v/>
      </c>
      <c r="F6605" s="331" t="str">
        <f>IF(A6605="","",IFERROR(INDEX(Pengeluaran,MATCH('Buku Besar'!A6605,Akun,0)),""))</f>
        <v/>
      </c>
      <c r="H6605" s="91" t="str">
        <f t="shared" si="207"/>
        <v/>
      </c>
      <c r="I6605" s="330" t="str">
        <f>IF(H6605="","",IFERROR(INDEX(Tanggal1,MATCH('Buku Besar'!H6605,Akun1,0)),""))</f>
        <v/>
      </c>
      <c r="J6605" s="2" t="str">
        <f>IF(H6605="","",IFERROR(INDEX(Keterangan1,MATCH('Buku Besar'!H6605,Akun1,0)),""))</f>
        <v/>
      </c>
      <c r="K6605" s="2" t="str">
        <f>IF(H6605="","",IFERROR(INDEX(Reff1,MATCH('Buku Besar'!H6605,Akun1,0)),""))</f>
        <v/>
      </c>
      <c r="L6605" s="331" t="str">
        <f>IF(H6605="","",IFERROR(INDEX(Penerimaan1,MATCH('Buku Besar'!H6605,Akun1,0)),""))</f>
        <v/>
      </c>
      <c r="M6605" s="331" t="str">
        <f>IF(H6605="","",IFERROR(INDEX(Pengeluaran1,MATCH('Buku Besar'!H6605,Akun1,0)),""))</f>
        <v/>
      </c>
    </row>
    <row r="6606" spans="1:13" x14ac:dyDescent="0.25">
      <c r="A6606" s="91" t="str">
        <f t="shared" si="206"/>
        <v/>
      </c>
      <c r="B6606" s="330" t="str">
        <f>IF(A6606="","",IFERROR(INDEX(Tanggal,MATCH('Buku Besar'!A6606,Akun,0)),""))</f>
        <v/>
      </c>
      <c r="C6606" s="2" t="str">
        <f>IF(A6606="","",IFERROR(INDEX(Keterangan,MATCH('Buku Besar'!A6606,Akun,0)),""))</f>
        <v/>
      </c>
      <c r="D6606" s="2" t="str">
        <f>IF(A6606="","",IFERROR(INDEX(Reff,MATCH('Buku Besar'!A6606,Akun,0)),""))</f>
        <v/>
      </c>
      <c r="E6606" s="331" t="str">
        <f>IF(A6606="","",IFERROR(INDEX(Penerimaan,MATCH('Buku Besar'!A6606,Akun,0)),""))</f>
        <v/>
      </c>
      <c r="F6606" s="331" t="str">
        <f>IF(A6606="","",IFERROR(INDEX(Pengeluaran,MATCH('Buku Besar'!A6606,Akun,0)),""))</f>
        <v/>
      </c>
      <c r="H6606" s="91" t="str">
        <f t="shared" si="207"/>
        <v/>
      </c>
      <c r="I6606" s="330" t="str">
        <f>IF(H6606="","",IFERROR(INDEX(Tanggal1,MATCH('Buku Besar'!H6606,Akun1,0)),""))</f>
        <v/>
      </c>
      <c r="J6606" s="2" t="str">
        <f>IF(H6606="","",IFERROR(INDEX(Keterangan1,MATCH('Buku Besar'!H6606,Akun1,0)),""))</f>
        <v/>
      </c>
      <c r="K6606" s="2" t="str">
        <f>IF(H6606="","",IFERROR(INDEX(Reff1,MATCH('Buku Besar'!H6606,Akun1,0)),""))</f>
        <v/>
      </c>
      <c r="L6606" s="331" t="str">
        <f>IF(H6606="","",IFERROR(INDEX(Penerimaan1,MATCH('Buku Besar'!H6606,Akun1,0)),""))</f>
        <v/>
      </c>
      <c r="M6606" s="331" t="str">
        <f>IF(H6606="","",IFERROR(INDEX(Pengeluaran1,MATCH('Buku Besar'!H6606,Akun1,0)),""))</f>
        <v/>
      </c>
    </row>
    <row r="6607" spans="1:13" x14ac:dyDescent="0.25">
      <c r="A6607" s="91" t="str">
        <f t="shared" si="206"/>
        <v/>
      </c>
      <c r="B6607" s="330" t="str">
        <f>IF(A6607="","",IFERROR(INDEX(Tanggal,MATCH('Buku Besar'!A6607,Akun,0)),""))</f>
        <v/>
      </c>
      <c r="C6607" s="2" t="str">
        <f>IF(A6607="","",IFERROR(INDEX(Keterangan,MATCH('Buku Besar'!A6607,Akun,0)),""))</f>
        <v/>
      </c>
      <c r="D6607" s="2" t="str">
        <f>IF(A6607="","",IFERROR(INDEX(Reff,MATCH('Buku Besar'!A6607,Akun,0)),""))</f>
        <v/>
      </c>
      <c r="E6607" s="331" t="str">
        <f>IF(A6607="","",IFERROR(INDEX(Penerimaan,MATCH('Buku Besar'!A6607,Akun,0)),""))</f>
        <v/>
      </c>
      <c r="F6607" s="331" t="str">
        <f>IF(A6607="","",IFERROR(INDEX(Pengeluaran,MATCH('Buku Besar'!A6607,Akun,0)),""))</f>
        <v/>
      </c>
      <c r="H6607" s="91" t="str">
        <f t="shared" si="207"/>
        <v/>
      </c>
      <c r="I6607" s="330" t="str">
        <f>IF(H6607="","",IFERROR(INDEX(Tanggal1,MATCH('Buku Besar'!H6607,Akun1,0)),""))</f>
        <v/>
      </c>
      <c r="J6607" s="2" t="str">
        <f>IF(H6607="","",IFERROR(INDEX(Keterangan1,MATCH('Buku Besar'!H6607,Akun1,0)),""))</f>
        <v/>
      </c>
      <c r="K6607" s="2" t="str">
        <f>IF(H6607="","",IFERROR(INDEX(Reff1,MATCH('Buku Besar'!H6607,Akun1,0)),""))</f>
        <v/>
      </c>
      <c r="L6607" s="331" t="str">
        <f>IF(H6607="","",IFERROR(INDEX(Penerimaan1,MATCH('Buku Besar'!H6607,Akun1,0)),""))</f>
        <v/>
      </c>
      <c r="M6607" s="331" t="str">
        <f>IF(H6607="","",IFERROR(INDEX(Pengeluaran1,MATCH('Buku Besar'!H6607,Akun1,0)),""))</f>
        <v/>
      </c>
    </row>
    <row r="6608" spans="1:13" x14ac:dyDescent="0.25">
      <c r="A6608" s="91" t="str">
        <f t="shared" si="206"/>
        <v/>
      </c>
      <c r="B6608" s="330" t="str">
        <f>IF(A6608="","",IFERROR(INDEX(Tanggal,MATCH('Buku Besar'!A6608,Akun,0)),""))</f>
        <v/>
      </c>
      <c r="C6608" s="2" t="str">
        <f>IF(A6608="","",IFERROR(INDEX(Keterangan,MATCH('Buku Besar'!A6608,Akun,0)),""))</f>
        <v/>
      </c>
      <c r="D6608" s="2" t="str">
        <f>IF(A6608="","",IFERROR(INDEX(Reff,MATCH('Buku Besar'!A6608,Akun,0)),""))</f>
        <v/>
      </c>
      <c r="E6608" s="331" t="str">
        <f>IF(A6608="","",IFERROR(INDEX(Penerimaan,MATCH('Buku Besar'!A6608,Akun,0)),""))</f>
        <v/>
      </c>
      <c r="F6608" s="331" t="str">
        <f>IF(A6608="","",IFERROR(INDEX(Pengeluaran,MATCH('Buku Besar'!A6608,Akun,0)),""))</f>
        <v/>
      </c>
      <c r="H6608" s="91" t="str">
        <f t="shared" si="207"/>
        <v/>
      </c>
      <c r="I6608" s="330" t="str">
        <f>IF(H6608="","",IFERROR(INDEX(Tanggal1,MATCH('Buku Besar'!H6608,Akun1,0)),""))</f>
        <v/>
      </c>
      <c r="J6608" s="2" t="str">
        <f>IF(H6608="","",IFERROR(INDEX(Keterangan1,MATCH('Buku Besar'!H6608,Akun1,0)),""))</f>
        <v/>
      </c>
      <c r="K6608" s="2" t="str">
        <f>IF(H6608="","",IFERROR(INDEX(Reff1,MATCH('Buku Besar'!H6608,Akun1,0)),""))</f>
        <v/>
      </c>
      <c r="L6608" s="331" t="str">
        <f>IF(H6608="","",IFERROR(INDEX(Penerimaan1,MATCH('Buku Besar'!H6608,Akun1,0)),""))</f>
        <v/>
      </c>
      <c r="M6608" s="331" t="str">
        <f>IF(H6608="","",IFERROR(INDEX(Pengeluaran1,MATCH('Buku Besar'!H6608,Akun1,0)),""))</f>
        <v/>
      </c>
    </row>
    <row r="6609" spans="1:13" x14ac:dyDescent="0.25">
      <c r="A6609" s="91" t="str">
        <f t="shared" si="206"/>
        <v/>
      </c>
      <c r="B6609" s="330" t="str">
        <f>IF(A6609="","",IFERROR(INDEX(Tanggal,MATCH('Buku Besar'!A6609,Akun,0)),""))</f>
        <v/>
      </c>
      <c r="C6609" s="2" t="str">
        <f>IF(A6609="","",IFERROR(INDEX(Keterangan,MATCH('Buku Besar'!A6609,Akun,0)),""))</f>
        <v/>
      </c>
      <c r="D6609" s="2" t="str">
        <f>IF(A6609="","",IFERROR(INDEX(Reff,MATCH('Buku Besar'!A6609,Akun,0)),""))</f>
        <v/>
      </c>
      <c r="E6609" s="331" t="str">
        <f>IF(A6609="","",IFERROR(INDEX(Penerimaan,MATCH('Buku Besar'!A6609,Akun,0)),""))</f>
        <v/>
      </c>
      <c r="F6609" s="331" t="str">
        <f>IF(A6609="","",IFERROR(INDEX(Pengeluaran,MATCH('Buku Besar'!A6609,Akun,0)),""))</f>
        <v/>
      </c>
      <c r="H6609" s="91" t="str">
        <f t="shared" si="207"/>
        <v/>
      </c>
      <c r="I6609" s="330" t="str">
        <f>IF(H6609="","",IFERROR(INDEX(Tanggal1,MATCH('Buku Besar'!H6609,Akun1,0)),""))</f>
        <v/>
      </c>
      <c r="J6609" s="2" t="str">
        <f>IF(H6609="","",IFERROR(INDEX(Keterangan1,MATCH('Buku Besar'!H6609,Akun1,0)),""))</f>
        <v/>
      </c>
      <c r="K6609" s="2" t="str">
        <f>IF(H6609="","",IFERROR(INDEX(Reff1,MATCH('Buku Besar'!H6609,Akun1,0)),""))</f>
        <v/>
      </c>
      <c r="L6609" s="331" t="str">
        <f>IF(H6609="","",IFERROR(INDEX(Penerimaan1,MATCH('Buku Besar'!H6609,Akun1,0)),""))</f>
        <v/>
      </c>
      <c r="M6609" s="331" t="str">
        <f>IF(H6609="","",IFERROR(INDEX(Pengeluaran1,MATCH('Buku Besar'!H6609,Akun1,0)),""))</f>
        <v/>
      </c>
    </row>
    <row r="6610" spans="1:13" x14ac:dyDescent="0.25">
      <c r="A6610" s="91" t="str">
        <f t="shared" si="206"/>
        <v/>
      </c>
      <c r="B6610" s="330" t="str">
        <f>IF(A6610="","",IFERROR(INDEX(Tanggal,MATCH('Buku Besar'!A6610,Akun,0)),""))</f>
        <v/>
      </c>
      <c r="C6610" s="2" t="str">
        <f>IF(A6610="","",IFERROR(INDEX(Keterangan,MATCH('Buku Besar'!A6610,Akun,0)),""))</f>
        <v/>
      </c>
      <c r="D6610" s="2" t="str">
        <f>IF(A6610="","",IFERROR(INDEX(Reff,MATCH('Buku Besar'!A6610,Akun,0)),""))</f>
        <v/>
      </c>
      <c r="E6610" s="331" t="str">
        <f>IF(A6610="","",IFERROR(INDEX(Penerimaan,MATCH('Buku Besar'!A6610,Akun,0)),""))</f>
        <v/>
      </c>
      <c r="F6610" s="331" t="str">
        <f>IF(A6610="","",IFERROR(INDEX(Pengeluaran,MATCH('Buku Besar'!A6610,Akun,0)),""))</f>
        <v/>
      </c>
      <c r="H6610" s="91" t="str">
        <f t="shared" si="207"/>
        <v/>
      </c>
      <c r="I6610" s="330" t="str">
        <f>IF(H6610="","",IFERROR(INDEX(Tanggal1,MATCH('Buku Besar'!H6610,Akun1,0)),""))</f>
        <v/>
      </c>
      <c r="J6610" s="2" t="str">
        <f>IF(H6610="","",IFERROR(INDEX(Keterangan1,MATCH('Buku Besar'!H6610,Akun1,0)),""))</f>
        <v/>
      </c>
      <c r="K6610" s="2" t="str">
        <f>IF(H6610="","",IFERROR(INDEX(Reff1,MATCH('Buku Besar'!H6610,Akun1,0)),""))</f>
        <v/>
      </c>
      <c r="L6610" s="331" t="str">
        <f>IF(H6610="","",IFERROR(INDEX(Penerimaan1,MATCH('Buku Besar'!H6610,Akun1,0)),""))</f>
        <v/>
      </c>
      <c r="M6610" s="331" t="str">
        <f>IF(H6610="","",IFERROR(INDEX(Pengeluaran1,MATCH('Buku Besar'!H6610,Akun1,0)),""))</f>
        <v/>
      </c>
    </row>
    <row r="6611" spans="1:13" x14ac:dyDescent="0.25">
      <c r="A6611" s="91" t="str">
        <f t="shared" si="206"/>
        <v/>
      </c>
      <c r="B6611" s="330" t="str">
        <f>IF(A6611="","",IFERROR(INDEX(Tanggal,MATCH('Buku Besar'!A6611,Akun,0)),""))</f>
        <v/>
      </c>
      <c r="C6611" s="2" t="str">
        <f>IF(A6611="","",IFERROR(INDEX(Keterangan,MATCH('Buku Besar'!A6611,Akun,0)),""))</f>
        <v/>
      </c>
      <c r="D6611" s="2" t="str">
        <f>IF(A6611="","",IFERROR(INDEX(Reff,MATCH('Buku Besar'!A6611,Akun,0)),""))</f>
        <v/>
      </c>
      <c r="E6611" s="331" t="str">
        <f>IF(A6611="","",IFERROR(INDEX(Penerimaan,MATCH('Buku Besar'!A6611,Akun,0)),""))</f>
        <v/>
      </c>
      <c r="F6611" s="331" t="str">
        <f>IF(A6611="","",IFERROR(INDEX(Pengeluaran,MATCH('Buku Besar'!A6611,Akun,0)),""))</f>
        <v/>
      </c>
      <c r="H6611" s="91" t="str">
        <f t="shared" si="207"/>
        <v/>
      </c>
      <c r="I6611" s="330" t="str">
        <f>IF(H6611="","",IFERROR(INDEX(Tanggal1,MATCH('Buku Besar'!H6611,Akun1,0)),""))</f>
        <v/>
      </c>
      <c r="J6611" s="2" t="str">
        <f>IF(H6611="","",IFERROR(INDEX(Keterangan1,MATCH('Buku Besar'!H6611,Akun1,0)),""))</f>
        <v/>
      </c>
      <c r="K6611" s="2" t="str">
        <f>IF(H6611="","",IFERROR(INDEX(Reff1,MATCH('Buku Besar'!H6611,Akun1,0)),""))</f>
        <v/>
      </c>
      <c r="L6611" s="331" t="str">
        <f>IF(H6611="","",IFERROR(INDEX(Penerimaan1,MATCH('Buku Besar'!H6611,Akun1,0)),""))</f>
        <v/>
      </c>
      <c r="M6611" s="331" t="str">
        <f>IF(H6611="","",IFERROR(INDEX(Pengeluaran1,MATCH('Buku Besar'!H6611,Akun1,0)),""))</f>
        <v/>
      </c>
    </row>
    <row r="6612" spans="1:13" x14ac:dyDescent="0.25">
      <c r="A6612" s="91" t="str">
        <f t="shared" si="206"/>
        <v/>
      </c>
      <c r="B6612" s="330" t="str">
        <f>IF(A6612="","",IFERROR(INDEX(Tanggal,MATCH('Buku Besar'!A6612,Akun,0)),""))</f>
        <v/>
      </c>
      <c r="C6612" s="2" t="str">
        <f>IF(A6612="","",IFERROR(INDEX(Keterangan,MATCH('Buku Besar'!A6612,Akun,0)),""))</f>
        <v/>
      </c>
      <c r="D6612" s="2" t="str">
        <f>IF(A6612="","",IFERROR(INDEX(Reff,MATCH('Buku Besar'!A6612,Akun,0)),""))</f>
        <v/>
      </c>
      <c r="E6612" s="331" t="str">
        <f>IF(A6612="","",IFERROR(INDEX(Penerimaan,MATCH('Buku Besar'!A6612,Akun,0)),""))</f>
        <v/>
      </c>
      <c r="F6612" s="331" t="str">
        <f>IF(A6612="","",IFERROR(INDEX(Pengeluaran,MATCH('Buku Besar'!A6612,Akun,0)),""))</f>
        <v/>
      </c>
      <c r="H6612" s="91" t="str">
        <f t="shared" si="207"/>
        <v/>
      </c>
      <c r="I6612" s="330" t="str">
        <f>IF(H6612="","",IFERROR(INDEX(Tanggal1,MATCH('Buku Besar'!H6612,Akun1,0)),""))</f>
        <v/>
      </c>
      <c r="J6612" s="2" t="str">
        <f>IF(H6612="","",IFERROR(INDEX(Keterangan1,MATCH('Buku Besar'!H6612,Akun1,0)),""))</f>
        <v/>
      </c>
      <c r="K6612" s="2" t="str">
        <f>IF(H6612="","",IFERROR(INDEX(Reff1,MATCH('Buku Besar'!H6612,Akun1,0)),""))</f>
        <v/>
      </c>
      <c r="L6612" s="331" t="str">
        <f>IF(H6612="","",IFERROR(INDEX(Penerimaan1,MATCH('Buku Besar'!H6612,Akun1,0)),""))</f>
        <v/>
      </c>
      <c r="M6612" s="331" t="str">
        <f>IF(H6612="","",IFERROR(INDEX(Pengeluaran1,MATCH('Buku Besar'!H6612,Akun1,0)),""))</f>
        <v/>
      </c>
    </row>
    <row r="6613" spans="1:13" x14ac:dyDescent="0.25">
      <c r="A6613" s="91" t="str">
        <f t="shared" si="206"/>
        <v/>
      </c>
      <c r="B6613" s="330" t="str">
        <f>IF(A6613="","",IFERROR(INDEX(Tanggal,MATCH('Buku Besar'!A6613,Akun,0)),""))</f>
        <v/>
      </c>
      <c r="C6613" s="2" t="str">
        <f>IF(A6613="","",IFERROR(INDEX(Keterangan,MATCH('Buku Besar'!A6613,Akun,0)),""))</f>
        <v/>
      </c>
      <c r="D6613" s="2" t="str">
        <f>IF(A6613="","",IFERROR(INDEX(Reff,MATCH('Buku Besar'!A6613,Akun,0)),""))</f>
        <v/>
      </c>
      <c r="E6613" s="331" t="str">
        <f>IF(A6613="","",IFERROR(INDEX(Penerimaan,MATCH('Buku Besar'!A6613,Akun,0)),""))</f>
        <v/>
      </c>
      <c r="F6613" s="331" t="str">
        <f>IF(A6613="","",IFERROR(INDEX(Pengeluaran,MATCH('Buku Besar'!A6613,Akun,0)),""))</f>
        <v/>
      </c>
      <c r="H6613" s="91" t="str">
        <f t="shared" si="207"/>
        <v/>
      </c>
      <c r="I6613" s="330" t="str">
        <f>IF(H6613="","",IFERROR(INDEX(Tanggal1,MATCH('Buku Besar'!H6613,Akun1,0)),""))</f>
        <v/>
      </c>
      <c r="J6613" s="2" t="str">
        <f>IF(H6613="","",IFERROR(INDEX(Keterangan1,MATCH('Buku Besar'!H6613,Akun1,0)),""))</f>
        <v/>
      </c>
      <c r="K6613" s="2" t="str">
        <f>IF(H6613="","",IFERROR(INDEX(Reff1,MATCH('Buku Besar'!H6613,Akun1,0)),""))</f>
        <v/>
      </c>
      <c r="L6613" s="331" t="str">
        <f>IF(H6613="","",IFERROR(INDEX(Penerimaan1,MATCH('Buku Besar'!H6613,Akun1,0)),""))</f>
        <v/>
      </c>
      <c r="M6613" s="331" t="str">
        <f>IF(H6613="","",IFERROR(INDEX(Pengeluaran1,MATCH('Buku Besar'!H6613,Akun1,0)),""))</f>
        <v/>
      </c>
    </row>
    <row r="6614" spans="1:13" x14ac:dyDescent="0.25">
      <c r="A6614" s="91" t="str">
        <f t="shared" si="206"/>
        <v/>
      </c>
      <c r="B6614" s="330" t="str">
        <f>IF(A6614="","",IFERROR(INDEX(Tanggal,MATCH('Buku Besar'!A6614,Akun,0)),""))</f>
        <v/>
      </c>
      <c r="C6614" s="2" t="str">
        <f>IF(A6614="","",IFERROR(INDEX(Keterangan,MATCH('Buku Besar'!A6614,Akun,0)),""))</f>
        <v/>
      </c>
      <c r="D6614" s="2" t="str">
        <f>IF(A6614="","",IFERROR(INDEX(Reff,MATCH('Buku Besar'!A6614,Akun,0)),""))</f>
        <v/>
      </c>
      <c r="E6614" s="331" t="str">
        <f>IF(A6614="","",IFERROR(INDEX(Penerimaan,MATCH('Buku Besar'!A6614,Akun,0)),""))</f>
        <v/>
      </c>
      <c r="F6614" s="331" t="str">
        <f>IF(A6614="","",IFERROR(INDEX(Pengeluaran,MATCH('Buku Besar'!A6614,Akun,0)),""))</f>
        <v/>
      </c>
      <c r="H6614" s="91" t="str">
        <f t="shared" si="207"/>
        <v/>
      </c>
      <c r="I6614" s="330" t="str">
        <f>IF(H6614="","",IFERROR(INDEX(Tanggal1,MATCH('Buku Besar'!H6614,Akun1,0)),""))</f>
        <v/>
      </c>
      <c r="J6614" s="2" t="str">
        <f>IF(H6614="","",IFERROR(INDEX(Keterangan1,MATCH('Buku Besar'!H6614,Akun1,0)),""))</f>
        <v/>
      </c>
      <c r="K6614" s="2" t="str">
        <f>IF(H6614="","",IFERROR(INDEX(Reff1,MATCH('Buku Besar'!H6614,Akun1,0)),""))</f>
        <v/>
      </c>
      <c r="L6614" s="331" t="str">
        <f>IF(H6614="","",IFERROR(INDEX(Penerimaan1,MATCH('Buku Besar'!H6614,Akun1,0)),""))</f>
        <v/>
      </c>
      <c r="M6614" s="331" t="str">
        <f>IF(H6614="","",IFERROR(INDEX(Pengeluaran1,MATCH('Buku Besar'!H6614,Akun1,0)),""))</f>
        <v/>
      </c>
    </row>
    <row r="6615" spans="1:13" x14ac:dyDescent="0.25">
      <c r="A6615" s="91" t="str">
        <f t="shared" si="206"/>
        <v/>
      </c>
      <c r="B6615" s="330" t="str">
        <f>IF(A6615="","",IFERROR(INDEX(Tanggal,MATCH('Buku Besar'!A6615,Akun,0)),""))</f>
        <v/>
      </c>
      <c r="C6615" s="2" t="str">
        <f>IF(A6615="","",IFERROR(INDEX(Keterangan,MATCH('Buku Besar'!A6615,Akun,0)),""))</f>
        <v/>
      </c>
      <c r="D6615" s="2" t="str">
        <f>IF(A6615="","",IFERROR(INDEX(Reff,MATCH('Buku Besar'!A6615,Akun,0)),""))</f>
        <v/>
      </c>
      <c r="E6615" s="331" t="str">
        <f>IF(A6615="","",IFERROR(INDEX(Penerimaan,MATCH('Buku Besar'!A6615,Akun,0)),""))</f>
        <v/>
      </c>
      <c r="F6615" s="331" t="str">
        <f>IF(A6615="","",IFERROR(INDEX(Pengeluaran,MATCH('Buku Besar'!A6615,Akun,0)),""))</f>
        <v/>
      </c>
      <c r="H6615" s="91" t="str">
        <f t="shared" si="207"/>
        <v/>
      </c>
      <c r="I6615" s="330" t="str">
        <f>IF(H6615="","",IFERROR(INDEX(Tanggal1,MATCH('Buku Besar'!H6615,Akun1,0)),""))</f>
        <v/>
      </c>
      <c r="J6615" s="2" t="str">
        <f>IF(H6615="","",IFERROR(INDEX(Keterangan1,MATCH('Buku Besar'!H6615,Akun1,0)),""))</f>
        <v/>
      </c>
      <c r="K6615" s="2" t="str">
        <f>IF(H6615="","",IFERROR(INDEX(Reff1,MATCH('Buku Besar'!H6615,Akun1,0)),""))</f>
        <v/>
      </c>
      <c r="L6615" s="331" t="str">
        <f>IF(H6615="","",IFERROR(INDEX(Penerimaan1,MATCH('Buku Besar'!H6615,Akun1,0)),""))</f>
        <v/>
      </c>
      <c r="M6615" s="331" t="str">
        <f>IF(H6615="","",IFERROR(INDEX(Pengeluaran1,MATCH('Buku Besar'!H6615,Akun1,0)),""))</f>
        <v/>
      </c>
    </row>
    <row r="6616" spans="1:13" x14ac:dyDescent="0.25">
      <c r="A6616" s="91" t="str">
        <f t="shared" si="206"/>
        <v/>
      </c>
      <c r="B6616" s="330" t="str">
        <f>IF(A6616="","",IFERROR(INDEX(Tanggal,MATCH('Buku Besar'!A6616,Akun,0)),""))</f>
        <v/>
      </c>
      <c r="C6616" s="2" t="str">
        <f>IF(A6616="","",IFERROR(INDEX(Keterangan,MATCH('Buku Besar'!A6616,Akun,0)),""))</f>
        <v/>
      </c>
      <c r="D6616" s="2" t="str">
        <f>IF(A6616="","",IFERROR(INDEX(Reff,MATCH('Buku Besar'!A6616,Akun,0)),""))</f>
        <v/>
      </c>
      <c r="E6616" s="331" t="str">
        <f>IF(A6616="","",IFERROR(INDEX(Penerimaan,MATCH('Buku Besar'!A6616,Akun,0)),""))</f>
        <v/>
      </c>
      <c r="F6616" s="331" t="str">
        <f>IF(A6616="","",IFERROR(INDEX(Pengeluaran,MATCH('Buku Besar'!A6616,Akun,0)),""))</f>
        <v/>
      </c>
      <c r="H6616" s="91" t="str">
        <f t="shared" si="207"/>
        <v/>
      </c>
      <c r="I6616" s="330" t="str">
        <f>IF(H6616="","",IFERROR(INDEX(Tanggal1,MATCH('Buku Besar'!H6616,Akun1,0)),""))</f>
        <v/>
      </c>
      <c r="J6616" s="2" t="str">
        <f>IF(H6616="","",IFERROR(INDEX(Keterangan1,MATCH('Buku Besar'!H6616,Akun1,0)),""))</f>
        <v/>
      </c>
      <c r="K6616" s="2" t="str">
        <f>IF(H6616="","",IFERROR(INDEX(Reff1,MATCH('Buku Besar'!H6616,Akun1,0)),""))</f>
        <v/>
      </c>
      <c r="L6616" s="331" t="str">
        <f>IF(H6616="","",IFERROR(INDEX(Penerimaan1,MATCH('Buku Besar'!H6616,Akun1,0)),""))</f>
        <v/>
      </c>
      <c r="M6616" s="331" t="str">
        <f>IF(H6616="","",IFERROR(INDEX(Pengeluaran1,MATCH('Buku Besar'!H6616,Akun1,0)),""))</f>
        <v/>
      </c>
    </row>
    <row r="6617" spans="1:13" x14ac:dyDescent="0.25">
      <c r="A6617" s="91" t="str">
        <f t="shared" si="206"/>
        <v/>
      </c>
      <c r="B6617" s="330" t="str">
        <f>IF(A6617="","",IFERROR(INDEX(Tanggal,MATCH('Buku Besar'!A6617,Akun,0)),""))</f>
        <v/>
      </c>
      <c r="C6617" s="2" t="str">
        <f>IF(A6617="","",IFERROR(INDEX(Keterangan,MATCH('Buku Besar'!A6617,Akun,0)),""))</f>
        <v/>
      </c>
      <c r="D6617" s="2" t="str">
        <f>IF(A6617="","",IFERROR(INDEX(Reff,MATCH('Buku Besar'!A6617,Akun,0)),""))</f>
        <v/>
      </c>
      <c r="E6617" s="331" t="str">
        <f>IF(A6617="","",IFERROR(INDEX(Penerimaan,MATCH('Buku Besar'!A6617,Akun,0)),""))</f>
        <v/>
      </c>
      <c r="F6617" s="331" t="str">
        <f>IF(A6617="","",IFERROR(INDEX(Pengeluaran,MATCH('Buku Besar'!A6617,Akun,0)),""))</f>
        <v/>
      </c>
      <c r="H6617" s="91" t="str">
        <f t="shared" si="207"/>
        <v/>
      </c>
      <c r="I6617" s="330" t="str">
        <f>IF(H6617="","",IFERROR(INDEX(Tanggal1,MATCH('Buku Besar'!H6617,Akun1,0)),""))</f>
        <v/>
      </c>
      <c r="J6617" s="2" t="str">
        <f>IF(H6617="","",IFERROR(INDEX(Keterangan1,MATCH('Buku Besar'!H6617,Akun1,0)),""))</f>
        <v/>
      </c>
      <c r="K6617" s="2" t="str">
        <f>IF(H6617="","",IFERROR(INDEX(Reff1,MATCH('Buku Besar'!H6617,Akun1,0)),""))</f>
        <v/>
      </c>
      <c r="L6617" s="331" t="str">
        <f>IF(H6617="","",IFERROR(INDEX(Penerimaan1,MATCH('Buku Besar'!H6617,Akun1,0)),""))</f>
        <v/>
      </c>
      <c r="M6617" s="331" t="str">
        <f>IF(H6617="","",IFERROR(INDEX(Pengeluaran1,MATCH('Buku Besar'!H6617,Akun1,0)),""))</f>
        <v/>
      </c>
    </row>
    <row r="6618" spans="1:13" x14ac:dyDescent="0.25">
      <c r="A6618" s="91" t="str">
        <f t="shared" si="206"/>
        <v/>
      </c>
      <c r="B6618" s="330" t="str">
        <f>IF(A6618="","",IFERROR(INDEX(Tanggal,MATCH('Buku Besar'!A6618,Akun,0)),""))</f>
        <v/>
      </c>
      <c r="C6618" s="2" t="str">
        <f>IF(A6618="","",IFERROR(INDEX(Keterangan,MATCH('Buku Besar'!A6618,Akun,0)),""))</f>
        <v/>
      </c>
      <c r="D6618" s="2" t="str">
        <f>IF(A6618="","",IFERROR(INDEX(Reff,MATCH('Buku Besar'!A6618,Akun,0)),""))</f>
        <v/>
      </c>
      <c r="E6618" s="331" t="str">
        <f>IF(A6618="","",IFERROR(INDEX(Penerimaan,MATCH('Buku Besar'!A6618,Akun,0)),""))</f>
        <v/>
      </c>
      <c r="F6618" s="331" t="str">
        <f>IF(A6618="","",IFERROR(INDEX(Pengeluaran,MATCH('Buku Besar'!A6618,Akun,0)),""))</f>
        <v/>
      </c>
      <c r="H6618" s="91" t="str">
        <f t="shared" si="207"/>
        <v/>
      </c>
      <c r="I6618" s="330" t="str">
        <f>IF(H6618="","",IFERROR(INDEX(Tanggal1,MATCH('Buku Besar'!H6618,Akun1,0)),""))</f>
        <v/>
      </c>
      <c r="J6618" s="2" t="str">
        <f>IF(H6618="","",IFERROR(INDEX(Keterangan1,MATCH('Buku Besar'!H6618,Akun1,0)),""))</f>
        <v/>
      </c>
      <c r="K6618" s="2" t="str">
        <f>IF(H6618="","",IFERROR(INDEX(Reff1,MATCH('Buku Besar'!H6618,Akun1,0)),""))</f>
        <v/>
      </c>
      <c r="L6618" s="331" t="str">
        <f>IF(H6618="","",IFERROR(INDEX(Penerimaan1,MATCH('Buku Besar'!H6618,Akun1,0)),""))</f>
        <v/>
      </c>
      <c r="M6618" s="331" t="str">
        <f>IF(H6618="","",IFERROR(INDEX(Pengeluaran1,MATCH('Buku Besar'!H6618,Akun1,0)),""))</f>
        <v/>
      </c>
    </row>
    <row r="6619" spans="1:13" x14ac:dyDescent="0.25">
      <c r="A6619" s="91" t="str">
        <f t="shared" si="206"/>
        <v/>
      </c>
      <c r="B6619" s="330" t="str">
        <f>IF(A6619="","",IFERROR(INDEX(Tanggal,MATCH('Buku Besar'!A6619,Akun,0)),""))</f>
        <v/>
      </c>
      <c r="C6619" s="2" t="str">
        <f>IF(A6619="","",IFERROR(INDEX(Keterangan,MATCH('Buku Besar'!A6619,Akun,0)),""))</f>
        <v/>
      </c>
      <c r="D6619" s="2" t="str">
        <f>IF(A6619="","",IFERROR(INDEX(Reff,MATCH('Buku Besar'!A6619,Akun,0)),""))</f>
        <v/>
      </c>
      <c r="E6619" s="331" t="str">
        <f>IF(A6619="","",IFERROR(INDEX(Penerimaan,MATCH('Buku Besar'!A6619,Akun,0)),""))</f>
        <v/>
      </c>
      <c r="F6619" s="331" t="str">
        <f>IF(A6619="","",IFERROR(INDEX(Pengeluaran,MATCH('Buku Besar'!A6619,Akun,0)),""))</f>
        <v/>
      </c>
      <c r="H6619" s="91" t="str">
        <f t="shared" si="207"/>
        <v/>
      </c>
      <c r="I6619" s="330" t="str">
        <f>IF(H6619="","",IFERROR(INDEX(Tanggal1,MATCH('Buku Besar'!H6619,Akun1,0)),""))</f>
        <v/>
      </c>
      <c r="J6619" s="2" t="str">
        <f>IF(H6619="","",IFERROR(INDEX(Keterangan1,MATCH('Buku Besar'!H6619,Akun1,0)),""))</f>
        <v/>
      </c>
      <c r="K6619" s="2" t="str">
        <f>IF(H6619="","",IFERROR(INDEX(Reff1,MATCH('Buku Besar'!H6619,Akun1,0)),""))</f>
        <v/>
      </c>
      <c r="L6619" s="331" t="str">
        <f>IF(H6619="","",IFERROR(INDEX(Penerimaan1,MATCH('Buku Besar'!H6619,Akun1,0)),""))</f>
        <v/>
      </c>
      <c r="M6619" s="331" t="str">
        <f>IF(H6619="","",IFERROR(INDEX(Pengeluaran1,MATCH('Buku Besar'!H6619,Akun1,0)),""))</f>
        <v/>
      </c>
    </row>
    <row r="6620" spans="1:13" x14ac:dyDescent="0.25">
      <c r="A6620" s="91" t="str">
        <f t="shared" si="206"/>
        <v/>
      </c>
      <c r="B6620" s="330" t="str">
        <f>IF(A6620="","",IFERROR(INDEX(Tanggal,MATCH('Buku Besar'!A6620,Akun,0)),""))</f>
        <v/>
      </c>
      <c r="C6620" s="2" t="str">
        <f>IF(A6620="","",IFERROR(INDEX(Keterangan,MATCH('Buku Besar'!A6620,Akun,0)),""))</f>
        <v/>
      </c>
      <c r="D6620" s="2" t="str">
        <f>IF(A6620="","",IFERROR(INDEX(Reff,MATCH('Buku Besar'!A6620,Akun,0)),""))</f>
        <v/>
      </c>
      <c r="E6620" s="331" t="str">
        <f>IF(A6620="","",IFERROR(INDEX(Penerimaan,MATCH('Buku Besar'!A6620,Akun,0)),""))</f>
        <v/>
      </c>
      <c r="F6620" s="331" t="str">
        <f>IF(A6620="","",IFERROR(INDEX(Pengeluaran,MATCH('Buku Besar'!A6620,Akun,0)),""))</f>
        <v/>
      </c>
      <c r="H6620" s="91" t="str">
        <f t="shared" si="207"/>
        <v/>
      </c>
      <c r="I6620" s="330" t="str">
        <f>IF(H6620="","",IFERROR(INDEX(Tanggal1,MATCH('Buku Besar'!H6620,Akun1,0)),""))</f>
        <v/>
      </c>
      <c r="J6620" s="2" t="str">
        <f>IF(H6620="","",IFERROR(INDEX(Keterangan1,MATCH('Buku Besar'!H6620,Akun1,0)),""))</f>
        <v/>
      </c>
      <c r="K6620" s="2" t="str">
        <f>IF(H6620="","",IFERROR(INDEX(Reff1,MATCH('Buku Besar'!H6620,Akun1,0)),""))</f>
        <v/>
      </c>
      <c r="L6620" s="331" t="str">
        <f>IF(H6620="","",IFERROR(INDEX(Penerimaan1,MATCH('Buku Besar'!H6620,Akun1,0)),""))</f>
        <v/>
      </c>
      <c r="M6620" s="331" t="str">
        <f>IF(H6620="","",IFERROR(INDEX(Pengeluaran1,MATCH('Buku Besar'!H6620,Akun1,0)),""))</f>
        <v/>
      </c>
    </row>
    <row r="6621" spans="1:13" x14ac:dyDescent="0.25">
      <c r="A6621" s="91" t="str">
        <f t="shared" si="206"/>
        <v/>
      </c>
      <c r="B6621" s="330" t="str">
        <f>IF(A6621="","",IFERROR(INDEX(Tanggal,MATCH('Buku Besar'!A6621,Akun,0)),""))</f>
        <v/>
      </c>
      <c r="C6621" s="2" t="str">
        <f>IF(A6621="","",IFERROR(INDEX(Keterangan,MATCH('Buku Besar'!A6621,Akun,0)),""))</f>
        <v/>
      </c>
      <c r="D6621" s="2" t="str">
        <f>IF(A6621="","",IFERROR(INDEX(Reff,MATCH('Buku Besar'!A6621,Akun,0)),""))</f>
        <v/>
      </c>
      <c r="E6621" s="331" t="str">
        <f>IF(A6621="","",IFERROR(INDEX(Penerimaan,MATCH('Buku Besar'!A6621,Akun,0)),""))</f>
        <v/>
      </c>
      <c r="F6621" s="331" t="str">
        <f>IF(A6621="","",IFERROR(INDEX(Pengeluaran,MATCH('Buku Besar'!A6621,Akun,0)),""))</f>
        <v/>
      </c>
      <c r="H6621" s="91" t="str">
        <f t="shared" si="207"/>
        <v/>
      </c>
      <c r="I6621" s="330" t="str">
        <f>IF(H6621="","",IFERROR(INDEX(Tanggal1,MATCH('Buku Besar'!H6621,Akun1,0)),""))</f>
        <v/>
      </c>
      <c r="J6621" s="2" t="str">
        <f>IF(H6621="","",IFERROR(INDEX(Keterangan1,MATCH('Buku Besar'!H6621,Akun1,0)),""))</f>
        <v/>
      </c>
      <c r="K6621" s="2" t="str">
        <f>IF(H6621="","",IFERROR(INDEX(Reff1,MATCH('Buku Besar'!H6621,Akun1,0)),""))</f>
        <v/>
      </c>
      <c r="L6621" s="331" t="str">
        <f>IF(H6621="","",IFERROR(INDEX(Penerimaan1,MATCH('Buku Besar'!H6621,Akun1,0)),""))</f>
        <v/>
      </c>
      <c r="M6621" s="331" t="str">
        <f>IF(H6621="","",IFERROR(INDEX(Pengeluaran1,MATCH('Buku Besar'!H6621,Akun1,0)),""))</f>
        <v/>
      </c>
    </row>
    <row r="6622" spans="1:13" x14ac:dyDescent="0.25">
      <c r="A6622" s="91" t="str">
        <f t="shared" si="206"/>
        <v/>
      </c>
      <c r="B6622" s="330" t="str">
        <f>IF(A6622="","",IFERROR(INDEX(Tanggal,MATCH('Buku Besar'!A6622,Akun,0)),""))</f>
        <v/>
      </c>
      <c r="C6622" s="2" t="str">
        <f>IF(A6622="","",IFERROR(INDEX(Keterangan,MATCH('Buku Besar'!A6622,Akun,0)),""))</f>
        <v/>
      </c>
      <c r="D6622" s="2" t="str">
        <f>IF(A6622="","",IFERROR(INDEX(Reff,MATCH('Buku Besar'!A6622,Akun,0)),""))</f>
        <v/>
      </c>
      <c r="E6622" s="331" t="str">
        <f>IF(A6622="","",IFERROR(INDEX(Penerimaan,MATCH('Buku Besar'!A6622,Akun,0)),""))</f>
        <v/>
      </c>
      <c r="F6622" s="331" t="str">
        <f>IF(A6622="","",IFERROR(INDEX(Pengeluaran,MATCH('Buku Besar'!A6622,Akun,0)),""))</f>
        <v/>
      </c>
      <c r="H6622" s="91" t="str">
        <f t="shared" si="207"/>
        <v/>
      </c>
      <c r="I6622" s="330" t="str">
        <f>IF(H6622="","",IFERROR(INDEX(Tanggal1,MATCH('Buku Besar'!H6622,Akun1,0)),""))</f>
        <v/>
      </c>
      <c r="J6622" s="2" t="str">
        <f>IF(H6622="","",IFERROR(INDEX(Keterangan1,MATCH('Buku Besar'!H6622,Akun1,0)),""))</f>
        <v/>
      </c>
      <c r="K6622" s="2" t="str">
        <f>IF(H6622="","",IFERROR(INDEX(Reff1,MATCH('Buku Besar'!H6622,Akun1,0)),""))</f>
        <v/>
      </c>
      <c r="L6622" s="331" t="str">
        <f>IF(H6622="","",IFERROR(INDEX(Penerimaan1,MATCH('Buku Besar'!H6622,Akun1,0)),""))</f>
        <v/>
      </c>
      <c r="M6622" s="331" t="str">
        <f>IF(H6622="","",IFERROR(INDEX(Pengeluaran1,MATCH('Buku Besar'!H6622,Akun1,0)),""))</f>
        <v/>
      </c>
    </row>
    <row r="6623" spans="1:13" x14ac:dyDescent="0.25">
      <c r="A6623" s="91" t="str">
        <f t="shared" si="206"/>
        <v/>
      </c>
      <c r="B6623" s="330" t="str">
        <f>IF(A6623="","",IFERROR(INDEX(Tanggal,MATCH('Buku Besar'!A6623,Akun,0)),""))</f>
        <v/>
      </c>
      <c r="C6623" s="2" t="str">
        <f>IF(A6623="","",IFERROR(INDEX(Keterangan,MATCH('Buku Besar'!A6623,Akun,0)),""))</f>
        <v/>
      </c>
      <c r="D6623" s="2" t="str">
        <f>IF(A6623="","",IFERROR(INDEX(Reff,MATCH('Buku Besar'!A6623,Akun,0)),""))</f>
        <v/>
      </c>
      <c r="E6623" s="331" t="str">
        <f>IF(A6623="","",IFERROR(INDEX(Penerimaan,MATCH('Buku Besar'!A6623,Akun,0)),""))</f>
        <v/>
      </c>
      <c r="F6623" s="331" t="str">
        <f>IF(A6623="","",IFERROR(INDEX(Pengeluaran,MATCH('Buku Besar'!A6623,Akun,0)),""))</f>
        <v/>
      </c>
      <c r="H6623" s="91" t="str">
        <f t="shared" si="207"/>
        <v/>
      </c>
      <c r="I6623" s="330" t="str">
        <f>IF(H6623="","",IFERROR(INDEX(Tanggal1,MATCH('Buku Besar'!H6623,Akun1,0)),""))</f>
        <v/>
      </c>
      <c r="J6623" s="2" t="str">
        <f>IF(H6623="","",IFERROR(INDEX(Keterangan1,MATCH('Buku Besar'!H6623,Akun1,0)),""))</f>
        <v/>
      </c>
      <c r="K6623" s="2" t="str">
        <f>IF(H6623="","",IFERROR(INDEX(Reff1,MATCH('Buku Besar'!H6623,Akun1,0)),""))</f>
        <v/>
      </c>
      <c r="L6623" s="331" t="str">
        <f>IF(H6623="","",IFERROR(INDEX(Penerimaan1,MATCH('Buku Besar'!H6623,Akun1,0)),""))</f>
        <v/>
      </c>
      <c r="M6623" s="331" t="str">
        <f>IF(H6623="","",IFERROR(INDEX(Pengeluaran1,MATCH('Buku Besar'!H6623,Akun1,0)),""))</f>
        <v/>
      </c>
    </row>
    <row r="6624" spans="1:13" x14ac:dyDescent="0.25">
      <c r="A6624" s="91" t="str">
        <f t="shared" si="206"/>
        <v/>
      </c>
      <c r="B6624" s="330" t="str">
        <f>IF(A6624="","",IFERROR(INDEX(Tanggal,MATCH('Buku Besar'!A6624,Akun,0)),""))</f>
        <v/>
      </c>
      <c r="C6624" s="2" t="str">
        <f>IF(A6624="","",IFERROR(INDEX(Keterangan,MATCH('Buku Besar'!A6624,Akun,0)),""))</f>
        <v/>
      </c>
      <c r="D6624" s="2" t="str">
        <f>IF(A6624="","",IFERROR(INDEX(Reff,MATCH('Buku Besar'!A6624,Akun,0)),""))</f>
        <v/>
      </c>
      <c r="E6624" s="331" t="str">
        <f>IF(A6624="","",IFERROR(INDEX(Penerimaan,MATCH('Buku Besar'!A6624,Akun,0)),""))</f>
        <v/>
      </c>
      <c r="F6624" s="331" t="str">
        <f>IF(A6624="","",IFERROR(INDEX(Pengeluaran,MATCH('Buku Besar'!A6624,Akun,0)),""))</f>
        <v/>
      </c>
      <c r="H6624" s="91" t="str">
        <f t="shared" si="207"/>
        <v/>
      </c>
      <c r="I6624" s="330" t="str">
        <f>IF(H6624="","",IFERROR(INDEX(Tanggal1,MATCH('Buku Besar'!H6624,Akun1,0)),""))</f>
        <v/>
      </c>
      <c r="J6624" s="2" t="str">
        <f>IF(H6624="","",IFERROR(INDEX(Keterangan1,MATCH('Buku Besar'!H6624,Akun1,0)),""))</f>
        <v/>
      </c>
      <c r="K6624" s="2" t="str">
        <f>IF(H6624="","",IFERROR(INDEX(Reff1,MATCH('Buku Besar'!H6624,Akun1,0)),""))</f>
        <v/>
      </c>
      <c r="L6624" s="331" t="str">
        <f>IF(H6624="","",IFERROR(INDEX(Penerimaan1,MATCH('Buku Besar'!H6624,Akun1,0)),""))</f>
        <v/>
      </c>
      <c r="M6624" s="331" t="str">
        <f>IF(H6624="","",IFERROR(INDEX(Pengeluaran1,MATCH('Buku Besar'!H6624,Akun1,0)),""))</f>
        <v/>
      </c>
    </row>
    <row r="6625" spans="1:13" x14ac:dyDescent="0.25">
      <c r="A6625" s="91" t="str">
        <f t="shared" si="206"/>
        <v/>
      </c>
      <c r="B6625" s="330" t="str">
        <f>IF(A6625="","",IFERROR(INDEX(Tanggal,MATCH('Buku Besar'!A6625,Akun,0)),""))</f>
        <v/>
      </c>
      <c r="C6625" s="2" t="str">
        <f>IF(A6625="","",IFERROR(INDEX(Keterangan,MATCH('Buku Besar'!A6625,Akun,0)),""))</f>
        <v/>
      </c>
      <c r="D6625" s="2" t="str">
        <f>IF(A6625="","",IFERROR(INDEX(Reff,MATCH('Buku Besar'!A6625,Akun,0)),""))</f>
        <v/>
      </c>
      <c r="E6625" s="331" t="str">
        <f>IF(A6625="","",IFERROR(INDEX(Penerimaan,MATCH('Buku Besar'!A6625,Akun,0)),""))</f>
        <v/>
      </c>
      <c r="F6625" s="331" t="str">
        <f>IF(A6625="","",IFERROR(INDEX(Pengeluaran,MATCH('Buku Besar'!A6625,Akun,0)),""))</f>
        <v/>
      </c>
      <c r="H6625" s="91" t="str">
        <f t="shared" si="207"/>
        <v/>
      </c>
      <c r="I6625" s="330" t="str">
        <f>IF(H6625="","",IFERROR(INDEX(Tanggal1,MATCH('Buku Besar'!H6625,Akun1,0)),""))</f>
        <v/>
      </c>
      <c r="J6625" s="2" t="str">
        <f>IF(H6625="","",IFERROR(INDEX(Keterangan1,MATCH('Buku Besar'!H6625,Akun1,0)),""))</f>
        <v/>
      </c>
      <c r="K6625" s="2" t="str">
        <f>IF(H6625="","",IFERROR(INDEX(Reff1,MATCH('Buku Besar'!H6625,Akun1,0)),""))</f>
        <v/>
      </c>
      <c r="L6625" s="331" t="str">
        <f>IF(H6625="","",IFERROR(INDEX(Penerimaan1,MATCH('Buku Besar'!H6625,Akun1,0)),""))</f>
        <v/>
      </c>
      <c r="M6625" s="331" t="str">
        <f>IF(H6625="","",IFERROR(INDEX(Pengeluaran1,MATCH('Buku Besar'!H6625,Akun1,0)),""))</f>
        <v/>
      </c>
    </row>
    <row r="6626" spans="1:13" x14ac:dyDescent="0.25">
      <c r="A6626" s="91" t="str">
        <f t="shared" si="206"/>
        <v/>
      </c>
      <c r="B6626" s="330" t="str">
        <f>IF(A6626="","",IFERROR(INDEX(Tanggal,MATCH('Buku Besar'!A6626,Akun,0)),""))</f>
        <v/>
      </c>
      <c r="C6626" s="2" t="str">
        <f>IF(A6626="","",IFERROR(INDEX(Keterangan,MATCH('Buku Besar'!A6626,Akun,0)),""))</f>
        <v/>
      </c>
      <c r="D6626" s="2" t="str">
        <f>IF(A6626="","",IFERROR(INDEX(Reff,MATCH('Buku Besar'!A6626,Akun,0)),""))</f>
        <v/>
      </c>
      <c r="E6626" s="331" t="str">
        <f>IF(A6626="","",IFERROR(INDEX(Penerimaan,MATCH('Buku Besar'!A6626,Akun,0)),""))</f>
        <v/>
      </c>
      <c r="F6626" s="331" t="str">
        <f>IF(A6626="","",IFERROR(INDEX(Pengeluaran,MATCH('Buku Besar'!A6626,Akun,0)),""))</f>
        <v/>
      </c>
      <c r="H6626" s="91" t="str">
        <f t="shared" si="207"/>
        <v/>
      </c>
      <c r="I6626" s="330" t="str">
        <f>IF(H6626="","",IFERROR(INDEX(Tanggal1,MATCH('Buku Besar'!H6626,Akun1,0)),""))</f>
        <v/>
      </c>
      <c r="J6626" s="2" t="str">
        <f>IF(H6626="","",IFERROR(INDEX(Keterangan1,MATCH('Buku Besar'!H6626,Akun1,0)),""))</f>
        <v/>
      </c>
      <c r="K6626" s="2" t="str">
        <f>IF(H6626="","",IFERROR(INDEX(Reff1,MATCH('Buku Besar'!H6626,Akun1,0)),""))</f>
        <v/>
      </c>
      <c r="L6626" s="331" t="str">
        <f>IF(H6626="","",IFERROR(INDEX(Penerimaan1,MATCH('Buku Besar'!H6626,Akun1,0)),""))</f>
        <v/>
      </c>
      <c r="M6626" s="331" t="str">
        <f>IF(H6626="","",IFERROR(INDEX(Pengeluaran1,MATCH('Buku Besar'!H6626,Akun1,0)),""))</f>
        <v/>
      </c>
    </row>
    <row r="6627" spans="1:13" x14ac:dyDescent="0.25">
      <c r="A6627" s="91" t="str">
        <f t="shared" si="206"/>
        <v/>
      </c>
      <c r="B6627" s="330" t="str">
        <f>IF(A6627="","",IFERROR(INDEX(Tanggal,MATCH('Buku Besar'!A6627,Akun,0)),""))</f>
        <v/>
      </c>
      <c r="C6627" s="2" t="str">
        <f>IF(A6627="","",IFERROR(INDEX(Keterangan,MATCH('Buku Besar'!A6627,Akun,0)),""))</f>
        <v/>
      </c>
      <c r="D6627" s="2" t="str">
        <f>IF(A6627="","",IFERROR(INDEX(Reff,MATCH('Buku Besar'!A6627,Akun,0)),""))</f>
        <v/>
      </c>
      <c r="E6627" s="331" t="str">
        <f>IF(A6627="","",IFERROR(INDEX(Penerimaan,MATCH('Buku Besar'!A6627,Akun,0)),""))</f>
        <v/>
      </c>
      <c r="F6627" s="331" t="str">
        <f>IF(A6627="","",IFERROR(INDEX(Pengeluaran,MATCH('Buku Besar'!A6627,Akun,0)),""))</f>
        <v/>
      </c>
      <c r="H6627" s="91" t="str">
        <f t="shared" si="207"/>
        <v/>
      </c>
      <c r="I6627" s="330" t="str">
        <f>IF(H6627="","",IFERROR(INDEX(Tanggal1,MATCH('Buku Besar'!H6627,Akun1,0)),""))</f>
        <v/>
      </c>
      <c r="J6627" s="2" t="str">
        <f>IF(H6627="","",IFERROR(INDEX(Keterangan1,MATCH('Buku Besar'!H6627,Akun1,0)),""))</f>
        <v/>
      </c>
      <c r="K6627" s="2" t="str">
        <f>IF(H6627="","",IFERROR(INDEX(Reff1,MATCH('Buku Besar'!H6627,Akun1,0)),""))</f>
        <v/>
      </c>
      <c r="L6627" s="331" t="str">
        <f>IF(H6627="","",IFERROR(INDEX(Penerimaan1,MATCH('Buku Besar'!H6627,Akun1,0)),""))</f>
        <v/>
      </c>
      <c r="M6627" s="331" t="str">
        <f>IF(H6627="","",IFERROR(INDEX(Pengeluaran1,MATCH('Buku Besar'!H6627,Akun1,0)),""))</f>
        <v/>
      </c>
    </row>
    <row r="6628" spans="1:13" x14ac:dyDescent="0.25">
      <c r="A6628" s="91" t="str">
        <f t="shared" si="206"/>
        <v/>
      </c>
      <c r="B6628" s="330" t="str">
        <f>IF(A6628="","",IFERROR(INDEX(Tanggal,MATCH('Buku Besar'!A6628,Akun,0)),""))</f>
        <v/>
      </c>
      <c r="C6628" s="2" t="str">
        <f>IF(A6628="","",IFERROR(INDEX(Keterangan,MATCH('Buku Besar'!A6628,Akun,0)),""))</f>
        <v/>
      </c>
      <c r="D6628" s="2" t="str">
        <f>IF(A6628="","",IFERROR(INDEX(Reff,MATCH('Buku Besar'!A6628,Akun,0)),""))</f>
        <v/>
      </c>
      <c r="E6628" s="331" t="str">
        <f>IF(A6628="","",IFERROR(INDEX(Penerimaan,MATCH('Buku Besar'!A6628,Akun,0)),""))</f>
        <v/>
      </c>
      <c r="F6628" s="331" t="str">
        <f>IF(A6628="","",IFERROR(INDEX(Pengeluaran,MATCH('Buku Besar'!A6628,Akun,0)),""))</f>
        <v/>
      </c>
      <c r="H6628" s="91" t="str">
        <f t="shared" si="207"/>
        <v/>
      </c>
      <c r="I6628" s="330" t="str">
        <f>IF(H6628="","",IFERROR(INDEX(Tanggal1,MATCH('Buku Besar'!H6628,Akun1,0)),""))</f>
        <v/>
      </c>
      <c r="J6628" s="2" t="str">
        <f>IF(H6628="","",IFERROR(INDEX(Keterangan1,MATCH('Buku Besar'!H6628,Akun1,0)),""))</f>
        <v/>
      </c>
      <c r="K6628" s="2" t="str">
        <f>IF(H6628="","",IFERROR(INDEX(Reff1,MATCH('Buku Besar'!H6628,Akun1,0)),""))</f>
        <v/>
      </c>
      <c r="L6628" s="331" t="str">
        <f>IF(H6628="","",IFERROR(INDEX(Penerimaan1,MATCH('Buku Besar'!H6628,Akun1,0)),""))</f>
        <v/>
      </c>
      <c r="M6628" s="331" t="str">
        <f>IF(H6628="","",IFERROR(INDEX(Pengeluaran1,MATCH('Buku Besar'!H6628,Akun1,0)),""))</f>
        <v/>
      </c>
    </row>
    <row r="6629" spans="1:13" x14ac:dyDescent="0.25">
      <c r="A6629" s="91" t="str">
        <f t="shared" si="206"/>
        <v/>
      </c>
      <c r="B6629" s="330" t="str">
        <f>IF(A6629="","",IFERROR(INDEX(Tanggal,MATCH('Buku Besar'!A6629,Akun,0)),""))</f>
        <v/>
      </c>
      <c r="C6629" s="2" t="str">
        <f>IF(A6629="","",IFERROR(INDEX(Keterangan,MATCH('Buku Besar'!A6629,Akun,0)),""))</f>
        <v/>
      </c>
      <c r="D6629" s="2" t="str">
        <f>IF(A6629="","",IFERROR(INDEX(Reff,MATCH('Buku Besar'!A6629,Akun,0)),""))</f>
        <v/>
      </c>
      <c r="E6629" s="331" t="str">
        <f>IF(A6629="","",IFERROR(INDEX(Penerimaan,MATCH('Buku Besar'!A6629,Akun,0)),""))</f>
        <v/>
      </c>
      <c r="F6629" s="331" t="str">
        <f>IF(A6629="","",IFERROR(INDEX(Pengeluaran,MATCH('Buku Besar'!A6629,Akun,0)),""))</f>
        <v/>
      </c>
      <c r="H6629" s="91" t="str">
        <f t="shared" si="207"/>
        <v/>
      </c>
      <c r="I6629" s="330" t="str">
        <f>IF(H6629="","",IFERROR(INDEX(Tanggal1,MATCH('Buku Besar'!H6629,Akun1,0)),""))</f>
        <v/>
      </c>
      <c r="J6629" s="2" t="str">
        <f>IF(H6629="","",IFERROR(INDEX(Keterangan1,MATCH('Buku Besar'!H6629,Akun1,0)),""))</f>
        <v/>
      </c>
      <c r="K6629" s="2" t="str">
        <f>IF(H6629="","",IFERROR(INDEX(Reff1,MATCH('Buku Besar'!H6629,Akun1,0)),""))</f>
        <v/>
      </c>
      <c r="L6629" s="331" t="str">
        <f>IF(H6629="","",IFERROR(INDEX(Penerimaan1,MATCH('Buku Besar'!H6629,Akun1,0)),""))</f>
        <v/>
      </c>
      <c r="M6629" s="331" t="str">
        <f>IF(H6629="","",IFERROR(INDEX(Pengeluaran1,MATCH('Buku Besar'!H6629,Akun1,0)),""))</f>
        <v/>
      </c>
    </row>
    <row r="6630" spans="1:13" x14ac:dyDescent="0.25">
      <c r="A6630" s="91" t="str">
        <f t="shared" si="206"/>
        <v/>
      </c>
      <c r="B6630" s="330" t="str">
        <f>IF(A6630="","",IFERROR(INDEX(Tanggal,MATCH('Buku Besar'!A6630,Akun,0)),""))</f>
        <v/>
      </c>
      <c r="C6630" s="2" t="str">
        <f>IF(A6630="","",IFERROR(INDEX(Keterangan,MATCH('Buku Besar'!A6630,Akun,0)),""))</f>
        <v/>
      </c>
      <c r="D6630" s="2" t="str">
        <f>IF(A6630="","",IFERROR(INDEX(Reff,MATCH('Buku Besar'!A6630,Akun,0)),""))</f>
        <v/>
      </c>
      <c r="E6630" s="331" t="str">
        <f>IF(A6630="","",IFERROR(INDEX(Penerimaan,MATCH('Buku Besar'!A6630,Akun,0)),""))</f>
        <v/>
      </c>
      <c r="F6630" s="331" t="str">
        <f>IF(A6630="","",IFERROR(INDEX(Pengeluaran,MATCH('Buku Besar'!A6630,Akun,0)),""))</f>
        <v/>
      </c>
      <c r="H6630" s="91" t="str">
        <f t="shared" si="207"/>
        <v/>
      </c>
      <c r="I6630" s="330" t="str">
        <f>IF(H6630="","",IFERROR(INDEX(Tanggal1,MATCH('Buku Besar'!H6630,Akun1,0)),""))</f>
        <v/>
      </c>
      <c r="J6630" s="2" t="str">
        <f>IF(H6630="","",IFERROR(INDEX(Keterangan1,MATCH('Buku Besar'!H6630,Akun1,0)),""))</f>
        <v/>
      </c>
      <c r="K6630" s="2" t="str">
        <f>IF(H6630="","",IFERROR(INDEX(Reff1,MATCH('Buku Besar'!H6630,Akun1,0)),""))</f>
        <v/>
      </c>
      <c r="L6630" s="331" t="str">
        <f>IF(H6630="","",IFERROR(INDEX(Penerimaan1,MATCH('Buku Besar'!H6630,Akun1,0)),""))</f>
        <v/>
      </c>
      <c r="M6630" s="331" t="str">
        <f>IF(H6630="","",IFERROR(INDEX(Pengeluaran1,MATCH('Buku Besar'!H6630,Akun1,0)),""))</f>
        <v/>
      </c>
    </row>
    <row r="6631" spans="1:13" x14ac:dyDescent="0.25">
      <c r="A6631" s="91" t="str">
        <f t="shared" si="206"/>
        <v/>
      </c>
      <c r="B6631" s="330" t="str">
        <f>IF(A6631="","",IFERROR(INDEX(Tanggal,MATCH('Buku Besar'!A6631,Akun,0)),""))</f>
        <v/>
      </c>
      <c r="C6631" s="2" t="str">
        <f>IF(A6631="","",IFERROR(INDEX(Keterangan,MATCH('Buku Besar'!A6631,Akun,0)),""))</f>
        <v/>
      </c>
      <c r="D6631" s="2" t="str">
        <f>IF(A6631="","",IFERROR(INDEX(Reff,MATCH('Buku Besar'!A6631,Akun,0)),""))</f>
        <v/>
      </c>
      <c r="E6631" s="331" t="str">
        <f>IF(A6631="","",IFERROR(INDEX(Penerimaan,MATCH('Buku Besar'!A6631,Akun,0)),""))</f>
        <v/>
      </c>
      <c r="F6631" s="331" t="str">
        <f>IF(A6631="","",IFERROR(INDEX(Pengeluaran,MATCH('Buku Besar'!A6631,Akun,0)),""))</f>
        <v/>
      </c>
      <c r="H6631" s="91" t="str">
        <f t="shared" si="207"/>
        <v/>
      </c>
      <c r="I6631" s="330" t="str">
        <f>IF(H6631="","",IFERROR(INDEX(Tanggal1,MATCH('Buku Besar'!H6631,Akun1,0)),""))</f>
        <v/>
      </c>
      <c r="J6631" s="2" t="str">
        <f>IF(H6631="","",IFERROR(INDEX(Keterangan1,MATCH('Buku Besar'!H6631,Akun1,0)),""))</f>
        <v/>
      </c>
      <c r="K6631" s="2" t="str">
        <f>IF(H6631="","",IFERROR(INDEX(Reff1,MATCH('Buku Besar'!H6631,Akun1,0)),""))</f>
        <v/>
      </c>
      <c r="L6631" s="331" t="str">
        <f>IF(H6631="","",IFERROR(INDEX(Penerimaan1,MATCH('Buku Besar'!H6631,Akun1,0)),""))</f>
        <v/>
      </c>
      <c r="M6631" s="331" t="str">
        <f>IF(H6631="","",IFERROR(INDEX(Pengeluaran1,MATCH('Buku Besar'!H6631,Akun1,0)),""))</f>
        <v/>
      </c>
    </row>
    <row r="6632" spans="1:13" x14ac:dyDescent="0.25">
      <c r="A6632" s="91" t="str">
        <f t="shared" si="206"/>
        <v/>
      </c>
      <c r="B6632" s="330" t="str">
        <f>IF(A6632="","",IFERROR(INDEX(Tanggal,MATCH('Buku Besar'!A6632,Akun,0)),""))</f>
        <v/>
      </c>
      <c r="C6632" s="2" t="str">
        <f>IF(A6632="","",IFERROR(INDEX(Keterangan,MATCH('Buku Besar'!A6632,Akun,0)),""))</f>
        <v/>
      </c>
      <c r="D6632" s="2" t="str">
        <f>IF(A6632="","",IFERROR(INDEX(Reff,MATCH('Buku Besar'!A6632,Akun,0)),""))</f>
        <v/>
      </c>
      <c r="E6632" s="331" t="str">
        <f>IF(A6632="","",IFERROR(INDEX(Penerimaan,MATCH('Buku Besar'!A6632,Akun,0)),""))</f>
        <v/>
      </c>
      <c r="F6632" s="331" t="str">
        <f>IF(A6632="","",IFERROR(INDEX(Pengeluaran,MATCH('Buku Besar'!A6632,Akun,0)),""))</f>
        <v/>
      </c>
      <c r="H6632" s="91" t="str">
        <f t="shared" si="207"/>
        <v/>
      </c>
      <c r="I6632" s="330" t="str">
        <f>IF(H6632="","",IFERROR(INDEX(Tanggal1,MATCH('Buku Besar'!H6632,Akun1,0)),""))</f>
        <v/>
      </c>
      <c r="J6632" s="2" t="str">
        <f>IF(H6632="","",IFERROR(INDEX(Keterangan1,MATCH('Buku Besar'!H6632,Akun1,0)),""))</f>
        <v/>
      </c>
      <c r="K6632" s="2" t="str">
        <f>IF(H6632="","",IFERROR(INDEX(Reff1,MATCH('Buku Besar'!H6632,Akun1,0)),""))</f>
        <v/>
      </c>
      <c r="L6632" s="331" t="str">
        <f>IF(H6632="","",IFERROR(INDEX(Penerimaan1,MATCH('Buku Besar'!H6632,Akun1,0)),""))</f>
        <v/>
      </c>
      <c r="M6632" s="331" t="str">
        <f>IF(H6632="","",IFERROR(INDEX(Pengeluaran1,MATCH('Buku Besar'!H6632,Akun1,0)),""))</f>
        <v/>
      </c>
    </row>
    <row r="6633" spans="1:13" x14ac:dyDescent="0.25">
      <c r="A6633" s="91" t="str">
        <f t="shared" si="206"/>
        <v/>
      </c>
      <c r="B6633" s="330" t="str">
        <f>IF(A6633="","",IFERROR(INDEX(Tanggal,MATCH('Buku Besar'!A6633,Akun,0)),""))</f>
        <v/>
      </c>
      <c r="C6633" s="2" t="str">
        <f>IF(A6633="","",IFERROR(INDEX(Keterangan,MATCH('Buku Besar'!A6633,Akun,0)),""))</f>
        <v/>
      </c>
      <c r="D6633" s="2" t="str">
        <f>IF(A6633="","",IFERROR(INDEX(Reff,MATCH('Buku Besar'!A6633,Akun,0)),""))</f>
        <v/>
      </c>
      <c r="E6633" s="331" t="str">
        <f>IF(A6633="","",IFERROR(INDEX(Penerimaan,MATCH('Buku Besar'!A6633,Akun,0)),""))</f>
        <v/>
      </c>
      <c r="F6633" s="331" t="str">
        <f>IF(A6633="","",IFERROR(INDEX(Pengeluaran,MATCH('Buku Besar'!A6633,Akun,0)),""))</f>
        <v/>
      </c>
      <c r="H6633" s="91" t="str">
        <f t="shared" si="207"/>
        <v/>
      </c>
      <c r="I6633" s="330" t="str">
        <f>IF(H6633="","",IFERROR(INDEX(Tanggal1,MATCH('Buku Besar'!H6633,Akun1,0)),""))</f>
        <v/>
      </c>
      <c r="J6633" s="2" t="str">
        <f>IF(H6633="","",IFERROR(INDEX(Keterangan1,MATCH('Buku Besar'!H6633,Akun1,0)),""))</f>
        <v/>
      </c>
      <c r="K6633" s="2" t="str">
        <f>IF(H6633="","",IFERROR(INDEX(Reff1,MATCH('Buku Besar'!H6633,Akun1,0)),""))</f>
        <v/>
      </c>
      <c r="L6633" s="331" t="str">
        <f>IF(H6633="","",IFERROR(INDEX(Penerimaan1,MATCH('Buku Besar'!H6633,Akun1,0)),""))</f>
        <v/>
      </c>
      <c r="M6633" s="331" t="str">
        <f>IF(H6633="","",IFERROR(INDEX(Pengeluaran1,MATCH('Buku Besar'!H6633,Akun1,0)),""))</f>
        <v/>
      </c>
    </row>
    <row r="6634" spans="1:13" x14ac:dyDescent="0.25">
      <c r="A6634" s="91" t="str">
        <f t="shared" si="206"/>
        <v/>
      </c>
      <c r="B6634" s="330" t="str">
        <f>IF(A6634="","",IFERROR(INDEX(Tanggal,MATCH('Buku Besar'!A6634,Akun,0)),""))</f>
        <v/>
      </c>
      <c r="C6634" s="2" t="str">
        <f>IF(A6634="","",IFERROR(INDEX(Keterangan,MATCH('Buku Besar'!A6634,Akun,0)),""))</f>
        <v/>
      </c>
      <c r="D6634" s="2" t="str">
        <f>IF(A6634="","",IFERROR(INDEX(Reff,MATCH('Buku Besar'!A6634,Akun,0)),""))</f>
        <v/>
      </c>
      <c r="E6634" s="331" t="str">
        <f>IF(A6634="","",IFERROR(INDEX(Penerimaan,MATCH('Buku Besar'!A6634,Akun,0)),""))</f>
        <v/>
      </c>
      <c r="F6634" s="331" t="str">
        <f>IF(A6634="","",IFERROR(INDEX(Pengeluaran,MATCH('Buku Besar'!A6634,Akun,0)),""))</f>
        <v/>
      </c>
      <c r="H6634" s="91" t="str">
        <f t="shared" si="207"/>
        <v/>
      </c>
      <c r="I6634" s="330" t="str">
        <f>IF(H6634="","",IFERROR(INDEX(Tanggal1,MATCH('Buku Besar'!H6634,Akun1,0)),""))</f>
        <v/>
      </c>
      <c r="J6634" s="2" t="str">
        <f>IF(H6634="","",IFERROR(INDEX(Keterangan1,MATCH('Buku Besar'!H6634,Akun1,0)),""))</f>
        <v/>
      </c>
      <c r="K6634" s="2" t="str">
        <f>IF(H6634="","",IFERROR(INDEX(Reff1,MATCH('Buku Besar'!H6634,Akun1,0)),""))</f>
        <v/>
      </c>
      <c r="L6634" s="331" t="str">
        <f>IF(H6634="","",IFERROR(INDEX(Penerimaan1,MATCH('Buku Besar'!H6634,Akun1,0)),""))</f>
        <v/>
      </c>
      <c r="M6634" s="331" t="str">
        <f>IF(H6634="","",IFERROR(INDEX(Pengeluaran1,MATCH('Buku Besar'!H6634,Akun1,0)),""))</f>
        <v/>
      </c>
    </row>
    <row r="6635" spans="1:13" x14ac:dyDescent="0.25">
      <c r="A6635" s="91" t="str">
        <f t="shared" si="206"/>
        <v/>
      </c>
      <c r="B6635" s="330" t="str">
        <f>IF(A6635="","",IFERROR(INDEX(Tanggal,MATCH('Buku Besar'!A6635,Akun,0)),""))</f>
        <v/>
      </c>
      <c r="C6635" s="2" t="str">
        <f>IF(A6635="","",IFERROR(INDEX(Keterangan,MATCH('Buku Besar'!A6635,Akun,0)),""))</f>
        <v/>
      </c>
      <c r="D6635" s="2" t="str">
        <f>IF(A6635="","",IFERROR(INDEX(Reff,MATCH('Buku Besar'!A6635,Akun,0)),""))</f>
        <v/>
      </c>
      <c r="E6635" s="331" t="str">
        <f>IF(A6635="","",IFERROR(INDEX(Penerimaan,MATCH('Buku Besar'!A6635,Akun,0)),""))</f>
        <v/>
      </c>
      <c r="F6635" s="331" t="str">
        <f>IF(A6635="","",IFERROR(INDEX(Pengeluaran,MATCH('Buku Besar'!A6635,Akun,0)),""))</f>
        <v/>
      </c>
      <c r="H6635" s="91" t="str">
        <f t="shared" si="207"/>
        <v/>
      </c>
      <c r="I6635" s="330" t="str">
        <f>IF(H6635="","",IFERROR(INDEX(Tanggal1,MATCH('Buku Besar'!H6635,Akun1,0)),""))</f>
        <v/>
      </c>
      <c r="J6635" s="2" t="str">
        <f>IF(H6635="","",IFERROR(INDEX(Keterangan1,MATCH('Buku Besar'!H6635,Akun1,0)),""))</f>
        <v/>
      </c>
      <c r="K6635" s="2" t="str">
        <f>IF(H6635="","",IFERROR(INDEX(Reff1,MATCH('Buku Besar'!H6635,Akun1,0)),""))</f>
        <v/>
      </c>
      <c r="L6635" s="331" t="str">
        <f>IF(H6635="","",IFERROR(INDEX(Penerimaan1,MATCH('Buku Besar'!H6635,Akun1,0)),""))</f>
        <v/>
      </c>
      <c r="M6635" s="331" t="str">
        <f>IF(H6635="","",IFERROR(INDEX(Pengeluaran1,MATCH('Buku Besar'!H6635,Akun1,0)),""))</f>
        <v/>
      </c>
    </row>
    <row r="6636" spans="1:13" x14ac:dyDescent="0.25">
      <c r="A6636" s="91" t="str">
        <f t="shared" si="206"/>
        <v/>
      </c>
      <c r="B6636" s="330" t="str">
        <f>IF(A6636="","",IFERROR(INDEX(Tanggal,MATCH('Buku Besar'!A6636,Akun,0)),""))</f>
        <v/>
      </c>
      <c r="C6636" s="2" t="str">
        <f>IF(A6636="","",IFERROR(INDEX(Keterangan,MATCH('Buku Besar'!A6636,Akun,0)),""))</f>
        <v/>
      </c>
      <c r="D6636" s="2" t="str">
        <f>IF(A6636="","",IFERROR(INDEX(Reff,MATCH('Buku Besar'!A6636,Akun,0)),""))</f>
        <v/>
      </c>
      <c r="E6636" s="331" t="str">
        <f>IF(A6636="","",IFERROR(INDEX(Penerimaan,MATCH('Buku Besar'!A6636,Akun,0)),""))</f>
        <v/>
      </c>
      <c r="F6636" s="331" t="str">
        <f>IF(A6636="","",IFERROR(INDEX(Pengeluaran,MATCH('Buku Besar'!A6636,Akun,0)),""))</f>
        <v/>
      </c>
      <c r="H6636" s="91" t="str">
        <f t="shared" si="207"/>
        <v/>
      </c>
      <c r="I6636" s="330" t="str">
        <f>IF(H6636="","",IFERROR(INDEX(Tanggal1,MATCH('Buku Besar'!H6636,Akun1,0)),""))</f>
        <v/>
      </c>
      <c r="J6636" s="2" t="str">
        <f>IF(H6636="","",IFERROR(INDEX(Keterangan1,MATCH('Buku Besar'!H6636,Akun1,0)),""))</f>
        <v/>
      </c>
      <c r="K6636" s="2" t="str">
        <f>IF(H6636="","",IFERROR(INDEX(Reff1,MATCH('Buku Besar'!H6636,Akun1,0)),""))</f>
        <v/>
      </c>
      <c r="L6636" s="331" t="str">
        <f>IF(H6636="","",IFERROR(INDEX(Penerimaan1,MATCH('Buku Besar'!H6636,Akun1,0)),""))</f>
        <v/>
      </c>
      <c r="M6636" s="331" t="str">
        <f>IF(H6636="","",IFERROR(INDEX(Pengeluaran1,MATCH('Buku Besar'!H6636,Akun1,0)),""))</f>
        <v/>
      </c>
    </row>
    <row r="6637" spans="1:13" x14ac:dyDescent="0.25">
      <c r="A6637" s="91" t="str">
        <f t="shared" si="206"/>
        <v/>
      </c>
      <c r="B6637" s="330" t="str">
        <f>IF(A6637="","",IFERROR(INDEX(Tanggal,MATCH('Buku Besar'!A6637,Akun,0)),""))</f>
        <v/>
      </c>
      <c r="C6637" s="2" t="str">
        <f>IF(A6637="","",IFERROR(INDEX(Keterangan,MATCH('Buku Besar'!A6637,Akun,0)),""))</f>
        <v/>
      </c>
      <c r="D6637" s="2" t="str">
        <f>IF(A6637="","",IFERROR(INDEX(Reff,MATCH('Buku Besar'!A6637,Akun,0)),""))</f>
        <v/>
      </c>
      <c r="E6637" s="331" t="str">
        <f>IF(A6637="","",IFERROR(INDEX(Penerimaan,MATCH('Buku Besar'!A6637,Akun,0)),""))</f>
        <v/>
      </c>
      <c r="F6637" s="331" t="str">
        <f>IF(A6637="","",IFERROR(INDEX(Pengeluaran,MATCH('Buku Besar'!A6637,Akun,0)),""))</f>
        <v/>
      </c>
      <c r="H6637" s="91" t="str">
        <f t="shared" si="207"/>
        <v/>
      </c>
      <c r="I6637" s="330" t="str">
        <f>IF(H6637="","",IFERROR(INDEX(Tanggal1,MATCH('Buku Besar'!H6637,Akun1,0)),""))</f>
        <v/>
      </c>
      <c r="J6637" s="2" t="str">
        <f>IF(H6637="","",IFERROR(INDEX(Keterangan1,MATCH('Buku Besar'!H6637,Akun1,0)),""))</f>
        <v/>
      </c>
      <c r="K6637" s="2" t="str">
        <f>IF(H6637="","",IFERROR(INDEX(Reff1,MATCH('Buku Besar'!H6637,Akun1,0)),""))</f>
        <v/>
      </c>
      <c r="L6637" s="331" t="str">
        <f>IF(H6637="","",IFERROR(INDEX(Penerimaan1,MATCH('Buku Besar'!H6637,Akun1,0)),""))</f>
        <v/>
      </c>
      <c r="M6637" s="331" t="str">
        <f>IF(H6637="","",IFERROR(INDEX(Pengeluaran1,MATCH('Buku Besar'!H6637,Akun1,0)),""))</f>
        <v/>
      </c>
    </row>
    <row r="6638" spans="1:13" x14ac:dyDescent="0.25">
      <c r="A6638" s="91" t="str">
        <f t="shared" si="206"/>
        <v/>
      </c>
      <c r="B6638" s="330" t="str">
        <f>IF(A6638="","",IFERROR(INDEX(Tanggal,MATCH('Buku Besar'!A6638,Akun,0)),""))</f>
        <v/>
      </c>
      <c r="C6638" s="2" t="str">
        <f>IF(A6638="","",IFERROR(INDEX(Keterangan,MATCH('Buku Besar'!A6638,Akun,0)),""))</f>
        <v/>
      </c>
      <c r="D6638" s="2" t="str">
        <f>IF(A6638="","",IFERROR(INDEX(Reff,MATCH('Buku Besar'!A6638,Akun,0)),""))</f>
        <v/>
      </c>
      <c r="E6638" s="331" t="str">
        <f>IF(A6638="","",IFERROR(INDEX(Penerimaan,MATCH('Buku Besar'!A6638,Akun,0)),""))</f>
        <v/>
      </c>
      <c r="F6638" s="331" t="str">
        <f>IF(A6638="","",IFERROR(INDEX(Pengeluaran,MATCH('Buku Besar'!A6638,Akun,0)),""))</f>
        <v/>
      </c>
      <c r="H6638" s="91" t="str">
        <f t="shared" si="207"/>
        <v/>
      </c>
      <c r="I6638" s="330" t="str">
        <f>IF(H6638="","",IFERROR(INDEX(Tanggal1,MATCH('Buku Besar'!H6638,Akun1,0)),""))</f>
        <v/>
      </c>
      <c r="J6638" s="2" t="str">
        <f>IF(H6638="","",IFERROR(INDEX(Keterangan1,MATCH('Buku Besar'!H6638,Akun1,0)),""))</f>
        <v/>
      </c>
      <c r="K6638" s="2" t="str">
        <f>IF(H6638="","",IFERROR(INDEX(Reff1,MATCH('Buku Besar'!H6638,Akun1,0)),""))</f>
        <v/>
      </c>
      <c r="L6638" s="331" t="str">
        <f>IF(H6638="","",IFERROR(INDEX(Penerimaan1,MATCH('Buku Besar'!H6638,Akun1,0)),""))</f>
        <v/>
      </c>
      <c r="M6638" s="331" t="str">
        <f>IF(H6638="","",IFERROR(INDEX(Pengeluaran1,MATCH('Buku Besar'!H6638,Akun1,0)),""))</f>
        <v/>
      </c>
    </row>
    <row r="6639" spans="1:13" x14ac:dyDescent="0.25">
      <c r="A6639" s="91" t="str">
        <f t="shared" si="206"/>
        <v/>
      </c>
      <c r="B6639" s="330" t="str">
        <f>IF(A6639="","",IFERROR(INDEX(Tanggal,MATCH('Buku Besar'!A6639,Akun,0)),""))</f>
        <v/>
      </c>
      <c r="C6639" s="2" t="str">
        <f>IF(A6639="","",IFERROR(INDEX(Keterangan,MATCH('Buku Besar'!A6639,Akun,0)),""))</f>
        <v/>
      </c>
      <c r="D6639" s="2" t="str">
        <f>IF(A6639="","",IFERROR(INDEX(Reff,MATCH('Buku Besar'!A6639,Akun,0)),""))</f>
        <v/>
      </c>
      <c r="E6639" s="331" t="str">
        <f>IF(A6639="","",IFERROR(INDEX(Penerimaan,MATCH('Buku Besar'!A6639,Akun,0)),""))</f>
        <v/>
      </c>
      <c r="F6639" s="331" t="str">
        <f>IF(A6639="","",IFERROR(INDEX(Pengeluaran,MATCH('Buku Besar'!A6639,Akun,0)),""))</f>
        <v/>
      </c>
      <c r="H6639" s="91" t="str">
        <f t="shared" si="207"/>
        <v/>
      </c>
      <c r="I6639" s="330" t="str">
        <f>IF(H6639="","",IFERROR(INDEX(Tanggal1,MATCH('Buku Besar'!H6639,Akun1,0)),""))</f>
        <v/>
      </c>
      <c r="J6639" s="2" t="str">
        <f>IF(H6639="","",IFERROR(INDEX(Keterangan1,MATCH('Buku Besar'!H6639,Akun1,0)),""))</f>
        <v/>
      </c>
      <c r="K6639" s="2" t="str">
        <f>IF(H6639="","",IFERROR(INDEX(Reff1,MATCH('Buku Besar'!H6639,Akun1,0)),""))</f>
        <v/>
      </c>
      <c r="L6639" s="331" t="str">
        <f>IF(H6639="","",IFERROR(INDEX(Penerimaan1,MATCH('Buku Besar'!H6639,Akun1,0)),""))</f>
        <v/>
      </c>
      <c r="M6639" s="331" t="str">
        <f>IF(H6639="","",IFERROR(INDEX(Pengeluaran1,MATCH('Buku Besar'!H6639,Akun1,0)),""))</f>
        <v/>
      </c>
    </row>
    <row r="6640" spans="1:13" x14ac:dyDescent="0.25">
      <c r="A6640" s="91" t="str">
        <f t="shared" si="206"/>
        <v/>
      </c>
      <c r="B6640" s="330" t="str">
        <f>IF(A6640="","",IFERROR(INDEX(Tanggal,MATCH('Buku Besar'!A6640,Akun,0)),""))</f>
        <v/>
      </c>
      <c r="C6640" s="2" t="str">
        <f>IF(A6640="","",IFERROR(INDEX(Keterangan,MATCH('Buku Besar'!A6640,Akun,0)),""))</f>
        <v/>
      </c>
      <c r="D6640" s="2" t="str">
        <f>IF(A6640="","",IFERROR(INDEX(Reff,MATCH('Buku Besar'!A6640,Akun,0)),""))</f>
        <v/>
      </c>
      <c r="E6640" s="331" t="str">
        <f>IF(A6640="","",IFERROR(INDEX(Penerimaan,MATCH('Buku Besar'!A6640,Akun,0)),""))</f>
        <v/>
      </c>
      <c r="F6640" s="331" t="str">
        <f>IF(A6640="","",IFERROR(INDEX(Pengeluaran,MATCH('Buku Besar'!A6640,Akun,0)),""))</f>
        <v/>
      </c>
      <c r="H6640" s="91" t="str">
        <f t="shared" si="207"/>
        <v/>
      </c>
      <c r="I6640" s="330" t="str">
        <f>IF(H6640="","",IFERROR(INDEX(Tanggal1,MATCH('Buku Besar'!H6640,Akun1,0)),""))</f>
        <v/>
      </c>
      <c r="J6640" s="2" t="str">
        <f>IF(H6640="","",IFERROR(INDEX(Keterangan1,MATCH('Buku Besar'!H6640,Akun1,0)),""))</f>
        <v/>
      </c>
      <c r="K6640" s="2" t="str">
        <f>IF(H6640="","",IFERROR(INDEX(Reff1,MATCH('Buku Besar'!H6640,Akun1,0)),""))</f>
        <v/>
      </c>
      <c r="L6640" s="331" t="str">
        <f>IF(H6640="","",IFERROR(INDEX(Penerimaan1,MATCH('Buku Besar'!H6640,Akun1,0)),""))</f>
        <v/>
      </c>
      <c r="M6640" s="331" t="str">
        <f>IF(H6640="","",IFERROR(INDEX(Pengeluaran1,MATCH('Buku Besar'!H6640,Akun1,0)),""))</f>
        <v/>
      </c>
    </row>
    <row r="6641" spans="1:13" x14ac:dyDescent="0.25">
      <c r="A6641" s="91" t="str">
        <f t="shared" si="206"/>
        <v/>
      </c>
      <c r="B6641" s="330" t="str">
        <f>IF(A6641="","",IFERROR(INDEX(Tanggal,MATCH('Buku Besar'!A6641,Akun,0)),""))</f>
        <v/>
      </c>
      <c r="C6641" s="2" t="str">
        <f>IF(A6641="","",IFERROR(INDEX(Keterangan,MATCH('Buku Besar'!A6641,Akun,0)),""))</f>
        <v/>
      </c>
      <c r="D6641" s="2" t="str">
        <f>IF(A6641="","",IFERROR(INDEX(Reff,MATCH('Buku Besar'!A6641,Akun,0)),""))</f>
        <v/>
      </c>
      <c r="E6641" s="331" t="str">
        <f>IF(A6641="","",IFERROR(INDEX(Penerimaan,MATCH('Buku Besar'!A6641,Akun,0)),""))</f>
        <v/>
      </c>
      <c r="F6641" s="331" t="str">
        <f>IF(A6641="","",IFERROR(INDEX(Pengeluaran,MATCH('Buku Besar'!A6641,Akun,0)),""))</f>
        <v/>
      </c>
      <c r="H6641" s="91" t="str">
        <f t="shared" si="207"/>
        <v/>
      </c>
      <c r="I6641" s="330" t="str">
        <f>IF(H6641="","",IFERROR(INDEX(Tanggal1,MATCH('Buku Besar'!H6641,Akun1,0)),""))</f>
        <v/>
      </c>
      <c r="J6641" s="2" t="str">
        <f>IF(H6641="","",IFERROR(INDEX(Keterangan1,MATCH('Buku Besar'!H6641,Akun1,0)),""))</f>
        <v/>
      </c>
      <c r="K6641" s="2" t="str">
        <f>IF(H6641="","",IFERROR(INDEX(Reff1,MATCH('Buku Besar'!H6641,Akun1,0)),""))</f>
        <v/>
      </c>
      <c r="L6641" s="331" t="str">
        <f>IF(H6641="","",IFERROR(INDEX(Penerimaan1,MATCH('Buku Besar'!H6641,Akun1,0)),""))</f>
        <v/>
      </c>
      <c r="M6641" s="331" t="str">
        <f>IF(H6641="","",IFERROR(INDEX(Pengeluaran1,MATCH('Buku Besar'!H6641,Akun1,0)),""))</f>
        <v/>
      </c>
    </row>
    <row r="6642" spans="1:13" x14ac:dyDescent="0.25">
      <c r="A6642" s="91" t="str">
        <f t="shared" si="206"/>
        <v/>
      </c>
      <c r="B6642" s="330" t="str">
        <f>IF(A6642="","",IFERROR(INDEX(Tanggal,MATCH('Buku Besar'!A6642,Akun,0)),""))</f>
        <v/>
      </c>
      <c r="C6642" s="2" t="str">
        <f>IF(A6642="","",IFERROR(INDEX(Keterangan,MATCH('Buku Besar'!A6642,Akun,0)),""))</f>
        <v/>
      </c>
      <c r="D6642" s="2" t="str">
        <f>IF(A6642="","",IFERROR(INDEX(Reff,MATCH('Buku Besar'!A6642,Akun,0)),""))</f>
        <v/>
      </c>
      <c r="E6642" s="331" t="str">
        <f>IF(A6642="","",IFERROR(INDEX(Penerimaan,MATCH('Buku Besar'!A6642,Akun,0)),""))</f>
        <v/>
      </c>
      <c r="F6642" s="331" t="str">
        <f>IF(A6642="","",IFERROR(INDEX(Pengeluaran,MATCH('Buku Besar'!A6642,Akun,0)),""))</f>
        <v/>
      </c>
      <c r="H6642" s="91" t="str">
        <f t="shared" si="207"/>
        <v/>
      </c>
      <c r="I6642" s="330" t="str">
        <f>IF(H6642="","",IFERROR(INDEX(Tanggal1,MATCH('Buku Besar'!H6642,Akun1,0)),""))</f>
        <v/>
      </c>
      <c r="J6642" s="2" t="str">
        <f>IF(H6642="","",IFERROR(INDEX(Keterangan1,MATCH('Buku Besar'!H6642,Akun1,0)),""))</f>
        <v/>
      </c>
      <c r="K6642" s="2" t="str">
        <f>IF(H6642="","",IFERROR(INDEX(Reff1,MATCH('Buku Besar'!H6642,Akun1,0)),""))</f>
        <v/>
      </c>
      <c r="L6642" s="331" t="str">
        <f>IF(H6642="","",IFERROR(INDEX(Penerimaan1,MATCH('Buku Besar'!H6642,Akun1,0)),""))</f>
        <v/>
      </c>
      <c r="M6642" s="331" t="str">
        <f>IF(H6642="","",IFERROR(INDEX(Pengeluaran1,MATCH('Buku Besar'!H6642,Akun1,0)),""))</f>
        <v/>
      </c>
    </row>
    <row r="6643" spans="1:13" x14ac:dyDescent="0.25">
      <c r="A6643" s="91" t="str">
        <f t="shared" si="206"/>
        <v/>
      </c>
      <c r="B6643" s="330" t="str">
        <f>IF(A6643="","",IFERROR(INDEX(Tanggal,MATCH('Buku Besar'!A6643,Akun,0)),""))</f>
        <v/>
      </c>
      <c r="C6643" s="2" t="str">
        <f>IF(A6643="","",IFERROR(INDEX(Keterangan,MATCH('Buku Besar'!A6643,Akun,0)),""))</f>
        <v/>
      </c>
      <c r="D6643" s="2" t="str">
        <f>IF(A6643="","",IFERROR(INDEX(Reff,MATCH('Buku Besar'!A6643,Akun,0)),""))</f>
        <v/>
      </c>
      <c r="E6643" s="331" t="str">
        <f>IF(A6643="","",IFERROR(INDEX(Penerimaan,MATCH('Buku Besar'!A6643,Akun,0)),""))</f>
        <v/>
      </c>
      <c r="F6643" s="331" t="str">
        <f>IF(A6643="","",IFERROR(INDEX(Pengeluaran,MATCH('Buku Besar'!A6643,Akun,0)),""))</f>
        <v/>
      </c>
      <c r="H6643" s="91" t="str">
        <f t="shared" si="207"/>
        <v/>
      </c>
      <c r="I6643" s="330" t="str">
        <f>IF(H6643="","",IFERROR(INDEX(Tanggal1,MATCH('Buku Besar'!H6643,Akun1,0)),""))</f>
        <v/>
      </c>
      <c r="J6643" s="2" t="str">
        <f>IF(H6643="","",IFERROR(INDEX(Keterangan1,MATCH('Buku Besar'!H6643,Akun1,0)),""))</f>
        <v/>
      </c>
      <c r="K6643" s="2" t="str">
        <f>IF(H6643="","",IFERROR(INDEX(Reff1,MATCH('Buku Besar'!H6643,Akun1,0)),""))</f>
        <v/>
      </c>
      <c r="L6643" s="331" t="str">
        <f>IF(H6643="","",IFERROR(INDEX(Penerimaan1,MATCH('Buku Besar'!H6643,Akun1,0)),""))</f>
        <v/>
      </c>
      <c r="M6643" s="331" t="str">
        <f>IF(H6643="","",IFERROR(INDEX(Pengeluaran1,MATCH('Buku Besar'!H6643,Akun1,0)),""))</f>
        <v/>
      </c>
    </row>
    <row r="6644" spans="1:13" x14ac:dyDescent="0.25">
      <c r="A6644" s="91" t="str">
        <f t="shared" si="206"/>
        <v/>
      </c>
      <c r="B6644" s="330" t="str">
        <f>IF(A6644="","",IFERROR(INDEX(Tanggal,MATCH('Buku Besar'!A6644,Akun,0)),""))</f>
        <v/>
      </c>
      <c r="C6644" s="2" t="str">
        <f>IF(A6644="","",IFERROR(INDEX(Keterangan,MATCH('Buku Besar'!A6644,Akun,0)),""))</f>
        <v/>
      </c>
      <c r="D6644" s="2" t="str">
        <f>IF(A6644="","",IFERROR(INDEX(Reff,MATCH('Buku Besar'!A6644,Akun,0)),""))</f>
        <v/>
      </c>
      <c r="E6644" s="331" t="str">
        <f>IF(A6644="","",IFERROR(INDEX(Penerimaan,MATCH('Buku Besar'!A6644,Akun,0)),""))</f>
        <v/>
      </c>
      <c r="F6644" s="331" t="str">
        <f>IF(A6644="","",IFERROR(INDEX(Pengeluaran,MATCH('Buku Besar'!A6644,Akun,0)),""))</f>
        <v/>
      </c>
      <c r="H6644" s="91" t="str">
        <f t="shared" si="207"/>
        <v/>
      </c>
      <c r="I6644" s="330" t="str">
        <f>IF(H6644="","",IFERROR(INDEX(Tanggal1,MATCH('Buku Besar'!H6644,Akun1,0)),""))</f>
        <v/>
      </c>
      <c r="J6644" s="2" t="str">
        <f>IF(H6644="","",IFERROR(INDEX(Keterangan1,MATCH('Buku Besar'!H6644,Akun1,0)),""))</f>
        <v/>
      </c>
      <c r="K6644" s="2" t="str">
        <f>IF(H6644="","",IFERROR(INDEX(Reff1,MATCH('Buku Besar'!H6644,Akun1,0)),""))</f>
        <v/>
      </c>
      <c r="L6644" s="331" t="str">
        <f>IF(H6644="","",IFERROR(INDEX(Penerimaan1,MATCH('Buku Besar'!H6644,Akun1,0)),""))</f>
        <v/>
      </c>
      <c r="M6644" s="331" t="str">
        <f>IF(H6644="","",IFERROR(INDEX(Pengeluaran1,MATCH('Buku Besar'!H6644,Akun1,0)),""))</f>
        <v/>
      </c>
    </row>
    <row r="6645" spans="1:13" x14ac:dyDescent="0.25">
      <c r="A6645" s="91" t="str">
        <f t="shared" si="206"/>
        <v/>
      </c>
      <c r="B6645" s="330" t="str">
        <f>IF(A6645="","",IFERROR(INDEX(Tanggal,MATCH('Buku Besar'!A6645,Akun,0)),""))</f>
        <v/>
      </c>
      <c r="C6645" s="2" t="str">
        <f>IF(A6645="","",IFERROR(INDEX(Keterangan,MATCH('Buku Besar'!A6645,Akun,0)),""))</f>
        <v/>
      </c>
      <c r="D6645" s="2" t="str">
        <f>IF(A6645="","",IFERROR(INDEX(Reff,MATCH('Buku Besar'!A6645,Akun,0)),""))</f>
        <v/>
      </c>
      <c r="E6645" s="331" t="str">
        <f>IF(A6645="","",IFERROR(INDEX(Penerimaan,MATCH('Buku Besar'!A6645,Akun,0)),""))</f>
        <v/>
      </c>
      <c r="F6645" s="331" t="str">
        <f>IF(A6645="","",IFERROR(INDEX(Pengeluaran,MATCH('Buku Besar'!A6645,Akun,0)),""))</f>
        <v/>
      </c>
      <c r="H6645" s="91" t="str">
        <f t="shared" si="207"/>
        <v/>
      </c>
      <c r="I6645" s="330" t="str">
        <f>IF(H6645="","",IFERROR(INDEX(Tanggal1,MATCH('Buku Besar'!H6645,Akun1,0)),""))</f>
        <v/>
      </c>
      <c r="J6645" s="2" t="str">
        <f>IF(H6645="","",IFERROR(INDEX(Keterangan1,MATCH('Buku Besar'!H6645,Akun1,0)),""))</f>
        <v/>
      </c>
      <c r="K6645" s="2" t="str">
        <f>IF(H6645="","",IFERROR(INDEX(Reff1,MATCH('Buku Besar'!H6645,Akun1,0)),""))</f>
        <v/>
      </c>
      <c r="L6645" s="331" t="str">
        <f>IF(H6645="","",IFERROR(INDEX(Penerimaan1,MATCH('Buku Besar'!H6645,Akun1,0)),""))</f>
        <v/>
      </c>
      <c r="M6645" s="331" t="str">
        <f>IF(H6645="","",IFERROR(INDEX(Pengeluaran1,MATCH('Buku Besar'!H6645,Akun1,0)),""))</f>
        <v/>
      </c>
    </row>
    <row r="6646" spans="1:13" x14ac:dyDescent="0.25">
      <c r="A6646" s="91" t="str">
        <f t="shared" si="206"/>
        <v/>
      </c>
      <c r="B6646" s="330" t="str">
        <f>IF(A6646="","",IFERROR(INDEX(Tanggal,MATCH('Buku Besar'!A6646,Akun,0)),""))</f>
        <v/>
      </c>
      <c r="C6646" s="2" t="str">
        <f>IF(A6646="","",IFERROR(INDEX(Keterangan,MATCH('Buku Besar'!A6646,Akun,0)),""))</f>
        <v/>
      </c>
      <c r="D6646" s="2" t="str">
        <f>IF(A6646="","",IFERROR(INDEX(Reff,MATCH('Buku Besar'!A6646,Akun,0)),""))</f>
        <v/>
      </c>
      <c r="E6646" s="331" t="str">
        <f>IF(A6646="","",IFERROR(INDEX(Penerimaan,MATCH('Buku Besar'!A6646,Akun,0)),""))</f>
        <v/>
      </c>
      <c r="F6646" s="331" t="str">
        <f>IF(A6646="","",IFERROR(INDEX(Pengeluaran,MATCH('Buku Besar'!A6646,Akun,0)),""))</f>
        <v/>
      </c>
      <c r="H6646" s="91" t="str">
        <f t="shared" si="207"/>
        <v/>
      </c>
      <c r="I6646" s="330" t="str">
        <f>IF(H6646="","",IFERROR(INDEX(Tanggal1,MATCH('Buku Besar'!H6646,Akun1,0)),""))</f>
        <v/>
      </c>
      <c r="J6646" s="2" t="str">
        <f>IF(H6646="","",IFERROR(INDEX(Keterangan1,MATCH('Buku Besar'!H6646,Akun1,0)),""))</f>
        <v/>
      </c>
      <c r="K6646" s="2" t="str">
        <f>IF(H6646="","",IFERROR(INDEX(Reff1,MATCH('Buku Besar'!H6646,Akun1,0)),""))</f>
        <v/>
      </c>
      <c r="L6646" s="331" t="str">
        <f>IF(H6646="","",IFERROR(INDEX(Penerimaan1,MATCH('Buku Besar'!H6646,Akun1,0)),""))</f>
        <v/>
      </c>
      <c r="M6646" s="331" t="str">
        <f>IF(H6646="","",IFERROR(INDEX(Pengeluaran1,MATCH('Buku Besar'!H6646,Akun1,0)),""))</f>
        <v/>
      </c>
    </row>
    <row r="6647" spans="1:13" x14ac:dyDescent="0.25">
      <c r="A6647" s="91" t="str">
        <f t="shared" si="206"/>
        <v/>
      </c>
      <c r="B6647" s="330" t="str">
        <f>IF(A6647="","",IFERROR(INDEX(Tanggal,MATCH('Buku Besar'!A6647,Akun,0)),""))</f>
        <v/>
      </c>
      <c r="C6647" s="2" t="str">
        <f>IF(A6647="","",IFERROR(INDEX(Keterangan,MATCH('Buku Besar'!A6647,Akun,0)),""))</f>
        <v/>
      </c>
      <c r="D6647" s="2" t="str">
        <f>IF(A6647="","",IFERROR(INDEX(Reff,MATCH('Buku Besar'!A6647,Akun,0)),""))</f>
        <v/>
      </c>
      <c r="E6647" s="331" t="str">
        <f>IF(A6647="","",IFERROR(INDEX(Penerimaan,MATCH('Buku Besar'!A6647,Akun,0)),""))</f>
        <v/>
      </c>
      <c r="F6647" s="331" t="str">
        <f>IF(A6647="","",IFERROR(INDEX(Pengeluaran,MATCH('Buku Besar'!A6647,Akun,0)),""))</f>
        <v/>
      </c>
      <c r="H6647" s="91" t="str">
        <f t="shared" si="207"/>
        <v/>
      </c>
      <c r="I6647" s="330" t="str">
        <f>IF(H6647="","",IFERROR(INDEX(Tanggal1,MATCH('Buku Besar'!H6647,Akun1,0)),""))</f>
        <v/>
      </c>
      <c r="J6647" s="2" t="str">
        <f>IF(H6647="","",IFERROR(INDEX(Keterangan1,MATCH('Buku Besar'!H6647,Akun1,0)),""))</f>
        <v/>
      </c>
      <c r="K6647" s="2" t="str">
        <f>IF(H6647="","",IFERROR(INDEX(Reff1,MATCH('Buku Besar'!H6647,Akun1,0)),""))</f>
        <v/>
      </c>
      <c r="L6647" s="331" t="str">
        <f>IF(H6647="","",IFERROR(INDEX(Penerimaan1,MATCH('Buku Besar'!H6647,Akun1,0)),""))</f>
        <v/>
      </c>
      <c r="M6647" s="331" t="str">
        <f>IF(H6647="","",IFERROR(INDEX(Pengeluaran1,MATCH('Buku Besar'!H6647,Akun1,0)),""))</f>
        <v/>
      </c>
    </row>
    <row r="6648" spans="1:13" x14ac:dyDescent="0.25">
      <c r="A6648" s="91" t="str">
        <f t="shared" si="206"/>
        <v/>
      </c>
      <c r="B6648" s="330" t="str">
        <f>IF(A6648="","",IFERROR(INDEX(Tanggal,MATCH('Buku Besar'!A6648,Akun,0)),""))</f>
        <v/>
      </c>
      <c r="C6648" s="2" t="str">
        <f>IF(A6648="","",IFERROR(INDEX(Keterangan,MATCH('Buku Besar'!A6648,Akun,0)),""))</f>
        <v/>
      </c>
      <c r="D6648" s="2" t="str">
        <f>IF(A6648="","",IFERROR(INDEX(Reff,MATCH('Buku Besar'!A6648,Akun,0)),""))</f>
        <v/>
      </c>
      <c r="E6648" s="331" t="str">
        <f>IF(A6648="","",IFERROR(INDEX(Penerimaan,MATCH('Buku Besar'!A6648,Akun,0)),""))</f>
        <v/>
      </c>
      <c r="F6648" s="331" t="str">
        <f>IF(A6648="","",IFERROR(INDEX(Pengeluaran,MATCH('Buku Besar'!A6648,Akun,0)),""))</f>
        <v/>
      </c>
      <c r="H6648" s="91" t="str">
        <f t="shared" si="207"/>
        <v/>
      </c>
      <c r="I6648" s="330" t="str">
        <f>IF(H6648="","",IFERROR(INDEX(Tanggal1,MATCH('Buku Besar'!H6648,Akun1,0)),""))</f>
        <v/>
      </c>
      <c r="J6648" s="2" t="str">
        <f>IF(H6648="","",IFERROR(INDEX(Keterangan1,MATCH('Buku Besar'!H6648,Akun1,0)),""))</f>
        <v/>
      </c>
      <c r="K6648" s="2" t="str">
        <f>IF(H6648="","",IFERROR(INDEX(Reff1,MATCH('Buku Besar'!H6648,Akun1,0)),""))</f>
        <v/>
      </c>
      <c r="L6648" s="331" t="str">
        <f>IF(H6648="","",IFERROR(INDEX(Penerimaan1,MATCH('Buku Besar'!H6648,Akun1,0)),""))</f>
        <v/>
      </c>
      <c r="M6648" s="331" t="str">
        <f>IF(H6648="","",IFERROR(INDEX(Pengeluaran1,MATCH('Buku Besar'!H6648,Akun1,0)),""))</f>
        <v/>
      </c>
    </row>
    <row r="6649" spans="1:13" x14ac:dyDescent="0.25">
      <c r="A6649" s="91" t="str">
        <f t="shared" si="206"/>
        <v/>
      </c>
      <c r="B6649" s="330" t="str">
        <f>IF(A6649="","",IFERROR(INDEX(Tanggal,MATCH('Buku Besar'!A6649,Akun,0)),""))</f>
        <v/>
      </c>
      <c r="C6649" s="2" t="str">
        <f>IF(A6649="","",IFERROR(INDEX(Keterangan,MATCH('Buku Besar'!A6649,Akun,0)),""))</f>
        <v/>
      </c>
      <c r="D6649" s="2" t="str">
        <f>IF(A6649="","",IFERROR(INDEX(Reff,MATCH('Buku Besar'!A6649,Akun,0)),""))</f>
        <v/>
      </c>
      <c r="E6649" s="331" t="str">
        <f>IF(A6649="","",IFERROR(INDEX(Penerimaan,MATCH('Buku Besar'!A6649,Akun,0)),""))</f>
        <v/>
      </c>
      <c r="F6649" s="331" t="str">
        <f>IF(A6649="","",IFERROR(INDEX(Pengeluaran,MATCH('Buku Besar'!A6649,Akun,0)),""))</f>
        <v/>
      </c>
      <c r="H6649" s="91" t="str">
        <f t="shared" si="207"/>
        <v/>
      </c>
      <c r="I6649" s="330" t="str">
        <f>IF(H6649="","",IFERROR(INDEX(Tanggal1,MATCH('Buku Besar'!H6649,Akun1,0)),""))</f>
        <v/>
      </c>
      <c r="J6649" s="2" t="str">
        <f>IF(H6649="","",IFERROR(INDEX(Keterangan1,MATCH('Buku Besar'!H6649,Akun1,0)),""))</f>
        <v/>
      </c>
      <c r="K6649" s="2" t="str">
        <f>IF(H6649="","",IFERROR(INDEX(Reff1,MATCH('Buku Besar'!H6649,Akun1,0)),""))</f>
        <v/>
      </c>
      <c r="L6649" s="331" t="str">
        <f>IF(H6649="","",IFERROR(INDEX(Penerimaan1,MATCH('Buku Besar'!H6649,Akun1,0)),""))</f>
        <v/>
      </c>
      <c r="M6649" s="331" t="str">
        <f>IF(H6649="","",IFERROR(INDEX(Pengeluaran1,MATCH('Buku Besar'!H6649,Akun1,0)),""))</f>
        <v/>
      </c>
    </row>
    <row r="6650" spans="1:13" x14ac:dyDescent="0.25">
      <c r="A6650" s="91" t="str">
        <f t="shared" si="206"/>
        <v/>
      </c>
      <c r="B6650" s="330" t="str">
        <f>IF(A6650="","",IFERROR(INDEX(Tanggal,MATCH('Buku Besar'!A6650,Akun,0)),""))</f>
        <v/>
      </c>
      <c r="C6650" s="2" t="str">
        <f>IF(A6650="","",IFERROR(INDEX(Keterangan,MATCH('Buku Besar'!A6650,Akun,0)),""))</f>
        <v/>
      </c>
      <c r="D6650" s="2" t="str">
        <f>IF(A6650="","",IFERROR(INDEX(Reff,MATCH('Buku Besar'!A6650,Akun,0)),""))</f>
        <v/>
      </c>
      <c r="E6650" s="331" t="str">
        <f>IF(A6650="","",IFERROR(INDEX(Penerimaan,MATCH('Buku Besar'!A6650,Akun,0)),""))</f>
        <v/>
      </c>
      <c r="F6650" s="331" t="str">
        <f>IF(A6650="","",IFERROR(INDEX(Pengeluaran,MATCH('Buku Besar'!A6650,Akun,0)),""))</f>
        <v/>
      </c>
      <c r="H6650" s="91" t="str">
        <f t="shared" si="207"/>
        <v/>
      </c>
      <c r="I6650" s="330" t="str">
        <f>IF(H6650="","",IFERROR(INDEX(Tanggal1,MATCH('Buku Besar'!H6650,Akun1,0)),""))</f>
        <v/>
      </c>
      <c r="J6650" s="2" t="str">
        <f>IF(H6650="","",IFERROR(INDEX(Keterangan1,MATCH('Buku Besar'!H6650,Akun1,0)),""))</f>
        <v/>
      </c>
      <c r="K6650" s="2" t="str">
        <f>IF(H6650="","",IFERROR(INDEX(Reff1,MATCH('Buku Besar'!H6650,Akun1,0)),""))</f>
        <v/>
      </c>
      <c r="L6650" s="331" t="str">
        <f>IF(H6650="","",IFERROR(INDEX(Penerimaan1,MATCH('Buku Besar'!H6650,Akun1,0)),""))</f>
        <v/>
      </c>
      <c r="M6650" s="331" t="str">
        <f>IF(H6650="","",IFERROR(INDEX(Pengeluaran1,MATCH('Buku Besar'!H6650,Akun1,0)),""))</f>
        <v/>
      </c>
    </row>
    <row r="6651" spans="1:13" x14ac:dyDescent="0.25">
      <c r="A6651" s="91" t="str">
        <f t="shared" si="206"/>
        <v/>
      </c>
      <c r="B6651" s="330" t="str">
        <f>IF(A6651="","",IFERROR(INDEX(Tanggal,MATCH('Buku Besar'!A6651,Akun,0)),""))</f>
        <v/>
      </c>
      <c r="C6651" s="2" t="str">
        <f>IF(A6651="","",IFERROR(INDEX(Keterangan,MATCH('Buku Besar'!A6651,Akun,0)),""))</f>
        <v/>
      </c>
      <c r="D6651" s="2" t="str">
        <f>IF(A6651="","",IFERROR(INDEX(Reff,MATCH('Buku Besar'!A6651,Akun,0)),""))</f>
        <v/>
      </c>
      <c r="E6651" s="331" t="str">
        <f>IF(A6651="","",IFERROR(INDEX(Penerimaan,MATCH('Buku Besar'!A6651,Akun,0)),""))</f>
        <v/>
      </c>
      <c r="F6651" s="331" t="str">
        <f>IF(A6651="","",IFERROR(INDEX(Pengeluaran,MATCH('Buku Besar'!A6651,Akun,0)),""))</f>
        <v/>
      </c>
      <c r="H6651" s="91" t="str">
        <f t="shared" si="207"/>
        <v/>
      </c>
      <c r="I6651" s="330" t="str">
        <f>IF(H6651="","",IFERROR(INDEX(Tanggal1,MATCH('Buku Besar'!H6651,Akun1,0)),""))</f>
        <v/>
      </c>
      <c r="J6651" s="2" t="str">
        <f>IF(H6651="","",IFERROR(INDEX(Keterangan1,MATCH('Buku Besar'!H6651,Akun1,0)),""))</f>
        <v/>
      </c>
      <c r="K6651" s="2" t="str">
        <f>IF(H6651="","",IFERROR(INDEX(Reff1,MATCH('Buku Besar'!H6651,Akun1,0)),""))</f>
        <v/>
      </c>
      <c r="L6651" s="331" t="str">
        <f>IF(H6651="","",IFERROR(INDEX(Penerimaan1,MATCH('Buku Besar'!H6651,Akun1,0)),""))</f>
        <v/>
      </c>
      <c r="M6651" s="331" t="str">
        <f>IF(H6651="","",IFERROR(INDEX(Pengeluaran1,MATCH('Buku Besar'!H6651,Akun1,0)),""))</f>
        <v/>
      </c>
    </row>
    <row r="6652" spans="1:13" x14ac:dyDescent="0.25">
      <c r="A6652" s="91" t="str">
        <f t="shared" si="206"/>
        <v/>
      </c>
      <c r="B6652" s="330" t="str">
        <f>IF(A6652="","",IFERROR(INDEX(Tanggal,MATCH('Buku Besar'!A6652,Akun,0)),""))</f>
        <v/>
      </c>
      <c r="C6652" s="2" t="str">
        <f>IF(A6652="","",IFERROR(INDEX(Keterangan,MATCH('Buku Besar'!A6652,Akun,0)),""))</f>
        <v/>
      </c>
      <c r="D6652" s="2" t="str">
        <f>IF(A6652="","",IFERROR(INDEX(Reff,MATCH('Buku Besar'!A6652,Akun,0)),""))</f>
        <v/>
      </c>
      <c r="E6652" s="331" t="str">
        <f>IF(A6652="","",IFERROR(INDEX(Penerimaan,MATCH('Buku Besar'!A6652,Akun,0)),""))</f>
        <v/>
      </c>
      <c r="F6652" s="331" t="str">
        <f>IF(A6652="","",IFERROR(INDEX(Pengeluaran,MATCH('Buku Besar'!A6652,Akun,0)),""))</f>
        <v/>
      </c>
      <c r="H6652" s="91" t="str">
        <f t="shared" si="207"/>
        <v/>
      </c>
      <c r="I6652" s="330" t="str">
        <f>IF(H6652="","",IFERROR(INDEX(Tanggal1,MATCH('Buku Besar'!H6652,Akun1,0)),""))</f>
        <v/>
      </c>
      <c r="J6652" s="2" t="str">
        <f>IF(H6652="","",IFERROR(INDEX(Keterangan1,MATCH('Buku Besar'!H6652,Akun1,0)),""))</f>
        <v/>
      </c>
      <c r="K6652" s="2" t="str">
        <f>IF(H6652="","",IFERROR(INDEX(Reff1,MATCH('Buku Besar'!H6652,Akun1,0)),""))</f>
        <v/>
      </c>
      <c r="L6652" s="331" t="str">
        <f>IF(H6652="","",IFERROR(INDEX(Penerimaan1,MATCH('Buku Besar'!H6652,Akun1,0)),""))</f>
        <v/>
      </c>
      <c r="M6652" s="331" t="str">
        <f>IF(H6652="","",IFERROR(INDEX(Pengeluaran1,MATCH('Buku Besar'!H6652,Akun1,0)),""))</f>
        <v/>
      </c>
    </row>
    <row r="6653" spans="1:13" x14ac:dyDescent="0.25">
      <c r="A6653" s="91" t="str">
        <f t="shared" si="206"/>
        <v/>
      </c>
      <c r="B6653" s="330" t="str">
        <f>IF(A6653="","",IFERROR(INDEX(Tanggal,MATCH('Buku Besar'!A6653,Akun,0)),""))</f>
        <v/>
      </c>
      <c r="C6653" s="2" t="str">
        <f>IF(A6653="","",IFERROR(INDEX(Keterangan,MATCH('Buku Besar'!A6653,Akun,0)),""))</f>
        <v/>
      </c>
      <c r="D6653" s="2" t="str">
        <f>IF(A6653="","",IFERROR(INDEX(Reff,MATCH('Buku Besar'!A6653,Akun,0)),""))</f>
        <v/>
      </c>
      <c r="E6653" s="331" t="str">
        <f>IF(A6653="","",IFERROR(INDEX(Penerimaan,MATCH('Buku Besar'!A6653,Akun,0)),""))</f>
        <v/>
      </c>
      <c r="F6653" s="331" t="str">
        <f>IF(A6653="","",IFERROR(INDEX(Pengeluaran,MATCH('Buku Besar'!A6653,Akun,0)),""))</f>
        <v/>
      </c>
      <c r="H6653" s="91" t="str">
        <f t="shared" si="207"/>
        <v/>
      </c>
      <c r="I6653" s="330" t="str">
        <f>IF(H6653="","",IFERROR(INDEX(Tanggal1,MATCH('Buku Besar'!H6653,Akun1,0)),""))</f>
        <v/>
      </c>
      <c r="J6653" s="2" t="str">
        <f>IF(H6653="","",IFERROR(INDEX(Keterangan1,MATCH('Buku Besar'!H6653,Akun1,0)),""))</f>
        <v/>
      </c>
      <c r="K6653" s="2" t="str">
        <f>IF(H6653="","",IFERROR(INDEX(Reff1,MATCH('Buku Besar'!H6653,Akun1,0)),""))</f>
        <v/>
      </c>
      <c r="L6653" s="331" t="str">
        <f>IF(H6653="","",IFERROR(INDEX(Penerimaan1,MATCH('Buku Besar'!H6653,Akun1,0)),""))</f>
        <v/>
      </c>
      <c r="M6653" s="331" t="str">
        <f>IF(H6653="","",IFERROR(INDEX(Pengeluaran1,MATCH('Buku Besar'!H6653,Akun1,0)),""))</f>
        <v/>
      </c>
    </row>
    <row r="6654" spans="1:13" x14ac:dyDescent="0.25">
      <c r="A6654" s="91" t="str">
        <f t="shared" si="206"/>
        <v/>
      </c>
      <c r="B6654" s="330" t="str">
        <f>IF(A6654="","",IFERROR(INDEX(Tanggal,MATCH('Buku Besar'!A6654,Akun,0)),""))</f>
        <v/>
      </c>
      <c r="C6654" s="2" t="str">
        <f>IF(A6654="","",IFERROR(INDEX(Keterangan,MATCH('Buku Besar'!A6654,Akun,0)),""))</f>
        <v/>
      </c>
      <c r="D6654" s="2" t="str">
        <f>IF(A6654="","",IFERROR(INDEX(Reff,MATCH('Buku Besar'!A6654,Akun,0)),""))</f>
        <v/>
      </c>
      <c r="E6654" s="331" t="str">
        <f>IF(A6654="","",IFERROR(INDEX(Penerimaan,MATCH('Buku Besar'!A6654,Akun,0)),""))</f>
        <v/>
      </c>
      <c r="F6654" s="331" t="str">
        <f>IF(A6654="","",IFERROR(INDEX(Pengeluaran,MATCH('Buku Besar'!A6654,Akun,0)),""))</f>
        <v/>
      </c>
      <c r="H6654" s="91" t="str">
        <f t="shared" si="207"/>
        <v/>
      </c>
      <c r="I6654" s="330" t="str">
        <f>IF(H6654="","",IFERROR(INDEX(Tanggal1,MATCH('Buku Besar'!H6654,Akun1,0)),""))</f>
        <v/>
      </c>
      <c r="J6654" s="2" t="str">
        <f>IF(H6654="","",IFERROR(INDEX(Keterangan1,MATCH('Buku Besar'!H6654,Akun1,0)),""))</f>
        <v/>
      </c>
      <c r="K6654" s="2" t="str">
        <f>IF(H6654="","",IFERROR(INDEX(Reff1,MATCH('Buku Besar'!H6654,Akun1,0)),""))</f>
        <v/>
      </c>
      <c r="L6654" s="331" t="str">
        <f>IF(H6654="","",IFERROR(INDEX(Penerimaan1,MATCH('Buku Besar'!H6654,Akun1,0)),""))</f>
        <v/>
      </c>
      <c r="M6654" s="331" t="str">
        <f>IF(H6654="","",IFERROR(INDEX(Pengeluaran1,MATCH('Buku Besar'!H6654,Akun1,0)),""))</f>
        <v/>
      </c>
    </row>
    <row r="6655" spans="1:13" x14ac:dyDescent="0.25">
      <c r="A6655" s="91" t="str">
        <f t="shared" si="206"/>
        <v/>
      </c>
      <c r="B6655" s="330" t="str">
        <f>IF(A6655="","",IFERROR(INDEX(Tanggal,MATCH('Buku Besar'!A6655,Akun,0)),""))</f>
        <v/>
      </c>
      <c r="C6655" s="2" t="str">
        <f>IF(A6655="","",IFERROR(INDEX(Keterangan,MATCH('Buku Besar'!A6655,Akun,0)),""))</f>
        <v/>
      </c>
      <c r="D6655" s="2" t="str">
        <f>IF(A6655="","",IFERROR(INDEX(Reff,MATCH('Buku Besar'!A6655,Akun,0)),""))</f>
        <v/>
      </c>
      <c r="E6655" s="331" t="str">
        <f>IF(A6655="","",IFERROR(INDEX(Penerimaan,MATCH('Buku Besar'!A6655,Akun,0)),""))</f>
        <v/>
      </c>
      <c r="F6655" s="331" t="str">
        <f>IF(A6655="","",IFERROR(INDEX(Pengeluaran,MATCH('Buku Besar'!A6655,Akun,0)),""))</f>
        <v/>
      </c>
      <c r="H6655" s="91" t="str">
        <f t="shared" si="207"/>
        <v/>
      </c>
      <c r="I6655" s="330" t="str">
        <f>IF(H6655="","",IFERROR(INDEX(Tanggal1,MATCH('Buku Besar'!H6655,Akun1,0)),""))</f>
        <v/>
      </c>
      <c r="J6655" s="2" t="str">
        <f>IF(H6655="","",IFERROR(INDEX(Keterangan1,MATCH('Buku Besar'!H6655,Akun1,0)),""))</f>
        <v/>
      </c>
      <c r="K6655" s="2" t="str">
        <f>IF(H6655="","",IFERROR(INDEX(Reff1,MATCH('Buku Besar'!H6655,Akun1,0)),""))</f>
        <v/>
      </c>
      <c r="L6655" s="331" t="str">
        <f>IF(H6655="","",IFERROR(INDEX(Penerimaan1,MATCH('Buku Besar'!H6655,Akun1,0)),""))</f>
        <v/>
      </c>
      <c r="M6655" s="331" t="str">
        <f>IF(H6655="","",IFERROR(INDEX(Pengeluaran1,MATCH('Buku Besar'!H6655,Akun1,0)),""))</f>
        <v/>
      </c>
    </row>
    <row r="6656" spans="1:13" x14ac:dyDescent="0.25">
      <c r="A6656" s="91" t="str">
        <f t="shared" si="206"/>
        <v/>
      </c>
      <c r="B6656" s="330" t="str">
        <f>IF(A6656="","",IFERROR(INDEX(Tanggal,MATCH('Buku Besar'!A6656,Akun,0)),""))</f>
        <v/>
      </c>
      <c r="C6656" s="2" t="str">
        <f>IF(A6656="","",IFERROR(INDEX(Keterangan,MATCH('Buku Besar'!A6656,Akun,0)),""))</f>
        <v/>
      </c>
      <c r="D6656" s="2" t="str">
        <f>IF(A6656="","",IFERROR(INDEX(Reff,MATCH('Buku Besar'!A6656,Akun,0)),""))</f>
        <v/>
      </c>
      <c r="E6656" s="331" t="str">
        <f>IF(A6656="","",IFERROR(INDEX(Penerimaan,MATCH('Buku Besar'!A6656,Akun,0)),""))</f>
        <v/>
      </c>
      <c r="F6656" s="331" t="str">
        <f>IF(A6656="","",IFERROR(INDEX(Pengeluaran,MATCH('Buku Besar'!A6656,Akun,0)),""))</f>
        <v/>
      </c>
      <c r="H6656" s="91" t="str">
        <f t="shared" si="207"/>
        <v/>
      </c>
      <c r="I6656" s="330" t="str">
        <f>IF(H6656="","",IFERROR(INDEX(Tanggal1,MATCH('Buku Besar'!H6656,Akun1,0)),""))</f>
        <v/>
      </c>
      <c r="J6656" s="2" t="str">
        <f>IF(H6656="","",IFERROR(INDEX(Keterangan1,MATCH('Buku Besar'!H6656,Akun1,0)),""))</f>
        <v/>
      </c>
      <c r="K6656" s="2" t="str">
        <f>IF(H6656="","",IFERROR(INDEX(Reff1,MATCH('Buku Besar'!H6656,Akun1,0)),""))</f>
        <v/>
      </c>
      <c r="L6656" s="331" t="str">
        <f>IF(H6656="","",IFERROR(INDEX(Penerimaan1,MATCH('Buku Besar'!H6656,Akun1,0)),""))</f>
        <v/>
      </c>
      <c r="M6656" s="331" t="str">
        <f>IF(H6656="","",IFERROR(INDEX(Pengeluaran1,MATCH('Buku Besar'!H6656,Akun1,0)),""))</f>
        <v/>
      </c>
    </row>
    <row r="6657" spans="1:13" x14ac:dyDescent="0.25">
      <c r="A6657" s="91" t="str">
        <f t="shared" si="206"/>
        <v/>
      </c>
      <c r="B6657" s="330" t="str">
        <f>IF(A6657="","",IFERROR(INDEX(Tanggal,MATCH('Buku Besar'!A6657,Akun,0)),""))</f>
        <v/>
      </c>
      <c r="C6657" s="2" t="str">
        <f>IF(A6657="","",IFERROR(INDEX(Keterangan,MATCH('Buku Besar'!A6657,Akun,0)),""))</f>
        <v/>
      </c>
      <c r="D6657" s="2" t="str">
        <f>IF(A6657="","",IFERROR(INDEX(Reff,MATCH('Buku Besar'!A6657,Akun,0)),""))</f>
        <v/>
      </c>
      <c r="E6657" s="331" t="str">
        <f>IF(A6657="","",IFERROR(INDEX(Penerimaan,MATCH('Buku Besar'!A6657,Akun,0)),""))</f>
        <v/>
      </c>
      <c r="F6657" s="331" t="str">
        <f>IF(A6657="","",IFERROR(INDEX(Pengeluaran,MATCH('Buku Besar'!A6657,Akun,0)),""))</f>
        <v/>
      </c>
      <c r="H6657" s="91" t="str">
        <f t="shared" si="207"/>
        <v/>
      </c>
      <c r="I6657" s="330" t="str">
        <f>IF(H6657="","",IFERROR(INDEX(Tanggal1,MATCH('Buku Besar'!H6657,Akun1,0)),""))</f>
        <v/>
      </c>
      <c r="J6657" s="2" t="str">
        <f>IF(H6657="","",IFERROR(INDEX(Keterangan1,MATCH('Buku Besar'!H6657,Akun1,0)),""))</f>
        <v/>
      </c>
      <c r="K6657" s="2" t="str">
        <f>IF(H6657="","",IFERROR(INDEX(Reff1,MATCH('Buku Besar'!H6657,Akun1,0)),""))</f>
        <v/>
      </c>
      <c r="L6657" s="331" t="str">
        <f>IF(H6657="","",IFERROR(INDEX(Penerimaan1,MATCH('Buku Besar'!H6657,Akun1,0)),""))</f>
        <v/>
      </c>
      <c r="M6657" s="331" t="str">
        <f>IF(H6657="","",IFERROR(INDEX(Pengeluaran1,MATCH('Buku Besar'!H6657,Akun1,0)),""))</f>
        <v/>
      </c>
    </row>
    <row r="6658" spans="1:13" x14ac:dyDescent="0.25">
      <c r="A6658" s="91" t="str">
        <f t="shared" si="206"/>
        <v/>
      </c>
      <c r="B6658" s="330" t="str">
        <f>IF(A6658="","",IFERROR(INDEX(Tanggal,MATCH('Buku Besar'!A6658,Akun,0)),""))</f>
        <v/>
      </c>
      <c r="C6658" s="2" t="str">
        <f>IF(A6658="","",IFERROR(INDEX(Keterangan,MATCH('Buku Besar'!A6658,Akun,0)),""))</f>
        <v/>
      </c>
      <c r="D6658" s="2" t="str">
        <f>IF(A6658="","",IFERROR(INDEX(Reff,MATCH('Buku Besar'!A6658,Akun,0)),""))</f>
        <v/>
      </c>
      <c r="E6658" s="331" t="str">
        <f>IF(A6658="","",IFERROR(INDEX(Penerimaan,MATCH('Buku Besar'!A6658,Akun,0)),""))</f>
        <v/>
      </c>
      <c r="F6658" s="331" t="str">
        <f>IF(A6658="","",IFERROR(INDEX(Pengeluaran,MATCH('Buku Besar'!A6658,Akun,0)),""))</f>
        <v/>
      </c>
      <c r="H6658" s="91" t="str">
        <f t="shared" si="207"/>
        <v/>
      </c>
      <c r="I6658" s="330" t="str">
        <f>IF(H6658="","",IFERROR(INDEX(Tanggal1,MATCH('Buku Besar'!H6658,Akun1,0)),""))</f>
        <v/>
      </c>
      <c r="J6658" s="2" t="str">
        <f>IF(H6658="","",IFERROR(INDEX(Keterangan1,MATCH('Buku Besar'!H6658,Akun1,0)),""))</f>
        <v/>
      </c>
      <c r="K6658" s="2" t="str">
        <f>IF(H6658="","",IFERROR(INDEX(Reff1,MATCH('Buku Besar'!H6658,Akun1,0)),""))</f>
        <v/>
      </c>
      <c r="L6658" s="331" t="str">
        <f>IF(H6658="","",IFERROR(INDEX(Penerimaan1,MATCH('Buku Besar'!H6658,Akun1,0)),""))</f>
        <v/>
      </c>
      <c r="M6658" s="331" t="str">
        <f>IF(H6658="","",IFERROR(INDEX(Pengeluaran1,MATCH('Buku Besar'!H6658,Akun1,0)),""))</f>
        <v/>
      </c>
    </row>
    <row r="6659" spans="1:13" x14ac:dyDescent="0.25">
      <c r="A6659" s="91" t="str">
        <f t="shared" si="206"/>
        <v/>
      </c>
      <c r="B6659" s="330" t="str">
        <f>IF(A6659="","",IFERROR(INDEX(Tanggal,MATCH('Buku Besar'!A6659,Akun,0)),""))</f>
        <v/>
      </c>
      <c r="C6659" s="2" t="str">
        <f>IF(A6659="","",IFERROR(INDEX(Keterangan,MATCH('Buku Besar'!A6659,Akun,0)),""))</f>
        <v/>
      </c>
      <c r="D6659" s="2" t="str">
        <f>IF(A6659="","",IFERROR(INDEX(Reff,MATCH('Buku Besar'!A6659,Akun,0)),""))</f>
        <v/>
      </c>
      <c r="E6659" s="331" t="str">
        <f>IF(A6659="","",IFERROR(INDEX(Penerimaan,MATCH('Buku Besar'!A6659,Akun,0)),""))</f>
        <v/>
      </c>
      <c r="F6659" s="331" t="str">
        <f>IF(A6659="","",IFERROR(INDEX(Pengeluaran,MATCH('Buku Besar'!A6659,Akun,0)),""))</f>
        <v/>
      </c>
      <c r="H6659" s="91" t="str">
        <f t="shared" si="207"/>
        <v/>
      </c>
      <c r="I6659" s="330" t="str">
        <f>IF(H6659="","",IFERROR(INDEX(Tanggal1,MATCH('Buku Besar'!H6659,Akun1,0)),""))</f>
        <v/>
      </c>
      <c r="J6659" s="2" t="str">
        <f>IF(H6659="","",IFERROR(INDEX(Keterangan1,MATCH('Buku Besar'!H6659,Akun1,0)),""))</f>
        <v/>
      </c>
      <c r="K6659" s="2" t="str">
        <f>IF(H6659="","",IFERROR(INDEX(Reff1,MATCH('Buku Besar'!H6659,Akun1,0)),""))</f>
        <v/>
      </c>
      <c r="L6659" s="331" t="str">
        <f>IF(H6659="","",IFERROR(INDEX(Penerimaan1,MATCH('Buku Besar'!H6659,Akun1,0)),""))</f>
        <v/>
      </c>
      <c r="M6659" s="331" t="str">
        <f>IF(H6659="","",IFERROR(INDEX(Pengeluaran1,MATCH('Buku Besar'!H6659,Akun1,0)),""))</f>
        <v/>
      </c>
    </row>
    <row r="6660" spans="1:13" x14ac:dyDescent="0.25">
      <c r="A6660" s="91" t="str">
        <f t="shared" si="206"/>
        <v/>
      </c>
      <c r="B6660" s="330" t="str">
        <f>IF(A6660="","",IFERROR(INDEX(Tanggal,MATCH('Buku Besar'!A6660,Akun,0)),""))</f>
        <v/>
      </c>
      <c r="C6660" s="2" t="str">
        <f>IF(A6660="","",IFERROR(INDEX(Keterangan,MATCH('Buku Besar'!A6660,Akun,0)),""))</f>
        <v/>
      </c>
      <c r="D6660" s="2" t="str">
        <f>IF(A6660="","",IFERROR(INDEX(Reff,MATCH('Buku Besar'!A6660,Akun,0)),""))</f>
        <v/>
      </c>
      <c r="E6660" s="331" t="str">
        <f>IF(A6660="","",IFERROR(INDEX(Penerimaan,MATCH('Buku Besar'!A6660,Akun,0)),""))</f>
        <v/>
      </c>
      <c r="F6660" s="331" t="str">
        <f>IF(A6660="","",IFERROR(INDEX(Pengeluaran,MATCH('Buku Besar'!A6660,Akun,0)),""))</f>
        <v/>
      </c>
      <c r="H6660" s="91" t="str">
        <f t="shared" si="207"/>
        <v/>
      </c>
      <c r="I6660" s="330" t="str">
        <f>IF(H6660="","",IFERROR(INDEX(Tanggal1,MATCH('Buku Besar'!H6660,Akun1,0)),""))</f>
        <v/>
      </c>
      <c r="J6660" s="2" t="str">
        <f>IF(H6660="","",IFERROR(INDEX(Keterangan1,MATCH('Buku Besar'!H6660,Akun1,0)),""))</f>
        <v/>
      </c>
      <c r="K6660" s="2" t="str">
        <f>IF(H6660="","",IFERROR(INDEX(Reff1,MATCH('Buku Besar'!H6660,Akun1,0)),""))</f>
        <v/>
      </c>
      <c r="L6660" s="331" t="str">
        <f>IF(H6660="","",IFERROR(INDEX(Penerimaan1,MATCH('Buku Besar'!H6660,Akun1,0)),""))</f>
        <v/>
      </c>
      <c r="M6660" s="331" t="str">
        <f>IF(H6660="","",IFERROR(INDEX(Pengeluaran1,MATCH('Buku Besar'!H6660,Akun1,0)),""))</f>
        <v/>
      </c>
    </row>
    <row r="6661" spans="1:13" x14ac:dyDescent="0.25">
      <c r="A6661" s="91" t="str">
        <f t="shared" si="206"/>
        <v/>
      </c>
      <c r="B6661" s="330" t="str">
        <f>IF(A6661="","",IFERROR(INDEX(Tanggal,MATCH('Buku Besar'!A6661,Akun,0)),""))</f>
        <v/>
      </c>
      <c r="C6661" s="2" t="str">
        <f>IF(A6661="","",IFERROR(INDEX(Keterangan,MATCH('Buku Besar'!A6661,Akun,0)),""))</f>
        <v/>
      </c>
      <c r="D6661" s="2" t="str">
        <f>IF(A6661="","",IFERROR(INDEX(Reff,MATCH('Buku Besar'!A6661,Akun,0)),""))</f>
        <v/>
      </c>
      <c r="E6661" s="331" t="str">
        <f>IF(A6661="","",IFERROR(INDEX(Penerimaan,MATCH('Buku Besar'!A6661,Akun,0)),""))</f>
        <v/>
      </c>
      <c r="F6661" s="331" t="str">
        <f>IF(A6661="","",IFERROR(INDEX(Pengeluaran,MATCH('Buku Besar'!A6661,Akun,0)),""))</f>
        <v/>
      </c>
      <c r="H6661" s="91" t="str">
        <f t="shared" si="207"/>
        <v/>
      </c>
      <c r="I6661" s="330" t="str">
        <f>IF(H6661="","",IFERROR(INDEX(Tanggal1,MATCH('Buku Besar'!H6661,Akun1,0)),""))</f>
        <v/>
      </c>
      <c r="J6661" s="2" t="str">
        <f>IF(H6661="","",IFERROR(INDEX(Keterangan1,MATCH('Buku Besar'!H6661,Akun1,0)),""))</f>
        <v/>
      </c>
      <c r="K6661" s="2" t="str">
        <f>IF(H6661="","",IFERROR(INDEX(Reff1,MATCH('Buku Besar'!H6661,Akun1,0)),""))</f>
        <v/>
      </c>
      <c r="L6661" s="331" t="str">
        <f>IF(H6661="","",IFERROR(INDEX(Penerimaan1,MATCH('Buku Besar'!H6661,Akun1,0)),""))</f>
        <v/>
      </c>
      <c r="M6661" s="331" t="str">
        <f>IF(H6661="","",IFERROR(INDEX(Pengeluaran1,MATCH('Buku Besar'!H6661,Akun1,0)),""))</f>
        <v/>
      </c>
    </row>
    <row r="6662" spans="1:13" x14ac:dyDescent="0.25">
      <c r="A6662" s="91" t="str">
        <f t="shared" si="206"/>
        <v/>
      </c>
      <c r="B6662" s="330" t="str">
        <f>IF(A6662="","",IFERROR(INDEX(Tanggal,MATCH('Buku Besar'!A6662,Akun,0)),""))</f>
        <v/>
      </c>
      <c r="C6662" s="2" t="str">
        <f>IF(A6662="","",IFERROR(INDEX(Keterangan,MATCH('Buku Besar'!A6662,Akun,0)),""))</f>
        <v/>
      </c>
      <c r="D6662" s="2" t="str">
        <f>IF(A6662="","",IFERROR(INDEX(Reff,MATCH('Buku Besar'!A6662,Akun,0)),""))</f>
        <v/>
      </c>
      <c r="E6662" s="331" t="str">
        <f>IF(A6662="","",IFERROR(INDEX(Penerimaan,MATCH('Buku Besar'!A6662,Akun,0)),""))</f>
        <v/>
      </c>
      <c r="F6662" s="331" t="str">
        <f>IF(A6662="","",IFERROR(INDEX(Pengeluaran,MATCH('Buku Besar'!A6662,Akun,0)),""))</f>
        <v/>
      </c>
      <c r="H6662" s="91" t="str">
        <f t="shared" si="207"/>
        <v/>
      </c>
      <c r="I6662" s="330" t="str">
        <f>IF(H6662="","",IFERROR(INDEX(Tanggal1,MATCH('Buku Besar'!H6662,Akun1,0)),""))</f>
        <v/>
      </c>
      <c r="J6662" s="2" t="str">
        <f>IF(H6662="","",IFERROR(INDEX(Keterangan1,MATCH('Buku Besar'!H6662,Akun1,0)),""))</f>
        <v/>
      </c>
      <c r="K6662" s="2" t="str">
        <f>IF(H6662="","",IFERROR(INDEX(Reff1,MATCH('Buku Besar'!H6662,Akun1,0)),""))</f>
        <v/>
      </c>
      <c r="L6662" s="331" t="str">
        <f>IF(H6662="","",IFERROR(INDEX(Penerimaan1,MATCH('Buku Besar'!H6662,Akun1,0)),""))</f>
        <v/>
      </c>
      <c r="M6662" s="331" t="str">
        <f>IF(H6662="","",IFERROR(INDEX(Pengeluaran1,MATCH('Buku Besar'!H6662,Akun1,0)),""))</f>
        <v/>
      </c>
    </row>
    <row r="6663" spans="1:13" x14ac:dyDescent="0.25">
      <c r="A6663" s="91" t="str">
        <f t="shared" si="206"/>
        <v/>
      </c>
      <c r="B6663" s="330" t="str">
        <f>IF(A6663="","",IFERROR(INDEX(Tanggal,MATCH('Buku Besar'!A6663,Akun,0)),""))</f>
        <v/>
      </c>
      <c r="C6663" s="2" t="str">
        <f>IF(A6663="","",IFERROR(INDEX(Keterangan,MATCH('Buku Besar'!A6663,Akun,0)),""))</f>
        <v/>
      </c>
      <c r="D6663" s="2" t="str">
        <f>IF(A6663="","",IFERROR(INDEX(Reff,MATCH('Buku Besar'!A6663,Akun,0)),""))</f>
        <v/>
      </c>
      <c r="E6663" s="331" t="str">
        <f>IF(A6663="","",IFERROR(INDEX(Penerimaan,MATCH('Buku Besar'!A6663,Akun,0)),""))</f>
        <v/>
      </c>
      <c r="F6663" s="331" t="str">
        <f>IF(A6663="","",IFERROR(INDEX(Pengeluaran,MATCH('Buku Besar'!A6663,Akun,0)),""))</f>
        <v/>
      </c>
      <c r="H6663" s="91" t="str">
        <f t="shared" si="207"/>
        <v/>
      </c>
      <c r="I6663" s="330" t="str">
        <f>IF(H6663="","",IFERROR(INDEX(Tanggal1,MATCH('Buku Besar'!H6663,Akun1,0)),""))</f>
        <v/>
      </c>
      <c r="J6663" s="2" t="str">
        <f>IF(H6663="","",IFERROR(INDEX(Keterangan1,MATCH('Buku Besar'!H6663,Akun1,0)),""))</f>
        <v/>
      </c>
      <c r="K6663" s="2" t="str">
        <f>IF(H6663="","",IFERROR(INDEX(Reff1,MATCH('Buku Besar'!H6663,Akun1,0)),""))</f>
        <v/>
      </c>
      <c r="L6663" s="331" t="str">
        <f>IF(H6663="","",IFERROR(INDEX(Penerimaan1,MATCH('Buku Besar'!H6663,Akun1,0)),""))</f>
        <v/>
      </c>
      <c r="M6663" s="331" t="str">
        <f>IF(H6663="","",IFERROR(INDEX(Pengeluaran1,MATCH('Buku Besar'!H6663,Akun1,0)),""))</f>
        <v/>
      </c>
    </row>
    <row r="6664" spans="1:13" x14ac:dyDescent="0.25">
      <c r="A6664" s="91" t="str">
        <f t="shared" ref="A6664:A6727" si="208">IFERROR(IF((MID(A6663,8,LEN(A6663)-7)+1)&lt;=COUNTIF(Kas_Harian,LEFT(A6663,6)),LEFT(A6663,6)&amp;"-"&amp;MID(A6663,8,LEN(A6663)-7)+1,""),"")</f>
        <v/>
      </c>
      <c r="B6664" s="330" t="str">
        <f>IF(A6664="","",IFERROR(INDEX(Tanggal,MATCH('Buku Besar'!A6664,Akun,0)),""))</f>
        <v/>
      </c>
      <c r="C6664" s="2" t="str">
        <f>IF(A6664="","",IFERROR(INDEX(Keterangan,MATCH('Buku Besar'!A6664,Akun,0)),""))</f>
        <v/>
      </c>
      <c r="D6664" s="2" t="str">
        <f>IF(A6664="","",IFERROR(INDEX(Reff,MATCH('Buku Besar'!A6664,Akun,0)),""))</f>
        <v/>
      </c>
      <c r="E6664" s="331" t="str">
        <f>IF(A6664="","",IFERROR(INDEX(Penerimaan,MATCH('Buku Besar'!A6664,Akun,0)),""))</f>
        <v/>
      </c>
      <c r="F6664" s="331" t="str">
        <f>IF(A6664="","",IFERROR(INDEX(Pengeluaran,MATCH('Buku Besar'!A6664,Akun,0)),""))</f>
        <v/>
      </c>
      <c r="H6664" s="91" t="str">
        <f t="shared" ref="H6664:H6727" si="209">IFERROR(IF((MID(H6663,8,LEN(H6663)-7)+1)&lt;=COUNTIF(Bank_Harian,LEFT(H6663,6)),LEFT(H6663,6)&amp;"-"&amp;MID(H6663,8,LEN(H6663)-7)+1,""),"")</f>
        <v/>
      </c>
      <c r="I6664" s="330" t="str">
        <f>IF(H6664="","",IFERROR(INDEX(Tanggal1,MATCH('Buku Besar'!H6664,Akun1,0)),""))</f>
        <v/>
      </c>
      <c r="J6664" s="2" t="str">
        <f>IF(H6664="","",IFERROR(INDEX(Keterangan1,MATCH('Buku Besar'!H6664,Akun1,0)),""))</f>
        <v/>
      </c>
      <c r="K6664" s="2" t="str">
        <f>IF(H6664="","",IFERROR(INDEX(Reff1,MATCH('Buku Besar'!H6664,Akun1,0)),""))</f>
        <v/>
      </c>
      <c r="L6664" s="331" t="str">
        <f>IF(H6664="","",IFERROR(INDEX(Penerimaan1,MATCH('Buku Besar'!H6664,Akun1,0)),""))</f>
        <v/>
      </c>
      <c r="M6664" s="331" t="str">
        <f>IF(H6664="","",IFERROR(INDEX(Pengeluaran1,MATCH('Buku Besar'!H6664,Akun1,0)),""))</f>
        <v/>
      </c>
    </row>
    <row r="6665" spans="1:13" x14ac:dyDescent="0.25">
      <c r="A6665" s="91" t="str">
        <f t="shared" si="208"/>
        <v/>
      </c>
      <c r="B6665" s="330" t="str">
        <f>IF(A6665="","",IFERROR(INDEX(Tanggal,MATCH('Buku Besar'!A6665,Akun,0)),""))</f>
        <v/>
      </c>
      <c r="C6665" s="2" t="str">
        <f>IF(A6665="","",IFERROR(INDEX(Keterangan,MATCH('Buku Besar'!A6665,Akun,0)),""))</f>
        <v/>
      </c>
      <c r="D6665" s="2" t="str">
        <f>IF(A6665="","",IFERROR(INDEX(Reff,MATCH('Buku Besar'!A6665,Akun,0)),""))</f>
        <v/>
      </c>
      <c r="E6665" s="331" t="str">
        <f>IF(A6665="","",IFERROR(INDEX(Penerimaan,MATCH('Buku Besar'!A6665,Akun,0)),""))</f>
        <v/>
      </c>
      <c r="F6665" s="331" t="str">
        <f>IF(A6665="","",IFERROR(INDEX(Pengeluaran,MATCH('Buku Besar'!A6665,Akun,0)),""))</f>
        <v/>
      </c>
      <c r="H6665" s="91" t="str">
        <f t="shared" si="209"/>
        <v/>
      </c>
      <c r="I6665" s="330" t="str">
        <f>IF(H6665="","",IFERROR(INDEX(Tanggal1,MATCH('Buku Besar'!H6665,Akun1,0)),""))</f>
        <v/>
      </c>
      <c r="J6665" s="2" t="str">
        <f>IF(H6665="","",IFERROR(INDEX(Keterangan1,MATCH('Buku Besar'!H6665,Akun1,0)),""))</f>
        <v/>
      </c>
      <c r="K6665" s="2" t="str">
        <f>IF(H6665="","",IFERROR(INDEX(Reff1,MATCH('Buku Besar'!H6665,Akun1,0)),""))</f>
        <v/>
      </c>
      <c r="L6665" s="331" t="str">
        <f>IF(H6665="","",IFERROR(INDEX(Penerimaan1,MATCH('Buku Besar'!H6665,Akun1,0)),""))</f>
        <v/>
      </c>
      <c r="M6665" s="331" t="str">
        <f>IF(H6665="","",IFERROR(INDEX(Pengeluaran1,MATCH('Buku Besar'!H6665,Akun1,0)),""))</f>
        <v/>
      </c>
    </row>
    <row r="6666" spans="1:13" x14ac:dyDescent="0.25">
      <c r="A6666" s="91" t="str">
        <f t="shared" si="208"/>
        <v/>
      </c>
      <c r="B6666" s="330" t="str">
        <f>IF(A6666="","",IFERROR(INDEX(Tanggal,MATCH('Buku Besar'!A6666,Akun,0)),""))</f>
        <v/>
      </c>
      <c r="C6666" s="2" t="str">
        <f>IF(A6666="","",IFERROR(INDEX(Keterangan,MATCH('Buku Besar'!A6666,Akun,0)),""))</f>
        <v/>
      </c>
      <c r="D6666" s="2" t="str">
        <f>IF(A6666="","",IFERROR(INDEX(Reff,MATCH('Buku Besar'!A6666,Akun,0)),""))</f>
        <v/>
      </c>
      <c r="E6666" s="331" t="str">
        <f>IF(A6666="","",IFERROR(INDEX(Penerimaan,MATCH('Buku Besar'!A6666,Akun,0)),""))</f>
        <v/>
      </c>
      <c r="F6666" s="331" t="str">
        <f>IF(A6666="","",IFERROR(INDEX(Pengeluaran,MATCH('Buku Besar'!A6666,Akun,0)),""))</f>
        <v/>
      </c>
      <c r="H6666" s="91" t="str">
        <f t="shared" si="209"/>
        <v/>
      </c>
      <c r="I6666" s="330" t="str">
        <f>IF(H6666="","",IFERROR(INDEX(Tanggal1,MATCH('Buku Besar'!H6666,Akun1,0)),""))</f>
        <v/>
      </c>
      <c r="J6666" s="2" t="str">
        <f>IF(H6666="","",IFERROR(INDEX(Keterangan1,MATCH('Buku Besar'!H6666,Akun1,0)),""))</f>
        <v/>
      </c>
      <c r="K6666" s="2" t="str">
        <f>IF(H6666="","",IFERROR(INDEX(Reff1,MATCH('Buku Besar'!H6666,Akun1,0)),""))</f>
        <v/>
      </c>
      <c r="L6666" s="331" t="str">
        <f>IF(H6666="","",IFERROR(INDEX(Penerimaan1,MATCH('Buku Besar'!H6666,Akun1,0)),""))</f>
        <v/>
      </c>
      <c r="M6666" s="331" t="str">
        <f>IF(H6666="","",IFERROR(INDEX(Pengeluaran1,MATCH('Buku Besar'!H6666,Akun1,0)),""))</f>
        <v/>
      </c>
    </row>
    <row r="6667" spans="1:13" x14ac:dyDescent="0.25">
      <c r="A6667" s="91" t="str">
        <f t="shared" si="208"/>
        <v/>
      </c>
      <c r="B6667" s="330" t="str">
        <f>IF(A6667="","",IFERROR(INDEX(Tanggal,MATCH('Buku Besar'!A6667,Akun,0)),""))</f>
        <v/>
      </c>
      <c r="C6667" s="2" t="str">
        <f>IF(A6667="","",IFERROR(INDEX(Keterangan,MATCH('Buku Besar'!A6667,Akun,0)),""))</f>
        <v/>
      </c>
      <c r="D6667" s="2" t="str">
        <f>IF(A6667="","",IFERROR(INDEX(Reff,MATCH('Buku Besar'!A6667,Akun,0)),""))</f>
        <v/>
      </c>
      <c r="E6667" s="331" t="str">
        <f>IF(A6667="","",IFERROR(INDEX(Penerimaan,MATCH('Buku Besar'!A6667,Akun,0)),""))</f>
        <v/>
      </c>
      <c r="F6667" s="331" t="str">
        <f>IF(A6667="","",IFERROR(INDEX(Pengeluaran,MATCH('Buku Besar'!A6667,Akun,0)),""))</f>
        <v/>
      </c>
      <c r="H6667" s="91" t="str">
        <f t="shared" si="209"/>
        <v/>
      </c>
      <c r="I6667" s="330" t="str">
        <f>IF(H6667="","",IFERROR(INDEX(Tanggal1,MATCH('Buku Besar'!H6667,Akun1,0)),""))</f>
        <v/>
      </c>
      <c r="J6667" s="2" t="str">
        <f>IF(H6667="","",IFERROR(INDEX(Keterangan1,MATCH('Buku Besar'!H6667,Akun1,0)),""))</f>
        <v/>
      </c>
      <c r="K6667" s="2" t="str">
        <f>IF(H6667="","",IFERROR(INDEX(Reff1,MATCH('Buku Besar'!H6667,Akun1,0)),""))</f>
        <v/>
      </c>
      <c r="L6667" s="331" t="str">
        <f>IF(H6667="","",IFERROR(INDEX(Penerimaan1,MATCH('Buku Besar'!H6667,Akun1,0)),""))</f>
        <v/>
      </c>
      <c r="M6667" s="331" t="str">
        <f>IF(H6667="","",IFERROR(INDEX(Pengeluaran1,MATCH('Buku Besar'!H6667,Akun1,0)),""))</f>
        <v/>
      </c>
    </row>
    <row r="6668" spans="1:13" x14ac:dyDescent="0.25">
      <c r="A6668" s="91" t="str">
        <f t="shared" si="208"/>
        <v/>
      </c>
      <c r="B6668" s="330" t="str">
        <f>IF(A6668="","",IFERROR(INDEX(Tanggal,MATCH('Buku Besar'!A6668,Akun,0)),""))</f>
        <v/>
      </c>
      <c r="C6668" s="2" t="str">
        <f>IF(A6668="","",IFERROR(INDEX(Keterangan,MATCH('Buku Besar'!A6668,Akun,0)),""))</f>
        <v/>
      </c>
      <c r="D6668" s="2" t="str">
        <f>IF(A6668="","",IFERROR(INDEX(Reff,MATCH('Buku Besar'!A6668,Akun,0)),""))</f>
        <v/>
      </c>
      <c r="E6668" s="331" t="str">
        <f>IF(A6668="","",IFERROR(INDEX(Penerimaan,MATCH('Buku Besar'!A6668,Akun,0)),""))</f>
        <v/>
      </c>
      <c r="F6668" s="331" t="str">
        <f>IF(A6668="","",IFERROR(INDEX(Pengeluaran,MATCH('Buku Besar'!A6668,Akun,0)),""))</f>
        <v/>
      </c>
      <c r="H6668" s="91" t="str">
        <f t="shared" si="209"/>
        <v/>
      </c>
      <c r="I6668" s="330" t="str">
        <f>IF(H6668="","",IFERROR(INDEX(Tanggal1,MATCH('Buku Besar'!H6668,Akun1,0)),""))</f>
        <v/>
      </c>
      <c r="J6668" s="2" t="str">
        <f>IF(H6668="","",IFERROR(INDEX(Keterangan1,MATCH('Buku Besar'!H6668,Akun1,0)),""))</f>
        <v/>
      </c>
      <c r="K6668" s="2" t="str">
        <f>IF(H6668="","",IFERROR(INDEX(Reff1,MATCH('Buku Besar'!H6668,Akun1,0)),""))</f>
        <v/>
      </c>
      <c r="L6668" s="331" t="str">
        <f>IF(H6668="","",IFERROR(INDEX(Penerimaan1,MATCH('Buku Besar'!H6668,Akun1,0)),""))</f>
        <v/>
      </c>
      <c r="M6668" s="331" t="str">
        <f>IF(H6668="","",IFERROR(INDEX(Pengeluaran1,MATCH('Buku Besar'!H6668,Akun1,0)),""))</f>
        <v/>
      </c>
    </row>
    <row r="6669" spans="1:13" x14ac:dyDescent="0.25">
      <c r="A6669" s="91" t="str">
        <f t="shared" si="208"/>
        <v/>
      </c>
      <c r="B6669" s="330" t="str">
        <f>IF(A6669="","",IFERROR(INDEX(Tanggal,MATCH('Buku Besar'!A6669,Akun,0)),""))</f>
        <v/>
      </c>
      <c r="C6669" s="2" t="str">
        <f>IF(A6669="","",IFERROR(INDEX(Keterangan,MATCH('Buku Besar'!A6669,Akun,0)),""))</f>
        <v/>
      </c>
      <c r="D6669" s="2" t="str">
        <f>IF(A6669="","",IFERROR(INDEX(Reff,MATCH('Buku Besar'!A6669,Akun,0)),""))</f>
        <v/>
      </c>
      <c r="E6669" s="331" t="str">
        <f>IF(A6669="","",IFERROR(INDEX(Penerimaan,MATCH('Buku Besar'!A6669,Akun,0)),""))</f>
        <v/>
      </c>
      <c r="F6669" s="331" t="str">
        <f>IF(A6669="","",IFERROR(INDEX(Pengeluaran,MATCH('Buku Besar'!A6669,Akun,0)),""))</f>
        <v/>
      </c>
      <c r="H6669" s="91" t="str">
        <f t="shared" si="209"/>
        <v/>
      </c>
      <c r="I6669" s="330" t="str">
        <f>IF(H6669="","",IFERROR(INDEX(Tanggal1,MATCH('Buku Besar'!H6669,Akun1,0)),""))</f>
        <v/>
      </c>
      <c r="J6669" s="2" t="str">
        <f>IF(H6669="","",IFERROR(INDEX(Keterangan1,MATCH('Buku Besar'!H6669,Akun1,0)),""))</f>
        <v/>
      </c>
      <c r="K6669" s="2" t="str">
        <f>IF(H6669="","",IFERROR(INDEX(Reff1,MATCH('Buku Besar'!H6669,Akun1,0)),""))</f>
        <v/>
      </c>
      <c r="L6669" s="331" t="str">
        <f>IF(H6669="","",IFERROR(INDEX(Penerimaan1,MATCH('Buku Besar'!H6669,Akun1,0)),""))</f>
        <v/>
      </c>
      <c r="M6669" s="331" t="str">
        <f>IF(H6669="","",IFERROR(INDEX(Pengeluaran1,MATCH('Buku Besar'!H6669,Akun1,0)),""))</f>
        <v/>
      </c>
    </row>
    <row r="6670" spans="1:13" x14ac:dyDescent="0.25">
      <c r="A6670" s="91" t="str">
        <f t="shared" si="208"/>
        <v/>
      </c>
      <c r="B6670" s="330" t="str">
        <f>IF(A6670="","",IFERROR(INDEX(Tanggal,MATCH('Buku Besar'!A6670,Akun,0)),""))</f>
        <v/>
      </c>
      <c r="C6670" s="2" t="str">
        <f>IF(A6670="","",IFERROR(INDEX(Keterangan,MATCH('Buku Besar'!A6670,Akun,0)),""))</f>
        <v/>
      </c>
      <c r="D6670" s="2" t="str">
        <f>IF(A6670="","",IFERROR(INDEX(Reff,MATCH('Buku Besar'!A6670,Akun,0)),""))</f>
        <v/>
      </c>
      <c r="E6670" s="331" t="str">
        <f>IF(A6670="","",IFERROR(INDEX(Penerimaan,MATCH('Buku Besar'!A6670,Akun,0)),""))</f>
        <v/>
      </c>
      <c r="F6670" s="331" t="str">
        <f>IF(A6670="","",IFERROR(INDEX(Pengeluaran,MATCH('Buku Besar'!A6670,Akun,0)),""))</f>
        <v/>
      </c>
      <c r="H6670" s="91" t="str">
        <f t="shared" si="209"/>
        <v/>
      </c>
      <c r="I6670" s="330" t="str">
        <f>IF(H6670="","",IFERROR(INDEX(Tanggal1,MATCH('Buku Besar'!H6670,Akun1,0)),""))</f>
        <v/>
      </c>
      <c r="J6670" s="2" t="str">
        <f>IF(H6670="","",IFERROR(INDEX(Keterangan1,MATCH('Buku Besar'!H6670,Akun1,0)),""))</f>
        <v/>
      </c>
      <c r="K6670" s="2" t="str">
        <f>IF(H6670="","",IFERROR(INDEX(Reff1,MATCH('Buku Besar'!H6670,Akun1,0)),""))</f>
        <v/>
      </c>
      <c r="L6670" s="331" t="str">
        <f>IF(H6670="","",IFERROR(INDEX(Penerimaan1,MATCH('Buku Besar'!H6670,Akun1,0)),""))</f>
        <v/>
      </c>
      <c r="M6670" s="331" t="str">
        <f>IF(H6670="","",IFERROR(INDEX(Pengeluaran1,MATCH('Buku Besar'!H6670,Akun1,0)),""))</f>
        <v/>
      </c>
    </row>
    <row r="6671" spans="1:13" x14ac:dyDescent="0.25">
      <c r="A6671" s="91" t="str">
        <f t="shared" si="208"/>
        <v/>
      </c>
      <c r="B6671" s="330" t="str">
        <f>IF(A6671="","",IFERROR(INDEX(Tanggal,MATCH('Buku Besar'!A6671,Akun,0)),""))</f>
        <v/>
      </c>
      <c r="C6671" s="2" t="str">
        <f>IF(A6671="","",IFERROR(INDEX(Keterangan,MATCH('Buku Besar'!A6671,Akun,0)),""))</f>
        <v/>
      </c>
      <c r="D6671" s="2" t="str">
        <f>IF(A6671="","",IFERROR(INDEX(Reff,MATCH('Buku Besar'!A6671,Akun,0)),""))</f>
        <v/>
      </c>
      <c r="E6671" s="331" t="str">
        <f>IF(A6671="","",IFERROR(INDEX(Penerimaan,MATCH('Buku Besar'!A6671,Akun,0)),""))</f>
        <v/>
      </c>
      <c r="F6671" s="331" t="str">
        <f>IF(A6671="","",IFERROR(INDEX(Pengeluaran,MATCH('Buku Besar'!A6671,Akun,0)),""))</f>
        <v/>
      </c>
      <c r="H6671" s="91" t="str">
        <f t="shared" si="209"/>
        <v/>
      </c>
      <c r="I6671" s="330" t="str">
        <f>IF(H6671="","",IFERROR(INDEX(Tanggal1,MATCH('Buku Besar'!H6671,Akun1,0)),""))</f>
        <v/>
      </c>
      <c r="J6671" s="2" t="str">
        <f>IF(H6671="","",IFERROR(INDEX(Keterangan1,MATCH('Buku Besar'!H6671,Akun1,0)),""))</f>
        <v/>
      </c>
      <c r="K6671" s="2" t="str">
        <f>IF(H6671="","",IFERROR(INDEX(Reff1,MATCH('Buku Besar'!H6671,Akun1,0)),""))</f>
        <v/>
      </c>
      <c r="L6671" s="331" t="str">
        <f>IF(H6671="","",IFERROR(INDEX(Penerimaan1,MATCH('Buku Besar'!H6671,Akun1,0)),""))</f>
        <v/>
      </c>
      <c r="M6671" s="331" t="str">
        <f>IF(H6671="","",IFERROR(INDEX(Pengeluaran1,MATCH('Buku Besar'!H6671,Akun1,0)),""))</f>
        <v/>
      </c>
    </row>
    <row r="6672" spans="1:13" x14ac:dyDescent="0.25">
      <c r="A6672" s="91" t="str">
        <f t="shared" si="208"/>
        <v/>
      </c>
      <c r="B6672" s="330" t="str">
        <f>IF(A6672="","",IFERROR(INDEX(Tanggal,MATCH('Buku Besar'!A6672,Akun,0)),""))</f>
        <v/>
      </c>
      <c r="C6672" s="2" t="str">
        <f>IF(A6672="","",IFERROR(INDEX(Keterangan,MATCH('Buku Besar'!A6672,Akun,0)),""))</f>
        <v/>
      </c>
      <c r="D6672" s="2" t="str">
        <f>IF(A6672="","",IFERROR(INDEX(Reff,MATCH('Buku Besar'!A6672,Akun,0)),""))</f>
        <v/>
      </c>
      <c r="E6672" s="331" t="str">
        <f>IF(A6672="","",IFERROR(INDEX(Penerimaan,MATCH('Buku Besar'!A6672,Akun,0)),""))</f>
        <v/>
      </c>
      <c r="F6672" s="331" t="str">
        <f>IF(A6672="","",IFERROR(INDEX(Pengeluaran,MATCH('Buku Besar'!A6672,Akun,0)),""))</f>
        <v/>
      </c>
      <c r="H6672" s="91" t="str">
        <f t="shared" si="209"/>
        <v/>
      </c>
      <c r="I6672" s="330" t="str">
        <f>IF(H6672="","",IFERROR(INDEX(Tanggal1,MATCH('Buku Besar'!H6672,Akun1,0)),""))</f>
        <v/>
      </c>
      <c r="J6672" s="2" t="str">
        <f>IF(H6672="","",IFERROR(INDEX(Keterangan1,MATCH('Buku Besar'!H6672,Akun1,0)),""))</f>
        <v/>
      </c>
      <c r="K6672" s="2" t="str">
        <f>IF(H6672="","",IFERROR(INDEX(Reff1,MATCH('Buku Besar'!H6672,Akun1,0)),""))</f>
        <v/>
      </c>
      <c r="L6672" s="331" t="str">
        <f>IF(H6672="","",IFERROR(INDEX(Penerimaan1,MATCH('Buku Besar'!H6672,Akun1,0)),""))</f>
        <v/>
      </c>
      <c r="M6672" s="331" t="str">
        <f>IF(H6672="","",IFERROR(INDEX(Pengeluaran1,MATCH('Buku Besar'!H6672,Akun1,0)),""))</f>
        <v/>
      </c>
    </row>
    <row r="6673" spans="1:13" x14ac:dyDescent="0.25">
      <c r="A6673" s="91" t="str">
        <f t="shared" si="208"/>
        <v/>
      </c>
      <c r="B6673" s="330" t="str">
        <f>IF(A6673="","",IFERROR(INDEX(Tanggal,MATCH('Buku Besar'!A6673,Akun,0)),""))</f>
        <v/>
      </c>
      <c r="C6673" s="2" t="str">
        <f>IF(A6673="","",IFERROR(INDEX(Keterangan,MATCH('Buku Besar'!A6673,Akun,0)),""))</f>
        <v/>
      </c>
      <c r="D6673" s="2" t="str">
        <f>IF(A6673="","",IFERROR(INDEX(Reff,MATCH('Buku Besar'!A6673,Akun,0)),""))</f>
        <v/>
      </c>
      <c r="E6673" s="331" t="str">
        <f>IF(A6673="","",IFERROR(INDEX(Penerimaan,MATCH('Buku Besar'!A6673,Akun,0)),""))</f>
        <v/>
      </c>
      <c r="F6673" s="331" t="str">
        <f>IF(A6673="","",IFERROR(INDEX(Pengeluaran,MATCH('Buku Besar'!A6673,Akun,0)),""))</f>
        <v/>
      </c>
      <c r="H6673" s="91" t="str">
        <f t="shared" si="209"/>
        <v/>
      </c>
      <c r="I6673" s="330" t="str">
        <f>IF(H6673="","",IFERROR(INDEX(Tanggal1,MATCH('Buku Besar'!H6673,Akun1,0)),""))</f>
        <v/>
      </c>
      <c r="J6673" s="2" t="str">
        <f>IF(H6673="","",IFERROR(INDEX(Keterangan1,MATCH('Buku Besar'!H6673,Akun1,0)),""))</f>
        <v/>
      </c>
      <c r="K6673" s="2" t="str">
        <f>IF(H6673="","",IFERROR(INDEX(Reff1,MATCH('Buku Besar'!H6673,Akun1,0)),""))</f>
        <v/>
      </c>
      <c r="L6673" s="331" t="str">
        <f>IF(H6673="","",IFERROR(INDEX(Penerimaan1,MATCH('Buku Besar'!H6673,Akun1,0)),""))</f>
        <v/>
      </c>
      <c r="M6673" s="331" t="str">
        <f>IF(H6673="","",IFERROR(INDEX(Pengeluaran1,MATCH('Buku Besar'!H6673,Akun1,0)),""))</f>
        <v/>
      </c>
    </row>
    <row r="6674" spans="1:13" x14ac:dyDescent="0.25">
      <c r="A6674" s="91" t="str">
        <f t="shared" si="208"/>
        <v/>
      </c>
      <c r="B6674" s="330" t="str">
        <f>IF(A6674="","",IFERROR(INDEX(Tanggal,MATCH('Buku Besar'!A6674,Akun,0)),""))</f>
        <v/>
      </c>
      <c r="C6674" s="2" t="str">
        <f>IF(A6674="","",IFERROR(INDEX(Keterangan,MATCH('Buku Besar'!A6674,Akun,0)),""))</f>
        <v/>
      </c>
      <c r="D6674" s="2" t="str">
        <f>IF(A6674="","",IFERROR(INDEX(Reff,MATCH('Buku Besar'!A6674,Akun,0)),""))</f>
        <v/>
      </c>
      <c r="E6674" s="331" t="str">
        <f>IF(A6674="","",IFERROR(INDEX(Penerimaan,MATCH('Buku Besar'!A6674,Akun,0)),""))</f>
        <v/>
      </c>
      <c r="F6674" s="331" t="str">
        <f>IF(A6674="","",IFERROR(INDEX(Pengeluaran,MATCH('Buku Besar'!A6674,Akun,0)),""))</f>
        <v/>
      </c>
      <c r="H6674" s="91" t="str">
        <f t="shared" si="209"/>
        <v/>
      </c>
      <c r="I6674" s="330" t="str">
        <f>IF(H6674="","",IFERROR(INDEX(Tanggal1,MATCH('Buku Besar'!H6674,Akun1,0)),""))</f>
        <v/>
      </c>
      <c r="J6674" s="2" t="str">
        <f>IF(H6674="","",IFERROR(INDEX(Keterangan1,MATCH('Buku Besar'!H6674,Akun1,0)),""))</f>
        <v/>
      </c>
      <c r="K6674" s="2" t="str">
        <f>IF(H6674="","",IFERROR(INDEX(Reff1,MATCH('Buku Besar'!H6674,Akun1,0)),""))</f>
        <v/>
      </c>
      <c r="L6674" s="331" t="str">
        <f>IF(H6674="","",IFERROR(INDEX(Penerimaan1,MATCH('Buku Besar'!H6674,Akun1,0)),""))</f>
        <v/>
      </c>
      <c r="M6674" s="331" t="str">
        <f>IF(H6674="","",IFERROR(INDEX(Pengeluaran1,MATCH('Buku Besar'!H6674,Akun1,0)),""))</f>
        <v/>
      </c>
    </row>
    <row r="6675" spans="1:13" x14ac:dyDescent="0.25">
      <c r="A6675" s="91" t="str">
        <f t="shared" si="208"/>
        <v/>
      </c>
      <c r="B6675" s="330" t="str">
        <f>IF(A6675="","",IFERROR(INDEX(Tanggal,MATCH('Buku Besar'!A6675,Akun,0)),""))</f>
        <v/>
      </c>
      <c r="C6675" s="2" t="str">
        <f>IF(A6675="","",IFERROR(INDEX(Keterangan,MATCH('Buku Besar'!A6675,Akun,0)),""))</f>
        <v/>
      </c>
      <c r="D6675" s="2" t="str">
        <f>IF(A6675="","",IFERROR(INDEX(Reff,MATCH('Buku Besar'!A6675,Akun,0)),""))</f>
        <v/>
      </c>
      <c r="E6675" s="331" t="str">
        <f>IF(A6675="","",IFERROR(INDEX(Penerimaan,MATCH('Buku Besar'!A6675,Akun,0)),""))</f>
        <v/>
      </c>
      <c r="F6675" s="331" t="str">
        <f>IF(A6675="","",IFERROR(INDEX(Pengeluaran,MATCH('Buku Besar'!A6675,Akun,0)),""))</f>
        <v/>
      </c>
      <c r="H6675" s="91" t="str">
        <f t="shared" si="209"/>
        <v/>
      </c>
      <c r="I6675" s="330" t="str">
        <f>IF(H6675="","",IFERROR(INDEX(Tanggal1,MATCH('Buku Besar'!H6675,Akun1,0)),""))</f>
        <v/>
      </c>
      <c r="J6675" s="2" t="str">
        <f>IF(H6675="","",IFERROR(INDEX(Keterangan1,MATCH('Buku Besar'!H6675,Akun1,0)),""))</f>
        <v/>
      </c>
      <c r="K6675" s="2" t="str">
        <f>IF(H6675="","",IFERROR(INDEX(Reff1,MATCH('Buku Besar'!H6675,Akun1,0)),""))</f>
        <v/>
      </c>
      <c r="L6675" s="331" t="str">
        <f>IF(H6675="","",IFERROR(INDEX(Penerimaan1,MATCH('Buku Besar'!H6675,Akun1,0)),""))</f>
        <v/>
      </c>
      <c r="M6675" s="331" t="str">
        <f>IF(H6675="","",IFERROR(INDEX(Pengeluaran1,MATCH('Buku Besar'!H6675,Akun1,0)),""))</f>
        <v/>
      </c>
    </row>
    <row r="6676" spans="1:13" x14ac:dyDescent="0.25">
      <c r="A6676" s="91" t="str">
        <f t="shared" si="208"/>
        <v/>
      </c>
      <c r="B6676" s="330" t="str">
        <f>IF(A6676="","",IFERROR(INDEX(Tanggal,MATCH('Buku Besar'!A6676,Akun,0)),""))</f>
        <v/>
      </c>
      <c r="C6676" s="2" t="str">
        <f>IF(A6676="","",IFERROR(INDEX(Keterangan,MATCH('Buku Besar'!A6676,Akun,0)),""))</f>
        <v/>
      </c>
      <c r="D6676" s="2" t="str">
        <f>IF(A6676="","",IFERROR(INDEX(Reff,MATCH('Buku Besar'!A6676,Akun,0)),""))</f>
        <v/>
      </c>
      <c r="E6676" s="331" t="str">
        <f>IF(A6676="","",IFERROR(INDEX(Penerimaan,MATCH('Buku Besar'!A6676,Akun,0)),""))</f>
        <v/>
      </c>
      <c r="F6676" s="331" t="str">
        <f>IF(A6676="","",IFERROR(INDEX(Pengeluaran,MATCH('Buku Besar'!A6676,Akun,0)),""))</f>
        <v/>
      </c>
      <c r="H6676" s="91" t="str">
        <f t="shared" si="209"/>
        <v/>
      </c>
      <c r="I6676" s="330" t="str">
        <f>IF(H6676="","",IFERROR(INDEX(Tanggal1,MATCH('Buku Besar'!H6676,Akun1,0)),""))</f>
        <v/>
      </c>
      <c r="J6676" s="2" t="str">
        <f>IF(H6676="","",IFERROR(INDEX(Keterangan1,MATCH('Buku Besar'!H6676,Akun1,0)),""))</f>
        <v/>
      </c>
      <c r="K6676" s="2" t="str">
        <f>IF(H6676="","",IFERROR(INDEX(Reff1,MATCH('Buku Besar'!H6676,Akun1,0)),""))</f>
        <v/>
      </c>
      <c r="L6676" s="331" t="str">
        <f>IF(H6676="","",IFERROR(INDEX(Penerimaan1,MATCH('Buku Besar'!H6676,Akun1,0)),""))</f>
        <v/>
      </c>
      <c r="M6676" s="331" t="str">
        <f>IF(H6676="","",IFERROR(INDEX(Pengeluaran1,MATCH('Buku Besar'!H6676,Akun1,0)),""))</f>
        <v/>
      </c>
    </row>
    <row r="6677" spans="1:13" x14ac:dyDescent="0.25">
      <c r="A6677" s="91" t="str">
        <f t="shared" si="208"/>
        <v/>
      </c>
      <c r="B6677" s="330" t="str">
        <f>IF(A6677="","",IFERROR(INDEX(Tanggal,MATCH('Buku Besar'!A6677,Akun,0)),""))</f>
        <v/>
      </c>
      <c r="C6677" s="2" t="str">
        <f>IF(A6677="","",IFERROR(INDEX(Keterangan,MATCH('Buku Besar'!A6677,Akun,0)),""))</f>
        <v/>
      </c>
      <c r="D6677" s="2" t="str">
        <f>IF(A6677="","",IFERROR(INDEX(Reff,MATCH('Buku Besar'!A6677,Akun,0)),""))</f>
        <v/>
      </c>
      <c r="E6677" s="331" t="str">
        <f>IF(A6677="","",IFERROR(INDEX(Penerimaan,MATCH('Buku Besar'!A6677,Akun,0)),""))</f>
        <v/>
      </c>
      <c r="F6677" s="331" t="str">
        <f>IF(A6677="","",IFERROR(INDEX(Pengeluaran,MATCH('Buku Besar'!A6677,Akun,0)),""))</f>
        <v/>
      </c>
      <c r="H6677" s="91" t="str">
        <f t="shared" si="209"/>
        <v/>
      </c>
      <c r="I6677" s="330" t="str">
        <f>IF(H6677="","",IFERROR(INDEX(Tanggal1,MATCH('Buku Besar'!H6677,Akun1,0)),""))</f>
        <v/>
      </c>
      <c r="J6677" s="2" t="str">
        <f>IF(H6677="","",IFERROR(INDEX(Keterangan1,MATCH('Buku Besar'!H6677,Akun1,0)),""))</f>
        <v/>
      </c>
      <c r="K6677" s="2" t="str">
        <f>IF(H6677="","",IFERROR(INDEX(Reff1,MATCH('Buku Besar'!H6677,Akun1,0)),""))</f>
        <v/>
      </c>
      <c r="L6677" s="331" t="str">
        <f>IF(H6677="","",IFERROR(INDEX(Penerimaan1,MATCH('Buku Besar'!H6677,Akun1,0)),""))</f>
        <v/>
      </c>
      <c r="M6677" s="331" t="str">
        <f>IF(H6677="","",IFERROR(INDEX(Pengeluaran1,MATCH('Buku Besar'!H6677,Akun1,0)),""))</f>
        <v/>
      </c>
    </row>
    <row r="6678" spans="1:13" x14ac:dyDescent="0.25">
      <c r="A6678" s="91" t="str">
        <f t="shared" si="208"/>
        <v/>
      </c>
      <c r="B6678" s="330" t="str">
        <f>IF(A6678="","",IFERROR(INDEX(Tanggal,MATCH('Buku Besar'!A6678,Akun,0)),""))</f>
        <v/>
      </c>
      <c r="C6678" s="2" t="str">
        <f>IF(A6678="","",IFERROR(INDEX(Keterangan,MATCH('Buku Besar'!A6678,Akun,0)),""))</f>
        <v/>
      </c>
      <c r="D6678" s="2" t="str">
        <f>IF(A6678="","",IFERROR(INDEX(Reff,MATCH('Buku Besar'!A6678,Akun,0)),""))</f>
        <v/>
      </c>
      <c r="E6678" s="331" t="str">
        <f>IF(A6678="","",IFERROR(INDEX(Penerimaan,MATCH('Buku Besar'!A6678,Akun,0)),""))</f>
        <v/>
      </c>
      <c r="F6678" s="331" t="str">
        <f>IF(A6678="","",IFERROR(INDEX(Pengeluaran,MATCH('Buku Besar'!A6678,Akun,0)),""))</f>
        <v/>
      </c>
      <c r="H6678" s="91" t="str">
        <f t="shared" si="209"/>
        <v/>
      </c>
      <c r="I6678" s="330" t="str">
        <f>IF(H6678="","",IFERROR(INDEX(Tanggal1,MATCH('Buku Besar'!H6678,Akun1,0)),""))</f>
        <v/>
      </c>
      <c r="J6678" s="2" t="str">
        <f>IF(H6678="","",IFERROR(INDEX(Keterangan1,MATCH('Buku Besar'!H6678,Akun1,0)),""))</f>
        <v/>
      </c>
      <c r="K6678" s="2" t="str">
        <f>IF(H6678="","",IFERROR(INDEX(Reff1,MATCH('Buku Besar'!H6678,Akun1,0)),""))</f>
        <v/>
      </c>
      <c r="L6678" s="331" t="str">
        <f>IF(H6678="","",IFERROR(INDEX(Penerimaan1,MATCH('Buku Besar'!H6678,Akun1,0)),""))</f>
        <v/>
      </c>
      <c r="M6678" s="331" t="str">
        <f>IF(H6678="","",IFERROR(INDEX(Pengeluaran1,MATCH('Buku Besar'!H6678,Akun1,0)),""))</f>
        <v/>
      </c>
    </row>
    <row r="6679" spans="1:13" x14ac:dyDescent="0.25">
      <c r="A6679" s="91" t="str">
        <f t="shared" si="208"/>
        <v/>
      </c>
      <c r="B6679" s="330" t="str">
        <f>IF(A6679="","",IFERROR(INDEX(Tanggal,MATCH('Buku Besar'!A6679,Akun,0)),""))</f>
        <v/>
      </c>
      <c r="C6679" s="2" t="str">
        <f>IF(A6679="","",IFERROR(INDEX(Keterangan,MATCH('Buku Besar'!A6679,Akun,0)),""))</f>
        <v/>
      </c>
      <c r="D6679" s="2" t="str">
        <f>IF(A6679="","",IFERROR(INDEX(Reff,MATCH('Buku Besar'!A6679,Akun,0)),""))</f>
        <v/>
      </c>
      <c r="E6679" s="331" t="str">
        <f>IF(A6679="","",IFERROR(INDEX(Penerimaan,MATCH('Buku Besar'!A6679,Akun,0)),""))</f>
        <v/>
      </c>
      <c r="F6679" s="331" t="str">
        <f>IF(A6679="","",IFERROR(INDEX(Pengeluaran,MATCH('Buku Besar'!A6679,Akun,0)),""))</f>
        <v/>
      </c>
      <c r="H6679" s="91" t="str">
        <f t="shared" si="209"/>
        <v/>
      </c>
      <c r="I6679" s="330" t="str">
        <f>IF(H6679="","",IFERROR(INDEX(Tanggal1,MATCH('Buku Besar'!H6679,Akun1,0)),""))</f>
        <v/>
      </c>
      <c r="J6679" s="2" t="str">
        <f>IF(H6679="","",IFERROR(INDEX(Keterangan1,MATCH('Buku Besar'!H6679,Akun1,0)),""))</f>
        <v/>
      </c>
      <c r="K6679" s="2" t="str">
        <f>IF(H6679="","",IFERROR(INDEX(Reff1,MATCH('Buku Besar'!H6679,Akun1,0)),""))</f>
        <v/>
      </c>
      <c r="L6679" s="331" t="str">
        <f>IF(H6679="","",IFERROR(INDEX(Penerimaan1,MATCH('Buku Besar'!H6679,Akun1,0)),""))</f>
        <v/>
      </c>
      <c r="M6679" s="331" t="str">
        <f>IF(H6679="","",IFERROR(INDEX(Pengeluaran1,MATCH('Buku Besar'!H6679,Akun1,0)),""))</f>
        <v/>
      </c>
    </row>
    <row r="6680" spans="1:13" x14ac:dyDescent="0.25">
      <c r="A6680" s="91" t="str">
        <f t="shared" si="208"/>
        <v/>
      </c>
      <c r="B6680" s="330" t="str">
        <f>IF(A6680="","",IFERROR(INDEX(Tanggal,MATCH('Buku Besar'!A6680,Akun,0)),""))</f>
        <v/>
      </c>
      <c r="C6680" s="2" t="str">
        <f>IF(A6680="","",IFERROR(INDEX(Keterangan,MATCH('Buku Besar'!A6680,Akun,0)),""))</f>
        <v/>
      </c>
      <c r="D6680" s="2" t="str">
        <f>IF(A6680="","",IFERROR(INDEX(Reff,MATCH('Buku Besar'!A6680,Akun,0)),""))</f>
        <v/>
      </c>
      <c r="E6680" s="331" t="str">
        <f>IF(A6680="","",IFERROR(INDEX(Penerimaan,MATCH('Buku Besar'!A6680,Akun,0)),""))</f>
        <v/>
      </c>
      <c r="F6680" s="331" t="str">
        <f>IF(A6680="","",IFERROR(INDEX(Pengeluaran,MATCH('Buku Besar'!A6680,Akun,0)),""))</f>
        <v/>
      </c>
      <c r="H6680" s="91" t="str">
        <f t="shared" si="209"/>
        <v/>
      </c>
      <c r="I6680" s="330" t="str">
        <f>IF(H6680="","",IFERROR(INDEX(Tanggal1,MATCH('Buku Besar'!H6680,Akun1,0)),""))</f>
        <v/>
      </c>
      <c r="J6680" s="2" t="str">
        <f>IF(H6680="","",IFERROR(INDEX(Keterangan1,MATCH('Buku Besar'!H6680,Akun1,0)),""))</f>
        <v/>
      </c>
      <c r="K6680" s="2" t="str">
        <f>IF(H6680="","",IFERROR(INDEX(Reff1,MATCH('Buku Besar'!H6680,Akun1,0)),""))</f>
        <v/>
      </c>
      <c r="L6680" s="331" t="str">
        <f>IF(H6680="","",IFERROR(INDEX(Penerimaan1,MATCH('Buku Besar'!H6680,Akun1,0)),""))</f>
        <v/>
      </c>
      <c r="M6680" s="331" t="str">
        <f>IF(H6680="","",IFERROR(INDEX(Pengeluaran1,MATCH('Buku Besar'!H6680,Akun1,0)),""))</f>
        <v/>
      </c>
    </row>
    <row r="6681" spans="1:13" x14ac:dyDescent="0.25">
      <c r="A6681" s="91" t="str">
        <f t="shared" si="208"/>
        <v/>
      </c>
      <c r="B6681" s="330" t="str">
        <f>IF(A6681="","",IFERROR(INDEX(Tanggal,MATCH('Buku Besar'!A6681,Akun,0)),""))</f>
        <v/>
      </c>
      <c r="C6681" s="2" t="str">
        <f>IF(A6681="","",IFERROR(INDEX(Keterangan,MATCH('Buku Besar'!A6681,Akun,0)),""))</f>
        <v/>
      </c>
      <c r="D6681" s="2" t="str">
        <f>IF(A6681="","",IFERROR(INDEX(Reff,MATCH('Buku Besar'!A6681,Akun,0)),""))</f>
        <v/>
      </c>
      <c r="E6681" s="331" t="str">
        <f>IF(A6681="","",IFERROR(INDEX(Penerimaan,MATCH('Buku Besar'!A6681,Akun,0)),""))</f>
        <v/>
      </c>
      <c r="F6681" s="331" t="str">
        <f>IF(A6681="","",IFERROR(INDEX(Pengeluaran,MATCH('Buku Besar'!A6681,Akun,0)),""))</f>
        <v/>
      </c>
      <c r="H6681" s="91" t="str">
        <f t="shared" si="209"/>
        <v/>
      </c>
      <c r="I6681" s="330" t="str">
        <f>IF(H6681="","",IFERROR(INDEX(Tanggal1,MATCH('Buku Besar'!H6681,Akun1,0)),""))</f>
        <v/>
      </c>
      <c r="J6681" s="2" t="str">
        <f>IF(H6681="","",IFERROR(INDEX(Keterangan1,MATCH('Buku Besar'!H6681,Akun1,0)),""))</f>
        <v/>
      </c>
      <c r="K6681" s="2" t="str">
        <f>IF(H6681="","",IFERROR(INDEX(Reff1,MATCH('Buku Besar'!H6681,Akun1,0)),""))</f>
        <v/>
      </c>
      <c r="L6681" s="331" t="str">
        <f>IF(H6681="","",IFERROR(INDEX(Penerimaan1,MATCH('Buku Besar'!H6681,Akun1,0)),""))</f>
        <v/>
      </c>
      <c r="M6681" s="331" t="str">
        <f>IF(H6681="","",IFERROR(INDEX(Pengeluaran1,MATCH('Buku Besar'!H6681,Akun1,0)),""))</f>
        <v/>
      </c>
    </row>
    <row r="6682" spans="1:13" x14ac:dyDescent="0.25">
      <c r="A6682" s="91" t="str">
        <f t="shared" si="208"/>
        <v/>
      </c>
      <c r="B6682" s="330" t="str">
        <f>IF(A6682="","",IFERROR(INDEX(Tanggal,MATCH('Buku Besar'!A6682,Akun,0)),""))</f>
        <v/>
      </c>
      <c r="C6682" s="2" t="str">
        <f>IF(A6682="","",IFERROR(INDEX(Keterangan,MATCH('Buku Besar'!A6682,Akun,0)),""))</f>
        <v/>
      </c>
      <c r="D6682" s="2" t="str">
        <f>IF(A6682="","",IFERROR(INDEX(Reff,MATCH('Buku Besar'!A6682,Akun,0)),""))</f>
        <v/>
      </c>
      <c r="E6682" s="331" t="str">
        <f>IF(A6682="","",IFERROR(INDEX(Penerimaan,MATCH('Buku Besar'!A6682,Akun,0)),""))</f>
        <v/>
      </c>
      <c r="F6682" s="331" t="str">
        <f>IF(A6682="","",IFERROR(INDEX(Pengeluaran,MATCH('Buku Besar'!A6682,Akun,0)),""))</f>
        <v/>
      </c>
      <c r="H6682" s="91" t="str">
        <f t="shared" si="209"/>
        <v/>
      </c>
      <c r="I6682" s="330" t="str">
        <f>IF(H6682="","",IFERROR(INDEX(Tanggal1,MATCH('Buku Besar'!H6682,Akun1,0)),""))</f>
        <v/>
      </c>
      <c r="J6682" s="2" t="str">
        <f>IF(H6682="","",IFERROR(INDEX(Keterangan1,MATCH('Buku Besar'!H6682,Akun1,0)),""))</f>
        <v/>
      </c>
      <c r="K6682" s="2" t="str">
        <f>IF(H6682="","",IFERROR(INDEX(Reff1,MATCH('Buku Besar'!H6682,Akun1,0)),""))</f>
        <v/>
      </c>
      <c r="L6682" s="331" t="str">
        <f>IF(H6682="","",IFERROR(INDEX(Penerimaan1,MATCH('Buku Besar'!H6682,Akun1,0)),""))</f>
        <v/>
      </c>
      <c r="M6682" s="331" t="str">
        <f>IF(H6682="","",IFERROR(INDEX(Pengeluaran1,MATCH('Buku Besar'!H6682,Akun1,0)),""))</f>
        <v/>
      </c>
    </row>
    <row r="6683" spans="1:13" x14ac:dyDescent="0.25">
      <c r="A6683" s="91" t="str">
        <f t="shared" si="208"/>
        <v/>
      </c>
      <c r="B6683" s="330" t="str">
        <f>IF(A6683="","",IFERROR(INDEX(Tanggal,MATCH('Buku Besar'!A6683,Akun,0)),""))</f>
        <v/>
      </c>
      <c r="C6683" s="2" t="str">
        <f>IF(A6683="","",IFERROR(INDEX(Keterangan,MATCH('Buku Besar'!A6683,Akun,0)),""))</f>
        <v/>
      </c>
      <c r="D6683" s="2" t="str">
        <f>IF(A6683="","",IFERROR(INDEX(Reff,MATCH('Buku Besar'!A6683,Akun,0)),""))</f>
        <v/>
      </c>
      <c r="E6683" s="331" t="str">
        <f>IF(A6683="","",IFERROR(INDEX(Penerimaan,MATCH('Buku Besar'!A6683,Akun,0)),""))</f>
        <v/>
      </c>
      <c r="F6683" s="331" t="str">
        <f>IF(A6683="","",IFERROR(INDEX(Pengeluaran,MATCH('Buku Besar'!A6683,Akun,0)),""))</f>
        <v/>
      </c>
      <c r="H6683" s="91" t="str">
        <f t="shared" si="209"/>
        <v/>
      </c>
      <c r="I6683" s="330" t="str">
        <f>IF(H6683="","",IFERROR(INDEX(Tanggal1,MATCH('Buku Besar'!H6683,Akun1,0)),""))</f>
        <v/>
      </c>
      <c r="J6683" s="2" t="str">
        <f>IF(H6683="","",IFERROR(INDEX(Keterangan1,MATCH('Buku Besar'!H6683,Akun1,0)),""))</f>
        <v/>
      </c>
      <c r="K6683" s="2" t="str">
        <f>IF(H6683="","",IFERROR(INDEX(Reff1,MATCH('Buku Besar'!H6683,Akun1,0)),""))</f>
        <v/>
      </c>
      <c r="L6683" s="331" t="str">
        <f>IF(H6683="","",IFERROR(INDEX(Penerimaan1,MATCH('Buku Besar'!H6683,Akun1,0)),""))</f>
        <v/>
      </c>
      <c r="M6683" s="331" t="str">
        <f>IF(H6683="","",IFERROR(INDEX(Pengeluaran1,MATCH('Buku Besar'!H6683,Akun1,0)),""))</f>
        <v/>
      </c>
    </row>
    <row r="6684" spans="1:13" x14ac:dyDescent="0.25">
      <c r="A6684" s="91" t="str">
        <f t="shared" si="208"/>
        <v/>
      </c>
      <c r="B6684" s="330" t="str">
        <f>IF(A6684="","",IFERROR(INDEX(Tanggal,MATCH('Buku Besar'!A6684,Akun,0)),""))</f>
        <v/>
      </c>
      <c r="C6684" s="2" t="str">
        <f>IF(A6684="","",IFERROR(INDEX(Keterangan,MATCH('Buku Besar'!A6684,Akun,0)),""))</f>
        <v/>
      </c>
      <c r="D6684" s="2" t="str">
        <f>IF(A6684="","",IFERROR(INDEX(Reff,MATCH('Buku Besar'!A6684,Akun,0)),""))</f>
        <v/>
      </c>
      <c r="E6684" s="331" t="str">
        <f>IF(A6684="","",IFERROR(INDEX(Penerimaan,MATCH('Buku Besar'!A6684,Akun,0)),""))</f>
        <v/>
      </c>
      <c r="F6684" s="331" t="str">
        <f>IF(A6684="","",IFERROR(INDEX(Pengeluaran,MATCH('Buku Besar'!A6684,Akun,0)),""))</f>
        <v/>
      </c>
      <c r="H6684" s="91" t="str">
        <f t="shared" si="209"/>
        <v/>
      </c>
      <c r="I6684" s="330" t="str">
        <f>IF(H6684="","",IFERROR(INDEX(Tanggal1,MATCH('Buku Besar'!H6684,Akun1,0)),""))</f>
        <v/>
      </c>
      <c r="J6684" s="2" t="str">
        <f>IF(H6684="","",IFERROR(INDEX(Keterangan1,MATCH('Buku Besar'!H6684,Akun1,0)),""))</f>
        <v/>
      </c>
      <c r="K6684" s="2" t="str">
        <f>IF(H6684="","",IFERROR(INDEX(Reff1,MATCH('Buku Besar'!H6684,Akun1,0)),""))</f>
        <v/>
      </c>
      <c r="L6684" s="331" t="str">
        <f>IF(H6684="","",IFERROR(INDEX(Penerimaan1,MATCH('Buku Besar'!H6684,Akun1,0)),""))</f>
        <v/>
      </c>
      <c r="M6684" s="331" t="str">
        <f>IF(H6684="","",IFERROR(INDEX(Pengeluaran1,MATCH('Buku Besar'!H6684,Akun1,0)),""))</f>
        <v/>
      </c>
    </row>
    <row r="6685" spans="1:13" x14ac:dyDescent="0.25">
      <c r="A6685" s="91" t="str">
        <f t="shared" si="208"/>
        <v/>
      </c>
      <c r="B6685" s="330" t="str">
        <f>IF(A6685="","",IFERROR(INDEX(Tanggal,MATCH('Buku Besar'!A6685,Akun,0)),""))</f>
        <v/>
      </c>
      <c r="C6685" s="2" t="str">
        <f>IF(A6685="","",IFERROR(INDEX(Keterangan,MATCH('Buku Besar'!A6685,Akun,0)),""))</f>
        <v/>
      </c>
      <c r="D6685" s="2" t="str">
        <f>IF(A6685="","",IFERROR(INDEX(Reff,MATCH('Buku Besar'!A6685,Akun,0)),""))</f>
        <v/>
      </c>
      <c r="E6685" s="331" t="str">
        <f>IF(A6685="","",IFERROR(INDEX(Penerimaan,MATCH('Buku Besar'!A6685,Akun,0)),""))</f>
        <v/>
      </c>
      <c r="F6685" s="331" t="str">
        <f>IF(A6685="","",IFERROR(INDEX(Pengeluaran,MATCH('Buku Besar'!A6685,Akun,0)),""))</f>
        <v/>
      </c>
      <c r="H6685" s="91" t="str">
        <f t="shared" si="209"/>
        <v/>
      </c>
      <c r="I6685" s="330" t="str">
        <f>IF(H6685="","",IFERROR(INDEX(Tanggal1,MATCH('Buku Besar'!H6685,Akun1,0)),""))</f>
        <v/>
      </c>
      <c r="J6685" s="2" t="str">
        <f>IF(H6685="","",IFERROR(INDEX(Keterangan1,MATCH('Buku Besar'!H6685,Akun1,0)),""))</f>
        <v/>
      </c>
      <c r="K6685" s="2" t="str">
        <f>IF(H6685="","",IFERROR(INDEX(Reff1,MATCH('Buku Besar'!H6685,Akun1,0)),""))</f>
        <v/>
      </c>
      <c r="L6685" s="331" t="str">
        <f>IF(H6685="","",IFERROR(INDEX(Penerimaan1,MATCH('Buku Besar'!H6685,Akun1,0)),""))</f>
        <v/>
      </c>
      <c r="M6685" s="331" t="str">
        <f>IF(H6685="","",IFERROR(INDEX(Pengeluaran1,MATCH('Buku Besar'!H6685,Akun1,0)),""))</f>
        <v/>
      </c>
    </row>
    <row r="6686" spans="1:13" x14ac:dyDescent="0.25">
      <c r="A6686" s="91" t="str">
        <f t="shared" si="208"/>
        <v/>
      </c>
      <c r="B6686" s="330" t="str">
        <f>IF(A6686="","",IFERROR(INDEX(Tanggal,MATCH('Buku Besar'!A6686,Akun,0)),""))</f>
        <v/>
      </c>
      <c r="C6686" s="2" t="str">
        <f>IF(A6686="","",IFERROR(INDEX(Keterangan,MATCH('Buku Besar'!A6686,Akun,0)),""))</f>
        <v/>
      </c>
      <c r="D6686" s="2" t="str">
        <f>IF(A6686="","",IFERROR(INDEX(Reff,MATCH('Buku Besar'!A6686,Akun,0)),""))</f>
        <v/>
      </c>
      <c r="E6686" s="331" t="str">
        <f>IF(A6686="","",IFERROR(INDEX(Penerimaan,MATCH('Buku Besar'!A6686,Akun,0)),""))</f>
        <v/>
      </c>
      <c r="F6686" s="331" t="str">
        <f>IF(A6686="","",IFERROR(INDEX(Pengeluaran,MATCH('Buku Besar'!A6686,Akun,0)),""))</f>
        <v/>
      </c>
      <c r="H6686" s="91" t="str">
        <f t="shared" si="209"/>
        <v/>
      </c>
      <c r="I6686" s="330" t="str">
        <f>IF(H6686="","",IFERROR(INDEX(Tanggal1,MATCH('Buku Besar'!H6686,Akun1,0)),""))</f>
        <v/>
      </c>
      <c r="J6686" s="2" t="str">
        <f>IF(H6686="","",IFERROR(INDEX(Keterangan1,MATCH('Buku Besar'!H6686,Akun1,0)),""))</f>
        <v/>
      </c>
      <c r="K6686" s="2" t="str">
        <f>IF(H6686="","",IFERROR(INDEX(Reff1,MATCH('Buku Besar'!H6686,Akun1,0)),""))</f>
        <v/>
      </c>
      <c r="L6686" s="331" t="str">
        <f>IF(H6686="","",IFERROR(INDEX(Penerimaan1,MATCH('Buku Besar'!H6686,Akun1,0)),""))</f>
        <v/>
      </c>
      <c r="M6686" s="331" t="str">
        <f>IF(H6686="","",IFERROR(INDEX(Pengeluaran1,MATCH('Buku Besar'!H6686,Akun1,0)),""))</f>
        <v/>
      </c>
    </row>
    <row r="6687" spans="1:13" x14ac:dyDescent="0.25">
      <c r="A6687" s="91" t="str">
        <f t="shared" si="208"/>
        <v/>
      </c>
      <c r="B6687" s="330" t="str">
        <f>IF(A6687="","",IFERROR(INDEX(Tanggal,MATCH('Buku Besar'!A6687,Akun,0)),""))</f>
        <v/>
      </c>
      <c r="C6687" s="2" t="str">
        <f>IF(A6687="","",IFERROR(INDEX(Keterangan,MATCH('Buku Besar'!A6687,Akun,0)),""))</f>
        <v/>
      </c>
      <c r="D6687" s="2" t="str">
        <f>IF(A6687="","",IFERROR(INDEX(Reff,MATCH('Buku Besar'!A6687,Akun,0)),""))</f>
        <v/>
      </c>
      <c r="E6687" s="331" t="str">
        <f>IF(A6687="","",IFERROR(INDEX(Penerimaan,MATCH('Buku Besar'!A6687,Akun,0)),""))</f>
        <v/>
      </c>
      <c r="F6687" s="331" t="str">
        <f>IF(A6687="","",IFERROR(INDEX(Pengeluaran,MATCH('Buku Besar'!A6687,Akun,0)),""))</f>
        <v/>
      </c>
      <c r="H6687" s="91" t="str">
        <f t="shared" si="209"/>
        <v/>
      </c>
      <c r="I6687" s="330" t="str">
        <f>IF(H6687="","",IFERROR(INDEX(Tanggal1,MATCH('Buku Besar'!H6687,Akun1,0)),""))</f>
        <v/>
      </c>
      <c r="J6687" s="2" t="str">
        <f>IF(H6687="","",IFERROR(INDEX(Keterangan1,MATCH('Buku Besar'!H6687,Akun1,0)),""))</f>
        <v/>
      </c>
      <c r="K6687" s="2" t="str">
        <f>IF(H6687="","",IFERROR(INDEX(Reff1,MATCH('Buku Besar'!H6687,Akun1,0)),""))</f>
        <v/>
      </c>
      <c r="L6687" s="331" t="str">
        <f>IF(H6687="","",IFERROR(INDEX(Penerimaan1,MATCH('Buku Besar'!H6687,Akun1,0)),""))</f>
        <v/>
      </c>
      <c r="M6687" s="331" t="str">
        <f>IF(H6687="","",IFERROR(INDEX(Pengeluaran1,MATCH('Buku Besar'!H6687,Akun1,0)),""))</f>
        <v/>
      </c>
    </row>
    <row r="6688" spans="1:13" x14ac:dyDescent="0.25">
      <c r="A6688" s="91" t="str">
        <f t="shared" si="208"/>
        <v/>
      </c>
      <c r="B6688" s="330" t="str">
        <f>IF(A6688="","",IFERROR(INDEX(Tanggal,MATCH('Buku Besar'!A6688,Akun,0)),""))</f>
        <v/>
      </c>
      <c r="C6688" s="2" t="str">
        <f>IF(A6688="","",IFERROR(INDEX(Keterangan,MATCH('Buku Besar'!A6688,Akun,0)),""))</f>
        <v/>
      </c>
      <c r="D6688" s="2" t="str">
        <f>IF(A6688="","",IFERROR(INDEX(Reff,MATCH('Buku Besar'!A6688,Akun,0)),""))</f>
        <v/>
      </c>
      <c r="E6688" s="331" t="str">
        <f>IF(A6688="","",IFERROR(INDEX(Penerimaan,MATCH('Buku Besar'!A6688,Akun,0)),""))</f>
        <v/>
      </c>
      <c r="F6688" s="331" t="str">
        <f>IF(A6688="","",IFERROR(INDEX(Pengeluaran,MATCH('Buku Besar'!A6688,Akun,0)),""))</f>
        <v/>
      </c>
      <c r="H6688" s="91" t="str">
        <f t="shared" si="209"/>
        <v/>
      </c>
      <c r="I6688" s="330" t="str">
        <f>IF(H6688="","",IFERROR(INDEX(Tanggal1,MATCH('Buku Besar'!H6688,Akun1,0)),""))</f>
        <v/>
      </c>
      <c r="J6688" s="2" t="str">
        <f>IF(H6688="","",IFERROR(INDEX(Keterangan1,MATCH('Buku Besar'!H6688,Akun1,0)),""))</f>
        <v/>
      </c>
      <c r="K6688" s="2" t="str">
        <f>IF(H6688="","",IFERROR(INDEX(Reff1,MATCH('Buku Besar'!H6688,Akun1,0)),""))</f>
        <v/>
      </c>
      <c r="L6688" s="331" t="str">
        <f>IF(H6688="","",IFERROR(INDEX(Penerimaan1,MATCH('Buku Besar'!H6688,Akun1,0)),""))</f>
        <v/>
      </c>
      <c r="M6688" s="331" t="str">
        <f>IF(H6688="","",IFERROR(INDEX(Pengeluaran1,MATCH('Buku Besar'!H6688,Akun1,0)),""))</f>
        <v/>
      </c>
    </row>
    <row r="6689" spans="1:13" x14ac:dyDescent="0.25">
      <c r="A6689" s="91" t="str">
        <f t="shared" si="208"/>
        <v/>
      </c>
      <c r="B6689" s="330" t="str">
        <f>IF(A6689="","",IFERROR(INDEX(Tanggal,MATCH('Buku Besar'!A6689,Akun,0)),""))</f>
        <v/>
      </c>
      <c r="C6689" s="2" t="str">
        <f>IF(A6689="","",IFERROR(INDEX(Keterangan,MATCH('Buku Besar'!A6689,Akun,0)),""))</f>
        <v/>
      </c>
      <c r="D6689" s="2" t="str">
        <f>IF(A6689="","",IFERROR(INDEX(Reff,MATCH('Buku Besar'!A6689,Akun,0)),""))</f>
        <v/>
      </c>
      <c r="E6689" s="331" t="str">
        <f>IF(A6689="","",IFERROR(INDEX(Penerimaan,MATCH('Buku Besar'!A6689,Akun,0)),""))</f>
        <v/>
      </c>
      <c r="F6689" s="331" t="str">
        <f>IF(A6689="","",IFERROR(INDEX(Pengeluaran,MATCH('Buku Besar'!A6689,Akun,0)),""))</f>
        <v/>
      </c>
      <c r="H6689" s="91" t="str">
        <f t="shared" si="209"/>
        <v/>
      </c>
      <c r="I6689" s="330" t="str">
        <f>IF(H6689="","",IFERROR(INDEX(Tanggal1,MATCH('Buku Besar'!H6689,Akun1,0)),""))</f>
        <v/>
      </c>
      <c r="J6689" s="2" t="str">
        <f>IF(H6689="","",IFERROR(INDEX(Keterangan1,MATCH('Buku Besar'!H6689,Akun1,0)),""))</f>
        <v/>
      </c>
      <c r="K6689" s="2" t="str">
        <f>IF(H6689="","",IFERROR(INDEX(Reff1,MATCH('Buku Besar'!H6689,Akun1,0)),""))</f>
        <v/>
      </c>
      <c r="L6689" s="331" t="str">
        <f>IF(H6689="","",IFERROR(INDEX(Penerimaan1,MATCH('Buku Besar'!H6689,Akun1,0)),""))</f>
        <v/>
      </c>
      <c r="M6689" s="331" t="str">
        <f>IF(H6689="","",IFERROR(INDEX(Pengeluaran1,MATCH('Buku Besar'!H6689,Akun1,0)),""))</f>
        <v/>
      </c>
    </row>
    <row r="6690" spans="1:13" x14ac:dyDescent="0.25">
      <c r="A6690" s="91" t="str">
        <f t="shared" si="208"/>
        <v/>
      </c>
      <c r="B6690" s="330" t="str">
        <f>IF(A6690="","",IFERROR(INDEX(Tanggal,MATCH('Buku Besar'!A6690,Akun,0)),""))</f>
        <v/>
      </c>
      <c r="C6690" s="2" t="str">
        <f>IF(A6690="","",IFERROR(INDEX(Keterangan,MATCH('Buku Besar'!A6690,Akun,0)),""))</f>
        <v/>
      </c>
      <c r="D6690" s="2" t="str">
        <f>IF(A6690="","",IFERROR(INDEX(Reff,MATCH('Buku Besar'!A6690,Akun,0)),""))</f>
        <v/>
      </c>
      <c r="E6690" s="331" t="str">
        <f>IF(A6690="","",IFERROR(INDEX(Penerimaan,MATCH('Buku Besar'!A6690,Akun,0)),""))</f>
        <v/>
      </c>
      <c r="F6690" s="331" t="str">
        <f>IF(A6690="","",IFERROR(INDEX(Pengeluaran,MATCH('Buku Besar'!A6690,Akun,0)),""))</f>
        <v/>
      </c>
      <c r="H6690" s="91" t="str">
        <f t="shared" si="209"/>
        <v/>
      </c>
      <c r="I6690" s="330" t="str">
        <f>IF(H6690="","",IFERROR(INDEX(Tanggal1,MATCH('Buku Besar'!H6690,Akun1,0)),""))</f>
        <v/>
      </c>
      <c r="J6690" s="2" t="str">
        <f>IF(H6690="","",IFERROR(INDEX(Keterangan1,MATCH('Buku Besar'!H6690,Akun1,0)),""))</f>
        <v/>
      </c>
      <c r="K6690" s="2" t="str">
        <f>IF(H6690="","",IFERROR(INDEX(Reff1,MATCH('Buku Besar'!H6690,Akun1,0)),""))</f>
        <v/>
      </c>
      <c r="L6690" s="331" t="str">
        <f>IF(H6690="","",IFERROR(INDEX(Penerimaan1,MATCH('Buku Besar'!H6690,Akun1,0)),""))</f>
        <v/>
      </c>
      <c r="M6690" s="331" t="str">
        <f>IF(H6690="","",IFERROR(INDEX(Pengeluaran1,MATCH('Buku Besar'!H6690,Akun1,0)),""))</f>
        <v/>
      </c>
    </row>
    <row r="6691" spans="1:13" x14ac:dyDescent="0.25">
      <c r="A6691" s="91" t="str">
        <f t="shared" si="208"/>
        <v/>
      </c>
      <c r="B6691" s="330" t="str">
        <f>IF(A6691="","",IFERROR(INDEX(Tanggal,MATCH('Buku Besar'!A6691,Akun,0)),""))</f>
        <v/>
      </c>
      <c r="C6691" s="2" t="str">
        <f>IF(A6691="","",IFERROR(INDEX(Keterangan,MATCH('Buku Besar'!A6691,Akun,0)),""))</f>
        <v/>
      </c>
      <c r="D6691" s="2" t="str">
        <f>IF(A6691="","",IFERROR(INDEX(Reff,MATCH('Buku Besar'!A6691,Akun,0)),""))</f>
        <v/>
      </c>
      <c r="E6691" s="331" t="str">
        <f>IF(A6691="","",IFERROR(INDEX(Penerimaan,MATCH('Buku Besar'!A6691,Akun,0)),""))</f>
        <v/>
      </c>
      <c r="F6691" s="331" t="str">
        <f>IF(A6691="","",IFERROR(INDEX(Pengeluaran,MATCH('Buku Besar'!A6691,Akun,0)),""))</f>
        <v/>
      </c>
      <c r="H6691" s="91" t="str">
        <f t="shared" si="209"/>
        <v/>
      </c>
      <c r="I6691" s="330" t="str">
        <f>IF(H6691="","",IFERROR(INDEX(Tanggal1,MATCH('Buku Besar'!H6691,Akun1,0)),""))</f>
        <v/>
      </c>
      <c r="J6691" s="2" t="str">
        <f>IF(H6691="","",IFERROR(INDEX(Keterangan1,MATCH('Buku Besar'!H6691,Akun1,0)),""))</f>
        <v/>
      </c>
      <c r="K6691" s="2" t="str">
        <f>IF(H6691="","",IFERROR(INDEX(Reff1,MATCH('Buku Besar'!H6691,Akun1,0)),""))</f>
        <v/>
      </c>
      <c r="L6691" s="331" t="str">
        <f>IF(H6691="","",IFERROR(INDEX(Penerimaan1,MATCH('Buku Besar'!H6691,Akun1,0)),""))</f>
        <v/>
      </c>
      <c r="M6691" s="331" t="str">
        <f>IF(H6691="","",IFERROR(INDEX(Pengeluaran1,MATCH('Buku Besar'!H6691,Akun1,0)),""))</f>
        <v/>
      </c>
    </row>
    <row r="6692" spans="1:13" x14ac:dyDescent="0.25">
      <c r="A6692" s="91" t="str">
        <f t="shared" si="208"/>
        <v/>
      </c>
      <c r="B6692" s="330" t="str">
        <f>IF(A6692="","",IFERROR(INDEX(Tanggal,MATCH('Buku Besar'!A6692,Akun,0)),""))</f>
        <v/>
      </c>
      <c r="C6692" s="2" t="str">
        <f>IF(A6692="","",IFERROR(INDEX(Keterangan,MATCH('Buku Besar'!A6692,Akun,0)),""))</f>
        <v/>
      </c>
      <c r="D6692" s="2" t="str">
        <f>IF(A6692="","",IFERROR(INDEX(Reff,MATCH('Buku Besar'!A6692,Akun,0)),""))</f>
        <v/>
      </c>
      <c r="E6692" s="331" t="str">
        <f>IF(A6692="","",IFERROR(INDEX(Penerimaan,MATCH('Buku Besar'!A6692,Akun,0)),""))</f>
        <v/>
      </c>
      <c r="F6692" s="331" t="str">
        <f>IF(A6692="","",IFERROR(INDEX(Pengeluaran,MATCH('Buku Besar'!A6692,Akun,0)),""))</f>
        <v/>
      </c>
      <c r="H6692" s="91" t="str">
        <f t="shared" si="209"/>
        <v/>
      </c>
      <c r="I6692" s="330" t="str">
        <f>IF(H6692="","",IFERROR(INDEX(Tanggal1,MATCH('Buku Besar'!H6692,Akun1,0)),""))</f>
        <v/>
      </c>
      <c r="J6692" s="2" t="str">
        <f>IF(H6692="","",IFERROR(INDEX(Keterangan1,MATCH('Buku Besar'!H6692,Akun1,0)),""))</f>
        <v/>
      </c>
      <c r="K6692" s="2" t="str">
        <f>IF(H6692="","",IFERROR(INDEX(Reff1,MATCH('Buku Besar'!H6692,Akun1,0)),""))</f>
        <v/>
      </c>
      <c r="L6692" s="331" t="str">
        <f>IF(H6692="","",IFERROR(INDEX(Penerimaan1,MATCH('Buku Besar'!H6692,Akun1,0)),""))</f>
        <v/>
      </c>
      <c r="M6692" s="331" t="str">
        <f>IF(H6692="","",IFERROR(INDEX(Pengeluaran1,MATCH('Buku Besar'!H6692,Akun1,0)),""))</f>
        <v/>
      </c>
    </row>
    <row r="6693" spans="1:13" x14ac:dyDescent="0.25">
      <c r="A6693" s="91" t="str">
        <f t="shared" si="208"/>
        <v/>
      </c>
      <c r="B6693" s="330" t="str">
        <f>IF(A6693="","",IFERROR(INDEX(Tanggal,MATCH('Buku Besar'!A6693,Akun,0)),""))</f>
        <v/>
      </c>
      <c r="C6693" s="2" t="str">
        <f>IF(A6693="","",IFERROR(INDEX(Keterangan,MATCH('Buku Besar'!A6693,Akun,0)),""))</f>
        <v/>
      </c>
      <c r="D6693" s="2" t="str">
        <f>IF(A6693="","",IFERROR(INDEX(Reff,MATCH('Buku Besar'!A6693,Akun,0)),""))</f>
        <v/>
      </c>
      <c r="E6693" s="331" t="str">
        <f>IF(A6693="","",IFERROR(INDEX(Penerimaan,MATCH('Buku Besar'!A6693,Akun,0)),""))</f>
        <v/>
      </c>
      <c r="F6693" s="331" t="str">
        <f>IF(A6693="","",IFERROR(INDEX(Pengeluaran,MATCH('Buku Besar'!A6693,Akun,0)),""))</f>
        <v/>
      </c>
      <c r="H6693" s="91" t="str">
        <f t="shared" si="209"/>
        <v/>
      </c>
      <c r="I6693" s="330" t="str">
        <f>IF(H6693="","",IFERROR(INDEX(Tanggal1,MATCH('Buku Besar'!H6693,Akun1,0)),""))</f>
        <v/>
      </c>
      <c r="J6693" s="2" t="str">
        <f>IF(H6693="","",IFERROR(INDEX(Keterangan1,MATCH('Buku Besar'!H6693,Akun1,0)),""))</f>
        <v/>
      </c>
      <c r="K6693" s="2" t="str">
        <f>IF(H6693="","",IFERROR(INDEX(Reff1,MATCH('Buku Besar'!H6693,Akun1,0)),""))</f>
        <v/>
      </c>
      <c r="L6693" s="331" t="str">
        <f>IF(H6693="","",IFERROR(INDEX(Penerimaan1,MATCH('Buku Besar'!H6693,Akun1,0)),""))</f>
        <v/>
      </c>
      <c r="M6693" s="331" t="str">
        <f>IF(H6693="","",IFERROR(INDEX(Pengeluaran1,MATCH('Buku Besar'!H6693,Akun1,0)),""))</f>
        <v/>
      </c>
    </row>
    <row r="6694" spans="1:13" x14ac:dyDescent="0.25">
      <c r="A6694" s="91" t="str">
        <f t="shared" si="208"/>
        <v/>
      </c>
      <c r="B6694" s="330" t="str">
        <f>IF(A6694="","",IFERROR(INDEX(Tanggal,MATCH('Buku Besar'!A6694,Akun,0)),""))</f>
        <v/>
      </c>
      <c r="C6694" s="2" t="str">
        <f>IF(A6694="","",IFERROR(INDEX(Keterangan,MATCH('Buku Besar'!A6694,Akun,0)),""))</f>
        <v/>
      </c>
      <c r="D6694" s="2" t="str">
        <f>IF(A6694="","",IFERROR(INDEX(Reff,MATCH('Buku Besar'!A6694,Akun,0)),""))</f>
        <v/>
      </c>
      <c r="E6694" s="331" t="str">
        <f>IF(A6694="","",IFERROR(INDEX(Penerimaan,MATCH('Buku Besar'!A6694,Akun,0)),""))</f>
        <v/>
      </c>
      <c r="F6694" s="331" t="str">
        <f>IF(A6694="","",IFERROR(INDEX(Pengeluaran,MATCH('Buku Besar'!A6694,Akun,0)),""))</f>
        <v/>
      </c>
      <c r="H6694" s="91" t="str">
        <f t="shared" si="209"/>
        <v/>
      </c>
      <c r="I6694" s="330" t="str">
        <f>IF(H6694="","",IFERROR(INDEX(Tanggal1,MATCH('Buku Besar'!H6694,Akun1,0)),""))</f>
        <v/>
      </c>
      <c r="J6694" s="2" t="str">
        <f>IF(H6694="","",IFERROR(INDEX(Keterangan1,MATCH('Buku Besar'!H6694,Akun1,0)),""))</f>
        <v/>
      </c>
      <c r="K6694" s="2" t="str">
        <f>IF(H6694="","",IFERROR(INDEX(Reff1,MATCH('Buku Besar'!H6694,Akun1,0)),""))</f>
        <v/>
      </c>
      <c r="L6694" s="331" t="str">
        <f>IF(H6694="","",IFERROR(INDEX(Penerimaan1,MATCH('Buku Besar'!H6694,Akun1,0)),""))</f>
        <v/>
      </c>
      <c r="M6694" s="331" t="str">
        <f>IF(H6694="","",IFERROR(INDEX(Pengeluaran1,MATCH('Buku Besar'!H6694,Akun1,0)),""))</f>
        <v/>
      </c>
    </row>
    <row r="6695" spans="1:13" x14ac:dyDescent="0.25">
      <c r="A6695" s="91" t="str">
        <f t="shared" si="208"/>
        <v/>
      </c>
      <c r="B6695" s="330" t="str">
        <f>IF(A6695="","",IFERROR(INDEX(Tanggal,MATCH('Buku Besar'!A6695,Akun,0)),""))</f>
        <v/>
      </c>
      <c r="C6695" s="2" t="str">
        <f>IF(A6695="","",IFERROR(INDEX(Keterangan,MATCH('Buku Besar'!A6695,Akun,0)),""))</f>
        <v/>
      </c>
      <c r="D6695" s="2" t="str">
        <f>IF(A6695="","",IFERROR(INDEX(Reff,MATCH('Buku Besar'!A6695,Akun,0)),""))</f>
        <v/>
      </c>
      <c r="E6695" s="331" t="str">
        <f>IF(A6695="","",IFERROR(INDEX(Penerimaan,MATCH('Buku Besar'!A6695,Akun,0)),""))</f>
        <v/>
      </c>
      <c r="F6695" s="331" t="str">
        <f>IF(A6695="","",IFERROR(INDEX(Pengeluaran,MATCH('Buku Besar'!A6695,Akun,0)),""))</f>
        <v/>
      </c>
      <c r="H6695" s="91" t="str">
        <f t="shared" si="209"/>
        <v/>
      </c>
      <c r="I6695" s="330" t="str">
        <f>IF(H6695="","",IFERROR(INDEX(Tanggal1,MATCH('Buku Besar'!H6695,Akun1,0)),""))</f>
        <v/>
      </c>
      <c r="J6695" s="2" t="str">
        <f>IF(H6695="","",IFERROR(INDEX(Keterangan1,MATCH('Buku Besar'!H6695,Akun1,0)),""))</f>
        <v/>
      </c>
      <c r="K6695" s="2" t="str">
        <f>IF(H6695="","",IFERROR(INDEX(Reff1,MATCH('Buku Besar'!H6695,Akun1,0)),""))</f>
        <v/>
      </c>
      <c r="L6695" s="331" t="str">
        <f>IF(H6695="","",IFERROR(INDEX(Penerimaan1,MATCH('Buku Besar'!H6695,Akun1,0)),""))</f>
        <v/>
      </c>
      <c r="M6695" s="331" t="str">
        <f>IF(H6695="","",IFERROR(INDEX(Pengeluaran1,MATCH('Buku Besar'!H6695,Akun1,0)),""))</f>
        <v/>
      </c>
    </row>
    <row r="6696" spans="1:13" x14ac:dyDescent="0.25">
      <c r="A6696" s="91" t="str">
        <f t="shared" si="208"/>
        <v/>
      </c>
      <c r="B6696" s="330" t="str">
        <f>IF(A6696="","",IFERROR(INDEX(Tanggal,MATCH('Buku Besar'!A6696,Akun,0)),""))</f>
        <v/>
      </c>
      <c r="C6696" s="2" t="str">
        <f>IF(A6696="","",IFERROR(INDEX(Keterangan,MATCH('Buku Besar'!A6696,Akun,0)),""))</f>
        <v/>
      </c>
      <c r="D6696" s="2" t="str">
        <f>IF(A6696="","",IFERROR(INDEX(Reff,MATCH('Buku Besar'!A6696,Akun,0)),""))</f>
        <v/>
      </c>
      <c r="E6696" s="331" t="str">
        <f>IF(A6696="","",IFERROR(INDEX(Penerimaan,MATCH('Buku Besar'!A6696,Akun,0)),""))</f>
        <v/>
      </c>
      <c r="F6696" s="331" t="str">
        <f>IF(A6696="","",IFERROR(INDEX(Pengeluaran,MATCH('Buku Besar'!A6696,Akun,0)),""))</f>
        <v/>
      </c>
      <c r="H6696" s="91" t="str">
        <f t="shared" si="209"/>
        <v/>
      </c>
      <c r="I6696" s="330" t="str">
        <f>IF(H6696="","",IFERROR(INDEX(Tanggal1,MATCH('Buku Besar'!H6696,Akun1,0)),""))</f>
        <v/>
      </c>
      <c r="J6696" s="2" t="str">
        <f>IF(H6696="","",IFERROR(INDEX(Keterangan1,MATCH('Buku Besar'!H6696,Akun1,0)),""))</f>
        <v/>
      </c>
      <c r="K6696" s="2" t="str">
        <f>IF(H6696="","",IFERROR(INDEX(Reff1,MATCH('Buku Besar'!H6696,Akun1,0)),""))</f>
        <v/>
      </c>
      <c r="L6696" s="331" t="str">
        <f>IF(H6696="","",IFERROR(INDEX(Penerimaan1,MATCH('Buku Besar'!H6696,Akun1,0)),""))</f>
        <v/>
      </c>
      <c r="M6696" s="331" t="str">
        <f>IF(H6696="","",IFERROR(INDEX(Pengeluaran1,MATCH('Buku Besar'!H6696,Akun1,0)),""))</f>
        <v/>
      </c>
    </row>
    <row r="6697" spans="1:13" x14ac:dyDescent="0.25">
      <c r="A6697" s="91" t="str">
        <f t="shared" si="208"/>
        <v/>
      </c>
      <c r="B6697" s="330" t="str">
        <f>IF(A6697="","",IFERROR(INDEX(Tanggal,MATCH('Buku Besar'!A6697,Akun,0)),""))</f>
        <v/>
      </c>
      <c r="C6697" s="2" t="str">
        <f>IF(A6697="","",IFERROR(INDEX(Keterangan,MATCH('Buku Besar'!A6697,Akun,0)),""))</f>
        <v/>
      </c>
      <c r="D6697" s="2" t="str">
        <f>IF(A6697="","",IFERROR(INDEX(Reff,MATCH('Buku Besar'!A6697,Akun,0)),""))</f>
        <v/>
      </c>
      <c r="E6697" s="331" t="str">
        <f>IF(A6697="","",IFERROR(INDEX(Penerimaan,MATCH('Buku Besar'!A6697,Akun,0)),""))</f>
        <v/>
      </c>
      <c r="F6697" s="331" t="str">
        <f>IF(A6697="","",IFERROR(INDEX(Pengeluaran,MATCH('Buku Besar'!A6697,Akun,0)),""))</f>
        <v/>
      </c>
      <c r="H6697" s="91" t="str">
        <f t="shared" si="209"/>
        <v/>
      </c>
      <c r="I6697" s="330" t="str">
        <f>IF(H6697="","",IFERROR(INDEX(Tanggal1,MATCH('Buku Besar'!H6697,Akun1,0)),""))</f>
        <v/>
      </c>
      <c r="J6697" s="2" t="str">
        <f>IF(H6697="","",IFERROR(INDEX(Keterangan1,MATCH('Buku Besar'!H6697,Akun1,0)),""))</f>
        <v/>
      </c>
      <c r="K6697" s="2" t="str">
        <f>IF(H6697="","",IFERROR(INDEX(Reff1,MATCH('Buku Besar'!H6697,Akun1,0)),""))</f>
        <v/>
      </c>
      <c r="L6697" s="331" t="str">
        <f>IF(H6697="","",IFERROR(INDEX(Penerimaan1,MATCH('Buku Besar'!H6697,Akun1,0)),""))</f>
        <v/>
      </c>
      <c r="M6697" s="331" t="str">
        <f>IF(H6697="","",IFERROR(INDEX(Pengeluaran1,MATCH('Buku Besar'!H6697,Akun1,0)),""))</f>
        <v/>
      </c>
    </row>
    <row r="6698" spans="1:13" x14ac:dyDescent="0.25">
      <c r="A6698" s="91" t="str">
        <f t="shared" si="208"/>
        <v/>
      </c>
      <c r="B6698" s="330" t="str">
        <f>IF(A6698="","",IFERROR(INDEX(Tanggal,MATCH('Buku Besar'!A6698,Akun,0)),""))</f>
        <v/>
      </c>
      <c r="C6698" s="2" t="str">
        <f>IF(A6698="","",IFERROR(INDEX(Keterangan,MATCH('Buku Besar'!A6698,Akun,0)),""))</f>
        <v/>
      </c>
      <c r="D6698" s="2" t="str">
        <f>IF(A6698="","",IFERROR(INDEX(Reff,MATCH('Buku Besar'!A6698,Akun,0)),""))</f>
        <v/>
      </c>
      <c r="E6698" s="331" t="str">
        <f>IF(A6698="","",IFERROR(INDEX(Penerimaan,MATCH('Buku Besar'!A6698,Akun,0)),""))</f>
        <v/>
      </c>
      <c r="F6698" s="331" t="str">
        <f>IF(A6698="","",IFERROR(INDEX(Pengeluaran,MATCH('Buku Besar'!A6698,Akun,0)),""))</f>
        <v/>
      </c>
      <c r="H6698" s="91" t="str">
        <f t="shared" si="209"/>
        <v/>
      </c>
      <c r="I6698" s="330" t="str">
        <f>IF(H6698="","",IFERROR(INDEX(Tanggal1,MATCH('Buku Besar'!H6698,Akun1,0)),""))</f>
        <v/>
      </c>
      <c r="J6698" s="2" t="str">
        <f>IF(H6698="","",IFERROR(INDEX(Keterangan1,MATCH('Buku Besar'!H6698,Akun1,0)),""))</f>
        <v/>
      </c>
      <c r="K6698" s="2" t="str">
        <f>IF(H6698="","",IFERROR(INDEX(Reff1,MATCH('Buku Besar'!H6698,Akun1,0)),""))</f>
        <v/>
      </c>
      <c r="L6698" s="331" t="str">
        <f>IF(H6698="","",IFERROR(INDEX(Penerimaan1,MATCH('Buku Besar'!H6698,Akun1,0)),""))</f>
        <v/>
      </c>
      <c r="M6698" s="331" t="str">
        <f>IF(H6698="","",IFERROR(INDEX(Pengeluaran1,MATCH('Buku Besar'!H6698,Akun1,0)),""))</f>
        <v/>
      </c>
    </row>
    <row r="6699" spans="1:13" x14ac:dyDescent="0.25">
      <c r="A6699" s="91" t="str">
        <f t="shared" si="208"/>
        <v/>
      </c>
      <c r="B6699" s="330" t="str">
        <f>IF(A6699="","",IFERROR(INDEX(Tanggal,MATCH('Buku Besar'!A6699,Akun,0)),""))</f>
        <v/>
      </c>
      <c r="C6699" s="2" t="str">
        <f>IF(A6699="","",IFERROR(INDEX(Keterangan,MATCH('Buku Besar'!A6699,Akun,0)),""))</f>
        <v/>
      </c>
      <c r="D6699" s="2" t="str">
        <f>IF(A6699="","",IFERROR(INDEX(Reff,MATCH('Buku Besar'!A6699,Akun,0)),""))</f>
        <v/>
      </c>
      <c r="E6699" s="331" t="str">
        <f>IF(A6699="","",IFERROR(INDEX(Penerimaan,MATCH('Buku Besar'!A6699,Akun,0)),""))</f>
        <v/>
      </c>
      <c r="F6699" s="331" t="str">
        <f>IF(A6699="","",IFERROR(INDEX(Pengeluaran,MATCH('Buku Besar'!A6699,Akun,0)),""))</f>
        <v/>
      </c>
      <c r="H6699" s="91" t="str">
        <f t="shared" si="209"/>
        <v/>
      </c>
      <c r="I6699" s="330" t="str">
        <f>IF(H6699="","",IFERROR(INDEX(Tanggal1,MATCH('Buku Besar'!H6699,Akun1,0)),""))</f>
        <v/>
      </c>
      <c r="J6699" s="2" t="str">
        <f>IF(H6699="","",IFERROR(INDEX(Keterangan1,MATCH('Buku Besar'!H6699,Akun1,0)),""))</f>
        <v/>
      </c>
      <c r="K6699" s="2" t="str">
        <f>IF(H6699="","",IFERROR(INDEX(Reff1,MATCH('Buku Besar'!H6699,Akun1,0)),""))</f>
        <v/>
      </c>
      <c r="L6699" s="331" t="str">
        <f>IF(H6699="","",IFERROR(INDEX(Penerimaan1,MATCH('Buku Besar'!H6699,Akun1,0)),""))</f>
        <v/>
      </c>
      <c r="M6699" s="331" t="str">
        <f>IF(H6699="","",IFERROR(INDEX(Pengeluaran1,MATCH('Buku Besar'!H6699,Akun1,0)),""))</f>
        <v/>
      </c>
    </row>
    <row r="6700" spans="1:13" x14ac:dyDescent="0.25">
      <c r="A6700" s="91" t="str">
        <f t="shared" si="208"/>
        <v/>
      </c>
      <c r="B6700" s="330" t="str">
        <f>IF(A6700="","",IFERROR(INDEX(Tanggal,MATCH('Buku Besar'!A6700,Akun,0)),""))</f>
        <v/>
      </c>
      <c r="C6700" s="2" t="str">
        <f>IF(A6700="","",IFERROR(INDEX(Keterangan,MATCH('Buku Besar'!A6700,Akun,0)),""))</f>
        <v/>
      </c>
      <c r="D6700" s="2" t="str">
        <f>IF(A6700="","",IFERROR(INDEX(Reff,MATCH('Buku Besar'!A6700,Akun,0)),""))</f>
        <v/>
      </c>
      <c r="E6700" s="331" t="str">
        <f>IF(A6700="","",IFERROR(INDEX(Penerimaan,MATCH('Buku Besar'!A6700,Akun,0)),""))</f>
        <v/>
      </c>
      <c r="F6700" s="331" t="str">
        <f>IF(A6700="","",IFERROR(INDEX(Pengeluaran,MATCH('Buku Besar'!A6700,Akun,0)),""))</f>
        <v/>
      </c>
      <c r="H6700" s="91" t="str">
        <f t="shared" si="209"/>
        <v/>
      </c>
      <c r="I6700" s="330" t="str">
        <f>IF(H6700="","",IFERROR(INDEX(Tanggal1,MATCH('Buku Besar'!H6700,Akun1,0)),""))</f>
        <v/>
      </c>
      <c r="J6700" s="2" t="str">
        <f>IF(H6700="","",IFERROR(INDEX(Keterangan1,MATCH('Buku Besar'!H6700,Akun1,0)),""))</f>
        <v/>
      </c>
      <c r="K6700" s="2" t="str">
        <f>IF(H6700="","",IFERROR(INDEX(Reff1,MATCH('Buku Besar'!H6700,Akun1,0)),""))</f>
        <v/>
      </c>
      <c r="L6700" s="331" t="str">
        <f>IF(H6700="","",IFERROR(INDEX(Penerimaan1,MATCH('Buku Besar'!H6700,Akun1,0)),""))</f>
        <v/>
      </c>
      <c r="M6700" s="331" t="str">
        <f>IF(H6700="","",IFERROR(INDEX(Pengeluaran1,MATCH('Buku Besar'!H6700,Akun1,0)),""))</f>
        <v/>
      </c>
    </row>
    <row r="6701" spans="1:13" x14ac:dyDescent="0.25">
      <c r="A6701" s="91" t="str">
        <f t="shared" si="208"/>
        <v/>
      </c>
      <c r="B6701" s="330" t="str">
        <f>IF(A6701="","",IFERROR(INDEX(Tanggal,MATCH('Buku Besar'!A6701,Akun,0)),""))</f>
        <v/>
      </c>
      <c r="C6701" s="2" t="str">
        <f>IF(A6701="","",IFERROR(INDEX(Keterangan,MATCH('Buku Besar'!A6701,Akun,0)),""))</f>
        <v/>
      </c>
      <c r="D6701" s="2" t="str">
        <f>IF(A6701="","",IFERROR(INDEX(Reff,MATCH('Buku Besar'!A6701,Akun,0)),""))</f>
        <v/>
      </c>
      <c r="E6701" s="331" t="str">
        <f>IF(A6701="","",IFERROR(INDEX(Penerimaan,MATCH('Buku Besar'!A6701,Akun,0)),""))</f>
        <v/>
      </c>
      <c r="F6701" s="331" t="str">
        <f>IF(A6701="","",IFERROR(INDEX(Pengeluaran,MATCH('Buku Besar'!A6701,Akun,0)),""))</f>
        <v/>
      </c>
      <c r="H6701" s="91" t="str">
        <f t="shared" si="209"/>
        <v/>
      </c>
      <c r="I6701" s="330" t="str">
        <f>IF(H6701="","",IFERROR(INDEX(Tanggal1,MATCH('Buku Besar'!H6701,Akun1,0)),""))</f>
        <v/>
      </c>
      <c r="J6701" s="2" t="str">
        <f>IF(H6701="","",IFERROR(INDEX(Keterangan1,MATCH('Buku Besar'!H6701,Akun1,0)),""))</f>
        <v/>
      </c>
      <c r="K6701" s="2" t="str">
        <f>IF(H6701="","",IFERROR(INDEX(Reff1,MATCH('Buku Besar'!H6701,Akun1,0)),""))</f>
        <v/>
      </c>
      <c r="L6701" s="331" t="str">
        <f>IF(H6701="","",IFERROR(INDEX(Penerimaan1,MATCH('Buku Besar'!H6701,Akun1,0)),""))</f>
        <v/>
      </c>
      <c r="M6701" s="331" t="str">
        <f>IF(H6701="","",IFERROR(INDEX(Pengeluaran1,MATCH('Buku Besar'!H6701,Akun1,0)),""))</f>
        <v/>
      </c>
    </row>
    <row r="6702" spans="1:13" x14ac:dyDescent="0.25">
      <c r="A6702" s="91" t="str">
        <f t="shared" si="208"/>
        <v/>
      </c>
      <c r="B6702" s="330" t="str">
        <f>IF(A6702="","",IFERROR(INDEX(Tanggal,MATCH('Buku Besar'!A6702,Akun,0)),""))</f>
        <v/>
      </c>
      <c r="C6702" s="2" t="str">
        <f>IF(A6702="","",IFERROR(INDEX(Keterangan,MATCH('Buku Besar'!A6702,Akun,0)),""))</f>
        <v/>
      </c>
      <c r="D6702" s="2" t="str">
        <f>IF(A6702="","",IFERROR(INDEX(Reff,MATCH('Buku Besar'!A6702,Akun,0)),""))</f>
        <v/>
      </c>
      <c r="E6702" s="331" t="str">
        <f>IF(A6702="","",IFERROR(INDEX(Penerimaan,MATCH('Buku Besar'!A6702,Akun,0)),""))</f>
        <v/>
      </c>
      <c r="F6702" s="331" t="str">
        <f>IF(A6702="","",IFERROR(INDEX(Pengeluaran,MATCH('Buku Besar'!A6702,Akun,0)),""))</f>
        <v/>
      </c>
      <c r="H6702" s="91" t="str">
        <f t="shared" si="209"/>
        <v/>
      </c>
      <c r="I6702" s="330" t="str">
        <f>IF(H6702="","",IFERROR(INDEX(Tanggal1,MATCH('Buku Besar'!H6702,Akun1,0)),""))</f>
        <v/>
      </c>
      <c r="J6702" s="2" t="str">
        <f>IF(H6702="","",IFERROR(INDEX(Keterangan1,MATCH('Buku Besar'!H6702,Akun1,0)),""))</f>
        <v/>
      </c>
      <c r="K6702" s="2" t="str">
        <f>IF(H6702="","",IFERROR(INDEX(Reff1,MATCH('Buku Besar'!H6702,Akun1,0)),""))</f>
        <v/>
      </c>
      <c r="L6702" s="331" t="str">
        <f>IF(H6702="","",IFERROR(INDEX(Penerimaan1,MATCH('Buku Besar'!H6702,Akun1,0)),""))</f>
        <v/>
      </c>
      <c r="M6702" s="331" t="str">
        <f>IF(H6702="","",IFERROR(INDEX(Pengeluaran1,MATCH('Buku Besar'!H6702,Akun1,0)),""))</f>
        <v/>
      </c>
    </row>
    <row r="6703" spans="1:13" x14ac:dyDescent="0.25">
      <c r="A6703" s="91" t="str">
        <f t="shared" si="208"/>
        <v/>
      </c>
      <c r="B6703" s="330" t="str">
        <f>IF(A6703="","",IFERROR(INDEX(Tanggal,MATCH('Buku Besar'!A6703,Akun,0)),""))</f>
        <v/>
      </c>
      <c r="C6703" s="2" t="str">
        <f>IF(A6703="","",IFERROR(INDEX(Keterangan,MATCH('Buku Besar'!A6703,Akun,0)),""))</f>
        <v/>
      </c>
      <c r="D6703" s="2" t="str">
        <f>IF(A6703="","",IFERROR(INDEX(Reff,MATCH('Buku Besar'!A6703,Akun,0)),""))</f>
        <v/>
      </c>
      <c r="E6703" s="331" t="str">
        <f>IF(A6703="","",IFERROR(INDEX(Penerimaan,MATCH('Buku Besar'!A6703,Akun,0)),""))</f>
        <v/>
      </c>
      <c r="F6703" s="331" t="str">
        <f>IF(A6703="","",IFERROR(INDEX(Pengeluaran,MATCH('Buku Besar'!A6703,Akun,0)),""))</f>
        <v/>
      </c>
      <c r="H6703" s="91" t="str">
        <f t="shared" si="209"/>
        <v/>
      </c>
      <c r="I6703" s="330" t="str">
        <f>IF(H6703="","",IFERROR(INDEX(Tanggal1,MATCH('Buku Besar'!H6703,Akun1,0)),""))</f>
        <v/>
      </c>
      <c r="J6703" s="2" t="str">
        <f>IF(H6703="","",IFERROR(INDEX(Keterangan1,MATCH('Buku Besar'!H6703,Akun1,0)),""))</f>
        <v/>
      </c>
      <c r="K6703" s="2" t="str">
        <f>IF(H6703="","",IFERROR(INDEX(Reff1,MATCH('Buku Besar'!H6703,Akun1,0)),""))</f>
        <v/>
      </c>
      <c r="L6703" s="331" t="str">
        <f>IF(H6703="","",IFERROR(INDEX(Penerimaan1,MATCH('Buku Besar'!H6703,Akun1,0)),""))</f>
        <v/>
      </c>
      <c r="M6703" s="331" t="str">
        <f>IF(H6703="","",IFERROR(INDEX(Pengeluaran1,MATCH('Buku Besar'!H6703,Akun1,0)),""))</f>
        <v/>
      </c>
    </row>
    <row r="6704" spans="1:13" x14ac:dyDescent="0.25">
      <c r="A6704" s="91" t="str">
        <f t="shared" si="208"/>
        <v/>
      </c>
      <c r="B6704" s="330" t="str">
        <f>IF(A6704="","",IFERROR(INDEX(Tanggal,MATCH('Buku Besar'!A6704,Akun,0)),""))</f>
        <v/>
      </c>
      <c r="C6704" s="2" t="str">
        <f>IF(A6704="","",IFERROR(INDEX(Keterangan,MATCH('Buku Besar'!A6704,Akun,0)),""))</f>
        <v/>
      </c>
      <c r="D6704" s="2" t="str">
        <f>IF(A6704="","",IFERROR(INDEX(Reff,MATCH('Buku Besar'!A6704,Akun,0)),""))</f>
        <v/>
      </c>
      <c r="E6704" s="331" t="str">
        <f>IF(A6704="","",IFERROR(INDEX(Penerimaan,MATCH('Buku Besar'!A6704,Akun,0)),""))</f>
        <v/>
      </c>
      <c r="F6704" s="331" t="str">
        <f>IF(A6704="","",IFERROR(INDEX(Pengeluaran,MATCH('Buku Besar'!A6704,Akun,0)),""))</f>
        <v/>
      </c>
      <c r="H6704" s="91" t="str">
        <f t="shared" si="209"/>
        <v/>
      </c>
      <c r="I6704" s="330" t="str">
        <f>IF(H6704="","",IFERROR(INDEX(Tanggal1,MATCH('Buku Besar'!H6704,Akun1,0)),""))</f>
        <v/>
      </c>
      <c r="J6704" s="2" t="str">
        <f>IF(H6704="","",IFERROR(INDEX(Keterangan1,MATCH('Buku Besar'!H6704,Akun1,0)),""))</f>
        <v/>
      </c>
      <c r="K6704" s="2" t="str">
        <f>IF(H6704="","",IFERROR(INDEX(Reff1,MATCH('Buku Besar'!H6704,Akun1,0)),""))</f>
        <v/>
      </c>
      <c r="L6704" s="331" t="str">
        <f>IF(H6704="","",IFERROR(INDEX(Penerimaan1,MATCH('Buku Besar'!H6704,Akun1,0)),""))</f>
        <v/>
      </c>
      <c r="M6704" s="331" t="str">
        <f>IF(H6704="","",IFERROR(INDEX(Pengeluaran1,MATCH('Buku Besar'!H6704,Akun1,0)),""))</f>
        <v/>
      </c>
    </row>
    <row r="6705" spans="1:13" x14ac:dyDescent="0.25">
      <c r="A6705" s="91" t="str">
        <f t="shared" si="208"/>
        <v/>
      </c>
      <c r="B6705" s="330" t="str">
        <f>IF(A6705="","",IFERROR(INDEX(Tanggal,MATCH('Buku Besar'!A6705,Akun,0)),""))</f>
        <v/>
      </c>
      <c r="C6705" s="2" t="str">
        <f>IF(A6705="","",IFERROR(INDEX(Keterangan,MATCH('Buku Besar'!A6705,Akun,0)),""))</f>
        <v/>
      </c>
      <c r="D6705" s="2" t="str">
        <f>IF(A6705="","",IFERROR(INDEX(Reff,MATCH('Buku Besar'!A6705,Akun,0)),""))</f>
        <v/>
      </c>
      <c r="E6705" s="331" t="str">
        <f>IF(A6705="","",IFERROR(INDEX(Penerimaan,MATCH('Buku Besar'!A6705,Akun,0)),""))</f>
        <v/>
      </c>
      <c r="F6705" s="331" t="str">
        <f>IF(A6705="","",IFERROR(INDEX(Pengeluaran,MATCH('Buku Besar'!A6705,Akun,0)),""))</f>
        <v/>
      </c>
      <c r="H6705" s="91" t="str">
        <f t="shared" si="209"/>
        <v/>
      </c>
      <c r="I6705" s="330" t="str">
        <f>IF(H6705="","",IFERROR(INDEX(Tanggal1,MATCH('Buku Besar'!H6705,Akun1,0)),""))</f>
        <v/>
      </c>
      <c r="J6705" s="2" t="str">
        <f>IF(H6705="","",IFERROR(INDEX(Keterangan1,MATCH('Buku Besar'!H6705,Akun1,0)),""))</f>
        <v/>
      </c>
      <c r="K6705" s="2" t="str">
        <f>IF(H6705="","",IFERROR(INDEX(Reff1,MATCH('Buku Besar'!H6705,Akun1,0)),""))</f>
        <v/>
      </c>
      <c r="L6705" s="331" t="str">
        <f>IF(H6705="","",IFERROR(INDEX(Penerimaan1,MATCH('Buku Besar'!H6705,Akun1,0)),""))</f>
        <v/>
      </c>
      <c r="M6705" s="331" t="str">
        <f>IF(H6705="","",IFERROR(INDEX(Pengeluaran1,MATCH('Buku Besar'!H6705,Akun1,0)),""))</f>
        <v/>
      </c>
    </row>
    <row r="6706" spans="1:13" x14ac:dyDescent="0.25">
      <c r="A6706" s="91" t="str">
        <f t="shared" si="208"/>
        <v/>
      </c>
      <c r="B6706" s="330" t="str">
        <f>IF(A6706="","",IFERROR(INDEX(Tanggal,MATCH('Buku Besar'!A6706,Akun,0)),""))</f>
        <v/>
      </c>
      <c r="C6706" s="2" t="str">
        <f>IF(A6706="","",IFERROR(INDEX(Keterangan,MATCH('Buku Besar'!A6706,Akun,0)),""))</f>
        <v/>
      </c>
      <c r="D6706" s="2" t="str">
        <f>IF(A6706="","",IFERROR(INDEX(Reff,MATCH('Buku Besar'!A6706,Akun,0)),""))</f>
        <v/>
      </c>
      <c r="E6706" s="331" t="str">
        <f>IF(A6706="","",IFERROR(INDEX(Penerimaan,MATCH('Buku Besar'!A6706,Akun,0)),""))</f>
        <v/>
      </c>
      <c r="F6706" s="331" t="str">
        <f>IF(A6706="","",IFERROR(INDEX(Pengeluaran,MATCH('Buku Besar'!A6706,Akun,0)),""))</f>
        <v/>
      </c>
      <c r="H6706" s="91" t="str">
        <f t="shared" si="209"/>
        <v/>
      </c>
      <c r="I6706" s="330" t="str">
        <f>IF(H6706="","",IFERROR(INDEX(Tanggal1,MATCH('Buku Besar'!H6706,Akun1,0)),""))</f>
        <v/>
      </c>
      <c r="J6706" s="2" t="str">
        <f>IF(H6706="","",IFERROR(INDEX(Keterangan1,MATCH('Buku Besar'!H6706,Akun1,0)),""))</f>
        <v/>
      </c>
      <c r="K6706" s="2" t="str">
        <f>IF(H6706="","",IFERROR(INDEX(Reff1,MATCH('Buku Besar'!H6706,Akun1,0)),""))</f>
        <v/>
      </c>
      <c r="L6706" s="331" t="str">
        <f>IF(H6706="","",IFERROR(INDEX(Penerimaan1,MATCH('Buku Besar'!H6706,Akun1,0)),""))</f>
        <v/>
      </c>
      <c r="M6706" s="331" t="str">
        <f>IF(H6706="","",IFERROR(INDEX(Pengeluaran1,MATCH('Buku Besar'!H6706,Akun1,0)),""))</f>
        <v/>
      </c>
    </row>
    <row r="6707" spans="1:13" x14ac:dyDescent="0.25">
      <c r="A6707" s="91" t="str">
        <f t="shared" si="208"/>
        <v/>
      </c>
      <c r="B6707" s="330" t="str">
        <f>IF(A6707="","",IFERROR(INDEX(Tanggal,MATCH('Buku Besar'!A6707,Akun,0)),""))</f>
        <v/>
      </c>
      <c r="C6707" s="2" t="str">
        <f>IF(A6707="","",IFERROR(INDEX(Keterangan,MATCH('Buku Besar'!A6707,Akun,0)),""))</f>
        <v/>
      </c>
      <c r="D6707" s="2" t="str">
        <f>IF(A6707="","",IFERROR(INDEX(Reff,MATCH('Buku Besar'!A6707,Akun,0)),""))</f>
        <v/>
      </c>
      <c r="E6707" s="331" t="str">
        <f>IF(A6707="","",IFERROR(INDEX(Penerimaan,MATCH('Buku Besar'!A6707,Akun,0)),""))</f>
        <v/>
      </c>
      <c r="F6707" s="331" t="str">
        <f>IF(A6707="","",IFERROR(INDEX(Pengeluaran,MATCH('Buku Besar'!A6707,Akun,0)),""))</f>
        <v/>
      </c>
      <c r="H6707" s="91" t="str">
        <f t="shared" si="209"/>
        <v/>
      </c>
      <c r="I6707" s="330" t="str">
        <f>IF(H6707="","",IFERROR(INDEX(Tanggal1,MATCH('Buku Besar'!H6707,Akun1,0)),""))</f>
        <v/>
      </c>
      <c r="J6707" s="2" t="str">
        <f>IF(H6707="","",IFERROR(INDEX(Keterangan1,MATCH('Buku Besar'!H6707,Akun1,0)),""))</f>
        <v/>
      </c>
      <c r="K6707" s="2" t="str">
        <f>IF(H6707="","",IFERROR(INDEX(Reff1,MATCH('Buku Besar'!H6707,Akun1,0)),""))</f>
        <v/>
      </c>
      <c r="L6707" s="331" t="str">
        <f>IF(H6707="","",IFERROR(INDEX(Penerimaan1,MATCH('Buku Besar'!H6707,Akun1,0)),""))</f>
        <v/>
      </c>
      <c r="M6707" s="331" t="str">
        <f>IF(H6707="","",IFERROR(INDEX(Pengeluaran1,MATCH('Buku Besar'!H6707,Akun1,0)),""))</f>
        <v/>
      </c>
    </row>
    <row r="6708" spans="1:13" x14ac:dyDescent="0.25">
      <c r="A6708" s="91" t="str">
        <f t="shared" si="208"/>
        <v/>
      </c>
      <c r="B6708" s="330" t="str">
        <f>IF(A6708="","",IFERROR(INDEX(Tanggal,MATCH('Buku Besar'!A6708,Akun,0)),""))</f>
        <v/>
      </c>
      <c r="C6708" s="2" t="str">
        <f>IF(A6708="","",IFERROR(INDEX(Keterangan,MATCH('Buku Besar'!A6708,Akun,0)),""))</f>
        <v/>
      </c>
      <c r="D6708" s="2" t="str">
        <f>IF(A6708="","",IFERROR(INDEX(Reff,MATCH('Buku Besar'!A6708,Akun,0)),""))</f>
        <v/>
      </c>
      <c r="E6708" s="331" t="str">
        <f>IF(A6708="","",IFERROR(INDEX(Penerimaan,MATCH('Buku Besar'!A6708,Akun,0)),""))</f>
        <v/>
      </c>
      <c r="F6708" s="331" t="str">
        <f>IF(A6708="","",IFERROR(INDEX(Pengeluaran,MATCH('Buku Besar'!A6708,Akun,0)),""))</f>
        <v/>
      </c>
      <c r="H6708" s="91" t="str">
        <f t="shared" si="209"/>
        <v/>
      </c>
      <c r="I6708" s="330" t="str">
        <f>IF(H6708="","",IFERROR(INDEX(Tanggal1,MATCH('Buku Besar'!H6708,Akun1,0)),""))</f>
        <v/>
      </c>
      <c r="J6708" s="2" t="str">
        <f>IF(H6708="","",IFERROR(INDEX(Keterangan1,MATCH('Buku Besar'!H6708,Akun1,0)),""))</f>
        <v/>
      </c>
      <c r="K6708" s="2" t="str">
        <f>IF(H6708="","",IFERROR(INDEX(Reff1,MATCH('Buku Besar'!H6708,Akun1,0)),""))</f>
        <v/>
      </c>
      <c r="L6708" s="331" t="str">
        <f>IF(H6708="","",IFERROR(INDEX(Penerimaan1,MATCH('Buku Besar'!H6708,Akun1,0)),""))</f>
        <v/>
      </c>
      <c r="M6708" s="331" t="str">
        <f>IF(H6708="","",IFERROR(INDEX(Pengeluaran1,MATCH('Buku Besar'!H6708,Akun1,0)),""))</f>
        <v/>
      </c>
    </row>
    <row r="6709" spans="1:13" x14ac:dyDescent="0.25">
      <c r="A6709" s="91" t="str">
        <f t="shared" si="208"/>
        <v/>
      </c>
      <c r="B6709" s="330" t="str">
        <f>IF(A6709="","",IFERROR(INDEX(Tanggal,MATCH('Buku Besar'!A6709,Akun,0)),""))</f>
        <v/>
      </c>
      <c r="C6709" s="2" t="str">
        <f>IF(A6709="","",IFERROR(INDEX(Keterangan,MATCH('Buku Besar'!A6709,Akun,0)),""))</f>
        <v/>
      </c>
      <c r="D6709" s="2" t="str">
        <f>IF(A6709="","",IFERROR(INDEX(Reff,MATCH('Buku Besar'!A6709,Akun,0)),""))</f>
        <v/>
      </c>
      <c r="E6709" s="331" t="str">
        <f>IF(A6709="","",IFERROR(INDEX(Penerimaan,MATCH('Buku Besar'!A6709,Akun,0)),""))</f>
        <v/>
      </c>
      <c r="F6709" s="331" t="str">
        <f>IF(A6709="","",IFERROR(INDEX(Pengeluaran,MATCH('Buku Besar'!A6709,Akun,0)),""))</f>
        <v/>
      </c>
      <c r="H6709" s="91" t="str">
        <f t="shared" si="209"/>
        <v/>
      </c>
      <c r="I6709" s="330" t="str">
        <f>IF(H6709="","",IFERROR(INDEX(Tanggal1,MATCH('Buku Besar'!H6709,Akun1,0)),""))</f>
        <v/>
      </c>
      <c r="J6709" s="2" t="str">
        <f>IF(H6709="","",IFERROR(INDEX(Keterangan1,MATCH('Buku Besar'!H6709,Akun1,0)),""))</f>
        <v/>
      </c>
      <c r="K6709" s="2" t="str">
        <f>IF(H6709="","",IFERROR(INDEX(Reff1,MATCH('Buku Besar'!H6709,Akun1,0)),""))</f>
        <v/>
      </c>
      <c r="L6709" s="331" t="str">
        <f>IF(H6709="","",IFERROR(INDEX(Penerimaan1,MATCH('Buku Besar'!H6709,Akun1,0)),""))</f>
        <v/>
      </c>
      <c r="M6709" s="331" t="str">
        <f>IF(H6709="","",IFERROR(INDEX(Pengeluaran1,MATCH('Buku Besar'!H6709,Akun1,0)),""))</f>
        <v/>
      </c>
    </row>
    <row r="6710" spans="1:13" x14ac:dyDescent="0.25">
      <c r="A6710" s="91" t="str">
        <f t="shared" si="208"/>
        <v/>
      </c>
      <c r="B6710" s="330" t="str">
        <f>IF(A6710="","",IFERROR(INDEX(Tanggal,MATCH('Buku Besar'!A6710,Akun,0)),""))</f>
        <v/>
      </c>
      <c r="C6710" s="2" t="str">
        <f>IF(A6710="","",IFERROR(INDEX(Keterangan,MATCH('Buku Besar'!A6710,Akun,0)),""))</f>
        <v/>
      </c>
      <c r="D6710" s="2" t="str">
        <f>IF(A6710="","",IFERROR(INDEX(Reff,MATCH('Buku Besar'!A6710,Akun,0)),""))</f>
        <v/>
      </c>
      <c r="E6710" s="331" t="str">
        <f>IF(A6710="","",IFERROR(INDEX(Penerimaan,MATCH('Buku Besar'!A6710,Akun,0)),""))</f>
        <v/>
      </c>
      <c r="F6710" s="331" t="str">
        <f>IF(A6710="","",IFERROR(INDEX(Pengeluaran,MATCH('Buku Besar'!A6710,Akun,0)),""))</f>
        <v/>
      </c>
      <c r="H6710" s="91" t="str">
        <f t="shared" si="209"/>
        <v/>
      </c>
      <c r="I6710" s="330" t="str">
        <f>IF(H6710="","",IFERROR(INDEX(Tanggal1,MATCH('Buku Besar'!H6710,Akun1,0)),""))</f>
        <v/>
      </c>
      <c r="J6710" s="2" t="str">
        <f>IF(H6710="","",IFERROR(INDEX(Keterangan1,MATCH('Buku Besar'!H6710,Akun1,0)),""))</f>
        <v/>
      </c>
      <c r="K6710" s="2" t="str">
        <f>IF(H6710="","",IFERROR(INDEX(Reff1,MATCH('Buku Besar'!H6710,Akun1,0)),""))</f>
        <v/>
      </c>
      <c r="L6710" s="331" t="str">
        <f>IF(H6710="","",IFERROR(INDEX(Penerimaan1,MATCH('Buku Besar'!H6710,Akun1,0)),""))</f>
        <v/>
      </c>
      <c r="M6710" s="331" t="str">
        <f>IF(H6710="","",IFERROR(INDEX(Pengeluaran1,MATCH('Buku Besar'!H6710,Akun1,0)),""))</f>
        <v/>
      </c>
    </row>
    <row r="6711" spans="1:13" x14ac:dyDescent="0.25">
      <c r="A6711" s="91" t="str">
        <f t="shared" si="208"/>
        <v/>
      </c>
      <c r="B6711" s="330" t="str">
        <f>IF(A6711="","",IFERROR(INDEX(Tanggal,MATCH('Buku Besar'!A6711,Akun,0)),""))</f>
        <v/>
      </c>
      <c r="C6711" s="2" t="str">
        <f>IF(A6711="","",IFERROR(INDEX(Keterangan,MATCH('Buku Besar'!A6711,Akun,0)),""))</f>
        <v/>
      </c>
      <c r="D6711" s="2" t="str">
        <f>IF(A6711="","",IFERROR(INDEX(Reff,MATCH('Buku Besar'!A6711,Akun,0)),""))</f>
        <v/>
      </c>
      <c r="E6711" s="331" t="str">
        <f>IF(A6711="","",IFERROR(INDEX(Penerimaan,MATCH('Buku Besar'!A6711,Akun,0)),""))</f>
        <v/>
      </c>
      <c r="F6711" s="331" t="str">
        <f>IF(A6711="","",IFERROR(INDEX(Pengeluaran,MATCH('Buku Besar'!A6711,Akun,0)),""))</f>
        <v/>
      </c>
      <c r="H6711" s="91" t="str">
        <f t="shared" si="209"/>
        <v/>
      </c>
      <c r="I6711" s="330" t="str">
        <f>IF(H6711="","",IFERROR(INDEX(Tanggal1,MATCH('Buku Besar'!H6711,Akun1,0)),""))</f>
        <v/>
      </c>
      <c r="J6711" s="2" t="str">
        <f>IF(H6711="","",IFERROR(INDEX(Keterangan1,MATCH('Buku Besar'!H6711,Akun1,0)),""))</f>
        <v/>
      </c>
      <c r="K6711" s="2" t="str">
        <f>IF(H6711="","",IFERROR(INDEX(Reff1,MATCH('Buku Besar'!H6711,Akun1,0)),""))</f>
        <v/>
      </c>
      <c r="L6711" s="331" t="str">
        <f>IF(H6711="","",IFERROR(INDEX(Penerimaan1,MATCH('Buku Besar'!H6711,Akun1,0)),""))</f>
        <v/>
      </c>
      <c r="M6711" s="331" t="str">
        <f>IF(H6711="","",IFERROR(INDEX(Pengeluaran1,MATCH('Buku Besar'!H6711,Akun1,0)),""))</f>
        <v/>
      </c>
    </row>
    <row r="6712" spans="1:13" x14ac:dyDescent="0.25">
      <c r="A6712" s="91" t="str">
        <f t="shared" si="208"/>
        <v/>
      </c>
      <c r="B6712" s="330" t="str">
        <f>IF(A6712="","",IFERROR(INDEX(Tanggal,MATCH('Buku Besar'!A6712,Akun,0)),""))</f>
        <v/>
      </c>
      <c r="C6712" s="2" t="str">
        <f>IF(A6712="","",IFERROR(INDEX(Keterangan,MATCH('Buku Besar'!A6712,Akun,0)),""))</f>
        <v/>
      </c>
      <c r="D6712" s="2" t="str">
        <f>IF(A6712="","",IFERROR(INDEX(Reff,MATCH('Buku Besar'!A6712,Akun,0)),""))</f>
        <v/>
      </c>
      <c r="E6712" s="331" t="str">
        <f>IF(A6712="","",IFERROR(INDEX(Penerimaan,MATCH('Buku Besar'!A6712,Akun,0)),""))</f>
        <v/>
      </c>
      <c r="F6712" s="331" t="str">
        <f>IF(A6712="","",IFERROR(INDEX(Pengeluaran,MATCH('Buku Besar'!A6712,Akun,0)),""))</f>
        <v/>
      </c>
      <c r="H6712" s="91" t="str">
        <f t="shared" si="209"/>
        <v/>
      </c>
      <c r="I6712" s="330" t="str">
        <f>IF(H6712="","",IFERROR(INDEX(Tanggal1,MATCH('Buku Besar'!H6712,Akun1,0)),""))</f>
        <v/>
      </c>
      <c r="J6712" s="2" t="str">
        <f>IF(H6712="","",IFERROR(INDEX(Keterangan1,MATCH('Buku Besar'!H6712,Akun1,0)),""))</f>
        <v/>
      </c>
      <c r="K6712" s="2" t="str">
        <f>IF(H6712="","",IFERROR(INDEX(Reff1,MATCH('Buku Besar'!H6712,Akun1,0)),""))</f>
        <v/>
      </c>
      <c r="L6712" s="331" t="str">
        <f>IF(H6712="","",IFERROR(INDEX(Penerimaan1,MATCH('Buku Besar'!H6712,Akun1,0)),""))</f>
        <v/>
      </c>
      <c r="M6712" s="331" t="str">
        <f>IF(H6712="","",IFERROR(INDEX(Pengeluaran1,MATCH('Buku Besar'!H6712,Akun1,0)),""))</f>
        <v/>
      </c>
    </row>
    <row r="6713" spans="1:13" x14ac:dyDescent="0.25">
      <c r="A6713" s="91" t="str">
        <f t="shared" si="208"/>
        <v/>
      </c>
      <c r="B6713" s="330" t="str">
        <f>IF(A6713="","",IFERROR(INDEX(Tanggal,MATCH('Buku Besar'!A6713,Akun,0)),""))</f>
        <v/>
      </c>
      <c r="C6713" s="2" t="str">
        <f>IF(A6713="","",IFERROR(INDEX(Keterangan,MATCH('Buku Besar'!A6713,Akun,0)),""))</f>
        <v/>
      </c>
      <c r="D6713" s="2" t="str">
        <f>IF(A6713="","",IFERROR(INDEX(Reff,MATCH('Buku Besar'!A6713,Akun,0)),""))</f>
        <v/>
      </c>
      <c r="E6713" s="331" t="str">
        <f>IF(A6713="","",IFERROR(INDEX(Penerimaan,MATCH('Buku Besar'!A6713,Akun,0)),""))</f>
        <v/>
      </c>
      <c r="F6713" s="331" t="str">
        <f>IF(A6713="","",IFERROR(INDEX(Pengeluaran,MATCH('Buku Besar'!A6713,Akun,0)),""))</f>
        <v/>
      </c>
      <c r="H6713" s="91" t="str">
        <f t="shared" si="209"/>
        <v/>
      </c>
      <c r="I6713" s="330" t="str">
        <f>IF(H6713="","",IFERROR(INDEX(Tanggal1,MATCH('Buku Besar'!H6713,Akun1,0)),""))</f>
        <v/>
      </c>
      <c r="J6713" s="2" t="str">
        <f>IF(H6713="","",IFERROR(INDEX(Keterangan1,MATCH('Buku Besar'!H6713,Akun1,0)),""))</f>
        <v/>
      </c>
      <c r="K6713" s="2" t="str">
        <f>IF(H6713="","",IFERROR(INDEX(Reff1,MATCH('Buku Besar'!H6713,Akun1,0)),""))</f>
        <v/>
      </c>
      <c r="L6713" s="331" t="str">
        <f>IF(H6713="","",IFERROR(INDEX(Penerimaan1,MATCH('Buku Besar'!H6713,Akun1,0)),""))</f>
        <v/>
      </c>
      <c r="M6713" s="331" t="str">
        <f>IF(H6713="","",IFERROR(INDEX(Pengeluaran1,MATCH('Buku Besar'!H6713,Akun1,0)),""))</f>
        <v/>
      </c>
    </row>
    <row r="6714" spans="1:13" x14ac:dyDescent="0.25">
      <c r="A6714" s="91" t="str">
        <f t="shared" si="208"/>
        <v/>
      </c>
      <c r="B6714" s="330" t="str">
        <f>IF(A6714="","",IFERROR(INDEX(Tanggal,MATCH('Buku Besar'!A6714,Akun,0)),""))</f>
        <v/>
      </c>
      <c r="C6714" s="2" t="str">
        <f>IF(A6714="","",IFERROR(INDEX(Keterangan,MATCH('Buku Besar'!A6714,Akun,0)),""))</f>
        <v/>
      </c>
      <c r="D6714" s="2" t="str">
        <f>IF(A6714="","",IFERROR(INDEX(Reff,MATCH('Buku Besar'!A6714,Akun,0)),""))</f>
        <v/>
      </c>
      <c r="E6714" s="331" t="str">
        <f>IF(A6714="","",IFERROR(INDEX(Penerimaan,MATCH('Buku Besar'!A6714,Akun,0)),""))</f>
        <v/>
      </c>
      <c r="F6714" s="331" t="str">
        <f>IF(A6714="","",IFERROR(INDEX(Pengeluaran,MATCH('Buku Besar'!A6714,Akun,0)),""))</f>
        <v/>
      </c>
      <c r="H6714" s="91" t="str">
        <f t="shared" si="209"/>
        <v/>
      </c>
      <c r="I6714" s="330" t="str">
        <f>IF(H6714="","",IFERROR(INDEX(Tanggal1,MATCH('Buku Besar'!H6714,Akun1,0)),""))</f>
        <v/>
      </c>
      <c r="J6714" s="2" t="str">
        <f>IF(H6714="","",IFERROR(INDEX(Keterangan1,MATCH('Buku Besar'!H6714,Akun1,0)),""))</f>
        <v/>
      </c>
      <c r="K6714" s="2" t="str">
        <f>IF(H6714="","",IFERROR(INDEX(Reff1,MATCH('Buku Besar'!H6714,Akun1,0)),""))</f>
        <v/>
      </c>
      <c r="L6714" s="331" t="str">
        <f>IF(H6714="","",IFERROR(INDEX(Penerimaan1,MATCH('Buku Besar'!H6714,Akun1,0)),""))</f>
        <v/>
      </c>
      <c r="M6714" s="331" t="str">
        <f>IF(H6714="","",IFERROR(INDEX(Pengeluaran1,MATCH('Buku Besar'!H6714,Akun1,0)),""))</f>
        <v/>
      </c>
    </row>
    <row r="6715" spans="1:13" x14ac:dyDescent="0.25">
      <c r="A6715" s="91" t="str">
        <f t="shared" si="208"/>
        <v/>
      </c>
      <c r="B6715" s="330" t="str">
        <f>IF(A6715="","",IFERROR(INDEX(Tanggal,MATCH('Buku Besar'!A6715,Akun,0)),""))</f>
        <v/>
      </c>
      <c r="C6715" s="2" t="str">
        <f>IF(A6715="","",IFERROR(INDEX(Keterangan,MATCH('Buku Besar'!A6715,Akun,0)),""))</f>
        <v/>
      </c>
      <c r="D6715" s="2" t="str">
        <f>IF(A6715="","",IFERROR(INDEX(Reff,MATCH('Buku Besar'!A6715,Akun,0)),""))</f>
        <v/>
      </c>
      <c r="E6715" s="331" t="str">
        <f>IF(A6715="","",IFERROR(INDEX(Penerimaan,MATCH('Buku Besar'!A6715,Akun,0)),""))</f>
        <v/>
      </c>
      <c r="F6715" s="331" t="str">
        <f>IF(A6715="","",IFERROR(INDEX(Pengeluaran,MATCH('Buku Besar'!A6715,Akun,0)),""))</f>
        <v/>
      </c>
      <c r="H6715" s="91" t="str">
        <f t="shared" si="209"/>
        <v/>
      </c>
      <c r="I6715" s="330" t="str">
        <f>IF(H6715="","",IFERROR(INDEX(Tanggal1,MATCH('Buku Besar'!H6715,Akun1,0)),""))</f>
        <v/>
      </c>
      <c r="J6715" s="2" t="str">
        <f>IF(H6715="","",IFERROR(INDEX(Keterangan1,MATCH('Buku Besar'!H6715,Akun1,0)),""))</f>
        <v/>
      </c>
      <c r="K6715" s="2" t="str">
        <f>IF(H6715="","",IFERROR(INDEX(Reff1,MATCH('Buku Besar'!H6715,Akun1,0)),""))</f>
        <v/>
      </c>
      <c r="L6715" s="331" t="str">
        <f>IF(H6715="","",IFERROR(INDEX(Penerimaan1,MATCH('Buku Besar'!H6715,Akun1,0)),""))</f>
        <v/>
      </c>
      <c r="M6715" s="331" t="str">
        <f>IF(H6715="","",IFERROR(INDEX(Pengeluaran1,MATCH('Buku Besar'!H6715,Akun1,0)),""))</f>
        <v/>
      </c>
    </row>
    <row r="6716" spans="1:13" x14ac:dyDescent="0.25">
      <c r="A6716" s="91" t="str">
        <f t="shared" si="208"/>
        <v/>
      </c>
      <c r="B6716" s="330" t="str">
        <f>IF(A6716="","",IFERROR(INDEX(Tanggal,MATCH('Buku Besar'!A6716,Akun,0)),""))</f>
        <v/>
      </c>
      <c r="C6716" s="2" t="str">
        <f>IF(A6716="","",IFERROR(INDEX(Keterangan,MATCH('Buku Besar'!A6716,Akun,0)),""))</f>
        <v/>
      </c>
      <c r="D6716" s="2" t="str">
        <f>IF(A6716="","",IFERROR(INDEX(Reff,MATCH('Buku Besar'!A6716,Akun,0)),""))</f>
        <v/>
      </c>
      <c r="E6716" s="331" t="str">
        <f>IF(A6716="","",IFERROR(INDEX(Penerimaan,MATCH('Buku Besar'!A6716,Akun,0)),""))</f>
        <v/>
      </c>
      <c r="F6716" s="331" t="str">
        <f>IF(A6716="","",IFERROR(INDEX(Pengeluaran,MATCH('Buku Besar'!A6716,Akun,0)),""))</f>
        <v/>
      </c>
      <c r="H6716" s="91" t="str">
        <f t="shared" si="209"/>
        <v/>
      </c>
      <c r="I6716" s="330" t="str">
        <f>IF(H6716="","",IFERROR(INDEX(Tanggal1,MATCH('Buku Besar'!H6716,Akun1,0)),""))</f>
        <v/>
      </c>
      <c r="J6716" s="2" t="str">
        <f>IF(H6716="","",IFERROR(INDEX(Keterangan1,MATCH('Buku Besar'!H6716,Akun1,0)),""))</f>
        <v/>
      </c>
      <c r="K6716" s="2" t="str">
        <f>IF(H6716="","",IFERROR(INDEX(Reff1,MATCH('Buku Besar'!H6716,Akun1,0)),""))</f>
        <v/>
      </c>
      <c r="L6716" s="331" t="str">
        <f>IF(H6716="","",IFERROR(INDEX(Penerimaan1,MATCH('Buku Besar'!H6716,Akun1,0)),""))</f>
        <v/>
      </c>
      <c r="M6716" s="331" t="str">
        <f>IF(H6716="","",IFERROR(INDEX(Pengeluaran1,MATCH('Buku Besar'!H6716,Akun1,0)),""))</f>
        <v/>
      </c>
    </row>
    <row r="6717" spans="1:13" x14ac:dyDescent="0.25">
      <c r="A6717" s="91" t="str">
        <f t="shared" si="208"/>
        <v/>
      </c>
      <c r="B6717" s="330" t="str">
        <f>IF(A6717="","",IFERROR(INDEX(Tanggal,MATCH('Buku Besar'!A6717,Akun,0)),""))</f>
        <v/>
      </c>
      <c r="C6717" s="2" t="str">
        <f>IF(A6717="","",IFERROR(INDEX(Keterangan,MATCH('Buku Besar'!A6717,Akun,0)),""))</f>
        <v/>
      </c>
      <c r="D6717" s="2" t="str">
        <f>IF(A6717="","",IFERROR(INDEX(Reff,MATCH('Buku Besar'!A6717,Akun,0)),""))</f>
        <v/>
      </c>
      <c r="E6717" s="331" t="str">
        <f>IF(A6717="","",IFERROR(INDEX(Penerimaan,MATCH('Buku Besar'!A6717,Akun,0)),""))</f>
        <v/>
      </c>
      <c r="F6717" s="331" t="str">
        <f>IF(A6717="","",IFERROR(INDEX(Pengeluaran,MATCH('Buku Besar'!A6717,Akun,0)),""))</f>
        <v/>
      </c>
      <c r="H6717" s="91" t="str">
        <f t="shared" si="209"/>
        <v/>
      </c>
      <c r="I6717" s="330" t="str">
        <f>IF(H6717="","",IFERROR(INDEX(Tanggal1,MATCH('Buku Besar'!H6717,Akun1,0)),""))</f>
        <v/>
      </c>
      <c r="J6717" s="2" t="str">
        <f>IF(H6717="","",IFERROR(INDEX(Keterangan1,MATCH('Buku Besar'!H6717,Akun1,0)),""))</f>
        <v/>
      </c>
      <c r="K6717" s="2" t="str">
        <f>IF(H6717="","",IFERROR(INDEX(Reff1,MATCH('Buku Besar'!H6717,Akun1,0)),""))</f>
        <v/>
      </c>
      <c r="L6717" s="331" t="str">
        <f>IF(H6717="","",IFERROR(INDEX(Penerimaan1,MATCH('Buku Besar'!H6717,Akun1,0)),""))</f>
        <v/>
      </c>
      <c r="M6717" s="331" t="str">
        <f>IF(H6717="","",IFERROR(INDEX(Pengeluaran1,MATCH('Buku Besar'!H6717,Akun1,0)),""))</f>
        <v/>
      </c>
    </row>
    <row r="6718" spans="1:13" x14ac:dyDescent="0.25">
      <c r="A6718" s="91" t="str">
        <f t="shared" si="208"/>
        <v/>
      </c>
      <c r="B6718" s="330" t="str">
        <f>IF(A6718="","",IFERROR(INDEX(Tanggal,MATCH('Buku Besar'!A6718,Akun,0)),""))</f>
        <v/>
      </c>
      <c r="C6718" s="2" t="str">
        <f>IF(A6718="","",IFERROR(INDEX(Keterangan,MATCH('Buku Besar'!A6718,Akun,0)),""))</f>
        <v/>
      </c>
      <c r="D6718" s="2" t="str">
        <f>IF(A6718="","",IFERROR(INDEX(Reff,MATCH('Buku Besar'!A6718,Akun,0)),""))</f>
        <v/>
      </c>
      <c r="E6718" s="331" t="str">
        <f>IF(A6718="","",IFERROR(INDEX(Penerimaan,MATCH('Buku Besar'!A6718,Akun,0)),""))</f>
        <v/>
      </c>
      <c r="F6718" s="331" t="str">
        <f>IF(A6718="","",IFERROR(INDEX(Pengeluaran,MATCH('Buku Besar'!A6718,Akun,0)),""))</f>
        <v/>
      </c>
      <c r="H6718" s="91" t="str">
        <f t="shared" si="209"/>
        <v/>
      </c>
      <c r="I6718" s="330" t="str">
        <f>IF(H6718="","",IFERROR(INDEX(Tanggal1,MATCH('Buku Besar'!H6718,Akun1,0)),""))</f>
        <v/>
      </c>
      <c r="J6718" s="2" t="str">
        <f>IF(H6718="","",IFERROR(INDEX(Keterangan1,MATCH('Buku Besar'!H6718,Akun1,0)),""))</f>
        <v/>
      </c>
      <c r="K6718" s="2" t="str">
        <f>IF(H6718="","",IFERROR(INDEX(Reff1,MATCH('Buku Besar'!H6718,Akun1,0)),""))</f>
        <v/>
      </c>
      <c r="L6718" s="331" t="str">
        <f>IF(H6718="","",IFERROR(INDEX(Penerimaan1,MATCH('Buku Besar'!H6718,Akun1,0)),""))</f>
        <v/>
      </c>
      <c r="M6718" s="331" t="str">
        <f>IF(H6718="","",IFERROR(INDEX(Pengeluaran1,MATCH('Buku Besar'!H6718,Akun1,0)),""))</f>
        <v/>
      </c>
    </row>
    <row r="6719" spans="1:13" x14ac:dyDescent="0.25">
      <c r="A6719" s="91" t="str">
        <f t="shared" si="208"/>
        <v/>
      </c>
      <c r="B6719" s="330" t="str">
        <f>IF(A6719="","",IFERROR(INDEX(Tanggal,MATCH('Buku Besar'!A6719,Akun,0)),""))</f>
        <v/>
      </c>
      <c r="C6719" s="2" t="str">
        <f>IF(A6719="","",IFERROR(INDEX(Keterangan,MATCH('Buku Besar'!A6719,Akun,0)),""))</f>
        <v/>
      </c>
      <c r="D6719" s="2" t="str">
        <f>IF(A6719="","",IFERROR(INDEX(Reff,MATCH('Buku Besar'!A6719,Akun,0)),""))</f>
        <v/>
      </c>
      <c r="E6719" s="331" t="str">
        <f>IF(A6719="","",IFERROR(INDEX(Penerimaan,MATCH('Buku Besar'!A6719,Akun,0)),""))</f>
        <v/>
      </c>
      <c r="F6719" s="331" t="str">
        <f>IF(A6719="","",IFERROR(INDEX(Pengeluaran,MATCH('Buku Besar'!A6719,Akun,0)),""))</f>
        <v/>
      </c>
      <c r="H6719" s="91" t="str">
        <f t="shared" si="209"/>
        <v/>
      </c>
      <c r="I6719" s="330" t="str">
        <f>IF(H6719="","",IFERROR(INDEX(Tanggal1,MATCH('Buku Besar'!H6719,Akun1,0)),""))</f>
        <v/>
      </c>
      <c r="J6719" s="2" t="str">
        <f>IF(H6719="","",IFERROR(INDEX(Keterangan1,MATCH('Buku Besar'!H6719,Akun1,0)),""))</f>
        <v/>
      </c>
      <c r="K6719" s="2" t="str">
        <f>IF(H6719="","",IFERROR(INDEX(Reff1,MATCH('Buku Besar'!H6719,Akun1,0)),""))</f>
        <v/>
      </c>
      <c r="L6719" s="331" t="str">
        <f>IF(H6719="","",IFERROR(INDEX(Penerimaan1,MATCH('Buku Besar'!H6719,Akun1,0)),""))</f>
        <v/>
      </c>
      <c r="M6719" s="331" t="str">
        <f>IF(H6719="","",IFERROR(INDEX(Pengeluaran1,MATCH('Buku Besar'!H6719,Akun1,0)),""))</f>
        <v/>
      </c>
    </row>
    <row r="6720" spans="1:13" x14ac:dyDescent="0.25">
      <c r="A6720" s="91" t="str">
        <f t="shared" si="208"/>
        <v/>
      </c>
      <c r="B6720" s="330" t="str">
        <f>IF(A6720="","",IFERROR(INDEX(Tanggal,MATCH('Buku Besar'!A6720,Akun,0)),""))</f>
        <v/>
      </c>
      <c r="C6720" s="2" t="str">
        <f>IF(A6720="","",IFERROR(INDEX(Keterangan,MATCH('Buku Besar'!A6720,Akun,0)),""))</f>
        <v/>
      </c>
      <c r="D6720" s="2" t="str">
        <f>IF(A6720="","",IFERROR(INDEX(Reff,MATCH('Buku Besar'!A6720,Akun,0)),""))</f>
        <v/>
      </c>
      <c r="E6720" s="331" t="str">
        <f>IF(A6720="","",IFERROR(INDEX(Penerimaan,MATCH('Buku Besar'!A6720,Akun,0)),""))</f>
        <v/>
      </c>
      <c r="F6720" s="331" t="str">
        <f>IF(A6720="","",IFERROR(INDEX(Pengeluaran,MATCH('Buku Besar'!A6720,Akun,0)),""))</f>
        <v/>
      </c>
      <c r="H6720" s="91" t="str">
        <f t="shared" si="209"/>
        <v/>
      </c>
      <c r="I6720" s="330" t="str">
        <f>IF(H6720="","",IFERROR(INDEX(Tanggal1,MATCH('Buku Besar'!H6720,Akun1,0)),""))</f>
        <v/>
      </c>
      <c r="J6720" s="2" t="str">
        <f>IF(H6720="","",IFERROR(INDEX(Keterangan1,MATCH('Buku Besar'!H6720,Akun1,0)),""))</f>
        <v/>
      </c>
      <c r="K6720" s="2" t="str">
        <f>IF(H6720="","",IFERROR(INDEX(Reff1,MATCH('Buku Besar'!H6720,Akun1,0)),""))</f>
        <v/>
      </c>
      <c r="L6720" s="331" t="str">
        <f>IF(H6720="","",IFERROR(INDEX(Penerimaan1,MATCH('Buku Besar'!H6720,Akun1,0)),""))</f>
        <v/>
      </c>
      <c r="M6720" s="331" t="str">
        <f>IF(H6720="","",IFERROR(INDEX(Pengeluaran1,MATCH('Buku Besar'!H6720,Akun1,0)),""))</f>
        <v/>
      </c>
    </row>
    <row r="6721" spans="1:13" x14ac:dyDescent="0.25">
      <c r="A6721" s="91" t="str">
        <f t="shared" si="208"/>
        <v/>
      </c>
      <c r="B6721" s="330" t="str">
        <f>IF(A6721="","",IFERROR(INDEX(Tanggal,MATCH('Buku Besar'!A6721,Akun,0)),""))</f>
        <v/>
      </c>
      <c r="C6721" s="2" t="str">
        <f>IF(A6721="","",IFERROR(INDEX(Keterangan,MATCH('Buku Besar'!A6721,Akun,0)),""))</f>
        <v/>
      </c>
      <c r="D6721" s="2" t="str">
        <f>IF(A6721="","",IFERROR(INDEX(Reff,MATCH('Buku Besar'!A6721,Akun,0)),""))</f>
        <v/>
      </c>
      <c r="E6721" s="331" t="str">
        <f>IF(A6721="","",IFERROR(INDEX(Penerimaan,MATCH('Buku Besar'!A6721,Akun,0)),""))</f>
        <v/>
      </c>
      <c r="F6721" s="331" t="str">
        <f>IF(A6721="","",IFERROR(INDEX(Pengeluaran,MATCH('Buku Besar'!A6721,Akun,0)),""))</f>
        <v/>
      </c>
      <c r="H6721" s="91" t="str">
        <f t="shared" si="209"/>
        <v/>
      </c>
      <c r="I6721" s="330" t="str">
        <f>IF(H6721="","",IFERROR(INDEX(Tanggal1,MATCH('Buku Besar'!H6721,Akun1,0)),""))</f>
        <v/>
      </c>
      <c r="J6721" s="2" t="str">
        <f>IF(H6721="","",IFERROR(INDEX(Keterangan1,MATCH('Buku Besar'!H6721,Akun1,0)),""))</f>
        <v/>
      </c>
      <c r="K6721" s="2" t="str">
        <f>IF(H6721="","",IFERROR(INDEX(Reff1,MATCH('Buku Besar'!H6721,Akun1,0)),""))</f>
        <v/>
      </c>
      <c r="L6721" s="331" t="str">
        <f>IF(H6721="","",IFERROR(INDEX(Penerimaan1,MATCH('Buku Besar'!H6721,Akun1,0)),""))</f>
        <v/>
      </c>
      <c r="M6721" s="331" t="str">
        <f>IF(H6721="","",IFERROR(INDEX(Pengeluaran1,MATCH('Buku Besar'!H6721,Akun1,0)),""))</f>
        <v/>
      </c>
    </row>
    <row r="6722" spans="1:13" x14ac:dyDescent="0.25">
      <c r="A6722" s="91" t="str">
        <f t="shared" si="208"/>
        <v/>
      </c>
      <c r="B6722" s="330" t="str">
        <f>IF(A6722="","",IFERROR(INDEX(Tanggal,MATCH('Buku Besar'!A6722,Akun,0)),""))</f>
        <v/>
      </c>
      <c r="C6722" s="2" t="str">
        <f>IF(A6722="","",IFERROR(INDEX(Keterangan,MATCH('Buku Besar'!A6722,Akun,0)),""))</f>
        <v/>
      </c>
      <c r="D6722" s="2" t="str">
        <f>IF(A6722="","",IFERROR(INDEX(Reff,MATCH('Buku Besar'!A6722,Akun,0)),""))</f>
        <v/>
      </c>
      <c r="E6722" s="331" t="str">
        <f>IF(A6722="","",IFERROR(INDEX(Penerimaan,MATCH('Buku Besar'!A6722,Akun,0)),""))</f>
        <v/>
      </c>
      <c r="F6722" s="331" t="str">
        <f>IF(A6722="","",IFERROR(INDEX(Pengeluaran,MATCH('Buku Besar'!A6722,Akun,0)),""))</f>
        <v/>
      </c>
      <c r="H6722" s="91" t="str">
        <f t="shared" si="209"/>
        <v/>
      </c>
      <c r="I6722" s="330" t="str">
        <f>IF(H6722="","",IFERROR(INDEX(Tanggal1,MATCH('Buku Besar'!H6722,Akun1,0)),""))</f>
        <v/>
      </c>
      <c r="J6722" s="2" t="str">
        <f>IF(H6722="","",IFERROR(INDEX(Keterangan1,MATCH('Buku Besar'!H6722,Akun1,0)),""))</f>
        <v/>
      </c>
      <c r="K6722" s="2" t="str">
        <f>IF(H6722="","",IFERROR(INDEX(Reff1,MATCH('Buku Besar'!H6722,Akun1,0)),""))</f>
        <v/>
      </c>
      <c r="L6722" s="331" t="str">
        <f>IF(H6722="","",IFERROR(INDEX(Penerimaan1,MATCH('Buku Besar'!H6722,Akun1,0)),""))</f>
        <v/>
      </c>
      <c r="M6722" s="331" t="str">
        <f>IF(H6722="","",IFERROR(INDEX(Pengeluaran1,MATCH('Buku Besar'!H6722,Akun1,0)),""))</f>
        <v/>
      </c>
    </row>
    <row r="6723" spans="1:13" x14ac:dyDescent="0.25">
      <c r="A6723" s="91" t="str">
        <f t="shared" si="208"/>
        <v/>
      </c>
      <c r="B6723" s="330" t="str">
        <f>IF(A6723="","",IFERROR(INDEX(Tanggal,MATCH('Buku Besar'!A6723,Akun,0)),""))</f>
        <v/>
      </c>
      <c r="C6723" s="2" t="str">
        <f>IF(A6723="","",IFERROR(INDEX(Keterangan,MATCH('Buku Besar'!A6723,Akun,0)),""))</f>
        <v/>
      </c>
      <c r="D6723" s="2" t="str">
        <f>IF(A6723="","",IFERROR(INDEX(Reff,MATCH('Buku Besar'!A6723,Akun,0)),""))</f>
        <v/>
      </c>
      <c r="E6723" s="331" t="str">
        <f>IF(A6723="","",IFERROR(INDEX(Penerimaan,MATCH('Buku Besar'!A6723,Akun,0)),""))</f>
        <v/>
      </c>
      <c r="F6723" s="331" t="str">
        <f>IF(A6723="","",IFERROR(INDEX(Pengeluaran,MATCH('Buku Besar'!A6723,Akun,0)),""))</f>
        <v/>
      </c>
      <c r="H6723" s="91" t="str">
        <f t="shared" si="209"/>
        <v/>
      </c>
      <c r="I6723" s="330" t="str">
        <f>IF(H6723="","",IFERROR(INDEX(Tanggal1,MATCH('Buku Besar'!H6723,Akun1,0)),""))</f>
        <v/>
      </c>
      <c r="J6723" s="2" t="str">
        <f>IF(H6723="","",IFERROR(INDEX(Keterangan1,MATCH('Buku Besar'!H6723,Akun1,0)),""))</f>
        <v/>
      </c>
      <c r="K6723" s="2" t="str">
        <f>IF(H6723="","",IFERROR(INDEX(Reff1,MATCH('Buku Besar'!H6723,Akun1,0)),""))</f>
        <v/>
      </c>
      <c r="L6723" s="331" t="str">
        <f>IF(H6723="","",IFERROR(INDEX(Penerimaan1,MATCH('Buku Besar'!H6723,Akun1,0)),""))</f>
        <v/>
      </c>
      <c r="M6723" s="331" t="str">
        <f>IF(H6723="","",IFERROR(INDEX(Pengeluaran1,MATCH('Buku Besar'!H6723,Akun1,0)),""))</f>
        <v/>
      </c>
    </row>
    <row r="6724" spans="1:13" x14ac:dyDescent="0.25">
      <c r="A6724" s="91" t="str">
        <f t="shared" si="208"/>
        <v/>
      </c>
      <c r="B6724" s="330" t="str">
        <f>IF(A6724="","",IFERROR(INDEX(Tanggal,MATCH('Buku Besar'!A6724,Akun,0)),""))</f>
        <v/>
      </c>
      <c r="C6724" s="2" t="str">
        <f>IF(A6724="","",IFERROR(INDEX(Keterangan,MATCH('Buku Besar'!A6724,Akun,0)),""))</f>
        <v/>
      </c>
      <c r="D6724" s="2" t="str">
        <f>IF(A6724="","",IFERROR(INDEX(Reff,MATCH('Buku Besar'!A6724,Akun,0)),""))</f>
        <v/>
      </c>
      <c r="E6724" s="331" t="str">
        <f>IF(A6724="","",IFERROR(INDEX(Penerimaan,MATCH('Buku Besar'!A6724,Akun,0)),""))</f>
        <v/>
      </c>
      <c r="F6724" s="331" t="str">
        <f>IF(A6724="","",IFERROR(INDEX(Pengeluaran,MATCH('Buku Besar'!A6724,Akun,0)),""))</f>
        <v/>
      </c>
      <c r="H6724" s="91" t="str">
        <f t="shared" si="209"/>
        <v/>
      </c>
      <c r="I6724" s="330" t="str">
        <f>IF(H6724="","",IFERROR(INDEX(Tanggal1,MATCH('Buku Besar'!H6724,Akun1,0)),""))</f>
        <v/>
      </c>
      <c r="J6724" s="2" t="str">
        <f>IF(H6724="","",IFERROR(INDEX(Keterangan1,MATCH('Buku Besar'!H6724,Akun1,0)),""))</f>
        <v/>
      </c>
      <c r="K6724" s="2" t="str">
        <f>IF(H6724="","",IFERROR(INDEX(Reff1,MATCH('Buku Besar'!H6724,Akun1,0)),""))</f>
        <v/>
      </c>
      <c r="L6724" s="331" t="str">
        <f>IF(H6724="","",IFERROR(INDEX(Penerimaan1,MATCH('Buku Besar'!H6724,Akun1,0)),""))</f>
        <v/>
      </c>
      <c r="M6724" s="331" t="str">
        <f>IF(H6724="","",IFERROR(INDEX(Pengeluaran1,MATCH('Buku Besar'!H6724,Akun1,0)),""))</f>
        <v/>
      </c>
    </row>
    <row r="6725" spans="1:13" x14ac:dyDescent="0.25">
      <c r="A6725" s="91" t="str">
        <f t="shared" si="208"/>
        <v/>
      </c>
      <c r="B6725" s="330" t="str">
        <f>IF(A6725="","",IFERROR(INDEX(Tanggal,MATCH('Buku Besar'!A6725,Akun,0)),""))</f>
        <v/>
      </c>
      <c r="C6725" s="2" t="str">
        <f>IF(A6725="","",IFERROR(INDEX(Keterangan,MATCH('Buku Besar'!A6725,Akun,0)),""))</f>
        <v/>
      </c>
      <c r="D6725" s="2" t="str">
        <f>IF(A6725="","",IFERROR(INDEX(Reff,MATCH('Buku Besar'!A6725,Akun,0)),""))</f>
        <v/>
      </c>
      <c r="E6725" s="331" t="str">
        <f>IF(A6725="","",IFERROR(INDEX(Penerimaan,MATCH('Buku Besar'!A6725,Akun,0)),""))</f>
        <v/>
      </c>
      <c r="F6725" s="331" t="str">
        <f>IF(A6725="","",IFERROR(INDEX(Pengeluaran,MATCH('Buku Besar'!A6725,Akun,0)),""))</f>
        <v/>
      </c>
      <c r="H6725" s="91" t="str">
        <f t="shared" si="209"/>
        <v/>
      </c>
      <c r="I6725" s="330" t="str">
        <f>IF(H6725="","",IFERROR(INDEX(Tanggal1,MATCH('Buku Besar'!H6725,Akun1,0)),""))</f>
        <v/>
      </c>
      <c r="J6725" s="2" t="str">
        <f>IF(H6725="","",IFERROR(INDEX(Keterangan1,MATCH('Buku Besar'!H6725,Akun1,0)),""))</f>
        <v/>
      </c>
      <c r="K6725" s="2" t="str">
        <f>IF(H6725="","",IFERROR(INDEX(Reff1,MATCH('Buku Besar'!H6725,Akun1,0)),""))</f>
        <v/>
      </c>
      <c r="L6725" s="331" t="str">
        <f>IF(H6725="","",IFERROR(INDEX(Penerimaan1,MATCH('Buku Besar'!H6725,Akun1,0)),""))</f>
        <v/>
      </c>
      <c r="M6725" s="331" t="str">
        <f>IF(H6725="","",IFERROR(INDEX(Pengeluaran1,MATCH('Buku Besar'!H6725,Akun1,0)),""))</f>
        <v/>
      </c>
    </row>
    <row r="6726" spans="1:13" x14ac:dyDescent="0.25">
      <c r="A6726" s="91" t="str">
        <f t="shared" si="208"/>
        <v/>
      </c>
      <c r="B6726" s="330" t="str">
        <f>IF(A6726="","",IFERROR(INDEX(Tanggal,MATCH('Buku Besar'!A6726,Akun,0)),""))</f>
        <v/>
      </c>
      <c r="C6726" s="2" t="str">
        <f>IF(A6726="","",IFERROR(INDEX(Keterangan,MATCH('Buku Besar'!A6726,Akun,0)),""))</f>
        <v/>
      </c>
      <c r="D6726" s="2" t="str">
        <f>IF(A6726="","",IFERROR(INDEX(Reff,MATCH('Buku Besar'!A6726,Akun,0)),""))</f>
        <v/>
      </c>
      <c r="E6726" s="331" t="str">
        <f>IF(A6726="","",IFERROR(INDEX(Penerimaan,MATCH('Buku Besar'!A6726,Akun,0)),""))</f>
        <v/>
      </c>
      <c r="F6726" s="331" t="str">
        <f>IF(A6726="","",IFERROR(INDEX(Pengeluaran,MATCH('Buku Besar'!A6726,Akun,0)),""))</f>
        <v/>
      </c>
      <c r="H6726" s="91" t="str">
        <f t="shared" si="209"/>
        <v/>
      </c>
      <c r="I6726" s="330" t="str">
        <f>IF(H6726="","",IFERROR(INDEX(Tanggal1,MATCH('Buku Besar'!H6726,Akun1,0)),""))</f>
        <v/>
      </c>
      <c r="J6726" s="2" t="str">
        <f>IF(H6726="","",IFERROR(INDEX(Keterangan1,MATCH('Buku Besar'!H6726,Akun1,0)),""))</f>
        <v/>
      </c>
      <c r="K6726" s="2" t="str">
        <f>IF(H6726="","",IFERROR(INDEX(Reff1,MATCH('Buku Besar'!H6726,Akun1,0)),""))</f>
        <v/>
      </c>
      <c r="L6726" s="331" t="str">
        <f>IF(H6726="","",IFERROR(INDEX(Penerimaan1,MATCH('Buku Besar'!H6726,Akun1,0)),""))</f>
        <v/>
      </c>
      <c r="M6726" s="331" t="str">
        <f>IF(H6726="","",IFERROR(INDEX(Pengeluaran1,MATCH('Buku Besar'!H6726,Akun1,0)),""))</f>
        <v/>
      </c>
    </row>
    <row r="6727" spans="1:13" x14ac:dyDescent="0.25">
      <c r="A6727" s="91" t="str">
        <f t="shared" si="208"/>
        <v/>
      </c>
      <c r="B6727" s="330" t="str">
        <f>IF(A6727="","",IFERROR(INDEX(Tanggal,MATCH('Buku Besar'!A6727,Akun,0)),""))</f>
        <v/>
      </c>
      <c r="C6727" s="2" t="str">
        <f>IF(A6727="","",IFERROR(INDEX(Keterangan,MATCH('Buku Besar'!A6727,Akun,0)),""))</f>
        <v/>
      </c>
      <c r="D6727" s="2" t="str">
        <f>IF(A6727="","",IFERROR(INDEX(Reff,MATCH('Buku Besar'!A6727,Akun,0)),""))</f>
        <v/>
      </c>
      <c r="E6727" s="331" t="str">
        <f>IF(A6727="","",IFERROR(INDEX(Penerimaan,MATCH('Buku Besar'!A6727,Akun,0)),""))</f>
        <v/>
      </c>
      <c r="F6727" s="331" t="str">
        <f>IF(A6727="","",IFERROR(INDEX(Pengeluaran,MATCH('Buku Besar'!A6727,Akun,0)),""))</f>
        <v/>
      </c>
      <c r="H6727" s="91" t="str">
        <f t="shared" si="209"/>
        <v/>
      </c>
      <c r="I6727" s="330" t="str">
        <f>IF(H6727="","",IFERROR(INDEX(Tanggal1,MATCH('Buku Besar'!H6727,Akun1,0)),""))</f>
        <v/>
      </c>
      <c r="J6727" s="2" t="str">
        <f>IF(H6727="","",IFERROR(INDEX(Keterangan1,MATCH('Buku Besar'!H6727,Akun1,0)),""))</f>
        <v/>
      </c>
      <c r="K6727" s="2" t="str">
        <f>IF(H6727="","",IFERROR(INDEX(Reff1,MATCH('Buku Besar'!H6727,Akun1,0)),""))</f>
        <v/>
      </c>
      <c r="L6727" s="331" t="str">
        <f>IF(H6727="","",IFERROR(INDEX(Penerimaan1,MATCH('Buku Besar'!H6727,Akun1,0)),""))</f>
        <v/>
      </c>
      <c r="M6727" s="331" t="str">
        <f>IF(H6727="","",IFERROR(INDEX(Pengeluaran1,MATCH('Buku Besar'!H6727,Akun1,0)),""))</f>
        <v/>
      </c>
    </row>
    <row r="6728" spans="1:13" x14ac:dyDescent="0.25">
      <c r="A6728" s="91" t="str">
        <f t="shared" ref="A6728:A6791" si="210">IFERROR(IF((MID(A6727,8,LEN(A6727)-7)+1)&lt;=COUNTIF(Kas_Harian,LEFT(A6727,6)),LEFT(A6727,6)&amp;"-"&amp;MID(A6727,8,LEN(A6727)-7)+1,""),"")</f>
        <v/>
      </c>
      <c r="B6728" s="330" t="str">
        <f>IF(A6728="","",IFERROR(INDEX(Tanggal,MATCH('Buku Besar'!A6728,Akun,0)),""))</f>
        <v/>
      </c>
      <c r="C6728" s="2" t="str">
        <f>IF(A6728="","",IFERROR(INDEX(Keterangan,MATCH('Buku Besar'!A6728,Akun,0)),""))</f>
        <v/>
      </c>
      <c r="D6728" s="2" t="str">
        <f>IF(A6728="","",IFERROR(INDEX(Reff,MATCH('Buku Besar'!A6728,Akun,0)),""))</f>
        <v/>
      </c>
      <c r="E6728" s="331" t="str">
        <f>IF(A6728="","",IFERROR(INDEX(Penerimaan,MATCH('Buku Besar'!A6728,Akun,0)),""))</f>
        <v/>
      </c>
      <c r="F6728" s="331" t="str">
        <f>IF(A6728="","",IFERROR(INDEX(Pengeluaran,MATCH('Buku Besar'!A6728,Akun,0)),""))</f>
        <v/>
      </c>
      <c r="H6728" s="91" t="str">
        <f t="shared" ref="H6728:H6791" si="211">IFERROR(IF((MID(H6727,8,LEN(H6727)-7)+1)&lt;=COUNTIF(Bank_Harian,LEFT(H6727,6)),LEFT(H6727,6)&amp;"-"&amp;MID(H6727,8,LEN(H6727)-7)+1,""),"")</f>
        <v/>
      </c>
      <c r="I6728" s="330" t="str">
        <f>IF(H6728="","",IFERROR(INDEX(Tanggal1,MATCH('Buku Besar'!H6728,Akun1,0)),""))</f>
        <v/>
      </c>
      <c r="J6728" s="2" t="str">
        <f>IF(H6728="","",IFERROR(INDEX(Keterangan1,MATCH('Buku Besar'!H6728,Akun1,0)),""))</f>
        <v/>
      </c>
      <c r="K6728" s="2" t="str">
        <f>IF(H6728="","",IFERROR(INDEX(Reff1,MATCH('Buku Besar'!H6728,Akun1,0)),""))</f>
        <v/>
      </c>
      <c r="L6728" s="331" t="str">
        <f>IF(H6728="","",IFERROR(INDEX(Penerimaan1,MATCH('Buku Besar'!H6728,Akun1,0)),""))</f>
        <v/>
      </c>
      <c r="M6728" s="331" t="str">
        <f>IF(H6728="","",IFERROR(INDEX(Pengeluaran1,MATCH('Buku Besar'!H6728,Akun1,0)),""))</f>
        <v/>
      </c>
    </row>
    <row r="6729" spans="1:13" x14ac:dyDescent="0.25">
      <c r="A6729" s="91" t="str">
        <f t="shared" si="210"/>
        <v/>
      </c>
      <c r="B6729" s="330" t="str">
        <f>IF(A6729="","",IFERROR(INDEX(Tanggal,MATCH('Buku Besar'!A6729,Akun,0)),""))</f>
        <v/>
      </c>
      <c r="C6729" s="2" t="str">
        <f>IF(A6729="","",IFERROR(INDEX(Keterangan,MATCH('Buku Besar'!A6729,Akun,0)),""))</f>
        <v/>
      </c>
      <c r="D6729" s="2" t="str">
        <f>IF(A6729="","",IFERROR(INDEX(Reff,MATCH('Buku Besar'!A6729,Akun,0)),""))</f>
        <v/>
      </c>
      <c r="E6729" s="331" t="str">
        <f>IF(A6729="","",IFERROR(INDEX(Penerimaan,MATCH('Buku Besar'!A6729,Akun,0)),""))</f>
        <v/>
      </c>
      <c r="F6729" s="331" t="str">
        <f>IF(A6729="","",IFERROR(INDEX(Pengeluaran,MATCH('Buku Besar'!A6729,Akun,0)),""))</f>
        <v/>
      </c>
      <c r="H6729" s="91" t="str">
        <f t="shared" si="211"/>
        <v/>
      </c>
      <c r="I6729" s="330" t="str">
        <f>IF(H6729="","",IFERROR(INDEX(Tanggal1,MATCH('Buku Besar'!H6729,Akun1,0)),""))</f>
        <v/>
      </c>
      <c r="J6729" s="2" t="str">
        <f>IF(H6729="","",IFERROR(INDEX(Keterangan1,MATCH('Buku Besar'!H6729,Akun1,0)),""))</f>
        <v/>
      </c>
      <c r="K6729" s="2" t="str">
        <f>IF(H6729="","",IFERROR(INDEX(Reff1,MATCH('Buku Besar'!H6729,Akun1,0)),""))</f>
        <v/>
      </c>
      <c r="L6729" s="331" t="str">
        <f>IF(H6729="","",IFERROR(INDEX(Penerimaan1,MATCH('Buku Besar'!H6729,Akun1,0)),""))</f>
        <v/>
      </c>
      <c r="M6729" s="331" t="str">
        <f>IF(H6729="","",IFERROR(INDEX(Pengeluaran1,MATCH('Buku Besar'!H6729,Akun1,0)),""))</f>
        <v/>
      </c>
    </row>
    <row r="6730" spans="1:13" x14ac:dyDescent="0.25">
      <c r="A6730" s="91" t="str">
        <f t="shared" si="210"/>
        <v/>
      </c>
      <c r="B6730" s="330" t="str">
        <f>IF(A6730="","",IFERROR(INDEX(Tanggal,MATCH('Buku Besar'!A6730,Akun,0)),""))</f>
        <v/>
      </c>
      <c r="C6730" s="2" t="str">
        <f>IF(A6730="","",IFERROR(INDEX(Keterangan,MATCH('Buku Besar'!A6730,Akun,0)),""))</f>
        <v/>
      </c>
      <c r="D6730" s="2" t="str">
        <f>IF(A6730="","",IFERROR(INDEX(Reff,MATCH('Buku Besar'!A6730,Akun,0)),""))</f>
        <v/>
      </c>
      <c r="E6730" s="331" t="str">
        <f>IF(A6730="","",IFERROR(INDEX(Penerimaan,MATCH('Buku Besar'!A6730,Akun,0)),""))</f>
        <v/>
      </c>
      <c r="F6730" s="331" t="str">
        <f>IF(A6730="","",IFERROR(INDEX(Pengeluaran,MATCH('Buku Besar'!A6730,Akun,0)),""))</f>
        <v/>
      </c>
      <c r="H6730" s="91" t="str">
        <f t="shared" si="211"/>
        <v/>
      </c>
      <c r="I6730" s="330" t="str">
        <f>IF(H6730="","",IFERROR(INDEX(Tanggal1,MATCH('Buku Besar'!H6730,Akun1,0)),""))</f>
        <v/>
      </c>
      <c r="J6730" s="2" t="str">
        <f>IF(H6730="","",IFERROR(INDEX(Keterangan1,MATCH('Buku Besar'!H6730,Akun1,0)),""))</f>
        <v/>
      </c>
      <c r="K6730" s="2" t="str">
        <f>IF(H6730="","",IFERROR(INDEX(Reff1,MATCH('Buku Besar'!H6730,Akun1,0)),""))</f>
        <v/>
      </c>
      <c r="L6730" s="331" t="str">
        <f>IF(H6730="","",IFERROR(INDEX(Penerimaan1,MATCH('Buku Besar'!H6730,Akun1,0)),""))</f>
        <v/>
      </c>
      <c r="M6730" s="331" t="str">
        <f>IF(H6730="","",IFERROR(INDEX(Pengeluaran1,MATCH('Buku Besar'!H6730,Akun1,0)),""))</f>
        <v/>
      </c>
    </row>
    <row r="6731" spans="1:13" x14ac:dyDescent="0.25">
      <c r="A6731" s="91" t="str">
        <f t="shared" si="210"/>
        <v/>
      </c>
      <c r="B6731" s="330" t="str">
        <f>IF(A6731="","",IFERROR(INDEX(Tanggal,MATCH('Buku Besar'!A6731,Akun,0)),""))</f>
        <v/>
      </c>
      <c r="C6731" s="2" t="str">
        <f>IF(A6731="","",IFERROR(INDEX(Keterangan,MATCH('Buku Besar'!A6731,Akun,0)),""))</f>
        <v/>
      </c>
      <c r="D6731" s="2" t="str">
        <f>IF(A6731="","",IFERROR(INDEX(Reff,MATCH('Buku Besar'!A6731,Akun,0)),""))</f>
        <v/>
      </c>
      <c r="E6731" s="331" t="str">
        <f>IF(A6731="","",IFERROR(INDEX(Penerimaan,MATCH('Buku Besar'!A6731,Akun,0)),""))</f>
        <v/>
      </c>
      <c r="F6731" s="331" t="str">
        <f>IF(A6731="","",IFERROR(INDEX(Pengeluaran,MATCH('Buku Besar'!A6731,Akun,0)),""))</f>
        <v/>
      </c>
      <c r="H6731" s="91" t="str">
        <f t="shared" si="211"/>
        <v/>
      </c>
      <c r="I6731" s="330" t="str">
        <f>IF(H6731="","",IFERROR(INDEX(Tanggal1,MATCH('Buku Besar'!H6731,Akun1,0)),""))</f>
        <v/>
      </c>
      <c r="J6731" s="2" t="str">
        <f>IF(H6731="","",IFERROR(INDEX(Keterangan1,MATCH('Buku Besar'!H6731,Akun1,0)),""))</f>
        <v/>
      </c>
      <c r="K6731" s="2" t="str">
        <f>IF(H6731="","",IFERROR(INDEX(Reff1,MATCH('Buku Besar'!H6731,Akun1,0)),""))</f>
        <v/>
      </c>
      <c r="L6731" s="331" t="str">
        <f>IF(H6731="","",IFERROR(INDEX(Penerimaan1,MATCH('Buku Besar'!H6731,Akun1,0)),""))</f>
        <v/>
      </c>
      <c r="M6731" s="331" t="str">
        <f>IF(H6731="","",IFERROR(INDEX(Pengeluaran1,MATCH('Buku Besar'!H6731,Akun1,0)),""))</f>
        <v/>
      </c>
    </row>
    <row r="6732" spans="1:13" x14ac:dyDescent="0.25">
      <c r="A6732" s="91" t="str">
        <f t="shared" si="210"/>
        <v/>
      </c>
      <c r="B6732" s="330" t="str">
        <f>IF(A6732="","",IFERROR(INDEX(Tanggal,MATCH('Buku Besar'!A6732,Akun,0)),""))</f>
        <v/>
      </c>
      <c r="C6732" s="2" t="str">
        <f>IF(A6732="","",IFERROR(INDEX(Keterangan,MATCH('Buku Besar'!A6732,Akun,0)),""))</f>
        <v/>
      </c>
      <c r="D6732" s="2" t="str">
        <f>IF(A6732="","",IFERROR(INDEX(Reff,MATCH('Buku Besar'!A6732,Akun,0)),""))</f>
        <v/>
      </c>
      <c r="E6732" s="331" t="str">
        <f>IF(A6732="","",IFERROR(INDEX(Penerimaan,MATCH('Buku Besar'!A6732,Akun,0)),""))</f>
        <v/>
      </c>
      <c r="F6732" s="331" t="str">
        <f>IF(A6732="","",IFERROR(INDEX(Pengeluaran,MATCH('Buku Besar'!A6732,Akun,0)),""))</f>
        <v/>
      </c>
      <c r="H6732" s="91" t="str">
        <f t="shared" si="211"/>
        <v/>
      </c>
      <c r="I6732" s="330" t="str">
        <f>IF(H6732="","",IFERROR(INDEX(Tanggal1,MATCH('Buku Besar'!H6732,Akun1,0)),""))</f>
        <v/>
      </c>
      <c r="J6732" s="2" t="str">
        <f>IF(H6732="","",IFERROR(INDEX(Keterangan1,MATCH('Buku Besar'!H6732,Akun1,0)),""))</f>
        <v/>
      </c>
      <c r="K6732" s="2" t="str">
        <f>IF(H6732="","",IFERROR(INDEX(Reff1,MATCH('Buku Besar'!H6732,Akun1,0)),""))</f>
        <v/>
      </c>
      <c r="L6732" s="331" t="str">
        <f>IF(H6732="","",IFERROR(INDEX(Penerimaan1,MATCH('Buku Besar'!H6732,Akun1,0)),""))</f>
        <v/>
      </c>
      <c r="M6732" s="331" t="str">
        <f>IF(H6732="","",IFERROR(INDEX(Pengeluaran1,MATCH('Buku Besar'!H6732,Akun1,0)),""))</f>
        <v/>
      </c>
    </row>
    <row r="6733" spans="1:13" x14ac:dyDescent="0.25">
      <c r="A6733" s="91" t="str">
        <f t="shared" si="210"/>
        <v/>
      </c>
      <c r="B6733" s="330" t="str">
        <f>IF(A6733="","",IFERROR(INDEX(Tanggal,MATCH('Buku Besar'!A6733,Akun,0)),""))</f>
        <v/>
      </c>
      <c r="C6733" s="2" t="str">
        <f>IF(A6733="","",IFERROR(INDEX(Keterangan,MATCH('Buku Besar'!A6733,Akun,0)),""))</f>
        <v/>
      </c>
      <c r="D6733" s="2" t="str">
        <f>IF(A6733="","",IFERROR(INDEX(Reff,MATCH('Buku Besar'!A6733,Akun,0)),""))</f>
        <v/>
      </c>
      <c r="E6733" s="331" t="str">
        <f>IF(A6733="","",IFERROR(INDEX(Penerimaan,MATCH('Buku Besar'!A6733,Akun,0)),""))</f>
        <v/>
      </c>
      <c r="F6733" s="331" t="str">
        <f>IF(A6733="","",IFERROR(INDEX(Pengeluaran,MATCH('Buku Besar'!A6733,Akun,0)),""))</f>
        <v/>
      </c>
      <c r="H6733" s="91" t="str">
        <f t="shared" si="211"/>
        <v/>
      </c>
      <c r="I6733" s="330" t="str">
        <f>IF(H6733="","",IFERROR(INDEX(Tanggal1,MATCH('Buku Besar'!H6733,Akun1,0)),""))</f>
        <v/>
      </c>
      <c r="J6733" s="2" t="str">
        <f>IF(H6733="","",IFERROR(INDEX(Keterangan1,MATCH('Buku Besar'!H6733,Akun1,0)),""))</f>
        <v/>
      </c>
      <c r="K6733" s="2" t="str">
        <f>IF(H6733="","",IFERROR(INDEX(Reff1,MATCH('Buku Besar'!H6733,Akun1,0)),""))</f>
        <v/>
      </c>
      <c r="L6733" s="331" t="str">
        <f>IF(H6733="","",IFERROR(INDEX(Penerimaan1,MATCH('Buku Besar'!H6733,Akun1,0)),""))</f>
        <v/>
      </c>
      <c r="M6733" s="331" t="str">
        <f>IF(H6733="","",IFERROR(INDEX(Pengeluaran1,MATCH('Buku Besar'!H6733,Akun1,0)),""))</f>
        <v/>
      </c>
    </row>
    <row r="6734" spans="1:13" x14ac:dyDescent="0.25">
      <c r="A6734" s="91" t="str">
        <f t="shared" si="210"/>
        <v/>
      </c>
      <c r="B6734" s="330" t="str">
        <f>IF(A6734="","",IFERROR(INDEX(Tanggal,MATCH('Buku Besar'!A6734,Akun,0)),""))</f>
        <v/>
      </c>
      <c r="C6734" s="2" t="str">
        <f>IF(A6734="","",IFERROR(INDEX(Keterangan,MATCH('Buku Besar'!A6734,Akun,0)),""))</f>
        <v/>
      </c>
      <c r="D6734" s="2" t="str">
        <f>IF(A6734="","",IFERROR(INDEX(Reff,MATCH('Buku Besar'!A6734,Akun,0)),""))</f>
        <v/>
      </c>
      <c r="E6734" s="331" t="str">
        <f>IF(A6734="","",IFERROR(INDEX(Penerimaan,MATCH('Buku Besar'!A6734,Akun,0)),""))</f>
        <v/>
      </c>
      <c r="F6734" s="331" t="str">
        <f>IF(A6734="","",IFERROR(INDEX(Pengeluaran,MATCH('Buku Besar'!A6734,Akun,0)),""))</f>
        <v/>
      </c>
      <c r="H6734" s="91" t="str">
        <f t="shared" si="211"/>
        <v/>
      </c>
      <c r="I6734" s="330" t="str">
        <f>IF(H6734="","",IFERROR(INDEX(Tanggal1,MATCH('Buku Besar'!H6734,Akun1,0)),""))</f>
        <v/>
      </c>
      <c r="J6734" s="2" t="str">
        <f>IF(H6734="","",IFERROR(INDEX(Keterangan1,MATCH('Buku Besar'!H6734,Akun1,0)),""))</f>
        <v/>
      </c>
      <c r="K6734" s="2" t="str">
        <f>IF(H6734="","",IFERROR(INDEX(Reff1,MATCH('Buku Besar'!H6734,Akun1,0)),""))</f>
        <v/>
      </c>
      <c r="L6734" s="331" t="str">
        <f>IF(H6734="","",IFERROR(INDEX(Penerimaan1,MATCH('Buku Besar'!H6734,Akun1,0)),""))</f>
        <v/>
      </c>
      <c r="M6734" s="331" t="str">
        <f>IF(H6734="","",IFERROR(INDEX(Pengeluaran1,MATCH('Buku Besar'!H6734,Akun1,0)),""))</f>
        <v/>
      </c>
    </row>
    <row r="6735" spans="1:13" x14ac:dyDescent="0.25">
      <c r="A6735" s="91" t="str">
        <f t="shared" si="210"/>
        <v/>
      </c>
      <c r="B6735" s="330" t="str">
        <f>IF(A6735="","",IFERROR(INDEX(Tanggal,MATCH('Buku Besar'!A6735,Akun,0)),""))</f>
        <v/>
      </c>
      <c r="C6735" s="2" t="str">
        <f>IF(A6735="","",IFERROR(INDEX(Keterangan,MATCH('Buku Besar'!A6735,Akun,0)),""))</f>
        <v/>
      </c>
      <c r="D6735" s="2" t="str">
        <f>IF(A6735="","",IFERROR(INDEX(Reff,MATCH('Buku Besar'!A6735,Akun,0)),""))</f>
        <v/>
      </c>
      <c r="E6735" s="331" t="str">
        <f>IF(A6735="","",IFERROR(INDEX(Penerimaan,MATCH('Buku Besar'!A6735,Akun,0)),""))</f>
        <v/>
      </c>
      <c r="F6735" s="331" t="str">
        <f>IF(A6735="","",IFERROR(INDEX(Pengeluaran,MATCH('Buku Besar'!A6735,Akun,0)),""))</f>
        <v/>
      </c>
      <c r="H6735" s="91" t="str">
        <f t="shared" si="211"/>
        <v/>
      </c>
      <c r="I6735" s="330" t="str">
        <f>IF(H6735="","",IFERROR(INDEX(Tanggal1,MATCH('Buku Besar'!H6735,Akun1,0)),""))</f>
        <v/>
      </c>
      <c r="J6735" s="2" t="str">
        <f>IF(H6735="","",IFERROR(INDEX(Keterangan1,MATCH('Buku Besar'!H6735,Akun1,0)),""))</f>
        <v/>
      </c>
      <c r="K6735" s="2" t="str">
        <f>IF(H6735="","",IFERROR(INDEX(Reff1,MATCH('Buku Besar'!H6735,Akun1,0)),""))</f>
        <v/>
      </c>
      <c r="L6735" s="331" t="str">
        <f>IF(H6735="","",IFERROR(INDEX(Penerimaan1,MATCH('Buku Besar'!H6735,Akun1,0)),""))</f>
        <v/>
      </c>
      <c r="M6735" s="331" t="str">
        <f>IF(H6735="","",IFERROR(INDEX(Pengeluaran1,MATCH('Buku Besar'!H6735,Akun1,0)),""))</f>
        <v/>
      </c>
    </row>
    <row r="6736" spans="1:13" x14ac:dyDescent="0.25">
      <c r="A6736" s="91" t="str">
        <f t="shared" si="210"/>
        <v/>
      </c>
      <c r="B6736" s="330" t="str">
        <f>IF(A6736="","",IFERROR(INDEX(Tanggal,MATCH('Buku Besar'!A6736,Akun,0)),""))</f>
        <v/>
      </c>
      <c r="C6736" s="2" t="str">
        <f>IF(A6736="","",IFERROR(INDEX(Keterangan,MATCH('Buku Besar'!A6736,Akun,0)),""))</f>
        <v/>
      </c>
      <c r="D6736" s="2" t="str">
        <f>IF(A6736="","",IFERROR(INDEX(Reff,MATCH('Buku Besar'!A6736,Akun,0)),""))</f>
        <v/>
      </c>
      <c r="E6736" s="331" t="str">
        <f>IF(A6736="","",IFERROR(INDEX(Penerimaan,MATCH('Buku Besar'!A6736,Akun,0)),""))</f>
        <v/>
      </c>
      <c r="F6736" s="331" t="str">
        <f>IF(A6736="","",IFERROR(INDEX(Pengeluaran,MATCH('Buku Besar'!A6736,Akun,0)),""))</f>
        <v/>
      </c>
      <c r="H6736" s="91" t="str">
        <f t="shared" si="211"/>
        <v/>
      </c>
      <c r="I6736" s="330" t="str">
        <f>IF(H6736="","",IFERROR(INDEX(Tanggal1,MATCH('Buku Besar'!H6736,Akun1,0)),""))</f>
        <v/>
      </c>
      <c r="J6736" s="2" t="str">
        <f>IF(H6736="","",IFERROR(INDEX(Keterangan1,MATCH('Buku Besar'!H6736,Akun1,0)),""))</f>
        <v/>
      </c>
      <c r="K6736" s="2" t="str">
        <f>IF(H6736="","",IFERROR(INDEX(Reff1,MATCH('Buku Besar'!H6736,Akun1,0)),""))</f>
        <v/>
      </c>
      <c r="L6736" s="331" t="str">
        <f>IF(H6736="","",IFERROR(INDEX(Penerimaan1,MATCH('Buku Besar'!H6736,Akun1,0)),""))</f>
        <v/>
      </c>
      <c r="M6736" s="331" t="str">
        <f>IF(H6736="","",IFERROR(INDEX(Pengeluaran1,MATCH('Buku Besar'!H6736,Akun1,0)),""))</f>
        <v/>
      </c>
    </row>
    <row r="6737" spans="1:13" x14ac:dyDescent="0.25">
      <c r="A6737" s="91" t="str">
        <f t="shared" si="210"/>
        <v/>
      </c>
      <c r="B6737" s="330" t="str">
        <f>IF(A6737="","",IFERROR(INDEX(Tanggal,MATCH('Buku Besar'!A6737,Akun,0)),""))</f>
        <v/>
      </c>
      <c r="C6737" s="2" t="str">
        <f>IF(A6737="","",IFERROR(INDEX(Keterangan,MATCH('Buku Besar'!A6737,Akun,0)),""))</f>
        <v/>
      </c>
      <c r="D6737" s="2" t="str">
        <f>IF(A6737="","",IFERROR(INDEX(Reff,MATCH('Buku Besar'!A6737,Akun,0)),""))</f>
        <v/>
      </c>
      <c r="E6737" s="331" t="str">
        <f>IF(A6737="","",IFERROR(INDEX(Penerimaan,MATCH('Buku Besar'!A6737,Akun,0)),""))</f>
        <v/>
      </c>
      <c r="F6737" s="331" t="str">
        <f>IF(A6737="","",IFERROR(INDEX(Pengeluaran,MATCH('Buku Besar'!A6737,Akun,0)),""))</f>
        <v/>
      </c>
      <c r="H6737" s="91" t="str">
        <f t="shared" si="211"/>
        <v/>
      </c>
      <c r="I6737" s="330" t="str">
        <f>IF(H6737="","",IFERROR(INDEX(Tanggal1,MATCH('Buku Besar'!H6737,Akun1,0)),""))</f>
        <v/>
      </c>
      <c r="J6737" s="2" t="str">
        <f>IF(H6737="","",IFERROR(INDEX(Keterangan1,MATCH('Buku Besar'!H6737,Akun1,0)),""))</f>
        <v/>
      </c>
      <c r="K6737" s="2" t="str">
        <f>IF(H6737="","",IFERROR(INDEX(Reff1,MATCH('Buku Besar'!H6737,Akun1,0)),""))</f>
        <v/>
      </c>
      <c r="L6737" s="331" t="str">
        <f>IF(H6737="","",IFERROR(INDEX(Penerimaan1,MATCH('Buku Besar'!H6737,Akun1,0)),""))</f>
        <v/>
      </c>
      <c r="M6737" s="331" t="str">
        <f>IF(H6737="","",IFERROR(INDEX(Pengeluaran1,MATCH('Buku Besar'!H6737,Akun1,0)),""))</f>
        <v/>
      </c>
    </row>
    <row r="6738" spans="1:13" x14ac:dyDescent="0.25">
      <c r="A6738" s="91" t="str">
        <f t="shared" si="210"/>
        <v/>
      </c>
      <c r="B6738" s="330" t="str">
        <f>IF(A6738="","",IFERROR(INDEX(Tanggal,MATCH('Buku Besar'!A6738,Akun,0)),""))</f>
        <v/>
      </c>
      <c r="C6738" s="2" t="str">
        <f>IF(A6738="","",IFERROR(INDEX(Keterangan,MATCH('Buku Besar'!A6738,Akun,0)),""))</f>
        <v/>
      </c>
      <c r="D6738" s="2" t="str">
        <f>IF(A6738="","",IFERROR(INDEX(Reff,MATCH('Buku Besar'!A6738,Akun,0)),""))</f>
        <v/>
      </c>
      <c r="E6738" s="331" t="str">
        <f>IF(A6738="","",IFERROR(INDEX(Penerimaan,MATCH('Buku Besar'!A6738,Akun,0)),""))</f>
        <v/>
      </c>
      <c r="F6738" s="331" t="str">
        <f>IF(A6738="","",IFERROR(INDEX(Pengeluaran,MATCH('Buku Besar'!A6738,Akun,0)),""))</f>
        <v/>
      </c>
      <c r="H6738" s="91" t="str">
        <f t="shared" si="211"/>
        <v/>
      </c>
      <c r="I6738" s="330" t="str">
        <f>IF(H6738="","",IFERROR(INDEX(Tanggal1,MATCH('Buku Besar'!H6738,Akun1,0)),""))</f>
        <v/>
      </c>
      <c r="J6738" s="2" t="str">
        <f>IF(H6738="","",IFERROR(INDEX(Keterangan1,MATCH('Buku Besar'!H6738,Akun1,0)),""))</f>
        <v/>
      </c>
      <c r="K6738" s="2" t="str">
        <f>IF(H6738="","",IFERROR(INDEX(Reff1,MATCH('Buku Besar'!H6738,Akun1,0)),""))</f>
        <v/>
      </c>
      <c r="L6738" s="331" t="str">
        <f>IF(H6738="","",IFERROR(INDEX(Penerimaan1,MATCH('Buku Besar'!H6738,Akun1,0)),""))</f>
        <v/>
      </c>
      <c r="M6738" s="331" t="str">
        <f>IF(H6738="","",IFERROR(INDEX(Pengeluaran1,MATCH('Buku Besar'!H6738,Akun1,0)),""))</f>
        <v/>
      </c>
    </row>
    <row r="6739" spans="1:13" x14ac:dyDescent="0.25">
      <c r="A6739" s="91" t="str">
        <f t="shared" si="210"/>
        <v/>
      </c>
      <c r="B6739" s="330" t="str">
        <f>IF(A6739="","",IFERROR(INDEX(Tanggal,MATCH('Buku Besar'!A6739,Akun,0)),""))</f>
        <v/>
      </c>
      <c r="C6739" s="2" t="str">
        <f>IF(A6739="","",IFERROR(INDEX(Keterangan,MATCH('Buku Besar'!A6739,Akun,0)),""))</f>
        <v/>
      </c>
      <c r="D6739" s="2" t="str">
        <f>IF(A6739="","",IFERROR(INDEX(Reff,MATCH('Buku Besar'!A6739,Akun,0)),""))</f>
        <v/>
      </c>
      <c r="E6739" s="331" t="str">
        <f>IF(A6739="","",IFERROR(INDEX(Penerimaan,MATCH('Buku Besar'!A6739,Akun,0)),""))</f>
        <v/>
      </c>
      <c r="F6739" s="331" t="str">
        <f>IF(A6739="","",IFERROR(INDEX(Pengeluaran,MATCH('Buku Besar'!A6739,Akun,0)),""))</f>
        <v/>
      </c>
      <c r="H6739" s="91" t="str">
        <f t="shared" si="211"/>
        <v/>
      </c>
      <c r="I6739" s="330" t="str">
        <f>IF(H6739="","",IFERROR(INDEX(Tanggal1,MATCH('Buku Besar'!H6739,Akun1,0)),""))</f>
        <v/>
      </c>
      <c r="J6739" s="2" t="str">
        <f>IF(H6739="","",IFERROR(INDEX(Keterangan1,MATCH('Buku Besar'!H6739,Akun1,0)),""))</f>
        <v/>
      </c>
      <c r="K6739" s="2" t="str">
        <f>IF(H6739="","",IFERROR(INDEX(Reff1,MATCH('Buku Besar'!H6739,Akun1,0)),""))</f>
        <v/>
      </c>
      <c r="L6739" s="331" t="str">
        <f>IF(H6739="","",IFERROR(INDEX(Penerimaan1,MATCH('Buku Besar'!H6739,Akun1,0)),""))</f>
        <v/>
      </c>
      <c r="M6739" s="331" t="str">
        <f>IF(H6739="","",IFERROR(INDEX(Pengeluaran1,MATCH('Buku Besar'!H6739,Akun1,0)),""))</f>
        <v/>
      </c>
    </row>
    <row r="6740" spans="1:13" x14ac:dyDescent="0.25">
      <c r="A6740" s="91" t="str">
        <f t="shared" si="210"/>
        <v/>
      </c>
      <c r="B6740" s="330" t="str">
        <f>IF(A6740="","",IFERROR(INDEX(Tanggal,MATCH('Buku Besar'!A6740,Akun,0)),""))</f>
        <v/>
      </c>
      <c r="C6740" s="2" t="str">
        <f>IF(A6740="","",IFERROR(INDEX(Keterangan,MATCH('Buku Besar'!A6740,Akun,0)),""))</f>
        <v/>
      </c>
      <c r="D6740" s="2" t="str">
        <f>IF(A6740="","",IFERROR(INDEX(Reff,MATCH('Buku Besar'!A6740,Akun,0)),""))</f>
        <v/>
      </c>
      <c r="E6740" s="331" t="str">
        <f>IF(A6740="","",IFERROR(INDEX(Penerimaan,MATCH('Buku Besar'!A6740,Akun,0)),""))</f>
        <v/>
      </c>
      <c r="F6740" s="331" t="str">
        <f>IF(A6740="","",IFERROR(INDEX(Pengeluaran,MATCH('Buku Besar'!A6740,Akun,0)),""))</f>
        <v/>
      </c>
      <c r="H6740" s="91" t="str">
        <f t="shared" si="211"/>
        <v/>
      </c>
      <c r="I6740" s="330" t="str">
        <f>IF(H6740="","",IFERROR(INDEX(Tanggal1,MATCH('Buku Besar'!H6740,Akun1,0)),""))</f>
        <v/>
      </c>
      <c r="J6740" s="2" t="str">
        <f>IF(H6740="","",IFERROR(INDEX(Keterangan1,MATCH('Buku Besar'!H6740,Akun1,0)),""))</f>
        <v/>
      </c>
      <c r="K6740" s="2" t="str">
        <f>IF(H6740="","",IFERROR(INDEX(Reff1,MATCH('Buku Besar'!H6740,Akun1,0)),""))</f>
        <v/>
      </c>
      <c r="L6740" s="331" t="str">
        <f>IF(H6740="","",IFERROR(INDEX(Penerimaan1,MATCH('Buku Besar'!H6740,Akun1,0)),""))</f>
        <v/>
      </c>
      <c r="M6740" s="331" t="str">
        <f>IF(H6740="","",IFERROR(INDEX(Pengeluaran1,MATCH('Buku Besar'!H6740,Akun1,0)),""))</f>
        <v/>
      </c>
    </row>
    <row r="6741" spans="1:13" x14ac:dyDescent="0.25">
      <c r="A6741" s="91" t="str">
        <f t="shared" si="210"/>
        <v/>
      </c>
      <c r="B6741" s="330" t="str">
        <f>IF(A6741="","",IFERROR(INDEX(Tanggal,MATCH('Buku Besar'!A6741,Akun,0)),""))</f>
        <v/>
      </c>
      <c r="C6741" s="2" t="str">
        <f>IF(A6741="","",IFERROR(INDEX(Keterangan,MATCH('Buku Besar'!A6741,Akun,0)),""))</f>
        <v/>
      </c>
      <c r="D6741" s="2" t="str">
        <f>IF(A6741="","",IFERROR(INDEX(Reff,MATCH('Buku Besar'!A6741,Akun,0)),""))</f>
        <v/>
      </c>
      <c r="E6741" s="331" t="str">
        <f>IF(A6741="","",IFERROR(INDEX(Penerimaan,MATCH('Buku Besar'!A6741,Akun,0)),""))</f>
        <v/>
      </c>
      <c r="F6741" s="331" t="str">
        <f>IF(A6741="","",IFERROR(INDEX(Pengeluaran,MATCH('Buku Besar'!A6741,Akun,0)),""))</f>
        <v/>
      </c>
      <c r="H6741" s="91" t="str">
        <f t="shared" si="211"/>
        <v/>
      </c>
      <c r="I6741" s="330" t="str">
        <f>IF(H6741="","",IFERROR(INDEX(Tanggal1,MATCH('Buku Besar'!H6741,Akun1,0)),""))</f>
        <v/>
      </c>
      <c r="J6741" s="2" t="str">
        <f>IF(H6741="","",IFERROR(INDEX(Keterangan1,MATCH('Buku Besar'!H6741,Akun1,0)),""))</f>
        <v/>
      </c>
      <c r="K6741" s="2" t="str">
        <f>IF(H6741="","",IFERROR(INDEX(Reff1,MATCH('Buku Besar'!H6741,Akun1,0)),""))</f>
        <v/>
      </c>
      <c r="L6741" s="331" t="str">
        <f>IF(H6741="","",IFERROR(INDEX(Penerimaan1,MATCH('Buku Besar'!H6741,Akun1,0)),""))</f>
        <v/>
      </c>
      <c r="M6741" s="331" t="str">
        <f>IF(H6741="","",IFERROR(INDEX(Pengeluaran1,MATCH('Buku Besar'!H6741,Akun1,0)),""))</f>
        <v/>
      </c>
    </row>
    <row r="6742" spans="1:13" x14ac:dyDescent="0.25">
      <c r="A6742" s="91" t="str">
        <f t="shared" si="210"/>
        <v/>
      </c>
      <c r="B6742" s="330" t="str">
        <f>IF(A6742="","",IFERROR(INDEX(Tanggal,MATCH('Buku Besar'!A6742,Akun,0)),""))</f>
        <v/>
      </c>
      <c r="C6742" s="2" t="str">
        <f>IF(A6742="","",IFERROR(INDEX(Keterangan,MATCH('Buku Besar'!A6742,Akun,0)),""))</f>
        <v/>
      </c>
      <c r="D6742" s="2" t="str">
        <f>IF(A6742="","",IFERROR(INDEX(Reff,MATCH('Buku Besar'!A6742,Akun,0)),""))</f>
        <v/>
      </c>
      <c r="E6742" s="331" t="str">
        <f>IF(A6742="","",IFERROR(INDEX(Penerimaan,MATCH('Buku Besar'!A6742,Akun,0)),""))</f>
        <v/>
      </c>
      <c r="F6742" s="331" t="str">
        <f>IF(A6742="","",IFERROR(INDEX(Pengeluaran,MATCH('Buku Besar'!A6742,Akun,0)),""))</f>
        <v/>
      </c>
      <c r="H6742" s="91" t="str">
        <f t="shared" si="211"/>
        <v/>
      </c>
      <c r="I6742" s="330" t="str">
        <f>IF(H6742="","",IFERROR(INDEX(Tanggal1,MATCH('Buku Besar'!H6742,Akun1,0)),""))</f>
        <v/>
      </c>
      <c r="J6742" s="2" t="str">
        <f>IF(H6742="","",IFERROR(INDEX(Keterangan1,MATCH('Buku Besar'!H6742,Akun1,0)),""))</f>
        <v/>
      </c>
      <c r="K6742" s="2" t="str">
        <f>IF(H6742="","",IFERROR(INDEX(Reff1,MATCH('Buku Besar'!H6742,Akun1,0)),""))</f>
        <v/>
      </c>
      <c r="L6742" s="331" t="str">
        <f>IF(H6742="","",IFERROR(INDEX(Penerimaan1,MATCH('Buku Besar'!H6742,Akun1,0)),""))</f>
        <v/>
      </c>
      <c r="M6742" s="331" t="str">
        <f>IF(H6742="","",IFERROR(INDEX(Pengeluaran1,MATCH('Buku Besar'!H6742,Akun1,0)),""))</f>
        <v/>
      </c>
    </row>
    <row r="6743" spans="1:13" x14ac:dyDescent="0.25">
      <c r="A6743" s="91" t="str">
        <f t="shared" si="210"/>
        <v/>
      </c>
      <c r="B6743" s="330" t="str">
        <f>IF(A6743="","",IFERROR(INDEX(Tanggal,MATCH('Buku Besar'!A6743,Akun,0)),""))</f>
        <v/>
      </c>
      <c r="C6743" s="2" t="str">
        <f>IF(A6743="","",IFERROR(INDEX(Keterangan,MATCH('Buku Besar'!A6743,Akun,0)),""))</f>
        <v/>
      </c>
      <c r="D6743" s="2" t="str">
        <f>IF(A6743="","",IFERROR(INDEX(Reff,MATCH('Buku Besar'!A6743,Akun,0)),""))</f>
        <v/>
      </c>
      <c r="E6743" s="331" t="str">
        <f>IF(A6743="","",IFERROR(INDEX(Penerimaan,MATCH('Buku Besar'!A6743,Akun,0)),""))</f>
        <v/>
      </c>
      <c r="F6743" s="331" t="str">
        <f>IF(A6743="","",IFERROR(INDEX(Pengeluaran,MATCH('Buku Besar'!A6743,Akun,0)),""))</f>
        <v/>
      </c>
      <c r="H6743" s="91" t="str">
        <f t="shared" si="211"/>
        <v/>
      </c>
      <c r="I6743" s="330" t="str">
        <f>IF(H6743="","",IFERROR(INDEX(Tanggal1,MATCH('Buku Besar'!H6743,Akun1,0)),""))</f>
        <v/>
      </c>
      <c r="J6743" s="2" t="str">
        <f>IF(H6743="","",IFERROR(INDEX(Keterangan1,MATCH('Buku Besar'!H6743,Akun1,0)),""))</f>
        <v/>
      </c>
      <c r="K6743" s="2" t="str">
        <f>IF(H6743="","",IFERROR(INDEX(Reff1,MATCH('Buku Besar'!H6743,Akun1,0)),""))</f>
        <v/>
      </c>
      <c r="L6743" s="331" t="str">
        <f>IF(H6743="","",IFERROR(INDEX(Penerimaan1,MATCH('Buku Besar'!H6743,Akun1,0)),""))</f>
        <v/>
      </c>
      <c r="M6743" s="331" t="str">
        <f>IF(H6743="","",IFERROR(INDEX(Pengeluaran1,MATCH('Buku Besar'!H6743,Akun1,0)),""))</f>
        <v/>
      </c>
    </row>
    <row r="6744" spans="1:13" x14ac:dyDescent="0.25">
      <c r="A6744" s="91" t="str">
        <f t="shared" si="210"/>
        <v/>
      </c>
      <c r="B6744" s="330" t="str">
        <f>IF(A6744="","",IFERROR(INDEX(Tanggal,MATCH('Buku Besar'!A6744,Akun,0)),""))</f>
        <v/>
      </c>
      <c r="C6744" s="2" t="str">
        <f>IF(A6744="","",IFERROR(INDEX(Keterangan,MATCH('Buku Besar'!A6744,Akun,0)),""))</f>
        <v/>
      </c>
      <c r="D6744" s="2" t="str">
        <f>IF(A6744="","",IFERROR(INDEX(Reff,MATCH('Buku Besar'!A6744,Akun,0)),""))</f>
        <v/>
      </c>
      <c r="E6744" s="331" t="str">
        <f>IF(A6744="","",IFERROR(INDEX(Penerimaan,MATCH('Buku Besar'!A6744,Akun,0)),""))</f>
        <v/>
      </c>
      <c r="F6744" s="331" t="str">
        <f>IF(A6744="","",IFERROR(INDEX(Pengeluaran,MATCH('Buku Besar'!A6744,Akun,0)),""))</f>
        <v/>
      </c>
      <c r="H6744" s="91" t="str">
        <f t="shared" si="211"/>
        <v/>
      </c>
      <c r="I6744" s="330" t="str">
        <f>IF(H6744="","",IFERROR(INDEX(Tanggal1,MATCH('Buku Besar'!H6744,Akun1,0)),""))</f>
        <v/>
      </c>
      <c r="J6744" s="2" t="str">
        <f>IF(H6744="","",IFERROR(INDEX(Keterangan1,MATCH('Buku Besar'!H6744,Akun1,0)),""))</f>
        <v/>
      </c>
      <c r="K6744" s="2" t="str">
        <f>IF(H6744="","",IFERROR(INDEX(Reff1,MATCH('Buku Besar'!H6744,Akun1,0)),""))</f>
        <v/>
      </c>
      <c r="L6744" s="331" t="str">
        <f>IF(H6744="","",IFERROR(INDEX(Penerimaan1,MATCH('Buku Besar'!H6744,Akun1,0)),""))</f>
        <v/>
      </c>
      <c r="M6744" s="331" t="str">
        <f>IF(H6744="","",IFERROR(INDEX(Pengeluaran1,MATCH('Buku Besar'!H6744,Akun1,0)),""))</f>
        <v/>
      </c>
    </row>
    <row r="6745" spans="1:13" x14ac:dyDescent="0.25">
      <c r="A6745" s="91" t="str">
        <f t="shared" si="210"/>
        <v/>
      </c>
      <c r="B6745" s="330" t="str">
        <f>IF(A6745="","",IFERROR(INDEX(Tanggal,MATCH('Buku Besar'!A6745,Akun,0)),""))</f>
        <v/>
      </c>
      <c r="C6745" s="2" t="str">
        <f>IF(A6745="","",IFERROR(INDEX(Keterangan,MATCH('Buku Besar'!A6745,Akun,0)),""))</f>
        <v/>
      </c>
      <c r="D6745" s="2" t="str">
        <f>IF(A6745="","",IFERROR(INDEX(Reff,MATCH('Buku Besar'!A6745,Akun,0)),""))</f>
        <v/>
      </c>
      <c r="E6745" s="331" t="str">
        <f>IF(A6745="","",IFERROR(INDEX(Penerimaan,MATCH('Buku Besar'!A6745,Akun,0)),""))</f>
        <v/>
      </c>
      <c r="F6745" s="331" t="str">
        <f>IF(A6745="","",IFERROR(INDEX(Pengeluaran,MATCH('Buku Besar'!A6745,Akun,0)),""))</f>
        <v/>
      </c>
      <c r="H6745" s="91" t="str">
        <f t="shared" si="211"/>
        <v/>
      </c>
      <c r="I6745" s="330" t="str">
        <f>IF(H6745="","",IFERROR(INDEX(Tanggal1,MATCH('Buku Besar'!H6745,Akun1,0)),""))</f>
        <v/>
      </c>
      <c r="J6745" s="2" t="str">
        <f>IF(H6745="","",IFERROR(INDEX(Keterangan1,MATCH('Buku Besar'!H6745,Akun1,0)),""))</f>
        <v/>
      </c>
      <c r="K6745" s="2" t="str">
        <f>IF(H6745="","",IFERROR(INDEX(Reff1,MATCH('Buku Besar'!H6745,Akun1,0)),""))</f>
        <v/>
      </c>
      <c r="L6745" s="331" t="str">
        <f>IF(H6745="","",IFERROR(INDEX(Penerimaan1,MATCH('Buku Besar'!H6745,Akun1,0)),""))</f>
        <v/>
      </c>
      <c r="M6745" s="331" t="str">
        <f>IF(H6745="","",IFERROR(INDEX(Pengeluaran1,MATCH('Buku Besar'!H6745,Akun1,0)),""))</f>
        <v/>
      </c>
    </row>
    <row r="6746" spans="1:13" x14ac:dyDescent="0.25">
      <c r="A6746" s="91" t="str">
        <f t="shared" si="210"/>
        <v/>
      </c>
      <c r="B6746" s="330" t="str">
        <f>IF(A6746="","",IFERROR(INDEX(Tanggal,MATCH('Buku Besar'!A6746,Akun,0)),""))</f>
        <v/>
      </c>
      <c r="C6746" s="2" t="str">
        <f>IF(A6746="","",IFERROR(INDEX(Keterangan,MATCH('Buku Besar'!A6746,Akun,0)),""))</f>
        <v/>
      </c>
      <c r="D6746" s="2" t="str">
        <f>IF(A6746="","",IFERROR(INDEX(Reff,MATCH('Buku Besar'!A6746,Akun,0)),""))</f>
        <v/>
      </c>
      <c r="E6746" s="331" t="str">
        <f>IF(A6746="","",IFERROR(INDEX(Penerimaan,MATCH('Buku Besar'!A6746,Akun,0)),""))</f>
        <v/>
      </c>
      <c r="F6746" s="331" t="str">
        <f>IF(A6746="","",IFERROR(INDEX(Pengeluaran,MATCH('Buku Besar'!A6746,Akun,0)),""))</f>
        <v/>
      </c>
      <c r="H6746" s="91" t="str">
        <f t="shared" si="211"/>
        <v/>
      </c>
      <c r="I6746" s="330" t="str">
        <f>IF(H6746="","",IFERROR(INDEX(Tanggal1,MATCH('Buku Besar'!H6746,Akun1,0)),""))</f>
        <v/>
      </c>
      <c r="J6746" s="2" t="str">
        <f>IF(H6746="","",IFERROR(INDEX(Keterangan1,MATCH('Buku Besar'!H6746,Akun1,0)),""))</f>
        <v/>
      </c>
      <c r="K6746" s="2" t="str">
        <f>IF(H6746="","",IFERROR(INDEX(Reff1,MATCH('Buku Besar'!H6746,Akun1,0)),""))</f>
        <v/>
      </c>
      <c r="L6746" s="331" t="str">
        <f>IF(H6746="","",IFERROR(INDEX(Penerimaan1,MATCH('Buku Besar'!H6746,Akun1,0)),""))</f>
        <v/>
      </c>
      <c r="M6746" s="331" t="str">
        <f>IF(H6746="","",IFERROR(INDEX(Pengeluaran1,MATCH('Buku Besar'!H6746,Akun1,0)),""))</f>
        <v/>
      </c>
    </row>
    <row r="6747" spans="1:13" x14ac:dyDescent="0.25">
      <c r="A6747" s="91" t="str">
        <f t="shared" si="210"/>
        <v/>
      </c>
      <c r="B6747" s="330" t="str">
        <f>IF(A6747="","",IFERROR(INDEX(Tanggal,MATCH('Buku Besar'!A6747,Akun,0)),""))</f>
        <v/>
      </c>
      <c r="C6747" s="2" t="str">
        <f>IF(A6747="","",IFERROR(INDEX(Keterangan,MATCH('Buku Besar'!A6747,Akun,0)),""))</f>
        <v/>
      </c>
      <c r="D6747" s="2" t="str">
        <f>IF(A6747="","",IFERROR(INDEX(Reff,MATCH('Buku Besar'!A6747,Akun,0)),""))</f>
        <v/>
      </c>
      <c r="E6747" s="331" t="str">
        <f>IF(A6747="","",IFERROR(INDEX(Penerimaan,MATCH('Buku Besar'!A6747,Akun,0)),""))</f>
        <v/>
      </c>
      <c r="F6747" s="331" t="str">
        <f>IF(A6747="","",IFERROR(INDEX(Pengeluaran,MATCH('Buku Besar'!A6747,Akun,0)),""))</f>
        <v/>
      </c>
      <c r="H6747" s="91" t="str">
        <f t="shared" si="211"/>
        <v/>
      </c>
      <c r="I6747" s="330" t="str">
        <f>IF(H6747="","",IFERROR(INDEX(Tanggal1,MATCH('Buku Besar'!H6747,Akun1,0)),""))</f>
        <v/>
      </c>
      <c r="J6747" s="2" t="str">
        <f>IF(H6747="","",IFERROR(INDEX(Keterangan1,MATCH('Buku Besar'!H6747,Akun1,0)),""))</f>
        <v/>
      </c>
      <c r="K6747" s="2" t="str">
        <f>IF(H6747="","",IFERROR(INDEX(Reff1,MATCH('Buku Besar'!H6747,Akun1,0)),""))</f>
        <v/>
      </c>
      <c r="L6747" s="331" t="str">
        <f>IF(H6747="","",IFERROR(INDEX(Penerimaan1,MATCH('Buku Besar'!H6747,Akun1,0)),""))</f>
        <v/>
      </c>
      <c r="M6747" s="331" t="str">
        <f>IF(H6747="","",IFERROR(INDEX(Pengeluaran1,MATCH('Buku Besar'!H6747,Akun1,0)),""))</f>
        <v/>
      </c>
    </row>
    <row r="6748" spans="1:13" x14ac:dyDescent="0.25">
      <c r="A6748" s="91" t="str">
        <f t="shared" si="210"/>
        <v/>
      </c>
      <c r="B6748" s="330" t="str">
        <f>IF(A6748="","",IFERROR(INDEX(Tanggal,MATCH('Buku Besar'!A6748,Akun,0)),""))</f>
        <v/>
      </c>
      <c r="C6748" s="2" t="str">
        <f>IF(A6748="","",IFERROR(INDEX(Keterangan,MATCH('Buku Besar'!A6748,Akun,0)),""))</f>
        <v/>
      </c>
      <c r="D6748" s="2" t="str">
        <f>IF(A6748="","",IFERROR(INDEX(Reff,MATCH('Buku Besar'!A6748,Akun,0)),""))</f>
        <v/>
      </c>
      <c r="E6748" s="331" t="str">
        <f>IF(A6748="","",IFERROR(INDEX(Penerimaan,MATCH('Buku Besar'!A6748,Akun,0)),""))</f>
        <v/>
      </c>
      <c r="F6748" s="331" t="str">
        <f>IF(A6748="","",IFERROR(INDEX(Pengeluaran,MATCH('Buku Besar'!A6748,Akun,0)),""))</f>
        <v/>
      </c>
      <c r="H6748" s="91" t="str">
        <f t="shared" si="211"/>
        <v/>
      </c>
      <c r="I6748" s="330" t="str">
        <f>IF(H6748="","",IFERROR(INDEX(Tanggal1,MATCH('Buku Besar'!H6748,Akun1,0)),""))</f>
        <v/>
      </c>
      <c r="J6748" s="2" t="str">
        <f>IF(H6748="","",IFERROR(INDEX(Keterangan1,MATCH('Buku Besar'!H6748,Akun1,0)),""))</f>
        <v/>
      </c>
      <c r="K6748" s="2" t="str">
        <f>IF(H6748="","",IFERROR(INDEX(Reff1,MATCH('Buku Besar'!H6748,Akun1,0)),""))</f>
        <v/>
      </c>
      <c r="L6748" s="331" t="str">
        <f>IF(H6748="","",IFERROR(INDEX(Penerimaan1,MATCH('Buku Besar'!H6748,Akun1,0)),""))</f>
        <v/>
      </c>
      <c r="M6748" s="331" t="str">
        <f>IF(H6748="","",IFERROR(INDEX(Pengeluaran1,MATCH('Buku Besar'!H6748,Akun1,0)),""))</f>
        <v/>
      </c>
    </row>
    <row r="6749" spans="1:13" x14ac:dyDescent="0.25">
      <c r="A6749" s="91" t="str">
        <f t="shared" si="210"/>
        <v/>
      </c>
      <c r="B6749" s="330" t="str">
        <f>IF(A6749="","",IFERROR(INDEX(Tanggal,MATCH('Buku Besar'!A6749,Akun,0)),""))</f>
        <v/>
      </c>
      <c r="C6749" s="2" t="str">
        <f>IF(A6749="","",IFERROR(INDEX(Keterangan,MATCH('Buku Besar'!A6749,Akun,0)),""))</f>
        <v/>
      </c>
      <c r="D6749" s="2" t="str">
        <f>IF(A6749="","",IFERROR(INDEX(Reff,MATCH('Buku Besar'!A6749,Akun,0)),""))</f>
        <v/>
      </c>
      <c r="E6749" s="331" t="str">
        <f>IF(A6749="","",IFERROR(INDEX(Penerimaan,MATCH('Buku Besar'!A6749,Akun,0)),""))</f>
        <v/>
      </c>
      <c r="F6749" s="331" t="str">
        <f>IF(A6749="","",IFERROR(INDEX(Pengeluaran,MATCH('Buku Besar'!A6749,Akun,0)),""))</f>
        <v/>
      </c>
      <c r="H6749" s="91" t="str">
        <f t="shared" si="211"/>
        <v/>
      </c>
      <c r="I6749" s="330" t="str">
        <f>IF(H6749="","",IFERROR(INDEX(Tanggal1,MATCH('Buku Besar'!H6749,Akun1,0)),""))</f>
        <v/>
      </c>
      <c r="J6749" s="2" t="str">
        <f>IF(H6749="","",IFERROR(INDEX(Keterangan1,MATCH('Buku Besar'!H6749,Akun1,0)),""))</f>
        <v/>
      </c>
      <c r="K6749" s="2" t="str">
        <f>IF(H6749="","",IFERROR(INDEX(Reff1,MATCH('Buku Besar'!H6749,Akun1,0)),""))</f>
        <v/>
      </c>
      <c r="L6749" s="331" t="str">
        <f>IF(H6749="","",IFERROR(INDEX(Penerimaan1,MATCH('Buku Besar'!H6749,Akun1,0)),""))</f>
        <v/>
      </c>
      <c r="M6749" s="331" t="str">
        <f>IF(H6749="","",IFERROR(INDEX(Pengeluaran1,MATCH('Buku Besar'!H6749,Akun1,0)),""))</f>
        <v/>
      </c>
    </row>
    <row r="6750" spans="1:13" x14ac:dyDescent="0.25">
      <c r="A6750" s="91" t="str">
        <f t="shared" si="210"/>
        <v/>
      </c>
      <c r="B6750" s="330" t="str">
        <f>IF(A6750="","",IFERROR(INDEX(Tanggal,MATCH('Buku Besar'!A6750,Akun,0)),""))</f>
        <v/>
      </c>
      <c r="C6750" s="2" t="str">
        <f>IF(A6750="","",IFERROR(INDEX(Keterangan,MATCH('Buku Besar'!A6750,Akun,0)),""))</f>
        <v/>
      </c>
      <c r="D6750" s="2" t="str">
        <f>IF(A6750="","",IFERROR(INDEX(Reff,MATCH('Buku Besar'!A6750,Akun,0)),""))</f>
        <v/>
      </c>
      <c r="E6750" s="331" t="str">
        <f>IF(A6750="","",IFERROR(INDEX(Penerimaan,MATCH('Buku Besar'!A6750,Akun,0)),""))</f>
        <v/>
      </c>
      <c r="F6750" s="331" t="str">
        <f>IF(A6750="","",IFERROR(INDEX(Pengeluaran,MATCH('Buku Besar'!A6750,Akun,0)),""))</f>
        <v/>
      </c>
      <c r="H6750" s="91" t="str">
        <f t="shared" si="211"/>
        <v/>
      </c>
      <c r="I6750" s="330" t="str">
        <f>IF(H6750="","",IFERROR(INDEX(Tanggal1,MATCH('Buku Besar'!H6750,Akun1,0)),""))</f>
        <v/>
      </c>
      <c r="J6750" s="2" t="str">
        <f>IF(H6750="","",IFERROR(INDEX(Keterangan1,MATCH('Buku Besar'!H6750,Akun1,0)),""))</f>
        <v/>
      </c>
      <c r="K6750" s="2" t="str">
        <f>IF(H6750="","",IFERROR(INDEX(Reff1,MATCH('Buku Besar'!H6750,Akun1,0)),""))</f>
        <v/>
      </c>
      <c r="L6750" s="331" t="str">
        <f>IF(H6750="","",IFERROR(INDEX(Penerimaan1,MATCH('Buku Besar'!H6750,Akun1,0)),""))</f>
        <v/>
      </c>
      <c r="M6750" s="331" t="str">
        <f>IF(H6750="","",IFERROR(INDEX(Pengeluaran1,MATCH('Buku Besar'!H6750,Akun1,0)),""))</f>
        <v/>
      </c>
    </row>
    <row r="6751" spans="1:13" x14ac:dyDescent="0.25">
      <c r="A6751" s="91" t="str">
        <f t="shared" si="210"/>
        <v/>
      </c>
      <c r="B6751" s="330" t="str">
        <f>IF(A6751="","",IFERROR(INDEX(Tanggal,MATCH('Buku Besar'!A6751,Akun,0)),""))</f>
        <v/>
      </c>
      <c r="C6751" s="2" t="str">
        <f>IF(A6751="","",IFERROR(INDEX(Keterangan,MATCH('Buku Besar'!A6751,Akun,0)),""))</f>
        <v/>
      </c>
      <c r="D6751" s="2" t="str">
        <f>IF(A6751="","",IFERROR(INDEX(Reff,MATCH('Buku Besar'!A6751,Akun,0)),""))</f>
        <v/>
      </c>
      <c r="E6751" s="331" t="str">
        <f>IF(A6751="","",IFERROR(INDEX(Penerimaan,MATCH('Buku Besar'!A6751,Akun,0)),""))</f>
        <v/>
      </c>
      <c r="F6751" s="331" t="str">
        <f>IF(A6751="","",IFERROR(INDEX(Pengeluaran,MATCH('Buku Besar'!A6751,Akun,0)),""))</f>
        <v/>
      </c>
      <c r="H6751" s="91" t="str">
        <f t="shared" si="211"/>
        <v/>
      </c>
      <c r="I6751" s="330" t="str">
        <f>IF(H6751="","",IFERROR(INDEX(Tanggal1,MATCH('Buku Besar'!H6751,Akun1,0)),""))</f>
        <v/>
      </c>
      <c r="J6751" s="2" t="str">
        <f>IF(H6751="","",IFERROR(INDEX(Keterangan1,MATCH('Buku Besar'!H6751,Akun1,0)),""))</f>
        <v/>
      </c>
      <c r="K6751" s="2" t="str">
        <f>IF(H6751="","",IFERROR(INDEX(Reff1,MATCH('Buku Besar'!H6751,Akun1,0)),""))</f>
        <v/>
      </c>
      <c r="L6751" s="331" t="str">
        <f>IF(H6751="","",IFERROR(INDEX(Penerimaan1,MATCH('Buku Besar'!H6751,Akun1,0)),""))</f>
        <v/>
      </c>
      <c r="M6751" s="331" t="str">
        <f>IF(H6751="","",IFERROR(INDEX(Pengeluaran1,MATCH('Buku Besar'!H6751,Akun1,0)),""))</f>
        <v/>
      </c>
    </row>
    <row r="6752" spans="1:13" x14ac:dyDescent="0.25">
      <c r="A6752" s="91" t="str">
        <f t="shared" si="210"/>
        <v/>
      </c>
      <c r="B6752" s="330" t="str">
        <f>IF(A6752="","",IFERROR(INDEX(Tanggal,MATCH('Buku Besar'!A6752,Akun,0)),""))</f>
        <v/>
      </c>
      <c r="C6752" s="2" t="str">
        <f>IF(A6752="","",IFERROR(INDEX(Keterangan,MATCH('Buku Besar'!A6752,Akun,0)),""))</f>
        <v/>
      </c>
      <c r="D6752" s="2" t="str">
        <f>IF(A6752="","",IFERROR(INDEX(Reff,MATCH('Buku Besar'!A6752,Akun,0)),""))</f>
        <v/>
      </c>
      <c r="E6752" s="331" t="str">
        <f>IF(A6752="","",IFERROR(INDEX(Penerimaan,MATCH('Buku Besar'!A6752,Akun,0)),""))</f>
        <v/>
      </c>
      <c r="F6752" s="331" t="str">
        <f>IF(A6752="","",IFERROR(INDEX(Pengeluaran,MATCH('Buku Besar'!A6752,Akun,0)),""))</f>
        <v/>
      </c>
      <c r="H6752" s="91" t="str">
        <f t="shared" si="211"/>
        <v/>
      </c>
      <c r="I6752" s="330" t="str">
        <f>IF(H6752="","",IFERROR(INDEX(Tanggal1,MATCH('Buku Besar'!H6752,Akun1,0)),""))</f>
        <v/>
      </c>
      <c r="J6752" s="2" t="str">
        <f>IF(H6752="","",IFERROR(INDEX(Keterangan1,MATCH('Buku Besar'!H6752,Akun1,0)),""))</f>
        <v/>
      </c>
      <c r="K6752" s="2" t="str">
        <f>IF(H6752="","",IFERROR(INDEX(Reff1,MATCH('Buku Besar'!H6752,Akun1,0)),""))</f>
        <v/>
      </c>
      <c r="L6752" s="331" t="str">
        <f>IF(H6752="","",IFERROR(INDEX(Penerimaan1,MATCH('Buku Besar'!H6752,Akun1,0)),""))</f>
        <v/>
      </c>
      <c r="M6752" s="331" t="str">
        <f>IF(H6752="","",IFERROR(INDEX(Pengeluaran1,MATCH('Buku Besar'!H6752,Akun1,0)),""))</f>
        <v/>
      </c>
    </row>
    <row r="6753" spans="1:13" x14ac:dyDescent="0.25">
      <c r="A6753" s="91" t="str">
        <f t="shared" si="210"/>
        <v/>
      </c>
      <c r="B6753" s="330" t="str">
        <f>IF(A6753="","",IFERROR(INDEX(Tanggal,MATCH('Buku Besar'!A6753,Akun,0)),""))</f>
        <v/>
      </c>
      <c r="C6753" s="2" t="str">
        <f>IF(A6753="","",IFERROR(INDEX(Keterangan,MATCH('Buku Besar'!A6753,Akun,0)),""))</f>
        <v/>
      </c>
      <c r="D6753" s="2" t="str">
        <f>IF(A6753="","",IFERROR(INDEX(Reff,MATCH('Buku Besar'!A6753,Akun,0)),""))</f>
        <v/>
      </c>
      <c r="E6753" s="331" t="str">
        <f>IF(A6753="","",IFERROR(INDEX(Penerimaan,MATCH('Buku Besar'!A6753,Akun,0)),""))</f>
        <v/>
      </c>
      <c r="F6753" s="331" t="str">
        <f>IF(A6753="","",IFERROR(INDEX(Pengeluaran,MATCH('Buku Besar'!A6753,Akun,0)),""))</f>
        <v/>
      </c>
      <c r="H6753" s="91" t="str">
        <f t="shared" si="211"/>
        <v/>
      </c>
      <c r="I6753" s="330" t="str">
        <f>IF(H6753="","",IFERROR(INDEX(Tanggal1,MATCH('Buku Besar'!H6753,Akun1,0)),""))</f>
        <v/>
      </c>
      <c r="J6753" s="2" t="str">
        <f>IF(H6753="","",IFERROR(INDEX(Keterangan1,MATCH('Buku Besar'!H6753,Akun1,0)),""))</f>
        <v/>
      </c>
      <c r="K6753" s="2" t="str">
        <f>IF(H6753="","",IFERROR(INDEX(Reff1,MATCH('Buku Besar'!H6753,Akun1,0)),""))</f>
        <v/>
      </c>
      <c r="L6753" s="331" t="str">
        <f>IF(H6753="","",IFERROR(INDEX(Penerimaan1,MATCH('Buku Besar'!H6753,Akun1,0)),""))</f>
        <v/>
      </c>
      <c r="M6753" s="331" t="str">
        <f>IF(H6753="","",IFERROR(INDEX(Pengeluaran1,MATCH('Buku Besar'!H6753,Akun1,0)),""))</f>
        <v/>
      </c>
    </row>
    <row r="6754" spans="1:13" x14ac:dyDescent="0.25">
      <c r="A6754" s="91" t="str">
        <f t="shared" si="210"/>
        <v/>
      </c>
      <c r="B6754" s="330" t="str">
        <f>IF(A6754="","",IFERROR(INDEX(Tanggal,MATCH('Buku Besar'!A6754,Akun,0)),""))</f>
        <v/>
      </c>
      <c r="C6754" s="2" t="str">
        <f>IF(A6754="","",IFERROR(INDEX(Keterangan,MATCH('Buku Besar'!A6754,Akun,0)),""))</f>
        <v/>
      </c>
      <c r="D6754" s="2" t="str">
        <f>IF(A6754="","",IFERROR(INDEX(Reff,MATCH('Buku Besar'!A6754,Akun,0)),""))</f>
        <v/>
      </c>
      <c r="E6754" s="331" t="str">
        <f>IF(A6754="","",IFERROR(INDEX(Penerimaan,MATCH('Buku Besar'!A6754,Akun,0)),""))</f>
        <v/>
      </c>
      <c r="F6754" s="331" t="str">
        <f>IF(A6754="","",IFERROR(INDEX(Pengeluaran,MATCH('Buku Besar'!A6754,Akun,0)),""))</f>
        <v/>
      </c>
      <c r="H6754" s="91" t="str">
        <f t="shared" si="211"/>
        <v/>
      </c>
      <c r="I6754" s="330" t="str">
        <f>IF(H6754="","",IFERROR(INDEX(Tanggal1,MATCH('Buku Besar'!H6754,Akun1,0)),""))</f>
        <v/>
      </c>
      <c r="J6754" s="2" t="str">
        <f>IF(H6754="","",IFERROR(INDEX(Keterangan1,MATCH('Buku Besar'!H6754,Akun1,0)),""))</f>
        <v/>
      </c>
      <c r="K6754" s="2" t="str">
        <f>IF(H6754="","",IFERROR(INDEX(Reff1,MATCH('Buku Besar'!H6754,Akun1,0)),""))</f>
        <v/>
      </c>
      <c r="L6754" s="331" t="str">
        <f>IF(H6754="","",IFERROR(INDEX(Penerimaan1,MATCH('Buku Besar'!H6754,Akun1,0)),""))</f>
        <v/>
      </c>
      <c r="M6754" s="331" t="str">
        <f>IF(H6754="","",IFERROR(INDEX(Pengeluaran1,MATCH('Buku Besar'!H6754,Akun1,0)),""))</f>
        <v/>
      </c>
    </row>
    <row r="6755" spans="1:13" x14ac:dyDescent="0.25">
      <c r="A6755" s="91" t="str">
        <f t="shared" si="210"/>
        <v/>
      </c>
      <c r="B6755" s="330" t="str">
        <f>IF(A6755="","",IFERROR(INDEX(Tanggal,MATCH('Buku Besar'!A6755,Akun,0)),""))</f>
        <v/>
      </c>
      <c r="C6755" s="2" t="str">
        <f>IF(A6755="","",IFERROR(INDEX(Keterangan,MATCH('Buku Besar'!A6755,Akun,0)),""))</f>
        <v/>
      </c>
      <c r="D6755" s="2" t="str">
        <f>IF(A6755="","",IFERROR(INDEX(Reff,MATCH('Buku Besar'!A6755,Akun,0)),""))</f>
        <v/>
      </c>
      <c r="E6755" s="331" t="str">
        <f>IF(A6755="","",IFERROR(INDEX(Penerimaan,MATCH('Buku Besar'!A6755,Akun,0)),""))</f>
        <v/>
      </c>
      <c r="F6755" s="331" t="str">
        <f>IF(A6755="","",IFERROR(INDEX(Pengeluaran,MATCH('Buku Besar'!A6755,Akun,0)),""))</f>
        <v/>
      </c>
      <c r="H6755" s="91" t="str">
        <f t="shared" si="211"/>
        <v/>
      </c>
      <c r="I6755" s="330" t="str">
        <f>IF(H6755="","",IFERROR(INDEX(Tanggal1,MATCH('Buku Besar'!H6755,Akun1,0)),""))</f>
        <v/>
      </c>
      <c r="J6755" s="2" t="str">
        <f>IF(H6755="","",IFERROR(INDEX(Keterangan1,MATCH('Buku Besar'!H6755,Akun1,0)),""))</f>
        <v/>
      </c>
      <c r="K6755" s="2" t="str">
        <f>IF(H6755="","",IFERROR(INDEX(Reff1,MATCH('Buku Besar'!H6755,Akun1,0)),""))</f>
        <v/>
      </c>
      <c r="L6755" s="331" t="str">
        <f>IF(H6755="","",IFERROR(INDEX(Penerimaan1,MATCH('Buku Besar'!H6755,Akun1,0)),""))</f>
        <v/>
      </c>
      <c r="M6755" s="331" t="str">
        <f>IF(H6755="","",IFERROR(INDEX(Pengeluaran1,MATCH('Buku Besar'!H6755,Akun1,0)),""))</f>
        <v/>
      </c>
    </row>
    <row r="6756" spans="1:13" x14ac:dyDescent="0.25">
      <c r="A6756" s="91" t="str">
        <f t="shared" si="210"/>
        <v/>
      </c>
      <c r="B6756" s="330" t="str">
        <f>IF(A6756="","",IFERROR(INDEX(Tanggal,MATCH('Buku Besar'!A6756,Akun,0)),""))</f>
        <v/>
      </c>
      <c r="C6756" s="2" t="str">
        <f>IF(A6756="","",IFERROR(INDEX(Keterangan,MATCH('Buku Besar'!A6756,Akun,0)),""))</f>
        <v/>
      </c>
      <c r="D6756" s="2" t="str">
        <f>IF(A6756="","",IFERROR(INDEX(Reff,MATCH('Buku Besar'!A6756,Akun,0)),""))</f>
        <v/>
      </c>
      <c r="E6756" s="331" t="str">
        <f>IF(A6756="","",IFERROR(INDEX(Penerimaan,MATCH('Buku Besar'!A6756,Akun,0)),""))</f>
        <v/>
      </c>
      <c r="F6756" s="331" t="str">
        <f>IF(A6756="","",IFERROR(INDEX(Pengeluaran,MATCH('Buku Besar'!A6756,Akun,0)),""))</f>
        <v/>
      </c>
      <c r="H6756" s="91" t="str">
        <f t="shared" si="211"/>
        <v/>
      </c>
      <c r="I6756" s="330" t="str">
        <f>IF(H6756="","",IFERROR(INDEX(Tanggal1,MATCH('Buku Besar'!H6756,Akun1,0)),""))</f>
        <v/>
      </c>
      <c r="J6756" s="2" t="str">
        <f>IF(H6756="","",IFERROR(INDEX(Keterangan1,MATCH('Buku Besar'!H6756,Akun1,0)),""))</f>
        <v/>
      </c>
      <c r="K6756" s="2" t="str">
        <f>IF(H6756="","",IFERROR(INDEX(Reff1,MATCH('Buku Besar'!H6756,Akun1,0)),""))</f>
        <v/>
      </c>
      <c r="L6756" s="331" t="str">
        <f>IF(H6756="","",IFERROR(INDEX(Penerimaan1,MATCH('Buku Besar'!H6756,Akun1,0)),""))</f>
        <v/>
      </c>
      <c r="M6756" s="331" t="str">
        <f>IF(H6756="","",IFERROR(INDEX(Pengeluaran1,MATCH('Buku Besar'!H6756,Akun1,0)),""))</f>
        <v/>
      </c>
    </row>
    <row r="6757" spans="1:13" x14ac:dyDescent="0.25">
      <c r="A6757" s="91" t="str">
        <f t="shared" si="210"/>
        <v/>
      </c>
      <c r="B6757" s="330" t="str">
        <f>IF(A6757="","",IFERROR(INDEX(Tanggal,MATCH('Buku Besar'!A6757,Akun,0)),""))</f>
        <v/>
      </c>
      <c r="C6757" s="2" t="str">
        <f>IF(A6757="","",IFERROR(INDEX(Keterangan,MATCH('Buku Besar'!A6757,Akun,0)),""))</f>
        <v/>
      </c>
      <c r="D6757" s="2" t="str">
        <f>IF(A6757="","",IFERROR(INDEX(Reff,MATCH('Buku Besar'!A6757,Akun,0)),""))</f>
        <v/>
      </c>
      <c r="E6757" s="331" t="str">
        <f>IF(A6757="","",IFERROR(INDEX(Penerimaan,MATCH('Buku Besar'!A6757,Akun,0)),""))</f>
        <v/>
      </c>
      <c r="F6757" s="331" t="str">
        <f>IF(A6757="","",IFERROR(INDEX(Pengeluaran,MATCH('Buku Besar'!A6757,Akun,0)),""))</f>
        <v/>
      </c>
      <c r="H6757" s="91" t="str">
        <f t="shared" si="211"/>
        <v/>
      </c>
      <c r="I6757" s="330" t="str">
        <f>IF(H6757="","",IFERROR(INDEX(Tanggal1,MATCH('Buku Besar'!H6757,Akun1,0)),""))</f>
        <v/>
      </c>
      <c r="J6757" s="2" t="str">
        <f>IF(H6757="","",IFERROR(INDEX(Keterangan1,MATCH('Buku Besar'!H6757,Akun1,0)),""))</f>
        <v/>
      </c>
      <c r="K6757" s="2" t="str">
        <f>IF(H6757="","",IFERROR(INDEX(Reff1,MATCH('Buku Besar'!H6757,Akun1,0)),""))</f>
        <v/>
      </c>
      <c r="L6757" s="331" t="str">
        <f>IF(H6757="","",IFERROR(INDEX(Penerimaan1,MATCH('Buku Besar'!H6757,Akun1,0)),""))</f>
        <v/>
      </c>
      <c r="M6757" s="331" t="str">
        <f>IF(H6757="","",IFERROR(INDEX(Pengeluaran1,MATCH('Buku Besar'!H6757,Akun1,0)),""))</f>
        <v/>
      </c>
    </row>
    <row r="6758" spans="1:13" x14ac:dyDescent="0.25">
      <c r="A6758" s="91" t="str">
        <f t="shared" si="210"/>
        <v/>
      </c>
      <c r="B6758" s="330" t="str">
        <f>IF(A6758="","",IFERROR(INDEX(Tanggal,MATCH('Buku Besar'!A6758,Akun,0)),""))</f>
        <v/>
      </c>
      <c r="C6758" s="2" t="str">
        <f>IF(A6758="","",IFERROR(INDEX(Keterangan,MATCH('Buku Besar'!A6758,Akun,0)),""))</f>
        <v/>
      </c>
      <c r="D6758" s="2" t="str">
        <f>IF(A6758="","",IFERROR(INDEX(Reff,MATCH('Buku Besar'!A6758,Akun,0)),""))</f>
        <v/>
      </c>
      <c r="E6758" s="331" t="str">
        <f>IF(A6758="","",IFERROR(INDEX(Penerimaan,MATCH('Buku Besar'!A6758,Akun,0)),""))</f>
        <v/>
      </c>
      <c r="F6758" s="331" t="str">
        <f>IF(A6758="","",IFERROR(INDEX(Pengeluaran,MATCH('Buku Besar'!A6758,Akun,0)),""))</f>
        <v/>
      </c>
      <c r="H6758" s="91" t="str">
        <f t="shared" si="211"/>
        <v/>
      </c>
      <c r="I6758" s="330" t="str">
        <f>IF(H6758="","",IFERROR(INDEX(Tanggal1,MATCH('Buku Besar'!H6758,Akun1,0)),""))</f>
        <v/>
      </c>
      <c r="J6758" s="2" t="str">
        <f>IF(H6758="","",IFERROR(INDEX(Keterangan1,MATCH('Buku Besar'!H6758,Akun1,0)),""))</f>
        <v/>
      </c>
      <c r="K6758" s="2" t="str">
        <f>IF(H6758="","",IFERROR(INDEX(Reff1,MATCH('Buku Besar'!H6758,Akun1,0)),""))</f>
        <v/>
      </c>
      <c r="L6758" s="331" t="str">
        <f>IF(H6758="","",IFERROR(INDEX(Penerimaan1,MATCH('Buku Besar'!H6758,Akun1,0)),""))</f>
        <v/>
      </c>
      <c r="M6758" s="331" t="str">
        <f>IF(H6758="","",IFERROR(INDEX(Pengeluaran1,MATCH('Buku Besar'!H6758,Akun1,0)),""))</f>
        <v/>
      </c>
    </row>
    <row r="6759" spans="1:13" x14ac:dyDescent="0.25">
      <c r="A6759" s="91" t="str">
        <f t="shared" si="210"/>
        <v/>
      </c>
      <c r="B6759" s="330" t="str">
        <f>IF(A6759="","",IFERROR(INDEX(Tanggal,MATCH('Buku Besar'!A6759,Akun,0)),""))</f>
        <v/>
      </c>
      <c r="C6759" s="2" t="str">
        <f>IF(A6759="","",IFERROR(INDEX(Keterangan,MATCH('Buku Besar'!A6759,Akun,0)),""))</f>
        <v/>
      </c>
      <c r="D6759" s="2" t="str">
        <f>IF(A6759="","",IFERROR(INDEX(Reff,MATCH('Buku Besar'!A6759,Akun,0)),""))</f>
        <v/>
      </c>
      <c r="E6759" s="331" t="str">
        <f>IF(A6759="","",IFERROR(INDEX(Penerimaan,MATCH('Buku Besar'!A6759,Akun,0)),""))</f>
        <v/>
      </c>
      <c r="F6759" s="331" t="str">
        <f>IF(A6759="","",IFERROR(INDEX(Pengeluaran,MATCH('Buku Besar'!A6759,Akun,0)),""))</f>
        <v/>
      </c>
      <c r="H6759" s="91" t="str">
        <f t="shared" si="211"/>
        <v/>
      </c>
      <c r="I6759" s="330" t="str">
        <f>IF(H6759="","",IFERROR(INDEX(Tanggal1,MATCH('Buku Besar'!H6759,Akun1,0)),""))</f>
        <v/>
      </c>
      <c r="J6759" s="2" t="str">
        <f>IF(H6759="","",IFERROR(INDEX(Keterangan1,MATCH('Buku Besar'!H6759,Akun1,0)),""))</f>
        <v/>
      </c>
      <c r="K6759" s="2" t="str">
        <f>IF(H6759="","",IFERROR(INDEX(Reff1,MATCH('Buku Besar'!H6759,Akun1,0)),""))</f>
        <v/>
      </c>
      <c r="L6759" s="331" t="str">
        <f>IF(H6759="","",IFERROR(INDEX(Penerimaan1,MATCH('Buku Besar'!H6759,Akun1,0)),""))</f>
        <v/>
      </c>
      <c r="M6759" s="331" t="str">
        <f>IF(H6759="","",IFERROR(INDEX(Pengeluaran1,MATCH('Buku Besar'!H6759,Akun1,0)),""))</f>
        <v/>
      </c>
    </row>
    <row r="6760" spans="1:13" x14ac:dyDescent="0.25">
      <c r="A6760" s="91" t="str">
        <f t="shared" si="210"/>
        <v/>
      </c>
      <c r="B6760" s="330" t="str">
        <f>IF(A6760="","",IFERROR(INDEX(Tanggal,MATCH('Buku Besar'!A6760,Akun,0)),""))</f>
        <v/>
      </c>
      <c r="C6760" s="2" t="str">
        <f>IF(A6760="","",IFERROR(INDEX(Keterangan,MATCH('Buku Besar'!A6760,Akun,0)),""))</f>
        <v/>
      </c>
      <c r="D6760" s="2" t="str">
        <f>IF(A6760="","",IFERROR(INDEX(Reff,MATCH('Buku Besar'!A6760,Akun,0)),""))</f>
        <v/>
      </c>
      <c r="E6760" s="331" t="str">
        <f>IF(A6760="","",IFERROR(INDEX(Penerimaan,MATCH('Buku Besar'!A6760,Akun,0)),""))</f>
        <v/>
      </c>
      <c r="F6760" s="331" t="str">
        <f>IF(A6760="","",IFERROR(INDEX(Pengeluaran,MATCH('Buku Besar'!A6760,Akun,0)),""))</f>
        <v/>
      </c>
      <c r="H6760" s="91" t="str">
        <f t="shared" si="211"/>
        <v/>
      </c>
      <c r="I6760" s="330" t="str">
        <f>IF(H6760="","",IFERROR(INDEX(Tanggal1,MATCH('Buku Besar'!H6760,Akun1,0)),""))</f>
        <v/>
      </c>
      <c r="J6760" s="2" t="str">
        <f>IF(H6760="","",IFERROR(INDEX(Keterangan1,MATCH('Buku Besar'!H6760,Akun1,0)),""))</f>
        <v/>
      </c>
      <c r="K6760" s="2" t="str">
        <f>IF(H6760="","",IFERROR(INDEX(Reff1,MATCH('Buku Besar'!H6760,Akun1,0)),""))</f>
        <v/>
      </c>
      <c r="L6760" s="331" t="str">
        <f>IF(H6760="","",IFERROR(INDEX(Penerimaan1,MATCH('Buku Besar'!H6760,Akun1,0)),""))</f>
        <v/>
      </c>
      <c r="M6760" s="331" t="str">
        <f>IF(H6760="","",IFERROR(INDEX(Pengeluaran1,MATCH('Buku Besar'!H6760,Akun1,0)),""))</f>
        <v/>
      </c>
    </row>
    <row r="6761" spans="1:13" x14ac:dyDescent="0.25">
      <c r="A6761" s="91" t="str">
        <f t="shared" si="210"/>
        <v/>
      </c>
      <c r="B6761" s="330" t="str">
        <f>IF(A6761="","",IFERROR(INDEX(Tanggal,MATCH('Buku Besar'!A6761,Akun,0)),""))</f>
        <v/>
      </c>
      <c r="C6761" s="2" t="str">
        <f>IF(A6761="","",IFERROR(INDEX(Keterangan,MATCH('Buku Besar'!A6761,Akun,0)),""))</f>
        <v/>
      </c>
      <c r="D6761" s="2" t="str">
        <f>IF(A6761="","",IFERROR(INDEX(Reff,MATCH('Buku Besar'!A6761,Akun,0)),""))</f>
        <v/>
      </c>
      <c r="E6761" s="331" t="str">
        <f>IF(A6761="","",IFERROR(INDEX(Penerimaan,MATCH('Buku Besar'!A6761,Akun,0)),""))</f>
        <v/>
      </c>
      <c r="F6761" s="331" t="str">
        <f>IF(A6761="","",IFERROR(INDEX(Pengeluaran,MATCH('Buku Besar'!A6761,Akun,0)),""))</f>
        <v/>
      </c>
      <c r="H6761" s="91" t="str">
        <f t="shared" si="211"/>
        <v/>
      </c>
      <c r="I6761" s="330" t="str">
        <f>IF(H6761="","",IFERROR(INDEX(Tanggal1,MATCH('Buku Besar'!H6761,Akun1,0)),""))</f>
        <v/>
      </c>
      <c r="J6761" s="2" t="str">
        <f>IF(H6761="","",IFERROR(INDEX(Keterangan1,MATCH('Buku Besar'!H6761,Akun1,0)),""))</f>
        <v/>
      </c>
      <c r="K6761" s="2" t="str">
        <f>IF(H6761="","",IFERROR(INDEX(Reff1,MATCH('Buku Besar'!H6761,Akun1,0)),""))</f>
        <v/>
      </c>
      <c r="L6761" s="331" t="str">
        <f>IF(H6761="","",IFERROR(INDEX(Penerimaan1,MATCH('Buku Besar'!H6761,Akun1,0)),""))</f>
        <v/>
      </c>
      <c r="M6761" s="331" t="str">
        <f>IF(H6761="","",IFERROR(INDEX(Pengeluaran1,MATCH('Buku Besar'!H6761,Akun1,0)),""))</f>
        <v/>
      </c>
    </row>
    <row r="6762" spans="1:13" x14ac:dyDescent="0.25">
      <c r="A6762" s="91" t="str">
        <f t="shared" si="210"/>
        <v/>
      </c>
      <c r="B6762" s="330" t="str">
        <f>IF(A6762="","",IFERROR(INDEX(Tanggal,MATCH('Buku Besar'!A6762,Akun,0)),""))</f>
        <v/>
      </c>
      <c r="C6762" s="2" t="str">
        <f>IF(A6762="","",IFERROR(INDEX(Keterangan,MATCH('Buku Besar'!A6762,Akun,0)),""))</f>
        <v/>
      </c>
      <c r="D6762" s="2" t="str">
        <f>IF(A6762="","",IFERROR(INDEX(Reff,MATCH('Buku Besar'!A6762,Akun,0)),""))</f>
        <v/>
      </c>
      <c r="E6762" s="331" t="str">
        <f>IF(A6762="","",IFERROR(INDEX(Penerimaan,MATCH('Buku Besar'!A6762,Akun,0)),""))</f>
        <v/>
      </c>
      <c r="F6762" s="331" t="str">
        <f>IF(A6762="","",IFERROR(INDEX(Pengeluaran,MATCH('Buku Besar'!A6762,Akun,0)),""))</f>
        <v/>
      </c>
      <c r="H6762" s="91" t="str">
        <f t="shared" si="211"/>
        <v/>
      </c>
      <c r="I6762" s="330" t="str">
        <f>IF(H6762="","",IFERROR(INDEX(Tanggal1,MATCH('Buku Besar'!H6762,Akun1,0)),""))</f>
        <v/>
      </c>
      <c r="J6762" s="2" t="str">
        <f>IF(H6762="","",IFERROR(INDEX(Keterangan1,MATCH('Buku Besar'!H6762,Akun1,0)),""))</f>
        <v/>
      </c>
      <c r="K6762" s="2" t="str">
        <f>IF(H6762="","",IFERROR(INDEX(Reff1,MATCH('Buku Besar'!H6762,Akun1,0)),""))</f>
        <v/>
      </c>
      <c r="L6762" s="331" t="str">
        <f>IF(H6762="","",IFERROR(INDEX(Penerimaan1,MATCH('Buku Besar'!H6762,Akun1,0)),""))</f>
        <v/>
      </c>
      <c r="M6762" s="331" t="str">
        <f>IF(H6762="","",IFERROR(INDEX(Pengeluaran1,MATCH('Buku Besar'!H6762,Akun1,0)),""))</f>
        <v/>
      </c>
    </row>
    <row r="6763" spans="1:13" x14ac:dyDescent="0.25">
      <c r="A6763" s="91" t="str">
        <f t="shared" si="210"/>
        <v/>
      </c>
      <c r="B6763" s="330" t="str">
        <f>IF(A6763="","",IFERROR(INDEX(Tanggal,MATCH('Buku Besar'!A6763,Akun,0)),""))</f>
        <v/>
      </c>
      <c r="C6763" s="2" t="str">
        <f>IF(A6763="","",IFERROR(INDEX(Keterangan,MATCH('Buku Besar'!A6763,Akun,0)),""))</f>
        <v/>
      </c>
      <c r="D6763" s="2" t="str">
        <f>IF(A6763="","",IFERROR(INDEX(Reff,MATCH('Buku Besar'!A6763,Akun,0)),""))</f>
        <v/>
      </c>
      <c r="E6763" s="331" t="str">
        <f>IF(A6763="","",IFERROR(INDEX(Penerimaan,MATCH('Buku Besar'!A6763,Akun,0)),""))</f>
        <v/>
      </c>
      <c r="F6763" s="331" t="str">
        <f>IF(A6763="","",IFERROR(INDEX(Pengeluaran,MATCH('Buku Besar'!A6763,Akun,0)),""))</f>
        <v/>
      </c>
      <c r="H6763" s="91" t="str">
        <f t="shared" si="211"/>
        <v/>
      </c>
      <c r="I6763" s="330" t="str">
        <f>IF(H6763="","",IFERROR(INDEX(Tanggal1,MATCH('Buku Besar'!H6763,Akun1,0)),""))</f>
        <v/>
      </c>
      <c r="J6763" s="2" t="str">
        <f>IF(H6763="","",IFERROR(INDEX(Keterangan1,MATCH('Buku Besar'!H6763,Akun1,0)),""))</f>
        <v/>
      </c>
      <c r="K6763" s="2" t="str">
        <f>IF(H6763="","",IFERROR(INDEX(Reff1,MATCH('Buku Besar'!H6763,Akun1,0)),""))</f>
        <v/>
      </c>
      <c r="L6763" s="331" t="str">
        <f>IF(H6763="","",IFERROR(INDEX(Penerimaan1,MATCH('Buku Besar'!H6763,Akun1,0)),""))</f>
        <v/>
      </c>
      <c r="M6763" s="331" t="str">
        <f>IF(H6763="","",IFERROR(INDEX(Pengeluaran1,MATCH('Buku Besar'!H6763,Akun1,0)),""))</f>
        <v/>
      </c>
    </row>
    <row r="6764" spans="1:13" x14ac:dyDescent="0.25">
      <c r="A6764" s="91" t="str">
        <f t="shared" si="210"/>
        <v/>
      </c>
      <c r="B6764" s="330" t="str">
        <f>IF(A6764="","",IFERROR(INDEX(Tanggal,MATCH('Buku Besar'!A6764,Akun,0)),""))</f>
        <v/>
      </c>
      <c r="C6764" s="2" t="str">
        <f>IF(A6764="","",IFERROR(INDEX(Keterangan,MATCH('Buku Besar'!A6764,Akun,0)),""))</f>
        <v/>
      </c>
      <c r="D6764" s="2" t="str">
        <f>IF(A6764="","",IFERROR(INDEX(Reff,MATCH('Buku Besar'!A6764,Akun,0)),""))</f>
        <v/>
      </c>
      <c r="E6764" s="331" t="str">
        <f>IF(A6764="","",IFERROR(INDEX(Penerimaan,MATCH('Buku Besar'!A6764,Akun,0)),""))</f>
        <v/>
      </c>
      <c r="F6764" s="331" t="str">
        <f>IF(A6764="","",IFERROR(INDEX(Pengeluaran,MATCH('Buku Besar'!A6764,Akun,0)),""))</f>
        <v/>
      </c>
      <c r="H6764" s="91" t="str">
        <f t="shared" si="211"/>
        <v/>
      </c>
      <c r="I6764" s="330" t="str">
        <f>IF(H6764="","",IFERROR(INDEX(Tanggal1,MATCH('Buku Besar'!H6764,Akun1,0)),""))</f>
        <v/>
      </c>
      <c r="J6764" s="2" t="str">
        <f>IF(H6764="","",IFERROR(INDEX(Keterangan1,MATCH('Buku Besar'!H6764,Akun1,0)),""))</f>
        <v/>
      </c>
      <c r="K6764" s="2" t="str">
        <f>IF(H6764="","",IFERROR(INDEX(Reff1,MATCH('Buku Besar'!H6764,Akun1,0)),""))</f>
        <v/>
      </c>
      <c r="L6764" s="331" t="str">
        <f>IF(H6764="","",IFERROR(INDEX(Penerimaan1,MATCH('Buku Besar'!H6764,Akun1,0)),""))</f>
        <v/>
      </c>
      <c r="M6764" s="331" t="str">
        <f>IF(H6764="","",IFERROR(INDEX(Pengeluaran1,MATCH('Buku Besar'!H6764,Akun1,0)),""))</f>
        <v/>
      </c>
    </row>
    <row r="6765" spans="1:13" x14ac:dyDescent="0.25">
      <c r="A6765" s="91" t="str">
        <f t="shared" si="210"/>
        <v/>
      </c>
      <c r="B6765" s="330" t="str">
        <f>IF(A6765="","",IFERROR(INDEX(Tanggal,MATCH('Buku Besar'!A6765,Akun,0)),""))</f>
        <v/>
      </c>
      <c r="C6765" s="2" t="str">
        <f>IF(A6765="","",IFERROR(INDEX(Keterangan,MATCH('Buku Besar'!A6765,Akun,0)),""))</f>
        <v/>
      </c>
      <c r="D6765" s="2" t="str">
        <f>IF(A6765="","",IFERROR(INDEX(Reff,MATCH('Buku Besar'!A6765,Akun,0)),""))</f>
        <v/>
      </c>
      <c r="E6765" s="331" t="str">
        <f>IF(A6765="","",IFERROR(INDEX(Penerimaan,MATCH('Buku Besar'!A6765,Akun,0)),""))</f>
        <v/>
      </c>
      <c r="F6765" s="331" t="str">
        <f>IF(A6765="","",IFERROR(INDEX(Pengeluaran,MATCH('Buku Besar'!A6765,Akun,0)),""))</f>
        <v/>
      </c>
      <c r="H6765" s="91" t="str">
        <f t="shared" si="211"/>
        <v/>
      </c>
      <c r="I6765" s="330" t="str">
        <f>IF(H6765="","",IFERROR(INDEX(Tanggal1,MATCH('Buku Besar'!H6765,Akun1,0)),""))</f>
        <v/>
      </c>
      <c r="J6765" s="2" t="str">
        <f>IF(H6765="","",IFERROR(INDEX(Keterangan1,MATCH('Buku Besar'!H6765,Akun1,0)),""))</f>
        <v/>
      </c>
      <c r="K6765" s="2" t="str">
        <f>IF(H6765="","",IFERROR(INDEX(Reff1,MATCH('Buku Besar'!H6765,Akun1,0)),""))</f>
        <v/>
      </c>
      <c r="L6765" s="331" t="str">
        <f>IF(H6765="","",IFERROR(INDEX(Penerimaan1,MATCH('Buku Besar'!H6765,Akun1,0)),""))</f>
        <v/>
      </c>
      <c r="M6765" s="331" t="str">
        <f>IF(H6765="","",IFERROR(INDEX(Pengeluaran1,MATCH('Buku Besar'!H6765,Akun1,0)),""))</f>
        <v/>
      </c>
    </row>
    <row r="6766" spans="1:13" x14ac:dyDescent="0.25">
      <c r="A6766" s="91" t="str">
        <f t="shared" si="210"/>
        <v/>
      </c>
      <c r="B6766" s="330" t="str">
        <f>IF(A6766="","",IFERROR(INDEX(Tanggal,MATCH('Buku Besar'!A6766,Akun,0)),""))</f>
        <v/>
      </c>
      <c r="C6766" s="2" t="str">
        <f>IF(A6766="","",IFERROR(INDEX(Keterangan,MATCH('Buku Besar'!A6766,Akun,0)),""))</f>
        <v/>
      </c>
      <c r="D6766" s="2" t="str">
        <f>IF(A6766="","",IFERROR(INDEX(Reff,MATCH('Buku Besar'!A6766,Akun,0)),""))</f>
        <v/>
      </c>
      <c r="E6766" s="331" t="str">
        <f>IF(A6766="","",IFERROR(INDEX(Penerimaan,MATCH('Buku Besar'!A6766,Akun,0)),""))</f>
        <v/>
      </c>
      <c r="F6766" s="331" t="str">
        <f>IF(A6766="","",IFERROR(INDEX(Pengeluaran,MATCH('Buku Besar'!A6766,Akun,0)),""))</f>
        <v/>
      </c>
      <c r="H6766" s="91" t="str">
        <f t="shared" si="211"/>
        <v/>
      </c>
      <c r="I6766" s="330" t="str">
        <f>IF(H6766="","",IFERROR(INDEX(Tanggal1,MATCH('Buku Besar'!H6766,Akun1,0)),""))</f>
        <v/>
      </c>
      <c r="J6766" s="2" t="str">
        <f>IF(H6766="","",IFERROR(INDEX(Keterangan1,MATCH('Buku Besar'!H6766,Akun1,0)),""))</f>
        <v/>
      </c>
      <c r="K6766" s="2" t="str">
        <f>IF(H6766="","",IFERROR(INDEX(Reff1,MATCH('Buku Besar'!H6766,Akun1,0)),""))</f>
        <v/>
      </c>
      <c r="L6766" s="331" t="str">
        <f>IF(H6766="","",IFERROR(INDEX(Penerimaan1,MATCH('Buku Besar'!H6766,Akun1,0)),""))</f>
        <v/>
      </c>
      <c r="M6766" s="331" t="str">
        <f>IF(H6766="","",IFERROR(INDEX(Pengeluaran1,MATCH('Buku Besar'!H6766,Akun1,0)),""))</f>
        <v/>
      </c>
    </row>
    <row r="6767" spans="1:13" x14ac:dyDescent="0.25">
      <c r="A6767" s="91" t="str">
        <f t="shared" si="210"/>
        <v/>
      </c>
      <c r="B6767" s="330" t="str">
        <f>IF(A6767="","",IFERROR(INDEX(Tanggal,MATCH('Buku Besar'!A6767,Akun,0)),""))</f>
        <v/>
      </c>
      <c r="C6767" s="2" t="str">
        <f>IF(A6767="","",IFERROR(INDEX(Keterangan,MATCH('Buku Besar'!A6767,Akun,0)),""))</f>
        <v/>
      </c>
      <c r="D6767" s="2" t="str">
        <f>IF(A6767="","",IFERROR(INDEX(Reff,MATCH('Buku Besar'!A6767,Akun,0)),""))</f>
        <v/>
      </c>
      <c r="E6767" s="331" t="str">
        <f>IF(A6767="","",IFERROR(INDEX(Penerimaan,MATCH('Buku Besar'!A6767,Akun,0)),""))</f>
        <v/>
      </c>
      <c r="F6767" s="331" t="str">
        <f>IF(A6767="","",IFERROR(INDEX(Pengeluaran,MATCH('Buku Besar'!A6767,Akun,0)),""))</f>
        <v/>
      </c>
      <c r="H6767" s="91" t="str">
        <f t="shared" si="211"/>
        <v/>
      </c>
      <c r="I6767" s="330" t="str">
        <f>IF(H6767="","",IFERROR(INDEX(Tanggal1,MATCH('Buku Besar'!H6767,Akun1,0)),""))</f>
        <v/>
      </c>
      <c r="J6767" s="2" t="str">
        <f>IF(H6767="","",IFERROR(INDEX(Keterangan1,MATCH('Buku Besar'!H6767,Akun1,0)),""))</f>
        <v/>
      </c>
      <c r="K6767" s="2" t="str">
        <f>IF(H6767="","",IFERROR(INDEX(Reff1,MATCH('Buku Besar'!H6767,Akun1,0)),""))</f>
        <v/>
      </c>
      <c r="L6767" s="331" t="str">
        <f>IF(H6767="","",IFERROR(INDEX(Penerimaan1,MATCH('Buku Besar'!H6767,Akun1,0)),""))</f>
        <v/>
      </c>
      <c r="M6767" s="331" t="str">
        <f>IF(H6767="","",IFERROR(INDEX(Pengeluaran1,MATCH('Buku Besar'!H6767,Akun1,0)),""))</f>
        <v/>
      </c>
    </row>
    <row r="6768" spans="1:13" x14ac:dyDescent="0.25">
      <c r="A6768" s="91" t="str">
        <f t="shared" si="210"/>
        <v/>
      </c>
      <c r="B6768" s="330" t="str">
        <f>IF(A6768="","",IFERROR(INDEX(Tanggal,MATCH('Buku Besar'!A6768,Akun,0)),""))</f>
        <v/>
      </c>
      <c r="C6768" s="2" t="str">
        <f>IF(A6768="","",IFERROR(INDEX(Keterangan,MATCH('Buku Besar'!A6768,Akun,0)),""))</f>
        <v/>
      </c>
      <c r="D6768" s="2" t="str">
        <f>IF(A6768="","",IFERROR(INDEX(Reff,MATCH('Buku Besar'!A6768,Akun,0)),""))</f>
        <v/>
      </c>
      <c r="E6768" s="331" t="str">
        <f>IF(A6768="","",IFERROR(INDEX(Penerimaan,MATCH('Buku Besar'!A6768,Akun,0)),""))</f>
        <v/>
      </c>
      <c r="F6768" s="331" t="str">
        <f>IF(A6768="","",IFERROR(INDEX(Pengeluaran,MATCH('Buku Besar'!A6768,Akun,0)),""))</f>
        <v/>
      </c>
      <c r="H6768" s="91" t="str">
        <f t="shared" si="211"/>
        <v/>
      </c>
      <c r="I6768" s="330" t="str">
        <f>IF(H6768="","",IFERROR(INDEX(Tanggal1,MATCH('Buku Besar'!H6768,Akun1,0)),""))</f>
        <v/>
      </c>
      <c r="J6768" s="2" t="str">
        <f>IF(H6768="","",IFERROR(INDEX(Keterangan1,MATCH('Buku Besar'!H6768,Akun1,0)),""))</f>
        <v/>
      </c>
      <c r="K6768" s="2" t="str">
        <f>IF(H6768="","",IFERROR(INDEX(Reff1,MATCH('Buku Besar'!H6768,Akun1,0)),""))</f>
        <v/>
      </c>
      <c r="L6768" s="331" t="str">
        <f>IF(H6768="","",IFERROR(INDEX(Penerimaan1,MATCH('Buku Besar'!H6768,Akun1,0)),""))</f>
        <v/>
      </c>
      <c r="M6768" s="331" t="str">
        <f>IF(H6768="","",IFERROR(INDEX(Pengeluaran1,MATCH('Buku Besar'!H6768,Akun1,0)),""))</f>
        <v/>
      </c>
    </row>
    <row r="6769" spans="1:13" x14ac:dyDescent="0.25">
      <c r="A6769" s="91" t="str">
        <f t="shared" si="210"/>
        <v/>
      </c>
      <c r="B6769" s="330" t="str">
        <f>IF(A6769="","",IFERROR(INDEX(Tanggal,MATCH('Buku Besar'!A6769,Akun,0)),""))</f>
        <v/>
      </c>
      <c r="C6769" s="2" t="str">
        <f>IF(A6769="","",IFERROR(INDEX(Keterangan,MATCH('Buku Besar'!A6769,Akun,0)),""))</f>
        <v/>
      </c>
      <c r="D6769" s="2" t="str">
        <f>IF(A6769="","",IFERROR(INDEX(Reff,MATCH('Buku Besar'!A6769,Akun,0)),""))</f>
        <v/>
      </c>
      <c r="E6769" s="331" t="str">
        <f>IF(A6769="","",IFERROR(INDEX(Penerimaan,MATCH('Buku Besar'!A6769,Akun,0)),""))</f>
        <v/>
      </c>
      <c r="F6769" s="331" t="str">
        <f>IF(A6769="","",IFERROR(INDEX(Pengeluaran,MATCH('Buku Besar'!A6769,Akun,0)),""))</f>
        <v/>
      </c>
      <c r="H6769" s="91" t="str">
        <f t="shared" si="211"/>
        <v/>
      </c>
      <c r="I6769" s="330" t="str">
        <f>IF(H6769="","",IFERROR(INDEX(Tanggal1,MATCH('Buku Besar'!H6769,Akun1,0)),""))</f>
        <v/>
      </c>
      <c r="J6769" s="2" t="str">
        <f>IF(H6769="","",IFERROR(INDEX(Keterangan1,MATCH('Buku Besar'!H6769,Akun1,0)),""))</f>
        <v/>
      </c>
      <c r="K6769" s="2" t="str">
        <f>IF(H6769="","",IFERROR(INDEX(Reff1,MATCH('Buku Besar'!H6769,Akun1,0)),""))</f>
        <v/>
      </c>
      <c r="L6769" s="331" t="str">
        <f>IF(H6769="","",IFERROR(INDEX(Penerimaan1,MATCH('Buku Besar'!H6769,Akun1,0)),""))</f>
        <v/>
      </c>
      <c r="M6769" s="331" t="str">
        <f>IF(H6769="","",IFERROR(INDEX(Pengeluaran1,MATCH('Buku Besar'!H6769,Akun1,0)),""))</f>
        <v/>
      </c>
    </row>
    <row r="6770" spans="1:13" x14ac:dyDescent="0.25">
      <c r="A6770" s="91" t="str">
        <f t="shared" si="210"/>
        <v/>
      </c>
      <c r="B6770" s="330" t="str">
        <f>IF(A6770="","",IFERROR(INDEX(Tanggal,MATCH('Buku Besar'!A6770,Akun,0)),""))</f>
        <v/>
      </c>
      <c r="C6770" s="2" t="str">
        <f>IF(A6770="","",IFERROR(INDEX(Keterangan,MATCH('Buku Besar'!A6770,Akun,0)),""))</f>
        <v/>
      </c>
      <c r="D6770" s="2" t="str">
        <f>IF(A6770="","",IFERROR(INDEX(Reff,MATCH('Buku Besar'!A6770,Akun,0)),""))</f>
        <v/>
      </c>
      <c r="E6770" s="331" t="str">
        <f>IF(A6770="","",IFERROR(INDEX(Penerimaan,MATCH('Buku Besar'!A6770,Akun,0)),""))</f>
        <v/>
      </c>
      <c r="F6770" s="331" t="str">
        <f>IF(A6770="","",IFERROR(INDEX(Pengeluaran,MATCH('Buku Besar'!A6770,Akun,0)),""))</f>
        <v/>
      </c>
      <c r="H6770" s="91" t="str">
        <f t="shared" si="211"/>
        <v/>
      </c>
      <c r="I6770" s="330" t="str">
        <f>IF(H6770="","",IFERROR(INDEX(Tanggal1,MATCH('Buku Besar'!H6770,Akun1,0)),""))</f>
        <v/>
      </c>
      <c r="J6770" s="2" t="str">
        <f>IF(H6770="","",IFERROR(INDEX(Keterangan1,MATCH('Buku Besar'!H6770,Akun1,0)),""))</f>
        <v/>
      </c>
      <c r="K6770" s="2" t="str">
        <f>IF(H6770="","",IFERROR(INDEX(Reff1,MATCH('Buku Besar'!H6770,Akun1,0)),""))</f>
        <v/>
      </c>
      <c r="L6770" s="331" t="str">
        <f>IF(H6770="","",IFERROR(INDEX(Penerimaan1,MATCH('Buku Besar'!H6770,Akun1,0)),""))</f>
        <v/>
      </c>
      <c r="M6770" s="331" t="str">
        <f>IF(H6770="","",IFERROR(INDEX(Pengeluaran1,MATCH('Buku Besar'!H6770,Akun1,0)),""))</f>
        <v/>
      </c>
    </row>
    <row r="6771" spans="1:13" x14ac:dyDescent="0.25">
      <c r="A6771" s="91" t="str">
        <f t="shared" si="210"/>
        <v/>
      </c>
      <c r="B6771" s="330" t="str">
        <f>IF(A6771="","",IFERROR(INDEX(Tanggal,MATCH('Buku Besar'!A6771,Akun,0)),""))</f>
        <v/>
      </c>
      <c r="C6771" s="2" t="str">
        <f>IF(A6771="","",IFERROR(INDEX(Keterangan,MATCH('Buku Besar'!A6771,Akun,0)),""))</f>
        <v/>
      </c>
      <c r="D6771" s="2" t="str">
        <f>IF(A6771="","",IFERROR(INDEX(Reff,MATCH('Buku Besar'!A6771,Akun,0)),""))</f>
        <v/>
      </c>
      <c r="E6771" s="331" t="str">
        <f>IF(A6771="","",IFERROR(INDEX(Penerimaan,MATCH('Buku Besar'!A6771,Akun,0)),""))</f>
        <v/>
      </c>
      <c r="F6771" s="331" t="str">
        <f>IF(A6771="","",IFERROR(INDEX(Pengeluaran,MATCH('Buku Besar'!A6771,Akun,0)),""))</f>
        <v/>
      </c>
      <c r="H6771" s="91" t="str">
        <f t="shared" si="211"/>
        <v/>
      </c>
      <c r="I6771" s="330" t="str">
        <f>IF(H6771="","",IFERROR(INDEX(Tanggal1,MATCH('Buku Besar'!H6771,Akun1,0)),""))</f>
        <v/>
      </c>
      <c r="J6771" s="2" t="str">
        <f>IF(H6771="","",IFERROR(INDEX(Keterangan1,MATCH('Buku Besar'!H6771,Akun1,0)),""))</f>
        <v/>
      </c>
      <c r="K6771" s="2" t="str">
        <f>IF(H6771="","",IFERROR(INDEX(Reff1,MATCH('Buku Besar'!H6771,Akun1,0)),""))</f>
        <v/>
      </c>
      <c r="L6771" s="331" t="str">
        <f>IF(H6771="","",IFERROR(INDEX(Penerimaan1,MATCH('Buku Besar'!H6771,Akun1,0)),""))</f>
        <v/>
      </c>
      <c r="M6771" s="331" t="str">
        <f>IF(H6771="","",IFERROR(INDEX(Pengeluaran1,MATCH('Buku Besar'!H6771,Akun1,0)),""))</f>
        <v/>
      </c>
    </row>
    <row r="6772" spans="1:13" x14ac:dyDescent="0.25">
      <c r="A6772" s="91" t="str">
        <f t="shared" si="210"/>
        <v/>
      </c>
      <c r="B6772" s="330" t="str">
        <f>IF(A6772="","",IFERROR(INDEX(Tanggal,MATCH('Buku Besar'!A6772,Akun,0)),""))</f>
        <v/>
      </c>
      <c r="C6772" s="2" t="str">
        <f>IF(A6772="","",IFERROR(INDEX(Keterangan,MATCH('Buku Besar'!A6772,Akun,0)),""))</f>
        <v/>
      </c>
      <c r="D6772" s="2" t="str">
        <f>IF(A6772="","",IFERROR(INDEX(Reff,MATCH('Buku Besar'!A6772,Akun,0)),""))</f>
        <v/>
      </c>
      <c r="E6772" s="331" t="str">
        <f>IF(A6772="","",IFERROR(INDEX(Penerimaan,MATCH('Buku Besar'!A6772,Akun,0)),""))</f>
        <v/>
      </c>
      <c r="F6772" s="331" t="str">
        <f>IF(A6772="","",IFERROR(INDEX(Pengeluaran,MATCH('Buku Besar'!A6772,Akun,0)),""))</f>
        <v/>
      </c>
      <c r="H6772" s="91" t="str">
        <f t="shared" si="211"/>
        <v/>
      </c>
      <c r="I6772" s="330" t="str">
        <f>IF(H6772="","",IFERROR(INDEX(Tanggal1,MATCH('Buku Besar'!H6772,Akun1,0)),""))</f>
        <v/>
      </c>
      <c r="J6772" s="2" t="str">
        <f>IF(H6772="","",IFERROR(INDEX(Keterangan1,MATCH('Buku Besar'!H6772,Akun1,0)),""))</f>
        <v/>
      </c>
      <c r="K6772" s="2" t="str">
        <f>IF(H6772="","",IFERROR(INDEX(Reff1,MATCH('Buku Besar'!H6772,Akun1,0)),""))</f>
        <v/>
      </c>
      <c r="L6772" s="331" t="str">
        <f>IF(H6772="","",IFERROR(INDEX(Penerimaan1,MATCH('Buku Besar'!H6772,Akun1,0)),""))</f>
        <v/>
      </c>
      <c r="M6772" s="331" t="str">
        <f>IF(H6772="","",IFERROR(INDEX(Pengeluaran1,MATCH('Buku Besar'!H6772,Akun1,0)),""))</f>
        <v/>
      </c>
    </row>
    <row r="6773" spans="1:13" x14ac:dyDescent="0.25">
      <c r="A6773" s="91" t="str">
        <f t="shared" si="210"/>
        <v/>
      </c>
      <c r="B6773" s="330" t="str">
        <f>IF(A6773="","",IFERROR(INDEX(Tanggal,MATCH('Buku Besar'!A6773,Akun,0)),""))</f>
        <v/>
      </c>
      <c r="C6773" s="2" t="str">
        <f>IF(A6773="","",IFERROR(INDEX(Keterangan,MATCH('Buku Besar'!A6773,Akun,0)),""))</f>
        <v/>
      </c>
      <c r="D6773" s="2" t="str">
        <f>IF(A6773="","",IFERROR(INDEX(Reff,MATCH('Buku Besar'!A6773,Akun,0)),""))</f>
        <v/>
      </c>
      <c r="E6773" s="331" t="str">
        <f>IF(A6773="","",IFERROR(INDEX(Penerimaan,MATCH('Buku Besar'!A6773,Akun,0)),""))</f>
        <v/>
      </c>
      <c r="F6773" s="331" t="str">
        <f>IF(A6773="","",IFERROR(INDEX(Pengeluaran,MATCH('Buku Besar'!A6773,Akun,0)),""))</f>
        <v/>
      </c>
      <c r="H6773" s="91" t="str">
        <f t="shared" si="211"/>
        <v/>
      </c>
      <c r="I6773" s="330" t="str">
        <f>IF(H6773="","",IFERROR(INDEX(Tanggal1,MATCH('Buku Besar'!H6773,Akun1,0)),""))</f>
        <v/>
      </c>
      <c r="J6773" s="2" t="str">
        <f>IF(H6773="","",IFERROR(INDEX(Keterangan1,MATCH('Buku Besar'!H6773,Akun1,0)),""))</f>
        <v/>
      </c>
      <c r="K6773" s="2" t="str">
        <f>IF(H6773="","",IFERROR(INDEX(Reff1,MATCH('Buku Besar'!H6773,Akun1,0)),""))</f>
        <v/>
      </c>
      <c r="L6773" s="331" t="str">
        <f>IF(H6773="","",IFERROR(INDEX(Penerimaan1,MATCH('Buku Besar'!H6773,Akun1,0)),""))</f>
        <v/>
      </c>
      <c r="M6773" s="331" t="str">
        <f>IF(H6773="","",IFERROR(INDEX(Pengeluaran1,MATCH('Buku Besar'!H6773,Akun1,0)),""))</f>
        <v/>
      </c>
    </row>
    <row r="6774" spans="1:13" x14ac:dyDescent="0.25">
      <c r="A6774" s="91" t="str">
        <f t="shared" si="210"/>
        <v/>
      </c>
      <c r="B6774" s="330" t="str">
        <f>IF(A6774="","",IFERROR(INDEX(Tanggal,MATCH('Buku Besar'!A6774,Akun,0)),""))</f>
        <v/>
      </c>
      <c r="C6774" s="2" t="str">
        <f>IF(A6774="","",IFERROR(INDEX(Keterangan,MATCH('Buku Besar'!A6774,Akun,0)),""))</f>
        <v/>
      </c>
      <c r="D6774" s="2" t="str">
        <f>IF(A6774="","",IFERROR(INDEX(Reff,MATCH('Buku Besar'!A6774,Akun,0)),""))</f>
        <v/>
      </c>
      <c r="E6774" s="331" t="str">
        <f>IF(A6774="","",IFERROR(INDEX(Penerimaan,MATCH('Buku Besar'!A6774,Akun,0)),""))</f>
        <v/>
      </c>
      <c r="F6774" s="331" t="str">
        <f>IF(A6774="","",IFERROR(INDEX(Pengeluaran,MATCH('Buku Besar'!A6774,Akun,0)),""))</f>
        <v/>
      </c>
      <c r="H6774" s="91" t="str">
        <f t="shared" si="211"/>
        <v/>
      </c>
      <c r="I6774" s="330" t="str">
        <f>IF(H6774="","",IFERROR(INDEX(Tanggal1,MATCH('Buku Besar'!H6774,Akun1,0)),""))</f>
        <v/>
      </c>
      <c r="J6774" s="2" t="str">
        <f>IF(H6774="","",IFERROR(INDEX(Keterangan1,MATCH('Buku Besar'!H6774,Akun1,0)),""))</f>
        <v/>
      </c>
      <c r="K6774" s="2" t="str">
        <f>IF(H6774="","",IFERROR(INDEX(Reff1,MATCH('Buku Besar'!H6774,Akun1,0)),""))</f>
        <v/>
      </c>
      <c r="L6774" s="331" t="str">
        <f>IF(H6774="","",IFERROR(INDEX(Penerimaan1,MATCH('Buku Besar'!H6774,Akun1,0)),""))</f>
        <v/>
      </c>
      <c r="M6774" s="331" t="str">
        <f>IF(H6774="","",IFERROR(INDEX(Pengeluaran1,MATCH('Buku Besar'!H6774,Akun1,0)),""))</f>
        <v/>
      </c>
    </row>
    <row r="6775" spans="1:13" x14ac:dyDescent="0.25">
      <c r="A6775" s="91" t="str">
        <f t="shared" si="210"/>
        <v/>
      </c>
      <c r="B6775" s="330" t="str">
        <f>IF(A6775="","",IFERROR(INDEX(Tanggal,MATCH('Buku Besar'!A6775,Akun,0)),""))</f>
        <v/>
      </c>
      <c r="C6775" s="2" t="str">
        <f>IF(A6775="","",IFERROR(INDEX(Keterangan,MATCH('Buku Besar'!A6775,Akun,0)),""))</f>
        <v/>
      </c>
      <c r="D6775" s="2" t="str">
        <f>IF(A6775="","",IFERROR(INDEX(Reff,MATCH('Buku Besar'!A6775,Akun,0)),""))</f>
        <v/>
      </c>
      <c r="E6775" s="331" t="str">
        <f>IF(A6775="","",IFERROR(INDEX(Penerimaan,MATCH('Buku Besar'!A6775,Akun,0)),""))</f>
        <v/>
      </c>
      <c r="F6775" s="331" t="str">
        <f>IF(A6775="","",IFERROR(INDEX(Pengeluaran,MATCH('Buku Besar'!A6775,Akun,0)),""))</f>
        <v/>
      </c>
      <c r="H6775" s="91" t="str">
        <f t="shared" si="211"/>
        <v/>
      </c>
      <c r="I6775" s="330" t="str">
        <f>IF(H6775="","",IFERROR(INDEX(Tanggal1,MATCH('Buku Besar'!H6775,Akun1,0)),""))</f>
        <v/>
      </c>
      <c r="J6775" s="2" t="str">
        <f>IF(H6775="","",IFERROR(INDEX(Keterangan1,MATCH('Buku Besar'!H6775,Akun1,0)),""))</f>
        <v/>
      </c>
      <c r="K6775" s="2" t="str">
        <f>IF(H6775="","",IFERROR(INDEX(Reff1,MATCH('Buku Besar'!H6775,Akun1,0)),""))</f>
        <v/>
      </c>
      <c r="L6775" s="331" t="str">
        <f>IF(H6775="","",IFERROR(INDEX(Penerimaan1,MATCH('Buku Besar'!H6775,Akun1,0)),""))</f>
        <v/>
      </c>
      <c r="M6775" s="331" t="str">
        <f>IF(H6775="","",IFERROR(INDEX(Pengeluaran1,MATCH('Buku Besar'!H6775,Akun1,0)),""))</f>
        <v/>
      </c>
    </row>
    <row r="6776" spans="1:13" x14ac:dyDescent="0.25">
      <c r="A6776" s="91" t="str">
        <f t="shared" si="210"/>
        <v/>
      </c>
      <c r="B6776" s="330" t="str">
        <f>IF(A6776="","",IFERROR(INDEX(Tanggal,MATCH('Buku Besar'!A6776,Akun,0)),""))</f>
        <v/>
      </c>
      <c r="C6776" s="2" t="str">
        <f>IF(A6776="","",IFERROR(INDEX(Keterangan,MATCH('Buku Besar'!A6776,Akun,0)),""))</f>
        <v/>
      </c>
      <c r="D6776" s="2" t="str">
        <f>IF(A6776="","",IFERROR(INDEX(Reff,MATCH('Buku Besar'!A6776,Akun,0)),""))</f>
        <v/>
      </c>
      <c r="E6776" s="331" t="str">
        <f>IF(A6776="","",IFERROR(INDEX(Penerimaan,MATCH('Buku Besar'!A6776,Akun,0)),""))</f>
        <v/>
      </c>
      <c r="F6776" s="331" t="str">
        <f>IF(A6776="","",IFERROR(INDEX(Pengeluaran,MATCH('Buku Besar'!A6776,Akun,0)),""))</f>
        <v/>
      </c>
      <c r="H6776" s="91" t="str">
        <f t="shared" si="211"/>
        <v/>
      </c>
      <c r="I6776" s="330" t="str">
        <f>IF(H6776="","",IFERROR(INDEX(Tanggal1,MATCH('Buku Besar'!H6776,Akun1,0)),""))</f>
        <v/>
      </c>
      <c r="J6776" s="2" t="str">
        <f>IF(H6776="","",IFERROR(INDEX(Keterangan1,MATCH('Buku Besar'!H6776,Akun1,0)),""))</f>
        <v/>
      </c>
      <c r="K6776" s="2" t="str">
        <f>IF(H6776="","",IFERROR(INDEX(Reff1,MATCH('Buku Besar'!H6776,Akun1,0)),""))</f>
        <v/>
      </c>
      <c r="L6776" s="331" t="str">
        <f>IF(H6776="","",IFERROR(INDEX(Penerimaan1,MATCH('Buku Besar'!H6776,Akun1,0)),""))</f>
        <v/>
      </c>
      <c r="M6776" s="331" t="str">
        <f>IF(H6776="","",IFERROR(INDEX(Pengeluaran1,MATCH('Buku Besar'!H6776,Akun1,0)),""))</f>
        <v/>
      </c>
    </row>
    <row r="6777" spans="1:13" x14ac:dyDescent="0.25">
      <c r="A6777" s="91" t="str">
        <f t="shared" si="210"/>
        <v/>
      </c>
      <c r="B6777" s="330" t="str">
        <f>IF(A6777="","",IFERROR(INDEX(Tanggal,MATCH('Buku Besar'!A6777,Akun,0)),""))</f>
        <v/>
      </c>
      <c r="C6777" s="2" t="str">
        <f>IF(A6777="","",IFERROR(INDEX(Keterangan,MATCH('Buku Besar'!A6777,Akun,0)),""))</f>
        <v/>
      </c>
      <c r="D6777" s="2" t="str">
        <f>IF(A6777="","",IFERROR(INDEX(Reff,MATCH('Buku Besar'!A6777,Akun,0)),""))</f>
        <v/>
      </c>
      <c r="E6777" s="331" t="str">
        <f>IF(A6777="","",IFERROR(INDEX(Penerimaan,MATCH('Buku Besar'!A6777,Akun,0)),""))</f>
        <v/>
      </c>
      <c r="F6777" s="331" t="str">
        <f>IF(A6777="","",IFERROR(INDEX(Pengeluaran,MATCH('Buku Besar'!A6777,Akun,0)),""))</f>
        <v/>
      </c>
      <c r="H6777" s="91" t="str">
        <f t="shared" si="211"/>
        <v/>
      </c>
      <c r="I6777" s="330" t="str">
        <f>IF(H6777="","",IFERROR(INDEX(Tanggal1,MATCH('Buku Besar'!H6777,Akun1,0)),""))</f>
        <v/>
      </c>
      <c r="J6777" s="2" t="str">
        <f>IF(H6777="","",IFERROR(INDEX(Keterangan1,MATCH('Buku Besar'!H6777,Akun1,0)),""))</f>
        <v/>
      </c>
      <c r="K6777" s="2" t="str">
        <f>IF(H6777="","",IFERROR(INDEX(Reff1,MATCH('Buku Besar'!H6777,Akun1,0)),""))</f>
        <v/>
      </c>
      <c r="L6777" s="331" t="str">
        <f>IF(H6777="","",IFERROR(INDEX(Penerimaan1,MATCH('Buku Besar'!H6777,Akun1,0)),""))</f>
        <v/>
      </c>
      <c r="M6777" s="331" t="str">
        <f>IF(H6777="","",IFERROR(INDEX(Pengeluaran1,MATCH('Buku Besar'!H6777,Akun1,0)),""))</f>
        <v/>
      </c>
    </row>
    <row r="6778" spans="1:13" x14ac:dyDescent="0.25">
      <c r="A6778" s="91" t="str">
        <f t="shared" si="210"/>
        <v/>
      </c>
      <c r="B6778" s="330" t="str">
        <f>IF(A6778="","",IFERROR(INDEX(Tanggal,MATCH('Buku Besar'!A6778,Akun,0)),""))</f>
        <v/>
      </c>
      <c r="C6778" s="2" t="str">
        <f>IF(A6778="","",IFERROR(INDEX(Keterangan,MATCH('Buku Besar'!A6778,Akun,0)),""))</f>
        <v/>
      </c>
      <c r="D6778" s="2" t="str">
        <f>IF(A6778="","",IFERROR(INDEX(Reff,MATCH('Buku Besar'!A6778,Akun,0)),""))</f>
        <v/>
      </c>
      <c r="E6778" s="331" t="str">
        <f>IF(A6778="","",IFERROR(INDEX(Penerimaan,MATCH('Buku Besar'!A6778,Akun,0)),""))</f>
        <v/>
      </c>
      <c r="F6778" s="331" t="str">
        <f>IF(A6778="","",IFERROR(INDEX(Pengeluaran,MATCH('Buku Besar'!A6778,Akun,0)),""))</f>
        <v/>
      </c>
      <c r="H6778" s="91" t="str">
        <f t="shared" si="211"/>
        <v/>
      </c>
      <c r="I6778" s="330" t="str">
        <f>IF(H6778="","",IFERROR(INDEX(Tanggal1,MATCH('Buku Besar'!H6778,Akun1,0)),""))</f>
        <v/>
      </c>
      <c r="J6778" s="2" t="str">
        <f>IF(H6778="","",IFERROR(INDEX(Keterangan1,MATCH('Buku Besar'!H6778,Akun1,0)),""))</f>
        <v/>
      </c>
      <c r="K6778" s="2" t="str">
        <f>IF(H6778="","",IFERROR(INDEX(Reff1,MATCH('Buku Besar'!H6778,Akun1,0)),""))</f>
        <v/>
      </c>
      <c r="L6778" s="331" t="str">
        <f>IF(H6778="","",IFERROR(INDEX(Penerimaan1,MATCH('Buku Besar'!H6778,Akun1,0)),""))</f>
        <v/>
      </c>
      <c r="M6778" s="331" t="str">
        <f>IF(H6778="","",IFERROR(INDEX(Pengeluaran1,MATCH('Buku Besar'!H6778,Akun1,0)),""))</f>
        <v/>
      </c>
    </row>
    <row r="6779" spans="1:13" x14ac:dyDescent="0.25">
      <c r="A6779" s="91" t="str">
        <f t="shared" si="210"/>
        <v/>
      </c>
      <c r="B6779" s="330" t="str">
        <f>IF(A6779="","",IFERROR(INDEX(Tanggal,MATCH('Buku Besar'!A6779,Akun,0)),""))</f>
        <v/>
      </c>
      <c r="C6779" s="2" t="str">
        <f>IF(A6779="","",IFERROR(INDEX(Keterangan,MATCH('Buku Besar'!A6779,Akun,0)),""))</f>
        <v/>
      </c>
      <c r="D6779" s="2" t="str">
        <f>IF(A6779="","",IFERROR(INDEX(Reff,MATCH('Buku Besar'!A6779,Akun,0)),""))</f>
        <v/>
      </c>
      <c r="E6779" s="331" t="str">
        <f>IF(A6779="","",IFERROR(INDEX(Penerimaan,MATCH('Buku Besar'!A6779,Akun,0)),""))</f>
        <v/>
      </c>
      <c r="F6779" s="331" t="str">
        <f>IF(A6779="","",IFERROR(INDEX(Pengeluaran,MATCH('Buku Besar'!A6779,Akun,0)),""))</f>
        <v/>
      </c>
      <c r="H6779" s="91" t="str">
        <f t="shared" si="211"/>
        <v/>
      </c>
      <c r="I6779" s="330" t="str">
        <f>IF(H6779="","",IFERROR(INDEX(Tanggal1,MATCH('Buku Besar'!H6779,Akun1,0)),""))</f>
        <v/>
      </c>
      <c r="J6779" s="2" t="str">
        <f>IF(H6779="","",IFERROR(INDEX(Keterangan1,MATCH('Buku Besar'!H6779,Akun1,0)),""))</f>
        <v/>
      </c>
      <c r="K6779" s="2" t="str">
        <f>IF(H6779="","",IFERROR(INDEX(Reff1,MATCH('Buku Besar'!H6779,Akun1,0)),""))</f>
        <v/>
      </c>
      <c r="L6779" s="331" t="str">
        <f>IF(H6779="","",IFERROR(INDEX(Penerimaan1,MATCH('Buku Besar'!H6779,Akun1,0)),""))</f>
        <v/>
      </c>
      <c r="M6779" s="331" t="str">
        <f>IF(H6779="","",IFERROR(INDEX(Pengeluaran1,MATCH('Buku Besar'!H6779,Akun1,0)),""))</f>
        <v/>
      </c>
    </row>
    <row r="6780" spans="1:13" x14ac:dyDescent="0.25">
      <c r="A6780" s="91" t="str">
        <f t="shared" si="210"/>
        <v/>
      </c>
      <c r="B6780" s="330" t="str">
        <f>IF(A6780="","",IFERROR(INDEX(Tanggal,MATCH('Buku Besar'!A6780,Akun,0)),""))</f>
        <v/>
      </c>
      <c r="C6780" s="2" t="str">
        <f>IF(A6780="","",IFERROR(INDEX(Keterangan,MATCH('Buku Besar'!A6780,Akun,0)),""))</f>
        <v/>
      </c>
      <c r="D6780" s="2" t="str">
        <f>IF(A6780="","",IFERROR(INDEX(Reff,MATCH('Buku Besar'!A6780,Akun,0)),""))</f>
        <v/>
      </c>
      <c r="E6780" s="331" t="str">
        <f>IF(A6780="","",IFERROR(INDEX(Penerimaan,MATCH('Buku Besar'!A6780,Akun,0)),""))</f>
        <v/>
      </c>
      <c r="F6780" s="331" t="str">
        <f>IF(A6780="","",IFERROR(INDEX(Pengeluaran,MATCH('Buku Besar'!A6780,Akun,0)),""))</f>
        <v/>
      </c>
      <c r="H6780" s="91" t="str">
        <f t="shared" si="211"/>
        <v/>
      </c>
      <c r="I6780" s="330" t="str">
        <f>IF(H6780="","",IFERROR(INDEX(Tanggal1,MATCH('Buku Besar'!H6780,Akun1,0)),""))</f>
        <v/>
      </c>
      <c r="J6780" s="2" t="str">
        <f>IF(H6780="","",IFERROR(INDEX(Keterangan1,MATCH('Buku Besar'!H6780,Akun1,0)),""))</f>
        <v/>
      </c>
      <c r="K6780" s="2" t="str">
        <f>IF(H6780="","",IFERROR(INDEX(Reff1,MATCH('Buku Besar'!H6780,Akun1,0)),""))</f>
        <v/>
      </c>
      <c r="L6780" s="331" t="str">
        <f>IF(H6780="","",IFERROR(INDEX(Penerimaan1,MATCH('Buku Besar'!H6780,Akun1,0)),""))</f>
        <v/>
      </c>
      <c r="M6780" s="331" t="str">
        <f>IF(H6780="","",IFERROR(INDEX(Pengeluaran1,MATCH('Buku Besar'!H6780,Akun1,0)),""))</f>
        <v/>
      </c>
    </row>
    <row r="6781" spans="1:13" x14ac:dyDescent="0.25">
      <c r="A6781" s="91" t="str">
        <f t="shared" si="210"/>
        <v/>
      </c>
      <c r="B6781" s="330" t="str">
        <f>IF(A6781="","",IFERROR(INDEX(Tanggal,MATCH('Buku Besar'!A6781,Akun,0)),""))</f>
        <v/>
      </c>
      <c r="C6781" s="2" t="str">
        <f>IF(A6781="","",IFERROR(INDEX(Keterangan,MATCH('Buku Besar'!A6781,Akun,0)),""))</f>
        <v/>
      </c>
      <c r="D6781" s="2" t="str">
        <f>IF(A6781="","",IFERROR(INDEX(Reff,MATCH('Buku Besar'!A6781,Akun,0)),""))</f>
        <v/>
      </c>
      <c r="E6781" s="331" t="str">
        <f>IF(A6781="","",IFERROR(INDEX(Penerimaan,MATCH('Buku Besar'!A6781,Akun,0)),""))</f>
        <v/>
      </c>
      <c r="F6781" s="331" t="str">
        <f>IF(A6781="","",IFERROR(INDEX(Pengeluaran,MATCH('Buku Besar'!A6781,Akun,0)),""))</f>
        <v/>
      </c>
      <c r="H6781" s="91" t="str">
        <f t="shared" si="211"/>
        <v/>
      </c>
      <c r="I6781" s="330" t="str">
        <f>IF(H6781="","",IFERROR(INDEX(Tanggal1,MATCH('Buku Besar'!H6781,Akun1,0)),""))</f>
        <v/>
      </c>
      <c r="J6781" s="2" t="str">
        <f>IF(H6781="","",IFERROR(INDEX(Keterangan1,MATCH('Buku Besar'!H6781,Akun1,0)),""))</f>
        <v/>
      </c>
      <c r="K6781" s="2" t="str">
        <f>IF(H6781="","",IFERROR(INDEX(Reff1,MATCH('Buku Besar'!H6781,Akun1,0)),""))</f>
        <v/>
      </c>
      <c r="L6781" s="331" t="str">
        <f>IF(H6781="","",IFERROR(INDEX(Penerimaan1,MATCH('Buku Besar'!H6781,Akun1,0)),""))</f>
        <v/>
      </c>
      <c r="M6781" s="331" t="str">
        <f>IF(H6781="","",IFERROR(INDEX(Pengeluaran1,MATCH('Buku Besar'!H6781,Akun1,0)),""))</f>
        <v/>
      </c>
    </row>
    <row r="6782" spans="1:13" x14ac:dyDescent="0.25">
      <c r="A6782" s="91" t="str">
        <f t="shared" si="210"/>
        <v/>
      </c>
      <c r="B6782" s="330" t="str">
        <f>IF(A6782="","",IFERROR(INDEX(Tanggal,MATCH('Buku Besar'!A6782,Akun,0)),""))</f>
        <v/>
      </c>
      <c r="C6782" s="2" t="str">
        <f>IF(A6782="","",IFERROR(INDEX(Keterangan,MATCH('Buku Besar'!A6782,Akun,0)),""))</f>
        <v/>
      </c>
      <c r="D6782" s="2" t="str">
        <f>IF(A6782="","",IFERROR(INDEX(Reff,MATCH('Buku Besar'!A6782,Akun,0)),""))</f>
        <v/>
      </c>
      <c r="E6782" s="331" t="str">
        <f>IF(A6782="","",IFERROR(INDEX(Penerimaan,MATCH('Buku Besar'!A6782,Akun,0)),""))</f>
        <v/>
      </c>
      <c r="F6782" s="331" t="str">
        <f>IF(A6782="","",IFERROR(INDEX(Pengeluaran,MATCH('Buku Besar'!A6782,Akun,0)),""))</f>
        <v/>
      </c>
      <c r="H6782" s="91" t="str">
        <f t="shared" si="211"/>
        <v/>
      </c>
      <c r="I6782" s="330" t="str">
        <f>IF(H6782="","",IFERROR(INDEX(Tanggal1,MATCH('Buku Besar'!H6782,Akun1,0)),""))</f>
        <v/>
      </c>
      <c r="J6782" s="2" t="str">
        <f>IF(H6782="","",IFERROR(INDEX(Keterangan1,MATCH('Buku Besar'!H6782,Akun1,0)),""))</f>
        <v/>
      </c>
      <c r="K6782" s="2" t="str">
        <f>IF(H6782="","",IFERROR(INDEX(Reff1,MATCH('Buku Besar'!H6782,Akun1,0)),""))</f>
        <v/>
      </c>
      <c r="L6782" s="331" t="str">
        <f>IF(H6782="","",IFERROR(INDEX(Penerimaan1,MATCH('Buku Besar'!H6782,Akun1,0)),""))</f>
        <v/>
      </c>
      <c r="M6782" s="331" t="str">
        <f>IF(H6782="","",IFERROR(INDEX(Pengeluaran1,MATCH('Buku Besar'!H6782,Akun1,0)),""))</f>
        <v/>
      </c>
    </row>
    <row r="6783" spans="1:13" x14ac:dyDescent="0.25">
      <c r="A6783" s="91" t="str">
        <f t="shared" si="210"/>
        <v/>
      </c>
      <c r="B6783" s="330" t="str">
        <f>IF(A6783="","",IFERROR(INDEX(Tanggal,MATCH('Buku Besar'!A6783,Akun,0)),""))</f>
        <v/>
      </c>
      <c r="C6783" s="2" t="str">
        <f>IF(A6783="","",IFERROR(INDEX(Keterangan,MATCH('Buku Besar'!A6783,Akun,0)),""))</f>
        <v/>
      </c>
      <c r="D6783" s="2" t="str">
        <f>IF(A6783="","",IFERROR(INDEX(Reff,MATCH('Buku Besar'!A6783,Akun,0)),""))</f>
        <v/>
      </c>
      <c r="E6783" s="331" t="str">
        <f>IF(A6783="","",IFERROR(INDEX(Penerimaan,MATCH('Buku Besar'!A6783,Akun,0)),""))</f>
        <v/>
      </c>
      <c r="F6783" s="331" t="str">
        <f>IF(A6783="","",IFERROR(INDEX(Pengeluaran,MATCH('Buku Besar'!A6783,Akun,0)),""))</f>
        <v/>
      </c>
      <c r="H6783" s="91" t="str">
        <f t="shared" si="211"/>
        <v/>
      </c>
      <c r="I6783" s="330" t="str">
        <f>IF(H6783="","",IFERROR(INDEX(Tanggal1,MATCH('Buku Besar'!H6783,Akun1,0)),""))</f>
        <v/>
      </c>
      <c r="J6783" s="2" t="str">
        <f>IF(H6783="","",IFERROR(INDEX(Keterangan1,MATCH('Buku Besar'!H6783,Akun1,0)),""))</f>
        <v/>
      </c>
      <c r="K6783" s="2" t="str">
        <f>IF(H6783="","",IFERROR(INDEX(Reff1,MATCH('Buku Besar'!H6783,Akun1,0)),""))</f>
        <v/>
      </c>
      <c r="L6783" s="331" t="str">
        <f>IF(H6783="","",IFERROR(INDEX(Penerimaan1,MATCH('Buku Besar'!H6783,Akun1,0)),""))</f>
        <v/>
      </c>
      <c r="M6783" s="331" t="str">
        <f>IF(H6783="","",IFERROR(INDEX(Pengeluaran1,MATCH('Buku Besar'!H6783,Akun1,0)),""))</f>
        <v/>
      </c>
    </row>
    <row r="6784" spans="1:13" x14ac:dyDescent="0.25">
      <c r="A6784" s="91" t="str">
        <f t="shared" si="210"/>
        <v/>
      </c>
      <c r="B6784" s="330" t="str">
        <f>IF(A6784="","",IFERROR(INDEX(Tanggal,MATCH('Buku Besar'!A6784,Akun,0)),""))</f>
        <v/>
      </c>
      <c r="C6784" s="2" t="str">
        <f>IF(A6784="","",IFERROR(INDEX(Keterangan,MATCH('Buku Besar'!A6784,Akun,0)),""))</f>
        <v/>
      </c>
      <c r="D6784" s="2" t="str">
        <f>IF(A6784="","",IFERROR(INDEX(Reff,MATCH('Buku Besar'!A6784,Akun,0)),""))</f>
        <v/>
      </c>
      <c r="E6784" s="331" t="str">
        <f>IF(A6784="","",IFERROR(INDEX(Penerimaan,MATCH('Buku Besar'!A6784,Akun,0)),""))</f>
        <v/>
      </c>
      <c r="F6784" s="331" t="str">
        <f>IF(A6784="","",IFERROR(INDEX(Pengeluaran,MATCH('Buku Besar'!A6784,Akun,0)),""))</f>
        <v/>
      </c>
      <c r="H6784" s="91" t="str">
        <f t="shared" si="211"/>
        <v/>
      </c>
      <c r="I6784" s="330" t="str">
        <f>IF(H6784="","",IFERROR(INDEX(Tanggal1,MATCH('Buku Besar'!H6784,Akun1,0)),""))</f>
        <v/>
      </c>
      <c r="J6784" s="2" t="str">
        <f>IF(H6784="","",IFERROR(INDEX(Keterangan1,MATCH('Buku Besar'!H6784,Akun1,0)),""))</f>
        <v/>
      </c>
      <c r="K6784" s="2" t="str">
        <f>IF(H6784="","",IFERROR(INDEX(Reff1,MATCH('Buku Besar'!H6784,Akun1,0)),""))</f>
        <v/>
      </c>
      <c r="L6784" s="331" t="str">
        <f>IF(H6784="","",IFERROR(INDEX(Penerimaan1,MATCH('Buku Besar'!H6784,Akun1,0)),""))</f>
        <v/>
      </c>
      <c r="M6784" s="331" t="str">
        <f>IF(H6784="","",IFERROR(INDEX(Pengeluaran1,MATCH('Buku Besar'!H6784,Akun1,0)),""))</f>
        <v/>
      </c>
    </row>
    <row r="6785" spans="1:13" x14ac:dyDescent="0.25">
      <c r="A6785" s="91" t="str">
        <f t="shared" si="210"/>
        <v/>
      </c>
      <c r="B6785" s="330" t="str">
        <f>IF(A6785="","",IFERROR(INDEX(Tanggal,MATCH('Buku Besar'!A6785,Akun,0)),""))</f>
        <v/>
      </c>
      <c r="C6785" s="2" t="str">
        <f>IF(A6785="","",IFERROR(INDEX(Keterangan,MATCH('Buku Besar'!A6785,Akun,0)),""))</f>
        <v/>
      </c>
      <c r="D6785" s="2" t="str">
        <f>IF(A6785="","",IFERROR(INDEX(Reff,MATCH('Buku Besar'!A6785,Akun,0)),""))</f>
        <v/>
      </c>
      <c r="E6785" s="331" t="str">
        <f>IF(A6785="","",IFERROR(INDEX(Penerimaan,MATCH('Buku Besar'!A6785,Akun,0)),""))</f>
        <v/>
      </c>
      <c r="F6785" s="331" t="str">
        <f>IF(A6785="","",IFERROR(INDEX(Pengeluaran,MATCH('Buku Besar'!A6785,Akun,0)),""))</f>
        <v/>
      </c>
      <c r="H6785" s="91" t="str">
        <f t="shared" si="211"/>
        <v/>
      </c>
      <c r="I6785" s="330" t="str">
        <f>IF(H6785="","",IFERROR(INDEX(Tanggal1,MATCH('Buku Besar'!H6785,Akun1,0)),""))</f>
        <v/>
      </c>
      <c r="J6785" s="2" t="str">
        <f>IF(H6785="","",IFERROR(INDEX(Keterangan1,MATCH('Buku Besar'!H6785,Akun1,0)),""))</f>
        <v/>
      </c>
      <c r="K6785" s="2" t="str">
        <f>IF(H6785="","",IFERROR(INDEX(Reff1,MATCH('Buku Besar'!H6785,Akun1,0)),""))</f>
        <v/>
      </c>
      <c r="L6785" s="331" t="str">
        <f>IF(H6785="","",IFERROR(INDEX(Penerimaan1,MATCH('Buku Besar'!H6785,Akun1,0)),""))</f>
        <v/>
      </c>
      <c r="M6785" s="331" t="str">
        <f>IF(H6785="","",IFERROR(INDEX(Pengeluaran1,MATCH('Buku Besar'!H6785,Akun1,0)),""))</f>
        <v/>
      </c>
    </row>
    <row r="6786" spans="1:13" x14ac:dyDescent="0.25">
      <c r="A6786" s="91" t="str">
        <f t="shared" si="210"/>
        <v/>
      </c>
      <c r="B6786" s="330" t="str">
        <f>IF(A6786="","",IFERROR(INDEX(Tanggal,MATCH('Buku Besar'!A6786,Akun,0)),""))</f>
        <v/>
      </c>
      <c r="C6786" s="2" t="str">
        <f>IF(A6786="","",IFERROR(INDEX(Keterangan,MATCH('Buku Besar'!A6786,Akun,0)),""))</f>
        <v/>
      </c>
      <c r="D6786" s="2" t="str">
        <f>IF(A6786="","",IFERROR(INDEX(Reff,MATCH('Buku Besar'!A6786,Akun,0)),""))</f>
        <v/>
      </c>
      <c r="E6786" s="331" t="str">
        <f>IF(A6786="","",IFERROR(INDEX(Penerimaan,MATCH('Buku Besar'!A6786,Akun,0)),""))</f>
        <v/>
      </c>
      <c r="F6786" s="331" t="str">
        <f>IF(A6786="","",IFERROR(INDEX(Pengeluaran,MATCH('Buku Besar'!A6786,Akun,0)),""))</f>
        <v/>
      </c>
      <c r="H6786" s="91" t="str">
        <f t="shared" si="211"/>
        <v/>
      </c>
      <c r="I6786" s="330" t="str">
        <f>IF(H6786="","",IFERROR(INDEX(Tanggal1,MATCH('Buku Besar'!H6786,Akun1,0)),""))</f>
        <v/>
      </c>
      <c r="J6786" s="2" t="str">
        <f>IF(H6786="","",IFERROR(INDEX(Keterangan1,MATCH('Buku Besar'!H6786,Akun1,0)),""))</f>
        <v/>
      </c>
      <c r="K6786" s="2" t="str">
        <f>IF(H6786="","",IFERROR(INDEX(Reff1,MATCH('Buku Besar'!H6786,Akun1,0)),""))</f>
        <v/>
      </c>
      <c r="L6786" s="331" t="str">
        <f>IF(H6786="","",IFERROR(INDEX(Penerimaan1,MATCH('Buku Besar'!H6786,Akun1,0)),""))</f>
        <v/>
      </c>
      <c r="M6786" s="331" t="str">
        <f>IF(H6786="","",IFERROR(INDEX(Pengeluaran1,MATCH('Buku Besar'!H6786,Akun1,0)),""))</f>
        <v/>
      </c>
    </row>
    <row r="6787" spans="1:13" x14ac:dyDescent="0.25">
      <c r="A6787" s="91" t="str">
        <f t="shared" si="210"/>
        <v/>
      </c>
      <c r="B6787" s="330" t="str">
        <f>IF(A6787="","",IFERROR(INDEX(Tanggal,MATCH('Buku Besar'!A6787,Akun,0)),""))</f>
        <v/>
      </c>
      <c r="C6787" s="2" t="str">
        <f>IF(A6787="","",IFERROR(INDEX(Keterangan,MATCH('Buku Besar'!A6787,Akun,0)),""))</f>
        <v/>
      </c>
      <c r="D6787" s="2" t="str">
        <f>IF(A6787="","",IFERROR(INDEX(Reff,MATCH('Buku Besar'!A6787,Akun,0)),""))</f>
        <v/>
      </c>
      <c r="E6787" s="331" t="str">
        <f>IF(A6787="","",IFERROR(INDEX(Penerimaan,MATCH('Buku Besar'!A6787,Akun,0)),""))</f>
        <v/>
      </c>
      <c r="F6787" s="331" t="str">
        <f>IF(A6787="","",IFERROR(INDEX(Pengeluaran,MATCH('Buku Besar'!A6787,Akun,0)),""))</f>
        <v/>
      </c>
      <c r="H6787" s="91" t="str">
        <f t="shared" si="211"/>
        <v/>
      </c>
      <c r="I6787" s="330" t="str">
        <f>IF(H6787="","",IFERROR(INDEX(Tanggal1,MATCH('Buku Besar'!H6787,Akun1,0)),""))</f>
        <v/>
      </c>
      <c r="J6787" s="2" t="str">
        <f>IF(H6787="","",IFERROR(INDEX(Keterangan1,MATCH('Buku Besar'!H6787,Akun1,0)),""))</f>
        <v/>
      </c>
      <c r="K6787" s="2" t="str">
        <f>IF(H6787="","",IFERROR(INDEX(Reff1,MATCH('Buku Besar'!H6787,Akun1,0)),""))</f>
        <v/>
      </c>
      <c r="L6787" s="331" t="str">
        <f>IF(H6787="","",IFERROR(INDEX(Penerimaan1,MATCH('Buku Besar'!H6787,Akun1,0)),""))</f>
        <v/>
      </c>
      <c r="M6787" s="331" t="str">
        <f>IF(H6787="","",IFERROR(INDEX(Pengeluaran1,MATCH('Buku Besar'!H6787,Akun1,0)),""))</f>
        <v/>
      </c>
    </row>
    <row r="6788" spans="1:13" x14ac:dyDescent="0.25">
      <c r="A6788" s="91" t="str">
        <f t="shared" si="210"/>
        <v/>
      </c>
      <c r="B6788" s="330" t="str">
        <f>IF(A6788="","",IFERROR(INDEX(Tanggal,MATCH('Buku Besar'!A6788,Akun,0)),""))</f>
        <v/>
      </c>
      <c r="C6788" s="2" t="str">
        <f>IF(A6788="","",IFERROR(INDEX(Keterangan,MATCH('Buku Besar'!A6788,Akun,0)),""))</f>
        <v/>
      </c>
      <c r="D6788" s="2" t="str">
        <f>IF(A6788="","",IFERROR(INDEX(Reff,MATCH('Buku Besar'!A6788,Akun,0)),""))</f>
        <v/>
      </c>
      <c r="E6788" s="331" t="str">
        <f>IF(A6788="","",IFERROR(INDEX(Penerimaan,MATCH('Buku Besar'!A6788,Akun,0)),""))</f>
        <v/>
      </c>
      <c r="F6788" s="331" t="str">
        <f>IF(A6788="","",IFERROR(INDEX(Pengeluaran,MATCH('Buku Besar'!A6788,Akun,0)),""))</f>
        <v/>
      </c>
      <c r="H6788" s="91" t="str">
        <f t="shared" si="211"/>
        <v/>
      </c>
      <c r="I6788" s="330" t="str">
        <f>IF(H6788="","",IFERROR(INDEX(Tanggal1,MATCH('Buku Besar'!H6788,Akun1,0)),""))</f>
        <v/>
      </c>
      <c r="J6788" s="2" t="str">
        <f>IF(H6788="","",IFERROR(INDEX(Keterangan1,MATCH('Buku Besar'!H6788,Akun1,0)),""))</f>
        <v/>
      </c>
      <c r="K6788" s="2" t="str">
        <f>IF(H6788="","",IFERROR(INDEX(Reff1,MATCH('Buku Besar'!H6788,Akun1,0)),""))</f>
        <v/>
      </c>
      <c r="L6788" s="331" t="str">
        <f>IF(H6788="","",IFERROR(INDEX(Penerimaan1,MATCH('Buku Besar'!H6788,Akun1,0)),""))</f>
        <v/>
      </c>
      <c r="M6788" s="331" t="str">
        <f>IF(H6788="","",IFERROR(INDEX(Pengeluaran1,MATCH('Buku Besar'!H6788,Akun1,0)),""))</f>
        <v/>
      </c>
    </row>
    <row r="6789" spans="1:13" x14ac:dyDescent="0.25">
      <c r="A6789" s="91" t="str">
        <f t="shared" si="210"/>
        <v/>
      </c>
      <c r="B6789" s="330" t="str">
        <f>IF(A6789="","",IFERROR(INDEX(Tanggal,MATCH('Buku Besar'!A6789,Akun,0)),""))</f>
        <v/>
      </c>
      <c r="C6789" s="2" t="str">
        <f>IF(A6789="","",IFERROR(INDEX(Keterangan,MATCH('Buku Besar'!A6789,Akun,0)),""))</f>
        <v/>
      </c>
      <c r="D6789" s="2" t="str">
        <f>IF(A6789="","",IFERROR(INDEX(Reff,MATCH('Buku Besar'!A6789,Akun,0)),""))</f>
        <v/>
      </c>
      <c r="E6789" s="331" t="str">
        <f>IF(A6789="","",IFERROR(INDEX(Penerimaan,MATCH('Buku Besar'!A6789,Akun,0)),""))</f>
        <v/>
      </c>
      <c r="F6789" s="331" t="str">
        <f>IF(A6789="","",IFERROR(INDEX(Pengeluaran,MATCH('Buku Besar'!A6789,Akun,0)),""))</f>
        <v/>
      </c>
      <c r="H6789" s="91" t="str">
        <f t="shared" si="211"/>
        <v/>
      </c>
      <c r="I6789" s="330" t="str">
        <f>IF(H6789="","",IFERROR(INDEX(Tanggal1,MATCH('Buku Besar'!H6789,Akun1,0)),""))</f>
        <v/>
      </c>
      <c r="J6789" s="2" t="str">
        <f>IF(H6789="","",IFERROR(INDEX(Keterangan1,MATCH('Buku Besar'!H6789,Akun1,0)),""))</f>
        <v/>
      </c>
      <c r="K6789" s="2" t="str">
        <f>IF(H6789="","",IFERROR(INDEX(Reff1,MATCH('Buku Besar'!H6789,Akun1,0)),""))</f>
        <v/>
      </c>
      <c r="L6789" s="331" t="str">
        <f>IF(H6789="","",IFERROR(INDEX(Penerimaan1,MATCH('Buku Besar'!H6789,Akun1,0)),""))</f>
        <v/>
      </c>
      <c r="M6789" s="331" t="str">
        <f>IF(H6789="","",IFERROR(INDEX(Pengeluaran1,MATCH('Buku Besar'!H6789,Akun1,0)),""))</f>
        <v/>
      </c>
    </row>
    <row r="6790" spans="1:13" x14ac:dyDescent="0.25">
      <c r="A6790" s="91" t="str">
        <f t="shared" si="210"/>
        <v/>
      </c>
      <c r="B6790" s="330" t="str">
        <f>IF(A6790="","",IFERROR(INDEX(Tanggal,MATCH('Buku Besar'!A6790,Akun,0)),""))</f>
        <v/>
      </c>
      <c r="C6790" s="2" t="str">
        <f>IF(A6790="","",IFERROR(INDEX(Keterangan,MATCH('Buku Besar'!A6790,Akun,0)),""))</f>
        <v/>
      </c>
      <c r="D6790" s="2" t="str">
        <f>IF(A6790="","",IFERROR(INDEX(Reff,MATCH('Buku Besar'!A6790,Akun,0)),""))</f>
        <v/>
      </c>
      <c r="E6790" s="331" t="str">
        <f>IF(A6790="","",IFERROR(INDEX(Penerimaan,MATCH('Buku Besar'!A6790,Akun,0)),""))</f>
        <v/>
      </c>
      <c r="F6790" s="331" t="str">
        <f>IF(A6790="","",IFERROR(INDEX(Pengeluaran,MATCH('Buku Besar'!A6790,Akun,0)),""))</f>
        <v/>
      </c>
      <c r="H6790" s="91" t="str">
        <f t="shared" si="211"/>
        <v/>
      </c>
      <c r="I6790" s="330" t="str">
        <f>IF(H6790="","",IFERROR(INDEX(Tanggal1,MATCH('Buku Besar'!H6790,Akun1,0)),""))</f>
        <v/>
      </c>
      <c r="J6790" s="2" t="str">
        <f>IF(H6790="","",IFERROR(INDEX(Keterangan1,MATCH('Buku Besar'!H6790,Akun1,0)),""))</f>
        <v/>
      </c>
      <c r="K6790" s="2" t="str">
        <f>IF(H6790="","",IFERROR(INDEX(Reff1,MATCH('Buku Besar'!H6790,Akun1,0)),""))</f>
        <v/>
      </c>
      <c r="L6790" s="331" t="str">
        <f>IF(H6790="","",IFERROR(INDEX(Penerimaan1,MATCH('Buku Besar'!H6790,Akun1,0)),""))</f>
        <v/>
      </c>
      <c r="M6790" s="331" t="str">
        <f>IF(H6790="","",IFERROR(INDEX(Pengeluaran1,MATCH('Buku Besar'!H6790,Akun1,0)),""))</f>
        <v/>
      </c>
    </row>
    <row r="6791" spans="1:13" x14ac:dyDescent="0.25">
      <c r="A6791" s="91" t="str">
        <f t="shared" si="210"/>
        <v/>
      </c>
      <c r="B6791" s="330" t="str">
        <f>IF(A6791="","",IFERROR(INDEX(Tanggal,MATCH('Buku Besar'!A6791,Akun,0)),""))</f>
        <v/>
      </c>
      <c r="C6791" s="2" t="str">
        <f>IF(A6791="","",IFERROR(INDEX(Keterangan,MATCH('Buku Besar'!A6791,Akun,0)),""))</f>
        <v/>
      </c>
      <c r="D6791" s="2" t="str">
        <f>IF(A6791="","",IFERROR(INDEX(Reff,MATCH('Buku Besar'!A6791,Akun,0)),""))</f>
        <v/>
      </c>
      <c r="E6791" s="331" t="str">
        <f>IF(A6791="","",IFERROR(INDEX(Penerimaan,MATCH('Buku Besar'!A6791,Akun,0)),""))</f>
        <v/>
      </c>
      <c r="F6791" s="331" t="str">
        <f>IF(A6791="","",IFERROR(INDEX(Pengeluaran,MATCH('Buku Besar'!A6791,Akun,0)),""))</f>
        <v/>
      </c>
      <c r="H6791" s="91" t="str">
        <f t="shared" si="211"/>
        <v/>
      </c>
      <c r="I6791" s="330" t="str">
        <f>IF(H6791="","",IFERROR(INDEX(Tanggal1,MATCH('Buku Besar'!H6791,Akun1,0)),""))</f>
        <v/>
      </c>
      <c r="J6791" s="2" t="str">
        <f>IF(H6791="","",IFERROR(INDEX(Keterangan1,MATCH('Buku Besar'!H6791,Akun1,0)),""))</f>
        <v/>
      </c>
      <c r="K6791" s="2" t="str">
        <f>IF(H6791="","",IFERROR(INDEX(Reff1,MATCH('Buku Besar'!H6791,Akun1,0)),""))</f>
        <v/>
      </c>
      <c r="L6791" s="331" t="str">
        <f>IF(H6791="","",IFERROR(INDEX(Penerimaan1,MATCH('Buku Besar'!H6791,Akun1,0)),""))</f>
        <v/>
      </c>
      <c r="M6791" s="331" t="str">
        <f>IF(H6791="","",IFERROR(INDEX(Pengeluaran1,MATCH('Buku Besar'!H6791,Akun1,0)),""))</f>
        <v/>
      </c>
    </row>
    <row r="6792" spans="1:13" x14ac:dyDescent="0.25">
      <c r="A6792" s="91" t="str">
        <f t="shared" ref="A6792:A6855" si="212">IFERROR(IF((MID(A6791,8,LEN(A6791)-7)+1)&lt;=COUNTIF(Kas_Harian,LEFT(A6791,6)),LEFT(A6791,6)&amp;"-"&amp;MID(A6791,8,LEN(A6791)-7)+1,""),"")</f>
        <v/>
      </c>
      <c r="B6792" s="330" t="str">
        <f>IF(A6792="","",IFERROR(INDEX(Tanggal,MATCH('Buku Besar'!A6792,Akun,0)),""))</f>
        <v/>
      </c>
      <c r="C6792" s="2" t="str">
        <f>IF(A6792="","",IFERROR(INDEX(Keterangan,MATCH('Buku Besar'!A6792,Akun,0)),""))</f>
        <v/>
      </c>
      <c r="D6792" s="2" t="str">
        <f>IF(A6792="","",IFERROR(INDEX(Reff,MATCH('Buku Besar'!A6792,Akun,0)),""))</f>
        <v/>
      </c>
      <c r="E6792" s="331" t="str">
        <f>IF(A6792="","",IFERROR(INDEX(Penerimaan,MATCH('Buku Besar'!A6792,Akun,0)),""))</f>
        <v/>
      </c>
      <c r="F6792" s="331" t="str">
        <f>IF(A6792="","",IFERROR(INDEX(Pengeluaran,MATCH('Buku Besar'!A6792,Akun,0)),""))</f>
        <v/>
      </c>
      <c r="H6792" s="91" t="str">
        <f t="shared" ref="H6792:H6855" si="213">IFERROR(IF((MID(H6791,8,LEN(H6791)-7)+1)&lt;=COUNTIF(Bank_Harian,LEFT(H6791,6)),LEFT(H6791,6)&amp;"-"&amp;MID(H6791,8,LEN(H6791)-7)+1,""),"")</f>
        <v/>
      </c>
      <c r="I6792" s="330" t="str">
        <f>IF(H6792="","",IFERROR(INDEX(Tanggal1,MATCH('Buku Besar'!H6792,Akun1,0)),""))</f>
        <v/>
      </c>
      <c r="J6792" s="2" t="str">
        <f>IF(H6792="","",IFERROR(INDEX(Keterangan1,MATCH('Buku Besar'!H6792,Akun1,0)),""))</f>
        <v/>
      </c>
      <c r="K6792" s="2" t="str">
        <f>IF(H6792="","",IFERROR(INDEX(Reff1,MATCH('Buku Besar'!H6792,Akun1,0)),""))</f>
        <v/>
      </c>
      <c r="L6792" s="331" t="str">
        <f>IF(H6792="","",IFERROR(INDEX(Penerimaan1,MATCH('Buku Besar'!H6792,Akun1,0)),""))</f>
        <v/>
      </c>
      <c r="M6792" s="331" t="str">
        <f>IF(H6792="","",IFERROR(INDEX(Pengeluaran1,MATCH('Buku Besar'!H6792,Akun1,0)),""))</f>
        <v/>
      </c>
    </row>
    <row r="6793" spans="1:13" x14ac:dyDescent="0.25">
      <c r="A6793" s="91" t="str">
        <f t="shared" si="212"/>
        <v/>
      </c>
      <c r="B6793" s="330" t="str">
        <f>IF(A6793="","",IFERROR(INDEX(Tanggal,MATCH('Buku Besar'!A6793,Akun,0)),""))</f>
        <v/>
      </c>
      <c r="C6793" s="2" t="str">
        <f>IF(A6793="","",IFERROR(INDEX(Keterangan,MATCH('Buku Besar'!A6793,Akun,0)),""))</f>
        <v/>
      </c>
      <c r="D6793" s="2" t="str">
        <f>IF(A6793="","",IFERROR(INDEX(Reff,MATCH('Buku Besar'!A6793,Akun,0)),""))</f>
        <v/>
      </c>
      <c r="E6793" s="331" t="str">
        <f>IF(A6793="","",IFERROR(INDEX(Penerimaan,MATCH('Buku Besar'!A6793,Akun,0)),""))</f>
        <v/>
      </c>
      <c r="F6793" s="331" t="str">
        <f>IF(A6793="","",IFERROR(INDEX(Pengeluaran,MATCH('Buku Besar'!A6793,Akun,0)),""))</f>
        <v/>
      </c>
      <c r="H6793" s="91" t="str">
        <f t="shared" si="213"/>
        <v/>
      </c>
      <c r="I6793" s="330" t="str">
        <f>IF(H6793="","",IFERROR(INDEX(Tanggal1,MATCH('Buku Besar'!H6793,Akun1,0)),""))</f>
        <v/>
      </c>
      <c r="J6793" s="2" t="str">
        <f>IF(H6793="","",IFERROR(INDEX(Keterangan1,MATCH('Buku Besar'!H6793,Akun1,0)),""))</f>
        <v/>
      </c>
      <c r="K6793" s="2" t="str">
        <f>IF(H6793="","",IFERROR(INDEX(Reff1,MATCH('Buku Besar'!H6793,Akun1,0)),""))</f>
        <v/>
      </c>
      <c r="L6793" s="331" t="str">
        <f>IF(H6793="","",IFERROR(INDEX(Penerimaan1,MATCH('Buku Besar'!H6793,Akun1,0)),""))</f>
        <v/>
      </c>
      <c r="M6793" s="331" t="str">
        <f>IF(H6793="","",IFERROR(INDEX(Pengeluaran1,MATCH('Buku Besar'!H6793,Akun1,0)),""))</f>
        <v/>
      </c>
    </row>
    <row r="6794" spans="1:13" x14ac:dyDescent="0.25">
      <c r="A6794" s="91" t="str">
        <f t="shared" si="212"/>
        <v/>
      </c>
      <c r="B6794" s="330" t="str">
        <f>IF(A6794="","",IFERROR(INDEX(Tanggal,MATCH('Buku Besar'!A6794,Akun,0)),""))</f>
        <v/>
      </c>
      <c r="C6794" s="2" t="str">
        <f>IF(A6794="","",IFERROR(INDEX(Keterangan,MATCH('Buku Besar'!A6794,Akun,0)),""))</f>
        <v/>
      </c>
      <c r="D6794" s="2" t="str">
        <f>IF(A6794="","",IFERROR(INDEX(Reff,MATCH('Buku Besar'!A6794,Akun,0)),""))</f>
        <v/>
      </c>
      <c r="E6794" s="331" t="str">
        <f>IF(A6794="","",IFERROR(INDEX(Penerimaan,MATCH('Buku Besar'!A6794,Akun,0)),""))</f>
        <v/>
      </c>
      <c r="F6794" s="331" t="str">
        <f>IF(A6794="","",IFERROR(INDEX(Pengeluaran,MATCH('Buku Besar'!A6794,Akun,0)),""))</f>
        <v/>
      </c>
      <c r="H6794" s="91" t="str">
        <f t="shared" si="213"/>
        <v/>
      </c>
      <c r="I6794" s="330" t="str">
        <f>IF(H6794="","",IFERROR(INDEX(Tanggal1,MATCH('Buku Besar'!H6794,Akun1,0)),""))</f>
        <v/>
      </c>
      <c r="J6794" s="2" t="str">
        <f>IF(H6794="","",IFERROR(INDEX(Keterangan1,MATCH('Buku Besar'!H6794,Akun1,0)),""))</f>
        <v/>
      </c>
      <c r="K6794" s="2" t="str">
        <f>IF(H6794="","",IFERROR(INDEX(Reff1,MATCH('Buku Besar'!H6794,Akun1,0)),""))</f>
        <v/>
      </c>
      <c r="L6794" s="331" t="str">
        <f>IF(H6794="","",IFERROR(INDEX(Penerimaan1,MATCH('Buku Besar'!H6794,Akun1,0)),""))</f>
        <v/>
      </c>
      <c r="M6794" s="331" t="str">
        <f>IF(H6794="","",IFERROR(INDEX(Pengeluaran1,MATCH('Buku Besar'!H6794,Akun1,0)),""))</f>
        <v/>
      </c>
    </row>
    <row r="6795" spans="1:13" x14ac:dyDescent="0.25">
      <c r="A6795" s="91" t="str">
        <f t="shared" si="212"/>
        <v/>
      </c>
      <c r="B6795" s="330" t="str">
        <f>IF(A6795="","",IFERROR(INDEX(Tanggal,MATCH('Buku Besar'!A6795,Akun,0)),""))</f>
        <v/>
      </c>
      <c r="C6795" s="2" t="str">
        <f>IF(A6795="","",IFERROR(INDEX(Keterangan,MATCH('Buku Besar'!A6795,Akun,0)),""))</f>
        <v/>
      </c>
      <c r="D6795" s="2" t="str">
        <f>IF(A6795="","",IFERROR(INDEX(Reff,MATCH('Buku Besar'!A6795,Akun,0)),""))</f>
        <v/>
      </c>
      <c r="E6795" s="331" t="str">
        <f>IF(A6795="","",IFERROR(INDEX(Penerimaan,MATCH('Buku Besar'!A6795,Akun,0)),""))</f>
        <v/>
      </c>
      <c r="F6795" s="331" t="str">
        <f>IF(A6795="","",IFERROR(INDEX(Pengeluaran,MATCH('Buku Besar'!A6795,Akun,0)),""))</f>
        <v/>
      </c>
      <c r="H6795" s="91" t="str">
        <f t="shared" si="213"/>
        <v/>
      </c>
      <c r="I6795" s="330" t="str">
        <f>IF(H6795="","",IFERROR(INDEX(Tanggal1,MATCH('Buku Besar'!H6795,Akun1,0)),""))</f>
        <v/>
      </c>
      <c r="J6795" s="2" t="str">
        <f>IF(H6795="","",IFERROR(INDEX(Keterangan1,MATCH('Buku Besar'!H6795,Akun1,0)),""))</f>
        <v/>
      </c>
      <c r="K6795" s="2" t="str">
        <f>IF(H6795="","",IFERROR(INDEX(Reff1,MATCH('Buku Besar'!H6795,Akun1,0)),""))</f>
        <v/>
      </c>
      <c r="L6795" s="331" t="str">
        <f>IF(H6795="","",IFERROR(INDEX(Penerimaan1,MATCH('Buku Besar'!H6795,Akun1,0)),""))</f>
        <v/>
      </c>
      <c r="M6795" s="331" t="str">
        <f>IF(H6795="","",IFERROR(INDEX(Pengeluaran1,MATCH('Buku Besar'!H6795,Akun1,0)),""))</f>
        <v/>
      </c>
    </row>
    <row r="6796" spans="1:13" x14ac:dyDescent="0.25">
      <c r="A6796" s="91" t="str">
        <f t="shared" si="212"/>
        <v/>
      </c>
      <c r="B6796" s="330" t="str">
        <f>IF(A6796="","",IFERROR(INDEX(Tanggal,MATCH('Buku Besar'!A6796,Akun,0)),""))</f>
        <v/>
      </c>
      <c r="C6796" s="2" t="str">
        <f>IF(A6796="","",IFERROR(INDEX(Keterangan,MATCH('Buku Besar'!A6796,Akun,0)),""))</f>
        <v/>
      </c>
      <c r="D6796" s="2" t="str">
        <f>IF(A6796="","",IFERROR(INDEX(Reff,MATCH('Buku Besar'!A6796,Akun,0)),""))</f>
        <v/>
      </c>
      <c r="E6796" s="331" t="str">
        <f>IF(A6796="","",IFERROR(INDEX(Penerimaan,MATCH('Buku Besar'!A6796,Akun,0)),""))</f>
        <v/>
      </c>
      <c r="F6796" s="331" t="str">
        <f>IF(A6796="","",IFERROR(INDEX(Pengeluaran,MATCH('Buku Besar'!A6796,Akun,0)),""))</f>
        <v/>
      </c>
      <c r="H6796" s="91" t="str">
        <f t="shared" si="213"/>
        <v/>
      </c>
      <c r="I6796" s="330" t="str">
        <f>IF(H6796="","",IFERROR(INDEX(Tanggal1,MATCH('Buku Besar'!H6796,Akun1,0)),""))</f>
        <v/>
      </c>
      <c r="J6796" s="2" t="str">
        <f>IF(H6796="","",IFERROR(INDEX(Keterangan1,MATCH('Buku Besar'!H6796,Akun1,0)),""))</f>
        <v/>
      </c>
      <c r="K6796" s="2" t="str">
        <f>IF(H6796="","",IFERROR(INDEX(Reff1,MATCH('Buku Besar'!H6796,Akun1,0)),""))</f>
        <v/>
      </c>
      <c r="L6796" s="331" t="str">
        <f>IF(H6796="","",IFERROR(INDEX(Penerimaan1,MATCH('Buku Besar'!H6796,Akun1,0)),""))</f>
        <v/>
      </c>
      <c r="M6796" s="331" t="str">
        <f>IF(H6796="","",IFERROR(INDEX(Pengeluaran1,MATCH('Buku Besar'!H6796,Akun1,0)),""))</f>
        <v/>
      </c>
    </row>
    <row r="6797" spans="1:13" x14ac:dyDescent="0.25">
      <c r="A6797" s="91" t="str">
        <f t="shared" si="212"/>
        <v/>
      </c>
      <c r="B6797" s="330" t="str">
        <f>IF(A6797="","",IFERROR(INDEX(Tanggal,MATCH('Buku Besar'!A6797,Akun,0)),""))</f>
        <v/>
      </c>
      <c r="C6797" s="2" t="str">
        <f>IF(A6797="","",IFERROR(INDEX(Keterangan,MATCH('Buku Besar'!A6797,Akun,0)),""))</f>
        <v/>
      </c>
      <c r="D6797" s="2" t="str">
        <f>IF(A6797="","",IFERROR(INDEX(Reff,MATCH('Buku Besar'!A6797,Akun,0)),""))</f>
        <v/>
      </c>
      <c r="E6797" s="331" t="str">
        <f>IF(A6797="","",IFERROR(INDEX(Penerimaan,MATCH('Buku Besar'!A6797,Akun,0)),""))</f>
        <v/>
      </c>
      <c r="F6797" s="331" t="str">
        <f>IF(A6797="","",IFERROR(INDEX(Pengeluaran,MATCH('Buku Besar'!A6797,Akun,0)),""))</f>
        <v/>
      </c>
      <c r="H6797" s="91" t="str">
        <f t="shared" si="213"/>
        <v/>
      </c>
      <c r="I6797" s="330" t="str">
        <f>IF(H6797="","",IFERROR(INDEX(Tanggal1,MATCH('Buku Besar'!H6797,Akun1,0)),""))</f>
        <v/>
      </c>
      <c r="J6797" s="2" t="str">
        <f>IF(H6797="","",IFERROR(INDEX(Keterangan1,MATCH('Buku Besar'!H6797,Akun1,0)),""))</f>
        <v/>
      </c>
      <c r="K6797" s="2" t="str">
        <f>IF(H6797="","",IFERROR(INDEX(Reff1,MATCH('Buku Besar'!H6797,Akun1,0)),""))</f>
        <v/>
      </c>
      <c r="L6797" s="331" t="str">
        <f>IF(H6797="","",IFERROR(INDEX(Penerimaan1,MATCH('Buku Besar'!H6797,Akun1,0)),""))</f>
        <v/>
      </c>
      <c r="M6797" s="331" t="str">
        <f>IF(H6797="","",IFERROR(INDEX(Pengeluaran1,MATCH('Buku Besar'!H6797,Akun1,0)),""))</f>
        <v/>
      </c>
    </row>
    <row r="6798" spans="1:13" x14ac:dyDescent="0.25">
      <c r="A6798" s="91" t="str">
        <f t="shared" si="212"/>
        <v/>
      </c>
      <c r="B6798" s="330" t="str">
        <f>IF(A6798="","",IFERROR(INDEX(Tanggal,MATCH('Buku Besar'!A6798,Akun,0)),""))</f>
        <v/>
      </c>
      <c r="C6798" s="2" t="str">
        <f>IF(A6798="","",IFERROR(INDEX(Keterangan,MATCH('Buku Besar'!A6798,Akun,0)),""))</f>
        <v/>
      </c>
      <c r="D6798" s="2" t="str">
        <f>IF(A6798="","",IFERROR(INDEX(Reff,MATCH('Buku Besar'!A6798,Akun,0)),""))</f>
        <v/>
      </c>
      <c r="E6798" s="331" t="str">
        <f>IF(A6798="","",IFERROR(INDEX(Penerimaan,MATCH('Buku Besar'!A6798,Akun,0)),""))</f>
        <v/>
      </c>
      <c r="F6798" s="331" t="str">
        <f>IF(A6798="","",IFERROR(INDEX(Pengeluaran,MATCH('Buku Besar'!A6798,Akun,0)),""))</f>
        <v/>
      </c>
      <c r="H6798" s="91" t="str">
        <f t="shared" si="213"/>
        <v/>
      </c>
      <c r="I6798" s="330" t="str">
        <f>IF(H6798="","",IFERROR(INDEX(Tanggal1,MATCH('Buku Besar'!H6798,Akun1,0)),""))</f>
        <v/>
      </c>
      <c r="J6798" s="2" t="str">
        <f>IF(H6798="","",IFERROR(INDEX(Keterangan1,MATCH('Buku Besar'!H6798,Akun1,0)),""))</f>
        <v/>
      </c>
      <c r="K6798" s="2" t="str">
        <f>IF(H6798="","",IFERROR(INDEX(Reff1,MATCH('Buku Besar'!H6798,Akun1,0)),""))</f>
        <v/>
      </c>
      <c r="L6798" s="331" t="str">
        <f>IF(H6798="","",IFERROR(INDEX(Penerimaan1,MATCH('Buku Besar'!H6798,Akun1,0)),""))</f>
        <v/>
      </c>
      <c r="M6798" s="331" t="str">
        <f>IF(H6798="","",IFERROR(INDEX(Pengeluaran1,MATCH('Buku Besar'!H6798,Akun1,0)),""))</f>
        <v/>
      </c>
    </row>
    <row r="6799" spans="1:13" x14ac:dyDescent="0.25">
      <c r="A6799" s="91" t="str">
        <f t="shared" si="212"/>
        <v/>
      </c>
      <c r="B6799" s="330" t="str">
        <f>IF(A6799="","",IFERROR(INDEX(Tanggal,MATCH('Buku Besar'!A6799,Akun,0)),""))</f>
        <v/>
      </c>
      <c r="C6799" s="2" t="str">
        <f>IF(A6799="","",IFERROR(INDEX(Keterangan,MATCH('Buku Besar'!A6799,Akun,0)),""))</f>
        <v/>
      </c>
      <c r="D6799" s="2" t="str">
        <f>IF(A6799="","",IFERROR(INDEX(Reff,MATCH('Buku Besar'!A6799,Akun,0)),""))</f>
        <v/>
      </c>
      <c r="E6799" s="331" t="str">
        <f>IF(A6799="","",IFERROR(INDEX(Penerimaan,MATCH('Buku Besar'!A6799,Akun,0)),""))</f>
        <v/>
      </c>
      <c r="F6799" s="331" t="str">
        <f>IF(A6799="","",IFERROR(INDEX(Pengeluaran,MATCH('Buku Besar'!A6799,Akun,0)),""))</f>
        <v/>
      </c>
      <c r="H6799" s="91" t="str">
        <f t="shared" si="213"/>
        <v/>
      </c>
      <c r="I6799" s="330" t="str">
        <f>IF(H6799="","",IFERROR(INDEX(Tanggal1,MATCH('Buku Besar'!H6799,Akun1,0)),""))</f>
        <v/>
      </c>
      <c r="J6799" s="2" t="str">
        <f>IF(H6799="","",IFERROR(INDEX(Keterangan1,MATCH('Buku Besar'!H6799,Akun1,0)),""))</f>
        <v/>
      </c>
      <c r="K6799" s="2" t="str">
        <f>IF(H6799="","",IFERROR(INDEX(Reff1,MATCH('Buku Besar'!H6799,Akun1,0)),""))</f>
        <v/>
      </c>
      <c r="L6799" s="331" t="str">
        <f>IF(H6799="","",IFERROR(INDEX(Penerimaan1,MATCH('Buku Besar'!H6799,Akun1,0)),""))</f>
        <v/>
      </c>
      <c r="M6799" s="331" t="str">
        <f>IF(H6799="","",IFERROR(INDEX(Pengeluaran1,MATCH('Buku Besar'!H6799,Akun1,0)),""))</f>
        <v/>
      </c>
    </row>
    <row r="6800" spans="1:13" x14ac:dyDescent="0.25">
      <c r="A6800" s="91" t="str">
        <f t="shared" si="212"/>
        <v/>
      </c>
      <c r="B6800" s="330" t="str">
        <f>IF(A6800="","",IFERROR(INDEX(Tanggal,MATCH('Buku Besar'!A6800,Akun,0)),""))</f>
        <v/>
      </c>
      <c r="C6800" s="2" t="str">
        <f>IF(A6800="","",IFERROR(INDEX(Keterangan,MATCH('Buku Besar'!A6800,Akun,0)),""))</f>
        <v/>
      </c>
      <c r="D6800" s="2" t="str">
        <f>IF(A6800="","",IFERROR(INDEX(Reff,MATCH('Buku Besar'!A6800,Akun,0)),""))</f>
        <v/>
      </c>
      <c r="E6800" s="331" t="str">
        <f>IF(A6800="","",IFERROR(INDEX(Penerimaan,MATCH('Buku Besar'!A6800,Akun,0)),""))</f>
        <v/>
      </c>
      <c r="F6800" s="331" t="str">
        <f>IF(A6800="","",IFERROR(INDEX(Pengeluaran,MATCH('Buku Besar'!A6800,Akun,0)),""))</f>
        <v/>
      </c>
      <c r="H6800" s="91" t="str">
        <f t="shared" si="213"/>
        <v/>
      </c>
      <c r="I6800" s="330" t="str">
        <f>IF(H6800="","",IFERROR(INDEX(Tanggal1,MATCH('Buku Besar'!H6800,Akun1,0)),""))</f>
        <v/>
      </c>
      <c r="J6800" s="2" t="str">
        <f>IF(H6800="","",IFERROR(INDEX(Keterangan1,MATCH('Buku Besar'!H6800,Akun1,0)),""))</f>
        <v/>
      </c>
      <c r="K6800" s="2" t="str">
        <f>IF(H6800="","",IFERROR(INDEX(Reff1,MATCH('Buku Besar'!H6800,Akun1,0)),""))</f>
        <v/>
      </c>
      <c r="L6800" s="331" t="str">
        <f>IF(H6800="","",IFERROR(INDEX(Penerimaan1,MATCH('Buku Besar'!H6800,Akun1,0)),""))</f>
        <v/>
      </c>
      <c r="M6800" s="331" t="str">
        <f>IF(H6800="","",IFERROR(INDEX(Pengeluaran1,MATCH('Buku Besar'!H6800,Akun1,0)),""))</f>
        <v/>
      </c>
    </row>
    <row r="6801" spans="1:13" x14ac:dyDescent="0.25">
      <c r="A6801" s="91" t="str">
        <f t="shared" si="212"/>
        <v/>
      </c>
      <c r="B6801" s="330" t="str">
        <f>IF(A6801="","",IFERROR(INDEX(Tanggal,MATCH('Buku Besar'!A6801,Akun,0)),""))</f>
        <v/>
      </c>
      <c r="C6801" s="2" t="str">
        <f>IF(A6801="","",IFERROR(INDEX(Keterangan,MATCH('Buku Besar'!A6801,Akun,0)),""))</f>
        <v/>
      </c>
      <c r="D6801" s="2" t="str">
        <f>IF(A6801="","",IFERROR(INDEX(Reff,MATCH('Buku Besar'!A6801,Akun,0)),""))</f>
        <v/>
      </c>
      <c r="E6801" s="331" t="str">
        <f>IF(A6801="","",IFERROR(INDEX(Penerimaan,MATCH('Buku Besar'!A6801,Akun,0)),""))</f>
        <v/>
      </c>
      <c r="F6801" s="331" t="str">
        <f>IF(A6801="","",IFERROR(INDEX(Pengeluaran,MATCH('Buku Besar'!A6801,Akun,0)),""))</f>
        <v/>
      </c>
      <c r="H6801" s="91" t="str">
        <f t="shared" si="213"/>
        <v/>
      </c>
      <c r="I6801" s="330" t="str">
        <f>IF(H6801="","",IFERROR(INDEX(Tanggal1,MATCH('Buku Besar'!H6801,Akun1,0)),""))</f>
        <v/>
      </c>
      <c r="J6801" s="2" t="str">
        <f>IF(H6801="","",IFERROR(INDEX(Keterangan1,MATCH('Buku Besar'!H6801,Akun1,0)),""))</f>
        <v/>
      </c>
      <c r="K6801" s="2" t="str">
        <f>IF(H6801="","",IFERROR(INDEX(Reff1,MATCH('Buku Besar'!H6801,Akun1,0)),""))</f>
        <v/>
      </c>
      <c r="L6801" s="331" t="str">
        <f>IF(H6801="","",IFERROR(INDEX(Penerimaan1,MATCH('Buku Besar'!H6801,Akun1,0)),""))</f>
        <v/>
      </c>
      <c r="M6801" s="331" t="str">
        <f>IF(H6801="","",IFERROR(INDEX(Pengeluaran1,MATCH('Buku Besar'!H6801,Akun1,0)),""))</f>
        <v/>
      </c>
    </row>
    <row r="6802" spans="1:13" x14ac:dyDescent="0.25">
      <c r="A6802" s="91" t="str">
        <f t="shared" si="212"/>
        <v/>
      </c>
      <c r="B6802" s="330" t="str">
        <f>IF(A6802="","",IFERROR(INDEX(Tanggal,MATCH('Buku Besar'!A6802,Akun,0)),""))</f>
        <v/>
      </c>
      <c r="C6802" s="2" t="str">
        <f>IF(A6802="","",IFERROR(INDEX(Keterangan,MATCH('Buku Besar'!A6802,Akun,0)),""))</f>
        <v/>
      </c>
      <c r="D6802" s="2" t="str">
        <f>IF(A6802="","",IFERROR(INDEX(Reff,MATCH('Buku Besar'!A6802,Akun,0)),""))</f>
        <v/>
      </c>
      <c r="E6802" s="331" t="str">
        <f>IF(A6802="","",IFERROR(INDEX(Penerimaan,MATCH('Buku Besar'!A6802,Akun,0)),""))</f>
        <v/>
      </c>
      <c r="F6802" s="331" t="str">
        <f>IF(A6802="","",IFERROR(INDEX(Pengeluaran,MATCH('Buku Besar'!A6802,Akun,0)),""))</f>
        <v/>
      </c>
      <c r="H6802" s="91" t="str">
        <f t="shared" si="213"/>
        <v/>
      </c>
      <c r="I6802" s="330" t="str">
        <f>IF(H6802="","",IFERROR(INDEX(Tanggal1,MATCH('Buku Besar'!H6802,Akun1,0)),""))</f>
        <v/>
      </c>
      <c r="J6802" s="2" t="str">
        <f>IF(H6802="","",IFERROR(INDEX(Keterangan1,MATCH('Buku Besar'!H6802,Akun1,0)),""))</f>
        <v/>
      </c>
      <c r="K6802" s="2" t="str">
        <f>IF(H6802="","",IFERROR(INDEX(Reff1,MATCH('Buku Besar'!H6802,Akun1,0)),""))</f>
        <v/>
      </c>
      <c r="L6802" s="331" t="str">
        <f>IF(H6802="","",IFERROR(INDEX(Penerimaan1,MATCH('Buku Besar'!H6802,Akun1,0)),""))</f>
        <v/>
      </c>
      <c r="M6802" s="331" t="str">
        <f>IF(H6802="","",IFERROR(INDEX(Pengeluaran1,MATCH('Buku Besar'!H6802,Akun1,0)),""))</f>
        <v/>
      </c>
    </row>
    <row r="6803" spans="1:13" x14ac:dyDescent="0.25">
      <c r="A6803" s="91" t="str">
        <f t="shared" si="212"/>
        <v/>
      </c>
      <c r="B6803" s="330" t="str">
        <f>IF(A6803="","",IFERROR(INDEX(Tanggal,MATCH('Buku Besar'!A6803,Akun,0)),""))</f>
        <v/>
      </c>
      <c r="C6803" s="2" t="str">
        <f>IF(A6803="","",IFERROR(INDEX(Keterangan,MATCH('Buku Besar'!A6803,Akun,0)),""))</f>
        <v/>
      </c>
      <c r="D6803" s="2" t="str">
        <f>IF(A6803="","",IFERROR(INDEX(Reff,MATCH('Buku Besar'!A6803,Akun,0)),""))</f>
        <v/>
      </c>
      <c r="E6803" s="331" t="str">
        <f>IF(A6803="","",IFERROR(INDEX(Penerimaan,MATCH('Buku Besar'!A6803,Akun,0)),""))</f>
        <v/>
      </c>
      <c r="F6803" s="331" t="str">
        <f>IF(A6803="","",IFERROR(INDEX(Pengeluaran,MATCH('Buku Besar'!A6803,Akun,0)),""))</f>
        <v/>
      </c>
      <c r="H6803" s="91" t="str">
        <f t="shared" si="213"/>
        <v/>
      </c>
      <c r="I6803" s="330" t="str">
        <f>IF(H6803="","",IFERROR(INDEX(Tanggal1,MATCH('Buku Besar'!H6803,Akun1,0)),""))</f>
        <v/>
      </c>
      <c r="J6803" s="2" t="str">
        <f>IF(H6803="","",IFERROR(INDEX(Keterangan1,MATCH('Buku Besar'!H6803,Akun1,0)),""))</f>
        <v/>
      </c>
      <c r="K6803" s="2" t="str">
        <f>IF(H6803="","",IFERROR(INDEX(Reff1,MATCH('Buku Besar'!H6803,Akun1,0)),""))</f>
        <v/>
      </c>
      <c r="L6803" s="331" t="str">
        <f>IF(H6803="","",IFERROR(INDEX(Penerimaan1,MATCH('Buku Besar'!H6803,Akun1,0)),""))</f>
        <v/>
      </c>
      <c r="M6803" s="331" t="str">
        <f>IF(H6803="","",IFERROR(INDEX(Pengeluaran1,MATCH('Buku Besar'!H6803,Akun1,0)),""))</f>
        <v/>
      </c>
    </row>
    <row r="6804" spans="1:13" x14ac:dyDescent="0.25">
      <c r="A6804" s="91" t="str">
        <f t="shared" si="212"/>
        <v/>
      </c>
      <c r="B6804" s="330" t="str">
        <f>IF(A6804="","",IFERROR(INDEX(Tanggal,MATCH('Buku Besar'!A6804,Akun,0)),""))</f>
        <v/>
      </c>
      <c r="C6804" s="2" t="str">
        <f>IF(A6804="","",IFERROR(INDEX(Keterangan,MATCH('Buku Besar'!A6804,Akun,0)),""))</f>
        <v/>
      </c>
      <c r="D6804" s="2" t="str">
        <f>IF(A6804="","",IFERROR(INDEX(Reff,MATCH('Buku Besar'!A6804,Akun,0)),""))</f>
        <v/>
      </c>
      <c r="E6804" s="331" t="str">
        <f>IF(A6804="","",IFERROR(INDEX(Penerimaan,MATCH('Buku Besar'!A6804,Akun,0)),""))</f>
        <v/>
      </c>
      <c r="F6804" s="331" t="str">
        <f>IF(A6804="","",IFERROR(INDEX(Pengeluaran,MATCH('Buku Besar'!A6804,Akun,0)),""))</f>
        <v/>
      </c>
      <c r="H6804" s="91" t="str">
        <f t="shared" si="213"/>
        <v/>
      </c>
      <c r="I6804" s="330" t="str">
        <f>IF(H6804="","",IFERROR(INDEX(Tanggal1,MATCH('Buku Besar'!H6804,Akun1,0)),""))</f>
        <v/>
      </c>
      <c r="J6804" s="2" t="str">
        <f>IF(H6804="","",IFERROR(INDEX(Keterangan1,MATCH('Buku Besar'!H6804,Akun1,0)),""))</f>
        <v/>
      </c>
      <c r="K6804" s="2" t="str">
        <f>IF(H6804="","",IFERROR(INDEX(Reff1,MATCH('Buku Besar'!H6804,Akun1,0)),""))</f>
        <v/>
      </c>
      <c r="L6804" s="331" t="str">
        <f>IF(H6804="","",IFERROR(INDEX(Penerimaan1,MATCH('Buku Besar'!H6804,Akun1,0)),""))</f>
        <v/>
      </c>
      <c r="M6804" s="331" t="str">
        <f>IF(H6804="","",IFERROR(INDEX(Pengeluaran1,MATCH('Buku Besar'!H6804,Akun1,0)),""))</f>
        <v/>
      </c>
    </row>
    <row r="6805" spans="1:13" x14ac:dyDescent="0.25">
      <c r="A6805" s="91" t="str">
        <f t="shared" si="212"/>
        <v/>
      </c>
      <c r="B6805" s="330" t="str">
        <f>IF(A6805="","",IFERROR(INDEX(Tanggal,MATCH('Buku Besar'!A6805,Akun,0)),""))</f>
        <v/>
      </c>
      <c r="C6805" s="2" t="str">
        <f>IF(A6805="","",IFERROR(INDEX(Keterangan,MATCH('Buku Besar'!A6805,Akun,0)),""))</f>
        <v/>
      </c>
      <c r="D6805" s="2" t="str">
        <f>IF(A6805="","",IFERROR(INDEX(Reff,MATCH('Buku Besar'!A6805,Akun,0)),""))</f>
        <v/>
      </c>
      <c r="E6805" s="331" t="str">
        <f>IF(A6805="","",IFERROR(INDEX(Penerimaan,MATCH('Buku Besar'!A6805,Akun,0)),""))</f>
        <v/>
      </c>
      <c r="F6805" s="331" t="str">
        <f>IF(A6805="","",IFERROR(INDEX(Pengeluaran,MATCH('Buku Besar'!A6805,Akun,0)),""))</f>
        <v/>
      </c>
      <c r="H6805" s="91" t="str">
        <f t="shared" si="213"/>
        <v/>
      </c>
      <c r="I6805" s="330" t="str">
        <f>IF(H6805="","",IFERROR(INDEX(Tanggal1,MATCH('Buku Besar'!H6805,Akun1,0)),""))</f>
        <v/>
      </c>
      <c r="J6805" s="2" t="str">
        <f>IF(H6805="","",IFERROR(INDEX(Keterangan1,MATCH('Buku Besar'!H6805,Akun1,0)),""))</f>
        <v/>
      </c>
      <c r="K6805" s="2" t="str">
        <f>IF(H6805="","",IFERROR(INDEX(Reff1,MATCH('Buku Besar'!H6805,Akun1,0)),""))</f>
        <v/>
      </c>
      <c r="L6805" s="331" t="str">
        <f>IF(H6805="","",IFERROR(INDEX(Penerimaan1,MATCH('Buku Besar'!H6805,Akun1,0)),""))</f>
        <v/>
      </c>
      <c r="M6805" s="331" t="str">
        <f>IF(H6805="","",IFERROR(INDEX(Pengeluaran1,MATCH('Buku Besar'!H6805,Akun1,0)),""))</f>
        <v/>
      </c>
    </row>
    <row r="6806" spans="1:13" x14ac:dyDescent="0.25">
      <c r="A6806" s="91" t="str">
        <f t="shared" si="212"/>
        <v/>
      </c>
      <c r="B6806" s="330" t="str">
        <f>IF(A6806="","",IFERROR(INDEX(Tanggal,MATCH('Buku Besar'!A6806,Akun,0)),""))</f>
        <v/>
      </c>
      <c r="C6806" s="2" t="str">
        <f>IF(A6806="","",IFERROR(INDEX(Keterangan,MATCH('Buku Besar'!A6806,Akun,0)),""))</f>
        <v/>
      </c>
      <c r="D6806" s="2" t="str">
        <f>IF(A6806="","",IFERROR(INDEX(Reff,MATCH('Buku Besar'!A6806,Akun,0)),""))</f>
        <v/>
      </c>
      <c r="E6806" s="331" t="str">
        <f>IF(A6806="","",IFERROR(INDEX(Penerimaan,MATCH('Buku Besar'!A6806,Akun,0)),""))</f>
        <v/>
      </c>
      <c r="F6806" s="331" t="str">
        <f>IF(A6806="","",IFERROR(INDEX(Pengeluaran,MATCH('Buku Besar'!A6806,Akun,0)),""))</f>
        <v/>
      </c>
      <c r="H6806" s="91" t="str">
        <f t="shared" si="213"/>
        <v/>
      </c>
      <c r="I6806" s="330" t="str">
        <f>IF(H6806="","",IFERROR(INDEX(Tanggal1,MATCH('Buku Besar'!H6806,Akun1,0)),""))</f>
        <v/>
      </c>
      <c r="J6806" s="2" t="str">
        <f>IF(H6806="","",IFERROR(INDEX(Keterangan1,MATCH('Buku Besar'!H6806,Akun1,0)),""))</f>
        <v/>
      </c>
      <c r="K6806" s="2" t="str">
        <f>IF(H6806="","",IFERROR(INDEX(Reff1,MATCH('Buku Besar'!H6806,Akun1,0)),""))</f>
        <v/>
      </c>
      <c r="L6806" s="331" t="str">
        <f>IF(H6806="","",IFERROR(INDEX(Penerimaan1,MATCH('Buku Besar'!H6806,Akun1,0)),""))</f>
        <v/>
      </c>
      <c r="M6806" s="331" t="str">
        <f>IF(H6806="","",IFERROR(INDEX(Pengeluaran1,MATCH('Buku Besar'!H6806,Akun1,0)),""))</f>
        <v/>
      </c>
    </row>
    <row r="6807" spans="1:13" x14ac:dyDescent="0.25">
      <c r="A6807" s="91" t="str">
        <f t="shared" si="212"/>
        <v/>
      </c>
      <c r="B6807" s="330" t="str">
        <f>IF(A6807="","",IFERROR(INDEX(Tanggal,MATCH('Buku Besar'!A6807,Akun,0)),""))</f>
        <v/>
      </c>
      <c r="C6807" s="2" t="str">
        <f>IF(A6807="","",IFERROR(INDEX(Keterangan,MATCH('Buku Besar'!A6807,Akun,0)),""))</f>
        <v/>
      </c>
      <c r="D6807" s="2" t="str">
        <f>IF(A6807="","",IFERROR(INDEX(Reff,MATCH('Buku Besar'!A6807,Akun,0)),""))</f>
        <v/>
      </c>
      <c r="E6807" s="331" t="str">
        <f>IF(A6807="","",IFERROR(INDEX(Penerimaan,MATCH('Buku Besar'!A6807,Akun,0)),""))</f>
        <v/>
      </c>
      <c r="F6807" s="331" t="str">
        <f>IF(A6807="","",IFERROR(INDEX(Pengeluaran,MATCH('Buku Besar'!A6807,Akun,0)),""))</f>
        <v/>
      </c>
      <c r="H6807" s="91" t="str">
        <f t="shared" si="213"/>
        <v/>
      </c>
      <c r="I6807" s="330" t="str">
        <f>IF(H6807="","",IFERROR(INDEX(Tanggal1,MATCH('Buku Besar'!H6807,Akun1,0)),""))</f>
        <v/>
      </c>
      <c r="J6807" s="2" t="str">
        <f>IF(H6807="","",IFERROR(INDEX(Keterangan1,MATCH('Buku Besar'!H6807,Akun1,0)),""))</f>
        <v/>
      </c>
      <c r="K6807" s="2" t="str">
        <f>IF(H6807="","",IFERROR(INDEX(Reff1,MATCH('Buku Besar'!H6807,Akun1,0)),""))</f>
        <v/>
      </c>
      <c r="L6807" s="331" t="str">
        <f>IF(H6807="","",IFERROR(INDEX(Penerimaan1,MATCH('Buku Besar'!H6807,Akun1,0)),""))</f>
        <v/>
      </c>
      <c r="M6807" s="331" t="str">
        <f>IF(H6807="","",IFERROR(INDEX(Pengeluaran1,MATCH('Buku Besar'!H6807,Akun1,0)),""))</f>
        <v/>
      </c>
    </row>
    <row r="6808" spans="1:13" x14ac:dyDescent="0.25">
      <c r="A6808" s="91" t="str">
        <f t="shared" si="212"/>
        <v/>
      </c>
      <c r="B6808" s="330" t="str">
        <f>IF(A6808="","",IFERROR(INDEX(Tanggal,MATCH('Buku Besar'!A6808,Akun,0)),""))</f>
        <v/>
      </c>
      <c r="C6808" s="2" t="str">
        <f>IF(A6808="","",IFERROR(INDEX(Keterangan,MATCH('Buku Besar'!A6808,Akun,0)),""))</f>
        <v/>
      </c>
      <c r="D6808" s="2" t="str">
        <f>IF(A6808="","",IFERROR(INDEX(Reff,MATCH('Buku Besar'!A6808,Akun,0)),""))</f>
        <v/>
      </c>
      <c r="E6808" s="331" t="str">
        <f>IF(A6808="","",IFERROR(INDEX(Penerimaan,MATCH('Buku Besar'!A6808,Akun,0)),""))</f>
        <v/>
      </c>
      <c r="F6808" s="331" t="str">
        <f>IF(A6808="","",IFERROR(INDEX(Pengeluaran,MATCH('Buku Besar'!A6808,Akun,0)),""))</f>
        <v/>
      </c>
      <c r="H6808" s="91" t="str">
        <f t="shared" si="213"/>
        <v/>
      </c>
      <c r="I6808" s="330" t="str">
        <f>IF(H6808="","",IFERROR(INDEX(Tanggal1,MATCH('Buku Besar'!H6808,Akun1,0)),""))</f>
        <v/>
      </c>
      <c r="J6808" s="2" t="str">
        <f>IF(H6808="","",IFERROR(INDEX(Keterangan1,MATCH('Buku Besar'!H6808,Akun1,0)),""))</f>
        <v/>
      </c>
      <c r="K6808" s="2" t="str">
        <f>IF(H6808="","",IFERROR(INDEX(Reff1,MATCH('Buku Besar'!H6808,Akun1,0)),""))</f>
        <v/>
      </c>
      <c r="L6808" s="331" t="str">
        <f>IF(H6808="","",IFERROR(INDEX(Penerimaan1,MATCH('Buku Besar'!H6808,Akun1,0)),""))</f>
        <v/>
      </c>
      <c r="M6808" s="331" t="str">
        <f>IF(H6808="","",IFERROR(INDEX(Pengeluaran1,MATCH('Buku Besar'!H6808,Akun1,0)),""))</f>
        <v/>
      </c>
    </row>
    <row r="6809" spans="1:13" x14ac:dyDescent="0.25">
      <c r="A6809" s="91" t="str">
        <f t="shared" si="212"/>
        <v/>
      </c>
      <c r="B6809" s="330" t="str">
        <f>IF(A6809="","",IFERROR(INDEX(Tanggal,MATCH('Buku Besar'!A6809,Akun,0)),""))</f>
        <v/>
      </c>
      <c r="C6809" s="2" t="str">
        <f>IF(A6809="","",IFERROR(INDEX(Keterangan,MATCH('Buku Besar'!A6809,Akun,0)),""))</f>
        <v/>
      </c>
      <c r="D6809" s="2" t="str">
        <f>IF(A6809="","",IFERROR(INDEX(Reff,MATCH('Buku Besar'!A6809,Akun,0)),""))</f>
        <v/>
      </c>
      <c r="E6809" s="331" t="str">
        <f>IF(A6809="","",IFERROR(INDEX(Penerimaan,MATCH('Buku Besar'!A6809,Akun,0)),""))</f>
        <v/>
      </c>
      <c r="F6809" s="331" t="str">
        <f>IF(A6809="","",IFERROR(INDEX(Pengeluaran,MATCH('Buku Besar'!A6809,Akun,0)),""))</f>
        <v/>
      </c>
      <c r="H6809" s="91" t="str">
        <f t="shared" si="213"/>
        <v/>
      </c>
      <c r="I6809" s="330" t="str">
        <f>IF(H6809="","",IFERROR(INDEX(Tanggal1,MATCH('Buku Besar'!H6809,Akun1,0)),""))</f>
        <v/>
      </c>
      <c r="J6809" s="2" t="str">
        <f>IF(H6809="","",IFERROR(INDEX(Keterangan1,MATCH('Buku Besar'!H6809,Akun1,0)),""))</f>
        <v/>
      </c>
      <c r="K6809" s="2" t="str">
        <f>IF(H6809="","",IFERROR(INDEX(Reff1,MATCH('Buku Besar'!H6809,Akun1,0)),""))</f>
        <v/>
      </c>
      <c r="L6809" s="331" t="str">
        <f>IF(H6809="","",IFERROR(INDEX(Penerimaan1,MATCH('Buku Besar'!H6809,Akun1,0)),""))</f>
        <v/>
      </c>
      <c r="M6809" s="331" t="str">
        <f>IF(H6809="","",IFERROR(INDEX(Pengeluaran1,MATCH('Buku Besar'!H6809,Akun1,0)),""))</f>
        <v/>
      </c>
    </row>
    <row r="6810" spans="1:13" x14ac:dyDescent="0.25">
      <c r="A6810" s="91" t="str">
        <f t="shared" si="212"/>
        <v/>
      </c>
      <c r="B6810" s="330" t="str">
        <f>IF(A6810="","",IFERROR(INDEX(Tanggal,MATCH('Buku Besar'!A6810,Akun,0)),""))</f>
        <v/>
      </c>
      <c r="C6810" s="2" t="str">
        <f>IF(A6810="","",IFERROR(INDEX(Keterangan,MATCH('Buku Besar'!A6810,Akun,0)),""))</f>
        <v/>
      </c>
      <c r="D6810" s="2" t="str">
        <f>IF(A6810="","",IFERROR(INDEX(Reff,MATCH('Buku Besar'!A6810,Akun,0)),""))</f>
        <v/>
      </c>
      <c r="E6810" s="331" t="str">
        <f>IF(A6810="","",IFERROR(INDEX(Penerimaan,MATCH('Buku Besar'!A6810,Akun,0)),""))</f>
        <v/>
      </c>
      <c r="F6810" s="331" t="str">
        <f>IF(A6810="","",IFERROR(INDEX(Pengeluaran,MATCH('Buku Besar'!A6810,Akun,0)),""))</f>
        <v/>
      </c>
      <c r="H6810" s="91" t="str">
        <f t="shared" si="213"/>
        <v/>
      </c>
      <c r="I6810" s="330" t="str">
        <f>IF(H6810="","",IFERROR(INDEX(Tanggal1,MATCH('Buku Besar'!H6810,Akun1,0)),""))</f>
        <v/>
      </c>
      <c r="J6810" s="2" t="str">
        <f>IF(H6810="","",IFERROR(INDEX(Keterangan1,MATCH('Buku Besar'!H6810,Akun1,0)),""))</f>
        <v/>
      </c>
      <c r="K6810" s="2" t="str">
        <f>IF(H6810="","",IFERROR(INDEX(Reff1,MATCH('Buku Besar'!H6810,Akun1,0)),""))</f>
        <v/>
      </c>
      <c r="L6810" s="331" t="str">
        <f>IF(H6810="","",IFERROR(INDEX(Penerimaan1,MATCH('Buku Besar'!H6810,Akun1,0)),""))</f>
        <v/>
      </c>
      <c r="M6810" s="331" t="str">
        <f>IF(H6810="","",IFERROR(INDEX(Pengeluaran1,MATCH('Buku Besar'!H6810,Akun1,0)),""))</f>
        <v/>
      </c>
    </row>
    <row r="6811" spans="1:13" x14ac:dyDescent="0.25">
      <c r="A6811" s="91" t="str">
        <f t="shared" si="212"/>
        <v/>
      </c>
      <c r="B6811" s="330" t="str">
        <f>IF(A6811="","",IFERROR(INDEX(Tanggal,MATCH('Buku Besar'!A6811,Akun,0)),""))</f>
        <v/>
      </c>
      <c r="C6811" s="2" t="str">
        <f>IF(A6811="","",IFERROR(INDEX(Keterangan,MATCH('Buku Besar'!A6811,Akun,0)),""))</f>
        <v/>
      </c>
      <c r="D6811" s="2" t="str">
        <f>IF(A6811="","",IFERROR(INDEX(Reff,MATCH('Buku Besar'!A6811,Akun,0)),""))</f>
        <v/>
      </c>
      <c r="E6811" s="331" t="str">
        <f>IF(A6811="","",IFERROR(INDEX(Penerimaan,MATCH('Buku Besar'!A6811,Akun,0)),""))</f>
        <v/>
      </c>
      <c r="F6811" s="331" t="str">
        <f>IF(A6811="","",IFERROR(INDEX(Pengeluaran,MATCH('Buku Besar'!A6811,Akun,0)),""))</f>
        <v/>
      </c>
      <c r="H6811" s="91" t="str">
        <f t="shared" si="213"/>
        <v/>
      </c>
      <c r="I6811" s="330" t="str">
        <f>IF(H6811="","",IFERROR(INDEX(Tanggal1,MATCH('Buku Besar'!H6811,Akun1,0)),""))</f>
        <v/>
      </c>
      <c r="J6811" s="2" t="str">
        <f>IF(H6811="","",IFERROR(INDEX(Keterangan1,MATCH('Buku Besar'!H6811,Akun1,0)),""))</f>
        <v/>
      </c>
      <c r="K6811" s="2" t="str">
        <f>IF(H6811="","",IFERROR(INDEX(Reff1,MATCH('Buku Besar'!H6811,Akun1,0)),""))</f>
        <v/>
      </c>
      <c r="L6811" s="331" t="str">
        <f>IF(H6811="","",IFERROR(INDEX(Penerimaan1,MATCH('Buku Besar'!H6811,Akun1,0)),""))</f>
        <v/>
      </c>
      <c r="M6811" s="331" t="str">
        <f>IF(H6811="","",IFERROR(INDEX(Pengeluaran1,MATCH('Buku Besar'!H6811,Akun1,0)),""))</f>
        <v/>
      </c>
    </row>
    <row r="6812" spans="1:13" x14ac:dyDescent="0.25">
      <c r="A6812" s="91" t="str">
        <f t="shared" si="212"/>
        <v/>
      </c>
      <c r="B6812" s="330" t="str">
        <f>IF(A6812="","",IFERROR(INDEX(Tanggal,MATCH('Buku Besar'!A6812,Akun,0)),""))</f>
        <v/>
      </c>
      <c r="C6812" s="2" t="str">
        <f>IF(A6812="","",IFERROR(INDEX(Keterangan,MATCH('Buku Besar'!A6812,Akun,0)),""))</f>
        <v/>
      </c>
      <c r="D6812" s="2" t="str">
        <f>IF(A6812="","",IFERROR(INDEX(Reff,MATCH('Buku Besar'!A6812,Akun,0)),""))</f>
        <v/>
      </c>
      <c r="E6812" s="331" t="str">
        <f>IF(A6812="","",IFERROR(INDEX(Penerimaan,MATCH('Buku Besar'!A6812,Akun,0)),""))</f>
        <v/>
      </c>
      <c r="F6812" s="331" t="str">
        <f>IF(A6812="","",IFERROR(INDEX(Pengeluaran,MATCH('Buku Besar'!A6812,Akun,0)),""))</f>
        <v/>
      </c>
      <c r="H6812" s="91" t="str">
        <f t="shared" si="213"/>
        <v/>
      </c>
      <c r="I6812" s="330" t="str">
        <f>IF(H6812="","",IFERROR(INDEX(Tanggal1,MATCH('Buku Besar'!H6812,Akun1,0)),""))</f>
        <v/>
      </c>
      <c r="J6812" s="2" t="str">
        <f>IF(H6812="","",IFERROR(INDEX(Keterangan1,MATCH('Buku Besar'!H6812,Akun1,0)),""))</f>
        <v/>
      </c>
      <c r="K6812" s="2" t="str">
        <f>IF(H6812="","",IFERROR(INDEX(Reff1,MATCH('Buku Besar'!H6812,Akun1,0)),""))</f>
        <v/>
      </c>
      <c r="L6812" s="331" t="str">
        <f>IF(H6812="","",IFERROR(INDEX(Penerimaan1,MATCH('Buku Besar'!H6812,Akun1,0)),""))</f>
        <v/>
      </c>
      <c r="M6812" s="331" t="str">
        <f>IF(H6812="","",IFERROR(INDEX(Pengeluaran1,MATCH('Buku Besar'!H6812,Akun1,0)),""))</f>
        <v/>
      </c>
    </row>
    <row r="6813" spans="1:13" x14ac:dyDescent="0.25">
      <c r="A6813" s="91" t="str">
        <f t="shared" si="212"/>
        <v/>
      </c>
      <c r="B6813" s="330" t="str">
        <f>IF(A6813="","",IFERROR(INDEX(Tanggal,MATCH('Buku Besar'!A6813,Akun,0)),""))</f>
        <v/>
      </c>
      <c r="C6813" s="2" t="str">
        <f>IF(A6813="","",IFERROR(INDEX(Keterangan,MATCH('Buku Besar'!A6813,Akun,0)),""))</f>
        <v/>
      </c>
      <c r="D6813" s="2" t="str">
        <f>IF(A6813="","",IFERROR(INDEX(Reff,MATCH('Buku Besar'!A6813,Akun,0)),""))</f>
        <v/>
      </c>
      <c r="E6813" s="331" t="str">
        <f>IF(A6813="","",IFERROR(INDEX(Penerimaan,MATCH('Buku Besar'!A6813,Akun,0)),""))</f>
        <v/>
      </c>
      <c r="F6813" s="331" t="str">
        <f>IF(A6813="","",IFERROR(INDEX(Pengeluaran,MATCH('Buku Besar'!A6813,Akun,0)),""))</f>
        <v/>
      </c>
      <c r="H6813" s="91" t="str">
        <f t="shared" si="213"/>
        <v/>
      </c>
      <c r="I6813" s="330" t="str">
        <f>IF(H6813="","",IFERROR(INDEX(Tanggal1,MATCH('Buku Besar'!H6813,Akun1,0)),""))</f>
        <v/>
      </c>
      <c r="J6813" s="2" t="str">
        <f>IF(H6813="","",IFERROR(INDEX(Keterangan1,MATCH('Buku Besar'!H6813,Akun1,0)),""))</f>
        <v/>
      </c>
      <c r="K6813" s="2" t="str">
        <f>IF(H6813="","",IFERROR(INDEX(Reff1,MATCH('Buku Besar'!H6813,Akun1,0)),""))</f>
        <v/>
      </c>
      <c r="L6813" s="331" t="str">
        <f>IF(H6813="","",IFERROR(INDEX(Penerimaan1,MATCH('Buku Besar'!H6813,Akun1,0)),""))</f>
        <v/>
      </c>
      <c r="M6813" s="331" t="str">
        <f>IF(H6813="","",IFERROR(INDEX(Pengeluaran1,MATCH('Buku Besar'!H6813,Akun1,0)),""))</f>
        <v/>
      </c>
    </row>
    <row r="6814" spans="1:13" x14ac:dyDescent="0.25">
      <c r="A6814" s="91" t="str">
        <f t="shared" si="212"/>
        <v/>
      </c>
      <c r="B6814" s="330" t="str">
        <f>IF(A6814="","",IFERROR(INDEX(Tanggal,MATCH('Buku Besar'!A6814,Akun,0)),""))</f>
        <v/>
      </c>
      <c r="C6814" s="2" t="str">
        <f>IF(A6814="","",IFERROR(INDEX(Keterangan,MATCH('Buku Besar'!A6814,Akun,0)),""))</f>
        <v/>
      </c>
      <c r="D6814" s="2" t="str">
        <f>IF(A6814="","",IFERROR(INDEX(Reff,MATCH('Buku Besar'!A6814,Akun,0)),""))</f>
        <v/>
      </c>
      <c r="E6814" s="331" t="str">
        <f>IF(A6814="","",IFERROR(INDEX(Penerimaan,MATCH('Buku Besar'!A6814,Akun,0)),""))</f>
        <v/>
      </c>
      <c r="F6814" s="331" t="str">
        <f>IF(A6814="","",IFERROR(INDEX(Pengeluaran,MATCH('Buku Besar'!A6814,Akun,0)),""))</f>
        <v/>
      </c>
      <c r="H6814" s="91" t="str">
        <f t="shared" si="213"/>
        <v/>
      </c>
      <c r="I6814" s="330" t="str">
        <f>IF(H6814="","",IFERROR(INDEX(Tanggal1,MATCH('Buku Besar'!H6814,Akun1,0)),""))</f>
        <v/>
      </c>
      <c r="J6814" s="2" t="str">
        <f>IF(H6814="","",IFERROR(INDEX(Keterangan1,MATCH('Buku Besar'!H6814,Akun1,0)),""))</f>
        <v/>
      </c>
      <c r="K6814" s="2" t="str">
        <f>IF(H6814="","",IFERROR(INDEX(Reff1,MATCH('Buku Besar'!H6814,Akun1,0)),""))</f>
        <v/>
      </c>
      <c r="L6814" s="331" t="str">
        <f>IF(H6814="","",IFERROR(INDEX(Penerimaan1,MATCH('Buku Besar'!H6814,Akun1,0)),""))</f>
        <v/>
      </c>
      <c r="M6814" s="331" t="str">
        <f>IF(H6814="","",IFERROR(INDEX(Pengeluaran1,MATCH('Buku Besar'!H6814,Akun1,0)),""))</f>
        <v/>
      </c>
    </row>
    <row r="6815" spans="1:13" x14ac:dyDescent="0.25">
      <c r="A6815" s="91" t="str">
        <f t="shared" si="212"/>
        <v/>
      </c>
      <c r="B6815" s="330" t="str">
        <f>IF(A6815="","",IFERROR(INDEX(Tanggal,MATCH('Buku Besar'!A6815,Akun,0)),""))</f>
        <v/>
      </c>
      <c r="C6815" s="2" t="str">
        <f>IF(A6815="","",IFERROR(INDEX(Keterangan,MATCH('Buku Besar'!A6815,Akun,0)),""))</f>
        <v/>
      </c>
      <c r="D6815" s="2" t="str">
        <f>IF(A6815="","",IFERROR(INDEX(Reff,MATCH('Buku Besar'!A6815,Akun,0)),""))</f>
        <v/>
      </c>
      <c r="E6815" s="331" t="str">
        <f>IF(A6815="","",IFERROR(INDEX(Penerimaan,MATCH('Buku Besar'!A6815,Akun,0)),""))</f>
        <v/>
      </c>
      <c r="F6815" s="331" t="str">
        <f>IF(A6815="","",IFERROR(INDEX(Pengeluaran,MATCH('Buku Besar'!A6815,Akun,0)),""))</f>
        <v/>
      </c>
      <c r="H6815" s="91" t="str">
        <f t="shared" si="213"/>
        <v/>
      </c>
      <c r="I6815" s="330" t="str">
        <f>IF(H6815="","",IFERROR(INDEX(Tanggal1,MATCH('Buku Besar'!H6815,Akun1,0)),""))</f>
        <v/>
      </c>
      <c r="J6815" s="2" t="str">
        <f>IF(H6815="","",IFERROR(INDEX(Keterangan1,MATCH('Buku Besar'!H6815,Akun1,0)),""))</f>
        <v/>
      </c>
      <c r="K6815" s="2" t="str">
        <f>IF(H6815="","",IFERROR(INDEX(Reff1,MATCH('Buku Besar'!H6815,Akun1,0)),""))</f>
        <v/>
      </c>
      <c r="L6815" s="331" t="str">
        <f>IF(H6815="","",IFERROR(INDEX(Penerimaan1,MATCH('Buku Besar'!H6815,Akun1,0)),""))</f>
        <v/>
      </c>
      <c r="M6815" s="331" t="str">
        <f>IF(H6815="","",IFERROR(INDEX(Pengeluaran1,MATCH('Buku Besar'!H6815,Akun1,0)),""))</f>
        <v/>
      </c>
    </row>
    <row r="6816" spans="1:13" x14ac:dyDescent="0.25">
      <c r="A6816" s="91" t="str">
        <f t="shared" si="212"/>
        <v/>
      </c>
      <c r="B6816" s="330" t="str">
        <f>IF(A6816="","",IFERROR(INDEX(Tanggal,MATCH('Buku Besar'!A6816,Akun,0)),""))</f>
        <v/>
      </c>
      <c r="C6816" s="2" t="str">
        <f>IF(A6816="","",IFERROR(INDEX(Keterangan,MATCH('Buku Besar'!A6816,Akun,0)),""))</f>
        <v/>
      </c>
      <c r="D6816" s="2" t="str">
        <f>IF(A6816="","",IFERROR(INDEX(Reff,MATCH('Buku Besar'!A6816,Akun,0)),""))</f>
        <v/>
      </c>
      <c r="E6816" s="331" t="str">
        <f>IF(A6816="","",IFERROR(INDEX(Penerimaan,MATCH('Buku Besar'!A6816,Akun,0)),""))</f>
        <v/>
      </c>
      <c r="F6816" s="331" t="str">
        <f>IF(A6816="","",IFERROR(INDEX(Pengeluaran,MATCH('Buku Besar'!A6816,Akun,0)),""))</f>
        <v/>
      </c>
      <c r="H6816" s="91" t="str">
        <f t="shared" si="213"/>
        <v/>
      </c>
      <c r="I6816" s="330" t="str">
        <f>IF(H6816="","",IFERROR(INDEX(Tanggal1,MATCH('Buku Besar'!H6816,Akun1,0)),""))</f>
        <v/>
      </c>
      <c r="J6816" s="2" t="str">
        <f>IF(H6816="","",IFERROR(INDEX(Keterangan1,MATCH('Buku Besar'!H6816,Akun1,0)),""))</f>
        <v/>
      </c>
      <c r="K6816" s="2" t="str">
        <f>IF(H6816="","",IFERROR(INDEX(Reff1,MATCH('Buku Besar'!H6816,Akun1,0)),""))</f>
        <v/>
      </c>
      <c r="L6816" s="331" t="str">
        <f>IF(H6816="","",IFERROR(INDEX(Penerimaan1,MATCH('Buku Besar'!H6816,Akun1,0)),""))</f>
        <v/>
      </c>
      <c r="M6816" s="331" t="str">
        <f>IF(H6816="","",IFERROR(INDEX(Pengeluaran1,MATCH('Buku Besar'!H6816,Akun1,0)),""))</f>
        <v/>
      </c>
    </row>
    <row r="6817" spans="1:13" x14ac:dyDescent="0.25">
      <c r="A6817" s="91" t="str">
        <f t="shared" si="212"/>
        <v/>
      </c>
      <c r="B6817" s="330" t="str">
        <f>IF(A6817="","",IFERROR(INDEX(Tanggal,MATCH('Buku Besar'!A6817,Akun,0)),""))</f>
        <v/>
      </c>
      <c r="C6817" s="2" t="str">
        <f>IF(A6817="","",IFERROR(INDEX(Keterangan,MATCH('Buku Besar'!A6817,Akun,0)),""))</f>
        <v/>
      </c>
      <c r="D6817" s="2" t="str">
        <f>IF(A6817="","",IFERROR(INDEX(Reff,MATCH('Buku Besar'!A6817,Akun,0)),""))</f>
        <v/>
      </c>
      <c r="E6817" s="331" t="str">
        <f>IF(A6817="","",IFERROR(INDEX(Penerimaan,MATCH('Buku Besar'!A6817,Akun,0)),""))</f>
        <v/>
      </c>
      <c r="F6817" s="331" t="str">
        <f>IF(A6817="","",IFERROR(INDEX(Pengeluaran,MATCH('Buku Besar'!A6817,Akun,0)),""))</f>
        <v/>
      </c>
      <c r="H6817" s="91" t="str">
        <f t="shared" si="213"/>
        <v/>
      </c>
      <c r="I6817" s="330" t="str">
        <f>IF(H6817="","",IFERROR(INDEX(Tanggal1,MATCH('Buku Besar'!H6817,Akun1,0)),""))</f>
        <v/>
      </c>
      <c r="J6817" s="2" t="str">
        <f>IF(H6817="","",IFERROR(INDEX(Keterangan1,MATCH('Buku Besar'!H6817,Akun1,0)),""))</f>
        <v/>
      </c>
      <c r="K6817" s="2" t="str">
        <f>IF(H6817="","",IFERROR(INDEX(Reff1,MATCH('Buku Besar'!H6817,Akun1,0)),""))</f>
        <v/>
      </c>
      <c r="L6817" s="331" t="str">
        <f>IF(H6817="","",IFERROR(INDEX(Penerimaan1,MATCH('Buku Besar'!H6817,Akun1,0)),""))</f>
        <v/>
      </c>
      <c r="M6817" s="331" t="str">
        <f>IF(H6817="","",IFERROR(INDEX(Pengeluaran1,MATCH('Buku Besar'!H6817,Akun1,0)),""))</f>
        <v/>
      </c>
    </row>
    <row r="6818" spans="1:13" x14ac:dyDescent="0.25">
      <c r="A6818" s="91" t="str">
        <f t="shared" si="212"/>
        <v/>
      </c>
      <c r="B6818" s="330" t="str">
        <f>IF(A6818="","",IFERROR(INDEX(Tanggal,MATCH('Buku Besar'!A6818,Akun,0)),""))</f>
        <v/>
      </c>
      <c r="C6818" s="2" t="str">
        <f>IF(A6818="","",IFERROR(INDEX(Keterangan,MATCH('Buku Besar'!A6818,Akun,0)),""))</f>
        <v/>
      </c>
      <c r="D6818" s="2" t="str">
        <f>IF(A6818="","",IFERROR(INDEX(Reff,MATCH('Buku Besar'!A6818,Akun,0)),""))</f>
        <v/>
      </c>
      <c r="E6818" s="331" t="str">
        <f>IF(A6818="","",IFERROR(INDEX(Penerimaan,MATCH('Buku Besar'!A6818,Akun,0)),""))</f>
        <v/>
      </c>
      <c r="F6818" s="331" t="str">
        <f>IF(A6818="","",IFERROR(INDEX(Pengeluaran,MATCH('Buku Besar'!A6818,Akun,0)),""))</f>
        <v/>
      </c>
      <c r="H6818" s="91" t="str">
        <f t="shared" si="213"/>
        <v/>
      </c>
      <c r="I6818" s="330" t="str">
        <f>IF(H6818="","",IFERROR(INDEX(Tanggal1,MATCH('Buku Besar'!H6818,Akun1,0)),""))</f>
        <v/>
      </c>
      <c r="J6818" s="2" t="str">
        <f>IF(H6818="","",IFERROR(INDEX(Keterangan1,MATCH('Buku Besar'!H6818,Akun1,0)),""))</f>
        <v/>
      </c>
      <c r="K6818" s="2" t="str">
        <f>IF(H6818="","",IFERROR(INDEX(Reff1,MATCH('Buku Besar'!H6818,Akun1,0)),""))</f>
        <v/>
      </c>
      <c r="L6818" s="331" t="str">
        <f>IF(H6818="","",IFERROR(INDEX(Penerimaan1,MATCH('Buku Besar'!H6818,Akun1,0)),""))</f>
        <v/>
      </c>
      <c r="M6818" s="331" t="str">
        <f>IF(H6818="","",IFERROR(INDEX(Pengeluaran1,MATCH('Buku Besar'!H6818,Akun1,0)),""))</f>
        <v/>
      </c>
    </row>
    <row r="6819" spans="1:13" x14ac:dyDescent="0.25">
      <c r="A6819" s="91" t="str">
        <f t="shared" si="212"/>
        <v/>
      </c>
      <c r="B6819" s="330" t="str">
        <f>IF(A6819="","",IFERROR(INDEX(Tanggal,MATCH('Buku Besar'!A6819,Akun,0)),""))</f>
        <v/>
      </c>
      <c r="C6819" s="2" t="str">
        <f>IF(A6819="","",IFERROR(INDEX(Keterangan,MATCH('Buku Besar'!A6819,Akun,0)),""))</f>
        <v/>
      </c>
      <c r="D6819" s="2" t="str">
        <f>IF(A6819="","",IFERROR(INDEX(Reff,MATCH('Buku Besar'!A6819,Akun,0)),""))</f>
        <v/>
      </c>
      <c r="E6819" s="331" t="str">
        <f>IF(A6819="","",IFERROR(INDEX(Penerimaan,MATCH('Buku Besar'!A6819,Akun,0)),""))</f>
        <v/>
      </c>
      <c r="F6819" s="331" t="str">
        <f>IF(A6819="","",IFERROR(INDEX(Pengeluaran,MATCH('Buku Besar'!A6819,Akun,0)),""))</f>
        <v/>
      </c>
      <c r="H6819" s="91" t="str">
        <f t="shared" si="213"/>
        <v/>
      </c>
      <c r="I6819" s="330" t="str">
        <f>IF(H6819="","",IFERROR(INDEX(Tanggal1,MATCH('Buku Besar'!H6819,Akun1,0)),""))</f>
        <v/>
      </c>
      <c r="J6819" s="2" t="str">
        <f>IF(H6819="","",IFERROR(INDEX(Keterangan1,MATCH('Buku Besar'!H6819,Akun1,0)),""))</f>
        <v/>
      </c>
      <c r="K6819" s="2" t="str">
        <f>IF(H6819="","",IFERROR(INDEX(Reff1,MATCH('Buku Besar'!H6819,Akun1,0)),""))</f>
        <v/>
      </c>
      <c r="L6819" s="331" t="str">
        <f>IF(H6819="","",IFERROR(INDEX(Penerimaan1,MATCH('Buku Besar'!H6819,Akun1,0)),""))</f>
        <v/>
      </c>
      <c r="M6819" s="331" t="str">
        <f>IF(H6819="","",IFERROR(INDEX(Pengeluaran1,MATCH('Buku Besar'!H6819,Akun1,0)),""))</f>
        <v/>
      </c>
    </row>
    <row r="6820" spans="1:13" x14ac:dyDescent="0.25">
      <c r="A6820" s="91" t="str">
        <f t="shared" si="212"/>
        <v/>
      </c>
      <c r="B6820" s="330" t="str">
        <f>IF(A6820="","",IFERROR(INDEX(Tanggal,MATCH('Buku Besar'!A6820,Akun,0)),""))</f>
        <v/>
      </c>
      <c r="C6820" s="2" t="str">
        <f>IF(A6820="","",IFERROR(INDEX(Keterangan,MATCH('Buku Besar'!A6820,Akun,0)),""))</f>
        <v/>
      </c>
      <c r="D6820" s="2" t="str">
        <f>IF(A6820="","",IFERROR(INDEX(Reff,MATCH('Buku Besar'!A6820,Akun,0)),""))</f>
        <v/>
      </c>
      <c r="E6820" s="331" t="str">
        <f>IF(A6820="","",IFERROR(INDEX(Penerimaan,MATCH('Buku Besar'!A6820,Akun,0)),""))</f>
        <v/>
      </c>
      <c r="F6820" s="331" t="str">
        <f>IF(A6820="","",IFERROR(INDEX(Pengeluaran,MATCH('Buku Besar'!A6820,Akun,0)),""))</f>
        <v/>
      </c>
      <c r="H6820" s="91" t="str">
        <f t="shared" si="213"/>
        <v/>
      </c>
      <c r="I6820" s="330" t="str">
        <f>IF(H6820="","",IFERROR(INDEX(Tanggal1,MATCH('Buku Besar'!H6820,Akun1,0)),""))</f>
        <v/>
      </c>
      <c r="J6820" s="2" t="str">
        <f>IF(H6820="","",IFERROR(INDEX(Keterangan1,MATCH('Buku Besar'!H6820,Akun1,0)),""))</f>
        <v/>
      </c>
      <c r="K6820" s="2" t="str">
        <f>IF(H6820="","",IFERROR(INDEX(Reff1,MATCH('Buku Besar'!H6820,Akun1,0)),""))</f>
        <v/>
      </c>
      <c r="L6820" s="331" t="str">
        <f>IF(H6820="","",IFERROR(INDEX(Penerimaan1,MATCH('Buku Besar'!H6820,Akun1,0)),""))</f>
        <v/>
      </c>
      <c r="M6820" s="331" t="str">
        <f>IF(H6820="","",IFERROR(INDEX(Pengeluaran1,MATCH('Buku Besar'!H6820,Akun1,0)),""))</f>
        <v/>
      </c>
    </row>
    <row r="6821" spans="1:13" x14ac:dyDescent="0.25">
      <c r="A6821" s="91" t="str">
        <f t="shared" si="212"/>
        <v/>
      </c>
      <c r="B6821" s="330" t="str">
        <f>IF(A6821="","",IFERROR(INDEX(Tanggal,MATCH('Buku Besar'!A6821,Akun,0)),""))</f>
        <v/>
      </c>
      <c r="C6821" s="2" t="str">
        <f>IF(A6821="","",IFERROR(INDEX(Keterangan,MATCH('Buku Besar'!A6821,Akun,0)),""))</f>
        <v/>
      </c>
      <c r="D6821" s="2" t="str">
        <f>IF(A6821="","",IFERROR(INDEX(Reff,MATCH('Buku Besar'!A6821,Akun,0)),""))</f>
        <v/>
      </c>
      <c r="E6821" s="331" t="str">
        <f>IF(A6821="","",IFERROR(INDEX(Penerimaan,MATCH('Buku Besar'!A6821,Akun,0)),""))</f>
        <v/>
      </c>
      <c r="F6821" s="331" t="str">
        <f>IF(A6821="","",IFERROR(INDEX(Pengeluaran,MATCH('Buku Besar'!A6821,Akun,0)),""))</f>
        <v/>
      </c>
      <c r="H6821" s="91" t="str">
        <f t="shared" si="213"/>
        <v/>
      </c>
      <c r="I6821" s="330" t="str">
        <f>IF(H6821="","",IFERROR(INDEX(Tanggal1,MATCH('Buku Besar'!H6821,Akun1,0)),""))</f>
        <v/>
      </c>
      <c r="J6821" s="2" t="str">
        <f>IF(H6821="","",IFERROR(INDEX(Keterangan1,MATCH('Buku Besar'!H6821,Akun1,0)),""))</f>
        <v/>
      </c>
      <c r="K6821" s="2" t="str">
        <f>IF(H6821="","",IFERROR(INDEX(Reff1,MATCH('Buku Besar'!H6821,Akun1,0)),""))</f>
        <v/>
      </c>
      <c r="L6821" s="331" t="str">
        <f>IF(H6821="","",IFERROR(INDEX(Penerimaan1,MATCH('Buku Besar'!H6821,Akun1,0)),""))</f>
        <v/>
      </c>
      <c r="M6821" s="331" t="str">
        <f>IF(H6821="","",IFERROR(INDEX(Pengeluaran1,MATCH('Buku Besar'!H6821,Akun1,0)),""))</f>
        <v/>
      </c>
    </row>
    <row r="6822" spans="1:13" x14ac:dyDescent="0.25">
      <c r="A6822" s="91" t="str">
        <f t="shared" si="212"/>
        <v/>
      </c>
      <c r="B6822" s="330" t="str">
        <f>IF(A6822="","",IFERROR(INDEX(Tanggal,MATCH('Buku Besar'!A6822,Akun,0)),""))</f>
        <v/>
      </c>
      <c r="C6822" s="2" t="str">
        <f>IF(A6822="","",IFERROR(INDEX(Keterangan,MATCH('Buku Besar'!A6822,Akun,0)),""))</f>
        <v/>
      </c>
      <c r="D6822" s="2" t="str">
        <f>IF(A6822="","",IFERROR(INDEX(Reff,MATCH('Buku Besar'!A6822,Akun,0)),""))</f>
        <v/>
      </c>
      <c r="E6822" s="331" t="str">
        <f>IF(A6822="","",IFERROR(INDEX(Penerimaan,MATCH('Buku Besar'!A6822,Akun,0)),""))</f>
        <v/>
      </c>
      <c r="F6822" s="331" t="str">
        <f>IF(A6822="","",IFERROR(INDEX(Pengeluaran,MATCH('Buku Besar'!A6822,Akun,0)),""))</f>
        <v/>
      </c>
      <c r="H6822" s="91" t="str">
        <f t="shared" si="213"/>
        <v/>
      </c>
      <c r="I6822" s="330" t="str">
        <f>IF(H6822="","",IFERROR(INDEX(Tanggal1,MATCH('Buku Besar'!H6822,Akun1,0)),""))</f>
        <v/>
      </c>
      <c r="J6822" s="2" t="str">
        <f>IF(H6822="","",IFERROR(INDEX(Keterangan1,MATCH('Buku Besar'!H6822,Akun1,0)),""))</f>
        <v/>
      </c>
      <c r="K6822" s="2" t="str">
        <f>IF(H6822="","",IFERROR(INDEX(Reff1,MATCH('Buku Besar'!H6822,Akun1,0)),""))</f>
        <v/>
      </c>
      <c r="L6822" s="331" t="str">
        <f>IF(H6822="","",IFERROR(INDEX(Penerimaan1,MATCH('Buku Besar'!H6822,Akun1,0)),""))</f>
        <v/>
      </c>
      <c r="M6822" s="331" t="str">
        <f>IF(H6822="","",IFERROR(INDEX(Pengeluaran1,MATCH('Buku Besar'!H6822,Akun1,0)),""))</f>
        <v/>
      </c>
    </row>
    <row r="6823" spans="1:13" x14ac:dyDescent="0.25">
      <c r="A6823" s="91" t="str">
        <f t="shared" si="212"/>
        <v/>
      </c>
      <c r="B6823" s="330" t="str">
        <f>IF(A6823="","",IFERROR(INDEX(Tanggal,MATCH('Buku Besar'!A6823,Akun,0)),""))</f>
        <v/>
      </c>
      <c r="C6823" s="2" t="str">
        <f>IF(A6823="","",IFERROR(INDEX(Keterangan,MATCH('Buku Besar'!A6823,Akun,0)),""))</f>
        <v/>
      </c>
      <c r="D6823" s="2" t="str">
        <f>IF(A6823="","",IFERROR(INDEX(Reff,MATCH('Buku Besar'!A6823,Akun,0)),""))</f>
        <v/>
      </c>
      <c r="E6823" s="331" t="str">
        <f>IF(A6823="","",IFERROR(INDEX(Penerimaan,MATCH('Buku Besar'!A6823,Akun,0)),""))</f>
        <v/>
      </c>
      <c r="F6823" s="331" t="str">
        <f>IF(A6823="","",IFERROR(INDEX(Pengeluaran,MATCH('Buku Besar'!A6823,Akun,0)),""))</f>
        <v/>
      </c>
      <c r="H6823" s="91" t="str">
        <f t="shared" si="213"/>
        <v/>
      </c>
      <c r="I6823" s="330" t="str">
        <f>IF(H6823="","",IFERROR(INDEX(Tanggal1,MATCH('Buku Besar'!H6823,Akun1,0)),""))</f>
        <v/>
      </c>
      <c r="J6823" s="2" t="str">
        <f>IF(H6823="","",IFERROR(INDEX(Keterangan1,MATCH('Buku Besar'!H6823,Akun1,0)),""))</f>
        <v/>
      </c>
      <c r="K6823" s="2" t="str">
        <f>IF(H6823="","",IFERROR(INDEX(Reff1,MATCH('Buku Besar'!H6823,Akun1,0)),""))</f>
        <v/>
      </c>
      <c r="L6823" s="331" t="str">
        <f>IF(H6823="","",IFERROR(INDEX(Penerimaan1,MATCH('Buku Besar'!H6823,Akun1,0)),""))</f>
        <v/>
      </c>
      <c r="M6823" s="331" t="str">
        <f>IF(H6823="","",IFERROR(INDEX(Pengeluaran1,MATCH('Buku Besar'!H6823,Akun1,0)),""))</f>
        <v/>
      </c>
    </row>
    <row r="6824" spans="1:13" x14ac:dyDescent="0.25">
      <c r="A6824" s="91" t="str">
        <f t="shared" si="212"/>
        <v/>
      </c>
      <c r="B6824" s="330" t="str">
        <f>IF(A6824="","",IFERROR(INDEX(Tanggal,MATCH('Buku Besar'!A6824,Akun,0)),""))</f>
        <v/>
      </c>
      <c r="C6824" s="2" t="str">
        <f>IF(A6824="","",IFERROR(INDEX(Keterangan,MATCH('Buku Besar'!A6824,Akun,0)),""))</f>
        <v/>
      </c>
      <c r="D6824" s="2" t="str">
        <f>IF(A6824="","",IFERROR(INDEX(Reff,MATCH('Buku Besar'!A6824,Akun,0)),""))</f>
        <v/>
      </c>
      <c r="E6824" s="331" t="str">
        <f>IF(A6824="","",IFERROR(INDEX(Penerimaan,MATCH('Buku Besar'!A6824,Akun,0)),""))</f>
        <v/>
      </c>
      <c r="F6824" s="331" t="str">
        <f>IF(A6824="","",IFERROR(INDEX(Pengeluaran,MATCH('Buku Besar'!A6824,Akun,0)),""))</f>
        <v/>
      </c>
      <c r="H6824" s="91" t="str">
        <f t="shared" si="213"/>
        <v/>
      </c>
      <c r="I6824" s="330" t="str">
        <f>IF(H6824="","",IFERROR(INDEX(Tanggal1,MATCH('Buku Besar'!H6824,Akun1,0)),""))</f>
        <v/>
      </c>
      <c r="J6824" s="2" t="str">
        <f>IF(H6824="","",IFERROR(INDEX(Keterangan1,MATCH('Buku Besar'!H6824,Akun1,0)),""))</f>
        <v/>
      </c>
      <c r="K6824" s="2" t="str">
        <f>IF(H6824="","",IFERROR(INDEX(Reff1,MATCH('Buku Besar'!H6824,Akun1,0)),""))</f>
        <v/>
      </c>
      <c r="L6824" s="331" t="str">
        <f>IF(H6824="","",IFERROR(INDEX(Penerimaan1,MATCH('Buku Besar'!H6824,Akun1,0)),""))</f>
        <v/>
      </c>
      <c r="M6824" s="331" t="str">
        <f>IF(H6824="","",IFERROR(INDEX(Pengeluaran1,MATCH('Buku Besar'!H6824,Akun1,0)),""))</f>
        <v/>
      </c>
    </row>
    <row r="6825" spans="1:13" x14ac:dyDescent="0.25">
      <c r="A6825" s="91" t="str">
        <f t="shared" si="212"/>
        <v/>
      </c>
      <c r="B6825" s="330" t="str">
        <f>IF(A6825="","",IFERROR(INDEX(Tanggal,MATCH('Buku Besar'!A6825,Akun,0)),""))</f>
        <v/>
      </c>
      <c r="C6825" s="2" t="str">
        <f>IF(A6825="","",IFERROR(INDEX(Keterangan,MATCH('Buku Besar'!A6825,Akun,0)),""))</f>
        <v/>
      </c>
      <c r="D6825" s="2" t="str">
        <f>IF(A6825="","",IFERROR(INDEX(Reff,MATCH('Buku Besar'!A6825,Akun,0)),""))</f>
        <v/>
      </c>
      <c r="E6825" s="331" t="str">
        <f>IF(A6825="","",IFERROR(INDEX(Penerimaan,MATCH('Buku Besar'!A6825,Akun,0)),""))</f>
        <v/>
      </c>
      <c r="F6825" s="331" t="str">
        <f>IF(A6825="","",IFERROR(INDEX(Pengeluaran,MATCH('Buku Besar'!A6825,Akun,0)),""))</f>
        <v/>
      </c>
      <c r="H6825" s="91" t="str">
        <f t="shared" si="213"/>
        <v/>
      </c>
      <c r="I6825" s="330" t="str">
        <f>IF(H6825="","",IFERROR(INDEX(Tanggal1,MATCH('Buku Besar'!H6825,Akun1,0)),""))</f>
        <v/>
      </c>
      <c r="J6825" s="2" t="str">
        <f>IF(H6825="","",IFERROR(INDEX(Keterangan1,MATCH('Buku Besar'!H6825,Akun1,0)),""))</f>
        <v/>
      </c>
      <c r="K6825" s="2" t="str">
        <f>IF(H6825="","",IFERROR(INDEX(Reff1,MATCH('Buku Besar'!H6825,Akun1,0)),""))</f>
        <v/>
      </c>
      <c r="L6825" s="331" t="str">
        <f>IF(H6825="","",IFERROR(INDEX(Penerimaan1,MATCH('Buku Besar'!H6825,Akun1,0)),""))</f>
        <v/>
      </c>
      <c r="M6825" s="331" t="str">
        <f>IF(H6825="","",IFERROR(INDEX(Pengeluaran1,MATCH('Buku Besar'!H6825,Akun1,0)),""))</f>
        <v/>
      </c>
    </row>
    <row r="6826" spans="1:13" x14ac:dyDescent="0.25">
      <c r="A6826" s="91" t="str">
        <f t="shared" si="212"/>
        <v/>
      </c>
      <c r="B6826" s="330" t="str">
        <f>IF(A6826="","",IFERROR(INDEX(Tanggal,MATCH('Buku Besar'!A6826,Akun,0)),""))</f>
        <v/>
      </c>
      <c r="C6826" s="2" t="str">
        <f>IF(A6826="","",IFERROR(INDEX(Keterangan,MATCH('Buku Besar'!A6826,Akun,0)),""))</f>
        <v/>
      </c>
      <c r="D6826" s="2" t="str">
        <f>IF(A6826="","",IFERROR(INDEX(Reff,MATCH('Buku Besar'!A6826,Akun,0)),""))</f>
        <v/>
      </c>
      <c r="E6826" s="331" t="str">
        <f>IF(A6826="","",IFERROR(INDEX(Penerimaan,MATCH('Buku Besar'!A6826,Akun,0)),""))</f>
        <v/>
      </c>
      <c r="F6826" s="331" t="str">
        <f>IF(A6826="","",IFERROR(INDEX(Pengeluaran,MATCH('Buku Besar'!A6826,Akun,0)),""))</f>
        <v/>
      </c>
      <c r="H6826" s="91" t="str">
        <f t="shared" si="213"/>
        <v/>
      </c>
      <c r="I6826" s="330" t="str">
        <f>IF(H6826="","",IFERROR(INDEX(Tanggal1,MATCH('Buku Besar'!H6826,Akun1,0)),""))</f>
        <v/>
      </c>
      <c r="J6826" s="2" t="str">
        <f>IF(H6826="","",IFERROR(INDEX(Keterangan1,MATCH('Buku Besar'!H6826,Akun1,0)),""))</f>
        <v/>
      </c>
      <c r="K6826" s="2" t="str">
        <f>IF(H6826="","",IFERROR(INDEX(Reff1,MATCH('Buku Besar'!H6826,Akun1,0)),""))</f>
        <v/>
      </c>
      <c r="L6826" s="331" t="str">
        <f>IF(H6826="","",IFERROR(INDEX(Penerimaan1,MATCH('Buku Besar'!H6826,Akun1,0)),""))</f>
        <v/>
      </c>
      <c r="M6826" s="331" t="str">
        <f>IF(H6826="","",IFERROR(INDEX(Pengeluaran1,MATCH('Buku Besar'!H6826,Akun1,0)),""))</f>
        <v/>
      </c>
    </row>
    <row r="6827" spans="1:13" x14ac:dyDescent="0.25">
      <c r="A6827" s="91" t="str">
        <f t="shared" si="212"/>
        <v/>
      </c>
      <c r="B6827" s="330" t="str">
        <f>IF(A6827="","",IFERROR(INDEX(Tanggal,MATCH('Buku Besar'!A6827,Akun,0)),""))</f>
        <v/>
      </c>
      <c r="C6827" s="2" t="str">
        <f>IF(A6827="","",IFERROR(INDEX(Keterangan,MATCH('Buku Besar'!A6827,Akun,0)),""))</f>
        <v/>
      </c>
      <c r="D6827" s="2" t="str">
        <f>IF(A6827="","",IFERROR(INDEX(Reff,MATCH('Buku Besar'!A6827,Akun,0)),""))</f>
        <v/>
      </c>
      <c r="E6827" s="331" t="str">
        <f>IF(A6827="","",IFERROR(INDEX(Penerimaan,MATCH('Buku Besar'!A6827,Akun,0)),""))</f>
        <v/>
      </c>
      <c r="F6827" s="331" t="str">
        <f>IF(A6827="","",IFERROR(INDEX(Pengeluaran,MATCH('Buku Besar'!A6827,Akun,0)),""))</f>
        <v/>
      </c>
      <c r="H6827" s="91" t="str">
        <f t="shared" si="213"/>
        <v/>
      </c>
      <c r="I6827" s="330" t="str">
        <f>IF(H6827="","",IFERROR(INDEX(Tanggal1,MATCH('Buku Besar'!H6827,Akun1,0)),""))</f>
        <v/>
      </c>
      <c r="J6827" s="2" t="str">
        <f>IF(H6827="","",IFERROR(INDEX(Keterangan1,MATCH('Buku Besar'!H6827,Akun1,0)),""))</f>
        <v/>
      </c>
      <c r="K6827" s="2" t="str">
        <f>IF(H6827="","",IFERROR(INDEX(Reff1,MATCH('Buku Besar'!H6827,Akun1,0)),""))</f>
        <v/>
      </c>
      <c r="L6827" s="331" t="str">
        <f>IF(H6827="","",IFERROR(INDEX(Penerimaan1,MATCH('Buku Besar'!H6827,Akun1,0)),""))</f>
        <v/>
      </c>
      <c r="M6827" s="331" t="str">
        <f>IF(H6827="","",IFERROR(INDEX(Pengeluaran1,MATCH('Buku Besar'!H6827,Akun1,0)),""))</f>
        <v/>
      </c>
    </row>
    <row r="6828" spans="1:13" x14ac:dyDescent="0.25">
      <c r="A6828" s="91" t="str">
        <f t="shared" si="212"/>
        <v/>
      </c>
      <c r="B6828" s="330" t="str">
        <f>IF(A6828="","",IFERROR(INDEX(Tanggal,MATCH('Buku Besar'!A6828,Akun,0)),""))</f>
        <v/>
      </c>
      <c r="C6828" s="2" t="str">
        <f>IF(A6828="","",IFERROR(INDEX(Keterangan,MATCH('Buku Besar'!A6828,Akun,0)),""))</f>
        <v/>
      </c>
      <c r="D6828" s="2" t="str">
        <f>IF(A6828="","",IFERROR(INDEX(Reff,MATCH('Buku Besar'!A6828,Akun,0)),""))</f>
        <v/>
      </c>
      <c r="E6828" s="331" t="str">
        <f>IF(A6828="","",IFERROR(INDEX(Penerimaan,MATCH('Buku Besar'!A6828,Akun,0)),""))</f>
        <v/>
      </c>
      <c r="F6828" s="331" t="str">
        <f>IF(A6828="","",IFERROR(INDEX(Pengeluaran,MATCH('Buku Besar'!A6828,Akun,0)),""))</f>
        <v/>
      </c>
      <c r="H6828" s="91" t="str">
        <f t="shared" si="213"/>
        <v/>
      </c>
      <c r="I6828" s="330" t="str">
        <f>IF(H6828="","",IFERROR(INDEX(Tanggal1,MATCH('Buku Besar'!H6828,Akun1,0)),""))</f>
        <v/>
      </c>
      <c r="J6828" s="2" t="str">
        <f>IF(H6828="","",IFERROR(INDEX(Keterangan1,MATCH('Buku Besar'!H6828,Akun1,0)),""))</f>
        <v/>
      </c>
      <c r="K6828" s="2" t="str">
        <f>IF(H6828="","",IFERROR(INDEX(Reff1,MATCH('Buku Besar'!H6828,Akun1,0)),""))</f>
        <v/>
      </c>
      <c r="L6828" s="331" t="str">
        <f>IF(H6828="","",IFERROR(INDEX(Penerimaan1,MATCH('Buku Besar'!H6828,Akun1,0)),""))</f>
        <v/>
      </c>
      <c r="M6828" s="331" t="str">
        <f>IF(H6828="","",IFERROR(INDEX(Pengeluaran1,MATCH('Buku Besar'!H6828,Akun1,0)),""))</f>
        <v/>
      </c>
    </row>
    <row r="6829" spans="1:13" x14ac:dyDescent="0.25">
      <c r="A6829" s="91" t="str">
        <f t="shared" si="212"/>
        <v/>
      </c>
      <c r="B6829" s="330" t="str">
        <f>IF(A6829="","",IFERROR(INDEX(Tanggal,MATCH('Buku Besar'!A6829,Akun,0)),""))</f>
        <v/>
      </c>
      <c r="C6829" s="2" t="str">
        <f>IF(A6829="","",IFERROR(INDEX(Keterangan,MATCH('Buku Besar'!A6829,Akun,0)),""))</f>
        <v/>
      </c>
      <c r="D6829" s="2" t="str">
        <f>IF(A6829="","",IFERROR(INDEX(Reff,MATCH('Buku Besar'!A6829,Akun,0)),""))</f>
        <v/>
      </c>
      <c r="E6829" s="331" t="str">
        <f>IF(A6829="","",IFERROR(INDEX(Penerimaan,MATCH('Buku Besar'!A6829,Akun,0)),""))</f>
        <v/>
      </c>
      <c r="F6829" s="331" t="str">
        <f>IF(A6829="","",IFERROR(INDEX(Pengeluaran,MATCH('Buku Besar'!A6829,Akun,0)),""))</f>
        <v/>
      </c>
      <c r="H6829" s="91" t="str">
        <f t="shared" si="213"/>
        <v/>
      </c>
      <c r="I6829" s="330" t="str">
        <f>IF(H6829="","",IFERROR(INDEX(Tanggal1,MATCH('Buku Besar'!H6829,Akun1,0)),""))</f>
        <v/>
      </c>
      <c r="J6829" s="2" t="str">
        <f>IF(H6829="","",IFERROR(INDEX(Keterangan1,MATCH('Buku Besar'!H6829,Akun1,0)),""))</f>
        <v/>
      </c>
      <c r="K6829" s="2" t="str">
        <f>IF(H6829="","",IFERROR(INDEX(Reff1,MATCH('Buku Besar'!H6829,Akun1,0)),""))</f>
        <v/>
      </c>
      <c r="L6829" s="331" t="str">
        <f>IF(H6829="","",IFERROR(INDEX(Penerimaan1,MATCH('Buku Besar'!H6829,Akun1,0)),""))</f>
        <v/>
      </c>
      <c r="M6829" s="331" t="str">
        <f>IF(H6829="","",IFERROR(INDEX(Pengeluaran1,MATCH('Buku Besar'!H6829,Akun1,0)),""))</f>
        <v/>
      </c>
    </row>
    <row r="6830" spans="1:13" x14ac:dyDescent="0.25">
      <c r="A6830" s="91" t="str">
        <f t="shared" si="212"/>
        <v/>
      </c>
      <c r="B6830" s="330" t="str">
        <f>IF(A6830="","",IFERROR(INDEX(Tanggal,MATCH('Buku Besar'!A6830,Akun,0)),""))</f>
        <v/>
      </c>
      <c r="C6830" s="2" t="str">
        <f>IF(A6830="","",IFERROR(INDEX(Keterangan,MATCH('Buku Besar'!A6830,Akun,0)),""))</f>
        <v/>
      </c>
      <c r="D6830" s="2" t="str">
        <f>IF(A6830="","",IFERROR(INDEX(Reff,MATCH('Buku Besar'!A6830,Akun,0)),""))</f>
        <v/>
      </c>
      <c r="E6830" s="331" t="str">
        <f>IF(A6830="","",IFERROR(INDEX(Penerimaan,MATCH('Buku Besar'!A6830,Akun,0)),""))</f>
        <v/>
      </c>
      <c r="F6830" s="331" t="str">
        <f>IF(A6830="","",IFERROR(INDEX(Pengeluaran,MATCH('Buku Besar'!A6830,Akun,0)),""))</f>
        <v/>
      </c>
      <c r="H6830" s="91" t="str">
        <f t="shared" si="213"/>
        <v/>
      </c>
      <c r="I6830" s="330" t="str">
        <f>IF(H6830="","",IFERROR(INDEX(Tanggal1,MATCH('Buku Besar'!H6830,Akun1,0)),""))</f>
        <v/>
      </c>
      <c r="J6830" s="2" t="str">
        <f>IF(H6830="","",IFERROR(INDEX(Keterangan1,MATCH('Buku Besar'!H6830,Akun1,0)),""))</f>
        <v/>
      </c>
      <c r="K6830" s="2" t="str">
        <f>IF(H6830="","",IFERROR(INDEX(Reff1,MATCH('Buku Besar'!H6830,Akun1,0)),""))</f>
        <v/>
      </c>
      <c r="L6830" s="331" t="str">
        <f>IF(H6830="","",IFERROR(INDEX(Penerimaan1,MATCH('Buku Besar'!H6830,Akun1,0)),""))</f>
        <v/>
      </c>
      <c r="M6830" s="331" t="str">
        <f>IF(H6830="","",IFERROR(INDEX(Pengeluaran1,MATCH('Buku Besar'!H6830,Akun1,0)),""))</f>
        <v/>
      </c>
    </row>
    <row r="6831" spans="1:13" x14ac:dyDescent="0.25">
      <c r="A6831" s="91" t="str">
        <f t="shared" si="212"/>
        <v/>
      </c>
      <c r="B6831" s="330" t="str">
        <f>IF(A6831="","",IFERROR(INDEX(Tanggal,MATCH('Buku Besar'!A6831,Akun,0)),""))</f>
        <v/>
      </c>
      <c r="C6831" s="2" t="str">
        <f>IF(A6831="","",IFERROR(INDEX(Keterangan,MATCH('Buku Besar'!A6831,Akun,0)),""))</f>
        <v/>
      </c>
      <c r="D6831" s="2" t="str">
        <f>IF(A6831="","",IFERROR(INDEX(Reff,MATCH('Buku Besar'!A6831,Akun,0)),""))</f>
        <v/>
      </c>
      <c r="E6831" s="331" t="str">
        <f>IF(A6831="","",IFERROR(INDEX(Penerimaan,MATCH('Buku Besar'!A6831,Akun,0)),""))</f>
        <v/>
      </c>
      <c r="F6831" s="331" t="str">
        <f>IF(A6831="","",IFERROR(INDEX(Pengeluaran,MATCH('Buku Besar'!A6831,Akun,0)),""))</f>
        <v/>
      </c>
      <c r="H6831" s="91" t="str">
        <f t="shared" si="213"/>
        <v/>
      </c>
      <c r="I6831" s="330" t="str">
        <f>IF(H6831="","",IFERROR(INDEX(Tanggal1,MATCH('Buku Besar'!H6831,Akun1,0)),""))</f>
        <v/>
      </c>
      <c r="J6831" s="2" t="str">
        <f>IF(H6831="","",IFERROR(INDEX(Keterangan1,MATCH('Buku Besar'!H6831,Akun1,0)),""))</f>
        <v/>
      </c>
      <c r="K6831" s="2" t="str">
        <f>IF(H6831="","",IFERROR(INDEX(Reff1,MATCH('Buku Besar'!H6831,Akun1,0)),""))</f>
        <v/>
      </c>
      <c r="L6831" s="331" t="str">
        <f>IF(H6831="","",IFERROR(INDEX(Penerimaan1,MATCH('Buku Besar'!H6831,Akun1,0)),""))</f>
        <v/>
      </c>
      <c r="M6831" s="331" t="str">
        <f>IF(H6831="","",IFERROR(INDEX(Pengeluaran1,MATCH('Buku Besar'!H6831,Akun1,0)),""))</f>
        <v/>
      </c>
    </row>
    <row r="6832" spans="1:13" x14ac:dyDescent="0.25">
      <c r="A6832" s="91" t="str">
        <f t="shared" si="212"/>
        <v/>
      </c>
      <c r="B6832" s="330" t="str">
        <f>IF(A6832="","",IFERROR(INDEX(Tanggal,MATCH('Buku Besar'!A6832,Akun,0)),""))</f>
        <v/>
      </c>
      <c r="C6832" s="2" t="str">
        <f>IF(A6832="","",IFERROR(INDEX(Keterangan,MATCH('Buku Besar'!A6832,Akun,0)),""))</f>
        <v/>
      </c>
      <c r="D6832" s="2" t="str">
        <f>IF(A6832="","",IFERROR(INDEX(Reff,MATCH('Buku Besar'!A6832,Akun,0)),""))</f>
        <v/>
      </c>
      <c r="E6832" s="331" t="str">
        <f>IF(A6832="","",IFERROR(INDEX(Penerimaan,MATCH('Buku Besar'!A6832,Akun,0)),""))</f>
        <v/>
      </c>
      <c r="F6832" s="331" t="str">
        <f>IF(A6832="","",IFERROR(INDEX(Pengeluaran,MATCH('Buku Besar'!A6832,Akun,0)),""))</f>
        <v/>
      </c>
      <c r="H6832" s="91" t="str">
        <f t="shared" si="213"/>
        <v/>
      </c>
      <c r="I6832" s="330" t="str">
        <f>IF(H6832="","",IFERROR(INDEX(Tanggal1,MATCH('Buku Besar'!H6832,Akun1,0)),""))</f>
        <v/>
      </c>
      <c r="J6832" s="2" t="str">
        <f>IF(H6832="","",IFERROR(INDEX(Keterangan1,MATCH('Buku Besar'!H6832,Akun1,0)),""))</f>
        <v/>
      </c>
      <c r="K6832" s="2" t="str">
        <f>IF(H6832="","",IFERROR(INDEX(Reff1,MATCH('Buku Besar'!H6832,Akun1,0)),""))</f>
        <v/>
      </c>
      <c r="L6832" s="331" t="str">
        <f>IF(H6832="","",IFERROR(INDEX(Penerimaan1,MATCH('Buku Besar'!H6832,Akun1,0)),""))</f>
        <v/>
      </c>
      <c r="M6832" s="331" t="str">
        <f>IF(H6832="","",IFERROR(INDEX(Pengeluaran1,MATCH('Buku Besar'!H6832,Akun1,0)),""))</f>
        <v/>
      </c>
    </row>
    <row r="6833" spans="1:13" x14ac:dyDescent="0.25">
      <c r="A6833" s="91" t="str">
        <f t="shared" si="212"/>
        <v/>
      </c>
      <c r="B6833" s="330" t="str">
        <f>IF(A6833="","",IFERROR(INDEX(Tanggal,MATCH('Buku Besar'!A6833,Akun,0)),""))</f>
        <v/>
      </c>
      <c r="C6833" s="2" t="str">
        <f>IF(A6833="","",IFERROR(INDEX(Keterangan,MATCH('Buku Besar'!A6833,Akun,0)),""))</f>
        <v/>
      </c>
      <c r="D6833" s="2" t="str">
        <f>IF(A6833="","",IFERROR(INDEX(Reff,MATCH('Buku Besar'!A6833,Akun,0)),""))</f>
        <v/>
      </c>
      <c r="E6833" s="331" t="str">
        <f>IF(A6833="","",IFERROR(INDEX(Penerimaan,MATCH('Buku Besar'!A6833,Akun,0)),""))</f>
        <v/>
      </c>
      <c r="F6833" s="331" t="str">
        <f>IF(A6833="","",IFERROR(INDEX(Pengeluaran,MATCH('Buku Besar'!A6833,Akun,0)),""))</f>
        <v/>
      </c>
      <c r="H6833" s="91" t="str">
        <f t="shared" si="213"/>
        <v/>
      </c>
      <c r="I6833" s="330" t="str">
        <f>IF(H6833="","",IFERROR(INDEX(Tanggal1,MATCH('Buku Besar'!H6833,Akun1,0)),""))</f>
        <v/>
      </c>
      <c r="J6833" s="2" t="str">
        <f>IF(H6833="","",IFERROR(INDEX(Keterangan1,MATCH('Buku Besar'!H6833,Akun1,0)),""))</f>
        <v/>
      </c>
      <c r="K6833" s="2" t="str">
        <f>IF(H6833="","",IFERROR(INDEX(Reff1,MATCH('Buku Besar'!H6833,Akun1,0)),""))</f>
        <v/>
      </c>
      <c r="L6833" s="331" t="str">
        <f>IF(H6833="","",IFERROR(INDEX(Penerimaan1,MATCH('Buku Besar'!H6833,Akun1,0)),""))</f>
        <v/>
      </c>
      <c r="M6833" s="331" t="str">
        <f>IF(H6833="","",IFERROR(INDEX(Pengeluaran1,MATCH('Buku Besar'!H6833,Akun1,0)),""))</f>
        <v/>
      </c>
    </row>
    <row r="6834" spans="1:13" x14ac:dyDescent="0.25">
      <c r="A6834" s="91" t="str">
        <f t="shared" si="212"/>
        <v/>
      </c>
      <c r="B6834" s="330" t="str">
        <f>IF(A6834="","",IFERROR(INDEX(Tanggal,MATCH('Buku Besar'!A6834,Akun,0)),""))</f>
        <v/>
      </c>
      <c r="C6834" s="2" t="str">
        <f>IF(A6834="","",IFERROR(INDEX(Keterangan,MATCH('Buku Besar'!A6834,Akun,0)),""))</f>
        <v/>
      </c>
      <c r="D6834" s="2" t="str">
        <f>IF(A6834="","",IFERROR(INDEX(Reff,MATCH('Buku Besar'!A6834,Akun,0)),""))</f>
        <v/>
      </c>
      <c r="E6834" s="331" t="str">
        <f>IF(A6834="","",IFERROR(INDEX(Penerimaan,MATCH('Buku Besar'!A6834,Akun,0)),""))</f>
        <v/>
      </c>
      <c r="F6834" s="331" t="str">
        <f>IF(A6834="","",IFERROR(INDEX(Pengeluaran,MATCH('Buku Besar'!A6834,Akun,0)),""))</f>
        <v/>
      </c>
      <c r="H6834" s="91" t="str">
        <f t="shared" si="213"/>
        <v/>
      </c>
      <c r="I6834" s="330" t="str">
        <f>IF(H6834="","",IFERROR(INDEX(Tanggal1,MATCH('Buku Besar'!H6834,Akun1,0)),""))</f>
        <v/>
      </c>
      <c r="J6834" s="2" t="str">
        <f>IF(H6834="","",IFERROR(INDEX(Keterangan1,MATCH('Buku Besar'!H6834,Akun1,0)),""))</f>
        <v/>
      </c>
      <c r="K6834" s="2" t="str">
        <f>IF(H6834="","",IFERROR(INDEX(Reff1,MATCH('Buku Besar'!H6834,Akun1,0)),""))</f>
        <v/>
      </c>
      <c r="L6834" s="331" t="str">
        <f>IF(H6834="","",IFERROR(INDEX(Penerimaan1,MATCH('Buku Besar'!H6834,Akun1,0)),""))</f>
        <v/>
      </c>
      <c r="M6834" s="331" t="str">
        <f>IF(H6834="","",IFERROR(INDEX(Pengeluaran1,MATCH('Buku Besar'!H6834,Akun1,0)),""))</f>
        <v/>
      </c>
    </row>
    <row r="6835" spans="1:13" x14ac:dyDescent="0.25">
      <c r="A6835" s="91" t="str">
        <f t="shared" si="212"/>
        <v/>
      </c>
      <c r="B6835" s="330" t="str">
        <f>IF(A6835="","",IFERROR(INDEX(Tanggal,MATCH('Buku Besar'!A6835,Akun,0)),""))</f>
        <v/>
      </c>
      <c r="C6835" s="2" t="str">
        <f>IF(A6835="","",IFERROR(INDEX(Keterangan,MATCH('Buku Besar'!A6835,Akun,0)),""))</f>
        <v/>
      </c>
      <c r="D6835" s="2" t="str">
        <f>IF(A6835="","",IFERROR(INDEX(Reff,MATCH('Buku Besar'!A6835,Akun,0)),""))</f>
        <v/>
      </c>
      <c r="E6835" s="331" t="str">
        <f>IF(A6835="","",IFERROR(INDEX(Penerimaan,MATCH('Buku Besar'!A6835,Akun,0)),""))</f>
        <v/>
      </c>
      <c r="F6835" s="331" t="str">
        <f>IF(A6835="","",IFERROR(INDEX(Pengeluaran,MATCH('Buku Besar'!A6835,Akun,0)),""))</f>
        <v/>
      </c>
      <c r="H6835" s="91" t="str">
        <f t="shared" si="213"/>
        <v/>
      </c>
      <c r="I6835" s="330" t="str">
        <f>IF(H6835="","",IFERROR(INDEX(Tanggal1,MATCH('Buku Besar'!H6835,Akun1,0)),""))</f>
        <v/>
      </c>
      <c r="J6835" s="2" t="str">
        <f>IF(H6835="","",IFERROR(INDEX(Keterangan1,MATCH('Buku Besar'!H6835,Akun1,0)),""))</f>
        <v/>
      </c>
      <c r="K6835" s="2" t="str">
        <f>IF(H6835="","",IFERROR(INDEX(Reff1,MATCH('Buku Besar'!H6835,Akun1,0)),""))</f>
        <v/>
      </c>
      <c r="L6835" s="331" t="str">
        <f>IF(H6835="","",IFERROR(INDEX(Penerimaan1,MATCH('Buku Besar'!H6835,Akun1,0)),""))</f>
        <v/>
      </c>
      <c r="M6835" s="331" t="str">
        <f>IF(H6835="","",IFERROR(INDEX(Pengeluaran1,MATCH('Buku Besar'!H6835,Akun1,0)),""))</f>
        <v/>
      </c>
    </row>
    <row r="6836" spans="1:13" x14ac:dyDescent="0.25">
      <c r="A6836" s="91" t="str">
        <f t="shared" si="212"/>
        <v/>
      </c>
      <c r="B6836" s="330" t="str">
        <f>IF(A6836="","",IFERROR(INDEX(Tanggal,MATCH('Buku Besar'!A6836,Akun,0)),""))</f>
        <v/>
      </c>
      <c r="C6836" s="2" t="str">
        <f>IF(A6836="","",IFERROR(INDEX(Keterangan,MATCH('Buku Besar'!A6836,Akun,0)),""))</f>
        <v/>
      </c>
      <c r="D6836" s="2" t="str">
        <f>IF(A6836="","",IFERROR(INDEX(Reff,MATCH('Buku Besar'!A6836,Akun,0)),""))</f>
        <v/>
      </c>
      <c r="E6836" s="331" t="str">
        <f>IF(A6836="","",IFERROR(INDEX(Penerimaan,MATCH('Buku Besar'!A6836,Akun,0)),""))</f>
        <v/>
      </c>
      <c r="F6836" s="331" t="str">
        <f>IF(A6836="","",IFERROR(INDEX(Pengeluaran,MATCH('Buku Besar'!A6836,Akun,0)),""))</f>
        <v/>
      </c>
      <c r="H6836" s="91" t="str">
        <f t="shared" si="213"/>
        <v/>
      </c>
      <c r="I6836" s="330" t="str">
        <f>IF(H6836="","",IFERROR(INDEX(Tanggal1,MATCH('Buku Besar'!H6836,Akun1,0)),""))</f>
        <v/>
      </c>
      <c r="J6836" s="2" t="str">
        <f>IF(H6836="","",IFERROR(INDEX(Keterangan1,MATCH('Buku Besar'!H6836,Akun1,0)),""))</f>
        <v/>
      </c>
      <c r="K6836" s="2" t="str">
        <f>IF(H6836="","",IFERROR(INDEX(Reff1,MATCH('Buku Besar'!H6836,Akun1,0)),""))</f>
        <v/>
      </c>
      <c r="L6836" s="331" t="str">
        <f>IF(H6836="","",IFERROR(INDEX(Penerimaan1,MATCH('Buku Besar'!H6836,Akun1,0)),""))</f>
        <v/>
      </c>
      <c r="M6836" s="331" t="str">
        <f>IF(H6836="","",IFERROR(INDEX(Pengeluaran1,MATCH('Buku Besar'!H6836,Akun1,0)),""))</f>
        <v/>
      </c>
    </row>
    <row r="6837" spans="1:13" x14ac:dyDescent="0.25">
      <c r="A6837" s="91" t="str">
        <f t="shared" si="212"/>
        <v/>
      </c>
      <c r="B6837" s="330" t="str">
        <f>IF(A6837="","",IFERROR(INDEX(Tanggal,MATCH('Buku Besar'!A6837,Akun,0)),""))</f>
        <v/>
      </c>
      <c r="C6837" s="2" t="str">
        <f>IF(A6837="","",IFERROR(INDEX(Keterangan,MATCH('Buku Besar'!A6837,Akun,0)),""))</f>
        <v/>
      </c>
      <c r="D6837" s="2" t="str">
        <f>IF(A6837="","",IFERROR(INDEX(Reff,MATCH('Buku Besar'!A6837,Akun,0)),""))</f>
        <v/>
      </c>
      <c r="E6837" s="331" t="str">
        <f>IF(A6837="","",IFERROR(INDEX(Penerimaan,MATCH('Buku Besar'!A6837,Akun,0)),""))</f>
        <v/>
      </c>
      <c r="F6837" s="331" t="str">
        <f>IF(A6837="","",IFERROR(INDEX(Pengeluaran,MATCH('Buku Besar'!A6837,Akun,0)),""))</f>
        <v/>
      </c>
      <c r="H6837" s="91" t="str">
        <f t="shared" si="213"/>
        <v/>
      </c>
      <c r="I6837" s="330" t="str">
        <f>IF(H6837="","",IFERROR(INDEX(Tanggal1,MATCH('Buku Besar'!H6837,Akun1,0)),""))</f>
        <v/>
      </c>
      <c r="J6837" s="2" t="str">
        <f>IF(H6837="","",IFERROR(INDEX(Keterangan1,MATCH('Buku Besar'!H6837,Akun1,0)),""))</f>
        <v/>
      </c>
      <c r="K6837" s="2" t="str">
        <f>IF(H6837="","",IFERROR(INDEX(Reff1,MATCH('Buku Besar'!H6837,Akun1,0)),""))</f>
        <v/>
      </c>
      <c r="L6837" s="331" t="str">
        <f>IF(H6837="","",IFERROR(INDEX(Penerimaan1,MATCH('Buku Besar'!H6837,Akun1,0)),""))</f>
        <v/>
      </c>
      <c r="M6837" s="331" t="str">
        <f>IF(H6837="","",IFERROR(INDEX(Pengeluaran1,MATCH('Buku Besar'!H6837,Akun1,0)),""))</f>
        <v/>
      </c>
    </row>
    <row r="6838" spans="1:13" x14ac:dyDescent="0.25">
      <c r="A6838" s="91" t="str">
        <f t="shared" si="212"/>
        <v/>
      </c>
      <c r="B6838" s="330" t="str">
        <f>IF(A6838="","",IFERROR(INDEX(Tanggal,MATCH('Buku Besar'!A6838,Akun,0)),""))</f>
        <v/>
      </c>
      <c r="C6838" s="2" t="str">
        <f>IF(A6838="","",IFERROR(INDEX(Keterangan,MATCH('Buku Besar'!A6838,Akun,0)),""))</f>
        <v/>
      </c>
      <c r="D6838" s="2" t="str">
        <f>IF(A6838="","",IFERROR(INDEX(Reff,MATCH('Buku Besar'!A6838,Akun,0)),""))</f>
        <v/>
      </c>
      <c r="E6838" s="331" t="str">
        <f>IF(A6838="","",IFERROR(INDEX(Penerimaan,MATCH('Buku Besar'!A6838,Akun,0)),""))</f>
        <v/>
      </c>
      <c r="F6838" s="331" t="str">
        <f>IF(A6838="","",IFERROR(INDEX(Pengeluaran,MATCH('Buku Besar'!A6838,Akun,0)),""))</f>
        <v/>
      </c>
      <c r="H6838" s="91" t="str">
        <f t="shared" si="213"/>
        <v/>
      </c>
      <c r="I6838" s="330" t="str">
        <f>IF(H6838="","",IFERROR(INDEX(Tanggal1,MATCH('Buku Besar'!H6838,Akun1,0)),""))</f>
        <v/>
      </c>
      <c r="J6838" s="2" t="str">
        <f>IF(H6838="","",IFERROR(INDEX(Keterangan1,MATCH('Buku Besar'!H6838,Akun1,0)),""))</f>
        <v/>
      </c>
      <c r="K6838" s="2" t="str">
        <f>IF(H6838="","",IFERROR(INDEX(Reff1,MATCH('Buku Besar'!H6838,Akun1,0)),""))</f>
        <v/>
      </c>
      <c r="L6838" s="331" t="str">
        <f>IF(H6838="","",IFERROR(INDEX(Penerimaan1,MATCH('Buku Besar'!H6838,Akun1,0)),""))</f>
        <v/>
      </c>
      <c r="M6838" s="331" t="str">
        <f>IF(H6838="","",IFERROR(INDEX(Pengeluaran1,MATCH('Buku Besar'!H6838,Akun1,0)),""))</f>
        <v/>
      </c>
    </row>
    <row r="6839" spans="1:13" x14ac:dyDescent="0.25">
      <c r="A6839" s="91" t="str">
        <f t="shared" si="212"/>
        <v/>
      </c>
      <c r="B6839" s="330" t="str">
        <f>IF(A6839="","",IFERROR(INDEX(Tanggal,MATCH('Buku Besar'!A6839,Akun,0)),""))</f>
        <v/>
      </c>
      <c r="C6839" s="2" t="str">
        <f>IF(A6839="","",IFERROR(INDEX(Keterangan,MATCH('Buku Besar'!A6839,Akun,0)),""))</f>
        <v/>
      </c>
      <c r="D6839" s="2" t="str">
        <f>IF(A6839="","",IFERROR(INDEX(Reff,MATCH('Buku Besar'!A6839,Akun,0)),""))</f>
        <v/>
      </c>
      <c r="E6839" s="331" t="str">
        <f>IF(A6839="","",IFERROR(INDEX(Penerimaan,MATCH('Buku Besar'!A6839,Akun,0)),""))</f>
        <v/>
      </c>
      <c r="F6839" s="331" t="str">
        <f>IF(A6839="","",IFERROR(INDEX(Pengeluaran,MATCH('Buku Besar'!A6839,Akun,0)),""))</f>
        <v/>
      </c>
      <c r="H6839" s="91" t="str">
        <f t="shared" si="213"/>
        <v/>
      </c>
      <c r="I6839" s="330" t="str">
        <f>IF(H6839="","",IFERROR(INDEX(Tanggal1,MATCH('Buku Besar'!H6839,Akun1,0)),""))</f>
        <v/>
      </c>
      <c r="J6839" s="2" t="str">
        <f>IF(H6839="","",IFERROR(INDEX(Keterangan1,MATCH('Buku Besar'!H6839,Akun1,0)),""))</f>
        <v/>
      </c>
      <c r="K6839" s="2" t="str">
        <f>IF(H6839="","",IFERROR(INDEX(Reff1,MATCH('Buku Besar'!H6839,Akun1,0)),""))</f>
        <v/>
      </c>
      <c r="L6839" s="331" t="str">
        <f>IF(H6839="","",IFERROR(INDEX(Penerimaan1,MATCH('Buku Besar'!H6839,Akun1,0)),""))</f>
        <v/>
      </c>
      <c r="M6839" s="331" t="str">
        <f>IF(H6839="","",IFERROR(INDEX(Pengeluaran1,MATCH('Buku Besar'!H6839,Akun1,0)),""))</f>
        <v/>
      </c>
    </row>
    <row r="6840" spans="1:13" x14ac:dyDescent="0.25">
      <c r="A6840" s="91" t="str">
        <f t="shared" si="212"/>
        <v/>
      </c>
      <c r="B6840" s="330" t="str">
        <f>IF(A6840="","",IFERROR(INDEX(Tanggal,MATCH('Buku Besar'!A6840,Akun,0)),""))</f>
        <v/>
      </c>
      <c r="C6840" s="2" t="str">
        <f>IF(A6840="","",IFERROR(INDEX(Keterangan,MATCH('Buku Besar'!A6840,Akun,0)),""))</f>
        <v/>
      </c>
      <c r="D6840" s="2" t="str">
        <f>IF(A6840="","",IFERROR(INDEX(Reff,MATCH('Buku Besar'!A6840,Akun,0)),""))</f>
        <v/>
      </c>
      <c r="E6840" s="331" t="str">
        <f>IF(A6840="","",IFERROR(INDEX(Penerimaan,MATCH('Buku Besar'!A6840,Akun,0)),""))</f>
        <v/>
      </c>
      <c r="F6840" s="331" t="str">
        <f>IF(A6840="","",IFERROR(INDEX(Pengeluaran,MATCH('Buku Besar'!A6840,Akun,0)),""))</f>
        <v/>
      </c>
      <c r="H6840" s="91" t="str">
        <f t="shared" si="213"/>
        <v/>
      </c>
      <c r="I6840" s="330" t="str">
        <f>IF(H6840="","",IFERROR(INDEX(Tanggal1,MATCH('Buku Besar'!H6840,Akun1,0)),""))</f>
        <v/>
      </c>
      <c r="J6840" s="2" t="str">
        <f>IF(H6840="","",IFERROR(INDEX(Keterangan1,MATCH('Buku Besar'!H6840,Akun1,0)),""))</f>
        <v/>
      </c>
      <c r="K6840" s="2" t="str">
        <f>IF(H6840="","",IFERROR(INDEX(Reff1,MATCH('Buku Besar'!H6840,Akun1,0)),""))</f>
        <v/>
      </c>
      <c r="L6840" s="331" t="str">
        <f>IF(H6840="","",IFERROR(INDEX(Penerimaan1,MATCH('Buku Besar'!H6840,Akun1,0)),""))</f>
        <v/>
      </c>
      <c r="M6840" s="331" t="str">
        <f>IF(H6840="","",IFERROR(INDEX(Pengeluaran1,MATCH('Buku Besar'!H6840,Akun1,0)),""))</f>
        <v/>
      </c>
    </row>
    <row r="6841" spans="1:13" x14ac:dyDescent="0.25">
      <c r="A6841" s="91" t="str">
        <f t="shared" si="212"/>
        <v/>
      </c>
      <c r="B6841" s="330" t="str">
        <f>IF(A6841="","",IFERROR(INDEX(Tanggal,MATCH('Buku Besar'!A6841,Akun,0)),""))</f>
        <v/>
      </c>
      <c r="C6841" s="2" t="str">
        <f>IF(A6841="","",IFERROR(INDEX(Keterangan,MATCH('Buku Besar'!A6841,Akun,0)),""))</f>
        <v/>
      </c>
      <c r="D6841" s="2" t="str">
        <f>IF(A6841="","",IFERROR(INDEX(Reff,MATCH('Buku Besar'!A6841,Akun,0)),""))</f>
        <v/>
      </c>
      <c r="E6841" s="331" t="str">
        <f>IF(A6841="","",IFERROR(INDEX(Penerimaan,MATCH('Buku Besar'!A6841,Akun,0)),""))</f>
        <v/>
      </c>
      <c r="F6841" s="331" t="str">
        <f>IF(A6841="","",IFERROR(INDEX(Pengeluaran,MATCH('Buku Besar'!A6841,Akun,0)),""))</f>
        <v/>
      </c>
      <c r="H6841" s="91" t="str">
        <f t="shared" si="213"/>
        <v/>
      </c>
      <c r="I6841" s="330" t="str">
        <f>IF(H6841="","",IFERROR(INDEX(Tanggal1,MATCH('Buku Besar'!H6841,Akun1,0)),""))</f>
        <v/>
      </c>
      <c r="J6841" s="2" t="str">
        <f>IF(H6841="","",IFERROR(INDEX(Keterangan1,MATCH('Buku Besar'!H6841,Akun1,0)),""))</f>
        <v/>
      </c>
      <c r="K6841" s="2" t="str">
        <f>IF(H6841="","",IFERROR(INDEX(Reff1,MATCH('Buku Besar'!H6841,Akun1,0)),""))</f>
        <v/>
      </c>
      <c r="L6841" s="331" t="str">
        <f>IF(H6841="","",IFERROR(INDEX(Penerimaan1,MATCH('Buku Besar'!H6841,Akun1,0)),""))</f>
        <v/>
      </c>
      <c r="M6841" s="331" t="str">
        <f>IF(H6841="","",IFERROR(INDEX(Pengeluaran1,MATCH('Buku Besar'!H6841,Akun1,0)),""))</f>
        <v/>
      </c>
    </row>
    <row r="6842" spans="1:13" x14ac:dyDescent="0.25">
      <c r="A6842" s="91" t="str">
        <f t="shared" si="212"/>
        <v/>
      </c>
      <c r="B6842" s="330" t="str">
        <f>IF(A6842="","",IFERROR(INDEX(Tanggal,MATCH('Buku Besar'!A6842,Akun,0)),""))</f>
        <v/>
      </c>
      <c r="C6842" s="2" t="str">
        <f>IF(A6842="","",IFERROR(INDEX(Keterangan,MATCH('Buku Besar'!A6842,Akun,0)),""))</f>
        <v/>
      </c>
      <c r="D6842" s="2" t="str">
        <f>IF(A6842="","",IFERROR(INDEX(Reff,MATCH('Buku Besar'!A6842,Akun,0)),""))</f>
        <v/>
      </c>
      <c r="E6842" s="331" t="str">
        <f>IF(A6842="","",IFERROR(INDEX(Penerimaan,MATCH('Buku Besar'!A6842,Akun,0)),""))</f>
        <v/>
      </c>
      <c r="F6842" s="331" t="str">
        <f>IF(A6842="","",IFERROR(INDEX(Pengeluaran,MATCH('Buku Besar'!A6842,Akun,0)),""))</f>
        <v/>
      </c>
      <c r="H6842" s="91" t="str">
        <f t="shared" si="213"/>
        <v/>
      </c>
      <c r="I6842" s="330" t="str">
        <f>IF(H6842="","",IFERROR(INDEX(Tanggal1,MATCH('Buku Besar'!H6842,Akun1,0)),""))</f>
        <v/>
      </c>
      <c r="J6842" s="2" t="str">
        <f>IF(H6842="","",IFERROR(INDEX(Keterangan1,MATCH('Buku Besar'!H6842,Akun1,0)),""))</f>
        <v/>
      </c>
      <c r="K6842" s="2" t="str">
        <f>IF(H6842="","",IFERROR(INDEX(Reff1,MATCH('Buku Besar'!H6842,Akun1,0)),""))</f>
        <v/>
      </c>
      <c r="L6842" s="331" t="str">
        <f>IF(H6842="","",IFERROR(INDEX(Penerimaan1,MATCH('Buku Besar'!H6842,Akun1,0)),""))</f>
        <v/>
      </c>
      <c r="M6842" s="331" t="str">
        <f>IF(H6842="","",IFERROR(INDEX(Pengeluaran1,MATCH('Buku Besar'!H6842,Akun1,0)),""))</f>
        <v/>
      </c>
    </row>
    <row r="6843" spans="1:13" x14ac:dyDescent="0.25">
      <c r="A6843" s="91" t="str">
        <f t="shared" si="212"/>
        <v/>
      </c>
      <c r="B6843" s="330" t="str">
        <f>IF(A6843="","",IFERROR(INDEX(Tanggal,MATCH('Buku Besar'!A6843,Akun,0)),""))</f>
        <v/>
      </c>
      <c r="C6843" s="2" t="str">
        <f>IF(A6843="","",IFERROR(INDEX(Keterangan,MATCH('Buku Besar'!A6843,Akun,0)),""))</f>
        <v/>
      </c>
      <c r="D6843" s="2" t="str">
        <f>IF(A6843="","",IFERROR(INDEX(Reff,MATCH('Buku Besar'!A6843,Akun,0)),""))</f>
        <v/>
      </c>
      <c r="E6843" s="331" t="str">
        <f>IF(A6843="","",IFERROR(INDEX(Penerimaan,MATCH('Buku Besar'!A6843,Akun,0)),""))</f>
        <v/>
      </c>
      <c r="F6843" s="331" t="str">
        <f>IF(A6843="","",IFERROR(INDEX(Pengeluaran,MATCH('Buku Besar'!A6843,Akun,0)),""))</f>
        <v/>
      </c>
      <c r="H6843" s="91" t="str">
        <f t="shared" si="213"/>
        <v/>
      </c>
      <c r="I6843" s="330" t="str">
        <f>IF(H6843="","",IFERROR(INDEX(Tanggal1,MATCH('Buku Besar'!H6843,Akun1,0)),""))</f>
        <v/>
      </c>
      <c r="J6843" s="2" t="str">
        <f>IF(H6843="","",IFERROR(INDEX(Keterangan1,MATCH('Buku Besar'!H6843,Akun1,0)),""))</f>
        <v/>
      </c>
      <c r="K6843" s="2" t="str">
        <f>IF(H6843="","",IFERROR(INDEX(Reff1,MATCH('Buku Besar'!H6843,Akun1,0)),""))</f>
        <v/>
      </c>
      <c r="L6843" s="331" t="str">
        <f>IF(H6843="","",IFERROR(INDEX(Penerimaan1,MATCH('Buku Besar'!H6843,Akun1,0)),""))</f>
        <v/>
      </c>
      <c r="M6843" s="331" t="str">
        <f>IF(H6843="","",IFERROR(INDEX(Pengeluaran1,MATCH('Buku Besar'!H6843,Akun1,0)),""))</f>
        <v/>
      </c>
    </row>
    <row r="6844" spans="1:13" x14ac:dyDescent="0.25">
      <c r="A6844" s="91" t="str">
        <f t="shared" si="212"/>
        <v/>
      </c>
      <c r="B6844" s="330" t="str">
        <f>IF(A6844="","",IFERROR(INDEX(Tanggal,MATCH('Buku Besar'!A6844,Akun,0)),""))</f>
        <v/>
      </c>
      <c r="C6844" s="2" t="str">
        <f>IF(A6844="","",IFERROR(INDEX(Keterangan,MATCH('Buku Besar'!A6844,Akun,0)),""))</f>
        <v/>
      </c>
      <c r="D6844" s="2" t="str">
        <f>IF(A6844="","",IFERROR(INDEX(Reff,MATCH('Buku Besar'!A6844,Akun,0)),""))</f>
        <v/>
      </c>
      <c r="E6844" s="331" t="str">
        <f>IF(A6844="","",IFERROR(INDEX(Penerimaan,MATCH('Buku Besar'!A6844,Akun,0)),""))</f>
        <v/>
      </c>
      <c r="F6844" s="331" t="str">
        <f>IF(A6844="","",IFERROR(INDEX(Pengeluaran,MATCH('Buku Besar'!A6844,Akun,0)),""))</f>
        <v/>
      </c>
      <c r="H6844" s="91" t="str">
        <f t="shared" si="213"/>
        <v/>
      </c>
      <c r="I6844" s="330" t="str">
        <f>IF(H6844="","",IFERROR(INDEX(Tanggal1,MATCH('Buku Besar'!H6844,Akun1,0)),""))</f>
        <v/>
      </c>
      <c r="J6844" s="2" t="str">
        <f>IF(H6844="","",IFERROR(INDEX(Keterangan1,MATCH('Buku Besar'!H6844,Akun1,0)),""))</f>
        <v/>
      </c>
      <c r="K6844" s="2" t="str">
        <f>IF(H6844="","",IFERROR(INDEX(Reff1,MATCH('Buku Besar'!H6844,Akun1,0)),""))</f>
        <v/>
      </c>
      <c r="L6844" s="331" t="str">
        <f>IF(H6844="","",IFERROR(INDEX(Penerimaan1,MATCH('Buku Besar'!H6844,Akun1,0)),""))</f>
        <v/>
      </c>
      <c r="M6844" s="331" t="str">
        <f>IF(H6844="","",IFERROR(INDEX(Pengeluaran1,MATCH('Buku Besar'!H6844,Akun1,0)),""))</f>
        <v/>
      </c>
    </row>
    <row r="6845" spans="1:13" x14ac:dyDescent="0.25">
      <c r="A6845" s="91" t="str">
        <f t="shared" si="212"/>
        <v/>
      </c>
      <c r="B6845" s="330" t="str">
        <f>IF(A6845="","",IFERROR(INDEX(Tanggal,MATCH('Buku Besar'!A6845,Akun,0)),""))</f>
        <v/>
      </c>
      <c r="C6845" s="2" t="str">
        <f>IF(A6845="","",IFERROR(INDEX(Keterangan,MATCH('Buku Besar'!A6845,Akun,0)),""))</f>
        <v/>
      </c>
      <c r="D6845" s="2" t="str">
        <f>IF(A6845="","",IFERROR(INDEX(Reff,MATCH('Buku Besar'!A6845,Akun,0)),""))</f>
        <v/>
      </c>
      <c r="E6845" s="331" t="str">
        <f>IF(A6845="","",IFERROR(INDEX(Penerimaan,MATCH('Buku Besar'!A6845,Akun,0)),""))</f>
        <v/>
      </c>
      <c r="F6845" s="331" t="str">
        <f>IF(A6845="","",IFERROR(INDEX(Pengeluaran,MATCH('Buku Besar'!A6845,Akun,0)),""))</f>
        <v/>
      </c>
      <c r="H6845" s="91" t="str">
        <f t="shared" si="213"/>
        <v/>
      </c>
      <c r="I6845" s="330" t="str">
        <f>IF(H6845="","",IFERROR(INDEX(Tanggal1,MATCH('Buku Besar'!H6845,Akun1,0)),""))</f>
        <v/>
      </c>
      <c r="J6845" s="2" t="str">
        <f>IF(H6845="","",IFERROR(INDEX(Keterangan1,MATCH('Buku Besar'!H6845,Akun1,0)),""))</f>
        <v/>
      </c>
      <c r="K6845" s="2" t="str">
        <f>IF(H6845="","",IFERROR(INDEX(Reff1,MATCH('Buku Besar'!H6845,Akun1,0)),""))</f>
        <v/>
      </c>
      <c r="L6845" s="331" t="str">
        <f>IF(H6845="","",IFERROR(INDEX(Penerimaan1,MATCH('Buku Besar'!H6845,Akun1,0)),""))</f>
        <v/>
      </c>
      <c r="M6845" s="331" t="str">
        <f>IF(H6845="","",IFERROR(INDEX(Pengeluaran1,MATCH('Buku Besar'!H6845,Akun1,0)),""))</f>
        <v/>
      </c>
    </row>
    <row r="6846" spans="1:13" x14ac:dyDescent="0.25">
      <c r="A6846" s="91" t="str">
        <f t="shared" si="212"/>
        <v/>
      </c>
      <c r="B6846" s="330" t="str">
        <f>IF(A6846="","",IFERROR(INDEX(Tanggal,MATCH('Buku Besar'!A6846,Akun,0)),""))</f>
        <v/>
      </c>
      <c r="C6846" s="2" t="str">
        <f>IF(A6846="","",IFERROR(INDEX(Keterangan,MATCH('Buku Besar'!A6846,Akun,0)),""))</f>
        <v/>
      </c>
      <c r="D6846" s="2" t="str">
        <f>IF(A6846="","",IFERROR(INDEX(Reff,MATCH('Buku Besar'!A6846,Akun,0)),""))</f>
        <v/>
      </c>
      <c r="E6846" s="331" t="str">
        <f>IF(A6846="","",IFERROR(INDEX(Penerimaan,MATCH('Buku Besar'!A6846,Akun,0)),""))</f>
        <v/>
      </c>
      <c r="F6846" s="331" t="str">
        <f>IF(A6846="","",IFERROR(INDEX(Pengeluaran,MATCH('Buku Besar'!A6846,Akun,0)),""))</f>
        <v/>
      </c>
      <c r="H6846" s="91" t="str">
        <f t="shared" si="213"/>
        <v/>
      </c>
      <c r="I6846" s="330" t="str">
        <f>IF(H6846="","",IFERROR(INDEX(Tanggal1,MATCH('Buku Besar'!H6846,Akun1,0)),""))</f>
        <v/>
      </c>
      <c r="J6846" s="2" t="str">
        <f>IF(H6846="","",IFERROR(INDEX(Keterangan1,MATCH('Buku Besar'!H6846,Akun1,0)),""))</f>
        <v/>
      </c>
      <c r="K6846" s="2" t="str">
        <f>IF(H6846="","",IFERROR(INDEX(Reff1,MATCH('Buku Besar'!H6846,Akun1,0)),""))</f>
        <v/>
      </c>
      <c r="L6846" s="331" t="str">
        <f>IF(H6846="","",IFERROR(INDEX(Penerimaan1,MATCH('Buku Besar'!H6846,Akun1,0)),""))</f>
        <v/>
      </c>
      <c r="M6846" s="331" t="str">
        <f>IF(H6846="","",IFERROR(INDEX(Pengeluaran1,MATCH('Buku Besar'!H6846,Akun1,0)),""))</f>
        <v/>
      </c>
    </row>
    <row r="6847" spans="1:13" x14ac:dyDescent="0.25">
      <c r="A6847" s="91" t="str">
        <f t="shared" si="212"/>
        <v/>
      </c>
      <c r="B6847" s="330" t="str">
        <f>IF(A6847="","",IFERROR(INDEX(Tanggal,MATCH('Buku Besar'!A6847,Akun,0)),""))</f>
        <v/>
      </c>
      <c r="C6847" s="2" t="str">
        <f>IF(A6847="","",IFERROR(INDEX(Keterangan,MATCH('Buku Besar'!A6847,Akun,0)),""))</f>
        <v/>
      </c>
      <c r="D6847" s="2" t="str">
        <f>IF(A6847="","",IFERROR(INDEX(Reff,MATCH('Buku Besar'!A6847,Akun,0)),""))</f>
        <v/>
      </c>
      <c r="E6847" s="331" t="str">
        <f>IF(A6847="","",IFERROR(INDEX(Penerimaan,MATCH('Buku Besar'!A6847,Akun,0)),""))</f>
        <v/>
      </c>
      <c r="F6847" s="331" t="str">
        <f>IF(A6847="","",IFERROR(INDEX(Pengeluaran,MATCH('Buku Besar'!A6847,Akun,0)),""))</f>
        <v/>
      </c>
      <c r="H6847" s="91" t="str">
        <f t="shared" si="213"/>
        <v/>
      </c>
      <c r="I6847" s="330" t="str">
        <f>IF(H6847="","",IFERROR(INDEX(Tanggal1,MATCH('Buku Besar'!H6847,Akun1,0)),""))</f>
        <v/>
      </c>
      <c r="J6847" s="2" t="str">
        <f>IF(H6847="","",IFERROR(INDEX(Keterangan1,MATCH('Buku Besar'!H6847,Akun1,0)),""))</f>
        <v/>
      </c>
      <c r="K6847" s="2" t="str">
        <f>IF(H6847="","",IFERROR(INDEX(Reff1,MATCH('Buku Besar'!H6847,Akun1,0)),""))</f>
        <v/>
      </c>
      <c r="L6847" s="331" t="str">
        <f>IF(H6847="","",IFERROR(INDEX(Penerimaan1,MATCH('Buku Besar'!H6847,Akun1,0)),""))</f>
        <v/>
      </c>
      <c r="M6847" s="331" t="str">
        <f>IF(H6847="","",IFERROR(INDEX(Pengeluaran1,MATCH('Buku Besar'!H6847,Akun1,0)),""))</f>
        <v/>
      </c>
    </row>
    <row r="6848" spans="1:13" x14ac:dyDescent="0.25">
      <c r="A6848" s="91" t="str">
        <f t="shared" si="212"/>
        <v/>
      </c>
      <c r="B6848" s="330" t="str">
        <f>IF(A6848="","",IFERROR(INDEX(Tanggal,MATCH('Buku Besar'!A6848,Akun,0)),""))</f>
        <v/>
      </c>
      <c r="C6848" s="2" t="str">
        <f>IF(A6848="","",IFERROR(INDEX(Keterangan,MATCH('Buku Besar'!A6848,Akun,0)),""))</f>
        <v/>
      </c>
      <c r="D6848" s="2" t="str">
        <f>IF(A6848="","",IFERROR(INDEX(Reff,MATCH('Buku Besar'!A6848,Akun,0)),""))</f>
        <v/>
      </c>
      <c r="E6848" s="331" t="str">
        <f>IF(A6848="","",IFERROR(INDEX(Penerimaan,MATCH('Buku Besar'!A6848,Akun,0)),""))</f>
        <v/>
      </c>
      <c r="F6848" s="331" t="str">
        <f>IF(A6848="","",IFERROR(INDEX(Pengeluaran,MATCH('Buku Besar'!A6848,Akun,0)),""))</f>
        <v/>
      </c>
      <c r="H6848" s="91" t="str">
        <f t="shared" si="213"/>
        <v/>
      </c>
      <c r="I6848" s="330" t="str">
        <f>IF(H6848="","",IFERROR(INDEX(Tanggal1,MATCH('Buku Besar'!H6848,Akun1,0)),""))</f>
        <v/>
      </c>
      <c r="J6848" s="2" t="str">
        <f>IF(H6848="","",IFERROR(INDEX(Keterangan1,MATCH('Buku Besar'!H6848,Akun1,0)),""))</f>
        <v/>
      </c>
      <c r="K6848" s="2" t="str">
        <f>IF(H6848="","",IFERROR(INDEX(Reff1,MATCH('Buku Besar'!H6848,Akun1,0)),""))</f>
        <v/>
      </c>
      <c r="L6848" s="331" t="str">
        <f>IF(H6848="","",IFERROR(INDEX(Penerimaan1,MATCH('Buku Besar'!H6848,Akun1,0)),""))</f>
        <v/>
      </c>
      <c r="M6848" s="331" t="str">
        <f>IF(H6848="","",IFERROR(INDEX(Pengeluaran1,MATCH('Buku Besar'!H6848,Akun1,0)),""))</f>
        <v/>
      </c>
    </row>
    <row r="6849" spans="1:13" x14ac:dyDescent="0.25">
      <c r="A6849" s="91" t="str">
        <f t="shared" si="212"/>
        <v/>
      </c>
      <c r="B6849" s="330" t="str">
        <f>IF(A6849="","",IFERROR(INDEX(Tanggal,MATCH('Buku Besar'!A6849,Akun,0)),""))</f>
        <v/>
      </c>
      <c r="C6849" s="2" t="str">
        <f>IF(A6849="","",IFERROR(INDEX(Keterangan,MATCH('Buku Besar'!A6849,Akun,0)),""))</f>
        <v/>
      </c>
      <c r="D6849" s="2" t="str">
        <f>IF(A6849="","",IFERROR(INDEX(Reff,MATCH('Buku Besar'!A6849,Akun,0)),""))</f>
        <v/>
      </c>
      <c r="E6849" s="331" t="str">
        <f>IF(A6849="","",IFERROR(INDEX(Penerimaan,MATCH('Buku Besar'!A6849,Akun,0)),""))</f>
        <v/>
      </c>
      <c r="F6849" s="331" t="str">
        <f>IF(A6849="","",IFERROR(INDEX(Pengeluaran,MATCH('Buku Besar'!A6849,Akun,0)),""))</f>
        <v/>
      </c>
      <c r="H6849" s="91" t="str">
        <f t="shared" si="213"/>
        <v/>
      </c>
      <c r="I6849" s="330" t="str">
        <f>IF(H6849="","",IFERROR(INDEX(Tanggal1,MATCH('Buku Besar'!H6849,Akun1,0)),""))</f>
        <v/>
      </c>
      <c r="J6849" s="2" t="str">
        <f>IF(H6849="","",IFERROR(INDEX(Keterangan1,MATCH('Buku Besar'!H6849,Akun1,0)),""))</f>
        <v/>
      </c>
      <c r="K6849" s="2" t="str">
        <f>IF(H6849="","",IFERROR(INDEX(Reff1,MATCH('Buku Besar'!H6849,Akun1,0)),""))</f>
        <v/>
      </c>
      <c r="L6849" s="331" t="str">
        <f>IF(H6849="","",IFERROR(INDEX(Penerimaan1,MATCH('Buku Besar'!H6849,Akun1,0)),""))</f>
        <v/>
      </c>
      <c r="M6849" s="331" t="str">
        <f>IF(H6849="","",IFERROR(INDEX(Pengeluaran1,MATCH('Buku Besar'!H6849,Akun1,0)),""))</f>
        <v/>
      </c>
    </row>
    <row r="6850" spans="1:13" x14ac:dyDescent="0.25">
      <c r="A6850" s="91" t="str">
        <f t="shared" si="212"/>
        <v/>
      </c>
      <c r="B6850" s="330" t="str">
        <f>IF(A6850="","",IFERROR(INDEX(Tanggal,MATCH('Buku Besar'!A6850,Akun,0)),""))</f>
        <v/>
      </c>
      <c r="C6850" s="2" t="str">
        <f>IF(A6850="","",IFERROR(INDEX(Keterangan,MATCH('Buku Besar'!A6850,Akun,0)),""))</f>
        <v/>
      </c>
      <c r="D6850" s="2" t="str">
        <f>IF(A6850="","",IFERROR(INDEX(Reff,MATCH('Buku Besar'!A6850,Akun,0)),""))</f>
        <v/>
      </c>
      <c r="E6850" s="331" t="str">
        <f>IF(A6850="","",IFERROR(INDEX(Penerimaan,MATCH('Buku Besar'!A6850,Akun,0)),""))</f>
        <v/>
      </c>
      <c r="F6850" s="331" t="str">
        <f>IF(A6850="","",IFERROR(INDEX(Pengeluaran,MATCH('Buku Besar'!A6850,Akun,0)),""))</f>
        <v/>
      </c>
      <c r="H6850" s="91" t="str">
        <f t="shared" si="213"/>
        <v/>
      </c>
      <c r="I6850" s="330" t="str">
        <f>IF(H6850="","",IFERROR(INDEX(Tanggal1,MATCH('Buku Besar'!H6850,Akun1,0)),""))</f>
        <v/>
      </c>
      <c r="J6850" s="2" t="str">
        <f>IF(H6850="","",IFERROR(INDEX(Keterangan1,MATCH('Buku Besar'!H6850,Akun1,0)),""))</f>
        <v/>
      </c>
      <c r="K6850" s="2" t="str">
        <f>IF(H6850="","",IFERROR(INDEX(Reff1,MATCH('Buku Besar'!H6850,Akun1,0)),""))</f>
        <v/>
      </c>
      <c r="L6850" s="331" t="str">
        <f>IF(H6850="","",IFERROR(INDEX(Penerimaan1,MATCH('Buku Besar'!H6850,Akun1,0)),""))</f>
        <v/>
      </c>
      <c r="M6850" s="331" t="str">
        <f>IF(H6850="","",IFERROR(INDEX(Pengeluaran1,MATCH('Buku Besar'!H6850,Akun1,0)),""))</f>
        <v/>
      </c>
    </row>
    <row r="6851" spans="1:13" x14ac:dyDescent="0.25">
      <c r="A6851" s="91" t="str">
        <f t="shared" si="212"/>
        <v/>
      </c>
      <c r="B6851" s="330" t="str">
        <f>IF(A6851="","",IFERROR(INDEX(Tanggal,MATCH('Buku Besar'!A6851,Akun,0)),""))</f>
        <v/>
      </c>
      <c r="C6851" s="2" t="str">
        <f>IF(A6851="","",IFERROR(INDEX(Keterangan,MATCH('Buku Besar'!A6851,Akun,0)),""))</f>
        <v/>
      </c>
      <c r="D6851" s="2" t="str">
        <f>IF(A6851="","",IFERROR(INDEX(Reff,MATCH('Buku Besar'!A6851,Akun,0)),""))</f>
        <v/>
      </c>
      <c r="E6851" s="331" t="str">
        <f>IF(A6851="","",IFERROR(INDEX(Penerimaan,MATCH('Buku Besar'!A6851,Akun,0)),""))</f>
        <v/>
      </c>
      <c r="F6851" s="331" t="str">
        <f>IF(A6851="","",IFERROR(INDEX(Pengeluaran,MATCH('Buku Besar'!A6851,Akun,0)),""))</f>
        <v/>
      </c>
      <c r="H6851" s="91" t="str">
        <f t="shared" si="213"/>
        <v/>
      </c>
      <c r="I6851" s="330" t="str">
        <f>IF(H6851="","",IFERROR(INDEX(Tanggal1,MATCH('Buku Besar'!H6851,Akun1,0)),""))</f>
        <v/>
      </c>
      <c r="J6851" s="2" t="str">
        <f>IF(H6851="","",IFERROR(INDEX(Keterangan1,MATCH('Buku Besar'!H6851,Akun1,0)),""))</f>
        <v/>
      </c>
      <c r="K6851" s="2" t="str">
        <f>IF(H6851="","",IFERROR(INDEX(Reff1,MATCH('Buku Besar'!H6851,Akun1,0)),""))</f>
        <v/>
      </c>
      <c r="L6851" s="331" t="str">
        <f>IF(H6851="","",IFERROR(INDEX(Penerimaan1,MATCH('Buku Besar'!H6851,Akun1,0)),""))</f>
        <v/>
      </c>
      <c r="M6851" s="331" t="str">
        <f>IF(H6851="","",IFERROR(INDEX(Pengeluaran1,MATCH('Buku Besar'!H6851,Akun1,0)),""))</f>
        <v/>
      </c>
    </row>
    <row r="6852" spans="1:13" x14ac:dyDescent="0.25">
      <c r="A6852" s="91" t="str">
        <f t="shared" si="212"/>
        <v/>
      </c>
      <c r="B6852" s="330" t="str">
        <f>IF(A6852="","",IFERROR(INDEX(Tanggal,MATCH('Buku Besar'!A6852,Akun,0)),""))</f>
        <v/>
      </c>
      <c r="C6852" s="2" t="str">
        <f>IF(A6852="","",IFERROR(INDEX(Keterangan,MATCH('Buku Besar'!A6852,Akun,0)),""))</f>
        <v/>
      </c>
      <c r="D6852" s="2" t="str">
        <f>IF(A6852="","",IFERROR(INDEX(Reff,MATCH('Buku Besar'!A6852,Akun,0)),""))</f>
        <v/>
      </c>
      <c r="E6852" s="331" t="str">
        <f>IF(A6852="","",IFERROR(INDEX(Penerimaan,MATCH('Buku Besar'!A6852,Akun,0)),""))</f>
        <v/>
      </c>
      <c r="F6852" s="331" t="str">
        <f>IF(A6852="","",IFERROR(INDEX(Pengeluaran,MATCH('Buku Besar'!A6852,Akun,0)),""))</f>
        <v/>
      </c>
      <c r="H6852" s="91" t="str">
        <f t="shared" si="213"/>
        <v/>
      </c>
      <c r="I6852" s="330" t="str">
        <f>IF(H6852="","",IFERROR(INDEX(Tanggal1,MATCH('Buku Besar'!H6852,Akun1,0)),""))</f>
        <v/>
      </c>
      <c r="J6852" s="2" t="str">
        <f>IF(H6852="","",IFERROR(INDEX(Keterangan1,MATCH('Buku Besar'!H6852,Akun1,0)),""))</f>
        <v/>
      </c>
      <c r="K6852" s="2" t="str">
        <f>IF(H6852="","",IFERROR(INDEX(Reff1,MATCH('Buku Besar'!H6852,Akun1,0)),""))</f>
        <v/>
      </c>
      <c r="L6852" s="331" t="str">
        <f>IF(H6852="","",IFERROR(INDEX(Penerimaan1,MATCH('Buku Besar'!H6852,Akun1,0)),""))</f>
        <v/>
      </c>
      <c r="M6852" s="331" t="str">
        <f>IF(H6852="","",IFERROR(INDEX(Pengeluaran1,MATCH('Buku Besar'!H6852,Akun1,0)),""))</f>
        <v/>
      </c>
    </row>
    <row r="6853" spans="1:13" x14ac:dyDescent="0.25">
      <c r="A6853" s="91" t="str">
        <f t="shared" si="212"/>
        <v/>
      </c>
      <c r="B6853" s="330" t="str">
        <f>IF(A6853="","",IFERROR(INDEX(Tanggal,MATCH('Buku Besar'!A6853,Akun,0)),""))</f>
        <v/>
      </c>
      <c r="C6853" s="2" t="str">
        <f>IF(A6853="","",IFERROR(INDEX(Keterangan,MATCH('Buku Besar'!A6853,Akun,0)),""))</f>
        <v/>
      </c>
      <c r="D6853" s="2" t="str">
        <f>IF(A6853="","",IFERROR(INDEX(Reff,MATCH('Buku Besar'!A6853,Akun,0)),""))</f>
        <v/>
      </c>
      <c r="E6853" s="331" t="str">
        <f>IF(A6853="","",IFERROR(INDEX(Penerimaan,MATCH('Buku Besar'!A6853,Akun,0)),""))</f>
        <v/>
      </c>
      <c r="F6853" s="331" t="str">
        <f>IF(A6853="","",IFERROR(INDEX(Pengeluaran,MATCH('Buku Besar'!A6853,Akun,0)),""))</f>
        <v/>
      </c>
      <c r="H6853" s="91" t="str">
        <f t="shared" si="213"/>
        <v/>
      </c>
      <c r="I6853" s="330" t="str">
        <f>IF(H6853="","",IFERROR(INDEX(Tanggal1,MATCH('Buku Besar'!H6853,Akun1,0)),""))</f>
        <v/>
      </c>
      <c r="J6853" s="2" t="str">
        <f>IF(H6853="","",IFERROR(INDEX(Keterangan1,MATCH('Buku Besar'!H6853,Akun1,0)),""))</f>
        <v/>
      </c>
      <c r="K6853" s="2" t="str">
        <f>IF(H6853="","",IFERROR(INDEX(Reff1,MATCH('Buku Besar'!H6853,Akun1,0)),""))</f>
        <v/>
      </c>
      <c r="L6853" s="331" t="str">
        <f>IF(H6853="","",IFERROR(INDEX(Penerimaan1,MATCH('Buku Besar'!H6853,Akun1,0)),""))</f>
        <v/>
      </c>
      <c r="M6853" s="331" t="str">
        <f>IF(H6853="","",IFERROR(INDEX(Pengeluaran1,MATCH('Buku Besar'!H6853,Akun1,0)),""))</f>
        <v/>
      </c>
    </row>
    <row r="6854" spans="1:13" x14ac:dyDescent="0.25">
      <c r="A6854" s="91" t="str">
        <f t="shared" si="212"/>
        <v/>
      </c>
      <c r="B6854" s="330" t="str">
        <f>IF(A6854="","",IFERROR(INDEX(Tanggal,MATCH('Buku Besar'!A6854,Akun,0)),""))</f>
        <v/>
      </c>
      <c r="C6854" s="2" t="str">
        <f>IF(A6854="","",IFERROR(INDEX(Keterangan,MATCH('Buku Besar'!A6854,Akun,0)),""))</f>
        <v/>
      </c>
      <c r="D6854" s="2" t="str">
        <f>IF(A6854="","",IFERROR(INDEX(Reff,MATCH('Buku Besar'!A6854,Akun,0)),""))</f>
        <v/>
      </c>
      <c r="E6854" s="331" t="str">
        <f>IF(A6854="","",IFERROR(INDEX(Penerimaan,MATCH('Buku Besar'!A6854,Akun,0)),""))</f>
        <v/>
      </c>
      <c r="F6854" s="331" t="str">
        <f>IF(A6854="","",IFERROR(INDEX(Pengeluaran,MATCH('Buku Besar'!A6854,Akun,0)),""))</f>
        <v/>
      </c>
      <c r="H6854" s="91" t="str">
        <f t="shared" si="213"/>
        <v/>
      </c>
      <c r="I6854" s="330" t="str">
        <f>IF(H6854="","",IFERROR(INDEX(Tanggal1,MATCH('Buku Besar'!H6854,Akun1,0)),""))</f>
        <v/>
      </c>
      <c r="J6854" s="2" t="str">
        <f>IF(H6854="","",IFERROR(INDEX(Keterangan1,MATCH('Buku Besar'!H6854,Akun1,0)),""))</f>
        <v/>
      </c>
      <c r="K6854" s="2" t="str">
        <f>IF(H6854="","",IFERROR(INDEX(Reff1,MATCH('Buku Besar'!H6854,Akun1,0)),""))</f>
        <v/>
      </c>
      <c r="L6854" s="331" t="str">
        <f>IF(H6854="","",IFERROR(INDEX(Penerimaan1,MATCH('Buku Besar'!H6854,Akun1,0)),""))</f>
        <v/>
      </c>
      <c r="M6854" s="331" t="str">
        <f>IF(H6854="","",IFERROR(INDEX(Pengeluaran1,MATCH('Buku Besar'!H6854,Akun1,0)),""))</f>
        <v/>
      </c>
    </row>
    <row r="6855" spans="1:13" x14ac:dyDescent="0.25">
      <c r="A6855" s="91" t="str">
        <f t="shared" si="212"/>
        <v/>
      </c>
      <c r="B6855" s="330" t="str">
        <f>IF(A6855="","",IFERROR(INDEX(Tanggal,MATCH('Buku Besar'!A6855,Akun,0)),""))</f>
        <v/>
      </c>
      <c r="C6855" s="2" t="str">
        <f>IF(A6855="","",IFERROR(INDEX(Keterangan,MATCH('Buku Besar'!A6855,Akun,0)),""))</f>
        <v/>
      </c>
      <c r="D6855" s="2" t="str">
        <f>IF(A6855="","",IFERROR(INDEX(Reff,MATCH('Buku Besar'!A6855,Akun,0)),""))</f>
        <v/>
      </c>
      <c r="E6855" s="331" t="str">
        <f>IF(A6855="","",IFERROR(INDEX(Penerimaan,MATCH('Buku Besar'!A6855,Akun,0)),""))</f>
        <v/>
      </c>
      <c r="F6855" s="331" t="str">
        <f>IF(A6855="","",IFERROR(INDEX(Pengeluaran,MATCH('Buku Besar'!A6855,Akun,0)),""))</f>
        <v/>
      </c>
      <c r="H6855" s="91" t="str">
        <f t="shared" si="213"/>
        <v/>
      </c>
      <c r="I6855" s="330" t="str">
        <f>IF(H6855="","",IFERROR(INDEX(Tanggal1,MATCH('Buku Besar'!H6855,Akun1,0)),""))</f>
        <v/>
      </c>
      <c r="J6855" s="2" t="str">
        <f>IF(H6855="","",IFERROR(INDEX(Keterangan1,MATCH('Buku Besar'!H6855,Akun1,0)),""))</f>
        <v/>
      </c>
      <c r="K6855" s="2" t="str">
        <f>IF(H6855="","",IFERROR(INDEX(Reff1,MATCH('Buku Besar'!H6855,Akun1,0)),""))</f>
        <v/>
      </c>
      <c r="L6855" s="331" t="str">
        <f>IF(H6855="","",IFERROR(INDEX(Penerimaan1,MATCH('Buku Besar'!H6855,Akun1,0)),""))</f>
        <v/>
      </c>
      <c r="M6855" s="331" t="str">
        <f>IF(H6855="","",IFERROR(INDEX(Pengeluaran1,MATCH('Buku Besar'!H6855,Akun1,0)),""))</f>
        <v/>
      </c>
    </row>
    <row r="6856" spans="1:13" x14ac:dyDescent="0.25">
      <c r="A6856" s="91" t="str">
        <f t="shared" ref="A6856:A6919" si="214">IFERROR(IF((MID(A6855,8,LEN(A6855)-7)+1)&lt;=COUNTIF(Kas_Harian,LEFT(A6855,6)),LEFT(A6855,6)&amp;"-"&amp;MID(A6855,8,LEN(A6855)-7)+1,""),"")</f>
        <v/>
      </c>
      <c r="B6856" s="330" t="str">
        <f>IF(A6856="","",IFERROR(INDEX(Tanggal,MATCH('Buku Besar'!A6856,Akun,0)),""))</f>
        <v/>
      </c>
      <c r="C6856" s="2" t="str">
        <f>IF(A6856="","",IFERROR(INDEX(Keterangan,MATCH('Buku Besar'!A6856,Akun,0)),""))</f>
        <v/>
      </c>
      <c r="D6856" s="2" t="str">
        <f>IF(A6856="","",IFERROR(INDEX(Reff,MATCH('Buku Besar'!A6856,Akun,0)),""))</f>
        <v/>
      </c>
      <c r="E6856" s="331" t="str">
        <f>IF(A6856="","",IFERROR(INDEX(Penerimaan,MATCH('Buku Besar'!A6856,Akun,0)),""))</f>
        <v/>
      </c>
      <c r="F6856" s="331" t="str">
        <f>IF(A6856="","",IFERROR(INDEX(Pengeluaran,MATCH('Buku Besar'!A6856,Akun,0)),""))</f>
        <v/>
      </c>
      <c r="H6856" s="91" t="str">
        <f t="shared" ref="H6856:H6919" si="215">IFERROR(IF((MID(H6855,8,LEN(H6855)-7)+1)&lt;=COUNTIF(Bank_Harian,LEFT(H6855,6)),LEFT(H6855,6)&amp;"-"&amp;MID(H6855,8,LEN(H6855)-7)+1,""),"")</f>
        <v/>
      </c>
      <c r="I6856" s="330" t="str">
        <f>IF(H6856="","",IFERROR(INDEX(Tanggal1,MATCH('Buku Besar'!H6856,Akun1,0)),""))</f>
        <v/>
      </c>
      <c r="J6856" s="2" t="str">
        <f>IF(H6856="","",IFERROR(INDEX(Keterangan1,MATCH('Buku Besar'!H6856,Akun1,0)),""))</f>
        <v/>
      </c>
      <c r="K6856" s="2" t="str">
        <f>IF(H6856="","",IFERROR(INDEX(Reff1,MATCH('Buku Besar'!H6856,Akun1,0)),""))</f>
        <v/>
      </c>
      <c r="L6856" s="331" t="str">
        <f>IF(H6856="","",IFERROR(INDEX(Penerimaan1,MATCH('Buku Besar'!H6856,Akun1,0)),""))</f>
        <v/>
      </c>
      <c r="M6856" s="331" t="str">
        <f>IF(H6856="","",IFERROR(INDEX(Pengeluaran1,MATCH('Buku Besar'!H6856,Akun1,0)),""))</f>
        <v/>
      </c>
    </row>
    <row r="6857" spans="1:13" x14ac:dyDescent="0.25">
      <c r="A6857" s="91" t="str">
        <f t="shared" si="214"/>
        <v/>
      </c>
      <c r="B6857" s="330" t="str">
        <f>IF(A6857="","",IFERROR(INDEX(Tanggal,MATCH('Buku Besar'!A6857,Akun,0)),""))</f>
        <v/>
      </c>
      <c r="C6857" s="2" t="str">
        <f>IF(A6857="","",IFERROR(INDEX(Keterangan,MATCH('Buku Besar'!A6857,Akun,0)),""))</f>
        <v/>
      </c>
      <c r="D6857" s="2" t="str">
        <f>IF(A6857="","",IFERROR(INDEX(Reff,MATCH('Buku Besar'!A6857,Akun,0)),""))</f>
        <v/>
      </c>
      <c r="E6857" s="331" t="str">
        <f>IF(A6857="","",IFERROR(INDEX(Penerimaan,MATCH('Buku Besar'!A6857,Akun,0)),""))</f>
        <v/>
      </c>
      <c r="F6857" s="331" t="str">
        <f>IF(A6857="","",IFERROR(INDEX(Pengeluaran,MATCH('Buku Besar'!A6857,Akun,0)),""))</f>
        <v/>
      </c>
      <c r="H6857" s="91" t="str">
        <f t="shared" si="215"/>
        <v/>
      </c>
      <c r="I6857" s="330" t="str">
        <f>IF(H6857="","",IFERROR(INDEX(Tanggal1,MATCH('Buku Besar'!H6857,Akun1,0)),""))</f>
        <v/>
      </c>
      <c r="J6857" s="2" t="str">
        <f>IF(H6857="","",IFERROR(INDEX(Keterangan1,MATCH('Buku Besar'!H6857,Akun1,0)),""))</f>
        <v/>
      </c>
      <c r="K6857" s="2" t="str">
        <f>IF(H6857="","",IFERROR(INDEX(Reff1,MATCH('Buku Besar'!H6857,Akun1,0)),""))</f>
        <v/>
      </c>
      <c r="L6857" s="331" t="str">
        <f>IF(H6857="","",IFERROR(INDEX(Penerimaan1,MATCH('Buku Besar'!H6857,Akun1,0)),""))</f>
        <v/>
      </c>
      <c r="M6857" s="331" t="str">
        <f>IF(H6857="","",IFERROR(INDEX(Pengeluaran1,MATCH('Buku Besar'!H6857,Akun1,0)),""))</f>
        <v/>
      </c>
    </row>
    <row r="6858" spans="1:13" x14ac:dyDescent="0.25">
      <c r="A6858" s="91" t="str">
        <f t="shared" si="214"/>
        <v/>
      </c>
      <c r="B6858" s="330" t="str">
        <f>IF(A6858="","",IFERROR(INDEX(Tanggal,MATCH('Buku Besar'!A6858,Akun,0)),""))</f>
        <v/>
      </c>
      <c r="C6858" s="2" t="str">
        <f>IF(A6858="","",IFERROR(INDEX(Keterangan,MATCH('Buku Besar'!A6858,Akun,0)),""))</f>
        <v/>
      </c>
      <c r="D6858" s="2" t="str">
        <f>IF(A6858="","",IFERROR(INDEX(Reff,MATCH('Buku Besar'!A6858,Akun,0)),""))</f>
        <v/>
      </c>
      <c r="E6858" s="331" t="str">
        <f>IF(A6858="","",IFERROR(INDEX(Penerimaan,MATCH('Buku Besar'!A6858,Akun,0)),""))</f>
        <v/>
      </c>
      <c r="F6858" s="331" t="str">
        <f>IF(A6858="","",IFERROR(INDEX(Pengeluaran,MATCH('Buku Besar'!A6858,Akun,0)),""))</f>
        <v/>
      </c>
      <c r="H6858" s="91" t="str">
        <f t="shared" si="215"/>
        <v/>
      </c>
      <c r="I6858" s="330" t="str">
        <f>IF(H6858="","",IFERROR(INDEX(Tanggal1,MATCH('Buku Besar'!H6858,Akun1,0)),""))</f>
        <v/>
      </c>
      <c r="J6858" s="2" t="str">
        <f>IF(H6858="","",IFERROR(INDEX(Keterangan1,MATCH('Buku Besar'!H6858,Akun1,0)),""))</f>
        <v/>
      </c>
      <c r="K6858" s="2" t="str">
        <f>IF(H6858="","",IFERROR(INDEX(Reff1,MATCH('Buku Besar'!H6858,Akun1,0)),""))</f>
        <v/>
      </c>
      <c r="L6858" s="331" t="str">
        <f>IF(H6858="","",IFERROR(INDEX(Penerimaan1,MATCH('Buku Besar'!H6858,Akun1,0)),""))</f>
        <v/>
      </c>
      <c r="M6858" s="331" t="str">
        <f>IF(H6858="","",IFERROR(INDEX(Pengeluaran1,MATCH('Buku Besar'!H6858,Akun1,0)),""))</f>
        <v/>
      </c>
    </row>
    <row r="6859" spans="1:13" x14ac:dyDescent="0.25">
      <c r="A6859" s="91" t="str">
        <f t="shared" si="214"/>
        <v/>
      </c>
      <c r="B6859" s="330" t="str">
        <f>IF(A6859="","",IFERROR(INDEX(Tanggal,MATCH('Buku Besar'!A6859,Akun,0)),""))</f>
        <v/>
      </c>
      <c r="C6859" s="2" t="str">
        <f>IF(A6859="","",IFERROR(INDEX(Keterangan,MATCH('Buku Besar'!A6859,Akun,0)),""))</f>
        <v/>
      </c>
      <c r="D6859" s="2" t="str">
        <f>IF(A6859="","",IFERROR(INDEX(Reff,MATCH('Buku Besar'!A6859,Akun,0)),""))</f>
        <v/>
      </c>
      <c r="E6859" s="331" t="str">
        <f>IF(A6859="","",IFERROR(INDEX(Penerimaan,MATCH('Buku Besar'!A6859,Akun,0)),""))</f>
        <v/>
      </c>
      <c r="F6859" s="331" t="str">
        <f>IF(A6859="","",IFERROR(INDEX(Pengeluaran,MATCH('Buku Besar'!A6859,Akun,0)),""))</f>
        <v/>
      </c>
      <c r="H6859" s="91" t="str">
        <f t="shared" si="215"/>
        <v/>
      </c>
      <c r="I6859" s="330" t="str">
        <f>IF(H6859="","",IFERROR(INDEX(Tanggal1,MATCH('Buku Besar'!H6859,Akun1,0)),""))</f>
        <v/>
      </c>
      <c r="J6859" s="2" t="str">
        <f>IF(H6859="","",IFERROR(INDEX(Keterangan1,MATCH('Buku Besar'!H6859,Akun1,0)),""))</f>
        <v/>
      </c>
      <c r="K6859" s="2" t="str">
        <f>IF(H6859="","",IFERROR(INDEX(Reff1,MATCH('Buku Besar'!H6859,Akun1,0)),""))</f>
        <v/>
      </c>
      <c r="L6859" s="331" t="str">
        <f>IF(H6859="","",IFERROR(INDEX(Penerimaan1,MATCH('Buku Besar'!H6859,Akun1,0)),""))</f>
        <v/>
      </c>
      <c r="M6859" s="331" t="str">
        <f>IF(H6859="","",IFERROR(INDEX(Pengeluaran1,MATCH('Buku Besar'!H6859,Akun1,0)),""))</f>
        <v/>
      </c>
    </row>
    <row r="6860" spans="1:13" x14ac:dyDescent="0.25">
      <c r="A6860" s="91" t="str">
        <f t="shared" si="214"/>
        <v/>
      </c>
      <c r="B6860" s="330" t="str">
        <f>IF(A6860="","",IFERROR(INDEX(Tanggal,MATCH('Buku Besar'!A6860,Akun,0)),""))</f>
        <v/>
      </c>
      <c r="C6860" s="2" t="str">
        <f>IF(A6860="","",IFERROR(INDEX(Keterangan,MATCH('Buku Besar'!A6860,Akun,0)),""))</f>
        <v/>
      </c>
      <c r="D6860" s="2" t="str">
        <f>IF(A6860="","",IFERROR(INDEX(Reff,MATCH('Buku Besar'!A6860,Akun,0)),""))</f>
        <v/>
      </c>
      <c r="E6860" s="331" t="str">
        <f>IF(A6860="","",IFERROR(INDEX(Penerimaan,MATCH('Buku Besar'!A6860,Akun,0)),""))</f>
        <v/>
      </c>
      <c r="F6860" s="331" t="str">
        <f>IF(A6860="","",IFERROR(INDEX(Pengeluaran,MATCH('Buku Besar'!A6860,Akun,0)),""))</f>
        <v/>
      </c>
      <c r="H6860" s="91" t="str">
        <f t="shared" si="215"/>
        <v/>
      </c>
      <c r="I6860" s="330" t="str">
        <f>IF(H6860="","",IFERROR(INDEX(Tanggal1,MATCH('Buku Besar'!H6860,Akun1,0)),""))</f>
        <v/>
      </c>
      <c r="J6860" s="2" t="str">
        <f>IF(H6860="","",IFERROR(INDEX(Keterangan1,MATCH('Buku Besar'!H6860,Akun1,0)),""))</f>
        <v/>
      </c>
      <c r="K6860" s="2" t="str">
        <f>IF(H6860="","",IFERROR(INDEX(Reff1,MATCH('Buku Besar'!H6860,Akun1,0)),""))</f>
        <v/>
      </c>
      <c r="L6860" s="331" t="str">
        <f>IF(H6860="","",IFERROR(INDEX(Penerimaan1,MATCH('Buku Besar'!H6860,Akun1,0)),""))</f>
        <v/>
      </c>
      <c r="M6860" s="331" t="str">
        <f>IF(H6860="","",IFERROR(INDEX(Pengeluaran1,MATCH('Buku Besar'!H6860,Akun1,0)),""))</f>
        <v/>
      </c>
    </row>
    <row r="6861" spans="1:13" x14ac:dyDescent="0.25">
      <c r="A6861" s="91" t="str">
        <f t="shared" si="214"/>
        <v/>
      </c>
      <c r="B6861" s="330" t="str">
        <f>IF(A6861="","",IFERROR(INDEX(Tanggal,MATCH('Buku Besar'!A6861,Akun,0)),""))</f>
        <v/>
      </c>
      <c r="C6861" s="2" t="str">
        <f>IF(A6861="","",IFERROR(INDEX(Keterangan,MATCH('Buku Besar'!A6861,Akun,0)),""))</f>
        <v/>
      </c>
      <c r="D6861" s="2" t="str">
        <f>IF(A6861="","",IFERROR(INDEX(Reff,MATCH('Buku Besar'!A6861,Akun,0)),""))</f>
        <v/>
      </c>
      <c r="E6861" s="331" t="str">
        <f>IF(A6861="","",IFERROR(INDEX(Penerimaan,MATCH('Buku Besar'!A6861,Akun,0)),""))</f>
        <v/>
      </c>
      <c r="F6861" s="331" t="str">
        <f>IF(A6861="","",IFERROR(INDEX(Pengeluaran,MATCH('Buku Besar'!A6861,Akun,0)),""))</f>
        <v/>
      </c>
      <c r="H6861" s="91" t="str">
        <f t="shared" si="215"/>
        <v/>
      </c>
      <c r="I6861" s="330" t="str">
        <f>IF(H6861="","",IFERROR(INDEX(Tanggal1,MATCH('Buku Besar'!H6861,Akun1,0)),""))</f>
        <v/>
      </c>
      <c r="J6861" s="2" t="str">
        <f>IF(H6861="","",IFERROR(INDEX(Keterangan1,MATCH('Buku Besar'!H6861,Akun1,0)),""))</f>
        <v/>
      </c>
      <c r="K6861" s="2" t="str">
        <f>IF(H6861="","",IFERROR(INDEX(Reff1,MATCH('Buku Besar'!H6861,Akun1,0)),""))</f>
        <v/>
      </c>
      <c r="L6861" s="331" t="str">
        <f>IF(H6861="","",IFERROR(INDEX(Penerimaan1,MATCH('Buku Besar'!H6861,Akun1,0)),""))</f>
        <v/>
      </c>
      <c r="M6861" s="331" t="str">
        <f>IF(H6861="","",IFERROR(INDEX(Pengeluaran1,MATCH('Buku Besar'!H6861,Akun1,0)),""))</f>
        <v/>
      </c>
    </row>
    <row r="6862" spans="1:13" x14ac:dyDescent="0.25">
      <c r="A6862" s="91" t="str">
        <f t="shared" si="214"/>
        <v/>
      </c>
      <c r="B6862" s="330" t="str">
        <f>IF(A6862="","",IFERROR(INDEX(Tanggal,MATCH('Buku Besar'!A6862,Akun,0)),""))</f>
        <v/>
      </c>
      <c r="C6862" s="2" t="str">
        <f>IF(A6862="","",IFERROR(INDEX(Keterangan,MATCH('Buku Besar'!A6862,Akun,0)),""))</f>
        <v/>
      </c>
      <c r="D6862" s="2" t="str">
        <f>IF(A6862="","",IFERROR(INDEX(Reff,MATCH('Buku Besar'!A6862,Akun,0)),""))</f>
        <v/>
      </c>
      <c r="E6862" s="331" t="str">
        <f>IF(A6862="","",IFERROR(INDEX(Penerimaan,MATCH('Buku Besar'!A6862,Akun,0)),""))</f>
        <v/>
      </c>
      <c r="F6862" s="331" t="str">
        <f>IF(A6862="","",IFERROR(INDEX(Pengeluaran,MATCH('Buku Besar'!A6862,Akun,0)),""))</f>
        <v/>
      </c>
      <c r="H6862" s="91" t="str">
        <f t="shared" si="215"/>
        <v/>
      </c>
      <c r="I6862" s="330" t="str">
        <f>IF(H6862="","",IFERROR(INDEX(Tanggal1,MATCH('Buku Besar'!H6862,Akun1,0)),""))</f>
        <v/>
      </c>
      <c r="J6862" s="2" t="str">
        <f>IF(H6862="","",IFERROR(INDEX(Keterangan1,MATCH('Buku Besar'!H6862,Akun1,0)),""))</f>
        <v/>
      </c>
      <c r="K6862" s="2" t="str">
        <f>IF(H6862="","",IFERROR(INDEX(Reff1,MATCH('Buku Besar'!H6862,Akun1,0)),""))</f>
        <v/>
      </c>
      <c r="L6862" s="331" t="str">
        <f>IF(H6862="","",IFERROR(INDEX(Penerimaan1,MATCH('Buku Besar'!H6862,Akun1,0)),""))</f>
        <v/>
      </c>
      <c r="M6862" s="331" t="str">
        <f>IF(H6862="","",IFERROR(INDEX(Pengeluaran1,MATCH('Buku Besar'!H6862,Akun1,0)),""))</f>
        <v/>
      </c>
    </row>
    <row r="6863" spans="1:13" x14ac:dyDescent="0.25">
      <c r="A6863" s="91" t="str">
        <f t="shared" si="214"/>
        <v/>
      </c>
      <c r="B6863" s="330" t="str">
        <f>IF(A6863="","",IFERROR(INDEX(Tanggal,MATCH('Buku Besar'!A6863,Akun,0)),""))</f>
        <v/>
      </c>
      <c r="C6863" s="2" t="str">
        <f>IF(A6863="","",IFERROR(INDEX(Keterangan,MATCH('Buku Besar'!A6863,Akun,0)),""))</f>
        <v/>
      </c>
      <c r="D6863" s="2" t="str">
        <f>IF(A6863="","",IFERROR(INDEX(Reff,MATCH('Buku Besar'!A6863,Akun,0)),""))</f>
        <v/>
      </c>
      <c r="E6863" s="331" t="str">
        <f>IF(A6863="","",IFERROR(INDEX(Penerimaan,MATCH('Buku Besar'!A6863,Akun,0)),""))</f>
        <v/>
      </c>
      <c r="F6863" s="331" t="str">
        <f>IF(A6863="","",IFERROR(INDEX(Pengeluaran,MATCH('Buku Besar'!A6863,Akun,0)),""))</f>
        <v/>
      </c>
      <c r="H6863" s="91" t="str">
        <f t="shared" si="215"/>
        <v/>
      </c>
      <c r="I6863" s="330" t="str">
        <f>IF(H6863="","",IFERROR(INDEX(Tanggal1,MATCH('Buku Besar'!H6863,Akun1,0)),""))</f>
        <v/>
      </c>
      <c r="J6863" s="2" t="str">
        <f>IF(H6863="","",IFERROR(INDEX(Keterangan1,MATCH('Buku Besar'!H6863,Akun1,0)),""))</f>
        <v/>
      </c>
      <c r="K6863" s="2" t="str">
        <f>IF(H6863="","",IFERROR(INDEX(Reff1,MATCH('Buku Besar'!H6863,Akun1,0)),""))</f>
        <v/>
      </c>
      <c r="L6863" s="331" t="str">
        <f>IF(H6863="","",IFERROR(INDEX(Penerimaan1,MATCH('Buku Besar'!H6863,Akun1,0)),""))</f>
        <v/>
      </c>
      <c r="M6863" s="331" t="str">
        <f>IF(H6863="","",IFERROR(INDEX(Pengeluaran1,MATCH('Buku Besar'!H6863,Akun1,0)),""))</f>
        <v/>
      </c>
    </row>
    <row r="6864" spans="1:13" x14ac:dyDescent="0.25">
      <c r="A6864" s="91" t="str">
        <f t="shared" si="214"/>
        <v/>
      </c>
      <c r="B6864" s="330" t="str">
        <f>IF(A6864="","",IFERROR(INDEX(Tanggal,MATCH('Buku Besar'!A6864,Akun,0)),""))</f>
        <v/>
      </c>
      <c r="C6864" s="2" t="str">
        <f>IF(A6864="","",IFERROR(INDEX(Keterangan,MATCH('Buku Besar'!A6864,Akun,0)),""))</f>
        <v/>
      </c>
      <c r="D6864" s="2" t="str">
        <f>IF(A6864="","",IFERROR(INDEX(Reff,MATCH('Buku Besar'!A6864,Akun,0)),""))</f>
        <v/>
      </c>
      <c r="E6864" s="331" t="str">
        <f>IF(A6864="","",IFERROR(INDEX(Penerimaan,MATCH('Buku Besar'!A6864,Akun,0)),""))</f>
        <v/>
      </c>
      <c r="F6864" s="331" t="str">
        <f>IF(A6864="","",IFERROR(INDEX(Pengeluaran,MATCH('Buku Besar'!A6864,Akun,0)),""))</f>
        <v/>
      </c>
      <c r="H6864" s="91" t="str">
        <f t="shared" si="215"/>
        <v/>
      </c>
      <c r="I6864" s="330" t="str">
        <f>IF(H6864="","",IFERROR(INDEX(Tanggal1,MATCH('Buku Besar'!H6864,Akun1,0)),""))</f>
        <v/>
      </c>
      <c r="J6864" s="2" t="str">
        <f>IF(H6864="","",IFERROR(INDEX(Keterangan1,MATCH('Buku Besar'!H6864,Akun1,0)),""))</f>
        <v/>
      </c>
      <c r="K6864" s="2" t="str">
        <f>IF(H6864="","",IFERROR(INDEX(Reff1,MATCH('Buku Besar'!H6864,Akun1,0)),""))</f>
        <v/>
      </c>
      <c r="L6864" s="331" t="str">
        <f>IF(H6864="","",IFERROR(INDEX(Penerimaan1,MATCH('Buku Besar'!H6864,Akun1,0)),""))</f>
        <v/>
      </c>
      <c r="M6864" s="331" t="str">
        <f>IF(H6864="","",IFERROR(INDEX(Pengeluaran1,MATCH('Buku Besar'!H6864,Akun1,0)),""))</f>
        <v/>
      </c>
    </row>
    <row r="6865" spans="1:13" x14ac:dyDescent="0.25">
      <c r="A6865" s="91" t="str">
        <f t="shared" si="214"/>
        <v/>
      </c>
      <c r="B6865" s="330" t="str">
        <f>IF(A6865="","",IFERROR(INDEX(Tanggal,MATCH('Buku Besar'!A6865,Akun,0)),""))</f>
        <v/>
      </c>
      <c r="C6865" s="2" t="str">
        <f>IF(A6865="","",IFERROR(INDEX(Keterangan,MATCH('Buku Besar'!A6865,Akun,0)),""))</f>
        <v/>
      </c>
      <c r="D6865" s="2" t="str">
        <f>IF(A6865="","",IFERROR(INDEX(Reff,MATCH('Buku Besar'!A6865,Akun,0)),""))</f>
        <v/>
      </c>
      <c r="E6865" s="331" t="str">
        <f>IF(A6865="","",IFERROR(INDEX(Penerimaan,MATCH('Buku Besar'!A6865,Akun,0)),""))</f>
        <v/>
      </c>
      <c r="F6865" s="331" t="str">
        <f>IF(A6865="","",IFERROR(INDEX(Pengeluaran,MATCH('Buku Besar'!A6865,Akun,0)),""))</f>
        <v/>
      </c>
      <c r="H6865" s="91" t="str">
        <f t="shared" si="215"/>
        <v/>
      </c>
      <c r="I6865" s="330" t="str">
        <f>IF(H6865="","",IFERROR(INDEX(Tanggal1,MATCH('Buku Besar'!H6865,Akun1,0)),""))</f>
        <v/>
      </c>
      <c r="J6865" s="2" t="str">
        <f>IF(H6865="","",IFERROR(INDEX(Keterangan1,MATCH('Buku Besar'!H6865,Akun1,0)),""))</f>
        <v/>
      </c>
      <c r="K6865" s="2" t="str">
        <f>IF(H6865="","",IFERROR(INDEX(Reff1,MATCH('Buku Besar'!H6865,Akun1,0)),""))</f>
        <v/>
      </c>
      <c r="L6865" s="331" t="str">
        <f>IF(H6865="","",IFERROR(INDEX(Penerimaan1,MATCH('Buku Besar'!H6865,Akun1,0)),""))</f>
        <v/>
      </c>
      <c r="M6865" s="331" t="str">
        <f>IF(H6865="","",IFERROR(INDEX(Pengeluaran1,MATCH('Buku Besar'!H6865,Akun1,0)),""))</f>
        <v/>
      </c>
    </row>
    <row r="6866" spans="1:13" x14ac:dyDescent="0.25">
      <c r="A6866" s="91" t="str">
        <f t="shared" si="214"/>
        <v/>
      </c>
      <c r="B6866" s="330" t="str">
        <f>IF(A6866="","",IFERROR(INDEX(Tanggal,MATCH('Buku Besar'!A6866,Akun,0)),""))</f>
        <v/>
      </c>
      <c r="C6866" s="2" t="str">
        <f>IF(A6866="","",IFERROR(INDEX(Keterangan,MATCH('Buku Besar'!A6866,Akun,0)),""))</f>
        <v/>
      </c>
      <c r="D6866" s="2" t="str">
        <f>IF(A6866="","",IFERROR(INDEX(Reff,MATCH('Buku Besar'!A6866,Akun,0)),""))</f>
        <v/>
      </c>
      <c r="E6866" s="331" t="str">
        <f>IF(A6866="","",IFERROR(INDEX(Penerimaan,MATCH('Buku Besar'!A6866,Akun,0)),""))</f>
        <v/>
      </c>
      <c r="F6866" s="331" t="str">
        <f>IF(A6866="","",IFERROR(INDEX(Pengeluaran,MATCH('Buku Besar'!A6866,Akun,0)),""))</f>
        <v/>
      </c>
      <c r="H6866" s="91" t="str">
        <f t="shared" si="215"/>
        <v/>
      </c>
      <c r="I6866" s="330" t="str">
        <f>IF(H6866="","",IFERROR(INDEX(Tanggal1,MATCH('Buku Besar'!H6866,Akun1,0)),""))</f>
        <v/>
      </c>
      <c r="J6866" s="2" t="str">
        <f>IF(H6866="","",IFERROR(INDEX(Keterangan1,MATCH('Buku Besar'!H6866,Akun1,0)),""))</f>
        <v/>
      </c>
      <c r="K6866" s="2" t="str">
        <f>IF(H6866="","",IFERROR(INDEX(Reff1,MATCH('Buku Besar'!H6866,Akun1,0)),""))</f>
        <v/>
      </c>
      <c r="L6866" s="331" t="str">
        <f>IF(H6866="","",IFERROR(INDEX(Penerimaan1,MATCH('Buku Besar'!H6866,Akun1,0)),""))</f>
        <v/>
      </c>
      <c r="M6866" s="331" t="str">
        <f>IF(H6866="","",IFERROR(INDEX(Pengeluaran1,MATCH('Buku Besar'!H6866,Akun1,0)),""))</f>
        <v/>
      </c>
    </row>
    <row r="6867" spans="1:13" x14ac:dyDescent="0.25">
      <c r="A6867" s="91" t="str">
        <f t="shared" si="214"/>
        <v/>
      </c>
      <c r="B6867" s="330" t="str">
        <f>IF(A6867="","",IFERROR(INDEX(Tanggal,MATCH('Buku Besar'!A6867,Akun,0)),""))</f>
        <v/>
      </c>
      <c r="C6867" s="2" t="str">
        <f>IF(A6867="","",IFERROR(INDEX(Keterangan,MATCH('Buku Besar'!A6867,Akun,0)),""))</f>
        <v/>
      </c>
      <c r="D6867" s="2" t="str">
        <f>IF(A6867="","",IFERROR(INDEX(Reff,MATCH('Buku Besar'!A6867,Akun,0)),""))</f>
        <v/>
      </c>
      <c r="E6867" s="331" t="str">
        <f>IF(A6867="","",IFERROR(INDEX(Penerimaan,MATCH('Buku Besar'!A6867,Akun,0)),""))</f>
        <v/>
      </c>
      <c r="F6867" s="331" t="str">
        <f>IF(A6867="","",IFERROR(INDEX(Pengeluaran,MATCH('Buku Besar'!A6867,Akun,0)),""))</f>
        <v/>
      </c>
      <c r="H6867" s="91" t="str">
        <f t="shared" si="215"/>
        <v/>
      </c>
      <c r="I6867" s="330" t="str">
        <f>IF(H6867="","",IFERROR(INDEX(Tanggal1,MATCH('Buku Besar'!H6867,Akun1,0)),""))</f>
        <v/>
      </c>
      <c r="J6867" s="2" t="str">
        <f>IF(H6867="","",IFERROR(INDEX(Keterangan1,MATCH('Buku Besar'!H6867,Akun1,0)),""))</f>
        <v/>
      </c>
      <c r="K6867" s="2" t="str">
        <f>IF(H6867="","",IFERROR(INDEX(Reff1,MATCH('Buku Besar'!H6867,Akun1,0)),""))</f>
        <v/>
      </c>
      <c r="L6867" s="331" t="str">
        <f>IF(H6867="","",IFERROR(INDEX(Penerimaan1,MATCH('Buku Besar'!H6867,Akun1,0)),""))</f>
        <v/>
      </c>
      <c r="M6867" s="331" t="str">
        <f>IF(H6867="","",IFERROR(INDEX(Pengeluaran1,MATCH('Buku Besar'!H6867,Akun1,0)),""))</f>
        <v/>
      </c>
    </row>
    <row r="6868" spans="1:13" x14ac:dyDescent="0.25">
      <c r="A6868" s="91" t="str">
        <f t="shared" si="214"/>
        <v/>
      </c>
      <c r="B6868" s="330" t="str">
        <f>IF(A6868="","",IFERROR(INDEX(Tanggal,MATCH('Buku Besar'!A6868,Akun,0)),""))</f>
        <v/>
      </c>
      <c r="C6868" s="2" t="str">
        <f>IF(A6868="","",IFERROR(INDEX(Keterangan,MATCH('Buku Besar'!A6868,Akun,0)),""))</f>
        <v/>
      </c>
      <c r="D6868" s="2" t="str">
        <f>IF(A6868="","",IFERROR(INDEX(Reff,MATCH('Buku Besar'!A6868,Akun,0)),""))</f>
        <v/>
      </c>
      <c r="E6868" s="331" t="str">
        <f>IF(A6868="","",IFERROR(INDEX(Penerimaan,MATCH('Buku Besar'!A6868,Akun,0)),""))</f>
        <v/>
      </c>
      <c r="F6868" s="331" t="str">
        <f>IF(A6868="","",IFERROR(INDEX(Pengeluaran,MATCH('Buku Besar'!A6868,Akun,0)),""))</f>
        <v/>
      </c>
      <c r="H6868" s="91" t="str">
        <f t="shared" si="215"/>
        <v/>
      </c>
      <c r="I6868" s="330" t="str">
        <f>IF(H6868="","",IFERROR(INDEX(Tanggal1,MATCH('Buku Besar'!H6868,Akun1,0)),""))</f>
        <v/>
      </c>
      <c r="J6868" s="2" t="str">
        <f>IF(H6868="","",IFERROR(INDEX(Keterangan1,MATCH('Buku Besar'!H6868,Akun1,0)),""))</f>
        <v/>
      </c>
      <c r="K6868" s="2" t="str">
        <f>IF(H6868="","",IFERROR(INDEX(Reff1,MATCH('Buku Besar'!H6868,Akun1,0)),""))</f>
        <v/>
      </c>
      <c r="L6868" s="331" t="str">
        <f>IF(H6868="","",IFERROR(INDEX(Penerimaan1,MATCH('Buku Besar'!H6868,Akun1,0)),""))</f>
        <v/>
      </c>
      <c r="M6868" s="331" t="str">
        <f>IF(H6868="","",IFERROR(INDEX(Pengeluaran1,MATCH('Buku Besar'!H6868,Akun1,0)),""))</f>
        <v/>
      </c>
    </row>
    <row r="6869" spans="1:13" x14ac:dyDescent="0.25">
      <c r="A6869" s="91" t="str">
        <f t="shared" si="214"/>
        <v/>
      </c>
      <c r="B6869" s="330" t="str">
        <f>IF(A6869="","",IFERROR(INDEX(Tanggal,MATCH('Buku Besar'!A6869,Akun,0)),""))</f>
        <v/>
      </c>
      <c r="C6869" s="2" t="str">
        <f>IF(A6869="","",IFERROR(INDEX(Keterangan,MATCH('Buku Besar'!A6869,Akun,0)),""))</f>
        <v/>
      </c>
      <c r="D6869" s="2" t="str">
        <f>IF(A6869="","",IFERROR(INDEX(Reff,MATCH('Buku Besar'!A6869,Akun,0)),""))</f>
        <v/>
      </c>
      <c r="E6869" s="331" t="str">
        <f>IF(A6869="","",IFERROR(INDEX(Penerimaan,MATCH('Buku Besar'!A6869,Akun,0)),""))</f>
        <v/>
      </c>
      <c r="F6869" s="331" t="str">
        <f>IF(A6869="","",IFERROR(INDEX(Pengeluaran,MATCH('Buku Besar'!A6869,Akun,0)),""))</f>
        <v/>
      </c>
      <c r="H6869" s="91" t="str">
        <f t="shared" si="215"/>
        <v/>
      </c>
      <c r="I6869" s="330" t="str">
        <f>IF(H6869="","",IFERROR(INDEX(Tanggal1,MATCH('Buku Besar'!H6869,Akun1,0)),""))</f>
        <v/>
      </c>
      <c r="J6869" s="2" t="str">
        <f>IF(H6869="","",IFERROR(INDEX(Keterangan1,MATCH('Buku Besar'!H6869,Akun1,0)),""))</f>
        <v/>
      </c>
      <c r="K6869" s="2" t="str">
        <f>IF(H6869="","",IFERROR(INDEX(Reff1,MATCH('Buku Besar'!H6869,Akun1,0)),""))</f>
        <v/>
      </c>
      <c r="L6869" s="331" t="str">
        <f>IF(H6869="","",IFERROR(INDEX(Penerimaan1,MATCH('Buku Besar'!H6869,Akun1,0)),""))</f>
        <v/>
      </c>
      <c r="M6869" s="331" t="str">
        <f>IF(H6869="","",IFERROR(INDEX(Pengeluaran1,MATCH('Buku Besar'!H6869,Akun1,0)),""))</f>
        <v/>
      </c>
    </row>
    <row r="6870" spans="1:13" x14ac:dyDescent="0.25">
      <c r="A6870" s="91" t="str">
        <f t="shared" si="214"/>
        <v/>
      </c>
      <c r="B6870" s="330" t="str">
        <f>IF(A6870="","",IFERROR(INDEX(Tanggal,MATCH('Buku Besar'!A6870,Akun,0)),""))</f>
        <v/>
      </c>
      <c r="C6870" s="2" t="str">
        <f>IF(A6870="","",IFERROR(INDEX(Keterangan,MATCH('Buku Besar'!A6870,Akun,0)),""))</f>
        <v/>
      </c>
      <c r="D6870" s="2" t="str">
        <f>IF(A6870="","",IFERROR(INDEX(Reff,MATCH('Buku Besar'!A6870,Akun,0)),""))</f>
        <v/>
      </c>
      <c r="E6870" s="331" t="str">
        <f>IF(A6870="","",IFERROR(INDEX(Penerimaan,MATCH('Buku Besar'!A6870,Akun,0)),""))</f>
        <v/>
      </c>
      <c r="F6870" s="331" t="str">
        <f>IF(A6870="","",IFERROR(INDEX(Pengeluaran,MATCH('Buku Besar'!A6870,Akun,0)),""))</f>
        <v/>
      </c>
      <c r="H6870" s="91" t="str">
        <f t="shared" si="215"/>
        <v/>
      </c>
      <c r="I6870" s="330" t="str">
        <f>IF(H6870="","",IFERROR(INDEX(Tanggal1,MATCH('Buku Besar'!H6870,Akun1,0)),""))</f>
        <v/>
      </c>
      <c r="J6870" s="2" t="str">
        <f>IF(H6870="","",IFERROR(INDEX(Keterangan1,MATCH('Buku Besar'!H6870,Akun1,0)),""))</f>
        <v/>
      </c>
      <c r="K6870" s="2" t="str">
        <f>IF(H6870="","",IFERROR(INDEX(Reff1,MATCH('Buku Besar'!H6870,Akun1,0)),""))</f>
        <v/>
      </c>
      <c r="L6870" s="331" t="str">
        <f>IF(H6870="","",IFERROR(INDEX(Penerimaan1,MATCH('Buku Besar'!H6870,Akun1,0)),""))</f>
        <v/>
      </c>
      <c r="M6870" s="331" t="str">
        <f>IF(H6870="","",IFERROR(INDEX(Pengeluaran1,MATCH('Buku Besar'!H6870,Akun1,0)),""))</f>
        <v/>
      </c>
    </row>
    <row r="6871" spans="1:13" x14ac:dyDescent="0.25">
      <c r="A6871" s="91" t="str">
        <f t="shared" si="214"/>
        <v/>
      </c>
      <c r="B6871" s="330" t="str">
        <f>IF(A6871="","",IFERROR(INDEX(Tanggal,MATCH('Buku Besar'!A6871,Akun,0)),""))</f>
        <v/>
      </c>
      <c r="C6871" s="2" t="str">
        <f>IF(A6871="","",IFERROR(INDEX(Keterangan,MATCH('Buku Besar'!A6871,Akun,0)),""))</f>
        <v/>
      </c>
      <c r="D6871" s="2" t="str">
        <f>IF(A6871="","",IFERROR(INDEX(Reff,MATCH('Buku Besar'!A6871,Akun,0)),""))</f>
        <v/>
      </c>
      <c r="E6871" s="331" t="str">
        <f>IF(A6871="","",IFERROR(INDEX(Penerimaan,MATCH('Buku Besar'!A6871,Akun,0)),""))</f>
        <v/>
      </c>
      <c r="F6871" s="331" t="str">
        <f>IF(A6871="","",IFERROR(INDEX(Pengeluaran,MATCH('Buku Besar'!A6871,Akun,0)),""))</f>
        <v/>
      </c>
      <c r="H6871" s="91" t="str">
        <f t="shared" si="215"/>
        <v/>
      </c>
      <c r="I6871" s="330" t="str">
        <f>IF(H6871="","",IFERROR(INDEX(Tanggal1,MATCH('Buku Besar'!H6871,Akun1,0)),""))</f>
        <v/>
      </c>
      <c r="J6871" s="2" t="str">
        <f>IF(H6871="","",IFERROR(INDEX(Keterangan1,MATCH('Buku Besar'!H6871,Akun1,0)),""))</f>
        <v/>
      </c>
      <c r="K6871" s="2" t="str">
        <f>IF(H6871="","",IFERROR(INDEX(Reff1,MATCH('Buku Besar'!H6871,Akun1,0)),""))</f>
        <v/>
      </c>
      <c r="L6871" s="331" t="str">
        <f>IF(H6871="","",IFERROR(INDEX(Penerimaan1,MATCH('Buku Besar'!H6871,Akun1,0)),""))</f>
        <v/>
      </c>
      <c r="M6871" s="331" t="str">
        <f>IF(H6871="","",IFERROR(INDEX(Pengeluaran1,MATCH('Buku Besar'!H6871,Akun1,0)),""))</f>
        <v/>
      </c>
    </row>
    <row r="6872" spans="1:13" x14ac:dyDescent="0.25">
      <c r="A6872" s="91" t="str">
        <f t="shared" si="214"/>
        <v/>
      </c>
      <c r="B6872" s="330" t="str">
        <f>IF(A6872="","",IFERROR(INDEX(Tanggal,MATCH('Buku Besar'!A6872,Akun,0)),""))</f>
        <v/>
      </c>
      <c r="C6872" s="2" t="str">
        <f>IF(A6872="","",IFERROR(INDEX(Keterangan,MATCH('Buku Besar'!A6872,Akun,0)),""))</f>
        <v/>
      </c>
      <c r="D6872" s="2" t="str">
        <f>IF(A6872="","",IFERROR(INDEX(Reff,MATCH('Buku Besar'!A6872,Akun,0)),""))</f>
        <v/>
      </c>
      <c r="E6872" s="331" t="str">
        <f>IF(A6872="","",IFERROR(INDEX(Penerimaan,MATCH('Buku Besar'!A6872,Akun,0)),""))</f>
        <v/>
      </c>
      <c r="F6872" s="331" t="str">
        <f>IF(A6872="","",IFERROR(INDEX(Pengeluaran,MATCH('Buku Besar'!A6872,Akun,0)),""))</f>
        <v/>
      </c>
      <c r="H6872" s="91" t="str">
        <f t="shared" si="215"/>
        <v/>
      </c>
      <c r="I6872" s="330" t="str">
        <f>IF(H6872="","",IFERROR(INDEX(Tanggal1,MATCH('Buku Besar'!H6872,Akun1,0)),""))</f>
        <v/>
      </c>
      <c r="J6872" s="2" t="str">
        <f>IF(H6872="","",IFERROR(INDEX(Keterangan1,MATCH('Buku Besar'!H6872,Akun1,0)),""))</f>
        <v/>
      </c>
      <c r="K6872" s="2" t="str">
        <f>IF(H6872="","",IFERROR(INDEX(Reff1,MATCH('Buku Besar'!H6872,Akun1,0)),""))</f>
        <v/>
      </c>
      <c r="L6872" s="331" t="str">
        <f>IF(H6872="","",IFERROR(INDEX(Penerimaan1,MATCH('Buku Besar'!H6872,Akun1,0)),""))</f>
        <v/>
      </c>
      <c r="M6872" s="331" t="str">
        <f>IF(H6872="","",IFERROR(INDEX(Pengeluaran1,MATCH('Buku Besar'!H6872,Akun1,0)),""))</f>
        <v/>
      </c>
    </row>
    <row r="6873" spans="1:13" x14ac:dyDescent="0.25">
      <c r="A6873" s="91" t="str">
        <f t="shared" si="214"/>
        <v/>
      </c>
      <c r="B6873" s="330" t="str">
        <f>IF(A6873="","",IFERROR(INDEX(Tanggal,MATCH('Buku Besar'!A6873,Akun,0)),""))</f>
        <v/>
      </c>
      <c r="C6873" s="2" t="str">
        <f>IF(A6873="","",IFERROR(INDEX(Keterangan,MATCH('Buku Besar'!A6873,Akun,0)),""))</f>
        <v/>
      </c>
      <c r="D6873" s="2" t="str">
        <f>IF(A6873="","",IFERROR(INDEX(Reff,MATCH('Buku Besar'!A6873,Akun,0)),""))</f>
        <v/>
      </c>
      <c r="E6873" s="331" t="str">
        <f>IF(A6873="","",IFERROR(INDEX(Penerimaan,MATCH('Buku Besar'!A6873,Akun,0)),""))</f>
        <v/>
      </c>
      <c r="F6873" s="331" t="str">
        <f>IF(A6873="","",IFERROR(INDEX(Pengeluaran,MATCH('Buku Besar'!A6873,Akun,0)),""))</f>
        <v/>
      </c>
      <c r="H6873" s="91" t="str">
        <f t="shared" si="215"/>
        <v/>
      </c>
      <c r="I6873" s="330" t="str">
        <f>IF(H6873="","",IFERROR(INDEX(Tanggal1,MATCH('Buku Besar'!H6873,Akun1,0)),""))</f>
        <v/>
      </c>
      <c r="J6873" s="2" t="str">
        <f>IF(H6873="","",IFERROR(INDEX(Keterangan1,MATCH('Buku Besar'!H6873,Akun1,0)),""))</f>
        <v/>
      </c>
      <c r="K6873" s="2" t="str">
        <f>IF(H6873="","",IFERROR(INDEX(Reff1,MATCH('Buku Besar'!H6873,Akun1,0)),""))</f>
        <v/>
      </c>
      <c r="L6873" s="331" t="str">
        <f>IF(H6873="","",IFERROR(INDEX(Penerimaan1,MATCH('Buku Besar'!H6873,Akun1,0)),""))</f>
        <v/>
      </c>
      <c r="M6873" s="331" t="str">
        <f>IF(H6873="","",IFERROR(INDEX(Pengeluaran1,MATCH('Buku Besar'!H6873,Akun1,0)),""))</f>
        <v/>
      </c>
    </row>
    <row r="6874" spans="1:13" x14ac:dyDescent="0.25">
      <c r="A6874" s="91" t="str">
        <f t="shared" si="214"/>
        <v/>
      </c>
      <c r="B6874" s="330" t="str">
        <f>IF(A6874="","",IFERROR(INDEX(Tanggal,MATCH('Buku Besar'!A6874,Akun,0)),""))</f>
        <v/>
      </c>
      <c r="C6874" s="2" t="str">
        <f>IF(A6874="","",IFERROR(INDEX(Keterangan,MATCH('Buku Besar'!A6874,Akun,0)),""))</f>
        <v/>
      </c>
      <c r="D6874" s="2" t="str">
        <f>IF(A6874="","",IFERROR(INDEX(Reff,MATCH('Buku Besar'!A6874,Akun,0)),""))</f>
        <v/>
      </c>
      <c r="E6874" s="331" t="str">
        <f>IF(A6874="","",IFERROR(INDEX(Penerimaan,MATCH('Buku Besar'!A6874,Akun,0)),""))</f>
        <v/>
      </c>
      <c r="F6874" s="331" t="str">
        <f>IF(A6874="","",IFERROR(INDEX(Pengeluaran,MATCH('Buku Besar'!A6874,Akun,0)),""))</f>
        <v/>
      </c>
      <c r="H6874" s="91" t="str">
        <f t="shared" si="215"/>
        <v/>
      </c>
      <c r="I6874" s="330" t="str">
        <f>IF(H6874="","",IFERROR(INDEX(Tanggal1,MATCH('Buku Besar'!H6874,Akun1,0)),""))</f>
        <v/>
      </c>
      <c r="J6874" s="2" t="str">
        <f>IF(H6874="","",IFERROR(INDEX(Keterangan1,MATCH('Buku Besar'!H6874,Akun1,0)),""))</f>
        <v/>
      </c>
      <c r="K6874" s="2" t="str">
        <f>IF(H6874="","",IFERROR(INDEX(Reff1,MATCH('Buku Besar'!H6874,Akun1,0)),""))</f>
        <v/>
      </c>
      <c r="L6874" s="331" t="str">
        <f>IF(H6874="","",IFERROR(INDEX(Penerimaan1,MATCH('Buku Besar'!H6874,Akun1,0)),""))</f>
        <v/>
      </c>
      <c r="M6874" s="331" t="str">
        <f>IF(H6874="","",IFERROR(INDEX(Pengeluaran1,MATCH('Buku Besar'!H6874,Akun1,0)),""))</f>
        <v/>
      </c>
    </row>
    <row r="6875" spans="1:13" x14ac:dyDescent="0.25">
      <c r="A6875" s="91" t="str">
        <f t="shared" si="214"/>
        <v/>
      </c>
      <c r="B6875" s="330" t="str">
        <f>IF(A6875="","",IFERROR(INDEX(Tanggal,MATCH('Buku Besar'!A6875,Akun,0)),""))</f>
        <v/>
      </c>
      <c r="C6875" s="2" t="str">
        <f>IF(A6875="","",IFERROR(INDEX(Keterangan,MATCH('Buku Besar'!A6875,Akun,0)),""))</f>
        <v/>
      </c>
      <c r="D6875" s="2" t="str">
        <f>IF(A6875="","",IFERROR(INDEX(Reff,MATCH('Buku Besar'!A6875,Akun,0)),""))</f>
        <v/>
      </c>
      <c r="E6875" s="331" t="str">
        <f>IF(A6875="","",IFERROR(INDEX(Penerimaan,MATCH('Buku Besar'!A6875,Akun,0)),""))</f>
        <v/>
      </c>
      <c r="F6875" s="331" t="str">
        <f>IF(A6875="","",IFERROR(INDEX(Pengeluaran,MATCH('Buku Besar'!A6875,Akun,0)),""))</f>
        <v/>
      </c>
      <c r="H6875" s="91" t="str">
        <f t="shared" si="215"/>
        <v/>
      </c>
      <c r="I6875" s="330" t="str">
        <f>IF(H6875="","",IFERROR(INDEX(Tanggal1,MATCH('Buku Besar'!H6875,Akun1,0)),""))</f>
        <v/>
      </c>
      <c r="J6875" s="2" t="str">
        <f>IF(H6875="","",IFERROR(INDEX(Keterangan1,MATCH('Buku Besar'!H6875,Akun1,0)),""))</f>
        <v/>
      </c>
      <c r="K6875" s="2" t="str">
        <f>IF(H6875="","",IFERROR(INDEX(Reff1,MATCH('Buku Besar'!H6875,Akun1,0)),""))</f>
        <v/>
      </c>
      <c r="L6875" s="331" t="str">
        <f>IF(H6875="","",IFERROR(INDEX(Penerimaan1,MATCH('Buku Besar'!H6875,Akun1,0)),""))</f>
        <v/>
      </c>
      <c r="M6875" s="331" t="str">
        <f>IF(H6875="","",IFERROR(INDEX(Pengeluaran1,MATCH('Buku Besar'!H6875,Akun1,0)),""))</f>
        <v/>
      </c>
    </row>
    <row r="6876" spans="1:13" x14ac:dyDescent="0.25">
      <c r="A6876" s="91" t="str">
        <f t="shared" si="214"/>
        <v/>
      </c>
      <c r="B6876" s="330" t="str">
        <f>IF(A6876="","",IFERROR(INDEX(Tanggal,MATCH('Buku Besar'!A6876,Akun,0)),""))</f>
        <v/>
      </c>
      <c r="C6876" s="2" t="str">
        <f>IF(A6876="","",IFERROR(INDEX(Keterangan,MATCH('Buku Besar'!A6876,Akun,0)),""))</f>
        <v/>
      </c>
      <c r="D6876" s="2" t="str">
        <f>IF(A6876="","",IFERROR(INDEX(Reff,MATCH('Buku Besar'!A6876,Akun,0)),""))</f>
        <v/>
      </c>
      <c r="E6876" s="331" t="str">
        <f>IF(A6876="","",IFERROR(INDEX(Penerimaan,MATCH('Buku Besar'!A6876,Akun,0)),""))</f>
        <v/>
      </c>
      <c r="F6876" s="331" t="str">
        <f>IF(A6876="","",IFERROR(INDEX(Pengeluaran,MATCH('Buku Besar'!A6876,Akun,0)),""))</f>
        <v/>
      </c>
      <c r="H6876" s="91" t="str">
        <f t="shared" si="215"/>
        <v/>
      </c>
      <c r="I6876" s="330" t="str">
        <f>IF(H6876="","",IFERROR(INDEX(Tanggal1,MATCH('Buku Besar'!H6876,Akun1,0)),""))</f>
        <v/>
      </c>
      <c r="J6876" s="2" t="str">
        <f>IF(H6876="","",IFERROR(INDEX(Keterangan1,MATCH('Buku Besar'!H6876,Akun1,0)),""))</f>
        <v/>
      </c>
      <c r="K6876" s="2" t="str">
        <f>IF(H6876="","",IFERROR(INDEX(Reff1,MATCH('Buku Besar'!H6876,Akun1,0)),""))</f>
        <v/>
      </c>
      <c r="L6876" s="331" t="str">
        <f>IF(H6876="","",IFERROR(INDEX(Penerimaan1,MATCH('Buku Besar'!H6876,Akun1,0)),""))</f>
        <v/>
      </c>
      <c r="M6876" s="331" t="str">
        <f>IF(H6876="","",IFERROR(INDEX(Pengeluaran1,MATCH('Buku Besar'!H6876,Akun1,0)),""))</f>
        <v/>
      </c>
    </row>
    <row r="6877" spans="1:13" x14ac:dyDescent="0.25">
      <c r="A6877" s="91" t="str">
        <f t="shared" si="214"/>
        <v/>
      </c>
      <c r="B6877" s="330" t="str">
        <f>IF(A6877="","",IFERROR(INDEX(Tanggal,MATCH('Buku Besar'!A6877,Akun,0)),""))</f>
        <v/>
      </c>
      <c r="C6877" s="2" t="str">
        <f>IF(A6877="","",IFERROR(INDEX(Keterangan,MATCH('Buku Besar'!A6877,Akun,0)),""))</f>
        <v/>
      </c>
      <c r="D6877" s="2" t="str">
        <f>IF(A6877="","",IFERROR(INDEX(Reff,MATCH('Buku Besar'!A6877,Akun,0)),""))</f>
        <v/>
      </c>
      <c r="E6877" s="331" t="str">
        <f>IF(A6877="","",IFERROR(INDEX(Penerimaan,MATCH('Buku Besar'!A6877,Akun,0)),""))</f>
        <v/>
      </c>
      <c r="F6877" s="331" t="str">
        <f>IF(A6877="","",IFERROR(INDEX(Pengeluaran,MATCH('Buku Besar'!A6877,Akun,0)),""))</f>
        <v/>
      </c>
      <c r="H6877" s="91" t="str">
        <f t="shared" si="215"/>
        <v/>
      </c>
      <c r="I6877" s="330" t="str">
        <f>IF(H6877="","",IFERROR(INDEX(Tanggal1,MATCH('Buku Besar'!H6877,Akun1,0)),""))</f>
        <v/>
      </c>
      <c r="J6877" s="2" t="str">
        <f>IF(H6877="","",IFERROR(INDEX(Keterangan1,MATCH('Buku Besar'!H6877,Akun1,0)),""))</f>
        <v/>
      </c>
      <c r="K6877" s="2" t="str">
        <f>IF(H6877="","",IFERROR(INDEX(Reff1,MATCH('Buku Besar'!H6877,Akun1,0)),""))</f>
        <v/>
      </c>
      <c r="L6877" s="331" t="str">
        <f>IF(H6877="","",IFERROR(INDEX(Penerimaan1,MATCH('Buku Besar'!H6877,Akun1,0)),""))</f>
        <v/>
      </c>
      <c r="M6877" s="331" t="str">
        <f>IF(H6877="","",IFERROR(INDEX(Pengeluaran1,MATCH('Buku Besar'!H6877,Akun1,0)),""))</f>
        <v/>
      </c>
    </row>
    <row r="6878" spans="1:13" x14ac:dyDescent="0.25">
      <c r="A6878" s="91" t="str">
        <f t="shared" si="214"/>
        <v/>
      </c>
      <c r="B6878" s="330" t="str">
        <f>IF(A6878="","",IFERROR(INDEX(Tanggal,MATCH('Buku Besar'!A6878,Akun,0)),""))</f>
        <v/>
      </c>
      <c r="C6878" s="2" t="str">
        <f>IF(A6878="","",IFERROR(INDEX(Keterangan,MATCH('Buku Besar'!A6878,Akun,0)),""))</f>
        <v/>
      </c>
      <c r="D6878" s="2" t="str">
        <f>IF(A6878="","",IFERROR(INDEX(Reff,MATCH('Buku Besar'!A6878,Akun,0)),""))</f>
        <v/>
      </c>
      <c r="E6878" s="331" t="str">
        <f>IF(A6878="","",IFERROR(INDEX(Penerimaan,MATCH('Buku Besar'!A6878,Akun,0)),""))</f>
        <v/>
      </c>
      <c r="F6878" s="331" t="str">
        <f>IF(A6878="","",IFERROR(INDEX(Pengeluaran,MATCH('Buku Besar'!A6878,Akun,0)),""))</f>
        <v/>
      </c>
      <c r="H6878" s="91" t="str">
        <f t="shared" si="215"/>
        <v/>
      </c>
      <c r="I6878" s="330" t="str">
        <f>IF(H6878="","",IFERROR(INDEX(Tanggal1,MATCH('Buku Besar'!H6878,Akun1,0)),""))</f>
        <v/>
      </c>
      <c r="J6878" s="2" t="str">
        <f>IF(H6878="","",IFERROR(INDEX(Keterangan1,MATCH('Buku Besar'!H6878,Akun1,0)),""))</f>
        <v/>
      </c>
      <c r="K6878" s="2" t="str">
        <f>IF(H6878="","",IFERROR(INDEX(Reff1,MATCH('Buku Besar'!H6878,Akun1,0)),""))</f>
        <v/>
      </c>
      <c r="L6878" s="331" t="str">
        <f>IF(H6878="","",IFERROR(INDEX(Penerimaan1,MATCH('Buku Besar'!H6878,Akun1,0)),""))</f>
        <v/>
      </c>
      <c r="M6878" s="331" t="str">
        <f>IF(H6878="","",IFERROR(INDEX(Pengeluaran1,MATCH('Buku Besar'!H6878,Akun1,0)),""))</f>
        <v/>
      </c>
    </row>
    <row r="6879" spans="1:13" x14ac:dyDescent="0.25">
      <c r="A6879" s="91" t="str">
        <f t="shared" si="214"/>
        <v/>
      </c>
      <c r="B6879" s="330" t="str">
        <f>IF(A6879="","",IFERROR(INDEX(Tanggal,MATCH('Buku Besar'!A6879,Akun,0)),""))</f>
        <v/>
      </c>
      <c r="C6879" s="2" t="str">
        <f>IF(A6879="","",IFERROR(INDEX(Keterangan,MATCH('Buku Besar'!A6879,Akun,0)),""))</f>
        <v/>
      </c>
      <c r="D6879" s="2" t="str">
        <f>IF(A6879="","",IFERROR(INDEX(Reff,MATCH('Buku Besar'!A6879,Akun,0)),""))</f>
        <v/>
      </c>
      <c r="E6879" s="331" t="str">
        <f>IF(A6879="","",IFERROR(INDEX(Penerimaan,MATCH('Buku Besar'!A6879,Akun,0)),""))</f>
        <v/>
      </c>
      <c r="F6879" s="331" t="str">
        <f>IF(A6879="","",IFERROR(INDEX(Pengeluaran,MATCH('Buku Besar'!A6879,Akun,0)),""))</f>
        <v/>
      </c>
      <c r="H6879" s="91" t="str">
        <f t="shared" si="215"/>
        <v/>
      </c>
      <c r="I6879" s="330" t="str">
        <f>IF(H6879="","",IFERROR(INDEX(Tanggal1,MATCH('Buku Besar'!H6879,Akun1,0)),""))</f>
        <v/>
      </c>
      <c r="J6879" s="2" t="str">
        <f>IF(H6879="","",IFERROR(INDEX(Keterangan1,MATCH('Buku Besar'!H6879,Akun1,0)),""))</f>
        <v/>
      </c>
      <c r="K6879" s="2" t="str">
        <f>IF(H6879="","",IFERROR(INDEX(Reff1,MATCH('Buku Besar'!H6879,Akun1,0)),""))</f>
        <v/>
      </c>
      <c r="L6879" s="331" t="str">
        <f>IF(H6879="","",IFERROR(INDEX(Penerimaan1,MATCH('Buku Besar'!H6879,Akun1,0)),""))</f>
        <v/>
      </c>
      <c r="M6879" s="331" t="str">
        <f>IF(H6879="","",IFERROR(INDEX(Pengeluaran1,MATCH('Buku Besar'!H6879,Akun1,0)),""))</f>
        <v/>
      </c>
    </row>
    <row r="6880" spans="1:13" x14ac:dyDescent="0.25">
      <c r="A6880" s="91" t="str">
        <f t="shared" si="214"/>
        <v/>
      </c>
      <c r="B6880" s="330" t="str">
        <f>IF(A6880="","",IFERROR(INDEX(Tanggal,MATCH('Buku Besar'!A6880,Akun,0)),""))</f>
        <v/>
      </c>
      <c r="C6880" s="2" t="str">
        <f>IF(A6880="","",IFERROR(INDEX(Keterangan,MATCH('Buku Besar'!A6880,Akun,0)),""))</f>
        <v/>
      </c>
      <c r="D6880" s="2" t="str">
        <f>IF(A6880="","",IFERROR(INDEX(Reff,MATCH('Buku Besar'!A6880,Akun,0)),""))</f>
        <v/>
      </c>
      <c r="E6880" s="331" t="str">
        <f>IF(A6880="","",IFERROR(INDEX(Penerimaan,MATCH('Buku Besar'!A6880,Akun,0)),""))</f>
        <v/>
      </c>
      <c r="F6880" s="331" t="str">
        <f>IF(A6880="","",IFERROR(INDEX(Pengeluaran,MATCH('Buku Besar'!A6880,Akun,0)),""))</f>
        <v/>
      </c>
      <c r="H6880" s="91" t="str">
        <f t="shared" si="215"/>
        <v/>
      </c>
      <c r="I6880" s="330" t="str">
        <f>IF(H6880="","",IFERROR(INDEX(Tanggal1,MATCH('Buku Besar'!H6880,Akun1,0)),""))</f>
        <v/>
      </c>
      <c r="J6880" s="2" t="str">
        <f>IF(H6880="","",IFERROR(INDEX(Keterangan1,MATCH('Buku Besar'!H6880,Akun1,0)),""))</f>
        <v/>
      </c>
      <c r="K6880" s="2" t="str">
        <f>IF(H6880="","",IFERROR(INDEX(Reff1,MATCH('Buku Besar'!H6880,Akun1,0)),""))</f>
        <v/>
      </c>
      <c r="L6880" s="331" t="str">
        <f>IF(H6880="","",IFERROR(INDEX(Penerimaan1,MATCH('Buku Besar'!H6880,Akun1,0)),""))</f>
        <v/>
      </c>
      <c r="M6880" s="331" t="str">
        <f>IF(H6880="","",IFERROR(INDEX(Pengeluaran1,MATCH('Buku Besar'!H6880,Akun1,0)),""))</f>
        <v/>
      </c>
    </row>
    <row r="6881" spans="1:13" x14ac:dyDescent="0.25">
      <c r="A6881" s="91" t="str">
        <f t="shared" si="214"/>
        <v/>
      </c>
      <c r="B6881" s="330" t="str">
        <f>IF(A6881="","",IFERROR(INDEX(Tanggal,MATCH('Buku Besar'!A6881,Akun,0)),""))</f>
        <v/>
      </c>
      <c r="C6881" s="2" t="str">
        <f>IF(A6881="","",IFERROR(INDEX(Keterangan,MATCH('Buku Besar'!A6881,Akun,0)),""))</f>
        <v/>
      </c>
      <c r="D6881" s="2" t="str">
        <f>IF(A6881="","",IFERROR(INDEX(Reff,MATCH('Buku Besar'!A6881,Akun,0)),""))</f>
        <v/>
      </c>
      <c r="E6881" s="331" t="str">
        <f>IF(A6881="","",IFERROR(INDEX(Penerimaan,MATCH('Buku Besar'!A6881,Akun,0)),""))</f>
        <v/>
      </c>
      <c r="F6881" s="331" t="str">
        <f>IF(A6881="","",IFERROR(INDEX(Pengeluaran,MATCH('Buku Besar'!A6881,Akun,0)),""))</f>
        <v/>
      </c>
      <c r="H6881" s="91" t="str">
        <f t="shared" si="215"/>
        <v/>
      </c>
      <c r="I6881" s="330" t="str">
        <f>IF(H6881="","",IFERROR(INDEX(Tanggal1,MATCH('Buku Besar'!H6881,Akun1,0)),""))</f>
        <v/>
      </c>
      <c r="J6881" s="2" t="str">
        <f>IF(H6881="","",IFERROR(INDEX(Keterangan1,MATCH('Buku Besar'!H6881,Akun1,0)),""))</f>
        <v/>
      </c>
      <c r="K6881" s="2" t="str">
        <f>IF(H6881="","",IFERROR(INDEX(Reff1,MATCH('Buku Besar'!H6881,Akun1,0)),""))</f>
        <v/>
      </c>
      <c r="L6881" s="331" t="str">
        <f>IF(H6881="","",IFERROR(INDEX(Penerimaan1,MATCH('Buku Besar'!H6881,Akun1,0)),""))</f>
        <v/>
      </c>
      <c r="M6881" s="331" t="str">
        <f>IF(H6881="","",IFERROR(INDEX(Pengeluaran1,MATCH('Buku Besar'!H6881,Akun1,0)),""))</f>
        <v/>
      </c>
    </row>
    <row r="6882" spans="1:13" x14ac:dyDescent="0.25">
      <c r="A6882" s="91" t="str">
        <f t="shared" si="214"/>
        <v/>
      </c>
      <c r="B6882" s="330" t="str">
        <f>IF(A6882="","",IFERROR(INDEX(Tanggal,MATCH('Buku Besar'!A6882,Akun,0)),""))</f>
        <v/>
      </c>
      <c r="C6882" s="2" t="str">
        <f>IF(A6882="","",IFERROR(INDEX(Keterangan,MATCH('Buku Besar'!A6882,Akun,0)),""))</f>
        <v/>
      </c>
      <c r="D6882" s="2" t="str">
        <f>IF(A6882="","",IFERROR(INDEX(Reff,MATCH('Buku Besar'!A6882,Akun,0)),""))</f>
        <v/>
      </c>
      <c r="E6882" s="331" t="str">
        <f>IF(A6882="","",IFERROR(INDEX(Penerimaan,MATCH('Buku Besar'!A6882,Akun,0)),""))</f>
        <v/>
      </c>
      <c r="F6882" s="331" t="str">
        <f>IF(A6882="","",IFERROR(INDEX(Pengeluaran,MATCH('Buku Besar'!A6882,Akun,0)),""))</f>
        <v/>
      </c>
      <c r="H6882" s="91" t="str">
        <f t="shared" si="215"/>
        <v/>
      </c>
      <c r="I6882" s="330" t="str">
        <f>IF(H6882="","",IFERROR(INDEX(Tanggal1,MATCH('Buku Besar'!H6882,Akun1,0)),""))</f>
        <v/>
      </c>
      <c r="J6882" s="2" t="str">
        <f>IF(H6882="","",IFERROR(INDEX(Keterangan1,MATCH('Buku Besar'!H6882,Akun1,0)),""))</f>
        <v/>
      </c>
      <c r="K6882" s="2" t="str">
        <f>IF(H6882="","",IFERROR(INDEX(Reff1,MATCH('Buku Besar'!H6882,Akun1,0)),""))</f>
        <v/>
      </c>
      <c r="L6882" s="331" t="str">
        <f>IF(H6882="","",IFERROR(INDEX(Penerimaan1,MATCH('Buku Besar'!H6882,Akun1,0)),""))</f>
        <v/>
      </c>
      <c r="M6882" s="331" t="str">
        <f>IF(H6882="","",IFERROR(INDEX(Pengeluaran1,MATCH('Buku Besar'!H6882,Akun1,0)),""))</f>
        <v/>
      </c>
    </row>
    <row r="6883" spans="1:13" x14ac:dyDescent="0.25">
      <c r="A6883" s="91" t="str">
        <f t="shared" si="214"/>
        <v/>
      </c>
      <c r="B6883" s="330" t="str">
        <f>IF(A6883="","",IFERROR(INDEX(Tanggal,MATCH('Buku Besar'!A6883,Akun,0)),""))</f>
        <v/>
      </c>
      <c r="C6883" s="2" t="str">
        <f>IF(A6883="","",IFERROR(INDEX(Keterangan,MATCH('Buku Besar'!A6883,Akun,0)),""))</f>
        <v/>
      </c>
      <c r="D6883" s="2" t="str">
        <f>IF(A6883="","",IFERROR(INDEX(Reff,MATCH('Buku Besar'!A6883,Akun,0)),""))</f>
        <v/>
      </c>
      <c r="E6883" s="331" t="str">
        <f>IF(A6883="","",IFERROR(INDEX(Penerimaan,MATCH('Buku Besar'!A6883,Akun,0)),""))</f>
        <v/>
      </c>
      <c r="F6883" s="331" t="str">
        <f>IF(A6883="","",IFERROR(INDEX(Pengeluaran,MATCH('Buku Besar'!A6883,Akun,0)),""))</f>
        <v/>
      </c>
      <c r="H6883" s="91" t="str">
        <f t="shared" si="215"/>
        <v/>
      </c>
      <c r="I6883" s="330" t="str">
        <f>IF(H6883="","",IFERROR(INDEX(Tanggal1,MATCH('Buku Besar'!H6883,Akun1,0)),""))</f>
        <v/>
      </c>
      <c r="J6883" s="2" t="str">
        <f>IF(H6883="","",IFERROR(INDEX(Keterangan1,MATCH('Buku Besar'!H6883,Akun1,0)),""))</f>
        <v/>
      </c>
      <c r="K6883" s="2" t="str">
        <f>IF(H6883="","",IFERROR(INDEX(Reff1,MATCH('Buku Besar'!H6883,Akun1,0)),""))</f>
        <v/>
      </c>
      <c r="L6883" s="331" t="str">
        <f>IF(H6883="","",IFERROR(INDEX(Penerimaan1,MATCH('Buku Besar'!H6883,Akun1,0)),""))</f>
        <v/>
      </c>
      <c r="M6883" s="331" t="str">
        <f>IF(H6883="","",IFERROR(INDEX(Pengeluaran1,MATCH('Buku Besar'!H6883,Akun1,0)),""))</f>
        <v/>
      </c>
    </row>
    <row r="6884" spans="1:13" x14ac:dyDescent="0.25">
      <c r="A6884" s="91" t="str">
        <f t="shared" si="214"/>
        <v/>
      </c>
      <c r="B6884" s="330" t="str">
        <f>IF(A6884="","",IFERROR(INDEX(Tanggal,MATCH('Buku Besar'!A6884,Akun,0)),""))</f>
        <v/>
      </c>
      <c r="C6884" s="2" t="str">
        <f>IF(A6884="","",IFERROR(INDEX(Keterangan,MATCH('Buku Besar'!A6884,Akun,0)),""))</f>
        <v/>
      </c>
      <c r="D6884" s="2" t="str">
        <f>IF(A6884="","",IFERROR(INDEX(Reff,MATCH('Buku Besar'!A6884,Akun,0)),""))</f>
        <v/>
      </c>
      <c r="E6884" s="331" t="str">
        <f>IF(A6884="","",IFERROR(INDEX(Penerimaan,MATCH('Buku Besar'!A6884,Akun,0)),""))</f>
        <v/>
      </c>
      <c r="F6884" s="331" t="str">
        <f>IF(A6884="","",IFERROR(INDEX(Pengeluaran,MATCH('Buku Besar'!A6884,Akun,0)),""))</f>
        <v/>
      </c>
      <c r="H6884" s="91" t="str">
        <f t="shared" si="215"/>
        <v/>
      </c>
      <c r="I6884" s="330" t="str">
        <f>IF(H6884="","",IFERROR(INDEX(Tanggal1,MATCH('Buku Besar'!H6884,Akun1,0)),""))</f>
        <v/>
      </c>
      <c r="J6884" s="2" t="str">
        <f>IF(H6884="","",IFERROR(INDEX(Keterangan1,MATCH('Buku Besar'!H6884,Akun1,0)),""))</f>
        <v/>
      </c>
      <c r="K6884" s="2" t="str">
        <f>IF(H6884="","",IFERROR(INDEX(Reff1,MATCH('Buku Besar'!H6884,Akun1,0)),""))</f>
        <v/>
      </c>
      <c r="L6884" s="331" t="str">
        <f>IF(H6884="","",IFERROR(INDEX(Penerimaan1,MATCH('Buku Besar'!H6884,Akun1,0)),""))</f>
        <v/>
      </c>
      <c r="M6884" s="331" t="str">
        <f>IF(H6884="","",IFERROR(INDEX(Pengeluaran1,MATCH('Buku Besar'!H6884,Akun1,0)),""))</f>
        <v/>
      </c>
    </row>
    <row r="6885" spans="1:13" x14ac:dyDescent="0.25">
      <c r="A6885" s="91" t="str">
        <f t="shared" si="214"/>
        <v/>
      </c>
      <c r="B6885" s="330" t="str">
        <f>IF(A6885="","",IFERROR(INDEX(Tanggal,MATCH('Buku Besar'!A6885,Akun,0)),""))</f>
        <v/>
      </c>
      <c r="C6885" s="2" t="str">
        <f>IF(A6885="","",IFERROR(INDEX(Keterangan,MATCH('Buku Besar'!A6885,Akun,0)),""))</f>
        <v/>
      </c>
      <c r="D6885" s="2" t="str">
        <f>IF(A6885="","",IFERROR(INDEX(Reff,MATCH('Buku Besar'!A6885,Akun,0)),""))</f>
        <v/>
      </c>
      <c r="E6885" s="331" t="str">
        <f>IF(A6885="","",IFERROR(INDEX(Penerimaan,MATCH('Buku Besar'!A6885,Akun,0)),""))</f>
        <v/>
      </c>
      <c r="F6885" s="331" t="str">
        <f>IF(A6885="","",IFERROR(INDEX(Pengeluaran,MATCH('Buku Besar'!A6885,Akun,0)),""))</f>
        <v/>
      </c>
      <c r="H6885" s="91" t="str">
        <f t="shared" si="215"/>
        <v/>
      </c>
      <c r="I6885" s="330" t="str">
        <f>IF(H6885="","",IFERROR(INDEX(Tanggal1,MATCH('Buku Besar'!H6885,Akun1,0)),""))</f>
        <v/>
      </c>
      <c r="J6885" s="2" t="str">
        <f>IF(H6885="","",IFERROR(INDEX(Keterangan1,MATCH('Buku Besar'!H6885,Akun1,0)),""))</f>
        <v/>
      </c>
      <c r="K6885" s="2" t="str">
        <f>IF(H6885="","",IFERROR(INDEX(Reff1,MATCH('Buku Besar'!H6885,Akun1,0)),""))</f>
        <v/>
      </c>
      <c r="L6885" s="331" t="str">
        <f>IF(H6885="","",IFERROR(INDEX(Penerimaan1,MATCH('Buku Besar'!H6885,Akun1,0)),""))</f>
        <v/>
      </c>
      <c r="M6885" s="331" t="str">
        <f>IF(H6885="","",IFERROR(INDEX(Pengeluaran1,MATCH('Buku Besar'!H6885,Akun1,0)),""))</f>
        <v/>
      </c>
    </row>
    <row r="6886" spans="1:13" x14ac:dyDescent="0.25">
      <c r="A6886" s="91" t="str">
        <f t="shared" si="214"/>
        <v/>
      </c>
      <c r="B6886" s="330" t="str">
        <f>IF(A6886="","",IFERROR(INDEX(Tanggal,MATCH('Buku Besar'!A6886,Akun,0)),""))</f>
        <v/>
      </c>
      <c r="C6886" s="2" t="str">
        <f>IF(A6886="","",IFERROR(INDEX(Keterangan,MATCH('Buku Besar'!A6886,Akun,0)),""))</f>
        <v/>
      </c>
      <c r="D6886" s="2" t="str">
        <f>IF(A6886="","",IFERROR(INDEX(Reff,MATCH('Buku Besar'!A6886,Akun,0)),""))</f>
        <v/>
      </c>
      <c r="E6886" s="331" t="str">
        <f>IF(A6886="","",IFERROR(INDEX(Penerimaan,MATCH('Buku Besar'!A6886,Akun,0)),""))</f>
        <v/>
      </c>
      <c r="F6886" s="331" t="str">
        <f>IF(A6886="","",IFERROR(INDEX(Pengeluaran,MATCH('Buku Besar'!A6886,Akun,0)),""))</f>
        <v/>
      </c>
      <c r="H6886" s="91" t="str">
        <f t="shared" si="215"/>
        <v/>
      </c>
      <c r="I6886" s="330" t="str">
        <f>IF(H6886="","",IFERROR(INDEX(Tanggal1,MATCH('Buku Besar'!H6886,Akun1,0)),""))</f>
        <v/>
      </c>
      <c r="J6886" s="2" t="str">
        <f>IF(H6886="","",IFERROR(INDEX(Keterangan1,MATCH('Buku Besar'!H6886,Akun1,0)),""))</f>
        <v/>
      </c>
      <c r="K6886" s="2" t="str">
        <f>IF(H6886="","",IFERROR(INDEX(Reff1,MATCH('Buku Besar'!H6886,Akun1,0)),""))</f>
        <v/>
      </c>
      <c r="L6886" s="331" t="str">
        <f>IF(H6886="","",IFERROR(INDEX(Penerimaan1,MATCH('Buku Besar'!H6886,Akun1,0)),""))</f>
        <v/>
      </c>
      <c r="M6886" s="331" t="str">
        <f>IF(H6886="","",IFERROR(INDEX(Pengeluaran1,MATCH('Buku Besar'!H6886,Akun1,0)),""))</f>
        <v/>
      </c>
    </row>
    <row r="6887" spans="1:13" x14ac:dyDescent="0.25">
      <c r="A6887" s="91" t="str">
        <f t="shared" si="214"/>
        <v/>
      </c>
      <c r="B6887" s="330" t="str">
        <f>IF(A6887="","",IFERROR(INDEX(Tanggal,MATCH('Buku Besar'!A6887,Akun,0)),""))</f>
        <v/>
      </c>
      <c r="C6887" s="2" t="str">
        <f>IF(A6887="","",IFERROR(INDEX(Keterangan,MATCH('Buku Besar'!A6887,Akun,0)),""))</f>
        <v/>
      </c>
      <c r="D6887" s="2" t="str">
        <f>IF(A6887="","",IFERROR(INDEX(Reff,MATCH('Buku Besar'!A6887,Akun,0)),""))</f>
        <v/>
      </c>
      <c r="E6887" s="331" t="str">
        <f>IF(A6887="","",IFERROR(INDEX(Penerimaan,MATCH('Buku Besar'!A6887,Akun,0)),""))</f>
        <v/>
      </c>
      <c r="F6887" s="331" t="str">
        <f>IF(A6887="","",IFERROR(INDEX(Pengeluaran,MATCH('Buku Besar'!A6887,Akun,0)),""))</f>
        <v/>
      </c>
      <c r="H6887" s="91" t="str">
        <f t="shared" si="215"/>
        <v/>
      </c>
      <c r="I6887" s="330" t="str">
        <f>IF(H6887="","",IFERROR(INDEX(Tanggal1,MATCH('Buku Besar'!H6887,Akun1,0)),""))</f>
        <v/>
      </c>
      <c r="J6887" s="2" t="str">
        <f>IF(H6887="","",IFERROR(INDEX(Keterangan1,MATCH('Buku Besar'!H6887,Akun1,0)),""))</f>
        <v/>
      </c>
      <c r="K6887" s="2" t="str">
        <f>IF(H6887="","",IFERROR(INDEX(Reff1,MATCH('Buku Besar'!H6887,Akun1,0)),""))</f>
        <v/>
      </c>
      <c r="L6887" s="331" t="str">
        <f>IF(H6887="","",IFERROR(INDEX(Penerimaan1,MATCH('Buku Besar'!H6887,Akun1,0)),""))</f>
        <v/>
      </c>
      <c r="M6887" s="331" t="str">
        <f>IF(H6887="","",IFERROR(INDEX(Pengeluaran1,MATCH('Buku Besar'!H6887,Akun1,0)),""))</f>
        <v/>
      </c>
    </row>
    <row r="6888" spans="1:13" x14ac:dyDescent="0.25">
      <c r="A6888" s="91" t="str">
        <f t="shared" si="214"/>
        <v/>
      </c>
      <c r="B6888" s="330" t="str">
        <f>IF(A6888="","",IFERROR(INDEX(Tanggal,MATCH('Buku Besar'!A6888,Akun,0)),""))</f>
        <v/>
      </c>
      <c r="C6888" s="2" t="str">
        <f>IF(A6888="","",IFERROR(INDEX(Keterangan,MATCH('Buku Besar'!A6888,Akun,0)),""))</f>
        <v/>
      </c>
      <c r="D6888" s="2" t="str">
        <f>IF(A6888="","",IFERROR(INDEX(Reff,MATCH('Buku Besar'!A6888,Akun,0)),""))</f>
        <v/>
      </c>
      <c r="E6888" s="331" t="str">
        <f>IF(A6888="","",IFERROR(INDEX(Penerimaan,MATCH('Buku Besar'!A6888,Akun,0)),""))</f>
        <v/>
      </c>
      <c r="F6888" s="331" t="str">
        <f>IF(A6888="","",IFERROR(INDEX(Pengeluaran,MATCH('Buku Besar'!A6888,Akun,0)),""))</f>
        <v/>
      </c>
      <c r="H6888" s="91" t="str">
        <f t="shared" si="215"/>
        <v/>
      </c>
      <c r="I6888" s="330" t="str">
        <f>IF(H6888="","",IFERROR(INDEX(Tanggal1,MATCH('Buku Besar'!H6888,Akun1,0)),""))</f>
        <v/>
      </c>
      <c r="J6888" s="2" t="str">
        <f>IF(H6888="","",IFERROR(INDEX(Keterangan1,MATCH('Buku Besar'!H6888,Akun1,0)),""))</f>
        <v/>
      </c>
      <c r="K6888" s="2" t="str">
        <f>IF(H6888="","",IFERROR(INDEX(Reff1,MATCH('Buku Besar'!H6888,Akun1,0)),""))</f>
        <v/>
      </c>
      <c r="L6888" s="331" t="str">
        <f>IF(H6888="","",IFERROR(INDEX(Penerimaan1,MATCH('Buku Besar'!H6888,Akun1,0)),""))</f>
        <v/>
      </c>
      <c r="M6888" s="331" t="str">
        <f>IF(H6888="","",IFERROR(INDEX(Pengeluaran1,MATCH('Buku Besar'!H6888,Akun1,0)),""))</f>
        <v/>
      </c>
    </row>
    <row r="6889" spans="1:13" x14ac:dyDescent="0.25">
      <c r="A6889" s="91" t="str">
        <f t="shared" si="214"/>
        <v/>
      </c>
      <c r="B6889" s="330" t="str">
        <f>IF(A6889="","",IFERROR(INDEX(Tanggal,MATCH('Buku Besar'!A6889,Akun,0)),""))</f>
        <v/>
      </c>
      <c r="C6889" s="2" t="str">
        <f>IF(A6889="","",IFERROR(INDEX(Keterangan,MATCH('Buku Besar'!A6889,Akun,0)),""))</f>
        <v/>
      </c>
      <c r="D6889" s="2" t="str">
        <f>IF(A6889="","",IFERROR(INDEX(Reff,MATCH('Buku Besar'!A6889,Akun,0)),""))</f>
        <v/>
      </c>
      <c r="E6889" s="331" t="str">
        <f>IF(A6889="","",IFERROR(INDEX(Penerimaan,MATCH('Buku Besar'!A6889,Akun,0)),""))</f>
        <v/>
      </c>
      <c r="F6889" s="331" t="str">
        <f>IF(A6889="","",IFERROR(INDEX(Pengeluaran,MATCH('Buku Besar'!A6889,Akun,0)),""))</f>
        <v/>
      </c>
      <c r="H6889" s="91" t="str">
        <f t="shared" si="215"/>
        <v/>
      </c>
      <c r="I6889" s="330" t="str">
        <f>IF(H6889="","",IFERROR(INDEX(Tanggal1,MATCH('Buku Besar'!H6889,Akun1,0)),""))</f>
        <v/>
      </c>
      <c r="J6889" s="2" t="str">
        <f>IF(H6889="","",IFERROR(INDEX(Keterangan1,MATCH('Buku Besar'!H6889,Akun1,0)),""))</f>
        <v/>
      </c>
      <c r="K6889" s="2" t="str">
        <f>IF(H6889="","",IFERROR(INDEX(Reff1,MATCH('Buku Besar'!H6889,Akun1,0)),""))</f>
        <v/>
      </c>
      <c r="L6889" s="331" t="str">
        <f>IF(H6889="","",IFERROR(INDEX(Penerimaan1,MATCH('Buku Besar'!H6889,Akun1,0)),""))</f>
        <v/>
      </c>
      <c r="M6889" s="331" t="str">
        <f>IF(H6889="","",IFERROR(INDEX(Pengeluaran1,MATCH('Buku Besar'!H6889,Akun1,0)),""))</f>
        <v/>
      </c>
    </row>
    <row r="6890" spans="1:13" x14ac:dyDescent="0.25">
      <c r="A6890" s="91" t="str">
        <f t="shared" si="214"/>
        <v/>
      </c>
      <c r="B6890" s="330" t="str">
        <f>IF(A6890="","",IFERROR(INDEX(Tanggal,MATCH('Buku Besar'!A6890,Akun,0)),""))</f>
        <v/>
      </c>
      <c r="C6890" s="2" t="str">
        <f>IF(A6890="","",IFERROR(INDEX(Keterangan,MATCH('Buku Besar'!A6890,Akun,0)),""))</f>
        <v/>
      </c>
      <c r="D6890" s="2" t="str">
        <f>IF(A6890="","",IFERROR(INDEX(Reff,MATCH('Buku Besar'!A6890,Akun,0)),""))</f>
        <v/>
      </c>
      <c r="E6890" s="331" t="str">
        <f>IF(A6890="","",IFERROR(INDEX(Penerimaan,MATCH('Buku Besar'!A6890,Akun,0)),""))</f>
        <v/>
      </c>
      <c r="F6890" s="331" t="str">
        <f>IF(A6890="","",IFERROR(INDEX(Pengeluaran,MATCH('Buku Besar'!A6890,Akun,0)),""))</f>
        <v/>
      </c>
      <c r="H6890" s="91" t="str">
        <f t="shared" si="215"/>
        <v/>
      </c>
      <c r="I6890" s="330" t="str">
        <f>IF(H6890="","",IFERROR(INDEX(Tanggal1,MATCH('Buku Besar'!H6890,Akun1,0)),""))</f>
        <v/>
      </c>
      <c r="J6890" s="2" t="str">
        <f>IF(H6890="","",IFERROR(INDEX(Keterangan1,MATCH('Buku Besar'!H6890,Akun1,0)),""))</f>
        <v/>
      </c>
      <c r="K6890" s="2" t="str">
        <f>IF(H6890="","",IFERROR(INDEX(Reff1,MATCH('Buku Besar'!H6890,Akun1,0)),""))</f>
        <v/>
      </c>
      <c r="L6890" s="331" t="str">
        <f>IF(H6890="","",IFERROR(INDEX(Penerimaan1,MATCH('Buku Besar'!H6890,Akun1,0)),""))</f>
        <v/>
      </c>
      <c r="M6890" s="331" t="str">
        <f>IF(H6890="","",IFERROR(INDEX(Pengeluaran1,MATCH('Buku Besar'!H6890,Akun1,0)),""))</f>
        <v/>
      </c>
    </row>
    <row r="6891" spans="1:13" x14ac:dyDescent="0.25">
      <c r="A6891" s="91" t="str">
        <f t="shared" si="214"/>
        <v/>
      </c>
      <c r="B6891" s="330" t="str">
        <f>IF(A6891="","",IFERROR(INDEX(Tanggal,MATCH('Buku Besar'!A6891,Akun,0)),""))</f>
        <v/>
      </c>
      <c r="C6891" s="2" t="str">
        <f>IF(A6891="","",IFERROR(INDEX(Keterangan,MATCH('Buku Besar'!A6891,Akun,0)),""))</f>
        <v/>
      </c>
      <c r="D6891" s="2" t="str">
        <f>IF(A6891="","",IFERROR(INDEX(Reff,MATCH('Buku Besar'!A6891,Akun,0)),""))</f>
        <v/>
      </c>
      <c r="E6891" s="331" t="str">
        <f>IF(A6891="","",IFERROR(INDEX(Penerimaan,MATCH('Buku Besar'!A6891,Akun,0)),""))</f>
        <v/>
      </c>
      <c r="F6891" s="331" t="str">
        <f>IF(A6891="","",IFERROR(INDEX(Pengeluaran,MATCH('Buku Besar'!A6891,Akun,0)),""))</f>
        <v/>
      </c>
      <c r="H6891" s="91" t="str">
        <f t="shared" si="215"/>
        <v/>
      </c>
      <c r="I6891" s="330" t="str">
        <f>IF(H6891="","",IFERROR(INDEX(Tanggal1,MATCH('Buku Besar'!H6891,Akun1,0)),""))</f>
        <v/>
      </c>
      <c r="J6891" s="2" t="str">
        <f>IF(H6891="","",IFERROR(INDEX(Keterangan1,MATCH('Buku Besar'!H6891,Akun1,0)),""))</f>
        <v/>
      </c>
      <c r="K6891" s="2" t="str">
        <f>IF(H6891="","",IFERROR(INDEX(Reff1,MATCH('Buku Besar'!H6891,Akun1,0)),""))</f>
        <v/>
      </c>
      <c r="L6891" s="331" t="str">
        <f>IF(H6891="","",IFERROR(INDEX(Penerimaan1,MATCH('Buku Besar'!H6891,Akun1,0)),""))</f>
        <v/>
      </c>
      <c r="M6891" s="331" t="str">
        <f>IF(H6891="","",IFERROR(INDEX(Pengeluaran1,MATCH('Buku Besar'!H6891,Akun1,0)),""))</f>
        <v/>
      </c>
    </row>
    <row r="6892" spans="1:13" x14ac:dyDescent="0.25">
      <c r="A6892" s="91" t="str">
        <f t="shared" si="214"/>
        <v/>
      </c>
      <c r="B6892" s="330" t="str">
        <f>IF(A6892="","",IFERROR(INDEX(Tanggal,MATCH('Buku Besar'!A6892,Akun,0)),""))</f>
        <v/>
      </c>
      <c r="C6892" s="2" t="str">
        <f>IF(A6892="","",IFERROR(INDEX(Keterangan,MATCH('Buku Besar'!A6892,Akun,0)),""))</f>
        <v/>
      </c>
      <c r="D6892" s="2" t="str">
        <f>IF(A6892="","",IFERROR(INDEX(Reff,MATCH('Buku Besar'!A6892,Akun,0)),""))</f>
        <v/>
      </c>
      <c r="E6892" s="331" t="str">
        <f>IF(A6892="","",IFERROR(INDEX(Penerimaan,MATCH('Buku Besar'!A6892,Akun,0)),""))</f>
        <v/>
      </c>
      <c r="F6892" s="331" t="str">
        <f>IF(A6892="","",IFERROR(INDEX(Pengeluaran,MATCH('Buku Besar'!A6892,Akun,0)),""))</f>
        <v/>
      </c>
      <c r="H6892" s="91" t="str">
        <f t="shared" si="215"/>
        <v/>
      </c>
      <c r="I6892" s="330" t="str">
        <f>IF(H6892="","",IFERROR(INDEX(Tanggal1,MATCH('Buku Besar'!H6892,Akun1,0)),""))</f>
        <v/>
      </c>
      <c r="J6892" s="2" t="str">
        <f>IF(H6892="","",IFERROR(INDEX(Keterangan1,MATCH('Buku Besar'!H6892,Akun1,0)),""))</f>
        <v/>
      </c>
      <c r="K6892" s="2" t="str">
        <f>IF(H6892="","",IFERROR(INDEX(Reff1,MATCH('Buku Besar'!H6892,Akun1,0)),""))</f>
        <v/>
      </c>
      <c r="L6892" s="331" t="str">
        <f>IF(H6892="","",IFERROR(INDEX(Penerimaan1,MATCH('Buku Besar'!H6892,Akun1,0)),""))</f>
        <v/>
      </c>
      <c r="M6892" s="331" t="str">
        <f>IF(H6892="","",IFERROR(INDEX(Pengeluaran1,MATCH('Buku Besar'!H6892,Akun1,0)),""))</f>
        <v/>
      </c>
    </row>
    <row r="6893" spans="1:13" x14ac:dyDescent="0.25">
      <c r="A6893" s="91" t="str">
        <f t="shared" si="214"/>
        <v/>
      </c>
      <c r="B6893" s="330" t="str">
        <f>IF(A6893="","",IFERROR(INDEX(Tanggal,MATCH('Buku Besar'!A6893,Akun,0)),""))</f>
        <v/>
      </c>
      <c r="C6893" s="2" t="str">
        <f>IF(A6893="","",IFERROR(INDEX(Keterangan,MATCH('Buku Besar'!A6893,Akun,0)),""))</f>
        <v/>
      </c>
      <c r="D6893" s="2" t="str">
        <f>IF(A6893="","",IFERROR(INDEX(Reff,MATCH('Buku Besar'!A6893,Akun,0)),""))</f>
        <v/>
      </c>
      <c r="E6893" s="331" t="str">
        <f>IF(A6893="","",IFERROR(INDEX(Penerimaan,MATCH('Buku Besar'!A6893,Akun,0)),""))</f>
        <v/>
      </c>
      <c r="F6893" s="331" t="str">
        <f>IF(A6893="","",IFERROR(INDEX(Pengeluaran,MATCH('Buku Besar'!A6893,Akun,0)),""))</f>
        <v/>
      </c>
      <c r="H6893" s="91" t="str">
        <f t="shared" si="215"/>
        <v/>
      </c>
      <c r="I6893" s="330" t="str">
        <f>IF(H6893="","",IFERROR(INDEX(Tanggal1,MATCH('Buku Besar'!H6893,Akun1,0)),""))</f>
        <v/>
      </c>
      <c r="J6893" s="2" t="str">
        <f>IF(H6893="","",IFERROR(INDEX(Keterangan1,MATCH('Buku Besar'!H6893,Akun1,0)),""))</f>
        <v/>
      </c>
      <c r="K6893" s="2" t="str">
        <f>IF(H6893="","",IFERROR(INDEX(Reff1,MATCH('Buku Besar'!H6893,Akun1,0)),""))</f>
        <v/>
      </c>
      <c r="L6893" s="331" t="str">
        <f>IF(H6893="","",IFERROR(INDEX(Penerimaan1,MATCH('Buku Besar'!H6893,Akun1,0)),""))</f>
        <v/>
      </c>
      <c r="M6893" s="331" t="str">
        <f>IF(H6893="","",IFERROR(INDEX(Pengeluaran1,MATCH('Buku Besar'!H6893,Akun1,0)),""))</f>
        <v/>
      </c>
    </row>
    <row r="6894" spans="1:13" x14ac:dyDescent="0.25">
      <c r="A6894" s="91" t="str">
        <f t="shared" si="214"/>
        <v/>
      </c>
      <c r="B6894" s="330" t="str">
        <f>IF(A6894="","",IFERROR(INDEX(Tanggal,MATCH('Buku Besar'!A6894,Akun,0)),""))</f>
        <v/>
      </c>
      <c r="C6894" s="2" t="str">
        <f>IF(A6894="","",IFERROR(INDEX(Keterangan,MATCH('Buku Besar'!A6894,Akun,0)),""))</f>
        <v/>
      </c>
      <c r="D6894" s="2" t="str">
        <f>IF(A6894="","",IFERROR(INDEX(Reff,MATCH('Buku Besar'!A6894,Akun,0)),""))</f>
        <v/>
      </c>
      <c r="E6894" s="331" t="str">
        <f>IF(A6894="","",IFERROR(INDEX(Penerimaan,MATCH('Buku Besar'!A6894,Akun,0)),""))</f>
        <v/>
      </c>
      <c r="F6894" s="331" t="str">
        <f>IF(A6894="","",IFERROR(INDEX(Pengeluaran,MATCH('Buku Besar'!A6894,Akun,0)),""))</f>
        <v/>
      </c>
      <c r="H6894" s="91" t="str">
        <f t="shared" si="215"/>
        <v/>
      </c>
      <c r="I6894" s="330" t="str">
        <f>IF(H6894="","",IFERROR(INDEX(Tanggal1,MATCH('Buku Besar'!H6894,Akun1,0)),""))</f>
        <v/>
      </c>
      <c r="J6894" s="2" t="str">
        <f>IF(H6894="","",IFERROR(INDEX(Keterangan1,MATCH('Buku Besar'!H6894,Akun1,0)),""))</f>
        <v/>
      </c>
      <c r="K6894" s="2" t="str">
        <f>IF(H6894="","",IFERROR(INDEX(Reff1,MATCH('Buku Besar'!H6894,Akun1,0)),""))</f>
        <v/>
      </c>
      <c r="L6894" s="331" t="str">
        <f>IF(H6894="","",IFERROR(INDEX(Penerimaan1,MATCH('Buku Besar'!H6894,Akun1,0)),""))</f>
        <v/>
      </c>
      <c r="M6894" s="331" t="str">
        <f>IF(H6894="","",IFERROR(INDEX(Pengeluaran1,MATCH('Buku Besar'!H6894,Akun1,0)),""))</f>
        <v/>
      </c>
    </row>
    <row r="6895" spans="1:13" x14ac:dyDescent="0.25">
      <c r="A6895" s="91" t="str">
        <f t="shared" si="214"/>
        <v/>
      </c>
      <c r="B6895" s="330" t="str">
        <f>IF(A6895="","",IFERROR(INDEX(Tanggal,MATCH('Buku Besar'!A6895,Akun,0)),""))</f>
        <v/>
      </c>
      <c r="C6895" s="2" t="str">
        <f>IF(A6895="","",IFERROR(INDEX(Keterangan,MATCH('Buku Besar'!A6895,Akun,0)),""))</f>
        <v/>
      </c>
      <c r="D6895" s="2" t="str">
        <f>IF(A6895="","",IFERROR(INDEX(Reff,MATCH('Buku Besar'!A6895,Akun,0)),""))</f>
        <v/>
      </c>
      <c r="E6895" s="331" t="str">
        <f>IF(A6895="","",IFERROR(INDEX(Penerimaan,MATCH('Buku Besar'!A6895,Akun,0)),""))</f>
        <v/>
      </c>
      <c r="F6895" s="331" t="str">
        <f>IF(A6895="","",IFERROR(INDEX(Pengeluaran,MATCH('Buku Besar'!A6895,Akun,0)),""))</f>
        <v/>
      </c>
      <c r="H6895" s="91" t="str">
        <f t="shared" si="215"/>
        <v/>
      </c>
      <c r="I6895" s="330" t="str">
        <f>IF(H6895="","",IFERROR(INDEX(Tanggal1,MATCH('Buku Besar'!H6895,Akun1,0)),""))</f>
        <v/>
      </c>
      <c r="J6895" s="2" t="str">
        <f>IF(H6895="","",IFERROR(INDEX(Keterangan1,MATCH('Buku Besar'!H6895,Akun1,0)),""))</f>
        <v/>
      </c>
      <c r="K6895" s="2" t="str">
        <f>IF(H6895="","",IFERROR(INDEX(Reff1,MATCH('Buku Besar'!H6895,Akun1,0)),""))</f>
        <v/>
      </c>
      <c r="L6895" s="331" t="str">
        <f>IF(H6895="","",IFERROR(INDEX(Penerimaan1,MATCH('Buku Besar'!H6895,Akun1,0)),""))</f>
        <v/>
      </c>
      <c r="M6895" s="331" t="str">
        <f>IF(H6895="","",IFERROR(INDEX(Pengeluaran1,MATCH('Buku Besar'!H6895,Akun1,0)),""))</f>
        <v/>
      </c>
    </row>
    <row r="6896" spans="1:13" x14ac:dyDescent="0.25">
      <c r="A6896" s="91" t="str">
        <f t="shared" si="214"/>
        <v/>
      </c>
      <c r="B6896" s="330" t="str">
        <f>IF(A6896="","",IFERROR(INDEX(Tanggal,MATCH('Buku Besar'!A6896,Akun,0)),""))</f>
        <v/>
      </c>
      <c r="C6896" s="2" t="str">
        <f>IF(A6896="","",IFERROR(INDEX(Keterangan,MATCH('Buku Besar'!A6896,Akun,0)),""))</f>
        <v/>
      </c>
      <c r="D6896" s="2" t="str">
        <f>IF(A6896="","",IFERROR(INDEX(Reff,MATCH('Buku Besar'!A6896,Akun,0)),""))</f>
        <v/>
      </c>
      <c r="E6896" s="331" t="str">
        <f>IF(A6896="","",IFERROR(INDEX(Penerimaan,MATCH('Buku Besar'!A6896,Akun,0)),""))</f>
        <v/>
      </c>
      <c r="F6896" s="331" t="str">
        <f>IF(A6896="","",IFERROR(INDEX(Pengeluaran,MATCH('Buku Besar'!A6896,Akun,0)),""))</f>
        <v/>
      </c>
      <c r="H6896" s="91" t="str">
        <f t="shared" si="215"/>
        <v/>
      </c>
      <c r="I6896" s="330" t="str">
        <f>IF(H6896="","",IFERROR(INDEX(Tanggal1,MATCH('Buku Besar'!H6896,Akun1,0)),""))</f>
        <v/>
      </c>
      <c r="J6896" s="2" t="str">
        <f>IF(H6896="","",IFERROR(INDEX(Keterangan1,MATCH('Buku Besar'!H6896,Akun1,0)),""))</f>
        <v/>
      </c>
      <c r="K6896" s="2" t="str">
        <f>IF(H6896="","",IFERROR(INDEX(Reff1,MATCH('Buku Besar'!H6896,Akun1,0)),""))</f>
        <v/>
      </c>
      <c r="L6896" s="331" t="str">
        <f>IF(H6896="","",IFERROR(INDEX(Penerimaan1,MATCH('Buku Besar'!H6896,Akun1,0)),""))</f>
        <v/>
      </c>
      <c r="M6896" s="331" t="str">
        <f>IF(H6896="","",IFERROR(INDEX(Pengeluaran1,MATCH('Buku Besar'!H6896,Akun1,0)),""))</f>
        <v/>
      </c>
    </row>
    <row r="6897" spans="1:13" x14ac:dyDescent="0.25">
      <c r="A6897" s="91" t="str">
        <f t="shared" si="214"/>
        <v/>
      </c>
      <c r="B6897" s="330" t="str">
        <f>IF(A6897="","",IFERROR(INDEX(Tanggal,MATCH('Buku Besar'!A6897,Akun,0)),""))</f>
        <v/>
      </c>
      <c r="C6897" s="2" t="str">
        <f>IF(A6897="","",IFERROR(INDEX(Keterangan,MATCH('Buku Besar'!A6897,Akun,0)),""))</f>
        <v/>
      </c>
      <c r="D6897" s="2" t="str">
        <f>IF(A6897="","",IFERROR(INDEX(Reff,MATCH('Buku Besar'!A6897,Akun,0)),""))</f>
        <v/>
      </c>
      <c r="E6897" s="331" t="str">
        <f>IF(A6897="","",IFERROR(INDEX(Penerimaan,MATCH('Buku Besar'!A6897,Akun,0)),""))</f>
        <v/>
      </c>
      <c r="F6897" s="331" t="str">
        <f>IF(A6897="","",IFERROR(INDEX(Pengeluaran,MATCH('Buku Besar'!A6897,Akun,0)),""))</f>
        <v/>
      </c>
      <c r="H6897" s="91" t="str">
        <f t="shared" si="215"/>
        <v/>
      </c>
      <c r="I6897" s="330" t="str">
        <f>IF(H6897="","",IFERROR(INDEX(Tanggal1,MATCH('Buku Besar'!H6897,Akun1,0)),""))</f>
        <v/>
      </c>
      <c r="J6897" s="2" t="str">
        <f>IF(H6897="","",IFERROR(INDEX(Keterangan1,MATCH('Buku Besar'!H6897,Akun1,0)),""))</f>
        <v/>
      </c>
      <c r="K6897" s="2" t="str">
        <f>IF(H6897="","",IFERROR(INDEX(Reff1,MATCH('Buku Besar'!H6897,Akun1,0)),""))</f>
        <v/>
      </c>
      <c r="L6897" s="331" t="str">
        <f>IF(H6897="","",IFERROR(INDEX(Penerimaan1,MATCH('Buku Besar'!H6897,Akun1,0)),""))</f>
        <v/>
      </c>
      <c r="M6897" s="331" t="str">
        <f>IF(H6897="","",IFERROR(INDEX(Pengeluaran1,MATCH('Buku Besar'!H6897,Akun1,0)),""))</f>
        <v/>
      </c>
    </row>
    <row r="6898" spans="1:13" x14ac:dyDescent="0.25">
      <c r="A6898" s="91" t="str">
        <f t="shared" si="214"/>
        <v/>
      </c>
      <c r="B6898" s="330" t="str">
        <f>IF(A6898="","",IFERROR(INDEX(Tanggal,MATCH('Buku Besar'!A6898,Akun,0)),""))</f>
        <v/>
      </c>
      <c r="C6898" s="2" t="str">
        <f>IF(A6898="","",IFERROR(INDEX(Keterangan,MATCH('Buku Besar'!A6898,Akun,0)),""))</f>
        <v/>
      </c>
      <c r="D6898" s="2" t="str">
        <f>IF(A6898="","",IFERROR(INDEX(Reff,MATCH('Buku Besar'!A6898,Akun,0)),""))</f>
        <v/>
      </c>
      <c r="E6898" s="331" t="str">
        <f>IF(A6898="","",IFERROR(INDEX(Penerimaan,MATCH('Buku Besar'!A6898,Akun,0)),""))</f>
        <v/>
      </c>
      <c r="F6898" s="331" t="str">
        <f>IF(A6898="","",IFERROR(INDEX(Pengeluaran,MATCH('Buku Besar'!A6898,Akun,0)),""))</f>
        <v/>
      </c>
      <c r="H6898" s="91" t="str">
        <f t="shared" si="215"/>
        <v/>
      </c>
      <c r="I6898" s="330" t="str">
        <f>IF(H6898="","",IFERROR(INDEX(Tanggal1,MATCH('Buku Besar'!H6898,Akun1,0)),""))</f>
        <v/>
      </c>
      <c r="J6898" s="2" t="str">
        <f>IF(H6898="","",IFERROR(INDEX(Keterangan1,MATCH('Buku Besar'!H6898,Akun1,0)),""))</f>
        <v/>
      </c>
      <c r="K6898" s="2" t="str">
        <f>IF(H6898="","",IFERROR(INDEX(Reff1,MATCH('Buku Besar'!H6898,Akun1,0)),""))</f>
        <v/>
      </c>
      <c r="L6898" s="331" t="str">
        <f>IF(H6898="","",IFERROR(INDEX(Penerimaan1,MATCH('Buku Besar'!H6898,Akun1,0)),""))</f>
        <v/>
      </c>
      <c r="M6898" s="331" t="str">
        <f>IF(H6898="","",IFERROR(INDEX(Pengeluaran1,MATCH('Buku Besar'!H6898,Akun1,0)),""))</f>
        <v/>
      </c>
    </row>
    <row r="6899" spans="1:13" x14ac:dyDescent="0.25">
      <c r="A6899" s="91" t="str">
        <f t="shared" si="214"/>
        <v/>
      </c>
      <c r="B6899" s="330" t="str">
        <f>IF(A6899="","",IFERROR(INDEX(Tanggal,MATCH('Buku Besar'!A6899,Akun,0)),""))</f>
        <v/>
      </c>
      <c r="C6899" s="2" t="str">
        <f>IF(A6899="","",IFERROR(INDEX(Keterangan,MATCH('Buku Besar'!A6899,Akun,0)),""))</f>
        <v/>
      </c>
      <c r="D6899" s="2" t="str">
        <f>IF(A6899="","",IFERROR(INDEX(Reff,MATCH('Buku Besar'!A6899,Akun,0)),""))</f>
        <v/>
      </c>
      <c r="E6899" s="331" t="str">
        <f>IF(A6899="","",IFERROR(INDEX(Penerimaan,MATCH('Buku Besar'!A6899,Akun,0)),""))</f>
        <v/>
      </c>
      <c r="F6899" s="331" t="str">
        <f>IF(A6899="","",IFERROR(INDEX(Pengeluaran,MATCH('Buku Besar'!A6899,Akun,0)),""))</f>
        <v/>
      </c>
      <c r="H6899" s="91" t="str">
        <f t="shared" si="215"/>
        <v/>
      </c>
      <c r="I6899" s="330" t="str">
        <f>IF(H6899="","",IFERROR(INDEX(Tanggal1,MATCH('Buku Besar'!H6899,Akun1,0)),""))</f>
        <v/>
      </c>
      <c r="J6899" s="2" t="str">
        <f>IF(H6899="","",IFERROR(INDEX(Keterangan1,MATCH('Buku Besar'!H6899,Akun1,0)),""))</f>
        <v/>
      </c>
      <c r="K6899" s="2" t="str">
        <f>IF(H6899="","",IFERROR(INDEX(Reff1,MATCH('Buku Besar'!H6899,Akun1,0)),""))</f>
        <v/>
      </c>
      <c r="L6899" s="331" t="str">
        <f>IF(H6899="","",IFERROR(INDEX(Penerimaan1,MATCH('Buku Besar'!H6899,Akun1,0)),""))</f>
        <v/>
      </c>
      <c r="M6899" s="331" t="str">
        <f>IF(H6899="","",IFERROR(INDEX(Pengeluaran1,MATCH('Buku Besar'!H6899,Akun1,0)),""))</f>
        <v/>
      </c>
    </row>
    <row r="6900" spans="1:13" x14ac:dyDescent="0.25">
      <c r="A6900" s="91" t="str">
        <f t="shared" si="214"/>
        <v/>
      </c>
      <c r="B6900" s="330" t="str">
        <f>IF(A6900="","",IFERROR(INDEX(Tanggal,MATCH('Buku Besar'!A6900,Akun,0)),""))</f>
        <v/>
      </c>
      <c r="C6900" s="2" t="str">
        <f>IF(A6900="","",IFERROR(INDEX(Keterangan,MATCH('Buku Besar'!A6900,Akun,0)),""))</f>
        <v/>
      </c>
      <c r="D6900" s="2" t="str">
        <f>IF(A6900="","",IFERROR(INDEX(Reff,MATCH('Buku Besar'!A6900,Akun,0)),""))</f>
        <v/>
      </c>
      <c r="E6900" s="331" t="str">
        <f>IF(A6900="","",IFERROR(INDEX(Penerimaan,MATCH('Buku Besar'!A6900,Akun,0)),""))</f>
        <v/>
      </c>
      <c r="F6900" s="331" t="str">
        <f>IF(A6900="","",IFERROR(INDEX(Pengeluaran,MATCH('Buku Besar'!A6900,Akun,0)),""))</f>
        <v/>
      </c>
      <c r="H6900" s="91" t="str">
        <f t="shared" si="215"/>
        <v/>
      </c>
      <c r="I6900" s="330" t="str">
        <f>IF(H6900="","",IFERROR(INDEX(Tanggal1,MATCH('Buku Besar'!H6900,Akun1,0)),""))</f>
        <v/>
      </c>
      <c r="J6900" s="2" t="str">
        <f>IF(H6900="","",IFERROR(INDEX(Keterangan1,MATCH('Buku Besar'!H6900,Akun1,0)),""))</f>
        <v/>
      </c>
      <c r="K6900" s="2" t="str">
        <f>IF(H6900="","",IFERROR(INDEX(Reff1,MATCH('Buku Besar'!H6900,Akun1,0)),""))</f>
        <v/>
      </c>
      <c r="L6900" s="331" t="str">
        <f>IF(H6900="","",IFERROR(INDEX(Penerimaan1,MATCH('Buku Besar'!H6900,Akun1,0)),""))</f>
        <v/>
      </c>
      <c r="M6900" s="331" t="str">
        <f>IF(H6900="","",IFERROR(INDEX(Pengeluaran1,MATCH('Buku Besar'!H6900,Akun1,0)),""))</f>
        <v/>
      </c>
    </row>
    <row r="6901" spans="1:13" x14ac:dyDescent="0.25">
      <c r="A6901" s="91" t="str">
        <f t="shared" si="214"/>
        <v/>
      </c>
      <c r="B6901" s="330" t="str">
        <f>IF(A6901="","",IFERROR(INDEX(Tanggal,MATCH('Buku Besar'!A6901,Akun,0)),""))</f>
        <v/>
      </c>
      <c r="C6901" s="2" t="str">
        <f>IF(A6901="","",IFERROR(INDEX(Keterangan,MATCH('Buku Besar'!A6901,Akun,0)),""))</f>
        <v/>
      </c>
      <c r="D6901" s="2" t="str">
        <f>IF(A6901="","",IFERROR(INDEX(Reff,MATCH('Buku Besar'!A6901,Akun,0)),""))</f>
        <v/>
      </c>
      <c r="E6901" s="331" t="str">
        <f>IF(A6901="","",IFERROR(INDEX(Penerimaan,MATCH('Buku Besar'!A6901,Akun,0)),""))</f>
        <v/>
      </c>
      <c r="F6901" s="331" t="str">
        <f>IF(A6901="","",IFERROR(INDEX(Pengeluaran,MATCH('Buku Besar'!A6901,Akun,0)),""))</f>
        <v/>
      </c>
      <c r="H6901" s="91" t="str">
        <f t="shared" si="215"/>
        <v/>
      </c>
      <c r="I6901" s="330" t="str">
        <f>IF(H6901="","",IFERROR(INDEX(Tanggal1,MATCH('Buku Besar'!H6901,Akun1,0)),""))</f>
        <v/>
      </c>
      <c r="J6901" s="2" t="str">
        <f>IF(H6901="","",IFERROR(INDEX(Keterangan1,MATCH('Buku Besar'!H6901,Akun1,0)),""))</f>
        <v/>
      </c>
      <c r="K6901" s="2" t="str">
        <f>IF(H6901="","",IFERROR(INDEX(Reff1,MATCH('Buku Besar'!H6901,Akun1,0)),""))</f>
        <v/>
      </c>
      <c r="L6901" s="331" t="str">
        <f>IF(H6901="","",IFERROR(INDEX(Penerimaan1,MATCH('Buku Besar'!H6901,Akun1,0)),""))</f>
        <v/>
      </c>
      <c r="M6901" s="331" t="str">
        <f>IF(H6901="","",IFERROR(INDEX(Pengeluaran1,MATCH('Buku Besar'!H6901,Akun1,0)),""))</f>
        <v/>
      </c>
    </row>
    <row r="6902" spans="1:13" x14ac:dyDescent="0.25">
      <c r="A6902" s="91" t="str">
        <f t="shared" si="214"/>
        <v/>
      </c>
      <c r="B6902" s="330" t="str">
        <f>IF(A6902="","",IFERROR(INDEX(Tanggal,MATCH('Buku Besar'!A6902,Akun,0)),""))</f>
        <v/>
      </c>
      <c r="C6902" s="2" t="str">
        <f>IF(A6902="","",IFERROR(INDEX(Keterangan,MATCH('Buku Besar'!A6902,Akun,0)),""))</f>
        <v/>
      </c>
      <c r="D6902" s="2" t="str">
        <f>IF(A6902="","",IFERROR(INDEX(Reff,MATCH('Buku Besar'!A6902,Akun,0)),""))</f>
        <v/>
      </c>
      <c r="E6902" s="331" t="str">
        <f>IF(A6902="","",IFERROR(INDEX(Penerimaan,MATCH('Buku Besar'!A6902,Akun,0)),""))</f>
        <v/>
      </c>
      <c r="F6902" s="331" t="str">
        <f>IF(A6902="","",IFERROR(INDEX(Pengeluaran,MATCH('Buku Besar'!A6902,Akun,0)),""))</f>
        <v/>
      </c>
      <c r="H6902" s="91" t="str">
        <f t="shared" si="215"/>
        <v/>
      </c>
      <c r="I6902" s="330" t="str">
        <f>IF(H6902="","",IFERROR(INDEX(Tanggal1,MATCH('Buku Besar'!H6902,Akun1,0)),""))</f>
        <v/>
      </c>
      <c r="J6902" s="2" t="str">
        <f>IF(H6902="","",IFERROR(INDEX(Keterangan1,MATCH('Buku Besar'!H6902,Akun1,0)),""))</f>
        <v/>
      </c>
      <c r="K6902" s="2" t="str">
        <f>IF(H6902="","",IFERROR(INDEX(Reff1,MATCH('Buku Besar'!H6902,Akun1,0)),""))</f>
        <v/>
      </c>
      <c r="L6902" s="331" t="str">
        <f>IF(H6902="","",IFERROR(INDEX(Penerimaan1,MATCH('Buku Besar'!H6902,Akun1,0)),""))</f>
        <v/>
      </c>
      <c r="M6902" s="331" t="str">
        <f>IF(H6902="","",IFERROR(INDEX(Pengeluaran1,MATCH('Buku Besar'!H6902,Akun1,0)),""))</f>
        <v/>
      </c>
    </row>
    <row r="6903" spans="1:13" x14ac:dyDescent="0.25">
      <c r="A6903" s="91" t="str">
        <f t="shared" si="214"/>
        <v/>
      </c>
      <c r="B6903" s="330" t="str">
        <f>IF(A6903="","",IFERROR(INDEX(Tanggal,MATCH('Buku Besar'!A6903,Akun,0)),""))</f>
        <v/>
      </c>
      <c r="C6903" s="2" t="str">
        <f>IF(A6903="","",IFERROR(INDEX(Keterangan,MATCH('Buku Besar'!A6903,Akun,0)),""))</f>
        <v/>
      </c>
      <c r="D6903" s="2" t="str">
        <f>IF(A6903="","",IFERROR(INDEX(Reff,MATCH('Buku Besar'!A6903,Akun,0)),""))</f>
        <v/>
      </c>
      <c r="E6903" s="331" t="str">
        <f>IF(A6903="","",IFERROR(INDEX(Penerimaan,MATCH('Buku Besar'!A6903,Akun,0)),""))</f>
        <v/>
      </c>
      <c r="F6903" s="331" t="str">
        <f>IF(A6903="","",IFERROR(INDEX(Pengeluaran,MATCH('Buku Besar'!A6903,Akun,0)),""))</f>
        <v/>
      </c>
      <c r="H6903" s="91" t="str">
        <f t="shared" si="215"/>
        <v/>
      </c>
      <c r="I6903" s="330" t="str">
        <f>IF(H6903="","",IFERROR(INDEX(Tanggal1,MATCH('Buku Besar'!H6903,Akun1,0)),""))</f>
        <v/>
      </c>
      <c r="J6903" s="2" t="str">
        <f>IF(H6903="","",IFERROR(INDEX(Keterangan1,MATCH('Buku Besar'!H6903,Akun1,0)),""))</f>
        <v/>
      </c>
      <c r="K6903" s="2" t="str">
        <f>IF(H6903="","",IFERROR(INDEX(Reff1,MATCH('Buku Besar'!H6903,Akun1,0)),""))</f>
        <v/>
      </c>
      <c r="L6903" s="331" t="str">
        <f>IF(H6903="","",IFERROR(INDEX(Penerimaan1,MATCH('Buku Besar'!H6903,Akun1,0)),""))</f>
        <v/>
      </c>
      <c r="M6903" s="331" t="str">
        <f>IF(H6903="","",IFERROR(INDEX(Pengeluaran1,MATCH('Buku Besar'!H6903,Akun1,0)),""))</f>
        <v/>
      </c>
    </row>
    <row r="6904" spans="1:13" x14ac:dyDescent="0.25">
      <c r="A6904" s="91" t="str">
        <f t="shared" si="214"/>
        <v/>
      </c>
      <c r="B6904" s="330" t="str">
        <f>IF(A6904="","",IFERROR(INDEX(Tanggal,MATCH('Buku Besar'!A6904,Akun,0)),""))</f>
        <v/>
      </c>
      <c r="C6904" s="2" t="str">
        <f>IF(A6904="","",IFERROR(INDEX(Keterangan,MATCH('Buku Besar'!A6904,Akun,0)),""))</f>
        <v/>
      </c>
      <c r="D6904" s="2" t="str">
        <f>IF(A6904="","",IFERROR(INDEX(Reff,MATCH('Buku Besar'!A6904,Akun,0)),""))</f>
        <v/>
      </c>
      <c r="E6904" s="331" t="str">
        <f>IF(A6904="","",IFERROR(INDEX(Penerimaan,MATCH('Buku Besar'!A6904,Akun,0)),""))</f>
        <v/>
      </c>
      <c r="F6904" s="331" t="str">
        <f>IF(A6904="","",IFERROR(INDEX(Pengeluaran,MATCH('Buku Besar'!A6904,Akun,0)),""))</f>
        <v/>
      </c>
      <c r="H6904" s="91" t="str">
        <f t="shared" si="215"/>
        <v/>
      </c>
      <c r="I6904" s="330" t="str">
        <f>IF(H6904="","",IFERROR(INDEX(Tanggal1,MATCH('Buku Besar'!H6904,Akun1,0)),""))</f>
        <v/>
      </c>
      <c r="J6904" s="2" t="str">
        <f>IF(H6904="","",IFERROR(INDEX(Keterangan1,MATCH('Buku Besar'!H6904,Akun1,0)),""))</f>
        <v/>
      </c>
      <c r="K6904" s="2" t="str">
        <f>IF(H6904="","",IFERROR(INDEX(Reff1,MATCH('Buku Besar'!H6904,Akun1,0)),""))</f>
        <v/>
      </c>
      <c r="L6904" s="331" t="str">
        <f>IF(H6904="","",IFERROR(INDEX(Penerimaan1,MATCH('Buku Besar'!H6904,Akun1,0)),""))</f>
        <v/>
      </c>
      <c r="M6904" s="331" t="str">
        <f>IF(H6904="","",IFERROR(INDEX(Pengeluaran1,MATCH('Buku Besar'!H6904,Akun1,0)),""))</f>
        <v/>
      </c>
    </row>
    <row r="6905" spans="1:13" x14ac:dyDescent="0.25">
      <c r="A6905" s="91" t="str">
        <f t="shared" si="214"/>
        <v/>
      </c>
      <c r="B6905" s="330" t="str">
        <f>IF(A6905="","",IFERROR(INDEX(Tanggal,MATCH('Buku Besar'!A6905,Akun,0)),""))</f>
        <v/>
      </c>
      <c r="C6905" s="2" t="str">
        <f>IF(A6905="","",IFERROR(INDEX(Keterangan,MATCH('Buku Besar'!A6905,Akun,0)),""))</f>
        <v/>
      </c>
      <c r="D6905" s="2" t="str">
        <f>IF(A6905="","",IFERROR(INDEX(Reff,MATCH('Buku Besar'!A6905,Akun,0)),""))</f>
        <v/>
      </c>
      <c r="E6905" s="331" t="str">
        <f>IF(A6905="","",IFERROR(INDEX(Penerimaan,MATCH('Buku Besar'!A6905,Akun,0)),""))</f>
        <v/>
      </c>
      <c r="F6905" s="331" t="str">
        <f>IF(A6905="","",IFERROR(INDEX(Pengeluaran,MATCH('Buku Besar'!A6905,Akun,0)),""))</f>
        <v/>
      </c>
      <c r="H6905" s="91" t="str">
        <f t="shared" si="215"/>
        <v/>
      </c>
      <c r="I6905" s="330" t="str">
        <f>IF(H6905="","",IFERROR(INDEX(Tanggal1,MATCH('Buku Besar'!H6905,Akun1,0)),""))</f>
        <v/>
      </c>
      <c r="J6905" s="2" t="str">
        <f>IF(H6905="","",IFERROR(INDEX(Keterangan1,MATCH('Buku Besar'!H6905,Akun1,0)),""))</f>
        <v/>
      </c>
      <c r="K6905" s="2" t="str">
        <f>IF(H6905="","",IFERROR(INDEX(Reff1,MATCH('Buku Besar'!H6905,Akun1,0)),""))</f>
        <v/>
      </c>
      <c r="L6905" s="331" t="str">
        <f>IF(H6905="","",IFERROR(INDEX(Penerimaan1,MATCH('Buku Besar'!H6905,Akun1,0)),""))</f>
        <v/>
      </c>
      <c r="M6905" s="331" t="str">
        <f>IF(H6905="","",IFERROR(INDEX(Pengeluaran1,MATCH('Buku Besar'!H6905,Akun1,0)),""))</f>
        <v/>
      </c>
    </row>
    <row r="6906" spans="1:13" x14ac:dyDescent="0.25">
      <c r="A6906" s="91" t="str">
        <f t="shared" si="214"/>
        <v/>
      </c>
      <c r="B6906" s="330" t="str">
        <f>IF(A6906="","",IFERROR(INDEX(Tanggal,MATCH('Buku Besar'!A6906,Akun,0)),""))</f>
        <v/>
      </c>
      <c r="C6906" s="2" t="str">
        <f>IF(A6906="","",IFERROR(INDEX(Keterangan,MATCH('Buku Besar'!A6906,Akun,0)),""))</f>
        <v/>
      </c>
      <c r="D6906" s="2" t="str">
        <f>IF(A6906="","",IFERROR(INDEX(Reff,MATCH('Buku Besar'!A6906,Akun,0)),""))</f>
        <v/>
      </c>
      <c r="E6906" s="331" t="str">
        <f>IF(A6906="","",IFERROR(INDEX(Penerimaan,MATCH('Buku Besar'!A6906,Akun,0)),""))</f>
        <v/>
      </c>
      <c r="F6906" s="331" t="str">
        <f>IF(A6906="","",IFERROR(INDEX(Pengeluaran,MATCH('Buku Besar'!A6906,Akun,0)),""))</f>
        <v/>
      </c>
      <c r="H6906" s="91" t="str">
        <f t="shared" si="215"/>
        <v/>
      </c>
      <c r="I6906" s="330" t="str">
        <f>IF(H6906="","",IFERROR(INDEX(Tanggal1,MATCH('Buku Besar'!H6906,Akun1,0)),""))</f>
        <v/>
      </c>
      <c r="J6906" s="2" t="str">
        <f>IF(H6906="","",IFERROR(INDEX(Keterangan1,MATCH('Buku Besar'!H6906,Akun1,0)),""))</f>
        <v/>
      </c>
      <c r="K6906" s="2" t="str">
        <f>IF(H6906="","",IFERROR(INDEX(Reff1,MATCH('Buku Besar'!H6906,Akun1,0)),""))</f>
        <v/>
      </c>
      <c r="L6906" s="331" t="str">
        <f>IF(H6906="","",IFERROR(INDEX(Penerimaan1,MATCH('Buku Besar'!H6906,Akun1,0)),""))</f>
        <v/>
      </c>
      <c r="M6906" s="331" t="str">
        <f>IF(H6906="","",IFERROR(INDEX(Pengeluaran1,MATCH('Buku Besar'!H6906,Akun1,0)),""))</f>
        <v/>
      </c>
    </row>
    <row r="6907" spans="1:13" x14ac:dyDescent="0.25">
      <c r="A6907" s="91" t="str">
        <f t="shared" si="214"/>
        <v/>
      </c>
      <c r="B6907" s="330" t="str">
        <f>IF(A6907="","",IFERROR(INDEX(Tanggal,MATCH('Buku Besar'!A6907,Akun,0)),""))</f>
        <v/>
      </c>
      <c r="C6907" s="2" t="str">
        <f>IF(A6907="","",IFERROR(INDEX(Keterangan,MATCH('Buku Besar'!A6907,Akun,0)),""))</f>
        <v/>
      </c>
      <c r="D6907" s="2" t="str">
        <f>IF(A6907="","",IFERROR(INDEX(Reff,MATCH('Buku Besar'!A6907,Akun,0)),""))</f>
        <v/>
      </c>
      <c r="E6907" s="331" t="str">
        <f>IF(A6907="","",IFERROR(INDEX(Penerimaan,MATCH('Buku Besar'!A6907,Akun,0)),""))</f>
        <v/>
      </c>
      <c r="F6907" s="331" t="str">
        <f>IF(A6907="","",IFERROR(INDEX(Pengeluaran,MATCH('Buku Besar'!A6907,Akun,0)),""))</f>
        <v/>
      </c>
      <c r="H6907" s="91" t="str">
        <f t="shared" si="215"/>
        <v/>
      </c>
      <c r="I6907" s="330" t="str">
        <f>IF(H6907="","",IFERROR(INDEX(Tanggal1,MATCH('Buku Besar'!H6907,Akun1,0)),""))</f>
        <v/>
      </c>
      <c r="J6907" s="2" t="str">
        <f>IF(H6907="","",IFERROR(INDEX(Keterangan1,MATCH('Buku Besar'!H6907,Akun1,0)),""))</f>
        <v/>
      </c>
      <c r="K6907" s="2" t="str">
        <f>IF(H6907="","",IFERROR(INDEX(Reff1,MATCH('Buku Besar'!H6907,Akun1,0)),""))</f>
        <v/>
      </c>
      <c r="L6907" s="331" t="str">
        <f>IF(H6907="","",IFERROR(INDEX(Penerimaan1,MATCH('Buku Besar'!H6907,Akun1,0)),""))</f>
        <v/>
      </c>
      <c r="M6907" s="331" t="str">
        <f>IF(H6907="","",IFERROR(INDEX(Pengeluaran1,MATCH('Buku Besar'!H6907,Akun1,0)),""))</f>
        <v/>
      </c>
    </row>
    <row r="6908" spans="1:13" x14ac:dyDescent="0.25">
      <c r="A6908" s="91" t="str">
        <f t="shared" si="214"/>
        <v/>
      </c>
      <c r="B6908" s="330" t="str">
        <f>IF(A6908="","",IFERROR(INDEX(Tanggal,MATCH('Buku Besar'!A6908,Akun,0)),""))</f>
        <v/>
      </c>
      <c r="C6908" s="2" t="str">
        <f>IF(A6908="","",IFERROR(INDEX(Keterangan,MATCH('Buku Besar'!A6908,Akun,0)),""))</f>
        <v/>
      </c>
      <c r="D6908" s="2" t="str">
        <f>IF(A6908="","",IFERROR(INDEX(Reff,MATCH('Buku Besar'!A6908,Akun,0)),""))</f>
        <v/>
      </c>
      <c r="E6908" s="331" t="str">
        <f>IF(A6908="","",IFERROR(INDEX(Penerimaan,MATCH('Buku Besar'!A6908,Akun,0)),""))</f>
        <v/>
      </c>
      <c r="F6908" s="331" t="str">
        <f>IF(A6908="","",IFERROR(INDEX(Pengeluaran,MATCH('Buku Besar'!A6908,Akun,0)),""))</f>
        <v/>
      </c>
      <c r="H6908" s="91" t="str">
        <f t="shared" si="215"/>
        <v/>
      </c>
      <c r="I6908" s="330" t="str">
        <f>IF(H6908="","",IFERROR(INDEX(Tanggal1,MATCH('Buku Besar'!H6908,Akun1,0)),""))</f>
        <v/>
      </c>
      <c r="J6908" s="2" t="str">
        <f>IF(H6908="","",IFERROR(INDEX(Keterangan1,MATCH('Buku Besar'!H6908,Akun1,0)),""))</f>
        <v/>
      </c>
      <c r="K6908" s="2" t="str">
        <f>IF(H6908="","",IFERROR(INDEX(Reff1,MATCH('Buku Besar'!H6908,Akun1,0)),""))</f>
        <v/>
      </c>
      <c r="L6908" s="331" t="str">
        <f>IF(H6908="","",IFERROR(INDEX(Penerimaan1,MATCH('Buku Besar'!H6908,Akun1,0)),""))</f>
        <v/>
      </c>
      <c r="M6908" s="331" t="str">
        <f>IF(H6908="","",IFERROR(INDEX(Pengeluaran1,MATCH('Buku Besar'!H6908,Akun1,0)),""))</f>
        <v/>
      </c>
    </row>
    <row r="6909" spans="1:13" x14ac:dyDescent="0.25">
      <c r="A6909" s="91" t="str">
        <f t="shared" si="214"/>
        <v/>
      </c>
      <c r="B6909" s="330" t="str">
        <f>IF(A6909="","",IFERROR(INDEX(Tanggal,MATCH('Buku Besar'!A6909,Akun,0)),""))</f>
        <v/>
      </c>
      <c r="C6909" s="2" t="str">
        <f>IF(A6909="","",IFERROR(INDEX(Keterangan,MATCH('Buku Besar'!A6909,Akun,0)),""))</f>
        <v/>
      </c>
      <c r="D6909" s="2" t="str">
        <f>IF(A6909="","",IFERROR(INDEX(Reff,MATCH('Buku Besar'!A6909,Akun,0)),""))</f>
        <v/>
      </c>
      <c r="E6909" s="331" t="str">
        <f>IF(A6909="","",IFERROR(INDEX(Penerimaan,MATCH('Buku Besar'!A6909,Akun,0)),""))</f>
        <v/>
      </c>
      <c r="F6909" s="331" t="str">
        <f>IF(A6909="","",IFERROR(INDEX(Pengeluaran,MATCH('Buku Besar'!A6909,Akun,0)),""))</f>
        <v/>
      </c>
      <c r="H6909" s="91" t="str">
        <f t="shared" si="215"/>
        <v/>
      </c>
      <c r="I6909" s="330" t="str">
        <f>IF(H6909="","",IFERROR(INDEX(Tanggal1,MATCH('Buku Besar'!H6909,Akun1,0)),""))</f>
        <v/>
      </c>
      <c r="J6909" s="2" t="str">
        <f>IF(H6909="","",IFERROR(INDEX(Keterangan1,MATCH('Buku Besar'!H6909,Akun1,0)),""))</f>
        <v/>
      </c>
      <c r="K6909" s="2" t="str">
        <f>IF(H6909="","",IFERROR(INDEX(Reff1,MATCH('Buku Besar'!H6909,Akun1,0)),""))</f>
        <v/>
      </c>
      <c r="L6909" s="331" t="str">
        <f>IF(H6909="","",IFERROR(INDEX(Penerimaan1,MATCH('Buku Besar'!H6909,Akun1,0)),""))</f>
        <v/>
      </c>
      <c r="M6909" s="331" t="str">
        <f>IF(H6909="","",IFERROR(INDEX(Pengeluaran1,MATCH('Buku Besar'!H6909,Akun1,0)),""))</f>
        <v/>
      </c>
    </row>
    <row r="6910" spans="1:13" x14ac:dyDescent="0.25">
      <c r="A6910" s="91" t="str">
        <f t="shared" si="214"/>
        <v/>
      </c>
      <c r="B6910" s="330" t="str">
        <f>IF(A6910="","",IFERROR(INDEX(Tanggal,MATCH('Buku Besar'!A6910,Akun,0)),""))</f>
        <v/>
      </c>
      <c r="C6910" s="2" t="str">
        <f>IF(A6910="","",IFERROR(INDEX(Keterangan,MATCH('Buku Besar'!A6910,Akun,0)),""))</f>
        <v/>
      </c>
      <c r="D6910" s="2" t="str">
        <f>IF(A6910="","",IFERROR(INDEX(Reff,MATCH('Buku Besar'!A6910,Akun,0)),""))</f>
        <v/>
      </c>
      <c r="E6910" s="331" t="str">
        <f>IF(A6910="","",IFERROR(INDEX(Penerimaan,MATCH('Buku Besar'!A6910,Akun,0)),""))</f>
        <v/>
      </c>
      <c r="F6910" s="331" t="str">
        <f>IF(A6910="","",IFERROR(INDEX(Pengeluaran,MATCH('Buku Besar'!A6910,Akun,0)),""))</f>
        <v/>
      </c>
      <c r="H6910" s="91" t="str">
        <f t="shared" si="215"/>
        <v/>
      </c>
      <c r="I6910" s="330" t="str">
        <f>IF(H6910="","",IFERROR(INDEX(Tanggal1,MATCH('Buku Besar'!H6910,Akun1,0)),""))</f>
        <v/>
      </c>
      <c r="J6910" s="2" t="str">
        <f>IF(H6910="","",IFERROR(INDEX(Keterangan1,MATCH('Buku Besar'!H6910,Akun1,0)),""))</f>
        <v/>
      </c>
      <c r="K6910" s="2" t="str">
        <f>IF(H6910="","",IFERROR(INDEX(Reff1,MATCH('Buku Besar'!H6910,Akun1,0)),""))</f>
        <v/>
      </c>
      <c r="L6910" s="331" t="str">
        <f>IF(H6910="","",IFERROR(INDEX(Penerimaan1,MATCH('Buku Besar'!H6910,Akun1,0)),""))</f>
        <v/>
      </c>
      <c r="M6910" s="331" t="str">
        <f>IF(H6910="","",IFERROR(INDEX(Pengeluaran1,MATCH('Buku Besar'!H6910,Akun1,0)),""))</f>
        <v/>
      </c>
    </row>
    <row r="6911" spans="1:13" x14ac:dyDescent="0.25">
      <c r="A6911" s="91" t="str">
        <f t="shared" si="214"/>
        <v/>
      </c>
      <c r="B6911" s="330" t="str">
        <f>IF(A6911="","",IFERROR(INDEX(Tanggal,MATCH('Buku Besar'!A6911,Akun,0)),""))</f>
        <v/>
      </c>
      <c r="C6911" s="2" t="str">
        <f>IF(A6911="","",IFERROR(INDEX(Keterangan,MATCH('Buku Besar'!A6911,Akun,0)),""))</f>
        <v/>
      </c>
      <c r="D6911" s="2" t="str">
        <f>IF(A6911="","",IFERROR(INDEX(Reff,MATCH('Buku Besar'!A6911,Akun,0)),""))</f>
        <v/>
      </c>
      <c r="E6911" s="331" t="str">
        <f>IF(A6911="","",IFERROR(INDEX(Penerimaan,MATCH('Buku Besar'!A6911,Akun,0)),""))</f>
        <v/>
      </c>
      <c r="F6911" s="331" t="str">
        <f>IF(A6911="","",IFERROR(INDEX(Pengeluaran,MATCH('Buku Besar'!A6911,Akun,0)),""))</f>
        <v/>
      </c>
      <c r="H6911" s="91" t="str">
        <f t="shared" si="215"/>
        <v/>
      </c>
      <c r="I6911" s="330" t="str">
        <f>IF(H6911="","",IFERROR(INDEX(Tanggal1,MATCH('Buku Besar'!H6911,Akun1,0)),""))</f>
        <v/>
      </c>
      <c r="J6911" s="2" t="str">
        <f>IF(H6911="","",IFERROR(INDEX(Keterangan1,MATCH('Buku Besar'!H6911,Akun1,0)),""))</f>
        <v/>
      </c>
      <c r="K6911" s="2" t="str">
        <f>IF(H6911="","",IFERROR(INDEX(Reff1,MATCH('Buku Besar'!H6911,Akun1,0)),""))</f>
        <v/>
      </c>
      <c r="L6911" s="331" t="str">
        <f>IF(H6911="","",IFERROR(INDEX(Penerimaan1,MATCH('Buku Besar'!H6911,Akun1,0)),""))</f>
        <v/>
      </c>
      <c r="M6911" s="331" t="str">
        <f>IF(H6911="","",IFERROR(INDEX(Pengeluaran1,MATCH('Buku Besar'!H6911,Akun1,0)),""))</f>
        <v/>
      </c>
    </row>
    <row r="6912" spans="1:13" x14ac:dyDescent="0.25">
      <c r="A6912" s="91" t="str">
        <f t="shared" si="214"/>
        <v/>
      </c>
      <c r="B6912" s="330" t="str">
        <f>IF(A6912="","",IFERROR(INDEX(Tanggal,MATCH('Buku Besar'!A6912,Akun,0)),""))</f>
        <v/>
      </c>
      <c r="C6912" s="2" t="str">
        <f>IF(A6912="","",IFERROR(INDEX(Keterangan,MATCH('Buku Besar'!A6912,Akun,0)),""))</f>
        <v/>
      </c>
      <c r="D6912" s="2" t="str">
        <f>IF(A6912="","",IFERROR(INDEX(Reff,MATCH('Buku Besar'!A6912,Akun,0)),""))</f>
        <v/>
      </c>
      <c r="E6912" s="331" t="str">
        <f>IF(A6912="","",IFERROR(INDEX(Penerimaan,MATCH('Buku Besar'!A6912,Akun,0)),""))</f>
        <v/>
      </c>
      <c r="F6912" s="331" t="str">
        <f>IF(A6912="","",IFERROR(INDEX(Pengeluaran,MATCH('Buku Besar'!A6912,Akun,0)),""))</f>
        <v/>
      </c>
      <c r="H6912" s="91" t="str">
        <f t="shared" si="215"/>
        <v/>
      </c>
      <c r="I6912" s="330" t="str">
        <f>IF(H6912="","",IFERROR(INDEX(Tanggal1,MATCH('Buku Besar'!H6912,Akun1,0)),""))</f>
        <v/>
      </c>
      <c r="J6912" s="2" t="str">
        <f>IF(H6912="","",IFERROR(INDEX(Keterangan1,MATCH('Buku Besar'!H6912,Akun1,0)),""))</f>
        <v/>
      </c>
      <c r="K6912" s="2" t="str">
        <f>IF(H6912="","",IFERROR(INDEX(Reff1,MATCH('Buku Besar'!H6912,Akun1,0)),""))</f>
        <v/>
      </c>
      <c r="L6912" s="331" t="str">
        <f>IF(H6912="","",IFERROR(INDEX(Penerimaan1,MATCH('Buku Besar'!H6912,Akun1,0)),""))</f>
        <v/>
      </c>
      <c r="M6912" s="331" t="str">
        <f>IF(H6912="","",IFERROR(INDEX(Pengeluaran1,MATCH('Buku Besar'!H6912,Akun1,0)),""))</f>
        <v/>
      </c>
    </row>
    <row r="6913" spans="1:13" x14ac:dyDescent="0.25">
      <c r="A6913" s="91" t="str">
        <f t="shared" si="214"/>
        <v/>
      </c>
      <c r="B6913" s="330" t="str">
        <f>IF(A6913="","",IFERROR(INDEX(Tanggal,MATCH('Buku Besar'!A6913,Akun,0)),""))</f>
        <v/>
      </c>
      <c r="C6913" s="2" t="str">
        <f>IF(A6913="","",IFERROR(INDEX(Keterangan,MATCH('Buku Besar'!A6913,Akun,0)),""))</f>
        <v/>
      </c>
      <c r="D6913" s="2" t="str">
        <f>IF(A6913="","",IFERROR(INDEX(Reff,MATCH('Buku Besar'!A6913,Akun,0)),""))</f>
        <v/>
      </c>
      <c r="E6913" s="331" t="str">
        <f>IF(A6913="","",IFERROR(INDEX(Penerimaan,MATCH('Buku Besar'!A6913,Akun,0)),""))</f>
        <v/>
      </c>
      <c r="F6913" s="331" t="str">
        <f>IF(A6913="","",IFERROR(INDEX(Pengeluaran,MATCH('Buku Besar'!A6913,Akun,0)),""))</f>
        <v/>
      </c>
      <c r="H6913" s="91" t="str">
        <f t="shared" si="215"/>
        <v/>
      </c>
      <c r="I6913" s="330" t="str">
        <f>IF(H6913="","",IFERROR(INDEX(Tanggal1,MATCH('Buku Besar'!H6913,Akun1,0)),""))</f>
        <v/>
      </c>
      <c r="J6913" s="2" t="str">
        <f>IF(H6913="","",IFERROR(INDEX(Keterangan1,MATCH('Buku Besar'!H6913,Akun1,0)),""))</f>
        <v/>
      </c>
      <c r="K6913" s="2" t="str">
        <f>IF(H6913="","",IFERROR(INDEX(Reff1,MATCH('Buku Besar'!H6913,Akun1,0)),""))</f>
        <v/>
      </c>
      <c r="L6913" s="331" t="str">
        <f>IF(H6913="","",IFERROR(INDEX(Penerimaan1,MATCH('Buku Besar'!H6913,Akun1,0)),""))</f>
        <v/>
      </c>
      <c r="M6913" s="331" t="str">
        <f>IF(H6913="","",IFERROR(INDEX(Pengeluaran1,MATCH('Buku Besar'!H6913,Akun1,0)),""))</f>
        <v/>
      </c>
    </row>
    <row r="6914" spans="1:13" x14ac:dyDescent="0.25">
      <c r="A6914" s="91" t="str">
        <f t="shared" si="214"/>
        <v/>
      </c>
      <c r="B6914" s="330" t="str">
        <f>IF(A6914="","",IFERROR(INDEX(Tanggal,MATCH('Buku Besar'!A6914,Akun,0)),""))</f>
        <v/>
      </c>
      <c r="C6914" s="2" t="str">
        <f>IF(A6914="","",IFERROR(INDEX(Keterangan,MATCH('Buku Besar'!A6914,Akun,0)),""))</f>
        <v/>
      </c>
      <c r="D6914" s="2" t="str">
        <f>IF(A6914="","",IFERROR(INDEX(Reff,MATCH('Buku Besar'!A6914,Akun,0)),""))</f>
        <v/>
      </c>
      <c r="E6914" s="331" t="str">
        <f>IF(A6914="","",IFERROR(INDEX(Penerimaan,MATCH('Buku Besar'!A6914,Akun,0)),""))</f>
        <v/>
      </c>
      <c r="F6914" s="331" t="str">
        <f>IF(A6914="","",IFERROR(INDEX(Pengeluaran,MATCH('Buku Besar'!A6914,Akun,0)),""))</f>
        <v/>
      </c>
      <c r="H6914" s="91" t="str">
        <f t="shared" si="215"/>
        <v/>
      </c>
      <c r="I6914" s="330" t="str">
        <f>IF(H6914="","",IFERROR(INDEX(Tanggal1,MATCH('Buku Besar'!H6914,Akun1,0)),""))</f>
        <v/>
      </c>
      <c r="J6914" s="2" t="str">
        <f>IF(H6914="","",IFERROR(INDEX(Keterangan1,MATCH('Buku Besar'!H6914,Akun1,0)),""))</f>
        <v/>
      </c>
      <c r="K6914" s="2" t="str">
        <f>IF(H6914="","",IFERROR(INDEX(Reff1,MATCH('Buku Besar'!H6914,Akun1,0)),""))</f>
        <v/>
      </c>
      <c r="L6914" s="331" t="str">
        <f>IF(H6914="","",IFERROR(INDEX(Penerimaan1,MATCH('Buku Besar'!H6914,Akun1,0)),""))</f>
        <v/>
      </c>
      <c r="M6914" s="331" t="str">
        <f>IF(H6914="","",IFERROR(INDEX(Pengeluaran1,MATCH('Buku Besar'!H6914,Akun1,0)),""))</f>
        <v/>
      </c>
    </row>
    <row r="6915" spans="1:13" x14ac:dyDescent="0.25">
      <c r="A6915" s="91" t="str">
        <f t="shared" si="214"/>
        <v/>
      </c>
      <c r="B6915" s="330" t="str">
        <f>IF(A6915="","",IFERROR(INDEX(Tanggal,MATCH('Buku Besar'!A6915,Akun,0)),""))</f>
        <v/>
      </c>
      <c r="C6915" s="2" t="str">
        <f>IF(A6915="","",IFERROR(INDEX(Keterangan,MATCH('Buku Besar'!A6915,Akun,0)),""))</f>
        <v/>
      </c>
      <c r="D6915" s="2" t="str">
        <f>IF(A6915="","",IFERROR(INDEX(Reff,MATCH('Buku Besar'!A6915,Akun,0)),""))</f>
        <v/>
      </c>
      <c r="E6915" s="331" t="str">
        <f>IF(A6915="","",IFERROR(INDEX(Penerimaan,MATCH('Buku Besar'!A6915,Akun,0)),""))</f>
        <v/>
      </c>
      <c r="F6915" s="331" t="str">
        <f>IF(A6915="","",IFERROR(INDEX(Pengeluaran,MATCH('Buku Besar'!A6915,Akun,0)),""))</f>
        <v/>
      </c>
      <c r="H6915" s="91" t="str">
        <f t="shared" si="215"/>
        <v/>
      </c>
      <c r="I6915" s="330" t="str">
        <f>IF(H6915="","",IFERROR(INDEX(Tanggal1,MATCH('Buku Besar'!H6915,Akun1,0)),""))</f>
        <v/>
      </c>
      <c r="J6915" s="2" t="str">
        <f>IF(H6915="","",IFERROR(INDEX(Keterangan1,MATCH('Buku Besar'!H6915,Akun1,0)),""))</f>
        <v/>
      </c>
      <c r="K6915" s="2" t="str">
        <f>IF(H6915="","",IFERROR(INDEX(Reff1,MATCH('Buku Besar'!H6915,Akun1,0)),""))</f>
        <v/>
      </c>
      <c r="L6915" s="331" t="str">
        <f>IF(H6915="","",IFERROR(INDEX(Penerimaan1,MATCH('Buku Besar'!H6915,Akun1,0)),""))</f>
        <v/>
      </c>
      <c r="M6915" s="331" t="str">
        <f>IF(H6915="","",IFERROR(INDEX(Pengeluaran1,MATCH('Buku Besar'!H6915,Akun1,0)),""))</f>
        <v/>
      </c>
    </row>
    <row r="6916" spans="1:13" x14ac:dyDescent="0.25">
      <c r="A6916" s="91" t="str">
        <f t="shared" si="214"/>
        <v/>
      </c>
      <c r="B6916" s="330" t="str">
        <f>IF(A6916="","",IFERROR(INDEX(Tanggal,MATCH('Buku Besar'!A6916,Akun,0)),""))</f>
        <v/>
      </c>
      <c r="C6916" s="2" t="str">
        <f>IF(A6916="","",IFERROR(INDEX(Keterangan,MATCH('Buku Besar'!A6916,Akun,0)),""))</f>
        <v/>
      </c>
      <c r="D6916" s="2" t="str">
        <f>IF(A6916="","",IFERROR(INDEX(Reff,MATCH('Buku Besar'!A6916,Akun,0)),""))</f>
        <v/>
      </c>
      <c r="E6916" s="331" t="str">
        <f>IF(A6916="","",IFERROR(INDEX(Penerimaan,MATCH('Buku Besar'!A6916,Akun,0)),""))</f>
        <v/>
      </c>
      <c r="F6916" s="331" t="str">
        <f>IF(A6916="","",IFERROR(INDEX(Pengeluaran,MATCH('Buku Besar'!A6916,Akun,0)),""))</f>
        <v/>
      </c>
      <c r="H6916" s="91" t="str">
        <f t="shared" si="215"/>
        <v/>
      </c>
      <c r="I6916" s="330" t="str">
        <f>IF(H6916="","",IFERROR(INDEX(Tanggal1,MATCH('Buku Besar'!H6916,Akun1,0)),""))</f>
        <v/>
      </c>
      <c r="J6916" s="2" t="str">
        <f>IF(H6916="","",IFERROR(INDEX(Keterangan1,MATCH('Buku Besar'!H6916,Akun1,0)),""))</f>
        <v/>
      </c>
      <c r="K6916" s="2" t="str">
        <f>IF(H6916="","",IFERROR(INDEX(Reff1,MATCH('Buku Besar'!H6916,Akun1,0)),""))</f>
        <v/>
      </c>
      <c r="L6916" s="331" t="str">
        <f>IF(H6916="","",IFERROR(INDEX(Penerimaan1,MATCH('Buku Besar'!H6916,Akun1,0)),""))</f>
        <v/>
      </c>
      <c r="M6916" s="331" t="str">
        <f>IF(H6916="","",IFERROR(INDEX(Pengeluaran1,MATCH('Buku Besar'!H6916,Akun1,0)),""))</f>
        <v/>
      </c>
    </row>
    <row r="6917" spans="1:13" x14ac:dyDescent="0.25">
      <c r="A6917" s="91" t="str">
        <f t="shared" si="214"/>
        <v/>
      </c>
      <c r="B6917" s="330" t="str">
        <f>IF(A6917="","",IFERROR(INDEX(Tanggal,MATCH('Buku Besar'!A6917,Akun,0)),""))</f>
        <v/>
      </c>
      <c r="C6917" s="2" t="str">
        <f>IF(A6917="","",IFERROR(INDEX(Keterangan,MATCH('Buku Besar'!A6917,Akun,0)),""))</f>
        <v/>
      </c>
      <c r="D6917" s="2" t="str">
        <f>IF(A6917="","",IFERROR(INDEX(Reff,MATCH('Buku Besar'!A6917,Akun,0)),""))</f>
        <v/>
      </c>
      <c r="E6917" s="331" t="str">
        <f>IF(A6917="","",IFERROR(INDEX(Penerimaan,MATCH('Buku Besar'!A6917,Akun,0)),""))</f>
        <v/>
      </c>
      <c r="F6917" s="331" t="str">
        <f>IF(A6917="","",IFERROR(INDEX(Pengeluaran,MATCH('Buku Besar'!A6917,Akun,0)),""))</f>
        <v/>
      </c>
      <c r="H6917" s="91" t="str">
        <f t="shared" si="215"/>
        <v/>
      </c>
      <c r="I6917" s="330" t="str">
        <f>IF(H6917="","",IFERROR(INDEX(Tanggal1,MATCH('Buku Besar'!H6917,Akun1,0)),""))</f>
        <v/>
      </c>
      <c r="J6917" s="2" t="str">
        <f>IF(H6917="","",IFERROR(INDEX(Keterangan1,MATCH('Buku Besar'!H6917,Akun1,0)),""))</f>
        <v/>
      </c>
      <c r="K6917" s="2" t="str">
        <f>IF(H6917="","",IFERROR(INDEX(Reff1,MATCH('Buku Besar'!H6917,Akun1,0)),""))</f>
        <v/>
      </c>
      <c r="L6917" s="331" t="str">
        <f>IF(H6917="","",IFERROR(INDEX(Penerimaan1,MATCH('Buku Besar'!H6917,Akun1,0)),""))</f>
        <v/>
      </c>
      <c r="M6917" s="331" t="str">
        <f>IF(H6917="","",IFERROR(INDEX(Pengeluaran1,MATCH('Buku Besar'!H6917,Akun1,0)),""))</f>
        <v/>
      </c>
    </row>
    <row r="6918" spans="1:13" x14ac:dyDescent="0.25">
      <c r="A6918" s="91" t="str">
        <f t="shared" si="214"/>
        <v/>
      </c>
      <c r="B6918" s="330" t="str">
        <f>IF(A6918="","",IFERROR(INDEX(Tanggal,MATCH('Buku Besar'!A6918,Akun,0)),""))</f>
        <v/>
      </c>
      <c r="C6918" s="2" t="str">
        <f>IF(A6918="","",IFERROR(INDEX(Keterangan,MATCH('Buku Besar'!A6918,Akun,0)),""))</f>
        <v/>
      </c>
      <c r="D6918" s="2" t="str">
        <f>IF(A6918="","",IFERROR(INDEX(Reff,MATCH('Buku Besar'!A6918,Akun,0)),""))</f>
        <v/>
      </c>
      <c r="E6918" s="331" t="str">
        <f>IF(A6918="","",IFERROR(INDEX(Penerimaan,MATCH('Buku Besar'!A6918,Akun,0)),""))</f>
        <v/>
      </c>
      <c r="F6918" s="331" t="str">
        <f>IF(A6918="","",IFERROR(INDEX(Pengeluaran,MATCH('Buku Besar'!A6918,Akun,0)),""))</f>
        <v/>
      </c>
      <c r="H6918" s="91" t="str">
        <f t="shared" si="215"/>
        <v/>
      </c>
      <c r="I6918" s="330" t="str">
        <f>IF(H6918="","",IFERROR(INDEX(Tanggal1,MATCH('Buku Besar'!H6918,Akun1,0)),""))</f>
        <v/>
      </c>
      <c r="J6918" s="2" t="str">
        <f>IF(H6918="","",IFERROR(INDEX(Keterangan1,MATCH('Buku Besar'!H6918,Akun1,0)),""))</f>
        <v/>
      </c>
      <c r="K6918" s="2" t="str">
        <f>IF(H6918="","",IFERROR(INDEX(Reff1,MATCH('Buku Besar'!H6918,Akun1,0)),""))</f>
        <v/>
      </c>
      <c r="L6918" s="331" t="str">
        <f>IF(H6918="","",IFERROR(INDEX(Penerimaan1,MATCH('Buku Besar'!H6918,Akun1,0)),""))</f>
        <v/>
      </c>
      <c r="M6918" s="331" t="str">
        <f>IF(H6918="","",IFERROR(INDEX(Pengeluaran1,MATCH('Buku Besar'!H6918,Akun1,0)),""))</f>
        <v/>
      </c>
    </row>
    <row r="6919" spans="1:13" x14ac:dyDescent="0.25">
      <c r="A6919" s="91" t="str">
        <f t="shared" si="214"/>
        <v/>
      </c>
      <c r="B6919" s="330" t="str">
        <f>IF(A6919="","",IFERROR(INDEX(Tanggal,MATCH('Buku Besar'!A6919,Akun,0)),""))</f>
        <v/>
      </c>
      <c r="C6919" s="2" t="str">
        <f>IF(A6919="","",IFERROR(INDEX(Keterangan,MATCH('Buku Besar'!A6919,Akun,0)),""))</f>
        <v/>
      </c>
      <c r="D6919" s="2" t="str">
        <f>IF(A6919="","",IFERROR(INDEX(Reff,MATCH('Buku Besar'!A6919,Akun,0)),""))</f>
        <v/>
      </c>
      <c r="E6919" s="331" t="str">
        <f>IF(A6919="","",IFERROR(INDEX(Penerimaan,MATCH('Buku Besar'!A6919,Akun,0)),""))</f>
        <v/>
      </c>
      <c r="F6919" s="331" t="str">
        <f>IF(A6919="","",IFERROR(INDEX(Pengeluaran,MATCH('Buku Besar'!A6919,Akun,0)),""))</f>
        <v/>
      </c>
      <c r="H6919" s="91" t="str">
        <f t="shared" si="215"/>
        <v/>
      </c>
      <c r="I6919" s="330" t="str">
        <f>IF(H6919="","",IFERROR(INDEX(Tanggal1,MATCH('Buku Besar'!H6919,Akun1,0)),""))</f>
        <v/>
      </c>
      <c r="J6919" s="2" t="str">
        <f>IF(H6919="","",IFERROR(INDEX(Keterangan1,MATCH('Buku Besar'!H6919,Akun1,0)),""))</f>
        <v/>
      </c>
      <c r="K6919" s="2" t="str">
        <f>IF(H6919="","",IFERROR(INDEX(Reff1,MATCH('Buku Besar'!H6919,Akun1,0)),""))</f>
        <v/>
      </c>
      <c r="L6919" s="331" t="str">
        <f>IF(H6919="","",IFERROR(INDEX(Penerimaan1,MATCH('Buku Besar'!H6919,Akun1,0)),""))</f>
        <v/>
      </c>
      <c r="M6919" s="331" t="str">
        <f>IF(H6919="","",IFERROR(INDEX(Pengeluaran1,MATCH('Buku Besar'!H6919,Akun1,0)),""))</f>
        <v/>
      </c>
    </row>
    <row r="6920" spans="1:13" x14ac:dyDescent="0.25">
      <c r="A6920" s="91" t="str">
        <f t="shared" ref="A6920:A6983" si="216">IFERROR(IF((MID(A6919,8,LEN(A6919)-7)+1)&lt;=COUNTIF(Kas_Harian,LEFT(A6919,6)),LEFT(A6919,6)&amp;"-"&amp;MID(A6919,8,LEN(A6919)-7)+1,""),"")</f>
        <v/>
      </c>
      <c r="B6920" s="330" t="str">
        <f>IF(A6920="","",IFERROR(INDEX(Tanggal,MATCH('Buku Besar'!A6920,Akun,0)),""))</f>
        <v/>
      </c>
      <c r="C6920" s="2" t="str">
        <f>IF(A6920="","",IFERROR(INDEX(Keterangan,MATCH('Buku Besar'!A6920,Akun,0)),""))</f>
        <v/>
      </c>
      <c r="D6920" s="2" t="str">
        <f>IF(A6920="","",IFERROR(INDEX(Reff,MATCH('Buku Besar'!A6920,Akun,0)),""))</f>
        <v/>
      </c>
      <c r="E6920" s="331" t="str">
        <f>IF(A6920="","",IFERROR(INDEX(Penerimaan,MATCH('Buku Besar'!A6920,Akun,0)),""))</f>
        <v/>
      </c>
      <c r="F6920" s="331" t="str">
        <f>IF(A6920="","",IFERROR(INDEX(Pengeluaran,MATCH('Buku Besar'!A6920,Akun,0)),""))</f>
        <v/>
      </c>
      <c r="H6920" s="91" t="str">
        <f t="shared" ref="H6920:H6983" si="217">IFERROR(IF((MID(H6919,8,LEN(H6919)-7)+1)&lt;=COUNTIF(Bank_Harian,LEFT(H6919,6)),LEFT(H6919,6)&amp;"-"&amp;MID(H6919,8,LEN(H6919)-7)+1,""),"")</f>
        <v/>
      </c>
      <c r="I6920" s="330" t="str">
        <f>IF(H6920="","",IFERROR(INDEX(Tanggal1,MATCH('Buku Besar'!H6920,Akun1,0)),""))</f>
        <v/>
      </c>
      <c r="J6920" s="2" t="str">
        <f>IF(H6920="","",IFERROR(INDEX(Keterangan1,MATCH('Buku Besar'!H6920,Akun1,0)),""))</f>
        <v/>
      </c>
      <c r="K6920" s="2" t="str">
        <f>IF(H6920="","",IFERROR(INDEX(Reff1,MATCH('Buku Besar'!H6920,Akun1,0)),""))</f>
        <v/>
      </c>
      <c r="L6920" s="331" t="str">
        <f>IF(H6920="","",IFERROR(INDEX(Penerimaan1,MATCH('Buku Besar'!H6920,Akun1,0)),""))</f>
        <v/>
      </c>
      <c r="M6920" s="331" t="str">
        <f>IF(H6920="","",IFERROR(INDEX(Pengeluaran1,MATCH('Buku Besar'!H6920,Akun1,0)),""))</f>
        <v/>
      </c>
    </row>
    <row r="6921" spans="1:13" x14ac:dyDescent="0.25">
      <c r="A6921" s="91" t="str">
        <f t="shared" si="216"/>
        <v/>
      </c>
      <c r="B6921" s="330" t="str">
        <f>IF(A6921="","",IFERROR(INDEX(Tanggal,MATCH('Buku Besar'!A6921,Akun,0)),""))</f>
        <v/>
      </c>
      <c r="C6921" s="2" t="str">
        <f>IF(A6921="","",IFERROR(INDEX(Keterangan,MATCH('Buku Besar'!A6921,Akun,0)),""))</f>
        <v/>
      </c>
      <c r="D6921" s="2" t="str">
        <f>IF(A6921="","",IFERROR(INDEX(Reff,MATCH('Buku Besar'!A6921,Akun,0)),""))</f>
        <v/>
      </c>
      <c r="E6921" s="331" t="str">
        <f>IF(A6921="","",IFERROR(INDEX(Penerimaan,MATCH('Buku Besar'!A6921,Akun,0)),""))</f>
        <v/>
      </c>
      <c r="F6921" s="331" t="str">
        <f>IF(A6921="","",IFERROR(INDEX(Pengeluaran,MATCH('Buku Besar'!A6921,Akun,0)),""))</f>
        <v/>
      </c>
      <c r="H6921" s="91" t="str">
        <f t="shared" si="217"/>
        <v/>
      </c>
      <c r="I6921" s="330" t="str">
        <f>IF(H6921="","",IFERROR(INDEX(Tanggal1,MATCH('Buku Besar'!H6921,Akun1,0)),""))</f>
        <v/>
      </c>
      <c r="J6921" s="2" t="str">
        <f>IF(H6921="","",IFERROR(INDEX(Keterangan1,MATCH('Buku Besar'!H6921,Akun1,0)),""))</f>
        <v/>
      </c>
      <c r="K6921" s="2" t="str">
        <f>IF(H6921="","",IFERROR(INDEX(Reff1,MATCH('Buku Besar'!H6921,Akun1,0)),""))</f>
        <v/>
      </c>
      <c r="L6921" s="331" t="str">
        <f>IF(H6921="","",IFERROR(INDEX(Penerimaan1,MATCH('Buku Besar'!H6921,Akun1,0)),""))</f>
        <v/>
      </c>
      <c r="M6921" s="331" t="str">
        <f>IF(H6921="","",IFERROR(INDEX(Pengeluaran1,MATCH('Buku Besar'!H6921,Akun1,0)),""))</f>
        <v/>
      </c>
    </row>
    <row r="6922" spans="1:13" x14ac:dyDescent="0.25">
      <c r="A6922" s="91" t="str">
        <f t="shared" si="216"/>
        <v/>
      </c>
      <c r="B6922" s="330" t="str">
        <f>IF(A6922="","",IFERROR(INDEX(Tanggal,MATCH('Buku Besar'!A6922,Akun,0)),""))</f>
        <v/>
      </c>
      <c r="C6922" s="2" t="str">
        <f>IF(A6922="","",IFERROR(INDEX(Keterangan,MATCH('Buku Besar'!A6922,Akun,0)),""))</f>
        <v/>
      </c>
      <c r="D6922" s="2" t="str">
        <f>IF(A6922="","",IFERROR(INDEX(Reff,MATCH('Buku Besar'!A6922,Akun,0)),""))</f>
        <v/>
      </c>
      <c r="E6922" s="331" t="str">
        <f>IF(A6922="","",IFERROR(INDEX(Penerimaan,MATCH('Buku Besar'!A6922,Akun,0)),""))</f>
        <v/>
      </c>
      <c r="F6922" s="331" t="str">
        <f>IF(A6922="","",IFERROR(INDEX(Pengeluaran,MATCH('Buku Besar'!A6922,Akun,0)),""))</f>
        <v/>
      </c>
      <c r="H6922" s="91" t="str">
        <f t="shared" si="217"/>
        <v/>
      </c>
      <c r="I6922" s="330" t="str">
        <f>IF(H6922="","",IFERROR(INDEX(Tanggal1,MATCH('Buku Besar'!H6922,Akun1,0)),""))</f>
        <v/>
      </c>
      <c r="J6922" s="2" t="str">
        <f>IF(H6922="","",IFERROR(INDEX(Keterangan1,MATCH('Buku Besar'!H6922,Akun1,0)),""))</f>
        <v/>
      </c>
      <c r="K6922" s="2" t="str">
        <f>IF(H6922="","",IFERROR(INDEX(Reff1,MATCH('Buku Besar'!H6922,Akun1,0)),""))</f>
        <v/>
      </c>
      <c r="L6922" s="331" t="str">
        <f>IF(H6922="","",IFERROR(INDEX(Penerimaan1,MATCH('Buku Besar'!H6922,Akun1,0)),""))</f>
        <v/>
      </c>
      <c r="M6922" s="331" t="str">
        <f>IF(H6922="","",IFERROR(INDEX(Pengeluaran1,MATCH('Buku Besar'!H6922,Akun1,0)),""))</f>
        <v/>
      </c>
    </row>
    <row r="6923" spans="1:13" x14ac:dyDescent="0.25">
      <c r="A6923" s="91" t="str">
        <f t="shared" si="216"/>
        <v/>
      </c>
      <c r="B6923" s="330" t="str">
        <f>IF(A6923="","",IFERROR(INDEX(Tanggal,MATCH('Buku Besar'!A6923,Akun,0)),""))</f>
        <v/>
      </c>
      <c r="C6923" s="2" t="str">
        <f>IF(A6923="","",IFERROR(INDEX(Keterangan,MATCH('Buku Besar'!A6923,Akun,0)),""))</f>
        <v/>
      </c>
      <c r="D6923" s="2" t="str">
        <f>IF(A6923="","",IFERROR(INDEX(Reff,MATCH('Buku Besar'!A6923,Akun,0)),""))</f>
        <v/>
      </c>
      <c r="E6923" s="331" t="str">
        <f>IF(A6923="","",IFERROR(INDEX(Penerimaan,MATCH('Buku Besar'!A6923,Akun,0)),""))</f>
        <v/>
      </c>
      <c r="F6923" s="331" t="str">
        <f>IF(A6923="","",IFERROR(INDEX(Pengeluaran,MATCH('Buku Besar'!A6923,Akun,0)),""))</f>
        <v/>
      </c>
      <c r="H6923" s="91" t="str">
        <f t="shared" si="217"/>
        <v/>
      </c>
      <c r="I6923" s="330" t="str">
        <f>IF(H6923="","",IFERROR(INDEX(Tanggal1,MATCH('Buku Besar'!H6923,Akun1,0)),""))</f>
        <v/>
      </c>
      <c r="J6923" s="2" t="str">
        <f>IF(H6923="","",IFERROR(INDEX(Keterangan1,MATCH('Buku Besar'!H6923,Akun1,0)),""))</f>
        <v/>
      </c>
      <c r="K6923" s="2" t="str">
        <f>IF(H6923="","",IFERROR(INDEX(Reff1,MATCH('Buku Besar'!H6923,Akun1,0)),""))</f>
        <v/>
      </c>
      <c r="L6923" s="331" t="str">
        <f>IF(H6923="","",IFERROR(INDEX(Penerimaan1,MATCH('Buku Besar'!H6923,Akun1,0)),""))</f>
        <v/>
      </c>
      <c r="M6923" s="331" t="str">
        <f>IF(H6923="","",IFERROR(INDEX(Pengeluaran1,MATCH('Buku Besar'!H6923,Akun1,0)),""))</f>
        <v/>
      </c>
    </row>
    <row r="6924" spans="1:13" x14ac:dyDescent="0.25">
      <c r="A6924" s="91" t="str">
        <f t="shared" si="216"/>
        <v/>
      </c>
      <c r="B6924" s="330" t="str">
        <f>IF(A6924="","",IFERROR(INDEX(Tanggal,MATCH('Buku Besar'!A6924,Akun,0)),""))</f>
        <v/>
      </c>
      <c r="C6924" s="2" t="str">
        <f>IF(A6924="","",IFERROR(INDEX(Keterangan,MATCH('Buku Besar'!A6924,Akun,0)),""))</f>
        <v/>
      </c>
      <c r="D6924" s="2" t="str">
        <f>IF(A6924="","",IFERROR(INDEX(Reff,MATCH('Buku Besar'!A6924,Akun,0)),""))</f>
        <v/>
      </c>
      <c r="E6924" s="331" t="str">
        <f>IF(A6924="","",IFERROR(INDEX(Penerimaan,MATCH('Buku Besar'!A6924,Akun,0)),""))</f>
        <v/>
      </c>
      <c r="F6924" s="331" t="str">
        <f>IF(A6924="","",IFERROR(INDEX(Pengeluaran,MATCH('Buku Besar'!A6924,Akun,0)),""))</f>
        <v/>
      </c>
      <c r="H6924" s="91" t="str">
        <f t="shared" si="217"/>
        <v/>
      </c>
      <c r="I6924" s="330" t="str">
        <f>IF(H6924="","",IFERROR(INDEX(Tanggal1,MATCH('Buku Besar'!H6924,Akun1,0)),""))</f>
        <v/>
      </c>
      <c r="J6924" s="2" t="str">
        <f>IF(H6924="","",IFERROR(INDEX(Keterangan1,MATCH('Buku Besar'!H6924,Akun1,0)),""))</f>
        <v/>
      </c>
      <c r="K6924" s="2" t="str">
        <f>IF(H6924="","",IFERROR(INDEX(Reff1,MATCH('Buku Besar'!H6924,Akun1,0)),""))</f>
        <v/>
      </c>
      <c r="L6924" s="331" t="str">
        <f>IF(H6924="","",IFERROR(INDEX(Penerimaan1,MATCH('Buku Besar'!H6924,Akun1,0)),""))</f>
        <v/>
      </c>
      <c r="M6924" s="331" t="str">
        <f>IF(H6924="","",IFERROR(INDEX(Pengeluaran1,MATCH('Buku Besar'!H6924,Akun1,0)),""))</f>
        <v/>
      </c>
    </row>
    <row r="6925" spans="1:13" x14ac:dyDescent="0.25">
      <c r="A6925" s="91" t="str">
        <f t="shared" si="216"/>
        <v/>
      </c>
      <c r="B6925" s="330" t="str">
        <f>IF(A6925="","",IFERROR(INDEX(Tanggal,MATCH('Buku Besar'!A6925,Akun,0)),""))</f>
        <v/>
      </c>
      <c r="C6925" s="2" t="str">
        <f>IF(A6925="","",IFERROR(INDEX(Keterangan,MATCH('Buku Besar'!A6925,Akun,0)),""))</f>
        <v/>
      </c>
      <c r="D6925" s="2" t="str">
        <f>IF(A6925="","",IFERROR(INDEX(Reff,MATCH('Buku Besar'!A6925,Akun,0)),""))</f>
        <v/>
      </c>
      <c r="E6925" s="331" t="str">
        <f>IF(A6925="","",IFERROR(INDEX(Penerimaan,MATCH('Buku Besar'!A6925,Akun,0)),""))</f>
        <v/>
      </c>
      <c r="F6925" s="331" t="str">
        <f>IF(A6925="","",IFERROR(INDEX(Pengeluaran,MATCH('Buku Besar'!A6925,Akun,0)),""))</f>
        <v/>
      </c>
      <c r="H6925" s="91" t="str">
        <f t="shared" si="217"/>
        <v/>
      </c>
      <c r="I6925" s="330" t="str">
        <f>IF(H6925="","",IFERROR(INDEX(Tanggal1,MATCH('Buku Besar'!H6925,Akun1,0)),""))</f>
        <v/>
      </c>
      <c r="J6925" s="2" t="str">
        <f>IF(H6925="","",IFERROR(INDEX(Keterangan1,MATCH('Buku Besar'!H6925,Akun1,0)),""))</f>
        <v/>
      </c>
      <c r="K6925" s="2" t="str">
        <f>IF(H6925="","",IFERROR(INDEX(Reff1,MATCH('Buku Besar'!H6925,Akun1,0)),""))</f>
        <v/>
      </c>
      <c r="L6925" s="331" t="str">
        <f>IF(H6925="","",IFERROR(INDEX(Penerimaan1,MATCH('Buku Besar'!H6925,Akun1,0)),""))</f>
        <v/>
      </c>
      <c r="M6925" s="331" t="str">
        <f>IF(H6925="","",IFERROR(INDEX(Pengeluaran1,MATCH('Buku Besar'!H6925,Akun1,0)),""))</f>
        <v/>
      </c>
    </row>
    <row r="6926" spans="1:13" x14ac:dyDescent="0.25">
      <c r="A6926" s="91" t="str">
        <f t="shared" si="216"/>
        <v/>
      </c>
      <c r="B6926" s="330" t="str">
        <f>IF(A6926="","",IFERROR(INDEX(Tanggal,MATCH('Buku Besar'!A6926,Akun,0)),""))</f>
        <v/>
      </c>
      <c r="C6926" s="2" t="str">
        <f>IF(A6926="","",IFERROR(INDEX(Keterangan,MATCH('Buku Besar'!A6926,Akun,0)),""))</f>
        <v/>
      </c>
      <c r="D6926" s="2" t="str">
        <f>IF(A6926="","",IFERROR(INDEX(Reff,MATCH('Buku Besar'!A6926,Akun,0)),""))</f>
        <v/>
      </c>
      <c r="E6926" s="331" t="str">
        <f>IF(A6926="","",IFERROR(INDEX(Penerimaan,MATCH('Buku Besar'!A6926,Akun,0)),""))</f>
        <v/>
      </c>
      <c r="F6926" s="331" t="str">
        <f>IF(A6926="","",IFERROR(INDEX(Pengeluaran,MATCH('Buku Besar'!A6926,Akun,0)),""))</f>
        <v/>
      </c>
      <c r="H6926" s="91" t="str">
        <f t="shared" si="217"/>
        <v/>
      </c>
      <c r="I6926" s="330" t="str">
        <f>IF(H6926="","",IFERROR(INDEX(Tanggal1,MATCH('Buku Besar'!H6926,Akun1,0)),""))</f>
        <v/>
      </c>
      <c r="J6926" s="2" t="str">
        <f>IF(H6926="","",IFERROR(INDEX(Keterangan1,MATCH('Buku Besar'!H6926,Akun1,0)),""))</f>
        <v/>
      </c>
      <c r="K6926" s="2" t="str">
        <f>IF(H6926="","",IFERROR(INDEX(Reff1,MATCH('Buku Besar'!H6926,Akun1,0)),""))</f>
        <v/>
      </c>
      <c r="L6926" s="331" t="str">
        <f>IF(H6926="","",IFERROR(INDEX(Penerimaan1,MATCH('Buku Besar'!H6926,Akun1,0)),""))</f>
        <v/>
      </c>
      <c r="M6926" s="331" t="str">
        <f>IF(H6926="","",IFERROR(INDEX(Pengeluaran1,MATCH('Buku Besar'!H6926,Akun1,0)),""))</f>
        <v/>
      </c>
    </row>
    <row r="6927" spans="1:13" x14ac:dyDescent="0.25">
      <c r="A6927" s="91" t="str">
        <f t="shared" si="216"/>
        <v/>
      </c>
      <c r="B6927" s="330" t="str">
        <f>IF(A6927="","",IFERROR(INDEX(Tanggal,MATCH('Buku Besar'!A6927,Akun,0)),""))</f>
        <v/>
      </c>
      <c r="C6927" s="2" t="str">
        <f>IF(A6927="","",IFERROR(INDEX(Keterangan,MATCH('Buku Besar'!A6927,Akun,0)),""))</f>
        <v/>
      </c>
      <c r="D6927" s="2" t="str">
        <f>IF(A6927="","",IFERROR(INDEX(Reff,MATCH('Buku Besar'!A6927,Akun,0)),""))</f>
        <v/>
      </c>
      <c r="E6927" s="331" t="str">
        <f>IF(A6927="","",IFERROR(INDEX(Penerimaan,MATCH('Buku Besar'!A6927,Akun,0)),""))</f>
        <v/>
      </c>
      <c r="F6927" s="331" t="str">
        <f>IF(A6927="","",IFERROR(INDEX(Pengeluaran,MATCH('Buku Besar'!A6927,Akun,0)),""))</f>
        <v/>
      </c>
      <c r="H6927" s="91" t="str">
        <f t="shared" si="217"/>
        <v/>
      </c>
      <c r="I6927" s="330" t="str">
        <f>IF(H6927="","",IFERROR(INDEX(Tanggal1,MATCH('Buku Besar'!H6927,Akun1,0)),""))</f>
        <v/>
      </c>
      <c r="J6927" s="2" t="str">
        <f>IF(H6927="","",IFERROR(INDEX(Keterangan1,MATCH('Buku Besar'!H6927,Akun1,0)),""))</f>
        <v/>
      </c>
      <c r="K6927" s="2" t="str">
        <f>IF(H6927="","",IFERROR(INDEX(Reff1,MATCH('Buku Besar'!H6927,Akun1,0)),""))</f>
        <v/>
      </c>
      <c r="L6927" s="331" t="str">
        <f>IF(H6927="","",IFERROR(INDEX(Penerimaan1,MATCH('Buku Besar'!H6927,Akun1,0)),""))</f>
        <v/>
      </c>
      <c r="M6927" s="331" t="str">
        <f>IF(H6927="","",IFERROR(INDEX(Pengeluaran1,MATCH('Buku Besar'!H6927,Akun1,0)),""))</f>
        <v/>
      </c>
    </row>
    <row r="6928" spans="1:13" x14ac:dyDescent="0.25">
      <c r="A6928" s="91" t="str">
        <f t="shared" si="216"/>
        <v/>
      </c>
      <c r="B6928" s="330" t="str">
        <f>IF(A6928="","",IFERROR(INDEX(Tanggal,MATCH('Buku Besar'!A6928,Akun,0)),""))</f>
        <v/>
      </c>
      <c r="C6928" s="2" t="str">
        <f>IF(A6928="","",IFERROR(INDEX(Keterangan,MATCH('Buku Besar'!A6928,Akun,0)),""))</f>
        <v/>
      </c>
      <c r="D6928" s="2" t="str">
        <f>IF(A6928="","",IFERROR(INDEX(Reff,MATCH('Buku Besar'!A6928,Akun,0)),""))</f>
        <v/>
      </c>
      <c r="E6928" s="331" t="str">
        <f>IF(A6928="","",IFERROR(INDEX(Penerimaan,MATCH('Buku Besar'!A6928,Akun,0)),""))</f>
        <v/>
      </c>
      <c r="F6928" s="331" t="str">
        <f>IF(A6928="","",IFERROR(INDEX(Pengeluaran,MATCH('Buku Besar'!A6928,Akun,0)),""))</f>
        <v/>
      </c>
      <c r="H6928" s="91" t="str">
        <f t="shared" si="217"/>
        <v/>
      </c>
      <c r="I6928" s="330" t="str">
        <f>IF(H6928="","",IFERROR(INDEX(Tanggal1,MATCH('Buku Besar'!H6928,Akun1,0)),""))</f>
        <v/>
      </c>
      <c r="J6928" s="2" t="str">
        <f>IF(H6928="","",IFERROR(INDEX(Keterangan1,MATCH('Buku Besar'!H6928,Akun1,0)),""))</f>
        <v/>
      </c>
      <c r="K6928" s="2" t="str">
        <f>IF(H6928="","",IFERROR(INDEX(Reff1,MATCH('Buku Besar'!H6928,Akun1,0)),""))</f>
        <v/>
      </c>
      <c r="L6928" s="331" t="str">
        <f>IF(H6928="","",IFERROR(INDEX(Penerimaan1,MATCH('Buku Besar'!H6928,Akun1,0)),""))</f>
        <v/>
      </c>
      <c r="M6928" s="331" t="str">
        <f>IF(H6928="","",IFERROR(INDEX(Pengeluaran1,MATCH('Buku Besar'!H6928,Akun1,0)),""))</f>
        <v/>
      </c>
    </row>
    <row r="6929" spans="1:13" x14ac:dyDescent="0.25">
      <c r="A6929" s="91" t="str">
        <f t="shared" si="216"/>
        <v/>
      </c>
      <c r="B6929" s="330" t="str">
        <f>IF(A6929="","",IFERROR(INDEX(Tanggal,MATCH('Buku Besar'!A6929,Akun,0)),""))</f>
        <v/>
      </c>
      <c r="C6929" s="2" t="str">
        <f>IF(A6929="","",IFERROR(INDEX(Keterangan,MATCH('Buku Besar'!A6929,Akun,0)),""))</f>
        <v/>
      </c>
      <c r="D6929" s="2" t="str">
        <f>IF(A6929="","",IFERROR(INDEX(Reff,MATCH('Buku Besar'!A6929,Akun,0)),""))</f>
        <v/>
      </c>
      <c r="E6929" s="331" t="str">
        <f>IF(A6929="","",IFERROR(INDEX(Penerimaan,MATCH('Buku Besar'!A6929,Akun,0)),""))</f>
        <v/>
      </c>
      <c r="F6929" s="331" t="str">
        <f>IF(A6929="","",IFERROR(INDEX(Pengeluaran,MATCH('Buku Besar'!A6929,Akun,0)),""))</f>
        <v/>
      </c>
      <c r="H6929" s="91" t="str">
        <f t="shared" si="217"/>
        <v/>
      </c>
      <c r="I6929" s="330" t="str">
        <f>IF(H6929="","",IFERROR(INDEX(Tanggal1,MATCH('Buku Besar'!H6929,Akun1,0)),""))</f>
        <v/>
      </c>
      <c r="J6929" s="2" t="str">
        <f>IF(H6929="","",IFERROR(INDEX(Keterangan1,MATCH('Buku Besar'!H6929,Akun1,0)),""))</f>
        <v/>
      </c>
      <c r="K6929" s="2" t="str">
        <f>IF(H6929="","",IFERROR(INDEX(Reff1,MATCH('Buku Besar'!H6929,Akun1,0)),""))</f>
        <v/>
      </c>
      <c r="L6929" s="331" t="str">
        <f>IF(H6929="","",IFERROR(INDEX(Penerimaan1,MATCH('Buku Besar'!H6929,Akun1,0)),""))</f>
        <v/>
      </c>
      <c r="M6929" s="331" t="str">
        <f>IF(H6929="","",IFERROR(INDEX(Pengeluaran1,MATCH('Buku Besar'!H6929,Akun1,0)),""))</f>
        <v/>
      </c>
    </row>
    <row r="6930" spans="1:13" x14ac:dyDescent="0.25">
      <c r="A6930" s="91" t="str">
        <f t="shared" si="216"/>
        <v/>
      </c>
      <c r="B6930" s="330" t="str">
        <f>IF(A6930="","",IFERROR(INDEX(Tanggal,MATCH('Buku Besar'!A6930,Akun,0)),""))</f>
        <v/>
      </c>
      <c r="C6930" s="2" t="str">
        <f>IF(A6930="","",IFERROR(INDEX(Keterangan,MATCH('Buku Besar'!A6930,Akun,0)),""))</f>
        <v/>
      </c>
      <c r="D6930" s="2" t="str">
        <f>IF(A6930="","",IFERROR(INDEX(Reff,MATCH('Buku Besar'!A6930,Akun,0)),""))</f>
        <v/>
      </c>
      <c r="E6930" s="331" t="str">
        <f>IF(A6930="","",IFERROR(INDEX(Penerimaan,MATCH('Buku Besar'!A6930,Akun,0)),""))</f>
        <v/>
      </c>
      <c r="F6930" s="331" t="str">
        <f>IF(A6930="","",IFERROR(INDEX(Pengeluaran,MATCH('Buku Besar'!A6930,Akun,0)),""))</f>
        <v/>
      </c>
      <c r="H6930" s="91" t="str">
        <f t="shared" si="217"/>
        <v/>
      </c>
      <c r="I6930" s="330" t="str">
        <f>IF(H6930="","",IFERROR(INDEX(Tanggal1,MATCH('Buku Besar'!H6930,Akun1,0)),""))</f>
        <v/>
      </c>
      <c r="J6930" s="2" t="str">
        <f>IF(H6930="","",IFERROR(INDEX(Keterangan1,MATCH('Buku Besar'!H6930,Akun1,0)),""))</f>
        <v/>
      </c>
      <c r="K6930" s="2" t="str">
        <f>IF(H6930="","",IFERROR(INDEX(Reff1,MATCH('Buku Besar'!H6930,Akun1,0)),""))</f>
        <v/>
      </c>
      <c r="L6930" s="331" t="str">
        <f>IF(H6930="","",IFERROR(INDEX(Penerimaan1,MATCH('Buku Besar'!H6930,Akun1,0)),""))</f>
        <v/>
      </c>
      <c r="M6930" s="331" t="str">
        <f>IF(H6930="","",IFERROR(INDEX(Pengeluaran1,MATCH('Buku Besar'!H6930,Akun1,0)),""))</f>
        <v/>
      </c>
    </row>
    <row r="6931" spans="1:13" x14ac:dyDescent="0.25">
      <c r="A6931" s="91" t="str">
        <f t="shared" si="216"/>
        <v/>
      </c>
      <c r="B6931" s="330" t="str">
        <f>IF(A6931="","",IFERROR(INDEX(Tanggal,MATCH('Buku Besar'!A6931,Akun,0)),""))</f>
        <v/>
      </c>
      <c r="C6931" s="2" t="str">
        <f>IF(A6931="","",IFERROR(INDEX(Keterangan,MATCH('Buku Besar'!A6931,Akun,0)),""))</f>
        <v/>
      </c>
      <c r="D6931" s="2" t="str">
        <f>IF(A6931="","",IFERROR(INDEX(Reff,MATCH('Buku Besar'!A6931,Akun,0)),""))</f>
        <v/>
      </c>
      <c r="E6931" s="331" t="str">
        <f>IF(A6931="","",IFERROR(INDEX(Penerimaan,MATCH('Buku Besar'!A6931,Akun,0)),""))</f>
        <v/>
      </c>
      <c r="F6931" s="331" t="str">
        <f>IF(A6931="","",IFERROR(INDEX(Pengeluaran,MATCH('Buku Besar'!A6931,Akun,0)),""))</f>
        <v/>
      </c>
      <c r="H6931" s="91" t="str">
        <f t="shared" si="217"/>
        <v/>
      </c>
      <c r="I6931" s="330" t="str">
        <f>IF(H6931="","",IFERROR(INDEX(Tanggal1,MATCH('Buku Besar'!H6931,Akun1,0)),""))</f>
        <v/>
      </c>
      <c r="J6931" s="2" t="str">
        <f>IF(H6931="","",IFERROR(INDEX(Keterangan1,MATCH('Buku Besar'!H6931,Akun1,0)),""))</f>
        <v/>
      </c>
      <c r="K6931" s="2" t="str">
        <f>IF(H6931="","",IFERROR(INDEX(Reff1,MATCH('Buku Besar'!H6931,Akun1,0)),""))</f>
        <v/>
      </c>
      <c r="L6931" s="331" t="str">
        <f>IF(H6931="","",IFERROR(INDEX(Penerimaan1,MATCH('Buku Besar'!H6931,Akun1,0)),""))</f>
        <v/>
      </c>
      <c r="M6931" s="331" t="str">
        <f>IF(H6931="","",IFERROR(INDEX(Pengeluaran1,MATCH('Buku Besar'!H6931,Akun1,0)),""))</f>
        <v/>
      </c>
    </row>
    <row r="6932" spans="1:13" x14ac:dyDescent="0.25">
      <c r="A6932" s="91" t="str">
        <f t="shared" si="216"/>
        <v/>
      </c>
      <c r="B6932" s="330" t="str">
        <f>IF(A6932="","",IFERROR(INDEX(Tanggal,MATCH('Buku Besar'!A6932,Akun,0)),""))</f>
        <v/>
      </c>
      <c r="C6932" s="2" t="str">
        <f>IF(A6932="","",IFERROR(INDEX(Keterangan,MATCH('Buku Besar'!A6932,Akun,0)),""))</f>
        <v/>
      </c>
      <c r="D6932" s="2" t="str">
        <f>IF(A6932="","",IFERROR(INDEX(Reff,MATCH('Buku Besar'!A6932,Akun,0)),""))</f>
        <v/>
      </c>
      <c r="E6932" s="331" t="str">
        <f>IF(A6932="","",IFERROR(INDEX(Penerimaan,MATCH('Buku Besar'!A6932,Akun,0)),""))</f>
        <v/>
      </c>
      <c r="F6932" s="331" t="str">
        <f>IF(A6932="","",IFERROR(INDEX(Pengeluaran,MATCH('Buku Besar'!A6932,Akun,0)),""))</f>
        <v/>
      </c>
      <c r="H6932" s="91" t="str">
        <f t="shared" si="217"/>
        <v/>
      </c>
      <c r="I6932" s="330" t="str">
        <f>IF(H6932="","",IFERROR(INDEX(Tanggal1,MATCH('Buku Besar'!H6932,Akun1,0)),""))</f>
        <v/>
      </c>
      <c r="J6932" s="2" t="str">
        <f>IF(H6932="","",IFERROR(INDEX(Keterangan1,MATCH('Buku Besar'!H6932,Akun1,0)),""))</f>
        <v/>
      </c>
      <c r="K6932" s="2" t="str">
        <f>IF(H6932="","",IFERROR(INDEX(Reff1,MATCH('Buku Besar'!H6932,Akun1,0)),""))</f>
        <v/>
      </c>
      <c r="L6932" s="331" t="str">
        <f>IF(H6932="","",IFERROR(INDEX(Penerimaan1,MATCH('Buku Besar'!H6932,Akun1,0)),""))</f>
        <v/>
      </c>
      <c r="M6932" s="331" t="str">
        <f>IF(H6932="","",IFERROR(INDEX(Pengeluaran1,MATCH('Buku Besar'!H6932,Akun1,0)),""))</f>
        <v/>
      </c>
    </row>
    <row r="6933" spans="1:13" x14ac:dyDescent="0.25">
      <c r="A6933" s="91" t="str">
        <f t="shared" si="216"/>
        <v/>
      </c>
      <c r="B6933" s="330" t="str">
        <f>IF(A6933="","",IFERROR(INDEX(Tanggal,MATCH('Buku Besar'!A6933,Akun,0)),""))</f>
        <v/>
      </c>
      <c r="C6933" s="2" t="str">
        <f>IF(A6933="","",IFERROR(INDEX(Keterangan,MATCH('Buku Besar'!A6933,Akun,0)),""))</f>
        <v/>
      </c>
      <c r="D6933" s="2" t="str">
        <f>IF(A6933="","",IFERROR(INDEX(Reff,MATCH('Buku Besar'!A6933,Akun,0)),""))</f>
        <v/>
      </c>
      <c r="E6933" s="331" t="str">
        <f>IF(A6933="","",IFERROR(INDEX(Penerimaan,MATCH('Buku Besar'!A6933,Akun,0)),""))</f>
        <v/>
      </c>
      <c r="F6933" s="331" t="str">
        <f>IF(A6933="","",IFERROR(INDEX(Pengeluaran,MATCH('Buku Besar'!A6933,Akun,0)),""))</f>
        <v/>
      </c>
      <c r="H6933" s="91" t="str">
        <f t="shared" si="217"/>
        <v/>
      </c>
      <c r="I6933" s="330" t="str">
        <f>IF(H6933="","",IFERROR(INDEX(Tanggal1,MATCH('Buku Besar'!H6933,Akun1,0)),""))</f>
        <v/>
      </c>
      <c r="J6933" s="2" t="str">
        <f>IF(H6933="","",IFERROR(INDEX(Keterangan1,MATCH('Buku Besar'!H6933,Akun1,0)),""))</f>
        <v/>
      </c>
      <c r="K6933" s="2" t="str">
        <f>IF(H6933="","",IFERROR(INDEX(Reff1,MATCH('Buku Besar'!H6933,Akun1,0)),""))</f>
        <v/>
      </c>
      <c r="L6933" s="331" t="str">
        <f>IF(H6933="","",IFERROR(INDEX(Penerimaan1,MATCH('Buku Besar'!H6933,Akun1,0)),""))</f>
        <v/>
      </c>
      <c r="M6933" s="331" t="str">
        <f>IF(H6933="","",IFERROR(INDEX(Pengeluaran1,MATCH('Buku Besar'!H6933,Akun1,0)),""))</f>
        <v/>
      </c>
    </row>
    <row r="6934" spans="1:13" x14ac:dyDescent="0.25">
      <c r="A6934" s="91" t="str">
        <f t="shared" si="216"/>
        <v/>
      </c>
      <c r="B6934" s="330" t="str">
        <f>IF(A6934="","",IFERROR(INDEX(Tanggal,MATCH('Buku Besar'!A6934,Akun,0)),""))</f>
        <v/>
      </c>
      <c r="C6934" s="2" t="str">
        <f>IF(A6934="","",IFERROR(INDEX(Keterangan,MATCH('Buku Besar'!A6934,Akun,0)),""))</f>
        <v/>
      </c>
      <c r="D6934" s="2" t="str">
        <f>IF(A6934="","",IFERROR(INDEX(Reff,MATCH('Buku Besar'!A6934,Akun,0)),""))</f>
        <v/>
      </c>
      <c r="E6934" s="331" t="str">
        <f>IF(A6934="","",IFERROR(INDEX(Penerimaan,MATCH('Buku Besar'!A6934,Akun,0)),""))</f>
        <v/>
      </c>
      <c r="F6934" s="331" t="str">
        <f>IF(A6934="","",IFERROR(INDEX(Pengeluaran,MATCH('Buku Besar'!A6934,Akun,0)),""))</f>
        <v/>
      </c>
      <c r="H6934" s="91" t="str">
        <f t="shared" si="217"/>
        <v/>
      </c>
      <c r="I6934" s="330" t="str">
        <f>IF(H6934="","",IFERROR(INDEX(Tanggal1,MATCH('Buku Besar'!H6934,Akun1,0)),""))</f>
        <v/>
      </c>
      <c r="J6934" s="2" t="str">
        <f>IF(H6934="","",IFERROR(INDEX(Keterangan1,MATCH('Buku Besar'!H6934,Akun1,0)),""))</f>
        <v/>
      </c>
      <c r="K6934" s="2" t="str">
        <f>IF(H6934="","",IFERROR(INDEX(Reff1,MATCH('Buku Besar'!H6934,Akun1,0)),""))</f>
        <v/>
      </c>
      <c r="L6934" s="331" t="str">
        <f>IF(H6934="","",IFERROR(INDEX(Penerimaan1,MATCH('Buku Besar'!H6934,Akun1,0)),""))</f>
        <v/>
      </c>
      <c r="M6934" s="331" t="str">
        <f>IF(H6934="","",IFERROR(INDEX(Pengeluaran1,MATCH('Buku Besar'!H6934,Akun1,0)),""))</f>
        <v/>
      </c>
    </row>
    <row r="6935" spans="1:13" x14ac:dyDescent="0.25">
      <c r="A6935" s="91" t="str">
        <f t="shared" si="216"/>
        <v/>
      </c>
      <c r="B6935" s="330" t="str">
        <f>IF(A6935="","",IFERROR(INDEX(Tanggal,MATCH('Buku Besar'!A6935,Akun,0)),""))</f>
        <v/>
      </c>
      <c r="C6935" s="2" t="str">
        <f>IF(A6935="","",IFERROR(INDEX(Keterangan,MATCH('Buku Besar'!A6935,Akun,0)),""))</f>
        <v/>
      </c>
      <c r="D6935" s="2" t="str">
        <f>IF(A6935="","",IFERROR(INDEX(Reff,MATCH('Buku Besar'!A6935,Akun,0)),""))</f>
        <v/>
      </c>
      <c r="E6935" s="331" t="str">
        <f>IF(A6935="","",IFERROR(INDEX(Penerimaan,MATCH('Buku Besar'!A6935,Akun,0)),""))</f>
        <v/>
      </c>
      <c r="F6935" s="331" t="str">
        <f>IF(A6935="","",IFERROR(INDEX(Pengeluaran,MATCH('Buku Besar'!A6935,Akun,0)),""))</f>
        <v/>
      </c>
      <c r="H6935" s="91" t="str">
        <f t="shared" si="217"/>
        <v/>
      </c>
      <c r="I6935" s="330" t="str">
        <f>IF(H6935="","",IFERROR(INDEX(Tanggal1,MATCH('Buku Besar'!H6935,Akun1,0)),""))</f>
        <v/>
      </c>
      <c r="J6935" s="2" t="str">
        <f>IF(H6935="","",IFERROR(INDEX(Keterangan1,MATCH('Buku Besar'!H6935,Akun1,0)),""))</f>
        <v/>
      </c>
      <c r="K6935" s="2" t="str">
        <f>IF(H6935="","",IFERROR(INDEX(Reff1,MATCH('Buku Besar'!H6935,Akun1,0)),""))</f>
        <v/>
      </c>
      <c r="L6935" s="331" t="str">
        <f>IF(H6935="","",IFERROR(INDEX(Penerimaan1,MATCH('Buku Besar'!H6935,Akun1,0)),""))</f>
        <v/>
      </c>
      <c r="M6935" s="331" t="str">
        <f>IF(H6935="","",IFERROR(INDEX(Pengeluaran1,MATCH('Buku Besar'!H6935,Akun1,0)),""))</f>
        <v/>
      </c>
    </row>
    <row r="6936" spans="1:13" x14ac:dyDescent="0.25">
      <c r="A6936" s="91" t="str">
        <f t="shared" si="216"/>
        <v/>
      </c>
      <c r="B6936" s="330" t="str">
        <f>IF(A6936="","",IFERROR(INDEX(Tanggal,MATCH('Buku Besar'!A6936,Akun,0)),""))</f>
        <v/>
      </c>
      <c r="C6936" s="2" t="str">
        <f>IF(A6936="","",IFERROR(INDEX(Keterangan,MATCH('Buku Besar'!A6936,Akun,0)),""))</f>
        <v/>
      </c>
      <c r="D6936" s="2" t="str">
        <f>IF(A6936="","",IFERROR(INDEX(Reff,MATCH('Buku Besar'!A6936,Akun,0)),""))</f>
        <v/>
      </c>
      <c r="E6936" s="331" t="str">
        <f>IF(A6936="","",IFERROR(INDEX(Penerimaan,MATCH('Buku Besar'!A6936,Akun,0)),""))</f>
        <v/>
      </c>
      <c r="F6936" s="331" t="str">
        <f>IF(A6936="","",IFERROR(INDEX(Pengeluaran,MATCH('Buku Besar'!A6936,Akun,0)),""))</f>
        <v/>
      </c>
      <c r="H6936" s="91" t="str">
        <f t="shared" si="217"/>
        <v/>
      </c>
      <c r="I6936" s="330" t="str">
        <f>IF(H6936="","",IFERROR(INDEX(Tanggal1,MATCH('Buku Besar'!H6936,Akun1,0)),""))</f>
        <v/>
      </c>
      <c r="J6936" s="2" t="str">
        <f>IF(H6936="","",IFERROR(INDEX(Keterangan1,MATCH('Buku Besar'!H6936,Akun1,0)),""))</f>
        <v/>
      </c>
      <c r="K6936" s="2" t="str">
        <f>IF(H6936="","",IFERROR(INDEX(Reff1,MATCH('Buku Besar'!H6936,Akun1,0)),""))</f>
        <v/>
      </c>
      <c r="L6936" s="331" t="str">
        <f>IF(H6936="","",IFERROR(INDEX(Penerimaan1,MATCH('Buku Besar'!H6936,Akun1,0)),""))</f>
        <v/>
      </c>
      <c r="M6936" s="331" t="str">
        <f>IF(H6936="","",IFERROR(INDEX(Pengeluaran1,MATCH('Buku Besar'!H6936,Akun1,0)),""))</f>
        <v/>
      </c>
    </row>
    <row r="6937" spans="1:13" x14ac:dyDescent="0.25">
      <c r="A6937" s="91" t="str">
        <f t="shared" si="216"/>
        <v/>
      </c>
      <c r="B6937" s="330" t="str">
        <f>IF(A6937="","",IFERROR(INDEX(Tanggal,MATCH('Buku Besar'!A6937,Akun,0)),""))</f>
        <v/>
      </c>
      <c r="C6937" s="2" t="str">
        <f>IF(A6937="","",IFERROR(INDEX(Keterangan,MATCH('Buku Besar'!A6937,Akun,0)),""))</f>
        <v/>
      </c>
      <c r="D6937" s="2" t="str">
        <f>IF(A6937="","",IFERROR(INDEX(Reff,MATCH('Buku Besar'!A6937,Akun,0)),""))</f>
        <v/>
      </c>
      <c r="E6937" s="331" t="str">
        <f>IF(A6937="","",IFERROR(INDEX(Penerimaan,MATCH('Buku Besar'!A6937,Akun,0)),""))</f>
        <v/>
      </c>
      <c r="F6937" s="331" t="str">
        <f>IF(A6937="","",IFERROR(INDEX(Pengeluaran,MATCH('Buku Besar'!A6937,Akun,0)),""))</f>
        <v/>
      </c>
      <c r="H6937" s="91" t="str">
        <f t="shared" si="217"/>
        <v/>
      </c>
      <c r="I6937" s="330" t="str">
        <f>IF(H6937="","",IFERROR(INDEX(Tanggal1,MATCH('Buku Besar'!H6937,Akun1,0)),""))</f>
        <v/>
      </c>
      <c r="J6937" s="2" t="str">
        <f>IF(H6937="","",IFERROR(INDEX(Keterangan1,MATCH('Buku Besar'!H6937,Akun1,0)),""))</f>
        <v/>
      </c>
      <c r="K6937" s="2" t="str">
        <f>IF(H6937="","",IFERROR(INDEX(Reff1,MATCH('Buku Besar'!H6937,Akun1,0)),""))</f>
        <v/>
      </c>
      <c r="L6937" s="331" t="str">
        <f>IF(H6937="","",IFERROR(INDEX(Penerimaan1,MATCH('Buku Besar'!H6937,Akun1,0)),""))</f>
        <v/>
      </c>
      <c r="M6937" s="331" t="str">
        <f>IF(H6937="","",IFERROR(INDEX(Pengeluaran1,MATCH('Buku Besar'!H6937,Akun1,0)),""))</f>
        <v/>
      </c>
    </row>
    <row r="6938" spans="1:13" x14ac:dyDescent="0.25">
      <c r="A6938" s="91" t="str">
        <f t="shared" si="216"/>
        <v/>
      </c>
      <c r="B6938" s="330" t="str">
        <f>IF(A6938="","",IFERROR(INDEX(Tanggal,MATCH('Buku Besar'!A6938,Akun,0)),""))</f>
        <v/>
      </c>
      <c r="C6938" s="2" t="str">
        <f>IF(A6938="","",IFERROR(INDEX(Keterangan,MATCH('Buku Besar'!A6938,Akun,0)),""))</f>
        <v/>
      </c>
      <c r="D6938" s="2" t="str">
        <f>IF(A6938="","",IFERROR(INDEX(Reff,MATCH('Buku Besar'!A6938,Akun,0)),""))</f>
        <v/>
      </c>
      <c r="E6938" s="331" t="str">
        <f>IF(A6938="","",IFERROR(INDEX(Penerimaan,MATCH('Buku Besar'!A6938,Akun,0)),""))</f>
        <v/>
      </c>
      <c r="F6938" s="331" t="str">
        <f>IF(A6938="","",IFERROR(INDEX(Pengeluaran,MATCH('Buku Besar'!A6938,Akun,0)),""))</f>
        <v/>
      </c>
      <c r="H6938" s="91" t="str">
        <f t="shared" si="217"/>
        <v/>
      </c>
      <c r="I6938" s="330" t="str">
        <f>IF(H6938="","",IFERROR(INDEX(Tanggal1,MATCH('Buku Besar'!H6938,Akun1,0)),""))</f>
        <v/>
      </c>
      <c r="J6938" s="2" t="str">
        <f>IF(H6938="","",IFERROR(INDEX(Keterangan1,MATCH('Buku Besar'!H6938,Akun1,0)),""))</f>
        <v/>
      </c>
      <c r="K6938" s="2" t="str">
        <f>IF(H6938="","",IFERROR(INDEX(Reff1,MATCH('Buku Besar'!H6938,Akun1,0)),""))</f>
        <v/>
      </c>
      <c r="L6938" s="331" t="str">
        <f>IF(H6938="","",IFERROR(INDEX(Penerimaan1,MATCH('Buku Besar'!H6938,Akun1,0)),""))</f>
        <v/>
      </c>
      <c r="M6938" s="331" t="str">
        <f>IF(H6938="","",IFERROR(INDEX(Pengeluaran1,MATCH('Buku Besar'!H6938,Akun1,0)),""))</f>
        <v/>
      </c>
    </row>
    <row r="6939" spans="1:13" x14ac:dyDescent="0.25">
      <c r="A6939" s="91" t="str">
        <f t="shared" si="216"/>
        <v/>
      </c>
      <c r="B6939" s="330" t="str">
        <f>IF(A6939="","",IFERROR(INDEX(Tanggal,MATCH('Buku Besar'!A6939,Akun,0)),""))</f>
        <v/>
      </c>
      <c r="C6939" s="2" t="str">
        <f>IF(A6939="","",IFERROR(INDEX(Keterangan,MATCH('Buku Besar'!A6939,Akun,0)),""))</f>
        <v/>
      </c>
      <c r="D6939" s="2" t="str">
        <f>IF(A6939="","",IFERROR(INDEX(Reff,MATCH('Buku Besar'!A6939,Akun,0)),""))</f>
        <v/>
      </c>
      <c r="E6939" s="331" t="str">
        <f>IF(A6939="","",IFERROR(INDEX(Penerimaan,MATCH('Buku Besar'!A6939,Akun,0)),""))</f>
        <v/>
      </c>
      <c r="F6939" s="331" t="str">
        <f>IF(A6939="","",IFERROR(INDEX(Pengeluaran,MATCH('Buku Besar'!A6939,Akun,0)),""))</f>
        <v/>
      </c>
      <c r="H6939" s="91" t="str">
        <f t="shared" si="217"/>
        <v/>
      </c>
      <c r="I6939" s="330" t="str">
        <f>IF(H6939="","",IFERROR(INDEX(Tanggal1,MATCH('Buku Besar'!H6939,Akun1,0)),""))</f>
        <v/>
      </c>
      <c r="J6939" s="2" t="str">
        <f>IF(H6939="","",IFERROR(INDEX(Keterangan1,MATCH('Buku Besar'!H6939,Akun1,0)),""))</f>
        <v/>
      </c>
      <c r="K6939" s="2" t="str">
        <f>IF(H6939="","",IFERROR(INDEX(Reff1,MATCH('Buku Besar'!H6939,Akun1,0)),""))</f>
        <v/>
      </c>
      <c r="L6939" s="331" t="str">
        <f>IF(H6939="","",IFERROR(INDEX(Penerimaan1,MATCH('Buku Besar'!H6939,Akun1,0)),""))</f>
        <v/>
      </c>
      <c r="M6939" s="331" t="str">
        <f>IF(H6939="","",IFERROR(INDEX(Pengeluaran1,MATCH('Buku Besar'!H6939,Akun1,0)),""))</f>
        <v/>
      </c>
    </row>
    <row r="6940" spans="1:13" x14ac:dyDescent="0.25">
      <c r="A6940" s="91" t="str">
        <f t="shared" si="216"/>
        <v/>
      </c>
      <c r="B6940" s="330" t="str">
        <f>IF(A6940="","",IFERROR(INDEX(Tanggal,MATCH('Buku Besar'!A6940,Akun,0)),""))</f>
        <v/>
      </c>
      <c r="C6940" s="2" t="str">
        <f>IF(A6940="","",IFERROR(INDEX(Keterangan,MATCH('Buku Besar'!A6940,Akun,0)),""))</f>
        <v/>
      </c>
      <c r="D6940" s="2" t="str">
        <f>IF(A6940="","",IFERROR(INDEX(Reff,MATCH('Buku Besar'!A6940,Akun,0)),""))</f>
        <v/>
      </c>
      <c r="E6940" s="331" t="str">
        <f>IF(A6940="","",IFERROR(INDEX(Penerimaan,MATCH('Buku Besar'!A6940,Akun,0)),""))</f>
        <v/>
      </c>
      <c r="F6940" s="331" t="str">
        <f>IF(A6940="","",IFERROR(INDEX(Pengeluaran,MATCH('Buku Besar'!A6940,Akun,0)),""))</f>
        <v/>
      </c>
      <c r="H6940" s="91" t="str">
        <f t="shared" si="217"/>
        <v/>
      </c>
      <c r="I6940" s="330" t="str">
        <f>IF(H6940="","",IFERROR(INDEX(Tanggal1,MATCH('Buku Besar'!H6940,Akun1,0)),""))</f>
        <v/>
      </c>
      <c r="J6940" s="2" t="str">
        <f>IF(H6940="","",IFERROR(INDEX(Keterangan1,MATCH('Buku Besar'!H6940,Akun1,0)),""))</f>
        <v/>
      </c>
      <c r="K6940" s="2" t="str">
        <f>IF(H6940="","",IFERROR(INDEX(Reff1,MATCH('Buku Besar'!H6940,Akun1,0)),""))</f>
        <v/>
      </c>
      <c r="L6940" s="331" t="str">
        <f>IF(H6940="","",IFERROR(INDEX(Penerimaan1,MATCH('Buku Besar'!H6940,Akun1,0)),""))</f>
        <v/>
      </c>
      <c r="M6940" s="331" t="str">
        <f>IF(H6940="","",IFERROR(INDEX(Pengeluaran1,MATCH('Buku Besar'!H6940,Akun1,0)),""))</f>
        <v/>
      </c>
    </row>
    <row r="6941" spans="1:13" x14ac:dyDescent="0.25">
      <c r="A6941" s="91" t="str">
        <f t="shared" si="216"/>
        <v/>
      </c>
      <c r="B6941" s="330" t="str">
        <f>IF(A6941="","",IFERROR(INDEX(Tanggal,MATCH('Buku Besar'!A6941,Akun,0)),""))</f>
        <v/>
      </c>
      <c r="C6941" s="2" t="str">
        <f>IF(A6941="","",IFERROR(INDEX(Keterangan,MATCH('Buku Besar'!A6941,Akun,0)),""))</f>
        <v/>
      </c>
      <c r="D6941" s="2" t="str">
        <f>IF(A6941="","",IFERROR(INDEX(Reff,MATCH('Buku Besar'!A6941,Akun,0)),""))</f>
        <v/>
      </c>
      <c r="E6941" s="331" t="str">
        <f>IF(A6941="","",IFERROR(INDEX(Penerimaan,MATCH('Buku Besar'!A6941,Akun,0)),""))</f>
        <v/>
      </c>
      <c r="F6941" s="331" t="str">
        <f>IF(A6941="","",IFERROR(INDEX(Pengeluaran,MATCH('Buku Besar'!A6941,Akun,0)),""))</f>
        <v/>
      </c>
      <c r="H6941" s="91" t="str">
        <f t="shared" si="217"/>
        <v/>
      </c>
      <c r="I6941" s="330" t="str">
        <f>IF(H6941="","",IFERROR(INDEX(Tanggal1,MATCH('Buku Besar'!H6941,Akun1,0)),""))</f>
        <v/>
      </c>
      <c r="J6941" s="2" t="str">
        <f>IF(H6941="","",IFERROR(INDEX(Keterangan1,MATCH('Buku Besar'!H6941,Akun1,0)),""))</f>
        <v/>
      </c>
      <c r="K6941" s="2" t="str">
        <f>IF(H6941="","",IFERROR(INDEX(Reff1,MATCH('Buku Besar'!H6941,Akun1,0)),""))</f>
        <v/>
      </c>
      <c r="L6941" s="331" t="str">
        <f>IF(H6941="","",IFERROR(INDEX(Penerimaan1,MATCH('Buku Besar'!H6941,Akun1,0)),""))</f>
        <v/>
      </c>
      <c r="M6941" s="331" t="str">
        <f>IF(H6941="","",IFERROR(INDEX(Pengeluaran1,MATCH('Buku Besar'!H6941,Akun1,0)),""))</f>
        <v/>
      </c>
    </row>
    <row r="6942" spans="1:13" x14ac:dyDescent="0.25">
      <c r="A6942" s="91" t="str">
        <f t="shared" si="216"/>
        <v/>
      </c>
      <c r="B6942" s="330" t="str">
        <f>IF(A6942="","",IFERROR(INDEX(Tanggal,MATCH('Buku Besar'!A6942,Akun,0)),""))</f>
        <v/>
      </c>
      <c r="C6942" s="2" t="str">
        <f>IF(A6942="","",IFERROR(INDEX(Keterangan,MATCH('Buku Besar'!A6942,Akun,0)),""))</f>
        <v/>
      </c>
      <c r="D6942" s="2" t="str">
        <f>IF(A6942="","",IFERROR(INDEX(Reff,MATCH('Buku Besar'!A6942,Akun,0)),""))</f>
        <v/>
      </c>
      <c r="E6942" s="331" t="str">
        <f>IF(A6942="","",IFERROR(INDEX(Penerimaan,MATCH('Buku Besar'!A6942,Akun,0)),""))</f>
        <v/>
      </c>
      <c r="F6942" s="331" t="str">
        <f>IF(A6942="","",IFERROR(INDEX(Pengeluaran,MATCH('Buku Besar'!A6942,Akun,0)),""))</f>
        <v/>
      </c>
      <c r="H6942" s="91" t="str">
        <f t="shared" si="217"/>
        <v/>
      </c>
      <c r="I6942" s="330" t="str">
        <f>IF(H6942="","",IFERROR(INDEX(Tanggal1,MATCH('Buku Besar'!H6942,Akun1,0)),""))</f>
        <v/>
      </c>
      <c r="J6942" s="2" t="str">
        <f>IF(H6942="","",IFERROR(INDEX(Keterangan1,MATCH('Buku Besar'!H6942,Akun1,0)),""))</f>
        <v/>
      </c>
      <c r="K6942" s="2" t="str">
        <f>IF(H6942="","",IFERROR(INDEX(Reff1,MATCH('Buku Besar'!H6942,Akun1,0)),""))</f>
        <v/>
      </c>
      <c r="L6942" s="331" t="str">
        <f>IF(H6942="","",IFERROR(INDEX(Penerimaan1,MATCH('Buku Besar'!H6942,Akun1,0)),""))</f>
        <v/>
      </c>
      <c r="M6942" s="331" t="str">
        <f>IF(H6942="","",IFERROR(INDEX(Pengeluaran1,MATCH('Buku Besar'!H6942,Akun1,0)),""))</f>
        <v/>
      </c>
    </row>
    <row r="6943" spans="1:13" x14ac:dyDescent="0.25">
      <c r="A6943" s="91" t="str">
        <f t="shared" si="216"/>
        <v/>
      </c>
      <c r="B6943" s="330" t="str">
        <f>IF(A6943="","",IFERROR(INDEX(Tanggal,MATCH('Buku Besar'!A6943,Akun,0)),""))</f>
        <v/>
      </c>
      <c r="C6943" s="2" t="str">
        <f>IF(A6943="","",IFERROR(INDEX(Keterangan,MATCH('Buku Besar'!A6943,Akun,0)),""))</f>
        <v/>
      </c>
      <c r="D6943" s="2" t="str">
        <f>IF(A6943="","",IFERROR(INDEX(Reff,MATCH('Buku Besar'!A6943,Akun,0)),""))</f>
        <v/>
      </c>
      <c r="E6943" s="331" t="str">
        <f>IF(A6943="","",IFERROR(INDEX(Penerimaan,MATCH('Buku Besar'!A6943,Akun,0)),""))</f>
        <v/>
      </c>
      <c r="F6943" s="331" t="str">
        <f>IF(A6943="","",IFERROR(INDEX(Pengeluaran,MATCH('Buku Besar'!A6943,Akun,0)),""))</f>
        <v/>
      </c>
      <c r="H6943" s="91" t="str">
        <f t="shared" si="217"/>
        <v/>
      </c>
      <c r="I6943" s="330" t="str">
        <f>IF(H6943="","",IFERROR(INDEX(Tanggal1,MATCH('Buku Besar'!H6943,Akun1,0)),""))</f>
        <v/>
      </c>
      <c r="J6943" s="2" t="str">
        <f>IF(H6943="","",IFERROR(INDEX(Keterangan1,MATCH('Buku Besar'!H6943,Akun1,0)),""))</f>
        <v/>
      </c>
      <c r="K6943" s="2" t="str">
        <f>IF(H6943="","",IFERROR(INDEX(Reff1,MATCH('Buku Besar'!H6943,Akun1,0)),""))</f>
        <v/>
      </c>
      <c r="L6943" s="331" t="str">
        <f>IF(H6943="","",IFERROR(INDEX(Penerimaan1,MATCH('Buku Besar'!H6943,Akun1,0)),""))</f>
        <v/>
      </c>
      <c r="M6943" s="331" t="str">
        <f>IF(H6943="","",IFERROR(INDEX(Pengeluaran1,MATCH('Buku Besar'!H6943,Akun1,0)),""))</f>
        <v/>
      </c>
    </row>
    <row r="6944" spans="1:13" x14ac:dyDescent="0.25">
      <c r="A6944" s="91" t="str">
        <f t="shared" si="216"/>
        <v/>
      </c>
      <c r="B6944" s="330" t="str">
        <f>IF(A6944="","",IFERROR(INDEX(Tanggal,MATCH('Buku Besar'!A6944,Akun,0)),""))</f>
        <v/>
      </c>
      <c r="C6944" s="2" t="str">
        <f>IF(A6944="","",IFERROR(INDEX(Keterangan,MATCH('Buku Besar'!A6944,Akun,0)),""))</f>
        <v/>
      </c>
      <c r="D6944" s="2" t="str">
        <f>IF(A6944="","",IFERROR(INDEX(Reff,MATCH('Buku Besar'!A6944,Akun,0)),""))</f>
        <v/>
      </c>
      <c r="E6944" s="331" t="str">
        <f>IF(A6944="","",IFERROR(INDEX(Penerimaan,MATCH('Buku Besar'!A6944,Akun,0)),""))</f>
        <v/>
      </c>
      <c r="F6944" s="331" t="str">
        <f>IF(A6944="","",IFERROR(INDEX(Pengeluaran,MATCH('Buku Besar'!A6944,Akun,0)),""))</f>
        <v/>
      </c>
      <c r="H6944" s="91" t="str">
        <f t="shared" si="217"/>
        <v/>
      </c>
      <c r="I6944" s="330" t="str">
        <f>IF(H6944="","",IFERROR(INDEX(Tanggal1,MATCH('Buku Besar'!H6944,Akun1,0)),""))</f>
        <v/>
      </c>
      <c r="J6944" s="2" t="str">
        <f>IF(H6944="","",IFERROR(INDEX(Keterangan1,MATCH('Buku Besar'!H6944,Akun1,0)),""))</f>
        <v/>
      </c>
      <c r="K6944" s="2" t="str">
        <f>IF(H6944="","",IFERROR(INDEX(Reff1,MATCH('Buku Besar'!H6944,Akun1,0)),""))</f>
        <v/>
      </c>
      <c r="L6944" s="331" t="str">
        <f>IF(H6944="","",IFERROR(INDEX(Penerimaan1,MATCH('Buku Besar'!H6944,Akun1,0)),""))</f>
        <v/>
      </c>
      <c r="M6944" s="331" t="str">
        <f>IF(H6944="","",IFERROR(INDEX(Pengeluaran1,MATCH('Buku Besar'!H6944,Akun1,0)),""))</f>
        <v/>
      </c>
    </row>
    <row r="6945" spans="1:13" x14ac:dyDescent="0.25">
      <c r="A6945" s="91" t="str">
        <f t="shared" si="216"/>
        <v/>
      </c>
      <c r="B6945" s="330" t="str">
        <f>IF(A6945="","",IFERROR(INDEX(Tanggal,MATCH('Buku Besar'!A6945,Akun,0)),""))</f>
        <v/>
      </c>
      <c r="C6945" s="2" t="str">
        <f>IF(A6945="","",IFERROR(INDEX(Keterangan,MATCH('Buku Besar'!A6945,Akun,0)),""))</f>
        <v/>
      </c>
      <c r="D6945" s="2" t="str">
        <f>IF(A6945="","",IFERROR(INDEX(Reff,MATCH('Buku Besar'!A6945,Akun,0)),""))</f>
        <v/>
      </c>
      <c r="E6945" s="331" t="str">
        <f>IF(A6945="","",IFERROR(INDEX(Penerimaan,MATCH('Buku Besar'!A6945,Akun,0)),""))</f>
        <v/>
      </c>
      <c r="F6945" s="331" t="str">
        <f>IF(A6945="","",IFERROR(INDEX(Pengeluaran,MATCH('Buku Besar'!A6945,Akun,0)),""))</f>
        <v/>
      </c>
      <c r="H6945" s="91" t="str">
        <f t="shared" si="217"/>
        <v/>
      </c>
      <c r="I6945" s="330" t="str">
        <f>IF(H6945="","",IFERROR(INDEX(Tanggal1,MATCH('Buku Besar'!H6945,Akun1,0)),""))</f>
        <v/>
      </c>
      <c r="J6945" s="2" t="str">
        <f>IF(H6945="","",IFERROR(INDEX(Keterangan1,MATCH('Buku Besar'!H6945,Akun1,0)),""))</f>
        <v/>
      </c>
      <c r="K6945" s="2" t="str">
        <f>IF(H6945="","",IFERROR(INDEX(Reff1,MATCH('Buku Besar'!H6945,Akun1,0)),""))</f>
        <v/>
      </c>
      <c r="L6945" s="331" t="str">
        <f>IF(H6945="","",IFERROR(INDEX(Penerimaan1,MATCH('Buku Besar'!H6945,Akun1,0)),""))</f>
        <v/>
      </c>
      <c r="M6945" s="331" t="str">
        <f>IF(H6945="","",IFERROR(INDEX(Pengeluaran1,MATCH('Buku Besar'!H6945,Akun1,0)),""))</f>
        <v/>
      </c>
    </row>
    <row r="6946" spans="1:13" x14ac:dyDescent="0.25">
      <c r="A6946" s="91" t="str">
        <f t="shared" si="216"/>
        <v/>
      </c>
      <c r="B6946" s="330" t="str">
        <f>IF(A6946="","",IFERROR(INDEX(Tanggal,MATCH('Buku Besar'!A6946,Akun,0)),""))</f>
        <v/>
      </c>
      <c r="C6946" s="2" t="str">
        <f>IF(A6946="","",IFERROR(INDEX(Keterangan,MATCH('Buku Besar'!A6946,Akun,0)),""))</f>
        <v/>
      </c>
      <c r="D6946" s="2" t="str">
        <f>IF(A6946="","",IFERROR(INDEX(Reff,MATCH('Buku Besar'!A6946,Akun,0)),""))</f>
        <v/>
      </c>
      <c r="E6946" s="331" t="str">
        <f>IF(A6946="","",IFERROR(INDEX(Penerimaan,MATCH('Buku Besar'!A6946,Akun,0)),""))</f>
        <v/>
      </c>
      <c r="F6946" s="331" t="str">
        <f>IF(A6946="","",IFERROR(INDEX(Pengeluaran,MATCH('Buku Besar'!A6946,Akun,0)),""))</f>
        <v/>
      </c>
      <c r="H6946" s="91" t="str">
        <f t="shared" si="217"/>
        <v/>
      </c>
      <c r="I6946" s="330" t="str">
        <f>IF(H6946="","",IFERROR(INDEX(Tanggal1,MATCH('Buku Besar'!H6946,Akun1,0)),""))</f>
        <v/>
      </c>
      <c r="J6946" s="2" t="str">
        <f>IF(H6946="","",IFERROR(INDEX(Keterangan1,MATCH('Buku Besar'!H6946,Akun1,0)),""))</f>
        <v/>
      </c>
      <c r="K6946" s="2" t="str">
        <f>IF(H6946="","",IFERROR(INDEX(Reff1,MATCH('Buku Besar'!H6946,Akun1,0)),""))</f>
        <v/>
      </c>
      <c r="L6946" s="331" t="str">
        <f>IF(H6946="","",IFERROR(INDEX(Penerimaan1,MATCH('Buku Besar'!H6946,Akun1,0)),""))</f>
        <v/>
      </c>
      <c r="M6946" s="331" t="str">
        <f>IF(H6946="","",IFERROR(INDEX(Pengeluaran1,MATCH('Buku Besar'!H6946,Akun1,0)),""))</f>
        <v/>
      </c>
    </row>
    <row r="6947" spans="1:13" x14ac:dyDescent="0.25">
      <c r="A6947" s="91" t="str">
        <f t="shared" si="216"/>
        <v/>
      </c>
      <c r="B6947" s="330" t="str">
        <f>IF(A6947="","",IFERROR(INDEX(Tanggal,MATCH('Buku Besar'!A6947,Akun,0)),""))</f>
        <v/>
      </c>
      <c r="C6947" s="2" t="str">
        <f>IF(A6947="","",IFERROR(INDEX(Keterangan,MATCH('Buku Besar'!A6947,Akun,0)),""))</f>
        <v/>
      </c>
      <c r="D6947" s="2" t="str">
        <f>IF(A6947="","",IFERROR(INDEX(Reff,MATCH('Buku Besar'!A6947,Akun,0)),""))</f>
        <v/>
      </c>
      <c r="E6947" s="331" t="str">
        <f>IF(A6947="","",IFERROR(INDEX(Penerimaan,MATCH('Buku Besar'!A6947,Akun,0)),""))</f>
        <v/>
      </c>
      <c r="F6947" s="331" t="str">
        <f>IF(A6947="","",IFERROR(INDEX(Pengeluaran,MATCH('Buku Besar'!A6947,Akun,0)),""))</f>
        <v/>
      </c>
      <c r="H6947" s="91" t="str">
        <f t="shared" si="217"/>
        <v/>
      </c>
      <c r="I6947" s="330" t="str">
        <f>IF(H6947="","",IFERROR(INDEX(Tanggal1,MATCH('Buku Besar'!H6947,Akun1,0)),""))</f>
        <v/>
      </c>
      <c r="J6947" s="2" t="str">
        <f>IF(H6947="","",IFERROR(INDEX(Keterangan1,MATCH('Buku Besar'!H6947,Akun1,0)),""))</f>
        <v/>
      </c>
      <c r="K6947" s="2" t="str">
        <f>IF(H6947="","",IFERROR(INDEX(Reff1,MATCH('Buku Besar'!H6947,Akun1,0)),""))</f>
        <v/>
      </c>
      <c r="L6947" s="331" t="str">
        <f>IF(H6947="","",IFERROR(INDEX(Penerimaan1,MATCH('Buku Besar'!H6947,Akun1,0)),""))</f>
        <v/>
      </c>
      <c r="M6947" s="331" t="str">
        <f>IF(H6947="","",IFERROR(INDEX(Pengeluaran1,MATCH('Buku Besar'!H6947,Akun1,0)),""))</f>
        <v/>
      </c>
    </row>
    <row r="6948" spans="1:13" x14ac:dyDescent="0.25">
      <c r="A6948" s="91" t="str">
        <f t="shared" si="216"/>
        <v/>
      </c>
      <c r="B6948" s="330" t="str">
        <f>IF(A6948="","",IFERROR(INDEX(Tanggal,MATCH('Buku Besar'!A6948,Akun,0)),""))</f>
        <v/>
      </c>
      <c r="C6948" s="2" t="str">
        <f>IF(A6948="","",IFERROR(INDEX(Keterangan,MATCH('Buku Besar'!A6948,Akun,0)),""))</f>
        <v/>
      </c>
      <c r="D6948" s="2" t="str">
        <f>IF(A6948="","",IFERROR(INDEX(Reff,MATCH('Buku Besar'!A6948,Akun,0)),""))</f>
        <v/>
      </c>
      <c r="E6948" s="331" t="str">
        <f>IF(A6948="","",IFERROR(INDEX(Penerimaan,MATCH('Buku Besar'!A6948,Akun,0)),""))</f>
        <v/>
      </c>
      <c r="F6948" s="331" t="str">
        <f>IF(A6948="","",IFERROR(INDEX(Pengeluaran,MATCH('Buku Besar'!A6948,Akun,0)),""))</f>
        <v/>
      </c>
      <c r="H6948" s="91" t="str">
        <f t="shared" si="217"/>
        <v/>
      </c>
      <c r="I6948" s="330" t="str">
        <f>IF(H6948="","",IFERROR(INDEX(Tanggal1,MATCH('Buku Besar'!H6948,Akun1,0)),""))</f>
        <v/>
      </c>
      <c r="J6948" s="2" t="str">
        <f>IF(H6948="","",IFERROR(INDEX(Keterangan1,MATCH('Buku Besar'!H6948,Akun1,0)),""))</f>
        <v/>
      </c>
      <c r="K6948" s="2" t="str">
        <f>IF(H6948="","",IFERROR(INDEX(Reff1,MATCH('Buku Besar'!H6948,Akun1,0)),""))</f>
        <v/>
      </c>
      <c r="L6948" s="331" t="str">
        <f>IF(H6948="","",IFERROR(INDEX(Penerimaan1,MATCH('Buku Besar'!H6948,Akun1,0)),""))</f>
        <v/>
      </c>
      <c r="M6948" s="331" t="str">
        <f>IF(H6948="","",IFERROR(INDEX(Pengeluaran1,MATCH('Buku Besar'!H6948,Akun1,0)),""))</f>
        <v/>
      </c>
    </row>
    <row r="6949" spans="1:13" x14ac:dyDescent="0.25">
      <c r="A6949" s="91" t="str">
        <f t="shared" si="216"/>
        <v/>
      </c>
      <c r="B6949" s="330" t="str">
        <f>IF(A6949="","",IFERROR(INDEX(Tanggal,MATCH('Buku Besar'!A6949,Akun,0)),""))</f>
        <v/>
      </c>
      <c r="C6949" s="2" t="str">
        <f>IF(A6949="","",IFERROR(INDEX(Keterangan,MATCH('Buku Besar'!A6949,Akun,0)),""))</f>
        <v/>
      </c>
      <c r="D6949" s="2" t="str">
        <f>IF(A6949="","",IFERROR(INDEX(Reff,MATCH('Buku Besar'!A6949,Akun,0)),""))</f>
        <v/>
      </c>
      <c r="E6949" s="331" t="str">
        <f>IF(A6949="","",IFERROR(INDEX(Penerimaan,MATCH('Buku Besar'!A6949,Akun,0)),""))</f>
        <v/>
      </c>
      <c r="F6949" s="331" t="str">
        <f>IF(A6949="","",IFERROR(INDEX(Pengeluaran,MATCH('Buku Besar'!A6949,Akun,0)),""))</f>
        <v/>
      </c>
      <c r="H6949" s="91" t="str">
        <f t="shared" si="217"/>
        <v/>
      </c>
      <c r="I6949" s="330" t="str">
        <f>IF(H6949="","",IFERROR(INDEX(Tanggal1,MATCH('Buku Besar'!H6949,Akun1,0)),""))</f>
        <v/>
      </c>
      <c r="J6949" s="2" t="str">
        <f>IF(H6949="","",IFERROR(INDEX(Keterangan1,MATCH('Buku Besar'!H6949,Akun1,0)),""))</f>
        <v/>
      </c>
      <c r="K6949" s="2" t="str">
        <f>IF(H6949="","",IFERROR(INDEX(Reff1,MATCH('Buku Besar'!H6949,Akun1,0)),""))</f>
        <v/>
      </c>
      <c r="L6949" s="331" t="str">
        <f>IF(H6949="","",IFERROR(INDEX(Penerimaan1,MATCH('Buku Besar'!H6949,Akun1,0)),""))</f>
        <v/>
      </c>
      <c r="M6949" s="331" t="str">
        <f>IF(H6949="","",IFERROR(INDEX(Pengeluaran1,MATCH('Buku Besar'!H6949,Akun1,0)),""))</f>
        <v/>
      </c>
    </row>
    <row r="6950" spans="1:13" x14ac:dyDescent="0.25">
      <c r="A6950" s="91" t="str">
        <f t="shared" si="216"/>
        <v/>
      </c>
      <c r="B6950" s="330" t="str">
        <f>IF(A6950="","",IFERROR(INDEX(Tanggal,MATCH('Buku Besar'!A6950,Akun,0)),""))</f>
        <v/>
      </c>
      <c r="C6950" s="2" t="str">
        <f>IF(A6950="","",IFERROR(INDEX(Keterangan,MATCH('Buku Besar'!A6950,Akun,0)),""))</f>
        <v/>
      </c>
      <c r="D6950" s="2" t="str">
        <f>IF(A6950="","",IFERROR(INDEX(Reff,MATCH('Buku Besar'!A6950,Akun,0)),""))</f>
        <v/>
      </c>
      <c r="E6950" s="331" t="str">
        <f>IF(A6950="","",IFERROR(INDEX(Penerimaan,MATCH('Buku Besar'!A6950,Akun,0)),""))</f>
        <v/>
      </c>
      <c r="F6950" s="331" t="str">
        <f>IF(A6950="","",IFERROR(INDEX(Pengeluaran,MATCH('Buku Besar'!A6950,Akun,0)),""))</f>
        <v/>
      </c>
      <c r="H6950" s="91" t="str">
        <f t="shared" si="217"/>
        <v/>
      </c>
      <c r="I6950" s="330" t="str">
        <f>IF(H6950="","",IFERROR(INDEX(Tanggal1,MATCH('Buku Besar'!H6950,Akun1,0)),""))</f>
        <v/>
      </c>
      <c r="J6950" s="2" t="str">
        <f>IF(H6950="","",IFERROR(INDEX(Keterangan1,MATCH('Buku Besar'!H6950,Akun1,0)),""))</f>
        <v/>
      </c>
      <c r="K6950" s="2" t="str">
        <f>IF(H6950="","",IFERROR(INDEX(Reff1,MATCH('Buku Besar'!H6950,Akun1,0)),""))</f>
        <v/>
      </c>
      <c r="L6950" s="331" t="str">
        <f>IF(H6950="","",IFERROR(INDEX(Penerimaan1,MATCH('Buku Besar'!H6950,Akun1,0)),""))</f>
        <v/>
      </c>
      <c r="M6950" s="331" t="str">
        <f>IF(H6950="","",IFERROR(INDEX(Pengeluaran1,MATCH('Buku Besar'!H6950,Akun1,0)),""))</f>
        <v/>
      </c>
    </row>
    <row r="6951" spans="1:13" x14ac:dyDescent="0.25">
      <c r="A6951" s="91" t="str">
        <f t="shared" si="216"/>
        <v/>
      </c>
      <c r="B6951" s="330" t="str">
        <f>IF(A6951="","",IFERROR(INDEX(Tanggal,MATCH('Buku Besar'!A6951,Akun,0)),""))</f>
        <v/>
      </c>
      <c r="C6951" s="2" t="str">
        <f>IF(A6951="","",IFERROR(INDEX(Keterangan,MATCH('Buku Besar'!A6951,Akun,0)),""))</f>
        <v/>
      </c>
      <c r="D6951" s="2" t="str">
        <f>IF(A6951="","",IFERROR(INDEX(Reff,MATCH('Buku Besar'!A6951,Akun,0)),""))</f>
        <v/>
      </c>
      <c r="E6951" s="331" t="str">
        <f>IF(A6951="","",IFERROR(INDEX(Penerimaan,MATCH('Buku Besar'!A6951,Akun,0)),""))</f>
        <v/>
      </c>
      <c r="F6951" s="331" t="str">
        <f>IF(A6951="","",IFERROR(INDEX(Pengeluaran,MATCH('Buku Besar'!A6951,Akun,0)),""))</f>
        <v/>
      </c>
      <c r="H6951" s="91" t="str">
        <f t="shared" si="217"/>
        <v/>
      </c>
      <c r="I6951" s="330" t="str">
        <f>IF(H6951="","",IFERROR(INDEX(Tanggal1,MATCH('Buku Besar'!H6951,Akun1,0)),""))</f>
        <v/>
      </c>
      <c r="J6951" s="2" t="str">
        <f>IF(H6951="","",IFERROR(INDEX(Keterangan1,MATCH('Buku Besar'!H6951,Akun1,0)),""))</f>
        <v/>
      </c>
      <c r="K6951" s="2" t="str">
        <f>IF(H6951="","",IFERROR(INDEX(Reff1,MATCH('Buku Besar'!H6951,Akun1,0)),""))</f>
        <v/>
      </c>
      <c r="L6951" s="331" t="str">
        <f>IF(H6951="","",IFERROR(INDEX(Penerimaan1,MATCH('Buku Besar'!H6951,Akun1,0)),""))</f>
        <v/>
      </c>
      <c r="M6951" s="331" t="str">
        <f>IF(H6951="","",IFERROR(INDEX(Pengeluaran1,MATCH('Buku Besar'!H6951,Akun1,0)),""))</f>
        <v/>
      </c>
    </row>
    <row r="6952" spans="1:13" x14ac:dyDescent="0.25">
      <c r="A6952" s="91" t="str">
        <f t="shared" si="216"/>
        <v/>
      </c>
      <c r="B6952" s="330" t="str">
        <f>IF(A6952="","",IFERROR(INDEX(Tanggal,MATCH('Buku Besar'!A6952,Akun,0)),""))</f>
        <v/>
      </c>
      <c r="C6952" s="2" t="str">
        <f>IF(A6952="","",IFERROR(INDEX(Keterangan,MATCH('Buku Besar'!A6952,Akun,0)),""))</f>
        <v/>
      </c>
      <c r="D6952" s="2" t="str">
        <f>IF(A6952="","",IFERROR(INDEX(Reff,MATCH('Buku Besar'!A6952,Akun,0)),""))</f>
        <v/>
      </c>
      <c r="E6952" s="331" t="str">
        <f>IF(A6952="","",IFERROR(INDEX(Penerimaan,MATCH('Buku Besar'!A6952,Akun,0)),""))</f>
        <v/>
      </c>
      <c r="F6952" s="331" t="str">
        <f>IF(A6952="","",IFERROR(INDEX(Pengeluaran,MATCH('Buku Besar'!A6952,Akun,0)),""))</f>
        <v/>
      </c>
      <c r="H6952" s="91" t="str">
        <f t="shared" si="217"/>
        <v/>
      </c>
      <c r="I6952" s="330" t="str">
        <f>IF(H6952="","",IFERROR(INDEX(Tanggal1,MATCH('Buku Besar'!H6952,Akun1,0)),""))</f>
        <v/>
      </c>
      <c r="J6952" s="2" t="str">
        <f>IF(H6952="","",IFERROR(INDEX(Keterangan1,MATCH('Buku Besar'!H6952,Akun1,0)),""))</f>
        <v/>
      </c>
      <c r="K6952" s="2" t="str">
        <f>IF(H6952="","",IFERROR(INDEX(Reff1,MATCH('Buku Besar'!H6952,Akun1,0)),""))</f>
        <v/>
      </c>
      <c r="L6952" s="331" t="str">
        <f>IF(H6952="","",IFERROR(INDEX(Penerimaan1,MATCH('Buku Besar'!H6952,Akun1,0)),""))</f>
        <v/>
      </c>
      <c r="M6952" s="331" t="str">
        <f>IF(H6952="","",IFERROR(INDEX(Pengeluaran1,MATCH('Buku Besar'!H6952,Akun1,0)),""))</f>
        <v/>
      </c>
    </row>
    <row r="6953" spans="1:13" x14ac:dyDescent="0.25">
      <c r="A6953" s="91" t="str">
        <f t="shared" si="216"/>
        <v/>
      </c>
      <c r="B6953" s="330" t="str">
        <f>IF(A6953="","",IFERROR(INDEX(Tanggal,MATCH('Buku Besar'!A6953,Akun,0)),""))</f>
        <v/>
      </c>
      <c r="C6953" s="2" t="str">
        <f>IF(A6953="","",IFERROR(INDEX(Keterangan,MATCH('Buku Besar'!A6953,Akun,0)),""))</f>
        <v/>
      </c>
      <c r="D6953" s="2" t="str">
        <f>IF(A6953="","",IFERROR(INDEX(Reff,MATCH('Buku Besar'!A6953,Akun,0)),""))</f>
        <v/>
      </c>
      <c r="E6953" s="331" t="str">
        <f>IF(A6953="","",IFERROR(INDEX(Penerimaan,MATCH('Buku Besar'!A6953,Akun,0)),""))</f>
        <v/>
      </c>
      <c r="F6953" s="331" t="str">
        <f>IF(A6953="","",IFERROR(INDEX(Pengeluaran,MATCH('Buku Besar'!A6953,Akun,0)),""))</f>
        <v/>
      </c>
      <c r="H6953" s="91" t="str">
        <f t="shared" si="217"/>
        <v/>
      </c>
      <c r="I6953" s="330" t="str">
        <f>IF(H6953="","",IFERROR(INDEX(Tanggal1,MATCH('Buku Besar'!H6953,Akun1,0)),""))</f>
        <v/>
      </c>
      <c r="J6953" s="2" t="str">
        <f>IF(H6953="","",IFERROR(INDEX(Keterangan1,MATCH('Buku Besar'!H6953,Akun1,0)),""))</f>
        <v/>
      </c>
      <c r="K6953" s="2" t="str">
        <f>IF(H6953="","",IFERROR(INDEX(Reff1,MATCH('Buku Besar'!H6953,Akun1,0)),""))</f>
        <v/>
      </c>
      <c r="L6953" s="331" t="str">
        <f>IF(H6953="","",IFERROR(INDEX(Penerimaan1,MATCH('Buku Besar'!H6953,Akun1,0)),""))</f>
        <v/>
      </c>
      <c r="M6953" s="331" t="str">
        <f>IF(H6953="","",IFERROR(INDEX(Pengeluaran1,MATCH('Buku Besar'!H6953,Akun1,0)),""))</f>
        <v/>
      </c>
    </row>
    <row r="6954" spans="1:13" x14ac:dyDescent="0.25">
      <c r="A6954" s="91" t="str">
        <f t="shared" si="216"/>
        <v/>
      </c>
      <c r="B6954" s="330" t="str">
        <f>IF(A6954="","",IFERROR(INDEX(Tanggal,MATCH('Buku Besar'!A6954,Akun,0)),""))</f>
        <v/>
      </c>
      <c r="C6954" s="2" t="str">
        <f>IF(A6954="","",IFERROR(INDEX(Keterangan,MATCH('Buku Besar'!A6954,Akun,0)),""))</f>
        <v/>
      </c>
      <c r="D6954" s="2" t="str">
        <f>IF(A6954="","",IFERROR(INDEX(Reff,MATCH('Buku Besar'!A6954,Akun,0)),""))</f>
        <v/>
      </c>
      <c r="E6954" s="331" t="str">
        <f>IF(A6954="","",IFERROR(INDEX(Penerimaan,MATCH('Buku Besar'!A6954,Akun,0)),""))</f>
        <v/>
      </c>
      <c r="F6954" s="331" t="str">
        <f>IF(A6954="","",IFERROR(INDEX(Pengeluaran,MATCH('Buku Besar'!A6954,Akun,0)),""))</f>
        <v/>
      </c>
      <c r="H6954" s="91" t="str">
        <f t="shared" si="217"/>
        <v/>
      </c>
      <c r="I6954" s="330" t="str">
        <f>IF(H6954="","",IFERROR(INDEX(Tanggal1,MATCH('Buku Besar'!H6954,Akun1,0)),""))</f>
        <v/>
      </c>
      <c r="J6954" s="2" t="str">
        <f>IF(H6954="","",IFERROR(INDEX(Keterangan1,MATCH('Buku Besar'!H6954,Akun1,0)),""))</f>
        <v/>
      </c>
      <c r="K6954" s="2" t="str">
        <f>IF(H6954="","",IFERROR(INDEX(Reff1,MATCH('Buku Besar'!H6954,Akun1,0)),""))</f>
        <v/>
      </c>
      <c r="L6954" s="331" t="str">
        <f>IF(H6954="","",IFERROR(INDEX(Penerimaan1,MATCH('Buku Besar'!H6954,Akun1,0)),""))</f>
        <v/>
      </c>
      <c r="M6954" s="331" t="str">
        <f>IF(H6954="","",IFERROR(INDEX(Pengeluaran1,MATCH('Buku Besar'!H6954,Akun1,0)),""))</f>
        <v/>
      </c>
    </row>
    <row r="6955" spans="1:13" x14ac:dyDescent="0.25">
      <c r="A6955" s="91" t="str">
        <f t="shared" si="216"/>
        <v/>
      </c>
      <c r="B6955" s="330" t="str">
        <f>IF(A6955="","",IFERROR(INDEX(Tanggal,MATCH('Buku Besar'!A6955,Akun,0)),""))</f>
        <v/>
      </c>
      <c r="C6955" s="2" t="str">
        <f>IF(A6955="","",IFERROR(INDEX(Keterangan,MATCH('Buku Besar'!A6955,Akun,0)),""))</f>
        <v/>
      </c>
      <c r="D6955" s="2" t="str">
        <f>IF(A6955="","",IFERROR(INDEX(Reff,MATCH('Buku Besar'!A6955,Akun,0)),""))</f>
        <v/>
      </c>
      <c r="E6955" s="331" t="str">
        <f>IF(A6955="","",IFERROR(INDEX(Penerimaan,MATCH('Buku Besar'!A6955,Akun,0)),""))</f>
        <v/>
      </c>
      <c r="F6955" s="331" t="str">
        <f>IF(A6955="","",IFERROR(INDEX(Pengeluaran,MATCH('Buku Besar'!A6955,Akun,0)),""))</f>
        <v/>
      </c>
      <c r="H6955" s="91" t="str">
        <f t="shared" si="217"/>
        <v/>
      </c>
      <c r="I6955" s="330" t="str">
        <f>IF(H6955="","",IFERROR(INDEX(Tanggal1,MATCH('Buku Besar'!H6955,Akun1,0)),""))</f>
        <v/>
      </c>
      <c r="J6955" s="2" t="str">
        <f>IF(H6955="","",IFERROR(INDEX(Keterangan1,MATCH('Buku Besar'!H6955,Akun1,0)),""))</f>
        <v/>
      </c>
      <c r="K6955" s="2" t="str">
        <f>IF(H6955="","",IFERROR(INDEX(Reff1,MATCH('Buku Besar'!H6955,Akun1,0)),""))</f>
        <v/>
      </c>
      <c r="L6955" s="331" t="str">
        <f>IF(H6955="","",IFERROR(INDEX(Penerimaan1,MATCH('Buku Besar'!H6955,Akun1,0)),""))</f>
        <v/>
      </c>
      <c r="M6955" s="331" t="str">
        <f>IF(H6955="","",IFERROR(INDEX(Pengeluaran1,MATCH('Buku Besar'!H6955,Akun1,0)),""))</f>
        <v/>
      </c>
    </row>
    <row r="6956" spans="1:13" x14ac:dyDescent="0.25">
      <c r="A6956" s="91" t="str">
        <f t="shared" si="216"/>
        <v/>
      </c>
      <c r="B6956" s="330" t="str">
        <f>IF(A6956="","",IFERROR(INDEX(Tanggal,MATCH('Buku Besar'!A6956,Akun,0)),""))</f>
        <v/>
      </c>
      <c r="C6956" s="2" t="str">
        <f>IF(A6956="","",IFERROR(INDEX(Keterangan,MATCH('Buku Besar'!A6956,Akun,0)),""))</f>
        <v/>
      </c>
      <c r="D6956" s="2" t="str">
        <f>IF(A6956="","",IFERROR(INDEX(Reff,MATCH('Buku Besar'!A6956,Akun,0)),""))</f>
        <v/>
      </c>
      <c r="E6956" s="331" t="str">
        <f>IF(A6956="","",IFERROR(INDEX(Penerimaan,MATCH('Buku Besar'!A6956,Akun,0)),""))</f>
        <v/>
      </c>
      <c r="F6956" s="331" t="str">
        <f>IF(A6956="","",IFERROR(INDEX(Pengeluaran,MATCH('Buku Besar'!A6956,Akun,0)),""))</f>
        <v/>
      </c>
      <c r="H6956" s="91" t="str">
        <f t="shared" si="217"/>
        <v/>
      </c>
      <c r="I6956" s="330" t="str">
        <f>IF(H6956="","",IFERROR(INDEX(Tanggal1,MATCH('Buku Besar'!H6956,Akun1,0)),""))</f>
        <v/>
      </c>
      <c r="J6956" s="2" t="str">
        <f>IF(H6956="","",IFERROR(INDEX(Keterangan1,MATCH('Buku Besar'!H6956,Akun1,0)),""))</f>
        <v/>
      </c>
      <c r="K6956" s="2" t="str">
        <f>IF(H6956="","",IFERROR(INDEX(Reff1,MATCH('Buku Besar'!H6956,Akun1,0)),""))</f>
        <v/>
      </c>
      <c r="L6956" s="331" t="str">
        <f>IF(H6956="","",IFERROR(INDEX(Penerimaan1,MATCH('Buku Besar'!H6956,Akun1,0)),""))</f>
        <v/>
      </c>
      <c r="M6956" s="331" t="str">
        <f>IF(H6956="","",IFERROR(INDEX(Pengeluaran1,MATCH('Buku Besar'!H6956,Akun1,0)),""))</f>
        <v/>
      </c>
    </row>
    <row r="6957" spans="1:13" x14ac:dyDescent="0.25">
      <c r="A6957" s="91" t="str">
        <f t="shared" si="216"/>
        <v/>
      </c>
      <c r="B6957" s="330" t="str">
        <f>IF(A6957="","",IFERROR(INDEX(Tanggal,MATCH('Buku Besar'!A6957,Akun,0)),""))</f>
        <v/>
      </c>
      <c r="C6957" s="2" t="str">
        <f>IF(A6957="","",IFERROR(INDEX(Keterangan,MATCH('Buku Besar'!A6957,Akun,0)),""))</f>
        <v/>
      </c>
      <c r="D6957" s="2" t="str">
        <f>IF(A6957="","",IFERROR(INDEX(Reff,MATCH('Buku Besar'!A6957,Akun,0)),""))</f>
        <v/>
      </c>
      <c r="E6957" s="331" t="str">
        <f>IF(A6957="","",IFERROR(INDEX(Penerimaan,MATCH('Buku Besar'!A6957,Akun,0)),""))</f>
        <v/>
      </c>
      <c r="F6957" s="331" t="str">
        <f>IF(A6957="","",IFERROR(INDEX(Pengeluaran,MATCH('Buku Besar'!A6957,Akun,0)),""))</f>
        <v/>
      </c>
      <c r="H6957" s="91" t="str">
        <f t="shared" si="217"/>
        <v/>
      </c>
      <c r="I6957" s="330" t="str">
        <f>IF(H6957="","",IFERROR(INDEX(Tanggal1,MATCH('Buku Besar'!H6957,Akun1,0)),""))</f>
        <v/>
      </c>
      <c r="J6957" s="2" t="str">
        <f>IF(H6957="","",IFERROR(INDEX(Keterangan1,MATCH('Buku Besar'!H6957,Akun1,0)),""))</f>
        <v/>
      </c>
      <c r="K6957" s="2" t="str">
        <f>IF(H6957="","",IFERROR(INDEX(Reff1,MATCH('Buku Besar'!H6957,Akun1,0)),""))</f>
        <v/>
      </c>
      <c r="L6957" s="331" t="str">
        <f>IF(H6957="","",IFERROR(INDEX(Penerimaan1,MATCH('Buku Besar'!H6957,Akun1,0)),""))</f>
        <v/>
      </c>
      <c r="M6957" s="331" t="str">
        <f>IF(H6957="","",IFERROR(INDEX(Pengeluaran1,MATCH('Buku Besar'!H6957,Akun1,0)),""))</f>
        <v/>
      </c>
    </row>
    <row r="6958" spans="1:13" x14ac:dyDescent="0.25">
      <c r="A6958" s="91" t="str">
        <f t="shared" si="216"/>
        <v/>
      </c>
      <c r="B6958" s="330" t="str">
        <f>IF(A6958="","",IFERROR(INDEX(Tanggal,MATCH('Buku Besar'!A6958,Akun,0)),""))</f>
        <v/>
      </c>
      <c r="C6958" s="2" t="str">
        <f>IF(A6958="","",IFERROR(INDEX(Keterangan,MATCH('Buku Besar'!A6958,Akun,0)),""))</f>
        <v/>
      </c>
      <c r="D6958" s="2" t="str">
        <f>IF(A6958="","",IFERROR(INDEX(Reff,MATCH('Buku Besar'!A6958,Akun,0)),""))</f>
        <v/>
      </c>
      <c r="E6958" s="331" t="str">
        <f>IF(A6958="","",IFERROR(INDEX(Penerimaan,MATCH('Buku Besar'!A6958,Akun,0)),""))</f>
        <v/>
      </c>
      <c r="F6958" s="331" t="str">
        <f>IF(A6958="","",IFERROR(INDEX(Pengeluaran,MATCH('Buku Besar'!A6958,Akun,0)),""))</f>
        <v/>
      </c>
      <c r="H6958" s="91" t="str">
        <f t="shared" si="217"/>
        <v/>
      </c>
      <c r="I6958" s="330" t="str">
        <f>IF(H6958="","",IFERROR(INDEX(Tanggal1,MATCH('Buku Besar'!H6958,Akun1,0)),""))</f>
        <v/>
      </c>
      <c r="J6958" s="2" t="str">
        <f>IF(H6958="","",IFERROR(INDEX(Keterangan1,MATCH('Buku Besar'!H6958,Akun1,0)),""))</f>
        <v/>
      </c>
      <c r="K6958" s="2" t="str">
        <f>IF(H6958="","",IFERROR(INDEX(Reff1,MATCH('Buku Besar'!H6958,Akun1,0)),""))</f>
        <v/>
      </c>
      <c r="L6958" s="331" t="str">
        <f>IF(H6958="","",IFERROR(INDEX(Penerimaan1,MATCH('Buku Besar'!H6958,Akun1,0)),""))</f>
        <v/>
      </c>
      <c r="M6958" s="331" t="str">
        <f>IF(H6958="","",IFERROR(INDEX(Pengeluaran1,MATCH('Buku Besar'!H6958,Akun1,0)),""))</f>
        <v/>
      </c>
    </row>
    <row r="6959" spans="1:13" x14ac:dyDescent="0.25">
      <c r="A6959" s="91" t="str">
        <f t="shared" si="216"/>
        <v/>
      </c>
      <c r="B6959" s="330" t="str">
        <f>IF(A6959="","",IFERROR(INDEX(Tanggal,MATCH('Buku Besar'!A6959,Akun,0)),""))</f>
        <v/>
      </c>
      <c r="C6959" s="2" t="str">
        <f>IF(A6959="","",IFERROR(INDEX(Keterangan,MATCH('Buku Besar'!A6959,Akun,0)),""))</f>
        <v/>
      </c>
      <c r="D6959" s="2" t="str">
        <f>IF(A6959="","",IFERROR(INDEX(Reff,MATCH('Buku Besar'!A6959,Akun,0)),""))</f>
        <v/>
      </c>
      <c r="E6959" s="331" t="str">
        <f>IF(A6959="","",IFERROR(INDEX(Penerimaan,MATCH('Buku Besar'!A6959,Akun,0)),""))</f>
        <v/>
      </c>
      <c r="F6959" s="331" t="str">
        <f>IF(A6959="","",IFERROR(INDEX(Pengeluaran,MATCH('Buku Besar'!A6959,Akun,0)),""))</f>
        <v/>
      </c>
      <c r="H6959" s="91" t="str">
        <f t="shared" si="217"/>
        <v/>
      </c>
      <c r="I6959" s="330" t="str">
        <f>IF(H6959="","",IFERROR(INDEX(Tanggal1,MATCH('Buku Besar'!H6959,Akun1,0)),""))</f>
        <v/>
      </c>
      <c r="J6959" s="2" t="str">
        <f>IF(H6959="","",IFERROR(INDEX(Keterangan1,MATCH('Buku Besar'!H6959,Akun1,0)),""))</f>
        <v/>
      </c>
      <c r="K6959" s="2" t="str">
        <f>IF(H6959="","",IFERROR(INDEX(Reff1,MATCH('Buku Besar'!H6959,Akun1,0)),""))</f>
        <v/>
      </c>
      <c r="L6959" s="331" t="str">
        <f>IF(H6959="","",IFERROR(INDEX(Penerimaan1,MATCH('Buku Besar'!H6959,Akun1,0)),""))</f>
        <v/>
      </c>
      <c r="M6959" s="331" t="str">
        <f>IF(H6959="","",IFERROR(INDEX(Pengeluaran1,MATCH('Buku Besar'!H6959,Akun1,0)),""))</f>
        <v/>
      </c>
    </row>
    <row r="6960" spans="1:13" x14ac:dyDescent="0.25">
      <c r="A6960" s="91" t="str">
        <f t="shared" si="216"/>
        <v/>
      </c>
      <c r="B6960" s="330" t="str">
        <f>IF(A6960="","",IFERROR(INDEX(Tanggal,MATCH('Buku Besar'!A6960,Akun,0)),""))</f>
        <v/>
      </c>
      <c r="C6960" s="2" t="str">
        <f>IF(A6960="","",IFERROR(INDEX(Keterangan,MATCH('Buku Besar'!A6960,Akun,0)),""))</f>
        <v/>
      </c>
      <c r="D6960" s="2" t="str">
        <f>IF(A6960="","",IFERROR(INDEX(Reff,MATCH('Buku Besar'!A6960,Akun,0)),""))</f>
        <v/>
      </c>
      <c r="E6960" s="331" t="str">
        <f>IF(A6960="","",IFERROR(INDEX(Penerimaan,MATCH('Buku Besar'!A6960,Akun,0)),""))</f>
        <v/>
      </c>
      <c r="F6960" s="331" t="str">
        <f>IF(A6960="","",IFERROR(INDEX(Pengeluaran,MATCH('Buku Besar'!A6960,Akun,0)),""))</f>
        <v/>
      </c>
      <c r="H6960" s="91" t="str">
        <f t="shared" si="217"/>
        <v/>
      </c>
      <c r="I6960" s="330" t="str">
        <f>IF(H6960="","",IFERROR(INDEX(Tanggal1,MATCH('Buku Besar'!H6960,Akun1,0)),""))</f>
        <v/>
      </c>
      <c r="J6960" s="2" t="str">
        <f>IF(H6960="","",IFERROR(INDEX(Keterangan1,MATCH('Buku Besar'!H6960,Akun1,0)),""))</f>
        <v/>
      </c>
      <c r="K6960" s="2" t="str">
        <f>IF(H6960="","",IFERROR(INDEX(Reff1,MATCH('Buku Besar'!H6960,Akun1,0)),""))</f>
        <v/>
      </c>
      <c r="L6960" s="331" t="str">
        <f>IF(H6960="","",IFERROR(INDEX(Penerimaan1,MATCH('Buku Besar'!H6960,Akun1,0)),""))</f>
        <v/>
      </c>
      <c r="M6960" s="331" t="str">
        <f>IF(H6960="","",IFERROR(INDEX(Pengeluaran1,MATCH('Buku Besar'!H6960,Akun1,0)),""))</f>
        <v/>
      </c>
    </row>
    <row r="6961" spans="1:13" x14ac:dyDescent="0.25">
      <c r="A6961" s="91" t="str">
        <f t="shared" si="216"/>
        <v/>
      </c>
      <c r="B6961" s="330" t="str">
        <f>IF(A6961="","",IFERROR(INDEX(Tanggal,MATCH('Buku Besar'!A6961,Akun,0)),""))</f>
        <v/>
      </c>
      <c r="C6961" s="2" t="str">
        <f>IF(A6961="","",IFERROR(INDEX(Keterangan,MATCH('Buku Besar'!A6961,Akun,0)),""))</f>
        <v/>
      </c>
      <c r="D6961" s="2" t="str">
        <f>IF(A6961="","",IFERROR(INDEX(Reff,MATCH('Buku Besar'!A6961,Akun,0)),""))</f>
        <v/>
      </c>
      <c r="E6961" s="331" t="str">
        <f>IF(A6961="","",IFERROR(INDEX(Penerimaan,MATCH('Buku Besar'!A6961,Akun,0)),""))</f>
        <v/>
      </c>
      <c r="F6961" s="331" t="str">
        <f>IF(A6961="","",IFERROR(INDEX(Pengeluaran,MATCH('Buku Besar'!A6961,Akun,0)),""))</f>
        <v/>
      </c>
      <c r="H6961" s="91" t="str">
        <f t="shared" si="217"/>
        <v/>
      </c>
      <c r="I6961" s="330" t="str">
        <f>IF(H6961="","",IFERROR(INDEX(Tanggal1,MATCH('Buku Besar'!H6961,Akun1,0)),""))</f>
        <v/>
      </c>
      <c r="J6961" s="2" t="str">
        <f>IF(H6961="","",IFERROR(INDEX(Keterangan1,MATCH('Buku Besar'!H6961,Akun1,0)),""))</f>
        <v/>
      </c>
      <c r="K6961" s="2" t="str">
        <f>IF(H6961="","",IFERROR(INDEX(Reff1,MATCH('Buku Besar'!H6961,Akun1,0)),""))</f>
        <v/>
      </c>
      <c r="L6961" s="331" t="str">
        <f>IF(H6961="","",IFERROR(INDEX(Penerimaan1,MATCH('Buku Besar'!H6961,Akun1,0)),""))</f>
        <v/>
      </c>
      <c r="M6961" s="331" t="str">
        <f>IF(H6961="","",IFERROR(INDEX(Pengeluaran1,MATCH('Buku Besar'!H6961,Akun1,0)),""))</f>
        <v/>
      </c>
    </row>
    <row r="6962" spans="1:13" x14ac:dyDescent="0.25">
      <c r="A6962" s="91" t="str">
        <f t="shared" si="216"/>
        <v/>
      </c>
      <c r="B6962" s="330" t="str">
        <f>IF(A6962="","",IFERROR(INDEX(Tanggal,MATCH('Buku Besar'!A6962,Akun,0)),""))</f>
        <v/>
      </c>
      <c r="C6962" s="2" t="str">
        <f>IF(A6962="","",IFERROR(INDEX(Keterangan,MATCH('Buku Besar'!A6962,Akun,0)),""))</f>
        <v/>
      </c>
      <c r="D6962" s="2" t="str">
        <f>IF(A6962="","",IFERROR(INDEX(Reff,MATCH('Buku Besar'!A6962,Akun,0)),""))</f>
        <v/>
      </c>
      <c r="E6962" s="331" t="str">
        <f>IF(A6962="","",IFERROR(INDEX(Penerimaan,MATCH('Buku Besar'!A6962,Akun,0)),""))</f>
        <v/>
      </c>
      <c r="F6962" s="331" t="str">
        <f>IF(A6962="","",IFERROR(INDEX(Pengeluaran,MATCH('Buku Besar'!A6962,Akun,0)),""))</f>
        <v/>
      </c>
      <c r="H6962" s="91" t="str">
        <f t="shared" si="217"/>
        <v/>
      </c>
      <c r="I6962" s="330" t="str">
        <f>IF(H6962="","",IFERROR(INDEX(Tanggal1,MATCH('Buku Besar'!H6962,Akun1,0)),""))</f>
        <v/>
      </c>
      <c r="J6962" s="2" t="str">
        <f>IF(H6962="","",IFERROR(INDEX(Keterangan1,MATCH('Buku Besar'!H6962,Akun1,0)),""))</f>
        <v/>
      </c>
      <c r="K6962" s="2" t="str">
        <f>IF(H6962="","",IFERROR(INDEX(Reff1,MATCH('Buku Besar'!H6962,Akun1,0)),""))</f>
        <v/>
      </c>
      <c r="L6962" s="331" t="str">
        <f>IF(H6962="","",IFERROR(INDEX(Penerimaan1,MATCH('Buku Besar'!H6962,Akun1,0)),""))</f>
        <v/>
      </c>
      <c r="M6962" s="331" t="str">
        <f>IF(H6962="","",IFERROR(INDEX(Pengeluaran1,MATCH('Buku Besar'!H6962,Akun1,0)),""))</f>
        <v/>
      </c>
    </row>
    <row r="6963" spans="1:13" x14ac:dyDescent="0.25">
      <c r="A6963" s="91" t="str">
        <f t="shared" si="216"/>
        <v/>
      </c>
      <c r="B6963" s="330" t="str">
        <f>IF(A6963="","",IFERROR(INDEX(Tanggal,MATCH('Buku Besar'!A6963,Akun,0)),""))</f>
        <v/>
      </c>
      <c r="C6963" s="2" t="str">
        <f>IF(A6963="","",IFERROR(INDEX(Keterangan,MATCH('Buku Besar'!A6963,Akun,0)),""))</f>
        <v/>
      </c>
      <c r="D6963" s="2" t="str">
        <f>IF(A6963="","",IFERROR(INDEX(Reff,MATCH('Buku Besar'!A6963,Akun,0)),""))</f>
        <v/>
      </c>
      <c r="E6963" s="331" t="str">
        <f>IF(A6963="","",IFERROR(INDEX(Penerimaan,MATCH('Buku Besar'!A6963,Akun,0)),""))</f>
        <v/>
      </c>
      <c r="F6963" s="331" t="str">
        <f>IF(A6963="","",IFERROR(INDEX(Pengeluaran,MATCH('Buku Besar'!A6963,Akun,0)),""))</f>
        <v/>
      </c>
      <c r="H6963" s="91" t="str">
        <f t="shared" si="217"/>
        <v/>
      </c>
      <c r="I6963" s="330" t="str">
        <f>IF(H6963="","",IFERROR(INDEX(Tanggal1,MATCH('Buku Besar'!H6963,Akun1,0)),""))</f>
        <v/>
      </c>
      <c r="J6963" s="2" t="str">
        <f>IF(H6963="","",IFERROR(INDEX(Keterangan1,MATCH('Buku Besar'!H6963,Akun1,0)),""))</f>
        <v/>
      </c>
      <c r="K6963" s="2" t="str">
        <f>IF(H6963="","",IFERROR(INDEX(Reff1,MATCH('Buku Besar'!H6963,Akun1,0)),""))</f>
        <v/>
      </c>
      <c r="L6963" s="331" t="str">
        <f>IF(H6963="","",IFERROR(INDEX(Penerimaan1,MATCH('Buku Besar'!H6963,Akun1,0)),""))</f>
        <v/>
      </c>
      <c r="M6963" s="331" t="str">
        <f>IF(H6963="","",IFERROR(INDEX(Pengeluaran1,MATCH('Buku Besar'!H6963,Akun1,0)),""))</f>
        <v/>
      </c>
    </row>
    <row r="6964" spans="1:13" x14ac:dyDescent="0.25">
      <c r="A6964" s="91" t="str">
        <f t="shared" si="216"/>
        <v/>
      </c>
      <c r="B6964" s="330" t="str">
        <f>IF(A6964="","",IFERROR(INDEX(Tanggal,MATCH('Buku Besar'!A6964,Akun,0)),""))</f>
        <v/>
      </c>
      <c r="C6964" s="2" t="str">
        <f>IF(A6964="","",IFERROR(INDEX(Keterangan,MATCH('Buku Besar'!A6964,Akun,0)),""))</f>
        <v/>
      </c>
      <c r="D6964" s="2" t="str">
        <f>IF(A6964="","",IFERROR(INDEX(Reff,MATCH('Buku Besar'!A6964,Akun,0)),""))</f>
        <v/>
      </c>
      <c r="E6964" s="331" t="str">
        <f>IF(A6964="","",IFERROR(INDEX(Penerimaan,MATCH('Buku Besar'!A6964,Akun,0)),""))</f>
        <v/>
      </c>
      <c r="F6964" s="331" t="str">
        <f>IF(A6964="","",IFERROR(INDEX(Pengeluaran,MATCH('Buku Besar'!A6964,Akun,0)),""))</f>
        <v/>
      </c>
      <c r="H6964" s="91" t="str">
        <f t="shared" si="217"/>
        <v/>
      </c>
      <c r="I6964" s="330" t="str">
        <f>IF(H6964="","",IFERROR(INDEX(Tanggal1,MATCH('Buku Besar'!H6964,Akun1,0)),""))</f>
        <v/>
      </c>
      <c r="J6964" s="2" t="str">
        <f>IF(H6964="","",IFERROR(INDEX(Keterangan1,MATCH('Buku Besar'!H6964,Akun1,0)),""))</f>
        <v/>
      </c>
      <c r="K6964" s="2" t="str">
        <f>IF(H6964="","",IFERROR(INDEX(Reff1,MATCH('Buku Besar'!H6964,Akun1,0)),""))</f>
        <v/>
      </c>
      <c r="L6964" s="331" t="str">
        <f>IF(H6964="","",IFERROR(INDEX(Penerimaan1,MATCH('Buku Besar'!H6964,Akun1,0)),""))</f>
        <v/>
      </c>
      <c r="M6964" s="331" t="str">
        <f>IF(H6964="","",IFERROR(INDEX(Pengeluaran1,MATCH('Buku Besar'!H6964,Akun1,0)),""))</f>
        <v/>
      </c>
    </row>
    <row r="6965" spans="1:13" x14ac:dyDescent="0.25">
      <c r="A6965" s="91" t="str">
        <f t="shared" si="216"/>
        <v/>
      </c>
      <c r="B6965" s="330" t="str">
        <f>IF(A6965="","",IFERROR(INDEX(Tanggal,MATCH('Buku Besar'!A6965,Akun,0)),""))</f>
        <v/>
      </c>
      <c r="C6965" s="2" t="str">
        <f>IF(A6965="","",IFERROR(INDEX(Keterangan,MATCH('Buku Besar'!A6965,Akun,0)),""))</f>
        <v/>
      </c>
      <c r="D6965" s="2" t="str">
        <f>IF(A6965="","",IFERROR(INDEX(Reff,MATCH('Buku Besar'!A6965,Akun,0)),""))</f>
        <v/>
      </c>
      <c r="E6965" s="331" t="str">
        <f>IF(A6965="","",IFERROR(INDEX(Penerimaan,MATCH('Buku Besar'!A6965,Akun,0)),""))</f>
        <v/>
      </c>
      <c r="F6965" s="331" t="str">
        <f>IF(A6965="","",IFERROR(INDEX(Pengeluaran,MATCH('Buku Besar'!A6965,Akun,0)),""))</f>
        <v/>
      </c>
      <c r="H6965" s="91" t="str">
        <f t="shared" si="217"/>
        <v/>
      </c>
      <c r="I6965" s="330" t="str">
        <f>IF(H6965="","",IFERROR(INDEX(Tanggal1,MATCH('Buku Besar'!H6965,Akun1,0)),""))</f>
        <v/>
      </c>
      <c r="J6965" s="2" t="str">
        <f>IF(H6965="","",IFERROR(INDEX(Keterangan1,MATCH('Buku Besar'!H6965,Akun1,0)),""))</f>
        <v/>
      </c>
      <c r="K6965" s="2" t="str">
        <f>IF(H6965="","",IFERROR(INDEX(Reff1,MATCH('Buku Besar'!H6965,Akun1,0)),""))</f>
        <v/>
      </c>
      <c r="L6965" s="331" t="str">
        <f>IF(H6965="","",IFERROR(INDEX(Penerimaan1,MATCH('Buku Besar'!H6965,Akun1,0)),""))</f>
        <v/>
      </c>
      <c r="M6965" s="331" t="str">
        <f>IF(H6965="","",IFERROR(INDEX(Pengeluaran1,MATCH('Buku Besar'!H6965,Akun1,0)),""))</f>
        <v/>
      </c>
    </row>
    <row r="6966" spans="1:13" x14ac:dyDescent="0.25">
      <c r="A6966" s="91" t="str">
        <f t="shared" si="216"/>
        <v/>
      </c>
      <c r="B6966" s="330" t="str">
        <f>IF(A6966="","",IFERROR(INDEX(Tanggal,MATCH('Buku Besar'!A6966,Akun,0)),""))</f>
        <v/>
      </c>
      <c r="C6966" s="2" t="str">
        <f>IF(A6966="","",IFERROR(INDEX(Keterangan,MATCH('Buku Besar'!A6966,Akun,0)),""))</f>
        <v/>
      </c>
      <c r="D6966" s="2" t="str">
        <f>IF(A6966="","",IFERROR(INDEX(Reff,MATCH('Buku Besar'!A6966,Akun,0)),""))</f>
        <v/>
      </c>
      <c r="E6966" s="331" t="str">
        <f>IF(A6966="","",IFERROR(INDEX(Penerimaan,MATCH('Buku Besar'!A6966,Akun,0)),""))</f>
        <v/>
      </c>
      <c r="F6966" s="331" t="str">
        <f>IF(A6966="","",IFERROR(INDEX(Pengeluaran,MATCH('Buku Besar'!A6966,Akun,0)),""))</f>
        <v/>
      </c>
      <c r="H6966" s="91" t="str">
        <f t="shared" si="217"/>
        <v/>
      </c>
      <c r="I6966" s="330" t="str">
        <f>IF(H6966="","",IFERROR(INDEX(Tanggal1,MATCH('Buku Besar'!H6966,Akun1,0)),""))</f>
        <v/>
      </c>
      <c r="J6966" s="2" t="str">
        <f>IF(H6966="","",IFERROR(INDEX(Keterangan1,MATCH('Buku Besar'!H6966,Akun1,0)),""))</f>
        <v/>
      </c>
      <c r="K6966" s="2" t="str">
        <f>IF(H6966="","",IFERROR(INDEX(Reff1,MATCH('Buku Besar'!H6966,Akun1,0)),""))</f>
        <v/>
      </c>
      <c r="L6966" s="331" t="str">
        <f>IF(H6966="","",IFERROR(INDEX(Penerimaan1,MATCH('Buku Besar'!H6966,Akun1,0)),""))</f>
        <v/>
      </c>
      <c r="M6966" s="331" t="str">
        <f>IF(H6966="","",IFERROR(INDEX(Pengeluaran1,MATCH('Buku Besar'!H6966,Akun1,0)),""))</f>
        <v/>
      </c>
    </row>
    <row r="6967" spans="1:13" x14ac:dyDescent="0.25">
      <c r="A6967" s="91" t="str">
        <f t="shared" si="216"/>
        <v/>
      </c>
      <c r="B6967" s="330" t="str">
        <f>IF(A6967="","",IFERROR(INDEX(Tanggal,MATCH('Buku Besar'!A6967,Akun,0)),""))</f>
        <v/>
      </c>
      <c r="C6967" s="2" t="str">
        <f>IF(A6967="","",IFERROR(INDEX(Keterangan,MATCH('Buku Besar'!A6967,Akun,0)),""))</f>
        <v/>
      </c>
      <c r="D6967" s="2" t="str">
        <f>IF(A6967="","",IFERROR(INDEX(Reff,MATCH('Buku Besar'!A6967,Akun,0)),""))</f>
        <v/>
      </c>
      <c r="E6967" s="331" t="str">
        <f>IF(A6967="","",IFERROR(INDEX(Penerimaan,MATCH('Buku Besar'!A6967,Akun,0)),""))</f>
        <v/>
      </c>
      <c r="F6967" s="331" t="str">
        <f>IF(A6967="","",IFERROR(INDEX(Pengeluaran,MATCH('Buku Besar'!A6967,Akun,0)),""))</f>
        <v/>
      </c>
      <c r="H6967" s="91" t="str">
        <f t="shared" si="217"/>
        <v/>
      </c>
      <c r="I6967" s="330" t="str">
        <f>IF(H6967="","",IFERROR(INDEX(Tanggal1,MATCH('Buku Besar'!H6967,Akun1,0)),""))</f>
        <v/>
      </c>
      <c r="J6967" s="2" t="str">
        <f>IF(H6967="","",IFERROR(INDEX(Keterangan1,MATCH('Buku Besar'!H6967,Akun1,0)),""))</f>
        <v/>
      </c>
      <c r="K6967" s="2" t="str">
        <f>IF(H6967="","",IFERROR(INDEX(Reff1,MATCH('Buku Besar'!H6967,Akun1,0)),""))</f>
        <v/>
      </c>
      <c r="L6967" s="331" t="str">
        <f>IF(H6967="","",IFERROR(INDEX(Penerimaan1,MATCH('Buku Besar'!H6967,Akun1,0)),""))</f>
        <v/>
      </c>
      <c r="M6967" s="331" t="str">
        <f>IF(H6967="","",IFERROR(INDEX(Pengeluaran1,MATCH('Buku Besar'!H6967,Akun1,0)),""))</f>
        <v/>
      </c>
    </row>
    <row r="6968" spans="1:13" x14ac:dyDescent="0.25">
      <c r="A6968" s="91" t="str">
        <f t="shared" si="216"/>
        <v/>
      </c>
      <c r="B6968" s="330" t="str">
        <f>IF(A6968="","",IFERROR(INDEX(Tanggal,MATCH('Buku Besar'!A6968,Akun,0)),""))</f>
        <v/>
      </c>
      <c r="C6968" s="2" t="str">
        <f>IF(A6968="","",IFERROR(INDEX(Keterangan,MATCH('Buku Besar'!A6968,Akun,0)),""))</f>
        <v/>
      </c>
      <c r="D6968" s="2" t="str">
        <f>IF(A6968="","",IFERROR(INDEX(Reff,MATCH('Buku Besar'!A6968,Akun,0)),""))</f>
        <v/>
      </c>
      <c r="E6968" s="331" t="str">
        <f>IF(A6968="","",IFERROR(INDEX(Penerimaan,MATCH('Buku Besar'!A6968,Akun,0)),""))</f>
        <v/>
      </c>
      <c r="F6968" s="331" t="str">
        <f>IF(A6968="","",IFERROR(INDEX(Pengeluaran,MATCH('Buku Besar'!A6968,Akun,0)),""))</f>
        <v/>
      </c>
      <c r="H6968" s="91" t="str">
        <f t="shared" si="217"/>
        <v/>
      </c>
      <c r="I6968" s="330" t="str">
        <f>IF(H6968="","",IFERROR(INDEX(Tanggal1,MATCH('Buku Besar'!H6968,Akun1,0)),""))</f>
        <v/>
      </c>
      <c r="J6968" s="2" t="str">
        <f>IF(H6968="","",IFERROR(INDEX(Keterangan1,MATCH('Buku Besar'!H6968,Akun1,0)),""))</f>
        <v/>
      </c>
      <c r="K6968" s="2" t="str">
        <f>IF(H6968="","",IFERROR(INDEX(Reff1,MATCH('Buku Besar'!H6968,Akun1,0)),""))</f>
        <v/>
      </c>
      <c r="L6968" s="331" t="str">
        <f>IF(H6968="","",IFERROR(INDEX(Penerimaan1,MATCH('Buku Besar'!H6968,Akun1,0)),""))</f>
        <v/>
      </c>
      <c r="M6968" s="331" t="str">
        <f>IF(H6968="","",IFERROR(INDEX(Pengeluaran1,MATCH('Buku Besar'!H6968,Akun1,0)),""))</f>
        <v/>
      </c>
    </row>
    <row r="6969" spans="1:13" x14ac:dyDescent="0.25">
      <c r="A6969" s="91" t="str">
        <f t="shared" si="216"/>
        <v/>
      </c>
      <c r="B6969" s="330" t="str">
        <f>IF(A6969="","",IFERROR(INDEX(Tanggal,MATCH('Buku Besar'!A6969,Akun,0)),""))</f>
        <v/>
      </c>
      <c r="C6969" s="2" t="str">
        <f>IF(A6969="","",IFERROR(INDEX(Keterangan,MATCH('Buku Besar'!A6969,Akun,0)),""))</f>
        <v/>
      </c>
      <c r="D6969" s="2" t="str">
        <f>IF(A6969="","",IFERROR(INDEX(Reff,MATCH('Buku Besar'!A6969,Akun,0)),""))</f>
        <v/>
      </c>
      <c r="E6969" s="331" t="str">
        <f>IF(A6969="","",IFERROR(INDEX(Penerimaan,MATCH('Buku Besar'!A6969,Akun,0)),""))</f>
        <v/>
      </c>
      <c r="F6969" s="331" t="str">
        <f>IF(A6969="","",IFERROR(INDEX(Pengeluaran,MATCH('Buku Besar'!A6969,Akun,0)),""))</f>
        <v/>
      </c>
      <c r="H6969" s="91" t="str">
        <f t="shared" si="217"/>
        <v/>
      </c>
      <c r="I6969" s="330" t="str">
        <f>IF(H6969="","",IFERROR(INDEX(Tanggal1,MATCH('Buku Besar'!H6969,Akun1,0)),""))</f>
        <v/>
      </c>
      <c r="J6969" s="2" t="str">
        <f>IF(H6969="","",IFERROR(INDEX(Keterangan1,MATCH('Buku Besar'!H6969,Akun1,0)),""))</f>
        <v/>
      </c>
      <c r="K6969" s="2" t="str">
        <f>IF(H6969="","",IFERROR(INDEX(Reff1,MATCH('Buku Besar'!H6969,Akun1,0)),""))</f>
        <v/>
      </c>
      <c r="L6969" s="331" t="str">
        <f>IF(H6969="","",IFERROR(INDEX(Penerimaan1,MATCH('Buku Besar'!H6969,Akun1,0)),""))</f>
        <v/>
      </c>
      <c r="M6969" s="331" t="str">
        <f>IF(H6969="","",IFERROR(INDEX(Pengeluaran1,MATCH('Buku Besar'!H6969,Akun1,0)),""))</f>
        <v/>
      </c>
    </row>
    <row r="6970" spans="1:13" x14ac:dyDescent="0.25">
      <c r="A6970" s="91" t="str">
        <f t="shared" si="216"/>
        <v/>
      </c>
      <c r="B6970" s="330" t="str">
        <f>IF(A6970="","",IFERROR(INDEX(Tanggal,MATCH('Buku Besar'!A6970,Akun,0)),""))</f>
        <v/>
      </c>
      <c r="C6970" s="2" t="str">
        <f>IF(A6970="","",IFERROR(INDEX(Keterangan,MATCH('Buku Besar'!A6970,Akun,0)),""))</f>
        <v/>
      </c>
      <c r="D6970" s="2" t="str">
        <f>IF(A6970="","",IFERROR(INDEX(Reff,MATCH('Buku Besar'!A6970,Akun,0)),""))</f>
        <v/>
      </c>
      <c r="E6970" s="331" t="str">
        <f>IF(A6970="","",IFERROR(INDEX(Penerimaan,MATCH('Buku Besar'!A6970,Akun,0)),""))</f>
        <v/>
      </c>
      <c r="F6970" s="331" t="str">
        <f>IF(A6970="","",IFERROR(INDEX(Pengeluaran,MATCH('Buku Besar'!A6970,Akun,0)),""))</f>
        <v/>
      </c>
      <c r="H6970" s="91" t="str">
        <f t="shared" si="217"/>
        <v/>
      </c>
      <c r="I6970" s="330" t="str">
        <f>IF(H6970="","",IFERROR(INDEX(Tanggal1,MATCH('Buku Besar'!H6970,Akun1,0)),""))</f>
        <v/>
      </c>
      <c r="J6970" s="2" t="str">
        <f>IF(H6970="","",IFERROR(INDEX(Keterangan1,MATCH('Buku Besar'!H6970,Akun1,0)),""))</f>
        <v/>
      </c>
      <c r="K6970" s="2" t="str">
        <f>IF(H6970="","",IFERROR(INDEX(Reff1,MATCH('Buku Besar'!H6970,Akun1,0)),""))</f>
        <v/>
      </c>
      <c r="L6970" s="331" t="str">
        <f>IF(H6970="","",IFERROR(INDEX(Penerimaan1,MATCH('Buku Besar'!H6970,Akun1,0)),""))</f>
        <v/>
      </c>
      <c r="M6970" s="331" t="str">
        <f>IF(H6970="","",IFERROR(INDEX(Pengeluaran1,MATCH('Buku Besar'!H6970,Akun1,0)),""))</f>
        <v/>
      </c>
    </row>
    <row r="6971" spans="1:13" x14ac:dyDescent="0.25">
      <c r="A6971" s="91" t="str">
        <f t="shared" si="216"/>
        <v/>
      </c>
      <c r="B6971" s="330" t="str">
        <f>IF(A6971="","",IFERROR(INDEX(Tanggal,MATCH('Buku Besar'!A6971,Akun,0)),""))</f>
        <v/>
      </c>
      <c r="C6971" s="2" t="str">
        <f>IF(A6971="","",IFERROR(INDEX(Keterangan,MATCH('Buku Besar'!A6971,Akun,0)),""))</f>
        <v/>
      </c>
      <c r="D6971" s="2" t="str">
        <f>IF(A6971="","",IFERROR(INDEX(Reff,MATCH('Buku Besar'!A6971,Akun,0)),""))</f>
        <v/>
      </c>
      <c r="E6971" s="331" t="str">
        <f>IF(A6971="","",IFERROR(INDEX(Penerimaan,MATCH('Buku Besar'!A6971,Akun,0)),""))</f>
        <v/>
      </c>
      <c r="F6971" s="331" t="str">
        <f>IF(A6971="","",IFERROR(INDEX(Pengeluaran,MATCH('Buku Besar'!A6971,Akun,0)),""))</f>
        <v/>
      </c>
      <c r="H6971" s="91" t="str">
        <f t="shared" si="217"/>
        <v/>
      </c>
      <c r="I6971" s="330" t="str">
        <f>IF(H6971="","",IFERROR(INDEX(Tanggal1,MATCH('Buku Besar'!H6971,Akun1,0)),""))</f>
        <v/>
      </c>
      <c r="J6971" s="2" t="str">
        <f>IF(H6971="","",IFERROR(INDEX(Keterangan1,MATCH('Buku Besar'!H6971,Akun1,0)),""))</f>
        <v/>
      </c>
      <c r="K6971" s="2" t="str">
        <f>IF(H6971="","",IFERROR(INDEX(Reff1,MATCH('Buku Besar'!H6971,Akun1,0)),""))</f>
        <v/>
      </c>
      <c r="L6971" s="331" t="str">
        <f>IF(H6971="","",IFERROR(INDEX(Penerimaan1,MATCH('Buku Besar'!H6971,Akun1,0)),""))</f>
        <v/>
      </c>
      <c r="M6971" s="331" t="str">
        <f>IF(H6971="","",IFERROR(INDEX(Pengeluaran1,MATCH('Buku Besar'!H6971,Akun1,0)),""))</f>
        <v/>
      </c>
    </row>
    <row r="6972" spans="1:13" x14ac:dyDescent="0.25">
      <c r="A6972" s="91" t="str">
        <f t="shared" si="216"/>
        <v/>
      </c>
      <c r="B6972" s="330" t="str">
        <f>IF(A6972="","",IFERROR(INDEX(Tanggal,MATCH('Buku Besar'!A6972,Akun,0)),""))</f>
        <v/>
      </c>
      <c r="C6972" s="2" t="str">
        <f>IF(A6972="","",IFERROR(INDEX(Keterangan,MATCH('Buku Besar'!A6972,Akun,0)),""))</f>
        <v/>
      </c>
      <c r="D6972" s="2" t="str">
        <f>IF(A6972="","",IFERROR(INDEX(Reff,MATCH('Buku Besar'!A6972,Akun,0)),""))</f>
        <v/>
      </c>
      <c r="E6972" s="331" t="str">
        <f>IF(A6972="","",IFERROR(INDEX(Penerimaan,MATCH('Buku Besar'!A6972,Akun,0)),""))</f>
        <v/>
      </c>
      <c r="F6972" s="331" t="str">
        <f>IF(A6972="","",IFERROR(INDEX(Pengeluaran,MATCH('Buku Besar'!A6972,Akun,0)),""))</f>
        <v/>
      </c>
      <c r="H6972" s="91" t="str">
        <f t="shared" si="217"/>
        <v/>
      </c>
      <c r="I6972" s="330" t="str">
        <f>IF(H6972="","",IFERROR(INDEX(Tanggal1,MATCH('Buku Besar'!H6972,Akun1,0)),""))</f>
        <v/>
      </c>
      <c r="J6972" s="2" t="str">
        <f>IF(H6972="","",IFERROR(INDEX(Keterangan1,MATCH('Buku Besar'!H6972,Akun1,0)),""))</f>
        <v/>
      </c>
      <c r="K6972" s="2" t="str">
        <f>IF(H6972="","",IFERROR(INDEX(Reff1,MATCH('Buku Besar'!H6972,Akun1,0)),""))</f>
        <v/>
      </c>
      <c r="L6972" s="331" t="str">
        <f>IF(H6972="","",IFERROR(INDEX(Penerimaan1,MATCH('Buku Besar'!H6972,Akun1,0)),""))</f>
        <v/>
      </c>
      <c r="M6972" s="331" t="str">
        <f>IF(H6972="","",IFERROR(INDEX(Pengeluaran1,MATCH('Buku Besar'!H6972,Akun1,0)),""))</f>
        <v/>
      </c>
    </row>
    <row r="6973" spans="1:13" x14ac:dyDescent="0.25">
      <c r="A6973" s="91" t="str">
        <f t="shared" si="216"/>
        <v/>
      </c>
      <c r="B6973" s="330" t="str">
        <f>IF(A6973="","",IFERROR(INDEX(Tanggal,MATCH('Buku Besar'!A6973,Akun,0)),""))</f>
        <v/>
      </c>
      <c r="C6973" s="2" t="str">
        <f>IF(A6973="","",IFERROR(INDEX(Keterangan,MATCH('Buku Besar'!A6973,Akun,0)),""))</f>
        <v/>
      </c>
      <c r="D6973" s="2" t="str">
        <f>IF(A6973="","",IFERROR(INDEX(Reff,MATCH('Buku Besar'!A6973,Akun,0)),""))</f>
        <v/>
      </c>
      <c r="E6973" s="331" t="str">
        <f>IF(A6973="","",IFERROR(INDEX(Penerimaan,MATCH('Buku Besar'!A6973,Akun,0)),""))</f>
        <v/>
      </c>
      <c r="F6973" s="331" t="str">
        <f>IF(A6973="","",IFERROR(INDEX(Pengeluaran,MATCH('Buku Besar'!A6973,Akun,0)),""))</f>
        <v/>
      </c>
      <c r="H6973" s="91" t="str">
        <f t="shared" si="217"/>
        <v/>
      </c>
      <c r="I6973" s="330" t="str">
        <f>IF(H6973="","",IFERROR(INDEX(Tanggal1,MATCH('Buku Besar'!H6973,Akun1,0)),""))</f>
        <v/>
      </c>
      <c r="J6973" s="2" t="str">
        <f>IF(H6973="","",IFERROR(INDEX(Keterangan1,MATCH('Buku Besar'!H6973,Akun1,0)),""))</f>
        <v/>
      </c>
      <c r="K6973" s="2" t="str">
        <f>IF(H6973="","",IFERROR(INDEX(Reff1,MATCH('Buku Besar'!H6973,Akun1,0)),""))</f>
        <v/>
      </c>
      <c r="L6973" s="331" t="str">
        <f>IF(H6973="","",IFERROR(INDEX(Penerimaan1,MATCH('Buku Besar'!H6973,Akun1,0)),""))</f>
        <v/>
      </c>
      <c r="M6973" s="331" t="str">
        <f>IF(H6973="","",IFERROR(INDEX(Pengeluaran1,MATCH('Buku Besar'!H6973,Akun1,0)),""))</f>
        <v/>
      </c>
    </row>
    <row r="6974" spans="1:13" x14ac:dyDescent="0.25">
      <c r="A6974" s="91" t="str">
        <f t="shared" si="216"/>
        <v/>
      </c>
      <c r="B6974" s="330" t="str">
        <f>IF(A6974="","",IFERROR(INDEX(Tanggal,MATCH('Buku Besar'!A6974,Akun,0)),""))</f>
        <v/>
      </c>
      <c r="C6974" s="2" t="str">
        <f>IF(A6974="","",IFERROR(INDEX(Keterangan,MATCH('Buku Besar'!A6974,Akun,0)),""))</f>
        <v/>
      </c>
      <c r="D6974" s="2" t="str">
        <f>IF(A6974="","",IFERROR(INDEX(Reff,MATCH('Buku Besar'!A6974,Akun,0)),""))</f>
        <v/>
      </c>
      <c r="E6974" s="331" t="str">
        <f>IF(A6974="","",IFERROR(INDEX(Penerimaan,MATCH('Buku Besar'!A6974,Akun,0)),""))</f>
        <v/>
      </c>
      <c r="F6974" s="331" t="str">
        <f>IF(A6974="","",IFERROR(INDEX(Pengeluaran,MATCH('Buku Besar'!A6974,Akun,0)),""))</f>
        <v/>
      </c>
      <c r="H6974" s="91" t="str">
        <f t="shared" si="217"/>
        <v/>
      </c>
      <c r="I6974" s="330" t="str">
        <f>IF(H6974="","",IFERROR(INDEX(Tanggal1,MATCH('Buku Besar'!H6974,Akun1,0)),""))</f>
        <v/>
      </c>
      <c r="J6974" s="2" t="str">
        <f>IF(H6974="","",IFERROR(INDEX(Keterangan1,MATCH('Buku Besar'!H6974,Akun1,0)),""))</f>
        <v/>
      </c>
      <c r="K6974" s="2" t="str">
        <f>IF(H6974="","",IFERROR(INDEX(Reff1,MATCH('Buku Besar'!H6974,Akun1,0)),""))</f>
        <v/>
      </c>
      <c r="L6974" s="331" t="str">
        <f>IF(H6974="","",IFERROR(INDEX(Penerimaan1,MATCH('Buku Besar'!H6974,Akun1,0)),""))</f>
        <v/>
      </c>
      <c r="M6974" s="331" t="str">
        <f>IF(H6974="","",IFERROR(INDEX(Pengeluaran1,MATCH('Buku Besar'!H6974,Akun1,0)),""))</f>
        <v/>
      </c>
    </row>
    <row r="6975" spans="1:13" x14ac:dyDescent="0.25">
      <c r="A6975" s="91" t="str">
        <f t="shared" si="216"/>
        <v/>
      </c>
      <c r="B6975" s="330" t="str">
        <f>IF(A6975="","",IFERROR(INDEX(Tanggal,MATCH('Buku Besar'!A6975,Akun,0)),""))</f>
        <v/>
      </c>
      <c r="C6975" s="2" t="str">
        <f>IF(A6975="","",IFERROR(INDEX(Keterangan,MATCH('Buku Besar'!A6975,Akun,0)),""))</f>
        <v/>
      </c>
      <c r="D6975" s="2" t="str">
        <f>IF(A6975="","",IFERROR(INDEX(Reff,MATCH('Buku Besar'!A6975,Akun,0)),""))</f>
        <v/>
      </c>
      <c r="E6975" s="331" t="str">
        <f>IF(A6975="","",IFERROR(INDEX(Penerimaan,MATCH('Buku Besar'!A6975,Akun,0)),""))</f>
        <v/>
      </c>
      <c r="F6975" s="331" t="str">
        <f>IF(A6975="","",IFERROR(INDEX(Pengeluaran,MATCH('Buku Besar'!A6975,Akun,0)),""))</f>
        <v/>
      </c>
      <c r="H6975" s="91" t="str">
        <f t="shared" si="217"/>
        <v/>
      </c>
      <c r="I6975" s="330" t="str">
        <f>IF(H6975="","",IFERROR(INDEX(Tanggal1,MATCH('Buku Besar'!H6975,Akun1,0)),""))</f>
        <v/>
      </c>
      <c r="J6975" s="2" t="str">
        <f>IF(H6975="","",IFERROR(INDEX(Keterangan1,MATCH('Buku Besar'!H6975,Akun1,0)),""))</f>
        <v/>
      </c>
      <c r="K6975" s="2" t="str">
        <f>IF(H6975="","",IFERROR(INDEX(Reff1,MATCH('Buku Besar'!H6975,Akun1,0)),""))</f>
        <v/>
      </c>
      <c r="L6975" s="331" t="str">
        <f>IF(H6975="","",IFERROR(INDEX(Penerimaan1,MATCH('Buku Besar'!H6975,Akun1,0)),""))</f>
        <v/>
      </c>
      <c r="M6975" s="331" t="str">
        <f>IF(H6975="","",IFERROR(INDEX(Pengeluaran1,MATCH('Buku Besar'!H6975,Akun1,0)),""))</f>
        <v/>
      </c>
    </row>
    <row r="6976" spans="1:13" x14ac:dyDescent="0.25">
      <c r="A6976" s="91" t="str">
        <f t="shared" si="216"/>
        <v/>
      </c>
      <c r="B6976" s="330" t="str">
        <f>IF(A6976="","",IFERROR(INDEX(Tanggal,MATCH('Buku Besar'!A6976,Akun,0)),""))</f>
        <v/>
      </c>
      <c r="C6976" s="2" t="str">
        <f>IF(A6976="","",IFERROR(INDEX(Keterangan,MATCH('Buku Besar'!A6976,Akun,0)),""))</f>
        <v/>
      </c>
      <c r="D6976" s="2" t="str">
        <f>IF(A6976="","",IFERROR(INDEX(Reff,MATCH('Buku Besar'!A6976,Akun,0)),""))</f>
        <v/>
      </c>
      <c r="E6976" s="331" t="str">
        <f>IF(A6976="","",IFERROR(INDEX(Penerimaan,MATCH('Buku Besar'!A6976,Akun,0)),""))</f>
        <v/>
      </c>
      <c r="F6976" s="331" t="str">
        <f>IF(A6976="","",IFERROR(INDEX(Pengeluaran,MATCH('Buku Besar'!A6976,Akun,0)),""))</f>
        <v/>
      </c>
      <c r="H6976" s="91" t="str">
        <f t="shared" si="217"/>
        <v/>
      </c>
      <c r="I6976" s="330" t="str">
        <f>IF(H6976="","",IFERROR(INDEX(Tanggal1,MATCH('Buku Besar'!H6976,Akun1,0)),""))</f>
        <v/>
      </c>
      <c r="J6976" s="2" t="str">
        <f>IF(H6976="","",IFERROR(INDEX(Keterangan1,MATCH('Buku Besar'!H6976,Akun1,0)),""))</f>
        <v/>
      </c>
      <c r="K6976" s="2" t="str">
        <f>IF(H6976="","",IFERROR(INDEX(Reff1,MATCH('Buku Besar'!H6976,Akun1,0)),""))</f>
        <v/>
      </c>
      <c r="L6976" s="331" t="str">
        <f>IF(H6976="","",IFERROR(INDEX(Penerimaan1,MATCH('Buku Besar'!H6976,Akun1,0)),""))</f>
        <v/>
      </c>
      <c r="M6976" s="331" t="str">
        <f>IF(H6976="","",IFERROR(INDEX(Pengeluaran1,MATCH('Buku Besar'!H6976,Akun1,0)),""))</f>
        <v/>
      </c>
    </row>
    <row r="6977" spans="1:13" x14ac:dyDescent="0.25">
      <c r="A6977" s="91" t="str">
        <f t="shared" si="216"/>
        <v/>
      </c>
      <c r="B6977" s="330" t="str">
        <f>IF(A6977="","",IFERROR(INDEX(Tanggal,MATCH('Buku Besar'!A6977,Akun,0)),""))</f>
        <v/>
      </c>
      <c r="C6977" s="2" t="str">
        <f>IF(A6977="","",IFERROR(INDEX(Keterangan,MATCH('Buku Besar'!A6977,Akun,0)),""))</f>
        <v/>
      </c>
      <c r="D6977" s="2" t="str">
        <f>IF(A6977="","",IFERROR(INDEX(Reff,MATCH('Buku Besar'!A6977,Akun,0)),""))</f>
        <v/>
      </c>
      <c r="E6977" s="331" t="str">
        <f>IF(A6977="","",IFERROR(INDEX(Penerimaan,MATCH('Buku Besar'!A6977,Akun,0)),""))</f>
        <v/>
      </c>
      <c r="F6977" s="331" t="str">
        <f>IF(A6977="","",IFERROR(INDEX(Pengeluaran,MATCH('Buku Besar'!A6977,Akun,0)),""))</f>
        <v/>
      </c>
      <c r="H6977" s="91" t="str">
        <f t="shared" si="217"/>
        <v/>
      </c>
      <c r="I6977" s="330" t="str">
        <f>IF(H6977="","",IFERROR(INDEX(Tanggal1,MATCH('Buku Besar'!H6977,Akun1,0)),""))</f>
        <v/>
      </c>
      <c r="J6977" s="2" t="str">
        <f>IF(H6977="","",IFERROR(INDEX(Keterangan1,MATCH('Buku Besar'!H6977,Akun1,0)),""))</f>
        <v/>
      </c>
      <c r="K6977" s="2" t="str">
        <f>IF(H6977="","",IFERROR(INDEX(Reff1,MATCH('Buku Besar'!H6977,Akun1,0)),""))</f>
        <v/>
      </c>
      <c r="L6977" s="331" t="str">
        <f>IF(H6977="","",IFERROR(INDEX(Penerimaan1,MATCH('Buku Besar'!H6977,Akun1,0)),""))</f>
        <v/>
      </c>
      <c r="M6977" s="331" t="str">
        <f>IF(H6977="","",IFERROR(INDEX(Pengeluaran1,MATCH('Buku Besar'!H6977,Akun1,0)),""))</f>
        <v/>
      </c>
    </row>
    <row r="6978" spans="1:13" x14ac:dyDescent="0.25">
      <c r="A6978" s="91" t="str">
        <f t="shared" si="216"/>
        <v/>
      </c>
      <c r="B6978" s="330" t="str">
        <f>IF(A6978="","",IFERROR(INDEX(Tanggal,MATCH('Buku Besar'!A6978,Akun,0)),""))</f>
        <v/>
      </c>
      <c r="C6978" s="2" t="str">
        <f>IF(A6978="","",IFERROR(INDEX(Keterangan,MATCH('Buku Besar'!A6978,Akun,0)),""))</f>
        <v/>
      </c>
      <c r="D6978" s="2" t="str">
        <f>IF(A6978="","",IFERROR(INDEX(Reff,MATCH('Buku Besar'!A6978,Akun,0)),""))</f>
        <v/>
      </c>
      <c r="E6978" s="331" t="str">
        <f>IF(A6978="","",IFERROR(INDEX(Penerimaan,MATCH('Buku Besar'!A6978,Akun,0)),""))</f>
        <v/>
      </c>
      <c r="F6978" s="331" t="str">
        <f>IF(A6978="","",IFERROR(INDEX(Pengeluaran,MATCH('Buku Besar'!A6978,Akun,0)),""))</f>
        <v/>
      </c>
      <c r="H6978" s="91" t="str">
        <f t="shared" si="217"/>
        <v/>
      </c>
      <c r="I6978" s="330" t="str">
        <f>IF(H6978="","",IFERROR(INDEX(Tanggal1,MATCH('Buku Besar'!H6978,Akun1,0)),""))</f>
        <v/>
      </c>
      <c r="J6978" s="2" t="str">
        <f>IF(H6978="","",IFERROR(INDEX(Keterangan1,MATCH('Buku Besar'!H6978,Akun1,0)),""))</f>
        <v/>
      </c>
      <c r="K6978" s="2" t="str">
        <f>IF(H6978="","",IFERROR(INDEX(Reff1,MATCH('Buku Besar'!H6978,Akun1,0)),""))</f>
        <v/>
      </c>
      <c r="L6978" s="331" t="str">
        <f>IF(H6978="","",IFERROR(INDEX(Penerimaan1,MATCH('Buku Besar'!H6978,Akun1,0)),""))</f>
        <v/>
      </c>
      <c r="M6978" s="331" t="str">
        <f>IF(H6978="","",IFERROR(INDEX(Pengeluaran1,MATCH('Buku Besar'!H6978,Akun1,0)),""))</f>
        <v/>
      </c>
    </row>
    <row r="6979" spans="1:13" x14ac:dyDescent="0.25">
      <c r="A6979" s="91" t="str">
        <f t="shared" si="216"/>
        <v/>
      </c>
      <c r="B6979" s="330" t="str">
        <f>IF(A6979="","",IFERROR(INDEX(Tanggal,MATCH('Buku Besar'!A6979,Akun,0)),""))</f>
        <v/>
      </c>
      <c r="C6979" s="2" t="str">
        <f>IF(A6979="","",IFERROR(INDEX(Keterangan,MATCH('Buku Besar'!A6979,Akun,0)),""))</f>
        <v/>
      </c>
      <c r="D6979" s="2" t="str">
        <f>IF(A6979="","",IFERROR(INDEX(Reff,MATCH('Buku Besar'!A6979,Akun,0)),""))</f>
        <v/>
      </c>
      <c r="E6979" s="331" t="str">
        <f>IF(A6979="","",IFERROR(INDEX(Penerimaan,MATCH('Buku Besar'!A6979,Akun,0)),""))</f>
        <v/>
      </c>
      <c r="F6979" s="331" t="str">
        <f>IF(A6979="","",IFERROR(INDEX(Pengeluaran,MATCH('Buku Besar'!A6979,Akun,0)),""))</f>
        <v/>
      </c>
      <c r="H6979" s="91" t="str">
        <f t="shared" si="217"/>
        <v/>
      </c>
      <c r="I6979" s="330" t="str">
        <f>IF(H6979="","",IFERROR(INDEX(Tanggal1,MATCH('Buku Besar'!H6979,Akun1,0)),""))</f>
        <v/>
      </c>
      <c r="J6979" s="2" t="str">
        <f>IF(H6979="","",IFERROR(INDEX(Keterangan1,MATCH('Buku Besar'!H6979,Akun1,0)),""))</f>
        <v/>
      </c>
      <c r="K6979" s="2" t="str">
        <f>IF(H6979="","",IFERROR(INDEX(Reff1,MATCH('Buku Besar'!H6979,Akun1,0)),""))</f>
        <v/>
      </c>
      <c r="L6979" s="331" t="str">
        <f>IF(H6979="","",IFERROR(INDEX(Penerimaan1,MATCH('Buku Besar'!H6979,Akun1,0)),""))</f>
        <v/>
      </c>
      <c r="M6979" s="331" t="str">
        <f>IF(H6979="","",IFERROR(INDEX(Pengeluaran1,MATCH('Buku Besar'!H6979,Akun1,0)),""))</f>
        <v/>
      </c>
    </row>
    <row r="6980" spans="1:13" x14ac:dyDescent="0.25">
      <c r="A6980" s="91" t="str">
        <f t="shared" si="216"/>
        <v/>
      </c>
      <c r="B6980" s="330" t="str">
        <f>IF(A6980="","",IFERROR(INDEX(Tanggal,MATCH('Buku Besar'!A6980,Akun,0)),""))</f>
        <v/>
      </c>
      <c r="C6980" s="2" t="str">
        <f>IF(A6980="","",IFERROR(INDEX(Keterangan,MATCH('Buku Besar'!A6980,Akun,0)),""))</f>
        <v/>
      </c>
      <c r="D6980" s="2" t="str">
        <f>IF(A6980="","",IFERROR(INDEX(Reff,MATCH('Buku Besar'!A6980,Akun,0)),""))</f>
        <v/>
      </c>
      <c r="E6980" s="331" t="str">
        <f>IF(A6980="","",IFERROR(INDEX(Penerimaan,MATCH('Buku Besar'!A6980,Akun,0)),""))</f>
        <v/>
      </c>
      <c r="F6980" s="331" t="str">
        <f>IF(A6980="","",IFERROR(INDEX(Pengeluaran,MATCH('Buku Besar'!A6980,Akun,0)),""))</f>
        <v/>
      </c>
      <c r="H6980" s="91" t="str">
        <f t="shared" si="217"/>
        <v/>
      </c>
      <c r="I6980" s="330" t="str">
        <f>IF(H6980="","",IFERROR(INDEX(Tanggal1,MATCH('Buku Besar'!H6980,Akun1,0)),""))</f>
        <v/>
      </c>
      <c r="J6980" s="2" t="str">
        <f>IF(H6980="","",IFERROR(INDEX(Keterangan1,MATCH('Buku Besar'!H6980,Akun1,0)),""))</f>
        <v/>
      </c>
      <c r="K6980" s="2" t="str">
        <f>IF(H6980="","",IFERROR(INDEX(Reff1,MATCH('Buku Besar'!H6980,Akun1,0)),""))</f>
        <v/>
      </c>
      <c r="L6980" s="331" t="str">
        <f>IF(H6980="","",IFERROR(INDEX(Penerimaan1,MATCH('Buku Besar'!H6980,Akun1,0)),""))</f>
        <v/>
      </c>
      <c r="M6980" s="331" t="str">
        <f>IF(H6980="","",IFERROR(INDEX(Pengeluaran1,MATCH('Buku Besar'!H6980,Akun1,0)),""))</f>
        <v/>
      </c>
    </row>
    <row r="6981" spans="1:13" x14ac:dyDescent="0.25">
      <c r="A6981" s="91" t="str">
        <f t="shared" si="216"/>
        <v/>
      </c>
      <c r="B6981" s="330" t="str">
        <f>IF(A6981="","",IFERROR(INDEX(Tanggal,MATCH('Buku Besar'!A6981,Akun,0)),""))</f>
        <v/>
      </c>
      <c r="C6981" s="2" t="str">
        <f>IF(A6981="","",IFERROR(INDEX(Keterangan,MATCH('Buku Besar'!A6981,Akun,0)),""))</f>
        <v/>
      </c>
      <c r="D6981" s="2" t="str">
        <f>IF(A6981="","",IFERROR(INDEX(Reff,MATCH('Buku Besar'!A6981,Akun,0)),""))</f>
        <v/>
      </c>
      <c r="E6981" s="331" t="str">
        <f>IF(A6981="","",IFERROR(INDEX(Penerimaan,MATCH('Buku Besar'!A6981,Akun,0)),""))</f>
        <v/>
      </c>
      <c r="F6981" s="331" t="str">
        <f>IF(A6981="","",IFERROR(INDEX(Pengeluaran,MATCH('Buku Besar'!A6981,Akun,0)),""))</f>
        <v/>
      </c>
      <c r="H6981" s="91" t="str">
        <f t="shared" si="217"/>
        <v/>
      </c>
      <c r="I6981" s="330" t="str">
        <f>IF(H6981="","",IFERROR(INDEX(Tanggal1,MATCH('Buku Besar'!H6981,Akun1,0)),""))</f>
        <v/>
      </c>
      <c r="J6981" s="2" t="str">
        <f>IF(H6981="","",IFERROR(INDEX(Keterangan1,MATCH('Buku Besar'!H6981,Akun1,0)),""))</f>
        <v/>
      </c>
      <c r="K6981" s="2" t="str">
        <f>IF(H6981="","",IFERROR(INDEX(Reff1,MATCH('Buku Besar'!H6981,Akun1,0)),""))</f>
        <v/>
      </c>
      <c r="L6981" s="331" t="str">
        <f>IF(H6981="","",IFERROR(INDEX(Penerimaan1,MATCH('Buku Besar'!H6981,Akun1,0)),""))</f>
        <v/>
      </c>
      <c r="M6981" s="331" t="str">
        <f>IF(H6981="","",IFERROR(INDEX(Pengeluaran1,MATCH('Buku Besar'!H6981,Akun1,0)),""))</f>
        <v/>
      </c>
    </row>
    <row r="6982" spans="1:13" x14ac:dyDescent="0.25">
      <c r="A6982" s="91" t="str">
        <f t="shared" si="216"/>
        <v/>
      </c>
      <c r="B6982" s="330" t="str">
        <f>IF(A6982="","",IFERROR(INDEX(Tanggal,MATCH('Buku Besar'!A6982,Akun,0)),""))</f>
        <v/>
      </c>
      <c r="C6982" s="2" t="str">
        <f>IF(A6982="","",IFERROR(INDEX(Keterangan,MATCH('Buku Besar'!A6982,Akun,0)),""))</f>
        <v/>
      </c>
      <c r="D6982" s="2" t="str">
        <f>IF(A6982="","",IFERROR(INDEX(Reff,MATCH('Buku Besar'!A6982,Akun,0)),""))</f>
        <v/>
      </c>
      <c r="E6982" s="331" t="str">
        <f>IF(A6982="","",IFERROR(INDEX(Penerimaan,MATCH('Buku Besar'!A6982,Akun,0)),""))</f>
        <v/>
      </c>
      <c r="F6982" s="331" t="str">
        <f>IF(A6982="","",IFERROR(INDEX(Pengeluaran,MATCH('Buku Besar'!A6982,Akun,0)),""))</f>
        <v/>
      </c>
      <c r="H6982" s="91" t="str">
        <f t="shared" si="217"/>
        <v/>
      </c>
      <c r="I6982" s="330" t="str">
        <f>IF(H6982="","",IFERROR(INDEX(Tanggal1,MATCH('Buku Besar'!H6982,Akun1,0)),""))</f>
        <v/>
      </c>
      <c r="J6982" s="2" t="str">
        <f>IF(H6982="","",IFERROR(INDEX(Keterangan1,MATCH('Buku Besar'!H6982,Akun1,0)),""))</f>
        <v/>
      </c>
      <c r="K6982" s="2" t="str">
        <f>IF(H6982="","",IFERROR(INDEX(Reff1,MATCH('Buku Besar'!H6982,Akun1,0)),""))</f>
        <v/>
      </c>
      <c r="L6982" s="331" t="str">
        <f>IF(H6982="","",IFERROR(INDEX(Penerimaan1,MATCH('Buku Besar'!H6982,Akun1,0)),""))</f>
        <v/>
      </c>
      <c r="M6982" s="331" t="str">
        <f>IF(H6982="","",IFERROR(INDEX(Pengeluaran1,MATCH('Buku Besar'!H6982,Akun1,0)),""))</f>
        <v/>
      </c>
    </row>
    <row r="6983" spans="1:13" x14ac:dyDescent="0.25">
      <c r="A6983" s="91" t="str">
        <f t="shared" si="216"/>
        <v/>
      </c>
      <c r="B6983" s="330" t="str">
        <f>IF(A6983="","",IFERROR(INDEX(Tanggal,MATCH('Buku Besar'!A6983,Akun,0)),""))</f>
        <v/>
      </c>
      <c r="C6983" s="2" t="str">
        <f>IF(A6983="","",IFERROR(INDEX(Keterangan,MATCH('Buku Besar'!A6983,Akun,0)),""))</f>
        <v/>
      </c>
      <c r="D6983" s="2" t="str">
        <f>IF(A6983="","",IFERROR(INDEX(Reff,MATCH('Buku Besar'!A6983,Akun,0)),""))</f>
        <v/>
      </c>
      <c r="E6983" s="331" t="str">
        <f>IF(A6983="","",IFERROR(INDEX(Penerimaan,MATCH('Buku Besar'!A6983,Akun,0)),""))</f>
        <v/>
      </c>
      <c r="F6983" s="331" t="str">
        <f>IF(A6983="","",IFERROR(INDEX(Pengeluaran,MATCH('Buku Besar'!A6983,Akun,0)),""))</f>
        <v/>
      </c>
      <c r="H6983" s="91" t="str">
        <f t="shared" si="217"/>
        <v/>
      </c>
      <c r="I6983" s="330" t="str">
        <f>IF(H6983="","",IFERROR(INDEX(Tanggal1,MATCH('Buku Besar'!H6983,Akun1,0)),""))</f>
        <v/>
      </c>
      <c r="J6983" s="2" t="str">
        <f>IF(H6983="","",IFERROR(INDEX(Keterangan1,MATCH('Buku Besar'!H6983,Akun1,0)),""))</f>
        <v/>
      </c>
      <c r="K6983" s="2" t="str">
        <f>IF(H6983="","",IFERROR(INDEX(Reff1,MATCH('Buku Besar'!H6983,Akun1,0)),""))</f>
        <v/>
      </c>
      <c r="L6983" s="331" t="str">
        <f>IF(H6983="","",IFERROR(INDEX(Penerimaan1,MATCH('Buku Besar'!H6983,Akun1,0)),""))</f>
        <v/>
      </c>
      <c r="M6983" s="331" t="str">
        <f>IF(H6983="","",IFERROR(INDEX(Pengeluaran1,MATCH('Buku Besar'!H6983,Akun1,0)),""))</f>
        <v/>
      </c>
    </row>
    <row r="6984" spans="1:13" x14ac:dyDescent="0.25">
      <c r="A6984" s="91" t="str">
        <f t="shared" ref="A6984:A7047" si="218">IFERROR(IF((MID(A6983,8,LEN(A6983)-7)+1)&lt;=COUNTIF(Kas_Harian,LEFT(A6983,6)),LEFT(A6983,6)&amp;"-"&amp;MID(A6983,8,LEN(A6983)-7)+1,""),"")</f>
        <v/>
      </c>
      <c r="B6984" s="330" t="str">
        <f>IF(A6984="","",IFERROR(INDEX(Tanggal,MATCH('Buku Besar'!A6984,Akun,0)),""))</f>
        <v/>
      </c>
      <c r="C6984" s="2" t="str">
        <f>IF(A6984="","",IFERROR(INDEX(Keterangan,MATCH('Buku Besar'!A6984,Akun,0)),""))</f>
        <v/>
      </c>
      <c r="D6984" s="2" t="str">
        <f>IF(A6984="","",IFERROR(INDEX(Reff,MATCH('Buku Besar'!A6984,Akun,0)),""))</f>
        <v/>
      </c>
      <c r="E6984" s="331" t="str">
        <f>IF(A6984="","",IFERROR(INDEX(Penerimaan,MATCH('Buku Besar'!A6984,Akun,0)),""))</f>
        <v/>
      </c>
      <c r="F6984" s="331" t="str">
        <f>IF(A6984="","",IFERROR(INDEX(Pengeluaran,MATCH('Buku Besar'!A6984,Akun,0)),""))</f>
        <v/>
      </c>
      <c r="H6984" s="91" t="str">
        <f t="shared" ref="H6984:H7047" si="219">IFERROR(IF((MID(H6983,8,LEN(H6983)-7)+1)&lt;=COUNTIF(Bank_Harian,LEFT(H6983,6)),LEFT(H6983,6)&amp;"-"&amp;MID(H6983,8,LEN(H6983)-7)+1,""),"")</f>
        <v/>
      </c>
      <c r="I6984" s="330" t="str">
        <f>IF(H6984="","",IFERROR(INDEX(Tanggal1,MATCH('Buku Besar'!H6984,Akun1,0)),""))</f>
        <v/>
      </c>
      <c r="J6984" s="2" t="str">
        <f>IF(H6984="","",IFERROR(INDEX(Keterangan1,MATCH('Buku Besar'!H6984,Akun1,0)),""))</f>
        <v/>
      </c>
      <c r="K6984" s="2" t="str">
        <f>IF(H6984="","",IFERROR(INDEX(Reff1,MATCH('Buku Besar'!H6984,Akun1,0)),""))</f>
        <v/>
      </c>
      <c r="L6984" s="331" t="str">
        <f>IF(H6984="","",IFERROR(INDEX(Penerimaan1,MATCH('Buku Besar'!H6984,Akun1,0)),""))</f>
        <v/>
      </c>
      <c r="M6984" s="331" t="str">
        <f>IF(H6984="","",IFERROR(INDEX(Pengeluaran1,MATCH('Buku Besar'!H6984,Akun1,0)),""))</f>
        <v/>
      </c>
    </row>
    <row r="6985" spans="1:13" x14ac:dyDescent="0.25">
      <c r="A6985" s="91" t="str">
        <f t="shared" si="218"/>
        <v/>
      </c>
      <c r="B6985" s="330" t="str">
        <f>IF(A6985="","",IFERROR(INDEX(Tanggal,MATCH('Buku Besar'!A6985,Akun,0)),""))</f>
        <v/>
      </c>
      <c r="C6985" s="2" t="str">
        <f>IF(A6985="","",IFERROR(INDEX(Keterangan,MATCH('Buku Besar'!A6985,Akun,0)),""))</f>
        <v/>
      </c>
      <c r="D6985" s="2" t="str">
        <f>IF(A6985="","",IFERROR(INDEX(Reff,MATCH('Buku Besar'!A6985,Akun,0)),""))</f>
        <v/>
      </c>
      <c r="E6985" s="331" t="str">
        <f>IF(A6985="","",IFERROR(INDEX(Penerimaan,MATCH('Buku Besar'!A6985,Akun,0)),""))</f>
        <v/>
      </c>
      <c r="F6985" s="331" t="str">
        <f>IF(A6985="","",IFERROR(INDEX(Pengeluaran,MATCH('Buku Besar'!A6985,Akun,0)),""))</f>
        <v/>
      </c>
      <c r="H6985" s="91" t="str">
        <f t="shared" si="219"/>
        <v/>
      </c>
      <c r="I6985" s="330" t="str">
        <f>IF(H6985="","",IFERROR(INDEX(Tanggal1,MATCH('Buku Besar'!H6985,Akun1,0)),""))</f>
        <v/>
      </c>
      <c r="J6985" s="2" t="str">
        <f>IF(H6985="","",IFERROR(INDEX(Keterangan1,MATCH('Buku Besar'!H6985,Akun1,0)),""))</f>
        <v/>
      </c>
      <c r="K6985" s="2" t="str">
        <f>IF(H6985="","",IFERROR(INDEX(Reff1,MATCH('Buku Besar'!H6985,Akun1,0)),""))</f>
        <v/>
      </c>
      <c r="L6985" s="331" t="str">
        <f>IF(H6985="","",IFERROR(INDEX(Penerimaan1,MATCH('Buku Besar'!H6985,Akun1,0)),""))</f>
        <v/>
      </c>
      <c r="M6985" s="331" t="str">
        <f>IF(H6985="","",IFERROR(INDEX(Pengeluaran1,MATCH('Buku Besar'!H6985,Akun1,0)),""))</f>
        <v/>
      </c>
    </row>
    <row r="6986" spans="1:13" x14ac:dyDescent="0.25">
      <c r="A6986" s="91" t="str">
        <f t="shared" si="218"/>
        <v/>
      </c>
      <c r="B6986" s="330" t="str">
        <f>IF(A6986="","",IFERROR(INDEX(Tanggal,MATCH('Buku Besar'!A6986,Akun,0)),""))</f>
        <v/>
      </c>
      <c r="C6986" s="2" t="str">
        <f>IF(A6986="","",IFERROR(INDEX(Keterangan,MATCH('Buku Besar'!A6986,Akun,0)),""))</f>
        <v/>
      </c>
      <c r="D6986" s="2" t="str">
        <f>IF(A6986="","",IFERROR(INDEX(Reff,MATCH('Buku Besar'!A6986,Akun,0)),""))</f>
        <v/>
      </c>
      <c r="E6986" s="331" t="str">
        <f>IF(A6986="","",IFERROR(INDEX(Penerimaan,MATCH('Buku Besar'!A6986,Akun,0)),""))</f>
        <v/>
      </c>
      <c r="F6986" s="331" t="str">
        <f>IF(A6986="","",IFERROR(INDEX(Pengeluaran,MATCH('Buku Besar'!A6986,Akun,0)),""))</f>
        <v/>
      </c>
      <c r="H6986" s="91" t="str">
        <f t="shared" si="219"/>
        <v/>
      </c>
      <c r="I6986" s="330" t="str">
        <f>IF(H6986="","",IFERROR(INDEX(Tanggal1,MATCH('Buku Besar'!H6986,Akun1,0)),""))</f>
        <v/>
      </c>
      <c r="J6986" s="2" t="str">
        <f>IF(H6986="","",IFERROR(INDEX(Keterangan1,MATCH('Buku Besar'!H6986,Akun1,0)),""))</f>
        <v/>
      </c>
      <c r="K6986" s="2" t="str">
        <f>IF(H6986="","",IFERROR(INDEX(Reff1,MATCH('Buku Besar'!H6986,Akun1,0)),""))</f>
        <v/>
      </c>
      <c r="L6986" s="331" t="str">
        <f>IF(H6986="","",IFERROR(INDEX(Penerimaan1,MATCH('Buku Besar'!H6986,Akun1,0)),""))</f>
        <v/>
      </c>
      <c r="M6986" s="331" t="str">
        <f>IF(H6986="","",IFERROR(INDEX(Pengeluaran1,MATCH('Buku Besar'!H6986,Akun1,0)),""))</f>
        <v/>
      </c>
    </row>
    <row r="6987" spans="1:13" x14ac:dyDescent="0.25">
      <c r="A6987" s="91" t="str">
        <f t="shared" si="218"/>
        <v/>
      </c>
      <c r="B6987" s="330" t="str">
        <f>IF(A6987="","",IFERROR(INDEX(Tanggal,MATCH('Buku Besar'!A6987,Akun,0)),""))</f>
        <v/>
      </c>
      <c r="C6987" s="2" t="str">
        <f>IF(A6987="","",IFERROR(INDEX(Keterangan,MATCH('Buku Besar'!A6987,Akun,0)),""))</f>
        <v/>
      </c>
      <c r="D6987" s="2" t="str">
        <f>IF(A6987="","",IFERROR(INDEX(Reff,MATCH('Buku Besar'!A6987,Akun,0)),""))</f>
        <v/>
      </c>
      <c r="E6987" s="331" t="str">
        <f>IF(A6987="","",IFERROR(INDEX(Penerimaan,MATCH('Buku Besar'!A6987,Akun,0)),""))</f>
        <v/>
      </c>
      <c r="F6987" s="331" t="str">
        <f>IF(A6987="","",IFERROR(INDEX(Pengeluaran,MATCH('Buku Besar'!A6987,Akun,0)),""))</f>
        <v/>
      </c>
      <c r="H6987" s="91" t="str">
        <f t="shared" si="219"/>
        <v/>
      </c>
      <c r="I6987" s="330" t="str">
        <f>IF(H6987="","",IFERROR(INDEX(Tanggal1,MATCH('Buku Besar'!H6987,Akun1,0)),""))</f>
        <v/>
      </c>
      <c r="J6987" s="2" t="str">
        <f>IF(H6987="","",IFERROR(INDEX(Keterangan1,MATCH('Buku Besar'!H6987,Akun1,0)),""))</f>
        <v/>
      </c>
      <c r="K6987" s="2" t="str">
        <f>IF(H6987="","",IFERROR(INDEX(Reff1,MATCH('Buku Besar'!H6987,Akun1,0)),""))</f>
        <v/>
      </c>
      <c r="L6987" s="331" t="str">
        <f>IF(H6987="","",IFERROR(INDEX(Penerimaan1,MATCH('Buku Besar'!H6987,Akun1,0)),""))</f>
        <v/>
      </c>
      <c r="M6987" s="331" t="str">
        <f>IF(H6987="","",IFERROR(INDEX(Pengeluaran1,MATCH('Buku Besar'!H6987,Akun1,0)),""))</f>
        <v/>
      </c>
    </row>
    <row r="6988" spans="1:13" x14ac:dyDescent="0.25">
      <c r="A6988" s="91" t="str">
        <f t="shared" si="218"/>
        <v/>
      </c>
      <c r="B6988" s="330" t="str">
        <f>IF(A6988="","",IFERROR(INDEX(Tanggal,MATCH('Buku Besar'!A6988,Akun,0)),""))</f>
        <v/>
      </c>
      <c r="C6988" s="2" t="str">
        <f>IF(A6988="","",IFERROR(INDEX(Keterangan,MATCH('Buku Besar'!A6988,Akun,0)),""))</f>
        <v/>
      </c>
      <c r="D6988" s="2" t="str">
        <f>IF(A6988="","",IFERROR(INDEX(Reff,MATCH('Buku Besar'!A6988,Akun,0)),""))</f>
        <v/>
      </c>
      <c r="E6988" s="331" t="str">
        <f>IF(A6988="","",IFERROR(INDEX(Penerimaan,MATCH('Buku Besar'!A6988,Akun,0)),""))</f>
        <v/>
      </c>
      <c r="F6988" s="331" t="str">
        <f>IF(A6988="","",IFERROR(INDEX(Pengeluaran,MATCH('Buku Besar'!A6988,Akun,0)),""))</f>
        <v/>
      </c>
      <c r="H6988" s="91" t="str">
        <f t="shared" si="219"/>
        <v/>
      </c>
      <c r="I6988" s="330" t="str">
        <f>IF(H6988="","",IFERROR(INDEX(Tanggal1,MATCH('Buku Besar'!H6988,Akun1,0)),""))</f>
        <v/>
      </c>
      <c r="J6988" s="2" t="str">
        <f>IF(H6988="","",IFERROR(INDEX(Keterangan1,MATCH('Buku Besar'!H6988,Akun1,0)),""))</f>
        <v/>
      </c>
      <c r="K6988" s="2" t="str">
        <f>IF(H6988="","",IFERROR(INDEX(Reff1,MATCH('Buku Besar'!H6988,Akun1,0)),""))</f>
        <v/>
      </c>
      <c r="L6988" s="331" t="str">
        <f>IF(H6988="","",IFERROR(INDEX(Penerimaan1,MATCH('Buku Besar'!H6988,Akun1,0)),""))</f>
        <v/>
      </c>
      <c r="M6988" s="331" t="str">
        <f>IF(H6988="","",IFERROR(INDEX(Pengeluaran1,MATCH('Buku Besar'!H6988,Akun1,0)),""))</f>
        <v/>
      </c>
    </row>
    <row r="6989" spans="1:13" x14ac:dyDescent="0.25">
      <c r="A6989" s="91" t="str">
        <f t="shared" si="218"/>
        <v/>
      </c>
      <c r="B6989" s="330" t="str">
        <f>IF(A6989="","",IFERROR(INDEX(Tanggal,MATCH('Buku Besar'!A6989,Akun,0)),""))</f>
        <v/>
      </c>
      <c r="C6989" s="2" t="str">
        <f>IF(A6989="","",IFERROR(INDEX(Keterangan,MATCH('Buku Besar'!A6989,Akun,0)),""))</f>
        <v/>
      </c>
      <c r="D6989" s="2" t="str">
        <f>IF(A6989="","",IFERROR(INDEX(Reff,MATCH('Buku Besar'!A6989,Akun,0)),""))</f>
        <v/>
      </c>
      <c r="E6989" s="331" t="str">
        <f>IF(A6989="","",IFERROR(INDEX(Penerimaan,MATCH('Buku Besar'!A6989,Akun,0)),""))</f>
        <v/>
      </c>
      <c r="F6989" s="331" t="str">
        <f>IF(A6989="","",IFERROR(INDEX(Pengeluaran,MATCH('Buku Besar'!A6989,Akun,0)),""))</f>
        <v/>
      </c>
      <c r="H6989" s="91" t="str">
        <f t="shared" si="219"/>
        <v/>
      </c>
      <c r="I6989" s="330" t="str">
        <f>IF(H6989="","",IFERROR(INDEX(Tanggal1,MATCH('Buku Besar'!H6989,Akun1,0)),""))</f>
        <v/>
      </c>
      <c r="J6989" s="2" t="str">
        <f>IF(H6989="","",IFERROR(INDEX(Keterangan1,MATCH('Buku Besar'!H6989,Akun1,0)),""))</f>
        <v/>
      </c>
      <c r="K6989" s="2" t="str">
        <f>IF(H6989="","",IFERROR(INDEX(Reff1,MATCH('Buku Besar'!H6989,Akun1,0)),""))</f>
        <v/>
      </c>
      <c r="L6989" s="331" t="str">
        <f>IF(H6989="","",IFERROR(INDEX(Penerimaan1,MATCH('Buku Besar'!H6989,Akun1,0)),""))</f>
        <v/>
      </c>
      <c r="M6989" s="331" t="str">
        <f>IF(H6989="","",IFERROR(INDEX(Pengeluaran1,MATCH('Buku Besar'!H6989,Akun1,0)),""))</f>
        <v/>
      </c>
    </row>
    <row r="6990" spans="1:13" x14ac:dyDescent="0.25">
      <c r="A6990" s="91" t="str">
        <f t="shared" si="218"/>
        <v/>
      </c>
      <c r="B6990" s="330" t="str">
        <f>IF(A6990="","",IFERROR(INDEX(Tanggal,MATCH('Buku Besar'!A6990,Akun,0)),""))</f>
        <v/>
      </c>
      <c r="C6990" s="2" t="str">
        <f>IF(A6990="","",IFERROR(INDEX(Keterangan,MATCH('Buku Besar'!A6990,Akun,0)),""))</f>
        <v/>
      </c>
      <c r="D6990" s="2" t="str">
        <f>IF(A6990="","",IFERROR(INDEX(Reff,MATCH('Buku Besar'!A6990,Akun,0)),""))</f>
        <v/>
      </c>
      <c r="E6990" s="331" t="str">
        <f>IF(A6990="","",IFERROR(INDEX(Penerimaan,MATCH('Buku Besar'!A6990,Akun,0)),""))</f>
        <v/>
      </c>
      <c r="F6990" s="331" t="str">
        <f>IF(A6990="","",IFERROR(INDEX(Pengeluaran,MATCH('Buku Besar'!A6990,Akun,0)),""))</f>
        <v/>
      </c>
      <c r="H6990" s="91" t="str">
        <f t="shared" si="219"/>
        <v/>
      </c>
      <c r="I6990" s="330" t="str">
        <f>IF(H6990="","",IFERROR(INDEX(Tanggal1,MATCH('Buku Besar'!H6990,Akun1,0)),""))</f>
        <v/>
      </c>
      <c r="J6990" s="2" t="str">
        <f>IF(H6990="","",IFERROR(INDEX(Keterangan1,MATCH('Buku Besar'!H6990,Akun1,0)),""))</f>
        <v/>
      </c>
      <c r="K6990" s="2" t="str">
        <f>IF(H6990="","",IFERROR(INDEX(Reff1,MATCH('Buku Besar'!H6990,Akun1,0)),""))</f>
        <v/>
      </c>
      <c r="L6990" s="331" t="str">
        <f>IF(H6990="","",IFERROR(INDEX(Penerimaan1,MATCH('Buku Besar'!H6990,Akun1,0)),""))</f>
        <v/>
      </c>
      <c r="M6990" s="331" t="str">
        <f>IF(H6990="","",IFERROR(INDEX(Pengeluaran1,MATCH('Buku Besar'!H6990,Akun1,0)),""))</f>
        <v/>
      </c>
    </row>
    <row r="6991" spans="1:13" x14ac:dyDescent="0.25">
      <c r="A6991" s="91" t="str">
        <f t="shared" si="218"/>
        <v/>
      </c>
      <c r="B6991" s="330" t="str">
        <f>IF(A6991="","",IFERROR(INDEX(Tanggal,MATCH('Buku Besar'!A6991,Akun,0)),""))</f>
        <v/>
      </c>
      <c r="C6991" s="2" t="str">
        <f>IF(A6991="","",IFERROR(INDEX(Keterangan,MATCH('Buku Besar'!A6991,Akun,0)),""))</f>
        <v/>
      </c>
      <c r="D6991" s="2" t="str">
        <f>IF(A6991="","",IFERROR(INDEX(Reff,MATCH('Buku Besar'!A6991,Akun,0)),""))</f>
        <v/>
      </c>
      <c r="E6991" s="331" t="str">
        <f>IF(A6991="","",IFERROR(INDEX(Penerimaan,MATCH('Buku Besar'!A6991,Akun,0)),""))</f>
        <v/>
      </c>
      <c r="F6991" s="331" t="str">
        <f>IF(A6991="","",IFERROR(INDEX(Pengeluaran,MATCH('Buku Besar'!A6991,Akun,0)),""))</f>
        <v/>
      </c>
      <c r="H6991" s="91" t="str">
        <f t="shared" si="219"/>
        <v/>
      </c>
      <c r="I6991" s="330" t="str">
        <f>IF(H6991="","",IFERROR(INDEX(Tanggal1,MATCH('Buku Besar'!H6991,Akun1,0)),""))</f>
        <v/>
      </c>
      <c r="J6991" s="2" t="str">
        <f>IF(H6991="","",IFERROR(INDEX(Keterangan1,MATCH('Buku Besar'!H6991,Akun1,0)),""))</f>
        <v/>
      </c>
      <c r="K6991" s="2" t="str">
        <f>IF(H6991="","",IFERROR(INDEX(Reff1,MATCH('Buku Besar'!H6991,Akun1,0)),""))</f>
        <v/>
      </c>
      <c r="L6991" s="331" t="str">
        <f>IF(H6991="","",IFERROR(INDEX(Penerimaan1,MATCH('Buku Besar'!H6991,Akun1,0)),""))</f>
        <v/>
      </c>
      <c r="M6991" s="331" t="str">
        <f>IF(H6991="","",IFERROR(INDEX(Pengeluaran1,MATCH('Buku Besar'!H6991,Akun1,0)),""))</f>
        <v/>
      </c>
    </row>
    <row r="6992" spans="1:13" x14ac:dyDescent="0.25">
      <c r="A6992" s="91" t="str">
        <f t="shared" si="218"/>
        <v/>
      </c>
      <c r="B6992" s="330" t="str">
        <f>IF(A6992="","",IFERROR(INDEX(Tanggal,MATCH('Buku Besar'!A6992,Akun,0)),""))</f>
        <v/>
      </c>
      <c r="C6992" s="2" t="str">
        <f>IF(A6992="","",IFERROR(INDEX(Keterangan,MATCH('Buku Besar'!A6992,Akun,0)),""))</f>
        <v/>
      </c>
      <c r="D6992" s="2" t="str">
        <f>IF(A6992="","",IFERROR(INDEX(Reff,MATCH('Buku Besar'!A6992,Akun,0)),""))</f>
        <v/>
      </c>
      <c r="E6992" s="331" t="str">
        <f>IF(A6992="","",IFERROR(INDEX(Penerimaan,MATCH('Buku Besar'!A6992,Akun,0)),""))</f>
        <v/>
      </c>
      <c r="F6992" s="331" t="str">
        <f>IF(A6992="","",IFERROR(INDEX(Pengeluaran,MATCH('Buku Besar'!A6992,Akun,0)),""))</f>
        <v/>
      </c>
      <c r="H6992" s="91" t="str">
        <f t="shared" si="219"/>
        <v/>
      </c>
      <c r="I6992" s="330" t="str">
        <f>IF(H6992="","",IFERROR(INDEX(Tanggal1,MATCH('Buku Besar'!H6992,Akun1,0)),""))</f>
        <v/>
      </c>
      <c r="J6992" s="2" t="str">
        <f>IF(H6992="","",IFERROR(INDEX(Keterangan1,MATCH('Buku Besar'!H6992,Akun1,0)),""))</f>
        <v/>
      </c>
      <c r="K6992" s="2" t="str">
        <f>IF(H6992="","",IFERROR(INDEX(Reff1,MATCH('Buku Besar'!H6992,Akun1,0)),""))</f>
        <v/>
      </c>
      <c r="L6992" s="331" t="str">
        <f>IF(H6992="","",IFERROR(INDEX(Penerimaan1,MATCH('Buku Besar'!H6992,Akun1,0)),""))</f>
        <v/>
      </c>
      <c r="M6992" s="331" t="str">
        <f>IF(H6992="","",IFERROR(INDEX(Pengeluaran1,MATCH('Buku Besar'!H6992,Akun1,0)),""))</f>
        <v/>
      </c>
    </row>
    <row r="6993" spans="1:13" x14ac:dyDescent="0.25">
      <c r="A6993" s="91" t="str">
        <f t="shared" si="218"/>
        <v/>
      </c>
      <c r="B6993" s="330" t="str">
        <f>IF(A6993="","",IFERROR(INDEX(Tanggal,MATCH('Buku Besar'!A6993,Akun,0)),""))</f>
        <v/>
      </c>
      <c r="C6993" s="2" t="str">
        <f>IF(A6993="","",IFERROR(INDEX(Keterangan,MATCH('Buku Besar'!A6993,Akun,0)),""))</f>
        <v/>
      </c>
      <c r="D6993" s="2" t="str">
        <f>IF(A6993="","",IFERROR(INDEX(Reff,MATCH('Buku Besar'!A6993,Akun,0)),""))</f>
        <v/>
      </c>
      <c r="E6993" s="331" t="str">
        <f>IF(A6993="","",IFERROR(INDEX(Penerimaan,MATCH('Buku Besar'!A6993,Akun,0)),""))</f>
        <v/>
      </c>
      <c r="F6993" s="331" t="str">
        <f>IF(A6993="","",IFERROR(INDEX(Pengeluaran,MATCH('Buku Besar'!A6993,Akun,0)),""))</f>
        <v/>
      </c>
      <c r="H6993" s="91" t="str">
        <f t="shared" si="219"/>
        <v/>
      </c>
      <c r="I6993" s="330" t="str">
        <f>IF(H6993="","",IFERROR(INDEX(Tanggal1,MATCH('Buku Besar'!H6993,Akun1,0)),""))</f>
        <v/>
      </c>
      <c r="J6993" s="2" t="str">
        <f>IF(H6993="","",IFERROR(INDEX(Keterangan1,MATCH('Buku Besar'!H6993,Akun1,0)),""))</f>
        <v/>
      </c>
      <c r="K6993" s="2" t="str">
        <f>IF(H6993="","",IFERROR(INDEX(Reff1,MATCH('Buku Besar'!H6993,Akun1,0)),""))</f>
        <v/>
      </c>
      <c r="L6993" s="331" t="str">
        <f>IF(H6993="","",IFERROR(INDEX(Penerimaan1,MATCH('Buku Besar'!H6993,Akun1,0)),""))</f>
        <v/>
      </c>
      <c r="M6993" s="331" t="str">
        <f>IF(H6993="","",IFERROR(INDEX(Pengeluaran1,MATCH('Buku Besar'!H6993,Akun1,0)),""))</f>
        <v/>
      </c>
    </row>
    <row r="6994" spans="1:13" x14ac:dyDescent="0.25">
      <c r="A6994" s="91" t="str">
        <f t="shared" si="218"/>
        <v/>
      </c>
      <c r="B6994" s="330" t="str">
        <f>IF(A6994="","",IFERROR(INDEX(Tanggal,MATCH('Buku Besar'!A6994,Akun,0)),""))</f>
        <v/>
      </c>
      <c r="C6994" s="2" t="str">
        <f>IF(A6994="","",IFERROR(INDEX(Keterangan,MATCH('Buku Besar'!A6994,Akun,0)),""))</f>
        <v/>
      </c>
      <c r="D6994" s="2" t="str">
        <f>IF(A6994="","",IFERROR(INDEX(Reff,MATCH('Buku Besar'!A6994,Akun,0)),""))</f>
        <v/>
      </c>
      <c r="E6994" s="331" t="str">
        <f>IF(A6994="","",IFERROR(INDEX(Penerimaan,MATCH('Buku Besar'!A6994,Akun,0)),""))</f>
        <v/>
      </c>
      <c r="F6994" s="331" t="str">
        <f>IF(A6994="","",IFERROR(INDEX(Pengeluaran,MATCH('Buku Besar'!A6994,Akun,0)),""))</f>
        <v/>
      </c>
      <c r="H6994" s="91" t="str">
        <f t="shared" si="219"/>
        <v/>
      </c>
      <c r="I6994" s="330" t="str">
        <f>IF(H6994="","",IFERROR(INDEX(Tanggal1,MATCH('Buku Besar'!H6994,Akun1,0)),""))</f>
        <v/>
      </c>
      <c r="J6994" s="2" t="str">
        <f>IF(H6994="","",IFERROR(INDEX(Keterangan1,MATCH('Buku Besar'!H6994,Akun1,0)),""))</f>
        <v/>
      </c>
      <c r="K6994" s="2" t="str">
        <f>IF(H6994="","",IFERROR(INDEX(Reff1,MATCH('Buku Besar'!H6994,Akun1,0)),""))</f>
        <v/>
      </c>
      <c r="L6994" s="331" t="str">
        <f>IF(H6994="","",IFERROR(INDEX(Penerimaan1,MATCH('Buku Besar'!H6994,Akun1,0)),""))</f>
        <v/>
      </c>
      <c r="M6994" s="331" t="str">
        <f>IF(H6994="","",IFERROR(INDEX(Pengeluaran1,MATCH('Buku Besar'!H6994,Akun1,0)),""))</f>
        <v/>
      </c>
    </row>
    <row r="6995" spans="1:13" x14ac:dyDescent="0.25">
      <c r="A6995" s="91" t="str">
        <f t="shared" si="218"/>
        <v/>
      </c>
      <c r="B6995" s="330" t="str">
        <f>IF(A6995="","",IFERROR(INDEX(Tanggal,MATCH('Buku Besar'!A6995,Akun,0)),""))</f>
        <v/>
      </c>
      <c r="C6995" s="2" t="str">
        <f>IF(A6995="","",IFERROR(INDEX(Keterangan,MATCH('Buku Besar'!A6995,Akun,0)),""))</f>
        <v/>
      </c>
      <c r="D6995" s="2" t="str">
        <f>IF(A6995="","",IFERROR(INDEX(Reff,MATCH('Buku Besar'!A6995,Akun,0)),""))</f>
        <v/>
      </c>
      <c r="E6995" s="331" t="str">
        <f>IF(A6995="","",IFERROR(INDEX(Penerimaan,MATCH('Buku Besar'!A6995,Akun,0)),""))</f>
        <v/>
      </c>
      <c r="F6995" s="331" t="str">
        <f>IF(A6995="","",IFERROR(INDEX(Pengeluaran,MATCH('Buku Besar'!A6995,Akun,0)),""))</f>
        <v/>
      </c>
      <c r="H6995" s="91" t="str">
        <f t="shared" si="219"/>
        <v/>
      </c>
      <c r="I6995" s="330" t="str">
        <f>IF(H6995="","",IFERROR(INDEX(Tanggal1,MATCH('Buku Besar'!H6995,Akun1,0)),""))</f>
        <v/>
      </c>
      <c r="J6995" s="2" t="str">
        <f>IF(H6995="","",IFERROR(INDEX(Keterangan1,MATCH('Buku Besar'!H6995,Akun1,0)),""))</f>
        <v/>
      </c>
      <c r="K6995" s="2" t="str">
        <f>IF(H6995="","",IFERROR(INDEX(Reff1,MATCH('Buku Besar'!H6995,Akun1,0)),""))</f>
        <v/>
      </c>
      <c r="L6995" s="331" t="str">
        <f>IF(H6995="","",IFERROR(INDEX(Penerimaan1,MATCH('Buku Besar'!H6995,Akun1,0)),""))</f>
        <v/>
      </c>
      <c r="M6995" s="331" t="str">
        <f>IF(H6995="","",IFERROR(INDEX(Pengeluaran1,MATCH('Buku Besar'!H6995,Akun1,0)),""))</f>
        <v/>
      </c>
    </row>
    <row r="6996" spans="1:13" x14ac:dyDescent="0.25">
      <c r="A6996" s="91" t="str">
        <f t="shared" si="218"/>
        <v/>
      </c>
      <c r="B6996" s="330" t="str">
        <f>IF(A6996="","",IFERROR(INDEX(Tanggal,MATCH('Buku Besar'!A6996,Akun,0)),""))</f>
        <v/>
      </c>
      <c r="C6996" s="2" t="str">
        <f>IF(A6996="","",IFERROR(INDEX(Keterangan,MATCH('Buku Besar'!A6996,Akun,0)),""))</f>
        <v/>
      </c>
      <c r="D6996" s="2" t="str">
        <f>IF(A6996="","",IFERROR(INDEX(Reff,MATCH('Buku Besar'!A6996,Akun,0)),""))</f>
        <v/>
      </c>
      <c r="E6996" s="331" t="str">
        <f>IF(A6996="","",IFERROR(INDEX(Penerimaan,MATCH('Buku Besar'!A6996,Akun,0)),""))</f>
        <v/>
      </c>
      <c r="F6996" s="331" t="str">
        <f>IF(A6996="","",IFERROR(INDEX(Pengeluaran,MATCH('Buku Besar'!A6996,Akun,0)),""))</f>
        <v/>
      </c>
      <c r="H6996" s="91" t="str">
        <f t="shared" si="219"/>
        <v/>
      </c>
      <c r="I6996" s="330" t="str">
        <f>IF(H6996="","",IFERROR(INDEX(Tanggal1,MATCH('Buku Besar'!H6996,Akun1,0)),""))</f>
        <v/>
      </c>
      <c r="J6996" s="2" t="str">
        <f>IF(H6996="","",IFERROR(INDEX(Keterangan1,MATCH('Buku Besar'!H6996,Akun1,0)),""))</f>
        <v/>
      </c>
      <c r="K6996" s="2" t="str">
        <f>IF(H6996="","",IFERROR(INDEX(Reff1,MATCH('Buku Besar'!H6996,Akun1,0)),""))</f>
        <v/>
      </c>
      <c r="L6996" s="331" t="str">
        <f>IF(H6996="","",IFERROR(INDEX(Penerimaan1,MATCH('Buku Besar'!H6996,Akun1,0)),""))</f>
        <v/>
      </c>
      <c r="M6996" s="331" t="str">
        <f>IF(H6996="","",IFERROR(INDEX(Pengeluaran1,MATCH('Buku Besar'!H6996,Akun1,0)),""))</f>
        <v/>
      </c>
    </row>
    <row r="6997" spans="1:13" x14ac:dyDescent="0.25">
      <c r="A6997" s="91" t="str">
        <f t="shared" si="218"/>
        <v/>
      </c>
      <c r="B6997" s="330" t="str">
        <f>IF(A6997="","",IFERROR(INDEX(Tanggal,MATCH('Buku Besar'!A6997,Akun,0)),""))</f>
        <v/>
      </c>
      <c r="C6997" s="2" t="str">
        <f>IF(A6997="","",IFERROR(INDEX(Keterangan,MATCH('Buku Besar'!A6997,Akun,0)),""))</f>
        <v/>
      </c>
      <c r="D6997" s="2" t="str">
        <f>IF(A6997="","",IFERROR(INDEX(Reff,MATCH('Buku Besar'!A6997,Akun,0)),""))</f>
        <v/>
      </c>
      <c r="E6997" s="331" t="str">
        <f>IF(A6997="","",IFERROR(INDEX(Penerimaan,MATCH('Buku Besar'!A6997,Akun,0)),""))</f>
        <v/>
      </c>
      <c r="F6997" s="331" t="str">
        <f>IF(A6997="","",IFERROR(INDEX(Pengeluaran,MATCH('Buku Besar'!A6997,Akun,0)),""))</f>
        <v/>
      </c>
      <c r="H6997" s="91" t="str">
        <f t="shared" si="219"/>
        <v/>
      </c>
      <c r="I6997" s="330" t="str">
        <f>IF(H6997="","",IFERROR(INDEX(Tanggal1,MATCH('Buku Besar'!H6997,Akun1,0)),""))</f>
        <v/>
      </c>
      <c r="J6997" s="2" t="str">
        <f>IF(H6997="","",IFERROR(INDEX(Keterangan1,MATCH('Buku Besar'!H6997,Akun1,0)),""))</f>
        <v/>
      </c>
      <c r="K6997" s="2" t="str">
        <f>IF(H6997="","",IFERROR(INDEX(Reff1,MATCH('Buku Besar'!H6997,Akun1,0)),""))</f>
        <v/>
      </c>
      <c r="L6997" s="331" t="str">
        <f>IF(H6997="","",IFERROR(INDEX(Penerimaan1,MATCH('Buku Besar'!H6997,Akun1,0)),""))</f>
        <v/>
      </c>
      <c r="M6997" s="331" t="str">
        <f>IF(H6997="","",IFERROR(INDEX(Pengeluaran1,MATCH('Buku Besar'!H6997,Akun1,0)),""))</f>
        <v/>
      </c>
    </row>
    <row r="6998" spans="1:13" x14ac:dyDescent="0.25">
      <c r="A6998" s="91" t="str">
        <f t="shared" si="218"/>
        <v/>
      </c>
      <c r="B6998" s="330" t="str">
        <f>IF(A6998="","",IFERROR(INDEX(Tanggal,MATCH('Buku Besar'!A6998,Akun,0)),""))</f>
        <v/>
      </c>
      <c r="C6998" s="2" t="str">
        <f>IF(A6998="","",IFERROR(INDEX(Keterangan,MATCH('Buku Besar'!A6998,Akun,0)),""))</f>
        <v/>
      </c>
      <c r="D6998" s="2" t="str">
        <f>IF(A6998="","",IFERROR(INDEX(Reff,MATCH('Buku Besar'!A6998,Akun,0)),""))</f>
        <v/>
      </c>
      <c r="E6998" s="331" t="str">
        <f>IF(A6998="","",IFERROR(INDEX(Penerimaan,MATCH('Buku Besar'!A6998,Akun,0)),""))</f>
        <v/>
      </c>
      <c r="F6998" s="331" t="str">
        <f>IF(A6998="","",IFERROR(INDEX(Pengeluaran,MATCH('Buku Besar'!A6998,Akun,0)),""))</f>
        <v/>
      </c>
      <c r="H6998" s="91" t="str">
        <f t="shared" si="219"/>
        <v/>
      </c>
      <c r="I6998" s="330" t="str">
        <f>IF(H6998="","",IFERROR(INDEX(Tanggal1,MATCH('Buku Besar'!H6998,Akun1,0)),""))</f>
        <v/>
      </c>
      <c r="J6998" s="2" t="str">
        <f>IF(H6998="","",IFERROR(INDEX(Keterangan1,MATCH('Buku Besar'!H6998,Akun1,0)),""))</f>
        <v/>
      </c>
      <c r="K6998" s="2" t="str">
        <f>IF(H6998="","",IFERROR(INDEX(Reff1,MATCH('Buku Besar'!H6998,Akun1,0)),""))</f>
        <v/>
      </c>
      <c r="L6998" s="331" t="str">
        <f>IF(H6998="","",IFERROR(INDEX(Penerimaan1,MATCH('Buku Besar'!H6998,Akun1,0)),""))</f>
        <v/>
      </c>
      <c r="M6998" s="331" t="str">
        <f>IF(H6998="","",IFERROR(INDEX(Pengeluaran1,MATCH('Buku Besar'!H6998,Akun1,0)),""))</f>
        <v/>
      </c>
    </row>
    <row r="6999" spans="1:13" x14ac:dyDescent="0.25">
      <c r="A6999" s="91" t="str">
        <f t="shared" si="218"/>
        <v/>
      </c>
      <c r="B6999" s="330" t="str">
        <f>IF(A6999="","",IFERROR(INDEX(Tanggal,MATCH('Buku Besar'!A6999,Akun,0)),""))</f>
        <v/>
      </c>
      <c r="C6999" s="2" t="str">
        <f>IF(A6999="","",IFERROR(INDEX(Keterangan,MATCH('Buku Besar'!A6999,Akun,0)),""))</f>
        <v/>
      </c>
      <c r="D6999" s="2" t="str">
        <f>IF(A6999="","",IFERROR(INDEX(Reff,MATCH('Buku Besar'!A6999,Akun,0)),""))</f>
        <v/>
      </c>
      <c r="E6999" s="331" t="str">
        <f>IF(A6999="","",IFERROR(INDEX(Penerimaan,MATCH('Buku Besar'!A6999,Akun,0)),""))</f>
        <v/>
      </c>
      <c r="F6999" s="331" t="str">
        <f>IF(A6999="","",IFERROR(INDEX(Pengeluaran,MATCH('Buku Besar'!A6999,Akun,0)),""))</f>
        <v/>
      </c>
      <c r="H6999" s="91" t="str">
        <f t="shared" si="219"/>
        <v/>
      </c>
      <c r="I6999" s="330" t="str">
        <f>IF(H6999="","",IFERROR(INDEX(Tanggal1,MATCH('Buku Besar'!H6999,Akun1,0)),""))</f>
        <v/>
      </c>
      <c r="J6999" s="2" t="str">
        <f>IF(H6999="","",IFERROR(INDEX(Keterangan1,MATCH('Buku Besar'!H6999,Akun1,0)),""))</f>
        <v/>
      </c>
      <c r="K6999" s="2" t="str">
        <f>IF(H6999="","",IFERROR(INDEX(Reff1,MATCH('Buku Besar'!H6999,Akun1,0)),""))</f>
        <v/>
      </c>
      <c r="L6999" s="331" t="str">
        <f>IF(H6999="","",IFERROR(INDEX(Penerimaan1,MATCH('Buku Besar'!H6999,Akun1,0)),""))</f>
        <v/>
      </c>
      <c r="M6999" s="331" t="str">
        <f>IF(H6999="","",IFERROR(INDEX(Pengeluaran1,MATCH('Buku Besar'!H6999,Akun1,0)),""))</f>
        <v/>
      </c>
    </row>
    <row r="7000" spans="1:13" x14ac:dyDescent="0.25">
      <c r="A7000" s="91" t="str">
        <f t="shared" si="218"/>
        <v/>
      </c>
      <c r="B7000" s="330" t="str">
        <f>IF(A7000="","",IFERROR(INDEX(Tanggal,MATCH('Buku Besar'!A7000,Akun,0)),""))</f>
        <v/>
      </c>
      <c r="C7000" s="2" t="str">
        <f>IF(A7000="","",IFERROR(INDEX(Keterangan,MATCH('Buku Besar'!A7000,Akun,0)),""))</f>
        <v/>
      </c>
      <c r="D7000" s="2" t="str">
        <f>IF(A7000="","",IFERROR(INDEX(Reff,MATCH('Buku Besar'!A7000,Akun,0)),""))</f>
        <v/>
      </c>
      <c r="E7000" s="331" t="str">
        <f>IF(A7000="","",IFERROR(INDEX(Penerimaan,MATCH('Buku Besar'!A7000,Akun,0)),""))</f>
        <v/>
      </c>
      <c r="F7000" s="331" t="str">
        <f>IF(A7000="","",IFERROR(INDEX(Pengeluaran,MATCH('Buku Besar'!A7000,Akun,0)),""))</f>
        <v/>
      </c>
      <c r="H7000" s="91" t="str">
        <f t="shared" si="219"/>
        <v/>
      </c>
      <c r="I7000" s="330" t="str">
        <f>IF(H7000="","",IFERROR(INDEX(Tanggal1,MATCH('Buku Besar'!H7000,Akun1,0)),""))</f>
        <v/>
      </c>
      <c r="J7000" s="2" t="str">
        <f>IF(H7000="","",IFERROR(INDEX(Keterangan1,MATCH('Buku Besar'!H7000,Akun1,0)),""))</f>
        <v/>
      </c>
      <c r="K7000" s="2" t="str">
        <f>IF(H7000="","",IFERROR(INDEX(Reff1,MATCH('Buku Besar'!H7000,Akun1,0)),""))</f>
        <v/>
      </c>
      <c r="L7000" s="331" t="str">
        <f>IF(H7000="","",IFERROR(INDEX(Penerimaan1,MATCH('Buku Besar'!H7000,Akun1,0)),""))</f>
        <v/>
      </c>
      <c r="M7000" s="331" t="str">
        <f>IF(H7000="","",IFERROR(INDEX(Pengeluaran1,MATCH('Buku Besar'!H7000,Akun1,0)),""))</f>
        <v/>
      </c>
    </row>
    <row r="7001" spans="1:13" x14ac:dyDescent="0.25">
      <c r="A7001" s="91" t="str">
        <f t="shared" si="218"/>
        <v/>
      </c>
      <c r="B7001" s="330" t="str">
        <f>IF(A7001="","",IFERROR(INDEX(Tanggal,MATCH('Buku Besar'!A7001,Akun,0)),""))</f>
        <v/>
      </c>
      <c r="C7001" s="2" t="str">
        <f>IF(A7001="","",IFERROR(INDEX(Keterangan,MATCH('Buku Besar'!A7001,Akun,0)),""))</f>
        <v/>
      </c>
      <c r="D7001" s="2" t="str">
        <f>IF(A7001="","",IFERROR(INDEX(Reff,MATCH('Buku Besar'!A7001,Akun,0)),""))</f>
        <v/>
      </c>
      <c r="E7001" s="331" t="str">
        <f>IF(A7001="","",IFERROR(INDEX(Penerimaan,MATCH('Buku Besar'!A7001,Akun,0)),""))</f>
        <v/>
      </c>
      <c r="F7001" s="331" t="str">
        <f>IF(A7001="","",IFERROR(INDEX(Pengeluaran,MATCH('Buku Besar'!A7001,Akun,0)),""))</f>
        <v/>
      </c>
      <c r="H7001" s="91" t="str">
        <f t="shared" si="219"/>
        <v/>
      </c>
      <c r="I7001" s="330" t="str">
        <f>IF(H7001="","",IFERROR(INDEX(Tanggal1,MATCH('Buku Besar'!H7001,Akun1,0)),""))</f>
        <v/>
      </c>
      <c r="J7001" s="2" t="str">
        <f>IF(H7001="","",IFERROR(INDEX(Keterangan1,MATCH('Buku Besar'!H7001,Akun1,0)),""))</f>
        <v/>
      </c>
      <c r="K7001" s="2" t="str">
        <f>IF(H7001="","",IFERROR(INDEX(Reff1,MATCH('Buku Besar'!H7001,Akun1,0)),""))</f>
        <v/>
      </c>
      <c r="L7001" s="331" t="str">
        <f>IF(H7001="","",IFERROR(INDEX(Penerimaan1,MATCH('Buku Besar'!H7001,Akun1,0)),""))</f>
        <v/>
      </c>
      <c r="M7001" s="331" t="str">
        <f>IF(H7001="","",IFERROR(INDEX(Pengeluaran1,MATCH('Buku Besar'!H7001,Akun1,0)),""))</f>
        <v/>
      </c>
    </row>
    <row r="7002" spans="1:13" x14ac:dyDescent="0.25">
      <c r="A7002" s="91" t="str">
        <f t="shared" si="218"/>
        <v/>
      </c>
      <c r="B7002" s="330" t="str">
        <f>IF(A7002="","",IFERROR(INDEX(Tanggal,MATCH('Buku Besar'!A7002,Akun,0)),""))</f>
        <v/>
      </c>
      <c r="C7002" s="2" t="str">
        <f>IF(A7002="","",IFERROR(INDEX(Keterangan,MATCH('Buku Besar'!A7002,Akun,0)),""))</f>
        <v/>
      </c>
      <c r="D7002" s="2" t="str">
        <f>IF(A7002="","",IFERROR(INDEX(Reff,MATCH('Buku Besar'!A7002,Akun,0)),""))</f>
        <v/>
      </c>
      <c r="E7002" s="331" t="str">
        <f>IF(A7002="","",IFERROR(INDEX(Penerimaan,MATCH('Buku Besar'!A7002,Akun,0)),""))</f>
        <v/>
      </c>
      <c r="F7002" s="331" t="str">
        <f>IF(A7002="","",IFERROR(INDEX(Pengeluaran,MATCH('Buku Besar'!A7002,Akun,0)),""))</f>
        <v/>
      </c>
      <c r="H7002" s="91" t="str">
        <f t="shared" si="219"/>
        <v/>
      </c>
      <c r="I7002" s="330" t="str">
        <f>IF(H7002="","",IFERROR(INDEX(Tanggal1,MATCH('Buku Besar'!H7002,Akun1,0)),""))</f>
        <v/>
      </c>
      <c r="J7002" s="2" t="str">
        <f>IF(H7002="","",IFERROR(INDEX(Keterangan1,MATCH('Buku Besar'!H7002,Akun1,0)),""))</f>
        <v/>
      </c>
      <c r="K7002" s="2" t="str">
        <f>IF(H7002="","",IFERROR(INDEX(Reff1,MATCH('Buku Besar'!H7002,Akun1,0)),""))</f>
        <v/>
      </c>
      <c r="L7002" s="331" t="str">
        <f>IF(H7002="","",IFERROR(INDEX(Penerimaan1,MATCH('Buku Besar'!H7002,Akun1,0)),""))</f>
        <v/>
      </c>
      <c r="M7002" s="331" t="str">
        <f>IF(H7002="","",IFERROR(INDEX(Pengeluaran1,MATCH('Buku Besar'!H7002,Akun1,0)),""))</f>
        <v/>
      </c>
    </row>
    <row r="7003" spans="1:13" x14ac:dyDescent="0.25">
      <c r="A7003" s="91" t="str">
        <f t="shared" si="218"/>
        <v/>
      </c>
      <c r="B7003" s="330" t="str">
        <f>IF(A7003="","",IFERROR(INDEX(Tanggal,MATCH('Buku Besar'!A7003,Akun,0)),""))</f>
        <v/>
      </c>
      <c r="C7003" s="2" t="str">
        <f>IF(A7003="","",IFERROR(INDEX(Keterangan,MATCH('Buku Besar'!A7003,Akun,0)),""))</f>
        <v/>
      </c>
      <c r="D7003" s="2" t="str">
        <f>IF(A7003="","",IFERROR(INDEX(Reff,MATCH('Buku Besar'!A7003,Akun,0)),""))</f>
        <v/>
      </c>
      <c r="E7003" s="331" t="str">
        <f>IF(A7003="","",IFERROR(INDEX(Penerimaan,MATCH('Buku Besar'!A7003,Akun,0)),""))</f>
        <v/>
      </c>
      <c r="F7003" s="331" t="str">
        <f>IF(A7003="","",IFERROR(INDEX(Pengeluaran,MATCH('Buku Besar'!A7003,Akun,0)),""))</f>
        <v/>
      </c>
      <c r="H7003" s="91" t="str">
        <f t="shared" si="219"/>
        <v/>
      </c>
      <c r="I7003" s="330" t="str">
        <f>IF(H7003="","",IFERROR(INDEX(Tanggal1,MATCH('Buku Besar'!H7003,Akun1,0)),""))</f>
        <v/>
      </c>
      <c r="J7003" s="2" t="str">
        <f>IF(H7003="","",IFERROR(INDEX(Keterangan1,MATCH('Buku Besar'!H7003,Akun1,0)),""))</f>
        <v/>
      </c>
      <c r="K7003" s="2" t="str">
        <f>IF(H7003="","",IFERROR(INDEX(Reff1,MATCH('Buku Besar'!H7003,Akun1,0)),""))</f>
        <v/>
      </c>
      <c r="L7003" s="331" t="str">
        <f>IF(H7003="","",IFERROR(INDEX(Penerimaan1,MATCH('Buku Besar'!H7003,Akun1,0)),""))</f>
        <v/>
      </c>
      <c r="M7003" s="331" t="str">
        <f>IF(H7003="","",IFERROR(INDEX(Pengeluaran1,MATCH('Buku Besar'!H7003,Akun1,0)),""))</f>
        <v/>
      </c>
    </row>
    <row r="7004" spans="1:13" x14ac:dyDescent="0.25">
      <c r="A7004" s="91" t="str">
        <f t="shared" si="218"/>
        <v/>
      </c>
      <c r="B7004" s="330" t="str">
        <f>IF(A7004="","",IFERROR(INDEX(Tanggal,MATCH('Buku Besar'!A7004,Akun,0)),""))</f>
        <v/>
      </c>
      <c r="C7004" s="2" t="str">
        <f>IF(A7004="","",IFERROR(INDEX(Keterangan,MATCH('Buku Besar'!A7004,Akun,0)),""))</f>
        <v/>
      </c>
      <c r="D7004" s="2" t="str">
        <f>IF(A7004="","",IFERROR(INDEX(Reff,MATCH('Buku Besar'!A7004,Akun,0)),""))</f>
        <v/>
      </c>
      <c r="E7004" s="331" t="str">
        <f>IF(A7004="","",IFERROR(INDEX(Penerimaan,MATCH('Buku Besar'!A7004,Akun,0)),""))</f>
        <v/>
      </c>
      <c r="F7004" s="331" t="str">
        <f>IF(A7004="","",IFERROR(INDEX(Pengeluaran,MATCH('Buku Besar'!A7004,Akun,0)),""))</f>
        <v/>
      </c>
      <c r="H7004" s="91" t="str">
        <f t="shared" si="219"/>
        <v/>
      </c>
      <c r="I7004" s="330" t="str">
        <f>IF(H7004="","",IFERROR(INDEX(Tanggal1,MATCH('Buku Besar'!H7004,Akun1,0)),""))</f>
        <v/>
      </c>
      <c r="J7004" s="2" t="str">
        <f>IF(H7004="","",IFERROR(INDEX(Keterangan1,MATCH('Buku Besar'!H7004,Akun1,0)),""))</f>
        <v/>
      </c>
      <c r="K7004" s="2" t="str">
        <f>IF(H7004="","",IFERROR(INDEX(Reff1,MATCH('Buku Besar'!H7004,Akun1,0)),""))</f>
        <v/>
      </c>
      <c r="L7004" s="331" t="str">
        <f>IF(H7004="","",IFERROR(INDEX(Penerimaan1,MATCH('Buku Besar'!H7004,Akun1,0)),""))</f>
        <v/>
      </c>
      <c r="M7004" s="331" t="str">
        <f>IF(H7004="","",IFERROR(INDEX(Pengeluaran1,MATCH('Buku Besar'!H7004,Akun1,0)),""))</f>
        <v/>
      </c>
    </row>
    <row r="7005" spans="1:13" x14ac:dyDescent="0.25">
      <c r="A7005" s="91" t="str">
        <f t="shared" si="218"/>
        <v/>
      </c>
      <c r="B7005" s="330" t="str">
        <f>IF(A7005="","",IFERROR(INDEX(Tanggal,MATCH('Buku Besar'!A7005,Akun,0)),""))</f>
        <v/>
      </c>
      <c r="C7005" s="2" t="str">
        <f>IF(A7005="","",IFERROR(INDEX(Keterangan,MATCH('Buku Besar'!A7005,Akun,0)),""))</f>
        <v/>
      </c>
      <c r="D7005" s="2" t="str">
        <f>IF(A7005="","",IFERROR(INDEX(Reff,MATCH('Buku Besar'!A7005,Akun,0)),""))</f>
        <v/>
      </c>
      <c r="E7005" s="331" t="str">
        <f>IF(A7005="","",IFERROR(INDEX(Penerimaan,MATCH('Buku Besar'!A7005,Akun,0)),""))</f>
        <v/>
      </c>
      <c r="F7005" s="331" t="str">
        <f>IF(A7005="","",IFERROR(INDEX(Pengeluaran,MATCH('Buku Besar'!A7005,Akun,0)),""))</f>
        <v/>
      </c>
      <c r="H7005" s="91" t="str">
        <f t="shared" si="219"/>
        <v/>
      </c>
      <c r="I7005" s="330" t="str">
        <f>IF(H7005="","",IFERROR(INDEX(Tanggal1,MATCH('Buku Besar'!H7005,Akun1,0)),""))</f>
        <v/>
      </c>
      <c r="J7005" s="2" t="str">
        <f>IF(H7005="","",IFERROR(INDEX(Keterangan1,MATCH('Buku Besar'!H7005,Akun1,0)),""))</f>
        <v/>
      </c>
      <c r="K7005" s="2" t="str">
        <f>IF(H7005="","",IFERROR(INDEX(Reff1,MATCH('Buku Besar'!H7005,Akun1,0)),""))</f>
        <v/>
      </c>
      <c r="L7005" s="331" t="str">
        <f>IF(H7005="","",IFERROR(INDEX(Penerimaan1,MATCH('Buku Besar'!H7005,Akun1,0)),""))</f>
        <v/>
      </c>
      <c r="M7005" s="331" t="str">
        <f>IF(H7005="","",IFERROR(INDEX(Pengeluaran1,MATCH('Buku Besar'!H7005,Akun1,0)),""))</f>
        <v/>
      </c>
    </row>
    <row r="7006" spans="1:13" x14ac:dyDescent="0.25">
      <c r="A7006" s="91" t="str">
        <f t="shared" si="218"/>
        <v/>
      </c>
      <c r="B7006" s="330" t="str">
        <f>IF(A7006="","",IFERROR(INDEX(Tanggal,MATCH('Buku Besar'!A7006,Akun,0)),""))</f>
        <v/>
      </c>
      <c r="C7006" s="2" t="str">
        <f>IF(A7006="","",IFERROR(INDEX(Keterangan,MATCH('Buku Besar'!A7006,Akun,0)),""))</f>
        <v/>
      </c>
      <c r="D7006" s="2" t="str">
        <f>IF(A7006="","",IFERROR(INDEX(Reff,MATCH('Buku Besar'!A7006,Akun,0)),""))</f>
        <v/>
      </c>
      <c r="E7006" s="331" t="str">
        <f>IF(A7006="","",IFERROR(INDEX(Penerimaan,MATCH('Buku Besar'!A7006,Akun,0)),""))</f>
        <v/>
      </c>
      <c r="F7006" s="331" t="str">
        <f>IF(A7006="","",IFERROR(INDEX(Pengeluaran,MATCH('Buku Besar'!A7006,Akun,0)),""))</f>
        <v/>
      </c>
      <c r="H7006" s="91" t="str">
        <f t="shared" si="219"/>
        <v/>
      </c>
      <c r="I7006" s="330" t="str">
        <f>IF(H7006="","",IFERROR(INDEX(Tanggal1,MATCH('Buku Besar'!H7006,Akun1,0)),""))</f>
        <v/>
      </c>
      <c r="J7006" s="2" t="str">
        <f>IF(H7006="","",IFERROR(INDEX(Keterangan1,MATCH('Buku Besar'!H7006,Akun1,0)),""))</f>
        <v/>
      </c>
      <c r="K7006" s="2" t="str">
        <f>IF(H7006="","",IFERROR(INDEX(Reff1,MATCH('Buku Besar'!H7006,Akun1,0)),""))</f>
        <v/>
      </c>
      <c r="L7006" s="331" t="str">
        <f>IF(H7006="","",IFERROR(INDEX(Penerimaan1,MATCH('Buku Besar'!H7006,Akun1,0)),""))</f>
        <v/>
      </c>
      <c r="M7006" s="331" t="str">
        <f>IF(H7006="","",IFERROR(INDEX(Pengeluaran1,MATCH('Buku Besar'!H7006,Akun1,0)),""))</f>
        <v/>
      </c>
    </row>
    <row r="7007" spans="1:13" x14ac:dyDescent="0.25">
      <c r="A7007" s="91" t="str">
        <f t="shared" si="218"/>
        <v/>
      </c>
      <c r="B7007" s="330" t="str">
        <f>IF(A7007="","",IFERROR(INDEX(Tanggal,MATCH('Buku Besar'!A7007,Akun,0)),""))</f>
        <v/>
      </c>
      <c r="C7007" s="2" t="str">
        <f>IF(A7007="","",IFERROR(INDEX(Keterangan,MATCH('Buku Besar'!A7007,Akun,0)),""))</f>
        <v/>
      </c>
      <c r="D7007" s="2" t="str">
        <f>IF(A7007="","",IFERROR(INDEX(Reff,MATCH('Buku Besar'!A7007,Akun,0)),""))</f>
        <v/>
      </c>
      <c r="E7007" s="331" t="str">
        <f>IF(A7007="","",IFERROR(INDEX(Penerimaan,MATCH('Buku Besar'!A7007,Akun,0)),""))</f>
        <v/>
      </c>
      <c r="F7007" s="331" t="str">
        <f>IF(A7007="","",IFERROR(INDEX(Pengeluaran,MATCH('Buku Besar'!A7007,Akun,0)),""))</f>
        <v/>
      </c>
      <c r="H7007" s="91" t="str">
        <f t="shared" si="219"/>
        <v/>
      </c>
      <c r="I7007" s="330" t="str">
        <f>IF(H7007="","",IFERROR(INDEX(Tanggal1,MATCH('Buku Besar'!H7007,Akun1,0)),""))</f>
        <v/>
      </c>
      <c r="J7007" s="2" t="str">
        <f>IF(H7007="","",IFERROR(INDEX(Keterangan1,MATCH('Buku Besar'!H7007,Akun1,0)),""))</f>
        <v/>
      </c>
      <c r="K7007" s="2" t="str">
        <f>IF(H7007="","",IFERROR(INDEX(Reff1,MATCH('Buku Besar'!H7007,Akun1,0)),""))</f>
        <v/>
      </c>
      <c r="L7007" s="331" t="str">
        <f>IF(H7007="","",IFERROR(INDEX(Penerimaan1,MATCH('Buku Besar'!H7007,Akun1,0)),""))</f>
        <v/>
      </c>
      <c r="M7007" s="331" t="str">
        <f>IF(H7007="","",IFERROR(INDEX(Pengeluaran1,MATCH('Buku Besar'!H7007,Akun1,0)),""))</f>
        <v/>
      </c>
    </row>
    <row r="7008" spans="1:13" x14ac:dyDescent="0.25">
      <c r="A7008" s="91" t="str">
        <f t="shared" si="218"/>
        <v/>
      </c>
      <c r="B7008" s="330" t="str">
        <f>IF(A7008="","",IFERROR(INDEX(Tanggal,MATCH('Buku Besar'!A7008,Akun,0)),""))</f>
        <v/>
      </c>
      <c r="C7008" s="2" t="str">
        <f>IF(A7008="","",IFERROR(INDEX(Keterangan,MATCH('Buku Besar'!A7008,Akun,0)),""))</f>
        <v/>
      </c>
      <c r="D7008" s="2" t="str">
        <f>IF(A7008="","",IFERROR(INDEX(Reff,MATCH('Buku Besar'!A7008,Akun,0)),""))</f>
        <v/>
      </c>
      <c r="E7008" s="331" t="str">
        <f>IF(A7008="","",IFERROR(INDEX(Penerimaan,MATCH('Buku Besar'!A7008,Akun,0)),""))</f>
        <v/>
      </c>
      <c r="F7008" s="331" t="str">
        <f>IF(A7008="","",IFERROR(INDEX(Pengeluaran,MATCH('Buku Besar'!A7008,Akun,0)),""))</f>
        <v/>
      </c>
      <c r="H7008" s="91" t="str">
        <f t="shared" si="219"/>
        <v/>
      </c>
      <c r="I7008" s="330" t="str">
        <f>IF(H7008="","",IFERROR(INDEX(Tanggal1,MATCH('Buku Besar'!H7008,Akun1,0)),""))</f>
        <v/>
      </c>
      <c r="J7008" s="2" t="str">
        <f>IF(H7008="","",IFERROR(INDEX(Keterangan1,MATCH('Buku Besar'!H7008,Akun1,0)),""))</f>
        <v/>
      </c>
      <c r="K7008" s="2" t="str">
        <f>IF(H7008="","",IFERROR(INDEX(Reff1,MATCH('Buku Besar'!H7008,Akun1,0)),""))</f>
        <v/>
      </c>
      <c r="L7008" s="331" t="str">
        <f>IF(H7008="","",IFERROR(INDEX(Penerimaan1,MATCH('Buku Besar'!H7008,Akun1,0)),""))</f>
        <v/>
      </c>
      <c r="M7008" s="331" t="str">
        <f>IF(H7008="","",IFERROR(INDEX(Pengeluaran1,MATCH('Buku Besar'!H7008,Akun1,0)),""))</f>
        <v/>
      </c>
    </row>
    <row r="7009" spans="1:13" x14ac:dyDescent="0.25">
      <c r="A7009" s="91" t="str">
        <f t="shared" si="218"/>
        <v/>
      </c>
      <c r="B7009" s="330" t="str">
        <f>IF(A7009="","",IFERROR(INDEX(Tanggal,MATCH('Buku Besar'!A7009,Akun,0)),""))</f>
        <v/>
      </c>
      <c r="C7009" s="2" t="str">
        <f>IF(A7009="","",IFERROR(INDEX(Keterangan,MATCH('Buku Besar'!A7009,Akun,0)),""))</f>
        <v/>
      </c>
      <c r="D7009" s="2" t="str">
        <f>IF(A7009="","",IFERROR(INDEX(Reff,MATCH('Buku Besar'!A7009,Akun,0)),""))</f>
        <v/>
      </c>
      <c r="E7009" s="331" t="str">
        <f>IF(A7009="","",IFERROR(INDEX(Penerimaan,MATCH('Buku Besar'!A7009,Akun,0)),""))</f>
        <v/>
      </c>
      <c r="F7009" s="331" t="str">
        <f>IF(A7009="","",IFERROR(INDEX(Pengeluaran,MATCH('Buku Besar'!A7009,Akun,0)),""))</f>
        <v/>
      </c>
      <c r="H7009" s="91" t="str">
        <f t="shared" si="219"/>
        <v/>
      </c>
      <c r="I7009" s="330" t="str">
        <f>IF(H7009="","",IFERROR(INDEX(Tanggal1,MATCH('Buku Besar'!H7009,Akun1,0)),""))</f>
        <v/>
      </c>
      <c r="J7009" s="2" t="str">
        <f>IF(H7009="","",IFERROR(INDEX(Keterangan1,MATCH('Buku Besar'!H7009,Akun1,0)),""))</f>
        <v/>
      </c>
      <c r="K7009" s="2" t="str">
        <f>IF(H7009="","",IFERROR(INDEX(Reff1,MATCH('Buku Besar'!H7009,Akun1,0)),""))</f>
        <v/>
      </c>
      <c r="L7009" s="331" t="str">
        <f>IF(H7009="","",IFERROR(INDEX(Penerimaan1,MATCH('Buku Besar'!H7009,Akun1,0)),""))</f>
        <v/>
      </c>
      <c r="M7009" s="331" t="str">
        <f>IF(H7009="","",IFERROR(INDEX(Pengeluaran1,MATCH('Buku Besar'!H7009,Akun1,0)),""))</f>
        <v/>
      </c>
    </row>
    <row r="7010" spans="1:13" x14ac:dyDescent="0.25">
      <c r="A7010" s="91" t="str">
        <f t="shared" si="218"/>
        <v/>
      </c>
      <c r="B7010" s="330" t="str">
        <f>IF(A7010="","",IFERROR(INDEX(Tanggal,MATCH('Buku Besar'!A7010,Akun,0)),""))</f>
        <v/>
      </c>
      <c r="C7010" s="2" t="str">
        <f>IF(A7010="","",IFERROR(INDEX(Keterangan,MATCH('Buku Besar'!A7010,Akun,0)),""))</f>
        <v/>
      </c>
      <c r="D7010" s="2" t="str">
        <f>IF(A7010="","",IFERROR(INDEX(Reff,MATCH('Buku Besar'!A7010,Akun,0)),""))</f>
        <v/>
      </c>
      <c r="E7010" s="331" t="str">
        <f>IF(A7010="","",IFERROR(INDEX(Penerimaan,MATCH('Buku Besar'!A7010,Akun,0)),""))</f>
        <v/>
      </c>
      <c r="F7010" s="331" t="str">
        <f>IF(A7010="","",IFERROR(INDEX(Pengeluaran,MATCH('Buku Besar'!A7010,Akun,0)),""))</f>
        <v/>
      </c>
      <c r="H7010" s="91" t="str">
        <f t="shared" si="219"/>
        <v/>
      </c>
      <c r="I7010" s="330" t="str">
        <f>IF(H7010="","",IFERROR(INDEX(Tanggal1,MATCH('Buku Besar'!H7010,Akun1,0)),""))</f>
        <v/>
      </c>
      <c r="J7010" s="2" t="str">
        <f>IF(H7010="","",IFERROR(INDEX(Keterangan1,MATCH('Buku Besar'!H7010,Akun1,0)),""))</f>
        <v/>
      </c>
      <c r="K7010" s="2" t="str">
        <f>IF(H7010="","",IFERROR(INDEX(Reff1,MATCH('Buku Besar'!H7010,Akun1,0)),""))</f>
        <v/>
      </c>
      <c r="L7010" s="331" t="str">
        <f>IF(H7010="","",IFERROR(INDEX(Penerimaan1,MATCH('Buku Besar'!H7010,Akun1,0)),""))</f>
        <v/>
      </c>
      <c r="M7010" s="331" t="str">
        <f>IF(H7010="","",IFERROR(INDEX(Pengeluaran1,MATCH('Buku Besar'!H7010,Akun1,0)),""))</f>
        <v/>
      </c>
    </row>
    <row r="7011" spans="1:13" x14ac:dyDescent="0.25">
      <c r="A7011" s="91" t="str">
        <f t="shared" si="218"/>
        <v/>
      </c>
      <c r="B7011" s="330" t="str">
        <f>IF(A7011="","",IFERROR(INDEX(Tanggal,MATCH('Buku Besar'!A7011,Akun,0)),""))</f>
        <v/>
      </c>
      <c r="C7011" s="2" t="str">
        <f>IF(A7011="","",IFERROR(INDEX(Keterangan,MATCH('Buku Besar'!A7011,Akun,0)),""))</f>
        <v/>
      </c>
      <c r="D7011" s="2" t="str">
        <f>IF(A7011="","",IFERROR(INDEX(Reff,MATCH('Buku Besar'!A7011,Akun,0)),""))</f>
        <v/>
      </c>
      <c r="E7011" s="331" t="str">
        <f>IF(A7011="","",IFERROR(INDEX(Penerimaan,MATCH('Buku Besar'!A7011,Akun,0)),""))</f>
        <v/>
      </c>
      <c r="F7011" s="331" t="str">
        <f>IF(A7011="","",IFERROR(INDEX(Pengeluaran,MATCH('Buku Besar'!A7011,Akun,0)),""))</f>
        <v/>
      </c>
      <c r="H7011" s="91" t="str">
        <f t="shared" si="219"/>
        <v/>
      </c>
      <c r="I7011" s="330" t="str">
        <f>IF(H7011="","",IFERROR(INDEX(Tanggal1,MATCH('Buku Besar'!H7011,Akun1,0)),""))</f>
        <v/>
      </c>
      <c r="J7011" s="2" t="str">
        <f>IF(H7011="","",IFERROR(INDEX(Keterangan1,MATCH('Buku Besar'!H7011,Akun1,0)),""))</f>
        <v/>
      </c>
      <c r="K7011" s="2" t="str">
        <f>IF(H7011="","",IFERROR(INDEX(Reff1,MATCH('Buku Besar'!H7011,Akun1,0)),""))</f>
        <v/>
      </c>
      <c r="L7011" s="331" t="str">
        <f>IF(H7011="","",IFERROR(INDEX(Penerimaan1,MATCH('Buku Besar'!H7011,Akun1,0)),""))</f>
        <v/>
      </c>
      <c r="M7011" s="331" t="str">
        <f>IF(H7011="","",IFERROR(INDEX(Pengeluaran1,MATCH('Buku Besar'!H7011,Akun1,0)),""))</f>
        <v/>
      </c>
    </row>
    <row r="7012" spans="1:13" x14ac:dyDescent="0.25">
      <c r="A7012" s="91" t="str">
        <f t="shared" si="218"/>
        <v/>
      </c>
      <c r="B7012" s="330" t="str">
        <f>IF(A7012="","",IFERROR(INDEX(Tanggal,MATCH('Buku Besar'!A7012,Akun,0)),""))</f>
        <v/>
      </c>
      <c r="C7012" s="2" t="str">
        <f>IF(A7012="","",IFERROR(INDEX(Keterangan,MATCH('Buku Besar'!A7012,Akun,0)),""))</f>
        <v/>
      </c>
      <c r="D7012" s="2" t="str">
        <f>IF(A7012="","",IFERROR(INDEX(Reff,MATCH('Buku Besar'!A7012,Akun,0)),""))</f>
        <v/>
      </c>
      <c r="E7012" s="331" t="str">
        <f>IF(A7012="","",IFERROR(INDEX(Penerimaan,MATCH('Buku Besar'!A7012,Akun,0)),""))</f>
        <v/>
      </c>
      <c r="F7012" s="331" t="str">
        <f>IF(A7012="","",IFERROR(INDEX(Pengeluaran,MATCH('Buku Besar'!A7012,Akun,0)),""))</f>
        <v/>
      </c>
      <c r="H7012" s="91" t="str">
        <f t="shared" si="219"/>
        <v/>
      </c>
      <c r="I7012" s="330" t="str">
        <f>IF(H7012="","",IFERROR(INDEX(Tanggal1,MATCH('Buku Besar'!H7012,Akun1,0)),""))</f>
        <v/>
      </c>
      <c r="J7012" s="2" t="str">
        <f>IF(H7012="","",IFERROR(INDEX(Keterangan1,MATCH('Buku Besar'!H7012,Akun1,0)),""))</f>
        <v/>
      </c>
      <c r="K7012" s="2" t="str">
        <f>IF(H7012="","",IFERROR(INDEX(Reff1,MATCH('Buku Besar'!H7012,Akun1,0)),""))</f>
        <v/>
      </c>
      <c r="L7012" s="331" t="str">
        <f>IF(H7012="","",IFERROR(INDEX(Penerimaan1,MATCH('Buku Besar'!H7012,Akun1,0)),""))</f>
        <v/>
      </c>
      <c r="M7012" s="331" t="str">
        <f>IF(H7012="","",IFERROR(INDEX(Pengeluaran1,MATCH('Buku Besar'!H7012,Akun1,0)),""))</f>
        <v/>
      </c>
    </row>
    <row r="7013" spans="1:13" x14ac:dyDescent="0.25">
      <c r="A7013" s="91" t="str">
        <f t="shared" si="218"/>
        <v/>
      </c>
      <c r="B7013" s="330" t="str">
        <f>IF(A7013="","",IFERROR(INDEX(Tanggal,MATCH('Buku Besar'!A7013,Akun,0)),""))</f>
        <v/>
      </c>
      <c r="C7013" s="2" t="str">
        <f>IF(A7013="","",IFERROR(INDEX(Keterangan,MATCH('Buku Besar'!A7013,Akun,0)),""))</f>
        <v/>
      </c>
      <c r="D7013" s="2" t="str">
        <f>IF(A7013="","",IFERROR(INDEX(Reff,MATCH('Buku Besar'!A7013,Akun,0)),""))</f>
        <v/>
      </c>
      <c r="E7013" s="331" t="str">
        <f>IF(A7013="","",IFERROR(INDEX(Penerimaan,MATCH('Buku Besar'!A7013,Akun,0)),""))</f>
        <v/>
      </c>
      <c r="F7013" s="331" t="str">
        <f>IF(A7013="","",IFERROR(INDEX(Pengeluaran,MATCH('Buku Besar'!A7013,Akun,0)),""))</f>
        <v/>
      </c>
      <c r="H7013" s="91" t="str">
        <f t="shared" si="219"/>
        <v/>
      </c>
      <c r="I7013" s="330" t="str">
        <f>IF(H7013="","",IFERROR(INDEX(Tanggal1,MATCH('Buku Besar'!H7013,Akun1,0)),""))</f>
        <v/>
      </c>
      <c r="J7013" s="2" t="str">
        <f>IF(H7013="","",IFERROR(INDEX(Keterangan1,MATCH('Buku Besar'!H7013,Akun1,0)),""))</f>
        <v/>
      </c>
      <c r="K7013" s="2" t="str">
        <f>IF(H7013="","",IFERROR(INDEX(Reff1,MATCH('Buku Besar'!H7013,Akun1,0)),""))</f>
        <v/>
      </c>
      <c r="L7013" s="331" t="str">
        <f>IF(H7013="","",IFERROR(INDEX(Penerimaan1,MATCH('Buku Besar'!H7013,Akun1,0)),""))</f>
        <v/>
      </c>
      <c r="M7013" s="331" t="str">
        <f>IF(H7013="","",IFERROR(INDEX(Pengeluaran1,MATCH('Buku Besar'!H7013,Akun1,0)),""))</f>
        <v/>
      </c>
    </row>
    <row r="7014" spans="1:13" x14ac:dyDescent="0.25">
      <c r="A7014" s="91" t="str">
        <f t="shared" si="218"/>
        <v/>
      </c>
      <c r="B7014" s="330" t="str">
        <f>IF(A7014="","",IFERROR(INDEX(Tanggal,MATCH('Buku Besar'!A7014,Akun,0)),""))</f>
        <v/>
      </c>
      <c r="C7014" s="2" t="str">
        <f>IF(A7014="","",IFERROR(INDEX(Keterangan,MATCH('Buku Besar'!A7014,Akun,0)),""))</f>
        <v/>
      </c>
      <c r="D7014" s="2" t="str">
        <f>IF(A7014="","",IFERROR(INDEX(Reff,MATCH('Buku Besar'!A7014,Akun,0)),""))</f>
        <v/>
      </c>
      <c r="E7014" s="331" t="str">
        <f>IF(A7014="","",IFERROR(INDEX(Penerimaan,MATCH('Buku Besar'!A7014,Akun,0)),""))</f>
        <v/>
      </c>
      <c r="F7014" s="331" t="str">
        <f>IF(A7014="","",IFERROR(INDEX(Pengeluaran,MATCH('Buku Besar'!A7014,Akun,0)),""))</f>
        <v/>
      </c>
      <c r="H7014" s="91" t="str">
        <f t="shared" si="219"/>
        <v/>
      </c>
      <c r="I7014" s="330" t="str">
        <f>IF(H7014="","",IFERROR(INDEX(Tanggal1,MATCH('Buku Besar'!H7014,Akun1,0)),""))</f>
        <v/>
      </c>
      <c r="J7014" s="2" t="str">
        <f>IF(H7014="","",IFERROR(INDEX(Keterangan1,MATCH('Buku Besar'!H7014,Akun1,0)),""))</f>
        <v/>
      </c>
      <c r="K7014" s="2" t="str">
        <f>IF(H7014="","",IFERROR(INDEX(Reff1,MATCH('Buku Besar'!H7014,Akun1,0)),""))</f>
        <v/>
      </c>
      <c r="L7014" s="331" t="str">
        <f>IF(H7014="","",IFERROR(INDEX(Penerimaan1,MATCH('Buku Besar'!H7014,Akun1,0)),""))</f>
        <v/>
      </c>
      <c r="M7014" s="331" t="str">
        <f>IF(H7014="","",IFERROR(INDEX(Pengeluaran1,MATCH('Buku Besar'!H7014,Akun1,0)),""))</f>
        <v/>
      </c>
    </row>
    <row r="7015" spans="1:13" x14ac:dyDescent="0.25">
      <c r="A7015" s="91" t="str">
        <f t="shared" si="218"/>
        <v/>
      </c>
      <c r="B7015" s="330" t="str">
        <f>IF(A7015="","",IFERROR(INDEX(Tanggal,MATCH('Buku Besar'!A7015,Akun,0)),""))</f>
        <v/>
      </c>
      <c r="C7015" s="2" t="str">
        <f>IF(A7015="","",IFERROR(INDEX(Keterangan,MATCH('Buku Besar'!A7015,Akun,0)),""))</f>
        <v/>
      </c>
      <c r="D7015" s="2" t="str">
        <f>IF(A7015="","",IFERROR(INDEX(Reff,MATCH('Buku Besar'!A7015,Akun,0)),""))</f>
        <v/>
      </c>
      <c r="E7015" s="331" t="str">
        <f>IF(A7015="","",IFERROR(INDEX(Penerimaan,MATCH('Buku Besar'!A7015,Akun,0)),""))</f>
        <v/>
      </c>
      <c r="F7015" s="331" t="str">
        <f>IF(A7015="","",IFERROR(INDEX(Pengeluaran,MATCH('Buku Besar'!A7015,Akun,0)),""))</f>
        <v/>
      </c>
      <c r="H7015" s="91" t="str">
        <f t="shared" si="219"/>
        <v/>
      </c>
      <c r="I7015" s="330" t="str">
        <f>IF(H7015="","",IFERROR(INDEX(Tanggal1,MATCH('Buku Besar'!H7015,Akun1,0)),""))</f>
        <v/>
      </c>
      <c r="J7015" s="2" t="str">
        <f>IF(H7015="","",IFERROR(INDEX(Keterangan1,MATCH('Buku Besar'!H7015,Akun1,0)),""))</f>
        <v/>
      </c>
      <c r="K7015" s="2" t="str">
        <f>IF(H7015="","",IFERROR(INDEX(Reff1,MATCH('Buku Besar'!H7015,Akun1,0)),""))</f>
        <v/>
      </c>
      <c r="L7015" s="331" t="str">
        <f>IF(H7015="","",IFERROR(INDEX(Penerimaan1,MATCH('Buku Besar'!H7015,Akun1,0)),""))</f>
        <v/>
      </c>
      <c r="M7015" s="331" t="str">
        <f>IF(H7015="","",IFERROR(INDEX(Pengeluaran1,MATCH('Buku Besar'!H7015,Akun1,0)),""))</f>
        <v/>
      </c>
    </row>
    <row r="7016" spans="1:13" x14ac:dyDescent="0.25">
      <c r="A7016" s="91" t="str">
        <f t="shared" si="218"/>
        <v/>
      </c>
      <c r="B7016" s="330" t="str">
        <f>IF(A7016="","",IFERROR(INDEX(Tanggal,MATCH('Buku Besar'!A7016,Akun,0)),""))</f>
        <v/>
      </c>
      <c r="C7016" s="2" t="str">
        <f>IF(A7016="","",IFERROR(INDEX(Keterangan,MATCH('Buku Besar'!A7016,Akun,0)),""))</f>
        <v/>
      </c>
      <c r="D7016" s="2" t="str">
        <f>IF(A7016="","",IFERROR(INDEX(Reff,MATCH('Buku Besar'!A7016,Akun,0)),""))</f>
        <v/>
      </c>
      <c r="E7016" s="331" t="str">
        <f>IF(A7016="","",IFERROR(INDEX(Penerimaan,MATCH('Buku Besar'!A7016,Akun,0)),""))</f>
        <v/>
      </c>
      <c r="F7016" s="331" t="str">
        <f>IF(A7016="","",IFERROR(INDEX(Pengeluaran,MATCH('Buku Besar'!A7016,Akun,0)),""))</f>
        <v/>
      </c>
      <c r="H7016" s="91" t="str">
        <f t="shared" si="219"/>
        <v/>
      </c>
      <c r="I7016" s="330" t="str">
        <f>IF(H7016="","",IFERROR(INDEX(Tanggal1,MATCH('Buku Besar'!H7016,Akun1,0)),""))</f>
        <v/>
      </c>
      <c r="J7016" s="2" t="str">
        <f>IF(H7016="","",IFERROR(INDEX(Keterangan1,MATCH('Buku Besar'!H7016,Akun1,0)),""))</f>
        <v/>
      </c>
      <c r="K7016" s="2" t="str">
        <f>IF(H7016="","",IFERROR(INDEX(Reff1,MATCH('Buku Besar'!H7016,Akun1,0)),""))</f>
        <v/>
      </c>
      <c r="L7016" s="331" t="str">
        <f>IF(H7016="","",IFERROR(INDEX(Penerimaan1,MATCH('Buku Besar'!H7016,Akun1,0)),""))</f>
        <v/>
      </c>
      <c r="M7016" s="331" t="str">
        <f>IF(H7016="","",IFERROR(INDEX(Pengeluaran1,MATCH('Buku Besar'!H7016,Akun1,0)),""))</f>
        <v/>
      </c>
    </row>
    <row r="7017" spans="1:13" x14ac:dyDescent="0.25">
      <c r="A7017" s="91" t="str">
        <f t="shared" si="218"/>
        <v/>
      </c>
      <c r="B7017" s="330" t="str">
        <f>IF(A7017="","",IFERROR(INDEX(Tanggal,MATCH('Buku Besar'!A7017,Akun,0)),""))</f>
        <v/>
      </c>
      <c r="C7017" s="2" t="str">
        <f>IF(A7017="","",IFERROR(INDEX(Keterangan,MATCH('Buku Besar'!A7017,Akun,0)),""))</f>
        <v/>
      </c>
      <c r="D7017" s="2" t="str">
        <f>IF(A7017="","",IFERROR(INDEX(Reff,MATCH('Buku Besar'!A7017,Akun,0)),""))</f>
        <v/>
      </c>
      <c r="E7017" s="331" t="str">
        <f>IF(A7017="","",IFERROR(INDEX(Penerimaan,MATCH('Buku Besar'!A7017,Akun,0)),""))</f>
        <v/>
      </c>
      <c r="F7017" s="331" t="str">
        <f>IF(A7017="","",IFERROR(INDEX(Pengeluaran,MATCH('Buku Besar'!A7017,Akun,0)),""))</f>
        <v/>
      </c>
      <c r="H7017" s="91" t="str">
        <f t="shared" si="219"/>
        <v/>
      </c>
      <c r="I7017" s="330" t="str">
        <f>IF(H7017="","",IFERROR(INDEX(Tanggal1,MATCH('Buku Besar'!H7017,Akun1,0)),""))</f>
        <v/>
      </c>
      <c r="J7017" s="2" t="str">
        <f>IF(H7017="","",IFERROR(INDEX(Keterangan1,MATCH('Buku Besar'!H7017,Akun1,0)),""))</f>
        <v/>
      </c>
      <c r="K7017" s="2" t="str">
        <f>IF(H7017="","",IFERROR(INDEX(Reff1,MATCH('Buku Besar'!H7017,Akun1,0)),""))</f>
        <v/>
      </c>
      <c r="L7017" s="331" t="str">
        <f>IF(H7017="","",IFERROR(INDEX(Penerimaan1,MATCH('Buku Besar'!H7017,Akun1,0)),""))</f>
        <v/>
      </c>
      <c r="M7017" s="331" t="str">
        <f>IF(H7017="","",IFERROR(INDEX(Pengeluaran1,MATCH('Buku Besar'!H7017,Akun1,0)),""))</f>
        <v/>
      </c>
    </row>
    <row r="7018" spans="1:13" x14ac:dyDescent="0.25">
      <c r="A7018" s="91" t="str">
        <f t="shared" si="218"/>
        <v/>
      </c>
      <c r="B7018" s="330" t="str">
        <f>IF(A7018="","",IFERROR(INDEX(Tanggal,MATCH('Buku Besar'!A7018,Akun,0)),""))</f>
        <v/>
      </c>
      <c r="C7018" s="2" t="str">
        <f>IF(A7018="","",IFERROR(INDEX(Keterangan,MATCH('Buku Besar'!A7018,Akun,0)),""))</f>
        <v/>
      </c>
      <c r="D7018" s="2" t="str">
        <f>IF(A7018="","",IFERROR(INDEX(Reff,MATCH('Buku Besar'!A7018,Akun,0)),""))</f>
        <v/>
      </c>
      <c r="E7018" s="331" t="str">
        <f>IF(A7018="","",IFERROR(INDEX(Penerimaan,MATCH('Buku Besar'!A7018,Akun,0)),""))</f>
        <v/>
      </c>
      <c r="F7018" s="331" t="str">
        <f>IF(A7018="","",IFERROR(INDEX(Pengeluaran,MATCH('Buku Besar'!A7018,Akun,0)),""))</f>
        <v/>
      </c>
      <c r="H7018" s="91" t="str">
        <f t="shared" si="219"/>
        <v/>
      </c>
      <c r="I7018" s="330" t="str">
        <f>IF(H7018="","",IFERROR(INDEX(Tanggal1,MATCH('Buku Besar'!H7018,Akun1,0)),""))</f>
        <v/>
      </c>
      <c r="J7018" s="2" t="str">
        <f>IF(H7018="","",IFERROR(INDEX(Keterangan1,MATCH('Buku Besar'!H7018,Akun1,0)),""))</f>
        <v/>
      </c>
      <c r="K7018" s="2" t="str">
        <f>IF(H7018="","",IFERROR(INDEX(Reff1,MATCH('Buku Besar'!H7018,Akun1,0)),""))</f>
        <v/>
      </c>
      <c r="L7018" s="331" t="str">
        <f>IF(H7018="","",IFERROR(INDEX(Penerimaan1,MATCH('Buku Besar'!H7018,Akun1,0)),""))</f>
        <v/>
      </c>
      <c r="M7018" s="331" t="str">
        <f>IF(H7018="","",IFERROR(INDEX(Pengeluaran1,MATCH('Buku Besar'!H7018,Akun1,0)),""))</f>
        <v/>
      </c>
    </row>
    <row r="7019" spans="1:13" x14ac:dyDescent="0.25">
      <c r="A7019" s="91" t="str">
        <f t="shared" si="218"/>
        <v/>
      </c>
      <c r="B7019" s="330" t="str">
        <f>IF(A7019="","",IFERROR(INDEX(Tanggal,MATCH('Buku Besar'!A7019,Akun,0)),""))</f>
        <v/>
      </c>
      <c r="C7019" s="2" t="str">
        <f>IF(A7019="","",IFERROR(INDEX(Keterangan,MATCH('Buku Besar'!A7019,Akun,0)),""))</f>
        <v/>
      </c>
      <c r="D7019" s="2" t="str">
        <f>IF(A7019="","",IFERROR(INDEX(Reff,MATCH('Buku Besar'!A7019,Akun,0)),""))</f>
        <v/>
      </c>
      <c r="E7019" s="331" t="str">
        <f>IF(A7019="","",IFERROR(INDEX(Penerimaan,MATCH('Buku Besar'!A7019,Akun,0)),""))</f>
        <v/>
      </c>
      <c r="F7019" s="331" t="str">
        <f>IF(A7019="","",IFERROR(INDEX(Pengeluaran,MATCH('Buku Besar'!A7019,Akun,0)),""))</f>
        <v/>
      </c>
      <c r="H7019" s="91" t="str">
        <f t="shared" si="219"/>
        <v/>
      </c>
      <c r="I7019" s="330" t="str">
        <f>IF(H7019="","",IFERROR(INDEX(Tanggal1,MATCH('Buku Besar'!H7019,Akun1,0)),""))</f>
        <v/>
      </c>
      <c r="J7019" s="2" t="str">
        <f>IF(H7019="","",IFERROR(INDEX(Keterangan1,MATCH('Buku Besar'!H7019,Akun1,0)),""))</f>
        <v/>
      </c>
      <c r="K7019" s="2" t="str">
        <f>IF(H7019="","",IFERROR(INDEX(Reff1,MATCH('Buku Besar'!H7019,Akun1,0)),""))</f>
        <v/>
      </c>
      <c r="L7019" s="331" t="str">
        <f>IF(H7019="","",IFERROR(INDEX(Penerimaan1,MATCH('Buku Besar'!H7019,Akun1,0)),""))</f>
        <v/>
      </c>
      <c r="M7019" s="331" t="str">
        <f>IF(H7019="","",IFERROR(INDEX(Pengeluaran1,MATCH('Buku Besar'!H7019,Akun1,0)),""))</f>
        <v/>
      </c>
    </row>
    <row r="7020" spans="1:13" x14ac:dyDescent="0.25">
      <c r="A7020" s="91" t="str">
        <f t="shared" si="218"/>
        <v/>
      </c>
      <c r="B7020" s="330" t="str">
        <f>IF(A7020="","",IFERROR(INDEX(Tanggal,MATCH('Buku Besar'!A7020,Akun,0)),""))</f>
        <v/>
      </c>
      <c r="C7020" s="2" t="str">
        <f>IF(A7020="","",IFERROR(INDEX(Keterangan,MATCH('Buku Besar'!A7020,Akun,0)),""))</f>
        <v/>
      </c>
      <c r="D7020" s="2" t="str">
        <f>IF(A7020="","",IFERROR(INDEX(Reff,MATCH('Buku Besar'!A7020,Akun,0)),""))</f>
        <v/>
      </c>
      <c r="E7020" s="331" t="str">
        <f>IF(A7020="","",IFERROR(INDEX(Penerimaan,MATCH('Buku Besar'!A7020,Akun,0)),""))</f>
        <v/>
      </c>
      <c r="F7020" s="331" t="str">
        <f>IF(A7020="","",IFERROR(INDEX(Pengeluaran,MATCH('Buku Besar'!A7020,Akun,0)),""))</f>
        <v/>
      </c>
      <c r="H7020" s="91" t="str">
        <f t="shared" si="219"/>
        <v/>
      </c>
      <c r="I7020" s="330" t="str">
        <f>IF(H7020="","",IFERROR(INDEX(Tanggal1,MATCH('Buku Besar'!H7020,Akun1,0)),""))</f>
        <v/>
      </c>
      <c r="J7020" s="2" t="str">
        <f>IF(H7020="","",IFERROR(INDEX(Keterangan1,MATCH('Buku Besar'!H7020,Akun1,0)),""))</f>
        <v/>
      </c>
      <c r="K7020" s="2" t="str">
        <f>IF(H7020="","",IFERROR(INDEX(Reff1,MATCH('Buku Besar'!H7020,Akun1,0)),""))</f>
        <v/>
      </c>
      <c r="L7020" s="331" t="str">
        <f>IF(H7020="","",IFERROR(INDEX(Penerimaan1,MATCH('Buku Besar'!H7020,Akun1,0)),""))</f>
        <v/>
      </c>
      <c r="M7020" s="331" t="str">
        <f>IF(H7020="","",IFERROR(INDEX(Pengeluaran1,MATCH('Buku Besar'!H7020,Akun1,0)),""))</f>
        <v/>
      </c>
    </row>
    <row r="7021" spans="1:13" x14ac:dyDescent="0.25">
      <c r="A7021" s="91" t="str">
        <f t="shared" si="218"/>
        <v/>
      </c>
      <c r="B7021" s="330" t="str">
        <f>IF(A7021="","",IFERROR(INDEX(Tanggal,MATCH('Buku Besar'!A7021,Akun,0)),""))</f>
        <v/>
      </c>
      <c r="C7021" s="2" t="str">
        <f>IF(A7021="","",IFERROR(INDEX(Keterangan,MATCH('Buku Besar'!A7021,Akun,0)),""))</f>
        <v/>
      </c>
      <c r="D7021" s="2" t="str">
        <f>IF(A7021="","",IFERROR(INDEX(Reff,MATCH('Buku Besar'!A7021,Akun,0)),""))</f>
        <v/>
      </c>
      <c r="E7021" s="331" t="str">
        <f>IF(A7021="","",IFERROR(INDEX(Penerimaan,MATCH('Buku Besar'!A7021,Akun,0)),""))</f>
        <v/>
      </c>
      <c r="F7021" s="331" t="str">
        <f>IF(A7021="","",IFERROR(INDEX(Pengeluaran,MATCH('Buku Besar'!A7021,Akun,0)),""))</f>
        <v/>
      </c>
      <c r="H7021" s="91" t="str">
        <f t="shared" si="219"/>
        <v/>
      </c>
      <c r="I7021" s="330" t="str">
        <f>IF(H7021="","",IFERROR(INDEX(Tanggal1,MATCH('Buku Besar'!H7021,Akun1,0)),""))</f>
        <v/>
      </c>
      <c r="J7021" s="2" t="str">
        <f>IF(H7021="","",IFERROR(INDEX(Keterangan1,MATCH('Buku Besar'!H7021,Akun1,0)),""))</f>
        <v/>
      </c>
      <c r="K7021" s="2" t="str">
        <f>IF(H7021="","",IFERROR(INDEX(Reff1,MATCH('Buku Besar'!H7021,Akun1,0)),""))</f>
        <v/>
      </c>
      <c r="L7021" s="331" t="str">
        <f>IF(H7021="","",IFERROR(INDEX(Penerimaan1,MATCH('Buku Besar'!H7021,Akun1,0)),""))</f>
        <v/>
      </c>
      <c r="M7021" s="331" t="str">
        <f>IF(H7021="","",IFERROR(INDEX(Pengeluaran1,MATCH('Buku Besar'!H7021,Akun1,0)),""))</f>
        <v/>
      </c>
    </row>
    <row r="7022" spans="1:13" x14ac:dyDescent="0.25">
      <c r="A7022" s="91" t="str">
        <f t="shared" si="218"/>
        <v/>
      </c>
      <c r="B7022" s="330" t="str">
        <f>IF(A7022="","",IFERROR(INDEX(Tanggal,MATCH('Buku Besar'!A7022,Akun,0)),""))</f>
        <v/>
      </c>
      <c r="C7022" s="2" t="str">
        <f>IF(A7022="","",IFERROR(INDEX(Keterangan,MATCH('Buku Besar'!A7022,Akun,0)),""))</f>
        <v/>
      </c>
      <c r="D7022" s="2" t="str">
        <f>IF(A7022="","",IFERROR(INDEX(Reff,MATCH('Buku Besar'!A7022,Akun,0)),""))</f>
        <v/>
      </c>
      <c r="E7022" s="331" t="str">
        <f>IF(A7022="","",IFERROR(INDEX(Penerimaan,MATCH('Buku Besar'!A7022,Akun,0)),""))</f>
        <v/>
      </c>
      <c r="F7022" s="331" t="str">
        <f>IF(A7022="","",IFERROR(INDEX(Pengeluaran,MATCH('Buku Besar'!A7022,Akun,0)),""))</f>
        <v/>
      </c>
      <c r="H7022" s="91" t="str">
        <f t="shared" si="219"/>
        <v/>
      </c>
      <c r="I7022" s="330" t="str">
        <f>IF(H7022="","",IFERROR(INDEX(Tanggal1,MATCH('Buku Besar'!H7022,Akun1,0)),""))</f>
        <v/>
      </c>
      <c r="J7022" s="2" t="str">
        <f>IF(H7022="","",IFERROR(INDEX(Keterangan1,MATCH('Buku Besar'!H7022,Akun1,0)),""))</f>
        <v/>
      </c>
      <c r="K7022" s="2" t="str">
        <f>IF(H7022="","",IFERROR(INDEX(Reff1,MATCH('Buku Besar'!H7022,Akun1,0)),""))</f>
        <v/>
      </c>
      <c r="L7022" s="331" t="str">
        <f>IF(H7022="","",IFERROR(INDEX(Penerimaan1,MATCH('Buku Besar'!H7022,Akun1,0)),""))</f>
        <v/>
      </c>
      <c r="M7022" s="331" t="str">
        <f>IF(H7022="","",IFERROR(INDEX(Pengeluaran1,MATCH('Buku Besar'!H7022,Akun1,0)),""))</f>
        <v/>
      </c>
    </row>
    <row r="7023" spans="1:13" x14ac:dyDescent="0.25">
      <c r="A7023" s="91" t="str">
        <f t="shared" si="218"/>
        <v/>
      </c>
      <c r="B7023" s="330" t="str">
        <f>IF(A7023="","",IFERROR(INDEX(Tanggal,MATCH('Buku Besar'!A7023,Akun,0)),""))</f>
        <v/>
      </c>
      <c r="C7023" s="2" t="str">
        <f>IF(A7023="","",IFERROR(INDEX(Keterangan,MATCH('Buku Besar'!A7023,Akun,0)),""))</f>
        <v/>
      </c>
      <c r="D7023" s="2" t="str">
        <f>IF(A7023="","",IFERROR(INDEX(Reff,MATCH('Buku Besar'!A7023,Akun,0)),""))</f>
        <v/>
      </c>
      <c r="E7023" s="331" t="str">
        <f>IF(A7023="","",IFERROR(INDEX(Penerimaan,MATCH('Buku Besar'!A7023,Akun,0)),""))</f>
        <v/>
      </c>
      <c r="F7023" s="331" t="str">
        <f>IF(A7023="","",IFERROR(INDEX(Pengeluaran,MATCH('Buku Besar'!A7023,Akun,0)),""))</f>
        <v/>
      </c>
      <c r="H7023" s="91" t="str">
        <f t="shared" si="219"/>
        <v/>
      </c>
      <c r="I7023" s="330" t="str">
        <f>IF(H7023="","",IFERROR(INDEX(Tanggal1,MATCH('Buku Besar'!H7023,Akun1,0)),""))</f>
        <v/>
      </c>
      <c r="J7023" s="2" t="str">
        <f>IF(H7023="","",IFERROR(INDEX(Keterangan1,MATCH('Buku Besar'!H7023,Akun1,0)),""))</f>
        <v/>
      </c>
      <c r="K7023" s="2" t="str">
        <f>IF(H7023="","",IFERROR(INDEX(Reff1,MATCH('Buku Besar'!H7023,Akun1,0)),""))</f>
        <v/>
      </c>
      <c r="L7023" s="331" t="str">
        <f>IF(H7023="","",IFERROR(INDEX(Penerimaan1,MATCH('Buku Besar'!H7023,Akun1,0)),""))</f>
        <v/>
      </c>
      <c r="M7023" s="331" t="str">
        <f>IF(H7023="","",IFERROR(INDEX(Pengeluaran1,MATCH('Buku Besar'!H7023,Akun1,0)),""))</f>
        <v/>
      </c>
    </row>
    <row r="7024" spans="1:13" x14ac:dyDescent="0.25">
      <c r="A7024" s="91" t="str">
        <f t="shared" si="218"/>
        <v/>
      </c>
      <c r="B7024" s="330" t="str">
        <f>IF(A7024="","",IFERROR(INDEX(Tanggal,MATCH('Buku Besar'!A7024,Akun,0)),""))</f>
        <v/>
      </c>
      <c r="C7024" s="2" t="str">
        <f>IF(A7024="","",IFERROR(INDEX(Keterangan,MATCH('Buku Besar'!A7024,Akun,0)),""))</f>
        <v/>
      </c>
      <c r="D7024" s="2" t="str">
        <f>IF(A7024="","",IFERROR(INDEX(Reff,MATCH('Buku Besar'!A7024,Akun,0)),""))</f>
        <v/>
      </c>
      <c r="E7024" s="331" t="str">
        <f>IF(A7024="","",IFERROR(INDEX(Penerimaan,MATCH('Buku Besar'!A7024,Akun,0)),""))</f>
        <v/>
      </c>
      <c r="F7024" s="331" t="str">
        <f>IF(A7024="","",IFERROR(INDEX(Pengeluaran,MATCH('Buku Besar'!A7024,Akun,0)),""))</f>
        <v/>
      </c>
      <c r="H7024" s="91" t="str">
        <f t="shared" si="219"/>
        <v/>
      </c>
      <c r="I7024" s="330" t="str">
        <f>IF(H7024="","",IFERROR(INDEX(Tanggal1,MATCH('Buku Besar'!H7024,Akun1,0)),""))</f>
        <v/>
      </c>
      <c r="J7024" s="2" t="str">
        <f>IF(H7024="","",IFERROR(INDEX(Keterangan1,MATCH('Buku Besar'!H7024,Akun1,0)),""))</f>
        <v/>
      </c>
      <c r="K7024" s="2" t="str">
        <f>IF(H7024="","",IFERROR(INDEX(Reff1,MATCH('Buku Besar'!H7024,Akun1,0)),""))</f>
        <v/>
      </c>
      <c r="L7024" s="331" t="str">
        <f>IF(H7024="","",IFERROR(INDEX(Penerimaan1,MATCH('Buku Besar'!H7024,Akun1,0)),""))</f>
        <v/>
      </c>
      <c r="M7024" s="331" t="str">
        <f>IF(H7024="","",IFERROR(INDEX(Pengeluaran1,MATCH('Buku Besar'!H7024,Akun1,0)),""))</f>
        <v/>
      </c>
    </row>
    <row r="7025" spans="1:13" x14ac:dyDescent="0.25">
      <c r="A7025" s="91" t="str">
        <f t="shared" si="218"/>
        <v/>
      </c>
      <c r="B7025" s="330" t="str">
        <f>IF(A7025="","",IFERROR(INDEX(Tanggal,MATCH('Buku Besar'!A7025,Akun,0)),""))</f>
        <v/>
      </c>
      <c r="C7025" s="2" t="str">
        <f>IF(A7025="","",IFERROR(INDEX(Keterangan,MATCH('Buku Besar'!A7025,Akun,0)),""))</f>
        <v/>
      </c>
      <c r="D7025" s="2" t="str">
        <f>IF(A7025="","",IFERROR(INDEX(Reff,MATCH('Buku Besar'!A7025,Akun,0)),""))</f>
        <v/>
      </c>
      <c r="E7025" s="331" t="str">
        <f>IF(A7025="","",IFERROR(INDEX(Penerimaan,MATCH('Buku Besar'!A7025,Akun,0)),""))</f>
        <v/>
      </c>
      <c r="F7025" s="331" t="str">
        <f>IF(A7025="","",IFERROR(INDEX(Pengeluaran,MATCH('Buku Besar'!A7025,Akun,0)),""))</f>
        <v/>
      </c>
      <c r="H7025" s="91" t="str">
        <f t="shared" si="219"/>
        <v/>
      </c>
      <c r="I7025" s="330" t="str">
        <f>IF(H7025="","",IFERROR(INDEX(Tanggal1,MATCH('Buku Besar'!H7025,Akun1,0)),""))</f>
        <v/>
      </c>
      <c r="J7025" s="2" t="str">
        <f>IF(H7025="","",IFERROR(INDEX(Keterangan1,MATCH('Buku Besar'!H7025,Akun1,0)),""))</f>
        <v/>
      </c>
      <c r="K7025" s="2" t="str">
        <f>IF(H7025="","",IFERROR(INDEX(Reff1,MATCH('Buku Besar'!H7025,Akun1,0)),""))</f>
        <v/>
      </c>
      <c r="L7025" s="331" t="str">
        <f>IF(H7025="","",IFERROR(INDEX(Penerimaan1,MATCH('Buku Besar'!H7025,Akun1,0)),""))</f>
        <v/>
      </c>
      <c r="M7025" s="331" t="str">
        <f>IF(H7025="","",IFERROR(INDEX(Pengeluaran1,MATCH('Buku Besar'!H7025,Akun1,0)),""))</f>
        <v/>
      </c>
    </row>
    <row r="7026" spans="1:13" x14ac:dyDescent="0.25">
      <c r="A7026" s="91" t="str">
        <f t="shared" si="218"/>
        <v/>
      </c>
      <c r="B7026" s="330" t="str">
        <f>IF(A7026="","",IFERROR(INDEX(Tanggal,MATCH('Buku Besar'!A7026,Akun,0)),""))</f>
        <v/>
      </c>
      <c r="C7026" s="2" t="str">
        <f>IF(A7026="","",IFERROR(INDEX(Keterangan,MATCH('Buku Besar'!A7026,Akun,0)),""))</f>
        <v/>
      </c>
      <c r="D7026" s="2" t="str">
        <f>IF(A7026="","",IFERROR(INDEX(Reff,MATCH('Buku Besar'!A7026,Akun,0)),""))</f>
        <v/>
      </c>
      <c r="E7026" s="331" t="str">
        <f>IF(A7026="","",IFERROR(INDEX(Penerimaan,MATCH('Buku Besar'!A7026,Akun,0)),""))</f>
        <v/>
      </c>
      <c r="F7026" s="331" t="str">
        <f>IF(A7026="","",IFERROR(INDEX(Pengeluaran,MATCH('Buku Besar'!A7026,Akun,0)),""))</f>
        <v/>
      </c>
      <c r="H7026" s="91" t="str">
        <f t="shared" si="219"/>
        <v/>
      </c>
      <c r="I7026" s="330" t="str">
        <f>IF(H7026="","",IFERROR(INDEX(Tanggal1,MATCH('Buku Besar'!H7026,Akun1,0)),""))</f>
        <v/>
      </c>
      <c r="J7026" s="2" t="str">
        <f>IF(H7026="","",IFERROR(INDEX(Keterangan1,MATCH('Buku Besar'!H7026,Akun1,0)),""))</f>
        <v/>
      </c>
      <c r="K7026" s="2" t="str">
        <f>IF(H7026="","",IFERROR(INDEX(Reff1,MATCH('Buku Besar'!H7026,Akun1,0)),""))</f>
        <v/>
      </c>
      <c r="L7026" s="331" t="str">
        <f>IF(H7026="","",IFERROR(INDEX(Penerimaan1,MATCH('Buku Besar'!H7026,Akun1,0)),""))</f>
        <v/>
      </c>
      <c r="M7026" s="331" t="str">
        <f>IF(H7026="","",IFERROR(INDEX(Pengeluaran1,MATCH('Buku Besar'!H7026,Akun1,0)),""))</f>
        <v/>
      </c>
    </row>
    <row r="7027" spans="1:13" x14ac:dyDescent="0.25">
      <c r="A7027" s="91" t="str">
        <f t="shared" si="218"/>
        <v/>
      </c>
      <c r="B7027" s="330" t="str">
        <f>IF(A7027="","",IFERROR(INDEX(Tanggal,MATCH('Buku Besar'!A7027,Akun,0)),""))</f>
        <v/>
      </c>
      <c r="C7027" s="2" t="str">
        <f>IF(A7027="","",IFERROR(INDEX(Keterangan,MATCH('Buku Besar'!A7027,Akun,0)),""))</f>
        <v/>
      </c>
      <c r="D7027" s="2" t="str">
        <f>IF(A7027="","",IFERROR(INDEX(Reff,MATCH('Buku Besar'!A7027,Akun,0)),""))</f>
        <v/>
      </c>
      <c r="E7027" s="331" t="str">
        <f>IF(A7027="","",IFERROR(INDEX(Penerimaan,MATCH('Buku Besar'!A7027,Akun,0)),""))</f>
        <v/>
      </c>
      <c r="F7027" s="331" t="str">
        <f>IF(A7027="","",IFERROR(INDEX(Pengeluaran,MATCH('Buku Besar'!A7027,Akun,0)),""))</f>
        <v/>
      </c>
      <c r="H7027" s="91" t="str">
        <f t="shared" si="219"/>
        <v/>
      </c>
      <c r="I7027" s="330" t="str">
        <f>IF(H7027="","",IFERROR(INDEX(Tanggal1,MATCH('Buku Besar'!H7027,Akun1,0)),""))</f>
        <v/>
      </c>
      <c r="J7027" s="2" t="str">
        <f>IF(H7027="","",IFERROR(INDEX(Keterangan1,MATCH('Buku Besar'!H7027,Akun1,0)),""))</f>
        <v/>
      </c>
      <c r="K7027" s="2" t="str">
        <f>IF(H7027="","",IFERROR(INDEX(Reff1,MATCH('Buku Besar'!H7027,Akun1,0)),""))</f>
        <v/>
      </c>
      <c r="L7027" s="331" t="str">
        <f>IF(H7027="","",IFERROR(INDEX(Penerimaan1,MATCH('Buku Besar'!H7027,Akun1,0)),""))</f>
        <v/>
      </c>
      <c r="M7027" s="331" t="str">
        <f>IF(H7027="","",IFERROR(INDEX(Pengeluaran1,MATCH('Buku Besar'!H7027,Akun1,0)),""))</f>
        <v/>
      </c>
    </row>
    <row r="7028" spans="1:13" x14ac:dyDescent="0.25">
      <c r="A7028" s="91" t="str">
        <f t="shared" si="218"/>
        <v/>
      </c>
      <c r="B7028" s="330" t="str">
        <f>IF(A7028="","",IFERROR(INDEX(Tanggal,MATCH('Buku Besar'!A7028,Akun,0)),""))</f>
        <v/>
      </c>
      <c r="C7028" s="2" t="str">
        <f>IF(A7028="","",IFERROR(INDEX(Keterangan,MATCH('Buku Besar'!A7028,Akun,0)),""))</f>
        <v/>
      </c>
      <c r="D7028" s="2" t="str">
        <f>IF(A7028="","",IFERROR(INDEX(Reff,MATCH('Buku Besar'!A7028,Akun,0)),""))</f>
        <v/>
      </c>
      <c r="E7028" s="331" t="str">
        <f>IF(A7028="","",IFERROR(INDEX(Penerimaan,MATCH('Buku Besar'!A7028,Akun,0)),""))</f>
        <v/>
      </c>
      <c r="F7028" s="331" t="str">
        <f>IF(A7028="","",IFERROR(INDEX(Pengeluaran,MATCH('Buku Besar'!A7028,Akun,0)),""))</f>
        <v/>
      </c>
      <c r="H7028" s="91" t="str">
        <f t="shared" si="219"/>
        <v/>
      </c>
      <c r="I7028" s="330" t="str">
        <f>IF(H7028="","",IFERROR(INDEX(Tanggal1,MATCH('Buku Besar'!H7028,Akun1,0)),""))</f>
        <v/>
      </c>
      <c r="J7028" s="2" t="str">
        <f>IF(H7028="","",IFERROR(INDEX(Keterangan1,MATCH('Buku Besar'!H7028,Akun1,0)),""))</f>
        <v/>
      </c>
      <c r="K7028" s="2" t="str">
        <f>IF(H7028="","",IFERROR(INDEX(Reff1,MATCH('Buku Besar'!H7028,Akun1,0)),""))</f>
        <v/>
      </c>
      <c r="L7028" s="331" t="str">
        <f>IF(H7028="","",IFERROR(INDEX(Penerimaan1,MATCH('Buku Besar'!H7028,Akun1,0)),""))</f>
        <v/>
      </c>
      <c r="M7028" s="331" t="str">
        <f>IF(H7028="","",IFERROR(INDEX(Pengeluaran1,MATCH('Buku Besar'!H7028,Akun1,0)),""))</f>
        <v/>
      </c>
    </row>
    <row r="7029" spans="1:13" x14ac:dyDescent="0.25">
      <c r="A7029" s="91" t="str">
        <f t="shared" si="218"/>
        <v/>
      </c>
      <c r="B7029" s="330" t="str">
        <f>IF(A7029="","",IFERROR(INDEX(Tanggal,MATCH('Buku Besar'!A7029,Akun,0)),""))</f>
        <v/>
      </c>
      <c r="C7029" s="2" t="str">
        <f>IF(A7029="","",IFERROR(INDEX(Keterangan,MATCH('Buku Besar'!A7029,Akun,0)),""))</f>
        <v/>
      </c>
      <c r="D7029" s="2" t="str">
        <f>IF(A7029="","",IFERROR(INDEX(Reff,MATCH('Buku Besar'!A7029,Akun,0)),""))</f>
        <v/>
      </c>
      <c r="E7029" s="331" t="str">
        <f>IF(A7029="","",IFERROR(INDEX(Penerimaan,MATCH('Buku Besar'!A7029,Akun,0)),""))</f>
        <v/>
      </c>
      <c r="F7029" s="331" t="str">
        <f>IF(A7029="","",IFERROR(INDEX(Pengeluaran,MATCH('Buku Besar'!A7029,Akun,0)),""))</f>
        <v/>
      </c>
      <c r="H7029" s="91" t="str">
        <f t="shared" si="219"/>
        <v/>
      </c>
      <c r="I7029" s="330" t="str">
        <f>IF(H7029="","",IFERROR(INDEX(Tanggal1,MATCH('Buku Besar'!H7029,Akun1,0)),""))</f>
        <v/>
      </c>
      <c r="J7029" s="2" t="str">
        <f>IF(H7029="","",IFERROR(INDEX(Keterangan1,MATCH('Buku Besar'!H7029,Akun1,0)),""))</f>
        <v/>
      </c>
      <c r="K7029" s="2" t="str">
        <f>IF(H7029="","",IFERROR(INDEX(Reff1,MATCH('Buku Besar'!H7029,Akun1,0)),""))</f>
        <v/>
      </c>
      <c r="L7029" s="331" t="str">
        <f>IF(H7029="","",IFERROR(INDEX(Penerimaan1,MATCH('Buku Besar'!H7029,Akun1,0)),""))</f>
        <v/>
      </c>
      <c r="M7029" s="331" t="str">
        <f>IF(H7029="","",IFERROR(INDEX(Pengeluaran1,MATCH('Buku Besar'!H7029,Akun1,0)),""))</f>
        <v/>
      </c>
    </row>
    <row r="7030" spans="1:13" x14ac:dyDescent="0.25">
      <c r="A7030" s="91" t="str">
        <f t="shared" si="218"/>
        <v/>
      </c>
      <c r="B7030" s="330" t="str">
        <f>IF(A7030="","",IFERROR(INDEX(Tanggal,MATCH('Buku Besar'!A7030,Akun,0)),""))</f>
        <v/>
      </c>
      <c r="C7030" s="2" t="str">
        <f>IF(A7030="","",IFERROR(INDEX(Keterangan,MATCH('Buku Besar'!A7030,Akun,0)),""))</f>
        <v/>
      </c>
      <c r="D7030" s="2" t="str">
        <f>IF(A7030="","",IFERROR(INDEX(Reff,MATCH('Buku Besar'!A7030,Akun,0)),""))</f>
        <v/>
      </c>
      <c r="E7030" s="331" t="str">
        <f>IF(A7030="","",IFERROR(INDEX(Penerimaan,MATCH('Buku Besar'!A7030,Akun,0)),""))</f>
        <v/>
      </c>
      <c r="F7030" s="331" t="str">
        <f>IF(A7030="","",IFERROR(INDEX(Pengeluaran,MATCH('Buku Besar'!A7030,Akun,0)),""))</f>
        <v/>
      </c>
      <c r="H7030" s="91" t="str">
        <f t="shared" si="219"/>
        <v/>
      </c>
      <c r="I7030" s="330" t="str">
        <f>IF(H7030="","",IFERROR(INDEX(Tanggal1,MATCH('Buku Besar'!H7030,Akun1,0)),""))</f>
        <v/>
      </c>
      <c r="J7030" s="2" t="str">
        <f>IF(H7030="","",IFERROR(INDEX(Keterangan1,MATCH('Buku Besar'!H7030,Akun1,0)),""))</f>
        <v/>
      </c>
      <c r="K7030" s="2" t="str">
        <f>IF(H7030="","",IFERROR(INDEX(Reff1,MATCH('Buku Besar'!H7030,Akun1,0)),""))</f>
        <v/>
      </c>
      <c r="L7030" s="331" t="str">
        <f>IF(H7030="","",IFERROR(INDEX(Penerimaan1,MATCH('Buku Besar'!H7030,Akun1,0)),""))</f>
        <v/>
      </c>
      <c r="M7030" s="331" t="str">
        <f>IF(H7030="","",IFERROR(INDEX(Pengeluaran1,MATCH('Buku Besar'!H7030,Akun1,0)),""))</f>
        <v/>
      </c>
    </row>
    <row r="7031" spans="1:13" x14ac:dyDescent="0.25">
      <c r="A7031" s="91" t="str">
        <f t="shared" si="218"/>
        <v/>
      </c>
      <c r="B7031" s="330" t="str">
        <f>IF(A7031="","",IFERROR(INDEX(Tanggal,MATCH('Buku Besar'!A7031,Akun,0)),""))</f>
        <v/>
      </c>
      <c r="C7031" s="2" t="str">
        <f>IF(A7031="","",IFERROR(INDEX(Keterangan,MATCH('Buku Besar'!A7031,Akun,0)),""))</f>
        <v/>
      </c>
      <c r="D7031" s="2" t="str">
        <f>IF(A7031="","",IFERROR(INDEX(Reff,MATCH('Buku Besar'!A7031,Akun,0)),""))</f>
        <v/>
      </c>
      <c r="E7031" s="331" t="str">
        <f>IF(A7031="","",IFERROR(INDEX(Penerimaan,MATCH('Buku Besar'!A7031,Akun,0)),""))</f>
        <v/>
      </c>
      <c r="F7031" s="331" t="str">
        <f>IF(A7031="","",IFERROR(INDEX(Pengeluaran,MATCH('Buku Besar'!A7031,Akun,0)),""))</f>
        <v/>
      </c>
      <c r="H7031" s="91" t="str">
        <f t="shared" si="219"/>
        <v/>
      </c>
      <c r="I7031" s="330" t="str">
        <f>IF(H7031="","",IFERROR(INDEX(Tanggal1,MATCH('Buku Besar'!H7031,Akun1,0)),""))</f>
        <v/>
      </c>
      <c r="J7031" s="2" t="str">
        <f>IF(H7031="","",IFERROR(INDEX(Keterangan1,MATCH('Buku Besar'!H7031,Akun1,0)),""))</f>
        <v/>
      </c>
      <c r="K7031" s="2" t="str">
        <f>IF(H7031="","",IFERROR(INDEX(Reff1,MATCH('Buku Besar'!H7031,Akun1,0)),""))</f>
        <v/>
      </c>
      <c r="L7031" s="331" t="str">
        <f>IF(H7031="","",IFERROR(INDEX(Penerimaan1,MATCH('Buku Besar'!H7031,Akun1,0)),""))</f>
        <v/>
      </c>
      <c r="M7031" s="331" t="str">
        <f>IF(H7031="","",IFERROR(INDEX(Pengeluaran1,MATCH('Buku Besar'!H7031,Akun1,0)),""))</f>
        <v/>
      </c>
    </row>
    <row r="7032" spans="1:13" x14ac:dyDescent="0.25">
      <c r="A7032" s="91" t="str">
        <f t="shared" si="218"/>
        <v/>
      </c>
      <c r="B7032" s="330" t="str">
        <f>IF(A7032="","",IFERROR(INDEX(Tanggal,MATCH('Buku Besar'!A7032,Akun,0)),""))</f>
        <v/>
      </c>
      <c r="C7032" s="2" t="str">
        <f>IF(A7032="","",IFERROR(INDEX(Keterangan,MATCH('Buku Besar'!A7032,Akun,0)),""))</f>
        <v/>
      </c>
      <c r="D7032" s="2" t="str">
        <f>IF(A7032="","",IFERROR(INDEX(Reff,MATCH('Buku Besar'!A7032,Akun,0)),""))</f>
        <v/>
      </c>
      <c r="E7032" s="331" t="str">
        <f>IF(A7032="","",IFERROR(INDEX(Penerimaan,MATCH('Buku Besar'!A7032,Akun,0)),""))</f>
        <v/>
      </c>
      <c r="F7032" s="331" t="str">
        <f>IF(A7032="","",IFERROR(INDEX(Pengeluaran,MATCH('Buku Besar'!A7032,Akun,0)),""))</f>
        <v/>
      </c>
      <c r="H7032" s="91" t="str">
        <f t="shared" si="219"/>
        <v/>
      </c>
      <c r="I7032" s="330" t="str">
        <f>IF(H7032="","",IFERROR(INDEX(Tanggal1,MATCH('Buku Besar'!H7032,Akun1,0)),""))</f>
        <v/>
      </c>
      <c r="J7032" s="2" t="str">
        <f>IF(H7032="","",IFERROR(INDEX(Keterangan1,MATCH('Buku Besar'!H7032,Akun1,0)),""))</f>
        <v/>
      </c>
      <c r="K7032" s="2" t="str">
        <f>IF(H7032="","",IFERROR(INDEX(Reff1,MATCH('Buku Besar'!H7032,Akun1,0)),""))</f>
        <v/>
      </c>
      <c r="L7032" s="331" t="str">
        <f>IF(H7032="","",IFERROR(INDEX(Penerimaan1,MATCH('Buku Besar'!H7032,Akun1,0)),""))</f>
        <v/>
      </c>
      <c r="M7032" s="331" t="str">
        <f>IF(H7032="","",IFERROR(INDEX(Pengeluaran1,MATCH('Buku Besar'!H7032,Akun1,0)),""))</f>
        <v/>
      </c>
    </row>
    <row r="7033" spans="1:13" x14ac:dyDescent="0.25">
      <c r="A7033" s="91" t="str">
        <f t="shared" si="218"/>
        <v/>
      </c>
      <c r="B7033" s="330" t="str">
        <f>IF(A7033="","",IFERROR(INDEX(Tanggal,MATCH('Buku Besar'!A7033,Akun,0)),""))</f>
        <v/>
      </c>
      <c r="C7033" s="2" t="str">
        <f>IF(A7033="","",IFERROR(INDEX(Keterangan,MATCH('Buku Besar'!A7033,Akun,0)),""))</f>
        <v/>
      </c>
      <c r="D7033" s="2" t="str">
        <f>IF(A7033="","",IFERROR(INDEX(Reff,MATCH('Buku Besar'!A7033,Akun,0)),""))</f>
        <v/>
      </c>
      <c r="E7033" s="331" t="str">
        <f>IF(A7033="","",IFERROR(INDEX(Penerimaan,MATCH('Buku Besar'!A7033,Akun,0)),""))</f>
        <v/>
      </c>
      <c r="F7033" s="331" t="str">
        <f>IF(A7033="","",IFERROR(INDEX(Pengeluaran,MATCH('Buku Besar'!A7033,Akun,0)),""))</f>
        <v/>
      </c>
      <c r="H7033" s="91" t="str">
        <f t="shared" si="219"/>
        <v/>
      </c>
      <c r="I7033" s="330" t="str">
        <f>IF(H7033="","",IFERROR(INDEX(Tanggal1,MATCH('Buku Besar'!H7033,Akun1,0)),""))</f>
        <v/>
      </c>
      <c r="J7033" s="2" t="str">
        <f>IF(H7033="","",IFERROR(INDEX(Keterangan1,MATCH('Buku Besar'!H7033,Akun1,0)),""))</f>
        <v/>
      </c>
      <c r="K7033" s="2" t="str">
        <f>IF(H7033="","",IFERROR(INDEX(Reff1,MATCH('Buku Besar'!H7033,Akun1,0)),""))</f>
        <v/>
      </c>
      <c r="L7033" s="331" t="str">
        <f>IF(H7033="","",IFERROR(INDEX(Penerimaan1,MATCH('Buku Besar'!H7033,Akun1,0)),""))</f>
        <v/>
      </c>
      <c r="M7033" s="331" t="str">
        <f>IF(H7033="","",IFERROR(INDEX(Pengeluaran1,MATCH('Buku Besar'!H7033,Akun1,0)),""))</f>
        <v/>
      </c>
    </row>
    <row r="7034" spans="1:13" x14ac:dyDescent="0.25">
      <c r="A7034" s="91" t="str">
        <f t="shared" si="218"/>
        <v/>
      </c>
      <c r="B7034" s="330" t="str">
        <f>IF(A7034="","",IFERROR(INDEX(Tanggal,MATCH('Buku Besar'!A7034,Akun,0)),""))</f>
        <v/>
      </c>
      <c r="C7034" s="2" t="str">
        <f>IF(A7034="","",IFERROR(INDEX(Keterangan,MATCH('Buku Besar'!A7034,Akun,0)),""))</f>
        <v/>
      </c>
      <c r="D7034" s="2" t="str">
        <f>IF(A7034="","",IFERROR(INDEX(Reff,MATCH('Buku Besar'!A7034,Akun,0)),""))</f>
        <v/>
      </c>
      <c r="E7034" s="331" t="str">
        <f>IF(A7034="","",IFERROR(INDEX(Penerimaan,MATCH('Buku Besar'!A7034,Akun,0)),""))</f>
        <v/>
      </c>
      <c r="F7034" s="331" t="str">
        <f>IF(A7034="","",IFERROR(INDEX(Pengeluaran,MATCH('Buku Besar'!A7034,Akun,0)),""))</f>
        <v/>
      </c>
      <c r="H7034" s="91" t="str">
        <f t="shared" si="219"/>
        <v/>
      </c>
      <c r="I7034" s="330" t="str">
        <f>IF(H7034="","",IFERROR(INDEX(Tanggal1,MATCH('Buku Besar'!H7034,Akun1,0)),""))</f>
        <v/>
      </c>
      <c r="J7034" s="2" t="str">
        <f>IF(H7034="","",IFERROR(INDEX(Keterangan1,MATCH('Buku Besar'!H7034,Akun1,0)),""))</f>
        <v/>
      </c>
      <c r="K7034" s="2" t="str">
        <f>IF(H7034="","",IFERROR(INDEX(Reff1,MATCH('Buku Besar'!H7034,Akun1,0)),""))</f>
        <v/>
      </c>
      <c r="L7034" s="331" t="str">
        <f>IF(H7034="","",IFERROR(INDEX(Penerimaan1,MATCH('Buku Besar'!H7034,Akun1,0)),""))</f>
        <v/>
      </c>
      <c r="M7034" s="331" t="str">
        <f>IF(H7034="","",IFERROR(INDEX(Pengeluaran1,MATCH('Buku Besar'!H7034,Akun1,0)),""))</f>
        <v/>
      </c>
    </row>
    <row r="7035" spans="1:13" x14ac:dyDescent="0.25">
      <c r="A7035" s="91" t="str">
        <f t="shared" si="218"/>
        <v/>
      </c>
      <c r="B7035" s="330" t="str">
        <f>IF(A7035="","",IFERROR(INDEX(Tanggal,MATCH('Buku Besar'!A7035,Akun,0)),""))</f>
        <v/>
      </c>
      <c r="C7035" s="2" t="str">
        <f>IF(A7035="","",IFERROR(INDEX(Keterangan,MATCH('Buku Besar'!A7035,Akun,0)),""))</f>
        <v/>
      </c>
      <c r="D7035" s="2" t="str">
        <f>IF(A7035="","",IFERROR(INDEX(Reff,MATCH('Buku Besar'!A7035,Akun,0)),""))</f>
        <v/>
      </c>
      <c r="E7035" s="331" t="str">
        <f>IF(A7035="","",IFERROR(INDEX(Penerimaan,MATCH('Buku Besar'!A7035,Akun,0)),""))</f>
        <v/>
      </c>
      <c r="F7035" s="331" t="str">
        <f>IF(A7035="","",IFERROR(INDEX(Pengeluaran,MATCH('Buku Besar'!A7035,Akun,0)),""))</f>
        <v/>
      </c>
      <c r="H7035" s="91" t="str">
        <f t="shared" si="219"/>
        <v/>
      </c>
      <c r="I7035" s="330" t="str">
        <f>IF(H7035="","",IFERROR(INDEX(Tanggal1,MATCH('Buku Besar'!H7035,Akun1,0)),""))</f>
        <v/>
      </c>
      <c r="J7035" s="2" t="str">
        <f>IF(H7035="","",IFERROR(INDEX(Keterangan1,MATCH('Buku Besar'!H7035,Akun1,0)),""))</f>
        <v/>
      </c>
      <c r="K7035" s="2" t="str">
        <f>IF(H7035="","",IFERROR(INDEX(Reff1,MATCH('Buku Besar'!H7035,Akun1,0)),""))</f>
        <v/>
      </c>
      <c r="L7035" s="331" t="str">
        <f>IF(H7035="","",IFERROR(INDEX(Penerimaan1,MATCH('Buku Besar'!H7035,Akun1,0)),""))</f>
        <v/>
      </c>
      <c r="M7035" s="331" t="str">
        <f>IF(H7035="","",IFERROR(INDEX(Pengeluaran1,MATCH('Buku Besar'!H7035,Akun1,0)),""))</f>
        <v/>
      </c>
    </row>
    <row r="7036" spans="1:13" x14ac:dyDescent="0.25">
      <c r="A7036" s="91" t="str">
        <f t="shared" si="218"/>
        <v/>
      </c>
      <c r="B7036" s="330" t="str">
        <f>IF(A7036="","",IFERROR(INDEX(Tanggal,MATCH('Buku Besar'!A7036,Akun,0)),""))</f>
        <v/>
      </c>
      <c r="C7036" s="2" t="str">
        <f>IF(A7036="","",IFERROR(INDEX(Keterangan,MATCH('Buku Besar'!A7036,Akun,0)),""))</f>
        <v/>
      </c>
      <c r="D7036" s="2" t="str">
        <f>IF(A7036="","",IFERROR(INDEX(Reff,MATCH('Buku Besar'!A7036,Akun,0)),""))</f>
        <v/>
      </c>
      <c r="E7036" s="331" t="str">
        <f>IF(A7036="","",IFERROR(INDEX(Penerimaan,MATCH('Buku Besar'!A7036,Akun,0)),""))</f>
        <v/>
      </c>
      <c r="F7036" s="331" t="str">
        <f>IF(A7036="","",IFERROR(INDEX(Pengeluaran,MATCH('Buku Besar'!A7036,Akun,0)),""))</f>
        <v/>
      </c>
      <c r="H7036" s="91" t="str">
        <f t="shared" si="219"/>
        <v/>
      </c>
      <c r="I7036" s="330" t="str">
        <f>IF(H7036="","",IFERROR(INDEX(Tanggal1,MATCH('Buku Besar'!H7036,Akun1,0)),""))</f>
        <v/>
      </c>
      <c r="J7036" s="2" t="str">
        <f>IF(H7036="","",IFERROR(INDEX(Keterangan1,MATCH('Buku Besar'!H7036,Akun1,0)),""))</f>
        <v/>
      </c>
      <c r="K7036" s="2" t="str">
        <f>IF(H7036="","",IFERROR(INDEX(Reff1,MATCH('Buku Besar'!H7036,Akun1,0)),""))</f>
        <v/>
      </c>
      <c r="L7036" s="331" t="str">
        <f>IF(H7036="","",IFERROR(INDEX(Penerimaan1,MATCH('Buku Besar'!H7036,Akun1,0)),""))</f>
        <v/>
      </c>
      <c r="M7036" s="331" t="str">
        <f>IF(H7036="","",IFERROR(INDEX(Pengeluaran1,MATCH('Buku Besar'!H7036,Akun1,0)),""))</f>
        <v/>
      </c>
    </row>
    <row r="7037" spans="1:13" x14ac:dyDescent="0.25">
      <c r="A7037" s="91" t="str">
        <f t="shared" si="218"/>
        <v/>
      </c>
      <c r="B7037" s="330" t="str">
        <f>IF(A7037="","",IFERROR(INDEX(Tanggal,MATCH('Buku Besar'!A7037,Akun,0)),""))</f>
        <v/>
      </c>
      <c r="C7037" s="2" t="str">
        <f>IF(A7037="","",IFERROR(INDEX(Keterangan,MATCH('Buku Besar'!A7037,Akun,0)),""))</f>
        <v/>
      </c>
      <c r="D7037" s="2" t="str">
        <f>IF(A7037="","",IFERROR(INDEX(Reff,MATCH('Buku Besar'!A7037,Akun,0)),""))</f>
        <v/>
      </c>
      <c r="E7037" s="331" t="str">
        <f>IF(A7037="","",IFERROR(INDEX(Penerimaan,MATCH('Buku Besar'!A7037,Akun,0)),""))</f>
        <v/>
      </c>
      <c r="F7037" s="331" t="str">
        <f>IF(A7037="","",IFERROR(INDEX(Pengeluaran,MATCH('Buku Besar'!A7037,Akun,0)),""))</f>
        <v/>
      </c>
      <c r="H7037" s="91" t="str">
        <f t="shared" si="219"/>
        <v/>
      </c>
      <c r="I7037" s="330" t="str">
        <f>IF(H7037="","",IFERROR(INDEX(Tanggal1,MATCH('Buku Besar'!H7037,Akun1,0)),""))</f>
        <v/>
      </c>
      <c r="J7037" s="2" t="str">
        <f>IF(H7037="","",IFERROR(INDEX(Keterangan1,MATCH('Buku Besar'!H7037,Akun1,0)),""))</f>
        <v/>
      </c>
      <c r="K7037" s="2" t="str">
        <f>IF(H7037="","",IFERROR(INDEX(Reff1,MATCH('Buku Besar'!H7037,Akun1,0)),""))</f>
        <v/>
      </c>
      <c r="L7037" s="331" t="str">
        <f>IF(H7037="","",IFERROR(INDEX(Penerimaan1,MATCH('Buku Besar'!H7037,Akun1,0)),""))</f>
        <v/>
      </c>
      <c r="M7037" s="331" t="str">
        <f>IF(H7037="","",IFERROR(INDEX(Pengeluaran1,MATCH('Buku Besar'!H7037,Akun1,0)),""))</f>
        <v/>
      </c>
    </row>
    <row r="7038" spans="1:13" x14ac:dyDescent="0.25">
      <c r="A7038" s="91" t="str">
        <f t="shared" si="218"/>
        <v/>
      </c>
      <c r="B7038" s="330" t="str">
        <f>IF(A7038="","",IFERROR(INDEX(Tanggal,MATCH('Buku Besar'!A7038,Akun,0)),""))</f>
        <v/>
      </c>
      <c r="C7038" s="2" t="str">
        <f>IF(A7038="","",IFERROR(INDEX(Keterangan,MATCH('Buku Besar'!A7038,Akun,0)),""))</f>
        <v/>
      </c>
      <c r="D7038" s="2" t="str">
        <f>IF(A7038="","",IFERROR(INDEX(Reff,MATCH('Buku Besar'!A7038,Akun,0)),""))</f>
        <v/>
      </c>
      <c r="E7038" s="331" t="str">
        <f>IF(A7038="","",IFERROR(INDEX(Penerimaan,MATCH('Buku Besar'!A7038,Akun,0)),""))</f>
        <v/>
      </c>
      <c r="F7038" s="331" t="str">
        <f>IF(A7038="","",IFERROR(INDEX(Pengeluaran,MATCH('Buku Besar'!A7038,Akun,0)),""))</f>
        <v/>
      </c>
      <c r="H7038" s="91" t="str">
        <f t="shared" si="219"/>
        <v/>
      </c>
      <c r="I7038" s="330" t="str">
        <f>IF(H7038="","",IFERROR(INDEX(Tanggal1,MATCH('Buku Besar'!H7038,Akun1,0)),""))</f>
        <v/>
      </c>
      <c r="J7038" s="2" t="str">
        <f>IF(H7038="","",IFERROR(INDEX(Keterangan1,MATCH('Buku Besar'!H7038,Akun1,0)),""))</f>
        <v/>
      </c>
      <c r="K7038" s="2" t="str">
        <f>IF(H7038="","",IFERROR(INDEX(Reff1,MATCH('Buku Besar'!H7038,Akun1,0)),""))</f>
        <v/>
      </c>
      <c r="L7038" s="331" t="str">
        <f>IF(H7038="","",IFERROR(INDEX(Penerimaan1,MATCH('Buku Besar'!H7038,Akun1,0)),""))</f>
        <v/>
      </c>
      <c r="M7038" s="331" t="str">
        <f>IF(H7038="","",IFERROR(INDEX(Pengeluaran1,MATCH('Buku Besar'!H7038,Akun1,0)),""))</f>
        <v/>
      </c>
    </row>
    <row r="7039" spans="1:13" x14ac:dyDescent="0.25">
      <c r="A7039" s="91" t="str">
        <f t="shared" si="218"/>
        <v/>
      </c>
      <c r="B7039" s="330" t="str">
        <f>IF(A7039="","",IFERROR(INDEX(Tanggal,MATCH('Buku Besar'!A7039,Akun,0)),""))</f>
        <v/>
      </c>
      <c r="C7039" s="2" t="str">
        <f>IF(A7039="","",IFERROR(INDEX(Keterangan,MATCH('Buku Besar'!A7039,Akun,0)),""))</f>
        <v/>
      </c>
      <c r="D7039" s="2" t="str">
        <f>IF(A7039="","",IFERROR(INDEX(Reff,MATCH('Buku Besar'!A7039,Akun,0)),""))</f>
        <v/>
      </c>
      <c r="E7039" s="331" t="str">
        <f>IF(A7039="","",IFERROR(INDEX(Penerimaan,MATCH('Buku Besar'!A7039,Akun,0)),""))</f>
        <v/>
      </c>
      <c r="F7039" s="331" t="str">
        <f>IF(A7039="","",IFERROR(INDEX(Pengeluaran,MATCH('Buku Besar'!A7039,Akun,0)),""))</f>
        <v/>
      </c>
      <c r="H7039" s="91" t="str">
        <f t="shared" si="219"/>
        <v/>
      </c>
      <c r="I7039" s="330" t="str">
        <f>IF(H7039="","",IFERROR(INDEX(Tanggal1,MATCH('Buku Besar'!H7039,Akun1,0)),""))</f>
        <v/>
      </c>
      <c r="J7039" s="2" t="str">
        <f>IF(H7039="","",IFERROR(INDEX(Keterangan1,MATCH('Buku Besar'!H7039,Akun1,0)),""))</f>
        <v/>
      </c>
      <c r="K7039" s="2" t="str">
        <f>IF(H7039="","",IFERROR(INDEX(Reff1,MATCH('Buku Besar'!H7039,Akun1,0)),""))</f>
        <v/>
      </c>
      <c r="L7039" s="331" t="str">
        <f>IF(H7039="","",IFERROR(INDEX(Penerimaan1,MATCH('Buku Besar'!H7039,Akun1,0)),""))</f>
        <v/>
      </c>
      <c r="M7039" s="331" t="str">
        <f>IF(H7039="","",IFERROR(INDEX(Pengeluaran1,MATCH('Buku Besar'!H7039,Akun1,0)),""))</f>
        <v/>
      </c>
    </row>
    <row r="7040" spans="1:13" x14ac:dyDescent="0.25">
      <c r="A7040" s="91" t="str">
        <f t="shared" si="218"/>
        <v/>
      </c>
      <c r="B7040" s="330" t="str">
        <f>IF(A7040="","",IFERROR(INDEX(Tanggal,MATCH('Buku Besar'!A7040,Akun,0)),""))</f>
        <v/>
      </c>
      <c r="C7040" s="2" t="str">
        <f>IF(A7040="","",IFERROR(INDEX(Keterangan,MATCH('Buku Besar'!A7040,Akun,0)),""))</f>
        <v/>
      </c>
      <c r="D7040" s="2" t="str">
        <f>IF(A7040="","",IFERROR(INDEX(Reff,MATCH('Buku Besar'!A7040,Akun,0)),""))</f>
        <v/>
      </c>
      <c r="E7040" s="331" t="str">
        <f>IF(A7040="","",IFERROR(INDEX(Penerimaan,MATCH('Buku Besar'!A7040,Akun,0)),""))</f>
        <v/>
      </c>
      <c r="F7040" s="331" t="str">
        <f>IF(A7040="","",IFERROR(INDEX(Pengeluaran,MATCH('Buku Besar'!A7040,Akun,0)),""))</f>
        <v/>
      </c>
      <c r="H7040" s="91" t="str">
        <f t="shared" si="219"/>
        <v/>
      </c>
      <c r="I7040" s="330" t="str">
        <f>IF(H7040="","",IFERROR(INDEX(Tanggal1,MATCH('Buku Besar'!H7040,Akun1,0)),""))</f>
        <v/>
      </c>
      <c r="J7040" s="2" t="str">
        <f>IF(H7040="","",IFERROR(INDEX(Keterangan1,MATCH('Buku Besar'!H7040,Akun1,0)),""))</f>
        <v/>
      </c>
      <c r="K7040" s="2" t="str">
        <f>IF(H7040="","",IFERROR(INDEX(Reff1,MATCH('Buku Besar'!H7040,Akun1,0)),""))</f>
        <v/>
      </c>
      <c r="L7040" s="331" t="str">
        <f>IF(H7040="","",IFERROR(INDEX(Penerimaan1,MATCH('Buku Besar'!H7040,Akun1,0)),""))</f>
        <v/>
      </c>
      <c r="M7040" s="331" t="str">
        <f>IF(H7040="","",IFERROR(INDEX(Pengeluaran1,MATCH('Buku Besar'!H7040,Akun1,0)),""))</f>
        <v/>
      </c>
    </row>
    <row r="7041" spans="1:13" x14ac:dyDescent="0.25">
      <c r="A7041" s="91" t="str">
        <f t="shared" si="218"/>
        <v/>
      </c>
      <c r="B7041" s="330" t="str">
        <f>IF(A7041="","",IFERROR(INDEX(Tanggal,MATCH('Buku Besar'!A7041,Akun,0)),""))</f>
        <v/>
      </c>
      <c r="C7041" s="2" t="str">
        <f>IF(A7041="","",IFERROR(INDEX(Keterangan,MATCH('Buku Besar'!A7041,Akun,0)),""))</f>
        <v/>
      </c>
      <c r="D7041" s="2" t="str">
        <f>IF(A7041="","",IFERROR(INDEX(Reff,MATCH('Buku Besar'!A7041,Akun,0)),""))</f>
        <v/>
      </c>
      <c r="E7041" s="331" t="str">
        <f>IF(A7041="","",IFERROR(INDEX(Penerimaan,MATCH('Buku Besar'!A7041,Akun,0)),""))</f>
        <v/>
      </c>
      <c r="F7041" s="331" t="str">
        <f>IF(A7041="","",IFERROR(INDEX(Pengeluaran,MATCH('Buku Besar'!A7041,Akun,0)),""))</f>
        <v/>
      </c>
      <c r="H7041" s="91" t="str">
        <f t="shared" si="219"/>
        <v/>
      </c>
      <c r="I7041" s="330" t="str">
        <f>IF(H7041="","",IFERROR(INDEX(Tanggal1,MATCH('Buku Besar'!H7041,Akun1,0)),""))</f>
        <v/>
      </c>
      <c r="J7041" s="2" t="str">
        <f>IF(H7041="","",IFERROR(INDEX(Keterangan1,MATCH('Buku Besar'!H7041,Akun1,0)),""))</f>
        <v/>
      </c>
      <c r="K7041" s="2" t="str">
        <f>IF(H7041="","",IFERROR(INDEX(Reff1,MATCH('Buku Besar'!H7041,Akun1,0)),""))</f>
        <v/>
      </c>
      <c r="L7041" s="331" t="str">
        <f>IF(H7041="","",IFERROR(INDEX(Penerimaan1,MATCH('Buku Besar'!H7041,Akun1,0)),""))</f>
        <v/>
      </c>
      <c r="M7041" s="331" t="str">
        <f>IF(H7041="","",IFERROR(INDEX(Pengeluaran1,MATCH('Buku Besar'!H7041,Akun1,0)),""))</f>
        <v/>
      </c>
    </row>
    <row r="7042" spans="1:13" x14ac:dyDescent="0.25">
      <c r="A7042" s="91" t="str">
        <f t="shared" si="218"/>
        <v/>
      </c>
      <c r="B7042" s="330" t="str">
        <f>IF(A7042="","",IFERROR(INDEX(Tanggal,MATCH('Buku Besar'!A7042,Akun,0)),""))</f>
        <v/>
      </c>
      <c r="C7042" s="2" t="str">
        <f>IF(A7042="","",IFERROR(INDEX(Keterangan,MATCH('Buku Besar'!A7042,Akun,0)),""))</f>
        <v/>
      </c>
      <c r="D7042" s="2" t="str">
        <f>IF(A7042="","",IFERROR(INDEX(Reff,MATCH('Buku Besar'!A7042,Akun,0)),""))</f>
        <v/>
      </c>
      <c r="E7042" s="331" t="str">
        <f>IF(A7042="","",IFERROR(INDEX(Penerimaan,MATCH('Buku Besar'!A7042,Akun,0)),""))</f>
        <v/>
      </c>
      <c r="F7042" s="331" t="str">
        <f>IF(A7042="","",IFERROR(INDEX(Pengeluaran,MATCH('Buku Besar'!A7042,Akun,0)),""))</f>
        <v/>
      </c>
      <c r="H7042" s="91" t="str">
        <f t="shared" si="219"/>
        <v/>
      </c>
      <c r="I7042" s="330" t="str">
        <f>IF(H7042="","",IFERROR(INDEX(Tanggal1,MATCH('Buku Besar'!H7042,Akun1,0)),""))</f>
        <v/>
      </c>
      <c r="J7042" s="2" t="str">
        <f>IF(H7042="","",IFERROR(INDEX(Keterangan1,MATCH('Buku Besar'!H7042,Akun1,0)),""))</f>
        <v/>
      </c>
      <c r="K7042" s="2" t="str">
        <f>IF(H7042="","",IFERROR(INDEX(Reff1,MATCH('Buku Besar'!H7042,Akun1,0)),""))</f>
        <v/>
      </c>
      <c r="L7042" s="331" t="str">
        <f>IF(H7042="","",IFERROR(INDEX(Penerimaan1,MATCH('Buku Besar'!H7042,Akun1,0)),""))</f>
        <v/>
      </c>
      <c r="M7042" s="331" t="str">
        <f>IF(H7042="","",IFERROR(INDEX(Pengeluaran1,MATCH('Buku Besar'!H7042,Akun1,0)),""))</f>
        <v/>
      </c>
    </row>
    <row r="7043" spans="1:13" x14ac:dyDescent="0.25">
      <c r="A7043" s="91" t="str">
        <f t="shared" si="218"/>
        <v/>
      </c>
      <c r="B7043" s="330" t="str">
        <f>IF(A7043="","",IFERROR(INDEX(Tanggal,MATCH('Buku Besar'!A7043,Akun,0)),""))</f>
        <v/>
      </c>
      <c r="C7043" s="2" t="str">
        <f>IF(A7043="","",IFERROR(INDEX(Keterangan,MATCH('Buku Besar'!A7043,Akun,0)),""))</f>
        <v/>
      </c>
      <c r="D7043" s="2" t="str">
        <f>IF(A7043="","",IFERROR(INDEX(Reff,MATCH('Buku Besar'!A7043,Akun,0)),""))</f>
        <v/>
      </c>
      <c r="E7043" s="331" t="str">
        <f>IF(A7043="","",IFERROR(INDEX(Penerimaan,MATCH('Buku Besar'!A7043,Akun,0)),""))</f>
        <v/>
      </c>
      <c r="F7043" s="331" t="str">
        <f>IF(A7043="","",IFERROR(INDEX(Pengeluaran,MATCH('Buku Besar'!A7043,Akun,0)),""))</f>
        <v/>
      </c>
      <c r="H7043" s="91" t="str">
        <f t="shared" si="219"/>
        <v/>
      </c>
      <c r="I7043" s="330" t="str">
        <f>IF(H7043="","",IFERROR(INDEX(Tanggal1,MATCH('Buku Besar'!H7043,Akun1,0)),""))</f>
        <v/>
      </c>
      <c r="J7043" s="2" t="str">
        <f>IF(H7043="","",IFERROR(INDEX(Keterangan1,MATCH('Buku Besar'!H7043,Akun1,0)),""))</f>
        <v/>
      </c>
      <c r="K7043" s="2" t="str">
        <f>IF(H7043="","",IFERROR(INDEX(Reff1,MATCH('Buku Besar'!H7043,Akun1,0)),""))</f>
        <v/>
      </c>
      <c r="L7043" s="331" t="str">
        <f>IF(H7043="","",IFERROR(INDEX(Penerimaan1,MATCH('Buku Besar'!H7043,Akun1,0)),""))</f>
        <v/>
      </c>
      <c r="M7043" s="331" t="str">
        <f>IF(H7043="","",IFERROR(INDEX(Pengeluaran1,MATCH('Buku Besar'!H7043,Akun1,0)),""))</f>
        <v/>
      </c>
    </row>
    <row r="7044" spans="1:13" x14ac:dyDescent="0.25">
      <c r="A7044" s="91" t="str">
        <f t="shared" si="218"/>
        <v/>
      </c>
      <c r="B7044" s="330" t="str">
        <f>IF(A7044="","",IFERROR(INDEX(Tanggal,MATCH('Buku Besar'!A7044,Akun,0)),""))</f>
        <v/>
      </c>
      <c r="C7044" s="2" t="str">
        <f>IF(A7044="","",IFERROR(INDEX(Keterangan,MATCH('Buku Besar'!A7044,Akun,0)),""))</f>
        <v/>
      </c>
      <c r="D7044" s="2" t="str">
        <f>IF(A7044="","",IFERROR(INDEX(Reff,MATCH('Buku Besar'!A7044,Akun,0)),""))</f>
        <v/>
      </c>
      <c r="E7044" s="331" t="str">
        <f>IF(A7044="","",IFERROR(INDEX(Penerimaan,MATCH('Buku Besar'!A7044,Akun,0)),""))</f>
        <v/>
      </c>
      <c r="F7044" s="331" t="str">
        <f>IF(A7044="","",IFERROR(INDEX(Pengeluaran,MATCH('Buku Besar'!A7044,Akun,0)),""))</f>
        <v/>
      </c>
      <c r="H7044" s="91" t="str">
        <f t="shared" si="219"/>
        <v/>
      </c>
      <c r="I7044" s="330" t="str">
        <f>IF(H7044="","",IFERROR(INDEX(Tanggal1,MATCH('Buku Besar'!H7044,Akun1,0)),""))</f>
        <v/>
      </c>
      <c r="J7044" s="2" t="str">
        <f>IF(H7044="","",IFERROR(INDEX(Keterangan1,MATCH('Buku Besar'!H7044,Akun1,0)),""))</f>
        <v/>
      </c>
      <c r="K7044" s="2" t="str">
        <f>IF(H7044="","",IFERROR(INDEX(Reff1,MATCH('Buku Besar'!H7044,Akun1,0)),""))</f>
        <v/>
      </c>
      <c r="L7044" s="331" t="str">
        <f>IF(H7044="","",IFERROR(INDEX(Penerimaan1,MATCH('Buku Besar'!H7044,Akun1,0)),""))</f>
        <v/>
      </c>
      <c r="M7044" s="331" t="str">
        <f>IF(H7044="","",IFERROR(INDEX(Pengeluaran1,MATCH('Buku Besar'!H7044,Akun1,0)),""))</f>
        <v/>
      </c>
    </row>
    <row r="7045" spans="1:13" x14ac:dyDescent="0.25">
      <c r="A7045" s="91" t="str">
        <f t="shared" si="218"/>
        <v/>
      </c>
      <c r="B7045" s="330" t="str">
        <f>IF(A7045="","",IFERROR(INDEX(Tanggal,MATCH('Buku Besar'!A7045,Akun,0)),""))</f>
        <v/>
      </c>
      <c r="C7045" s="2" t="str">
        <f>IF(A7045="","",IFERROR(INDEX(Keterangan,MATCH('Buku Besar'!A7045,Akun,0)),""))</f>
        <v/>
      </c>
      <c r="D7045" s="2" t="str">
        <f>IF(A7045="","",IFERROR(INDEX(Reff,MATCH('Buku Besar'!A7045,Akun,0)),""))</f>
        <v/>
      </c>
      <c r="E7045" s="331" t="str">
        <f>IF(A7045="","",IFERROR(INDEX(Penerimaan,MATCH('Buku Besar'!A7045,Akun,0)),""))</f>
        <v/>
      </c>
      <c r="F7045" s="331" t="str">
        <f>IF(A7045="","",IFERROR(INDEX(Pengeluaran,MATCH('Buku Besar'!A7045,Akun,0)),""))</f>
        <v/>
      </c>
      <c r="H7045" s="91" t="str">
        <f t="shared" si="219"/>
        <v/>
      </c>
      <c r="I7045" s="330" t="str">
        <f>IF(H7045="","",IFERROR(INDEX(Tanggal1,MATCH('Buku Besar'!H7045,Akun1,0)),""))</f>
        <v/>
      </c>
      <c r="J7045" s="2" t="str">
        <f>IF(H7045="","",IFERROR(INDEX(Keterangan1,MATCH('Buku Besar'!H7045,Akun1,0)),""))</f>
        <v/>
      </c>
      <c r="K7045" s="2" t="str">
        <f>IF(H7045="","",IFERROR(INDEX(Reff1,MATCH('Buku Besar'!H7045,Akun1,0)),""))</f>
        <v/>
      </c>
      <c r="L7045" s="331" t="str">
        <f>IF(H7045="","",IFERROR(INDEX(Penerimaan1,MATCH('Buku Besar'!H7045,Akun1,0)),""))</f>
        <v/>
      </c>
      <c r="M7045" s="331" t="str">
        <f>IF(H7045="","",IFERROR(INDEX(Pengeluaran1,MATCH('Buku Besar'!H7045,Akun1,0)),""))</f>
        <v/>
      </c>
    </row>
    <row r="7046" spans="1:13" x14ac:dyDescent="0.25">
      <c r="A7046" s="91" t="str">
        <f t="shared" si="218"/>
        <v/>
      </c>
      <c r="B7046" s="330" t="str">
        <f>IF(A7046="","",IFERROR(INDEX(Tanggal,MATCH('Buku Besar'!A7046,Akun,0)),""))</f>
        <v/>
      </c>
      <c r="C7046" s="2" t="str">
        <f>IF(A7046="","",IFERROR(INDEX(Keterangan,MATCH('Buku Besar'!A7046,Akun,0)),""))</f>
        <v/>
      </c>
      <c r="D7046" s="2" t="str">
        <f>IF(A7046="","",IFERROR(INDEX(Reff,MATCH('Buku Besar'!A7046,Akun,0)),""))</f>
        <v/>
      </c>
      <c r="E7046" s="331" t="str">
        <f>IF(A7046="","",IFERROR(INDEX(Penerimaan,MATCH('Buku Besar'!A7046,Akun,0)),""))</f>
        <v/>
      </c>
      <c r="F7046" s="331" t="str">
        <f>IF(A7046="","",IFERROR(INDEX(Pengeluaran,MATCH('Buku Besar'!A7046,Akun,0)),""))</f>
        <v/>
      </c>
      <c r="H7046" s="91" t="str">
        <f t="shared" si="219"/>
        <v/>
      </c>
      <c r="I7046" s="330" t="str">
        <f>IF(H7046="","",IFERROR(INDEX(Tanggal1,MATCH('Buku Besar'!H7046,Akun1,0)),""))</f>
        <v/>
      </c>
      <c r="J7046" s="2" t="str">
        <f>IF(H7046="","",IFERROR(INDEX(Keterangan1,MATCH('Buku Besar'!H7046,Akun1,0)),""))</f>
        <v/>
      </c>
      <c r="K7046" s="2" t="str">
        <f>IF(H7046="","",IFERROR(INDEX(Reff1,MATCH('Buku Besar'!H7046,Akun1,0)),""))</f>
        <v/>
      </c>
      <c r="L7046" s="331" t="str">
        <f>IF(H7046="","",IFERROR(INDEX(Penerimaan1,MATCH('Buku Besar'!H7046,Akun1,0)),""))</f>
        <v/>
      </c>
      <c r="M7046" s="331" t="str">
        <f>IF(H7046="","",IFERROR(INDEX(Pengeluaran1,MATCH('Buku Besar'!H7046,Akun1,0)),""))</f>
        <v/>
      </c>
    </row>
    <row r="7047" spans="1:13" x14ac:dyDescent="0.25">
      <c r="A7047" s="91" t="str">
        <f t="shared" si="218"/>
        <v/>
      </c>
      <c r="B7047" s="330" t="str">
        <f>IF(A7047="","",IFERROR(INDEX(Tanggal,MATCH('Buku Besar'!A7047,Akun,0)),""))</f>
        <v/>
      </c>
      <c r="C7047" s="2" t="str">
        <f>IF(A7047="","",IFERROR(INDEX(Keterangan,MATCH('Buku Besar'!A7047,Akun,0)),""))</f>
        <v/>
      </c>
      <c r="D7047" s="2" t="str">
        <f>IF(A7047="","",IFERROR(INDEX(Reff,MATCH('Buku Besar'!A7047,Akun,0)),""))</f>
        <v/>
      </c>
      <c r="E7047" s="331" t="str">
        <f>IF(A7047="","",IFERROR(INDEX(Penerimaan,MATCH('Buku Besar'!A7047,Akun,0)),""))</f>
        <v/>
      </c>
      <c r="F7047" s="331" t="str">
        <f>IF(A7047="","",IFERROR(INDEX(Pengeluaran,MATCH('Buku Besar'!A7047,Akun,0)),""))</f>
        <v/>
      </c>
      <c r="H7047" s="91" t="str">
        <f t="shared" si="219"/>
        <v/>
      </c>
      <c r="I7047" s="330" t="str">
        <f>IF(H7047="","",IFERROR(INDEX(Tanggal1,MATCH('Buku Besar'!H7047,Akun1,0)),""))</f>
        <v/>
      </c>
      <c r="J7047" s="2" t="str">
        <f>IF(H7047="","",IFERROR(INDEX(Keterangan1,MATCH('Buku Besar'!H7047,Akun1,0)),""))</f>
        <v/>
      </c>
      <c r="K7047" s="2" t="str">
        <f>IF(H7047="","",IFERROR(INDEX(Reff1,MATCH('Buku Besar'!H7047,Akun1,0)),""))</f>
        <v/>
      </c>
      <c r="L7047" s="331" t="str">
        <f>IF(H7047="","",IFERROR(INDEX(Penerimaan1,MATCH('Buku Besar'!H7047,Akun1,0)),""))</f>
        <v/>
      </c>
      <c r="M7047" s="331" t="str">
        <f>IF(H7047="","",IFERROR(INDEX(Pengeluaran1,MATCH('Buku Besar'!H7047,Akun1,0)),""))</f>
        <v/>
      </c>
    </row>
    <row r="7048" spans="1:13" x14ac:dyDescent="0.25">
      <c r="A7048" s="91" t="str">
        <f t="shared" ref="A7048:A7111" si="220">IFERROR(IF((MID(A7047,8,LEN(A7047)-7)+1)&lt;=COUNTIF(Kas_Harian,LEFT(A7047,6)),LEFT(A7047,6)&amp;"-"&amp;MID(A7047,8,LEN(A7047)-7)+1,""),"")</f>
        <v/>
      </c>
      <c r="B7048" s="330" t="str">
        <f>IF(A7048="","",IFERROR(INDEX(Tanggal,MATCH('Buku Besar'!A7048,Akun,0)),""))</f>
        <v/>
      </c>
      <c r="C7048" s="2" t="str">
        <f>IF(A7048="","",IFERROR(INDEX(Keterangan,MATCH('Buku Besar'!A7048,Akun,0)),""))</f>
        <v/>
      </c>
      <c r="D7048" s="2" t="str">
        <f>IF(A7048="","",IFERROR(INDEX(Reff,MATCH('Buku Besar'!A7048,Akun,0)),""))</f>
        <v/>
      </c>
      <c r="E7048" s="331" t="str">
        <f>IF(A7048="","",IFERROR(INDEX(Penerimaan,MATCH('Buku Besar'!A7048,Akun,0)),""))</f>
        <v/>
      </c>
      <c r="F7048" s="331" t="str">
        <f>IF(A7048="","",IFERROR(INDEX(Pengeluaran,MATCH('Buku Besar'!A7048,Akun,0)),""))</f>
        <v/>
      </c>
      <c r="H7048" s="91" t="str">
        <f t="shared" ref="H7048:H7111" si="221">IFERROR(IF((MID(H7047,8,LEN(H7047)-7)+1)&lt;=COUNTIF(Bank_Harian,LEFT(H7047,6)),LEFT(H7047,6)&amp;"-"&amp;MID(H7047,8,LEN(H7047)-7)+1,""),"")</f>
        <v/>
      </c>
      <c r="I7048" s="330" t="str">
        <f>IF(H7048="","",IFERROR(INDEX(Tanggal1,MATCH('Buku Besar'!H7048,Akun1,0)),""))</f>
        <v/>
      </c>
      <c r="J7048" s="2" t="str">
        <f>IF(H7048="","",IFERROR(INDEX(Keterangan1,MATCH('Buku Besar'!H7048,Akun1,0)),""))</f>
        <v/>
      </c>
      <c r="K7048" s="2" t="str">
        <f>IF(H7048="","",IFERROR(INDEX(Reff1,MATCH('Buku Besar'!H7048,Akun1,0)),""))</f>
        <v/>
      </c>
      <c r="L7048" s="331" t="str">
        <f>IF(H7048="","",IFERROR(INDEX(Penerimaan1,MATCH('Buku Besar'!H7048,Akun1,0)),""))</f>
        <v/>
      </c>
      <c r="M7048" s="331" t="str">
        <f>IF(H7048="","",IFERROR(INDEX(Pengeluaran1,MATCH('Buku Besar'!H7048,Akun1,0)),""))</f>
        <v/>
      </c>
    </row>
    <row r="7049" spans="1:13" x14ac:dyDescent="0.25">
      <c r="A7049" s="91" t="str">
        <f t="shared" si="220"/>
        <v/>
      </c>
      <c r="B7049" s="330" t="str">
        <f>IF(A7049="","",IFERROR(INDEX(Tanggal,MATCH('Buku Besar'!A7049,Akun,0)),""))</f>
        <v/>
      </c>
      <c r="C7049" s="2" t="str">
        <f>IF(A7049="","",IFERROR(INDEX(Keterangan,MATCH('Buku Besar'!A7049,Akun,0)),""))</f>
        <v/>
      </c>
      <c r="D7049" s="2" t="str">
        <f>IF(A7049="","",IFERROR(INDEX(Reff,MATCH('Buku Besar'!A7049,Akun,0)),""))</f>
        <v/>
      </c>
      <c r="E7049" s="331" t="str">
        <f>IF(A7049="","",IFERROR(INDEX(Penerimaan,MATCH('Buku Besar'!A7049,Akun,0)),""))</f>
        <v/>
      </c>
      <c r="F7049" s="331" t="str">
        <f>IF(A7049="","",IFERROR(INDEX(Pengeluaran,MATCH('Buku Besar'!A7049,Akun,0)),""))</f>
        <v/>
      </c>
      <c r="H7049" s="91" t="str">
        <f t="shared" si="221"/>
        <v/>
      </c>
      <c r="I7049" s="330" t="str">
        <f>IF(H7049="","",IFERROR(INDEX(Tanggal1,MATCH('Buku Besar'!H7049,Akun1,0)),""))</f>
        <v/>
      </c>
      <c r="J7049" s="2" t="str">
        <f>IF(H7049="","",IFERROR(INDEX(Keterangan1,MATCH('Buku Besar'!H7049,Akun1,0)),""))</f>
        <v/>
      </c>
      <c r="K7049" s="2" t="str">
        <f>IF(H7049="","",IFERROR(INDEX(Reff1,MATCH('Buku Besar'!H7049,Akun1,0)),""))</f>
        <v/>
      </c>
      <c r="L7049" s="331" t="str">
        <f>IF(H7049="","",IFERROR(INDEX(Penerimaan1,MATCH('Buku Besar'!H7049,Akun1,0)),""))</f>
        <v/>
      </c>
      <c r="M7049" s="331" t="str">
        <f>IF(H7049="","",IFERROR(INDEX(Pengeluaran1,MATCH('Buku Besar'!H7049,Akun1,0)),""))</f>
        <v/>
      </c>
    </row>
    <row r="7050" spans="1:13" x14ac:dyDescent="0.25">
      <c r="A7050" s="91" t="str">
        <f t="shared" si="220"/>
        <v/>
      </c>
      <c r="B7050" s="330" t="str">
        <f>IF(A7050="","",IFERROR(INDEX(Tanggal,MATCH('Buku Besar'!A7050,Akun,0)),""))</f>
        <v/>
      </c>
      <c r="C7050" s="2" t="str">
        <f>IF(A7050="","",IFERROR(INDEX(Keterangan,MATCH('Buku Besar'!A7050,Akun,0)),""))</f>
        <v/>
      </c>
      <c r="D7050" s="2" t="str">
        <f>IF(A7050="","",IFERROR(INDEX(Reff,MATCH('Buku Besar'!A7050,Akun,0)),""))</f>
        <v/>
      </c>
      <c r="E7050" s="331" t="str">
        <f>IF(A7050="","",IFERROR(INDEX(Penerimaan,MATCH('Buku Besar'!A7050,Akun,0)),""))</f>
        <v/>
      </c>
      <c r="F7050" s="331" t="str">
        <f>IF(A7050="","",IFERROR(INDEX(Pengeluaran,MATCH('Buku Besar'!A7050,Akun,0)),""))</f>
        <v/>
      </c>
      <c r="H7050" s="91" t="str">
        <f t="shared" si="221"/>
        <v/>
      </c>
      <c r="I7050" s="330" t="str">
        <f>IF(H7050="","",IFERROR(INDEX(Tanggal1,MATCH('Buku Besar'!H7050,Akun1,0)),""))</f>
        <v/>
      </c>
      <c r="J7050" s="2" t="str">
        <f>IF(H7050="","",IFERROR(INDEX(Keterangan1,MATCH('Buku Besar'!H7050,Akun1,0)),""))</f>
        <v/>
      </c>
      <c r="K7050" s="2" t="str">
        <f>IF(H7050="","",IFERROR(INDEX(Reff1,MATCH('Buku Besar'!H7050,Akun1,0)),""))</f>
        <v/>
      </c>
      <c r="L7050" s="331" t="str">
        <f>IF(H7050="","",IFERROR(INDEX(Penerimaan1,MATCH('Buku Besar'!H7050,Akun1,0)),""))</f>
        <v/>
      </c>
      <c r="M7050" s="331" t="str">
        <f>IF(H7050="","",IFERROR(INDEX(Pengeluaran1,MATCH('Buku Besar'!H7050,Akun1,0)),""))</f>
        <v/>
      </c>
    </row>
    <row r="7051" spans="1:13" x14ac:dyDescent="0.25">
      <c r="A7051" s="91" t="str">
        <f t="shared" si="220"/>
        <v/>
      </c>
      <c r="B7051" s="330" t="str">
        <f>IF(A7051="","",IFERROR(INDEX(Tanggal,MATCH('Buku Besar'!A7051,Akun,0)),""))</f>
        <v/>
      </c>
      <c r="C7051" s="2" t="str">
        <f>IF(A7051="","",IFERROR(INDEX(Keterangan,MATCH('Buku Besar'!A7051,Akun,0)),""))</f>
        <v/>
      </c>
      <c r="D7051" s="2" t="str">
        <f>IF(A7051="","",IFERROR(INDEX(Reff,MATCH('Buku Besar'!A7051,Akun,0)),""))</f>
        <v/>
      </c>
      <c r="E7051" s="331" t="str">
        <f>IF(A7051="","",IFERROR(INDEX(Penerimaan,MATCH('Buku Besar'!A7051,Akun,0)),""))</f>
        <v/>
      </c>
      <c r="F7051" s="331" t="str">
        <f>IF(A7051="","",IFERROR(INDEX(Pengeluaran,MATCH('Buku Besar'!A7051,Akun,0)),""))</f>
        <v/>
      </c>
      <c r="H7051" s="91" t="str">
        <f t="shared" si="221"/>
        <v/>
      </c>
      <c r="I7051" s="330" t="str">
        <f>IF(H7051="","",IFERROR(INDEX(Tanggal1,MATCH('Buku Besar'!H7051,Akun1,0)),""))</f>
        <v/>
      </c>
      <c r="J7051" s="2" t="str">
        <f>IF(H7051="","",IFERROR(INDEX(Keterangan1,MATCH('Buku Besar'!H7051,Akun1,0)),""))</f>
        <v/>
      </c>
      <c r="K7051" s="2" t="str">
        <f>IF(H7051="","",IFERROR(INDEX(Reff1,MATCH('Buku Besar'!H7051,Akun1,0)),""))</f>
        <v/>
      </c>
      <c r="L7051" s="331" t="str">
        <f>IF(H7051="","",IFERROR(INDEX(Penerimaan1,MATCH('Buku Besar'!H7051,Akun1,0)),""))</f>
        <v/>
      </c>
      <c r="M7051" s="331" t="str">
        <f>IF(H7051="","",IFERROR(INDEX(Pengeluaran1,MATCH('Buku Besar'!H7051,Akun1,0)),""))</f>
        <v/>
      </c>
    </row>
    <row r="7052" spans="1:13" x14ac:dyDescent="0.25">
      <c r="A7052" s="91" t="str">
        <f t="shared" si="220"/>
        <v/>
      </c>
      <c r="B7052" s="330" t="str">
        <f>IF(A7052="","",IFERROR(INDEX(Tanggal,MATCH('Buku Besar'!A7052,Akun,0)),""))</f>
        <v/>
      </c>
      <c r="C7052" s="2" t="str">
        <f>IF(A7052="","",IFERROR(INDEX(Keterangan,MATCH('Buku Besar'!A7052,Akun,0)),""))</f>
        <v/>
      </c>
      <c r="D7052" s="2" t="str">
        <f>IF(A7052="","",IFERROR(INDEX(Reff,MATCH('Buku Besar'!A7052,Akun,0)),""))</f>
        <v/>
      </c>
      <c r="E7052" s="331" t="str">
        <f>IF(A7052="","",IFERROR(INDEX(Penerimaan,MATCH('Buku Besar'!A7052,Akun,0)),""))</f>
        <v/>
      </c>
      <c r="F7052" s="331" t="str">
        <f>IF(A7052="","",IFERROR(INDEX(Pengeluaran,MATCH('Buku Besar'!A7052,Akun,0)),""))</f>
        <v/>
      </c>
      <c r="H7052" s="91" t="str">
        <f t="shared" si="221"/>
        <v/>
      </c>
      <c r="I7052" s="330" t="str">
        <f>IF(H7052="","",IFERROR(INDEX(Tanggal1,MATCH('Buku Besar'!H7052,Akun1,0)),""))</f>
        <v/>
      </c>
      <c r="J7052" s="2" t="str">
        <f>IF(H7052="","",IFERROR(INDEX(Keterangan1,MATCH('Buku Besar'!H7052,Akun1,0)),""))</f>
        <v/>
      </c>
      <c r="K7052" s="2" t="str">
        <f>IF(H7052="","",IFERROR(INDEX(Reff1,MATCH('Buku Besar'!H7052,Akun1,0)),""))</f>
        <v/>
      </c>
      <c r="L7052" s="331" t="str">
        <f>IF(H7052="","",IFERROR(INDEX(Penerimaan1,MATCH('Buku Besar'!H7052,Akun1,0)),""))</f>
        <v/>
      </c>
      <c r="M7052" s="331" t="str">
        <f>IF(H7052="","",IFERROR(INDEX(Pengeluaran1,MATCH('Buku Besar'!H7052,Akun1,0)),""))</f>
        <v/>
      </c>
    </row>
    <row r="7053" spans="1:13" x14ac:dyDescent="0.25">
      <c r="A7053" s="91" t="str">
        <f t="shared" si="220"/>
        <v/>
      </c>
      <c r="B7053" s="330" t="str">
        <f>IF(A7053="","",IFERROR(INDEX(Tanggal,MATCH('Buku Besar'!A7053,Akun,0)),""))</f>
        <v/>
      </c>
      <c r="C7053" s="2" t="str">
        <f>IF(A7053="","",IFERROR(INDEX(Keterangan,MATCH('Buku Besar'!A7053,Akun,0)),""))</f>
        <v/>
      </c>
      <c r="D7053" s="2" t="str">
        <f>IF(A7053="","",IFERROR(INDEX(Reff,MATCH('Buku Besar'!A7053,Akun,0)),""))</f>
        <v/>
      </c>
      <c r="E7053" s="331" t="str">
        <f>IF(A7053="","",IFERROR(INDEX(Penerimaan,MATCH('Buku Besar'!A7053,Akun,0)),""))</f>
        <v/>
      </c>
      <c r="F7053" s="331" t="str">
        <f>IF(A7053="","",IFERROR(INDEX(Pengeluaran,MATCH('Buku Besar'!A7053,Akun,0)),""))</f>
        <v/>
      </c>
      <c r="H7053" s="91" t="str">
        <f t="shared" si="221"/>
        <v/>
      </c>
      <c r="I7053" s="330" t="str">
        <f>IF(H7053="","",IFERROR(INDEX(Tanggal1,MATCH('Buku Besar'!H7053,Akun1,0)),""))</f>
        <v/>
      </c>
      <c r="J7053" s="2" t="str">
        <f>IF(H7053="","",IFERROR(INDEX(Keterangan1,MATCH('Buku Besar'!H7053,Akun1,0)),""))</f>
        <v/>
      </c>
      <c r="K7053" s="2" t="str">
        <f>IF(H7053="","",IFERROR(INDEX(Reff1,MATCH('Buku Besar'!H7053,Akun1,0)),""))</f>
        <v/>
      </c>
      <c r="L7053" s="331" t="str">
        <f>IF(H7053="","",IFERROR(INDEX(Penerimaan1,MATCH('Buku Besar'!H7053,Akun1,0)),""))</f>
        <v/>
      </c>
      <c r="M7053" s="331" t="str">
        <f>IF(H7053="","",IFERROR(INDEX(Pengeluaran1,MATCH('Buku Besar'!H7053,Akun1,0)),""))</f>
        <v/>
      </c>
    </row>
    <row r="7054" spans="1:13" x14ac:dyDescent="0.25">
      <c r="A7054" s="91" t="str">
        <f t="shared" si="220"/>
        <v/>
      </c>
      <c r="B7054" s="330" t="str">
        <f>IF(A7054="","",IFERROR(INDEX(Tanggal,MATCH('Buku Besar'!A7054,Akun,0)),""))</f>
        <v/>
      </c>
      <c r="C7054" s="2" t="str">
        <f>IF(A7054="","",IFERROR(INDEX(Keterangan,MATCH('Buku Besar'!A7054,Akun,0)),""))</f>
        <v/>
      </c>
      <c r="D7054" s="2" t="str">
        <f>IF(A7054="","",IFERROR(INDEX(Reff,MATCH('Buku Besar'!A7054,Akun,0)),""))</f>
        <v/>
      </c>
      <c r="E7054" s="331" t="str">
        <f>IF(A7054="","",IFERROR(INDEX(Penerimaan,MATCH('Buku Besar'!A7054,Akun,0)),""))</f>
        <v/>
      </c>
      <c r="F7054" s="331" t="str">
        <f>IF(A7054="","",IFERROR(INDEX(Pengeluaran,MATCH('Buku Besar'!A7054,Akun,0)),""))</f>
        <v/>
      </c>
      <c r="H7054" s="91" t="str">
        <f t="shared" si="221"/>
        <v/>
      </c>
      <c r="I7054" s="330" t="str">
        <f>IF(H7054="","",IFERROR(INDEX(Tanggal1,MATCH('Buku Besar'!H7054,Akun1,0)),""))</f>
        <v/>
      </c>
      <c r="J7054" s="2" t="str">
        <f>IF(H7054="","",IFERROR(INDEX(Keterangan1,MATCH('Buku Besar'!H7054,Akun1,0)),""))</f>
        <v/>
      </c>
      <c r="K7054" s="2" t="str">
        <f>IF(H7054="","",IFERROR(INDEX(Reff1,MATCH('Buku Besar'!H7054,Akun1,0)),""))</f>
        <v/>
      </c>
      <c r="L7054" s="331" t="str">
        <f>IF(H7054="","",IFERROR(INDEX(Penerimaan1,MATCH('Buku Besar'!H7054,Akun1,0)),""))</f>
        <v/>
      </c>
      <c r="M7054" s="331" t="str">
        <f>IF(H7054="","",IFERROR(INDEX(Pengeluaran1,MATCH('Buku Besar'!H7054,Akun1,0)),""))</f>
        <v/>
      </c>
    </row>
    <row r="7055" spans="1:13" x14ac:dyDescent="0.25">
      <c r="A7055" s="91" t="str">
        <f t="shared" si="220"/>
        <v/>
      </c>
      <c r="B7055" s="330" t="str">
        <f>IF(A7055="","",IFERROR(INDEX(Tanggal,MATCH('Buku Besar'!A7055,Akun,0)),""))</f>
        <v/>
      </c>
      <c r="C7055" s="2" t="str">
        <f>IF(A7055="","",IFERROR(INDEX(Keterangan,MATCH('Buku Besar'!A7055,Akun,0)),""))</f>
        <v/>
      </c>
      <c r="D7055" s="2" t="str">
        <f>IF(A7055="","",IFERROR(INDEX(Reff,MATCH('Buku Besar'!A7055,Akun,0)),""))</f>
        <v/>
      </c>
      <c r="E7055" s="331" t="str">
        <f>IF(A7055="","",IFERROR(INDEX(Penerimaan,MATCH('Buku Besar'!A7055,Akun,0)),""))</f>
        <v/>
      </c>
      <c r="F7055" s="331" t="str">
        <f>IF(A7055="","",IFERROR(INDEX(Pengeluaran,MATCH('Buku Besar'!A7055,Akun,0)),""))</f>
        <v/>
      </c>
      <c r="H7055" s="91" t="str">
        <f t="shared" si="221"/>
        <v/>
      </c>
      <c r="I7055" s="330" t="str">
        <f>IF(H7055="","",IFERROR(INDEX(Tanggal1,MATCH('Buku Besar'!H7055,Akun1,0)),""))</f>
        <v/>
      </c>
      <c r="J7055" s="2" t="str">
        <f>IF(H7055="","",IFERROR(INDEX(Keterangan1,MATCH('Buku Besar'!H7055,Akun1,0)),""))</f>
        <v/>
      </c>
      <c r="K7055" s="2" t="str">
        <f>IF(H7055="","",IFERROR(INDEX(Reff1,MATCH('Buku Besar'!H7055,Akun1,0)),""))</f>
        <v/>
      </c>
      <c r="L7055" s="331" t="str">
        <f>IF(H7055="","",IFERROR(INDEX(Penerimaan1,MATCH('Buku Besar'!H7055,Akun1,0)),""))</f>
        <v/>
      </c>
      <c r="M7055" s="331" t="str">
        <f>IF(H7055="","",IFERROR(INDEX(Pengeluaran1,MATCH('Buku Besar'!H7055,Akun1,0)),""))</f>
        <v/>
      </c>
    </row>
    <row r="7056" spans="1:13" x14ac:dyDescent="0.25">
      <c r="A7056" s="91" t="str">
        <f t="shared" si="220"/>
        <v/>
      </c>
      <c r="B7056" s="330" t="str">
        <f>IF(A7056="","",IFERROR(INDEX(Tanggal,MATCH('Buku Besar'!A7056,Akun,0)),""))</f>
        <v/>
      </c>
      <c r="C7056" s="2" t="str">
        <f>IF(A7056="","",IFERROR(INDEX(Keterangan,MATCH('Buku Besar'!A7056,Akun,0)),""))</f>
        <v/>
      </c>
      <c r="D7056" s="2" t="str">
        <f>IF(A7056="","",IFERROR(INDEX(Reff,MATCH('Buku Besar'!A7056,Akun,0)),""))</f>
        <v/>
      </c>
      <c r="E7056" s="331" t="str">
        <f>IF(A7056="","",IFERROR(INDEX(Penerimaan,MATCH('Buku Besar'!A7056,Akun,0)),""))</f>
        <v/>
      </c>
      <c r="F7056" s="331" t="str">
        <f>IF(A7056="","",IFERROR(INDEX(Pengeluaran,MATCH('Buku Besar'!A7056,Akun,0)),""))</f>
        <v/>
      </c>
      <c r="H7056" s="91" t="str">
        <f t="shared" si="221"/>
        <v/>
      </c>
      <c r="I7056" s="330" t="str">
        <f>IF(H7056="","",IFERROR(INDEX(Tanggal1,MATCH('Buku Besar'!H7056,Akun1,0)),""))</f>
        <v/>
      </c>
      <c r="J7056" s="2" t="str">
        <f>IF(H7056="","",IFERROR(INDEX(Keterangan1,MATCH('Buku Besar'!H7056,Akun1,0)),""))</f>
        <v/>
      </c>
      <c r="K7056" s="2" t="str">
        <f>IF(H7056="","",IFERROR(INDEX(Reff1,MATCH('Buku Besar'!H7056,Akun1,0)),""))</f>
        <v/>
      </c>
      <c r="L7056" s="331" t="str">
        <f>IF(H7056="","",IFERROR(INDEX(Penerimaan1,MATCH('Buku Besar'!H7056,Akun1,0)),""))</f>
        <v/>
      </c>
      <c r="M7056" s="331" t="str">
        <f>IF(H7056="","",IFERROR(INDEX(Pengeluaran1,MATCH('Buku Besar'!H7056,Akun1,0)),""))</f>
        <v/>
      </c>
    </row>
    <row r="7057" spans="1:13" x14ac:dyDescent="0.25">
      <c r="A7057" s="91" t="str">
        <f t="shared" si="220"/>
        <v/>
      </c>
      <c r="B7057" s="330" t="str">
        <f>IF(A7057="","",IFERROR(INDEX(Tanggal,MATCH('Buku Besar'!A7057,Akun,0)),""))</f>
        <v/>
      </c>
      <c r="C7057" s="2" t="str">
        <f>IF(A7057="","",IFERROR(INDEX(Keterangan,MATCH('Buku Besar'!A7057,Akun,0)),""))</f>
        <v/>
      </c>
      <c r="D7057" s="2" t="str">
        <f>IF(A7057="","",IFERROR(INDEX(Reff,MATCH('Buku Besar'!A7057,Akun,0)),""))</f>
        <v/>
      </c>
      <c r="E7057" s="331" t="str">
        <f>IF(A7057="","",IFERROR(INDEX(Penerimaan,MATCH('Buku Besar'!A7057,Akun,0)),""))</f>
        <v/>
      </c>
      <c r="F7057" s="331" t="str">
        <f>IF(A7057="","",IFERROR(INDEX(Pengeluaran,MATCH('Buku Besar'!A7057,Akun,0)),""))</f>
        <v/>
      </c>
      <c r="H7057" s="91" t="str">
        <f t="shared" si="221"/>
        <v/>
      </c>
      <c r="I7057" s="330" t="str">
        <f>IF(H7057="","",IFERROR(INDEX(Tanggal1,MATCH('Buku Besar'!H7057,Akun1,0)),""))</f>
        <v/>
      </c>
      <c r="J7057" s="2" t="str">
        <f>IF(H7057="","",IFERROR(INDEX(Keterangan1,MATCH('Buku Besar'!H7057,Akun1,0)),""))</f>
        <v/>
      </c>
      <c r="K7057" s="2" t="str">
        <f>IF(H7057="","",IFERROR(INDEX(Reff1,MATCH('Buku Besar'!H7057,Akun1,0)),""))</f>
        <v/>
      </c>
      <c r="L7057" s="331" t="str">
        <f>IF(H7057="","",IFERROR(INDEX(Penerimaan1,MATCH('Buku Besar'!H7057,Akun1,0)),""))</f>
        <v/>
      </c>
      <c r="M7057" s="331" t="str">
        <f>IF(H7057="","",IFERROR(INDEX(Pengeluaran1,MATCH('Buku Besar'!H7057,Akun1,0)),""))</f>
        <v/>
      </c>
    </row>
    <row r="7058" spans="1:13" x14ac:dyDescent="0.25">
      <c r="A7058" s="91" t="str">
        <f t="shared" si="220"/>
        <v/>
      </c>
      <c r="B7058" s="330" t="str">
        <f>IF(A7058="","",IFERROR(INDEX(Tanggal,MATCH('Buku Besar'!A7058,Akun,0)),""))</f>
        <v/>
      </c>
      <c r="C7058" s="2" t="str">
        <f>IF(A7058="","",IFERROR(INDEX(Keterangan,MATCH('Buku Besar'!A7058,Akun,0)),""))</f>
        <v/>
      </c>
      <c r="D7058" s="2" t="str">
        <f>IF(A7058="","",IFERROR(INDEX(Reff,MATCH('Buku Besar'!A7058,Akun,0)),""))</f>
        <v/>
      </c>
      <c r="E7058" s="331" t="str">
        <f>IF(A7058="","",IFERROR(INDEX(Penerimaan,MATCH('Buku Besar'!A7058,Akun,0)),""))</f>
        <v/>
      </c>
      <c r="F7058" s="331" t="str">
        <f>IF(A7058="","",IFERROR(INDEX(Pengeluaran,MATCH('Buku Besar'!A7058,Akun,0)),""))</f>
        <v/>
      </c>
      <c r="H7058" s="91" t="str">
        <f t="shared" si="221"/>
        <v/>
      </c>
      <c r="I7058" s="330" t="str">
        <f>IF(H7058="","",IFERROR(INDEX(Tanggal1,MATCH('Buku Besar'!H7058,Akun1,0)),""))</f>
        <v/>
      </c>
      <c r="J7058" s="2" t="str">
        <f>IF(H7058="","",IFERROR(INDEX(Keterangan1,MATCH('Buku Besar'!H7058,Akun1,0)),""))</f>
        <v/>
      </c>
      <c r="K7058" s="2" t="str">
        <f>IF(H7058="","",IFERROR(INDEX(Reff1,MATCH('Buku Besar'!H7058,Akun1,0)),""))</f>
        <v/>
      </c>
      <c r="L7058" s="331" t="str">
        <f>IF(H7058="","",IFERROR(INDEX(Penerimaan1,MATCH('Buku Besar'!H7058,Akun1,0)),""))</f>
        <v/>
      </c>
      <c r="M7058" s="331" t="str">
        <f>IF(H7058="","",IFERROR(INDEX(Pengeluaran1,MATCH('Buku Besar'!H7058,Akun1,0)),""))</f>
        <v/>
      </c>
    </row>
    <row r="7059" spans="1:13" x14ac:dyDescent="0.25">
      <c r="A7059" s="91" t="str">
        <f t="shared" si="220"/>
        <v/>
      </c>
      <c r="B7059" s="330" t="str">
        <f>IF(A7059="","",IFERROR(INDEX(Tanggal,MATCH('Buku Besar'!A7059,Akun,0)),""))</f>
        <v/>
      </c>
      <c r="C7059" s="2" t="str">
        <f>IF(A7059="","",IFERROR(INDEX(Keterangan,MATCH('Buku Besar'!A7059,Akun,0)),""))</f>
        <v/>
      </c>
      <c r="D7059" s="2" t="str">
        <f>IF(A7059="","",IFERROR(INDEX(Reff,MATCH('Buku Besar'!A7059,Akun,0)),""))</f>
        <v/>
      </c>
      <c r="E7059" s="331" t="str">
        <f>IF(A7059="","",IFERROR(INDEX(Penerimaan,MATCH('Buku Besar'!A7059,Akun,0)),""))</f>
        <v/>
      </c>
      <c r="F7059" s="331" t="str">
        <f>IF(A7059="","",IFERROR(INDEX(Pengeluaran,MATCH('Buku Besar'!A7059,Akun,0)),""))</f>
        <v/>
      </c>
      <c r="H7059" s="91" t="str">
        <f t="shared" si="221"/>
        <v/>
      </c>
      <c r="I7059" s="330" t="str">
        <f>IF(H7059="","",IFERROR(INDEX(Tanggal1,MATCH('Buku Besar'!H7059,Akun1,0)),""))</f>
        <v/>
      </c>
      <c r="J7059" s="2" t="str">
        <f>IF(H7059="","",IFERROR(INDEX(Keterangan1,MATCH('Buku Besar'!H7059,Akun1,0)),""))</f>
        <v/>
      </c>
      <c r="K7059" s="2" t="str">
        <f>IF(H7059="","",IFERROR(INDEX(Reff1,MATCH('Buku Besar'!H7059,Akun1,0)),""))</f>
        <v/>
      </c>
      <c r="L7059" s="331" t="str">
        <f>IF(H7059="","",IFERROR(INDEX(Penerimaan1,MATCH('Buku Besar'!H7059,Akun1,0)),""))</f>
        <v/>
      </c>
      <c r="M7059" s="331" t="str">
        <f>IF(H7059="","",IFERROR(INDEX(Pengeluaran1,MATCH('Buku Besar'!H7059,Akun1,0)),""))</f>
        <v/>
      </c>
    </row>
    <row r="7060" spans="1:13" x14ac:dyDescent="0.25">
      <c r="A7060" s="91" t="str">
        <f t="shared" si="220"/>
        <v/>
      </c>
      <c r="B7060" s="330" t="str">
        <f>IF(A7060="","",IFERROR(INDEX(Tanggal,MATCH('Buku Besar'!A7060,Akun,0)),""))</f>
        <v/>
      </c>
      <c r="C7060" s="2" t="str">
        <f>IF(A7060="","",IFERROR(INDEX(Keterangan,MATCH('Buku Besar'!A7060,Akun,0)),""))</f>
        <v/>
      </c>
      <c r="D7060" s="2" t="str">
        <f>IF(A7060="","",IFERROR(INDEX(Reff,MATCH('Buku Besar'!A7060,Akun,0)),""))</f>
        <v/>
      </c>
      <c r="E7060" s="331" t="str">
        <f>IF(A7060="","",IFERROR(INDEX(Penerimaan,MATCH('Buku Besar'!A7060,Akun,0)),""))</f>
        <v/>
      </c>
      <c r="F7060" s="331" t="str">
        <f>IF(A7060="","",IFERROR(INDEX(Pengeluaran,MATCH('Buku Besar'!A7060,Akun,0)),""))</f>
        <v/>
      </c>
      <c r="H7060" s="91" t="str">
        <f t="shared" si="221"/>
        <v/>
      </c>
      <c r="I7060" s="330" t="str">
        <f>IF(H7060="","",IFERROR(INDEX(Tanggal1,MATCH('Buku Besar'!H7060,Akun1,0)),""))</f>
        <v/>
      </c>
      <c r="J7060" s="2" t="str">
        <f>IF(H7060="","",IFERROR(INDEX(Keterangan1,MATCH('Buku Besar'!H7060,Akun1,0)),""))</f>
        <v/>
      </c>
      <c r="K7060" s="2" t="str">
        <f>IF(H7060="","",IFERROR(INDEX(Reff1,MATCH('Buku Besar'!H7060,Akun1,0)),""))</f>
        <v/>
      </c>
      <c r="L7060" s="331" t="str">
        <f>IF(H7060="","",IFERROR(INDEX(Penerimaan1,MATCH('Buku Besar'!H7060,Akun1,0)),""))</f>
        <v/>
      </c>
      <c r="M7060" s="331" t="str">
        <f>IF(H7060="","",IFERROR(INDEX(Pengeluaran1,MATCH('Buku Besar'!H7060,Akun1,0)),""))</f>
        <v/>
      </c>
    </row>
    <row r="7061" spans="1:13" x14ac:dyDescent="0.25">
      <c r="A7061" s="91" t="str">
        <f t="shared" si="220"/>
        <v/>
      </c>
      <c r="B7061" s="330" t="str">
        <f>IF(A7061="","",IFERROR(INDEX(Tanggal,MATCH('Buku Besar'!A7061,Akun,0)),""))</f>
        <v/>
      </c>
      <c r="C7061" s="2" t="str">
        <f>IF(A7061="","",IFERROR(INDEX(Keterangan,MATCH('Buku Besar'!A7061,Akun,0)),""))</f>
        <v/>
      </c>
      <c r="D7061" s="2" t="str">
        <f>IF(A7061="","",IFERROR(INDEX(Reff,MATCH('Buku Besar'!A7061,Akun,0)),""))</f>
        <v/>
      </c>
      <c r="E7061" s="331" t="str">
        <f>IF(A7061="","",IFERROR(INDEX(Penerimaan,MATCH('Buku Besar'!A7061,Akun,0)),""))</f>
        <v/>
      </c>
      <c r="F7061" s="331" t="str">
        <f>IF(A7061="","",IFERROR(INDEX(Pengeluaran,MATCH('Buku Besar'!A7061,Akun,0)),""))</f>
        <v/>
      </c>
      <c r="H7061" s="91" t="str">
        <f t="shared" si="221"/>
        <v/>
      </c>
      <c r="I7061" s="330" t="str">
        <f>IF(H7061="","",IFERROR(INDEX(Tanggal1,MATCH('Buku Besar'!H7061,Akun1,0)),""))</f>
        <v/>
      </c>
      <c r="J7061" s="2" t="str">
        <f>IF(H7061="","",IFERROR(INDEX(Keterangan1,MATCH('Buku Besar'!H7061,Akun1,0)),""))</f>
        <v/>
      </c>
      <c r="K7061" s="2" t="str">
        <f>IF(H7061="","",IFERROR(INDEX(Reff1,MATCH('Buku Besar'!H7061,Akun1,0)),""))</f>
        <v/>
      </c>
      <c r="L7061" s="331" t="str">
        <f>IF(H7061="","",IFERROR(INDEX(Penerimaan1,MATCH('Buku Besar'!H7061,Akun1,0)),""))</f>
        <v/>
      </c>
      <c r="M7061" s="331" t="str">
        <f>IF(H7061="","",IFERROR(INDEX(Pengeluaran1,MATCH('Buku Besar'!H7061,Akun1,0)),""))</f>
        <v/>
      </c>
    </row>
    <row r="7062" spans="1:13" x14ac:dyDescent="0.25">
      <c r="A7062" s="91" t="str">
        <f t="shared" si="220"/>
        <v/>
      </c>
      <c r="B7062" s="330" t="str">
        <f>IF(A7062="","",IFERROR(INDEX(Tanggal,MATCH('Buku Besar'!A7062,Akun,0)),""))</f>
        <v/>
      </c>
      <c r="C7062" s="2" t="str">
        <f>IF(A7062="","",IFERROR(INDEX(Keterangan,MATCH('Buku Besar'!A7062,Akun,0)),""))</f>
        <v/>
      </c>
      <c r="D7062" s="2" t="str">
        <f>IF(A7062="","",IFERROR(INDEX(Reff,MATCH('Buku Besar'!A7062,Akun,0)),""))</f>
        <v/>
      </c>
      <c r="E7062" s="331" t="str">
        <f>IF(A7062="","",IFERROR(INDEX(Penerimaan,MATCH('Buku Besar'!A7062,Akun,0)),""))</f>
        <v/>
      </c>
      <c r="F7062" s="331" t="str">
        <f>IF(A7062="","",IFERROR(INDEX(Pengeluaran,MATCH('Buku Besar'!A7062,Akun,0)),""))</f>
        <v/>
      </c>
      <c r="H7062" s="91" t="str">
        <f t="shared" si="221"/>
        <v/>
      </c>
      <c r="I7062" s="330" t="str">
        <f>IF(H7062="","",IFERROR(INDEX(Tanggal1,MATCH('Buku Besar'!H7062,Akun1,0)),""))</f>
        <v/>
      </c>
      <c r="J7062" s="2" t="str">
        <f>IF(H7062="","",IFERROR(INDEX(Keterangan1,MATCH('Buku Besar'!H7062,Akun1,0)),""))</f>
        <v/>
      </c>
      <c r="K7062" s="2" t="str">
        <f>IF(H7062="","",IFERROR(INDEX(Reff1,MATCH('Buku Besar'!H7062,Akun1,0)),""))</f>
        <v/>
      </c>
      <c r="L7062" s="331" t="str">
        <f>IF(H7062="","",IFERROR(INDEX(Penerimaan1,MATCH('Buku Besar'!H7062,Akun1,0)),""))</f>
        <v/>
      </c>
      <c r="M7062" s="331" t="str">
        <f>IF(H7062="","",IFERROR(INDEX(Pengeluaran1,MATCH('Buku Besar'!H7062,Akun1,0)),""))</f>
        <v/>
      </c>
    </row>
    <row r="7063" spans="1:13" x14ac:dyDescent="0.25">
      <c r="A7063" s="91" t="str">
        <f t="shared" si="220"/>
        <v/>
      </c>
      <c r="B7063" s="330" t="str">
        <f>IF(A7063="","",IFERROR(INDEX(Tanggal,MATCH('Buku Besar'!A7063,Akun,0)),""))</f>
        <v/>
      </c>
      <c r="C7063" s="2" t="str">
        <f>IF(A7063="","",IFERROR(INDEX(Keterangan,MATCH('Buku Besar'!A7063,Akun,0)),""))</f>
        <v/>
      </c>
      <c r="D7063" s="2" t="str">
        <f>IF(A7063="","",IFERROR(INDEX(Reff,MATCH('Buku Besar'!A7063,Akun,0)),""))</f>
        <v/>
      </c>
      <c r="E7063" s="331" t="str">
        <f>IF(A7063="","",IFERROR(INDEX(Penerimaan,MATCH('Buku Besar'!A7063,Akun,0)),""))</f>
        <v/>
      </c>
      <c r="F7063" s="331" t="str">
        <f>IF(A7063="","",IFERROR(INDEX(Pengeluaran,MATCH('Buku Besar'!A7063,Akun,0)),""))</f>
        <v/>
      </c>
      <c r="H7063" s="91" t="str">
        <f t="shared" si="221"/>
        <v/>
      </c>
      <c r="I7063" s="330" t="str">
        <f>IF(H7063="","",IFERROR(INDEX(Tanggal1,MATCH('Buku Besar'!H7063,Akun1,0)),""))</f>
        <v/>
      </c>
      <c r="J7063" s="2" t="str">
        <f>IF(H7063="","",IFERROR(INDEX(Keterangan1,MATCH('Buku Besar'!H7063,Akun1,0)),""))</f>
        <v/>
      </c>
      <c r="K7063" s="2" t="str">
        <f>IF(H7063="","",IFERROR(INDEX(Reff1,MATCH('Buku Besar'!H7063,Akun1,0)),""))</f>
        <v/>
      </c>
      <c r="L7063" s="331" t="str">
        <f>IF(H7063="","",IFERROR(INDEX(Penerimaan1,MATCH('Buku Besar'!H7063,Akun1,0)),""))</f>
        <v/>
      </c>
      <c r="M7063" s="331" t="str">
        <f>IF(H7063="","",IFERROR(INDEX(Pengeluaran1,MATCH('Buku Besar'!H7063,Akun1,0)),""))</f>
        <v/>
      </c>
    </row>
    <row r="7064" spans="1:13" x14ac:dyDescent="0.25">
      <c r="A7064" s="91" t="str">
        <f t="shared" si="220"/>
        <v/>
      </c>
      <c r="B7064" s="330" t="str">
        <f>IF(A7064="","",IFERROR(INDEX(Tanggal,MATCH('Buku Besar'!A7064,Akun,0)),""))</f>
        <v/>
      </c>
      <c r="C7064" s="2" t="str">
        <f>IF(A7064="","",IFERROR(INDEX(Keterangan,MATCH('Buku Besar'!A7064,Akun,0)),""))</f>
        <v/>
      </c>
      <c r="D7064" s="2" t="str">
        <f>IF(A7064="","",IFERROR(INDEX(Reff,MATCH('Buku Besar'!A7064,Akun,0)),""))</f>
        <v/>
      </c>
      <c r="E7064" s="331" t="str">
        <f>IF(A7064="","",IFERROR(INDEX(Penerimaan,MATCH('Buku Besar'!A7064,Akun,0)),""))</f>
        <v/>
      </c>
      <c r="F7064" s="331" t="str">
        <f>IF(A7064="","",IFERROR(INDEX(Pengeluaran,MATCH('Buku Besar'!A7064,Akun,0)),""))</f>
        <v/>
      </c>
      <c r="H7064" s="91" t="str">
        <f t="shared" si="221"/>
        <v/>
      </c>
      <c r="I7064" s="330" t="str">
        <f>IF(H7064="","",IFERROR(INDEX(Tanggal1,MATCH('Buku Besar'!H7064,Akun1,0)),""))</f>
        <v/>
      </c>
      <c r="J7064" s="2" t="str">
        <f>IF(H7064="","",IFERROR(INDEX(Keterangan1,MATCH('Buku Besar'!H7064,Akun1,0)),""))</f>
        <v/>
      </c>
      <c r="K7064" s="2" t="str">
        <f>IF(H7064="","",IFERROR(INDEX(Reff1,MATCH('Buku Besar'!H7064,Akun1,0)),""))</f>
        <v/>
      </c>
      <c r="L7064" s="331" t="str">
        <f>IF(H7064="","",IFERROR(INDEX(Penerimaan1,MATCH('Buku Besar'!H7064,Akun1,0)),""))</f>
        <v/>
      </c>
      <c r="M7064" s="331" t="str">
        <f>IF(H7064="","",IFERROR(INDEX(Pengeluaran1,MATCH('Buku Besar'!H7064,Akun1,0)),""))</f>
        <v/>
      </c>
    </row>
    <row r="7065" spans="1:13" x14ac:dyDescent="0.25">
      <c r="A7065" s="91" t="str">
        <f t="shared" si="220"/>
        <v/>
      </c>
      <c r="B7065" s="330" t="str">
        <f>IF(A7065="","",IFERROR(INDEX(Tanggal,MATCH('Buku Besar'!A7065,Akun,0)),""))</f>
        <v/>
      </c>
      <c r="C7065" s="2" t="str">
        <f>IF(A7065="","",IFERROR(INDEX(Keterangan,MATCH('Buku Besar'!A7065,Akun,0)),""))</f>
        <v/>
      </c>
      <c r="D7065" s="2" t="str">
        <f>IF(A7065="","",IFERROR(INDEX(Reff,MATCH('Buku Besar'!A7065,Akun,0)),""))</f>
        <v/>
      </c>
      <c r="E7065" s="331" t="str">
        <f>IF(A7065="","",IFERROR(INDEX(Penerimaan,MATCH('Buku Besar'!A7065,Akun,0)),""))</f>
        <v/>
      </c>
      <c r="F7065" s="331" t="str">
        <f>IF(A7065="","",IFERROR(INDEX(Pengeluaran,MATCH('Buku Besar'!A7065,Akun,0)),""))</f>
        <v/>
      </c>
      <c r="H7065" s="91" t="str">
        <f t="shared" si="221"/>
        <v/>
      </c>
      <c r="I7065" s="330" t="str">
        <f>IF(H7065="","",IFERROR(INDEX(Tanggal1,MATCH('Buku Besar'!H7065,Akun1,0)),""))</f>
        <v/>
      </c>
      <c r="J7065" s="2" t="str">
        <f>IF(H7065="","",IFERROR(INDEX(Keterangan1,MATCH('Buku Besar'!H7065,Akun1,0)),""))</f>
        <v/>
      </c>
      <c r="K7065" s="2" t="str">
        <f>IF(H7065="","",IFERROR(INDEX(Reff1,MATCH('Buku Besar'!H7065,Akun1,0)),""))</f>
        <v/>
      </c>
      <c r="L7065" s="331" t="str">
        <f>IF(H7065="","",IFERROR(INDEX(Penerimaan1,MATCH('Buku Besar'!H7065,Akun1,0)),""))</f>
        <v/>
      </c>
      <c r="M7065" s="331" t="str">
        <f>IF(H7065="","",IFERROR(INDEX(Pengeluaran1,MATCH('Buku Besar'!H7065,Akun1,0)),""))</f>
        <v/>
      </c>
    </row>
    <row r="7066" spans="1:13" x14ac:dyDescent="0.25">
      <c r="A7066" s="91" t="str">
        <f t="shared" si="220"/>
        <v/>
      </c>
      <c r="B7066" s="330" t="str">
        <f>IF(A7066="","",IFERROR(INDEX(Tanggal,MATCH('Buku Besar'!A7066,Akun,0)),""))</f>
        <v/>
      </c>
      <c r="C7066" s="2" t="str">
        <f>IF(A7066="","",IFERROR(INDEX(Keterangan,MATCH('Buku Besar'!A7066,Akun,0)),""))</f>
        <v/>
      </c>
      <c r="D7066" s="2" t="str">
        <f>IF(A7066="","",IFERROR(INDEX(Reff,MATCH('Buku Besar'!A7066,Akun,0)),""))</f>
        <v/>
      </c>
      <c r="E7066" s="331" t="str">
        <f>IF(A7066="","",IFERROR(INDEX(Penerimaan,MATCH('Buku Besar'!A7066,Akun,0)),""))</f>
        <v/>
      </c>
      <c r="F7066" s="331" t="str">
        <f>IF(A7066="","",IFERROR(INDEX(Pengeluaran,MATCH('Buku Besar'!A7066,Akun,0)),""))</f>
        <v/>
      </c>
      <c r="H7066" s="91" t="str">
        <f t="shared" si="221"/>
        <v/>
      </c>
      <c r="I7066" s="330" t="str">
        <f>IF(H7066="","",IFERROR(INDEX(Tanggal1,MATCH('Buku Besar'!H7066,Akun1,0)),""))</f>
        <v/>
      </c>
      <c r="J7066" s="2" t="str">
        <f>IF(H7066="","",IFERROR(INDEX(Keterangan1,MATCH('Buku Besar'!H7066,Akun1,0)),""))</f>
        <v/>
      </c>
      <c r="K7066" s="2" t="str">
        <f>IF(H7066="","",IFERROR(INDEX(Reff1,MATCH('Buku Besar'!H7066,Akun1,0)),""))</f>
        <v/>
      </c>
      <c r="L7066" s="331" t="str">
        <f>IF(H7066="","",IFERROR(INDEX(Penerimaan1,MATCH('Buku Besar'!H7066,Akun1,0)),""))</f>
        <v/>
      </c>
      <c r="M7066" s="331" t="str">
        <f>IF(H7066="","",IFERROR(INDEX(Pengeluaran1,MATCH('Buku Besar'!H7066,Akun1,0)),""))</f>
        <v/>
      </c>
    </row>
    <row r="7067" spans="1:13" x14ac:dyDescent="0.25">
      <c r="A7067" s="91" t="str">
        <f t="shared" si="220"/>
        <v/>
      </c>
      <c r="B7067" s="330" t="str">
        <f>IF(A7067="","",IFERROR(INDEX(Tanggal,MATCH('Buku Besar'!A7067,Akun,0)),""))</f>
        <v/>
      </c>
      <c r="C7067" s="2" t="str">
        <f>IF(A7067="","",IFERROR(INDEX(Keterangan,MATCH('Buku Besar'!A7067,Akun,0)),""))</f>
        <v/>
      </c>
      <c r="D7067" s="2" t="str">
        <f>IF(A7067="","",IFERROR(INDEX(Reff,MATCH('Buku Besar'!A7067,Akun,0)),""))</f>
        <v/>
      </c>
      <c r="E7067" s="331" t="str">
        <f>IF(A7067="","",IFERROR(INDEX(Penerimaan,MATCH('Buku Besar'!A7067,Akun,0)),""))</f>
        <v/>
      </c>
      <c r="F7067" s="331" t="str">
        <f>IF(A7067="","",IFERROR(INDEX(Pengeluaran,MATCH('Buku Besar'!A7067,Akun,0)),""))</f>
        <v/>
      </c>
      <c r="H7067" s="91" t="str">
        <f t="shared" si="221"/>
        <v/>
      </c>
      <c r="I7067" s="330" t="str">
        <f>IF(H7067="","",IFERROR(INDEX(Tanggal1,MATCH('Buku Besar'!H7067,Akun1,0)),""))</f>
        <v/>
      </c>
      <c r="J7067" s="2" t="str">
        <f>IF(H7067="","",IFERROR(INDEX(Keterangan1,MATCH('Buku Besar'!H7067,Akun1,0)),""))</f>
        <v/>
      </c>
      <c r="K7067" s="2" t="str">
        <f>IF(H7067="","",IFERROR(INDEX(Reff1,MATCH('Buku Besar'!H7067,Akun1,0)),""))</f>
        <v/>
      </c>
      <c r="L7067" s="331" t="str">
        <f>IF(H7067="","",IFERROR(INDEX(Penerimaan1,MATCH('Buku Besar'!H7067,Akun1,0)),""))</f>
        <v/>
      </c>
      <c r="M7067" s="331" t="str">
        <f>IF(H7067="","",IFERROR(INDEX(Pengeluaran1,MATCH('Buku Besar'!H7067,Akun1,0)),""))</f>
        <v/>
      </c>
    </row>
    <row r="7068" spans="1:13" x14ac:dyDescent="0.25">
      <c r="A7068" s="91" t="str">
        <f t="shared" si="220"/>
        <v/>
      </c>
      <c r="B7068" s="330" t="str">
        <f>IF(A7068="","",IFERROR(INDEX(Tanggal,MATCH('Buku Besar'!A7068,Akun,0)),""))</f>
        <v/>
      </c>
      <c r="C7068" s="2" t="str">
        <f>IF(A7068="","",IFERROR(INDEX(Keterangan,MATCH('Buku Besar'!A7068,Akun,0)),""))</f>
        <v/>
      </c>
      <c r="D7068" s="2" t="str">
        <f>IF(A7068="","",IFERROR(INDEX(Reff,MATCH('Buku Besar'!A7068,Akun,0)),""))</f>
        <v/>
      </c>
      <c r="E7068" s="331" t="str">
        <f>IF(A7068="","",IFERROR(INDEX(Penerimaan,MATCH('Buku Besar'!A7068,Akun,0)),""))</f>
        <v/>
      </c>
      <c r="F7068" s="331" t="str">
        <f>IF(A7068="","",IFERROR(INDEX(Pengeluaran,MATCH('Buku Besar'!A7068,Akun,0)),""))</f>
        <v/>
      </c>
      <c r="H7068" s="91" t="str">
        <f t="shared" si="221"/>
        <v/>
      </c>
      <c r="I7068" s="330" t="str">
        <f>IF(H7068="","",IFERROR(INDEX(Tanggal1,MATCH('Buku Besar'!H7068,Akun1,0)),""))</f>
        <v/>
      </c>
      <c r="J7068" s="2" t="str">
        <f>IF(H7068="","",IFERROR(INDEX(Keterangan1,MATCH('Buku Besar'!H7068,Akun1,0)),""))</f>
        <v/>
      </c>
      <c r="K7068" s="2" t="str">
        <f>IF(H7068="","",IFERROR(INDEX(Reff1,MATCH('Buku Besar'!H7068,Akun1,0)),""))</f>
        <v/>
      </c>
      <c r="L7068" s="331" t="str">
        <f>IF(H7068="","",IFERROR(INDEX(Penerimaan1,MATCH('Buku Besar'!H7068,Akun1,0)),""))</f>
        <v/>
      </c>
      <c r="M7068" s="331" t="str">
        <f>IF(H7068="","",IFERROR(INDEX(Pengeluaran1,MATCH('Buku Besar'!H7068,Akun1,0)),""))</f>
        <v/>
      </c>
    </row>
    <row r="7069" spans="1:13" x14ac:dyDescent="0.25">
      <c r="A7069" s="91" t="str">
        <f t="shared" si="220"/>
        <v/>
      </c>
      <c r="B7069" s="330" t="str">
        <f>IF(A7069="","",IFERROR(INDEX(Tanggal,MATCH('Buku Besar'!A7069,Akun,0)),""))</f>
        <v/>
      </c>
      <c r="C7069" s="2" t="str">
        <f>IF(A7069="","",IFERROR(INDEX(Keterangan,MATCH('Buku Besar'!A7069,Akun,0)),""))</f>
        <v/>
      </c>
      <c r="D7069" s="2" t="str">
        <f>IF(A7069="","",IFERROR(INDEX(Reff,MATCH('Buku Besar'!A7069,Akun,0)),""))</f>
        <v/>
      </c>
      <c r="E7069" s="331" t="str">
        <f>IF(A7069="","",IFERROR(INDEX(Penerimaan,MATCH('Buku Besar'!A7069,Akun,0)),""))</f>
        <v/>
      </c>
      <c r="F7069" s="331" t="str">
        <f>IF(A7069="","",IFERROR(INDEX(Pengeluaran,MATCH('Buku Besar'!A7069,Akun,0)),""))</f>
        <v/>
      </c>
      <c r="H7069" s="91" t="str">
        <f t="shared" si="221"/>
        <v/>
      </c>
      <c r="I7069" s="330" t="str">
        <f>IF(H7069="","",IFERROR(INDEX(Tanggal1,MATCH('Buku Besar'!H7069,Akun1,0)),""))</f>
        <v/>
      </c>
      <c r="J7069" s="2" t="str">
        <f>IF(H7069="","",IFERROR(INDEX(Keterangan1,MATCH('Buku Besar'!H7069,Akun1,0)),""))</f>
        <v/>
      </c>
      <c r="K7069" s="2" t="str">
        <f>IF(H7069="","",IFERROR(INDEX(Reff1,MATCH('Buku Besar'!H7069,Akun1,0)),""))</f>
        <v/>
      </c>
      <c r="L7069" s="331" t="str">
        <f>IF(H7069="","",IFERROR(INDEX(Penerimaan1,MATCH('Buku Besar'!H7069,Akun1,0)),""))</f>
        <v/>
      </c>
      <c r="M7069" s="331" t="str">
        <f>IF(H7069="","",IFERROR(INDEX(Pengeluaran1,MATCH('Buku Besar'!H7069,Akun1,0)),""))</f>
        <v/>
      </c>
    </row>
    <row r="7070" spans="1:13" x14ac:dyDescent="0.25">
      <c r="A7070" s="91" t="str">
        <f t="shared" si="220"/>
        <v/>
      </c>
      <c r="B7070" s="330" t="str">
        <f>IF(A7070="","",IFERROR(INDEX(Tanggal,MATCH('Buku Besar'!A7070,Akun,0)),""))</f>
        <v/>
      </c>
      <c r="C7070" s="2" t="str">
        <f>IF(A7070="","",IFERROR(INDEX(Keterangan,MATCH('Buku Besar'!A7070,Akun,0)),""))</f>
        <v/>
      </c>
      <c r="D7070" s="2" t="str">
        <f>IF(A7070="","",IFERROR(INDEX(Reff,MATCH('Buku Besar'!A7070,Akun,0)),""))</f>
        <v/>
      </c>
      <c r="E7070" s="331" t="str">
        <f>IF(A7070="","",IFERROR(INDEX(Penerimaan,MATCH('Buku Besar'!A7070,Akun,0)),""))</f>
        <v/>
      </c>
      <c r="F7070" s="331" t="str">
        <f>IF(A7070="","",IFERROR(INDEX(Pengeluaran,MATCH('Buku Besar'!A7070,Akun,0)),""))</f>
        <v/>
      </c>
      <c r="H7070" s="91" t="str">
        <f t="shared" si="221"/>
        <v/>
      </c>
      <c r="I7070" s="330" t="str">
        <f>IF(H7070="","",IFERROR(INDEX(Tanggal1,MATCH('Buku Besar'!H7070,Akun1,0)),""))</f>
        <v/>
      </c>
      <c r="J7070" s="2" t="str">
        <f>IF(H7070="","",IFERROR(INDEX(Keterangan1,MATCH('Buku Besar'!H7070,Akun1,0)),""))</f>
        <v/>
      </c>
      <c r="K7070" s="2" t="str">
        <f>IF(H7070="","",IFERROR(INDEX(Reff1,MATCH('Buku Besar'!H7070,Akun1,0)),""))</f>
        <v/>
      </c>
      <c r="L7070" s="331" t="str">
        <f>IF(H7070="","",IFERROR(INDEX(Penerimaan1,MATCH('Buku Besar'!H7070,Akun1,0)),""))</f>
        <v/>
      </c>
      <c r="M7070" s="331" t="str">
        <f>IF(H7070="","",IFERROR(INDEX(Pengeluaran1,MATCH('Buku Besar'!H7070,Akun1,0)),""))</f>
        <v/>
      </c>
    </row>
    <row r="7071" spans="1:13" x14ac:dyDescent="0.25">
      <c r="A7071" s="91" t="str">
        <f t="shared" si="220"/>
        <v/>
      </c>
      <c r="B7071" s="330" t="str">
        <f>IF(A7071="","",IFERROR(INDEX(Tanggal,MATCH('Buku Besar'!A7071,Akun,0)),""))</f>
        <v/>
      </c>
      <c r="C7071" s="2" t="str">
        <f>IF(A7071="","",IFERROR(INDEX(Keterangan,MATCH('Buku Besar'!A7071,Akun,0)),""))</f>
        <v/>
      </c>
      <c r="D7071" s="2" t="str">
        <f>IF(A7071="","",IFERROR(INDEX(Reff,MATCH('Buku Besar'!A7071,Akun,0)),""))</f>
        <v/>
      </c>
      <c r="E7071" s="331" t="str">
        <f>IF(A7071="","",IFERROR(INDEX(Penerimaan,MATCH('Buku Besar'!A7071,Akun,0)),""))</f>
        <v/>
      </c>
      <c r="F7071" s="331" t="str">
        <f>IF(A7071="","",IFERROR(INDEX(Pengeluaran,MATCH('Buku Besar'!A7071,Akun,0)),""))</f>
        <v/>
      </c>
      <c r="H7071" s="91" t="str">
        <f t="shared" si="221"/>
        <v/>
      </c>
      <c r="I7071" s="330" t="str">
        <f>IF(H7071="","",IFERROR(INDEX(Tanggal1,MATCH('Buku Besar'!H7071,Akun1,0)),""))</f>
        <v/>
      </c>
      <c r="J7071" s="2" t="str">
        <f>IF(H7071="","",IFERROR(INDEX(Keterangan1,MATCH('Buku Besar'!H7071,Akun1,0)),""))</f>
        <v/>
      </c>
      <c r="K7071" s="2" t="str">
        <f>IF(H7071="","",IFERROR(INDEX(Reff1,MATCH('Buku Besar'!H7071,Akun1,0)),""))</f>
        <v/>
      </c>
      <c r="L7071" s="331" t="str">
        <f>IF(H7071="","",IFERROR(INDEX(Penerimaan1,MATCH('Buku Besar'!H7071,Akun1,0)),""))</f>
        <v/>
      </c>
      <c r="M7071" s="331" t="str">
        <f>IF(H7071="","",IFERROR(INDEX(Pengeluaran1,MATCH('Buku Besar'!H7071,Akun1,0)),""))</f>
        <v/>
      </c>
    </row>
    <row r="7072" spans="1:13" x14ac:dyDescent="0.25">
      <c r="A7072" s="91" t="str">
        <f t="shared" si="220"/>
        <v/>
      </c>
      <c r="B7072" s="330" t="str">
        <f>IF(A7072="","",IFERROR(INDEX(Tanggal,MATCH('Buku Besar'!A7072,Akun,0)),""))</f>
        <v/>
      </c>
      <c r="C7072" s="2" t="str">
        <f>IF(A7072="","",IFERROR(INDEX(Keterangan,MATCH('Buku Besar'!A7072,Akun,0)),""))</f>
        <v/>
      </c>
      <c r="D7072" s="2" t="str">
        <f>IF(A7072="","",IFERROR(INDEX(Reff,MATCH('Buku Besar'!A7072,Akun,0)),""))</f>
        <v/>
      </c>
      <c r="E7072" s="331" t="str">
        <f>IF(A7072="","",IFERROR(INDEX(Penerimaan,MATCH('Buku Besar'!A7072,Akun,0)),""))</f>
        <v/>
      </c>
      <c r="F7072" s="331" t="str">
        <f>IF(A7072="","",IFERROR(INDEX(Pengeluaran,MATCH('Buku Besar'!A7072,Akun,0)),""))</f>
        <v/>
      </c>
      <c r="H7072" s="91" t="str">
        <f t="shared" si="221"/>
        <v/>
      </c>
      <c r="I7072" s="330" t="str">
        <f>IF(H7072="","",IFERROR(INDEX(Tanggal1,MATCH('Buku Besar'!H7072,Akun1,0)),""))</f>
        <v/>
      </c>
      <c r="J7072" s="2" t="str">
        <f>IF(H7072="","",IFERROR(INDEX(Keterangan1,MATCH('Buku Besar'!H7072,Akun1,0)),""))</f>
        <v/>
      </c>
      <c r="K7072" s="2" t="str">
        <f>IF(H7072="","",IFERROR(INDEX(Reff1,MATCH('Buku Besar'!H7072,Akun1,0)),""))</f>
        <v/>
      </c>
      <c r="L7072" s="331" t="str">
        <f>IF(H7072="","",IFERROR(INDEX(Penerimaan1,MATCH('Buku Besar'!H7072,Akun1,0)),""))</f>
        <v/>
      </c>
      <c r="M7072" s="331" t="str">
        <f>IF(H7072="","",IFERROR(INDEX(Pengeluaran1,MATCH('Buku Besar'!H7072,Akun1,0)),""))</f>
        <v/>
      </c>
    </row>
    <row r="7073" spans="1:13" x14ac:dyDescent="0.25">
      <c r="A7073" s="91" t="str">
        <f t="shared" si="220"/>
        <v/>
      </c>
      <c r="B7073" s="330" t="str">
        <f>IF(A7073="","",IFERROR(INDEX(Tanggal,MATCH('Buku Besar'!A7073,Akun,0)),""))</f>
        <v/>
      </c>
      <c r="C7073" s="2" t="str">
        <f>IF(A7073="","",IFERROR(INDEX(Keterangan,MATCH('Buku Besar'!A7073,Akun,0)),""))</f>
        <v/>
      </c>
      <c r="D7073" s="2" t="str">
        <f>IF(A7073="","",IFERROR(INDEX(Reff,MATCH('Buku Besar'!A7073,Akun,0)),""))</f>
        <v/>
      </c>
      <c r="E7073" s="331" t="str">
        <f>IF(A7073="","",IFERROR(INDEX(Penerimaan,MATCH('Buku Besar'!A7073,Akun,0)),""))</f>
        <v/>
      </c>
      <c r="F7073" s="331" t="str">
        <f>IF(A7073="","",IFERROR(INDEX(Pengeluaran,MATCH('Buku Besar'!A7073,Akun,0)),""))</f>
        <v/>
      </c>
      <c r="H7073" s="91" t="str">
        <f t="shared" si="221"/>
        <v/>
      </c>
      <c r="I7073" s="330" t="str">
        <f>IF(H7073="","",IFERROR(INDEX(Tanggal1,MATCH('Buku Besar'!H7073,Akun1,0)),""))</f>
        <v/>
      </c>
      <c r="J7073" s="2" t="str">
        <f>IF(H7073="","",IFERROR(INDEX(Keterangan1,MATCH('Buku Besar'!H7073,Akun1,0)),""))</f>
        <v/>
      </c>
      <c r="K7073" s="2" t="str">
        <f>IF(H7073="","",IFERROR(INDEX(Reff1,MATCH('Buku Besar'!H7073,Akun1,0)),""))</f>
        <v/>
      </c>
      <c r="L7073" s="331" t="str">
        <f>IF(H7073="","",IFERROR(INDEX(Penerimaan1,MATCH('Buku Besar'!H7073,Akun1,0)),""))</f>
        <v/>
      </c>
      <c r="M7073" s="331" t="str">
        <f>IF(H7073="","",IFERROR(INDEX(Pengeluaran1,MATCH('Buku Besar'!H7073,Akun1,0)),""))</f>
        <v/>
      </c>
    </row>
    <row r="7074" spans="1:13" x14ac:dyDescent="0.25">
      <c r="A7074" s="91" t="str">
        <f t="shared" si="220"/>
        <v/>
      </c>
      <c r="B7074" s="330" t="str">
        <f>IF(A7074="","",IFERROR(INDEX(Tanggal,MATCH('Buku Besar'!A7074,Akun,0)),""))</f>
        <v/>
      </c>
      <c r="C7074" s="2" t="str">
        <f>IF(A7074="","",IFERROR(INDEX(Keterangan,MATCH('Buku Besar'!A7074,Akun,0)),""))</f>
        <v/>
      </c>
      <c r="D7074" s="2" t="str">
        <f>IF(A7074="","",IFERROR(INDEX(Reff,MATCH('Buku Besar'!A7074,Akun,0)),""))</f>
        <v/>
      </c>
      <c r="E7074" s="331" t="str">
        <f>IF(A7074="","",IFERROR(INDEX(Penerimaan,MATCH('Buku Besar'!A7074,Akun,0)),""))</f>
        <v/>
      </c>
      <c r="F7074" s="331" t="str">
        <f>IF(A7074="","",IFERROR(INDEX(Pengeluaran,MATCH('Buku Besar'!A7074,Akun,0)),""))</f>
        <v/>
      </c>
      <c r="H7074" s="91" t="str">
        <f t="shared" si="221"/>
        <v/>
      </c>
      <c r="I7074" s="330" t="str">
        <f>IF(H7074="","",IFERROR(INDEX(Tanggal1,MATCH('Buku Besar'!H7074,Akun1,0)),""))</f>
        <v/>
      </c>
      <c r="J7074" s="2" t="str">
        <f>IF(H7074="","",IFERROR(INDEX(Keterangan1,MATCH('Buku Besar'!H7074,Akun1,0)),""))</f>
        <v/>
      </c>
      <c r="K7074" s="2" t="str">
        <f>IF(H7074="","",IFERROR(INDEX(Reff1,MATCH('Buku Besar'!H7074,Akun1,0)),""))</f>
        <v/>
      </c>
      <c r="L7074" s="331" t="str">
        <f>IF(H7074="","",IFERROR(INDEX(Penerimaan1,MATCH('Buku Besar'!H7074,Akun1,0)),""))</f>
        <v/>
      </c>
      <c r="M7074" s="331" t="str">
        <f>IF(H7074="","",IFERROR(INDEX(Pengeluaran1,MATCH('Buku Besar'!H7074,Akun1,0)),""))</f>
        <v/>
      </c>
    </row>
    <row r="7075" spans="1:13" x14ac:dyDescent="0.25">
      <c r="A7075" s="91" t="str">
        <f t="shared" si="220"/>
        <v/>
      </c>
      <c r="B7075" s="330" t="str">
        <f>IF(A7075="","",IFERROR(INDEX(Tanggal,MATCH('Buku Besar'!A7075,Akun,0)),""))</f>
        <v/>
      </c>
      <c r="C7075" s="2" t="str">
        <f>IF(A7075="","",IFERROR(INDEX(Keterangan,MATCH('Buku Besar'!A7075,Akun,0)),""))</f>
        <v/>
      </c>
      <c r="D7075" s="2" t="str">
        <f>IF(A7075="","",IFERROR(INDEX(Reff,MATCH('Buku Besar'!A7075,Akun,0)),""))</f>
        <v/>
      </c>
      <c r="E7075" s="331" t="str">
        <f>IF(A7075="","",IFERROR(INDEX(Penerimaan,MATCH('Buku Besar'!A7075,Akun,0)),""))</f>
        <v/>
      </c>
      <c r="F7075" s="331" t="str">
        <f>IF(A7075="","",IFERROR(INDEX(Pengeluaran,MATCH('Buku Besar'!A7075,Akun,0)),""))</f>
        <v/>
      </c>
      <c r="H7075" s="91" t="str">
        <f t="shared" si="221"/>
        <v/>
      </c>
      <c r="I7075" s="330" t="str">
        <f>IF(H7075="","",IFERROR(INDEX(Tanggal1,MATCH('Buku Besar'!H7075,Akun1,0)),""))</f>
        <v/>
      </c>
      <c r="J7075" s="2" t="str">
        <f>IF(H7075="","",IFERROR(INDEX(Keterangan1,MATCH('Buku Besar'!H7075,Akun1,0)),""))</f>
        <v/>
      </c>
      <c r="K7075" s="2" t="str">
        <f>IF(H7075="","",IFERROR(INDEX(Reff1,MATCH('Buku Besar'!H7075,Akun1,0)),""))</f>
        <v/>
      </c>
      <c r="L7075" s="331" t="str">
        <f>IF(H7075="","",IFERROR(INDEX(Penerimaan1,MATCH('Buku Besar'!H7075,Akun1,0)),""))</f>
        <v/>
      </c>
      <c r="M7075" s="331" t="str">
        <f>IF(H7075="","",IFERROR(INDEX(Pengeluaran1,MATCH('Buku Besar'!H7075,Akun1,0)),""))</f>
        <v/>
      </c>
    </row>
    <row r="7076" spans="1:13" x14ac:dyDescent="0.25">
      <c r="A7076" s="91" t="str">
        <f t="shared" si="220"/>
        <v/>
      </c>
      <c r="B7076" s="330" t="str">
        <f>IF(A7076="","",IFERROR(INDEX(Tanggal,MATCH('Buku Besar'!A7076,Akun,0)),""))</f>
        <v/>
      </c>
      <c r="C7076" s="2" t="str">
        <f>IF(A7076="","",IFERROR(INDEX(Keterangan,MATCH('Buku Besar'!A7076,Akun,0)),""))</f>
        <v/>
      </c>
      <c r="D7076" s="2" t="str">
        <f>IF(A7076="","",IFERROR(INDEX(Reff,MATCH('Buku Besar'!A7076,Akun,0)),""))</f>
        <v/>
      </c>
      <c r="E7076" s="331" t="str">
        <f>IF(A7076="","",IFERROR(INDEX(Penerimaan,MATCH('Buku Besar'!A7076,Akun,0)),""))</f>
        <v/>
      </c>
      <c r="F7076" s="331" t="str">
        <f>IF(A7076="","",IFERROR(INDEX(Pengeluaran,MATCH('Buku Besar'!A7076,Akun,0)),""))</f>
        <v/>
      </c>
      <c r="H7076" s="91" t="str">
        <f t="shared" si="221"/>
        <v/>
      </c>
      <c r="I7076" s="330" t="str">
        <f>IF(H7076="","",IFERROR(INDEX(Tanggal1,MATCH('Buku Besar'!H7076,Akun1,0)),""))</f>
        <v/>
      </c>
      <c r="J7076" s="2" t="str">
        <f>IF(H7076="","",IFERROR(INDEX(Keterangan1,MATCH('Buku Besar'!H7076,Akun1,0)),""))</f>
        <v/>
      </c>
      <c r="K7076" s="2" t="str">
        <f>IF(H7076="","",IFERROR(INDEX(Reff1,MATCH('Buku Besar'!H7076,Akun1,0)),""))</f>
        <v/>
      </c>
      <c r="L7076" s="331" t="str">
        <f>IF(H7076="","",IFERROR(INDEX(Penerimaan1,MATCH('Buku Besar'!H7076,Akun1,0)),""))</f>
        <v/>
      </c>
      <c r="M7076" s="331" t="str">
        <f>IF(H7076="","",IFERROR(INDEX(Pengeluaran1,MATCH('Buku Besar'!H7076,Akun1,0)),""))</f>
        <v/>
      </c>
    </row>
    <row r="7077" spans="1:13" x14ac:dyDescent="0.25">
      <c r="A7077" s="91" t="str">
        <f t="shared" si="220"/>
        <v/>
      </c>
      <c r="B7077" s="330" t="str">
        <f>IF(A7077="","",IFERROR(INDEX(Tanggal,MATCH('Buku Besar'!A7077,Akun,0)),""))</f>
        <v/>
      </c>
      <c r="C7077" s="2" t="str">
        <f>IF(A7077="","",IFERROR(INDEX(Keterangan,MATCH('Buku Besar'!A7077,Akun,0)),""))</f>
        <v/>
      </c>
      <c r="D7077" s="2" t="str">
        <f>IF(A7077="","",IFERROR(INDEX(Reff,MATCH('Buku Besar'!A7077,Akun,0)),""))</f>
        <v/>
      </c>
      <c r="E7077" s="331" t="str">
        <f>IF(A7077="","",IFERROR(INDEX(Penerimaan,MATCH('Buku Besar'!A7077,Akun,0)),""))</f>
        <v/>
      </c>
      <c r="F7077" s="331" t="str">
        <f>IF(A7077="","",IFERROR(INDEX(Pengeluaran,MATCH('Buku Besar'!A7077,Akun,0)),""))</f>
        <v/>
      </c>
      <c r="H7077" s="91" t="str">
        <f t="shared" si="221"/>
        <v/>
      </c>
      <c r="I7077" s="330" t="str">
        <f>IF(H7077="","",IFERROR(INDEX(Tanggal1,MATCH('Buku Besar'!H7077,Akun1,0)),""))</f>
        <v/>
      </c>
      <c r="J7077" s="2" t="str">
        <f>IF(H7077="","",IFERROR(INDEX(Keterangan1,MATCH('Buku Besar'!H7077,Akun1,0)),""))</f>
        <v/>
      </c>
      <c r="K7077" s="2" t="str">
        <f>IF(H7077="","",IFERROR(INDEX(Reff1,MATCH('Buku Besar'!H7077,Akun1,0)),""))</f>
        <v/>
      </c>
      <c r="L7077" s="331" t="str">
        <f>IF(H7077="","",IFERROR(INDEX(Penerimaan1,MATCH('Buku Besar'!H7077,Akun1,0)),""))</f>
        <v/>
      </c>
      <c r="M7077" s="331" t="str">
        <f>IF(H7077="","",IFERROR(INDEX(Pengeluaran1,MATCH('Buku Besar'!H7077,Akun1,0)),""))</f>
        <v/>
      </c>
    </row>
    <row r="7078" spans="1:13" x14ac:dyDescent="0.25">
      <c r="A7078" s="91" t="str">
        <f t="shared" si="220"/>
        <v/>
      </c>
      <c r="B7078" s="330" t="str">
        <f>IF(A7078="","",IFERROR(INDEX(Tanggal,MATCH('Buku Besar'!A7078,Akun,0)),""))</f>
        <v/>
      </c>
      <c r="C7078" s="2" t="str">
        <f>IF(A7078="","",IFERROR(INDEX(Keterangan,MATCH('Buku Besar'!A7078,Akun,0)),""))</f>
        <v/>
      </c>
      <c r="D7078" s="2" t="str">
        <f>IF(A7078="","",IFERROR(INDEX(Reff,MATCH('Buku Besar'!A7078,Akun,0)),""))</f>
        <v/>
      </c>
      <c r="E7078" s="331" t="str">
        <f>IF(A7078="","",IFERROR(INDEX(Penerimaan,MATCH('Buku Besar'!A7078,Akun,0)),""))</f>
        <v/>
      </c>
      <c r="F7078" s="331" t="str">
        <f>IF(A7078="","",IFERROR(INDEX(Pengeluaran,MATCH('Buku Besar'!A7078,Akun,0)),""))</f>
        <v/>
      </c>
      <c r="H7078" s="91" t="str">
        <f t="shared" si="221"/>
        <v/>
      </c>
      <c r="I7078" s="330" t="str">
        <f>IF(H7078="","",IFERROR(INDEX(Tanggal1,MATCH('Buku Besar'!H7078,Akun1,0)),""))</f>
        <v/>
      </c>
      <c r="J7078" s="2" t="str">
        <f>IF(H7078="","",IFERROR(INDEX(Keterangan1,MATCH('Buku Besar'!H7078,Akun1,0)),""))</f>
        <v/>
      </c>
      <c r="K7078" s="2" t="str">
        <f>IF(H7078="","",IFERROR(INDEX(Reff1,MATCH('Buku Besar'!H7078,Akun1,0)),""))</f>
        <v/>
      </c>
      <c r="L7078" s="331" t="str">
        <f>IF(H7078="","",IFERROR(INDEX(Penerimaan1,MATCH('Buku Besar'!H7078,Akun1,0)),""))</f>
        <v/>
      </c>
      <c r="M7078" s="331" t="str">
        <f>IF(H7078="","",IFERROR(INDEX(Pengeluaran1,MATCH('Buku Besar'!H7078,Akun1,0)),""))</f>
        <v/>
      </c>
    </row>
    <row r="7079" spans="1:13" x14ac:dyDescent="0.25">
      <c r="A7079" s="91" t="str">
        <f t="shared" si="220"/>
        <v/>
      </c>
      <c r="B7079" s="330" t="str">
        <f>IF(A7079="","",IFERROR(INDEX(Tanggal,MATCH('Buku Besar'!A7079,Akun,0)),""))</f>
        <v/>
      </c>
      <c r="C7079" s="2" t="str">
        <f>IF(A7079="","",IFERROR(INDEX(Keterangan,MATCH('Buku Besar'!A7079,Akun,0)),""))</f>
        <v/>
      </c>
      <c r="D7079" s="2" t="str">
        <f>IF(A7079="","",IFERROR(INDEX(Reff,MATCH('Buku Besar'!A7079,Akun,0)),""))</f>
        <v/>
      </c>
      <c r="E7079" s="331" t="str">
        <f>IF(A7079="","",IFERROR(INDEX(Penerimaan,MATCH('Buku Besar'!A7079,Akun,0)),""))</f>
        <v/>
      </c>
      <c r="F7079" s="331" t="str">
        <f>IF(A7079="","",IFERROR(INDEX(Pengeluaran,MATCH('Buku Besar'!A7079,Akun,0)),""))</f>
        <v/>
      </c>
      <c r="H7079" s="91" t="str">
        <f t="shared" si="221"/>
        <v/>
      </c>
      <c r="I7079" s="330" t="str">
        <f>IF(H7079="","",IFERROR(INDEX(Tanggal1,MATCH('Buku Besar'!H7079,Akun1,0)),""))</f>
        <v/>
      </c>
      <c r="J7079" s="2" t="str">
        <f>IF(H7079="","",IFERROR(INDEX(Keterangan1,MATCH('Buku Besar'!H7079,Akun1,0)),""))</f>
        <v/>
      </c>
      <c r="K7079" s="2" t="str">
        <f>IF(H7079="","",IFERROR(INDEX(Reff1,MATCH('Buku Besar'!H7079,Akun1,0)),""))</f>
        <v/>
      </c>
      <c r="L7079" s="331" t="str">
        <f>IF(H7079="","",IFERROR(INDEX(Penerimaan1,MATCH('Buku Besar'!H7079,Akun1,0)),""))</f>
        <v/>
      </c>
      <c r="M7079" s="331" t="str">
        <f>IF(H7079="","",IFERROR(INDEX(Pengeluaran1,MATCH('Buku Besar'!H7079,Akun1,0)),""))</f>
        <v/>
      </c>
    </row>
    <row r="7080" spans="1:13" x14ac:dyDescent="0.25">
      <c r="A7080" s="91" t="str">
        <f t="shared" si="220"/>
        <v/>
      </c>
      <c r="B7080" s="330" t="str">
        <f>IF(A7080="","",IFERROR(INDEX(Tanggal,MATCH('Buku Besar'!A7080,Akun,0)),""))</f>
        <v/>
      </c>
      <c r="C7080" s="2" t="str">
        <f>IF(A7080="","",IFERROR(INDEX(Keterangan,MATCH('Buku Besar'!A7080,Akun,0)),""))</f>
        <v/>
      </c>
      <c r="D7080" s="2" t="str">
        <f>IF(A7080="","",IFERROR(INDEX(Reff,MATCH('Buku Besar'!A7080,Akun,0)),""))</f>
        <v/>
      </c>
      <c r="E7080" s="331" t="str">
        <f>IF(A7080="","",IFERROR(INDEX(Penerimaan,MATCH('Buku Besar'!A7080,Akun,0)),""))</f>
        <v/>
      </c>
      <c r="F7080" s="331" t="str">
        <f>IF(A7080="","",IFERROR(INDEX(Pengeluaran,MATCH('Buku Besar'!A7080,Akun,0)),""))</f>
        <v/>
      </c>
      <c r="H7080" s="91" t="str">
        <f t="shared" si="221"/>
        <v/>
      </c>
      <c r="I7080" s="330" t="str">
        <f>IF(H7080="","",IFERROR(INDEX(Tanggal1,MATCH('Buku Besar'!H7080,Akun1,0)),""))</f>
        <v/>
      </c>
      <c r="J7080" s="2" t="str">
        <f>IF(H7080="","",IFERROR(INDEX(Keterangan1,MATCH('Buku Besar'!H7080,Akun1,0)),""))</f>
        <v/>
      </c>
      <c r="K7080" s="2" t="str">
        <f>IF(H7080="","",IFERROR(INDEX(Reff1,MATCH('Buku Besar'!H7080,Akun1,0)),""))</f>
        <v/>
      </c>
      <c r="L7080" s="331" t="str">
        <f>IF(H7080="","",IFERROR(INDEX(Penerimaan1,MATCH('Buku Besar'!H7080,Akun1,0)),""))</f>
        <v/>
      </c>
      <c r="M7080" s="331" t="str">
        <f>IF(H7080="","",IFERROR(INDEX(Pengeluaran1,MATCH('Buku Besar'!H7080,Akun1,0)),""))</f>
        <v/>
      </c>
    </row>
    <row r="7081" spans="1:13" x14ac:dyDescent="0.25">
      <c r="A7081" s="91" t="str">
        <f t="shared" si="220"/>
        <v/>
      </c>
      <c r="B7081" s="330" t="str">
        <f>IF(A7081="","",IFERROR(INDEX(Tanggal,MATCH('Buku Besar'!A7081,Akun,0)),""))</f>
        <v/>
      </c>
      <c r="C7081" s="2" t="str">
        <f>IF(A7081="","",IFERROR(INDEX(Keterangan,MATCH('Buku Besar'!A7081,Akun,0)),""))</f>
        <v/>
      </c>
      <c r="D7081" s="2" t="str">
        <f>IF(A7081="","",IFERROR(INDEX(Reff,MATCH('Buku Besar'!A7081,Akun,0)),""))</f>
        <v/>
      </c>
      <c r="E7081" s="331" t="str">
        <f>IF(A7081="","",IFERROR(INDEX(Penerimaan,MATCH('Buku Besar'!A7081,Akun,0)),""))</f>
        <v/>
      </c>
      <c r="F7081" s="331" t="str">
        <f>IF(A7081="","",IFERROR(INDEX(Pengeluaran,MATCH('Buku Besar'!A7081,Akun,0)),""))</f>
        <v/>
      </c>
      <c r="H7081" s="91" t="str">
        <f t="shared" si="221"/>
        <v/>
      </c>
      <c r="I7081" s="330" t="str">
        <f>IF(H7081="","",IFERROR(INDEX(Tanggal1,MATCH('Buku Besar'!H7081,Akun1,0)),""))</f>
        <v/>
      </c>
      <c r="J7081" s="2" t="str">
        <f>IF(H7081="","",IFERROR(INDEX(Keterangan1,MATCH('Buku Besar'!H7081,Akun1,0)),""))</f>
        <v/>
      </c>
      <c r="K7081" s="2" t="str">
        <f>IF(H7081="","",IFERROR(INDEX(Reff1,MATCH('Buku Besar'!H7081,Akun1,0)),""))</f>
        <v/>
      </c>
      <c r="L7081" s="331" t="str">
        <f>IF(H7081="","",IFERROR(INDEX(Penerimaan1,MATCH('Buku Besar'!H7081,Akun1,0)),""))</f>
        <v/>
      </c>
      <c r="M7081" s="331" t="str">
        <f>IF(H7081="","",IFERROR(INDEX(Pengeluaran1,MATCH('Buku Besar'!H7081,Akun1,0)),""))</f>
        <v/>
      </c>
    </row>
    <row r="7082" spans="1:13" x14ac:dyDescent="0.25">
      <c r="A7082" s="91" t="str">
        <f t="shared" si="220"/>
        <v/>
      </c>
      <c r="B7082" s="330" t="str">
        <f>IF(A7082="","",IFERROR(INDEX(Tanggal,MATCH('Buku Besar'!A7082,Akun,0)),""))</f>
        <v/>
      </c>
      <c r="C7082" s="2" t="str">
        <f>IF(A7082="","",IFERROR(INDEX(Keterangan,MATCH('Buku Besar'!A7082,Akun,0)),""))</f>
        <v/>
      </c>
      <c r="D7082" s="2" t="str">
        <f>IF(A7082="","",IFERROR(INDEX(Reff,MATCH('Buku Besar'!A7082,Akun,0)),""))</f>
        <v/>
      </c>
      <c r="E7082" s="331" t="str">
        <f>IF(A7082="","",IFERROR(INDEX(Penerimaan,MATCH('Buku Besar'!A7082,Akun,0)),""))</f>
        <v/>
      </c>
      <c r="F7082" s="331" t="str">
        <f>IF(A7082="","",IFERROR(INDEX(Pengeluaran,MATCH('Buku Besar'!A7082,Akun,0)),""))</f>
        <v/>
      </c>
      <c r="H7082" s="91" t="str">
        <f t="shared" si="221"/>
        <v/>
      </c>
      <c r="I7082" s="330" t="str">
        <f>IF(H7082="","",IFERROR(INDEX(Tanggal1,MATCH('Buku Besar'!H7082,Akun1,0)),""))</f>
        <v/>
      </c>
      <c r="J7082" s="2" t="str">
        <f>IF(H7082="","",IFERROR(INDEX(Keterangan1,MATCH('Buku Besar'!H7082,Akun1,0)),""))</f>
        <v/>
      </c>
      <c r="K7082" s="2" t="str">
        <f>IF(H7082="","",IFERROR(INDEX(Reff1,MATCH('Buku Besar'!H7082,Akun1,0)),""))</f>
        <v/>
      </c>
      <c r="L7082" s="331" t="str">
        <f>IF(H7082="","",IFERROR(INDEX(Penerimaan1,MATCH('Buku Besar'!H7082,Akun1,0)),""))</f>
        <v/>
      </c>
      <c r="M7082" s="331" t="str">
        <f>IF(H7082="","",IFERROR(INDEX(Pengeluaran1,MATCH('Buku Besar'!H7082,Akun1,0)),""))</f>
        <v/>
      </c>
    </row>
    <row r="7083" spans="1:13" x14ac:dyDescent="0.25">
      <c r="A7083" s="91" t="str">
        <f t="shared" si="220"/>
        <v/>
      </c>
      <c r="B7083" s="330" t="str">
        <f>IF(A7083="","",IFERROR(INDEX(Tanggal,MATCH('Buku Besar'!A7083,Akun,0)),""))</f>
        <v/>
      </c>
      <c r="C7083" s="2" t="str">
        <f>IF(A7083="","",IFERROR(INDEX(Keterangan,MATCH('Buku Besar'!A7083,Akun,0)),""))</f>
        <v/>
      </c>
      <c r="D7083" s="2" t="str">
        <f>IF(A7083="","",IFERROR(INDEX(Reff,MATCH('Buku Besar'!A7083,Akun,0)),""))</f>
        <v/>
      </c>
      <c r="E7083" s="331" t="str">
        <f>IF(A7083="","",IFERROR(INDEX(Penerimaan,MATCH('Buku Besar'!A7083,Akun,0)),""))</f>
        <v/>
      </c>
      <c r="F7083" s="331" t="str">
        <f>IF(A7083="","",IFERROR(INDEX(Pengeluaran,MATCH('Buku Besar'!A7083,Akun,0)),""))</f>
        <v/>
      </c>
      <c r="H7083" s="91" t="str">
        <f t="shared" si="221"/>
        <v/>
      </c>
      <c r="I7083" s="330" t="str">
        <f>IF(H7083="","",IFERROR(INDEX(Tanggal1,MATCH('Buku Besar'!H7083,Akun1,0)),""))</f>
        <v/>
      </c>
      <c r="J7083" s="2" t="str">
        <f>IF(H7083="","",IFERROR(INDEX(Keterangan1,MATCH('Buku Besar'!H7083,Akun1,0)),""))</f>
        <v/>
      </c>
      <c r="K7083" s="2" t="str">
        <f>IF(H7083="","",IFERROR(INDEX(Reff1,MATCH('Buku Besar'!H7083,Akun1,0)),""))</f>
        <v/>
      </c>
      <c r="L7083" s="331" t="str">
        <f>IF(H7083="","",IFERROR(INDEX(Penerimaan1,MATCH('Buku Besar'!H7083,Akun1,0)),""))</f>
        <v/>
      </c>
      <c r="M7083" s="331" t="str">
        <f>IF(H7083="","",IFERROR(INDEX(Pengeluaran1,MATCH('Buku Besar'!H7083,Akun1,0)),""))</f>
        <v/>
      </c>
    </row>
    <row r="7084" spans="1:13" x14ac:dyDescent="0.25">
      <c r="A7084" s="91" t="str">
        <f t="shared" si="220"/>
        <v/>
      </c>
      <c r="B7084" s="330" t="str">
        <f>IF(A7084="","",IFERROR(INDEX(Tanggal,MATCH('Buku Besar'!A7084,Akun,0)),""))</f>
        <v/>
      </c>
      <c r="C7084" s="2" t="str">
        <f>IF(A7084="","",IFERROR(INDEX(Keterangan,MATCH('Buku Besar'!A7084,Akun,0)),""))</f>
        <v/>
      </c>
      <c r="D7084" s="2" t="str">
        <f>IF(A7084="","",IFERROR(INDEX(Reff,MATCH('Buku Besar'!A7084,Akun,0)),""))</f>
        <v/>
      </c>
      <c r="E7084" s="331" t="str">
        <f>IF(A7084="","",IFERROR(INDEX(Penerimaan,MATCH('Buku Besar'!A7084,Akun,0)),""))</f>
        <v/>
      </c>
      <c r="F7084" s="331" t="str">
        <f>IF(A7084="","",IFERROR(INDEX(Pengeluaran,MATCH('Buku Besar'!A7084,Akun,0)),""))</f>
        <v/>
      </c>
      <c r="H7084" s="91" t="str">
        <f t="shared" si="221"/>
        <v/>
      </c>
      <c r="I7084" s="330" t="str">
        <f>IF(H7084="","",IFERROR(INDEX(Tanggal1,MATCH('Buku Besar'!H7084,Akun1,0)),""))</f>
        <v/>
      </c>
      <c r="J7084" s="2" t="str">
        <f>IF(H7084="","",IFERROR(INDEX(Keterangan1,MATCH('Buku Besar'!H7084,Akun1,0)),""))</f>
        <v/>
      </c>
      <c r="K7084" s="2" t="str">
        <f>IF(H7084="","",IFERROR(INDEX(Reff1,MATCH('Buku Besar'!H7084,Akun1,0)),""))</f>
        <v/>
      </c>
      <c r="L7084" s="331" t="str">
        <f>IF(H7084="","",IFERROR(INDEX(Penerimaan1,MATCH('Buku Besar'!H7084,Akun1,0)),""))</f>
        <v/>
      </c>
      <c r="M7084" s="331" t="str">
        <f>IF(H7084="","",IFERROR(INDEX(Pengeluaran1,MATCH('Buku Besar'!H7084,Akun1,0)),""))</f>
        <v/>
      </c>
    </row>
    <row r="7085" spans="1:13" x14ac:dyDescent="0.25">
      <c r="A7085" s="91" t="str">
        <f t="shared" si="220"/>
        <v/>
      </c>
      <c r="B7085" s="330" t="str">
        <f>IF(A7085="","",IFERROR(INDEX(Tanggal,MATCH('Buku Besar'!A7085,Akun,0)),""))</f>
        <v/>
      </c>
      <c r="C7085" s="2" t="str">
        <f>IF(A7085="","",IFERROR(INDEX(Keterangan,MATCH('Buku Besar'!A7085,Akun,0)),""))</f>
        <v/>
      </c>
      <c r="D7085" s="2" t="str">
        <f>IF(A7085="","",IFERROR(INDEX(Reff,MATCH('Buku Besar'!A7085,Akun,0)),""))</f>
        <v/>
      </c>
      <c r="E7085" s="331" t="str">
        <f>IF(A7085="","",IFERROR(INDEX(Penerimaan,MATCH('Buku Besar'!A7085,Akun,0)),""))</f>
        <v/>
      </c>
      <c r="F7085" s="331" t="str">
        <f>IF(A7085="","",IFERROR(INDEX(Pengeluaran,MATCH('Buku Besar'!A7085,Akun,0)),""))</f>
        <v/>
      </c>
      <c r="H7085" s="91" t="str">
        <f t="shared" si="221"/>
        <v/>
      </c>
      <c r="I7085" s="330" t="str">
        <f>IF(H7085="","",IFERROR(INDEX(Tanggal1,MATCH('Buku Besar'!H7085,Akun1,0)),""))</f>
        <v/>
      </c>
      <c r="J7085" s="2" t="str">
        <f>IF(H7085="","",IFERROR(INDEX(Keterangan1,MATCH('Buku Besar'!H7085,Akun1,0)),""))</f>
        <v/>
      </c>
      <c r="K7085" s="2" t="str">
        <f>IF(H7085="","",IFERROR(INDEX(Reff1,MATCH('Buku Besar'!H7085,Akun1,0)),""))</f>
        <v/>
      </c>
      <c r="L7085" s="331" t="str">
        <f>IF(H7085="","",IFERROR(INDEX(Penerimaan1,MATCH('Buku Besar'!H7085,Akun1,0)),""))</f>
        <v/>
      </c>
      <c r="M7085" s="331" t="str">
        <f>IF(H7085="","",IFERROR(INDEX(Pengeluaran1,MATCH('Buku Besar'!H7085,Akun1,0)),""))</f>
        <v/>
      </c>
    </row>
    <row r="7086" spans="1:13" x14ac:dyDescent="0.25">
      <c r="A7086" s="91" t="str">
        <f t="shared" si="220"/>
        <v/>
      </c>
      <c r="B7086" s="330" t="str">
        <f>IF(A7086="","",IFERROR(INDEX(Tanggal,MATCH('Buku Besar'!A7086,Akun,0)),""))</f>
        <v/>
      </c>
      <c r="C7086" s="2" t="str">
        <f>IF(A7086="","",IFERROR(INDEX(Keterangan,MATCH('Buku Besar'!A7086,Akun,0)),""))</f>
        <v/>
      </c>
      <c r="D7086" s="2" t="str">
        <f>IF(A7086="","",IFERROR(INDEX(Reff,MATCH('Buku Besar'!A7086,Akun,0)),""))</f>
        <v/>
      </c>
      <c r="E7086" s="331" t="str">
        <f>IF(A7086="","",IFERROR(INDEX(Penerimaan,MATCH('Buku Besar'!A7086,Akun,0)),""))</f>
        <v/>
      </c>
      <c r="F7086" s="331" t="str">
        <f>IF(A7086="","",IFERROR(INDEX(Pengeluaran,MATCH('Buku Besar'!A7086,Akun,0)),""))</f>
        <v/>
      </c>
      <c r="H7086" s="91" t="str">
        <f t="shared" si="221"/>
        <v/>
      </c>
      <c r="I7086" s="330" t="str">
        <f>IF(H7086="","",IFERROR(INDEX(Tanggal1,MATCH('Buku Besar'!H7086,Akun1,0)),""))</f>
        <v/>
      </c>
      <c r="J7086" s="2" t="str">
        <f>IF(H7086="","",IFERROR(INDEX(Keterangan1,MATCH('Buku Besar'!H7086,Akun1,0)),""))</f>
        <v/>
      </c>
      <c r="K7086" s="2" t="str">
        <f>IF(H7086="","",IFERROR(INDEX(Reff1,MATCH('Buku Besar'!H7086,Akun1,0)),""))</f>
        <v/>
      </c>
      <c r="L7086" s="331" t="str">
        <f>IF(H7086="","",IFERROR(INDEX(Penerimaan1,MATCH('Buku Besar'!H7086,Akun1,0)),""))</f>
        <v/>
      </c>
      <c r="M7086" s="331" t="str">
        <f>IF(H7086="","",IFERROR(INDEX(Pengeluaran1,MATCH('Buku Besar'!H7086,Akun1,0)),""))</f>
        <v/>
      </c>
    </row>
    <row r="7087" spans="1:13" x14ac:dyDescent="0.25">
      <c r="A7087" s="91" t="str">
        <f t="shared" si="220"/>
        <v/>
      </c>
      <c r="B7087" s="330" t="str">
        <f>IF(A7087="","",IFERROR(INDEX(Tanggal,MATCH('Buku Besar'!A7087,Akun,0)),""))</f>
        <v/>
      </c>
      <c r="C7087" s="2" t="str">
        <f>IF(A7087="","",IFERROR(INDEX(Keterangan,MATCH('Buku Besar'!A7087,Akun,0)),""))</f>
        <v/>
      </c>
      <c r="D7087" s="2" t="str">
        <f>IF(A7087="","",IFERROR(INDEX(Reff,MATCH('Buku Besar'!A7087,Akun,0)),""))</f>
        <v/>
      </c>
      <c r="E7087" s="331" t="str">
        <f>IF(A7087="","",IFERROR(INDEX(Penerimaan,MATCH('Buku Besar'!A7087,Akun,0)),""))</f>
        <v/>
      </c>
      <c r="F7087" s="331" t="str">
        <f>IF(A7087="","",IFERROR(INDEX(Pengeluaran,MATCH('Buku Besar'!A7087,Akun,0)),""))</f>
        <v/>
      </c>
      <c r="H7087" s="91" t="str">
        <f t="shared" si="221"/>
        <v/>
      </c>
      <c r="I7087" s="330" t="str">
        <f>IF(H7087="","",IFERROR(INDEX(Tanggal1,MATCH('Buku Besar'!H7087,Akun1,0)),""))</f>
        <v/>
      </c>
      <c r="J7087" s="2" t="str">
        <f>IF(H7087="","",IFERROR(INDEX(Keterangan1,MATCH('Buku Besar'!H7087,Akun1,0)),""))</f>
        <v/>
      </c>
      <c r="K7087" s="2" t="str">
        <f>IF(H7087="","",IFERROR(INDEX(Reff1,MATCH('Buku Besar'!H7087,Akun1,0)),""))</f>
        <v/>
      </c>
      <c r="L7087" s="331" t="str">
        <f>IF(H7087="","",IFERROR(INDEX(Penerimaan1,MATCH('Buku Besar'!H7087,Akun1,0)),""))</f>
        <v/>
      </c>
      <c r="M7087" s="331" t="str">
        <f>IF(H7087="","",IFERROR(INDEX(Pengeluaran1,MATCH('Buku Besar'!H7087,Akun1,0)),""))</f>
        <v/>
      </c>
    </row>
    <row r="7088" spans="1:13" x14ac:dyDescent="0.25">
      <c r="A7088" s="91" t="str">
        <f t="shared" si="220"/>
        <v/>
      </c>
      <c r="B7088" s="330" t="str">
        <f>IF(A7088="","",IFERROR(INDEX(Tanggal,MATCH('Buku Besar'!A7088,Akun,0)),""))</f>
        <v/>
      </c>
      <c r="C7088" s="2" t="str">
        <f>IF(A7088="","",IFERROR(INDEX(Keterangan,MATCH('Buku Besar'!A7088,Akun,0)),""))</f>
        <v/>
      </c>
      <c r="D7088" s="2" t="str">
        <f>IF(A7088="","",IFERROR(INDEX(Reff,MATCH('Buku Besar'!A7088,Akun,0)),""))</f>
        <v/>
      </c>
      <c r="E7088" s="331" t="str">
        <f>IF(A7088="","",IFERROR(INDEX(Penerimaan,MATCH('Buku Besar'!A7088,Akun,0)),""))</f>
        <v/>
      </c>
      <c r="F7088" s="331" t="str">
        <f>IF(A7088="","",IFERROR(INDEX(Pengeluaran,MATCH('Buku Besar'!A7088,Akun,0)),""))</f>
        <v/>
      </c>
      <c r="H7088" s="91" t="str">
        <f t="shared" si="221"/>
        <v/>
      </c>
      <c r="I7088" s="330" t="str">
        <f>IF(H7088="","",IFERROR(INDEX(Tanggal1,MATCH('Buku Besar'!H7088,Akun1,0)),""))</f>
        <v/>
      </c>
      <c r="J7088" s="2" t="str">
        <f>IF(H7088="","",IFERROR(INDEX(Keterangan1,MATCH('Buku Besar'!H7088,Akun1,0)),""))</f>
        <v/>
      </c>
      <c r="K7088" s="2" t="str">
        <f>IF(H7088="","",IFERROR(INDEX(Reff1,MATCH('Buku Besar'!H7088,Akun1,0)),""))</f>
        <v/>
      </c>
      <c r="L7088" s="331" t="str">
        <f>IF(H7088="","",IFERROR(INDEX(Penerimaan1,MATCH('Buku Besar'!H7088,Akun1,0)),""))</f>
        <v/>
      </c>
      <c r="M7088" s="331" t="str">
        <f>IF(H7088="","",IFERROR(INDEX(Pengeluaran1,MATCH('Buku Besar'!H7088,Akun1,0)),""))</f>
        <v/>
      </c>
    </row>
    <row r="7089" spans="1:13" x14ac:dyDescent="0.25">
      <c r="A7089" s="91" t="str">
        <f t="shared" si="220"/>
        <v/>
      </c>
      <c r="B7089" s="330" t="str">
        <f>IF(A7089="","",IFERROR(INDEX(Tanggal,MATCH('Buku Besar'!A7089,Akun,0)),""))</f>
        <v/>
      </c>
      <c r="C7089" s="2" t="str">
        <f>IF(A7089="","",IFERROR(INDEX(Keterangan,MATCH('Buku Besar'!A7089,Akun,0)),""))</f>
        <v/>
      </c>
      <c r="D7089" s="2" t="str">
        <f>IF(A7089="","",IFERROR(INDEX(Reff,MATCH('Buku Besar'!A7089,Akun,0)),""))</f>
        <v/>
      </c>
      <c r="E7089" s="331" t="str">
        <f>IF(A7089="","",IFERROR(INDEX(Penerimaan,MATCH('Buku Besar'!A7089,Akun,0)),""))</f>
        <v/>
      </c>
      <c r="F7089" s="331" t="str">
        <f>IF(A7089="","",IFERROR(INDEX(Pengeluaran,MATCH('Buku Besar'!A7089,Akun,0)),""))</f>
        <v/>
      </c>
      <c r="H7089" s="91" t="str">
        <f t="shared" si="221"/>
        <v/>
      </c>
      <c r="I7089" s="330" t="str">
        <f>IF(H7089="","",IFERROR(INDEX(Tanggal1,MATCH('Buku Besar'!H7089,Akun1,0)),""))</f>
        <v/>
      </c>
      <c r="J7089" s="2" t="str">
        <f>IF(H7089="","",IFERROR(INDEX(Keterangan1,MATCH('Buku Besar'!H7089,Akun1,0)),""))</f>
        <v/>
      </c>
      <c r="K7089" s="2" t="str">
        <f>IF(H7089="","",IFERROR(INDEX(Reff1,MATCH('Buku Besar'!H7089,Akun1,0)),""))</f>
        <v/>
      </c>
      <c r="L7089" s="331" t="str">
        <f>IF(H7089="","",IFERROR(INDEX(Penerimaan1,MATCH('Buku Besar'!H7089,Akun1,0)),""))</f>
        <v/>
      </c>
      <c r="M7089" s="331" t="str">
        <f>IF(H7089="","",IFERROR(INDEX(Pengeluaran1,MATCH('Buku Besar'!H7089,Akun1,0)),""))</f>
        <v/>
      </c>
    </row>
    <row r="7090" spans="1:13" x14ac:dyDescent="0.25">
      <c r="A7090" s="91" t="str">
        <f t="shared" si="220"/>
        <v/>
      </c>
      <c r="B7090" s="330" t="str">
        <f>IF(A7090="","",IFERROR(INDEX(Tanggal,MATCH('Buku Besar'!A7090,Akun,0)),""))</f>
        <v/>
      </c>
      <c r="C7090" s="2" t="str">
        <f>IF(A7090="","",IFERROR(INDEX(Keterangan,MATCH('Buku Besar'!A7090,Akun,0)),""))</f>
        <v/>
      </c>
      <c r="D7090" s="2" t="str">
        <f>IF(A7090="","",IFERROR(INDEX(Reff,MATCH('Buku Besar'!A7090,Akun,0)),""))</f>
        <v/>
      </c>
      <c r="E7090" s="331" t="str">
        <f>IF(A7090="","",IFERROR(INDEX(Penerimaan,MATCH('Buku Besar'!A7090,Akun,0)),""))</f>
        <v/>
      </c>
      <c r="F7090" s="331" t="str">
        <f>IF(A7090="","",IFERROR(INDEX(Pengeluaran,MATCH('Buku Besar'!A7090,Akun,0)),""))</f>
        <v/>
      </c>
      <c r="H7090" s="91" t="str">
        <f t="shared" si="221"/>
        <v/>
      </c>
      <c r="I7090" s="330" t="str">
        <f>IF(H7090="","",IFERROR(INDEX(Tanggal1,MATCH('Buku Besar'!H7090,Akun1,0)),""))</f>
        <v/>
      </c>
      <c r="J7090" s="2" t="str">
        <f>IF(H7090="","",IFERROR(INDEX(Keterangan1,MATCH('Buku Besar'!H7090,Akun1,0)),""))</f>
        <v/>
      </c>
      <c r="K7090" s="2" t="str">
        <f>IF(H7090="","",IFERROR(INDEX(Reff1,MATCH('Buku Besar'!H7090,Akun1,0)),""))</f>
        <v/>
      </c>
      <c r="L7090" s="331" t="str">
        <f>IF(H7090="","",IFERROR(INDEX(Penerimaan1,MATCH('Buku Besar'!H7090,Akun1,0)),""))</f>
        <v/>
      </c>
      <c r="M7090" s="331" t="str">
        <f>IF(H7090="","",IFERROR(INDEX(Pengeluaran1,MATCH('Buku Besar'!H7090,Akun1,0)),""))</f>
        <v/>
      </c>
    </row>
    <row r="7091" spans="1:13" x14ac:dyDescent="0.25">
      <c r="A7091" s="91" t="str">
        <f t="shared" si="220"/>
        <v/>
      </c>
      <c r="B7091" s="330" t="str">
        <f>IF(A7091="","",IFERROR(INDEX(Tanggal,MATCH('Buku Besar'!A7091,Akun,0)),""))</f>
        <v/>
      </c>
      <c r="C7091" s="2" t="str">
        <f>IF(A7091="","",IFERROR(INDEX(Keterangan,MATCH('Buku Besar'!A7091,Akun,0)),""))</f>
        <v/>
      </c>
      <c r="D7091" s="2" t="str">
        <f>IF(A7091="","",IFERROR(INDEX(Reff,MATCH('Buku Besar'!A7091,Akun,0)),""))</f>
        <v/>
      </c>
      <c r="E7091" s="331" t="str">
        <f>IF(A7091="","",IFERROR(INDEX(Penerimaan,MATCH('Buku Besar'!A7091,Akun,0)),""))</f>
        <v/>
      </c>
      <c r="F7091" s="331" t="str">
        <f>IF(A7091="","",IFERROR(INDEX(Pengeluaran,MATCH('Buku Besar'!A7091,Akun,0)),""))</f>
        <v/>
      </c>
      <c r="H7091" s="91" t="str">
        <f t="shared" si="221"/>
        <v/>
      </c>
      <c r="I7091" s="330" t="str">
        <f>IF(H7091="","",IFERROR(INDEX(Tanggal1,MATCH('Buku Besar'!H7091,Akun1,0)),""))</f>
        <v/>
      </c>
      <c r="J7091" s="2" t="str">
        <f>IF(H7091="","",IFERROR(INDEX(Keterangan1,MATCH('Buku Besar'!H7091,Akun1,0)),""))</f>
        <v/>
      </c>
      <c r="K7091" s="2" t="str">
        <f>IF(H7091="","",IFERROR(INDEX(Reff1,MATCH('Buku Besar'!H7091,Akun1,0)),""))</f>
        <v/>
      </c>
      <c r="L7091" s="331" t="str">
        <f>IF(H7091="","",IFERROR(INDEX(Penerimaan1,MATCH('Buku Besar'!H7091,Akun1,0)),""))</f>
        <v/>
      </c>
      <c r="M7091" s="331" t="str">
        <f>IF(H7091="","",IFERROR(INDEX(Pengeluaran1,MATCH('Buku Besar'!H7091,Akun1,0)),""))</f>
        <v/>
      </c>
    </row>
    <row r="7092" spans="1:13" x14ac:dyDescent="0.25">
      <c r="A7092" s="91" t="str">
        <f t="shared" si="220"/>
        <v/>
      </c>
      <c r="B7092" s="330" t="str">
        <f>IF(A7092="","",IFERROR(INDEX(Tanggal,MATCH('Buku Besar'!A7092,Akun,0)),""))</f>
        <v/>
      </c>
      <c r="C7092" s="2" t="str">
        <f>IF(A7092="","",IFERROR(INDEX(Keterangan,MATCH('Buku Besar'!A7092,Akun,0)),""))</f>
        <v/>
      </c>
      <c r="D7092" s="2" t="str">
        <f>IF(A7092="","",IFERROR(INDEX(Reff,MATCH('Buku Besar'!A7092,Akun,0)),""))</f>
        <v/>
      </c>
      <c r="E7092" s="331" t="str">
        <f>IF(A7092="","",IFERROR(INDEX(Penerimaan,MATCH('Buku Besar'!A7092,Akun,0)),""))</f>
        <v/>
      </c>
      <c r="F7092" s="331" t="str">
        <f>IF(A7092="","",IFERROR(INDEX(Pengeluaran,MATCH('Buku Besar'!A7092,Akun,0)),""))</f>
        <v/>
      </c>
      <c r="H7092" s="91" t="str">
        <f t="shared" si="221"/>
        <v/>
      </c>
      <c r="I7092" s="330" t="str">
        <f>IF(H7092="","",IFERROR(INDEX(Tanggal1,MATCH('Buku Besar'!H7092,Akun1,0)),""))</f>
        <v/>
      </c>
      <c r="J7092" s="2" t="str">
        <f>IF(H7092="","",IFERROR(INDEX(Keterangan1,MATCH('Buku Besar'!H7092,Akun1,0)),""))</f>
        <v/>
      </c>
      <c r="K7092" s="2" t="str">
        <f>IF(H7092="","",IFERROR(INDEX(Reff1,MATCH('Buku Besar'!H7092,Akun1,0)),""))</f>
        <v/>
      </c>
      <c r="L7092" s="331" t="str">
        <f>IF(H7092="","",IFERROR(INDEX(Penerimaan1,MATCH('Buku Besar'!H7092,Akun1,0)),""))</f>
        <v/>
      </c>
      <c r="M7092" s="331" t="str">
        <f>IF(H7092="","",IFERROR(INDEX(Pengeluaran1,MATCH('Buku Besar'!H7092,Akun1,0)),""))</f>
        <v/>
      </c>
    </row>
    <row r="7093" spans="1:13" x14ac:dyDescent="0.25">
      <c r="A7093" s="91" t="str">
        <f t="shared" si="220"/>
        <v/>
      </c>
      <c r="B7093" s="330" t="str">
        <f>IF(A7093="","",IFERROR(INDEX(Tanggal,MATCH('Buku Besar'!A7093,Akun,0)),""))</f>
        <v/>
      </c>
      <c r="C7093" s="2" t="str">
        <f>IF(A7093="","",IFERROR(INDEX(Keterangan,MATCH('Buku Besar'!A7093,Akun,0)),""))</f>
        <v/>
      </c>
      <c r="D7093" s="2" t="str">
        <f>IF(A7093="","",IFERROR(INDEX(Reff,MATCH('Buku Besar'!A7093,Akun,0)),""))</f>
        <v/>
      </c>
      <c r="E7093" s="331" t="str">
        <f>IF(A7093="","",IFERROR(INDEX(Penerimaan,MATCH('Buku Besar'!A7093,Akun,0)),""))</f>
        <v/>
      </c>
      <c r="F7093" s="331" t="str">
        <f>IF(A7093="","",IFERROR(INDEX(Pengeluaran,MATCH('Buku Besar'!A7093,Akun,0)),""))</f>
        <v/>
      </c>
      <c r="H7093" s="91" t="str">
        <f t="shared" si="221"/>
        <v/>
      </c>
      <c r="I7093" s="330" t="str">
        <f>IF(H7093="","",IFERROR(INDEX(Tanggal1,MATCH('Buku Besar'!H7093,Akun1,0)),""))</f>
        <v/>
      </c>
      <c r="J7093" s="2" t="str">
        <f>IF(H7093="","",IFERROR(INDEX(Keterangan1,MATCH('Buku Besar'!H7093,Akun1,0)),""))</f>
        <v/>
      </c>
      <c r="K7093" s="2" t="str">
        <f>IF(H7093="","",IFERROR(INDEX(Reff1,MATCH('Buku Besar'!H7093,Akun1,0)),""))</f>
        <v/>
      </c>
      <c r="L7093" s="331" t="str">
        <f>IF(H7093="","",IFERROR(INDEX(Penerimaan1,MATCH('Buku Besar'!H7093,Akun1,0)),""))</f>
        <v/>
      </c>
      <c r="M7093" s="331" t="str">
        <f>IF(H7093="","",IFERROR(INDEX(Pengeluaran1,MATCH('Buku Besar'!H7093,Akun1,0)),""))</f>
        <v/>
      </c>
    </row>
    <row r="7094" spans="1:13" x14ac:dyDescent="0.25">
      <c r="A7094" s="91" t="str">
        <f t="shared" si="220"/>
        <v/>
      </c>
      <c r="B7094" s="330" t="str">
        <f>IF(A7094="","",IFERROR(INDEX(Tanggal,MATCH('Buku Besar'!A7094,Akun,0)),""))</f>
        <v/>
      </c>
      <c r="C7094" s="2" t="str">
        <f>IF(A7094="","",IFERROR(INDEX(Keterangan,MATCH('Buku Besar'!A7094,Akun,0)),""))</f>
        <v/>
      </c>
      <c r="D7094" s="2" t="str">
        <f>IF(A7094="","",IFERROR(INDEX(Reff,MATCH('Buku Besar'!A7094,Akun,0)),""))</f>
        <v/>
      </c>
      <c r="E7094" s="331" t="str">
        <f>IF(A7094="","",IFERROR(INDEX(Penerimaan,MATCH('Buku Besar'!A7094,Akun,0)),""))</f>
        <v/>
      </c>
      <c r="F7094" s="331" t="str">
        <f>IF(A7094="","",IFERROR(INDEX(Pengeluaran,MATCH('Buku Besar'!A7094,Akun,0)),""))</f>
        <v/>
      </c>
      <c r="H7094" s="91" t="str">
        <f t="shared" si="221"/>
        <v/>
      </c>
      <c r="I7094" s="330" t="str">
        <f>IF(H7094="","",IFERROR(INDEX(Tanggal1,MATCH('Buku Besar'!H7094,Akun1,0)),""))</f>
        <v/>
      </c>
      <c r="J7094" s="2" t="str">
        <f>IF(H7094="","",IFERROR(INDEX(Keterangan1,MATCH('Buku Besar'!H7094,Akun1,0)),""))</f>
        <v/>
      </c>
      <c r="K7094" s="2" t="str">
        <f>IF(H7094="","",IFERROR(INDEX(Reff1,MATCH('Buku Besar'!H7094,Akun1,0)),""))</f>
        <v/>
      </c>
      <c r="L7094" s="331" t="str">
        <f>IF(H7094="","",IFERROR(INDEX(Penerimaan1,MATCH('Buku Besar'!H7094,Akun1,0)),""))</f>
        <v/>
      </c>
      <c r="M7094" s="331" t="str">
        <f>IF(H7094="","",IFERROR(INDEX(Pengeluaran1,MATCH('Buku Besar'!H7094,Akun1,0)),""))</f>
        <v/>
      </c>
    </row>
    <row r="7095" spans="1:13" x14ac:dyDescent="0.25">
      <c r="A7095" s="91" t="str">
        <f t="shared" si="220"/>
        <v/>
      </c>
      <c r="B7095" s="330" t="str">
        <f>IF(A7095="","",IFERROR(INDEX(Tanggal,MATCH('Buku Besar'!A7095,Akun,0)),""))</f>
        <v/>
      </c>
      <c r="C7095" s="2" t="str">
        <f>IF(A7095="","",IFERROR(INDEX(Keterangan,MATCH('Buku Besar'!A7095,Akun,0)),""))</f>
        <v/>
      </c>
      <c r="D7095" s="2" t="str">
        <f>IF(A7095="","",IFERROR(INDEX(Reff,MATCH('Buku Besar'!A7095,Akun,0)),""))</f>
        <v/>
      </c>
      <c r="E7095" s="331" t="str">
        <f>IF(A7095="","",IFERROR(INDEX(Penerimaan,MATCH('Buku Besar'!A7095,Akun,0)),""))</f>
        <v/>
      </c>
      <c r="F7095" s="331" t="str">
        <f>IF(A7095="","",IFERROR(INDEX(Pengeluaran,MATCH('Buku Besar'!A7095,Akun,0)),""))</f>
        <v/>
      </c>
      <c r="H7095" s="91" t="str">
        <f t="shared" si="221"/>
        <v/>
      </c>
      <c r="I7095" s="330" t="str">
        <f>IF(H7095="","",IFERROR(INDEX(Tanggal1,MATCH('Buku Besar'!H7095,Akun1,0)),""))</f>
        <v/>
      </c>
      <c r="J7095" s="2" t="str">
        <f>IF(H7095="","",IFERROR(INDEX(Keterangan1,MATCH('Buku Besar'!H7095,Akun1,0)),""))</f>
        <v/>
      </c>
      <c r="K7095" s="2" t="str">
        <f>IF(H7095="","",IFERROR(INDEX(Reff1,MATCH('Buku Besar'!H7095,Akun1,0)),""))</f>
        <v/>
      </c>
      <c r="L7095" s="331" t="str">
        <f>IF(H7095="","",IFERROR(INDEX(Penerimaan1,MATCH('Buku Besar'!H7095,Akun1,0)),""))</f>
        <v/>
      </c>
      <c r="M7095" s="331" t="str">
        <f>IF(H7095="","",IFERROR(INDEX(Pengeluaran1,MATCH('Buku Besar'!H7095,Akun1,0)),""))</f>
        <v/>
      </c>
    </row>
    <row r="7096" spans="1:13" x14ac:dyDescent="0.25">
      <c r="A7096" s="91" t="str">
        <f t="shared" si="220"/>
        <v/>
      </c>
      <c r="B7096" s="330" t="str">
        <f>IF(A7096="","",IFERROR(INDEX(Tanggal,MATCH('Buku Besar'!A7096,Akun,0)),""))</f>
        <v/>
      </c>
      <c r="C7096" s="2" t="str">
        <f>IF(A7096="","",IFERROR(INDEX(Keterangan,MATCH('Buku Besar'!A7096,Akun,0)),""))</f>
        <v/>
      </c>
      <c r="D7096" s="2" t="str">
        <f>IF(A7096="","",IFERROR(INDEX(Reff,MATCH('Buku Besar'!A7096,Akun,0)),""))</f>
        <v/>
      </c>
      <c r="E7096" s="331" t="str">
        <f>IF(A7096="","",IFERROR(INDEX(Penerimaan,MATCH('Buku Besar'!A7096,Akun,0)),""))</f>
        <v/>
      </c>
      <c r="F7096" s="331" t="str">
        <f>IF(A7096="","",IFERROR(INDEX(Pengeluaran,MATCH('Buku Besar'!A7096,Akun,0)),""))</f>
        <v/>
      </c>
      <c r="H7096" s="91" t="str">
        <f t="shared" si="221"/>
        <v/>
      </c>
      <c r="I7096" s="330" t="str">
        <f>IF(H7096="","",IFERROR(INDEX(Tanggal1,MATCH('Buku Besar'!H7096,Akun1,0)),""))</f>
        <v/>
      </c>
      <c r="J7096" s="2" t="str">
        <f>IF(H7096="","",IFERROR(INDEX(Keterangan1,MATCH('Buku Besar'!H7096,Akun1,0)),""))</f>
        <v/>
      </c>
      <c r="K7096" s="2" t="str">
        <f>IF(H7096="","",IFERROR(INDEX(Reff1,MATCH('Buku Besar'!H7096,Akun1,0)),""))</f>
        <v/>
      </c>
      <c r="L7096" s="331" t="str">
        <f>IF(H7096="","",IFERROR(INDEX(Penerimaan1,MATCH('Buku Besar'!H7096,Akun1,0)),""))</f>
        <v/>
      </c>
      <c r="M7096" s="331" t="str">
        <f>IF(H7096="","",IFERROR(INDEX(Pengeluaran1,MATCH('Buku Besar'!H7096,Akun1,0)),""))</f>
        <v/>
      </c>
    </row>
    <row r="7097" spans="1:13" x14ac:dyDescent="0.25">
      <c r="A7097" s="91" t="str">
        <f t="shared" si="220"/>
        <v/>
      </c>
      <c r="B7097" s="330" t="str">
        <f>IF(A7097="","",IFERROR(INDEX(Tanggal,MATCH('Buku Besar'!A7097,Akun,0)),""))</f>
        <v/>
      </c>
      <c r="C7097" s="2" t="str">
        <f>IF(A7097="","",IFERROR(INDEX(Keterangan,MATCH('Buku Besar'!A7097,Akun,0)),""))</f>
        <v/>
      </c>
      <c r="D7097" s="2" t="str">
        <f>IF(A7097="","",IFERROR(INDEX(Reff,MATCH('Buku Besar'!A7097,Akun,0)),""))</f>
        <v/>
      </c>
      <c r="E7097" s="331" t="str">
        <f>IF(A7097="","",IFERROR(INDEX(Penerimaan,MATCH('Buku Besar'!A7097,Akun,0)),""))</f>
        <v/>
      </c>
      <c r="F7097" s="331" t="str">
        <f>IF(A7097="","",IFERROR(INDEX(Pengeluaran,MATCH('Buku Besar'!A7097,Akun,0)),""))</f>
        <v/>
      </c>
      <c r="H7097" s="91" t="str">
        <f t="shared" si="221"/>
        <v/>
      </c>
      <c r="I7097" s="330" t="str">
        <f>IF(H7097="","",IFERROR(INDEX(Tanggal1,MATCH('Buku Besar'!H7097,Akun1,0)),""))</f>
        <v/>
      </c>
      <c r="J7097" s="2" t="str">
        <f>IF(H7097="","",IFERROR(INDEX(Keterangan1,MATCH('Buku Besar'!H7097,Akun1,0)),""))</f>
        <v/>
      </c>
      <c r="K7097" s="2" t="str">
        <f>IF(H7097="","",IFERROR(INDEX(Reff1,MATCH('Buku Besar'!H7097,Akun1,0)),""))</f>
        <v/>
      </c>
      <c r="L7097" s="331" t="str">
        <f>IF(H7097="","",IFERROR(INDEX(Penerimaan1,MATCH('Buku Besar'!H7097,Akun1,0)),""))</f>
        <v/>
      </c>
      <c r="M7097" s="331" t="str">
        <f>IF(H7097="","",IFERROR(INDEX(Pengeluaran1,MATCH('Buku Besar'!H7097,Akun1,0)),""))</f>
        <v/>
      </c>
    </row>
    <row r="7098" spans="1:13" x14ac:dyDescent="0.25">
      <c r="A7098" s="91" t="str">
        <f t="shared" si="220"/>
        <v/>
      </c>
      <c r="B7098" s="330" t="str">
        <f>IF(A7098="","",IFERROR(INDEX(Tanggal,MATCH('Buku Besar'!A7098,Akun,0)),""))</f>
        <v/>
      </c>
      <c r="C7098" s="2" t="str">
        <f>IF(A7098="","",IFERROR(INDEX(Keterangan,MATCH('Buku Besar'!A7098,Akun,0)),""))</f>
        <v/>
      </c>
      <c r="D7098" s="2" t="str">
        <f>IF(A7098="","",IFERROR(INDEX(Reff,MATCH('Buku Besar'!A7098,Akun,0)),""))</f>
        <v/>
      </c>
      <c r="E7098" s="331" t="str">
        <f>IF(A7098="","",IFERROR(INDEX(Penerimaan,MATCH('Buku Besar'!A7098,Akun,0)),""))</f>
        <v/>
      </c>
      <c r="F7098" s="331" t="str">
        <f>IF(A7098="","",IFERROR(INDEX(Pengeluaran,MATCH('Buku Besar'!A7098,Akun,0)),""))</f>
        <v/>
      </c>
      <c r="H7098" s="91" t="str">
        <f t="shared" si="221"/>
        <v/>
      </c>
      <c r="I7098" s="330" t="str">
        <f>IF(H7098="","",IFERROR(INDEX(Tanggal1,MATCH('Buku Besar'!H7098,Akun1,0)),""))</f>
        <v/>
      </c>
      <c r="J7098" s="2" t="str">
        <f>IF(H7098="","",IFERROR(INDEX(Keterangan1,MATCH('Buku Besar'!H7098,Akun1,0)),""))</f>
        <v/>
      </c>
      <c r="K7098" s="2" t="str">
        <f>IF(H7098="","",IFERROR(INDEX(Reff1,MATCH('Buku Besar'!H7098,Akun1,0)),""))</f>
        <v/>
      </c>
      <c r="L7098" s="331" t="str">
        <f>IF(H7098="","",IFERROR(INDEX(Penerimaan1,MATCH('Buku Besar'!H7098,Akun1,0)),""))</f>
        <v/>
      </c>
      <c r="M7098" s="331" t="str">
        <f>IF(H7098="","",IFERROR(INDEX(Pengeluaran1,MATCH('Buku Besar'!H7098,Akun1,0)),""))</f>
        <v/>
      </c>
    </row>
    <row r="7099" spans="1:13" x14ac:dyDescent="0.25">
      <c r="A7099" s="91" t="str">
        <f t="shared" si="220"/>
        <v/>
      </c>
      <c r="B7099" s="330" t="str">
        <f>IF(A7099="","",IFERROR(INDEX(Tanggal,MATCH('Buku Besar'!A7099,Akun,0)),""))</f>
        <v/>
      </c>
      <c r="C7099" s="2" t="str">
        <f>IF(A7099="","",IFERROR(INDEX(Keterangan,MATCH('Buku Besar'!A7099,Akun,0)),""))</f>
        <v/>
      </c>
      <c r="D7099" s="2" t="str">
        <f>IF(A7099="","",IFERROR(INDEX(Reff,MATCH('Buku Besar'!A7099,Akun,0)),""))</f>
        <v/>
      </c>
      <c r="E7099" s="331" t="str">
        <f>IF(A7099="","",IFERROR(INDEX(Penerimaan,MATCH('Buku Besar'!A7099,Akun,0)),""))</f>
        <v/>
      </c>
      <c r="F7099" s="331" t="str">
        <f>IF(A7099="","",IFERROR(INDEX(Pengeluaran,MATCH('Buku Besar'!A7099,Akun,0)),""))</f>
        <v/>
      </c>
      <c r="H7099" s="91" t="str">
        <f t="shared" si="221"/>
        <v/>
      </c>
      <c r="I7099" s="330" t="str">
        <f>IF(H7099="","",IFERROR(INDEX(Tanggal1,MATCH('Buku Besar'!H7099,Akun1,0)),""))</f>
        <v/>
      </c>
      <c r="J7099" s="2" t="str">
        <f>IF(H7099="","",IFERROR(INDEX(Keterangan1,MATCH('Buku Besar'!H7099,Akun1,0)),""))</f>
        <v/>
      </c>
      <c r="K7099" s="2" t="str">
        <f>IF(H7099="","",IFERROR(INDEX(Reff1,MATCH('Buku Besar'!H7099,Akun1,0)),""))</f>
        <v/>
      </c>
      <c r="L7099" s="331" t="str">
        <f>IF(H7099="","",IFERROR(INDEX(Penerimaan1,MATCH('Buku Besar'!H7099,Akun1,0)),""))</f>
        <v/>
      </c>
      <c r="M7099" s="331" t="str">
        <f>IF(H7099="","",IFERROR(INDEX(Pengeluaran1,MATCH('Buku Besar'!H7099,Akun1,0)),""))</f>
        <v/>
      </c>
    </row>
    <row r="7100" spans="1:13" x14ac:dyDescent="0.25">
      <c r="A7100" s="91" t="str">
        <f t="shared" si="220"/>
        <v/>
      </c>
      <c r="B7100" s="330" t="str">
        <f>IF(A7100="","",IFERROR(INDEX(Tanggal,MATCH('Buku Besar'!A7100,Akun,0)),""))</f>
        <v/>
      </c>
      <c r="C7100" s="2" t="str">
        <f>IF(A7100="","",IFERROR(INDEX(Keterangan,MATCH('Buku Besar'!A7100,Akun,0)),""))</f>
        <v/>
      </c>
      <c r="D7100" s="2" t="str">
        <f>IF(A7100="","",IFERROR(INDEX(Reff,MATCH('Buku Besar'!A7100,Akun,0)),""))</f>
        <v/>
      </c>
      <c r="E7100" s="331" t="str">
        <f>IF(A7100="","",IFERROR(INDEX(Penerimaan,MATCH('Buku Besar'!A7100,Akun,0)),""))</f>
        <v/>
      </c>
      <c r="F7100" s="331" t="str">
        <f>IF(A7100="","",IFERROR(INDEX(Pengeluaran,MATCH('Buku Besar'!A7100,Akun,0)),""))</f>
        <v/>
      </c>
      <c r="H7100" s="91" t="str">
        <f t="shared" si="221"/>
        <v/>
      </c>
      <c r="I7100" s="330" t="str">
        <f>IF(H7100="","",IFERROR(INDEX(Tanggal1,MATCH('Buku Besar'!H7100,Akun1,0)),""))</f>
        <v/>
      </c>
      <c r="J7100" s="2" t="str">
        <f>IF(H7100="","",IFERROR(INDEX(Keterangan1,MATCH('Buku Besar'!H7100,Akun1,0)),""))</f>
        <v/>
      </c>
      <c r="K7100" s="2" t="str">
        <f>IF(H7100="","",IFERROR(INDEX(Reff1,MATCH('Buku Besar'!H7100,Akun1,0)),""))</f>
        <v/>
      </c>
      <c r="L7100" s="331" t="str">
        <f>IF(H7100="","",IFERROR(INDEX(Penerimaan1,MATCH('Buku Besar'!H7100,Akun1,0)),""))</f>
        <v/>
      </c>
      <c r="M7100" s="331" t="str">
        <f>IF(H7100="","",IFERROR(INDEX(Pengeluaran1,MATCH('Buku Besar'!H7100,Akun1,0)),""))</f>
        <v/>
      </c>
    </row>
    <row r="7101" spans="1:13" x14ac:dyDescent="0.25">
      <c r="A7101" s="91" t="str">
        <f t="shared" si="220"/>
        <v/>
      </c>
      <c r="B7101" s="330" t="str">
        <f>IF(A7101="","",IFERROR(INDEX(Tanggal,MATCH('Buku Besar'!A7101,Akun,0)),""))</f>
        <v/>
      </c>
      <c r="C7101" s="2" t="str">
        <f>IF(A7101="","",IFERROR(INDEX(Keterangan,MATCH('Buku Besar'!A7101,Akun,0)),""))</f>
        <v/>
      </c>
      <c r="D7101" s="2" t="str">
        <f>IF(A7101="","",IFERROR(INDEX(Reff,MATCH('Buku Besar'!A7101,Akun,0)),""))</f>
        <v/>
      </c>
      <c r="E7101" s="331" t="str">
        <f>IF(A7101="","",IFERROR(INDEX(Penerimaan,MATCH('Buku Besar'!A7101,Akun,0)),""))</f>
        <v/>
      </c>
      <c r="F7101" s="331" t="str">
        <f>IF(A7101="","",IFERROR(INDEX(Pengeluaran,MATCH('Buku Besar'!A7101,Akun,0)),""))</f>
        <v/>
      </c>
      <c r="H7101" s="91" t="str">
        <f t="shared" si="221"/>
        <v/>
      </c>
      <c r="I7101" s="330" t="str">
        <f>IF(H7101="","",IFERROR(INDEX(Tanggal1,MATCH('Buku Besar'!H7101,Akun1,0)),""))</f>
        <v/>
      </c>
      <c r="J7101" s="2" t="str">
        <f>IF(H7101="","",IFERROR(INDEX(Keterangan1,MATCH('Buku Besar'!H7101,Akun1,0)),""))</f>
        <v/>
      </c>
      <c r="K7101" s="2" t="str">
        <f>IF(H7101="","",IFERROR(INDEX(Reff1,MATCH('Buku Besar'!H7101,Akun1,0)),""))</f>
        <v/>
      </c>
      <c r="L7101" s="331" t="str">
        <f>IF(H7101="","",IFERROR(INDEX(Penerimaan1,MATCH('Buku Besar'!H7101,Akun1,0)),""))</f>
        <v/>
      </c>
      <c r="M7101" s="331" t="str">
        <f>IF(H7101="","",IFERROR(INDEX(Pengeluaran1,MATCH('Buku Besar'!H7101,Akun1,0)),""))</f>
        <v/>
      </c>
    </row>
    <row r="7102" spans="1:13" x14ac:dyDescent="0.25">
      <c r="A7102" s="91" t="str">
        <f t="shared" si="220"/>
        <v/>
      </c>
      <c r="B7102" s="330" t="str">
        <f>IF(A7102="","",IFERROR(INDEX(Tanggal,MATCH('Buku Besar'!A7102,Akun,0)),""))</f>
        <v/>
      </c>
      <c r="C7102" s="2" t="str">
        <f>IF(A7102="","",IFERROR(INDEX(Keterangan,MATCH('Buku Besar'!A7102,Akun,0)),""))</f>
        <v/>
      </c>
      <c r="D7102" s="2" t="str">
        <f>IF(A7102="","",IFERROR(INDEX(Reff,MATCH('Buku Besar'!A7102,Akun,0)),""))</f>
        <v/>
      </c>
      <c r="E7102" s="331" t="str">
        <f>IF(A7102="","",IFERROR(INDEX(Penerimaan,MATCH('Buku Besar'!A7102,Akun,0)),""))</f>
        <v/>
      </c>
      <c r="F7102" s="331" t="str">
        <f>IF(A7102="","",IFERROR(INDEX(Pengeluaran,MATCH('Buku Besar'!A7102,Akun,0)),""))</f>
        <v/>
      </c>
      <c r="H7102" s="91" t="str">
        <f t="shared" si="221"/>
        <v/>
      </c>
      <c r="I7102" s="330" t="str">
        <f>IF(H7102="","",IFERROR(INDEX(Tanggal1,MATCH('Buku Besar'!H7102,Akun1,0)),""))</f>
        <v/>
      </c>
      <c r="J7102" s="2" t="str">
        <f>IF(H7102="","",IFERROR(INDEX(Keterangan1,MATCH('Buku Besar'!H7102,Akun1,0)),""))</f>
        <v/>
      </c>
      <c r="K7102" s="2" t="str">
        <f>IF(H7102="","",IFERROR(INDEX(Reff1,MATCH('Buku Besar'!H7102,Akun1,0)),""))</f>
        <v/>
      </c>
      <c r="L7102" s="331" t="str">
        <f>IF(H7102="","",IFERROR(INDEX(Penerimaan1,MATCH('Buku Besar'!H7102,Akun1,0)),""))</f>
        <v/>
      </c>
      <c r="M7102" s="331" t="str">
        <f>IF(H7102="","",IFERROR(INDEX(Pengeluaran1,MATCH('Buku Besar'!H7102,Akun1,0)),""))</f>
        <v/>
      </c>
    </row>
    <row r="7103" spans="1:13" x14ac:dyDescent="0.25">
      <c r="A7103" s="91" t="str">
        <f t="shared" si="220"/>
        <v/>
      </c>
      <c r="B7103" s="330" t="str">
        <f>IF(A7103="","",IFERROR(INDEX(Tanggal,MATCH('Buku Besar'!A7103,Akun,0)),""))</f>
        <v/>
      </c>
      <c r="C7103" s="2" t="str">
        <f>IF(A7103="","",IFERROR(INDEX(Keterangan,MATCH('Buku Besar'!A7103,Akun,0)),""))</f>
        <v/>
      </c>
      <c r="D7103" s="2" t="str">
        <f>IF(A7103="","",IFERROR(INDEX(Reff,MATCH('Buku Besar'!A7103,Akun,0)),""))</f>
        <v/>
      </c>
      <c r="E7103" s="331" t="str">
        <f>IF(A7103="","",IFERROR(INDEX(Penerimaan,MATCH('Buku Besar'!A7103,Akun,0)),""))</f>
        <v/>
      </c>
      <c r="F7103" s="331" t="str">
        <f>IF(A7103="","",IFERROR(INDEX(Pengeluaran,MATCH('Buku Besar'!A7103,Akun,0)),""))</f>
        <v/>
      </c>
      <c r="H7103" s="91" t="str">
        <f t="shared" si="221"/>
        <v/>
      </c>
      <c r="I7103" s="330" t="str">
        <f>IF(H7103="","",IFERROR(INDEX(Tanggal1,MATCH('Buku Besar'!H7103,Akun1,0)),""))</f>
        <v/>
      </c>
      <c r="J7103" s="2" t="str">
        <f>IF(H7103="","",IFERROR(INDEX(Keterangan1,MATCH('Buku Besar'!H7103,Akun1,0)),""))</f>
        <v/>
      </c>
      <c r="K7103" s="2" t="str">
        <f>IF(H7103="","",IFERROR(INDEX(Reff1,MATCH('Buku Besar'!H7103,Akun1,0)),""))</f>
        <v/>
      </c>
      <c r="L7103" s="331" t="str">
        <f>IF(H7103="","",IFERROR(INDEX(Penerimaan1,MATCH('Buku Besar'!H7103,Akun1,0)),""))</f>
        <v/>
      </c>
      <c r="M7103" s="331" t="str">
        <f>IF(H7103="","",IFERROR(INDEX(Pengeluaran1,MATCH('Buku Besar'!H7103,Akun1,0)),""))</f>
        <v/>
      </c>
    </row>
    <row r="7104" spans="1:13" x14ac:dyDescent="0.25">
      <c r="A7104" s="91" t="str">
        <f t="shared" si="220"/>
        <v/>
      </c>
      <c r="B7104" s="330" t="str">
        <f>IF(A7104="","",IFERROR(INDEX(Tanggal,MATCH('Buku Besar'!A7104,Akun,0)),""))</f>
        <v/>
      </c>
      <c r="C7104" s="2" t="str">
        <f>IF(A7104="","",IFERROR(INDEX(Keterangan,MATCH('Buku Besar'!A7104,Akun,0)),""))</f>
        <v/>
      </c>
      <c r="D7104" s="2" t="str">
        <f>IF(A7104="","",IFERROR(INDEX(Reff,MATCH('Buku Besar'!A7104,Akun,0)),""))</f>
        <v/>
      </c>
      <c r="E7104" s="331" t="str">
        <f>IF(A7104="","",IFERROR(INDEX(Penerimaan,MATCH('Buku Besar'!A7104,Akun,0)),""))</f>
        <v/>
      </c>
      <c r="F7104" s="331" t="str">
        <f>IF(A7104="","",IFERROR(INDEX(Pengeluaran,MATCH('Buku Besar'!A7104,Akun,0)),""))</f>
        <v/>
      </c>
      <c r="H7104" s="91" t="str">
        <f t="shared" si="221"/>
        <v/>
      </c>
      <c r="I7104" s="330" t="str">
        <f>IF(H7104="","",IFERROR(INDEX(Tanggal1,MATCH('Buku Besar'!H7104,Akun1,0)),""))</f>
        <v/>
      </c>
      <c r="J7104" s="2" t="str">
        <f>IF(H7104="","",IFERROR(INDEX(Keterangan1,MATCH('Buku Besar'!H7104,Akun1,0)),""))</f>
        <v/>
      </c>
      <c r="K7104" s="2" t="str">
        <f>IF(H7104="","",IFERROR(INDEX(Reff1,MATCH('Buku Besar'!H7104,Akun1,0)),""))</f>
        <v/>
      </c>
      <c r="L7104" s="331" t="str">
        <f>IF(H7104="","",IFERROR(INDEX(Penerimaan1,MATCH('Buku Besar'!H7104,Akun1,0)),""))</f>
        <v/>
      </c>
      <c r="M7104" s="331" t="str">
        <f>IF(H7104="","",IFERROR(INDEX(Pengeluaran1,MATCH('Buku Besar'!H7104,Akun1,0)),""))</f>
        <v/>
      </c>
    </row>
    <row r="7105" spans="1:13" x14ac:dyDescent="0.25">
      <c r="A7105" s="91" t="str">
        <f t="shared" si="220"/>
        <v/>
      </c>
      <c r="B7105" s="330" t="str">
        <f>IF(A7105="","",IFERROR(INDEX(Tanggal,MATCH('Buku Besar'!A7105,Akun,0)),""))</f>
        <v/>
      </c>
      <c r="C7105" s="2" t="str">
        <f>IF(A7105="","",IFERROR(INDEX(Keterangan,MATCH('Buku Besar'!A7105,Akun,0)),""))</f>
        <v/>
      </c>
      <c r="D7105" s="2" t="str">
        <f>IF(A7105="","",IFERROR(INDEX(Reff,MATCH('Buku Besar'!A7105,Akun,0)),""))</f>
        <v/>
      </c>
      <c r="E7105" s="331" t="str">
        <f>IF(A7105="","",IFERROR(INDEX(Penerimaan,MATCH('Buku Besar'!A7105,Akun,0)),""))</f>
        <v/>
      </c>
      <c r="F7105" s="331" t="str">
        <f>IF(A7105="","",IFERROR(INDEX(Pengeluaran,MATCH('Buku Besar'!A7105,Akun,0)),""))</f>
        <v/>
      </c>
      <c r="H7105" s="91" t="str">
        <f t="shared" si="221"/>
        <v/>
      </c>
      <c r="I7105" s="330" t="str">
        <f>IF(H7105="","",IFERROR(INDEX(Tanggal1,MATCH('Buku Besar'!H7105,Akun1,0)),""))</f>
        <v/>
      </c>
      <c r="J7105" s="2" t="str">
        <f>IF(H7105="","",IFERROR(INDEX(Keterangan1,MATCH('Buku Besar'!H7105,Akun1,0)),""))</f>
        <v/>
      </c>
      <c r="K7105" s="2" t="str">
        <f>IF(H7105="","",IFERROR(INDEX(Reff1,MATCH('Buku Besar'!H7105,Akun1,0)),""))</f>
        <v/>
      </c>
      <c r="L7105" s="331" t="str">
        <f>IF(H7105="","",IFERROR(INDEX(Penerimaan1,MATCH('Buku Besar'!H7105,Akun1,0)),""))</f>
        <v/>
      </c>
      <c r="M7105" s="331" t="str">
        <f>IF(H7105="","",IFERROR(INDEX(Pengeluaran1,MATCH('Buku Besar'!H7105,Akun1,0)),""))</f>
        <v/>
      </c>
    </row>
    <row r="7106" spans="1:13" x14ac:dyDescent="0.25">
      <c r="A7106" s="91" t="str">
        <f t="shared" si="220"/>
        <v/>
      </c>
      <c r="B7106" s="330" t="str">
        <f>IF(A7106="","",IFERROR(INDEX(Tanggal,MATCH('Buku Besar'!A7106,Akun,0)),""))</f>
        <v/>
      </c>
      <c r="C7106" s="2" t="str">
        <f>IF(A7106="","",IFERROR(INDEX(Keterangan,MATCH('Buku Besar'!A7106,Akun,0)),""))</f>
        <v/>
      </c>
      <c r="D7106" s="2" t="str">
        <f>IF(A7106="","",IFERROR(INDEX(Reff,MATCH('Buku Besar'!A7106,Akun,0)),""))</f>
        <v/>
      </c>
      <c r="E7106" s="331" t="str">
        <f>IF(A7106="","",IFERROR(INDEX(Penerimaan,MATCH('Buku Besar'!A7106,Akun,0)),""))</f>
        <v/>
      </c>
      <c r="F7106" s="331" t="str">
        <f>IF(A7106="","",IFERROR(INDEX(Pengeluaran,MATCH('Buku Besar'!A7106,Akun,0)),""))</f>
        <v/>
      </c>
      <c r="H7106" s="91" t="str">
        <f t="shared" si="221"/>
        <v/>
      </c>
      <c r="I7106" s="330" t="str">
        <f>IF(H7106="","",IFERROR(INDEX(Tanggal1,MATCH('Buku Besar'!H7106,Akun1,0)),""))</f>
        <v/>
      </c>
      <c r="J7106" s="2" t="str">
        <f>IF(H7106="","",IFERROR(INDEX(Keterangan1,MATCH('Buku Besar'!H7106,Akun1,0)),""))</f>
        <v/>
      </c>
      <c r="K7106" s="2" t="str">
        <f>IF(H7106="","",IFERROR(INDEX(Reff1,MATCH('Buku Besar'!H7106,Akun1,0)),""))</f>
        <v/>
      </c>
      <c r="L7106" s="331" t="str">
        <f>IF(H7106="","",IFERROR(INDEX(Penerimaan1,MATCH('Buku Besar'!H7106,Akun1,0)),""))</f>
        <v/>
      </c>
      <c r="M7106" s="331" t="str">
        <f>IF(H7106="","",IFERROR(INDEX(Pengeluaran1,MATCH('Buku Besar'!H7106,Akun1,0)),""))</f>
        <v/>
      </c>
    </row>
    <row r="7107" spans="1:13" x14ac:dyDescent="0.25">
      <c r="A7107" s="91" t="str">
        <f t="shared" si="220"/>
        <v/>
      </c>
      <c r="B7107" s="330" t="str">
        <f>IF(A7107="","",IFERROR(INDEX(Tanggal,MATCH('Buku Besar'!A7107,Akun,0)),""))</f>
        <v/>
      </c>
      <c r="C7107" s="2" t="str">
        <f>IF(A7107="","",IFERROR(INDEX(Keterangan,MATCH('Buku Besar'!A7107,Akun,0)),""))</f>
        <v/>
      </c>
      <c r="D7107" s="2" t="str">
        <f>IF(A7107="","",IFERROR(INDEX(Reff,MATCH('Buku Besar'!A7107,Akun,0)),""))</f>
        <v/>
      </c>
      <c r="E7107" s="331" t="str">
        <f>IF(A7107="","",IFERROR(INDEX(Penerimaan,MATCH('Buku Besar'!A7107,Akun,0)),""))</f>
        <v/>
      </c>
      <c r="F7107" s="331" t="str">
        <f>IF(A7107="","",IFERROR(INDEX(Pengeluaran,MATCH('Buku Besar'!A7107,Akun,0)),""))</f>
        <v/>
      </c>
      <c r="H7107" s="91" t="str">
        <f t="shared" si="221"/>
        <v/>
      </c>
      <c r="I7107" s="330" t="str">
        <f>IF(H7107="","",IFERROR(INDEX(Tanggal1,MATCH('Buku Besar'!H7107,Akun1,0)),""))</f>
        <v/>
      </c>
      <c r="J7107" s="2" t="str">
        <f>IF(H7107="","",IFERROR(INDEX(Keterangan1,MATCH('Buku Besar'!H7107,Akun1,0)),""))</f>
        <v/>
      </c>
      <c r="K7107" s="2" t="str">
        <f>IF(H7107="","",IFERROR(INDEX(Reff1,MATCH('Buku Besar'!H7107,Akun1,0)),""))</f>
        <v/>
      </c>
      <c r="L7107" s="331" t="str">
        <f>IF(H7107="","",IFERROR(INDEX(Penerimaan1,MATCH('Buku Besar'!H7107,Akun1,0)),""))</f>
        <v/>
      </c>
      <c r="M7107" s="331" t="str">
        <f>IF(H7107="","",IFERROR(INDEX(Pengeluaran1,MATCH('Buku Besar'!H7107,Akun1,0)),""))</f>
        <v/>
      </c>
    </row>
    <row r="7108" spans="1:13" x14ac:dyDescent="0.25">
      <c r="A7108" s="91" t="str">
        <f t="shared" si="220"/>
        <v/>
      </c>
      <c r="B7108" s="330" t="str">
        <f>IF(A7108="","",IFERROR(INDEX(Tanggal,MATCH('Buku Besar'!A7108,Akun,0)),""))</f>
        <v/>
      </c>
      <c r="C7108" s="2" t="str">
        <f>IF(A7108="","",IFERROR(INDEX(Keterangan,MATCH('Buku Besar'!A7108,Akun,0)),""))</f>
        <v/>
      </c>
      <c r="D7108" s="2" t="str">
        <f>IF(A7108="","",IFERROR(INDEX(Reff,MATCH('Buku Besar'!A7108,Akun,0)),""))</f>
        <v/>
      </c>
      <c r="E7108" s="331" t="str">
        <f>IF(A7108="","",IFERROR(INDEX(Penerimaan,MATCH('Buku Besar'!A7108,Akun,0)),""))</f>
        <v/>
      </c>
      <c r="F7108" s="331" t="str">
        <f>IF(A7108="","",IFERROR(INDEX(Pengeluaran,MATCH('Buku Besar'!A7108,Akun,0)),""))</f>
        <v/>
      </c>
      <c r="H7108" s="91" t="str">
        <f t="shared" si="221"/>
        <v/>
      </c>
      <c r="I7108" s="330" t="str">
        <f>IF(H7108="","",IFERROR(INDEX(Tanggal1,MATCH('Buku Besar'!H7108,Akun1,0)),""))</f>
        <v/>
      </c>
      <c r="J7108" s="2" t="str">
        <f>IF(H7108="","",IFERROR(INDEX(Keterangan1,MATCH('Buku Besar'!H7108,Akun1,0)),""))</f>
        <v/>
      </c>
      <c r="K7108" s="2" t="str">
        <f>IF(H7108="","",IFERROR(INDEX(Reff1,MATCH('Buku Besar'!H7108,Akun1,0)),""))</f>
        <v/>
      </c>
      <c r="L7108" s="331" t="str">
        <f>IF(H7108="","",IFERROR(INDEX(Penerimaan1,MATCH('Buku Besar'!H7108,Akun1,0)),""))</f>
        <v/>
      </c>
      <c r="M7108" s="331" t="str">
        <f>IF(H7108="","",IFERROR(INDEX(Pengeluaran1,MATCH('Buku Besar'!H7108,Akun1,0)),""))</f>
        <v/>
      </c>
    </row>
    <row r="7109" spans="1:13" x14ac:dyDescent="0.25">
      <c r="A7109" s="91" t="str">
        <f t="shared" si="220"/>
        <v/>
      </c>
      <c r="B7109" s="330" t="str">
        <f>IF(A7109="","",IFERROR(INDEX(Tanggal,MATCH('Buku Besar'!A7109,Akun,0)),""))</f>
        <v/>
      </c>
      <c r="C7109" s="2" t="str">
        <f>IF(A7109="","",IFERROR(INDEX(Keterangan,MATCH('Buku Besar'!A7109,Akun,0)),""))</f>
        <v/>
      </c>
      <c r="D7109" s="2" t="str">
        <f>IF(A7109="","",IFERROR(INDEX(Reff,MATCH('Buku Besar'!A7109,Akun,0)),""))</f>
        <v/>
      </c>
      <c r="E7109" s="331" t="str">
        <f>IF(A7109="","",IFERROR(INDEX(Penerimaan,MATCH('Buku Besar'!A7109,Akun,0)),""))</f>
        <v/>
      </c>
      <c r="F7109" s="331" t="str">
        <f>IF(A7109="","",IFERROR(INDEX(Pengeluaran,MATCH('Buku Besar'!A7109,Akun,0)),""))</f>
        <v/>
      </c>
      <c r="H7109" s="91" t="str">
        <f t="shared" si="221"/>
        <v/>
      </c>
      <c r="I7109" s="330" t="str">
        <f>IF(H7109="","",IFERROR(INDEX(Tanggal1,MATCH('Buku Besar'!H7109,Akun1,0)),""))</f>
        <v/>
      </c>
      <c r="J7109" s="2" t="str">
        <f>IF(H7109="","",IFERROR(INDEX(Keterangan1,MATCH('Buku Besar'!H7109,Akun1,0)),""))</f>
        <v/>
      </c>
      <c r="K7109" s="2" t="str">
        <f>IF(H7109="","",IFERROR(INDEX(Reff1,MATCH('Buku Besar'!H7109,Akun1,0)),""))</f>
        <v/>
      </c>
      <c r="L7109" s="331" t="str">
        <f>IF(H7109="","",IFERROR(INDEX(Penerimaan1,MATCH('Buku Besar'!H7109,Akun1,0)),""))</f>
        <v/>
      </c>
      <c r="M7109" s="331" t="str">
        <f>IF(H7109="","",IFERROR(INDEX(Pengeluaran1,MATCH('Buku Besar'!H7109,Akun1,0)),""))</f>
        <v/>
      </c>
    </row>
    <row r="7110" spans="1:13" x14ac:dyDescent="0.25">
      <c r="A7110" s="91" t="str">
        <f t="shared" si="220"/>
        <v/>
      </c>
      <c r="B7110" s="330" t="str">
        <f>IF(A7110="","",IFERROR(INDEX(Tanggal,MATCH('Buku Besar'!A7110,Akun,0)),""))</f>
        <v/>
      </c>
      <c r="C7110" s="2" t="str">
        <f>IF(A7110="","",IFERROR(INDEX(Keterangan,MATCH('Buku Besar'!A7110,Akun,0)),""))</f>
        <v/>
      </c>
      <c r="D7110" s="2" t="str">
        <f>IF(A7110="","",IFERROR(INDEX(Reff,MATCH('Buku Besar'!A7110,Akun,0)),""))</f>
        <v/>
      </c>
      <c r="E7110" s="331" t="str">
        <f>IF(A7110="","",IFERROR(INDEX(Penerimaan,MATCH('Buku Besar'!A7110,Akun,0)),""))</f>
        <v/>
      </c>
      <c r="F7110" s="331" t="str">
        <f>IF(A7110="","",IFERROR(INDEX(Pengeluaran,MATCH('Buku Besar'!A7110,Akun,0)),""))</f>
        <v/>
      </c>
      <c r="H7110" s="91" t="str">
        <f t="shared" si="221"/>
        <v/>
      </c>
      <c r="I7110" s="330" t="str">
        <f>IF(H7110="","",IFERROR(INDEX(Tanggal1,MATCH('Buku Besar'!H7110,Akun1,0)),""))</f>
        <v/>
      </c>
      <c r="J7110" s="2" t="str">
        <f>IF(H7110="","",IFERROR(INDEX(Keterangan1,MATCH('Buku Besar'!H7110,Akun1,0)),""))</f>
        <v/>
      </c>
      <c r="K7110" s="2" t="str">
        <f>IF(H7110="","",IFERROR(INDEX(Reff1,MATCH('Buku Besar'!H7110,Akun1,0)),""))</f>
        <v/>
      </c>
      <c r="L7110" s="331" t="str">
        <f>IF(H7110="","",IFERROR(INDEX(Penerimaan1,MATCH('Buku Besar'!H7110,Akun1,0)),""))</f>
        <v/>
      </c>
      <c r="M7110" s="331" t="str">
        <f>IF(H7110="","",IFERROR(INDEX(Pengeluaran1,MATCH('Buku Besar'!H7110,Akun1,0)),""))</f>
        <v/>
      </c>
    </row>
    <row r="7111" spans="1:13" x14ac:dyDescent="0.25">
      <c r="A7111" s="91" t="str">
        <f t="shared" si="220"/>
        <v/>
      </c>
      <c r="B7111" s="330" t="str">
        <f>IF(A7111="","",IFERROR(INDEX(Tanggal,MATCH('Buku Besar'!A7111,Akun,0)),""))</f>
        <v/>
      </c>
      <c r="C7111" s="2" t="str">
        <f>IF(A7111="","",IFERROR(INDEX(Keterangan,MATCH('Buku Besar'!A7111,Akun,0)),""))</f>
        <v/>
      </c>
      <c r="D7111" s="2" t="str">
        <f>IF(A7111="","",IFERROR(INDEX(Reff,MATCH('Buku Besar'!A7111,Akun,0)),""))</f>
        <v/>
      </c>
      <c r="E7111" s="331" t="str">
        <f>IF(A7111="","",IFERROR(INDEX(Penerimaan,MATCH('Buku Besar'!A7111,Akun,0)),""))</f>
        <v/>
      </c>
      <c r="F7111" s="331" t="str">
        <f>IF(A7111="","",IFERROR(INDEX(Pengeluaran,MATCH('Buku Besar'!A7111,Akun,0)),""))</f>
        <v/>
      </c>
      <c r="H7111" s="91" t="str">
        <f t="shared" si="221"/>
        <v/>
      </c>
      <c r="I7111" s="330" t="str">
        <f>IF(H7111="","",IFERROR(INDEX(Tanggal1,MATCH('Buku Besar'!H7111,Akun1,0)),""))</f>
        <v/>
      </c>
      <c r="J7111" s="2" t="str">
        <f>IF(H7111="","",IFERROR(INDEX(Keterangan1,MATCH('Buku Besar'!H7111,Akun1,0)),""))</f>
        <v/>
      </c>
      <c r="K7111" s="2" t="str">
        <f>IF(H7111="","",IFERROR(INDEX(Reff1,MATCH('Buku Besar'!H7111,Akun1,0)),""))</f>
        <v/>
      </c>
      <c r="L7111" s="331" t="str">
        <f>IF(H7111="","",IFERROR(INDEX(Penerimaan1,MATCH('Buku Besar'!H7111,Akun1,0)),""))</f>
        <v/>
      </c>
      <c r="M7111" s="331" t="str">
        <f>IF(H7111="","",IFERROR(INDEX(Pengeluaran1,MATCH('Buku Besar'!H7111,Akun1,0)),""))</f>
        <v/>
      </c>
    </row>
    <row r="7112" spans="1:13" x14ac:dyDescent="0.25">
      <c r="A7112" s="91" t="str">
        <f t="shared" ref="A7112:A7175" si="222">IFERROR(IF((MID(A7111,8,LEN(A7111)-7)+1)&lt;=COUNTIF(Kas_Harian,LEFT(A7111,6)),LEFT(A7111,6)&amp;"-"&amp;MID(A7111,8,LEN(A7111)-7)+1,""),"")</f>
        <v/>
      </c>
      <c r="B7112" s="330" t="str">
        <f>IF(A7112="","",IFERROR(INDEX(Tanggal,MATCH('Buku Besar'!A7112,Akun,0)),""))</f>
        <v/>
      </c>
      <c r="C7112" s="2" t="str">
        <f>IF(A7112="","",IFERROR(INDEX(Keterangan,MATCH('Buku Besar'!A7112,Akun,0)),""))</f>
        <v/>
      </c>
      <c r="D7112" s="2" t="str">
        <f>IF(A7112="","",IFERROR(INDEX(Reff,MATCH('Buku Besar'!A7112,Akun,0)),""))</f>
        <v/>
      </c>
      <c r="E7112" s="331" t="str">
        <f>IF(A7112="","",IFERROR(INDEX(Penerimaan,MATCH('Buku Besar'!A7112,Akun,0)),""))</f>
        <v/>
      </c>
      <c r="F7112" s="331" t="str">
        <f>IF(A7112="","",IFERROR(INDEX(Pengeluaran,MATCH('Buku Besar'!A7112,Akun,0)),""))</f>
        <v/>
      </c>
      <c r="H7112" s="91" t="str">
        <f t="shared" ref="H7112:H7175" si="223">IFERROR(IF((MID(H7111,8,LEN(H7111)-7)+1)&lt;=COUNTIF(Bank_Harian,LEFT(H7111,6)),LEFT(H7111,6)&amp;"-"&amp;MID(H7111,8,LEN(H7111)-7)+1,""),"")</f>
        <v/>
      </c>
      <c r="I7112" s="330" t="str">
        <f>IF(H7112="","",IFERROR(INDEX(Tanggal1,MATCH('Buku Besar'!H7112,Akun1,0)),""))</f>
        <v/>
      </c>
      <c r="J7112" s="2" t="str">
        <f>IF(H7112="","",IFERROR(INDEX(Keterangan1,MATCH('Buku Besar'!H7112,Akun1,0)),""))</f>
        <v/>
      </c>
      <c r="K7112" s="2" t="str">
        <f>IF(H7112="","",IFERROR(INDEX(Reff1,MATCH('Buku Besar'!H7112,Akun1,0)),""))</f>
        <v/>
      </c>
      <c r="L7112" s="331" t="str">
        <f>IF(H7112="","",IFERROR(INDEX(Penerimaan1,MATCH('Buku Besar'!H7112,Akun1,0)),""))</f>
        <v/>
      </c>
      <c r="M7112" s="331" t="str">
        <f>IF(H7112="","",IFERROR(INDEX(Pengeluaran1,MATCH('Buku Besar'!H7112,Akun1,0)),""))</f>
        <v/>
      </c>
    </row>
    <row r="7113" spans="1:13" x14ac:dyDescent="0.25">
      <c r="A7113" s="91" t="str">
        <f t="shared" si="222"/>
        <v/>
      </c>
      <c r="B7113" s="330" t="str">
        <f>IF(A7113="","",IFERROR(INDEX(Tanggal,MATCH('Buku Besar'!A7113,Akun,0)),""))</f>
        <v/>
      </c>
      <c r="C7113" s="2" t="str">
        <f>IF(A7113="","",IFERROR(INDEX(Keterangan,MATCH('Buku Besar'!A7113,Akun,0)),""))</f>
        <v/>
      </c>
      <c r="D7113" s="2" t="str">
        <f>IF(A7113="","",IFERROR(INDEX(Reff,MATCH('Buku Besar'!A7113,Akun,0)),""))</f>
        <v/>
      </c>
      <c r="E7113" s="331" t="str">
        <f>IF(A7113="","",IFERROR(INDEX(Penerimaan,MATCH('Buku Besar'!A7113,Akun,0)),""))</f>
        <v/>
      </c>
      <c r="F7113" s="331" t="str">
        <f>IF(A7113="","",IFERROR(INDEX(Pengeluaran,MATCH('Buku Besar'!A7113,Akun,0)),""))</f>
        <v/>
      </c>
      <c r="H7113" s="91" t="str">
        <f t="shared" si="223"/>
        <v/>
      </c>
      <c r="I7113" s="330" t="str">
        <f>IF(H7113="","",IFERROR(INDEX(Tanggal1,MATCH('Buku Besar'!H7113,Akun1,0)),""))</f>
        <v/>
      </c>
      <c r="J7113" s="2" t="str">
        <f>IF(H7113="","",IFERROR(INDEX(Keterangan1,MATCH('Buku Besar'!H7113,Akun1,0)),""))</f>
        <v/>
      </c>
      <c r="K7113" s="2" t="str">
        <f>IF(H7113="","",IFERROR(INDEX(Reff1,MATCH('Buku Besar'!H7113,Akun1,0)),""))</f>
        <v/>
      </c>
      <c r="L7113" s="331" t="str">
        <f>IF(H7113="","",IFERROR(INDEX(Penerimaan1,MATCH('Buku Besar'!H7113,Akun1,0)),""))</f>
        <v/>
      </c>
      <c r="M7113" s="331" t="str">
        <f>IF(H7113="","",IFERROR(INDEX(Pengeluaran1,MATCH('Buku Besar'!H7113,Akun1,0)),""))</f>
        <v/>
      </c>
    </row>
    <row r="7114" spans="1:13" x14ac:dyDescent="0.25">
      <c r="A7114" s="91" t="str">
        <f t="shared" si="222"/>
        <v/>
      </c>
      <c r="B7114" s="330" t="str">
        <f>IF(A7114="","",IFERROR(INDEX(Tanggal,MATCH('Buku Besar'!A7114,Akun,0)),""))</f>
        <v/>
      </c>
      <c r="C7114" s="2" t="str">
        <f>IF(A7114="","",IFERROR(INDEX(Keterangan,MATCH('Buku Besar'!A7114,Akun,0)),""))</f>
        <v/>
      </c>
      <c r="D7114" s="2" t="str">
        <f>IF(A7114="","",IFERROR(INDEX(Reff,MATCH('Buku Besar'!A7114,Akun,0)),""))</f>
        <v/>
      </c>
      <c r="E7114" s="331" t="str">
        <f>IF(A7114="","",IFERROR(INDEX(Penerimaan,MATCH('Buku Besar'!A7114,Akun,0)),""))</f>
        <v/>
      </c>
      <c r="F7114" s="331" t="str">
        <f>IF(A7114="","",IFERROR(INDEX(Pengeluaran,MATCH('Buku Besar'!A7114,Akun,0)),""))</f>
        <v/>
      </c>
      <c r="H7114" s="91" t="str">
        <f t="shared" si="223"/>
        <v/>
      </c>
      <c r="I7114" s="330" t="str">
        <f>IF(H7114="","",IFERROR(INDEX(Tanggal1,MATCH('Buku Besar'!H7114,Akun1,0)),""))</f>
        <v/>
      </c>
      <c r="J7114" s="2" t="str">
        <f>IF(H7114="","",IFERROR(INDEX(Keterangan1,MATCH('Buku Besar'!H7114,Akun1,0)),""))</f>
        <v/>
      </c>
      <c r="K7114" s="2" t="str">
        <f>IF(H7114="","",IFERROR(INDEX(Reff1,MATCH('Buku Besar'!H7114,Akun1,0)),""))</f>
        <v/>
      </c>
      <c r="L7114" s="331" t="str">
        <f>IF(H7114="","",IFERROR(INDEX(Penerimaan1,MATCH('Buku Besar'!H7114,Akun1,0)),""))</f>
        <v/>
      </c>
      <c r="M7114" s="331" t="str">
        <f>IF(H7114="","",IFERROR(INDEX(Pengeluaran1,MATCH('Buku Besar'!H7114,Akun1,0)),""))</f>
        <v/>
      </c>
    </row>
    <row r="7115" spans="1:13" x14ac:dyDescent="0.25">
      <c r="A7115" s="91" t="str">
        <f t="shared" si="222"/>
        <v/>
      </c>
      <c r="B7115" s="330" t="str">
        <f>IF(A7115="","",IFERROR(INDEX(Tanggal,MATCH('Buku Besar'!A7115,Akun,0)),""))</f>
        <v/>
      </c>
      <c r="C7115" s="2" t="str">
        <f>IF(A7115="","",IFERROR(INDEX(Keterangan,MATCH('Buku Besar'!A7115,Akun,0)),""))</f>
        <v/>
      </c>
      <c r="D7115" s="2" t="str">
        <f>IF(A7115="","",IFERROR(INDEX(Reff,MATCH('Buku Besar'!A7115,Akun,0)),""))</f>
        <v/>
      </c>
      <c r="E7115" s="331" t="str">
        <f>IF(A7115="","",IFERROR(INDEX(Penerimaan,MATCH('Buku Besar'!A7115,Akun,0)),""))</f>
        <v/>
      </c>
      <c r="F7115" s="331" t="str">
        <f>IF(A7115="","",IFERROR(INDEX(Pengeluaran,MATCH('Buku Besar'!A7115,Akun,0)),""))</f>
        <v/>
      </c>
      <c r="H7115" s="91" t="str">
        <f t="shared" si="223"/>
        <v/>
      </c>
      <c r="I7115" s="330" t="str">
        <f>IF(H7115="","",IFERROR(INDEX(Tanggal1,MATCH('Buku Besar'!H7115,Akun1,0)),""))</f>
        <v/>
      </c>
      <c r="J7115" s="2" t="str">
        <f>IF(H7115="","",IFERROR(INDEX(Keterangan1,MATCH('Buku Besar'!H7115,Akun1,0)),""))</f>
        <v/>
      </c>
      <c r="K7115" s="2" t="str">
        <f>IF(H7115="","",IFERROR(INDEX(Reff1,MATCH('Buku Besar'!H7115,Akun1,0)),""))</f>
        <v/>
      </c>
      <c r="L7115" s="331" t="str">
        <f>IF(H7115="","",IFERROR(INDEX(Penerimaan1,MATCH('Buku Besar'!H7115,Akun1,0)),""))</f>
        <v/>
      </c>
      <c r="M7115" s="331" t="str">
        <f>IF(H7115="","",IFERROR(INDEX(Pengeluaran1,MATCH('Buku Besar'!H7115,Akun1,0)),""))</f>
        <v/>
      </c>
    </row>
    <row r="7116" spans="1:13" x14ac:dyDescent="0.25">
      <c r="A7116" s="91" t="str">
        <f t="shared" si="222"/>
        <v/>
      </c>
      <c r="B7116" s="330" t="str">
        <f>IF(A7116="","",IFERROR(INDEX(Tanggal,MATCH('Buku Besar'!A7116,Akun,0)),""))</f>
        <v/>
      </c>
      <c r="C7116" s="2" t="str">
        <f>IF(A7116="","",IFERROR(INDEX(Keterangan,MATCH('Buku Besar'!A7116,Akun,0)),""))</f>
        <v/>
      </c>
      <c r="D7116" s="2" t="str">
        <f>IF(A7116="","",IFERROR(INDEX(Reff,MATCH('Buku Besar'!A7116,Akun,0)),""))</f>
        <v/>
      </c>
      <c r="E7116" s="331" t="str">
        <f>IF(A7116="","",IFERROR(INDEX(Penerimaan,MATCH('Buku Besar'!A7116,Akun,0)),""))</f>
        <v/>
      </c>
      <c r="F7116" s="331" t="str">
        <f>IF(A7116="","",IFERROR(INDEX(Pengeluaran,MATCH('Buku Besar'!A7116,Akun,0)),""))</f>
        <v/>
      </c>
      <c r="H7116" s="91" t="str">
        <f t="shared" si="223"/>
        <v/>
      </c>
      <c r="I7116" s="330" t="str">
        <f>IF(H7116="","",IFERROR(INDEX(Tanggal1,MATCH('Buku Besar'!H7116,Akun1,0)),""))</f>
        <v/>
      </c>
      <c r="J7116" s="2" t="str">
        <f>IF(H7116="","",IFERROR(INDEX(Keterangan1,MATCH('Buku Besar'!H7116,Akun1,0)),""))</f>
        <v/>
      </c>
      <c r="K7116" s="2" t="str">
        <f>IF(H7116="","",IFERROR(INDEX(Reff1,MATCH('Buku Besar'!H7116,Akun1,0)),""))</f>
        <v/>
      </c>
      <c r="L7116" s="331" t="str">
        <f>IF(H7116="","",IFERROR(INDEX(Penerimaan1,MATCH('Buku Besar'!H7116,Akun1,0)),""))</f>
        <v/>
      </c>
      <c r="M7116" s="331" t="str">
        <f>IF(H7116="","",IFERROR(INDEX(Pengeluaran1,MATCH('Buku Besar'!H7116,Akun1,0)),""))</f>
        <v/>
      </c>
    </row>
    <row r="7117" spans="1:13" x14ac:dyDescent="0.25">
      <c r="A7117" s="91" t="str">
        <f t="shared" si="222"/>
        <v/>
      </c>
      <c r="B7117" s="330" t="str">
        <f>IF(A7117="","",IFERROR(INDEX(Tanggal,MATCH('Buku Besar'!A7117,Akun,0)),""))</f>
        <v/>
      </c>
      <c r="C7117" s="2" t="str">
        <f>IF(A7117="","",IFERROR(INDEX(Keterangan,MATCH('Buku Besar'!A7117,Akun,0)),""))</f>
        <v/>
      </c>
      <c r="D7117" s="2" t="str">
        <f>IF(A7117="","",IFERROR(INDEX(Reff,MATCH('Buku Besar'!A7117,Akun,0)),""))</f>
        <v/>
      </c>
      <c r="E7117" s="331" t="str">
        <f>IF(A7117="","",IFERROR(INDEX(Penerimaan,MATCH('Buku Besar'!A7117,Akun,0)),""))</f>
        <v/>
      </c>
      <c r="F7117" s="331" t="str">
        <f>IF(A7117="","",IFERROR(INDEX(Pengeluaran,MATCH('Buku Besar'!A7117,Akun,0)),""))</f>
        <v/>
      </c>
      <c r="H7117" s="91" t="str">
        <f t="shared" si="223"/>
        <v/>
      </c>
      <c r="I7117" s="330" t="str">
        <f>IF(H7117="","",IFERROR(INDEX(Tanggal1,MATCH('Buku Besar'!H7117,Akun1,0)),""))</f>
        <v/>
      </c>
      <c r="J7117" s="2" t="str">
        <f>IF(H7117="","",IFERROR(INDEX(Keterangan1,MATCH('Buku Besar'!H7117,Akun1,0)),""))</f>
        <v/>
      </c>
      <c r="K7117" s="2" t="str">
        <f>IF(H7117="","",IFERROR(INDEX(Reff1,MATCH('Buku Besar'!H7117,Akun1,0)),""))</f>
        <v/>
      </c>
      <c r="L7117" s="331" t="str">
        <f>IF(H7117="","",IFERROR(INDEX(Penerimaan1,MATCH('Buku Besar'!H7117,Akun1,0)),""))</f>
        <v/>
      </c>
      <c r="M7117" s="331" t="str">
        <f>IF(H7117="","",IFERROR(INDEX(Pengeluaran1,MATCH('Buku Besar'!H7117,Akun1,0)),""))</f>
        <v/>
      </c>
    </row>
    <row r="7118" spans="1:13" x14ac:dyDescent="0.25">
      <c r="A7118" s="91" t="str">
        <f t="shared" si="222"/>
        <v/>
      </c>
      <c r="B7118" s="330" t="str">
        <f>IF(A7118="","",IFERROR(INDEX(Tanggal,MATCH('Buku Besar'!A7118,Akun,0)),""))</f>
        <v/>
      </c>
      <c r="C7118" s="2" t="str">
        <f>IF(A7118="","",IFERROR(INDEX(Keterangan,MATCH('Buku Besar'!A7118,Akun,0)),""))</f>
        <v/>
      </c>
      <c r="D7118" s="2" t="str">
        <f>IF(A7118="","",IFERROR(INDEX(Reff,MATCH('Buku Besar'!A7118,Akun,0)),""))</f>
        <v/>
      </c>
      <c r="E7118" s="331" t="str">
        <f>IF(A7118="","",IFERROR(INDEX(Penerimaan,MATCH('Buku Besar'!A7118,Akun,0)),""))</f>
        <v/>
      </c>
      <c r="F7118" s="331" t="str">
        <f>IF(A7118="","",IFERROR(INDEX(Pengeluaran,MATCH('Buku Besar'!A7118,Akun,0)),""))</f>
        <v/>
      </c>
      <c r="H7118" s="91" t="str">
        <f t="shared" si="223"/>
        <v/>
      </c>
      <c r="I7118" s="330" t="str">
        <f>IF(H7118="","",IFERROR(INDEX(Tanggal1,MATCH('Buku Besar'!H7118,Akun1,0)),""))</f>
        <v/>
      </c>
      <c r="J7118" s="2" t="str">
        <f>IF(H7118="","",IFERROR(INDEX(Keterangan1,MATCH('Buku Besar'!H7118,Akun1,0)),""))</f>
        <v/>
      </c>
      <c r="K7118" s="2" t="str">
        <f>IF(H7118="","",IFERROR(INDEX(Reff1,MATCH('Buku Besar'!H7118,Akun1,0)),""))</f>
        <v/>
      </c>
      <c r="L7118" s="331" t="str">
        <f>IF(H7118="","",IFERROR(INDEX(Penerimaan1,MATCH('Buku Besar'!H7118,Akun1,0)),""))</f>
        <v/>
      </c>
      <c r="M7118" s="331" t="str">
        <f>IF(H7118="","",IFERROR(INDEX(Pengeluaran1,MATCH('Buku Besar'!H7118,Akun1,0)),""))</f>
        <v/>
      </c>
    </row>
    <row r="7119" spans="1:13" x14ac:dyDescent="0.25">
      <c r="A7119" s="91" t="str">
        <f t="shared" si="222"/>
        <v/>
      </c>
      <c r="B7119" s="330" t="str">
        <f>IF(A7119="","",IFERROR(INDEX(Tanggal,MATCH('Buku Besar'!A7119,Akun,0)),""))</f>
        <v/>
      </c>
      <c r="C7119" s="2" t="str">
        <f>IF(A7119="","",IFERROR(INDEX(Keterangan,MATCH('Buku Besar'!A7119,Akun,0)),""))</f>
        <v/>
      </c>
      <c r="D7119" s="2" t="str">
        <f>IF(A7119="","",IFERROR(INDEX(Reff,MATCH('Buku Besar'!A7119,Akun,0)),""))</f>
        <v/>
      </c>
      <c r="E7119" s="331" t="str">
        <f>IF(A7119="","",IFERROR(INDEX(Penerimaan,MATCH('Buku Besar'!A7119,Akun,0)),""))</f>
        <v/>
      </c>
      <c r="F7119" s="331" t="str">
        <f>IF(A7119="","",IFERROR(INDEX(Pengeluaran,MATCH('Buku Besar'!A7119,Akun,0)),""))</f>
        <v/>
      </c>
      <c r="H7119" s="91" t="str">
        <f t="shared" si="223"/>
        <v/>
      </c>
      <c r="I7119" s="330" t="str">
        <f>IF(H7119="","",IFERROR(INDEX(Tanggal1,MATCH('Buku Besar'!H7119,Akun1,0)),""))</f>
        <v/>
      </c>
      <c r="J7119" s="2" t="str">
        <f>IF(H7119="","",IFERROR(INDEX(Keterangan1,MATCH('Buku Besar'!H7119,Akun1,0)),""))</f>
        <v/>
      </c>
      <c r="K7119" s="2" t="str">
        <f>IF(H7119="","",IFERROR(INDEX(Reff1,MATCH('Buku Besar'!H7119,Akun1,0)),""))</f>
        <v/>
      </c>
      <c r="L7119" s="331" t="str">
        <f>IF(H7119="","",IFERROR(INDEX(Penerimaan1,MATCH('Buku Besar'!H7119,Akun1,0)),""))</f>
        <v/>
      </c>
      <c r="M7119" s="331" t="str">
        <f>IF(H7119="","",IFERROR(INDEX(Pengeluaran1,MATCH('Buku Besar'!H7119,Akun1,0)),""))</f>
        <v/>
      </c>
    </row>
    <row r="7120" spans="1:13" x14ac:dyDescent="0.25">
      <c r="A7120" s="91" t="str">
        <f t="shared" si="222"/>
        <v/>
      </c>
      <c r="B7120" s="330" t="str">
        <f>IF(A7120="","",IFERROR(INDEX(Tanggal,MATCH('Buku Besar'!A7120,Akun,0)),""))</f>
        <v/>
      </c>
      <c r="C7120" s="2" t="str">
        <f>IF(A7120="","",IFERROR(INDEX(Keterangan,MATCH('Buku Besar'!A7120,Akun,0)),""))</f>
        <v/>
      </c>
      <c r="D7120" s="2" t="str">
        <f>IF(A7120="","",IFERROR(INDEX(Reff,MATCH('Buku Besar'!A7120,Akun,0)),""))</f>
        <v/>
      </c>
      <c r="E7120" s="331" t="str">
        <f>IF(A7120="","",IFERROR(INDEX(Penerimaan,MATCH('Buku Besar'!A7120,Akun,0)),""))</f>
        <v/>
      </c>
      <c r="F7120" s="331" t="str">
        <f>IF(A7120="","",IFERROR(INDEX(Pengeluaran,MATCH('Buku Besar'!A7120,Akun,0)),""))</f>
        <v/>
      </c>
      <c r="H7120" s="91" t="str">
        <f t="shared" si="223"/>
        <v/>
      </c>
      <c r="I7120" s="330" t="str">
        <f>IF(H7120="","",IFERROR(INDEX(Tanggal1,MATCH('Buku Besar'!H7120,Akun1,0)),""))</f>
        <v/>
      </c>
      <c r="J7120" s="2" t="str">
        <f>IF(H7120="","",IFERROR(INDEX(Keterangan1,MATCH('Buku Besar'!H7120,Akun1,0)),""))</f>
        <v/>
      </c>
      <c r="K7120" s="2" t="str">
        <f>IF(H7120="","",IFERROR(INDEX(Reff1,MATCH('Buku Besar'!H7120,Akun1,0)),""))</f>
        <v/>
      </c>
      <c r="L7120" s="331" t="str">
        <f>IF(H7120="","",IFERROR(INDEX(Penerimaan1,MATCH('Buku Besar'!H7120,Akun1,0)),""))</f>
        <v/>
      </c>
      <c r="M7120" s="331" t="str">
        <f>IF(H7120="","",IFERROR(INDEX(Pengeluaran1,MATCH('Buku Besar'!H7120,Akun1,0)),""))</f>
        <v/>
      </c>
    </row>
    <row r="7121" spans="1:13" x14ac:dyDescent="0.25">
      <c r="A7121" s="91" t="str">
        <f t="shared" si="222"/>
        <v/>
      </c>
      <c r="B7121" s="330" t="str">
        <f>IF(A7121="","",IFERROR(INDEX(Tanggal,MATCH('Buku Besar'!A7121,Akun,0)),""))</f>
        <v/>
      </c>
      <c r="C7121" s="2" t="str">
        <f>IF(A7121="","",IFERROR(INDEX(Keterangan,MATCH('Buku Besar'!A7121,Akun,0)),""))</f>
        <v/>
      </c>
      <c r="D7121" s="2" t="str">
        <f>IF(A7121="","",IFERROR(INDEX(Reff,MATCH('Buku Besar'!A7121,Akun,0)),""))</f>
        <v/>
      </c>
      <c r="E7121" s="331" t="str">
        <f>IF(A7121="","",IFERROR(INDEX(Penerimaan,MATCH('Buku Besar'!A7121,Akun,0)),""))</f>
        <v/>
      </c>
      <c r="F7121" s="331" t="str">
        <f>IF(A7121="","",IFERROR(INDEX(Pengeluaran,MATCH('Buku Besar'!A7121,Akun,0)),""))</f>
        <v/>
      </c>
      <c r="H7121" s="91" t="str">
        <f t="shared" si="223"/>
        <v/>
      </c>
      <c r="I7121" s="330" t="str">
        <f>IF(H7121="","",IFERROR(INDEX(Tanggal1,MATCH('Buku Besar'!H7121,Akun1,0)),""))</f>
        <v/>
      </c>
      <c r="J7121" s="2" t="str">
        <f>IF(H7121="","",IFERROR(INDEX(Keterangan1,MATCH('Buku Besar'!H7121,Akun1,0)),""))</f>
        <v/>
      </c>
      <c r="K7121" s="2" t="str">
        <f>IF(H7121="","",IFERROR(INDEX(Reff1,MATCH('Buku Besar'!H7121,Akun1,0)),""))</f>
        <v/>
      </c>
      <c r="L7121" s="331" t="str">
        <f>IF(H7121="","",IFERROR(INDEX(Penerimaan1,MATCH('Buku Besar'!H7121,Akun1,0)),""))</f>
        <v/>
      </c>
      <c r="M7121" s="331" t="str">
        <f>IF(H7121="","",IFERROR(INDEX(Pengeluaran1,MATCH('Buku Besar'!H7121,Akun1,0)),""))</f>
        <v/>
      </c>
    </row>
    <row r="7122" spans="1:13" x14ac:dyDescent="0.25">
      <c r="A7122" s="91" t="str">
        <f t="shared" si="222"/>
        <v/>
      </c>
      <c r="B7122" s="330" t="str">
        <f>IF(A7122="","",IFERROR(INDEX(Tanggal,MATCH('Buku Besar'!A7122,Akun,0)),""))</f>
        <v/>
      </c>
      <c r="C7122" s="2" t="str">
        <f>IF(A7122="","",IFERROR(INDEX(Keterangan,MATCH('Buku Besar'!A7122,Akun,0)),""))</f>
        <v/>
      </c>
      <c r="D7122" s="2" t="str">
        <f>IF(A7122="","",IFERROR(INDEX(Reff,MATCH('Buku Besar'!A7122,Akun,0)),""))</f>
        <v/>
      </c>
      <c r="E7122" s="331" t="str">
        <f>IF(A7122="","",IFERROR(INDEX(Penerimaan,MATCH('Buku Besar'!A7122,Akun,0)),""))</f>
        <v/>
      </c>
      <c r="F7122" s="331" t="str">
        <f>IF(A7122="","",IFERROR(INDEX(Pengeluaran,MATCH('Buku Besar'!A7122,Akun,0)),""))</f>
        <v/>
      </c>
      <c r="H7122" s="91" t="str">
        <f t="shared" si="223"/>
        <v/>
      </c>
      <c r="I7122" s="330" t="str">
        <f>IF(H7122="","",IFERROR(INDEX(Tanggal1,MATCH('Buku Besar'!H7122,Akun1,0)),""))</f>
        <v/>
      </c>
      <c r="J7122" s="2" t="str">
        <f>IF(H7122="","",IFERROR(INDEX(Keterangan1,MATCH('Buku Besar'!H7122,Akun1,0)),""))</f>
        <v/>
      </c>
      <c r="K7122" s="2" t="str">
        <f>IF(H7122="","",IFERROR(INDEX(Reff1,MATCH('Buku Besar'!H7122,Akun1,0)),""))</f>
        <v/>
      </c>
      <c r="L7122" s="331" t="str">
        <f>IF(H7122="","",IFERROR(INDEX(Penerimaan1,MATCH('Buku Besar'!H7122,Akun1,0)),""))</f>
        <v/>
      </c>
      <c r="M7122" s="331" t="str">
        <f>IF(H7122="","",IFERROR(INDEX(Pengeluaran1,MATCH('Buku Besar'!H7122,Akun1,0)),""))</f>
        <v/>
      </c>
    </row>
    <row r="7123" spans="1:13" x14ac:dyDescent="0.25">
      <c r="A7123" s="91" t="str">
        <f t="shared" si="222"/>
        <v/>
      </c>
      <c r="B7123" s="330" t="str">
        <f>IF(A7123="","",IFERROR(INDEX(Tanggal,MATCH('Buku Besar'!A7123,Akun,0)),""))</f>
        <v/>
      </c>
      <c r="C7123" s="2" t="str">
        <f>IF(A7123="","",IFERROR(INDEX(Keterangan,MATCH('Buku Besar'!A7123,Akun,0)),""))</f>
        <v/>
      </c>
      <c r="D7123" s="2" t="str">
        <f>IF(A7123="","",IFERROR(INDEX(Reff,MATCH('Buku Besar'!A7123,Akun,0)),""))</f>
        <v/>
      </c>
      <c r="E7123" s="331" t="str">
        <f>IF(A7123="","",IFERROR(INDEX(Penerimaan,MATCH('Buku Besar'!A7123,Akun,0)),""))</f>
        <v/>
      </c>
      <c r="F7123" s="331" t="str">
        <f>IF(A7123="","",IFERROR(INDEX(Pengeluaran,MATCH('Buku Besar'!A7123,Akun,0)),""))</f>
        <v/>
      </c>
      <c r="H7123" s="91" t="str">
        <f t="shared" si="223"/>
        <v/>
      </c>
      <c r="I7123" s="330" t="str">
        <f>IF(H7123="","",IFERROR(INDEX(Tanggal1,MATCH('Buku Besar'!H7123,Akun1,0)),""))</f>
        <v/>
      </c>
      <c r="J7123" s="2" t="str">
        <f>IF(H7123="","",IFERROR(INDEX(Keterangan1,MATCH('Buku Besar'!H7123,Akun1,0)),""))</f>
        <v/>
      </c>
      <c r="K7123" s="2" t="str">
        <f>IF(H7123="","",IFERROR(INDEX(Reff1,MATCH('Buku Besar'!H7123,Akun1,0)),""))</f>
        <v/>
      </c>
      <c r="L7123" s="331" t="str">
        <f>IF(H7123="","",IFERROR(INDEX(Penerimaan1,MATCH('Buku Besar'!H7123,Akun1,0)),""))</f>
        <v/>
      </c>
      <c r="M7123" s="331" t="str">
        <f>IF(H7123="","",IFERROR(INDEX(Pengeluaran1,MATCH('Buku Besar'!H7123,Akun1,0)),""))</f>
        <v/>
      </c>
    </row>
    <row r="7124" spans="1:13" x14ac:dyDescent="0.25">
      <c r="A7124" s="91" t="str">
        <f t="shared" si="222"/>
        <v/>
      </c>
      <c r="B7124" s="330" t="str">
        <f>IF(A7124="","",IFERROR(INDEX(Tanggal,MATCH('Buku Besar'!A7124,Akun,0)),""))</f>
        <v/>
      </c>
      <c r="C7124" s="2" t="str">
        <f>IF(A7124="","",IFERROR(INDEX(Keterangan,MATCH('Buku Besar'!A7124,Akun,0)),""))</f>
        <v/>
      </c>
      <c r="D7124" s="2" t="str">
        <f>IF(A7124="","",IFERROR(INDEX(Reff,MATCH('Buku Besar'!A7124,Akun,0)),""))</f>
        <v/>
      </c>
      <c r="E7124" s="331" t="str">
        <f>IF(A7124="","",IFERROR(INDEX(Penerimaan,MATCH('Buku Besar'!A7124,Akun,0)),""))</f>
        <v/>
      </c>
      <c r="F7124" s="331" t="str">
        <f>IF(A7124="","",IFERROR(INDEX(Pengeluaran,MATCH('Buku Besar'!A7124,Akun,0)),""))</f>
        <v/>
      </c>
      <c r="H7124" s="91" t="str">
        <f t="shared" si="223"/>
        <v/>
      </c>
      <c r="I7124" s="330" t="str">
        <f>IF(H7124="","",IFERROR(INDEX(Tanggal1,MATCH('Buku Besar'!H7124,Akun1,0)),""))</f>
        <v/>
      </c>
      <c r="J7124" s="2" t="str">
        <f>IF(H7124="","",IFERROR(INDEX(Keterangan1,MATCH('Buku Besar'!H7124,Akun1,0)),""))</f>
        <v/>
      </c>
      <c r="K7124" s="2" t="str">
        <f>IF(H7124="","",IFERROR(INDEX(Reff1,MATCH('Buku Besar'!H7124,Akun1,0)),""))</f>
        <v/>
      </c>
      <c r="L7124" s="331" t="str">
        <f>IF(H7124="","",IFERROR(INDEX(Penerimaan1,MATCH('Buku Besar'!H7124,Akun1,0)),""))</f>
        <v/>
      </c>
      <c r="M7124" s="331" t="str">
        <f>IF(H7124="","",IFERROR(INDEX(Pengeluaran1,MATCH('Buku Besar'!H7124,Akun1,0)),""))</f>
        <v/>
      </c>
    </row>
    <row r="7125" spans="1:13" x14ac:dyDescent="0.25">
      <c r="A7125" s="91" t="str">
        <f t="shared" si="222"/>
        <v/>
      </c>
      <c r="B7125" s="330" t="str">
        <f>IF(A7125="","",IFERROR(INDEX(Tanggal,MATCH('Buku Besar'!A7125,Akun,0)),""))</f>
        <v/>
      </c>
      <c r="C7125" s="2" t="str">
        <f>IF(A7125="","",IFERROR(INDEX(Keterangan,MATCH('Buku Besar'!A7125,Akun,0)),""))</f>
        <v/>
      </c>
      <c r="D7125" s="2" t="str">
        <f>IF(A7125="","",IFERROR(INDEX(Reff,MATCH('Buku Besar'!A7125,Akun,0)),""))</f>
        <v/>
      </c>
      <c r="E7125" s="331" t="str">
        <f>IF(A7125="","",IFERROR(INDEX(Penerimaan,MATCH('Buku Besar'!A7125,Akun,0)),""))</f>
        <v/>
      </c>
      <c r="F7125" s="331" t="str">
        <f>IF(A7125="","",IFERROR(INDEX(Pengeluaran,MATCH('Buku Besar'!A7125,Akun,0)),""))</f>
        <v/>
      </c>
      <c r="H7125" s="91" t="str">
        <f t="shared" si="223"/>
        <v/>
      </c>
      <c r="I7125" s="330" t="str">
        <f>IF(H7125="","",IFERROR(INDEX(Tanggal1,MATCH('Buku Besar'!H7125,Akun1,0)),""))</f>
        <v/>
      </c>
      <c r="J7125" s="2" t="str">
        <f>IF(H7125="","",IFERROR(INDEX(Keterangan1,MATCH('Buku Besar'!H7125,Akun1,0)),""))</f>
        <v/>
      </c>
      <c r="K7125" s="2" t="str">
        <f>IF(H7125="","",IFERROR(INDEX(Reff1,MATCH('Buku Besar'!H7125,Akun1,0)),""))</f>
        <v/>
      </c>
      <c r="L7125" s="331" t="str">
        <f>IF(H7125="","",IFERROR(INDEX(Penerimaan1,MATCH('Buku Besar'!H7125,Akun1,0)),""))</f>
        <v/>
      </c>
      <c r="M7125" s="331" t="str">
        <f>IF(H7125="","",IFERROR(INDEX(Pengeluaran1,MATCH('Buku Besar'!H7125,Akun1,0)),""))</f>
        <v/>
      </c>
    </row>
    <row r="7126" spans="1:13" x14ac:dyDescent="0.25">
      <c r="A7126" s="91" t="str">
        <f t="shared" si="222"/>
        <v/>
      </c>
      <c r="B7126" s="330" t="str">
        <f>IF(A7126="","",IFERROR(INDEX(Tanggal,MATCH('Buku Besar'!A7126,Akun,0)),""))</f>
        <v/>
      </c>
      <c r="C7126" s="2" t="str">
        <f>IF(A7126="","",IFERROR(INDEX(Keterangan,MATCH('Buku Besar'!A7126,Akun,0)),""))</f>
        <v/>
      </c>
      <c r="D7126" s="2" t="str">
        <f>IF(A7126="","",IFERROR(INDEX(Reff,MATCH('Buku Besar'!A7126,Akun,0)),""))</f>
        <v/>
      </c>
      <c r="E7126" s="331" t="str">
        <f>IF(A7126="","",IFERROR(INDEX(Penerimaan,MATCH('Buku Besar'!A7126,Akun,0)),""))</f>
        <v/>
      </c>
      <c r="F7126" s="331" t="str">
        <f>IF(A7126="","",IFERROR(INDEX(Pengeluaran,MATCH('Buku Besar'!A7126,Akun,0)),""))</f>
        <v/>
      </c>
      <c r="H7126" s="91" t="str">
        <f t="shared" si="223"/>
        <v/>
      </c>
      <c r="I7126" s="330" t="str">
        <f>IF(H7126="","",IFERROR(INDEX(Tanggal1,MATCH('Buku Besar'!H7126,Akun1,0)),""))</f>
        <v/>
      </c>
      <c r="J7126" s="2" t="str">
        <f>IF(H7126="","",IFERROR(INDEX(Keterangan1,MATCH('Buku Besar'!H7126,Akun1,0)),""))</f>
        <v/>
      </c>
      <c r="K7126" s="2" t="str">
        <f>IF(H7126="","",IFERROR(INDEX(Reff1,MATCH('Buku Besar'!H7126,Akun1,0)),""))</f>
        <v/>
      </c>
      <c r="L7126" s="331" t="str">
        <f>IF(H7126="","",IFERROR(INDEX(Penerimaan1,MATCH('Buku Besar'!H7126,Akun1,0)),""))</f>
        <v/>
      </c>
      <c r="M7126" s="331" t="str">
        <f>IF(H7126="","",IFERROR(INDEX(Pengeluaran1,MATCH('Buku Besar'!H7126,Akun1,0)),""))</f>
        <v/>
      </c>
    </row>
    <row r="7127" spans="1:13" x14ac:dyDescent="0.25">
      <c r="A7127" s="91" t="str">
        <f t="shared" si="222"/>
        <v/>
      </c>
      <c r="B7127" s="330" t="str">
        <f>IF(A7127="","",IFERROR(INDEX(Tanggal,MATCH('Buku Besar'!A7127,Akun,0)),""))</f>
        <v/>
      </c>
      <c r="C7127" s="2" t="str">
        <f>IF(A7127="","",IFERROR(INDEX(Keterangan,MATCH('Buku Besar'!A7127,Akun,0)),""))</f>
        <v/>
      </c>
      <c r="D7127" s="2" t="str">
        <f>IF(A7127="","",IFERROR(INDEX(Reff,MATCH('Buku Besar'!A7127,Akun,0)),""))</f>
        <v/>
      </c>
      <c r="E7127" s="331" t="str">
        <f>IF(A7127="","",IFERROR(INDEX(Penerimaan,MATCH('Buku Besar'!A7127,Akun,0)),""))</f>
        <v/>
      </c>
      <c r="F7127" s="331" t="str">
        <f>IF(A7127="","",IFERROR(INDEX(Pengeluaran,MATCH('Buku Besar'!A7127,Akun,0)),""))</f>
        <v/>
      </c>
      <c r="H7127" s="91" t="str">
        <f t="shared" si="223"/>
        <v/>
      </c>
      <c r="I7127" s="330" t="str">
        <f>IF(H7127="","",IFERROR(INDEX(Tanggal1,MATCH('Buku Besar'!H7127,Akun1,0)),""))</f>
        <v/>
      </c>
      <c r="J7127" s="2" t="str">
        <f>IF(H7127="","",IFERROR(INDEX(Keterangan1,MATCH('Buku Besar'!H7127,Akun1,0)),""))</f>
        <v/>
      </c>
      <c r="K7127" s="2" t="str">
        <f>IF(H7127="","",IFERROR(INDEX(Reff1,MATCH('Buku Besar'!H7127,Akun1,0)),""))</f>
        <v/>
      </c>
      <c r="L7127" s="331" t="str">
        <f>IF(H7127="","",IFERROR(INDEX(Penerimaan1,MATCH('Buku Besar'!H7127,Akun1,0)),""))</f>
        <v/>
      </c>
      <c r="M7127" s="331" t="str">
        <f>IF(H7127="","",IFERROR(INDEX(Pengeluaran1,MATCH('Buku Besar'!H7127,Akun1,0)),""))</f>
        <v/>
      </c>
    </row>
    <row r="7128" spans="1:13" x14ac:dyDescent="0.25">
      <c r="A7128" s="91" t="str">
        <f t="shared" si="222"/>
        <v/>
      </c>
      <c r="B7128" s="330" t="str">
        <f>IF(A7128="","",IFERROR(INDEX(Tanggal,MATCH('Buku Besar'!A7128,Akun,0)),""))</f>
        <v/>
      </c>
      <c r="C7128" s="2" t="str">
        <f>IF(A7128="","",IFERROR(INDEX(Keterangan,MATCH('Buku Besar'!A7128,Akun,0)),""))</f>
        <v/>
      </c>
      <c r="D7128" s="2" t="str">
        <f>IF(A7128="","",IFERROR(INDEX(Reff,MATCH('Buku Besar'!A7128,Akun,0)),""))</f>
        <v/>
      </c>
      <c r="E7128" s="331" t="str">
        <f>IF(A7128="","",IFERROR(INDEX(Penerimaan,MATCH('Buku Besar'!A7128,Akun,0)),""))</f>
        <v/>
      </c>
      <c r="F7128" s="331" t="str">
        <f>IF(A7128="","",IFERROR(INDEX(Pengeluaran,MATCH('Buku Besar'!A7128,Akun,0)),""))</f>
        <v/>
      </c>
      <c r="H7128" s="91" t="str">
        <f t="shared" si="223"/>
        <v/>
      </c>
      <c r="I7128" s="330" t="str">
        <f>IF(H7128="","",IFERROR(INDEX(Tanggal1,MATCH('Buku Besar'!H7128,Akun1,0)),""))</f>
        <v/>
      </c>
      <c r="J7128" s="2" t="str">
        <f>IF(H7128="","",IFERROR(INDEX(Keterangan1,MATCH('Buku Besar'!H7128,Akun1,0)),""))</f>
        <v/>
      </c>
      <c r="K7128" s="2" t="str">
        <f>IF(H7128="","",IFERROR(INDEX(Reff1,MATCH('Buku Besar'!H7128,Akun1,0)),""))</f>
        <v/>
      </c>
      <c r="L7128" s="331" t="str">
        <f>IF(H7128="","",IFERROR(INDEX(Penerimaan1,MATCH('Buku Besar'!H7128,Akun1,0)),""))</f>
        <v/>
      </c>
      <c r="M7128" s="331" t="str">
        <f>IF(H7128="","",IFERROR(INDEX(Pengeluaran1,MATCH('Buku Besar'!H7128,Akun1,0)),""))</f>
        <v/>
      </c>
    </row>
    <row r="7129" spans="1:13" x14ac:dyDescent="0.25">
      <c r="A7129" s="91" t="str">
        <f t="shared" si="222"/>
        <v/>
      </c>
      <c r="B7129" s="330" t="str">
        <f>IF(A7129="","",IFERROR(INDEX(Tanggal,MATCH('Buku Besar'!A7129,Akun,0)),""))</f>
        <v/>
      </c>
      <c r="C7129" s="2" t="str">
        <f>IF(A7129="","",IFERROR(INDEX(Keterangan,MATCH('Buku Besar'!A7129,Akun,0)),""))</f>
        <v/>
      </c>
      <c r="D7129" s="2" t="str">
        <f>IF(A7129="","",IFERROR(INDEX(Reff,MATCH('Buku Besar'!A7129,Akun,0)),""))</f>
        <v/>
      </c>
      <c r="E7129" s="331" t="str">
        <f>IF(A7129="","",IFERROR(INDEX(Penerimaan,MATCH('Buku Besar'!A7129,Akun,0)),""))</f>
        <v/>
      </c>
      <c r="F7129" s="331" t="str">
        <f>IF(A7129="","",IFERROR(INDEX(Pengeluaran,MATCH('Buku Besar'!A7129,Akun,0)),""))</f>
        <v/>
      </c>
      <c r="H7129" s="91" t="str">
        <f t="shared" si="223"/>
        <v/>
      </c>
      <c r="I7129" s="330" t="str">
        <f>IF(H7129="","",IFERROR(INDEX(Tanggal1,MATCH('Buku Besar'!H7129,Akun1,0)),""))</f>
        <v/>
      </c>
      <c r="J7129" s="2" t="str">
        <f>IF(H7129="","",IFERROR(INDEX(Keterangan1,MATCH('Buku Besar'!H7129,Akun1,0)),""))</f>
        <v/>
      </c>
      <c r="K7129" s="2" t="str">
        <f>IF(H7129="","",IFERROR(INDEX(Reff1,MATCH('Buku Besar'!H7129,Akun1,0)),""))</f>
        <v/>
      </c>
      <c r="L7129" s="331" t="str">
        <f>IF(H7129="","",IFERROR(INDEX(Penerimaan1,MATCH('Buku Besar'!H7129,Akun1,0)),""))</f>
        <v/>
      </c>
      <c r="M7129" s="331" t="str">
        <f>IF(H7129="","",IFERROR(INDEX(Pengeluaran1,MATCH('Buku Besar'!H7129,Akun1,0)),""))</f>
        <v/>
      </c>
    </row>
    <row r="7130" spans="1:13" x14ac:dyDescent="0.25">
      <c r="A7130" s="91" t="str">
        <f t="shared" si="222"/>
        <v/>
      </c>
      <c r="B7130" s="330" t="str">
        <f>IF(A7130="","",IFERROR(INDEX(Tanggal,MATCH('Buku Besar'!A7130,Akun,0)),""))</f>
        <v/>
      </c>
      <c r="C7130" s="2" t="str">
        <f>IF(A7130="","",IFERROR(INDEX(Keterangan,MATCH('Buku Besar'!A7130,Akun,0)),""))</f>
        <v/>
      </c>
      <c r="D7130" s="2" t="str">
        <f>IF(A7130="","",IFERROR(INDEX(Reff,MATCH('Buku Besar'!A7130,Akun,0)),""))</f>
        <v/>
      </c>
      <c r="E7130" s="331" t="str">
        <f>IF(A7130="","",IFERROR(INDEX(Penerimaan,MATCH('Buku Besar'!A7130,Akun,0)),""))</f>
        <v/>
      </c>
      <c r="F7130" s="331" t="str">
        <f>IF(A7130="","",IFERROR(INDEX(Pengeluaran,MATCH('Buku Besar'!A7130,Akun,0)),""))</f>
        <v/>
      </c>
      <c r="H7130" s="91" t="str">
        <f t="shared" si="223"/>
        <v/>
      </c>
      <c r="I7130" s="330" t="str">
        <f>IF(H7130="","",IFERROR(INDEX(Tanggal1,MATCH('Buku Besar'!H7130,Akun1,0)),""))</f>
        <v/>
      </c>
      <c r="J7130" s="2" t="str">
        <f>IF(H7130="","",IFERROR(INDEX(Keterangan1,MATCH('Buku Besar'!H7130,Akun1,0)),""))</f>
        <v/>
      </c>
      <c r="K7130" s="2" t="str">
        <f>IF(H7130="","",IFERROR(INDEX(Reff1,MATCH('Buku Besar'!H7130,Akun1,0)),""))</f>
        <v/>
      </c>
      <c r="L7130" s="331" t="str">
        <f>IF(H7130="","",IFERROR(INDEX(Penerimaan1,MATCH('Buku Besar'!H7130,Akun1,0)),""))</f>
        <v/>
      </c>
      <c r="M7130" s="331" t="str">
        <f>IF(H7130="","",IFERROR(INDEX(Pengeluaran1,MATCH('Buku Besar'!H7130,Akun1,0)),""))</f>
        <v/>
      </c>
    </row>
    <row r="7131" spans="1:13" x14ac:dyDescent="0.25">
      <c r="A7131" s="91" t="str">
        <f t="shared" si="222"/>
        <v/>
      </c>
      <c r="B7131" s="330" t="str">
        <f>IF(A7131="","",IFERROR(INDEX(Tanggal,MATCH('Buku Besar'!A7131,Akun,0)),""))</f>
        <v/>
      </c>
      <c r="C7131" s="2" t="str">
        <f>IF(A7131="","",IFERROR(INDEX(Keterangan,MATCH('Buku Besar'!A7131,Akun,0)),""))</f>
        <v/>
      </c>
      <c r="D7131" s="2" t="str">
        <f>IF(A7131="","",IFERROR(INDEX(Reff,MATCH('Buku Besar'!A7131,Akun,0)),""))</f>
        <v/>
      </c>
      <c r="E7131" s="331" t="str">
        <f>IF(A7131="","",IFERROR(INDEX(Penerimaan,MATCH('Buku Besar'!A7131,Akun,0)),""))</f>
        <v/>
      </c>
      <c r="F7131" s="331" t="str">
        <f>IF(A7131="","",IFERROR(INDEX(Pengeluaran,MATCH('Buku Besar'!A7131,Akun,0)),""))</f>
        <v/>
      </c>
      <c r="H7131" s="91" t="str">
        <f t="shared" si="223"/>
        <v/>
      </c>
      <c r="I7131" s="330" t="str">
        <f>IF(H7131="","",IFERROR(INDEX(Tanggal1,MATCH('Buku Besar'!H7131,Akun1,0)),""))</f>
        <v/>
      </c>
      <c r="J7131" s="2" t="str">
        <f>IF(H7131="","",IFERROR(INDEX(Keterangan1,MATCH('Buku Besar'!H7131,Akun1,0)),""))</f>
        <v/>
      </c>
      <c r="K7131" s="2" t="str">
        <f>IF(H7131="","",IFERROR(INDEX(Reff1,MATCH('Buku Besar'!H7131,Akun1,0)),""))</f>
        <v/>
      </c>
      <c r="L7131" s="331" t="str">
        <f>IF(H7131="","",IFERROR(INDEX(Penerimaan1,MATCH('Buku Besar'!H7131,Akun1,0)),""))</f>
        <v/>
      </c>
      <c r="M7131" s="331" t="str">
        <f>IF(H7131="","",IFERROR(INDEX(Pengeluaran1,MATCH('Buku Besar'!H7131,Akun1,0)),""))</f>
        <v/>
      </c>
    </row>
    <row r="7132" spans="1:13" x14ac:dyDescent="0.25">
      <c r="A7132" s="91" t="str">
        <f t="shared" si="222"/>
        <v/>
      </c>
      <c r="B7132" s="330" t="str">
        <f>IF(A7132="","",IFERROR(INDEX(Tanggal,MATCH('Buku Besar'!A7132,Akun,0)),""))</f>
        <v/>
      </c>
      <c r="C7132" s="2" t="str">
        <f>IF(A7132="","",IFERROR(INDEX(Keterangan,MATCH('Buku Besar'!A7132,Akun,0)),""))</f>
        <v/>
      </c>
      <c r="D7132" s="2" t="str">
        <f>IF(A7132="","",IFERROR(INDEX(Reff,MATCH('Buku Besar'!A7132,Akun,0)),""))</f>
        <v/>
      </c>
      <c r="E7132" s="331" t="str">
        <f>IF(A7132="","",IFERROR(INDEX(Penerimaan,MATCH('Buku Besar'!A7132,Akun,0)),""))</f>
        <v/>
      </c>
      <c r="F7132" s="331" t="str">
        <f>IF(A7132="","",IFERROR(INDEX(Pengeluaran,MATCH('Buku Besar'!A7132,Akun,0)),""))</f>
        <v/>
      </c>
      <c r="H7132" s="91" t="str">
        <f t="shared" si="223"/>
        <v/>
      </c>
      <c r="I7132" s="330" t="str">
        <f>IF(H7132="","",IFERROR(INDEX(Tanggal1,MATCH('Buku Besar'!H7132,Akun1,0)),""))</f>
        <v/>
      </c>
      <c r="J7132" s="2" t="str">
        <f>IF(H7132="","",IFERROR(INDEX(Keterangan1,MATCH('Buku Besar'!H7132,Akun1,0)),""))</f>
        <v/>
      </c>
      <c r="K7132" s="2" t="str">
        <f>IF(H7132="","",IFERROR(INDEX(Reff1,MATCH('Buku Besar'!H7132,Akun1,0)),""))</f>
        <v/>
      </c>
      <c r="L7132" s="331" t="str">
        <f>IF(H7132="","",IFERROR(INDEX(Penerimaan1,MATCH('Buku Besar'!H7132,Akun1,0)),""))</f>
        <v/>
      </c>
      <c r="M7132" s="331" t="str">
        <f>IF(H7132="","",IFERROR(INDEX(Pengeluaran1,MATCH('Buku Besar'!H7132,Akun1,0)),""))</f>
        <v/>
      </c>
    </row>
    <row r="7133" spans="1:13" x14ac:dyDescent="0.25">
      <c r="A7133" s="91" t="str">
        <f t="shared" si="222"/>
        <v/>
      </c>
      <c r="B7133" s="330" t="str">
        <f>IF(A7133="","",IFERROR(INDEX(Tanggal,MATCH('Buku Besar'!A7133,Akun,0)),""))</f>
        <v/>
      </c>
      <c r="C7133" s="2" t="str">
        <f>IF(A7133="","",IFERROR(INDEX(Keterangan,MATCH('Buku Besar'!A7133,Akun,0)),""))</f>
        <v/>
      </c>
      <c r="D7133" s="2" t="str">
        <f>IF(A7133="","",IFERROR(INDEX(Reff,MATCH('Buku Besar'!A7133,Akun,0)),""))</f>
        <v/>
      </c>
      <c r="E7133" s="331" t="str">
        <f>IF(A7133="","",IFERROR(INDEX(Penerimaan,MATCH('Buku Besar'!A7133,Akun,0)),""))</f>
        <v/>
      </c>
      <c r="F7133" s="331" t="str">
        <f>IF(A7133="","",IFERROR(INDEX(Pengeluaran,MATCH('Buku Besar'!A7133,Akun,0)),""))</f>
        <v/>
      </c>
      <c r="H7133" s="91" t="str">
        <f t="shared" si="223"/>
        <v/>
      </c>
      <c r="I7133" s="330" t="str">
        <f>IF(H7133="","",IFERROR(INDEX(Tanggal1,MATCH('Buku Besar'!H7133,Akun1,0)),""))</f>
        <v/>
      </c>
      <c r="J7133" s="2" t="str">
        <f>IF(H7133="","",IFERROR(INDEX(Keterangan1,MATCH('Buku Besar'!H7133,Akun1,0)),""))</f>
        <v/>
      </c>
      <c r="K7133" s="2" t="str">
        <f>IF(H7133="","",IFERROR(INDEX(Reff1,MATCH('Buku Besar'!H7133,Akun1,0)),""))</f>
        <v/>
      </c>
      <c r="L7133" s="331" t="str">
        <f>IF(H7133="","",IFERROR(INDEX(Penerimaan1,MATCH('Buku Besar'!H7133,Akun1,0)),""))</f>
        <v/>
      </c>
      <c r="M7133" s="331" t="str">
        <f>IF(H7133="","",IFERROR(INDEX(Pengeluaran1,MATCH('Buku Besar'!H7133,Akun1,0)),""))</f>
        <v/>
      </c>
    </row>
    <row r="7134" spans="1:13" x14ac:dyDescent="0.25">
      <c r="A7134" s="91" t="str">
        <f t="shared" si="222"/>
        <v/>
      </c>
      <c r="B7134" s="330" t="str">
        <f>IF(A7134="","",IFERROR(INDEX(Tanggal,MATCH('Buku Besar'!A7134,Akun,0)),""))</f>
        <v/>
      </c>
      <c r="C7134" s="2" t="str">
        <f>IF(A7134="","",IFERROR(INDEX(Keterangan,MATCH('Buku Besar'!A7134,Akun,0)),""))</f>
        <v/>
      </c>
      <c r="D7134" s="2" t="str">
        <f>IF(A7134="","",IFERROR(INDEX(Reff,MATCH('Buku Besar'!A7134,Akun,0)),""))</f>
        <v/>
      </c>
      <c r="E7134" s="331" t="str">
        <f>IF(A7134="","",IFERROR(INDEX(Penerimaan,MATCH('Buku Besar'!A7134,Akun,0)),""))</f>
        <v/>
      </c>
      <c r="F7134" s="331" t="str">
        <f>IF(A7134="","",IFERROR(INDEX(Pengeluaran,MATCH('Buku Besar'!A7134,Akun,0)),""))</f>
        <v/>
      </c>
      <c r="H7134" s="91" t="str">
        <f t="shared" si="223"/>
        <v/>
      </c>
      <c r="I7134" s="330" t="str">
        <f>IF(H7134="","",IFERROR(INDEX(Tanggal1,MATCH('Buku Besar'!H7134,Akun1,0)),""))</f>
        <v/>
      </c>
      <c r="J7134" s="2" t="str">
        <f>IF(H7134="","",IFERROR(INDEX(Keterangan1,MATCH('Buku Besar'!H7134,Akun1,0)),""))</f>
        <v/>
      </c>
      <c r="K7134" s="2" t="str">
        <f>IF(H7134="","",IFERROR(INDEX(Reff1,MATCH('Buku Besar'!H7134,Akun1,0)),""))</f>
        <v/>
      </c>
      <c r="L7134" s="331" t="str">
        <f>IF(H7134="","",IFERROR(INDEX(Penerimaan1,MATCH('Buku Besar'!H7134,Akun1,0)),""))</f>
        <v/>
      </c>
      <c r="M7134" s="331" t="str">
        <f>IF(H7134="","",IFERROR(INDEX(Pengeluaran1,MATCH('Buku Besar'!H7134,Akun1,0)),""))</f>
        <v/>
      </c>
    </row>
    <row r="7135" spans="1:13" x14ac:dyDescent="0.25">
      <c r="A7135" s="91" t="str">
        <f t="shared" si="222"/>
        <v/>
      </c>
      <c r="B7135" s="330" t="str">
        <f>IF(A7135="","",IFERROR(INDEX(Tanggal,MATCH('Buku Besar'!A7135,Akun,0)),""))</f>
        <v/>
      </c>
      <c r="C7135" s="2" t="str">
        <f>IF(A7135="","",IFERROR(INDEX(Keterangan,MATCH('Buku Besar'!A7135,Akun,0)),""))</f>
        <v/>
      </c>
      <c r="D7135" s="2" t="str">
        <f>IF(A7135="","",IFERROR(INDEX(Reff,MATCH('Buku Besar'!A7135,Akun,0)),""))</f>
        <v/>
      </c>
      <c r="E7135" s="331" t="str">
        <f>IF(A7135="","",IFERROR(INDEX(Penerimaan,MATCH('Buku Besar'!A7135,Akun,0)),""))</f>
        <v/>
      </c>
      <c r="F7135" s="331" t="str">
        <f>IF(A7135="","",IFERROR(INDEX(Pengeluaran,MATCH('Buku Besar'!A7135,Akun,0)),""))</f>
        <v/>
      </c>
      <c r="H7135" s="91" t="str">
        <f t="shared" si="223"/>
        <v/>
      </c>
      <c r="I7135" s="330" t="str">
        <f>IF(H7135="","",IFERROR(INDEX(Tanggal1,MATCH('Buku Besar'!H7135,Akun1,0)),""))</f>
        <v/>
      </c>
      <c r="J7135" s="2" t="str">
        <f>IF(H7135="","",IFERROR(INDEX(Keterangan1,MATCH('Buku Besar'!H7135,Akun1,0)),""))</f>
        <v/>
      </c>
      <c r="K7135" s="2" t="str">
        <f>IF(H7135="","",IFERROR(INDEX(Reff1,MATCH('Buku Besar'!H7135,Akun1,0)),""))</f>
        <v/>
      </c>
      <c r="L7135" s="331" t="str">
        <f>IF(H7135="","",IFERROR(INDEX(Penerimaan1,MATCH('Buku Besar'!H7135,Akun1,0)),""))</f>
        <v/>
      </c>
      <c r="M7135" s="331" t="str">
        <f>IF(H7135="","",IFERROR(INDEX(Pengeluaran1,MATCH('Buku Besar'!H7135,Akun1,0)),""))</f>
        <v/>
      </c>
    </row>
    <row r="7136" spans="1:13" x14ac:dyDescent="0.25">
      <c r="A7136" s="91" t="str">
        <f t="shared" si="222"/>
        <v/>
      </c>
      <c r="B7136" s="330" t="str">
        <f>IF(A7136="","",IFERROR(INDEX(Tanggal,MATCH('Buku Besar'!A7136,Akun,0)),""))</f>
        <v/>
      </c>
      <c r="C7136" s="2" t="str">
        <f>IF(A7136="","",IFERROR(INDEX(Keterangan,MATCH('Buku Besar'!A7136,Akun,0)),""))</f>
        <v/>
      </c>
      <c r="D7136" s="2" t="str">
        <f>IF(A7136="","",IFERROR(INDEX(Reff,MATCH('Buku Besar'!A7136,Akun,0)),""))</f>
        <v/>
      </c>
      <c r="E7136" s="331" t="str">
        <f>IF(A7136="","",IFERROR(INDEX(Penerimaan,MATCH('Buku Besar'!A7136,Akun,0)),""))</f>
        <v/>
      </c>
      <c r="F7136" s="331" t="str">
        <f>IF(A7136="","",IFERROR(INDEX(Pengeluaran,MATCH('Buku Besar'!A7136,Akun,0)),""))</f>
        <v/>
      </c>
      <c r="H7136" s="91" t="str">
        <f t="shared" si="223"/>
        <v/>
      </c>
      <c r="I7136" s="330" t="str">
        <f>IF(H7136="","",IFERROR(INDEX(Tanggal1,MATCH('Buku Besar'!H7136,Akun1,0)),""))</f>
        <v/>
      </c>
      <c r="J7136" s="2" t="str">
        <f>IF(H7136="","",IFERROR(INDEX(Keterangan1,MATCH('Buku Besar'!H7136,Akun1,0)),""))</f>
        <v/>
      </c>
      <c r="K7136" s="2" t="str">
        <f>IF(H7136="","",IFERROR(INDEX(Reff1,MATCH('Buku Besar'!H7136,Akun1,0)),""))</f>
        <v/>
      </c>
      <c r="L7136" s="331" t="str">
        <f>IF(H7136="","",IFERROR(INDEX(Penerimaan1,MATCH('Buku Besar'!H7136,Akun1,0)),""))</f>
        <v/>
      </c>
      <c r="M7136" s="331" t="str">
        <f>IF(H7136="","",IFERROR(INDEX(Pengeluaran1,MATCH('Buku Besar'!H7136,Akun1,0)),""))</f>
        <v/>
      </c>
    </row>
    <row r="7137" spans="1:13" x14ac:dyDescent="0.25">
      <c r="A7137" s="91" t="str">
        <f t="shared" si="222"/>
        <v/>
      </c>
      <c r="B7137" s="330" t="str">
        <f>IF(A7137="","",IFERROR(INDEX(Tanggal,MATCH('Buku Besar'!A7137,Akun,0)),""))</f>
        <v/>
      </c>
      <c r="C7137" s="2" t="str">
        <f>IF(A7137="","",IFERROR(INDEX(Keterangan,MATCH('Buku Besar'!A7137,Akun,0)),""))</f>
        <v/>
      </c>
      <c r="D7137" s="2" t="str">
        <f>IF(A7137="","",IFERROR(INDEX(Reff,MATCH('Buku Besar'!A7137,Akun,0)),""))</f>
        <v/>
      </c>
      <c r="E7137" s="331" t="str">
        <f>IF(A7137="","",IFERROR(INDEX(Penerimaan,MATCH('Buku Besar'!A7137,Akun,0)),""))</f>
        <v/>
      </c>
      <c r="F7137" s="331" t="str">
        <f>IF(A7137="","",IFERROR(INDEX(Pengeluaran,MATCH('Buku Besar'!A7137,Akun,0)),""))</f>
        <v/>
      </c>
      <c r="H7137" s="91" t="str">
        <f t="shared" si="223"/>
        <v/>
      </c>
      <c r="I7137" s="330" t="str">
        <f>IF(H7137="","",IFERROR(INDEX(Tanggal1,MATCH('Buku Besar'!H7137,Akun1,0)),""))</f>
        <v/>
      </c>
      <c r="J7137" s="2" t="str">
        <f>IF(H7137="","",IFERROR(INDEX(Keterangan1,MATCH('Buku Besar'!H7137,Akun1,0)),""))</f>
        <v/>
      </c>
      <c r="K7137" s="2" t="str">
        <f>IF(H7137="","",IFERROR(INDEX(Reff1,MATCH('Buku Besar'!H7137,Akun1,0)),""))</f>
        <v/>
      </c>
      <c r="L7137" s="331" t="str">
        <f>IF(H7137="","",IFERROR(INDEX(Penerimaan1,MATCH('Buku Besar'!H7137,Akun1,0)),""))</f>
        <v/>
      </c>
      <c r="M7137" s="331" t="str">
        <f>IF(H7137="","",IFERROR(INDEX(Pengeluaran1,MATCH('Buku Besar'!H7137,Akun1,0)),""))</f>
        <v/>
      </c>
    </row>
    <row r="7138" spans="1:13" x14ac:dyDescent="0.25">
      <c r="A7138" s="91" t="str">
        <f t="shared" si="222"/>
        <v/>
      </c>
      <c r="B7138" s="330" t="str">
        <f>IF(A7138="","",IFERROR(INDEX(Tanggal,MATCH('Buku Besar'!A7138,Akun,0)),""))</f>
        <v/>
      </c>
      <c r="C7138" s="2" t="str">
        <f>IF(A7138="","",IFERROR(INDEX(Keterangan,MATCH('Buku Besar'!A7138,Akun,0)),""))</f>
        <v/>
      </c>
      <c r="D7138" s="2" t="str">
        <f>IF(A7138="","",IFERROR(INDEX(Reff,MATCH('Buku Besar'!A7138,Akun,0)),""))</f>
        <v/>
      </c>
      <c r="E7138" s="331" t="str">
        <f>IF(A7138="","",IFERROR(INDEX(Penerimaan,MATCH('Buku Besar'!A7138,Akun,0)),""))</f>
        <v/>
      </c>
      <c r="F7138" s="331" t="str">
        <f>IF(A7138="","",IFERROR(INDEX(Pengeluaran,MATCH('Buku Besar'!A7138,Akun,0)),""))</f>
        <v/>
      </c>
      <c r="H7138" s="91" t="str">
        <f t="shared" si="223"/>
        <v/>
      </c>
      <c r="I7138" s="330" t="str">
        <f>IF(H7138="","",IFERROR(INDEX(Tanggal1,MATCH('Buku Besar'!H7138,Akun1,0)),""))</f>
        <v/>
      </c>
      <c r="J7138" s="2" t="str">
        <f>IF(H7138="","",IFERROR(INDEX(Keterangan1,MATCH('Buku Besar'!H7138,Akun1,0)),""))</f>
        <v/>
      </c>
      <c r="K7138" s="2" t="str">
        <f>IF(H7138="","",IFERROR(INDEX(Reff1,MATCH('Buku Besar'!H7138,Akun1,0)),""))</f>
        <v/>
      </c>
      <c r="L7138" s="331" t="str">
        <f>IF(H7138="","",IFERROR(INDEX(Penerimaan1,MATCH('Buku Besar'!H7138,Akun1,0)),""))</f>
        <v/>
      </c>
      <c r="M7138" s="331" t="str">
        <f>IF(H7138="","",IFERROR(INDEX(Pengeluaran1,MATCH('Buku Besar'!H7138,Akun1,0)),""))</f>
        <v/>
      </c>
    </row>
    <row r="7139" spans="1:13" x14ac:dyDescent="0.25">
      <c r="A7139" s="91" t="str">
        <f t="shared" si="222"/>
        <v/>
      </c>
      <c r="B7139" s="330" t="str">
        <f>IF(A7139="","",IFERROR(INDEX(Tanggal,MATCH('Buku Besar'!A7139,Akun,0)),""))</f>
        <v/>
      </c>
      <c r="C7139" s="2" t="str">
        <f>IF(A7139="","",IFERROR(INDEX(Keterangan,MATCH('Buku Besar'!A7139,Akun,0)),""))</f>
        <v/>
      </c>
      <c r="D7139" s="2" t="str">
        <f>IF(A7139="","",IFERROR(INDEX(Reff,MATCH('Buku Besar'!A7139,Akun,0)),""))</f>
        <v/>
      </c>
      <c r="E7139" s="331" t="str">
        <f>IF(A7139="","",IFERROR(INDEX(Penerimaan,MATCH('Buku Besar'!A7139,Akun,0)),""))</f>
        <v/>
      </c>
      <c r="F7139" s="331" t="str">
        <f>IF(A7139="","",IFERROR(INDEX(Pengeluaran,MATCH('Buku Besar'!A7139,Akun,0)),""))</f>
        <v/>
      </c>
      <c r="H7139" s="91" t="str">
        <f t="shared" si="223"/>
        <v/>
      </c>
      <c r="I7139" s="330" t="str">
        <f>IF(H7139="","",IFERROR(INDEX(Tanggal1,MATCH('Buku Besar'!H7139,Akun1,0)),""))</f>
        <v/>
      </c>
      <c r="J7139" s="2" t="str">
        <f>IF(H7139="","",IFERROR(INDEX(Keterangan1,MATCH('Buku Besar'!H7139,Akun1,0)),""))</f>
        <v/>
      </c>
      <c r="K7139" s="2" t="str">
        <f>IF(H7139="","",IFERROR(INDEX(Reff1,MATCH('Buku Besar'!H7139,Akun1,0)),""))</f>
        <v/>
      </c>
      <c r="L7139" s="331" t="str">
        <f>IF(H7139="","",IFERROR(INDEX(Penerimaan1,MATCH('Buku Besar'!H7139,Akun1,0)),""))</f>
        <v/>
      </c>
      <c r="M7139" s="331" t="str">
        <f>IF(H7139="","",IFERROR(INDEX(Pengeluaran1,MATCH('Buku Besar'!H7139,Akun1,0)),""))</f>
        <v/>
      </c>
    </row>
    <row r="7140" spans="1:13" x14ac:dyDescent="0.25">
      <c r="A7140" s="91" t="str">
        <f t="shared" si="222"/>
        <v/>
      </c>
      <c r="B7140" s="330" t="str">
        <f>IF(A7140="","",IFERROR(INDEX(Tanggal,MATCH('Buku Besar'!A7140,Akun,0)),""))</f>
        <v/>
      </c>
      <c r="C7140" s="2" t="str">
        <f>IF(A7140="","",IFERROR(INDEX(Keterangan,MATCH('Buku Besar'!A7140,Akun,0)),""))</f>
        <v/>
      </c>
      <c r="D7140" s="2" t="str">
        <f>IF(A7140="","",IFERROR(INDEX(Reff,MATCH('Buku Besar'!A7140,Akun,0)),""))</f>
        <v/>
      </c>
      <c r="E7140" s="331" t="str">
        <f>IF(A7140="","",IFERROR(INDEX(Penerimaan,MATCH('Buku Besar'!A7140,Akun,0)),""))</f>
        <v/>
      </c>
      <c r="F7140" s="331" t="str">
        <f>IF(A7140="","",IFERROR(INDEX(Pengeluaran,MATCH('Buku Besar'!A7140,Akun,0)),""))</f>
        <v/>
      </c>
      <c r="H7140" s="91" t="str">
        <f t="shared" si="223"/>
        <v/>
      </c>
      <c r="I7140" s="330" t="str">
        <f>IF(H7140="","",IFERROR(INDEX(Tanggal1,MATCH('Buku Besar'!H7140,Akun1,0)),""))</f>
        <v/>
      </c>
      <c r="J7140" s="2" t="str">
        <f>IF(H7140="","",IFERROR(INDEX(Keterangan1,MATCH('Buku Besar'!H7140,Akun1,0)),""))</f>
        <v/>
      </c>
      <c r="K7140" s="2" t="str">
        <f>IF(H7140="","",IFERROR(INDEX(Reff1,MATCH('Buku Besar'!H7140,Akun1,0)),""))</f>
        <v/>
      </c>
      <c r="L7140" s="331" t="str">
        <f>IF(H7140="","",IFERROR(INDEX(Penerimaan1,MATCH('Buku Besar'!H7140,Akun1,0)),""))</f>
        <v/>
      </c>
      <c r="M7140" s="331" t="str">
        <f>IF(H7140="","",IFERROR(INDEX(Pengeluaran1,MATCH('Buku Besar'!H7140,Akun1,0)),""))</f>
        <v/>
      </c>
    </row>
    <row r="7141" spans="1:13" x14ac:dyDescent="0.25">
      <c r="A7141" s="91" t="str">
        <f t="shared" si="222"/>
        <v/>
      </c>
      <c r="B7141" s="330" t="str">
        <f>IF(A7141="","",IFERROR(INDEX(Tanggal,MATCH('Buku Besar'!A7141,Akun,0)),""))</f>
        <v/>
      </c>
      <c r="C7141" s="2" t="str">
        <f>IF(A7141="","",IFERROR(INDEX(Keterangan,MATCH('Buku Besar'!A7141,Akun,0)),""))</f>
        <v/>
      </c>
      <c r="D7141" s="2" t="str">
        <f>IF(A7141="","",IFERROR(INDEX(Reff,MATCH('Buku Besar'!A7141,Akun,0)),""))</f>
        <v/>
      </c>
      <c r="E7141" s="331" t="str">
        <f>IF(A7141="","",IFERROR(INDEX(Penerimaan,MATCH('Buku Besar'!A7141,Akun,0)),""))</f>
        <v/>
      </c>
      <c r="F7141" s="331" t="str">
        <f>IF(A7141="","",IFERROR(INDEX(Pengeluaran,MATCH('Buku Besar'!A7141,Akun,0)),""))</f>
        <v/>
      </c>
      <c r="H7141" s="91" t="str">
        <f t="shared" si="223"/>
        <v/>
      </c>
      <c r="I7141" s="330" t="str">
        <f>IF(H7141="","",IFERROR(INDEX(Tanggal1,MATCH('Buku Besar'!H7141,Akun1,0)),""))</f>
        <v/>
      </c>
      <c r="J7141" s="2" t="str">
        <f>IF(H7141="","",IFERROR(INDEX(Keterangan1,MATCH('Buku Besar'!H7141,Akun1,0)),""))</f>
        <v/>
      </c>
      <c r="K7141" s="2" t="str">
        <f>IF(H7141="","",IFERROR(INDEX(Reff1,MATCH('Buku Besar'!H7141,Akun1,0)),""))</f>
        <v/>
      </c>
      <c r="L7141" s="331" t="str">
        <f>IF(H7141="","",IFERROR(INDEX(Penerimaan1,MATCH('Buku Besar'!H7141,Akun1,0)),""))</f>
        <v/>
      </c>
      <c r="M7141" s="331" t="str">
        <f>IF(H7141="","",IFERROR(INDEX(Pengeluaran1,MATCH('Buku Besar'!H7141,Akun1,0)),""))</f>
        <v/>
      </c>
    </row>
    <row r="7142" spans="1:13" x14ac:dyDescent="0.25">
      <c r="A7142" s="91" t="str">
        <f t="shared" si="222"/>
        <v/>
      </c>
      <c r="B7142" s="330" t="str">
        <f>IF(A7142="","",IFERROR(INDEX(Tanggal,MATCH('Buku Besar'!A7142,Akun,0)),""))</f>
        <v/>
      </c>
      <c r="C7142" s="2" t="str">
        <f>IF(A7142="","",IFERROR(INDEX(Keterangan,MATCH('Buku Besar'!A7142,Akun,0)),""))</f>
        <v/>
      </c>
      <c r="D7142" s="2" t="str">
        <f>IF(A7142="","",IFERROR(INDEX(Reff,MATCH('Buku Besar'!A7142,Akun,0)),""))</f>
        <v/>
      </c>
      <c r="E7142" s="331" t="str">
        <f>IF(A7142="","",IFERROR(INDEX(Penerimaan,MATCH('Buku Besar'!A7142,Akun,0)),""))</f>
        <v/>
      </c>
      <c r="F7142" s="331" t="str">
        <f>IF(A7142="","",IFERROR(INDEX(Pengeluaran,MATCH('Buku Besar'!A7142,Akun,0)),""))</f>
        <v/>
      </c>
      <c r="H7142" s="91" t="str">
        <f t="shared" si="223"/>
        <v/>
      </c>
      <c r="I7142" s="330" t="str">
        <f>IF(H7142="","",IFERROR(INDEX(Tanggal1,MATCH('Buku Besar'!H7142,Akun1,0)),""))</f>
        <v/>
      </c>
      <c r="J7142" s="2" t="str">
        <f>IF(H7142="","",IFERROR(INDEX(Keterangan1,MATCH('Buku Besar'!H7142,Akun1,0)),""))</f>
        <v/>
      </c>
      <c r="K7142" s="2" t="str">
        <f>IF(H7142="","",IFERROR(INDEX(Reff1,MATCH('Buku Besar'!H7142,Akun1,0)),""))</f>
        <v/>
      </c>
      <c r="L7142" s="331" t="str">
        <f>IF(H7142="","",IFERROR(INDEX(Penerimaan1,MATCH('Buku Besar'!H7142,Akun1,0)),""))</f>
        <v/>
      </c>
      <c r="M7142" s="331" t="str">
        <f>IF(H7142="","",IFERROR(INDEX(Pengeluaran1,MATCH('Buku Besar'!H7142,Akun1,0)),""))</f>
        <v/>
      </c>
    </row>
    <row r="7143" spans="1:13" x14ac:dyDescent="0.25">
      <c r="A7143" s="91" t="str">
        <f t="shared" si="222"/>
        <v/>
      </c>
      <c r="B7143" s="330" t="str">
        <f>IF(A7143="","",IFERROR(INDEX(Tanggal,MATCH('Buku Besar'!A7143,Akun,0)),""))</f>
        <v/>
      </c>
      <c r="C7143" s="2" t="str">
        <f>IF(A7143="","",IFERROR(INDEX(Keterangan,MATCH('Buku Besar'!A7143,Akun,0)),""))</f>
        <v/>
      </c>
      <c r="D7143" s="2" t="str">
        <f>IF(A7143="","",IFERROR(INDEX(Reff,MATCH('Buku Besar'!A7143,Akun,0)),""))</f>
        <v/>
      </c>
      <c r="E7143" s="331" t="str">
        <f>IF(A7143="","",IFERROR(INDEX(Penerimaan,MATCH('Buku Besar'!A7143,Akun,0)),""))</f>
        <v/>
      </c>
      <c r="F7143" s="331" t="str">
        <f>IF(A7143="","",IFERROR(INDEX(Pengeluaran,MATCH('Buku Besar'!A7143,Akun,0)),""))</f>
        <v/>
      </c>
      <c r="H7143" s="91" t="str">
        <f t="shared" si="223"/>
        <v/>
      </c>
      <c r="I7143" s="330" t="str">
        <f>IF(H7143="","",IFERROR(INDEX(Tanggal1,MATCH('Buku Besar'!H7143,Akun1,0)),""))</f>
        <v/>
      </c>
      <c r="J7143" s="2" t="str">
        <f>IF(H7143="","",IFERROR(INDEX(Keterangan1,MATCH('Buku Besar'!H7143,Akun1,0)),""))</f>
        <v/>
      </c>
      <c r="K7143" s="2" t="str">
        <f>IF(H7143="","",IFERROR(INDEX(Reff1,MATCH('Buku Besar'!H7143,Akun1,0)),""))</f>
        <v/>
      </c>
      <c r="L7143" s="331" t="str">
        <f>IF(H7143="","",IFERROR(INDEX(Penerimaan1,MATCH('Buku Besar'!H7143,Akun1,0)),""))</f>
        <v/>
      </c>
      <c r="M7143" s="331" t="str">
        <f>IF(H7143="","",IFERROR(INDEX(Pengeluaran1,MATCH('Buku Besar'!H7143,Akun1,0)),""))</f>
        <v/>
      </c>
    </row>
    <row r="7144" spans="1:13" x14ac:dyDescent="0.25">
      <c r="A7144" s="91" t="str">
        <f t="shared" si="222"/>
        <v/>
      </c>
      <c r="B7144" s="330" t="str">
        <f>IF(A7144="","",IFERROR(INDEX(Tanggal,MATCH('Buku Besar'!A7144,Akun,0)),""))</f>
        <v/>
      </c>
      <c r="C7144" s="2" t="str">
        <f>IF(A7144="","",IFERROR(INDEX(Keterangan,MATCH('Buku Besar'!A7144,Akun,0)),""))</f>
        <v/>
      </c>
      <c r="D7144" s="2" t="str">
        <f>IF(A7144="","",IFERROR(INDEX(Reff,MATCH('Buku Besar'!A7144,Akun,0)),""))</f>
        <v/>
      </c>
      <c r="E7144" s="331" t="str">
        <f>IF(A7144="","",IFERROR(INDEX(Penerimaan,MATCH('Buku Besar'!A7144,Akun,0)),""))</f>
        <v/>
      </c>
      <c r="F7144" s="331" t="str">
        <f>IF(A7144="","",IFERROR(INDEX(Pengeluaran,MATCH('Buku Besar'!A7144,Akun,0)),""))</f>
        <v/>
      </c>
      <c r="H7144" s="91" t="str">
        <f t="shared" si="223"/>
        <v/>
      </c>
      <c r="I7144" s="330" t="str">
        <f>IF(H7144="","",IFERROR(INDEX(Tanggal1,MATCH('Buku Besar'!H7144,Akun1,0)),""))</f>
        <v/>
      </c>
      <c r="J7144" s="2" t="str">
        <f>IF(H7144="","",IFERROR(INDEX(Keterangan1,MATCH('Buku Besar'!H7144,Akun1,0)),""))</f>
        <v/>
      </c>
      <c r="K7144" s="2" t="str">
        <f>IF(H7144="","",IFERROR(INDEX(Reff1,MATCH('Buku Besar'!H7144,Akun1,0)),""))</f>
        <v/>
      </c>
      <c r="L7144" s="331" t="str">
        <f>IF(H7144="","",IFERROR(INDEX(Penerimaan1,MATCH('Buku Besar'!H7144,Akun1,0)),""))</f>
        <v/>
      </c>
      <c r="M7144" s="331" t="str">
        <f>IF(H7144="","",IFERROR(INDEX(Pengeluaran1,MATCH('Buku Besar'!H7144,Akun1,0)),""))</f>
        <v/>
      </c>
    </row>
    <row r="7145" spans="1:13" x14ac:dyDescent="0.25">
      <c r="A7145" s="91" t="str">
        <f t="shared" si="222"/>
        <v/>
      </c>
      <c r="B7145" s="330" t="str">
        <f>IF(A7145="","",IFERROR(INDEX(Tanggal,MATCH('Buku Besar'!A7145,Akun,0)),""))</f>
        <v/>
      </c>
      <c r="C7145" s="2" t="str">
        <f>IF(A7145="","",IFERROR(INDEX(Keterangan,MATCH('Buku Besar'!A7145,Akun,0)),""))</f>
        <v/>
      </c>
      <c r="D7145" s="2" t="str">
        <f>IF(A7145="","",IFERROR(INDEX(Reff,MATCH('Buku Besar'!A7145,Akun,0)),""))</f>
        <v/>
      </c>
      <c r="E7145" s="331" t="str">
        <f>IF(A7145="","",IFERROR(INDEX(Penerimaan,MATCH('Buku Besar'!A7145,Akun,0)),""))</f>
        <v/>
      </c>
      <c r="F7145" s="331" t="str">
        <f>IF(A7145="","",IFERROR(INDEX(Pengeluaran,MATCH('Buku Besar'!A7145,Akun,0)),""))</f>
        <v/>
      </c>
      <c r="H7145" s="91" t="str">
        <f t="shared" si="223"/>
        <v/>
      </c>
      <c r="I7145" s="330" t="str">
        <f>IF(H7145="","",IFERROR(INDEX(Tanggal1,MATCH('Buku Besar'!H7145,Akun1,0)),""))</f>
        <v/>
      </c>
      <c r="J7145" s="2" t="str">
        <f>IF(H7145="","",IFERROR(INDEX(Keterangan1,MATCH('Buku Besar'!H7145,Akun1,0)),""))</f>
        <v/>
      </c>
      <c r="K7145" s="2" t="str">
        <f>IF(H7145="","",IFERROR(INDEX(Reff1,MATCH('Buku Besar'!H7145,Akun1,0)),""))</f>
        <v/>
      </c>
      <c r="L7145" s="331" t="str">
        <f>IF(H7145="","",IFERROR(INDEX(Penerimaan1,MATCH('Buku Besar'!H7145,Akun1,0)),""))</f>
        <v/>
      </c>
      <c r="M7145" s="331" t="str">
        <f>IF(H7145="","",IFERROR(INDEX(Pengeluaran1,MATCH('Buku Besar'!H7145,Akun1,0)),""))</f>
        <v/>
      </c>
    </row>
    <row r="7146" spans="1:13" x14ac:dyDescent="0.25">
      <c r="A7146" s="91" t="str">
        <f t="shared" si="222"/>
        <v/>
      </c>
      <c r="B7146" s="330" t="str">
        <f>IF(A7146="","",IFERROR(INDEX(Tanggal,MATCH('Buku Besar'!A7146,Akun,0)),""))</f>
        <v/>
      </c>
      <c r="C7146" s="2" t="str">
        <f>IF(A7146="","",IFERROR(INDEX(Keterangan,MATCH('Buku Besar'!A7146,Akun,0)),""))</f>
        <v/>
      </c>
      <c r="D7146" s="2" t="str">
        <f>IF(A7146="","",IFERROR(INDEX(Reff,MATCH('Buku Besar'!A7146,Akun,0)),""))</f>
        <v/>
      </c>
      <c r="E7146" s="331" t="str">
        <f>IF(A7146="","",IFERROR(INDEX(Penerimaan,MATCH('Buku Besar'!A7146,Akun,0)),""))</f>
        <v/>
      </c>
      <c r="F7146" s="331" t="str">
        <f>IF(A7146="","",IFERROR(INDEX(Pengeluaran,MATCH('Buku Besar'!A7146,Akun,0)),""))</f>
        <v/>
      </c>
      <c r="H7146" s="91" t="str">
        <f t="shared" si="223"/>
        <v/>
      </c>
      <c r="I7146" s="330" t="str">
        <f>IF(H7146="","",IFERROR(INDEX(Tanggal1,MATCH('Buku Besar'!H7146,Akun1,0)),""))</f>
        <v/>
      </c>
      <c r="J7146" s="2" t="str">
        <f>IF(H7146="","",IFERROR(INDEX(Keterangan1,MATCH('Buku Besar'!H7146,Akun1,0)),""))</f>
        <v/>
      </c>
      <c r="K7146" s="2" t="str">
        <f>IF(H7146="","",IFERROR(INDEX(Reff1,MATCH('Buku Besar'!H7146,Akun1,0)),""))</f>
        <v/>
      </c>
      <c r="L7146" s="331" t="str">
        <f>IF(H7146="","",IFERROR(INDEX(Penerimaan1,MATCH('Buku Besar'!H7146,Akun1,0)),""))</f>
        <v/>
      </c>
      <c r="M7146" s="331" t="str">
        <f>IF(H7146="","",IFERROR(INDEX(Pengeluaran1,MATCH('Buku Besar'!H7146,Akun1,0)),""))</f>
        <v/>
      </c>
    </row>
    <row r="7147" spans="1:13" x14ac:dyDescent="0.25">
      <c r="A7147" s="91" t="str">
        <f t="shared" si="222"/>
        <v/>
      </c>
      <c r="B7147" s="330" t="str">
        <f>IF(A7147="","",IFERROR(INDEX(Tanggal,MATCH('Buku Besar'!A7147,Akun,0)),""))</f>
        <v/>
      </c>
      <c r="C7147" s="2" t="str">
        <f>IF(A7147="","",IFERROR(INDEX(Keterangan,MATCH('Buku Besar'!A7147,Akun,0)),""))</f>
        <v/>
      </c>
      <c r="D7147" s="2" t="str">
        <f>IF(A7147="","",IFERROR(INDEX(Reff,MATCH('Buku Besar'!A7147,Akun,0)),""))</f>
        <v/>
      </c>
      <c r="E7147" s="331" t="str">
        <f>IF(A7147="","",IFERROR(INDEX(Penerimaan,MATCH('Buku Besar'!A7147,Akun,0)),""))</f>
        <v/>
      </c>
      <c r="F7147" s="331" t="str">
        <f>IF(A7147="","",IFERROR(INDEX(Pengeluaran,MATCH('Buku Besar'!A7147,Akun,0)),""))</f>
        <v/>
      </c>
      <c r="H7147" s="91" t="str">
        <f t="shared" si="223"/>
        <v/>
      </c>
      <c r="I7147" s="330" t="str">
        <f>IF(H7147="","",IFERROR(INDEX(Tanggal1,MATCH('Buku Besar'!H7147,Akun1,0)),""))</f>
        <v/>
      </c>
      <c r="J7147" s="2" t="str">
        <f>IF(H7147="","",IFERROR(INDEX(Keterangan1,MATCH('Buku Besar'!H7147,Akun1,0)),""))</f>
        <v/>
      </c>
      <c r="K7147" s="2" t="str">
        <f>IF(H7147="","",IFERROR(INDEX(Reff1,MATCH('Buku Besar'!H7147,Akun1,0)),""))</f>
        <v/>
      </c>
      <c r="L7147" s="331" t="str">
        <f>IF(H7147="","",IFERROR(INDEX(Penerimaan1,MATCH('Buku Besar'!H7147,Akun1,0)),""))</f>
        <v/>
      </c>
      <c r="M7147" s="331" t="str">
        <f>IF(H7147="","",IFERROR(INDEX(Pengeluaran1,MATCH('Buku Besar'!H7147,Akun1,0)),""))</f>
        <v/>
      </c>
    </row>
    <row r="7148" spans="1:13" x14ac:dyDescent="0.25">
      <c r="A7148" s="91" t="str">
        <f t="shared" si="222"/>
        <v/>
      </c>
      <c r="B7148" s="330" t="str">
        <f>IF(A7148="","",IFERROR(INDEX(Tanggal,MATCH('Buku Besar'!A7148,Akun,0)),""))</f>
        <v/>
      </c>
      <c r="C7148" s="2" t="str">
        <f>IF(A7148="","",IFERROR(INDEX(Keterangan,MATCH('Buku Besar'!A7148,Akun,0)),""))</f>
        <v/>
      </c>
      <c r="D7148" s="2" t="str">
        <f>IF(A7148="","",IFERROR(INDEX(Reff,MATCH('Buku Besar'!A7148,Akun,0)),""))</f>
        <v/>
      </c>
      <c r="E7148" s="331" t="str">
        <f>IF(A7148="","",IFERROR(INDEX(Penerimaan,MATCH('Buku Besar'!A7148,Akun,0)),""))</f>
        <v/>
      </c>
      <c r="F7148" s="331" t="str">
        <f>IF(A7148="","",IFERROR(INDEX(Pengeluaran,MATCH('Buku Besar'!A7148,Akun,0)),""))</f>
        <v/>
      </c>
      <c r="H7148" s="91" t="str">
        <f t="shared" si="223"/>
        <v/>
      </c>
      <c r="I7148" s="330" t="str">
        <f>IF(H7148="","",IFERROR(INDEX(Tanggal1,MATCH('Buku Besar'!H7148,Akun1,0)),""))</f>
        <v/>
      </c>
      <c r="J7148" s="2" t="str">
        <f>IF(H7148="","",IFERROR(INDEX(Keterangan1,MATCH('Buku Besar'!H7148,Akun1,0)),""))</f>
        <v/>
      </c>
      <c r="K7148" s="2" t="str">
        <f>IF(H7148="","",IFERROR(INDEX(Reff1,MATCH('Buku Besar'!H7148,Akun1,0)),""))</f>
        <v/>
      </c>
      <c r="L7148" s="331" t="str">
        <f>IF(H7148="","",IFERROR(INDEX(Penerimaan1,MATCH('Buku Besar'!H7148,Akun1,0)),""))</f>
        <v/>
      </c>
      <c r="M7148" s="331" t="str">
        <f>IF(H7148="","",IFERROR(INDEX(Pengeluaran1,MATCH('Buku Besar'!H7148,Akun1,0)),""))</f>
        <v/>
      </c>
    </row>
    <row r="7149" spans="1:13" x14ac:dyDescent="0.25">
      <c r="A7149" s="91" t="str">
        <f t="shared" si="222"/>
        <v/>
      </c>
      <c r="B7149" s="330" t="str">
        <f>IF(A7149="","",IFERROR(INDEX(Tanggal,MATCH('Buku Besar'!A7149,Akun,0)),""))</f>
        <v/>
      </c>
      <c r="C7149" s="2" t="str">
        <f>IF(A7149="","",IFERROR(INDEX(Keterangan,MATCH('Buku Besar'!A7149,Akun,0)),""))</f>
        <v/>
      </c>
      <c r="D7149" s="2" t="str">
        <f>IF(A7149="","",IFERROR(INDEX(Reff,MATCH('Buku Besar'!A7149,Akun,0)),""))</f>
        <v/>
      </c>
      <c r="E7149" s="331" t="str">
        <f>IF(A7149="","",IFERROR(INDEX(Penerimaan,MATCH('Buku Besar'!A7149,Akun,0)),""))</f>
        <v/>
      </c>
      <c r="F7149" s="331" t="str">
        <f>IF(A7149="","",IFERROR(INDEX(Pengeluaran,MATCH('Buku Besar'!A7149,Akun,0)),""))</f>
        <v/>
      </c>
      <c r="H7149" s="91" t="str">
        <f t="shared" si="223"/>
        <v/>
      </c>
      <c r="I7149" s="330" t="str">
        <f>IF(H7149="","",IFERROR(INDEX(Tanggal1,MATCH('Buku Besar'!H7149,Akun1,0)),""))</f>
        <v/>
      </c>
      <c r="J7149" s="2" t="str">
        <f>IF(H7149="","",IFERROR(INDEX(Keterangan1,MATCH('Buku Besar'!H7149,Akun1,0)),""))</f>
        <v/>
      </c>
      <c r="K7149" s="2" t="str">
        <f>IF(H7149="","",IFERROR(INDEX(Reff1,MATCH('Buku Besar'!H7149,Akun1,0)),""))</f>
        <v/>
      </c>
      <c r="L7149" s="331" t="str">
        <f>IF(H7149="","",IFERROR(INDEX(Penerimaan1,MATCH('Buku Besar'!H7149,Akun1,0)),""))</f>
        <v/>
      </c>
      <c r="M7149" s="331" t="str">
        <f>IF(H7149="","",IFERROR(INDEX(Pengeluaran1,MATCH('Buku Besar'!H7149,Akun1,0)),""))</f>
        <v/>
      </c>
    </row>
    <row r="7150" spans="1:13" x14ac:dyDescent="0.25">
      <c r="A7150" s="91" t="str">
        <f t="shared" si="222"/>
        <v/>
      </c>
      <c r="B7150" s="330" t="str">
        <f>IF(A7150="","",IFERROR(INDEX(Tanggal,MATCH('Buku Besar'!A7150,Akun,0)),""))</f>
        <v/>
      </c>
      <c r="C7150" s="2" t="str">
        <f>IF(A7150="","",IFERROR(INDEX(Keterangan,MATCH('Buku Besar'!A7150,Akun,0)),""))</f>
        <v/>
      </c>
      <c r="D7150" s="2" t="str">
        <f>IF(A7150="","",IFERROR(INDEX(Reff,MATCH('Buku Besar'!A7150,Akun,0)),""))</f>
        <v/>
      </c>
      <c r="E7150" s="331" t="str">
        <f>IF(A7150="","",IFERROR(INDEX(Penerimaan,MATCH('Buku Besar'!A7150,Akun,0)),""))</f>
        <v/>
      </c>
      <c r="F7150" s="331" t="str">
        <f>IF(A7150="","",IFERROR(INDEX(Pengeluaran,MATCH('Buku Besar'!A7150,Akun,0)),""))</f>
        <v/>
      </c>
      <c r="H7150" s="91" t="str">
        <f t="shared" si="223"/>
        <v/>
      </c>
      <c r="I7150" s="330" t="str">
        <f>IF(H7150="","",IFERROR(INDEX(Tanggal1,MATCH('Buku Besar'!H7150,Akun1,0)),""))</f>
        <v/>
      </c>
      <c r="J7150" s="2" t="str">
        <f>IF(H7150="","",IFERROR(INDEX(Keterangan1,MATCH('Buku Besar'!H7150,Akun1,0)),""))</f>
        <v/>
      </c>
      <c r="K7150" s="2" t="str">
        <f>IF(H7150="","",IFERROR(INDEX(Reff1,MATCH('Buku Besar'!H7150,Akun1,0)),""))</f>
        <v/>
      </c>
      <c r="L7150" s="331" t="str">
        <f>IF(H7150="","",IFERROR(INDEX(Penerimaan1,MATCH('Buku Besar'!H7150,Akun1,0)),""))</f>
        <v/>
      </c>
      <c r="M7150" s="331" t="str">
        <f>IF(H7150="","",IFERROR(INDEX(Pengeluaran1,MATCH('Buku Besar'!H7150,Akun1,0)),""))</f>
        <v/>
      </c>
    </row>
    <row r="7151" spans="1:13" x14ac:dyDescent="0.25">
      <c r="A7151" s="91" t="str">
        <f t="shared" si="222"/>
        <v/>
      </c>
      <c r="B7151" s="330" t="str">
        <f>IF(A7151="","",IFERROR(INDEX(Tanggal,MATCH('Buku Besar'!A7151,Akun,0)),""))</f>
        <v/>
      </c>
      <c r="C7151" s="2" t="str">
        <f>IF(A7151="","",IFERROR(INDEX(Keterangan,MATCH('Buku Besar'!A7151,Akun,0)),""))</f>
        <v/>
      </c>
      <c r="D7151" s="2" t="str">
        <f>IF(A7151="","",IFERROR(INDEX(Reff,MATCH('Buku Besar'!A7151,Akun,0)),""))</f>
        <v/>
      </c>
      <c r="E7151" s="331" t="str">
        <f>IF(A7151="","",IFERROR(INDEX(Penerimaan,MATCH('Buku Besar'!A7151,Akun,0)),""))</f>
        <v/>
      </c>
      <c r="F7151" s="331" t="str">
        <f>IF(A7151="","",IFERROR(INDEX(Pengeluaran,MATCH('Buku Besar'!A7151,Akun,0)),""))</f>
        <v/>
      </c>
      <c r="H7151" s="91" t="str">
        <f t="shared" si="223"/>
        <v/>
      </c>
      <c r="I7151" s="330" t="str">
        <f>IF(H7151="","",IFERROR(INDEX(Tanggal1,MATCH('Buku Besar'!H7151,Akun1,0)),""))</f>
        <v/>
      </c>
      <c r="J7151" s="2" t="str">
        <f>IF(H7151="","",IFERROR(INDEX(Keterangan1,MATCH('Buku Besar'!H7151,Akun1,0)),""))</f>
        <v/>
      </c>
      <c r="K7151" s="2" t="str">
        <f>IF(H7151="","",IFERROR(INDEX(Reff1,MATCH('Buku Besar'!H7151,Akun1,0)),""))</f>
        <v/>
      </c>
      <c r="L7151" s="331" t="str">
        <f>IF(H7151="","",IFERROR(INDEX(Penerimaan1,MATCH('Buku Besar'!H7151,Akun1,0)),""))</f>
        <v/>
      </c>
      <c r="M7151" s="331" t="str">
        <f>IF(H7151="","",IFERROR(INDEX(Pengeluaran1,MATCH('Buku Besar'!H7151,Akun1,0)),""))</f>
        <v/>
      </c>
    </row>
    <row r="7152" spans="1:13" x14ac:dyDescent="0.25">
      <c r="A7152" s="91" t="str">
        <f t="shared" si="222"/>
        <v/>
      </c>
      <c r="B7152" s="330" t="str">
        <f>IF(A7152="","",IFERROR(INDEX(Tanggal,MATCH('Buku Besar'!A7152,Akun,0)),""))</f>
        <v/>
      </c>
      <c r="C7152" s="2" t="str">
        <f>IF(A7152="","",IFERROR(INDEX(Keterangan,MATCH('Buku Besar'!A7152,Akun,0)),""))</f>
        <v/>
      </c>
      <c r="D7152" s="2" t="str">
        <f>IF(A7152="","",IFERROR(INDEX(Reff,MATCH('Buku Besar'!A7152,Akun,0)),""))</f>
        <v/>
      </c>
      <c r="E7152" s="331" t="str">
        <f>IF(A7152="","",IFERROR(INDEX(Penerimaan,MATCH('Buku Besar'!A7152,Akun,0)),""))</f>
        <v/>
      </c>
      <c r="F7152" s="331" t="str">
        <f>IF(A7152="","",IFERROR(INDEX(Pengeluaran,MATCH('Buku Besar'!A7152,Akun,0)),""))</f>
        <v/>
      </c>
      <c r="H7152" s="91" t="str">
        <f t="shared" si="223"/>
        <v/>
      </c>
      <c r="I7152" s="330" t="str">
        <f>IF(H7152="","",IFERROR(INDEX(Tanggal1,MATCH('Buku Besar'!H7152,Akun1,0)),""))</f>
        <v/>
      </c>
      <c r="J7152" s="2" t="str">
        <f>IF(H7152="","",IFERROR(INDEX(Keterangan1,MATCH('Buku Besar'!H7152,Akun1,0)),""))</f>
        <v/>
      </c>
      <c r="K7152" s="2" t="str">
        <f>IF(H7152="","",IFERROR(INDEX(Reff1,MATCH('Buku Besar'!H7152,Akun1,0)),""))</f>
        <v/>
      </c>
      <c r="L7152" s="331" t="str">
        <f>IF(H7152="","",IFERROR(INDEX(Penerimaan1,MATCH('Buku Besar'!H7152,Akun1,0)),""))</f>
        <v/>
      </c>
      <c r="M7152" s="331" t="str">
        <f>IF(H7152="","",IFERROR(INDEX(Pengeluaran1,MATCH('Buku Besar'!H7152,Akun1,0)),""))</f>
        <v/>
      </c>
    </row>
    <row r="7153" spans="1:13" x14ac:dyDescent="0.25">
      <c r="A7153" s="91" t="str">
        <f t="shared" si="222"/>
        <v/>
      </c>
      <c r="B7153" s="330" t="str">
        <f>IF(A7153="","",IFERROR(INDEX(Tanggal,MATCH('Buku Besar'!A7153,Akun,0)),""))</f>
        <v/>
      </c>
      <c r="C7153" s="2" t="str">
        <f>IF(A7153="","",IFERROR(INDEX(Keterangan,MATCH('Buku Besar'!A7153,Akun,0)),""))</f>
        <v/>
      </c>
      <c r="D7153" s="2" t="str">
        <f>IF(A7153="","",IFERROR(INDEX(Reff,MATCH('Buku Besar'!A7153,Akun,0)),""))</f>
        <v/>
      </c>
      <c r="E7153" s="331" t="str">
        <f>IF(A7153="","",IFERROR(INDEX(Penerimaan,MATCH('Buku Besar'!A7153,Akun,0)),""))</f>
        <v/>
      </c>
      <c r="F7153" s="331" t="str">
        <f>IF(A7153="","",IFERROR(INDEX(Pengeluaran,MATCH('Buku Besar'!A7153,Akun,0)),""))</f>
        <v/>
      </c>
      <c r="H7153" s="91" t="str">
        <f t="shared" si="223"/>
        <v/>
      </c>
      <c r="I7153" s="330" t="str">
        <f>IF(H7153="","",IFERROR(INDEX(Tanggal1,MATCH('Buku Besar'!H7153,Akun1,0)),""))</f>
        <v/>
      </c>
      <c r="J7153" s="2" t="str">
        <f>IF(H7153="","",IFERROR(INDEX(Keterangan1,MATCH('Buku Besar'!H7153,Akun1,0)),""))</f>
        <v/>
      </c>
      <c r="K7153" s="2" t="str">
        <f>IF(H7153="","",IFERROR(INDEX(Reff1,MATCH('Buku Besar'!H7153,Akun1,0)),""))</f>
        <v/>
      </c>
      <c r="L7153" s="331" t="str">
        <f>IF(H7153="","",IFERROR(INDEX(Penerimaan1,MATCH('Buku Besar'!H7153,Akun1,0)),""))</f>
        <v/>
      </c>
      <c r="M7153" s="331" t="str">
        <f>IF(H7153="","",IFERROR(INDEX(Pengeluaran1,MATCH('Buku Besar'!H7153,Akun1,0)),""))</f>
        <v/>
      </c>
    </row>
    <row r="7154" spans="1:13" x14ac:dyDescent="0.25">
      <c r="A7154" s="91" t="str">
        <f t="shared" si="222"/>
        <v/>
      </c>
      <c r="B7154" s="330" t="str">
        <f>IF(A7154="","",IFERROR(INDEX(Tanggal,MATCH('Buku Besar'!A7154,Akun,0)),""))</f>
        <v/>
      </c>
      <c r="C7154" s="2" t="str">
        <f>IF(A7154="","",IFERROR(INDEX(Keterangan,MATCH('Buku Besar'!A7154,Akun,0)),""))</f>
        <v/>
      </c>
      <c r="D7154" s="2" t="str">
        <f>IF(A7154="","",IFERROR(INDEX(Reff,MATCH('Buku Besar'!A7154,Akun,0)),""))</f>
        <v/>
      </c>
      <c r="E7154" s="331" t="str">
        <f>IF(A7154="","",IFERROR(INDEX(Penerimaan,MATCH('Buku Besar'!A7154,Akun,0)),""))</f>
        <v/>
      </c>
      <c r="F7154" s="331" t="str">
        <f>IF(A7154="","",IFERROR(INDEX(Pengeluaran,MATCH('Buku Besar'!A7154,Akun,0)),""))</f>
        <v/>
      </c>
      <c r="H7154" s="91" t="str">
        <f t="shared" si="223"/>
        <v/>
      </c>
      <c r="I7154" s="330" t="str">
        <f>IF(H7154="","",IFERROR(INDEX(Tanggal1,MATCH('Buku Besar'!H7154,Akun1,0)),""))</f>
        <v/>
      </c>
      <c r="J7154" s="2" t="str">
        <f>IF(H7154="","",IFERROR(INDEX(Keterangan1,MATCH('Buku Besar'!H7154,Akun1,0)),""))</f>
        <v/>
      </c>
      <c r="K7154" s="2" t="str">
        <f>IF(H7154="","",IFERROR(INDEX(Reff1,MATCH('Buku Besar'!H7154,Akun1,0)),""))</f>
        <v/>
      </c>
      <c r="L7154" s="331" t="str">
        <f>IF(H7154="","",IFERROR(INDEX(Penerimaan1,MATCH('Buku Besar'!H7154,Akun1,0)),""))</f>
        <v/>
      </c>
      <c r="M7154" s="331" t="str">
        <f>IF(H7154="","",IFERROR(INDEX(Pengeluaran1,MATCH('Buku Besar'!H7154,Akun1,0)),""))</f>
        <v/>
      </c>
    </row>
    <row r="7155" spans="1:13" x14ac:dyDescent="0.25">
      <c r="A7155" s="91" t="str">
        <f t="shared" si="222"/>
        <v/>
      </c>
      <c r="B7155" s="330" t="str">
        <f>IF(A7155="","",IFERROR(INDEX(Tanggal,MATCH('Buku Besar'!A7155,Akun,0)),""))</f>
        <v/>
      </c>
      <c r="C7155" s="2" t="str">
        <f>IF(A7155="","",IFERROR(INDEX(Keterangan,MATCH('Buku Besar'!A7155,Akun,0)),""))</f>
        <v/>
      </c>
      <c r="D7155" s="2" t="str">
        <f>IF(A7155="","",IFERROR(INDEX(Reff,MATCH('Buku Besar'!A7155,Akun,0)),""))</f>
        <v/>
      </c>
      <c r="E7155" s="331" t="str">
        <f>IF(A7155="","",IFERROR(INDEX(Penerimaan,MATCH('Buku Besar'!A7155,Akun,0)),""))</f>
        <v/>
      </c>
      <c r="F7155" s="331" t="str">
        <f>IF(A7155="","",IFERROR(INDEX(Pengeluaran,MATCH('Buku Besar'!A7155,Akun,0)),""))</f>
        <v/>
      </c>
      <c r="H7155" s="91" t="str">
        <f t="shared" si="223"/>
        <v/>
      </c>
      <c r="I7155" s="330" t="str">
        <f>IF(H7155="","",IFERROR(INDEX(Tanggal1,MATCH('Buku Besar'!H7155,Akun1,0)),""))</f>
        <v/>
      </c>
      <c r="J7155" s="2" t="str">
        <f>IF(H7155="","",IFERROR(INDEX(Keterangan1,MATCH('Buku Besar'!H7155,Akun1,0)),""))</f>
        <v/>
      </c>
      <c r="K7155" s="2" t="str">
        <f>IF(H7155="","",IFERROR(INDEX(Reff1,MATCH('Buku Besar'!H7155,Akun1,0)),""))</f>
        <v/>
      </c>
      <c r="L7155" s="331" t="str">
        <f>IF(H7155="","",IFERROR(INDEX(Penerimaan1,MATCH('Buku Besar'!H7155,Akun1,0)),""))</f>
        <v/>
      </c>
      <c r="M7155" s="331" t="str">
        <f>IF(H7155="","",IFERROR(INDEX(Pengeluaran1,MATCH('Buku Besar'!H7155,Akun1,0)),""))</f>
        <v/>
      </c>
    </row>
    <row r="7156" spans="1:13" x14ac:dyDescent="0.25">
      <c r="A7156" s="91" t="str">
        <f t="shared" si="222"/>
        <v/>
      </c>
      <c r="B7156" s="330" t="str">
        <f>IF(A7156="","",IFERROR(INDEX(Tanggal,MATCH('Buku Besar'!A7156,Akun,0)),""))</f>
        <v/>
      </c>
      <c r="C7156" s="2" t="str">
        <f>IF(A7156="","",IFERROR(INDEX(Keterangan,MATCH('Buku Besar'!A7156,Akun,0)),""))</f>
        <v/>
      </c>
      <c r="D7156" s="2" t="str">
        <f>IF(A7156="","",IFERROR(INDEX(Reff,MATCH('Buku Besar'!A7156,Akun,0)),""))</f>
        <v/>
      </c>
      <c r="E7156" s="331" t="str">
        <f>IF(A7156="","",IFERROR(INDEX(Penerimaan,MATCH('Buku Besar'!A7156,Akun,0)),""))</f>
        <v/>
      </c>
      <c r="F7156" s="331" t="str">
        <f>IF(A7156="","",IFERROR(INDEX(Pengeluaran,MATCH('Buku Besar'!A7156,Akun,0)),""))</f>
        <v/>
      </c>
      <c r="H7156" s="91" t="str">
        <f t="shared" si="223"/>
        <v/>
      </c>
      <c r="I7156" s="330" t="str">
        <f>IF(H7156="","",IFERROR(INDEX(Tanggal1,MATCH('Buku Besar'!H7156,Akun1,0)),""))</f>
        <v/>
      </c>
      <c r="J7156" s="2" t="str">
        <f>IF(H7156="","",IFERROR(INDEX(Keterangan1,MATCH('Buku Besar'!H7156,Akun1,0)),""))</f>
        <v/>
      </c>
      <c r="K7156" s="2" t="str">
        <f>IF(H7156="","",IFERROR(INDEX(Reff1,MATCH('Buku Besar'!H7156,Akun1,0)),""))</f>
        <v/>
      </c>
      <c r="L7156" s="331" t="str">
        <f>IF(H7156="","",IFERROR(INDEX(Penerimaan1,MATCH('Buku Besar'!H7156,Akun1,0)),""))</f>
        <v/>
      </c>
      <c r="M7156" s="331" t="str">
        <f>IF(H7156="","",IFERROR(INDEX(Pengeluaran1,MATCH('Buku Besar'!H7156,Akun1,0)),""))</f>
        <v/>
      </c>
    </row>
    <row r="7157" spans="1:13" x14ac:dyDescent="0.25">
      <c r="A7157" s="91" t="str">
        <f t="shared" si="222"/>
        <v/>
      </c>
      <c r="B7157" s="330" t="str">
        <f>IF(A7157="","",IFERROR(INDEX(Tanggal,MATCH('Buku Besar'!A7157,Akun,0)),""))</f>
        <v/>
      </c>
      <c r="C7157" s="2" t="str">
        <f>IF(A7157="","",IFERROR(INDEX(Keterangan,MATCH('Buku Besar'!A7157,Akun,0)),""))</f>
        <v/>
      </c>
      <c r="D7157" s="2" t="str">
        <f>IF(A7157="","",IFERROR(INDEX(Reff,MATCH('Buku Besar'!A7157,Akun,0)),""))</f>
        <v/>
      </c>
      <c r="E7157" s="331" t="str">
        <f>IF(A7157="","",IFERROR(INDEX(Penerimaan,MATCH('Buku Besar'!A7157,Akun,0)),""))</f>
        <v/>
      </c>
      <c r="F7157" s="331" t="str">
        <f>IF(A7157="","",IFERROR(INDEX(Pengeluaran,MATCH('Buku Besar'!A7157,Akun,0)),""))</f>
        <v/>
      </c>
      <c r="H7157" s="91" t="str">
        <f t="shared" si="223"/>
        <v/>
      </c>
      <c r="I7157" s="330" t="str">
        <f>IF(H7157="","",IFERROR(INDEX(Tanggal1,MATCH('Buku Besar'!H7157,Akun1,0)),""))</f>
        <v/>
      </c>
      <c r="J7157" s="2" t="str">
        <f>IF(H7157="","",IFERROR(INDEX(Keterangan1,MATCH('Buku Besar'!H7157,Akun1,0)),""))</f>
        <v/>
      </c>
      <c r="K7157" s="2" t="str">
        <f>IF(H7157="","",IFERROR(INDEX(Reff1,MATCH('Buku Besar'!H7157,Akun1,0)),""))</f>
        <v/>
      </c>
      <c r="L7157" s="331" t="str">
        <f>IF(H7157="","",IFERROR(INDEX(Penerimaan1,MATCH('Buku Besar'!H7157,Akun1,0)),""))</f>
        <v/>
      </c>
      <c r="M7157" s="331" t="str">
        <f>IF(H7157="","",IFERROR(INDEX(Pengeluaran1,MATCH('Buku Besar'!H7157,Akun1,0)),""))</f>
        <v/>
      </c>
    </row>
    <row r="7158" spans="1:13" x14ac:dyDescent="0.25">
      <c r="A7158" s="91" t="str">
        <f t="shared" si="222"/>
        <v/>
      </c>
      <c r="B7158" s="330" t="str">
        <f>IF(A7158="","",IFERROR(INDEX(Tanggal,MATCH('Buku Besar'!A7158,Akun,0)),""))</f>
        <v/>
      </c>
      <c r="C7158" s="2" t="str">
        <f>IF(A7158="","",IFERROR(INDEX(Keterangan,MATCH('Buku Besar'!A7158,Akun,0)),""))</f>
        <v/>
      </c>
      <c r="D7158" s="2" t="str">
        <f>IF(A7158="","",IFERROR(INDEX(Reff,MATCH('Buku Besar'!A7158,Akun,0)),""))</f>
        <v/>
      </c>
      <c r="E7158" s="331" t="str">
        <f>IF(A7158="","",IFERROR(INDEX(Penerimaan,MATCH('Buku Besar'!A7158,Akun,0)),""))</f>
        <v/>
      </c>
      <c r="F7158" s="331" t="str">
        <f>IF(A7158="","",IFERROR(INDEX(Pengeluaran,MATCH('Buku Besar'!A7158,Akun,0)),""))</f>
        <v/>
      </c>
      <c r="H7158" s="91" t="str">
        <f t="shared" si="223"/>
        <v/>
      </c>
      <c r="I7158" s="330" t="str">
        <f>IF(H7158="","",IFERROR(INDEX(Tanggal1,MATCH('Buku Besar'!H7158,Akun1,0)),""))</f>
        <v/>
      </c>
      <c r="J7158" s="2" t="str">
        <f>IF(H7158="","",IFERROR(INDEX(Keterangan1,MATCH('Buku Besar'!H7158,Akun1,0)),""))</f>
        <v/>
      </c>
      <c r="K7158" s="2" t="str">
        <f>IF(H7158="","",IFERROR(INDEX(Reff1,MATCH('Buku Besar'!H7158,Akun1,0)),""))</f>
        <v/>
      </c>
      <c r="L7158" s="331" t="str">
        <f>IF(H7158="","",IFERROR(INDEX(Penerimaan1,MATCH('Buku Besar'!H7158,Akun1,0)),""))</f>
        <v/>
      </c>
      <c r="M7158" s="331" t="str">
        <f>IF(H7158="","",IFERROR(INDEX(Pengeluaran1,MATCH('Buku Besar'!H7158,Akun1,0)),""))</f>
        <v/>
      </c>
    </row>
    <row r="7159" spans="1:13" x14ac:dyDescent="0.25">
      <c r="A7159" s="91" t="str">
        <f t="shared" si="222"/>
        <v/>
      </c>
      <c r="B7159" s="330" t="str">
        <f>IF(A7159="","",IFERROR(INDEX(Tanggal,MATCH('Buku Besar'!A7159,Akun,0)),""))</f>
        <v/>
      </c>
      <c r="C7159" s="2" t="str">
        <f>IF(A7159="","",IFERROR(INDEX(Keterangan,MATCH('Buku Besar'!A7159,Akun,0)),""))</f>
        <v/>
      </c>
      <c r="D7159" s="2" t="str">
        <f>IF(A7159="","",IFERROR(INDEX(Reff,MATCH('Buku Besar'!A7159,Akun,0)),""))</f>
        <v/>
      </c>
      <c r="E7159" s="331" t="str">
        <f>IF(A7159="","",IFERROR(INDEX(Penerimaan,MATCH('Buku Besar'!A7159,Akun,0)),""))</f>
        <v/>
      </c>
      <c r="F7159" s="331" t="str">
        <f>IF(A7159="","",IFERROR(INDEX(Pengeluaran,MATCH('Buku Besar'!A7159,Akun,0)),""))</f>
        <v/>
      </c>
      <c r="H7159" s="91" t="str">
        <f t="shared" si="223"/>
        <v/>
      </c>
      <c r="I7159" s="330" t="str">
        <f>IF(H7159="","",IFERROR(INDEX(Tanggal1,MATCH('Buku Besar'!H7159,Akun1,0)),""))</f>
        <v/>
      </c>
      <c r="J7159" s="2" t="str">
        <f>IF(H7159="","",IFERROR(INDEX(Keterangan1,MATCH('Buku Besar'!H7159,Akun1,0)),""))</f>
        <v/>
      </c>
      <c r="K7159" s="2" t="str">
        <f>IF(H7159="","",IFERROR(INDEX(Reff1,MATCH('Buku Besar'!H7159,Akun1,0)),""))</f>
        <v/>
      </c>
      <c r="L7159" s="331" t="str">
        <f>IF(H7159="","",IFERROR(INDEX(Penerimaan1,MATCH('Buku Besar'!H7159,Akun1,0)),""))</f>
        <v/>
      </c>
      <c r="M7159" s="331" t="str">
        <f>IF(H7159="","",IFERROR(INDEX(Pengeluaran1,MATCH('Buku Besar'!H7159,Akun1,0)),""))</f>
        <v/>
      </c>
    </row>
    <row r="7160" spans="1:13" x14ac:dyDescent="0.25">
      <c r="A7160" s="91" t="str">
        <f t="shared" si="222"/>
        <v/>
      </c>
      <c r="B7160" s="330" t="str">
        <f>IF(A7160="","",IFERROR(INDEX(Tanggal,MATCH('Buku Besar'!A7160,Akun,0)),""))</f>
        <v/>
      </c>
      <c r="C7160" s="2" t="str">
        <f>IF(A7160="","",IFERROR(INDEX(Keterangan,MATCH('Buku Besar'!A7160,Akun,0)),""))</f>
        <v/>
      </c>
      <c r="D7160" s="2" t="str">
        <f>IF(A7160="","",IFERROR(INDEX(Reff,MATCH('Buku Besar'!A7160,Akun,0)),""))</f>
        <v/>
      </c>
      <c r="E7160" s="331" t="str">
        <f>IF(A7160="","",IFERROR(INDEX(Penerimaan,MATCH('Buku Besar'!A7160,Akun,0)),""))</f>
        <v/>
      </c>
      <c r="F7160" s="331" t="str">
        <f>IF(A7160="","",IFERROR(INDEX(Pengeluaran,MATCH('Buku Besar'!A7160,Akun,0)),""))</f>
        <v/>
      </c>
      <c r="H7160" s="91" t="str">
        <f t="shared" si="223"/>
        <v/>
      </c>
      <c r="I7160" s="330" t="str">
        <f>IF(H7160="","",IFERROR(INDEX(Tanggal1,MATCH('Buku Besar'!H7160,Akun1,0)),""))</f>
        <v/>
      </c>
      <c r="J7160" s="2" t="str">
        <f>IF(H7160="","",IFERROR(INDEX(Keterangan1,MATCH('Buku Besar'!H7160,Akun1,0)),""))</f>
        <v/>
      </c>
      <c r="K7160" s="2" t="str">
        <f>IF(H7160="","",IFERROR(INDEX(Reff1,MATCH('Buku Besar'!H7160,Akun1,0)),""))</f>
        <v/>
      </c>
      <c r="L7160" s="331" t="str">
        <f>IF(H7160="","",IFERROR(INDEX(Penerimaan1,MATCH('Buku Besar'!H7160,Akun1,0)),""))</f>
        <v/>
      </c>
      <c r="M7160" s="331" t="str">
        <f>IF(H7160="","",IFERROR(INDEX(Pengeluaran1,MATCH('Buku Besar'!H7160,Akun1,0)),""))</f>
        <v/>
      </c>
    </row>
    <row r="7161" spans="1:13" x14ac:dyDescent="0.25">
      <c r="A7161" s="91" t="str">
        <f t="shared" si="222"/>
        <v/>
      </c>
      <c r="B7161" s="330" t="str">
        <f>IF(A7161="","",IFERROR(INDEX(Tanggal,MATCH('Buku Besar'!A7161,Akun,0)),""))</f>
        <v/>
      </c>
      <c r="C7161" s="2" t="str">
        <f>IF(A7161="","",IFERROR(INDEX(Keterangan,MATCH('Buku Besar'!A7161,Akun,0)),""))</f>
        <v/>
      </c>
      <c r="D7161" s="2" t="str">
        <f>IF(A7161="","",IFERROR(INDEX(Reff,MATCH('Buku Besar'!A7161,Akun,0)),""))</f>
        <v/>
      </c>
      <c r="E7161" s="331" t="str">
        <f>IF(A7161="","",IFERROR(INDEX(Penerimaan,MATCH('Buku Besar'!A7161,Akun,0)),""))</f>
        <v/>
      </c>
      <c r="F7161" s="331" t="str">
        <f>IF(A7161="","",IFERROR(INDEX(Pengeluaran,MATCH('Buku Besar'!A7161,Akun,0)),""))</f>
        <v/>
      </c>
      <c r="H7161" s="91" t="str">
        <f t="shared" si="223"/>
        <v/>
      </c>
      <c r="I7161" s="330" t="str">
        <f>IF(H7161="","",IFERROR(INDEX(Tanggal1,MATCH('Buku Besar'!H7161,Akun1,0)),""))</f>
        <v/>
      </c>
      <c r="J7161" s="2" t="str">
        <f>IF(H7161="","",IFERROR(INDEX(Keterangan1,MATCH('Buku Besar'!H7161,Akun1,0)),""))</f>
        <v/>
      </c>
      <c r="K7161" s="2" t="str">
        <f>IF(H7161="","",IFERROR(INDEX(Reff1,MATCH('Buku Besar'!H7161,Akun1,0)),""))</f>
        <v/>
      </c>
      <c r="L7161" s="331" t="str">
        <f>IF(H7161="","",IFERROR(INDEX(Penerimaan1,MATCH('Buku Besar'!H7161,Akun1,0)),""))</f>
        <v/>
      </c>
      <c r="M7161" s="331" t="str">
        <f>IF(H7161="","",IFERROR(INDEX(Pengeluaran1,MATCH('Buku Besar'!H7161,Akun1,0)),""))</f>
        <v/>
      </c>
    </row>
    <row r="7162" spans="1:13" x14ac:dyDescent="0.25">
      <c r="A7162" s="91" t="str">
        <f t="shared" si="222"/>
        <v/>
      </c>
      <c r="B7162" s="330" t="str">
        <f>IF(A7162="","",IFERROR(INDEX(Tanggal,MATCH('Buku Besar'!A7162,Akun,0)),""))</f>
        <v/>
      </c>
      <c r="C7162" s="2" t="str">
        <f>IF(A7162="","",IFERROR(INDEX(Keterangan,MATCH('Buku Besar'!A7162,Akun,0)),""))</f>
        <v/>
      </c>
      <c r="D7162" s="2" t="str">
        <f>IF(A7162="","",IFERROR(INDEX(Reff,MATCH('Buku Besar'!A7162,Akun,0)),""))</f>
        <v/>
      </c>
      <c r="E7162" s="331" t="str">
        <f>IF(A7162="","",IFERROR(INDEX(Penerimaan,MATCH('Buku Besar'!A7162,Akun,0)),""))</f>
        <v/>
      </c>
      <c r="F7162" s="331" t="str">
        <f>IF(A7162="","",IFERROR(INDEX(Pengeluaran,MATCH('Buku Besar'!A7162,Akun,0)),""))</f>
        <v/>
      </c>
      <c r="H7162" s="91" t="str">
        <f t="shared" si="223"/>
        <v/>
      </c>
      <c r="I7162" s="330" t="str">
        <f>IF(H7162="","",IFERROR(INDEX(Tanggal1,MATCH('Buku Besar'!H7162,Akun1,0)),""))</f>
        <v/>
      </c>
      <c r="J7162" s="2" t="str">
        <f>IF(H7162="","",IFERROR(INDEX(Keterangan1,MATCH('Buku Besar'!H7162,Akun1,0)),""))</f>
        <v/>
      </c>
      <c r="K7162" s="2" t="str">
        <f>IF(H7162="","",IFERROR(INDEX(Reff1,MATCH('Buku Besar'!H7162,Akun1,0)),""))</f>
        <v/>
      </c>
      <c r="L7162" s="331" t="str">
        <f>IF(H7162="","",IFERROR(INDEX(Penerimaan1,MATCH('Buku Besar'!H7162,Akun1,0)),""))</f>
        <v/>
      </c>
      <c r="M7162" s="331" t="str">
        <f>IF(H7162="","",IFERROR(INDEX(Pengeluaran1,MATCH('Buku Besar'!H7162,Akun1,0)),""))</f>
        <v/>
      </c>
    </row>
    <row r="7163" spans="1:13" x14ac:dyDescent="0.25">
      <c r="A7163" s="91" t="str">
        <f t="shared" si="222"/>
        <v/>
      </c>
      <c r="B7163" s="330" t="str">
        <f>IF(A7163="","",IFERROR(INDEX(Tanggal,MATCH('Buku Besar'!A7163,Akun,0)),""))</f>
        <v/>
      </c>
      <c r="C7163" s="2" t="str">
        <f>IF(A7163="","",IFERROR(INDEX(Keterangan,MATCH('Buku Besar'!A7163,Akun,0)),""))</f>
        <v/>
      </c>
      <c r="D7163" s="2" t="str">
        <f>IF(A7163="","",IFERROR(INDEX(Reff,MATCH('Buku Besar'!A7163,Akun,0)),""))</f>
        <v/>
      </c>
      <c r="E7163" s="331" t="str">
        <f>IF(A7163="","",IFERROR(INDEX(Penerimaan,MATCH('Buku Besar'!A7163,Akun,0)),""))</f>
        <v/>
      </c>
      <c r="F7163" s="331" t="str">
        <f>IF(A7163="","",IFERROR(INDEX(Pengeluaran,MATCH('Buku Besar'!A7163,Akun,0)),""))</f>
        <v/>
      </c>
      <c r="H7163" s="91" t="str">
        <f t="shared" si="223"/>
        <v/>
      </c>
      <c r="I7163" s="330" t="str">
        <f>IF(H7163="","",IFERROR(INDEX(Tanggal1,MATCH('Buku Besar'!H7163,Akun1,0)),""))</f>
        <v/>
      </c>
      <c r="J7163" s="2" t="str">
        <f>IF(H7163="","",IFERROR(INDEX(Keterangan1,MATCH('Buku Besar'!H7163,Akun1,0)),""))</f>
        <v/>
      </c>
      <c r="K7163" s="2" t="str">
        <f>IF(H7163="","",IFERROR(INDEX(Reff1,MATCH('Buku Besar'!H7163,Akun1,0)),""))</f>
        <v/>
      </c>
      <c r="L7163" s="331" t="str">
        <f>IF(H7163="","",IFERROR(INDEX(Penerimaan1,MATCH('Buku Besar'!H7163,Akun1,0)),""))</f>
        <v/>
      </c>
      <c r="M7163" s="331" t="str">
        <f>IF(H7163="","",IFERROR(INDEX(Pengeluaran1,MATCH('Buku Besar'!H7163,Akun1,0)),""))</f>
        <v/>
      </c>
    </row>
    <row r="7164" spans="1:13" x14ac:dyDescent="0.25">
      <c r="A7164" s="91" t="str">
        <f t="shared" si="222"/>
        <v/>
      </c>
      <c r="B7164" s="330" t="str">
        <f>IF(A7164="","",IFERROR(INDEX(Tanggal,MATCH('Buku Besar'!A7164,Akun,0)),""))</f>
        <v/>
      </c>
      <c r="C7164" s="2" t="str">
        <f>IF(A7164="","",IFERROR(INDEX(Keterangan,MATCH('Buku Besar'!A7164,Akun,0)),""))</f>
        <v/>
      </c>
      <c r="D7164" s="2" t="str">
        <f>IF(A7164="","",IFERROR(INDEX(Reff,MATCH('Buku Besar'!A7164,Akun,0)),""))</f>
        <v/>
      </c>
      <c r="E7164" s="331" t="str">
        <f>IF(A7164="","",IFERROR(INDEX(Penerimaan,MATCH('Buku Besar'!A7164,Akun,0)),""))</f>
        <v/>
      </c>
      <c r="F7164" s="331" t="str">
        <f>IF(A7164="","",IFERROR(INDEX(Pengeluaran,MATCH('Buku Besar'!A7164,Akun,0)),""))</f>
        <v/>
      </c>
      <c r="H7164" s="91" t="str">
        <f t="shared" si="223"/>
        <v/>
      </c>
      <c r="I7164" s="330" t="str">
        <f>IF(H7164="","",IFERROR(INDEX(Tanggal1,MATCH('Buku Besar'!H7164,Akun1,0)),""))</f>
        <v/>
      </c>
      <c r="J7164" s="2" t="str">
        <f>IF(H7164="","",IFERROR(INDEX(Keterangan1,MATCH('Buku Besar'!H7164,Akun1,0)),""))</f>
        <v/>
      </c>
      <c r="K7164" s="2" t="str">
        <f>IF(H7164="","",IFERROR(INDEX(Reff1,MATCH('Buku Besar'!H7164,Akun1,0)),""))</f>
        <v/>
      </c>
      <c r="L7164" s="331" t="str">
        <f>IF(H7164="","",IFERROR(INDEX(Penerimaan1,MATCH('Buku Besar'!H7164,Akun1,0)),""))</f>
        <v/>
      </c>
      <c r="M7164" s="331" t="str">
        <f>IF(H7164="","",IFERROR(INDEX(Pengeluaran1,MATCH('Buku Besar'!H7164,Akun1,0)),""))</f>
        <v/>
      </c>
    </row>
    <row r="7165" spans="1:13" x14ac:dyDescent="0.25">
      <c r="A7165" s="91" t="str">
        <f t="shared" si="222"/>
        <v/>
      </c>
      <c r="B7165" s="330" t="str">
        <f>IF(A7165="","",IFERROR(INDEX(Tanggal,MATCH('Buku Besar'!A7165,Akun,0)),""))</f>
        <v/>
      </c>
      <c r="C7165" s="2" t="str">
        <f>IF(A7165="","",IFERROR(INDEX(Keterangan,MATCH('Buku Besar'!A7165,Akun,0)),""))</f>
        <v/>
      </c>
      <c r="D7165" s="2" t="str">
        <f>IF(A7165="","",IFERROR(INDEX(Reff,MATCH('Buku Besar'!A7165,Akun,0)),""))</f>
        <v/>
      </c>
      <c r="E7165" s="331" t="str">
        <f>IF(A7165="","",IFERROR(INDEX(Penerimaan,MATCH('Buku Besar'!A7165,Akun,0)),""))</f>
        <v/>
      </c>
      <c r="F7165" s="331" t="str">
        <f>IF(A7165="","",IFERROR(INDEX(Pengeluaran,MATCH('Buku Besar'!A7165,Akun,0)),""))</f>
        <v/>
      </c>
      <c r="H7165" s="91" t="str">
        <f t="shared" si="223"/>
        <v/>
      </c>
      <c r="I7165" s="330" t="str">
        <f>IF(H7165="","",IFERROR(INDEX(Tanggal1,MATCH('Buku Besar'!H7165,Akun1,0)),""))</f>
        <v/>
      </c>
      <c r="J7165" s="2" t="str">
        <f>IF(H7165="","",IFERROR(INDEX(Keterangan1,MATCH('Buku Besar'!H7165,Akun1,0)),""))</f>
        <v/>
      </c>
      <c r="K7165" s="2" t="str">
        <f>IF(H7165="","",IFERROR(INDEX(Reff1,MATCH('Buku Besar'!H7165,Akun1,0)),""))</f>
        <v/>
      </c>
      <c r="L7165" s="331" t="str">
        <f>IF(H7165="","",IFERROR(INDEX(Penerimaan1,MATCH('Buku Besar'!H7165,Akun1,0)),""))</f>
        <v/>
      </c>
      <c r="M7165" s="331" t="str">
        <f>IF(H7165="","",IFERROR(INDEX(Pengeluaran1,MATCH('Buku Besar'!H7165,Akun1,0)),""))</f>
        <v/>
      </c>
    </row>
    <row r="7166" spans="1:13" x14ac:dyDescent="0.25">
      <c r="A7166" s="91" t="str">
        <f t="shared" si="222"/>
        <v/>
      </c>
      <c r="B7166" s="330" t="str">
        <f>IF(A7166="","",IFERROR(INDEX(Tanggal,MATCH('Buku Besar'!A7166,Akun,0)),""))</f>
        <v/>
      </c>
      <c r="C7166" s="2" t="str">
        <f>IF(A7166="","",IFERROR(INDEX(Keterangan,MATCH('Buku Besar'!A7166,Akun,0)),""))</f>
        <v/>
      </c>
      <c r="D7166" s="2" t="str">
        <f>IF(A7166="","",IFERROR(INDEX(Reff,MATCH('Buku Besar'!A7166,Akun,0)),""))</f>
        <v/>
      </c>
      <c r="E7166" s="331" t="str">
        <f>IF(A7166="","",IFERROR(INDEX(Penerimaan,MATCH('Buku Besar'!A7166,Akun,0)),""))</f>
        <v/>
      </c>
      <c r="F7166" s="331" t="str">
        <f>IF(A7166="","",IFERROR(INDEX(Pengeluaran,MATCH('Buku Besar'!A7166,Akun,0)),""))</f>
        <v/>
      </c>
      <c r="H7166" s="91" t="str">
        <f t="shared" si="223"/>
        <v/>
      </c>
      <c r="I7166" s="330" t="str">
        <f>IF(H7166="","",IFERROR(INDEX(Tanggal1,MATCH('Buku Besar'!H7166,Akun1,0)),""))</f>
        <v/>
      </c>
      <c r="J7166" s="2" t="str">
        <f>IF(H7166="","",IFERROR(INDEX(Keterangan1,MATCH('Buku Besar'!H7166,Akun1,0)),""))</f>
        <v/>
      </c>
      <c r="K7166" s="2" t="str">
        <f>IF(H7166="","",IFERROR(INDEX(Reff1,MATCH('Buku Besar'!H7166,Akun1,0)),""))</f>
        <v/>
      </c>
      <c r="L7166" s="331" t="str">
        <f>IF(H7166="","",IFERROR(INDEX(Penerimaan1,MATCH('Buku Besar'!H7166,Akun1,0)),""))</f>
        <v/>
      </c>
      <c r="M7166" s="331" t="str">
        <f>IF(H7166="","",IFERROR(INDEX(Pengeluaran1,MATCH('Buku Besar'!H7166,Akun1,0)),""))</f>
        <v/>
      </c>
    </row>
    <row r="7167" spans="1:13" x14ac:dyDescent="0.25">
      <c r="A7167" s="91" t="str">
        <f t="shared" si="222"/>
        <v/>
      </c>
      <c r="B7167" s="330" t="str">
        <f>IF(A7167="","",IFERROR(INDEX(Tanggal,MATCH('Buku Besar'!A7167,Akun,0)),""))</f>
        <v/>
      </c>
      <c r="C7167" s="2" t="str">
        <f>IF(A7167="","",IFERROR(INDEX(Keterangan,MATCH('Buku Besar'!A7167,Akun,0)),""))</f>
        <v/>
      </c>
      <c r="D7167" s="2" t="str">
        <f>IF(A7167="","",IFERROR(INDEX(Reff,MATCH('Buku Besar'!A7167,Akun,0)),""))</f>
        <v/>
      </c>
      <c r="E7167" s="331" t="str">
        <f>IF(A7167="","",IFERROR(INDEX(Penerimaan,MATCH('Buku Besar'!A7167,Akun,0)),""))</f>
        <v/>
      </c>
      <c r="F7167" s="331" t="str">
        <f>IF(A7167="","",IFERROR(INDEX(Pengeluaran,MATCH('Buku Besar'!A7167,Akun,0)),""))</f>
        <v/>
      </c>
      <c r="H7167" s="91" t="str">
        <f t="shared" si="223"/>
        <v/>
      </c>
      <c r="I7167" s="330" t="str">
        <f>IF(H7167="","",IFERROR(INDEX(Tanggal1,MATCH('Buku Besar'!H7167,Akun1,0)),""))</f>
        <v/>
      </c>
      <c r="J7167" s="2" t="str">
        <f>IF(H7167="","",IFERROR(INDEX(Keterangan1,MATCH('Buku Besar'!H7167,Akun1,0)),""))</f>
        <v/>
      </c>
      <c r="K7167" s="2" t="str">
        <f>IF(H7167="","",IFERROR(INDEX(Reff1,MATCH('Buku Besar'!H7167,Akun1,0)),""))</f>
        <v/>
      </c>
      <c r="L7167" s="331" t="str">
        <f>IF(H7167="","",IFERROR(INDEX(Penerimaan1,MATCH('Buku Besar'!H7167,Akun1,0)),""))</f>
        <v/>
      </c>
      <c r="M7167" s="331" t="str">
        <f>IF(H7167="","",IFERROR(INDEX(Pengeluaran1,MATCH('Buku Besar'!H7167,Akun1,0)),""))</f>
        <v/>
      </c>
    </row>
    <row r="7168" spans="1:13" x14ac:dyDescent="0.25">
      <c r="A7168" s="91" t="str">
        <f t="shared" si="222"/>
        <v/>
      </c>
      <c r="B7168" s="330" t="str">
        <f>IF(A7168="","",IFERROR(INDEX(Tanggal,MATCH('Buku Besar'!A7168,Akun,0)),""))</f>
        <v/>
      </c>
      <c r="C7168" s="2" t="str">
        <f>IF(A7168="","",IFERROR(INDEX(Keterangan,MATCH('Buku Besar'!A7168,Akun,0)),""))</f>
        <v/>
      </c>
      <c r="D7168" s="2" t="str">
        <f>IF(A7168="","",IFERROR(INDEX(Reff,MATCH('Buku Besar'!A7168,Akun,0)),""))</f>
        <v/>
      </c>
      <c r="E7168" s="331" t="str">
        <f>IF(A7168="","",IFERROR(INDEX(Penerimaan,MATCH('Buku Besar'!A7168,Akun,0)),""))</f>
        <v/>
      </c>
      <c r="F7168" s="331" t="str">
        <f>IF(A7168="","",IFERROR(INDEX(Pengeluaran,MATCH('Buku Besar'!A7168,Akun,0)),""))</f>
        <v/>
      </c>
      <c r="H7168" s="91" t="str">
        <f t="shared" si="223"/>
        <v/>
      </c>
      <c r="I7168" s="330" t="str">
        <f>IF(H7168="","",IFERROR(INDEX(Tanggal1,MATCH('Buku Besar'!H7168,Akun1,0)),""))</f>
        <v/>
      </c>
      <c r="J7168" s="2" t="str">
        <f>IF(H7168="","",IFERROR(INDEX(Keterangan1,MATCH('Buku Besar'!H7168,Akun1,0)),""))</f>
        <v/>
      </c>
      <c r="K7168" s="2" t="str">
        <f>IF(H7168="","",IFERROR(INDEX(Reff1,MATCH('Buku Besar'!H7168,Akun1,0)),""))</f>
        <v/>
      </c>
      <c r="L7168" s="331" t="str">
        <f>IF(H7168="","",IFERROR(INDEX(Penerimaan1,MATCH('Buku Besar'!H7168,Akun1,0)),""))</f>
        <v/>
      </c>
      <c r="M7168" s="331" t="str">
        <f>IF(H7168="","",IFERROR(INDEX(Pengeluaran1,MATCH('Buku Besar'!H7168,Akun1,0)),""))</f>
        <v/>
      </c>
    </row>
    <row r="7169" spans="1:13" x14ac:dyDescent="0.25">
      <c r="A7169" s="91" t="str">
        <f t="shared" si="222"/>
        <v/>
      </c>
      <c r="B7169" s="330" t="str">
        <f>IF(A7169="","",IFERROR(INDEX(Tanggal,MATCH('Buku Besar'!A7169,Akun,0)),""))</f>
        <v/>
      </c>
      <c r="C7169" s="2" t="str">
        <f>IF(A7169="","",IFERROR(INDEX(Keterangan,MATCH('Buku Besar'!A7169,Akun,0)),""))</f>
        <v/>
      </c>
      <c r="D7169" s="2" t="str">
        <f>IF(A7169="","",IFERROR(INDEX(Reff,MATCH('Buku Besar'!A7169,Akun,0)),""))</f>
        <v/>
      </c>
      <c r="E7169" s="331" t="str">
        <f>IF(A7169="","",IFERROR(INDEX(Penerimaan,MATCH('Buku Besar'!A7169,Akun,0)),""))</f>
        <v/>
      </c>
      <c r="F7169" s="331" t="str">
        <f>IF(A7169="","",IFERROR(INDEX(Pengeluaran,MATCH('Buku Besar'!A7169,Akun,0)),""))</f>
        <v/>
      </c>
      <c r="H7169" s="91" t="str">
        <f t="shared" si="223"/>
        <v/>
      </c>
      <c r="I7169" s="330" t="str">
        <f>IF(H7169="","",IFERROR(INDEX(Tanggal1,MATCH('Buku Besar'!H7169,Akun1,0)),""))</f>
        <v/>
      </c>
      <c r="J7169" s="2" t="str">
        <f>IF(H7169="","",IFERROR(INDEX(Keterangan1,MATCH('Buku Besar'!H7169,Akun1,0)),""))</f>
        <v/>
      </c>
      <c r="K7169" s="2" t="str">
        <f>IF(H7169="","",IFERROR(INDEX(Reff1,MATCH('Buku Besar'!H7169,Akun1,0)),""))</f>
        <v/>
      </c>
      <c r="L7169" s="331" t="str">
        <f>IF(H7169="","",IFERROR(INDEX(Penerimaan1,MATCH('Buku Besar'!H7169,Akun1,0)),""))</f>
        <v/>
      </c>
      <c r="M7169" s="331" t="str">
        <f>IF(H7169="","",IFERROR(INDEX(Pengeluaran1,MATCH('Buku Besar'!H7169,Akun1,0)),""))</f>
        <v/>
      </c>
    </row>
    <row r="7170" spans="1:13" x14ac:dyDescent="0.25">
      <c r="A7170" s="91" t="str">
        <f t="shared" si="222"/>
        <v/>
      </c>
      <c r="B7170" s="330" t="str">
        <f>IF(A7170="","",IFERROR(INDEX(Tanggal,MATCH('Buku Besar'!A7170,Akun,0)),""))</f>
        <v/>
      </c>
      <c r="C7170" s="2" t="str">
        <f>IF(A7170="","",IFERROR(INDEX(Keterangan,MATCH('Buku Besar'!A7170,Akun,0)),""))</f>
        <v/>
      </c>
      <c r="D7170" s="2" t="str">
        <f>IF(A7170="","",IFERROR(INDEX(Reff,MATCH('Buku Besar'!A7170,Akun,0)),""))</f>
        <v/>
      </c>
      <c r="E7170" s="331" t="str">
        <f>IF(A7170="","",IFERROR(INDEX(Penerimaan,MATCH('Buku Besar'!A7170,Akun,0)),""))</f>
        <v/>
      </c>
      <c r="F7170" s="331" t="str">
        <f>IF(A7170="","",IFERROR(INDEX(Pengeluaran,MATCH('Buku Besar'!A7170,Akun,0)),""))</f>
        <v/>
      </c>
      <c r="H7170" s="91" t="str">
        <f t="shared" si="223"/>
        <v/>
      </c>
      <c r="I7170" s="330" t="str">
        <f>IF(H7170="","",IFERROR(INDEX(Tanggal1,MATCH('Buku Besar'!H7170,Akun1,0)),""))</f>
        <v/>
      </c>
      <c r="J7170" s="2" t="str">
        <f>IF(H7170="","",IFERROR(INDEX(Keterangan1,MATCH('Buku Besar'!H7170,Akun1,0)),""))</f>
        <v/>
      </c>
      <c r="K7170" s="2" t="str">
        <f>IF(H7170="","",IFERROR(INDEX(Reff1,MATCH('Buku Besar'!H7170,Akun1,0)),""))</f>
        <v/>
      </c>
      <c r="L7170" s="331" t="str">
        <f>IF(H7170="","",IFERROR(INDEX(Penerimaan1,MATCH('Buku Besar'!H7170,Akun1,0)),""))</f>
        <v/>
      </c>
      <c r="M7170" s="331" t="str">
        <f>IF(H7170="","",IFERROR(INDEX(Pengeluaran1,MATCH('Buku Besar'!H7170,Akun1,0)),""))</f>
        <v/>
      </c>
    </row>
    <row r="7171" spans="1:13" x14ac:dyDescent="0.25">
      <c r="A7171" s="91" t="str">
        <f t="shared" si="222"/>
        <v/>
      </c>
      <c r="B7171" s="330" t="str">
        <f>IF(A7171="","",IFERROR(INDEX(Tanggal,MATCH('Buku Besar'!A7171,Akun,0)),""))</f>
        <v/>
      </c>
      <c r="C7171" s="2" t="str">
        <f>IF(A7171="","",IFERROR(INDEX(Keterangan,MATCH('Buku Besar'!A7171,Akun,0)),""))</f>
        <v/>
      </c>
      <c r="D7171" s="2" t="str">
        <f>IF(A7171="","",IFERROR(INDEX(Reff,MATCH('Buku Besar'!A7171,Akun,0)),""))</f>
        <v/>
      </c>
      <c r="E7171" s="331" t="str">
        <f>IF(A7171="","",IFERROR(INDEX(Penerimaan,MATCH('Buku Besar'!A7171,Akun,0)),""))</f>
        <v/>
      </c>
      <c r="F7171" s="331" t="str">
        <f>IF(A7171="","",IFERROR(INDEX(Pengeluaran,MATCH('Buku Besar'!A7171,Akun,0)),""))</f>
        <v/>
      </c>
      <c r="H7171" s="91" t="str">
        <f t="shared" si="223"/>
        <v/>
      </c>
      <c r="I7171" s="330" t="str">
        <f>IF(H7171="","",IFERROR(INDEX(Tanggal1,MATCH('Buku Besar'!H7171,Akun1,0)),""))</f>
        <v/>
      </c>
      <c r="J7171" s="2" t="str">
        <f>IF(H7171="","",IFERROR(INDEX(Keterangan1,MATCH('Buku Besar'!H7171,Akun1,0)),""))</f>
        <v/>
      </c>
      <c r="K7171" s="2" t="str">
        <f>IF(H7171="","",IFERROR(INDEX(Reff1,MATCH('Buku Besar'!H7171,Akun1,0)),""))</f>
        <v/>
      </c>
      <c r="L7171" s="331" t="str">
        <f>IF(H7171="","",IFERROR(INDEX(Penerimaan1,MATCH('Buku Besar'!H7171,Akun1,0)),""))</f>
        <v/>
      </c>
      <c r="M7171" s="331" t="str">
        <f>IF(H7171="","",IFERROR(INDEX(Pengeluaran1,MATCH('Buku Besar'!H7171,Akun1,0)),""))</f>
        <v/>
      </c>
    </row>
    <row r="7172" spans="1:13" x14ac:dyDescent="0.25">
      <c r="A7172" s="91" t="str">
        <f t="shared" si="222"/>
        <v/>
      </c>
      <c r="B7172" s="330" t="str">
        <f>IF(A7172="","",IFERROR(INDEX(Tanggal,MATCH('Buku Besar'!A7172,Akun,0)),""))</f>
        <v/>
      </c>
      <c r="C7172" s="2" t="str">
        <f>IF(A7172="","",IFERROR(INDEX(Keterangan,MATCH('Buku Besar'!A7172,Akun,0)),""))</f>
        <v/>
      </c>
      <c r="D7172" s="2" t="str">
        <f>IF(A7172="","",IFERROR(INDEX(Reff,MATCH('Buku Besar'!A7172,Akun,0)),""))</f>
        <v/>
      </c>
      <c r="E7172" s="331" t="str">
        <f>IF(A7172="","",IFERROR(INDEX(Penerimaan,MATCH('Buku Besar'!A7172,Akun,0)),""))</f>
        <v/>
      </c>
      <c r="F7172" s="331" t="str">
        <f>IF(A7172="","",IFERROR(INDEX(Pengeluaran,MATCH('Buku Besar'!A7172,Akun,0)),""))</f>
        <v/>
      </c>
      <c r="H7172" s="91" t="str">
        <f t="shared" si="223"/>
        <v/>
      </c>
      <c r="I7172" s="330" t="str">
        <f>IF(H7172="","",IFERROR(INDEX(Tanggal1,MATCH('Buku Besar'!H7172,Akun1,0)),""))</f>
        <v/>
      </c>
      <c r="J7172" s="2" t="str">
        <f>IF(H7172="","",IFERROR(INDEX(Keterangan1,MATCH('Buku Besar'!H7172,Akun1,0)),""))</f>
        <v/>
      </c>
      <c r="K7172" s="2" t="str">
        <f>IF(H7172="","",IFERROR(INDEX(Reff1,MATCH('Buku Besar'!H7172,Akun1,0)),""))</f>
        <v/>
      </c>
      <c r="L7172" s="331" t="str">
        <f>IF(H7172="","",IFERROR(INDEX(Penerimaan1,MATCH('Buku Besar'!H7172,Akun1,0)),""))</f>
        <v/>
      </c>
      <c r="M7172" s="331" t="str">
        <f>IF(H7172="","",IFERROR(INDEX(Pengeluaran1,MATCH('Buku Besar'!H7172,Akun1,0)),""))</f>
        <v/>
      </c>
    </row>
    <row r="7173" spans="1:13" x14ac:dyDescent="0.25">
      <c r="A7173" s="91" t="str">
        <f t="shared" si="222"/>
        <v/>
      </c>
      <c r="B7173" s="330" t="str">
        <f>IF(A7173="","",IFERROR(INDEX(Tanggal,MATCH('Buku Besar'!A7173,Akun,0)),""))</f>
        <v/>
      </c>
      <c r="C7173" s="2" t="str">
        <f>IF(A7173="","",IFERROR(INDEX(Keterangan,MATCH('Buku Besar'!A7173,Akun,0)),""))</f>
        <v/>
      </c>
      <c r="D7173" s="2" t="str">
        <f>IF(A7173="","",IFERROR(INDEX(Reff,MATCH('Buku Besar'!A7173,Akun,0)),""))</f>
        <v/>
      </c>
      <c r="E7173" s="331" t="str">
        <f>IF(A7173="","",IFERROR(INDEX(Penerimaan,MATCH('Buku Besar'!A7173,Akun,0)),""))</f>
        <v/>
      </c>
      <c r="F7173" s="331" t="str">
        <f>IF(A7173="","",IFERROR(INDEX(Pengeluaran,MATCH('Buku Besar'!A7173,Akun,0)),""))</f>
        <v/>
      </c>
      <c r="H7173" s="91" t="str">
        <f t="shared" si="223"/>
        <v/>
      </c>
      <c r="I7173" s="330" t="str">
        <f>IF(H7173="","",IFERROR(INDEX(Tanggal1,MATCH('Buku Besar'!H7173,Akun1,0)),""))</f>
        <v/>
      </c>
      <c r="J7173" s="2" t="str">
        <f>IF(H7173="","",IFERROR(INDEX(Keterangan1,MATCH('Buku Besar'!H7173,Akun1,0)),""))</f>
        <v/>
      </c>
      <c r="K7173" s="2" t="str">
        <f>IF(H7173="","",IFERROR(INDEX(Reff1,MATCH('Buku Besar'!H7173,Akun1,0)),""))</f>
        <v/>
      </c>
      <c r="L7173" s="331" t="str">
        <f>IF(H7173="","",IFERROR(INDEX(Penerimaan1,MATCH('Buku Besar'!H7173,Akun1,0)),""))</f>
        <v/>
      </c>
      <c r="M7173" s="331" t="str">
        <f>IF(H7173="","",IFERROR(INDEX(Pengeluaran1,MATCH('Buku Besar'!H7173,Akun1,0)),""))</f>
        <v/>
      </c>
    </row>
    <row r="7174" spans="1:13" x14ac:dyDescent="0.25">
      <c r="A7174" s="91" t="str">
        <f t="shared" si="222"/>
        <v/>
      </c>
      <c r="B7174" s="330" t="str">
        <f>IF(A7174="","",IFERROR(INDEX(Tanggal,MATCH('Buku Besar'!A7174,Akun,0)),""))</f>
        <v/>
      </c>
      <c r="C7174" s="2" t="str">
        <f>IF(A7174="","",IFERROR(INDEX(Keterangan,MATCH('Buku Besar'!A7174,Akun,0)),""))</f>
        <v/>
      </c>
      <c r="D7174" s="2" t="str">
        <f>IF(A7174="","",IFERROR(INDEX(Reff,MATCH('Buku Besar'!A7174,Akun,0)),""))</f>
        <v/>
      </c>
      <c r="E7174" s="331" t="str">
        <f>IF(A7174="","",IFERROR(INDEX(Penerimaan,MATCH('Buku Besar'!A7174,Akun,0)),""))</f>
        <v/>
      </c>
      <c r="F7174" s="331" t="str">
        <f>IF(A7174="","",IFERROR(INDEX(Pengeluaran,MATCH('Buku Besar'!A7174,Akun,0)),""))</f>
        <v/>
      </c>
      <c r="H7174" s="91" t="str">
        <f t="shared" si="223"/>
        <v/>
      </c>
      <c r="I7174" s="330" t="str">
        <f>IF(H7174="","",IFERROR(INDEX(Tanggal1,MATCH('Buku Besar'!H7174,Akun1,0)),""))</f>
        <v/>
      </c>
      <c r="J7174" s="2" t="str">
        <f>IF(H7174="","",IFERROR(INDEX(Keterangan1,MATCH('Buku Besar'!H7174,Akun1,0)),""))</f>
        <v/>
      </c>
      <c r="K7174" s="2" t="str">
        <f>IF(H7174="","",IFERROR(INDEX(Reff1,MATCH('Buku Besar'!H7174,Akun1,0)),""))</f>
        <v/>
      </c>
      <c r="L7174" s="331" t="str">
        <f>IF(H7174="","",IFERROR(INDEX(Penerimaan1,MATCH('Buku Besar'!H7174,Akun1,0)),""))</f>
        <v/>
      </c>
      <c r="M7174" s="331" t="str">
        <f>IF(H7174="","",IFERROR(INDEX(Pengeluaran1,MATCH('Buku Besar'!H7174,Akun1,0)),""))</f>
        <v/>
      </c>
    </row>
    <row r="7175" spans="1:13" x14ac:dyDescent="0.25">
      <c r="A7175" s="91" t="str">
        <f t="shared" si="222"/>
        <v/>
      </c>
      <c r="B7175" s="330" t="str">
        <f>IF(A7175="","",IFERROR(INDEX(Tanggal,MATCH('Buku Besar'!A7175,Akun,0)),""))</f>
        <v/>
      </c>
      <c r="C7175" s="2" t="str">
        <f>IF(A7175="","",IFERROR(INDEX(Keterangan,MATCH('Buku Besar'!A7175,Akun,0)),""))</f>
        <v/>
      </c>
      <c r="D7175" s="2" t="str">
        <f>IF(A7175="","",IFERROR(INDEX(Reff,MATCH('Buku Besar'!A7175,Akun,0)),""))</f>
        <v/>
      </c>
      <c r="E7175" s="331" t="str">
        <f>IF(A7175="","",IFERROR(INDEX(Penerimaan,MATCH('Buku Besar'!A7175,Akun,0)),""))</f>
        <v/>
      </c>
      <c r="F7175" s="331" t="str">
        <f>IF(A7175="","",IFERROR(INDEX(Pengeluaran,MATCH('Buku Besar'!A7175,Akun,0)),""))</f>
        <v/>
      </c>
      <c r="H7175" s="91" t="str">
        <f t="shared" si="223"/>
        <v/>
      </c>
      <c r="I7175" s="330" t="str">
        <f>IF(H7175="","",IFERROR(INDEX(Tanggal1,MATCH('Buku Besar'!H7175,Akun1,0)),""))</f>
        <v/>
      </c>
      <c r="J7175" s="2" t="str">
        <f>IF(H7175="","",IFERROR(INDEX(Keterangan1,MATCH('Buku Besar'!H7175,Akun1,0)),""))</f>
        <v/>
      </c>
      <c r="K7175" s="2" t="str">
        <f>IF(H7175="","",IFERROR(INDEX(Reff1,MATCH('Buku Besar'!H7175,Akun1,0)),""))</f>
        <v/>
      </c>
      <c r="L7175" s="331" t="str">
        <f>IF(H7175="","",IFERROR(INDEX(Penerimaan1,MATCH('Buku Besar'!H7175,Akun1,0)),""))</f>
        <v/>
      </c>
      <c r="M7175" s="331" t="str">
        <f>IF(H7175="","",IFERROR(INDEX(Pengeluaran1,MATCH('Buku Besar'!H7175,Akun1,0)),""))</f>
        <v/>
      </c>
    </row>
    <row r="7176" spans="1:13" x14ac:dyDescent="0.25">
      <c r="A7176" s="91" t="str">
        <f t="shared" ref="A7176:A7239" si="224">IFERROR(IF((MID(A7175,8,LEN(A7175)-7)+1)&lt;=COUNTIF(Kas_Harian,LEFT(A7175,6)),LEFT(A7175,6)&amp;"-"&amp;MID(A7175,8,LEN(A7175)-7)+1,""),"")</f>
        <v/>
      </c>
      <c r="B7176" s="330" t="str">
        <f>IF(A7176="","",IFERROR(INDEX(Tanggal,MATCH('Buku Besar'!A7176,Akun,0)),""))</f>
        <v/>
      </c>
      <c r="C7176" s="2" t="str">
        <f>IF(A7176="","",IFERROR(INDEX(Keterangan,MATCH('Buku Besar'!A7176,Akun,0)),""))</f>
        <v/>
      </c>
      <c r="D7176" s="2" t="str">
        <f>IF(A7176="","",IFERROR(INDEX(Reff,MATCH('Buku Besar'!A7176,Akun,0)),""))</f>
        <v/>
      </c>
      <c r="E7176" s="331" t="str">
        <f>IF(A7176="","",IFERROR(INDEX(Penerimaan,MATCH('Buku Besar'!A7176,Akun,0)),""))</f>
        <v/>
      </c>
      <c r="F7176" s="331" t="str">
        <f>IF(A7176="","",IFERROR(INDEX(Pengeluaran,MATCH('Buku Besar'!A7176,Akun,0)),""))</f>
        <v/>
      </c>
      <c r="H7176" s="91" t="str">
        <f t="shared" ref="H7176:H7239" si="225">IFERROR(IF((MID(H7175,8,LEN(H7175)-7)+1)&lt;=COUNTIF(Bank_Harian,LEFT(H7175,6)),LEFT(H7175,6)&amp;"-"&amp;MID(H7175,8,LEN(H7175)-7)+1,""),"")</f>
        <v/>
      </c>
      <c r="I7176" s="330" t="str">
        <f>IF(H7176="","",IFERROR(INDEX(Tanggal1,MATCH('Buku Besar'!H7176,Akun1,0)),""))</f>
        <v/>
      </c>
      <c r="J7176" s="2" t="str">
        <f>IF(H7176="","",IFERROR(INDEX(Keterangan1,MATCH('Buku Besar'!H7176,Akun1,0)),""))</f>
        <v/>
      </c>
      <c r="K7176" s="2" t="str">
        <f>IF(H7176="","",IFERROR(INDEX(Reff1,MATCH('Buku Besar'!H7176,Akun1,0)),""))</f>
        <v/>
      </c>
      <c r="L7176" s="331" t="str">
        <f>IF(H7176="","",IFERROR(INDEX(Penerimaan1,MATCH('Buku Besar'!H7176,Akun1,0)),""))</f>
        <v/>
      </c>
      <c r="M7176" s="331" t="str">
        <f>IF(H7176="","",IFERROR(INDEX(Pengeluaran1,MATCH('Buku Besar'!H7176,Akun1,0)),""))</f>
        <v/>
      </c>
    </row>
    <row r="7177" spans="1:13" x14ac:dyDescent="0.25">
      <c r="A7177" s="91" t="str">
        <f t="shared" si="224"/>
        <v/>
      </c>
      <c r="B7177" s="330" t="str">
        <f>IF(A7177="","",IFERROR(INDEX(Tanggal,MATCH('Buku Besar'!A7177,Akun,0)),""))</f>
        <v/>
      </c>
      <c r="C7177" s="2" t="str">
        <f>IF(A7177="","",IFERROR(INDEX(Keterangan,MATCH('Buku Besar'!A7177,Akun,0)),""))</f>
        <v/>
      </c>
      <c r="D7177" s="2" t="str">
        <f>IF(A7177="","",IFERROR(INDEX(Reff,MATCH('Buku Besar'!A7177,Akun,0)),""))</f>
        <v/>
      </c>
      <c r="E7177" s="331" t="str">
        <f>IF(A7177="","",IFERROR(INDEX(Penerimaan,MATCH('Buku Besar'!A7177,Akun,0)),""))</f>
        <v/>
      </c>
      <c r="F7177" s="331" t="str">
        <f>IF(A7177="","",IFERROR(INDEX(Pengeluaran,MATCH('Buku Besar'!A7177,Akun,0)),""))</f>
        <v/>
      </c>
      <c r="H7177" s="91" t="str">
        <f t="shared" si="225"/>
        <v/>
      </c>
      <c r="I7177" s="330" t="str">
        <f>IF(H7177="","",IFERROR(INDEX(Tanggal1,MATCH('Buku Besar'!H7177,Akun1,0)),""))</f>
        <v/>
      </c>
      <c r="J7177" s="2" t="str">
        <f>IF(H7177="","",IFERROR(INDEX(Keterangan1,MATCH('Buku Besar'!H7177,Akun1,0)),""))</f>
        <v/>
      </c>
      <c r="K7177" s="2" t="str">
        <f>IF(H7177="","",IFERROR(INDEX(Reff1,MATCH('Buku Besar'!H7177,Akun1,0)),""))</f>
        <v/>
      </c>
      <c r="L7177" s="331" t="str">
        <f>IF(H7177="","",IFERROR(INDEX(Penerimaan1,MATCH('Buku Besar'!H7177,Akun1,0)),""))</f>
        <v/>
      </c>
      <c r="M7177" s="331" t="str">
        <f>IF(H7177="","",IFERROR(INDEX(Pengeluaran1,MATCH('Buku Besar'!H7177,Akun1,0)),""))</f>
        <v/>
      </c>
    </row>
    <row r="7178" spans="1:13" x14ac:dyDescent="0.25">
      <c r="A7178" s="91" t="str">
        <f t="shared" si="224"/>
        <v/>
      </c>
      <c r="B7178" s="330" t="str">
        <f>IF(A7178="","",IFERROR(INDEX(Tanggal,MATCH('Buku Besar'!A7178,Akun,0)),""))</f>
        <v/>
      </c>
      <c r="C7178" s="2" t="str">
        <f>IF(A7178="","",IFERROR(INDEX(Keterangan,MATCH('Buku Besar'!A7178,Akun,0)),""))</f>
        <v/>
      </c>
      <c r="D7178" s="2" t="str">
        <f>IF(A7178="","",IFERROR(INDEX(Reff,MATCH('Buku Besar'!A7178,Akun,0)),""))</f>
        <v/>
      </c>
      <c r="E7178" s="331" t="str">
        <f>IF(A7178="","",IFERROR(INDEX(Penerimaan,MATCH('Buku Besar'!A7178,Akun,0)),""))</f>
        <v/>
      </c>
      <c r="F7178" s="331" t="str">
        <f>IF(A7178="","",IFERROR(INDEX(Pengeluaran,MATCH('Buku Besar'!A7178,Akun,0)),""))</f>
        <v/>
      </c>
      <c r="H7178" s="91" t="str">
        <f t="shared" si="225"/>
        <v/>
      </c>
      <c r="I7178" s="330" t="str">
        <f>IF(H7178="","",IFERROR(INDEX(Tanggal1,MATCH('Buku Besar'!H7178,Akun1,0)),""))</f>
        <v/>
      </c>
      <c r="J7178" s="2" t="str">
        <f>IF(H7178="","",IFERROR(INDEX(Keterangan1,MATCH('Buku Besar'!H7178,Akun1,0)),""))</f>
        <v/>
      </c>
      <c r="K7178" s="2" t="str">
        <f>IF(H7178="","",IFERROR(INDEX(Reff1,MATCH('Buku Besar'!H7178,Akun1,0)),""))</f>
        <v/>
      </c>
      <c r="L7178" s="331" t="str">
        <f>IF(H7178="","",IFERROR(INDEX(Penerimaan1,MATCH('Buku Besar'!H7178,Akun1,0)),""))</f>
        <v/>
      </c>
      <c r="M7178" s="331" t="str">
        <f>IF(H7178="","",IFERROR(INDEX(Pengeluaran1,MATCH('Buku Besar'!H7178,Akun1,0)),""))</f>
        <v/>
      </c>
    </row>
    <row r="7179" spans="1:13" x14ac:dyDescent="0.25">
      <c r="A7179" s="91" t="str">
        <f t="shared" si="224"/>
        <v/>
      </c>
      <c r="B7179" s="330" t="str">
        <f>IF(A7179="","",IFERROR(INDEX(Tanggal,MATCH('Buku Besar'!A7179,Akun,0)),""))</f>
        <v/>
      </c>
      <c r="C7179" s="2" t="str">
        <f>IF(A7179="","",IFERROR(INDEX(Keterangan,MATCH('Buku Besar'!A7179,Akun,0)),""))</f>
        <v/>
      </c>
      <c r="D7179" s="2" t="str">
        <f>IF(A7179="","",IFERROR(INDEX(Reff,MATCH('Buku Besar'!A7179,Akun,0)),""))</f>
        <v/>
      </c>
      <c r="E7179" s="331" t="str">
        <f>IF(A7179="","",IFERROR(INDEX(Penerimaan,MATCH('Buku Besar'!A7179,Akun,0)),""))</f>
        <v/>
      </c>
      <c r="F7179" s="331" t="str">
        <f>IF(A7179="","",IFERROR(INDEX(Pengeluaran,MATCH('Buku Besar'!A7179,Akun,0)),""))</f>
        <v/>
      </c>
      <c r="H7179" s="91" t="str">
        <f t="shared" si="225"/>
        <v/>
      </c>
      <c r="I7179" s="330" t="str">
        <f>IF(H7179="","",IFERROR(INDEX(Tanggal1,MATCH('Buku Besar'!H7179,Akun1,0)),""))</f>
        <v/>
      </c>
      <c r="J7179" s="2" t="str">
        <f>IF(H7179="","",IFERROR(INDEX(Keterangan1,MATCH('Buku Besar'!H7179,Akun1,0)),""))</f>
        <v/>
      </c>
      <c r="K7179" s="2" t="str">
        <f>IF(H7179="","",IFERROR(INDEX(Reff1,MATCH('Buku Besar'!H7179,Akun1,0)),""))</f>
        <v/>
      </c>
      <c r="L7179" s="331" t="str">
        <f>IF(H7179="","",IFERROR(INDEX(Penerimaan1,MATCH('Buku Besar'!H7179,Akun1,0)),""))</f>
        <v/>
      </c>
      <c r="M7179" s="331" t="str">
        <f>IF(H7179="","",IFERROR(INDEX(Pengeluaran1,MATCH('Buku Besar'!H7179,Akun1,0)),""))</f>
        <v/>
      </c>
    </row>
    <row r="7180" spans="1:13" x14ac:dyDescent="0.25">
      <c r="A7180" s="91" t="str">
        <f t="shared" si="224"/>
        <v/>
      </c>
      <c r="B7180" s="330" t="str">
        <f>IF(A7180="","",IFERROR(INDEX(Tanggal,MATCH('Buku Besar'!A7180,Akun,0)),""))</f>
        <v/>
      </c>
      <c r="C7180" s="2" t="str">
        <f>IF(A7180="","",IFERROR(INDEX(Keterangan,MATCH('Buku Besar'!A7180,Akun,0)),""))</f>
        <v/>
      </c>
      <c r="D7180" s="2" t="str">
        <f>IF(A7180="","",IFERROR(INDEX(Reff,MATCH('Buku Besar'!A7180,Akun,0)),""))</f>
        <v/>
      </c>
      <c r="E7180" s="331" t="str">
        <f>IF(A7180="","",IFERROR(INDEX(Penerimaan,MATCH('Buku Besar'!A7180,Akun,0)),""))</f>
        <v/>
      </c>
      <c r="F7180" s="331" t="str">
        <f>IF(A7180="","",IFERROR(INDEX(Pengeluaran,MATCH('Buku Besar'!A7180,Akun,0)),""))</f>
        <v/>
      </c>
      <c r="H7180" s="91" t="str">
        <f t="shared" si="225"/>
        <v/>
      </c>
      <c r="I7180" s="330" t="str">
        <f>IF(H7180="","",IFERROR(INDEX(Tanggal1,MATCH('Buku Besar'!H7180,Akun1,0)),""))</f>
        <v/>
      </c>
      <c r="J7180" s="2" t="str">
        <f>IF(H7180="","",IFERROR(INDEX(Keterangan1,MATCH('Buku Besar'!H7180,Akun1,0)),""))</f>
        <v/>
      </c>
      <c r="K7180" s="2" t="str">
        <f>IF(H7180="","",IFERROR(INDEX(Reff1,MATCH('Buku Besar'!H7180,Akun1,0)),""))</f>
        <v/>
      </c>
      <c r="L7180" s="331" t="str">
        <f>IF(H7180="","",IFERROR(INDEX(Penerimaan1,MATCH('Buku Besar'!H7180,Akun1,0)),""))</f>
        <v/>
      </c>
      <c r="M7180" s="331" t="str">
        <f>IF(H7180="","",IFERROR(INDEX(Pengeluaran1,MATCH('Buku Besar'!H7180,Akun1,0)),""))</f>
        <v/>
      </c>
    </row>
    <row r="7181" spans="1:13" x14ac:dyDescent="0.25">
      <c r="A7181" s="91" t="str">
        <f t="shared" si="224"/>
        <v/>
      </c>
      <c r="B7181" s="330" t="str">
        <f>IF(A7181="","",IFERROR(INDEX(Tanggal,MATCH('Buku Besar'!A7181,Akun,0)),""))</f>
        <v/>
      </c>
      <c r="C7181" s="2" t="str">
        <f>IF(A7181="","",IFERROR(INDEX(Keterangan,MATCH('Buku Besar'!A7181,Akun,0)),""))</f>
        <v/>
      </c>
      <c r="D7181" s="2" t="str">
        <f>IF(A7181="","",IFERROR(INDEX(Reff,MATCH('Buku Besar'!A7181,Akun,0)),""))</f>
        <v/>
      </c>
      <c r="E7181" s="331" t="str">
        <f>IF(A7181="","",IFERROR(INDEX(Penerimaan,MATCH('Buku Besar'!A7181,Akun,0)),""))</f>
        <v/>
      </c>
      <c r="F7181" s="331" t="str">
        <f>IF(A7181="","",IFERROR(INDEX(Pengeluaran,MATCH('Buku Besar'!A7181,Akun,0)),""))</f>
        <v/>
      </c>
      <c r="H7181" s="91" t="str">
        <f t="shared" si="225"/>
        <v/>
      </c>
      <c r="I7181" s="330" t="str">
        <f>IF(H7181="","",IFERROR(INDEX(Tanggal1,MATCH('Buku Besar'!H7181,Akun1,0)),""))</f>
        <v/>
      </c>
      <c r="J7181" s="2" t="str">
        <f>IF(H7181="","",IFERROR(INDEX(Keterangan1,MATCH('Buku Besar'!H7181,Akun1,0)),""))</f>
        <v/>
      </c>
      <c r="K7181" s="2" t="str">
        <f>IF(H7181="","",IFERROR(INDEX(Reff1,MATCH('Buku Besar'!H7181,Akun1,0)),""))</f>
        <v/>
      </c>
      <c r="L7181" s="331" t="str">
        <f>IF(H7181="","",IFERROR(INDEX(Penerimaan1,MATCH('Buku Besar'!H7181,Akun1,0)),""))</f>
        <v/>
      </c>
      <c r="M7181" s="331" t="str">
        <f>IF(H7181="","",IFERROR(INDEX(Pengeluaran1,MATCH('Buku Besar'!H7181,Akun1,0)),""))</f>
        <v/>
      </c>
    </row>
    <row r="7182" spans="1:13" x14ac:dyDescent="0.25">
      <c r="A7182" s="91" t="str">
        <f t="shared" si="224"/>
        <v/>
      </c>
      <c r="B7182" s="330" t="str">
        <f>IF(A7182="","",IFERROR(INDEX(Tanggal,MATCH('Buku Besar'!A7182,Akun,0)),""))</f>
        <v/>
      </c>
      <c r="C7182" s="2" t="str">
        <f>IF(A7182="","",IFERROR(INDEX(Keterangan,MATCH('Buku Besar'!A7182,Akun,0)),""))</f>
        <v/>
      </c>
      <c r="D7182" s="2" t="str">
        <f>IF(A7182="","",IFERROR(INDEX(Reff,MATCH('Buku Besar'!A7182,Akun,0)),""))</f>
        <v/>
      </c>
      <c r="E7182" s="331" t="str">
        <f>IF(A7182="","",IFERROR(INDEX(Penerimaan,MATCH('Buku Besar'!A7182,Akun,0)),""))</f>
        <v/>
      </c>
      <c r="F7182" s="331" t="str">
        <f>IF(A7182="","",IFERROR(INDEX(Pengeluaran,MATCH('Buku Besar'!A7182,Akun,0)),""))</f>
        <v/>
      </c>
      <c r="H7182" s="91" t="str">
        <f t="shared" si="225"/>
        <v/>
      </c>
      <c r="I7182" s="330" t="str">
        <f>IF(H7182="","",IFERROR(INDEX(Tanggal1,MATCH('Buku Besar'!H7182,Akun1,0)),""))</f>
        <v/>
      </c>
      <c r="J7182" s="2" t="str">
        <f>IF(H7182="","",IFERROR(INDEX(Keterangan1,MATCH('Buku Besar'!H7182,Akun1,0)),""))</f>
        <v/>
      </c>
      <c r="K7182" s="2" t="str">
        <f>IF(H7182="","",IFERROR(INDEX(Reff1,MATCH('Buku Besar'!H7182,Akun1,0)),""))</f>
        <v/>
      </c>
      <c r="L7182" s="331" t="str">
        <f>IF(H7182="","",IFERROR(INDEX(Penerimaan1,MATCH('Buku Besar'!H7182,Akun1,0)),""))</f>
        <v/>
      </c>
      <c r="M7182" s="331" t="str">
        <f>IF(H7182="","",IFERROR(INDEX(Pengeluaran1,MATCH('Buku Besar'!H7182,Akun1,0)),""))</f>
        <v/>
      </c>
    </row>
    <row r="7183" spans="1:13" x14ac:dyDescent="0.25">
      <c r="A7183" s="91" t="str">
        <f t="shared" si="224"/>
        <v/>
      </c>
      <c r="B7183" s="330" t="str">
        <f>IF(A7183="","",IFERROR(INDEX(Tanggal,MATCH('Buku Besar'!A7183,Akun,0)),""))</f>
        <v/>
      </c>
      <c r="C7183" s="2" t="str">
        <f>IF(A7183="","",IFERROR(INDEX(Keterangan,MATCH('Buku Besar'!A7183,Akun,0)),""))</f>
        <v/>
      </c>
      <c r="D7183" s="2" t="str">
        <f>IF(A7183="","",IFERROR(INDEX(Reff,MATCH('Buku Besar'!A7183,Akun,0)),""))</f>
        <v/>
      </c>
      <c r="E7183" s="331" t="str">
        <f>IF(A7183="","",IFERROR(INDEX(Penerimaan,MATCH('Buku Besar'!A7183,Akun,0)),""))</f>
        <v/>
      </c>
      <c r="F7183" s="331" t="str">
        <f>IF(A7183="","",IFERROR(INDEX(Pengeluaran,MATCH('Buku Besar'!A7183,Akun,0)),""))</f>
        <v/>
      </c>
      <c r="H7183" s="91" t="str">
        <f t="shared" si="225"/>
        <v/>
      </c>
      <c r="I7183" s="330" t="str">
        <f>IF(H7183="","",IFERROR(INDEX(Tanggal1,MATCH('Buku Besar'!H7183,Akun1,0)),""))</f>
        <v/>
      </c>
      <c r="J7183" s="2" t="str">
        <f>IF(H7183="","",IFERROR(INDEX(Keterangan1,MATCH('Buku Besar'!H7183,Akun1,0)),""))</f>
        <v/>
      </c>
      <c r="K7183" s="2" t="str">
        <f>IF(H7183="","",IFERROR(INDEX(Reff1,MATCH('Buku Besar'!H7183,Akun1,0)),""))</f>
        <v/>
      </c>
      <c r="L7183" s="331" t="str">
        <f>IF(H7183="","",IFERROR(INDEX(Penerimaan1,MATCH('Buku Besar'!H7183,Akun1,0)),""))</f>
        <v/>
      </c>
      <c r="M7183" s="331" t="str">
        <f>IF(H7183="","",IFERROR(INDEX(Pengeluaran1,MATCH('Buku Besar'!H7183,Akun1,0)),""))</f>
        <v/>
      </c>
    </row>
    <row r="7184" spans="1:13" x14ac:dyDescent="0.25">
      <c r="A7184" s="91" t="str">
        <f t="shared" si="224"/>
        <v/>
      </c>
      <c r="B7184" s="330" t="str">
        <f>IF(A7184="","",IFERROR(INDEX(Tanggal,MATCH('Buku Besar'!A7184,Akun,0)),""))</f>
        <v/>
      </c>
      <c r="C7184" s="2" t="str">
        <f>IF(A7184="","",IFERROR(INDEX(Keterangan,MATCH('Buku Besar'!A7184,Akun,0)),""))</f>
        <v/>
      </c>
      <c r="D7184" s="2" t="str">
        <f>IF(A7184="","",IFERROR(INDEX(Reff,MATCH('Buku Besar'!A7184,Akun,0)),""))</f>
        <v/>
      </c>
      <c r="E7184" s="331" t="str">
        <f>IF(A7184="","",IFERROR(INDEX(Penerimaan,MATCH('Buku Besar'!A7184,Akun,0)),""))</f>
        <v/>
      </c>
      <c r="F7184" s="331" t="str">
        <f>IF(A7184="","",IFERROR(INDEX(Pengeluaran,MATCH('Buku Besar'!A7184,Akun,0)),""))</f>
        <v/>
      </c>
      <c r="H7184" s="91" t="str">
        <f t="shared" si="225"/>
        <v/>
      </c>
      <c r="I7184" s="330" t="str">
        <f>IF(H7184="","",IFERROR(INDEX(Tanggal1,MATCH('Buku Besar'!H7184,Akun1,0)),""))</f>
        <v/>
      </c>
      <c r="J7184" s="2" t="str">
        <f>IF(H7184="","",IFERROR(INDEX(Keterangan1,MATCH('Buku Besar'!H7184,Akun1,0)),""))</f>
        <v/>
      </c>
      <c r="K7184" s="2" t="str">
        <f>IF(H7184="","",IFERROR(INDEX(Reff1,MATCH('Buku Besar'!H7184,Akun1,0)),""))</f>
        <v/>
      </c>
      <c r="L7184" s="331" t="str">
        <f>IF(H7184="","",IFERROR(INDEX(Penerimaan1,MATCH('Buku Besar'!H7184,Akun1,0)),""))</f>
        <v/>
      </c>
      <c r="M7184" s="331" t="str">
        <f>IF(H7184="","",IFERROR(INDEX(Pengeluaran1,MATCH('Buku Besar'!H7184,Akun1,0)),""))</f>
        <v/>
      </c>
    </row>
    <row r="7185" spans="1:13" x14ac:dyDescent="0.25">
      <c r="A7185" s="91" t="str">
        <f t="shared" si="224"/>
        <v/>
      </c>
      <c r="B7185" s="330" t="str">
        <f>IF(A7185="","",IFERROR(INDEX(Tanggal,MATCH('Buku Besar'!A7185,Akun,0)),""))</f>
        <v/>
      </c>
      <c r="C7185" s="2" t="str">
        <f>IF(A7185="","",IFERROR(INDEX(Keterangan,MATCH('Buku Besar'!A7185,Akun,0)),""))</f>
        <v/>
      </c>
      <c r="D7185" s="2" t="str">
        <f>IF(A7185="","",IFERROR(INDEX(Reff,MATCH('Buku Besar'!A7185,Akun,0)),""))</f>
        <v/>
      </c>
      <c r="E7185" s="331" t="str">
        <f>IF(A7185="","",IFERROR(INDEX(Penerimaan,MATCH('Buku Besar'!A7185,Akun,0)),""))</f>
        <v/>
      </c>
      <c r="F7185" s="331" t="str">
        <f>IF(A7185="","",IFERROR(INDEX(Pengeluaran,MATCH('Buku Besar'!A7185,Akun,0)),""))</f>
        <v/>
      </c>
      <c r="H7185" s="91" t="str">
        <f t="shared" si="225"/>
        <v/>
      </c>
      <c r="I7185" s="330" t="str">
        <f>IF(H7185="","",IFERROR(INDEX(Tanggal1,MATCH('Buku Besar'!H7185,Akun1,0)),""))</f>
        <v/>
      </c>
      <c r="J7185" s="2" t="str">
        <f>IF(H7185="","",IFERROR(INDEX(Keterangan1,MATCH('Buku Besar'!H7185,Akun1,0)),""))</f>
        <v/>
      </c>
      <c r="K7185" s="2" t="str">
        <f>IF(H7185="","",IFERROR(INDEX(Reff1,MATCH('Buku Besar'!H7185,Akun1,0)),""))</f>
        <v/>
      </c>
      <c r="L7185" s="331" t="str">
        <f>IF(H7185="","",IFERROR(INDEX(Penerimaan1,MATCH('Buku Besar'!H7185,Akun1,0)),""))</f>
        <v/>
      </c>
      <c r="M7185" s="331" t="str">
        <f>IF(H7185="","",IFERROR(INDEX(Pengeluaran1,MATCH('Buku Besar'!H7185,Akun1,0)),""))</f>
        <v/>
      </c>
    </row>
    <row r="7186" spans="1:13" x14ac:dyDescent="0.25">
      <c r="A7186" s="91" t="str">
        <f t="shared" si="224"/>
        <v/>
      </c>
      <c r="B7186" s="330" t="str">
        <f>IF(A7186="","",IFERROR(INDEX(Tanggal,MATCH('Buku Besar'!A7186,Akun,0)),""))</f>
        <v/>
      </c>
      <c r="C7186" s="2" t="str">
        <f>IF(A7186="","",IFERROR(INDEX(Keterangan,MATCH('Buku Besar'!A7186,Akun,0)),""))</f>
        <v/>
      </c>
      <c r="D7186" s="2" t="str">
        <f>IF(A7186="","",IFERROR(INDEX(Reff,MATCH('Buku Besar'!A7186,Akun,0)),""))</f>
        <v/>
      </c>
      <c r="E7186" s="331" t="str">
        <f>IF(A7186="","",IFERROR(INDEX(Penerimaan,MATCH('Buku Besar'!A7186,Akun,0)),""))</f>
        <v/>
      </c>
      <c r="F7186" s="331" t="str">
        <f>IF(A7186="","",IFERROR(INDEX(Pengeluaran,MATCH('Buku Besar'!A7186,Akun,0)),""))</f>
        <v/>
      </c>
      <c r="H7186" s="91" t="str">
        <f t="shared" si="225"/>
        <v/>
      </c>
      <c r="I7186" s="330" t="str">
        <f>IF(H7186="","",IFERROR(INDEX(Tanggal1,MATCH('Buku Besar'!H7186,Akun1,0)),""))</f>
        <v/>
      </c>
      <c r="J7186" s="2" t="str">
        <f>IF(H7186="","",IFERROR(INDEX(Keterangan1,MATCH('Buku Besar'!H7186,Akun1,0)),""))</f>
        <v/>
      </c>
      <c r="K7186" s="2" t="str">
        <f>IF(H7186="","",IFERROR(INDEX(Reff1,MATCH('Buku Besar'!H7186,Akun1,0)),""))</f>
        <v/>
      </c>
      <c r="L7186" s="331" t="str">
        <f>IF(H7186="","",IFERROR(INDEX(Penerimaan1,MATCH('Buku Besar'!H7186,Akun1,0)),""))</f>
        <v/>
      </c>
      <c r="M7186" s="331" t="str">
        <f>IF(H7186="","",IFERROR(INDEX(Pengeluaran1,MATCH('Buku Besar'!H7186,Akun1,0)),""))</f>
        <v/>
      </c>
    </row>
    <row r="7187" spans="1:13" x14ac:dyDescent="0.25">
      <c r="A7187" s="91" t="str">
        <f t="shared" si="224"/>
        <v/>
      </c>
      <c r="B7187" s="330" t="str">
        <f>IF(A7187="","",IFERROR(INDEX(Tanggal,MATCH('Buku Besar'!A7187,Akun,0)),""))</f>
        <v/>
      </c>
      <c r="C7187" s="2" t="str">
        <f>IF(A7187="","",IFERROR(INDEX(Keterangan,MATCH('Buku Besar'!A7187,Akun,0)),""))</f>
        <v/>
      </c>
      <c r="D7187" s="2" t="str">
        <f>IF(A7187="","",IFERROR(INDEX(Reff,MATCH('Buku Besar'!A7187,Akun,0)),""))</f>
        <v/>
      </c>
      <c r="E7187" s="331" t="str">
        <f>IF(A7187="","",IFERROR(INDEX(Penerimaan,MATCH('Buku Besar'!A7187,Akun,0)),""))</f>
        <v/>
      </c>
      <c r="F7187" s="331" t="str">
        <f>IF(A7187="","",IFERROR(INDEX(Pengeluaran,MATCH('Buku Besar'!A7187,Akun,0)),""))</f>
        <v/>
      </c>
      <c r="H7187" s="91" t="str">
        <f t="shared" si="225"/>
        <v/>
      </c>
      <c r="I7187" s="330" t="str">
        <f>IF(H7187="","",IFERROR(INDEX(Tanggal1,MATCH('Buku Besar'!H7187,Akun1,0)),""))</f>
        <v/>
      </c>
      <c r="J7187" s="2" t="str">
        <f>IF(H7187="","",IFERROR(INDEX(Keterangan1,MATCH('Buku Besar'!H7187,Akun1,0)),""))</f>
        <v/>
      </c>
      <c r="K7187" s="2" t="str">
        <f>IF(H7187="","",IFERROR(INDEX(Reff1,MATCH('Buku Besar'!H7187,Akun1,0)),""))</f>
        <v/>
      </c>
      <c r="L7187" s="331" t="str">
        <f>IF(H7187="","",IFERROR(INDEX(Penerimaan1,MATCH('Buku Besar'!H7187,Akun1,0)),""))</f>
        <v/>
      </c>
      <c r="M7187" s="331" t="str">
        <f>IF(H7187="","",IFERROR(INDEX(Pengeluaran1,MATCH('Buku Besar'!H7187,Akun1,0)),""))</f>
        <v/>
      </c>
    </row>
    <row r="7188" spans="1:13" x14ac:dyDescent="0.25">
      <c r="A7188" s="91" t="str">
        <f t="shared" si="224"/>
        <v/>
      </c>
      <c r="B7188" s="330" t="str">
        <f>IF(A7188="","",IFERROR(INDEX(Tanggal,MATCH('Buku Besar'!A7188,Akun,0)),""))</f>
        <v/>
      </c>
      <c r="C7188" s="2" t="str">
        <f>IF(A7188="","",IFERROR(INDEX(Keterangan,MATCH('Buku Besar'!A7188,Akun,0)),""))</f>
        <v/>
      </c>
      <c r="D7188" s="2" t="str">
        <f>IF(A7188="","",IFERROR(INDEX(Reff,MATCH('Buku Besar'!A7188,Akun,0)),""))</f>
        <v/>
      </c>
      <c r="E7188" s="331" t="str">
        <f>IF(A7188="","",IFERROR(INDEX(Penerimaan,MATCH('Buku Besar'!A7188,Akun,0)),""))</f>
        <v/>
      </c>
      <c r="F7188" s="331" t="str">
        <f>IF(A7188="","",IFERROR(INDEX(Pengeluaran,MATCH('Buku Besar'!A7188,Akun,0)),""))</f>
        <v/>
      </c>
      <c r="H7188" s="91" t="str">
        <f t="shared" si="225"/>
        <v/>
      </c>
      <c r="I7188" s="330" t="str">
        <f>IF(H7188="","",IFERROR(INDEX(Tanggal1,MATCH('Buku Besar'!H7188,Akun1,0)),""))</f>
        <v/>
      </c>
      <c r="J7188" s="2" t="str">
        <f>IF(H7188="","",IFERROR(INDEX(Keterangan1,MATCH('Buku Besar'!H7188,Akun1,0)),""))</f>
        <v/>
      </c>
      <c r="K7188" s="2" t="str">
        <f>IF(H7188="","",IFERROR(INDEX(Reff1,MATCH('Buku Besar'!H7188,Akun1,0)),""))</f>
        <v/>
      </c>
      <c r="L7188" s="331" t="str">
        <f>IF(H7188="","",IFERROR(INDEX(Penerimaan1,MATCH('Buku Besar'!H7188,Akun1,0)),""))</f>
        <v/>
      </c>
      <c r="M7188" s="331" t="str">
        <f>IF(H7188="","",IFERROR(INDEX(Pengeluaran1,MATCH('Buku Besar'!H7188,Akun1,0)),""))</f>
        <v/>
      </c>
    </row>
    <row r="7189" spans="1:13" x14ac:dyDescent="0.25">
      <c r="A7189" s="91" t="str">
        <f t="shared" si="224"/>
        <v/>
      </c>
      <c r="B7189" s="330" t="str">
        <f>IF(A7189="","",IFERROR(INDEX(Tanggal,MATCH('Buku Besar'!A7189,Akun,0)),""))</f>
        <v/>
      </c>
      <c r="C7189" s="2" t="str">
        <f>IF(A7189="","",IFERROR(INDEX(Keterangan,MATCH('Buku Besar'!A7189,Akun,0)),""))</f>
        <v/>
      </c>
      <c r="D7189" s="2" t="str">
        <f>IF(A7189="","",IFERROR(INDEX(Reff,MATCH('Buku Besar'!A7189,Akun,0)),""))</f>
        <v/>
      </c>
      <c r="E7189" s="331" t="str">
        <f>IF(A7189="","",IFERROR(INDEX(Penerimaan,MATCH('Buku Besar'!A7189,Akun,0)),""))</f>
        <v/>
      </c>
      <c r="F7189" s="331" t="str">
        <f>IF(A7189="","",IFERROR(INDEX(Pengeluaran,MATCH('Buku Besar'!A7189,Akun,0)),""))</f>
        <v/>
      </c>
      <c r="H7189" s="91" t="str">
        <f t="shared" si="225"/>
        <v/>
      </c>
      <c r="I7189" s="330" t="str">
        <f>IF(H7189="","",IFERROR(INDEX(Tanggal1,MATCH('Buku Besar'!H7189,Akun1,0)),""))</f>
        <v/>
      </c>
      <c r="J7189" s="2" t="str">
        <f>IF(H7189="","",IFERROR(INDEX(Keterangan1,MATCH('Buku Besar'!H7189,Akun1,0)),""))</f>
        <v/>
      </c>
      <c r="K7189" s="2" t="str">
        <f>IF(H7189="","",IFERROR(INDEX(Reff1,MATCH('Buku Besar'!H7189,Akun1,0)),""))</f>
        <v/>
      </c>
      <c r="L7189" s="331" t="str">
        <f>IF(H7189="","",IFERROR(INDEX(Penerimaan1,MATCH('Buku Besar'!H7189,Akun1,0)),""))</f>
        <v/>
      </c>
      <c r="M7189" s="331" t="str">
        <f>IF(H7189="","",IFERROR(INDEX(Pengeluaran1,MATCH('Buku Besar'!H7189,Akun1,0)),""))</f>
        <v/>
      </c>
    </row>
    <row r="7190" spans="1:13" x14ac:dyDescent="0.25">
      <c r="A7190" s="91" t="str">
        <f t="shared" si="224"/>
        <v/>
      </c>
      <c r="B7190" s="330" t="str">
        <f>IF(A7190="","",IFERROR(INDEX(Tanggal,MATCH('Buku Besar'!A7190,Akun,0)),""))</f>
        <v/>
      </c>
      <c r="C7190" s="2" t="str">
        <f>IF(A7190="","",IFERROR(INDEX(Keterangan,MATCH('Buku Besar'!A7190,Akun,0)),""))</f>
        <v/>
      </c>
      <c r="D7190" s="2" t="str">
        <f>IF(A7190="","",IFERROR(INDEX(Reff,MATCH('Buku Besar'!A7190,Akun,0)),""))</f>
        <v/>
      </c>
      <c r="E7190" s="331" t="str">
        <f>IF(A7190="","",IFERROR(INDEX(Penerimaan,MATCH('Buku Besar'!A7190,Akun,0)),""))</f>
        <v/>
      </c>
      <c r="F7190" s="331" t="str">
        <f>IF(A7190="","",IFERROR(INDEX(Pengeluaran,MATCH('Buku Besar'!A7190,Akun,0)),""))</f>
        <v/>
      </c>
      <c r="H7190" s="91" t="str">
        <f t="shared" si="225"/>
        <v/>
      </c>
      <c r="I7190" s="330" t="str">
        <f>IF(H7190="","",IFERROR(INDEX(Tanggal1,MATCH('Buku Besar'!H7190,Akun1,0)),""))</f>
        <v/>
      </c>
      <c r="J7190" s="2" t="str">
        <f>IF(H7190="","",IFERROR(INDEX(Keterangan1,MATCH('Buku Besar'!H7190,Akun1,0)),""))</f>
        <v/>
      </c>
      <c r="K7190" s="2" t="str">
        <f>IF(H7190="","",IFERROR(INDEX(Reff1,MATCH('Buku Besar'!H7190,Akun1,0)),""))</f>
        <v/>
      </c>
      <c r="L7190" s="331" t="str">
        <f>IF(H7190="","",IFERROR(INDEX(Penerimaan1,MATCH('Buku Besar'!H7190,Akun1,0)),""))</f>
        <v/>
      </c>
      <c r="M7190" s="331" t="str">
        <f>IF(H7190="","",IFERROR(INDEX(Pengeluaran1,MATCH('Buku Besar'!H7190,Akun1,0)),""))</f>
        <v/>
      </c>
    </row>
    <row r="7191" spans="1:13" x14ac:dyDescent="0.25">
      <c r="A7191" s="91" t="str">
        <f t="shared" si="224"/>
        <v/>
      </c>
      <c r="B7191" s="330" t="str">
        <f>IF(A7191="","",IFERROR(INDEX(Tanggal,MATCH('Buku Besar'!A7191,Akun,0)),""))</f>
        <v/>
      </c>
      <c r="C7191" s="2" t="str">
        <f>IF(A7191="","",IFERROR(INDEX(Keterangan,MATCH('Buku Besar'!A7191,Akun,0)),""))</f>
        <v/>
      </c>
      <c r="D7191" s="2" t="str">
        <f>IF(A7191="","",IFERROR(INDEX(Reff,MATCH('Buku Besar'!A7191,Akun,0)),""))</f>
        <v/>
      </c>
      <c r="E7191" s="331" t="str">
        <f>IF(A7191="","",IFERROR(INDEX(Penerimaan,MATCH('Buku Besar'!A7191,Akun,0)),""))</f>
        <v/>
      </c>
      <c r="F7191" s="331" t="str">
        <f>IF(A7191="","",IFERROR(INDEX(Pengeluaran,MATCH('Buku Besar'!A7191,Akun,0)),""))</f>
        <v/>
      </c>
      <c r="H7191" s="91" t="str">
        <f t="shared" si="225"/>
        <v/>
      </c>
      <c r="I7191" s="330" t="str">
        <f>IF(H7191="","",IFERROR(INDEX(Tanggal1,MATCH('Buku Besar'!H7191,Akun1,0)),""))</f>
        <v/>
      </c>
      <c r="J7191" s="2" t="str">
        <f>IF(H7191="","",IFERROR(INDEX(Keterangan1,MATCH('Buku Besar'!H7191,Akun1,0)),""))</f>
        <v/>
      </c>
      <c r="K7191" s="2" t="str">
        <f>IF(H7191="","",IFERROR(INDEX(Reff1,MATCH('Buku Besar'!H7191,Akun1,0)),""))</f>
        <v/>
      </c>
      <c r="L7191" s="331" t="str">
        <f>IF(H7191="","",IFERROR(INDEX(Penerimaan1,MATCH('Buku Besar'!H7191,Akun1,0)),""))</f>
        <v/>
      </c>
      <c r="M7191" s="331" t="str">
        <f>IF(H7191="","",IFERROR(INDEX(Pengeluaran1,MATCH('Buku Besar'!H7191,Akun1,0)),""))</f>
        <v/>
      </c>
    </row>
    <row r="7192" spans="1:13" x14ac:dyDescent="0.25">
      <c r="A7192" s="91" t="str">
        <f t="shared" si="224"/>
        <v/>
      </c>
      <c r="B7192" s="330" t="str">
        <f>IF(A7192="","",IFERROR(INDEX(Tanggal,MATCH('Buku Besar'!A7192,Akun,0)),""))</f>
        <v/>
      </c>
      <c r="C7192" s="2" t="str">
        <f>IF(A7192="","",IFERROR(INDEX(Keterangan,MATCH('Buku Besar'!A7192,Akun,0)),""))</f>
        <v/>
      </c>
      <c r="D7192" s="2" t="str">
        <f>IF(A7192="","",IFERROR(INDEX(Reff,MATCH('Buku Besar'!A7192,Akun,0)),""))</f>
        <v/>
      </c>
      <c r="E7192" s="331" t="str">
        <f>IF(A7192="","",IFERROR(INDEX(Penerimaan,MATCH('Buku Besar'!A7192,Akun,0)),""))</f>
        <v/>
      </c>
      <c r="F7192" s="331" t="str">
        <f>IF(A7192="","",IFERROR(INDEX(Pengeluaran,MATCH('Buku Besar'!A7192,Akun,0)),""))</f>
        <v/>
      </c>
      <c r="H7192" s="91" t="str">
        <f t="shared" si="225"/>
        <v/>
      </c>
      <c r="I7192" s="330" t="str">
        <f>IF(H7192="","",IFERROR(INDEX(Tanggal1,MATCH('Buku Besar'!H7192,Akun1,0)),""))</f>
        <v/>
      </c>
      <c r="J7192" s="2" t="str">
        <f>IF(H7192="","",IFERROR(INDEX(Keterangan1,MATCH('Buku Besar'!H7192,Akun1,0)),""))</f>
        <v/>
      </c>
      <c r="K7192" s="2" t="str">
        <f>IF(H7192="","",IFERROR(INDEX(Reff1,MATCH('Buku Besar'!H7192,Akun1,0)),""))</f>
        <v/>
      </c>
      <c r="L7192" s="331" t="str">
        <f>IF(H7192="","",IFERROR(INDEX(Penerimaan1,MATCH('Buku Besar'!H7192,Akun1,0)),""))</f>
        <v/>
      </c>
      <c r="M7192" s="331" t="str">
        <f>IF(H7192="","",IFERROR(INDEX(Pengeluaran1,MATCH('Buku Besar'!H7192,Akun1,0)),""))</f>
        <v/>
      </c>
    </row>
    <row r="7193" spans="1:13" x14ac:dyDescent="0.25">
      <c r="A7193" s="91" t="str">
        <f t="shared" si="224"/>
        <v/>
      </c>
      <c r="B7193" s="330" t="str">
        <f>IF(A7193="","",IFERROR(INDEX(Tanggal,MATCH('Buku Besar'!A7193,Akun,0)),""))</f>
        <v/>
      </c>
      <c r="C7193" s="2" t="str">
        <f>IF(A7193="","",IFERROR(INDEX(Keterangan,MATCH('Buku Besar'!A7193,Akun,0)),""))</f>
        <v/>
      </c>
      <c r="D7193" s="2" t="str">
        <f>IF(A7193="","",IFERROR(INDEX(Reff,MATCH('Buku Besar'!A7193,Akun,0)),""))</f>
        <v/>
      </c>
      <c r="E7193" s="331" t="str">
        <f>IF(A7193="","",IFERROR(INDEX(Penerimaan,MATCH('Buku Besar'!A7193,Akun,0)),""))</f>
        <v/>
      </c>
      <c r="F7193" s="331" t="str">
        <f>IF(A7193="","",IFERROR(INDEX(Pengeluaran,MATCH('Buku Besar'!A7193,Akun,0)),""))</f>
        <v/>
      </c>
      <c r="H7193" s="91" t="str">
        <f t="shared" si="225"/>
        <v/>
      </c>
      <c r="I7193" s="330" t="str">
        <f>IF(H7193="","",IFERROR(INDEX(Tanggal1,MATCH('Buku Besar'!H7193,Akun1,0)),""))</f>
        <v/>
      </c>
      <c r="J7193" s="2" t="str">
        <f>IF(H7193="","",IFERROR(INDEX(Keterangan1,MATCH('Buku Besar'!H7193,Akun1,0)),""))</f>
        <v/>
      </c>
      <c r="K7193" s="2" t="str">
        <f>IF(H7193="","",IFERROR(INDEX(Reff1,MATCH('Buku Besar'!H7193,Akun1,0)),""))</f>
        <v/>
      </c>
      <c r="L7193" s="331" t="str">
        <f>IF(H7193="","",IFERROR(INDEX(Penerimaan1,MATCH('Buku Besar'!H7193,Akun1,0)),""))</f>
        <v/>
      </c>
      <c r="M7193" s="331" t="str">
        <f>IF(H7193="","",IFERROR(INDEX(Pengeluaran1,MATCH('Buku Besar'!H7193,Akun1,0)),""))</f>
        <v/>
      </c>
    </row>
    <row r="7194" spans="1:13" x14ac:dyDescent="0.25">
      <c r="A7194" s="91" t="str">
        <f t="shared" si="224"/>
        <v/>
      </c>
      <c r="B7194" s="330" t="str">
        <f>IF(A7194="","",IFERROR(INDEX(Tanggal,MATCH('Buku Besar'!A7194,Akun,0)),""))</f>
        <v/>
      </c>
      <c r="C7194" s="2" t="str">
        <f>IF(A7194="","",IFERROR(INDEX(Keterangan,MATCH('Buku Besar'!A7194,Akun,0)),""))</f>
        <v/>
      </c>
      <c r="D7194" s="2" t="str">
        <f>IF(A7194="","",IFERROR(INDEX(Reff,MATCH('Buku Besar'!A7194,Akun,0)),""))</f>
        <v/>
      </c>
      <c r="E7194" s="331" t="str">
        <f>IF(A7194="","",IFERROR(INDEX(Penerimaan,MATCH('Buku Besar'!A7194,Akun,0)),""))</f>
        <v/>
      </c>
      <c r="F7194" s="331" t="str">
        <f>IF(A7194="","",IFERROR(INDEX(Pengeluaran,MATCH('Buku Besar'!A7194,Akun,0)),""))</f>
        <v/>
      </c>
      <c r="H7194" s="91" t="str">
        <f t="shared" si="225"/>
        <v/>
      </c>
      <c r="I7194" s="330" t="str">
        <f>IF(H7194="","",IFERROR(INDEX(Tanggal1,MATCH('Buku Besar'!H7194,Akun1,0)),""))</f>
        <v/>
      </c>
      <c r="J7194" s="2" t="str">
        <f>IF(H7194="","",IFERROR(INDEX(Keterangan1,MATCH('Buku Besar'!H7194,Akun1,0)),""))</f>
        <v/>
      </c>
      <c r="K7194" s="2" t="str">
        <f>IF(H7194="","",IFERROR(INDEX(Reff1,MATCH('Buku Besar'!H7194,Akun1,0)),""))</f>
        <v/>
      </c>
      <c r="L7194" s="331" t="str">
        <f>IF(H7194="","",IFERROR(INDEX(Penerimaan1,MATCH('Buku Besar'!H7194,Akun1,0)),""))</f>
        <v/>
      </c>
      <c r="M7194" s="331" t="str">
        <f>IF(H7194="","",IFERROR(INDEX(Pengeluaran1,MATCH('Buku Besar'!H7194,Akun1,0)),""))</f>
        <v/>
      </c>
    </row>
    <row r="7195" spans="1:13" x14ac:dyDescent="0.25">
      <c r="A7195" s="91" t="str">
        <f t="shared" si="224"/>
        <v/>
      </c>
      <c r="B7195" s="330" t="str">
        <f>IF(A7195="","",IFERROR(INDEX(Tanggal,MATCH('Buku Besar'!A7195,Akun,0)),""))</f>
        <v/>
      </c>
      <c r="C7195" s="2" t="str">
        <f>IF(A7195="","",IFERROR(INDEX(Keterangan,MATCH('Buku Besar'!A7195,Akun,0)),""))</f>
        <v/>
      </c>
      <c r="D7195" s="2" t="str">
        <f>IF(A7195="","",IFERROR(INDEX(Reff,MATCH('Buku Besar'!A7195,Akun,0)),""))</f>
        <v/>
      </c>
      <c r="E7195" s="331" t="str">
        <f>IF(A7195="","",IFERROR(INDEX(Penerimaan,MATCH('Buku Besar'!A7195,Akun,0)),""))</f>
        <v/>
      </c>
      <c r="F7195" s="331" t="str">
        <f>IF(A7195="","",IFERROR(INDEX(Pengeluaran,MATCH('Buku Besar'!A7195,Akun,0)),""))</f>
        <v/>
      </c>
      <c r="H7195" s="91" t="str">
        <f t="shared" si="225"/>
        <v/>
      </c>
      <c r="I7195" s="330" t="str">
        <f>IF(H7195="","",IFERROR(INDEX(Tanggal1,MATCH('Buku Besar'!H7195,Akun1,0)),""))</f>
        <v/>
      </c>
      <c r="J7195" s="2" t="str">
        <f>IF(H7195="","",IFERROR(INDEX(Keterangan1,MATCH('Buku Besar'!H7195,Akun1,0)),""))</f>
        <v/>
      </c>
      <c r="K7195" s="2" t="str">
        <f>IF(H7195="","",IFERROR(INDEX(Reff1,MATCH('Buku Besar'!H7195,Akun1,0)),""))</f>
        <v/>
      </c>
      <c r="L7195" s="331" t="str">
        <f>IF(H7195="","",IFERROR(INDEX(Penerimaan1,MATCH('Buku Besar'!H7195,Akun1,0)),""))</f>
        <v/>
      </c>
      <c r="M7195" s="331" t="str">
        <f>IF(H7195="","",IFERROR(INDEX(Pengeluaran1,MATCH('Buku Besar'!H7195,Akun1,0)),""))</f>
        <v/>
      </c>
    </row>
    <row r="7196" spans="1:13" x14ac:dyDescent="0.25">
      <c r="A7196" s="91" t="str">
        <f t="shared" si="224"/>
        <v/>
      </c>
      <c r="B7196" s="330" t="str">
        <f>IF(A7196="","",IFERROR(INDEX(Tanggal,MATCH('Buku Besar'!A7196,Akun,0)),""))</f>
        <v/>
      </c>
      <c r="C7196" s="2" t="str">
        <f>IF(A7196="","",IFERROR(INDEX(Keterangan,MATCH('Buku Besar'!A7196,Akun,0)),""))</f>
        <v/>
      </c>
      <c r="D7196" s="2" t="str">
        <f>IF(A7196="","",IFERROR(INDEX(Reff,MATCH('Buku Besar'!A7196,Akun,0)),""))</f>
        <v/>
      </c>
      <c r="E7196" s="331" t="str">
        <f>IF(A7196="","",IFERROR(INDEX(Penerimaan,MATCH('Buku Besar'!A7196,Akun,0)),""))</f>
        <v/>
      </c>
      <c r="F7196" s="331" t="str">
        <f>IF(A7196="","",IFERROR(INDEX(Pengeluaran,MATCH('Buku Besar'!A7196,Akun,0)),""))</f>
        <v/>
      </c>
      <c r="H7196" s="91" t="str">
        <f t="shared" si="225"/>
        <v/>
      </c>
      <c r="I7196" s="330" t="str">
        <f>IF(H7196="","",IFERROR(INDEX(Tanggal1,MATCH('Buku Besar'!H7196,Akun1,0)),""))</f>
        <v/>
      </c>
      <c r="J7196" s="2" t="str">
        <f>IF(H7196="","",IFERROR(INDEX(Keterangan1,MATCH('Buku Besar'!H7196,Akun1,0)),""))</f>
        <v/>
      </c>
      <c r="K7196" s="2" t="str">
        <f>IF(H7196="","",IFERROR(INDEX(Reff1,MATCH('Buku Besar'!H7196,Akun1,0)),""))</f>
        <v/>
      </c>
      <c r="L7196" s="331" t="str">
        <f>IF(H7196="","",IFERROR(INDEX(Penerimaan1,MATCH('Buku Besar'!H7196,Akun1,0)),""))</f>
        <v/>
      </c>
      <c r="M7196" s="331" t="str">
        <f>IF(H7196="","",IFERROR(INDEX(Pengeluaran1,MATCH('Buku Besar'!H7196,Akun1,0)),""))</f>
        <v/>
      </c>
    </row>
    <row r="7197" spans="1:13" x14ac:dyDescent="0.25">
      <c r="A7197" s="91" t="str">
        <f t="shared" si="224"/>
        <v/>
      </c>
      <c r="B7197" s="330" t="str">
        <f>IF(A7197="","",IFERROR(INDEX(Tanggal,MATCH('Buku Besar'!A7197,Akun,0)),""))</f>
        <v/>
      </c>
      <c r="C7197" s="2" t="str">
        <f>IF(A7197="","",IFERROR(INDEX(Keterangan,MATCH('Buku Besar'!A7197,Akun,0)),""))</f>
        <v/>
      </c>
      <c r="D7197" s="2" t="str">
        <f>IF(A7197="","",IFERROR(INDEX(Reff,MATCH('Buku Besar'!A7197,Akun,0)),""))</f>
        <v/>
      </c>
      <c r="E7197" s="331" t="str">
        <f>IF(A7197="","",IFERROR(INDEX(Penerimaan,MATCH('Buku Besar'!A7197,Akun,0)),""))</f>
        <v/>
      </c>
      <c r="F7197" s="331" t="str">
        <f>IF(A7197="","",IFERROR(INDEX(Pengeluaran,MATCH('Buku Besar'!A7197,Akun,0)),""))</f>
        <v/>
      </c>
      <c r="H7197" s="91" t="str">
        <f t="shared" si="225"/>
        <v/>
      </c>
      <c r="I7197" s="330" t="str">
        <f>IF(H7197="","",IFERROR(INDEX(Tanggal1,MATCH('Buku Besar'!H7197,Akun1,0)),""))</f>
        <v/>
      </c>
      <c r="J7197" s="2" t="str">
        <f>IF(H7197="","",IFERROR(INDEX(Keterangan1,MATCH('Buku Besar'!H7197,Akun1,0)),""))</f>
        <v/>
      </c>
      <c r="K7197" s="2" t="str">
        <f>IF(H7197="","",IFERROR(INDEX(Reff1,MATCH('Buku Besar'!H7197,Akun1,0)),""))</f>
        <v/>
      </c>
      <c r="L7197" s="331" t="str">
        <f>IF(H7197="","",IFERROR(INDEX(Penerimaan1,MATCH('Buku Besar'!H7197,Akun1,0)),""))</f>
        <v/>
      </c>
      <c r="M7197" s="331" t="str">
        <f>IF(H7197="","",IFERROR(INDEX(Pengeluaran1,MATCH('Buku Besar'!H7197,Akun1,0)),""))</f>
        <v/>
      </c>
    </row>
    <row r="7198" spans="1:13" x14ac:dyDescent="0.25">
      <c r="A7198" s="91" t="str">
        <f t="shared" si="224"/>
        <v/>
      </c>
      <c r="B7198" s="330" t="str">
        <f>IF(A7198="","",IFERROR(INDEX(Tanggal,MATCH('Buku Besar'!A7198,Akun,0)),""))</f>
        <v/>
      </c>
      <c r="C7198" s="2" t="str">
        <f>IF(A7198="","",IFERROR(INDEX(Keterangan,MATCH('Buku Besar'!A7198,Akun,0)),""))</f>
        <v/>
      </c>
      <c r="D7198" s="2" t="str">
        <f>IF(A7198="","",IFERROR(INDEX(Reff,MATCH('Buku Besar'!A7198,Akun,0)),""))</f>
        <v/>
      </c>
      <c r="E7198" s="331" t="str">
        <f>IF(A7198="","",IFERROR(INDEX(Penerimaan,MATCH('Buku Besar'!A7198,Akun,0)),""))</f>
        <v/>
      </c>
      <c r="F7198" s="331" t="str">
        <f>IF(A7198="","",IFERROR(INDEX(Pengeluaran,MATCH('Buku Besar'!A7198,Akun,0)),""))</f>
        <v/>
      </c>
      <c r="H7198" s="91" t="str">
        <f t="shared" si="225"/>
        <v/>
      </c>
      <c r="I7198" s="330" t="str">
        <f>IF(H7198="","",IFERROR(INDEX(Tanggal1,MATCH('Buku Besar'!H7198,Akun1,0)),""))</f>
        <v/>
      </c>
      <c r="J7198" s="2" t="str">
        <f>IF(H7198="","",IFERROR(INDEX(Keterangan1,MATCH('Buku Besar'!H7198,Akun1,0)),""))</f>
        <v/>
      </c>
      <c r="K7198" s="2" t="str">
        <f>IF(H7198="","",IFERROR(INDEX(Reff1,MATCH('Buku Besar'!H7198,Akun1,0)),""))</f>
        <v/>
      </c>
      <c r="L7198" s="331" t="str">
        <f>IF(H7198="","",IFERROR(INDEX(Penerimaan1,MATCH('Buku Besar'!H7198,Akun1,0)),""))</f>
        <v/>
      </c>
      <c r="M7198" s="331" t="str">
        <f>IF(H7198="","",IFERROR(INDEX(Pengeluaran1,MATCH('Buku Besar'!H7198,Akun1,0)),""))</f>
        <v/>
      </c>
    </row>
    <row r="7199" spans="1:13" x14ac:dyDescent="0.25">
      <c r="A7199" s="91" t="str">
        <f t="shared" si="224"/>
        <v/>
      </c>
      <c r="B7199" s="330" t="str">
        <f>IF(A7199="","",IFERROR(INDEX(Tanggal,MATCH('Buku Besar'!A7199,Akun,0)),""))</f>
        <v/>
      </c>
      <c r="C7199" s="2" t="str">
        <f>IF(A7199="","",IFERROR(INDEX(Keterangan,MATCH('Buku Besar'!A7199,Akun,0)),""))</f>
        <v/>
      </c>
      <c r="D7199" s="2" t="str">
        <f>IF(A7199="","",IFERROR(INDEX(Reff,MATCH('Buku Besar'!A7199,Akun,0)),""))</f>
        <v/>
      </c>
      <c r="E7199" s="331" t="str">
        <f>IF(A7199="","",IFERROR(INDEX(Penerimaan,MATCH('Buku Besar'!A7199,Akun,0)),""))</f>
        <v/>
      </c>
      <c r="F7199" s="331" t="str">
        <f>IF(A7199="","",IFERROR(INDEX(Pengeluaran,MATCH('Buku Besar'!A7199,Akun,0)),""))</f>
        <v/>
      </c>
      <c r="H7199" s="91" t="str">
        <f t="shared" si="225"/>
        <v/>
      </c>
      <c r="I7199" s="330" t="str">
        <f>IF(H7199="","",IFERROR(INDEX(Tanggal1,MATCH('Buku Besar'!H7199,Akun1,0)),""))</f>
        <v/>
      </c>
      <c r="J7199" s="2" t="str">
        <f>IF(H7199="","",IFERROR(INDEX(Keterangan1,MATCH('Buku Besar'!H7199,Akun1,0)),""))</f>
        <v/>
      </c>
      <c r="K7199" s="2" t="str">
        <f>IF(H7199="","",IFERROR(INDEX(Reff1,MATCH('Buku Besar'!H7199,Akun1,0)),""))</f>
        <v/>
      </c>
      <c r="L7199" s="331" t="str">
        <f>IF(H7199="","",IFERROR(INDEX(Penerimaan1,MATCH('Buku Besar'!H7199,Akun1,0)),""))</f>
        <v/>
      </c>
      <c r="M7199" s="331" t="str">
        <f>IF(H7199="","",IFERROR(INDEX(Pengeluaran1,MATCH('Buku Besar'!H7199,Akun1,0)),""))</f>
        <v/>
      </c>
    </row>
    <row r="7200" spans="1:13" x14ac:dyDescent="0.25">
      <c r="A7200" s="91" t="str">
        <f t="shared" si="224"/>
        <v/>
      </c>
      <c r="B7200" s="330" t="str">
        <f>IF(A7200="","",IFERROR(INDEX(Tanggal,MATCH('Buku Besar'!A7200,Akun,0)),""))</f>
        <v/>
      </c>
      <c r="C7200" s="2" t="str">
        <f>IF(A7200="","",IFERROR(INDEX(Keterangan,MATCH('Buku Besar'!A7200,Akun,0)),""))</f>
        <v/>
      </c>
      <c r="D7200" s="2" t="str">
        <f>IF(A7200="","",IFERROR(INDEX(Reff,MATCH('Buku Besar'!A7200,Akun,0)),""))</f>
        <v/>
      </c>
      <c r="E7200" s="331" t="str">
        <f>IF(A7200="","",IFERROR(INDEX(Penerimaan,MATCH('Buku Besar'!A7200,Akun,0)),""))</f>
        <v/>
      </c>
      <c r="F7200" s="331" t="str">
        <f>IF(A7200="","",IFERROR(INDEX(Pengeluaran,MATCH('Buku Besar'!A7200,Akun,0)),""))</f>
        <v/>
      </c>
      <c r="H7200" s="91" t="str">
        <f t="shared" si="225"/>
        <v/>
      </c>
      <c r="I7200" s="330" t="str">
        <f>IF(H7200="","",IFERROR(INDEX(Tanggal1,MATCH('Buku Besar'!H7200,Akun1,0)),""))</f>
        <v/>
      </c>
      <c r="J7200" s="2" t="str">
        <f>IF(H7200="","",IFERROR(INDEX(Keterangan1,MATCH('Buku Besar'!H7200,Akun1,0)),""))</f>
        <v/>
      </c>
      <c r="K7200" s="2" t="str">
        <f>IF(H7200="","",IFERROR(INDEX(Reff1,MATCH('Buku Besar'!H7200,Akun1,0)),""))</f>
        <v/>
      </c>
      <c r="L7200" s="331" t="str">
        <f>IF(H7200="","",IFERROR(INDEX(Penerimaan1,MATCH('Buku Besar'!H7200,Akun1,0)),""))</f>
        <v/>
      </c>
      <c r="M7200" s="331" t="str">
        <f>IF(H7200="","",IFERROR(INDEX(Pengeluaran1,MATCH('Buku Besar'!H7200,Akun1,0)),""))</f>
        <v/>
      </c>
    </row>
    <row r="7201" spans="1:13" x14ac:dyDescent="0.25">
      <c r="A7201" s="91" t="str">
        <f t="shared" si="224"/>
        <v/>
      </c>
      <c r="B7201" s="330" t="str">
        <f>IF(A7201="","",IFERROR(INDEX(Tanggal,MATCH('Buku Besar'!A7201,Akun,0)),""))</f>
        <v/>
      </c>
      <c r="C7201" s="2" t="str">
        <f>IF(A7201="","",IFERROR(INDEX(Keterangan,MATCH('Buku Besar'!A7201,Akun,0)),""))</f>
        <v/>
      </c>
      <c r="D7201" s="2" t="str">
        <f>IF(A7201="","",IFERROR(INDEX(Reff,MATCH('Buku Besar'!A7201,Akun,0)),""))</f>
        <v/>
      </c>
      <c r="E7201" s="331" t="str">
        <f>IF(A7201="","",IFERROR(INDEX(Penerimaan,MATCH('Buku Besar'!A7201,Akun,0)),""))</f>
        <v/>
      </c>
      <c r="F7201" s="331" t="str">
        <f>IF(A7201="","",IFERROR(INDEX(Pengeluaran,MATCH('Buku Besar'!A7201,Akun,0)),""))</f>
        <v/>
      </c>
      <c r="H7201" s="91" t="str">
        <f t="shared" si="225"/>
        <v/>
      </c>
      <c r="I7201" s="330" t="str">
        <f>IF(H7201="","",IFERROR(INDEX(Tanggal1,MATCH('Buku Besar'!H7201,Akun1,0)),""))</f>
        <v/>
      </c>
      <c r="J7201" s="2" t="str">
        <f>IF(H7201="","",IFERROR(INDEX(Keterangan1,MATCH('Buku Besar'!H7201,Akun1,0)),""))</f>
        <v/>
      </c>
      <c r="K7201" s="2" t="str">
        <f>IF(H7201="","",IFERROR(INDEX(Reff1,MATCH('Buku Besar'!H7201,Akun1,0)),""))</f>
        <v/>
      </c>
      <c r="L7201" s="331" t="str">
        <f>IF(H7201="","",IFERROR(INDEX(Penerimaan1,MATCH('Buku Besar'!H7201,Akun1,0)),""))</f>
        <v/>
      </c>
      <c r="M7201" s="331" t="str">
        <f>IF(H7201="","",IFERROR(INDEX(Pengeluaran1,MATCH('Buku Besar'!H7201,Akun1,0)),""))</f>
        <v/>
      </c>
    </row>
    <row r="7202" spans="1:13" x14ac:dyDescent="0.25">
      <c r="A7202" s="91" t="str">
        <f t="shared" si="224"/>
        <v/>
      </c>
      <c r="B7202" s="330" t="str">
        <f>IF(A7202="","",IFERROR(INDEX(Tanggal,MATCH('Buku Besar'!A7202,Akun,0)),""))</f>
        <v/>
      </c>
      <c r="C7202" s="2" t="str">
        <f>IF(A7202="","",IFERROR(INDEX(Keterangan,MATCH('Buku Besar'!A7202,Akun,0)),""))</f>
        <v/>
      </c>
      <c r="D7202" s="2" t="str">
        <f>IF(A7202="","",IFERROR(INDEX(Reff,MATCH('Buku Besar'!A7202,Akun,0)),""))</f>
        <v/>
      </c>
      <c r="E7202" s="331" t="str">
        <f>IF(A7202="","",IFERROR(INDEX(Penerimaan,MATCH('Buku Besar'!A7202,Akun,0)),""))</f>
        <v/>
      </c>
      <c r="F7202" s="331" t="str">
        <f>IF(A7202="","",IFERROR(INDEX(Pengeluaran,MATCH('Buku Besar'!A7202,Akun,0)),""))</f>
        <v/>
      </c>
      <c r="H7202" s="91" t="str">
        <f t="shared" si="225"/>
        <v/>
      </c>
      <c r="I7202" s="330" t="str">
        <f>IF(H7202="","",IFERROR(INDEX(Tanggal1,MATCH('Buku Besar'!H7202,Akun1,0)),""))</f>
        <v/>
      </c>
      <c r="J7202" s="2" t="str">
        <f>IF(H7202="","",IFERROR(INDEX(Keterangan1,MATCH('Buku Besar'!H7202,Akun1,0)),""))</f>
        <v/>
      </c>
      <c r="K7202" s="2" t="str">
        <f>IF(H7202="","",IFERROR(INDEX(Reff1,MATCH('Buku Besar'!H7202,Akun1,0)),""))</f>
        <v/>
      </c>
      <c r="L7202" s="331" t="str">
        <f>IF(H7202="","",IFERROR(INDEX(Penerimaan1,MATCH('Buku Besar'!H7202,Akun1,0)),""))</f>
        <v/>
      </c>
      <c r="M7202" s="331" t="str">
        <f>IF(H7202="","",IFERROR(INDEX(Pengeluaran1,MATCH('Buku Besar'!H7202,Akun1,0)),""))</f>
        <v/>
      </c>
    </row>
    <row r="7203" spans="1:13" x14ac:dyDescent="0.25">
      <c r="A7203" s="91" t="str">
        <f t="shared" si="224"/>
        <v/>
      </c>
      <c r="B7203" s="330" t="str">
        <f>IF(A7203="","",IFERROR(INDEX(Tanggal,MATCH('Buku Besar'!A7203,Akun,0)),""))</f>
        <v/>
      </c>
      <c r="C7203" s="2" t="str">
        <f>IF(A7203="","",IFERROR(INDEX(Keterangan,MATCH('Buku Besar'!A7203,Akun,0)),""))</f>
        <v/>
      </c>
      <c r="D7203" s="2" t="str">
        <f>IF(A7203="","",IFERROR(INDEX(Reff,MATCH('Buku Besar'!A7203,Akun,0)),""))</f>
        <v/>
      </c>
      <c r="E7203" s="331" t="str">
        <f>IF(A7203="","",IFERROR(INDEX(Penerimaan,MATCH('Buku Besar'!A7203,Akun,0)),""))</f>
        <v/>
      </c>
      <c r="F7203" s="331" t="str">
        <f>IF(A7203="","",IFERROR(INDEX(Pengeluaran,MATCH('Buku Besar'!A7203,Akun,0)),""))</f>
        <v/>
      </c>
      <c r="H7203" s="91" t="str">
        <f t="shared" si="225"/>
        <v/>
      </c>
      <c r="I7203" s="330" t="str">
        <f>IF(H7203="","",IFERROR(INDEX(Tanggal1,MATCH('Buku Besar'!H7203,Akun1,0)),""))</f>
        <v/>
      </c>
      <c r="J7203" s="2" t="str">
        <f>IF(H7203="","",IFERROR(INDEX(Keterangan1,MATCH('Buku Besar'!H7203,Akun1,0)),""))</f>
        <v/>
      </c>
      <c r="K7203" s="2" t="str">
        <f>IF(H7203="","",IFERROR(INDEX(Reff1,MATCH('Buku Besar'!H7203,Akun1,0)),""))</f>
        <v/>
      </c>
      <c r="L7203" s="331" t="str">
        <f>IF(H7203="","",IFERROR(INDEX(Penerimaan1,MATCH('Buku Besar'!H7203,Akun1,0)),""))</f>
        <v/>
      </c>
      <c r="M7203" s="331" t="str">
        <f>IF(H7203="","",IFERROR(INDEX(Pengeluaran1,MATCH('Buku Besar'!H7203,Akun1,0)),""))</f>
        <v/>
      </c>
    </row>
    <row r="7204" spans="1:13" x14ac:dyDescent="0.25">
      <c r="A7204" s="91" t="str">
        <f t="shared" si="224"/>
        <v/>
      </c>
      <c r="B7204" s="330" t="str">
        <f>IF(A7204="","",IFERROR(INDEX(Tanggal,MATCH('Buku Besar'!A7204,Akun,0)),""))</f>
        <v/>
      </c>
      <c r="C7204" s="2" t="str">
        <f>IF(A7204="","",IFERROR(INDEX(Keterangan,MATCH('Buku Besar'!A7204,Akun,0)),""))</f>
        <v/>
      </c>
      <c r="D7204" s="2" t="str">
        <f>IF(A7204="","",IFERROR(INDEX(Reff,MATCH('Buku Besar'!A7204,Akun,0)),""))</f>
        <v/>
      </c>
      <c r="E7204" s="331" t="str">
        <f>IF(A7204="","",IFERROR(INDEX(Penerimaan,MATCH('Buku Besar'!A7204,Akun,0)),""))</f>
        <v/>
      </c>
      <c r="F7204" s="331" t="str">
        <f>IF(A7204="","",IFERROR(INDEX(Pengeluaran,MATCH('Buku Besar'!A7204,Akun,0)),""))</f>
        <v/>
      </c>
      <c r="H7204" s="91" t="str">
        <f t="shared" si="225"/>
        <v/>
      </c>
      <c r="I7204" s="330" t="str">
        <f>IF(H7204="","",IFERROR(INDEX(Tanggal1,MATCH('Buku Besar'!H7204,Akun1,0)),""))</f>
        <v/>
      </c>
      <c r="J7204" s="2" t="str">
        <f>IF(H7204="","",IFERROR(INDEX(Keterangan1,MATCH('Buku Besar'!H7204,Akun1,0)),""))</f>
        <v/>
      </c>
      <c r="K7204" s="2" t="str">
        <f>IF(H7204="","",IFERROR(INDEX(Reff1,MATCH('Buku Besar'!H7204,Akun1,0)),""))</f>
        <v/>
      </c>
      <c r="L7204" s="331" t="str">
        <f>IF(H7204="","",IFERROR(INDEX(Penerimaan1,MATCH('Buku Besar'!H7204,Akun1,0)),""))</f>
        <v/>
      </c>
      <c r="M7204" s="331" t="str">
        <f>IF(H7204="","",IFERROR(INDEX(Pengeluaran1,MATCH('Buku Besar'!H7204,Akun1,0)),""))</f>
        <v/>
      </c>
    </row>
    <row r="7205" spans="1:13" x14ac:dyDescent="0.25">
      <c r="A7205" s="91" t="str">
        <f t="shared" si="224"/>
        <v/>
      </c>
      <c r="B7205" s="330" t="str">
        <f>IF(A7205="","",IFERROR(INDEX(Tanggal,MATCH('Buku Besar'!A7205,Akun,0)),""))</f>
        <v/>
      </c>
      <c r="C7205" s="2" t="str">
        <f>IF(A7205="","",IFERROR(INDEX(Keterangan,MATCH('Buku Besar'!A7205,Akun,0)),""))</f>
        <v/>
      </c>
      <c r="D7205" s="2" t="str">
        <f>IF(A7205="","",IFERROR(INDEX(Reff,MATCH('Buku Besar'!A7205,Akun,0)),""))</f>
        <v/>
      </c>
      <c r="E7205" s="331" t="str">
        <f>IF(A7205="","",IFERROR(INDEX(Penerimaan,MATCH('Buku Besar'!A7205,Akun,0)),""))</f>
        <v/>
      </c>
      <c r="F7205" s="331" t="str">
        <f>IF(A7205="","",IFERROR(INDEX(Pengeluaran,MATCH('Buku Besar'!A7205,Akun,0)),""))</f>
        <v/>
      </c>
      <c r="H7205" s="91" t="str">
        <f t="shared" si="225"/>
        <v/>
      </c>
      <c r="I7205" s="330" t="str">
        <f>IF(H7205="","",IFERROR(INDEX(Tanggal1,MATCH('Buku Besar'!H7205,Akun1,0)),""))</f>
        <v/>
      </c>
      <c r="J7205" s="2" t="str">
        <f>IF(H7205="","",IFERROR(INDEX(Keterangan1,MATCH('Buku Besar'!H7205,Akun1,0)),""))</f>
        <v/>
      </c>
      <c r="K7205" s="2" t="str">
        <f>IF(H7205="","",IFERROR(INDEX(Reff1,MATCH('Buku Besar'!H7205,Akun1,0)),""))</f>
        <v/>
      </c>
      <c r="L7205" s="331" t="str">
        <f>IF(H7205="","",IFERROR(INDEX(Penerimaan1,MATCH('Buku Besar'!H7205,Akun1,0)),""))</f>
        <v/>
      </c>
      <c r="M7205" s="331" t="str">
        <f>IF(H7205="","",IFERROR(INDEX(Pengeluaran1,MATCH('Buku Besar'!H7205,Akun1,0)),""))</f>
        <v/>
      </c>
    </row>
    <row r="7206" spans="1:13" x14ac:dyDescent="0.25">
      <c r="A7206" s="91" t="str">
        <f t="shared" si="224"/>
        <v/>
      </c>
      <c r="B7206" s="330" t="str">
        <f>IF(A7206="","",IFERROR(INDEX(Tanggal,MATCH('Buku Besar'!A7206,Akun,0)),""))</f>
        <v/>
      </c>
      <c r="C7206" s="2" t="str">
        <f>IF(A7206="","",IFERROR(INDEX(Keterangan,MATCH('Buku Besar'!A7206,Akun,0)),""))</f>
        <v/>
      </c>
      <c r="D7206" s="2" t="str">
        <f>IF(A7206="","",IFERROR(INDEX(Reff,MATCH('Buku Besar'!A7206,Akun,0)),""))</f>
        <v/>
      </c>
      <c r="E7206" s="331" t="str">
        <f>IF(A7206="","",IFERROR(INDEX(Penerimaan,MATCH('Buku Besar'!A7206,Akun,0)),""))</f>
        <v/>
      </c>
      <c r="F7206" s="331" t="str">
        <f>IF(A7206="","",IFERROR(INDEX(Pengeluaran,MATCH('Buku Besar'!A7206,Akun,0)),""))</f>
        <v/>
      </c>
      <c r="H7206" s="91" t="str">
        <f t="shared" si="225"/>
        <v/>
      </c>
      <c r="I7206" s="330" t="str">
        <f>IF(H7206="","",IFERROR(INDEX(Tanggal1,MATCH('Buku Besar'!H7206,Akun1,0)),""))</f>
        <v/>
      </c>
      <c r="J7206" s="2" t="str">
        <f>IF(H7206="","",IFERROR(INDEX(Keterangan1,MATCH('Buku Besar'!H7206,Akun1,0)),""))</f>
        <v/>
      </c>
      <c r="K7206" s="2" t="str">
        <f>IF(H7206="","",IFERROR(INDEX(Reff1,MATCH('Buku Besar'!H7206,Akun1,0)),""))</f>
        <v/>
      </c>
      <c r="L7206" s="331" t="str">
        <f>IF(H7206="","",IFERROR(INDEX(Penerimaan1,MATCH('Buku Besar'!H7206,Akun1,0)),""))</f>
        <v/>
      </c>
      <c r="M7206" s="331" t="str">
        <f>IF(H7206="","",IFERROR(INDEX(Pengeluaran1,MATCH('Buku Besar'!H7206,Akun1,0)),""))</f>
        <v/>
      </c>
    </row>
    <row r="7207" spans="1:13" x14ac:dyDescent="0.25">
      <c r="A7207" s="91" t="str">
        <f t="shared" si="224"/>
        <v/>
      </c>
      <c r="B7207" s="330" t="str">
        <f>IF(A7207="","",IFERROR(INDEX(Tanggal,MATCH('Buku Besar'!A7207,Akun,0)),""))</f>
        <v/>
      </c>
      <c r="C7207" s="2" t="str">
        <f>IF(A7207="","",IFERROR(INDEX(Keterangan,MATCH('Buku Besar'!A7207,Akun,0)),""))</f>
        <v/>
      </c>
      <c r="D7207" s="2" t="str">
        <f>IF(A7207="","",IFERROR(INDEX(Reff,MATCH('Buku Besar'!A7207,Akun,0)),""))</f>
        <v/>
      </c>
      <c r="E7207" s="331" t="str">
        <f>IF(A7207="","",IFERROR(INDEX(Penerimaan,MATCH('Buku Besar'!A7207,Akun,0)),""))</f>
        <v/>
      </c>
      <c r="F7207" s="331" t="str">
        <f>IF(A7207="","",IFERROR(INDEX(Pengeluaran,MATCH('Buku Besar'!A7207,Akun,0)),""))</f>
        <v/>
      </c>
      <c r="H7207" s="91" t="str">
        <f t="shared" si="225"/>
        <v/>
      </c>
      <c r="I7207" s="330" t="str">
        <f>IF(H7207="","",IFERROR(INDEX(Tanggal1,MATCH('Buku Besar'!H7207,Akun1,0)),""))</f>
        <v/>
      </c>
      <c r="J7207" s="2" t="str">
        <f>IF(H7207="","",IFERROR(INDEX(Keterangan1,MATCH('Buku Besar'!H7207,Akun1,0)),""))</f>
        <v/>
      </c>
      <c r="K7207" s="2" t="str">
        <f>IF(H7207="","",IFERROR(INDEX(Reff1,MATCH('Buku Besar'!H7207,Akun1,0)),""))</f>
        <v/>
      </c>
      <c r="L7207" s="331" t="str">
        <f>IF(H7207="","",IFERROR(INDEX(Penerimaan1,MATCH('Buku Besar'!H7207,Akun1,0)),""))</f>
        <v/>
      </c>
      <c r="M7207" s="331" t="str">
        <f>IF(H7207="","",IFERROR(INDEX(Pengeluaran1,MATCH('Buku Besar'!H7207,Akun1,0)),""))</f>
        <v/>
      </c>
    </row>
    <row r="7208" spans="1:13" x14ac:dyDescent="0.25">
      <c r="A7208" s="91" t="str">
        <f t="shared" si="224"/>
        <v/>
      </c>
      <c r="B7208" s="330" t="str">
        <f>IF(A7208="","",IFERROR(INDEX(Tanggal,MATCH('Buku Besar'!A7208,Akun,0)),""))</f>
        <v/>
      </c>
      <c r="C7208" s="2" t="str">
        <f>IF(A7208="","",IFERROR(INDEX(Keterangan,MATCH('Buku Besar'!A7208,Akun,0)),""))</f>
        <v/>
      </c>
      <c r="D7208" s="2" t="str">
        <f>IF(A7208="","",IFERROR(INDEX(Reff,MATCH('Buku Besar'!A7208,Akun,0)),""))</f>
        <v/>
      </c>
      <c r="E7208" s="331" t="str">
        <f>IF(A7208="","",IFERROR(INDEX(Penerimaan,MATCH('Buku Besar'!A7208,Akun,0)),""))</f>
        <v/>
      </c>
      <c r="F7208" s="331" t="str">
        <f>IF(A7208="","",IFERROR(INDEX(Pengeluaran,MATCH('Buku Besar'!A7208,Akun,0)),""))</f>
        <v/>
      </c>
      <c r="H7208" s="91" t="str">
        <f t="shared" si="225"/>
        <v/>
      </c>
      <c r="I7208" s="330" t="str">
        <f>IF(H7208="","",IFERROR(INDEX(Tanggal1,MATCH('Buku Besar'!H7208,Akun1,0)),""))</f>
        <v/>
      </c>
      <c r="J7208" s="2" t="str">
        <f>IF(H7208="","",IFERROR(INDEX(Keterangan1,MATCH('Buku Besar'!H7208,Akun1,0)),""))</f>
        <v/>
      </c>
      <c r="K7208" s="2" t="str">
        <f>IF(H7208="","",IFERROR(INDEX(Reff1,MATCH('Buku Besar'!H7208,Akun1,0)),""))</f>
        <v/>
      </c>
      <c r="L7208" s="331" t="str">
        <f>IF(H7208="","",IFERROR(INDEX(Penerimaan1,MATCH('Buku Besar'!H7208,Akun1,0)),""))</f>
        <v/>
      </c>
      <c r="M7208" s="331" t="str">
        <f>IF(H7208="","",IFERROR(INDEX(Pengeluaran1,MATCH('Buku Besar'!H7208,Akun1,0)),""))</f>
        <v/>
      </c>
    </row>
    <row r="7209" spans="1:13" x14ac:dyDescent="0.25">
      <c r="A7209" s="91" t="str">
        <f t="shared" si="224"/>
        <v/>
      </c>
      <c r="B7209" s="330" t="str">
        <f>IF(A7209="","",IFERROR(INDEX(Tanggal,MATCH('Buku Besar'!A7209,Akun,0)),""))</f>
        <v/>
      </c>
      <c r="C7209" s="2" t="str">
        <f>IF(A7209="","",IFERROR(INDEX(Keterangan,MATCH('Buku Besar'!A7209,Akun,0)),""))</f>
        <v/>
      </c>
      <c r="D7209" s="2" t="str">
        <f>IF(A7209="","",IFERROR(INDEX(Reff,MATCH('Buku Besar'!A7209,Akun,0)),""))</f>
        <v/>
      </c>
      <c r="E7209" s="331" t="str">
        <f>IF(A7209="","",IFERROR(INDEX(Penerimaan,MATCH('Buku Besar'!A7209,Akun,0)),""))</f>
        <v/>
      </c>
      <c r="F7209" s="331" t="str">
        <f>IF(A7209="","",IFERROR(INDEX(Pengeluaran,MATCH('Buku Besar'!A7209,Akun,0)),""))</f>
        <v/>
      </c>
      <c r="H7209" s="91" t="str">
        <f t="shared" si="225"/>
        <v/>
      </c>
      <c r="I7209" s="330" t="str">
        <f>IF(H7209="","",IFERROR(INDEX(Tanggal1,MATCH('Buku Besar'!H7209,Akun1,0)),""))</f>
        <v/>
      </c>
      <c r="J7209" s="2" t="str">
        <f>IF(H7209="","",IFERROR(INDEX(Keterangan1,MATCH('Buku Besar'!H7209,Akun1,0)),""))</f>
        <v/>
      </c>
      <c r="K7209" s="2" t="str">
        <f>IF(H7209="","",IFERROR(INDEX(Reff1,MATCH('Buku Besar'!H7209,Akun1,0)),""))</f>
        <v/>
      </c>
      <c r="L7209" s="331" t="str">
        <f>IF(H7209="","",IFERROR(INDEX(Penerimaan1,MATCH('Buku Besar'!H7209,Akun1,0)),""))</f>
        <v/>
      </c>
      <c r="M7209" s="331" t="str">
        <f>IF(H7209="","",IFERROR(INDEX(Pengeluaran1,MATCH('Buku Besar'!H7209,Akun1,0)),""))</f>
        <v/>
      </c>
    </row>
    <row r="7210" spans="1:13" x14ac:dyDescent="0.25">
      <c r="A7210" s="91" t="str">
        <f t="shared" si="224"/>
        <v/>
      </c>
      <c r="B7210" s="330" t="str">
        <f>IF(A7210="","",IFERROR(INDEX(Tanggal,MATCH('Buku Besar'!A7210,Akun,0)),""))</f>
        <v/>
      </c>
      <c r="C7210" s="2" t="str">
        <f>IF(A7210="","",IFERROR(INDEX(Keterangan,MATCH('Buku Besar'!A7210,Akun,0)),""))</f>
        <v/>
      </c>
      <c r="D7210" s="2" t="str">
        <f>IF(A7210="","",IFERROR(INDEX(Reff,MATCH('Buku Besar'!A7210,Akun,0)),""))</f>
        <v/>
      </c>
      <c r="E7210" s="331" t="str">
        <f>IF(A7210="","",IFERROR(INDEX(Penerimaan,MATCH('Buku Besar'!A7210,Akun,0)),""))</f>
        <v/>
      </c>
      <c r="F7210" s="331" t="str">
        <f>IF(A7210="","",IFERROR(INDEX(Pengeluaran,MATCH('Buku Besar'!A7210,Akun,0)),""))</f>
        <v/>
      </c>
      <c r="H7210" s="91" t="str">
        <f t="shared" si="225"/>
        <v/>
      </c>
      <c r="I7210" s="330" t="str">
        <f>IF(H7210="","",IFERROR(INDEX(Tanggal1,MATCH('Buku Besar'!H7210,Akun1,0)),""))</f>
        <v/>
      </c>
      <c r="J7210" s="2" t="str">
        <f>IF(H7210="","",IFERROR(INDEX(Keterangan1,MATCH('Buku Besar'!H7210,Akun1,0)),""))</f>
        <v/>
      </c>
      <c r="K7210" s="2" t="str">
        <f>IF(H7210="","",IFERROR(INDEX(Reff1,MATCH('Buku Besar'!H7210,Akun1,0)),""))</f>
        <v/>
      </c>
      <c r="L7210" s="331" t="str">
        <f>IF(H7210="","",IFERROR(INDEX(Penerimaan1,MATCH('Buku Besar'!H7210,Akun1,0)),""))</f>
        <v/>
      </c>
      <c r="M7210" s="331" t="str">
        <f>IF(H7210="","",IFERROR(INDEX(Pengeluaran1,MATCH('Buku Besar'!H7210,Akun1,0)),""))</f>
        <v/>
      </c>
    </row>
    <row r="7211" spans="1:13" x14ac:dyDescent="0.25">
      <c r="A7211" s="91" t="str">
        <f t="shared" si="224"/>
        <v/>
      </c>
      <c r="B7211" s="330" t="str">
        <f>IF(A7211="","",IFERROR(INDEX(Tanggal,MATCH('Buku Besar'!A7211,Akun,0)),""))</f>
        <v/>
      </c>
      <c r="C7211" s="2" t="str">
        <f>IF(A7211="","",IFERROR(INDEX(Keterangan,MATCH('Buku Besar'!A7211,Akun,0)),""))</f>
        <v/>
      </c>
      <c r="D7211" s="2" t="str">
        <f>IF(A7211="","",IFERROR(INDEX(Reff,MATCH('Buku Besar'!A7211,Akun,0)),""))</f>
        <v/>
      </c>
      <c r="E7211" s="331" t="str">
        <f>IF(A7211="","",IFERROR(INDEX(Penerimaan,MATCH('Buku Besar'!A7211,Akun,0)),""))</f>
        <v/>
      </c>
      <c r="F7211" s="331" t="str">
        <f>IF(A7211="","",IFERROR(INDEX(Pengeluaran,MATCH('Buku Besar'!A7211,Akun,0)),""))</f>
        <v/>
      </c>
      <c r="H7211" s="91" t="str">
        <f t="shared" si="225"/>
        <v/>
      </c>
      <c r="I7211" s="330" t="str">
        <f>IF(H7211="","",IFERROR(INDEX(Tanggal1,MATCH('Buku Besar'!H7211,Akun1,0)),""))</f>
        <v/>
      </c>
      <c r="J7211" s="2" t="str">
        <f>IF(H7211="","",IFERROR(INDEX(Keterangan1,MATCH('Buku Besar'!H7211,Akun1,0)),""))</f>
        <v/>
      </c>
      <c r="K7211" s="2" t="str">
        <f>IF(H7211="","",IFERROR(INDEX(Reff1,MATCH('Buku Besar'!H7211,Akun1,0)),""))</f>
        <v/>
      </c>
      <c r="L7211" s="331" t="str">
        <f>IF(H7211="","",IFERROR(INDEX(Penerimaan1,MATCH('Buku Besar'!H7211,Akun1,0)),""))</f>
        <v/>
      </c>
      <c r="M7211" s="331" t="str">
        <f>IF(H7211="","",IFERROR(INDEX(Pengeluaran1,MATCH('Buku Besar'!H7211,Akun1,0)),""))</f>
        <v/>
      </c>
    </row>
    <row r="7212" spans="1:13" x14ac:dyDescent="0.25">
      <c r="A7212" s="91" t="str">
        <f t="shared" si="224"/>
        <v/>
      </c>
      <c r="B7212" s="330" t="str">
        <f>IF(A7212="","",IFERROR(INDEX(Tanggal,MATCH('Buku Besar'!A7212,Akun,0)),""))</f>
        <v/>
      </c>
      <c r="C7212" s="2" t="str">
        <f>IF(A7212="","",IFERROR(INDEX(Keterangan,MATCH('Buku Besar'!A7212,Akun,0)),""))</f>
        <v/>
      </c>
      <c r="D7212" s="2" t="str">
        <f>IF(A7212="","",IFERROR(INDEX(Reff,MATCH('Buku Besar'!A7212,Akun,0)),""))</f>
        <v/>
      </c>
      <c r="E7212" s="331" t="str">
        <f>IF(A7212="","",IFERROR(INDEX(Penerimaan,MATCH('Buku Besar'!A7212,Akun,0)),""))</f>
        <v/>
      </c>
      <c r="F7212" s="331" t="str">
        <f>IF(A7212="","",IFERROR(INDEX(Pengeluaran,MATCH('Buku Besar'!A7212,Akun,0)),""))</f>
        <v/>
      </c>
      <c r="H7212" s="91" t="str">
        <f t="shared" si="225"/>
        <v/>
      </c>
      <c r="I7212" s="330" t="str">
        <f>IF(H7212="","",IFERROR(INDEX(Tanggal1,MATCH('Buku Besar'!H7212,Akun1,0)),""))</f>
        <v/>
      </c>
      <c r="J7212" s="2" t="str">
        <f>IF(H7212="","",IFERROR(INDEX(Keterangan1,MATCH('Buku Besar'!H7212,Akun1,0)),""))</f>
        <v/>
      </c>
      <c r="K7212" s="2" t="str">
        <f>IF(H7212="","",IFERROR(INDEX(Reff1,MATCH('Buku Besar'!H7212,Akun1,0)),""))</f>
        <v/>
      </c>
      <c r="L7212" s="331" t="str">
        <f>IF(H7212="","",IFERROR(INDEX(Penerimaan1,MATCH('Buku Besar'!H7212,Akun1,0)),""))</f>
        <v/>
      </c>
      <c r="M7212" s="331" t="str">
        <f>IF(H7212="","",IFERROR(INDEX(Pengeluaran1,MATCH('Buku Besar'!H7212,Akun1,0)),""))</f>
        <v/>
      </c>
    </row>
    <row r="7213" spans="1:13" x14ac:dyDescent="0.25">
      <c r="A7213" s="91" t="str">
        <f t="shared" si="224"/>
        <v/>
      </c>
      <c r="B7213" s="330" t="str">
        <f>IF(A7213="","",IFERROR(INDEX(Tanggal,MATCH('Buku Besar'!A7213,Akun,0)),""))</f>
        <v/>
      </c>
      <c r="C7213" s="2" t="str">
        <f>IF(A7213="","",IFERROR(INDEX(Keterangan,MATCH('Buku Besar'!A7213,Akun,0)),""))</f>
        <v/>
      </c>
      <c r="D7213" s="2" t="str">
        <f>IF(A7213="","",IFERROR(INDEX(Reff,MATCH('Buku Besar'!A7213,Akun,0)),""))</f>
        <v/>
      </c>
      <c r="E7213" s="331" t="str">
        <f>IF(A7213="","",IFERROR(INDEX(Penerimaan,MATCH('Buku Besar'!A7213,Akun,0)),""))</f>
        <v/>
      </c>
      <c r="F7213" s="331" t="str">
        <f>IF(A7213="","",IFERROR(INDEX(Pengeluaran,MATCH('Buku Besar'!A7213,Akun,0)),""))</f>
        <v/>
      </c>
      <c r="H7213" s="91" t="str">
        <f t="shared" si="225"/>
        <v/>
      </c>
      <c r="I7213" s="330" t="str">
        <f>IF(H7213="","",IFERROR(INDEX(Tanggal1,MATCH('Buku Besar'!H7213,Akun1,0)),""))</f>
        <v/>
      </c>
      <c r="J7213" s="2" t="str">
        <f>IF(H7213="","",IFERROR(INDEX(Keterangan1,MATCH('Buku Besar'!H7213,Akun1,0)),""))</f>
        <v/>
      </c>
      <c r="K7213" s="2" t="str">
        <f>IF(H7213="","",IFERROR(INDEX(Reff1,MATCH('Buku Besar'!H7213,Akun1,0)),""))</f>
        <v/>
      </c>
      <c r="L7213" s="331" t="str">
        <f>IF(H7213="","",IFERROR(INDEX(Penerimaan1,MATCH('Buku Besar'!H7213,Akun1,0)),""))</f>
        <v/>
      </c>
      <c r="M7213" s="331" t="str">
        <f>IF(H7213="","",IFERROR(INDEX(Pengeluaran1,MATCH('Buku Besar'!H7213,Akun1,0)),""))</f>
        <v/>
      </c>
    </row>
    <row r="7214" spans="1:13" x14ac:dyDescent="0.25">
      <c r="A7214" s="91" t="str">
        <f t="shared" si="224"/>
        <v/>
      </c>
      <c r="B7214" s="330" t="str">
        <f>IF(A7214="","",IFERROR(INDEX(Tanggal,MATCH('Buku Besar'!A7214,Akun,0)),""))</f>
        <v/>
      </c>
      <c r="C7214" s="2" t="str">
        <f>IF(A7214="","",IFERROR(INDEX(Keterangan,MATCH('Buku Besar'!A7214,Akun,0)),""))</f>
        <v/>
      </c>
      <c r="D7214" s="2" t="str">
        <f>IF(A7214="","",IFERROR(INDEX(Reff,MATCH('Buku Besar'!A7214,Akun,0)),""))</f>
        <v/>
      </c>
      <c r="E7214" s="331" t="str">
        <f>IF(A7214="","",IFERROR(INDEX(Penerimaan,MATCH('Buku Besar'!A7214,Akun,0)),""))</f>
        <v/>
      </c>
      <c r="F7214" s="331" t="str">
        <f>IF(A7214="","",IFERROR(INDEX(Pengeluaran,MATCH('Buku Besar'!A7214,Akun,0)),""))</f>
        <v/>
      </c>
      <c r="H7214" s="91" t="str">
        <f t="shared" si="225"/>
        <v/>
      </c>
      <c r="I7214" s="330" t="str">
        <f>IF(H7214="","",IFERROR(INDEX(Tanggal1,MATCH('Buku Besar'!H7214,Akun1,0)),""))</f>
        <v/>
      </c>
      <c r="J7214" s="2" t="str">
        <f>IF(H7214="","",IFERROR(INDEX(Keterangan1,MATCH('Buku Besar'!H7214,Akun1,0)),""))</f>
        <v/>
      </c>
      <c r="K7214" s="2" t="str">
        <f>IF(H7214="","",IFERROR(INDEX(Reff1,MATCH('Buku Besar'!H7214,Akun1,0)),""))</f>
        <v/>
      </c>
      <c r="L7214" s="331" t="str">
        <f>IF(H7214="","",IFERROR(INDEX(Penerimaan1,MATCH('Buku Besar'!H7214,Akun1,0)),""))</f>
        <v/>
      </c>
      <c r="M7214" s="331" t="str">
        <f>IF(H7214="","",IFERROR(INDEX(Pengeluaran1,MATCH('Buku Besar'!H7214,Akun1,0)),""))</f>
        <v/>
      </c>
    </row>
    <row r="7215" spans="1:13" x14ac:dyDescent="0.25">
      <c r="A7215" s="91" t="str">
        <f t="shared" si="224"/>
        <v/>
      </c>
      <c r="B7215" s="330" t="str">
        <f>IF(A7215="","",IFERROR(INDEX(Tanggal,MATCH('Buku Besar'!A7215,Akun,0)),""))</f>
        <v/>
      </c>
      <c r="C7215" s="2" t="str">
        <f>IF(A7215="","",IFERROR(INDEX(Keterangan,MATCH('Buku Besar'!A7215,Akun,0)),""))</f>
        <v/>
      </c>
      <c r="D7215" s="2" t="str">
        <f>IF(A7215="","",IFERROR(INDEX(Reff,MATCH('Buku Besar'!A7215,Akun,0)),""))</f>
        <v/>
      </c>
      <c r="E7215" s="331" t="str">
        <f>IF(A7215="","",IFERROR(INDEX(Penerimaan,MATCH('Buku Besar'!A7215,Akun,0)),""))</f>
        <v/>
      </c>
      <c r="F7215" s="331" t="str">
        <f>IF(A7215="","",IFERROR(INDEX(Pengeluaran,MATCH('Buku Besar'!A7215,Akun,0)),""))</f>
        <v/>
      </c>
      <c r="H7215" s="91" t="str">
        <f t="shared" si="225"/>
        <v/>
      </c>
      <c r="I7215" s="330" t="str">
        <f>IF(H7215="","",IFERROR(INDEX(Tanggal1,MATCH('Buku Besar'!H7215,Akun1,0)),""))</f>
        <v/>
      </c>
      <c r="J7215" s="2" t="str">
        <f>IF(H7215="","",IFERROR(INDEX(Keterangan1,MATCH('Buku Besar'!H7215,Akun1,0)),""))</f>
        <v/>
      </c>
      <c r="K7215" s="2" t="str">
        <f>IF(H7215="","",IFERROR(INDEX(Reff1,MATCH('Buku Besar'!H7215,Akun1,0)),""))</f>
        <v/>
      </c>
      <c r="L7215" s="331" t="str">
        <f>IF(H7215="","",IFERROR(INDEX(Penerimaan1,MATCH('Buku Besar'!H7215,Akun1,0)),""))</f>
        <v/>
      </c>
      <c r="M7215" s="331" t="str">
        <f>IF(H7215="","",IFERROR(INDEX(Pengeluaran1,MATCH('Buku Besar'!H7215,Akun1,0)),""))</f>
        <v/>
      </c>
    </row>
    <row r="7216" spans="1:13" x14ac:dyDescent="0.25">
      <c r="A7216" s="91" t="str">
        <f t="shared" si="224"/>
        <v/>
      </c>
      <c r="B7216" s="330" t="str">
        <f>IF(A7216="","",IFERROR(INDEX(Tanggal,MATCH('Buku Besar'!A7216,Akun,0)),""))</f>
        <v/>
      </c>
      <c r="C7216" s="2" t="str">
        <f>IF(A7216="","",IFERROR(INDEX(Keterangan,MATCH('Buku Besar'!A7216,Akun,0)),""))</f>
        <v/>
      </c>
      <c r="D7216" s="2" t="str">
        <f>IF(A7216="","",IFERROR(INDEX(Reff,MATCH('Buku Besar'!A7216,Akun,0)),""))</f>
        <v/>
      </c>
      <c r="E7216" s="331" t="str">
        <f>IF(A7216="","",IFERROR(INDEX(Penerimaan,MATCH('Buku Besar'!A7216,Akun,0)),""))</f>
        <v/>
      </c>
      <c r="F7216" s="331" t="str">
        <f>IF(A7216="","",IFERROR(INDEX(Pengeluaran,MATCH('Buku Besar'!A7216,Akun,0)),""))</f>
        <v/>
      </c>
      <c r="H7216" s="91" t="str">
        <f t="shared" si="225"/>
        <v/>
      </c>
      <c r="I7216" s="330" t="str">
        <f>IF(H7216="","",IFERROR(INDEX(Tanggal1,MATCH('Buku Besar'!H7216,Akun1,0)),""))</f>
        <v/>
      </c>
      <c r="J7216" s="2" t="str">
        <f>IF(H7216="","",IFERROR(INDEX(Keterangan1,MATCH('Buku Besar'!H7216,Akun1,0)),""))</f>
        <v/>
      </c>
      <c r="K7216" s="2" t="str">
        <f>IF(H7216="","",IFERROR(INDEX(Reff1,MATCH('Buku Besar'!H7216,Akun1,0)),""))</f>
        <v/>
      </c>
      <c r="L7216" s="331" t="str">
        <f>IF(H7216="","",IFERROR(INDEX(Penerimaan1,MATCH('Buku Besar'!H7216,Akun1,0)),""))</f>
        <v/>
      </c>
      <c r="M7216" s="331" t="str">
        <f>IF(H7216="","",IFERROR(INDEX(Pengeluaran1,MATCH('Buku Besar'!H7216,Akun1,0)),""))</f>
        <v/>
      </c>
    </row>
    <row r="7217" spans="1:13" x14ac:dyDescent="0.25">
      <c r="A7217" s="91" t="str">
        <f t="shared" si="224"/>
        <v/>
      </c>
      <c r="B7217" s="330" t="str">
        <f>IF(A7217="","",IFERROR(INDEX(Tanggal,MATCH('Buku Besar'!A7217,Akun,0)),""))</f>
        <v/>
      </c>
      <c r="C7217" s="2" t="str">
        <f>IF(A7217="","",IFERROR(INDEX(Keterangan,MATCH('Buku Besar'!A7217,Akun,0)),""))</f>
        <v/>
      </c>
      <c r="D7217" s="2" t="str">
        <f>IF(A7217="","",IFERROR(INDEX(Reff,MATCH('Buku Besar'!A7217,Akun,0)),""))</f>
        <v/>
      </c>
      <c r="E7217" s="331" t="str">
        <f>IF(A7217="","",IFERROR(INDEX(Penerimaan,MATCH('Buku Besar'!A7217,Akun,0)),""))</f>
        <v/>
      </c>
      <c r="F7217" s="331" t="str">
        <f>IF(A7217="","",IFERROR(INDEX(Pengeluaran,MATCH('Buku Besar'!A7217,Akun,0)),""))</f>
        <v/>
      </c>
      <c r="H7217" s="91" t="str">
        <f t="shared" si="225"/>
        <v/>
      </c>
      <c r="I7217" s="330" t="str">
        <f>IF(H7217="","",IFERROR(INDEX(Tanggal1,MATCH('Buku Besar'!H7217,Akun1,0)),""))</f>
        <v/>
      </c>
      <c r="J7217" s="2" t="str">
        <f>IF(H7217="","",IFERROR(INDEX(Keterangan1,MATCH('Buku Besar'!H7217,Akun1,0)),""))</f>
        <v/>
      </c>
      <c r="K7217" s="2" t="str">
        <f>IF(H7217="","",IFERROR(INDEX(Reff1,MATCH('Buku Besar'!H7217,Akun1,0)),""))</f>
        <v/>
      </c>
      <c r="L7217" s="331" t="str">
        <f>IF(H7217="","",IFERROR(INDEX(Penerimaan1,MATCH('Buku Besar'!H7217,Akun1,0)),""))</f>
        <v/>
      </c>
      <c r="M7217" s="331" t="str">
        <f>IF(H7217="","",IFERROR(INDEX(Pengeluaran1,MATCH('Buku Besar'!H7217,Akun1,0)),""))</f>
        <v/>
      </c>
    </row>
    <row r="7218" spans="1:13" x14ac:dyDescent="0.25">
      <c r="A7218" s="91" t="str">
        <f t="shared" si="224"/>
        <v/>
      </c>
      <c r="B7218" s="330" t="str">
        <f>IF(A7218="","",IFERROR(INDEX(Tanggal,MATCH('Buku Besar'!A7218,Akun,0)),""))</f>
        <v/>
      </c>
      <c r="C7218" s="2" t="str">
        <f>IF(A7218="","",IFERROR(INDEX(Keterangan,MATCH('Buku Besar'!A7218,Akun,0)),""))</f>
        <v/>
      </c>
      <c r="D7218" s="2" t="str">
        <f>IF(A7218="","",IFERROR(INDEX(Reff,MATCH('Buku Besar'!A7218,Akun,0)),""))</f>
        <v/>
      </c>
      <c r="E7218" s="331" t="str">
        <f>IF(A7218="","",IFERROR(INDEX(Penerimaan,MATCH('Buku Besar'!A7218,Akun,0)),""))</f>
        <v/>
      </c>
      <c r="F7218" s="331" t="str">
        <f>IF(A7218="","",IFERROR(INDEX(Pengeluaran,MATCH('Buku Besar'!A7218,Akun,0)),""))</f>
        <v/>
      </c>
      <c r="H7218" s="91" t="str">
        <f t="shared" si="225"/>
        <v/>
      </c>
      <c r="I7218" s="330" t="str">
        <f>IF(H7218="","",IFERROR(INDEX(Tanggal1,MATCH('Buku Besar'!H7218,Akun1,0)),""))</f>
        <v/>
      </c>
      <c r="J7218" s="2" t="str">
        <f>IF(H7218="","",IFERROR(INDEX(Keterangan1,MATCH('Buku Besar'!H7218,Akun1,0)),""))</f>
        <v/>
      </c>
      <c r="K7218" s="2" t="str">
        <f>IF(H7218="","",IFERROR(INDEX(Reff1,MATCH('Buku Besar'!H7218,Akun1,0)),""))</f>
        <v/>
      </c>
      <c r="L7218" s="331" t="str">
        <f>IF(H7218="","",IFERROR(INDEX(Penerimaan1,MATCH('Buku Besar'!H7218,Akun1,0)),""))</f>
        <v/>
      </c>
      <c r="M7218" s="331" t="str">
        <f>IF(H7218="","",IFERROR(INDEX(Pengeluaran1,MATCH('Buku Besar'!H7218,Akun1,0)),""))</f>
        <v/>
      </c>
    </row>
    <row r="7219" spans="1:13" x14ac:dyDescent="0.25">
      <c r="A7219" s="91" t="str">
        <f t="shared" si="224"/>
        <v/>
      </c>
      <c r="B7219" s="330" t="str">
        <f>IF(A7219="","",IFERROR(INDEX(Tanggal,MATCH('Buku Besar'!A7219,Akun,0)),""))</f>
        <v/>
      </c>
      <c r="C7219" s="2" t="str">
        <f>IF(A7219="","",IFERROR(INDEX(Keterangan,MATCH('Buku Besar'!A7219,Akun,0)),""))</f>
        <v/>
      </c>
      <c r="D7219" s="2" t="str">
        <f>IF(A7219="","",IFERROR(INDEX(Reff,MATCH('Buku Besar'!A7219,Akun,0)),""))</f>
        <v/>
      </c>
      <c r="E7219" s="331" t="str">
        <f>IF(A7219="","",IFERROR(INDEX(Penerimaan,MATCH('Buku Besar'!A7219,Akun,0)),""))</f>
        <v/>
      </c>
      <c r="F7219" s="331" t="str">
        <f>IF(A7219="","",IFERROR(INDEX(Pengeluaran,MATCH('Buku Besar'!A7219,Akun,0)),""))</f>
        <v/>
      </c>
      <c r="H7219" s="91" t="str">
        <f t="shared" si="225"/>
        <v/>
      </c>
      <c r="I7219" s="330" t="str">
        <f>IF(H7219="","",IFERROR(INDEX(Tanggal1,MATCH('Buku Besar'!H7219,Akun1,0)),""))</f>
        <v/>
      </c>
      <c r="J7219" s="2" t="str">
        <f>IF(H7219="","",IFERROR(INDEX(Keterangan1,MATCH('Buku Besar'!H7219,Akun1,0)),""))</f>
        <v/>
      </c>
      <c r="K7219" s="2" t="str">
        <f>IF(H7219="","",IFERROR(INDEX(Reff1,MATCH('Buku Besar'!H7219,Akun1,0)),""))</f>
        <v/>
      </c>
      <c r="L7219" s="331" t="str">
        <f>IF(H7219="","",IFERROR(INDEX(Penerimaan1,MATCH('Buku Besar'!H7219,Akun1,0)),""))</f>
        <v/>
      </c>
      <c r="M7219" s="331" t="str">
        <f>IF(H7219="","",IFERROR(INDEX(Pengeluaran1,MATCH('Buku Besar'!H7219,Akun1,0)),""))</f>
        <v/>
      </c>
    </row>
    <row r="7220" spans="1:13" x14ac:dyDescent="0.25">
      <c r="A7220" s="91" t="str">
        <f t="shared" si="224"/>
        <v/>
      </c>
      <c r="B7220" s="330" t="str">
        <f>IF(A7220="","",IFERROR(INDEX(Tanggal,MATCH('Buku Besar'!A7220,Akun,0)),""))</f>
        <v/>
      </c>
      <c r="C7220" s="2" t="str">
        <f>IF(A7220="","",IFERROR(INDEX(Keterangan,MATCH('Buku Besar'!A7220,Akun,0)),""))</f>
        <v/>
      </c>
      <c r="D7220" s="2" t="str">
        <f>IF(A7220="","",IFERROR(INDEX(Reff,MATCH('Buku Besar'!A7220,Akun,0)),""))</f>
        <v/>
      </c>
      <c r="E7220" s="331" t="str">
        <f>IF(A7220="","",IFERROR(INDEX(Penerimaan,MATCH('Buku Besar'!A7220,Akun,0)),""))</f>
        <v/>
      </c>
      <c r="F7220" s="331" t="str">
        <f>IF(A7220="","",IFERROR(INDEX(Pengeluaran,MATCH('Buku Besar'!A7220,Akun,0)),""))</f>
        <v/>
      </c>
      <c r="H7220" s="91" t="str">
        <f t="shared" si="225"/>
        <v/>
      </c>
      <c r="I7220" s="330" t="str">
        <f>IF(H7220="","",IFERROR(INDEX(Tanggal1,MATCH('Buku Besar'!H7220,Akun1,0)),""))</f>
        <v/>
      </c>
      <c r="J7220" s="2" t="str">
        <f>IF(H7220="","",IFERROR(INDEX(Keterangan1,MATCH('Buku Besar'!H7220,Akun1,0)),""))</f>
        <v/>
      </c>
      <c r="K7220" s="2" t="str">
        <f>IF(H7220="","",IFERROR(INDEX(Reff1,MATCH('Buku Besar'!H7220,Akun1,0)),""))</f>
        <v/>
      </c>
      <c r="L7220" s="331" t="str">
        <f>IF(H7220="","",IFERROR(INDEX(Penerimaan1,MATCH('Buku Besar'!H7220,Akun1,0)),""))</f>
        <v/>
      </c>
      <c r="M7220" s="331" t="str">
        <f>IF(H7220="","",IFERROR(INDEX(Pengeluaran1,MATCH('Buku Besar'!H7220,Akun1,0)),""))</f>
        <v/>
      </c>
    </row>
    <row r="7221" spans="1:13" x14ac:dyDescent="0.25">
      <c r="A7221" s="91" t="str">
        <f t="shared" si="224"/>
        <v/>
      </c>
      <c r="B7221" s="330" t="str">
        <f>IF(A7221="","",IFERROR(INDEX(Tanggal,MATCH('Buku Besar'!A7221,Akun,0)),""))</f>
        <v/>
      </c>
      <c r="C7221" s="2" t="str">
        <f>IF(A7221="","",IFERROR(INDEX(Keterangan,MATCH('Buku Besar'!A7221,Akun,0)),""))</f>
        <v/>
      </c>
      <c r="D7221" s="2" t="str">
        <f>IF(A7221="","",IFERROR(INDEX(Reff,MATCH('Buku Besar'!A7221,Akun,0)),""))</f>
        <v/>
      </c>
      <c r="E7221" s="331" t="str">
        <f>IF(A7221="","",IFERROR(INDEX(Penerimaan,MATCH('Buku Besar'!A7221,Akun,0)),""))</f>
        <v/>
      </c>
      <c r="F7221" s="331" t="str">
        <f>IF(A7221="","",IFERROR(INDEX(Pengeluaran,MATCH('Buku Besar'!A7221,Akun,0)),""))</f>
        <v/>
      </c>
      <c r="H7221" s="91" t="str">
        <f t="shared" si="225"/>
        <v/>
      </c>
      <c r="I7221" s="330" t="str">
        <f>IF(H7221="","",IFERROR(INDEX(Tanggal1,MATCH('Buku Besar'!H7221,Akun1,0)),""))</f>
        <v/>
      </c>
      <c r="J7221" s="2" t="str">
        <f>IF(H7221="","",IFERROR(INDEX(Keterangan1,MATCH('Buku Besar'!H7221,Akun1,0)),""))</f>
        <v/>
      </c>
      <c r="K7221" s="2" t="str">
        <f>IF(H7221="","",IFERROR(INDEX(Reff1,MATCH('Buku Besar'!H7221,Akun1,0)),""))</f>
        <v/>
      </c>
      <c r="L7221" s="331" t="str">
        <f>IF(H7221="","",IFERROR(INDEX(Penerimaan1,MATCH('Buku Besar'!H7221,Akun1,0)),""))</f>
        <v/>
      </c>
      <c r="M7221" s="331" t="str">
        <f>IF(H7221="","",IFERROR(INDEX(Pengeluaran1,MATCH('Buku Besar'!H7221,Akun1,0)),""))</f>
        <v/>
      </c>
    </row>
    <row r="7222" spans="1:13" x14ac:dyDescent="0.25">
      <c r="A7222" s="91" t="str">
        <f t="shared" si="224"/>
        <v/>
      </c>
      <c r="B7222" s="330" t="str">
        <f>IF(A7222="","",IFERROR(INDEX(Tanggal,MATCH('Buku Besar'!A7222,Akun,0)),""))</f>
        <v/>
      </c>
      <c r="C7222" s="2" t="str">
        <f>IF(A7222="","",IFERROR(INDEX(Keterangan,MATCH('Buku Besar'!A7222,Akun,0)),""))</f>
        <v/>
      </c>
      <c r="D7222" s="2" t="str">
        <f>IF(A7222="","",IFERROR(INDEX(Reff,MATCH('Buku Besar'!A7222,Akun,0)),""))</f>
        <v/>
      </c>
      <c r="E7222" s="331" t="str">
        <f>IF(A7222="","",IFERROR(INDEX(Penerimaan,MATCH('Buku Besar'!A7222,Akun,0)),""))</f>
        <v/>
      </c>
      <c r="F7222" s="331" t="str">
        <f>IF(A7222="","",IFERROR(INDEX(Pengeluaran,MATCH('Buku Besar'!A7222,Akun,0)),""))</f>
        <v/>
      </c>
      <c r="H7222" s="91" t="str">
        <f t="shared" si="225"/>
        <v/>
      </c>
      <c r="I7222" s="330" t="str">
        <f>IF(H7222="","",IFERROR(INDEX(Tanggal1,MATCH('Buku Besar'!H7222,Akun1,0)),""))</f>
        <v/>
      </c>
      <c r="J7222" s="2" t="str">
        <f>IF(H7222="","",IFERROR(INDEX(Keterangan1,MATCH('Buku Besar'!H7222,Akun1,0)),""))</f>
        <v/>
      </c>
      <c r="K7222" s="2" t="str">
        <f>IF(H7222="","",IFERROR(INDEX(Reff1,MATCH('Buku Besar'!H7222,Akun1,0)),""))</f>
        <v/>
      </c>
      <c r="L7222" s="331" t="str">
        <f>IF(H7222="","",IFERROR(INDEX(Penerimaan1,MATCH('Buku Besar'!H7222,Akun1,0)),""))</f>
        <v/>
      </c>
      <c r="M7222" s="331" t="str">
        <f>IF(H7222="","",IFERROR(INDEX(Pengeluaran1,MATCH('Buku Besar'!H7222,Akun1,0)),""))</f>
        <v/>
      </c>
    </row>
    <row r="7223" spans="1:13" x14ac:dyDescent="0.25">
      <c r="A7223" s="91" t="str">
        <f t="shared" si="224"/>
        <v/>
      </c>
      <c r="B7223" s="330" t="str">
        <f>IF(A7223="","",IFERROR(INDEX(Tanggal,MATCH('Buku Besar'!A7223,Akun,0)),""))</f>
        <v/>
      </c>
      <c r="C7223" s="2" t="str">
        <f>IF(A7223="","",IFERROR(INDEX(Keterangan,MATCH('Buku Besar'!A7223,Akun,0)),""))</f>
        <v/>
      </c>
      <c r="D7223" s="2" t="str">
        <f>IF(A7223="","",IFERROR(INDEX(Reff,MATCH('Buku Besar'!A7223,Akun,0)),""))</f>
        <v/>
      </c>
      <c r="E7223" s="331" t="str">
        <f>IF(A7223="","",IFERROR(INDEX(Penerimaan,MATCH('Buku Besar'!A7223,Akun,0)),""))</f>
        <v/>
      </c>
      <c r="F7223" s="331" t="str">
        <f>IF(A7223="","",IFERROR(INDEX(Pengeluaran,MATCH('Buku Besar'!A7223,Akun,0)),""))</f>
        <v/>
      </c>
      <c r="H7223" s="91" t="str">
        <f t="shared" si="225"/>
        <v/>
      </c>
      <c r="I7223" s="330" t="str">
        <f>IF(H7223="","",IFERROR(INDEX(Tanggal1,MATCH('Buku Besar'!H7223,Akun1,0)),""))</f>
        <v/>
      </c>
      <c r="J7223" s="2" t="str">
        <f>IF(H7223="","",IFERROR(INDEX(Keterangan1,MATCH('Buku Besar'!H7223,Akun1,0)),""))</f>
        <v/>
      </c>
      <c r="K7223" s="2" t="str">
        <f>IF(H7223="","",IFERROR(INDEX(Reff1,MATCH('Buku Besar'!H7223,Akun1,0)),""))</f>
        <v/>
      </c>
      <c r="L7223" s="331" t="str">
        <f>IF(H7223="","",IFERROR(INDEX(Penerimaan1,MATCH('Buku Besar'!H7223,Akun1,0)),""))</f>
        <v/>
      </c>
      <c r="M7223" s="331" t="str">
        <f>IF(H7223="","",IFERROR(INDEX(Pengeluaran1,MATCH('Buku Besar'!H7223,Akun1,0)),""))</f>
        <v/>
      </c>
    </row>
    <row r="7224" spans="1:13" x14ac:dyDescent="0.25">
      <c r="A7224" s="91" t="str">
        <f t="shared" si="224"/>
        <v/>
      </c>
      <c r="B7224" s="330" t="str">
        <f>IF(A7224="","",IFERROR(INDEX(Tanggal,MATCH('Buku Besar'!A7224,Akun,0)),""))</f>
        <v/>
      </c>
      <c r="C7224" s="2" t="str">
        <f>IF(A7224="","",IFERROR(INDEX(Keterangan,MATCH('Buku Besar'!A7224,Akun,0)),""))</f>
        <v/>
      </c>
      <c r="D7224" s="2" t="str">
        <f>IF(A7224="","",IFERROR(INDEX(Reff,MATCH('Buku Besar'!A7224,Akun,0)),""))</f>
        <v/>
      </c>
      <c r="E7224" s="331" t="str">
        <f>IF(A7224="","",IFERROR(INDEX(Penerimaan,MATCH('Buku Besar'!A7224,Akun,0)),""))</f>
        <v/>
      </c>
      <c r="F7224" s="331" t="str">
        <f>IF(A7224="","",IFERROR(INDEX(Pengeluaran,MATCH('Buku Besar'!A7224,Akun,0)),""))</f>
        <v/>
      </c>
      <c r="H7224" s="91" t="str">
        <f t="shared" si="225"/>
        <v/>
      </c>
      <c r="I7224" s="330" t="str">
        <f>IF(H7224="","",IFERROR(INDEX(Tanggal1,MATCH('Buku Besar'!H7224,Akun1,0)),""))</f>
        <v/>
      </c>
      <c r="J7224" s="2" t="str">
        <f>IF(H7224="","",IFERROR(INDEX(Keterangan1,MATCH('Buku Besar'!H7224,Akun1,0)),""))</f>
        <v/>
      </c>
      <c r="K7224" s="2" t="str">
        <f>IF(H7224="","",IFERROR(INDEX(Reff1,MATCH('Buku Besar'!H7224,Akun1,0)),""))</f>
        <v/>
      </c>
      <c r="L7224" s="331" t="str">
        <f>IF(H7224="","",IFERROR(INDEX(Penerimaan1,MATCH('Buku Besar'!H7224,Akun1,0)),""))</f>
        <v/>
      </c>
      <c r="M7224" s="331" t="str">
        <f>IF(H7224="","",IFERROR(INDEX(Pengeluaran1,MATCH('Buku Besar'!H7224,Akun1,0)),""))</f>
        <v/>
      </c>
    </row>
    <row r="7225" spans="1:13" x14ac:dyDescent="0.25">
      <c r="A7225" s="91" t="str">
        <f t="shared" si="224"/>
        <v/>
      </c>
      <c r="B7225" s="330" t="str">
        <f>IF(A7225="","",IFERROR(INDEX(Tanggal,MATCH('Buku Besar'!A7225,Akun,0)),""))</f>
        <v/>
      </c>
      <c r="C7225" s="2" t="str">
        <f>IF(A7225="","",IFERROR(INDEX(Keterangan,MATCH('Buku Besar'!A7225,Akun,0)),""))</f>
        <v/>
      </c>
      <c r="D7225" s="2" t="str">
        <f>IF(A7225="","",IFERROR(INDEX(Reff,MATCH('Buku Besar'!A7225,Akun,0)),""))</f>
        <v/>
      </c>
      <c r="E7225" s="331" t="str">
        <f>IF(A7225="","",IFERROR(INDEX(Penerimaan,MATCH('Buku Besar'!A7225,Akun,0)),""))</f>
        <v/>
      </c>
      <c r="F7225" s="331" t="str">
        <f>IF(A7225="","",IFERROR(INDEX(Pengeluaran,MATCH('Buku Besar'!A7225,Akun,0)),""))</f>
        <v/>
      </c>
      <c r="H7225" s="91" t="str">
        <f t="shared" si="225"/>
        <v/>
      </c>
      <c r="I7225" s="330" t="str">
        <f>IF(H7225="","",IFERROR(INDEX(Tanggal1,MATCH('Buku Besar'!H7225,Akun1,0)),""))</f>
        <v/>
      </c>
      <c r="J7225" s="2" t="str">
        <f>IF(H7225="","",IFERROR(INDEX(Keterangan1,MATCH('Buku Besar'!H7225,Akun1,0)),""))</f>
        <v/>
      </c>
      <c r="K7225" s="2" t="str">
        <f>IF(H7225="","",IFERROR(INDEX(Reff1,MATCH('Buku Besar'!H7225,Akun1,0)),""))</f>
        <v/>
      </c>
      <c r="L7225" s="331" t="str">
        <f>IF(H7225="","",IFERROR(INDEX(Penerimaan1,MATCH('Buku Besar'!H7225,Akun1,0)),""))</f>
        <v/>
      </c>
      <c r="M7225" s="331" t="str">
        <f>IF(H7225="","",IFERROR(INDEX(Pengeluaran1,MATCH('Buku Besar'!H7225,Akun1,0)),""))</f>
        <v/>
      </c>
    </row>
    <row r="7226" spans="1:13" x14ac:dyDescent="0.25">
      <c r="A7226" s="91" t="str">
        <f t="shared" si="224"/>
        <v/>
      </c>
      <c r="B7226" s="330" t="str">
        <f>IF(A7226="","",IFERROR(INDEX(Tanggal,MATCH('Buku Besar'!A7226,Akun,0)),""))</f>
        <v/>
      </c>
      <c r="C7226" s="2" t="str">
        <f>IF(A7226="","",IFERROR(INDEX(Keterangan,MATCH('Buku Besar'!A7226,Akun,0)),""))</f>
        <v/>
      </c>
      <c r="D7226" s="2" t="str">
        <f>IF(A7226="","",IFERROR(INDEX(Reff,MATCH('Buku Besar'!A7226,Akun,0)),""))</f>
        <v/>
      </c>
      <c r="E7226" s="331" t="str">
        <f>IF(A7226="","",IFERROR(INDEX(Penerimaan,MATCH('Buku Besar'!A7226,Akun,0)),""))</f>
        <v/>
      </c>
      <c r="F7226" s="331" t="str">
        <f>IF(A7226="","",IFERROR(INDEX(Pengeluaran,MATCH('Buku Besar'!A7226,Akun,0)),""))</f>
        <v/>
      </c>
      <c r="H7226" s="91" t="str">
        <f t="shared" si="225"/>
        <v/>
      </c>
      <c r="I7226" s="330" t="str">
        <f>IF(H7226="","",IFERROR(INDEX(Tanggal1,MATCH('Buku Besar'!H7226,Akun1,0)),""))</f>
        <v/>
      </c>
      <c r="J7226" s="2" t="str">
        <f>IF(H7226="","",IFERROR(INDEX(Keterangan1,MATCH('Buku Besar'!H7226,Akun1,0)),""))</f>
        <v/>
      </c>
      <c r="K7226" s="2" t="str">
        <f>IF(H7226="","",IFERROR(INDEX(Reff1,MATCH('Buku Besar'!H7226,Akun1,0)),""))</f>
        <v/>
      </c>
      <c r="L7226" s="331" t="str">
        <f>IF(H7226="","",IFERROR(INDEX(Penerimaan1,MATCH('Buku Besar'!H7226,Akun1,0)),""))</f>
        <v/>
      </c>
      <c r="M7226" s="331" t="str">
        <f>IF(H7226="","",IFERROR(INDEX(Pengeluaran1,MATCH('Buku Besar'!H7226,Akun1,0)),""))</f>
        <v/>
      </c>
    </row>
    <row r="7227" spans="1:13" x14ac:dyDescent="0.25">
      <c r="A7227" s="91" t="str">
        <f t="shared" si="224"/>
        <v/>
      </c>
      <c r="B7227" s="330" t="str">
        <f>IF(A7227="","",IFERROR(INDEX(Tanggal,MATCH('Buku Besar'!A7227,Akun,0)),""))</f>
        <v/>
      </c>
      <c r="C7227" s="2" t="str">
        <f>IF(A7227="","",IFERROR(INDEX(Keterangan,MATCH('Buku Besar'!A7227,Akun,0)),""))</f>
        <v/>
      </c>
      <c r="D7227" s="2" t="str">
        <f>IF(A7227="","",IFERROR(INDEX(Reff,MATCH('Buku Besar'!A7227,Akun,0)),""))</f>
        <v/>
      </c>
      <c r="E7227" s="331" t="str">
        <f>IF(A7227="","",IFERROR(INDEX(Penerimaan,MATCH('Buku Besar'!A7227,Akun,0)),""))</f>
        <v/>
      </c>
      <c r="F7227" s="331" t="str">
        <f>IF(A7227="","",IFERROR(INDEX(Pengeluaran,MATCH('Buku Besar'!A7227,Akun,0)),""))</f>
        <v/>
      </c>
      <c r="H7227" s="91" t="str">
        <f t="shared" si="225"/>
        <v/>
      </c>
      <c r="I7227" s="330" t="str">
        <f>IF(H7227="","",IFERROR(INDEX(Tanggal1,MATCH('Buku Besar'!H7227,Akun1,0)),""))</f>
        <v/>
      </c>
      <c r="J7227" s="2" t="str">
        <f>IF(H7227="","",IFERROR(INDEX(Keterangan1,MATCH('Buku Besar'!H7227,Akun1,0)),""))</f>
        <v/>
      </c>
      <c r="K7227" s="2" t="str">
        <f>IF(H7227="","",IFERROR(INDEX(Reff1,MATCH('Buku Besar'!H7227,Akun1,0)),""))</f>
        <v/>
      </c>
      <c r="L7227" s="331" t="str">
        <f>IF(H7227="","",IFERROR(INDEX(Penerimaan1,MATCH('Buku Besar'!H7227,Akun1,0)),""))</f>
        <v/>
      </c>
      <c r="M7227" s="331" t="str">
        <f>IF(H7227="","",IFERROR(INDEX(Pengeluaran1,MATCH('Buku Besar'!H7227,Akun1,0)),""))</f>
        <v/>
      </c>
    </row>
    <row r="7228" spans="1:13" x14ac:dyDescent="0.25">
      <c r="A7228" s="91" t="str">
        <f t="shared" si="224"/>
        <v/>
      </c>
      <c r="B7228" s="330" t="str">
        <f>IF(A7228="","",IFERROR(INDEX(Tanggal,MATCH('Buku Besar'!A7228,Akun,0)),""))</f>
        <v/>
      </c>
      <c r="C7228" s="2" t="str">
        <f>IF(A7228="","",IFERROR(INDEX(Keterangan,MATCH('Buku Besar'!A7228,Akun,0)),""))</f>
        <v/>
      </c>
      <c r="D7228" s="2" t="str">
        <f>IF(A7228="","",IFERROR(INDEX(Reff,MATCH('Buku Besar'!A7228,Akun,0)),""))</f>
        <v/>
      </c>
      <c r="E7228" s="331" t="str">
        <f>IF(A7228="","",IFERROR(INDEX(Penerimaan,MATCH('Buku Besar'!A7228,Akun,0)),""))</f>
        <v/>
      </c>
      <c r="F7228" s="331" t="str">
        <f>IF(A7228="","",IFERROR(INDEX(Pengeluaran,MATCH('Buku Besar'!A7228,Akun,0)),""))</f>
        <v/>
      </c>
      <c r="H7228" s="91" t="str">
        <f t="shared" si="225"/>
        <v/>
      </c>
      <c r="I7228" s="330" t="str">
        <f>IF(H7228="","",IFERROR(INDEX(Tanggal1,MATCH('Buku Besar'!H7228,Akun1,0)),""))</f>
        <v/>
      </c>
      <c r="J7228" s="2" t="str">
        <f>IF(H7228="","",IFERROR(INDEX(Keterangan1,MATCH('Buku Besar'!H7228,Akun1,0)),""))</f>
        <v/>
      </c>
      <c r="K7228" s="2" t="str">
        <f>IF(H7228="","",IFERROR(INDEX(Reff1,MATCH('Buku Besar'!H7228,Akun1,0)),""))</f>
        <v/>
      </c>
      <c r="L7228" s="331" t="str">
        <f>IF(H7228="","",IFERROR(INDEX(Penerimaan1,MATCH('Buku Besar'!H7228,Akun1,0)),""))</f>
        <v/>
      </c>
      <c r="M7228" s="331" t="str">
        <f>IF(H7228="","",IFERROR(INDEX(Pengeluaran1,MATCH('Buku Besar'!H7228,Akun1,0)),""))</f>
        <v/>
      </c>
    </row>
    <row r="7229" spans="1:13" x14ac:dyDescent="0.25">
      <c r="A7229" s="91" t="str">
        <f t="shared" si="224"/>
        <v/>
      </c>
      <c r="B7229" s="330" t="str">
        <f>IF(A7229="","",IFERROR(INDEX(Tanggal,MATCH('Buku Besar'!A7229,Akun,0)),""))</f>
        <v/>
      </c>
      <c r="C7229" s="2" t="str">
        <f>IF(A7229="","",IFERROR(INDEX(Keterangan,MATCH('Buku Besar'!A7229,Akun,0)),""))</f>
        <v/>
      </c>
      <c r="D7229" s="2" t="str">
        <f>IF(A7229="","",IFERROR(INDEX(Reff,MATCH('Buku Besar'!A7229,Akun,0)),""))</f>
        <v/>
      </c>
      <c r="E7229" s="331" t="str">
        <f>IF(A7229="","",IFERROR(INDEX(Penerimaan,MATCH('Buku Besar'!A7229,Akun,0)),""))</f>
        <v/>
      </c>
      <c r="F7229" s="331" t="str">
        <f>IF(A7229="","",IFERROR(INDEX(Pengeluaran,MATCH('Buku Besar'!A7229,Akun,0)),""))</f>
        <v/>
      </c>
      <c r="H7229" s="91" t="str">
        <f t="shared" si="225"/>
        <v/>
      </c>
      <c r="I7229" s="330" t="str">
        <f>IF(H7229="","",IFERROR(INDEX(Tanggal1,MATCH('Buku Besar'!H7229,Akun1,0)),""))</f>
        <v/>
      </c>
      <c r="J7229" s="2" t="str">
        <f>IF(H7229="","",IFERROR(INDEX(Keterangan1,MATCH('Buku Besar'!H7229,Akun1,0)),""))</f>
        <v/>
      </c>
      <c r="K7229" s="2" t="str">
        <f>IF(H7229="","",IFERROR(INDEX(Reff1,MATCH('Buku Besar'!H7229,Akun1,0)),""))</f>
        <v/>
      </c>
      <c r="L7229" s="331" t="str">
        <f>IF(H7229="","",IFERROR(INDEX(Penerimaan1,MATCH('Buku Besar'!H7229,Akun1,0)),""))</f>
        <v/>
      </c>
      <c r="M7229" s="331" t="str">
        <f>IF(H7229="","",IFERROR(INDEX(Pengeluaran1,MATCH('Buku Besar'!H7229,Akun1,0)),""))</f>
        <v/>
      </c>
    </row>
    <row r="7230" spans="1:13" x14ac:dyDescent="0.25">
      <c r="A7230" s="91" t="str">
        <f t="shared" si="224"/>
        <v/>
      </c>
      <c r="B7230" s="330" t="str">
        <f>IF(A7230="","",IFERROR(INDEX(Tanggal,MATCH('Buku Besar'!A7230,Akun,0)),""))</f>
        <v/>
      </c>
      <c r="C7230" s="2" t="str">
        <f>IF(A7230="","",IFERROR(INDEX(Keterangan,MATCH('Buku Besar'!A7230,Akun,0)),""))</f>
        <v/>
      </c>
      <c r="D7230" s="2" t="str">
        <f>IF(A7230="","",IFERROR(INDEX(Reff,MATCH('Buku Besar'!A7230,Akun,0)),""))</f>
        <v/>
      </c>
      <c r="E7230" s="331" t="str">
        <f>IF(A7230="","",IFERROR(INDEX(Penerimaan,MATCH('Buku Besar'!A7230,Akun,0)),""))</f>
        <v/>
      </c>
      <c r="F7230" s="331" t="str">
        <f>IF(A7230="","",IFERROR(INDEX(Pengeluaran,MATCH('Buku Besar'!A7230,Akun,0)),""))</f>
        <v/>
      </c>
      <c r="H7230" s="91" t="str">
        <f t="shared" si="225"/>
        <v/>
      </c>
      <c r="I7230" s="330" t="str">
        <f>IF(H7230="","",IFERROR(INDEX(Tanggal1,MATCH('Buku Besar'!H7230,Akun1,0)),""))</f>
        <v/>
      </c>
      <c r="J7230" s="2" t="str">
        <f>IF(H7230="","",IFERROR(INDEX(Keterangan1,MATCH('Buku Besar'!H7230,Akun1,0)),""))</f>
        <v/>
      </c>
      <c r="K7230" s="2" t="str">
        <f>IF(H7230="","",IFERROR(INDEX(Reff1,MATCH('Buku Besar'!H7230,Akun1,0)),""))</f>
        <v/>
      </c>
      <c r="L7230" s="331" t="str">
        <f>IF(H7230="","",IFERROR(INDEX(Penerimaan1,MATCH('Buku Besar'!H7230,Akun1,0)),""))</f>
        <v/>
      </c>
      <c r="M7230" s="331" t="str">
        <f>IF(H7230="","",IFERROR(INDEX(Pengeluaran1,MATCH('Buku Besar'!H7230,Akun1,0)),""))</f>
        <v/>
      </c>
    </row>
    <row r="7231" spans="1:13" x14ac:dyDescent="0.25">
      <c r="A7231" s="91" t="str">
        <f t="shared" si="224"/>
        <v/>
      </c>
      <c r="B7231" s="330" t="str">
        <f>IF(A7231="","",IFERROR(INDEX(Tanggal,MATCH('Buku Besar'!A7231,Akun,0)),""))</f>
        <v/>
      </c>
      <c r="C7231" s="2" t="str">
        <f>IF(A7231="","",IFERROR(INDEX(Keterangan,MATCH('Buku Besar'!A7231,Akun,0)),""))</f>
        <v/>
      </c>
      <c r="D7231" s="2" t="str">
        <f>IF(A7231="","",IFERROR(INDEX(Reff,MATCH('Buku Besar'!A7231,Akun,0)),""))</f>
        <v/>
      </c>
      <c r="E7231" s="331" t="str">
        <f>IF(A7231="","",IFERROR(INDEX(Penerimaan,MATCH('Buku Besar'!A7231,Akun,0)),""))</f>
        <v/>
      </c>
      <c r="F7231" s="331" t="str">
        <f>IF(A7231="","",IFERROR(INDEX(Pengeluaran,MATCH('Buku Besar'!A7231,Akun,0)),""))</f>
        <v/>
      </c>
      <c r="H7231" s="91" t="str">
        <f t="shared" si="225"/>
        <v/>
      </c>
      <c r="I7231" s="330" t="str">
        <f>IF(H7231="","",IFERROR(INDEX(Tanggal1,MATCH('Buku Besar'!H7231,Akun1,0)),""))</f>
        <v/>
      </c>
      <c r="J7231" s="2" t="str">
        <f>IF(H7231="","",IFERROR(INDEX(Keterangan1,MATCH('Buku Besar'!H7231,Akun1,0)),""))</f>
        <v/>
      </c>
      <c r="K7231" s="2" t="str">
        <f>IF(H7231="","",IFERROR(INDEX(Reff1,MATCH('Buku Besar'!H7231,Akun1,0)),""))</f>
        <v/>
      </c>
      <c r="L7231" s="331" t="str">
        <f>IF(H7231="","",IFERROR(INDEX(Penerimaan1,MATCH('Buku Besar'!H7231,Akun1,0)),""))</f>
        <v/>
      </c>
      <c r="M7231" s="331" t="str">
        <f>IF(H7231="","",IFERROR(INDEX(Pengeluaran1,MATCH('Buku Besar'!H7231,Akun1,0)),""))</f>
        <v/>
      </c>
    </row>
    <row r="7232" spans="1:13" x14ac:dyDescent="0.25">
      <c r="A7232" s="91" t="str">
        <f t="shared" si="224"/>
        <v/>
      </c>
      <c r="B7232" s="330" t="str">
        <f>IF(A7232="","",IFERROR(INDEX(Tanggal,MATCH('Buku Besar'!A7232,Akun,0)),""))</f>
        <v/>
      </c>
      <c r="C7232" s="2" t="str">
        <f>IF(A7232="","",IFERROR(INDEX(Keterangan,MATCH('Buku Besar'!A7232,Akun,0)),""))</f>
        <v/>
      </c>
      <c r="D7232" s="2" t="str">
        <f>IF(A7232="","",IFERROR(INDEX(Reff,MATCH('Buku Besar'!A7232,Akun,0)),""))</f>
        <v/>
      </c>
      <c r="E7232" s="331" t="str">
        <f>IF(A7232="","",IFERROR(INDEX(Penerimaan,MATCH('Buku Besar'!A7232,Akun,0)),""))</f>
        <v/>
      </c>
      <c r="F7232" s="331" t="str">
        <f>IF(A7232="","",IFERROR(INDEX(Pengeluaran,MATCH('Buku Besar'!A7232,Akun,0)),""))</f>
        <v/>
      </c>
      <c r="H7232" s="91" t="str">
        <f t="shared" si="225"/>
        <v/>
      </c>
      <c r="I7232" s="330" t="str">
        <f>IF(H7232="","",IFERROR(INDEX(Tanggal1,MATCH('Buku Besar'!H7232,Akun1,0)),""))</f>
        <v/>
      </c>
      <c r="J7232" s="2" t="str">
        <f>IF(H7232="","",IFERROR(INDEX(Keterangan1,MATCH('Buku Besar'!H7232,Akun1,0)),""))</f>
        <v/>
      </c>
      <c r="K7232" s="2" t="str">
        <f>IF(H7232="","",IFERROR(INDEX(Reff1,MATCH('Buku Besar'!H7232,Akun1,0)),""))</f>
        <v/>
      </c>
      <c r="L7232" s="331" t="str">
        <f>IF(H7232="","",IFERROR(INDEX(Penerimaan1,MATCH('Buku Besar'!H7232,Akun1,0)),""))</f>
        <v/>
      </c>
      <c r="M7232" s="331" t="str">
        <f>IF(H7232="","",IFERROR(INDEX(Pengeluaran1,MATCH('Buku Besar'!H7232,Akun1,0)),""))</f>
        <v/>
      </c>
    </row>
    <row r="7233" spans="1:13" x14ac:dyDescent="0.25">
      <c r="A7233" s="91" t="str">
        <f t="shared" si="224"/>
        <v/>
      </c>
      <c r="B7233" s="330" t="str">
        <f>IF(A7233="","",IFERROR(INDEX(Tanggal,MATCH('Buku Besar'!A7233,Akun,0)),""))</f>
        <v/>
      </c>
      <c r="C7233" s="2" t="str">
        <f>IF(A7233="","",IFERROR(INDEX(Keterangan,MATCH('Buku Besar'!A7233,Akun,0)),""))</f>
        <v/>
      </c>
      <c r="D7233" s="2" t="str">
        <f>IF(A7233="","",IFERROR(INDEX(Reff,MATCH('Buku Besar'!A7233,Akun,0)),""))</f>
        <v/>
      </c>
      <c r="E7233" s="331" t="str">
        <f>IF(A7233="","",IFERROR(INDEX(Penerimaan,MATCH('Buku Besar'!A7233,Akun,0)),""))</f>
        <v/>
      </c>
      <c r="F7233" s="331" t="str">
        <f>IF(A7233="","",IFERROR(INDEX(Pengeluaran,MATCH('Buku Besar'!A7233,Akun,0)),""))</f>
        <v/>
      </c>
      <c r="H7233" s="91" t="str">
        <f t="shared" si="225"/>
        <v/>
      </c>
      <c r="I7233" s="330" t="str">
        <f>IF(H7233="","",IFERROR(INDEX(Tanggal1,MATCH('Buku Besar'!H7233,Akun1,0)),""))</f>
        <v/>
      </c>
      <c r="J7233" s="2" t="str">
        <f>IF(H7233="","",IFERROR(INDEX(Keterangan1,MATCH('Buku Besar'!H7233,Akun1,0)),""))</f>
        <v/>
      </c>
      <c r="K7233" s="2" t="str">
        <f>IF(H7233="","",IFERROR(INDEX(Reff1,MATCH('Buku Besar'!H7233,Akun1,0)),""))</f>
        <v/>
      </c>
      <c r="L7233" s="331" t="str">
        <f>IF(H7233="","",IFERROR(INDEX(Penerimaan1,MATCH('Buku Besar'!H7233,Akun1,0)),""))</f>
        <v/>
      </c>
      <c r="M7233" s="331" t="str">
        <f>IF(H7233="","",IFERROR(INDEX(Pengeluaran1,MATCH('Buku Besar'!H7233,Akun1,0)),""))</f>
        <v/>
      </c>
    </row>
    <row r="7234" spans="1:13" x14ac:dyDescent="0.25">
      <c r="A7234" s="91" t="str">
        <f t="shared" si="224"/>
        <v/>
      </c>
      <c r="B7234" s="330" t="str">
        <f>IF(A7234="","",IFERROR(INDEX(Tanggal,MATCH('Buku Besar'!A7234,Akun,0)),""))</f>
        <v/>
      </c>
      <c r="C7234" s="2" t="str">
        <f>IF(A7234="","",IFERROR(INDEX(Keterangan,MATCH('Buku Besar'!A7234,Akun,0)),""))</f>
        <v/>
      </c>
      <c r="D7234" s="2" t="str">
        <f>IF(A7234="","",IFERROR(INDEX(Reff,MATCH('Buku Besar'!A7234,Akun,0)),""))</f>
        <v/>
      </c>
      <c r="E7234" s="331" t="str">
        <f>IF(A7234="","",IFERROR(INDEX(Penerimaan,MATCH('Buku Besar'!A7234,Akun,0)),""))</f>
        <v/>
      </c>
      <c r="F7234" s="331" t="str">
        <f>IF(A7234="","",IFERROR(INDEX(Pengeluaran,MATCH('Buku Besar'!A7234,Akun,0)),""))</f>
        <v/>
      </c>
      <c r="H7234" s="91" t="str">
        <f t="shared" si="225"/>
        <v/>
      </c>
      <c r="I7234" s="330" t="str">
        <f>IF(H7234="","",IFERROR(INDEX(Tanggal1,MATCH('Buku Besar'!H7234,Akun1,0)),""))</f>
        <v/>
      </c>
      <c r="J7234" s="2" t="str">
        <f>IF(H7234="","",IFERROR(INDEX(Keterangan1,MATCH('Buku Besar'!H7234,Akun1,0)),""))</f>
        <v/>
      </c>
      <c r="K7234" s="2" t="str">
        <f>IF(H7234="","",IFERROR(INDEX(Reff1,MATCH('Buku Besar'!H7234,Akun1,0)),""))</f>
        <v/>
      </c>
      <c r="L7234" s="331" t="str">
        <f>IF(H7234="","",IFERROR(INDEX(Penerimaan1,MATCH('Buku Besar'!H7234,Akun1,0)),""))</f>
        <v/>
      </c>
      <c r="M7234" s="331" t="str">
        <f>IF(H7234="","",IFERROR(INDEX(Pengeluaran1,MATCH('Buku Besar'!H7234,Akun1,0)),""))</f>
        <v/>
      </c>
    </row>
    <row r="7235" spans="1:13" x14ac:dyDescent="0.25">
      <c r="A7235" s="91" t="str">
        <f t="shared" si="224"/>
        <v/>
      </c>
      <c r="B7235" s="330" t="str">
        <f>IF(A7235="","",IFERROR(INDEX(Tanggal,MATCH('Buku Besar'!A7235,Akun,0)),""))</f>
        <v/>
      </c>
      <c r="C7235" s="2" t="str">
        <f>IF(A7235="","",IFERROR(INDEX(Keterangan,MATCH('Buku Besar'!A7235,Akun,0)),""))</f>
        <v/>
      </c>
      <c r="D7235" s="2" t="str">
        <f>IF(A7235="","",IFERROR(INDEX(Reff,MATCH('Buku Besar'!A7235,Akun,0)),""))</f>
        <v/>
      </c>
      <c r="E7235" s="331" t="str">
        <f>IF(A7235="","",IFERROR(INDEX(Penerimaan,MATCH('Buku Besar'!A7235,Akun,0)),""))</f>
        <v/>
      </c>
      <c r="F7235" s="331" t="str">
        <f>IF(A7235="","",IFERROR(INDEX(Pengeluaran,MATCH('Buku Besar'!A7235,Akun,0)),""))</f>
        <v/>
      </c>
      <c r="H7235" s="91" t="str">
        <f t="shared" si="225"/>
        <v/>
      </c>
      <c r="I7235" s="330" t="str">
        <f>IF(H7235="","",IFERROR(INDEX(Tanggal1,MATCH('Buku Besar'!H7235,Akun1,0)),""))</f>
        <v/>
      </c>
      <c r="J7235" s="2" t="str">
        <f>IF(H7235="","",IFERROR(INDEX(Keterangan1,MATCH('Buku Besar'!H7235,Akun1,0)),""))</f>
        <v/>
      </c>
      <c r="K7235" s="2" t="str">
        <f>IF(H7235="","",IFERROR(INDEX(Reff1,MATCH('Buku Besar'!H7235,Akun1,0)),""))</f>
        <v/>
      </c>
      <c r="L7235" s="331" t="str">
        <f>IF(H7235="","",IFERROR(INDEX(Penerimaan1,MATCH('Buku Besar'!H7235,Akun1,0)),""))</f>
        <v/>
      </c>
      <c r="M7235" s="331" t="str">
        <f>IF(H7235="","",IFERROR(INDEX(Pengeluaran1,MATCH('Buku Besar'!H7235,Akun1,0)),""))</f>
        <v/>
      </c>
    </row>
    <row r="7236" spans="1:13" x14ac:dyDescent="0.25">
      <c r="A7236" s="91" t="str">
        <f t="shared" si="224"/>
        <v/>
      </c>
      <c r="B7236" s="330" t="str">
        <f>IF(A7236="","",IFERROR(INDEX(Tanggal,MATCH('Buku Besar'!A7236,Akun,0)),""))</f>
        <v/>
      </c>
      <c r="C7236" s="2" t="str">
        <f>IF(A7236="","",IFERROR(INDEX(Keterangan,MATCH('Buku Besar'!A7236,Akun,0)),""))</f>
        <v/>
      </c>
      <c r="D7236" s="2" t="str">
        <f>IF(A7236="","",IFERROR(INDEX(Reff,MATCH('Buku Besar'!A7236,Akun,0)),""))</f>
        <v/>
      </c>
      <c r="E7236" s="331" t="str">
        <f>IF(A7236="","",IFERROR(INDEX(Penerimaan,MATCH('Buku Besar'!A7236,Akun,0)),""))</f>
        <v/>
      </c>
      <c r="F7236" s="331" t="str">
        <f>IF(A7236="","",IFERROR(INDEX(Pengeluaran,MATCH('Buku Besar'!A7236,Akun,0)),""))</f>
        <v/>
      </c>
      <c r="H7236" s="91" t="str">
        <f t="shared" si="225"/>
        <v/>
      </c>
      <c r="I7236" s="330" t="str">
        <f>IF(H7236="","",IFERROR(INDEX(Tanggal1,MATCH('Buku Besar'!H7236,Akun1,0)),""))</f>
        <v/>
      </c>
      <c r="J7236" s="2" t="str">
        <f>IF(H7236="","",IFERROR(INDEX(Keterangan1,MATCH('Buku Besar'!H7236,Akun1,0)),""))</f>
        <v/>
      </c>
      <c r="K7236" s="2" t="str">
        <f>IF(H7236="","",IFERROR(INDEX(Reff1,MATCH('Buku Besar'!H7236,Akun1,0)),""))</f>
        <v/>
      </c>
      <c r="L7236" s="331" t="str">
        <f>IF(H7236="","",IFERROR(INDEX(Penerimaan1,MATCH('Buku Besar'!H7236,Akun1,0)),""))</f>
        <v/>
      </c>
      <c r="M7236" s="331" t="str">
        <f>IF(H7236="","",IFERROR(INDEX(Pengeluaran1,MATCH('Buku Besar'!H7236,Akun1,0)),""))</f>
        <v/>
      </c>
    </row>
    <row r="7237" spans="1:13" x14ac:dyDescent="0.25">
      <c r="A7237" s="91" t="str">
        <f t="shared" si="224"/>
        <v/>
      </c>
      <c r="B7237" s="330" t="str">
        <f>IF(A7237="","",IFERROR(INDEX(Tanggal,MATCH('Buku Besar'!A7237,Akun,0)),""))</f>
        <v/>
      </c>
      <c r="C7237" s="2" t="str">
        <f>IF(A7237="","",IFERROR(INDEX(Keterangan,MATCH('Buku Besar'!A7237,Akun,0)),""))</f>
        <v/>
      </c>
      <c r="D7237" s="2" t="str">
        <f>IF(A7237="","",IFERROR(INDEX(Reff,MATCH('Buku Besar'!A7237,Akun,0)),""))</f>
        <v/>
      </c>
      <c r="E7237" s="331" t="str">
        <f>IF(A7237="","",IFERROR(INDEX(Penerimaan,MATCH('Buku Besar'!A7237,Akun,0)),""))</f>
        <v/>
      </c>
      <c r="F7237" s="331" t="str">
        <f>IF(A7237="","",IFERROR(INDEX(Pengeluaran,MATCH('Buku Besar'!A7237,Akun,0)),""))</f>
        <v/>
      </c>
      <c r="H7237" s="91" t="str">
        <f t="shared" si="225"/>
        <v/>
      </c>
      <c r="I7237" s="330" t="str">
        <f>IF(H7237="","",IFERROR(INDEX(Tanggal1,MATCH('Buku Besar'!H7237,Akun1,0)),""))</f>
        <v/>
      </c>
      <c r="J7237" s="2" t="str">
        <f>IF(H7237="","",IFERROR(INDEX(Keterangan1,MATCH('Buku Besar'!H7237,Akun1,0)),""))</f>
        <v/>
      </c>
      <c r="K7237" s="2" t="str">
        <f>IF(H7237="","",IFERROR(INDEX(Reff1,MATCH('Buku Besar'!H7237,Akun1,0)),""))</f>
        <v/>
      </c>
      <c r="L7237" s="331" t="str">
        <f>IF(H7237="","",IFERROR(INDEX(Penerimaan1,MATCH('Buku Besar'!H7237,Akun1,0)),""))</f>
        <v/>
      </c>
      <c r="M7237" s="331" t="str">
        <f>IF(H7237="","",IFERROR(INDEX(Pengeluaran1,MATCH('Buku Besar'!H7237,Akun1,0)),""))</f>
        <v/>
      </c>
    </row>
    <row r="7238" spans="1:13" x14ac:dyDescent="0.25">
      <c r="A7238" s="91" t="str">
        <f t="shared" si="224"/>
        <v/>
      </c>
      <c r="B7238" s="330" t="str">
        <f>IF(A7238="","",IFERROR(INDEX(Tanggal,MATCH('Buku Besar'!A7238,Akun,0)),""))</f>
        <v/>
      </c>
      <c r="C7238" s="2" t="str">
        <f>IF(A7238="","",IFERROR(INDEX(Keterangan,MATCH('Buku Besar'!A7238,Akun,0)),""))</f>
        <v/>
      </c>
      <c r="D7238" s="2" t="str">
        <f>IF(A7238="","",IFERROR(INDEX(Reff,MATCH('Buku Besar'!A7238,Akun,0)),""))</f>
        <v/>
      </c>
      <c r="E7238" s="331" t="str">
        <f>IF(A7238="","",IFERROR(INDEX(Penerimaan,MATCH('Buku Besar'!A7238,Akun,0)),""))</f>
        <v/>
      </c>
      <c r="F7238" s="331" t="str">
        <f>IF(A7238="","",IFERROR(INDEX(Pengeluaran,MATCH('Buku Besar'!A7238,Akun,0)),""))</f>
        <v/>
      </c>
      <c r="H7238" s="91" t="str">
        <f t="shared" si="225"/>
        <v/>
      </c>
      <c r="I7238" s="330" t="str">
        <f>IF(H7238="","",IFERROR(INDEX(Tanggal1,MATCH('Buku Besar'!H7238,Akun1,0)),""))</f>
        <v/>
      </c>
      <c r="J7238" s="2" t="str">
        <f>IF(H7238="","",IFERROR(INDEX(Keterangan1,MATCH('Buku Besar'!H7238,Akun1,0)),""))</f>
        <v/>
      </c>
      <c r="K7238" s="2" t="str">
        <f>IF(H7238="","",IFERROR(INDEX(Reff1,MATCH('Buku Besar'!H7238,Akun1,0)),""))</f>
        <v/>
      </c>
      <c r="L7238" s="331" t="str">
        <f>IF(H7238="","",IFERROR(INDEX(Penerimaan1,MATCH('Buku Besar'!H7238,Akun1,0)),""))</f>
        <v/>
      </c>
      <c r="M7238" s="331" t="str">
        <f>IF(H7238="","",IFERROR(INDEX(Pengeluaran1,MATCH('Buku Besar'!H7238,Akun1,0)),""))</f>
        <v/>
      </c>
    </row>
    <row r="7239" spans="1:13" x14ac:dyDescent="0.25">
      <c r="A7239" s="91" t="str">
        <f t="shared" si="224"/>
        <v/>
      </c>
      <c r="B7239" s="330" t="str">
        <f>IF(A7239="","",IFERROR(INDEX(Tanggal,MATCH('Buku Besar'!A7239,Akun,0)),""))</f>
        <v/>
      </c>
      <c r="C7239" s="2" t="str">
        <f>IF(A7239="","",IFERROR(INDEX(Keterangan,MATCH('Buku Besar'!A7239,Akun,0)),""))</f>
        <v/>
      </c>
      <c r="D7239" s="2" t="str">
        <f>IF(A7239="","",IFERROR(INDEX(Reff,MATCH('Buku Besar'!A7239,Akun,0)),""))</f>
        <v/>
      </c>
      <c r="E7239" s="331" t="str">
        <f>IF(A7239="","",IFERROR(INDEX(Penerimaan,MATCH('Buku Besar'!A7239,Akun,0)),""))</f>
        <v/>
      </c>
      <c r="F7239" s="331" t="str">
        <f>IF(A7239="","",IFERROR(INDEX(Pengeluaran,MATCH('Buku Besar'!A7239,Akun,0)),""))</f>
        <v/>
      </c>
      <c r="H7239" s="91" t="str">
        <f t="shared" si="225"/>
        <v/>
      </c>
      <c r="I7239" s="330" t="str">
        <f>IF(H7239="","",IFERROR(INDEX(Tanggal1,MATCH('Buku Besar'!H7239,Akun1,0)),""))</f>
        <v/>
      </c>
      <c r="J7239" s="2" t="str">
        <f>IF(H7239="","",IFERROR(INDEX(Keterangan1,MATCH('Buku Besar'!H7239,Akun1,0)),""))</f>
        <v/>
      </c>
      <c r="K7239" s="2" t="str">
        <f>IF(H7239="","",IFERROR(INDEX(Reff1,MATCH('Buku Besar'!H7239,Akun1,0)),""))</f>
        <v/>
      </c>
      <c r="L7239" s="331" t="str">
        <f>IF(H7239="","",IFERROR(INDEX(Penerimaan1,MATCH('Buku Besar'!H7239,Akun1,0)),""))</f>
        <v/>
      </c>
      <c r="M7239" s="331" t="str">
        <f>IF(H7239="","",IFERROR(INDEX(Pengeluaran1,MATCH('Buku Besar'!H7239,Akun1,0)),""))</f>
        <v/>
      </c>
    </row>
    <row r="7240" spans="1:13" x14ac:dyDescent="0.25">
      <c r="A7240" s="91" t="str">
        <f t="shared" ref="A7240:A7303" si="226">IFERROR(IF((MID(A7239,8,LEN(A7239)-7)+1)&lt;=COUNTIF(Kas_Harian,LEFT(A7239,6)),LEFT(A7239,6)&amp;"-"&amp;MID(A7239,8,LEN(A7239)-7)+1,""),"")</f>
        <v/>
      </c>
      <c r="B7240" s="330" t="str">
        <f>IF(A7240="","",IFERROR(INDEX(Tanggal,MATCH('Buku Besar'!A7240,Akun,0)),""))</f>
        <v/>
      </c>
      <c r="C7240" s="2" t="str">
        <f>IF(A7240="","",IFERROR(INDEX(Keterangan,MATCH('Buku Besar'!A7240,Akun,0)),""))</f>
        <v/>
      </c>
      <c r="D7240" s="2" t="str">
        <f>IF(A7240="","",IFERROR(INDEX(Reff,MATCH('Buku Besar'!A7240,Akun,0)),""))</f>
        <v/>
      </c>
      <c r="E7240" s="331" t="str">
        <f>IF(A7240="","",IFERROR(INDEX(Penerimaan,MATCH('Buku Besar'!A7240,Akun,0)),""))</f>
        <v/>
      </c>
      <c r="F7240" s="331" t="str">
        <f>IF(A7240="","",IFERROR(INDEX(Pengeluaran,MATCH('Buku Besar'!A7240,Akun,0)),""))</f>
        <v/>
      </c>
      <c r="H7240" s="91" t="str">
        <f t="shared" ref="H7240:H7303" si="227">IFERROR(IF((MID(H7239,8,LEN(H7239)-7)+1)&lt;=COUNTIF(Bank_Harian,LEFT(H7239,6)),LEFT(H7239,6)&amp;"-"&amp;MID(H7239,8,LEN(H7239)-7)+1,""),"")</f>
        <v/>
      </c>
      <c r="I7240" s="330" t="str">
        <f>IF(H7240="","",IFERROR(INDEX(Tanggal1,MATCH('Buku Besar'!H7240,Akun1,0)),""))</f>
        <v/>
      </c>
      <c r="J7240" s="2" t="str">
        <f>IF(H7240="","",IFERROR(INDEX(Keterangan1,MATCH('Buku Besar'!H7240,Akun1,0)),""))</f>
        <v/>
      </c>
      <c r="K7240" s="2" t="str">
        <f>IF(H7240="","",IFERROR(INDEX(Reff1,MATCH('Buku Besar'!H7240,Akun1,0)),""))</f>
        <v/>
      </c>
      <c r="L7240" s="331" t="str">
        <f>IF(H7240="","",IFERROR(INDEX(Penerimaan1,MATCH('Buku Besar'!H7240,Akun1,0)),""))</f>
        <v/>
      </c>
      <c r="M7240" s="331" t="str">
        <f>IF(H7240="","",IFERROR(INDEX(Pengeluaran1,MATCH('Buku Besar'!H7240,Akun1,0)),""))</f>
        <v/>
      </c>
    </row>
    <row r="7241" spans="1:13" x14ac:dyDescent="0.25">
      <c r="A7241" s="91" t="str">
        <f t="shared" si="226"/>
        <v/>
      </c>
      <c r="B7241" s="330" t="str">
        <f>IF(A7241="","",IFERROR(INDEX(Tanggal,MATCH('Buku Besar'!A7241,Akun,0)),""))</f>
        <v/>
      </c>
      <c r="C7241" s="2" t="str">
        <f>IF(A7241="","",IFERROR(INDEX(Keterangan,MATCH('Buku Besar'!A7241,Akun,0)),""))</f>
        <v/>
      </c>
      <c r="D7241" s="2" t="str">
        <f>IF(A7241="","",IFERROR(INDEX(Reff,MATCH('Buku Besar'!A7241,Akun,0)),""))</f>
        <v/>
      </c>
      <c r="E7241" s="331" t="str">
        <f>IF(A7241="","",IFERROR(INDEX(Penerimaan,MATCH('Buku Besar'!A7241,Akun,0)),""))</f>
        <v/>
      </c>
      <c r="F7241" s="331" t="str">
        <f>IF(A7241="","",IFERROR(INDEX(Pengeluaran,MATCH('Buku Besar'!A7241,Akun,0)),""))</f>
        <v/>
      </c>
      <c r="H7241" s="91" t="str">
        <f t="shared" si="227"/>
        <v/>
      </c>
      <c r="I7241" s="330" t="str">
        <f>IF(H7241="","",IFERROR(INDEX(Tanggal1,MATCH('Buku Besar'!H7241,Akun1,0)),""))</f>
        <v/>
      </c>
      <c r="J7241" s="2" t="str">
        <f>IF(H7241="","",IFERROR(INDEX(Keterangan1,MATCH('Buku Besar'!H7241,Akun1,0)),""))</f>
        <v/>
      </c>
      <c r="K7241" s="2" t="str">
        <f>IF(H7241="","",IFERROR(INDEX(Reff1,MATCH('Buku Besar'!H7241,Akun1,0)),""))</f>
        <v/>
      </c>
      <c r="L7241" s="331" t="str">
        <f>IF(H7241="","",IFERROR(INDEX(Penerimaan1,MATCH('Buku Besar'!H7241,Akun1,0)),""))</f>
        <v/>
      </c>
      <c r="M7241" s="331" t="str">
        <f>IF(H7241="","",IFERROR(INDEX(Pengeluaran1,MATCH('Buku Besar'!H7241,Akun1,0)),""))</f>
        <v/>
      </c>
    </row>
    <row r="7242" spans="1:13" x14ac:dyDescent="0.25">
      <c r="A7242" s="91" t="str">
        <f t="shared" si="226"/>
        <v/>
      </c>
      <c r="B7242" s="330" t="str">
        <f>IF(A7242="","",IFERROR(INDEX(Tanggal,MATCH('Buku Besar'!A7242,Akun,0)),""))</f>
        <v/>
      </c>
      <c r="C7242" s="2" t="str">
        <f>IF(A7242="","",IFERROR(INDEX(Keterangan,MATCH('Buku Besar'!A7242,Akun,0)),""))</f>
        <v/>
      </c>
      <c r="D7242" s="2" t="str">
        <f>IF(A7242="","",IFERROR(INDEX(Reff,MATCH('Buku Besar'!A7242,Akun,0)),""))</f>
        <v/>
      </c>
      <c r="E7242" s="331" t="str">
        <f>IF(A7242="","",IFERROR(INDEX(Penerimaan,MATCH('Buku Besar'!A7242,Akun,0)),""))</f>
        <v/>
      </c>
      <c r="F7242" s="331" t="str">
        <f>IF(A7242="","",IFERROR(INDEX(Pengeluaran,MATCH('Buku Besar'!A7242,Akun,0)),""))</f>
        <v/>
      </c>
      <c r="H7242" s="91" t="str">
        <f t="shared" si="227"/>
        <v/>
      </c>
      <c r="I7242" s="330" t="str">
        <f>IF(H7242="","",IFERROR(INDEX(Tanggal1,MATCH('Buku Besar'!H7242,Akun1,0)),""))</f>
        <v/>
      </c>
      <c r="J7242" s="2" t="str">
        <f>IF(H7242="","",IFERROR(INDEX(Keterangan1,MATCH('Buku Besar'!H7242,Akun1,0)),""))</f>
        <v/>
      </c>
      <c r="K7242" s="2" t="str">
        <f>IF(H7242="","",IFERROR(INDEX(Reff1,MATCH('Buku Besar'!H7242,Akun1,0)),""))</f>
        <v/>
      </c>
      <c r="L7242" s="331" t="str">
        <f>IF(H7242="","",IFERROR(INDEX(Penerimaan1,MATCH('Buku Besar'!H7242,Akun1,0)),""))</f>
        <v/>
      </c>
      <c r="M7242" s="331" t="str">
        <f>IF(H7242="","",IFERROR(INDEX(Pengeluaran1,MATCH('Buku Besar'!H7242,Akun1,0)),""))</f>
        <v/>
      </c>
    </row>
    <row r="7243" spans="1:13" x14ac:dyDescent="0.25">
      <c r="A7243" s="91" t="str">
        <f t="shared" si="226"/>
        <v/>
      </c>
      <c r="B7243" s="330" t="str">
        <f>IF(A7243="","",IFERROR(INDEX(Tanggal,MATCH('Buku Besar'!A7243,Akun,0)),""))</f>
        <v/>
      </c>
      <c r="C7243" s="2" t="str">
        <f>IF(A7243="","",IFERROR(INDEX(Keterangan,MATCH('Buku Besar'!A7243,Akun,0)),""))</f>
        <v/>
      </c>
      <c r="D7243" s="2" t="str">
        <f>IF(A7243="","",IFERROR(INDEX(Reff,MATCH('Buku Besar'!A7243,Akun,0)),""))</f>
        <v/>
      </c>
      <c r="E7243" s="331" t="str">
        <f>IF(A7243="","",IFERROR(INDEX(Penerimaan,MATCH('Buku Besar'!A7243,Akun,0)),""))</f>
        <v/>
      </c>
      <c r="F7243" s="331" t="str">
        <f>IF(A7243="","",IFERROR(INDEX(Pengeluaran,MATCH('Buku Besar'!A7243,Akun,0)),""))</f>
        <v/>
      </c>
      <c r="H7243" s="91" t="str">
        <f t="shared" si="227"/>
        <v/>
      </c>
      <c r="I7243" s="330" t="str">
        <f>IF(H7243="","",IFERROR(INDEX(Tanggal1,MATCH('Buku Besar'!H7243,Akun1,0)),""))</f>
        <v/>
      </c>
      <c r="J7243" s="2" t="str">
        <f>IF(H7243="","",IFERROR(INDEX(Keterangan1,MATCH('Buku Besar'!H7243,Akun1,0)),""))</f>
        <v/>
      </c>
      <c r="K7243" s="2" t="str">
        <f>IF(H7243="","",IFERROR(INDEX(Reff1,MATCH('Buku Besar'!H7243,Akun1,0)),""))</f>
        <v/>
      </c>
      <c r="L7243" s="331" t="str">
        <f>IF(H7243="","",IFERROR(INDEX(Penerimaan1,MATCH('Buku Besar'!H7243,Akun1,0)),""))</f>
        <v/>
      </c>
      <c r="M7243" s="331" t="str">
        <f>IF(H7243="","",IFERROR(INDEX(Pengeluaran1,MATCH('Buku Besar'!H7243,Akun1,0)),""))</f>
        <v/>
      </c>
    </row>
    <row r="7244" spans="1:13" x14ac:dyDescent="0.25">
      <c r="A7244" s="91" t="str">
        <f t="shared" si="226"/>
        <v/>
      </c>
      <c r="B7244" s="330" t="str">
        <f>IF(A7244="","",IFERROR(INDEX(Tanggal,MATCH('Buku Besar'!A7244,Akun,0)),""))</f>
        <v/>
      </c>
      <c r="C7244" s="2" t="str">
        <f>IF(A7244="","",IFERROR(INDEX(Keterangan,MATCH('Buku Besar'!A7244,Akun,0)),""))</f>
        <v/>
      </c>
      <c r="D7244" s="2" t="str">
        <f>IF(A7244="","",IFERROR(INDEX(Reff,MATCH('Buku Besar'!A7244,Akun,0)),""))</f>
        <v/>
      </c>
      <c r="E7244" s="331" t="str">
        <f>IF(A7244="","",IFERROR(INDEX(Penerimaan,MATCH('Buku Besar'!A7244,Akun,0)),""))</f>
        <v/>
      </c>
      <c r="F7244" s="331" t="str">
        <f>IF(A7244="","",IFERROR(INDEX(Pengeluaran,MATCH('Buku Besar'!A7244,Akun,0)),""))</f>
        <v/>
      </c>
      <c r="H7244" s="91" t="str">
        <f t="shared" si="227"/>
        <v/>
      </c>
      <c r="I7244" s="330" t="str">
        <f>IF(H7244="","",IFERROR(INDEX(Tanggal1,MATCH('Buku Besar'!H7244,Akun1,0)),""))</f>
        <v/>
      </c>
      <c r="J7244" s="2" t="str">
        <f>IF(H7244="","",IFERROR(INDEX(Keterangan1,MATCH('Buku Besar'!H7244,Akun1,0)),""))</f>
        <v/>
      </c>
      <c r="K7244" s="2" t="str">
        <f>IF(H7244="","",IFERROR(INDEX(Reff1,MATCH('Buku Besar'!H7244,Akun1,0)),""))</f>
        <v/>
      </c>
      <c r="L7244" s="331" t="str">
        <f>IF(H7244="","",IFERROR(INDEX(Penerimaan1,MATCH('Buku Besar'!H7244,Akun1,0)),""))</f>
        <v/>
      </c>
      <c r="M7244" s="331" t="str">
        <f>IF(H7244="","",IFERROR(INDEX(Pengeluaran1,MATCH('Buku Besar'!H7244,Akun1,0)),""))</f>
        <v/>
      </c>
    </row>
    <row r="7245" spans="1:13" x14ac:dyDescent="0.25">
      <c r="A7245" s="91" t="str">
        <f t="shared" si="226"/>
        <v/>
      </c>
      <c r="B7245" s="330" t="str">
        <f>IF(A7245="","",IFERROR(INDEX(Tanggal,MATCH('Buku Besar'!A7245,Akun,0)),""))</f>
        <v/>
      </c>
      <c r="C7245" s="2" t="str">
        <f>IF(A7245="","",IFERROR(INDEX(Keterangan,MATCH('Buku Besar'!A7245,Akun,0)),""))</f>
        <v/>
      </c>
      <c r="D7245" s="2" t="str">
        <f>IF(A7245="","",IFERROR(INDEX(Reff,MATCH('Buku Besar'!A7245,Akun,0)),""))</f>
        <v/>
      </c>
      <c r="E7245" s="331" t="str">
        <f>IF(A7245="","",IFERROR(INDEX(Penerimaan,MATCH('Buku Besar'!A7245,Akun,0)),""))</f>
        <v/>
      </c>
      <c r="F7245" s="331" t="str">
        <f>IF(A7245="","",IFERROR(INDEX(Pengeluaran,MATCH('Buku Besar'!A7245,Akun,0)),""))</f>
        <v/>
      </c>
      <c r="H7245" s="91" t="str">
        <f t="shared" si="227"/>
        <v/>
      </c>
      <c r="I7245" s="330" t="str">
        <f>IF(H7245="","",IFERROR(INDEX(Tanggal1,MATCH('Buku Besar'!H7245,Akun1,0)),""))</f>
        <v/>
      </c>
      <c r="J7245" s="2" t="str">
        <f>IF(H7245="","",IFERROR(INDEX(Keterangan1,MATCH('Buku Besar'!H7245,Akun1,0)),""))</f>
        <v/>
      </c>
      <c r="K7245" s="2" t="str">
        <f>IF(H7245="","",IFERROR(INDEX(Reff1,MATCH('Buku Besar'!H7245,Akun1,0)),""))</f>
        <v/>
      </c>
      <c r="L7245" s="331" t="str">
        <f>IF(H7245="","",IFERROR(INDEX(Penerimaan1,MATCH('Buku Besar'!H7245,Akun1,0)),""))</f>
        <v/>
      </c>
      <c r="M7245" s="331" t="str">
        <f>IF(H7245="","",IFERROR(INDEX(Pengeluaran1,MATCH('Buku Besar'!H7245,Akun1,0)),""))</f>
        <v/>
      </c>
    </row>
    <row r="7246" spans="1:13" x14ac:dyDescent="0.25">
      <c r="A7246" s="91" t="str">
        <f t="shared" si="226"/>
        <v/>
      </c>
      <c r="B7246" s="330" t="str">
        <f>IF(A7246="","",IFERROR(INDEX(Tanggal,MATCH('Buku Besar'!A7246,Akun,0)),""))</f>
        <v/>
      </c>
      <c r="C7246" s="2" t="str">
        <f>IF(A7246="","",IFERROR(INDEX(Keterangan,MATCH('Buku Besar'!A7246,Akun,0)),""))</f>
        <v/>
      </c>
      <c r="D7246" s="2" t="str">
        <f>IF(A7246="","",IFERROR(INDEX(Reff,MATCH('Buku Besar'!A7246,Akun,0)),""))</f>
        <v/>
      </c>
      <c r="E7246" s="331" t="str">
        <f>IF(A7246="","",IFERROR(INDEX(Penerimaan,MATCH('Buku Besar'!A7246,Akun,0)),""))</f>
        <v/>
      </c>
      <c r="F7246" s="331" t="str">
        <f>IF(A7246="","",IFERROR(INDEX(Pengeluaran,MATCH('Buku Besar'!A7246,Akun,0)),""))</f>
        <v/>
      </c>
      <c r="H7246" s="91" t="str">
        <f t="shared" si="227"/>
        <v/>
      </c>
      <c r="I7246" s="330" t="str">
        <f>IF(H7246="","",IFERROR(INDEX(Tanggal1,MATCH('Buku Besar'!H7246,Akun1,0)),""))</f>
        <v/>
      </c>
      <c r="J7246" s="2" t="str">
        <f>IF(H7246="","",IFERROR(INDEX(Keterangan1,MATCH('Buku Besar'!H7246,Akun1,0)),""))</f>
        <v/>
      </c>
      <c r="K7246" s="2" t="str">
        <f>IF(H7246="","",IFERROR(INDEX(Reff1,MATCH('Buku Besar'!H7246,Akun1,0)),""))</f>
        <v/>
      </c>
      <c r="L7246" s="331" t="str">
        <f>IF(H7246="","",IFERROR(INDEX(Penerimaan1,MATCH('Buku Besar'!H7246,Akun1,0)),""))</f>
        <v/>
      </c>
      <c r="M7246" s="331" t="str">
        <f>IF(H7246="","",IFERROR(INDEX(Pengeluaran1,MATCH('Buku Besar'!H7246,Akun1,0)),""))</f>
        <v/>
      </c>
    </row>
    <row r="7247" spans="1:13" x14ac:dyDescent="0.25">
      <c r="A7247" s="91" t="str">
        <f t="shared" si="226"/>
        <v/>
      </c>
      <c r="B7247" s="330" t="str">
        <f>IF(A7247="","",IFERROR(INDEX(Tanggal,MATCH('Buku Besar'!A7247,Akun,0)),""))</f>
        <v/>
      </c>
      <c r="C7247" s="2" t="str">
        <f>IF(A7247="","",IFERROR(INDEX(Keterangan,MATCH('Buku Besar'!A7247,Akun,0)),""))</f>
        <v/>
      </c>
      <c r="D7247" s="2" t="str">
        <f>IF(A7247="","",IFERROR(INDEX(Reff,MATCH('Buku Besar'!A7247,Akun,0)),""))</f>
        <v/>
      </c>
      <c r="E7247" s="331" t="str">
        <f>IF(A7247="","",IFERROR(INDEX(Penerimaan,MATCH('Buku Besar'!A7247,Akun,0)),""))</f>
        <v/>
      </c>
      <c r="F7247" s="331" t="str">
        <f>IF(A7247="","",IFERROR(INDEX(Pengeluaran,MATCH('Buku Besar'!A7247,Akun,0)),""))</f>
        <v/>
      </c>
      <c r="H7247" s="91" t="str">
        <f t="shared" si="227"/>
        <v/>
      </c>
      <c r="I7247" s="330" t="str">
        <f>IF(H7247="","",IFERROR(INDEX(Tanggal1,MATCH('Buku Besar'!H7247,Akun1,0)),""))</f>
        <v/>
      </c>
      <c r="J7247" s="2" t="str">
        <f>IF(H7247="","",IFERROR(INDEX(Keterangan1,MATCH('Buku Besar'!H7247,Akun1,0)),""))</f>
        <v/>
      </c>
      <c r="K7247" s="2" t="str">
        <f>IF(H7247="","",IFERROR(INDEX(Reff1,MATCH('Buku Besar'!H7247,Akun1,0)),""))</f>
        <v/>
      </c>
      <c r="L7247" s="331" t="str">
        <f>IF(H7247="","",IFERROR(INDEX(Penerimaan1,MATCH('Buku Besar'!H7247,Akun1,0)),""))</f>
        <v/>
      </c>
      <c r="M7247" s="331" t="str">
        <f>IF(H7247="","",IFERROR(INDEX(Pengeluaran1,MATCH('Buku Besar'!H7247,Akun1,0)),""))</f>
        <v/>
      </c>
    </row>
    <row r="7248" spans="1:13" x14ac:dyDescent="0.25">
      <c r="A7248" s="91" t="str">
        <f t="shared" si="226"/>
        <v/>
      </c>
      <c r="B7248" s="330" t="str">
        <f>IF(A7248="","",IFERROR(INDEX(Tanggal,MATCH('Buku Besar'!A7248,Akun,0)),""))</f>
        <v/>
      </c>
      <c r="C7248" s="2" t="str">
        <f>IF(A7248="","",IFERROR(INDEX(Keterangan,MATCH('Buku Besar'!A7248,Akun,0)),""))</f>
        <v/>
      </c>
      <c r="D7248" s="2" t="str">
        <f>IF(A7248="","",IFERROR(INDEX(Reff,MATCH('Buku Besar'!A7248,Akun,0)),""))</f>
        <v/>
      </c>
      <c r="E7248" s="331" t="str">
        <f>IF(A7248="","",IFERROR(INDEX(Penerimaan,MATCH('Buku Besar'!A7248,Akun,0)),""))</f>
        <v/>
      </c>
      <c r="F7248" s="331" t="str">
        <f>IF(A7248="","",IFERROR(INDEX(Pengeluaran,MATCH('Buku Besar'!A7248,Akun,0)),""))</f>
        <v/>
      </c>
      <c r="H7248" s="91" t="str">
        <f t="shared" si="227"/>
        <v/>
      </c>
      <c r="I7248" s="330" t="str">
        <f>IF(H7248="","",IFERROR(INDEX(Tanggal1,MATCH('Buku Besar'!H7248,Akun1,0)),""))</f>
        <v/>
      </c>
      <c r="J7248" s="2" t="str">
        <f>IF(H7248="","",IFERROR(INDEX(Keterangan1,MATCH('Buku Besar'!H7248,Akun1,0)),""))</f>
        <v/>
      </c>
      <c r="K7248" s="2" t="str">
        <f>IF(H7248="","",IFERROR(INDEX(Reff1,MATCH('Buku Besar'!H7248,Akun1,0)),""))</f>
        <v/>
      </c>
      <c r="L7248" s="331" t="str">
        <f>IF(H7248="","",IFERROR(INDEX(Penerimaan1,MATCH('Buku Besar'!H7248,Akun1,0)),""))</f>
        <v/>
      </c>
      <c r="M7248" s="331" t="str">
        <f>IF(H7248="","",IFERROR(INDEX(Pengeluaran1,MATCH('Buku Besar'!H7248,Akun1,0)),""))</f>
        <v/>
      </c>
    </row>
    <row r="7249" spans="1:13" x14ac:dyDescent="0.25">
      <c r="A7249" s="91" t="str">
        <f t="shared" si="226"/>
        <v/>
      </c>
      <c r="B7249" s="330" t="str">
        <f>IF(A7249="","",IFERROR(INDEX(Tanggal,MATCH('Buku Besar'!A7249,Akun,0)),""))</f>
        <v/>
      </c>
      <c r="C7249" s="2" t="str">
        <f>IF(A7249="","",IFERROR(INDEX(Keterangan,MATCH('Buku Besar'!A7249,Akun,0)),""))</f>
        <v/>
      </c>
      <c r="D7249" s="2" t="str">
        <f>IF(A7249="","",IFERROR(INDEX(Reff,MATCH('Buku Besar'!A7249,Akun,0)),""))</f>
        <v/>
      </c>
      <c r="E7249" s="331" t="str">
        <f>IF(A7249="","",IFERROR(INDEX(Penerimaan,MATCH('Buku Besar'!A7249,Akun,0)),""))</f>
        <v/>
      </c>
      <c r="F7249" s="331" t="str">
        <f>IF(A7249="","",IFERROR(INDEX(Pengeluaran,MATCH('Buku Besar'!A7249,Akun,0)),""))</f>
        <v/>
      </c>
      <c r="H7249" s="91" t="str">
        <f t="shared" si="227"/>
        <v/>
      </c>
      <c r="I7249" s="330" t="str">
        <f>IF(H7249="","",IFERROR(INDEX(Tanggal1,MATCH('Buku Besar'!H7249,Akun1,0)),""))</f>
        <v/>
      </c>
      <c r="J7249" s="2" t="str">
        <f>IF(H7249="","",IFERROR(INDEX(Keterangan1,MATCH('Buku Besar'!H7249,Akun1,0)),""))</f>
        <v/>
      </c>
      <c r="K7249" s="2" t="str">
        <f>IF(H7249="","",IFERROR(INDEX(Reff1,MATCH('Buku Besar'!H7249,Akun1,0)),""))</f>
        <v/>
      </c>
      <c r="L7249" s="331" t="str">
        <f>IF(H7249="","",IFERROR(INDEX(Penerimaan1,MATCH('Buku Besar'!H7249,Akun1,0)),""))</f>
        <v/>
      </c>
      <c r="M7249" s="331" t="str">
        <f>IF(H7249="","",IFERROR(INDEX(Pengeluaran1,MATCH('Buku Besar'!H7249,Akun1,0)),""))</f>
        <v/>
      </c>
    </row>
    <row r="7250" spans="1:13" x14ac:dyDescent="0.25">
      <c r="A7250" s="91" t="str">
        <f t="shared" si="226"/>
        <v/>
      </c>
      <c r="B7250" s="330" t="str">
        <f>IF(A7250="","",IFERROR(INDEX(Tanggal,MATCH('Buku Besar'!A7250,Akun,0)),""))</f>
        <v/>
      </c>
      <c r="C7250" s="2" t="str">
        <f>IF(A7250="","",IFERROR(INDEX(Keterangan,MATCH('Buku Besar'!A7250,Akun,0)),""))</f>
        <v/>
      </c>
      <c r="D7250" s="2" t="str">
        <f>IF(A7250="","",IFERROR(INDEX(Reff,MATCH('Buku Besar'!A7250,Akun,0)),""))</f>
        <v/>
      </c>
      <c r="E7250" s="331" t="str">
        <f>IF(A7250="","",IFERROR(INDEX(Penerimaan,MATCH('Buku Besar'!A7250,Akun,0)),""))</f>
        <v/>
      </c>
      <c r="F7250" s="331" t="str">
        <f>IF(A7250="","",IFERROR(INDEX(Pengeluaran,MATCH('Buku Besar'!A7250,Akun,0)),""))</f>
        <v/>
      </c>
      <c r="H7250" s="91" t="str">
        <f t="shared" si="227"/>
        <v/>
      </c>
      <c r="I7250" s="330" t="str">
        <f>IF(H7250="","",IFERROR(INDEX(Tanggal1,MATCH('Buku Besar'!H7250,Akun1,0)),""))</f>
        <v/>
      </c>
      <c r="J7250" s="2" t="str">
        <f>IF(H7250="","",IFERROR(INDEX(Keterangan1,MATCH('Buku Besar'!H7250,Akun1,0)),""))</f>
        <v/>
      </c>
      <c r="K7250" s="2" t="str">
        <f>IF(H7250="","",IFERROR(INDEX(Reff1,MATCH('Buku Besar'!H7250,Akun1,0)),""))</f>
        <v/>
      </c>
      <c r="L7250" s="331" t="str">
        <f>IF(H7250="","",IFERROR(INDEX(Penerimaan1,MATCH('Buku Besar'!H7250,Akun1,0)),""))</f>
        <v/>
      </c>
      <c r="M7250" s="331" t="str">
        <f>IF(H7250="","",IFERROR(INDEX(Pengeluaran1,MATCH('Buku Besar'!H7250,Akun1,0)),""))</f>
        <v/>
      </c>
    </row>
    <row r="7251" spans="1:13" x14ac:dyDescent="0.25">
      <c r="A7251" s="91" t="str">
        <f t="shared" si="226"/>
        <v/>
      </c>
      <c r="B7251" s="330" t="str">
        <f>IF(A7251="","",IFERROR(INDEX(Tanggal,MATCH('Buku Besar'!A7251,Akun,0)),""))</f>
        <v/>
      </c>
      <c r="C7251" s="2" t="str">
        <f>IF(A7251="","",IFERROR(INDEX(Keterangan,MATCH('Buku Besar'!A7251,Akun,0)),""))</f>
        <v/>
      </c>
      <c r="D7251" s="2" t="str">
        <f>IF(A7251="","",IFERROR(INDEX(Reff,MATCH('Buku Besar'!A7251,Akun,0)),""))</f>
        <v/>
      </c>
      <c r="E7251" s="331" t="str">
        <f>IF(A7251="","",IFERROR(INDEX(Penerimaan,MATCH('Buku Besar'!A7251,Akun,0)),""))</f>
        <v/>
      </c>
      <c r="F7251" s="331" t="str">
        <f>IF(A7251="","",IFERROR(INDEX(Pengeluaran,MATCH('Buku Besar'!A7251,Akun,0)),""))</f>
        <v/>
      </c>
      <c r="H7251" s="91" t="str">
        <f t="shared" si="227"/>
        <v/>
      </c>
      <c r="I7251" s="330" t="str">
        <f>IF(H7251="","",IFERROR(INDEX(Tanggal1,MATCH('Buku Besar'!H7251,Akun1,0)),""))</f>
        <v/>
      </c>
      <c r="J7251" s="2" t="str">
        <f>IF(H7251="","",IFERROR(INDEX(Keterangan1,MATCH('Buku Besar'!H7251,Akun1,0)),""))</f>
        <v/>
      </c>
      <c r="K7251" s="2" t="str">
        <f>IF(H7251="","",IFERROR(INDEX(Reff1,MATCH('Buku Besar'!H7251,Akun1,0)),""))</f>
        <v/>
      </c>
      <c r="L7251" s="331" t="str">
        <f>IF(H7251="","",IFERROR(INDEX(Penerimaan1,MATCH('Buku Besar'!H7251,Akun1,0)),""))</f>
        <v/>
      </c>
      <c r="M7251" s="331" t="str">
        <f>IF(H7251="","",IFERROR(INDEX(Pengeluaran1,MATCH('Buku Besar'!H7251,Akun1,0)),""))</f>
        <v/>
      </c>
    </row>
    <row r="7252" spans="1:13" x14ac:dyDescent="0.25">
      <c r="A7252" s="91" t="str">
        <f t="shared" si="226"/>
        <v/>
      </c>
      <c r="B7252" s="330" t="str">
        <f>IF(A7252="","",IFERROR(INDEX(Tanggal,MATCH('Buku Besar'!A7252,Akun,0)),""))</f>
        <v/>
      </c>
      <c r="C7252" s="2" t="str">
        <f>IF(A7252="","",IFERROR(INDEX(Keterangan,MATCH('Buku Besar'!A7252,Akun,0)),""))</f>
        <v/>
      </c>
      <c r="D7252" s="2" t="str">
        <f>IF(A7252="","",IFERROR(INDEX(Reff,MATCH('Buku Besar'!A7252,Akun,0)),""))</f>
        <v/>
      </c>
      <c r="E7252" s="331" t="str">
        <f>IF(A7252="","",IFERROR(INDEX(Penerimaan,MATCH('Buku Besar'!A7252,Akun,0)),""))</f>
        <v/>
      </c>
      <c r="F7252" s="331" t="str">
        <f>IF(A7252="","",IFERROR(INDEX(Pengeluaran,MATCH('Buku Besar'!A7252,Akun,0)),""))</f>
        <v/>
      </c>
      <c r="H7252" s="91" t="str">
        <f t="shared" si="227"/>
        <v/>
      </c>
      <c r="I7252" s="330" t="str">
        <f>IF(H7252="","",IFERROR(INDEX(Tanggal1,MATCH('Buku Besar'!H7252,Akun1,0)),""))</f>
        <v/>
      </c>
      <c r="J7252" s="2" t="str">
        <f>IF(H7252="","",IFERROR(INDEX(Keterangan1,MATCH('Buku Besar'!H7252,Akun1,0)),""))</f>
        <v/>
      </c>
      <c r="K7252" s="2" t="str">
        <f>IF(H7252="","",IFERROR(INDEX(Reff1,MATCH('Buku Besar'!H7252,Akun1,0)),""))</f>
        <v/>
      </c>
      <c r="L7252" s="331" t="str">
        <f>IF(H7252="","",IFERROR(INDEX(Penerimaan1,MATCH('Buku Besar'!H7252,Akun1,0)),""))</f>
        <v/>
      </c>
      <c r="M7252" s="331" t="str">
        <f>IF(H7252="","",IFERROR(INDEX(Pengeluaran1,MATCH('Buku Besar'!H7252,Akun1,0)),""))</f>
        <v/>
      </c>
    </row>
    <row r="7253" spans="1:13" x14ac:dyDescent="0.25">
      <c r="A7253" s="91" t="str">
        <f t="shared" si="226"/>
        <v/>
      </c>
      <c r="B7253" s="330" t="str">
        <f>IF(A7253="","",IFERROR(INDEX(Tanggal,MATCH('Buku Besar'!A7253,Akun,0)),""))</f>
        <v/>
      </c>
      <c r="C7253" s="2" t="str">
        <f>IF(A7253="","",IFERROR(INDEX(Keterangan,MATCH('Buku Besar'!A7253,Akun,0)),""))</f>
        <v/>
      </c>
      <c r="D7253" s="2" t="str">
        <f>IF(A7253="","",IFERROR(INDEX(Reff,MATCH('Buku Besar'!A7253,Akun,0)),""))</f>
        <v/>
      </c>
      <c r="E7253" s="331" t="str">
        <f>IF(A7253="","",IFERROR(INDEX(Penerimaan,MATCH('Buku Besar'!A7253,Akun,0)),""))</f>
        <v/>
      </c>
      <c r="F7253" s="331" t="str">
        <f>IF(A7253="","",IFERROR(INDEX(Pengeluaran,MATCH('Buku Besar'!A7253,Akun,0)),""))</f>
        <v/>
      </c>
      <c r="H7253" s="91" t="str">
        <f t="shared" si="227"/>
        <v/>
      </c>
      <c r="I7253" s="330" t="str">
        <f>IF(H7253="","",IFERROR(INDEX(Tanggal1,MATCH('Buku Besar'!H7253,Akun1,0)),""))</f>
        <v/>
      </c>
      <c r="J7253" s="2" t="str">
        <f>IF(H7253="","",IFERROR(INDEX(Keterangan1,MATCH('Buku Besar'!H7253,Akun1,0)),""))</f>
        <v/>
      </c>
      <c r="K7253" s="2" t="str">
        <f>IF(H7253="","",IFERROR(INDEX(Reff1,MATCH('Buku Besar'!H7253,Akun1,0)),""))</f>
        <v/>
      </c>
      <c r="L7253" s="331" t="str">
        <f>IF(H7253="","",IFERROR(INDEX(Penerimaan1,MATCH('Buku Besar'!H7253,Akun1,0)),""))</f>
        <v/>
      </c>
      <c r="M7253" s="331" t="str">
        <f>IF(H7253="","",IFERROR(INDEX(Pengeluaran1,MATCH('Buku Besar'!H7253,Akun1,0)),""))</f>
        <v/>
      </c>
    </row>
    <row r="7254" spans="1:13" x14ac:dyDescent="0.25">
      <c r="A7254" s="91" t="str">
        <f t="shared" si="226"/>
        <v/>
      </c>
      <c r="B7254" s="330" t="str">
        <f>IF(A7254="","",IFERROR(INDEX(Tanggal,MATCH('Buku Besar'!A7254,Akun,0)),""))</f>
        <v/>
      </c>
      <c r="C7254" s="2" t="str">
        <f>IF(A7254="","",IFERROR(INDEX(Keterangan,MATCH('Buku Besar'!A7254,Akun,0)),""))</f>
        <v/>
      </c>
      <c r="D7254" s="2" t="str">
        <f>IF(A7254="","",IFERROR(INDEX(Reff,MATCH('Buku Besar'!A7254,Akun,0)),""))</f>
        <v/>
      </c>
      <c r="E7254" s="331" t="str">
        <f>IF(A7254="","",IFERROR(INDEX(Penerimaan,MATCH('Buku Besar'!A7254,Akun,0)),""))</f>
        <v/>
      </c>
      <c r="F7254" s="331" t="str">
        <f>IF(A7254="","",IFERROR(INDEX(Pengeluaran,MATCH('Buku Besar'!A7254,Akun,0)),""))</f>
        <v/>
      </c>
      <c r="H7254" s="91" t="str">
        <f t="shared" si="227"/>
        <v/>
      </c>
      <c r="I7254" s="330" t="str">
        <f>IF(H7254="","",IFERROR(INDEX(Tanggal1,MATCH('Buku Besar'!H7254,Akun1,0)),""))</f>
        <v/>
      </c>
      <c r="J7254" s="2" t="str">
        <f>IF(H7254="","",IFERROR(INDEX(Keterangan1,MATCH('Buku Besar'!H7254,Akun1,0)),""))</f>
        <v/>
      </c>
      <c r="K7254" s="2" t="str">
        <f>IF(H7254="","",IFERROR(INDEX(Reff1,MATCH('Buku Besar'!H7254,Akun1,0)),""))</f>
        <v/>
      </c>
      <c r="L7254" s="331" t="str">
        <f>IF(H7254="","",IFERROR(INDEX(Penerimaan1,MATCH('Buku Besar'!H7254,Akun1,0)),""))</f>
        <v/>
      </c>
      <c r="M7254" s="331" t="str">
        <f>IF(H7254="","",IFERROR(INDEX(Pengeluaran1,MATCH('Buku Besar'!H7254,Akun1,0)),""))</f>
        <v/>
      </c>
    </row>
    <row r="7255" spans="1:13" x14ac:dyDescent="0.25">
      <c r="A7255" s="91" t="str">
        <f t="shared" si="226"/>
        <v/>
      </c>
      <c r="B7255" s="330" t="str">
        <f>IF(A7255="","",IFERROR(INDEX(Tanggal,MATCH('Buku Besar'!A7255,Akun,0)),""))</f>
        <v/>
      </c>
      <c r="C7255" s="2" t="str">
        <f>IF(A7255="","",IFERROR(INDEX(Keterangan,MATCH('Buku Besar'!A7255,Akun,0)),""))</f>
        <v/>
      </c>
      <c r="D7255" s="2" t="str">
        <f>IF(A7255="","",IFERROR(INDEX(Reff,MATCH('Buku Besar'!A7255,Akun,0)),""))</f>
        <v/>
      </c>
      <c r="E7255" s="331" t="str">
        <f>IF(A7255="","",IFERROR(INDEX(Penerimaan,MATCH('Buku Besar'!A7255,Akun,0)),""))</f>
        <v/>
      </c>
      <c r="F7255" s="331" t="str">
        <f>IF(A7255="","",IFERROR(INDEX(Pengeluaran,MATCH('Buku Besar'!A7255,Akun,0)),""))</f>
        <v/>
      </c>
      <c r="H7255" s="91" t="str">
        <f t="shared" si="227"/>
        <v/>
      </c>
      <c r="I7255" s="330" t="str">
        <f>IF(H7255="","",IFERROR(INDEX(Tanggal1,MATCH('Buku Besar'!H7255,Akun1,0)),""))</f>
        <v/>
      </c>
      <c r="J7255" s="2" t="str">
        <f>IF(H7255="","",IFERROR(INDEX(Keterangan1,MATCH('Buku Besar'!H7255,Akun1,0)),""))</f>
        <v/>
      </c>
      <c r="K7255" s="2" t="str">
        <f>IF(H7255="","",IFERROR(INDEX(Reff1,MATCH('Buku Besar'!H7255,Akun1,0)),""))</f>
        <v/>
      </c>
      <c r="L7255" s="331" t="str">
        <f>IF(H7255="","",IFERROR(INDEX(Penerimaan1,MATCH('Buku Besar'!H7255,Akun1,0)),""))</f>
        <v/>
      </c>
      <c r="M7255" s="331" t="str">
        <f>IF(H7255="","",IFERROR(INDEX(Pengeluaran1,MATCH('Buku Besar'!H7255,Akun1,0)),""))</f>
        <v/>
      </c>
    </row>
    <row r="7256" spans="1:13" x14ac:dyDescent="0.25">
      <c r="A7256" s="91" t="str">
        <f t="shared" si="226"/>
        <v/>
      </c>
      <c r="B7256" s="330" t="str">
        <f>IF(A7256="","",IFERROR(INDEX(Tanggal,MATCH('Buku Besar'!A7256,Akun,0)),""))</f>
        <v/>
      </c>
      <c r="C7256" s="2" t="str">
        <f>IF(A7256="","",IFERROR(INDEX(Keterangan,MATCH('Buku Besar'!A7256,Akun,0)),""))</f>
        <v/>
      </c>
      <c r="D7256" s="2" t="str">
        <f>IF(A7256="","",IFERROR(INDEX(Reff,MATCH('Buku Besar'!A7256,Akun,0)),""))</f>
        <v/>
      </c>
      <c r="E7256" s="331" t="str">
        <f>IF(A7256="","",IFERROR(INDEX(Penerimaan,MATCH('Buku Besar'!A7256,Akun,0)),""))</f>
        <v/>
      </c>
      <c r="F7256" s="331" t="str">
        <f>IF(A7256="","",IFERROR(INDEX(Pengeluaran,MATCH('Buku Besar'!A7256,Akun,0)),""))</f>
        <v/>
      </c>
      <c r="H7256" s="91" t="str">
        <f t="shared" si="227"/>
        <v/>
      </c>
      <c r="I7256" s="330" t="str">
        <f>IF(H7256="","",IFERROR(INDEX(Tanggal1,MATCH('Buku Besar'!H7256,Akun1,0)),""))</f>
        <v/>
      </c>
      <c r="J7256" s="2" t="str">
        <f>IF(H7256="","",IFERROR(INDEX(Keterangan1,MATCH('Buku Besar'!H7256,Akun1,0)),""))</f>
        <v/>
      </c>
      <c r="K7256" s="2" t="str">
        <f>IF(H7256="","",IFERROR(INDEX(Reff1,MATCH('Buku Besar'!H7256,Akun1,0)),""))</f>
        <v/>
      </c>
      <c r="L7256" s="331" t="str">
        <f>IF(H7256="","",IFERROR(INDEX(Penerimaan1,MATCH('Buku Besar'!H7256,Akun1,0)),""))</f>
        <v/>
      </c>
      <c r="M7256" s="331" t="str">
        <f>IF(H7256="","",IFERROR(INDEX(Pengeluaran1,MATCH('Buku Besar'!H7256,Akun1,0)),""))</f>
        <v/>
      </c>
    </row>
    <row r="7257" spans="1:13" x14ac:dyDescent="0.25">
      <c r="A7257" s="91" t="str">
        <f t="shared" si="226"/>
        <v/>
      </c>
      <c r="B7257" s="330" t="str">
        <f>IF(A7257="","",IFERROR(INDEX(Tanggal,MATCH('Buku Besar'!A7257,Akun,0)),""))</f>
        <v/>
      </c>
      <c r="C7257" s="2" t="str">
        <f>IF(A7257="","",IFERROR(INDEX(Keterangan,MATCH('Buku Besar'!A7257,Akun,0)),""))</f>
        <v/>
      </c>
      <c r="D7257" s="2" t="str">
        <f>IF(A7257="","",IFERROR(INDEX(Reff,MATCH('Buku Besar'!A7257,Akun,0)),""))</f>
        <v/>
      </c>
      <c r="E7257" s="331" t="str">
        <f>IF(A7257="","",IFERROR(INDEX(Penerimaan,MATCH('Buku Besar'!A7257,Akun,0)),""))</f>
        <v/>
      </c>
      <c r="F7257" s="331" t="str">
        <f>IF(A7257="","",IFERROR(INDEX(Pengeluaran,MATCH('Buku Besar'!A7257,Akun,0)),""))</f>
        <v/>
      </c>
      <c r="H7257" s="91" t="str">
        <f t="shared" si="227"/>
        <v/>
      </c>
      <c r="I7257" s="330" t="str">
        <f>IF(H7257="","",IFERROR(INDEX(Tanggal1,MATCH('Buku Besar'!H7257,Akun1,0)),""))</f>
        <v/>
      </c>
      <c r="J7257" s="2" t="str">
        <f>IF(H7257="","",IFERROR(INDEX(Keterangan1,MATCH('Buku Besar'!H7257,Akun1,0)),""))</f>
        <v/>
      </c>
      <c r="K7257" s="2" t="str">
        <f>IF(H7257="","",IFERROR(INDEX(Reff1,MATCH('Buku Besar'!H7257,Akun1,0)),""))</f>
        <v/>
      </c>
      <c r="L7257" s="331" t="str">
        <f>IF(H7257="","",IFERROR(INDEX(Penerimaan1,MATCH('Buku Besar'!H7257,Akun1,0)),""))</f>
        <v/>
      </c>
      <c r="M7257" s="331" t="str">
        <f>IF(H7257="","",IFERROR(INDEX(Pengeluaran1,MATCH('Buku Besar'!H7257,Akun1,0)),""))</f>
        <v/>
      </c>
    </row>
    <row r="7258" spans="1:13" x14ac:dyDescent="0.25">
      <c r="A7258" s="91" t="str">
        <f t="shared" si="226"/>
        <v/>
      </c>
      <c r="B7258" s="330" t="str">
        <f>IF(A7258="","",IFERROR(INDEX(Tanggal,MATCH('Buku Besar'!A7258,Akun,0)),""))</f>
        <v/>
      </c>
      <c r="C7258" s="2" t="str">
        <f>IF(A7258="","",IFERROR(INDEX(Keterangan,MATCH('Buku Besar'!A7258,Akun,0)),""))</f>
        <v/>
      </c>
      <c r="D7258" s="2" t="str">
        <f>IF(A7258="","",IFERROR(INDEX(Reff,MATCH('Buku Besar'!A7258,Akun,0)),""))</f>
        <v/>
      </c>
      <c r="E7258" s="331" t="str">
        <f>IF(A7258="","",IFERROR(INDEX(Penerimaan,MATCH('Buku Besar'!A7258,Akun,0)),""))</f>
        <v/>
      </c>
      <c r="F7258" s="331" t="str">
        <f>IF(A7258="","",IFERROR(INDEX(Pengeluaran,MATCH('Buku Besar'!A7258,Akun,0)),""))</f>
        <v/>
      </c>
      <c r="H7258" s="91" t="str">
        <f t="shared" si="227"/>
        <v/>
      </c>
      <c r="I7258" s="330" t="str">
        <f>IF(H7258="","",IFERROR(INDEX(Tanggal1,MATCH('Buku Besar'!H7258,Akun1,0)),""))</f>
        <v/>
      </c>
      <c r="J7258" s="2" t="str">
        <f>IF(H7258="","",IFERROR(INDEX(Keterangan1,MATCH('Buku Besar'!H7258,Akun1,0)),""))</f>
        <v/>
      </c>
      <c r="K7258" s="2" t="str">
        <f>IF(H7258="","",IFERROR(INDEX(Reff1,MATCH('Buku Besar'!H7258,Akun1,0)),""))</f>
        <v/>
      </c>
      <c r="L7258" s="331" t="str">
        <f>IF(H7258="","",IFERROR(INDEX(Penerimaan1,MATCH('Buku Besar'!H7258,Akun1,0)),""))</f>
        <v/>
      </c>
      <c r="M7258" s="331" t="str">
        <f>IF(H7258="","",IFERROR(INDEX(Pengeluaran1,MATCH('Buku Besar'!H7258,Akun1,0)),""))</f>
        <v/>
      </c>
    </row>
    <row r="7259" spans="1:13" x14ac:dyDescent="0.25">
      <c r="A7259" s="91" t="str">
        <f t="shared" si="226"/>
        <v/>
      </c>
      <c r="B7259" s="330" t="str">
        <f>IF(A7259="","",IFERROR(INDEX(Tanggal,MATCH('Buku Besar'!A7259,Akun,0)),""))</f>
        <v/>
      </c>
      <c r="C7259" s="2" t="str">
        <f>IF(A7259="","",IFERROR(INDEX(Keterangan,MATCH('Buku Besar'!A7259,Akun,0)),""))</f>
        <v/>
      </c>
      <c r="D7259" s="2" t="str">
        <f>IF(A7259="","",IFERROR(INDEX(Reff,MATCH('Buku Besar'!A7259,Akun,0)),""))</f>
        <v/>
      </c>
      <c r="E7259" s="331" t="str">
        <f>IF(A7259="","",IFERROR(INDEX(Penerimaan,MATCH('Buku Besar'!A7259,Akun,0)),""))</f>
        <v/>
      </c>
      <c r="F7259" s="331" t="str">
        <f>IF(A7259="","",IFERROR(INDEX(Pengeluaran,MATCH('Buku Besar'!A7259,Akun,0)),""))</f>
        <v/>
      </c>
      <c r="H7259" s="91" t="str">
        <f t="shared" si="227"/>
        <v/>
      </c>
      <c r="I7259" s="330" t="str">
        <f>IF(H7259="","",IFERROR(INDEX(Tanggal1,MATCH('Buku Besar'!H7259,Akun1,0)),""))</f>
        <v/>
      </c>
      <c r="J7259" s="2" t="str">
        <f>IF(H7259="","",IFERROR(INDEX(Keterangan1,MATCH('Buku Besar'!H7259,Akun1,0)),""))</f>
        <v/>
      </c>
      <c r="K7259" s="2" t="str">
        <f>IF(H7259="","",IFERROR(INDEX(Reff1,MATCH('Buku Besar'!H7259,Akun1,0)),""))</f>
        <v/>
      </c>
      <c r="L7259" s="331" t="str">
        <f>IF(H7259="","",IFERROR(INDEX(Penerimaan1,MATCH('Buku Besar'!H7259,Akun1,0)),""))</f>
        <v/>
      </c>
      <c r="M7259" s="331" t="str">
        <f>IF(H7259="","",IFERROR(INDEX(Pengeluaran1,MATCH('Buku Besar'!H7259,Akun1,0)),""))</f>
        <v/>
      </c>
    </row>
    <row r="7260" spans="1:13" x14ac:dyDescent="0.25">
      <c r="A7260" s="91" t="str">
        <f t="shared" si="226"/>
        <v/>
      </c>
      <c r="B7260" s="330" t="str">
        <f>IF(A7260="","",IFERROR(INDEX(Tanggal,MATCH('Buku Besar'!A7260,Akun,0)),""))</f>
        <v/>
      </c>
      <c r="C7260" s="2" t="str">
        <f>IF(A7260="","",IFERROR(INDEX(Keterangan,MATCH('Buku Besar'!A7260,Akun,0)),""))</f>
        <v/>
      </c>
      <c r="D7260" s="2" t="str">
        <f>IF(A7260="","",IFERROR(INDEX(Reff,MATCH('Buku Besar'!A7260,Akun,0)),""))</f>
        <v/>
      </c>
      <c r="E7260" s="331" t="str">
        <f>IF(A7260="","",IFERROR(INDEX(Penerimaan,MATCH('Buku Besar'!A7260,Akun,0)),""))</f>
        <v/>
      </c>
      <c r="F7260" s="331" t="str">
        <f>IF(A7260="","",IFERROR(INDEX(Pengeluaran,MATCH('Buku Besar'!A7260,Akun,0)),""))</f>
        <v/>
      </c>
      <c r="H7260" s="91" t="str">
        <f t="shared" si="227"/>
        <v/>
      </c>
      <c r="I7260" s="330" t="str">
        <f>IF(H7260="","",IFERROR(INDEX(Tanggal1,MATCH('Buku Besar'!H7260,Akun1,0)),""))</f>
        <v/>
      </c>
      <c r="J7260" s="2" t="str">
        <f>IF(H7260="","",IFERROR(INDEX(Keterangan1,MATCH('Buku Besar'!H7260,Akun1,0)),""))</f>
        <v/>
      </c>
      <c r="K7260" s="2" t="str">
        <f>IF(H7260="","",IFERROR(INDEX(Reff1,MATCH('Buku Besar'!H7260,Akun1,0)),""))</f>
        <v/>
      </c>
      <c r="L7260" s="331" t="str">
        <f>IF(H7260="","",IFERROR(INDEX(Penerimaan1,MATCH('Buku Besar'!H7260,Akun1,0)),""))</f>
        <v/>
      </c>
      <c r="M7260" s="331" t="str">
        <f>IF(H7260="","",IFERROR(INDEX(Pengeluaran1,MATCH('Buku Besar'!H7260,Akun1,0)),""))</f>
        <v/>
      </c>
    </row>
    <row r="7261" spans="1:13" x14ac:dyDescent="0.25">
      <c r="A7261" s="91" t="str">
        <f t="shared" si="226"/>
        <v/>
      </c>
      <c r="B7261" s="330" t="str">
        <f>IF(A7261="","",IFERROR(INDEX(Tanggal,MATCH('Buku Besar'!A7261,Akun,0)),""))</f>
        <v/>
      </c>
      <c r="C7261" s="2" t="str">
        <f>IF(A7261="","",IFERROR(INDEX(Keterangan,MATCH('Buku Besar'!A7261,Akun,0)),""))</f>
        <v/>
      </c>
      <c r="D7261" s="2" t="str">
        <f>IF(A7261="","",IFERROR(INDEX(Reff,MATCH('Buku Besar'!A7261,Akun,0)),""))</f>
        <v/>
      </c>
      <c r="E7261" s="331" t="str">
        <f>IF(A7261="","",IFERROR(INDEX(Penerimaan,MATCH('Buku Besar'!A7261,Akun,0)),""))</f>
        <v/>
      </c>
      <c r="F7261" s="331" t="str">
        <f>IF(A7261="","",IFERROR(INDEX(Pengeluaran,MATCH('Buku Besar'!A7261,Akun,0)),""))</f>
        <v/>
      </c>
      <c r="H7261" s="91" t="str">
        <f t="shared" si="227"/>
        <v/>
      </c>
      <c r="I7261" s="330" t="str">
        <f>IF(H7261="","",IFERROR(INDEX(Tanggal1,MATCH('Buku Besar'!H7261,Akun1,0)),""))</f>
        <v/>
      </c>
      <c r="J7261" s="2" t="str">
        <f>IF(H7261="","",IFERROR(INDEX(Keterangan1,MATCH('Buku Besar'!H7261,Akun1,0)),""))</f>
        <v/>
      </c>
      <c r="K7261" s="2" t="str">
        <f>IF(H7261="","",IFERROR(INDEX(Reff1,MATCH('Buku Besar'!H7261,Akun1,0)),""))</f>
        <v/>
      </c>
      <c r="L7261" s="331" t="str">
        <f>IF(H7261="","",IFERROR(INDEX(Penerimaan1,MATCH('Buku Besar'!H7261,Akun1,0)),""))</f>
        <v/>
      </c>
      <c r="M7261" s="331" t="str">
        <f>IF(H7261="","",IFERROR(INDEX(Pengeluaran1,MATCH('Buku Besar'!H7261,Akun1,0)),""))</f>
        <v/>
      </c>
    </row>
    <row r="7262" spans="1:13" x14ac:dyDescent="0.25">
      <c r="A7262" s="91" t="str">
        <f t="shared" si="226"/>
        <v/>
      </c>
      <c r="B7262" s="330" t="str">
        <f>IF(A7262="","",IFERROR(INDEX(Tanggal,MATCH('Buku Besar'!A7262,Akun,0)),""))</f>
        <v/>
      </c>
      <c r="C7262" s="2" t="str">
        <f>IF(A7262="","",IFERROR(INDEX(Keterangan,MATCH('Buku Besar'!A7262,Akun,0)),""))</f>
        <v/>
      </c>
      <c r="D7262" s="2" t="str">
        <f>IF(A7262="","",IFERROR(INDEX(Reff,MATCH('Buku Besar'!A7262,Akun,0)),""))</f>
        <v/>
      </c>
      <c r="E7262" s="331" t="str">
        <f>IF(A7262="","",IFERROR(INDEX(Penerimaan,MATCH('Buku Besar'!A7262,Akun,0)),""))</f>
        <v/>
      </c>
      <c r="F7262" s="331" t="str">
        <f>IF(A7262="","",IFERROR(INDEX(Pengeluaran,MATCH('Buku Besar'!A7262,Akun,0)),""))</f>
        <v/>
      </c>
      <c r="H7262" s="91" t="str">
        <f t="shared" si="227"/>
        <v/>
      </c>
      <c r="I7262" s="330" t="str">
        <f>IF(H7262="","",IFERROR(INDEX(Tanggal1,MATCH('Buku Besar'!H7262,Akun1,0)),""))</f>
        <v/>
      </c>
      <c r="J7262" s="2" t="str">
        <f>IF(H7262="","",IFERROR(INDEX(Keterangan1,MATCH('Buku Besar'!H7262,Akun1,0)),""))</f>
        <v/>
      </c>
      <c r="K7262" s="2" t="str">
        <f>IF(H7262="","",IFERROR(INDEX(Reff1,MATCH('Buku Besar'!H7262,Akun1,0)),""))</f>
        <v/>
      </c>
      <c r="L7262" s="331" t="str">
        <f>IF(H7262="","",IFERROR(INDEX(Penerimaan1,MATCH('Buku Besar'!H7262,Akun1,0)),""))</f>
        <v/>
      </c>
      <c r="M7262" s="331" t="str">
        <f>IF(H7262="","",IFERROR(INDEX(Pengeluaran1,MATCH('Buku Besar'!H7262,Akun1,0)),""))</f>
        <v/>
      </c>
    </row>
    <row r="7263" spans="1:13" x14ac:dyDescent="0.25">
      <c r="A7263" s="91" t="str">
        <f t="shared" si="226"/>
        <v/>
      </c>
      <c r="B7263" s="330" t="str">
        <f>IF(A7263="","",IFERROR(INDEX(Tanggal,MATCH('Buku Besar'!A7263,Akun,0)),""))</f>
        <v/>
      </c>
      <c r="C7263" s="2" t="str">
        <f>IF(A7263="","",IFERROR(INDEX(Keterangan,MATCH('Buku Besar'!A7263,Akun,0)),""))</f>
        <v/>
      </c>
      <c r="D7263" s="2" t="str">
        <f>IF(A7263="","",IFERROR(INDEX(Reff,MATCH('Buku Besar'!A7263,Akun,0)),""))</f>
        <v/>
      </c>
      <c r="E7263" s="331" t="str">
        <f>IF(A7263="","",IFERROR(INDEX(Penerimaan,MATCH('Buku Besar'!A7263,Akun,0)),""))</f>
        <v/>
      </c>
      <c r="F7263" s="331" t="str">
        <f>IF(A7263="","",IFERROR(INDEX(Pengeluaran,MATCH('Buku Besar'!A7263,Akun,0)),""))</f>
        <v/>
      </c>
      <c r="H7263" s="91" t="str">
        <f t="shared" si="227"/>
        <v/>
      </c>
      <c r="I7263" s="330" t="str">
        <f>IF(H7263="","",IFERROR(INDEX(Tanggal1,MATCH('Buku Besar'!H7263,Akun1,0)),""))</f>
        <v/>
      </c>
      <c r="J7263" s="2" t="str">
        <f>IF(H7263="","",IFERROR(INDEX(Keterangan1,MATCH('Buku Besar'!H7263,Akun1,0)),""))</f>
        <v/>
      </c>
      <c r="K7263" s="2" t="str">
        <f>IF(H7263="","",IFERROR(INDEX(Reff1,MATCH('Buku Besar'!H7263,Akun1,0)),""))</f>
        <v/>
      </c>
      <c r="L7263" s="331" t="str">
        <f>IF(H7263="","",IFERROR(INDEX(Penerimaan1,MATCH('Buku Besar'!H7263,Akun1,0)),""))</f>
        <v/>
      </c>
      <c r="M7263" s="331" t="str">
        <f>IF(H7263="","",IFERROR(INDEX(Pengeluaran1,MATCH('Buku Besar'!H7263,Akun1,0)),""))</f>
        <v/>
      </c>
    </row>
    <row r="7264" spans="1:13" x14ac:dyDescent="0.25">
      <c r="A7264" s="91" t="str">
        <f t="shared" si="226"/>
        <v/>
      </c>
      <c r="B7264" s="330" t="str">
        <f>IF(A7264="","",IFERROR(INDEX(Tanggal,MATCH('Buku Besar'!A7264,Akun,0)),""))</f>
        <v/>
      </c>
      <c r="C7264" s="2" t="str">
        <f>IF(A7264="","",IFERROR(INDEX(Keterangan,MATCH('Buku Besar'!A7264,Akun,0)),""))</f>
        <v/>
      </c>
      <c r="D7264" s="2" t="str">
        <f>IF(A7264="","",IFERROR(INDEX(Reff,MATCH('Buku Besar'!A7264,Akun,0)),""))</f>
        <v/>
      </c>
      <c r="E7264" s="331" t="str">
        <f>IF(A7264="","",IFERROR(INDEX(Penerimaan,MATCH('Buku Besar'!A7264,Akun,0)),""))</f>
        <v/>
      </c>
      <c r="F7264" s="331" t="str">
        <f>IF(A7264="","",IFERROR(INDEX(Pengeluaran,MATCH('Buku Besar'!A7264,Akun,0)),""))</f>
        <v/>
      </c>
      <c r="H7264" s="91" t="str">
        <f t="shared" si="227"/>
        <v/>
      </c>
      <c r="I7264" s="330" t="str">
        <f>IF(H7264="","",IFERROR(INDEX(Tanggal1,MATCH('Buku Besar'!H7264,Akun1,0)),""))</f>
        <v/>
      </c>
      <c r="J7264" s="2" t="str">
        <f>IF(H7264="","",IFERROR(INDEX(Keterangan1,MATCH('Buku Besar'!H7264,Akun1,0)),""))</f>
        <v/>
      </c>
      <c r="K7264" s="2" t="str">
        <f>IF(H7264="","",IFERROR(INDEX(Reff1,MATCH('Buku Besar'!H7264,Akun1,0)),""))</f>
        <v/>
      </c>
      <c r="L7264" s="331" t="str">
        <f>IF(H7264="","",IFERROR(INDEX(Penerimaan1,MATCH('Buku Besar'!H7264,Akun1,0)),""))</f>
        <v/>
      </c>
      <c r="M7264" s="331" t="str">
        <f>IF(H7264="","",IFERROR(INDEX(Pengeluaran1,MATCH('Buku Besar'!H7264,Akun1,0)),""))</f>
        <v/>
      </c>
    </row>
    <row r="7265" spans="1:13" x14ac:dyDescent="0.25">
      <c r="A7265" s="91" t="str">
        <f t="shared" si="226"/>
        <v/>
      </c>
      <c r="B7265" s="330" t="str">
        <f>IF(A7265="","",IFERROR(INDEX(Tanggal,MATCH('Buku Besar'!A7265,Akun,0)),""))</f>
        <v/>
      </c>
      <c r="C7265" s="2" t="str">
        <f>IF(A7265="","",IFERROR(INDEX(Keterangan,MATCH('Buku Besar'!A7265,Akun,0)),""))</f>
        <v/>
      </c>
      <c r="D7265" s="2" t="str">
        <f>IF(A7265="","",IFERROR(INDEX(Reff,MATCH('Buku Besar'!A7265,Akun,0)),""))</f>
        <v/>
      </c>
      <c r="E7265" s="331" t="str">
        <f>IF(A7265="","",IFERROR(INDEX(Penerimaan,MATCH('Buku Besar'!A7265,Akun,0)),""))</f>
        <v/>
      </c>
      <c r="F7265" s="331" t="str">
        <f>IF(A7265="","",IFERROR(INDEX(Pengeluaran,MATCH('Buku Besar'!A7265,Akun,0)),""))</f>
        <v/>
      </c>
      <c r="H7265" s="91" t="str">
        <f t="shared" si="227"/>
        <v/>
      </c>
      <c r="I7265" s="330" t="str">
        <f>IF(H7265="","",IFERROR(INDEX(Tanggal1,MATCH('Buku Besar'!H7265,Akun1,0)),""))</f>
        <v/>
      </c>
      <c r="J7265" s="2" t="str">
        <f>IF(H7265="","",IFERROR(INDEX(Keterangan1,MATCH('Buku Besar'!H7265,Akun1,0)),""))</f>
        <v/>
      </c>
      <c r="K7265" s="2" t="str">
        <f>IF(H7265="","",IFERROR(INDEX(Reff1,MATCH('Buku Besar'!H7265,Akun1,0)),""))</f>
        <v/>
      </c>
      <c r="L7265" s="331" t="str">
        <f>IF(H7265="","",IFERROR(INDEX(Penerimaan1,MATCH('Buku Besar'!H7265,Akun1,0)),""))</f>
        <v/>
      </c>
      <c r="M7265" s="331" t="str">
        <f>IF(H7265="","",IFERROR(INDEX(Pengeluaran1,MATCH('Buku Besar'!H7265,Akun1,0)),""))</f>
        <v/>
      </c>
    </row>
    <row r="7266" spans="1:13" x14ac:dyDescent="0.25">
      <c r="A7266" s="91" t="str">
        <f t="shared" si="226"/>
        <v/>
      </c>
      <c r="B7266" s="330" t="str">
        <f>IF(A7266="","",IFERROR(INDEX(Tanggal,MATCH('Buku Besar'!A7266,Akun,0)),""))</f>
        <v/>
      </c>
      <c r="C7266" s="2" t="str">
        <f>IF(A7266="","",IFERROR(INDEX(Keterangan,MATCH('Buku Besar'!A7266,Akun,0)),""))</f>
        <v/>
      </c>
      <c r="D7266" s="2" t="str">
        <f>IF(A7266="","",IFERROR(INDEX(Reff,MATCH('Buku Besar'!A7266,Akun,0)),""))</f>
        <v/>
      </c>
      <c r="E7266" s="331" t="str">
        <f>IF(A7266="","",IFERROR(INDEX(Penerimaan,MATCH('Buku Besar'!A7266,Akun,0)),""))</f>
        <v/>
      </c>
      <c r="F7266" s="331" t="str">
        <f>IF(A7266="","",IFERROR(INDEX(Pengeluaran,MATCH('Buku Besar'!A7266,Akun,0)),""))</f>
        <v/>
      </c>
      <c r="H7266" s="91" t="str">
        <f t="shared" si="227"/>
        <v/>
      </c>
      <c r="I7266" s="330" t="str">
        <f>IF(H7266="","",IFERROR(INDEX(Tanggal1,MATCH('Buku Besar'!H7266,Akun1,0)),""))</f>
        <v/>
      </c>
      <c r="J7266" s="2" t="str">
        <f>IF(H7266="","",IFERROR(INDEX(Keterangan1,MATCH('Buku Besar'!H7266,Akun1,0)),""))</f>
        <v/>
      </c>
      <c r="K7266" s="2" t="str">
        <f>IF(H7266="","",IFERROR(INDEX(Reff1,MATCH('Buku Besar'!H7266,Akun1,0)),""))</f>
        <v/>
      </c>
      <c r="L7266" s="331" t="str">
        <f>IF(H7266="","",IFERROR(INDEX(Penerimaan1,MATCH('Buku Besar'!H7266,Akun1,0)),""))</f>
        <v/>
      </c>
      <c r="M7266" s="331" t="str">
        <f>IF(H7266="","",IFERROR(INDEX(Pengeluaran1,MATCH('Buku Besar'!H7266,Akun1,0)),""))</f>
        <v/>
      </c>
    </row>
    <row r="7267" spans="1:13" x14ac:dyDescent="0.25">
      <c r="A7267" s="91" t="str">
        <f t="shared" si="226"/>
        <v/>
      </c>
      <c r="B7267" s="330" t="str">
        <f>IF(A7267="","",IFERROR(INDEX(Tanggal,MATCH('Buku Besar'!A7267,Akun,0)),""))</f>
        <v/>
      </c>
      <c r="C7267" s="2" t="str">
        <f>IF(A7267="","",IFERROR(INDEX(Keterangan,MATCH('Buku Besar'!A7267,Akun,0)),""))</f>
        <v/>
      </c>
      <c r="D7267" s="2" t="str">
        <f>IF(A7267="","",IFERROR(INDEX(Reff,MATCH('Buku Besar'!A7267,Akun,0)),""))</f>
        <v/>
      </c>
      <c r="E7267" s="331" t="str">
        <f>IF(A7267="","",IFERROR(INDEX(Penerimaan,MATCH('Buku Besar'!A7267,Akun,0)),""))</f>
        <v/>
      </c>
      <c r="F7267" s="331" t="str">
        <f>IF(A7267="","",IFERROR(INDEX(Pengeluaran,MATCH('Buku Besar'!A7267,Akun,0)),""))</f>
        <v/>
      </c>
      <c r="H7267" s="91" t="str">
        <f t="shared" si="227"/>
        <v/>
      </c>
      <c r="I7267" s="330" t="str">
        <f>IF(H7267="","",IFERROR(INDEX(Tanggal1,MATCH('Buku Besar'!H7267,Akun1,0)),""))</f>
        <v/>
      </c>
      <c r="J7267" s="2" t="str">
        <f>IF(H7267="","",IFERROR(INDEX(Keterangan1,MATCH('Buku Besar'!H7267,Akun1,0)),""))</f>
        <v/>
      </c>
      <c r="K7267" s="2" t="str">
        <f>IF(H7267="","",IFERROR(INDEX(Reff1,MATCH('Buku Besar'!H7267,Akun1,0)),""))</f>
        <v/>
      </c>
      <c r="L7267" s="331" t="str">
        <f>IF(H7267="","",IFERROR(INDEX(Penerimaan1,MATCH('Buku Besar'!H7267,Akun1,0)),""))</f>
        <v/>
      </c>
      <c r="M7267" s="331" t="str">
        <f>IF(H7267="","",IFERROR(INDEX(Pengeluaran1,MATCH('Buku Besar'!H7267,Akun1,0)),""))</f>
        <v/>
      </c>
    </row>
    <row r="7268" spans="1:13" x14ac:dyDescent="0.25">
      <c r="A7268" s="91" t="str">
        <f t="shared" si="226"/>
        <v/>
      </c>
      <c r="B7268" s="330" t="str">
        <f>IF(A7268="","",IFERROR(INDEX(Tanggal,MATCH('Buku Besar'!A7268,Akun,0)),""))</f>
        <v/>
      </c>
      <c r="C7268" s="2" t="str">
        <f>IF(A7268="","",IFERROR(INDEX(Keterangan,MATCH('Buku Besar'!A7268,Akun,0)),""))</f>
        <v/>
      </c>
      <c r="D7268" s="2" t="str">
        <f>IF(A7268="","",IFERROR(INDEX(Reff,MATCH('Buku Besar'!A7268,Akun,0)),""))</f>
        <v/>
      </c>
      <c r="E7268" s="331" t="str">
        <f>IF(A7268="","",IFERROR(INDEX(Penerimaan,MATCH('Buku Besar'!A7268,Akun,0)),""))</f>
        <v/>
      </c>
      <c r="F7268" s="331" t="str">
        <f>IF(A7268="","",IFERROR(INDEX(Pengeluaran,MATCH('Buku Besar'!A7268,Akun,0)),""))</f>
        <v/>
      </c>
      <c r="H7268" s="91" t="str">
        <f t="shared" si="227"/>
        <v/>
      </c>
      <c r="I7268" s="330" t="str">
        <f>IF(H7268="","",IFERROR(INDEX(Tanggal1,MATCH('Buku Besar'!H7268,Akun1,0)),""))</f>
        <v/>
      </c>
      <c r="J7268" s="2" t="str">
        <f>IF(H7268="","",IFERROR(INDEX(Keterangan1,MATCH('Buku Besar'!H7268,Akun1,0)),""))</f>
        <v/>
      </c>
      <c r="K7268" s="2" t="str">
        <f>IF(H7268="","",IFERROR(INDEX(Reff1,MATCH('Buku Besar'!H7268,Akun1,0)),""))</f>
        <v/>
      </c>
      <c r="L7268" s="331" t="str">
        <f>IF(H7268="","",IFERROR(INDEX(Penerimaan1,MATCH('Buku Besar'!H7268,Akun1,0)),""))</f>
        <v/>
      </c>
      <c r="M7268" s="331" t="str">
        <f>IF(H7268="","",IFERROR(INDEX(Pengeluaran1,MATCH('Buku Besar'!H7268,Akun1,0)),""))</f>
        <v/>
      </c>
    </row>
    <row r="7269" spans="1:13" x14ac:dyDescent="0.25">
      <c r="A7269" s="91" t="str">
        <f t="shared" si="226"/>
        <v/>
      </c>
      <c r="B7269" s="330" t="str">
        <f>IF(A7269="","",IFERROR(INDEX(Tanggal,MATCH('Buku Besar'!A7269,Akun,0)),""))</f>
        <v/>
      </c>
      <c r="C7269" s="2" t="str">
        <f>IF(A7269="","",IFERROR(INDEX(Keterangan,MATCH('Buku Besar'!A7269,Akun,0)),""))</f>
        <v/>
      </c>
      <c r="D7269" s="2" t="str">
        <f>IF(A7269="","",IFERROR(INDEX(Reff,MATCH('Buku Besar'!A7269,Akun,0)),""))</f>
        <v/>
      </c>
      <c r="E7269" s="331" t="str">
        <f>IF(A7269="","",IFERROR(INDEX(Penerimaan,MATCH('Buku Besar'!A7269,Akun,0)),""))</f>
        <v/>
      </c>
      <c r="F7269" s="331" t="str">
        <f>IF(A7269="","",IFERROR(INDEX(Pengeluaran,MATCH('Buku Besar'!A7269,Akun,0)),""))</f>
        <v/>
      </c>
      <c r="H7269" s="91" t="str">
        <f t="shared" si="227"/>
        <v/>
      </c>
      <c r="I7269" s="330" t="str">
        <f>IF(H7269="","",IFERROR(INDEX(Tanggal1,MATCH('Buku Besar'!H7269,Akun1,0)),""))</f>
        <v/>
      </c>
      <c r="J7269" s="2" t="str">
        <f>IF(H7269="","",IFERROR(INDEX(Keterangan1,MATCH('Buku Besar'!H7269,Akun1,0)),""))</f>
        <v/>
      </c>
      <c r="K7269" s="2" t="str">
        <f>IF(H7269="","",IFERROR(INDEX(Reff1,MATCH('Buku Besar'!H7269,Akun1,0)),""))</f>
        <v/>
      </c>
      <c r="L7269" s="331" t="str">
        <f>IF(H7269="","",IFERROR(INDEX(Penerimaan1,MATCH('Buku Besar'!H7269,Akun1,0)),""))</f>
        <v/>
      </c>
      <c r="M7269" s="331" t="str">
        <f>IF(H7269="","",IFERROR(INDEX(Pengeluaran1,MATCH('Buku Besar'!H7269,Akun1,0)),""))</f>
        <v/>
      </c>
    </row>
    <row r="7270" spans="1:13" x14ac:dyDescent="0.25">
      <c r="A7270" s="91" t="str">
        <f t="shared" si="226"/>
        <v/>
      </c>
      <c r="B7270" s="330" t="str">
        <f>IF(A7270="","",IFERROR(INDEX(Tanggal,MATCH('Buku Besar'!A7270,Akun,0)),""))</f>
        <v/>
      </c>
      <c r="C7270" s="2" t="str">
        <f>IF(A7270="","",IFERROR(INDEX(Keterangan,MATCH('Buku Besar'!A7270,Akun,0)),""))</f>
        <v/>
      </c>
      <c r="D7270" s="2" t="str">
        <f>IF(A7270="","",IFERROR(INDEX(Reff,MATCH('Buku Besar'!A7270,Akun,0)),""))</f>
        <v/>
      </c>
      <c r="E7270" s="331" t="str">
        <f>IF(A7270="","",IFERROR(INDEX(Penerimaan,MATCH('Buku Besar'!A7270,Akun,0)),""))</f>
        <v/>
      </c>
      <c r="F7270" s="331" t="str">
        <f>IF(A7270="","",IFERROR(INDEX(Pengeluaran,MATCH('Buku Besar'!A7270,Akun,0)),""))</f>
        <v/>
      </c>
      <c r="H7270" s="91" t="str">
        <f t="shared" si="227"/>
        <v/>
      </c>
      <c r="I7270" s="330" t="str">
        <f>IF(H7270="","",IFERROR(INDEX(Tanggal1,MATCH('Buku Besar'!H7270,Akun1,0)),""))</f>
        <v/>
      </c>
      <c r="J7270" s="2" t="str">
        <f>IF(H7270="","",IFERROR(INDEX(Keterangan1,MATCH('Buku Besar'!H7270,Akun1,0)),""))</f>
        <v/>
      </c>
      <c r="K7270" s="2" t="str">
        <f>IF(H7270="","",IFERROR(INDEX(Reff1,MATCH('Buku Besar'!H7270,Akun1,0)),""))</f>
        <v/>
      </c>
      <c r="L7270" s="331" t="str">
        <f>IF(H7270="","",IFERROR(INDEX(Penerimaan1,MATCH('Buku Besar'!H7270,Akun1,0)),""))</f>
        <v/>
      </c>
      <c r="M7270" s="331" t="str">
        <f>IF(H7270="","",IFERROR(INDEX(Pengeluaran1,MATCH('Buku Besar'!H7270,Akun1,0)),""))</f>
        <v/>
      </c>
    </row>
    <row r="7271" spans="1:13" x14ac:dyDescent="0.25">
      <c r="A7271" s="91" t="str">
        <f t="shared" si="226"/>
        <v/>
      </c>
      <c r="B7271" s="330" t="str">
        <f>IF(A7271="","",IFERROR(INDEX(Tanggal,MATCH('Buku Besar'!A7271,Akun,0)),""))</f>
        <v/>
      </c>
      <c r="C7271" s="2" t="str">
        <f>IF(A7271="","",IFERROR(INDEX(Keterangan,MATCH('Buku Besar'!A7271,Akun,0)),""))</f>
        <v/>
      </c>
      <c r="D7271" s="2" t="str">
        <f>IF(A7271="","",IFERROR(INDEX(Reff,MATCH('Buku Besar'!A7271,Akun,0)),""))</f>
        <v/>
      </c>
      <c r="E7271" s="331" t="str">
        <f>IF(A7271="","",IFERROR(INDEX(Penerimaan,MATCH('Buku Besar'!A7271,Akun,0)),""))</f>
        <v/>
      </c>
      <c r="F7271" s="331" t="str">
        <f>IF(A7271="","",IFERROR(INDEX(Pengeluaran,MATCH('Buku Besar'!A7271,Akun,0)),""))</f>
        <v/>
      </c>
      <c r="H7271" s="91" t="str">
        <f t="shared" si="227"/>
        <v/>
      </c>
      <c r="I7271" s="330" t="str">
        <f>IF(H7271="","",IFERROR(INDEX(Tanggal1,MATCH('Buku Besar'!H7271,Akun1,0)),""))</f>
        <v/>
      </c>
      <c r="J7271" s="2" t="str">
        <f>IF(H7271="","",IFERROR(INDEX(Keterangan1,MATCH('Buku Besar'!H7271,Akun1,0)),""))</f>
        <v/>
      </c>
      <c r="K7271" s="2" t="str">
        <f>IF(H7271="","",IFERROR(INDEX(Reff1,MATCH('Buku Besar'!H7271,Akun1,0)),""))</f>
        <v/>
      </c>
      <c r="L7271" s="331" t="str">
        <f>IF(H7271="","",IFERROR(INDEX(Penerimaan1,MATCH('Buku Besar'!H7271,Akun1,0)),""))</f>
        <v/>
      </c>
      <c r="M7271" s="331" t="str">
        <f>IF(H7271="","",IFERROR(INDEX(Pengeluaran1,MATCH('Buku Besar'!H7271,Akun1,0)),""))</f>
        <v/>
      </c>
    </row>
    <row r="7272" spans="1:13" x14ac:dyDescent="0.25">
      <c r="A7272" s="91" t="str">
        <f t="shared" si="226"/>
        <v/>
      </c>
      <c r="B7272" s="330" t="str">
        <f>IF(A7272="","",IFERROR(INDEX(Tanggal,MATCH('Buku Besar'!A7272,Akun,0)),""))</f>
        <v/>
      </c>
      <c r="C7272" s="2" t="str">
        <f>IF(A7272="","",IFERROR(INDEX(Keterangan,MATCH('Buku Besar'!A7272,Akun,0)),""))</f>
        <v/>
      </c>
      <c r="D7272" s="2" t="str">
        <f>IF(A7272="","",IFERROR(INDEX(Reff,MATCH('Buku Besar'!A7272,Akun,0)),""))</f>
        <v/>
      </c>
      <c r="E7272" s="331" t="str">
        <f>IF(A7272="","",IFERROR(INDEX(Penerimaan,MATCH('Buku Besar'!A7272,Akun,0)),""))</f>
        <v/>
      </c>
      <c r="F7272" s="331" t="str">
        <f>IF(A7272="","",IFERROR(INDEX(Pengeluaran,MATCH('Buku Besar'!A7272,Akun,0)),""))</f>
        <v/>
      </c>
      <c r="H7272" s="91" t="str">
        <f t="shared" si="227"/>
        <v/>
      </c>
      <c r="I7272" s="330" t="str">
        <f>IF(H7272="","",IFERROR(INDEX(Tanggal1,MATCH('Buku Besar'!H7272,Akun1,0)),""))</f>
        <v/>
      </c>
      <c r="J7272" s="2" t="str">
        <f>IF(H7272="","",IFERROR(INDEX(Keterangan1,MATCH('Buku Besar'!H7272,Akun1,0)),""))</f>
        <v/>
      </c>
      <c r="K7272" s="2" t="str">
        <f>IF(H7272="","",IFERROR(INDEX(Reff1,MATCH('Buku Besar'!H7272,Akun1,0)),""))</f>
        <v/>
      </c>
      <c r="L7272" s="331" t="str">
        <f>IF(H7272="","",IFERROR(INDEX(Penerimaan1,MATCH('Buku Besar'!H7272,Akun1,0)),""))</f>
        <v/>
      </c>
      <c r="M7272" s="331" t="str">
        <f>IF(H7272="","",IFERROR(INDEX(Pengeluaran1,MATCH('Buku Besar'!H7272,Akun1,0)),""))</f>
        <v/>
      </c>
    </row>
    <row r="7273" spans="1:13" x14ac:dyDescent="0.25">
      <c r="A7273" s="91" t="str">
        <f t="shared" si="226"/>
        <v/>
      </c>
      <c r="B7273" s="330" t="str">
        <f>IF(A7273="","",IFERROR(INDEX(Tanggal,MATCH('Buku Besar'!A7273,Akun,0)),""))</f>
        <v/>
      </c>
      <c r="C7273" s="2" t="str">
        <f>IF(A7273="","",IFERROR(INDEX(Keterangan,MATCH('Buku Besar'!A7273,Akun,0)),""))</f>
        <v/>
      </c>
      <c r="D7273" s="2" t="str">
        <f>IF(A7273="","",IFERROR(INDEX(Reff,MATCH('Buku Besar'!A7273,Akun,0)),""))</f>
        <v/>
      </c>
      <c r="E7273" s="331" t="str">
        <f>IF(A7273="","",IFERROR(INDEX(Penerimaan,MATCH('Buku Besar'!A7273,Akun,0)),""))</f>
        <v/>
      </c>
      <c r="F7273" s="331" t="str">
        <f>IF(A7273="","",IFERROR(INDEX(Pengeluaran,MATCH('Buku Besar'!A7273,Akun,0)),""))</f>
        <v/>
      </c>
      <c r="H7273" s="91" t="str">
        <f t="shared" si="227"/>
        <v/>
      </c>
      <c r="I7273" s="330" t="str">
        <f>IF(H7273="","",IFERROR(INDEX(Tanggal1,MATCH('Buku Besar'!H7273,Akun1,0)),""))</f>
        <v/>
      </c>
      <c r="J7273" s="2" t="str">
        <f>IF(H7273="","",IFERROR(INDEX(Keterangan1,MATCH('Buku Besar'!H7273,Akun1,0)),""))</f>
        <v/>
      </c>
      <c r="K7273" s="2" t="str">
        <f>IF(H7273="","",IFERROR(INDEX(Reff1,MATCH('Buku Besar'!H7273,Akun1,0)),""))</f>
        <v/>
      </c>
      <c r="L7273" s="331" t="str">
        <f>IF(H7273="","",IFERROR(INDEX(Penerimaan1,MATCH('Buku Besar'!H7273,Akun1,0)),""))</f>
        <v/>
      </c>
      <c r="M7273" s="331" t="str">
        <f>IF(H7273="","",IFERROR(INDEX(Pengeluaran1,MATCH('Buku Besar'!H7273,Akun1,0)),""))</f>
        <v/>
      </c>
    </row>
    <row r="7274" spans="1:13" x14ac:dyDescent="0.25">
      <c r="A7274" s="91" t="str">
        <f t="shared" si="226"/>
        <v/>
      </c>
      <c r="B7274" s="330" t="str">
        <f>IF(A7274="","",IFERROR(INDEX(Tanggal,MATCH('Buku Besar'!A7274,Akun,0)),""))</f>
        <v/>
      </c>
      <c r="C7274" s="2" t="str">
        <f>IF(A7274="","",IFERROR(INDEX(Keterangan,MATCH('Buku Besar'!A7274,Akun,0)),""))</f>
        <v/>
      </c>
      <c r="D7274" s="2" t="str">
        <f>IF(A7274="","",IFERROR(INDEX(Reff,MATCH('Buku Besar'!A7274,Akun,0)),""))</f>
        <v/>
      </c>
      <c r="E7274" s="331" t="str">
        <f>IF(A7274="","",IFERROR(INDEX(Penerimaan,MATCH('Buku Besar'!A7274,Akun,0)),""))</f>
        <v/>
      </c>
      <c r="F7274" s="331" t="str">
        <f>IF(A7274="","",IFERROR(INDEX(Pengeluaran,MATCH('Buku Besar'!A7274,Akun,0)),""))</f>
        <v/>
      </c>
      <c r="H7274" s="91" t="str">
        <f t="shared" si="227"/>
        <v/>
      </c>
      <c r="I7274" s="330" t="str">
        <f>IF(H7274="","",IFERROR(INDEX(Tanggal1,MATCH('Buku Besar'!H7274,Akun1,0)),""))</f>
        <v/>
      </c>
      <c r="J7274" s="2" t="str">
        <f>IF(H7274="","",IFERROR(INDEX(Keterangan1,MATCH('Buku Besar'!H7274,Akun1,0)),""))</f>
        <v/>
      </c>
      <c r="K7274" s="2" t="str">
        <f>IF(H7274="","",IFERROR(INDEX(Reff1,MATCH('Buku Besar'!H7274,Akun1,0)),""))</f>
        <v/>
      </c>
      <c r="L7274" s="331" t="str">
        <f>IF(H7274="","",IFERROR(INDEX(Penerimaan1,MATCH('Buku Besar'!H7274,Akun1,0)),""))</f>
        <v/>
      </c>
      <c r="M7274" s="331" t="str">
        <f>IF(H7274="","",IFERROR(INDEX(Pengeluaran1,MATCH('Buku Besar'!H7274,Akun1,0)),""))</f>
        <v/>
      </c>
    </row>
    <row r="7275" spans="1:13" x14ac:dyDescent="0.25">
      <c r="A7275" s="91" t="str">
        <f t="shared" si="226"/>
        <v/>
      </c>
      <c r="B7275" s="330" t="str">
        <f>IF(A7275="","",IFERROR(INDEX(Tanggal,MATCH('Buku Besar'!A7275,Akun,0)),""))</f>
        <v/>
      </c>
      <c r="C7275" s="2" t="str">
        <f>IF(A7275="","",IFERROR(INDEX(Keterangan,MATCH('Buku Besar'!A7275,Akun,0)),""))</f>
        <v/>
      </c>
      <c r="D7275" s="2" t="str">
        <f>IF(A7275="","",IFERROR(INDEX(Reff,MATCH('Buku Besar'!A7275,Akun,0)),""))</f>
        <v/>
      </c>
      <c r="E7275" s="331" t="str">
        <f>IF(A7275="","",IFERROR(INDEX(Penerimaan,MATCH('Buku Besar'!A7275,Akun,0)),""))</f>
        <v/>
      </c>
      <c r="F7275" s="331" t="str">
        <f>IF(A7275="","",IFERROR(INDEX(Pengeluaran,MATCH('Buku Besar'!A7275,Akun,0)),""))</f>
        <v/>
      </c>
      <c r="H7275" s="91" t="str">
        <f t="shared" si="227"/>
        <v/>
      </c>
      <c r="I7275" s="330" t="str">
        <f>IF(H7275="","",IFERROR(INDEX(Tanggal1,MATCH('Buku Besar'!H7275,Akun1,0)),""))</f>
        <v/>
      </c>
      <c r="J7275" s="2" t="str">
        <f>IF(H7275="","",IFERROR(INDEX(Keterangan1,MATCH('Buku Besar'!H7275,Akun1,0)),""))</f>
        <v/>
      </c>
      <c r="K7275" s="2" t="str">
        <f>IF(H7275="","",IFERROR(INDEX(Reff1,MATCH('Buku Besar'!H7275,Akun1,0)),""))</f>
        <v/>
      </c>
      <c r="L7275" s="331" t="str">
        <f>IF(H7275="","",IFERROR(INDEX(Penerimaan1,MATCH('Buku Besar'!H7275,Akun1,0)),""))</f>
        <v/>
      </c>
      <c r="M7275" s="331" t="str">
        <f>IF(H7275="","",IFERROR(INDEX(Pengeluaran1,MATCH('Buku Besar'!H7275,Akun1,0)),""))</f>
        <v/>
      </c>
    </row>
    <row r="7276" spans="1:13" x14ac:dyDescent="0.25">
      <c r="A7276" s="91" t="str">
        <f t="shared" si="226"/>
        <v/>
      </c>
      <c r="B7276" s="330" t="str">
        <f>IF(A7276="","",IFERROR(INDEX(Tanggal,MATCH('Buku Besar'!A7276,Akun,0)),""))</f>
        <v/>
      </c>
      <c r="C7276" s="2" t="str">
        <f>IF(A7276="","",IFERROR(INDEX(Keterangan,MATCH('Buku Besar'!A7276,Akun,0)),""))</f>
        <v/>
      </c>
      <c r="D7276" s="2" t="str">
        <f>IF(A7276="","",IFERROR(INDEX(Reff,MATCH('Buku Besar'!A7276,Akun,0)),""))</f>
        <v/>
      </c>
      <c r="E7276" s="331" t="str">
        <f>IF(A7276="","",IFERROR(INDEX(Penerimaan,MATCH('Buku Besar'!A7276,Akun,0)),""))</f>
        <v/>
      </c>
      <c r="F7276" s="331" t="str">
        <f>IF(A7276="","",IFERROR(INDEX(Pengeluaran,MATCH('Buku Besar'!A7276,Akun,0)),""))</f>
        <v/>
      </c>
      <c r="H7276" s="91" t="str">
        <f t="shared" si="227"/>
        <v/>
      </c>
      <c r="I7276" s="330" t="str">
        <f>IF(H7276="","",IFERROR(INDEX(Tanggal1,MATCH('Buku Besar'!H7276,Akun1,0)),""))</f>
        <v/>
      </c>
      <c r="J7276" s="2" t="str">
        <f>IF(H7276="","",IFERROR(INDEX(Keterangan1,MATCH('Buku Besar'!H7276,Akun1,0)),""))</f>
        <v/>
      </c>
      <c r="K7276" s="2" t="str">
        <f>IF(H7276="","",IFERROR(INDEX(Reff1,MATCH('Buku Besar'!H7276,Akun1,0)),""))</f>
        <v/>
      </c>
      <c r="L7276" s="331" t="str">
        <f>IF(H7276="","",IFERROR(INDEX(Penerimaan1,MATCH('Buku Besar'!H7276,Akun1,0)),""))</f>
        <v/>
      </c>
      <c r="M7276" s="331" t="str">
        <f>IF(H7276="","",IFERROR(INDEX(Pengeluaran1,MATCH('Buku Besar'!H7276,Akun1,0)),""))</f>
        <v/>
      </c>
    </row>
    <row r="7277" spans="1:13" x14ac:dyDescent="0.25">
      <c r="A7277" s="91" t="str">
        <f t="shared" si="226"/>
        <v/>
      </c>
      <c r="B7277" s="330" t="str">
        <f>IF(A7277="","",IFERROR(INDEX(Tanggal,MATCH('Buku Besar'!A7277,Akun,0)),""))</f>
        <v/>
      </c>
      <c r="C7277" s="2" t="str">
        <f>IF(A7277="","",IFERROR(INDEX(Keterangan,MATCH('Buku Besar'!A7277,Akun,0)),""))</f>
        <v/>
      </c>
      <c r="D7277" s="2" t="str">
        <f>IF(A7277="","",IFERROR(INDEX(Reff,MATCH('Buku Besar'!A7277,Akun,0)),""))</f>
        <v/>
      </c>
      <c r="E7277" s="331" t="str">
        <f>IF(A7277="","",IFERROR(INDEX(Penerimaan,MATCH('Buku Besar'!A7277,Akun,0)),""))</f>
        <v/>
      </c>
      <c r="F7277" s="331" t="str">
        <f>IF(A7277="","",IFERROR(INDEX(Pengeluaran,MATCH('Buku Besar'!A7277,Akun,0)),""))</f>
        <v/>
      </c>
      <c r="H7277" s="91" t="str">
        <f t="shared" si="227"/>
        <v/>
      </c>
      <c r="I7277" s="330" t="str">
        <f>IF(H7277="","",IFERROR(INDEX(Tanggal1,MATCH('Buku Besar'!H7277,Akun1,0)),""))</f>
        <v/>
      </c>
      <c r="J7277" s="2" t="str">
        <f>IF(H7277="","",IFERROR(INDEX(Keterangan1,MATCH('Buku Besar'!H7277,Akun1,0)),""))</f>
        <v/>
      </c>
      <c r="K7277" s="2" t="str">
        <f>IF(H7277="","",IFERROR(INDEX(Reff1,MATCH('Buku Besar'!H7277,Akun1,0)),""))</f>
        <v/>
      </c>
      <c r="L7277" s="331" t="str">
        <f>IF(H7277="","",IFERROR(INDEX(Penerimaan1,MATCH('Buku Besar'!H7277,Akun1,0)),""))</f>
        <v/>
      </c>
      <c r="M7277" s="331" t="str">
        <f>IF(H7277="","",IFERROR(INDEX(Pengeluaran1,MATCH('Buku Besar'!H7277,Akun1,0)),""))</f>
        <v/>
      </c>
    </row>
    <row r="7278" spans="1:13" x14ac:dyDescent="0.25">
      <c r="A7278" s="91" t="str">
        <f t="shared" si="226"/>
        <v/>
      </c>
      <c r="B7278" s="330" t="str">
        <f>IF(A7278="","",IFERROR(INDEX(Tanggal,MATCH('Buku Besar'!A7278,Akun,0)),""))</f>
        <v/>
      </c>
      <c r="C7278" s="2" t="str">
        <f>IF(A7278="","",IFERROR(INDEX(Keterangan,MATCH('Buku Besar'!A7278,Akun,0)),""))</f>
        <v/>
      </c>
      <c r="D7278" s="2" t="str">
        <f>IF(A7278="","",IFERROR(INDEX(Reff,MATCH('Buku Besar'!A7278,Akun,0)),""))</f>
        <v/>
      </c>
      <c r="E7278" s="331" t="str">
        <f>IF(A7278="","",IFERROR(INDEX(Penerimaan,MATCH('Buku Besar'!A7278,Akun,0)),""))</f>
        <v/>
      </c>
      <c r="F7278" s="331" t="str">
        <f>IF(A7278="","",IFERROR(INDEX(Pengeluaran,MATCH('Buku Besar'!A7278,Akun,0)),""))</f>
        <v/>
      </c>
      <c r="H7278" s="91" t="str">
        <f t="shared" si="227"/>
        <v/>
      </c>
      <c r="I7278" s="330" t="str">
        <f>IF(H7278="","",IFERROR(INDEX(Tanggal1,MATCH('Buku Besar'!H7278,Akun1,0)),""))</f>
        <v/>
      </c>
      <c r="J7278" s="2" t="str">
        <f>IF(H7278="","",IFERROR(INDEX(Keterangan1,MATCH('Buku Besar'!H7278,Akun1,0)),""))</f>
        <v/>
      </c>
      <c r="K7278" s="2" t="str">
        <f>IF(H7278="","",IFERROR(INDEX(Reff1,MATCH('Buku Besar'!H7278,Akun1,0)),""))</f>
        <v/>
      </c>
      <c r="L7278" s="331" t="str">
        <f>IF(H7278="","",IFERROR(INDEX(Penerimaan1,MATCH('Buku Besar'!H7278,Akun1,0)),""))</f>
        <v/>
      </c>
      <c r="M7278" s="331" t="str">
        <f>IF(H7278="","",IFERROR(INDEX(Pengeluaran1,MATCH('Buku Besar'!H7278,Akun1,0)),""))</f>
        <v/>
      </c>
    </row>
    <row r="7279" spans="1:13" x14ac:dyDescent="0.25">
      <c r="A7279" s="91" t="str">
        <f t="shared" si="226"/>
        <v/>
      </c>
      <c r="B7279" s="330" t="str">
        <f>IF(A7279="","",IFERROR(INDEX(Tanggal,MATCH('Buku Besar'!A7279,Akun,0)),""))</f>
        <v/>
      </c>
      <c r="C7279" s="2" t="str">
        <f>IF(A7279="","",IFERROR(INDEX(Keterangan,MATCH('Buku Besar'!A7279,Akun,0)),""))</f>
        <v/>
      </c>
      <c r="D7279" s="2" t="str">
        <f>IF(A7279="","",IFERROR(INDEX(Reff,MATCH('Buku Besar'!A7279,Akun,0)),""))</f>
        <v/>
      </c>
      <c r="E7279" s="331" t="str">
        <f>IF(A7279="","",IFERROR(INDEX(Penerimaan,MATCH('Buku Besar'!A7279,Akun,0)),""))</f>
        <v/>
      </c>
      <c r="F7279" s="331" t="str">
        <f>IF(A7279="","",IFERROR(INDEX(Pengeluaran,MATCH('Buku Besar'!A7279,Akun,0)),""))</f>
        <v/>
      </c>
      <c r="H7279" s="91" t="str">
        <f t="shared" si="227"/>
        <v/>
      </c>
      <c r="I7279" s="330" t="str">
        <f>IF(H7279="","",IFERROR(INDEX(Tanggal1,MATCH('Buku Besar'!H7279,Akun1,0)),""))</f>
        <v/>
      </c>
      <c r="J7279" s="2" t="str">
        <f>IF(H7279="","",IFERROR(INDEX(Keterangan1,MATCH('Buku Besar'!H7279,Akun1,0)),""))</f>
        <v/>
      </c>
      <c r="K7279" s="2" t="str">
        <f>IF(H7279="","",IFERROR(INDEX(Reff1,MATCH('Buku Besar'!H7279,Akun1,0)),""))</f>
        <v/>
      </c>
      <c r="L7279" s="331" t="str">
        <f>IF(H7279="","",IFERROR(INDEX(Penerimaan1,MATCH('Buku Besar'!H7279,Akun1,0)),""))</f>
        <v/>
      </c>
      <c r="M7279" s="331" t="str">
        <f>IF(H7279="","",IFERROR(INDEX(Pengeluaran1,MATCH('Buku Besar'!H7279,Akun1,0)),""))</f>
        <v/>
      </c>
    </row>
    <row r="7280" spans="1:13" x14ac:dyDescent="0.25">
      <c r="A7280" s="91" t="str">
        <f t="shared" si="226"/>
        <v/>
      </c>
      <c r="B7280" s="330" t="str">
        <f>IF(A7280="","",IFERROR(INDEX(Tanggal,MATCH('Buku Besar'!A7280,Akun,0)),""))</f>
        <v/>
      </c>
      <c r="C7280" s="2" t="str">
        <f>IF(A7280="","",IFERROR(INDEX(Keterangan,MATCH('Buku Besar'!A7280,Akun,0)),""))</f>
        <v/>
      </c>
      <c r="D7280" s="2" t="str">
        <f>IF(A7280="","",IFERROR(INDEX(Reff,MATCH('Buku Besar'!A7280,Akun,0)),""))</f>
        <v/>
      </c>
      <c r="E7280" s="331" t="str">
        <f>IF(A7280="","",IFERROR(INDEX(Penerimaan,MATCH('Buku Besar'!A7280,Akun,0)),""))</f>
        <v/>
      </c>
      <c r="F7280" s="331" t="str">
        <f>IF(A7280="","",IFERROR(INDEX(Pengeluaran,MATCH('Buku Besar'!A7280,Akun,0)),""))</f>
        <v/>
      </c>
      <c r="H7280" s="91" t="str">
        <f t="shared" si="227"/>
        <v/>
      </c>
      <c r="I7280" s="330" t="str">
        <f>IF(H7280="","",IFERROR(INDEX(Tanggal1,MATCH('Buku Besar'!H7280,Akun1,0)),""))</f>
        <v/>
      </c>
      <c r="J7280" s="2" t="str">
        <f>IF(H7280="","",IFERROR(INDEX(Keterangan1,MATCH('Buku Besar'!H7280,Akun1,0)),""))</f>
        <v/>
      </c>
      <c r="K7280" s="2" t="str">
        <f>IF(H7280="","",IFERROR(INDEX(Reff1,MATCH('Buku Besar'!H7280,Akun1,0)),""))</f>
        <v/>
      </c>
      <c r="L7280" s="331" t="str">
        <f>IF(H7280="","",IFERROR(INDEX(Penerimaan1,MATCH('Buku Besar'!H7280,Akun1,0)),""))</f>
        <v/>
      </c>
      <c r="M7280" s="331" t="str">
        <f>IF(H7280="","",IFERROR(INDEX(Pengeluaran1,MATCH('Buku Besar'!H7280,Akun1,0)),""))</f>
        <v/>
      </c>
    </row>
    <row r="7281" spans="1:13" x14ac:dyDescent="0.25">
      <c r="A7281" s="91" t="str">
        <f t="shared" si="226"/>
        <v/>
      </c>
      <c r="B7281" s="330" t="str">
        <f>IF(A7281="","",IFERROR(INDEX(Tanggal,MATCH('Buku Besar'!A7281,Akun,0)),""))</f>
        <v/>
      </c>
      <c r="C7281" s="2" t="str">
        <f>IF(A7281="","",IFERROR(INDEX(Keterangan,MATCH('Buku Besar'!A7281,Akun,0)),""))</f>
        <v/>
      </c>
      <c r="D7281" s="2" t="str">
        <f>IF(A7281="","",IFERROR(INDEX(Reff,MATCH('Buku Besar'!A7281,Akun,0)),""))</f>
        <v/>
      </c>
      <c r="E7281" s="331" t="str">
        <f>IF(A7281="","",IFERROR(INDEX(Penerimaan,MATCH('Buku Besar'!A7281,Akun,0)),""))</f>
        <v/>
      </c>
      <c r="F7281" s="331" t="str">
        <f>IF(A7281="","",IFERROR(INDEX(Pengeluaran,MATCH('Buku Besar'!A7281,Akun,0)),""))</f>
        <v/>
      </c>
      <c r="H7281" s="91" t="str">
        <f t="shared" si="227"/>
        <v/>
      </c>
      <c r="I7281" s="330" t="str">
        <f>IF(H7281="","",IFERROR(INDEX(Tanggal1,MATCH('Buku Besar'!H7281,Akun1,0)),""))</f>
        <v/>
      </c>
      <c r="J7281" s="2" t="str">
        <f>IF(H7281="","",IFERROR(INDEX(Keterangan1,MATCH('Buku Besar'!H7281,Akun1,0)),""))</f>
        <v/>
      </c>
      <c r="K7281" s="2" t="str">
        <f>IF(H7281="","",IFERROR(INDEX(Reff1,MATCH('Buku Besar'!H7281,Akun1,0)),""))</f>
        <v/>
      </c>
      <c r="L7281" s="331" t="str">
        <f>IF(H7281="","",IFERROR(INDEX(Penerimaan1,MATCH('Buku Besar'!H7281,Akun1,0)),""))</f>
        <v/>
      </c>
      <c r="M7281" s="331" t="str">
        <f>IF(H7281="","",IFERROR(INDEX(Pengeluaran1,MATCH('Buku Besar'!H7281,Akun1,0)),""))</f>
        <v/>
      </c>
    </row>
    <row r="7282" spans="1:13" x14ac:dyDescent="0.25">
      <c r="A7282" s="91" t="str">
        <f t="shared" si="226"/>
        <v/>
      </c>
      <c r="B7282" s="330" t="str">
        <f>IF(A7282="","",IFERROR(INDEX(Tanggal,MATCH('Buku Besar'!A7282,Akun,0)),""))</f>
        <v/>
      </c>
      <c r="C7282" s="2" t="str">
        <f>IF(A7282="","",IFERROR(INDEX(Keterangan,MATCH('Buku Besar'!A7282,Akun,0)),""))</f>
        <v/>
      </c>
      <c r="D7282" s="2" t="str">
        <f>IF(A7282="","",IFERROR(INDEX(Reff,MATCH('Buku Besar'!A7282,Akun,0)),""))</f>
        <v/>
      </c>
      <c r="E7282" s="331" t="str">
        <f>IF(A7282="","",IFERROR(INDEX(Penerimaan,MATCH('Buku Besar'!A7282,Akun,0)),""))</f>
        <v/>
      </c>
      <c r="F7282" s="331" t="str">
        <f>IF(A7282="","",IFERROR(INDEX(Pengeluaran,MATCH('Buku Besar'!A7282,Akun,0)),""))</f>
        <v/>
      </c>
      <c r="H7282" s="91" t="str">
        <f t="shared" si="227"/>
        <v/>
      </c>
      <c r="I7282" s="330" t="str">
        <f>IF(H7282="","",IFERROR(INDEX(Tanggal1,MATCH('Buku Besar'!H7282,Akun1,0)),""))</f>
        <v/>
      </c>
      <c r="J7282" s="2" t="str">
        <f>IF(H7282="","",IFERROR(INDEX(Keterangan1,MATCH('Buku Besar'!H7282,Akun1,0)),""))</f>
        <v/>
      </c>
      <c r="K7282" s="2" t="str">
        <f>IF(H7282="","",IFERROR(INDEX(Reff1,MATCH('Buku Besar'!H7282,Akun1,0)),""))</f>
        <v/>
      </c>
      <c r="L7282" s="331" t="str">
        <f>IF(H7282="","",IFERROR(INDEX(Penerimaan1,MATCH('Buku Besar'!H7282,Akun1,0)),""))</f>
        <v/>
      </c>
      <c r="M7282" s="331" t="str">
        <f>IF(H7282="","",IFERROR(INDEX(Pengeluaran1,MATCH('Buku Besar'!H7282,Akun1,0)),""))</f>
        <v/>
      </c>
    </row>
    <row r="7283" spans="1:13" x14ac:dyDescent="0.25">
      <c r="A7283" s="91" t="str">
        <f t="shared" si="226"/>
        <v/>
      </c>
      <c r="B7283" s="330" t="str">
        <f>IF(A7283="","",IFERROR(INDEX(Tanggal,MATCH('Buku Besar'!A7283,Akun,0)),""))</f>
        <v/>
      </c>
      <c r="C7283" s="2" t="str">
        <f>IF(A7283="","",IFERROR(INDEX(Keterangan,MATCH('Buku Besar'!A7283,Akun,0)),""))</f>
        <v/>
      </c>
      <c r="D7283" s="2" t="str">
        <f>IF(A7283="","",IFERROR(INDEX(Reff,MATCH('Buku Besar'!A7283,Akun,0)),""))</f>
        <v/>
      </c>
      <c r="E7283" s="331" t="str">
        <f>IF(A7283="","",IFERROR(INDEX(Penerimaan,MATCH('Buku Besar'!A7283,Akun,0)),""))</f>
        <v/>
      </c>
      <c r="F7283" s="331" t="str">
        <f>IF(A7283="","",IFERROR(INDEX(Pengeluaran,MATCH('Buku Besar'!A7283,Akun,0)),""))</f>
        <v/>
      </c>
      <c r="H7283" s="91" t="str">
        <f t="shared" si="227"/>
        <v/>
      </c>
      <c r="I7283" s="330" t="str">
        <f>IF(H7283="","",IFERROR(INDEX(Tanggal1,MATCH('Buku Besar'!H7283,Akun1,0)),""))</f>
        <v/>
      </c>
      <c r="J7283" s="2" t="str">
        <f>IF(H7283="","",IFERROR(INDEX(Keterangan1,MATCH('Buku Besar'!H7283,Akun1,0)),""))</f>
        <v/>
      </c>
      <c r="K7283" s="2" t="str">
        <f>IF(H7283="","",IFERROR(INDEX(Reff1,MATCH('Buku Besar'!H7283,Akun1,0)),""))</f>
        <v/>
      </c>
      <c r="L7283" s="331" t="str">
        <f>IF(H7283="","",IFERROR(INDEX(Penerimaan1,MATCH('Buku Besar'!H7283,Akun1,0)),""))</f>
        <v/>
      </c>
      <c r="M7283" s="331" t="str">
        <f>IF(H7283="","",IFERROR(INDEX(Pengeluaran1,MATCH('Buku Besar'!H7283,Akun1,0)),""))</f>
        <v/>
      </c>
    </row>
    <row r="7284" spans="1:13" x14ac:dyDescent="0.25">
      <c r="A7284" s="91" t="str">
        <f t="shared" si="226"/>
        <v/>
      </c>
      <c r="B7284" s="330" t="str">
        <f>IF(A7284="","",IFERROR(INDEX(Tanggal,MATCH('Buku Besar'!A7284,Akun,0)),""))</f>
        <v/>
      </c>
      <c r="C7284" s="2" t="str">
        <f>IF(A7284="","",IFERROR(INDEX(Keterangan,MATCH('Buku Besar'!A7284,Akun,0)),""))</f>
        <v/>
      </c>
      <c r="D7284" s="2" t="str">
        <f>IF(A7284="","",IFERROR(INDEX(Reff,MATCH('Buku Besar'!A7284,Akun,0)),""))</f>
        <v/>
      </c>
      <c r="E7284" s="331" t="str">
        <f>IF(A7284="","",IFERROR(INDEX(Penerimaan,MATCH('Buku Besar'!A7284,Akun,0)),""))</f>
        <v/>
      </c>
      <c r="F7284" s="331" t="str">
        <f>IF(A7284="","",IFERROR(INDEX(Pengeluaran,MATCH('Buku Besar'!A7284,Akun,0)),""))</f>
        <v/>
      </c>
      <c r="H7284" s="91" t="str">
        <f t="shared" si="227"/>
        <v/>
      </c>
      <c r="I7284" s="330" t="str">
        <f>IF(H7284="","",IFERROR(INDEX(Tanggal1,MATCH('Buku Besar'!H7284,Akun1,0)),""))</f>
        <v/>
      </c>
      <c r="J7284" s="2" t="str">
        <f>IF(H7284="","",IFERROR(INDEX(Keterangan1,MATCH('Buku Besar'!H7284,Akun1,0)),""))</f>
        <v/>
      </c>
      <c r="K7284" s="2" t="str">
        <f>IF(H7284="","",IFERROR(INDEX(Reff1,MATCH('Buku Besar'!H7284,Akun1,0)),""))</f>
        <v/>
      </c>
      <c r="L7284" s="331" t="str">
        <f>IF(H7284="","",IFERROR(INDEX(Penerimaan1,MATCH('Buku Besar'!H7284,Akun1,0)),""))</f>
        <v/>
      </c>
      <c r="M7284" s="331" t="str">
        <f>IF(H7284="","",IFERROR(INDEX(Pengeluaran1,MATCH('Buku Besar'!H7284,Akun1,0)),""))</f>
        <v/>
      </c>
    </row>
    <row r="7285" spans="1:13" x14ac:dyDescent="0.25">
      <c r="A7285" s="91" t="str">
        <f t="shared" si="226"/>
        <v/>
      </c>
      <c r="B7285" s="330" t="str">
        <f>IF(A7285="","",IFERROR(INDEX(Tanggal,MATCH('Buku Besar'!A7285,Akun,0)),""))</f>
        <v/>
      </c>
      <c r="C7285" s="2" t="str">
        <f>IF(A7285="","",IFERROR(INDEX(Keterangan,MATCH('Buku Besar'!A7285,Akun,0)),""))</f>
        <v/>
      </c>
      <c r="D7285" s="2" t="str">
        <f>IF(A7285="","",IFERROR(INDEX(Reff,MATCH('Buku Besar'!A7285,Akun,0)),""))</f>
        <v/>
      </c>
      <c r="E7285" s="331" t="str">
        <f>IF(A7285="","",IFERROR(INDEX(Penerimaan,MATCH('Buku Besar'!A7285,Akun,0)),""))</f>
        <v/>
      </c>
      <c r="F7285" s="331" t="str">
        <f>IF(A7285="","",IFERROR(INDEX(Pengeluaran,MATCH('Buku Besar'!A7285,Akun,0)),""))</f>
        <v/>
      </c>
      <c r="H7285" s="91" t="str">
        <f t="shared" si="227"/>
        <v/>
      </c>
      <c r="I7285" s="330" t="str">
        <f>IF(H7285="","",IFERROR(INDEX(Tanggal1,MATCH('Buku Besar'!H7285,Akun1,0)),""))</f>
        <v/>
      </c>
      <c r="J7285" s="2" t="str">
        <f>IF(H7285="","",IFERROR(INDEX(Keterangan1,MATCH('Buku Besar'!H7285,Akun1,0)),""))</f>
        <v/>
      </c>
      <c r="K7285" s="2" t="str">
        <f>IF(H7285="","",IFERROR(INDEX(Reff1,MATCH('Buku Besar'!H7285,Akun1,0)),""))</f>
        <v/>
      </c>
      <c r="L7285" s="331" t="str">
        <f>IF(H7285="","",IFERROR(INDEX(Penerimaan1,MATCH('Buku Besar'!H7285,Akun1,0)),""))</f>
        <v/>
      </c>
      <c r="M7285" s="331" t="str">
        <f>IF(H7285="","",IFERROR(INDEX(Pengeluaran1,MATCH('Buku Besar'!H7285,Akun1,0)),""))</f>
        <v/>
      </c>
    </row>
    <row r="7286" spans="1:13" x14ac:dyDescent="0.25">
      <c r="A7286" s="91" t="str">
        <f t="shared" si="226"/>
        <v/>
      </c>
      <c r="B7286" s="330" t="str">
        <f>IF(A7286="","",IFERROR(INDEX(Tanggal,MATCH('Buku Besar'!A7286,Akun,0)),""))</f>
        <v/>
      </c>
      <c r="C7286" s="2" t="str">
        <f>IF(A7286="","",IFERROR(INDEX(Keterangan,MATCH('Buku Besar'!A7286,Akun,0)),""))</f>
        <v/>
      </c>
      <c r="D7286" s="2" t="str">
        <f>IF(A7286="","",IFERROR(INDEX(Reff,MATCH('Buku Besar'!A7286,Akun,0)),""))</f>
        <v/>
      </c>
      <c r="E7286" s="331" t="str">
        <f>IF(A7286="","",IFERROR(INDEX(Penerimaan,MATCH('Buku Besar'!A7286,Akun,0)),""))</f>
        <v/>
      </c>
      <c r="F7286" s="331" t="str">
        <f>IF(A7286="","",IFERROR(INDEX(Pengeluaran,MATCH('Buku Besar'!A7286,Akun,0)),""))</f>
        <v/>
      </c>
      <c r="H7286" s="91" t="str">
        <f t="shared" si="227"/>
        <v/>
      </c>
      <c r="I7286" s="330" t="str">
        <f>IF(H7286="","",IFERROR(INDEX(Tanggal1,MATCH('Buku Besar'!H7286,Akun1,0)),""))</f>
        <v/>
      </c>
      <c r="J7286" s="2" t="str">
        <f>IF(H7286="","",IFERROR(INDEX(Keterangan1,MATCH('Buku Besar'!H7286,Akun1,0)),""))</f>
        <v/>
      </c>
      <c r="K7286" s="2" t="str">
        <f>IF(H7286="","",IFERROR(INDEX(Reff1,MATCH('Buku Besar'!H7286,Akun1,0)),""))</f>
        <v/>
      </c>
      <c r="L7286" s="331" t="str">
        <f>IF(H7286="","",IFERROR(INDEX(Penerimaan1,MATCH('Buku Besar'!H7286,Akun1,0)),""))</f>
        <v/>
      </c>
      <c r="M7286" s="331" t="str">
        <f>IF(H7286="","",IFERROR(INDEX(Pengeluaran1,MATCH('Buku Besar'!H7286,Akun1,0)),""))</f>
        <v/>
      </c>
    </row>
    <row r="7287" spans="1:13" x14ac:dyDescent="0.25">
      <c r="A7287" s="91" t="str">
        <f t="shared" si="226"/>
        <v/>
      </c>
      <c r="B7287" s="330" t="str">
        <f>IF(A7287="","",IFERROR(INDEX(Tanggal,MATCH('Buku Besar'!A7287,Akun,0)),""))</f>
        <v/>
      </c>
      <c r="C7287" s="2" t="str">
        <f>IF(A7287="","",IFERROR(INDEX(Keterangan,MATCH('Buku Besar'!A7287,Akun,0)),""))</f>
        <v/>
      </c>
      <c r="D7287" s="2" t="str">
        <f>IF(A7287="","",IFERROR(INDEX(Reff,MATCH('Buku Besar'!A7287,Akun,0)),""))</f>
        <v/>
      </c>
      <c r="E7287" s="331" t="str">
        <f>IF(A7287="","",IFERROR(INDEX(Penerimaan,MATCH('Buku Besar'!A7287,Akun,0)),""))</f>
        <v/>
      </c>
      <c r="F7287" s="331" t="str">
        <f>IF(A7287="","",IFERROR(INDEX(Pengeluaran,MATCH('Buku Besar'!A7287,Akun,0)),""))</f>
        <v/>
      </c>
      <c r="H7287" s="91" t="str">
        <f t="shared" si="227"/>
        <v/>
      </c>
      <c r="I7287" s="330" t="str">
        <f>IF(H7287="","",IFERROR(INDEX(Tanggal1,MATCH('Buku Besar'!H7287,Akun1,0)),""))</f>
        <v/>
      </c>
      <c r="J7287" s="2" t="str">
        <f>IF(H7287="","",IFERROR(INDEX(Keterangan1,MATCH('Buku Besar'!H7287,Akun1,0)),""))</f>
        <v/>
      </c>
      <c r="K7287" s="2" t="str">
        <f>IF(H7287="","",IFERROR(INDEX(Reff1,MATCH('Buku Besar'!H7287,Akun1,0)),""))</f>
        <v/>
      </c>
      <c r="L7287" s="331" t="str">
        <f>IF(H7287="","",IFERROR(INDEX(Penerimaan1,MATCH('Buku Besar'!H7287,Akun1,0)),""))</f>
        <v/>
      </c>
      <c r="M7287" s="331" t="str">
        <f>IF(H7287="","",IFERROR(INDEX(Pengeluaran1,MATCH('Buku Besar'!H7287,Akun1,0)),""))</f>
        <v/>
      </c>
    </row>
    <row r="7288" spans="1:13" x14ac:dyDescent="0.25">
      <c r="A7288" s="91" t="str">
        <f t="shared" si="226"/>
        <v/>
      </c>
      <c r="B7288" s="330" t="str">
        <f>IF(A7288="","",IFERROR(INDEX(Tanggal,MATCH('Buku Besar'!A7288,Akun,0)),""))</f>
        <v/>
      </c>
      <c r="C7288" s="2" t="str">
        <f>IF(A7288="","",IFERROR(INDEX(Keterangan,MATCH('Buku Besar'!A7288,Akun,0)),""))</f>
        <v/>
      </c>
      <c r="D7288" s="2" t="str">
        <f>IF(A7288="","",IFERROR(INDEX(Reff,MATCH('Buku Besar'!A7288,Akun,0)),""))</f>
        <v/>
      </c>
      <c r="E7288" s="331" t="str">
        <f>IF(A7288="","",IFERROR(INDEX(Penerimaan,MATCH('Buku Besar'!A7288,Akun,0)),""))</f>
        <v/>
      </c>
      <c r="F7288" s="331" t="str">
        <f>IF(A7288="","",IFERROR(INDEX(Pengeluaran,MATCH('Buku Besar'!A7288,Akun,0)),""))</f>
        <v/>
      </c>
      <c r="H7288" s="91" t="str">
        <f t="shared" si="227"/>
        <v/>
      </c>
      <c r="I7288" s="330" t="str">
        <f>IF(H7288="","",IFERROR(INDEX(Tanggal1,MATCH('Buku Besar'!H7288,Akun1,0)),""))</f>
        <v/>
      </c>
      <c r="J7288" s="2" t="str">
        <f>IF(H7288="","",IFERROR(INDEX(Keterangan1,MATCH('Buku Besar'!H7288,Akun1,0)),""))</f>
        <v/>
      </c>
      <c r="K7288" s="2" t="str">
        <f>IF(H7288="","",IFERROR(INDEX(Reff1,MATCH('Buku Besar'!H7288,Akun1,0)),""))</f>
        <v/>
      </c>
      <c r="L7288" s="331" t="str">
        <f>IF(H7288="","",IFERROR(INDEX(Penerimaan1,MATCH('Buku Besar'!H7288,Akun1,0)),""))</f>
        <v/>
      </c>
      <c r="M7288" s="331" t="str">
        <f>IF(H7288="","",IFERROR(INDEX(Pengeluaran1,MATCH('Buku Besar'!H7288,Akun1,0)),""))</f>
        <v/>
      </c>
    </row>
    <row r="7289" spans="1:13" x14ac:dyDescent="0.25">
      <c r="A7289" s="91" t="str">
        <f t="shared" si="226"/>
        <v/>
      </c>
      <c r="B7289" s="330" t="str">
        <f>IF(A7289="","",IFERROR(INDEX(Tanggal,MATCH('Buku Besar'!A7289,Akun,0)),""))</f>
        <v/>
      </c>
      <c r="C7289" s="2" t="str">
        <f>IF(A7289="","",IFERROR(INDEX(Keterangan,MATCH('Buku Besar'!A7289,Akun,0)),""))</f>
        <v/>
      </c>
      <c r="D7289" s="2" t="str">
        <f>IF(A7289="","",IFERROR(INDEX(Reff,MATCH('Buku Besar'!A7289,Akun,0)),""))</f>
        <v/>
      </c>
      <c r="E7289" s="331" t="str">
        <f>IF(A7289="","",IFERROR(INDEX(Penerimaan,MATCH('Buku Besar'!A7289,Akun,0)),""))</f>
        <v/>
      </c>
      <c r="F7289" s="331" t="str">
        <f>IF(A7289="","",IFERROR(INDEX(Pengeluaran,MATCH('Buku Besar'!A7289,Akun,0)),""))</f>
        <v/>
      </c>
      <c r="H7289" s="91" t="str">
        <f t="shared" si="227"/>
        <v/>
      </c>
      <c r="I7289" s="330" t="str">
        <f>IF(H7289="","",IFERROR(INDEX(Tanggal1,MATCH('Buku Besar'!H7289,Akun1,0)),""))</f>
        <v/>
      </c>
      <c r="J7289" s="2" t="str">
        <f>IF(H7289="","",IFERROR(INDEX(Keterangan1,MATCH('Buku Besar'!H7289,Akun1,0)),""))</f>
        <v/>
      </c>
      <c r="K7289" s="2" t="str">
        <f>IF(H7289="","",IFERROR(INDEX(Reff1,MATCH('Buku Besar'!H7289,Akun1,0)),""))</f>
        <v/>
      </c>
      <c r="L7289" s="331" t="str">
        <f>IF(H7289="","",IFERROR(INDEX(Penerimaan1,MATCH('Buku Besar'!H7289,Akun1,0)),""))</f>
        <v/>
      </c>
      <c r="M7289" s="331" t="str">
        <f>IF(H7289="","",IFERROR(INDEX(Pengeluaran1,MATCH('Buku Besar'!H7289,Akun1,0)),""))</f>
        <v/>
      </c>
    </row>
    <row r="7290" spans="1:13" x14ac:dyDescent="0.25">
      <c r="A7290" s="91" t="str">
        <f t="shared" si="226"/>
        <v/>
      </c>
      <c r="B7290" s="330" t="str">
        <f>IF(A7290="","",IFERROR(INDEX(Tanggal,MATCH('Buku Besar'!A7290,Akun,0)),""))</f>
        <v/>
      </c>
      <c r="C7290" s="2" t="str">
        <f>IF(A7290="","",IFERROR(INDEX(Keterangan,MATCH('Buku Besar'!A7290,Akun,0)),""))</f>
        <v/>
      </c>
      <c r="D7290" s="2" t="str">
        <f>IF(A7290="","",IFERROR(INDEX(Reff,MATCH('Buku Besar'!A7290,Akun,0)),""))</f>
        <v/>
      </c>
      <c r="E7290" s="331" t="str">
        <f>IF(A7290="","",IFERROR(INDEX(Penerimaan,MATCH('Buku Besar'!A7290,Akun,0)),""))</f>
        <v/>
      </c>
      <c r="F7290" s="331" t="str">
        <f>IF(A7290="","",IFERROR(INDEX(Pengeluaran,MATCH('Buku Besar'!A7290,Akun,0)),""))</f>
        <v/>
      </c>
      <c r="H7290" s="91" t="str">
        <f t="shared" si="227"/>
        <v/>
      </c>
      <c r="I7290" s="330" t="str">
        <f>IF(H7290="","",IFERROR(INDEX(Tanggal1,MATCH('Buku Besar'!H7290,Akun1,0)),""))</f>
        <v/>
      </c>
      <c r="J7290" s="2" t="str">
        <f>IF(H7290="","",IFERROR(INDEX(Keterangan1,MATCH('Buku Besar'!H7290,Akun1,0)),""))</f>
        <v/>
      </c>
      <c r="K7290" s="2" t="str">
        <f>IF(H7290="","",IFERROR(INDEX(Reff1,MATCH('Buku Besar'!H7290,Akun1,0)),""))</f>
        <v/>
      </c>
      <c r="L7290" s="331" t="str">
        <f>IF(H7290="","",IFERROR(INDEX(Penerimaan1,MATCH('Buku Besar'!H7290,Akun1,0)),""))</f>
        <v/>
      </c>
      <c r="M7290" s="331" t="str">
        <f>IF(H7290="","",IFERROR(INDEX(Pengeluaran1,MATCH('Buku Besar'!H7290,Akun1,0)),""))</f>
        <v/>
      </c>
    </row>
    <row r="7291" spans="1:13" x14ac:dyDescent="0.25">
      <c r="A7291" s="91" t="str">
        <f t="shared" si="226"/>
        <v/>
      </c>
      <c r="B7291" s="330" t="str">
        <f>IF(A7291="","",IFERROR(INDEX(Tanggal,MATCH('Buku Besar'!A7291,Akun,0)),""))</f>
        <v/>
      </c>
      <c r="C7291" s="2" t="str">
        <f>IF(A7291="","",IFERROR(INDEX(Keterangan,MATCH('Buku Besar'!A7291,Akun,0)),""))</f>
        <v/>
      </c>
      <c r="D7291" s="2" t="str">
        <f>IF(A7291="","",IFERROR(INDEX(Reff,MATCH('Buku Besar'!A7291,Akun,0)),""))</f>
        <v/>
      </c>
      <c r="E7291" s="331" t="str">
        <f>IF(A7291="","",IFERROR(INDEX(Penerimaan,MATCH('Buku Besar'!A7291,Akun,0)),""))</f>
        <v/>
      </c>
      <c r="F7291" s="331" t="str">
        <f>IF(A7291="","",IFERROR(INDEX(Pengeluaran,MATCH('Buku Besar'!A7291,Akun,0)),""))</f>
        <v/>
      </c>
      <c r="H7291" s="91" t="str">
        <f t="shared" si="227"/>
        <v/>
      </c>
      <c r="I7291" s="330" t="str">
        <f>IF(H7291="","",IFERROR(INDEX(Tanggal1,MATCH('Buku Besar'!H7291,Akun1,0)),""))</f>
        <v/>
      </c>
      <c r="J7291" s="2" t="str">
        <f>IF(H7291="","",IFERROR(INDEX(Keterangan1,MATCH('Buku Besar'!H7291,Akun1,0)),""))</f>
        <v/>
      </c>
      <c r="K7291" s="2" t="str">
        <f>IF(H7291="","",IFERROR(INDEX(Reff1,MATCH('Buku Besar'!H7291,Akun1,0)),""))</f>
        <v/>
      </c>
      <c r="L7291" s="331" t="str">
        <f>IF(H7291="","",IFERROR(INDEX(Penerimaan1,MATCH('Buku Besar'!H7291,Akun1,0)),""))</f>
        <v/>
      </c>
      <c r="M7291" s="331" t="str">
        <f>IF(H7291="","",IFERROR(INDEX(Pengeluaran1,MATCH('Buku Besar'!H7291,Akun1,0)),""))</f>
        <v/>
      </c>
    </row>
    <row r="7292" spans="1:13" x14ac:dyDescent="0.25">
      <c r="A7292" s="91" t="str">
        <f t="shared" si="226"/>
        <v/>
      </c>
      <c r="B7292" s="330" t="str">
        <f>IF(A7292="","",IFERROR(INDEX(Tanggal,MATCH('Buku Besar'!A7292,Akun,0)),""))</f>
        <v/>
      </c>
      <c r="C7292" s="2" t="str">
        <f>IF(A7292="","",IFERROR(INDEX(Keterangan,MATCH('Buku Besar'!A7292,Akun,0)),""))</f>
        <v/>
      </c>
      <c r="D7292" s="2" t="str">
        <f>IF(A7292="","",IFERROR(INDEX(Reff,MATCH('Buku Besar'!A7292,Akun,0)),""))</f>
        <v/>
      </c>
      <c r="E7292" s="331" t="str">
        <f>IF(A7292="","",IFERROR(INDEX(Penerimaan,MATCH('Buku Besar'!A7292,Akun,0)),""))</f>
        <v/>
      </c>
      <c r="F7292" s="331" t="str">
        <f>IF(A7292="","",IFERROR(INDEX(Pengeluaran,MATCH('Buku Besar'!A7292,Akun,0)),""))</f>
        <v/>
      </c>
      <c r="H7292" s="91" t="str">
        <f t="shared" si="227"/>
        <v/>
      </c>
      <c r="I7292" s="330" t="str">
        <f>IF(H7292="","",IFERROR(INDEX(Tanggal1,MATCH('Buku Besar'!H7292,Akun1,0)),""))</f>
        <v/>
      </c>
      <c r="J7292" s="2" t="str">
        <f>IF(H7292="","",IFERROR(INDEX(Keterangan1,MATCH('Buku Besar'!H7292,Akun1,0)),""))</f>
        <v/>
      </c>
      <c r="K7292" s="2" t="str">
        <f>IF(H7292="","",IFERROR(INDEX(Reff1,MATCH('Buku Besar'!H7292,Akun1,0)),""))</f>
        <v/>
      </c>
      <c r="L7292" s="331" t="str">
        <f>IF(H7292="","",IFERROR(INDEX(Penerimaan1,MATCH('Buku Besar'!H7292,Akun1,0)),""))</f>
        <v/>
      </c>
      <c r="M7292" s="331" t="str">
        <f>IF(H7292="","",IFERROR(INDEX(Pengeluaran1,MATCH('Buku Besar'!H7292,Akun1,0)),""))</f>
        <v/>
      </c>
    </row>
    <row r="7293" spans="1:13" x14ac:dyDescent="0.25">
      <c r="A7293" s="91" t="str">
        <f t="shared" si="226"/>
        <v/>
      </c>
      <c r="B7293" s="330" t="str">
        <f>IF(A7293="","",IFERROR(INDEX(Tanggal,MATCH('Buku Besar'!A7293,Akun,0)),""))</f>
        <v/>
      </c>
      <c r="C7293" s="2" t="str">
        <f>IF(A7293="","",IFERROR(INDEX(Keterangan,MATCH('Buku Besar'!A7293,Akun,0)),""))</f>
        <v/>
      </c>
      <c r="D7293" s="2" t="str">
        <f>IF(A7293="","",IFERROR(INDEX(Reff,MATCH('Buku Besar'!A7293,Akun,0)),""))</f>
        <v/>
      </c>
      <c r="E7293" s="331" t="str">
        <f>IF(A7293="","",IFERROR(INDEX(Penerimaan,MATCH('Buku Besar'!A7293,Akun,0)),""))</f>
        <v/>
      </c>
      <c r="F7293" s="331" t="str">
        <f>IF(A7293="","",IFERROR(INDEX(Pengeluaran,MATCH('Buku Besar'!A7293,Akun,0)),""))</f>
        <v/>
      </c>
      <c r="H7293" s="91" t="str">
        <f t="shared" si="227"/>
        <v/>
      </c>
      <c r="I7293" s="330" t="str">
        <f>IF(H7293="","",IFERROR(INDEX(Tanggal1,MATCH('Buku Besar'!H7293,Akun1,0)),""))</f>
        <v/>
      </c>
      <c r="J7293" s="2" t="str">
        <f>IF(H7293="","",IFERROR(INDEX(Keterangan1,MATCH('Buku Besar'!H7293,Akun1,0)),""))</f>
        <v/>
      </c>
      <c r="K7293" s="2" t="str">
        <f>IF(H7293="","",IFERROR(INDEX(Reff1,MATCH('Buku Besar'!H7293,Akun1,0)),""))</f>
        <v/>
      </c>
      <c r="L7293" s="331" t="str">
        <f>IF(H7293="","",IFERROR(INDEX(Penerimaan1,MATCH('Buku Besar'!H7293,Akun1,0)),""))</f>
        <v/>
      </c>
      <c r="M7293" s="331" t="str">
        <f>IF(H7293="","",IFERROR(INDEX(Pengeluaran1,MATCH('Buku Besar'!H7293,Akun1,0)),""))</f>
        <v/>
      </c>
    </row>
    <row r="7294" spans="1:13" x14ac:dyDescent="0.25">
      <c r="A7294" s="91" t="str">
        <f t="shared" si="226"/>
        <v/>
      </c>
      <c r="B7294" s="330" t="str">
        <f>IF(A7294="","",IFERROR(INDEX(Tanggal,MATCH('Buku Besar'!A7294,Akun,0)),""))</f>
        <v/>
      </c>
      <c r="C7294" s="2" t="str">
        <f>IF(A7294="","",IFERROR(INDEX(Keterangan,MATCH('Buku Besar'!A7294,Akun,0)),""))</f>
        <v/>
      </c>
      <c r="D7294" s="2" t="str">
        <f>IF(A7294="","",IFERROR(INDEX(Reff,MATCH('Buku Besar'!A7294,Akun,0)),""))</f>
        <v/>
      </c>
      <c r="E7294" s="331" t="str">
        <f>IF(A7294="","",IFERROR(INDEX(Penerimaan,MATCH('Buku Besar'!A7294,Akun,0)),""))</f>
        <v/>
      </c>
      <c r="F7294" s="331" t="str">
        <f>IF(A7294="","",IFERROR(INDEX(Pengeluaran,MATCH('Buku Besar'!A7294,Akun,0)),""))</f>
        <v/>
      </c>
      <c r="H7294" s="91" t="str">
        <f t="shared" si="227"/>
        <v/>
      </c>
      <c r="I7294" s="330" t="str">
        <f>IF(H7294="","",IFERROR(INDEX(Tanggal1,MATCH('Buku Besar'!H7294,Akun1,0)),""))</f>
        <v/>
      </c>
      <c r="J7294" s="2" t="str">
        <f>IF(H7294="","",IFERROR(INDEX(Keterangan1,MATCH('Buku Besar'!H7294,Akun1,0)),""))</f>
        <v/>
      </c>
      <c r="K7294" s="2" t="str">
        <f>IF(H7294="","",IFERROR(INDEX(Reff1,MATCH('Buku Besar'!H7294,Akun1,0)),""))</f>
        <v/>
      </c>
      <c r="L7294" s="331" t="str">
        <f>IF(H7294="","",IFERROR(INDEX(Penerimaan1,MATCH('Buku Besar'!H7294,Akun1,0)),""))</f>
        <v/>
      </c>
      <c r="M7294" s="331" t="str">
        <f>IF(H7294="","",IFERROR(INDEX(Pengeluaran1,MATCH('Buku Besar'!H7294,Akun1,0)),""))</f>
        <v/>
      </c>
    </row>
    <row r="7295" spans="1:13" x14ac:dyDescent="0.25">
      <c r="A7295" s="91" t="str">
        <f t="shared" si="226"/>
        <v/>
      </c>
      <c r="B7295" s="330" t="str">
        <f>IF(A7295="","",IFERROR(INDEX(Tanggal,MATCH('Buku Besar'!A7295,Akun,0)),""))</f>
        <v/>
      </c>
      <c r="C7295" s="2" t="str">
        <f>IF(A7295="","",IFERROR(INDEX(Keterangan,MATCH('Buku Besar'!A7295,Akun,0)),""))</f>
        <v/>
      </c>
      <c r="D7295" s="2" t="str">
        <f>IF(A7295="","",IFERROR(INDEX(Reff,MATCH('Buku Besar'!A7295,Akun,0)),""))</f>
        <v/>
      </c>
      <c r="E7295" s="331" t="str">
        <f>IF(A7295="","",IFERROR(INDEX(Penerimaan,MATCH('Buku Besar'!A7295,Akun,0)),""))</f>
        <v/>
      </c>
      <c r="F7295" s="331" t="str">
        <f>IF(A7295="","",IFERROR(INDEX(Pengeluaran,MATCH('Buku Besar'!A7295,Akun,0)),""))</f>
        <v/>
      </c>
      <c r="H7295" s="91" t="str">
        <f t="shared" si="227"/>
        <v/>
      </c>
      <c r="I7295" s="330" t="str">
        <f>IF(H7295="","",IFERROR(INDEX(Tanggal1,MATCH('Buku Besar'!H7295,Akun1,0)),""))</f>
        <v/>
      </c>
      <c r="J7295" s="2" t="str">
        <f>IF(H7295="","",IFERROR(INDEX(Keterangan1,MATCH('Buku Besar'!H7295,Akun1,0)),""))</f>
        <v/>
      </c>
      <c r="K7295" s="2" t="str">
        <f>IF(H7295="","",IFERROR(INDEX(Reff1,MATCH('Buku Besar'!H7295,Akun1,0)),""))</f>
        <v/>
      </c>
      <c r="L7295" s="331" t="str">
        <f>IF(H7295="","",IFERROR(INDEX(Penerimaan1,MATCH('Buku Besar'!H7295,Akun1,0)),""))</f>
        <v/>
      </c>
      <c r="M7295" s="331" t="str">
        <f>IF(H7295="","",IFERROR(INDEX(Pengeluaran1,MATCH('Buku Besar'!H7295,Akun1,0)),""))</f>
        <v/>
      </c>
    </row>
    <row r="7296" spans="1:13" x14ac:dyDescent="0.25">
      <c r="A7296" s="91" t="str">
        <f t="shared" si="226"/>
        <v/>
      </c>
      <c r="B7296" s="330" t="str">
        <f>IF(A7296="","",IFERROR(INDEX(Tanggal,MATCH('Buku Besar'!A7296,Akun,0)),""))</f>
        <v/>
      </c>
      <c r="C7296" s="2" t="str">
        <f>IF(A7296="","",IFERROR(INDEX(Keterangan,MATCH('Buku Besar'!A7296,Akun,0)),""))</f>
        <v/>
      </c>
      <c r="D7296" s="2" t="str">
        <f>IF(A7296="","",IFERROR(INDEX(Reff,MATCH('Buku Besar'!A7296,Akun,0)),""))</f>
        <v/>
      </c>
      <c r="E7296" s="331" t="str">
        <f>IF(A7296="","",IFERROR(INDEX(Penerimaan,MATCH('Buku Besar'!A7296,Akun,0)),""))</f>
        <v/>
      </c>
      <c r="F7296" s="331" t="str">
        <f>IF(A7296="","",IFERROR(INDEX(Pengeluaran,MATCH('Buku Besar'!A7296,Akun,0)),""))</f>
        <v/>
      </c>
      <c r="H7296" s="91" t="str">
        <f t="shared" si="227"/>
        <v/>
      </c>
      <c r="I7296" s="330" t="str">
        <f>IF(H7296="","",IFERROR(INDEX(Tanggal1,MATCH('Buku Besar'!H7296,Akun1,0)),""))</f>
        <v/>
      </c>
      <c r="J7296" s="2" t="str">
        <f>IF(H7296="","",IFERROR(INDEX(Keterangan1,MATCH('Buku Besar'!H7296,Akun1,0)),""))</f>
        <v/>
      </c>
      <c r="K7296" s="2" t="str">
        <f>IF(H7296="","",IFERROR(INDEX(Reff1,MATCH('Buku Besar'!H7296,Akun1,0)),""))</f>
        <v/>
      </c>
      <c r="L7296" s="331" t="str">
        <f>IF(H7296="","",IFERROR(INDEX(Penerimaan1,MATCH('Buku Besar'!H7296,Akun1,0)),""))</f>
        <v/>
      </c>
      <c r="M7296" s="331" t="str">
        <f>IF(H7296="","",IFERROR(INDEX(Pengeluaran1,MATCH('Buku Besar'!H7296,Akun1,0)),""))</f>
        <v/>
      </c>
    </row>
    <row r="7297" spans="1:13" x14ac:dyDescent="0.25">
      <c r="A7297" s="91" t="str">
        <f t="shared" si="226"/>
        <v/>
      </c>
      <c r="B7297" s="330" t="str">
        <f>IF(A7297="","",IFERROR(INDEX(Tanggal,MATCH('Buku Besar'!A7297,Akun,0)),""))</f>
        <v/>
      </c>
      <c r="C7297" s="2" t="str">
        <f>IF(A7297="","",IFERROR(INDEX(Keterangan,MATCH('Buku Besar'!A7297,Akun,0)),""))</f>
        <v/>
      </c>
      <c r="D7297" s="2" t="str">
        <f>IF(A7297="","",IFERROR(INDEX(Reff,MATCH('Buku Besar'!A7297,Akun,0)),""))</f>
        <v/>
      </c>
      <c r="E7297" s="331" t="str">
        <f>IF(A7297="","",IFERROR(INDEX(Penerimaan,MATCH('Buku Besar'!A7297,Akun,0)),""))</f>
        <v/>
      </c>
      <c r="F7297" s="331" t="str">
        <f>IF(A7297="","",IFERROR(INDEX(Pengeluaran,MATCH('Buku Besar'!A7297,Akun,0)),""))</f>
        <v/>
      </c>
      <c r="H7297" s="91" t="str">
        <f t="shared" si="227"/>
        <v/>
      </c>
      <c r="I7297" s="330" t="str">
        <f>IF(H7297="","",IFERROR(INDEX(Tanggal1,MATCH('Buku Besar'!H7297,Akun1,0)),""))</f>
        <v/>
      </c>
      <c r="J7297" s="2" t="str">
        <f>IF(H7297="","",IFERROR(INDEX(Keterangan1,MATCH('Buku Besar'!H7297,Akun1,0)),""))</f>
        <v/>
      </c>
      <c r="K7297" s="2" t="str">
        <f>IF(H7297="","",IFERROR(INDEX(Reff1,MATCH('Buku Besar'!H7297,Akun1,0)),""))</f>
        <v/>
      </c>
      <c r="L7297" s="331" t="str">
        <f>IF(H7297="","",IFERROR(INDEX(Penerimaan1,MATCH('Buku Besar'!H7297,Akun1,0)),""))</f>
        <v/>
      </c>
      <c r="M7297" s="331" t="str">
        <f>IF(H7297="","",IFERROR(INDEX(Pengeluaran1,MATCH('Buku Besar'!H7297,Akun1,0)),""))</f>
        <v/>
      </c>
    </row>
    <row r="7298" spans="1:13" x14ac:dyDescent="0.25">
      <c r="A7298" s="91" t="str">
        <f t="shared" si="226"/>
        <v/>
      </c>
      <c r="B7298" s="330" t="str">
        <f>IF(A7298="","",IFERROR(INDEX(Tanggal,MATCH('Buku Besar'!A7298,Akun,0)),""))</f>
        <v/>
      </c>
      <c r="C7298" s="2" t="str">
        <f>IF(A7298="","",IFERROR(INDEX(Keterangan,MATCH('Buku Besar'!A7298,Akun,0)),""))</f>
        <v/>
      </c>
      <c r="D7298" s="2" t="str">
        <f>IF(A7298="","",IFERROR(INDEX(Reff,MATCH('Buku Besar'!A7298,Akun,0)),""))</f>
        <v/>
      </c>
      <c r="E7298" s="331" t="str">
        <f>IF(A7298="","",IFERROR(INDEX(Penerimaan,MATCH('Buku Besar'!A7298,Akun,0)),""))</f>
        <v/>
      </c>
      <c r="F7298" s="331" t="str">
        <f>IF(A7298="","",IFERROR(INDEX(Pengeluaran,MATCH('Buku Besar'!A7298,Akun,0)),""))</f>
        <v/>
      </c>
      <c r="H7298" s="91" t="str">
        <f t="shared" si="227"/>
        <v/>
      </c>
      <c r="I7298" s="330" t="str">
        <f>IF(H7298="","",IFERROR(INDEX(Tanggal1,MATCH('Buku Besar'!H7298,Akun1,0)),""))</f>
        <v/>
      </c>
      <c r="J7298" s="2" t="str">
        <f>IF(H7298="","",IFERROR(INDEX(Keterangan1,MATCH('Buku Besar'!H7298,Akun1,0)),""))</f>
        <v/>
      </c>
      <c r="K7298" s="2" t="str">
        <f>IF(H7298="","",IFERROR(INDEX(Reff1,MATCH('Buku Besar'!H7298,Akun1,0)),""))</f>
        <v/>
      </c>
      <c r="L7298" s="331" t="str">
        <f>IF(H7298="","",IFERROR(INDEX(Penerimaan1,MATCH('Buku Besar'!H7298,Akun1,0)),""))</f>
        <v/>
      </c>
      <c r="M7298" s="331" t="str">
        <f>IF(H7298="","",IFERROR(INDEX(Pengeluaran1,MATCH('Buku Besar'!H7298,Akun1,0)),""))</f>
        <v/>
      </c>
    </row>
    <row r="7299" spans="1:13" x14ac:dyDescent="0.25">
      <c r="A7299" s="91" t="str">
        <f t="shared" si="226"/>
        <v/>
      </c>
      <c r="B7299" s="330" t="str">
        <f>IF(A7299="","",IFERROR(INDEX(Tanggal,MATCH('Buku Besar'!A7299,Akun,0)),""))</f>
        <v/>
      </c>
      <c r="C7299" s="2" t="str">
        <f>IF(A7299="","",IFERROR(INDEX(Keterangan,MATCH('Buku Besar'!A7299,Akun,0)),""))</f>
        <v/>
      </c>
      <c r="D7299" s="2" t="str">
        <f>IF(A7299="","",IFERROR(INDEX(Reff,MATCH('Buku Besar'!A7299,Akun,0)),""))</f>
        <v/>
      </c>
      <c r="E7299" s="331" t="str">
        <f>IF(A7299="","",IFERROR(INDEX(Penerimaan,MATCH('Buku Besar'!A7299,Akun,0)),""))</f>
        <v/>
      </c>
      <c r="F7299" s="331" t="str">
        <f>IF(A7299="","",IFERROR(INDEX(Pengeluaran,MATCH('Buku Besar'!A7299,Akun,0)),""))</f>
        <v/>
      </c>
      <c r="H7299" s="91" t="str">
        <f t="shared" si="227"/>
        <v/>
      </c>
      <c r="I7299" s="330" t="str">
        <f>IF(H7299="","",IFERROR(INDEX(Tanggal1,MATCH('Buku Besar'!H7299,Akun1,0)),""))</f>
        <v/>
      </c>
      <c r="J7299" s="2" t="str">
        <f>IF(H7299="","",IFERROR(INDEX(Keterangan1,MATCH('Buku Besar'!H7299,Akun1,0)),""))</f>
        <v/>
      </c>
      <c r="K7299" s="2" t="str">
        <f>IF(H7299="","",IFERROR(INDEX(Reff1,MATCH('Buku Besar'!H7299,Akun1,0)),""))</f>
        <v/>
      </c>
      <c r="L7299" s="331" t="str">
        <f>IF(H7299="","",IFERROR(INDEX(Penerimaan1,MATCH('Buku Besar'!H7299,Akun1,0)),""))</f>
        <v/>
      </c>
      <c r="M7299" s="331" t="str">
        <f>IF(H7299="","",IFERROR(INDEX(Pengeluaran1,MATCH('Buku Besar'!H7299,Akun1,0)),""))</f>
        <v/>
      </c>
    </row>
    <row r="7300" spans="1:13" x14ac:dyDescent="0.25">
      <c r="A7300" s="91" t="str">
        <f t="shared" si="226"/>
        <v/>
      </c>
      <c r="B7300" s="330" t="str">
        <f>IF(A7300="","",IFERROR(INDEX(Tanggal,MATCH('Buku Besar'!A7300,Akun,0)),""))</f>
        <v/>
      </c>
      <c r="C7300" s="2" t="str">
        <f>IF(A7300="","",IFERROR(INDEX(Keterangan,MATCH('Buku Besar'!A7300,Akun,0)),""))</f>
        <v/>
      </c>
      <c r="D7300" s="2" t="str">
        <f>IF(A7300="","",IFERROR(INDEX(Reff,MATCH('Buku Besar'!A7300,Akun,0)),""))</f>
        <v/>
      </c>
      <c r="E7300" s="331" t="str">
        <f>IF(A7300="","",IFERROR(INDEX(Penerimaan,MATCH('Buku Besar'!A7300,Akun,0)),""))</f>
        <v/>
      </c>
      <c r="F7300" s="331" t="str">
        <f>IF(A7300="","",IFERROR(INDEX(Pengeluaran,MATCH('Buku Besar'!A7300,Akun,0)),""))</f>
        <v/>
      </c>
      <c r="H7300" s="91" t="str">
        <f t="shared" si="227"/>
        <v/>
      </c>
      <c r="I7300" s="330" t="str">
        <f>IF(H7300="","",IFERROR(INDEX(Tanggal1,MATCH('Buku Besar'!H7300,Akun1,0)),""))</f>
        <v/>
      </c>
      <c r="J7300" s="2" t="str">
        <f>IF(H7300="","",IFERROR(INDEX(Keterangan1,MATCH('Buku Besar'!H7300,Akun1,0)),""))</f>
        <v/>
      </c>
      <c r="K7300" s="2" t="str">
        <f>IF(H7300="","",IFERROR(INDEX(Reff1,MATCH('Buku Besar'!H7300,Akun1,0)),""))</f>
        <v/>
      </c>
      <c r="L7300" s="331" t="str">
        <f>IF(H7300="","",IFERROR(INDEX(Penerimaan1,MATCH('Buku Besar'!H7300,Akun1,0)),""))</f>
        <v/>
      </c>
      <c r="M7300" s="331" t="str">
        <f>IF(H7300="","",IFERROR(INDEX(Pengeluaran1,MATCH('Buku Besar'!H7300,Akun1,0)),""))</f>
        <v/>
      </c>
    </row>
    <row r="7301" spans="1:13" x14ac:dyDescent="0.25">
      <c r="A7301" s="91" t="str">
        <f t="shared" si="226"/>
        <v/>
      </c>
      <c r="B7301" s="330" t="str">
        <f>IF(A7301="","",IFERROR(INDEX(Tanggal,MATCH('Buku Besar'!A7301,Akun,0)),""))</f>
        <v/>
      </c>
      <c r="C7301" s="2" t="str">
        <f>IF(A7301="","",IFERROR(INDEX(Keterangan,MATCH('Buku Besar'!A7301,Akun,0)),""))</f>
        <v/>
      </c>
      <c r="D7301" s="2" t="str">
        <f>IF(A7301="","",IFERROR(INDEX(Reff,MATCH('Buku Besar'!A7301,Akun,0)),""))</f>
        <v/>
      </c>
      <c r="E7301" s="331" t="str">
        <f>IF(A7301="","",IFERROR(INDEX(Penerimaan,MATCH('Buku Besar'!A7301,Akun,0)),""))</f>
        <v/>
      </c>
      <c r="F7301" s="331" t="str">
        <f>IF(A7301="","",IFERROR(INDEX(Pengeluaran,MATCH('Buku Besar'!A7301,Akun,0)),""))</f>
        <v/>
      </c>
      <c r="H7301" s="91" t="str">
        <f t="shared" si="227"/>
        <v/>
      </c>
      <c r="I7301" s="330" t="str">
        <f>IF(H7301="","",IFERROR(INDEX(Tanggal1,MATCH('Buku Besar'!H7301,Akun1,0)),""))</f>
        <v/>
      </c>
      <c r="J7301" s="2" t="str">
        <f>IF(H7301="","",IFERROR(INDEX(Keterangan1,MATCH('Buku Besar'!H7301,Akun1,0)),""))</f>
        <v/>
      </c>
      <c r="K7301" s="2" t="str">
        <f>IF(H7301="","",IFERROR(INDEX(Reff1,MATCH('Buku Besar'!H7301,Akun1,0)),""))</f>
        <v/>
      </c>
      <c r="L7301" s="331" t="str">
        <f>IF(H7301="","",IFERROR(INDEX(Penerimaan1,MATCH('Buku Besar'!H7301,Akun1,0)),""))</f>
        <v/>
      </c>
      <c r="M7301" s="331" t="str">
        <f>IF(H7301="","",IFERROR(INDEX(Pengeluaran1,MATCH('Buku Besar'!H7301,Akun1,0)),""))</f>
        <v/>
      </c>
    </row>
    <row r="7302" spans="1:13" x14ac:dyDescent="0.25">
      <c r="A7302" s="91" t="str">
        <f t="shared" si="226"/>
        <v/>
      </c>
      <c r="B7302" s="330" t="str">
        <f>IF(A7302="","",IFERROR(INDEX(Tanggal,MATCH('Buku Besar'!A7302,Akun,0)),""))</f>
        <v/>
      </c>
      <c r="C7302" s="2" t="str">
        <f>IF(A7302="","",IFERROR(INDEX(Keterangan,MATCH('Buku Besar'!A7302,Akun,0)),""))</f>
        <v/>
      </c>
      <c r="D7302" s="2" t="str">
        <f>IF(A7302="","",IFERROR(INDEX(Reff,MATCH('Buku Besar'!A7302,Akun,0)),""))</f>
        <v/>
      </c>
      <c r="E7302" s="331" t="str">
        <f>IF(A7302="","",IFERROR(INDEX(Penerimaan,MATCH('Buku Besar'!A7302,Akun,0)),""))</f>
        <v/>
      </c>
      <c r="F7302" s="331" t="str">
        <f>IF(A7302="","",IFERROR(INDEX(Pengeluaran,MATCH('Buku Besar'!A7302,Akun,0)),""))</f>
        <v/>
      </c>
      <c r="H7302" s="91" t="str">
        <f t="shared" si="227"/>
        <v/>
      </c>
      <c r="I7302" s="330" t="str">
        <f>IF(H7302="","",IFERROR(INDEX(Tanggal1,MATCH('Buku Besar'!H7302,Akun1,0)),""))</f>
        <v/>
      </c>
      <c r="J7302" s="2" t="str">
        <f>IF(H7302="","",IFERROR(INDEX(Keterangan1,MATCH('Buku Besar'!H7302,Akun1,0)),""))</f>
        <v/>
      </c>
      <c r="K7302" s="2" t="str">
        <f>IF(H7302="","",IFERROR(INDEX(Reff1,MATCH('Buku Besar'!H7302,Akun1,0)),""))</f>
        <v/>
      </c>
      <c r="L7302" s="331" t="str">
        <f>IF(H7302="","",IFERROR(INDEX(Penerimaan1,MATCH('Buku Besar'!H7302,Akun1,0)),""))</f>
        <v/>
      </c>
      <c r="M7302" s="331" t="str">
        <f>IF(H7302="","",IFERROR(INDEX(Pengeluaran1,MATCH('Buku Besar'!H7302,Akun1,0)),""))</f>
        <v/>
      </c>
    </row>
    <row r="7303" spans="1:13" x14ac:dyDescent="0.25">
      <c r="A7303" s="91" t="str">
        <f t="shared" si="226"/>
        <v/>
      </c>
      <c r="B7303" s="330" t="str">
        <f>IF(A7303="","",IFERROR(INDEX(Tanggal,MATCH('Buku Besar'!A7303,Akun,0)),""))</f>
        <v/>
      </c>
      <c r="C7303" s="2" t="str">
        <f>IF(A7303="","",IFERROR(INDEX(Keterangan,MATCH('Buku Besar'!A7303,Akun,0)),""))</f>
        <v/>
      </c>
      <c r="D7303" s="2" t="str">
        <f>IF(A7303="","",IFERROR(INDEX(Reff,MATCH('Buku Besar'!A7303,Akun,0)),""))</f>
        <v/>
      </c>
      <c r="E7303" s="331" t="str">
        <f>IF(A7303="","",IFERROR(INDEX(Penerimaan,MATCH('Buku Besar'!A7303,Akun,0)),""))</f>
        <v/>
      </c>
      <c r="F7303" s="331" t="str">
        <f>IF(A7303="","",IFERROR(INDEX(Pengeluaran,MATCH('Buku Besar'!A7303,Akun,0)),""))</f>
        <v/>
      </c>
      <c r="H7303" s="91" t="str">
        <f t="shared" si="227"/>
        <v/>
      </c>
      <c r="I7303" s="330" t="str">
        <f>IF(H7303="","",IFERROR(INDEX(Tanggal1,MATCH('Buku Besar'!H7303,Akun1,0)),""))</f>
        <v/>
      </c>
      <c r="J7303" s="2" t="str">
        <f>IF(H7303="","",IFERROR(INDEX(Keterangan1,MATCH('Buku Besar'!H7303,Akun1,0)),""))</f>
        <v/>
      </c>
      <c r="K7303" s="2" t="str">
        <f>IF(H7303="","",IFERROR(INDEX(Reff1,MATCH('Buku Besar'!H7303,Akun1,0)),""))</f>
        <v/>
      </c>
      <c r="L7303" s="331" t="str">
        <f>IF(H7303="","",IFERROR(INDEX(Penerimaan1,MATCH('Buku Besar'!H7303,Akun1,0)),""))</f>
        <v/>
      </c>
      <c r="M7303" s="331" t="str">
        <f>IF(H7303="","",IFERROR(INDEX(Pengeluaran1,MATCH('Buku Besar'!H7303,Akun1,0)),""))</f>
        <v/>
      </c>
    </row>
    <row r="7304" spans="1:13" x14ac:dyDescent="0.25">
      <c r="A7304" s="91" t="str">
        <f t="shared" ref="A7304:A7367" si="228">IFERROR(IF((MID(A7303,8,LEN(A7303)-7)+1)&lt;=COUNTIF(Kas_Harian,LEFT(A7303,6)),LEFT(A7303,6)&amp;"-"&amp;MID(A7303,8,LEN(A7303)-7)+1,""),"")</f>
        <v/>
      </c>
      <c r="B7304" s="330" t="str">
        <f>IF(A7304="","",IFERROR(INDEX(Tanggal,MATCH('Buku Besar'!A7304,Akun,0)),""))</f>
        <v/>
      </c>
      <c r="C7304" s="2" t="str">
        <f>IF(A7304="","",IFERROR(INDEX(Keterangan,MATCH('Buku Besar'!A7304,Akun,0)),""))</f>
        <v/>
      </c>
      <c r="D7304" s="2" t="str">
        <f>IF(A7304="","",IFERROR(INDEX(Reff,MATCH('Buku Besar'!A7304,Akun,0)),""))</f>
        <v/>
      </c>
      <c r="E7304" s="331" t="str">
        <f>IF(A7304="","",IFERROR(INDEX(Penerimaan,MATCH('Buku Besar'!A7304,Akun,0)),""))</f>
        <v/>
      </c>
      <c r="F7304" s="331" t="str">
        <f>IF(A7304="","",IFERROR(INDEX(Pengeluaran,MATCH('Buku Besar'!A7304,Akun,0)),""))</f>
        <v/>
      </c>
      <c r="H7304" s="91" t="str">
        <f t="shared" ref="H7304:H7367" si="229">IFERROR(IF((MID(H7303,8,LEN(H7303)-7)+1)&lt;=COUNTIF(Bank_Harian,LEFT(H7303,6)),LEFT(H7303,6)&amp;"-"&amp;MID(H7303,8,LEN(H7303)-7)+1,""),"")</f>
        <v/>
      </c>
      <c r="I7304" s="330" t="str">
        <f>IF(H7304="","",IFERROR(INDEX(Tanggal1,MATCH('Buku Besar'!H7304,Akun1,0)),""))</f>
        <v/>
      </c>
      <c r="J7304" s="2" t="str">
        <f>IF(H7304="","",IFERROR(INDEX(Keterangan1,MATCH('Buku Besar'!H7304,Akun1,0)),""))</f>
        <v/>
      </c>
      <c r="K7304" s="2" t="str">
        <f>IF(H7304="","",IFERROR(INDEX(Reff1,MATCH('Buku Besar'!H7304,Akun1,0)),""))</f>
        <v/>
      </c>
      <c r="L7304" s="331" t="str">
        <f>IF(H7304="","",IFERROR(INDEX(Penerimaan1,MATCH('Buku Besar'!H7304,Akun1,0)),""))</f>
        <v/>
      </c>
      <c r="M7304" s="331" t="str">
        <f>IF(H7304="","",IFERROR(INDEX(Pengeluaran1,MATCH('Buku Besar'!H7304,Akun1,0)),""))</f>
        <v/>
      </c>
    </row>
    <row r="7305" spans="1:13" x14ac:dyDescent="0.25">
      <c r="A7305" s="91" t="str">
        <f t="shared" si="228"/>
        <v/>
      </c>
      <c r="B7305" s="330" t="str">
        <f>IF(A7305="","",IFERROR(INDEX(Tanggal,MATCH('Buku Besar'!A7305,Akun,0)),""))</f>
        <v/>
      </c>
      <c r="C7305" s="2" t="str">
        <f>IF(A7305="","",IFERROR(INDEX(Keterangan,MATCH('Buku Besar'!A7305,Akun,0)),""))</f>
        <v/>
      </c>
      <c r="D7305" s="2" t="str">
        <f>IF(A7305="","",IFERROR(INDEX(Reff,MATCH('Buku Besar'!A7305,Akun,0)),""))</f>
        <v/>
      </c>
      <c r="E7305" s="331" t="str">
        <f>IF(A7305="","",IFERROR(INDEX(Penerimaan,MATCH('Buku Besar'!A7305,Akun,0)),""))</f>
        <v/>
      </c>
      <c r="F7305" s="331" t="str">
        <f>IF(A7305="","",IFERROR(INDEX(Pengeluaran,MATCH('Buku Besar'!A7305,Akun,0)),""))</f>
        <v/>
      </c>
      <c r="H7305" s="91" t="str">
        <f t="shared" si="229"/>
        <v/>
      </c>
      <c r="I7305" s="330" t="str">
        <f>IF(H7305="","",IFERROR(INDEX(Tanggal1,MATCH('Buku Besar'!H7305,Akun1,0)),""))</f>
        <v/>
      </c>
      <c r="J7305" s="2" t="str">
        <f>IF(H7305="","",IFERROR(INDEX(Keterangan1,MATCH('Buku Besar'!H7305,Akun1,0)),""))</f>
        <v/>
      </c>
      <c r="K7305" s="2" t="str">
        <f>IF(H7305="","",IFERROR(INDEX(Reff1,MATCH('Buku Besar'!H7305,Akun1,0)),""))</f>
        <v/>
      </c>
      <c r="L7305" s="331" t="str">
        <f>IF(H7305="","",IFERROR(INDEX(Penerimaan1,MATCH('Buku Besar'!H7305,Akun1,0)),""))</f>
        <v/>
      </c>
      <c r="M7305" s="331" t="str">
        <f>IF(H7305="","",IFERROR(INDEX(Pengeluaran1,MATCH('Buku Besar'!H7305,Akun1,0)),""))</f>
        <v/>
      </c>
    </row>
    <row r="7306" spans="1:13" x14ac:dyDescent="0.25">
      <c r="A7306" s="91" t="str">
        <f t="shared" si="228"/>
        <v/>
      </c>
      <c r="B7306" s="330" t="str">
        <f>IF(A7306="","",IFERROR(INDEX(Tanggal,MATCH('Buku Besar'!A7306,Akun,0)),""))</f>
        <v/>
      </c>
      <c r="C7306" s="2" t="str">
        <f>IF(A7306="","",IFERROR(INDEX(Keterangan,MATCH('Buku Besar'!A7306,Akun,0)),""))</f>
        <v/>
      </c>
      <c r="D7306" s="2" t="str">
        <f>IF(A7306="","",IFERROR(INDEX(Reff,MATCH('Buku Besar'!A7306,Akun,0)),""))</f>
        <v/>
      </c>
      <c r="E7306" s="331" t="str">
        <f>IF(A7306="","",IFERROR(INDEX(Penerimaan,MATCH('Buku Besar'!A7306,Akun,0)),""))</f>
        <v/>
      </c>
      <c r="F7306" s="331" t="str">
        <f>IF(A7306="","",IFERROR(INDEX(Pengeluaran,MATCH('Buku Besar'!A7306,Akun,0)),""))</f>
        <v/>
      </c>
      <c r="H7306" s="91" t="str">
        <f t="shared" si="229"/>
        <v/>
      </c>
      <c r="I7306" s="330" t="str">
        <f>IF(H7306="","",IFERROR(INDEX(Tanggal1,MATCH('Buku Besar'!H7306,Akun1,0)),""))</f>
        <v/>
      </c>
      <c r="J7306" s="2" t="str">
        <f>IF(H7306="","",IFERROR(INDEX(Keterangan1,MATCH('Buku Besar'!H7306,Akun1,0)),""))</f>
        <v/>
      </c>
      <c r="K7306" s="2" t="str">
        <f>IF(H7306="","",IFERROR(INDEX(Reff1,MATCH('Buku Besar'!H7306,Akun1,0)),""))</f>
        <v/>
      </c>
      <c r="L7306" s="331" t="str">
        <f>IF(H7306="","",IFERROR(INDEX(Penerimaan1,MATCH('Buku Besar'!H7306,Akun1,0)),""))</f>
        <v/>
      </c>
      <c r="M7306" s="331" t="str">
        <f>IF(H7306="","",IFERROR(INDEX(Pengeluaran1,MATCH('Buku Besar'!H7306,Akun1,0)),""))</f>
        <v/>
      </c>
    </row>
    <row r="7307" spans="1:13" x14ac:dyDescent="0.25">
      <c r="A7307" s="91" t="str">
        <f t="shared" si="228"/>
        <v/>
      </c>
      <c r="B7307" s="330" t="str">
        <f>IF(A7307="","",IFERROR(INDEX(Tanggal,MATCH('Buku Besar'!A7307,Akun,0)),""))</f>
        <v/>
      </c>
      <c r="C7307" s="2" t="str">
        <f>IF(A7307="","",IFERROR(INDEX(Keterangan,MATCH('Buku Besar'!A7307,Akun,0)),""))</f>
        <v/>
      </c>
      <c r="D7307" s="2" t="str">
        <f>IF(A7307="","",IFERROR(INDEX(Reff,MATCH('Buku Besar'!A7307,Akun,0)),""))</f>
        <v/>
      </c>
      <c r="E7307" s="331" t="str">
        <f>IF(A7307="","",IFERROR(INDEX(Penerimaan,MATCH('Buku Besar'!A7307,Akun,0)),""))</f>
        <v/>
      </c>
      <c r="F7307" s="331" t="str">
        <f>IF(A7307="","",IFERROR(INDEX(Pengeluaran,MATCH('Buku Besar'!A7307,Akun,0)),""))</f>
        <v/>
      </c>
      <c r="H7307" s="91" t="str">
        <f t="shared" si="229"/>
        <v/>
      </c>
      <c r="I7307" s="330" t="str">
        <f>IF(H7307="","",IFERROR(INDEX(Tanggal1,MATCH('Buku Besar'!H7307,Akun1,0)),""))</f>
        <v/>
      </c>
      <c r="J7307" s="2" t="str">
        <f>IF(H7307="","",IFERROR(INDEX(Keterangan1,MATCH('Buku Besar'!H7307,Akun1,0)),""))</f>
        <v/>
      </c>
      <c r="K7307" s="2" t="str">
        <f>IF(H7307="","",IFERROR(INDEX(Reff1,MATCH('Buku Besar'!H7307,Akun1,0)),""))</f>
        <v/>
      </c>
      <c r="L7307" s="331" t="str">
        <f>IF(H7307="","",IFERROR(INDEX(Penerimaan1,MATCH('Buku Besar'!H7307,Akun1,0)),""))</f>
        <v/>
      </c>
      <c r="M7307" s="331" t="str">
        <f>IF(H7307="","",IFERROR(INDEX(Pengeluaran1,MATCH('Buku Besar'!H7307,Akun1,0)),""))</f>
        <v/>
      </c>
    </row>
    <row r="7308" spans="1:13" x14ac:dyDescent="0.25">
      <c r="A7308" s="91" t="str">
        <f t="shared" si="228"/>
        <v/>
      </c>
      <c r="B7308" s="330" t="str">
        <f>IF(A7308="","",IFERROR(INDEX(Tanggal,MATCH('Buku Besar'!A7308,Akun,0)),""))</f>
        <v/>
      </c>
      <c r="C7308" s="2" t="str">
        <f>IF(A7308="","",IFERROR(INDEX(Keterangan,MATCH('Buku Besar'!A7308,Akun,0)),""))</f>
        <v/>
      </c>
      <c r="D7308" s="2" t="str">
        <f>IF(A7308="","",IFERROR(INDEX(Reff,MATCH('Buku Besar'!A7308,Akun,0)),""))</f>
        <v/>
      </c>
      <c r="E7308" s="331" t="str">
        <f>IF(A7308="","",IFERROR(INDEX(Penerimaan,MATCH('Buku Besar'!A7308,Akun,0)),""))</f>
        <v/>
      </c>
      <c r="F7308" s="331" t="str">
        <f>IF(A7308="","",IFERROR(INDEX(Pengeluaran,MATCH('Buku Besar'!A7308,Akun,0)),""))</f>
        <v/>
      </c>
      <c r="H7308" s="91" t="str">
        <f t="shared" si="229"/>
        <v/>
      </c>
      <c r="I7308" s="330" t="str">
        <f>IF(H7308="","",IFERROR(INDEX(Tanggal1,MATCH('Buku Besar'!H7308,Akun1,0)),""))</f>
        <v/>
      </c>
      <c r="J7308" s="2" t="str">
        <f>IF(H7308="","",IFERROR(INDEX(Keterangan1,MATCH('Buku Besar'!H7308,Akun1,0)),""))</f>
        <v/>
      </c>
      <c r="K7308" s="2" t="str">
        <f>IF(H7308="","",IFERROR(INDEX(Reff1,MATCH('Buku Besar'!H7308,Akun1,0)),""))</f>
        <v/>
      </c>
      <c r="L7308" s="331" t="str">
        <f>IF(H7308="","",IFERROR(INDEX(Penerimaan1,MATCH('Buku Besar'!H7308,Akun1,0)),""))</f>
        <v/>
      </c>
      <c r="M7308" s="331" t="str">
        <f>IF(H7308="","",IFERROR(INDEX(Pengeluaran1,MATCH('Buku Besar'!H7308,Akun1,0)),""))</f>
        <v/>
      </c>
    </row>
    <row r="7309" spans="1:13" x14ac:dyDescent="0.25">
      <c r="A7309" s="91" t="str">
        <f t="shared" si="228"/>
        <v/>
      </c>
      <c r="B7309" s="330" t="str">
        <f>IF(A7309="","",IFERROR(INDEX(Tanggal,MATCH('Buku Besar'!A7309,Akun,0)),""))</f>
        <v/>
      </c>
      <c r="C7309" s="2" t="str">
        <f>IF(A7309="","",IFERROR(INDEX(Keterangan,MATCH('Buku Besar'!A7309,Akun,0)),""))</f>
        <v/>
      </c>
      <c r="D7309" s="2" t="str">
        <f>IF(A7309="","",IFERROR(INDEX(Reff,MATCH('Buku Besar'!A7309,Akun,0)),""))</f>
        <v/>
      </c>
      <c r="E7309" s="331" t="str">
        <f>IF(A7309="","",IFERROR(INDEX(Penerimaan,MATCH('Buku Besar'!A7309,Akun,0)),""))</f>
        <v/>
      </c>
      <c r="F7309" s="331" t="str">
        <f>IF(A7309="","",IFERROR(INDEX(Pengeluaran,MATCH('Buku Besar'!A7309,Akun,0)),""))</f>
        <v/>
      </c>
      <c r="H7309" s="91" t="str">
        <f t="shared" si="229"/>
        <v/>
      </c>
      <c r="I7309" s="330" t="str">
        <f>IF(H7309="","",IFERROR(INDEX(Tanggal1,MATCH('Buku Besar'!H7309,Akun1,0)),""))</f>
        <v/>
      </c>
      <c r="J7309" s="2" t="str">
        <f>IF(H7309="","",IFERROR(INDEX(Keterangan1,MATCH('Buku Besar'!H7309,Akun1,0)),""))</f>
        <v/>
      </c>
      <c r="K7309" s="2" t="str">
        <f>IF(H7309="","",IFERROR(INDEX(Reff1,MATCH('Buku Besar'!H7309,Akun1,0)),""))</f>
        <v/>
      </c>
      <c r="L7309" s="331" t="str">
        <f>IF(H7309="","",IFERROR(INDEX(Penerimaan1,MATCH('Buku Besar'!H7309,Akun1,0)),""))</f>
        <v/>
      </c>
      <c r="M7309" s="331" t="str">
        <f>IF(H7309="","",IFERROR(INDEX(Pengeluaran1,MATCH('Buku Besar'!H7309,Akun1,0)),""))</f>
        <v/>
      </c>
    </row>
    <row r="7310" spans="1:13" x14ac:dyDescent="0.25">
      <c r="A7310" s="91" t="str">
        <f t="shared" si="228"/>
        <v/>
      </c>
      <c r="B7310" s="330" t="str">
        <f>IF(A7310="","",IFERROR(INDEX(Tanggal,MATCH('Buku Besar'!A7310,Akun,0)),""))</f>
        <v/>
      </c>
      <c r="C7310" s="2" t="str">
        <f>IF(A7310="","",IFERROR(INDEX(Keterangan,MATCH('Buku Besar'!A7310,Akun,0)),""))</f>
        <v/>
      </c>
      <c r="D7310" s="2" t="str">
        <f>IF(A7310="","",IFERROR(INDEX(Reff,MATCH('Buku Besar'!A7310,Akun,0)),""))</f>
        <v/>
      </c>
      <c r="E7310" s="331" t="str">
        <f>IF(A7310="","",IFERROR(INDEX(Penerimaan,MATCH('Buku Besar'!A7310,Akun,0)),""))</f>
        <v/>
      </c>
      <c r="F7310" s="331" t="str">
        <f>IF(A7310="","",IFERROR(INDEX(Pengeluaran,MATCH('Buku Besar'!A7310,Akun,0)),""))</f>
        <v/>
      </c>
      <c r="H7310" s="91" t="str">
        <f t="shared" si="229"/>
        <v/>
      </c>
      <c r="I7310" s="330" t="str">
        <f>IF(H7310="","",IFERROR(INDEX(Tanggal1,MATCH('Buku Besar'!H7310,Akun1,0)),""))</f>
        <v/>
      </c>
      <c r="J7310" s="2" t="str">
        <f>IF(H7310="","",IFERROR(INDEX(Keterangan1,MATCH('Buku Besar'!H7310,Akun1,0)),""))</f>
        <v/>
      </c>
      <c r="K7310" s="2" t="str">
        <f>IF(H7310="","",IFERROR(INDEX(Reff1,MATCH('Buku Besar'!H7310,Akun1,0)),""))</f>
        <v/>
      </c>
      <c r="L7310" s="331" t="str">
        <f>IF(H7310="","",IFERROR(INDEX(Penerimaan1,MATCH('Buku Besar'!H7310,Akun1,0)),""))</f>
        <v/>
      </c>
      <c r="M7310" s="331" t="str">
        <f>IF(H7310="","",IFERROR(INDEX(Pengeluaran1,MATCH('Buku Besar'!H7310,Akun1,0)),""))</f>
        <v/>
      </c>
    </row>
    <row r="7311" spans="1:13" x14ac:dyDescent="0.25">
      <c r="A7311" s="91" t="str">
        <f t="shared" si="228"/>
        <v/>
      </c>
      <c r="B7311" s="330" t="str">
        <f>IF(A7311="","",IFERROR(INDEX(Tanggal,MATCH('Buku Besar'!A7311,Akun,0)),""))</f>
        <v/>
      </c>
      <c r="C7311" s="2" t="str">
        <f>IF(A7311="","",IFERROR(INDEX(Keterangan,MATCH('Buku Besar'!A7311,Akun,0)),""))</f>
        <v/>
      </c>
      <c r="D7311" s="2" t="str">
        <f>IF(A7311="","",IFERROR(INDEX(Reff,MATCH('Buku Besar'!A7311,Akun,0)),""))</f>
        <v/>
      </c>
      <c r="E7311" s="331" t="str">
        <f>IF(A7311="","",IFERROR(INDEX(Penerimaan,MATCH('Buku Besar'!A7311,Akun,0)),""))</f>
        <v/>
      </c>
      <c r="F7311" s="331" t="str">
        <f>IF(A7311="","",IFERROR(INDEX(Pengeluaran,MATCH('Buku Besar'!A7311,Akun,0)),""))</f>
        <v/>
      </c>
      <c r="H7311" s="91" t="str">
        <f t="shared" si="229"/>
        <v/>
      </c>
      <c r="I7311" s="330" t="str">
        <f>IF(H7311="","",IFERROR(INDEX(Tanggal1,MATCH('Buku Besar'!H7311,Akun1,0)),""))</f>
        <v/>
      </c>
      <c r="J7311" s="2" t="str">
        <f>IF(H7311="","",IFERROR(INDEX(Keterangan1,MATCH('Buku Besar'!H7311,Akun1,0)),""))</f>
        <v/>
      </c>
      <c r="K7311" s="2" t="str">
        <f>IF(H7311="","",IFERROR(INDEX(Reff1,MATCH('Buku Besar'!H7311,Akun1,0)),""))</f>
        <v/>
      </c>
      <c r="L7311" s="331" t="str">
        <f>IF(H7311="","",IFERROR(INDEX(Penerimaan1,MATCH('Buku Besar'!H7311,Akun1,0)),""))</f>
        <v/>
      </c>
      <c r="M7311" s="331" t="str">
        <f>IF(H7311="","",IFERROR(INDEX(Pengeluaran1,MATCH('Buku Besar'!H7311,Akun1,0)),""))</f>
        <v/>
      </c>
    </row>
    <row r="7312" spans="1:13" x14ac:dyDescent="0.25">
      <c r="A7312" s="91" t="str">
        <f t="shared" si="228"/>
        <v/>
      </c>
      <c r="B7312" s="330" t="str">
        <f>IF(A7312="","",IFERROR(INDEX(Tanggal,MATCH('Buku Besar'!A7312,Akun,0)),""))</f>
        <v/>
      </c>
      <c r="C7312" s="2" t="str">
        <f>IF(A7312="","",IFERROR(INDEX(Keterangan,MATCH('Buku Besar'!A7312,Akun,0)),""))</f>
        <v/>
      </c>
      <c r="D7312" s="2" t="str">
        <f>IF(A7312="","",IFERROR(INDEX(Reff,MATCH('Buku Besar'!A7312,Akun,0)),""))</f>
        <v/>
      </c>
      <c r="E7312" s="331" t="str">
        <f>IF(A7312="","",IFERROR(INDEX(Penerimaan,MATCH('Buku Besar'!A7312,Akun,0)),""))</f>
        <v/>
      </c>
      <c r="F7312" s="331" t="str">
        <f>IF(A7312="","",IFERROR(INDEX(Pengeluaran,MATCH('Buku Besar'!A7312,Akun,0)),""))</f>
        <v/>
      </c>
      <c r="H7312" s="91" t="str">
        <f t="shared" si="229"/>
        <v/>
      </c>
      <c r="I7312" s="330" t="str">
        <f>IF(H7312="","",IFERROR(INDEX(Tanggal1,MATCH('Buku Besar'!H7312,Akun1,0)),""))</f>
        <v/>
      </c>
      <c r="J7312" s="2" t="str">
        <f>IF(H7312="","",IFERROR(INDEX(Keterangan1,MATCH('Buku Besar'!H7312,Akun1,0)),""))</f>
        <v/>
      </c>
      <c r="K7312" s="2" t="str">
        <f>IF(H7312="","",IFERROR(INDEX(Reff1,MATCH('Buku Besar'!H7312,Akun1,0)),""))</f>
        <v/>
      </c>
      <c r="L7312" s="331" t="str">
        <f>IF(H7312="","",IFERROR(INDEX(Penerimaan1,MATCH('Buku Besar'!H7312,Akun1,0)),""))</f>
        <v/>
      </c>
      <c r="M7312" s="331" t="str">
        <f>IF(H7312="","",IFERROR(INDEX(Pengeluaran1,MATCH('Buku Besar'!H7312,Akun1,0)),""))</f>
        <v/>
      </c>
    </row>
    <row r="7313" spans="1:13" x14ac:dyDescent="0.25">
      <c r="A7313" s="91" t="str">
        <f t="shared" si="228"/>
        <v/>
      </c>
      <c r="B7313" s="330" t="str">
        <f>IF(A7313="","",IFERROR(INDEX(Tanggal,MATCH('Buku Besar'!A7313,Akun,0)),""))</f>
        <v/>
      </c>
      <c r="C7313" s="2" t="str">
        <f>IF(A7313="","",IFERROR(INDEX(Keterangan,MATCH('Buku Besar'!A7313,Akun,0)),""))</f>
        <v/>
      </c>
      <c r="D7313" s="2" t="str">
        <f>IF(A7313="","",IFERROR(INDEX(Reff,MATCH('Buku Besar'!A7313,Akun,0)),""))</f>
        <v/>
      </c>
      <c r="E7313" s="331" t="str">
        <f>IF(A7313="","",IFERROR(INDEX(Penerimaan,MATCH('Buku Besar'!A7313,Akun,0)),""))</f>
        <v/>
      </c>
      <c r="F7313" s="331" t="str">
        <f>IF(A7313="","",IFERROR(INDEX(Pengeluaran,MATCH('Buku Besar'!A7313,Akun,0)),""))</f>
        <v/>
      </c>
      <c r="H7313" s="91" t="str">
        <f t="shared" si="229"/>
        <v/>
      </c>
      <c r="I7313" s="330" t="str">
        <f>IF(H7313="","",IFERROR(INDEX(Tanggal1,MATCH('Buku Besar'!H7313,Akun1,0)),""))</f>
        <v/>
      </c>
      <c r="J7313" s="2" t="str">
        <f>IF(H7313="","",IFERROR(INDEX(Keterangan1,MATCH('Buku Besar'!H7313,Akun1,0)),""))</f>
        <v/>
      </c>
      <c r="K7313" s="2" t="str">
        <f>IF(H7313="","",IFERROR(INDEX(Reff1,MATCH('Buku Besar'!H7313,Akun1,0)),""))</f>
        <v/>
      </c>
      <c r="L7313" s="331" t="str">
        <f>IF(H7313="","",IFERROR(INDEX(Penerimaan1,MATCH('Buku Besar'!H7313,Akun1,0)),""))</f>
        <v/>
      </c>
      <c r="M7313" s="331" t="str">
        <f>IF(H7313="","",IFERROR(INDEX(Pengeluaran1,MATCH('Buku Besar'!H7313,Akun1,0)),""))</f>
        <v/>
      </c>
    </row>
    <row r="7314" spans="1:13" x14ac:dyDescent="0.25">
      <c r="A7314" s="91" t="str">
        <f t="shared" si="228"/>
        <v/>
      </c>
      <c r="B7314" s="330" t="str">
        <f>IF(A7314="","",IFERROR(INDEX(Tanggal,MATCH('Buku Besar'!A7314,Akun,0)),""))</f>
        <v/>
      </c>
      <c r="C7314" s="2" t="str">
        <f>IF(A7314="","",IFERROR(INDEX(Keterangan,MATCH('Buku Besar'!A7314,Akun,0)),""))</f>
        <v/>
      </c>
      <c r="D7314" s="2" t="str">
        <f>IF(A7314="","",IFERROR(INDEX(Reff,MATCH('Buku Besar'!A7314,Akun,0)),""))</f>
        <v/>
      </c>
      <c r="E7314" s="331" t="str">
        <f>IF(A7314="","",IFERROR(INDEX(Penerimaan,MATCH('Buku Besar'!A7314,Akun,0)),""))</f>
        <v/>
      </c>
      <c r="F7314" s="331" t="str">
        <f>IF(A7314="","",IFERROR(INDEX(Pengeluaran,MATCH('Buku Besar'!A7314,Akun,0)),""))</f>
        <v/>
      </c>
      <c r="H7314" s="91" t="str">
        <f t="shared" si="229"/>
        <v/>
      </c>
      <c r="I7314" s="330" t="str">
        <f>IF(H7314="","",IFERROR(INDEX(Tanggal1,MATCH('Buku Besar'!H7314,Akun1,0)),""))</f>
        <v/>
      </c>
      <c r="J7314" s="2" t="str">
        <f>IF(H7314="","",IFERROR(INDEX(Keterangan1,MATCH('Buku Besar'!H7314,Akun1,0)),""))</f>
        <v/>
      </c>
      <c r="K7314" s="2" t="str">
        <f>IF(H7314="","",IFERROR(INDEX(Reff1,MATCH('Buku Besar'!H7314,Akun1,0)),""))</f>
        <v/>
      </c>
      <c r="L7314" s="331" t="str">
        <f>IF(H7314="","",IFERROR(INDEX(Penerimaan1,MATCH('Buku Besar'!H7314,Akun1,0)),""))</f>
        <v/>
      </c>
      <c r="M7314" s="331" t="str">
        <f>IF(H7314="","",IFERROR(INDEX(Pengeluaran1,MATCH('Buku Besar'!H7314,Akun1,0)),""))</f>
        <v/>
      </c>
    </row>
    <row r="7315" spans="1:13" x14ac:dyDescent="0.25">
      <c r="A7315" s="91" t="str">
        <f t="shared" si="228"/>
        <v/>
      </c>
      <c r="B7315" s="330" t="str">
        <f>IF(A7315="","",IFERROR(INDEX(Tanggal,MATCH('Buku Besar'!A7315,Akun,0)),""))</f>
        <v/>
      </c>
      <c r="C7315" s="2" t="str">
        <f>IF(A7315="","",IFERROR(INDEX(Keterangan,MATCH('Buku Besar'!A7315,Akun,0)),""))</f>
        <v/>
      </c>
      <c r="D7315" s="2" t="str">
        <f>IF(A7315="","",IFERROR(INDEX(Reff,MATCH('Buku Besar'!A7315,Akun,0)),""))</f>
        <v/>
      </c>
      <c r="E7315" s="331" t="str">
        <f>IF(A7315="","",IFERROR(INDEX(Penerimaan,MATCH('Buku Besar'!A7315,Akun,0)),""))</f>
        <v/>
      </c>
      <c r="F7315" s="331" t="str">
        <f>IF(A7315="","",IFERROR(INDEX(Pengeluaran,MATCH('Buku Besar'!A7315,Akun,0)),""))</f>
        <v/>
      </c>
      <c r="H7315" s="91" t="str">
        <f t="shared" si="229"/>
        <v/>
      </c>
      <c r="I7315" s="330" t="str">
        <f>IF(H7315="","",IFERROR(INDEX(Tanggal1,MATCH('Buku Besar'!H7315,Akun1,0)),""))</f>
        <v/>
      </c>
      <c r="J7315" s="2" t="str">
        <f>IF(H7315="","",IFERROR(INDEX(Keterangan1,MATCH('Buku Besar'!H7315,Akun1,0)),""))</f>
        <v/>
      </c>
      <c r="K7315" s="2" t="str">
        <f>IF(H7315="","",IFERROR(INDEX(Reff1,MATCH('Buku Besar'!H7315,Akun1,0)),""))</f>
        <v/>
      </c>
      <c r="L7315" s="331" t="str">
        <f>IF(H7315="","",IFERROR(INDEX(Penerimaan1,MATCH('Buku Besar'!H7315,Akun1,0)),""))</f>
        <v/>
      </c>
      <c r="M7315" s="331" t="str">
        <f>IF(H7315="","",IFERROR(INDEX(Pengeluaran1,MATCH('Buku Besar'!H7315,Akun1,0)),""))</f>
        <v/>
      </c>
    </row>
    <row r="7316" spans="1:13" x14ac:dyDescent="0.25">
      <c r="A7316" s="91" t="str">
        <f t="shared" si="228"/>
        <v/>
      </c>
      <c r="B7316" s="330" t="str">
        <f>IF(A7316="","",IFERROR(INDEX(Tanggal,MATCH('Buku Besar'!A7316,Akun,0)),""))</f>
        <v/>
      </c>
      <c r="C7316" s="2" t="str">
        <f>IF(A7316="","",IFERROR(INDEX(Keterangan,MATCH('Buku Besar'!A7316,Akun,0)),""))</f>
        <v/>
      </c>
      <c r="D7316" s="2" t="str">
        <f>IF(A7316="","",IFERROR(INDEX(Reff,MATCH('Buku Besar'!A7316,Akun,0)),""))</f>
        <v/>
      </c>
      <c r="E7316" s="331" t="str">
        <f>IF(A7316="","",IFERROR(INDEX(Penerimaan,MATCH('Buku Besar'!A7316,Akun,0)),""))</f>
        <v/>
      </c>
      <c r="F7316" s="331" t="str">
        <f>IF(A7316="","",IFERROR(INDEX(Pengeluaran,MATCH('Buku Besar'!A7316,Akun,0)),""))</f>
        <v/>
      </c>
      <c r="H7316" s="91" t="str">
        <f t="shared" si="229"/>
        <v/>
      </c>
      <c r="I7316" s="330" t="str">
        <f>IF(H7316="","",IFERROR(INDEX(Tanggal1,MATCH('Buku Besar'!H7316,Akun1,0)),""))</f>
        <v/>
      </c>
      <c r="J7316" s="2" t="str">
        <f>IF(H7316="","",IFERROR(INDEX(Keterangan1,MATCH('Buku Besar'!H7316,Akun1,0)),""))</f>
        <v/>
      </c>
      <c r="K7316" s="2" t="str">
        <f>IF(H7316="","",IFERROR(INDEX(Reff1,MATCH('Buku Besar'!H7316,Akun1,0)),""))</f>
        <v/>
      </c>
      <c r="L7316" s="331" t="str">
        <f>IF(H7316="","",IFERROR(INDEX(Penerimaan1,MATCH('Buku Besar'!H7316,Akun1,0)),""))</f>
        <v/>
      </c>
      <c r="M7316" s="331" t="str">
        <f>IF(H7316="","",IFERROR(INDEX(Pengeluaran1,MATCH('Buku Besar'!H7316,Akun1,0)),""))</f>
        <v/>
      </c>
    </row>
    <row r="7317" spans="1:13" x14ac:dyDescent="0.25">
      <c r="A7317" s="91" t="str">
        <f t="shared" si="228"/>
        <v/>
      </c>
      <c r="B7317" s="330" t="str">
        <f>IF(A7317="","",IFERROR(INDEX(Tanggal,MATCH('Buku Besar'!A7317,Akun,0)),""))</f>
        <v/>
      </c>
      <c r="C7317" s="2" t="str">
        <f>IF(A7317="","",IFERROR(INDEX(Keterangan,MATCH('Buku Besar'!A7317,Akun,0)),""))</f>
        <v/>
      </c>
      <c r="D7317" s="2" t="str">
        <f>IF(A7317="","",IFERROR(INDEX(Reff,MATCH('Buku Besar'!A7317,Akun,0)),""))</f>
        <v/>
      </c>
      <c r="E7317" s="331" t="str">
        <f>IF(A7317="","",IFERROR(INDEX(Penerimaan,MATCH('Buku Besar'!A7317,Akun,0)),""))</f>
        <v/>
      </c>
      <c r="F7317" s="331" t="str">
        <f>IF(A7317="","",IFERROR(INDEX(Pengeluaran,MATCH('Buku Besar'!A7317,Akun,0)),""))</f>
        <v/>
      </c>
      <c r="H7317" s="91" t="str">
        <f t="shared" si="229"/>
        <v/>
      </c>
      <c r="I7317" s="330" t="str">
        <f>IF(H7317="","",IFERROR(INDEX(Tanggal1,MATCH('Buku Besar'!H7317,Akun1,0)),""))</f>
        <v/>
      </c>
      <c r="J7317" s="2" t="str">
        <f>IF(H7317="","",IFERROR(INDEX(Keterangan1,MATCH('Buku Besar'!H7317,Akun1,0)),""))</f>
        <v/>
      </c>
      <c r="K7317" s="2" t="str">
        <f>IF(H7317="","",IFERROR(INDEX(Reff1,MATCH('Buku Besar'!H7317,Akun1,0)),""))</f>
        <v/>
      </c>
      <c r="L7317" s="331" t="str">
        <f>IF(H7317="","",IFERROR(INDEX(Penerimaan1,MATCH('Buku Besar'!H7317,Akun1,0)),""))</f>
        <v/>
      </c>
      <c r="M7317" s="331" t="str">
        <f>IF(H7317="","",IFERROR(INDEX(Pengeluaran1,MATCH('Buku Besar'!H7317,Akun1,0)),""))</f>
        <v/>
      </c>
    </row>
    <row r="7318" spans="1:13" x14ac:dyDescent="0.25">
      <c r="A7318" s="91" t="str">
        <f t="shared" si="228"/>
        <v/>
      </c>
      <c r="B7318" s="330" t="str">
        <f>IF(A7318="","",IFERROR(INDEX(Tanggal,MATCH('Buku Besar'!A7318,Akun,0)),""))</f>
        <v/>
      </c>
      <c r="C7318" s="2" t="str">
        <f>IF(A7318="","",IFERROR(INDEX(Keterangan,MATCH('Buku Besar'!A7318,Akun,0)),""))</f>
        <v/>
      </c>
      <c r="D7318" s="2" t="str">
        <f>IF(A7318="","",IFERROR(INDEX(Reff,MATCH('Buku Besar'!A7318,Akun,0)),""))</f>
        <v/>
      </c>
      <c r="E7318" s="331" t="str">
        <f>IF(A7318="","",IFERROR(INDEX(Penerimaan,MATCH('Buku Besar'!A7318,Akun,0)),""))</f>
        <v/>
      </c>
      <c r="F7318" s="331" t="str">
        <f>IF(A7318="","",IFERROR(INDEX(Pengeluaran,MATCH('Buku Besar'!A7318,Akun,0)),""))</f>
        <v/>
      </c>
      <c r="H7318" s="91" t="str">
        <f t="shared" si="229"/>
        <v/>
      </c>
      <c r="I7318" s="330" t="str">
        <f>IF(H7318="","",IFERROR(INDEX(Tanggal1,MATCH('Buku Besar'!H7318,Akun1,0)),""))</f>
        <v/>
      </c>
      <c r="J7318" s="2" t="str">
        <f>IF(H7318="","",IFERROR(INDEX(Keterangan1,MATCH('Buku Besar'!H7318,Akun1,0)),""))</f>
        <v/>
      </c>
      <c r="K7318" s="2" t="str">
        <f>IF(H7318="","",IFERROR(INDEX(Reff1,MATCH('Buku Besar'!H7318,Akun1,0)),""))</f>
        <v/>
      </c>
      <c r="L7318" s="331" t="str">
        <f>IF(H7318="","",IFERROR(INDEX(Penerimaan1,MATCH('Buku Besar'!H7318,Akun1,0)),""))</f>
        <v/>
      </c>
      <c r="M7318" s="331" t="str">
        <f>IF(H7318="","",IFERROR(INDEX(Pengeluaran1,MATCH('Buku Besar'!H7318,Akun1,0)),""))</f>
        <v/>
      </c>
    </row>
    <row r="7319" spans="1:13" x14ac:dyDescent="0.25">
      <c r="A7319" s="91" t="str">
        <f t="shared" si="228"/>
        <v/>
      </c>
      <c r="B7319" s="330" t="str">
        <f>IF(A7319="","",IFERROR(INDEX(Tanggal,MATCH('Buku Besar'!A7319,Akun,0)),""))</f>
        <v/>
      </c>
      <c r="C7319" s="2" t="str">
        <f>IF(A7319="","",IFERROR(INDEX(Keterangan,MATCH('Buku Besar'!A7319,Akun,0)),""))</f>
        <v/>
      </c>
      <c r="D7319" s="2" t="str">
        <f>IF(A7319="","",IFERROR(INDEX(Reff,MATCH('Buku Besar'!A7319,Akun,0)),""))</f>
        <v/>
      </c>
      <c r="E7319" s="331" t="str">
        <f>IF(A7319="","",IFERROR(INDEX(Penerimaan,MATCH('Buku Besar'!A7319,Akun,0)),""))</f>
        <v/>
      </c>
      <c r="F7319" s="331" t="str">
        <f>IF(A7319="","",IFERROR(INDEX(Pengeluaran,MATCH('Buku Besar'!A7319,Akun,0)),""))</f>
        <v/>
      </c>
      <c r="H7319" s="91" t="str">
        <f t="shared" si="229"/>
        <v/>
      </c>
      <c r="I7319" s="330" t="str">
        <f>IF(H7319="","",IFERROR(INDEX(Tanggal1,MATCH('Buku Besar'!H7319,Akun1,0)),""))</f>
        <v/>
      </c>
      <c r="J7319" s="2" t="str">
        <f>IF(H7319="","",IFERROR(INDEX(Keterangan1,MATCH('Buku Besar'!H7319,Akun1,0)),""))</f>
        <v/>
      </c>
      <c r="K7319" s="2" t="str">
        <f>IF(H7319="","",IFERROR(INDEX(Reff1,MATCH('Buku Besar'!H7319,Akun1,0)),""))</f>
        <v/>
      </c>
      <c r="L7319" s="331" t="str">
        <f>IF(H7319="","",IFERROR(INDEX(Penerimaan1,MATCH('Buku Besar'!H7319,Akun1,0)),""))</f>
        <v/>
      </c>
      <c r="M7319" s="331" t="str">
        <f>IF(H7319="","",IFERROR(INDEX(Pengeluaran1,MATCH('Buku Besar'!H7319,Akun1,0)),""))</f>
        <v/>
      </c>
    </row>
    <row r="7320" spans="1:13" x14ac:dyDescent="0.25">
      <c r="A7320" s="91" t="str">
        <f t="shared" si="228"/>
        <v/>
      </c>
      <c r="B7320" s="330" t="str">
        <f>IF(A7320="","",IFERROR(INDEX(Tanggal,MATCH('Buku Besar'!A7320,Akun,0)),""))</f>
        <v/>
      </c>
      <c r="C7320" s="2" t="str">
        <f>IF(A7320="","",IFERROR(INDEX(Keterangan,MATCH('Buku Besar'!A7320,Akun,0)),""))</f>
        <v/>
      </c>
      <c r="D7320" s="2" t="str">
        <f>IF(A7320="","",IFERROR(INDEX(Reff,MATCH('Buku Besar'!A7320,Akun,0)),""))</f>
        <v/>
      </c>
      <c r="E7320" s="331" t="str">
        <f>IF(A7320="","",IFERROR(INDEX(Penerimaan,MATCH('Buku Besar'!A7320,Akun,0)),""))</f>
        <v/>
      </c>
      <c r="F7320" s="331" t="str">
        <f>IF(A7320="","",IFERROR(INDEX(Pengeluaran,MATCH('Buku Besar'!A7320,Akun,0)),""))</f>
        <v/>
      </c>
      <c r="H7320" s="91" t="str">
        <f t="shared" si="229"/>
        <v/>
      </c>
      <c r="I7320" s="330" t="str">
        <f>IF(H7320="","",IFERROR(INDEX(Tanggal1,MATCH('Buku Besar'!H7320,Akun1,0)),""))</f>
        <v/>
      </c>
      <c r="J7320" s="2" t="str">
        <f>IF(H7320="","",IFERROR(INDEX(Keterangan1,MATCH('Buku Besar'!H7320,Akun1,0)),""))</f>
        <v/>
      </c>
      <c r="K7320" s="2" t="str">
        <f>IF(H7320="","",IFERROR(INDEX(Reff1,MATCH('Buku Besar'!H7320,Akun1,0)),""))</f>
        <v/>
      </c>
      <c r="L7320" s="331" t="str">
        <f>IF(H7320="","",IFERROR(INDEX(Penerimaan1,MATCH('Buku Besar'!H7320,Akun1,0)),""))</f>
        <v/>
      </c>
      <c r="M7320" s="331" t="str">
        <f>IF(H7320="","",IFERROR(INDEX(Pengeluaran1,MATCH('Buku Besar'!H7320,Akun1,0)),""))</f>
        <v/>
      </c>
    </row>
    <row r="7321" spans="1:13" x14ac:dyDescent="0.25">
      <c r="A7321" s="91" t="str">
        <f t="shared" si="228"/>
        <v/>
      </c>
      <c r="B7321" s="330" t="str">
        <f>IF(A7321="","",IFERROR(INDEX(Tanggal,MATCH('Buku Besar'!A7321,Akun,0)),""))</f>
        <v/>
      </c>
      <c r="C7321" s="2" t="str">
        <f>IF(A7321="","",IFERROR(INDEX(Keterangan,MATCH('Buku Besar'!A7321,Akun,0)),""))</f>
        <v/>
      </c>
      <c r="D7321" s="2" t="str">
        <f>IF(A7321="","",IFERROR(INDEX(Reff,MATCH('Buku Besar'!A7321,Akun,0)),""))</f>
        <v/>
      </c>
      <c r="E7321" s="331" t="str">
        <f>IF(A7321="","",IFERROR(INDEX(Penerimaan,MATCH('Buku Besar'!A7321,Akun,0)),""))</f>
        <v/>
      </c>
      <c r="F7321" s="331" t="str">
        <f>IF(A7321="","",IFERROR(INDEX(Pengeluaran,MATCH('Buku Besar'!A7321,Akun,0)),""))</f>
        <v/>
      </c>
      <c r="H7321" s="91" t="str">
        <f t="shared" si="229"/>
        <v/>
      </c>
      <c r="I7321" s="330" t="str">
        <f>IF(H7321="","",IFERROR(INDEX(Tanggal1,MATCH('Buku Besar'!H7321,Akun1,0)),""))</f>
        <v/>
      </c>
      <c r="J7321" s="2" t="str">
        <f>IF(H7321="","",IFERROR(INDEX(Keterangan1,MATCH('Buku Besar'!H7321,Akun1,0)),""))</f>
        <v/>
      </c>
      <c r="K7321" s="2" t="str">
        <f>IF(H7321="","",IFERROR(INDEX(Reff1,MATCH('Buku Besar'!H7321,Akun1,0)),""))</f>
        <v/>
      </c>
      <c r="L7321" s="331" t="str">
        <f>IF(H7321="","",IFERROR(INDEX(Penerimaan1,MATCH('Buku Besar'!H7321,Akun1,0)),""))</f>
        <v/>
      </c>
      <c r="M7321" s="331" t="str">
        <f>IF(H7321="","",IFERROR(INDEX(Pengeluaran1,MATCH('Buku Besar'!H7321,Akun1,0)),""))</f>
        <v/>
      </c>
    </row>
    <row r="7322" spans="1:13" x14ac:dyDescent="0.25">
      <c r="A7322" s="91" t="str">
        <f t="shared" si="228"/>
        <v/>
      </c>
      <c r="B7322" s="330" t="str">
        <f>IF(A7322="","",IFERROR(INDEX(Tanggal,MATCH('Buku Besar'!A7322,Akun,0)),""))</f>
        <v/>
      </c>
      <c r="C7322" s="2" t="str">
        <f>IF(A7322="","",IFERROR(INDEX(Keterangan,MATCH('Buku Besar'!A7322,Akun,0)),""))</f>
        <v/>
      </c>
      <c r="D7322" s="2" t="str">
        <f>IF(A7322="","",IFERROR(INDEX(Reff,MATCH('Buku Besar'!A7322,Akun,0)),""))</f>
        <v/>
      </c>
      <c r="E7322" s="331" t="str">
        <f>IF(A7322="","",IFERROR(INDEX(Penerimaan,MATCH('Buku Besar'!A7322,Akun,0)),""))</f>
        <v/>
      </c>
      <c r="F7322" s="331" t="str">
        <f>IF(A7322="","",IFERROR(INDEX(Pengeluaran,MATCH('Buku Besar'!A7322,Akun,0)),""))</f>
        <v/>
      </c>
      <c r="H7322" s="91" t="str">
        <f t="shared" si="229"/>
        <v/>
      </c>
      <c r="I7322" s="330" t="str">
        <f>IF(H7322="","",IFERROR(INDEX(Tanggal1,MATCH('Buku Besar'!H7322,Akun1,0)),""))</f>
        <v/>
      </c>
      <c r="J7322" s="2" t="str">
        <f>IF(H7322="","",IFERROR(INDEX(Keterangan1,MATCH('Buku Besar'!H7322,Akun1,0)),""))</f>
        <v/>
      </c>
      <c r="K7322" s="2" t="str">
        <f>IF(H7322="","",IFERROR(INDEX(Reff1,MATCH('Buku Besar'!H7322,Akun1,0)),""))</f>
        <v/>
      </c>
      <c r="L7322" s="331" t="str">
        <f>IF(H7322="","",IFERROR(INDEX(Penerimaan1,MATCH('Buku Besar'!H7322,Akun1,0)),""))</f>
        <v/>
      </c>
      <c r="M7322" s="331" t="str">
        <f>IF(H7322="","",IFERROR(INDEX(Pengeluaran1,MATCH('Buku Besar'!H7322,Akun1,0)),""))</f>
        <v/>
      </c>
    </row>
    <row r="7323" spans="1:13" x14ac:dyDescent="0.25">
      <c r="A7323" s="91" t="str">
        <f t="shared" si="228"/>
        <v/>
      </c>
      <c r="B7323" s="330" t="str">
        <f>IF(A7323="","",IFERROR(INDEX(Tanggal,MATCH('Buku Besar'!A7323,Akun,0)),""))</f>
        <v/>
      </c>
      <c r="C7323" s="2" t="str">
        <f>IF(A7323="","",IFERROR(INDEX(Keterangan,MATCH('Buku Besar'!A7323,Akun,0)),""))</f>
        <v/>
      </c>
      <c r="D7323" s="2" t="str">
        <f>IF(A7323="","",IFERROR(INDEX(Reff,MATCH('Buku Besar'!A7323,Akun,0)),""))</f>
        <v/>
      </c>
      <c r="E7323" s="331" t="str">
        <f>IF(A7323="","",IFERROR(INDEX(Penerimaan,MATCH('Buku Besar'!A7323,Akun,0)),""))</f>
        <v/>
      </c>
      <c r="F7323" s="331" t="str">
        <f>IF(A7323="","",IFERROR(INDEX(Pengeluaran,MATCH('Buku Besar'!A7323,Akun,0)),""))</f>
        <v/>
      </c>
      <c r="H7323" s="91" t="str">
        <f t="shared" si="229"/>
        <v/>
      </c>
      <c r="I7323" s="330" t="str">
        <f>IF(H7323="","",IFERROR(INDEX(Tanggal1,MATCH('Buku Besar'!H7323,Akun1,0)),""))</f>
        <v/>
      </c>
      <c r="J7323" s="2" t="str">
        <f>IF(H7323="","",IFERROR(INDEX(Keterangan1,MATCH('Buku Besar'!H7323,Akun1,0)),""))</f>
        <v/>
      </c>
      <c r="K7323" s="2" t="str">
        <f>IF(H7323="","",IFERROR(INDEX(Reff1,MATCH('Buku Besar'!H7323,Akun1,0)),""))</f>
        <v/>
      </c>
      <c r="L7323" s="331" t="str">
        <f>IF(H7323="","",IFERROR(INDEX(Penerimaan1,MATCH('Buku Besar'!H7323,Akun1,0)),""))</f>
        <v/>
      </c>
      <c r="M7323" s="331" t="str">
        <f>IF(H7323="","",IFERROR(INDEX(Pengeluaran1,MATCH('Buku Besar'!H7323,Akun1,0)),""))</f>
        <v/>
      </c>
    </row>
    <row r="7324" spans="1:13" x14ac:dyDescent="0.25">
      <c r="A7324" s="91" t="str">
        <f t="shared" si="228"/>
        <v/>
      </c>
      <c r="B7324" s="330" t="str">
        <f>IF(A7324="","",IFERROR(INDEX(Tanggal,MATCH('Buku Besar'!A7324,Akun,0)),""))</f>
        <v/>
      </c>
      <c r="C7324" s="2" t="str">
        <f>IF(A7324="","",IFERROR(INDEX(Keterangan,MATCH('Buku Besar'!A7324,Akun,0)),""))</f>
        <v/>
      </c>
      <c r="D7324" s="2" t="str">
        <f>IF(A7324="","",IFERROR(INDEX(Reff,MATCH('Buku Besar'!A7324,Akun,0)),""))</f>
        <v/>
      </c>
      <c r="E7324" s="331" t="str">
        <f>IF(A7324="","",IFERROR(INDEX(Penerimaan,MATCH('Buku Besar'!A7324,Akun,0)),""))</f>
        <v/>
      </c>
      <c r="F7324" s="331" t="str">
        <f>IF(A7324="","",IFERROR(INDEX(Pengeluaran,MATCH('Buku Besar'!A7324,Akun,0)),""))</f>
        <v/>
      </c>
      <c r="H7324" s="91" t="str">
        <f t="shared" si="229"/>
        <v/>
      </c>
      <c r="I7324" s="330" t="str">
        <f>IF(H7324="","",IFERROR(INDEX(Tanggal1,MATCH('Buku Besar'!H7324,Akun1,0)),""))</f>
        <v/>
      </c>
      <c r="J7324" s="2" t="str">
        <f>IF(H7324="","",IFERROR(INDEX(Keterangan1,MATCH('Buku Besar'!H7324,Akun1,0)),""))</f>
        <v/>
      </c>
      <c r="K7324" s="2" t="str">
        <f>IF(H7324="","",IFERROR(INDEX(Reff1,MATCH('Buku Besar'!H7324,Akun1,0)),""))</f>
        <v/>
      </c>
      <c r="L7324" s="331" t="str">
        <f>IF(H7324="","",IFERROR(INDEX(Penerimaan1,MATCH('Buku Besar'!H7324,Akun1,0)),""))</f>
        <v/>
      </c>
      <c r="M7324" s="331" t="str">
        <f>IF(H7324="","",IFERROR(INDEX(Pengeluaran1,MATCH('Buku Besar'!H7324,Akun1,0)),""))</f>
        <v/>
      </c>
    </row>
    <row r="7325" spans="1:13" x14ac:dyDescent="0.25">
      <c r="A7325" s="91" t="str">
        <f t="shared" si="228"/>
        <v/>
      </c>
      <c r="B7325" s="330" t="str">
        <f>IF(A7325="","",IFERROR(INDEX(Tanggal,MATCH('Buku Besar'!A7325,Akun,0)),""))</f>
        <v/>
      </c>
      <c r="C7325" s="2" t="str">
        <f>IF(A7325="","",IFERROR(INDEX(Keterangan,MATCH('Buku Besar'!A7325,Akun,0)),""))</f>
        <v/>
      </c>
      <c r="D7325" s="2" t="str">
        <f>IF(A7325="","",IFERROR(INDEX(Reff,MATCH('Buku Besar'!A7325,Akun,0)),""))</f>
        <v/>
      </c>
      <c r="E7325" s="331" t="str">
        <f>IF(A7325="","",IFERROR(INDEX(Penerimaan,MATCH('Buku Besar'!A7325,Akun,0)),""))</f>
        <v/>
      </c>
      <c r="F7325" s="331" t="str">
        <f>IF(A7325="","",IFERROR(INDEX(Pengeluaran,MATCH('Buku Besar'!A7325,Akun,0)),""))</f>
        <v/>
      </c>
      <c r="H7325" s="91" t="str">
        <f t="shared" si="229"/>
        <v/>
      </c>
      <c r="I7325" s="330" t="str">
        <f>IF(H7325="","",IFERROR(INDEX(Tanggal1,MATCH('Buku Besar'!H7325,Akun1,0)),""))</f>
        <v/>
      </c>
      <c r="J7325" s="2" t="str">
        <f>IF(H7325="","",IFERROR(INDEX(Keterangan1,MATCH('Buku Besar'!H7325,Akun1,0)),""))</f>
        <v/>
      </c>
      <c r="K7325" s="2" t="str">
        <f>IF(H7325="","",IFERROR(INDEX(Reff1,MATCH('Buku Besar'!H7325,Akun1,0)),""))</f>
        <v/>
      </c>
      <c r="L7325" s="331" t="str">
        <f>IF(H7325="","",IFERROR(INDEX(Penerimaan1,MATCH('Buku Besar'!H7325,Akun1,0)),""))</f>
        <v/>
      </c>
      <c r="M7325" s="331" t="str">
        <f>IF(H7325="","",IFERROR(INDEX(Pengeluaran1,MATCH('Buku Besar'!H7325,Akun1,0)),""))</f>
        <v/>
      </c>
    </row>
    <row r="7326" spans="1:13" x14ac:dyDescent="0.25">
      <c r="A7326" s="91" t="str">
        <f t="shared" si="228"/>
        <v/>
      </c>
      <c r="B7326" s="330" t="str">
        <f>IF(A7326="","",IFERROR(INDEX(Tanggal,MATCH('Buku Besar'!A7326,Akun,0)),""))</f>
        <v/>
      </c>
      <c r="C7326" s="2" t="str">
        <f>IF(A7326="","",IFERROR(INDEX(Keterangan,MATCH('Buku Besar'!A7326,Akun,0)),""))</f>
        <v/>
      </c>
      <c r="D7326" s="2" t="str">
        <f>IF(A7326="","",IFERROR(INDEX(Reff,MATCH('Buku Besar'!A7326,Akun,0)),""))</f>
        <v/>
      </c>
      <c r="E7326" s="331" t="str">
        <f>IF(A7326="","",IFERROR(INDEX(Penerimaan,MATCH('Buku Besar'!A7326,Akun,0)),""))</f>
        <v/>
      </c>
      <c r="F7326" s="331" t="str">
        <f>IF(A7326="","",IFERROR(INDEX(Pengeluaran,MATCH('Buku Besar'!A7326,Akun,0)),""))</f>
        <v/>
      </c>
      <c r="H7326" s="91" t="str">
        <f t="shared" si="229"/>
        <v/>
      </c>
      <c r="I7326" s="330" t="str">
        <f>IF(H7326="","",IFERROR(INDEX(Tanggal1,MATCH('Buku Besar'!H7326,Akun1,0)),""))</f>
        <v/>
      </c>
      <c r="J7326" s="2" t="str">
        <f>IF(H7326="","",IFERROR(INDEX(Keterangan1,MATCH('Buku Besar'!H7326,Akun1,0)),""))</f>
        <v/>
      </c>
      <c r="K7326" s="2" t="str">
        <f>IF(H7326="","",IFERROR(INDEX(Reff1,MATCH('Buku Besar'!H7326,Akun1,0)),""))</f>
        <v/>
      </c>
      <c r="L7326" s="331" t="str">
        <f>IF(H7326="","",IFERROR(INDEX(Penerimaan1,MATCH('Buku Besar'!H7326,Akun1,0)),""))</f>
        <v/>
      </c>
      <c r="M7326" s="331" t="str">
        <f>IF(H7326="","",IFERROR(INDEX(Pengeluaran1,MATCH('Buku Besar'!H7326,Akun1,0)),""))</f>
        <v/>
      </c>
    </row>
    <row r="7327" spans="1:13" x14ac:dyDescent="0.25">
      <c r="A7327" s="91" t="str">
        <f t="shared" si="228"/>
        <v/>
      </c>
      <c r="B7327" s="330" t="str">
        <f>IF(A7327="","",IFERROR(INDEX(Tanggal,MATCH('Buku Besar'!A7327,Akun,0)),""))</f>
        <v/>
      </c>
      <c r="C7327" s="2" t="str">
        <f>IF(A7327="","",IFERROR(INDEX(Keterangan,MATCH('Buku Besar'!A7327,Akun,0)),""))</f>
        <v/>
      </c>
      <c r="D7327" s="2" t="str">
        <f>IF(A7327="","",IFERROR(INDEX(Reff,MATCH('Buku Besar'!A7327,Akun,0)),""))</f>
        <v/>
      </c>
      <c r="E7327" s="331" t="str">
        <f>IF(A7327="","",IFERROR(INDEX(Penerimaan,MATCH('Buku Besar'!A7327,Akun,0)),""))</f>
        <v/>
      </c>
      <c r="F7327" s="331" t="str">
        <f>IF(A7327="","",IFERROR(INDEX(Pengeluaran,MATCH('Buku Besar'!A7327,Akun,0)),""))</f>
        <v/>
      </c>
      <c r="H7327" s="91" t="str">
        <f t="shared" si="229"/>
        <v/>
      </c>
      <c r="I7327" s="330" t="str">
        <f>IF(H7327="","",IFERROR(INDEX(Tanggal1,MATCH('Buku Besar'!H7327,Akun1,0)),""))</f>
        <v/>
      </c>
      <c r="J7327" s="2" t="str">
        <f>IF(H7327="","",IFERROR(INDEX(Keterangan1,MATCH('Buku Besar'!H7327,Akun1,0)),""))</f>
        <v/>
      </c>
      <c r="K7327" s="2" t="str">
        <f>IF(H7327="","",IFERROR(INDEX(Reff1,MATCH('Buku Besar'!H7327,Akun1,0)),""))</f>
        <v/>
      </c>
      <c r="L7327" s="331" t="str">
        <f>IF(H7327="","",IFERROR(INDEX(Penerimaan1,MATCH('Buku Besar'!H7327,Akun1,0)),""))</f>
        <v/>
      </c>
      <c r="M7327" s="331" t="str">
        <f>IF(H7327="","",IFERROR(INDEX(Pengeluaran1,MATCH('Buku Besar'!H7327,Akun1,0)),""))</f>
        <v/>
      </c>
    </row>
    <row r="7328" spans="1:13" x14ac:dyDescent="0.25">
      <c r="A7328" s="91" t="str">
        <f t="shared" si="228"/>
        <v/>
      </c>
      <c r="B7328" s="330" t="str">
        <f>IF(A7328="","",IFERROR(INDEX(Tanggal,MATCH('Buku Besar'!A7328,Akun,0)),""))</f>
        <v/>
      </c>
      <c r="C7328" s="2" t="str">
        <f>IF(A7328="","",IFERROR(INDEX(Keterangan,MATCH('Buku Besar'!A7328,Akun,0)),""))</f>
        <v/>
      </c>
      <c r="D7328" s="2" t="str">
        <f>IF(A7328="","",IFERROR(INDEX(Reff,MATCH('Buku Besar'!A7328,Akun,0)),""))</f>
        <v/>
      </c>
      <c r="E7328" s="331" t="str">
        <f>IF(A7328="","",IFERROR(INDEX(Penerimaan,MATCH('Buku Besar'!A7328,Akun,0)),""))</f>
        <v/>
      </c>
      <c r="F7328" s="331" t="str">
        <f>IF(A7328="","",IFERROR(INDEX(Pengeluaran,MATCH('Buku Besar'!A7328,Akun,0)),""))</f>
        <v/>
      </c>
      <c r="H7328" s="91" t="str">
        <f t="shared" si="229"/>
        <v/>
      </c>
      <c r="I7328" s="330" t="str">
        <f>IF(H7328="","",IFERROR(INDEX(Tanggal1,MATCH('Buku Besar'!H7328,Akun1,0)),""))</f>
        <v/>
      </c>
      <c r="J7328" s="2" t="str">
        <f>IF(H7328="","",IFERROR(INDEX(Keterangan1,MATCH('Buku Besar'!H7328,Akun1,0)),""))</f>
        <v/>
      </c>
      <c r="K7328" s="2" t="str">
        <f>IF(H7328="","",IFERROR(INDEX(Reff1,MATCH('Buku Besar'!H7328,Akun1,0)),""))</f>
        <v/>
      </c>
      <c r="L7328" s="331" t="str">
        <f>IF(H7328="","",IFERROR(INDEX(Penerimaan1,MATCH('Buku Besar'!H7328,Akun1,0)),""))</f>
        <v/>
      </c>
      <c r="M7328" s="331" t="str">
        <f>IF(H7328="","",IFERROR(INDEX(Pengeluaran1,MATCH('Buku Besar'!H7328,Akun1,0)),""))</f>
        <v/>
      </c>
    </row>
    <row r="7329" spans="1:13" x14ac:dyDescent="0.25">
      <c r="A7329" s="91" t="str">
        <f t="shared" si="228"/>
        <v/>
      </c>
      <c r="B7329" s="330" t="str">
        <f>IF(A7329="","",IFERROR(INDEX(Tanggal,MATCH('Buku Besar'!A7329,Akun,0)),""))</f>
        <v/>
      </c>
      <c r="C7329" s="2" t="str">
        <f>IF(A7329="","",IFERROR(INDEX(Keterangan,MATCH('Buku Besar'!A7329,Akun,0)),""))</f>
        <v/>
      </c>
      <c r="D7329" s="2" t="str">
        <f>IF(A7329="","",IFERROR(INDEX(Reff,MATCH('Buku Besar'!A7329,Akun,0)),""))</f>
        <v/>
      </c>
      <c r="E7329" s="331" t="str">
        <f>IF(A7329="","",IFERROR(INDEX(Penerimaan,MATCH('Buku Besar'!A7329,Akun,0)),""))</f>
        <v/>
      </c>
      <c r="F7329" s="331" t="str">
        <f>IF(A7329="","",IFERROR(INDEX(Pengeluaran,MATCH('Buku Besar'!A7329,Akun,0)),""))</f>
        <v/>
      </c>
      <c r="H7329" s="91" t="str">
        <f t="shared" si="229"/>
        <v/>
      </c>
      <c r="I7329" s="330" t="str">
        <f>IF(H7329="","",IFERROR(INDEX(Tanggal1,MATCH('Buku Besar'!H7329,Akun1,0)),""))</f>
        <v/>
      </c>
      <c r="J7329" s="2" t="str">
        <f>IF(H7329="","",IFERROR(INDEX(Keterangan1,MATCH('Buku Besar'!H7329,Akun1,0)),""))</f>
        <v/>
      </c>
      <c r="K7329" s="2" t="str">
        <f>IF(H7329="","",IFERROR(INDEX(Reff1,MATCH('Buku Besar'!H7329,Akun1,0)),""))</f>
        <v/>
      </c>
      <c r="L7329" s="331" t="str">
        <f>IF(H7329="","",IFERROR(INDEX(Penerimaan1,MATCH('Buku Besar'!H7329,Akun1,0)),""))</f>
        <v/>
      </c>
      <c r="M7329" s="331" t="str">
        <f>IF(H7329="","",IFERROR(INDEX(Pengeluaran1,MATCH('Buku Besar'!H7329,Akun1,0)),""))</f>
        <v/>
      </c>
    </row>
    <row r="7330" spans="1:13" x14ac:dyDescent="0.25">
      <c r="A7330" s="91" t="str">
        <f t="shared" si="228"/>
        <v/>
      </c>
      <c r="B7330" s="330" t="str">
        <f>IF(A7330="","",IFERROR(INDEX(Tanggal,MATCH('Buku Besar'!A7330,Akun,0)),""))</f>
        <v/>
      </c>
      <c r="C7330" s="2" t="str">
        <f>IF(A7330="","",IFERROR(INDEX(Keterangan,MATCH('Buku Besar'!A7330,Akun,0)),""))</f>
        <v/>
      </c>
      <c r="D7330" s="2" t="str">
        <f>IF(A7330="","",IFERROR(INDEX(Reff,MATCH('Buku Besar'!A7330,Akun,0)),""))</f>
        <v/>
      </c>
      <c r="E7330" s="331" t="str">
        <f>IF(A7330="","",IFERROR(INDEX(Penerimaan,MATCH('Buku Besar'!A7330,Akun,0)),""))</f>
        <v/>
      </c>
      <c r="F7330" s="331" t="str">
        <f>IF(A7330="","",IFERROR(INDEX(Pengeluaran,MATCH('Buku Besar'!A7330,Akun,0)),""))</f>
        <v/>
      </c>
      <c r="H7330" s="91" t="str">
        <f t="shared" si="229"/>
        <v/>
      </c>
      <c r="I7330" s="330" t="str">
        <f>IF(H7330="","",IFERROR(INDEX(Tanggal1,MATCH('Buku Besar'!H7330,Akun1,0)),""))</f>
        <v/>
      </c>
      <c r="J7330" s="2" t="str">
        <f>IF(H7330="","",IFERROR(INDEX(Keterangan1,MATCH('Buku Besar'!H7330,Akun1,0)),""))</f>
        <v/>
      </c>
      <c r="K7330" s="2" t="str">
        <f>IF(H7330="","",IFERROR(INDEX(Reff1,MATCH('Buku Besar'!H7330,Akun1,0)),""))</f>
        <v/>
      </c>
      <c r="L7330" s="331" t="str">
        <f>IF(H7330="","",IFERROR(INDEX(Penerimaan1,MATCH('Buku Besar'!H7330,Akun1,0)),""))</f>
        <v/>
      </c>
      <c r="M7330" s="331" t="str">
        <f>IF(H7330="","",IFERROR(INDEX(Pengeluaran1,MATCH('Buku Besar'!H7330,Akun1,0)),""))</f>
        <v/>
      </c>
    </row>
    <row r="7331" spans="1:13" x14ac:dyDescent="0.25">
      <c r="A7331" s="91" t="str">
        <f t="shared" si="228"/>
        <v/>
      </c>
      <c r="B7331" s="330" t="str">
        <f>IF(A7331="","",IFERROR(INDEX(Tanggal,MATCH('Buku Besar'!A7331,Akun,0)),""))</f>
        <v/>
      </c>
      <c r="C7331" s="2" t="str">
        <f>IF(A7331="","",IFERROR(INDEX(Keterangan,MATCH('Buku Besar'!A7331,Akun,0)),""))</f>
        <v/>
      </c>
      <c r="D7331" s="2" t="str">
        <f>IF(A7331="","",IFERROR(INDEX(Reff,MATCH('Buku Besar'!A7331,Akun,0)),""))</f>
        <v/>
      </c>
      <c r="E7331" s="331" t="str">
        <f>IF(A7331="","",IFERROR(INDEX(Penerimaan,MATCH('Buku Besar'!A7331,Akun,0)),""))</f>
        <v/>
      </c>
      <c r="F7331" s="331" t="str">
        <f>IF(A7331="","",IFERROR(INDEX(Pengeluaran,MATCH('Buku Besar'!A7331,Akun,0)),""))</f>
        <v/>
      </c>
      <c r="H7331" s="91" t="str">
        <f t="shared" si="229"/>
        <v/>
      </c>
      <c r="I7331" s="330" t="str">
        <f>IF(H7331="","",IFERROR(INDEX(Tanggal1,MATCH('Buku Besar'!H7331,Akun1,0)),""))</f>
        <v/>
      </c>
      <c r="J7331" s="2" t="str">
        <f>IF(H7331="","",IFERROR(INDEX(Keterangan1,MATCH('Buku Besar'!H7331,Akun1,0)),""))</f>
        <v/>
      </c>
      <c r="K7331" s="2" t="str">
        <f>IF(H7331="","",IFERROR(INDEX(Reff1,MATCH('Buku Besar'!H7331,Akun1,0)),""))</f>
        <v/>
      </c>
      <c r="L7331" s="331" t="str">
        <f>IF(H7331="","",IFERROR(INDEX(Penerimaan1,MATCH('Buku Besar'!H7331,Akun1,0)),""))</f>
        <v/>
      </c>
      <c r="M7331" s="331" t="str">
        <f>IF(H7331="","",IFERROR(INDEX(Pengeluaran1,MATCH('Buku Besar'!H7331,Akun1,0)),""))</f>
        <v/>
      </c>
    </row>
    <row r="7332" spans="1:13" x14ac:dyDescent="0.25">
      <c r="A7332" s="91" t="str">
        <f t="shared" si="228"/>
        <v/>
      </c>
      <c r="B7332" s="330" t="str">
        <f>IF(A7332="","",IFERROR(INDEX(Tanggal,MATCH('Buku Besar'!A7332,Akun,0)),""))</f>
        <v/>
      </c>
      <c r="C7332" s="2" t="str">
        <f>IF(A7332="","",IFERROR(INDEX(Keterangan,MATCH('Buku Besar'!A7332,Akun,0)),""))</f>
        <v/>
      </c>
      <c r="D7332" s="2" t="str">
        <f>IF(A7332="","",IFERROR(INDEX(Reff,MATCH('Buku Besar'!A7332,Akun,0)),""))</f>
        <v/>
      </c>
      <c r="E7332" s="331" t="str">
        <f>IF(A7332="","",IFERROR(INDEX(Penerimaan,MATCH('Buku Besar'!A7332,Akun,0)),""))</f>
        <v/>
      </c>
      <c r="F7332" s="331" t="str">
        <f>IF(A7332="","",IFERROR(INDEX(Pengeluaran,MATCH('Buku Besar'!A7332,Akun,0)),""))</f>
        <v/>
      </c>
      <c r="H7332" s="91" t="str">
        <f t="shared" si="229"/>
        <v/>
      </c>
      <c r="I7332" s="330" t="str">
        <f>IF(H7332="","",IFERROR(INDEX(Tanggal1,MATCH('Buku Besar'!H7332,Akun1,0)),""))</f>
        <v/>
      </c>
      <c r="J7332" s="2" t="str">
        <f>IF(H7332="","",IFERROR(INDEX(Keterangan1,MATCH('Buku Besar'!H7332,Akun1,0)),""))</f>
        <v/>
      </c>
      <c r="K7332" s="2" t="str">
        <f>IF(H7332="","",IFERROR(INDEX(Reff1,MATCH('Buku Besar'!H7332,Akun1,0)),""))</f>
        <v/>
      </c>
      <c r="L7332" s="331" t="str">
        <f>IF(H7332="","",IFERROR(INDEX(Penerimaan1,MATCH('Buku Besar'!H7332,Akun1,0)),""))</f>
        <v/>
      </c>
      <c r="M7332" s="331" t="str">
        <f>IF(H7332="","",IFERROR(INDEX(Pengeluaran1,MATCH('Buku Besar'!H7332,Akun1,0)),""))</f>
        <v/>
      </c>
    </row>
    <row r="7333" spans="1:13" x14ac:dyDescent="0.25">
      <c r="A7333" s="91" t="str">
        <f t="shared" si="228"/>
        <v/>
      </c>
      <c r="B7333" s="330" t="str">
        <f>IF(A7333="","",IFERROR(INDEX(Tanggal,MATCH('Buku Besar'!A7333,Akun,0)),""))</f>
        <v/>
      </c>
      <c r="C7333" s="2" t="str">
        <f>IF(A7333="","",IFERROR(INDEX(Keterangan,MATCH('Buku Besar'!A7333,Akun,0)),""))</f>
        <v/>
      </c>
      <c r="D7333" s="2" t="str">
        <f>IF(A7333="","",IFERROR(INDEX(Reff,MATCH('Buku Besar'!A7333,Akun,0)),""))</f>
        <v/>
      </c>
      <c r="E7333" s="331" t="str">
        <f>IF(A7333="","",IFERROR(INDEX(Penerimaan,MATCH('Buku Besar'!A7333,Akun,0)),""))</f>
        <v/>
      </c>
      <c r="F7333" s="331" t="str">
        <f>IF(A7333="","",IFERROR(INDEX(Pengeluaran,MATCH('Buku Besar'!A7333,Akun,0)),""))</f>
        <v/>
      </c>
      <c r="H7333" s="91" t="str">
        <f t="shared" si="229"/>
        <v/>
      </c>
      <c r="I7333" s="330" t="str">
        <f>IF(H7333="","",IFERROR(INDEX(Tanggal1,MATCH('Buku Besar'!H7333,Akun1,0)),""))</f>
        <v/>
      </c>
      <c r="J7333" s="2" t="str">
        <f>IF(H7333="","",IFERROR(INDEX(Keterangan1,MATCH('Buku Besar'!H7333,Akun1,0)),""))</f>
        <v/>
      </c>
      <c r="K7333" s="2" t="str">
        <f>IF(H7333="","",IFERROR(INDEX(Reff1,MATCH('Buku Besar'!H7333,Akun1,0)),""))</f>
        <v/>
      </c>
      <c r="L7333" s="331" t="str">
        <f>IF(H7333="","",IFERROR(INDEX(Penerimaan1,MATCH('Buku Besar'!H7333,Akun1,0)),""))</f>
        <v/>
      </c>
      <c r="M7333" s="331" t="str">
        <f>IF(H7333="","",IFERROR(INDEX(Pengeluaran1,MATCH('Buku Besar'!H7333,Akun1,0)),""))</f>
        <v/>
      </c>
    </row>
    <row r="7334" spans="1:13" x14ac:dyDescent="0.25">
      <c r="A7334" s="91" t="str">
        <f t="shared" si="228"/>
        <v/>
      </c>
      <c r="B7334" s="330" t="str">
        <f>IF(A7334="","",IFERROR(INDEX(Tanggal,MATCH('Buku Besar'!A7334,Akun,0)),""))</f>
        <v/>
      </c>
      <c r="C7334" s="2" t="str">
        <f>IF(A7334="","",IFERROR(INDEX(Keterangan,MATCH('Buku Besar'!A7334,Akun,0)),""))</f>
        <v/>
      </c>
      <c r="D7334" s="2" t="str">
        <f>IF(A7334="","",IFERROR(INDEX(Reff,MATCH('Buku Besar'!A7334,Akun,0)),""))</f>
        <v/>
      </c>
      <c r="E7334" s="331" t="str">
        <f>IF(A7334="","",IFERROR(INDEX(Penerimaan,MATCH('Buku Besar'!A7334,Akun,0)),""))</f>
        <v/>
      </c>
      <c r="F7334" s="331" t="str">
        <f>IF(A7334="","",IFERROR(INDEX(Pengeluaran,MATCH('Buku Besar'!A7334,Akun,0)),""))</f>
        <v/>
      </c>
      <c r="H7334" s="91" t="str">
        <f t="shared" si="229"/>
        <v/>
      </c>
      <c r="I7334" s="330" t="str">
        <f>IF(H7334="","",IFERROR(INDEX(Tanggal1,MATCH('Buku Besar'!H7334,Akun1,0)),""))</f>
        <v/>
      </c>
      <c r="J7334" s="2" t="str">
        <f>IF(H7334="","",IFERROR(INDEX(Keterangan1,MATCH('Buku Besar'!H7334,Akun1,0)),""))</f>
        <v/>
      </c>
      <c r="K7334" s="2" t="str">
        <f>IF(H7334="","",IFERROR(INDEX(Reff1,MATCH('Buku Besar'!H7334,Akun1,0)),""))</f>
        <v/>
      </c>
      <c r="L7334" s="331" t="str">
        <f>IF(H7334="","",IFERROR(INDEX(Penerimaan1,MATCH('Buku Besar'!H7334,Akun1,0)),""))</f>
        <v/>
      </c>
      <c r="M7334" s="331" t="str">
        <f>IF(H7334="","",IFERROR(INDEX(Pengeluaran1,MATCH('Buku Besar'!H7334,Akun1,0)),""))</f>
        <v/>
      </c>
    </row>
    <row r="7335" spans="1:13" x14ac:dyDescent="0.25">
      <c r="A7335" s="91" t="str">
        <f t="shared" si="228"/>
        <v/>
      </c>
      <c r="B7335" s="330" t="str">
        <f>IF(A7335="","",IFERROR(INDEX(Tanggal,MATCH('Buku Besar'!A7335,Akun,0)),""))</f>
        <v/>
      </c>
      <c r="C7335" s="2" t="str">
        <f>IF(A7335="","",IFERROR(INDEX(Keterangan,MATCH('Buku Besar'!A7335,Akun,0)),""))</f>
        <v/>
      </c>
      <c r="D7335" s="2" t="str">
        <f>IF(A7335="","",IFERROR(INDEX(Reff,MATCH('Buku Besar'!A7335,Akun,0)),""))</f>
        <v/>
      </c>
      <c r="E7335" s="331" t="str">
        <f>IF(A7335="","",IFERROR(INDEX(Penerimaan,MATCH('Buku Besar'!A7335,Akun,0)),""))</f>
        <v/>
      </c>
      <c r="F7335" s="331" t="str">
        <f>IF(A7335="","",IFERROR(INDEX(Pengeluaran,MATCH('Buku Besar'!A7335,Akun,0)),""))</f>
        <v/>
      </c>
      <c r="H7335" s="91" t="str">
        <f t="shared" si="229"/>
        <v/>
      </c>
      <c r="I7335" s="330" t="str">
        <f>IF(H7335="","",IFERROR(INDEX(Tanggal1,MATCH('Buku Besar'!H7335,Akun1,0)),""))</f>
        <v/>
      </c>
      <c r="J7335" s="2" t="str">
        <f>IF(H7335="","",IFERROR(INDEX(Keterangan1,MATCH('Buku Besar'!H7335,Akun1,0)),""))</f>
        <v/>
      </c>
      <c r="K7335" s="2" t="str">
        <f>IF(H7335="","",IFERROR(INDEX(Reff1,MATCH('Buku Besar'!H7335,Akun1,0)),""))</f>
        <v/>
      </c>
      <c r="L7335" s="331" t="str">
        <f>IF(H7335="","",IFERROR(INDEX(Penerimaan1,MATCH('Buku Besar'!H7335,Akun1,0)),""))</f>
        <v/>
      </c>
      <c r="M7335" s="331" t="str">
        <f>IF(H7335="","",IFERROR(INDEX(Pengeluaran1,MATCH('Buku Besar'!H7335,Akun1,0)),""))</f>
        <v/>
      </c>
    </row>
    <row r="7336" spans="1:13" x14ac:dyDescent="0.25">
      <c r="A7336" s="91" t="str">
        <f t="shared" si="228"/>
        <v/>
      </c>
      <c r="B7336" s="330" t="str">
        <f>IF(A7336="","",IFERROR(INDEX(Tanggal,MATCH('Buku Besar'!A7336,Akun,0)),""))</f>
        <v/>
      </c>
      <c r="C7336" s="2" t="str">
        <f>IF(A7336="","",IFERROR(INDEX(Keterangan,MATCH('Buku Besar'!A7336,Akun,0)),""))</f>
        <v/>
      </c>
      <c r="D7336" s="2" t="str">
        <f>IF(A7336="","",IFERROR(INDEX(Reff,MATCH('Buku Besar'!A7336,Akun,0)),""))</f>
        <v/>
      </c>
      <c r="E7336" s="331" t="str">
        <f>IF(A7336="","",IFERROR(INDEX(Penerimaan,MATCH('Buku Besar'!A7336,Akun,0)),""))</f>
        <v/>
      </c>
      <c r="F7336" s="331" t="str">
        <f>IF(A7336="","",IFERROR(INDEX(Pengeluaran,MATCH('Buku Besar'!A7336,Akun,0)),""))</f>
        <v/>
      </c>
      <c r="H7336" s="91" t="str">
        <f t="shared" si="229"/>
        <v/>
      </c>
      <c r="I7336" s="330" t="str">
        <f>IF(H7336="","",IFERROR(INDEX(Tanggal1,MATCH('Buku Besar'!H7336,Akun1,0)),""))</f>
        <v/>
      </c>
      <c r="J7336" s="2" t="str">
        <f>IF(H7336="","",IFERROR(INDEX(Keterangan1,MATCH('Buku Besar'!H7336,Akun1,0)),""))</f>
        <v/>
      </c>
      <c r="K7336" s="2" t="str">
        <f>IF(H7336="","",IFERROR(INDEX(Reff1,MATCH('Buku Besar'!H7336,Akun1,0)),""))</f>
        <v/>
      </c>
      <c r="L7336" s="331" t="str">
        <f>IF(H7336="","",IFERROR(INDEX(Penerimaan1,MATCH('Buku Besar'!H7336,Akun1,0)),""))</f>
        <v/>
      </c>
      <c r="M7336" s="331" t="str">
        <f>IF(H7336="","",IFERROR(INDEX(Pengeluaran1,MATCH('Buku Besar'!H7336,Akun1,0)),""))</f>
        <v/>
      </c>
    </row>
    <row r="7337" spans="1:13" x14ac:dyDescent="0.25">
      <c r="A7337" s="91" t="str">
        <f t="shared" si="228"/>
        <v/>
      </c>
      <c r="B7337" s="330" t="str">
        <f>IF(A7337="","",IFERROR(INDEX(Tanggal,MATCH('Buku Besar'!A7337,Akun,0)),""))</f>
        <v/>
      </c>
      <c r="C7337" s="2" t="str">
        <f>IF(A7337="","",IFERROR(INDEX(Keterangan,MATCH('Buku Besar'!A7337,Akun,0)),""))</f>
        <v/>
      </c>
      <c r="D7337" s="2" t="str">
        <f>IF(A7337="","",IFERROR(INDEX(Reff,MATCH('Buku Besar'!A7337,Akun,0)),""))</f>
        <v/>
      </c>
      <c r="E7337" s="331" t="str">
        <f>IF(A7337="","",IFERROR(INDEX(Penerimaan,MATCH('Buku Besar'!A7337,Akun,0)),""))</f>
        <v/>
      </c>
      <c r="F7337" s="331" t="str">
        <f>IF(A7337="","",IFERROR(INDEX(Pengeluaran,MATCH('Buku Besar'!A7337,Akun,0)),""))</f>
        <v/>
      </c>
      <c r="H7337" s="91" t="str">
        <f t="shared" si="229"/>
        <v/>
      </c>
      <c r="I7337" s="330" t="str">
        <f>IF(H7337="","",IFERROR(INDEX(Tanggal1,MATCH('Buku Besar'!H7337,Akun1,0)),""))</f>
        <v/>
      </c>
      <c r="J7337" s="2" t="str">
        <f>IF(H7337="","",IFERROR(INDEX(Keterangan1,MATCH('Buku Besar'!H7337,Akun1,0)),""))</f>
        <v/>
      </c>
      <c r="K7337" s="2" t="str">
        <f>IF(H7337="","",IFERROR(INDEX(Reff1,MATCH('Buku Besar'!H7337,Akun1,0)),""))</f>
        <v/>
      </c>
      <c r="L7337" s="331" t="str">
        <f>IF(H7337="","",IFERROR(INDEX(Penerimaan1,MATCH('Buku Besar'!H7337,Akun1,0)),""))</f>
        <v/>
      </c>
      <c r="M7337" s="331" t="str">
        <f>IF(H7337="","",IFERROR(INDEX(Pengeluaran1,MATCH('Buku Besar'!H7337,Akun1,0)),""))</f>
        <v/>
      </c>
    </row>
    <row r="7338" spans="1:13" x14ac:dyDescent="0.25">
      <c r="A7338" s="91" t="str">
        <f t="shared" si="228"/>
        <v/>
      </c>
      <c r="B7338" s="330" t="str">
        <f>IF(A7338="","",IFERROR(INDEX(Tanggal,MATCH('Buku Besar'!A7338,Akun,0)),""))</f>
        <v/>
      </c>
      <c r="C7338" s="2" t="str">
        <f>IF(A7338="","",IFERROR(INDEX(Keterangan,MATCH('Buku Besar'!A7338,Akun,0)),""))</f>
        <v/>
      </c>
      <c r="D7338" s="2" t="str">
        <f>IF(A7338="","",IFERROR(INDEX(Reff,MATCH('Buku Besar'!A7338,Akun,0)),""))</f>
        <v/>
      </c>
      <c r="E7338" s="331" t="str">
        <f>IF(A7338="","",IFERROR(INDEX(Penerimaan,MATCH('Buku Besar'!A7338,Akun,0)),""))</f>
        <v/>
      </c>
      <c r="F7338" s="331" t="str">
        <f>IF(A7338="","",IFERROR(INDEX(Pengeluaran,MATCH('Buku Besar'!A7338,Akun,0)),""))</f>
        <v/>
      </c>
      <c r="H7338" s="91" t="str">
        <f t="shared" si="229"/>
        <v/>
      </c>
      <c r="I7338" s="330" t="str">
        <f>IF(H7338="","",IFERROR(INDEX(Tanggal1,MATCH('Buku Besar'!H7338,Akun1,0)),""))</f>
        <v/>
      </c>
      <c r="J7338" s="2" t="str">
        <f>IF(H7338="","",IFERROR(INDEX(Keterangan1,MATCH('Buku Besar'!H7338,Akun1,0)),""))</f>
        <v/>
      </c>
      <c r="K7338" s="2" t="str">
        <f>IF(H7338="","",IFERROR(INDEX(Reff1,MATCH('Buku Besar'!H7338,Akun1,0)),""))</f>
        <v/>
      </c>
      <c r="L7338" s="331" t="str">
        <f>IF(H7338="","",IFERROR(INDEX(Penerimaan1,MATCH('Buku Besar'!H7338,Akun1,0)),""))</f>
        <v/>
      </c>
      <c r="M7338" s="331" t="str">
        <f>IF(H7338="","",IFERROR(INDEX(Pengeluaran1,MATCH('Buku Besar'!H7338,Akun1,0)),""))</f>
        <v/>
      </c>
    </row>
    <row r="7339" spans="1:13" x14ac:dyDescent="0.25">
      <c r="A7339" s="91" t="str">
        <f t="shared" si="228"/>
        <v/>
      </c>
      <c r="B7339" s="330" t="str">
        <f>IF(A7339="","",IFERROR(INDEX(Tanggal,MATCH('Buku Besar'!A7339,Akun,0)),""))</f>
        <v/>
      </c>
      <c r="C7339" s="2" t="str">
        <f>IF(A7339="","",IFERROR(INDEX(Keterangan,MATCH('Buku Besar'!A7339,Akun,0)),""))</f>
        <v/>
      </c>
      <c r="D7339" s="2" t="str">
        <f>IF(A7339="","",IFERROR(INDEX(Reff,MATCH('Buku Besar'!A7339,Akun,0)),""))</f>
        <v/>
      </c>
      <c r="E7339" s="331" t="str">
        <f>IF(A7339="","",IFERROR(INDEX(Penerimaan,MATCH('Buku Besar'!A7339,Akun,0)),""))</f>
        <v/>
      </c>
      <c r="F7339" s="331" t="str">
        <f>IF(A7339="","",IFERROR(INDEX(Pengeluaran,MATCH('Buku Besar'!A7339,Akun,0)),""))</f>
        <v/>
      </c>
      <c r="H7339" s="91" t="str">
        <f t="shared" si="229"/>
        <v/>
      </c>
      <c r="I7339" s="330" t="str">
        <f>IF(H7339="","",IFERROR(INDEX(Tanggal1,MATCH('Buku Besar'!H7339,Akun1,0)),""))</f>
        <v/>
      </c>
      <c r="J7339" s="2" t="str">
        <f>IF(H7339="","",IFERROR(INDEX(Keterangan1,MATCH('Buku Besar'!H7339,Akun1,0)),""))</f>
        <v/>
      </c>
      <c r="K7339" s="2" t="str">
        <f>IF(H7339="","",IFERROR(INDEX(Reff1,MATCH('Buku Besar'!H7339,Akun1,0)),""))</f>
        <v/>
      </c>
      <c r="L7339" s="331" t="str">
        <f>IF(H7339="","",IFERROR(INDEX(Penerimaan1,MATCH('Buku Besar'!H7339,Akun1,0)),""))</f>
        <v/>
      </c>
      <c r="M7339" s="331" t="str">
        <f>IF(H7339="","",IFERROR(INDEX(Pengeluaran1,MATCH('Buku Besar'!H7339,Akun1,0)),""))</f>
        <v/>
      </c>
    </row>
    <row r="7340" spans="1:13" x14ac:dyDescent="0.25">
      <c r="A7340" s="91" t="str">
        <f t="shared" si="228"/>
        <v/>
      </c>
      <c r="B7340" s="330" t="str">
        <f>IF(A7340="","",IFERROR(INDEX(Tanggal,MATCH('Buku Besar'!A7340,Akun,0)),""))</f>
        <v/>
      </c>
      <c r="C7340" s="2" t="str">
        <f>IF(A7340="","",IFERROR(INDEX(Keterangan,MATCH('Buku Besar'!A7340,Akun,0)),""))</f>
        <v/>
      </c>
      <c r="D7340" s="2" t="str">
        <f>IF(A7340="","",IFERROR(INDEX(Reff,MATCH('Buku Besar'!A7340,Akun,0)),""))</f>
        <v/>
      </c>
      <c r="E7340" s="331" t="str">
        <f>IF(A7340="","",IFERROR(INDEX(Penerimaan,MATCH('Buku Besar'!A7340,Akun,0)),""))</f>
        <v/>
      </c>
      <c r="F7340" s="331" t="str">
        <f>IF(A7340="","",IFERROR(INDEX(Pengeluaran,MATCH('Buku Besar'!A7340,Akun,0)),""))</f>
        <v/>
      </c>
      <c r="H7340" s="91" t="str">
        <f t="shared" si="229"/>
        <v/>
      </c>
      <c r="I7340" s="330" t="str">
        <f>IF(H7340="","",IFERROR(INDEX(Tanggal1,MATCH('Buku Besar'!H7340,Akun1,0)),""))</f>
        <v/>
      </c>
      <c r="J7340" s="2" t="str">
        <f>IF(H7340="","",IFERROR(INDEX(Keterangan1,MATCH('Buku Besar'!H7340,Akun1,0)),""))</f>
        <v/>
      </c>
      <c r="K7340" s="2" t="str">
        <f>IF(H7340="","",IFERROR(INDEX(Reff1,MATCH('Buku Besar'!H7340,Akun1,0)),""))</f>
        <v/>
      </c>
      <c r="L7340" s="331" t="str">
        <f>IF(H7340="","",IFERROR(INDEX(Penerimaan1,MATCH('Buku Besar'!H7340,Akun1,0)),""))</f>
        <v/>
      </c>
      <c r="M7340" s="331" t="str">
        <f>IF(H7340="","",IFERROR(INDEX(Pengeluaran1,MATCH('Buku Besar'!H7340,Akun1,0)),""))</f>
        <v/>
      </c>
    </row>
    <row r="7341" spans="1:13" x14ac:dyDescent="0.25">
      <c r="A7341" s="91" t="str">
        <f t="shared" si="228"/>
        <v/>
      </c>
      <c r="B7341" s="330" t="str">
        <f>IF(A7341="","",IFERROR(INDEX(Tanggal,MATCH('Buku Besar'!A7341,Akun,0)),""))</f>
        <v/>
      </c>
      <c r="C7341" s="2" t="str">
        <f>IF(A7341="","",IFERROR(INDEX(Keterangan,MATCH('Buku Besar'!A7341,Akun,0)),""))</f>
        <v/>
      </c>
      <c r="D7341" s="2" t="str">
        <f>IF(A7341="","",IFERROR(INDEX(Reff,MATCH('Buku Besar'!A7341,Akun,0)),""))</f>
        <v/>
      </c>
      <c r="E7341" s="331" t="str">
        <f>IF(A7341="","",IFERROR(INDEX(Penerimaan,MATCH('Buku Besar'!A7341,Akun,0)),""))</f>
        <v/>
      </c>
      <c r="F7341" s="331" t="str">
        <f>IF(A7341="","",IFERROR(INDEX(Pengeluaran,MATCH('Buku Besar'!A7341,Akun,0)),""))</f>
        <v/>
      </c>
      <c r="H7341" s="91" t="str">
        <f t="shared" si="229"/>
        <v/>
      </c>
      <c r="I7341" s="330" t="str">
        <f>IF(H7341="","",IFERROR(INDEX(Tanggal1,MATCH('Buku Besar'!H7341,Akun1,0)),""))</f>
        <v/>
      </c>
      <c r="J7341" s="2" t="str">
        <f>IF(H7341="","",IFERROR(INDEX(Keterangan1,MATCH('Buku Besar'!H7341,Akun1,0)),""))</f>
        <v/>
      </c>
      <c r="K7341" s="2" t="str">
        <f>IF(H7341="","",IFERROR(INDEX(Reff1,MATCH('Buku Besar'!H7341,Akun1,0)),""))</f>
        <v/>
      </c>
      <c r="L7341" s="331" t="str">
        <f>IF(H7341="","",IFERROR(INDEX(Penerimaan1,MATCH('Buku Besar'!H7341,Akun1,0)),""))</f>
        <v/>
      </c>
      <c r="M7341" s="331" t="str">
        <f>IF(H7341="","",IFERROR(INDEX(Pengeluaran1,MATCH('Buku Besar'!H7341,Akun1,0)),""))</f>
        <v/>
      </c>
    </row>
    <row r="7342" spans="1:13" x14ac:dyDescent="0.25">
      <c r="A7342" s="91" t="str">
        <f t="shared" si="228"/>
        <v/>
      </c>
      <c r="B7342" s="330" t="str">
        <f>IF(A7342="","",IFERROR(INDEX(Tanggal,MATCH('Buku Besar'!A7342,Akun,0)),""))</f>
        <v/>
      </c>
      <c r="C7342" s="2" t="str">
        <f>IF(A7342="","",IFERROR(INDEX(Keterangan,MATCH('Buku Besar'!A7342,Akun,0)),""))</f>
        <v/>
      </c>
      <c r="D7342" s="2" t="str">
        <f>IF(A7342="","",IFERROR(INDEX(Reff,MATCH('Buku Besar'!A7342,Akun,0)),""))</f>
        <v/>
      </c>
      <c r="E7342" s="331" t="str">
        <f>IF(A7342="","",IFERROR(INDEX(Penerimaan,MATCH('Buku Besar'!A7342,Akun,0)),""))</f>
        <v/>
      </c>
      <c r="F7342" s="331" t="str">
        <f>IF(A7342="","",IFERROR(INDEX(Pengeluaran,MATCH('Buku Besar'!A7342,Akun,0)),""))</f>
        <v/>
      </c>
      <c r="H7342" s="91" t="str">
        <f t="shared" si="229"/>
        <v/>
      </c>
      <c r="I7342" s="330" t="str">
        <f>IF(H7342="","",IFERROR(INDEX(Tanggal1,MATCH('Buku Besar'!H7342,Akun1,0)),""))</f>
        <v/>
      </c>
      <c r="J7342" s="2" t="str">
        <f>IF(H7342="","",IFERROR(INDEX(Keterangan1,MATCH('Buku Besar'!H7342,Akun1,0)),""))</f>
        <v/>
      </c>
      <c r="K7342" s="2" t="str">
        <f>IF(H7342="","",IFERROR(INDEX(Reff1,MATCH('Buku Besar'!H7342,Akun1,0)),""))</f>
        <v/>
      </c>
      <c r="L7342" s="331" t="str">
        <f>IF(H7342="","",IFERROR(INDEX(Penerimaan1,MATCH('Buku Besar'!H7342,Akun1,0)),""))</f>
        <v/>
      </c>
      <c r="M7342" s="331" t="str">
        <f>IF(H7342="","",IFERROR(INDEX(Pengeluaran1,MATCH('Buku Besar'!H7342,Akun1,0)),""))</f>
        <v/>
      </c>
    </row>
    <row r="7343" spans="1:13" x14ac:dyDescent="0.25">
      <c r="A7343" s="91" t="str">
        <f t="shared" si="228"/>
        <v/>
      </c>
      <c r="B7343" s="330" t="str">
        <f>IF(A7343="","",IFERROR(INDEX(Tanggal,MATCH('Buku Besar'!A7343,Akun,0)),""))</f>
        <v/>
      </c>
      <c r="C7343" s="2" t="str">
        <f>IF(A7343="","",IFERROR(INDEX(Keterangan,MATCH('Buku Besar'!A7343,Akun,0)),""))</f>
        <v/>
      </c>
      <c r="D7343" s="2" t="str">
        <f>IF(A7343="","",IFERROR(INDEX(Reff,MATCH('Buku Besar'!A7343,Akun,0)),""))</f>
        <v/>
      </c>
      <c r="E7343" s="331" t="str">
        <f>IF(A7343="","",IFERROR(INDEX(Penerimaan,MATCH('Buku Besar'!A7343,Akun,0)),""))</f>
        <v/>
      </c>
      <c r="F7343" s="331" t="str">
        <f>IF(A7343="","",IFERROR(INDEX(Pengeluaran,MATCH('Buku Besar'!A7343,Akun,0)),""))</f>
        <v/>
      </c>
      <c r="H7343" s="91" t="str">
        <f t="shared" si="229"/>
        <v/>
      </c>
      <c r="I7343" s="330" t="str">
        <f>IF(H7343="","",IFERROR(INDEX(Tanggal1,MATCH('Buku Besar'!H7343,Akun1,0)),""))</f>
        <v/>
      </c>
      <c r="J7343" s="2" t="str">
        <f>IF(H7343="","",IFERROR(INDEX(Keterangan1,MATCH('Buku Besar'!H7343,Akun1,0)),""))</f>
        <v/>
      </c>
      <c r="K7343" s="2" t="str">
        <f>IF(H7343="","",IFERROR(INDEX(Reff1,MATCH('Buku Besar'!H7343,Akun1,0)),""))</f>
        <v/>
      </c>
      <c r="L7343" s="331" t="str">
        <f>IF(H7343="","",IFERROR(INDEX(Penerimaan1,MATCH('Buku Besar'!H7343,Akun1,0)),""))</f>
        <v/>
      </c>
      <c r="M7343" s="331" t="str">
        <f>IF(H7343="","",IFERROR(INDEX(Pengeluaran1,MATCH('Buku Besar'!H7343,Akun1,0)),""))</f>
        <v/>
      </c>
    </row>
    <row r="7344" spans="1:13" x14ac:dyDescent="0.25">
      <c r="A7344" s="91" t="str">
        <f t="shared" si="228"/>
        <v/>
      </c>
      <c r="B7344" s="330" t="str">
        <f>IF(A7344="","",IFERROR(INDEX(Tanggal,MATCH('Buku Besar'!A7344,Akun,0)),""))</f>
        <v/>
      </c>
      <c r="C7344" s="2" t="str">
        <f>IF(A7344="","",IFERROR(INDEX(Keterangan,MATCH('Buku Besar'!A7344,Akun,0)),""))</f>
        <v/>
      </c>
      <c r="D7344" s="2" t="str">
        <f>IF(A7344="","",IFERROR(INDEX(Reff,MATCH('Buku Besar'!A7344,Akun,0)),""))</f>
        <v/>
      </c>
      <c r="E7344" s="331" t="str">
        <f>IF(A7344="","",IFERROR(INDEX(Penerimaan,MATCH('Buku Besar'!A7344,Akun,0)),""))</f>
        <v/>
      </c>
      <c r="F7344" s="331" t="str">
        <f>IF(A7344="","",IFERROR(INDEX(Pengeluaran,MATCH('Buku Besar'!A7344,Akun,0)),""))</f>
        <v/>
      </c>
      <c r="H7344" s="91" t="str">
        <f t="shared" si="229"/>
        <v/>
      </c>
      <c r="I7344" s="330" t="str">
        <f>IF(H7344="","",IFERROR(INDEX(Tanggal1,MATCH('Buku Besar'!H7344,Akun1,0)),""))</f>
        <v/>
      </c>
      <c r="J7344" s="2" t="str">
        <f>IF(H7344="","",IFERROR(INDEX(Keterangan1,MATCH('Buku Besar'!H7344,Akun1,0)),""))</f>
        <v/>
      </c>
      <c r="K7344" s="2" t="str">
        <f>IF(H7344="","",IFERROR(INDEX(Reff1,MATCH('Buku Besar'!H7344,Akun1,0)),""))</f>
        <v/>
      </c>
      <c r="L7344" s="331" t="str">
        <f>IF(H7344="","",IFERROR(INDEX(Penerimaan1,MATCH('Buku Besar'!H7344,Akun1,0)),""))</f>
        <v/>
      </c>
      <c r="M7344" s="331" t="str">
        <f>IF(H7344="","",IFERROR(INDEX(Pengeluaran1,MATCH('Buku Besar'!H7344,Akun1,0)),""))</f>
        <v/>
      </c>
    </row>
    <row r="7345" spans="1:13" x14ac:dyDescent="0.25">
      <c r="A7345" s="91" t="str">
        <f t="shared" si="228"/>
        <v/>
      </c>
      <c r="B7345" s="330" t="str">
        <f>IF(A7345="","",IFERROR(INDEX(Tanggal,MATCH('Buku Besar'!A7345,Akun,0)),""))</f>
        <v/>
      </c>
      <c r="C7345" s="2" t="str">
        <f>IF(A7345="","",IFERROR(INDEX(Keterangan,MATCH('Buku Besar'!A7345,Akun,0)),""))</f>
        <v/>
      </c>
      <c r="D7345" s="2" t="str">
        <f>IF(A7345="","",IFERROR(INDEX(Reff,MATCH('Buku Besar'!A7345,Akun,0)),""))</f>
        <v/>
      </c>
      <c r="E7345" s="331" t="str">
        <f>IF(A7345="","",IFERROR(INDEX(Penerimaan,MATCH('Buku Besar'!A7345,Akun,0)),""))</f>
        <v/>
      </c>
      <c r="F7345" s="331" t="str">
        <f>IF(A7345="","",IFERROR(INDEX(Pengeluaran,MATCH('Buku Besar'!A7345,Akun,0)),""))</f>
        <v/>
      </c>
      <c r="H7345" s="91" t="str">
        <f t="shared" si="229"/>
        <v/>
      </c>
      <c r="I7345" s="330" t="str">
        <f>IF(H7345="","",IFERROR(INDEX(Tanggal1,MATCH('Buku Besar'!H7345,Akun1,0)),""))</f>
        <v/>
      </c>
      <c r="J7345" s="2" t="str">
        <f>IF(H7345="","",IFERROR(INDEX(Keterangan1,MATCH('Buku Besar'!H7345,Akun1,0)),""))</f>
        <v/>
      </c>
      <c r="K7345" s="2" t="str">
        <f>IF(H7345="","",IFERROR(INDEX(Reff1,MATCH('Buku Besar'!H7345,Akun1,0)),""))</f>
        <v/>
      </c>
      <c r="L7345" s="331" t="str">
        <f>IF(H7345="","",IFERROR(INDEX(Penerimaan1,MATCH('Buku Besar'!H7345,Akun1,0)),""))</f>
        <v/>
      </c>
      <c r="M7345" s="331" t="str">
        <f>IF(H7345="","",IFERROR(INDEX(Pengeluaran1,MATCH('Buku Besar'!H7345,Akun1,0)),""))</f>
        <v/>
      </c>
    </row>
    <row r="7346" spans="1:13" x14ac:dyDescent="0.25">
      <c r="A7346" s="91" t="str">
        <f t="shared" si="228"/>
        <v/>
      </c>
      <c r="B7346" s="330" t="str">
        <f>IF(A7346="","",IFERROR(INDEX(Tanggal,MATCH('Buku Besar'!A7346,Akun,0)),""))</f>
        <v/>
      </c>
      <c r="C7346" s="2" t="str">
        <f>IF(A7346="","",IFERROR(INDEX(Keterangan,MATCH('Buku Besar'!A7346,Akun,0)),""))</f>
        <v/>
      </c>
      <c r="D7346" s="2" t="str">
        <f>IF(A7346="","",IFERROR(INDEX(Reff,MATCH('Buku Besar'!A7346,Akun,0)),""))</f>
        <v/>
      </c>
      <c r="E7346" s="331" t="str">
        <f>IF(A7346="","",IFERROR(INDEX(Penerimaan,MATCH('Buku Besar'!A7346,Akun,0)),""))</f>
        <v/>
      </c>
      <c r="F7346" s="331" t="str">
        <f>IF(A7346="","",IFERROR(INDEX(Pengeluaran,MATCH('Buku Besar'!A7346,Akun,0)),""))</f>
        <v/>
      </c>
      <c r="H7346" s="91" t="str">
        <f t="shared" si="229"/>
        <v/>
      </c>
      <c r="I7346" s="330" t="str">
        <f>IF(H7346="","",IFERROR(INDEX(Tanggal1,MATCH('Buku Besar'!H7346,Akun1,0)),""))</f>
        <v/>
      </c>
      <c r="J7346" s="2" t="str">
        <f>IF(H7346="","",IFERROR(INDEX(Keterangan1,MATCH('Buku Besar'!H7346,Akun1,0)),""))</f>
        <v/>
      </c>
      <c r="K7346" s="2" t="str">
        <f>IF(H7346="","",IFERROR(INDEX(Reff1,MATCH('Buku Besar'!H7346,Akun1,0)),""))</f>
        <v/>
      </c>
      <c r="L7346" s="331" t="str">
        <f>IF(H7346="","",IFERROR(INDEX(Penerimaan1,MATCH('Buku Besar'!H7346,Akun1,0)),""))</f>
        <v/>
      </c>
      <c r="M7346" s="331" t="str">
        <f>IF(H7346="","",IFERROR(INDEX(Pengeluaran1,MATCH('Buku Besar'!H7346,Akun1,0)),""))</f>
        <v/>
      </c>
    </row>
    <row r="7347" spans="1:13" x14ac:dyDescent="0.25">
      <c r="A7347" s="91" t="str">
        <f t="shared" si="228"/>
        <v/>
      </c>
      <c r="B7347" s="330" t="str">
        <f>IF(A7347="","",IFERROR(INDEX(Tanggal,MATCH('Buku Besar'!A7347,Akun,0)),""))</f>
        <v/>
      </c>
      <c r="C7347" s="2" t="str">
        <f>IF(A7347="","",IFERROR(INDEX(Keterangan,MATCH('Buku Besar'!A7347,Akun,0)),""))</f>
        <v/>
      </c>
      <c r="D7347" s="2" t="str">
        <f>IF(A7347="","",IFERROR(INDEX(Reff,MATCH('Buku Besar'!A7347,Akun,0)),""))</f>
        <v/>
      </c>
      <c r="E7347" s="331" t="str">
        <f>IF(A7347="","",IFERROR(INDEX(Penerimaan,MATCH('Buku Besar'!A7347,Akun,0)),""))</f>
        <v/>
      </c>
      <c r="F7347" s="331" t="str">
        <f>IF(A7347="","",IFERROR(INDEX(Pengeluaran,MATCH('Buku Besar'!A7347,Akun,0)),""))</f>
        <v/>
      </c>
      <c r="H7347" s="91" t="str">
        <f t="shared" si="229"/>
        <v/>
      </c>
      <c r="I7347" s="330" t="str">
        <f>IF(H7347="","",IFERROR(INDEX(Tanggal1,MATCH('Buku Besar'!H7347,Akun1,0)),""))</f>
        <v/>
      </c>
      <c r="J7347" s="2" t="str">
        <f>IF(H7347="","",IFERROR(INDEX(Keterangan1,MATCH('Buku Besar'!H7347,Akun1,0)),""))</f>
        <v/>
      </c>
      <c r="K7347" s="2" t="str">
        <f>IF(H7347="","",IFERROR(INDEX(Reff1,MATCH('Buku Besar'!H7347,Akun1,0)),""))</f>
        <v/>
      </c>
      <c r="L7347" s="331" t="str">
        <f>IF(H7347="","",IFERROR(INDEX(Penerimaan1,MATCH('Buku Besar'!H7347,Akun1,0)),""))</f>
        <v/>
      </c>
      <c r="M7347" s="331" t="str">
        <f>IF(H7347="","",IFERROR(INDEX(Pengeluaran1,MATCH('Buku Besar'!H7347,Akun1,0)),""))</f>
        <v/>
      </c>
    </row>
    <row r="7348" spans="1:13" x14ac:dyDescent="0.25">
      <c r="A7348" s="91" t="str">
        <f t="shared" si="228"/>
        <v/>
      </c>
      <c r="B7348" s="330" t="str">
        <f>IF(A7348="","",IFERROR(INDEX(Tanggal,MATCH('Buku Besar'!A7348,Akun,0)),""))</f>
        <v/>
      </c>
      <c r="C7348" s="2" t="str">
        <f>IF(A7348="","",IFERROR(INDEX(Keterangan,MATCH('Buku Besar'!A7348,Akun,0)),""))</f>
        <v/>
      </c>
      <c r="D7348" s="2" t="str">
        <f>IF(A7348="","",IFERROR(INDEX(Reff,MATCH('Buku Besar'!A7348,Akun,0)),""))</f>
        <v/>
      </c>
      <c r="E7348" s="331" t="str">
        <f>IF(A7348="","",IFERROR(INDEX(Penerimaan,MATCH('Buku Besar'!A7348,Akun,0)),""))</f>
        <v/>
      </c>
      <c r="F7348" s="331" t="str">
        <f>IF(A7348="","",IFERROR(INDEX(Pengeluaran,MATCH('Buku Besar'!A7348,Akun,0)),""))</f>
        <v/>
      </c>
      <c r="H7348" s="91" t="str">
        <f t="shared" si="229"/>
        <v/>
      </c>
      <c r="I7348" s="330" t="str">
        <f>IF(H7348="","",IFERROR(INDEX(Tanggal1,MATCH('Buku Besar'!H7348,Akun1,0)),""))</f>
        <v/>
      </c>
      <c r="J7348" s="2" t="str">
        <f>IF(H7348="","",IFERROR(INDEX(Keterangan1,MATCH('Buku Besar'!H7348,Akun1,0)),""))</f>
        <v/>
      </c>
      <c r="K7348" s="2" t="str">
        <f>IF(H7348="","",IFERROR(INDEX(Reff1,MATCH('Buku Besar'!H7348,Akun1,0)),""))</f>
        <v/>
      </c>
      <c r="L7348" s="331" t="str">
        <f>IF(H7348="","",IFERROR(INDEX(Penerimaan1,MATCH('Buku Besar'!H7348,Akun1,0)),""))</f>
        <v/>
      </c>
      <c r="M7348" s="331" t="str">
        <f>IF(H7348="","",IFERROR(INDEX(Pengeluaran1,MATCH('Buku Besar'!H7348,Akun1,0)),""))</f>
        <v/>
      </c>
    </row>
    <row r="7349" spans="1:13" x14ac:dyDescent="0.25">
      <c r="A7349" s="91" t="str">
        <f t="shared" si="228"/>
        <v/>
      </c>
      <c r="B7349" s="330" t="str">
        <f>IF(A7349="","",IFERROR(INDEX(Tanggal,MATCH('Buku Besar'!A7349,Akun,0)),""))</f>
        <v/>
      </c>
      <c r="C7349" s="2" t="str">
        <f>IF(A7349="","",IFERROR(INDEX(Keterangan,MATCH('Buku Besar'!A7349,Akun,0)),""))</f>
        <v/>
      </c>
      <c r="D7349" s="2" t="str">
        <f>IF(A7349="","",IFERROR(INDEX(Reff,MATCH('Buku Besar'!A7349,Akun,0)),""))</f>
        <v/>
      </c>
      <c r="E7349" s="331" t="str">
        <f>IF(A7349="","",IFERROR(INDEX(Penerimaan,MATCH('Buku Besar'!A7349,Akun,0)),""))</f>
        <v/>
      </c>
      <c r="F7349" s="331" t="str">
        <f>IF(A7349="","",IFERROR(INDEX(Pengeluaran,MATCH('Buku Besar'!A7349,Akun,0)),""))</f>
        <v/>
      </c>
      <c r="H7349" s="91" t="str">
        <f t="shared" si="229"/>
        <v/>
      </c>
      <c r="I7349" s="330" t="str">
        <f>IF(H7349="","",IFERROR(INDEX(Tanggal1,MATCH('Buku Besar'!H7349,Akun1,0)),""))</f>
        <v/>
      </c>
      <c r="J7349" s="2" t="str">
        <f>IF(H7349="","",IFERROR(INDEX(Keterangan1,MATCH('Buku Besar'!H7349,Akun1,0)),""))</f>
        <v/>
      </c>
      <c r="K7349" s="2" t="str">
        <f>IF(H7349="","",IFERROR(INDEX(Reff1,MATCH('Buku Besar'!H7349,Akun1,0)),""))</f>
        <v/>
      </c>
      <c r="L7349" s="331" t="str">
        <f>IF(H7349="","",IFERROR(INDEX(Penerimaan1,MATCH('Buku Besar'!H7349,Akun1,0)),""))</f>
        <v/>
      </c>
      <c r="M7349" s="331" t="str">
        <f>IF(H7349="","",IFERROR(INDEX(Pengeluaran1,MATCH('Buku Besar'!H7349,Akun1,0)),""))</f>
        <v/>
      </c>
    </row>
    <row r="7350" spans="1:13" x14ac:dyDescent="0.25">
      <c r="A7350" s="91" t="str">
        <f t="shared" si="228"/>
        <v/>
      </c>
      <c r="B7350" s="330" t="str">
        <f>IF(A7350="","",IFERROR(INDEX(Tanggal,MATCH('Buku Besar'!A7350,Akun,0)),""))</f>
        <v/>
      </c>
      <c r="C7350" s="2" t="str">
        <f>IF(A7350="","",IFERROR(INDEX(Keterangan,MATCH('Buku Besar'!A7350,Akun,0)),""))</f>
        <v/>
      </c>
      <c r="D7350" s="2" t="str">
        <f>IF(A7350="","",IFERROR(INDEX(Reff,MATCH('Buku Besar'!A7350,Akun,0)),""))</f>
        <v/>
      </c>
      <c r="E7350" s="331" t="str">
        <f>IF(A7350="","",IFERROR(INDEX(Penerimaan,MATCH('Buku Besar'!A7350,Akun,0)),""))</f>
        <v/>
      </c>
      <c r="F7350" s="331" t="str">
        <f>IF(A7350="","",IFERROR(INDEX(Pengeluaran,MATCH('Buku Besar'!A7350,Akun,0)),""))</f>
        <v/>
      </c>
      <c r="H7350" s="91" t="str">
        <f t="shared" si="229"/>
        <v/>
      </c>
      <c r="I7350" s="330" t="str">
        <f>IF(H7350="","",IFERROR(INDEX(Tanggal1,MATCH('Buku Besar'!H7350,Akun1,0)),""))</f>
        <v/>
      </c>
      <c r="J7350" s="2" t="str">
        <f>IF(H7350="","",IFERROR(INDEX(Keterangan1,MATCH('Buku Besar'!H7350,Akun1,0)),""))</f>
        <v/>
      </c>
      <c r="K7350" s="2" t="str">
        <f>IF(H7350="","",IFERROR(INDEX(Reff1,MATCH('Buku Besar'!H7350,Akun1,0)),""))</f>
        <v/>
      </c>
      <c r="L7350" s="331" t="str">
        <f>IF(H7350="","",IFERROR(INDEX(Penerimaan1,MATCH('Buku Besar'!H7350,Akun1,0)),""))</f>
        <v/>
      </c>
      <c r="M7350" s="331" t="str">
        <f>IF(H7350="","",IFERROR(INDEX(Pengeluaran1,MATCH('Buku Besar'!H7350,Akun1,0)),""))</f>
        <v/>
      </c>
    </row>
    <row r="7351" spans="1:13" x14ac:dyDescent="0.25">
      <c r="A7351" s="91" t="str">
        <f t="shared" si="228"/>
        <v/>
      </c>
      <c r="B7351" s="330" t="str">
        <f>IF(A7351="","",IFERROR(INDEX(Tanggal,MATCH('Buku Besar'!A7351,Akun,0)),""))</f>
        <v/>
      </c>
      <c r="C7351" s="2" t="str">
        <f>IF(A7351="","",IFERROR(INDEX(Keterangan,MATCH('Buku Besar'!A7351,Akun,0)),""))</f>
        <v/>
      </c>
      <c r="D7351" s="2" t="str">
        <f>IF(A7351="","",IFERROR(INDEX(Reff,MATCH('Buku Besar'!A7351,Akun,0)),""))</f>
        <v/>
      </c>
      <c r="E7351" s="331" t="str">
        <f>IF(A7351="","",IFERROR(INDEX(Penerimaan,MATCH('Buku Besar'!A7351,Akun,0)),""))</f>
        <v/>
      </c>
      <c r="F7351" s="331" t="str">
        <f>IF(A7351="","",IFERROR(INDEX(Pengeluaran,MATCH('Buku Besar'!A7351,Akun,0)),""))</f>
        <v/>
      </c>
      <c r="H7351" s="91" t="str">
        <f t="shared" si="229"/>
        <v/>
      </c>
      <c r="I7351" s="330" t="str">
        <f>IF(H7351="","",IFERROR(INDEX(Tanggal1,MATCH('Buku Besar'!H7351,Akun1,0)),""))</f>
        <v/>
      </c>
      <c r="J7351" s="2" t="str">
        <f>IF(H7351="","",IFERROR(INDEX(Keterangan1,MATCH('Buku Besar'!H7351,Akun1,0)),""))</f>
        <v/>
      </c>
      <c r="K7351" s="2" t="str">
        <f>IF(H7351="","",IFERROR(INDEX(Reff1,MATCH('Buku Besar'!H7351,Akun1,0)),""))</f>
        <v/>
      </c>
      <c r="L7351" s="331" t="str">
        <f>IF(H7351="","",IFERROR(INDEX(Penerimaan1,MATCH('Buku Besar'!H7351,Akun1,0)),""))</f>
        <v/>
      </c>
      <c r="M7351" s="331" t="str">
        <f>IF(H7351="","",IFERROR(INDEX(Pengeluaran1,MATCH('Buku Besar'!H7351,Akun1,0)),""))</f>
        <v/>
      </c>
    </row>
    <row r="7352" spans="1:13" x14ac:dyDescent="0.25">
      <c r="A7352" s="91" t="str">
        <f t="shared" si="228"/>
        <v/>
      </c>
      <c r="B7352" s="330" t="str">
        <f>IF(A7352="","",IFERROR(INDEX(Tanggal,MATCH('Buku Besar'!A7352,Akun,0)),""))</f>
        <v/>
      </c>
      <c r="C7352" s="2" t="str">
        <f>IF(A7352="","",IFERROR(INDEX(Keterangan,MATCH('Buku Besar'!A7352,Akun,0)),""))</f>
        <v/>
      </c>
      <c r="D7352" s="2" t="str">
        <f>IF(A7352="","",IFERROR(INDEX(Reff,MATCH('Buku Besar'!A7352,Akun,0)),""))</f>
        <v/>
      </c>
      <c r="E7352" s="331" t="str">
        <f>IF(A7352="","",IFERROR(INDEX(Penerimaan,MATCH('Buku Besar'!A7352,Akun,0)),""))</f>
        <v/>
      </c>
      <c r="F7352" s="331" t="str">
        <f>IF(A7352="","",IFERROR(INDEX(Pengeluaran,MATCH('Buku Besar'!A7352,Akun,0)),""))</f>
        <v/>
      </c>
      <c r="H7352" s="91" t="str">
        <f t="shared" si="229"/>
        <v/>
      </c>
      <c r="I7352" s="330" t="str">
        <f>IF(H7352="","",IFERROR(INDEX(Tanggal1,MATCH('Buku Besar'!H7352,Akun1,0)),""))</f>
        <v/>
      </c>
      <c r="J7352" s="2" t="str">
        <f>IF(H7352="","",IFERROR(INDEX(Keterangan1,MATCH('Buku Besar'!H7352,Akun1,0)),""))</f>
        <v/>
      </c>
      <c r="K7352" s="2" t="str">
        <f>IF(H7352="","",IFERROR(INDEX(Reff1,MATCH('Buku Besar'!H7352,Akun1,0)),""))</f>
        <v/>
      </c>
      <c r="L7352" s="331" t="str">
        <f>IF(H7352="","",IFERROR(INDEX(Penerimaan1,MATCH('Buku Besar'!H7352,Akun1,0)),""))</f>
        <v/>
      </c>
      <c r="M7352" s="331" t="str">
        <f>IF(H7352="","",IFERROR(INDEX(Pengeluaran1,MATCH('Buku Besar'!H7352,Akun1,0)),""))</f>
        <v/>
      </c>
    </row>
    <row r="7353" spans="1:13" x14ac:dyDescent="0.25">
      <c r="A7353" s="91" t="str">
        <f t="shared" si="228"/>
        <v/>
      </c>
      <c r="B7353" s="330" t="str">
        <f>IF(A7353="","",IFERROR(INDEX(Tanggal,MATCH('Buku Besar'!A7353,Akun,0)),""))</f>
        <v/>
      </c>
      <c r="C7353" s="2" t="str">
        <f>IF(A7353="","",IFERROR(INDEX(Keterangan,MATCH('Buku Besar'!A7353,Akun,0)),""))</f>
        <v/>
      </c>
      <c r="D7353" s="2" t="str">
        <f>IF(A7353="","",IFERROR(INDEX(Reff,MATCH('Buku Besar'!A7353,Akun,0)),""))</f>
        <v/>
      </c>
      <c r="E7353" s="331" t="str">
        <f>IF(A7353="","",IFERROR(INDEX(Penerimaan,MATCH('Buku Besar'!A7353,Akun,0)),""))</f>
        <v/>
      </c>
      <c r="F7353" s="331" t="str">
        <f>IF(A7353="","",IFERROR(INDEX(Pengeluaran,MATCH('Buku Besar'!A7353,Akun,0)),""))</f>
        <v/>
      </c>
      <c r="H7353" s="91" t="str">
        <f t="shared" si="229"/>
        <v/>
      </c>
      <c r="I7353" s="330" t="str">
        <f>IF(H7353="","",IFERROR(INDEX(Tanggal1,MATCH('Buku Besar'!H7353,Akun1,0)),""))</f>
        <v/>
      </c>
      <c r="J7353" s="2" t="str">
        <f>IF(H7353="","",IFERROR(INDEX(Keterangan1,MATCH('Buku Besar'!H7353,Akun1,0)),""))</f>
        <v/>
      </c>
      <c r="K7353" s="2" t="str">
        <f>IF(H7353="","",IFERROR(INDEX(Reff1,MATCH('Buku Besar'!H7353,Akun1,0)),""))</f>
        <v/>
      </c>
      <c r="L7353" s="331" t="str">
        <f>IF(H7353="","",IFERROR(INDEX(Penerimaan1,MATCH('Buku Besar'!H7353,Akun1,0)),""))</f>
        <v/>
      </c>
      <c r="M7353" s="331" t="str">
        <f>IF(H7353="","",IFERROR(INDEX(Pengeluaran1,MATCH('Buku Besar'!H7353,Akun1,0)),""))</f>
        <v/>
      </c>
    </row>
    <row r="7354" spans="1:13" x14ac:dyDescent="0.25">
      <c r="A7354" s="91" t="str">
        <f t="shared" si="228"/>
        <v/>
      </c>
      <c r="B7354" s="330" t="str">
        <f>IF(A7354="","",IFERROR(INDEX(Tanggal,MATCH('Buku Besar'!A7354,Akun,0)),""))</f>
        <v/>
      </c>
      <c r="C7354" s="2" t="str">
        <f>IF(A7354="","",IFERROR(INDEX(Keterangan,MATCH('Buku Besar'!A7354,Akun,0)),""))</f>
        <v/>
      </c>
      <c r="D7354" s="2" t="str">
        <f>IF(A7354="","",IFERROR(INDEX(Reff,MATCH('Buku Besar'!A7354,Akun,0)),""))</f>
        <v/>
      </c>
      <c r="E7354" s="331" t="str">
        <f>IF(A7354="","",IFERROR(INDEX(Penerimaan,MATCH('Buku Besar'!A7354,Akun,0)),""))</f>
        <v/>
      </c>
      <c r="F7354" s="331" t="str">
        <f>IF(A7354="","",IFERROR(INDEX(Pengeluaran,MATCH('Buku Besar'!A7354,Akun,0)),""))</f>
        <v/>
      </c>
      <c r="H7354" s="91" t="str">
        <f t="shared" si="229"/>
        <v/>
      </c>
      <c r="I7354" s="330" t="str">
        <f>IF(H7354="","",IFERROR(INDEX(Tanggal1,MATCH('Buku Besar'!H7354,Akun1,0)),""))</f>
        <v/>
      </c>
      <c r="J7354" s="2" t="str">
        <f>IF(H7354="","",IFERROR(INDEX(Keterangan1,MATCH('Buku Besar'!H7354,Akun1,0)),""))</f>
        <v/>
      </c>
      <c r="K7354" s="2" t="str">
        <f>IF(H7354="","",IFERROR(INDEX(Reff1,MATCH('Buku Besar'!H7354,Akun1,0)),""))</f>
        <v/>
      </c>
      <c r="L7354" s="331" t="str">
        <f>IF(H7354="","",IFERROR(INDEX(Penerimaan1,MATCH('Buku Besar'!H7354,Akun1,0)),""))</f>
        <v/>
      </c>
      <c r="M7354" s="331" t="str">
        <f>IF(H7354="","",IFERROR(INDEX(Pengeluaran1,MATCH('Buku Besar'!H7354,Akun1,0)),""))</f>
        <v/>
      </c>
    </row>
    <row r="7355" spans="1:13" x14ac:dyDescent="0.25">
      <c r="A7355" s="91" t="str">
        <f t="shared" si="228"/>
        <v/>
      </c>
      <c r="B7355" s="330" t="str">
        <f>IF(A7355="","",IFERROR(INDEX(Tanggal,MATCH('Buku Besar'!A7355,Akun,0)),""))</f>
        <v/>
      </c>
      <c r="C7355" s="2" t="str">
        <f>IF(A7355="","",IFERROR(INDEX(Keterangan,MATCH('Buku Besar'!A7355,Akun,0)),""))</f>
        <v/>
      </c>
      <c r="D7355" s="2" t="str">
        <f>IF(A7355="","",IFERROR(INDEX(Reff,MATCH('Buku Besar'!A7355,Akun,0)),""))</f>
        <v/>
      </c>
      <c r="E7355" s="331" t="str">
        <f>IF(A7355="","",IFERROR(INDEX(Penerimaan,MATCH('Buku Besar'!A7355,Akun,0)),""))</f>
        <v/>
      </c>
      <c r="F7355" s="331" t="str">
        <f>IF(A7355="","",IFERROR(INDEX(Pengeluaran,MATCH('Buku Besar'!A7355,Akun,0)),""))</f>
        <v/>
      </c>
      <c r="H7355" s="91" t="str">
        <f t="shared" si="229"/>
        <v/>
      </c>
      <c r="I7355" s="330" t="str">
        <f>IF(H7355="","",IFERROR(INDEX(Tanggal1,MATCH('Buku Besar'!H7355,Akun1,0)),""))</f>
        <v/>
      </c>
      <c r="J7355" s="2" t="str">
        <f>IF(H7355="","",IFERROR(INDEX(Keterangan1,MATCH('Buku Besar'!H7355,Akun1,0)),""))</f>
        <v/>
      </c>
      <c r="K7355" s="2" t="str">
        <f>IF(H7355="","",IFERROR(INDEX(Reff1,MATCH('Buku Besar'!H7355,Akun1,0)),""))</f>
        <v/>
      </c>
      <c r="L7355" s="331" t="str">
        <f>IF(H7355="","",IFERROR(INDEX(Penerimaan1,MATCH('Buku Besar'!H7355,Akun1,0)),""))</f>
        <v/>
      </c>
      <c r="M7355" s="331" t="str">
        <f>IF(H7355="","",IFERROR(INDEX(Pengeluaran1,MATCH('Buku Besar'!H7355,Akun1,0)),""))</f>
        <v/>
      </c>
    </row>
    <row r="7356" spans="1:13" x14ac:dyDescent="0.25">
      <c r="A7356" s="91" t="str">
        <f t="shared" si="228"/>
        <v/>
      </c>
      <c r="B7356" s="330" t="str">
        <f>IF(A7356="","",IFERROR(INDEX(Tanggal,MATCH('Buku Besar'!A7356,Akun,0)),""))</f>
        <v/>
      </c>
      <c r="C7356" s="2" t="str">
        <f>IF(A7356="","",IFERROR(INDEX(Keterangan,MATCH('Buku Besar'!A7356,Akun,0)),""))</f>
        <v/>
      </c>
      <c r="D7356" s="2" t="str">
        <f>IF(A7356="","",IFERROR(INDEX(Reff,MATCH('Buku Besar'!A7356,Akun,0)),""))</f>
        <v/>
      </c>
      <c r="E7356" s="331" t="str">
        <f>IF(A7356="","",IFERROR(INDEX(Penerimaan,MATCH('Buku Besar'!A7356,Akun,0)),""))</f>
        <v/>
      </c>
      <c r="F7356" s="331" t="str">
        <f>IF(A7356="","",IFERROR(INDEX(Pengeluaran,MATCH('Buku Besar'!A7356,Akun,0)),""))</f>
        <v/>
      </c>
      <c r="H7356" s="91" t="str">
        <f t="shared" si="229"/>
        <v/>
      </c>
      <c r="I7356" s="330" t="str">
        <f>IF(H7356="","",IFERROR(INDEX(Tanggal1,MATCH('Buku Besar'!H7356,Akun1,0)),""))</f>
        <v/>
      </c>
      <c r="J7356" s="2" t="str">
        <f>IF(H7356="","",IFERROR(INDEX(Keterangan1,MATCH('Buku Besar'!H7356,Akun1,0)),""))</f>
        <v/>
      </c>
      <c r="K7356" s="2" t="str">
        <f>IF(H7356="","",IFERROR(INDEX(Reff1,MATCH('Buku Besar'!H7356,Akun1,0)),""))</f>
        <v/>
      </c>
      <c r="L7356" s="331" t="str">
        <f>IF(H7356="","",IFERROR(INDEX(Penerimaan1,MATCH('Buku Besar'!H7356,Akun1,0)),""))</f>
        <v/>
      </c>
      <c r="M7356" s="331" t="str">
        <f>IF(H7356="","",IFERROR(INDEX(Pengeluaran1,MATCH('Buku Besar'!H7356,Akun1,0)),""))</f>
        <v/>
      </c>
    </row>
    <row r="7357" spans="1:13" x14ac:dyDescent="0.25">
      <c r="A7357" s="91" t="str">
        <f t="shared" si="228"/>
        <v/>
      </c>
      <c r="B7357" s="330" t="str">
        <f>IF(A7357="","",IFERROR(INDEX(Tanggal,MATCH('Buku Besar'!A7357,Akun,0)),""))</f>
        <v/>
      </c>
      <c r="C7357" s="2" t="str">
        <f>IF(A7357="","",IFERROR(INDEX(Keterangan,MATCH('Buku Besar'!A7357,Akun,0)),""))</f>
        <v/>
      </c>
      <c r="D7357" s="2" t="str">
        <f>IF(A7357="","",IFERROR(INDEX(Reff,MATCH('Buku Besar'!A7357,Akun,0)),""))</f>
        <v/>
      </c>
      <c r="E7357" s="331" t="str">
        <f>IF(A7357="","",IFERROR(INDEX(Penerimaan,MATCH('Buku Besar'!A7357,Akun,0)),""))</f>
        <v/>
      </c>
      <c r="F7357" s="331" t="str">
        <f>IF(A7357="","",IFERROR(INDEX(Pengeluaran,MATCH('Buku Besar'!A7357,Akun,0)),""))</f>
        <v/>
      </c>
      <c r="H7357" s="91" t="str">
        <f t="shared" si="229"/>
        <v/>
      </c>
      <c r="I7357" s="330" t="str">
        <f>IF(H7357="","",IFERROR(INDEX(Tanggal1,MATCH('Buku Besar'!H7357,Akun1,0)),""))</f>
        <v/>
      </c>
      <c r="J7357" s="2" t="str">
        <f>IF(H7357="","",IFERROR(INDEX(Keterangan1,MATCH('Buku Besar'!H7357,Akun1,0)),""))</f>
        <v/>
      </c>
      <c r="K7357" s="2" t="str">
        <f>IF(H7357="","",IFERROR(INDEX(Reff1,MATCH('Buku Besar'!H7357,Akun1,0)),""))</f>
        <v/>
      </c>
      <c r="L7357" s="331" t="str">
        <f>IF(H7357="","",IFERROR(INDEX(Penerimaan1,MATCH('Buku Besar'!H7357,Akun1,0)),""))</f>
        <v/>
      </c>
      <c r="M7357" s="331" t="str">
        <f>IF(H7357="","",IFERROR(INDEX(Pengeluaran1,MATCH('Buku Besar'!H7357,Akun1,0)),""))</f>
        <v/>
      </c>
    </row>
    <row r="7358" spans="1:13" x14ac:dyDescent="0.25">
      <c r="A7358" s="91" t="str">
        <f t="shared" si="228"/>
        <v/>
      </c>
      <c r="B7358" s="330" t="str">
        <f>IF(A7358="","",IFERROR(INDEX(Tanggal,MATCH('Buku Besar'!A7358,Akun,0)),""))</f>
        <v/>
      </c>
      <c r="C7358" s="2" t="str">
        <f>IF(A7358="","",IFERROR(INDEX(Keterangan,MATCH('Buku Besar'!A7358,Akun,0)),""))</f>
        <v/>
      </c>
      <c r="D7358" s="2" t="str">
        <f>IF(A7358="","",IFERROR(INDEX(Reff,MATCH('Buku Besar'!A7358,Akun,0)),""))</f>
        <v/>
      </c>
      <c r="E7358" s="331" t="str">
        <f>IF(A7358="","",IFERROR(INDEX(Penerimaan,MATCH('Buku Besar'!A7358,Akun,0)),""))</f>
        <v/>
      </c>
      <c r="F7358" s="331" t="str">
        <f>IF(A7358="","",IFERROR(INDEX(Pengeluaran,MATCH('Buku Besar'!A7358,Akun,0)),""))</f>
        <v/>
      </c>
      <c r="H7358" s="91" t="str">
        <f t="shared" si="229"/>
        <v/>
      </c>
      <c r="I7358" s="330" t="str">
        <f>IF(H7358="","",IFERROR(INDEX(Tanggal1,MATCH('Buku Besar'!H7358,Akun1,0)),""))</f>
        <v/>
      </c>
      <c r="J7358" s="2" t="str">
        <f>IF(H7358="","",IFERROR(INDEX(Keterangan1,MATCH('Buku Besar'!H7358,Akun1,0)),""))</f>
        <v/>
      </c>
      <c r="K7358" s="2" t="str">
        <f>IF(H7358="","",IFERROR(INDEX(Reff1,MATCH('Buku Besar'!H7358,Akun1,0)),""))</f>
        <v/>
      </c>
      <c r="L7358" s="331" t="str">
        <f>IF(H7358="","",IFERROR(INDEX(Penerimaan1,MATCH('Buku Besar'!H7358,Akun1,0)),""))</f>
        <v/>
      </c>
      <c r="M7358" s="331" t="str">
        <f>IF(H7358="","",IFERROR(INDEX(Pengeluaran1,MATCH('Buku Besar'!H7358,Akun1,0)),""))</f>
        <v/>
      </c>
    </row>
    <row r="7359" spans="1:13" x14ac:dyDescent="0.25">
      <c r="A7359" s="91" t="str">
        <f t="shared" si="228"/>
        <v/>
      </c>
      <c r="B7359" s="330" t="str">
        <f>IF(A7359="","",IFERROR(INDEX(Tanggal,MATCH('Buku Besar'!A7359,Akun,0)),""))</f>
        <v/>
      </c>
      <c r="C7359" s="2" t="str">
        <f>IF(A7359="","",IFERROR(INDEX(Keterangan,MATCH('Buku Besar'!A7359,Akun,0)),""))</f>
        <v/>
      </c>
      <c r="D7359" s="2" t="str">
        <f>IF(A7359="","",IFERROR(INDEX(Reff,MATCH('Buku Besar'!A7359,Akun,0)),""))</f>
        <v/>
      </c>
      <c r="E7359" s="331" t="str">
        <f>IF(A7359="","",IFERROR(INDEX(Penerimaan,MATCH('Buku Besar'!A7359,Akun,0)),""))</f>
        <v/>
      </c>
      <c r="F7359" s="331" t="str">
        <f>IF(A7359="","",IFERROR(INDEX(Pengeluaran,MATCH('Buku Besar'!A7359,Akun,0)),""))</f>
        <v/>
      </c>
      <c r="H7359" s="91" t="str">
        <f t="shared" si="229"/>
        <v/>
      </c>
      <c r="I7359" s="330" t="str">
        <f>IF(H7359="","",IFERROR(INDEX(Tanggal1,MATCH('Buku Besar'!H7359,Akun1,0)),""))</f>
        <v/>
      </c>
      <c r="J7359" s="2" t="str">
        <f>IF(H7359="","",IFERROR(INDEX(Keterangan1,MATCH('Buku Besar'!H7359,Akun1,0)),""))</f>
        <v/>
      </c>
      <c r="K7359" s="2" t="str">
        <f>IF(H7359="","",IFERROR(INDEX(Reff1,MATCH('Buku Besar'!H7359,Akun1,0)),""))</f>
        <v/>
      </c>
      <c r="L7359" s="331" t="str">
        <f>IF(H7359="","",IFERROR(INDEX(Penerimaan1,MATCH('Buku Besar'!H7359,Akun1,0)),""))</f>
        <v/>
      </c>
      <c r="M7359" s="331" t="str">
        <f>IF(H7359="","",IFERROR(INDEX(Pengeluaran1,MATCH('Buku Besar'!H7359,Akun1,0)),""))</f>
        <v/>
      </c>
    </row>
    <row r="7360" spans="1:13" x14ac:dyDescent="0.25">
      <c r="A7360" s="91" t="str">
        <f t="shared" si="228"/>
        <v/>
      </c>
      <c r="B7360" s="330" t="str">
        <f>IF(A7360="","",IFERROR(INDEX(Tanggal,MATCH('Buku Besar'!A7360,Akun,0)),""))</f>
        <v/>
      </c>
      <c r="C7360" s="2" t="str">
        <f>IF(A7360="","",IFERROR(INDEX(Keterangan,MATCH('Buku Besar'!A7360,Akun,0)),""))</f>
        <v/>
      </c>
      <c r="D7360" s="2" t="str">
        <f>IF(A7360="","",IFERROR(INDEX(Reff,MATCH('Buku Besar'!A7360,Akun,0)),""))</f>
        <v/>
      </c>
      <c r="E7360" s="331" t="str">
        <f>IF(A7360="","",IFERROR(INDEX(Penerimaan,MATCH('Buku Besar'!A7360,Akun,0)),""))</f>
        <v/>
      </c>
      <c r="F7360" s="331" t="str">
        <f>IF(A7360="","",IFERROR(INDEX(Pengeluaran,MATCH('Buku Besar'!A7360,Akun,0)),""))</f>
        <v/>
      </c>
      <c r="H7360" s="91" t="str">
        <f t="shared" si="229"/>
        <v/>
      </c>
      <c r="I7360" s="330" t="str">
        <f>IF(H7360="","",IFERROR(INDEX(Tanggal1,MATCH('Buku Besar'!H7360,Akun1,0)),""))</f>
        <v/>
      </c>
      <c r="J7360" s="2" t="str">
        <f>IF(H7360="","",IFERROR(INDEX(Keterangan1,MATCH('Buku Besar'!H7360,Akun1,0)),""))</f>
        <v/>
      </c>
      <c r="K7360" s="2" t="str">
        <f>IF(H7360="","",IFERROR(INDEX(Reff1,MATCH('Buku Besar'!H7360,Akun1,0)),""))</f>
        <v/>
      </c>
      <c r="L7360" s="331" t="str">
        <f>IF(H7360="","",IFERROR(INDEX(Penerimaan1,MATCH('Buku Besar'!H7360,Akun1,0)),""))</f>
        <v/>
      </c>
      <c r="M7360" s="331" t="str">
        <f>IF(H7360="","",IFERROR(INDEX(Pengeluaran1,MATCH('Buku Besar'!H7360,Akun1,0)),""))</f>
        <v/>
      </c>
    </row>
    <row r="7361" spans="1:13" x14ac:dyDescent="0.25">
      <c r="A7361" s="91" t="str">
        <f t="shared" si="228"/>
        <v/>
      </c>
      <c r="B7361" s="330" t="str">
        <f>IF(A7361="","",IFERROR(INDEX(Tanggal,MATCH('Buku Besar'!A7361,Akun,0)),""))</f>
        <v/>
      </c>
      <c r="C7361" s="2" t="str">
        <f>IF(A7361="","",IFERROR(INDEX(Keterangan,MATCH('Buku Besar'!A7361,Akun,0)),""))</f>
        <v/>
      </c>
      <c r="D7361" s="2" t="str">
        <f>IF(A7361="","",IFERROR(INDEX(Reff,MATCH('Buku Besar'!A7361,Akun,0)),""))</f>
        <v/>
      </c>
      <c r="E7361" s="331" t="str">
        <f>IF(A7361="","",IFERROR(INDEX(Penerimaan,MATCH('Buku Besar'!A7361,Akun,0)),""))</f>
        <v/>
      </c>
      <c r="F7361" s="331" t="str">
        <f>IF(A7361="","",IFERROR(INDEX(Pengeluaran,MATCH('Buku Besar'!A7361,Akun,0)),""))</f>
        <v/>
      </c>
      <c r="H7361" s="91" t="str">
        <f t="shared" si="229"/>
        <v/>
      </c>
      <c r="I7361" s="330" t="str">
        <f>IF(H7361="","",IFERROR(INDEX(Tanggal1,MATCH('Buku Besar'!H7361,Akun1,0)),""))</f>
        <v/>
      </c>
      <c r="J7361" s="2" t="str">
        <f>IF(H7361="","",IFERROR(INDEX(Keterangan1,MATCH('Buku Besar'!H7361,Akun1,0)),""))</f>
        <v/>
      </c>
      <c r="K7361" s="2" t="str">
        <f>IF(H7361="","",IFERROR(INDEX(Reff1,MATCH('Buku Besar'!H7361,Akun1,0)),""))</f>
        <v/>
      </c>
      <c r="L7361" s="331" t="str">
        <f>IF(H7361="","",IFERROR(INDEX(Penerimaan1,MATCH('Buku Besar'!H7361,Akun1,0)),""))</f>
        <v/>
      </c>
      <c r="M7361" s="331" t="str">
        <f>IF(H7361="","",IFERROR(INDEX(Pengeluaran1,MATCH('Buku Besar'!H7361,Akun1,0)),""))</f>
        <v/>
      </c>
    </row>
    <row r="7362" spans="1:13" x14ac:dyDescent="0.25">
      <c r="A7362" s="91" t="str">
        <f t="shared" si="228"/>
        <v/>
      </c>
      <c r="B7362" s="330" t="str">
        <f>IF(A7362="","",IFERROR(INDEX(Tanggal,MATCH('Buku Besar'!A7362,Akun,0)),""))</f>
        <v/>
      </c>
      <c r="C7362" s="2" t="str">
        <f>IF(A7362="","",IFERROR(INDEX(Keterangan,MATCH('Buku Besar'!A7362,Akun,0)),""))</f>
        <v/>
      </c>
      <c r="D7362" s="2" t="str">
        <f>IF(A7362="","",IFERROR(INDEX(Reff,MATCH('Buku Besar'!A7362,Akun,0)),""))</f>
        <v/>
      </c>
      <c r="E7362" s="331" t="str">
        <f>IF(A7362="","",IFERROR(INDEX(Penerimaan,MATCH('Buku Besar'!A7362,Akun,0)),""))</f>
        <v/>
      </c>
      <c r="F7362" s="331" t="str">
        <f>IF(A7362="","",IFERROR(INDEX(Pengeluaran,MATCH('Buku Besar'!A7362,Akun,0)),""))</f>
        <v/>
      </c>
      <c r="H7362" s="91" t="str">
        <f t="shared" si="229"/>
        <v/>
      </c>
      <c r="I7362" s="330" t="str">
        <f>IF(H7362="","",IFERROR(INDEX(Tanggal1,MATCH('Buku Besar'!H7362,Akun1,0)),""))</f>
        <v/>
      </c>
      <c r="J7362" s="2" t="str">
        <f>IF(H7362="","",IFERROR(INDEX(Keterangan1,MATCH('Buku Besar'!H7362,Akun1,0)),""))</f>
        <v/>
      </c>
      <c r="K7362" s="2" t="str">
        <f>IF(H7362="","",IFERROR(INDEX(Reff1,MATCH('Buku Besar'!H7362,Akun1,0)),""))</f>
        <v/>
      </c>
      <c r="L7362" s="331" t="str">
        <f>IF(H7362="","",IFERROR(INDEX(Penerimaan1,MATCH('Buku Besar'!H7362,Akun1,0)),""))</f>
        <v/>
      </c>
      <c r="M7362" s="331" t="str">
        <f>IF(H7362="","",IFERROR(INDEX(Pengeluaran1,MATCH('Buku Besar'!H7362,Akun1,0)),""))</f>
        <v/>
      </c>
    </row>
    <row r="7363" spans="1:13" x14ac:dyDescent="0.25">
      <c r="A7363" s="91" t="str">
        <f t="shared" si="228"/>
        <v/>
      </c>
      <c r="B7363" s="330" t="str">
        <f>IF(A7363="","",IFERROR(INDEX(Tanggal,MATCH('Buku Besar'!A7363,Akun,0)),""))</f>
        <v/>
      </c>
      <c r="C7363" s="2" t="str">
        <f>IF(A7363="","",IFERROR(INDEX(Keterangan,MATCH('Buku Besar'!A7363,Akun,0)),""))</f>
        <v/>
      </c>
      <c r="D7363" s="2" t="str">
        <f>IF(A7363="","",IFERROR(INDEX(Reff,MATCH('Buku Besar'!A7363,Akun,0)),""))</f>
        <v/>
      </c>
      <c r="E7363" s="331" t="str">
        <f>IF(A7363="","",IFERROR(INDEX(Penerimaan,MATCH('Buku Besar'!A7363,Akun,0)),""))</f>
        <v/>
      </c>
      <c r="F7363" s="331" t="str">
        <f>IF(A7363="","",IFERROR(INDEX(Pengeluaran,MATCH('Buku Besar'!A7363,Akun,0)),""))</f>
        <v/>
      </c>
      <c r="H7363" s="91" t="str">
        <f t="shared" si="229"/>
        <v/>
      </c>
      <c r="I7363" s="330" t="str">
        <f>IF(H7363="","",IFERROR(INDEX(Tanggal1,MATCH('Buku Besar'!H7363,Akun1,0)),""))</f>
        <v/>
      </c>
      <c r="J7363" s="2" t="str">
        <f>IF(H7363="","",IFERROR(INDEX(Keterangan1,MATCH('Buku Besar'!H7363,Akun1,0)),""))</f>
        <v/>
      </c>
      <c r="K7363" s="2" t="str">
        <f>IF(H7363="","",IFERROR(INDEX(Reff1,MATCH('Buku Besar'!H7363,Akun1,0)),""))</f>
        <v/>
      </c>
      <c r="L7363" s="331" t="str">
        <f>IF(H7363="","",IFERROR(INDEX(Penerimaan1,MATCH('Buku Besar'!H7363,Akun1,0)),""))</f>
        <v/>
      </c>
      <c r="M7363" s="331" t="str">
        <f>IF(H7363="","",IFERROR(INDEX(Pengeluaran1,MATCH('Buku Besar'!H7363,Akun1,0)),""))</f>
        <v/>
      </c>
    </row>
    <row r="7364" spans="1:13" x14ac:dyDescent="0.25">
      <c r="A7364" s="91" t="str">
        <f t="shared" si="228"/>
        <v/>
      </c>
      <c r="B7364" s="330" t="str">
        <f>IF(A7364="","",IFERROR(INDEX(Tanggal,MATCH('Buku Besar'!A7364,Akun,0)),""))</f>
        <v/>
      </c>
      <c r="C7364" s="2" t="str">
        <f>IF(A7364="","",IFERROR(INDEX(Keterangan,MATCH('Buku Besar'!A7364,Akun,0)),""))</f>
        <v/>
      </c>
      <c r="D7364" s="2" t="str">
        <f>IF(A7364="","",IFERROR(INDEX(Reff,MATCH('Buku Besar'!A7364,Akun,0)),""))</f>
        <v/>
      </c>
      <c r="E7364" s="331" t="str">
        <f>IF(A7364="","",IFERROR(INDEX(Penerimaan,MATCH('Buku Besar'!A7364,Akun,0)),""))</f>
        <v/>
      </c>
      <c r="F7364" s="331" t="str">
        <f>IF(A7364="","",IFERROR(INDEX(Pengeluaran,MATCH('Buku Besar'!A7364,Akun,0)),""))</f>
        <v/>
      </c>
      <c r="H7364" s="91" t="str">
        <f t="shared" si="229"/>
        <v/>
      </c>
      <c r="I7364" s="330" t="str">
        <f>IF(H7364="","",IFERROR(INDEX(Tanggal1,MATCH('Buku Besar'!H7364,Akun1,0)),""))</f>
        <v/>
      </c>
      <c r="J7364" s="2" t="str">
        <f>IF(H7364="","",IFERROR(INDEX(Keterangan1,MATCH('Buku Besar'!H7364,Akun1,0)),""))</f>
        <v/>
      </c>
      <c r="K7364" s="2" t="str">
        <f>IF(H7364="","",IFERROR(INDEX(Reff1,MATCH('Buku Besar'!H7364,Akun1,0)),""))</f>
        <v/>
      </c>
      <c r="L7364" s="331" t="str">
        <f>IF(H7364="","",IFERROR(INDEX(Penerimaan1,MATCH('Buku Besar'!H7364,Akun1,0)),""))</f>
        <v/>
      </c>
      <c r="M7364" s="331" t="str">
        <f>IF(H7364="","",IFERROR(INDEX(Pengeluaran1,MATCH('Buku Besar'!H7364,Akun1,0)),""))</f>
        <v/>
      </c>
    </row>
    <row r="7365" spans="1:13" x14ac:dyDescent="0.25">
      <c r="A7365" s="91" t="str">
        <f t="shared" si="228"/>
        <v/>
      </c>
      <c r="B7365" s="330" t="str">
        <f>IF(A7365="","",IFERROR(INDEX(Tanggal,MATCH('Buku Besar'!A7365,Akun,0)),""))</f>
        <v/>
      </c>
      <c r="C7365" s="2" t="str">
        <f>IF(A7365="","",IFERROR(INDEX(Keterangan,MATCH('Buku Besar'!A7365,Akun,0)),""))</f>
        <v/>
      </c>
      <c r="D7365" s="2" t="str">
        <f>IF(A7365="","",IFERROR(INDEX(Reff,MATCH('Buku Besar'!A7365,Akun,0)),""))</f>
        <v/>
      </c>
      <c r="E7365" s="331" t="str">
        <f>IF(A7365="","",IFERROR(INDEX(Penerimaan,MATCH('Buku Besar'!A7365,Akun,0)),""))</f>
        <v/>
      </c>
      <c r="F7365" s="331" t="str">
        <f>IF(A7365="","",IFERROR(INDEX(Pengeluaran,MATCH('Buku Besar'!A7365,Akun,0)),""))</f>
        <v/>
      </c>
      <c r="H7365" s="91" t="str">
        <f t="shared" si="229"/>
        <v/>
      </c>
      <c r="I7365" s="330" t="str">
        <f>IF(H7365="","",IFERROR(INDEX(Tanggal1,MATCH('Buku Besar'!H7365,Akun1,0)),""))</f>
        <v/>
      </c>
      <c r="J7365" s="2" t="str">
        <f>IF(H7365="","",IFERROR(INDEX(Keterangan1,MATCH('Buku Besar'!H7365,Akun1,0)),""))</f>
        <v/>
      </c>
      <c r="K7365" s="2" t="str">
        <f>IF(H7365="","",IFERROR(INDEX(Reff1,MATCH('Buku Besar'!H7365,Akun1,0)),""))</f>
        <v/>
      </c>
      <c r="L7365" s="331" t="str">
        <f>IF(H7365="","",IFERROR(INDEX(Penerimaan1,MATCH('Buku Besar'!H7365,Akun1,0)),""))</f>
        <v/>
      </c>
      <c r="M7365" s="331" t="str">
        <f>IF(H7365="","",IFERROR(INDEX(Pengeluaran1,MATCH('Buku Besar'!H7365,Akun1,0)),""))</f>
        <v/>
      </c>
    </row>
    <row r="7366" spans="1:13" x14ac:dyDescent="0.25">
      <c r="A7366" s="91" t="str">
        <f t="shared" si="228"/>
        <v/>
      </c>
      <c r="B7366" s="330" t="str">
        <f>IF(A7366="","",IFERROR(INDEX(Tanggal,MATCH('Buku Besar'!A7366,Akun,0)),""))</f>
        <v/>
      </c>
      <c r="C7366" s="2" t="str">
        <f>IF(A7366="","",IFERROR(INDEX(Keterangan,MATCH('Buku Besar'!A7366,Akun,0)),""))</f>
        <v/>
      </c>
      <c r="D7366" s="2" t="str">
        <f>IF(A7366="","",IFERROR(INDEX(Reff,MATCH('Buku Besar'!A7366,Akun,0)),""))</f>
        <v/>
      </c>
      <c r="E7366" s="331" t="str">
        <f>IF(A7366="","",IFERROR(INDEX(Penerimaan,MATCH('Buku Besar'!A7366,Akun,0)),""))</f>
        <v/>
      </c>
      <c r="F7366" s="331" t="str">
        <f>IF(A7366="","",IFERROR(INDEX(Pengeluaran,MATCH('Buku Besar'!A7366,Akun,0)),""))</f>
        <v/>
      </c>
      <c r="H7366" s="91" t="str">
        <f t="shared" si="229"/>
        <v/>
      </c>
      <c r="I7366" s="330" t="str">
        <f>IF(H7366="","",IFERROR(INDEX(Tanggal1,MATCH('Buku Besar'!H7366,Akun1,0)),""))</f>
        <v/>
      </c>
      <c r="J7366" s="2" t="str">
        <f>IF(H7366="","",IFERROR(INDEX(Keterangan1,MATCH('Buku Besar'!H7366,Akun1,0)),""))</f>
        <v/>
      </c>
      <c r="K7366" s="2" t="str">
        <f>IF(H7366="","",IFERROR(INDEX(Reff1,MATCH('Buku Besar'!H7366,Akun1,0)),""))</f>
        <v/>
      </c>
      <c r="L7366" s="331" t="str">
        <f>IF(H7366="","",IFERROR(INDEX(Penerimaan1,MATCH('Buku Besar'!H7366,Akun1,0)),""))</f>
        <v/>
      </c>
      <c r="M7366" s="331" t="str">
        <f>IF(H7366="","",IFERROR(INDEX(Pengeluaran1,MATCH('Buku Besar'!H7366,Akun1,0)),""))</f>
        <v/>
      </c>
    </row>
    <row r="7367" spans="1:13" x14ac:dyDescent="0.25">
      <c r="A7367" s="91" t="str">
        <f t="shared" si="228"/>
        <v/>
      </c>
      <c r="B7367" s="330" t="str">
        <f>IF(A7367="","",IFERROR(INDEX(Tanggal,MATCH('Buku Besar'!A7367,Akun,0)),""))</f>
        <v/>
      </c>
      <c r="C7367" s="2" t="str">
        <f>IF(A7367="","",IFERROR(INDEX(Keterangan,MATCH('Buku Besar'!A7367,Akun,0)),""))</f>
        <v/>
      </c>
      <c r="D7367" s="2" t="str">
        <f>IF(A7367="","",IFERROR(INDEX(Reff,MATCH('Buku Besar'!A7367,Akun,0)),""))</f>
        <v/>
      </c>
      <c r="E7367" s="331" t="str">
        <f>IF(A7367="","",IFERROR(INDEX(Penerimaan,MATCH('Buku Besar'!A7367,Akun,0)),""))</f>
        <v/>
      </c>
      <c r="F7367" s="331" t="str">
        <f>IF(A7367="","",IFERROR(INDEX(Pengeluaran,MATCH('Buku Besar'!A7367,Akun,0)),""))</f>
        <v/>
      </c>
      <c r="H7367" s="91" t="str">
        <f t="shared" si="229"/>
        <v/>
      </c>
      <c r="I7367" s="330" t="str">
        <f>IF(H7367="","",IFERROR(INDEX(Tanggal1,MATCH('Buku Besar'!H7367,Akun1,0)),""))</f>
        <v/>
      </c>
      <c r="J7367" s="2" t="str">
        <f>IF(H7367="","",IFERROR(INDEX(Keterangan1,MATCH('Buku Besar'!H7367,Akun1,0)),""))</f>
        <v/>
      </c>
      <c r="K7367" s="2" t="str">
        <f>IF(H7367="","",IFERROR(INDEX(Reff1,MATCH('Buku Besar'!H7367,Akun1,0)),""))</f>
        <v/>
      </c>
      <c r="L7367" s="331" t="str">
        <f>IF(H7367="","",IFERROR(INDEX(Penerimaan1,MATCH('Buku Besar'!H7367,Akun1,0)),""))</f>
        <v/>
      </c>
      <c r="M7367" s="331" t="str">
        <f>IF(H7367="","",IFERROR(INDEX(Pengeluaran1,MATCH('Buku Besar'!H7367,Akun1,0)),""))</f>
        <v/>
      </c>
    </row>
    <row r="7368" spans="1:13" x14ac:dyDescent="0.25">
      <c r="A7368" s="91" t="str">
        <f t="shared" ref="A7368:A7431" si="230">IFERROR(IF((MID(A7367,8,LEN(A7367)-7)+1)&lt;=COUNTIF(Kas_Harian,LEFT(A7367,6)),LEFT(A7367,6)&amp;"-"&amp;MID(A7367,8,LEN(A7367)-7)+1,""),"")</f>
        <v/>
      </c>
      <c r="B7368" s="330" t="str">
        <f>IF(A7368="","",IFERROR(INDEX(Tanggal,MATCH('Buku Besar'!A7368,Akun,0)),""))</f>
        <v/>
      </c>
      <c r="C7368" s="2" t="str">
        <f>IF(A7368="","",IFERROR(INDEX(Keterangan,MATCH('Buku Besar'!A7368,Akun,0)),""))</f>
        <v/>
      </c>
      <c r="D7368" s="2" t="str">
        <f>IF(A7368="","",IFERROR(INDEX(Reff,MATCH('Buku Besar'!A7368,Akun,0)),""))</f>
        <v/>
      </c>
      <c r="E7368" s="331" t="str">
        <f>IF(A7368="","",IFERROR(INDEX(Penerimaan,MATCH('Buku Besar'!A7368,Akun,0)),""))</f>
        <v/>
      </c>
      <c r="F7368" s="331" t="str">
        <f>IF(A7368="","",IFERROR(INDEX(Pengeluaran,MATCH('Buku Besar'!A7368,Akun,0)),""))</f>
        <v/>
      </c>
      <c r="H7368" s="91" t="str">
        <f t="shared" ref="H7368:H7431" si="231">IFERROR(IF((MID(H7367,8,LEN(H7367)-7)+1)&lt;=COUNTIF(Bank_Harian,LEFT(H7367,6)),LEFT(H7367,6)&amp;"-"&amp;MID(H7367,8,LEN(H7367)-7)+1,""),"")</f>
        <v/>
      </c>
      <c r="I7368" s="330" t="str">
        <f>IF(H7368="","",IFERROR(INDEX(Tanggal1,MATCH('Buku Besar'!H7368,Akun1,0)),""))</f>
        <v/>
      </c>
      <c r="J7368" s="2" t="str">
        <f>IF(H7368="","",IFERROR(INDEX(Keterangan1,MATCH('Buku Besar'!H7368,Akun1,0)),""))</f>
        <v/>
      </c>
      <c r="K7368" s="2" t="str">
        <f>IF(H7368="","",IFERROR(INDEX(Reff1,MATCH('Buku Besar'!H7368,Akun1,0)),""))</f>
        <v/>
      </c>
      <c r="L7368" s="331" t="str">
        <f>IF(H7368="","",IFERROR(INDEX(Penerimaan1,MATCH('Buku Besar'!H7368,Akun1,0)),""))</f>
        <v/>
      </c>
      <c r="M7368" s="331" t="str">
        <f>IF(H7368="","",IFERROR(INDEX(Pengeluaran1,MATCH('Buku Besar'!H7368,Akun1,0)),""))</f>
        <v/>
      </c>
    </row>
    <row r="7369" spans="1:13" x14ac:dyDescent="0.25">
      <c r="A7369" s="91" t="str">
        <f t="shared" si="230"/>
        <v/>
      </c>
      <c r="B7369" s="330" t="str">
        <f>IF(A7369="","",IFERROR(INDEX(Tanggal,MATCH('Buku Besar'!A7369,Akun,0)),""))</f>
        <v/>
      </c>
      <c r="C7369" s="2" t="str">
        <f>IF(A7369="","",IFERROR(INDEX(Keterangan,MATCH('Buku Besar'!A7369,Akun,0)),""))</f>
        <v/>
      </c>
      <c r="D7369" s="2" t="str">
        <f>IF(A7369="","",IFERROR(INDEX(Reff,MATCH('Buku Besar'!A7369,Akun,0)),""))</f>
        <v/>
      </c>
      <c r="E7369" s="331" t="str">
        <f>IF(A7369="","",IFERROR(INDEX(Penerimaan,MATCH('Buku Besar'!A7369,Akun,0)),""))</f>
        <v/>
      </c>
      <c r="F7369" s="331" t="str">
        <f>IF(A7369="","",IFERROR(INDEX(Pengeluaran,MATCH('Buku Besar'!A7369,Akun,0)),""))</f>
        <v/>
      </c>
      <c r="H7369" s="91" t="str">
        <f t="shared" si="231"/>
        <v/>
      </c>
      <c r="I7369" s="330" t="str">
        <f>IF(H7369="","",IFERROR(INDEX(Tanggal1,MATCH('Buku Besar'!H7369,Akun1,0)),""))</f>
        <v/>
      </c>
      <c r="J7369" s="2" t="str">
        <f>IF(H7369="","",IFERROR(INDEX(Keterangan1,MATCH('Buku Besar'!H7369,Akun1,0)),""))</f>
        <v/>
      </c>
      <c r="K7369" s="2" t="str">
        <f>IF(H7369="","",IFERROR(INDEX(Reff1,MATCH('Buku Besar'!H7369,Akun1,0)),""))</f>
        <v/>
      </c>
      <c r="L7369" s="331" t="str">
        <f>IF(H7369="","",IFERROR(INDEX(Penerimaan1,MATCH('Buku Besar'!H7369,Akun1,0)),""))</f>
        <v/>
      </c>
      <c r="M7369" s="331" t="str">
        <f>IF(H7369="","",IFERROR(INDEX(Pengeluaran1,MATCH('Buku Besar'!H7369,Akun1,0)),""))</f>
        <v/>
      </c>
    </row>
    <row r="7370" spans="1:13" x14ac:dyDescent="0.25">
      <c r="A7370" s="91" t="str">
        <f t="shared" si="230"/>
        <v/>
      </c>
      <c r="B7370" s="330" t="str">
        <f>IF(A7370="","",IFERROR(INDEX(Tanggal,MATCH('Buku Besar'!A7370,Akun,0)),""))</f>
        <v/>
      </c>
      <c r="C7370" s="2" t="str">
        <f>IF(A7370="","",IFERROR(INDEX(Keterangan,MATCH('Buku Besar'!A7370,Akun,0)),""))</f>
        <v/>
      </c>
      <c r="D7370" s="2" t="str">
        <f>IF(A7370="","",IFERROR(INDEX(Reff,MATCH('Buku Besar'!A7370,Akun,0)),""))</f>
        <v/>
      </c>
      <c r="E7370" s="331" t="str">
        <f>IF(A7370="","",IFERROR(INDEX(Penerimaan,MATCH('Buku Besar'!A7370,Akun,0)),""))</f>
        <v/>
      </c>
      <c r="F7370" s="331" t="str">
        <f>IF(A7370="","",IFERROR(INDEX(Pengeluaran,MATCH('Buku Besar'!A7370,Akun,0)),""))</f>
        <v/>
      </c>
      <c r="H7370" s="91" t="str">
        <f t="shared" si="231"/>
        <v/>
      </c>
      <c r="I7370" s="330" t="str">
        <f>IF(H7370="","",IFERROR(INDEX(Tanggal1,MATCH('Buku Besar'!H7370,Akun1,0)),""))</f>
        <v/>
      </c>
      <c r="J7370" s="2" t="str">
        <f>IF(H7370="","",IFERROR(INDEX(Keterangan1,MATCH('Buku Besar'!H7370,Akun1,0)),""))</f>
        <v/>
      </c>
      <c r="K7370" s="2" t="str">
        <f>IF(H7370="","",IFERROR(INDEX(Reff1,MATCH('Buku Besar'!H7370,Akun1,0)),""))</f>
        <v/>
      </c>
      <c r="L7370" s="331" t="str">
        <f>IF(H7370="","",IFERROR(INDEX(Penerimaan1,MATCH('Buku Besar'!H7370,Akun1,0)),""))</f>
        <v/>
      </c>
      <c r="M7370" s="331" t="str">
        <f>IF(H7370="","",IFERROR(INDEX(Pengeluaran1,MATCH('Buku Besar'!H7370,Akun1,0)),""))</f>
        <v/>
      </c>
    </row>
    <row r="7371" spans="1:13" x14ac:dyDescent="0.25">
      <c r="A7371" s="91" t="str">
        <f t="shared" si="230"/>
        <v/>
      </c>
      <c r="B7371" s="330" t="str">
        <f>IF(A7371="","",IFERROR(INDEX(Tanggal,MATCH('Buku Besar'!A7371,Akun,0)),""))</f>
        <v/>
      </c>
      <c r="C7371" s="2" t="str">
        <f>IF(A7371="","",IFERROR(INDEX(Keterangan,MATCH('Buku Besar'!A7371,Akun,0)),""))</f>
        <v/>
      </c>
      <c r="D7371" s="2" t="str">
        <f>IF(A7371="","",IFERROR(INDEX(Reff,MATCH('Buku Besar'!A7371,Akun,0)),""))</f>
        <v/>
      </c>
      <c r="E7371" s="331" t="str">
        <f>IF(A7371="","",IFERROR(INDEX(Penerimaan,MATCH('Buku Besar'!A7371,Akun,0)),""))</f>
        <v/>
      </c>
      <c r="F7371" s="331" t="str">
        <f>IF(A7371="","",IFERROR(INDEX(Pengeluaran,MATCH('Buku Besar'!A7371,Akun,0)),""))</f>
        <v/>
      </c>
      <c r="H7371" s="91" t="str">
        <f t="shared" si="231"/>
        <v/>
      </c>
      <c r="I7371" s="330" t="str">
        <f>IF(H7371="","",IFERROR(INDEX(Tanggal1,MATCH('Buku Besar'!H7371,Akun1,0)),""))</f>
        <v/>
      </c>
      <c r="J7371" s="2" t="str">
        <f>IF(H7371="","",IFERROR(INDEX(Keterangan1,MATCH('Buku Besar'!H7371,Akun1,0)),""))</f>
        <v/>
      </c>
      <c r="K7371" s="2" t="str">
        <f>IF(H7371="","",IFERROR(INDEX(Reff1,MATCH('Buku Besar'!H7371,Akun1,0)),""))</f>
        <v/>
      </c>
      <c r="L7371" s="331" t="str">
        <f>IF(H7371="","",IFERROR(INDEX(Penerimaan1,MATCH('Buku Besar'!H7371,Akun1,0)),""))</f>
        <v/>
      </c>
      <c r="M7371" s="331" t="str">
        <f>IF(H7371="","",IFERROR(INDEX(Pengeluaran1,MATCH('Buku Besar'!H7371,Akun1,0)),""))</f>
        <v/>
      </c>
    </row>
    <row r="7372" spans="1:13" x14ac:dyDescent="0.25">
      <c r="A7372" s="91" t="str">
        <f t="shared" si="230"/>
        <v/>
      </c>
      <c r="B7372" s="330" t="str">
        <f>IF(A7372="","",IFERROR(INDEX(Tanggal,MATCH('Buku Besar'!A7372,Akun,0)),""))</f>
        <v/>
      </c>
      <c r="C7372" s="2" t="str">
        <f>IF(A7372="","",IFERROR(INDEX(Keterangan,MATCH('Buku Besar'!A7372,Akun,0)),""))</f>
        <v/>
      </c>
      <c r="D7372" s="2" t="str">
        <f>IF(A7372="","",IFERROR(INDEX(Reff,MATCH('Buku Besar'!A7372,Akun,0)),""))</f>
        <v/>
      </c>
      <c r="E7372" s="331" t="str">
        <f>IF(A7372="","",IFERROR(INDEX(Penerimaan,MATCH('Buku Besar'!A7372,Akun,0)),""))</f>
        <v/>
      </c>
      <c r="F7372" s="331" t="str">
        <f>IF(A7372="","",IFERROR(INDEX(Pengeluaran,MATCH('Buku Besar'!A7372,Akun,0)),""))</f>
        <v/>
      </c>
      <c r="H7372" s="91" t="str">
        <f t="shared" si="231"/>
        <v/>
      </c>
      <c r="I7372" s="330" t="str">
        <f>IF(H7372="","",IFERROR(INDEX(Tanggal1,MATCH('Buku Besar'!H7372,Akun1,0)),""))</f>
        <v/>
      </c>
      <c r="J7372" s="2" t="str">
        <f>IF(H7372="","",IFERROR(INDEX(Keterangan1,MATCH('Buku Besar'!H7372,Akun1,0)),""))</f>
        <v/>
      </c>
      <c r="K7372" s="2" t="str">
        <f>IF(H7372="","",IFERROR(INDEX(Reff1,MATCH('Buku Besar'!H7372,Akun1,0)),""))</f>
        <v/>
      </c>
      <c r="L7372" s="331" t="str">
        <f>IF(H7372="","",IFERROR(INDEX(Penerimaan1,MATCH('Buku Besar'!H7372,Akun1,0)),""))</f>
        <v/>
      </c>
      <c r="M7372" s="331" t="str">
        <f>IF(H7372="","",IFERROR(INDEX(Pengeluaran1,MATCH('Buku Besar'!H7372,Akun1,0)),""))</f>
        <v/>
      </c>
    </row>
    <row r="7373" spans="1:13" x14ac:dyDescent="0.25">
      <c r="A7373" s="91" t="str">
        <f t="shared" si="230"/>
        <v/>
      </c>
      <c r="B7373" s="330" t="str">
        <f>IF(A7373="","",IFERROR(INDEX(Tanggal,MATCH('Buku Besar'!A7373,Akun,0)),""))</f>
        <v/>
      </c>
      <c r="C7373" s="2" t="str">
        <f>IF(A7373="","",IFERROR(INDEX(Keterangan,MATCH('Buku Besar'!A7373,Akun,0)),""))</f>
        <v/>
      </c>
      <c r="D7373" s="2" t="str">
        <f>IF(A7373="","",IFERROR(INDEX(Reff,MATCH('Buku Besar'!A7373,Akun,0)),""))</f>
        <v/>
      </c>
      <c r="E7373" s="331" t="str">
        <f>IF(A7373="","",IFERROR(INDEX(Penerimaan,MATCH('Buku Besar'!A7373,Akun,0)),""))</f>
        <v/>
      </c>
      <c r="F7373" s="331" t="str">
        <f>IF(A7373="","",IFERROR(INDEX(Pengeluaran,MATCH('Buku Besar'!A7373,Akun,0)),""))</f>
        <v/>
      </c>
      <c r="H7373" s="91" t="str">
        <f t="shared" si="231"/>
        <v/>
      </c>
      <c r="I7373" s="330" t="str">
        <f>IF(H7373="","",IFERROR(INDEX(Tanggal1,MATCH('Buku Besar'!H7373,Akun1,0)),""))</f>
        <v/>
      </c>
      <c r="J7373" s="2" t="str">
        <f>IF(H7373="","",IFERROR(INDEX(Keterangan1,MATCH('Buku Besar'!H7373,Akun1,0)),""))</f>
        <v/>
      </c>
      <c r="K7373" s="2" t="str">
        <f>IF(H7373="","",IFERROR(INDEX(Reff1,MATCH('Buku Besar'!H7373,Akun1,0)),""))</f>
        <v/>
      </c>
      <c r="L7373" s="331" t="str">
        <f>IF(H7373="","",IFERROR(INDEX(Penerimaan1,MATCH('Buku Besar'!H7373,Akun1,0)),""))</f>
        <v/>
      </c>
      <c r="M7373" s="331" t="str">
        <f>IF(H7373="","",IFERROR(INDEX(Pengeluaran1,MATCH('Buku Besar'!H7373,Akun1,0)),""))</f>
        <v/>
      </c>
    </row>
    <row r="7374" spans="1:13" x14ac:dyDescent="0.25">
      <c r="A7374" s="91" t="str">
        <f t="shared" si="230"/>
        <v/>
      </c>
      <c r="B7374" s="330" t="str">
        <f>IF(A7374="","",IFERROR(INDEX(Tanggal,MATCH('Buku Besar'!A7374,Akun,0)),""))</f>
        <v/>
      </c>
      <c r="C7374" s="2" t="str">
        <f>IF(A7374="","",IFERROR(INDEX(Keterangan,MATCH('Buku Besar'!A7374,Akun,0)),""))</f>
        <v/>
      </c>
      <c r="D7374" s="2" t="str">
        <f>IF(A7374="","",IFERROR(INDEX(Reff,MATCH('Buku Besar'!A7374,Akun,0)),""))</f>
        <v/>
      </c>
      <c r="E7374" s="331" t="str">
        <f>IF(A7374="","",IFERROR(INDEX(Penerimaan,MATCH('Buku Besar'!A7374,Akun,0)),""))</f>
        <v/>
      </c>
      <c r="F7374" s="331" t="str">
        <f>IF(A7374="","",IFERROR(INDEX(Pengeluaran,MATCH('Buku Besar'!A7374,Akun,0)),""))</f>
        <v/>
      </c>
      <c r="H7374" s="91" t="str">
        <f t="shared" si="231"/>
        <v/>
      </c>
      <c r="I7374" s="330" t="str">
        <f>IF(H7374="","",IFERROR(INDEX(Tanggal1,MATCH('Buku Besar'!H7374,Akun1,0)),""))</f>
        <v/>
      </c>
      <c r="J7374" s="2" t="str">
        <f>IF(H7374="","",IFERROR(INDEX(Keterangan1,MATCH('Buku Besar'!H7374,Akun1,0)),""))</f>
        <v/>
      </c>
      <c r="K7374" s="2" t="str">
        <f>IF(H7374="","",IFERROR(INDEX(Reff1,MATCH('Buku Besar'!H7374,Akun1,0)),""))</f>
        <v/>
      </c>
      <c r="L7374" s="331" t="str">
        <f>IF(H7374="","",IFERROR(INDEX(Penerimaan1,MATCH('Buku Besar'!H7374,Akun1,0)),""))</f>
        <v/>
      </c>
      <c r="M7374" s="331" t="str">
        <f>IF(H7374="","",IFERROR(INDEX(Pengeluaran1,MATCH('Buku Besar'!H7374,Akun1,0)),""))</f>
        <v/>
      </c>
    </row>
    <row r="7375" spans="1:13" x14ac:dyDescent="0.25">
      <c r="A7375" s="91" t="str">
        <f t="shared" si="230"/>
        <v/>
      </c>
      <c r="B7375" s="330" t="str">
        <f>IF(A7375="","",IFERROR(INDEX(Tanggal,MATCH('Buku Besar'!A7375,Akun,0)),""))</f>
        <v/>
      </c>
      <c r="C7375" s="2" t="str">
        <f>IF(A7375="","",IFERROR(INDEX(Keterangan,MATCH('Buku Besar'!A7375,Akun,0)),""))</f>
        <v/>
      </c>
      <c r="D7375" s="2" t="str">
        <f>IF(A7375="","",IFERROR(INDEX(Reff,MATCH('Buku Besar'!A7375,Akun,0)),""))</f>
        <v/>
      </c>
      <c r="E7375" s="331" t="str">
        <f>IF(A7375="","",IFERROR(INDEX(Penerimaan,MATCH('Buku Besar'!A7375,Akun,0)),""))</f>
        <v/>
      </c>
      <c r="F7375" s="331" t="str">
        <f>IF(A7375="","",IFERROR(INDEX(Pengeluaran,MATCH('Buku Besar'!A7375,Akun,0)),""))</f>
        <v/>
      </c>
      <c r="H7375" s="91" t="str">
        <f t="shared" si="231"/>
        <v/>
      </c>
      <c r="I7375" s="330" t="str">
        <f>IF(H7375="","",IFERROR(INDEX(Tanggal1,MATCH('Buku Besar'!H7375,Akun1,0)),""))</f>
        <v/>
      </c>
      <c r="J7375" s="2" t="str">
        <f>IF(H7375="","",IFERROR(INDEX(Keterangan1,MATCH('Buku Besar'!H7375,Akun1,0)),""))</f>
        <v/>
      </c>
      <c r="K7375" s="2" t="str">
        <f>IF(H7375="","",IFERROR(INDEX(Reff1,MATCH('Buku Besar'!H7375,Akun1,0)),""))</f>
        <v/>
      </c>
      <c r="L7375" s="331" t="str">
        <f>IF(H7375="","",IFERROR(INDEX(Penerimaan1,MATCH('Buku Besar'!H7375,Akun1,0)),""))</f>
        <v/>
      </c>
      <c r="M7375" s="331" t="str">
        <f>IF(H7375="","",IFERROR(INDEX(Pengeluaran1,MATCH('Buku Besar'!H7375,Akun1,0)),""))</f>
        <v/>
      </c>
    </row>
    <row r="7376" spans="1:13" x14ac:dyDescent="0.25">
      <c r="A7376" s="91" t="str">
        <f t="shared" si="230"/>
        <v/>
      </c>
      <c r="B7376" s="330" t="str">
        <f>IF(A7376="","",IFERROR(INDEX(Tanggal,MATCH('Buku Besar'!A7376,Akun,0)),""))</f>
        <v/>
      </c>
      <c r="C7376" s="2" t="str">
        <f>IF(A7376="","",IFERROR(INDEX(Keterangan,MATCH('Buku Besar'!A7376,Akun,0)),""))</f>
        <v/>
      </c>
      <c r="D7376" s="2" t="str">
        <f>IF(A7376="","",IFERROR(INDEX(Reff,MATCH('Buku Besar'!A7376,Akun,0)),""))</f>
        <v/>
      </c>
      <c r="E7376" s="331" t="str">
        <f>IF(A7376="","",IFERROR(INDEX(Penerimaan,MATCH('Buku Besar'!A7376,Akun,0)),""))</f>
        <v/>
      </c>
      <c r="F7376" s="331" t="str">
        <f>IF(A7376="","",IFERROR(INDEX(Pengeluaran,MATCH('Buku Besar'!A7376,Akun,0)),""))</f>
        <v/>
      </c>
      <c r="H7376" s="91" t="str">
        <f t="shared" si="231"/>
        <v/>
      </c>
      <c r="I7376" s="330" t="str">
        <f>IF(H7376="","",IFERROR(INDEX(Tanggal1,MATCH('Buku Besar'!H7376,Akun1,0)),""))</f>
        <v/>
      </c>
      <c r="J7376" s="2" t="str">
        <f>IF(H7376="","",IFERROR(INDEX(Keterangan1,MATCH('Buku Besar'!H7376,Akun1,0)),""))</f>
        <v/>
      </c>
      <c r="K7376" s="2" t="str">
        <f>IF(H7376="","",IFERROR(INDEX(Reff1,MATCH('Buku Besar'!H7376,Akun1,0)),""))</f>
        <v/>
      </c>
      <c r="L7376" s="331" t="str">
        <f>IF(H7376="","",IFERROR(INDEX(Penerimaan1,MATCH('Buku Besar'!H7376,Akun1,0)),""))</f>
        <v/>
      </c>
      <c r="M7376" s="331" t="str">
        <f>IF(H7376="","",IFERROR(INDEX(Pengeluaran1,MATCH('Buku Besar'!H7376,Akun1,0)),""))</f>
        <v/>
      </c>
    </row>
    <row r="7377" spans="1:13" x14ac:dyDescent="0.25">
      <c r="A7377" s="91" t="str">
        <f t="shared" si="230"/>
        <v/>
      </c>
      <c r="B7377" s="330" t="str">
        <f>IF(A7377="","",IFERROR(INDEX(Tanggal,MATCH('Buku Besar'!A7377,Akun,0)),""))</f>
        <v/>
      </c>
      <c r="C7377" s="2" t="str">
        <f>IF(A7377="","",IFERROR(INDEX(Keterangan,MATCH('Buku Besar'!A7377,Akun,0)),""))</f>
        <v/>
      </c>
      <c r="D7377" s="2" t="str">
        <f>IF(A7377="","",IFERROR(INDEX(Reff,MATCH('Buku Besar'!A7377,Akun,0)),""))</f>
        <v/>
      </c>
      <c r="E7377" s="331" t="str">
        <f>IF(A7377="","",IFERROR(INDEX(Penerimaan,MATCH('Buku Besar'!A7377,Akun,0)),""))</f>
        <v/>
      </c>
      <c r="F7377" s="331" t="str">
        <f>IF(A7377="","",IFERROR(INDEX(Pengeluaran,MATCH('Buku Besar'!A7377,Akun,0)),""))</f>
        <v/>
      </c>
      <c r="H7377" s="91" t="str">
        <f t="shared" si="231"/>
        <v/>
      </c>
      <c r="I7377" s="330" t="str">
        <f>IF(H7377="","",IFERROR(INDEX(Tanggal1,MATCH('Buku Besar'!H7377,Akun1,0)),""))</f>
        <v/>
      </c>
      <c r="J7377" s="2" t="str">
        <f>IF(H7377="","",IFERROR(INDEX(Keterangan1,MATCH('Buku Besar'!H7377,Akun1,0)),""))</f>
        <v/>
      </c>
      <c r="K7377" s="2" t="str">
        <f>IF(H7377="","",IFERROR(INDEX(Reff1,MATCH('Buku Besar'!H7377,Akun1,0)),""))</f>
        <v/>
      </c>
      <c r="L7377" s="331" t="str">
        <f>IF(H7377="","",IFERROR(INDEX(Penerimaan1,MATCH('Buku Besar'!H7377,Akun1,0)),""))</f>
        <v/>
      </c>
      <c r="M7377" s="331" t="str">
        <f>IF(H7377="","",IFERROR(INDEX(Pengeluaran1,MATCH('Buku Besar'!H7377,Akun1,0)),""))</f>
        <v/>
      </c>
    </row>
    <row r="7378" spans="1:13" x14ac:dyDescent="0.25">
      <c r="A7378" s="91" t="str">
        <f t="shared" si="230"/>
        <v/>
      </c>
      <c r="B7378" s="330" t="str">
        <f>IF(A7378="","",IFERROR(INDEX(Tanggal,MATCH('Buku Besar'!A7378,Akun,0)),""))</f>
        <v/>
      </c>
      <c r="C7378" s="2" t="str">
        <f>IF(A7378="","",IFERROR(INDEX(Keterangan,MATCH('Buku Besar'!A7378,Akun,0)),""))</f>
        <v/>
      </c>
      <c r="D7378" s="2" t="str">
        <f>IF(A7378="","",IFERROR(INDEX(Reff,MATCH('Buku Besar'!A7378,Akun,0)),""))</f>
        <v/>
      </c>
      <c r="E7378" s="331" t="str">
        <f>IF(A7378="","",IFERROR(INDEX(Penerimaan,MATCH('Buku Besar'!A7378,Akun,0)),""))</f>
        <v/>
      </c>
      <c r="F7378" s="331" t="str">
        <f>IF(A7378="","",IFERROR(INDEX(Pengeluaran,MATCH('Buku Besar'!A7378,Akun,0)),""))</f>
        <v/>
      </c>
      <c r="H7378" s="91" t="str">
        <f t="shared" si="231"/>
        <v/>
      </c>
      <c r="I7378" s="330" t="str">
        <f>IF(H7378="","",IFERROR(INDEX(Tanggal1,MATCH('Buku Besar'!H7378,Akun1,0)),""))</f>
        <v/>
      </c>
      <c r="J7378" s="2" t="str">
        <f>IF(H7378="","",IFERROR(INDEX(Keterangan1,MATCH('Buku Besar'!H7378,Akun1,0)),""))</f>
        <v/>
      </c>
      <c r="K7378" s="2" t="str">
        <f>IF(H7378="","",IFERROR(INDEX(Reff1,MATCH('Buku Besar'!H7378,Akun1,0)),""))</f>
        <v/>
      </c>
      <c r="L7378" s="331" t="str">
        <f>IF(H7378="","",IFERROR(INDEX(Penerimaan1,MATCH('Buku Besar'!H7378,Akun1,0)),""))</f>
        <v/>
      </c>
      <c r="M7378" s="331" t="str">
        <f>IF(H7378="","",IFERROR(INDEX(Pengeluaran1,MATCH('Buku Besar'!H7378,Akun1,0)),""))</f>
        <v/>
      </c>
    </row>
    <row r="7379" spans="1:13" x14ac:dyDescent="0.25">
      <c r="A7379" s="91" t="str">
        <f t="shared" si="230"/>
        <v/>
      </c>
      <c r="B7379" s="330" t="str">
        <f>IF(A7379="","",IFERROR(INDEX(Tanggal,MATCH('Buku Besar'!A7379,Akun,0)),""))</f>
        <v/>
      </c>
      <c r="C7379" s="2" t="str">
        <f>IF(A7379="","",IFERROR(INDEX(Keterangan,MATCH('Buku Besar'!A7379,Akun,0)),""))</f>
        <v/>
      </c>
      <c r="D7379" s="2" t="str">
        <f>IF(A7379="","",IFERROR(INDEX(Reff,MATCH('Buku Besar'!A7379,Akun,0)),""))</f>
        <v/>
      </c>
      <c r="E7379" s="331" t="str">
        <f>IF(A7379="","",IFERROR(INDEX(Penerimaan,MATCH('Buku Besar'!A7379,Akun,0)),""))</f>
        <v/>
      </c>
      <c r="F7379" s="331" t="str">
        <f>IF(A7379="","",IFERROR(INDEX(Pengeluaran,MATCH('Buku Besar'!A7379,Akun,0)),""))</f>
        <v/>
      </c>
      <c r="H7379" s="91" t="str">
        <f t="shared" si="231"/>
        <v/>
      </c>
      <c r="I7379" s="330" t="str">
        <f>IF(H7379="","",IFERROR(INDEX(Tanggal1,MATCH('Buku Besar'!H7379,Akun1,0)),""))</f>
        <v/>
      </c>
      <c r="J7379" s="2" t="str">
        <f>IF(H7379="","",IFERROR(INDEX(Keterangan1,MATCH('Buku Besar'!H7379,Akun1,0)),""))</f>
        <v/>
      </c>
      <c r="K7379" s="2" t="str">
        <f>IF(H7379="","",IFERROR(INDEX(Reff1,MATCH('Buku Besar'!H7379,Akun1,0)),""))</f>
        <v/>
      </c>
      <c r="L7379" s="331" t="str">
        <f>IF(H7379="","",IFERROR(INDEX(Penerimaan1,MATCH('Buku Besar'!H7379,Akun1,0)),""))</f>
        <v/>
      </c>
      <c r="M7379" s="331" t="str">
        <f>IF(H7379="","",IFERROR(INDEX(Pengeluaran1,MATCH('Buku Besar'!H7379,Akun1,0)),""))</f>
        <v/>
      </c>
    </row>
    <row r="7380" spans="1:13" x14ac:dyDescent="0.25">
      <c r="A7380" s="91" t="str">
        <f t="shared" si="230"/>
        <v/>
      </c>
      <c r="B7380" s="330" t="str">
        <f>IF(A7380="","",IFERROR(INDEX(Tanggal,MATCH('Buku Besar'!A7380,Akun,0)),""))</f>
        <v/>
      </c>
      <c r="C7380" s="2" t="str">
        <f>IF(A7380="","",IFERROR(INDEX(Keterangan,MATCH('Buku Besar'!A7380,Akun,0)),""))</f>
        <v/>
      </c>
      <c r="D7380" s="2" t="str">
        <f>IF(A7380="","",IFERROR(INDEX(Reff,MATCH('Buku Besar'!A7380,Akun,0)),""))</f>
        <v/>
      </c>
      <c r="E7380" s="331" t="str">
        <f>IF(A7380="","",IFERROR(INDEX(Penerimaan,MATCH('Buku Besar'!A7380,Akun,0)),""))</f>
        <v/>
      </c>
      <c r="F7380" s="331" t="str">
        <f>IF(A7380="","",IFERROR(INDEX(Pengeluaran,MATCH('Buku Besar'!A7380,Akun,0)),""))</f>
        <v/>
      </c>
      <c r="H7380" s="91" t="str">
        <f t="shared" si="231"/>
        <v/>
      </c>
      <c r="I7380" s="330" t="str">
        <f>IF(H7380="","",IFERROR(INDEX(Tanggal1,MATCH('Buku Besar'!H7380,Akun1,0)),""))</f>
        <v/>
      </c>
      <c r="J7380" s="2" t="str">
        <f>IF(H7380="","",IFERROR(INDEX(Keterangan1,MATCH('Buku Besar'!H7380,Akun1,0)),""))</f>
        <v/>
      </c>
      <c r="K7380" s="2" t="str">
        <f>IF(H7380="","",IFERROR(INDEX(Reff1,MATCH('Buku Besar'!H7380,Akun1,0)),""))</f>
        <v/>
      </c>
      <c r="L7380" s="331" t="str">
        <f>IF(H7380="","",IFERROR(INDEX(Penerimaan1,MATCH('Buku Besar'!H7380,Akun1,0)),""))</f>
        <v/>
      </c>
      <c r="M7380" s="331" t="str">
        <f>IF(H7380="","",IFERROR(INDEX(Pengeluaran1,MATCH('Buku Besar'!H7380,Akun1,0)),""))</f>
        <v/>
      </c>
    </row>
    <row r="7381" spans="1:13" x14ac:dyDescent="0.25">
      <c r="A7381" s="91" t="str">
        <f t="shared" si="230"/>
        <v/>
      </c>
      <c r="B7381" s="330" t="str">
        <f>IF(A7381="","",IFERROR(INDEX(Tanggal,MATCH('Buku Besar'!A7381,Akun,0)),""))</f>
        <v/>
      </c>
      <c r="C7381" s="2" t="str">
        <f>IF(A7381="","",IFERROR(INDEX(Keterangan,MATCH('Buku Besar'!A7381,Akun,0)),""))</f>
        <v/>
      </c>
      <c r="D7381" s="2" t="str">
        <f>IF(A7381="","",IFERROR(INDEX(Reff,MATCH('Buku Besar'!A7381,Akun,0)),""))</f>
        <v/>
      </c>
      <c r="E7381" s="331" t="str">
        <f>IF(A7381="","",IFERROR(INDEX(Penerimaan,MATCH('Buku Besar'!A7381,Akun,0)),""))</f>
        <v/>
      </c>
      <c r="F7381" s="331" t="str">
        <f>IF(A7381="","",IFERROR(INDEX(Pengeluaran,MATCH('Buku Besar'!A7381,Akun,0)),""))</f>
        <v/>
      </c>
      <c r="H7381" s="91" t="str">
        <f t="shared" si="231"/>
        <v/>
      </c>
      <c r="I7381" s="330" t="str">
        <f>IF(H7381="","",IFERROR(INDEX(Tanggal1,MATCH('Buku Besar'!H7381,Akun1,0)),""))</f>
        <v/>
      </c>
      <c r="J7381" s="2" t="str">
        <f>IF(H7381="","",IFERROR(INDEX(Keterangan1,MATCH('Buku Besar'!H7381,Akun1,0)),""))</f>
        <v/>
      </c>
      <c r="K7381" s="2" t="str">
        <f>IF(H7381="","",IFERROR(INDEX(Reff1,MATCH('Buku Besar'!H7381,Akun1,0)),""))</f>
        <v/>
      </c>
      <c r="L7381" s="331" t="str">
        <f>IF(H7381="","",IFERROR(INDEX(Penerimaan1,MATCH('Buku Besar'!H7381,Akun1,0)),""))</f>
        <v/>
      </c>
      <c r="M7381" s="331" t="str">
        <f>IF(H7381="","",IFERROR(INDEX(Pengeluaran1,MATCH('Buku Besar'!H7381,Akun1,0)),""))</f>
        <v/>
      </c>
    </row>
    <row r="7382" spans="1:13" x14ac:dyDescent="0.25">
      <c r="A7382" s="91" t="str">
        <f t="shared" si="230"/>
        <v/>
      </c>
      <c r="B7382" s="330" t="str">
        <f>IF(A7382="","",IFERROR(INDEX(Tanggal,MATCH('Buku Besar'!A7382,Akun,0)),""))</f>
        <v/>
      </c>
      <c r="C7382" s="2" t="str">
        <f>IF(A7382="","",IFERROR(INDEX(Keterangan,MATCH('Buku Besar'!A7382,Akun,0)),""))</f>
        <v/>
      </c>
      <c r="D7382" s="2" t="str">
        <f>IF(A7382="","",IFERROR(INDEX(Reff,MATCH('Buku Besar'!A7382,Akun,0)),""))</f>
        <v/>
      </c>
      <c r="E7382" s="331" t="str">
        <f>IF(A7382="","",IFERROR(INDEX(Penerimaan,MATCH('Buku Besar'!A7382,Akun,0)),""))</f>
        <v/>
      </c>
      <c r="F7382" s="331" t="str">
        <f>IF(A7382="","",IFERROR(INDEX(Pengeluaran,MATCH('Buku Besar'!A7382,Akun,0)),""))</f>
        <v/>
      </c>
      <c r="H7382" s="91" t="str">
        <f t="shared" si="231"/>
        <v/>
      </c>
      <c r="I7382" s="330" t="str">
        <f>IF(H7382="","",IFERROR(INDEX(Tanggal1,MATCH('Buku Besar'!H7382,Akun1,0)),""))</f>
        <v/>
      </c>
      <c r="J7382" s="2" t="str">
        <f>IF(H7382="","",IFERROR(INDEX(Keterangan1,MATCH('Buku Besar'!H7382,Akun1,0)),""))</f>
        <v/>
      </c>
      <c r="K7382" s="2" t="str">
        <f>IF(H7382="","",IFERROR(INDEX(Reff1,MATCH('Buku Besar'!H7382,Akun1,0)),""))</f>
        <v/>
      </c>
      <c r="L7382" s="331" t="str">
        <f>IF(H7382="","",IFERROR(INDEX(Penerimaan1,MATCH('Buku Besar'!H7382,Akun1,0)),""))</f>
        <v/>
      </c>
      <c r="M7382" s="331" t="str">
        <f>IF(H7382="","",IFERROR(INDEX(Pengeluaran1,MATCH('Buku Besar'!H7382,Akun1,0)),""))</f>
        <v/>
      </c>
    </row>
    <row r="7383" spans="1:13" x14ac:dyDescent="0.25">
      <c r="A7383" s="91" t="str">
        <f t="shared" si="230"/>
        <v/>
      </c>
      <c r="B7383" s="330" t="str">
        <f>IF(A7383="","",IFERROR(INDEX(Tanggal,MATCH('Buku Besar'!A7383,Akun,0)),""))</f>
        <v/>
      </c>
      <c r="C7383" s="2" t="str">
        <f>IF(A7383="","",IFERROR(INDEX(Keterangan,MATCH('Buku Besar'!A7383,Akun,0)),""))</f>
        <v/>
      </c>
      <c r="D7383" s="2" t="str">
        <f>IF(A7383="","",IFERROR(INDEX(Reff,MATCH('Buku Besar'!A7383,Akun,0)),""))</f>
        <v/>
      </c>
      <c r="E7383" s="331" t="str">
        <f>IF(A7383="","",IFERROR(INDEX(Penerimaan,MATCH('Buku Besar'!A7383,Akun,0)),""))</f>
        <v/>
      </c>
      <c r="F7383" s="331" t="str">
        <f>IF(A7383="","",IFERROR(INDEX(Pengeluaran,MATCH('Buku Besar'!A7383,Akun,0)),""))</f>
        <v/>
      </c>
      <c r="H7383" s="91" t="str">
        <f t="shared" si="231"/>
        <v/>
      </c>
      <c r="I7383" s="330" t="str">
        <f>IF(H7383="","",IFERROR(INDEX(Tanggal1,MATCH('Buku Besar'!H7383,Akun1,0)),""))</f>
        <v/>
      </c>
      <c r="J7383" s="2" t="str">
        <f>IF(H7383="","",IFERROR(INDEX(Keterangan1,MATCH('Buku Besar'!H7383,Akun1,0)),""))</f>
        <v/>
      </c>
      <c r="K7383" s="2" t="str">
        <f>IF(H7383="","",IFERROR(INDEX(Reff1,MATCH('Buku Besar'!H7383,Akun1,0)),""))</f>
        <v/>
      </c>
      <c r="L7383" s="331" t="str">
        <f>IF(H7383="","",IFERROR(INDEX(Penerimaan1,MATCH('Buku Besar'!H7383,Akun1,0)),""))</f>
        <v/>
      </c>
      <c r="M7383" s="331" t="str">
        <f>IF(H7383="","",IFERROR(INDEX(Pengeluaran1,MATCH('Buku Besar'!H7383,Akun1,0)),""))</f>
        <v/>
      </c>
    </row>
    <row r="7384" spans="1:13" x14ac:dyDescent="0.25">
      <c r="A7384" s="91" t="str">
        <f t="shared" si="230"/>
        <v/>
      </c>
      <c r="B7384" s="330" t="str">
        <f>IF(A7384="","",IFERROR(INDEX(Tanggal,MATCH('Buku Besar'!A7384,Akun,0)),""))</f>
        <v/>
      </c>
      <c r="C7384" s="2" t="str">
        <f>IF(A7384="","",IFERROR(INDEX(Keterangan,MATCH('Buku Besar'!A7384,Akun,0)),""))</f>
        <v/>
      </c>
      <c r="D7384" s="2" t="str">
        <f>IF(A7384="","",IFERROR(INDEX(Reff,MATCH('Buku Besar'!A7384,Akun,0)),""))</f>
        <v/>
      </c>
      <c r="E7384" s="331" t="str">
        <f>IF(A7384="","",IFERROR(INDEX(Penerimaan,MATCH('Buku Besar'!A7384,Akun,0)),""))</f>
        <v/>
      </c>
      <c r="F7384" s="331" t="str">
        <f>IF(A7384="","",IFERROR(INDEX(Pengeluaran,MATCH('Buku Besar'!A7384,Akun,0)),""))</f>
        <v/>
      </c>
      <c r="H7384" s="91" t="str">
        <f t="shared" si="231"/>
        <v/>
      </c>
      <c r="I7384" s="330" t="str">
        <f>IF(H7384="","",IFERROR(INDEX(Tanggal1,MATCH('Buku Besar'!H7384,Akun1,0)),""))</f>
        <v/>
      </c>
      <c r="J7384" s="2" t="str">
        <f>IF(H7384="","",IFERROR(INDEX(Keterangan1,MATCH('Buku Besar'!H7384,Akun1,0)),""))</f>
        <v/>
      </c>
      <c r="K7384" s="2" t="str">
        <f>IF(H7384="","",IFERROR(INDEX(Reff1,MATCH('Buku Besar'!H7384,Akun1,0)),""))</f>
        <v/>
      </c>
      <c r="L7384" s="331" t="str">
        <f>IF(H7384="","",IFERROR(INDEX(Penerimaan1,MATCH('Buku Besar'!H7384,Akun1,0)),""))</f>
        <v/>
      </c>
      <c r="M7384" s="331" t="str">
        <f>IF(H7384="","",IFERROR(INDEX(Pengeluaran1,MATCH('Buku Besar'!H7384,Akun1,0)),""))</f>
        <v/>
      </c>
    </row>
    <row r="7385" spans="1:13" x14ac:dyDescent="0.25">
      <c r="A7385" s="91" t="str">
        <f t="shared" si="230"/>
        <v/>
      </c>
      <c r="B7385" s="330" t="str">
        <f>IF(A7385="","",IFERROR(INDEX(Tanggal,MATCH('Buku Besar'!A7385,Akun,0)),""))</f>
        <v/>
      </c>
      <c r="C7385" s="2" t="str">
        <f>IF(A7385="","",IFERROR(INDEX(Keterangan,MATCH('Buku Besar'!A7385,Akun,0)),""))</f>
        <v/>
      </c>
      <c r="D7385" s="2" t="str">
        <f>IF(A7385="","",IFERROR(INDEX(Reff,MATCH('Buku Besar'!A7385,Akun,0)),""))</f>
        <v/>
      </c>
      <c r="E7385" s="331" t="str">
        <f>IF(A7385="","",IFERROR(INDEX(Penerimaan,MATCH('Buku Besar'!A7385,Akun,0)),""))</f>
        <v/>
      </c>
      <c r="F7385" s="331" t="str">
        <f>IF(A7385="","",IFERROR(INDEX(Pengeluaran,MATCH('Buku Besar'!A7385,Akun,0)),""))</f>
        <v/>
      </c>
      <c r="H7385" s="91" t="str">
        <f t="shared" si="231"/>
        <v/>
      </c>
      <c r="I7385" s="330" t="str">
        <f>IF(H7385="","",IFERROR(INDEX(Tanggal1,MATCH('Buku Besar'!H7385,Akun1,0)),""))</f>
        <v/>
      </c>
      <c r="J7385" s="2" t="str">
        <f>IF(H7385="","",IFERROR(INDEX(Keterangan1,MATCH('Buku Besar'!H7385,Akun1,0)),""))</f>
        <v/>
      </c>
      <c r="K7385" s="2" t="str">
        <f>IF(H7385="","",IFERROR(INDEX(Reff1,MATCH('Buku Besar'!H7385,Akun1,0)),""))</f>
        <v/>
      </c>
      <c r="L7385" s="331" t="str">
        <f>IF(H7385="","",IFERROR(INDEX(Penerimaan1,MATCH('Buku Besar'!H7385,Akun1,0)),""))</f>
        <v/>
      </c>
      <c r="M7385" s="331" t="str">
        <f>IF(H7385="","",IFERROR(INDEX(Pengeluaran1,MATCH('Buku Besar'!H7385,Akun1,0)),""))</f>
        <v/>
      </c>
    </row>
    <row r="7386" spans="1:13" x14ac:dyDescent="0.25">
      <c r="A7386" s="91" t="str">
        <f t="shared" si="230"/>
        <v/>
      </c>
      <c r="B7386" s="330" t="str">
        <f>IF(A7386="","",IFERROR(INDEX(Tanggal,MATCH('Buku Besar'!A7386,Akun,0)),""))</f>
        <v/>
      </c>
      <c r="C7386" s="2" t="str">
        <f>IF(A7386="","",IFERROR(INDEX(Keterangan,MATCH('Buku Besar'!A7386,Akun,0)),""))</f>
        <v/>
      </c>
      <c r="D7386" s="2" t="str">
        <f>IF(A7386="","",IFERROR(INDEX(Reff,MATCH('Buku Besar'!A7386,Akun,0)),""))</f>
        <v/>
      </c>
      <c r="E7386" s="331" t="str">
        <f>IF(A7386="","",IFERROR(INDEX(Penerimaan,MATCH('Buku Besar'!A7386,Akun,0)),""))</f>
        <v/>
      </c>
      <c r="F7386" s="331" t="str">
        <f>IF(A7386="","",IFERROR(INDEX(Pengeluaran,MATCH('Buku Besar'!A7386,Akun,0)),""))</f>
        <v/>
      </c>
      <c r="H7386" s="91" t="str">
        <f t="shared" si="231"/>
        <v/>
      </c>
      <c r="I7386" s="330" t="str">
        <f>IF(H7386="","",IFERROR(INDEX(Tanggal1,MATCH('Buku Besar'!H7386,Akun1,0)),""))</f>
        <v/>
      </c>
      <c r="J7386" s="2" t="str">
        <f>IF(H7386="","",IFERROR(INDEX(Keterangan1,MATCH('Buku Besar'!H7386,Akun1,0)),""))</f>
        <v/>
      </c>
      <c r="K7386" s="2" t="str">
        <f>IF(H7386="","",IFERROR(INDEX(Reff1,MATCH('Buku Besar'!H7386,Akun1,0)),""))</f>
        <v/>
      </c>
      <c r="L7386" s="331" t="str">
        <f>IF(H7386="","",IFERROR(INDEX(Penerimaan1,MATCH('Buku Besar'!H7386,Akun1,0)),""))</f>
        <v/>
      </c>
      <c r="M7386" s="331" t="str">
        <f>IF(H7386="","",IFERROR(INDEX(Pengeluaran1,MATCH('Buku Besar'!H7386,Akun1,0)),""))</f>
        <v/>
      </c>
    </row>
    <row r="7387" spans="1:13" x14ac:dyDescent="0.25">
      <c r="A7387" s="91" t="str">
        <f t="shared" si="230"/>
        <v/>
      </c>
      <c r="B7387" s="330" t="str">
        <f>IF(A7387="","",IFERROR(INDEX(Tanggal,MATCH('Buku Besar'!A7387,Akun,0)),""))</f>
        <v/>
      </c>
      <c r="C7387" s="2" t="str">
        <f>IF(A7387="","",IFERROR(INDEX(Keterangan,MATCH('Buku Besar'!A7387,Akun,0)),""))</f>
        <v/>
      </c>
      <c r="D7387" s="2" t="str">
        <f>IF(A7387="","",IFERROR(INDEX(Reff,MATCH('Buku Besar'!A7387,Akun,0)),""))</f>
        <v/>
      </c>
      <c r="E7387" s="331" t="str">
        <f>IF(A7387="","",IFERROR(INDEX(Penerimaan,MATCH('Buku Besar'!A7387,Akun,0)),""))</f>
        <v/>
      </c>
      <c r="F7387" s="331" t="str">
        <f>IF(A7387="","",IFERROR(INDEX(Pengeluaran,MATCH('Buku Besar'!A7387,Akun,0)),""))</f>
        <v/>
      </c>
      <c r="H7387" s="91" t="str">
        <f t="shared" si="231"/>
        <v/>
      </c>
      <c r="I7387" s="330" t="str">
        <f>IF(H7387="","",IFERROR(INDEX(Tanggal1,MATCH('Buku Besar'!H7387,Akun1,0)),""))</f>
        <v/>
      </c>
      <c r="J7387" s="2" t="str">
        <f>IF(H7387="","",IFERROR(INDEX(Keterangan1,MATCH('Buku Besar'!H7387,Akun1,0)),""))</f>
        <v/>
      </c>
      <c r="K7387" s="2" t="str">
        <f>IF(H7387="","",IFERROR(INDEX(Reff1,MATCH('Buku Besar'!H7387,Akun1,0)),""))</f>
        <v/>
      </c>
      <c r="L7387" s="331" t="str">
        <f>IF(H7387="","",IFERROR(INDEX(Penerimaan1,MATCH('Buku Besar'!H7387,Akun1,0)),""))</f>
        <v/>
      </c>
      <c r="M7387" s="331" t="str">
        <f>IF(H7387="","",IFERROR(INDEX(Pengeluaran1,MATCH('Buku Besar'!H7387,Akun1,0)),""))</f>
        <v/>
      </c>
    </row>
    <row r="7388" spans="1:13" x14ac:dyDescent="0.25">
      <c r="A7388" s="91" t="str">
        <f t="shared" si="230"/>
        <v/>
      </c>
      <c r="B7388" s="330" t="str">
        <f>IF(A7388="","",IFERROR(INDEX(Tanggal,MATCH('Buku Besar'!A7388,Akun,0)),""))</f>
        <v/>
      </c>
      <c r="C7388" s="2" t="str">
        <f>IF(A7388="","",IFERROR(INDEX(Keterangan,MATCH('Buku Besar'!A7388,Akun,0)),""))</f>
        <v/>
      </c>
      <c r="D7388" s="2" t="str">
        <f>IF(A7388="","",IFERROR(INDEX(Reff,MATCH('Buku Besar'!A7388,Akun,0)),""))</f>
        <v/>
      </c>
      <c r="E7388" s="331" t="str">
        <f>IF(A7388="","",IFERROR(INDEX(Penerimaan,MATCH('Buku Besar'!A7388,Akun,0)),""))</f>
        <v/>
      </c>
      <c r="F7388" s="331" t="str">
        <f>IF(A7388="","",IFERROR(INDEX(Pengeluaran,MATCH('Buku Besar'!A7388,Akun,0)),""))</f>
        <v/>
      </c>
      <c r="H7388" s="91" t="str">
        <f t="shared" si="231"/>
        <v/>
      </c>
      <c r="I7388" s="330" t="str">
        <f>IF(H7388="","",IFERROR(INDEX(Tanggal1,MATCH('Buku Besar'!H7388,Akun1,0)),""))</f>
        <v/>
      </c>
      <c r="J7388" s="2" t="str">
        <f>IF(H7388="","",IFERROR(INDEX(Keterangan1,MATCH('Buku Besar'!H7388,Akun1,0)),""))</f>
        <v/>
      </c>
      <c r="K7388" s="2" t="str">
        <f>IF(H7388="","",IFERROR(INDEX(Reff1,MATCH('Buku Besar'!H7388,Akun1,0)),""))</f>
        <v/>
      </c>
      <c r="L7388" s="331" t="str">
        <f>IF(H7388="","",IFERROR(INDEX(Penerimaan1,MATCH('Buku Besar'!H7388,Akun1,0)),""))</f>
        <v/>
      </c>
      <c r="M7388" s="331" t="str">
        <f>IF(H7388="","",IFERROR(INDEX(Pengeluaran1,MATCH('Buku Besar'!H7388,Akun1,0)),""))</f>
        <v/>
      </c>
    </row>
    <row r="7389" spans="1:13" x14ac:dyDescent="0.25">
      <c r="A7389" s="91" t="str">
        <f t="shared" si="230"/>
        <v/>
      </c>
      <c r="B7389" s="330" t="str">
        <f>IF(A7389="","",IFERROR(INDEX(Tanggal,MATCH('Buku Besar'!A7389,Akun,0)),""))</f>
        <v/>
      </c>
      <c r="C7389" s="2" t="str">
        <f>IF(A7389="","",IFERROR(INDEX(Keterangan,MATCH('Buku Besar'!A7389,Akun,0)),""))</f>
        <v/>
      </c>
      <c r="D7389" s="2" t="str">
        <f>IF(A7389="","",IFERROR(INDEX(Reff,MATCH('Buku Besar'!A7389,Akun,0)),""))</f>
        <v/>
      </c>
      <c r="E7389" s="331" t="str">
        <f>IF(A7389="","",IFERROR(INDEX(Penerimaan,MATCH('Buku Besar'!A7389,Akun,0)),""))</f>
        <v/>
      </c>
      <c r="F7389" s="331" t="str">
        <f>IF(A7389="","",IFERROR(INDEX(Pengeluaran,MATCH('Buku Besar'!A7389,Akun,0)),""))</f>
        <v/>
      </c>
      <c r="H7389" s="91" t="str">
        <f t="shared" si="231"/>
        <v/>
      </c>
      <c r="I7389" s="330" t="str">
        <f>IF(H7389="","",IFERROR(INDEX(Tanggal1,MATCH('Buku Besar'!H7389,Akun1,0)),""))</f>
        <v/>
      </c>
      <c r="J7389" s="2" t="str">
        <f>IF(H7389="","",IFERROR(INDEX(Keterangan1,MATCH('Buku Besar'!H7389,Akun1,0)),""))</f>
        <v/>
      </c>
      <c r="K7389" s="2" t="str">
        <f>IF(H7389="","",IFERROR(INDEX(Reff1,MATCH('Buku Besar'!H7389,Akun1,0)),""))</f>
        <v/>
      </c>
      <c r="L7389" s="331" t="str">
        <f>IF(H7389="","",IFERROR(INDEX(Penerimaan1,MATCH('Buku Besar'!H7389,Akun1,0)),""))</f>
        <v/>
      </c>
      <c r="M7389" s="331" t="str">
        <f>IF(H7389="","",IFERROR(INDEX(Pengeluaran1,MATCH('Buku Besar'!H7389,Akun1,0)),""))</f>
        <v/>
      </c>
    </row>
    <row r="7390" spans="1:13" x14ac:dyDescent="0.25">
      <c r="A7390" s="91" t="str">
        <f t="shared" si="230"/>
        <v/>
      </c>
      <c r="B7390" s="330" t="str">
        <f>IF(A7390="","",IFERROR(INDEX(Tanggal,MATCH('Buku Besar'!A7390,Akun,0)),""))</f>
        <v/>
      </c>
      <c r="C7390" s="2" t="str">
        <f>IF(A7390="","",IFERROR(INDEX(Keterangan,MATCH('Buku Besar'!A7390,Akun,0)),""))</f>
        <v/>
      </c>
      <c r="D7390" s="2" t="str">
        <f>IF(A7390="","",IFERROR(INDEX(Reff,MATCH('Buku Besar'!A7390,Akun,0)),""))</f>
        <v/>
      </c>
      <c r="E7390" s="331" t="str">
        <f>IF(A7390="","",IFERROR(INDEX(Penerimaan,MATCH('Buku Besar'!A7390,Akun,0)),""))</f>
        <v/>
      </c>
      <c r="F7390" s="331" t="str">
        <f>IF(A7390="","",IFERROR(INDEX(Pengeluaran,MATCH('Buku Besar'!A7390,Akun,0)),""))</f>
        <v/>
      </c>
      <c r="H7390" s="91" t="str">
        <f t="shared" si="231"/>
        <v/>
      </c>
      <c r="I7390" s="330" t="str">
        <f>IF(H7390="","",IFERROR(INDEX(Tanggal1,MATCH('Buku Besar'!H7390,Akun1,0)),""))</f>
        <v/>
      </c>
      <c r="J7390" s="2" t="str">
        <f>IF(H7390="","",IFERROR(INDEX(Keterangan1,MATCH('Buku Besar'!H7390,Akun1,0)),""))</f>
        <v/>
      </c>
      <c r="K7390" s="2" t="str">
        <f>IF(H7390="","",IFERROR(INDEX(Reff1,MATCH('Buku Besar'!H7390,Akun1,0)),""))</f>
        <v/>
      </c>
      <c r="L7390" s="331" t="str">
        <f>IF(H7390="","",IFERROR(INDEX(Penerimaan1,MATCH('Buku Besar'!H7390,Akun1,0)),""))</f>
        <v/>
      </c>
      <c r="M7390" s="331" t="str">
        <f>IF(H7390="","",IFERROR(INDEX(Pengeluaran1,MATCH('Buku Besar'!H7390,Akun1,0)),""))</f>
        <v/>
      </c>
    </row>
    <row r="7391" spans="1:13" x14ac:dyDescent="0.25">
      <c r="A7391" s="91" t="str">
        <f t="shared" si="230"/>
        <v/>
      </c>
      <c r="B7391" s="330" t="str">
        <f>IF(A7391="","",IFERROR(INDEX(Tanggal,MATCH('Buku Besar'!A7391,Akun,0)),""))</f>
        <v/>
      </c>
      <c r="C7391" s="2" t="str">
        <f>IF(A7391="","",IFERROR(INDEX(Keterangan,MATCH('Buku Besar'!A7391,Akun,0)),""))</f>
        <v/>
      </c>
      <c r="D7391" s="2" t="str">
        <f>IF(A7391="","",IFERROR(INDEX(Reff,MATCH('Buku Besar'!A7391,Akun,0)),""))</f>
        <v/>
      </c>
      <c r="E7391" s="331" t="str">
        <f>IF(A7391="","",IFERROR(INDEX(Penerimaan,MATCH('Buku Besar'!A7391,Akun,0)),""))</f>
        <v/>
      </c>
      <c r="F7391" s="331" t="str">
        <f>IF(A7391="","",IFERROR(INDEX(Pengeluaran,MATCH('Buku Besar'!A7391,Akun,0)),""))</f>
        <v/>
      </c>
      <c r="H7391" s="91" t="str">
        <f t="shared" si="231"/>
        <v/>
      </c>
      <c r="I7391" s="330" t="str">
        <f>IF(H7391="","",IFERROR(INDEX(Tanggal1,MATCH('Buku Besar'!H7391,Akun1,0)),""))</f>
        <v/>
      </c>
      <c r="J7391" s="2" t="str">
        <f>IF(H7391="","",IFERROR(INDEX(Keterangan1,MATCH('Buku Besar'!H7391,Akun1,0)),""))</f>
        <v/>
      </c>
      <c r="K7391" s="2" t="str">
        <f>IF(H7391="","",IFERROR(INDEX(Reff1,MATCH('Buku Besar'!H7391,Akun1,0)),""))</f>
        <v/>
      </c>
      <c r="L7391" s="331" t="str">
        <f>IF(H7391="","",IFERROR(INDEX(Penerimaan1,MATCH('Buku Besar'!H7391,Akun1,0)),""))</f>
        <v/>
      </c>
      <c r="M7391" s="331" t="str">
        <f>IF(H7391="","",IFERROR(INDEX(Pengeluaran1,MATCH('Buku Besar'!H7391,Akun1,0)),""))</f>
        <v/>
      </c>
    </row>
    <row r="7392" spans="1:13" x14ac:dyDescent="0.25">
      <c r="A7392" s="91" t="str">
        <f t="shared" si="230"/>
        <v/>
      </c>
      <c r="B7392" s="330" t="str">
        <f>IF(A7392="","",IFERROR(INDEX(Tanggal,MATCH('Buku Besar'!A7392,Akun,0)),""))</f>
        <v/>
      </c>
      <c r="C7392" s="2" t="str">
        <f>IF(A7392="","",IFERROR(INDEX(Keterangan,MATCH('Buku Besar'!A7392,Akun,0)),""))</f>
        <v/>
      </c>
      <c r="D7392" s="2" t="str">
        <f>IF(A7392="","",IFERROR(INDEX(Reff,MATCH('Buku Besar'!A7392,Akun,0)),""))</f>
        <v/>
      </c>
      <c r="E7392" s="331" t="str">
        <f>IF(A7392="","",IFERROR(INDEX(Penerimaan,MATCH('Buku Besar'!A7392,Akun,0)),""))</f>
        <v/>
      </c>
      <c r="F7392" s="331" t="str">
        <f>IF(A7392="","",IFERROR(INDEX(Pengeluaran,MATCH('Buku Besar'!A7392,Akun,0)),""))</f>
        <v/>
      </c>
      <c r="H7392" s="91" t="str">
        <f t="shared" si="231"/>
        <v/>
      </c>
      <c r="I7392" s="330" t="str">
        <f>IF(H7392="","",IFERROR(INDEX(Tanggal1,MATCH('Buku Besar'!H7392,Akun1,0)),""))</f>
        <v/>
      </c>
      <c r="J7392" s="2" t="str">
        <f>IF(H7392="","",IFERROR(INDEX(Keterangan1,MATCH('Buku Besar'!H7392,Akun1,0)),""))</f>
        <v/>
      </c>
      <c r="K7392" s="2" t="str">
        <f>IF(H7392="","",IFERROR(INDEX(Reff1,MATCH('Buku Besar'!H7392,Akun1,0)),""))</f>
        <v/>
      </c>
      <c r="L7392" s="331" t="str">
        <f>IF(H7392="","",IFERROR(INDEX(Penerimaan1,MATCH('Buku Besar'!H7392,Akun1,0)),""))</f>
        <v/>
      </c>
      <c r="M7392" s="331" t="str">
        <f>IF(H7392="","",IFERROR(INDEX(Pengeluaran1,MATCH('Buku Besar'!H7392,Akun1,0)),""))</f>
        <v/>
      </c>
    </row>
    <row r="7393" spans="1:13" x14ac:dyDescent="0.25">
      <c r="A7393" s="91" t="str">
        <f t="shared" si="230"/>
        <v/>
      </c>
      <c r="B7393" s="330" t="str">
        <f>IF(A7393="","",IFERROR(INDEX(Tanggal,MATCH('Buku Besar'!A7393,Akun,0)),""))</f>
        <v/>
      </c>
      <c r="C7393" s="2" t="str">
        <f>IF(A7393="","",IFERROR(INDEX(Keterangan,MATCH('Buku Besar'!A7393,Akun,0)),""))</f>
        <v/>
      </c>
      <c r="D7393" s="2" t="str">
        <f>IF(A7393="","",IFERROR(INDEX(Reff,MATCH('Buku Besar'!A7393,Akun,0)),""))</f>
        <v/>
      </c>
      <c r="E7393" s="331" t="str">
        <f>IF(A7393="","",IFERROR(INDEX(Penerimaan,MATCH('Buku Besar'!A7393,Akun,0)),""))</f>
        <v/>
      </c>
      <c r="F7393" s="331" t="str">
        <f>IF(A7393="","",IFERROR(INDEX(Pengeluaran,MATCH('Buku Besar'!A7393,Akun,0)),""))</f>
        <v/>
      </c>
      <c r="H7393" s="91" t="str">
        <f t="shared" si="231"/>
        <v/>
      </c>
      <c r="I7393" s="330" t="str">
        <f>IF(H7393="","",IFERROR(INDEX(Tanggal1,MATCH('Buku Besar'!H7393,Akun1,0)),""))</f>
        <v/>
      </c>
      <c r="J7393" s="2" t="str">
        <f>IF(H7393="","",IFERROR(INDEX(Keterangan1,MATCH('Buku Besar'!H7393,Akun1,0)),""))</f>
        <v/>
      </c>
      <c r="K7393" s="2" t="str">
        <f>IF(H7393="","",IFERROR(INDEX(Reff1,MATCH('Buku Besar'!H7393,Akun1,0)),""))</f>
        <v/>
      </c>
      <c r="L7393" s="331" t="str">
        <f>IF(H7393="","",IFERROR(INDEX(Penerimaan1,MATCH('Buku Besar'!H7393,Akun1,0)),""))</f>
        <v/>
      </c>
      <c r="M7393" s="331" t="str">
        <f>IF(H7393="","",IFERROR(INDEX(Pengeluaran1,MATCH('Buku Besar'!H7393,Akun1,0)),""))</f>
        <v/>
      </c>
    </row>
    <row r="7394" spans="1:13" x14ac:dyDescent="0.25">
      <c r="A7394" s="91" t="str">
        <f t="shared" si="230"/>
        <v/>
      </c>
      <c r="B7394" s="330" t="str">
        <f>IF(A7394="","",IFERROR(INDEX(Tanggal,MATCH('Buku Besar'!A7394,Akun,0)),""))</f>
        <v/>
      </c>
      <c r="C7394" s="2" t="str">
        <f>IF(A7394="","",IFERROR(INDEX(Keterangan,MATCH('Buku Besar'!A7394,Akun,0)),""))</f>
        <v/>
      </c>
      <c r="D7394" s="2" t="str">
        <f>IF(A7394="","",IFERROR(INDEX(Reff,MATCH('Buku Besar'!A7394,Akun,0)),""))</f>
        <v/>
      </c>
      <c r="E7394" s="331" t="str">
        <f>IF(A7394="","",IFERROR(INDEX(Penerimaan,MATCH('Buku Besar'!A7394,Akun,0)),""))</f>
        <v/>
      </c>
      <c r="F7394" s="331" t="str">
        <f>IF(A7394="","",IFERROR(INDEX(Pengeluaran,MATCH('Buku Besar'!A7394,Akun,0)),""))</f>
        <v/>
      </c>
      <c r="H7394" s="91" t="str">
        <f t="shared" si="231"/>
        <v/>
      </c>
      <c r="I7394" s="330" t="str">
        <f>IF(H7394="","",IFERROR(INDEX(Tanggal1,MATCH('Buku Besar'!H7394,Akun1,0)),""))</f>
        <v/>
      </c>
      <c r="J7394" s="2" t="str">
        <f>IF(H7394="","",IFERROR(INDEX(Keterangan1,MATCH('Buku Besar'!H7394,Akun1,0)),""))</f>
        <v/>
      </c>
      <c r="K7394" s="2" t="str">
        <f>IF(H7394="","",IFERROR(INDEX(Reff1,MATCH('Buku Besar'!H7394,Akun1,0)),""))</f>
        <v/>
      </c>
      <c r="L7394" s="331" t="str">
        <f>IF(H7394="","",IFERROR(INDEX(Penerimaan1,MATCH('Buku Besar'!H7394,Akun1,0)),""))</f>
        <v/>
      </c>
      <c r="M7394" s="331" t="str">
        <f>IF(H7394="","",IFERROR(INDEX(Pengeluaran1,MATCH('Buku Besar'!H7394,Akun1,0)),""))</f>
        <v/>
      </c>
    </row>
    <row r="7395" spans="1:13" x14ac:dyDescent="0.25">
      <c r="A7395" s="91" t="str">
        <f t="shared" si="230"/>
        <v/>
      </c>
      <c r="B7395" s="330" t="str">
        <f>IF(A7395="","",IFERROR(INDEX(Tanggal,MATCH('Buku Besar'!A7395,Akun,0)),""))</f>
        <v/>
      </c>
      <c r="C7395" s="2" t="str">
        <f>IF(A7395="","",IFERROR(INDEX(Keterangan,MATCH('Buku Besar'!A7395,Akun,0)),""))</f>
        <v/>
      </c>
      <c r="D7395" s="2" t="str">
        <f>IF(A7395="","",IFERROR(INDEX(Reff,MATCH('Buku Besar'!A7395,Akun,0)),""))</f>
        <v/>
      </c>
      <c r="E7395" s="331" t="str">
        <f>IF(A7395="","",IFERROR(INDEX(Penerimaan,MATCH('Buku Besar'!A7395,Akun,0)),""))</f>
        <v/>
      </c>
      <c r="F7395" s="331" t="str">
        <f>IF(A7395="","",IFERROR(INDEX(Pengeluaran,MATCH('Buku Besar'!A7395,Akun,0)),""))</f>
        <v/>
      </c>
      <c r="H7395" s="91" t="str">
        <f t="shared" si="231"/>
        <v/>
      </c>
      <c r="I7395" s="330" t="str">
        <f>IF(H7395="","",IFERROR(INDEX(Tanggal1,MATCH('Buku Besar'!H7395,Akun1,0)),""))</f>
        <v/>
      </c>
      <c r="J7395" s="2" t="str">
        <f>IF(H7395="","",IFERROR(INDEX(Keterangan1,MATCH('Buku Besar'!H7395,Akun1,0)),""))</f>
        <v/>
      </c>
      <c r="K7395" s="2" t="str">
        <f>IF(H7395="","",IFERROR(INDEX(Reff1,MATCH('Buku Besar'!H7395,Akun1,0)),""))</f>
        <v/>
      </c>
      <c r="L7395" s="331" t="str">
        <f>IF(H7395="","",IFERROR(INDEX(Penerimaan1,MATCH('Buku Besar'!H7395,Akun1,0)),""))</f>
        <v/>
      </c>
      <c r="M7395" s="331" t="str">
        <f>IF(H7395="","",IFERROR(INDEX(Pengeluaran1,MATCH('Buku Besar'!H7395,Akun1,0)),""))</f>
        <v/>
      </c>
    </row>
    <row r="7396" spans="1:13" x14ac:dyDescent="0.25">
      <c r="A7396" s="91" t="str">
        <f t="shared" si="230"/>
        <v/>
      </c>
      <c r="B7396" s="330" t="str">
        <f>IF(A7396="","",IFERROR(INDEX(Tanggal,MATCH('Buku Besar'!A7396,Akun,0)),""))</f>
        <v/>
      </c>
      <c r="C7396" s="2" t="str">
        <f>IF(A7396="","",IFERROR(INDEX(Keterangan,MATCH('Buku Besar'!A7396,Akun,0)),""))</f>
        <v/>
      </c>
      <c r="D7396" s="2" t="str">
        <f>IF(A7396="","",IFERROR(INDEX(Reff,MATCH('Buku Besar'!A7396,Akun,0)),""))</f>
        <v/>
      </c>
      <c r="E7396" s="331" t="str">
        <f>IF(A7396="","",IFERROR(INDEX(Penerimaan,MATCH('Buku Besar'!A7396,Akun,0)),""))</f>
        <v/>
      </c>
      <c r="F7396" s="331" t="str">
        <f>IF(A7396="","",IFERROR(INDEX(Pengeluaran,MATCH('Buku Besar'!A7396,Akun,0)),""))</f>
        <v/>
      </c>
      <c r="H7396" s="91" t="str">
        <f t="shared" si="231"/>
        <v/>
      </c>
      <c r="I7396" s="330" t="str">
        <f>IF(H7396="","",IFERROR(INDEX(Tanggal1,MATCH('Buku Besar'!H7396,Akun1,0)),""))</f>
        <v/>
      </c>
      <c r="J7396" s="2" t="str">
        <f>IF(H7396="","",IFERROR(INDEX(Keterangan1,MATCH('Buku Besar'!H7396,Akun1,0)),""))</f>
        <v/>
      </c>
      <c r="K7396" s="2" t="str">
        <f>IF(H7396="","",IFERROR(INDEX(Reff1,MATCH('Buku Besar'!H7396,Akun1,0)),""))</f>
        <v/>
      </c>
      <c r="L7396" s="331" t="str">
        <f>IF(H7396="","",IFERROR(INDEX(Penerimaan1,MATCH('Buku Besar'!H7396,Akun1,0)),""))</f>
        <v/>
      </c>
      <c r="M7396" s="331" t="str">
        <f>IF(H7396="","",IFERROR(INDEX(Pengeluaran1,MATCH('Buku Besar'!H7396,Akun1,0)),""))</f>
        <v/>
      </c>
    </row>
    <row r="7397" spans="1:13" x14ac:dyDescent="0.25">
      <c r="A7397" s="91" t="str">
        <f t="shared" si="230"/>
        <v/>
      </c>
      <c r="B7397" s="330" t="str">
        <f>IF(A7397="","",IFERROR(INDEX(Tanggal,MATCH('Buku Besar'!A7397,Akun,0)),""))</f>
        <v/>
      </c>
      <c r="C7397" s="2" t="str">
        <f>IF(A7397="","",IFERROR(INDEX(Keterangan,MATCH('Buku Besar'!A7397,Akun,0)),""))</f>
        <v/>
      </c>
      <c r="D7397" s="2" t="str">
        <f>IF(A7397="","",IFERROR(INDEX(Reff,MATCH('Buku Besar'!A7397,Akun,0)),""))</f>
        <v/>
      </c>
      <c r="E7397" s="331" t="str">
        <f>IF(A7397="","",IFERROR(INDEX(Penerimaan,MATCH('Buku Besar'!A7397,Akun,0)),""))</f>
        <v/>
      </c>
      <c r="F7397" s="331" t="str">
        <f>IF(A7397="","",IFERROR(INDEX(Pengeluaran,MATCH('Buku Besar'!A7397,Akun,0)),""))</f>
        <v/>
      </c>
      <c r="H7397" s="91" t="str">
        <f t="shared" si="231"/>
        <v/>
      </c>
      <c r="I7397" s="330" t="str">
        <f>IF(H7397="","",IFERROR(INDEX(Tanggal1,MATCH('Buku Besar'!H7397,Akun1,0)),""))</f>
        <v/>
      </c>
      <c r="J7397" s="2" t="str">
        <f>IF(H7397="","",IFERROR(INDEX(Keterangan1,MATCH('Buku Besar'!H7397,Akun1,0)),""))</f>
        <v/>
      </c>
      <c r="K7397" s="2" t="str">
        <f>IF(H7397="","",IFERROR(INDEX(Reff1,MATCH('Buku Besar'!H7397,Akun1,0)),""))</f>
        <v/>
      </c>
      <c r="L7397" s="331" t="str">
        <f>IF(H7397="","",IFERROR(INDEX(Penerimaan1,MATCH('Buku Besar'!H7397,Akun1,0)),""))</f>
        <v/>
      </c>
      <c r="M7397" s="331" t="str">
        <f>IF(H7397="","",IFERROR(INDEX(Pengeluaran1,MATCH('Buku Besar'!H7397,Akun1,0)),""))</f>
        <v/>
      </c>
    </row>
    <row r="7398" spans="1:13" x14ac:dyDescent="0.25">
      <c r="A7398" s="91" t="str">
        <f t="shared" si="230"/>
        <v/>
      </c>
      <c r="B7398" s="330" t="str">
        <f>IF(A7398="","",IFERROR(INDEX(Tanggal,MATCH('Buku Besar'!A7398,Akun,0)),""))</f>
        <v/>
      </c>
      <c r="C7398" s="2" t="str">
        <f>IF(A7398="","",IFERROR(INDEX(Keterangan,MATCH('Buku Besar'!A7398,Akun,0)),""))</f>
        <v/>
      </c>
      <c r="D7398" s="2" t="str">
        <f>IF(A7398="","",IFERROR(INDEX(Reff,MATCH('Buku Besar'!A7398,Akun,0)),""))</f>
        <v/>
      </c>
      <c r="E7398" s="331" t="str">
        <f>IF(A7398="","",IFERROR(INDEX(Penerimaan,MATCH('Buku Besar'!A7398,Akun,0)),""))</f>
        <v/>
      </c>
      <c r="F7398" s="331" t="str">
        <f>IF(A7398="","",IFERROR(INDEX(Pengeluaran,MATCH('Buku Besar'!A7398,Akun,0)),""))</f>
        <v/>
      </c>
      <c r="H7398" s="91" t="str">
        <f t="shared" si="231"/>
        <v/>
      </c>
      <c r="I7398" s="330" t="str">
        <f>IF(H7398="","",IFERROR(INDEX(Tanggal1,MATCH('Buku Besar'!H7398,Akun1,0)),""))</f>
        <v/>
      </c>
      <c r="J7398" s="2" t="str">
        <f>IF(H7398="","",IFERROR(INDEX(Keterangan1,MATCH('Buku Besar'!H7398,Akun1,0)),""))</f>
        <v/>
      </c>
      <c r="K7398" s="2" t="str">
        <f>IF(H7398="","",IFERROR(INDEX(Reff1,MATCH('Buku Besar'!H7398,Akun1,0)),""))</f>
        <v/>
      </c>
      <c r="L7398" s="331" t="str">
        <f>IF(H7398="","",IFERROR(INDEX(Penerimaan1,MATCH('Buku Besar'!H7398,Akun1,0)),""))</f>
        <v/>
      </c>
      <c r="M7398" s="331" t="str">
        <f>IF(H7398="","",IFERROR(INDEX(Pengeluaran1,MATCH('Buku Besar'!H7398,Akun1,0)),""))</f>
        <v/>
      </c>
    </row>
    <row r="7399" spans="1:13" x14ac:dyDescent="0.25">
      <c r="A7399" s="91" t="str">
        <f t="shared" si="230"/>
        <v/>
      </c>
      <c r="B7399" s="330" t="str">
        <f>IF(A7399="","",IFERROR(INDEX(Tanggal,MATCH('Buku Besar'!A7399,Akun,0)),""))</f>
        <v/>
      </c>
      <c r="C7399" s="2" t="str">
        <f>IF(A7399="","",IFERROR(INDEX(Keterangan,MATCH('Buku Besar'!A7399,Akun,0)),""))</f>
        <v/>
      </c>
      <c r="D7399" s="2" t="str">
        <f>IF(A7399="","",IFERROR(INDEX(Reff,MATCH('Buku Besar'!A7399,Akun,0)),""))</f>
        <v/>
      </c>
      <c r="E7399" s="331" t="str">
        <f>IF(A7399="","",IFERROR(INDEX(Penerimaan,MATCH('Buku Besar'!A7399,Akun,0)),""))</f>
        <v/>
      </c>
      <c r="F7399" s="331" t="str">
        <f>IF(A7399="","",IFERROR(INDEX(Pengeluaran,MATCH('Buku Besar'!A7399,Akun,0)),""))</f>
        <v/>
      </c>
      <c r="H7399" s="91" t="str">
        <f t="shared" si="231"/>
        <v/>
      </c>
      <c r="I7399" s="330" t="str">
        <f>IF(H7399="","",IFERROR(INDEX(Tanggal1,MATCH('Buku Besar'!H7399,Akun1,0)),""))</f>
        <v/>
      </c>
      <c r="J7399" s="2" t="str">
        <f>IF(H7399="","",IFERROR(INDEX(Keterangan1,MATCH('Buku Besar'!H7399,Akun1,0)),""))</f>
        <v/>
      </c>
      <c r="K7399" s="2" t="str">
        <f>IF(H7399="","",IFERROR(INDEX(Reff1,MATCH('Buku Besar'!H7399,Akun1,0)),""))</f>
        <v/>
      </c>
      <c r="L7399" s="331" t="str">
        <f>IF(H7399="","",IFERROR(INDEX(Penerimaan1,MATCH('Buku Besar'!H7399,Akun1,0)),""))</f>
        <v/>
      </c>
      <c r="M7399" s="331" t="str">
        <f>IF(H7399="","",IFERROR(INDEX(Pengeluaran1,MATCH('Buku Besar'!H7399,Akun1,0)),""))</f>
        <v/>
      </c>
    </row>
    <row r="7400" spans="1:13" x14ac:dyDescent="0.25">
      <c r="A7400" s="91" t="str">
        <f t="shared" si="230"/>
        <v/>
      </c>
      <c r="B7400" s="330" t="str">
        <f>IF(A7400="","",IFERROR(INDEX(Tanggal,MATCH('Buku Besar'!A7400,Akun,0)),""))</f>
        <v/>
      </c>
      <c r="C7400" s="2" t="str">
        <f>IF(A7400="","",IFERROR(INDEX(Keterangan,MATCH('Buku Besar'!A7400,Akun,0)),""))</f>
        <v/>
      </c>
      <c r="D7400" s="2" t="str">
        <f>IF(A7400="","",IFERROR(INDEX(Reff,MATCH('Buku Besar'!A7400,Akun,0)),""))</f>
        <v/>
      </c>
      <c r="E7400" s="331" t="str">
        <f>IF(A7400="","",IFERROR(INDEX(Penerimaan,MATCH('Buku Besar'!A7400,Akun,0)),""))</f>
        <v/>
      </c>
      <c r="F7400" s="331" t="str">
        <f>IF(A7400="","",IFERROR(INDEX(Pengeluaran,MATCH('Buku Besar'!A7400,Akun,0)),""))</f>
        <v/>
      </c>
      <c r="H7400" s="91" t="str">
        <f t="shared" si="231"/>
        <v/>
      </c>
      <c r="I7400" s="330" t="str">
        <f>IF(H7400="","",IFERROR(INDEX(Tanggal1,MATCH('Buku Besar'!H7400,Akun1,0)),""))</f>
        <v/>
      </c>
      <c r="J7400" s="2" t="str">
        <f>IF(H7400="","",IFERROR(INDEX(Keterangan1,MATCH('Buku Besar'!H7400,Akun1,0)),""))</f>
        <v/>
      </c>
      <c r="K7400" s="2" t="str">
        <f>IF(H7400="","",IFERROR(INDEX(Reff1,MATCH('Buku Besar'!H7400,Akun1,0)),""))</f>
        <v/>
      </c>
      <c r="L7400" s="331" t="str">
        <f>IF(H7400="","",IFERROR(INDEX(Penerimaan1,MATCH('Buku Besar'!H7400,Akun1,0)),""))</f>
        <v/>
      </c>
      <c r="M7400" s="331" t="str">
        <f>IF(H7400="","",IFERROR(INDEX(Pengeluaran1,MATCH('Buku Besar'!H7400,Akun1,0)),""))</f>
        <v/>
      </c>
    </row>
    <row r="7401" spans="1:13" x14ac:dyDescent="0.25">
      <c r="A7401" s="91" t="str">
        <f t="shared" si="230"/>
        <v/>
      </c>
      <c r="B7401" s="330" t="str">
        <f>IF(A7401="","",IFERROR(INDEX(Tanggal,MATCH('Buku Besar'!A7401,Akun,0)),""))</f>
        <v/>
      </c>
      <c r="C7401" s="2" t="str">
        <f>IF(A7401="","",IFERROR(INDEX(Keterangan,MATCH('Buku Besar'!A7401,Akun,0)),""))</f>
        <v/>
      </c>
      <c r="D7401" s="2" t="str">
        <f>IF(A7401="","",IFERROR(INDEX(Reff,MATCH('Buku Besar'!A7401,Akun,0)),""))</f>
        <v/>
      </c>
      <c r="E7401" s="331" t="str">
        <f>IF(A7401="","",IFERROR(INDEX(Penerimaan,MATCH('Buku Besar'!A7401,Akun,0)),""))</f>
        <v/>
      </c>
      <c r="F7401" s="331" t="str">
        <f>IF(A7401="","",IFERROR(INDEX(Pengeluaran,MATCH('Buku Besar'!A7401,Akun,0)),""))</f>
        <v/>
      </c>
      <c r="H7401" s="91" t="str">
        <f t="shared" si="231"/>
        <v/>
      </c>
      <c r="I7401" s="330" t="str">
        <f>IF(H7401="","",IFERROR(INDEX(Tanggal1,MATCH('Buku Besar'!H7401,Akun1,0)),""))</f>
        <v/>
      </c>
      <c r="J7401" s="2" t="str">
        <f>IF(H7401="","",IFERROR(INDEX(Keterangan1,MATCH('Buku Besar'!H7401,Akun1,0)),""))</f>
        <v/>
      </c>
      <c r="K7401" s="2" t="str">
        <f>IF(H7401="","",IFERROR(INDEX(Reff1,MATCH('Buku Besar'!H7401,Akun1,0)),""))</f>
        <v/>
      </c>
      <c r="L7401" s="331" t="str">
        <f>IF(H7401="","",IFERROR(INDEX(Penerimaan1,MATCH('Buku Besar'!H7401,Akun1,0)),""))</f>
        <v/>
      </c>
      <c r="M7401" s="331" t="str">
        <f>IF(H7401="","",IFERROR(INDEX(Pengeluaran1,MATCH('Buku Besar'!H7401,Akun1,0)),""))</f>
        <v/>
      </c>
    </row>
    <row r="7402" spans="1:13" x14ac:dyDescent="0.25">
      <c r="A7402" s="91" t="str">
        <f t="shared" si="230"/>
        <v/>
      </c>
      <c r="B7402" s="330" t="str">
        <f>IF(A7402="","",IFERROR(INDEX(Tanggal,MATCH('Buku Besar'!A7402,Akun,0)),""))</f>
        <v/>
      </c>
      <c r="C7402" s="2" t="str">
        <f>IF(A7402="","",IFERROR(INDEX(Keterangan,MATCH('Buku Besar'!A7402,Akun,0)),""))</f>
        <v/>
      </c>
      <c r="D7402" s="2" t="str">
        <f>IF(A7402="","",IFERROR(INDEX(Reff,MATCH('Buku Besar'!A7402,Akun,0)),""))</f>
        <v/>
      </c>
      <c r="E7402" s="331" t="str">
        <f>IF(A7402="","",IFERROR(INDEX(Penerimaan,MATCH('Buku Besar'!A7402,Akun,0)),""))</f>
        <v/>
      </c>
      <c r="F7402" s="331" t="str">
        <f>IF(A7402="","",IFERROR(INDEX(Pengeluaran,MATCH('Buku Besar'!A7402,Akun,0)),""))</f>
        <v/>
      </c>
      <c r="H7402" s="91" t="str">
        <f t="shared" si="231"/>
        <v/>
      </c>
      <c r="I7402" s="330" t="str">
        <f>IF(H7402="","",IFERROR(INDEX(Tanggal1,MATCH('Buku Besar'!H7402,Akun1,0)),""))</f>
        <v/>
      </c>
      <c r="J7402" s="2" t="str">
        <f>IF(H7402="","",IFERROR(INDEX(Keterangan1,MATCH('Buku Besar'!H7402,Akun1,0)),""))</f>
        <v/>
      </c>
      <c r="K7402" s="2" t="str">
        <f>IF(H7402="","",IFERROR(INDEX(Reff1,MATCH('Buku Besar'!H7402,Akun1,0)),""))</f>
        <v/>
      </c>
      <c r="L7402" s="331" t="str">
        <f>IF(H7402="","",IFERROR(INDEX(Penerimaan1,MATCH('Buku Besar'!H7402,Akun1,0)),""))</f>
        <v/>
      </c>
      <c r="M7402" s="331" t="str">
        <f>IF(H7402="","",IFERROR(INDEX(Pengeluaran1,MATCH('Buku Besar'!H7402,Akun1,0)),""))</f>
        <v/>
      </c>
    </row>
    <row r="7403" spans="1:13" x14ac:dyDescent="0.25">
      <c r="A7403" s="91" t="str">
        <f t="shared" si="230"/>
        <v/>
      </c>
      <c r="B7403" s="330" t="str">
        <f>IF(A7403="","",IFERROR(INDEX(Tanggal,MATCH('Buku Besar'!A7403,Akun,0)),""))</f>
        <v/>
      </c>
      <c r="C7403" s="2" t="str">
        <f>IF(A7403="","",IFERROR(INDEX(Keterangan,MATCH('Buku Besar'!A7403,Akun,0)),""))</f>
        <v/>
      </c>
      <c r="D7403" s="2" t="str">
        <f>IF(A7403="","",IFERROR(INDEX(Reff,MATCH('Buku Besar'!A7403,Akun,0)),""))</f>
        <v/>
      </c>
      <c r="E7403" s="331" t="str">
        <f>IF(A7403="","",IFERROR(INDEX(Penerimaan,MATCH('Buku Besar'!A7403,Akun,0)),""))</f>
        <v/>
      </c>
      <c r="F7403" s="331" t="str">
        <f>IF(A7403="","",IFERROR(INDEX(Pengeluaran,MATCH('Buku Besar'!A7403,Akun,0)),""))</f>
        <v/>
      </c>
      <c r="H7403" s="91" t="str">
        <f t="shared" si="231"/>
        <v/>
      </c>
      <c r="I7403" s="330" t="str">
        <f>IF(H7403="","",IFERROR(INDEX(Tanggal1,MATCH('Buku Besar'!H7403,Akun1,0)),""))</f>
        <v/>
      </c>
      <c r="J7403" s="2" t="str">
        <f>IF(H7403="","",IFERROR(INDEX(Keterangan1,MATCH('Buku Besar'!H7403,Akun1,0)),""))</f>
        <v/>
      </c>
      <c r="K7403" s="2" t="str">
        <f>IF(H7403="","",IFERROR(INDEX(Reff1,MATCH('Buku Besar'!H7403,Akun1,0)),""))</f>
        <v/>
      </c>
      <c r="L7403" s="331" t="str">
        <f>IF(H7403="","",IFERROR(INDEX(Penerimaan1,MATCH('Buku Besar'!H7403,Akun1,0)),""))</f>
        <v/>
      </c>
      <c r="M7403" s="331" t="str">
        <f>IF(H7403="","",IFERROR(INDEX(Pengeluaran1,MATCH('Buku Besar'!H7403,Akun1,0)),""))</f>
        <v/>
      </c>
    </row>
    <row r="7404" spans="1:13" x14ac:dyDescent="0.25">
      <c r="A7404" s="91" t="str">
        <f t="shared" si="230"/>
        <v/>
      </c>
      <c r="B7404" s="330" t="str">
        <f>IF(A7404="","",IFERROR(INDEX(Tanggal,MATCH('Buku Besar'!A7404,Akun,0)),""))</f>
        <v/>
      </c>
      <c r="C7404" s="2" t="str">
        <f>IF(A7404="","",IFERROR(INDEX(Keterangan,MATCH('Buku Besar'!A7404,Akun,0)),""))</f>
        <v/>
      </c>
      <c r="D7404" s="2" t="str">
        <f>IF(A7404="","",IFERROR(INDEX(Reff,MATCH('Buku Besar'!A7404,Akun,0)),""))</f>
        <v/>
      </c>
      <c r="E7404" s="331" t="str">
        <f>IF(A7404="","",IFERROR(INDEX(Penerimaan,MATCH('Buku Besar'!A7404,Akun,0)),""))</f>
        <v/>
      </c>
      <c r="F7404" s="331" t="str">
        <f>IF(A7404="","",IFERROR(INDEX(Pengeluaran,MATCH('Buku Besar'!A7404,Akun,0)),""))</f>
        <v/>
      </c>
      <c r="H7404" s="91" t="str">
        <f t="shared" si="231"/>
        <v/>
      </c>
      <c r="I7404" s="330" t="str">
        <f>IF(H7404="","",IFERROR(INDEX(Tanggal1,MATCH('Buku Besar'!H7404,Akun1,0)),""))</f>
        <v/>
      </c>
      <c r="J7404" s="2" t="str">
        <f>IF(H7404="","",IFERROR(INDEX(Keterangan1,MATCH('Buku Besar'!H7404,Akun1,0)),""))</f>
        <v/>
      </c>
      <c r="K7404" s="2" t="str">
        <f>IF(H7404="","",IFERROR(INDEX(Reff1,MATCH('Buku Besar'!H7404,Akun1,0)),""))</f>
        <v/>
      </c>
      <c r="L7404" s="331" t="str">
        <f>IF(H7404="","",IFERROR(INDEX(Penerimaan1,MATCH('Buku Besar'!H7404,Akun1,0)),""))</f>
        <v/>
      </c>
      <c r="M7404" s="331" t="str">
        <f>IF(H7404="","",IFERROR(INDEX(Pengeluaran1,MATCH('Buku Besar'!H7404,Akun1,0)),""))</f>
        <v/>
      </c>
    </row>
    <row r="7405" spans="1:13" x14ac:dyDescent="0.25">
      <c r="A7405" s="91" t="str">
        <f t="shared" si="230"/>
        <v/>
      </c>
      <c r="B7405" s="330" t="str">
        <f>IF(A7405="","",IFERROR(INDEX(Tanggal,MATCH('Buku Besar'!A7405,Akun,0)),""))</f>
        <v/>
      </c>
      <c r="C7405" s="2" t="str">
        <f>IF(A7405="","",IFERROR(INDEX(Keterangan,MATCH('Buku Besar'!A7405,Akun,0)),""))</f>
        <v/>
      </c>
      <c r="D7405" s="2" t="str">
        <f>IF(A7405="","",IFERROR(INDEX(Reff,MATCH('Buku Besar'!A7405,Akun,0)),""))</f>
        <v/>
      </c>
      <c r="E7405" s="331" t="str">
        <f>IF(A7405="","",IFERROR(INDEX(Penerimaan,MATCH('Buku Besar'!A7405,Akun,0)),""))</f>
        <v/>
      </c>
      <c r="F7405" s="331" t="str">
        <f>IF(A7405="","",IFERROR(INDEX(Pengeluaran,MATCH('Buku Besar'!A7405,Akun,0)),""))</f>
        <v/>
      </c>
      <c r="H7405" s="91" t="str">
        <f t="shared" si="231"/>
        <v/>
      </c>
      <c r="I7405" s="330" t="str">
        <f>IF(H7405="","",IFERROR(INDEX(Tanggal1,MATCH('Buku Besar'!H7405,Akun1,0)),""))</f>
        <v/>
      </c>
      <c r="J7405" s="2" t="str">
        <f>IF(H7405="","",IFERROR(INDEX(Keterangan1,MATCH('Buku Besar'!H7405,Akun1,0)),""))</f>
        <v/>
      </c>
      <c r="K7405" s="2" t="str">
        <f>IF(H7405="","",IFERROR(INDEX(Reff1,MATCH('Buku Besar'!H7405,Akun1,0)),""))</f>
        <v/>
      </c>
      <c r="L7405" s="331" t="str">
        <f>IF(H7405="","",IFERROR(INDEX(Penerimaan1,MATCH('Buku Besar'!H7405,Akun1,0)),""))</f>
        <v/>
      </c>
      <c r="M7405" s="331" t="str">
        <f>IF(H7405="","",IFERROR(INDEX(Pengeluaran1,MATCH('Buku Besar'!H7405,Akun1,0)),""))</f>
        <v/>
      </c>
    </row>
    <row r="7406" spans="1:13" x14ac:dyDescent="0.25">
      <c r="A7406" s="91" t="str">
        <f t="shared" si="230"/>
        <v/>
      </c>
      <c r="B7406" s="330" t="str">
        <f>IF(A7406="","",IFERROR(INDEX(Tanggal,MATCH('Buku Besar'!A7406,Akun,0)),""))</f>
        <v/>
      </c>
      <c r="C7406" s="2" t="str">
        <f>IF(A7406="","",IFERROR(INDEX(Keterangan,MATCH('Buku Besar'!A7406,Akun,0)),""))</f>
        <v/>
      </c>
      <c r="D7406" s="2" t="str">
        <f>IF(A7406="","",IFERROR(INDEX(Reff,MATCH('Buku Besar'!A7406,Akun,0)),""))</f>
        <v/>
      </c>
      <c r="E7406" s="331" t="str">
        <f>IF(A7406="","",IFERROR(INDEX(Penerimaan,MATCH('Buku Besar'!A7406,Akun,0)),""))</f>
        <v/>
      </c>
      <c r="F7406" s="331" t="str">
        <f>IF(A7406="","",IFERROR(INDEX(Pengeluaran,MATCH('Buku Besar'!A7406,Akun,0)),""))</f>
        <v/>
      </c>
      <c r="H7406" s="91" t="str">
        <f t="shared" si="231"/>
        <v/>
      </c>
      <c r="I7406" s="330" t="str">
        <f>IF(H7406="","",IFERROR(INDEX(Tanggal1,MATCH('Buku Besar'!H7406,Akun1,0)),""))</f>
        <v/>
      </c>
      <c r="J7406" s="2" t="str">
        <f>IF(H7406="","",IFERROR(INDEX(Keterangan1,MATCH('Buku Besar'!H7406,Akun1,0)),""))</f>
        <v/>
      </c>
      <c r="K7406" s="2" t="str">
        <f>IF(H7406="","",IFERROR(INDEX(Reff1,MATCH('Buku Besar'!H7406,Akun1,0)),""))</f>
        <v/>
      </c>
      <c r="L7406" s="331" t="str">
        <f>IF(H7406="","",IFERROR(INDEX(Penerimaan1,MATCH('Buku Besar'!H7406,Akun1,0)),""))</f>
        <v/>
      </c>
      <c r="M7406" s="331" t="str">
        <f>IF(H7406="","",IFERROR(INDEX(Pengeluaran1,MATCH('Buku Besar'!H7406,Akun1,0)),""))</f>
        <v/>
      </c>
    </row>
    <row r="7407" spans="1:13" x14ac:dyDescent="0.25">
      <c r="A7407" s="91" t="str">
        <f t="shared" si="230"/>
        <v/>
      </c>
      <c r="B7407" s="330" t="str">
        <f>IF(A7407="","",IFERROR(INDEX(Tanggal,MATCH('Buku Besar'!A7407,Akun,0)),""))</f>
        <v/>
      </c>
      <c r="C7407" s="2" t="str">
        <f>IF(A7407="","",IFERROR(INDEX(Keterangan,MATCH('Buku Besar'!A7407,Akun,0)),""))</f>
        <v/>
      </c>
      <c r="D7407" s="2" t="str">
        <f>IF(A7407="","",IFERROR(INDEX(Reff,MATCH('Buku Besar'!A7407,Akun,0)),""))</f>
        <v/>
      </c>
      <c r="E7407" s="331" t="str">
        <f>IF(A7407="","",IFERROR(INDEX(Penerimaan,MATCH('Buku Besar'!A7407,Akun,0)),""))</f>
        <v/>
      </c>
      <c r="F7407" s="331" t="str">
        <f>IF(A7407="","",IFERROR(INDEX(Pengeluaran,MATCH('Buku Besar'!A7407,Akun,0)),""))</f>
        <v/>
      </c>
      <c r="H7407" s="91" t="str">
        <f t="shared" si="231"/>
        <v/>
      </c>
      <c r="I7407" s="330" t="str">
        <f>IF(H7407="","",IFERROR(INDEX(Tanggal1,MATCH('Buku Besar'!H7407,Akun1,0)),""))</f>
        <v/>
      </c>
      <c r="J7407" s="2" t="str">
        <f>IF(H7407="","",IFERROR(INDEX(Keterangan1,MATCH('Buku Besar'!H7407,Akun1,0)),""))</f>
        <v/>
      </c>
      <c r="K7407" s="2" t="str">
        <f>IF(H7407="","",IFERROR(INDEX(Reff1,MATCH('Buku Besar'!H7407,Akun1,0)),""))</f>
        <v/>
      </c>
      <c r="L7407" s="331" t="str">
        <f>IF(H7407="","",IFERROR(INDEX(Penerimaan1,MATCH('Buku Besar'!H7407,Akun1,0)),""))</f>
        <v/>
      </c>
      <c r="M7407" s="331" t="str">
        <f>IF(H7407="","",IFERROR(INDEX(Pengeluaran1,MATCH('Buku Besar'!H7407,Akun1,0)),""))</f>
        <v/>
      </c>
    </row>
    <row r="7408" spans="1:13" x14ac:dyDescent="0.25">
      <c r="A7408" s="91" t="str">
        <f t="shared" si="230"/>
        <v/>
      </c>
      <c r="B7408" s="330" t="str">
        <f>IF(A7408="","",IFERROR(INDEX(Tanggal,MATCH('Buku Besar'!A7408,Akun,0)),""))</f>
        <v/>
      </c>
      <c r="C7408" s="2" t="str">
        <f>IF(A7408="","",IFERROR(INDEX(Keterangan,MATCH('Buku Besar'!A7408,Akun,0)),""))</f>
        <v/>
      </c>
      <c r="D7408" s="2" t="str">
        <f>IF(A7408="","",IFERROR(INDEX(Reff,MATCH('Buku Besar'!A7408,Akun,0)),""))</f>
        <v/>
      </c>
      <c r="E7408" s="331" t="str">
        <f>IF(A7408="","",IFERROR(INDEX(Penerimaan,MATCH('Buku Besar'!A7408,Akun,0)),""))</f>
        <v/>
      </c>
      <c r="F7408" s="331" t="str">
        <f>IF(A7408="","",IFERROR(INDEX(Pengeluaran,MATCH('Buku Besar'!A7408,Akun,0)),""))</f>
        <v/>
      </c>
      <c r="H7408" s="91" t="str">
        <f t="shared" si="231"/>
        <v/>
      </c>
      <c r="I7408" s="330" t="str">
        <f>IF(H7408="","",IFERROR(INDEX(Tanggal1,MATCH('Buku Besar'!H7408,Akun1,0)),""))</f>
        <v/>
      </c>
      <c r="J7408" s="2" t="str">
        <f>IF(H7408="","",IFERROR(INDEX(Keterangan1,MATCH('Buku Besar'!H7408,Akun1,0)),""))</f>
        <v/>
      </c>
      <c r="K7408" s="2" t="str">
        <f>IF(H7408="","",IFERROR(INDEX(Reff1,MATCH('Buku Besar'!H7408,Akun1,0)),""))</f>
        <v/>
      </c>
      <c r="L7408" s="331" t="str">
        <f>IF(H7408="","",IFERROR(INDEX(Penerimaan1,MATCH('Buku Besar'!H7408,Akun1,0)),""))</f>
        <v/>
      </c>
      <c r="M7408" s="331" t="str">
        <f>IF(H7408="","",IFERROR(INDEX(Pengeluaran1,MATCH('Buku Besar'!H7408,Akun1,0)),""))</f>
        <v/>
      </c>
    </row>
    <row r="7409" spans="1:13" x14ac:dyDescent="0.25">
      <c r="A7409" s="91" t="str">
        <f t="shared" si="230"/>
        <v/>
      </c>
      <c r="B7409" s="330" t="str">
        <f>IF(A7409="","",IFERROR(INDEX(Tanggal,MATCH('Buku Besar'!A7409,Akun,0)),""))</f>
        <v/>
      </c>
      <c r="C7409" s="2" t="str">
        <f>IF(A7409="","",IFERROR(INDEX(Keterangan,MATCH('Buku Besar'!A7409,Akun,0)),""))</f>
        <v/>
      </c>
      <c r="D7409" s="2" t="str">
        <f>IF(A7409="","",IFERROR(INDEX(Reff,MATCH('Buku Besar'!A7409,Akun,0)),""))</f>
        <v/>
      </c>
      <c r="E7409" s="331" t="str">
        <f>IF(A7409="","",IFERROR(INDEX(Penerimaan,MATCH('Buku Besar'!A7409,Akun,0)),""))</f>
        <v/>
      </c>
      <c r="F7409" s="331" t="str">
        <f>IF(A7409="","",IFERROR(INDEX(Pengeluaran,MATCH('Buku Besar'!A7409,Akun,0)),""))</f>
        <v/>
      </c>
      <c r="H7409" s="91" t="str">
        <f t="shared" si="231"/>
        <v/>
      </c>
      <c r="I7409" s="330" t="str">
        <f>IF(H7409="","",IFERROR(INDEX(Tanggal1,MATCH('Buku Besar'!H7409,Akun1,0)),""))</f>
        <v/>
      </c>
      <c r="J7409" s="2" t="str">
        <f>IF(H7409="","",IFERROR(INDEX(Keterangan1,MATCH('Buku Besar'!H7409,Akun1,0)),""))</f>
        <v/>
      </c>
      <c r="K7409" s="2" t="str">
        <f>IF(H7409="","",IFERROR(INDEX(Reff1,MATCH('Buku Besar'!H7409,Akun1,0)),""))</f>
        <v/>
      </c>
      <c r="L7409" s="331" t="str">
        <f>IF(H7409="","",IFERROR(INDEX(Penerimaan1,MATCH('Buku Besar'!H7409,Akun1,0)),""))</f>
        <v/>
      </c>
      <c r="M7409" s="331" t="str">
        <f>IF(H7409="","",IFERROR(INDEX(Pengeluaran1,MATCH('Buku Besar'!H7409,Akun1,0)),""))</f>
        <v/>
      </c>
    </row>
    <row r="7410" spans="1:13" x14ac:dyDescent="0.25">
      <c r="A7410" s="91" t="str">
        <f t="shared" si="230"/>
        <v/>
      </c>
      <c r="B7410" s="330" t="str">
        <f>IF(A7410="","",IFERROR(INDEX(Tanggal,MATCH('Buku Besar'!A7410,Akun,0)),""))</f>
        <v/>
      </c>
      <c r="C7410" s="2" t="str">
        <f>IF(A7410="","",IFERROR(INDEX(Keterangan,MATCH('Buku Besar'!A7410,Akun,0)),""))</f>
        <v/>
      </c>
      <c r="D7410" s="2" t="str">
        <f>IF(A7410="","",IFERROR(INDEX(Reff,MATCH('Buku Besar'!A7410,Akun,0)),""))</f>
        <v/>
      </c>
      <c r="E7410" s="331" t="str">
        <f>IF(A7410="","",IFERROR(INDEX(Penerimaan,MATCH('Buku Besar'!A7410,Akun,0)),""))</f>
        <v/>
      </c>
      <c r="F7410" s="331" t="str">
        <f>IF(A7410="","",IFERROR(INDEX(Pengeluaran,MATCH('Buku Besar'!A7410,Akun,0)),""))</f>
        <v/>
      </c>
      <c r="H7410" s="91" t="str">
        <f t="shared" si="231"/>
        <v/>
      </c>
      <c r="I7410" s="330" t="str">
        <f>IF(H7410="","",IFERROR(INDEX(Tanggal1,MATCH('Buku Besar'!H7410,Akun1,0)),""))</f>
        <v/>
      </c>
      <c r="J7410" s="2" t="str">
        <f>IF(H7410="","",IFERROR(INDEX(Keterangan1,MATCH('Buku Besar'!H7410,Akun1,0)),""))</f>
        <v/>
      </c>
      <c r="K7410" s="2" t="str">
        <f>IF(H7410="","",IFERROR(INDEX(Reff1,MATCH('Buku Besar'!H7410,Akun1,0)),""))</f>
        <v/>
      </c>
      <c r="L7410" s="331" t="str">
        <f>IF(H7410="","",IFERROR(INDEX(Penerimaan1,MATCH('Buku Besar'!H7410,Akun1,0)),""))</f>
        <v/>
      </c>
      <c r="M7410" s="331" t="str">
        <f>IF(H7410="","",IFERROR(INDEX(Pengeluaran1,MATCH('Buku Besar'!H7410,Akun1,0)),""))</f>
        <v/>
      </c>
    </row>
    <row r="7411" spans="1:13" x14ac:dyDescent="0.25">
      <c r="A7411" s="91" t="str">
        <f t="shared" si="230"/>
        <v/>
      </c>
      <c r="B7411" s="330" t="str">
        <f>IF(A7411="","",IFERROR(INDEX(Tanggal,MATCH('Buku Besar'!A7411,Akun,0)),""))</f>
        <v/>
      </c>
      <c r="C7411" s="2" t="str">
        <f>IF(A7411="","",IFERROR(INDEX(Keterangan,MATCH('Buku Besar'!A7411,Akun,0)),""))</f>
        <v/>
      </c>
      <c r="D7411" s="2" t="str">
        <f>IF(A7411="","",IFERROR(INDEX(Reff,MATCH('Buku Besar'!A7411,Akun,0)),""))</f>
        <v/>
      </c>
      <c r="E7411" s="331" t="str">
        <f>IF(A7411="","",IFERROR(INDEX(Penerimaan,MATCH('Buku Besar'!A7411,Akun,0)),""))</f>
        <v/>
      </c>
      <c r="F7411" s="331" t="str">
        <f>IF(A7411="","",IFERROR(INDEX(Pengeluaran,MATCH('Buku Besar'!A7411,Akun,0)),""))</f>
        <v/>
      </c>
      <c r="H7411" s="91" t="str">
        <f t="shared" si="231"/>
        <v/>
      </c>
      <c r="I7411" s="330" t="str">
        <f>IF(H7411="","",IFERROR(INDEX(Tanggal1,MATCH('Buku Besar'!H7411,Akun1,0)),""))</f>
        <v/>
      </c>
      <c r="J7411" s="2" t="str">
        <f>IF(H7411="","",IFERROR(INDEX(Keterangan1,MATCH('Buku Besar'!H7411,Akun1,0)),""))</f>
        <v/>
      </c>
      <c r="K7411" s="2" t="str">
        <f>IF(H7411="","",IFERROR(INDEX(Reff1,MATCH('Buku Besar'!H7411,Akun1,0)),""))</f>
        <v/>
      </c>
      <c r="L7411" s="331" t="str">
        <f>IF(H7411="","",IFERROR(INDEX(Penerimaan1,MATCH('Buku Besar'!H7411,Akun1,0)),""))</f>
        <v/>
      </c>
      <c r="M7411" s="331" t="str">
        <f>IF(H7411="","",IFERROR(INDEX(Pengeluaran1,MATCH('Buku Besar'!H7411,Akun1,0)),""))</f>
        <v/>
      </c>
    </row>
    <row r="7412" spans="1:13" x14ac:dyDescent="0.25">
      <c r="A7412" s="91" t="str">
        <f t="shared" si="230"/>
        <v/>
      </c>
      <c r="B7412" s="330" t="str">
        <f>IF(A7412="","",IFERROR(INDEX(Tanggal,MATCH('Buku Besar'!A7412,Akun,0)),""))</f>
        <v/>
      </c>
      <c r="C7412" s="2" t="str">
        <f>IF(A7412="","",IFERROR(INDEX(Keterangan,MATCH('Buku Besar'!A7412,Akun,0)),""))</f>
        <v/>
      </c>
      <c r="D7412" s="2" t="str">
        <f>IF(A7412="","",IFERROR(INDEX(Reff,MATCH('Buku Besar'!A7412,Akun,0)),""))</f>
        <v/>
      </c>
      <c r="E7412" s="331" t="str">
        <f>IF(A7412="","",IFERROR(INDEX(Penerimaan,MATCH('Buku Besar'!A7412,Akun,0)),""))</f>
        <v/>
      </c>
      <c r="F7412" s="331" t="str">
        <f>IF(A7412="","",IFERROR(INDEX(Pengeluaran,MATCH('Buku Besar'!A7412,Akun,0)),""))</f>
        <v/>
      </c>
      <c r="H7412" s="91" t="str">
        <f t="shared" si="231"/>
        <v/>
      </c>
      <c r="I7412" s="330" t="str">
        <f>IF(H7412="","",IFERROR(INDEX(Tanggal1,MATCH('Buku Besar'!H7412,Akun1,0)),""))</f>
        <v/>
      </c>
      <c r="J7412" s="2" t="str">
        <f>IF(H7412="","",IFERROR(INDEX(Keterangan1,MATCH('Buku Besar'!H7412,Akun1,0)),""))</f>
        <v/>
      </c>
      <c r="K7412" s="2" t="str">
        <f>IF(H7412="","",IFERROR(INDEX(Reff1,MATCH('Buku Besar'!H7412,Akun1,0)),""))</f>
        <v/>
      </c>
      <c r="L7412" s="331" t="str">
        <f>IF(H7412="","",IFERROR(INDEX(Penerimaan1,MATCH('Buku Besar'!H7412,Akun1,0)),""))</f>
        <v/>
      </c>
      <c r="M7412" s="331" t="str">
        <f>IF(H7412="","",IFERROR(INDEX(Pengeluaran1,MATCH('Buku Besar'!H7412,Akun1,0)),""))</f>
        <v/>
      </c>
    </row>
    <row r="7413" spans="1:13" x14ac:dyDescent="0.25">
      <c r="A7413" s="91" t="str">
        <f t="shared" si="230"/>
        <v/>
      </c>
      <c r="B7413" s="330" t="str">
        <f>IF(A7413="","",IFERROR(INDEX(Tanggal,MATCH('Buku Besar'!A7413,Akun,0)),""))</f>
        <v/>
      </c>
      <c r="C7413" s="2" t="str">
        <f>IF(A7413="","",IFERROR(INDEX(Keterangan,MATCH('Buku Besar'!A7413,Akun,0)),""))</f>
        <v/>
      </c>
      <c r="D7413" s="2" t="str">
        <f>IF(A7413="","",IFERROR(INDEX(Reff,MATCH('Buku Besar'!A7413,Akun,0)),""))</f>
        <v/>
      </c>
      <c r="E7413" s="331" t="str">
        <f>IF(A7413="","",IFERROR(INDEX(Penerimaan,MATCH('Buku Besar'!A7413,Akun,0)),""))</f>
        <v/>
      </c>
      <c r="F7413" s="331" t="str">
        <f>IF(A7413="","",IFERROR(INDEX(Pengeluaran,MATCH('Buku Besar'!A7413,Akun,0)),""))</f>
        <v/>
      </c>
      <c r="H7413" s="91" t="str">
        <f t="shared" si="231"/>
        <v/>
      </c>
      <c r="I7413" s="330" t="str">
        <f>IF(H7413="","",IFERROR(INDEX(Tanggal1,MATCH('Buku Besar'!H7413,Akun1,0)),""))</f>
        <v/>
      </c>
      <c r="J7413" s="2" t="str">
        <f>IF(H7413="","",IFERROR(INDEX(Keterangan1,MATCH('Buku Besar'!H7413,Akun1,0)),""))</f>
        <v/>
      </c>
      <c r="K7413" s="2" t="str">
        <f>IF(H7413="","",IFERROR(INDEX(Reff1,MATCH('Buku Besar'!H7413,Akun1,0)),""))</f>
        <v/>
      </c>
      <c r="L7413" s="331" t="str">
        <f>IF(H7413="","",IFERROR(INDEX(Penerimaan1,MATCH('Buku Besar'!H7413,Akun1,0)),""))</f>
        <v/>
      </c>
      <c r="M7413" s="331" t="str">
        <f>IF(H7413="","",IFERROR(INDEX(Pengeluaran1,MATCH('Buku Besar'!H7413,Akun1,0)),""))</f>
        <v/>
      </c>
    </row>
    <row r="7414" spans="1:13" x14ac:dyDescent="0.25">
      <c r="A7414" s="91" t="str">
        <f t="shared" si="230"/>
        <v/>
      </c>
      <c r="B7414" s="330" t="str">
        <f>IF(A7414="","",IFERROR(INDEX(Tanggal,MATCH('Buku Besar'!A7414,Akun,0)),""))</f>
        <v/>
      </c>
      <c r="C7414" s="2" t="str">
        <f>IF(A7414="","",IFERROR(INDEX(Keterangan,MATCH('Buku Besar'!A7414,Akun,0)),""))</f>
        <v/>
      </c>
      <c r="D7414" s="2" t="str">
        <f>IF(A7414="","",IFERROR(INDEX(Reff,MATCH('Buku Besar'!A7414,Akun,0)),""))</f>
        <v/>
      </c>
      <c r="E7414" s="331" t="str">
        <f>IF(A7414="","",IFERROR(INDEX(Penerimaan,MATCH('Buku Besar'!A7414,Akun,0)),""))</f>
        <v/>
      </c>
      <c r="F7414" s="331" t="str">
        <f>IF(A7414="","",IFERROR(INDEX(Pengeluaran,MATCH('Buku Besar'!A7414,Akun,0)),""))</f>
        <v/>
      </c>
      <c r="H7414" s="91" t="str">
        <f t="shared" si="231"/>
        <v/>
      </c>
      <c r="I7414" s="330" t="str">
        <f>IF(H7414="","",IFERROR(INDEX(Tanggal1,MATCH('Buku Besar'!H7414,Akun1,0)),""))</f>
        <v/>
      </c>
      <c r="J7414" s="2" t="str">
        <f>IF(H7414="","",IFERROR(INDEX(Keterangan1,MATCH('Buku Besar'!H7414,Akun1,0)),""))</f>
        <v/>
      </c>
      <c r="K7414" s="2" t="str">
        <f>IF(H7414="","",IFERROR(INDEX(Reff1,MATCH('Buku Besar'!H7414,Akun1,0)),""))</f>
        <v/>
      </c>
      <c r="L7414" s="331" t="str">
        <f>IF(H7414="","",IFERROR(INDEX(Penerimaan1,MATCH('Buku Besar'!H7414,Akun1,0)),""))</f>
        <v/>
      </c>
      <c r="M7414" s="331" t="str">
        <f>IF(H7414="","",IFERROR(INDEX(Pengeluaran1,MATCH('Buku Besar'!H7414,Akun1,0)),""))</f>
        <v/>
      </c>
    </row>
    <row r="7415" spans="1:13" x14ac:dyDescent="0.25">
      <c r="A7415" s="91" t="str">
        <f t="shared" si="230"/>
        <v/>
      </c>
      <c r="B7415" s="330" t="str">
        <f>IF(A7415="","",IFERROR(INDEX(Tanggal,MATCH('Buku Besar'!A7415,Akun,0)),""))</f>
        <v/>
      </c>
      <c r="C7415" s="2" t="str">
        <f>IF(A7415="","",IFERROR(INDEX(Keterangan,MATCH('Buku Besar'!A7415,Akun,0)),""))</f>
        <v/>
      </c>
      <c r="D7415" s="2" t="str">
        <f>IF(A7415="","",IFERROR(INDEX(Reff,MATCH('Buku Besar'!A7415,Akun,0)),""))</f>
        <v/>
      </c>
      <c r="E7415" s="331" t="str">
        <f>IF(A7415="","",IFERROR(INDEX(Penerimaan,MATCH('Buku Besar'!A7415,Akun,0)),""))</f>
        <v/>
      </c>
      <c r="F7415" s="331" t="str">
        <f>IF(A7415="","",IFERROR(INDEX(Pengeluaran,MATCH('Buku Besar'!A7415,Akun,0)),""))</f>
        <v/>
      </c>
      <c r="H7415" s="91" t="str">
        <f t="shared" si="231"/>
        <v/>
      </c>
      <c r="I7415" s="330" t="str">
        <f>IF(H7415="","",IFERROR(INDEX(Tanggal1,MATCH('Buku Besar'!H7415,Akun1,0)),""))</f>
        <v/>
      </c>
      <c r="J7415" s="2" t="str">
        <f>IF(H7415="","",IFERROR(INDEX(Keterangan1,MATCH('Buku Besar'!H7415,Akun1,0)),""))</f>
        <v/>
      </c>
      <c r="K7415" s="2" t="str">
        <f>IF(H7415="","",IFERROR(INDEX(Reff1,MATCH('Buku Besar'!H7415,Akun1,0)),""))</f>
        <v/>
      </c>
      <c r="L7415" s="331" t="str">
        <f>IF(H7415="","",IFERROR(INDEX(Penerimaan1,MATCH('Buku Besar'!H7415,Akun1,0)),""))</f>
        <v/>
      </c>
      <c r="M7415" s="331" t="str">
        <f>IF(H7415="","",IFERROR(INDEX(Pengeluaran1,MATCH('Buku Besar'!H7415,Akun1,0)),""))</f>
        <v/>
      </c>
    </row>
    <row r="7416" spans="1:13" x14ac:dyDescent="0.25">
      <c r="A7416" s="91" t="str">
        <f t="shared" si="230"/>
        <v/>
      </c>
      <c r="B7416" s="330" t="str">
        <f>IF(A7416="","",IFERROR(INDEX(Tanggal,MATCH('Buku Besar'!A7416,Akun,0)),""))</f>
        <v/>
      </c>
      <c r="C7416" s="2" t="str">
        <f>IF(A7416="","",IFERROR(INDEX(Keterangan,MATCH('Buku Besar'!A7416,Akun,0)),""))</f>
        <v/>
      </c>
      <c r="D7416" s="2" t="str">
        <f>IF(A7416="","",IFERROR(INDEX(Reff,MATCH('Buku Besar'!A7416,Akun,0)),""))</f>
        <v/>
      </c>
      <c r="E7416" s="331" t="str">
        <f>IF(A7416="","",IFERROR(INDEX(Penerimaan,MATCH('Buku Besar'!A7416,Akun,0)),""))</f>
        <v/>
      </c>
      <c r="F7416" s="331" t="str">
        <f>IF(A7416="","",IFERROR(INDEX(Pengeluaran,MATCH('Buku Besar'!A7416,Akun,0)),""))</f>
        <v/>
      </c>
      <c r="H7416" s="91" t="str">
        <f t="shared" si="231"/>
        <v/>
      </c>
      <c r="I7416" s="330" t="str">
        <f>IF(H7416="","",IFERROR(INDEX(Tanggal1,MATCH('Buku Besar'!H7416,Akun1,0)),""))</f>
        <v/>
      </c>
      <c r="J7416" s="2" t="str">
        <f>IF(H7416="","",IFERROR(INDEX(Keterangan1,MATCH('Buku Besar'!H7416,Akun1,0)),""))</f>
        <v/>
      </c>
      <c r="K7416" s="2" t="str">
        <f>IF(H7416="","",IFERROR(INDEX(Reff1,MATCH('Buku Besar'!H7416,Akun1,0)),""))</f>
        <v/>
      </c>
      <c r="L7416" s="331" t="str">
        <f>IF(H7416="","",IFERROR(INDEX(Penerimaan1,MATCH('Buku Besar'!H7416,Akun1,0)),""))</f>
        <v/>
      </c>
      <c r="M7416" s="331" t="str">
        <f>IF(H7416="","",IFERROR(INDEX(Pengeluaran1,MATCH('Buku Besar'!H7416,Akun1,0)),""))</f>
        <v/>
      </c>
    </row>
    <row r="7417" spans="1:13" x14ac:dyDescent="0.25">
      <c r="A7417" s="91" t="str">
        <f t="shared" si="230"/>
        <v/>
      </c>
      <c r="B7417" s="330" t="str">
        <f>IF(A7417="","",IFERROR(INDEX(Tanggal,MATCH('Buku Besar'!A7417,Akun,0)),""))</f>
        <v/>
      </c>
      <c r="C7417" s="2" t="str">
        <f>IF(A7417="","",IFERROR(INDEX(Keterangan,MATCH('Buku Besar'!A7417,Akun,0)),""))</f>
        <v/>
      </c>
      <c r="D7417" s="2" t="str">
        <f>IF(A7417="","",IFERROR(INDEX(Reff,MATCH('Buku Besar'!A7417,Akun,0)),""))</f>
        <v/>
      </c>
      <c r="E7417" s="331" t="str">
        <f>IF(A7417="","",IFERROR(INDEX(Penerimaan,MATCH('Buku Besar'!A7417,Akun,0)),""))</f>
        <v/>
      </c>
      <c r="F7417" s="331" t="str">
        <f>IF(A7417="","",IFERROR(INDEX(Pengeluaran,MATCH('Buku Besar'!A7417,Akun,0)),""))</f>
        <v/>
      </c>
      <c r="H7417" s="91" t="str">
        <f t="shared" si="231"/>
        <v/>
      </c>
      <c r="I7417" s="330" t="str">
        <f>IF(H7417="","",IFERROR(INDEX(Tanggal1,MATCH('Buku Besar'!H7417,Akun1,0)),""))</f>
        <v/>
      </c>
      <c r="J7417" s="2" t="str">
        <f>IF(H7417="","",IFERROR(INDEX(Keterangan1,MATCH('Buku Besar'!H7417,Akun1,0)),""))</f>
        <v/>
      </c>
      <c r="K7417" s="2" t="str">
        <f>IF(H7417="","",IFERROR(INDEX(Reff1,MATCH('Buku Besar'!H7417,Akun1,0)),""))</f>
        <v/>
      </c>
      <c r="L7417" s="331" t="str">
        <f>IF(H7417="","",IFERROR(INDEX(Penerimaan1,MATCH('Buku Besar'!H7417,Akun1,0)),""))</f>
        <v/>
      </c>
      <c r="M7417" s="331" t="str">
        <f>IF(H7417="","",IFERROR(INDEX(Pengeluaran1,MATCH('Buku Besar'!H7417,Akun1,0)),""))</f>
        <v/>
      </c>
    </row>
    <row r="7418" spans="1:13" x14ac:dyDescent="0.25">
      <c r="A7418" s="91" t="str">
        <f t="shared" si="230"/>
        <v/>
      </c>
      <c r="B7418" s="330" t="str">
        <f>IF(A7418="","",IFERROR(INDEX(Tanggal,MATCH('Buku Besar'!A7418,Akun,0)),""))</f>
        <v/>
      </c>
      <c r="C7418" s="2" t="str">
        <f>IF(A7418="","",IFERROR(INDEX(Keterangan,MATCH('Buku Besar'!A7418,Akun,0)),""))</f>
        <v/>
      </c>
      <c r="D7418" s="2" t="str">
        <f>IF(A7418="","",IFERROR(INDEX(Reff,MATCH('Buku Besar'!A7418,Akun,0)),""))</f>
        <v/>
      </c>
      <c r="E7418" s="331" t="str">
        <f>IF(A7418="","",IFERROR(INDEX(Penerimaan,MATCH('Buku Besar'!A7418,Akun,0)),""))</f>
        <v/>
      </c>
      <c r="F7418" s="331" t="str">
        <f>IF(A7418="","",IFERROR(INDEX(Pengeluaran,MATCH('Buku Besar'!A7418,Akun,0)),""))</f>
        <v/>
      </c>
      <c r="H7418" s="91" t="str">
        <f t="shared" si="231"/>
        <v/>
      </c>
      <c r="I7418" s="330" t="str">
        <f>IF(H7418="","",IFERROR(INDEX(Tanggal1,MATCH('Buku Besar'!H7418,Akun1,0)),""))</f>
        <v/>
      </c>
      <c r="J7418" s="2" t="str">
        <f>IF(H7418="","",IFERROR(INDEX(Keterangan1,MATCH('Buku Besar'!H7418,Akun1,0)),""))</f>
        <v/>
      </c>
      <c r="K7418" s="2" t="str">
        <f>IF(H7418="","",IFERROR(INDEX(Reff1,MATCH('Buku Besar'!H7418,Akun1,0)),""))</f>
        <v/>
      </c>
      <c r="L7418" s="331" t="str">
        <f>IF(H7418="","",IFERROR(INDEX(Penerimaan1,MATCH('Buku Besar'!H7418,Akun1,0)),""))</f>
        <v/>
      </c>
      <c r="M7418" s="331" t="str">
        <f>IF(H7418="","",IFERROR(INDEX(Pengeluaran1,MATCH('Buku Besar'!H7418,Akun1,0)),""))</f>
        <v/>
      </c>
    </row>
    <row r="7419" spans="1:13" x14ac:dyDescent="0.25">
      <c r="A7419" s="91" t="str">
        <f t="shared" si="230"/>
        <v/>
      </c>
      <c r="B7419" s="330" t="str">
        <f>IF(A7419="","",IFERROR(INDEX(Tanggal,MATCH('Buku Besar'!A7419,Akun,0)),""))</f>
        <v/>
      </c>
      <c r="C7419" s="2" t="str">
        <f>IF(A7419="","",IFERROR(INDEX(Keterangan,MATCH('Buku Besar'!A7419,Akun,0)),""))</f>
        <v/>
      </c>
      <c r="D7419" s="2" t="str">
        <f>IF(A7419="","",IFERROR(INDEX(Reff,MATCH('Buku Besar'!A7419,Akun,0)),""))</f>
        <v/>
      </c>
      <c r="E7419" s="331" t="str">
        <f>IF(A7419="","",IFERROR(INDEX(Penerimaan,MATCH('Buku Besar'!A7419,Akun,0)),""))</f>
        <v/>
      </c>
      <c r="F7419" s="331" t="str">
        <f>IF(A7419="","",IFERROR(INDEX(Pengeluaran,MATCH('Buku Besar'!A7419,Akun,0)),""))</f>
        <v/>
      </c>
      <c r="H7419" s="91" t="str">
        <f t="shared" si="231"/>
        <v/>
      </c>
      <c r="I7419" s="330" t="str">
        <f>IF(H7419="","",IFERROR(INDEX(Tanggal1,MATCH('Buku Besar'!H7419,Akun1,0)),""))</f>
        <v/>
      </c>
      <c r="J7419" s="2" t="str">
        <f>IF(H7419="","",IFERROR(INDEX(Keterangan1,MATCH('Buku Besar'!H7419,Akun1,0)),""))</f>
        <v/>
      </c>
      <c r="K7419" s="2" t="str">
        <f>IF(H7419="","",IFERROR(INDEX(Reff1,MATCH('Buku Besar'!H7419,Akun1,0)),""))</f>
        <v/>
      </c>
      <c r="L7419" s="331" t="str">
        <f>IF(H7419="","",IFERROR(INDEX(Penerimaan1,MATCH('Buku Besar'!H7419,Akun1,0)),""))</f>
        <v/>
      </c>
      <c r="M7419" s="331" t="str">
        <f>IF(H7419="","",IFERROR(INDEX(Pengeluaran1,MATCH('Buku Besar'!H7419,Akun1,0)),""))</f>
        <v/>
      </c>
    </row>
    <row r="7420" spans="1:13" x14ac:dyDescent="0.25">
      <c r="A7420" s="91" t="str">
        <f t="shared" si="230"/>
        <v/>
      </c>
      <c r="B7420" s="330" t="str">
        <f>IF(A7420="","",IFERROR(INDEX(Tanggal,MATCH('Buku Besar'!A7420,Akun,0)),""))</f>
        <v/>
      </c>
      <c r="C7420" s="2" t="str">
        <f>IF(A7420="","",IFERROR(INDEX(Keterangan,MATCH('Buku Besar'!A7420,Akun,0)),""))</f>
        <v/>
      </c>
      <c r="D7420" s="2" t="str">
        <f>IF(A7420="","",IFERROR(INDEX(Reff,MATCH('Buku Besar'!A7420,Akun,0)),""))</f>
        <v/>
      </c>
      <c r="E7420" s="331" t="str">
        <f>IF(A7420="","",IFERROR(INDEX(Penerimaan,MATCH('Buku Besar'!A7420,Akun,0)),""))</f>
        <v/>
      </c>
      <c r="F7420" s="331" t="str">
        <f>IF(A7420="","",IFERROR(INDEX(Pengeluaran,MATCH('Buku Besar'!A7420,Akun,0)),""))</f>
        <v/>
      </c>
      <c r="H7420" s="91" t="str">
        <f t="shared" si="231"/>
        <v/>
      </c>
      <c r="I7420" s="330" t="str">
        <f>IF(H7420="","",IFERROR(INDEX(Tanggal1,MATCH('Buku Besar'!H7420,Akun1,0)),""))</f>
        <v/>
      </c>
      <c r="J7420" s="2" t="str">
        <f>IF(H7420="","",IFERROR(INDEX(Keterangan1,MATCH('Buku Besar'!H7420,Akun1,0)),""))</f>
        <v/>
      </c>
      <c r="K7420" s="2" t="str">
        <f>IF(H7420="","",IFERROR(INDEX(Reff1,MATCH('Buku Besar'!H7420,Akun1,0)),""))</f>
        <v/>
      </c>
      <c r="L7420" s="331" t="str">
        <f>IF(H7420="","",IFERROR(INDEX(Penerimaan1,MATCH('Buku Besar'!H7420,Akun1,0)),""))</f>
        <v/>
      </c>
      <c r="M7420" s="331" t="str">
        <f>IF(H7420="","",IFERROR(INDEX(Pengeluaran1,MATCH('Buku Besar'!H7420,Akun1,0)),""))</f>
        <v/>
      </c>
    </row>
    <row r="7421" spans="1:13" x14ac:dyDescent="0.25">
      <c r="A7421" s="91" t="str">
        <f t="shared" si="230"/>
        <v/>
      </c>
      <c r="B7421" s="330" t="str">
        <f>IF(A7421="","",IFERROR(INDEX(Tanggal,MATCH('Buku Besar'!A7421,Akun,0)),""))</f>
        <v/>
      </c>
      <c r="C7421" s="2" t="str">
        <f>IF(A7421="","",IFERROR(INDEX(Keterangan,MATCH('Buku Besar'!A7421,Akun,0)),""))</f>
        <v/>
      </c>
      <c r="D7421" s="2" t="str">
        <f>IF(A7421="","",IFERROR(INDEX(Reff,MATCH('Buku Besar'!A7421,Akun,0)),""))</f>
        <v/>
      </c>
      <c r="E7421" s="331" t="str">
        <f>IF(A7421="","",IFERROR(INDEX(Penerimaan,MATCH('Buku Besar'!A7421,Akun,0)),""))</f>
        <v/>
      </c>
      <c r="F7421" s="331" t="str">
        <f>IF(A7421="","",IFERROR(INDEX(Pengeluaran,MATCH('Buku Besar'!A7421,Akun,0)),""))</f>
        <v/>
      </c>
      <c r="H7421" s="91" t="str">
        <f t="shared" si="231"/>
        <v/>
      </c>
      <c r="I7421" s="330" t="str">
        <f>IF(H7421="","",IFERROR(INDEX(Tanggal1,MATCH('Buku Besar'!H7421,Akun1,0)),""))</f>
        <v/>
      </c>
      <c r="J7421" s="2" t="str">
        <f>IF(H7421="","",IFERROR(INDEX(Keterangan1,MATCH('Buku Besar'!H7421,Akun1,0)),""))</f>
        <v/>
      </c>
      <c r="K7421" s="2" t="str">
        <f>IF(H7421="","",IFERROR(INDEX(Reff1,MATCH('Buku Besar'!H7421,Akun1,0)),""))</f>
        <v/>
      </c>
      <c r="L7421" s="331" t="str">
        <f>IF(H7421="","",IFERROR(INDEX(Penerimaan1,MATCH('Buku Besar'!H7421,Akun1,0)),""))</f>
        <v/>
      </c>
      <c r="M7421" s="331" t="str">
        <f>IF(H7421="","",IFERROR(INDEX(Pengeluaran1,MATCH('Buku Besar'!H7421,Akun1,0)),""))</f>
        <v/>
      </c>
    </row>
    <row r="7422" spans="1:13" x14ac:dyDescent="0.25">
      <c r="A7422" s="91" t="str">
        <f t="shared" si="230"/>
        <v/>
      </c>
      <c r="B7422" s="330" t="str">
        <f>IF(A7422="","",IFERROR(INDEX(Tanggal,MATCH('Buku Besar'!A7422,Akun,0)),""))</f>
        <v/>
      </c>
      <c r="C7422" s="2" t="str">
        <f>IF(A7422="","",IFERROR(INDEX(Keterangan,MATCH('Buku Besar'!A7422,Akun,0)),""))</f>
        <v/>
      </c>
      <c r="D7422" s="2" t="str">
        <f>IF(A7422="","",IFERROR(INDEX(Reff,MATCH('Buku Besar'!A7422,Akun,0)),""))</f>
        <v/>
      </c>
      <c r="E7422" s="331" t="str">
        <f>IF(A7422="","",IFERROR(INDEX(Penerimaan,MATCH('Buku Besar'!A7422,Akun,0)),""))</f>
        <v/>
      </c>
      <c r="F7422" s="331" t="str">
        <f>IF(A7422="","",IFERROR(INDEX(Pengeluaran,MATCH('Buku Besar'!A7422,Akun,0)),""))</f>
        <v/>
      </c>
      <c r="H7422" s="91" t="str">
        <f t="shared" si="231"/>
        <v/>
      </c>
      <c r="I7422" s="330" t="str">
        <f>IF(H7422="","",IFERROR(INDEX(Tanggal1,MATCH('Buku Besar'!H7422,Akun1,0)),""))</f>
        <v/>
      </c>
      <c r="J7422" s="2" t="str">
        <f>IF(H7422="","",IFERROR(INDEX(Keterangan1,MATCH('Buku Besar'!H7422,Akun1,0)),""))</f>
        <v/>
      </c>
      <c r="K7422" s="2" t="str">
        <f>IF(H7422="","",IFERROR(INDEX(Reff1,MATCH('Buku Besar'!H7422,Akun1,0)),""))</f>
        <v/>
      </c>
      <c r="L7422" s="331" t="str">
        <f>IF(H7422="","",IFERROR(INDEX(Penerimaan1,MATCH('Buku Besar'!H7422,Akun1,0)),""))</f>
        <v/>
      </c>
      <c r="M7422" s="331" t="str">
        <f>IF(H7422="","",IFERROR(INDEX(Pengeluaran1,MATCH('Buku Besar'!H7422,Akun1,0)),""))</f>
        <v/>
      </c>
    </row>
    <row r="7423" spans="1:13" x14ac:dyDescent="0.25">
      <c r="A7423" s="91" t="str">
        <f t="shared" si="230"/>
        <v/>
      </c>
      <c r="B7423" s="330" t="str">
        <f>IF(A7423="","",IFERROR(INDEX(Tanggal,MATCH('Buku Besar'!A7423,Akun,0)),""))</f>
        <v/>
      </c>
      <c r="C7423" s="2" t="str">
        <f>IF(A7423="","",IFERROR(INDEX(Keterangan,MATCH('Buku Besar'!A7423,Akun,0)),""))</f>
        <v/>
      </c>
      <c r="D7423" s="2" t="str">
        <f>IF(A7423="","",IFERROR(INDEX(Reff,MATCH('Buku Besar'!A7423,Akun,0)),""))</f>
        <v/>
      </c>
      <c r="E7423" s="331" t="str">
        <f>IF(A7423="","",IFERROR(INDEX(Penerimaan,MATCH('Buku Besar'!A7423,Akun,0)),""))</f>
        <v/>
      </c>
      <c r="F7423" s="331" t="str">
        <f>IF(A7423="","",IFERROR(INDEX(Pengeluaran,MATCH('Buku Besar'!A7423,Akun,0)),""))</f>
        <v/>
      </c>
      <c r="H7423" s="91" t="str">
        <f t="shared" si="231"/>
        <v/>
      </c>
      <c r="I7423" s="330" t="str">
        <f>IF(H7423="","",IFERROR(INDEX(Tanggal1,MATCH('Buku Besar'!H7423,Akun1,0)),""))</f>
        <v/>
      </c>
      <c r="J7423" s="2" t="str">
        <f>IF(H7423="","",IFERROR(INDEX(Keterangan1,MATCH('Buku Besar'!H7423,Akun1,0)),""))</f>
        <v/>
      </c>
      <c r="K7423" s="2" t="str">
        <f>IF(H7423="","",IFERROR(INDEX(Reff1,MATCH('Buku Besar'!H7423,Akun1,0)),""))</f>
        <v/>
      </c>
      <c r="L7423" s="331" t="str">
        <f>IF(H7423="","",IFERROR(INDEX(Penerimaan1,MATCH('Buku Besar'!H7423,Akun1,0)),""))</f>
        <v/>
      </c>
      <c r="M7423" s="331" t="str">
        <f>IF(H7423="","",IFERROR(INDEX(Pengeluaran1,MATCH('Buku Besar'!H7423,Akun1,0)),""))</f>
        <v/>
      </c>
    </row>
    <row r="7424" spans="1:13" x14ac:dyDescent="0.25">
      <c r="A7424" s="91" t="str">
        <f t="shared" si="230"/>
        <v/>
      </c>
      <c r="B7424" s="330" t="str">
        <f>IF(A7424="","",IFERROR(INDEX(Tanggal,MATCH('Buku Besar'!A7424,Akun,0)),""))</f>
        <v/>
      </c>
      <c r="C7424" s="2" t="str">
        <f>IF(A7424="","",IFERROR(INDEX(Keterangan,MATCH('Buku Besar'!A7424,Akun,0)),""))</f>
        <v/>
      </c>
      <c r="D7424" s="2" t="str">
        <f>IF(A7424="","",IFERROR(INDEX(Reff,MATCH('Buku Besar'!A7424,Akun,0)),""))</f>
        <v/>
      </c>
      <c r="E7424" s="331" t="str">
        <f>IF(A7424="","",IFERROR(INDEX(Penerimaan,MATCH('Buku Besar'!A7424,Akun,0)),""))</f>
        <v/>
      </c>
      <c r="F7424" s="331" t="str">
        <f>IF(A7424="","",IFERROR(INDEX(Pengeluaran,MATCH('Buku Besar'!A7424,Akun,0)),""))</f>
        <v/>
      </c>
      <c r="H7424" s="91" t="str">
        <f t="shared" si="231"/>
        <v/>
      </c>
      <c r="I7424" s="330" t="str">
        <f>IF(H7424="","",IFERROR(INDEX(Tanggal1,MATCH('Buku Besar'!H7424,Akun1,0)),""))</f>
        <v/>
      </c>
      <c r="J7424" s="2" t="str">
        <f>IF(H7424="","",IFERROR(INDEX(Keterangan1,MATCH('Buku Besar'!H7424,Akun1,0)),""))</f>
        <v/>
      </c>
      <c r="K7424" s="2" t="str">
        <f>IF(H7424="","",IFERROR(INDEX(Reff1,MATCH('Buku Besar'!H7424,Akun1,0)),""))</f>
        <v/>
      </c>
      <c r="L7424" s="331" t="str">
        <f>IF(H7424="","",IFERROR(INDEX(Penerimaan1,MATCH('Buku Besar'!H7424,Akun1,0)),""))</f>
        <v/>
      </c>
      <c r="M7424" s="331" t="str">
        <f>IF(H7424="","",IFERROR(INDEX(Pengeluaran1,MATCH('Buku Besar'!H7424,Akun1,0)),""))</f>
        <v/>
      </c>
    </row>
    <row r="7425" spans="1:13" x14ac:dyDescent="0.25">
      <c r="A7425" s="91" t="str">
        <f t="shared" si="230"/>
        <v/>
      </c>
      <c r="B7425" s="330" t="str">
        <f>IF(A7425="","",IFERROR(INDEX(Tanggal,MATCH('Buku Besar'!A7425,Akun,0)),""))</f>
        <v/>
      </c>
      <c r="C7425" s="2" t="str">
        <f>IF(A7425="","",IFERROR(INDEX(Keterangan,MATCH('Buku Besar'!A7425,Akun,0)),""))</f>
        <v/>
      </c>
      <c r="D7425" s="2" t="str">
        <f>IF(A7425="","",IFERROR(INDEX(Reff,MATCH('Buku Besar'!A7425,Akun,0)),""))</f>
        <v/>
      </c>
      <c r="E7425" s="331" t="str">
        <f>IF(A7425="","",IFERROR(INDEX(Penerimaan,MATCH('Buku Besar'!A7425,Akun,0)),""))</f>
        <v/>
      </c>
      <c r="F7425" s="331" t="str">
        <f>IF(A7425="","",IFERROR(INDEX(Pengeluaran,MATCH('Buku Besar'!A7425,Akun,0)),""))</f>
        <v/>
      </c>
      <c r="H7425" s="91" t="str">
        <f t="shared" si="231"/>
        <v/>
      </c>
      <c r="I7425" s="330" t="str">
        <f>IF(H7425="","",IFERROR(INDEX(Tanggal1,MATCH('Buku Besar'!H7425,Akun1,0)),""))</f>
        <v/>
      </c>
      <c r="J7425" s="2" t="str">
        <f>IF(H7425="","",IFERROR(INDEX(Keterangan1,MATCH('Buku Besar'!H7425,Akun1,0)),""))</f>
        <v/>
      </c>
      <c r="K7425" s="2" t="str">
        <f>IF(H7425="","",IFERROR(INDEX(Reff1,MATCH('Buku Besar'!H7425,Akun1,0)),""))</f>
        <v/>
      </c>
      <c r="L7425" s="331" t="str">
        <f>IF(H7425="","",IFERROR(INDEX(Penerimaan1,MATCH('Buku Besar'!H7425,Akun1,0)),""))</f>
        <v/>
      </c>
      <c r="M7425" s="331" t="str">
        <f>IF(H7425="","",IFERROR(INDEX(Pengeluaran1,MATCH('Buku Besar'!H7425,Akun1,0)),""))</f>
        <v/>
      </c>
    </row>
    <row r="7426" spans="1:13" x14ac:dyDescent="0.25">
      <c r="A7426" s="91" t="str">
        <f t="shared" si="230"/>
        <v/>
      </c>
      <c r="B7426" s="330" t="str">
        <f>IF(A7426="","",IFERROR(INDEX(Tanggal,MATCH('Buku Besar'!A7426,Akun,0)),""))</f>
        <v/>
      </c>
      <c r="C7426" s="2" t="str">
        <f>IF(A7426="","",IFERROR(INDEX(Keterangan,MATCH('Buku Besar'!A7426,Akun,0)),""))</f>
        <v/>
      </c>
      <c r="D7426" s="2" t="str">
        <f>IF(A7426="","",IFERROR(INDEX(Reff,MATCH('Buku Besar'!A7426,Akun,0)),""))</f>
        <v/>
      </c>
      <c r="E7426" s="331" t="str">
        <f>IF(A7426="","",IFERROR(INDEX(Penerimaan,MATCH('Buku Besar'!A7426,Akun,0)),""))</f>
        <v/>
      </c>
      <c r="F7426" s="331" t="str">
        <f>IF(A7426="","",IFERROR(INDEX(Pengeluaran,MATCH('Buku Besar'!A7426,Akun,0)),""))</f>
        <v/>
      </c>
      <c r="H7426" s="91" t="str">
        <f t="shared" si="231"/>
        <v/>
      </c>
      <c r="I7426" s="330" t="str">
        <f>IF(H7426="","",IFERROR(INDEX(Tanggal1,MATCH('Buku Besar'!H7426,Akun1,0)),""))</f>
        <v/>
      </c>
      <c r="J7426" s="2" t="str">
        <f>IF(H7426="","",IFERROR(INDEX(Keterangan1,MATCH('Buku Besar'!H7426,Akun1,0)),""))</f>
        <v/>
      </c>
      <c r="K7426" s="2" t="str">
        <f>IF(H7426="","",IFERROR(INDEX(Reff1,MATCH('Buku Besar'!H7426,Akun1,0)),""))</f>
        <v/>
      </c>
      <c r="L7426" s="331" t="str">
        <f>IF(H7426="","",IFERROR(INDEX(Penerimaan1,MATCH('Buku Besar'!H7426,Akun1,0)),""))</f>
        <v/>
      </c>
      <c r="M7426" s="331" t="str">
        <f>IF(H7426="","",IFERROR(INDEX(Pengeluaran1,MATCH('Buku Besar'!H7426,Akun1,0)),""))</f>
        <v/>
      </c>
    </row>
    <row r="7427" spans="1:13" x14ac:dyDescent="0.25">
      <c r="A7427" s="91" t="str">
        <f t="shared" si="230"/>
        <v/>
      </c>
      <c r="B7427" s="330" t="str">
        <f>IF(A7427="","",IFERROR(INDEX(Tanggal,MATCH('Buku Besar'!A7427,Akun,0)),""))</f>
        <v/>
      </c>
      <c r="C7427" s="2" t="str">
        <f>IF(A7427="","",IFERROR(INDEX(Keterangan,MATCH('Buku Besar'!A7427,Akun,0)),""))</f>
        <v/>
      </c>
      <c r="D7427" s="2" t="str">
        <f>IF(A7427="","",IFERROR(INDEX(Reff,MATCH('Buku Besar'!A7427,Akun,0)),""))</f>
        <v/>
      </c>
      <c r="E7427" s="331" t="str">
        <f>IF(A7427="","",IFERROR(INDEX(Penerimaan,MATCH('Buku Besar'!A7427,Akun,0)),""))</f>
        <v/>
      </c>
      <c r="F7427" s="331" t="str">
        <f>IF(A7427="","",IFERROR(INDEX(Pengeluaran,MATCH('Buku Besar'!A7427,Akun,0)),""))</f>
        <v/>
      </c>
      <c r="H7427" s="91" t="str">
        <f t="shared" si="231"/>
        <v/>
      </c>
      <c r="I7427" s="330" t="str">
        <f>IF(H7427="","",IFERROR(INDEX(Tanggal1,MATCH('Buku Besar'!H7427,Akun1,0)),""))</f>
        <v/>
      </c>
      <c r="J7427" s="2" t="str">
        <f>IF(H7427="","",IFERROR(INDEX(Keterangan1,MATCH('Buku Besar'!H7427,Akun1,0)),""))</f>
        <v/>
      </c>
      <c r="K7427" s="2" t="str">
        <f>IF(H7427="","",IFERROR(INDEX(Reff1,MATCH('Buku Besar'!H7427,Akun1,0)),""))</f>
        <v/>
      </c>
      <c r="L7427" s="331" t="str">
        <f>IF(H7427="","",IFERROR(INDEX(Penerimaan1,MATCH('Buku Besar'!H7427,Akun1,0)),""))</f>
        <v/>
      </c>
      <c r="M7427" s="331" t="str">
        <f>IF(H7427="","",IFERROR(INDEX(Pengeluaran1,MATCH('Buku Besar'!H7427,Akun1,0)),""))</f>
        <v/>
      </c>
    </row>
    <row r="7428" spans="1:13" x14ac:dyDescent="0.25">
      <c r="A7428" s="91" t="str">
        <f t="shared" si="230"/>
        <v/>
      </c>
      <c r="B7428" s="330" t="str">
        <f>IF(A7428="","",IFERROR(INDEX(Tanggal,MATCH('Buku Besar'!A7428,Akun,0)),""))</f>
        <v/>
      </c>
      <c r="C7428" s="2" t="str">
        <f>IF(A7428="","",IFERROR(INDEX(Keterangan,MATCH('Buku Besar'!A7428,Akun,0)),""))</f>
        <v/>
      </c>
      <c r="D7428" s="2" t="str">
        <f>IF(A7428="","",IFERROR(INDEX(Reff,MATCH('Buku Besar'!A7428,Akun,0)),""))</f>
        <v/>
      </c>
      <c r="E7428" s="331" t="str">
        <f>IF(A7428="","",IFERROR(INDEX(Penerimaan,MATCH('Buku Besar'!A7428,Akun,0)),""))</f>
        <v/>
      </c>
      <c r="F7428" s="331" t="str">
        <f>IF(A7428="","",IFERROR(INDEX(Pengeluaran,MATCH('Buku Besar'!A7428,Akun,0)),""))</f>
        <v/>
      </c>
      <c r="H7428" s="91" t="str">
        <f t="shared" si="231"/>
        <v/>
      </c>
      <c r="I7428" s="330" t="str">
        <f>IF(H7428="","",IFERROR(INDEX(Tanggal1,MATCH('Buku Besar'!H7428,Akun1,0)),""))</f>
        <v/>
      </c>
      <c r="J7428" s="2" t="str">
        <f>IF(H7428="","",IFERROR(INDEX(Keterangan1,MATCH('Buku Besar'!H7428,Akun1,0)),""))</f>
        <v/>
      </c>
      <c r="K7428" s="2" t="str">
        <f>IF(H7428="","",IFERROR(INDEX(Reff1,MATCH('Buku Besar'!H7428,Akun1,0)),""))</f>
        <v/>
      </c>
      <c r="L7428" s="331" t="str">
        <f>IF(H7428="","",IFERROR(INDEX(Penerimaan1,MATCH('Buku Besar'!H7428,Akun1,0)),""))</f>
        <v/>
      </c>
      <c r="M7428" s="331" t="str">
        <f>IF(H7428="","",IFERROR(INDEX(Pengeluaran1,MATCH('Buku Besar'!H7428,Akun1,0)),""))</f>
        <v/>
      </c>
    </row>
    <row r="7429" spans="1:13" x14ac:dyDescent="0.25">
      <c r="A7429" s="91" t="str">
        <f t="shared" si="230"/>
        <v/>
      </c>
      <c r="B7429" s="330" t="str">
        <f>IF(A7429="","",IFERROR(INDEX(Tanggal,MATCH('Buku Besar'!A7429,Akun,0)),""))</f>
        <v/>
      </c>
      <c r="C7429" s="2" t="str">
        <f>IF(A7429="","",IFERROR(INDEX(Keterangan,MATCH('Buku Besar'!A7429,Akun,0)),""))</f>
        <v/>
      </c>
      <c r="D7429" s="2" t="str">
        <f>IF(A7429="","",IFERROR(INDEX(Reff,MATCH('Buku Besar'!A7429,Akun,0)),""))</f>
        <v/>
      </c>
      <c r="E7429" s="331" t="str">
        <f>IF(A7429="","",IFERROR(INDEX(Penerimaan,MATCH('Buku Besar'!A7429,Akun,0)),""))</f>
        <v/>
      </c>
      <c r="F7429" s="331" t="str">
        <f>IF(A7429="","",IFERROR(INDEX(Pengeluaran,MATCH('Buku Besar'!A7429,Akun,0)),""))</f>
        <v/>
      </c>
      <c r="H7429" s="91" t="str">
        <f t="shared" si="231"/>
        <v/>
      </c>
      <c r="I7429" s="330" t="str">
        <f>IF(H7429="","",IFERROR(INDEX(Tanggal1,MATCH('Buku Besar'!H7429,Akun1,0)),""))</f>
        <v/>
      </c>
      <c r="J7429" s="2" t="str">
        <f>IF(H7429="","",IFERROR(INDEX(Keterangan1,MATCH('Buku Besar'!H7429,Akun1,0)),""))</f>
        <v/>
      </c>
      <c r="K7429" s="2" t="str">
        <f>IF(H7429="","",IFERROR(INDEX(Reff1,MATCH('Buku Besar'!H7429,Akun1,0)),""))</f>
        <v/>
      </c>
      <c r="L7429" s="331" t="str">
        <f>IF(H7429="","",IFERROR(INDEX(Penerimaan1,MATCH('Buku Besar'!H7429,Akun1,0)),""))</f>
        <v/>
      </c>
      <c r="M7429" s="331" t="str">
        <f>IF(H7429="","",IFERROR(INDEX(Pengeluaran1,MATCH('Buku Besar'!H7429,Akun1,0)),""))</f>
        <v/>
      </c>
    </row>
    <row r="7430" spans="1:13" x14ac:dyDescent="0.25">
      <c r="A7430" s="91" t="str">
        <f t="shared" si="230"/>
        <v/>
      </c>
      <c r="B7430" s="330" t="str">
        <f>IF(A7430="","",IFERROR(INDEX(Tanggal,MATCH('Buku Besar'!A7430,Akun,0)),""))</f>
        <v/>
      </c>
      <c r="C7430" s="2" t="str">
        <f>IF(A7430="","",IFERROR(INDEX(Keterangan,MATCH('Buku Besar'!A7430,Akun,0)),""))</f>
        <v/>
      </c>
      <c r="D7430" s="2" t="str">
        <f>IF(A7430="","",IFERROR(INDEX(Reff,MATCH('Buku Besar'!A7430,Akun,0)),""))</f>
        <v/>
      </c>
      <c r="E7430" s="331" t="str">
        <f>IF(A7430="","",IFERROR(INDEX(Penerimaan,MATCH('Buku Besar'!A7430,Akun,0)),""))</f>
        <v/>
      </c>
      <c r="F7430" s="331" t="str">
        <f>IF(A7430="","",IFERROR(INDEX(Pengeluaran,MATCH('Buku Besar'!A7430,Akun,0)),""))</f>
        <v/>
      </c>
      <c r="H7430" s="91" t="str">
        <f t="shared" si="231"/>
        <v/>
      </c>
      <c r="I7430" s="330" t="str">
        <f>IF(H7430="","",IFERROR(INDEX(Tanggal1,MATCH('Buku Besar'!H7430,Akun1,0)),""))</f>
        <v/>
      </c>
      <c r="J7430" s="2" t="str">
        <f>IF(H7430="","",IFERROR(INDEX(Keterangan1,MATCH('Buku Besar'!H7430,Akun1,0)),""))</f>
        <v/>
      </c>
      <c r="K7430" s="2" t="str">
        <f>IF(H7430="","",IFERROR(INDEX(Reff1,MATCH('Buku Besar'!H7430,Akun1,0)),""))</f>
        <v/>
      </c>
      <c r="L7430" s="331" t="str">
        <f>IF(H7430="","",IFERROR(INDEX(Penerimaan1,MATCH('Buku Besar'!H7430,Akun1,0)),""))</f>
        <v/>
      </c>
      <c r="M7430" s="331" t="str">
        <f>IF(H7430="","",IFERROR(INDEX(Pengeluaran1,MATCH('Buku Besar'!H7430,Akun1,0)),""))</f>
        <v/>
      </c>
    </row>
    <row r="7431" spans="1:13" x14ac:dyDescent="0.25">
      <c r="A7431" s="91" t="str">
        <f t="shared" si="230"/>
        <v/>
      </c>
      <c r="B7431" s="330" t="str">
        <f>IF(A7431="","",IFERROR(INDEX(Tanggal,MATCH('Buku Besar'!A7431,Akun,0)),""))</f>
        <v/>
      </c>
      <c r="C7431" s="2" t="str">
        <f>IF(A7431="","",IFERROR(INDEX(Keterangan,MATCH('Buku Besar'!A7431,Akun,0)),""))</f>
        <v/>
      </c>
      <c r="D7431" s="2" t="str">
        <f>IF(A7431="","",IFERROR(INDEX(Reff,MATCH('Buku Besar'!A7431,Akun,0)),""))</f>
        <v/>
      </c>
      <c r="E7431" s="331" t="str">
        <f>IF(A7431="","",IFERROR(INDEX(Penerimaan,MATCH('Buku Besar'!A7431,Akun,0)),""))</f>
        <v/>
      </c>
      <c r="F7431" s="331" t="str">
        <f>IF(A7431="","",IFERROR(INDEX(Pengeluaran,MATCH('Buku Besar'!A7431,Akun,0)),""))</f>
        <v/>
      </c>
      <c r="H7431" s="91" t="str">
        <f t="shared" si="231"/>
        <v/>
      </c>
      <c r="I7431" s="330" t="str">
        <f>IF(H7431="","",IFERROR(INDEX(Tanggal1,MATCH('Buku Besar'!H7431,Akun1,0)),""))</f>
        <v/>
      </c>
      <c r="J7431" s="2" t="str">
        <f>IF(H7431="","",IFERROR(INDEX(Keterangan1,MATCH('Buku Besar'!H7431,Akun1,0)),""))</f>
        <v/>
      </c>
      <c r="K7431" s="2" t="str">
        <f>IF(H7431="","",IFERROR(INDEX(Reff1,MATCH('Buku Besar'!H7431,Akun1,0)),""))</f>
        <v/>
      </c>
      <c r="L7431" s="331" t="str">
        <f>IF(H7431="","",IFERROR(INDEX(Penerimaan1,MATCH('Buku Besar'!H7431,Akun1,0)),""))</f>
        <v/>
      </c>
      <c r="M7431" s="331" t="str">
        <f>IF(H7431="","",IFERROR(INDEX(Pengeluaran1,MATCH('Buku Besar'!H7431,Akun1,0)),""))</f>
        <v/>
      </c>
    </row>
    <row r="7432" spans="1:13" x14ac:dyDescent="0.25">
      <c r="A7432" s="91" t="str">
        <f t="shared" ref="A7432:A7495" si="232">IFERROR(IF((MID(A7431,8,LEN(A7431)-7)+1)&lt;=COUNTIF(Kas_Harian,LEFT(A7431,6)),LEFT(A7431,6)&amp;"-"&amp;MID(A7431,8,LEN(A7431)-7)+1,""),"")</f>
        <v/>
      </c>
      <c r="B7432" s="330" t="str">
        <f>IF(A7432="","",IFERROR(INDEX(Tanggal,MATCH('Buku Besar'!A7432,Akun,0)),""))</f>
        <v/>
      </c>
      <c r="C7432" s="2" t="str">
        <f>IF(A7432="","",IFERROR(INDEX(Keterangan,MATCH('Buku Besar'!A7432,Akun,0)),""))</f>
        <v/>
      </c>
      <c r="D7432" s="2" t="str">
        <f>IF(A7432="","",IFERROR(INDEX(Reff,MATCH('Buku Besar'!A7432,Akun,0)),""))</f>
        <v/>
      </c>
      <c r="E7432" s="331" t="str">
        <f>IF(A7432="","",IFERROR(INDEX(Penerimaan,MATCH('Buku Besar'!A7432,Akun,0)),""))</f>
        <v/>
      </c>
      <c r="F7432" s="331" t="str">
        <f>IF(A7432="","",IFERROR(INDEX(Pengeluaran,MATCH('Buku Besar'!A7432,Akun,0)),""))</f>
        <v/>
      </c>
      <c r="H7432" s="91" t="str">
        <f t="shared" ref="H7432:H7495" si="233">IFERROR(IF((MID(H7431,8,LEN(H7431)-7)+1)&lt;=COUNTIF(Bank_Harian,LEFT(H7431,6)),LEFT(H7431,6)&amp;"-"&amp;MID(H7431,8,LEN(H7431)-7)+1,""),"")</f>
        <v/>
      </c>
      <c r="I7432" s="330" t="str">
        <f>IF(H7432="","",IFERROR(INDEX(Tanggal1,MATCH('Buku Besar'!H7432,Akun1,0)),""))</f>
        <v/>
      </c>
      <c r="J7432" s="2" t="str">
        <f>IF(H7432="","",IFERROR(INDEX(Keterangan1,MATCH('Buku Besar'!H7432,Akun1,0)),""))</f>
        <v/>
      </c>
      <c r="K7432" s="2" t="str">
        <f>IF(H7432="","",IFERROR(INDEX(Reff1,MATCH('Buku Besar'!H7432,Akun1,0)),""))</f>
        <v/>
      </c>
      <c r="L7432" s="331" t="str">
        <f>IF(H7432="","",IFERROR(INDEX(Penerimaan1,MATCH('Buku Besar'!H7432,Akun1,0)),""))</f>
        <v/>
      </c>
      <c r="M7432" s="331" t="str">
        <f>IF(H7432="","",IFERROR(INDEX(Pengeluaran1,MATCH('Buku Besar'!H7432,Akun1,0)),""))</f>
        <v/>
      </c>
    </row>
    <row r="7433" spans="1:13" x14ac:dyDescent="0.25">
      <c r="A7433" s="91" t="str">
        <f t="shared" si="232"/>
        <v/>
      </c>
      <c r="B7433" s="330" t="str">
        <f>IF(A7433="","",IFERROR(INDEX(Tanggal,MATCH('Buku Besar'!A7433,Akun,0)),""))</f>
        <v/>
      </c>
      <c r="C7433" s="2" t="str">
        <f>IF(A7433="","",IFERROR(INDEX(Keterangan,MATCH('Buku Besar'!A7433,Akun,0)),""))</f>
        <v/>
      </c>
      <c r="D7433" s="2" t="str">
        <f>IF(A7433="","",IFERROR(INDEX(Reff,MATCH('Buku Besar'!A7433,Akun,0)),""))</f>
        <v/>
      </c>
      <c r="E7433" s="331" t="str">
        <f>IF(A7433="","",IFERROR(INDEX(Penerimaan,MATCH('Buku Besar'!A7433,Akun,0)),""))</f>
        <v/>
      </c>
      <c r="F7433" s="331" t="str">
        <f>IF(A7433="","",IFERROR(INDEX(Pengeluaran,MATCH('Buku Besar'!A7433,Akun,0)),""))</f>
        <v/>
      </c>
      <c r="H7433" s="91" t="str">
        <f t="shared" si="233"/>
        <v/>
      </c>
      <c r="I7433" s="330" t="str">
        <f>IF(H7433="","",IFERROR(INDEX(Tanggal1,MATCH('Buku Besar'!H7433,Akun1,0)),""))</f>
        <v/>
      </c>
      <c r="J7433" s="2" t="str">
        <f>IF(H7433="","",IFERROR(INDEX(Keterangan1,MATCH('Buku Besar'!H7433,Akun1,0)),""))</f>
        <v/>
      </c>
      <c r="K7433" s="2" t="str">
        <f>IF(H7433="","",IFERROR(INDEX(Reff1,MATCH('Buku Besar'!H7433,Akun1,0)),""))</f>
        <v/>
      </c>
      <c r="L7433" s="331" t="str">
        <f>IF(H7433="","",IFERROR(INDEX(Penerimaan1,MATCH('Buku Besar'!H7433,Akun1,0)),""))</f>
        <v/>
      </c>
      <c r="M7433" s="331" t="str">
        <f>IF(H7433="","",IFERROR(INDEX(Pengeluaran1,MATCH('Buku Besar'!H7433,Akun1,0)),""))</f>
        <v/>
      </c>
    </row>
    <row r="7434" spans="1:13" x14ac:dyDescent="0.25">
      <c r="A7434" s="91" t="str">
        <f t="shared" si="232"/>
        <v/>
      </c>
      <c r="B7434" s="330" t="str">
        <f>IF(A7434="","",IFERROR(INDEX(Tanggal,MATCH('Buku Besar'!A7434,Akun,0)),""))</f>
        <v/>
      </c>
      <c r="C7434" s="2" t="str">
        <f>IF(A7434="","",IFERROR(INDEX(Keterangan,MATCH('Buku Besar'!A7434,Akun,0)),""))</f>
        <v/>
      </c>
      <c r="D7434" s="2" t="str">
        <f>IF(A7434="","",IFERROR(INDEX(Reff,MATCH('Buku Besar'!A7434,Akun,0)),""))</f>
        <v/>
      </c>
      <c r="E7434" s="331" t="str">
        <f>IF(A7434="","",IFERROR(INDEX(Penerimaan,MATCH('Buku Besar'!A7434,Akun,0)),""))</f>
        <v/>
      </c>
      <c r="F7434" s="331" t="str">
        <f>IF(A7434="","",IFERROR(INDEX(Pengeluaran,MATCH('Buku Besar'!A7434,Akun,0)),""))</f>
        <v/>
      </c>
      <c r="H7434" s="91" t="str">
        <f t="shared" si="233"/>
        <v/>
      </c>
      <c r="I7434" s="330" t="str">
        <f>IF(H7434="","",IFERROR(INDEX(Tanggal1,MATCH('Buku Besar'!H7434,Akun1,0)),""))</f>
        <v/>
      </c>
      <c r="J7434" s="2" t="str">
        <f>IF(H7434="","",IFERROR(INDEX(Keterangan1,MATCH('Buku Besar'!H7434,Akun1,0)),""))</f>
        <v/>
      </c>
      <c r="K7434" s="2" t="str">
        <f>IF(H7434="","",IFERROR(INDEX(Reff1,MATCH('Buku Besar'!H7434,Akun1,0)),""))</f>
        <v/>
      </c>
      <c r="L7434" s="331" t="str">
        <f>IF(H7434="","",IFERROR(INDEX(Penerimaan1,MATCH('Buku Besar'!H7434,Akun1,0)),""))</f>
        <v/>
      </c>
      <c r="M7434" s="331" t="str">
        <f>IF(H7434="","",IFERROR(INDEX(Pengeluaran1,MATCH('Buku Besar'!H7434,Akun1,0)),""))</f>
        <v/>
      </c>
    </row>
    <row r="7435" spans="1:13" x14ac:dyDescent="0.25">
      <c r="A7435" s="91" t="str">
        <f t="shared" si="232"/>
        <v/>
      </c>
      <c r="B7435" s="330" t="str">
        <f>IF(A7435="","",IFERROR(INDEX(Tanggal,MATCH('Buku Besar'!A7435,Akun,0)),""))</f>
        <v/>
      </c>
      <c r="C7435" s="2" t="str">
        <f>IF(A7435="","",IFERROR(INDEX(Keterangan,MATCH('Buku Besar'!A7435,Akun,0)),""))</f>
        <v/>
      </c>
      <c r="D7435" s="2" t="str">
        <f>IF(A7435="","",IFERROR(INDEX(Reff,MATCH('Buku Besar'!A7435,Akun,0)),""))</f>
        <v/>
      </c>
      <c r="E7435" s="331" t="str">
        <f>IF(A7435="","",IFERROR(INDEX(Penerimaan,MATCH('Buku Besar'!A7435,Akun,0)),""))</f>
        <v/>
      </c>
      <c r="F7435" s="331" t="str">
        <f>IF(A7435="","",IFERROR(INDEX(Pengeluaran,MATCH('Buku Besar'!A7435,Akun,0)),""))</f>
        <v/>
      </c>
      <c r="H7435" s="91" t="str">
        <f t="shared" si="233"/>
        <v/>
      </c>
      <c r="I7435" s="330" t="str">
        <f>IF(H7435="","",IFERROR(INDEX(Tanggal1,MATCH('Buku Besar'!H7435,Akun1,0)),""))</f>
        <v/>
      </c>
      <c r="J7435" s="2" t="str">
        <f>IF(H7435="","",IFERROR(INDEX(Keterangan1,MATCH('Buku Besar'!H7435,Akun1,0)),""))</f>
        <v/>
      </c>
      <c r="K7435" s="2" t="str">
        <f>IF(H7435="","",IFERROR(INDEX(Reff1,MATCH('Buku Besar'!H7435,Akun1,0)),""))</f>
        <v/>
      </c>
      <c r="L7435" s="331" t="str">
        <f>IF(H7435="","",IFERROR(INDEX(Penerimaan1,MATCH('Buku Besar'!H7435,Akun1,0)),""))</f>
        <v/>
      </c>
      <c r="M7435" s="331" t="str">
        <f>IF(H7435="","",IFERROR(INDEX(Pengeluaran1,MATCH('Buku Besar'!H7435,Akun1,0)),""))</f>
        <v/>
      </c>
    </row>
    <row r="7436" spans="1:13" x14ac:dyDescent="0.25">
      <c r="A7436" s="91" t="str">
        <f t="shared" si="232"/>
        <v/>
      </c>
      <c r="B7436" s="330" t="str">
        <f>IF(A7436="","",IFERROR(INDEX(Tanggal,MATCH('Buku Besar'!A7436,Akun,0)),""))</f>
        <v/>
      </c>
      <c r="C7436" s="2" t="str">
        <f>IF(A7436="","",IFERROR(INDEX(Keterangan,MATCH('Buku Besar'!A7436,Akun,0)),""))</f>
        <v/>
      </c>
      <c r="D7436" s="2" t="str">
        <f>IF(A7436="","",IFERROR(INDEX(Reff,MATCH('Buku Besar'!A7436,Akun,0)),""))</f>
        <v/>
      </c>
      <c r="E7436" s="331" t="str">
        <f>IF(A7436="","",IFERROR(INDEX(Penerimaan,MATCH('Buku Besar'!A7436,Akun,0)),""))</f>
        <v/>
      </c>
      <c r="F7436" s="331" t="str">
        <f>IF(A7436="","",IFERROR(INDEX(Pengeluaran,MATCH('Buku Besar'!A7436,Akun,0)),""))</f>
        <v/>
      </c>
      <c r="H7436" s="91" t="str">
        <f t="shared" si="233"/>
        <v/>
      </c>
      <c r="I7436" s="330" t="str">
        <f>IF(H7436="","",IFERROR(INDEX(Tanggal1,MATCH('Buku Besar'!H7436,Akun1,0)),""))</f>
        <v/>
      </c>
      <c r="J7436" s="2" t="str">
        <f>IF(H7436="","",IFERROR(INDEX(Keterangan1,MATCH('Buku Besar'!H7436,Akun1,0)),""))</f>
        <v/>
      </c>
      <c r="K7436" s="2" t="str">
        <f>IF(H7436="","",IFERROR(INDEX(Reff1,MATCH('Buku Besar'!H7436,Akun1,0)),""))</f>
        <v/>
      </c>
      <c r="L7436" s="331" t="str">
        <f>IF(H7436="","",IFERROR(INDEX(Penerimaan1,MATCH('Buku Besar'!H7436,Akun1,0)),""))</f>
        <v/>
      </c>
      <c r="M7436" s="331" t="str">
        <f>IF(H7436="","",IFERROR(INDEX(Pengeluaran1,MATCH('Buku Besar'!H7436,Akun1,0)),""))</f>
        <v/>
      </c>
    </row>
    <row r="7437" spans="1:13" x14ac:dyDescent="0.25">
      <c r="A7437" s="91" t="str">
        <f t="shared" si="232"/>
        <v/>
      </c>
      <c r="B7437" s="330" t="str">
        <f>IF(A7437="","",IFERROR(INDEX(Tanggal,MATCH('Buku Besar'!A7437,Akun,0)),""))</f>
        <v/>
      </c>
      <c r="C7437" s="2" t="str">
        <f>IF(A7437="","",IFERROR(INDEX(Keterangan,MATCH('Buku Besar'!A7437,Akun,0)),""))</f>
        <v/>
      </c>
      <c r="D7437" s="2" t="str">
        <f>IF(A7437="","",IFERROR(INDEX(Reff,MATCH('Buku Besar'!A7437,Akun,0)),""))</f>
        <v/>
      </c>
      <c r="E7437" s="331" t="str">
        <f>IF(A7437="","",IFERROR(INDEX(Penerimaan,MATCH('Buku Besar'!A7437,Akun,0)),""))</f>
        <v/>
      </c>
      <c r="F7437" s="331" t="str">
        <f>IF(A7437="","",IFERROR(INDEX(Pengeluaran,MATCH('Buku Besar'!A7437,Akun,0)),""))</f>
        <v/>
      </c>
      <c r="H7437" s="91" t="str">
        <f t="shared" si="233"/>
        <v/>
      </c>
      <c r="I7437" s="330" t="str">
        <f>IF(H7437="","",IFERROR(INDEX(Tanggal1,MATCH('Buku Besar'!H7437,Akun1,0)),""))</f>
        <v/>
      </c>
      <c r="J7437" s="2" t="str">
        <f>IF(H7437="","",IFERROR(INDEX(Keterangan1,MATCH('Buku Besar'!H7437,Akun1,0)),""))</f>
        <v/>
      </c>
      <c r="K7437" s="2" t="str">
        <f>IF(H7437="","",IFERROR(INDEX(Reff1,MATCH('Buku Besar'!H7437,Akun1,0)),""))</f>
        <v/>
      </c>
      <c r="L7437" s="331" t="str">
        <f>IF(H7437="","",IFERROR(INDEX(Penerimaan1,MATCH('Buku Besar'!H7437,Akun1,0)),""))</f>
        <v/>
      </c>
      <c r="M7437" s="331" t="str">
        <f>IF(H7437="","",IFERROR(INDEX(Pengeluaran1,MATCH('Buku Besar'!H7437,Akun1,0)),""))</f>
        <v/>
      </c>
    </row>
    <row r="7438" spans="1:13" x14ac:dyDescent="0.25">
      <c r="A7438" s="91" t="str">
        <f t="shared" si="232"/>
        <v/>
      </c>
      <c r="B7438" s="330" t="str">
        <f>IF(A7438="","",IFERROR(INDEX(Tanggal,MATCH('Buku Besar'!A7438,Akun,0)),""))</f>
        <v/>
      </c>
      <c r="C7438" s="2" t="str">
        <f>IF(A7438="","",IFERROR(INDEX(Keterangan,MATCH('Buku Besar'!A7438,Akun,0)),""))</f>
        <v/>
      </c>
      <c r="D7438" s="2" t="str">
        <f>IF(A7438="","",IFERROR(INDEX(Reff,MATCH('Buku Besar'!A7438,Akun,0)),""))</f>
        <v/>
      </c>
      <c r="E7438" s="331" t="str">
        <f>IF(A7438="","",IFERROR(INDEX(Penerimaan,MATCH('Buku Besar'!A7438,Akun,0)),""))</f>
        <v/>
      </c>
      <c r="F7438" s="331" t="str">
        <f>IF(A7438="","",IFERROR(INDEX(Pengeluaran,MATCH('Buku Besar'!A7438,Akun,0)),""))</f>
        <v/>
      </c>
      <c r="H7438" s="91" t="str">
        <f t="shared" si="233"/>
        <v/>
      </c>
      <c r="I7438" s="330" t="str">
        <f>IF(H7438="","",IFERROR(INDEX(Tanggal1,MATCH('Buku Besar'!H7438,Akun1,0)),""))</f>
        <v/>
      </c>
      <c r="J7438" s="2" t="str">
        <f>IF(H7438="","",IFERROR(INDEX(Keterangan1,MATCH('Buku Besar'!H7438,Akun1,0)),""))</f>
        <v/>
      </c>
      <c r="K7438" s="2" t="str">
        <f>IF(H7438="","",IFERROR(INDEX(Reff1,MATCH('Buku Besar'!H7438,Akun1,0)),""))</f>
        <v/>
      </c>
      <c r="L7438" s="331" t="str">
        <f>IF(H7438="","",IFERROR(INDEX(Penerimaan1,MATCH('Buku Besar'!H7438,Akun1,0)),""))</f>
        <v/>
      </c>
      <c r="M7438" s="331" t="str">
        <f>IF(H7438="","",IFERROR(INDEX(Pengeluaran1,MATCH('Buku Besar'!H7438,Akun1,0)),""))</f>
        <v/>
      </c>
    </row>
    <row r="7439" spans="1:13" x14ac:dyDescent="0.25">
      <c r="A7439" s="91" t="str">
        <f t="shared" si="232"/>
        <v/>
      </c>
      <c r="B7439" s="330" t="str">
        <f>IF(A7439="","",IFERROR(INDEX(Tanggal,MATCH('Buku Besar'!A7439,Akun,0)),""))</f>
        <v/>
      </c>
      <c r="C7439" s="2" t="str">
        <f>IF(A7439="","",IFERROR(INDEX(Keterangan,MATCH('Buku Besar'!A7439,Akun,0)),""))</f>
        <v/>
      </c>
      <c r="D7439" s="2" t="str">
        <f>IF(A7439="","",IFERROR(INDEX(Reff,MATCH('Buku Besar'!A7439,Akun,0)),""))</f>
        <v/>
      </c>
      <c r="E7439" s="331" t="str">
        <f>IF(A7439="","",IFERROR(INDEX(Penerimaan,MATCH('Buku Besar'!A7439,Akun,0)),""))</f>
        <v/>
      </c>
      <c r="F7439" s="331" t="str">
        <f>IF(A7439="","",IFERROR(INDEX(Pengeluaran,MATCH('Buku Besar'!A7439,Akun,0)),""))</f>
        <v/>
      </c>
      <c r="H7439" s="91" t="str">
        <f t="shared" si="233"/>
        <v/>
      </c>
      <c r="I7439" s="330" t="str">
        <f>IF(H7439="","",IFERROR(INDEX(Tanggal1,MATCH('Buku Besar'!H7439,Akun1,0)),""))</f>
        <v/>
      </c>
      <c r="J7439" s="2" t="str">
        <f>IF(H7439="","",IFERROR(INDEX(Keterangan1,MATCH('Buku Besar'!H7439,Akun1,0)),""))</f>
        <v/>
      </c>
      <c r="K7439" s="2" t="str">
        <f>IF(H7439="","",IFERROR(INDEX(Reff1,MATCH('Buku Besar'!H7439,Akun1,0)),""))</f>
        <v/>
      </c>
      <c r="L7439" s="331" t="str">
        <f>IF(H7439="","",IFERROR(INDEX(Penerimaan1,MATCH('Buku Besar'!H7439,Akun1,0)),""))</f>
        <v/>
      </c>
      <c r="M7439" s="331" t="str">
        <f>IF(H7439="","",IFERROR(INDEX(Pengeluaran1,MATCH('Buku Besar'!H7439,Akun1,0)),""))</f>
        <v/>
      </c>
    </row>
    <row r="7440" spans="1:13" x14ac:dyDescent="0.25">
      <c r="A7440" s="91" t="str">
        <f t="shared" si="232"/>
        <v/>
      </c>
      <c r="B7440" s="330" t="str">
        <f>IF(A7440="","",IFERROR(INDEX(Tanggal,MATCH('Buku Besar'!A7440,Akun,0)),""))</f>
        <v/>
      </c>
      <c r="C7440" s="2" t="str">
        <f>IF(A7440="","",IFERROR(INDEX(Keterangan,MATCH('Buku Besar'!A7440,Akun,0)),""))</f>
        <v/>
      </c>
      <c r="D7440" s="2" t="str">
        <f>IF(A7440="","",IFERROR(INDEX(Reff,MATCH('Buku Besar'!A7440,Akun,0)),""))</f>
        <v/>
      </c>
      <c r="E7440" s="331" t="str">
        <f>IF(A7440="","",IFERROR(INDEX(Penerimaan,MATCH('Buku Besar'!A7440,Akun,0)),""))</f>
        <v/>
      </c>
      <c r="F7440" s="331" t="str">
        <f>IF(A7440="","",IFERROR(INDEX(Pengeluaran,MATCH('Buku Besar'!A7440,Akun,0)),""))</f>
        <v/>
      </c>
      <c r="H7440" s="91" t="str">
        <f t="shared" si="233"/>
        <v/>
      </c>
      <c r="I7440" s="330" t="str">
        <f>IF(H7440="","",IFERROR(INDEX(Tanggal1,MATCH('Buku Besar'!H7440,Akun1,0)),""))</f>
        <v/>
      </c>
      <c r="J7440" s="2" t="str">
        <f>IF(H7440="","",IFERROR(INDEX(Keterangan1,MATCH('Buku Besar'!H7440,Akun1,0)),""))</f>
        <v/>
      </c>
      <c r="K7440" s="2" t="str">
        <f>IF(H7440="","",IFERROR(INDEX(Reff1,MATCH('Buku Besar'!H7440,Akun1,0)),""))</f>
        <v/>
      </c>
      <c r="L7440" s="331" t="str">
        <f>IF(H7440="","",IFERROR(INDEX(Penerimaan1,MATCH('Buku Besar'!H7440,Akun1,0)),""))</f>
        <v/>
      </c>
      <c r="M7440" s="331" t="str">
        <f>IF(H7440="","",IFERROR(INDEX(Pengeluaran1,MATCH('Buku Besar'!H7440,Akun1,0)),""))</f>
        <v/>
      </c>
    </row>
    <row r="7441" spans="1:13" x14ac:dyDescent="0.25">
      <c r="A7441" s="91" t="str">
        <f t="shared" si="232"/>
        <v/>
      </c>
      <c r="B7441" s="330" t="str">
        <f>IF(A7441="","",IFERROR(INDEX(Tanggal,MATCH('Buku Besar'!A7441,Akun,0)),""))</f>
        <v/>
      </c>
      <c r="C7441" s="2" t="str">
        <f>IF(A7441="","",IFERROR(INDEX(Keterangan,MATCH('Buku Besar'!A7441,Akun,0)),""))</f>
        <v/>
      </c>
      <c r="D7441" s="2" t="str">
        <f>IF(A7441="","",IFERROR(INDEX(Reff,MATCH('Buku Besar'!A7441,Akun,0)),""))</f>
        <v/>
      </c>
      <c r="E7441" s="331" t="str">
        <f>IF(A7441="","",IFERROR(INDEX(Penerimaan,MATCH('Buku Besar'!A7441,Akun,0)),""))</f>
        <v/>
      </c>
      <c r="F7441" s="331" t="str">
        <f>IF(A7441="","",IFERROR(INDEX(Pengeluaran,MATCH('Buku Besar'!A7441,Akun,0)),""))</f>
        <v/>
      </c>
      <c r="H7441" s="91" t="str">
        <f t="shared" si="233"/>
        <v/>
      </c>
      <c r="I7441" s="330" t="str">
        <f>IF(H7441="","",IFERROR(INDEX(Tanggal1,MATCH('Buku Besar'!H7441,Akun1,0)),""))</f>
        <v/>
      </c>
      <c r="J7441" s="2" t="str">
        <f>IF(H7441="","",IFERROR(INDEX(Keterangan1,MATCH('Buku Besar'!H7441,Akun1,0)),""))</f>
        <v/>
      </c>
      <c r="K7441" s="2" t="str">
        <f>IF(H7441="","",IFERROR(INDEX(Reff1,MATCH('Buku Besar'!H7441,Akun1,0)),""))</f>
        <v/>
      </c>
      <c r="L7441" s="331" t="str">
        <f>IF(H7441="","",IFERROR(INDEX(Penerimaan1,MATCH('Buku Besar'!H7441,Akun1,0)),""))</f>
        <v/>
      </c>
      <c r="M7441" s="331" t="str">
        <f>IF(H7441="","",IFERROR(INDEX(Pengeluaran1,MATCH('Buku Besar'!H7441,Akun1,0)),""))</f>
        <v/>
      </c>
    </row>
    <row r="7442" spans="1:13" x14ac:dyDescent="0.25">
      <c r="A7442" s="91" t="str">
        <f t="shared" si="232"/>
        <v/>
      </c>
      <c r="B7442" s="330" t="str">
        <f>IF(A7442="","",IFERROR(INDEX(Tanggal,MATCH('Buku Besar'!A7442,Akun,0)),""))</f>
        <v/>
      </c>
      <c r="C7442" s="2" t="str">
        <f>IF(A7442="","",IFERROR(INDEX(Keterangan,MATCH('Buku Besar'!A7442,Akun,0)),""))</f>
        <v/>
      </c>
      <c r="D7442" s="2" t="str">
        <f>IF(A7442="","",IFERROR(INDEX(Reff,MATCH('Buku Besar'!A7442,Akun,0)),""))</f>
        <v/>
      </c>
      <c r="E7442" s="331" t="str">
        <f>IF(A7442="","",IFERROR(INDEX(Penerimaan,MATCH('Buku Besar'!A7442,Akun,0)),""))</f>
        <v/>
      </c>
      <c r="F7442" s="331" t="str">
        <f>IF(A7442="","",IFERROR(INDEX(Pengeluaran,MATCH('Buku Besar'!A7442,Akun,0)),""))</f>
        <v/>
      </c>
      <c r="H7442" s="91" t="str">
        <f t="shared" si="233"/>
        <v/>
      </c>
      <c r="I7442" s="330" t="str">
        <f>IF(H7442="","",IFERROR(INDEX(Tanggal1,MATCH('Buku Besar'!H7442,Akun1,0)),""))</f>
        <v/>
      </c>
      <c r="J7442" s="2" t="str">
        <f>IF(H7442="","",IFERROR(INDEX(Keterangan1,MATCH('Buku Besar'!H7442,Akun1,0)),""))</f>
        <v/>
      </c>
      <c r="K7442" s="2" t="str">
        <f>IF(H7442="","",IFERROR(INDEX(Reff1,MATCH('Buku Besar'!H7442,Akun1,0)),""))</f>
        <v/>
      </c>
      <c r="L7442" s="331" t="str">
        <f>IF(H7442="","",IFERROR(INDEX(Penerimaan1,MATCH('Buku Besar'!H7442,Akun1,0)),""))</f>
        <v/>
      </c>
      <c r="M7442" s="331" t="str">
        <f>IF(H7442="","",IFERROR(INDEX(Pengeluaran1,MATCH('Buku Besar'!H7442,Akun1,0)),""))</f>
        <v/>
      </c>
    </row>
    <row r="7443" spans="1:13" x14ac:dyDescent="0.25">
      <c r="A7443" s="91" t="str">
        <f t="shared" si="232"/>
        <v/>
      </c>
      <c r="B7443" s="330" t="str">
        <f>IF(A7443="","",IFERROR(INDEX(Tanggal,MATCH('Buku Besar'!A7443,Akun,0)),""))</f>
        <v/>
      </c>
      <c r="C7443" s="2" t="str">
        <f>IF(A7443="","",IFERROR(INDEX(Keterangan,MATCH('Buku Besar'!A7443,Akun,0)),""))</f>
        <v/>
      </c>
      <c r="D7443" s="2" t="str">
        <f>IF(A7443="","",IFERROR(INDEX(Reff,MATCH('Buku Besar'!A7443,Akun,0)),""))</f>
        <v/>
      </c>
      <c r="E7443" s="331" t="str">
        <f>IF(A7443="","",IFERROR(INDEX(Penerimaan,MATCH('Buku Besar'!A7443,Akun,0)),""))</f>
        <v/>
      </c>
      <c r="F7443" s="331" t="str">
        <f>IF(A7443="","",IFERROR(INDEX(Pengeluaran,MATCH('Buku Besar'!A7443,Akun,0)),""))</f>
        <v/>
      </c>
      <c r="H7443" s="91" t="str">
        <f t="shared" si="233"/>
        <v/>
      </c>
      <c r="I7443" s="330" t="str">
        <f>IF(H7443="","",IFERROR(INDEX(Tanggal1,MATCH('Buku Besar'!H7443,Akun1,0)),""))</f>
        <v/>
      </c>
      <c r="J7443" s="2" t="str">
        <f>IF(H7443="","",IFERROR(INDEX(Keterangan1,MATCH('Buku Besar'!H7443,Akun1,0)),""))</f>
        <v/>
      </c>
      <c r="K7443" s="2" t="str">
        <f>IF(H7443="","",IFERROR(INDEX(Reff1,MATCH('Buku Besar'!H7443,Akun1,0)),""))</f>
        <v/>
      </c>
      <c r="L7443" s="331" t="str">
        <f>IF(H7443="","",IFERROR(INDEX(Penerimaan1,MATCH('Buku Besar'!H7443,Akun1,0)),""))</f>
        <v/>
      </c>
      <c r="M7443" s="331" t="str">
        <f>IF(H7443="","",IFERROR(INDEX(Pengeluaran1,MATCH('Buku Besar'!H7443,Akun1,0)),""))</f>
        <v/>
      </c>
    </row>
    <row r="7444" spans="1:13" x14ac:dyDescent="0.25">
      <c r="A7444" s="91" t="str">
        <f t="shared" si="232"/>
        <v/>
      </c>
      <c r="B7444" s="330" t="str">
        <f>IF(A7444="","",IFERROR(INDEX(Tanggal,MATCH('Buku Besar'!A7444,Akun,0)),""))</f>
        <v/>
      </c>
      <c r="C7444" s="2" t="str">
        <f>IF(A7444="","",IFERROR(INDEX(Keterangan,MATCH('Buku Besar'!A7444,Akun,0)),""))</f>
        <v/>
      </c>
      <c r="D7444" s="2" t="str">
        <f>IF(A7444="","",IFERROR(INDEX(Reff,MATCH('Buku Besar'!A7444,Akun,0)),""))</f>
        <v/>
      </c>
      <c r="E7444" s="331" t="str">
        <f>IF(A7444="","",IFERROR(INDEX(Penerimaan,MATCH('Buku Besar'!A7444,Akun,0)),""))</f>
        <v/>
      </c>
      <c r="F7444" s="331" t="str">
        <f>IF(A7444="","",IFERROR(INDEX(Pengeluaran,MATCH('Buku Besar'!A7444,Akun,0)),""))</f>
        <v/>
      </c>
      <c r="H7444" s="91" t="str">
        <f t="shared" si="233"/>
        <v/>
      </c>
      <c r="I7444" s="330" t="str">
        <f>IF(H7444="","",IFERROR(INDEX(Tanggal1,MATCH('Buku Besar'!H7444,Akun1,0)),""))</f>
        <v/>
      </c>
      <c r="J7444" s="2" t="str">
        <f>IF(H7444="","",IFERROR(INDEX(Keterangan1,MATCH('Buku Besar'!H7444,Akun1,0)),""))</f>
        <v/>
      </c>
      <c r="K7444" s="2" t="str">
        <f>IF(H7444="","",IFERROR(INDEX(Reff1,MATCH('Buku Besar'!H7444,Akun1,0)),""))</f>
        <v/>
      </c>
      <c r="L7444" s="331" t="str">
        <f>IF(H7444="","",IFERROR(INDEX(Penerimaan1,MATCH('Buku Besar'!H7444,Akun1,0)),""))</f>
        <v/>
      </c>
      <c r="M7444" s="331" t="str">
        <f>IF(H7444="","",IFERROR(INDEX(Pengeluaran1,MATCH('Buku Besar'!H7444,Akun1,0)),""))</f>
        <v/>
      </c>
    </row>
    <row r="7445" spans="1:13" x14ac:dyDescent="0.25">
      <c r="A7445" s="91" t="str">
        <f t="shared" si="232"/>
        <v/>
      </c>
      <c r="B7445" s="330" t="str">
        <f>IF(A7445="","",IFERROR(INDEX(Tanggal,MATCH('Buku Besar'!A7445,Akun,0)),""))</f>
        <v/>
      </c>
      <c r="C7445" s="2" t="str">
        <f>IF(A7445="","",IFERROR(INDEX(Keterangan,MATCH('Buku Besar'!A7445,Akun,0)),""))</f>
        <v/>
      </c>
      <c r="D7445" s="2" t="str">
        <f>IF(A7445="","",IFERROR(INDEX(Reff,MATCH('Buku Besar'!A7445,Akun,0)),""))</f>
        <v/>
      </c>
      <c r="E7445" s="331" t="str">
        <f>IF(A7445="","",IFERROR(INDEX(Penerimaan,MATCH('Buku Besar'!A7445,Akun,0)),""))</f>
        <v/>
      </c>
      <c r="F7445" s="331" t="str">
        <f>IF(A7445="","",IFERROR(INDEX(Pengeluaran,MATCH('Buku Besar'!A7445,Akun,0)),""))</f>
        <v/>
      </c>
      <c r="H7445" s="91" t="str">
        <f t="shared" si="233"/>
        <v/>
      </c>
      <c r="I7445" s="330" t="str">
        <f>IF(H7445="","",IFERROR(INDEX(Tanggal1,MATCH('Buku Besar'!H7445,Akun1,0)),""))</f>
        <v/>
      </c>
      <c r="J7445" s="2" t="str">
        <f>IF(H7445="","",IFERROR(INDEX(Keterangan1,MATCH('Buku Besar'!H7445,Akun1,0)),""))</f>
        <v/>
      </c>
      <c r="K7445" s="2" t="str">
        <f>IF(H7445="","",IFERROR(INDEX(Reff1,MATCH('Buku Besar'!H7445,Akun1,0)),""))</f>
        <v/>
      </c>
      <c r="L7445" s="331" t="str">
        <f>IF(H7445="","",IFERROR(INDEX(Penerimaan1,MATCH('Buku Besar'!H7445,Akun1,0)),""))</f>
        <v/>
      </c>
      <c r="M7445" s="331" t="str">
        <f>IF(H7445="","",IFERROR(INDEX(Pengeluaran1,MATCH('Buku Besar'!H7445,Akun1,0)),""))</f>
        <v/>
      </c>
    </row>
    <row r="7446" spans="1:13" x14ac:dyDescent="0.25">
      <c r="A7446" s="91" t="str">
        <f t="shared" si="232"/>
        <v/>
      </c>
      <c r="B7446" s="330" t="str">
        <f>IF(A7446="","",IFERROR(INDEX(Tanggal,MATCH('Buku Besar'!A7446,Akun,0)),""))</f>
        <v/>
      </c>
      <c r="C7446" s="2" t="str">
        <f>IF(A7446="","",IFERROR(INDEX(Keterangan,MATCH('Buku Besar'!A7446,Akun,0)),""))</f>
        <v/>
      </c>
      <c r="D7446" s="2" t="str">
        <f>IF(A7446="","",IFERROR(INDEX(Reff,MATCH('Buku Besar'!A7446,Akun,0)),""))</f>
        <v/>
      </c>
      <c r="E7446" s="331" t="str">
        <f>IF(A7446="","",IFERROR(INDEX(Penerimaan,MATCH('Buku Besar'!A7446,Akun,0)),""))</f>
        <v/>
      </c>
      <c r="F7446" s="331" t="str">
        <f>IF(A7446="","",IFERROR(INDEX(Pengeluaran,MATCH('Buku Besar'!A7446,Akun,0)),""))</f>
        <v/>
      </c>
      <c r="H7446" s="91" t="str">
        <f t="shared" si="233"/>
        <v/>
      </c>
      <c r="I7446" s="330" t="str">
        <f>IF(H7446="","",IFERROR(INDEX(Tanggal1,MATCH('Buku Besar'!H7446,Akun1,0)),""))</f>
        <v/>
      </c>
      <c r="J7446" s="2" t="str">
        <f>IF(H7446="","",IFERROR(INDEX(Keterangan1,MATCH('Buku Besar'!H7446,Akun1,0)),""))</f>
        <v/>
      </c>
      <c r="K7446" s="2" t="str">
        <f>IF(H7446="","",IFERROR(INDEX(Reff1,MATCH('Buku Besar'!H7446,Akun1,0)),""))</f>
        <v/>
      </c>
      <c r="L7446" s="331" t="str">
        <f>IF(H7446="","",IFERROR(INDEX(Penerimaan1,MATCH('Buku Besar'!H7446,Akun1,0)),""))</f>
        <v/>
      </c>
      <c r="M7446" s="331" t="str">
        <f>IF(H7446="","",IFERROR(INDEX(Pengeluaran1,MATCH('Buku Besar'!H7446,Akun1,0)),""))</f>
        <v/>
      </c>
    </row>
    <row r="7447" spans="1:13" x14ac:dyDescent="0.25">
      <c r="A7447" s="91" t="str">
        <f t="shared" si="232"/>
        <v/>
      </c>
      <c r="B7447" s="330" t="str">
        <f>IF(A7447="","",IFERROR(INDEX(Tanggal,MATCH('Buku Besar'!A7447,Akun,0)),""))</f>
        <v/>
      </c>
      <c r="C7447" s="2" t="str">
        <f>IF(A7447="","",IFERROR(INDEX(Keterangan,MATCH('Buku Besar'!A7447,Akun,0)),""))</f>
        <v/>
      </c>
      <c r="D7447" s="2" t="str">
        <f>IF(A7447="","",IFERROR(INDEX(Reff,MATCH('Buku Besar'!A7447,Akun,0)),""))</f>
        <v/>
      </c>
      <c r="E7447" s="331" t="str">
        <f>IF(A7447="","",IFERROR(INDEX(Penerimaan,MATCH('Buku Besar'!A7447,Akun,0)),""))</f>
        <v/>
      </c>
      <c r="F7447" s="331" t="str">
        <f>IF(A7447="","",IFERROR(INDEX(Pengeluaran,MATCH('Buku Besar'!A7447,Akun,0)),""))</f>
        <v/>
      </c>
      <c r="H7447" s="91" t="str">
        <f t="shared" si="233"/>
        <v/>
      </c>
      <c r="I7447" s="330" t="str">
        <f>IF(H7447="","",IFERROR(INDEX(Tanggal1,MATCH('Buku Besar'!H7447,Akun1,0)),""))</f>
        <v/>
      </c>
      <c r="J7447" s="2" t="str">
        <f>IF(H7447="","",IFERROR(INDEX(Keterangan1,MATCH('Buku Besar'!H7447,Akun1,0)),""))</f>
        <v/>
      </c>
      <c r="K7447" s="2" t="str">
        <f>IF(H7447="","",IFERROR(INDEX(Reff1,MATCH('Buku Besar'!H7447,Akun1,0)),""))</f>
        <v/>
      </c>
      <c r="L7447" s="331" t="str">
        <f>IF(H7447="","",IFERROR(INDEX(Penerimaan1,MATCH('Buku Besar'!H7447,Akun1,0)),""))</f>
        <v/>
      </c>
      <c r="M7447" s="331" t="str">
        <f>IF(H7447="","",IFERROR(INDEX(Pengeluaran1,MATCH('Buku Besar'!H7447,Akun1,0)),""))</f>
        <v/>
      </c>
    </row>
    <row r="7448" spans="1:13" x14ac:dyDescent="0.25">
      <c r="A7448" s="91" t="str">
        <f t="shared" si="232"/>
        <v/>
      </c>
      <c r="B7448" s="330" t="str">
        <f>IF(A7448="","",IFERROR(INDEX(Tanggal,MATCH('Buku Besar'!A7448,Akun,0)),""))</f>
        <v/>
      </c>
      <c r="C7448" s="2" t="str">
        <f>IF(A7448="","",IFERROR(INDEX(Keterangan,MATCH('Buku Besar'!A7448,Akun,0)),""))</f>
        <v/>
      </c>
      <c r="D7448" s="2" t="str">
        <f>IF(A7448="","",IFERROR(INDEX(Reff,MATCH('Buku Besar'!A7448,Akun,0)),""))</f>
        <v/>
      </c>
      <c r="E7448" s="331" t="str">
        <f>IF(A7448="","",IFERROR(INDEX(Penerimaan,MATCH('Buku Besar'!A7448,Akun,0)),""))</f>
        <v/>
      </c>
      <c r="F7448" s="331" t="str">
        <f>IF(A7448="","",IFERROR(INDEX(Pengeluaran,MATCH('Buku Besar'!A7448,Akun,0)),""))</f>
        <v/>
      </c>
      <c r="H7448" s="91" t="str">
        <f t="shared" si="233"/>
        <v/>
      </c>
      <c r="I7448" s="330" t="str">
        <f>IF(H7448="","",IFERROR(INDEX(Tanggal1,MATCH('Buku Besar'!H7448,Akun1,0)),""))</f>
        <v/>
      </c>
      <c r="J7448" s="2" t="str">
        <f>IF(H7448="","",IFERROR(INDEX(Keterangan1,MATCH('Buku Besar'!H7448,Akun1,0)),""))</f>
        <v/>
      </c>
      <c r="K7448" s="2" t="str">
        <f>IF(H7448="","",IFERROR(INDEX(Reff1,MATCH('Buku Besar'!H7448,Akun1,0)),""))</f>
        <v/>
      </c>
      <c r="L7448" s="331" t="str">
        <f>IF(H7448="","",IFERROR(INDEX(Penerimaan1,MATCH('Buku Besar'!H7448,Akun1,0)),""))</f>
        <v/>
      </c>
      <c r="M7448" s="331" t="str">
        <f>IF(H7448="","",IFERROR(INDEX(Pengeluaran1,MATCH('Buku Besar'!H7448,Akun1,0)),""))</f>
        <v/>
      </c>
    </row>
    <row r="7449" spans="1:13" x14ac:dyDescent="0.25">
      <c r="A7449" s="91" t="str">
        <f t="shared" si="232"/>
        <v/>
      </c>
      <c r="B7449" s="330" t="str">
        <f>IF(A7449="","",IFERROR(INDEX(Tanggal,MATCH('Buku Besar'!A7449,Akun,0)),""))</f>
        <v/>
      </c>
      <c r="C7449" s="2" t="str">
        <f>IF(A7449="","",IFERROR(INDEX(Keterangan,MATCH('Buku Besar'!A7449,Akun,0)),""))</f>
        <v/>
      </c>
      <c r="D7449" s="2" t="str">
        <f>IF(A7449="","",IFERROR(INDEX(Reff,MATCH('Buku Besar'!A7449,Akun,0)),""))</f>
        <v/>
      </c>
      <c r="E7449" s="331" t="str">
        <f>IF(A7449="","",IFERROR(INDEX(Penerimaan,MATCH('Buku Besar'!A7449,Akun,0)),""))</f>
        <v/>
      </c>
      <c r="F7449" s="331" t="str">
        <f>IF(A7449="","",IFERROR(INDEX(Pengeluaran,MATCH('Buku Besar'!A7449,Akun,0)),""))</f>
        <v/>
      </c>
      <c r="H7449" s="91" t="str">
        <f t="shared" si="233"/>
        <v/>
      </c>
      <c r="I7449" s="330" t="str">
        <f>IF(H7449="","",IFERROR(INDEX(Tanggal1,MATCH('Buku Besar'!H7449,Akun1,0)),""))</f>
        <v/>
      </c>
      <c r="J7449" s="2" t="str">
        <f>IF(H7449="","",IFERROR(INDEX(Keterangan1,MATCH('Buku Besar'!H7449,Akun1,0)),""))</f>
        <v/>
      </c>
      <c r="K7449" s="2" t="str">
        <f>IF(H7449="","",IFERROR(INDEX(Reff1,MATCH('Buku Besar'!H7449,Akun1,0)),""))</f>
        <v/>
      </c>
      <c r="L7449" s="331" t="str">
        <f>IF(H7449="","",IFERROR(INDEX(Penerimaan1,MATCH('Buku Besar'!H7449,Akun1,0)),""))</f>
        <v/>
      </c>
      <c r="M7449" s="331" t="str">
        <f>IF(H7449="","",IFERROR(INDEX(Pengeluaran1,MATCH('Buku Besar'!H7449,Akun1,0)),""))</f>
        <v/>
      </c>
    </row>
    <row r="7450" spans="1:13" x14ac:dyDescent="0.25">
      <c r="A7450" s="91" t="str">
        <f t="shared" si="232"/>
        <v/>
      </c>
      <c r="B7450" s="330" t="str">
        <f>IF(A7450="","",IFERROR(INDEX(Tanggal,MATCH('Buku Besar'!A7450,Akun,0)),""))</f>
        <v/>
      </c>
      <c r="C7450" s="2" t="str">
        <f>IF(A7450="","",IFERROR(INDEX(Keterangan,MATCH('Buku Besar'!A7450,Akun,0)),""))</f>
        <v/>
      </c>
      <c r="D7450" s="2" t="str">
        <f>IF(A7450="","",IFERROR(INDEX(Reff,MATCH('Buku Besar'!A7450,Akun,0)),""))</f>
        <v/>
      </c>
      <c r="E7450" s="331" t="str">
        <f>IF(A7450="","",IFERROR(INDEX(Penerimaan,MATCH('Buku Besar'!A7450,Akun,0)),""))</f>
        <v/>
      </c>
      <c r="F7450" s="331" t="str">
        <f>IF(A7450="","",IFERROR(INDEX(Pengeluaran,MATCH('Buku Besar'!A7450,Akun,0)),""))</f>
        <v/>
      </c>
      <c r="H7450" s="91" t="str">
        <f t="shared" si="233"/>
        <v/>
      </c>
      <c r="I7450" s="330" t="str">
        <f>IF(H7450="","",IFERROR(INDEX(Tanggal1,MATCH('Buku Besar'!H7450,Akun1,0)),""))</f>
        <v/>
      </c>
      <c r="J7450" s="2" t="str">
        <f>IF(H7450="","",IFERROR(INDEX(Keterangan1,MATCH('Buku Besar'!H7450,Akun1,0)),""))</f>
        <v/>
      </c>
      <c r="K7450" s="2" t="str">
        <f>IF(H7450="","",IFERROR(INDEX(Reff1,MATCH('Buku Besar'!H7450,Akun1,0)),""))</f>
        <v/>
      </c>
      <c r="L7450" s="331" t="str">
        <f>IF(H7450="","",IFERROR(INDEX(Penerimaan1,MATCH('Buku Besar'!H7450,Akun1,0)),""))</f>
        <v/>
      </c>
      <c r="M7450" s="331" t="str">
        <f>IF(H7450="","",IFERROR(INDEX(Pengeluaran1,MATCH('Buku Besar'!H7450,Akun1,0)),""))</f>
        <v/>
      </c>
    </row>
    <row r="7451" spans="1:13" x14ac:dyDescent="0.25">
      <c r="A7451" s="91" t="str">
        <f t="shared" si="232"/>
        <v/>
      </c>
      <c r="B7451" s="330" t="str">
        <f>IF(A7451="","",IFERROR(INDEX(Tanggal,MATCH('Buku Besar'!A7451,Akun,0)),""))</f>
        <v/>
      </c>
      <c r="C7451" s="2" t="str">
        <f>IF(A7451="","",IFERROR(INDEX(Keterangan,MATCH('Buku Besar'!A7451,Akun,0)),""))</f>
        <v/>
      </c>
      <c r="D7451" s="2" t="str">
        <f>IF(A7451="","",IFERROR(INDEX(Reff,MATCH('Buku Besar'!A7451,Akun,0)),""))</f>
        <v/>
      </c>
      <c r="E7451" s="331" t="str">
        <f>IF(A7451="","",IFERROR(INDEX(Penerimaan,MATCH('Buku Besar'!A7451,Akun,0)),""))</f>
        <v/>
      </c>
      <c r="F7451" s="331" t="str">
        <f>IF(A7451="","",IFERROR(INDEX(Pengeluaran,MATCH('Buku Besar'!A7451,Akun,0)),""))</f>
        <v/>
      </c>
      <c r="H7451" s="91" t="str">
        <f t="shared" si="233"/>
        <v/>
      </c>
      <c r="I7451" s="330" t="str">
        <f>IF(H7451="","",IFERROR(INDEX(Tanggal1,MATCH('Buku Besar'!H7451,Akun1,0)),""))</f>
        <v/>
      </c>
      <c r="J7451" s="2" t="str">
        <f>IF(H7451="","",IFERROR(INDEX(Keterangan1,MATCH('Buku Besar'!H7451,Akun1,0)),""))</f>
        <v/>
      </c>
      <c r="K7451" s="2" t="str">
        <f>IF(H7451="","",IFERROR(INDEX(Reff1,MATCH('Buku Besar'!H7451,Akun1,0)),""))</f>
        <v/>
      </c>
      <c r="L7451" s="331" t="str">
        <f>IF(H7451="","",IFERROR(INDEX(Penerimaan1,MATCH('Buku Besar'!H7451,Akun1,0)),""))</f>
        <v/>
      </c>
      <c r="M7451" s="331" t="str">
        <f>IF(H7451="","",IFERROR(INDEX(Pengeluaran1,MATCH('Buku Besar'!H7451,Akun1,0)),""))</f>
        <v/>
      </c>
    </row>
    <row r="7452" spans="1:13" x14ac:dyDescent="0.25">
      <c r="A7452" s="91" t="str">
        <f t="shared" si="232"/>
        <v/>
      </c>
      <c r="B7452" s="330" t="str">
        <f>IF(A7452="","",IFERROR(INDEX(Tanggal,MATCH('Buku Besar'!A7452,Akun,0)),""))</f>
        <v/>
      </c>
      <c r="C7452" s="2" t="str">
        <f>IF(A7452="","",IFERROR(INDEX(Keterangan,MATCH('Buku Besar'!A7452,Akun,0)),""))</f>
        <v/>
      </c>
      <c r="D7452" s="2" t="str">
        <f>IF(A7452="","",IFERROR(INDEX(Reff,MATCH('Buku Besar'!A7452,Akun,0)),""))</f>
        <v/>
      </c>
      <c r="E7452" s="331" t="str">
        <f>IF(A7452="","",IFERROR(INDEX(Penerimaan,MATCH('Buku Besar'!A7452,Akun,0)),""))</f>
        <v/>
      </c>
      <c r="F7452" s="331" t="str">
        <f>IF(A7452="","",IFERROR(INDEX(Pengeluaran,MATCH('Buku Besar'!A7452,Akun,0)),""))</f>
        <v/>
      </c>
      <c r="H7452" s="91" t="str">
        <f t="shared" si="233"/>
        <v/>
      </c>
      <c r="I7452" s="330" t="str">
        <f>IF(H7452="","",IFERROR(INDEX(Tanggal1,MATCH('Buku Besar'!H7452,Akun1,0)),""))</f>
        <v/>
      </c>
      <c r="J7452" s="2" t="str">
        <f>IF(H7452="","",IFERROR(INDEX(Keterangan1,MATCH('Buku Besar'!H7452,Akun1,0)),""))</f>
        <v/>
      </c>
      <c r="K7452" s="2" t="str">
        <f>IF(H7452="","",IFERROR(INDEX(Reff1,MATCH('Buku Besar'!H7452,Akun1,0)),""))</f>
        <v/>
      </c>
      <c r="L7452" s="331" t="str">
        <f>IF(H7452="","",IFERROR(INDEX(Penerimaan1,MATCH('Buku Besar'!H7452,Akun1,0)),""))</f>
        <v/>
      </c>
      <c r="M7452" s="331" t="str">
        <f>IF(H7452="","",IFERROR(INDEX(Pengeluaran1,MATCH('Buku Besar'!H7452,Akun1,0)),""))</f>
        <v/>
      </c>
    </row>
    <row r="7453" spans="1:13" x14ac:dyDescent="0.25">
      <c r="A7453" s="91" t="str">
        <f t="shared" si="232"/>
        <v/>
      </c>
      <c r="B7453" s="330" t="str">
        <f>IF(A7453="","",IFERROR(INDEX(Tanggal,MATCH('Buku Besar'!A7453,Akun,0)),""))</f>
        <v/>
      </c>
      <c r="C7453" s="2" t="str">
        <f>IF(A7453="","",IFERROR(INDEX(Keterangan,MATCH('Buku Besar'!A7453,Akun,0)),""))</f>
        <v/>
      </c>
      <c r="D7453" s="2" t="str">
        <f>IF(A7453="","",IFERROR(INDEX(Reff,MATCH('Buku Besar'!A7453,Akun,0)),""))</f>
        <v/>
      </c>
      <c r="E7453" s="331" t="str">
        <f>IF(A7453="","",IFERROR(INDEX(Penerimaan,MATCH('Buku Besar'!A7453,Akun,0)),""))</f>
        <v/>
      </c>
      <c r="F7453" s="331" t="str">
        <f>IF(A7453="","",IFERROR(INDEX(Pengeluaran,MATCH('Buku Besar'!A7453,Akun,0)),""))</f>
        <v/>
      </c>
      <c r="H7453" s="91" t="str">
        <f t="shared" si="233"/>
        <v/>
      </c>
      <c r="I7453" s="330" t="str">
        <f>IF(H7453="","",IFERROR(INDEX(Tanggal1,MATCH('Buku Besar'!H7453,Akun1,0)),""))</f>
        <v/>
      </c>
      <c r="J7453" s="2" t="str">
        <f>IF(H7453="","",IFERROR(INDEX(Keterangan1,MATCH('Buku Besar'!H7453,Akun1,0)),""))</f>
        <v/>
      </c>
      <c r="K7453" s="2" t="str">
        <f>IF(H7453="","",IFERROR(INDEX(Reff1,MATCH('Buku Besar'!H7453,Akun1,0)),""))</f>
        <v/>
      </c>
      <c r="L7453" s="331" t="str">
        <f>IF(H7453="","",IFERROR(INDEX(Penerimaan1,MATCH('Buku Besar'!H7453,Akun1,0)),""))</f>
        <v/>
      </c>
      <c r="M7453" s="331" t="str">
        <f>IF(H7453="","",IFERROR(INDEX(Pengeluaran1,MATCH('Buku Besar'!H7453,Akun1,0)),""))</f>
        <v/>
      </c>
    </row>
    <row r="7454" spans="1:13" x14ac:dyDescent="0.25">
      <c r="A7454" s="91" t="str">
        <f t="shared" si="232"/>
        <v/>
      </c>
      <c r="B7454" s="330" t="str">
        <f>IF(A7454="","",IFERROR(INDEX(Tanggal,MATCH('Buku Besar'!A7454,Akun,0)),""))</f>
        <v/>
      </c>
      <c r="C7454" s="2" t="str">
        <f>IF(A7454="","",IFERROR(INDEX(Keterangan,MATCH('Buku Besar'!A7454,Akun,0)),""))</f>
        <v/>
      </c>
      <c r="D7454" s="2" t="str">
        <f>IF(A7454="","",IFERROR(INDEX(Reff,MATCH('Buku Besar'!A7454,Akun,0)),""))</f>
        <v/>
      </c>
      <c r="E7454" s="331" t="str">
        <f>IF(A7454="","",IFERROR(INDEX(Penerimaan,MATCH('Buku Besar'!A7454,Akun,0)),""))</f>
        <v/>
      </c>
      <c r="F7454" s="331" t="str">
        <f>IF(A7454="","",IFERROR(INDEX(Pengeluaran,MATCH('Buku Besar'!A7454,Akun,0)),""))</f>
        <v/>
      </c>
      <c r="H7454" s="91" t="str">
        <f t="shared" si="233"/>
        <v/>
      </c>
      <c r="I7454" s="330" t="str">
        <f>IF(H7454="","",IFERROR(INDEX(Tanggal1,MATCH('Buku Besar'!H7454,Akun1,0)),""))</f>
        <v/>
      </c>
      <c r="J7454" s="2" t="str">
        <f>IF(H7454="","",IFERROR(INDEX(Keterangan1,MATCH('Buku Besar'!H7454,Akun1,0)),""))</f>
        <v/>
      </c>
      <c r="K7454" s="2" t="str">
        <f>IF(H7454="","",IFERROR(INDEX(Reff1,MATCH('Buku Besar'!H7454,Akun1,0)),""))</f>
        <v/>
      </c>
      <c r="L7454" s="331" t="str">
        <f>IF(H7454="","",IFERROR(INDEX(Penerimaan1,MATCH('Buku Besar'!H7454,Akun1,0)),""))</f>
        <v/>
      </c>
      <c r="M7454" s="331" t="str">
        <f>IF(H7454="","",IFERROR(INDEX(Pengeluaran1,MATCH('Buku Besar'!H7454,Akun1,0)),""))</f>
        <v/>
      </c>
    </row>
    <row r="7455" spans="1:13" x14ac:dyDescent="0.25">
      <c r="A7455" s="91" t="str">
        <f t="shared" si="232"/>
        <v/>
      </c>
      <c r="B7455" s="330" t="str">
        <f>IF(A7455="","",IFERROR(INDEX(Tanggal,MATCH('Buku Besar'!A7455,Akun,0)),""))</f>
        <v/>
      </c>
      <c r="C7455" s="2" t="str">
        <f>IF(A7455="","",IFERROR(INDEX(Keterangan,MATCH('Buku Besar'!A7455,Akun,0)),""))</f>
        <v/>
      </c>
      <c r="D7455" s="2" t="str">
        <f>IF(A7455="","",IFERROR(INDEX(Reff,MATCH('Buku Besar'!A7455,Akun,0)),""))</f>
        <v/>
      </c>
      <c r="E7455" s="331" t="str">
        <f>IF(A7455="","",IFERROR(INDEX(Penerimaan,MATCH('Buku Besar'!A7455,Akun,0)),""))</f>
        <v/>
      </c>
      <c r="F7455" s="331" t="str">
        <f>IF(A7455="","",IFERROR(INDEX(Pengeluaran,MATCH('Buku Besar'!A7455,Akun,0)),""))</f>
        <v/>
      </c>
      <c r="H7455" s="91" t="str">
        <f t="shared" si="233"/>
        <v/>
      </c>
      <c r="I7455" s="330" t="str">
        <f>IF(H7455="","",IFERROR(INDEX(Tanggal1,MATCH('Buku Besar'!H7455,Akun1,0)),""))</f>
        <v/>
      </c>
      <c r="J7455" s="2" t="str">
        <f>IF(H7455="","",IFERROR(INDEX(Keterangan1,MATCH('Buku Besar'!H7455,Akun1,0)),""))</f>
        <v/>
      </c>
      <c r="K7455" s="2" t="str">
        <f>IF(H7455="","",IFERROR(INDEX(Reff1,MATCH('Buku Besar'!H7455,Akun1,0)),""))</f>
        <v/>
      </c>
      <c r="L7455" s="331" t="str">
        <f>IF(H7455="","",IFERROR(INDEX(Penerimaan1,MATCH('Buku Besar'!H7455,Akun1,0)),""))</f>
        <v/>
      </c>
      <c r="M7455" s="331" t="str">
        <f>IF(H7455="","",IFERROR(INDEX(Pengeluaran1,MATCH('Buku Besar'!H7455,Akun1,0)),""))</f>
        <v/>
      </c>
    </row>
    <row r="7456" spans="1:13" x14ac:dyDescent="0.25">
      <c r="A7456" s="91" t="str">
        <f t="shared" si="232"/>
        <v/>
      </c>
      <c r="B7456" s="330" t="str">
        <f>IF(A7456="","",IFERROR(INDEX(Tanggal,MATCH('Buku Besar'!A7456,Akun,0)),""))</f>
        <v/>
      </c>
      <c r="C7456" s="2" t="str">
        <f>IF(A7456="","",IFERROR(INDEX(Keterangan,MATCH('Buku Besar'!A7456,Akun,0)),""))</f>
        <v/>
      </c>
      <c r="D7456" s="2" t="str">
        <f>IF(A7456="","",IFERROR(INDEX(Reff,MATCH('Buku Besar'!A7456,Akun,0)),""))</f>
        <v/>
      </c>
      <c r="E7456" s="331" t="str">
        <f>IF(A7456="","",IFERROR(INDEX(Penerimaan,MATCH('Buku Besar'!A7456,Akun,0)),""))</f>
        <v/>
      </c>
      <c r="F7456" s="331" t="str">
        <f>IF(A7456="","",IFERROR(INDEX(Pengeluaran,MATCH('Buku Besar'!A7456,Akun,0)),""))</f>
        <v/>
      </c>
      <c r="H7456" s="91" t="str">
        <f t="shared" si="233"/>
        <v/>
      </c>
      <c r="I7456" s="330" t="str">
        <f>IF(H7456="","",IFERROR(INDEX(Tanggal1,MATCH('Buku Besar'!H7456,Akun1,0)),""))</f>
        <v/>
      </c>
      <c r="J7456" s="2" t="str">
        <f>IF(H7456="","",IFERROR(INDEX(Keterangan1,MATCH('Buku Besar'!H7456,Akun1,0)),""))</f>
        <v/>
      </c>
      <c r="K7456" s="2" t="str">
        <f>IF(H7456="","",IFERROR(INDEX(Reff1,MATCH('Buku Besar'!H7456,Akun1,0)),""))</f>
        <v/>
      </c>
      <c r="L7456" s="331" t="str">
        <f>IF(H7456="","",IFERROR(INDEX(Penerimaan1,MATCH('Buku Besar'!H7456,Akun1,0)),""))</f>
        <v/>
      </c>
      <c r="M7456" s="331" t="str">
        <f>IF(H7456="","",IFERROR(INDEX(Pengeluaran1,MATCH('Buku Besar'!H7456,Akun1,0)),""))</f>
        <v/>
      </c>
    </row>
    <row r="7457" spans="1:13" x14ac:dyDescent="0.25">
      <c r="A7457" s="91" t="str">
        <f t="shared" si="232"/>
        <v/>
      </c>
      <c r="B7457" s="330" t="str">
        <f>IF(A7457="","",IFERROR(INDEX(Tanggal,MATCH('Buku Besar'!A7457,Akun,0)),""))</f>
        <v/>
      </c>
      <c r="C7457" s="2" t="str">
        <f>IF(A7457="","",IFERROR(INDEX(Keterangan,MATCH('Buku Besar'!A7457,Akun,0)),""))</f>
        <v/>
      </c>
      <c r="D7457" s="2" t="str">
        <f>IF(A7457="","",IFERROR(INDEX(Reff,MATCH('Buku Besar'!A7457,Akun,0)),""))</f>
        <v/>
      </c>
      <c r="E7457" s="331" t="str">
        <f>IF(A7457="","",IFERROR(INDEX(Penerimaan,MATCH('Buku Besar'!A7457,Akun,0)),""))</f>
        <v/>
      </c>
      <c r="F7457" s="331" t="str">
        <f>IF(A7457="","",IFERROR(INDEX(Pengeluaran,MATCH('Buku Besar'!A7457,Akun,0)),""))</f>
        <v/>
      </c>
      <c r="H7457" s="91" t="str">
        <f t="shared" si="233"/>
        <v/>
      </c>
      <c r="I7457" s="330" t="str">
        <f>IF(H7457="","",IFERROR(INDEX(Tanggal1,MATCH('Buku Besar'!H7457,Akun1,0)),""))</f>
        <v/>
      </c>
      <c r="J7457" s="2" t="str">
        <f>IF(H7457="","",IFERROR(INDEX(Keterangan1,MATCH('Buku Besar'!H7457,Akun1,0)),""))</f>
        <v/>
      </c>
      <c r="K7457" s="2" t="str">
        <f>IF(H7457="","",IFERROR(INDEX(Reff1,MATCH('Buku Besar'!H7457,Akun1,0)),""))</f>
        <v/>
      </c>
      <c r="L7457" s="331" t="str">
        <f>IF(H7457="","",IFERROR(INDEX(Penerimaan1,MATCH('Buku Besar'!H7457,Akun1,0)),""))</f>
        <v/>
      </c>
      <c r="M7457" s="331" t="str">
        <f>IF(H7457="","",IFERROR(INDEX(Pengeluaran1,MATCH('Buku Besar'!H7457,Akun1,0)),""))</f>
        <v/>
      </c>
    </row>
    <row r="7458" spans="1:13" x14ac:dyDescent="0.25">
      <c r="A7458" s="91" t="str">
        <f t="shared" si="232"/>
        <v/>
      </c>
      <c r="B7458" s="330" t="str">
        <f>IF(A7458="","",IFERROR(INDEX(Tanggal,MATCH('Buku Besar'!A7458,Akun,0)),""))</f>
        <v/>
      </c>
      <c r="C7458" s="2" t="str">
        <f>IF(A7458="","",IFERROR(INDEX(Keterangan,MATCH('Buku Besar'!A7458,Akun,0)),""))</f>
        <v/>
      </c>
      <c r="D7458" s="2" t="str">
        <f>IF(A7458="","",IFERROR(INDEX(Reff,MATCH('Buku Besar'!A7458,Akun,0)),""))</f>
        <v/>
      </c>
      <c r="E7458" s="331" t="str">
        <f>IF(A7458="","",IFERROR(INDEX(Penerimaan,MATCH('Buku Besar'!A7458,Akun,0)),""))</f>
        <v/>
      </c>
      <c r="F7458" s="331" t="str">
        <f>IF(A7458="","",IFERROR(INDEX(Pengeluaran,MATCH('Buku Besar'!A7458,Akun,0)),""))</f>
        <v/>
      </c>
      <c r="H7458" s="91" t="str">
        <f t="shared" si="233"/>
        <v/>
      </c>
      <c r="I7458" s="330" t="str">
        <f>IF(H7458="","",IFERROR(INDEX(Tanggal1,MATCH('Buku Besar'!H7458,Akun1,0)),""))</f>
        <v/>
      </c>
      <c r="J7458" s="2" t="str">
        <f>IF(H7458="","",IFERROR(INDEX(Keterangan1,MATCH('Buku Besar'!H7458,Akun1,0)),""))</f>
        <v/>
      </c>
      <c r="K7458" s="2" t="str">
        <f>IF(H7458="","",IFERROR(INDEX(Reff1,MATCH('Buku Besar'!H7458,Akun1,0)),""))</f>
        <v/>
      </c>
      <c r="L7458" s="331" t="str">
        <f>IF(H7458="","",IFERROR(INDEX(Penerimaan1,MATCH('Buku Besar'!H7458,Akun1,0)),""))</f>
        <v/>
      </c>
      <c r="M7458" s="331" t="str">
        <f>IF(H7458="","",IFERROR(INDEX(Pengeluaran1,MATCH('Buku Besar'!H7458,Akun1,0)),""))</f>
        <v/>
      </c>
    </row>
    <row r="7459" spans="1:13" x14ac:dyDescent="0.25">
      <c r="A7459" s="91" t="str">
        <f t="shared" si="232"/>
        <v/>
      </c>
      <c r="B7459" s="330" t="str">
        <f>IF(A7459="","",IFERROR(INDEX(Tanggal,MATCH('Buku Besar'!A7459,Akun,0)),""))</f>
        <v/>
      </c>
      <c r="C7459" s="2" t="str">
        <f>IF(A7459="","",IFERROR(INDEX(Keterangan,MATCH('Buku Besar'!A7459,Akun,0)),""))</f>
        <v/>
      </c>
      <c r="D7459" s="2" t="str">
        <f>IF(A7459="","",IFERROR(INDEX(Reff,MATCH('Buku Besar'!A7459,Akun,0)),""))</f>
        <v/>
      </c>
      <c r="E7459" s="331" t="str">
        <f>IF(A7459="","",IFERROR(INDEX(Penerimaan,MATCH('Buku Besar'!A7459,Akun,0)),""))</f>
        <v/>
      </c>
      <c r="F7459" s="331" t="str">
        <f>IF(A7459="","",IFERROR(INDEX(Pengeluaran,MATCH('Buku Besar'!A7459,Akun,0)),""))</f>
        <v/>
      </c>
      <c r="H7459" s="91" t="str">
        <f t="shared" si="233"/>
        <v/>
      </c>
      <c r="I7459" s="330" t="str">
        <f>IF(H7459="","",IFERROR(INDEX(Tanggal1,MATCH('Buku Besar'!H7459,Akun1,0)),""))</f>
        <v/>
      </c>
      <c r="J7459" s="2" t="str">
        <f>IF(H7459="","",IFERROR(INDEX(Keterangan1,MATCH('Buku Besar'!H7459,Akun1,0)),""))</f>
        <v/>
      </c>
      <c r="K7459" s="2" t="str">
        <f>IF(H7459="","",IFERROR(INDEX(Reff1,MATCH('Buku Besar'!H7459,Akun1,0)),""))</f>
        <v/>
      </c>
      <c r="L7459" s="331" t="str">
        <f>IF(H7459="","",IFERROR(INDEX(Penerimaan1,MATCH('Buku Besar'!H7459,Akun1,0)),""))</f>
        <v/>
      </c>
      <c r="M7459" s="331" t="str">
        <f>IF(H7459="","",IFERROR(INDEX(Pengeluaran1,MATCH('Buku Besar'!H7459,Akun1,0)),""))</f>
        <v/>
      </c>
    </row>
    <row r="7460" spans="1:13" x14ac:dyDescent="0.25">
      <c r="A7460" s="91" t="str">
        <f t="shared" si="232"/>
        <v/>
      </c>
      <c r="B7460" s="330" t="str">
        <f>IF(A7460="","",IFERROR(INDEX(Tanggal,MATCH('Buku Besar'!A7460,Akun,0)),""))</f>
        <v/>
      </c>
      <c r="C7460" s="2" t="str">
        <f>IF(A7460="","",IFERROR(INDEX(Keterangan,MATCH('Buku Besar'!A7460,Akun,0)),""))</f>
        <v/>
      </c>
      <c r="D7460" s="2" t="str">
        <f>IF(A7460="","",IFERROR(INDEX(Reff,MATCH('Buku Besar'!A7460,Akun,0)),""))</f>
        <v/>
      </c>
      <c r="E7460" s="331" t="str">
        <f>IF(A7460="","",IFERROR(INDEX(Penerimaan,MATCH('Buku Besar'!A7460,Akun,0)),""))</f>
        <v/>
      </c>
      <c r="F7460" s="331" t="str">
        <f>IF(A7460="","",IFERROR(INDEX(Pengeluaran,MATCH('Buku Besar'!A7460,Akun,0)),""))</f>
        <v/>
      </c>
      <c r="H7460" s="91" t="str">
        <f t="shared" si="233"/>
        <v/>
      </c>
      <c r="I7460" s="330" t="str">
        <f>IF(H7460="","",IFERROR(INDEX(Tanggal1,MATCH('Buku Besar'!H7460,Akun1,0)),""))</f>
        <v/>
      </c>
      <c r="J7460" s="2" t="str">
        <f>IF(H7460="","",IFERROR(INDEX(Keterangan1,MATCH('Buku Besar'!H7460,Akun1,0)),""))</f>
        <v/>
      </c>
      <c r="K7460" s="2" t="str">
        <f>IF(H7460="","",IFERROR(INDEX(Reff1,MATCH('Buku Besar'!H7460,Akun1,0)),""))</f>
        <v/>
      </c>
      <c r="L7460" s="331" t="str">
        <f>IF(H7460="","",IFERROR(INDEX(Penerimaan1,MATCH('Buku Besar'!H7460,Akun1,0)),""))</f>
        <v/>
      </c>
      <c r="M7460" s="331" t="str">
        <f>IF(H7460="","",IFERROR(INDEX(Pengeluaran1,MATCH('Buku Besar'!H7460,Akun1,0)),""))</f>
        <v/>
      </c>
    </row>
    <row r="7461" spans="1:13" x14ac:dyDescent="0.25">
      <c r="A7461" s="91" t="str">
        <f t="shared" si="232"/>
        <v/>
      </c>
      <c r="B7461" s="330" t="str">
        <f>IF(A7461="","",IFERROR(INDEX(Tanggal,MATCH('Buku Besar'!A7461,Akun,0)),""))</f>
        <v/>
      </c>
      <c r="C7461" s="2" t="str">
        <f>IF(A7461="","",IFERROR(INDEX(Keterangan,MATCH('Buku Besar'!A7461,Akun,0)),""))</f>
        <v/>
      </c>
      <c r="D7461" s="2" t="str">
        <f>IF(A7461="","",IFERROR(INDEX(Reff,MATCH('Buku Besar'!A7461,Akun,0)),""))</f>
        <v/>
      </c>
      <c r="E7461" s="331" t="str">
        <f>IF(A7461="","",IFERROR(INDEX(Penerimaan,MATCH('Buku Besar'!A7461,Akun,0)),""))</f>
        <v/>
      </c>
      <c r="F7461" s="331" t="str">
        <f>IF(A7461="","",IFERROR(INDEX(Pengeluaran,MATCH('Buku Besar'!A7461,Akun,0)),""))</f>
        <v/>
      </c>
      <c r="H7461" s="91" t="str">
        <f t="shared" si="233"/>
        <v/>
      </c>
      <c r="I7461" s="330" t="str">
        <f>IF(H7461="","",IFERROR(INDEX(Tanggal1,MATCH('Buku Besar'!H7461,Akun1,0)),""))</f>
        <v/>
      </c>
      <c r="J7461" s="2" t="str">
        <f>IF(H7461="","",IFERROR(INDEX(Keterangan1,MATCH('Buku Besar'!H7461,Akun1,0)),""))</f>
        <v/>
      </c>
      <c r="K7461" s="2" t="str">
        <f>IF(H7461="","",IFERROR(INDEX(Reff1,MATCH('Buku Besar'!H7461,Akun1,0)),""))</f>
        <v/>
      </c>
      <c r="L7461" s="331" t="str">
        <f>IF(H7461="","",IFERROR(INDEX(Penerimaan1,MATCH('Buku Besar'!H7461,Akun1,0)),""))</f>
        <v/>
      </c>
      <c r="M7461" s="331" t="str">
        <f>IF(H7461="","",IFERROR(INDEX(Pengeluaran1,MATCH('Buku Besar'!H7461,Akun1,0)),""))</f>
        <v/>
      </c>
    </row>
    <row r="7462" spans="1:13" x14ac:dyDescent="0.25">
      <c r="A7462" s="91" t="str">
        <f t="shared" si="232"/>
        <v/>
      </c>
      <c r="B7462" s="330" t="str">
        <f>IF(A7462="","",IFERROR(INDEX(Tanggal,MATCH('Buku Besar'!A7462,Akun,0)),""))</f>
        <v/>
      </c>
      <c r="C7462" s="2" t="str">
        <f>IF(A7462="","",IFERROR(INDEX(Keterangan,MATCH('Buku Besar'!A7462,Akun,0)),""))</f>
        <v/>
      </c>
      <c r="D7462" s="2" t="str">
        <f>IF(A7462="","",IFERROR(INDEX(Reff,MATCH('Buku Besar'!A7462,Akun,0)),""))</f>
        <v/>
      </c>
      <c r="E7462" s="331" t="str">
        <f>IF(A7462="","",IFERROR(INDEX(Penerimaan,MATCH('Buku Besar'!A7462,Akun,0)),""))</f>
        <v/>
      </c>
      <c r="F7462" s="331" t="str">
        <f>IF(A7462="","",IFERROR(INDEX(Pengeluaran,MATCH('Buku Besar'!A7462,Akun,0)),""))</f>
        <v/>
      </c>
      <c r="H7462" s="91" t="str">
        <f t="shared" si="233"/>
        <v/>
      </c>
      <c r="I7462" s="330" t="str">
        <f>IF(H7462="","",IFERROR(INDEX(Tanggal1,MATCH('Buku Besar'!H7462,Akun1,0)),""))</f>
        <v/>
      </c>
      <c r="J7462" s="2" t="str">
        <f>IF(H7462="","",IFERROR(INDEX(Keterangan1,MATCH('Buku Besar'!H7462,Akun1,0)),""))</f>
        <v/>
      </c>
      <c r="K7462" s="2" t="str">
        <f>IF(H7462="","",IFERROR(INDEX(Reff1,MATCH('Buku Besar'!H7462,Akun1,0)),""))</f>
        <v/>
      </c>
      <c r="L7462" s="331" t="str">
        <f>IF(H7462="","",IFERROR(INDEX(Penerimaan1,MATCH('Buku Besar'!H7462,Akun1,0)),""))</f>
        <v/>
      </c>
      <c r="M7462" s="331" t="str">
        <f>IF(H7462="","",IFERROR(INDEX(Pengeluaran1,MATCH('Buku Besar'!H7462,Akun1,0)),""))</f>
        <v/>
      </c>
    </row>
    <row r="7463" spans="1:13" x14ac:dyDescent="0.25">
      <c r="A7463" s="91" t="str">
        <f t="shared" si="232"/>
        <v/>
      </c>
      <c r="B7463" s="330" t="str">
        <f>IF(A7463="","",IFERROR(INDEX(Tanggal,MATCH('Buku Besar'!A7463,Akun,0)),""))</f>
        <v/>
      </c>
      <c r="C7463" s="2" t="str">
        <f>IF(A7463="","",IFERROR(INDEX(Keterangan,MATCH('Buku Besar'!A7463,Akun,0)),""))</f>
        <v/>
      </c>
      <c r="D7463" s="2" t="str">
        <f>IF(A7463="","",IFERROR(INDEX(Reff,MATCH('Buku Besar'!A7463,Akun,0)),""))</f>
        <v/>
      </c>
      <c r="E7463" s="331" t="str">
        <f>IF(A7463="","",IFERROR(INDEX(Penerimaan,MATCH('Buku Besar'!A7463,Akun,0)),""))</f>
        <v/>
      </c>
      <c r="F7463" s="331" t="str">
        <f>IF(A7463="","",IFERROR(INDEX(Pengeluaran,MATCH('Buku Besar'!A7463,Akun,0)),""))</f>
        <v/>
      </c>
      <c r="H7463" s="91" t="str">
        <f t="shared" si="233"/>
        <v/>
      </c>
      <c r="I7463" s="330" t="str">
        <f>IF(H7463="","",IFERROR(INDEX(Tanggal1,MATCH('Buku Besar'!H7463,Akun1,0)),""))</f>
        <v/>
      </c>
      <c r="J7463" s="2" t="str">
        <f>IF(H7463="","",IFERROR(INDEX(Keterangan1,MATCH('Buku Besar'!H7463,Akun1,0)),""))</f>
        <v/>
      </c>
      <c r="K7463" s="2" t="str">
        <f>IF(H7463="","",IFERROR(INDEX(Reff1,MATCH('Buku Besar'!H7463,Akun1,0)),""))</f>
        <v/>
      </c>
      <c r="L7463" s="331" t="str">
        <f>IF(H7463="","",IFERROR(INDEX(Penerimaan1,MATCH('Buku Besar'!H7463,Akun1,0)),""))</f>
        <v/>
      </c>
      <c r="M7463" s="331" t="str">
        <f>IF(H7463="","",IFERROR(INDEX(Pengeluaran1,MATCH('Buku Besar'!H7463,Akun1,0)),""))</f>
        <v/>
      </c>
    </row>
    <row r="7464" spans="1:13" x14ac:dyDescent="0.25">
      <c r="A7464" s="91" t="str">
        <f t="shared" si="232"/>
        <v/>
      </c>
      <c r="B7464" s="330" t="str">
        <f>IF(A7464="","",IFERROR(INDEX(Tanggal,MATCH('Buku Besar'!A7464,Akun,0)),""))</f>
        <v/>
      </c>
      <c r="C7464" s="2" t="str">
        <f>IF(A7464="","",IFERROR(INDEX(Keterangan,MATCH('Buku Besar'!A7464,Akun,0)),""))</f>
        <v/>
      </c>
      <c r="D7464" s="2" t="str">
        <f>IF(A7464="","",IFERROR(INDEX(Reff,MATCH('Buku Besar'!A7464,Akun,0)),""))</f>
        <v/>
      </c>
      <c r="E7464" s="331" t="str">
        <f>IF(A7464="","",IFERROR(INDEX(Penerimaan,MATCH('Buku Besar'!A7464,Akun,0)),""))</f>
        <v/>
      </c>
      <c r="F7464" s="331" t="str">
        <f>IF(A7464="","",IFERROR(INDEX(Pengeluaran,MATCH('Buku Besar'!A7464,Akun,0)),""))</f>
        <v/>
      </c>
      <c r="H7464" s="91" t="str">
        <f t="shared" si="233"/>
        <v/>
      </c>
      <c r="I7464" s="330" t="str">
        <f>IF(H7464="","",IFERROR(INDEX(Tanggal1,MATCH('Buku Besar'!H7464,Akun1,0)),""))</f>
        <v/>
      </c>
      <c r="J7464" s="2" t="str">
        <f>IF(H7464="","",IFERROR(INDEX(Keterangan1,MATCH('Buku Besar'!H7464,Akun1,0)),""))</f>
        <v/>
      </c>
      <c r="K7464" s="2" t="str">
        <f>IF(H7464="","",IFERROR(INDEX(Reff1,MATCH('Buku Besar'!H7464,Akun1,0)),""))</f>
        <v/>
      </c>
      <c r="L7464" s="331" t="str">
        <f>IF(H7464="","",IFERROR(INDEX(Penerimaan1,MATCH('Buku Besar'!H7464,Akun1,0)),""))</f>
        <v/>
      </c>
      <c r="M7464" s="331" t="str">
        <f>IF(H7464="","",IFERROR(INDEX(Pengeluaran1,MATCH('Buku Besar'!H7464,Akun1,0)),""))</f>
        <v/>
      </c>
    </row>
    <row r="7465" spans="1:13" x14ac:dyDescent="0.25">
      <c r="A7465" s="91" t="str">
        <f t="shared" si="232"/>
        <v/>
      </c>
      <c r="B7465" s="330" t="str">
        <f>IF(A7465="","",IFERROR(INDEX(Tanggal,MATCH('Buku Besar'!A7465,Akun,0)),""))</f>
        <v/>
      </c>
      <c r="C7465" s="2" t="str">
        <f>IF(A7465="","",IFERROR(INDEX(Keterangan,MATCH('Buku Besar'!A7465,Akun,0)),""))</f>
        <v/>
      </c>
      <c r="D7465" s="2" t="str">
        <f>IF(A7465="","",IFERROR(INDEX(Reff,MATCH('Buku Besar'!A7465,Akun,0)),""))</f>
        <v/>
      </c>
      <c r="E7465" s="331" t="str">
        <f>IF(A7465="","",IFERROR(INDEX(Penerimaan,MATCH('Buku Besar'!A7465,Akun,0)),""))</f>
        <v/>
      </c>
      <c r="F7465" s="331" t="str">
        <f>IF(A7465="","",IFERROR(INDEX(Pengeluaran,MATCH('Buku Besar'!A7465,Akun,0)),""))</f>
        <v/>
      </c>
      <c r="H7465" s="91" t="str">
        <f t="shared" si="233"/>
        <v/>
      </c>
      <c r="I7465" s="330" t="str">
        <f>IF(H7465="","",IFERROR(INDEX(Tanggal1,MATCH('Buku Besar'!H7465,Akun1,0)),""))</f>
        <v/>
      </c>
      <c r="J7465" s="2" t="str">
        <f>IF(H7465="","",IFERROR(INDEX(Keterangan1,MATCH('Buku Besar'!H7465,Akun1,0)),""))</f>
        <v/>
      </c>
      <c r="K7465" s="2" t="str">
        <f>IF(H7465="","",IFERROR(INDEX(Reff1,MATCH('Buku Besar'!H7465,Akun1,0)),""))</f>
        <v/>
      </c>
      <c r="L7465" s="331" t="str">
        <f>IF(H7465="","",IFERROR(INDEX(Penerimaan1,MATCH('Buku Besar'!H7465,Akun1,0)),""))</f>
        <v/>
      </c>
      <c r="M7465" s="331" t="str">
        <f>IF(H7465="","",IFERROR(INDEX(Pengeluaran1,MATCH('Buku Besar'!H7465,Akun1,0)),""))</f>
        <v/>
      </c>
    </row>
    <row r="7466" spans="1:13" x14ac:dyDescent="0.25">
      <c r="A7466" s="91" t="str">
        <f t="shared" si="232"/>
        <v/>
      </c>
      <c r="B7466" s="330" t="str">
        <f>IF(A7466="","",IFERROR(INDEX(Tanggal,MATCH('Buku Besar'!A7466,Akun,0)),""))</f>
        <v/>
      </c>
      <c r="C7466" s="2" t="str">
        <f>IF(A7466="","",IFERROR(INDEX(Keterangan,MATCH('Buku Besar'!A7466,Akun,0)),""))</f>
        <v/>
      </c>
      <c r="D7466" s="2" t="str">
        <f>IF(A7466="","",IFERROR(INDEX(Reff,MATCH('Buku Besar'!A7466,Akun,0)),""))</f>
        <v/>
      </c>
      <c r="E7466" s="331" t="str">
        <f>IF(A7466="","",IFERROR(INDEX(Penerimaan,MATCH('Buku Besar'!A7466,Akun,0)),""))</f>
        <v/>
      </c>
      <c r="F7466" s="331" t="str">
        <f>IF(A7466="","",IFERROR(INDEX(Pengeluaran,MATCH('Buku Besar'!A7466,Akun,0)),""))</f>
        <v/>
      </c>
      <c r="H7466" s="91" t="str">
        <f t="shared" si="233"/>
        <v/>
      </c>
      <c r="I7466" s="330" t="str">
        <f>IF(H7466="","",IFERROR(INDEX(Tanggal1,MATCH('Buku Besar'!H7466,Akun1,0)),""))</f>
        <v/>
      </c>
      <c r="J7466" s="2" t="str">
        <f>IF(H7466="","",IFERROR(INDEX(Keterangan1,MATCH('Buku Besar'!H7466,Akun1,0)),""))</f>
        <v/>
      </c>
      <c r="K7466" s="2" t="str">
        <f>IF(H7466="","",IFERROR(INDEX(Reff1,MATCH('Buku Besar'!H7466,Akun1,0)),""))</f>
        <v/>
      </c>
      <c r="L7466" s="331" t="str">
        <f>IF(H7466="","",IFERROR(INDEX(Penerimaan1,MATCH('Buku Besar'!H7466,Akun1,0)),""))</f>
        <v/>
      </c>
      <c r="M7466" s="331" t="str">
        <f>IF(H7466="","",IFERROR(INDEX(Pengeluaran1,MATCH('Buku Besar'!H7466,Akun1,0)),""))</f>
        <v/>
      </c>
    </row>
    <row r="7467" spans="1:13" x14ac:dyDescent="0.25">
      <c r="A7467" s="91" t="str">
        <f t="shared" si="232"/>
        <v/>
      </c>
      <c r="B7467" s="330" t="str">
        <f>IF(A7467="","",IFERROR(INDEX(Tanggal,MATCH('Buku Besar'!A7467,Akun,0)),""))</f>
        <v/>
      </c>
      <c r="C7467" s="2" t="str">
        <f>IF(A7467="","",IFERROR(INDEX(Keterangan,MATCH('Buku Besar'!A7467,Akun,0)),""))</f>
        <v/>
      </c>
      <c r="D7467" s="2" t="str">
        <f>IF(A7467="","",IFERROR(INDEX(Reff,MATCH('Buku Besar'!A7467,Akun,0)),""))</f>
        <v/>
      </c>
      <c r="E7467" s="331" t="str">
        <f>IF(A7467="","",IFERROR(INDEX(Penerimaan,MATCH('Buku Besar'!A7467,Akun,0)),""))</f>
        <v/>
      </c>
      <c r="F7467" s="331" t="str">
        <f>IF(A7467="","",IFERROR(INDEX(Pengeluaran,MATCH('Buku Besar'!A7467,Akun,0)),""))</f>
        <v/>
      </c>
      <c r="H7467" s="91" t="str">
        <f t="shared" si="233"/>
        <v/>
      </c>
      <c r="I7467" s="330" t="str">
        <f>IF(H7467="","",IFERROR(INDEX(Tanggal1,MATCH('Buku Besar'!H7467,Akun1,0)),""))</f>
        <v/>
      </c>
      <c r="J7467" s="2" t="str">
        <f>IF(H7467="","",IFERROR(INDEX(Keterangan1,MATCH('Buku Besar'!H7467,Akun1,0)),""))</f>
        <v/>
      </c>
      <c r="K7467" s="2" t="str">
        <f>IF(H7467="","",IFERROR(INDEX(Reff1,MATCH('Buku Besar'!H7467,Akun1,0)),""))</f>
        <v/>
      </c>
      <c r="L7467" s="331" t="str">
        <f>IF(H7467="","",IFERROR(INDEX(Penerimaan1,MATCH('Buku Besar'!H7467,Akun1,0)),""))</f>
        <v/>
      </c>
      <c r="M7467" s="331" t="str">
        <f>IF(H7467="","",IFERROR(INDEX(Pengeluaran1,MATCH('Buku Besar'!H7467,Akun1,0)),""))</f>
        <v/>
      </c>
    </row>
    <row r="7468" spans="1:13" x14ac:dyDescent="0.25">
      <c r="A7468" s="91" t="str">
        <f t="shared" si="232"/>
        <v/>
      </c>
      <c r="B7468" s="330" t="str">
        <f>IF(A7468="","",IFERROR(INDEX(Tanggal,MATCH('Buku Besar'!A7468,Akun,0)),""))</f>
        <v/>
      </c>
      <c r="C7468" s="2" t="str">
        <f>IF(A7468="","",IFERROR(INDEX(Keterangan,MATCH('Buku Besar'!A7468,Akun,0)),""))</f>
        <v/>
      </c>
      <c r="D7468" s="2" t="str">
        <f>IF(A7468="","",IFERROR(INDEX(Reff,MATCH('Buku Besar'!A7468,Akun,0)),""))</f>
        <v/>
      </c>
      <c r="E7468" s="331" t="str">
        <f>IF(A7468="","",IFERROR(INDEX(Penerimaan,MATCH('Buku Besar'!A7468,Akun,0)),""))</f>
        <v/>
      </c>
      <c r="F7468" s="331" t="str">
        <f>IF(A7468="","",IFERROR(INDEX(Pengeluaran,MATCH('Buku Besar'!A7468,Akun,0)),""))</f>
        <v/>
      </c>
      <c r="H7468" s="91" t="str">
        <f t="shared" si="233"/>
        <v/>
      </c>
      <c r="I7468" s="330" t="str">
        <f>IF(H7468="","",IFERROR(INDEX(Tanggal1,MATCH('Buku Besar'!H7468,Akun1,0)),""))</f>
        <v/>
      </c>
      <c r="J7468" s="2" t="str">
        <f>IF(H7468="","",IFERROR(INDEX(Keterangan1,MATCH('Buku Besar'!H7468,Akun1,0)),""))</f>
        <v/>
      </c>
      <c r="K7468" s="2" t="str">
        <f>IF(H7468="","",IFERROR(INDEX(Reff1,MATCH('Buku Besar'!H7468,Akun1,0)),""))</f>
        <v/>
      </c>
      <c r="L7468" s="331" t="str">
        <f>IF(H7468="","",IFERROR(INDEX(Penerimaan1,MATCH('Buku Besar'!H7468,Akun1,0)),""))</f>
        <v/>
      </c>
      <c r="M7468" s="331" t="str">
        <f>IF(H7468="","",IFERROR(INDEX(Pengeluaran1,MATCH('Buku Besar'!H7468,Akun1,0)),""))</f>
        <v/>
      </c>
    </row>
    <row r="7469" spans="1:13" x14ac:dyDescent="0.25">
      <c r="A7469" s="91" t="str">
        <f t="shared" si="232"/>
        <v/>
      </c>
      <c r="B7469" s="330" t="str">
        <f>IF(A7469="","",IFERROR(INDEX(Tanggal,MATCH('Buku Besar'!A7469,Akun,0)),""))</f>
        <v/>
      </c>
      <c r="C7469" s="2" t="str">
        <f>IF(A7469="","",IFERROR(INDEX(Keterangan,MATCH('Buku Besar'!A7469,Akun,0)),""))</f>
        <v/>
      </c>
      <c r="D7469" s="2" t="str">
        <f>IF(A7469="","",IFERROR(INDEX(Reff,MATCH('Buku Besar'!A7469,Akun,0)),""))</f>
        <v/>
      </c>
      <c r="E7469" s="331" t="str">
        <f>IF(A7469="","",IFERROR(INDEX(Penerimaan,MATCH('Buku Besar'!A7469,Akun,0)),""))</f>
        <v/>
      </c>
      <c r="F7469" s="331" t="str">
        <f>IF(A7469="","",IFERROR(INDEX(Pengeluaran,MATCH('Buku Besar'!A7469,Akun,0)),""))</f>
        <v/>
      </c>
      <c r="H7469" s="91" t="str">
        <f t="shared" si="233"/>
        <v/>
      </c>
      <c r="I7469" s="330" t="str">
        <f>IF(H7469="","",IFERROR(INDEX(Tanggal1,MATCH('Buku Besar'!H7469,Akun1,0)),""))</f>
        <v/>
      </c>
      <c r="J7469" s="2" t="str">
        <f>IF(H7469="","",IFERROR(INDEX(Keterangan1,MATCH('Buku Besar'!H7469,Akun1,0)),""))</f>
        <v/>
      </c>
      <c r="K7469" s="2" t="str">
        <f>IF(H7469="","",IFERROR(INDEX(Reff1,MATCH('Buku Besar'!H7469,Akun1,0)),""))</f>
        <v/>
      </c>
      <c r="L7469" s="331" t="str">
        <f>IF(H7469="","",IFERROR(INDEX(Penerimaan1,MATCH('Buku Besar'!H7469,Akun1,0)),""))</f>
        <v/>
      </c>
      <c r="M7469" s="331" t="str">
        <f>IF(H7469="","",IFERROR(INDEX(Pengeluaran1,MATCH('Buku Besar'!H7469,Akun1,0)),""))</f>
        <v/>
      </c>
    </row>
    <row r="7470" spans="1:13" x14ac:dyDescent="0.25">
      <c r="A7470" s="91" t="str">
        <f t="shared" si="232"/>
        <v/>
      </c>
      <c r="B7470" s="330" t="str">
        <f>IF(A7470="","",IFERROR(INDEX(Tanggal,MATCH('Buku Besar'!A7470,Akun,0)),""))</f>
        <v/>
      </c>
      <c r="C7470" s="2" t="str">
        <f>IF(A7470="","",IFERROR(INDEX(Keterangan,MATCH('Buku Besar'!A7470,Akun,0)),""))</f>
        <v/>
      </c>
      <c r="D7470" s="2" t="str">
        <f>IF(A7470="","",IFERROR(INDEX(Reff,MATCH('Buku Besar'!A7470,Akun,0)),""))</f>
        <v/>
      </c>
      <c r="E7470" s="331" t="str">
        <f>IF(A7470="","",IFERROR(INDEX(Penerimaan,MATCH('Buku Besar'!A7470,Akun,0)),""))</f>
        <v/>
      </c>
      <c r="F7470" s="331" t="str">
        <f>IF(A7470="","",IFERROR(INDEX(Pengeluaran,MATCH('Buku Besar'!A7470,Akun,0)),""))</f>
        <v/>
      </c>
      <c r="H7470" s="91" t="str">
        <f t="shared" si="233"/>
        <v/>
      </c>
      <c r="I7470" s="330" t="str">
        <f>IF(H7470="","",IFERROR(INDEX(Tanggal1,MATCH('Buku Besar'!H7470,Akun1,0)),""))</f>
        <v/>
      </c>
      <c r="J7470" s="2" t="str">
        <f>IF(H7470="","",IFERROR(INDEX(Keterangan1,MATCH('Buku Besar'!H7470,Akun1,0)),""))</f>
        <v/>
      </c>
      <c r="K7470" s="2" t="str">
        <f>IF(H7470="","",IFERROR(INDEX(Reff1,MATCH('Buku Besar'!H7470,Akun1,0)),""))</f>
        <v/>
      </c>
      <c r="L7470" s="331" t="str">
        <f>IF(H7470="","",IFERROR(INDEX(Penerimaan1,MATCH('Buku Besar'!H7470,Akun1,0)),""))</f>
        <v/>
      </c>
      <c r="M7470" s="331" t="str">
        <f>IF(H7470="","",IFERROR(INDEX(Pengeluaran1,MATCH('Buku Besar'!H7470,Akun1,0)),""))</f>
        <v/>
      </c>
    </row>
    <row r="7471" spans="1:13" x14ac:dyDescent="0.25">
      <c r="A7471" s="91" t="str">
        <f t="shared" si="232"/>
        <v/>
      </c>
      <c r="B7471" s="330" t="str">
        <f>IF(A7471="","",IFERROR(INDEX(Tanggal,MATCH('Buku Besar'!A7471,Akun,0)),""))</f>
        <v/>
      </c>
      <c r="C7471" s="2" t="str">
        <f>IF(A7471="","",IFERROR(INDEX(Keterangan,MATCH('Buku Besar'!A7471,Akun,0)),""))</f>
        <v/>
      </c>
      <c r="D7471" s="2" t="str">
        <f>IF(A7471="","",IFERROR(INDEX(Reff,MATCH('Buku Besar'!A7471,Akun,0)),""))</f>
        <v/>
      </c>
      <c r="E7471" s="331" t="str">
        <f>IF(A7471="","",IFERROR(INDEX(Penerimaan,MATCH('Buku Besar'!A7471,Akun,0)),""))</f>
        <v/>
      </c>
      <c r="F7471" s="331" t="str">
        <f>IF(A7471="","",IFERROR(INDEX(Pengeluaran,MATCH('Buku Besar'!A7471,Akun,0)),""))</f>
        <v/>
      </c>
      <c r="H7471" s="91" t="str">
        <f t="shared" si="233"/>
        <v/>
      </c>
      <c r="I7471" s="330" t="str">
        <f>IF(H7471="","",IFERROR(INDEX(Tanggal1,MATCH('Buku Besar'!H7471,Akun1,0)),""))</f>
        <v/>
      </c>
      <c r="J7471" s="2" t="str">
        <f>IF(H7471="","",IFERROR(INDEX(Keterangan1,MATCH('Buku Besar'!H7471,Akun1,0)),""))</f>
        <v/>
      </c>
      <c r="K7471" s="2" t="str">
        <f>IF(H7471="","",IFERROR(INDEX(Reff1,MATCH('Buku Besar'!H7471,Akun1,0)),""))</f>
        <v/>
      </c>
      <c r="L7471" s="331" t="str">
        <f>IF(H7471="","",IFERROR(INDEX(Penerimaan1,MATCH('Buku Besar'!H7471,Akun1,0)),""))</f>
        <v/>
      </c>
      <c r="M7471" s="331" t="str">
        <f>IF(H7471="","",IFERROR(INDEX(Pengeluaran1,MATCH('Buku Besar'!H7471,Akun1,0)),""))</f>
        <v/>
      </c>
    </row>
    <row r="7472" spans="1:13" x14ac:dyDescent="0.25">
      <c r="A7472" s="91" t="str">
        <f t="shared" si="232"/>
        <v/>
      </c>
      <c r="B7472" s="330" t="str">
        <f>IF(A7472="","",IFERROR(INDEX(Tanggal,MATCH('Buku Besar'!A7472,Akun,0)),""))</f>
        <v/>
      </c>
      <c r="C7472" s="2" t="str">
        <f>IF(A7472="","",IFERROR(INDEX(Keterangan,MATCH('Buku Besar'!A7472,Akun,0)),""))</f>
        <v/>
      </c>
      <c r="D7472" s="2" t="str">
        <f>IF(A7472="","",IFERROR(INDEX(Reff,MATCH('Buku Besar'!A7472,Akun,0)),""))</f>
        <v/>
      </c>
      <c r="E7472" s="331" t="str">
        <f>IF(A7472="","",IFERROR(INDEX(Penerimaan,MATCH('Buku Besar'!A7472,Akun,0)),""))</f>
        <v/>
      </c>
      <c r="F7472" s="331" t="str">
        <f>IF(A7472="","",IFERROR(INDEX(Pengeluaran,MATCH('Buku Besar'!A7472,Akun,0)),""))</f>
        <v/>
      </c>
      <c r="H7472" s="91" t="str">
        <f t="shared" si="233"/>
        <v/>
      </c>
      <c r="I7472" s="330" t="str">
        <f>IF(H7472="","",IFERROR(INDEX(Tanggal1,MATCH('Buku Besar'!H7472,Akun1,0)),""))</f>
        <v/>
      </c>
      <c r="J7472" s="2" t="str">
        <f>IF(H7472="","",IFERROR(INDEX(Keterangan1,MATCH('Buku Besar'!H7472,Akun1,0)),""))</f>
        <v/>
      </c>
      <c r="K7472" s="2" t="str">
        <f>IF(H7472="","",IFERROR(INDEX(Reff1,MATCH('Buku Besar'!H7472,Akun1,0)),""))</f>
        <v/>
      </c>
      <c r="L7472" s="331" t="str">
        <f>IF(H7472="","",IFERROR(INDEX(Penerimaan1,MATCH('Buku Besar'!H7472,Akun1,0)),""))</f>
        <v/>
      </c>
      <c r="M7472" s="331" t="str">
        <f>IF(H7472="","",IFERROR(INDEX(Pengeluaran1,MATCH('Buku Besar'!H7472,Akun1,0)),""))</f>
        <v/>
      </c>
    </row>
    <row r="7473" spans="1:13" x14ac:dyDescent="0.25">
      <c r="A7473" s="91" t="str">
        <f t="shared" si="232"/>
        <v/>
      </c>
      <c r="B7473" s="330" t="str">
        <f>IF(A7473="","",IFERROR(INDEX(Tanggal,MATCH('Buku Besar'!A7473,Akun,0)),""))</f>
        <v/>
      </c>
      <c r="C7473" s="2" t="str">
        <f>IF(A7473="","",IFERROR(INDEX(Keterangan,MATCH('Buku Besar'!A7473,Akun,0)),""))</f>
        <v/>
      </c>
      <c r="D7473" s="2" t="str">
        <f>IF(A7473="","",IFERROR(INDEX(Reff,MATCH('Buku Besar'!A7473,Akun,0)),""))</f>
        <v/>
      </c>
      <c r="E7473" s="331" t="str">
        <f>IF(A7473="","",IFERROR(INDEX(Penerimaan,MATCH('Buku Besar'!A7473,Akun,0)),""))</f>
        <v/>
      </c>
      <c r="F7473" s="331" t="str">
        <f>IF(A7473="","",IFERROR(INDEX(Pengeluaran,MATCH('Buku Besar'!A7473,Akun,0)),""))</f>
        <v/>
      </c>
      <c r="H7473" s="91" t="str">
        <f t="shared" si="233"/>
        <v/>
      </c>
      <c r="I7473" s="330" t="str">
        <f>IF(H7473="","",IFERROR(INDEX(Tanggal1,MATCH('Buku Besar'!H7473,Akun1,0)),""))</f>
        <v/>
      </c>
      <c r="J7473" s="2" t="str">
        <f>IF(H7473="","",IFERROR(INDEX(Keterangan1,MATCH('Buku Besar'!H7473,Akun1,0)),""))</f>
        <v/>
      </c>
      <c r="K7473" s="2" t="str">
        <f>IF(H7473="","",IFERROR(INDEX(Reff1,MATCH('Buku Besar'!H7473,Akun1,0)),""))</f>
        <v/>
      </c>
      <c r="L7473" s="331" t="str">
        <f>IF(H7473="","",IFERROR(INDEX(Penerimaan1,MATCH('Buku Besar'!H7473,Akun1,0)),""))</f>
        <v/>
      </c>
      <c r="M7473" s="331" t="str">
        <f>IF(H7473="","",IFERROR(INDEX(Pengeluaran1,MATCH('Buku Besar'!H7473,Akun1,0)),""))</f>
        <v/>
      </c>
    </row>
    <row r="7474" spans="1:13" x14ac:dyDescent="0.25">
      <c r="A7474" s="91" t="str">
        <f t="shared" si="232"/>
        <v/>
      </c>
      <c r="B7474" s="330" t="str">
        <f>IF(A7474="","",IFERROR(INDEX(Tanggal,MATCH('Buku Besar'!A7474,Akun,0)),""))</f>
        <v/>
      </c>
      <c r="C7474" s="2" t="str">
        <f>IF(A7474="","",IFERROR(INDEX(Keterangan,MATCH('Buku Besar'!A7474,Akun,0)),""))</f>
        <v/>
      </c>
      <c r="D7474" s="2" t="str">
        <f>IF(A7474="","",IFERROR(INDEX(Reff,MATCH('Buku Besar'!A7474,Akun,0)),""))</f>
        <v/>
      </c>
      <c r="E7474" s="331" t="str">
        <f>IF(A7474="","",IFERROR(INDEX(Penerimaan,MATCH('Buku Besar'!A7474,Akun,0)),""))</f>
        <v/>
      </c>
      <c r="F7474" s="331" t="str">
        <f>IF(A7474="","",IFERROR(INDEX(Pengeluaran,MATCH('Buku Besar'!A7474,Akun,0)),""))</f>
        <v/>
      </c>
      <c r="H7474" s="91" t="str">
        <f t="shared" si="233"/>
        <v/>
      </c>
      <c r="I7474" s="330" t="str">
        <f>IF(H7474="","",IFERROR(INDEX(Tanggal1,MATCH('Buku Besar'!H7474,Akun1,0)),""))</f>
        <v/>
      </c>
      <c r="J7474" s="2" t="str">
        <f>IF(H7474="","",IFERROR(INDEX(Keterangan1,MATCH('Buku Besar'!H7474,Akun1,0)),""))</f>
        <v/>
      </c>
      <c r="K7474" s="2" t="str">
        <f>IF(H7474="","",IFERROR(INDEX(Reff1,MATCH('Buku Besar'!H7474,Akun1,0)),""))</f>
        <v/>
      </c>
      <c r="L7474" s="331" t="str">
        <f>IF(H7474="","",IFERROR(INDEX(Penerimaan1,MATCH('Buku Besar'!H7474,Akun1,0)),""))</f>
        <v/>
      </c>
      <c r="M7474" s="331" t="str">
        <f>IF(H7474="","",IFERROR(INDEX(Pengeluaran1,MATCH('Buku Besar'!H7474,Akun1,0)),""))</f>
        <v/>
      </c>
    </row>
    <row r="7475" spans="1:13" x14ac:dyDescent="0.25">
      <c r="A7475" s="91" t="str">
        <f t="shared" si="232"/>
        <v/>
      </c>
      <c r="B7475" s="330" t="str">
        <f>IF(A7475="","",IFERROR(INDEX(Tanggal,MATCH('Buku Besar'!A7475,Akun,0)),""))</f>
        <v/>
      </c>
      <c r="C7475" s="2" t="str">
        <f>IF(A7475="","",IFERROR(INDEX(Keterangan,MATCH('Buku Besar'!A7475,Akun,0)),""))</f>
        <v/>
      </c>
      <c r="D7475" s="2" t="str">
        <f>IF(A7475="","",IFERROR(INDEX(Reff,MATCH('Buku Besar'!A7475,Akun,0)),""))</f>
        <v/>
      </c>
      <c r="E7475" s="331" t="str">
        <f>IF(A7475="","",IFERROR(INDEX(Penerimaan,MATCH('Buku Besar'!A7475,Akun,0)),""))</f>
        <v/>
      </c>
      <c r="F7475" s="331" t="str">
        <f>IF(A7475="","",IFERROR(INDEX(Pengeluaran,MATCH('Buku Besar'!A7475,Akun,0)),""))</f>
        <v/>
      </c>
      <c r="H7475" s="91" t="str">
        <f t="shared" si="233"/>
        <v/>
      </c>
      <c r="I7475" s="330" t="str">
        <f>IF(H7475="","",IFERROR(INDEX(Tanggal1,MATCH('Buku Besar'!H7475,Akun1,0)),""))</f>
        <v/>
      </c>
      <c r="J7475" s="2" t="str">
        <f>IF(H7475="","",IFERROR(INDEX(Keterangan1,MATCH('Buku Besar'!H7475,Akun1,0)),""))</f>
        <v/>
      </c>
      <c r="K7475" s="2" t="str">
        <f>IF(H7475="","",IFERROR(INDEX(Reff1,MATCH('Buku Besar'!H7475,Akun1,0)),""))</f>
        <v/>
      </c>
      <c r="L7475" s="331" t="str">
        <f>IF(H7475="","",IFERROR(INDEX(Penerimaan1,MATCH('Buku Besar'!H7475,Akun1,0)),""))</f>
        <v/>
      </c>
      <c r="M7475" s="331" t="str">
        <f>IF(H7475="","",IFERROR(INDEX(Pengeluaran1,MATCH('Buku Besar'!H7475,Akun1,0)),""))</f>
        <v/>
      </c>
    </row>
    <row r="7476" spans="1:13" x14ac:dyDescent="0.25">
      <c r="A7476" s="91" t="str">
        <f t="shared" si="232"/>
        <v/>
      </c>
      <c r="B7476" s="330" t="str">
        <f>IF(A7476="","",IFERROR(INDEX(Tanggal,MATCH('Buku Besar'!A7476,Akun,0)),""))</f>
        <v/>
      </c>
      <c r="C7476" s="2" t="str">
        <f>IF(A7476="","",IFERROR(INDEX(Keterangan,MATCH('Buku Besar'!A7476,Akun,0)),""))</f>
        <v/>
      </c>
      <c r="D7476" s="2" t="str">
        <f>IF(A7476="","",IFERROR(INDEX(Reff,MATCH('Buku Besar'!A7476,Akun,0)),""))</f>
        <v/>
      </c>
      <c r="E7476" s="331" t="str">
        <f>IF(A7476="","",IFERROR(INDEX(Penerimaan,MATCH('Buku Besar'!A7476,Akun,0)),""))</f>
        <v/>
      </c>
      <c r="F7476" s="331" t="str">
        <f>IF(A7476="","",IFERROR(INDEX(Pengeluaran,MATCH('Buku Besar'!A7476,Akun,0)),""))</f>
        <v/>
      </c>
      <c r="H7476" s="91" t="str">
        <f t="shared" si="233"/>
        <v/>
      </c>
      <c r="I7476" s="330" t="str">
        <f>IF(H7476="","",IFERROR(INDEX(Tanggal1,MATCH('Buku Besar'!H7476,Akun1,0)),""))</f>
        <v/>
      </c>
      <c r="J7476" s="2" t="str">
        <f>IF(H7476="","",IFERROR(INDEX(Keterangan1,MATCH('Buku Besar'!H7476,Akun1,0)),""))</f>
        <v/>
      </c>
      <c r="K7476" s="2" t="str">
        <f>IF(H7476="","",IFERROR(INDEX(Reff1,MATCH('Buku Besar'!H7476,Akun1,0)),""))</f>
        <v/>
      </c>
      <c r="L7476" s="331" t="str">
        <f>IF(H7476="","",IFERROR(INDEX(Penerimaan1,MATCH('Buku Besar'!H7476,Akun1,0)),""))</f>
        <v/>
      </c>
      <c r="M7476" s="331" t="str">
        <f>IF(H7476="","",IFERROR(INDEX(Pengeluaran1,MATCH('Buku Besar'!H7476,Akun1,0)),""))</f>
        <v/>
      </c>
    </row>
    <row r="7477" spans="1:13" x14ac:dyDescent="0.25">
      <c r="A7477" s="91" t="str">
        <f t="shared" si="232"/>
        <v/>
      </c>
      <c r="B7477" s="330" t="str">
        <f>IF(A7477="","",IFERROR(INDEX(Tanggal,MATCH('Buku Besar'!A7477,Akun,0)),""))</f>
        <v/>
      </c>
      <c r="C7477" s="2" t="str">
        <f>IF(A7477="","",IFERROR(INDEX(Keterangan,MATCH('Buku Besar'!A7477,Akun,0)),""))</f>
        <v/>
      </c>
      <c r="D7477" s="2" t="str">
        <f>IF(A7477="","",IFERROR(INDEX(Reff,MATCH('Buku Besar'!A7477,Akun,0)),""))</f>
        <v/>
      </c>
      <c r="E7477" s="331" t="str">
        <f>IF(A7477="","",IFERROR(INDEX(Penerimaan,MATCH('Buku Besar'!A7477,Akun,0)),""))</f>
        <v/>
      </c>
      <c r="F7477" s="331" t="str">
        <f>IF(A7477="","",IFERROR(INDEX(Pengeluaran,MATCH('Buku Besar'!A7477,Akun,0)),""))</f>
        <v/>
      </c>
      <c r="H7477" s="91" t="str">
        <f t="shared" si="233"/>
        <v/>
      </c>
      <c r="I7477" s="330" t="str">
        <f>IF(H7477="","",IFERROR(INDEX(Tanggal1,MATCH('Buku Besar'!H7477,Akun1,0)),""))</f>
        <v/>
      </c>
      <c r="J7477" s="2" t="str">
        <f>IF(H7477="","",IFERROR(INDEX(Keterangan1,MATCH('Buku Besar'!H7477,Akun1,0)),""))</f>
        <v/>
      </c>
      <c r="K7477" s="2" t="str">
        <f>IF(H7477="","",IFERROR(INDEX(Reff1,MATCH('Buku Besar'!H7477,Akun1,0)),""))</f>
        <v/>
      </c>
      <c r="L7477" s="331" t="str">
        <f>IF(H7477="","",IFERROR(INDEX(Penerimaan1,MATCH('Buku Besar'!H7477,Akun1,0)),""))</f>
        <v/>
      </c>
      <c r="M7477" s="331" t="str">
        <f>IF(H7477="","",IFERROR(INDEX(Pengeluaran1,MATCH('Buku Besar'!H7477,Akun1,0)),""))</f>
        <v/>
      </c>
    </row>
    <row r="7478" spans="1:13" x14ac:dyDescent="0.25">
      <c r="A7478" s="91" t="str">
        <f t="shared" si="232"/>
        <v/>
      </c>
      <c r="B7478" s="330" t="str">
        <f>IF(A7478="","",IFERROR(INDEX(Tanggal,MATCH('Buku Besar'!A7478,Akun,0)),""))</f>
        <v/>
      </c>
      <c r="C7478" s="2" t="str">
        <f>IF(A7478="","",IFERROR(INDEX(Keterangan,MATCH('Buku Besar'!A7478,Akun,0)),""))</f>
        <v/>
      </c>
      <c r="D7478" s="2" t="str">
        <f>IF(A7478="","",IFERROR(INDEX(Reff,MATCH('Buku Besar'!A7478,Akun,0)),""))</f>
        <v/>
      </c>
      <c r="E7478" s="331" t="str">
        <f>IF(A7478="","",IFERROR(INDEX(Penerimaan,MATCH('Buku Besar'!A7478,Akun,0)),""))</f>
        <v/>
      </c>
      <c r="F7478" s="331" t="str">
        <f>IF(A7478="","",IFERROR(INDEX(Pengeluaran,MATCH('Buku Besar'!A7478,Akun,0)),""))</f>
        <v/>
      </c>
      <c r="H7478" s="91" t="str">
        <f t="shared" si="233"/>
        <v/>
      </c>
      <c r="I7478" s="330" t="str">
        <f>IF(H7478="","",IFERROR(INDEX(Tanggal1,MATCH('Buku Besar'!H7478,Akun1,0)),""))</f>
        <v/>
      </c>
      <c r="J7478" s="2" t="str">
        <f>IF(H7478="","",IFERROR(INDEX(Keterangan1,MATCH('Buku Besar'!H7478,Akun1,0)),""))</f>
        <v/>
      </c>
      <c r="K7478" s="2" t="str">
        <f>IF(H7478="","",IFERROR(INDEX(Reff1,MATCH('Buku Besar'!H7478,Akun1,0)),""))</f>
        <v/>
      </c>
      <c r="L7478" s="331" t="str">
        <f>IF(H7478="","",IFERROR(INDEX(Penerimaan1,MATCH('Buku Besar'!H7478,Akun1,0)),""))</f>
        <v/>
      </c>
      <c r="M7478" s="331" t="str">
        <f>IF(H7478="","",IFERROR(INDEX(Pengeluaran1,MATCH('Buku Besar'!H7478,Akun1,0)),""))</f>
        <v/>
      </c>
    </row>
    <row r="7479" spans="1:13" x14ac:dyDescent="0.25">
      <c r="A7479" s="91" t="str">
        <f t="shared" si="232"/>
        <v/>
      </c>
      <c r="B7479" s="330" t="str">
        <f>IF(A7479="","",IFERROR(INDEX(Tanggal,MATCH('Buku Besar'!A7479,Akun,0)),""))</f>
        <v/>
      </c>
      <c r="C7479" s="2" t="str">
        <f>IF(A7479="","",IFERROR(INDEX(Keterangan,MATCH('Buku Besar'!A7479,Akun,0)),""))</f>
        <v/>
      </c>
      <c r="D7479" s="2" t="str">
        <f>IF(A7479="","",IFERROR(INDEX(Reff,MATCH('Buku Besar'!A7479,Akun,0)),""))</f>
        <v/>
      </c>
      <c r="E7479" s="331" t="str">
        <f>IF(A7479="","",IFERROR(INDEX(Penerimaan,MATCH('Buku Besar'!A7479,Akun,0)),""))</f>
        <v/>
      </c>
      <c r="F7479" s="331" t="str">
        <f>IF(A7479="","",IFERROR(INDEX(Pengeluaran,MATCH('Buku Besar'!A7479,Akun,0)),""))</f>
        <v/>
      </c>
      <c r="H7479" s="91" t="str">
        <f t="shared" si="233"/>
        <v/>
      </c>
      <c r="I7479" s="330" t="str">
        <f>IF(H7479="","",IFERROR(INDEX(Tanggal1,MATCH('Buku Besar'!H7479,Akun1,0)),""))</f>
        <v/>
      </c>
      <c r="J7479" s="2" t="str">
        <f>IF(H7479="","",IFERROR(INDEX(Keterangan1,MATCH('Buku Besar'!H7479,Akun1,0)),""))</f>
        <v/>
      </c>
      <c r="K7479" s="2" t="str">
        <f>IF(H7479="","",IFERROR(INDEX(Reff1,MATCH('Buku Besar'!H7479,Akun1,0)),""))</f>
        <v/>
      </c>
      <c r="L7479" s="331" t="str">
        <f>IF(H7479="","",IFERROR(INDEX(Penerimaan1,MATCH('Buku Besar'!H7479,Akun1,0)),""))</f>
        <v/>
      </c>
      <c r="M7479" s="331" t="str">
        <f>IF(H7479="","",IFERROR(INDEX(Pengeluaran1,MATCH('Buku Besar'!H7479,Akun1,0)),""))</f>
        <v/>
      </c>
    </row>
    <row r="7480" spans="1:13" x14ac:dyDescent="0.25">
      <c r="A7480" s="91" t="str">
        <f t="shared" si="232"/>
        <v/>
      </c>
      <c r="B7480" s="330" t="str">
        <f>IF(A7480="","",IFERROR(INDEX(Tanggal,MATCH('Buku Besar'!A7480,Akun,0)),""))</f>
        <v/>
      </c>
      <c r="C7480" s="2" t="str">
        <f>IF(A7480="","",IFERROR(INDEX(Keterangan,MATCH('Buku Besar'!A7480,Akun,0)),""))</f>
        <v/>
      </c>
      <c r="D7480" s="2" t="str">
        <f>IF(A7480="","",IFERROR(INDEX(Reff,MATCH('Buku Besar'!A7480,Akun,0)),""))</f>
        <v/>
      </c>
      <c r="E7480" s="331" t="str">
        <f>IF(A7480="","",IFERROR(INDEX(Penerimaan,MATCH('Buku Besar'!A7480,Akun,0)),""))</f>
        <v/>
      </c>
      <c r="F7480" s="331" t="str">
        <f>IF(A7480="","",IFERROR(INDEX(Pengeluaran,MATCH('Buku Besar'!A7480,Akun,0)),""))</f>
        <v/>
      </c>
      <c r="H7480" s="91" t="str">
        <f t="shared" si="233"/>
        <v/>
      </c>
      <c r="I7480" s="330" t="str">
        <f>IF(H7480="","",IFERROR(INDEX(Tanggal1,MATCH('Buku Besar'!H7480,Akun1,0)),""))</f>
        <v/>
      </c>
      <c r="J7480" s="2" t="str">
        <f>IF(H7480="","",IFERROR(INDEX(Keterangan1,MATCH('Buku Besar'!H7480,Akun1,0)),""))</f>
        <v/>
      </c>
      <c r="K7480" s="2" t="str">
        <f>IF(H7480="","",IFERROR(INDEX(Reff1,MATCH('Buku Besar'!H7480,Akun1,0)),""))</f>
        <v/>
      </c>
      <c r="L7480" s="331" t="str">
        <f>IF(H7480="","",IFERROR(INDEX(Penerimaan1,MATCH('Buku Besar'!H7480,Akun1,0)),""))</f>
        <v/>
      </c>
      <c r="M7480" s="331" t="str">
        <f>IF(H7480="","",IFERROR(INDEX(Pengeluaran1,MATCH('Buku Besar'!H7480,Akun1,0)),""))</f>
        <v/>
      </c>
    </row>
    <row r="7481" spans="1:13" x14ac:dyDescent="0.25">
      <c r="A7481" s="91" t="str">
        <f t="shared" si="232"/>
        <v/>
      </c>
      <c r="B7481" s="330" t="str">
        <f>IF(A7481="","",IFERROR(INDEX(Tanggal,MATCH('Buku Besar'!A7481,Akun,0)),""))</f>
        <v/>
      </c>
      <c r="C7481" s="2" t="str">
        <f>IF(A7481="","",IFERROR(INDEX(Keterangan,MATCH('Buku Besar'!A7481,Akun,0)),""))</f>
        <v/>
      </c>
      <c r="D7481" s="2" t="str">
        <f>IF(A7481="","",IFERROR(INDEX(Reff,MATCH('Buku Besar'!A7481,Akun,0)),""))</f>
        <v/>
      </c>
      <c r="E7481" s="331" t="str">
        <f>IF(A7481="","",IFERROR(INDEX(Penerimaan,MATCH('Buku Besar'!A7481,Akun,0)),""))</f>
        <v/>
      </c>
      <c r="F7481" s="331" t="str">
        <f>IF(A7481="","",IFERROR(INDEX(Pengeluaran,MATCH('Buku Besar'!A7481,Akun,0)),""))</f>
        <v/>
      </c>
      <c r="H7481" s="91" t="str">
        <f t="shared" si="233"/>
        <v/>
      </c>
      <c r="I7481" s="330" t="str">
        <f>IF(H7481="","",IFERROR(INDEX(Tanggal1,MATCH('Buku Besar'!H7481,Akun1,0)),""))</f>
        <v/>
      </c>
      <c r="J7481" s="2" t="str">
        <f>IF(H7481="","",IFERROR(INDEX(Keterangan1,MATCH('Buku Besar'!H7481,Akun1,0)),""))</f>
        <v/>
      </c>
      <c r="K7481" s="2" t="str">
        <f>IF(H7481="","",IFERROR(INDEX(Reff1,MATCH('Buku Besar'!H7481,Akun1,0)),""))</f>
        <v/>
      </c>
      <c r="L7481" s="331" t="str">
        <f>IF(H7481="","",IFERROR(INDEX(Penerimaan1,MATCH('Buku Besar'!H7481,Akun1,0)),""))</f>
        <v/>
      </c>
      <c r="M7481" s="331" t="str">
        <f>IF(H7481="","",IFERROR(INDEX(Pengeluaran1,MATCH('Buku Besar'!H7481,Akun1,0)),""))</f>
        <v/>
      </c>
    </row>
    <row r="7482" spans="1:13" x14ac:dyDescent="0.25">
      <c r="A7482" s="91" t="str">
        <f t="shared" si="232"/>
        <v/>
      </c>
      <c r="B7482" s="330" t="str">
        <f>IF(A7482="","",IFERROR(INDEX(Tanggal,MATCH('Buku Besar'!A7482,Akun,0)),""))</f>
        <v/>
      </c>
      <c r="C7482" s="2" t="str">
        <f>IF(A7482="","",IFERROR(INDEX(Keterangan,MATCH('Buku Besar'!A7482,Akun,0)),""))</f>
        <v/>
      </c>
      <c r="D7482" s="2" t="str">
        <f>IF(A7482="","",IFERROR(INDEX(Reff,MATCH('Buku Besar'!A7482,Akun,0)),""))</f>
        <v/>
      </c>
      <c r="E7482" s="331" t="str">
        <f>IF(A7482="","",IFERROR(INDEX(Penerimaan,MATCH('Buku Besar'!A7482,Akun,0)),""))</f>
        <v/>
      </c>
      <c r="F7482" s="331" t="str">
        <f>IF(A7482="","",IFERROR(INDEX(Pengeluaran,MATCH('Buku Besar'!A7482,Akun,0)),""))</f>
        <v/>
      </c>
      <c r="H7482" s="91" t="str">
        <f t="shared" si="233"/>
        <v/>
      </c>
      <c r="I7482" s="330" t="str">
        <f>IF(H7482="","",IFERROR(INDEX(Tanggal1,MATCH('Buku Besar'!H7482,Akun1,0)),""))</f>
        <v/>
      </c>
      <c r="J7482" s="2" t="str">
        <f>IF(H7482="","",IFERROR(INDEX(Keterangan1,MATCH('Buku Besar'!H7482,Akun1,0)),""))</f>
        <v/>
      </c>
      <c r="K7482" s="2" t="str">
        <f>IF(H7482="","",IFERROR(INDEX(Reff1,MATCH('Buku Besar'!H7482,Akun1,0)),""))</f>
        <v/>
      </c>
      <c r="L7482" s="331" t="str">
        <f>IF(H7482="","",IFERROR(INDEX(Penerimaan1,MATCH('Buku Besar'!H7482,Akun1,0)),""))</f>
        <v/>
      </c>
      <c r="M7482" s="331" t="str">
        <f>IF(H7482="","",IFERROR(INDEX(Pengeluaran1,MATCH('Buku Besar'!H7482,Akun1,0)),""))</f>
        <v/>
      </c>
    </row>
    <row r="7483" spans="1:13" x14ac:dyDescent="0.25">
      <c r="A7483" s="91" t="str">
        <f t="shared" si="232"/>
        <v/>
      </c>
      <c r="B7483" s="330" t="str">
        <f>IF(A7483="","",IFERROR(INDEX(Tanggal,MATCH('Buku Besar'!A7483,Akun,0)),""))</f>
        <v/>
      </c>
      <c r="C7483" s="2" t="str">
        <f>IF(A7483="","",IFERROR(INDEX(Keterangan,MATCH('Buku Besar'!A7483,Akun,0)),""))</f>
        <v/>
      </c>
      <c r="D7483" s="2" t="str">
        <f>IF(A7483="","",IFERROR(INDEX(Reff,MATCH('Buku Besar'!A7483,Akun,0)),""))</f>
        <v/>
      </c>
      <c r="E7483" s="331" t="str">
        <f>IF(A7483="","",IFERROR(INDEX(Penerimaan,MATCH('Buku Besar'!A7483,Akun,0)),""))</f>
        <v/>
      </c>
      <c r="F7483" s="331" t="str">
        <f>IF(A7483="","",IFERROR(INDEX(Pengeluaran,MATCH('Buku Besar'!A7483,Akun,0)),""))</f>
        <v/>
      </c>
      <c r="H7483" s="91" t="str">
        <f t="shared" si="233"/>
        <v/>
      </c>
      <c r="I7483" s="330" t="str">
        <f>IF(H7483="","",IFERROR(INDEX(Tanggal1,MATCH('Buku Besar'!H7483,Akun1,0)),""))</f>
        <v/>
      </c>
      <c r="J7483" s="2" t="str">
        <f>IF(H7483="","",IFERROR(INDEX(Keterangan1,MATCH('Buku Besar'!H7483,Akun1,0)),""))</f>
        <v/>
      </c>
      <c r="K7483" s="2" t="str">
        <f>IF(H7483="","",IFERROR(INDEX(Reff1,MATCH('Buku Besar'!H7483,Akun1,0)),""))</f>
        <v/>
      </c>
      <c r="L7483" s="331" t="str">
        <f>IF(H7483="","",IFERROR(INDEX(Penerimaan1,MATCH('Buku Besar'!H7483,Akun1,0)),""))</f>
        <v/>
      </c>
      <c r="M7483" s="331" t="str">
        <f>IF(H7483="","",IFERROR(INDEX(Pengeluaran1,MATCH('Buku Besar'!H7483,Akun1,0)),""))</f>
        <v/>
      </c>
    </row>
    <row r="7484" spans="1:13" x14ac:dyDescent="0.25">
      <c r="A7484" s="91" t="str">
        <f t="shared" si="232"/>
        <v/>
      </c>
      <c r="B7484" s="330" t="str">
        <f>IF(A7484="","",IFERROR(INDEX(Tanggal,MATCH('Buku Besar'!A7484,Akun,0)),""))</f>
        <v/>
      </c>
      <c r="C7484" s="2" t="str">
        <f>IF(A7484="","",IFERROR(INDEX(Keterangan,MATCH('Buku Besar'!A7484,Akun,0)),""))</f>
        <v/>
      </c>
      <c r="D7484" s="2" t="str">
        <f>IF(A7484="","",IFERROR(INDEX(Reff,MATCH('Buku Besar'!A7484,Akun,0)),""))</f>
        <v/>
      </c>
      <c r="E7484" s="331" t="str">
        <f>IF(A7484="","",IFERROR(INDEX(Penerimaan,MATCH('Buku Besar'!A7484,Akun,0)),""))</f>
        <v/>
      </c>
      <c r="F7484" s="331" t="str">
        <f>IF(A7484="","",IFERROR(INDEX(Pengeluaran,MATCH('Buku Besar'!A7484,Akun,0)),""))</f>
        <v/>
      </c>
      <c r="H7484" s="91" t="str">
        <f t="shared" si="233"/>
        <v/>
      </c>
      <c r="I7484" s="330" t="str">
        <f>IF(H7484="","",IFERROR(INDEX(Tanggal1,MATCH('Buku Besar'!H7484,Akun1,0)),""))</f>
        <v/>
      </c>
      <c r="J7484" s="2" t="str">
        <f>IF(H7484="","",IFERROR(INDEX(Keterangan1,MATCH('Buku Besar'!H7484,Akun1,0)),""))</f>
        <v/>
      </c>
      <c r="K7484" s="2" t="str">
        <f>IF(H7484="","",IFERROR(INDEX(Reff1,MATCH('Buku Besar'!H7484,Akun1,0)),""))</f>
        <v/>
      </c>
      <c r="L7484" s="331" t="str">
        <f>IF(H7484="","",IFERROR(INDEX(Penerimaan1,MATCH('Buku Besar'!H7484,Akun1,0)),""))</f>
        <v/>
      </c>
      <c r="M7484" s="331" t="str">
        <f>IF(H7484="","",IFERROR(INDEX(Pengeluaran1,MATCH('Buku Besar'!H7484,Akun1,0)),""))</f>
        <v/>
      </c>
    </row>
    <row r="7485" spans="1:13" x14ac:dyDescent="0.25">
      <c r="A7485" s="91" t="str">
        <f t="shared" si="232"/>
        <v/>
      </c>
      <c r="B7485" s="330" t="str">
        <f>IF(A7485="","",IFERROR(INDEX(Tanggal,MATCH('Buku Besar'!A7485,Akun,0)),""))</f>
        <v/>
      </c>
      <c r="C7485" s="2" t="str">
        <f>IF(A7485="","",IFERROR(INDEX(Keterangan,MATCH('Buku Besar'!A7485,Akun,0)),""))</f>
        <v/>
      </c>
      <c r="D7485" s="2" t="str">
        <f>IF(A7485="","",IFERROR(INDEX(Reff,MATCH('Buku Besar'!A7485,Akun,0)),""))</f>
        <v/>
      </c>
      <c r="E7485" s="331" t="str">
        <f>IF(A7485="","",IFERROR(INDEX(Penerimaan,MATCH('Buku Besar'!A7485,Akun,0)),""))</f>
        <v/>
      </c>
      <c r="F7485" s="331" t="str">
        <f>IF(A7485="","",IFERROR(INDEX(Pengeluaran,MATCH('Buku Besar'!A7485,Akun,0)),""))</f>
        <v/>
      </c>
      <c r="H7485" s="91" t="str">
        <f t="shared" si="233"/>
        <v/>
      </c>
      <c r="I7485" s="330" t="str">
        <f>IF(H7485="","",IFERROR(INDEX(Tanggal1,MATCH('Buku Besar'!H7485,Akun1,0)),""))</f>
        <v/>
      </c>
      <c r="J7485" s="2" t="str">
        <f>IF(H7485="","",IFERROR(INDEX(Keterangan1,MATCH('Buku Besar'!H7485,Akun1,0)),""))</f>
        <v/>
      </c>
      <c r="K7485" s="2" t="str">
        <f>IF(H7485="","",IFERROR(INDEX(Reff1,MATCH('Buku Besar'!H7485,Akun1,0)),""))</f>
        <v/>
      </c>
      <c r="L7485" s="331" t="str">
        <f>IF(H7485="","",IFERROR(INDEX(Penerimaan1,MATCH('Buku Besar'!H7485,Akun1,0)),""))</f>
        <v/>
      </c>
      <c r="M7485" s="331" t="str">
        <f>IF(H7485="","",IFERROR(INDEX(Pengeluaran1,MATCH('Buku Besar'!H7485,Akun1,0)),""))</f>
        <v/>
      </c>
    </row>
    <row r="7486" spans="1:13" x14ac:dyDescent="0.25">
      <c r="A7486" s="91" t="str">
        <f t="shared" si="232"/>
        <v/>
      </c>
      <c r="B7486" s="330" t="str">
        <f>IF(A7486="","",IFERROR(INDEX(Tanggal,MATCH('Buku Besar'!A7486,Akun,0)),""))</f>
        <v/>
      </c>
      <c r="C7486" s="2" t="str">
        <f>IF(A7486="","",IFERROR(INDEX(Keterangan,MATCH('Buku Besar'!A7486,Akun,0)),""))</f>
        <v/>
      </c>
      <c r="D7486" s="2" t="str">
        <f>IF(A7486="","",IFERROR(INDEX(Reff,MATCH('Buku Besar'!A7486,Akun,0)),""))</f>
        <v/>
      </c>
      <c r="E7486" s="331" t="str">
        <f>IF(A7486="","",IFERROR(INDEX(Penerimaan,MATCH('Buku Besar'!A7486,Akun,0)),""))</f>
        <v/>
      </c>
      <c r="F7486" s="331" t="str">
        <f>IF(A7486="","",IFERROR(INDEX(Pengeluaran,MATCH('Buku Besar'!A7486,Akun,0)),""))</f>
        <v/>
      </c>
      <c r="H7486" s="91" t="str">
        <f t="shared" si="233"/>
        <v/>
      </c>
      <c r="I7486" s="330" t="str">
        <f>IF(H7486="","",IFERROR(INDEX(Tanggal1,MATCH('Buku Besar'!H7486,Akun1,0)),""))</f>
        <v/>
      </c>
      <c r="J7486" s="2" t="str">
        <f>IF(H7486="","",IFERROR(INDEX(Keterangan1,MATCH('Buku Besar'!H7486,Akun1,0)),""))</f>
        <v/>
      </c>
      <c r="K7486" s="2" t="str">
        <f>IF(H7486="","",IFERROR(INDEX(Reff1,MATCH('Buku Besar'!H7486,Akun1,0)),""))</f>
        <v/>
      </c>
      <c r="L7486" s="331" t="str">
        <f>IF(H7486="","",IFERROR(INDEX(Penerimaan1,MATCH('Buku Besar'!H7486,Akun1,0)),""))</f>
        <v/>
      </c>
      <c r="M7486" s="331" t="str">
        <f>IF(H7486="","",IFERROR(INDEX(Pengeluaran1,MATCH('Buku Besar'!H7486,Akun1,0)),""))</f>
        <v/>
      </c>
    </row>
    <row r="7487" spans="1:13" x14ac:dyDescent="0.25">
      <c r="A7487" s="91" t="str">
        <f t="shared" si="232"/>
        <v/>
      </c>
      <c r="B7487" s="330" t="str">
        <f>IF(A7487="","",IFERROR(INDEX(Tanggal,MATCH('Buku Besar'!A7487,Akun,0)),""))</f>
        <v/>
      </c>
      <c r="C7487" s="2" t="str">
        <f>IF(A7487="","",IFERROR(INDEX(Keterangan,MATCH('Buku Besar'!A7487,Akun,0)),""))</f>
        <v/>
      </c>
      <c r="D7487" s="2" t="str">
        <f>IF(A7487="","",IFERROR(INDEX(Reff,MATCH('Buku Besar'!A7487,Akun,0)),""))</f>
        <v/>
      </c>
      <c r="E7487" s="331" t="str">
        <f>IF(A7487="","",IFERROR(INDEX(Penerimaan,MATCH('Buku Besar'!A7487,Akun,0)),""))</f>
        <v/>
      </c>
      <c r="F7487" s="331" t="str">
        <f>IF(A7487="","",IFERROR(INDEX(Pengeluaran,MATCH('Buku Besar'!A7487,Akun,0)),""))</f>
        <v/>
      </c>
      <c r="H7487" s="91" t="str">
        <f t="shared" si="233"/>
        <v/>
      </c>
      <c r="I7487" s="330" t="str">
        <f>IF(H7487="","",IFERROR(INDEX(Tanggal1,MATCH('Buku Besar'!H7487,Akun1,0)),""))</f>
        <v/>
      </c>
      <c r="J7487" s="2" t="str">
        <f>IF(H7487="","",IFERROR(INDEX(Keterangan1,MATCH('Buku Besar'!H7487,Akun1,0)),""))</f>
        <v/>
      </c>
      <c r="K7487" s="2" t="str">
        <f>IF(H7487="","",IFERROR(INDEX(Reff1,MATCH('Buku Besar'!H7487,Akun1,0)),""))</f>
        <v/>
      </c>
      <c r="L7487" s="331" t="str">
        <f>IF(H7487="","",IFERROR(INDEX(Penerimaan1,MATCH('Buku Besar'!H7487,Akun1,0)),""))</f>
        <v/>
      </c>
      <c r="M7487" s="331" t="str">
        <f>IF(H7487="","",IFERROR(INDEX(Pengeluaran1,MATCH('Buku Besar'!H7487,Akun1,0)),""))</f>
        <v/>
      </c>
    </row>
    <row r="7488" spans="1:13" x14ac:dyDescent="0.25">
      <c r="A7488" s="91" t="str">
        <f t="shared" si="232"/>
        <v/>
      </c>
      <c r="B7488" s="330" t="str">
        <f>IF(A7488="","",IFERROR(INDEX(Tanggal,MATCH('Buku Besar'!A7488,Akun,0)),""))</f>
        <v/>
      </c>
      <c r="C7488" s="2" t="str">
        <f>IF(A7488="","",IFERROR(INDEX(Keterangan,MATCH('Buku Besar'!A7488,Akun,0)),""))</f>
        <v/>
      </c>
      <c r="D7488" s="2" t="str">
        <f>IF(A7488="","",IFERROR(INDEX(Reff,MATCH('Buku Besar'!A7488,Akun,0)),""))</f>
        <v/>
      </c>
      <c r="E7488" s="331" t="str">
        <f>IF(A7488="","",IFERROR(INDEX(Penerimaan,MATCH('Buku Besar'!A7488,Akun,0)),""))</f>
        <v/>
      </c>
      <c r="F7488" s="331" t="str">
        <f>IF(A7488="","",IFERROR(INDEX(Pengeluaran,MATCH('Buku Besar'!A7488,Akun,0)),""))</f>
        <v/>
      </c>
      <c r="H7488" s="91" t="str">
        <f t="shared" si="233"/>
        <v/>
      </c>
      <c r="I7488" s="330" t="str">
        <f>IF(H7488="","",IFERROR(INDEX(Tanggal1,MATCH('Buku Besar'!H7488,Akun1,0)),""))</f>
        <v/>
      </c>
      <c r="J7488" s="2" t="str">
        <f>IF(H7488="","",IFERROR(INDEX(Keterangan1,MATCH('Buku Besar'!H7488,Akun1,0)),""))</f>
        <v/>
      </c>
      <c r="K7488" s="2" t="str">
        <f>IF(H7488="","",IFERROR(INDEX(Reff1,MATCH('Buku Besar'!H7488,Akun1,0)),""))</f>
        <v/>
      </c>
      <c r="L7488" s="331" t="str">
        <f>IF(H7488="","",IFERROR(INDEX(Penerimaan1,MATCH('Buku Besar'!H7488,Akun1,0)),""))</f>
        <v/>
      </c>
      <c r="M7488" s="331" t="str">
        <f>IF(H7488="","",IFERROR(INDEX(Pengeluaran1,MATCH('Buku Besar'!H7488,Akun1,0)),""))</f>
        <v/>
      </c>
    </row>
    <row r="7489" spans="1:13" x14ac:dyDescent="0.25">
      <c r="A7489" s="91" t="str">
        <f t="shared" si="232"/>
        <v/>
      </c>
      <c r="B7489" s="330" t="str">
        <f>IF(A7489="","",IFERROR(INDEX(Tanggal,MATCH('Buku Besar'!A7489,Akun,0)),""))</f>
        <v/>
      </c>
      <c r="C7489" s="2" t="str">
        <f>IF(A7489="","",IFERROR(INDEX(Keterangan,MATCH('Buku Besar'!A7489,Akun,0)),""))</f>
        <v/>
      </c>
      <c r="D7489" s="2" t="str">
        <f>IF(A7489="","",IFERROR(INDEX(Reff,MATCH('Buku Besar'!A7489,Akun,0)),""))</f>
        <v/>
      </c>
      <c r="E7489" s="331" t="str">
        <f>IF(A7489="","",IFERROR(INDEX(Penerimaan,MATCH('Buku Besar'!A7489,Akun,0)),""))</f>
        <v/>
      </c>
      <c r="F7489" s="331" t="str">
        <f>IF(A7489="","",IFERROR(INDEX(Pengeluaran,MATCH('Buku Besar'!A7489,Akun,0)),""))</f>
        <v/>
      </c>
      <c r="H7489" s="91" t="str">
        <f t="shared" si="233"/>
        <v/>
      </c>
      <c r="I7489" s="330" t="str">
        <f>IF(H7489="","",IFERROR(INDEX(Tanggal1,MATCH('Buku Besar'!H7489,Akun1,0)),""))</f>
        <v/>
      </c>
      <c r="J7489" s="2" t="str">
        <f>IF(H7489="","",IFERROR(INDEX(Keterangan1,MATCH('Buku Besar'!H7489,Akun1,0)),""))</f>
        <v/>
      </c>
      <c r="K7489" s="2" t="str">
        <f>IF(H7489="","",IFERROR(INDEX(Reff1,MATCH('Buku Besar'!H7489,Akun1,0)),""))</f>
        <v/>
      </c>
      <c r="L7489" s="331" t="str">
        <f>IF(H7489="","",IFERROR(INDEX(Penerimaan1,MATCH('Buku Besar'!H7489,Akun1,0)),""))</f>
        <v/>
      </c>
      <c r="M7489" s="331" t="str">
        <f>IF(H7489="","",IFERROR(INDEX(Pengeluaran1,MATCH('Buku Besar'!H7489,Akun1,0)),""))</f>
        <v/>
      </c>
    </row>
    <row r="7490" spans="1:13" x14ac:dyDescent="0.25">
      <c r="A7490" s="91" t="str">
        <f t="shared" si="232"/>
        <v/>
      </c>
      <c r="B7490" s="330" t="str">
        <f>IF(A7490="","",IFERROR(INDEX(Tanggal,MATCH('Buku Besar'!A7490,Akun,0)),""))</f>
        <v/>
      </c>
      <c r="C7490" s="2" t="str">
        <f>IF(A7490="","",IFERROR(INDEX(Keterangan,MATCH('Buku Besar'!A7490,Akun,0)),""))</f>
        <v/>
      </c>
      <c r="D7490" s="2" t="str">
        <f>IF(A7490="","",IFERROR(INDEX(Reff,MATCH('Buku Besar'!A7490,Akun,0)),""))</f>
        <v/>
      </c>
      <c r="E7490" s="331" t="str">
        <f>IF(A7490="","",IFERROR(INDEX(Penerimaan,MATCH('Buku Besar'!A7490,Akun,0)),""))</f>
        <v/>
      </c>
      <c r="F7490" s="331" t="str">
        <f>IF(A7490="","",IFERROR(INDEX(Pengeluaran,MATCH('Buku Besar'!A7490,Akun,0)),""))</f>
        <v/>
      </c>
      <c r="H7490" s="91" t="str">
        <f t="shared" si="233"/>
        <v/>
      </c>
      <c r="I7490" s="330" t="str">
        <f>IF(H7490="","",IFERROR(INDEX(Tanggal1,MATCH('Buku Besar'!H7490,Akun1,0)),""))</f>
        <v/>
      </c>
      <c r="J7490" s="2" t="str">
        <f>IF(H7490="","",IFERROR(INDEX(Keterangan1,MATCH('Buku Besar'!H7490,Akun1,0)),""))</f>
        <v/>
      </c>
      <c r="K7490" s="2" t="str">
        <f>IF(H7490="","",IFERROR(INDEX(Reff1,MATCH('Buku Besar'!H7490,Akun1,0)),""))</f>
        <v/>
      </c>
      <c r="L7490" s="331" t="str">
        <f>IF(H7490="","",IFERROR(INDEX(Penerimaan1,MATCH('Buku Besar'!H7490,Akun1,0)),""))</f>
        <v/>
      </c>
      <c r="M7490" s="331" t="str">
        <f>IF(H7490="","",IFERROR(INDEX(Pengeluaran1,MATCH('Buku Besar'!H7490,Akun1,0)),""))</f>
        <v/>
      </c>
    </row>
    <row r="7491" spans="1:13" x14ac:dyDescent="0.25">
      <c r="A7491" s="91" t="str">
        <f t="shared" si="232"/>
        <v/>
      </c>
      <c r="B7491" s="330" t="str">
        <f>IF(A7491="","",IFERROR(INDEX(Tanggal,MATCH('Buku Besar'!A7491,Akun,0)),""))</f>
        <v/>
      </c>
      <c r="C7491" s="2" t="str">
        <f>IF(A7491="","",IFERROR(INDEX(Keterangan,MATCH('Buku Besar'!A7491,Akun,0)),""))</f>
        <v/>
      </c>
      <c r="D7491" s="2" t="str">
        <f>IF(A7491="","",IFERROR(INDEX(Reff,MATCH('Buku Besar'!A7491,Akun,0)),""))</f>
        <v/>
      </c>
      <c r="E7491" s="331" t="str">
        <f>IF(A7491="","",IFERROR(INDEX(Penerimaan,MATCH('Buku Besar'!A7491,Akun,0)),""))</f>
        <v/>
      </c>
      <c r="F7491" s="331" t="str">
        <f>IF(A7491="","",IFERROR(INDEX(Pengeluaran,MATCH('Buku Besar'!A7491,Akun,0)),""))</f>
        <v/>
      </c>
      <c r="H7491" s="91" t="str">
        <f t="shared" si="233"/>
        <v/>
      </c>
      <c r="I7491" s="330" t="str">
        <f>IF(H7491="","",IFERROR(INDEX(Tanggal1,MATCH('Buku Besar'!H7491,Akun1,0)),""))</f>
        <v/>
      </c>
      <c r="J7491" s="2" t="str">
        <f>IF(H7491="","",IFERROR(INDEX(Keterangan1,MATCH('Buku Besar'!H7491,Akun1,0)),""))</f>
        <v/>
      </c>
      <c r="K7491" s="2" t="str">
        <f>IF(H7491="","",IFERROR(INDEX(Reff1,MATCH('Buku Besar'!H7491,Akun1,0)),""))</f>
        <v/>
      </c>
      <c r="L7491" s="331" t="str">
        <f>IF(H7491="","",IFERROR(INDEX(Penerimaan1,MATCH('Buku Besar'!H7491,Akun1,0)),""))</f>
        <v/>
      </c>
      <c r="M7491" s="331" t="str">
        <f>IF(H7491="","",IFERROR(INDEX(Pengeluaran1,MATCH('Buku Besar'!H7491,Akun1,0)),""))</f>
        <v/>
      </c>
    </row>
    <row r="7492" spans="1:13" x14ac:dyDescent="0.25">
      <c r="A7492" s="91" t="str">
        <f t="shared" si="232"/>
        <v/>
      </c>
      <c r="B7492" s="330" t="str">
        <f>IF(A7492="","",IFERROR(INDEX(Tanggal,MATCH('Buku Besar'!A7492,Akun,0)),""))</f>
        <v/>
      </c>
      <c r="C7492" s="2" t="str">
        <f>IF(A7492="","",IFERROR(INDEX(Keterangan,MATCH('Buku Besar'!A7492,Akun,0)),""))</f>
        <v/>
      </c>
      <c r="D7492" s="2" t="str">
        <f>IF(A7492="","",IFERROR(INDEX(Reff,MATCH('Buku Besar'!A7492,Akun,0)),""))</f>
        <v/>
      </c>
      <c r="E7492" s="331" t="str">
        <f>IF(A7492="","",IFERROR(INDEX(Penerimaan,MATCH('Buku Besar'!A7492,Akun,0)),""))</f>
        <v/>
      </c>
      <c r="F7492" s="331" t="str">
        <f>IF(A7492="","",IFERROR(INDEX(Pengeluaran,MATCH('Buku Besar'!A7492,Akun,0)),""))</f>
        <v/>
      </c>
      <c r="H7492" s="91" t="str">
        <f t="shared" si="233"/>
        <v/>
      </c>
      <c r="I7492" s="330" t="str">
        <f>IF(H7492="","",IFERROR(INDEX(Tanggal1,MATCH('Buku Besar'!H7492,Akun1,0)),""))</f>
        <v/>
      </c>
      <c r="J7492" s="2" t="str">
        <f>IF(H7492="","",IFERROR(INDEX(Keterangan1,MATCH('Buku Besar'!H7492,Akun1,0)),""))</f>
        <v/>
      </c>
      <c r="K7492" s="2" t="str">
        <f>IF(H7492="","",IFERROR(INDEX(Reff1,MATCH('Buku Besar'!H7492,Akun1,0)),""))</f>
        <v/>
      </c>
      <c r="L7492" s="331" t="str">
        <f>IF(H7492="","",IFERROR(INDEX(Penerimaan1,MATCH('Buku Besar'!H7492,Akun1,0)),""))</f>
        <v/>
      </c>
      <c r="M7492" s="331" t="str">
        <f>IF(H7492="","",IFERROR(INDEX(Pengeluaran1,MATCH('Buku Besar'!H7492,Akun1,0)),""))</f>
        <v/>
      </c>
    </row>
    <row r="7493" spans="1:13" x14ac:dyDescent="0.25">
      <c r="A7493" s="91" t="str">
        <f t="shared" si="232"/>
        <v/>
      </c>
      <c r="B7493" s="330" t="str">
        <f>IF(A7493="","",IFERROR(INDEX(Tanggal,MATCH('Buku Besar'!A7493,Akun,0)),""))</f>
        <v/>
      </c>
      <c r="C7493" s="2" t="str">
        <f>IF(A7493="","",IFERROR(INDEX(Keterangan,MATCH('Buku Besar'!A7493,Akun,0)),""))</f>
        <v/>
      </c>
      <c r="D7493" s="2" t="str">
        <f>IF(A7493="","",IFERROR(INDEX(Reff,MATCH('Buku Besar'!A7493,Akun,0)),""))</f>
        <v/>
      </c>
      <c r="E7493" s="331" t="str">
        <f>IF(A7493="","",IFERROR(INDEX(Penerimaan,MATCH('Buku Besar'!A7493,Akun,0)),""))</f>
        <v/>
      </c>
      <c r="F7493" s="331" t="str">
        <f>IF(A7493="","",IFERROR(INDEX(Pengeluaran,MATCH('Buku Besar'!A7493,Akun,0)),""))</f>
        <v/>
      </c>
      <c r="H7493" s="91" t="str">
        <f t="shared" si="233"/>
        <v/>
      </c>
      <c r="I7493" s="330" t="str">
        <f>IF(H7493="","",IFERROR(INDEX(Tanggal1,MATCH('Buku Besar'!H7493,Akun1,0)),""))</f>
        <v/>
      </c>
      <c r="J7493" s="2" t="str">
        <f>IF(H7493="","",IFERROR(INDEX(Keterangan1,MATCH('Buku Besar'!H7493,Akun1,0)),""))</f>
        <v/>
      </c>
      <c r="K7493" s="2" t="str">
        <f>IF(H7493="","",IFERROR(INDEX(Reff1,MATCH('Buku Besar'!H7493,Akun1,0)),""))</f>
        <v/>
      </c>
      <c r="L7493" s="331" t="str">
        <f>IF(H7493="","",IFERROR(INDEX(Penerimaan1,MATCH('Buku Besar'!H7493,Akun1,0)),""))</f>
        <v/>
      </c>
      <c r="M7493" s="331" t="str">
        <f>IF(H7493="","",IFERROR(INDEX(Pengeluaran1,MATCH('Buku Besar'!H7493,Akun1,0)),""))</f>
        <v/>
      </c>
    </row>
    <row r="7494" spans="1:13" x14ac:dyDescent="0.25">
      <c r="A7494" s="91" t="str">
        <f t="shared" si="232"/>
        <v/>
      </c>
      <c r="B7494" s="330" t="str">
        <f>IF(A7494="","",IFERROR(INDEX(Tanggal,MATCH('Buku Besar'!A7494,Akun,0)),""))</f>
        <v/>
      </c>
      <c r="C7494" s="2" t="str">
        <f>IF(A7494="","",IFERROR(INDEX(Keterangan,MATCH('Buku Besar'!A7494,Akun,0)),""))</f>
        <v/>
      </c>
      <c r="D7494" s="2" t="str">
        <f>IF(A7494="","",IFERROR(INDEX(Reff,MATCH('Buku Besar'!A7494,Akun,0)),""))</f>
        <v/>
      </c>
      <c r="E7494" s="331" t="str">
        <f>IF(A7494="","",IFERROR(INDEX(Penerimaan,MATCH('Buku Besar'!A7494,Akun,0)),""))</f>
        <v/>
      </c>
      <c r="F7494" s="331" t="str">
        <f>IF(A7494="","",IFERROR(INDEX(Pengeluaran,MATCH('Buku Besar'!A7494,Akun,0)),""))</f>
        <v/>
      </c>
      <c r="H7494" s="91" t="str">
        <f t="shared" si="233"/>
        <v/>
      </c>
      <c r="I7494" s="330" t="str">
        <f>IF(H7494="","",IFERROR(INDEX(Tanggal1,MATCH('Buku Besar'!H7494,Akun1,0)),""))</f>
        <v/>
      </c>
      <c r="J7494" s="2" t="str">
        <f>IF(H7494="","",IFERROR(INDEX(Keterangan1,MATCH('Buku Besar'!H7494,Akun1,0)),""))</f>
        <v/>
      </c>
      <c r="K7494" s="2" t="str">
        <f>IF(H7494="","",IFERROR(INDEX(Reff1,MATCH('Buku Besar'!H7494,Akun1,0)),""))</f>
        <v/>
      </c>
      <c r="L7494" s="331" t="str">
        <f>IF(H7494="","",IFERROR(INDEX(Penerimaan1,MATCH('Buku Besar'!H7494,Akun1,0)),""))</f>
        <v/>
      </c>
      <c r="M7494" s="331" t="str">
        <f>IF(H7494="","",IFERROR(INDEX(Pengeluaran1,MATCH('Buku Besar'!H7494,Akun1,0)),""))</f>
        <v/>
      </c>
    </row>
    <row r="7495" spans="1:13" x14ac:dyDescent="0.25">
      <c r="A7495" s="91" t="str">
        <f t="shared" si="232"/>
        <v/>
      </c>
      <c r="B7495" s="330" t="str">
        <f>IF(A7495="","",IFERROR(INDEX(Tanggal,MATCH('Buku Besar'!A7495,Akun,0)),""))</f>
        <v/>
      </c>
      <c r="C7495" s="2" t="str">
        <f>IF(A7495="","",IFERROR(INDEX(Keterangan,MATCH('Buku Besar'!A7495,Akun,0)),""))</f>
        <v/>
      </c>
      <c r="D7495" s="2" t="str">
        <f>IF(A7495="","",IFERROR(INDEX(Reff,MATCH('Buku Besar'!A7495,Akun,0)),""))</f>
        <v/>
      </c>
      <c r="E7495" s="331" t="str">
        <f>IF(A7495="","",IFERROR(INDEX(Penerimaan,MATCH('Buku Besar'!A7495,Akun,0)),""))</f>
        <v/>
      </c>
      <c r="F7495" s="331" t="str">
        <f>IF(A7495="","",IFERROR(INDEX(Pengeluaran,MATCH('Buku Besar'!A7495,Akun,0)),""))</f>
        <v/>
      </c>
      <c r="H7495" s="91" t="str">
        <f t="shared" si="233"/>
        <v/>
      </c>
      <c r="I7495" s="330" t="str">
        <f>IF(H7495="","",IFERROR(INDEX(Tanggal1,MATCH('Buku Besar'!H7495,Akun1,0)),""))</f>
        <v/>
      </c>
      <c r="J7495" s="2" t="str">
        <f>IF(H7495="","",IFERROR(INDEX(Keterangan1,MATCH('Buku Besar'!H7495,Akun1,0)),""))</f>
        <v/>
      </c>
      <c r="K7495" s="2" t="str">
        <f>IF(H7495="","",IFERROR(INDEX(Reff1,MATCH('Buku Besar'!H7495,Akun1,0)),""))</f>
        <v/>
      </c>
      <c r="L7495" s="331" t="str">
        <f>IF(H7495="","",IFERROR(INDEX(Penerimaan1,MATCH('Buku Besar'!H7495,Akun1,0)),""))</f>
        <v/>
      </c>
      <c r="M7495" s="331" t="str">
        <f>IF(H7495="","",IFERROR(INDEX(Pengeluaran1,MATCH('Buku Besar'!H7495,Akun1,0)),""))</f>
        <v/>
      </c>
    </row>
    <row r="7496" spans="1:13" x14ac:dyDescent="0.25">
      <c r="A7496" s="91" t="str">
        <f t="shared" ref="A7496:A7559" si="234">IFERROR(IF((MID(A7495,8,LEN(A7495)-7)+1)&lt;=COUNTIF(Kas_Harian,LEFT(A7495,6)),LEFT(A7495,6)&amp;"-"&amp;MID(A7495,8,LEN(A7495)-7)+1,""),"")</f>
        <v/>
      </c>
      <c r="B7496" s="330" t="str">
        <f>IF(A7496="","",IFERROR(INDEX(Tanggal,MATCH('Buku Besar'!A7496,Akun,0)),""))</f>
        <v/>
      </c>
      <c r="C7496" s="2" t="str">
        <f>IF(A7496="","",IFERROR(INDEX(Keterangan,MATCH('Buku Besar'!A7496,Akun,0)),""))</f>
        <v/>
      </c>
      <c r="D7496" s="2" t="str">
        <f>IF(A7496="","",IFERROR(INDEX(Reff,MATCH('Buku Besar'!A7496,Akun,0)),""))</f>
        <v/>
      </c>
      <c r="E7496" s="331" t="str">
        <f>IF(A7496="","",IFERROR(INDEX(Penerimaan,MATCH('Buku Besar'!A7496,Akun,0)),""))</f>
        <v/>
      </c>
      <c r="F7496" s="331" t="str">
        <f>IF(A7496="","",IFERROR(INDEX(Pengeluaran,MATCH('Buku Besar'!A7496,Akun,0)),""))</f>
        <v/>
      </c>
      <c r="H7496" s="91" t="str">
        <f t="shared" ref="H7496:H7559" si="235">IFERROR(IF((MID(H7495,8,LEN(H7495)-7)+1)&lt;=COUNTIF(Bank_Harian,LEFT(H7495,6)),LEFT(H7495,6)&amp;"-"&amp;MID(H7495,8,LEN(H7495)-7)+1,""),"")</f>
        <v/>
      </c>
      <c r="I7496" s="330" t="str">
        <f>IF(H7496="","",IFERROR(INDEX(Tanggal1,MATCH('Buku Besar'!H7496,Akun1,0)),""))</f>
        <v/>
      </c>
      <c r="J7496" s="2" t="str">
        <f>IF(H7496="","",IFERROR(INDEX(Keterangan1,MATCH('Buku Besar'!H7496,Akun1,0)),""))</f>
        <v/>
      </c>
      <c r="K7496" s="2" t="str">
        <f>IF(H7496="","",IFERROR(INDEX(Reff1,MATCH('Buku Besar'!H7496,Akun1,0)),""))</f>
        <v/>
      </c>
      <c r="L7496" s="331" t="str">
        <f>IF(H7496="","",IFERROR(INDEX(Penerimaan1,MATCH('Buku Besar'!H7496,Akun1,0)),""))</f>
        <v/>
      </c>
      <c r="M7496" s="331" t="str">
        <f>IF(H7496="","",IFERROR(INDEX(Pengeluaran1,MATCH('Buku Besar'!H7496,Akun1,0)),""))</f>
        <v/>
      </c>
    </row>
    <row r="7497" spans="1:13" x14ac:dyDescent="0.25">
      <c r="A7497" s="91" t="str">
        <f t="shared" si="234"/>
        <v/>
      </c>
      <c r="B7497" s="330" t="str">
        <f>IF(A7497="","",IFERROR(INDEX(Tanggal,MATCH('Buku Besar'!A7497,Akun,0)),""))</f>
        <v/>
      </c>
      <c r="C7497" s="2" t="str">
        <f>IF(A7497="","",IFERROR(INDEX(Keterangan,MATCH('Buku Besar'!A7497,Akun,0)),""))</f>
        <v/>
      </c>
      <c r="D7497" s="2" t="str">
        <f>IF(A7497="","",IFERROR(INDEX(Reff,MATCH('Buku Besar'!A7497,Akun,0)),""))</f>
        <v/>
      </c>
      <c r="E7497" s="331" t="str">
        <f>IF(A7497="","",IFERROR(INDEX(Penerimaan,MATCH('Buku Besar'!A7497,Akun,0)),""))</f>
        <v/>
      </c>
      <c r="F7497" s="331" t="str">
        <f>IF(A7497="","",IFERROR(INDEX(Pengeluaran,MATCH('Buku Besar'!A7497,Akun,0)),""))</f>
        <v/>
      </c>
      <c r="H7497" s="91" t="str">
        <f t="shared" si="235"/>
        <v/>
      </c>
      <c r="I7497" s="330" t="str">
        <f>IF(H7497="","",IFERROR(INDEX(Tanggal1,MATCH('Buku Besar'!H7497,Akun1,0)),""))</f>
        <v/>
      </c>
      <c r="J7497" s="2" t="str">
        <f>IF(H7497="","",IFERROR(INDEX(Keterangan1,MATCH('Buku Besar'!H7497,Akun1,0)),""))</f>
        <v/>
      </c>
      <c r="K7497" s="2" t="str">
        <f>IF(H7497="","",IFERROR(INDEX(Reff1,MATCH('Buku Besar'!H7497,Akun1,0)),""))</f>
        <v/>
      </c>
      <c r="L7497" s="331" t="str">
        <f>IF(H7497="","",IFERROR(INDEX(Penerimaan1,MATCH('Buku Besar'!H7497,Akun1,0)),""))</f>
        <v/>
      </c>
      <c r="M7497" s="331" t="str">
        <f>IF(H7497="","",IFERROR(INDEX(Pengeluaran1,MATCH('Buku Besar'!H7497,Akun1,0)),""))</f>
        <v/>
      </c>
    </row>
    <row r="7498" spans="1:13" x14ac:dyDescent="0.25">
      <c r="A7498" s="91" t="str">
        <f t="shared" si="234"/>
        <v/>
      </c>
      <c r="B7498" s="330" t="str">
        <f>IF(A7498="","",IFERROR(INDEX(Tanggal,MATCH('Buku Besar'!A7498,Akun,0)),""))</f>
        <v/>
      </c>
      <c r="C7498" s="2" t="str">
        <f>IF(A7498="","",IFERROR(INDEX(Keterangan,MATCH('Buku Besar'!A7498,Akun,0)),""))</f>
        <v/>
      </c>
      <c r="D7498" s="2" t="str">
        <f>IF(A7498="","",IFERROR(INDEX(Reff,MATCH('Buku Besar'!A7498,Akun,0)),""))</f>
        <v/>
      </c>
      <c r="E7498" s="331" t="str">
        <f>IF(A7498="","",IFERROR(INDEX(Penerimaan,MATCH('Buku Besar'!A7498,Akun,0)),""))</f>
        <v/>
      </c>
      <c r="F7498" s="331" t="str">
        <f>IF(A7498="","",IFERROR(INDEX(Pengeluaran,MATCH('Buku Besar'!A7498,Akun,0)),""))</f>
        <v/>
      </c>
      <c r="H7498" s="91" t="str">
        <f t="shared" si="235"/>
        <v/>
      </c>
      <c r="I7498" s="330" t="str">
        <f>IF(H7498="","",IFERROR(INDEX(Tanggal1,MATCH('Buku Besar'!H7498,Akun1,0)),""))</f>
        <v/>
      </c>
      <c r="J7498" s="2" t="str">
        <f>IF(H7498="","",IFERROR(INDEX(Keterangan1,MATCH('Buku Besar'!H7498,Akun1,0)),""))</f>
        <v/>
      </c>
      <c r="K7498" s="2" t="str">
        <f>IF(H7498="","",IFERROR(INDEX(Reff1,MATCH('Buku Besar'!H7498,Akun1,0)),""))</f>
        <v/>
      </c>
      <c r="L7498" s="331" t="str">
        <f>IF(H7498="","",IFERROR(INDEX(Penerimaan1,MATCH('Buku Besar'!H7498,Akun1,0)),""))</f>
        <v/>
      </c>
      <c r="M7498" s="331" t="str">
        <f>IF(H7498="","",IFERROR(INDEX(Pengeluaran1,MATCH('Buku Besar'!H7498,Akun1,0)),""))</f>
        <v/>
      </c>
    </row>
    <row r="7499" spans="1:13" x14ac:dyDescent="0.25">
      <c r="A7499" s="91" t="str">
        <f t="shared" si="234"/>
        <v/>
      </c>
      <c r="B7499" s="330" t="str">
        <f>IF(A7499="","",IFERROR(INDEX(Tanggal,MATCH('Buku Besar'!A7499,Akun,0)),""))</f>
        <v/>
      </c>
      <c r="C7499" s="2" t="str">
        <f>IF(A7499="","",IFERROR(INDEX(Keterangan,MATCH('Buku Besar'!A7499,Akun,0)),""))</f>
        <v/>
      </c>
      <c r="D7499" s="2" t="str">
        <f>IF(A7499="","",IFERROR(INDEX(Reff,MATCH('Buku Besar'!A7499,Akun,0)),""))</f>
        <v/>
      </c>
      <c r="E7499" s="331" t="str">
        <f>IF(A7499="","",IFERROR(INDEX(Penerimaan,MATCH('Buku Besar'!A7499,Akun,0)),""))</f>
        <v/>
      </c>
      <c r="F7499" s="331" t="str">
        <f>IF(A7499="","",IFERROR(INDEX(Pengeluaran,MATCH('Buku Besar'!A7499,Akun,0)),""))</f>
        <v/>
      </c>
      <c r="H7499" s="91" t="str">
        <f t="shared" si="235"/>
        <v/>
      </c>
      <c r="I7499" s="330" t="str">
        <f>IF(H7499="","",IFERROR(INDEX(Tanggal1,MATCH('Buku Besar'!H7499,Akun1,0)),""))</f>
        <v/>
      </c>
      <c r="J7499" s="2" t="str">
        <f>IF(H7499="","",IFERROR(INDEX(Keterangan1,MATCH('Buku Besar'!H7499,Akun1,0)),""))</f>
        <v/>
      </c>
      <c r="K7499" s="2" t="str">
        <f>IF(H7499="","",IFERROR(INDEX(Reff1,MATCH('Buku Besar'!H7499,Akun1,0)),""))</f>
        <v/>
      </c>
      <c r="L7499" s="331" t="str">
        <f>IF(H7499="","",IFERROR(INDEX(Penerimaan1,MATCH('Buku Besar'!H7499,Akun1,0)),""))</f>
        <v/>
      </c>
      <c r="M7499" s="331" t="str">
        <f>IF(H7499="","",IFERROR(INDEX(Pengeluaran1,MATCH('Buku Besar'!H7499,Akun1,0)),""))</f>
        <v/>
      </c>
    </row>
    <row r="7500" spans="1:13" x14ac:dyDescent="0.25">
      <c r="A7500" s="91" t="str">
        <f t="shared" si="234"/>
        <v/>
      </c>
      <c r="B7500" s="330" t="str">
        <f>IF(A7500="","",IFERROR(INDEX(Tanggal,MATCH('Buku Besar'!A7500,Akun,0)),""))</f>
        <v/>
      </c>
      <c r="C7500" s="2" t="str">
        <f>IF(A7500="","",IFERROR(INDEX(Keterangan,MATCH('Buku Besar'!A7500,Akun,0)),""))</f>
        <v/>
      </c>
      <c r="D7500" s="2" t="str">
        <f>IF(A7500="","",IFERROR(INDEX(Reff,MATCH('Buku Besar'!A7500,Akun,0)),""))</f>
        <v/>
      </c>
      <c r="E7500" s="331" t="str">
        <f>IF(A7500="","",IFERROR(INDEX(Penerimaan,MATCH('Buku Besar'!A7500,Akun,0)),""))</f>
        <v/>
      </c>
      <c r="F7500" s="331" t="str">
        <f>IF(A7500="","",IFERROR(INDEX(Pengeluaran,MATCH('Buku Besar'!A7500,Akun,0)),""))</f>
        <v/>
      </c>
      <c r="H7500" s="91" t="str">
        <f t="shared" si="235"/>
        <v/>
      </c>
      <c r="I7500" s="330" t="str">
        <f>IF(H7500="","",IFERROR(INDEX(Tanggal1,MATCH('Buku Besar'!H7500,Akun1,0)),""))</f>
        <v/>
      </c>
      <c r="J7500" s="2" t="str">
        <f>IF(H7500="","",IFERROR(INDEX(Keterangan1,MATCH('Buku Besar'!H7500,Akun1,0)),""))</f>
        <v/>
      </c>
      <c r="K7500" s="2" t="str">
        <f>IF(H7500="","",IFERROR(INDEX(Reff1,MATCH('Buku Besar'!H7500,Akun1,0)),""))</f>
        <v/>
      </c>
      <c r="L7500" s="331" t="str">
        <f>IF(H7500="","",IFERROR(INDEX(Penerimaan1,MATCH('Buku Besar'!H7500,Akun1,0)),""))</f>
        <v/>
      </c>
      <c r="M7500" s="331" t="str">
        <f>IF(H7500="","",IFERROR(INDEX(Pengeluaran1,MATCH('Buku Besar'!H7500,Akun1,0)),""))</f>
        <v/>
      </c>
    </row>
    <row r="7501" spans="1:13" x14ac:dyDescent="0.25">
      <c r="A7501" s="91" t="str">
        <f t="shared" si="234"/>
        <v/>
      </c>
      <c r="B7501" s="330" t="str">
        <f>IF(A7501="","",IFERROR(INDEX(Tanggal,MATCH('Buku Besar'!A7501,Akun,0)),""))</f>
        <v/>
      </c>
      <c r="C7501" s="2" t="str">
        <f>IF(A7501="","",IFERROR(INDEX(Keterangan,MATCH('Buku Besar'!A7501,Akun,0)),""))</f>
        <v/>
      </c>
      <c r="D7501" s="2" t="str">
        <f>IF(A7501="","",IFERROR(INDEX(Reff,MATCH('Buku Besar'!A7501,Akun,0)),""))</f>
        <v/>
      </c>
      <c r="E7501" s="331" t="str">
        <f>IF(A7501="","",IFERROR(INDEX(Penerimaan,MATCH('Buku Besar'!A7501,Akun,0)),""))</f>
        <v/>
      </c>
      <c r="F7501" s="331" t="str">
        <f>IF(A7501="","",IFERROR(INDEX(Pengeluaran,MATCH('Buku Besar'!A7501,Akun,0)),""))</f>
        <v/>
      </c>
      <c r="H7501" s="91" t="str">
        <f t="shared" si="235"/>
        <v/>
      </c>
      <c r="I7501" s="330" t="str">
        <f>IF(H7501="","",IFERROR(INDEX(Tanggal1,MATCH('Buku Besar'!H7501,Akun1,0)),""))</f>
        <v/>
      </c>
      <c r="J7501" s="2" t="str">
        <f>IF(H7501="","",IFERROR(INDEX(Keterangan1,MATCH('Buku Besar'!H7501,Akun1,0)),""))</f>
        <v/>
      </c>
      <c r="K7501" s="2" t="str">
        <f>IF(H7501="","",IFERROR(INDEX(Reff1,MATCH('Buku Besar'!H7501,Akun1,0)),""))</f>
        <v/>
      </c>
      <c r="L7501" s="331" t="str">
        <f>IF(H7501="","",IFERROR(INDEX(Penerimaan1,MATCH('Buku Besar'!H7501,Akun1,0)),""))</f>
        <v/>
      </c>
      <c r="M7501" s="331" t="str">
        <f>IF(H7501="","",IFERROR(INDEX(Pengeluaran1,MATCH('Buku Besar'!H7501,Akun1,0)),""))</f>
        <v/>
      </c>
    </row>
    <row r="7502" spans="1:13" x14ac:dyDescent="0.25">
      <c r="A7502" s="91" t="str">
        <f t="shared" si="234"/>
        <v/>
      </c>
      <c r="B7502" s="330" t="str">
        <f>IF(A7502="","",IFERROR(INDEX(Tanggal,MATCH('Buku Besar'!A7502,Akun,0)),""))</f>
        <v/>
      </c>
      <c r="C7502" s="2" t="str">
        <f>IF(A7502="","",IFERROR(INDEX(Keterangan,MATCH('Buku Besar'!A7502,Akun,0)),""))</f>
        <v/>
      </c>
      <c r="D7502" s="2" t="str">
        <f>IF(A7502="","",IFERROR(INDEX(Reff,MATCH('Buku Besar'!A7502,Akun,0)),""))</f>
        <v/>
      </c>
      <c r="E7502" s="331" t="str">
        <f>IF(A7502="","",IFERROR(INDEX(Penerimaan,MATCH('Buku Besar'!A7502,Akun,0)),""))</f>
        <v/>
      </c>
      <c r="F7502" s="331" t="str">
        <f>IF(A7502="","",IFERROR(INDEX(Pengeluaran,MATCH('Buku Besar'!A7502,Akun,0)),""))</f>
        <v/>
      </c>
      <c r="H7502" s="91" t="str">
        <f t="shared" si="235"/>
        <v/>
      </c>
      <c r="I7502" s="330" t="str">
        <f>IF(H7502="","",IFERROR(INDEX(Tanggal1,MATCH('Buku Besar'!H7502,Akun1,0)),""))</f>
        <v/>
      </c>
      <c r="J7502" s="2" t="str">
        <f>IF(H7502="","",IFERROR(INDEX(Keterangan1,MATCH('Buku Besar'!H7502,Akun1,0)),""))</f>
        <v/>
      </c>
      <c r="K7502" s="2" t="str">
        <f>IF(H7502="","",IFERROR(INDEX(Reff1,MATCH('Buku Besar'!H7502,Akun1,0)),""))</f>
        <v/>
      </c>
      <c r="L7502" s="331" t="str">
        <f>IF(H7502="","",IFERROR(INDEX(Penerimaan1,MATCH('Buku Besar'!H7502,Akun1,0)),""))</f>
        <v/>
      </c>
      <c r="M7502" s="331" t="str">
        <f>IF(H7502="","",IFERROR(INDEX(Pengeluaran1,MATCH('Buku Besar'!H7502,Akun1,0)),""))</f>
        <v/>
      </c>
    </row>
    <row r="7503" spans="1:13" x14ac:dyDescent="0.25">
      <c r="A7503" s="91" t="str">
        <f t="shared" si="234"/>
        <v/>
      </c>
      <c r="B7503" s="330" t="str">
        <f>IF(A7503="","",IFERROR(INDEX(Tanggal,MATCH('Buku Besar'!A7503,Akun,0)),""))</f>
        <v/>
      </c>
      <c r="C7503" s="2" t="str">
        <f>IF(A7503="","",IFERROR(INDEX(Keterangan,MATCH('Buku Besar'!A7503,Akun,0)),""))</f>
        <v/>
      </c>
      <c r="D7503" s="2" t="str">
        <f>IF(A7503="","",IFERROR(INDEX(Reff,MATCH('Buku Besar'!A7503,Akun,0)),""))</f>
        <v/>
      </c>
      <c r="E7503" s="331" t="str">
        <f>IF(A7503="","",IFERROR(INDEX(Penerimaan,MATCH('Buku Besar'!A7503,Akun,0)),""))</f>
        <v/>
      </c>
      <c r="F7503" s="331" t="str">
        <f>IF(A7503="","",IFERROR(INDEX(Pengeluaran,MATCH('Buku Besar'!A7503,Akun,0)),""))</f>
        <v/>
      </c>
      <c r="H7503" s="91" t="str">
        <f t="shared" si="235"/>
        <v/>
      </c>
      <c r="I7503" s="330" t="str">
        <f>IF(H7503="","",IFERROR(INDEX(Tanggal1,MATCH('Buku Besar'!H7503,Akun1,0)),""))</f>
        <v/>
      </c>
      <c r="J7503" s="2" t="str">
        <f>IF(H7503="","",IFERROR(INDEX(Keterangan1,MATCH('Buku Besar'!H7503,Akun1,0)),""))</f>
        <v/>
      </c>
      <c r="K7503" s="2" t="str">
        <f>IF(H7503="","",IFERROR(INDEX(Reff1,MATCH('Buku Besar'!H7503,Akun1,0)),""))</f>
        <v/>
      </c>
      <c r="L7503" s="331" t="str">
        <f>IF(H7503="","",IFERROR(INDEX(Penerimaan1,MATCH('Buku Besar'!H7503,Akun1,0)),""))</f>
        <v/>
      </c>
      <c r="M7503" s="331" t="str">
        <f>IF(H7503="","",IFERROR(INDEX(Pengeluaran1,MATCH('Buku Besar'!H7503,Akun1,0)),""))</f>
        <v/>
      </c>
    </row>
    <row r="7504" spans="1:13" x14ac:dyDescent="0.25">
      <c r="A7504" s="91" t="str">
        <f t="shared" si="234"/>
        <v/>
      </c>
      <c r="B7504" s="330" t="str">
        <f>IF(A7504="","",IFERROR(INDEX(Tanggal,MATCH('Buku Besar'!A7504,Akun,0)),""))</f>
        <v/>
      </c>
      <c r="C7504" s="2" t="str">
        <f>IF(A7504="","",IFERROR(INDEX(Keterangan,MATCH('Buku Besar'!A7504,Akun,0)),""))</f>
        <v/>
      </c>
      <c r="D7504" s="2" t="str">
        <f>IF(A7504="","",IFERROR(INDEX(Reff,MATCH('Buku Besar'!A7504,Akun,0)),""))</f>
        <v/>
      </c>
      <c r="E7504" s="331" t="str">
        <f>IF(A7504="","",IFERROR(INDEX(Penerimaan,MATCH('Buku Besar'!A7504,Akun,0)),""))</f>
        <v/>
      </c>
      <c r="F7504" s="331" t="str">
        <f>IF(A7504="","",IFERROR(INDEX(Pengeluaran,MATCH('Buku Besar'!A7504,Akun,0)),""))</f>
        <v/>
      </c>
      <c r="H7504" s="91" t="str">
        <f t="shared" si="235"/>
        <v/>
      </c>
      <c r="I7504" s="330" t="str">
        <f>IF(H7504="","",IFERROR(INDEX(Tanggal1,MATCH('Buku Besar'!H7504,Akun1,0)),""))</f>
        <v/>
      </c>
      <c r="J7504" s="2" t="str">
        <f>IF(H7504="","",IFERROR(INDEX(Keterangan1,MATCH('Buku Besar'!H7504,Akun1,0)),""))</f>
        <v/>
      </c>
      <c r="K7504" s="2" t="str">
        <f>IF(H7504="","",IFERROR(INDEX(Reff1,MATCH('Buku Besar'!H7504,Akun1,0)),""))</f>
        <v/>
      </c>
      <c r="L7504" s="331" t="str">
        <f>IF(H7504="","",IFERROR(INDEX(Penerimaan1,MATCH('Buku Besar'!H7504,Akun1,0)),""))</f>
        <v/>
      </c>
      <c r="M7504" s="331" t="str">
        <f>IF(H7504="","",IFERROR(INDEX(Pengeluaran1,MATCH('Buku Besar'!H7504,Akun1,0)),""))</f>
        <v/>
      </c>
    </row>
    <row r="7505" spans="1:13" x14ac:dyDescent="0.25">
      <c r="A7505" s="91" t="str">
        <f t="shared" si="234"/>
        <v/>
      </c>
      <c r="B7505" s="330" t="str">
        <f>IF(A7505="","",IFERROR(INDEX(Tanggal,MATCH('Buku Besar'!A7505,Akun,0)),""))</f>
        <v/>
      </c>
      <c r="C7505" s="2" t="str">
        <f>IF(A7505="","",IFERROR(INDEX(Keterangan,MATCH('Buku Besar'!A7505,Akun,0)),""))</f>
        <v/>
      </c>
      <c r="D7505" s="2" t="str">
        <f>IF(A7505="","",IFERROR(INDEX(Reff,MATCH('Buku Besar'!A7505,Akun,0)),""))</f>
        <v/>
      </c>
      <c r="E7505" s="331" t="str">
        <f>IF(A7505="","",IFERROR(INDEX(Penerimaan,MATCH('Buku Besar'!A7505,Akun,0)),""))</f>
        <v/>
      </c>
      <c r="F7505" s="331" t="str">
        <f>IF(A7505="","",IFERROR(INDEX(Pengeluaran,MATCH('Buku Besar'!A7505,Akun,0)),""))</f>
        <v/>
      </c>
      <c r="H7505" s="91" t="str">
        <f t="shared" si="235"/>
        <v/>
      </c>
      <c r="I7505" s="330" t="str">
        <f>IF(H7505="","",IFERROR(INDEX(Tanggal1,MATCH('Buku Besar'!H7505,Akun1,0)),""))</f>
        <v/>
      </c>
      <c r="J7505" s="2" t="str">
        <f>IF(H7505="","",IFERROR(INDEX(Keterangan1,MATCH('Buku Besar'!H7505,Akun1,0)),""))</f>
        <v/>
      </c>
      <c r="K7505" s="2" t="str">
        <f>IF(H7505="","",IFERROR(INDEX(Reff1,MATCH('Buku Besar'!H7505,Akun1,0)),""))</f>
        <v/>
      </c>
      <c r="L7505" s="331" t="str">
        <f>IF(H7505="","",IFERROR(INDEX(Penerimaan1,MATCH('Buku Besar'!H7505,Akun1,0)),""))</f>
        <v/>
      </c>
      <c r="M7505" s="331" t="str">
        <f>IF(H7505="","",IFERROR(INDEX(Pengeluaran1,MATCH('Buku Besar'!H7505,Akun1,0)),""))</f>
        <v/>
      </c>
    </row>
    <row r="7506" spans="1:13" x14ac:dyDescent="0.25">
      <c r="A7506" s="91" t="str">
        <f t="shared" si="234"/>
        <v/>
      </c>
      <c r="B7506" s="330" t="str">
        <f>IF(A7506="","",IFERROR(INDEX(Tanggal,MATCH('Buku Besar'!A7506,Akun,0)),""))</f>
        <v/>
      </c>
      <c r="C7506" s="2" t="str">
        <f>IF(A7506="","",IFERROR(INDEX(Keterangan,MATCH('Buku Besar'!A7506,Akun,0)),""))</f>
        <v/>
      </c>
      <c r="D7506" s="2" t="str">
        <f>IF(A7506="","",IFERROR(INDEX(Reff,MATCH('Buku Besar'!A7506,Akun,0)),""))</f>
        <v/>
      </c>
      <c r="E7506" s="331" t="str">
        <f>IF(A7506="","",IFERROR(INDEX(Penerimaan,MATCH('Buku Besar'!A7506,Akun,0)),""))</f>
        <v/>
      </c>
      <c r="F7506" s="331" t="str">
        <f>IF(A7506="","",IFERROR(INDEX(Pengeluaran,MATCH('Buku Besar'!A7506,Akun,0)),""))</f>
        <v/>
      </c>
      <c r="H7506" s="91" t="str">
        <f t="shared" si="235"/>
        <v/>
      </c>
      <c r="I7506" s="330" t="str">
        <f>IF(H7506="","",IFERROR(INDEX(Tanggal1,MATCH('Buku Besar'!H7506,Akun1,0)),""))</f>
        <v/>
      </c>
      <c r="J7506" s="2" t="str">
        <f>IF(H7506="","",IFERROR(INDEX(Keterangan1,MATCH('Buku Besar'!H7506,Akun1,0)),""))</f>
        <v/>
      </c>
      <c r="K7506" s="2" t="str">
        <f>IF(H7506="","",IFERROR(INDEX(Reff1,MATCH('Buku Besar'!H7506,Akun1,0)),""))</f>
        <v/>
      </c>
      <c r="L7506" s="331" t="str">
        <f>IF(H7506="","",IFERROR(INDEX(Penerimaan1,MATCH('Buku Besar'!H7506,Akun1,0)),""))</f>
        <v/>
      </c>
      <c r="M7506" s="331" t="str">
        <f>IF(H7506="","",IFERROR(INDEX(Pengeluaran1,MATCH('Buku Besar'!H7506,Akun1,0)),""))</f>
        <v/>
      </c>
    </row>
    <row r="7507" spans="1:13" x14ac:dyDescent="0.25">
      <c r="A7507" s="91" t="str">
        <f t="shared" si="234"/>
        <v/>
      </c>
      <c r="B7507" s="330" t="str">
        <f>IF(A7507="","",IFERROR(INDEX(Tanggal,MATCH('Buku Besar'!A7507,Akun,0)),""))</f>
        <v/>
      </c>
      <c r="C7507" s="2" t="str">
        <f>IF(A7507="","",IFERROR(INDEX(Keterangan,MATCH('Buku Besar'!A7507,Akun,0)),""))</f>
        <v/>
      </c>
      <c r="D7507" s="2" t="str">
        <f>IF(A7507="","",IFERROR(INDEX(Reff,MATCH('Buku Besar'!A7507,Akun,0)),""))</f>
        <v/>
      </c>
      <c r="E7507" s="331" t="str">
        <f>IF(A7507="","",IFERROR(INDEX(Penerimaan,MATCH('Buku Besar'!A7507,Akun,0)),""))</f>
        <v/>
      </c>
      <c r="F7507" s="331" t="str">
        <f>IF(A7507="","",IFERROR(INDEX(Pengeluaran,MATCH('Buku Besar'!A7507,Akun,0)),""))</f>
        <v/>
      </c>
      <c r="H7507" s="91" t="str">
        <f t="shared" si="235"/>
        <v/>
      </c>
      <c r="I7507" s="330" t="str">
        <f>IF(H7507="","",IFERROR(INDEX(Tanggal1,MATCH('Buku Besar'!H7507,Akun1,0)),""))</f>
        <v/>
      </c>
      <c r="J7507" s="2" t="str">
        <f>IF(H7507="","",IFERROR(INDEX(Keterangan1,MATCH('Buku Besar'!H7507,Akun1,0)),""))</f>
        <v/>
      </c>
      <c r="K7507" s="2" t="str">
        <f>IF(H7507="","",IFERROR(INDEX(Reff1,MATCH('Buku Besar'!H7507,Akun1,0)),""))</f>
        <v/>
      </c>
      <c r="L7507" s="331" t="str">
        <f>IF(H7507="","",IFERROR(INDEX(Penerimaan1,MATCH('Buku Besar'!H7507,Akun1,0)),""))</f>
        <v/>
      </c>
      <c r="M7507" s="331" t="str">
        <f>IF(H7507="","",IFERROR(INDEX(Pengeluaran1,MATCH('Buku Besar'!H7507,Akun1,0)),""))</f>
        <v/>
      </c>
    </row>
    <row r="7508" spans="1:13" x14ac:dyDescent="0.25">
      <c r="A7508" s="91" t="str">
        <f t="shared" si="234"/>
        <v/>
      </c>
      <c r="B7508" s="330" t="str">
        <f>IF(A7508="","",IFERROR(INDEX(Tanggal,MATCH('Buku Besar'!A7508,Akun,0)),""))</f>
        <v/>
      </c>
      <c r="C7508" s="2" t="str">
        <f>IF(A7508="","",IFERROR(INDEX(Keterangan,MATCH('Buku Besar'!A7508,Akun,0)),""))</f>
        <v/>
      </c>
      <c r="D7508" s="2" t="str">
        <f>IF(A7508="","",IFERROR(INDEX(Reff,MATCH('Buku Besar'!A7508,Akun,0)),""))</f>
        <v/>
      </c>
      <c r="E7508" s="331" t="str">
        <f>IF(A7508="","",IFERROR(INDEX(Penerimaan,MATCH('Buku Besar'!A7508,Akun,0)),""))</f>
        <v/>
      </c>
      <c r="F7508" s="331" t="str">
        <f>IF(A7508="","",IFERROR(INDEX(Pengeluaran,MATCH('Buku Besar'!A7508,Akun,0)),""))</f>
        <v/>
      </c>
      <c r="H7508" s="91" t="str">
        <f t="shared" si="235"/>
        <v/>
      </c>
      <c r="I7508" s="330" t="str">
        <f>IF(H7508="","",IFERROR(INDEX(Tanggal1,MATCH('Buku Besar'!H7508,Akun1,0)),""))</f>
        <v/>
      </c>
      <c r="J7508" s="2" t="str">
        <f>IF(H7508="","",IFERROR(INDEX(Keterangan1,MATCH('Buku Besar'!H7508,Akun1,0)),""))</f>
        <v/>
      </c>
      <c r="K7508" s="2" t="str">
        <f>IF(H7508="","",IFERROR(INDEX(Reff1,MATCH('Buku Besar'!H7508,Akun1,0)),""))</f>
        <v/>
      </c>
      <c r="L7508" s="331" t="str">
        <f>IF(H7508="","",IFERROR(INDEX(Penerimaan1,MATCH('Buku Besar'!H7508,Akun1,0)),""))</f>
        <v/>
      </c>
      <c r="M7508" s="331" t="str">
        <f>IF(H7508="","",IFERROR(INDEX(Pengeluaran1,MATCH('Buku Besar'!H7508,Akun1,0)),""))</f>
        <v/>
      </c>
    </row>
    <row r="7509" spans="1:13" x14ac:dyDescent="0.25">
      <c r="A7509" s="91" t="str">
        <f t="shared" si="234"/>
        <v/>
      </c>
      <c r="B7509" s="330" t="str">
        <f>IF(A7509="","",IFERROR(INDEX(Tanggal,MATCH('Buku Besar'!A7509,Akun,0)),""))</f>
        <v/>
      </c>
      <c r="C7509" s="2" t="str">
        <f>IF(A7509="","",IFERROR(INDEX(Keterangan,MATCH('Buku Besar'!A7509,Akun,0)),""))</f>
        <v/>
      </c>
      <c r="D7509" s="2" t="str">
        <f>IF(A7509="","",IFERROR(INDEX(Reff,MATCH('Buku Besar'!A7509,Akun,0)),""))</f>
        <v/>
      </c>
      <c r="E7509" s="331" t="str">
        <f>IF(A7509="","",IFERROR(INDEX(Penerimaan,MATCH('Buku Besar'!A7509,Akun,0)),""))</f>
        <v/>
      </c>
      <c r="F7509" s="331" t="str">
        <f>IF(A7509="","",IFERROR(INDEX(Pengeluaran,MATCH('Buku Besar'!A7509,Akun,0)),""))</f>
        <v/>
      </c>
      <c r="H7509" s="91" t="str">
        <f t="shared" si="235"/>
        <v/>
      </c>
      <c r="I7509" s="330" t="str">
        <f>IF(H7509="","",IFERROR(INDEX(Tanggal1,MATCH('Buku Besar'!H7509,Akun1,0)),""))</f>
        <v/>
      </c>
      <c r="J7509" s="2" t="str">
        <f>IF(H7509="","",IFERROR(INDEX(Keterangan1,MATCH('Buku Besar'!H7509,Akun1,0)),""))</f>
        <v/>
      </c>
      <c r="K7509" s="2" t="str">
        <f>IF(H7509="","",IFERROR(INDEX(Reff1,MATCH('Buku Besar'!H7509,Akun1,0)),""))</f>
        <v/>
      </c>
      <c r="L7509" s="331" t="str">
        <f>IF(H7509="","",IFERROR(INDEX(Penerimaan1,MATCH('Buku Besar'!H7509,Akun1,0)),""))</f>
        <v/>
      </c>
      <c r="M7509" s="331" t="str">
        <f>IF(H7509="","",IFERROR(INDEX(Pengeluaran1,MATCH('Buku Besar'!H7509,Akun1,0)),""))</f>
        <v/>
      </c>
    </row>
    <row r="7510" spans="1:13" x14ac:dyDescent="0.25">
      <c r="A7510" s="91" t="str">
        <f t="shared" si="234"/>
        <v/>
      </c>
      <c r="B7510" s="330" t="str">
        <f>IF(A7510="","",IFERROR(INDEX(Tanggal,MATCH('Buku Besar'!A7510,Akun,0)),""))</f>
        <v/>
      </c>
      <c r="C7510" s="2" t="str">
        <f>IF(A7510="","",IFERROR(INDEX(Keterangan,MATCH('Buku Besar'!A7510,Akun,0)),""))</f>
        <v/>
      </c>
      <c r="D7510" s="2" t="str">
        <f>IF(A7510="","",IFERROR(INDEX(Reff,MATCH('Buku Besar'!A7510,Akun,0)),""))</f>
        <v/>
      </c>
      <c r="E7510" s="331" t="str">
        <f>IF(A7510="","",IFERROR(INDEX(Penerimaan,MATCH('Buku Besar'!A7510,Akun,0)),""))</f>
        <v/>
      </c>
      <c r="F7510" s="331" t="str">
        <f>IF(A7510="","",IFERROR(INDEX(Pengeluaran,MATCH('Buku Besar'!A7510,Akun,0)),""))</f>
        <v/>
      </c>
      <c r="H7510" s="91" t="str">
        <f t="shared" si="235"/>
        <v/>
      </c>
      <c r="I7510" s="330" t="str">
        <f>IF(H7510="","",IFERROR(INDEX(Tanggal1,MATCH('Buku Besar'!H7510,Akun1,0)),""))</f>
        <v/>
      </c>
      <c r="J7510" s="2" t="str">
        <f>IF(H7510="","",IFERROR(INDEX(Keterangan1,MATCH('Buku Besar'!H7510,Akun1,0)),""))</f>
        <v/>
      </c>
      <c r="K7510" s="2" t="str">
        <f>IF(H7510="","",IFERROR(INDEX(Reff1,MATCH('Buku Besar'!H7510,Akun1,0)),""))</f>
        <v/>
      </c>
      <c r="L7510" s="331" t="str">
        <f>IF(H7510="","",IFERROR(INDEX(Penerimaan1,MATCH('Buku Besar'!H7510,Akun1,0)),""))</f>
        <v/>
      </c>
      <c r="M7510" s="331" t="str">
        <f>IF(H7510="","",IFERROR(INDEX(Pengeluaran1,MATCH('Buku Besar'!H7510,Akun1,0)),""))</f>
        <v/>
      </c>
    </row>
    <row r="7511" spans="1:13" x14ac:dyDescent="0.25">
      <c r="A7511" s="91" t="str">
        <f t="shared" si="234"/>
        <v/>
      </c>
      <c r="B7511" s="330" t="str">
        <f>IF(A7511="","",IFERROR(INDEX(Tanggal,MATCH('Buku Besar'!A7511,Akun,0)),""))</f>
        <v/>
      </c>
      <c r="C7511" s="2" t="str">
        <f>IF(A7511="","",IFERROR(INDEX(Keterangan,MATCH('Buku Besar'!A7511,Akun,0)),""))</f>
        <v/>
      </c>
      <c r="D7511" s="2" t="str">
        <f>IF(A7511="","",IFERROR(INDEX(Reff,MATCH('Buku Besar'!A7511,Akun,0)),""))</f>
        <v/>
      </c>
      <c r="E7511" s="331" t="str">
        <f>IF(A7511="","",IFERROR(INDEX(Penerimaan,MATCH('Buku Besar'!A7511,Akun,0)),""))</f>
        <v/>
      </c>
      <c r="F7511" s="331" t="str">
        <f>IF(A7511="","",IFERROR(INDEX(Pengeluaran,MATCH('Buku Besar'!A7511,Akun,0)),""))</f>
        <v/>
      </c>
      <c r="H7511" s="91" t="str">
        <f t="shared" si="235"/>
        <v/>
      </c>
      <c r="I7511" s="330" t="str">
        <f>IF(H7511="","",IFERROR(INDEX(Tanggal1,MATCH('Buku Besar'!H7511,Akun1,0)),""))</f>
        <v/>
      </c>
      <c r="J7511" s="2" t="str">
        <f>IF(H7511="","",IFERROR(INDEX(Keterangan1,MATCH('Buku Besar'!H7511,Akun1,0)),""))</f>
        <v/>
      </c>
      <c r="K7511" s="2" t="str">
        <f>IF(H7511="","",IFERROR(INDEX(Reff1,MATCH('Buku Besar'!H7511,Akun1,0)),""))</f>
        <v/>
      </c>
      <c r="L7511" s="331" t="str">
        <f>IF(H7511="","",IFERROR(INDEX(Penerimaan1,MATCH('Buku Besar'!H7511,Akun1,0)),""))</f>
        <v/>
      </c>
      <c r="M7511" s="331" t="str">
        <f>IF(H7511="","",IFERROR(INDEX(Pengeluaran1,MATCH('Buku Besar'!H7511,Akun1,0)),""))</f>
        <v/>
      </c>
    </row>
    <row r="7512" spans="1:13" x14ac:dyDescent="0.25">
      <c r="A7512" s="91" t="str">
        <f t="shared" si="234"/>
        <v/>
      </c>
      <c r="B7512" s="330" t="str">
        <f>IF(A7512="","",IFERROR(INDEX(Tanggal,MATCH('Buku Besar'!A7512,Akun,0)),""))</f>
        <v/>
      </c>
      <c r="C7512" s="2" t="str">
        <f>IF(A7512="","",IFERROR(INDEX(Keterangan,MATCH('Buku Besar'!A7512,Akun,0)),""))</f>
        <v/>
      </c>
      <c r="D7512" s="2" t="str">
        <f>IF(A7512="","",IFERROR(INDEX(Reff,MATCH('Buku Besar'!A7512,Akun,0)),""))</f>
        <v/>
      </c>
      <c r="E7512" s="331" t="str">
        <f>IF(A7512="","",IFERROR(INDEX(Penerimaan,MATCH('Buku Besar'!A7512,Akun,0)),""))</f>
        <v/>
      </c>
      <c r="F7512" s="331" t="str">
        <f>IF(A7512="","",IFERROR(INDEX(Pengeluaran,MATCH('Buku Besar'!A7512,Akun,0)),""))</f>
        <v/>
      </c>
      <c r="H7512" s="91" t="str">
        <f t="shared" si="235"/>
        <v/>
      </c>
      <c r="I7512" s="330" t="str">
        <f>IF(H7512="","",IFERROR(INDEX(Tanggal1,MATCH('Buku Besar'!H7512,Akun1,0)),""))</f>
        <v/>
      </c>
      <c r="J7512" s="2" t="str">
        <f>IF(H7512="","",IFERROR(INDEX(Keterangan1,MATCH('Buku Besar'!H7512,Akun1,0)),""))</f>
        <v/>
      </c>
      <c r="K7512" s="2" t="str">
        <f>IF(H7512="","",IFERROR(INDEX(Reff1,MATCH('Buku Besar'!H7512,Akun1,0)),""))</f>
        <v/>
      </c>
      <c r="L7512" s="331" t="str">
        <f>IF(H7512="","",IFERROR(INDEX(Penerimaan1,MATCH('Buku Besar'!H7512,Akun1,0)),""))</f>
        <v/>
      </c>
      <c r="M7512" s="331" t="str">
        <f>IF(H7512="","",IFERROR(INDEX(Pengeluaran1,MATCH('Buku Besar'!H7512,Akun1,0)),""))</f>
        <v/>
      </c>
    </row>
    <row r="7513" spans="1:13" x14ac:dyDescent="0.25">
      <c r="A7513" s="91" t="str">
        <f t="shared" si="234"/>
        <v/>
      </c>
      <c r="B7513" s="330" t="str">
        <f>IF(A7513="","",IFERROR(INDEX(Tanggal,MATCH('Buku Besar'!A7513,Akun,0)),""))</f>
        <v/>
      </c>
      <c r="C7513" s="2" t="str">
        <f>IF(A7513="","",IFERROR(INDEX(Keterangan,MATCH('Buku Besar'!A7513,Akun,0)),""))</f>
        <v/>
      </c>
      <c r="D7513" s="2" t="str">
        <f>IF(A7513="","",IFERROR(INDEX(Reff,MATCH('Buku Besar'!A7513,Akun,0)),""))</f>
        <v/>
      </c>
      <c r="E7513" s="331" t="str">
        <f>IF(A7513="","",IFERROR(INDEX(Penerimaan,MATCH('Buku Besar'!A7513,Akun,0)),""))</f>
        <v/>
      </c>
      <c r="F7513" s="331" t="str">
        <f>IF(A7513="","",IFERROR(INDEX(Pengeluaran,MATCH('Buku Besar'!A7513,Akun,0)),""))</f>
        <v/>
      </c>
      <c r="H7513" s="91" t="str">
        <f t="shared" si="235"/>
        <v/>
      </c>
      <c r="I7513" s="330" t="str">
        <f>IF(H7513="","",IFERROR(INDEX(Tanggal1,MATCH('Buku Besar'!H7513,Akun1,0)),""))</f>
        <v/>
      </c>
      <c r="J7513" s="2" t="str">
        <f>IF(H7513="","",IFERROR(INDEX(Keterangan1,MATCH('Buku Besar'!H7513,Akun1,0)),""))</f>
        <v/>
      </c>
      <c r="K7513" s="2" t="str">
        <f>IF(H7513="","",IFERROR(INDEX(Reff1,MATCH('Buku Besar'!H7513,Akun1,0)),""))</f>
        <v/>
      </c>
      <c r="L7513" s="331" t="str">
        <f>IF(H7513="","",IFERROR(INDEX(Penerimaan1,MATCH('Buku Besar'!H7513,Akun1,0)),""))</f>
        <v/>
      </c>
      <c r="M7513" s="331" t="str">
        <f>IF(H7513="","",IFERROR(INDEX(Pengeluaran1,MATCH('Buku Besar'!H7513,Akun1,0)),""))</f>
        <v/>
      </c>
    </row>
    <row r="7514" spans="1:13" x14ac:dyDescent="0.25">
      <c r="A7514" s="91" t="str">
        <f t="shared" si="234"/>
        <v/>
      </c>
      <c r="B7514" s="330" t="str">
        <f>IF(A7514="","",IFERROR(INDEX(Tanggal,MATCH('Buku Besar'!A7514,Akun,0)),""))</f>
        <v/>
      </c>
      <c r="C7514" s="2" t="str">
        <f>IF(A7514="","",IFERROR(INDEX(Keterangan,MATCH('Buku Besar'!A7514,Akun,0)),""))</f>
        <v/>
      </c>
      <c r="D7514" s="2" t="str">
        <f>IF(A7514="","",IFERROR(INDEX(Reff,MATCH('Buku Besar'!A7514,Akun,0)),""))</f>
        <v/>
      </c>
      <c r="E7514" s="331" t="str">
        <f>IF(A7514="","",IFERROR(INDEX(Penerimaan,MATCH('Buku Besar'!A7514,Akun,0)),""))</f>
        <v/>
      </c>
      <c r="F7514" s="331" t="str">
        <f>IF(A7514="","",IFERROR(INDEX(Pengeluaran,MATCH('Buku Besar'!A7514,Akun,0)),""))</f>
        <v/>
      </c>
      <c r="H7514" s="91" t="str">
        <f t="shared" si="235"/>
        <v/>
      </c>
      <c r="I7514" s="330" t="str">
        <f>IF(H7514="","",IFERROR(INDEX(Tanggal1,MATCH('Buku Besar'!H7514,Akun1,0)),""))</f>
        <v/>
      </c>
      <c r="J7514" s="2" t="str">
        <f>IF(H7514="","",IFERROR(INDEX(Keterangan1,MATCH('Buku Besar'!H7514,Akun1,0)),""))</f>
        <v/>
      </c>
      <c r="K7514" s="2" t="str">
        <f>IF(H7514="","",IFERROR(INDEX(Reff1,MATCH('Buku Besar'!H7514,Akun1,0)),""))</f>
        <v/>
      </c>
      <c r="L7514" s="331" t="str">
        <f>IF(H7514="","",IFERROR(INDEX(Penerimaan1,MATCH('Buku Besar'!H7514,Akun1,0)),""))</f>
        <v/>
      </c>
      <c r="M7514" s="331" t="str">
        <f>IF(H7514="","",IFERROR(INDEX(Pengeluaran1,MATCH('Buku Besar'!H7514,Akun1,0)),""))</f>
        <v/>
      </c>
    </row>
    <row r="7515" spans="1:13" x14ac:dyDescent="0.25">
      <c r="A7515" s="91" t="str">
        <f t="shared" si="234"/>
        <v/>
      </c>
      <c r="B7515" s="330" t="str">
        <f>IF(A7515="","",IFERROR(INDEX(Tanggal,MATCH('Buku Besar'!A7515,Akun,0)),""))</f>
        <v/>
      </c>
      <c r="C7515" s="2" t="str">
        <f>IF(A7515="","",IFERROR(INDEX(Keterangan,MATCH('Buku Besar'!A7515,Akun,0)),""))</f>
        <v/>
      </c>
      <c r="D7515" s="2" t="str">
        <f>IF(A7515="","",IFERROR(INDEX(Reff,MATCH('Buku Besar'!A7515,Akun,0)),""))</f>
        <v/>
      </c>
      <c r="E7515" s="331" t="str">
        <f>IF(A7515="","",IFERROR(INDEX(Penerimaan,MATCH('Buku Besar'!A7515,Akun,0)),""))</f>
        <v/>
      </c>
      <c r="F7515" s="331" t="str">
        <f>IF(A7515="","",IFERROR(INDEX(Pengeluaran,MATCH('Buku Besar'!A7515,Akun,0)),""))</f>
        <v/>
      </c>
      <c r="H7515" s="91" t="str">
        <f t="shared" si="235"/>
        <v/>
      </c>
      <c r="I7515" s="330" t="str">
        <f>IF(H7515="","",IFERROR(INDEX(Tanggal1,MATCH('Buku Besar'!H7515,Akun1,0)),""))</f>
        <v/>
      </c>
      <c r="J7515" s="2" t="str">
        <f>IF(H7515="","",IFERROR(INDEX(Keterangan1,MATCH('Buku Besar'!H7515,Akun1,0)),""))</f>
        <v/>
      </c>
      <c r="K7515" s="2" t="str">
        <f>IF(H7515="","",IFERROR(INDEX(Reff1,MATCH('Buku Besar'!H7515,Akun1,0)),""))</f>
        <v/>
      </c>
      <c r="L7515" s="331" t="str">
        <f>IF(H7515="","",IFERROR(INDEX(Penerimaan1,MATCH('Buku Besar'!H7515,Akun1,0)),""))</f>
        <v/>
      </c>
      <c r="M7515" s="331" t="str">
        <f>IF(H7515="","",IFERROR(INDEX(Pengeluaran1,MATCH('Buku Besar'!H7515,Akun1,0)),""))</f>
        <v/>
      </c>
    </row>
    <row r="7516" spans="1:13" x14ac:dyDescent="0.25">
      <c r="A7516" s="91" t="str">
        <f t="shared" si="234"/>
        <v/>
      </c>
      <c r="B7516" s="330" t="str">
        <f>IF(A7516="","",IFERROR(INDEX(Tanggal,MATCH('Buku Besar'!A7516,Akun,0)),""))</f>
        <v/>
      </c>
      <c r="C7516" s="2" t="str">
        <f>IF(A7516="","",IFERROR(INDEX(Keterangan,MATCH('Buku Besar'!A7516,Akun,0)),""))</f>
        <v/>
      </c>
      <c r="D7516" s="2" t="str">
        <f>IF(A7516="","",IFERROR(INDEX(Reff,MATCH('Buku Besar'!A7516,Akun,0)),""))</f>
        <v/>
      </c>
      <c r="E7516" s="331" t="str">
        <f>IF(A7516="","",IFERROR(INDEX(Penerimaan,MATCH('Buku Besar'!A7516,Akun,0)),""))</f>
        <v/>
      </c>
      <c r="F7516" s="331" t="str">
        <f>IF(A7516="","",IFERROR(INDEX(Pengeluaran,MATCH('Buku Besar'!A7516,Akun,0)),""))</f>
        <v/>
      </c>
      <c r="H7516" s="91" t="str">
        <f t="shared" si="235"/>
        <v/>
      </c>
      <c r="I7516" s="330" t="str">
        <f>IF(H7516="","",IFERROR(INDEX(Tanggal1,MATCH('Buku Besar'!H7516,Akun1,0)),""))</f>
        <v/>
      </c>
      <c r="J7516" s="2" t="str">
        <f>IF(H7516="","",IFERROR(INDEX(Keterangan1,MATCH('Buku Besar'!H7516,Akun1,0)),""))</f>
        <v/>
      </c>
      <c r="K7516" s="2" t="str">
        <f>IF(H7516="","",IFERROR(INDEX(Reff1,MATCH('Buku Besar'!H7516,Akun1,0)),""))</f>
        <v/>
      </c>
      <c r="L7516" s="331" t="str">
        <f>IF(H7516="","",IFERROR(INDEX(Penerimaan1,MATCH('Buku Besar'!H7516,Akun1,0)),""))</f>
        <v/>
      </c>
      <c r="M7516" s="331" t="str">
        <f>IF(H7516="","",IFERROR(INDEX(Pengeluaran1,MATCH('Buku Besar'!H7516,Akun1,0)),""))</f>
        <v/>
      </c>
    </row>
    <row r="7517" spans="1:13" x14ac:dyDescent="0.25">
      <c r="A7517" s="91" t="str">
        <f t="shared" si="234"/>
        <v/>
      </c>
      <c r="B7517" s="330" t="str">
        <f>IF(A7517="","",IFERROR(INDEX(Tanggal,MATCH('Buku Besar'!A7517,Akun,0)),""))</f>
        <v/>
      </c>
      <c r="C7517" s="2" t="str">
        <f>IF(A7517="","",IFERROR(INDEX(Keterangan,MATCH('Buku Besar'!A7517,Akun,0)),""))</f>
        <v/>
      </c>
      <c r="D7517" s="2" t="str">
        <f>IF(A7517="","",IFERROR(INDEX(Reff,MATCH('Buku Besar'!A7517,Akun,0)),""))</f>
        <v/>
      </c>
      <c r="E7517" s="331" t="str">
        <f>IF(A7517="","",IFERROR(INDEX(Penerimaan,MATCH('Buku Besar'!A7517,Akun,0)),""))</f>
        <v/>
      </c>
      <c r="F7517" s="331" t="str">
        <f>IF(A7517="","",IFERROR(INDEX(Pengeluaran,MATCH('Buku Besar'!A7517,Akun,0)),""))</f>
        <v/>
      </c>
      <c r="H7517" s="91" t="str">
        <f t="shared" si="235"/>
        <v/>
      </c>
      <c r="I7517" s="330" t="str">
        <f>IF(H7517="","",IFERROR(INDEX(Tanggal1,MATCH('Buku Besar'!H7517,Akun1,0)),""))</f>
        <v/>
      </c>
      <c r="J7517" s="2" t="str">
        <f>IF(H7517="","",IFERROR(INDEX(Keterangan1,MATCH('Buku Besar'!H7517,Akun1,0)),""))</f>
        <v/>
      </c>
      <c r="K7517" s="2" t="str">
        <f>IF(H7517="","",IFERROR(INDEX(Reff1,MATCH('Buku Besar'!H7517,Akun1,0)),""))</f>
        <v/>
      </c>
      <c r="L7517" s="331" t="str">
        <f>IF(H7517="","",IFERROR(INDEX(Penerimaan1,MATCH('Buku Besar'!H7517,Akun1,0)),""))</f>
        <v/>
      </c>
      <c r="M7517" s="331" t="str">
        <f>IF(H7517="","",IFERROR(INDEX(Pengeluaran1,MATCH('Buku Besar'!H7517,Akun1,0)),""))</f>
        <v/>
      </c>
    </row>
    <row r="7518" spans="1:13" x14ac:dyDescent="0.25">
      <c r="A7518" s="91" t="str">
        <f t="shared" si="234"/>
        <v/>
      </c>
      <c r="B7518" s="330" t="str">
        <f>IF(A7518="","",IFERROR(INDEX(Tanggal,MATCH('Buku Besar'!A7518,Akun,0)),""))</f>
        <v/>
      </c>
      <c r="C7518" s="2" t="str">
        <f>IF(A7518="","",IFERROR(INDEX(Keterangan,MATCH('Buku Besar'!A7518,Akun,0)),""))</f>
        <v/>
      </c>
      <c r="D7518" s="2" t="str">
        <f>IF(A7518="","",IFERROR(INDEX(Reff,MATCH('Buku Besar'!A7518,Akun,0)),""))</f>
        <v/>
      </c>
      <c r="E7518" s="331" t="str">
        <f>IF(A7518="","",IFERROR(INDEX(Penerimaan,MATCH('Buku Besar'!A7518,Akun,0)),""))</f>
        <v/>
      </c>
      <c r="F7518" s="331" t="str">
        <f>IF(A7518="","",IFERROR(INDEX(Pengeluaran,MATCH('Buku Besar'!A7518,Akun,0)),""))</f>
        <v/>
      </c>
      <c r="H7518" s="91" t="str">
        <f t="shared" si="235"/>
        <v/>
      </c>
      <c r="I7518" s="330" t="str">
        <f>IF(H7518="","",IFERROR(INDEX(Tanggal1,MATCH('Buku Besar'!H7518,Akun1,0)),""))</f>
        <v/>
      </c>
      <c r="J7518" s="2" t="str">
        <f>IF(H7518="","",IFERROR(INDEX(Keterangan1,MATCH('Buku Besar'!H7518,Akun1,0)),""))</f>
        <v/>
      </c>
      <c r="K7518" s="2" t="str">
        <f>IF(H7518="","",IFERROR(INDEX(Reff1,MATCH('Buku Besar'!H7518,Akun1,0)),""))</f>
        <v/>
      </c>
      <c r="L7518" s="331" t="str">
        <f>IF(H7518="","",IFERROR(INDEX(Penerimaan1,MATCH('Buku Besar'!H7518,Akun1,0)),""))</f>
        <v/>
      </c>
      <c r="M7518" s="331" t="str">
        <f>IF(H7518="","",IFERROR(INDEX(Pengeluaran1,MATCH('Buku Besar'!H7518,Akun1,0)),""))</f>
        <v/>
      </c>
    </row>
    <row r="7519" spans="1:13" x14ac:dyDescent="0.25">
      <c r="A7519" s="91" t="str">
        <f t="shared" si="234"/>
        <v/>
      </c>
      <c r="B7519" s="330" t="str">
        <f>IF(A7519="","",IFERROR(INDEX(Tanggal,MATCH('Buku Besar'!A7519,Akun,0)),""))</f>
        <v/>
      </c>
      <c r="C7519" s="2" t="str">
        <f>IF(A7519="","",IFERROR(INDEX(Keterangan,MATCH('Buku Besar'!A7519,Akun,0)),""))</f>
        <v/>
      </c>
      <c r="D7519" s="2" t="str">
        <f>IF(A7519="","",IFERROR(INDEX(Reff,MATCH('Buku Besar'!A7519,Akun,0)),""))</f>
        <v/>
      </c>
      <c r="E7519" s="331" t="str">
        <f>IF(A7519="","",IFERROR(INDEX(Penerimaan,MATCH('Buku Besar'!A7519,Akun,0)),""))</f>
        <v/>
      </c>
      <c r="F7519" s="331" t="str">
        <f>IF(A7519="","",IFERROR(INDEX(Pengeluaran,MATCH('Buku Besar'!A7519,Akun,0)),""))</f>
        <v/>
      </c>
      <c r="H7519" s="91" t="str">
        <f t="shared" si="235"/>
        <v/>
      </c>
      <c r="I7519" s="330" t="str">
        <f>IF(H7519="","",IFERROR(INDEX(Tanggal1,MATCH('Buku Besar'!H7519,Akun1,0)),""))</f>
        <v/>
      </c>
      <c r="J7519" s="2" t="str">
        <f>IF(H7519="","",IFERROR(INDEX(Keterangan1,MATCH('Buku Besar'!H7519,Akun1,0)),""))</f>
        <v/>
      </c>
      <c r="K7519" s="2" t="str">
        <f>IF(H7519="","",IFERROR(INDEX(Reff1,MATCH('Buku Besar'!H7519,Akun1,0)),""))</f>
        <v/>
      </c>
      <c r="L7519" s="331" t="str">
        <f>IF(H7519="","",IFERROR(INDEX(Penerimaan1,MATCH('Buku Besar'!H7519,Akun1,0)),""))</f>
        <v/>
      </c>
      <c r="M7519" s="331" t="str">
        <f>IF(H7519="","",IFERROR(INDEX(Pengeluaran1,MATCH('Buku Besar'!H7519,Akun1,0)),""))</f>
        <v/>
      </c>
    </row>
    <row r="7520" spans="1:13" x14ac:dyDescent="0.25">
      <c r="A7520" s="91" t="str">
        <f t="shared" si="234"/>
        <v/>
      </c>
      <c r="B7520" s="330" t="str">
        <f>IF(A7520="","",IFERROR(INDEX(Tanggal,MATCH('Buku Besar'!A7520,Akun,0)),""))</f>
        <v/>
      </c>
      <c r="C7520" s="2" t="str">
        <f>IF(A7520="","",IFERROR(INDEX(Keterangan,MATCH('Buku Besar'!A7520,Akun,0)),""))</f>
        <v/>
      </c>
      <c r="D7520" s="2" t="str">
        <f>IF(A7520="","",IFERROR(INDEX(Reff,MATCH('Buku Besar'!A7520,Akun,0)),""))</f>
        <v/>
      </c>
      <c r="E7520" s="331" t="str">
        <f>IF(A7520="","",IFERROR(INDEX(Penerimaan,MATCH('Buku Besar'!A7520,Akun,0)),""))</f>
        <v/>
      </c>
      <c r="F7520" s="331" t="str">
        <f>IF(A7520="","",IFERROR(INDEX(Pengeluaran,MATCH('Buku Besar'!A7520,Akun,0)),""))</f>
        <v/>
      </c>
      <c r="H7520" s="91" t="str">
        <f t="shared" si="235"/>
        <v/>
      </c>
      <c r="I7520" s="330" t="str">
        <f>IF(H7520="","",IFERROR(INDEX(Tanggal1,MATCH('Buku Besar'!H7520,Akun1,0)),""))</f>
        <v/>
      </c>
      <c r="J7520" s="2" t="str">
        <f>IF(H7520="","",IFERROR(INDEX(Keterangan1,MATCH('Buku Besar'!H7520,Akun1,0)),""))</f>
        <v/>
      </c>
      <c r="K7520" s="2" t="str">
        <f>IF(H7520="","",IFERROR(INDEX(Reff1,MATCH('Buku Besar'!H7520,Akun1,0)),""))</f>
        <v/>
      </c>
      <c r="L7520" s="331" t="str">
        <f>IF(H7520="","",IFERROR(INDEX(Penerimaan1,MATCH('Buku Besar'!H7520,Akun1,0)),""))</f>
        <v/>
      </c>
      <c r="M7520" s="331" t="str">
        <f>IF(H7520="","",IFERROR(INDEX(Pengeluaran1,MATCH('Buku Besar'!H7520,Akun1,0)),""))</f>
        <v/>
      </c>
    </row>
    <row r="7521" spans="1:13" x14ac:dyDescent="0.25">
      <c r="A7521" s="91" t="str">
        <f t="shared" si="234"/>
        <v/>
      </c>
      <c r="B7521" s="330" t="str">
        <f>IF(A7521="","",IFERROR(INDEX(Tanggal,MATCH('Buku Besar'!A7521,Akun,0)),""))</f>
        <v/>
      </c>
      <c r="C7521" s="2" t="str">
        <f>IF(A7521="","",IFERROR(INDEX(Keterangan,MATCH('Buku Besar'!A7521,Akun,0)),""))</f>
        <v/>
      </c>
      <c r="D7521" s="2" t="str">
        <f>IF(A7521="","",IFERROR(INDEX(Reff,MATCH('Buku Besar'!A7521,Akun,0)),""))</f>
        <v/>
      </c>
      <c r="E7521" s="331" t="str">
        <f>IF(A7521="","",IFERROR(INDEX(Penerimaan,MATCH('Buku Besar'!A7521,Akun,0)),""))</f>
        <v/>
      </c>
      <c r="F7521" s="331" t="str">
        <f>IF(A7521="","",IFERROR(INDEX(Pengeluaran,MATCH('Buku Besar'!A7521,Akun,0)),""))</f>
        <v/>
      </c>
      <c r="H7521" s="91" t="str">
        <f t="shared" si="235"/>
        <v/>
      </c>
      <c r="I7521" s="330" t="str">
        <f>IF(H7521="","",IFERROR(INDEX(Tanggal1,MATCH('Buku Besar'!H7521,Akun1,0)),""))</f>
        <v/>
      </c>
      <c r="J7521" s="2" t="str">
        <f>IF(H7521="","",IFERROR(INDEX(Keterangan1,MATCH('Buku Besar'!H7521,Akun1,0)),""))</f>
        <v/>
      </c>
      <c r="K7521" s="2" t="str">
        <f>IF(H7521="","",IFERROR(INDEX(Reff1,MATCH('Buku Besar'!H7521,Akun1,0)),""))</f>
        <v/>
      </c>
      <c r="L7521" s="331" t="str">
        <f>IF(H7521="","",IFERROR(INDEX(Penerimaan1,MATCH('Buku Besar'!H7521,Akun1,0)),""))</f>
        <v/>
      </c>
      <c r="M7521" s="331" t="str">
        <f>IF(H7521="","",IFERROR(INDEX(Pengeluaran1,MATCH('Buku Besar'!H7521,Akun1,0)),""))</f>
        <v/>
      </c>
    </row>
    <row r="7522" spans="1:13" x14ac:dyDescent="0.25">
      <c r="A7522" s="91" t="str">
        <f t="shared" si="234"/>
        <v/>
      </c>
      <c r="B7522" s="330" t="str">
        <f>IF(A7522="","",IFERROR(INDEX(Tanggal,MATCH('Buku Besar'!A7522,Akun,0)),""))</f>
        <v/>
      </c>
      <c r="C7522" s="2" t="str">
        <f>IF(A7522="","",IFERROR(INDEX(Keterangan,MATCH('Buku Besar'!A7522,Akun,0)),""))</f>
        <v/>
      </c>
      <c r="D7522" s="2" t="str">
        <f>IF(A7522="","",IFERROR(INDEX(Reff,MATCH('Buku Besar'!A7522,Akun,0)),""))</f>
        <v/>
      </c>
      <c r="E7522" s="331" t="str">
        <f>IF(A7522="","",IFERROR(INDEX(Penerimaan,MATCH('Buku Besar'!A7522,Akun,0)),""))</f>
        <v/>
      </c>
      <c r="F7522" s="331" t="str">
        <f>IF(A7522="","",IFERROR(INDEX(Pengeluaran,MATCH('Buku Besar'!A7522,Akun,0)),""))</f>
        <v/>
      </c>
      <c r="H7522" s="91" t="str">
        <f t="shared" si="235"/>
        <v/>
      </c>
      <c r="I7522" s="330" t="str">
        <f>IF(H7522="","",IFERROR(INDEX(Tanggal1,MATCH('Buku Besar'!H7522,Akun1,0)),""))</f>
        <v/>
      </c>
      <c r="J7522" s="2" t="str">
        <f>IF(H7522="","",IFERROR(INDEX(Keterangan1,MATCH('Buku Besar'!H7522,Akun1,0)),""))</f>
        <v/>
      </c>
      <c r="K7522" s="2" t="str">
        <f>IF(H7522="","",IFERROR(INDEX(Reff1,MATCH('Buku Besar'!H7522,Akun1,0)),""))</f>
        <v/>
      </c>
      <c r="L7522" s="331" t="str">
        <f>IF(H7522="","",IFERROR(INDEX(Penerimaan1,MATCH('Buku Besar'!H7522,Akun1,0)),""))</f>
        <v/>
      </c>
      <c r="M7522" s="331" t="str">
        <f>IF(H7522="","",IFERROR(INDEX(Pengeluaran1,MATCH('Buku Besar'!H7522,Akun1,0)),""))</f>
        <v/>
      </c>
    </row>
    <row r="7523" spans="1:13" x14ac:dyDescent="0.25">
      <c r="A7523" s="91" t="str">
        <f t="shared" si="234"/>
        <v/>
      </c>
      <c r="B7523" s="330" t="str">
        <f>IF(A7523="","",IFERROR(INDEX(Tanggal,MATCH('Buku Besar'!A7523,Akun,0)),""))</f>
        <v/>
      </c>
      <c r="C7523" s="2" t="str">
        <f>IF(A7523="","",IFERROR(INDEX(Keterangan,MATCH('Buku Besar'!A7523,Akun,0)),""))</f>
        <v/>
      </c>
      <c r="D7523" s="2" t="str">
        <f>IF(A7523="","",IFERROR(INDEX(Reff,MATCH('Buku Besar'!A7523,Akun,0)),""))</f>
        <v/>
      </c>
      <c r="E7523" s="331" t="str">
        <f>IF(A7523="","",IFERROR(INDEX(Penerimaan,MATCH('Buku Besar'!A7523,Akun,0)),""))</f>
        <v/>
      </c>
      <c r="F7523" s="331" t="str">
        <f>IF(A7523="","",IFERROR(INDEX(Pengeluaran,MATCH('Buku Besar'!A7523,Akun,0)),""))</f>
        <v/>
      </c>
      <c r="H7523" s="91" t="str">
        <f t="shared" si="235"/>
        <v/>
      </c>
      <c r="I7523" s="330" t="str">
        <f>IF(H7523="","",IFERROR(INDEX(Tanggal1,MATCH('Buku Besar'!H7523,Akun1,0)),""))</f>
        <v/>
      </c>
      <c r="J7523" s="2" t="str">
        <f>IF(H7523="","",IFERROR(INDEX(Keterangan1,MATCH('Buku Besar'!H7523,Akun1,0)),""))</f>
        <v/>
      </c>
      <c r="K7523" s="2" t="str">
        <f>IF(H7523="","",IFERROR(INDEX(Reff1,MATCH('Buku Besar'!H7523,Akun1,0)),""))</f>
        <v/>
      </c>
      <c r="L7523" s="331" t="str">
        <f>IF(H7523="","",IFERROR(INDEX(Penerimaan1,MATCH('Buku Besar'!H7523,Akun1,0)),""))</f>
        <v/>
      </c>
      <c r="M7523" s="331" t="str">
        <f>IF(H7523="","",IFERROR(INDEX(Pengeluaran1,MATCH('Buku Besar'!H7523,Akun1,0)),""))</f>
        <v/>
      </c>
    </row>
    <row r="7524" spans="1:13" x14ac:dyDescent="0.25">
      <c r="A7524" s="91" t="str">
        <f t="shared" si="234"/>
        <v/>
      </c>
      <c r="B7524" s="330" t="str">
        <f>IF(A7524="","",IFERROR(INDEX(Tanggal,MATCH('Buku Besar'!A7524,Akun,0)),""))</f>
        <v/>
      </c>
      <c r="C7524" s="2" t="str">
        <f>IF(A7524="","",IFERROR(INDEX(Keterangan,MATCH('Buku Besar'!A7524,Akun,0)),""))</f>
        <v/>
      </c>
      <c r="D7524" s="2" t="str">
        <f>IF(A7524="","",IFERROR(INDEX(Reff,MATCH('Buku Besar'!A7524,Akun,0)),""))</f>
        <v/>
      </c>
      <c r="E7524" s="331" t="str">
        <f>IF(A7524="","",IFERROR(INDEX(Penerimaan,MATCH('Buku Besar'!A7524,Akun,0)),""))</f>
        <v/>
      </c>
      <c r="F7524" s="331" t="str">
        <f>IF(A7524="","",IFERROR(INDEX(Pengeluaran,MATCH('Buku Besar'!A7524,Akun,0)),""))</f>
        <v/>
      </c>
      <c r="H7524" s="91" t="str">
        <f t="shared" si="235"/>
        <v/>
      </c>
      <c r="I7524" s="330" t="str">
        <f>IF(H7524="","",IFERROR(INDEX(Tanggal1,MATCH('Buku Besar'!H7524,Akun1,0)),""))</f>
        <v/>
      </c>
      <c r="J7524" s="2" t="str">
        <f>IF(H7524="","",IFERROR(INDEX(Keterangan1,MATCH('Buku Besar'!H7524,Akun1,0)),""))</f>
        <v/>
      </c>
      <c r="K7524" s="2" t="str">
        <f>IF(H7524="","",IFERROR(INDEX(Reff1,MATCH('Buku Besar'!H7524,Akun1,0)),""))</f>
        <v/>
      </c>
      <c r="L7524" s="331" t="str">
        <f>IF(H7524="","",IFERROR(INDEX(Penerimaan1,MATCH('Buku Besar'!H7524,Akun1,0)),""))</f>
        <v/>
      </c>
      <c r="M7524" s="331" t="str">
        <f>IF(H7524="","",IFERROR(INDEX(Pengeluaran1,MATCH('Buku Besar'!H7524,Akun1,0)),""))</f>
        <v/>
      </c>
    </row>
    <row r="7525" spans="1:13" x14ac:dyDescent="0.25">
      <c r="A7525" s="91" t="str">
        <f t="shared" si="234"/>
        <v/>
      </c>
      <c r="B7525" s="330" t="str">
        <f>IF(A7525="","",IFERROR(INDEX(Tanggal,MATCH('Buku Besar'!A7525,Akun,0)),""))</f>
        <v/>
      </c>
      <c r="C7525" s="2" t="str">
        <f>IF(A7525="","",IFERROR(INDEX(Keterangan,MATCH('Buku Besar'!A7525,Akun,0)),""))</f>
        <v/>
      </c>
      <c r="D7525" s="2" t="str">
        <f>IF(A7525="","",IFERROR(INDEX(Reff,MATCH('Buku Besar'!A7525,Akun,0)),""))</f>
        <v/>
      </c>
      <c r="E7525" s="331" t="str">
        <f>IF(A7525="","",IFERROR(INDEX(Penerimaan,MATCH('Buku Besar'!A7525,Akun,0)),""))</f>
        <v/>
      </c>
      <c r="F7525" s="331" t="str">
        <f>IF(A7525="","",IFERROR(INDEX(Pengeluaran,MATCH('Buku Besar'!A7525,Akun,0)),""))</f>
        <v/>
      </c>
      <c r="H7525" s="91" t="str">
        <f t="shared" si="235"/>
        <v/>
      </c>
      <c r="I7525" s="330" t="str">
        <f>IF(H7525="","",IFERROR(INDEX(Tanggal1,MATCH('Buku Besar'!H7525,Akun1,0)),""))</f>
        <v/>
      </c>
      <c r="J7525" s="2" t="str">
        <f>IF(H7525="","",IFERROR(INDEX(Keterangan1,MATCH('Buku Besar'!H7525,Akun1,0)),""))</f>
        <v/>
      </c>
      <c r="K7525" s="2" t="str">
        <f>IF(H7525="","",IFERROR(INDEX(Reff1,MATCH('Buku Besar'!H7525,Akun1,0)),""))</f>
        <v/>
      </c>
      <c r="L7525" s="331" t="str">
        <f>IF(H7525="","",IFERROR(INDEX(Penerimaan1,MATCH('Buku Besar'!H7525,Akun1,0)),""))</f>
        <v/>
      </c>
      <c r="M7525" s="331" t="str">
        <f>IF(H7525="","",IFERROR(INDEX(Pengeluaran1,MATCH('Buku Besar'!H7525,Akun1,0)),""))</f>
        <v/>
      </c>
    </row>
    <row r="7526" spans="1:13" x14ac:dyDescent="0.25">
      <c r="A7526" s="91" t="str">
        <f t="shared" si="234"/>
        <v/>
      </c>
      <c r="B7526" s="330" t="str">
        <f>IF(A7526="","",IFERROR(INDEX(Tanggal,MATCH('Buku Besar'!A7526,Akun,0)),""))</f>
        <v/>
      </c>
      <c r="C7526" s="2" t="str">
        <f>IF(A7526="","",IFERROR(INDEX(Keterangan,MATCH('Buku Besar'!A7526,Akun,0)),""))</f>
        <v/>
      </c>
      <c r="D7526" s="2" t="str">
        <f>IF(A7526="","",IFERROR(INDEX(Reff,MATCH('Buku Besar'!A7526,Akun,0)),""))</f>
        <v/>
      </c>
      <c r="E7526" s="331" t="str">
        <f>IF(A7526="","",IFERROR(INDEX(Penerimaan,MATCH('Buku Besar'!A7526,Akun,0)),""))</f>
        <v/>
      </c>
      <c r="F7526" s="331" t="str">
        <f>IF(A7526="","",IFERROR(INDEX(Pengeluaran,MATCH('Buku Besar'!A7526,Akun,0)),""))</f>
        <v/>
      </c>
      <c r="H7526" s="91" t="str">
        <f t="shared" si="235"/>
        <v/>
      </c>
      <c r="I7526" s="330" t="str">
        <f>IF(H7526="","",IFERROR(INDEX(Tanggal1,MATCH('Buku Besar'!H7526,Akun1,0)),""))</f>
        <v/>
      </c>
      <c r="J7526" s="2" t="str">
        <f>IF(H7526="","",IFERROR(INDEX(Keterangan1,MATCH('Buku Besar'!H7526,Akun1,0)),""))</f>
        <v/>
      </c>
      <c r="K7526" s="2" t="str">
        <f>IF(H7526="","",IFERROR(INDEX(Reff1,MATCH('Buku Besar'!H7526,Akun1,0)),""))</f>
        <v/>
      </c>
      <c r="L7526" s="331" t="str">
        <f>IF(H7526="","",IFERROR(INDEX(Penerimaan1,MATCH('Buku Besar'!H7526,Akun1,0)),""))</f>
        <v/>
      </c>
      <c r="M7526" s="331" t="str">
        <f>IF(H7526="","",IFERROR(INDEX(Pengeluaran1,MATCH('Buku Besar'!H7526,Akun1,0)),""))</f>
        <v/>
      </c>
    </row>
    <row r="7527" spans="1:13" x14ac:dyDescent="0.25">
      <c r="A7527" s="91" t="str">
        <f t="shared" si="234"/>
        <v/>
      </c>
      <c r="B7527" s="330" t="str">
        <f>IF(A7527="","",IFERROR(INDEX(Tanggal,MATCH('Buku Besar'!A7527,Akun,0)),""))</f>
        <v/>
      </c>
      <c r="C7527" s="2" t="str">
        <f>IF(A7527="","",IFERROR(INDEX(Keterangan,MATCH('Buku Besar'!A7527,Akun,0)),""))</f>
        <v/>
      </c>
      <c r="D7527" s="2" t="str">
        <f>IF(A7527="","",IFERROR(INDEX(Reff,MATCH('Buku Besar'!A7527,Akun,0)),""))</f>
        <v/>
      </c>
      <c r="E7527" s="331" t="str">
        <f>IF(A7527="","",IFERROR(INDEX(Penerimaan,MATCH('Buku Besar'!A7527,Akun,0)),""))</f>
        <v/>
      </c>
      <c r="F7527" s="331" t="str">
        <f>IF(A7527="","",IFERROR(INDEX(Pengeluaran,MATCH('Buku Besar'!A7527,Akun,0)),""))</f>
        <v/>
      </c>
      <c r="H7527" s="91" t="str">
        <f t="shared" si="235"/>
        <v/>
      </c>
      <c r="I7527" s="330" t="str">
        <f>IF(H7527="","",IFERROR(INDEX(Tanggal1,MATCH('Buku Besar'!H7527,Akun1,0)),""))</f>
        <v/>
      </c>
      <c r="J7527" s="2" t="str">
        <f>IF(H7527="","",IFERROR(INDEX(Keterangan1,MATCH('Buku Besar'!H7527,Akun1,0)),""))</f>
        <v/>
      </c>
      <c r="K7527" s="2" t="str">
        <f>IF(H7527="","",IFERROR(INDEX(Reff1,MATCH('Buku Besar'!H7527,Akun1,0)),""))</f>
        <v/>
      </c>
      <c r="L7527" s="331" t="str">
        <f>IF(H7527="","",IFERROR(INDEX(Penerimaan1,MATCH('Buku Besar'!H7527,Akun1,0)),""))</f>
        <v/>
      </c>
      <c r="M7527" s="331" t="str">
        <f>IF(H7527="","",IFERROR(INDEX(Pengeluaran1,MATCH('Buku Besar'!H7527,Akun1,0)),""))</f>
        <v/>
      </c>
    </row>
    <row r="7528" spans="1:13" x14ac:dyDescent="0.25">
      <c r="A7528" s="91" t="str">
        <f t="shared" si="234"/>
        <v/>
      </c>
      <c r="B7528" s="330" t="str">
        <f>IF(A7528="","",IFERROR(INDEX(Tanggal,MATCH('Buku Besar'!A7528,Akun,0)),""))</f>
        <v/>
      </c>
      <c r="C7528" s="2" t="str">
        <f>IF(A7528="","",IFERROR(INDEX(Keterangan,MATCH('Buku Besar'!A7528,Akun,0)),""))</f>
        <v/>
      </c>
      <c r="D7528" s="2" t="str">
        <f>IF(A7528="","",IFERROR(INDEX(Reff,MATCH('Buku Besar'!A7528,Akun,0)),""))</f>
        <v/>
      </c>
      <c r="E7528" s="331" t="str">
        <f>IF(A7528="","",IFERROR(INDEX(Penerimaan,MATCH('Buku Besar'!A7528,Akun,0)),""))</f>
        <v/>
      </c>
      <c r="F7528" s="331" t="str">
        <f>IF(A7528="","",IFERROR(INDEX(Pengeluaran,MATCH('Buku Besar'!A7528,Akun,0)),""))</f>
        <v/>
      </c>
      <c r="H7528" s="91" t="str">
        <f t="shared" si="235"/>
        <v/>
      </c>
      <c r="I7528" s="330" t="str">
        <f>IF(H7528="","",IFERROR(INDEX(Tanggal1,MATCH('Buku Besar'!H7528,Akun1,0)),""))</f>
        <v/>
      </c>
      <c r="J7528" s="2" t="str">
        <f>IF(H7528="","",IFERROR(INDEX(Keterangan1,MATCH('Buku Besar'!H7528,Akun1,0)),""))</f>
        <v/>
      </c>
      <c r="K7528" s="2" t="str">
        <f>IF(H7528="","",IFERROR(INDEX(Reff1,MATCH('Buku Besar'!H7528,Akun1,0)),""))</f>
        <v/>
      </c>
      <c r="L7528" s="331" t="str">
        <f>IF(H7528="","",IFERROR(INDEX(Penerimaan1,MATCH('Buku Besar'!H7528,Akun1,0)),""))</f>
        <v/>
      </c>
      <c r="M7528" s="331" t="str">
        <f>IF(H7528="","",IFERROR(INDEX(Pengeluaran1,MATCH('Buku Besar'!H7528,Akun1,0)),""))</f>
        <v/>
      </c>
    </row>
    <row r="7529" spans="1:13" x14ac:dyDescent="0.25">
      <c r="A7529" s="91" t="str">
        <f t="shared" si="234"/>
        <v/>
      </c>
      <c r="B7529" s="330" t="str">
        <f>IF(A7529="","",IFERROR(INDEX(Tanggal,MATCH('Buku Besar'!A7529,Akun,0)),""))</f>
        <v/>
      </c>
      <c r="C7529" s="2" t="str">
        <f>IF(A7529="","",IFERROR(INDEX(Keterangan,MATCH('Buku Besar'!A7529,Akun,0)),""))</f>
        <v/>
      </c>
      <c r="D7529" s="2" t="str">
        <f>IF(A7529="","",IFERROR(INDEX(Reff,MATCH('Buku Besar'!A7529,Akun,0)),""))</f>
        <v/>
      </c>
      <c r="E7529" s="331" t="str">
        <f>IF(A7529="","",IFERROR(INDEX(Penerimaan,MATCH('Buku Besar'!A7529,Akun,0)),""))</f>
        <v/>
      </c>
      <c r="F7529" s="331" t="str">
        <f>IF(A7529="","",IFERROR(INDEX(Pengeluaran,MATCH('Buku Besar'!A7529,Akun,0)),""))</f>
        <v/>
      </c>
      <c r="H7529" s="91" t="str">
        <f t="shared" si="235"/>
        <v/>
      </c>
      <c r="I7529" s="330" t="str">
        <f>IF(H7529="","",IFERROR(INDEX(Tanggal1,MATCH('Buku Besar'!H7529,Akun1,0)),""))</f>
        <v/>
      </c>
      <c r="J7529" s="2" t="str">
        <f>IF(H7529="","",IFERROR(INDEX(Keterangan1,MATCH('Buku Besar'!H7529,Akun1,0)),""))</f>
        <v/>
      </c>
      <c r="K7529" s="2" t="str">
        <f>IF(H7529="","",IFERROR(INDEX(Reff1,MATCH('Buku Besar'!H7529,Akun1,0)),""))</f>
        <v/>
      </c>
      <c r="L7529" s="331" t="str">
        <f>IF(H7529="","",IFERROR(INDEX(Penerimaan1,MATCH('Buku Besar'!H7529,Akun1,0)),""))</f>
        <v/>
      </c>
      <c r="M7529" s="331" t="str">
        <f>IF(H7529="","",IFERROR(INDEX(Pengeluaran1,MATCH('Buku Besar'!H7529,Akun1,0)),""))</f>
        <v/>
      </c>
    </row>
    <row r="7530" spans="1:13" x14ac:dyDescent="0.25">
      <c r="A7530" s="91" t="str">
        <f t="shared" si="234"/>
        <v/>
      </c>
      <c r="B7530" s="330" t="str">
        <f>IF(A7530="","",IFERROR(INDEX(Tanggal,MATCH('Buku Besar'!A7530,Akun,0)),""))</f>
        <v/>
      </c>
      <c r="C7530" s="2" t="str">
        <f>IF(A7530="","",IFERROR(INDEX(Keterangan,MATCH('Buku Besar'!A7530,Akun,0)),""))</f>
        <v/>
      </c>
      <c r="D7530" s="2" t="str">
        <f>IF(A7530="","",IFERROR(INDEX(Reff,MATCH('Buku Besar'!A7530,Akun,0)),""))</f>
        <v/>
      </c>
      <c r="E7530" s="331" t="str">
        <f>IF(A7530="","",IFERROR(INDEX(Penerimaan,MATCH('Buku Besar'!A7530,Akun,0)),""))</f>
        <v/>
      </c>
      <c r="F7530" s="331" t="str">
        <f>IF(A7530="","",IFERROR(INDEX(Pengeluaran,MATCH('Buku Besar'!A7530,Akun,0)),""))</f>
        <v/>
      </c>
      <c r="H7530" s="91" t="str">
        <f t="shared" si="235"/>
        <v/>
      </c>
      <c r="I7530" s="330" t="str">
        <f>IF(H7530="","",IFERROR(INDEX(Tanggal1,MATCH('Buku Besar'!H7530,Akun1,0)),""))</f>
        <v/>
      </c>
      <c r="J7530" s="2" t="str">
        <f>IF(H7530="","",IFERROR(INDEX(Keterangan1,MATCH('Buku Besar'!H7530,Akun1,0)),""))</f>
        <v/>
      </c>
      <c r="K7530" s="2" t="str">
        <f>IF(H7530="","",IFERROR(INDEX(Reff1,MATCH('Buku Besar'!H7530,Akun1,0)),""))</f>
        <v/>
      </c>
      <c r="L7530" s="331" t="str">
        <f>IF(H7530="","",IFERROR(INDEX(Penerimaan1,MATCH('Buku Besar'!H7530,Akun1,0)),""))</f>
        <v/>
      </c>
      <c r="M7530" s="331" t="str">
        <f>IF(H7530="","",IFERROR(INDEX(Pengeluaran1,MATCH('Buku Besar'!H7530,Akun1,0)),""))</f>
        <v/>
      </c>
    </row>
    <row r="7531" spans="1:13" x14ac:dyDescent="0.25">
      <c r="A7531" s="91" t="str">
        <f t="shared" si="234"/>
        <v/>
      </c>
      <c r="B7531" s="330" t="str">
        <f>IF(A7531="","",IFERROR(INDEX(Tanggal,MATCH('Buku Besar'!A7531,Akun,0)),""))</f>
        <v/>
      </c>
      <c r="C7531" s="2" t="str">
        <f>IF(A7531="","",IFERROR(INDEX(Keterangan,MATCH('Buku Besar'!A7531,Akun,0)),""))</f>
        <v/>
      </c>
      <c r="D7531" s="2" t="str">
        <f>IF(A7531="","",IFERROR(INDEX(Reff,MATCH('Buku Besar'!A7531,Akun,0)),""))</f>
        <v/>
      </c>
      <c r="E7531" s="331" t="str">
        <f>IF(A7531="","",IFERROR(INDEX(Penerimaan,MATCH('Buku Besar'!A7531,Akun,0)),""))</f>
        <v/>
      </c>
      <c r="F7531" s="331" t="str">
        <f>IF(A7531="","",IFERROR(INDEX(Pengeluaran,MATCH('Buku Besar'!A7531,Akun,0)),""))</f>
        <v/>
      </c>
      <c r="H7531" s="91" t="str">
        <f t="shared" si="235"/>
        <v/>
      </c>
      <c r="I7531" s="330" t="str">
        <f>IF(H7531="","",IFERROR(INDEX(Tanggal1,MATCH('Buku Besar'!H7531,Akun1,0)),""))</f>
        <v/>
      </c>
      <c r="J7531" s="2" t="str">
        <f>IF(H7531="","",IFERROR(INDEX(Keterangan1,MATCH('Buku Besar'!H7531,Akun1,0)),""))</f>
        <v/>
      </c>
      <c r="K7531" s="2" t="str">
        <f>IF(H7531="","",IFERROR(INDEX(Reff1,MATCH('Buku Besar'!H7531,Akun1,0)),""))</f>
        <v/>
      </c>
      <c r="L7531" s="331" t="str">
        <f>IF(H7531="","",IFERROR(INDEX(Penerimaan1,MATCH('Buku Besar'!H7531,Akun1,0)),""))</f>
        <v/>
      </c>
      <c r="M7531" s="331" t="str">
        <f>IF(H7531="","",IFERROR(INDEX(Pengeluaran1,MATCH('Buku Besar'!H7531,Akun1,0)),""))</f>
        <v/>
      </c>
    </row>
    <row r="7532" spans="1:13" x14ac:dyDescent="0.25">
      <c r="A7532" s="91" t="str">
        <f t="shared" si="234"/>
        <v/>
      </c>
      <c r="B7532" s="330" t="str">
        <f>IF(A7532="","",IFERROR(INDEX(Tanggal,MATCH('Buku Besar'!A7532,Akun,0)),""))</f>
        <v/>
      </c>
      <c r="C7532" s="2" t="str">
        <f>IF(A7532="","",IFERROR(INDEX(Keterangan,MATCH('Buku Besar'!A7532,Akun,0)),""))</f>
        <v/>
      </c>
      <c r="D7532" s="2" t="str">
        <f>IF(A7532="","",IFERROR(INDEX(Reff,MATCH('Buku Besar'!A7532,Akun,0)),""))</f>
        <v/>
      </c>
      <c r="E7532" s="331" t="str">
        <f>IF(A7532="","",IFERROR(INDEX(Penerimaan,MATCH('Buku Besar'!A7532,Akun,0)),""))</f>
        <v/>
      </c>
      <c r="F7532" s="331" t="str">
        <f>IF(A7532="","",IFERROR(INDEX(Pengeluaran,MATCH('Buku Besar'!A7532,Akun,0)),""))</f>
        <v/>
      </c>
      <c r="H7532" s="91" t="str">
        <f t="shared" si="235"/>
        <v/>
      </c>
      <c r="I7532" s="330" t="str">
        <f>IF(H7532="","",IFERROR(INDEX(Tanggal1,MATCH('Buku Besar'!H7532,Akun1,0)),""))</f>
        <v/>
      </c>
      <c r="J7532" s="2" t="str">
        <f>IF(H7532="","",IFERROR(INDEX(Keterangan1,MATCH('Buku Besar'!H7532,Akun1,0)),""))</f>
        <v/>
      </c>
      <c r="K7532" s="2" t="str">
        <f>IF(H7532="","",IFERROR(INDEX(Reff1,MATCH('Buku Besar'!H7532,Akun1,0)),""))</f>
        <v/>
      </c>
      <c r="L7532" s="331" t="str">
        <f>IF(H7532="","",IFERROR(INDEX(Penerimaan1,MATCH('Buku Besar'!H7532,Akun1,0)),""))</f>
        <v/>
      </c>
      <c r="M7532" s="331" t="str">
        <f>IF(H7532="","",IFERROR(INDEX(Pengeluaran1,MATCH('Buku Besar'!H7532,Akun1,0)),""))</f>
        <v/>
      </c>
    </row>
    <row r="7533" spans="1:13" x14ac:dyDescent="0.25">
      <c r="A7533" s="91" t="str">
        <f t="shared" si="234"/>
        <v/>
      </c>
      <c r="B7533" s="330" t="str">
        <f>IF(A7533="","",IFERROR(INDEX(Tanggal,MATCH('Buku Besar'!A7533,Akun,0)),""))</f>
        <v/>
      </c>
      <c r="C7533" s="2" t="str">
        <f>IF(A7533="","",IFERROR(INDEX(Keterangan,MATCH('Buku Besar'!A7533,Akun,0)),""))</f>
        <v/>
      </c>
      <c r="D7533" s="2" t="str">
        <f>IF(A7533="","",IFERROR(INDEX(Reff,MATCH('Buku Besar'!A7533,Akun,0)),""))</f>
        <v/>
      </c>
      <c r="E7533" s="331" t="str">
        <f>IF(A7533="","",IFERROR(INDEX(Penerimaan,MATCH('Buku Besar'!A7533,Akun,0)),""))</f>
        <v/>
      </c>
      <c r="F7533" s="331" t="str">
        <f>IF(A7533="","",IFERROR(INDEX(Pengeluaran,MATCH('Buku Besar'!A7533,Akun,0)),""))</f>
        <v/>
      </c>
      <c r="H7533" s="91" t="str">
        <f t="shared" si="235"/>
        <v/>
      </c>
      <c r="I7533" s="330" t="str">
        <f>IF(H7533="","",IFERROR(INDEX(Tanggal1,MATCH('Buku Besar'!H7533,Akun1,0)),""))</f>
        <v/>
      </c>
      <c r="J7533" s="2" t="str">
        <f>IF(H7533="","",IFERROR(INDEX(Keterangan1,MATCH('Buku Besar'!H7533,Akun1,0)),""))</f>
        <v/>
      </c>
      <c r="K7533" s="2" t="str">
        <f>IF(H7533="","",IFERROR(INDEX(Reff1,MATCH('Buku Besar'!H7533,Akun1,0)),""))</f>
        <v/>
      </c>
      <c r="L7533" s="331" t="str">
        <f>IF(H7533="","",IFERROR(INDEX(Penerimaan1,MATCH('Buku Besar'!H7533,Akun1,0)),""))</f>
        <v/>
      </c>
      <c r="M7533" s="331" t="str">
        <f>IF(H7533="","",IFERROR(INDEX(Pengeluaran1,MATCH('Buku Besar'!H7533,Akun1,0)),""))</f>
        <v/>
      </c>
    </row>
    <row r="7534" spans="1:13" x14ac:dyDescent="0.25">
      <c r="A7534" s="91" t="str">
        <f t="shared" si="234"/>
        <v/>
      </c>
      <c r="B7534" s="330" t="str">
        <f>IF(A7534="","",IFERROR(INDEX(Tanggal,MATCH('Buku Besar'!A7534,Akun,0)),""))</f>
        <v/>
      </c>
      <c r="C7534" s="2" t="str">
        <f>IF(A7534="","",IFERROR(INDEX(Keterangan,MATCH('Buku Besar'!A7534,Akun,0)),""))</f>
        <v/>
      </c>
      <c r="D7534" s="2" t="str">
        <f>IF(A7534="","",IFERROR(INDEX(Reff,MATCH('Buku Besar'!A7534,Akun,0)),""))</f>
        <v/>
      </c>
      <c r="E7534" s="331" t="str">
        <f>IF(A7534="","",IFERROR(INDEX(Penerimaan,MATCH('Buku Besar'!A7534,Akun,0)),""))</f>
        <v/>
      </c>
      <c r="F7534" s="331" t="str">
        <f>IF(A7534="","",IFERROR(INDEX(Pengeluaran,MATCH('Buku Besar'!A7534,Akun,0)),""))</f>
        <v/>
      </c>
      <c r="H7534" s="91" t="str">
        <f t="shared" si="235"/>
        <v/>
      </c>
      <c r="I7534" s="330" t="str">
        <f>IF(H7534="","",IFERROR(INDEX(Tanggal1,MATCH('Buku Besar'!H7534,Akun1,0)),""))</f>
        <v/>
      </c>
      <c r="J7534" s="2" t="str">
        <f>IF(H7534="","",IFERROR(INDEX(Keterangan1,MATCH('Buku Besar'!H7534,Akun1,0)),""))</f>
        <v/>
      </c>
      <c r="K7534" s="2" t="str">
        <f>IF(H7534="","",IFERROR(INDEX(Reff1,MATCH('Buku Besar'!H7534,Akun1,0)),""))</f>
        <v/>
      </c>
      <c r="L7534" s="331" t="str">
        <f>IF(H7534="","",IFERROR(INDEX(Penerimaan1,MATCH('Buku Besar'!H7534,Akun1,0)),""))</f>
        <v/>
      </c>
      <c r="M7534" s="331" t="str">
        <f>IF(H7534="","",IFERROR(INDEX(Pengeluaran1,MATCH('Buku Besar'!H7534,Akun1,0)),""))</f>
        <v/>
      </c>
    </row>
    <row r="7535" spans="1:13" x14ac:dyDescent="0.25">
      <c r="A7535" s="91" t="str">
        <f t="shared" si="234"/>
        <v/>
      </c>
      <c r="B7535" s="330" t="str">
        <f>IF(A7535="","",IFERROR(INDEX(Tanggal,MATCH('Buku Besar'!A7535,Akun,0)),""))</f>
        <v/>
      </c>
      <c r="C7535" s="2" t="str">
        <f>IF(A7535="","",IFERROR(INDEX(Keterangan,MATCH('Buku Besar'!A7535,Akun,0)),""))</f>
        <v/>
      </c>
      <c r="D7535" s="2" t="str">
        <f>IF(A7535="","",IFERROR(INDEX(Reff,MATCH('Buku Besar'!A7535,Akun,0)),""))</f>
        <v/>
      </c>
      <c r="E7535" s="331" t="str">
        <f>IF(A7535="","",IFERROR(INDEX(Penerimaan,MATCH('Buku Besar'!A7535,Akun,0)),""))</f>
        <v/>
      </c>
      <c r="F7535" s="331" t="str">
        <f>IF(A7535="","",IFERROR(INDEX(Pengeluaran,MATCH('Buku Besar'!A7535,Akun,0)),""))</f>
        <v/>
      </c>
      <c r="H7535" s="91" t="str">
        <f t="shared" si="235"/>
        <v/>
      </c>
      <c r="I7535" s="330" t="str">
        <f>IF(H7535="","",IFERROR(INDEX(Tanggal1,MATCH('Buku Besar'!H7535,Akun1,0)),""))</f>
        <v/>
      </c>
      <c r="J7535" s="2" t="str">
        <f>IF(H7535="","",IFERROR(INDEX(Keterangan1,MATCH('Buku Besar'!H7535,Akun1,0)),""))</f>
        <v/>
      </c>
      <c r="K7535" s="2" t="str">
        <f>IF(H7535="","",IFERROR(INDEX(Reff1,MATCH('Buku Besar'!H7535,Akun1,0)),""))</f>
        <v/>
      </c>
      <c r="L7535" s="331" t="str">
        <f>IF(H7535="","",IFERROR(INDEX(Penerimaan1,MATCH('Buku Besar'!H7535,Akun1,0)),""))</f>
        <v/>
      </c>
      <c r="M7535" s="331" t="str">
        <f>IF(H7535="","",IFERROR(INDEX(Pengeluaran1,MATCH('Buku Besar'!H7535,Akun1,0)),""))</f>
        <v/>
      </c>
    </row>
    <row r="7536" spans="1:13" x14ac:dyDescent="0.25">
      <c r="A7536" s="91" t="str">
        <f t="shared" si="234"/>
        <v/>
      </c>
      <c r="B7536" s="330" t="str">
        <f>IF(A7536="","",IFERROR(INDEX(Tanggal,MATCH('Buku Besar'!A7536,Akun,0)),""))</f>
        <v/>
      </c>
      <c r="C7536" s="2" t="str">
        <f>IF(A7536="","",IFERROR(INDEX(Keterangan,MATCH('Buku Besar'!A7536,Akun,0)),""))</f>
        <v/>
      </c>
      <c r="D7536" s="2" t="str">
        <f>IF(A7536="","",IFERROR(INDEX(Reff,MATCH('Buku Besar'!A7536,Akun,0)),""))</f>
        <v/>
      </c>
      <c r="E7536" s="331" t="str">
        <f>IF(A7536="","",IFERROR(INDEX(Penerimaan,MATCH('Buku Besar'!A7536,Akun,0)),""))</f>
        <v/>
      </c>
      <c r="F7536" s="331" t="str">
        <f>IF(A7536="","",IFERROR(INDEX(Pengeluaran,MATCH('Buku Besar'!A7536,Akun,0)),""))</f>
        <v/>
      </c>
      <c r="H7536" s="91" t="str">
        <f t="shared" si="235"/>
        <v/>
      </c>
      <c r="I7536" s="330" t="str">
        <f>IF(H7536="","",IFERROR(INDEX(Tanggal1,MATCH('Buku Besar'!H7536,Akun1,0)),""))</f>
        <v/>
      </c>
      <c r="J7536" s="2" t="str">
        <f>IF(H7536="","",IFERROR(INDEX(Keterangan1,MATCH('Buku Besar'!H7536,Akun1,0)),""))</f>
        <v/>
      </c>
      <c r="K7536" s="2" t="str">
        <f>IF(H7536="","",IFERROR(INDEX(Reff1,MATCH('Buku Besar'!H7536,Akun1,0)),""))</f>
        <v/>
      </c>
      <c r="L7536" s="331" t="str">
        <f>IF(H7536="","",IFERROR(INDEX(Penerimaan1,MATCH('Buku Besar'!H7536,Akun1,0)),""))</f>
        <v/>
      </c>
      <c r="M7536" s="331" t="str">
        <f>IF(H7536="","",IFERROR(INDEX(Pengeluaran1,MATCH('Buku Besar'!H7536,Akun1,0)),""))</f>
        <v/>
      </c>
    </row>
    <row r="7537" spans="1:13" x14ac:dyDescent="0.25">
      <c r="A7537" s="91" t="str">
        <f t="shared" si="234"/>
        <v/>
      </c>
      <c r="B7537" s="330" t="str">
        <f>IF(A7537="","",IFERROR(INDEX(Tanggal,MATCH('Buku Besar'!A7537,Akun,0)),""))</f>
        <v/>
      </c>
      <c r="C7537" s="2" t="str">
        <f>IF(A7537="","",IFERROR(INDEX(Keterangan,MATCH('Buku Besar'!A7537,Akun,0)),""))</f>
        <v/>
      </c>
      <c r="D7537" s="2" t="str">
        <f>IF(A7537="","",IFERROR(INDEX(Reff,MATCH('Buku Besar'!A7537,Akun,0)),""))</f>
        <v/>
      </c>
      <c r="E7537" s="331" t="str">
        <f>IF(A7537="","",IFERROR(INDEX(Penerimaan,MATCH('Buku Besar'!A7537,Akun,0)),""))</f>
        <v/>
      </c>
      <c r="F7537" s="331" t="str">
        <f>IF(A7537="","",IFERROR(INDEX(Pengeluaran,MATCH('Buku Besar'!A7537,Akun,0)),""))</f>
        <v/>
      </c>
      <c r="H7537" s="91" t="str">
        <f t="shared" si="235"/>
        <v/>
      </c>
      <c r="I7537" s="330" t="str">
        <f>IF(H7537="","",IFERROR(INDEX(Tanggal1,MATCH('Buku Besar'!H7537,Akun1,0)),""))</f>
        <v/>
      </c>
      <c r="J7537" s="2" t="str">
        <f>IF(H7537="","",IFERROR(INDEX(Keterangan1,MATCH('Buku Besar'!H7537,Akun1,0)),""))</f>
        <v/>
      </c>
      <c r="K7537" s="2" t="str">
        <f>IF(H7537="","",IFERROR(INDEX(Reff1,MATCH('Buku Besar'!H7537,Akun1,0)),""))</f>
        <v/>
      </c>
      <c r="L7537" s="331" t="str">
        <f>IF(H7537="","",IFERROR(INDEX(Penerimaan1,MATCH('Buku Besar'!H7537,Akun1,0)),""))</f>
        <v/>
      </c>
      <c r="M7537" s="331" t="str">
        <f>IF(H7537="","",IFERROR(INDEX(Pengeluaran1,MATCH('Buku Besar'!H7537,Akun1,0)),""))</f>
        <v/>
      </c>
    </row>
    <row r="7538" spans="1:13" x14ac:dyDescent="0.25">
      <c r="A7538" s="91" t="str">
        <f t="shared" si="234"/>
        <v/>
      </c>
      <c r="B7538" s="330" t="str">
        <f>IF(A7538="","",IFERROR(INDEX(Tanggal,MATCH('Buku Besar'!A7538,Akun,0)),""))</f>
        <v/>
      </c>
      <c r="C7538" s="2" t="str">
        <f>IF(A7538="","",IFERROR(INDEX(Keterangan,MATCH('Buku Besar'!A7538,Akun,0)),""))</f>
        <v/>
      </c>
      <c r="D7538" s="2" t="str">
        <f>IF(A7538="","",IFERROR(INDEX(Reff,MATCH('Buku Besar'!A7538,Akun,0)),""))</f>
        <v/>
      </c>
      <c r="E7538" s="331" t="str">
        <f>IF(A7538="","",IFERROR(INDEX(Penerimaan,MATCH('Buku Besar'!A7538,Akun,0)),""))</f>
        <v/>
      </c>
      <c r="F7538" s="331" t="str">
        <f>IF(A7538="","",IFERROR(INDEX(Pengeluaran,MATCH('Buku Besar'!A7538,Akun,0)),""))</f>
        <v/>
      </c>
      <c r="H7538" s="91" t="str">
        <f t="shared" si="235"/>
        <v/>
      </c>
      <c r="I7538" s="330" t="str">
        <f>IF(H7538="","",IFERROR(INDEX(Tanggal1,MATCH('Buku Besar'!H7538,Akun1,0)),""))</f>
        <v/>
      </c>
      <c r="J7538" s="2" t="str">
        <f>IF(H7538="","",IFERROR(INDEX(Keterangan1,MATCH('Buku Besar'!H7538,Akun1,0)),""))</f>
        <v/>
      </c>
      <c r="K7538" s="2" t="str">
        <f>IF(H7538="","",IFERROR(INDEX(Reff1,MATCH('Buku Besar'!H7538,Akun1,0)),""))</f>
        <v/>
      </c>
      <c r="L7538" s="331" t="str">
        <f>IF(H7538="","",IFERROR(INDEX(Penerimaan1,MATCH('Buku Besar'!H7538,Akun1,0)),""))</f>
        <v/>
      </c>
      <c r="M7538" s="331" t="str">
        <f>IF(H7538="","",IFERROR(INDEX(Pengeluaran1,MATCH('Buku Besar'!H7538,Akun1,0)),""))</f>
        <v/>
      </c>
    </row>
    <row r="7539" spans="1:13" x14ac:dyDescent="0.25">
      <c r="A7539" s="91" t="str">
        <f t="shared" si="234"/>
        <v/>
      </c>
      <c r="B7539" s="330" t="str">
        <f>IF(A7539="","",IFERROR(INDEX(Tanggal,MATCH('Buku Besar'!A7539,Akun,0)),""))</f>
        <v/>
      </c>
      <c r="C7539" s="2" t="str">
        <f>IF(A7539="","",IFERROR(INDEX(Keterangan,MATCH('Buku Besar'!A7539,Akun,0)),""))</f>
        <v/>
      </c>
      <c r="D7539" s="2" t="str">
        <f>IF(A7539="","",IFERROR(INDEX(Reff,MATCH('Buku Besar'!A7539,Akun,0)),""))</f>
        <v/>
      </c>
      <c r="E7539" s="331" t="str">
        <f>IF(A7539="","",IFERROR(INDEX(Penerimaan,MATCH('Buku Besar'!A7539,Akun,0)),""))</f>
        <v/>
      </c>
      <c r="F7539" s="331" t="str">
        <f>IF(A7539="","",IFERROR(INDEX(Pengeluaran,MATCH('Buku Besar'!A7539,Akun,0)),""))</f>
        <v/>
      </c>
      <c r="H7539" s="91" t="str">
        <f t="shared" si="235"/>
        <v/>
      </c>
      <c r="I7539" s="330" t="str">
        <f>IF(H7539="","",IFERROR(INDEX(Tanggal1,MATCH('Buku Besar'!H7539,Akun1,0)),""))</f>
        <v/>
      </c>
      <c r="J7539" s="2" t="str">
        <f>IF(H7539="","",IFERROR(INDEX(Keterangan1,MATCH('Buku Besar'!H7539,Akun1,0)),""))</f>
        <v/>
      </c>
      <c r="K7539" s="2" t="str">
        <f>IF(H7539="","",IFERROR(INDEX(Reff1,MATCH('Buku Besar'!H7539,Akun1,0)),""))</f>
        <v/>
      </c>
      <c r="L7539" s="331" t="str">
        <f>IF(H7539="","",IFERROR(INDEX(Penerimaan1,MATCH('Buku Besar'!H7539,Akun1,0)),""))</f>
        <v/>
      </c>
      <c r="M7539" s="331" t="str">
        <f>IF(H7539="","",IFERROR(INDEX(Pengeluaran1,MATCH('Buku Besar'!H7539,Akun1,0)),""))</f>
        <v/>
      </c>
    </row>
    <row r="7540" spans="1:13" x14ac:dyDescent="0.25">
      <c r="A7540" s="91" t="str">
        <f t="shared" si="234"/>
        <v/>
      </c>
      <c r="B7540" s="330" t="str">
        <f>IF(A7540="","",IFERROR(INDEX(Tanggal,MATCH('Buku Besar'!A7540,Akun,0)),""))</f>
        <v/>
      </c>
      <c r="C7540" s="2" t="str">
        <f>IF(A7540="","",IFERROR(INDEX(Keterangan,MATCH('Buku Besar'!A7540,Akun,0)),""))</f>
        <v/>
      </c>
      <c r="D7540" s="2" t="str">
        <f>IF(A7540="","",IFERROR(INDEX(Reff,MATCH('Buku Besar'!A7540,Akun,0)),""))</f>
        <v/>
      </c>
      <c r="E7540" s="331" t="str">
        <f>IF(A7540="","",IFERROR(INDEX(Penerimaan,MATCH('Buku Besar'!A7540,Akun,0)),""))</f>
        <v/>
      </c>
      <c r="F7540" s="331" t="str">
        <f>IF(A7540="","",IFERROR(INDEX(Pengeluaran,MATCH('Buku Besar'!A7540,Akun,0)),""))</f>
        <v/>
      </c>
      <c r="H7540" s="91" t="str">
        <f t="shared" si="235"/>
        <v/>
      </c>
      <c r="I7540" s="330" t="str">
        <f>IF(H7540="","",IFERROR(INDEX(Tanggal1,MATCH('Buku Besar'!H7540,Akun1,0)),""))</f>
        <v/>
      </c>
      <c r="J7540" s="2" t="str">
        <f>IF(H7540="","",IFERROR(INDEX(Keterangan1,MATCH('Buku Besar'!H7540,Akun1,0)),""))</f>
        <v/>
      </c>
      <c r="K7540" s="2" t="str">
        <f>IF(H7540="","",IFERROR(INDEX(Reff1,MATCH('Buku Besar'!H7540,Akun1,0)),""))</f>
        <v/>
      </c>
      <c r="L7540" s="331" t="str">
        <f>IF(H7540="","",IFERROR(INDEX(Penerimaan1,MATCH('Buku Besar'!H7540,Akun1,0)),""))</f>
        <v/>
      </c>
      <c r="M7540" s="331" t="str">
        <f>IF(H7540="","",IFERROR(INDEX(Pengeluaran1,MATCH('Buku Besar'!H7540,Akun1,0)),""))</f>
        <v/>
      </c>
    </row>
    <row r="7541" spans="1:13" x14ac:dyDescent="0.25">
      <c r="A7541" s="91" t="str">
        <f t="shared" si="234"/>
        <v/>
      </c>
      <c r="B7541" s="330" t="str">
        <f>IF(A7541="","",IFERROR(INDEX(Tanggal,MATCH('Buku Besar'!A7541,Akun,0)),""))</f>
        <v/>
      </c>
      <c r="C7541" s="2" t="str">
        <f>IF(A7541="","",IFERROR(INDEX(Keterangan,MATCH('Buku Besar'!A7541,Akun,0)),""))</f>
        <v/>
      </c>
      <c r="D7541" s="2" t="str">
        <f>IF(A7541="","",IFERROR(INDEX(Reff,MATCH('Buku Besar'!A7541,Akun,0)),""))</f>
        <v/>
      </c>
      <c r="E7541" s="331" t="str">
        <f>IF(A7541="","",IFERROR(INDEX(Penerimaan,MATCH('Buku Besar'!A7541,Akun,0)),""))</f>
        <v/>
      </c>
      <c r="F7541" s="331" t="str">
        <f>IF(A7541="","",IFERROR(INDEX(Pengeluaran,MATCH('Buku Besar'!A7541,Akun,0)),""))</f>
        <v/>
      </c>
      <c r="H7541" s="91" t="str">
        <f t="shared" si="235"/>
        <v/>
      </c>
      <c r="I7541" s="330" t="str">
        <f>IF(H7541="","",IFERROR(INDEX(Tanggal1,MATCH('Buku Besar'!H7541,Akun1,0)),""))</f>
        <v/>
      </c>
      <c r="J7541" s="2" t="str">
        <f>IF(H7541="","",IFERROR(INDEX(Keterangan1,MATCH('Buku Besar'!H7541,Akun1,0)),""))</f>
        <v/>
      </c>
      <c r="K7541" s="2" t="str">
        <f>IF(H7541="","",IFERROR(INDEX(Reff1,MATCH('Buku Besar'!H7541,Akun1,0)),""))</f>
        <v/>
      </c>
      <c r="L7541" s="331" t="str">
        <f>IF(H7541="","",IFERROR(INDEX(Penerimaan1,MATCH('Buku Besar'!H7541,Akun1,0)),""))</f>
        <v/>
      </c>
      <c r="M7541" s="331" t="str">
        <f>IF(H7541="","",IFERROR(INDEX(Pengeluaran1,MATCH('Buku Besar'!H7541,Akun1,0)),""))</f>
        <v/>
      </c>
    </row>
    <row r="7542" spans="1:13" x14ac:dyDescent="0.25">
      <c r="A7542" s="91" t="str">
        <f t="shared" si="234"/>
        <v/>
      </c>
      <c r="B7542" s="330" t="str">
        <f>IF(A7542="","",IFERROR(INDEX(Tanggal,MATCH('Buku Besar'!A7542,Akun,0)),""))</f>
        <v/>
      </c>
      <c r="C7542" s="2" t="str">
        <f>IF(A7542="","",IFERROR(INDEX(Keterangan,MATCH('Buku Besar'!A7542,Akun,0)),""))</f>
        <v/>
      </c>
      <c r="D7542" s="2" t="str">
        <f>IF(A7542="","",IFERROR(INDEX(Reff,MATCH('Buku Besar'!A7542,Akun,0)),""))</f>
        <v/>
      </c>
      <c r="E7542" s="331" t="str">
        <f>IF(A7542="","",IFERROR(INDEX(Penerimaan,MATCH('Buku Besar'!A7542,Akun,0)),""))</f>
        <v/>
      </c>
      <c r="F7542" s="331" t="str">
        <f>IF(A7542="","",IFERROR(INDEX(Pengeluaran,MATCH('Buku Besar'!A7542,Akun,0)),""))</f>
        <v/>
      </c>
      <c r="H7542" s="91" t="str">
        <f t="shared" si="235"/>
        <v/>
      </c>
      <c r="I7542" s="330" t="str">
        <f>IF(H7542="","",IFERROR(INDEX(Tanggal1,MATCH('Buku Besar'!H7542,Akun1,0)),""))</f>
        <v/>
      </c>
      <c r="J7542" s="2" t="str">
        <f>IF(H7542="","",IFERROR(INDEX(Keterangan1,MATCH('Buku Besar'!H7542,Akun1,0)),""))</f>
        <v/>
      </c>
      <c r="K7542" s="2" t="str">
        <f>IF(H7542="","",IFERROR(INDEX(Reff1,MATCH('Buku Besar'!H7542,Akun1,0)),""))</f>
        <v/>
      </c>
      <c r="L7542" s="331" t="str">
        <f>IF(H7542="","",IFERROR(INDEX(Penerimaan1,MATCH('Buku Besar'!H7542,Akun1,0)),""))</f>
        <v/>
      </c>
      <c r="M7542" s="331" t="str">
        <f>IF(H7542="","",IFERROR(INDEX(Pengeluaran1,MATCH('Buku Besar'!H7542,Akun1,0)),""))</f>
        <v/>
      </c>
    </row>
    <row r="7543" spans="1:13" x14ac:dyDescent="0.25">
      <c r="A7543" s="91" t="str">
        <f t="shared" si="234"/>
        <v/>
      </c>
      <c r="B7543" s="330" t="str">
        <f>IF(A7543="","",IFERROR(INDEX(Tanggal,MATCH('Buku Besar'!A7543,Akun,0)),""))</f>
        <v/>
      </c>
      <c r="C7543" s="2" t="str">
        <f>IF(A7543="","",IFERROR(INDEX(Keterangan,MATCH('Buku Besar'!A7543,Akun,0)),""))</f>
        <v/>
      </c>
      <c r="D7543" s="2" t="str">
        <f>IF(A7543="","",IFERROR(INDEX(Reff,MATCH('Buku Besar'!A7543,Akun,0)),""))</f>
        <v/>
      </c>
      <c r="E7543" s="331" t="str">
        <f>IF(A7543="","",IFERROR(INDEX(Penerimaan,MATCH('Buku Besar'!A7543,Akun,0)),""))</f>
        <v/>
      </c>
      <c r="F7543" s="331" t="str">
        <f>IF(A7543="","",IFERROR(INDEX(Pengeluaran,MATCH('Buku Besar'!A7543,Akun,0)),""))</f>
        <v/>
      </c>
      <c r="H7543" s="91" t="str">
        <f t="shared" si="235"/>
        <v/>
      </c>
      <c r="I7543" s="330" t="str">
        <f>IF(H7543="","",IFERROR(INDEX(Tanggal1,MATCH('Buku Besar'!H7543,Akun1,0)),""))</f>
        <v/>
      </c>
      <c r="J7543" s="2" t="str">
        <f>IF(H7543="","",IFERROR(INDEX(Keterangan1,MATCH('Buku Besar'!H7543,Akun1,0)),""))</f>
        <v/>
      </c>
      <c r="K7543" s="2" t="str">
        <f>IF(H7543="","",IFERROR(INDEX(Reff1,MATCH('Buku Besar'!H7543,Akun1,0)),""))</f>
        <v/>
      </c>
      <c r="L7543" s="331" t="str">
        <f>IF(H7543="","",IFERROR(INDEX(Penerimaan1,MATCH('Buku Besar'!H7543,Akun1,0)),""))</f>
        <v/>
      </c>
      <c r="M7543" s="331" t="str">
        <f>IF(H7543="","",IFERROR(INDEX(Pengeluaran1,MATCH('Buku Besar'!H7543,Akun1,0)),""))</f>
        <v/>
      </c>
    </row>
    <row r="7544" spans="1:13" x14ac:dyDescent="0.25">
      <c r="A7544" s="91" t="str">
        <f t="shared" si="234"/>
        <v/>
      </c>
      <c r="B7544" s="330" t="str">
        <f>IF(A7544="","",IFERROR(INDEX(Tanggal,MATCH('Buku Besar'!A7544,Akun,0)),""))</f>
        <v/>
      </c>
      <c r="C7544" s="2" t="str">
        <f>IF(A7544="","",IFERROR(INDEX(Keterangan,MATCH('Buku Besar'!A7544,Akun,0)),""))</f>
        <v/>
      </c>
      <c r="D7544" s="2" t="str">
        <f>IF(A7544="","",IFERROR(INDEX(Reff,MATCH('Buku Besar'!A7544,Akun,0)),""))</f>
        <v/>
      </c>
      <c r="E7544" s="331" t="str">
        <f>IF(A7544="","",IFERROR(INDEX(Penerimaan,MATCH('Buku Besar'!A7544,Akun,0)),""))</f>
        <v/>
      </c>
      <c r="F7544" s="331" t="str">
        <f>IF(A7544="","",IFERROR(INDEX(Pengeluaran,MATCH('Buku Besar'!A7544,Akun,0)),""))</f>
        <v/>
      </c>
      <c r="H7544" s="91" t="str">
        <f t="shared" si="235"/>
        <v/>
      </c>
      <c r="I7544" s="330" t="str">
        <f>IF(H7544="","",IFERROR(INDEX(Tanggal1,MATCH('Buku Besar'!H7544,Akun1,0)),""))</f>
        <v/>
      </c>
      <c r="J7544" s="2" t="str">
        <f>IF(H7544="","",IFERROR(INDEX(Keterangan1,MATCH('Buku Besar'!H7544,Akun1,0)),""))</f>
        <v/>
      </c>
      <c r="K7544" s="2" t="str">
        <f>IF(H7544="","",IFERROR(INDEX(Reff1,MATCH('Buku Besar'!H7544,Akun1,0)),""))</f>
        <v/>
      </c>
      <c r="L7544" s="331" t="str">
        <f>IF(H7544="","",IFERROR(INDEX(Penerimaan1,MATCH('Buku Besar'!H7544,Akun1,0)),""))</f>
        <v/>
      </c>
      <c r="M7544" s="331" t="str">
        <f>IF(H7544="","",IFERROR(INDEX(Pengeluaran1,MATCH('Buku Besar'!H7544,Akun1,0)),""))</f>
        <v/>
      </c>
    </row>
    <row r="7545" spans="1:13" x14ac:dyDescent="0.25">
      <c r="A7545" s="91" t="str">
        <f t="shared" si="234"/>
        <v/>
      </c>
      <c r="B7545" s="330" t="str">
        <f>IF(A7545="","",IFERROR(INDEX(Tanggal,MATCH('Buku Besar'!A7545,Akun,0)),""))</f>
        <v/>
      </c>
      <c r="C7545" s="2" t="str">
        <f>IF(A7545="","",IFERROR(INDEX(Keterangan,MATCH('Buku Besar'!A7545,Akun,0)),""))</f>
        <v/>
      </c>
      <c r="D7545" s="2" t="str">
        <f>IF(A7545="","",IFERROR(INDEX(Reff,MATCH('Buku Besar'!A7545,Akun,0)),""))</f>
        <v/>
      </c>
      <c r="E7545" s="331" t="str">
        <f>IF(A7545="","",IFERROR(INDEX(Penerimaan,MATCH('Buku Besar'!A7545,Akun,0)),""))</f>
        <v/>
      </c>
      <c r="F7545" s="331" t="str">
        <f>IF(A7545="","",IFERROR(INDEX(Pengeluaran,MATCH('Buku Besar'!A7545,Akun,0)),""))</f>
        <v/>
      </c>
      <c r="H7545" s="91" t="str">
        <f t="shared" si="235"/>
        <v/>
      </c>
      <c r="I7545" s="330" t="str">
        <f>IF(H7545="","",IFERROR(INDEX(Tanggal1,MATCH('Buku Besar'!H7545,Akun1,0)),""))</f>
        <v/>
      </c>
      <c r="J7545" s="2" t="str">
        <f>IF(H7545="","",IFERROR(INDEX(Keterangan1,MATCH('Buku Besar'!H7545,Akun1,0)),""))</f>
        <v/>
      </c>
      <c r="K7545" s="2" t="str">
        <f>IF(H7545="","",IFERROR(INDEX(Reff1,MATCH('Buku Besar'!H7545,Akun1,0)),""))</f>
        <v/>
      </c>
      <c r="L7545" s="331" t="str">
        <f>IF(H7545="","",IFERROR(INDEX(Penerimaan1,MATCH('Buku Besar'!H7545,Akun1,0)),""))</f>
        <v/>
      </c>
      <c r="M7545" s="331" t="str">
        <f>IF(H7545="","",IFERROR(INDEX(Pengeluaran1,MATCH('Buku Besar'!H7545,Akun1,0)),""))</f>
        <v/>
      </c>
    </row>
    <row r="7546" spans="1:13" x14ac:dyDescent="0.25">
      <c r="A7546" s="91" t="str">
        <f t="shared" si="234"/>
        <v/>
      </c>
      <c r="B7546" s="330" t="str">
        <f>IF(A7546="","",IFERROR(INDEX(Tanggal,MATCH('Buku Besar'!A7546,Akun,0)),""))</f>
        <v/>
      </c>
      <c r="C7546" s="2" t="str">
        <f>IF(A7546="","",IFERROR(INDEX(Keterangan,MATCH('Buku Besar'!A7546,Akun,0)),""))</f>
        <v/>
      </c>
      <c r="D7546" s="2" t="str">
        <f>IF(A7546="","",IFERROR(INDEX(Reff,MATCH('Buku Besar'!A7546,Akun,0)),""))</f>
        <v/>
      </c>
      <c r="E7546" s="331" t="str">
        <f>IF(A7546="","",IFERROR(INDEX(Penerimaan,MATCH('Buku Besar'!A7546,Akun,0)),""))</f>
        <v/>
      </c>
      <c r="F7546" s="331" t="str">
        <f>IF(A7546="","",IFERROR(INDEX(Pengeluaran,MATCH('Buku Besar'!A7546,Akun,0)),""))</f>
        <v/>
      </c>
      <c r="H7546" s="91" t="str">
        <f t="shared" si="235"/>
        <v/>
      </c>
      <c r="I7546" s="330" t="str">
        <f>IF(H7546="","",IFERROR(INDEX(Tanggal1,MATCH('Buku Besar'!H7546,Akun1,0)),""))</f>
        <v/>
      </c>
      <c r="J7546" s="2" t="str">
        <f>IF(H7546="","",IFERROR(INDEX(Keterangan1,MATCH('Buku Besar'!H7546,Akun1,0)),""))</f>
        <v/>
      </c>
      <c r="K7546" s="2" t="str">
        <f>IF(H7546="","",IFERROR(INDEX(Reff1,MATCH('Buku Besar'!H7546,Akun1,0)),""))</f>
        <v/>
      </c>
      <c r="L7546" s="331" t="str">
        <f>IF(H7546="","",IFERROR(INDEX(Penerimaan1,MATCH('Buku Besar'!H7546,Akun1,0)),""))</f>
        <v/>
      </c>
      <c r="M7546" s="331" t="str">
        <f>IF(H7546="","",IFERROR(INDEX(Pengeluaran1,MATCH('Buku Besar'!H7546,Akun1,0)),""))</f>
        <v/>
      </c>
    </row>
    <row r="7547" spans="1:13" x14ac:dyDescent="0.25">
      <c r="A7547" s="91" t="str">
        <f t="shared" si="234"/>
        <v/>
      </c>
      <c r="B7547" s="330" t="str">
        <f>IF(A7547="","",IFERROR(INDEX(Tanggal,MATCH('Buku Besar'!A7547,Akun,0)),""))</f>
        <v/>
      </c>
      <c r="C7547" s="2" t="str">
        <f>IF(A7547="","",IFERROR(INDEX(Keterangan,MATCH('Buku Besar'!A7547,Akun,0)),""))</f>
        <v/>
      </c>
      <c r="D7547" s="2" t="str">
        <f>IF(A7547="","",IFERROR(INDEX(Reff,MATCH('Buku Besar'!A7547,Akun,0)),""))</f>
        <v/>
      </c>
      <c r="E7547" s="331" t="str">
        <f>IF(A7547="","",IFERROR(INDEX(Penerimaan,MATCH('Buku Besar'!A7547,Akun,0)),""))</f>
        <v/>
      </c>
      <c r="F7547" s="331" t="str">
        <f>IF(A7547="","",IFERROR(INDEX(Pengeluaran,MATCH('Buku Besar'!A7547,Akun,0)),""))</f>
        <v/>
      </c>
      <c r="H7547" s="91" t="str">
        <f t="shared" si="235"/>
        <v/>
      </c>
      <c r="I7547" s="330" t="str">
        <f>IF(H7547="","",IFERROR(INDEX(Tanggal1,MATCH('Buku Besar'!H7547,Akun1,0)),""))</f>
        <v/>
      </c>
      <c r="J7547" s="2" t="str">
        <f>IF(H7547="","",IFERROR(INDEX(Keterangan1,MATCH('Buku Besar'!H7547,Akun1,0)),""))</f>
        <v/>
      </c>
      <c r="K7547" s="2" t="str">
        <f>IF(H7547="","",IFERROR(INDEX(Reff1,MATCH('Buku Besar'!H7547,Akun1,0)),""))</f>
        <v/>
      </c>
      <c r="L7547" s="331" t="str">
        <f>IF(H7547="","",IFERROR(INDEX(Penerimaan1,MATCH('Buku Besar'!H7547,Akun1,0)),""))</f>
        <v/>
      </c>
      <c r="M7547" s="331" t="str">
        <f>IF(H7547="","",IFERROR(INDEX(Pengeluaran1,MATCH('Buku Besar'!H7547,Akun1,0)),""))</f>
        <v/>
      </c>
    </row>
    <row r="7548" spans="1:13" x14ac:dyDescent="0.25">
      <c r="A7548" s="91" t="str">
        <f t="shared" si="234"/>
        <v/>
      </c>
      <c r="B7548" s="330" t="str">
        <f>IF(A7548="","",IFERROR(INDEX(Tanggal,MATCH('Buku Besar'!A7548,Akun,0)),""))</f>
        <v/>
      </c>
      <c r="C7548" s="2" t="str">
        <f>IF(A7548="","",IFERROR(INDEX(Keterangan,MATCH('Buku Besar'!A7548,Akun,0)),""))</f>
        <v/>
      </c>
      <c r="D7548" s="2" t="str">
        <f>IF(A7548="","",IFERROR(INDEX(Reff,MATCH('Buku Besar'!A7548,Akun,0)),""))</f>
        <v/>
      </c>
      <c r="E7548" s="331" t="str">
        <f>IF(A7548="","",IFERROR(INDEX(Penerimaan,MATCH('Buku Besar'!A7548,Akun,0)),""))</f>
        <v/>
      </c>
      <c r="F7548" s="331" t="str">
        <f>IF(A7548="","",IFERROR(INDEX(Pengeluaran,MATCH('Buku Besar'!A7548,Akun,0)),""))</f>
        <v/>
      </c>
      <c r="H7548" s="91" t="str">
        <f t="shared" si="235"/>
        <v/>
      </c>
      <c r="I7548" s="330" t="str">
        <f>IF(H7548="","",IFERROR(INDEX(Tanggal1,MATCH('Buku Besar'!H7548,Akun1,0)),""))</f>
        <v/>
      </c>
      <c r="J7548" s="2" t="str">
        <f>IF(H7548="","",IFERROR(INDEX(Keterangan1,MATCH('Buku Besar'!H7548,Akun1,0)),""))</f>
        <v/>
      </c>
      <c r="K7548" s="2" t="str">
        <f>IF(H7548="","",IFERROR(INDEX(Reff1,MATCH('Buku Besar'!H7548,Akun1,0)),""))</f>
        <v/>
      </c>
      <c r="L7548" s="331" t="str">
        <f>IF(H7548="","",IFERROR(INDEX(Penerimaan1,MATCH('Buku Besar'!H7548,Akun1,0)),""))</f>
        <v/>
      </c>
      <c r="M7548" s="331" t="str">
        <f>IF(H7548="","",IFERROR(INDEX(Pengeluaran1,MATCH('Buku Besar'!H7548,Akun1,0)),""))</f>
        <v/>
      </c>
    </row>
    <row r="7549" spans="1:13" x14ac:dyDescent="0.25">
      <c r="A7549" s="91" t="str">
        <f t="shared" si="234"/>
        <v/>
      </c>
      <c r="B7549" s="330" t="str">
        <f>IF(A7549="","",IFERROR(INDEX(Tanggal,MATCH('Buku Besar'!A7549,Akun,0)),""))</f>
        <v/>
      </c>
      <c r="C7549" s="2" t="str">
        <f>IF(A7549="","",IFERROR(INDEX(Keterangan,MATCH('Buku Besar'!A7549,Akun,0)),""))</f>
        <v/>
      </c>
      <c r="D7549" s="2" t="str">
        <f>IF(A7549="","",IFERROR(INDEX(Reff,MATCH('Buku Besar'!A7549,Akun,0)),""))</f>
        <v/>
      </c>
      <c r="E7549" s="331" t="str">
        <f>IF(A7549="","",IFERROR(INDEX(Penerimaan,MATCH('Buku Besar'!A7549,Akun,0)),""))</f>
        <v/>
      </c>
      <c r="F7549" s="331" t="str">
        <f>IF(A7549="","",IFERROR(INDEX(Pengeluaran,MATCH('Buku Besar'!A7549,Akun,0)),""))</f>
        <v/>
      </c>
      <c r="H7549" s="91" t="str">
        <f t="shared" si="235"/>
        <v/>
      </c>
      <c r="I7549" s="330" t="str">
        <f>IF(H7549="","",IFERROR(INDEX(Tanggal1,MATCH('Buku Besar'!H7549,Akun1,0)),""))</f>
        <v/>
      </c>
      <c r="J7549" s="2" t="str">
        <f>IF(H7549="","",IFERROR(INDEX(Keterangan1,MATCH('Buku Besar'!H7549,Akun1,0)),""))</f>
        <v/>
      </c>
      <c r="K7549" s="2" t="str">
        <f>IF(H7549="","",IFERROR(INDEX(Reff1,MATCH('Buku Besar'!H7549,Akun1,0)),""))</f>
        <v/>
      </c>
      <c r="L7549" s="331" t="str">
        <f>IF(H7549="","",IFERROR(INDEX(Penerimaan1,MATCH('Buku Besar'!H7549,Akun1,0)),""))</f>
        <v/>
      </c>
      <c r="M7549" s="331" t="str">
        <f>IF(H7549="","",IFERROR(INDEX(Pengeluaran1,MATCH('Buku Besar'!H7549,Akun1,0)),""))</f>
        <v/>
      </c>
    </row>
    <row r="7550" spans="1:13" x14ac:dyDescent="0.25">
      <c r="A7550" s="91" t="str">
        <f t="shared" si="234"/>
        <v/>
      </c>
      <c r="B7550" s="330" t="str">
        <f>IF(A7550="","",IFERROR(INDEX(Tanggal,MATCH('Buku Besar'!A7550,Akun,0)),""))</f>
        <v/>
      </c>
      <c r="C7550" s="2" t="str">
        <f>IF(A7550="","",IFERROR(INDEX(Keterangan,MATCH('Buku Besar'!A7550,Akun,0)),""))</f>
        <v/>
      </c>
      <c r="D7550" s="2" t="str">
        <f>IF(A7550="","",IFERROR(INDEX(Reff,MATCH('Buku Besar'!A7550,Akun,0)),""))</f>
        <v/>
      </c>
      <c r="E7550" s="331" t="str">
        <f>IF(A7550="","",IFERROR(INDEX(Penerimaan,MATCH('Buku Besar'!A7550,Akun,0)),""))</f>
        <v/>
      </c>
      <c r="F7550" s="331" t="str">
        <f>IF(A7550="","",IFERROR(INDEX(Pengeluaran,MATCH('Buku Besar'!A7550,Akun,0)),""))</f>
        <v/>
      </c>
      <c r="H7550" s="91" t="str">
        <f t="shared" si="235"/>
        <v/>
      </c>
      <c r="I7550" s="330" t="str">
        <f>IF(H7550="","",IFERROR(INDEX(Tanggal1,MATCH('Buku Besar'!H7550,Akun1,0)),""))</f>
        <v/>
      </c>
      <c r="J7550" s="2" t="str">
        <f>IF(H7550="","",IFERROR(INDEX(Keterangan1,MATCH('Buku Besar'!H7550,Akun1,0)),""))</f>
        <v/>
      </c>
      <c r="K7550" s="2" t="str">
        <f>IF(H7550="","",IFERROR(INDEX(Reff1,MATCH('Buku Besar'!H7550,Akun1,0)),""))</f>
        <v/>
      </c>
      <c r="L7550" s="331" t="str">
        <f>IF(H7550="","",IFERROR(INDEX(Penerimaan1,MATCH('Buku Besar'!H7550,Akun1,0)),""))</f>
        <v/>
      </c>
      <c r="M7550" s="331" t="str">
        <f>IF(H7550="","",IFERROR(INDEX(Pengeluaran1,MATCH('Buku Besar'!H7550,Akun1,0)),""))</f>
        <v/>
      </c>
    </row>
    <row r="7551" spans="1:13" x14ac:dyDescent="0.25">
      <c r="A7551" s="91" t="str">
        <f t="shared" si="234"/>
        <v/>
      </c>
      <c r="B7551" s="330" t="str">
        <f>IF(A7551="","",IFERROR(INDEX(Tanggal,MATCH('Buku Besar'!A7551,Akun,0)),""))</f>
        <v/>
      </c>
      <c r="C7551" s="2" t="str">
        <f>IF(A7551="","",IFERROR(INDEX(Keterangan,MATCH('Buku Besar'!A7551,Akun,0)),""))</f>
        <v/>
      </c>
      <c r="D7551" s="2" t="str">
        <f>IF(A7551="","",IFERROR(INDEX(Reff,MATCH('Buku Besar'!A7551,Akun,0)),""))</f>
        <v/>
      </c>
      <c r="E7551" s="331" t="str">
        <f>IF(A7551="","",IFERROR(INDEX(Penerimaan,MATCH('Buku Besar'!A7551,Akun,0)),""))</f>
        <v/>
      </c>
      <c r="F7551" s="331" t="str">
        <f>IF(A7551="","",IFERROR(INDEX(Pengeluaran,MATCH('Buku Besar'!A7551,Akun,0)),""))</f>
        <v/>
      </c>
      <c r="H7551" s="91" t="str">
        <f t="shared" si="235"/>
        <v/>
      </c>
      <c r="I7551" s="330" t="str">
        <f>IF(H7551="","",IFERROR(INDEX(Tanggal1,MATCH('Buku Besar'!H7551,Akun1,0)),""))</f>
        <v/>
      </c>
      <c r="J7551" s="2" t="str">
        <f>IF(H7551="","",IFERROR(INDEX(Keterangan1,MATCH('Buku Besar'!H7551,Akun1,0)),""))</f>
        <v/>
      </c>
      <c r="K7551" s="2" t="str">
        <f>IF(H7551="","",IFERROR(INDEX(Reff1,MATCH('Buku Besar'!H7551,Akun1,0)),""))</f>
        <v/>
      </c>
      <c r="L7551" s="331" t="str">
        <f>IF(H7551="","",IFERROR(INDEX(Penerimaan1,MATCH('Buku Besar'!H7551,Akun1,0)),""))</f>
        <v/>
      </c>
      <c r="M7551" s="331" t="str">
        <f>IF(H7551="","",IFERROR(INDEX(Pengeluaran1,MATCH('Buku Besar'!H7551,Akun1,0)),""))</f>
        <v/>
      </c>
    </row>
    <row r="7552" spans="1:13" x14ac:dyDescent="0.25">
      <c r="A7552" s="91" t="str">
        <f t="shared" si="234"/>
        <v/>
      </c>
      <c r="B7552" s="330" t="str">
        <f>IF(A7552="","",IFERROR(INDEX(Tanggal,MATCH('Buku Besar'!A7552,Akun,0)),""))</f>
        <v/>
      </c>
      <c r="C7552" s="2" t="str">
        <f>IF(A7552="","",IFERROR(INDEX(Keterangan,MATCH('Buku Besar'!A7552,Akun,0)),""))</f>
        <v/>
      </c>
      <c r="D7552" s="2" t="str">
        <f>IF(A7552="","",IFERROR(INDEX(Reff,MATCH('Buku Besar'!A7552,Akun,0)),""))</f>
        <v/>
      </c>
      <c r="E7552" s="331" t="str">
        <f>IF(A7552="","",IFERROR(INDEX(Penerimaan,MATCH('Buku Besar'!A7552,Akun,0)),""))</f>
        <v/>
      </c>
      <c r="F7552" s="331" t="str">
        <f>IF(A7552="","",IFERROR(INDEX(Pengeluaran,MATCH('Buku Besar'!A7552,Akun,0)),""))</f>
        <v/>
      </c>
      <c r="H7552" s="91" t="str">
        <f t="shared" si="235"/>
        <v/>
      </c>
      <c r="I7552" s="330" t="str">
        <f>IF(H7552="","",IFERROR(INDEX(Tanggal1,MATCH('Buku Besar'!H7552,Akun1,0)),""))</f>
        <v/>
      </c>
      <c r="J7552" s="2" t="str">
        <f>IF(H7552="","",IFERROR(INDEX(Keterangan1,MATCH('Buku Besar'!H7552,Akun1,0)),""))</f>
        <v/>
      </c>
      <c r="K7552" s="2" t="str">
        <f>IF(H7552="","",IFERROR(INDEX(Reff1,MATCH('Buku Besar'!H7552,Akun1,0)),""))</f>
        <v/>
      </c>
      <c r="L7552" s="331" t="str">
        <f>IF(H7552="","",IFERROR(INDEX(Penerimaan1,MATCH('Buku Besar'!H7552,Akun1,0)),""))</f>
        <v/>
      </c>
      <c r="M7552" s="331" t="str">
        <f>IF(H7552="","",IFERROR(INDEX(Pengeluaran1,MATCH('Buku Besar'!H7552,Akun1,0)),""))</f>
        <v/>
      </c>
    </row>
    <row r="7553" spans="1:13" x14ac:dyDescent="0.25">
      <c r="A7553" s="91" t="str">
        <f t="shared" si="234"/>
        <v/>
      </c>
      <c r="B7553" s="330" t="str">
        <f>IF(A7553="","",IFERROR(INDEX(Tanggal,MATCH('Buku Besar'!A7553,Akun,0)),""))</f>
        <v/>
      </c>
      <c r="C7553" s="2" t="str">
        <f>IF(A7553="","",IFERROR(INDEX(Keterangan,MATCH('Buku Besar'!A7553,Akun,0)),""))</f>
        <v/>
      </c>
      <c r="D7553" s="2" t="str">
        <f>IF(A7553="","",IFERROR(INDEX(Reff,MATCH('Buku Besar'!A7553,Akun,0)),""))</f>
        <v/>
      </c>
      <c r="E7553" s="331" t="str">
        <f>IF(A7553="","",IFERROR(INDEX(Penerimaan,MATCH('Buku Besar'!A7553,Akun,0)),""))</f>
        <v/>
      </c>
      <c r="F7553" s="331" t="str">
        <f>IF(A7553="","",IFERROR(INDEX(Pengeluaran,MATCH('Buku Besar'!A7553,Akun,0)),""))</f>
        <v/>
      </c>
      <c r="H7553" s="91" t="str">
        <f t="shared" si="235"/>
        <v/>
      </c>
      <c r="I7553" s="330" t="str">
        <f>IF(H7553="","",IFERROR(INDEX(Tanggal1,MATCH('Buku Besar'!H7553,Akun1,0)),""))</f>
        <v/>
      </c>
      <c r="J7553" s="2" t="str">
        <f>IF(H7553="","",IFERROR(INDEX(Keterangan1,MATCH('Buku Besar'!H7553,Akun1,0)),""))</f>
        <v/>
      </c>
      <c r="K7553" s="2" t="str">
        <f>IF(H7553="","",IFERROR(INDEX(Reff1,MATCH('Buku Besar'!H7553,Akun1,0)),""))</f>
        <v/>
      </c>
      <c r="L7553" s="331" t="str">
        <f>IF(H7553="","",IFERROR(INDEX(Penerimaan1,MATCH('Buku Besar'!H7553,Akun1,0)),""))</f>
        <v/>
      </c>
      <c r="M7553" s="331" t="str">
        <f>IF(H7553="","",IFERROR(INDEX(Pengeluaran1,MATCH('Buku Besar'!H7553,Akun1,0)),""))</f>
        <v/>
      </c>
    </row>
    <row r="7554" spans="1:13" x14ac:dyDescent="0.25">
      <c r="A7554" s="91" t="str">
        <f t="shared" si="234"/>
        <v/>
      </c>
      <c r="B7554" s="330" t="str">
        <f>IF(A7554="","",IFERROR(INDEX(Tanggal,MATCH('Buku Besar'!A7554,Akun,0)),""))</f>
        <v/>
      </c>
      <c r="C7554" s="2" t="str">
        <f>IF(A7554="","",IFERROR(INDEX(Keterangan,MATCH('Buku Besar'!A7554,Akun,0)),""))</f>
        <v/>
      </c>
      <c r="D7554" s="2" t="str">
        <f>IF(A7554="","",IFERROR(INDEX(Reff,MATCH('Buku Besar'!A7554,Akun,0)),""))</f>
        <v/>
      </c>
      <c r="E7554" s="331" t="str">
        <f>IF(A7554="","",IFERROR(INDEX(Penerimaan,MATCH('Buku Besar'!A7554,Akun,0)),""))</f>
        <v/>
      </c>
      <c r="F7554" s="331" t="str">
        <f>IF(A7554="","",IFERROR(INDEX(Pengeluaran,MATCH('Buku Besar'!A7554,Akun,0)),""))</f>
        <v/>
      </c>
      <c r="H7554" s="91" t="str">
        <f t="shared" si="235"/>
        <v/>
      </c>
      <c r="I7554" s="330" t="str">
        <f>IF(H7554="","",IFERROR(INDEX(Tanggal1,MATCH('Buku Besar'!H7554,Akun1,0)),""))</f>
        <v/>
      </c>
      <c r="J7554" s="2" t="str">
        <f>IF(H7554="","",IFERROR(INDEX(Keterangan1,MATCH('Buku Besar'!H7554,Akun1,0)),""))</f>
        <v/>
      </c>
      <c r="K7554" s="2" t="str">
        <f>IF(H7554="","",IFERROR(INDEX(Reff1,MATCH('Buku Besar'!H7554,Akun1,0)),""))</f>
        <v/>
      </c>
      <c r="L7554" s="331" t="str">
        <f>IF(H7554="","",IFERROR(INDEX(Penerimaan1,MATCH('Buku Besar'!H7554,Akun1,0)),""))</f>
        <v/>
      </c>
      <c r="M7554" s="331" t="str">
        <f>IF(H7554="","",IFERROR(INDEX(Pengeluaran1,MATCH('Buku Besar'!H7554,Akun1,0)),""))</f>
        <v/>
      </c>
    </row>
    <row r="7555" spans="1:13" x14ac:dyDescent="0.25">
      <c r="A7555" s="91" t="str">
        <f t="shared" si="234"/>
        <v/>
      </c>
      <c r="B7555" s="330" t="str">
        <f>IF(A7555="","",IFERROR(INDEX(Tanggal,MATCH('Buku Besar'!A7555,Akun,0)),""))</f>
        <v/>
      </c>
      <c r="C7555" s="2" t="str">
        <f>IF(A7555="","",IFERROR(INDEX(Keterangan,MATCH('Buku Besar'!A7555,Akun,0)),""))</f>
        <v/>
      </c>
      <c r="D7555" s="2" t="str">
        <f>IF(A7555="","",IFERROR(INDEX(Reff,MATCH('Buku Besar'!A7555,Akun,0)),""))</f>
        <v/>
      </c>
      <c r="E7555" s="331" t="str">
        <f>IF(A7555="","",IFERROR(INDEX(Penerimaan,MATCH('Buku Besar'!A7555,Akun,0)),""))</f>
        <v/>
      </c>
      <c r="F7555" s="331" t="str">
        <f>IF(A7555="","",IFERROR(INDEX(Pengeluaran,MATCH('Buku Besar'!A7555,Akun,0)),""))</f>
        <v/>
      </c>
      <c r="H7555" s="91" t="str">
        <f t="shared" si="235"/>
        <v/>
      </c>
      <c r="I7555" s="330" t="str">
        <f>IF(H7555="","",IFERROR(INDEX(Tanggal1,MATCH('Buku Besar'!H7555,Akun1,0)),""))</f>
        <v/>
      </c>
      <c r="J7555" s="2" t="str">
        <f>IF(H7555="","",IFERROR(INDEX(Keterangan1,MATCH('Buku Besar'!H7555,Akun1,0)),""))</f>
        <v/>
      </c>
      <c r="K7555" s="2" t="str">
        <f>IF(H7555="","",IFERROR(INDEX(Reff1,MATCH('Buku Besar'!H7555,Akun1,0)),""))</f>
        <v/>
      </c>
      <c r="L7555" s="331" t="str">
        <f>IF(H7555="","",IFERROR(INDEX(Penerimaan1,MATCH('Buku Besar'!H7555,Akun1,0)),""))</f>
        <v/>
      </c>
      <c r="M7555" s="331" t="str">
        <f>IF(H7555="","",IFERROR(INDEX(Pengeluaran1,MATCH('Buku Besar'!H7555,Akun1,0)),""))</f>
        <v/>
      </c>
    </row>
    <row r="7556" spans="1:13" x14ac:dyDescent="0.25">
      <c r="A7556" s="91" t="str">
        <f t="shared" si="234"/>
        <v/>
      </c>
      <c r="B7556" s="330" t="str">
        <f>IF(A7556="","",IFERROR(INDEX(Tanggal,MATCH('Buku Besar'!A7556,Akun,0)),""))</f>
        <v/>
      </c>
      <c r="C7556" s="2" t="str">
        <f>IF(A7556="","",IFERROR(INDEX(Keterangan,MATCH('Buku Besar'!A7556,Akun,0)),""))</f>
        <v/>
      </c>
      <c r="D7556" s="2" t="str">
        <f>IF(A7556="","",IFERROR(INDEX(Reff,MATCH('Buku Besar'!A7556,Akun,0)),""))</f>
        <v/>
      </c>
      <c r="E7556" s="331" t="str">
        <f>IF(A7556="","",IFERROR(INDEX(Penerimaan,MATCH('Buku Besar'!A7556,Akun,0)),""))</f>
        <v/>
      </c>
      <c r="F7556" s="331" t="str">
        <f>IF(A7556="","",IFERROR(INDEX(Pengeluaran,MATCH('Buku Besar'!A7556,Akun,0)),""))</f>
        <v/>
      </c>
      <c r="H7556" s="91" t="str">
        <f t="shared" si="235"/>
        <v/>
      </c>
      <c r="I7556" s="330" t="str">
        <f>IF(H7556="","",IFERROR(INDEX(Tanggal1,MATCH('Buku Besar'!H7556,Akun1,0)),""))</f>
        <v/>
      </c>
      <c r="J7556" s="2" t="str">
        <f>IF(H7556="","",IFERROR(INDEX(Keterangan1,MATCH('Buku Besar'!H7556,Akun1,0)),""))</f>
        <v/>
      </c>
      <c r="K7556" s="2" t="str">
        <f>IF(H7556="","",IFERROR(INDEX(Reff1,MATCH('Buku Besar'!H7556,Akun1,0)),""))</f>
        <v/>
      </c>
      <c r="L7556" s="331" t="str">
        <f>IF(H7556="","",IFERROR(INDEX(Penerimaan1,MATCH('Buku Besar'!H7556,Akun1,0)),""))</f>
        <v/>
      </c>
      <c r="M7556" s="331" t="str">
        <f>IF(H7556="","",IFERROR(INDEX(Pengeluaran1,MATCH('Buku Besar'!H7556,Akun1,0)),""))</f>
        <v/>
      </c>
    </row>
    <row r="7557" spans="1:13" x14ac:dyDescent="0.25">
      <c r="A7557" s="91" t="str">
        <f t="shared" si="234"/>
        <v/>
      </c>
      <c r="B7557" s="330" t="str">
        <f>IF(A7557="","",IFERROR(INDEX(Tanggal,MATCH('Buku Besar'!A7557,Akun,0)),""))</f>
        <v/>
      </c>
      <c r="C7557" s="2" t="str">
        <f>IF(A7557="","",IFERROR(INDEX(Keterangan,MATCH('Buku Besar'!A7557,Akun,0)),""))</f>
        <v/>
      </c>
      <c r="D7557" s="2" t="str">
        <f>IF(A7557="","",IFERROR(INDEX(Reff,MATCH('Buku Besar'!A7557,Akun,0)),""))</f>
        <v/>
      </c>
      <c r="E7557" s="331" t="str">
        <f>IF(A7557="","",IFERROR(INDEX(Penerimaan,MATCH('Buku Besar'!A7557,Akun,0)),""))</f>
        <v/>
      </c>
      <c r="F7557" s="331" t="str">
        <f>IF(A7557="","",IFERROR(INDEX(Pengeluaran,MATCH('Buku Besar'!A7557,Akun,0)),""))</f>
        <v/>
      </c>
      <c r="H7557" s="91" t="str">
        <f t="shared" si="235"/>
        <v/>
      </c>
      <c r="I7557" s="330" t="str">
        <f>IF(H7557="","",IFERROR(INDEX(Tanggal1,MATCH('Buku Besar'!H7557,Akun1,0)),""))</f>
        <v/>
      </c>
      <c r="J7557" s="2" t="str">
        <f>IF(H7557="","",IFERROR(INDEX(Keterangan1,MATCH('Buku Besar'!H7557,Akun1,0)),""))</f>
        <v/>
      </c>
      <c r="K7557" s="2" t="str">
        <f>IF(H7557="","",IFERROR(INDEX(Reff1,MATCH('Buku Besar'!H7557,Akun1,0)),""))</f>
        <v/>
      </c>
      <c r="L7557" s="331" t="str">
        <f>IF(H7557="","",IFERROR(INDEX(Penerimaan1,MATCH('Buku Besar'!H7557,Akun1,0)),""))</f>
        <v/>
      </c>
      <c r="M7557" s="331" t="str">
        <f>IF(H7557="","",IFERROR(INDEX(Pengeluaran1,MATCH('Buku Besar'!H7557,Akun1,0)),""))</f>
        <v/>
      </c>
    </row>
    <row r="7558" spans="1:13" x14ac:dyDescent="0.25">
      <c r="A7558" s="91" t="str">
        <f t="shared" si="234"/>
        <v/>
      </c>
      <c r="B7558" s="330" t="str">
        <f>IF(A7558="","",IFERROR(INDEX(Tanggal,MATCH('Buku Besar'!A7558,Akun,0)),""))</f>
        <v/>
      </c>
      <c r="C7558" s="2" t="str">
        <f>IF(A7558="","",IFERROR(INDEX(Keterangan,MATCH('Buku Besar'!A7558,Akun,0)),""))</f>
        <v/>
      </c>
      <c r="D7558" s="2" t="str">
        <f>IF(A7558="","",IFERROR(INDEX(Reff,MATCH('Buku Besar'!A7558,Akun,0)),""))</f>
        <v/>
      </c>
      <c r="E7558" s="331" t="str">
        <f>IF(A7558="","",IFERROR(INDEX(Penerimaan,MATCH('Buku Besar'!A7558,Akun,0)),""))</f>
        <v/>
      </c>
      <c r="F7558" s="331" t="str">
        <f>IF(A7558="","",IFERROR(INDEX(Pengeluaran,MATCH('Buku Besar'!A7558,Akun,0)),""))</f>
        <v/>
      </c>
      <c r="H7558" s="91" t="str">
        <f t="shared" si="235"/>
        <v/>
      </c>
      <c r="I7558" s="330" t="str">
        <f>IF(H7558="","",IFERROR(INDEX(Tanggal1,MATCH('Buku Besar'!H7558,Akun1,0)),""))</f>
        <v/>
      </c>
      <c r="J7558" s="2" t="str">
        <f>IF(H7558="","",IFERROR(INDEX(Keterangan1,MATCH('Buku Besar'!H7558,Akun1,0)),""))</f>
        <v/>
      </c>
      <c r="K7558" s="2" t="str">
        <f>IF(H7558="","",IFERROR(INDEX(Reff1,MATCH('Buku Besar'!H7558,Akun1,0)),""))</f>
        <v/>
      </c>
      <c r="L7558" s="331" t="str">
        <f>IF(H7558="","",IFERROR(INDEX(Penerimaan1,MATCH('Buku Besar'!H7558,Akun1,0)),""))</f>
        <v/>
      </c>
      <c r="M7558" s="331" t="str">
        <f>IF(H7558="","",IFERROR(INDEX(Pengeluaran1,MATCH('Buku Besar'!H7558,Akun1,0)),""))</f>
        <v/>
      </c>
    </row>
    <row r="7559" spans="1:13" x14ac:dyDescent="0.25">
      <c r="A7559" s="91" t="str">
        <f t="shared" si="234"/>
        <v/>
      </c>
      <c r="B7559" s="330" t="str">
        <f>IF(A7559="","",IFERROR(INDEX(Tanggal,MATCH('Buku Besar'!A7559,Akun,0)),""))</f>
        <v/>
      </c>
      <c r="C7559" s="2" t="str">
        <f>IF(A7559="","",IFERROR(INDEX(Keterangan,MATCH('Buku Besar'!A7559,Akun,0)),""))</f>
        <v/>
      </c>
      <c r="D7559" s="2" t="str">
        <f>IF(A7559="","",IFERROR(INDEX(Reff,MATCH('Buku Besar'!A7559,Akun,0)),""))</f>
        <v/>
      </c>
      <c r="E7559" s="331" t="str">
        <f>IF(A7559="","",IFERROR(INDEX(Penerimaan,MATCH('Buku Besar'!A7559,Akun,0)),""))</f>
        <v/>
      </c>
      <c r="F7559" s="331" t="str">
        <f>IF(A7559="","",IFERROR(INDEX(Pengeluaran,MATCH('Buku Besar'!A7559,Akun,0)),""))</f>
        <v/>
      </c>
      <c r="H7559" s="91" t="str">
        <f t="shared" si="235"/>
        <v/>
      </c>
      <c r="I7559" s="330" t="str">
        <f>IF(H7559="","",IFERROR(INDEX(Tanggal1,MATCH('Buku Besar'!H7559,Akun1,0)),""))</f>
        <v/>
      </c>
      <c r="J7559" s="2" t="str">
        <f>IF(H7559="","",IFERROR(INDEX(Keterangan1,MATCH('Buku Besar'!H7559,Akun1,0)),""))</f>
        <v/>
      </c>
      <c r="K7559" s="2" t="str">
        <f>IF(H7559="","",IFERROR(INDEX(Reff1,MATCH('Buku Besar'!H7559,Akun1,0)),""))</f>
        <v/>
      </c>
      <c r="L7559" s="331" t="str">
        <f>IF(H7559="","",IFERROR(INDEX(Penerimaan1,MATCH('Buku Besar'!H7559,Akun1,0)),""))</f>
        <v/>
      </c>
      <c r="M7559" s="331" t="str">
        <f>IF(H7559="","",IFERROR(INDEX(Pengeluaran1,MATCH('Buku Besar'!H7559,Akun1,0)),""))</f>
        <v/>
      </c>
    </row>
    <row r="7560" spans="1:13" x14ac:dyDescent="0.25">
      <c r="A7560" s="91" t="str">
        <f t="shared" ref="A7560:A7623" si="236">IFERROR(IF((MID(A7559,8,LEN(A7559)-7)+1)&lt;=COUNTIF(Kas_Harian,LEFT(A7559,6)),LEFT(A7559,6)&amp;"-"&amp;MID(A7559,8,LEN(A7559)-7)+1,""),"")</f>
        <v/>
      </c>
      <c r="B7560" s="330" t="str">
        <f>IF(A7560="","",IFERROR(INDEX(Tanggal,MATCH('Buku Besar'!A7560,Akun,0)),""))</f>
        <v/>
      </c>
      <c r="C7560" s="2" t="str">
        <f>IF(A7560="","",IFERROR(INDEX(Keterangan,MATCH('Buku Besar'!A7560,Akun,0)),""))</f>
        <v/>
      </c>
      <c r="D7560" s="2" t="str">
        <f>IF(A7560="","",IFERROR(INDEX(Reff,MATCH('Buku Besar'!A7560,Akun,0)),""))</f>
        <v/>
      </c>
      <c r="E7560" s="331" t="str">
        <f>IF(A7560="","",IFERROR(INDEX(Penerimaan,MATCH('Buku Besar'!A7560,Akun,0)),""))</f>
        <v/>
      </c>
      <c r="F7560" s="331" t="str">
        <f>IF(A7560="","",IFERROR(INDEX(Pengeluaran,MATCH('Buku Besar'!A7560,Akun,0)),""))</f>
        <v/>
      </c>
      <c r="H7560" s="91" t="str">
        <f t="shared" ref="H7560:H7623" si="237">IFERROR(IF((MID(H7559,8,LEN(H7559)-7)+1)&lt;=COUNTIF(Bank_Harian,LEFT(H7559,6)),LEFT(H7559,6)&amp;"-"&amp;MID(H7559,8,LEN(H7559)-7)+1,""),"")</f>
        <v/>
      </c>
      <c r="I7560" s="330" t="str">
        <f>IF(H7560="","",IFERROR(INDEX(Tanggal1,MATCH('Buku Besar'!H7560,Akun1,0)),""))</f>
        <v/>
      </c>
      <c r="J7560" s="2" t="str">
        <f>IF(H7560="","",IFERROR(INDEX(Keterangan1,MATCH('Buku Besar'!H7560,Akun1,0)),""))</f>
        <v/>
      </c>
      <c r="K7560" s="2" t="str">
        <f>IF(H7560="","",IFERROR(INDEX(Reff1,MATCH('Buku Besar'!H7560,Akun1,0)),""))</f>
        <v/>
      </c>
      <c r="L7560" s="331" t="str">
        <f>IF(H7560="","",IFERROR(INDEX(Penerimaan1,MATCH('Buku Besar'!H7560,Akun1,0)),""))</f>
        <v/>
      </c>
      <c r="M7560" s="331" t="str">
        <f>IF(H7560="","",IFERROR(INDEX(Pengeluaran1,MATCH('Buku Besar'!H7560,Akun1,0)),""))</f>
        <v/>
      </c>
    </row>
    <row r="7561" spans="1:13" x14ac:dyDescent="0.25">
      <c r="A7561" s="91" t="str">
        <f t="shared" si="236"/>
        <v/>
      </c>
      <c r="B7561" s="330" t="str">
        <f>IF(A7561="","",IFERROR(INDEX(Tanggal,MATCH('Buku Besar'!A7561,Akun,0)),""))</f>
        <v/>
      </c>
      <c r="C7561" s="2" t="str">
        <f>IF(A7561="","",IFERROR(INDEX(Keterangan,MATCH('Buku Besar'!A7561,Akun,0)),""))</f>
        <v/>
      </c>
      <c r="D7561" s="2" t="str">
        <f>IF(A7561="","",IFERROR(INDEX(Reff,MATCH('Buku Besar'!A7561,Akun,0)),""))</f>
        <v/>
      </c>
      <c r="E7561" s="331" t="str">
        <f>IF(A7561="","",IFERROR(INDEX(Penerimaan,MATCH('Buku Besar'!A7561,Akun,0)),""))</f>
        <v/>
      </c>
      <c r="F7561" s="331" t="str">
        <f>IF(A7561="","",IFERROR(INDEX(Pengeluaran,MATCH('Buku Besar'!A7561,Akun,0)),""))</f>
        <v/>
      </c>
      <c r="H7561" s="91" t="str">
        <f t="shared" si="237"/>
        <v/>
      </c>
      <c r="I7561" s="330" t="str">
        <f>IF(H7561="","",IFERROR(INDEX(Tanggal1,MATCH('Buku Besar'!H7561,Akun1,0)),""))</f>
        <v/>
      </c>
      <c r="J7561" s="2" t="str">
        <f>IF(H7561="","",IFERROR(INDEX(Keterangan1,MATCH('Buku Besar'!H7561,Akun1,0)),""))</f>
        <v/>
      </c>
      <c r="K7561" s="2" t="str">
        <f>IF(H7561="","",IFERROR(INDEX(Reff1,MATCH('Buku Besar'!H7561,Akun1,0)),""))</f>
        <v/>
      </c>
      <c r="L7561" s="331" t="str">
        <f>IF(H7561="","",IFERROR(INDEX(Penerimaan1,MATCH('Buku Besar'!H7561,Akun1,0)),""))</f>
        <v/>
      </c>
      <c r="M7561" s="331" t="str">
        <f>IF(H7561="","",IFERROR(INDEX(Pengeluaran1,MATCH('Buku Besar'!H7561,Akun1,0)),""))</f>
        <v/>
      </c>
    </row>
    <row r="7562" spans="1:13" x14ac:dyDescent="0.25">
      <c r="A7562" s="91" t="str">
        <f t="shared" si="236"/>
        <v/>
      </c>
      <c r="B7562" s="330" t="str">
        <f>IF(A7562="","",IFERROR(INDEX(Tanggal,MATCH('Buku Besar'!A7562,Akun,0)),""))</f>
        <v/>
      </c>
      <c r="C7562" s="2" t="str">
        <f>IF(A7562="","",IFERROR(INDEX(Keterangan,MATCH('Buku Besar'!A7562,Akun,0)),""))</f>
        <v/>
      </c>
      <c r="D7562" s="2" t="str">
        <f>IF(A7562="","",IFERROR(INDEX(Reff,MATCH('Buku Besar'!A7562,Akun,0)),""))</f>
        <v/>
      </c>
      <c r="E7562" s="331" t="str">
        <f>IF(A7562="","",IFERROR(INDEX(Penerimaan,MATCH('Buku Besar'!A7562,Akun,0)),""))</f>
        <v/>
      </c>
      <c r="F7562" s="331" t="str">
        <f>IF(A7562="","",IFERROR(INDEX(Pengeluaran,MATCH('Buku Besar'!A7562,Akun,0)),""))</f>
        <v/>
      </c>
      <c r="H7562" s="91" t="str">
        <f t="shared" si="237"/>
        <v/>
      </c>
      <c r="I7562" s="330" t="str">
        <f>IF(H7562="","",IFERROR(INDEX(Tanggal1,MATCH('Buku Besar'!H7562,Akun1,0)),""))</f>
        <v/>
      </c>
      <c r="J7562" s="2" t="str">
        <f>IF(H7562="","",IFERROR(INDEX(Keterangan1,MATCH('Buku Besar'!H7562,Akun1,0)),""))</f>
        <v/>
      </c>
      <c r="K7562" s="2" t="str">
        <f>IF(H7562="","",IFERROR(INDEX(Reff1,MATCH('Buku Besar'!H7562,Akun1,0)),""))</f>
        <v/>
      </c>
      <c r="L7562" s="331" t="str">
        <f>IF(H7562="","",IFERROR(INDEX(Penerimaan1,MATCH('Buku Besar'!H7562,Akun1,0)),""))</f>
        <v/>
      </c>
      <c r="M7562" s="331" t="str">
        <f>IF(H7562="","",IFERROR(INDEX(Pengeluaran1,MATCH('Buku Besar'!H7562,Akun1,0)),""))</f>
        <v/>
      </c>
    </row>
    <row r="7563" spans="1:13" x14ac:dyDescent="0.25">
      <c r="A7563" s="91" t="str">
        <f t="shared" si="236"/>
        <v/>
      </c>
      <c r="B7563" s="330" t="str">
        <f>IF(A7563="","",IFERROR(INDEX(Tanggal,MATCH('Buku Besar'!A7563,Akun,0)),""))</f>
        <v/>
      </c>
      <c r="C7563" s="2" t="str">
        <f>IF(A7563="","",IFERROR(INDEX(Keterangan,MATCH('Buku Besar'!A7563,Akun,0)),""))</f>
        <v/>
      </c>
      <c r="D7563" s="2" t="str">
        <f>IF(A7563="","",IFERROR(INDEX(Reff,MATCH('Buku Besar'!A7563,Akun,0)),""))</f>
        <v/>
      </c>
      <c r="E7563" s="331" t="str">
        <f>IF(A7563="","",IFERROR(INDEX(Penerimaan,MATCH('Buku Besar'!A7563,Akun,0)),""))</f>
        <v/>
      </c>
      <c r="F7563" s="331" t="str">
        <f>IF(A7563="","",IFERROR(INDEX(Pengeluaran,MATCH('Buku Besar'!A7563,Akun,0)),""))</f>
        <v/>
      </c>
      <c r="H7563" s="91" t="str">
        <f t="shared" si="237"/>
        <v/>
      </c>
      <c r="I7563" s="330" t="str">
        <f>IF(H7563="","",IFERROR(INDEX(Tanggal1,MATCH('Buku Besar'!H7563,Akun1,0)),""))</f>
        <v/>
      </c>
      <c r="J7563" s="2" t="str">
        <f>IF(H7563="","",IFERROR(INDEX(Keterangan1,MATCH('Buku Besar'!H7563,Akun1,0)),""))</f>
        <v/>
      </c>
      <c r="K7563" s="2" t="str">
        <f>IF(H7563="","",IFERROR(INDEX(Reff1,MATCH('Buku Besar'!H7563,Akun1,0)),""))</f>
        <v/>
      </c>
      <c r="L7563" s="331" t="str">
        <f>IF(H7563="","",IFERROR(INDEX(Penerimaan1,MATCH('Buku Besar'!H7563,Akun1,0)),""))</f>
        <v/>
      </c>
      <c r="M7563" s="331" t="str">
        <f>IF(H7563="","",IFERROR(INDEX(Pengeluaran1,MATCH('Buku Besar'!H7563,Akun1,0)),""))</f>
        <v/>
      </c>
    </row>
    <row r="7564" spans="1:13" x14ac:dyDescent="0.25">
      <c r="A7564" s="91" t="str">
        <f t="shared" si="236"/>
        <v/>
      </c>
      <c r="B7564" s="330" t="str">
        <f>IF(A7564="","",IFERROR(INDEX(Tanggal,MATCH('Buku Besar'!A7564,Akun,0)),""))</f>
        <v/>
      </c>
      <c r="C7564" s="2" t="str">
        <f>IF(A7564="","",IFERROR(INDEX(Keterangan,MATCH('Buku Besar'!A7564,Akun,0)),""))</f>
        <v/>
      </c>
      <c r="D7564" s="2" t="str">
        <f>IF(A7564="","",IFERROR(INDEX(Reff,MATCH('Buku Besar'!A7564,Akun,0)),""))</f>
        <v/>
      </c>
      <c r="E7564" s="331" t="str">
        <f>IF(A7564="","",IFERROR(INDEX(Penerimaan,MATCH('Buku Besar'!A7564,Akun,0)),""))</f>
        <v/>
      </c>
      <c r="F7564" s="331" t="str">
        <f>IF(A7564="","",IFERROR(INDEX(Pengeluaran,MATCH('Buku Besar'!A7564,Akun,0)),""))</f>
        <v/>
      </c>
      <c r="H7564" s="91" t="str">
        <f t="shared" si="237"/>
        <v/>
      </c>
      <c r="I7564" s="330" t="str">
        <f>IF(H7564="","",IFERROR(INDEX(Tanggal1,MATCH('Buku Besar'!H7564,Akun1,0)),""))</f>
        <v/>
      </c>
      <c r="J7564" s="2" t="str">
        <f>IF(H7564="","",IFERROR(INDEX(Keterangan1,MATCH('Buku Besar'!H7564,Akun1,0)),""))</f>
        <v/>
      </c>
      <c r="K7564" s="2" t="str">
        <f>IF(H7564="","",IFERROR(INDEX(Reff1,MATCH('Buku Besar'!H7564,Akun1,0)),""))</f>
        <v/>
      </c>
      <c r="L7564" s="331" t="str">
        <f>IF(H7564="","",IFERROR(INDEX(Penerimaan1,MATCH('Buku Besar'!H7564,Akun1,0)),""))</f>
        <v/>
      </c>
      <c r="M7564" s="331" t="str">
        <f>IF(H7564="","",IFERROR(INDEX(Pengeluaran1,MATCH('Buku Besar'!H7564,Akun1,0)),""))</f>
        <v/>
      </c>
    </row>
    <row r="7565" spans="1:13" x14ac:dyDescent="0.25">
      <c r="A7565" s="91" t="str">
        <f t="shared" si="236"/>
        <v/>
      </c>
      <c r="B7565" s="330" t="str">
        <f>IF(A7565="","",IFERROR(INDEX(Tanggal,MATCH('Buku Besar'!A7565,Akun,0)),""))</f>
        <v/>
      </c>
      <c r="C7565" s="2" t="str">
        <f>IF(A7565="","",IFERROR(INDEX(Keterangan,MATCH('Buku Besar'!A7565,Akun,0)),""))</f>
        <v/>
      </c>
      <c r="D7565" s="2" t="str">
        <f>IF(A7565="","",IFERROR(INDEX(Reff,MATCH('Buku Besar'!A7565,Akun,0)),""))</f>
        <v/>
      </c>
      <c r="E7565" s="331" t="str">
        <f>IF(A7565="","",IFERROR(INDEX(Penerimaan,MATCH('Buku Besar'!A7565,Akun,0)),""))</f>
        <v/>
      </c>
      <c r="F7565" s="331" t="str">
        <f>IF(A7565="","",IFERROR(INDEX(Pengeluaran,MATCH('Buku Besar'!A7565,Akun,0)),""))</f>
        <v/>
      </c>
      <c r="H7565" s="91" t="str">
        <f t="shared" si="237"/>
        <v/>
      </c>
      <c r="I7565" s="330" t="str">
        <f>IF(H7565="","",IFERROR(INDEX(Tanggal1,MATCH('Buku Besar'!H7565,Akun1,0)),""))</f>
        <v/>
      </c>
      <c r="J7565" s="2" t="str">
        <f>IF(H7565="","",IFERROR(INDEX(Keterangan1,MATCH('Buku Besar'!H7565,Akun1,0)),""))</f>
        <v/>
      </c>
      <c r="K7565" s="2" t="str">
        <f>IF(H7565="","",IFERROR(INDEX(Reff1,MATCH('Buku Besar'!H7565,Akun1,0)),""))</f>
        <v/>
      </c>
      <c r="L7565" s="331" t="str">
        <f>IF(H7565="","",IFERROR(INDEX(Penerimaan1,MATCH('Buku Besar'!H7565,Akun1,0)),""))</f>
        <v/>
      </c>
      <c r="M7565" s="331" t="str">
        <f>IF(H7565="","",IFERROR(INDEX(Pengeluaran1,MATCH('Buku Besar'!H7565,Akun1,0)),""))</f>
        <v/>
      </c>
    </row>
    <row r="7566" spans="1:13" x14ac:dyDescent="0.25">
      <c r="A7566" s="91" t="str">
        <f t="shared" si="236"/>
        <v/>
      </c>
      <c r="B7566" s="330" t="str">
        <f>IF(A7566="","",IFERROR(INDEX(Tanggal,MATCH('Buku Besar'!A7566,Akun,0)),""))</f>
        <v/>
      </c>
      <c r="C7566" s="2" t="str">
        <f>IF(A7566="","",IFERROR(INDEX(Keterangan,MATCH('Buku Besar'!A7566,Akun,0)),""))</f>
        <v/>
      </c>
      <c r="D7566" s="2" t="str">
        <f>IF(A7566="","",IFERROR(INDEX(Reff,MATCH('Buku Besar'!A7566,Akun,0)),""))</f>
        <v/>
      </c>
      <c r="E7566" s="331" t="str">
        <f>IF(A7566="","",IFERROR(INDEX(Penerimaan,MATCH('Buku Besar'!A7566,Akun,0)),""))</f>
        <v/>
      </c>
      <c r="F7566" s="331" t="str">
        <f>IF(A7566="","",IFERROR(INDEX(Pengeluaran,MATCH('Buku Besar'!A7566,Akun,0)),""))</f>
        <v/>
      </c>
      <c r="H7566" s="91" t="str">
        <f t="shared" si="237"/>
        <v/>
      </c>
      <c r="I7566" s="330" t="str">
        <f>IF(H7566="","",IFERROR(INDEX(Tanggal1,MATCH('Buku Besar'!H7566,Akun1,0)),""))</f>
        <v/>
      </c>
      <c r="J7566" s="2" t="str">
        <f>IF(H7566="","",IFERROR(INDEX(Keterangan1,MATCH('Buku Besar'!H7566,Akun1,0)),""))</f>
        <v/>
      </c>
      <c r="K7566" s="2" t="str">
        <f>IF(H7566="","",IFERROR(INDEX(Reff1,MATCH('Buku Besar'!H7566,Akun1,0)),""))</f>
        <v/>
      </c>
      <c r="L7566" s="331" t="str">
        <f>IF(H7566="","",IFERROR(INDEX(Penerimaan1,MATCH('Buku Besar'!H7566,Akun1,0)),""))</f>
        <v/>
      </c>
      <c r="M7566" s="331" t="str">
        <f>IF(H7566="","",IFERROR(INDEX(Pengeluaran1,MATCH('Buku Besar'!H7566,Akun1,0)),""))</f>
        <v/>
      </c>
    </row>
    <row r="7567" spans="1:13" x14ac:dyDescent="0.25">
      <c r="A7567" s="91" t="str">
        <f t="shared" si="236"/>
        <v/>
      </c>
      <c r="B7567" s="330" t="str">
        <f>IF(A7567="","",IFERROR(INDEX(Tanggal,MATCH('Buku Besar'!A7567,Akun,0)),""))</f>
        <v/>
      </c>
      <c r="C7567" s="2" t="str">
        <f>IF(A7567="","",IFERROR(INDEX(Keterangan,MATCH('Buku Besar'!A7567,Akun,0)),""))</f>
        <v/>
      </c>
      <c r="D7567" s="2" t="str">
        <f>IF(A7567="","",IFERROR(INDEX(Reff,MATCH('Buku Besar'!A7567,Akun,0)),""))</f>
        <v/>
      </c>
      <c r="E7567" s="331" t="str">
        <f>IF(A7567="","",IFERROR(INDEX(Penerimaan,MATCH('Buku Besar'!A7567,Akun,0)),""))</f>
        <v/>
      </c>
      <c r="F7567" s="331" t="str">
        <f>IF(A7567="","",IFERROR(INDEX(Pengeluaran,MATCH('Buku Besar'!A7567,Akun,0)),""))</f>
        <v/>
      </c>
      <c r="H7567" s="91" t="str">
        <f t="shared" si="237"/>
        <v/>
      </c>
      <c r="I7567" s="330" t="str">
        <f>IF(H7567="","",IFERROR(INDEX(Tanggal1,MATCH('Buku Besar'!H7567,Akun1,0)),""))</f>
        <v/>
      </c>
      <c r="J7567" s="2" t="str">
        <f>IF(H7567="","",IFERROR(INDEX(Keterangan1,MATCH('Buku Besar'!H7567,Akun1,0)),""))</f>
        <v/>
      </c>
      <c r="K7567" s="2" t="str">
        <f>IF(H7567="","",IFERROR(INDEX(Reff1,MATCH('Buku Besar'!H7567,Akun1,0)),""))</f>
        <v/>
      </c>
      <c r="L7567" s="331" t="str">
        <f>IF(H7567="","",IFERROR(INDEX(Penerimaan1,MATCH('Buku Besar'!H7567,Akun1,0)),""))</f>
        <v/>
      </c>
      <c r="M7567" s="331" t="str">
        <f>IF(H7567="","",IFERROR(INDEX(Pengeluaran1,MATCH('Buku Besar'!H7567,Akun1,0)),""))</f>
        <v/>
      </c>
    </row>
    <row r="7568" spans="1:13" x14ac:dyDescent="0.25">
      <c r="A7568" s="91" t="str">
        <f t="shared" si="236"/>
        <v/>
      </c>
      <c r="B7568" s="330" t="str">
        <f>IF(A7568="","",IFERROR(INDEX(Tanggal,MATCH('Buku Besar'!A7568,Akun,0)),""))</f>
        <v/>
      </c>
      <c r="C7568" s="2" t="str">
        <f>IF(A7568="","",IFERROR(INDEX(Keterangan,MATCH('Buku Besar'!A7568,Akun,0)),""))</f>
        <v/>
      </c>
      <c r="D7568" s="2" t="str">
        <f>IF(A7568="","",IFERROR(INDEX(Reff,MATCH('Buku Besar'!A7568,Akun,0)),""))</f>
        <v/>
      </c>
      <c r="E7568" s="331" t="str">
        <f>IF(A7568="","",IFERROR(INDEX(Penerimaan,MATCH('Buku Besar'!A7568,Akun,0)),""))</f>
        <v/>
      </c>
      <c r="F7568" s="331" t="str">
        <f>IF(A7568="","",IFERROR(INDEX(Pengeluaran,MATCH('Buku Besar'!A7568,Akun,0)),""))</f>
        <v/>
      </c>
      <c r="H7568" s="91" t="str">
        <f t="shared" si="237"/>
        <v/>
      </c>
      <c r="I7568" s="330" t="str">
        <f>IF(H7568="","",IFERROR(INDEX(Tanggal1,MATCH('Buku Besar'!H7568,Akun1,0)),""))</f>
        <v/>
      </c>
      <c r="J7568" s="2" t="str">
        <f>IF(H7568="","",IFERROR(INDEX(Keterangan1,MATCH('Buku Besar'!H7568,Akun1,0)),""))</f>
        <v/>
      </c>
      <c r="K7568" s="2" t="str">
        <f>IF(H7568="","",IFERROR(INDEX(Reff1,MATCH('Buku Besar'!H7568,Akun1,0)),""))</f>
        <v/>
      </c>
      <c r="L7568" s="331" t="str">
        <f>IF(H7568="","",IFERROR(INDEX(Penerimaan1,MATCH('Buku Besar'!H7568,Akun1,0)),""))</f>
        <v/>
      </c>
      <c r="M7568" s="331" t="str">
        <f>IF(H7568="","",IFERROR(INDEX(Pengeluaran1,MATCH('Buku Besar'!H7568,Akun1,0)),""))</f>
        <v/>
      </c>
    </row>
    <row r="7569" spans="1:13" x14ac:dyDescent="0.25">
      <c r="A7569" s="91" t="str">
        <f t="shared" si="236"/>
        <v/>
      </c>
      <c r="B7569" s="330" t="str">
        <f>IF(A7569="","",IFERROR(INDEX(Tanggal,MATCH('Buku Besar'!A7569,Akun,0)),""))</f>
        <v/>
      </c>
      <c r="C7569" s="2" t="str">
        <f>IF(A7569="","",IFERROR(INDEX(Keterangan,MATCH('Buku Besar'!A7569,Akun,0)),""))</f>
        <v/>
      </c>
      <c r="D7569" s="2" t="str">
        <f>IF(A7569="","",IFERROR(INDEX(Reff,MATCH('Buku Besar'!A7569,Akun,0)),""))</f>
        <v/>
      </c>
      <c r="E7569" s="331" t="str">
        <f>IF(A7569="","",IFERROR(INDEX(Penerimaan,MATCH('Buku Besar'!A7569,Akun,0)),""))</f>
        <v/>
      </c>
      <c r="F7569" s="331" t="str">
        <f>IF(A7569="","",IFERROR(INDEX(Pengeluaran,MATCH('Buku Besar'!A7569,Akun,0)),""))</f>
        <v/>
      </c>
      <c r="H7569" s="91" t="str">
        <f t="shared" si="237"/>
        <v/>
      </c>
      <c r="I7569" s="330" t="str">
        <f>IF(H7569="","",IFERROR(INDEX(Tanggal1,MATCH('Buku Besar'!H7569,Akun1,0)),""))</f>
        <v/>
      </c>
      <c r="J7569" s="2" t="str">
        <f>IF(H7569="","",IFERROR(INDEX(Keterangan1,MATCH('Buku Besar'!H7569,Akun1,0)),""))</f>
        <v/>
      </c>
      <c r="K7569" s="2" t="str">
        <f>IF(H7569="","",IFERROR(INDEX(Reff1,MATCH('Buku Besar'!H7569,Akun1,0)),""))</f>
        <v/>
      </c>
      <c r="L7569" s="331" t="str">
        <f>IF(H7569="","",IFERROR(INDEX(Penerimaan1,MATCH('Buku Besar'!H7569,Akun1,0)),""))</f>
        <v/>
      </c>
      <c r="M7569" s="331" t="str">
        <f>IF(H7569="","",IFERROR(INDEX(Pengeluaran1,MATCH('Buku Besar'!H7569,Akun1,0)),""))</f>
        <v/>
      </c>
    </row>
    <row r="7570" spans="1:13" x14ac:dyDescent="0.25">
      <c r="A7570" s="91" t="str">
        <f t="shared" si="236"/>
        <v/>
      </c>
      <c r="B7570" s="330" t="str">
        <f>IF(A7570="","",IFERROR(INDEX(Tanggal,MATCH('Buku Besar'!A7570,Akun,0)),""))</f>
        <v/>
      </c>
      <c r="C7570" s="2" t="str">
        <f>IF(A7570="","",IFERROR(INDEX(Keterangan,MATCH('Buku Besar'!A7570,Akun,0)),""))</f>
        <v/>
      </c>
      <c r="D7570" s="2" t="str">
        <f>IF(A7570="","",IFERROR(INDEX(Reff,MATCH('Buku Besar'!A7570,Akun,0)),""))</f>
        <v/>
      </c>
      <c r="E7570" s="331" t="str">
        <f>IF(A7570="","",IFERROR(INDEX(Penerimaan,MATCH('Buku Besar'!A7570,Akun,0)),""))</f>
        <v/>
      </c>
      <c r="F7570" s="331" t="str">
        <f>IF(A7570="","",IFERROR(INDEX(Pengeluaran,MATCH('Buku Besar'!A7570,Akun,0)),""))</f>
        <v/>
      </c>
      <c r="H7570" s="91" t="str">
        <f t="shared" si="237"/>
        <v/>
      </c>
      <c r="I7570" s="330" t="str">
        <f>IF(H7570="","",IFERROR(INDEX(Tanggal1,MATCH('Buku Besar'!H7570,Akun1,0)),""))</f>
        <v/>
      </c>
      <c r="J7570" s="2" t="str">
        <f>IF(H7570="","",IFERROR(INDEX(Keterangan1,MATCH('Buku Besar'!H7570,Akun1,0)),""))</f>
        <v/>
      </c>
      <c r="K7570" s="2" t="str">
        <f>IF(H7570="","",IFERROR(INDEX(Reff1,MATCH('Buku Besar'!H7570,Akun1,0)),""))</f>
        <v/>
      </c>
      <c r="L7570" s="331" t="str">
        <f>IF(H7570="","",IFERROR(INDEX(Penerimaan1,MATCH('Buku Besar'!H7570,Akun1,0)),""))</f>
        <v/>
      </c>
      <c r="M7570" s="331" t="str">
        <f>IF(H7570="","",IFERROR(INDEX(Pengeluaran1,MATCH('Buku Besar'!H7570,Akun1,0)),""))</f>
        <v/>
      </c>
    </row>
    <row r="7571" spans="1:13" x14ac:dyDescent="0.25">
      <c r="A7571" s="91" t="str">
        <f t="shared" si="236"/>
        <v/>
      </c>
      <c r="B7571" s="330" t="str">
        <f>IF(A7571="","",IFERROR(INDEX(Tanggal,MATCH('Buku Besar'!A7571,Akun,0)),""))</f>
        <v/>
      </c>
      <c r="C7571" s="2" t="str">
        <f>IF(A7571="","",IFERROR(INDEX(Keterangan,MATCH('Buku Besar'!A7571,Akun,0)),""))</f>
        <v/>
      </c>
      <c r="D7571" s="2" t="str">
        <f>IF(A7571="","",IFERROR(INDEX(Reff,MATCH('Buku Besar'!A7571,Akun,0)),""))</f>
        <v/>
      </c>
      <c r="E7571" s="331" t="str">
        <f>IF(A7571="","",IFERROR(INDEX(Penerimaan,MATCH('Buku Besar'!A7571,Akun,0)),""))</f>
        <v/>
      </c>
      <c r="F7571" s="331" t="str">
        <f>IF(A7571="","",IFERROR(INDEX(Pengeluaran,MATCH('Buku Besar'!A7571,Akun,0)),""))</f>
        <v/>
      </c>
      <c r="H7571" s="91" t="str">
        <f t="shared" si="237"/>
        <v/>
      </c>
      <c r="I7571" s="330" t="str">
        <f>IF(H7571="","",IFERROR(INDEX(Tanggal1,MATCH('Buku Besar'!H7571,Akun1,0)),""))</f>
        <v/>
      </c>
      <c r="J7571" s="2" t="str">
        <f>IF(H7571="","",IFERROR(INDEX(Keterangan1,MATCH('Buku Besar'!H7571,Akun1,0)),""))</f>
        <v/>
      </c>
      <c r="K7571" s="2" t="str">
        <f>IF(H7571="","",IFERROR(INDEX(Reff1,MATCH('Buku Besar'!H7571,Akun1,0)),""))</f>
        <v/>
      </c>
      <c r="L7571" s="331" t="str">
        <f>IF(H7571="","",IFERROR(INDEX(Penerimaan1,MATCH('Buku Besar'!H7571,Akun1,0)),""))</f>
        <v/>
      </c>
      <c r="M7571" s="331" t="str">
        <f>IF(H7571="","",IFERROR(INDEX(Pengeluaran1,MATCH('Buku Besar'!H7571,Akun1,0)),""))</f>
        <v/>
      </c>
    </row>
    <row r="7572" spans="1:13" x14ac:dyDescent="0.25">
      <c r="A7572" s="91" t="str">
        <f t="shared" si="236"/>
        <v/>
      </c>
      <c r="B7572" s="330" t="str">
        <f>IF(A7572="","",IFERROR(INDEX(Tanggal,MATCH('Buku Besar'!A7572,Akun,0)),""))</f>
        <v/>
      </c>
      <c r="C7572" s="2" t="str">
        <f>IF(A7572="","",IFERROR(INDEX(Keterangan,MATCH('Buku Besar'!A7572,Akun,0)),""))</f>
        <v/>
      </c>
      <c r="D7572" s="2" t="str">
        <f>IF(A7572="","",IFERROR(INDEX(Reff,MATCH('Buku Besar'!A7572,Akun,0)),""))</f>
        <v/>
      </c>
      <c r="E7572" s="331" t="str">
        <f>IF(A7572="","",IFERROR(INDEX(Penerimaan,MATCH('Buku Besar'!A7572,Akun,0)),""))</f>
        <v/>
      </c>
      <c r="F7572" s="331" t="str">
        <f>IF(A7572="","",IFERROR(INDEX(Pengeluaran,MATCH('Buku Besar'!A7572,Akun,0)),""))</f>
        <v/>
      </c>
      <c r="H7572" s="91" t="str">
        <f t="shared" si="237"/>
        <v/>
      </c>
      <c r="I7572" s="330" t="str">
        <f>IF(H7572="","",IFERROR(INDEX(Tanggal1,MATCH('Buku Besar'!H7572,Akun1,0)),""))</f>
        <v/>
      </c>
      <c r="J7572" s="2" t="str">
        <f>IF(H7572="","",IFERROR(INDEX(Keterangan1,MATCH('Buku Besar'!H7572,Akun1,0)),""))</f>
        <v/>
      </c>
      <c r="K7572" s="2" t="str">
        <f>IF(H7572="","",IFERROR(INDEX(Reff1,MATCH('Buku Besar'!H7572,Akun1,0)),""))</f>
        <v/>
      </c>
      <c r="L7572" s="331" t="str">
        <f>IF(H7572="","",IFERROR(INDEX(Penerimaan1,MATCH('Buku Besar'!H7572,Akun1,0)),""))</f>
        <v/>
      </c>
      <c r="M7572" s="331" t="str">
        <f>IF(H7572="","",IFERROR(INDEX(Pengeluaran1,MATCH('Buku Besar'!H7572,Akun1,0)),""))</f>
        <v/>
      </c>
    </row>
    <row r="7573" spans="1:13" x14ac:dyDescent="0.25">
      <c r="A7573" s="91" t="str">
        <f t="shared" si="236"/>
        <v/>
      </c>
      <c r="B7573" s="330" t="str">
        <f>IF(A7573="","",IFERROR(INDEX(Tanggal,MATCH('Buku Besar'!A7573,Akun,0)),""))</f>
        <v/>
      </c>
      <c r="C7573" s="2" t="str">
        <f>IF(A7573="","",IFERROR(INDEX(Keterangan,MATCH('Buku Besar'!A7573,Akun,0)),""))</f>
        <v/>
      </c>
      <c r="D7573" s="2" t="str">
        <f>IF(A7573="","",IFERROR(INDEX(Reff,MATCH('Buku Besar'!A7573,Akun,0)),""))</f>
        <v/>
      </c>
      <c r="E7573" s="331" t="str">
        <f>IF(A7573="","",IFERROR(INDEX(Penerimaan,MATCH('Buku Besar'!A7573,Akun,0)),""))</f>
        <v/>
      </c>
      <c r="F7573" s="331" t="str">
        <f>IF(A7573="","",IFERROR(INDEX(Pengeluaran,MATCH('Buku Besar'!A7573,Akun,0)),""))</f>
        <v/>
      </c>
      <c r="H7573" s="91" t="str">
        <f t="shared" si="237"/>
        <v/>
      </c>
      <c r="I7573" s="330" t="str">
        <f>IF(H7573="","",IFERROR(INDEX(Tanggal1,MATCH('Buku Besar'!H7573,Akun1,0)),""))</f>
        <v/>
      </c>
      <c r="J7573" s="2" t="str">
        <f>IF(H7573="","",IFERROR(INDEX(Keterangan1,MATCH('Buku Besar'!H7573,Akun1,0)),""))</f>
        <v/>
      </c>
      <c r="K7573" s="2" t="str">
        <f>IF(H7573="","",IFERROR(INDEX(Reff1,MATCH('Buku Besar'!H7573,Akun1,0)),""))</f>
        <v/>
      </c>
      <c r="L7573" s="331" t="str">
        <f>IF(H7573="","",IFERROR(INDEX(Penerimaan1,MATCH('Buku Besar'!H7573,Akun1,0)),""))</f>
        <v/>
      </c>
      <c r="M7573" s="331" t="str">
        <f>IF(H7573="","",IFERROR(INDEX(Pengeluaran1,MATCH('Buku Besar'!H7573,Akun1,0)),""))</f>
        <v/>
      </c>
    </row>
    <row r="7574" spans="1:13" x14ac:dyDescent="0.25">
      <c r="A7574" s="91" t="str">
        <f t="shared" si="236"/>
        <v/>
      </c>
      <c r="B7574" s="330" t="str">
        <f>IF(A7574="","",IFERROR(INDEX(Tanggal,MATCH('Buku Besar'!A7574,Akun,0)),""))</f>
        <v/>
      </c>
      <c r="C7574" s="2" t="str">
        <f>IF(A7574="","",IFERROR(INDEX(Keterangan,MATCH('Buku Besar'!A7574,Akun,0)),""))</f>
        <v/>
      </c>
      <c r="D7574" s="2" t="str">
        <f>IF(A7574="","",IFERROR(INDEX(Reff,MATCH('Buku Besar'!A7574,Akun,0)),""))</f>
        <v/>
      </c>
      <c r="E7574" s="331" t="str">
        <f>IF(A7574="","",IFERROR(INDEX(Penerimaan,MATCH('Buku Besar'!A7574,Akun,0)),""))</f>
        <v/>
      </c>
      <c r="F7574" s="331" t="str">
        <f>IF(A7574="","",IFERROR(INDEX(Pengeluaran,MATCH('Buku Besar'!A7574,Akun,0)),""))</f>
        <v/>
      </c>
      <c r="H7574" s="91" t="str">
        <f t="shared" si="237"/>
        <v/>
      </c>
      <c r="I7574" s="330" t="str">
        <f>IF(H7574="","",IFERROR(INDEX(Tanggal1,MATCH('Buku Besar'!H7574,Akun1,0)),""))</f>
        <v/>
      </c>
      <c r="J7574" s="2" t="str">
        <f>IF(H7574="","",IFERROR(INDEX(Keterangan1,MATCH('Buku Besar'!H7574,Akun1,0)),""))</f>
        <v/>
      </c>
      <c r="K7574" s="2" t="str">
        <f>IF(H7574="","",IFERROR(INDEX(Reff1,MATCH('Buku Besar'!H7574,Akun1,0)),""))</f>
        <v/>
      </c>
      <c r="L7574" s="331" t="str">
        <f>IF(H7574="","",IFERROR(INDEX(Penerimaan1,MATCH('Buku Besar'!H7574,Akun1,0)),""))</f>
        <v/>
      </c>
      <c r="M7574" s="331" t="str">
        <f>IF(H7574="","",IFERROR(INDEX(Pengeluaran1,MATCH('Buku Besar'!H7574,Akun1,0)),""))</f>
        <v/>
      </c>
    </row>
    <row r="7575" spans="1:13" x14ac:dyDescent="0.25">
      <c r="A7575" s="91" t="str">
        <f t="shared" si="236"/>
        <v/>
      </c>
      <c r="B7575" s="330" t="str">
        <f>IF(A7575="","",IFERROR(INDEX(Tanggal,MATCH('Buku Besar'!A7575,Akun,0)),""))</f>
        <v/>
      </c>
      <c r="C7575" s="2" t="str">
        <f>IF(A7575="","",IFERROR(INDEX(Keterangan,MATCH('Buku Besar'!A7575,Akun,0)),""))</f>
        <v/>
      </c>
      <c r="D7575" s="2" t="str">
        <f>IF(A7575="","",IFERROR(INDEX(Reff,MATCH('Buku Besar'!A7575,Akun,0)),""))</f>
        <v/>
      </c>
      <c r="E7575" s="331" t="str">
        <f>IF(A7575="","",IFERROR(INDEX(Penerimaan,MATCH('Buku Besar'!A7575,Akun,0)),""))</f>
        <v/>
      </c>
      <c r="F7575" s="331" t="str">
        <f>IF(A7575="","",IFERROR(INDEX(Pengeluaran,MATCH('Buku Besar'!A7575,Akun,0)),""))</f>
        <v/>
      </c>
      <c r="H7575" s="91" t="str">
        <f t="shared" si="237"/>
        <v/>
      </c>
      <c r="I7575" s="330" t="str">
        <f>IF(H7575="","",IFERROR(INDEX(Tanggal1,MATCH('Buku Besar'!H7575,Akun1,0)),""))</f>
        <v/>
      </c>
      <c r="J7575" s="2" t="str">
        <f>IF(H7575="","",IFERROR(INDEX(Keterangan1,MATCH('Buku Besar'!H7575,Akun1,0)),""))</f>
        <v/>
      </c>
      <c r="K7575" s="2" t="str">
        <f>IF(H7575="","",IFERROR(INDEX(Reff1,MATCH('Buku Besar'!H7575,Akun1,0)),""))</f>
        <v/>
      </c>
      <c r="L7575" s="331" t="str">
        <f>IF(H7575="","",IFERROR(INDEX(Penerimaan1,MATCH('Buku Besar'!H7575,Akun1,0)),""))</f>
        <v/>
      </c>
      <c r="M7575" s="331" t="str">
        <f>IF(H7575="","",IFERROR(INDEX(Pengeluaran1,MATCH('Buku Besar'!H7575,Akun1,0)),""))</f>
        <v/>
      </c>
    </row>
    <row r="7576" spans="1:13" x14ac:dyDescent="0.25">
      <c r="A7576" s="91" t="str">
        <f t="shared" si="236"/>
        <v/>
      </c>
      <c r="B7576" s="330" t="str">
        <f>IF(A7576="","",IFERROR(INDEX(Tanggal,MATCH('Buku Besar'!A7576,Akun,0)),""))</f>
        <v/>
      </c>
      <c r="C7576" s="2" t="str">
        <f>IF(A7576="","",IFERROR(INDEX(Keterangan,MATCH('Buku Besar'!A7576,Akun,0)),""))</f>
        <v/>
      </c>
      <c r="D7576" s="2" t="str">
        <f>IF(A7576="","",IFERROR(INDEX(Reff,MATCH('Buku Besar'!A7576,Akun,0)),""))</f>
        <v/>
      </c>
      <c r="E7576" s="331" t="str">
        <f>IF(A7576="","",IFERROR(INDEX(Penerimaan,MATCH('Buku Besar'!A7576,Akun,0)),""))</f>
        <v/>
      </c>
      <c r="F7576" s="331" t="str">
        <f>IF(A7576="","",IFERROR(INDEX(Pengeluaran,MATCH('Buku Besar'!A7576,Akun,0)),""))</f>
        <v/>
      </c>
      <c r="H7576" s="91" t="str">
        <f t="shared" si="237"/>
        <v/>
      </c>
      <c r="I7576" s="330" t="str">
        <f>IF(H7576="","",IFERROR(INDEX(Tanggal1,MATCH('Buku Besar'!H7576,Akun1,0)),""))</f>
        <v/>
      </c>
      <c r="J7576" s="2" t="str">
        <f>IF(H7576="","",IFERROR(INDEX(Keterangan1,MATCH('Buku Besar'!H7576,Akun1,0)),""))</f>
        <v/>
      </c>
      <c r="K7576" s="2" t="str">
        <f>IF(H7576="","",IFERROR(INDEX(Reff1,MATCH('Buku Besar'!H7576,Akun1,0)),""))</f>
        <v/>
      </c>
      <c r="L7576" s="331" t="str">
        <f>IF(H7576="","",IFERROR(INDEX(Penerimaan1,MATCH('Buku Besar'!H7576,Akun1,0)),""))</f>
        <v/>
      </c>
      <c r="M7576" s="331" t="str">
        <f>IF(H7576="","",IFERROR(INDEX(Pengeluaran1,MATCH('Buku Besar'!H7576,Akun1,0)),""))</f>
        <v/>
      </c>
    </row>
    <row r="7577" spans="1:13" x14ac:dyDescent="0.25">
      <c r="A7577" s="91" t="str">
        <f t="shared" si="236"/>
        <v/>
      </c>
      <c r="B7577" s="330" t="str">
        <f>IF(A7577="","",IFERROR(INDEX(Tanggal,MATCH('Buku Besar'!A7577,Akun,0)),""))</f>
        <v/>
      </c>
      <c r="C7577" s="2" t="str">
        <f>IF(A7577="","",IFERROR(INDEX(Keterangan,MATCH('Buku Besar'!A7577,Akun,0)),""))</f>
        <v/>
      </c>
      <c r="D7577" s="2" t="str">
        <f>IF(A7577="","",IFERROR(INDEX(Reff,MATCH('Buku Besar'!A7577,Akun,0)),""))</f>
        <v/>
      </c>
      <c r="E7577" s="331" t="str">
        <f>IF(A7577="","",IFERROR(INDEX(Penerimaan,MATCH('Buku Besar'!A7577,Akun,0)),""))</f>
        <v/>
      </c>
      <c r="F7577" s="331" t="str">
        <f>IF(A7577="","",IFERROR(INDEX(Pengeluaran,MATCH('Buku Besar'!A7577,Akun,0)),""))</f>
        <v/>
      </c>
      <c r="H7577" s="91" t="str">
        <f t="shared" si="237"/>
        <v/>
      </c>
      <c r="I7577" s="330" t="str">
        <f>IF(H7577="","",IFERROR(INDEX(Tanggal1,MATCH('Buku Besar'!H7577,Akun1,0)),""))</f>
        <v/>
      </c>
      <c r="J7577" s="2" t="str">
        <f>IF(H7577="","",IFERROR(INDEX(Keterangan1,MATCH('Buku Besar'!H7577,Akun1,0)),""))</f>
        <v/>
      </c>
      <c r="K7577" s="2" t="str">
        <f>IF(H7577="","",IFERROR(INDEX(Reff1,MATCH('Buku Besar'!H7577,Akun1,0)),""))</f>
        <v/>
      </c>
      <c r="L7577" s="331" t="str">
        <f>IF(H7577="","",IFERROR(INDEX(Penerimaan1,MATCH('Buku Besar'!H7577,Akun1,0)),""))</f>
        <v/>
      </c>
      <c r="M7577" s="331" t="str">
        <f>IF(H7577="","",IFERROR(INDEX(Pengeluaran1,MATCH('Buku Besar'!H7577,Akun1,0)),""))</f>
        <v/>
      </c>
    </row>
    <row r="7578" spans="1:13" x14ac:dyDescent="0.25">
      <c r="A7578" s="91" t="str">
        <f t="shared" si="236"/>
        <v/>
      </c>
      <c r="B7578" s="330" t="str">
        <f>IF(A7578="","",IFERROR(INDEX(Tanggal,MATCH('Buku Besar'!A7578,Akun,0)),""))</f>
        <v/>
      </c>
      <c r="C7578" s="2" t="str">
        <f>IF(A7578="","",IFERROR(INDEX(Keterangan,MATCH('Buku Besar'!A7578,Akun,0)),""))</f>
        <v/>
      </c>
      <c r="D7578" s="2" t="str">
        <f>IF(A7578="","",IFERROR(INDEX(Reff,MATCH('Buku Besar'!A7578,Akun,0)),""))</f>
        <v/>
      </c>
      <c r="E7578" s="331" t="str">
        <f>IF(A7578="","",IFERROR(INDEX(Penerimaan,MATCH('Buku Besar'!A7578,Akun,0)),""))</f>
        <v/>
      </c>
      <c r="F7578" s="331" t="str">
        <f>IF(A7578="","",IFERROR(INDEX(Pengeluaran,MATCH('Buku Besar'!A7578,Akun,0)),""))</f>
        <v/>
      </c>
      <c r="H7578" s="91" t="str">
        <f t="shared" si="237"/>
        <v/>
      </c>
      <c r="I7578" s="330" t="str">
        <f>IF(H7578="","",IFERROR(INDEX(Tanggal1,MATCH('Buku Besar'!H7578,Akun1,0)),""))</f>
        <v/>
      </c>
      <c r="J7578" s="2" t="str">
        <f>IF(H7578="","",IFERROR(INDEX(Keterangan1,MATCH('Buku Besar'!H7578,Akun1,0)),""))</f>
        <v/>
      </c>
      <c r="K7578" s="2" t="str">
        <f>IF(H7578="","",IFERROR(INDEX(Reff1,MATCH('Buku Besar'!H7578,Akun1,0)),""))</f>
        <v/>
      </c>
      <c r="L7578" s="331" t="str">
        <f>IF(H7578="","",IFERROR(INDEX(Penerimaan1,MATCH('Buku Besar'!H7578,Akun1,0)),""))</f>
        <v/>
      </c>
      <c r="M7578" s="331" t="str">
        <f>IF(H7578="","",IFERROR(INDEX(Pengeluaran1,MATCH('Buku Besar'!H7578,Akun1,0)),""))</f>
        <v/>
      </c>
    </row>
    <row r="7579" spans="1:13" x14ac:dyDescent="0.25">
      <c r="A7579" s="91" t="str">
        <f t="shared" si="236"/>
        <v/>
      </c>
      <c r="B7579" s="330" t="str">
        <f>IF(A7579="","",IFERROR(INDEX(Tanggal,MATCH('Buku Besar'!A7579,Akun,0)),""))</f>
        <v/>
      </c>
      <c r="C7579" s="2" t="str">
        <f>IF(A7579="","",IFERROR(INDEX(Keterangan,MATCH('Buku Besar'!A7579,Akun,0)),""))</f>
        <v/>
      </c>
      <c r="D7579" s="2" t="str">
        <f>IF(A7579="","",IFERROR(INDEX(Reff,MATCH('Buku Besar'!A7579,Akun,0)),""))</f>
        <v/>
      </c>
      <c r="E7579" s="331" t="str">
        <f>IF(A7579="","",IFERROR(INDEX(Penerimaan,MATCH('Buku Besar'!A7579,Akun,0)),""))</f>
        <v/>
      </c>
      <c r="F7579" s="331" t="str">
        <f>IF(A7579="","",IFERROR(INDEX(Pengeluaran,MATCH('Buku Besar'!A7579,Akun,0)),""))</f>
        <v/>
      </c>
      <c r="H7579" s="91" t="str">
        <f t="shared" si="237"/>
        <v/>
      </c>
      <c r="I7579" s="330" t="str">
        <f>IF(H7579="","",IFERROR(INDEX(Tanggal1,MATCH('Buku Besar'!H7579,Akun1,0)),""))</f>
        <v/>
      </c>
      <c r="J7579" s="2" t="str">
        <f>IF(H7579="","",IFERROR(INDEX(Keterangan1,MATCH('Buku Besar'!H7579,Akun1,0)),""))</f>
        <v/>
      </c>
      <c r="K7579" s="2" t="str">
        <f>IF(H7579="","",IFERROR(INDEX(Reff1,MATCH('Buku Besar'!H7579,Akun1,0)),""))</f>
        <v/>
      </c>
      <c r="L7579" s="331" t="str">
        <f>IF(H7579="","",IFERROR(INDEX(Penerimaan1,MATCH('Buku Besar'!H7579,Akun1,0)),""))</f>
        <v/>
      </c>
      <c r="M7579" s="331" t="str">
        <f>IF(H7579="","",IFERROR(INDEX(Pengeluaran1,MATCH('Buku Besar'!H7579,Akun1,0)),""))</f>
        <v/>
      </c>
    </row>
    <row r="7580" spans="1:13" x14ac:dyDescent="0.25">
      <c r="A7580" s="91" t="str">
        <f t="shared" si="236"/>
        <v/>
      </c>
      <c r="B7580" s="330" t="str">
        <f>IF(A7580="","",IFERROR(INDEX(Tanggal,MATCH('Buku Besar'!A7580,Akun,0)),""))</f>
        <v/>
      </c>
      <c r="C7580" s="2" t="str">
        <f>IF(A7580="","",IFERROR(INDEX(Keterangan,MATCH('Buku Besar'!A7580,Akun,0)),""))</f>
        <v/>
      </c>
      <c r="D7580" s="2" t="str">
        <f>IF(A7580="","",IFERROR(INDEX(Reff,MATCH('Buku Besar'!A7580,Akun,0)),""))</f>
        <v/>
      </c>
      <c r="E7580" s="331" t="str">
        <f>IF(A7580="","",IFERROR(INDEX(Penerimaan,MATCH('Buku Besar'!A7580,Akun,0)),""))</f>
        <v/>
      </c>
      <c r="F7580" s="331" t="str">
        <f>IF(A7580="","",IFERROR(INDEX(Pengeluaran,MATCH('Buku Besar'!A7580,Akun,0)),""))</f>
        <v/>
      </c>
      <c r="H7580" s="91" t="str">
        <f t="shared" si="237"/>
        <v/>
      </c>
      <c r="I7580" s="330" t="str">
        <f>IF(H7580="","",IFERROR(INDEX(Tanggal1,MATCH('Buku Besar'!H7580,Akun1,0)),""))</f>
        <v/>
      </c>
      <c r="J7580" s="2" t="str">
        <f>IF(H7580="","",IFERROR(INDEX(Keterangan1,MATCH('Buku Besar'!H7580,Akun1,0)),""))</f>
        <v/>
      </c>
      <c r="K7580" s="2" t="str">
        <f>IF(H7580="","",IFERROR(INDEX(Reff1,MATCH('Buku Besar'!H7580,Akun1,0)),""))</f>
        <v/>
      </c>
      <c r="L7580" s="331" t="str">
        <f>IF(H7580="","",IFERROR(INDEX(Penerimaan1,MATCH('Buku Besar'!H7580,Akun1,0)),""))</f>
        <v/>
      </c>
      <c r="M7580" s="331" t="str">
        <f>IF(H7580="","",IFERROR(INDEX(Pengeluaran1,MATCH('Buku Besar'!H7580,Akun1,0)),""))</f>
        <v/>
      </c>
    </row>
    <row r="7581" spans="1:13" x14ac:dyDescent="0.25">
      <c r="A7581" s="91" t="str">
        <f t="shared" si="236"/>
        <v/>
      </c>
      <c r="B7581" s="330" t="str">
        <f>IF(A7581="","",IFERROR(INDEX(Tanggal,MATCH('Buku Besar'!A7581,Akun,0)),""))</f>
        <v/>
      </c>
      <c r="C7581" s="2" t="str">
        <f>IF(A7581="","",IFERROR(INDEX(Keterangan,MATCH('Buku Besar'!A7581,Akun,0)),""))</f>
        <v/>
      </c>
      <c r="D7581" s="2" t="str">
        <f>IF(A7581="","",IFERROR(INDEX(Reff,MATCH('Buku Besar'!A7581,Akun,0)),""))</f>
        <v/>
      </c>
      <c r="E7581" s="331" t="str">
        <f>IF(A7581="","",IFERROR(INDEX(Penerimaan,MATCH('Buku Besar'!A7581,Akun,0)),""))</f>
        <v/>
      </c>
      <c r="F7581" s="331" t="str">
        <f>IF(A7581="","",IFERROR(INDEX(Pengeluaran,MATCH('Buku Besar'!A7581,Akun,0)),""))</f>
        <v/>
      </c>
      <c r="H7581" s="91" t="str">
        <f t="shared" si="237"/>
        <v/>
      </c>
      <c r="I7581" s="330" t="str">
        <f>IF(H7581="","",IFERROR(INDEX(Tanggal1,MATCH('Buku Besar'!H7581,Akun1,0)),""))</f>
        <v/>
      </c>
      <c r="J7581" s="2" t="str">
        <f>IF(H7581="","",IFERROR(INDEX(Keterangan1,MATCH('Buku Besar'!H7581,Akun1,0)),""))</f>
        <v/>
      </c>
      <c r="K7581" s="2" t="str">
        <f>IF(H7581="","",IFERROR(INDEX(Reff1,MATCH('Buku Besar'!H7581,Akun1,0)),""))</f>
        <v/>
      </c>
      <c r="L7581" s="331" t="str">
        <f>IF(H7581="","",IFERROR(INDEX(Penerimaan1,MATCH('Buku Besar'!H7581,Akun1,0)),""))</f>
        <v/>
      </c>
      <c r="M7581" s="331" t="str">
        <f>IF(H7581="","",IFERROR(INDEX(Pengeluaran1,MATCH('Buku Besar'!H7581,Akun1,0)),""))</f>
        <v/>
      </c>
    </row>
    <row r="7582" spans="1:13" x14ac:dyDescent="0.25">
      <c r="A7582" s="91" t="str">
        <f t="shared" si="236"/>
        <v/>
      </c>
      <c r="B7582" s="330" t="str">
        <f>IF(A7582="","",IFERROR(INDEX(Tanggal,MATCH('Buku Besar'!A7582,Akun,0)),""))</f>
        <v/>
      </c>
      <c r="C7582" s="2" t="str">
        <f>IF(A7582="","",IFERROR(INDEX(Keterangan,MATCH('Buku Besar'!A7582,Akun,0)),""))</f>
        <v/>
      </c>
      <c r="D7582" s="2" t="str">
        <f>IF(A7582="","",IFERROR(INDEX(Reff,MATCH('Buku Besar'!A7582,Akun,0)),""))</f>
        <v/>
      </c>
      <c r="E7582" s="331" t="str">
        <f>IF(A7582="","",IFERROR(INDEX(Penerimaan,MATCH('Buku Besar'!A7582,Akun,0)),""))</f>
        <v/>
      </c>
      <c r="F7582" s="331" t="str">
        <f>IF(A7582="","",IFERROR(INDEX(Pengeluaran,MATCH('Buku Besar'!A7582,Akun,0)),""))</f>
        <v/>
      </c>
      <c r="H7582" s="91" t="str">
        <f t="shared" si="237"/>
        <v/>
      </c>
      <c r="I7582" s="330" t="str">
        <f>IF(H7582="","",IFERROR(INDEX(Tanggal1,MATCH('Buku Besar'!H7582,Akun1,0)),""))</f>
        <v/>
      </c>
      <c r="J7582" s="2" t="str">
        <f>IF(H7582="","",IFERROR(INDEX(Keterangan1,MATCH('Buku Besar'!H7582,Akun1,0)),""))</f>
        <v/>
      </c>
      <c r="K7582" s="2" t="str">
        <f>IF(H7582="","",IFERROR(INDEX(Reff1,MATCH('Buku Besar'!H7582,Akun1,0)),""))</f>
        <v/>
      </c>
      <c r="L7582" s="331" t="str">
        <f>IF(H7582="","",IFERROR(INDEX(Penerimaan1,MATCH('Buku Besar'!H7582,Akun1,0)),""))</f>
        <v/>
      </c>
      <c r="M7582" s="331" t="str">
        <f>IF(H7582="","",IFERROR(INDEX(Pengeluaran1,MATCH('Buku Besar'!H7582,Akun1,0)),""))</f>
        <v/>
      </c>
    </row>
    <row r="7583" spans="1:13" x14ac:dyDescent="0.25">
      <c r="A7583" s="91" t="str">
        <f t="shared" si="236"/>
        <v/>
      </c>
      <c r="B7583" s="330" t="str">
        <f>IF(A7583="","",IFERROR(INDEX(Tanggal,MATCH('Buku Besar'!A7583,Akun,0)),""))</f>
        <v/>
      </c>
      <c r="C7583" s="2" t="str">
        <f>IF(A7583="","",IFERROR(INDEX(Keterangan,MATCH('Buku Besar'!A7583,Akun,0)),""))</f>
        <v/>
      </c>
      <c r="D7583" s="2" t="str">
        <f>IF(A7583="","",IFERROR(INDEX(Reff,MATCH('Buku Besar'!A7583,Akun,0)),""))</f>
        <v/>
      </c>
      <c r="E7583" s="331" t="str">
        <f>IF(A7583="","",IFERROR(INDEX(Penerimaan,MATCH('Buku Besar'!A7583,Akun,0)),""))</f>
        <v/>
      </c>
      <c r="F7583" s="331" t="str">
        <f>IF(A7583="","",IFERROR(INDEX(Pengeluaran,MATCH('Buku Besar'!A7583,Akun,0)),""))</f>
        <v/>
      </c>
      <c r="H7583" s="91" t="str">
        <f t="shared" si="237"/>
        <v/>
      </c>
      <c r="I7583" s="330" t="str">
        <f>IF(H7583="","",IFERROR(INDEX(Tanggal1,MATCH('Buku Besar'!H7583,Akun1,0)),""))</f>
        <v/>
      </c>
      <c r="J7583" s="2" t="str">
        <f>IF(H7583="","",IFERROR(INDEX(Keterangan1,MATCH('Buku Besar'!H7583,Akun1,0)),""))</f>
        <v/>
      </c>
      <c r="K7583" s="2" t="str">
        <f>IF(H7583="","",IFERROR(INDEX(Reff1,MATCH('Buku Besar'!H7583,Akun1,0)),""))</f>
        <v/>
      </c>
      <c r="L7583" s="331" t="str">
        <f>IF(H7583="","",IFERROR(INDEX(Penerimaan1,MATCH('Buku Besar'!H7583,Akun1,0)),""))</f>
        <v/>
      </c>
      <c r="M7583" s="331" t="str">
        <f>IF(H7583="","",IFERROR(INDEX(Pengeluaran1,MATCH('Buku Besar'!H7583,Akun1,0)),""))</f>
        <v/>
      </c>
    </row>
    <row r="7584" spans="1:13" x14ac:dyDescent="0.25">
      <c r="A7584" s="91" t="str">
        <f t="shared" si="236"/>
        <v/>
      </c>
      <c r="B7584" s="330" t="str">
        <f>IF(A7584="","",IFERROR(INDEX(Tanggal,MATCH('Buku Besar'!A7584,Akun,0)),""))</f>
        <v/>
      </c>
      <c r="C7584" s="2" t="str">
        <f>IF(A7584="","",IFERROR(INDEX(Keterangan,MATCH('Buku Besar'!A7584,Akun,0)),""))</f>
        <v/>
      </c>
      <c r="D7584" s="2" t="str">
        <f>IF(A7584="","",IFERROR(INDEX(Reff,MATCH('Buku Besar'!A7584,Akun,0)),""))</f>
        <v/>
      </c>
      <c r="E7584" s="331" t="str">
        <f>IF(A7584="","",IFERROR(INDEX(Penerimaan,MATCH('Buku Besar'!A7584,Akun,0)),""))</f>
        <v/>
      </c>
      <c r="F7584" s="331" t="str">
        <f>IF(A7584="","",IFERROR(INDEX(Pengeluaran,MATCH('Buku Besar'!A7584,Akun,0)),""))</f>
        <v/>
      </c>
      <c r="H7584" s="91" t="str">
        <f t="shared" si="237"/>
        <v/>
      </c>
      <c r="I7584" s="330" t="str">
        <f>IF(H7584="","",IFERROR(INDEX(Tanggal1,MATCH('Buku Besar'!H7584,Akun1,0)),""))</f>
        <v/>
      </c>
      <c r="J7584" s="2" t="str">
        <f>IF(H7584="","",IFERROR(INDEX(Keterangan1,MATCH('Buku Besar'!H7584,Akun1,0)),""))</f>
        <v/>
      </c>
      <c r="K7584" s="2" t="str">
        <f>IF(H7584="","",IFERROR(INDEX(Reff1,MATCH('Buku Besar'!H7584,Akun1,0)),""))</f>
        <v/>
      </c>
      <c r="L7584" s="331" t="str">
        <f>IF(H7584="","",IFERROR(INDEX(Penerimaan1,MATCH('Buku Besar'!H7584,Akun1,0)),""))</f>
        <v/>
      </c>
      <c r="M7584" s="331" t="str">
        <f>IF(H7584="","",IFERROR(INDEX(Pengeluaran1,MATCH('Buku Besar'!H7584,Akun1,0)),""))</f>
        <v/>
      </c>
    </row>
    <row r="7585" spans="1:13" x14ac:dyDescent="0.25">
      <c r="A7585" s="91" t="str">
        <f t="shared" si="236"/>
        <v/>
      </c>
      <c r="B7585" s="330" t="str">
        <f>IF(A7585="","",IFERROR(INDEX(Tanggal,MATCH('Buku Besar'!A7585,Akun,0)),""))</f>
        <v/>
      </c>
      <c r="C7585" s="2" t="str">
        <f>IF(A7585="","",IFERROR(INDEX(Keterangan,MATCH('Buku Besar'!A7585,Akun,0)),""))</f>
        <v/>
      </c>
      <c r="D7585" s="2" t="str">
        <f>IF(A7585="","",IFERROR(INDEX(Reff,MATCH('Buku Besar'!A7585,Akun,0)),""))</f>
        <v/>
      </c>
      <c r="E7585" s="331" t="str">
        <f>IF(A7585="","",IFERROR(INDEX(Penerimaan,MATCH('Buku Besar'!A7585,Akun,0)),""))</f>
        <v/>
      </c>
      <c r="F7585" s="331" t="str">
        <f>IF(A7585="","",IFERROR(INDEX(Pengeluaran,MATCH('Buku Besar'!A7585,Akun,0)),""))</f>
        <v/>
      </c>
      <c r="H7585" s="91" t="str">
        <f t="shared" si="237"/>
        <v/>
      </c>
      <c r="I7585" s="330" t="str">
        <f>IF(H7585="","",IFERROR(INDEX(Tanggal1,MATCH('Buku Besar'!H7585,Akun1,0)),""))</f>
        <v/>
      </c>
      <c r="J7585" s="2" t="str">
        <f>IF(H7585="","",IFERROR(INDEX(Keterangan1,MATCH('Buku Besar'!H7585,Akun1,0)),""))</f>
        <v/>
      </c>
      <c r="K7585" s="2" t="str">
        <f>IF(H7585="","",IFERROR(INDEX(Reff1,MATCH('Buku Besar'!H7585,Akun1,0)),""))</f>
        <v/>
      </c>
      <c r="L7585" s="331" t="str">
        <f>IF(H7585="","",IFERROR(INDEX(Penerimaan1,MATCH('Buku Besar'!H7585,Akun1,0)),""))</f>
        <v/>
      </c>
      <c r="M7585" s="331" t="str">
        <f>IF(H7585="","",IFERROR(INDEX(Pengeluaran1,MATCH('Buku Besar'!H7585,Akun1,0)),""))</f>
        <v/>
      </c>
    </row>
    <row r="7586" spans="1:13" x14ac:dyDescent="0.25">
      <c r="A7586" s="91" t="str">
        <f t="shared" si="236"/>
        <v/>
      </c>
      <c r="B7586" s="330" t="str">
        <f>IF(A7586="","",IFERROR(INDEX(Tanggal,MATCH('Buku Besar'!A7586,Akun,0)),""))</f>
        <v/>
      </c>
      <c r="C7586" s="2" t="str">
        <f>IF(A7586="","",IFERROR(INDEX(Keterangan,MATCH('Buku Besar'!A7586,Akun,0)),""))</f>
        <v/>
      </c>
      <c r="D7586" s="2" t="str">
        <f>IF(A7586="","",IFERROR(INDEX(Reff,MATCH('Buku Besar'!A7586,Akun,0)),""))</f>
        <v/>
      </c>
      <c r="E7586" s="331" t="str">
        <f>IF(A7586="","",IFERROR(INDEX(Penerimaan,MATCH('Buku Besar'!A7586,Akun,0)),""))</f>
        <v/>
      </c>
      <c r="F7586" s="331" t="str">
        <f>IF(A7586="","",IFERROR(INDEX(Pengeluaran,MATCH('Buku Besar'!A7586,Akun,0)),""))</f>
        <v/>
      </c>
      <c r="H7586" s="91" t="str">
        <f t="shared" si="237"/>
        <v/>
      </c>
      <c r="I7586" s="330" t="str">
        <f>IF(H7586="","",IFERROR(INDEX(Tanggal1,MATCH('Buku Besar'!H7586,Akun1,0)),""))</f>
        <v/>
      </c>
      <c r="J7586" s="2" t="str">
        <f>IF(H7586="","",IFERROR(INDEX(Keterangan1,MATCH('Buku Besar'!H7586,Akun1,0)),""))</f>
        <v/>
      </c>
      <c r="K7586" s="2" t="str">
        <f>IF(H7586="","",IFERROR(INDEX(Reff1,MATCH('Buku Besar'!H7586,Akun1,0)),""))</f>
        <v/>
      </c>
      <c r="L7586" s="331" t="str">
        <f>IF(H7586="","",IFERROR(INDEX(Penerimaan1,MATCH('Buku Besar'!H7586,Akun1,0)),""))</f>
        <v/>
      </c>
      <c r="M7586" s="331" t="str">
        <f>IF(H7586="","",IFERROR(INDEX(Pengeluaran1,MATCH('Buku Besar'!H7586,Akun1,0)),""))</f>
        <v/>
      </c>
    </row>
    <row r="7587" spans="1:13" x14ac:dyDescent="0.25">
      <c r="A7587" s="91" t="str">
        <f t="shared" si="236"/>
        <v/>
      </c>
      <c r="B7587" s="330" t="str">
        <f>IF(A7587="","",IFERROR(INDEX(Tanggal,MATCH('Buku Besar'!A7587,Akun,0)),""))</f>
        <v/>
      </c>
      <c r="C7587" s="2" t="str">
        <f>IF(A7587="","",IFERROR(INDEX(Keterangan,MATCH('Buku Besar'!A7587,Akun,0)),""))</f>
        <v/>
      </c>
      <c r="D7587" s="2" t="str">
        <f>IF(A7587="","",IFERROR(INDEX(Reff,MATCH('Buku Besar'!A7587,Akun,0)),""))</f>
        <v/>
      </c>
      <c r="E7587" s="331" t="str">
        <f>IF(A7587="","",IFERROR(INDEX(Penerimaan,MATCH('Buku Besar'!A7587,Akun,0)),""))</f>
        <v/>
      </c>
      <c r="F7587" s="331" t="str">
        <f>IF(A7587="","",IFERROR(INDEX(Pengeluaran,MATCH('Buku Besar'!A7587,Akun,0)),""))</f>
        <v/>
      </c>
      <c r="H7587" s="91" t="str">
        <f t="shared" si="237"/>
        <v/>
      </c>
      <c r="I7587" s="330" t="str">
        <f>IF(H7587="","",IFERROR(INDEX(Tanggal1,MATCH('Buku Besar'!H7587,Akun1,0)),""))</f>
        <v/>
      </c>
      <c r="J7587" s="2" t="str">
        <f>IF(H7587="","",IFERROR(INDEX(Keterangan1,MATCH('Buku Besar'!H7587,Akun1,0)),""))</f>
        <v/>
      </c>
      <c r="K7587" s="2" t="str">
        <f>IF(H7587="","",IFERROR(INDEX(Reff1,MATCH('Buku Besar'!H7587,Akun1,0)),""))</f>
        <v/>
      </c>
      <c r="L7587" s="331" t="str">
        <f>IF(H7587="","",IFERROR(INDEX(Penerimaan1,MATCH('Buku Besar'!H7587,Akun1,0)),""))</f>
        <v/>
      </c>
      <c r="M7587" s="331" t="str">
        <f>IF(H7587="","",IFERROR(INDEX(Pengeluaran1,MATCH('Buku Besar'!H7587,Akun1,0)),""))</f>
        <v/>
      </c>
    </row>
    <row r="7588" spans="1:13" x14ac:dyDescent="0.25">
      <c r="A7588" s="91" t="str">
        <f t="shared" si="236"/>
        <v/>
      </c>
      <c r="B7588" s="330" t="str">
        <f>IF(A7588="","",IFERROR(INDEX(Tanggal,MATCH('Buku Besar'!A7588,Akun,0)),""))</f>
        <v/>
      </c>
      <c r="C7588" s="2" t="str">
        <f>IF(A7588="","",IFERROR(INDEX(Keterangan,MATCH('Buku Besar'!A7588,Akun,0)),""))</f>
        <v/>
      </c>
      <c r="D7588" s="2" t="str">
        <f>IF(A7588="","",IFERROR(INDEX(Reff,MATCH('Buku Besar'!A7588,Akun,0)),""))</f>
        <v/>
      </c>
      <c r="E7588" s="331" t="str">
        <f>IF(A7588="","",IFERROR(INDEX(Penerimaan,MATCH('Buku Besar'!A7588,Akun,0)),""))</f>
        <v/>
      </c>
      <c r="F7588" s="331" t="str">
        <f>IF(A7588="","",IFERROR(INDEX(Pengeluaran,MATCH('Buku Besar'!A7588,Akun,0)),""))</f>
        <v/>
      </c>
      <c r="H7588" s="91" t="str">
        <f t="shared" si="237"/>
        <v/>
      </c>
      <c r="I7588" s="330" t="str">
        <f>IF(H7588="","",IFERROR(INDEX(Tanggal1,MATCH('Buku Besar'!H7588,Akun1,0)),""))</f>
        <v/>
      </c>
      <c r="J7588" s="2" t="str">
        <f>IF(H7588="","",IFERROR(INDEX(Keterangan1,MATCH('Buku Besar'!H7588,Akun1,0)),""))</f>
        <v/>
      </c>
      <c r="K7588" s="2" t="str">
        <f>IF(H7588="","",IFERROR(INDEX(Reff1,MATCH('Buku Besar'!H7588,Akun1,0)),""))</f>
        <v/>
      </c>
      <c r="L7588" s="331" t="str">
        <f>IF(H7588="","",IFERROR(INDEX(Penerimaan1,MATCH('Buku Besar'!H7588,Akun1,0)),""))</f>
        <v/>
      </c>
      <c r="M7588" s="331" t="str">
        <f>IF(H7588="","",IFERROR(INDEX(Pengeluaran1,MATCH('Buku Besar'!H7588,Akun1,0)),""))</f>
        <v/>
      </c>
    </row>
    <row r="7589" spans="1:13" x14ac:dyDescent="0.25">
      <c r="A7589" s="91" t="str">
        <f t="shared" si="236"/>
        <v/>
      </c>
      <c r="B7589" s="330" t="str">
        <f>IF(A7589="","",IFERROR(INDEX(Tanggal,MATCH('Buku Besar'!A7589,Akun,0)),""))</f>
        <v/>
      </c>
      <c r="C7589" s="2" t="str">
        <f>IF(A7589="","",IFERROR(INDEX(Keterangan,MATCH('Buku Besar'!A7589,Akun,0)),""))</f>
        <v/>
      </c>
      <c r="D7589" s="2" t="str">
        <f>IF(A7589="","",IFERROR(INDEX(Reff,MATCH('Buku Besar'!A7589,Akun,0)),""))</f>
        <v/>
      </c>
      <c r="E7589" s="331" t="str">
        <f>IF(A7589="","",IFERROR(INDEX(Penerimaan,MATCH('Buku Besar'!A7589,Akun,0)),""))</f>
        <v/>
      </c>
      <c r="F7589" s="331" t="str">
        <f>IF(A7589="","",IFERROR(INDEX(Pengeluaran,MATCH('Buku Besar'!A7589,Akun,0)),""))</f>
        <v/>
      </c>
      <c r="H7589" s="91" t="str">
        <f t="shared" si="237"/>
        <v/>
      </c>
      <c r="I7589" s="330" t="str">
        <f>IF(H7589="","",IFERROR(INDEX(Tanggal1,MATCH('Buku Besar'!H7589,Akun1,0)),""))</f>
        <v/>
      </c>
      <c r="J7589" s="2" t="str">
        <f>IF(H7589="","",IFERROR(INDEX(Keterangan1,MATCH('Buku Besar'!H7589,Akun1,0)),""))</f>
        <v/>
      </c>
      <c r="K7589" s="2" t="str">
        <f>IF(H7589="","",IFERROR(INDEX(Reff1,MATCH('Buku Besar'!H7589,Akun1,0)),""))</f>
        <v/>
      </c>
      <c r="L7589" s="331" t="str">
        <f>IF(H7589="","",IFERROR(INDEX(Penerimaan1,MATCH('Buku Besar'!H7589,Akun1,0)),""))</f>
        <v/>
      </c>
      <c r="M7589" s="331" t="str">
        <f>IF(H7589="","",IFERROR(INDEX(Pengeluaran1,MATCH('Buku Besar'!H7589,Akun1,0)),""))</f>
        <v/>
      </c>
    </row>
    <row r="7590" spans="1:13" x14ac:dyDescent="0.25">
      <c r="A7590" s="91" t="str">
        <f t="shared" si="236"/>
        <v/>
      </c>
      <c r="B7590" s="330" t="str">
        <f>IF(A7590="","",IFERROR(INDEX(Tanggal,MATCH('Buku Besar'!A7590,Akun,0)),""))</f>
        <v/>
      </c>
      <c r="C7590" s="2" t="str">
        <f>IF(A7590="","",IFERROR(INDEX(Keterangan,MATCH('Buku Besar'!A7590,Akun,0)),""))</f>
        <v/>
      </c>
      <c r="D7590" s="2" t="str">
        <f>IF(A7590="","",IFERROR(INDEX(Reff,MATCH('Buku Besar'!A7590,Akun,0)),""))</f>
        <v/>
      </c>
      <c r="E7590" s="331" t="str">
        <f>IF(A7590="","",IFERROR(INDEX(Penerimaan,MATCH('Buku Besar'!A7590,Akun,0)),""))</f>
        <v/>
      </c>
      <c r="F7590" s="331" t="str">
        <f>IF(A7590="","",IFERROR(INDEX(Pengeluaran,MATCH('Buku Besar'!A7590,Akun,0)),""))</f>
        <v/>
      </c>
      <c r="H7590" s="91" t="str">
        <f t="shared" si="237"/>
        <v/>
      </c>
      <c r="I7590" s="330" t="str">
        <f>IF(H7590="","",IFERROR(INDEX(Tanggal1,MATCH('Buku Besar'!H7590,Akun1,0)),""))</f>
        <v/>
      </c>
      <c r="J7590" s="2" t="str">
        <f>IF(H7590="","",IFERROR(INDEX(Keterangan1,MATCH('Buku Besar'!H7590,Akun1,0)),""))</f>
        <v/>
      </c>
      <c r="K7590" s="2" t="str">
        <f>IF(H7590="","",IFERROR(INDEX(Reff1,MATCH('Buku Besar'!H7590,Akun1,0)),""))</f>
        <v/>
      </c>
      <c r="L7590" s="331" t="str">
        <f>IF(H7590="","",IFERROR(INDEX(Penerimaan1,MATCH('Buku Besar'!H7590,Akun1,0)),""))</f>
        <v/>
      </c>
      <c r="M7590" s="331" t="str">
        <f>IF(H7590="","",IFERROR(INDEX(Pengeluaran1,MATCH('Buku Besar'!H7590,Akun1,0)),""))</f>
        <v/>
      </c>
    </row>
    <row r="7591" spans="1:13" x14ac:dyDescent="0.25">
      <c r="A7591" s="91" t="str">
        <f t="shared" si="236"/>
        <v/>
      </c>
      <c r="B7591" s="330" t="str">
        <f>IF(A7591="","",IFERROR(INDEX(Tanggal,MATCH('Buku Besar'!A7591,Akun,0)),""))</f>
        <v/>
      </c>
      <c r="C7591" s="2" t="str">
        <f>IF(A7591="","",IFERROR(INDEX(Keterangan,MATCH('Buku Besar'!A7591,Akun,0)),""))</f>
        <v/>
      </c>
      <c r="D7591" s="2" t="str">
        <f>IF(A7591="","",IFERROR(INDEX(Reff,MATCH('Buku Besar'!A7591,Akun,0)),""))</f>
        <v/>
      </c>
      <c r="E7591" s="331" t="str">
        <f>IF(A7591="","",IFERROR(INDEX(Penerimaan,MATCH('Buku Besar'!A7591,Akun,0)),""))</f>
        <v/>
      </c>
      <c r="F7591" s="331" t="str">
        <f>IF(A7591="","",IFERROR(INDEX(Pengeluaran,MATCH('Buku Besar'!A7591,Akun,0)),""))</f>
        <v/>
      </c>
      <c r="H7591" s="91" t="str">
        <f t="shared" si="237"/>
        <v/>
      </c>
      <c r="I7591" s="330" t="str">
        <f>IF(H7591="","",IFERROR(INDEX(Tanggal1,MATCH('Buku Besar'!H7591,Akun1,0)),""))</f>
        <v/>
      </c>
      <c r="J7591" s="2" t="str">
        <f>IF(H7591="","",IFERROR(INDEX(Keterangan1,MATCH('Buku Besar'!H7591,Akun1,0)),""))</f>
        <v/>
      </c>
      <c r="K7591" s="2" t="str">
        <f>IF(H7591="","",IFERROR(INDEX(Reff1,MATCH('Buku Besar'!H7591,Akun1,0)),""))</f>
        <v/>
      </c>
      <c r="L7591" s="331" t="str">
        <f>IF(H7591="","",IFERROR(INDEX(Penerimaan1,MATCH('Buku Besar'!H7591,Akun1,0)),""))</f>
        <v/>
      </c>
      <c r="M7591" s="331" t="str">
        <f>IF(H7591="","",IFERROR(INDEX(Pengeluaran1,MATCH('Buku Besar'!H7591,Akun1,0)),""))</f>
        <v/>
      </c>
    </row>
    <row r="7592" spans="1:13" x14ac:dyDescent="0.25">
      <c r="A7592" s="91" t="str">
        <f t="shared" si="236"/>
        <v/>
      </c>
      <c r="B7592" s="330" t="str">
        <f>IF(A7592="","",IFERROR(INDEX(Tanggal,MATCH('Buku Besar'!A7592,Akun,0)),""))</f>
        <v/>
      </c>
      <c r="C7592" s="2" t="str">
        <f>IF(A7592="","",IFERROR(INDEX(Keterangan,MATCH('Buku Besar'!A7592,Akun,0)),""))</f>
        <v/>
      </c>
      <c r="D7592" s="2" t="str">
        <f>IF(A7592="","",IFERROR(INDEX(Reff,MATCH('Buku Besar'!A7592,Akun,0)),""))</f>
        <v/>
      </c>
      <c r="E7592" s="331" t="str">
        <f>IF(A7592="","",IFERROR(INDEX(Penerimaan,MATCH('Buku Besar'!A7592,Akun,0)),""))</f>
        <v/>
      </c>
      <c r="F7592" s="331" t="str">
        <f>IF(A7592="","",IFERROR(INDEX(Pengeluaran,MATCH('Buku Besar'!A7592,Akun,0)),""))</f>
        <v/>
      </c>
      <c r="H7592" s="91" t="str">
        <f t="shared" si="237"/>
        <v/>
      </c>
      <c r="I7592" s="330" t="str">
        <f>IF(H7592="","",IFERROR(INDEX(Tanggal1,MATCH('Buku Besar'!H7592,Akun1,0)),""))</f>
        <v/>
      </c>
      <c r="J7592" s="2" t="str">
        <f>IF(H7592="","",IFERROR(INDEX(Keterangan1,MATCH('Buku Besar'!H7592,Akun1,0)),""))</f>
        <v/>
      </c>
      <c r="K7592" s="2" t="str">
        <f>IF(H7592="","",IFERROR(INDEX(Reff1,MATCH('Buku Besar'!H7592,Akun1,0)),""))</f>
        <v/>
      </c>
      <c r="L7592" s="331" t="str">
        <f>IF(H7592="","",IFERROR(INDEX(Penerimaan1,MATCH('Buku Besar'!H7592,Akun1,0)),""))</f>
        <v/>
      </c>
      <c r="M7592" s="331" t="str">
        <f>IF(H7592="","",IFERROR(INDEX(Pengeluaran1,MATCH('Buku Besar'!H7592,Akun1,0)),""))</f>
        <v/>
      </c>
    </row>
    <row r="7593" spans="1:13" x14ac:dyDescent="0.25">
      <c r="A7593" s="91" t="str">
        <f t="shared" si="236"/>
        <v/>
      </c>
      <c r="B7593" s="330" t="str">
        <f>IF(A7593="","",IFERROR(INDEX(Tanggal,MATCH('Buku Besar'!A7593,Akun,0)),""))</f>
        <v/>
      </c>
      <c r="C7593" s="2" t="str">
        <f>IF(A7593="","",IFERROR(INDEX(Keterangan,MATCH('Buku Besar'!A7593,Akun,0)),""))</f>
        <v/>
      </c>
      <c r="D7593" s="2" t="str">
        <f>IF(A7593="","",IFERROR(INDEX(Reff,MATCH('Buku Besar'!A7593,Akun,0)),""))</f>
        <v/>
      </c>
      <c r="E7593" s="331" t="str">
        <f>IF(A7593="","",IFERROR(INDEX(Penerimaan,MATCH('Buku Besar'!A7593,Akun,0)),""))</f>
        <v/>
      </c>
      <c r="F7593" s="331" t="str">
        <f>IF(A7593="","",IFERROR(INDEX(Pengeluaran,MATCH('Buku Besar'!A7593,Akun,0)),""))</f>
        <v/>
      </c>
      <c r="H7593" s="91" t="str">
        <f t="shared" si="237"/>
        <v/>
      </c>
      <c r="I7593" s="330" t="str">
        <f>IF(H7593="","",IFERROR(INDEX(Tanggal1,MATCH('Buku Besar'!H7593,Akun1,0)),""))</f>
        <v/>
      </c>
      <c r="J7593" s="2" t="str">
        <f>IF(H7593="","",IFERROR(INDEX(Keterangan1,MATCH('Buku Besar'!H7593,Akun1,0)),""))</f>
        <v/>
      </c>
      <c r="K7593" s="2" t="str">
        <f>IF(H7593="","",IFERROR(INDEX(Reff1,MATCH('Buku Besar'!H7593,Akun1,0)),""))</f>
        <v/>
      </c>
      <c r="L7593" s="331" t="str">
        <f>IF(H7593="","",IFERROR(INDEX(Penerimaan1,MATCH('Buku Besar'!H7593,Akun1,0)),""))</f>
        <v/>
      </c>
      <c r="M7593" s="331" t="str">
        <f>IF(H7593="","",IFERROR(INDEX(Pengeluaran1,MATCH('Buku Besar'!H7593,Akun1,0)),""))</f>
        <v/>
      </c>
    </row>
    <row r="7594" spans="1:13" x14ac:dyDescent="0.25">
      <c r="A7594" s="91" t="str">
        <f t="shared" si="236"/>
        <v/>
      </c>
      <c r="B7594" s="330" t="str">
        <f>IF(A7594="","",IFERROR(INDEX(Tanggal,MATCH('Buku Besar'!A7594,Akun,0)),""))</f>
        <v/>
      </c>
      <c r="C7594" s="2" t="str">
        <f>IF(A7594="","",IFERROR(INDEX(Keterangan,MATCH('Buku Besar'!A7594,Akun,0)),""))</f>
        <v/>
      </c>
      <c r="D7594" s="2" t="str">
        <f>IF(A7594="","",IFERROR(INDEX(Reff,MATCH('Buku Besar'!A7594,Akun,0)),""))</f>
        <v/>
      </c>
      <c r="E7594" s="331" t="str">
        <f>IF(A7594="","",IFERROR(INDEX(Penerimaan,MATCH('Buku Besar'!A7594,Akun,0)),""))</f>
        <v/>
      </c>
      <c r="F7594" s="331" t="str">
        <f>IF(A7594="","",IFERROR(INDEX(Pengeluaran,MATCH('Buku Besar'!A7594,Akun,0)),""))</f>
        <v/>
      </c>
      <c r="H7594" s="91" t="str">
        <f t="shared" si="237"/>
        <v/>
      </c>
      <c r="I7594" s="330" t="str">
        <f>IF(H7594="","",IFERROR(INDEX(Tanggal1,MATCH('Buku Besar'!H7594,Akun1,0)),""))</f>
        <v/>
      </c>
      <c r="J7594" s="2" t="str">
        <f>IF(H7594="","",IFERROR(INDEX(Keterangan1,MATCH('Buku Besar'!H7594,Akun1,0)),""))</f>
        <v/>
      </c>
      <c r="K7594" s="2" t="str">
        <f>IF(H7594="","",IFERROR(INDEX(Reff1,MATCH('Buku Besar'!H7594,Akun1,0)),""))</f>
        <v/>
      </c>
      <c r="L7594" s="331" t="str">
        <f>IF(H7594="","",IFERROR(INDEX(Penerimaan1,MATCH('Buku Besar'!H7594,Akun1,0)),""))</f>
        <v/>
      </c>
      <c r="M7594" s="331" t="str">
        <f>IF(H7594="","",IFERROR(INDEX(Pengeluaran1,MATCH('Buku Besar'!H7594,Akun1,0)),""))</f>
        <v/>
      </c>
    </row>
    <row r="7595" spans="1:13" x14ac:dyDescent="0.25">
      <c r="A7595" s="91" t="str">
        <f t="shared" si="236"/>
        <v/>
      </c>
      <c r="B7595" s="330" t="str">
        <f>IF(A7595="","",IFERROR(INDEX(Tanggal,MATCH('Buku Besar'!A7595,Akun,0)),""))</f>
        <v/>
      </c>
      <c r="C7595" s="2" t="str">
        <f>IF(A7595="","",IFERROR(INDEX(Keterangan,MATCH('Buku Besar'!A7595,Akun,0)),""))</f>
        <v/>
      </c>
      <c r="D7595" s="2" t="str">
        <f>IF(A7595="","",IFERROR(INDEX(Reff,MATCH('Buku Besar'!A7595,Akun,0)),""))</f>
        <v/>
      </c>
      <c r="E7595" s="331" t="str">
        <f>IF(A7595="","",IFERROR(INDEX(Penerimaan,MATCH('Buku Besar'!A7595,Akun,0)),""))</f>
        <v/>
      </c>
      <c r="F7595" s="331" t="str">
        <f>IF(A7595="","",IFERROR(INDEX(Pengeluaran,MATCH('Buku Besar'!A7595,Akun,0)),""))</f>
        <v/>
      </c>
      <c r="H7595" s="91" t="str">
        <f t="shared" si="237"/>
        <v/>
      </c>
      <c r="I7595" s="330" t="str">
        <f>IF(H7595="","",IFERROR(INDEX(Tanggal1,MATCH('Buku Besar'!H7595,Akun1,0)),""))</f>
        <v/>
      </c>
      <c r="J7595" s="2" t="str">
        <f>IF(H7595="","",IFERROR(INDEX(Keterangan1,MATCH('Buku Besar'!H7595,Akun1,0)),""))</f>
        <v/>
      </c>
      <c r="K7595" s="2" t="str">
        <f>IF(H7595="","",IFERROR(INDEX(Reff1,MATCH('Buku Besar'!H7595,Akun1,0)),""))</f>
        <v/>
      </c>
      <c r="L7595" s="331" t="str">
        <f>IF(H7595="","",IFERROR(INDEX(Penerimaan1,MATCH('Buku Besar'!H7595,Akun1,0)),""))</f>
        <v/>
      </c>
      <c r="M7595" s="331" t="str">
        <f>IF(H7595="","",IFERROR(INDEX(Pengeluaran1,MATCH('Buku Besar'!H7595,Akun1,0)),""))</f>
        <v/>
      </c>
    </row>
    <row r="7596" spans="1:13" x14ac:dyDescent="0.25">
      <c r="A7596" s="91" t="str">
        <f t="shared" si="236"/>
        <v/>
      </c>
      <c r="B7596" s="330" t="str">
        <f>IF(A7596="","",IFERROR(INDEX(Tanggal,MATCH('Buku Besar'!A7596,Akun,0)),""))</f>
        <v/>
      </c>
      <c r="C7596" s="2" t="str">
        <f>IF(A7596="","",IFERROR(INDEX(Keterangan,MATCH('Buku Besar'!A7596,Akun,0)),""))</f>
        <v/>
      </c>
      <c r="D7596" s="2" t="str">
        <f>IF(A7596="","",IFERROR(INDEX(Reff,MATCH('Buku Besar'!A7596,Akun,0)),""))</f>
        <v/>
      </c>
      <c r="E7596" s="331" t="str">
        <f>IF(A7596="","",IFERROR(INDEX(Penerimaan,MATCH('Buku Besar'!A7596,Akun,0)),""))</f>
        <v/>
      </c>
      <c r="F7596" s="331" t="str">
        <f>IF(A7596="","",IFERROR(INDEX(Pengeluaran,MATCH('Buku Besar'!A7596,Akun,0)),""))</f>
        <v/>
      </c>
      <c r="H7596" s="91" t="str">
        <f t="shared" si="237"/>
        <v/>
      </c>
      <c r="I7596" s="330" t="str">
        <f>IF(H7596="","",IFERROR(INDEX(Tanggal1,MATCH('Buku Besar'!H7596,Akun1,0)),""))</f>
        <v/>
      </c>
      <c r="J7596" s="2" t="str">
        <f>IF(H7596="","",IFERROR(INDEX(Keterangan1,MATCH('Buku Besar'!H7596,Akun1,0)),""))</f>
        <v/>
      </c>
      <c r="K7596" s="2" t="str">
        <f>IF(H7596="","",IFERROR(INDEX(Reff1,MATCH('Buku Besar'!H7596,Akun1,0)),""))</f>
        <v/>
      </c>
      <c r="L7596" s="331" t="str">
        <f>IF(H7596="","",IFERROR(INDEX(Penerimaan1,MATCH('Buku Besar'!H7596,Akun1,0)),""))</f>
        <v/>
      </c>
      <c r="M7596" s="331" t="str">
        <f>IF(H7596="","",IFERROR(INDEX(Pengeluaran1,MATCH('Buku Besar'!H7596,Akun1,0)),""))</f>
        <v/>
      </c>
    </row>
    <row r="7597" spans="1:13" x14ac:dyDescent="0.25">
      <c r="A7597" s="91" t="str">
        <f t="shared" si="236"/>
        <v/>
      </c>
      <c r="B7597" s="330" t="str">
        <f>IF(A7597="","",IFERROR(INDEX(Tanggal,MATCH('Buku Besar'!A7597,Akun,0)),""))</f>
        <v/>
      </c>
      <c r="C7597" s="2" t="str">
        <f>IF(A7597="","",IFERROR(INDEX(Keterangan,MATCH('Buku Besar'!A7597,Akun,0)),""))</f>
        <v/>
      </c>
      <c r="D7597" s="2" t="str">
        <f>IF(A7597="","",IFERROR(INDEX(Reff,MATCH('Buku Besar'!A7597,Akun,0)),""))</f>
        <v/>
      </c>
      <c r="E7597" s="331" t="str">
        <f>IF(A7597="","",IFERROR(INDEX(Penerimaan,MATCH('Buku Besar'!A7597,Akun,0)),""))</f>
        <v/>
      </c>
      <c r="F7597" s="331" t="str">
        <f>IF(A7597="","",IFERROR(INDEX(Pengeluaran,MATCH('Buku Besar'!A7597,Akun,0)),""))</f>
        <v/>
      </c>
      <c r="H7597" s="91" t="str">
        <f t="shared" si="237"/>
        <v/>
      </c>
      <c r="I7597" s="330" t="str">
        <f>IF(H7597="","",IFERROR(INDEX(Tanggal1,MATCH('Buku Besar'!H7597,Akun1,0)),""))</f>
        <v/>
      </c>
      <c r="J7597" s="2" t="str">
        <f>IF(H7597="","",IFERROR(INDEX(Keterangan1,MATCH('Buku Besar'!H7597,Akun1,0)),""))</f>
        <v/>
      </c>
      <c r="K7597" s="2" t="str">
        <f>IF(H7597="","",IFERROR(INDEX(Reff1,MATCH('Buku Besar'!H7597,Akun1,0)),""))</f>
        <v/>
      </c>
      <c r="L7597" s="331" t="str">
        <f>IF(H7597="","",IFERROR(INDEX(Penerimaan1,MATCH('Buku Besar'!H7597,Akun1,0)),""))</f>
        <v/>
      </c>
      <c r="M7597" s="331" t="str">
        <f>IF(H7597="","",IFERROR(INDEX(Pengeluaran1,MATCH('Buku Besar'!H7597,Akun1,0)),""))</f>
        <v/>
      </c>
    </row>
    <row r="7598" spans="1:13" x14ac:dyDescent="0.25">
      <c r="A7598" s="91" t="str">
        <f t="shared" si="236"/>
        <v/>
      </c>
      <c r="B7598" s="330" t="str">
        <f>IF(A7598="","",IFERROR(INDEX(Tanggal,MATCH('Buku Besar'!A7598,Akun,0)),""))</f>
        <v/>
      </c>
      <c r="C7598" s="2" t="str">
        <f>IF(A7598="","",IFERROR(INDEX(Keterangan,MATCH('Buku Besar'!A7598,Akun,0)),""))</f>
        <v/>
      </c>
      <c r="D7598" s="2" t="str">
        <f>IF(A7598="","",IFERROR(INDEX(Reff,MATCH('Buku Besar'!A7598,Akun,0)),""))</f>
        <v/>
      </c>
      <c r="E7598" s="331" t="str">
        <f>IF(A7598="","",IFERROR(INDEX(Penerimaan,MATCH('Buku Besar'!A7598,Akun,0)),""))</f>
        <v/>
      </c>
      <c r="F7598" s="331" t="str">
        <f>IF(A7598="","",IFERROR(INDEX(Pengeluaran,MATCH('Buku Besar'!A7598,Akun,0)),""))</f>
        <v/>
      </c>
      <c r="H7598" s="91" t="str">
        <f t="shared" si="237"/>
        <v/>
      </c>
      <c r="I7598" s="330" t="str">
        <f>IF(H7598="","",IFERROR(INDEX(Tanggal1,MATCH('Buku Besar'!H7598,Akun1,0)),""))</f>
        <v/>
      </c>
      <c r="J7598" s="2" t="str">
        <f>IF(H7598="","",IFERROR(INDEX(Keterangan1,MATCH('Buku Besar'!H7598,Akun1,0)),""))</f>
        <v/>
      </c>
      <c r="K7598" s="2" t="str">
        <f>IF(H7598="","",IFERROR(INDEX(Reff1,MATCH('Buku Besar'!H7598,Akun1,0)),""))</f>
        <v/>
      </c>
      <c r="L7598" s="331" t="str">
        <f>IF(H7598="","",IFERROR(INDEX(Penerimaan1,MATCH('Buku Besar'!H7598,Akun1,0)),""))</f>
        <v/>
      </c>
      <c r="M7598" s="331" t="str">
        <f>IF(H7598="","",IFERROR(INDEX(Pengeluaran1,MATCH('Buku Besar'!H7598,Akun1,0)),""))</f>
        <v/>
      </c>
    </row>
    <row r="7599" spans="1:13" x14ac:dyDescent="0.25">
      <c r="A7599" s="91" t="str">
        <f t="shared" si="236"/>
        <v/>
      </c>
      <c r="B7599" s="330" t="str">
        <f>IF(A7599="","",IFERROR(INDEX(Tanggal,MATCH('Buku Besar'!A7599,Akun,0)),""))</f>
        <v/>
      </c>
      <c r="C7599" s="2" t="str">
        <f>IF(A7599="","",IFERROR(INDEX(Keterangan,MATCH('Buku Besar'!A7599,Akun,0)),""))</f>
        <v/>
      </c>
      <c r="D7599" s="2" t="str">
        <f>IF(A7599="","",IFERROR(INDEX(Reff,MATCH('Buku Besar'!A7599,Akun,0)),""))</f>
        <v/>
      </c>
      <c r="E7599" s="331" t="str">
        <f>IF(A7599="","",IFERROR(INDEX(Penerimaan,MATCH('Buku Besar'!A7599,Akun,0)),""))</f>
        <v/>
      </c>
      <c r="F7599" s="331" t="str">
        <f>IF(A7599="","",IFERROR(INDEX(Pengeluaran,MATCH('Buku Besar'!A7599,Akun,0)),""))</f>
        <v/>
      </c>
      <c r="H7599" s="91" t="str">
        <f t="shared" si="237"/>
        <v/>
      </c>
      <c r="I7599" s="330" t="str">
        <f>IF(H7599="","",IFERROR(INDEX(Tanggal1,MATCH('Buku Besar'!H7599,Akun1,0)),""))</f>
        <v/>
      </c>
      <c r="J7599" s="2" t="str">
        <f>IF(H7599="","",IFERROR(INDEX(Keterangan1,MATCH('Buku Besar'!H7599,Akun1,0)),""))</f>
        <v/>
      </c>
      <c r="K7599" s="2" t="str">
        <f>IF(H7599="","",IFERROR(INDEX(Reff1,MATCH('Buku Besar'!H7599,Akun1,0)),""))</f>
        <v/>
      </c>
      <c r="L7599" s="331" t="str">
        <f>IF(H7599="","",IFERROR(INDEX(Penerimaan1,MATCH('Buku Besar'!H7599,Akun1,0)),""))</f>
        <v/>
      </c>
      <c r="M7599" s="331" t="str">
        <f>IF(H7599="","",IFERROR(INDEX(Pengeluaran1,MATCH('Buku Besar'!H7599,Akun1,0)),""))</f>
        <v/>
      </c>
    </row>
    <row r="7600" spans="1:13" x14ac:dyDescent="0.25">
      <c r="A7600" s="91" t="str">
        <f t="shared" si="236"/>
        <v/>
      </c>
      <c r="B7600" s="330" t="str">
        <f>IF(A7600="","",IFERROR(INDEX(Tanggal,MATCH('Buku Besar'!A7600,Akun,0)),""))</f>
        <v/>
      </c>
      <c r="C7600" s="2" t="str">
        <f>IF(A7600="","",IFERROR(INDEX(Keterangan,MATCH('Buku Besar'!A7600,Akun,0)),""))</f>
        <v/>
      </c>
      <c r="D7600" s="2" t="str">
        <f>IF(A7600="","",IFERROR(INDEX(Reff,MATCH('Buku Besar'!A7600,Akun,0)),""))</f>
        <v/>
      </c>
      <c r="E7600" s="331" t="str">
        <f>IF(A7600="","",IFERROR(INDEX(Penerimaan,MATCH('Buku Besar'!A7600,Akun,0)),""))</f>
        <v/>
      </c>
      <c r="F7600" s="331" t="str">
        <f>IF(A7600="","",IFERROR(INDEX(Pengeluaran,MATCH('Buku Besar'!A7600,Akun,0)),""))</f>
        <v/>
      </c>
      <c r="H7600" s="91" t="str">
        <f t="shared" si="237"/>
        <v/>
      </c>
      <c r="I7600" s="330" t="str">
        <f>IF(H7600="","",IFERROR(INDEX(Tanggal1,MATCH('Buku Besar'!H7600,Akun1,0)),""))</f>
        <v/>
      </c>
      <c r="J7600" s="2" t="str">
        <f>IF(H7600="","",IFERROR(INDEX(Keterangan1,MATCH('Buku Besar'!H7600,Akun1,0)),""))</f>
        <v/>
      </c>
      <c r="K7600" s="2" t="str">
        <f>IF(H7600="","",IFERROR(INDEX(Reff1,MATCH('Buku Besar'!H7600,Akun1,0)),""))</f>
        <v/>
      </c>
      <c r="L7600" s="331" t="str">
        <f>IF(H7600="","",IFERROR(INDEX(Penerimaan1,MATCH('Buku Besar'!H7600,Akun1,0)),""))</f>
        <v/>
      </c>
      <c r="M7600" s="331" t="str">
        <f>IF(H7600="","",IFERROR(INDEX(Pengeluaran1,MATCH('Buku Besar'!H7600,Akun1,0)),""))</f>
        <v/>
      </c>
    </row>
    <row r="7601" spans="1:13" x14ac:dyDescent="0.25">
      <c r="A7601" s="91" t="str">
        <f t="shared" si="236"/>
        <v/>
      </c>
      <c r="B7601" s="330" t="str">
        <f>IF(A7601="","",IFERROR(INDEX(Tanggal,MATCH('Buku Besar'!A7601,Akun,0)),""))</f>
        <v/>
      </c>
      <c r="C7601" s="2" t="str">
        <f>IF(A7601="","",IFERROR(INDEX(Keterangan,MATCH('Buku Besar'!A7601,Akun,0)),""))</f>
        <v/>
      </c>
      <c r="D7601" s="2" t="str">
        <f>IF(A7601="","",IFERROR(INDEX(Reff,MATCH('Buku Besar'!A7601,Akun,0)),""))</f>
        <v/>
      </c>
      <c r="E7601" s="331" t="str">
        <f>IF(A7601="","",IFERROR(INDEX(Penerimaan,MATCH('Buku Besar'!A7601,Akun,0)),""))</f>
        <v/>
      </c>
      <c r="F7601" s="331" t="str">
        <f>IF(A7601="","",IFERROR(INDEX(Pengeluaran,MATCH('Buku Besar'!A7601,Akun,0)),""))</f>
        <v/>
      </c>
      <c r="H7601" s="91" t="str">
        <f t="shared" si="237"/>
        <v/>
      </c>
      <c r="I7601" s="330" t="str">
        <f>IF(H7601="","",IFERROR(INDEX(Tanggal1,MATCH('Buku Besar'!H7601,Akun1,0)),""))</f>
        <v/>
      </c>
      <c r="J7601" s="2" t="str">
        <f>IF(H7601="","",IFERROR(INDEX(Keterangan1,MATCH('Buku Besar'!H7601,Akun1,0)),""))</f>
        <v/>
      </c>
      <c r="K7601" s="2" t="str">
        <f>IF(H7601="","",IFERROR(INDEX(Reff1,MATCH('Buku Besar'!H7601,Akun1,0)),""))</f>
        <v/>
      </c>
      <c r="L7601" s="331" t="str">
        <f>IF(H7601="","",IFERROR(INDEX(Penerimaan1,MATCH('Buku Besar'!H7601,Akun1,0)),""))</f>
        <v/>
      </c>
      <c r="M7601" s="331" t="str">
        <f>IF(H7601="","",IFERROR(INDEX(Pengeluaran1,MATCH('Buku Besar'!H7601,Akun1,0)),""))</f>
        <v/>
      </c>
    </row>
    <row r="7602" spans="1:13" x14ac:dyDescent="0.25">
      <c r="A7602" s="91" t="str">
        <f t="shared" si="236"/>
        <v/>
      </c>
      <c r="B7602" s="330" t="str">
        <f>IF(A7602="","",IFERROR(INDEX(Tanggal,MATCH('Buku Besar'!A7602,Akun,0)),""))</f>
        <v/>
      </c>
      <c r="C7602" s="2" t="str">
        <f>IF(A7602="","",IFERROR(INDEX(Keterangan,MATCH('Buku Besar'!A7602,Akun,0)),""))</f>
        <v/>
      </c>
      <c r="D7602" s="2" t="str">
        <f>IF(A7602="","",IFERROR(INDEX(Reff,MATCH('Buku Besar'!A7602,Akun,0)),""))</f>
        <v/>
      </c>
      <c r="E7602" s="331" t="str">
        <f>IF(A7602="","",IFERROR(INDEX(Penerimaan,MATCH('Buku Besar'!A7602,Akun,0)),""))</f>
        <v/>
      </c>
      <c r="F7602" s="331" t="str">
        <f>IF(A7602="","",IFERROR(INDEX(Pengeluaran,MATCH('Buku Besar'!A7602,Akun,0)),""))</f>
        <v/>
      </c>
      <c r="H7602" s="91" t="str">
        <f t="shared" si="237"/>
        <v/>
      </c>
      <c r="I7602" s="330" t="str">
        <f>IF(H7602="","",IFERROR(INDEX(Tanggal1,MATCH('Buku Besar'!H7602,Akun1,0)),""))</f>
        <v/>
      </c>
      <c r="J7602" s="2" t="str">
        <f>IF(H7602="","",IFERROR(INDEX(Keterangan1,MATCH('Buku Besar'!H7602,Akun1,0)),""))</f>
        <v/>
      </c>
      <c r="K7602" s="2" t="str">
        <f>IF(H7602="","",IFERROR(INDEX(Reff1,MATCH('Buku Besar'!H7602,Akun1,0)),""))</f>
        <v/>
      </c>
      <c r="L7602" s="331" t="str">
        <f>IF(H7602="","",IFERROR(INDEX(Penerimaan1,MATCH('Buku Besar'!H7602,Akun1,0)),""))</f>
        <v/>
      </c>
      <c r="M7602" s="331" t="str">
        <f>IF(H7602="","",IFERROR(INDEX(Pengeluaran1,MATCH('Buku Besar'!H7602,Akun1,0)),""))</f>
        <v/>
      </c>
    </row>
    <row r="7603" spans="1:13" x14ac:dyDescent="0.25">
      <c r="A7603" s="91" t="str">
        <f t="shared" si="236"/>
        <v/>
      </c>
      <c r="B7603" s="330" t="str">
        <f>IF(A7603="","",IFERROR(INDEX(Tanggal,MATCH('Buku Besar'!A7603,Akun,0)),""))</f>
        <v/>
      </c>
      <c r="C7603" s="2" t="str">
        <f>IF(A7603="","",IFERROR(INDEX(Keterangan,MATCH('Buku Besar'!A7603,Akun,0)),""))</f>
        <v/>
      </c>
      <c r="D7603" s="2" t="str">
        <f>IF(A7603="","",IFERROR(INDEX(Reff,MATCH('Buku Besar'!A7603,Akun,0)),""))</f>
        <v/>
      </c>
      <c r="E7603" s="331" t="str">
        <f>IF(A7603="","",IFERROR(INDEX(Penerimaan,MATCH('Buku Besar'!A7603,Akun,0)),""))</f>
        <v/>
      </c>
      <c r="F7603" s="331" t="str">
        <f>IF(A7603="","",IFERROR(INDEX(Pengeluaran,MATCH('Buku Besar'!A7603,Akun,0)),""))</f>
        <v/>
      </c>
      <c r="H7603" s="91" t="str">
        <f t="shared" si="237"/>
        <v/>
      </c>
      <c r="I7603" s="330" t="str">
        <f>IF(H7603="","",IFERROR(INDEX(Tanggal1,MATCH('Buku Besar'!H7603,Akun1,0)),""))</f>
        <v/>
      </c>
      <c r="J7603" s="2" t="str">
        <f>IF(H7603="","",IFERROR(INDEX(Keterangan1,MATCH('Buku Besar'!H7603,Akun1,0)),""))</f>
        <v/>
      </c>
      <c r="K7603" s="2" t="str">
        <f>IF(H7603="","",IFERROR(INDEX(Reff1,MATCH('Buku Besar'!H7603,Akun1,0)),""))</f>
        <v/>
      </c>
      <c r="L7603" s="331" t="str">
        <f>IF(H7603="","",IFERROR(INDEX(Penerimaan1,MATCH('Buku Besar'!H7603,Akun1,0)),""))</f>
        <v/>
      </c>
      <c r="M7603" s="331" t="str">
        <f>IF(H7603="","",IFERROR(INDEX(Pengeluaran1,MATCH('Buku Besar'!H7603,Akun1,0)),""))</f>
        <v/>
      </c>
    </row>
    <row r="7604" spans="1:13" x14ac:dyDescent="0.25">
      <c r="A7604" s="91" t="str">
        <f t="shared" si="236"/>
        <v/>
      </c>
      <c r="B7604" s="330" t="str">
        <f>IF(A7604="","",IFERROR(INDEX(Tanggal,MATCH('Buku Besar'!A7604,Akun,0)),""))</f>
        <v/>
      </c>
      <c r="C7604" s="2" t="str">
        <f>IF(A7604="","",IFERROR(INDEX(Keterangan,MATCH('Buku Besar'!A7604,Akun,0)),""))</f>
        <v/>
      </c>
      <c r="D7604" s="2" t="str">
        <f>IF(A7604="","",IFERROR(INDEX(Reff,MATCH('Buku Besar'!A7604,Akun,0)),""))</f>
        <v/>
      </c>
      <c r="E7604" s="331" t="str">
        <f>IF(A7604="","",IFERROR(INDEX(Penerimaan,MATCH('Buku Besar'!A7604,Akun,0)),""))</f>
        <v/>
      </c>
      <c r="F7604" s="331" t="str">
        <f>IF(A7604="","",IFERROR(INDEX(Pengeluaran,MATCH('Buku Besar'!A7604,Akun,0)),""))</f>
        <v/>
      </c>
      <c r="H7604" s="91" t="str">
        <f t="shared" si="237"/>
        <v/>
      </c>
      <c r="I7604" s="330" t="str">
        <f>IF(H7604="","",IFERROR(INDEX(Tanggal1,MATCH('Buku Besar'!H7604,Akun1,0)),""))</f>
        <v/>
      </c>
      <c r="J7604" s="2" t="str">
        <f>IF(H7604="","",IFERROR(INDEX(Keterangan1,MATCH('Buku Besar'!H7604,Akun1,0)),""))</f>
        <v/>
      </c>
      <c r="K7604" s="2" t="str">
        <f>IF(H7604="","",IFERROR(INDEX(Reff1,MATCH('Buku Besar'!H7604,Akun1,0)),""))</f>
        <v/>
      </c>
      <c r="L7604" s="331" t="str">
        <f>IF(H7604="","",IFERROR(INDEX(Penerimaan1,MATCH('Buku Besar'!H7604,Akun1,0)),""))</f>
        <v/>
      </c>
      <c r="M7604" s="331" t="str">
        <f>IF(H7604="","",IFERROR(INDEX(Pengeluaran1,MATCH('Buku Besar'!H7604,Akun1,0)),""))</f>
        <v/>
      </c>
    </row>
    <row r="7605" spans="1:13" x14ac:dyDescent="0.25">
      <c r="A7605" s="91" t="str">
        <f t="shared" si="236"/>
        <v/>
      </c>
      <c r="B7605" s="330" t="str">
        <f>IF(A7605="","",IFERROR(INDEX(Tanggal,MATCH('Buku Besar'!A7605,Akun,0)),""))</f>
        <v/>
      </c>
      <c r="C7605" s="2" t="str">
        <f>IF(A7605="","",IFERROR(INDEX(Keterangan,MATCH('Buku Besar'!A7605,Akun,0)),""))</f>
        <v/>
      </c>
      <c r="D7605" s="2" t="str">
        <f>IF(A7605="","",IFERROR(INDEX(Reff,MATCH('Buku Besar'!A7605,Akun,0)),""))</f>
        <v/>
      </c>
      <c r="E7605" s="331" t="str">
        <f>IF(A7605="","",IFERROR(INDEX(Penerimaan,MATCH('Buku Besar'!A7605,Akun,0)),""))</f>
        <v/>
      </c>
      <c r="F7605" s="331" t="str">
        <f>IF(A7605="","",IFERROR(INDEX(Pengeluaran,MATCH('Buku Besar'!A7605,Akun,0)),""))</f>
        <v/>
      </c>
      <c r="H7605" s="91" t="str">
        <f t="shared" si="237"/>
        <v/>
      </c>
      <c r="I7605" s="330" t="str">
        <f>IF(H7605="","",IFERROR(INDEX(Tanggal1,MATCH('Buku Besar'!H7605,Akun1,0)),""))</f>
        <v/>
      </c>
      <c r="J7605" s="2" t="str">
        <f>IF(H7605="","",IFERROR(INDEX(Keterangan1,MATCH('Buku Besar'!H7605,Akun1,0)),""))</f>
        <v/>
      </c>
      <c r="K7605" s="2" t="str">
        <f>IF(H7605="","",IFERROR(INDEX(Reff1,MATCH('Buku Besar'!H7605,Akun1,0)),""))</f>
        <v/>
      </c>
      <c r="L7605" s="331" t="str">
        <f>IF(H7605="","",IFERROR(INDEX(Penerimaan1,MATCH('Buku Besar'!H7605,Akun1,0)),""))</f>
        <v/>
      </c>
      <c r="M7605" s="331" t="str">
        <f>IF(H7605="","",IFERROR(INDEX(Pengeluaran1,MATCH('Buku Besar'!H7605,Akun1,0)),""))</f>
        <v/>
      </c>
    </row>
    <row r="7606" spans="1:13" x14ac:dyDescent="0.25">
      <c r="A7606" s="91" t="str">
        <f t="shared" si="236"/>
        <v/>
      </c>
      <c r="B7606" s="330" t="str">
        <f>IF(A7606="","",IFERROR(INDEX(Tanggal,MATCH('Buku Besar'!A7606,Akun,0)),""))</f>
        <v/>
      </c>
      <c r="C7606" s="2" t="str">
        <f>IF(A7606="","",IFERROR(INDEX(Keterangan,MATCH('Buku Besar'!A7606,Akun,0)),""))</f>
        <v/>
      </c>
      <c r="D7606" s="2" t="str">
        <f>IF(A7606="","",IFERROR(INDEX(Reff,MATCH('Buku Besar'!A7606,Akun,0)),""))</f>
        <v/>
      </c>
      <c r="E7606" s="331" t="str">
        <f>IF(A7606="","",IFERROR(INDEX(Penerimaan,MATCH('Buku Besar'!A7606,Akun,0)),""))</f>
        <v/>
      </c>
      <c r="F7606" s="331" t="str">
        <f>IF(A7606="","",IFERROR(INDEX(Pengeluaran,MATCH('Buku Besar'!A7606,Akun,0)),""))</f>
        <v/>
      </c>
      <c r="H7606" s="91" t="str">
        <f t="shared" si="237"/>
        <v/>
      </c>
      <c r="I7606" s="330" t="str">
        <f>IF(H7606="","",IFERROR(INDEX(Tanggal1,MATCH('Buku Besar'!H7606,Akun1,0)),""))</f>
        <v/>
      </c>
      <c r="J7606" s="2" t="str">
        <f>IF(H7606="","",IFERROR(INDEX(Keterangan1,MATCH('Buku Besar'!H7606,Akun1,0)),""))</f>
        <v/>
      </c>
      <c r="K7606" s="2" t="str">
        <f>IF(H7606="","",IFERROR(INDEX(Reff1,MATCH('Buku Besar'!H7606,Akun1,0)),""))</f>
        <v/>
      </c>
      <c r="L7606" s="331" t="str">
        <f>IF(H7606="","",IFERROR(INDEX(Penerimaan1,MATCH('Buku Besar'!H7606,Akun1,0)),""))</f>
        <v/>
      </c>
      <c r="M7606" s="331" t="str">
        <f>IF(H7606="","",IFERROR(INDEX(Pengeluaran1,MATCH('Buku Besar'!H7606,Akun1,0)),""))</f>
        <v/>
      </c>
    </row>
    <row r="7607" spans="1:13" x14ac:dyDescent="0.25">
      <c r="A7607" s="91" t="str">
        <f t="shared" si="236"/>
        <v/>
      </c>
      <c r="B7607" s="330" t="str">
        <f>IF(A7607="","",IFERROR(INDEX(Tanggal,MATCH('Buku Besar'!A7607,Akun,0)),""))</f>
        <v/>
      </c>
      <c r="C7607" s="2" t="str">
        <f>IF(A7607="","",IFERROR(INDEX(Keterangan,MATCH('Buku Besar'!A7607,Akun,0)),""))</f>
        <v/>
      </c>
      <c r="D7607" s="2" t="str">
        <f>IF(A7607="","",IFERROR(INDEX(Reff,MATCH('Buku Besar'!A7607,Akun,0)),""))</f>
        <v/>
      </c>
      <c r="E7607" s="331" t="str">
        <f>IF(A7607="","",IFERROR(INDEX(Penerimaan,MATCH('Buku Besar'!A7607,Akun,0)),""))</f>
        <v/>
      </c>
      <c r="F7607" s="331" t="str">
        <f>IF(A7607="","",IFERROR(INDEX(Pengeluaran,MATCH('Buku Besar'!A7607,Akun,0)),""))</f>
        <v/>
      </c>
      <c r="H7607" s="91" t="str">
        <f t="shared" si="237"/>
        <v/>
      </c>
      <c r="I7607" s="330" t="str">
        <f>IF(H7607="","",IFERROR(INDEX(Tanggal1,MATCH('Buku Besar'!H7607,Akun1,0)),""))</f>
        <v/>
      </c>
      <c r="J7607" s="2" t="str">
        <f>IF(H7607="","",IFERROR(INDEX(Keterangan1,MATCH('Buku Besar'!H7607,Akun1,0)),""))</f>
        <v/>
      </c>
      <c r="K7607" s="2" t="str">
        <f>IF(H7607="","",IFERROR(INDEX(Reff1,MATCH('Buku Besar'!H7607,Akun1,0)),""))</f>
        <v/>
      </c>
      <c r="L7607" s="331" t="str">
        <f>IF(H7607="","",IFERROR(INDEX(Penerimaan1,MATCH('Buku Besar'!H7607,Akun1,0)),""))</f>
        <v/>
      </c>
      <c r="M7607" s="331" t="str">
        <f>IF(H7607="","",IFERROR(INDEX(Pengeluaran1,MATCH('Buku Besar'!H7607,Akun1,0)),""))</f>
        <v/>
      </c>
    </row>
    <row r="7608" spans="1:13" x14ac:dyDescent="0.25">
      <c r="A7608" s="91" t="str">
        <f t="shared" si="236"/>
        <v/>
      </c>
      <c r="B7608" s="330" t="str">
        <f>IF(A7608="","",IFERROR(INDEX(Tanggal,MATCH('Buku Besar'!A7608,Akun,0)),""))</f>
        <v/>
      </c>
      <c r="C7608" s="2" t="str">
        <f>IF(A7608="","",IFERROR(INDEX(Keterangan,MATCH('Buku Besar'!A7608,Akun,0)),""))</f>
        <v/>
      </c>
      <c r="D7608" s="2" t="str">
        <f>IF(A7608="","",IFERROR(INDEX(Reff,MATCH('Buku Besar'!A7608,Akun,0)),""))</f>
        <v/>
      </c>
      <c r="E7608" s="331" t="str">
        <f>IF(A7608="","",IFERROR(INDEX(Penerimaan,MATCH('Buku Besar'!A7608,Akun,0)),""))</f>
        <v/>
      </c>
      <c r="F7608" s="331" t="str">
        <f>IF(A7608="","",IFERROR(INDEX(Pengeluaran,MATCH('Buku Besar'!A7608,Akun,0)),""))</f>
        <v/>
      </c>
      <c r="H7608" s="91" t="str">
        <f t="shared" si="237"/>
        <v/>
      </c>
      <c r="I7608" s="330" t="str">
        <f>IF(H7608="","",IFERROR(INDEX(Tanggal1,MATCH('Buku Besar'!H7608,Akun1,0)),""))</f>
        <v/>
      </c>
      <c r="J7608" s="2" t="str">
        <f>IF(H7608="","",IFERROR(INDEX(Keterangan1,MATCH('Buku Besar'!H7608,Akun1,0)),""))</f>
        <v/>
      </c>
      <c r="K7608" s="2" t="str">
        <f>IF(H7608="","",IFERROR(INDEX(Reff1,MATCH('Buku Besar'!H7608,Akun1,0)),""))</f>
        <v/>
      </c>
      <c r="L7608" s="331" t="str">
        <f>IF(H7608="","",IFERROR(INDEX(Penerimaan1,MATCH('Buku Besar'!H7608,Akun1,0)),""))</f>
        <v/>
      </c>
      <c r="M7608" s="331" t="str">
        <f>IF(H7608="","",IFERROR(INDEX(Pengeluaran1,MATCH('Buku Besar'!H7608,Akun1,0)),""))</f>
        <v/>
      </c>
    </row>
    <row r="7609" spans="1:13" x14ac:dyDescent="0.25">
      <c r="A7609" s="91" t="str">
        <f t="shared" si="236"/>
        <v/>
      </c>
      <c r="B7609" s="330" t="str">
        <f>IF(A7609="","",IFERROR(INDEX(Tanggal,MATCH('Buku Besar'!A7609,Akun,0)),""))</f>
        <v/>
      </c>
      <c r="C7609" s="2" t="str">
        <f>IF(A7609="","",IFERROR(INDEX(Keterangan,MATCH('Buku Besar'!A7609,Akun,0)),""))</f>
        <v/>
      </c>
      <c r="D7609" s="2" t="str">
        <f>IF(A7609="","",IFERROR(INDEX(Reff,MATCH('Buku Besar'!A7609,Akun,0)),""))</f>
        <v/>
      </c>
      <c r="E7609" s="331" t="str">
        <f>IF(A7609="","",IFERROR(INDEX(Penerimaan,MATCH('Buku Besar'!A7609,Akun,0)),""))</f>
        <v/>
      </c>
      <c r="F7609" s="331" t="str">
        <f>IF(A7609="","",IFERROR(INDEX(Pengeluaran,MATCH('Buku Besar'!A7609,Akun,0)),""))</f>
        <v/>
      </c>
      <c r="H7609" s="91" t="str">
        <f t="shared" si="237"/>
        <v/>
      </c>
      <c r="I7609" s="330" t="str">
        <f>IF(H7609="","",IFERROR(INDEX(Tanggal1,MATCH('Buku Besar'!H7609,Akun1,0)),""))</f>
        <v/>
      </c>
      <c r="J7609" s="2" t="str">
        <f>IF(H7609="","",IFERROR(INDEX(Keterangan1,MATCH('Buku Besar'!H7609,Akun1,0)),""))</f>
        <v/>
      </c>
      <c r="K7609" s="2" t="str">
        <f>IF(H7609="","",IFERROR(INDEX(Reff1,MATCH('Buku Besar'!H7609,Akun1,0)),""))</f>
        <v/>
      </c>
      <c r="L7609" s="331" t="str">
        <f>IF(H7609="","",IFERROR(INDEX(Penerimaan1,MATCH('Buku Besar'!H7609,Akun1,0)),""))</f>
        <v/>
      </c>
      <c r="M7609" s="331" t="str">
        <f>IF(H7609="","",IFERROR(INDEX(Pengeluaran1,MATCH('Buku Besar'!H7609,Akun1,0)),""))</f>
        <v/>
      </c>
    </row>
    <row r="7610" spans="1:13" x14ac:dyDescent="0.25">
      <c r="A7610" s="91" t="str">
        <f t="shared" si="236"/>
        <v/>
      </c>
      <c r="B7610" s="330" t="str">
        <f>IF(A7610="","",IFERROR(INDEX(Tanggal,MATCH('Buku Besar'!A7610,Akun,0)),""))</f>
        <v/>
      </c>
      <c r="C7610" s="2" t="str">
        <f>IF(A7610="","",IFERROR(INDEX(Keterangan,MATCH('Buku Besar'!A7610,Akun,0)),""))</f>
        <v/>
      </c>
      <c r="D7610" s="2" t="str">
        <f>IF(A7610="","",IFERROR(INDEX(Reff,MATCH('Buku Besar'!A7610,Akun,0)),""))</f>
        <v/>
      </c>
      <c r="E7610" s="331" t="str">
        <f>IF(A7610="","",IFERROR(INDEX(Penerimaan,MATCH('Buku Besar'!A7610,Akun,0)),""))</f>
        <v/>
      </c>
      <c r="F7610" s="331" t="str">
        <f>IF(A7610="","",IFERROR(INDEX(Pengeluaran,MATCH('Buku Besar'!A7610,Akun,0)),""))</f>
        <v/>
      </c>
      <c r="H7610" s="91" t="str">
        <f t="shared" si="237"/>
        <v/>
      </c>
      <c r="I7610" s="330" t="str">
        <f>IF(H7610="","",IFERROR(INDEX(Tanggal1,MATCH('Buku Besar'!H7610,Akun1,0)),""))</f>
        <v/>
      </c>
      <c r="J7610" s="2" t="str">
        <f>IF(H7610="","",IFERROR(INDEX(Keterangan1,MATCH('Buku Besar'!H7610,Akun1,0)),""))</f>
        <v/>
      </c>
      <c r="K7610" s="2" t="str">
        <f>IF(H7610="","",IFERROR(INDEX(Reff1,MATCH('Buku Besar'!H7610,Akun1,0)),""))</f>
        <v/>
      </c>
      <c r="L7610" s="331" t="str">
        <f>IF(H7610="","",IFERROR(INDEX(Penerimaan1,MATCH('Buku Besar'!H7610,Akun1,0)),""))</f>
        <v/>
      </c>
      <c r="M7610" s="331" t="str">
        <f>IF(H7610="","",IFERROR(INDEX(Pengeluaran1,MATCH('Buku Besar'!H7610,Akun1,0)),""))</f>
        <v/>
      </c>
    </row>
    <row r="7611" spans="1:13" x14ac:dyDescent="0.25">
      <c r="A7611" s="91" t="str">
        <f t="shared" si="236"/>
        <v/>
      </c>
      <c r="B7611" s="330" t="str">
        <f>IF(A7611="","",IFERROR(INDEX(Tanggal,MATCH('Buku Besar'!A7611,Akun,0)),""))</f>
        <v/>
      </c>
      <c r="C7611" s="2" t="str">
        <f>IF(A7611="","",IFERROR(INDEX(Keterangan,MATCH('Buku Besar'!A7611,Akun,0)),""))</f>
        <v/>
      </c>
      <c r="D7611" s="2" t="str">
        <f>IF(A7611="","",IFERROR(INDEX(Reff,MATCH('Buku Besar'!A7611,Akun,0)),""))</f>
        <v/>
      </c>
      <c r="E7611" s="331" t="str">
        <f>IF(A7611="","",IFERROR(INDEX(Penerimaan,MATCH('Buku Besar'!A7611,Akun,0)),""))</f>
        <v/>
      </c>
      <c r="F7611" s="331" t="str">
        <f>IF(A7611="","",IFERROR(INDEX(Pengeluaran,MATCH('Buku Besar'!A7611,Akun,0)),""))</f>
        <v/>
      </c>
      <c r="H7611" s="91" t="str">
        <f t="shared" si="237"/>
        <v/>
      </c>
      <c r="I7611" s="330" t="str">
        <f>IF(H7611="","",IFERROR(INDEX(Tanggal1,MATCH('Buku Besar'!H7611,Akun1,0)),""))</f>
        <v/>
      </c>
      <c r="J7611" s="2" t="str">
        <f>IF(H7611="","",IFERROR(INDEX(Keterangan1,MATCH('Buku Besar'!H7611,Akun1,0)),""))</f>
        <v/>
      </c>
      <c r="K7611" s="2" t="str">
        <f>IF(H7611="","",IFERROR(INDEX(Reff1,MATCH('Buku Besar'!H7611,Akun1,0)),""))</f>
        <v/>
      </c>
      <c r="L7611" s="331" t="str">
        <f>IF(H7611="","",IFERROR(INDEX(Penerimaan1,MATCH('Buku Besar'!H7611,Akun1,0)),""))</f>
        <v/>
      </c>
      <c r="M7611" s="331" t="str">
        <f>IF(H7611="","",IFERROR(INDEX(Pengeluaran1,MATCH('Buku Besar'!H7611,Akun1,0)),""))</f>
        <v/>
      </c>
    </row>
    <row r="7612" spans="1:13" x14ac:dyDescent="0.25">
      <c r="A7612" s="91" t="str">
        <f t="shared" si="236"/>
        <v/>
      </c>
      <c r="B7612" s="330" t="str">
        <f>IF(A7612="","",IFERROR(INDEX(Tanggal,MATCH('Buku Besar'!A7612,Akun,0)),""))</f>
        <v/>
      </c>
      <c r="C7612" s="2" t="str">
        <f>IF(A7612="","",IFERROR(INDEX(Keterangan,MATCH('Buku Besar'!A7612,Akun,0)),""))</f>
        <v/>
      </c>
      <c r="D7612" s="2" t="str">
        <f>IF(A7612="","",IFERROR(INDEX(Reff,MATCH('Buku Besar'!A7612,Akun,0)),""))</f>
        <v/>
      </c>
      <c r="E7612" s="331" t="str">
        <f>IF(A7612="","",IFERROR(INDEX(Penerimaan,MATCH('Buku Besar'!A7612,Akun,0)),""))</f>
        <v/>
      </c>
      <c r="F7612" s="331" t="str">
        <f>IF(A7612="","",IFERROR(INDEX(Pengeluaran,MATCH('Buku Besar'!A7612,Akun,0)),""))</f>
        <v/>
      </c>
      <c r="H7612" s="91" t="str">
        <f t="shared" si="237"/>
        <v/>
      </c>
      <c r="I7612" s="330" t="str">
        <f>IF(H7612="","",IFERROR(INDEX(Tanggal1,MATCH('Buku Besar'!H7612,Akun1,0)),""))</f>
        <v/>
      </c>
      <c r="J7612" s="2" t="str">
        <f>IF(H7612="","",IFERROR(INDEX(Keterangan1,MATCH('Buku Besar'!H7612,Akun1,0)),""))</f>
        <v/>
      </c>
      <c r="K7612" s="2" t="str">
        <f>IF(H7612="","",IFERROR(INDEX(Reff1,MATCH('Buku Besar'!H7612,Akun1,0)),""))</f>
        <v/>
      </c>
      <c r="L7612" s="331" t="str">
        <f>IF(H7612="","",IFERROR(INDEX(Penerimaan1,MATCH('Buku Besar'!H7612,Akun1,0)),""))</f>
        <v/>
      </c>
      <c r="M7612" s="331" t="str">
        <f>IF(H7612="","",IFERROR(INDEX(Pengeluaran1,MATCH('Buku Besar'!H7612,Akun1,0)),""))</f>
        <v/>
      </c>
    </row>
    <row r="7613" spans="1:13" x14ac:dyDescent="0.25">
      <c r="A7613" s="91" t="str">
        <f t="shared" si="236"/>
        <v/>
      </c>
      <c r="B7613" s="330" t="str">
        <f>IF(A7613="","",IFERROR(INDEX(Tanggal,MATCH('Buku Besar'!A7613,Akun,0)),""))</f>
        <v/>
      </c>
      <c r="C7613" s="2" t="str">
        <f>IF(A7613="","",IFERROR(INDEX(Keterangan,MATCH('Buku Besar'!A7613,Akun,0)),""))</f>
        <v/>
      </c>
      <c r="D7613" s="2" t="str">
        <f>IF(A7613="","",IFERROR(INDEX(Reff,MATCH('Buku Besar'!A7613,Akun,0)),""))</f>
        <v/>
      </c>
      <c r="E7613" s="331" t="str">
        <f>IF(A7613="","",IFERROR(INDEX(Penerimaan,MATCH('Buku Besar'!A7613,Akun,0)),""))</f>
        <v/>
      </c>
      <c r="F7613" s="331" t="str">
        <f>IF(A7613="","",IFERROR(INDEX(Pengeluaran,MATCH('Buku Besar'!A7613,Akun,0)),""))</f>
        <v/>
      </c>
      <c r="H7613" s="91" t="str">
        <f t="shared" si="237"/>
        <v/>
      </c>
      <c r="I7613" s="330" t="str">
        <f>IF(H7613="","",IFERROR(INDEX(Tanggal1,MATCH('Buku Besar'!H7613,Akun1,0)),""))</f>
        <v/>
      </c>
      <c r="J7613" s="2" t="str">
        <f>IF(H7613="","",IFERROR(INDEX(Keterangan1,MATCH('Buku Besar'!H7613,Akun1,0)),""))</f>
        <v/>
      </c>
      <c r="K7613" s="2" t="str">
        <f>IF(H7613="","",IFERROR(INDEX(Reff1,MATCH('Buku Besar'!H7613,Akun1,0)),""))</f>
        <v/>
      </c>
      <c r="L7613" s="331" t="str">
        <f>IF(H7613="","",IFERROR(INDEX(Penerimaan1,MATCH('Buku Besar'!H7613,Akun1,0)),""))</f>
        <v/>
      </c>
      <c r="M7613" s="331" t="str">
        <f>IF(H7613="","",IFERROR(INDEX(Pengeluaran1,MATCH('Buku Besar'!H7613,Akun1,0)),""))</f>
        <v/>
      </c>
    </row>
    <row r="7614" spans="1:13" x14ac:dyDescent="0.25">
      <c r="A7614" s="91" t="str">
        <f t="shared" si="236"/>
        <v/>
      </c>
      <c r="B7614" s="330" t="str">
        <f>IF(A7614="","",IFERROR(INDEX(Tanggal,MATCH('Buku Besar'!A7614,Akun,0)),""))</f>
        <v/>
      </c>
      <c r="C7614" s="2" t="str">
        <f>IF(A7614="","",IFERROR(INDEX(Keterangan,MATCH('Buku Besar'!A7614,Akun,0)),""))</f>
        <v/>
      </c>
      <c r="D7614" s="2" t="str">
        <f>IF(A7614="","",IFERROR(INDEX(Reff,MATCH('Buku Besar'!A7614,Akun,0)),""))</f>
        <v/>
      </c>
      <c r="E7614" s="331" t="str">
        <f>IF(A7614="","",IFERROR(INDEX(Penerimaan,MATCH('Buku Besar'!A7614,Akun,0)),""))</f>
        <v/>
      </c>
      <c r="F7614" s="331" t="str">
        <f>IF(A7614="","",IFERROR(INDEX(Pengeluaran,MATCH('Buku Besar'!A7614,Akun,0)),""))</f>
        <v/>
      </c>
      <c r="H7614" s="91" t="str">
        <f t="shared" si="237"/>
        <v/>
      </c>
      <c r="I7614" s="330" t="str">
        <f>IF(H7614="","",IFERROR(INDEX(Tanggal1,MATCH('Buku Besar'!H7614,Akun1,0)),""))</f>
        <v/>
      </c>
      <c r="J7614" s="2" t="str">
        <f>IF(H7614="","",IFERROR(INDEX(Keterangan1,MATCH('Buku Besar'!H7614,Akun1,0)),""))</f>
        <v/>
      </c>
      <c r="K7614" s="2" t="str">
        <f>IF(H7614="","",IFERROR(INDEX(Reff1,MATCH('Buku Besar'!H7614,Akun1,0)),""))</f>
        <v/>
      </c>
      <c r="L7614" s="331" t="str">
        <f>IF(H7614="","",IFERROR(INDEX(Penerimaan1,MATCH('Buku Besar'!H7614,Akun1,0)),""))</f>
        <v/>
      </c>
      <c r="M7614" s="331" t="str">
        <f>IF(H7614="","",IFERROR(INDEX(Pengeluaran1,MATCH('Buku Besar'!H7614,Akun1,0)),""))</f>
        <v/>
      </c>
    </row>
    <row r="7615" spans="1:13" x14ac:dyDescent="0.25">
      <c r="A7615" s="91" t="str">
        <f t="shared" si="236"/>
        <v/>
      </c>
      <c r="B7615" s="330" t="str">
        <f>IF(A7615="","",IFERROR(INDEX(Tanggal,MATCH('Buku Besar'!A7615,Akun,0)),""))</f>
        <v/>
      </c>
      <c r="C7615" s="2" t="str">
        <f>IF(A7615="","",IFERROR(INDEX(Keterangan,MATCH('Buku Besar'!A7615,Akun,0)),""))</f>
        <v/>
      </c>
      <c r="D7615" s="2" t="str">
        <f>IF(A7615="","",IFERROR(INDEX(Reff,MATCH('Buku Besar'!A7615,Akun,0)),""))</f>
        <v/>
      </c>
      <c r="E7615" s="331" t="str">
        <f>IF(A7615="","",IFERROR(INDEX(Penerimaan,MATCH('Buku Besar'!A7615,Akun,0)),""))</f>
        <v/>
      </c>
      <c r="F7615" s="331" t="str">
        <f>IF(A7615="","",IFERROR(INDEX(Pengeluaran,MATCH('Buku Besar'!A7615,Akun,0)),""))</f>
        <v/>
      </c>
      <c r="H7615" s="91" t="str">
        <f t="shared" si="237"/>
        <v/>
      </c>
      <c r="I7615" s="330" t="str">
        <f>IF(H7615="","",IFERROR(INDEX(Tanggal1,MATCH('Buku Besar'!H7615,Akun1,0)),""))</f>
        <v/>
      </c>
      <c r="J7615" s="2" t="str">
        <f>IF(H7615="","",IFERROR(INDEX(Keterangan1,MATCH('Buku Besar'!H7615,Akun1,0)),""))</f>
        <v/>
      </c>
      <c r="K7615" s="2" t="str">
        <f>IF(H7615="","",IFERROR(INDEX(Reff1,MATCH('Buku Besar'!H7615,Akun1,0)),""))</f>
        <v/>
      </c>
      <c r="L7615" s="331" t="str">
        <f>IF(H7615="","",IFERROR(INDEX(Penerimaan1,MATCH('Buku Besar'!H7615,Akun1,0)),""))</f>
        <v/>
      </c>
      <c r="M7615" s="331" t="str">
        <f>IF(H7615="","",IFERROR(INDEX(Pengeluaran1,MATCH('Buku Besar'!H7615,Akun1,0)),""))</f>
        <v/>
      </c>
    </row>
    <row r="7616" spans="1:13" x14ac:dyDescent="0.25">
      <c r="A7616" s="91" t="str">
        <f t="shared" si="236"/>
        <v/>
      </c>
      <c r="B7616" s="330" t="str">
        <f>IF(A7616="","",IFERROR(INDEX(Tanggal,MATCH('Buku Besar'!A7616,Akun,0)),""))</f>
        <v/>
      </c>
      <c r="C7616" s="2" t="str">
        <f>IF(A7616="","",IFERROR(INDEX(Keterangan,MATCH('Buku Besar'!A7616,Akun,0)),""))</f>
        <v/>
      </c>
      <c r="D7616" s="2" t="str">
        <f>IF(A7616="","",IFERROR(INDEX(Reff,MATCH('Buku Besar'!A7616,Akun,0)),""))</f>
        <v/>
      </c>
      <c r="E7616" s="331" t="str">
        <f>IF(A7616="","",IFERROR(INDEX(Penerimaan,MATCH('Buku Besar'!A7616,Akun,0)),""))</f>
        <v/>
      </c>
      <c r="F7616" s="331" t="str">
        <f>IF(A7616="","",IFERROR(INDEX(Pengeluaran,MATCH('Buku Besar'!A7616,Akun,0)),""))</f>
        <v/>
      </c>
      <c r="H7616" s="91" t="str">
        <f t="shared" si="237"/>
        <v/>
      </c>
      <c r="I7616" s="330" t="str">
        <f>IF(H7616="","",IFERROR(INDEX(Tanggal1,MATCH('Buku Besar'!H7616,Akun1,0)),""))</f>
        <v/>
      </c>
      <c r="J7616" s="2" t="str">
        <f>IF(H7616="","",IFERROR(INDEX(Keterangan1,MATCH('Buku Besar'!H7616,Akun1,0)),""))</f>
        <v/>
      </c>
      <c r="K7616" s="2" t="str">
        <f>IF(H7616="","",IFERROR(INDEX(Reff1,MATCH('Buku Besar'!H7616,Akun1,0)),""))</f>
        <v/>
      </c>
      <c r="L7616" s="331" t="str">
        <f>IF(H7616="","",IFERROR(INDEX(Penerimaan1,MATCH('Buku Besar'!H7616,Akun1,0)),""))</f>
        <v/>
      </c>
      <c r="M7616" s="331" t="str">
        <f>IF(H7616="","",IFERROR(INDEX(Pengeluaran1,MATCH('Buku Besar'!H7616,Akun1,0)),""))</f>
        <v/>
      </c>
    </row>
    <row r="7617" spans="1:13" x14ac:dyDescent="0.25">
      <c r="A7617" s="91" t="str">
        <f t="shared" si="236"/>
        <v/>
      </c>
      <c r="B7617" s="330" t="str">
        <f>IF(A7617="","",IFERROR(INDEX(Tanggal,MATCH('Buku Besar'!A7617,Akun,0)),""))</f>
        <v/>
      </c>
      <c r="C7617" s="2" t="str">
        <f>IF(A7617="","",IFERROR(INDEX(Keterangan,MATCH('Buku Besar'!A7617,Akun,0)),""))</f>
        <v/>
      </c>
      <c r="D7617" s="2" t="str">
        <f>IF(A7617="","",IFERROR(INDEX(Reff,MATCH('Buku Besar'!A7617,Akun,0)),""))</f>
        <v/>
      </c>
      <c r="E7617" s="331" t="str">
        <f>IF(A7617="","",IFERROR(INDEX(Penerimaan,MATCH('Buku Besar'!A7617,Akun,0)),""))</f>
        <v/>
      </c>
      <c r="F7617" s="331" t="str">
        <f>IF(A7617="","",IFERROR(INDEX(Pengeluaran,MATCH('Buku Besar'!A7617,Akun,0)),""))</f>
        <v/>
      </c>
      <c r="H7617" s="91" t="str">
        <f t="shared" si="237"/>
        <v/>
      </c>
      <c r="I7617" s="330" t="str">
        <f>IF(H7617="","",IFERROR(INDEX(Tanggal1,MATCH('Buku Besar'!H7617,Akun1,0)),""))</f>
        <v/>
      </c>
      <c r="J7617" s="2" t="str">
        <f>IF(H7617="","",IFERROR(INDEX(Keterangan1,MATCH('Buku Besar'!H7617,Akun1,0)),""))</f>
        <v/>
      </c>
      <c r="K7617" s="2" t="str">
        <f>IF(H7617="","",IFERROR(INDEX(Reff1,MATCH('Buku Besar'!H7617,Akun1,0)),""))</f>
        <v/>
      </c>
      <c r="L7617" s="331" t="str">
        <f>IF(H7617="","",IFERROR(INDEX(Penerimaan1,MATCH('Buku Besar'!H7617,Akun1,0)),""))</f>
        <v/>
      </c>
      <c r="M7617" s="331" t="str">
        <f>IF(H7617="","",IFERROR(INDEX(Pengeluaran1,MATCH('Buku Besar'!H7617,Akun1,0)),""))</f>
        <v/>
      </c>
    </row>
    <row r="7618" spans="1:13" x14ac:dyDescent="0.25">
      <c r="A7618" s="91" t="str">
        <f t="shared" si="236"/>
        <v/>
      </c>
      <c r="B7618" s="330" t="str">
        <f>IF(A7618="","",IFERROR(INDEX(Tanggal,MATCH('Buku Besar'!A7618,Akun,0)),""))</f>
        <v/>
      </c>
      <c r="C7618" s="2" t="str">
        <f>IF(A7618="","",IFERROR(INDEX(Keterangan,MATCH('Buku Besar'!A7618,Akun,0)),""))</f>
        <v/>
      </c>
      <c r="D7618" s="2" t="str">
        <f>IF(A7618="","",IFERROR(INDEX(Reff,MATCH('Buku Besar'!A7618,Akun,0)),""))</f>
        <v/>
      </c>
      <c r="E7618" s="331" t="str">
        <f>IF(A7618="","",IFERROR(INDEX(Penerimaan,MATCH('Buku Besar'!A7618,Akun,0)),""))</f>
        <v/>
      </c>
      <c r="F7618" s="331" t="str">
        <f>IF(A7618="","",IFERROR(INDEX(Pengeluaran,MATCH('Buku Besar'!A7618,Akun,0)),""))</f>
        <v/>
      </c>
      <c r="H7618" s="91" t="str">
        <f t="shared" si="237"/>
        <v/>
      </c>
      <c r="I7618" s="330" t="str">
        <f>IF(H7618="","",IFERROR(INDEX(Tanggal1,MATCH('Buku Besar'!H7618,Akun1,0)),""))</f>
        <v/>
      </c>
      <c r="J7618" s="2" t="str">
        <f>IF(H7618="","",IFERROR(INDEX(Keterangan1,MATCH('Buku Besar'!H7618,Akun1,0)),""))</f>
        <v/>
      </c>
      <c r="K7618" s="2" t="str">
        <f>IF(H7618="","",IFERROR(INDEX(Reff1,MATCH('Buku Besar'!H7618,Akun1,0)),""))</f>
        <v/>
      </c>
      <c r="L7618" s="331" t="str">
        <f>IF(H7618="","",IFERROR(INDEX(Penerimaan1,MATCH('Buku Besar'!H7618,Akun1,0)),""))</f>
        <v/>
      </c>
      <c r="M7618" s="331" t="str">
        <f>IF(H7618="","",IFERROR(INDEX(Pengeluaran1,MATCH('Buku Besar'!H7618,Akun1,0)),""))</f>
        <v/>
      </c>
    </row>
    <row r="7619" spans="1:13" x14ac:dyDescent="0.25">
      <c r="A7619" s="91" t="str">
        <f t="shared" si="236"/>
        <v/>
      </c>
      <c r="B7619" s="330" t="str">
        <f>IF(A7619="","",IFERROR(INDEX(Tanggal,MATCH('Buku Besar'!A7619,Akun,0)),""))</f>
        <v/>
      </c>
      <c r="C7619" s="2" t="str">
        <f>IF(A7619="","",IFERROR(INDEX(Keterangan,MATCH('Buku Besar'!A7619,Akun,0)),""))</f>
        <v/>
      </c>
      <c r="D7619" s="2" t="str">
        <f>IF(A7619="","",IFERROR(INDEX(Reff,MATCH('Buku Besar'!A7619,Akun,0)),""))</f>
        <v/>
      </c>
      <c r="E7619" s="331" t="str">
        <f>IF(A7619="","",IFERROR(INDEX(Penerimaan,MATCH('Buku Besar'!A7619,Akun,0)),""))</f>
        <v/>
      </c>
      <c r="F7619" s="331" t="str">
        <f>IF(A7619="","",IFERROR(INDEX(Pengeluaran,MATCH('Buku Besar'!A7619,Akun,0)),""))</f>
        <v/>
      </c>
      <c r="H7619" s="91" t="str">
        <f t="shared" si="237"/>
        <v/>
      </c>
      <c r="I7619" s="330" t="str">
        <f>IF(H7619="","",IFERROR(INDEX(Tanggal1,MATCH('Buku Besar'!H7619,Akun1,0)),""))</f>
        <v/>
      </c>
      <c r="J7619" s="2" t="str">
        <f>IF(H7619="","",IFERROR(INDEX(Keterangan1,MATCH('Buku Besar'!H7619,Akun1,0)),""))</f>
        <v/>
      </c>
      <c r="K7619" s="2" t="str">
        <f>IF(H7619="","",IFERROR(INDEX(Reff1,MATCH('Buku Besar'!H7619,Akun1,0)),""))</f>
        <v/>
      </c>
      <c r="L7619" s="331" t="str">
        <f>IF(H7619="","",IFERROR(INDEX(Penerimaan1,MATCH('Buku Besar'!H7619,Akun1,0)),""))</f>
        <v/>
      </c>
      <c r="M7619" s="331" t="str">
        <f>IF(H7619="","",IFERROR(INDEX(Pengeluaran1,MATCH('Buku Besar'!H7619,Akun1,0)),""))</f>
        <v/>
      </c>
    </row>
    <row r="7620" spans="1:13" x14ac:dyDescent="0.25">
      <c r="A7620" s="91" t="str">
        <f t="shared" si="236"/>
        <v/>
      </c>
      <c r="B7620" s="330" t="str">
        <f>IF(A7620="","",IFERROR(INDEX(Tanggal,MATCH('Buku Besar'!A7620,Akun,0)),""))</f>
        <v/>
      </c>
      <c r="C7620" s="2" t="str">
        <f>IF(A7620="","",IFERROR(INDEX(Keterangan,MATCH('Buku Besar'!A7620,Akun,0)),""))</f>
        <v/>
      </c>
      <c r="D7620" s="2" t="str">
        <f>IF(A7620="","",IFERROR(INDEX(Reff,MATCH('Buku Besar'!A7620,Akun,0)),""))</f>
        <v/>
      </c>
      <c r="E7620" s="331" t="str">
        <f>IF(A7620="","",IFERROR(INDEX(Penerimaan,MATCH('Buku Besar'!A7620,Akun,0)),""))</f>
        <v/>
      </c>
      <c r="F7620" s="331" t="str">
        <f>IF(A7620="","",IFERROR(INDEX(Pengeluaran,MATCH('Buku Besar'!A7620,Akun,0)),""))</f>
        <v/>
      </c>
      <c r="H7620" s="91" t="str">
        <f t="shared" si="237"/>
        <v/>
      </c>
      <c r="I7620" s="330" t="str">
        <f>IF(H7620="","",IFERROR(INDEX(Tanggal1,MATCH('Buku Besar'!H7620,Akun1,0)),""))</f>
        <v/>
      </c>
      <c r="J7620" s="2" t="str">
        <f>IF(H7620="","",IFERROR(INDEX(Keterangan1,MATCH('Buku Besar'!H7620,Akun1,0)),""))</f>
        <v/>
      </c>
      <c r="K7620" s="2" t="str">
        <f>IF(H7620="","",IFERROR(INDEX(Reff1,MATCH('Buku Besar'!H7620,Akun1,0)),""))</f>
        <v/>
      </c>
      <c r="L7620" s="331" t="str">
        <f>IF(H7620="","",IFERROR(INDEX(Penerimaan1,MATCH('Buku Besar'!H7620,Akun1,0)),""))</f>
        <v/>
      </c>
      <c r="M7620" s="331" t="str">
        <f>IF(H7620="","",IFERROR(INDEX(Pengeluaran1,MATCH('Buku Besar'!H7620,Akun1,0)),""))</f>
        <v/>
      </c>
    </row>
    <row r="7621" spans="1:13" x14ac:dyDescent="0.25">
      <c r="A7621" s="91" t="str">
        <f t="shared" si="236"/>
        <v/>
      </c>
      <c r="B7621" s="330" t="str">
        <f>IF(A7621="","",IFERROR(INDEX(Tanggal,MATCH('Buku Besar'!A7621,Akun,0)),""))</f>
        <v/>
      </c>
      <c r="C7621" s="2" t="str">
        <f>IF(A7621="","",IFERROR(INDEX(Keterangan,MATCH('Buku Besar'!A7621,Akun,0)),""))</f>
        <v/>
      </c>
      <c r="D7621" s="2" t="str">
        <f>IF(A7621="","",IFERROR(INDEX(Reff,MATCH('Buku Besar'!A7621,Akun,0)),""))</f>
        <v/>
      </c>
      <c r="E7621" s="331" t="str">
        <f>IF(A7621="","",IFERROR(INDEX(Penerimaan,MATCH('Buku Besar'!A7621,Akun,0)),""))</f>
        <v/>
      </c>
      <c r="F7621" s="331" t="str">
        <f>IF(A7621="","",IFERROR(INDEX(Pengeluaran,MATCH('Buku Besar'!A7621,Akun,0)),""))</f>
        <v/>
      </c>
      <c r="H7621" s="91" t="str">
        <f t="shared" si="237"/>
        <v/>
      </c>
      <c r="I7621" s="330" t="str">
        <f>IF(H7621="","",IFERROR(INDEX(Tanggal1,MATCH('Buku Besar'!H7621,Akun1,0)),""))</f>
        <v/>
      </c>
      <c r="J7621" s="2" t="str">
        <f>IF(H7621="","",IFERROR(INDEX(Keterangan1,MATCH('Buku Besar'!H7621,Akun1,0)),""))</f>
        <v/>
      </c>
      <c r="K7621" s="2" t="str">
        <f>IF(H7621="","",IFERROR(INDEX(Reff1,MATCH('Buku Besar'!H7621,Akun1,0)),""))</f>
        <v/>
      </c>
      <c r="L7621" s="331" t="str">
        <f>IF(H7621="","",IFERROR(INDEX(Penerimaan1,MATCH('Buku Besar'!H7621,Akun1,0)),""))</f>
        <v/>
      </c>
      <c r="M7621" s="331" t="str">
        <f>IF(H7621="","",IFERROR(INDEX(Pengeluaran1,MATCH('Buku Besar'!H7621,Akun1,0)),""))</f>
        <v/>
      </c>
    </row>
    <row r="7622" spans="1:13" x14ac:dyDescent="0.25">
      <c r="A7622" s="91" t="str">
        <f t="shared" si="236"/>
        <v/>
      </c>
      <c r="B7622" s="330" t="str">
        <f>IF(A7622="","",IFERROR(INDEX(Tanggal,MATCH('Buku Besar'!A7622,Akun,0)),""))</f>
        <v/>
      </c>
      <c r="C7622" s="2" t="str">
        <f>IF(A7622="","",IFERROR(INDEX(Keterangan,MATCH('Buku Besar'!A7622,Akun,0)),""))</f>
        <v/>
      </c>
      <c r="D7622" s="2" t="str">
        <f>IF(A7622="","",IFERROR(INDEX(Reff,MATCH('Buku Besar'!A7622,Akun,0)),""))</f>
        <v/>
      </c>
      <c r="E7622" s="331" t="str">
        <f>IF(A7622="","",IFERROR(INDEX(Penerimaan,MATCH('Buku Besar'!A7622,Akun,0)),""))</f>
        <v/>
      </c>
      <c r="F7622" s="331" t="str">
        <f>IF(A7622="","",IFERROR(INDEX(Pengeluaran,MATCH('Buku Besar'!A7622,Akun,0)),""))</f>
        <v/>
      </c>
      <c r="H7622" s="91" t="str">
        <f t="shared" si="237"/>
        <v/>
      </c>
      <c r="I7622" s="330" t="str">
        <f>IF(H7622="","",IFERROR(INDEX(Tanggal1,MATCH('Buku Besar'!H7622,Akun1,0)),""))</f>
        <v/>
      </c>
      <c r="J7622" s="2" t="str">
        <f>IF(H7622="","",IFERROR(INDEX(Keterangan1,MATCH('Buku Besar'!H7622,Akun1,0)),""))</f>
        <v/>
      </c>
      <c r="K7622" s="2" t="str">
        <f>IF(H7622="","",IFERROR(INDEX(Reff1,MATCH('Buku Besar'!H7622,Akun1,0)),""))</f>
        <v/>
      </c>
      <c r="L7622" s="331" t="str">
        <f>IF(H7622="","",IFERROR(INDEX(Penerimaan1,MATCH('Buku Besar'!H7622,Akun1,0)),""))</f>
        <v/>
      </c>
      <c r="M7622" s="331" t="str">
        <f>IF(H7622="","",IFERROR(INDEX(Pengeluaran1,MATCH('Buku Besar'!H7622,Akun1,0)),""))</f>
        <v/>
      </c>
    </row>
    <row r="7623" spans="1:13" x14ac:dyDescent="0.25">
      <c r="A7623" s="91" t="str">
        <f t="shared" si="236"/>
        <v/>
      </c>
      <c r="B7623" s="330" t="str">
        <f>IF(A7623="","",IFERROR(INDEX(Tanggal,MATCH('Buku Besar'!A7623,Akun,0)),""))</f>
        <v/>
      </c>
      <c r="C7623" s="2" t="str">
        <f>IF(A7623="","",IFERROR(INDEX(Keterangan,MATCH('Buku Besar'!A7623,Akun,0)),""))</f>
        <v/>
      </c>
      <c r="D7623" s="2" t="str">
        <f>IF(A7623="","",IFERROR(INDEX(Reff,MATCH('Buku Besar'!A7623,Akun,0)),""))</f>
        <v/>
      </c>
      <c r="E7623" s="331" t="str">
        <f>IF(A7623="","",IFERROR(INDEX(Penerimaan,MATCH('Buku Besar'!A7623,Akun,0)),""))</f>
        <v/>
      </c>
      <c r="F7623" s="331" t="str">
        <f>IF(A7623="","",IFERROR(INDEX(Pengeluaran,MATCH('Buku Besar'!A7623,Akun,0)),""))</f>
        <v/>
      </c>
      <c r="H7623" s="91" t="str">
        <f t="shared" si="237"/>
        <v/>
      </c>
      <c r="I7623" s="330" t="str">
        <f>IF(H7623="","",IFERROR(INDEX(Tanggal1,MATCH('Buku Besar'!H7623,Akun1,0)),""))</f>
        <v/>
      </c>
      <c r="J7623" s="2" t="str">
        <f>IF(H7623="","",IFERROR(INDEX(Keterangan1,MATCH('Buku Besar'!H7623,Akun1,0)),""))</f>
        <v/>
      </c>
      <c r="K7623" s="2" t="str">
        <f>IF(H7623="","",IFERROR(INDEX(Reff1,MATCH('Buku Besar'!H7623,Akun1,0)),""))</f>
        <v/>
      </c>
      <c r="L7623" s="331" t="str">
        <f>IF(H7623="","",IFERROR(INDEX(Penerimaan1,MATCH('Buku Besar'!H7623,Akun1,0)),""))</f>
        <v/>
      </c>
      <c r="M7623" s="331" t="str">
        <f>IF(H7623="","",IFERROR(INDEX(Pengeluaran1,MATCH('Buku Besar'!H7623,Akun1,0)),""))</f>
        <v/>
      </c>
    </row>
    <row r="7624" spans="1:13" x14ac:dyDescent="0.25">
      <c r="A7624" s="91" t="str">
        <f t="shared" ref="A7624:A7687" si="238">IFERROR(IF((MID(A7623,8,LEN(A7623)-7)+1)&lt;=COUNTIF(Kas_Harian,LEFT(A7623,6)),LEFT(A7623,6)&amp;"-"&amp;MID(A7623,8,LEN(A7623)-7)+1,""),"")</f>
        <v/>
      </c>
      <c r="B7624" s="330" t="str">
        <f>IF(A7624="","",IFERROR(INDEX(Tanggal,MATCH('Buku Besar'!A7624,Akun,0)),""))</f>
        <v/>
      </c>
      <c r="C7624" s="2" t="str">
        <f>IF(A7624="","",IFERROR(INDEX(Keterangan,MATCH('Buku Besar'!A7624,Akun,0)),""))</f>
        <v/>
      </c>
      <c r="D7624" s="2" t="str">
        <f>IF(A7624="","",IFERROR(INDEX(Reff,MATCH('Buku Besar'!A7624,Akun,0)),""))</f>
        <v/>
      </c>
      <c r="E7624" s="331" t="str">
        <f>IF(A7624="","",IFERROR(INDEX(Penerimaan,MATCH('Buku Besar'!A7624,Akun,0)),""))</f>
        <v/>
      </c>
      <c r="F7624" s="331" t="str">
        <f>IF(A7624="","",IFERROR(INDEX(Pengeluaran,MATCH('Buku Besar'!A7624,Akun,0)),""))</f>
        <v/>
      </c>
      <c r="H7624" s="91" t="str">
        <f t="shared" ref="H7624:H7687" si="239">IFERROR(IF((MID(H7623,8,LEN(H7623)-7)+1)&lt;=COUNTIF(Bank_Harian,LEFT(H7623,6)),LEFT(H7623,6)&amp;"-"&amp;MID(H7623,8,LEN(H7623)-7)+1,""),"")</f>
        <v/>
      </c>
      <c r="I7624" s="330" t="str">
        <f>IF(H7624="","",IFERROR(INDEX(Tanggal1,MATCH('Buku Besar'!H7624,Akun1,0)),""))</f>
        <v/>
      </c>
      <c r="J7624" s="2" t="str">
        <f>IF(H7624="","",IFERROR(INDEX(Keterangan1,MATCH('Buku Besar'!H7624,Akun1,0)),""))</f>
        <v/>
      </c>
      <c r="K7624" s="2" t="str">
        <f>IF(H7624="","",IFERROR(INDEX(Reff1,MATCH('Buku Besar'!H7624,Akun1,0)),""))</f>
        <v/>
      </c>
      <c r="L7624" s="331" t="str">
        <f>IF(H7624="","",IFERROR(INDEX(Penerimaan1,MATCH('Buku Besar'!H7624,Akun1,0)),""))</f>
        <v/>
      </c>
      <c r="M7624" s="331" t="str">
        <f>IF(H7624="","",IFERROR(INDEX(Pengeluaran1,MATCH('Buku Besar'!H7624,Akun1,0)),""))</f>
        <v/>
      </c>
    </row>
    <row r="7625" spans="1:13" x14ac:dyDescent="0.25">
      <c r="A7625" s="91" t="str">
        <f t="shared" si="238"/>
        <v/>
      </c>
      <c r="B7625" s="330" t="str">
        <f>IF(A7625="","",IFERROR(INDEX(Tanggal,MATCH('Buku Besar'!A7625,Akun,0)),""))</f>
        <v/>
      </c>
      <c r="C7625" s="2" t="str">
        <f>IF(A7625="","",IFERROR(INDEX(Keterangan,MATCH('Buku Besar'!A7625,Akun,0)),""))</f>
        <v/>
      </c>
      <c r="D7625" s="2" t="str">
        <f>IF(A7625="","",IFERROR(INDEX(Reff,MATCH('Buku Besar'!A7625,Akun,0)),""))</f>
        <v/>
      </c>
      <c r="E7625" s="331" t="str">
        <f>IF(A7625="","",IFERROR(INDEX(Penerimaan,MATCH('Buku Besar'!A7625,Akun,0)),""))</f>
        <v/>
      </c>
      <c r="F7625" s="331" t="str">
        <f>IF(A7625="","",IFERROR(INDEX(Pengeluaran,MATCH('Buku Besar'!A7625,Akun,0)),""))</f>
        <v/>
      </c>
      <c r="H7625" s="91" t="str">
        <f t="shared" si="239"/>
        <v/>
      </c>
      <c r="I7625" s="330" t="str">
        <f>IF(H7625="","",IFERROR(INDEX(Tanggal1,MATCH('Buku Besar'!H7625,Akun1,0)),""))</f>
        <v/>
      </c>
      <c r="J7625" s="2" t="str">
        <f>IF(H7625="","",IFERROR(INDEX(Keterangan1,MATCH('Buku Besar'!H7625,Akun1,0)),""))</f>
        <v/>
      </c>
      <c r="K7625" s="2" t="str">
        <f>IF(H7625="","",IFERROR(INDEX(Reff1,MATCH('Buku Besar'!H7625,Akun1,0)),""))</f>
        <v/>
      </c>
      <c r="L7625" s="331" t="str">
        <f>IF(H7625="","",IFERROR(INDEX(Penerimaan1,MATCH('Buku Besar'!H7625,Akun1,0)),""))</f>
        <v/>
      </c>
      <c r="M7625" s="331" t="str">
        <f>IF(H7625="","",IFERROR(INDEX(Pengeluaran1,MATCH('Buku Besar'!H7625,Akun1,0)),""))</f>
        <v/>
      </c>
    </row>
    <row r="7626" spans="1:13" x14ac:dyDescent="0.25">
      <c r="A7626" s="91" t="str">
        <f t="shared" si="238"/>
        <v/>
      </c>
      <c r="B7626" s="330" t="str">
        <f>IF(A7626="","",IFERROR(INDEX(Tanggal,MATCH('Buku Besar'!A7626,Akun,0)),""))</f>
        <v/>
      </c>
      <c r="C7626" s="2" t="str">
        <f>IF(A7626="","",IFERROR(INDEX(Keterangan,MATCH('Buku Besar'!A7626,Akun,0)),""))</f>
        <v/>
      </c>
      <c r="D7626" s="2" t="str">
        <f>IF(A7626="","",IFERROR(INDEX(Reff,MATCH('Buku Besar'!A7626,Akun,0)),""))</f>
        <v/>
      </c>
      <c r="E7626" s="331" t="str">
        <f>IF(A7626="","",IFERROR(INDEX(Penerimaan,MATCH('Buku Besar'!A7626,Akun,0)),""))</f>
        <v/>
      </c>
      <c r="F7626" s="331" t="str">
        <f>IF(A7626="","",IFERROR(INDEX(Pengeluaran,MATCH('Buku Besar'!A7626,Akun,0)),""))</f>
        <v/>
      </c>
      <c r="H7626" s="91" t="str">
        <f t="shared" si="239"/>
        <v/>
      </c>
      <c r="I7626" s="330" t="str">
        <f>IF(H7626="","",IFERROR(INDEX(Tanggal1,MATCH('Buku Besar'!H7626,Akun1,0)),""))</f>
        <v/>
      </c>
      <c r="J7626" s="2" t="str">
        <f>IF(H7626="","",IFERROR(INDEX(Keterangan1,MATCH('Buku Besar'!H7626,Akun1,0)),""))</f>
        <v/>
      </c>
      <c r="K7626" s="2" t="str">
        <f>IF(H7626="","",IFERROR(INDEX(Reff1,MATCH('Buku Besar'!H7626,Akun1,0)),""))</f>
        <v/>
      </c>
      <c r="L7626" s="331" t="str">
        <f>IF(H7626="","",IFERROR(INDEX(Penerimaan1,MATCH('Buku Besar'!H7626,Akun1,0)),""))</f>
        <v/>
      </c>
      <c r="M7626" s="331" t="str">
        <f>IF(H7626="","",IFERROR(INDEX(Pengeluaran1,MATCH('Buku Besar'!H7626,Akun1,0)),""))</f>
        <v/>
      </c>
    </row>
    <row r="7627" spans="1:13" x14ac:dyDescent="0.25">
      <c r="A7627" s="91" t="str">
        <f t="shared" si="238"/>
        <v/>
      </c>
      <c r="B7627" s="330" t="str">
        <f>IF(A7627="","",IFERROR(INDEX(Tanggal,MATCH('Buku Besar'!A7627,Akun,0)),""))</f>
        <v/>
      </c>
      <c r="C7627" s="2" t="str">
        <f>IF(A7627="","",IFERROR(INDEX(Keterangan,MATCH('Buku Besar'!A7627,Akun,0)),""))</f>
        <v/>
      </c>
      <c r="D7627" s="2" t="str">
        <f>IF(A7627="","",IFERROR(INDEX(Reff,MATCH('Buku Besar'!A7627,Akun,0)),""))</f>
        <v/>
      </c>
      <c r="E7627" s="331" t="str">
        <f>IF(A7627="","",IFERROR(INDEX(Penerimaan,MATCH('Buku Besar'!A7627,Akun,0)),""))</f>
        <v/>
      </c>
      <c r="F7627" s="331" t="str">
        <f>IF(A7627="","",IFERROR(INDEX(Pengeluaran,MATCH('Buku Besar'!A7627,Akun,0)),""))</f>
        <v/>
      </c>
      <c r="H7627" s="91" t="str">
        <f t="shared" si="239"/>
        <v/>
      </c>
      <c r="I7627" s="330" t="str">
        <f>IF(H7627="","",IFERROR(INDEX(Tanggal1,MATCH('Buku Besar'!H7627,Akun1,0)),""))</f>
        <v/>
      </c>
      <c r="J7627" s="2" t="str">
        <f>IF(H7627="","",IFERROR(INDEX(Keterangan1,MATCH('Buku Besar'!H7627,Akun1,0)),""))</f>
        <v/>
      </c>
      <c r="K7627" s="2" t="str">
        <f>IF(H7627="","",IFERROR(INDEX(Reff1,MATCH('Buku Besar'!H7627,Akun1,0)),""))</f>
        <v/>
      </c>
      <c r="L7627" s="331" t="str">
        <f>IF(H7627="","",IFERROR(INDEX(Penerimaan1,MATCH('Buku Besar'!H7627,Akun1,0)),""))</f>
        <v/>
      </c>
      <c r="M7627" s="331" t="str">
        <f>IF(H7627="","",IFERROR(INDEX(Pengeluaran1,MATCH('Buku Besar'!H7627,Akun1,0)),""))</f>
        <v/>
      </c>
    </row>
    <row r="7628" spans="1:13" x14ac:dyDescent="0.25">
      <c r="A7628" s="91" t="str">
        <f t="shared" si="238"/>
        <v/>
      </c>
      <c r="B7628" s="330" t="str">
        <f>IF(A7628="","",IFERROR(INDEX(Tanggal,MATCH('Buku Besar'!A7628,Akun,0)),""))</f>
        <v/>
      </c>
      <c r="C7628" s="2" t="str">
        <f>IF(A7628="","",IFERROR(INDEX(Keterangan,MATCH('Buku Besar'!A7628,Akun,0)),""))</f>
        <v/>
      </c>
      <c r="D7628" s="2" t="str">
        <f>IF(A7628="","",IFERROR(INDEX(Reff,MATCH('Buku Besar'!A7628,Akun,0)),""))</f>
        <v/>
      </c>
      <c r="E7628" s="331" t="str">
        <f>IF(A7628="","",IFERROR(INDEX(Penerimaan,MATCH('Buku Besar'!A7628,Akun,0)),""))</f>
        <v/>
      </c>
      <c r="F7628" s="331" t="str">
        <f>IF(A7628="","",IFERROR(INDEX(Pengeluaran,MATCH('Buku Besar'!A7628,Akun,0)),""))</f>
        <v/>
      </c>
      <c r="H7628" s="91" t="str">
        <f t="shared" si="239"/>
        <v/>
      </c>
      <c r="I7628" s="330" t="str">
        <f>IF(H7628="","",IFERROR(INDEX(Tanggal1,MATCH('Buku Besar'!H7628,Akun1,0)),""))</f>
        <v/>
      </c>
      <c r="J7628" s="2" t="str">
        <f>IF(H7628="","",IFERROR(INDEX(Keterangan1,MATCH('Buku Besar'!H7628,Akun1,0)),""))</f>
        <v/>
      </c>
      <c r="K7628" s="2" t="str">
        <f>IF(H7628="","",IFERROR(INDEX(Reff1,MATCH('Buku Besar'!H7628,Akun1,0)),""))</f>
        <v/>
      </c>
      <c r="L7628" s="331" t="str">
        <f>IF(H7628="","",IFERROR(INDEX(Penerimaan1,MATCH('Buku Besar'!H7628,Akun1,0)),""))</f>
        <v/>
      </c>
      <c r="M7628" s="331" t="str">
        <f>IF(H7628="","",IFERROR(INDEX(Pengeluaran1,MATCH('Buku Besar'!H7628,Akun1,0)),""))</f>
        <v/>
      </c>
    </row>
    <row r="7629" spans="1:13" x14ac:dyDescent="0.25">
      <c r="A7629" s="91" t="str">
        <f t="shared" si="238"/>
        <v/>
      </c>
      <c r="B7629" s="330" t="str">
        <f>IF(A7629="","",IFERROR(INDEX(Tanggal,MATCH('Buku Besar'!A7629,Akun,0)),""))</f>
        <v/>
      </c>
      <c r="C7629" s="2" t="str">
        <f>IF(A7629="","",IFERROR(INDEX(Keterangan,MATCH('Buku Besar'!A7629,Akun,0)),""))</f>
        <v/>
      </c>
      <c r="D7629" s="2" t="str">
        <f>IF(A7629="","",IFERROR(INDEX(Reff,MATCH('Buku Besar'!A7629,Akun,0)),""))</f>
        <v/>
      </c>
      <c r="E7629" s="331" t="str">
        <f>IF(A7629="","",IFERROR(INDEX(Penerimaan,MATCH('Buku Besar'!A7629,Akun,0)),""))</f>
        <v/>
      </c>
      <c r="F7629" s="331" t="str">
        <f>IF(A7629="","",IFERROR(INDEX(Pengeluaran,MATCH('Buku Besar'!A7629,Akun,0)),""))</f>
        <v/>
      </c>
      <c r="H7629" s="91" t="str">
        <f t="shared" si="239"/>
        <v/>
      </c>
      <c r="I7629" s="330" t="str">
        <f>IF(H7629="","",IFERROR(INDEX(Tanggal1,MATCH('Buku Besar'!H7629,Akun1,0)),""))</f>
        <v/>
      </c>
      <c r="J7629" s="2" t="str">
        <f>IF(H7629="","",IFERROR(INDEX(Keterangan1,MATCH('Buku Besar'!H7629,Akun1,0)),""))</f>
        <v/>
      </c>
      <c r="K7629" s="2" t="str">
        <f>IF(H7629="","",IFERROR(INDEX(Reff1,MATCH('Buku Besar'!H7629,Akun1,0)),""))</f>
        <v/>
      </c>
      <c r="L7629" s="331" t="str">
        <f>IF(H7629="","",IFERROR(INDEX(Penerimaan1,MATCH('Buku Besar'!H7629,Akun1,0)),""))</f>
        <v/>
      </c>
      <c r="M7629" s="331" t="str">
        <f>IF(H7629="","",IFERROR(INDEX(Pengeluaran1,MATCH('Buku Besar'!H7629,Akun1,0)),""))</f>
        <v/>
      </c>
    </row>
    <row r="7630" spans="1:13" x14ac:dyDescent="0.25">
      <c r="A7630" s="91" t="str">
        <f t="shared" si="238"/>
        <v/>
      </c>
      <c r="B7630" s="330" t="str">
        <f>IF(A7630="","",IFERROR(INDEX(Tanggal,MATCH('Buku Besar'!A7630,Akun,0)),""))</f>
        <v/>
      </c>
      <c r="C7630" s="2" t="str">
        <f>IF(A7630="","",IFERROR(INDEX(Keterangan,MATCH('Buku Besar'!A7630,Akun,0)),""))</f>
        <v/>
      </c>
      <c r="D7630" s="2" t="str">
        <f>IF(A7630="","",IFERROR(INDEX(Reff,MATCH('Buku Besar'!A7630,Akun,0)),""))</f>
        <v/>
      </c>
      <c r="E7630" s="331" t="str">
        <f>IF(A7630="","",IFERROR(INDEX(Penerimaan,MATCH('Buku Besar'!A7630,Akun,0)),""))</f>
        <v/>
      </c>
      <c r="F7630" s="331" t="str">
        <f>IF(A7630="","",IFERROR(INDEX(Pengeluaran,MATCH('Buku Besar'!A7630,Akun,0)),""))</f>
        <v/>
      </c>
      <c r="H7630" s="91" t="str">
        <f t="shared" si="239"/>
        <v/>
      </c>
      <c r="I7630" s="330" t="str">
        <f>IF(H7630="","",IFERROR(INDEX(Tanggal1,MATCH('Buku Besar'!H7630,Akun1,0)),""))</f>
        <v/>
      </c>
      <c r="J7630" s="2" t="str">
        <f>IF(H7630="","",IFERROR(INDEX(Keterangan1,MATCH('Buku Besar'!H7630,Akun1,0)),""))</f>
        <v/>
      </c>
      <c r="K7630" s="2" t="str">
        <f>IF(H7630="","",IFERROR(INDEX(Reff1,MATCH('Buku Besar'!H7630,Akun1,0)),""))</f>
        <v/>
      </c>
      <c r="L7630" s="331" t="str">
        <f>IF(H7630="","",IFERROR(INDEX(Penerimaan1,MATCH('Buku Besar'!H7630,Akun1,0)),""))</f>
        <v/>
      </c>
      <c r="M7630" s="331" t="str">
        <f>IF(H7630="","",IFERROR(INDEX(Pengeluaran1,MATCH('Buku Besar'!H7630,Akun1,0)),""))</f>
        <v/>
      </c>
    </row>
    <row r="7631" spans="1:13" x14ac:dyDescent="0.25">
      <c r="A7631" s="91" t="str">
        <f t="shared" si="238"/>
        <v/>
      </c>
      <c r="B7631" s="330" t="str">
        <f>IF(A7631="","",IFERROR(INDEX(Tanggal,MATCH('Buku Besar'!A7631,Akun,0)),""))</f>
        <v/>
      </c>
      <c r="C7631" s="2" t="str">
        <f>IF(A7631="","",IFERROR(INDEX(Keterangan,MATCH('Buku Besar'!A7631,Akun,0)),""))</f>
        <v/>
      </c>
      <c r="D7631" s="2" t="str">
        <f>IF(A7631="","",IFERROR(INDEX(Reff,MATCH('Buku Besar'!A7631,Akun,0)),""))</f>
        <v/>
      </c>
      <c r="E7631" s="331" t="str">
        <f>IF(A7631="","",IFERROR(INDEX(Penerimaan,MATCH('Buku Besar'!A7631,Akun,0)),""))</f>
        <v/>
      </c>
      <c r="F7631" s="331" t="str">
        <f>IF(A7631="","",IFERROR(INDEX(Pengeluaran,MATCH('Buku Besar'!A7631,Akun,0)),""))</f>
        <v/>
      </c>
      <c r="H7631" s="91" t="str">
        <f t="shared" si="239"/>
        <v/>
      </c>
      <c r="I7631" s="330" t="str">
        <f>IF(H7631="","",IFERROR(INDEX(Tanggal1,MATCH('Buku Besar'!H7631,Akun1,0)),""))</f>
        <v/>
      </c>
      <c r="J7631" s="2" t="str">
        <f>IF(H7631="","",IFERROR(INDEX(Keterangan1,MATCH('Buku Besar'!H7631,Akun1,0)),""))</f>
        <v/>
      </c>
      <c r="K7631" s="2" t="str">
        <f>IF(H7631="","",IFERROR(INDEX(Reff1,MATCH('Buku Besar'!H7631,Akun1,0)),""))</f>
        <v/>
      </c>
      <c r="L7631" s="331" t="str">
        <f>IF(H7631="","",IFERROR(INDEX(Penerimaan1,MATCH('Buku Besar'!H7631,Akun1,0)),""))</f>
        <v/>
      </c>
      <c r="M7631" s="331" t="str">
        <f>IF(H7631="","",IFERROR(INDEX(Pengeluaran1,MATCH('Buku Besar'!H7631,Akun1,0)),""))</f>
        <v/>
      </c>
    </row>
    <row r="7632" spans="1:13" x14ac:dyDescent="0.25">
      <c r="A7632" s="91" t="str">
        <f t="shared" si="238"/>
        <v/>
      </c>
      <c r="B7632" s="330" t="str">
        <f>IF(A7632="","",IFERROR(INDEX(Tanggal,MATCH('Buku Besar'!A7632,Akun,0)),""))</f>
        <v/>
      </c>
      <c r="C7632" s="2" t="str">
        <f>IF(A7632="","",IFERROR(INDEX(Keterangan,MATCH('Buku Besar'!A7632,Akun,0)),""))</f>
        <v/>
      </c>
      <c r="D7632" s="2" t="str">
        <f>IF(A7632="","",IFERROR(INDEX(Reff,MATCH('Buku Besar'!A7632,Akun,0)),""))</f>
        <v/>
      </c>
      <c r="E7632" s="331" t="str">
        <f>IF(A7632="","",IFERROR(INDEX(Penerimaan,MATCH('Buku Besar'!A7632,Akun,0)),""))</f>
        <v/>
      </c>
      <c r="F7632" s="331" t="str">
        <f>IF(A7632="","",IFERROR(INDEX(Pengeluaran,MATCH('Buku Besar'!A7632,Akun,0)),""))</f>
        <v/>
      </c>
      <c r="H7632" s="91" t="str">
        <f t="shared" si="239"/>
        <v/>
      </c>
      <c r="I7632" s="330" t="str">
        <f>IF(H7632="","",IFERROR(INDEX(Tanggal1,MATCH('Buku Besar'!H7632,Akun1,0)),""))</f>
        <v/>
      </c>
      <c r="J7632" s="2" t="str">
        <f>IF(H7632="","",IFERROR(INDEX(Keterangan1,MATCH('Buku Besar'!H7632,Akun1,0)),""))</f>
        <v/>
      </c>
      <c r="K7632" s="2" t="str">
        <f>IF(H7632="","",IFERROR(INDEX(Reff1,MATCH('Buku Besar'!H7632,Akun1,0)),""))</f>
        <v/>
      </c>
      <c r="L7632" s="331" t="str">
        <f>IF(H7632="","",IFERROR(INDEX(Penerimaan1,MATCH('Buku Besar'!H7632,Akun1,0)),""))</f>
        <v/>
      </c>
      <c r="M7632" s="331" t="str">
        <f>IF(H7632="","",IFERROR(INDEX(Pengeluaran1,MATCH('Buku Besar'!H7632,Akun1,0)),""))</f>
        <v/>
      </c>
    </row>
    <row r="7633" spans="1:13" x14ac:dyDescent="0.25">
      <c r="A7633" s="91" t="str">
        <f t="shared" si="238"/>
        <v/>
      </c>
      <c r="B7633" s="330" t="str">
        <f>IF(A7633="","",IFERROR(INDEX(Tanggal,MATCH('Buku Besar'!A7633,Akun,0)),""))</f>
        <v/>
      </c>
      <c r="C7633" s="2" t="str">
        <f>IF(A7633="","",IFERROR(INDEX(Keterangan,MATCH('Buku Besar'!A7633,Akun,0)),""))</f>
        <v/>
      </c>
      <c r="D7633" s="2" t="str">
        <f>IF(A7633="","",IFERROR(INDEX(Reff,MATCH('Buku Besar'!A7633,Akun,0)),""))</f>
        <v/>
      </c>
      <c r="E7633" s="331" t="str">
        <f>IF(A7633="","",IFERROR(INDEX(Penerimaan,MATCH('Buku Besar'!A7633,Akun,0)),""))</f>
        <v/>
      </c>
      <c r="F7633" s="331" t="str">
        <f>IF(A7633="","",IFERROR(INDEX(Pengeluaran,MATCH('Buku Besar'!A7633,Akun,0)),""))</f>
        <v/>
      </c>
      <c r="H7633" s="91" t="str">
        <f t="shared" si="239"/>
        <v/>
      </c>
      <c r="I7633" s="330" t="str">
        <f>IF(H7633="","",IFERROR(INDEX(Tanggal1,MATCH('Buku Besar'!H7633,Akun1,0)),""))</f>
        <v/>
      </c>
      <c r="J7633" s="2" t="str">
        <f>IF(H7633="","",IFERROR(INDEX(Keterangan1,MATCH('Buku Besar'!H7633,Akun1,0)),""))</f>
        <v/>
      </c>
      <c r="K7633" s="2" t="str">
        <f>IF(H7633="","",IFERROR(INDEX(Reff1,MATCH('Buku Besar'!H7633,Akun1,0)),""))</f>
        <v/>
      </c>
      <c r="L7633" s="331" t="str">
        <f>IF(H7633="","",IFERROR(INDEX(Penerimaan1,MATCH('Buku Besar'!H7633,Akun1,0)),""))</f>
        <v/>
      </c>
      <c r="M7633" s="331" t="str">
        <f>IF(H7633="","",IFERROR(INDEX(Pengeluaran1,MATCH('Buku Besar'!H7633,Akun1,0)),""))</f>
        <v/>
      </c>
    </row>
    <row r="7634" spans="1:13" x14ac:dyDescent="0.25">
      <c r="A7634" s="91" t="str">
        <f t="shared" si="238"/>
        <v/>
      </c>
      <c r="B7634" s="330" t="str">
        <f>IF(A7634="","",IFERROR(INDEX(Tanggal,MATCH('Buku Besar'!A7634,Akun,0)),""))</f>
        <v/>
      </c>
      <c r="C7634" s="2" t="str">
        <f>IF(A7634="","",IFERROR(INDEX(Keterangan,MATCH('Buku Besar'!A7634,Akun,0)),""))</f>
        <v/>
      </c>
      <c r="D7634" s="2" t="str">
        <f>IF(A7634="","",IFERROR(INDEX(Reff,MATCH('Buku Besar'!A7634,Akun,0)),""))</f>
        <v/>
      </c>
      <c r="E7634" s="331" t="str">
        <f>IF(A7634="","",IFERROR(INDEX(Penerimaan,MATCH('Buku Besar'!A7634,Akun,0)),""))</f>
        <v/>
      </c>
      <c r="F7634" s="331" t="str">
        <f>IF(A7634="","",IFERROR(INDEX(Pengeluaran,MATCH('Buku Besar'!A7634,Akun,0)),""))</f>
        <v/>
      </c>
      <c r="H7634" s="91" t="str">
        <f t="shared" si="239"/>
        <v/>
      </c>
      <c r="I7634" s="330" t="str">
        <f>IF(H7634="","",IFERROR(INDEX(Tanggal1,MATCH('Buku Besar'!H7634,Akun1,0)),""))</f>
        <v/>
      </c>
      <c r="J7634" s="2" t="str">
        <f>IF(H7634="","",IFERROR(INDEX(Keterangan1,MATCH('Buku Besar'!H7634,Akun1,0)),""))</f>
        <v/>
      </c>
      <c r="K7634" s="2" t="str">
        <f>IF(H7634="","",IFERROR(INDEX(Reff1,MATCH('Buku Besar'!H7634,Akun1,0)),""))</f>
        <v/>
      </c>
      <c r="L7634" s="331" t="str">
        <f>IF(H7634="","",IFERROR(INDEX(Penerimaan1,MATCH('Buku Besar'!H7634,Akun1,0)),""))</f>
        <v/>
      </c>
      <c r="M7634" s="331" t="str">
        <f>IF(H7634="","",IFERROR(INDEX(Pengeluaran1,MATCH('Buku Besar'!H7634,Akun1,0)),""))</f>
        <v/>
      </c>
    </row>
    <row r="7635" spans="1:13" x14ac:dyDescent="0.25">
      <c r="A7635" s="91" t="str">
        <f t="shared" si="238"/>
        <v/>
      </c>
      <c r="B7635" s="330" t="str">
        <f>IF(A7635="","",IFERROR(INDEX(Tanggal,MATCH('Buku Besar'!A7635,Akun,0)),""))</f>
        <v/>
      </c>
      <c r="C7635" s="2" t="str">
        <f>IF(A7635="","",IFERROR(INDEX(Keterangan,MATCH('Buku Besar'!A7635,Akun,0)),""))</f>
        <v/>
      </c>
      <c r="D7635" s="2" t="str">
        <f>IF(A7635="","",IFERROR(INDEX(Reff,MATCH('Buku Besar'!A7635,Akun,0)),""))</f>
        <v/>
      </c>
      <c r="E7635" s="331" t="str">
        <f>IF(A7635="","",IFERROR(INDEX(Penerimaan,MATCH('Buku Besar'!A7635,Akun,0)),""))</f>
        <v/>
      </c>
      <c r="F7635" s="331" t="str">
        <f>IF(A7635="","",IFERROR(INDEX(Pengeluaran,MATCH('Buku Besar'!A7635,Akun,0)),""))</f>
        <v/>
      </c>
      <c r="H7635" s="91" t="str">
        <f t="shared" si="239"/>
        <v/>
      </c>
      <c r="I7635" s="330" t="str">
        <f>IF(H7635="","",IFERROR(INDEX(Tanggal1,MATCH('Buku Besar'!H7635,Akun1,0)),""))</f>
        <v/>
      </c>
      <c r="J7635" s="2" t="str">
        <f>IF(H7635="","",IFERROR(INDEX(Keterangan1,MATCH('Buku Besar'!H7635,Akun1,0)),""))</f>
        <v/>
      </c>
      <c r="K7635" s="2" t="str">
        <f>IF(H7635="","",IFERROR(INDEX(Reff1,MATCH('Buku Besar'!H7635,Akun1,0)),""))</f>
        <v/>
      </c>
      <c r="L7635" s="331" t="str">
        <f>IF(H7635="","",IFERROR(INDEX(Penerimaan1,MATCH('Buku Besar'!H7635,Akun1,0)),""))</f>
        <v/>
      </c>
      <c r="M7635" s="331" t="str">
        <f>IF(H7635="","",IFERROR(INDEX(Pengeluaran1,MATCH('Buku Besar'!H7635,Akun1,0)),""))</f>
        <v/>
      </c>
    </row>
    <row r="7636" spans="1:13" x14ac:dyDescent="0.25">
      <c r="A7636" s="91" t="str">
        <f t="shared" si="238"/>
        <v/>
      </c>
      <c r="B7636" s="330" t="str">
        <f>IF(A7636="","",IFERROR(INDEX(Tanggal,MATCH('Buku Besar'!A7636,Akun,0)),""))</f>
        <v/>
      </c>
      <c r="C7636" s="2" t="str">
        <f>IF(A7636="","",IFERROR(INDEX(Keterangan,MATCH('Buku Besar'!A7636,Akun,0)),""))</f>
        <v/>
      </c>
      <c r="D7636" s="2" t="str">
        <f>IF(A7636="","",IFERROR(INDEX(Reff,MATCH('Buku Besar'!A7636,Akun,0)),""))</f>
        <v/>
      </c>
      <c r="E7636" s="331" t="str">
        <f>IF(A7636="","",IFERROR(INDEX(Penerimaan,MATCH('Buku Besar'!A7636,Akun,0)),""))</f>
        <v/>
      </c>
      <c r="F7636" s="331" t="str">
        <f>IF(A7636="","",IFERROR(INDEX(Pengeluaran,MATCH('Buku Besar'!A7636,Akun,0)),""))</f>
        <v/>
      </c>
      <c r="H7636" s="91" t="str">
        <f t="shared" si="239"/>
        <v/>
      </c>
      <c r="I7636" s="330" t="str">
        <f>IF(H7636="","",IFERROR(INDEX(Tanggal1,MATCH('Buku Besar'!H7636,Akun1,0)),""))</f>
        <v/>
      </c>
      <c r="J7636" s="2" t="str">
        <f>IF(H7636="","",IFERROR(INDEX(Keterangan1,MATCH('Buku Besar'!H7636,Akun1,0)),""))</f>
        <v/>
      </c>
      <c r="K7636" s="2" t="str">
        <f>IF(H7636="","",IFERROR(INDEX(Reff1,MATCH('Buku Besar'!H7636,Akun1,0)),""))</f>
        <v/>
      </c>
      <c r="L7636" s="331" t="str">
        <f>IF(H7636="","",IFERROR(INDEX(Penerimaan1,MATCH('Buku Besar'!H7636,Akun1,0)),""))</f>
        <v/>
      </c>
      <c r="M7636" s="331" t="str">
        <f>IF(H7636="","",IFERROR(INDEX(Pengeluaran1,MATCH('Buku Besar'!H7636,Akun1,0)),""))</f>
        <v/>
      </c>
    </row>
    <row r="7637" spans="1:13" x14ac:dyDescent="0.25">
      <c r="A7637" s="91" t="str">
        <f t="shared" si="238"/>
        <v/>
      </c>
      <c r="B7637" s="330" t="str">
        <f>IF(A7637="","",IFERROR(INDEX(Tanggal,MATCH('Buku Besar'!A7637,Akun,0)),""))</f>
        <v/>
      </c>
      <c r="C7637" s="2" t="str">
        <f>IF(A7637="","",IFERROR(INDEX(Keterangan,MATCH('Buku Besar'!A7637,Akun,0)),""))</f>
        <v/>
      </c>
      <c r="D7637" s="2" t="str">
        <f>IF(A7637="","",IFERROR(INDEX(Reff,MATCH('Buku Besar'!A7637,Akun,0)),""))</f>
        <v/>
      </c>
      <c r="E7637" s="331" t="str">
        <f>IF(A7637="","",IFERROR(INDEX(Penerimaan,MATCH('Buku Besar'!A7637,Akun,0)),""))</f>
        <v/>
      </c>
      <c r="F7637" s="331" t="str">
        <f>IF(A7637="","",IFERROR(INDEX(Pengeluaran,MATCH('Buku Besar'!A7637,Akun,0)),""))</f>
        <v/>
      </c>
      <c r="H7637" s="91" t="str">
        <f t="shared" si="239"/>
        <v/>
      </c>
      <c r="I7637" s="330" t="str">
        <f>IF(H7637="","",IFERROR(INDEX(Tanggal1,MATCH('Buku Besar'!H7637,Akun1,0)),""))</f>
        <v/>
      </c>
      <c r="J7637" s="2" t="str">
        <f>IF(H7637="","",IFERROR(INDEX(Keterangan1,MATCH('Buku Besar'!H7637,Akun1,0)),""))</f>
        <v/>
      </c>
      <c r="K7637" s="2" t="str">
        <f>IF(H7637="","",IFERROR(INDEX(Reff1,MATCH('Buku Besar'!H7637,Akun1,0)),""))</f>
        <v/>
      </c>
      <c r="L7637" s="331" t="str">
        <f>IF(H7637="","",IFERROR(INDEX(Penerimaan1,MATCH('Buku Besar'!H7637,Akun1,0)),""))</f>
        <v/>
      </c>
      <c r="M7637" s="331" t="str">
        <f>IF(H7637="","",IFERROR(INDEX(Pengeluaran1,MATCH('Buku Besar'!H7637,Akun1,0)),""))</f>
        <v/>
      </c>
    </row>
    <row r="7638" spans="1:13" x14ac:dyDescent="0.25">
      <c r="A7638" s="91" t="str">
        <f t="shared" si="238"/>
        <v/>
      </c>
      <c r="B7638" s="330" t="str">
        <f>IF(A7638="","",IFERROR(INDEX(Tanggal,MATCH('Buku Besar'!A7638,Akun,0)),""))</f>
        <v/>
      </c>
      <c r="C7638" s="2" t="str">
        <f>IF(A7638="","",IFERROR(INDEX(Keterangan,MATCH('Buku Besar'!A7638,Akun,0)),""))</f>
        <v/>
      </c>
      <c r="D7638" s="2" t="str">
        <f>IF(A7638="","",IFERROR(INDEX(Reff,MATCH('Buku Besar'!A7638,Akun,0)),""))</f>
        <v/>
      </c>
      <c r="E7638" s="331" t="str">
        <f>IF(A7638="","",IFERROR(INDEX(Penerimaan,MATCH('Buku Besar'!A7638,Akun,0)),""))</f>
        <v/>
      </c>
      <c r="F7638" s="331" t="str">
        <f>IF(A7638="","",IFERROR(INDEX(Pengeluaran,MATCH('Buku Besar'!A7638,Akun,0)),""))</f>
        <v/>
      </c>
      <c r="H7638" s="91" t="str">
        <f t="shared" si="239"/>
        <v/>
      </c>
      <c r="I7638" s="330" t="str">
        <f>IF(H7638="","",IFERROR(INDEX(Tanggal1,MATCH('Buku Besar'!H7638,Akun1,0)),""))</f>
        <v/>
      </c>
      <c r="J7638" s="2" t="str">
        <f>IF(H7638="","",IFERROR(INDEX(Keterangan1,MATCH('Buku Besar'!H7638,Akun1,0)),""))</f>
        <v/>
      </c>
      <c r="K7638" s="2" t="str">
        <f>IF(H7638="","",IFERROR(INDEX(Reff1,MATCH('Buku Besar'!H7638,Akun1,0)),""))</f>
        <v/>
      </c>
      <c r="L7638" s="331" t="str">
        <f>IF(H7638="","",IFERROR(INDEX(Penerimaan1,MATCH('Buku Besar'!H7638,Akun1,0)),""))</f>
        <v/>
      </c>
      <c r="M7638" s="331" t="str">
        <f>IF(H7638="","",IFERROR(INDEX(Pengeluaran1,MATCH('Buku Besar'!H7638,Akun1,0)),""))</f>
        <v/>
      </c>
    </row>
    <row r="7639" spans="1:13" x14ac:dyDescent="0.25">
      <c r="A7639" s="91" t="str">
        <f t="shared" si="238"/>
        <v/>
      </c>
      <c r="B7639" s="330" t="str">
        <f>IF(A7639="","",IFERROR(INDEX(Tanggal,MATCH('Buku Besar'!A7639,Akun,0)),""))</f>
        <v/>
      </c>
      <c r="C7639" s="2" t="str">
        <f>IF(A7639="","",IFERROR(INDEX(Keterangan,MATCH('Buku Besar'!A7639,Akun,0)),""))</f>
        <v/>
      </c>
      <c r="D7639" s="2" t="str">
        <f>IF(A7639="","",IFERROR(INDEX(Reff,MATCH('Buku Besar'!A7639,Akun,0)),""))</f>
        <v/>
      </c>
      <c r="E7639" s="331" t="str">
        <f>IF(A7639="","",IFERROR(INDEX(Penerimaan,MATCH('Buku Besar'!A7639,Akun,0)),""))</f>
        <v/>
      </c>
      <c r="F7639" s="331" t="str">
        <f>IF(A7639="","",IFERROR(INDEX(Pengeluaran,MATCH('Buku Besar'!A7639,Akun,0)),""))</f>
        <v/>
      </c>
      <c r="H7639" s="91" t="str">
        <f t="shared" si="239"/>
        <v/>
      </c>
      <c r="I7639" s="330" t="str">
        <f>IF(H7639="","",IFERROR(INDEX(Tanggal1,MATCH('Buku Besar'!H7639,Akun1,0)),""))</f>
        <v/>
      </c>
      <c r="J7639" s="2" t="str">
        <f>IF(H7639="","",IFERROR(INDEX(Keterangan1,MATCH('Buku Besar'!H7639,Akun1,0)),""))</f>
        <v/>
      </c>
      <c r="K7639" s="2" t="str">
        <f>IF(H7639="","",IFERROR(INDEX(Reff1,MATCH('Buku Besar'!H7639,Akun1,0)),""))</f>
        <v/>
      </c>
      <c r="L7639" s="331" t="str">
        <f>IF(H7639="","",IFERROR(INDEX(Penerimaan1,MATCH('Buku Besar'!H7639,Akun1,0)),""))</f>
        <v/>
      </c>
      <c r="M7639" s="331" t="str">
        <f>IF(H7639="","",IFERROR(INDEX(Pengeluaran1,MATCH('Buku Besar'!H7639,Akun1,0)),""))</f>
        <v/>
      </c>
    </row>
    <row r="7640" spans="1:13" x14ac:dyDescent="0.25">
      <c r="A7640" s="91" t="str">
        <f t="shared" si="238"/>
        <v/>
      </c>
      <c r="B7640" s="330" t="str">
        <f>IF(A7640="","",IFERROR(INDEX(Tanggal,MATCH('Buku Besar'!A7640,Akun,0)),""))</f>
        <v/>
      </c>
      <c r="C7640" s="2" t="str">
        <f>IF(A7640="","",IFERROR(INDEX(Keterangan,MATCH('Buku Besar'!A7640,Akun,0)),""))</f>
        <v/>
      </c>
      <c r="D7640" s="2" t="str">
        <f>IF(A7640="","",IFERROR(INDEX(Reff,MATCH('Buku Besar'!A7640,Akun,0)),""))</f>
        <v/>
      </c>
      <c r="E7640" s="331" t="str">
        <f>IF(A7640="","",IFERROR(INDEX(Penerimaan,MATCH('Buku Besar'!A7640,Akun,0)),""))</f>
        <v/>
      </c>
      <c r="F7640" s="331" t="str">
        <f>IF(A7640="","",IFERROR(INDEX(Pengeluaran,MATCH('Buku Besar'!A7640,Akun,0)),""))</f>
        <v/>
      </c>
      <c r="H7640" s="91" t="str">
        <f t="shared" si="239"/>
        <v/>
      </c>
      <c r="I7640" s="330" t="str">
        <f>IF(H7640="","",IFERROR(INDEX(Tanggal1,MATCH('Buku Besar'!H7640,Akun1,0)),""))</f>
        <v/>
      </c>
      <c r="J7640" s="2" t="str">
        <f>IF(H7640="","",IFERROR(INDEX(Keterangan1,MATCH('Buku Besar'!H7640,Akun1,0)),""))</f>
        <v/>
      </c>
      <c r="K7640" s="2" t="str">
        <f>IF(H7640="","",IFERROR(INDEX(Reff1,MATCH('Buku Besar'!H7640,Akun1,0)),""))</f>
        <v/>
      </c>
      <c r="L7640" s="331" t="str">
        <f>IF(H7640="","",IFERROR(INDEX(Penerimaan1,MATCH('Buku Besar'!H7640,Akun1,0)),""))</f>
        <v/>
      </c>
      <c r="M7640" s="331" t="str">
        <f>IF(H7640="","",IFERROR(INDEX(Pengeluaran1,MATCH('Buku Besar'!H7640,Akun1,0)),""))</f>
        <v/>
      </c>
    </row>
    <row r="7641" spans="1:13" x14ac:dyDescent="0.25">
      <c r="A7641" s="91" t="str">
        <f t="shared" si="238"/>
        <v/>
      </c>
      <c r="B7641" s="330" t="str">
        <f>IF(A7641="","",IFERROR(INDEX(Tanggal,MATCH('Buku Besar'!A7641,Akun,0)),""))</f>
        <v/>
      </c>
      <c r="C7641" s="2" t="str">
        <f>IF(A7641="","",IFERROR(INDEX(Keterangan,MATCH('Buku Besar'!A7641,Akun,0)),""))</f>
        <v/>
      </c>
      <c r="D7641" s="2" t="str">
        <f>IF(A7641="","",IFERROR(INDEX(Reff,MATCH('Buku Besar'!A7641,Akun,0)),""))</f>
        <v/>
      </c>
      <c r="E7641" s="331" t="str">
        <f>IF(A7641="","",IFERROR(INDEX(Penerimaan,MATCH('Buku Besar'!A7641,Akun,0)),""))</f>
        <v/>
      </c>
      <c r="F7641" s="331" t="str">
        <f>IF(A7641="","",IFERROR(INDEX(Pengeluaran,MATCH('Buku Besar'!A7641,Akun,0)),""))</f>
        <v/>
      </c>
      <c r="H7641" s="91" t="str">
        <f t="shared" si="239"/>
        <v/>
      </c>
      <c r="I7641" s="330" t="str">
        <f>IF(H7641="","",IFERROR(INDEX(Tanggal1,MATCH('Buku Besar'!H7641,Akun1,0)),""))</f>
        <v/>
      </c>
      <c r="J7641" s="2" t="str">
        <f>IF(H7641="","",IFERROR(INDEX(Keterangan1,MATCH('Buku Besar'!H7641,Akun1,0)),""))</f>
        <v/>
      </c>
      <c r="K7641" s="2" t="str">
        <f>IF(H7641="","",IFERROR(INDEX(Reff1,MATCH('Buku Besar'!H7641,Akun1,0)),""))</f>
        <v/>
      </c>
      <c r="L7641" s="331" t="str">
        <f>IF(H7641="","",IFERROR(INDEX(Penerimaan1,MATCH('Buku Besar'!H7641,Akun1,0)),""))</f>
        <v/>
      </c>
      <c r="M7641" s="331" t="str">
        <f>IF(H7641="","",IFERROR(INDEX(Pengeluaran1,MATCH('Buku Besar'!H7641,Akun1,0)),""))</f>
        <v/>
      </c>
    </row>
    <row r="7642" spans="1:13" x14ac:dyDescent="0.25">
      <c r="A7642" s="91" t="str">
        <f t="shared" si="238"/>
        <v/>
      </c>
      <c r="B7642" s="330" t="str">
        <f>IF(A7642="","",IFERROR(INDEX(Tanggal,MATCH('Buku Besar'!A7642,Akun,0)),""))</f>
        <v/>
      </c>
      <c r="C7642" s="2" t="str">
        <f>IF(A7642="","",IFERROR(INDEX(Keterangan,MATCH('Buku Besar'!A7642,Akun,0)),""))</f>
        <v/>
      </c>
      <c r="D7642" s="2" t="str">
        <f>IF(A7642="","",IFERROR(INDEX(Reff,MATCH('Buku Besar'!A7642,Akun,0)),""))</f>
        <v/>
      </c>
      <c r="E7642" s="331" t="str">
        <f>IF(A7642="","",IFERROR(INDEX(Penerimaan,MATCH('Buku Besar'!A7642,Akun,0)),""))</f>
        <v/>
      </c>
      <c r="F7642" s="331" t="str">
        <f>IF(A7642="","",IFERROR(INDEX(Pengeluaran,MATCH('Buku Besar'!A7642,Akun,0)),""))</f>
        <v/>
      </c>
      <c r="H7642" s="91" t="str">
        <f t="shared" si="239"/>
        <v/>
      </c>
      <c r="I7642" s="330" t="str">
        <f>IF(H7642="","",IFERROR(INDEX(Tanggal1,MATCH('Buku Besar'!H7642,Akun1,0)),""))</f>
        <v/>
      </c>
      <c r="J7642" s="2" t="str">
        <f>IF(H7642="","",IFERROR(INDEX(Keterangan1,MATCH('Buku Besar'!H7642,Akun1,0)),""))</f>
        <v/>
      </c>
      <c r="K7642" s="2" t="str">
        <f>IF(H7642="","",IFERROR(INDEX(Reff1,MATCH('Buku Besar'!H7642,Akun1,0)),""))</f>
        <v/>
      </c>
      <c r="L7642" s="331" t="str">
        <f>IF(H7642="","",IFERROR(INDEX(Penerimaan1,MATCH('Buku Besar'!H7642,Akun1,0)),""))</f>
        <v/>
      </c>
      <c r="M7642" s="331" t="str">
        <f>IF(H7642="","",IFERROR(INDEX(Pengeluaran1,MATCH('Buku Besar'!H7642,Akun1,0)),""))</f>
        <v/>
      </c>
    </row>
    <row r="7643" spans="1:13" x14ac:dyDescent="0.25">
      <c r="A7643" s="91" t="str">
        <f t="shared" si="238"/>
        <v/>
      </c>
      <c r="B7643" s="330" t="str">
        <f>IF(A7643="","",IFERROR(INDEX(Tanggal,MATCH('Buku Besar'!A7643,Akun,0)),""))</f>
        <v/>
      </c>
      <c r="C7643" s="2" t="str">
        <f>IF(A7643="","",IFERROR(INDEX(Keterangan,MATCH('Buku Besar'!A7643,Akun,0)),""))</f>
        <v/>
      </c>
      <c r="D7643" s="2" t="str">
        <f>IF(A7643="","",IFERROR(INDEX(Reff,MATCH('Buku Besar'!A7643,Akun,0)),""))</f>
        <v/>
      </c>
      <c r="E7643" s="331" t="str">
        <f>IF(A7643="","",IFERROR(INDEX(Penerimaan,MATCH('Buku Besar'!A7643,Akun,0)),""))</f>
        <v/>
      </c>
      <c r="F7643" s="331" t="str">
        <f>IF(A7643="","",IFERROR(INDEX(Pengeluaran,MATCH('Buku Besar'!A7643,Akun,0)),""))</f>
        <v/>
      </c>
      <c r="H7643" s="91" t="str">
        <f t="shared" si="239"/>
        <v/>
      </c>
      <c r="I7643" s="330" t="str">
        <f>IF(H7643="","",IFERROR(INDEX(Tanggal1,MATCH('Buku Besar'!H7643,Akun1,0)),""))</f>
        <v/>
      </c>
      <c r="J7643" s="2" t="str">
        <f>IF(H7643="","",IFERROR(INDEX(Keterangan1,MATCH('Buku Besar'!H7643,Akun1,0)),""))</f>
        <v/>
      </c>
      <c r="K7643" s="2" t="str">
        <f>IF(H7643="","",IFERROR(INDEX(Reff1,MATCH('Buku Besar'!H7643,Akun1,0)),""))</f>
        <v/>
      </c>
      <c r="L7643" s="331" t="str">
        <f>IF(H7643="","",IFERROR(INDEX(Penerimaan1,MATCH('Buku Besar'!H7643,Akun1,0)),""))</f>
        <v/>
      </c>
      <c r="M7643" s="331" t="str">
        <f>IF(H7643="","",IFERROR(INDEX(Pengeluaran1,MATCH('Buku Besar'!H7643,Akun1,0)),""))</f>
        <v/>
      </c>
    </row>
    <row r="7644" spans="1:13" x14ac:dyDescent="0.25">
      <c r="A7644" s="91" t="str">
        <f t="shared" si="238"/>
        <v/>
      </c>
      <c r="B7644" s="330" t="str">
        <f>IF(A7644="","",IFERROR(INDEX(Tanggal,MATCH('Buku Besar'!A7644,Akun,0)),""))</f>
        <v/>
      </c>
      <c r="C7644" s="2" t="str">
        <f>IF(A7644="","",IFERROR(INDEX(Keterangan,MATCH('Buku Besar'!A7644,Akun,0)),""))</f>
        <v/>
      </c>
      <c r="D7644" s="2" t="str">
        <f>IF(A7644="","",IFERROR(INDEX(Reff,MATCH('Buku Besar'!A7644,Akun,0)),""))</f>
        <v/>
      </c>
      <c r="E7644" s="331" t="str">
        <f>IF(A7644="","",IFERROR(INDEX(Penerimaan,MATCH('Buku Besar'!A7644,Akun,0)),""))</f>
        <v/>
      </c>
      <c r="F7644" s="331" t="str">
        <f>IF(A7644="","",IFERROR(INDEX(Pengeluaran,MATCH('Buku Besar'!A7644,Akun,0)),""))</f>
        <v/>
      </c>
      <c r="H7644" s="91" t="str">
        <f t="shared" si="239"/>
        <v/>
      </c>
      <c r="I7644" s="330" t="str">
        <f>IF(H7644="","",IFERROR(INDEX(Tanggal1,MATCH('Buku Besar'!H7644,Akun1,0)),""))</f>
        <v/>
      </c>
      <c r="J7644" s="2" t="str">
        <f>IF(H7644="","",IFERROR(INDEX(Keterangan1,MATCH('Buku Besar'!H7644,Akun1,0)),""))</f>
        <v/>
      </c>
      <c r="K7644" s="2" t="str">
        <f>IF(H7644="","",IFERROR(INDEX(Reff1,MATCH('Buku Besar'!H7644,Akun1,0)),""))</f>
        <v/>
      </c>
      <c r="L7644" s="331" t="str">
        <f>IF(H7644="","",IFERROR(INDEX(Penerimaan1,MATCH('Buku Besar'!H7644,Akun1,0)),""))</f>
        <v/>
      </c>
      <c r="M7644" s="331" t="str">
        <f>IF(H7644="","",IFERROR(INDEX(Pengeluaran1,MATCH('Buku Besar'!H7644,Akun1,0)),""))</f>
        <v/>
      </c>
    </row>
    <row r="7645" spans="1:13" x14ac:dyDescent="0.25">
      <c r="A7645" s="91" t="str">
        <f t="shared" si="238"/>
        <v/>
      </c>
      <c r="B7645" s="330" t="str">
        <f>IF(A7645="","",IFERROR(INDEX(Tanggal,MATCH('Buku Besar'!A7645,Akun,0)),""))</f>
        <v/>
      </c>
      <c r="C7645" s="2" t="str">
        <f>IF(A7645="","",IFERROR(INDEX(Keterangan,MATCH('Buku Besar'!A7645,Akun,0)),""))</f>
        <v/>
      </c>
      <c r="D7645" s="2" t="str">
        <f>IF(A7645="","",IFERROR(INDEX(Reff,MATCH('Buku Besar'!A7645,Akun,0)),""))</f>
        <v/>
      </c>
      <c r="E7645" s="331" t="str">
        <f>IF(A7645="","",IFERROR(INDEX(Penerimaan,MATCH('Buku Besar'!A7645,Akun,0)),""))</f>
        <v/>
      </c>
      <c r="F7645" s="331" t="str">
        <f>IF(A7645="","",IFERROR(INDEX(Pengeluaran,MATCH('Buku Besar'!A7645,Akun,0)),""))</f>
        <v/>
      </c>
      <c r="H7645" s="91" t="str">
        <f t="shared" si="239"/>
        <v/>
      </c>
      <c r="I7645" s="330" t="str">
        <f>IF(H7645="","",IFERROR(INDEX(Tanggal1,MATCH('Buku Besar'!H7645,Akun1,0)),""))</f>
        <v/>
      </c>
      <c r="J7645" s="2" t="str">
        <f>IF(H7645="","",IFERROR(INDEX(Keterangan1,MATCH('Buku Besar'!H7645,Akun1,0)),""))</f>
        <v/>
      </c>
      <c r="K7645" s="2" t="str">
        <f>IF(H7645="","",IFERROR(INDEX(Reff1,MATCH('Buku Besar'!H7645,Akun1,0)),""))</f>
        <v/>
      </c>
      <c r="L7645" s="331" t="str">
        <f>IF(H7645="","",IFERROR(INDEX(Penerimaan1,MATCH('Buku Besar'!H7645,Akun1,0)),""))</f>
        <v/>
      </c>
      <c r="M7645" s="331" t="str">
        <f>IF(H7645="","",IFERROR(INDEX(Pengeluaran1,MATCH('Buku Besar'!H7645,Akun1,0)),""))</f>
        <v/>
      </c>
    </row>
    <row r="7646" spans="1:13" x14ac:dyDescent="0.25">
      <c r="A7646" s="91" t="str">
        <f t="shared" si="238"/>
        <v/>
      </c>
      <c r="B7646" s="330" t="str">
        <f>IF(A7646="","",IFERROR(INDEX(Tanggal,MATCH('Buku Besar'!A7646,Akun,0)),""))</f>
        <v/>
      </c>
      <c r="C7646" s="2" t="str">
        <f>IF(A7646="","",IFERROR(INDEX(Keterangan,MATCH('Buku Besar'!A7646,Akun,0)),""))</f>
        <v/>
      </c>
      <c r="D7646" s="2" t="str">
        <f>IF(A7646="","",IFERROR(INDEX(Reff,MATCH('Buku Besar'!A7646,Akun,0)),""))</f>
        <v/>
      </c>
      <c r="E7646" s="331" t="str">
        <f>IF(A7646="","",IFERROR(INDEX(Penerimaan,MATCH('Buku Besar'!A7646,Akun,0)),""))</f>
        <v/>
      </c>
      <c r="F7646" s="331" t="str">
        <f>IF(A7646="","",IFERROR(INDEX(Pengeluaran,MATCH('Buku Besar'!A7646,Akun,0)),""))</f>
        <v/>
      </c>
      <c r="H7646" s="91" t="str">
        <f t="shared" si="239"/>
        <v/>
      </c>
      <c r="I7646" s="330" t="str">
        <f>IF(H7646="","",IFERROR(INDEX(Tanggal1,MATCH('Buku Besar'!H7646,Akun1,0)),""))</f>
        <v/>
      </c>
      <c r="J7646" s="2" t="str">
        <f>IF(H7646="","",IFERROR(INDEX(Keterangan1,MATCH('Buku Besar'!H7646,Akun1,0)),""))</f>
        <v/>
      </c>
      <c r="K7646" s="2" t="str">
        <f>IF(H7646="","",IFERROR(INDEX(Reff1,MATCH('Buku Besar'!H7646,Akun1,0)),""))</f>
        <v/>
      </c>
      <c r="L7646" s="331" t="str">
        <f>IF(H7646="","",IFERROR(INDEX(Penerimaan1,MATCH('Buku Besar'!H7646,Akun1,0)),""))</f>
        <v/>
      </c>
      <c r="M7646" s="331" t="str">
        <f>IF(H7646="","",IFERROR(INDEX(Pengeluaran1,MATCH('Buku Besar'!H7646,Akun1,0)),""))</f>
        <v/>
      </c>
    </row>
    <row r="7647" spans="1:13" x14ac:dyDescent="0.25">
      <c r="A7647" s="91" t="str">
        <f t="shared" si="238"/>
        <v/>
      </c>
      <c r="B7647" s="330" t="str">
        <f>IF(A7647="","",IFERROR(INDEX(Tanggal,MATCH('Buku Besar'!A7647,Akun,0)),""))</f>
        <v/>
      </c>
      <c r="C7647" s="2" t="str">
        <f>IF(A7647="","",IFERROR(INDEX(Keterangan,MATCH('Buku Besar'!A7647,Akun,0)),""))</f>
        <v/>
      </c>
      <c r="D7647" s="2" t="str">
        <f>IF(A7647="","",IFERROR(INDEX(Reff,MATCH('Buku Besar'!A7647,Akun,0)),""))</f>
        <v/>
      </c>
      <c r="E7647" s="331" t="str">
        <f>IF(A7647="","",IFERROR(INDEX(Penerimaan,MATCH('Buku Besar'!A7647,Akun,0)),""))</f>
        <v/>
      </c>
      <c r="F7647" s="331" t="str">
        <f>IF(A7647="","",IFERROR(INDEX(Pengeluaran,MATCH('Buku Besar'!A7647,Akun,0)),""))</f>
        <v/>
      </c>
      <c r="H7647" s="91" t="str">
        <f t="shared" si="239"/>
        <v/>
      </c>
      <c r="I7647" s="330" t="str">
        <f>IF(H7647="","",IFERROR(INDEX(Tanggal1,MATCH('Buku Besar'!H7647,Akun1,0)),""))</f>
        <v/>
      </c>
      <c r="J7647" s="2" t="str">
        <f>IF(H7647="","",IFERROR(INDEX(Keterangan1,MATCH('Buku Besar'!H7647,Akun1,0)),""))</f>
        <v/>
      </c>
      <c r="K7647" s="2" t="str">
        <f>IF(H7647="","",IFERROR(INDEX(Reff1,MATCH('Buku Besar'!H7647,Akun1,0)),""))</f>
        <v/>
      </c>
      <c r="L7647" s="331" t="str">
        <f>IF(H7647="","",IFERROR(INDEX(Penerimaan1,MATCH('Buku Besar'!H7647,Akun1,0)),""))</f>
        <v/>
      </c>
      <c r="M7647" s="331" t="str">
        <f>IF(H7647="","",IFERROR(INDEX(Pengeluaran1,MATCH('Buku Besar'!H7647,Akun1,0)),""))</f>
        <v/>
      </c>
    </row>
    <row r="7648" spans="1:13" x14ac:dyDescent="0.25">
      <c r="A7648" s="91" t="str">
        <f t="shared" si="238"/>
        <v/>
      </c>
      <c r="B7648" s="330" t="str">
        <f>IF(A7648="","",IFERROR(INDEX(Tanggal,MATCH('Buku Besar'!A7648,Akun,0)),""))</f>
        <v/>
      </c>
      <c r="C7648" s="2" t="str">
        <f>IF(A7648="","",IFERROR(INDEX(Keterangan,MATCH('Buku Besar'!A7648,Akun,0)),""))</f>
        <v/>
      </c>
      <c r="D7648" s="2" t="str">
        <f>IF(A7648="","",IFERROR(INDEX(Reff,MATCH('Buku Besar'!A7648,Akun,0)),""))</f>
        <v/>
      </c>
      <c r="E7648" s="331" t="str">
        <f>IF(A7648="","",IFERROR(INDEX(Penerimaan,MATCH('Buku Besar'!A7648,Akun,0)),""))</f>
        <v/>
      </c>
      <c r="F7648" s="331" t="str">
        <f>IF(A7648="","",IFERROR(INDEX(Pengeluaran,MATCH('Buku Besar'!A7648,Akun,0)),""))</f>
        <v/>
      </c>
      <c r="H7648" s="91" t="str">
        <f t="shared" si="239"/>
        <v/>
      </c>
      <c r="I7648" s="330" t="str">
        <f>IF(H7648="","",IFERROR(INDEX(Tanggal1,MATCH('Buku Besar'!H7648,Akun1,0)),""))</f>
        <v/>
      </c>
      <c r="J7648" s="2" t="str">
        <f>IF(H7648="","",IFERROR(INDEX(Keterangan1,MATCH('Buku Besar'!H7648,Akun1,0)),""))</f>
        <v/>
      </c>
      <c r="K7648" s="2" t="str">
        <f>IF(H7648="","",IFERROR(INDEX(Reff1,MATCH('Buku Besar'!H7648,Akun1,0)),""))</f>
        <v/>
      </c>
      <c r="L7648" s="331" t="str">
        <f>IF(H7648="","",IFERROR(INDEX(Penerimaan1,MATCH('Buku Besar'!H7648,Akun1,0)),""))</f>
        <v/>
      </c>
      <c r="M7648" s="331" t="str">
        <f>IF(H7648="","",IFERROR(INDEX(Pengeluaran1,MATCH('Buku Besar'!H7648,Akun1,0)),""))</f>
        <v/>
      </c>
    </row>
    <row r="7649" spans="1:13" x14ac:dyDescent="0.25">
      <c r="A7649" s="91" t="str">
        <f t="shared" si="238"/>
        <v/>
      </c>
      <c r="B7649" s="330" t="str">
        <f>IF(A7649="","",IFERROR(INDEX(Tanggal,MATCH('Buku Besar'!A7649,Akun,0)),""))</f>
        <v/>
      </c>
      <c r="C7649" s="2" t="str">
        <f>IF(A7649="","",IFERROR(INDEX(Keterangan,MATCH('Buku Besar'!A7649,Akun,0)),""))</f>
        <v/>
      </c>
      <c r="D7649" s="2" t="str">
        <f>IF(A7649="","",IFERROR(INDEX(Reff,MATCH('Buku Besar'!A7649,Akun,0)),""))</f>
        <v/>
      </c>
      <c r="E7649" s="331" t="str">
        <f>IF(A7649="","",IFERROR(INDEX(Penerimaan,MATCH('Buku Besar'!A7649,Akun,0)),""))</f>
        <v/>
      </c>
      <c r="F7649" s="331" t="str">
        <f>IF(A7649="","",IFERROR(INDEX(Pengeluaran,MATCH('Buku Besar'!A7649,Akun,0)),""))</f>
        <v/>
      </c>
      <c r="H7649" s="91" t="str">
        <f t="shared" si="239"/>
        <v/>
      </c>
      <c r="I7649" s="330" t="str">
        <f>IF(H7649="","",IFERROR(INDEX(Tanggal1,MATCH('Buku Besar'!H7649,Akun1,0)),""))</f>
        <v/>
      </c>
      <c r="J7649" s="2" t="str">
        <f>IF(H7649="","",IFERROR(INDEX(Keterangan1,MATCH('Buku Besar'!H7649,Akun1,0)),""))</f>
        <v/>
      </c>
      <c r="K7649" s="2" t="str">
        <f>IF(H7649="","",IFERROR(INDEX(Reff1,MATCH('Buku Besar'!H7649,Akun1,0)),""))</f>
        <v/>
      </c>
      <c r="L7649" s="331" t="str">
        <f>IF(H7649="","",IFERROR(INDEX(Penerimaan1,MATCH('Buku Besar'!H7649,Akun1,0)),""))</f>
        <v/>
      </c>
      <c r="M7649" s="331" t="str">
        <f>IF(H7649="","",IFERROR(INDEX(Pengeluaran1,MATCH('Buku Besar'!H7649,Akun1,0)),""))</f>
        <v/>
      </c>
    </row>
    <row r="7650" spans="1:13" x14ac:dyDescent="0.25">
      <c r="A7650" s="91" t="str">
        <f t="shared" si="238"/>
        <v/>
      </c>
      <c r="B7650" s="330" t="str">
        <f>IF(A7650="","",IFERROR(INDEX(Tanggal,MATCH('Buku Besar'!A7650,Akun,0)),""))</f>
        <v/>
      </c>
      <c r="C7650" s="2" t="str">
        <f>IF(A7650="","",IFERROR(INDEX(Keterangan,MATCH('Buku Besar'!A7650,Akun,0)),""))</f>
        <v/>
      </c>
      <c r="D7650" s="2" t="str">
        <f>IF(A7650="","",IFERROR(INDEX(Reff,MATCH('Buku Besar'!A7650,Akun,0)),""))</f>
        <v/>
      </c>
      <c r="E7650" s="331" t="str">
        <f>IF(A7650="","",IFERROR(INDEX(Penerimaan,MATCH('Buku Besar'!A7650,Akun,0)),""))</f>
        <v/>
      </c>
      <c r="F7650" s="331" t="str">
        <f>IF(A7650="","",IFERROR(INDEX(Pengeluaran,MATCH('Buku Besar'!A7650,Akun,0)),""))</f>
        <v/>
      </c>
      <c r="H7650" s="91" t="str">
        <f t="shared" si="239"/>
        <v/>
      </c>
      <c r="I7650" s="330" t="str">
        <f>IF(H7650="","",IFERROR(INDEX(Tanggal1,MATCH('Buku Besar'!H7650,Akun1,0)),""))</f>
        <v/>
      </c>
      <c r="J7650" s="2" t="str">
        <f>IF(H7650="","",IFERROR(INDEX(Keterangan1,MATCH('Buku Besar'!H7650,Akun1,0)),""))</f>
        <v/>
      </c>
      <c r="K7650" s="2" t="str">
        <f>IF(H7650="","",IFERROR(INDEX(Reff1,MATCH('Buku Besar'!H7650,Akun1,0)),""))</f>
        <v/>
      </c>
      <c r="L7650" s="331" t="str">
        <f>IF(H7650="","",IFERROR(INDEX(Penerimaan1,MATCH('Buku Besar'!H7650,Akun1,0)),""))</f>
        <v/>
      </c>
      <c r="M7650" s="331" t="str">
        <f>IF(H7650="","",IFERROR(INDEX(Pengeluaran1,MATCH('Buku Besar'!H7650,Akun1,0)),""))</f>
        <v/>
      </c>
    </row>
    <row r="7651" spans="1:13" x14ac:dyDescent="0.25">
      <c r="A7651" s="91" t="str">
        <f t="shared" si="238"/>
        <v/>
      </c>
      <c r="B7651" s="330" t="str">
        <f>IF(A7651="","",IFERROR(INDEX(Tanggal,MATCH('Buku Besar'!A7651,Akun,0)),""))</f>
        <v/>
      </c>
      <c r="C7651" s="2" t="str">
        <f>IF(A7651="","",IFERROR(INDEX(Keterangan,MATCH('Buku Besar'!A7651,Akun,0)),""))</f>
        <v/>
      </c>
      <c r="D7651" s="2" t="str">
        <f>IF(A7651="","",IFERROR(INDEX(Reff,MATCH('Buku Besar'!A7651,Akun,0)),""))</f>
        <v/>
      </c>
      <c r="E7651" s="331" t="str">
        <f>IF(A7651="","",IFERROR(INDEX(Penerimaan,MATCH('Buku Besar'!A7651,Akun,0)),""))</f>
        <v/>
      </c>
      <c r="F7651" s="331" t="str">
        <f>IF(A7651="","",IFERROR(INDEX(Pengeluaran,MATCH('Buku Besar'!A7651,Akun,0)),""))</f>
        <v/>
      </c>
      <c r="H7651" s="91" t="str">
        <f t="shared" si="239"/>
        <v/>
      </c>
      <c r="I7651" s="330" t="str">
        <f>IF(H7651="","",IFERROR(INDEX(Tanggal1,MATCH('Buku Besar'!H7651,Akun1,0)),""))</f>
        <v/>
      </c>
      <c r="J7651" s="2" t="str">
        <f>IF(H7651="","",IFERROR(INDEX(Keterangan1,MATCH('Buku Besar'!H7651,Akun1,0)),""))</f>
        <v/>
      </c>
      <c r="K7651" s="2" t="str">
        <f>IF(H7651="","",IFERROR(INDEX(Reff1,MATCH('Buku Besar'!H7651,Akun1,0)),""))</f>
        <v/>
      </c>
      <c r="L7651" s="331" t="str">
        <f>IF(H7651="","",IFERROR(INDEX(Penerimaan1,MATCH('Buku Besar'!H7651,Akun1,0)),""))</f>
        <v/>
      </c>
      <c r="M7651" s="331" t="str">
        <f>IF(H7651="","",IFERROR(INDEX(Pengeluaran1,MATCH('Buku Besar'!H7651,Akun1,0)),""))</f>
        <v/>
      </c>
    </row>
    <row r="7652" spans="1:13" x14ac:dyDescent="0.25">
      <c r="A7652" s="91" t="str">
        <f t="shared" si="238"/>
        <v/>
      </c>
      <c r="B7652" s="330" t="str">
        <f>IF(A7652="","",IFERROR(INDEX(Tanggal,MATCH('Buku Besar'!A7652,Akun,0)),""))</f>
        <v/>
      </c>
      <c r="C7652" s="2" t="str">
        <f>IF(A7652="","",IFERROR(INDEX(Keterangan,MATCH('Buku Besar'!A7652,Akun,0)),""))</f>
        <v/>
      </c>
      <c r="D7652" s="2" t="str">
        <f>IF(A7652="","",IFERROR(INDEX(Reff,MATCH('Buku Besar'!A7652,Akun,0)),""))</f>
        <v/>
      </c>
      <c r="E7652" s="331" t="str">
        <f>IF(A7652="","",IFERROR(INDEX(Penerimaan,MATCH('Buku Besar'!A7652,Akun,0)),""))</f>
        <v/>
      </c>
      <c r="F7652" s="331" t="str">
        <f>IF(A7652="","",IFERROR(INDEX(Pengeluaran,MATCH('Buku Besar'!A7652,Akun,0)),""))</f>
        <v/>
      </c>
      <c r="H7652" s="91" t="str">
        <f t="shared" si="239"/>
        <v/>
      </c>
      <c r="I7652" s="330" t="str">
        <f>IF(H7652="","",IFERROR(INDEX(Tanggal1,MATCH('Buku Besar'!H7652,Akun1,0)),""))</f>
        <v/>
      </c>
      <c r="J7652" s="2" t="str">
        <f>IF(H7652="","",IFERROR(INDEX(Keterangan1,MATCH('Buku Besar'!H7652,Akun1,0)),""))</f>
        <v/>
      </c>
      <c r="K7652" s="2" t="str">
        <f>IF(H7652="","",IFERROR(INDEX(Reff1,MATCH('Buku Besar'!H7652,Akun1,0)),""))</f>
        <v/>
      </c>
      <c r="L7652" s="331" t="str">
        <f>IF(H7652="","",IFERROR(INDEX(Penerimaan1,MATCH('Buku Besar'!H7652,Akun1,0)),""))</f>
        <v/>
      </c>
      <c r="M7652" s="331" t="str">
        <f>IF(H7652="","",IFERROR(INDEX(Pengeluaran1,MATCH('Buku Besar'!H7652,Akun1,0)),""))</f>
        <v/>
      </c>
    </row>
    <row r="7653" spans="1:13" x14ac:dyDescent="0.25">
      <c r="A7653" s="91" t="str">
        <f t="shared" si="238"/>
        <v/>
      </c>
      <c r="B7653" s="330" t="str">
        <f>IF(A7653="","",IFERROR(INDEX(Tanggal,MATCH('Buku Besar'!A7653,Akun,0)),""))</f>
        <v/>
      </c>
      <c r="C7653" s="2" t="str">
        <f>IF(A7653="","",IFERROR(INDEX(Keterangan,MATCH('Buku Besar'!A7653,Akun,0)),""))</f>
        <v/>
      </c>
      <c r="D7653" s="2" t="str">
        <f>IF(A7653="","",IFERROR(INDEX(Reff,MATCH('Buku Besar'!A7653,Akun,0)),""))</f>
        <v/>
      </c>
      <c r="E7653" s="331" t="str">
        <f>IF(A7653="","",IFERROR(INDEX(Penerimaan,MATCH('Buku Besar'!A7653,Akun,0)),""))</f>
        <v/>
      </c>
      <c r="F7653" s="331" t="str">
        <f>IF(A7653="","",IFERROR(INDEX(Pengeluaran,MATCH('Buku Besar'!A7653,Akun,0)),""))</f>
        <v/>
      </c>
      <c r="H7653" s="91" t="str">
        <f t="shared" si="239"/>
        <v/>
      </c>
      <c r="I7653" s="330" t="str">
        <f>IF(H7653="","",IFERROR(INDEX(Tanggal1,MATCH('Buku Besar'!H7653,Akun1,0)),""))</f>
        <v/>
      </c>
      <c r="J7653" s="2" t="str">
        <f>IF(H7653="","",IFERROR(INDEX(Keterangan1,MATCH('Buku Besar'!H7653,Akun1,0)),""))</f>
        <v/>
      </c>
      <c r="K7653" s="2" t="str">
        <f>IF(H7653="","",IFERROR(INDEX(Reff1,MATCH('Buku Besar'!H7653,Akun1,0)),""))</f>
        <v/>
      </c>
      <c r="L7653" s="331" t="str">
        <f>IF(H7653="","",IFERROR(INDEX(Penerimaan1,MATCH('Buku Besar'!H7653,Akun1,0)),""))</f>
        <v/>
      </c>
      <c r="M7653" s="331" t="str">
        <f>IF(H7653="","",IFERROR(INDEX(Pengeluaran1,MATCH('Buku Besar'!H7653,Akun1,0)),""))</f>
        <v/>
      </c>
    </row>
    <row r="7654" spans="1:13" x14ac:dyDescent="0.25">
      <c r="A7654" s="91" t="str">
        <f t="shared" si="238"/>
        <v/>
      </c>
      <c r="B7654" s="330" t="str">
        <f>IF(A7654="","",IFERROR(INDEX(Tanggal,MATCH('Buku Besar'!A7654,Akun,0)),""))</f>
        <v/>
      </c>
      <c r="C7654" s="2" t="str">
        <f>IF(A7654="","",IFERROR(INDEX(Keterangan,MATCH('Buku Besar'!A7654,Akun,0)),""))</f>
        <v/>
      </c>
      <c r="D7654" s="2" t="str">
        <f>IF(A7654="","",IFERROR(INDEX(Reff,MATCH('Buku Besar'!A7654,Akun,0)),""))</f>
        <v/>
      </c>
      <c r="E7654" s="331" t="str">
        <f>IF(A7654="","",IFERROR(INDEX(Penerimaan,MATCH('Buku Besar'!A7654,Akun,0)),""))</f>
        <v/>
      </c>
      <c r="F7654" s="331" t="str">
        <f>IF(A7654="","",IFERROR(INDEX(Pengeluaran,MATCH('Buku Besar'!A7654,Akun,0)),""))</f>
        <v/>
      </c>
      <c r="H7654" s="91" t="str">
        <f t="shared" si="239"/>
        <v/>
      </c>
      <c r="I7654" s="330" t="str">
        <f>IF(H7654="","",IFERROR(INDEX(Tanggal1,MATCH('Buku Besar'!H7654,Akun1,0)),""))</f>
        <v/>
      </c>
      <c r="J7654" s="2" t="str">
        <f>IF(H7654="","",IFERROR(INDEX(Keterangan1,MATCH('Buku Besar'!H7654,Akun1,0)),""))</f>
        <v/>
      </c>
      <c r="K7654" s="2" t="str">
        <f>IF(H7654="","",IFERROR(INDEX(Reff1,MATCH('Buku Besar'!H7654,Akun1,0)),""))</f>
        <v/>
      </c>
      <c r="L7654" s="331" t="str">
        <f>IF(H7654="","",IFERROR(INDEX(Penerimaan1,MATCH('Buku Besar'!H7654,Akun1,0)),""))</f>
        <v/>
      </c>
      <c r="M7654" s="331" t="str">
        <f>IF(H7654="","",IFERROR(INDEX(Pengeluaran1,MATCH('Buku Besar'!H7654,Akun1,0)),""))</f>
        <v/>
      </c>
    </row>
    <row r="7655" spans="1:13" x14ac:dyDescent="0.25">
      <c r="A7655" s="91" t="str">
        <f t="shared" si="238"/>
        <v/>
      </c>
      <c r="B7655" s="330" t="str">
        <f>IF(A7655="","",IFERROR(INDEX(Tanggal,MATCH('Buku Besar'!A7655,Akun,0)),""))</f>
        <v/>
      </c>
      <c r="C7655" s="2" t="str">
        <f>IF(A7655="","",IFERROR(INDEX(Keterangan,MATCH('Buku Besar'!A7655,Akun,0)),""))</f>
        <v/>
      </c>
      <c r="D7655" s="2" t="str">
        <f>IF(A7655="","",IFERROR(INDEX(Reff,MATCH('Buku Besar'!A7655,Akun,0)),""))</f>
        <v/>
      </c>
      <c r="E7655" s="331" t="str">
        <f>IF(A7655="","",IFERROR(INDEX(Penerimaan,MATCH('Buku Besar'!A7655,Akun,0)),""))</f>
        <v/>
      </c>
      <c r="F7655" s="331" t="str">
        <f>IF(A7655="","",IFERROR(INDEX(Pengeluaran,MATCH('Buku Besar'!A7655,Akun,0)),""))</f>
        <v/>
      </c>
      <c r="H7655" s="91" t="str">
        <f t="shared" si="239"/>
        <v/>
      </c>
      <c r="I7655" s="330" t="str">
        <f>IF(H7655="","",IFERROR(INDEX(Tanggal1,MATCH('Buku Besar'!H7655,Akun1,0)),""))</f>
        <v/>
      </c>
      <c r="J7655" s="2" t="str">
        <f>IF(H7655="","",IFERROR(INDEX(Keterangan1,MATCH('Buku Besar'!H7655,Akun1,0)),""))</f>
        <v/>
      </c>
      <c r="K7655" s="2" t="str">
        <f>IF(H7655="","",IFERROR(INDEX(Reff1,MATCH('Buku Besar'!H7655,Akun1,0)),""))</f>
        <v/>
      </c>
      <c r="L7655" s="331" t="str">
        <f>IF(H7655="","",IFERROR(INDEX(Penerimaan1,MATCH('Buku Besar'!H7655,Akun1,0)),""))</f>
        <v/>
      </c>
      <c r="M7655" s="331" t="str">
        <f>IF(H7655="","",IFERROR(INDEX(Pengeluaran1,MATCH('Buku Besar'!H7655,Akun1,0)),""))</f>
        <v/>
      </c>
    </row>
    <row r="7656" spans="1:13" x14ac:dyDescent="0.25">
      <c r="A7656" s="91" t="str">
        <f t="shared" si="238"/>
        <v/>
      </c>
      <c r="B7656" s="330" t="str">
        <f>IF(A7656="","",IFERROR(INDEX(Tanggal,MATCH('Buku Besar'!A7656,Akun,0)),""))</f>
        <v/>
      </c>
      <c r="C7656" s="2" t="str">
        <f>IF(A7656="","",IFERROR(INDEX(Keterangan,MATCH('Buku Besar'!A7656,Akun,0)),""))</f>
        <v/>
      </c>
      <c r="D7656" s="2" t="str">
        <f>IF(A7656="","",IFERROR(INDEX(Reff,MATCH('Buku Besar'!A7656,Akun,0)),""))</f>
        <v/>
      </c>
      <c r="E7656" s="331" t="str">
        <f>IF(A7656="","",IFERROR(INDEX(Penerimaan,MATCH('Buku Besar'!A7656,Akun,0)),""))</f>
        <v/>
      </c>
      <c r="F7656" s="331" t="str">
        <f>IF(A7656="","",IFERROR(INDEX(Pengeluaran,MATCH('Buku Besar'!A7656,Akun,0)),""))</f>
        <v/>
      </c>
      <c r="H7656" s="91" t="str">
        <f t="shared" si="239"/>
        <v/>
      </c>
      <c r="I7656" s="330" t="str">
        <f>IF(H7656="","",IFERROR(INDEX(Tanggal1,MATCH('Buku Besar'!H7656,Akun1,0)),""))</f>
        <v/>
      </c>
      <c r="J7656" s="2" t="str">
        <f>IF(H7656="","",IFERROR(INDEX(Keterangan1,MATCH('Buku Besar'!H7656,Akun1,0)),""))</f>
        <v/>
      </c>
      <c r="K7656" s="2" t="str">
        <f>IF(H7656="","",IFERROR(INDEX(Reff1,MATCH('Buku Besar'!H7656,Akun1,0)),""))</f>
        <v/>
      </c>
      <c r="L7656" s="331" t="str">
        <f>IF(H7656="","",IFERROR(INDEX(Penerimaan1,MATCH('Buku Besar'!H7656,Akun1,0)),""))</f>
        <v/>
      </c>
      <c r="M7656" s="331" t="str">
        <f>IF(H7656="","",IFERROR(INDEX(Pengeluaran1,MATCH('Buku Besar'!H7656,Akun1,0)),""))</f>
        <v/>
      </c>
    </row>
    <row r="7657" spans="1:13" x14ac:dyDescent="0.25">
      <c r="A7657" s="91" t="str">
        <f t="shared" si="238"/>
        <v/>
      </c>
      <c r="B7657" s="330" t="str">
        <f>IF(A7657="","",IFERROR(INDEX(Tanggal,MATCH('Buku Besar'!A7657,Akun,0)),""))</f>
        <v/>
      </c>
      <c r="C7657" s="2" t="str">
        <f>IF(A7657="","",IFERROR(INDEX(Keterangan,MATCH('Buku Besar'!A7657,Akun,0)),""))</f>
        <v/>
      </c>
      <c r="D7657" s="2" t="str">
        <f>IF(A7657="","",IFERROR(INDEX(Reff,MATCH('Buku Besar'!A7657,Akun,0)),""))</f>
        <v/>
      </c>
      <c r="E7657" s="331" t="str">
        <f>IF(A7657="","",IFERROR(INDEX(Penerimaan,MATCH('Buku Besar'!A7657,Akun,0)),""))</f>
        <v/>
      </c>
      <c r="F7657" s="331" t="str">
        <f>IF(A7657="","",IFERROR(INDEX(Pengeluaran,MATCH('Buku Besar'!A7657,Akun,0)),""))</f>
        <v/>
      </c>
      <c r="H7657" s="91" t="str">
        <f t="shared" si="239"/>
        <v/>
      </c>
      <c r="I7657" s="330" t="str">
        <f>IF(H7657="","",IFERROR(INDEX(Tanggal1,MATCH('Buku Besar'!H7657,Akun1,0)),""))</f>
        <v/>
      </c>
      <c r="J7657" s="2" t="str">
        <f>IF(H7657="","",IFERROR(INDEX(Keterangan1,MATCH('Buku Besar'!H7657,Akun1,0)),""))</f>
        <v/>
      </c>
      <c r="K7657" s="2" t="str">
        <f>IF(H7657="","",IFERROR(INDEX(Reff1,MATCH('Buku Besar'!H7657,Akun1,0)),""))</f>
        <v/>
      </c>
      <c r="L7657" s="331" t="str">
        <f>IF(H7657="","",IFERROR(INDEX(Penerimaan1,MATCH('Buku Besar'!H7657,Akun1,0)),""))</f>
        <v/>
      </c>
      <c r="M7657" s="331" t="str">
        <f>IF(H7657="","",IFERROR(INDEX(Pengeluaran1,MATCH('Buku Besar'!H7657,Akun1,0)),""))</f>
        <v/>
      </c>
    </row>
    <row r="7658" spans="1:13" x14ac:dyDescent="0.25">
      <c r="A7658" s="91" t="str">
        <f t="shared" si="238"/>
        <v/>
      </c>
      <c r="B7658" s="330" t="str">
        <f>IF(A7658="","",IFERROR(INDEX(Tanggal,MATCH('Buku Besar'!A7658,Akun,0)),""))</f>
        <v/>
      </c>
      <c r="C7658" s="2" t="str">
        <f>IF(A7658="","",IFERROR(INDEX(Keterangan,MATCH('Buku Besar'!A7658,Akun,0)),""))</f>
        <v/>
      </c>
      <c r="D7658" s="2" t="str">
        <f>IF(A7658="","",IFERROR(INDEX(Reff,MATCH('Buku Besar'!A7658,Akun,0)),""))</f>
        <v/>
      </c>
      <c r="E7658" s="331" t="str">
        <f>IF(A7658="","",IFERROR(INDEX(Penerimaan,MATCH('Buku Besar'!A7658,Akun,0)),""))</f>
        <v/>
      </c>
      <c r="F7658" s="331" t="str">
        <f>IF(A7658="","",IFERROR(INDEX(Pengeluaran,MATCH('Buku Besar'!A7658,Akun,0)),""))</f>
        <v/>
      </c>
      <c r="H7658" s="91" t="str">
        <f t="shared" si="239"/>
        <v/>
      </c>
      <c r="I7658" s="330" t="str">
        <f>IF(H7658="","",IFERROR(INDEX(Tanggal1,MATCH('Buku Besar'!H7658,Akun1,0)),""))</f>
        <v/>
      </c>
      <c r="J7658" s="2" t="str">
        <f>IF(H7658="","",IFERROR(INDEX(Keterangan1,MATCH('Buku Besar'!H7658,Akun1,0)),""))</f>
        <v/>
      </c>
      <c r="K7658" s="2" t="str">
        <f>IF(H7658="","",IFERROR(INDEX(Reff1,MATCH('Buku Besar'!H7658,Akun1,0)),""))</f>
        <v/>
      </c>
      <c r="L7658" s="331" t="str">
        <f>IF(H7658="","",IFERROR(INDEX(Penerimaan1,MATCH('Buku Besar'!H7658,Akun1,0)),""))</f>
        <v/>
      </c>
      <c r="M7658" s="331" t="str">
        <f>IF(H7658="","",IFERROR(INDEX(Pengeluaran1,MATCH('Buku Besar'!H7658,Akun1,0)),""))</f>
        <v/>
      </c>
    </row>
    <row r="7659" spans="1:13" x14ac:dyDescent="0.25">
      <c r="A7659" s="91" t="str">
        <f t="shared" si="238"/>
        <v/>
      </c>
      <c r="B7659" s="330" t="str">
        <f>IF(A7659="","",IFERROR(INDEX(Tanggal,MATCH('Buku Besar'!A7659,Akun,0)),""))</f>
        <v/>
      </c>
      <c r="C7659" s="2" t="str">
        <f>IF(A7659="","",IFERROR(INDEX(Keterangan,MATCH('Buku Besar'!A7659,Akun,0)),""))</f>
        <v/>
      </c>
      <c r="D7659" s="2" t="str">
        <f>IF(A7659="","",IFERROR(INDEX(Reff,MATCH('Buku Besar'!A7659,Akun,0)),""))</f>
        <v/>
      </c>
      <c r="E7659" s="331" t="str">
        <f>IF(A7659="","",IFERROR(INDEX(Penerimaan,MATCH('Buku Besar'!A7659,Akun,0)),""))</f>
        <v/>
      </c>
      <c r="F7659" s="331" t="str">
        <f>IF(A7659="","",IFERROR(INDEX(Pengeluaran,MATCH('Buku Besar'!A7659,Akun,0)),""))</f>
        <v/>
      </c>
      <c r="H7659" s="91" t="str">
        <f t="shared" si="239"/>
        <v/>
      </c>
      <c r="I7659" s="330" t="str">
        <f>IF(H7659="","",IFERROR(INDEX(Tanggal1,MATCH('Buku Besar'!H7659,Akun1,0)),""))</f>
        <v/>
      </c>
      <c r="J7659" s="2" t="str">
        <f>IF(H7659="","",IFERROR(INDEX(Keterangan1,MATCH('Buku Besar'!H7659,Akun1,0)),""))</f>
        <v/>
      </c>
      <c r="K7659" s="2" t="str">
        <f>IF(H7659="","",IFERROR(INDEX(Reff1,MATCH('Buku Besar'!H7659,Akun1,0)),""))</f>
        <v/>
      </c>
      <c r="L7659" s="331" t="str">
        <f>IF(H7659="","",IFERROR(INDEX(Penerimaan1,MATCH('Buku Besar'!H7659,Akun1,0)),""))</f>
        <v/>
      </c>
      <c r="M7659" s="331" t="str">
        <f>IF(H7659="","",IFERROR(INDEX(Pengeluaran1,MATCH('Buku Besar'!H7659,Akun1,0)),""))</f>
        <v/>
      </c>
    </row>
    <row r="7660" spans="1:13" x14ac:dyDescent="0.25">
      <c r="A7660" s="91" t="str">
        <f t="shared" si="238"/>
        <v/>
      </c>
      <c r="B7660" s="330" t="str">
        <f>IF(A7660="","",IFERROR(INDEX(Tanggal,MATCH('Buku Besar'!A7660,Akun,0)),""))</f>
        <v/>
      </c>
      <c r="C7660" s="2" t="str">
        <f>IF(A7660="","",IFERROR(INDEX(Keterangan,MATCH('Buku Besar'!A7660,Akun,0)),""))</f>
        <v/>
      </c>
      <c r="D7660" s="2" t="str">
        <f>IF(A7660="","",IFERROR(INDEX(Reff,MATCH('Buku Besar'!A7660,Akun,0)),""))</f>
        <v/>
      </c>
      <c r="E7660" s="331" t="str">
        <f>IF(A7660="","",IFERROR(INDEX(Penerimaan,MATCH('Buku Besar'!A7660,Akun,0)),""))</f>
        <v/>
      </c>
      <c r="F7660" s="331" t="str">
        <f>IF(A7660="","",IFERROR(INDEX(Pengeluaran,MATCH('Buku Besar'!A7660,Akun,0)),""))</f>
        <v/>
      </c>
      <c r="H7660" s="91" t="str">
        <f t="shared" si="239"/>
        <v/>
      </c>
      <c r="I7660" s="330" t="str">
        <f>IF(H7660="","",IFERROR(INDEX(Tanggal1,MATCH('Buku Besar'!H7660,Akun1,0)),""))</f>
        <v/>
      </c>
      <c r="J7660" s="2" t="str">
        <f>IF(H7660="","",IFERROR(INDEX(Keterangan1,MATCH('Buku Besar'!H7660,Akun1,0)),""))</f>
        <v/>
      </c>
      <c r="K7660" s="2" t="str">
        <f>IF(H7660="","",IFERROR(INDEX(Reff1,MATCH('Buku Besar'!H7660,Akun1,0)),""))</f>
        <v/>
      </c>
      <c r="L7660" s="331" t="str">
        <f>IF(H7660="","",IFERROR(INDEX(Penerimaan1,MATCH('Buku Besar'!H7660,Akun1,0)),""))</f>
        <v/>
      </c>
      <c r="M7660" s="331" t="str">
        <f>IF(H7660="","",IFERROR(INDEX(Pengeluaran1,MATCH('Buku Besar'!H7660,Akun1,0)),""))</f>
        <v/>
      </c>
    </row>
    <row r="7661" spans="1:13" x14ac:dyDescent="0.25">
      <c r="A7661" s="91" t="str">
        <f t="shared" si="238"/>
        <v/>
      </c>
      <c r="B7661" s="330" t="str">
        <f>IF(A7661="","",IFERROR(INDEX(Tanggal,MATCH('Buku Besar'!A7661,Akun,0)),""))</f>
        <v/>
      </c>
      <c r="C7661" s="2" t="str">
        <f>IF(A7661="","",IFERROR(INDEX(Keterangan,MATCH('Buku Besar'!A7661,Akun,0)),""))</f>
        <v/>
      </c>
      <c r="D7661" s="2" t="str">
        <f>IF(A7661="","",IFERROR(INDEX(Reff,MATCH('Buku Besar'!A7661,Akun,0)),""))</f>
        <v/>
      </c>
      <c r="E7661" s="331" t="str">
        <f>IF(A7661="","",IFERROR(INDEX(Penerimaan,MATCH('Buku Besar'!A7661,Akun,0)),""))</f>
        <v/>
      </c>
      <c r="F7661" s="331" t="str">
        <f>IF(A7661="","",IFERROR(INDEX(Pengeluaran,MATCH('Buku Besar'!A7661,Akun,0)),""))</f>
        <v/>
      </c>
      <c r="H7661" s="91" t="str">
        <f t="shared" si="239"/>
        <v/>
      </c>
      <c r="I7661" s="330" t="str">
        <f>IF(H7661="","",IFERROR(INDEX(Tanggal1,MATCH('Buku Besar'!H7661,Akun1,0)),""))</f>
        <v/>
      </c>
      <c r="J7661" s="2" t="str">
        <f>IF(H7661="","",IFERROR(INDEX(Keterangan1,MATCH('Buku Besar'!H7661,Akun1,0)),""))</f>
        <v/>
      </c>
      <c r="K7661" s="2" t="str">
        <f>IF(H7661="","",IFERROR(INDEX(Reff1,MATCH('Buku Besar'!H7661,Akun1,0)),""))</f>
        <v/>
      </c>
      <c r="L7661" s="331" t="str">
        <f>IF(H7661="","",IFERROR(INDEX(Penerimaan1,MATCH('Buku Besar'!H7661,Akun1,0)),""))</f>
        <v/>
      </c>
      <c r="M7661" s="331" t="str">
        <f>IF(H7661="","",IFERROR(INDEX(Pengeluaran1,MATCH('Buku Besar'!H7661,Akun1,0)),""))</f>
        <v/>
      </c>
    </row>
    <row r="7662" spans="1:13" x14ac:dyDescent="0.25">
      <c r="A7662" s="91" t="str">
        <f t="shared" si="238"/>
        <v/>
      </c>
      <c r="B7662" s="330" t="str">
        <f>IF(A7662="","",IFERROR(INDEX(Tanggal,MATCH('Buku Besar'!A7662,Akun,0)),""))</f>
        <v/>
      </c>
      <c r="C7662" s="2" t="str">
        <f>IF(A7662="","",IFERROR(INDEX(Keterangan,MATCH('Buku Besar'!A7662,Akun,0)),""))</f>
        <v/>
      </c>
      <c r="D7662" s="2" t="str">
        <f>IF(A7662="","",IFERROR(INDEX(Reff,MATCH('Buku Besar'!A7662,Akun,0)),""))</f>
        <v/>
      </c>
      <c r="E7662" s="331" t="str">
        <f>IF(A7662="","",IFERROR(INDEX(Penerimaan,MATCH('Buku Besar'!A7662,Akun,0)),""))</f>
        <v/>
      </c>
      <c r="F7662" s="331" t="str">
        <f>IF(A7662="","",IFERROR(INDEX(Pengeluaran,MATCH('Buku Besar'!A7662,Akun,0)),""))</f>
        <v/>
      </c>
      <c r="H7662" s="91" t="str">
        <f t="shared" si="239"/>
        <v/>
      </c>
      <c r="I7662" s="330" t="str">
        <f>IF(H7662="","",IFERROR(INDEX(Tanggal1,MATCH('Buku Besar'!H7662,Akun1,0)),""))</f>
        <v/>
      </c>
      <c r="J7662" s="2" t="str">
        <f>IF(H7662="","",IFERROR(INDEX(Keterangan1,MATCH('Buku Besar'!H7662,Akun1,0)),""))</f>
        <v/>
      </c>
      <c r="K7662" s="2" t="str">
        <f>IF(H7662="","",IFERROR(INDEX(Reff1,MATCH('Buku Besar'!H7662,Akun1,0)),""))</f>
        <v/>
      </c>
      <c r="L7662" s="331" t="str">
        <f>IF(H7662="","",IFERROR(INDEX(Penerimaan1,MATCH('Buku Besar'!H7662,Akun1,0)),""))</f>
        <v/>
      </c>
      <c r="M7662" s="331" t="str">
        <f>IF(H7662="","",IFERROR(INDEX(Pengeluaran1,MATCH('Buku Besar'!H7662,Akun1,0)),""))</f>
        <v/>
      </c>
    </row>
    <row r="7663" spans="1:13" x14ac:dyDescent="0.25">
      <c r="A7663" s="91" t="str">
        <f t="shared" si="238"/>
        <v/>
      </c>
      <c r="B7663" s="330" t="str">
        <f>IF(A7663="","",IFERROR(INDEX(Tanggal,MATCH('Buku Besar'!A7663,Akun,0)),""))</f>
        <v/>
      </c>
      <c r="C7663" s="2" t="str">
        <f>IF(A7663="","",IFERROR(INDEX(Keterangan,MATCH('Buku Besar'!A7663,Akun,0)),""))</f>
        <v/>
      </c>
      <c r="D7663" s="2" t="str">
        <f>IF(A7663="","",IFERROR(INDEX(Reff,MATCH('Buku Besar'!A7663,Akun,0)),""))</f>
        <v/>
      </c>
      <c r="E7663" s="331" t="str">
        <f>IF(A7663="","",IFERROR(INDEX(Penerimaan,MATCH('Buku Besar'!A7663,Akun,0)),""))</f>
        <v/>
      </c>
      <c r="F7663" s="331" t="str">
        <f>IF(A7663="","",IFERROR(INDEX(Pengeluaran,MATCH('Buku Besar'!A7663,Akun,0)),""))</f>
        <v/>
      </c>
      <c r="H7663" s="91" t="str">
        <f t="shared" si="239"/>
        <v/>
      </c>
      <c r="I7663" s="330" t="str">
        <f>IF(H7663="","",IFERROR(INDEX(Tanggal1,MATCH('Buku Besar'!H7663,Akun1,0)),""))</f>
        <v/>
      </c>
      <c r="J7663" s="2" t="str">
        <f>IF(H7663="","",IFERROR(INDEX(Keterangan1,MATCH('Buku Besar'!H7663,Akun1,0)),""))</f>
        <v/>
      </c>
      <c r="K7663" s="2" t="str">
        <f>IF(H7663="","",IFERROR(INDEX(Reff1,MATCH('Buku Besar'!H7663,Akun1,0)),""))</f>
        <v/>
      </c>
      <c r="L7663" s="331" t="str">
        <f>IF(H7663="","",IFERROR(INDEX(Penerimaan1,MATCH('Buku Besar'!H7663,Akun1,0)),""))</f>
        <v/>
      </c>
      <c r="M7663" s="331" t="str">
        <f>IF(H7663="","",IFERROR(INDEX(Pengeluaran1,MATCH('Buku Besar'!H7663,Akun1,0)),""))</f>
        <v/>
      </c>
    </row>
    <row r="7664" spans="1:13" x14ac:dyDescent="0.25">
      <c r="A7664" s="91" t="str">
        <f t="shared" si="238"/>
        <v/>
      </c>
      <c r="B7664" s="330" t="str">
        <f>IF(A7664="","",IFERROR(INDEX(Tanggal,MATCH('Buku Besar'!A7664,Akun,0)),""))</f>
        <v/>
      </c>
      <c r="C7664" s="2" t="str">
        <f>IF(A7664="","",IFERROR(INDEX(Keterangan,MATCH('Buku Besar'!A7664,Akun,0)),""))</f>
        <v/>
      </c>
      <c r="D7664" s="2" t="str">
        <f>IF(A7664="","",IFERROR(INDEX(Reff,MATCH('Buku Besar'!A7664,Akun,0)),""))</f>
        <v/>
      </c>
      <c r="E7664" s="331" t="str">
        <f>IF(A7664="","",IFERROR(INDEX(Penerimaan,MATCH('Buku Besar'!A7664,Akun,0)),""))</f>
        <v/>
      </c>
      <c r="F7664" s="331" t="str">
        <f>IF(A7664="","",IFERROR(INDEX(Pengeluaran,MATCH('Buku Besar'!A7664,Akun,0)),""))</f>
        <v/>
      </c>
      <c r="H7664" s="91" t="str">
        <f t="shared" si="239"/>
        <v/>
      </c>
      <c r="I7664" s="330" t="str">
        <f>IF(H7664="","",IFERROR(INDEX(Tanggal1,MATCH('Buku Besar'!H7664,Akun1,0)),""))</f>
        <v/>
      </c>
      <c r="J7664" s="2" t="str">
        <f>IF(H7664="","",IFERROR(INDEX(Keterangan1,MATCH('Buku Besar'!H7664,Akun1,0)),""))</f>
        <v/>
      </c>
      <c r="K7664" s="2" t="str">
        <f>IF(H7664="","",IFERROR(INDEX(Reff1,MATCH('Buku Besar'!H7664,Akun1,0)),""))</f>
        <v/>
      </c>
      <c r="L7664" s="331" t="str">
        <f>IF(H7664="","",IFERROR(INDEX(Penerimaan1,MATCH('Buku Besar'!H7664,Akun1,0)),""))</f>
        <v/>
      </c>
      <c r="M7664" s="331" t="str">
        <f>IF(H7664="","",IFERROR(INDEX(Pengeluaran1,MATCH('Buku Besar'!H7664,Akun1,0)),""))</f>
        <v/>
      </c>
    </row>
    <row r="7665" spans="1:13" x14ac:dyDescent="0.25">
      <c r="A7665" s="91" t="str">
        <f t="shared" si="238"/>
        <v/>
      </c>
      <c r="B7665" s="330" t="str">
        <f>IF(A7665="","",IFERROR(INDEX(Tanggal,MATCH('Buku Besar'!A7665,Akun,0)),""))</f>
        <v/>
      </c>
      <c r="C7665" s="2" t="str">
        <f>IF(A7665="","",IFERROR(INDEX(Keterangan,MATCH('Buku Besar'!A7665,Akun,0)),""))</f>
        <v/>
      </c>
      <c r="D7665" s="2" t="str">
        <f>IF(A7665="","",IFERROR(INDEX(Reff,MATCH('Buku Besar'!A7665,Akun,0)),""))</f>
        <v/>
      </c>
      <c r="E7665" s="331" t="str">
        <f>IF(A7665="","",IFERROR(INDEX(Penerimaan,MATCH('Buku Besar'!A7665,Akun,0)),""))</f>
        <v/>
      </c>
      <c r="F7665" s="331" t="str">
        <f>IF(A7665="","",IFERROR(INDEX(Pengeluaran,MATCH('Buku Besar'!A7665,Akun,0)),""))</f>
        <v/>
      </c>
      <c r="H7665" s="91" t="str">
        <f t="shared" si="239"/>
        <v/>
      </c>
      <c r="I7665" s="330" t="str">
        <f>IF(H7665="","",IFERROR(INDEX(Tanggal1,MATCH('Buku Besar'!H7665,Akun1,0)),""))</f>
        <v/>
      </c>
      <c r="J7665" s="2" t="str">
        <f>IF(H7665="","",IFERROR(INDEX(Keterangan1,MATCH('Buku Besar'!H7665,Akun1,0)),""))</f>
        <v/>
      </c>
      <c r="K7665" s="2" t="str">
        <f>IF(H7665="","",IFERROR(INDEX(Reff1,MATCH('Buku Besar'!H7665,Akun1,0)),""))</f>
        <v/>
      </c>
      <c r="L7665" s="331" t="str">
        <f>IF(H7665="","",IFERROR(INDEX(Penerimaan1,MATCH('Buku Besar'!H7665,Akun1,0)),""))</f>
        <v/>
      </c>
      <c r="M7665" s="331" t="str">
        <f>IF(H7665="","",IFERROR(INDEX(Pengeluaran1,MATCH('Buku Besar'!H7665,Akun1,0)),""))</f>
        <v/>
      </c>
    </row>
    <row r="7666" spans="1:13" x14ac:dyDescent="0.25">
      <c r="A7666" s="91" t="str">
        <f t="shared" si="238"/>
        <v/>
      </c>
      <c r="B7666" s="330" t="str">
        <f>IF(A7666="","",IFERROR(INDEX(Tanggal,MATCH('Buku Besar'!A7666,Akun,0)),""))</f>
        <v/>
      </c>
      <c r="C7666" s="2" t="str">
        <f>IF(A7666="","",IFERROR(INDEX(Keterangan,MATCH('Buku Besar'!A7666,Akun,0)),""))</f>
        <v/>
      </c>
      <c r="D7666" s="2" t="str">
        <f>IF(A7666="","",IFERROR(INDEX(Reff,MATCH('Buku Besar'!A7666,Akun,0)),""))</f>
        <v/>
      </c>
      <c r="E7666" s="331" t="str">
        <f>IF(A7666="","",IFERROR(INDEX(Penerimaan,MATCH('Buku Besar'!A7666,Akun,0)),""))</f>
        <v/>
      </c>
      <c r="F7666" s="331" t="str">
        <f>IF(A7666="","",IFERROR(INDEX(Pengeluaran,MATCH('Buku Besar'!A7666,Akun,0)),""))</f>
        <v/>
      </c>
      <c r="H7666" s="91" t="str">
        <f t="shared" si="239"/>
        <v/>
      </c>
      <c r="I7666" s="330" t="str">
        <f>IF(H7666="","",IFERROR(INDEX(Tanggal1,MATCH('Buku Besar'!H7666,Akun1,0)),""))</f>
        <v/>
      </c>
      <c r="J7666" s="2" t="str">
        <f>IF(H7666="","",IFERROR(INDEX(Keterangan1,MATCH('Buku Besar'!H7666,Akun1,0)),""))</f>
        <v/>
      </c>
      <c r="K7666" s="2" t="str">
        <f>IF(H7666="","",IFERROR(INDEX(Reff1,MATCH('Buku Besar'!H7666,Akun1,0)),""))</f>
        <v/>
      </c>
      <c r="L7666" s="331" t="str">
        <f>IF(H7666="","",IFERROR(INDEX(Penerimaan1,MATCH('Buku Besar'!H7666,Akun1,0)),""))</f>
        <v/>
      </c>
      <c r="M7666" s="331" t="str">
        <f>IF(H7666="","",IFERROR(INDEX(Pengeluaran1,MATCH('Buku Besar'!H7666,Akun1,0)),""))</f>
        <v/>
      </c>
    </row>
    <row r="7667" spans="1:13" x14ac:dyDescent="0.25">
      <c r="A7667" s="91" t="str">
        <f t="shared" si="238"/>
        <v/>
      </c>
      <c r="B7667" s="330" t="str">
        <f>IF(A7667="","",IFERROR(INDEX(Tanggal,MATCH('Buku Besar'!A7667,Akun,0)),""))</f>
        <v/>
      </c>
      <c r="C7667" s="2" t="str">
        <f>IF(A7667="","",IFERROR(INDEX(Keterangan,MATCH('Buku Besar'!A7667,Akun,0)),""))</f>
        <v/>
      </c>
      <c r="D7667" s="2" t="str">
        <f>IF(A7667="","",IFERROR(INDEX(Reff,MATCH('Buku Besar'!A7667,Akun,0)),""))</f>
        <v/>
      </c>
      <c r="E7667" s="331" t="str">
        <f>IF(A7667="","",IFERROR(INDEX(Penerimaan,MATCH('Buku Besar'!A7667,Akun,0)),""))</f>
        <v/>
      </c>
      <c r="F7667" s="331" t="str">
        <f>IF(A7667="","",IFERROR(INDEX(Pengeluaran,MATCH('Buku Besar'!A7667,Akun,0)),""))</f>
        <v/>
      </c>
      <c r="H7667" s="91" t="str">
        <f t="shared" si="239"/>
        <v/>
      </c>
      <c r="I7667" s="330" t="str">
        <f>IF(H7667="","",IFERROR(INDEX(Tanggal1,MATCH('Buku Besar'!H7667,Akun1,0)),""))</f>
        <v/>
      </c>
      <c r="J7667" s="2" t="str">
        <f>IF(H7667="","",IFERROR(INDEX(Keterangan1,MATCH('Buku Besar'!H7667,Akun1,0)),""))</f>
        <v/>
      </c>
      <c r="K7667" s="2" t="str">
        <f>IF(H7667="","",IFERROR(INDEX(Reff1,MATCH('Buku Besar'!H7667,Akun1,0)),""))</f>
        <v/>
      </c>
      <c r="L7667" s="331" t="str">
        <f>IF(H7667="","",IFERROR(INDEX(Penerimaan1,MATCH('Buku Besar'!H7667,Akun1,0)),""))</f>
        <v/>
      </c>
      <c r="M7667" s="331" t="str">
        <f>IF(H7667="","",IFERROR(INDEX(Pengeluaran1,MATCH('Buku Besar'!H7667,Akun1,0)),""))</f>
        <v/>
      </c>
    </row>
    <row r="7668" spans="1:13" x14ac:dyDescent="0.25">
      <c r="A7668" s="91" t="str">
        <f t="shared" si="238"/>
        <v/>
      </c>
      <c r="B7668" s="330" t="str">
        <f>IF(A7668="","",IFERROR(INDEX(Tanggal,MATCH('Buku Besar'!A7668,Akun,0)),""))</f>
        <v/>
      </c>
      <c r="C7668" s="2" t="str">
        <f>IF(A7668="","",IFERROR(INDEX(Keterangan,MATCH('Buku Besar'!A7668,Akun,0)),""))</f>
        <v/>
      </c>
      <c r="D7668" s="2" t="str">
        <f>IF(A7668="","",IFERROR(INDEX(Reff,MATCH('Buku Besar'!A7668,Akun,0)),""))</f>
        <v/>
      </c>
      <c r="E7668" s="331" t="str">
        <f>IF(A7668="","",IFERROR(INDEX(Penerimaan,MATCH('Buku Besar'!A7668,Akun,0)),""))</f>
        <v/>
      </c>
      <c r="F7668" s="331" t="str">
        <f>IF(A7668="","",IFERROR(INDEX(Pengeluaran,MATCH('Buku Besar'!A7668,Akun,0)),""))</f>
        <v/>
      </c>
      <c r="H7668" s="91" t="str">
        <f t="shared" si="239"/>
        <v/>
      </c>
      <c r="I7668" s="330" t="str">
        <f>IF(H7668="","",IFERROR(INDEX(Tanggal1,MATCH('Buku Besar'!H7668,Akun1,0)),""))</f>
        <v/>
      </c>
      <c r="J7668" s="2" t="str">
        <f>IF(H7668="","",IFERROR(INDEX(Keterangan1,MATCH('Buku Besar'!H7668,Akun1,0)),""))</f>
        <v/>
      </c>
      <c r="K7668" s="2" t="str">
        <f>IF(H7668="","",IFERROR(INDEX(Reff1,MATCH('Buku Besar'!H7668,Akun1,0)),""))</f>
        <v/>
      </c>
      <c r="L7668" s="331" t="str">
        <f>IF(H7668="","",IFERROR(INDEX(Penerimaan1,MATCH('Buku Besar'!H7668,Akun1,0)),""))</f>
        <v/>
      </c>
      <c r="M7668" s="331" t="str">
        <f>IF(H7668="","",IFERROR(INDEX(Pengeluaran1,MATCH('Buku Besar'!H7668,Akun1,0)),""))</f>
        <v/>
      </c>
    </row>
    <row r="7669" spans="1:13" x14ac:dyDescent="0.25">
      <c r="A7669" s="91" t="str">
        <f t="shared" si="238"/>
        <v/>
      </c>
      <c r="B7669" s="330" t="str">
        <f>IF(A7669="","",IFERROR(INDEX(Tanggal,MATCH('Buku Besar'!A7669,Akun,0)),""))</f>
        <v/>
      </c>
      <c r="C7669" s="2" t="str">
        <f>IF(A7669="","",IFERROR(INDEX(Keterangan,MATCH('Buku Besar'!A7669,Akun,0)),""))</f>
        <v/>
      </c>
      <c r="D7669" s="2" t="str">
        <f>IF(A7669="","",IFERROR(INDEX(Reff,MATCH('Buku Besar'!A7669,Akun,0)),""))</f>
        <v/>
      </c>
      <c r="E7669" s="331" t="str">
        <f>IF(A7669="","",IFERROR(INDEX(Penerimaan,MATCH('Buku Besar'!A7669,Akun,0)),""))</f>
        <v/>
      </c>
      <c r="F7669" s="331" t="str">
        <f>IF(A7669="","",IFERROR(INDEX(Pengeluaran,MATCH('Buku Besar'!A7669,Akun,0)),""))</f>
        <v/>
      </c>
      <c r="H7669" s="91" t="str">
        <f t="shared" si="239"/>
        <v/>
      </c>
      <c r="I7669" s="330" t="str">
        <f>IF(H7669="","",IFERROR(INDEX(Tanggal1,MATCH('Buku Besar'!H7669,Akun1,0)),""))</f>
        <v/>
      </c>
      <c r="J7669" s="2" t="str">
        <f>IF(H7669="","",IFERROR(INDEX(Keterangan1,MATCH('Buku Besar'!H7669,Akun1,0)),""))</f>
        <v/>
      </c>
      <c r="K7669" s="2" t="str">
        <f>IF(H7669="","",IFERROR(INDEX(Reff1,MATCH('Buku Besar'!H7669,Akun1,0)),""))</f>
        <v/>
      </c>
      <c r="L7669" s="331" t="str">
        <f>IF(H7669="","",IFERROR(INDEX(Penerimaan1,MATCH('Buku Besar'!H7669,Akun1,0)),""))</f>
        <v/>
      </c>
      <c r="M7669" s="331" t="str">
        <f>IF(H7669="","",IFERROR(INDEX(Pengeluaran1,MATCH('Buku Besar'!H7669,Akun1,0)),""))</f>
        <v/>
      </c>
    </row>
    <row r="7670" spans="1:13" x14ac:dyDescent="0.25">
      <c r="A7670" s="91" t="str">
        <f t="shared" si="238"/>
        <v/>
      </c>
      <c r="B7670" s="330" t="str">
        <f>IF(A7670="","",IFERROR(INDEX(Tanggal,MATCH('Buku Besar'!A7670,Akun,0)),""))</f>
        <v/>
      </c>
      <c r="C7670" s="2" t="str">
        <f>IF(A7670="","",IFERROR(INDEX(Keterangan,MATCH('Buku Besar'!A7670,Akun,0)),""))</f>
        <v/>
      </c>
      <c r="D7670" s="2" t="str">
        <f>IF(A7670="","",IFERROR(INDEX(Reff,MATCH('Buku Besar'!A7670,Akun,0)),""))</f>
        <v/>
      </c>
      <c r="E7670" s="331" t="str">
        <f>IF(A7670="","",IFERROR(INDEX(Penerimaan,MATCH('Buku Besar'!A7670,Akun,0)),""))</f>
        <v/>
      </c>
      <c r="F7670" s="331" t="str">
        <f>IF(A7670="","",IFERROR(INDEX(Pengeluaran,MATCH('Buku Besar'!A7670,Akun,0)),""))</f>
        <v/>
      </c>
      <c r="H7670" s="91" t="str">
        <f t="shared" si="239"/>
        <v/>
      </c>
      <c r="I7670" s="330" t="str">
        <f>IF(H7670="","",IFERROR(INDEX(Tanggal1,MATCH('Buku Besar'!H7670,Akun1,0)),""))</f>
        <v/>
      </c>
      <c r="J7670" s="2" t="str">
        <f>IF(H7670="","",IFERROR(INDEX(Keterangan1,MATCH('Buku Besar'!H7670,Akun1,0)),""))</f>
        <v/>
      </c>
      <c r="K7670" s="2" t="str">
        <f>IF(H7670="","",IFERROR(INDEX(Reff1,MATCH('Buku Besar'!H7670,Akun1,0)),""))</f>
        <v/>
      </c>
      <c r="L7670" s="331" t="str">
        <f>IF(H7670="","",IFERROR(INDEX(Penerimaan1,MATCH('Buku Besar'!H7670,Akun1,0)),""))</f>
        <v/>
      </c>
      <c r="M7670" s="331" t="str">
        <f>IF(H7670="","",IFERROR(INDEX(Pengeluaran1,MATCH('Buku Besar'!H7670,Akun1,0)),""))</f>
        <v/>
      </c>
    </row>
    <row r="7671" spans="1:13" x14ac:dyDescent="0.25">
      <c r="A7671" s="91" t="str">
        <f t="shared" si="238"/>
        <v/>
      </c>
      <c r="B7671" s="330" t="str">
        <f>IF(A7671="","",IFERROR(INDEX(Tanggal,MATCH('Buku Besar'!A7671,Akun,0)),""))</f>
        <v/>
      </c>
      <c r="C7671" s="2" t="str">
        <f>IF(A7671="","",IFERROR(INDEX(Keterangan,MATCH('Buku Besar'!A7671,Akun,0)),""))</f>
        <v/>
      </c>
      <c r="D7671" s="2" t="str">
        <f>IF(A7671="","",IFERROR(INDEX(Reff,MATCH('Buku Besar'!A7671,Akun,0)),""))</f>
        <v/>
      </c>
      <c r="E7671" s="331" t="str">
        <f>IF(A7671="","",IFERROR(INDEX(Penerimaan,MATCH('Buku Besar'!A7671,Akun,0)),""))</f>
        <v/>
      </c>
      <c r="F7671" s="331" t="str">
        <f>IF(A7671="","",IFERROR(INDEX(Pengeluaran,MATCH('Buku Besar'!A7671,Akun,0)),""))</f>
        <v/>
      </c>
      <c r="H7671" s="91" t="str">
        <f t="shared" si="239"/>
        <v/>
      </c>
      <c r="I7671" s="330" t="str">
        <f>IF(H7671="","",IFERROR(INDEX(Tanggal1,MATCH('Buku Besar'!H7671,Akun1,0)),""))</f>
        <v/>
      </c>
      <c r="J7671" s="2" t="str">
        <f>IF(H7671="","",IFERROR(INDEX(Keterangan1,MATCH('Buku Besar'!H7671,Akun1,0)),""))</f>
        <v/>
      </c>
      <c r="K7671" s="2" t="str">
        <f>IF(H7671="","",IFERROR(INDEX(Reff1,MATCH('Buku Besar'!H7671,Akun1,0)),""))</f>
        <v/>
      </c>
      <c r="L7671" s="331" t="str">
        <f>IF(H7671="","",IFERROR(INDEX(Penerimaan1,MATCH('Buku Besar'!H7671,Akun1,0)),""))</f>
        <v/>
      </c>
      <c r="M7671" s="331" t="str">
        <f>IF(H7671="","",IFERROR(INDEX(Pengeluaran1,MATCH('Buku Besar'!H7671,Akun1,0)),""))</f>
        <v/>
      </c>
    </row>
    <row r="7672" spans="1:13" x14ac:dyDescent="0.25">
      <c r="A7672" s="91" t="str">
        <f t="shared" si="238"/>
        <v/>
      </c>
      <c r="B7672" s="330" t="str">
        <f>IF(A7672="","",IFERROR(INDEX(Tanggal,MATCH('Buku Besar'!A7672,Akun,0)),""))</f>
        <v/>
      </c>
      <c r="C7672" s="2" t="str">
        <f>IF(A7672="","",IFERROR(INDEX(Keterangan,MATCH('Buku Besar'!A7672,Akun,0)),""))</f>
        <v/>
      </c>
      <c r="D7672" s="2" t="str">
        <f>IF(A7672="","",IFERROR(INDEX(Reff,MATCH('Buku Besar'!A7672,Akun,0)),""))</f>
        <v/>
      </c>
      <c r="E7672" s="331" t="str">
        <f>IF(A7672="","",IFERROR(INDEX(Penerimaan,MATCH('Buku Besar'!A7672,Akun,0)),""))</f>
        <v/>
      </c>
      <c r="F7672" s="331" t="str">
        <f>IF(A7672="","",IFERROR(INDEX(Pengeluaran,MATCH('Buku Besar'!A7672,Akun,0)),""))</f>
        <v/>
      </c>
      <c r="H7672" s="91" t="str">
        <f t="shared" si="239"/>
        <v/>
      </c>
      <c r="I7672" s="330" t="str">
        <f>IF(H7672="","",IFERROR(INDEX(Tanggal1,MATCH('Buku Besar'!H7672,Akun1,0)),""))</f>
        <v/>
      </c>
      <c r="J7672" s="2" t="str">
        <f>IF(H7672="","",IFERROR(INDEX(Keterangan1,MATCH('Buku Besar'!H7672,Akun1,0)),""))</f>
        <v/>
      </c>
      <c r="K7672" s="2" t="str">
        <f>IF(H7672="","",IFERROR(INDEX(Reff1,MATCH('Buku Besar'!H7672,Akun1,0)),""))</f>
        <v/>
      </c>
      <c r="L7672" s="331" t="str">
        <f>IF(H7672="","",IFERROR(INDEX(Penerimaan1,MATCH('Buku Besar'!H7672,Akun1,0)),""))</f>
        <v/>
      </c>
      <c r="M7672" s="331" t="str">
        <f>IF(H7672="","",IFERROR(INDEX(Pengeluaran1,MATCH('Buku Besar'!H7672,Akun1,0)),""))</f>
        <v/>
      </c>
    </row>
    <row r="7673" spans="1:13" x14ac:dyDescent="0.25">
      <c r="A7673" s="91" t="str">
        <f t="shared" si="238"/>
        <v/>
      </c>
      <c r="B7673" s="330" t="str">
        <f>IF(A7673="","",IFERROR(INDEX(Tanggal,MATCH('Buku Besar'!A7673,Akun,0)),""))</f>
        <v/>
      </c>
      <c r="C7673" s="2" t="str">
        <f>IF(A7673="","",IFERROR(INDEX(Keterangan,MATCH('Buku Besar'!A7673,Akun,0)),""))</f>
        <v/>
      </c>
      <c r="D7673" s="2" t="str">
        <f>IF(A7673="","",IFERROR(INDEX(Reff,MATCH('Buku Besar'!A7673,Akun,0)),""))</f>
        <v/>
      </c>
      <c r="E7673" s="331" t="str">
        <f>IF(A7673="","",IFERROR(INDEX(Penerimaan,MATCH('Buku Besar'!A7673,Akun,0)),""))</f>
        <v/>
      </c>
      <c r="F7673" s="331" t="str">
        <f>IF(A7673="","",IFERROR(INDEX(Pengeluaran,MATCH('Buku Besar'!A7673,Akun,0)),""))</f>
        <v/>
      </c>
      <c r="H7673" s="91" t="str">
        <f t="shared" si="239"/>
        <v/>
      </c>
      <c r="I7673" s="330" t="str">
        <f>IF(H7673="","",IFERROR(INDEX(Tanggal1,MATCH('Buku Besar'!H7673,Akun1,0)),""))</f>
        <v/>
      </c>
      <c r="J7673" s="2" t="str">
        <f>IF(H7673="","",IFERROR(INDEX(Keterangan1,MATCH('Buku Besar'!H7673,Akun1,0)),""))</f>
        <v/>
      </c>
      <c r="K7673" s="2" t="str">
        <f>IF(H7673="","",IFERROR(INDEX(Reff1,MATCH('Buku Besar'!H7673,Akun1,0)),""))</f>
        <v/>
      </c>
      <c r="L7673" s="331" t="str">
        <f>IF(H7673="","",IFERROR(INDEX(Penerimaan1,MATCH('Buku Besar'!H7673,Akun1,0)),""))</f>
        <v/>
      </c>
      <c r="M7673" s="331" t="str">
        <f>IF(H7673="","",IFERROR(INDEX(Pengeluaran1,MATCH('Buku Besar'!H7673,Akun1,0)),""))</f>
        <v/>
      </c>
    </row>
    <row r="7674" spans="1:13" x14ac:dyDescent="0.25">
      <c r="A7674" s="91" t="str">
        <f t="shared" si="238"/>
        <v/>
      </c>
      <c r="B7674" s="330" t="str">
        <f>IF(A7674="","",IFERROR(INDEX(Tanggal,MATCH('Buku Besar'!A7674,Akun,0)),""))</f>
        <v/>
      </c>
      <c r="C7674" s="2" t="str">
        <f>IF(A7674="","",IFERROR(INDEX(Keterangan,MATCH('Buku Besar'!A7674,Akun,0)),""))</f>
        <v/>
      </c>
      <c r="D7674" s="2" t="str">
        <f>IF(A7674="","",IFERROR(INDEX(Reff,MATCH('Buku Besar'!A7674,Akun,0)),""))</f>
        <v/>
      </c>
      <c r="E7674" s="331" t="str">
        <f>IF(A7674="","",IFERROR(INDEX(Penerimaan,MATCH('Buku Besar'!A7674,Akun,0)),""))</f>
        <v/>
      </c>
      <c r="F7674" s="331" t="str">
        <f>IF(A7674="","",IFERROR(INDEX(Pengeluaran,MATCH('Buku Besar'!A7674,Akun,0)),""))</f>
        <v/>
      </c>
      <c r="H7674" s="91" t="str">
        <f t="shared" si="239"/>
        <v/>
      </c>
      <c r="I7674" s="330" t="str">
        <f>IF(H7674="","",IFERROR(INDEX(Tanggal1,MATCH('Buku Besar'!H7674,Akun1,0)),""))</f>
        <v/>
      </c>
      <c r="J7674" s="2" t="str">
        <f>IF(H7674="","",IFERROR(INDEX(Keterangan1,MATCH('Buku Besar'!H7674,Akun1,0)),""))</f>
        <v/>
      </c>
      <c r="K7674" s="2" t="str">
        <f>IF(H7674="","",IFERROR(INDEX(Reff1,MATCH('Buku Besar'!H7674,Akun1,0)),""))</f>
        <v/>
      </c>
      <c r="L7674" s="331" t="str">
        <f>IF(H7674="","",IFERROR(INDEX(Penerimaan1,MATCH('Buku Besar'!H7674,Akun1,0)),""))</f>
        <v/>
      </c>
      <c r="M7674" s="331" t="str">
        <f>IF(H7674="","",IFERROR(INDEX(Pengeluaran1,MATCH('Buku Besar'!H7674,Akun1,0)),""))</f>
        <v/>
      </c>
    </row>
    <row r="7675" spans="1:13" x14ac:dyDescent="0.25">
      <c r="A7675" s="91" t="str">
        <f t="shared" si="238"/>
        <v/>
      </c>
      <c r="B7675" s="330" t="str">
        <f>IF(A7675="","",IFERROR(INDEX(Tanggal,MATCH('Buku Besar'!A7675,Akun,0)),""))</f>
        <v/>
      </c>
      <c r="C7675" s="2" t="str">
        <f>IF(A7675="","",IFERROR(INDEX(Keterangan,MATCH('Buku Besar'!A7675,Akun,0)),""))</f>
        <v/>
      </c>
      <c r="D7675" s="2" t="str">
        <f>IF(A7675="","",IFERROR(INDEX(Reff,MATCH('Buku Besar'!A7675,Akun,0)),""))</f>
        <v/>
      </c>
      <c r="E7675" s="331" t="str">
        <f>IF(A7675="","",IFERROR(INDEX(Penerimaan,MATCH('Buku Besar'!A7675,Akun,0)),""))</f>
        <v/>
      </c>
      <c r="F7675" s="331" t="str">
        <f>IF(A7675="","",IFERROR(INDEX(Pengeluaran,MATCH('Buku Besar'!A7675,Akun,0)),""))</f>
        <v/>
      </c>
      <c r="H7675" s="91" t="str">
        <f t="shared" si="239"/>
        <v/>
      </c>
      <c r="I7675" s="330" t="str">
        <f>IF(H7675="","",IFERROR(INDEX(Tanggal1,MATCH('Buku Besar'!H7675,Akun1,0)),""))</f>
        <v/>
      </c>
      <c r="J7675" s="2" t="str">
        <f>IF(H7675="","",IFERROR(INDEX(Keterangan1,MATCH('Buku Besar'!H7675,Akun1,0)),""))</f>
        <v/>
      </c>
      <c r="K7675" s="2" t="str">
        <f>IF(H7675="","",IFERROR(INDEX(Reff1,MATCH('Buku Besar'!H7675,Akun1,0)),""))</f>
        <v/>
      </c>
      <c r="L7675" s="331" t="str">
        <f>IF(H7675="","",IFERROR(INDEX(Penerimaan1,MATCH('Buku Besar'!H7675,Akun1,0)),""))</f>
        <v/>
      </c>
      <c r="M7675" s="331" t="str">
        <f>IF(H7675="","",IFERROR(INDEX(Pengeluaran1,MATCH('Buku Besar'!H7675,Akun1,0)),""))</f>
        <v/>
      </c>
    </row>
    <row r="7676" spans="1:13" x14ac:dyDescent="0.25">
      <c r="A7676" s="91" t="str">
        <f t="shared" si="238"/>
        <v/>
      </c>
      <c r="B7676" s="330" t="str">
        <f>IF(A7676="","",IFERROR(INDEX(Tanggal,MATCH('Buku Besar'!A7676,Akun,0)),""))</f>
        <v/>
      </c>
      <c r="C7676" s="2" t="str">
        <f>IF(A7676="","",IFERROR(INDEX(Keterangan,MATCH('Buku Besar'!A7676,Akun,0)),""))</f>
        <v/>
      </c>
      <c r="D7676" s="2" t="str">
        <f>IF(A7676="","",IFERROR(INDEX(Reff,MATCH('Buku Besar'!A7676,Akun,0)),""))</f>
        <v/>
      </c>
      <c r="E7676" s="331" t="str">
        <f>IF(A7676="","",IFERROR(INDEX(Penerimaan,MATCH('Buku Besar'!A7676,Akun,0)),""))</f>
        <v/>
      </c>
      <c r="F7676" s="331" t="str">
        <f>IF(A7676="","",IFERROR(INDEX(Pengeluaran,MATCH('Buku Besar'!A7676,Akun,0)),""))</f>
        <v/>
      </c>
      <c r="H7676" s="91" t="str">
        <f t="shared" si="239"/>
        <v/>
      </c>
      <c r="I7676" s="330" t="str">
        <f>IF(H7676="","",IFERROR(INDEX(Tanggal1,MATCH('Buku Besar'!H7676,Akun1,0)),""))</f>
        <v/>
      </c>
      <c r="J7676" s="2" t="str">
        <f>IF(H7676="","",IFERROR(INDEX(Keterangan1,MATCH('Buku Besar'!H7676,Akun1,0)),""))</f>
        <v/>
      </c>
      <c r="K7676" s="2" t="str">
        <f>IF(H7676="","",IFERROR(INDEX(Reff1,MATCH('Buku Besar'!H7676,Akun1,0)),""))</f>
        <v/>
      </c>
      <c r="L7676" s="331" t="str">
        <f>IF(H7676="","",IFERROR(INDEX(Penerimaan1,MATCH('Buku Besar'!H7676,Akun1,0)),""))</f>
        <v/>
      </c>
      <c r="M7676" s="331" t="str">
        <f>IF(H7676="","",IFERROR(INDEX(Pengeluaran1,MATCH('Buku Besar'!H7676,Akun1,0)),""))</f>
        <v/>
      </c>
    </row>
    <row r="7677" spans="1:13" x14ac:dyDescent="0.25">
      <c r="A7677" s="91" t="str">
        <f t="shared" si="238"/>
        <v/>
      </c>
      <c r="B7677" s="330" t="str">
        <f>IF(A7677="","",IFERROR(INDEX(Tanggal,MATCH('Buku Besar'!A7677,Akun,0)),""))</f>
        <v/>
      </c>
      <c r="C7677" s="2" t="str">
        <f>IF(A7677="","",IFERROR(INDEX(Keterangan,MATCH('Buku Besar'!A7677,Akun,0)),""))</f>
        <v/>
      </c>
      <c r="D7677" s="2" t="str">
        <f>IF(A7677="","",IFERROR(INDEX(Reff,MATCH('Buku Besar'!A7677,Akun,0)),""))</f>
        <v/>
      </c>
      <c r="E7677" s="331" t="str">
        <f>IF(A7677="","",IFERROR(INDEX(Penerimaan,MATCH('Buku Besar'!A7677,Akun,0)),""))</f>
        <v/>
      </c>
      <c r="F7677" s="331" t="str">
        <f>IF(A7677="","",IFERROR(INDEX(Pengeluaran,MATCH('Buku Besar'!A7677,Akun,0)),""))</f>
        <v/>
      </c>
      <c r="H7677" s="91" t="str">
        <f t="shared" si="239"/>
        <v/>
      </c>
      <c r="I7677" s="330" t="str">
        <f>IF(H7677="","",IFERROR(INDEX(Tanggal1,MATCH('Buku Besar'!H7677,Akun1,0)),""))</f>
        <v/>
      </c>
      <c r="J7677" s="2" t="str">
        <f>IF(H7677="","",IFERROR(INDEX(Keterangan1,MATCH('Buku Besar'!H7677,Akun1,0)),""))</f>
        <v/>
      </c>
      <c r="K7677" s="2" t="str">
        <f>IF(H7677="","",IFERROR(INDEX(Reff1,MATCH('Buku Besar'!H7677,Akun1,0)),""))</f>
        <v/>
      </c>
      <c r="L7677" s="331" t="str">
        <f>IF(H7677="","",IFERROR(INDEX(Penerimaan1,MATCH('Buku Besar'!H7677,Akun1,0)),""))</f>
        <v/>
      </c>
      <c r="M7677" s="331" t="str">
        <f>IF(H7677="","",IFERROR(INDEX(Pengeluaran1,MATCH('Buku Besar'!H7677,Akun1,0)),""))</f>
        <v/>
      </c>
    </row>
    <row r="7678" spans="1:13" x14ac:dyDescent="0.25">
      <c r="A7678" s="91" t="str">
        <f t="shared" si="238"/>
        <v/>
      </c>
      <c r="B7678" s="330" t="str">
        <f>IF(A7678="","",IFERROR(INDEX(Tanggal,MATCH('Buku Besar'!A7678,Akun,0)),""))</f>
        <v/>
      </c>
      <c r="C7678" s="2" t="str">
        <f>IF(A7678="","",IFERROR(INDEX(Keterangan,MATCH('Buku Besar'!A7678,Akun,0)),""))</f>
        <v/>
      </c>
      <c r="D7678" s="2" t="str">
        <f>IF(A7678="","",IFERROR(INDEX(Reff,MATCH('Buku Besar'!A7678,Akun,0)),""))</f>
        <v/>
      </c>
      <c r="E7678" s="331" t="str">
        <f>IF(A7678="","",IFERROR(INDEX(Penerimaan,MATCH('Buku Besar'!A7678,Akun,0)),""))</f>
        <v/>
      </c>
      <c r="F7678" s="331" t="str">
        <f>IF(A7678="","",IFERROR(INDEX(Pengeluaran,MATCH('Buku Besar'!A7678,Akun,0)),""))</f>
        <v/>
      </c>
      <c r="H7678" s="91" t="str">
        <f t="shared" si="239"/>
        <v/>
      </c>
      <c r="I7678" s="330" t="str">
        <f>IF(H7678="","",IFERROR(INDEX(Tanggal1,MATCH('Buku Besar'!H7678,Akun1,0)),""))</f>
        <v/>
      </c>
      <c r="J7678" s="2" t="str">
        <f>IF(H7678="","",IFERROR(INDEX(Keterangan1,MATCH('Buku Besar'!H7678,Akun1,0)),""))</f>
        <v/>
      </c>
      <c r="K7678" s="2" t="str">
        <f>IF(H7678="","",IFERROR(INDEX(Reff1,MATCH('Buku Besar'!H7678,Akun1,0)),""))</f>
        <v/>
      </c>
      <c r="L7678" s="331" t="str">
        <f>IF(H7678="","",IFERROR(INDEX(Penerimaan1,MATCH('Buku Besar'!H7678,Akun1,0)),""))</f>
        <v/>
      </c>
      <c r="M7678" s="331" t="str">
        <f>IF(H7678="","",IFERROR(INDEX(Pengeluaran1,MATCH('Buku Besar'!H7678,Akun1,0)),""))</f>
        <v/>
      </c>
    </row>
    <row r="7679" spans="1:13" x14ac:dyDescent="0.25">
      <c r="A7679" s="91" t="str">
        <f t="shared" si="238"/>
        <v/>
      </c>
      <c r="B7679" s="330" t="str">
        <f>IF(A7679="","",IFERROR(INDEX(Tanggal,MATCH('Buku Besar'!A7679,Akun,0)),""))</f>
        <v/>
      </c>
      <c r="C7679" s="2" t="str">
        <f>IF(A7679="","",IFERROR(INDEX(Keterangan,MATCH('Buku Besar'!A7679,Akun,0)),""))</f>
        <v/>
      </c>
      <c r="D7679" s="2" t="str">
        <f>IF(A7679="","",IFERROR(INDEX(Reff,MATCH('Buku Besar'!A7679,Akun,0)),""))</f>
        <v/>
      </c>
      <c r="E7679" s="331" t="str">
        <f>IF(A7679="","",IFERROR(INDEX(Penerimaan,MATCH('Buku Besar'!A7679,Akun,0)),""))</f>
        <v/>
      </c>
      <c r="F7679" s="331" t="str">
        <f>IF(A7679="","",IFERROR(INDEX(Pengeluaran,MATCH('Buku Besar'!A7679,Akun,0)),""))</f>
        <v/>
      </c>
      <c r="H7679" s="91" t="str">
        <f t="shared" si="239"/>
        <v/>
      </c>
      <c r="I7679" s="330" t="str">
        <f>IF(H7679="","",IFERROR(INDEX(Tanggal1,MATCH('Buku Besar'!H7679,Akun1,0)),""))</f>
        <v/>
      </c>
      <c r="J7679" s="2" t="str">
        <f>IF(H7679="","",IFERROR(INDEX(Keterangan1,MATCH('Buku Besar'!H7679,Akun1,0)),""))</f>
        <v/>
      </c>
      <c r="K7679" s="2" t="str">
        <f>IF(H7679="","",IFERROR(INDEX(Reff1,MATCH('Buku Besar'!H7679,Akun1,0)),""))</f>
        <v/>
      </c>
      <c r="L7679" s="331" t="str">
        <f>IF(H7679="","",IFERROR(INDEX(Penerimaan1,MATCH('Buku Besar'!H7679,Akun1,0)),""))</f>
        <v/>
      </c>
      <c r="M7679" s="331" t="str">
        <f>IF(H7679="","",IFERROR(INDEX(Pengeluaran1,MATCH('Buku Besar'!H7679,Akun1,0)),""))</f>
        <v/>
      </c>
    </row>
    <row r="7680" spans="1:13" x14ac:dyDescent="0.25">
      <c r="A7680" s="91" t="str">
        <f t="shared" si="238"/>
        <v/>
      </c>
      <c r="B7680" s="330" t="str">
        <f>IF(A7680="","",IFERROR(INDEX(Tanggal,MATCH('Buku Besar'!A7680,Akun,0)),""))</f>
        <v/>
      </c>
      <c r="C7680" s="2" t="str">
        <f>IF(A7680="","",IFERROR(INDEX(Keterangan,MATCH('Buku Besar'!A7680,Akun,0)),""))</f>
        <v/>
      </c>
      <c r="D7680" s="2" t="str">
        <f>IF(A7680="","",IFERROR(INDEX(Reff,MATCH('Buku Besar'!A7680,Akun,0)),""))</f>
        <v/>
      </c>
      <c r="E7680" s="331" t="str">
        <f>IF(A7680="","",IFERROR(INDEX(Penerimaan,MATCH('Buku Besar'!A7680,Akun,0)),""))</f>
        <v/>
      </c>
      <c r="F7680" s="331" t="str">
        <f>IF(A7680="","",IFERROR(INDEX(Pengeluaran,MATCH('Buku Besar'!A7680,Akun,0)),""))</f>
        <v/>
      </c>
      <c r="H7680" s="91" t="str">
        <f t="shared" si="239"/>
        <v/>
      </c>
      <c r="I7680" s="330" t="str">
        <f>IF(H7680="","",IFERROR(INDEX(Tanggal1,MATCH('Buku Besar'!H7680,Akun1,0)),""))</f>
        <v/>
      </c>
      <c r="J7680" s="2" t="str">
        <f>IF(H7680="","",IFERROR(INDEX(Keterangan1,MATCH('Buku Besar'!H7680,Akun1,0)),""))</f>
        <v/>
      </c>
      <c r="K7680" s="2" t="str">
        <f>IF(H7680="","",IFERROR(INDEX(Reff1,MATCH('Buku Besar'!H7680,Akun1,0)),""))</f>
        <v/>
      </c>
      <c r="L7680" s="331" t="str">
        <f>IF(H7680="","",IFERROR(INDEX(Penerimaan1,MATCH('Buku Besar'!H7680,Akun1,0)),""))</f>
        <v/>
      </c>
      <c r="M7680" s="331" t="str">
        <f>IF(H7680="","",IFERROR(INDEX(Pengeluaran1,MATCH('Buku Besar'!H7680,Akun1,0)),""))</f>
        <v/>
      </c>
    </row>
    <row r="7681" spans="1:13" x14ac:dyDescent="0.25">
      <c r="A7681" s="91" t="str">
        <f t="shared" si="238"/>
        <v/>
      </c>
      <c r="B7681" s="330" t="str">
        <f>IF(A7681="","",IFERROR(INDEX(Tanggal,MATCH('Buku Besar'!A7681,Akun,0)),""))</f>
        <v/>
      </c>
      <c r="C7681" s="2" t="str">
        <f>IF(A7681="","",IFERROR(INDEX(Keterangan,MATCH('Buku Besar'!A7681,Akun,0)),""))</f>
        <v/>
      </c>
      <c r="D7681" s="2" t="str">
        <f>IF(A7681="","",IFERROR(INDEX(Reff,MATCH('Buku Besar'!A7681,Akun,0)),""))</f>
        <v/>
      </c>
      <c r="E7681" s="331" t="str">
        <f>IF(A7681="","",IFERROR(INDEX(Penerimaan,MATCH('Buku Besar'!A7681,Akun,0)),""))</f>
        <v/>
      </c>
      <c r="F7681" s="331" t="str">
        <f>IF(A7681="","",IFERROR(INDEX(Pengeluaran,MATCH('Buku Besar'!A7681,Akun,0)),""))</f>
        <v/>
      </c>
      <c r="H7681" s="91" t="str">
        <f t="shared" si="239"/>
        <v/>
      </c>
      <c r="I7681" s="330" t="str">
        <f>IF(H7681="","",IFERROR(INDEX(Tanggal1,MATCH('Buku Besar'!H7681,Akun1,0)),""))</f>
        <v/>
      </c>
      <c r="J7681" s="2" t="str">
        <f>IF(H7681="","",IFERROR(INDEX(Keterangan1,MATCH('Buku Besar'!H7681,Akun1,0)),""))</f>
        <v/>
      </c>
      <c r="K7681" s="2" t="str">
        <f>IF(H7681="","",IFERROR(INDEX(Reff1,MATCH('Buku Besar'!H7681,Akun1,0)),""))</f>
        <v/>
      </c>
      <c r="L7681" s="331" t="str">
        <f>IF(H7681="","",IFERROR(INDEX(Penerimaan1,MATCH('Buku Besar'!H7681,Akun1,0)),""))</f>
        <v/>
      </c>
      <c r="M7681" s="331" t="str">
        <f>IF(H7681="","",IFERROR(INDEX(Pengeluaran1,MATCH('Buku Besar'!H7681,Akun1,0)),""))</f>
        <v/>
      </c>
    </row>
    <row r="7682" spans="1:13" x14ac:dyDescent="0.25">
      <c r="A7682" s="91" t="str">
        <f t="shared" si="238"/>
        <v/>
      </c>
      <c r="B7682" s="330" t="str">
        <f>IF(A7682="","",IFERROR(INDEX(Tanggal,MATCH('Buku Besar'!A7682,Akun,0)),""))</f>
        <v/>
      </c>
      <c r="C7682" s="2" t="str">
        <f>IF(A7682="","",IFERROR(INDEX(Keterangan,MATCH('Buku Besar'!A7682,Akun,0)),""))</f>
        <v/>
      </c>
      <c r="D7682" s="2" t="str">
        <f>IF(A7682="","",IFERROR(INDEX(Reff,MATCH('Buku Besar'!A7682,Akun,0)),""))</f>
        <v/>
      </c>
      <c r="E7682" s="331" t="str">
        <f>IF(A7682="","",IFERROR(INDEX(Penerimaan,MATCH('Buku Besar'!A7682,Akun,0)),""))</f>
        <v/>
      </c>
      <c r="F7682" s="331" t="str">
        <f>IF(A7682="","",IFERROR(INDEX(Pengeluaran,MATCH('Buku Besar'!A7682,Akun,0)),""))</f>
        <v/>
      </c>
      <c r="H7682" s="91" t="str">
        <f t="shared" si="239"/>
        <v/>
      </c>
      <c r="I7682" s="330" t="str">
        <f>IF(H7682="","",IFERROR(INDEX(Tanggal1,MATCH('Buku Besar'!H7682,Akun1,0)),""))</f>
        <v/>
      </c>
      <c r="J7682" s="2" t="str">
        <f>IF(H7682="","",IFERROR(INDEX(Keterangan1,MATCH('Buku Besar'!H7682,Akun1,0)),""))</f>
        <v/>
      </c>
      <c r="K7682" s="2" t="str">
        <f>IF(H7682="","",IFERROR(INDEX(Reff1,MATCH('Buku Besar'!H7682,Akun1,0)),""))</f>
        <v/>
      </c>
      <c r="L7682" s="331" t="str">
        <f>IF(H7682="","",IFERROR(INDEX(Penerimaan1,MATCH('Buku Besar'!H7682,Akun1,0)),""))</f>
        <v/>
      </c>
      <c r="M7682" s="331" t="str">
        <f>IF(H7682="","",IFERROR(INDEX(Pengeluaran1,MATCH('Buku Besar'!H7682,Akun1,0)),""))</f>
        <v/>
      </c>
    </row>
    <row r="7683" spans="1:13" x14ac:dyDescent="0.25">
      <c r="A7683" s="91" t="str">
        <f t="shared" si="238"/>
        <v/>
      </c>
      <c r="B7683" s="330" t="str">
        <f>IF(A7683="","",IFERROR(INDEX(Tanggal,MATCH('Buku Besar'!A7683,Akun,0)),""))</f>
        <v/>
      </c>
      <c r="C7683" s="2" t="str">
        <f>IF(A7683="","",IFERROR(INDEX(Keterangan,MATCH('Buku Besar'!A7683,Akun,0)),""))</f>
        <v/>
      </c>
      <c r="D7683" s="2" t="str">
        <f>IF(A7683="","",IFERROR(INDEX(Reff,MATCH('Buku Besar'!A7683,Akun,0)),""))</f>
        <v/>
      </c>
      <c r="E7683" s="331" t="str">
        <f>IF(A7683="","",IFERROR(INDEX(Penerimaan,MATCH('Buku Besar'!A7683,Akun,0)),""))</f>
        <v/>
      </c>
      <c r="F7683" s="331" t="str">
        <f>IF(A7683="","",IFERROR(INDEX(Pengeluaran,MATCH('Buku Besar'!A7683,Akun,0)),""))</f>
        <v/>
      </c>
      <c r="H7683" s="91" t="str">
        <f t="shared" si="239"/>
        <v/>
      </c>
      <c r="I7683" s="330" t="str">
        <f>IF(H7683="","",IFERROR(INDEX(Tanggal1,MATCH('Buku Besar'!H7683,Akun1,0)),""))</f>
        <v/>
      </c>
      <c r="J7683" s="2" t="str">
        <f>IF(H7683="","",IFERROR(INDEX(Keterangan1,MATCH('Buku Besar'!H7683,Akun1,0)),""))</f>
        <v/>
      </c>
      <c r="K7683" s="2" t="str">
        <f>IF(H7683="","",IFERROR(INDEX(Reff1,MATCH('Buku Besar'!H7683,Akun1,0)),""))</f>
        <v/>
      </c>
      <c r="L7683" s="331" t="str">
        <f>IF(H7683="","",IFERROR(INDEX(Penerimaan1,MATCH('Buku Besar'!H7683,Akun1,0)),""))</f>
        <v/>
      </c>
      <c r="M7683" s="331" t="str">
        <f>IF(H7683="","",IFERROR(INDEX(Pengeluaran1,MATCH('Buku Besar'!H7683,Akun1,0)),""))</f>
        <v/>
      </c>
    </row>
    <row r="7684" spans="1:13" x14ac:dyDescent="0.25">
      <c r="A7684" s="91" t="str">
        <f t="shared" si="238"/>
        <v/>
      </c>
      <c r="B7684" s="330" t="str">
        <f>IF(A7684="","",IFERROR(INDEX(Tanggal,MATCH('Buku Besar'!A7684,Akun,0)),""))</f>
        <v/>
      </c>
      <c r="C7684" s="2" t="str">
        <f>IF(A7684="","",IFERROR(INDEX(Keterangan,MATCH('Buku Besar'!A7684,Akun,0)),""))</f>
        <v/>
      </c>
      <c r="D7684" s="2" t="str">
        <f>IF(A7684="","",IFERROR(INDEX(Reff,MATCH('Buku Besar'!A7684,Akun,0)),""))</f>
        <v/>
      </c>
      <c r="E7684" s="331" t="str">
        <f>IF(A7684="","",IFERROR(INDEX(Penerimaan,MATCH('Buku Besar'!A7684,Akun,0)),""))</f>
        <v/>
      </c>
      <c r="F7684" s="331" t="str">
        <f>IF(A7684="","",IFERROR(INDEX(Pengeluaran,MATCH('Buku Besar'!A7684,Akun,0)),""))</f>
        <v/>
      </c>
      <c r="H7684" s="91" t="str">
        <f t="shared" si="239"/>
        <v/>
      </c>
      <c r="I7684" s="330" t="str">
        <f>IF(H7684="","",IFERROR(INDEX(Tanggal1,MATCH('Buku Besar'!H7684,Akun1,0)),""))</f>
        <v/>
      </c>
      <c r="J7684" s="2" t="str">
        <f>IF(H7684="","",IFERROR(INDEX(Keterangan1,MATCH('Buku Besar'!H7684,Akun1,0)),""))</f>
        <v/>
      </c>
      <c r="K7684" s="2" t="str">
        <f>IF(H7684="","",IFERROR(INDEX(Reff1,MATCH('Buku Besar'!H7684,Akun1,0)),""))</f>
        <v/>
      </c>
      <c r="L7684" s="331" t="str">
        <f>IF(H7684="","",IFERROR(INDEX(Penerimaan1,MATCH('Buku Besar'!H7684,Akun1,0)),""))</f>
        <v/>
      </c>
      <c r="M7684" s="331" t="str">
        <f>IF(H7684="","",IFERROR(INDEX(Pengeluaran1,MATCH('Buku Besar'!H7684,Akun1,0)),""))</f>
        <v/>
      </c>
    </row>
    <row r="7685" spans="1:13" x14ac:dyDescent="0.25">
      <c r="A7685" s="91" t="str">
        <f t="shared" si="238"/>
        <v/>
      </c>
      <c r="B7685" s="330" t="str">
        <f>IF(A7685="","",IFERROR(INDEX(Tanggal,MATCH('Buku Besar'!A7685,Akun,0)),""))</f>
        <v/>
      </c>
      <c r="C7685" s="2" t="str">
        <f>IF(A7685="","",IFERROR(INDEX(Keterangan,MATCH('Buku Besar'!A7685,Akun,0)),""))</f>
        <v/>
      </c>
      <c r="D7685" s="2" t="str">
        <f>IF(A7685="","",IFERROR(INDEX(Reff,MATCH('Buku Besar'!A7685,Akun,0)),""))</f>
        <v/>
      </c>
      <c r="E7685" s="331" t="str">
        <f>IF(A7685="","",IFERROR(INDEX(Penerimaan,MATCH('Buku Besar'!A7685,Akun,0)),""))</f>
        <v/>
      </c>
      <c r="F7685" s="331" t="str">
        <f>IF(A7685="","",IFERROR(INDEX(Pengeluaran,MATCH('Buku Besar'!A7685,Akun,0)),""))</f>
        <v/>
      </c>
      <c r="H7685" s="91" t="str">
        <f t="shared" si="239"/>
        <v/>
      </c>
      <c r="I7685" s="330" t="str">
        <f>IF(H7685="","",IFERROR(INDEX(Tanggal1,MATCH('Buku Besar'!H7685,Akun1,0)),""))</f>
        <v/>
      </c>
      <c r="J7685" s="2" t="str">
        <f>IF(H7685="","",IFERROR(INDEX(Keterangan1,MATCH('Buku Besar'!H7685,Akun1,0)),""))</f>
        <v/>
      </c>
      <c r="K7685" s="2" t="str">
        <f>IF(H7685="","",IFERROR(INDEX(Reff1,MATCH('Buku Besar'!H7685,Akun1,0)),""))</f>
        <v/>
      </c>
      <c r="L7685" s="331" t="str">
        <f>IF(H7685="","",IFERROR(INDEX(Penerimaan1,MATCH('Buku Besar'!H7685,Akun1,0)),""))</f>
        <v/>
      </c>
      <c r="M7685" s="331" t="str">
        <f>IF(H7685="","",IFERROR(INDEX(Pengeluaran1,MATCH('Buku Besar'!H7685,Akun1,0)),""))</f>
        <v/>
      </c>
    </row>
    <row r="7686" spans="1:13" x14ac:dyDescent="0.25">
      <c r="A7686" s="91" t="str">
        <f t="shared" si="238"/>
        <v/>
      </c>
      <c r="B7686" s="330" t="str">
        <f>IF(A7686="","",IFERROR(INDEX(Tanggal,MATCH('Buku Besar'!A7686,Akun,0)),""))</f>
        <v/>
      </c>
      <c r="C7686" s="2" t="str">
        <f>IF(A7686="","",IFERROR(INDEX(Keterangan,MATCH('Buku Besar'!A7686,Akun,0)),""))</f>
        <v/>
      </c>
      <c r="D7686" s="2" t="str">
        <f>IF(A7686="","",IFERROR(INDEX(Reff,MATCH('Buku Besar'!A7686,Akun,0)),""))</f>
        <v/>
      </c>
      <c r="E7686" s="331" t="str">
        <f>IF(A7686="","",IFERROR(INDEX(Penerimaan,MATCH('Buku Besar'!A7686,Akun,0)),""))</f>
        <v/>
      </c>
      <c r="F7686" s="331" t="str">
        <f>IF(A7686="","",IFERROR(INDEX(Pengeluaran,MATCH('Buku Besar'!A7686,Akun,0)),""))</f>
        <v/>
      </c>
      <c r="H7686" s="91" t="str">
        <f t="shared" si="239"/>
        <v/>
      </c>
      <c r="I7686" s="330" t="str">
        <f>IF(H7686="","",IFERROR(INDEX(Tanggal1,MATCH('Buku Besar'!H7686,Akun1,0)),""))</f>
        <v/>
      </c>
      <c r="J7686" s="2" t="str">
        <f>IF(H7686="","",IFERROR(INDEX(Keterangan1,MATCH('Buku Besar'!H7686,Akun1,0)),""))</f>
        <v/>
      </c>
      <c r="K7686" s="2" t="str">
        <f>IF(H7686="","",IFERROR(INDEX(Reff1,MATCH('Buku Besar'!H7686,Akun1,0)),""))</f>
        <v/>
      </c>
      <c r="L7686" s="331" t="str">
        <f>IF(H7686="","",IFERROR(INDEX(Penerimaan1,MATCH('Buku Besar'!H7686,Akun1,0)),""))</f>
        <v/>
      </c>
      <c r="M7686" s="331" t="str">
        <f>IF(H7686="","",IFERROR(INDEX(Pengeluaran1,MATCH('Buku Besar'!H7686,Akun1,0)),""))</f>
        <v/>
      </c>
    </row>
    <row r="7687" spans="1:13" x14ac:dyDescent="0.25">
      <c r="A7687" s="91" t="str">
        <f t="shared" si="238"/>
        <v/>
      </c>
      <c r="B7687" s="330" t="str">
        <f>IF(A7687="","",IFERROR(INDEX(Tanggal,MATCH('Buku Besar'!A7687,Akun,0)),""))</f>
        <v/>
      </c>
      <c r="C7687" s="2" t="str">
        <f>IF(A7687="","",IFERROR(INDEX(Keterangan,MATCH('Buku Besar'!A7687,Akun,0)),""))</f>
        <v/>
      </c>
      <c r="D7687" s="2" t="str">
        <f>IF(A7687="","",IFERROR(INDEX(Reff,MATCH('Buku Besar'!A7687,Akun,0)),""))</f>
        <v/>
      </c>
      <c r="E7687" s="331" t="str">
        <f>IF(A7687="","",IFERROR(INDEX(Penerimaan,MATCH('Buku Besar'!A7687,Akun,0)),""))</f>
        <v/>
      </c>
      <c r="F7687" s="331" t="str">
        <f>IF(A7687="","",IFERROR(INDEX(Pengeluaran,MATCH('Buku Besar'!A7687,Akun,0)),""))</f>
        <v/>
      </c>
      <c r="H7687" s="91" t="str">
        <f t="shared" si="239"/>
        <v/>
      </c>
      <c r="I7687" s="330" t="str">
        <f>IF(H7687="","",IFERROR(INDEX(Tanggal1,MATCH('Buku Besar'!H7687,Akun1,0)),""))</f>
        <v/>
      </c>
      <c r="J7687" s="2" t="str">
        <f>IF(H7687="","",IFERROR(INDEX(Keterangan1,MATCH('Buku Besar'!H7687,Akun1,0)),""))</f>
        <v/>
      </c>
      <c r="K7687" s="2" t="str">
        <f>IF(H7687="","",IFERROR(INDEX(Reff1,MATCH('Buku Besar'!H7687,Akun1,0)),""))</f>
        <v/>
      </c>
      <c r="L7687" s="331" t="str">
        <f>IF(H7687="","",IFERROR(INDEX(Penerimaan1,MATCH('Buku Besar'!H7687,Akun1,0)),""))</f>
        <v/>
      </c>
      <c r="M7687" s="331" t="str">
        <f>IF(H7687="","",IFERROR(INDEX(Pengeluaran1,MATCH('Buku Besar'!H7687,Akun1,0)),""))</f>
        <v/>
      </c>
    </row>
    <row r="7688" spans="1:13" x14ac:dyDescent="0.25">
      <c r="A7688" s="91" t="str">
        <f t="shared" ref="A7688:A7751" si="240">IFERROR(IF((MID(A7687,8,LEN(A7687)-7)+1)&lt;=COUNTIF(Kas_Harian,LEFT(A7687,6)),LEFT(A7687,6)&amp;"-"&amp;MID(A7687,8,LEN(A7687)-7)+1,""),"")</f>
        <v/>
      </c>
      <c r="B7688" s="330" t="str">
        <f>IF(A7688="","",IFERROR(INDEX(Tanggal,MATCH('Buku Besar'!A7688,Akun,0)),""))</f>
        <v/>
      </c>
      <c r="C7688" s="2" t="str">
        <f>IF(A7688="","",IFERROR(INDEX(Keterangan,MATCH('Buku Besar'!A7688,Akun,0)),""))</f>
        <v/>
      </c>
      <c r="D7688" s="2" t="str">
        <f>IF(A7688="","",IFERROR(INDEX(Reff,MATCH('Buku Besar'!A7688,Akun,0)),""))</f>
        <v/>
      </c>
      <c r="E7688" s="331" t="str">
        <f>IF(A7688="","",IFERROR(INDEX(Penerimaan,MATCH('Buku Besar'!A7688,Akun,0)),""))</f>
        <v/>
      </c>
      <c r="F7688" s="331" t="str">
        <f>IF(A7688="","",IFERROR(INDEX(Pengeluaran,MATCH('Buku Besar'!A7688,Akun,0)),""))</f>
        <v/>
      </c>
      <c r="H7688" s="91" t="str">
        <f t="shared" ref="H7688:H7751" si="241">IFERROR(IF((MID(H7687,8,LEN(H7687)-7)+1)&lt;=COUNTIF(Bank_Harian,LEFT(H7687,6)),LEFT(H7687,6)&amp;"-"&amp;MID(H7687,8,LEN(H7687)-7)+1,""),"")</f>
        <v/>
      </c>
      <c r="I7688" s="330" t="str">
        <f>IF(H7688="","",IFERROR(INDEX(Tanggal1,MATCH('Buku Besar'!H7688,Akun1,0)),""))</f>
        <v/>
      </c>
      <c r="J7688" s="2" t="str">
        <f>IF(H7688="","",IFERROR(INDEX(Keterangan1,MATCH('Buku Besar'!H7688,Akun1,0)),""))</f>
        <v/>
      </c>
      <c r="K7688" s="2" t="str">
        <f>IF(H7688="","",IFERROR(INDEX(Reff1,MATCH('Buku Besar'!H7688,Akun1,0)),""))</f>
        <v/>
      </c>
      <c r="L7688" s="331" t="str">
        <f>IF(H7688="","",IFERROR(INDEX(Penerimaan1,MATCH('Buku Besar'!H7688,Akun1,0)),""))</f>
        <v/>
      </c>
      <c r="M7688" s="331" t="str">
        <f>IF(H7688="","",IFERROR(INDEX(Pengeluaran1,MATCH('Buku Besar'!H7688,Akun1,0)),""))</f>
        <v/>
      </c>
    </row>
    <row r="7689" spans="1:13" x14ac:dyDescent="0.25">
      <c r="A7689" s="91" t="str">
        <f t="shared" si="240"/>
        <v/>
      </c>
      <c r="B7689" s="330" t="str">
        <f>IF(A7689="","",IFERROR(INDEX(Tanggal,MATCH('Buku Besar'!A7689,Akun,0)),""))</f>
        <v/>
      </c>
      <c r="C7689" s="2" t="str">
        <f>IF(A7689="","",IFERROR(INDEX(Keterangan,MATCH('Buku Besar'!A7689,Akun,0)),""))</f>
        <v/>
      </c>
      <c r="D7689" s="2" t="str">
        <f>IF(A7689="","",IFERROR(INDEX(Reff,MATCH('Buku Besar'!A7689,Akun,0)),""))</f>
        <v/>
      </c>
      <c r="E7689" s="331" t="str">
        <f>IF(A7689="","",IFERROR(INDEX(Penerimaan,MATCH('Buku Besar'!A7689,Akun,0)),""))</f>
        <v/>
      </c>
      <c r="F7689" s="331" t="str">
        <f>IF(A7689="","",IFERROR(INDEX(Pengeluaran,MATCH('Buku Besar'!A7689,Akun,0)),""))</f>
        <v/>
      </c>
      <c r="H7689" s="91" t="str">
        <f t="shared" si="241"/>
        <v/>
      </c>
      <c r="I7689" s="330" t="str">
        <f>IF(H7689="","",IFERROR(INDEX(Tanggal1,MATCH('Buku Besar'!H7689,Akun1,0)),""))</f>
        <v/>
      </c>
      <c r="J7689" s="2" t="str">
        <f>IF(H7689="","",IFERROR(INDEX(Keterangan1,MATCH('Buku Besar'!H7689,Akun1,0)),""))</f>
        <v/>
      </c>
      <c r="K7689" s="2" t="str">
        <f>IF(H7689="","",IFERROR(INDEX(Reff1,MATCH('Buku Besar'!H7689,Akun1,0)),""))</f>
        <v/>
      </c>
      <c r="L7689" s="331" t="str">
        <f>IF(H7689="","",IFERROR(INDEX(Penerimaan1,MATCH('Buku Besar'!H7689,Akun1,0)),""))</f>
        <v/>
      </c>
      <c r="M7689" s="331" t="str">
        <f>IF(H7689="","",IFERROR(INDEX(Pengeluaran1,MATCH('Buku Besar'!H7689,Akun1,0)),""))</f>
        <v/>
      </c>
    </row>
    <row r="7690" spans="1:13" x14ac:dyDescent="0.25">
      <c r="A7690" s="91" t="str">
        <f t="shared" si="240"/>
        <v/>
      </c>
      <c r="B7690" s="330" t="str">
        <f>IF(A7690="","",IFERROR(INDEX(Tanggal,MATCH('Buku Besar'!A7690,Akun,0)),""))</f>
        <v/>
      </c>
      <c r="C7690" s="2" t="str">
        <f>IF(A7690="","",IFERROR(INDEX(Keterangan,MATCH('Buku Besar'!A7690,Akun,0)),""))</f>
        <v/>
      </c>
      <c r="D7690" s="2" t="str">
        <f>IF(A7690="","",IFERROR(INDEX(Reff,MATCH('Buku Besar'!A7690,Akun,0)),""))</f>
        <v/>
      </c>
      <c r="E7690" s="331" t="str">
        <f>IF(A7690="","",IFERROR(INDEX(Penerimaan,MATCH('Buku Besar'!A7690,Akun,0)),""))</f>
        <v/>
      </c>
      <c r="F7690" s="331" t="str">
        <f>IF(A7690="","",IFERROR(INDEX(Pengeluaran,MATCH('Buku Besar'!A7690,Akun,0)),""))</f>
        <v/>
      </c>
      <c r="H7690" s="91" t="str">
        <f t="shared" si="241"/>
        <v/>
      </c>
      <c r="I7690" s="330" t="str">
        <f>IF(H7690="","",IFERROR(INDEX(Tanggal1,MATCH('Buku Besar'!H7690,Akun1,0)),""))</f>
        <v/>
      </c>
      <c r="J7690" s="2" t="str">
        <f>IF(H7690="","",IFERROR(INDEX(Keterangan1,MATCH('Buku Besar'!H7690,Akun1,0)),""))</f>
        <v/>
      </c>
      <c r="K7690" s="2" t="str">
        <f>IF(H7690="","",IFERROR(INDEX(Reff1,MATCH('Buku Besar'!H7690,Akun1,0)),""))</f>
        <v/>
      </c>
      <c r="L7690" s="331" t="str">
        <f>IF(H7690="","",IFERROR(INDEX(Penerimaan1,MATCH('Buku Besar'!H7690,Akun1,0)),""))</f>
        <v/>
      </c>
      <c r="M7690" s="331" t="str">
        <f>IF(H7690="","",IFERROR(INDEX(Pengeluaran1,MATCH('Buku Besar'!H7690,Akun1,0)),""))</f>
        <v/>
      </c>
    </row>
    <row r="7691" spans="1:13" x14ac:dyDescent="0.25">
      <c r="A7691" s="91" t="str">
        <f t="shared" si="240"/>
        <v/>
      </c>
      <c r="B7691" s="330" t="str">
        <f>IF(A7691="","",IFERROR(INDEX(Tanggal,MATCH('Buku Besar'!A7691,Akun,0)),""))</f>
        <v/>
      </c>
      <c r="C7691" s="2" t="str">
        <f>IF(A7691="","",IFERROR(INDEX(Keterangan,MATCH('Buku Besar'!A7691,Akun,0)),""))</f>
        <v/>
      </c>
      <c r="D7691" s="2" t="str">
        <f>IF(A7691="","",IFERROR(INDEX(Reff,MATCH('Buku Besar'!A7691,Akun,0)),""))</f>
        <v/>
      </c>
      <c r="E7691" s="331" t="str">
        <f>IF(A7691="","",IFERROR(INDEX(Penerimaan,MATCH('Buku Besar'!A7691,Akun,0)),""))</f>
        <v/>
      </c>
      <c r="F7691" s="331" t="str">
        <f>IF(A7691="","",IFERROR(INDEX(Pengeluaran,MATCH('Buku Besar'!A7691,Akun,0)),""))</f>
        <v/>
      </c>
      <c r="H7691" s="91" t="str">
        <f t="shared" si="241"/>
        <v/>
      </c>
      <c r="I7691" s="330" t="str">
        <f>IF(H7691="","",IFERROR(INDEX(Tanggal1,MATCH('Buku Besar'!H7691,Akun1,0)),""))</f>
        <v/>
      </c>
      <c r="J7691" s="2" t="str">
        <f>IF(H7691="","",IFERROR(INDEX(Keterangan1,MATCH('Buku Besar'!H7691,Akun1,0)),""))</f>
        <v/>
      </c>
      <c r="K7691" s="2" t="str">
        <f>IF(H7691="","",IFERROR(INDEX(Reff1,MATCH('Buku Besar'!H7691,Akun1,0)),""))</f>
        <v/>
      </c>
      <c r="L7691" s="331" t="str">
        <f>IF(H7691="","",IFERROR(INDEX(Penerimaan1,MATCH('Buku Besar'!H7691,Akun1,0)),""))</f>
        <v/>
      </c>
      <c r="M7691" s="331" t="str">
        <f>IF(H7691="","",IFERROR(INDEX(Pengeluaran1,MATCH('Buku Besar'!H7691,Akun1,0)),""))</f>
        <v/>
      </c>
    </row>
    <row r="7692" spans="1:13" x14ac:dyDescent="0.25">
      <c r="A7692" s="91" t="str">
        <f t="shared" si="240"/>
        <v/>
      </c>
      <c r="B7692" s="330" t="str">
        <f>IF(A7692="","",IFERROR(INDEX(Tanggal,MATCH('Buku Besar'!A7692,Akun,0)),""))</f>
        <v/>
      </c>
      <c r="C7692" s="2" t="str">
        <f>IF(A7692="","",IFERROR(INDEX(Keterangan,MATCH('Buku Besar'!A7692,Akun,0)),""))</f>
        <v/>
      </c>
      <c r="D7692" s="2" t="str">
        <f>IF(A7692="","",IFERROR(INDEX(Reff,MATCH('Buku Besar'!A7692,Akun,0)),""))</f>
        <v/>
      </c>
      <c r="E7692" s="331" t="str">
        <f>IF(A7692="","",IFERROR(INDEX(Penerimaan,MATCH('Buku Besar'!A7692,Akun,0)),""))</f>
        <v/>
      </c>
      <c r="F7692" s="331" t="str">
        <f>IF(A7692="","",IFERROR(INDEX(Pengeluaran,MATCH('Buku Besar'!A7692,Akun,0)),""))</f>
        <v/>
      </c>
      <c r="H7692" s="91" t="str">
        <f t="shared" si="241"/>
        <v/>
      </c>
      <c r="I7692" s="330" t="str">
        <f>IF(H7692="","",IFERROR(INDEX(Tanggal1,MATCH('Buku Besar'!H7692,Akun1,0)),""))</f>
        <v/>
      </c>
      <c r="J7692" s="2" t="str">
        <f>IF(H7692="","",IFERROR(INDEX(Keterangan1,MATCH('Buku Besar'!H7692,Akun1,0)),""))</f>
        <v/>
      </c>
      <c r="K7692" s="2" t="str">
        <f>IF(H7692="","",IFERROR(INDEX(Reff1,MATCH('Buku Besar'!H7692,Akun1,0)),""))</f>
        <v/>
      </c>
      <c r="L7692" s="331" t="str">
        <f>IF(H7692="","",IFERROR(INDEX(Penerimaan1,MATCH('Buku Besar'!H7692,Akun1,0)),""))</f>
        <v/>
      </c>
      <c r="M7692" s="331" t="str">
        <f>IF(H7692="","",IFERROR(INDEX(Pengeluaran1,MATCH('Buku Besar'!H7692,Akun1,0)),""))</f>
        <v/>
      </c>
    </row>
    <row r="7693" spans="1:13" x14ac:dyDescent="0.25">
      <c r="A7693" s="91" t="str">
        <f t="shared" si="240"/>
        <v/>
      </c>
      <c r="B7693" s="330" t="str">
        <f>IF(A7693="","",IFERROR(INDEX(Tanggal,MATCH('Buku Besar'!A7693,Akun,0)),""))</f>
        <v/>
      </c>
      <c r="C7693" s="2" t="str">
        <f>IF(A7693="","",IFERROR(INDEX(Keterangan,MATCH('Buku Besar'!A7693,Akun,0)),""))</f>
        <v/>
      </c>
      <c r="D7693" s="2" t="str">
        <f>IF(A7693="","",IFERROR(INDEX(Reff,MATCH('Buku Besar'!A7693,Akun,0)),""))</f>
        <v/>
      </c>
      <c r="E7693" s="331" t="str">
        <f>IF(A7693="","",IFERROR(INDEX(Penerimaan,MATCH('Buku Besar'!A7693,Akun,0)),""))</f>
        <v/>
      </c>
      <c r="F7693" s="331" t="str">
        <f>IF(A7693="","",IFERROR(INDEX(Pengeluaran,MATCH('Buku Besar'!A7693,Akun,0)),""))</f>
        <v/>
      </c>
      <c r="H7693" s="91" t="str">
        <f t="shared" si="241"/>
        <v/>
      </c>
      <c r="I7693" s="330" t="str">
        <f>IF(H7693="","",IFERROR(INDEX(Tanggal1,MATCH('Buku Besar'!H7693,Akun1,0)),""))</f>
        <v/>
      </c>
      <c r="J7693" s="2" t="str">
        <f>IF(H7693="","",IFERROR(INDEX(Keterangan1,MATCH('Buku Besar'!H7693,Akun1,0)),""))</f>
        <v/>
      </c>
      <c r="K7693" s="2" t="str">
        <f>IF(H7693="","",IFERROR(INDEX(Reff1,MATCH('Buku Besar'!H7693,Akun1,0)),""))</f>
        <v/>
      </c>
      <c r="L7693" s="331" t="str">
        <f>IF(H7693="","",IFERROR(INDEX(Penerimaan1,MATCH('Buku Besar'!H7693,Akun1,0)),""))</f>
        <v/>
      </c>
      <c r="M7693" s="331" t="str">
        <f>IF(H7693="","",IFERROR(INDEX(Pengeluaran1,MATCH('Buku Besar'!H7693,Akun1,0)),""))</f>
        <v/>
      </c>
    </row>
    <row r="7694" spans="1:13" x14ac:dyDescent="0.25">
      <c r="A7694" s="91" t="str">
        <f t="shared" si="240"/>
        <v/>
      </c>
      <c r="B7694" s="330" t="str">
        <f>IF(A7694="","",IFERROR(INDEX(Tanggal,MATCH('Buku Besar'!A7694,Akun,0)),""))</f>
        <v/>
      </c>
      <c r="C7694" s="2" t="str">
        <f>IF(A7694="","",IFERROR(INDEX(Keterangan,MATCH('Buku Besar'!A7694,Akun,0)),""))</f>
        <v/>
      </c>
      <c r="D7694" s="2" t="str">
        <f>IF(A7694="","",IFERROR(INDEX(Reff,MATCH('Buku Besar'!A7694,Akun,0)),""))</f>
        <v/>
      </c>
      <c r="E7694" s="331" t="str">
        <f>IF(A7694="","",IFERROR(INDEX(Penerimaan,MATCH('Buku Besar'!A7694,Akun,0)),""))</f>
        <v/>
      </c>
      <c r="F7694" s="331" t="str">
        <f>IF(A7694="","",IFERROR(INDEX(Pengeluaran,MATCH('Buku Besar'!A7694,Akun,0)),""))</f>
        <v/>
      </c>
      <c r="H7694" s="91" t="str">
        <f t="shared" si="241"/>
        <v/>
      </c>
      <c r="I7694" s="330" t="str">
        <f>IF(H7694="","",IFERROR(INDEX(Tanggal1,MATCH('Buku Besar'!H7694,Akun1,0)),""))</f>
        <v/>
      </c>
      <c r="J7694" s="2" t="str">
        <f>IF(H7694="","",IFERROR(INDEX(Keterangan1,MATCH('Buku Besar'!H7694,Akun1,0)),""))</f>
        <v/>
      </c>
      <c r="K7694" s="2" t="str">
        <f>IF(H7694="","",IFERROR(INDEX(Reff1,MATCH('Buku Besar'!H7694,Akun1,0)),""))</f>
        <v/>
      </c>
      <c r="L7694" s="331" t="str">
        <f>IF(H7694="","",IFERROR(INDEX(Penerimaan1,MATCH('Buku Besar'!H7694,Akun1,0)),""))</f>
        <v/>
      </c>
      <c r="M7694" s="331" t="str">
        <f>IF(H7694="","",IFERROR(INDEX(Pengeluaran1,MATCH('Buku Besar'!H7694,Akun1,0)),""))</f>
        <v/>
      </c>
    </row>
    <row r="7695" spans="1:13" x14ac:dyDescent="0.25">
      <c r="A7695" s="91" t="str">
        <f t="shared" si="240"/>
        <v/>
      </c>
      <c r="B7695" s="330" t="str">
        <f>IF(A7695="","",IFERROR(INDEX(Tanggal,MATCH('Buku Besar'!A7695,Akun,0)),""))</f>
        <v/>
      </c>
      <c r="C7695" s="2" t="str">
        <f>IF(A7695="","",IFERROR(INDEX(Keterangan,MATCH('Buku Besar'!A7695,Akun,0)),""))</f>
        <v/>
      </c>
      <c r="D7695" s="2" t="str">
        <f>IF(A7695="","",IFERROR(INDEX(Reff,MATCH('Buku Besar'!A7695,Akun,0)),""))</f>
        <v/>
      </c>
      <c r="E7695" s="331" t="str">
        <f>IF(A7695="","",IFERROR(INDEX(Penerimaan,MATCH('Buku Besar'!A7695,Akun,0)),""))</f>
        <v/>
      </c>
      <c r="F7695" s="331" t="str">
        <f>IF(A7695="","",IFERROR(INDEX(Pengeluaran,MATCH('Buku Besar'!A7695,Akun,0)),""))</f>
        <v/>
      </c>
      <c r="H7695" s="91" t="str">
        <f t="shared" si="241"/>
        <v/>
      </c>
      <c r="I7695" s="330" t="str">
        <f>IF(H7695="","",IFERROR(INDEX(Tanggal1,MATCH('Buku Besar'!H7695,Akun1,0)),""))</f>
        <v/>
      </c>
      <c r="J7695" s="2" t="str">
        <f>IF(H7695="","",IFERROR(INDEX(Keterangan1,MATCH('Buku Besar'!H7695,Akun1,0)),""))</f>
        <v/>
      </c>
      <c r="K7695" s="2" t="str">
        <f>IF(H7695="","",IFERROR(INDEX(Reff1,MATCH('Buku Besar'!H7695,Akun1,0)),""))</f>
        <v/>
      </c>
      <c r="L7695" s="331" t="str">
        <f>IF(H7695="","",IFERROR(INDEX(Penerimaan1,MATCH('Buku Besar'!H7695,Akun1,0)),""))</f>
        <v/>
      </c>
      <c r="M7695" s="331" t="str">
        <f>IF(H7695="","",IFERROR(INDEX(Pengeluaran1,MATCH('Buku Besar'!H7695,Akun1,0)),""))</f>
        <v/>
      </c>
    </row>
    <row r="7696" spans="1:13" x14ac:dyDescent="0.25">
      <c r="A7696" s="91" t="str">
        <f t="shared" si="240"/>
        <v/>
      </c>
      <c r="B7696" s="330" t="str">
        <f>IF(A7696="","",IFERROR(INDEX(Tanggal,MATCH('Buku Besar'!A7696,Akun,0)),""))</f>
        <v/>
      </c>
      <c r="C7696" s="2" t="str">
        <f>IF(A7696="","",IFERROR(INDEX(Keterangan,MATCH('Buku Besar'!A7696,Akun,0)),""))</f>
        <v/>
      </c>
      <c r="D7696" s="2" t="str">
        <f>IF(A7696="","",IFERROR(INDEX(Reff,MATCH('Buku Besar'!A7696,Akun,0)),""))</f>
        <v/>
      </c>
      <c r="E7696" s="331" t="str">
        <f>IF(A7696="","",IFERROR(INDEX(Penerimaan,MATCH('Buku Besar'!A7696,Akun,0)),""))</f>
        <v/>
      </c>
      <c r="F7696" s="331" t="str">
        <f>IF(A7696="","",IFERROR(INDEX(Pengeluaran,MATCH('Buku Besar'!A7696,Akun,0)),""))</f>
        <v/>
      </c>
      <c r="H7696" s="91" t="str">
        <f t="shared" si="241"/>
        <v/>
      </c>
      <c r="I7696" s="330" t="str">
        <f>IF(H7696="","",IFERROR(INDEX(Tanggal1,MATCH('Buku Besar'!H7696,Akun1,0)),""))</f>
        <v/>
      </c>
      <c r="J7696" s="2" t="str">
        <f>IF(H7696="","",IFERROR(INDEX(Keterangan1,MATCH('Buku Besar'!H7696,Akun1,0)),""))</f>
        <v/>
      </c>
      <c r="K7696" s="2" t="str">
        <f>IF(H7696="","",IFERROR(INDEX(Reff1,MATCH('Buku Besar'!H7696,Akun1,0)),""))</f>
        <v/>
      </c>
      <c r="L7696" s="331" t="str">
        <f>IF(H7696="","",IFERROR(INDEX(Penerimaan1,MATCH('Buku Besar'!H7696,Akun1,0)),""))</f>
        <v/>
      </c>
      <c r="M7696" s="331" t="str">
        <f>IF(H7696="","",IFERROR(INDEX(Pengeluaran1,MATCH('Buku Besar'!H7696,Akun1,0)),""))</f>
        <v/>
      </c>
    </row>
    <row r="7697" spans="1:13" x14ac:dyDescent="0.25">
      <c r="A7697" s="91" t="str">
        <f t="shared" si="240"/>
        <v/>
      </c>
      <c r="B7697" s="330" t="str">
        <f>IF(A7697="","",IFERROR(INDEX(Tanggal,MATCH('Buku Besar'!A7697,Akun,0)),""))</f>
        <v/>
      </c>
      <c r="C7697" s="2" t="str">
        <f>IF(A7697="","",IFERROR(INDEX(Keterangan,MATCH('Buku Besar'!A7697,Akun,0)),""))</f>
        <v/>
      </c>
      <c r="D7697" s="2" t="str">
        <f>IF(A7697="","",IFERROR(INDEX(Reff,MATCH('Buku Besar'!A7697,Akun,0)),""))</f>
        <v/>
      </c>
      <c r="E7697" s="331" t="str">
        <f>IF(A7697="","",IFERROR(INDEX(Penerimaan,MATCH('Buku Besar'!A7697,Akun,0)),""))</f>
        <v/>
      </c>
      <c r="F7697" s="331" t="str">
        <f>IF(A7697="","",IFERROR(INDEX(Pengeluaran,MATCH('Buku Besar'!A7697,Akun,0)),""))</f>
        <v/>
      </c>
      <c r="H7697" s="91" t="str">
        <f t="shared" si="241"/>
        <v/>
      </c>
      <c r="I7697" s="330" t="str">
        <f>IF(H7697="","",IFERROR(INDEX(Tanggal1,MATCH('Buku Besar'!H7697,Akun1,0)),""))</f>
        <v/>
      </c>
      <c r="J7697" s="2" t="str">
        <f>IF(H7697="","",IFERROR(INDEX(Keterangan1,MATCH('Buku Besar'!H7697,Akun1,0)),""))</f>
        <v/>
      </c>
      <c r="K7697" s="2" t="str">
        <f>IF(H7697="","",IFERROR(INDEX(Reff1,MATCH('Buku Besar'!H7697,Akun1,0)),""))</f>
        <v/>
      </c>
      <c r="L7697" s="331" t="str">
        <f>IF(H7697="","",IFERROR(INDEX(Penerimaan1,MATCH('Buku Besar'!H7697,Akun1,0)),""))</f>
        <v/>
      </c>
      <c r="M7697" s="331" t="str">
        <f>IF(H7697="","",IFERROR(INDEX(Pengeluaran1,MATCH('Buku Besar'!H7697,Akun1,0)),""))</f>
        <v/>
      </c>
    </row>
    <row r="7698" spans="1:13" x14ac:dyDescent="0.25">
      <c r="A7698" s="91" t="str">
        <f t="shared" si="240"/>
        <v/>
      </c>
      <c r="B7698" s="330" t="str">
        <f>IF(A7698="","",IFERROR(INDEX(Tanggal,MATCH('Buku Besar'!A7698,Akun,0)),""))</f>
        <v/>
      </c>
      <c r="C7698" s="2" t="str">
        <f>IF(A7698="","",IFERROR(INDEX(Keterangan,MATCH('Buku Besar'!A7698,Akun,0)),""))</f>
        <v/>
      </c>
      <c r="D7698" s="2" t="str">
        <f>IF(A7698="","",IFERROR(INDEX(Reff,MATCH('Buku Besar'!A7698,Akun,0)),""))</f>
        <v/>
      </c>
      <c r="E7698" s="331" t="str">
        <f>IF(A7698="","",IFERROR(INDEX(Penerimaan,MATCH('Buku Besar'!A7698,Akun,0)),""))</f>
        <v/>
      </c>
      <c r="F7698" s="331" t="str">
        <f>IF(A7698="","",IFERROR(INDEX(Pengeluaran,MATCH('Buku Besar'!A7698,Akun,0)),""))</f>
        <v/>
      </c>
      <c r="H7698" s="91" t="str">
        <f t="shared" si="241"/>
        <v/>
      </c>
      <c r="I7698" s="330" t="str">
        <f>IF(H7698="","",IFERROR(INDEX(Tanggal1,MATCH('Buku Besar'!H7698,Akun1,0)),""))</f>
        <v/>
      </c>
      <c r="J7698" s="2" t="str">
        <f>IF(H7698="","",IFERROR(INDEX(Keterangan1,MATCH('Buku Besar'!H7698,Akun1,0)),""))</f>
        <v/>
      </c>
      <c r="K7698" s="2" t="str">
        <f>IF(H7698="","",IFERROR(INDEX(Reff1,MATCH('Buku Besar'!H7698,Akun1,0)),""))</f>
        <v/>
      </c>
      <c r="L7698" s="331" t="str">
        <f>IF(H7698="","",IFERROR(INDEX(Penerimaan1,MATCH('Buku Besar'!H7698,Akun1,0)),""))</f>
        <v/>
      </c>
      <c r="M7698" s="331" t="str">
        <f>IF(H7698="","",IFERROR(INDEX(Pengeluaran1,MATCH('Buku Besar'!H7698,Akun1,0)),""))</f>
        <v/>
      </c>
    </row>
    <row r="7699" spans="1:13" x14ac:dyDescent="0.25">
      <c r="A7699" s="91" t="str">
        <f t="shared" si="240"/>
        <v/>
      </c>
      <c r="B7699" s="330" t="str">
        <f>IF(A7699="","",IFERROR(INDEX(Tanggal,MATCH('Buku Besar'!A7699,Akun,0)),""))</f>
        <v/>
      </c>
      <c r="C7699" s="2" t="str">
        <f>IF(A7699="","",IFERROR(INDEX(Keterangan,MATCH('Buku Besar'!A7699,Akun,0)),""))</f>
        <v/>
      </c>
      <c r="D7699" s="2" t="str">
        <f>IF(A7699="","",IFERROR(INDEX(Reff,MATCH('Buku Besar'!A7699,Akun,0)),""))</f>
        <v/>
      </c>
      <c r="E7699" s="331" t="str">
        <f>IF(A7699="","",IFERROR(INDEX(Penerimaan,MATCH('Buku Besar'!A7699,Akun,0)),""))</f>
        <v/>
      </c>
      <c r="F7699" s="331" t="str">
        <f>IF(A7699="","",IFERROR(INDEX(Pengeluaran,MATCH('Buku Besar'!A7699,Akun,0)),""))</f>
        <v/>
      </c>
      <c r="H7699" s="91" t="str">
        <f t="shared" si="241"/>
        <v/>
      </c>
      <c r="I7699" s="330" t="str">
        <f>IF(H7699="","",IFERROR(INDEX(Tanggal1,MATCH('Buku Besar'!H7699,Akun1,0)),""))</f>
        <v/>
      </c>
      <c r="J7699" s="2" t="str">
        <f>IF(H7699="","",IFERROR(INDEX(Keterangan1,MATCH('Buku Besar'!H7699,Akun1,0)),""))</f>
        <v/>
      </c>
      <c r="K7699" s="2" t="str">
        <f>IF(H7699="","",IFERROR(INDEX(Reff1,MATCH('Buku Besar'!H7699,Akun1,0)),""))</f>
        <v/>
      </c>
      <c r="L7699" s="331" t="str">
        <f>IF(H7699="","",IFERROR(INDEX(Penerimaan1,MATCH('Buku Besar'!H7699,Akun1,0)),""))</f>
        <v/>
      </c>
      <c r="M7699" s="331" t="str">
        <f>IF(H7699="","",IFERROR(INDEX(Pengeluaran1,MATCH('Buku Besar'!H7699,Akun1,0)),""))</f>
        <v/>
      </c>
    </row>
    <row r="7700" spans="1:13" x14ac:dyDescent="0.25">
      <c r="A7700" s="91" t="str">
        <f t="shared" si="240"/>
        <v/>
      </c>
      <c r="B7700" s="330" t="str">
        <f>IF(A7700="","",IFERROR(INDEX(Tanggal,MATCH('Buku Besar'!A7700,Akun,0)),""))</f>
        <v/>
      </c>
      <c r="C7700" s="2" t="str">
        <f>IF(A7700="","",IFERROR(INDEX(Keterangan,MATCH('Buku Besar'!A7700,Akun,0)),""))</f>
        <v/>
      </c>
      <c r="D7700" s="2" t="str">
        <f>IF(A7700="","",IFERROR(INDEX(Reff,MATCH('Buku Besar'!A7700,Akun,0)),""))</f>
        <v/>
      </c>
      <c r="E7700" s="331" t="str">
        <f>IF(A7700="","",IFERROR(INDEX(Penerimaan,MATCH('Buku Besar'!A7700,Akun,0)),""))</f>
        <v/>
      </c>
      <c r="F7700" s="331" t="str">
        <f>IF(A7700="","",IFERROR(INDEX(Pengeluaran,MATCH('Buku Besar'!A7700,Akun,0)),""))</f>
        <v/>
      </c>
      <c r="H7700" s="91" t="str">
        <f t="shared" si="241"/>
        <v/>
      </c>
      <c r="I7700" s="330" t="str">
        <f>IF(H7700="","",IFERROR(INDEX(Tanggal1,MATCH('Buku Besar'!H7700,Akun1,0)),""))</f>
        <v/>
      </c>
      <c r="J7700" s="2" t="str">
        <f>IF(H7700="","",IFERROR(INDEX(Keterangan1,MATCH('Buku Besar'!H7700,Akun1,0)),""))</f>
        <v/>
      </c>
      <c r="K7700" s="2" t="str">
        <f>IF(H7700="","",IFERROR(INDEX(Reff1,MATCH('Buku Besar'!H7700,Akun1,0)),""))</f>
        <v/>
      </c>
      <c r="L7700" s="331" t="str">
        <f>IF(H7700="","",IFERROR(INDEX(Penerimaan1,MATCH('Buku Besar'!H7700,Akun1,0)),""))</f>
        <v/>
      </c>
      <c r="M7700" s="331" t="str">
        <f>IF(H7700="","",IFERROR(INDEX(Pengeluaran1,MATCH('Buku Besar'!H7700,Akun1,0)),""))</f>
        <v/>
      </c>
    </row>
    <row r="7701" spans="1:13" x14ac:dyDescent="0.25">
      <c r="A7701" s="91" t="str">
        <f t="shared" si="240"/>
        <v/>
      </c>
      <c r="B7701" s="330" t="str">
        <f>IF(A7701="","",IFERROR(INDEX(Tanggal,MATCH('Buku Besar'!A7701,Akun,0)),""))</f>
        <v/>
      </c>
      <c r="C7701" s="2" t="str">
        <f>IF(A7701="","",IFERROR(INDEX(Keterangan,MATCH('Buku Besar'!A7701,Akun,0)),""))</f>
        <v/>
      </c>
      <c r="D7701" s="2" t="str">
        <f>IF(A7701="","",IFERROR(INDEX(Reff,MATCH('Buku Besar'!A7701,Akun,0)),""))</f>
        <v/>
      </c>
      <c r="E7701" s="331" t="str">
        <f>IF(A7701="","",IFERROR(INDEX(Penerimaan,MATCH('Buku Besar'!A7701,Akun,0)),""))</f>
        <v/>
      </c>
      <c r="F7701" s="331" t="str">
        <f>IF(A7701="","",IFERROR(INDEX(Pengeluaran,MATCH('Buku Besar'!A7701,Akun,0)),""))</f>
        <v/>
      </c>
      <c r="H7701" s="91" t="str">
        <f t="shared" si="241"/>
        <v/>
      </c>
      <c r="I7701" s="330" t="str">
        <f>IF(H7701="","",IFERROR(INDEX(Tanggal1,MATCH('Buku Besar'!H7701,Akun1,0)),""))</f>
        <v/>
      </c>
      <c r="J7701" s="2" t="str">
        <f>IF(H7701="","",IFERROR(INDEX(Keterangan1,MATCH('Buku Besar'!H7701,Akun1,0)),""))</f>
        <v/>
      </c>
      <c r="K7701" s="2" t="str">
        <f>IF(H7701="","",IFERROR(INDEX(Reff1,MATCH('Buku Besar'!H7701,Akun1,0)),""))</f>
        <v/>
      </c>
      <c r="L7701" s="331" t="str">
        <f>IF(H7701="","",IFERROR(INDEX(Penerimaan1,MATCH('Buku Besar'!H7701,Akun1,0)),""))</f>
        <v/>
      </c>
      <c r="M7701" s="331" t="str">
        <f>IF(H7701="","",IFERROR(INDEX(Pengeluaran1,MATCH('Buku Besar'!H7701,Akun1,0)),""))</f>
        <v/>
      </c>
    </row>
    <row r="7702" spans="1:13" x14ac:dyDescent="0.25">
      <c r="A7702" s="91" t="str">
        <f t="shared" si="240"/>
        <v/>
      </c>
      <c r="B7702" s="330" t="str">
        <f>IF(A7702="","",IFERROR(INDEX(Tanggal,MATCH('Buku Besar'!A7702,Akun,0)),""))</f>
        <v/>
      </c>
      <c r="C7702" s="2" t="str">
        <f>IF(A7702="","",IFERROR(INDEX(Keterangan,MATCH('Buku Besar'!A7702,Akun,0)),""))</f>
        <v/>
      </c>
      <c r="D7702" s="2" t="str">
        <f>IF(A7702="","",IFERROR(INDEX(Reff,MATCH('Buku Besar'!A7702,Akun,0)),""))</f>
        <v/>
      </c>
      <c r="E7702" s="331" t="str">
        <f>IF(A7702="","",IFERROR(INDEX(Penerimaan,MATCH('Buku Besar'!A7702,Akun,0)),""))</f>
        <v/>
      </c>
      <c r="F7702" s="331" t="str">
        <f>IF(A7702="","",IFERROR(INDEX(Pengeluaran,MATCH('Buku Besar'!A7702,Akun,0)),""))</f>
        <v/>
      </c>
      <c r="H7702" s="91" t="str">
        <f t="shared" si="241"/>
        <v/>
      </c>
      <c r="I7702" s="330" t="str">
        <f>IF(H7702="","",IFERROR(INDEX(Tanggal1,MATCH('Buku Besar'!H7702,Akun1,0)),""))</f>
        <v/>
      </c>
      <c r="J7702" s="2" t="str">
        <f>IF(H7702="","",IFERROR(INDEX(Keterangan1,MATCH('Buku Besar'!H7702,Akun1,0)),""))</f>
        <v/>
      </c>
      <c r="K7702" s="2" t="str">
        <f>IF(H7702="","",IFERROR(INDEX(Reff1,MATCH('Buku Besar'!H7702,Akun1,0)),""))</f>
        <v/>
      </c>
      <c r="L7702" s="331" t="str">
        <f>IF(H7702="","",IFERROR(INDEX(Penerimaan1,MATCH('Buku Besar'!H7702,Akun1,0)),""))</f>
        <v/>
      </c>
      <c r="M7702" s="331" t="str">
        <f>IF(H7702="","",IFERROR(INDEX(Pengeluaran1,MATCH('Buku Besar'!H7702,Akun1,0)),""))</f>
        <v/>
      </c>
    </row>
    <row r="7703" spans="1:13" x14ac:dyDescent="0.25">
      <c r="A7703" s="91" t="str">
        <f t="shared" si="240"/>
        <v/>
      </c>
      <c r="B7703" s="330" t="str">
        <f>IF(A7703="","",IFERROR(INDEX(Tanggal,MATCH('Buku Besar'!A7703,Akun,0)),""))</f>
        <v/>
      </c>
      <c r="C7703" s="2" t="str">
        <f>IF(A7703="","",IFERROR(INDEX(Keterangan,MATCH('Buku Besar'!A7703,Akun,0)),""))</f>
        <v/>
      </c>
      <c r="D7703" s="2" t="str">
        <f>IF(A7703="","",IFERROR(INDEX(Reff,MATCH('Buku Besar'!A7703,Akun,0)),""))</f>
        <v/>
      </c>
      <c r="E7703" s="331" t="str">
        <f>IF(A7703="","",IFERROR(INDEX(Penerimaan,MATCH('Buku Besar'!A7703,Akun,0)),""))</f>
        <v/>
      </c>
      <c r="F7703" s="331" t="str">
        <f>IF(A7703="","",IFERROR(INDEX(Pengeluaran,MATCH('Buku Besar'!A7703,Akun,0)),""))</f>
        <v/>
      </c>
      <c r="H7703" s="91" t="str">
        <f t="shared" si="241"/>
        <v/>
      </c>
      <c r="I7703" s="330" t="str">
        <f>IF(H7703="","",IFERROR(INDEX(Tanggal1,MATCH('Buku Besar'!H7703,Akun1,0)),""))</f>
        <v/>
      </c>
      <c r="J7703" s="2" t="str">
        <f>IF(H7703="","",IFERROR(INDEX(Keterangan1,MATCH('Buku Besar'!H7703,Akun1,0)),""))</f>
        <v/>
      </c>
      <c r="K7703" s="2" t="str">
        <f>IF(H7703="","",IFERROR(INDEX(Reff1,MATCH('Buku Besar'!H7703,Akun1,0)),""))</f>
        <v/>
      </c>
      <c r="L7703" s="331" t="str">
        <f>IF(H7703="","",IFERROR(INDEX(Penerimaan1,MATCH('Buku Besar'!H7703,Akun1,0)),""))</f>
        <v/>
      </c>
      <c r="M7703" s="331" t="str">
        <f>IF(H7703="","",IFERROR(INDEX(Pengeluaran1,MATCH('Buku Besar'!H7703,Akun1,0)),""))</f>
        <v/>
      </c>
    </row>
    <row r="7704" spans="1:13" x14ac:dyDescent="0.25">
      <c r="A7704" s="91" t="str">
        <f t="shared" si="240"/>
        <v/>
      </c>
      <c r="B7704" s="330" t="str">
        <f>IF(A7704="","",IFERROR(INDEX(Tanggal,MATCH('Buku Besar'!A7704,Akun,0)),""))</f>
        <v/>
      </c>
      <c r="C7704" s="2" t="str">
        <f>IF(A7704="","",IFERROR(INDEX(Keterangan,MATCH('Buku Besar'!A7704,Akun,0)),""))</f>
        <v/>
      </c>
      <c r="D7704" s="2" t="str">
        <f>IF(A7704="","",IFERROR(INDEX(Reff,MATCH('Buku Besar'!A7704,Akun,0)),""))</f>
        <v/>
      </c>
      <c r="E7704" s="331" t="str">
        <f>IF(A7704="","",IFERROR(INDEX(Penerimaan,MATCH('Buku Besar'!A7704,Akun,0)),""))</f>
        <v/>
      </c>
      <c r="F7704" s="331" t="str">
        <f>IF(A7704="","",IFERROR(INDEX(Pengeluaran,MATCH('Buku Besar'!A7704,Akun,0)),""))</f>
        <v/>
      </c>
      <c r="H7704" s="91" t="str">
        <f t="shared" si="241"/>
        <v/>
      </c>
      <c r="I7704" s="330" t="str">
        <f>IF(H7704="","",IFERROR(INDEX(Tanggal1,MATCH('Buku Besar'!H7704,Akun1,0)),""))</f>
        <v/>
      </c>
      <c r="J7704" s="2" t="str">
        <f>IF(H7704="","",IFERROR(INDEX(Keterangan1,MATCH('Buku Besar'!H7704,Akun1,0)),""))</f>
        <v/>
      </c>
      <c r="K7704" s="2" t="str">
        <f>IF(H7704="","",IFERROR(INDEX(Reff1,MATCH('Buku Besar'!H7704,Akun1,0)),""))</f>
        <v/>
      </c>
      <c r="L7704" s="331" t="str">
        <f>IF(H7704="","",IFERROR(INDEX(Penerimaan1,MATCH('Buku Besar'!H7704,Akun1,0)),""))</f>
        <v/>
      </c>
      <c r="M7704" s="331" t="str">
        <f>IF(H7704="","",IFERROR(INDEX(Pengeluaran1,MATCH('Buku Besar'!H7704,Akun1,0)),""))</f>
        <v/>
      </c>
    </row>
    <row r="7705" spans="1:13" x14ac:dyDescent="0.25">
      <c r="A7705" s="91" t="str">
        <f t="shared" si="240"/>
        <v/>
      </c>
      <c r="B7705" s="330" t="str">
        <f>IF(A7705="","",IFERROR(INDEX(Tanggal,MATCH('Buku Besar'!A7705,Akun,0)),""))</f>
        <v/>
      </c>
      <c r="C7705" s="2" t="str">
        <f>IF(A7705="","",IFERROR(INDEX(Keterangan,MATCH('Buku Besar'!A7705,Akun,0)),""))</f>
        <v/>
      </c>
      <c r="D7705" s="2" t="str">
        <f>IF(A7705="","",IFERROR(INDEX(Reff,MATCH('Buku Besar'!A7705,Akun,0)),""))</f>
        <v/>
      </c>
      <c r="E7705" s="331" t="str">
        <f>IF(A7705="","",IFERROR(INDEX(Penerimaan,MATCH('Buku Besar'!A7705,Akun,0)),""))</f>
        <v/>
      </c>
      <c r="F7705" s="331" t="str">
        <f>IF(A7705="","",IFERROR(INDEX(Pengeluaran,MATCH('Buku Besar'!A7705,Akun,0)),""))</f>
        <v/>
      </c>
      <c r="H7705" s="91" t="str">
        <f t="shared" si="241"/>
        <v/>
      </c>
      <c r="I7705" s="330" t="str">
        <f>IF(H7705="","",IFERROR(INDEX(Tanggal1,MATCH('Buku Besar'!H7705,Akun1,0)),""))</f>
        <v/>
      </c>
      <c r="J7705" s="2" t="str">
        <f>IF(H7705="","",IFERROR(INDEX(Keterangan1,MATCH('Buku Besar'!H7705,Akun1,0)),""))</f>
        <v/>
      </c>
      <c r="K7705" s="2" t="str">
        <f>IF(H7705="","",IFERROR(INDEX(Reff1,MATCH('Buku Besar'!H7705,Akun1,0)),""))</f>
        <v/>
      </c>
      <c r="L7705" s="331" t="str">
        <f>IF(H7705="","",IFERROR(INDEX(Penerimaan1,MATCH('Buku Besar'!H7705,Akun1,0)),""))</f>
        <v/>
      </c>
      <c r="M7705" s="331" t="str">
        <f>IF(H7705="","",IFERROR(INDEX(Pengeluaran1,MATCH('Buku Besar'!H7705,Akun1,0)),""))</f>
        <v/>
      </c>
    </row>
    <row r="7706" spans="1:13" x14ac:dyDescent="0.25">
      <c r="A7706" s="91" t="str">
        <f t="shared" si="240"/>
        <v/>
      </c>
      <c r="B7706" s="330" t="str">
        <f>IF(A7706="","",IFERROR(INDEX(Tanggal,MATCH('Buku Besar'!A7706,Akun,0)),""))</f>
        <v/>
      </c>
      <c r="C7706" s="2" t="str">
        <f>IF(A7706="","",IFERROR(INDEX(Keterangan,MATCH('Buku Besar'!A7706,Akun,0)),""))</f>
        <v/>
      </c>
      <c r="D7706" s="2" t="str">
        <f>IF(A7706="","",IFERROR(INDEX(Reff,MATCH('Buku Besar'!A7706,Akun,0)),""))</f>
        <v/>
      </c>
      <c r="E7706" s="331" t="str">
        <f>IF(A7706="","",IFERROR(INDEX(Penerimaan,MATCH('Buku Besar'!A7706,Akun,0)),""))</f>
        <v/>
      </c>
      <c r="F7706" s="331" t="str">
        <f>IF(A7706="","",IFERROR(INDEX(Pengeluaran,MATCH('Buku Besar'!A7706,Akun,0)),""))</f>
        <v/>
      </c>
      <c r="H7706" s="91" t="str">
        <f t="shared" si="241"/>
        <v/>
      </c>
      <c r="I7706" s="330" t="str">
        <f>IF(H7706="","",IFERROR(INDEX(Tanggal1,MATCH('Buku Besar'!H7706,Akun1,0)),""))</f>
        <v/>
      </c>
      <c r="J7706" s="2" t="str">
        <f>IF(H7706="","",IFERROR(INDEX(Keterangan1,MATCH('Buku Besar'!H7706,Akun1,0)),""))</f>
        <v/>
      </c>
      <c r="K7706" s="2" t="str">
        <f>IF(H7706="","",IFERROR(INDEX(Reff1,MATCH('Buku Besar'!H7706,Akun1,0)),""))</f>
        <v/>
      </c>
      <c r="L7706" s="331" t="str">
        <f>IF(H7706="","",IFERROR(INDEX(Penerimaan1,MATCH('Buku Besar'!H7706,Akun1,0)),""))</f>
        <v/>
      </c>
      <c r="M7706" s="331" t="str">
        <f>IF(H7706="","",IFERROR(INDEX(Pengeluaran1,MATCH('Buku Besar'!H7706,Akun1,0)),""))</f>
        <v/>
      </c>
    </row>
    <row r="7707" spans="1:13" x14ac:dyDescent="0.25">
      <c r="A7707" s="91" t="str">
        <f t="shared" si="240"/>
        <v/>
      </c>
      <c r="B7707" s="330" t="str">
        <f>IF(A7707="","",IFERROR(INDEX(Tanggal,MATCH('Buku Besar'!A7707,Akun,0)),""))</f>
        <v/>
      </c>
      <c r="C7707" s="2" t="str">
        <f>IF(A7707="","",IFERROR(INDEX(Keterangan,MATCH('Buku Besar'!A7707,Akun,0)),""))</f>
        <v/>
      </c>
      <c r="D7707" s="2" t="str">
        <f>IF(A7707="","",IFERROR(INDEX(Reff,MATCH('Buku Besar'!A7707,Akun,0)),""))</f>
        <v/>
      </c>
      <c r="E7707" s="331" t="str">
        <f>IF(A7707="","",IFERROR(INDEX(Penerimaan,MATCH('Buku Besar'!A7707,Akun,0)),""))</f>
        <v/>
      </c>
      <c r="F7707" s="331" t="str">
        <f>IF(A7707="","",IFERROR(INDEX(Pengeluaran,MATCH('Buku Besar'!A7707,Akun,0)),""))</f>
        <v/>
      </c>
      <c r="H7707" s="91" t="str">
        <f t="shared" si="241"/>
        <v/>
      </c>
      <c r="I7707" s="330" t="str">
        <f>IF(H7707="","",IFERROR(INDEX(Tanggal1,MATCH('Buku Besar'!H7707,Akun1,0)),""))</f>
        <v/>
      </c>
      <c r="J7707" s="2" t="str">
        <f>IF(H7707="","",IFERROR(INDEX(Keterangan1,MATCH('Buku Besar'!H7707,Akun1,0)),""))</f>
        <v/>
      </c>
      <c r="K7707" s="2" t="str">
        <f>IF(H7707="","",IFERROR(INDEX(Reff1,MATCH('Buku Besar'!H7707,Akun1,0)),""))</f>
        <v/>
      </c>
      <c r="L7707" s="331" t="str">
        <f>IF(H7707="","",IFERROR(INDEX(Penerimaan1,MATCH('Buku Besar'!H7707,Akun1,0)),""))</f>
        <v/>
      </c>
      <c r="M7707" s="331" t="str">
        <f>IF(H7707="","",IFERROR(INDEX(Pengeluaran1,MATCH('Buku Besar'!H7707,Akun1,0)),""))</f>
        <v/>
      </c>
    </row>
    <row r="7708" spans="1:13" x14ac:dyDescent="0.25">
      <c r="A7708" s="91" t="str">
        <f t="shared" si="240"/>
        <v/>
      </c>
      <c r="B7708" s="330" t="str">
        <f>IF(A7708="","",IFERROR(INDEX(Tanggal,MATCH('Buku Besar'!A7708,Akun,0)),""))</f>
        <v/>
      </c>
      <c r="C7708" s="2" t="str">
        <f>IF(A7708="","",IFERROR(INDEX(Keterangan,MATCH('Buku Besar'!A7708,Akun,0)),""))</f>
        <v/>
      </c>
      <c r="D7708" s="2" t="str">
        <f>IF(A7708="","",IFERROR(INDEX(Reff,MATCH('Buku Besar'!A7708,Akun,0)),""))</f>
        <v/>
      </c>
      <c r="E7708" s="331" t="str">
        <f>IF(A7708="","",IFERROR(INDEX(Penerimaan,MATCH('Buku Besar'!A7708,Akun,0)),""))</f>
        <v/>
      </c>
      <c r="F7708" s="331" t="str">
        <f>IF(A7708="","",IFERROR(INDEX(Pengeluaran,MATCH('Buku Besar'!A7708,Akun,0)),""))</f>
        <v/>
      </c>
      <c r="H7708" s="91" t="str">
        <f t="shared" si="241"/>
        <v/>
      </c>
      <c r="I7708" s="330" t="str">
        <f>IF(H7708="","",IFERROR(INDEX(Tanggal1,MATCH('Buku Besar'!H7708,Akun1,0)),""))</f>
        <v/>
      </c>
      <c r="J7708" s="2" t="str">
        <f>IF(H7708="","",IFERROR(INDEX(Keterangan1,MATCH('Buku Besar'!H7708,Akun1,0)),""))</f>
        <v/>
      </c>
      <c r="K7708" s="2" t="str">
        <f>IF(H7708="","",IFERROR(INDEX(Reff1,MATCH('Buku Besar'!H7708,Akun1,0)),""))</f>
        <v/>
      </c>
      <c r="L7708" s="331" t="str">
        <f>IF(H7708="","",IFERROR(INDEX(Penerimaan1,MATCH('Buku Besar'!H7708,Akun1,0)),""))</f>
        <v/>
      </c>
      <c r="M7708" s="331" t="str">
        <f>IF(H7708="","",IFERROR(INDEX(Pengeluaran1,MATCH('Buku Besar'!H7708,Akun1,0)),""))</f>
        <v/>
      </c>
    </row>
    <row r="7709" spans="1:13" x14ac:dyDescent="0.25">
      <c r="A7709" s="91" t="str">
        <f t="shared" si="240"/>
        <v/>
      </c>
      <c r="B7709" s="330" t="str">
        <f>IF(A7709="","",IFERROR(INDEX(Tanggal,MATCH('Buku Besar'!A7709,Akun,0)),""))</f>
        <v/>
      </c>
      <c r="C7709" s="2" t="str">
        <f>IF(A7709="","",IFERROR(INDEX(Keterangan,MATCH('Buku Besar'!A7709,Akun,0)),""))</f>
        <v/>
      </c>
      <c r="D7709" s="2" t="str">
        <f>IF(A7709="","",IFERROR(INDEX(Reff,MATCH('Buku Besar'!A7709,Akun,0)),""))</f>
        <v/>
      </c>
      <c r="E7709" s="331" t="str">
        <f>IF(A7709="","",IFERROR(INDEX(Penerimaan,MATCH('Buku Besar'!A7709,Akun,0)),""))</f>
        <v/>
      </c>
      <c r="F7709" s="331" t="str">
        <f>IF(A7709="","",IFERROR(INDEX(Pengeluaran,MATCH('Buku Besar'!A7709,Akun,0)),""))</f>
        <v/>
      </c>
      <c r="H7709" s="91" t="str">
        <f t="shared" si="241"/>
        <v/>
      </c>
      <c r="I7709" s="330" t="str">
        <f>IF(H7709="","",IFERROR(INDEX(Tanggal1,MATCH('Buku Besar'!H7709,Akun1,0)),""))</f>
        <v/>
      </c>
      <c r="J7709" s="2" t="str">
        <f>IF(H7709="","",IFERROR(INDEX(Keterangan1,MATCH('Buku Besar'!H7709,Akun1,0)),""))</f>
        <v/>
      </c>
      <c r="K7709" s="2" t="str">
        <f>IF(H7709="","",IFERROR(INDEX(Reff1,MATCH('Buku Besar'!H7709,Akun1,0)),""))</f>
        <v/>
      </c>
      <c r="L7709" s="331" t="str">
        <f>IF(H7709="","",IFERROR(INDEX(Penerimaan1,MATCH('Buku Besar'!H7709,Akun1,0)),""))</f>
        <v/>
      </c>
      <c r="M7709" s="331" t="str">
        <f>IF(H7709="","",IFERROR(INDEX(Pengeluaran1,MATCH('Buku Besar'!H7709,Akun1,0)),""))</f>
        <v/>
      </c>
    </row>
    <row r="7710" spans="1:13" x14ac:dyDescent="0.25">
      <c r="A7710" s="91" t="str">
        <f t="shared" si="240"/>
        <v/>
      </c>
      <c r="B7710" s="330" t="str">
        <f>IF(A7710="","",IFERROR(INDEX(Tanggal,MATCH('Buku Besar'!A7710,Akun,0)),""))</f>
        <v/>
      </c>
      <c r="C7710" s="2" t="str">
        <f>IF(A7710="","",IFERROR(INDEX(Keterangan,MATCH('Buku Besar'!A7710,Akun,0)),""))</f>
        <v/>
      </c>
      <c r="D7710" s="2" t="str">
        <f>IF(A7710="","",IFERROR(INDEX(Reff,MATCH('Buku Besar'!A7710,Akun,0)),""))</f>
        <v/>
      </c>
      <c r="E7710" s="331" t="str">
        <f>IF(A7710="","",IFERROR(INDEX(Penerimaan,MATCH('Buku Besar'!A7710,Akun,0)),""))</f>
        <v/>
      </c>
      <c r="F7710" s="331" t="str">
        <f>IF(A7710="","",IFERROR(INDEX(Pengeluaran,MATCH('Buku Besar'!A7710,Akun,0)),""))</f>
        <v/>
      </c>
      <c r="H7710" s="91" t="str">
        <f t="shared" si="241"/>
        <v/>
      </c>
      <c r="I7710" s="330" t="str">
        <f>IF(H7710="","",IFERROR(INDEX(Tanggal1,MATCH('Buku Besar'!H7710,Akun1,0)),""))</f>
        <v/>
      </c>
      <c r="J7710" s="2" t="str">
        <f>IF(H7710="","",IFERROR(INDEX(Keterangan1,MATCH('Buku Besar'!H7710,Akun1,0)),""))</f>
        <v/>
      </c>
      <c r="K7710" s="2" t="str">
        <f>IF(H7710="","",IFERROR(INDEX(Reff1,MATCH('Buku Besar'!H7710,Akun1,0)),""))</f>
        <v/>
      </c>
      <c r="L7710" s="331" t="str">
        <f>IF(H7710="","",IFERROR(INDEX(Penerimaan1,MATCH('Buku Besar'!H7710,Akun1,0)),""))</f>
        <v/>
      </c>
      <c r="M7710" s="331" t="str">
        <f>IF(H7710="","",IFERROR(INDEX(Pengeluaran1,MATCH('Buku Besar'!H7710,Akun1,0)),""))</f>
        <v/>
      </c>
    </row>
    <row r="7711" spans="1:13" x14ac:dyDescent="0.25">
      <c r="A7711" s="91" t="str">
        <f t="shared" si="240"/>
        <v/>
      </c>
      <c r="B7711" s="330" t="str">
        <f>IF(A7711="","",IFERROR(INDEX(Tanggal,MATCH('Buku Besar'!A7711,Akun,0)),""))</f>
        <v/>
      </c>
      <c r="C7711" s="2" t="str">
        <f>IF(A7711="","",IFERROR(INDEX(Keterangan,MATCH('Buku Besar'!A7711,Akun,0)),""))</f>
        <v/>
      </c>
      <c r="D7711" s="2" t="str">
        <f>IF(A7711="","",IFERROR(INDEX(Reff,MATCH('Buku Besar'!A7711,Akun,0)),""))</f>
        <v/>
      </c>
      <c r="E7711" s="331" t="str">
        <f>IF(A7711="","",IFERROR(INDEX(Penerimaan,MATCH('Buku Besar'!A7711,Akun,0)),""))</f>
        <v/>
      </c>
      <c r="F7711" s="331" t="str">
        <f>IF(A7711="","",IFERROR(INDEX(Pengeluaran,MATCH('Buku Besar'!A7711,Akun,0)),""))</f>
        <v/>
      </c>
      <c r="H7711" s="91" t="str">
        <f t="shared" si="241"/>
        <v/>
      </c>
      <c r="I7711" s="330" t="str">
        <f>IF(H7711="","",IFERROR(INDEX(Tanggal1,MATCH('Buku Besar'!H7711,Akun1,0)),""))</f>
        <v/>
      </c>
      <c r="J7711" s="2" t="str">
        <f>IF(H7711="","",IFERROR(INDEX(Keterangan1,MATCH('Buku Besar'!H7711,Akun1,0)),""))</f>
        <v/>
      </c>
      <c r="K7711" s="2" t="str">
        <f>IF(H7711="","",IFERROR(INDEX(Reff1,MATCH('Buku Besar'!H7711,Akun1,0)),""))</f>
        <v/>
      </c>
      <c r="L7711" s="331" t="str">
        <f>IF(H7711="","",IFERROR(INDEX(Penerimaan1,MATCH('Buku Besar'!H7711,Akun1,0)),""))</f>
        <v/>
      </c>
      <c r="M7711" s="331" t="str">
        <f>IF(H7711="","",IFERROR(INDEX(Pengeluaran1,MATCH('Buku Besar'!H7711,Akun1,0)),""))</f>
        <v/>
      </c>
    </row>
    <row r="7712" spans="1:13" x14ac:dyDescent="0.25">
      <c r="A7712" s="91" t="str">
        <f t="shared" si="240"/>
        <v/>
      </c>
      <c r="B7712" s="330" t="str">
        <f>IF(A7712="","",IFERROR(INDEX(Tanggal,MATCH('Buku Besar'!A7712,Akun,0)),""))</f>
        <v/>
      </c>
      <c r="C7712" s="2" t="str">
        <f>IF(A7712="","",IFERROR(INDEX(Keterangan,MATCH('Buku Besar'!A7712,Akun,0)),""))</f>
        <v/>
      </c>
      <c r="D7712" s="2" t="str">
        <f>IF(A7712="","",IFERROR(INDEX(Reff,MATCH('Buku Besar'!A7712,Akun,0)),""))</f>
        <v/>
      </c>
      <c r="E7712" s="331" t="str">
        <f>IF(A7712="","",IFERROR(INDEX(Penerimaan,MATCH('Buku Besar'!A7712,Akun,0)),""))</f>
        <v/>
      </c>
      <c r="F7712" s="331" t="str">
        <f>IF(A7712="","",IFERROR(INDEX(Pengeluaran,MATCH('Buku Besar'!A7712,Akun,0)),""))</f>
        <v/>
      </c>
      <c r="H7712" s="91" t="str">
        <f t="shared" si="241"/>
        <v/>
      </c>
      <c r="I7712" s="330" t="str">
        <f>IF(H7712="","",IFERROR(INDEX(Tanggal1,MATCH('Buku Besar'!H7712,Akun1,0)),""))</f>
        <v/>
      </c>
      <c r="J7712" s="2" t="str">
        <f>IF(H7712="","",IFERROR(INDEX(Keterangan1,MATCH('Buku Besar'!H7712,Akun1,0)),""))</f>
        <v/>
      </c>
      <c r="K7712" s="2" t="str">
        <f>IF(H7712="","",IFERROR(INDEX(Reff1,MATCH('Buku Besar'!H7712,Akun1,0)),""))</f>
        <v/>
      </c>
      <c r="L7712" s="331" t="str">
        <f>IF(H7712="","",IFERROR(INDEX(Penerimaan1,MATCH('Buku Besar'!H7712,Akun1,0)),""))</f>
        <v/>
      </c>
      <c r="M7712" s="331" t="str">
        <f>IF(H7712="","",IFERROR(INDEX(Pengeluaran1,MATCH('Buku Besar'!H7712,Akun1,0)),""))</f>
        <v/>
      </c>
    </row>
    <row r="7713" spans="1:13" x14ac:dyDescent="0.25">
      <c r="A7713" s="91" t="str">
        <f t="shared" si="240"/>
        <v/>
      </c>
      <c r="B7713" s="330" t="str">
        <f>IF(A7713="","",IFERROR(INDEX(Tanggal,MATCH('Buku Besar'!A7713,Akun,0)),""))</f>
        <v/>
      </c>
      <c r="C7713" s="2" t="str">
        <f>IF(A7713="","",IFERROR(INDEX(Keterangan,MATCH('Buku Besar'!A7713,Akun,0)),""))</f>
        <v/>
      </c>
      <c r="D7713" s="2" t="str">
        <f>IF(A7713="","",IFERROR(INDEX(Reff,MATCH('Buku Besar'!A7713,Akun,0)),""))</f>
        <v/>
      </c>
      <c r="E7713" s="331" t="str">
        <f>IF(A7713="","",IFERROR(INDEX(Penerimaan,MATCH('Buku Besar'!A7713,Akun,0)),""))</f>
        <v/>
      </c>
      <c r="F7713" s="331" t="str">
        <f>IF(A7713="","",IFERROR(INDEX(Pengeluaran,MATCH('Buku Besar'!A7713,Akun,0)),""))</f>
        <v/>
      </c>
      <c r="H7713" s="91" t="str">
        <f t="shared" si="241"/>
        <v/>
      </c>
      <c r="I7713" s="330" t="str">
        <f>IF(H7713="","",IFERROR(INDEX(Tanggal1,MATCH('Buku Besar'!H7713,Akun1,0)),""))</f>
        <v/>
      </c>
      <c r="J7713" s="2" t="str">
        <f>IF(H7713="","",IFERROR(INDEX(Keterangan1,MATCH('Buku Besar'!H7713,Akun1,0)),""))</f>
        <v/>
      </c>
      <c r="K7713" s="2" t="str">
        <f>IF(H7713="","",IFERROR(INDEX(Reff1,MATCH('Buku Besar'!H7713,Akun1,0)),""))</f>
        <v/>
      </c>
      <c r="L7713" s="331" t="str">
        <f>IF(H7713="","",IFERROR(INDEX(Penerimaan1,MATCH('Buku Besar'!H7713,Akun1,0)),""))</f>
        <v/>
      </c>
      <c r="M7713" s="331" t="str">
        <f>IF(H7713="","",IFERROR(INDEX(Pengeluaran1,MATCH('Buku Besar'!H7713,Akun1,0)),""))</f>
        <v/>
      </c>
    </row>
    <row r="7714" spans="1:13" x14ac:dyDescent="0.25">
      <c r="A7714" s="91" t="str">
        <f t="shared" si="240"/>
        <v/>
      </c>
      <c r="B7714" s="330" t="str">
        <f>IF(A7714="","",IFERROR(INDEX(Tanggal,MATCH('Buku Besar'!A7714,Akun,0)),""))</f>
        <v/>
      </c>
      <c r="C7714" s="2" t="str">
        <f>IF(A7714="","",IFERROR(INDEX(Keterangan,MATCH('Buku Besar'!A7714,Akun,0)),""))</f>
        <v/>
      </c>
      <c r="D7714" s="2" t="str">
        <f>IF(A7714="","",IFERROR(INDEX(Reff,MATCH('Buku Besar'!A7714,Akun,0)),""))</f>
        <v/>
      </c>
      <c r="E7714" s="331" t="str">
        <f>IF(A7714="","",IFERROR(INDEX(Penerimaan,MATCH('Buku Besar'!A7714,Akun,0)),""))</f>
        <v/>
      </c>
      <c r="F7714" s="331" t="str">
        <f>IF(A7714="","",IFERROR(INDEX(Pengeluaran,MATCH('Buku Besar'!A7714,Akun,0)),""))</f>
        <v/>
      </c>
      <c r="H7714" s="91" t="str">
        <f t="shared" si="241"/>
        <v/>
      </c>
      <c r="I7714" s="330" t="str">
        <f>IF(H7714="","",IFERROR(INDEX(Tanggal1,MATCH('Buku Besar'!H7714,Akun1,0)),""))</f>
        <v/>
      </c>
      <c r="J7714" s="2" t="str">
        <f>IF(H7714="","",IFERROR(INDEX(Keterangan1,MATCH('Buku Besar'!H7714,Akun1,0)),""))</f>
        <v/>
      </c>
      <c r="K7714" s="2" t="str">
        <f>IF(H7714="","",IFERROR(INDEX(Reff1,MATCH('Buku Besar'!H7714,Akun1,0)),""))</f>
        <v/>
      </c>
      <c r="L7714" s="331" t="str">
        <f>IF(H7714="","",IFERROR(INDEX(Penerimaan1,MATCH('Buku Besar'!H7714,Akun1,0)),""))</f>
        <v/>
      </c>
      <c r="M7714" s="331" t="str">
        <f>IF(H7714="","",IFERROR(INDEX(Pengeluaran1,MATCH('Buku Besar'!H7714,Akun1,0)),""))</f>
        <v/>
      </c>
    </row>
    <row r="7715" spans="1:13" x14ac:dyDescent="0.25">
      <c r="A7715" s="91" t="str">
        <f t="shared" si="240"/>
        <v/>
      </c>
      <c r="B7715" s="330" t="str">
        <f>IF(A7715="","",IFERROR(INDEX(Tanggal,MATCH('Buku Besar'!A7715,Akun,0)),""))</f>
        <v/>
      </c>
      <c r="C7715" s="2" t="str">
        <f>IF(A7715="","",IFERROR(INDEX(Keterangan,MATCH('Buku Besar'!A7715,Akun,0)),""))</f>
        <v/>
      </c>
      <c r="D7715" s="2" t="str">
        <f>IF(A7715="","",IFERROR(INDEX(Reff,MATCH('Buku Besar'!A7715,Akun,0)),""))</f>
        <v/>
      </c>
      <c r="E7715" s="331" t="str">
        <f>IF(A7715="","",IFERROR(INDEX(Penerimaan,MATCH('Buku Besar'!A7715,Akun,0)),""))</f>
        <v/>
      </c>
      <c r="F7715" s="331" t="str">
        <f>IF(A7715="","",IFERROR(INDEX(Pengeluaran,MATCH('Buku Besar'!A7715,Akun,0)),""))</f>
        <v/>
      </c>
      <c r="H7715" s="91" t="str">
        <f t="shared" si="241"/>
        <v/>
      </c>
      <c r="I7715" s="330" t="str">
        <f>IF(H7715="","",IFERROR(INDEX(Tanggal1,MATCH('Buku Besar'!H7715,Akun1,0)),""))</f>
        <v/>
      </c>
      <c r="J7715" s="2" t="str">
        <f>IF(H7715="","",IFERROR(INDEX(Keterangan1,MATCH('Buku Besar'!H7715,Akun1,0)),""))</f>
        <v/>
      </c>
      <c r="K7715" s="2" t="str">
        <f>IF(H7715="","",IFERROR(INDEX(Reff1,MATCH('Buku Besar'!H7715,Akun1,0)),""))</f>
        <v/>
      </c>
      <c r="L7715" s="331" t="str">
        <f>IF(H7715="","",IFERROR(INDEX(Penerimaan1,MATCH('Buku Besar'!H7715,Akun1,0)),""))</f>
        <v/>
      </c>
      <c r="M7715" s="331" t="str">
        <f>IF(H7715="","",IFERROR(INDEX(Pengeluaran1,MATCH('Buku Besar'!H7715,Akun1,0)),""))</f>
        <v/>
      </c>
    </row>
    <row r="7716" spans="1:13" x14ac:dyDescent="0.25">
      <c r="A7716" s="91" t="str">
        <f t="shared" si="240"/>
        <v/>
      </c>
      <c r="B7716" s="330" t="str">
        <f>IF(A7716="","",IFERROR(INDEX(Tanggal,MATCH('Buku Besar'!A7716,Akun,0)),""))</f>
        <v/>
      </c>
      <c r="C7716" s="2" t="str">
        <f>IF(A7716="","",IFERROR(INDEX(Keterangan,MATCH('Buku Besar'!A7716,Akun,0)),""))</f>
        <v/>
      </c>
      <c r="D7716" s="2" t="str">
        <f>IF(A7716="","",IFERROR(INDEX(Reff,MATCH('Buku Besar'!A7716,Akun,0)),""))</f>
        <v/>
      </c>
      <c r="E7716" s="331" t="str">
        <f>IF(A7716="","",IFERROR(INDEX(Penerimaan,MATCH('Buku Besar'!A7716,Akun,0)),""))</f>
        <v/>
      </c>
      <c r="F7716" s="331" t="str">
        <f>IF(A7716="","",IFERROR(INDEX(Pengeluaran,MATCH('Buku Besar'!A7716,Akun,0)),""))</f>
        <v/>
      </c>
      <c r="H7716" s="91" t="str">
        <f t="shared" si="241"/>
        <v/>
      </c>
      <c r="I7716" s="330" t="str">
        <f>IF(H7716="","",IFERROR(INDEX(Tanggal1,MATCH('Buku Besar'!H7716,Akun1,0)),""))</f>
        <v/>
      </c>
      <c r="J7716" s="2" t="str">
        <f>IF(H7716="","",IFERROR(INDEX(Keterangan1,MATCH('Buku Besar'!H7716,Akun1,0)),""))</f>
        <v/>
      </c>
      <c r="K7716" s="2" t="str">
        <f>IF(H7716="","",IFERROR(INDEX(Reff1,MATCH('Buku Besar'!H7716,Akun1,0)),""))</f>
        <v/>
      </c>
      <c r="L7716" s="331" t="str">
        <f>IF(H7716="","",IFERROR(INDEX(Penerimaan1,MATCH('Buku Besar'!H7716,Akun1,0)),""))</f>
        <v/>
      </c>
      <c r="M7716" s="331" t="str">
        <f>IF(H7716="","",IFERROR(INDEX(Pengeluaran1,MATCH('Buku Besar'!H7716,Akun1,0)),""))</f>
        <v/>
      </c>
    </row>
    <row r="7717" spans="1:13" x14ac:dyDescent="0.25">
      <c r="A7717" s="91" t="str">
        <f t="shared" si="240"/>
        <v/>
      </c>
      <c r="B7717" s="330" t="str">
        <f>IF(A7717="","",IFERROR(INDEX(Tanggal,MATCH('Buku Besar'!A7717,Akun,0)),""))</f>
        <v/>
      </c>
      <c r="C7717" s="2" t="str">
        <f>IF(A7717="","",IFERROR(INDEX(Keterangan,MATCH('Buku Besar'!A7717,Akun,0)),""))</f>
        <v/>
      </c>
      <c r="D7717" s="2" t="str">
        <f>IF(A7717="","",IFERROR(INDEX(Reff,MATCH('Buku Besar'!A7717,Akun,0)),""))</f>
        <v/>
      </c>
      <c r="E7717" s="331" t="str">
        <f>IF(A7717="","",IFERROR(INDEX(Penerimaan,MATCH('Buku Besar'!A7717,Akun,0)),""))</f>
        <v/>
      </c>
      <c r="F7717" s="331" t="str">
        <f>IF(A7717="","",IFERROR(INDEX(Pengeluaran,MATCH('Buku Besar'!A7717,Akun,0)),""))</f>
        <v/>
      </c>
      <c r="H7717" s="91" t="str">
        <f t="shared" si="241"/>
        <v/>
      </c>
      <c r="I7717" s="330" t="str">
        <f>IF(H7717="","",IFERROR(INDEX(Tanggal1,MATCH('Buku Besar'!H7717,Akun1,0)),""))</f>
        <v/>
      </c>
      <c r="J7717" s="2" t="str">
        <f>IF(H7717="","",IFERROR(INDEX(Keterangan1,MATCH('Buku Besar'!H7717,Akun1,0)),""))</f>
        <v/>
      </c>
      <c r="K7717" s="2" t="str">
        <f>IF(H7717="","",IFERROR(INDEX(Reff1,MATCH('Buku Besar'!H7717,Akun1,0)),""))</f>
        <v/>
      </c>
      <c r="L7717" s="331" t="str">
        <f>IF(H7717="","",IFERROR(INDEX(Penerimaan1,MATCH('Buku Besar'!H7717,Akun1,0)),""))</f>
        <v/>
      </c>
      <c r="M7717" s="331" t="str">
        <f>IF(H7717="","",IFERROR(INDEX(Pengeluaran1,MATCH('Buku Besar'!H7717,Akun1,0)),""))</f>
        <v/>
      </c>
    </row>
    <row r="7718" spans="1:13" x14ac:dyDescent="0.25">
      <c r="A7718" s="91" t="str">
        <f t="shared" si="240"/>
        <v/>
      </c>
      <c r="B7718" s="330" t="str">
        <f>IF(A7718="","",IFERROR(INDEX(Tanggal,MATCH('Buku Besar'!A7718,Akun,0)),""))</f>
        <v/>
      </c>
      <c r="C7718" s="2" t="str">
        <f>IF(A7718="","",IFERROR(INDEX(Keterangan,MATCH('Buku Besar'!A7718,Akun,0)),""))</f>
        <v/>
      </c>
      <c r="D7718" s="2" t="str">
        <f>IF(A7718="","",IFERROR(INDEX(Reff,MATCH('Buku Besar'!A7718,Akun,0)),""))</f>
        <v/>
      </c>
      <c r="E7718" s="331" t="str">
        <f>IF(A7718="","",IFERROR(INDEX(Penerimaan,MATCH('Buku Besar'!A7718,Akun,0)),""))</f>
        <v/>
      </c>
      <c r="F7718" s="331" t="str">
        <f>IF(A7718="","",IFERROR(INDEX(Pengeluaran,MATCH('Buku Besar'!A7718,Akun,0)),""))</f>
        <v/>
      </c>
      <c r="H7718" s="91" t="str">
        <f t="shared" si="241"/>
        <v/>
      </c>
      <c r="I7718" s="330" t="str">
        <f>IF(H7718="","",IFERROR(INDEX(Tanggal1,MATCH('Buku Besar'!H7718,Akun1,0)),""))</f>
        <v/>
      </c>
      <c r="J7718" s="2" t="str">
        <f>IF(H7718="","",IFERROR(INDEX(Keterangan1,MATCH('Buku Besar'!H7718,Akun1,0)),""))</f>
        <v/>
      </c>
      <c r="K7718" s="2" t="str">
        <f>IF(H7718="","",IFERROR(INDEX(Reff1,MATCH('Buku Besar'!H7718,Akun1,0)),""))</f>
        <v/>
      </c>
      <c r="L7718" s="331" t="str">
        <f>IF(H7718="","",IFERROR(INDEX(Penerimaan1,MATCH('Buku Besar'!H7718,Akun1,0)),""))</f>
        <v/>
      </c>
      <c r="M7718" s="331" t="str">
        <f>IF(H7718="","",IFERROR(INDEX(Pengeluaran1,MATCH('Buku Besar'!H7718,Akun1,0)),""))</f>
        <v/>
      </c>
    </row>
    <row r="7719" spans="1:13" x14ac:dyDescent="0.25">
      <c r="A7719" s="91" t="str">
        <f t="shared" si="240"/>
        <v/>
      </c>
      <c r="B7719" s="330" t="str">
        <f>IF(A7719="","",IFERROR(INDEX(Tanggal,MATCH('Buku Besar'!A7719,Akun,0)),""))</f>
        <v/>
      </c>
      <c r="C7719" s="2" t="str">
        <f>IF(A7719="","",IFERROR(INDEX(Keterangan,MATCH('Buku Besar'!A7719,Akun,0)),""))</f>
        <v/>
      </c>
      <c r="D7719" s="2" t="str">
        <f>IF(A7719="","",IFERROR(INDEX(Reff,MATCH('Buku Besar'!A7719,Akun,0)),""))</f>
        <v/>
      </c>
      <c r="E7719" s="331" t="str">
        <f>IF(A7719="","",IFERROR(INDEX(Penerimaan,MATCH('Buku Besar'!A7719,Akun,0)),""))</f>
        <v/>
      </c>
      <c r="F7719" s="331" t="str">
        <f>IF(A7719="","",IFERROR(INDEX(Pengeluaran,MATCH('Buku Besar'!A7719,Akun,0)),""))</f>
        <v/>
      </c>
      <c r="H7719" s="91" t="str">
        <f t="shared" si="241"/>
        <v/>
      </c>
      <c r="I7719" s="330" t="str">
        <f>IF(H7719="","",IFERROR(INDEX(Tanggal1,MATCH('Buku Besar'!H7719,Akun1,0)),""))</f>
        <v/>
      </c>
      <c r="J7719" s="2" t="str">
        <f>IF(H7719="","",IFERROR(INDEX(Keterangan1,MATCH('Buku Besar'!H7719,Akun1,0)),""))</f>
        <v/>
      </c>
      <c r="K7719" s="2" t="str">
        <f>IF(H7719="","",IFERROR(INDEX(Reff1,MATCH('Buku Besar'!H7719,Akun1,0)),""))</f>
        <v/>
      </c>
      <c r="L7719" s="331" t="str">
        <f>IF(H7719="","",IFERROR(INDEX(Penerimaan1,MATCH('Buku Besar'!H7719,Akun1,0)),""))</f>
        <v/>
      </c>
      <c r="M7719" s="331" t="str">
        <f>IF(H7719="","",IFERROR(INDEX(Pengeluaran1,MATCH('Buku Besar'!H7719,Akun1,0)),""))</f>
        <v/>
      </c>
    </row>
    <row r="7720" spans="1:13" x14ac:dyDescent="0.25">
      <c r="A7720" s="91" t="str">
        <f t="shared" si="240"/>
        <v/>
      </c>
      <c r="B7720" s="330" t="str">
        <f>IF(A7720="","",IFERROR(INDEX(Tanggal,MATCH('Buku Besar'!A7720,Akun,0)),""))</f>
        <v/>
      </c>
      <c r="C7720" s="2" t="str">
        <f>IF(A7720="","",IFERROR(INDEX(Keterangan,MATCH('Buku Besar'!A7720,Akun,0)),""))</f>
        <v/>
      </c>
      <c r="D7720" s="2" t="str">
        <f>IF(A7720="","",IFERROR(INDEX(Reff,MATCH('Buku Besar'!A7720,Akun,0)),""))</f>
        <v/>
      </c>
      <c r="E7720" s="331" t="str">
        <f>IF(A7720="","",IFERROR(INDEX(Penerimaan,MATCH('Buku Besar'!A7720,Akun,0)),""))</f>
        <v/>
      </c>
      <c r="F7720" s="331" t="str">
        <f>IF(A7720="","",IFERROR(INDEX(Pengeluaran,MATCH('Buku Besar'!A7720,Akun,0)),""))</f>
        <v/>
      </c>
      <c r="H7720" s="91" t="str">
        <f t="shared" si="241"/>
        <v/>
      </c>
      <c r="I7720" s="330" t="str">
        <f>IF(H7720="","",IFERROR(INDEX(Tanggal1,MATCH('Buku Besar'!H7720,Akun1,0)),""))</f>
        <v/>
      </c>
      <c r="J7720" s="2" t="str">
        <f>IF(H7720="","",IFERROR(INDEX(Keterangan1,MATCH('Buku Besar'!H7720,Akun1,0)),""))</f>
        <v/>
      </c>
      <c r="K7720" s="2" t="str">
        <f>IF(H7720="","",IFERROR(INDEX(Reff1,MATCH('Buku Besar'!H7720,Akun1,0)),""))</f>
        <v/>
      </c>
      <c r="L7720" s="331" t="str">
        <f>IF(H7720="","",IFERROR(INDEX(Penerimaan1,MATCH('Buku Besar'!H7720,Akun1,0)),""))</f>
        <v/>
      </c>
      <c r="M7720" s="331" t="str">
        <f>IF(H7720="","",IFERROR(INDEX(Pengeluaran1,MATCH('Buku Besar'!H7720,Akun1,0)),""))</f>
        <v/>
      </c>
    </row>
    <row r="7721" spans="1:13" x14ac:dyDescent="0.25">
      <c r="A7721" s="91" t="str">
        <f t="shared" si="240"/>
        <v/>
      </c>
      <c r="B7721" s="330" t="str">
        <f>IF(A7721="","",IFERROR(INDEX(Tanggal,MATCH('Buku Besar'!A7721,Akun,0)),""))</f>
        <v/>
      </c>
      <c r="C7721" s="2" t="str">
        <f>IF(A7721="","",IFERROR(INDEX(Keterangan,MATCH('Buku Besar'!A7721,Akun,0)),""))</f>
        <v/>
      </c>
      <c r="D7721" s="2" t="str">
        <f>IF(A7721="","",IFERROR(INDEX(Reff,MATCH('Buku Besar'!A7721,Akun,0)),""))</f>
        <v/>
      </c>
      <c r="E7721" s="331" t="str">
        <f>IF(A7721="","",IFERROR(INDEX(Penerimaan,MATCH('Buku Besar'!A7721,Akun,0)),""))</f>
        <v/>
      </c>
      <c r="F7721" s="331" t="str">
        <f>IF(A7721="","",IFERROR(INDEX(Pengeluaran,MATCH('Buku Besar'!A7721,Akun,0)),""))</f>
        <v/>
      </c>
      <c r="H7721" s="91" t="str">
        <f t="shared" si="241"/>
        <v/>
      </c>
      <c r="I7721" s="330" t="str">
        <f>IF(H7721="","",IFERROR(INDEX(Tanggal1,MATCH('Buku Besar'!H7721,Akun1,0)),""))</f>
        <v/>
      </c>
      <c r="J7721" s="2" t="str">
        <f>IF(H7721="","",IFERROR(INDEX(Keterangan1,MATCH('Buku Besar'!H7721,Akun1,0)),""))</f>
        <v/>
      </c>
      <c r="K7721" s="2" t="str">
        <f>IF(H7721="","",IFERROR(INDEX(Reff1,MATCH('Buku Besar'!H7721,Akun1,0)),""))</f>
        <v/>
      </c>
      <c r="L7721" s="331" t="str">
        <f>IF(H7721="","",IFERROR(INDEX(Penerimaan1,MATCH('Buku Besar'!H7721,Akun1,0)),""))</f>
        <v/>
      </c>
      <c r="M7721" s="331" t="str">
        <f>IF(H7721="","",IFERROR(INDEX(Pengeluaran1,MATCH('Buku Besar'!H7721,Akun1,0)),""))</f>
        <v/>
      </c>
    </row>
    <row r="7722" spans="1:13" x14ac:dyDescent="0.25">
      <c r="A7722" s="91" t="str">
        <f t="shared" si="240"/>
        <v/>
      </c>
      <c r="B7722" s="330" t="str">
        <f>IF(A7722="","",IFERROR(INDEX(Tanggal,MATCH('Buku Besar'!A7722,Akun,0)),""))</f>
        <v/>
      </c>
      <c r="C7722" s="2" t="str">
        <f>IF(A7722="","",IFERROR(INDEX(Keterangan,MATCH('Buku Besar'!A7722,Akun,0)),""))</f>
        <v/>
      </c>
      <c r="D7722" s="2" t="str">
        <f>IF(A7722="","",IFERROR(INDEX(Reff,MATCH('Buku Besar'!A7722,Akun,0)),""))</f>
        <v/>
      </c>
      <c r="E7722" s="331" t="str">
        <f>IF(A7722="","",IFERROR(INDEX(Penerimaan,MATCH('Buku Besar'!A7722,Akun,0)),""))</f>
        <v/>
      </c>
      <c r="F7722" s="331" t="str">
        <f>IF(A7722="","",IFERROR(INDEX(Pengeluaran,MATCH('Buku Besar'!A7722,Akun,0)),""))</f>
        <v/>
      </c>
      <c r="H7722" s="91" t="str">
        <f t="shared" si="241"/>
        <v/>
      </c>
      <c r="I7722" s="330" t="str">
        <f>IF(H7722="","",IFERROR(INDEX(Tanggal1,MATCH('Buku Besar'!H7722,Akun1,0)),""))</f>
        <v/>
      </c>
      <c r="J7722" s="2" t="str">
        <f>IF(H7722="","",IFERROR(INDEX(Keterangan1,MATCH('Buku Besar'!H7722,Akun1,0)),""))</f>
        <v/>
      </c>
      <c r="K7722" s="2" t="str">
        <f>IF(H7722="","",IFERROR(INDEX(Reff1,MATCH('Buku Besar'!H7722,Akun1,0)),""))</f>
        <v/>
      </c>
      <c r="L7722" s="331" t="str">
        <f>IF(H7722="","",IFERROR(INDEX(Penerimaan1,MATCH('Buku Besar'!H7722,Akun1,0)),""))</f>
        <v/>
      </c>
      <c r="M7722" s="331" t="str">
        <f>IF(H7722="","",IFERROR(INDEX(Pengeluaran1,MATCH('Buku Besar'!H7722,Akun1,0)),""))</f>
        <v/>
      </c>
    </row>
    <row r="7723" spans="1:13" x14ac:dyDescent="0.25">
      <c r="A7723" s="91" t="str">
        <f t="shared" si="240"/>
        <v/>
      </c>
      <c r="B7723" s="330" t="str">
        <f>IF(A7723="","",IFERROR(INDEX(Tanggal,MATCH('Buku Besar'!A7723,Akun,0)),""))</f>
        <v/>
      </c>
      <c r="C7723" s="2" t="str">
        <f>IF(A7723="","",IFERROR(INDEX(Keterangan,MATCH('Buku Besar'!A7723,Akun,0)),""))</f>
        <v/>
      </c>
      <c r="D7723" s="2" t="str">
        <f>IF(A7723="","",IFERROR(INDEX(Reff,MATCH('Buku Besar'!A7723,Akun,0)),""))</f>
        <v/>
      </c>
      <c r="E7723" s="331" t="str">
        <f>IF(A7723="","",IFERROR(INDEX(Penerimaan,MATCH('Buku Besar'!A7723,Akun,0)),""))</f>
        <v/>
      </c>
      <c r="F7723" s="331" t="str">
        <f>IF(A7723="","",IFERROR(INDEX(Pengeluaran,MATCH('Buku Besar'!A7723,Akun,0)),""))</f>
        <v/>
      </c>
      <c r="H7723" s="91" t="str">
        <f t="shared" si="241"/>
        <v/>
      </c>
      <c r="I7723" s="330" t="str">
        <f>IF(H7723="","",IFERROR(INDEX(Tanggal1,MATCH('Buku Besar'!H7723,Akun1,0)),""))</f>
        <v/>
      </c>
      <c r="J7723" s="2" t="str">
        <f>IF(H7723="","",IFERROR(INDEX(Keterangan1,MATCH('Buku Besar'!H7723,Akun1,0)),""))</f>
        <v/>
      </c>
      <c r="K7723" s="2" t="str">
        <f>IF(H7723="","",IFERROR(INDEX(Reff1,MATCH('Buku Besar'!H7723,Akun1,0)),""))</f>
        <v/>
      </c>
      <c r="L7723" s="331" t="str">
        <f>IF(H7723="","",IFERROR(INDEX(Penerimaan1,MATCH('Buku Besar'!H7723,Akun1,0)),""))</f>
        <v/>
      </c>
      <c r="M7723" s="331" t="str">
        <f>IF(H7723="","",IFERROR(INDEX(Pengeluaran1,MATCH('Buku Besar'!H7723,Akun1,0)),""))</f>
        <v/>
      </c>
    </row>
    <row r="7724" spans="1:13" x14ac:dyDescent="0.25">
      <c r="A7724" s="91" t="str">
        <f t="shared" si="240"/>
        <v/>
      </c>
      <c r="B7724" s="330" t="str">
        <f>IF(A7724="","",IFERROR(INDEX(Tanggal,MATCH('Buku Besar'!A7724,Akun,0)),""))</f>
        <v/>
      </c>
      <c r="C7724" s="2" t="str">
        <f>IF(A7724="","",IFERROR(INDEX(Keterangan,MATCH('Buku Besar'!A7724,Akun,0)),""))</f>
        <v/>
      </c>
      <c r="D7724" s="2" t="str">
        <f>IF(A7724="","",IFERROR(INDEX(Reff,MATCH('Buku Besar'!A7724,Akun,0)),""))</f>
        <v/>
      </c>
      <c r="E7724" s="331" t="str">
        <f>IF(A7724="","",IFERROR(INDEX(Penerimaan,MATCH('Buku Besar'!A7724,Akun,0)),""))</f>
        <v/>
      </c>
      <c r="F7724" s="331" t="str">
        <f>IF(A7724="","",IFERROR(INDEX(Pengeluaran,MATCH('Buku Besar'!A7724,Akun,0)),""))</f>
        <v/>
      </c>
      <c r="H7724" s="91" t="str">
        <f t="shared" si="241"/>
        <v/>
      </c>
      <c r="I7724" s="330" t="str">
        <f>IF(H7724="","",IFERROR(INDEX(Tanggal1,MATCH('Buku Besar'!H7724,Akun1,0)),""))</f>
        <v/>
      </c>
      <c r="J7724" s="2" t="str">
        <f>IF(H7724="","",IFERROR(INDEX(Keterangan1,MATCH('Buku Besar'!H7724,Akun1,0)),""))</f>
        <v/>
      </c>
      <c r="K7724" s="2" t="str">
        <f>IF(H7724="","",IFERROR(INDEX(Reff1,MATCH('Buku Besar'!H7724,Akun1,0)),""))</f>
        <v/>
      </c>
      <c r="L7724" s="331" t="str">
        <f>IF(H7724="","",IFERROR(INDEX(Penerimaan1,MATCH('Buku Besar'!H7724,Akun1,0)),""))</f>
        <v/>
      </c>
      <c r="M7724" s="331" t="str">
        <f>IF(H7724="","",IFERROR(INDEX(Pengeluaran1,MATCH('Buku Besar'!H7724,Akun1,0)),""))</f>
        <v/>
      </c>
    </row>
    <row r="7725" spans="1:13" x14ac:dyDescent="0.25">
      <c r="A7725" s="91" t="str">
        <f t="shared" si="240"/>
        <v/>
      </c>
      <c r="B7725" s="330" t="str">
        <f>IF(A7725="","",IFERROR(INDEX(Tanggal,MATCH('Buku Besar'!A7725,Akun,0)),""))</f>
        <v/>
      </c>
      <c r="C7725" s="2" t="str">
        <f>IF(A7725="","",IFERROR(INDEX(Keterangan,MATCH('Buku Besar'!A7725,Akun,0)),""))</f>
        <v/>
      </c>
      <c r="D7725" s="2" t="str">
        <f>IF(A7725="","",IFERROR(INDEX(Reff,MATCH('Buku Besar'!A7725,Akun,0)),""))</f>
        <v/>
      </c>
      <c r="E7725" s="331" t="str">
        <f>IF(A7725="","",IFERROR(INDEX(Penerimaan,MATCH('Buku Besar'!A7725,Akun,0)),""))</f>
        <v/>
      </c>
      <c r="F7725" s="331" t="str">
        <f>IF(A7725="","",IFERROR(INDEX(Pengeluaran,MATCH('Buku Besar'!A7725,Akun,0)),""))</f>
        <v/>
      </c>
      <c r="H7725" s="91" t="str">
        <f t="shared" si="241"/>
        <v/>
      </c>
      <c r="I7725" s="330" t="str">
        <f>IF(H7725="","",IFERROR(INDEX(Tanggal1,MATCH('Buku Besar'!H7725,Akun1,0)),""))</f>
        <v/>
      </c>
      <c r="J7725" s="2" t="str">
        <f>IF(H7725="","",IFERROR(INDEX(Keterangan1,MATCH('Buku Besar'!H7725,Akun1,0)),""))</f>
        <v/>
      </c>
      <c r="K7725" s="2" t="str">
        <f>IF(H7725="","",IFERROR(INDEX(Reff1,MATCH('Buku Besar'!H7725,Akun1,0)),""))</f>
        <v/>
      </c>
      <c r="L7725" s="331" t="str">
        <f>IF(H7725="","",IFERROR(INDEX(Penerimaan1,MATCH('Buku Besar'!H7725,Akun1,0)),""))</f>
        <v/>
      </c>
      <c r="M7725" s="331" t="str">
        <f>IF(H7725="","",IFERROR(INDEX(Pengeluaran1,MATCH('Buku Besar'!H7725,Akun1,0)),""))</f>
        <v/>
      </c>
    </row>
    <row r="7726" spans="1:13" x14ac:dyDescent="0.25">
      <c r="A7726" s="91" t="str">
        <f t="shared" si="240"/>
        <v/>
      </c>
      <c r="B7726" s="330" t="str">
        <f>IF(A7726="","",IFERROR(INDEX(Tanggal,MATCH('Buku Besar'!A7726,Akun,0)),""))</f>
        <v/>
      </c>
      <c r="C7726" s="2" t="str">
        <f>IF(A7726="","",IFERROR(INDEX(Keterangan,MATCH('Buku Besar'!A7726,Akun,0)),""))</f>
        <v/>
      </c>
      <c r="D7726" s="2" t="str">
        <f>IF(A7726="","",IFERROR(INDEX(Reff,MATCH('Buku Besar'!A7726,Akun,0)),""))</f>
        <v/>
      </c>
      <c r="E7726" s="331" t="str">
        <f>IF(A7726="","",IFERROR(INDEX(Penerimaan,MATCH('Buku Besar'!A7726,Akun,0)),""))</f>
        <v/>
      </c>
      <c r="F7726" s="331" t="str">
        <f>IF(A7726="","",IFERROR(INDEX(Pengeluaran,MATCH('Buku Besar'!A7726,Akun,0)),""))</f>
        <v/>
      </c>
      <c r="H7726" s="91" t="str">
        <f t="shared" si="241"/>
        <v/>
      </c>
      <c r="I7726" s="330" t="str">
        <f>IF(H7726="","",IFERROR(INDEX(Tanggal1,MATCH('Buku Besar'!H7726,Akun1,0)),""))</f>
        <v/>
      </c>
      <c r="J7726" s="2" t="str">
        <f>IF(H7726="","",IFERROR(INDEX(Keterangan1,MATCH('Buku Besar'!H7726,Akun1,0)),""))</f>
        <v/>
      </c>
      <c r="K7726" s="2" t="str">
        <f>IF(H7726="","",IFERROR(INDEX(Reff1,MATCH('Buku Besar'!H7726,Akun1,0)),""))</f>
        <v/>
      </c>
      <c r="L7726" s="331" t="str">
        <f>IF(H7726="","",IFERROR(INDEX(Penerimaan1,MATCH('Buku Besar'!H7726,Akun1,0)),""))</f>
        <v/>
      </c>
      <c r="M7726" s="331" t="str">
        <f>IF(H7726="","",IFERROR(INDEX(Pengeluaran1,MATCH('Buku Besar'!H7726,Akun1,0)),""))</f>
        <v/>
      </c>
    </row>
    <row r="7727" spans="1:13" x14ac:dyDescent="0.25">
      <c r="A7727" s="91" t="str">
        <f t="shared" si="240"/>
        <v/>
      </c>
      <c r="B7727" s="330" t="str">
        <f>IF(A7727="","",IFERROR(INDEX(Tanggal,MATCH('Buku Besar'!A7727,Akun,0)),""))</f>
        <v/>
      </c>
      <c r="C7727" s="2" t="str">
        <f>IF(A7727="","",IFERROR(INDEX(Keterangan,MATCH('Buku Besar'!A7727,Akun,0)),""))</f>
        <v/>
      </c>
      <c r="D7727" s="2" t="str">
        <f>IF(A7727="","",IFERROR(INDEX(Reff,MATCH('Buku Besar'!A7727,Akun,0)),""))</f>
        <v/>
      </c>
      <c r="E7727" s="331" t="str">
        <f>IF(A7727="","",IFERROR(INDEX(Penerimaan,MATCH('Buku Besar'!A7727,Akun,0)),""))</f>
        <v/>
      </c>
      <c r="F7727" s="331" t="str">
        <f>IF(A7727="","",IFERROR(INDEX(Pengeluaran,MATCH('Buku Besar'!A7727,Akun,0)),""))</f>
        <v/>
      </c>
      <c r="H7727" s="91" t="str">
        <f t="shared" si="241"/>
        <v/>
      </c>
      <c r="I7727" s="330" t="str">
        <f>IF(H7727="","",IFERROR(INDEX(Tanggal1,MATCH('Buku Besar'!H7727,Akun1,0)),""))</f>
        <v/>
      </c>
      <c r="J7727" s="2" t="str">
        <f>IF(H7727="","",IFERROR(INDEX(Keterangan1,MATCH('Buku Besar'!H7727,Akun1,0)),""))</f>
        <v/>
      </c>
      <c r="K7727" s="2" t="str">
        <f>IF(H7727="","",IFERROR(INDEX(Reff1,MATCH('Buku Besar'!H7727,Akun1,0)),""))</f>
        <v/>
      </c>
      <c r="L7727" s="331" t="str">
        <f>IF(H7727="","",IFERROR(INDEX(Penerimaan1,MATCH('Buku Besar'!H7727,Akun1,0)),""))</f>
        <v/>
      </c>
      <c r="M7727" s="331" t="str">
        <f>IF(H7727="","",IFERROR(INDEX(Pengeluaran1,MATCH('Buku Besar'!H7727,Akun1,0)),""))</f>
        <v/>
      </c>
    </row>
    <row r="7728" spans="1:13" x14ac:dyDescent="0.25">
      <c r="A7728" s="91" t="str">
        <f t="shared" si="240"/>
        <v/>
      </c>
      <c r="B7728" s="330" t="str">
        <f>IF(A7728="","",IFERROR(INDEX(Tanggal,MATCH('Buku Besar'!A7728,Akun,0)),""))</f>
        <v/>
      </c>
      <c r="C7728" s="2" t="str">
        <f>IF(A7728="","",IFERROR(INDEX(Keterangan,MATCH('Buku Besar'!A7728,Akun,0)),""))</f>
        <v/>
      </c>
      <c r="D7728" s="2" t="str">
        <f>IF(A7728="","",IFERROR(INDEX(Reff,MATCH('Buku Besar'!A7728,Akun,0)),""))</f>
        <v/>
      </c>
      <c r="E7728" s="331" t="str">
        <f>IF(A7728="","",IFERROR(INDEX(Penerimaan,MATCH('Buku Besar'!A7728,Akun,0)),""))</f>
        <v/>
      </c>
      <c r="F7728" s="331" t="str">
        <f>IF(A7728="","",IFERROR(INDEX(Pengeluaran,MATCH('Buku Besar'!A7728,Akun,0)),""))</f>
        <v/>
      </c>
      <c r="H7728" s="91" t="str">
        <f t="shared" si="241"/>
        <v/>
      </c>
      <c r="I7728" s="330" t="str">
        <f>IF(H7728="","",IFERROR(INDEX(Tanggal1,MATCH('Buku Besar'!H7728,Akun1,0)),""))</f>
        <v/>
      </c>
      <c r="J7728" s="2" t="str">
        <f>IF(H7728="","",IFERROR(INDEX(Keterangan1,MATCH('Buku Besar'!H7728,Akun1,0)),""))</f>
        <v/>
      </c>
      <c r="K7728" s="2" t="str">
        <f>IF(H7728="","",IFERROR(INDEX(Reff1,MATCH('Buku Besar'!H7728,Akun1,0)),""))</f>
        <v/>
      </c>
      <c r="L7728" s="331" t="str">
        <f>IF(H7728="","",IFERROR(INDEX(Penerimaan1,MATCH('Buku Besar'!H7728,Akun1,0)),""))</f>
        <v/>
      </c>
      <c r="M7728" s="331" t="str">
        <f>IF(H7728="","",IFERROR(INDEX(Pengeluaran1,MATCH('Buku Besar'!H7728,Akun1,0)),""))</f>
        <v/>
      </c>
    </row>
    <row r="7729" spans="1:13" x14ac:dyDescent="0.25">
      <c r="A7729" s="91" t="str">
        <f t="shared" si="240"/>
        <v/>
      </c>
      <c r="B7729" s="330" t="str">
        <f>IF(A7729="","",IFERROR(INDEX(Tanggal,MATCH('Buku Besar'!A7729,Akun,0)),""))</f>
        <v/>
      </c>
      <c r="C7729" s="2" t="str">
        <f>IF(A7729="","",IFERROR(INDEX(Keterangan,MATCH('Buku Besar'!A7729,Akun,0)),""))</f>
        <v/>
      </c>
      <c r="D7729" s="2" t="str">
        <f>IF(A7729="","",IFERROR(INDEX(Reff,MATCH('Buku Besar'!A7729,Akun,0)),""))</f>
        <v/>
      </c>
      <c r="E7729" s="331" t="str">
        <f>IF(A7729="","",IFERROR(INDEX(Penerimaan,MATCH('Buku Besar'!A7729,Akun,0)),""))</f>
        <v/>
      </c>
      <c r="F7729" s="331" t="str">
        <f>IF(A7729="","",IFERROR(INDEX(Pengeluaran,MATCH('Buku Besar'!A7729,Akun,0)),""))</f>
        <v/>
      </c>
      <c r="H7729" s="91" t="str">
        <f t="shared" si="241"/>
        <v/>
      </c>
      <c r="I7729" s="330" t="str">
        <f>IF(H7729="","",IFERROR(INDEX(Tanggal1,MATCH('Buku Besar'!H7729,Akun1,0)),""))</f>
        <v/>
      </c>
      <c r="J7729" s="2" t="str">
        <f>IF(H7729="","",IFERROR(INDEX(Keterangan1,MATCH('Buku Besar'!H7729,Akun1,0)),""))</f>
        <v/>
      </c>
      <c r="K7729" s="2" t="str">
        <f>IF(H7729="","",IFERROR(INDEX(Reff1,MATCH('Buku Besar'!H7729,Akun1,0)),""))</f>
        <v/>
      </c>
      <c r="L7729" s="331" t="str">
        <f>IF(H7729="","",IFERROR(INDEX(Penerimaan1,MATCH('Buku Besar'!H7729,Akun1,0)),""))</f>
        <v/>
      </c>
      <c r="M7729" s="331" t="str">
        <f>IF(H7729="","",IFERROR(INDEX(Pengeluaran1,MATCH('Buku Besar'!H7729,Akun1,0)),""))</f>
        <v/>
      </c>
    </row>
    <row r="7730" spans="1:13" x14ac:dyDescent="0.25">
      <c r="A7730" s="91" t="str">
        <f t="shared" si="240"/>
        <v/>
      </c>
      <c r="B7730" s="330" t="str">
        <f>IF(A7730="","",IFERROR(INDEX(Tanggal,MATCH('Buku Besar'!A7730,Akun,0)),""))</f>
        <v/>
      </c>
      <c r="C7730" s="2" t="str">
        <f>IF(A7730="","",IFERROR(INDEX(Keterangan,MATCH('Buku Besar'!A7730,Akun,0)),""))</f>
        <v/>
      </c>
      <c r="D7730" s="2" t="str">
        <f>IF(A7730="","",IFERROR(INDEX(Reff,MATCH('Buku Besar'!A7730,Akun,0)),""))</f>
        <v/>
      </c>
      <c r="E7730" s="331" t="str">
        <f>IF(A7730="","",IFERROR(INDEX(Penerimaan,MATCH('Buku Besar'!A7730,Akun,0)),""))</f>
        <v/>
      </c>
      <c r="F7730" s="331" t="str">
        <f>IF(A7730="","",IFERROR(INDEX(Pengeluaran,MATCH('Buku Besar'!A7730,Akun,0)),""))</f>
        <v/>
      </c>
      <c r="H7730" s="91" t="str">
        <f t="shared" si="241"/>
        <v/>
      </c>
      <c r="I7730" s="330" t="str">
        <f>IF(H7730="","",IFERROR(INDEX(Tanggal1,MATCH('Buku Besar'!H7730,Akun1,0)),""))</f>
        <v/>
      </c>
      <c r="J7730" s="2" t="str">
        <f>IF(H7730="","",IFERROR(INDEX(Keterangan1,MATCH('Buku Besar'!H7730,Akun1,0)),""))</f>
        <v/>
      </c>
      <c r="K7730" s="2" t="str">
        <f>IF(H7730="","",IFERROR(INDEX(Reff1,MATCH('Buku Besar'!H7730,Akun1,0)),""))</f>
        <v/>
      </c>
      <c r="L7730" s="331" t="str">
        <f>IF(H7730="","",IFERROR(INDEX(Penerimaan1,MATCH('Buku Besar'!H7730,Akun1,0)),""))</f>
        <v/>
      </c>
      <c r="M7730" s="331" t="str">
        <f>IF(H7730="","",IFERROR(INDEX(Pengeluaran1,MATCH('Buku Besar'!H7730,Akun1,0)),""))</f>
        <v/>
      </c>
    </row>
    <row r="7731" spans="1:13" x14ac:dyDescent="0.25">
      <c r="A7731" s="91" t="str">
        <f t="shared" si="240"/>
        <v/>
      </c>
      <c r="B7731" s="330" t="str">
        <f>IF(A7731="","",IFERROR(INDEX(Tanggal,MATCH('Buku Besar'!A7731,Akun,0)),""))</f>
        <v/>
      </c>
      <c r="C7731" s="2" t="str">
        <f>IF(A7731="","",IFERROR(INDEX(Keterangan,MATCH('Buku Besar'!A7731,Akun,0)),""))</f>
        <v/>
      </c>
      <c r="D7731" s="2" t="str">
        <f>IF(A7731="","",IFERROR(INDEX(Reff,MATCH('Buku Besar'!A7731,Akun,0)),""))</f>
        <v/>
      </c>
      <c r="E7731" s="331" t="str">
        <f>IF(A7731="","",IFERROR(INDEX(Penerimaan,MATCH('Buku Besar'!A7731,Akun,0)),""))</f>
        <v/>
      </c>
      <c r="F7731" s="331" t="str">
        <f>IF(A7731="","",IFERROR(INDEX(Pengeluaran,MATCH('Buku Besar'!A7731,Akun,0)),""))</f>
        <v/>
      </c>
      <c r="H7731" s="91" t="str">
        <f t="shared" si="241"/>
        <v/>
      </c>
      <c r="I7731" s="330" t="str">
        <f>IF(H7731="","",IFERROR(INDEX(Tanggal1,MATCH('Buku Besar'!H7731,Akun1,0)),""))</f>
        <v/>
      </c>
      <c r="J7731" s="2" t="str">
        <f>IF(H7731="","",IFERROR(INDEX(Keterangan1,MATCH('Buku Besar'!H7731,Akun1,0)),""))</f>
        <v/>
      </c>
      <c r="K7731" s="2" t="str">
        <f>IF(H7731="","",IFERROR(INDEX(Reff1,MATCH('Buku Besar'!H7731,Akun1,0)),""))</f>
        <v/>
      </c>
      <c r="L7731" s="331" t="str">
        <f>IF(H7731="","",IFERROR(INDEX(Penerimaan1,MATCH('Buku Besar'!H7731,Akun1,0)),""))</f>
        <v/>
      </c>
      <c r="M7731" s="331" t="str">
        <f>IF(H7731="","",IFERROR(INDEX(Pengeluaran1,MATCH('Buku Besar'!H7731,Akun1,0)),""))</f>
        <v/>
      </c>
    </row>
    <row r="7732" spans="1:13" x14ac:dyDescent="0.25">
      <c r="A7732" s="91" t="str">
        <f t="shared" si="240"/>
        <v/>
      </c>
      <c r="B7732" s="330" t="str">
        <f>IF(A7732="","",IFERROR(INDEX(Tanggal,MATCH('Buku Besar'!A7732,Akun,0)),""))</f>
        <v/>
      </c>
      <c r="C7732" s="2" t="str">
        <f>IF(A7732="","",IFERROR(INDEX(Keterangan,MATCH('Buku Besar'!A7732,Akun,0)),""))</f>
        <v/>
      </c>
      <c r="D7732" s="2" t="str">
        <f>IF(A7732="","",IFERROR(INDEX(Reff,MATCH('Buku Besar'!A7732,Akun,0)),""))</f>
        <v/>
      </c>
      <c r="E7732" s="331" t="str">
        <f>IF(A7732="","",IFERROR(INDEX(Penerimaan,MATCH('Buku Besar'!A7732,Akun,0)),""))</f>
        <v/>
      </c>
      <c r="F7732" s="331" t="str">
        <f>IF(A7732="","",IFERROR(INDEX(Pengeluaran,MATCH('Buku Besar'!A7732,Akun,0)),""))</f>
        <v/>
      </c>
      <c r="H7732" s="91" t="str">
        <f t="shared" si="241"/>
        <v/>
      </c>
      <c r="I7732" s="330" t="str">
        <f>IF(H7732="","",IFERROR(INDEX(Tanggal1,MATCH('Buku Besar'!H7732,Akun1,0)),""))</f>
        <v/>
      </c>
      <c r="J7732" s="2" t="str">
        <f>IF(H7732="","",IFERROR(INDEX(Keterangan1,MATCH('Buku Besar'!H7732,Akun1,0)),""))</f>
        <v/>
      </c>
      <c r="K7732" s="2" t="str">
        <f>IF(H7732="","",IFERROR(INDEX(Reff1,MATCH('Buku Besar'!H7732,Akun1,0)),""))</f>
        <v/>
      </c>
      <c r="L7732" s="331" t="str">
        <f>IF(H7732="","",IFERROR(INDEX(Penerimaan1,MATCH('Buku Besar'!H7732,Akun1,0)),""))</f>
        <v/>
      </c>
      <c r="M7732" s="331" t="str">
        <f>IF(H7732="","",IFERROR(INDEX(Pengeluaran1,MATCH('Buku Besar'!H7732,Akun1,0)),""))</f>
        <v/>
      </c>
    </row>
    <row r="7733" spans="1:13" x14ac:dyDescent="0.25">
      <c r="A7733" s="91" t="str">
        <f t="shared" si="240"/>
        <v/>
      </c>
      <c r="B7733" s="330" t="str">
        <f>IF(A7733="","",IFERROR(INDEX(Tanggal,MATCH('Buku Besar'!A7733,Akun,0)),""))</f>
        <v/>
      </c>
      <c r="C7733" s="2" t="str">
        <f>IF(A7733="","",IFERROR(INDEX(Keterangan,MATCH('Buku Besar'!A7733,Akun,0)),""))</f>
        <v/>
      </c>
      <c r="D7733" s="2" t="str">
        <f>IF(A7733="","",IFERROR(INDEX(Reff,MATCH('Buku Besar'!A7733,Akun,0)),""))</f>
        <v/>
      </c>
      <c r="E7733" s="331" t="str">
        <f>IF(A7733="","",IFERROR(INDEX(Penerimaan,MATCH('Buku Besar'!A7733,Akun,0)),""))</f>
        <v/>
      </c>
      <c r="F7733" s="331" t="str">
        <f>IF(A7733="","",IFERROR(INDEX(Pengeluaran,MATCH('Buku Besar'!A7733,Akun,0)),""))</f>
        <v/>
      </c>
      <c r="H7733" s="91" t="str">
        <f t="shared" si="241"/>
        <v/>
      </c>
      <c r="I7733" s="330" t="str">
        <f>IF(H7733="","",IFERROR(INDEX(Tanggal1,MATCH('Buku Besar'!H7733,Akun1,0)),""))</f>
        <v/>
      </c>
      <c r="J7733" s="2" t="str">
        <f>IF(H7733="","",IFERROR(INDEX(Keterangan1,MATCH('Buku Besar'!H7733,Akun1,0)),""))</f>
        <v/>
      </c>
      <c r="K7733" s="2" t="str">
        <f>IF(H7733="","",IFERROR(INDEX(Reff1,MATCH('Buku Besar'!H7733,Akun1,0)),""))</f>
        <v/>
      </c>
      <c r="L7733" s="331" t="str">
        <f>IF(H7733="","",IFERROR(INDEX(Penerimaan1,MATCH('Buku Besar'!H7733,Akun1,0)),""))</f>
        <v/>
      </c>
      <c r="M7733" s="331" t="str">
        <f>IF(H7733="","",IFERROR(INDEX(Pengeluaran1,MATCH('Buku Besar'!H7733,Akun1,0)),""))</f>
        <v/>
      </c>
    </row>
    <row r="7734" spans="1:13" x14ac:dyDescent="0.25">
      <c r="A7734" s="91" t="str">
        <f t="shared" si="240"/>
        <v/>
      </c>
      <c r="B7734" s="330" t="str">
        <f>IF(A7734="","",IFERROR(INDEX(Tanggal,MATCH('Buku Besar'!A7734,Akun,0)),""))</f>
        <v/>
      </c>
      <c r="C7734" s="2" t="str">
        <f>IF(A7734="","",IFERROR(INDEX(Keterangan,MATCH('Buku Besar'!A7734,Akun,0)),""))</f>
        <v/>
      </c>
      <c r="D7734" s="2" t="str">
        <f>IF(A7734="","",IFERROR(INDEX(Reff,MATCH('Buku Besar'!A7734,Akun,0)),""))</f>
        <v/>
      </c>
      <c r="E7734" s="331" t="str">
        <f>IF(A7734="","",IFERROR(INDEX(Penerimaan,MATCH('Buku Besar'!A7734,Akun,0)),""))</f>
        <v/>
      </c>
      <c r="F7734" s="331" t="str">
        <f>IF(A7734="","",IFERROR(INDEX(Pengeluaran,MATCH('Buku Besar'!A7734,Akun,0)),""))</f>
        <v/>
      </c>
      <c r="H7734" s="91" t="str">
        <f t="shared" si="241"/>
        <v/>
      </c>
      <c r="I7734" s="330" t="str">
        <f>IF(H7734="","",IFERROR(INDEX(Tanggal1,MATCH('Buku Besar'!H7734,Akun1,0)),""))</f>
        <v/>
      </c>
      <c r="J7734" s="2" t="str">
        <f>IF(H7734="","",IFERROR(INDEX(Keterangan1,MATCH('Buku Besar'!H7734,Akun1,0)),""))</f>
        <v/>
      </c>
      <c r="K7734" s="2" t="str">
        <f>IF(H7734="","",IFERROR(INDEX(Reff1,MATCH('Buku Besar'!H7734,Akun1,0)),""))</f>
        <v/>
      </c>
      <c r="L7734" s="331" t="str">
        <f>IF(H7734="","",IFERROR(INDEX(Penerimaan1,MATCH('Buku Besar'!H7734,Akun1,0)),""))</f>
        <v/>
      </c>
      <c r="M7734" s="331" t="str">
        <f>IF(H7734="","",IFERROR(INDEX(Pengeluaran1,MATCH('Buku Besar'!H7734,Akun1,0)),""))</f>
        <v/>
      </c>
    </row>
    <row r="7735" spans="1:13" x14ac:dyDescent="0.25">
      <c r="A7735" s="91" t="str">
        <f t="shared" si="240"/>
        <v/>
      </c>
      <c r="B7735" s="330" t="str">
        <f>IF(A7735="","",IFERROR(INDEX(Tanggal,MATCH('Buku Besar'!A7735,Akun,0)),""))</f>
        <v/>
      </c>
      <c r="C7735" s="2" t="str">
        <f>IF(A7735="","",IFERROR(INDEX(Keterangan,MATCH('Buku Besar'!A7735,Akun,0)),""))</f>
        <v/>
      </c>
      <c r="D7735" s="2" t="str">
        <f>IF(A7735="","",IFERROR(INDEX(Reff,MATCH('Buku Besar'!A7735,Akun,0)),""))</f>
        <v/>
      </c>
      <c r="E7735" s="331" t="str">
        <f>IF(A7735="","",IFERROR(INDEX(Penerimaan,MATCH('Buku Besar'!A7735,Akun,0)),""))</f>
        <v/>
      </c>
      <c r="F7735" s="331" t="str">
        <f>IF(A7735="","",IFERROR(INDEX(Pengeluaran,MATCH('Buku Besar'!A7735,Akun,0)),""))</f>
        <v/>
      </c>
      <c r="H7735" s="91" t="str">
        <f t="shared" si="241"/>
        <v/>
      </c>
      <c r="I7735" s="330" t="str">
        <f>IF(H7735="","",IFERROR(INDEX(Tanggal1,MATCH('Buku Besar'!H7735,Akun1,0)),""))</f>
        <v/>
      </c>
      <c r="J7735" s="2" t="str">
        <f>IF(H7735="","",IFERROR(INDEX(Keterangan1,MATCH('Buku Besar'!H7735,Akun1,0)),""))</f>
        <v/>
      </c>
      <c r="K7735" s="2" t="str">
        <f>IF(H7735="","",IFERROR(INDEX(Reff1,MATCH('Buku Besar'!H7735,Akun1,0)),""))</f>
        <v/>
      </c>
      <c r="L7735" s="331" t="str">
        <f>IF(H7735="","",IFERROR(INDEX(Penerimaan1,MATCH('Buku Besar'!H7735,Akun1,0)),""))</f>
        <v/>
      </c>
      <c r="M7735" s="331" t="str">
        <f>IF(H7735="","",IFERROR(INDEX(Pengeluaran1,MATCH('Buku Besar'!H7735,Akun1,0)),""))</f>
        <v/>
      </c>
    </row>
    <row r="7736" spans="1:13" x14ac:dyDescent="0.25">
      <c r="A7736" s="91" t="str">
        <f t="shared" si="240"/>
        <v/>
      </c>
      <c r="B7736" s="330" t="str">
        <f>IF(A7736="","",IFERROR(INDEX(Tanggal,MATCH('Buku Besar'!A7736,Akun,0)),""))</f>
        <v/>
      </c>
      <c r="C7736" s="2" t="str">
        <f>IF(A7736="","",IFERROR(INDEX(Keterangan,MATCH('Buku Besar'!A7736,Akun,0)),""))</f>
        <v/>
      </c>
      <c r="D7736" s="2" t="str">
        <f>IF(A7736="","",IFERROR(INDEX(Reff,MATCH('Buku Besar'!A7736,Akun,0)),""))</f>
        <v/>
      </c>
      <c r="E7736" s="331" t="str">
        <f>IF(A7736="","",IFERROR(INDEX(Penerimaan,MATCH('Buku Besar'!A7736,Akun,0)),""))</f>
        <v/>
      </c>
      <c r="F7736" s="331" t="str">
        <f>IF(A7736="","",IFERROR(INDEX(Pengeluaran,MATCH('Buku Besar'!A7736,Akun,0)),""))</f>
        <v/>
      </c>
      <c r="H7736" s="91" t="str">
        <f t="shared" si="241"/>
        <v/>
      </c>
      <c r="I7736" s="330" t="str">
        <f>IF(H7736="","",IFERROR(INDEX(Tanggal1,MATCH('Buku Besar'!H7736,Akun1,0)),""))</f>
        <v/>
      </c>
      <c r="J7736" s="2" t="str">
        <f>IF(H7736="","",IFERROR(INDEX(Keterangan1,MATCH('Buku Besar'!H7736,Akun1,0)),""))</f>
        <v/>
      </c>
      <c r="K7736" s="2" t="str">
        <f>IF(H7736="","",IFERROR(INDEX(Reff1,MATCH('Buku Besar'!H7736,Akun1,0)),""))</f>
        <v/>
      </c>
      <c r="L7736" s="331" t="str">
        <f>IF(H7736="","",IFERROR(INDEX(Penerimaan1,MATCH('Buku Besar'!H7736,Akun1,0)),""))</f>
        <v/>
      </c>
      <c r="M7736" s="331" t="str">
        <f>IF(H7736="","",IFERROR(INDEX(Pengeluaran1,MATCH('Buku Besar'!H7736,Akun1,0)),""))</f>
        <v/>
      </c>
    </row>
    <row r="7737" spans="1:13" x14ac:dyDescent="0.25">
      <c r="A7737" s="91" t="str">
        <f t="shared" si="240"/>
        <v/>
      </c>
      <c r="B7737" s="330" t="str">
        <f>IF(A7737="","",IFERROR(INDEX(Tanggal,MATCH('Buku Besar'!A7737,Akun,0)),""))</f>
        <v/>
      </c>
      <c r="C7737" s="2" t="str">
        <f>IF(A7737="","",IFERROR(INDEX(Keterangan,MATCH('Buku Besar'!A7737,Akun,0)),""))</f>
        <v/>
      </c>
      <c r="D7737" s="2" t="str">
        <f>IF(A7737="","",IFERROR(INDEX(Reff,MATCH('Buku Besar'!A7737,Akun,0)),""))</f>
        <v/>
      </c>
      <c r="E7737" s="331" t="str">
        <f>IF(A7737="","",IFERROR(INDEX(Penerimaan,MATCH('Buku Besar'!A7737,Akun,0)),""))</f>
        <v/>
      </c>
      <c r="F7737" s="331" t="str">
        <f>IF(A7737="","",IFERROR(INDEX(Pengeluaran,MATCH('Buku Besar'!A7737,Akun,0)),""))</f>
        <v/>
      </c>
      <c r="H7737" s="91" t="str">
        <f t="shared" si="241"/>
        <v/>
      </c>
      <c r="I7737" s="330" t="str">
        <f>IF(H7737="","",IFERROR(INDEX(Tanggal1,MATCH('Buku Besar'!H7737,Akun1,0)),""))</f>
        <v/>
      </c>
      <c r="J7737" s="2" t="str">
        <f>IF(H7737="","",IFERROR(INDEX(Keterangan1,MATCH('Buku Besar'!H7737,Akun1,0)),""))</f>
        <v/>
      </c>
      <c r="K7737" s="2" t="str">
        <f>IF(H7737="","",IFERROR(INDEX(Reff1,MATCH('Buku Besar'!H7737,Akun1,0)),""))</f>
        <v/>
      </c>
      <c r="L7737" s="331" t="str">
        <f>IF(H7737="","",IFERROR(INDEX(Penerimaan1,MATCH('Buku Besar'!H7737,Akun1,0)),""))</f>
        <v/>
      </c>
      <c r="M7737" s="331" t="str">
        <f>IF(H7737="","",IFERROR(INDEX(Pengeluaran1,MATCH('Buku Besar'!H7737,Akun1,0)),""))</f>
        <v/>
      </c>
    </row>
    <row r="7738" spans="1:13" x14ac:dyDescent="0.25">
      <c r="A7738" s="91" t="str">
        <f t="shared" si="240"/>
        <v/>
      </c>
      <c r="B7738" s="330" t="str">
        <f>IF(A7738="","",IFERROR(INDEX(Tanggal,MATCH('Buku Besar'!A7738,Akun,0)),""))</f>
        <v/>
      </c>
      <c r="C7738" s="2" t="str">
        <f>IF(A7738="","",IFERROR(INDEX(Keterangan,MATCH('Buku Besar'!A7738,Akun,0)),""))</f>
        <v/>
      </c>
      <c r="D7738" s="2" t="str">
        <f>IF(A7738="","",IFERROR(INDEX(Reff,MATCH('Buku Besar'!A7738,Akun,0)),""))</f>
        <v/>
      </c>
      <c r="E7738" s="331" t="str">
        <f>IF(A7738="","",IFERROR(INDEX(Penerimaan,MATCH('Buku Besar'!A7738,Akun,0)),""))</f>
        <v/>
      </c>
      <c r="F7738" s="331" t="str">
        <f>IF(A7738="","",IFERROR(INDEX(Pengeluaran,MATCH('Buku Besar'!A7738,Akun,0)),""))</f>
        <v/>
      </c>
      <c r="H7738" s="91" t="str">
        <f t="shared" si="241"/>
        <v/>
      </c>
      <c r="I7738" s="330" t="str">
        <f>IF(H7738="","",IFERROR(INDEX(Tanggal1,MATCH('Buku Besar'!H7738,Akun1,0)),""))</f>
        <v/>
      </c>
      <c r="J7738" s="2" t="str">
        <f>IF(H7738="","",IFERROR(INDEX(Keterangan1,MATCH('Buku Besar'!H7738,Akun1,0)),""))</f>
        <v/>
      </c>
      <c r="K7738" s="2" t="str">
        <f>IF(H7738="","",IFERROR(INDEX(Reff1,MATCH('Buku Besar'!H7738,Akun1,0)),""))</f>
        <v/>
      </c>
      <c r="L7738" s="331" t="str">
        <f>IF(H7738="","",IFERROR(INDEX(Penerimaan1,MATCH('Buku Besar'!H7738,Akun1,0)),""))</f>
        <v/>
      </c>
      <c r="M7738" s="331" t="str">
        <f>IF(H7738="","",IFERROR(INDEX(Pengeluaran1,MATCH('Buku Besar'!H7738,Akun1,0)),""))</f>
        <v/>
      </c>
    </row>
    <row r="7739" spans="1:13" x14ac:dyDescent="0.25">
      <c r="A7739" s="91" t="str">
        <f t="shared" si="240"/>
        <v/>
      </c>
      <c r="B7739" s="330" t="str">
        <f>IF(A7739="","",IFERROR(INDEX(Tanggal,MATCH('Buku Besar'!A7739,Akun,0)),""))</f>
        <v/>
      </c>
      <c r="C7739" s="2" t="str">
        <f>IF(A7739="","",IFERROR(INDEX(Keterangan,MATCH('Buku Besar'!A7739,Akun,0)),""))</f>
        <v/>
      </c>
      <c r="D7739" s="2" t="str">
        <f>IF(A7739="","",IFERROR(INDEX(Reff,MATCH('Buku Besar'!A7739,Akun,0)),""))</f>
        <v/>
      </c>
      <c r="E7739" s="331" t="str">
        <f>IF(A7739="","",IFERROR(INDEX(Penerimaan,MATCH('Buku Besar'!A7739,Akun,0)),""))</f>
        <v/>
      </c>
      <c r="F7739" s="331" t="str">
        <f>IF(A7739="","",IFERROR(INDEX(Pengeluaran,MATCH('Buku Besar'!A7739,Akun,0)),""))</f>
        <v/>
      </c>
      <c r="H7739" s="91" t="str">
        <f t="shared" si="241"/>
        <v/>
      </c>
      <c r="I7739" s="330" t="str">
        <f>IF(H7739="","",IFERROR(INDEX(Tanggal1,MATCH('Buku Besar'!H7739,Akun1,0)),""))</f>
        <v/>
      </c>
      <c r="J7739" s="2" t="str">
        <f>IF(H7739="","",IFERROR(INDEX(Keterangan1,MATCH('Buku Besar'!H7739,Akun1,0)),""))</f>
        <v/>
      </c>
      <c r="K7739" s="2" t="str">
        <f>IF(H7739="","",IFERROR(INDEX(Reff1,MATCH('Buku Besar'!H7739,Akun1,0)),""))</f>
        <v/>
      </c>
      <c r="L7739" s="331" t="str">
        <f>IF(H7739="","",IFERROR(INDEX(Penerimaan1,MATCH('Buku Besar'!H7739,Akun1,0)),""))</f>
        <v/>
      </c>
      <c r="M7739" s="331" t="str">
        <f>IF(H7739="","",IFERROR(INDEX(Pengeluaran1,MATCH('Buku Besar'!H7739,Akun1,0)),""))</f>
        <v/>
      </c>
    </row>
    <row r="7740" spans="1:13" x14ac:dyDescent="0.25">
      <c r="A7740" s="91" t="str">
        <f t="shared" si="240"/>
        <v/>
      </c>
      <c r="B7740" s="330" t="str">
        <f>IF(A7740="","",IFERROR(INDEX(Tanggal,MATCH('Buku Besar'!A7740,Akun,0)),""))</f>
        <v/>
      </c>
      <c r="C7740" s="2" t="str">
        <f>IF(A7740="","",IFERROR(INDEX(Keterangan,MATCH('Buku Besar'!A7740,Akun,0)),""))</f>
        <v/>
      </c>
      <c r="D7740" s="2" t="str">
        <f>IF(A7740="","",IFERROR(INDEX(Reff,MATCH('Buku Besar'!A7740,Akun,0)),""))</f>
        <v/>
      </c>
      <c r="E7740" s="331" t="str">
        <f>IF(A7740="","",IFERROR(INDEX(Penerimaan,MATCH('Buku Besar'!A7740,Akun,0)),""))</f>
        <v/>
      </c>
      <c r="F7740" s="331" t="str">
        <f>IF(A7740="","",IFERROR(INDEX(Pengeluaran,MATCH('Buku Besar'!A7740,Akun,0)),""))</f>
        <v/>
      </c>
      <c r="H7740" s="91" t="str">
        <f t="shared" si="241"/>
        <v/>
      </c>
      <c r="I7740" s="330" t="str">
        <f>IF(H7740="","",IFERROR(INDEX(Tanggal1,MATCH('Buku Besar'!H7740,Akun1,0)),""))</f>
        <v/>
      </c>
      <c r="J7740" s="2" t="str">
        <f>IF(H7740="","",IFERROR(INDEX(Keterangan1,MATCH('Buku Besar'!H7740,Akun1,0)),""))</f>
        <v/>
      </c>
      <c r="K7740" s="2" t="str">
        <f>IF(H7740="","",IFERROR(INDEX(Reff1,MATCH('Buku Besar'!H7740,Akun1,0)),""))</f>
        <v/>
      </c>
      <c r="L7740" s="331" t="str">
        <f>IF(H7740="","",IFERROR(INDEX(Penerimaan1,MATCH('Buku Besar'!H7740,Akun1,0)),""))</f>
        <v/>
      </c>
      <c r="M7740" s="331" t="str">
        <f>IF(H7740="","",IFERROR(INDEX(Pengeluaran1,MATCH('Buku Besar'!H7740,Akun1,0)),""))</f>
        <v/>
      </c>
    </row>
    <row r="7741" spans="1:13" x14ac:dyDescent="0.25">
      <c r="A7741" s="91" t="str">
        <f t="shared" si="240"/>
        <v/>
      </c>
      <c r="B7741" s="330" t="str">
        <f>IF(A7741="","",IFERROR(INDEX(Tanggal,MATCH('Buku Besar'!A7741,Akun,0)),""))</f>
        <v/>
      </c>
      <c r="C7741" s="2" t="str">
        <f>IF(A7741="","",IFERROR(INDEX(Keterangan,MATCH('Buku Besar'!A7741,Akun,0)),""))</f>
        <v/>
      </c>
      <c r="D7741" s="2" t="str">
        <f>IF(A7741="","",IFERROR(INDEX(Reff,MATCH('Buku Besar'!A7741,Akun,0)),""))</f>
        <v/>
      </c>
      <c r="E7741" s="331" t="str">
        <f>IF(A7741="","",IFERROR(INDEX(Penerimaan,MATCH('Buku Besar'!A7741,Akun,0)),""))</f>
        <v/>
      </c>
      <c r="F7741" s="331" t="str">
        <f>IF(A7741="","",IFERROR(INDEX(Pengeluaran,MATCH('Buku Besar'!A7741,Akun,0)),""))</f>
        <v/>
      </c>
      <c r="H7741" s="91" t="str">
        <f t="shared" si="241"/>
        <v/>
      </c>
      <c r="I7741" s="330" t="str">
        <f>IF(H7741="","",IFERROR(INDEX(Tanggal1,MATCH('Buku Besar'!H7741,Akun1,0)),""))</f>
        <v/>
      </c>
      <c r="J7741" s="2" t="str">
        <f>IF(H7741="","",IFERROR(INDEX(Keterangan1,MATCH('Buku Besar'!H7741,Akun1,0)),""))</f>
        <v/>
      </c>
      <c r="K7741" s="2" t="str">
        <f>IF(H7741="","",IFERROR(INDEX(Reff1,MATCH('Buku Besar'!H7741,Akun1,0)),""))</f>
        <v/>
      </c>
      <c r="L7741" s="331" t="str">
        <f>IF(H7741="","",IFERROR(INDEX(Penerimaan1,MATCH('Buku Besar'!H7741,Akun1,0)),""))</f>
        <v/>
      </c>
      <c r="M7741" s="331" t="str">
        <f>IF(H7741="","",IFERROR(INDEX(Pengeluaran1,MATCH('Buku Besar'!H7741,Akun1,0)),""))</f>
        <v/>
      </c>
    </row>
    <row r="7742" spans="1:13" x14ac:dyDescent="0.25">
      <c r="A7742" s="91" t="str">
        <f t="shared" si="240"/>
        <v/>
      </c>
      <c r="B7742" s="330" t="str">
        <f>IF(A7742="","",IFERROR(INDEX(Tanggal,MATCH('Buku Besar'!A7742,Akun,0)),""))</f>
        <v/>
      </c>
      <c r="C7742" s="2" t="str">
        <f>IF(A7742="","",IFERROR(INDEX(Keterangan,MATCH('Buku Besar'!A7742,Akun,0)),""))</f>
        <v/>
      </c>
      <c r="D7742" s="2" t="str">
        <f>IF(A7742="","",IFERROR(INDEX(Reff,MATCH('Buku Besar'!A7742,Akun,0)),""))</f>
        <v/>
      </c>
      <c r="E7742" s="331" t="str">
        <f>IF(A7742="","",IFERROR(INDEX(Penerimaan,MATCH('Buku Besar'!A7742,Akun,0)),""))</f>
        <v/>
      </c>
      <c r="F7742" s="331" t="str">
        <f>IF(A7742="","",IFERROR(INDEX(Pengeluaran,MATCH('Buku Besar'!A7742,Akun,0)),""))</f>
        <v/>
      </c>
      <c r="H7742" s="91" t="str">
        <f t="shared" si="241"/>
        <v/>
      </c>
      <c r="I7742" s="330" t="str">
        <f>IF(H7742="","",IFERROR(INDEX(Tanggal1,MATCH('Buku Besar'!H7742,Akun1,0)),""))</f>
        <v/>
      </c>
      <c r="J7742" s="2" t="str">
        <f>IF(H7742="","",IFERROR(INDEX(Keterangan1,MATCH('Buku Besar'!H7742,Akun1,0)),""))</f>
        <v/>
      </c>
      <c r="K7742" s="2" t="str">
        <f>IF(H7742="","",IFERROR(INDEX(Reff1,MATCH('Buku Besar'!H7742,Akun1,0)),""))</f>
        <v/>
      </c>
      <c r="L7742" s="331" t="str">
        <f>IF(H7742="","",IFERROR(INDEX(Penerimaan1,MATCH('Buku Besar'!H7742,Akun1,0)),""))</f>
        <v/>
      </c>
      <c r="M7742" s="331" t="str">
        <f>IF(H7742="","",IFERROR(INDEX(Pengeluaran1,MATCH('Buku Besar'!H7742,Akun1,0)),""))</f>
        <v/>
      </c>
    </row>
    <row r="7743" spans="1:13" x14ac:dyDescent="0.25">
      <c r="A7743" s="91" t="str">
        <f t="shared" si="240"/>
        <v/>
      </c>
      <c r="B7743" s="330" t="str">
        <f>IF(A7743="","",IFERROR(INDEX(Tanggal,MATCH('Buku Besar'!A7743,Akun,0)),""))</f>
        <v/>
      </c>
      <c r="C7743" s="2" t="str">
        <f>IF(A7743="","",IFERROR(INDEX(Keterangan,MATCH('Buku Besar'!A7743,Akun,0)),""))</f>
        <v/>
      </c>
      <c r="D7743" s="2" t="str">
        <f>IF(A7743="","",IFERROR(INDEX(Reff,MATCH('Buku Besar'!A7743,Akun,0)),""))</f>
        <v/>
      </c>
      <c r="E7743" s="331" t="str">
        <f>IF(A7743="","",IFERROR(INDEX(Penerimaan,MATCH('Buku Besar'!A7743,Akun,0)),""))</f>
        <v/>
      </c>
      <c r="F7743" s="331" t="str">
        <f>IF(A7743="","",IFERROR(INDEX(Pengeluaran,MATCH('Buku Besar'!A7743,Akun,0)),""))</f>
        <v/>
      </c>
      <c r="H7743" s="91" t="str">
        <f t="shared" si="241"/>
        <v/>
      </c>
      <c r="I7743" s="330" t="str">
        <f>IF(H7743="","",IFERROR(INDEX(Tanggal1,MATCH('Buku Besar'!H7743,Akun1,0)),""))</f>
        <v/>
      </c>
      <c r="J7743" s="2" t="str">
        <f>IF(H7743="","",IFERROR(INDEX(Keterangan1,MATCH('Buku Besar'!H7743,Akun1,0)),""))</f>
        <v/>
      </c>
      <c r="K7743" s="2" t="str">
        <f>IF(H7743="","",IFERROR(INDEX(Reff1,MATCH('Buku Besar'!H7743,Akun1,0)),""))</f>
        <v/>
      </c>
      <c r="L7743" s="331" t="str">
        <f>IF(H7743="","",IFERROR(INDEX(Penerimaan1,MATCH('Buku Besar'!H7743,Akun1,0)),""))</f>
        <v/>
      </c>
      <c r="M7743" s="331" t="str">
        <f>IF(H7743="","",IFERROR(INDEX(Pengeluaran1,MATCH('Buku Besar'!H7743,Akun1,0)),""))</f>
        <v/>
      </c>
    </row>
    <row r="7744" spans="1:13" x14ac:dyDescent="0.25">
      <c r="A7744" s="91" t="str">
        <f t="shared" si="240"/>
        <v/>
      </c>
      <c r="B7744" s="330" t="str">
        <f>IF(A7744="","",IFERROR(INDEX(Tanggal,MATCH('Buku Besar'!A7744,Akun,0)),""))</f>
        <v/>
      </c>
      <c r="C7744" s="2" t="str">
        <f>IF(A7744="","",IFERROR(INDEX(Keterangan,MATCH('Buku Besar'!A7744,Akun,0)),""))</f>
        <v/>
      </c>
      <c r="D7744" s="2" t="str">
        <f>IF(A7744="","",IFERROR(INDEX(Reff,MATCH('Buku Besar'!A7744,Akun,0)),""))</f>
        <v/>
      </c>
      <c r="E7744" s="331" t="str">
        <f>IF(A7744="","",IFERROR(INDEX(Penerimaan,MATCH('Buku Besar'!A7744,Akun,0)),""))</f>
        <v/>
      </c>
      <c r="F7744" s="331" t="str">
        <f>IF(A7744="","",IFERROR(INDEX(Pengeluaran,MATCH('Buku Besar'!A7744,Akun,0)),""))</f>
        <v/>
      </c>
      <c r="H7744" s="91" t="str">
        <f t="shared" si="241"/>
        <v/>
      </c>
      <c r="I7744" s="330" t="str">
        <f>IF(H7744="","",IFERROR(INDEX(Tanggal1,MATCH('Buku Besar'!H7744,Akun1,0)),""))</f>
        <v/>
      </c>
      <c r="J7744" s="2" t="str">
        <f>IF(H7744="","",IFERROR(INDEX(Keterangan1,MATCH('Buku Besar'!H7744,Akun1,0)),""))</f>
        <v/>
      </c>
      <c r="K7744" s="2" t="str">
        <f>IF(H7744="","",IFERROR(INDEX(Reff1,MATCH('Buku Besar'!H7744,Akun1,0)),""))</f>
        <v/>
      </c>
      <c r="L7744" s="331" t="str">
        <f>IF(H7744="","",IFERROR(INDEX(Penerimaan1,MATCH('Buku Besar'!H7744,Akun1,0)),""))</f>
        <v/>
      </c>
      <c r="M7744" s="331" t="str">
        <f>IF(H7744="","",IFERROR(INDEX(Pengeluaran1,MATCH('Buku Besar'!H7744,Akun1,0)),""))</f>
        <v/>
      </c>
    </row>
    <row r="7745" spans="1:13" x14ac:dyDescent="0.25">
      <c r="A7745" s="91" t="str">
        <f t="shared" si="240"/>
        <v/>
      </c>
      <c r="B7745" s="330" t="str">
        <f>IF(A7745="","",IFERROR(INDEX(Tanggal,MATCH('Buku Besar'!A7745,Akun,0)),""))</f>
        <v/>
      </c>
      <c r="C7745" s="2" t="str">
        <f>IF(A7745="","",IFERROR(INDEX(Keterangan,MATCH('Buku Besar'!A7745,Akun,0)),""))</f>
        <v/>
      </c>
      <c r="D7745" s="2" t="str">
        <f>IF(A7745="","",IFERROR(INDEX(Reff,MATCH('Buku Besar'!A7745,Akun,0)),""))</f>
        <v/>
      </c>
      <c r="E7745" s="331" t="str">
        <f>IF(A7745="","",IFERROR(INDEX(Penerimaan,MATCH('Buku Besar'!A7745,Akun,0)),""))</f>
        <v/>
      </c>
      <c r="F7745" s="331" t="str">
        <f>IF(A7745="","",IFERROR(INDEX(Pengeluaran,MATCH('Buku Besar'!A7745,Akun,0)),""))</f>
        <v/>
      </c>
      <c r="H7745" s="91" t="str">
        <f t="shared" si="241"/>
        <v/>
      </c>
      <c r="I7745" s="330" t="str">
        <f>IF(H7745="","",IFERROR(INDEX(Tanggal1,MATCH('Buku Besar'!H7745,Akun1,0)),""))</f>
        <v/>
      </c>
      <c r="J7745" s="2" t="str">
        <f>IF(H7745="","",IFERROR(INDEX(Keterangan1,MATCH('Buku Besar'!H7745,Akun1,0)),""))</f>
        <v/>
      </c>
      <c r="K7745" s="2" t="str">
        <f>IF(H7745="","",IFERROR(INDEX(Reff1,MATCH('Buku Besar'!H7745,Akun1,0)),""))</f>
        <v/>
      </c>
      <c r="L7745" s="331" t="str">
        <f>IF(H7745="","",IFERROR(INDEX(Penerimaan1,MATCH('Buku Besar'!H7745,Akun1,0)),""))</f>
        <v/>
      </c>
      <c r="M7745" s="331" t="str">
        <f>IF(H7745="","",IFERROR(INDEX(Pengeluaran1,MATCH('Buku Besar'!H7745,Akun1,0)),""))</f>
        <v/>
      </c>
    </row>
    <row r="7746" spans="1:13" x14ac:dyDescent="0.25">
      <c r="A7746" s="91" t="str">
        <f t="shared" si="240"/>
        <v/>
      </c>
      <c r="B7746" s="330" t="str">
        <f>IF(A7746="","",IFERROR(INDEX(Tanggal,MATCH('Buku Besar'!A7746,Akun,0)),""))</f>
        <v/>
      </c>
      <c r="C7746" s="2" t="str">
        <f>IF(A7746="","",IFERROR(INDEX(Keterangan,MATCH('Buku Besar'!A7746,Akun,0)),""))</f>
        <v/>
      </c>
      <c r="D7746" s="2" t="str">
        <f>IF(A7746="","",IFERROR(INDEX(Reff,MATCH('Buku Besar'!A7746,Akun,0)),""))</f>
        <v/>
      </c>
      <c r="E7746" s="331" t="str">
        <f>IF(A7746="","",IFERROR(INDEX(Penerimaan,MATCH('Buku Besar'!A7746,Akun,0)),""))</f>
        <v/>
      </c>
      <c r="F7746" s="331" t="str">
        <f>IF(A7746="","",IFERROR(INDEX(Pengeluaran,MATCH('Buku Besar'!A7746,Akun,0)),""))</f>
        <v/>
      </c>
      <c r="H7746" s="91" t="str">
        <f t="shared" si="241"/>
        <v/>
      </c>
      <c r="I7746" s="330" t="str">
        <f>IF(H7746="","",IFERROR(INDEX(Tanggal1,MATCH('Buku Besar'!H7746,Akun1,0)),""))</f>
        <v/>
      </c>
      <c r="J7746" s="2" t="str">
        <f>IF(H7746="","",IFERROR(INDEX(Keterangan1,MATCH('Buku Besar'!H7746,Akun1,0)),""))</f>
        <v/>
      </c>
      <c r="K7746" s="2" t="str">
        <f>IF(H7746="","",IFERROR(INDEX(Reff1,MATCH('Buku Besar'!H7746,Akun1,0)),""))</f>
        <v/>
      </c>
      <c r="L7746" s="331" t="str">
        <f>IF(H7746="","",IFERROR(INDEX(Penerimaan1,MATCH('Buku Besar'!H7746,Akun1,0)),""))</f>
        <v/>
      </c>
      <c r="M7746" s="331" t="str">
        <f>IF(H7746="","",IFERROR(INDEX(Pengeluaran1,MATCH('Buku Besar'!H7746,Akun1,0)),""))</f>
        <v/>
      </c>
    </row>
    <row r="7747" spans="1:13" x14ac:dyDescent="0.25">
      <c r="A7747" s="91" t="str">
        <f t="shared" si="240"/>
        <v/>
      </c>
      <c r="B7747" s="330" t="str">
        <f>IF(A7747="","",IFERROR(INDEX(Tanggal,MATCH('Buku Besar'!A7747,Akun,0)),""))</f>
        <v/>
      </c>
      <c r="C7747" s="2" t="str">
        <f>IF(A7747="","",IFERROR(INDEX(Keterangan,MATCH('Buku Besar'!A7747,Akun,0)),""))</f>
        <v/>
      </c>
      <c r="D7747" s="2" t="str">
        <f>IF(A7747="","",IFERROR(INDEX(Reff,MATCH('Buku Besar'!A7747,Akun,0)),""))</f>
        <v/>
      </c>
      <c r="E7747" s="331" t="str">
        <f>IF(A7747="","",IFERROR(INDEX(Penerimaan,MATCH('Buku Besar'!A7747,Akun,0)),""))</f>
        <v/>
      </c>
      <c r="F7747" s="331" t="str">
        <f>IF(A7747="","",IFERROR(INDEX(Pengeluaran,MATCH('Buku Besar'!A7747,Akun,0)),""))</f>
        <v/>
      </c>
      <c r="H7747" s="91" t="str">
        <f t="shared" si="241"/>
        <v/>
      </c>
      <c r="I7747" s="330" t="str">
        <f>IF(H7747="","",IFERROR(INDEX(Tanggal1,MATCH('Buku Besar'!H7747,Akun1,0)),""))</f>
        <v/>
      </c>
      <c r="J7747" s="2" t="str">
        <f>IF(H7747="","",IFERROR(INDEX(Keterangan1,MATCH('Buku Besar'!H7747,Akun1,0)),""))</f>
        <v/>
      </c>
      <c r="K7747" s="2" t="str">
        <f>IF(H7747="","",IFERROR(INDEX(Reff1,MATCH('Buku Besar'!H7747,Akun1,0)),""))</f>
        <v/>
      </c>
      <c r="L7747" s="331" t="str">
        <f>IF(H7747="","",IFERROR(INDEX(Penerimaan1,MATCH('Buku Besar'!H7747,Akun1,0)),""))</f>
        <v/>
      </c>
      <c r="M7747" s="331" t="str">
        <f>IF(H7747="","",IFERROR(INDEX(Pengeluaran1,MATCH('Buku Besar'!H7747,Akun1,0)),""))</f>
        <v/>
      </c>
    </row>
    <row r="7748" spans="1:13" x14ac:dyDescent="0.25">
      <c r="A7748" s="91" t="str">
        <f t="shared" si="240"/>
        <v/>
      </c>
      <c r="B7748" s="330" t="str">
        <f>IF(A7748="","",IFERROR(INDEX(Tanggal,MATCH('Buku Besar'!A7748,Akun,0)),""))</f>
        <v/>
      </c>
      <c r="C7748" s="2" t="str">
        <f>IF(A7748="","",IFERROR(INDEX(Keterangan,MATCH('Buku Besar'!A7748,Akun,0)),""))</f>
        <v/>
      </c>
      <c r="D7748" s="2" t="str">
        <f>IF(A7748="","",IFERROR(INDEX(Reff,MATCH('Buku Besar'!A7748,Akun,0)),""))</f>
        <v/>
      </c>
      <c r="E7748" s="331" t="str">
        <f>IF(A7748="","",IFERROR(INDEX(Penerimaan,MATCH('Buku Besar'!A7748,Akun,0)),""))</f>
        <v/>
      </c>
      <c r="F7748" s="331" t="str">
        <f>IF(A7748="","",IFERROR(INDEX(Pengeluaran,MATCH('Buku Besar'!A7748,Akun,0)),""))</f>
        <v/>
      </c>
      <c r="H7748" s="91" t="str">
        <f t="shared" si="241"/>
        <v/>
      </c>
      <c r="I7748" s="330" t="str">
        <f>IF(H7748="","",IFERROR(INDEX(Tanggal1,MATCH('Buku Besar'!H7748,Akun1,0)),""))</f>
        <v/>
      </c>
      <c r="J7748" s="2" t="str">
        <f>IF(H7748="","",IFERROR(INDEX(Keterangan1,MATCH('Buku Besar'!H7748,Akun1,0)),""))</f>
        <v/>
      </c>
      <c r="K7748" s="2" t="str">
        <f>IF(H7748="","",IFERROR(INDEX(Reff1,MATCH('Buku Besar'!H7748,Akun1,0)),""))</f>
        <v/>
      </c>
      <c r="L7748" s="331" t="str">
        <f>IF(H7748="","",IFERROR(INDEX(Penerimaan1,MATCH('Buku Besar'!H7748,Akun1,0)),""))</f>
        <v/>
      </c>
      <c r="M7748" s="331" t="str">
        <f>IF(H7748="","",IFERROR(INDEX(Pengeluaran1,MATCH('Buku Besar'!H7748,Akun1,0)),""))</f>
        <v/>
      </c>
    </row>
    <row r="7749" spans="1:13" x14ac:dyDescent="0.25">
      <c r="A7749" s="91" t="str">
        <f t="shared" si="240"/>
        <v/>
      </c>
      <c r="B7749" s="330" t="str">
        <f>IF(A7749="","",IFERROR(INDEX(Tanggal,MATCH('Buku Besar'!A7749,Akun,0)),""))</f>
        <v/>
      </c>
      <c r="C7749" s="2" t="str">
        <f>IF(A7749="","",IFERROR(INDEX(Keterangan,MATCH('Buku Besar'!A7749,Akun,0)),""))</f>
        <v/>
      </c>
      <c r="D7749" s="2" t="str">
        <f>IF(A7749="","",IFERROR(INDEX(Reff,MATCH('Buku Besar'!A7749,Akun,0)),""))</f>
        <v/>
      </c>
      <c r="E7749" s="331" t="str">
        <f>IF(A7749="","",IFERROR(INDEX(Penerimaan,MATCH('Buku Besar'!A7749,Akun,0)),""))</f>
        <v/>
      </c>
      <c r="F7749" s="331" t="str">
        <f>IF(A7749="","",IFERROR(INDEX(Pengeluaran,MATCH('Buku Besar'!A7749,Akun,0)),""))</f>
        <v/>
      </c>
      <c r="H7749" s="91" t="str">
        <f t="shared" si="241"/>
        <v/>
      </c>
      <c r="I7749" s="330" t="str">
        <f>IF(H7749="","",IFERROR(INDEX(Tanggal1,MATCH('Buku Besar'!H7749,Akun1,0)),""))</f>
        <v/>
      </c>
      <c r="J7749" s="2" t="str">
        <f>IF(H7749="","",IFERROR(INDEX(Keterangan1,MATCH('Buku Besar'!H7749,Akun1,0)),""))</f>
        <v/>
      </c>
      <c r="K7749" s="2" t="str">
        <f>IF(H7749="","",IFERROR(INDEX(Reff1,MATCH('Buku Besar'!H7749,Akun1,0)),""))</f>
        <v/>
      </c>
      <c r="L7749" s="331" t="str">
        <f>IF(H7749="","",IFERROR(INDEX(Penerimaan1,MATCH('Buku Besar'!H7749,Akun1,0)),""))</f>
        <v/>
      </c>
      <c r="M7749" s="331" t="str">
        <f>IF(H7749="","",IFERROR(INDEX(Pengeluaran1,MATCH('Buku Besar'!H7749,Akun1,0)),""))</f>
        <v/>
      </c>
    </row>
    <row r="7750" spans="1:13" x14ac:dyDescent="0.25">
      <c r="A7750" s="91" t="str">
        <f t="shared" si="240"/>
        <v/>
      </c>
      <c r="B7750" s="330" t="str">
        <f>IF(A7750="","",IFERROR(INDEX(Tanggal,MATCH('Buku Besar'!A7750,Akun,0)),""))</f>
        <v/>
      </c>
      <c r="C7750" s="2" t="str">
        <f>IF(A7750="","",IFERROR(INDEX(Keterangan,MATCH('Buku Besar'!A7750,Akun,0)),""))</f>
        <v/>
      </c>
      <c r="D7750" s="2" t="str">
        <f>IF(A7750="","",IFERROR(INDEX(Reff,MATCH('Buku Besar'!A7750,Akun,0)),""))</f>
        <v/>
      </c>
      <c r="E7750" s="331" t="str">
        <f>IF(A7750="","",IFERROR(INDEX(Penerimaan,MATCH('Buku Besar'!A7750,Akun,0)),""))</f>
        <v/>
      </c>
      <c r="F7750" s="331" t="str">
        <f>IF(A7750="","",IFERROR(INDEX(Pengeluaran,MATCH('Buku Besar'!A7750,Akun,0)),""))</f>
        <v/>
      </c>
      <c r="H7750" s="91" t="str">
        <f t="shared" si="241"/>
        <v/>
      </c>
      <c r="I7750" s="330" t="str">
        <f>IF(H7750="","",IFERROR(INDEX(Tanggal1,MATCH('Buku Besar'!H7750,Akun1,0)),""))</f>
        <v/>
      </c>
      <c r="J7750" s="2" t="str">
        <f>IF(H7750="","",IFERROR(INDEX(Keterangan1,MATCH('Buku Besar'!H7750,Akun1,0)),""))</f>
        <v/>
      </c>
      <c r="K7750" s="2" t="str">
        <f>IF(H7750="","",IFERROR(INDEX(Reff1,MATCH('Buku Besar'!H7750,Akun1,0)),""))</f>
        <v/>
      </c>
      <c r="L7750" s="331" t="str">
        <f>IF(H7750="","",IFERROR(INDEX(Penerimaan1,MATCH('Buku Besar'!H7750,Akun1,0)),""))</f>
        <v/>
      </c>
      <c r="M7750" s="331" t="str">
        <f>IF(H7750="","",IFERROR(INDEX(Pengeluaran1,MATCH('Buku Besar'!H7750,Akun1,0)),""))</f>
        <v/>
      </c>
    </row>
    <row r="7751" spans="1:13" x14ac:dyDescent="0.25">
      <c r="A7751" s="91" t="str">
        <f t="shared" si="240"/>
        <v/>
      </c>
      <c r="B7751" s="330" t="str">
        <f>IF(A7751="","",IFERROR(INDEX(Tanggal,MATCH('Buku Besar'!A7751,Akun,0)),""))</f>
        <v/>
      </c>
      <c r="C7751" s="2" t="str">
        <f>IF(A7751="","",IFERROR(INDEX(Keterangan,MATCH('Buku Besar'!A7751,Akun,0)),""))</f>
        <v/>
      </c>
      <c r="D7751" s="2" t="str">
        <f>IF(A7751="","",IFERROR(INDEX(Reff,MATCH('Buku Besar'!A7751,Akun,0)),""))</f>
        <v/>
      </c>
      <c r="E7751" s="331" t="str">
        <f>IF(A7751="","",IFERROR(INDEX(Penerimaan,MATCH('Buku Besar'!A7751,Akun,0)),""))</f>
        <v/>
      </c>
      <c r="F7751" s="331" t="str">
        <f>IF(A7751="","",IFERROR(INDEX(Pengeluaran,MATCH('Buku Besar'!A7751,Akun,0)),""))</f>
        <v/>
      </c>
      <c r="H7751" s="91" t="str">
        <f t="shared" si="241"/>
        <v/>
      </c>
      <c r="I7751" s="330" t="str">
        <f>IF(H7751="","",IFERROR(INDEX(Tanggal1,MATCH('Buku Besar'!H7751,Akun1,0)),""))</f>
        <v/>
      </c>
      <c r="J7751" s="2" t="str">
        <f>IF(H7751="","",IFERROR(INDEX(Keterangan1,MATCH('Buku Besar'!H7751,Akun1,0)),""))</f>
        <v/>
      </c>
      <c r="K7751" s="2" t="str">
        <f>IF(H7751="","",IFERROR(INDEX(Reff1,MATCH('Buku Besar'!H7751,Akun1,0)),""))</f>
        <v/>
      </c>
      <c r="L7751" s="331" t="str">
        <f>IF(H7751="","",IFERROR(INDEX(Penerimaan1,MATCH('Buku Besar'!H7751,Akun1,0)),""))</f>
        <v/>
      </c>
      <c r="M7751" s="331" t="str">
        <f>IF(H7751="","",IFERROR(INDEX(Pengeluaran1,MATCH('Buku Besar'!H7751,Akun1,0)),""))</f>
        <v/>
      </c>
    </row>
    <row r="7752" spans="1:13" x14ac:dyDescent="0.25">
      <c r="A7752" s="91" t="str">
        <f t="shared" ref="A7752:A7815" si="242">IFERROR(IF((MID(A7751,8,LEN(A7751)-7)+1)&lt;=COUNTIF(Kas_Harian,LEFT(A7751,6)),LEFT(A7751,6)&amp;"-"&amp;MID(A7751,8,LEN(A7751)-7)+1,""),"")</f>
        <v/>
      </c>
      <c r="B7752" s="330" t="str">
        <f>IF(A7752="","",IFERROR(INDEX(Tanggal,MATCH('Buku Besar'!A7752,Akun,0)),""))</f>
        <v/>
      </c>
      <c r="C7752" s="2" t="str">
        <f>IF(A7752="","",IFERROR(INDEX(Keterangan,MATCH('Buku Besar'!A7752,Akun,0)),""))</f>
        <v/>
      </c>
      <c r="D7752" s="2" t="str">
        <f>IF(A7752="","",IFERROR(INDEX(Reff,MATCH('Buku Besar'!A7752,Akun,0)),""))</f>
        <v/>
      </c>
      <c r="E7752" s="331" t="str">
        <f>IF(A7752="","",IFERROR(INDEX(Penerimaan,MATCH('Buku Besar'!A7752,Akun,0)),""))</f>
        <v/>
      </c>
      <c r="F7752" s="331" t="str">
        <f>IF(A7752="","",IFERROR(INDEX(Pengeluaran,MATCH('Buku Besar'!A7752,Akun,0)),""))</f>
        <v/>
      </c>
      <c r="H7752" s="91" t="str">
        <f t="shared" ref="H7752:H7815" si="243">IFERROR(IF((MID(H7751,8,LEN(H7751)-7)+1)&lt;=COUNTIF(Bank_Harian,LEFT(H7751,6)),LEFT(H7751,6)&amp;"-"&amp;MID(H7751,8,LEN(H7751)-7)+1,""),"")</f>
        <v/>
      </c>
      <c r="I7752" s="330" t="str">
        <f>IF(H7752="","",IFERROR(INDEX(Tanggal1,MATCH('Buku Besar'!H7752,Akun1,0)),""))</f>
        <v/>
      </c>
      <c r="J7752" s="2" t="str">
        <f>IF(H7752="","",IFERROR(INDEX(Keterangan1,MATCH('Buku Besar'!H7752,Akun1,0)),""))</f>
        <v/>
      </c>
      <c r="K7752" s="2" t="str">
        <f>IF(H7752="","",IFERROR(INDEX(Reff1,MATCH('Buku Besar'!H7752,Akun1,0)),""))</f>
        <v/>
      </c>
      <c r="L7752" s="331" t="str">
        <f>IF(H7752="","",IFERROR(INDEX(Penerimaan1,MATCH('Buku Besar'!H7752,Akun1,0)),""))</f>
        <v/>
      </c>
      <c r="M7752" s="331" t="str">
        <f>IF(H7752="","",IFERROR(INDEX(Pengeluaran1,MATCH('Buku Besar'!H7752,Akun1,0)),""))</f>
        <v/>
      </c>
    </row>
    <row r="7753" spans="1:13" x14ac:dyDescent="0.25">
      <c r="A7753" s="91" t="str">
        <f t="shared" si="242"/>
        <v/>
      </c>
      <c r="B7753" s="330" t="str">
        <f>IF(A7753="","",IFERROR(INDEX(Tanggal,MATCH('Buku Besar'!A7753,Akun,0)),""))</f>
        <v/>
      </c>
      <c r="C7753" s="2" t="str">
        <f>IF(A7753="","",IFERROR(INDEX(Keterangan,MATCH('Buku Besar'!A7753,Akun,0)),""))</f>
        <v/>
      </c>
      <c r="D7753" s="2" t="str">
        <f>IF(A7753="","",IFERROR(INDEX(Reff,MATCH('Buku Besar'!A7753,Akun,0)),""))</f>
        <v/>
      </c>
      <c r="E7753" s="331" t="str">
        <f>IF(A7753="","",IFERROR(INDEX(Penerimaan,MATCH('Buku Besar'!A7753,Akun,0)),""))</f>
        <v/>
      </c>
      <c r="F7753" s="331" t="str">
        <f>IF(A7753="","",IFERROR(INDEX(Pengeluaran,MATCH('Buku Besar'!A7753,Akun,0)),""))</f>
        <v/>
      </c>
      <c r="H7753" s="91" t="str">
        <f t="shared" si="243"/>
        <v/>
      </c>
      <c r="I7753" s="330" t="str">
        <f>IF(H7753="","",IFERROR(INDEX(Tanggal1,MATCH('Buku Besar'!H7753,Akun1,0)),""))</f>
        <v/>
      </c>
      <c r="J7753" s="2" t="str">
        <f>IF(H7753="","",IFERROR(INDEX(Keterangan1,MATCH('Buku Besar'!H7753,Akun1,0)),""))</f>
        <v/>
      </c>
      <c r="K7753" s="2" t="str">
        <f>IF(H7753="","",IFERROR(INDEX(Reff1,MATCH('Buku Besar'!H7753,Akun1,0)),""))</f>
        <v/>
      </c>
      <c r="L7753" s="331" t="str">
        <f>IF(H7753="","",IFERROR(INDEX(Penerimaan1,MATCH('Buku Besar'!H7753,Akun1,0)),""))</f>
        <v/>
      </c>
      <c r="M7753" s="331" t="str">
        <f>IF(H7753="","",IFERROR(INDEX(Pengeluaran1,MATCH('Buku Besar'!H7753,Akun1,0)),""))</f>
        <v/>
      </c>
    </row>
    <row r="7754" spans="1:13" x14ac:dyDescent="0.25">
      <c r="A7754" s="91" t="str">
        <f t="shared" si="242"/>
        <v/>
      </c>
      <c r="B7754" s="330" t="str">
        <f>IF(A7754="","",IFERROR(INDEX(Tanggal,MATCH('Buku Besar'!A7754,Akun,0)),""))</f>
        <v/>
      </c>
      <c r="C7754" s="2" t="str">
        <f>IF(A7754="","",IFERROR(INDEX(Keterangan,MATCH('Buku Besar'!A7754,Akun,0)),""))</f>
        <v/>
      </c>
      <c r="D7754" s="2" t="str">
        <f>IF(A7754="","",IFERROR(INDEX(Reff,MATCH('Buku Besar'!A7754,Akun,0)),""))</f>
        <v/>
      </c>
      <c r="E7754" s="331" t="str">
        <f>IF(A7754="","",IFERROR(INDEX(Penerimaan,MATCH('Buku Besar'!A7754,Akun,0)),""))</f>
        <v/>
      </c>
      <c r="F7754" s="331" t="str">
        <f>IF(A7754="","",IFERROR(INDEX(Pengeluaran,MATCH('Buku Besar'!A7754,Akun,0)),""))</f>
        <v/>
      </c>
      <c r="H7754" s="91" t="str">
        <f t="shared" si="243"/>
        <v/>
      </c>
      <c r="I7754" s="330" t="str">
        <f>IF(H7754="","",IFERROR(INDEX(Tanggal1,MATCH('Buku Besar'!H7754,Akun1,0)),""))</f>
        <v/>
      </c>
      <c r="J7754" s="2" t="str">
        <f>IF(H7754="","",IFERROR(INDEX(Keterangan1,MATCH('Buku Besar'!H7754,Akun1,0)),""))</f>
        <v/>
      </c>
      <c r="K7754" s="2" t="str">
        <f>IF(H7754="","",IFERROR(INDEX(Reff1,MATCH('Buku Besar'!H7754,Akun1,0)),""))</f>
        <v/>
      </c>
      <c r="L7754" s="331" t="str">
        <f>IF(H7754="","",IFERROR(INDEX(Penerimaan1,MATCH('Buku Besar'!H7754,Akun1,0)),""))</f>
        <v/>
      </c>
      <c r="M7754" s="331" t="str">
        <f>IF(H7754="","",IFERROR(INDEX(Pengeluaran1,MATCH('Buku Besar'!H7754,Akun1,0)),""))</f>
        <v/>
      </c>
    </row>
    <row r="7755" spans="1:13" x14ac:dyDescent="0.25">
      <c r="A7755" s="91" t="str">
        <f t="shared" si="242"/>
        <v/>
      </c>
      <c r="B7755" s="330" t="str">
        <f>IF(A7755="","",IFERROR(INDEX(Tanggal,MATCH('Buku Besar'!A7755,Akun,0)),""))</f>
        <v/>
      </c>
      <c r="C7755" s="2" t="str">
        <f>IF(A7755="","",IFERROR(INDEX(Keterangan,MATCH('Buku Besar'!A7755,Akun,0)),""))</f>
        <v/>
      </c>
      <c r="D7755" s="2" t="str">
        <f>IF(A7755="","",IFERROR(INDEX(Reff,MATCH('Buku Besar'!A7755,Akun,0)),""))</f>
        <v/>
      </c>
      <c r="E7755" s="331" t="str">
        <f>IF(A7755="","",IFERROR(INDEX(Penerimaan,MATCH('Buku Besar'!A7755,Akun,0)),""))</f>
        <v/>
      </c>
      <c r="F7755" s="331" t="str">
        <f>IF(A7755="","",IFERROR(INDEX(Pengeluaran,MATCH('Buku Besar'!A7755,Akun,0)),""))</f>
        <v/>
      </c>
      <c r="H7755" s="91" t="str">
        <f t="shared" si="243"/>
        <v/>
      </c>
      <c r="I7755" s="330" t="str">
        <f>IF(H7755="","",IFERROR(INDEX(Tanggal1,MATCH('Buku Besar'!H7755,Akun1,0)),""))</f>
        <v/>
      </c>
      <c r="J7755" s="2" t="str">
        <f>IF(H7755="","",IFERROR(INDEX(Keterangan1,MATCH('Buku Besar'!H7755,Akun1,0)),""))</f>
        <v/>
      </c>
      <c r="K7755" s="2" t="str">
        <f>IF(H7755="","",IFERROR(INDEX(Reff1,MATCH('Buku Besar'!H7755,Akun1,0)),""))</f>
        <v/>
      </c>
      <c r="L7755" s="331" t="str">
        <f>IF(H7755="","",IFERROR(INDEX(Penerimaan1,MATCH('Buku Besar'!H7755,Akun1,0)),""))</f>
        <v/>
      </c>
      <c r="M7755" s="331" t="str">
        <f>IF(H7755="","",IFERROR(INDEX(Pengeluaran1,MATCH('Buku Besar'!H7755,Akun1,0)),""))</f>
        <v/>
      </c>
    </row>
    <row r="7756" spans="1:13" x14ac:dyDescent="0.25">
      <c r="A7756" s="91" t="str">
        <f t="shared" si="242"/>
        <v/>
      </c>
      <c r="B7756" s="330" t="str">
        <f>IF(A7756="","",IFERROR(INDEX(Tanggal,MATCH('Buku Besar'!A7756,Akun,0)),""))</f>
        <v/>
      </c>
      <c r="C7756" s="2" t="str">
        <f>IF(A7756="","",IFERROR(INDEX(Keterangan,MATCH('Buku Besar'!A7756,Akun,0)),""))</f>
        <v/>
      </c>
      <c r="D7756" s="2" t="str">
        <f>IF(A7756="","",IFERROR(INDEX(Reff,MATCH('Buku Besar'!A7756,Akun,0)),""))</f>
        <v/>
      </c>
      <c r="E7756" s="331" t="str">
        <f>IF(A7756="","",IFERROR(INDEX(Penerimaan,MATCH('Buku Besar'!A7756,Akun,0)),""))</f>
        <v/>
      </c>
      <c r="F7756" s="331" t="str">
        <f>IF(A7756="","",IFERROR(INDEX(Pengeluaran,MATCH('Buku Besar'!A7756,Akun,0)),""))</f>
        <v/>
      </c>
      <c r="H7756" s="91" t="str">
        <f t="shared" si="243"/>
        <v/>
      </c>
      <c r="I7756" s="330" t="str">
        <f>IF(H7756="","",IFERROR(INDEX(Tanggal1,MATCH('Buku Besar'!H7756,Akun1,0)),""))</f>
        <v/>
      </c>
      <c r="J7756" s="2" t="str">
        <f>IF(H7756="","",IFERROR(INDEX(Keterangan1,MATCH('Buku Besar'!H7756,Akun1,0)),""))</f>
        <v/>
      </c>
      <c r="K7756" s="2" t="str">
        <f>IF(H7756="","",IFERROR(INDEX(Reff1,MATCH('Buku Besar'!H7756,Akun1,0)),""))</f>
        <v/>
      </c>
      <c r="L7756" s="331" t="str">
        <f>IF(H7756="","",IFERROR(INDEX(Penerimaan1,MATCH('Buku Besar'!H7756,Akun1,0)),""))</f>
        <v/>
      </c>
      <c r="M7756" s="331" t="str">
        <f>IF(H7756="","",IFERROR(INDEX(Pengeluaran1,MATCH('Buku Besar'!H7756,Akun1,0)),""))</f>
        <v/>
      </c>
    </row>
    <row r="7757" spans="1:13" x14ac:dyDescent="0.25">
      <c r="A7757" s="91" t="str">
        <f t="shared" si="242"/>
        <v/>
      </c>
      <c r="B7757" s="330" t="str">
        <f>IF(A7757="","",IFERROR(INDEX(Tanggal,MATCH('Buku Besar'!A7757,Akun,0)),""))</f>
        <v/>
      </c>
      <c r="C7757" s="2" t="str">
        <f>IF(A7757="","",IFERROR(INDEX(Keterangan,MATCH('Buku Besar'!A7757,Akun,0)),""))</f>
        <v/>
      </c>
      <c r="D7757" s="2" t="str">
        <f>IF(A7757="","",IFERROR(INDEX(Reff,MATCH('Buku Besar'!A7757,Akun,0)),""))</f>
        <v/>
      </c>
      <c r="E7757" s="331" t="str">
        <f>IF(A7757="","",IFERROR(INDEX(Penerimaan,MATCH('Buku Besar'!A7757,Akun,0)),""))</f>
        <v/>
      </c>
      <c r="F7757" s="331" t="str">
        <f>IF(A7757="","",IFERROR(INDEX(Pengeluaran,MATCH('Buku Besar'!A7757,Akun,0)),""))</f>
        <v/>
      </c>
      <c r="H7757" s="91" t="str">
        <f t="shared" si="243"/>
        <v/>
      </c>
      <c r="I7757" s="330" t="str">
        <f>IF(H7757="","",IFERROR(INDEX(Tanggal1,MATCH('Buku Besar'!H7757,Akun1,0)),""))</f>
        <v/>
      </c>
      <c r="J7757" s="2" t="str">
        <f>IF(H7757="","",IFERROR(INDEX(Keterangan1,MATCH('Buku Besar'!H7757,Akun1,0)),""))</f>
        <v/>
      </c>
      <c r="K7757" s="2" t="str">
        <f>IF(H7757="","",IFERROR(INDEX(Reff1,MATCH('Buku Besar'!H7757,Akun1,0)),""))</f>
        <v/>
      </c>
      <c r="L7757" s="331" t="str">
        <f>IF(H7757="","",IFERROR(INDEX(Penerimaan1,MATCH('Buku Besar'!H7757,Akun1,0)),""))</f>
        <v/>
      </c>
      <c r="M7757" s="331" t="str">
        <f>IF(H7757="","",IFERROR(INDEX(Pengeluaran1,MATCH('Buku Besar'!H7757,Akun1,0)),""))</f>
        <v/>
      </c>
    </row>
    <row r="7758" spans="1:13" x14ac:dyDescent="0.25">
      <c r="A7758" s="91" t="str">
        <f t="shared" si="242"/>
        <v/>
      </c>
      <c r="B7758" s="330" t="str">
        <f>IF(A7758="","",IFERROR(INDEX(Tanggal,MATCH('Buku Besar'!A7758,Akun,0)),""))</f>
        <v/>
      </c>
      <c r="C7758" s="2" t="str">
        <f>IF(A7758="","",IFERROR(INDEX(Keterangan,MATCH('Buku Besar'!A7758,Akun,0)),""))</f>
        <v/>
      </c>
      <c r="D7758" s="2" t="str">
        <f>IF(A7758="","",IFERROR(INDEX(Reff,MATCH('Buku Besar'!A7758,Akun,0)),""))</f>
        <v/>
      </c>
      <c r="E7758" s="331" t="str">
        <f>IF(A7758="","",IFERROR(INDEX(Penerimaan,MATCH('Buku Besar'!A7758,Akun,0)),""))</f>
        <v/>
      </c>
      <c r="F7758" s="331" t="str">
        <f>IF(A7758="","",IFERROR(INDEX(Pengeluaran,MATCH('Buku Besar'!A7758,Akun,0)),""))</f>
        <v/>
      </c>
      <c r="H7758" s="91" t="str">
        <f t="shared" si="243"/>
        <v/>
      </c>
      <c r="I7758" s="330" t="str">
        <f>IF(H7758="","",IFERROR(INDEX(Tanggal1,MATCH('Buku Besar'!H7758,Akun1,0)),""))</f>
        <v/>
      </c>
      <c r="J7758" s="2" t="str">
        <f>IF(H7758="","",IFERROR(INDEX(Keterangan1,MATCH('Buku Besar'!H7758,Akun1,0)),""))</f>
        <v/>
      </c>
      <c r="K7758" s="2" t="str">
        <f>IF(H7758="","",IFERROR(INDEX(Reff1,MATCH('Buku Besar'!H7758,Akun1,0)),""))</f>
        <v/>
      </c>
      <c r="L7758" s="331" t="str">
        <f>IF(H7758="","",IFERROR(INDEX(Penerimaan1,MATCH('Buku Besar'!H7758,Akun1,0)),""))</f>
        <v/>
      </c>
      <c r="M7758" s="331" t="str">
        <f>IF(H7758="","",IFERROR(INDEX(Pengeluaran1,MATCH('Buku Besar'!H7758,Akun1,0)),""))</f>
        <v/>
      </c>
    </row>
    <row r="7759" spans="1:13" x14ac:dyDescent="0.25">
      <c r="A7759" s="91" t="str">
        <f t="shared" si="242"/>
        <v/>
      </c>
      <c r="B7759" s="330" t="str">
        <f>IF(A7759="","",IFERROR(INDEX(Tanggal,MATCH('Buku Besar'!A7759,Akun,0)),""))</f>
        <v/>
      </c>
      <c r="C7759" s="2" t="str">
        <f>IF(A7759="","",IFERROR(INDEX(Keterangan,MATCH('Buku Besar'!A7759,Akun,0)),""))</f>
        <v/>
      </c>
      <c r="D7759" s="2" t="str">
        <f>IF(A7759="","",IFERROR(INDEX(Reff,MATCH('Buku Besar'!A7759,Akun,0)),""))</f>
        <v/>
      </c>
      <c r="E7759" s="331" t="str">
        <f>IF(A7759="","",IFERROR(INDEX(Penerimaan,MATCH('Buku Besar'!A7759,Akun,0)),""))</f>
        <v/>
      </c>
      <c r="F7759" s="331" t="str">
        <f>IF(A7759="","",IFERROR(INDEX(Pengeluaran,MATCH('Buku Besar'!A7759,Akun,0)),""))</f>
        <v/>
      </c>
      <c r="H7759" s="91" t="str">
        <f t="shared" si="243"/>
        <v/>
      </c>
      <c r="I7759" s="330" t="str">
        <f>IF(H7759="","",IFERROR(INDEX(Tanggal1,MATCH('Buku Besar'!H7759,Akun1,0)),""))</f>
        <v/>
      </c>
      <c r="J7759" s="2" t="str">
        <f>IF(H7759="","",IFERROR(INDEX(Keterangan1,MATCH('Buku Besar'!H7759,Akun1,0)),""))</f>
        <v/>
      </c>
      <c r="K7759" s="2" t="str">
        <f>IF(H7759="","",IFERROR(INDEX(Reff1,MATCH('Buku Besar'!H7759,Akun1,0)),""))</f>
        <v/>
      </c>
      <c r="L7759" s="331" t="str">
        <f>IF(H7759="","",IFERROR(INDEX(Penerimaan1,MATCH('Buku Besar'!H7759,Akun1,0)),""))</f>
        <v/>
      </c>
      <c r="M7759" s="331" t="str">
        <f>IF(H7759="","",IFERROR(INDEX(Pengeluaran1,MATCH('Buku Besar'!H7759,Akun1,0)),""))</f>
        <v/>
      </c>
    </row>
    <row r="7760" spans="1:13" x14ac:dyDescent="0.25">
      <c r="A7760" s="91" t="str">
        <f t="shared" si="242"/>
        <v/>
      </c>
      <c r="B7760" s="330" t="str">
        <f>IF(A7760="","",IFERROR(INDEX(Tanggal,MATCH('Buku Besar'!A7760,Akun,0)),""))</f>
        <v/>
      </c>
      <c r="C7760" s="2" t="str">
        <f>IF(A7760="","",IFERROR(INDEX(Keterangan,MATCH('Buku Besar'!A7760,Akun,0)),""))</f>
        <v/>
      </c>
      <c r="D7760" s="2" t="str">
        <f>IF(A7760="","",IFERROR(INDEX(Reff,MATCH('Buku Besar'!A7760,Akun,0)),""))</f>
        <v/>
      </c>
      <c r="E7760" s="331" t="str">
        <f>IF(A7760="","",IFERROR(INDEX(Penerimaan,MATCH('Buku Besar'!A7760,Akun,0)),""))</f>
        <v/>
      </c>
      <c r="F7760" s="331" t="str">
        <f>IF(A7760="","",IFERROR(INDEX(Pengeluaran,MATCH('Buku Besar'!A7760,Akun,0)),""))</f>
        <v/>
      </c>
      <c r="H7760" s="91" t="str">
        <f t="shared" si="243"/>
        <v/>
      </c>
      <c r="I7760" s="330" t="str">
        <f>IF(H7760="","",IFERROR(INDEX(Tanggal1,MATCH('Buku Besar'!H7760,Akun1,0)),""))</f>
        <v/>
      </c>
      <c r="J7760" s="2" t="str">
        <f>IF(H7760="","",IFERROR(INDEX(Keterangan1,MATCH('Buku Besar'!H7760,Akun1,0)),""))</f>
        <v/>
      </c>
      <c r="K7760" s="2" t="str">
        <f>IF(H7760="","",IFERROR(INDEX(Reff1,MATCH('Buku Besar'!H7760,Akun1,0)),""))</f>
        <v/>
      </c>
      <c r="L7760" s="331" t="str">
        <f>IF(H7760="","",IFERROR(INDEX(Penerimaan1,MATCH('Buku Besar'!H7760,Akun1,0)),""))</f>
        <v/>
      </c>
      <c r="M7760" s="331" t="str">
        <f>IF(H7760="","",IFERROR(INDEX(Pengeluaran1,MATCH('Buku Besar'!H7760,Akun1,0)),""))</f>
        <v/>
      </c>
    </row>
    <row r="7761" spans="1:13" x14ac:dyDescent="0.25">
      <c r="A7761" s="91" t="str">
        <f t="shared" si="242"/>
        <v/>
      </c>
      <c r="B7761" s="330" t="str">
        <f>IF(A7761="","",IFERROR(INDEX(Tanggal,MATCH('Buku Besar'!A7761,Akun,0)),""))</f>
        <v/>
      </c>
      <c r="C7761" s="2" t="str">
        <f>IF(A7761="","",IFERROR(INDEX(Keterangan,MATCH('Buku Besar'!A7761,Akun,0)),""))</f>
        <v/>
      </c>
      <c r="D7761" s="2" t="str">
        <f>IF(A7761="","",IFERROR(INDEX(Reff,MATCH('Buku Besar'!A7761,Akun,0)),""))</f>
        <v/>
      </c>
      <c r="E7761" s="331" t="str">
        <f>IF(A7761="","",IFERROR(INDEX(Penerimaan,MATCH('Buku Besar'!A7761,Akun,0)),""))</f>
        <v/>
      </c>
      <c r="F7761" s="331" t="str">
        <f>IF(A7761="","",IFERROR(INDEX(Pengeluaran,MATCH('Buku Besar'!A7761,Akun,0)),""))</f>
        <v/>
      </c>
      <c r="H7761" s="91" t="str">
        <f t="shared" si="243"/>
        <v/>
      </c>
      <c r="I7761" s="330" t="str">
        <f>IF(H7761="","",IFERROR(INDEX(Tanggal1,MATCH('Buku Besar'!H7761,Akun1,0)),""))</f>
        <v/>
      </c>
      <c r="J7761" s="2" t="str">
        <f>IF(H7761="","",IFERROR(INDEX(Keterangan1,MATCH('Buku Besar'!H7761,Akun1,0)),""))</f>
        <v/>
      </c>
      <c r="K7761" s="2" t="str">
        <f>IF(H7761="","",IFERROR(INDEX(Reff1,MATCH('Buku Besar'!H7761,Akun1,0)),""))</f>
        <v/>
      </c>
      <c r="L7761" s="331" t="str">
        <f>IF(H7761="","",IFERROR(INDEX(Penerimaan1,MATCH('Buku Besar'!H7761,Akun1,0)),""))</f>
        <v/>
      </c>
      <c r="M7761" s="331" t="str">
        <f>IF(H7761="","",IFERROR(INDEX(Pengeluaran1,MATCH('Buku Besar'!H7761,Akun1,0)),""))</f>
        <v/>
      </c>
    </row>
    <row r="7762" spans="1:13" x14ac:dyDescent="0.25">
      <c r="A7762" s="91" t="str">
        <f t="shared" si="242"/>
        <v/>
      </c>
      <c r="B7762" s="330" t="str">
        <f>IF(A7762="","",IFERROR(INDEX(Tanggal,MATCH('Buku Besar'!A7762,Akun,0)),""))</f>
        <v/>
      </c>
      <c r="C7762" s="2" t="str">
        <f>IF(A7762="","",IFERROR(INDEX(Keterangan,MATCH('Buku Besar'!A7762,Akun,0)),""))</f>
        <v/>
      </c>
      <c r="D7762" s="2" t="str">
        <f>IF(A7762="","",IFERROR(INDEX(Reff,MATCH('Buku Besar'!A7762,Akun,0)),""))</f>
        <v/>
      </c>
      <c r="E7762" s="331" t="str">
        <f>IF(A7762="","",IFERROR(INDEX(Penerimaan,MATCH('Buku Besar'!A7762,Akun,0)),""))</f>
        <v/>
      </c>
      <c r="F7762" s="331" t="str">
        <f>IF(A7762="","",IFERROR(INDEX(Pengeluaran,MATCH('Buku Besar'!A7762,Akun,0)),""))</f>
        <v/>
      </c>
      <c r="H7762" s="91" t="str">
        <f t="shared" si="243"/>
        <v/>
      </c>
      <c r="I7762" s="330" t="str">
        <f>IF(H7762="","",IFERROR(INDEX(Tanggal1,MATCH('Buku Besar'!H7762,Akun1,0)),""))</f>
        <v/>
      </c>
      <c r="J7762" s="2" t="str">
        <f>IF(H7762="","",IFERROR(INDEX(Keterangan1,MATCH('Buku Besar'!H7762,Akun1,0)),""))</f>
        <v/>
      </c>
      <c r="K7762" s="2" t="str">
        <f>IF(H7762="","",IFERROR(INDEX(Reff1,MATCH('Buku Besar'!H7762,Akun1,0)),""))</f>
        <v/>
      </c>
      <c r="L7762" s="331" t="str">
        <f>IF(H7762="","",IFERROR(INDEX(Penerimaan1,MATCH('Buku Besar'!H7762,Akun1,0)),""))</f>
        <v/>
      </c>
      <c r="M7762" s="331" t="str">
        <f>IF(H7762="","",IFERROR(INDEX(Pengeluaran1,MATCH('Buku Besar'!H7762,Akun1,0)),""))</f>
        <v/>
      </c>
    </row>
    <row r="7763" spans="1:13" x14ac:dyDescent="0.25">
      <c r="A7763" s="91" t="str">
        <f t="shared" si="242"/>
        <v/>
      </c>
      <c r="B7763" s="330" t="str">
        <f>IF(A7763="","",IFERROR(INDEX(Tanggal,MATCH('Buku Besar'!A7763,Akun,0)),""))</f>
        <v/>
      </c>
      <c r="C7763" s="2" t="str">
        <f>IF(A7763="","",IFERROR(INDEX(Keterangan,MATCH('Buku Besar'!A7763,Akun,0)),""))</f>
        <v/>
      </c>
      <c r="D7763" s="2" t="str">
        <f>IF(A7763="","",IFERROR(INDEX(Reff,MATCH('Buku Besar'!A7763,Akun,0)),""))</f>
        <v/>
      </c>
      <c r="E7763" s="331" t="str">
        <f>IF(A7763="","",IFERROR(INDEX(Penerimaan,MATCH('Buku Besar'!A7763,Akun,0)),""))</f>
        <v/>
      </c>
      <c r="F7763" s="331" t="str">
        <f>IF(A7763="","",IFERROR(INDEX(Pengeluaran,MATCH('Buku Besar'!A7763,Akun,0)),""))</f>
        <v/>
      </c>
      <c r="H7763" s="91" t="str">
        <f t="shared" si="243"/>
        <v/>
      </c>
      <c r="I7763" s="330" t="str">
        <f>IF(H7763="","",IFERROR(INDEX(Tanggal1,MATCH('Buku Besar'!H7763,Akun1,0)),""))</f>
        <v/>
      </c>
      <c r="J7763" s="2" t="str">
        <f>IF(H7763="","",IFERROR(INDEX(Keterangan1,MATCH('Buku Besar'!H7763,Akun1,0)),""))</f>
        <v/>
      </c>
      <c r="K7763" s="2" t="str">
        <f>IF(H7763="","",IFERROR(INDEX(Reff1,MATCH('Buku Besar'!H7763,Akun1,0)),""))</f>
        <v/>
      </c>
      <c r="L7763" s="331" t="str">
        <f>IF(H7763="","",IFERROR(INDEX(Penerimaan1,MATCH('Buku Besar'!H7763,Akun1,0)),""))</f>
        <v/>
      </c>
      <c r="M7763" s="331" t="str">
        <f>IF(H7763="","",IFERROR(INDEX(Pengeluaran1,MATCH('Buku Besar'!H7763,Akun1,0)),""))</f>
        <v/>
      </c>
    </row>
    <row r="7764" spans="1:13" x14ac:dyDescent="0.25">
      <c r="A7764" s="91" t="str">
        <f t="shared" si="242"/>
        <v/>
      </c>
      <c r="B7764" s="330" t="str">
        <f>IF(A7764="","",IFERROR(INDEX(Tanggal,MATCH('Buku Besar'!A7764,Akun,0)),""))</f>
        <v/>
      </c>
      <c r="C7764" s="2" t="str">
        <f>IF(A7764="","",IFERROR(INDEX(Keterangan,MATCH('Buku Besar'!A7764,Akun,0)),""))</f>
        <v/>
      </c>
      <c r="D7764" s="2" t="str">
        <f>IF(A7764="","",IFERROR(INDEX(Reff,MATCH('Buku Besar'!A7764,Akun,0)),""))</f>
        <v/>
      </c>
      <c r="E7764" s="331" t="str">
        <f>IF(A7764="","",IFERROR(INDEX(Penerimaan,MATCH('Buku Besar'!A7764,Akun,0)),""))</f>
        <v/>
      </c>
      <c r="F7764" s="331" t="str">
        <f>IF(A7764="","",IFERROR(INDEX(Pengeluaran,MATCH('Buku Besar'!A7764,Akun,0)),""))</f>
        <v/>
      </c>
      <c r="H7764" s="91" t="str">
        <f t="shared" si="243"/>
        <v/>
      </c>
      <c r="I7764" s="330" t="str">
        <f>IF(H7764="","",IFERROR(INDEX(Tanggal1,MATCH('Buku Besar'!H7764,Akun1,0)),""))</f>
        <v/>
      </c>
      <c r="J7764" s="2" t="str">
        <f>IF(H7764="","",IFERROR(INDEX(Keterangan1,MATCH('Buku Besar'!H7764,Akun1,0)),""))</f>
        <v/>
      </c>
      <c r="K7764" s="2" t="str">
        <f>IF(H7764="","",IFERROR(INDEX(Reff1,MATCH('Buku Besar'!H7764,Akun1,0)),""))</f>
        <v/>
      </c>
      <c r="L7764" s="331" t="str">
        <f>IF(H7764="","",IFERROR(INDEX(Penerimaan1,MATCH('Buku Besar'!H7764,Akun1,0)),""))</f>
        <v/>
      </c>
      <c r="M7764" s="331" t="str">
        <f>IF(H7764="","",IFERROR(INDEX(Pengeluaran1,MATCH('Buku Besar'!H7764,Akun1,0)),""))</f>
        <v/>
      </c>
    </row>
    <row r="7765" spans="1:13" x14ac:dyDescent="0.25">
      <c r="A7765" s="91" t="str">
        <f t="shared" si="242"/>
        <v/>
      </c>
      <c r="B7765" s="330" t="str">
        <f>IF(A7765="","",IFERROR(INDEX(Tanggal,MATCH('Buku Besar'!A7765,Akun,0)),""))</f>
        <v/>
      </c>
      <c r="C7765" s="2" t="str">
        <f>IF(A7765="","",IFERROR(INDEX(Keterangan,MATCH('Buku Besar'!A7765,Akun,0)),""))</f>
        <v/>
      </c>
      <c r="D7765" s="2" t="str">
        <f>IF(A7765="","",IFERROR(INDEX(Reff,MATCH('Buku Besar'!A7765,Akun,0)),""))</f>
        <v/>
      </c>
      <c r="E7765" s="331" t="str">
        <f>IF(A7765="","",IFERROR(INDEX(Penerimaan,MATCH('Buku Besar'!A7765,Akun,0)),""))</f>
        <v/>
      </c>
      <c r="F7765" s="331" t="str">
        <f>IF(A7765="","",IFERROR(INDEX(Pengeluaran,MATCH('Buku Besar'!A7765,Akun,0)),""))</f>
        <v/>
      </c>
      <c r="H7765" s="91" t="str">
        <f t="shared" si="243"/>
        <v/>
      </c>
      <c r="I7765" s="330" t="str">
        <f>IF(H7765="","",IFERROR(INDEX(Tanggal1,MATCH('Buku Besar'!H7765,Akun1,0)),""))</f>
        <v/>
      </c>
      <c r="J7765" s="2" t="str">
        <f>IF(H7765="","",IFERROR(INDEX(Keterangan1,MATCH('Buku Besar'!H7765,Akun1,0)),""))</f>
        <v/>
      </c>
      <c r="K7765" s="2" t="str">
        <f>IF(H7765="","",IFERROR(INDEX(Reff1,MATCH('Buku Besar'!H7765,Akun1,0)),""))</f>
        <v/>
      </c>
      <c r="L7765" s="331" t="str">
        <f>IF(H7765="","",IFERROR(INDEX(Penerimaan1,MATCH('Buku Besar'!H7765,Akun1,0)),""))</f>
        <v/>
      </c>
      <c r="M7765" s="331" t="str">
        <f>IF(H7765="","",IFERROR(INDEX(Pengeluaran1,MATCH('Buku Besar'!H7765,Akun1,0)),""))</f>
        <v/>
      </c>
    </row>
    <row r="7766" spans="1:13" x14ac:dyDescent="0.25">
      <c r="A7766" s="91" t="str">
        <f t="shared" si="242"/>
        <v/>
      </c>
      <c r="B7766" s="330" t="str">
        <f>IF(A7766="","",IFERROR(INDEX(Tanggal,MATCH('Buku Besar'!A7766,Akun,0)),""))</f>
        <v/>
      </c>
      <c r="C7766" s="2" t="str">
        <f>IF(A7766="","",IFERROR(INDEX(Keterangan,MATCH('Buku Besar'!A7766,Akun,0)),""))</f>
        <v/>
      </c>
      <c r="D7766" s="2" t="str">
        <f>IF(A7766="","",IFERROR(INDEX(Reff,MATCH('Buku Besar'!A7766,Akun,0)),""))</f>
        <v/>
      </c>
      <c r="E7766" s="331" t="str">
        <f>IF(A7766="","",IFERROR(INDEX(Penerimaan,MATCH('Buku Besar'!A7766,Akun,0)),""))</f>
        <v/>
      </c>
      <c r="F7766" s="331" t="str">
        <f>IF(A7766="","",IFERROR(INDEX(Pengeluaran,MATCH('Buku Besar'!A7766,Akun,0)),""))</f>
        <v/>
      </c>
      <c r="H7766" s="91" t="str">
        <f t="shared" si="243"/>
        <v/>
      </c>
      <c r="I7766" s="330" t="str">
        <f>IF(H7766="","",IFERROR(INDEX(Tanggal1,MATCH('Buku Besar'!H7766,Akun1,0)),""))</f>
        <v/>
      </c>
      <c r="J7766" s="2" t="str">
        <f>IF(H7766="","",IFERROR(INDEX(Keterangan1,MATCH('Buku Besar'!H7766,Akun1,0)),""))</f>
        <v/>
      </c>
      <c r="K7766" s="2" t="str">
        <f>IF(H7766="","",IFERROR(INDEX(Reff1,MATCH('Buku Besar'!H7766,Akun1,0)),""))</f>
        <v/>
      </c>
      <c r="L7766" s="331" t="str">
        <f>IF(H7766="","",IFERROR(INDEX(Penerimaan1,MATCH('Buku Besar'!H7766,Akun1,0)),""))</f>
        <v/>
      </c>
      <c r="M7766" s="331" t="str">
        <f>IF(H7766="","",IFERROR(INDEX(Pengeluaran1,MATCH('Buku Besar'!H7766,Akun1,0)),""))</f>
        <v/>
      </c>
    </row>
    <row r="7767" spans="1:13" x14ac:dyDescent="0.25">
      <c r="A7767" s="91" t="str">
        <f t="shared" si="242"/>
        <v/>
      </c>
      <c r="B7767" s="330" t="str">
        <f>IF(A7767="","",IFERROR(INDEX(Tanggal,MATCH('Buku Besar'!A7767,Akun,0)),""))</f>
        <v/>
      </c>
      <c r="C7767" s="2" t="str">
        <f>IF(A7767="","",IFERROR(INDEX(Keterangan,MATCH('Buku Besar'!A7767,Akun,0)),""))</f>
        <v/>
      </c>
      <c r="D7767" s="2" t="str">
        <f>IF(A7767="","",IFERROR(INDEX(Reff,MATCH('Buku Besar'!A7767,Akun,0)),""))</f>
        <v/>
      </c>
      <c r="E7767" s="331" t="str">
        <f>IF(A7767="","",IFERROR(INDEX(Penerimaan,MATCH('Buku Besar'!A7767,Akun,0)),""))</f>
        <v/>
      </c>
      <c r="F7767" s="331" t="str">
        <f>IF(A7767="","",IFERROR(INDEX(Pengeluaran,MATCH('Buku Besar'!A7767,Akun,0)),""))</f>
        <v/>
      </c>
      <c r="H7767" s="91" t="str">
        <f t="shared" si="243"/>
        <v/>
      </c>
      <c r="I7767" s="330" t="str">
        <f>IF(H7767="","",IFERROR(INDEX(Tanggal1,MATCH('Buku Besar'!H7767,Akun1,0)),""))</f>
        <v/>
      </c>
      <c r="J7767" s="2" t="str">
        <f>IF(H7767="","",IFERROR(INDEX(Keterangan1,MATCH('Buku Besar'!H7767,Akun1,0)),""))</f>
        <v/>
      </c>
      <c r="K7767" s="2" t="str">
        <f>IF(H7767="","",IFERROR(INDEX(Reff1,MATCH('Buku Besar'!H7767,Akun1,0)),""))</f>
        <v/>
      </c>
      <c r="L7767" s="331" t="str">
        <f>IF(H7767="","",IFERROR(INDEX(Penerimaan1,MATCH('Buku Besar'!H7767,Akun1,0)),""))</f>
        <v/>
      </c>
      <c r="M7767" s="331" t="str">
        <f>IF(H7767="","",IFERROR(INDEX(Pengeluaran1,MATCH('Buku Besar'!H7767,Akun1,0)),""))</f>
        <v/>
      </c>
    </row>
    <row r="7768" spans="1:13" x14ac:dyDescent="0.25">
      <c r="A7768" s="91" t="str">
        <f t="shared" si="242"/>
        <v/>
      </c>
      <c r="B7768" s="330" t="str">
        <f>IF(A7768="","",IFERROR(INDEX(Tanggal,MATCH('Buku Besar'!A7768,Akun,0)),""))</f>
        <v/>
      </c>
      <c r="C7768" s="2" t="str">
        <f>IF(A7768="","",IFERROR(INDEX(Keterangan,MATCH('Buku Besar'!A7768,Akun,0)),""))</f>
        <v/>
      </c>
      <c r="D7768" s="2" t="str">
        <f>IF(A7768="","",IFERROR(INDEX(Reff,MATCH('Buku Besar'!A7768,Akun,0)),""))</f>
        <v/>
      </c>
      <c r="E7768" s="331" t="str">
        <f>IF(A7768="","",IFERROR(INDEX(Penerimaan,MATCH('Buku Besar'!A7768,Akun,0)),""))</f>
        <v/>
      </c>
      <c r="F7768" s="331" t="str">
        <f>IF(A7768="","",IFERROR(INDEX(Pengeluaran,MATCH('Buku Besar'!A7768,Akun,0)),""))</f>
        <v/>
      </c>
      <c r="H7768" s="91" t="str">
        <f t="shared" si="243"/>
        <v/>
      </c>
      <c r="I7768" s="330" t="str">
        <f>IF(H7768="","",IFERROR(INDEX(Tanggal1,MATCH('Buku Besar'!H7768,Akun1,0)),""))</f>
        <v/>
      </c>
      <c r="J7768" s="2" t="str">
        <f>IF(H7768="","",IFERROR(INDEX(Keterangan1,MATCH('Buku Besar'!H7768,Akun1,0)),""))</f>
        <v/>
      </c>
      <c r="K7768" s="2" t="str">
        <f>IF(H7768="","",IFERROR(INDEX(Reff1,MATCH('Buku Besar'!H7768,Akun1,0)),""))</f>
        <v/>
      </c>
      <c r="L7768" s="331" t="str">
        <f>IF(H7768="","",IFERROR(INDEX(Penerimaan1,MATCH('Buku Besar'!H7768,Akun1,0)),""))</f>
        <v/>
      </c>
      <c r="M7768" s="331" t="str">
        <f>IF(H7768="","",IFERROR(INDEX(Pengeluaran1,MATCH('Buku Besar'!H7768,Akun1,0)),""))</f>
        <v/>
      </c>
    </row>
    <row r="7769" spans="1:13" x14ac:dyDescent="0.25">
      <c r="A7769" s="91" t="str">
        <f t="shared" si="242"/>
        <v/>
      </c>
      <c r="B7769" s="330" t="str">
        <f>IF(A7769="","",IFERROR(INDEX(Tanggal,MATCH('Buku Besar'!A7769,Akun,0)),""))</f>
        <v/>
      </c>
      <c r="C7769" s="2" t="str">
        <f>IF(A7769="","",IFERROR(INDEX(Keterangan,MATCH('Buku Besar'!A7769,Akun,0)),""))</f>
        <v/>
      </c>
      <c r="D7769" s="2" t="str">
        <f>IF(A7769="","",IFERROR(INDEX(Reff,MATCH('Buku Besar'!A7769,Akun,0)),""))</f>
        <v/>
      </c>
      <c r="E7769" s="331" t="str">
        <f>IF(A7769="","",IFERROR(INDEX(Penerimaan,MATCH('Buku Besar'!A7769,Akun,0)),""))</f>
        <v/>
      </c>
      <c r="F7769" s="331" t="str">
        <f>IF(A7769="","",IFERROR(INDEX(Pengeluaran,MATCH('Buku Besar'!A7769,Akun,0)),""))</f>
        <v/>
      </c>
      <c r="H7769" s="91" t="str">
        <f t="shared" si="243"/>
        <v/>
      </c>
      <c r="I7769" s="330" t="str">
        <f>IF(H7769="","",IFERROR(INDEX(Tanggal1,MATCH('Buku Besar'!H7769,Akun1,0)),""))</f>
        <v/>
      </c>
      <c r="J7769" s="2" t="str">
        <f>IF(H7769="","",IFERROR(INDEX(Keterangan1,MATCH('Buku Besar'!H7769,Akun1,0)),""))</f>
        <v/>
      </c>
      <c r="K7769" s="2" t="str">
        <f>IF(H7769="","",IFERROR(INDEX(Reff1,MATCH('Buku Besar'!H7769,Akun1,0)),""))</f>
        <v/>
      </c>
      <c r="L7769" s="331" t="str">
        <f>IF(H7769="","",IFERROR(INDEX(Penerimaan1,MATCH('Buku Besar'!H7769,Akun1,0)),""))</f>
        <v/>
      </c>
      <c r="M7769" s="331" t="str">
        <f>IF(H7769="","",IFERROR(INDEX(Pengeluaran1,MATCH('Buku Besar'!H7769,Akun1,0)),""))</f>
        <v/>
      </c>
    </row>
    <row r="7770" spans="1:13" x14ac:dyDescent="0.25">
      <c r="A7770" s="91" t="str">
        <f t="shared" si="242"/>
        <v/>
      </c>
      <c r="B7770" s="330" t="str">
        <f>IF(A7770="","",IFERROR(INDEX(Tanggal,MATCH('Buku Besar'!A7770,Akun,0)),""))</f>
        <v/>
      </c>
      <c r="C7770" s="2" t="str">
        <f>IF(A7770="","",IFERROR(INDEX(Keterangan,MATCH('Buku Besar'!A7770,Akun,0)),""))</f>
        <v/>
      </c>
      <c r="D7770" s="2" t="str">
        <f>IF(A7770="","",IFERROR(INDEX(Reff,MATCH('Buku Besar'!A7770,Akun,0)),""))</f>
        <v/>
      </c>
      <c r="E7770" s="331" t="str">
        <f>IF(A7770="","",IFERROR(INDEX(Penerimaan,MATCH('Buku Besar'!A7770,Akun,0)),""))</f>
        <v/>
      </c>
      <c r="F7770" s="331" t="str">
        <f>IF(A7770="","",IFERROR(INDEX(Pengeluaran,MATCH('Buku Besar'!A7770,Akun,0)),""))</f>
        <v/>
      </c>
      <c r="H7770" s="91" t="str">
        <f t="shared" si="243"/>
        <v/>
      </c>
      <c r="I7770" s="330" t="str">
        <f>IF(H7770="","",IFERROR(INDEX(Tanggal1,MATCH('Buku Besar'!H7770,Akun1,0)),""))</f>
        <v/>
      </c>
      <c r="J7770" s="2" t="str">
        <f>IF(H7770="","",IFERROR(INDEX(Keterangan1,MATCH('Buku Besar'!H7770,Akun1,0)),""))</f>
        <v/>
      </c>
      <c r="K7770" s="2" t="str">
        <f>IF(H7770="","",IFERROR(INDEX(Reff1,MATCH('Buku Besar'!H7770,Akun1,0)),""))</f>
        <v/>
      </c>
      <c r="L7770" s="331" t="str">
        <f>IF(H7770="","",IFERROR(INDEX(Penerimaan1,MATCH('Buku Besar'!H7770,Akun1,0)),""))</f>
        <v/>
      </c>
      <c r="M7770" s="331" t="str">
        <f>IF(H7770="","",IFERROR(INDEX(Pengeluaran1,MATCH('Buku Besar'!H7770,Akun1,0)),""))</f>
        <v/>
      </c>
    </row>
    <row r="7771" spans="1:13" x14ac:dyDescent="0.25">
      <c r="A7771" s="91" t="str">
        <f t="shared" si="242"/>
        <v/>
      </c>
      <c r="B7771" s="330" t="str">
        <f>IF(A7771="","",IFERROR(INDEX(Tanggal,MATCH('Buku Besar'!A7771,Akun,0)),""))</f>
        <v/>
      </c>
      <c r="C7771" s="2" t="str">
        <f>IF(A7771="","",IFERROR(INDEX(Keterangan,MATCH('Buku Besar'!A7771,Akun,0)),""))</f>
        <v/>
      </c>
      <c r="D7771" s="2" t="str">
        <f>IF(A7771="","",IFERROR(INDEX(Reff,MATCH('Buku Besar'!A7771,Akun,0)),""))</f>
        <v/>
      </c>
      <c r="E7771" s="331" t="str">
        <f>IF(A7771="","",IFERROR(INDEX(Penerimaan,MATCH('Buku Besar'!A7771,Akun,0)),""))</f>
        <v/>
      </c>
      <c r="F7771" s="331" t="str">
        <f>IF(A7771="","",IFERROR(INDEX(Pengeluaran,MATCH('Buku Besar'!A7771,Akun,0)),""))</f>
        <v/>
      </c>
      <c r="H7771" s="91" t="str">
        <f t="shared" si="243"/>
        <v/>
      </c>
      <c r="I7771" s="330" t="str">
        <f>IF(H7771="","",IFERROR(INDEX(Tanggal1,MATCH('Buku Besar'!H7771,Akun1,0)),""))</f>
        <v/>
      </c>
      <c r="J7771" s="2" t="str">
        <f>IF(H7771="","",IFERROR(INDEX(Keterangan1,MATCH('Buku Besar'!H7771,Akun1,0)),""))</f>
        <v/>
      </c>
      <c r="K7771" s="2" t="str">
        <f>IF(H7771="","",IFERROR(INDEX(Reff1,MATCH('Buku Besar'!H7771,Akun1,0)),""))</f>
        <v/>
      </c>
      <c r="L7771" s="331" t="str">
        <f>IF(H7771="","",IFERROR(INDEX(Penerimaan1,MATCH('Buku Besar'!H7771,Akun1,0)),""))</f>
        <v/>
      </c>
      <c r="M7771" s="331" t="str">
        <f>IF(H7771="","",IFERROR(INDEX(Pengeluaran1,MATCH('Buku Besar'!H7771,Akun1,0)),""))</f>
        <v/>
      </c>
    </row>
    <row r="7772" spans="1:13" x14ac:dyDescent="0.25">
      <c r="A7772" s="91" t="str">
        <f t="shared" si="242"/>
        <v/>
      </c>
      <c r="B7772" s="330" t="str">
        <f>IF(A7772="","",IFERROR(INDEX(Tanggal,MATCH('Buku Besar'!A7772,Akun,0)),""))</f>
        <v/>
      </c>
      <c r="C7772" s="2" t="str">
        <f>IF(A7772="","",IFERROR(INDEX(Keterangan,MATCH('Buku Besar'!A7772,Akun,0)),""))</f>
        <v/>
      </c>
      <c r="D7772" s="2" t="str">
        <f>IF(A7772="","",IFERROR(INDEX(Reff,MATCH('Buku Besar'!A7772,Akun,0)),""))</f>
        <v/>
      </c>
      <c r="E7772" s="331" t="str">
        <f>IF(A7772="","",IFERROR(INDEX(Penerimaan,MATCH('Buku Besar'!A7772,Akun,0)),""))</f>
        <v/>
      </c>
      <c r="F7772" s="331" t="str">
        <f>IF(A7772="","",IFERROR(INDEX(Pengeluaran,MATCH('Buku Besar'!A7772,Akun,0)),""))</f>
        <v/>
      </c>
      <c r="H7772" s="91" t="str">
        <f t="shared" si="243"/>
        <v/>
      </c>
      <c r="I7772" s="330" t="str">
        <f>IF(H7772="","",IFERROR(INDEX(Tanggal1,MATCH('Buku Besar'!H7772,Akun1,0)),""))</f>
        <v/>
      </c>
      <c r="J7772" s="2" t="str">
        <f>IF(H7772="","",IFERROR(INDEX(Keterangan1,MATCH('Buku Besar'!H7772,Akun1,0)),""))</f>
        <v/>
      </c>
      <c r="K7772" s="2" t="str">
        <f>IF(H7772="","",IFERROR(INDEX(Reff1,MATCH('Buku Besar'!H7772,Akun1,0)),""))</f>
        <v/>
      </c>
      <c r="L7772" s="331" t="str">
        <f>IF(H7772="","",IFERROR(INDEX(Penerimaan1,MATCH('Buku Besar'!H7772,Akun1,0)),""))</f>
        <v/>
      </c>
      <c r="M7772" s="331" t="str">
        <f>IF(H7772="","",IFERROR(INDEX(Pengeluaran1,MATCH('Buku Besar'!H7772,Akun1,0)),""))</f>
        <v/>
      </c>
    </row>
    <row r="7773" spans="1:13" x14ac:dyDescent="0.25">
      <c r="A7773" s="91" t="str">
        <f t="shared" si="242"/>
        <v/>
      </c>
      <c r="B7773" s="330" t="str">
        <f>IF(A7773="","",IFERROR(INDEX(Tanggal,MATCH('Buku Besar'!A7773,Akun,0)),""))</f>
        <v/>
      </c>
      <c r="C7773" s="2" t="str">
        <f>IF(A7773="","",IFERROR(INDEX(Keterangan,MATCH('Buku Besar'!A7773,Akun,0)),""))</f>
        <v/>
      </c>
      <c r="D7773" s="2" t="str">
        <f>IF(A7773="","",IFERROR(INDEX(Reff,MATCH('Buku Besar'!A7773,Akun,0)),""))</f>
        <v/>
      </c>
      <c r="E7773" s="331" t="str">
        <f>IF(A7773="","",IFERROR(INDEX(Penerimaan,MATCH('Buku Besar'!A7773,Akun,0)),""))</f>
        <v/>
      </c>
      <c r="F7773" s="331" t="str">
        <f>IF(A7773="","",IFERROR(INDEX(Pengeluaran,MATCH('Buku Besar'!A7773,Akun,0)),""))</f>
        <v/>
      </c>
      <c r="H7773" s="91" t="str">
        <f t="shared" si="243"/>
        <v/>
      </c>
      <c r="I7773" s="330" t="str">
        <f>IF(H7773="","",IFERROR(INDEX(Tanggal1,MATCH('Buku Besar'!H7773,Akun1,0)),""))</f>
        <v/>
      </c>
      <c r="J7773" s="2" t="str">
        <f>IF(H7773="","",IFERROR(INDEX(Keterangan1,MATCH('Buku Besar'!H7773,Akun1,0)),""))</f>
        <v/>
      </c>
      <c r="K7773" s="2" t="str">
        <f>IF(H7773="","",IFERROR(INDEX(Reff1,MATCH('Buku Besar'!H7773,Akun1,0)),""))</f>
        <v/>
      </c>
      <c r="L7773" s="331" t="str">
        <f>IF(H7773="","",IFERROR(INDEX(Penerimaan1,MATCH('Buku Besar'!H7773,Akun1,0)),""))</f>
        <v/>
      </c>
      <c r="M7773" s="331" t="str">
        <f>IF(H7773="","",IFERROR(INDEX(Pengeluaran1,MATCH('Buku Besar'!H7773,Akun1,0)),""))</f>
        <v/>
      </c>
    </row>
    <row r="7774" spans="1:13" x14ac:dyDescent="0.25">
      <c r="A7774" s="91" t="str">
        <f t="shared" si="242"/>
        <v/>
      </c>
      <c r="B7774" s="330" t="str">
        <f>IF(A7774="","",IFERROR(INDEX(Tanggal,MATCH('Buku Besar'!A7774,Akun,0)),""))</f>
        <v/>
      </c>
      <c r="C7774" s="2" t="str">
        <f>IF(A7774="","",IFERROR(INDEX(Keterangan,MATCH('Buku Besar'!A7774,Akun,0)),""))</f>
        <v/>
      </c>
      <c r="D7774" s="2" t="str">
        <f>IF(A7774="","",IFERROR(INDEX(Reff,MATCH('Buku Besar'!A7774,Akun,0)),""))</f>
        <v/>
      </c>
      <c r="E7774" s="331" t="str">
        <f>IF(A7774="","",IFERROR(INDEX(Penerimaan,MATCH('Buku Besar'!A7774,Akun,0)),""))</f>
        <v/>
      </c>
      <c r="F7774" s="331" t="str">
        <f>IF(A7774="","",IFERROR(INDEX(Pengeluaran,MATCH('Buku Besar'!A7774,Akun,0)),""))</f>
        <v/>
      </c>
      <c r="H7774" s="91" t="str">
        <f t="shared" si="243"/>
        <v/>
      </c>
      <c r="I7774" s="330" t="str">
        <f>IF(H7774="","",IFERROR(INDEX(Tanggal1,MATCH('Buku Besar'!H7774,Akun1,0)),""))</f>
        <v/>
      </c>
      <c r="J7774" s="2" t="str">
        <f>IF(H7774="","",IFERROR(INDEX(Keterangan1,MATCH('Buku Besar'!H7774,Akun1,0)),""))</f>
        <v/>
      </c>
      <c r="K7774" s="2" t="str">
        <f>IF(H7774="","",IFERROR(INDEX(Reff1,MATCH('Buku Besar'!H7774,Akun1,0)),""))</f>
        <v/>
      </c>
      <c r="L7774" s="331" t="str">
        <f>IF(H7774="","",IFERROR(INDEX(Penerimaan1,MATCH('Buku Besar'!H7774,Akun1,0)),""))</f>
        <v/>
      </c>
      <c r="M7774" s="331" t="str">
        <f>IF(H7774="","",IFERROR(INDEX(Pengeluaran1,MATCH('Buku Besar'!H7774,Akun1,0)),""))</f>
        <v/>
      </c>
    </row>
    <row r="7775" spans="1:13" x14ac:dyDescent="0.25">
      <c r="A7775" s="91" t="str">
        <f t="shared" si="242"/>
        <v/>
      </c>
      <c r="B7775" s="330" t="str">
        <f>IF(A7775="","",IFERROR(INDEX(Tanggal,MATCH('Buku Besar'!A7775,Akun,0)),""))</f>
        <v/>
      </c>
      <c r="C7775" s="2" t="str">
        <f>IF(A7775="","",IFERROR(INDEX(Keterangan,MATCH('Buku Besar'!A7775,Akun,0)),""))</f>
        <v/>
      </c>
      <c r="D7775" s="2" t="str">
        <f>IF(A7775="","",IFERROR(INDEX(Reff,MATCH('Buku Besar'!A7775,Akun,0)),""))</f>
        <v/>
      </c>
      <c r="E7775" s="331" t="str">
        <f>IF(A7775="","",IFERROR(INDEX(Penerimaan,MATCH('Buku Besar'!A7775,Akun,0)),""))</f>
        <v/>
      </c>
      <c r="F7775" s="331" t="str">
        <f>IF(A7775="","",IFERROR(INDEX(Pengeluaran,MATCH('Buku Besar'!A7775,Akun,0)),""))</f>
        <v/>
      </c>
      <c r="H7775" s="91" t="str">
        <f t="shared" si="243"/>
        <v/>
      </c>
      <c r="I7775" s="330" t="str">
        <f>IF(H7775="","",IFERROR(INDEX(Tanggal1,MATCH('Buku Besar'!H7775,Akun1,0)),""))</f>
        <v/>
      </c>
      <c r="J7775" s="2" t="str">
        <f>IF(H7775="","",IFERROR(INDEX(Keterangan1,MATCH('Buku Besar'!H7775,Akun1,0)),""))</f>
        <v/>
      </c>
      <c r="K7775" s="2" t="str">
        <f>IF(H7775="","",IFERROR(INDEX(Reff1,MATCH('Buku Besar'!H7775,Akun1,0)),""))</f>
        <v/>
      </c>
      <c r="L7775" s="331" t="str">
        <f>IF(H7775="","",IFERROR(INDEX(Penerimaan1,MATCH('Buku Besar'!H7775,Akun1,0)),""))</f>
        <v/>
      </c>
      <c r="M7775" s="331" t="str">
        <f>IF(H7775="","",IFERROR(INDEX(Pengeluaran1,MATCH('Buku Besar'!H7775,Akun1,0)),""))</f>
        <v/>
      </c>
    </row>
    <row r="7776" spans="1:13" x14ac:dyDescent="0.25">
      <c r="A7776" s="91" t="str">
        <f t="shared" si="242"/>
        <v/>
      </c>
      <c r="B7776" s="330" t="str">
        <f>IF(A7776="","",IFERROR(INDEX(Tanggal,MATCH('Buku Besar'!A7776,Akun,0)),""))</f>
        <v/>
      </c>
      <c r="C7776" s="2" t="str">
        <f>IF(A7776="","",IFERROR(INDEX(Keterangan,MATCH('Buku Besar'!A7776,Akun,0)),""))</f>
        <v/>
      </c>
      <c r="D7776" s="2" t="str">
        <f>IF(A7776="","",IFERROR(INDEX(Reff,MATCH('Buku Besar'!A7776,Akun,0)),""))</f>
        <v/>
      </c>
      <c r="E7776" s="331" t="str">
        <f>IF(A7776="","",IFERROR(INDEX(Penerimaan,MATCH('Buku Besar'!A7776,Akun,0)),""))</f>
        <v/>
      </c>
      <c r="F7776" s="331" t="str">
        <f>IF(A7776="","",IFERROR(INDEX(Pengeluaran,MATCH('Buku Besar'!A7776,Akun,0)),""))</f>
        <v/>
      </c>
      <c r="H7776" s="91" t="str">
        <f t="shared" si="243"/>
        <v/>
      </c>
      <c r="I7776" s="330" t="str">
        <f>IF(H7776="","",IFERROR(INDEX(Tanggal1,MATCH('Buku Besar'!H7776,Akun1,0)),""))</f>
        <v/>
      </c>
      <c r="J7776" s="2" t="str">
        <f>IF(H7776="","",IFERROR(INDEX(Keterangan1,MATCH('Buku Besar'!H7776,Akun1,0)),""))</f>
        <v/>
      </c>
      <c r="K7776" s="2" t="str">
        <f>IF(H7776="","",IFERROR(INDEX(Reff1,MATCH('Buku Besar'!H7776,Akun1,0)),""))</f>
        <v/>
      </c>
      <c r="L7776" s="331" t="str">
        <f>IF(H7776="","",IFERROR(INDEX(Penerimaan1,MATCH('Buku Besar'!H7776,Akun1,0)),""))</f>
        <v/>
      </c>
      <c r="M7776" s="331" t="str">
        <f>IF(H7776="","",IFERROR(INDEX(Pengeluaran1,MATCH('Buku Besar'!H7776,Akun1,0)),""))</f>
        <v/>
      </c>
    </row>
    <row r="7777" spans="1:13" x14ac:dyDescent="0.25">
      <c r="A7777" s="91" t="str">
        <f t="shared" si="242"/>
        <v/>
      </c>
      <c r="B7777" s="330" t="str">
        <f>IF(A7777="","",IFERROR(INDEX(Tanggal,MATCH('Buku Besar'!A7777,Akun,0)),""))</f>
        <v/>
      </c>
      <c r="C7777" s="2" t="str">
        <f>IF(A7777="","",IFERROR(INDEX(Keterangan,MATCH('Buku Besar'!A7777,Akun,0)),""))</f>
        <v/>
      </c>
      <c r="D7777" s="2" t="str">
        <f>IF(A7777="","",IFERROR(INDEX(Reff,MATCH('Buku Besar'!A7777,Akun,0)),""))</f>
        <v/>
      </c>
      <c r="E7777" s="331" t="str">
        <f>IF(A7777="","",IFERROR(INDEX(Penerimaan,MATCH('Buku Besar'!A7777,Akun,0)),""))</f>
        <v/>
      </c>
      <c r="F7777" s="331" t="str">
        <f>IF(A7777="","",IFERROR(INDEX(Pengeluaran,MATCH('Buku Besar'!A7777,Akun,0)),""))</f>
        <v/>
      </c>
      <c r="H7777" s="91" t="str">
        <f t="shared" si="243"/>
        <v/>
      </c>
      <c r="I7777" s="330" t="str">
        <f>IF(H7777="","",IFERROR(INDEX(Tanggal1,MATCH('Buku Besar'!H7777,Akun1,0)),""))</f>
        <v/>
      </c>
      <c r="J7777" s="2" t="str">
        <f>IF(H7777="","",IFERROR(INDEX(Keterangan1,MATCH('Buku Besar'!H7777,Akun1,0)),""))</f>
        <v/>
      </c>
      <c r="K7777" s="2" t="str">
        <f>IF(H7777="","",IFERROR(INDEX(Reff1,MATCH('Buku Besar'!H7777,Akun1,0)),""))</f>
        <v/>
      </c>
      <c r="L7777" s="331" t="str">
        <f>IF(H7777="","",IFERROR(INDEX(Penerimaan1,MATCH('Buku Besar'!H7777,Akun1,0)),""))</f>
        <v/>
      </c>
      <c r="M7777" s="331" t="str">
        <f>IF(H7777="","",IFERROR(INDEX(Pengeluaran1,MATCH('Buku Besar'!H7777,Akun1,0)),""))</f>
        <v/>
      </c>
    </row>
    <row r="7778" spans="1:13" x14ac:dyDescent="0.25">
      <c r="A7778" s="91" t="str">
        <f t="shared" si="242"/>
        <v/>
      </c>
      <c r="B7778" s="330" t="str">
        <f>IF(A7778="","",IFERROR(INDEX(Tanggal,MATCH('Buku Besar'!A7778,Akun,0)),""))</f>
        <v/>
      </c>
      <c r="C7778" s="2" t="str">
        <f>IF(A7778="","",IFERROR(INDEX(Keterangan,MATCH('Buku Besar'!A7778,Akun,0)),""))</f>
        <v/>
      </c>
      <c r="D7778" s="2" t="str">
        <f>IF(A7778="","",IFERROR(INDEX(Reff,MATCH('Buku Besar'!A7778,Akun,0)),""))</f>
        <v/>
      </c>
      <c r="E7778" s="331" t="str">
        <f>IF(A7778="","",IFERROR(INDEX(Penerimaan,MATCH('Buku Besar'!A7778,Akun,0)),""))</f>
        <v/>
      </c>
      <c r="F7778" s="331" t="str">
        <f>IF(A7778="","",IFERROR(INDEX(Pengeluaran,MATCH('Buku Besar'!A7778,Akun,0)),""))</f>
        <v/>
      </c>
      <c r="H7778" s="91" t="str">
        <f t="shared" si="243"/>
        <v/>
      </c>
      <c r="I7778" s="330" t="str">
        <f>IF(H7778="","",IFERROR(INDEX(Tanggal1,MATCH('Buku Besar'!H7778,Akun1,0)),""))</f>
        <v/>
      </c>
      <c r="J7778" s="2" t="str">
        <f>IF(H7778="","",IFERROR(INDEX(Keterangan1,MATCH('Buku Besar'!H7778,Akun1,0)),""))</f>
        <v/>
      </c>
      <c r="K7778" s="2" t="str">
        <f>IF(H7778="","",IFERROR(INDEX(Reff1,MATCH('Buku Besar'!H7778,Akun1,0)),""))</f>
        <v/>
      </c>
      <c r="L7778" s="331" t="str">
        <f>IF(H7778="","",IFERROR(INDEX(Penerimaan1,MATCH('Buku Besar'!H7778,Akun1,0)),""))</f>
        <v/>
      </c>
      <c r="M7778" s="331" t="str">
        <f>IF(H7778="","",IFERROR(INDEX(Pengeluaran1,MATCH('Buku Besar'!H7778,Akun1,0)),""))</f>
        <v/>
      </c>
    </row>
    <row r="7779" spans="1:13" x14ac:dyDescent="0.25">
      <c r="A7779" s="91" t="str">
        <f t="shared" si="242"/>
        <v/>
      </c>
      <c r="B7779" s="330" t="str">
        <f>IF(A7779="","",IFERROR(INDEX(Tanggal,MATCH('Buku Besar'!A7779,Akun,0)),""))</f>
        <v/>
      </c>
      <c r="C7779" s="2" t="str">
        <f>IF(A7779="","",IFERROR(INDEX(Keterangan,MATCH('Buku Besar'!A7779,Akun,0)),""))</f>
        <v/>
      </c>
      <c r="D7779" s="2" t="str">
        <f>IF(A7779="","",IFERROR(INDEX(Reff,MATCH('Buku Besar'!A7779,Akun,0)),""))</f>
        <v/>
      </c>
      <c r="E7779" s="331" t="str">
        <f>IF(A7779="","",IFERROR(INDEX(Penerimaan,MATCH('Buku Besar'!A7779,Akun,0)),""))</f>
        <v/>
      </c>
      <c r="F7779" s="331" t="str">
        <f>IF(A7779="","",IFERROR(INDEX(Pengeluaran,MATCH('Buku Besar'!A7779,Akun,0)),""))</f>
        <v/>
      </c>
      <c r="H7779" s="91" t="str">
        <f t="shared" si="243"/>
        <v/>
      </c>
      <c r="I7779" s="330" t="str">
        <f>IF(H7779="","",IFERROR(INDEX(Tanggal1,MATCH('Buku Besar'!H7779,Akun1,0)),""))</f>
        <v/>
      </c>
      <c r="J7779" s="2" t="str">
        <f>IF(H7779="","",IFERROR(INDEX(Keterangan1,MATCH('Buku Besar'!H7779,Akun1,0)),""))</f>
        <v/>
      </c>
      <c r="K7779" s="2" t="str">
        <f>IF(H7779="","",IFERROR(INDEX(Reff1,MATCH('Buku Besar'!H7779,Akun1,0)),""))</f>
        <v/>
      </c>
      <c r="L7779" s="331" t="str">
        <f>IF(H7779="","",IFERROR(INDEX(Penerimaan1,MATCH('Buku Besar'!H7779,Akun1,0)),""))</f>
        <v/>
      </c>
      <c r="M7779" s="331" t="str">
        <f>IF(H7779="","",IFERROR(INDEX(Pengeluaran1,MATCH('Buku Besar'!H7779,Akun1,0)),""))</f>
        <v/>
      </c>
    </row>
    <row r="7780" spans="1:13" x14ac:dyDescent="0.25">
      <c r="A7780" s="91" t="str">
        <f t="shared" si="242"/>
        <v/>
      </c>
      <c r="B7780" s="330" t="str">
        <f>IF(A7780="","",IFERROR(INDEX(Tanggal,MATCH('Buku Besar'!A7780,Akun,0)),""))</f>
        <v/>
      </c>
      <c r="C7780" s="2" t="str">
        <f>IF(A7780="","",IFERROR(INDEX(Keterangan,MATCH('Buku Besar'!A7780,Akun,0)),""))</f>
        <v/>
      </c>
      <c r="D7780" s="2" t="str">
        <f>IF(A7780="","",IFERROR(INDEX(Reff,MATCH('Buku Besar'!A7780,Akun,0)),""))</f>
        <v/>
      </c>
      <c r="E7780" s="331" t="str">
        <f>IF(A7780="","",IFERROR(INDEX(Penerimaan,MATCH('Buku Besar'!A7780,Akun,0)),""))</f>
        <v/>
      </c>
      <c r="F7780" s="331" t="str">
        <f>IF(A7780="","",IFERROR(INDEX(Pengeluaran,MATCH('Buku Besar'!A7780,Akun,0)),""))</f>
        <v/>
      </c>
      <c r="H7780" s="91" t="str">
        <f t="shared" si="243"/>
        <v/>
      </c>
      <c r="I7780" s="330" t="str">
        <f>IF(H7780="","",IFERROR(INDEX(Tanggal1,MATCH('Buku Besar'!H7780,Akun1,0)),""))</f>
        <v/>
      </c>
      <c r="J7780" s="2" t="str">
        <f>IF(H7780="","",IFERROR(INDEX(Keterangan1,MATCH('Buku Besar'!H7780,Akun1,0)),""))</f>
        <v/>
      </c>
      <c r="K7780" s="2" t="str">
        <f>IF(H7780="","",IFERROR(INDEX(Reff1,MATCH('Buku Besar'!H7780,Akun1,0)),""))</f>
        <v/>
      </c>
      <c r="L7780" s="331" t="str">
        <f>IF(H7780="","",IFERROR(INDEX(Penerimaan1,MATCH('Buku Besar'!H7780,Akun1,0)),""))</f>
        <v/>
      </c>
      <c r="M7780" s="331" t="str">
        <f>IF(H7780="","",IFERROR(INDEX(Pengeluaran1,MATCH('Buku Besar'!H7780,Akun1,0)),""))</f>
        <v/>
      </c>
    </row>
    <row r="7781" spans="1:13" x14ac:dyDescent="0.25">
      <c r="A7781" s="91" t="str">
        <f t="shared" si="242"/>
        <v/>
      </c>
      <c r="B7781" s="330" t="str">
        <f>IF(A7781="","",IFERROR(INDEX(Tanggal,MATCH('Buku Besar'!A7781,Akun,0)),""))</f>
        <v/>
      </c>
      <c r="C7781" s="2" t="str">
        <f>IF(A7781="","",IFERROR(INDEX(Keterangan,MATCH('Buku Besar'!A7781,Akun,0)),""))</f>
        <v/>
      </c>
      <c r="D7781" s="2" t="str">
        <f>IF(A7781="","",IFERROR(INDEX(Reff,MATCH('Buku Besar'!A7781,Akun,0)),""))</f>
        <v/>
      </c>
      <c r="E7781" s="331" t="str">
        <f>IF(A7781="","",IFERROR(INDEX(Penerimaan,MATCH('Buku Besar'!A7781,Akun,0)),""))</f>
        <v/>
      </c>
      <c r="F7781" s="331" t="str">
        <f>IF(A7781="","",IFERROR(INDEX(Pengeluaran,MATCH('Buku Besar'!A7781,Akun,0)),""))</f>
        <v/>
      </c>
      <c r="H7781" s="91" t="str">
        <f t="shared" si="243"/>
        <v/>
      </c>
      <c r="I7781" s="330" t="str">
        <f>IF(H7781="","",IFERROR(INDEX(Tanggal1,MATCH('Buku Besar'!H7781,Akun1,0)),""))</f>
        <v/>
      </c>
      <c r="J7781" s="2" t="str">
        <f>IF(H7781="","",IFERROR(INDEX(Keterangan1,MATCH('Buku Besar'!H7781,Akun1,0)),""))</f>
        <v/>
      </c>
      <c r="K7781" s="2" t="str">
        <f>IF(H7781="","",IFERROR(INDEX(Reff1,MATCH('Buku Besar'!H7781,Akun1,0)),""))</f>
        <v/>
      </c>
      <c r="L7781" s="331" t="str">
        <f>IF(H7781="","",IFERROR(INDEX(Penerimaan1,MATCH('Buku Besar'!H7781,Akun1,0)),""))</f>
        <v/>
      </c>
      <c r="M7781" s="331" t="str">
        <f>IF(H7781="","",IFERROR(INDEX(Pengeluaran1,MATCH('Buku Besar'!H7781,Akun1,0)),""))</f>
        <v/>
      </c>
    </row>
    <row r="7782" spans="1:13" x14ac:dyDescent="0.25">
      <c r="A7782" s="91" t="str">
        <f t="shared" si="242"/>
        <v/>
      </c>
      <c r="B7782" s="330" t="str">
        <f>IF(A7782="","",IFERROR(INDEX(Tanggal,MATCH('Buku Besar'!A7782,Akun,0)),""))</f>
        <v/>
      </c>
      <c r="C7782" s="2" t="str">
        <f>IF(A7782="","",IFERROR(INDEX(Keterangan,MATCH('Buku Besar'!A7782,Akun,0)),""))</f>
        <v/>
      </c>
      <c r="D7782" s="2" t="str">
        <f>IF(A7782="","",IFERROR(INDEX(Reff,MATCH('Buku Besar'!A7782,Akun,0)),""))</f>
        <v/>
      </c>
      <c r="E7782" s="331" t="str">
        <f>IF(A7782="","",IFERROR(INDEX(Penerimaan,MATCH('Buku Besar'!A7782,Akun,0)),""))</f>
        <v/>
      </c>
      <c r="F7782" s="331" t="str">
        <f>IF(A7782="","",IFERROR(INDEX(Pengeluaran,MATCH('Buku Besar'!A7782,Akun,0)),""))</f>
        <v/>
      </c>
      <c r="H7782" s="91" t="str">
        <f t="shared" si="243"/>
        <v/>
      </c>
      <c r="I7782" s="330" t="str">
        <f>IF(H7782="","",IFERROR(INDEX(Tanggal1,MATCH('Buku Besar'!H7782,Akun1,0)),""))</f>
        <v/>
      </c>
      <c r="J7782" s="2" t="str">
        <f>IF(H7782="","",IFERROR(INDEX(Keterangan1,MATCH('Buku Besar'!H7782,Akun1,0)),""))</f>
        <v/>
      </c>
      <c r="K7782" s="2" t="str">
        <f>IF(H7782="","",IFERROR(INDEX(Reff1,MATCH('Buku Besar'!H7782,Akun1,0)),""))</f>
        <v/>
      </c>
      <c r="L7782" s="331" t="str">
        <f>IF(H7782="","",IFERROR(INDEX(Penerimaan1,MATCH('Buku Besar'!H7782,Akun1,0)),""))</f>
        <v/>
      </c>
      <c r="M7782" s="331" t="str">
        <f>IF(H7782="","",IFERROR(INDEX(Pengeluaran1,MATCH('Buku Besar'!H7782,Akun1,0)),""))</f>
        <v/>
      </c>
    </row>
    <row r="7783" spans="1:13" x14ac:dyDescent="0.25">
      <c r="A7783" s="91" t="str">
        <f t="shared" si="242"/>
        <v/>
      </c>
      <c r="B7783" s="330" t="str">
        <f>IF(A7783="","",IFERROR(INDEX(Tanggal,MATCH('Buku Besar'!A7783,Akun,0)),""))</f>
        <v/>
      </c>
      <c r="C7783" s="2" t="str">
        <f>IF(A7783="","",IFERROR(INDEX(Keterangan,MATCH('Buku Besar'!A7783,Akun,0)),""))</f>
        <v/>
      </c>
      <c r="D7783" s="2" t="str">
        <f>IF(A7783="","",IFERROR(INDEX(Reff,MATCH('Buku Besar'!A7783,Akun,0)),""))</f>
        <v/>
      </c>
      <c r="E7783" s="331" t="str">
        <f>IF(A7783="","",IFERROR(INDEX(Penerimaan,MATCH('Buku Besar'!A7783,Akun,0)),""))</f>
        <v/>
      </c>
      <c r="F7783" s="331" t="str">
        <f>IF(A7783="","",IFERROR(INDEX(Pengeluaran,MATCH('Buku Besar'!A7783,Akun,0)),""))</f>
        <v/>
      </c>
      <c r="H7783" s="91" t="str">
        <f t="shared" si="243"/>
        <v/>
      </c>
      <c r="I7783" s="330" t="str">
        <f>IF(H7783="","",IFERROR(INDEX(Tanggal1,MATCH('Buku Besar'!H7783,Akun1,0)),""))</f>
        <v/>
      </c>
      <c r="J7783" s="2" t="str">
        <f>IF(H7783="","",IFERROR(INDEX(Keterangan1,MATCH('Buku Besar'!H7783,Akun1,0)),""))</f>
        <v/>
      </c>
      <c r="K7783" s="2" t="str">
        <f>IF(H7783="","",IFERROR(INDEX(Reff1,MATCH('Buku Besar'!H7783,Akun1,0)),""))</f>
        <v/>
      </c>
      <c r="L7783" s="331" t="str">
        <f>IF(H7783="","",IFERROR(INDEX(Penerimaan1,MATCH('Buku Besar'!H7783,Akun1,0)),""))</f>
        <v/>
      </c>
      <c r="M7783" s="331" t="str">
        <f>IF(H7783="","",IFERROR(INDEX(Pengeluaran1,MATCH('Buku Besar'!H7783,Akun1,0)),""))</f>
        <v/>
      </c>
    </row>
    <row r="7784" spans="1:13" x14ac:dyDescent="0.25">
      <c r="A7784" s="91" t="str">
        <f t="shared" si="242"/>
        <v/>
      </c>
      <c r="B7784" s="330" t="str">
        <f>IF(A7784="","",IFERROR(INDEX(Tanggal,MATCH('Buku Besar'!A7784,Akun,0)),""))</f>
        <v/>
      </c>
      <c r="C7784" s="2" t="str">
        <f>IF(A7784="","",IFERROR(INDEX(Keterangan,MATCH('Buku Besar'!A7784,Akun,0)),""))</f>
        <v/>
      </c>
      <c r="D7784" s="2" t="str">
        <f>IF(A7784="","",IFERROR(INDEX(Reff,MATCH('Buku Besar'!A7784,Akun,0)),""))</f>
        <v/>
      </c>
      <c r="E7784" s="331" t="str">
        <f>IF(A7784="","",IFERROR(INDEX(Penerimaan,MATCH('Buku Besar'!A7784,Akun,0)),""))</f>
        <v/>
      </c>
      <c r="F7784" s="331" t="str">
        <f>IF(A7784="","",IFERROR(INDEX(Pengeluaran,MATCH('Buku Besar'!A7784,Akun,0)),""))</f>
        <v/>
      </c>
      <c r="H7784" s="91" t="str">
        <f t="shared" si="243"/>
        <v/>
      </c>
      <c r="I7784" s="330" t="str">
        <f>IF(H7784="","",IFERROR(INDEX(Tanggal1,MATCH('Buku Besar'!H7784,Akun1,0)),""))</f>
        <v/>
      </c>
      <c r="J7784" s="2" t="str">
        <f>IF(H7784="","",IFERROR(INDEX(Keterangan1,MATCH('Buku Besar'!H7784,Akun1,0)),""))</f>
        <v/>
      </c>
      <c r="K7784" s="2" t="str">
        <f>IF(H7784="","",IFERROR(INDEX(Reff1,MATCH('Buku Besar'!H7784,Akun1,0)),""))</f>
        <v/>
      </c>
      <c r="L7784" s="331" t="str">
        <f>IF(H7784="","",IFERROR(INDEX(Penerimaan1,MATCH('Buku Besar'!H7784,Akun1,0)),""))</f>
        <v/>
      </c>
      <c r="M7784" s="331" t="str">
        <f>IF(H7784="","",IFERROR(INDEX(Pengeluaran1,MATCH('Buku Besar'!H7784,Akun1,0)),""))</f>
        <v/>
      </c>
    </row>
    <row r="7785" spans="1:13" x14ac:dyDescent="0.25">
      <c r="A7785" s="91" t="str">
        <f t="shared" si="242"/>
        <v/>
      </c>
      <c r="B7785" s="330" t="str">
        <f>IF(A7785="","",IFERROR(INDEX(Tanggal,MATCH('Buku Besar'!A7785,Akun,0)),""))</f>
        <v/>
      </c>
      <c r="C7785" s="2" t="str">
        <f>IF(A7785="","",IFERROR(INDEX(Keterangan,MATCH('Buku Besar'!A7785,Akun,0)),""))</f>
        <v/>
      </c>
      <c r="D7785" s="2" t="str">
        <f>IF(A7785="","",IFERROR(INDEX(Reff,MATCH('Buku Besar'!A7785,Akun,0)),""))</f>
        <v/>
      </c>
      <c r="E7785" s="331" t="str">
        <f>IF(A7785="","",IFERROR(INDEX(Penerimaan,MATCH('Buku Besar'!A7785,Akun,0)),""))</f>
        <v/>
      </c>
      <c r="F7785" s="331" t="str">
        <f>IF(A7785="","",IFERROR(INDEX(Pengeluaran,MATCH('Buku Besar'!A7785,Akun,0)),""))</f>
        <v/>
      </c>
      <c r="H7785" s="91" t="str">
        <f t="shared" si="243"/>
        <v/>
      </c>
      <c r="I7785" s="330" t="str">
        <f>IF(H7785="","",IFERROR(INDEX(Tanggal1,MATCH('Buku Besar'!H7785,Akun1,0)),""))</f>
        <v/>
      </c>
      <c r="J7785" s="2" t="str">
        <f>IF(H7785="","",IFERROR(INDEX(Keterangan1,MATCH('Buku Besar'!H7785,Akun1,0)),""))</f>
        <v/>
      </c>
      <c r="K7785" s="2" t="str">
        <f>IF(H7785="","",IFERROR(INDEX(Reff1,MATCH('Buku Besar'!H7785,Akun1,0)),""))</f>
        <v/>
      </c>
      <c r="L7785" s="331" t="str">
        <f>IF(H7785="","",IFERROR(INDEX(Penerimaan1,MATCH('Buku Besar'!H7785,Akun1,0)),""))</f>
        <v/>
      </c>
      <c r="M7785" s="331" t="str">
        <f>IF(H7785="","",IFERROR(INDEX(Pengeluaran1,MATCH('Buku Besar'!H7785,Akun1,0)),""))</f>
        <v/>
      </c>
    </row>
    <row r="7786" spans="1:13" x14ac:dyDescent="0.25">
      <c r="A7786" s="91" t="str">
        <f t="shared" si="242"/>
        <v/>
      </c>
      <c r="B7786" s="330" t="str">
        <f>IF(A7786="","",IFERROR(INDEX(Tanggal,MATCH('Buku Besar'!A7786,Akun,0)),""))</f>
        <v/>
      </c>
      <c r="C7786" s="2" t="str">
        <f>IF(A7786="","",IFERROR(INDEX(Keterangan,MATCH('Buku Besar'!A7786,Akun,0)),""))</f>
        <v/>
      </c>
      <c r="D7786" s="2" t="str">
        <f>IF(A7786="","",IFERROR(INDEX(Reff,MATCH('Buku Besar'!A7786,Akun,0)),""))</f>
        <v/>
      </c>
      <c r="E7786" s="331" t="str">
        <f>IF(A7786="","",IFERROR(INDEX(Penerimaan,MATCH('Buku Besar'!A7786,Akun,0)),""))</f>
        <v/>
      </c>
      <c r="F7786" s="331" t="str">
        <f>IF(A7786="","",IFERROR(INDEX(Pengeluaran,MATCH('Buku Besar'!A7786,Akun,0)),""))</f>
        <v/>
      </c>
      <c r="H7786" s="91" t="str">
        <f t="shared" si="243"/>
        <v/>
      </c>
      <c r="I7786" s="330" t="str">
        <f>IF(H7786="","",IFERROR(INDEX(Tanggal1,MATCH('Buku Besar'!H7786,Akun1,0)),""))</f>
        <v/>
      </c>
      <c r="J7786" s="2" t="str">
        <f>IF(H7786="","",IFERROR(INDEX(Keterangan1,MATCH('Buku Besar'!H7786,Akun1,0)),""))</f>
        <v/>
      </c>
      <c r="K7786" s="2" t="str">
        <f>IF(H7786="","",IFERROR(INDEX(Reff1,MATCH('Buku Besar'!H7786,Akun1,0)),""))</f>
        <v/>
      </c>
      <c r="L7786" s="331" t="str">
        <f>IF(H7786="","",IFERROR(INDEX(Penerimaan1,MATCH('Buku Besar'!H7786,Akun1,0)),""))</f>
        <v/>
      </c>
      <c r="M7786" s="331" t="str">
        <f>IF(H7786="","",IFERROR(INDEX(Pengeluaran1,MATCH('Buku Besar'!H7786,Akun1,0)),""))</f>
        <v/>
      </c>
    </row>
    <row r="7787" spans="1:13" x14ac:dyDescent="0.25">
      <c r="A7787" s="91" t="str">
        <f t="shared" si="242"/>
        <v/>
      </c>
      <c r="B7787" s="330" t="str">
        <f>IF(A7787="","",IFERROR(INDEX(Tanggal,MATCH('Buku Besar'!A7787,Akun,0)),""))</f>
        <v/>
      </c>
      <c r="C7787" s="2" t="str">
        <f>IF(A7787="","",IFERROR(INDEX(Keterangan,MATCH('Buku Besar'!A7787,Akun,0)),""))</f>
        <v/>
      </c>
      <c r="D7787" s="2" t="str">
        <f>IF(A7787="","",IFERROR(INDEX(Reff,MATCH('Buku Besar'!A7787,Akun,0)),""))</f>
        <v/>
      </c>
      <c r="E7787" s="331" t="str">
        <f>IF(A7787="","",IFERROR(INDEX(Penerimaan,MATCH('Buku Besar'!A7787,Akun,0)),""))</f>
        <v/>
      </c>
      <c r="F7787" s="331" t="str">
        <f>IF(A7787="","",IFERROR(INDEX(Pengeluaran,MATCH('Buku Besar'!A7787,Akun,0)),""))</f>
        <v/>
      </c>
      <c r="H7787" s="91" t="str">
        <f t="shared" si="243"/>
        <v/>
      </c>
      <c r="I7787" s="330" t="str">
        <f>IF(H7787="","",IFERROR(INDEX(Tanggal1,MATCH('Buku Besar'!H7787,Akun1,0)),""))</f>
        <v/>
      </c>
      <c r="J7787" s="2" t="str">
        <f>IF(H7787="","",IFERROR(INDEX(Keterangan1,MATCH('Buku Besar'!H7787,Akun1,0)),""))</f>
        <v/>
      </c>
      <c r="K7787" s="2" t="str">
        <f>IF(H7787="","",IFERROR(INDEX(Reff1,MATCH('Buku Besar'!H7787,Akun1,0)),""))</f>
        <v/>
      </c>
      <c r="L7787" s="331" t="str">
        <f>IF(H7787="","",IFERROR(INDEX(Penerimaan1,MATCH('Buku Besar'!H7787,Akun1,0)),""))</f>
        <v/>
      </c>
      <c r="M7787" s="331" t="str">
        <f>IF(H7787="","",IFERROR(INDEX(Pengeluaran1,MATCH('Buku Besar'!H7787,Akun1,0)),""))</f>
        <v/>
      </c>
    </row>
    <row r="7788" spans="1:13" x14ac:dyDescent="0.25">
      <c r="A7788" s="91" t="str">
        <f t="shared" si="242"/>
        <v/>
      </c>
      <c r="B7788" s="330" t="str">
        <f>IF(A7788="","",IFERROR(INDEX(Tanggal,MATCH('Buku Besar'!A7788,Akun,0)),""))</f>
        <v/>
      </c>
      <c r="C7788" s="2" t="str">
        <f>IF(A7788="","",IFERROR(INDEX(Keterangan,MATCH('Buku Besar'!A7788,Akun,0)),""))</f>
        <v/>
      </c>
      <c r="D7788" s="2" t="str">
        <f>IF(A7788="","",IFERROR(INDEX(Reff,MATCH('Buku Besar'!A7788,Akun,0)),""))</f>
        <v/>
      </c>
      <c r="E7788" s="331" t="str">
        <f>IF(A7788="","",IFERROR(INDEX(Penerimaan,MATCH('Buku Besar'!A7788,Akun,0)),""))</f>
        <v/>
      </c>
      <c r="F7788" s="331" t="str">
        <f>IF(A7788="","",IFERROR(INDEX(Pengeluaran,MATCH('Buku Besar'!A7788,Akun,0)),""))</f>
        <v/>
      </c>
      <c r="H7788" s="91" t="str">
        <f t="shared" si="243"/>
        <v/>
      </c>
      <c r="I7788" s="330" t="str">
        <f>IF(H7788="","",IFERROR(INDEX(Tanggal1,MATCH('Buku Besar'!H7788,Akun1,0)),""))</f>
        <v/>
      </c>
      <c r="J7788" s="2" t="str">
        <f>IF(H7788="","",IFERROR(INDEX(Keterangan1,MATCH('Buku Besar'!H7788,Akun1,0)),""))</f>
        <v/>
      </c>
      <c r="K7788" s="2" t="str">
        <f>IF(H7788="","",IFERROR(INDEX(Reff1,MATCH('Buku Besar'!H7788,Akun1,0)),""))</f>
        <v/>
      </c>
      <c r="L7788" s="331" t="str">
        <f>IF(H7788="","",IFERROR(INDEX(Penerimaan1,MATCH('Buku Besar'!H7788,Akun1,0)),""))</f>
        <v/>
      </c>
      <c r="M7788" s="331" t="str">
        <f>IF(H7788="","",IFERROR(INDEX(Pengeluaran1,MATCH('Buku Besar'!H7788,Akun1,0)),""))</f>
        <v/>
      </c>
    </row>
    <row r="7789" spans="1:13" x14ac:dyDescent="0.25">
      <c r="A7789" s="91" t="str">
        <f t="shared" si="242"/>
        <v/>
      </c>
      <c r="B7789" s="330" t="str">
        <f>IF(A7789="","",IFERROR(INDEX(Tanggal,MATCH('Buku Besar'!A7789,Akun,0)),""))</f>
        <v/>
      </c>
      <c r="C7789" s="2" t="str">
        <f>IF(A7789="","",IFERROR(INDEX(Keterangan,MATCH('Buku Besar'!A7789,Akun,0)),""))</f>
        <v/>
      </c>
      <c r="D7789" s="2" t="str">
        <f>IF(A7789="","",IFERROR(INDEX(Reff,MATCH('Buku Besar'!A7789,Akun,0)),""))</f>
        <v/>
      </c>
      <c r="E7789" s="331" t="str">
        <f>IF(A7789="","",IFERROR(INDEX(Penerimaan,MATCH('Buku Besar'!A7789,Akun,0)),""))</f>
        <v/>
      </c>
      <c r="F7789" s="331" t="str">
        <f>IF(A7789="","",IFERROR(INDEX(Pengeluaran,MATCH('Buku Besar'!A7789,Akun,0)),""))</f>
        <v/>
      </c>
      <c r="H7789" s="91" t="str">
        <f t="shared" si="243"/>
        <v/>
      </c>
      <c r="I7789" s="330" t="str">
        <f>IF(H7789="","",IFERROR(INDEX(Tanggal1,MATCH('Buku Besar'!H7789,Akun1,0)),""))</f>
        <v/>
      </c>
      <c r="J7789" s="2" t="str">
        <f>IF(H7789="","",IFERROR(INDEX(Keterangan1,MATCH('Buku Besar'!H7789,Akun1,0)),""))</f>
        <v/>
      </c>
      <c r="K7789" s="2" t="str">
        <f>IF(H7789="","",IFERROR(INDEX(Reff1,MATCH('Buku Besar'!H7789,Akun1,0)),""))</f>
        <v/>
      </c>
      <c r="L7789" s="331" t="str">
        <f>IF(H7789="","",IFERROR(INDEX(Penerimaan1,MATCH('Buku Besar'!H7789,Akun1,0)),""))</f>
        <v/>
      </c>
      <c r="M7789" s="331" t="str">
        <f>IF(H7789="","",IFERROR(INDEX(Pengeluaran1,MATCH('Buku Besar'!H7789,Akun1,0)),""))</f>
        <v/>
      </c>
    </row>
    <row r="7790" spans="1:13" x14ac:dyDescent="0.25">
      <c r="A7790" s="91" t="str">
        <f t="shared" si="242"/>
        <v/>
      </c>
      <c r="B7790" s="330" t="str">
        <f>IF(A7790="","",IFERROR(INDEX(Tanggal,MATCH('Buku Besar'!A7790,Akun,0)),""))</f>
        <v/>
      </c>
      <c r="C7790" s="2" t="str">
        <f>IF(A7790="","",IFERROR(INDEX(Keterangan,MATCH('Buku Besar'!A7790,Akun,0)),""))</f>
        <v/>
      </c>
      <c r="D7790" s="2" t="str">
        <f>IF(A7790="","",IFERROR(INDEX(Reff,MATCH('Buku Besar'!A7790,Akun,0)),""))</f>
        <v/>
      </c>
      <c r="E7790" s="331" t="str">
        <f>IF(A7790="","",IFERROR(INDEX(Penerimaan,MATCH('Buku Besar'!A7790,Akun,0)),""))</f>
        <v/>
      </c>
      <c r="F7790" s="331" t="str">
        <f>IF(A7790="","",IFERROR(INDEX(Pengeluaran,MATCH('Buku Besar'!A7790,Akun,0)),""))</f>
        <v/>
      </c>
      <c r="H7790" s="91" t="str">
        <f t="shared" si="243"/>
        <v/>
      </c>
      <c r="I7790" s="330" t="str">
        <f>IF(H7790="","",IFERROR(INDEX(Tanggal1,MATCH('Buku Besar'!H7790,Akun1,0)),""))</f>
        <v/>
      </c>
      <c r="J7790" s="2" t="str">
        <f>IF(H7790="","",IFERROR(INDEX(Keterangan1,MATCH('Buku Besar'!H7790,Akun1,0)),""))</f>
        <v/>
      </c>
      <c r="K7790" s="2" t="str">
        <f>IF(H7790="","",IFERROR(INDEX(Reff1,MATCH('Buku Besar'!H7790,Akun1,0)),""))</f>
        <v/>
      </c>
      <c r="L7790" s="331" t="str">
        <f>IF(H7790="","",IFERROR(INDEX(Penerimaan1,MATCH('Buku Besar'!H7790,Akun1,0)),""))</f>
        <v/>
      </c>
      <c r="M7790" s="331" t="str">
        <f>IF(H7790="","",IFERROR(INDEX(Pengeluaran1,MATCH('Buku Besar'!H7790,Akun1,0)),""))</f>
        <v/>
      </c>
    </row>
    <row r="7791" spans="1:13" x14ac:dyDescent="0.25">
      <c r="A7791" s="91" t="str">
        <f t="shared" si="242"/>
        <v/>
      </c>
      <c r="B7791" s="330" t="str">
        <f>IF(A7791="","",IFERROR(INDEX(Tanggal,MATCH('Buku Besar'!A7791,Akun,0)),""))</f>
        <v/>
      </c>
      <c r="C7791" s="2" t="str">
        <f>IF(A7791="","",IFERROR(INDEX(Keterangan,MATCH('Buku Besar'!A7791,Akun,0)),""))</f>
        <v/>
      </c>
      <c r="D7791" s="2" t="str">
        <f>IF(A7791="","",IFERROR(INDEX(Reff,MATCH('Buku Besar'!A7791,Akun,0)),""))</f>
        <v/>
      </c>
      <c r="E7791" s="331" t="str">
        <f>IF(A7791="","",IFERROR(INDEX(Penerimaan,MATCH('Buku Besar'!A7791,Akun,0)),""))</f>
        <v/>
      </c>
      <c r="F7791" s="331" t="str">
        <f>IF(A7791="","",IFERROR(INDEX(Pengeluaran,MATCH('Buku Besar'!A7791,Akun,0)),""))</f>
        <v/>
      </c>
      <c r="H7791" s="91" t="str">
        <f t="shared" si="243"/>
        <v/>
      </c>
      <c r="I7791" s="330" t="str">
        <f>IF(H7791="","",IFERROR(INDEX(Tanggal1,MATCH('Buku Besar'!H7791,Akun1,0)),""))</f>
        <v/>
      </c>
      <c r="J7791" s="2" t="str">
        <f>IF(H7791="","",IFERROR(INDEX(Keterangan1,MATCH('Buku Besar'!H7791,Akun1,0)),""))</f>
        <v/>
      </c>
      <c r="K7791" s="2" t="str">
        <f>IF(H7791="","",IFERROR(INDEX(Reff1,MATCH('Buku Besar'!H7791,Akun1,0)),""))</f>
        <v/>
      </c>
      <c r="L7791" s="331" t="str">
        <f>IF(H7791="","",IFERROR(INDEX(Penerimaan1,MATCH('Buku Besar'!H7791,Akun1,0)),""))</f>
        <v/>
      </c>
      <c r="M7791" s="331" t="str">
        <f>IF(H7791="","",IFERROR(INDEX(Pengeluaran1,MATCH('Buku Besar'!H7791,Akun1,0)),""))</f>
        <v/>
      </c>
    </row>
    <row r="7792" spans="1:13" x14ac:dyDescent="0.25">
      <c r="A7792" s="91" t="str">
        <f t="shared" si="242"/>
        <v/>
      </c>
      <c r="B7792" s="330" t="str">
        <f>IF(A7792="","",IFERROR(INDEX(Tanggal,MATCH('Buku Besar'!A7792,Akun,0)),""))</f>
        <v/>
      </c>
      <c r="C7792" s="2" t="str">
        <f>IF(A7792="","",IFERROR(INDEX(Keterangan,MATCH('Buku Besar'!A7792,Akun,0)),""))</f>
        <v/>
      </c>
      <c r="D7792" s="2" t="str">
        <f>IF(A7792="","",IFERROR(INDEX(Reff,MATCH('Buku Besar'!A7792,Akun,0)),""))</f>
        <v/>
      </c>
      <c r="E7792" s="331" t="str">
        <f>IF(A7792="","",IFERROR(INDEX(Penerimaan,MATCH('Buku Besar'!A7792,Akun,0)),""))</f>
        <v/>
      </c>
      <c r="F7792" s="331" t="str">
        <f>IF(A7792="","",IFERROR(INDEX(Pengeluaran,MATCH('Buku Besar'!A7792,Akun,0)),""))</f>
        <v/>
      </c>
      <c r="H7792" s="91" t="str">
        <f t="shared" si="243"/>
        <v/>
      </c>
      <c r="I7792" s="330" t="str">
        <f>IF(H7792="","",IFERROR(INDEX(Tanggal1,MATCH('Buku Besar'!H7792,Akun1,0)),""))</f>
        <v/>
      </c>
      <c r="J7792" s="2" t="str">
        <f>IF(H7792="","",IFERROR(INDEX(Keterangan1,MATCH('Buku Besar'!H7792,Akun1,0)),""))</f>
        <v/>
      </c>
      <c r="K7792" s="2" t="str">
        <f>IF(H7792="","",IFERROR(INDEX(Reff1,MATCH('Buku Besar'!H7792,Akun1,0)),""))</f>
        <v/>
      </c>
      <c r="L7792" s="331" t="str">
        <f>IF(H7792="","",IFERROR(INDEX(Penerimaan1,MATCH('Buku Besar'!H7792,Akun1,0)),""))</f>
        <v/>
      </c>
      <c r="M7792" s="331" t="str">
        <f>IF(H7792="","",IFERROR(INDEX(Pengeluaran1,MATCH('Buku Besar'!H7792,Akun1,0)),""))</f>
        <v/>
      </c>
    </row>
    <row r="7793" spans="1:13" x14ac:dyDescent="0.25">
      <c r="A7793" s="91" t="str">
        <f t="shared" si="242"/>
        <v/>
      </c>
      <c r="B7793" s="330" t="str">
        <f>IF(A7793="","",IFERROR(INDEX(Tanggal,MATCH('Buku Besar'!A7793,Akun,0)),""))</f>
        <v/>
      </c>
      <c r="C7793" s="2" t="str">
        <f>IF(A7793="","",IFERROR(INDEX(Keterangan,MATCH('Buku Besar'!A7793,Akun,0)),""))</f>
        <v/>
      </c>
      <c r="D7793" s="2" t="str">
        <f>IF(A7793="","",IFERROR(INDEX(Reff,MATCH('Buku Besar'!A7793,Akun,0)),""))</f>
        <v/>
      </c>
      <c r="E7793" s="331" t="str">
        <f>IF(A7793="","",IFERROR(INDEX(Penerimaan,MATCH('Buku Besar'!A7793,Akun,0)),""))</f>
        <v/>
      </c>
      <c r="F7793" s="331" t="str">
        <f>IF(A7793="","",IFERROR(INDEX(Pengeluaran,MATCH('Buku Besar'!A7793,Akun,0)),""))</f>
        <v/>
      </c>
      <c r="H7793" s="91" t="str">
        <f t="shared" si="243"/>
        <v/>
      </c>
      <c r="I7793" s="330" t="str">
        <f>IF(H7793="","",IFERROR(INDEX(Tanggal1,MATCH('Buku Besar'!H7793,Akun1,0)),""))</f>
        <v/>
      </c>
      <c r="J7793" s="2" t="str">
        <f>IF(H7793="","",IFERROR(INDEX(Keterangan1,MATCH('Buku Besar'!H7793,Akun1,0)),""))</f>
        <v/>
      </c>
      <c r="K7793" s="2" t="str">
        <f>IF(H7793="","",IFERROR(INDEX(Reff1,MATCH('Buku Besar'!H7793,Akun1,0)),""))</f>
        <v/>
      </c>
      <c r="L7793" s="331" t="str">
        <f>IF(H7793="","",IFERROR(INDEX(Penerimaan1,MATCH('Buku Besar'!H7793,Akun1,0)),""))</f>
        <v/>
      </c>
      <c r="M7793" s="331" t="str">
        <f>IF(H7793="","",IFERROR(INDEX(Pengeluaran1,MATCH('Buku Besar'!H7793,Akun1,0)),""))</f>
        <v/>
      </c>
    </row>
    <row r="7794" spans="1:13" x14ac:dyDescent="0.25">
      <c r="A7794" s="91" t="str">
        <f t="shared" si="242"/>
        <v/>
      </c>
      <c r="B7794" s="330" t="str">
        <f>IF(A7794="","",IFERROR(INDEX(Tanggal,MATCH('Buku Besar'!A7794,Akun,0)),""))</f>
        <v/>
      </c>
      <c r="C7794" s="2" t="str">
        <f>IF(A7794="","",IFERROR(INDEX(Keterangan,MATCH('Buku Besar'!A7794,Akun,0)),""))</f>
        <v/>
      </c>
      <c r="D7794" s="2" t="str">
        <f>IF(A7794="","",IFERROR(INDEX(Reff,MATCH('Buku Besar'!A7794,Akun,0)),""))</f>
        <v/>
      </c>
      <c r="E7794" s="331" t="str">
        <f>IF(A7794="","",IFERROR(INDEX(Penerimaan,MATCH('Buku Besar'!A7794,Akun,0)),""))</f>
        <v/>
      </c>
      <c r="F7794" s="331" t="str">
        <f>IF(A7794="","",IFERROR(INDEX(Pengeluaran,MATCH('Buku Besar'!A7794,Akun,0)),""))</f>
        <v/>
      </c>
      <c r="H7794" s="91" t="str">
        <f t="shared" si="243"/>
        <v/>
      </c>
      <c r="I7794" s="330" t="str">
        <f>IF(H7794="","",IFERROR(INDEX(Tanggal1,MATCH('Buku Besar'!H7794,Akun1,0)),""))</f>
        <v/>
      </c>
      <c r="J7794" s="2" t="str">
        <f>IF(H7794="","",IFERROR(INDEX(Keterangan1,MATCH('Buku Besar'!H7794,Akun1,0)),""))</f>
        <v/>
      </c>
      <c r="K7794" s="2" t="str">
        <f>IF(H7794="","",IFERROR(INDEX(Reff1,MATCH('Buku Besar'!H7794,Akun1,0)),""))</f>
        <v/>
      </c>
      <c r="L7794" s="331" t="str">
        <f>IF(H7794="","",IFERROR(INDEX(Penerimaan1,MATCH('Buku Besar'!H7794,Akun1,0)),""))</f>
        <v/>
      </c>
      <c r="M7794" s="331" t="str">
        <f>IF(H7794="","",IFERROR(INDEX(Pengeluaran1,MATCH('Buku Besar'!H7794,Akun1,0)),""))</f>
        <v/>
      </c>
    </row>
    <row r="7795" spans="1:13" x14ac:dyDescent="0.25">
      <c r="A7795" s="91" t="str">
        <f t="shared" si="242"/>
        <v/>
      </c>
      <c r="B7795" s="330" t="str">
        <f>IF(A7795="","",IFERROR(INDEX(Tanggal,MATCH('Buku Besar'!A7795,Akun,0)),""))</f>
        <v/>
      </c>
      <c r="C7795" s="2" t="str">
        <f>IF(A7795="","",IFERROR(INDEX(Keterangan,MATCH('Buku Besar'!A7795,Akun,0)),""))</f>
        <v/>
      </c>
      <c r="D7795" s="2" t="str">
        <f>IF(A7795="","",IFERROR(INDEX(Reff,MATCH('Buku Besar'!A7795,Akun,0)),""))</f>
        <v/>
      </c>
      <c r="E7795" s="331" t="str">
        <f>IF(A7795="","",IFERROR(INDEX(Penerimaan,MATCH('Buku Besar'!A7795,Akun,0)),""))</f>
        <v/>
      </c>
      <c r="F7795" s="331" t="str">
        <f>IF(A7795="","",IFERROR(INDEX(Pengeluaran,MATCH('Buku Besar'!A7795,Akun,0)),""))</f>
        <v/>
      </c>
      <c r="H7795" s="91" t="str">
        <f t="shared" si="243"/>
        <v/>
      </c>
      <c r="I7795" s="330" t="str">
        <f>IF(H7795="","",IFERROR(INDEX(Tanggal1,MATCH('Buku Besar'!H7795,Akun1,0)),""))</f>
        <v/>
      </c>
      <c r="J7795" s="2" t="str">
        <f>IF(H7795="","",IFERROR(INDEX(Keterangan1,MATCH('Buku Besar'!H7795,Akun1,0)),""))</f>
        <v/>
      </c>
      <c r="K7795" s="2" t="str">
        <f>IF(H7795="","",IFERROR(INDEX(Reff1,MATCH('Buku Besar'!H7795,Akun1,0)),""))</f>
        <v/>
      </c>
      <c r="L7795" s="331" t="str">
        <f>IF(H7795="","",IFERROR(INDEX(Penerimaan1,MATCH('Buku Besar'!H7795,Akun1,0)),""))</f>
        <v/>
      </c>
      <c r="M7795" s="331" t="str">
        <f>IF(H7795="","",IFERROR(INDEX(Pengeluaran1,MATCH('Buku Besar'!H7795,Akun1,0)),""))</f>
        <v/>
      </c>
    </row>
    <row r="7796" spans="1:13" x14ac:dyDescent="0.25">
      <c r="A7796" s="91" t="str">
        <f t="shared" si="242"/>
        <v/>
      </c>
      <c r="B7796" s="330" t="str">
        <f>IF(A7796="","",IFERROR(INDEX(Tanggal,MATCH('Buku Besar'!A7796,Akun,0)),""))</f>
        <v/>
      </c>
      <c r="C7796" s="2" t="str">
        <f>IF(A7796="","",IFERROR(INDEX(Keterangan,MATCH('Buku Besar'!A7796,Akun,0)),""))</f>
        <v/>
      </c>
      <c r="D7796" s="2" t="str">
        <f>IF(A7796="","",IFERROR(INDEX(Reff,MATCH('Buku Besar'!A7796,Akun,0)),""))</f>
        <v/>
      </c>
      <c r="E7796" s="331" t="str">
        <f>IF(A7796="","",IFERROR(INDEX(Penerimaan,MATCH('Buku Besar'!A7796,Akun,0)),""))</f>
        <v/>
      </c>
      <c r="F7796" s="331" t="str">
        <f>IF(A7796="","",IFERROR(INDEX(Pengeluaran,MATCH('Buku Besar'!A7796,Akun,0)),""))</f>
        <v/>
      </c>
      <c r="H7796" s="91" t="str">
        <f t="shared" si="243"/>
        <v/>
      </c>
      <c r="I7796" s="330" t="str">
        <f>IF(H7796="","",IFERROR(INDEX(Tanggal1,MATCH('Buku Besar'!H7796,Akun1,0)),""))</f>
        <v/>
      </c>
      <c r="J7796" s="2" t="str">
        <f>IF(H7796="","",IFERROR(INDEX(Keterangan1,MATCH('Buku Besar'!H7796,Akun1,0)),""))</f>
        <v/>
      </c>
      <c r="K7796" s="2" t="str">
        <f>IF(H7796="","",IFERROR(INDEX(Reff1,MATCH('Buku Besar'!H7796,Akun1,0)),""))</f>
        <v/>
      </c>
      <c r="L7796" s="331" t="str">
        <f>IF(H7796="","",IFERROR(INDEX(Penerimaan1,MATCH('Buku Besar'!H7796,Akun1,0)),""))</f>
        <v/>
      </c>
      <c r="M7796" s="331" t="str">
        <f>IF(H7796="","",IFERROR(INDEX(Pengeluaran1,MATCH('Buku Besar'!H7796,Akun1,0)),""))</f>
        <v/>
      </c>
    </row>
    <row r="7797" spans="1:13" x14ac:dyDescent="0.25">
      <c r="A7797" s="91" t="str">
        <f t="shared" si="242"/>
        <v/>
      </c>
      <c r="B7797" s="330" t="str">
        <f>IF(A7797="","",IFERROR(INDEX(Tanggal,MATCH('Buku Besar'!A7797,Akun,0)),""))</f>
        <v/>
      </c>
      <c r="C7797" s="2" t="str">
        <f>IF(A7797="","",IFERROR(INDEX(Keterangan,MATCH('Buku Besar'!A7797,Akun,0)),""))</f>
        <v/>
      </c>
      <c r="D7797" s="2" t="str">
        <f>IF(A7797="","",IFERROR(INDEX(Reff,MATCH('Buku Besar'!A7797,Akun,0)),""))</f>
        <v/>
      </c>
      <c r="E7797" s="331" t="str">
        <f>IF(A7797="","",IFERROR(INDEX(Penerimaan,MATCH('Buku Besar'!A7797,Akun,0)),""))</f>
        <v/>
      </c>
      <c r="F7797" s="331" t="str">
        <f>IF(A7797="","",IFERROR(INDEX(Pengeluaran,MATCH('Buku Besar'!A7797,Akun,0)),""))</f>
        <v/>
      </c>
      <c r="H7797" s="91" t="str">
        <f t="shared" si="243"/>
        <v/>
      </c>
      <c r="I7797" s="330" t="str">
        <f>IF(H7797="","",IFERROR(INDEX(Tanggal1,MATCH('Buku Besar'!H7797,Akun1,0)),""))</f>
        <v/>
      </c>
      <c r="J7797" s="2" t="str">
        <f>IF(H7797="","",IFERROR(INDEX(Keterangan1,MATCH('Buku Besar'!H7797,Akun1,0)),""))</f>
        <v/>
      </c>
      <c r="K7797" s="2" t="str">
        <f>IF(H7797="","",IFERROR(INDEX(Reff1,MATCH('Buku Besar'!H7797,Akun1,0)),""))</f>
        <v/>
      </c>
      <c r="L7797" s="331" t="str">
        <f>IF(H7797="","",IFERROR(INDEX(Penerimaan1,MATCH('Buku Besar'!H7797,Akun1,0)),""))</f>
        <v/>
      </c>
      <c r="M7797" s="331" t="str">
        <f>IF(H7797="","",IFERROR(INDEX(Pengeluaran1,MATCH('Buku Besar'!H7797,Akun1,0)),""))</f>
        <v/>
      </c>
    </row>
    <row r="7798" spans="1:13" x14ac:dyDescent="0.25">
      <c r="A7798" s="91" t="str">
        <f t="shared" si="242"/>
        <v/>
      </c>
      <c r="B7798" s="330" t="str">
        <f>IF(A7798="","",IFERROR(INDEX(Tanggal,MATCH('Buku Besar'!A7798,Akun,0)),""))</f>
        <v/>
      </c>
      <c r="C7798" s="2" t="str">
        <f>IF(A7798="","",IFERROR(INDEX(Keterangan,MATCH('Buku Besar'!A7798,Akun,0)),""))</f>
        <v/>
      </c>
      <c r="D7798" s="2" t="str">
        <f>IF(A7798="","",IFERROR(INDEX(Reff,MATCH('Buku Besar'!A7798,Akun,0)),""))</f>
        <v/>
      </c>
      <c r="E7798" s="331" t="str">
        <f>IF(A7798="","",IFERROR(INDEX(Penerimaan,MATCH('Buku Besar'!A7798,Akun,0)),""))</f>
        <v/>
      </c>
      <c r="F7798" s="331" t="str">
        <f>IF(A7798="","",IFERROR(INDEX(Pengeluaran,MATCH('Buku Besar'!A7798,Akun,0)),""))</f>
        <v/>
      </c>
      <c r="H7798" s="91" t="str">
        <f t="shared" si="243"/>
        <v/>
      </c>
      <c r="I7798" s="330" t="str">
        <f>IF(H7798="","",IFERROR(INDEX(Tanggal1,MATCH('Buku Besar'!H7798,Akun1,0)),""))</f>
        <v/>
      </c>
      <c r="J7798" s="2" t="str">
        <f>IF(H7798="","",IFERROR(INDEX(Keterangan1,MATCH('Buku Besar'!H7798,Akun1,0)),""))</f>
        <v/>
      </c>
      <c r="K7798" s="2" t="str">
        <f>IF(H7798="","",IFERROR(INDEX(Reff1,MATCH('Buku Besar'!H7798,Akun1,0)),""))</f>
        <v/>
      </c>
      <c r="L7798" s="331" t="str">
        <f>IF(H7798="","",IFERROR(INDEX(Penerimaan1,MATCH('Buku Besar'!H7798,Akun1,0)),""))</f>
        <v/>
      </c>
      <c r="M7798" s="331" t="str">
        <f>IF(H7798="","",IFERROR(INDEX(Pengeluaran1,MATCH('Buku Besar'!H7798,Akun1,0)),""))</f>
        <v/>
      </c>
    </row>
    <row r="7799" spans="1:13" x14ac:dyDescent="0.25">
      <c r="A7799" s="91" t="str">
        <f t="shared" si="242"/>
        <v/>
      </c>
      <c r="B7799" s="330" t="str">
        <f>IF(A7799="","",IFERROR(INDEX(Tanggal,MATCH('Buku Besar'!A7799,Akun,0)),""))</f>
        <v/>
      </c>
      <c r="C7799" s="2" t="str">
        <f>IF(A7799="","",IFERROR(INDEX(Keterangan,MATCH('Buku Besar'!A7799,Akun,0)),""))</f>
        <v/>
      </c>
      <c r="D7799" s="2" t="str">
        <f>IF(A7799="","",IFERROR(INDEX(Reff,MATCH('Buku Besar'!A7799,Akun,0)),""))</f>
        <v/>
      </c>
      <c r="E7799" s="331" t="str">
        <f>IF(A7799="","",IFERROR(INDEX(Penerimaan,MATCH('Buku Besar'!A7799,Akun,0)),""))</f>
        <v/>
      </c>
      <c r="F7799" s="331" t="str">
        <f>IF(A7799="","",IFERROR(INDEX(Pengeluaran,MATCH('Buku Besar'!A7799,Akun,0)),""))</f>
        <v/>
      </c>
      <c r="H7799" s="91" t="str">
        <f t="shared" si="243"/>
        <v/>
      </c>
      <c r="I7799" s="330" t="str">
        <f>IF(H7799="","",IFERROR(INDEX(Tanggal1,MATCH('Buku Besar'!H7799,Akun1,0)),""))</f>
        <v/>
      </c>
      <c r="J7799" s="2" t="str">
        <f>IF(H7799="","",IFERROR(INDEX(Keterangan1,MATCH('Buku Besar'!H7799,Akun1,0)),""))</f>
        <v/>
      </c>
      <c r="K7799" s="2" t="str">
        <f>IF(H7799="","",IFERROR(INDEX(Reff1,MATCH('Buku Besar'!H7799,Akun1,0)),""))</f>
        <v/>
      </c>
      <c r="L7799" s="331" t="str">
        <f>IF(H7799="","",IFERROR(INDEX(Penerimaan1,MATCH('Buku Besar'!H7799,Akun1,0)),""))</f>
        <v/>
      </c>
      <c r="M7799" s="331" t="str">
        <f>IF(H7799="","",IFERROR(INDEX(Pengeluaran1,MATCH('Buku Besar'!H7799,Akun1,0)),""))</f>
        <v/>
      </c>
    </row>
    <row r="7800" spans="1:13" x14ac:dyDescent="0.25">
      <c r="A7800" s="91" t="str">
        <f t="shared" si="242"/>
        <v/>
      </c>
      <c r="B7800" s="330" t="str">
        <f>IF(A7800="","",IFERROR(INDEX(Tanggal,MATCH('Buku Besar'!A7800,Akun,0)),""))</f>
        <v/>
      </c>
      <c r="C7800" s="2" t="str">
        <f>IF(A7800="","",IFERROR(INDEX(Keterangan,MATCH('Buku Besar'!A7800,Akun,0)),""))</f>
        <v/>
      </c>
      <c r="D7800" s="2" t="str">
        <f>IF(A7800="","",IFERROR(INDEX(Reff,MATCH('Buku Besar'!A7800,Akun,0)),""))</f>
        <v/>
      </c>
      <c r="E7800" s="331" t="str">
        <f>IF(A7800="","",IFERROR(INDEX(Penerimaan,MATCH('Buku Besar'!A7800,Akun,0)),""))</f>
        <v/>
      </c>
      <c r="F7800" s="331" t="str">
        <f>IF(A7800="","",IFERROR(INDEX(Pengeluaran,MATCH('Buku Besar'!A7800,Akun,0)),""))</f>
        <v/>
      </c>
      <c r="H7800" s="91" t="str">
        <f t="shared" si="243"/>
        <v/>
      </c>
      <c r="I7800" s="330" t="str">
        <f>IF(H7800="","",IFERROR(INDEX(Tanggal1,MATCH('Buku Besar'!H7800,Akun1,0)),""))</f>
        <v/>
      </c>
      <c r="J7800" s="2" t="str">
        <f>IF(H7800="","",IFERROR(INDEX(Keterangan1,MATCH('Buku Besar'!H7800,Akun1,0)),""))</f>
        <v/>
      </c>
      <c r="K7800" s="2" t="str">
        <f>IF(H7800="","",IFERROR(INDEX(Reff1,MATCH('Buku Besar'!H7800,Akun1,0)),""))</f>
        <v/>
      </c>
      <c r="L7800" s="331" t="str">
        <f>IF(H7800="","",IFERROR(INDEX(Penerimaan1,MATCH('Buku Besar'!H7800,Akun1,0)),""))</f>
        <v/>
      </c>
      <c r="M7800" s="331" t="str">
        <f>IF(H7800="","",IFERROR(INDEX(Pengeluaran1,MATCH('Buku Besar'!H7800,Akun1,0)),""))</f>
        <v/>
      </c>
    </row>
    <row r="7801" spans="1:13" x14ac:dyDescent="0.25">
      <c r="A7801" s="91" t="str">
        <f t="shared" si="242"/>
        <v/>
      </c>
      <c r="B7801" s="330" t="str">
        <f>IF(A7801="","",IFERROR(INDEX(Tanggal,MATCH('Buku Besar'!A7801,Akun,0)),""))</f>
        <v/>
      </c>
      <c r="C7801" s="2" t="str">
        <f>IF(A7801="","",IFERROR(INDEX(Keterangan,MATCH('Buku Besar'!A7801,Akun,0)),""))</f>
        <v/>
      </c>
      <c r="D7801" s="2" t="str">
        <f>IF(A7801="","",IFERROR(INDEX(Reff,MATCH('Buku Besar'!A7801,Akun,0)),""))</f>
        <v/>
      </c>
      <c r="E7801" s="331" t="str">
        <f>IF(A7801="","",IFERROR(INDEX(Penerimaan,MATCH('Buku Besar'!A7801,Akun,0)),""))</f>
        <v/>
      </c>
      <c r="F7801" s="331" t="str">
        <f>IF(A7801="","",IFERROR(INDEX(Pengeluaran,MATCH('Buku Besar'!A7801,Akun,0)),""))</f>
        <v/>
      </c>
      <c r="H7801" s="91" t="str">
        <f t="shared" si="243"/>
        <v/>
      </c>
      <c r="I7801" s="330" t="str">
        <f>IF(H7801="","",IFERROR(INDEX(Tanggal1,MATCH('Buku Besar'!H7801,Akun1,0)),""))</f>
        <v/>
      </c>
      <c r="J7801" s="2" t="str">
        <f>IF(H7801="","",IFERROR(INDEX(Keterangan1,MATCH('Buku Besar'!H7801,Akun1,0)),""))</f>
        <v/>
      </c>
      <c r="K7801" s="2" t="str">
        <f>IF(H7801="","",IFERROR(INDEX(Reff1,MATCH('Buku Besar'!H7801,Akun1,0)),""))</f>
        <v/>
      </c>
      <c r="L7801" s="331" t="str">
        <f>IF(H7801="","",IFERROR(INDEX(Penerimaan1,MATCH('Buku Besar'!H7801,Akun1,0)),""))</f>
        <v/>
      </c>
      <c r="M7801" s="331" t="str">
        <f>IF(H7801="","",IFERROR(INDEX(Pengeluaran1,MATCH('Buku Besar'!H7801,Akun1,0)),""))</f>
        <v/>
      </c>
    </row>
    <row r="7802" spans="1:13" x14ac:dyDescent="0.25">
      <c r="A7802" s="91" t="str">
        <f t="shared" si="242"/>
        <v/>
      </c>
      <c r="B7802" s="330" t="str">
        <f>IF(A7802="","",IFERROR(INDEX(Tanggal,MATCH('Buku Besar'!A7802,Akun,0)),""))</f>
        <v/>
      </c>
      <c r="C7802" s="2" t="str">
        <f>IF(A7802="","",IFERROR(INDEX(Keterangan,MATCH('Buku Besar'!A7802,Akun,0)),""))</f>
        <v/>
      </c>
      <c r="D7802" s="2" t="str">
        <f>IF(A7802="","",IFERROR(INDEX(Reff,MATCH('Buku Besar'!A7802,Akun,0)),""))</f>
        <v/>
      </c>
      <c r="E7802" s="331" t="str">
        <f>IF(A7802="","",IFERROR(INDEX(Penerimaan,MATCH('Buku Besar'!A7802,Akun,0)),""))</f>
        <v/>
      </c>
      <c r="F7802" s="331" t="str">
        <f>IF(A7802="","",IFERROR(INDEX(Pengeluaran,MATCH('Buku Besar'!A7802,Akun,0)),""))</f>
        <v/>
      </c>
      <c r="H7802" s="91" t="str">
        <f t="shared" si="243"/>
        <v/>
      </c>
      <c r="I7802" s="330" t="str">
        <f>IF(H7802="","",IFERROR(INDEX(Tanggal1,MATCH('Buku Besar'!H7802,Akun1,0)),""))</f>
        <v/>
      </c>
      <c r="J7802" s="2" t="str">
        <f>IF(H7802="","",IFERROR(INDEX(Keterangan1,MATCH('Buku Besar'!H7802,Akun1,0)),""))</f>
        <v/>
      </c>
      <c r="K7802" s="2" t="str">
        <f>IF(H7802="","",IFERROR(INDEX(Reff1,MATCH('Buku Besar'!H7802,Akun1,0)),""))</f>
        <v/>
      </c>
      <c r="L7802" s="331" t="str">
        <f>IF(H7802="","",IFERROR(INDEX(Penerimaan1,MATCH('Buku Besar'!H7802,Akun1,0)),""))</f>
        <v/>
      </c>
      <c r="M7802" s="331" t="str">
        <f>IF(H7802="","",IFERROR(INDEX(Pengeluaran1,MATCH('Buku Besar'!H7802,Akun1,0)),""))</f>
        <v/>
      </c>
    </row>
    <row r="7803" spans="1:13" x14ac:dyDescent="0.25">
      <c r="A7803" s="91" t="str">
        <f t="shared" si="242"/>
        <v/>
      </c>
      <c r="B7803" s="330" t="str">
        <f>IF(A7803="","",IFERROR(INDEX(Tanggal,MATCH('Buku Besar'!A7803,Akun,0)),""))</f>
        <v/>
      </c>
      <c r="C7803" s="2" t="str">
        <f>IF(A7803="","",IFERROR(INDEX(Keterangan,MATCH('Buku Besar'!A7803,Akun,0)),""))</f>
        <v/>
      </c>
      <c r="D7803" s="2" t="str">
        <f>IF(A7803="","",IFERROR(INDEX(Reff,MATCH('Buku Besar'!A7803,Akun,0)),""))</f>
        <v/>
      </c>
      <c r="E7803" s="331" t="str">
        <f>IF(A7803="","",IFERROR(INDEX(Penerimaan,MATCH('Buku Besar'!A7803,Akun,0)),""))</f>
        <v/>
      </c>
      <c r="F7803" s="331" t="str">
        <f>IF(A7803="","",IFERROR(INDEX(Pengeluaran,MATCH('Buku Besar'!A7803,Akun,0)),""))</f>
        <v/>
      </c>
      <c r="H7803" s="91" t="str">
        <f t="shared" si="243"/>
        <v/>
      </c>
      <c r="I7803" s="330" t="str">
        <f>IF(H7803="","",IFERROR(INDEX(Tanggal1,MATCH('Buku Besar'!H7803,Akun1,0)),""))</f>
        <v/>
      </c>
      <c r="J7803" s="2" t="str">
        <f>IF(H7803="","",IFERROR(INDEX(Keterangan1,MATCH('Buku Besar'!H7803,Akun1,0)),""))</f>
        <v/>
      </c>
      <c r="K7803" s="2" t="str">
        <f>IF(H7803="","",IFERROR(INDEX(Reff1,MATCH('Buku Besar'!H7803,Akun1,0)),""))</f>
        <v/>
      </c>
      <c r="L7803" s="331" t="str">
        <f>IF(H7803="","",IFERROR(INDEX(Penerimaan1,MATCH('Buku Besar'!H7803,Akun1,0)),""))</f>
        <v/>
      </c>
      <c r="M7803" s="331" t="str">
        <f>IF(H7803="","",IFERROR(INDEX(Pengeluaran1,MATCH('Buku Besar'!H7803,Akun1,0)),""))</f>
        <v/>
      </c>
    </row>
    <row r="7804" spans="1:13" x14ac:dyDescent="0.25">
      <c r="A7804" s="91" t="str">
        <f t="shared" si="242"/>
        <v/>
      </c>
      <c r="B7804" s="330" t="str">
        <f>IF(A7804="","",IFERROR(INDEX(Tanggal,MATCH('Buku Besar'!A7804,Akun,0)),""))</f>
        <v/>
      </c>
      <c r="C7804" s="2" t="str">
        <f>IF(A7804="","",IFERROR(INDEX(Keterangan,MATCH('Buku Besar'!A7804,Akun,0)),""))</f>
        <v/>
      </c>
      <c r="D7804" s="2" t="str">
        <f>IF(A7804="","",IFERROR(INDEX(Reff,MATCH('Buku Besar'!A7804,Akun,0)),""))</f>
        <v/>
      </c>
      <c r="E7804" s="331" t="str">
        <f>IF(A7804="","",IFERROR(INDEX(Penerimaan,MATCH('Buku Besar'!A7804,Akun,0)),""))</f>
        <v/>
      </c>
      <c r="F7804" s="331" t="str">
        <f>IF(A7804="","",IFERROR(INDEX(Pengeluaran,MATCH('Buku Besar'!A7804,Akun,0)),""))</f>
        <v/>
      </c>
      <c r="H7804" s="91" t="str">
        <f t="shared" si="243"/>
        <v/>
      </c>
      <c r="I7804" s="330" t="str">
        <f>IF(H7804="","",IFERROR(INDEX(Tanggal1,MATCH('Buku Besar'!H7804,Akun1,0)),""))</f>
        <v/>
      </c>
      <c r="J7804" s="2" t="str">
        <f>IF(H7804="","",IFERROR(INDEX(Keterangan1,MATCH('Buku Besar'!H7804,Akun1,0)),""))</f>
        <v/>
      </c>
      <c r="K7804" s="2" t="str">
        <f>IF(H7804="","",IFERROR(INDEX(Reff1,MATCH('Buku Besar'!H7804,Akun1,0)),""))</f>
        <v/>
      </c>
      <c r="L7804" s="331" t="str">
        <f>IF(H7804="","",IFERROR(INDEX(Penerimaan1,MATCH('Buku Besar'!H7804,Akun1,0)),""))</f>
        <v/>
      </c>
      <c r="M7804" s="331" t="str">
        <f>IF(H7804="","",IFERROR(INDEX(Pengeluaran1,MATCH('Buku Besar'!H7804,Akun1,0)),""))</f>
        <v/>
      </c>
    </row>
    <row r="7805" spans="1:13" x14ac:dyDescent="0.25">
      <c r="A7805" s="91" t="str">
        <f t="shared" si="242"/>
        <v/>
      </c>
      <c r="B7805" s="330" t="str">
        <f>IF(A7805="","",IFERROR(INDEX(Tanggal,MATCH('Buku Besar'!A7805,Akun,0)),""))</f>
        <v/>
      </c>
      <c r="C7805" s="2" t="str">
        <f>IF(A7805="","",IFERROR(INDEX(Keterangan,MATCH('Buku Besar'!A7805,Akun,0)),""))</f>
        <v/>
      </c>
      <c r="D7805" s="2" t="str">
        <f>IF(A7805="","",IFERROR(INDEX(Reff,MATCH('Buku Besar'!A7805,Akun,0)),""))</f>
        <v/>
      </c>
      <c r="E7805" s="331" t="str">
        <f>IF(A7805="","",IFERROR(INDEX(Penerimaan,MATCH('Buku Besar'!A7805,Akun,0)),""))</f>
        <v/>
      </c>
      <c r="F7805" s="331" t="str">
        <f>IF(A7805="","",IFERROR(INDEX(Pengeluaran,MATCH('Buku Besar'!A7805,Akun,0)),""))</f>
        <v/>
      </c>
      <c r="H7805" s="91" t="str">
        <f t="shared" si="243"/>
        <v/>
      </c>
      <c r="I7805" s="330" t="str">
        <f>IF(H7805="","",IFERROR(INDEX(Tanggal1,MATCH('Buku Besar'!H7805,Akun1,0)),""))</f>
        <v/>
      </c>
      <c r="J7805" s="2" t="str">
        <f>IF(H7805="","",IFERROR(INDEX(Keterangan1,MATCH('Buku Besar'!H7805,Akun1,0)),""))</f>
        <v/>
      </c>
      <c r="K7805" s="2" t="str">
        <f>IF(H7805="","",IFERROR(INDEX(Reff1,MATCH('Buku Besar'!H7805,Akun1,0)),""))</f>
        <v/>
      </c>
      <c r="L7805" s="331" t="str">
        <f>IF(H7805="","",IFERROR(INDEX(Penerimaan1,MATCH('Buku Besar'!H7805,Akun1,0)),""))</f>
        <v/>
      </c>
      <c r="M7805" s="331" t="str">
        <f>IF(H7805="","",IFERROR(INDEX(Pengeluaran1,MATCH('Buku Besar'!H7805,Akun1,0)),""))</f>
        <v/>
      </c>
    </row>
    <row r="7806" spans="1:13" x14ac:dyDescent="0.25">
      <c r="A7806" s="91" t="str">
        <f t="shared" si="242"/>
        <v/>
      </c>
      <c r="B7806" s="330" t="str">
        <f>IF(A7806="","",IFERROR(INDEX(Tanggal,MATCH('Buku Besar'!A7806,Akun,0)),""))</f>
        <v/>
      </c>
      <c r="C7806" s="2" t="str">
        <f>IF(A7806="","",IFERROR(INDEX(Keterangan,MATCH('Buku Besar'!A7806,Akun,0)),""))</f>
        <v/>
      </c>
      <c r="D7806" s="2" t="str">
        <f>IF(A7806="","",IFERROR(INDEX(Reff,MATCH('Buku Besar'!A7806,Akun,0)),""))</f>
        <v/>
      </c>
      <c r="E7806" s="331" t="str">
        <f>IF(A7806="","",IFERROR(INDEX(Penerimaan,MATCH('Buku Besar'!A7806,Akun,0)),""))</f>
        <v/>
      </c>
      <c r="F7806" s="331" t="str">
        <f>IF(A7806="","",IFERROR(INDEX(Pengeluaran,MATCH('Buku Besar'!A7806,Akun,0)),""))</f>
        <v/>
      </c>
      <c r="H7806" s="91" t="str">
        <f t="shared" si="243"/>
        <v/>
      </c>
      <c r="I7806" s="330" t="str">
        <f>IF(H7806="","",IFERROR(INDEX(Tanggal1,MATCH('Buku Besar'!H7806,Akun1,0)),""))</f>
        <v/>
      </c>
      <c r="J7806" s="2" t="str">
        <f>IF(H7806="","",IFERROR(INDEX(Keterangan1,MATCH('Buku Besar'!H7806,Akun1,0)),""))</f>
        <v/>
      </c>
      <c r="K7806" s="2" t="str">
        <f>IF(H7806="","",IFERROR(INDEX(Reff1,MATCH('Buku Besar'!H7806,Akun1,0)),""))</f>
        <v/>
      </c>
      <c r="L7806" s="331" t="str">
        <f>IF(H7806="","",IFERROR(INDEX(Penerimaan1,MATCH('Buku Besar'!H7806,Akun1,0)),""))</f>
        <v/>
      </c>
      <c r="M7806" s="331" t="str">
        <f>IF(H7806="","",IFERROR(INDEX(Pengeluaran1,MATCH('Buku Besar'!H7806,Akun1,0)),""))</f>
        <v/>
      </c>
    </row>
    <row r="7807" spans="1:13" x14ac:dyDescent="0.25">
      <c r="A7807" s="91" t="str">
        <f t="shared" si="242"/>
        <v/>
      </c>
      <c r="B7807" s="330" t="str">
        <f>IF(A7807="","",IFERROR(INDEX(Tanggal,MATCH('Buku Besar'!A7807,Akun,0)),""))</f>
        <v/>
      </c>
      <c r="C7807" s="2" t="str">
        <f>IF(A7807="","",IFERROR(INDEX(Keterangan,MATCH('Buku Besar'!A7807,Akun,0)),""))</f>
        <v/>
      </c>
      <c r="D7807" s="2" t="str">
        <f>IF(A7807="","",IFERROR(INDEX(Reff,MATCH('Buku Besar'!A7807,Akun,0)),""))</f>
        <v/>
      </c>
      <c r="E7807" s="331" t="str">
        <f>IF(A7807="","",IFERROR(INDEX(Penerimaan,MATCH('Buku Besar'!A7807,Akun,0)),""))</f>
        <v/>
      </c>
      <c r="F7807" s="331" t="str">
        <f>IF(A7807="","",IFERROR(INDEX(Pengeluaran,MATCH('Buku Besar'!A7807,Akun,0)),""))</f>
        <v/>
      </c>
      <c r="H7807" s="91" t="str">
        <f t="shared" si="243"/>
        <v/>
      </c>
      <c r="I7807" s="330" t="str">
        <f>IF(H7807="","",IFERROR(INDEX(Tanggal1,MATCH('Buku Besar'!H7807,Akun1,0)),""))</f>
        <v/>
      </c>
      <c r="J7807" s="2" t="str">
        <f>IF(H7807="","",IFERROR(INDEX(Keterangan1,MATCH('Buku Besar'!H7807,Akun1,0)),""))</f>
        <v/>
      </c>
      <c r="K7807" s="2" t="str">
        <f>IF(H7807="","",IFERROR(INDEX(Reff1,MATCH('Buku Besar'!H7807,Akun1,0)),""))</f>
        <v/>
      </c>
      <c r="L7807" s="331" t="str">
        <f>IF(H7807="","",IFERROR(INDEX(Penerimaan1,MATCH('Buku Besar'!H7807,Akun1,0)),""))</f>
        <v/>
      </c>
      <c r="M7807" s="331" t="str">
        <f>IF(H7807="","",IFERROR(INDEX(Pengeluaran1,MATCH('Buku Besar'!H7807,Akun1,0)),""))</f>
        <v/>
      </c>
    </row>
    <row r="7808" spans="1:13" x14ac:dyDescent="0.25">
      <c r="A7808" s="91" t="str">
        <f t="shared" si="242"/>
        <v/>
      </c>
      <c r="B7808" s="330" t="str">
        <f>IF(A7808="","",IFERROR(INDEX(Tanggal,MATCH('Buku Besar'!A7808,Akun,0)),""))</f>
        <v/>
      </c>
      <c r="C7808" s="2" t="str">
        <f>IF(A7808="","",IFERROR(INDEX(Keterangan,MATCH('Buku Besar'!A7808,Akun,0)),""))</f>
        <v/>
      </c>
      <c r="D7808" s="2" t="str">
        <f>IF(A7808="","",IFERROR(INDEX(Reff,MATCH('Buku Besar'!A7808,Akun,0)),""))</f>
        <v/>
      </c>
      <c r="E7808" s="331" t="str">
        <f>IF(A7808="","",IFERROR(INDEX(Penerimaan,MATCH('Buku Besar'!A7808,Akun,0)),""))</f>
        <v/>
      </c>
      <c r="F7808" s="331" t="str">
        <f>IF(A7808="","",IFERROR(INDEX(Pengeluaran,MATCH('Buku Besar'!A7808,Akun,0)),""))</f>
        <v/>
      </c>
      <c r="H7808" s="91" t="str">
        <f t="shared" si="243"/>
        <v/>
      </c>
      <c r="I7808" s="330" t="str">
        <f>IF(H7808="","",IFERROR(INDEX(Tanggal1,MATCH('Buku Besar'!H7808,Akun1,0)),""))</f>
        <v/>
      </c>
      <c r="J7808" s="2" t="str">
        <f>IF(H7808="","",IFERROR(INDEX(Keterangan1,MATCH('Buku Besar'!H7808,Akun1,0)),""))</f>
        <v/>
      </c>
      <c r="K7808" s="2" t="str">
        <f>IF(H7808="","",IFERROR(INDEX(Reff1,MATCH('Buku Besar'!H7808,Akun1,0)),""))</f>
        <v/>
      </c>
      <c r="L7808" s="331" t="str">
        <f>IF(H7808="","",IFERROR(INDEX(Penerimaan1,MATCH('Buku Besar'!H7808,Akun1,0)),""))</f>
        <v/>
      </c>
      <c r="M7808" s="331" t="str">
        <f>IF(H7808="","",IFERROR(INDEX(Pengeluaran1,MATCH('Buku Besar'!H7808,Akun1,0)),""))</f>
        <v/>
      </c>
    </row>
    <row r="7809" spans="1:13" x14ac:dyDescent="0.25">
      <c r="A7809" s="91" t="str">
        <f t="shared" si="242"/>
        <v/>
      </c>
      <c r="B7809" s="330" t="str">
        <f>IF(A7809="","",IFERROR(INDEX(Tanggal,MATCH('Buku Besar'!A7809,Akun,0)),""))</f>
        <v/>
      </c>
      <c r="C7809" s="2" t="str">
        <f>IF(A7809="","",IFERROR(INDEX(Keterangan,MATCH('Buku Besar'!A7809,Akun,0)),""))</f>
        <v/>
      </c>
      <c r="D7809" s="2" t="str">
        <f>IF(A7809="","",IFERROR(INDEX(Reff,MATCH('Buku Besar'!A7809,Akun,0)),""))</f>
        <v/>
      </c>
      <c r="E7809" s="331" t="str">
        <f>IF(A7809="","",IFERROR(INDEX(Penerimaan,MATCH('Buku Besar'!A7809,Akun,0)),""))</f>
        <v/>
      </c>
      <c r="F7809" s="331" t="str">
        <f>IF(A7809="","",IFERROR(INDEX(Pengeluaran,MATCH('Buku Besar'!A7809,Akun,0)),""))</f>
        <v/>
      </c>
      <c r="H7809" s="91" t="str">
        <f t="shared" si="243"/>
        <v/>
      </c>
      <c r="I7809" s="330" t="str">
        <f>IF(H7809="","",IFERROR(INDEX(Tanggal1,MATCH('Buku Besar'!H7809,Akun1,0)),""))</f>
        <v/>
      </c>
      <c r="J7809" s="2" t="str">
        <f>IF(H7809="","",IFERROR(INDEX(Keterangan1,MATCH('Buku Besar'!H7809,Akun1,0)),""))</f>
        <v/>
      </c>
      <c r="K7809" s="2" t="str">
        <f>IF(H7809="","",IFERROR(INDEX(Reff1,MATCH('Buku Besar'!H7809,Akun1,0)),""))</f>
        <v/>
      </c>
      <c r="L7809" s="331" t="str">
        <f>IF(H7809="","",IFERROR(INDEX(Penerimaan1,MATCH('Buku Besar'!H7809,Akun1,0)),""))</f>
        <v/>
      </c>
      <c r="M7809" s="331" t="str">
        <f>IF(H7809="","",IFERROR(INDEX(Pengeluaran1,MATCH('Buku Besar'!H7809,Akun1,0)),""))</f>
        <v/>
      </c>
    </row>
    <row r="7810" spans="1:13" x14ac:dyDescent="0.25">
      <c r="A7810" s="91" t="str">
        <f t="shared" si="242"/>
        <v/>
      </c>
      <c r="B7810" s="330" t="str">
        <f>IF(A7810="","",IFERROR(INDEX(Tanggal,MATCH('Buku Besar'!A7810,Akun,0)),""))</f>
        <v/>
      </c>
      <c r="C7810" s="2" t="str">
        <f>IF(A7810="","",IFERROR(INDEX(Keterangan,MATCH('Buku Besar'!A7810,Akun,0)),""))</f>
        <v/>
      </c>
      <c r="D7810" s="2" t="str">
        <f>IF(A7810="","",IFERROR(INDEX(Reff,MATCH('Buku Besar'!A7810,Akun,0)),""))</f>
        <v/>
      </c>
      <c r="E7810" s="331" t="str">
        <f>IF(A7810="","",IFERROR(INDEX(Penerimaan,MATCH('Buku Besar'!A7810,Akun,0)),""))</f>
        <v/>
      </c>
      <c r="F7810" s="331" t="str">
        <f>IF(A7810="","",IFERROR(INDEX(Pengeluaran,MATCH('Buku Besar'!A7810,Akun,0)),""))</f>
        <v/>
      </c>
      <c r="H7810" s="91" t="str">
        <f t="shared" si="243"/>
        <v/>
      </c>
      <c r="I7810" s="330" t="str">
        <f>IF(H7810="","",IFERROR(INDEX(Tanggal1,MATCH('Buku Besar'!H7810,Akun1,0)),""))</f>
        <v/>
      </c>
      <c r="J7810" s="2" t="str">
        <f>IF(H7810="","",IFERROR(INDEX(Keterangan1,MATCH('Buku Besar'!H7810,Akun1,0)),""))</f>
        <v/>
      </c>
      <c r="K7810" s="2" t="str">
        <f>IF(H7810="","",IFERROR(INDEX(Reff1,MATCH('Buku Besar'!H7810,Akun1,0)),""))</f>
        <v/>
      </c>
      <c r="L7810" s="331" t="str">
        <f>IF(H7810="","",IFERROR(INDEX(Penerimaan1,MATCH('Buku Besar'!H7810,Akun1,0)),""))</f>
        <v/>
      </c>
      <c r="M7810" s="331" t="str">
        <f>IF(H7810="","",IFERROR(INDEX(Pengeluaran1,MATCH('Buku Besar'!H7810,Akun1,0)),""))</f>
        <v/>
      </c>
    </row>
    <row r="7811" spans="1:13" x14ac:dyDescent="0.25">
      <c r="A7811" s="91" t="str">
        <f t="shared" si="242"/>
        <v/>
      </c>
      <c r="B7811" s="330" t="str">
        <f>IF(A7811="","",IFERROR(INDEX(Tanggal,MATCH('Buku Besar'!A7811,Akun,0)),""))</f>
        <v/>
      </c>
      <c r="C7811" s="2" t="str">
        <f>IF(A7811="","",IFERROR(INDEX(Keterangan,MATCH('Buku Besar'!A7811,Akun,0)),""))</f>
        <v/>
      </c>
      <c r="D7811" s="2" t="str">
        <f>IF(A7811="","",IFERROR(INDEX(Reff,MATCH('Buku Besar'!A7811,Akun,0)),""))</f>
        <v/>
      </c>
      <c r="E7811" s="331" t="str">
        <f>IF(A7811="","",IFERROR(INDEX(Penerimaan,MATCH('Buku Besar'!A7811,Akun,0)),""))</f>
        <v/>
      </c>
      <c r="F7811" s="331" t="str">
        <f>IF(A7811="","",IFERROR(INDEX(Pengeluaran,MATCH('Buku Besar'!A7811,Akun,0)),""))</f>
        <v/>
      </c>
      <c r="H7811" s="91" t="str">
        <f t="shared" si="243"/>
        <v/>
      </c>
      <c r="I7811" s="330" t="str">
        <f>IF(H7811="","",IFERROR(INDEX(Tanggal1,MATCH('Buku Besar'!H7811,Akun1,0)),""))</f>
        <v/>
      </c>
      <c r="J7811" s="2" t="str">
        <f>IF(H7811="","",IFERROR(INDEX(Keterangan1,MATCH('Buku Besar'!H7811,Akun1,0)),""))</f>
        <v/>
      </c>
      <c r="K7811" s="2" t="str">
        <f>IF(H7811="","",IFERROR(INDEX(Reff1,MATCH('Buku Besar'!H7811,Akun1,0)),""))</f>
        <v/>
      </c>
      <c r="L7811" s="331" t="str">
        <f>IF(H7811="","",IFERROR(INDEX(Penerimaan1,MATCH('Buku Besar'!H7811,Akun1,0)),""))</f>
        <v/>
      </c>
      <c r="M7811" s="331" t="str">
        <f>IF(H7811="","",IFERROR(INDEX(Pengeluaran1,MATCH('Buku Besar'!H7811,Akun1,0)),""))</f>
        <v/>
      </c>
    </row>
    <row r="7812" spans="1:13" x14ac:dyDescent="0.25">
      <c r="A7812" s="91" t="str">
        <f t="shared" si="242"/>
        <v/>
      </c>
      <c r="B7812" s="330" t="str">
        <f>IF(A7812="","",IFERROR(INDEX(Tanggal,MATCH('Buku Besar'!A7812,Akun,0)),""))</f>
        <v/>
      </c>
      <c r="C7812" s="2" t="str">
        <f>IF(A7812="","",IFERROR(INDEX(Keterangan,MATCH('Buku Besar'!A7812,Akun,0)),""))</f>
        <v/>
      </c>
      <c r="D7812" s="2" t="str">
        <f>IF(A7812="","",IFERROR(INDEX(Reff,MATCH('Buku Besar'!A7812,Akun,0)),""))</f>
        <v/>
      </c>
      <c r="E7812" s="331" t="str">
        <f>IF(A7812="","",IFERROR(INDEX(Penerimaan,MATCH('Buku Besar'!A7812,Akun,0)),""))</f>
        <v/>
      </c>
      <c r="F7812" s="331" t="str">
        <f>IF(A7812="","",IFERROR(INDEX(Pengeluaran,MATCH('Buku Besar'!A7812,Akun,0)),""))</f>
        <v/>
      </c>
      <c r="H7812" s="91" t="str">
        <f t="shared" si="243"/>
        <v/>
      </c>
      <c r="I7812" s="330" t="str">
        <f>IF(H7812="","",IFERROR(INDEX(Tanggal1,MATCH('Buku Besar'!H7812,Akun1,0)),""))</f>
        <v/>
      </c>
      <c r="J7812" s="2" t="str">
        <f>IF(H7812="","",IFERROR(INDEX(Keterangan1,MATCH('Buku Besar'!H7812,Akun1,0)),""))</f>
        <v/>
      </c>
      <c r="K7812" s="2" t="str">
        <f>IF(H7812="","",IFERROR(INDEX(Reff1,MATCH('Buku Besar'!H7812,Akun1,0)),""))</f>
        <v/>
      </c>
      <c r="L7812" s="331" t="str">
        <f>IF(H7812="","",IFERROR(INDEX(Penerimaan1,MATCH('Buku Besar'!H7812,Akun1,0)),""))</f>
        <v/>
      </c>
      <c r="M7812" s="331" t="str">
        <f>IF(H7812="","",IFERROR(INDEX(Pengeluaran1,MATCH('Buku Besar'!H7812,Akun1,0)),""))</f>
        <v/>
      </c>
    </row>
    <row r="7813" spans="1:13" x14ac:dyDescent="0.25">
      <c r="A7813" s="91" t="str">
        <f t="shared" si="242"/>
        <v/>
      </c>
      <c r="B7813" s="330" t="str">
        <f>IF(A7813="","",IFERROR(INDEX(Tanggal,MATCH('Buku Besar'!A7813,Akun,0)),""))</f>
        <v/>
      </c>
      <c r="C7813" s="2" t="str">
        <f>IF(A7813="","",IFERROR(INDEX(Keterangan,MATCH('Buku Besar'!A7813,Akun,0)),""))</f>
        <v/>
      </c>
      <c r="D7813" s="2" t="str">
        <f>IF(A7813="","",IFERROR(INDEX(Reff,MATCH('Buku Besar'!A7813,Akun,0)),""))</f>
        <v/>
      </c>
      <c r="E7813" s="331" t="str">
        <f>IF(A7813="","",IFERROR(INDEX(Penerimaan,MATCH('Buku Besar'!A7813,Akun,0)),""))</f>
        <v/>
      </c>
      <c r="F7813" s="331" t="str">
        <f>IF(A7813="","",IFERROR(INDEX(Pengeluaran,MATCH('Buku Besar'!A7813,Akun,0)),""))</f>
        <v/>
      </c>
      <c r="H7813" s="91" t="str">
        <f t="shared" si="243"/>
        <v/>
      </c>
      <c r="I7813" s="330" t="str">
        <f>IF(H7813="","",IFERROR(INDEX(Tanggal1,MATCH('Buku Besar'!H7813,Akun1,0)),""))</f>
        <v/>
      </c>
      <c r="J7813" s="2" t="str">
        <f>IF(H7813="","",IFERROR(INDEX(Keterangan1,MATCH('Buku Besar'!H7813,Akun1,0)),""))</f>
        <v/>
      </c>
      <c r="K7813" s="2" t="str">
        <f>IF(H7813="","",IFERROR(INDEX(Reff1,MATCH('Buku Besar'!H7813,Akun1,0)),""))</f>
        <v/>
      </c>
      <c r="L7813" s="331" t="str">
        <f>IF(H7813="","",IFERROR(INDEX(Penerimaan1,MATCH('Buku Besar'!H7813,Akun1,0)),""))</f>
        <v/>
      </c>
      <c r="M7813" s="331" t="str">
        <f>IF(H7813="","",IFERROR(INDEX(Pengeluaran1,MATCH('Buku Besar'!H7813,Akun1,0)),""))</f>
        <v/>
      </c>
    </row>
    <row r="7814" spans="1:13" x14ac:dyDescent="0.25">
      <c r="A7814" s="91" t="str">
        <f t="shared" si="242"/>
        <v/>
      </c>
      <c r="B7814" s="330" t="str">
        <f>IF(A7814="","",IFERROR(INDEX(Tanggal,MATCH('Buku Besar'!A7814,Akun,0)),""))</f>
        <v/>
      </c>
      <c r="C7814" s="2" t="str">
        <f>IF(A7814="","",IFERROR(INDEX(Keterangan,MATCH('Buku Besar'!A7814,Akun,0)),""))</f>
        <v/>
      </c>
      <c r="D7814" s="2" t="str">
        <f>IF(A7814="","",IFERROR(INDEX(Reff,MATCH('Buku Besar'!A7814,Akun,0)),""))</f>
        <v/>
      </c>
      <c r="E7814" s="331" t="str">
        <f>IF(A7814="","",IFERROR(INDEX(Penerimaan,MATCH('Buku Besar'!A7814,Akun,0)),""))</f>
        <v/>
      </c>
      <c r="F7814" s="331" t="str">
        <f>IF(A7814="","",IFERROR(INDEX(Pengeluaran,MATCH('Buku Besar'!A7814,Akun,0)),""))</f>
        <v/>
      </c>
      <c r="H7814" s="91" t="str">
        <f t="shared" si="243"/>
        <v/>
      </c>
      <c r="I7814" s="330" t="str">
        <f>IF(H7814="","",IFERROR(INDEX(Tanggal1,MATCH('Buku Besar'!H7814,Akun1,0)),""))</f>
        <v/>
      </c>
      <c r="J7814" s="2" t="str">
        <f>IF(H7814="","",IFERROR(INDEX(Keterangan1,MATCH('Buku Besar'!H7814,Akun1,0)),""))</f>
        <v/>
      </c>
      <c r="K7814" s="2" t="str">
        <f>IF(H7814="","",IFERROR(INDEX(Reff1,MATCH('Buku Besar'!H7814,Akun1,0)),""))</f>
        <v/>
      </c>
      <c r="L7814" s="331" t="str">
        <f>IF(H7814="","",IFERROR(INDEX(Penerimaan1,MATCH('Buku Besar'!H7814,Akun1,0)),""))</f>
        <v/>
      </c>
      <c r="M7814" s="331" t="str">
        <f>IF(H7814="","",IFERROR(INDEX(Pengeluaran1,MATCH('Buku Besar'!H7814,Akun1,0)),""))</f>
        <v/>
      </c>
    </row>
    <row r="7815" spans="1:13" x14ac:dyDescent="0.25">
      <c r="A7815" s="91" t="str">
        <f t="shared" si="242"/>
        <v/>
      </c>
      <c r="B7815" s="330" t="str">
        <f>IF(A7815="","",IFERROR(INDEX(Tanggal,MATCH('Buku Besar'!A7815,Akun,0)),""))</f>
        <v/>
      </c>
      <c r="C7815" s="2" t="str">
        <f>IF(A7815="","",IFERROR(INDEX(Keterangan,MATCH('Buku Besar'!A7815,Akun,0)),""))</f>
        <v/>
      </c>
      <c r="D7815" s="2" t="str">
        <f>IF(A7815="","",IFERROR(INDEX(Reff,MATCH('Buku Besar'!A7815,Akun,0)),""))</f>
        <v/>
      </c>
      <c r="E7815" s="331" t="str">
        <f>IF(A7815="","",IFERROR(INDEX(Penerimaan,MATCH('Buku Besar'!A7815,Akun,0)),""))</f>
        <v/>
      </c>
      <c r="F7815" s="331" t="str">
        <f>IF(A7815="","",IFERROR(INDEX(Pengeluaran,MATCH('Buku Besar'!A7815,Akun,0)),""))</f>
        <v/>
      </c>
      <c r="H7815" s="91" t="str">
        <f t="shared" si="243"/>
        <v/>
      </c>
      <c r="I7815" s="330" t="str">
        <f>IF(H7815="","",IFERROR(INDEX(Tanggal1,MATCH('Buku Besar'!H7815,Akun1,0)),""))</f>
        <v/>
      </c>
      <c r="J7815" s="2" t="str">
        <f>IF(H7815="","",IFERROR(INDEX(Keterangan1,MATCH('Buku Besar'!H7815,Akun1,0)),""))</f>
        <v/>
      </c>
      <c r="K7815" s="2" t="str">
        <f>IF(H7815="","",IFERROR(INDEX(Reff1,MATCH('Buku Besar'!H7815,Akun1,0)),""))</f>
        <v/>
      </c>
      <c r="L7815" s="331" t="str">
        <f>IF(H7815="","",IFERROR(INDEX(Penerimaan1,MATCH('Buku Besar'!H7815,Akun1,0)),""))</f>
        <v/>
      </c>
      <c r="M7815" s="331" t="str">
        <f>IF(H7815="","",IFERROR(INDEX(Pengeluaran1,MATCH('Buku Besar'!H7815,Akun1,0)),""))</f>
        <v/>
      </c>
    </row>
    <row r="7816" spans="1:13" x14ac:dyDescent="0.25">
      <c r="A7816" s="91" t="str">
        <f t="shared" ref="A7816:A7879" si="244">IFERROR(IF((MID(A7815,8,LEN(A7815)-7)+1)&lt;=COUNTIF(Kas_Harian,LEFT(A7815,6)),LEFT(A7815,6)&amp;"-"&amp;MID(A7815,8,LEN(A7815)-7)+1,""),"")</f>
        <v/>
      </c>
      <c r="B7816" s="330" t="str">
        <f>IF(A7816="","",IFERROR(INDEX(Tanggal,MATCH('Buku Besar'!A7816,Akun,0)),""))</f>
        <v/>
      </c>
      <c r="C7816" s="2" t="str">
        <f>IF(A7816="","",IFERROR(INDEX(Keterangan,MATCH('Buku Besar'!A7816,Akun,0)),""))</f>
        <v/>
      </c>
      <c r="D7816" s="2" t="str">
        <f>IF(A7816="","",IFERROR(INDEX(Reff,MATCH('Buku Besar'!A7816,Akun,0)),""))</f>
        <v/>
      </c>
      <c r="E7816" s="331" t="str">
        <f>IF(A7816="","",IFERROR(INDEX(Penerimaan,MATCH('Buku Besar'!A7816,Akun,0)),""))</f>
        <v/>
      </c>
      <c r="F7816" s="331" t="str">
        <f>IF(A7816="","",IFERROR(INDEX(Pengeluaran,MATCH('Buku Besar'!A7816,Akun,0)),""))</f>
        <v/>
      </c>
      <c r="H7816" s="91" t="str">
        <f t="shared" ref="H7816:H7879" si="245">IFERROR(IF((MID(H7815,8,LEN(H7815)-7)+1)&lt;=COUNTIF(Bank_Harian,LEFT(H7815,6)),LEFT(H7815,6)&amp;"-"&amp;MID(H7815,8,LEN(H7815)-7)+1,""),"")</f>
        <v/>
      </c>
      <c r="I7816" s="330" t="str">
        <f>IF(H7816="","",IFERROR(INDEX(Tanggal1,MATCH('Buku Besar'!H7816,Akun1,0)),""))</f>
        <v/>
      </c>
      <c r="J7816" s="2" t="str">
        <f>IF(H7816="","",IFERROR(INDEX(Keterangan1,MATCH('Buku Besar'!H7816,Akun1,0)),""))</f>
        <v/>
      </c>
      <c r="K7816" s="2" t="str">
        <f>IF(H7816="","",IFERROR(INDEX(Reff1,MATCH('Buku Besar'!H7816,Akun1,0)),""))</f>
        <v/>
      </c>
      <c r="L7816" s="331" t="str">
        <f>IF(H7816="","",IFERROR(INDEX(Penerimaan1,MATCH('Buku Besar'!H7816,Akun1,0)),""))</f>
        <v/>
      </c>
      <c r="M7816" s="331" t="str">
        <f>IF(H7816="","",IFERROR(INDEX(Pengeluaran1,MATCH('Buku Besar'!H7816,Akun1,0)),""))</f>
        <v/>
      </c>
    </row>
    <row r="7817" spans="1:13" x14ac:dyDescent="0.25">
      <c r="A7817" s="91" t="str">
        <f t="shared" si="244"/>
        <v/>
      </c>
      <c r="B7817" s="330" t="str">
        <f>IF(A7817="","",IFERROR(INDEX(Tanggal,MATCH('Buku Besar'!A7817,Akun,0)),""))</f>
        <v/>
      </c>
      <c r="C7817" s="2" t="str">
        <f>IF(A7817="","",IFERROR(INDEX(Keterangan,MATCH('Buku Besar'!A7817,Akun,0)),""))</f>
        <v/>
      </c>
      <c r="D7817" s="2" t="str">
        <f>IF(A7817="","",IFERROR(INDEX(Reff,MATCH('Buku Besar'!A7817,Akun,0)),""))</f>
        <v/>
      </c>
      <c r="E7817" s="331" t="str">
        <f>IF(A7817="","",IFERROR(INDEX(Penerimaan,MATCH('Buku Besar'!A7817,Akun,0)),""))</f>
        <v/>
      </c>
      <c r="F7817" s="331" t="str">
        <f>IF(A7817="","",IFERROR(INDEX(Pengeluaran,MATCH('Buku Besar'!A7817,Akun,0)),""))</f>
        <v/>
      </c>
      <c r="H7817" s="91" t="str">
        <f t="shared" si="245"/>
        <v/>
      </c>
      <c r="I7817" s="330" t="str">
        <f>IF(H7817="","",IFERROR(INDEX(Tanggal1,MATCH('Buku Besar'!H7817,Akun1,0)),""))</f>
        <v/>
      </c>
      <c r="J7817" s="2" t="str">
        <f>IF(H7817="","",IFERROR(INDEX(Keterangan1,MATCH('Buku Besar'!H7817,Akun1,0)),""))</f>
        <v/>
      </c>
      <c r="K7817" s="2" t="str">
        <f>IF(H7817="","",IFERROR(INDEX(Reff1,MATCH('Buku Besar'!H7817,Akun1,0)),""))</f>
        <v/>
      </c>
      <c r="L7817" s="331" t="str">
        <f>IF(H7817="","",IFERROR(INDEX(Penerimaan1,MATCH('Buku Besar'!H7817,Akun1,0)),""))</f>
        <v/>
      </c>
      <c r="M7817" s="331" t="str">
        <f>IF(H7817="","",IFERROR(INDEX(Pengeluaran1,MATCH('Buku Besar'!H7817,Akun1,0)),""))</f>
        <v/>
      </c>
    </row>
    <row r="7818" spans="1:13" x14ac:dyDescent="0.25">
      <c r="A7818" s="91" t="str">
        <f t="shared" si="244"/>
        <v/>
      </c>
      <c r="B7818" s="330" t="str">
        <f>IF(A7818="","",IFERROR(INDEX(Tanggal,MATCH('Buku Besar'!A7818,Akun,0)),""))</f>
        <v/>
      </c>
      <c r="C7818" s="2" t="str">
        <f>IF(A7818="","",IFERROR(INDEX(Keterangan,MATCH('Buku Besar'!A7818,Akun,0)),""))</f>
        <v/>
      </c>
      <c r="D7818" s="2" t="str">
        <f>IF(A7818="","",IFERROR(INDEX(Reff,MATCH('Buku Besar'!A7818,Akun,0)),""))</f>
        <v/>
      </c>
      <c r="E7818" s="331" t="str">
        <f>IF(A7818="","",IFERROR(INDEX(Penerimaan,MATCH('Buku Besar'!A7818,Akun,0)),""))</f>
        <v/>
      </c>
      <c r="F7818" s="331" t="str">
        <f>IF(A7818="","",IFERROR(INDEX(Pengeluaran,MATCH('Buku Besar'!A7818,Akun,0)),""))</f>
        <v/>
      </c>
      <c r="H7818" s="91" t="str">
        <f t="shared" si="245"/>
        <v/>
      </c>
      <c r="I7818" s="330" t="str">
        <f>IF(H7818="","",IFERROR(INDEX(Tanggal1,MATCH('Buku Besar'!H7818,Akun1,0)),""))</f>
        <v/>
      </c>
      <c r="J7818" s="2" t="str">
        <f>IF(H7818="","",IFERROR(INDEX(Keterangan1,MATCH('Buku Besar'!H7818,Akun1,0)),""))</f>
        <v/>
      </c>
      <c r="K7818" s="2" t="str">
        <f>IF(H7818="","",IFERROR(INDEX(Reff1,MATCH('Buku Besar'!H7818,Akun1,0)),""))</f>
        <v/>
      </c>
      <c r="L7818" s="331" t="str">
        <f>IF(H7818="","",IFERROR(INDEX(Penerimaan1,MATCH('Buku Besar'!H7818,Akun1,0)),""))</f>
        <v/>
      </c>
      <c r="M7818" s="331" t="str">
        <f>IF(H7818="","",IFERROR(INDEX(Pengeluaran1,MATCH('Buku Besar'!H7818,Akun1,0)),""))</f>
        <v/>
      </c>
    </row>
    <row r="7819" spans="1:13" x14ac:dyDescent="0.25">
      <c r="A7819" s="91" t="str">
        <f t="shared" si="244"/>
        <v/>
      </c>
      <c r="B7819" s="330" t="str">
        <f>IF(A7819="","",IFERROR(INDEX(Tanggal,MATCH('Buku Besar'!A7819,Akun,0)),""))</f>
        <v/>
      </c>
      <c r="C7819" s="2" t="str">
        <f>IF(A7819="","",IFERROR(INDEX(Keterangan,MATCH('Buku Besar'!A7819,Akun,0)),""))</f>
        <v/>
      </c>
      <c r="D7819" s="2" t="str">
        <f>IF(A7819="","",IFERROR(INDEX(Reff,MATCH('Buku Besar'!A7819,Akun,0)),""))</f>
        <v/>
      </c>
      <c r="E7819" s="331" t="str">
        <f>IF(A7819="","",IFERROR(INDEX(Penerimaan,MATCH('Buku Besar'!A7819,Akun,0)),""))</f>
        <v/>
      </c>
      <c r="F7819" s="331" t="str">
        <f>IF(A7819="","",IFERROR(INDEX(Pengeluaran,MATCH('Buku Besar'!A7819,Akun,0)),""))</f>
        <v/>
      </c>
      <c r="H7819" s="91" t="str">
        <f t="shared" si="245"/>
        <v/>
      </c>
      <c r="I7819" s="330" t="str">
        <f>IF(H7819="","",IFERROR(INDEX(Tanggal1,MATCH('Buku Besar'!H7819,Akun1,0)),""))</f>
        <v/>
      </c>
      <c r="J7819" s="2" t="str">
        <f>IF(H7819="","",IFERROR(INDEX(Keterangan1,MATCH('Buku Besar'!H7819,Akun1,0)),""))</f>
        <v/>
      </c>
      <c r="K7819" s="2" t="str">
        <f>IF(H7819="","",IFERROR(INDEX(Reff1,MATCH('Buku Besar'!H7819,Akun1,0)),""))</f>
        <v/>
      </c>
      <c r="L7819" s="331" t="str">
        <f>IF(H7819="","",IFERROR(INDEX(Penerimaan1,MATCH('Buku Besar'!H7819,Akun1,0)),""))</f>
        <v/>
      </c>
      <c r="M7819" s="331" t="str">
        <f>IF(H7819="","",IFERROR(INDEX(Pengeluaran1,MATCH('Buku Besar'!H7819,Akun1,0)),""))</f>
        <v/>
      </c>
    </row>
    <row r="7820" spans="1:13" x14ac:dyDescent="0.25">
      <c r="A7820" s="91" t="str">
        <f t="shared" si="244"/>
        <v/>
      </c>
      <c r="B7820" s="330" t="str">
        <f>IF(A7820="","",IFERROR(INDEX(Tanggal,MATCH('Buku Besar'!A7820,Akun,0)),""))</f>
        <v/>
      </c>
      <c r="C7820" s="2" t="str">
        <f>IF(A7820="","",IFERROR(INDEX(Keterangan,MATCH('Buku Besar'!A7820,Akun,0)),""))</f>
        <v/>
      </c>
      <c r="D7820" s="2" t="str">
        <f>IF(A7820="","",IFERROR(INDEX(Reff,MATCH('Buku Besar'!A7820,Akun,0)),""))</f>
        <v/>
      </c>
      <c r="E7820" s="331" t="str">
        <f>IF(A7820="","",IFERROR(INDEX(Penerimaan,MATCH('Buku Besar'!A7820,Akun,0)),""))</f>
        <v/>
      </c>
      <c r="F7820" s="331" t="str">
        <f>IF(A7820="","",IFERROR(INDEX(Pengeluaran,MATCH('Buku Besar'!A7820,Akun,0)),""))</f>
        <v/>
      </c>
      <c r="H7820" s="91" t="str">
        <f t="shared" si="245"/>
        <v/>
      </c>
      <c r="I7820" s="330" t="str">
        <f>IF(H7820="","",IFERROR(INDEX(Tanggal1,MATCH('Buku Besar'!H7820,Akun1,0)),""))</f>
        <v/>
      </c>
      <c r="J7820" s="2" t="str">
        <f>IF(H7820="","",IFERROR(INDEX(Keterangan1,MATCH('Buku Besar'!H7820,Akun1,0)),""))</f>
        <v/>
      </c>
      <c r="K7820" s="2" t="str">
        <f>IF(H7820="","",IFERROR(INDEX(Reff1,MATCH('Buku Besar'!H7820,Akun1,0)),""))</f>
        <v/>
      </c>
      <c r="L7820" s="331" t="str">
        <f>IF(H7820="","",IFERROR(INDEX(Penerimaan1,MATCH('Buku Besar'!H7820,Akun1,0)),""))</f>
        <v/>
      </c>
      <c r="M7820" s="331" t="str">
        <f>IF(H7820="","",IFERROR(INDEX(Pengeluaran1,MATCH('Buku Besar'!H7820,Akun1,0)),""))</f>
        <v/>
      </c>
    </row>
    <row r="7821" spans="1:13" x14ac:dyDescent="0.25">
      <c r="A7821" s="91" t="str">
        <f t="shared" si="244"/>
        <v/>
      </c>
      <c r="B7821" s="330" t="str">
        <f>IF(A7821="","",IFERROR(INDEX(Tanggal,MATCH('Buku Besar'!A7821,Akun,0)),""))</f>
        <v/>
      </c>
      <c r="C7821" s="2" t="str">
        <f>IF(A7821="","",IFERROR(INDEX(Keterangan,MATCH('Buku Besar'!A7821,Akun,0)),""))</f>
        <v/>
      </c>
      <c r="D7821" s="2" t="str">
        <f>IF(A7821="","",IFERROR(INDEX(Reff,MATCH('Buku Besar'!A7821,Akun,0)),""))</f>
        <v/>
      </c>
      <c r="E7821" s="331" t="str">
        <f>IF(A7821="","",IFERROR(INDEX(Penerimaan,MATCH('Buku Besar'!A7821,Akun,0)),""))</f>
        <v/>
      </c>
      <c r="F7821" s="331" t="str">
        <f>IF(A7821="","",IFERROR(INDEX(Pengeluaran,MATCH('Buku Besar'!A7821,Akun,0)),""))</f>
        <v/>
      </c>
      <c r="H7821" s="91" t="str">
        <f t="shared" si="245"/>
        <v/>
      </c>
      <c r="I7821" s="330" t="str">
        <f>IF(H7821="","",IFERROR(INDEX(Tanggal1,MATCH('Buku Besar'!H7821,Akun1,0)),""))</f>
        <v/>
      </c>
      <c r="J7821" s="2" t="str">
        <f>IF(H7821="","",IFERROR(INDEX(Keterangan1,MATCH('Buku Besar'!H7821,Akun1,0)),""))</f>
        <v/>
      </c>
      <c r="K7821" s="2" t="str">
        <f>IF(H7821="","",IFERROR(INDEX(Reff1,MATCH('Buku Besar'!H7821,Akun1,0)),""))</f>
        <v/>
      </c>
      <c r="L7821" s="331" t="str">
        <f>IF(H7821="","",IFERROR(INDEX(Penerimaan1,MATCH('Buku Besar'!H7821,Akun1,0)),""))</f>
        <v/>
      </c>
      <c r="M7821" s="331" t="str">
        <f>IF(H7821="","",IFERROR(INDEX(Pengeluaran1,MATCH('Buku Besar'!H7821,Akun1,0)),""))</f>
        <v/>
      </c>
    </row>
    <row r="7822" spans="1:13" x14ac:dyDescent="0.25">
      <c r="A7822" s="91" t="str">
        <f t="shared" si="244"/>
        <v/>
      </c>
      <c r="B7822" s="330" t="str">
        <f>IF(A7822="","",IFERROR(INDEX(Tanggal,MATCH('Buku Besar'!A7822,Akun,0)),""))</f>
        <v/>
      </c>
      <c r="C7822" s="2" t="str">
        <f>IF(A7822="","",IFERROR(INDEX(Keterangan,MATCH('Buku Besar'!A7822,Akun,0)),""))</f>
        <v/>
      </c>
      <c r="D7822" s="2" t="str">
        <f>IF(A7822="","",IFERROR(INDEX(Reff,MATCH('Buku Besar'!A7822,Akun,0)),""))</f>
        <v/>
      </c>
      <c r="E7822" s="331" t="str">
        <f>IF(A7822="","",IFERROR(INDEX(Penerimaan,MATCH('Buku Besar'!A7822,Akun,0)),""))</f>
        <v/>
      </c>
      <c r="F7822" s="331" t="str">
        <f>IF(A7822="","",IFERROR(INDEX(Pengeluaran,MATCH('Buku Besar'!A7822,Akun,0)),""))</f>
        <v/>
      </c>
      <c r="H7822" s="91" t="str">
        <f t="shared" si="245"/>
        <v/>
      </c>
      <c r="I7822" s="330" t="str">
        <f>IF(H7822="","",IFERROR(INDEX(Tanggal1,MATCH('Buku Besar'!H7822,Akun1,0)),""))</f>
        <v/>
      </c>
      <c r="J7822" s="2" t="str">
        <f>IF(H7822="","",IFERROR(INDEX(Keterangan1,MATCH('Buku Besar'!H7822,Akun1,0)),""))</f>
        <v/>
      </c>
      <c r="K7822" s="2" t="str">
        <f>IF(H7822="","",IFERROR(INDEX(Reff1,MATCH('Buku Besar'!H7822,Akun1,0)),""))</f>
        <v/>
      </c>
      <c r="L7822" s="331" t="str">
        <f>IF(H7822="","",IFERROR(INDEX(Penerimaan1,MATCH('Buku Besar'!H7822,Akun1,0)),""))</f>
        <v/>
      </c>
      <c r="M7822" s="331" t="str">
        <f>IF(H7822="","",IFERROR(INDEX(Pengeluaran1,MATCH('Buku Besar'!H7822,Akun1,0)),""))</f>
        <v/>
      </c>
    </row>
    <row r="7823" spans="1:13" x14ac:dyDescent="0.25">
      <c r="A7823" s="91" t="str">
        <f t="shared" si="244"/>
        <v/>
      </c>
      <c r="B7823" s="330" t="str">
        <f>IF(A7823="","",IFERROR(INDEX(Tanggal,MATCH('Buku Besar'!A7823,Akun,0)),""))</f>
        <v/>
      </c>
      <c r="C7823" s="2" t="str">
        <f>IF(A7823="","",IFERROR(INDEX(Keterangan,MATCH('Buku Besar'!A7823,Akun,0)),""))</f>
        <v/>
      </c>
      <c r="D7823" s="2" t="str">
        <f>IF(A7823="","",IFERROR(INDEX(Reff,MATCH('Buku Besar'!A7823,Akun,0)),""))</f>
        <v/>
      </c>
      <c r="E7823" s="331" t="str">
        <f>IF(A7823="","",IFERROR(INDEX(Penerimaan,MATCH('Buku Besar'!A7823,Akun,0)),""))</f>
        <v/>
      </c>
      <c r="F7823" s="331" t="str">
        <f>IF(A7823="","",IFERROR(INDEX(Pengeluaran,MATCH('Buku Besar'!A7823,Akun,0)),""))</f>
        <v/>
      </c>
      <c r="H7823" s="91" t="str">
        <f t="shared" si="245"/>
        <v/>
      </c>
      <c r="I7823" s="330" t="str">
        <f>IF(H7823="","",IFERROR(INDEX(Tanggal1,MATCH('Buku Besar'!H7823,Akun1,0)),""))</f>
        <v/>
      </c>
      <c r="J7823" s="2" t="str">
        <f>IF(H7823="","",IFERROR(INDEX(Keterangan1,MATCH('Buku Besar'!H7823,Akun1,0)),""))</f>
        <v/>
      </c>
      <c r="K7823" s="2" t="str">
        <f>IF(H7823="","",IFERROR(INDEX(Reff1,MATCH('Buku Besar'!H7823,Akun1,0)),""))</f>
        <v/>
      </c>
      <c r="L7823" s="331" t="str">
        <f>IF(H7823="","",IFERROR(INDEX(Penerimaan1,MATCH('Buku Besar'!H7823,Akun1,0)),""))</f>
        <v/>
      </c>
      <c r="M7823" s="331" t="str">
        <f>IF(H7823="","",IFERROR(INDEX(Pengeluaran1,MATCH('Buku Besar'!H7823,Akun1,0)),""))</f>
        <v/>
      </c>
    </row>
    <row r="7824" spans="1:13" x14ac:dyDescent="0.25">
      <c r="A7824" s="91" t="str">
        <f t="shared" si="244"/>
        <v/>
      </c>
      <c r="B7824" s="330" t="str">
        <f>IF(A7824="","",IFERROR(INDEX(Tanggal,MATCH('Buku Besar'!A7824,Akun,0)),""))</f>
        <v/>
      </c>
      <c r="C7824" s="2" t="str">
        <f>IF(A7824="","",IFERROR(INDEX(Keterangan,MATCH('Buku Besar'!A7824,Akun,0)),""))</f>
        <v/>
      </c>
      <c r="D7824" s="2" t="str">
        <f>IF(A7824="","",IFERROR(INDEX(Reff,MATCH('Buku Besar'!A7824,Akun,0)),""))</f>
        <v/>
      </c>
      <c r="E7824" s="331" t="str">
        <f>IF(A7824="","",IFERROR(INDEX(Penerimaan,MATCH('Buku Besar'!A7824,Akun,0)),""))</f>
        <v/>
      </c>
      <c r="F7824" s="331" t="str">
        <f>IF(A7824="","",IFERROR(INDEX(Pengeluaran,MATCH('Buku Besar'!A7824,Akun,0)),""))</f>
        <v/>
      </c>
      <c r="H7824" s="91" t="str">
        <f t="shared" si="245"/>
        <v/>
      </c>
      <c r="I7824" s="330" t="str">
        <f>IF(H7824="","",IFERROR(INDEX(Tanggal1,MATCH('Buku Besar'!H7824,Akun1,0)),""))</f>
        <v/>
      </c>
      <c r="J7824" s="2" t="str">
        <f>IF(H7824="","",IFERROR(INDEX(Keterangan1,MATCH('Buku Besar'!H7824,Akun1,0)),""))</f>
        <v/>
      </c>
      <c r="K7824" s="2" t="str">
        <f>IF(H7824="","",IFERROR(INDEX(Reff1,MATCH('Buku Besar'!H7824,Akun1,0)),""))</f>
        <v/>
      </c>
      <c r="L7824" s="331" t="str">
        <f>IF(H7824="","",IFERROR(INDEX(Penerimaan1,MATCH('Buku Besar'!H7824,Akun1,0)),""))</f>
        <v/>
      </c>
      <c r="M7824" s="331" t="str">
        <f>IF(H7824="","",IFERROR(INDEX(Pengeluaran1,MATCH('Buku Besar'!H7824,Akun1,0)),""))</f>
        <v/>
      </c>
    </row>
    <row r="7825" spans="1:13" x14ac:dyDescent="0.25">
      <c r="A7825" s="91" t="str">
        <f t="shared" si="244"/>
        <v/>
      </c>
      <c r="B7825" s="330" t="str">
        <f>IF(A7825="","",IFERROR(INDEX(Tanggal,MATCH('Buku Besar'!A7825,Akun,0)),""))</f>
        <v/>
      </c>
      <c r="C7825" s="2" t="str">
        <f>IF(A7825="","",IFERROR(INDEX(Keterangan,MATCH('Buku Besar'!A7825,Akun,0)),""))</f>
        <v/>
      </c>
      <c r="D7825" s="2" t="str">
        <f>IF(A7825="","",IFERROR(INDEX(Reff,MATCH('Buku Besar'!A7825,Akun,0)),""))</f>
        <v/>
      </c>
      <c r="E7825" s="331" t="str">
        <f>IF(A7825="","",IFERROR(INDEX(Penerimaan,MATCH('Buku Besar'!A7825,Akun,0)),""))</f>
        <v/>
      </c>
      <c r="F7825" s="331" t="str">
        <f>IF(A7825="","",IFERROR(INDEX(Pengeluaran,MATCH('Buku Besar'!A7825,Akun,0)),""))</f>
        <v/>
      </c>
      <c r="H7825" s="91" t="str">
        <f t="shared" si="245"/>
        <v/>
      </c>
      <c r="I7825" s="330" t="str">
        <f>IF(H7825="","",IFERROR(INDEX(Tanggal1,MATCH('Buku Besar'!H7825,Akun1,0)),""))</f>
        <v/>
      </c>
      <c r="J7825" s="2" t="str">
        <f>IF(H7825="","",IFERROR(INDEX(Keterangan1,MATCH('Buku Besar'!H7825,Akun1,0)),""))</f>
        <v/>
      </c>
      <c r="K7825" s="2" t="str">
        <f>IF(H7825="","",IFERROR(INDEX(Reff1,MATCH('Buku Besar'!H7825,Akun1,0)),""))</f>
        <v/>
      </c>
      <c r="L7825" s="331" t="str">
        <f>IF(H7825="","",IFERROR(INDEX(Penerimaan1,MATCH('Buku Besar'!H7825,Akun1,0)),""))</f>
        <v/>
      </c>
      <c r="M7825" s="331" t="str">
        <f>IF(H7825="","",IFERROR(INDEX(Pengeluaran1,MATCH('Buku Besar'!H7825,Akun1,0)),""))</f>
        <v/>
      </c>
    </row>
    <row r="7826" spans="1:13" x14ac:dyDescent="0.25">
      <c r="A7826" s="91" t="str">
        <f t="shared" si="244"/>
        <v/>
      </c>
      <c r="B7826" s="330" t="str">
        <f>IF(A7826="","",IFERROR(INDEX(Tanggal,MATCH('Buku Besar'!A7826,Akun,0)),""))</f>
        <v/>
      </c>
      <c r="C7826" s="2" t="str">
        <f>IF(A7826="","",IFERROR(INDEX(Keterangan,MATCH('Buku Besar'!A7826,Akun,0)),""))</f>
        <v/>
      </c>
      <c r="D7826" s="2" t="str">
        <f>IF(A7826="","",IFERROR(INDEX(Reff,MATCH('Buku Besar'!A7826,Akun,0)),""))</f>
        <v/>
      </c>
      <c r="E7826" s="331" t="str">
        <f>IF(A7826="","",IFERROR(INDEX(Penerimaan,MATCH('Buku Besar'!A7826,Akun,0)),""))</f>
        <v/>
      </c>
      <c r="F7826" s="331" t="str">
        <f>IF(A7826="","",IFERROR(INDEX(Pengeluaran,MATCH('Buku Besar'!A7826,Akun,0)),""))</f>
        <v/>
      </c>
      <c r="H7826" s="91" t="str">
        <f t="shared" si="245"/>
        <v/>
      </c>
      <c r="I7826" s="330" t="str">
        <f>IF(H7826="","",IFERROR(INDEX(Tanggal1,MATCH('Buku Besar'!H7826,Akun1,0)),""))</f>
        <v/>
      </c>
      <c r="J7826" s="2" t="str">
        <f>IF(H7826="","",IFERROR(INDEX(Keterangan1,MATCH('Buku Besar'!H7826,Akun1,0)),""))</f>
        <v/>
      </c>
      <c r="K7826" s="2" t="str">
        <f>IF(H7826="","",IFERROR(INDEX(Reff1,MATCH('Buku Besar'!H7826,Akun1,0)),""))</f>
        <v/>
      </c>
      <c r="L7826" s="331" t="str">
        <f>IF(H7826="","",IFERROR(INDEX(Penerimaan1,MATCH('Buku Besar'!H7826,Akun1,0)),""))</f>
        <v/>
      </c>
      <c r="M7826" s="331" t="str">
        <f>IF(H7826="","",IFERROR(INDEX(Pengeluaran1,MATCH('Buku Besar'!H7826,Akun1,0)),""))</f>
        <v/>
      </c>
    </row>
    <row r="7827" spans="1:13" x14ac:dyDescent="0.25">
      <c r="A7827" s="91" t="str">
        <f t="shared" si="244"/>
        <v/>
      </c>
      <c r="B7827" s="330" t="str">
        <f>IF(A7827="","",IFERROR(INDEX(Tanggal,MATCH('Buku Besar'!A7827,Akun,0)),""))</f>
        <v/>
      </c>
      <c r="C7827" s="2" t="str">
        <f>IF(A7827="","",IFERROR(INDEX(Keterangan,MATCH('Buku Besar'!A7827,Akun,0)),""))</f>
        <v/>
      </c>
      <c r="D7827" s="2" t="str">
        <f>IF(A7827="","",IFERROR(INDEX(Reff,MATCH('Buku Besar'!A7827,Akun,0)),""))</f>
        <v/>
      </c>
      <c r="E7827" s="331" t="str">
        <f>IF(A7827="","",IFERROR(INDEX(Penerimaan,MATCH('Buku Besar'!A7827,Akun,0)),""))</f>
        <v/>
      </c>
      <c r="F7827" s="331" t="str">
        <f>IF(A7827="","",IFERROR(INDEX(Pengeluaran,MATCH('Buku Besar'!A7827,Akun,0)),""))</f>
        <v/>
      </c>
      <c r="H7827" s="91" t="str">
        <f t="shared" si="245"/>
        <v/>
      </c>
      <c r="I7827" s="330" t="str">
        <f>IF(H7827="","",IFERROR(INDEX(Tanggal1,MATCH('Buku Besar'!H7827,Akun1,0)),""))</f>
        <v/>
      </c>
      <c r="J7827" s="2" t="str">
        <f>IF(H7827="","",IFERROR(INDEX(Keterangan1,MATCH('Buku Besar'!H7827,Akun1,0)),""))</f>
        <v/>
      </c>
      <c r="K7827" s="2" t="str">
        <f>IF(H7827="","",IFERROR(INDEX(Reff1,MATCH('Buku Besar'!H7827,Akun1,0)),""))</f>
        <v/>
      </c>
      <c r="L7827" s="331" t="str">
        <f>IF(H7827="","",IFERROR(INDEX(Penerimaan1,MATCH('Buku Besar'!H7827,Akun1,0)),""))</f>
        <v/>
      </c>
      <c r="M7827" s="331" t="str">
        <f>IF(H7827="","",IFERROR(INDEX(Pengeluaran1,MATCH('Buku Besar'!H7827,Akun1,0)),""))</f>
        <v/>
      </c>
    </row>
    <row r="7828" spans="1:13" x14ac:dyDescent="0.25">
      <c r="A7828" s="91" t="str">
        <f t="shared" si="244"/>
        <v/>
      </c>
      <c r="B7828" s="330" t="str">
        <f>IF(A7828="","",IFERROR(INDEX(Tanggal,MATCH('Buku Besar'!A7828,Akun,0)),""))</f>
        <v/>
      </c>
      <c r="C7828" s="2" t="str">
        <f>IF(A7828="","",IFERROR(INDEX(Keterangan,MATCH('Buku Besar'!A7828,Akun,0)),""))</f>
        <v/>
      </c>
      <c r="D7828" s="2" t="str">
        <f>IF(A7828="","",IFERROR(INDEX(Reff,MATCH('Buku Besar'!A7828,Akun,0)),""))</f>
        <v/>
      </c>
      <c r="E7828" s="331" t="str">
        <f>IF(A7828="","",IFERROR(INDEX(Penerimaan,MATCH('Buku Besar'!A7828,Akun,0)),""))</f>
        <v/>
      </c>
      <c r="F7828" s="331" t="str">
        <f>IF(A7828="","",IFERROR(INDEX(Pengeluaran,MATCH('Buku Besar'!A7828,Akun,0)),""))</f>
        <v/>
      </c>
      <c r="H7828" s="91" t="str">
        <f t="shared" si="245"/>
        <v/>
      </c>
      <c r="I7828" s="330" t="str">
        <f>IF(H7828="","",IFERROR(INDEX(Tanggal1,MATCH('Buku Besar'!H7828,Akun1,0)),""))</f>
        <v/>
      </c>
      <c r="J7828" s="2" t="str">
        <f>IF(H7828="","",IFERROR(INDEX(Keterangan1,MATCH('Buku Besar'!H7828,Akun1,0)),""))</f>
        <v/>
      </c>
      <c r="K7828" s="2" t="str">
        <f>IF(H7828="","",IFERROR(INDEX(Reff1,MATCH('Buku Besar'!H7828,Akun1,0)),""))</f>
        <v/>
      </c>
      <c r="L7828" s="331" t="str">
        <f>IF(H7828="","",IFERROR(INDEX(Penerimaan1,MATCH('Buku Besar'!H7828,Akun1,0)),""))</f>
        <v/>
      </c>
      <c r="M7828" s="331" t="str">
        <f>IF(H7828="","",IFERROR(INDEX(Pengeluaran1,MATCH('Buku Besar'!H7828,Akun1,0)),""))</f>
        <v/>
      </c>
    </row>
    <row r="7829" spans="1:13" x14ac:dyDescent="0.25">
      <c r="A7829" s="91" t="str">
        <f t="shared" si="244"/>
        <v/>
      </c>
      <c r="B7829" s="330" t="str">
        <f>IF(A7829="","",IFERROR(INDEX(Tanggal,MATCH('Buku Besar'!A7829,Akun,0)),""))</f>
        <v/>
      </c>
      <c r="C7829" s="2" t="str">
        <f>IF(A7829="","",IFERROR(INDEX(Keterangan,MATCH('Buku Besar'!A7829,Akun,0)),""))</f>
        <v/>
      </c>
      <c r="D7829" s="2" t="str">
        <f>IF(A7829="","",IFERROR(INDEX(Reff,MATCH('Buku Besar'!A7829,Akun,0)),""))</f>
        <v/>
      </c>
      <c r="E7829" s="331" t="str">
        <f>IF(A7829="","",IFERROR(INDEX(Penerimaan,MATCH('Buku Besar'!A7829,Akun,0)),""))</f>
        <v/>
      </c>
      <c r="F7829" s="331" t="str">
        <f>IF(A7829="","",IFERROR(INDEX(Pengeluaran,MATCH('Buku Besar'!A7829,Akun,0)),""))</f>
        <v/>
      </c>
      <c r="H7829" s="91" t="str">
        <f t="shared" si="245"/>
        <v/>
      </c>
      <c r="I7829" s="330" t="str">
        <f>IF(H7829="","",IFERROR(INDEX(Tanggal1,MATCH('Buku Besar'!H7829,Akun1,0)),""))</f>
        <v/>
      </c>
      <c r="J7829" s="2" t="str">
        <f>IF(H7829="","",IFERROR(INDEX(Keterangan1,MATCH('Buku Besar'!H7829,Akun1,0)),""))</f>
        <v/>
      </c>
      <c r="K7829" s="2" t="str">
        <f>IF(H7829="","",IFERROR(INDEX(Reff1,MATCH('Buku Besar'!H7829,Akun1,0)),""))</f>
        <v/>
      </c>
      <c r="L7829" s="331" t="str">
        <f>IF(H7829="","",IFERROR(INDEX(Penerimaan1,MATCH('Buku Besar'!H7829,Akun1,0)),""))</f>
        <v/>
      </c>
      <c r="M7829" s="331" t="str">
        <f>IF(H7829="","",IFERROR(INDEX(Pengeluaran1,MATCH('Buku Besar'!H7829,Akun1,0)),""))</f>
        <v/>
      </c>
    </row>
    <row r="7830" spans="1:13" x14ac:dyDescent="0.25">
      <c r="A7830" s="91" t="str">
        <f t="shared" si="244"/>
        <v/>
      </c>
      <c r="B7830" s="330" t="str">
        <f>IF(A7830="","",IFERROR(INDEX(Tanggal,MATCH('Buku Besar'!A7830,Akun,0)),""))</f>
        <v/>
      </c>
      <c r="C7830" s="2" t="str">
        <f>IF(A7830="","",IFERROR(INDEX(Keterangan,MATCH('Buku Besar'!A7830,Akun,0)),""))</f>
        <v/>
      </c>
      <c r="D7830" s="2" t="str">
        <f>IF(A7830="","",IFERROR(INDEX(Reff,MATCH('Buku Besar'!A7830,Akun,0)),""))</f>
        <v/>
      </c>
      <c r="E7830" s="331" t="str">
        <f>IF(A7830="","",IFERROR(INDEX(Penerimaan,MATCH('Buku Besar'!A7830,Akun,0)),""))</f>
        <v/>
      </c>
      <c r="F7830" s="331" t="str">
        <f>IF(A7830="","",IFERROR(INDEX(Pengeluaran,MATCH('Buku Besar'!A7830,Akun,0)),""))</f>
        <v/>
      </c>
      <c r="H7830" s="91" t="str">
        <f t="shared" si="245"/>
        <v/>
      </c>
      <c r="I7830" s="330" t="str">
        <f>IF(H7830="","",IFERROR(INDEX(Tanggal1,MATCH('Buku Besar'!H7830,Akun1,0)),""))</f>
        <v/>
      </c>
      <c r="J7830" s="2" t="str">
        <f>IF(H7830="","",IFERROR(INDEX(Keterangan1,MATCH('Buku Besar'!H7830,Akun1,0)),""))</f>
        <v/>
      </c>
      <c r="K7830" s="2" t="str">
        <f>IF(H7830="","",IFERROR(INDEX(Reff1,MATCH('Buku Besar'!H7830,Akun1,0)),""))</f>
        <v/>
      </c>
      <c r="L7830" s="331" t="str">
        <f>IF(H7830="","",IFERROR(INDEX(Penerimaan1,MATCH('Buku Besar'!H7830,Akun1,0)),""))</f>
        <v/>
      </c>
      <c r="M7830" s="331" t="str">
        <f>IF(H7830="","",IFERROR(INDEX(Pengeluaran1,MATCH('Buku Besar'!H7830,Akun1,0)),""))</f>
        <v/>
      </c>
    </row>
    <row r="7831" spans="1:13" x14ac:dyDescent="0.25">
      <c r="A7831" s="91" t="str">
        <f t="shared" si="244"/>
        <v/>
      </c>
      <c r="B7831" s="330" t="str">
        <f>IF(A7831="","",IFERROR(INDEX(Tanggal,MATCH('Buku Besar'!A7831,Akun,0)),""))</f>
        <v/>
      </c>
      <c r="C7831" s="2" t="str">
        <f>IF(A7831="","",IFERROR(INDEX(Keterangan,MATCH('Buku Besar'!A7831,Akun,0)),""))</f>
        <v/>
      </c>
      <c r="D7831" s="2" t="str">
        <f>IF(A7831="","",IFERROR(INDEX(Reff,MATCH('Buku Besar'!A7831,Akun,0)),""))</f>
        <v/>
      </c>
      <c r="E7831" s="331" t="str">
        <f>IF(A7831="","",IFERROR(INDEX(Penerimaan,MATCH('Buku Besar'!A7831,Akun,0)),""))</f>
        <v/>
      </c>
      <c r="F7831" s="331" t="str">
        <f>IF(A7831="","",IFERROR(INDEX(Pengeluaran,MATCH('Buku Besar'!A7831,Akun,0)),""))</f>
        <v/>
      </c>
      <c r="H7831" s="91" t="str">
        <f t="shared" si="245"/>
        <v/>
      </c>
      <c r="I7831" s="330" t="str">
        <f>IF(H7831="","",IFERROR(INDEX(Tanggal1,MATCH('Buku Besar'!H7831,Akun1,0)),""))</f>
        <v/>
      </c>
      <c r="J7831" s="2" t="str">
        <f>IF(H7831="","",IFERROR(INDEX(Keterangan1,MATCH('Buku Besar'!H7831,Akun1,0)),""))</f>
        <v/>
      </c>
      <c r="K7831" s="2" t="str">
        <f>IF(H7831="","",IFERROR(INDEX(Reff1,MATCH('Buku Besar'!H7831,Akun1,0)),""))</f>
        <v/>
      </c>
      <c r="L7831" s="331" t="str">
        <f>IF(H7831="","",IFERROR(INDEX(Penerimaan1,MATCH('Buku Besar'!H7831,Akun1,0)),""))</f>
        <v/>
      </c>
      <c r="M7831" s="331" t="str">
        <f>IF(H7831="","",IFERROR(INDEX(Pengeluaran1,MATCH('Buku Besar'!H7831,Akun1,0)),""))</f>
        <v/>
      </c>
    </row>
    <row r="7832" spans="1:13" x14ac:dyDescent="0.25">
      <c r="A7832" s="91" t="str">
        <f t="shared" si="244"/>
        <v/>
      </c>
      <c r="B7832" s="330" t="str">
        <f>IF(A7832="","",IFERROR(INDEX(Tanggal,MATCH('Buku Besar'!A7832,Akun,0)),""))</f>
        <v/>
      </c>
      <c r="C7832" s="2" t="str">
        <f>IF(A7832="","",IFERROR(INDEX(Keterangan,MATCH('Buku Besar'!A7832,Akun,0)),""))</f>
        <v/>
      </c>
      <c r="D7832" s="2" t="str">
        <f>IF(A7832="","",IFERROR(INDEX(Reff,MATCH('Buku Besar'!A7832,Akun,0)),""))</f>
        <v/>
      </c>
      <c r="E7832" s="331" t="str">
        <f>IF(A7832="","",IFERROR(INDEX(Penerimaan,MATCH('Buku Besar'!A7832,Akun,0)),""))</f>
        <v/>
      </c>
      <c r="F7832" s="331" t="str">
        <f>IF(A7832="","",IFERROR(INDEX(Pengeluaran,MATCH('Buku Besar'!A7832,Akun,0)),""))</f>
        <v/>
      </c>
      <c r="H7832" s="91" t="str">
        <f t="shared" si="245"/>
        <v/>
      </c>
      <c r="I7832" s="330" t="str">
        <f>IF(H7832="","",IFERROR(INDEX(Tanggal1,MATCH('Buku Besar'!H7832,Akun1,0)),""))</f>
        <v/>
      </c>
      <c r="J7832" s="2" t="str">
        <f>IF(H7832="","",IFERROR(INDEX(Keterangan1,MATCH('Buku Besar'!H7832,Akun1,0)),""))</f>
        <v/>
      </c>
      <c r="K7832" s="2" t="str">
        <f>IF(H7832="","",IFERROR(INDEX(Reff1,MATCH('Buku Besar'!H7832,Akun1,0)),""))</f>
        <v/>
      </c>
      <c r="L7832" s="331" t="str">
        <f>IF(H7832="","",IFERROR(INDEX(Penerimaan1,MATCH('Buku Besar'!H7832,Akun1,0)),""))</f>
        <v/>
      </c>
      <c r="M7832" s="331" t="str">
        <f>IF(H7832="","",IFERROR(INDEX(Pengeluaran1,MATCH('Buku Besar'!H7832,Akun1,0)),""))</f>
        <v/>
      </c>
    </row>
    <row r="7833" spans="1:13" x14ac:dyDescent="0.25">
      <c r="A7833" s="91" t="str">
        <f t="shared" si="244"/>
        <v/>
      </c>
      <c r="B7833" s="330" t="str">
        <f>IF(A7833="","",IFERROR(INDEX(Tanggal,MATCH('Buku Besar'!A7833,Akun,0)),""))</f>
        <v/>
      </c>
      <c r="C7833" s="2" t="str">
        <f>IF(A7833="","",IFERROR(INDEX(Keterangan,MATCH('Buku Besar'!A7833,Akun,0)),""))</f>
        <v/>
      </c>
      <c r="D7833" s="2" t="str">
        <f>IF(A7833="","",IFERROR(INDEX(Reff,MATCH('Buku Besar'!A7833,Akun,0)),""))</f>
        <v/>
      </c>
      <c r="E7833" s="331" t="str">
        <f>IF(A7833="","",IFERROR(INDEX(Penerimaan,MATCH('Buku Besar'!A7833,Akun,0)),""))</f>
        <v/>
      </c>
      <c r="F7833" s="331" t="str">
        <f>IF(A7833="","",IFERROR(INDEX(Pengeluaran,MATCH('Buku Besar'!A7833,Akun,0)),""))</f>
        <v/>
      </c>
      <c r="H7833" s="91" t="str">
        <f t="shared" si="245"/>
        <v/>
      </c>
      <c r="I7833" s="330" t="str">
        <f>IF(H7833="","",IFERROR(INDEX(Tanggal1,MATCH('Buku Besar'!H7833,Akun1,0)),""))</f>
        <v/>
      </c>
      <c r="J7833" s="2" t="str">
        <f>IF(H7833="","",IFERROR(INDEX(Keterangan1,MATCH('Buku Besar'!H7833,Akun1,0)),""))</f>
        <v/>
      </c>
      <c r="K7833" s="2" t="str">
        <f>IF(H7833="","",IFERROR(INDEX(Reff1,MATCH('Buku Besar'!H7833,Akun1,0)),""))</f>
        <v/>
      </c>
      <c r="L7833" s="331" t="str">
        <f>IF(H7833="","",IFERROR(INDEX(Penerimaan1,MATCH('Buku Besar'!H7833,Akun1,0)),""))</f>
        <v/>
      </c>
      <c r="M7833" s="331" t="str">
        <f>IF(H7833="","",IFERROR(INDEX(Pengeluaran1,MATCH('Buku Besar'!H7833,Akun1,0)),""))</f>
        <v/>
      </c>
    </row>
    <row r="7834" spans="1:13" x14ac:dyDescent="0.25">
      <c r="A7834" s="91" t="str">
        <f t="shared" si="244"/>
        <v/>
      </c>
      <c r="B7834" s="330" t="str">
        <f>IF(A7834="","",IFERROR(INDEX(Tanggal,MATCH('Buku Besar'!A7834,Akun,0)),""))</f>
        <v/>
      </c>
      <c r="C7834" s="2" t="str">
        <f>IF(A7834="","",IFERROR(INDEX(Keterangan,MATCH('Buku Besar'!A7834,Akun,0)),""))</f>
        <v/>
      </c>
      <c r="D7834" s="2" t="str">
        <f>IF(A7834="","",IFERROR(INDEX(Reff,MATCH('Buku Besar'!A7834,Akun,0)),""))</f>
        <v/>
      </c>
      <c r="E7834" s="331" t="str">
        <f>IF(A7834="","",IFERROR(INDEX(Penerimaan,MATCH('Buku Besar'!A7834,Akun,0)),""))</f>
        <v/>
      </c>
      <c r="F7834" s="331" t="str">
        <f>IF(A7834="","",IFERROR(INDEX(Pengeluaran,MATCH('Buku Besar'!A7834,Akun,0)),""))</f>
        <v/>
      </c>
      <c r="H7834" s="91" t="str">
        <f t="shared" si="245"/>
        <v/>
      </c>
      <c r="I7834" s="330" t="str">
        <f>IF(H7834="","",IFERROR(INDEX(Tanggal1,MATCH('Buku Besar'!H7834,Akun1,0)),""))</f>
        <v/>
      </c>
      <c r="J7834" s="2" t="str">
        <f>IF(H7834="","",IFERROR(INDEX(Keterangan1,MATCH('Buku Besar'!H7834,Akun1,0)),""))</f>
        <v/>
      </c>
      <c r="K7834" s="2" t="str">
        <f>IF(H7834="","",IFERROR(INDEX(Reff1,MATCH('Buku Besar'!H7834,Akun1,0)),""))</f>
        <v/>
      </c>
      <c r="L7834" s="331" t="str">
        <f>IF(H7834="","",IFERROR(INDEX(Penerimaan1,MATCH('Buku Besar'!H7834,Akun1,0)),""))</f>
        <v/>
      </c>
      <c r="M7834" s="331" t="str">
        <f>IF(H7834="","",IFERROR(INDEX(Pengeluaran1,MATCH('Buku Besar'!H7834,Akun1,0)),""))</f>
        <v/>
      </c>
    </row>
    <row r="7835" spans="1:13" x14ac:dyDescent="0.25">
      <c r="A7835" s="91" t="str">
        <f t="shared" si="244"/>
        <v/>
      </c>
      <c r="B7835" s="330" t="str">
        <f>IF(A7835="","",IFERROR(INDEX(Tanggal,MATCH('Buku Besar'!A7835,Akun,0)),""))</f>
        <v/>
      </c>
      <c r="C7835" s="2" t="str">
        <f>IF(A7835="","",IFERROR(INDEX(Keterangan,MATCH('Buku Besar'!A7835,Akun,0)),""))</f>
        <v/>
      </c>
      <c r="D7835" s="2" t="str">
        <f>IF(A7835="","",IFERROR(INDEX(Reff,MATCH('Buku Besar'!A7835,Akun,0)),""))</f>
        <v/>
      </c>
      <c r="E7835" s="331" t="str">
        <f>IF(A7835="","",IFERROR(INDEX(Penerimaan,MATCH('Buku Besar'!A7835,Akun,0)),""))</f>
        <v/>
      </c>
      <c r="F7835" s="331" t="str">
        <f>IF(A7835="","",IFERROR(INDEX(Pengeluaran,MATCH('Buku Besar'!A7835,Akun,0)),""))</f>
        <v/>
      </c>
      <c r="H7835" s="91" t="str">
        <f t="shared" si="245"/>
        <v/>
      </c>
      <c r="I7835" s="330" t="str">
        <f>IF(H7835="","",IFERROR(INDEX(Tanggal1,MATCH('Buku Besar'!H7835,Akun1,0)),""))</f>
        <v/>
      </c>
      <c r="J7835" s="2" t="str">
        <f>IF(H7835="","",IFERROR(INDEX(Keterangan1,MATCH('Buku Besar'!H7835,Akun1,0)),""))</f>
        <v/>
      </c>
      <c r="K7835" s="2" t="str">
        <f>IF(H7835="","",IFERROR(INDEX(Reff1,MATCH('Buku Besar'!H7835,Akun1,0)),""))</f>
        <v/>
      </c>
      <c r="L7835" s="331" t="str">
        <f>IF(H7835="","",IFERROR(INDEX(Penerimaan1,MATCH('Buku Besar'!H7835,Akun1,0)),""))</f>
        <v/>
      </c>
      <c r="M7835" s="331" t="str">
        <f>IF(H7835="","",IFERROR(INDEX(Pengeluaran1,MATCH('Buku Besar'!H7835,Akun1,0)),""))</f>
        <v/>
      </c>
    </row>
    <row r="7836" spans="1:13" x14ac:dyDescent="0.25">
      <c r="A7836" s="91" t="str">
        <f t="shared" si="244"/>
        <v/>
      </c>
      <c r="B7836" s="330" t="str">
        <f>IF(A7836="","",IFERROR(INDEX(Tanggal,MATCH('Buku Besar'!A7836,Akun,0)),""))</f>
        <v/>
      </c>
      <c r="C7836" s="2" t="str">
        <f>IF(A7836="","",IFERROR(INDEX(Keterangan,MATCH('Buku Besar'!A7836,Akun,0)),""))</f>
        <v/>
      </c>
      <c r="D7836" s="2" t="str">
        <f>IF(A7836="","",IFERROR(INDEX(Reff,MATCH('Buku Besar'!A7836,Akun,0)),""))</f>
        <v/>
      </c>
      <c r="E7836" s="331" t="str">
        <f>IF(A7836="","",IFERROR(INDEX(Penerimaan,MATCH('Buku Besar'!A7836,Akun,0)),""))</f>
        <v/>
      </c>
      <c r="F7836" s="331" t="str">
        <f>IF(A7836="","",IFERROR(INDEX(Pengeluaran,MATCH('Buku Besar'!A7836,Akun,0)),""))</f>
        <v/>
      </c>
      <c r="H7836" s="91" t="str">
        <f t="shared" si="245"/>
        <v/>
      </c>
      <c r="I7836" s="330" t="str">
        <f>IF(H7836="","",IFERROR(INDEX(Tanggal1,MATCH('Buku Besar'!H7836,Akun1,0)),""))</f>
        <v/>
      </c>
      <c r="J7836" s="2" t="str">
        <f>IF(H7836="","",IFERROR(INDEX(Keterangan1,MATCH('Buku Besar'!H7836,Akun1,0)),""))</f>
        <v/>
      </c>
      <c r="K7836" s="2" t="str">
        <f>IF(H7836="","",IFERROR(INDEX(Reff1,MATCH('Buku Besar'!H7836,Akun1,0)),""))</f>
        <v/>
      </c>
      <c r="L7836" s="331" t="str">
        <f>IF(H7836="","",IFERROR(INDEX(Penerimaan1,MATCH('Buku Besar'!H7836,Akun1,0)),""))</f>
        <v/>
      </c>
      <c r="M7836" s="331" t="str">
        <f>IF(H7836="","",IFERROR(INDEX(Pengeluaran1,MATCH('Buku Besar'!H7836,Akun1,0)),""))</f>
        <v/>
      </c>
    </row>
    <row r="7837" spans="1:13" x14ac:dyDescent="0.25">
      <c r="A7837" s="91" t="str">
        <f t="shared" si="244"/>
        <v/>
      </c>
      <c r="B7837" s="330" t="str">
        <f>IF(A7837="","",IFERROR(INDEX(Tanggal,MATCH('Buku Besar'!A7837,Akun,0)),""))</f>
        <v/>
      </c>
      <c r="C7837" s="2" t="str">
        <f>IF(A7837="","",IFERROR(INDEX(Keterangan,MATCH('Buku Besar'!A7837,Akun,0)),""))</f>
        <v/>
      </c>
      <c r="D7837" s="2" t="str">
        <f>IF(A7837="","",IFERROR(INDEX(Reff,MATCH('Buku Besar'!A7837,Akun,0)),""))</f>
        <v/>
      </c>
      <c r="E7837" s="331" t="str">
        <f>IF(A7837="","",IFERROR(INDEX(Penerimaan,MATCH('Buku Besar'!A7837,Akun,0)),""))</f>
        <v/>
      </c>
      <c r="F7837" s="331" t="str">
        <f>IF(A7837="","",IFERROR(INDEX(Pengeluaran,MATCH('Buku Besar'!A7837,Akun,0)),""))</f>
        <v/>
      </c>
      <c r="H7837" s="91" t="str">
        <f t="shared" si="245"/>
        <v/>
      </c>
      <c r="I7837" s="330" t="str">
        <f>IF(H7837="","",IFERROR(INDEX(Tanggal1,MATCH('Buku Besar'!H7837,Akun1,0)),""))</f>
        <v/>
      </c>
      <c r="J7837" s="2" t="str">
        <f>IF(H7837="","",IFERROR(INDEX(Keterangan1,MATCH('Buku Besar'!H7837,Akun1,0)),""))</f>
        <v/>
      </c>
      <c r="K7837" s="2" t="str">
        <f>IF(H7837="","",IFERROR(INDEX(Reff1,MATCH('Buku Besar'!H7837,Akun1,0)),""))</f>
        <v/>
      </c>
      <c r="L7837" s="331" t="str">
        <f>IF(H7837="","",IFERROR(INDEX(Penerimaan1,MATCH('Buku Besar'!H7837,Akun1,0)),""))</f>
        <v/>
      </c>
      <c r="M7837" s="331" t="str">
        <f>IF(H7837="","",IFERROR(INDEX(Pengeluaran1,MATCH('Buku Besar'!H7837,Akun1,0)),""))</f>
        <v/>
      </c>
    </row>
    <row r="7838" spans="1:13" x14ac:dyDescent="0.25">
      <c r="A7838" s="91" t="str">
        <f t="shared" si="244"/>
        <v/>
      </c>
      <c r="B7838" s="330" t="str">
        <f>IF(A7838="","",IFERROR(INDEX(Tanggal,MATCH('Buku Besar'!A7838,Akun,0)),""))</f>
        <v/>
      </c>
      <c r="C7838" s="2" t="str">
        <f>IF(A7838="","",IFERROR(INDEX(Keterangan,MATCH('Buku Besar'!A7838,Akun,0)),""))</f>
        <v/>
      </c>
      <c r="D7838" s="2" t="str">
        <f>IF(A7838="","",IFERROR(INDEX(Reff,MATCH('Buku Besar'!A7838,Akun,0)),""))</f>
        <v/>
      </c>
      <c r="E7838" s="331" t="str">
        <f>IF(A7838="","",IFERROR(INDEX(Penerimaan,MATCH('Buku Besar'!A7838,Akun,0)),""))</f>
        <v/>
      </c>
      <c r="F7838" s="331" t="str">
        <f>IF(A7838="","",IFERROR(INDEX(Pengeluaran,MATCH('Buku Besar'!A7838,Akun,0)),""))</f>
        <v/>
      </c>
      <c r="H7838" s="91" t="str">
        <f t="shared" si="245"/>
        <v/>
      </c>
      <c r="I7838" s="330" t="str">
        <f>IF(H7838="","",IFERROR(INDEX(Tanggal1,MATCH('Buku Besar'!H7838,Akun1,0)),""))</f>
        <v/>
      </c>
      <c r="J7838" s="2" t="str">
        <f>IF(H7838="","",IFERROR(INDEX(Keterangan1,MATCH('Buku Besar'!H7838,Akun1,0)),""))</f>
        <v/>
      </c>
      <c r="K7838" s="2" t="str">
        <f>IF(H7838="","",IFERROR(INDEX(Reff1,MATCH('Buku Besar'!H7838,Akun1,0)),""))</f>
        <v/>
      </c>
      <c r="L7838" s="331" t="str">
        <f>IF(H7838="","",IFERROR(INDEX(Penerimaan1,MATCH('Buku Besar'!H7838,Akun1,0)),""))</f>
        <v/>
      </c>
      <c r="M7838" s="331" t="str">
        <f>IF(H7838="","",IFERROR(INDEX(Pengeluaran1,MATCH('Buku Besar'!H7838,Akun1,0)),""))</f>
        <v/>
      </c>
    </row>
    <row r="7839" spans="1:13" x14ac:dyDescent="0.25">
      <c r="A7839" s="91" t="str">
        <f t="shared" si="244"/>
        <v/>
      </c>
      <c r="B7839" s="330" t="str">
        <f>IF(A7839="","",IFERROR(INDEX(Tanggal,MATCH('Buku Besar'!A7839,Akun,0)),""))</f>
        <v/>
      </c>
      <c r="C7839" s="2" t="str">
        <f>IF(A7839="","",IFERROR(INDEX(Keterangan,MATCH('Buku Besar'!A7839,Akun,0)),""))</f>
        <v/>
      </c>
      <c r="D7839" s="2" t="str">
        <f>IF(A7839="","",IFERROR(INDEX(Reff,MATCH('Buku Besar'!A7839,Akun,0)),""))</f>
        <v/>
      </c>
      <c r="E7839" s="331" t="str">
        <f>IF(A7839="","",IFERROR(INDEX(Penerimaan,MATCH('Buku Besar'!A7839,Akun,0)),""))</f>
        <v/>
      </c>
      <c r="F7839" s="331" t="str">
        <f>IF(A7839="","",IFERROR(INDEX(Pengeluaran,MATCH('Buku Besar'!A7839,Akun,0)),""))</f>
        <v/>
      </c>
      <c r="H7839" s="91" t="str">
        <f t="shared" si="245"/>
        <v/>
      </c>
      <c r="I7839" s="330" t="str">
        <f>IF(H7839="","",IFERROR(INDEX(Tanggal1,MATCH('Buku Besar'!H7839,Akun1,0)),""))</f>
        <v/>
      </c>
      <c r="J7839" s="2" t="str">
        <f>IF(H7839="","",IFERROR(INDEX(Keterangan1,MATCH('Buku Besar'!H7839,Akun1,0)),""))</f>
        <v/>
      </c>
      <c r="K7839" s="2" t="str">
        <f>IF(H7839="","",IFERROR(INDEX(Reff1,MATCH('Buku Besar'!H7839,Akun1,0)),""))</f>
        <v/>
      </c>
      <c r="L7839" s="331" t="str">
        <f>IF(H7839="","",IFERROR(INDEX(Penerimaan1,MATCH('Buku Besar'!H7839,Akun1,0)),""))</f>
        <v/>
      </c>
      <c r="M7839" s="331" t="str">
        <f>IF(H7839="","",IFERROR(INDEX(Pengeluaran1,MATCH('Buku Besar'!H7839,Akun1,0)),""))</f>
        <v/>
      </c>
    </row>
    <row r="7840" spans="1:13" x14ac:dyDescent="0.25">
      <c r="A7840" s="91" t="str">
        <f t="shared" si="244"/>
        <v/>
      </c>
      <c r="B7840" s="330" t="str">
        <f>IF(A7840="","",IFERROR(INDEX(Tanggal,MATCH('Buku Besar'!A7840,Akun,0)),""))</f>
        <v/>
      </c>
      <c r="C7840" s="2" t="str">
        <f>IF(A7840="","",IFERROR(INDEX(Keterangan,MATCH('Buku Besar'!A7840,Akun,0)),""))</f>
        <v/>
      </c>
      <c r="D7840" s="2" t="str">
        <f>IF(A7840="","",IFERROR(INDEX(Reff,MATCH('Buku Besar'!A7840,Akun,0)),""))</f>
        <v/>
      </c>
      <c r="E7840" s="331" t="str">
        <f>IF(A7840="","",IFERROR(INDEX(Penerimaan,MATCH('Buku Besar'!A7840,Akun,0)),""))</f>
        <v/>
      </c>
      <c r="F7840" s="331" t="str">
        <f>IF(A7840="","",IFERROR(INDEX(Pengeluaran,MATCH('Buku Besar'!A7840,Akun,0)),""))</f>
        <v/>
      </c>
      <c r="H7840" s="91" t="str">
        <f t="shared" si="245"/>
        <v/>
      </c>
      <c r="I7840" s="330" t="str">
        <f>IF(H7840="","",IFERROR(INDEX(Tanggal1,MATCH('Buku Besar'!H7840,Akun1,0)),""))</f>
        <v/>
      </c>
      <c r="J7840" s="2" t="str">
        <f>IF(H7840="","",IFERROR(INDEX(Keterangan1,MATCH('Buku Besar'!H7840,Akun1,0)),""))</f>
        <v/>
      </c>
      <c r="K7840" s="2" t="str">
        <f>IF(H7840="","",IFERROR(INDEX(Reff1,MATCH('Buku Besar'!H7840,Akun1,0)),""))</f>
        <v/>
      </c>
      <c r="L7840" s="331" t="str">
        <f>IF(H7840="","",IFERROR(INDEX(Penerimaan1,MATCH('Buku Besar'!H7840,Akun1,0)),""))</f>
        <v/>
      </c>
      <c r="M7840" s="331" t="str">
        <f>IF(H7840="","",IFERROR(INDEX(Pengeluaran1,MATCH('Buku Besar'!H7840,Akun1,0)),""))</f>
        <v/>
      </c>
    </row>
    <row r="7841" spans="1:13" x14ac:dyDescent="0.25">
      <c r="A7841" s="91" t="str">
        <f t="shared" si="244"/>
        <v/>
      </c>
      <c r="B7841" s="330" t="str">
        <f>IF(A7841="","",IFERROR(INDEX(Tanggal,MATCH('Buku Besar'!A7841,Akun,0)),""))</f>
        <v/>
      </c>
      <c r="C7841" s="2" t="str">
        <f>IF(A7841="","",IFERROR(INDEX(Keterangan,MATCH('Buku Besar'!A7841,Akun,0)),""))</f>
        <v/>
      </c>
      <c r="D7841" s="2" t="str">
        <f>IF(A7841="","",IFERROR(INDEX(Reff,MATCH('Buku Besar'!A7841,Akun,0)),""))</f>
        <v/>
      </c>
      <c r="E7841" s="331" t="str">
        <f>IF(A7841="","",IFERROR(INDEX(Penerimaan,MATCH('Buku Besar'!A7841,Akun,0)),""))</f>
        <v/>
      </c>
      <c r="F7841" s="331" t="str">
        <f>IF(A7841="","",IFERROR(INDEX(Pengeluaran,MATCH('Buku Besar'!A7841,Akun,0)),""))</f>
        <v/>
      </c>
      <c r="H7841" s="91" t="str">
        <f t="shared" si="245"/>
        <v/>
      </c>
      <c r="I7841" s="330" t="str">
        <f>IF(H7841="","",IFERROR(INDEX(Tanggal1,MATCH('Buku Besar'!H7841,Akun1,0)),""))</f>
        <v/>
      </c>
      <c r="J7841" s="2" t="str">
        <f>IF(H7841="","",IFERROR(INDEX(Keterangan1,MATCH('Buku Besar'!H7841,Akun1,0)),""))</f>
        <v/>
      </c>
      <c r="K7841" s="2" t="str">
        <f>IF(H7841="","",IFERROR(INDEX(Reff1,MATCH('Buku Besar'!H7841,Akun1,0)),""))</f>
        <v/>
      </c>
      <c r="L7841" s="331" t="str">
        <f>IF(H7841="","",IFERROR(INDEX(Penerimaan1,MATCH('Buku Besar'!H7841,Akun1,0)),""))</f>
        <v/>
      </c>
      <c r="M7841" s="331" t="str">
        <f>IF(H7841="","",IFERROR(INDEX(Pengeluaran1,MATCH('Buku Besar'!H7841,Akun1,0)),""))</f>
        <v/>
      </c>
    </row>
    <row r="7842" spans="1:13" x14ac:dyDescent="0.25">
      <c r="A7842" s="91" t="str">
        <f t="shared" si="244"/>
        <v/>
      </c>
      <c r="B7842" s="330" t="str">
        <f>IF(A7842="","",IFERROR(INDEX(Tanggal,MATCH('Buku Besar'!A7842,Akun,0)),""))</f>
        <v/>
      </c>
      <c r="C7842" s="2" t="str">
        <f>IF(A7842="","",IFERROR(INDEX(Keterangan,MATCH('Buku Besar'!A7842,Akun,0)),""))</f>
        <v/>
      </c>
      <c r="D7842" s="2" t="str">
        <f>IF(A7842="","",IFERROR(INDEX(Reff,MATCH('Buku Besar'!A7842,Akun,0)),""))</f>
        <v/>
      </c>
      <c r="E7842" s="331" t="str">
        <f>IF(A7842="","",IFERROR(INDEX(Penerimaan,MATCH('Buku Besar'!A7842,Akun,0)),""))</f>
        <v/>
      </c>
      <c r="F7842" s="331" t="str">
        <f>IF(A7842="","",IFERROR(INDEX(Pengeluaran,MATCH('Buku Besar'!A7842,Akun,0)),""))</f>
        <v/>
      </c>
      <c r="H7842" s="91" t="str">
        <f t="shared" si="245"/>
        <v/>
      </c>
      <c r="I7842" s="330" t="str">
        <f>IF(H7842="","",IFERROR(INDEX(Tanggal1,MATCH('Buku Besar'!H7842,Akun1,0)),""))</f>
        <v/>
      </c>
      <c r="J7842" s="2" t="str">
        <f>IF(H7842="","",IFERROR(INDEX(Keterangan1,MATCH('Buku Besar'!H7842,Akun1,0)),""))</f>
        <v/>
      </c>
      <c r="K7842" s="2" t="str">
        <f>IF(H7842="","",IFERROR(INDEX(Reff1,MATCH('Buku Besar'!H7842,Akun1,0)),""))</f>
        <v/>
      </c>
      <c r="L7842" s="331" t="str">
        <f>IF(H7842="","",IFERROR(INDEX(Penerimaan1,MATCH('Buku Besar'!H7842,Akun1,0)),""))</f>
        <v/>
      </c>
      <c r="M7842" s="331" t="str">
        <f>IF(H7842="","",IFERROR(INDEX(Pengeluaran1,MATCH('Buku Besar'!H7842,Akun1,0)),""))</f>
        <v/>
      </c>
    </row>
    <row r="7843" spans="1:13" x14ac:dyDescent="0.25">
      <c r="A7843" s="91" t="str">
        <f t="shared" si="244"/>
        <v/>
      </c>
      <c r="B7843" s="330" t="str">
        <f>IF(A7843="","",IFERROR(INDEX(Tanggal,MATCH('Buku Besar'!A7843,Akun,0)),""))</f>
        <v/>
      </c>
      <c r="C7843" s="2" t="str">
        <f>IF(A7843="","",IFERROR(INDEX(Keterangan,MATCH('Buku Besar'!A7843,Akun,0)),""))</f>
        <v/>
      </c>
      <c r="D7843" s="2" t="str">
        <f>IF(A7843="","",IFERROR(INDEX(Reff,MATCH('Buku Besar'!A7843,Akun,0)),""))</f>
        <v/>
      </c>
      <c r="E7843" s="331" t="str">
        <f>IF(A7843="","",IFERROR(INDEX(Penerimaan,MATCH('Buku Besar'!A7843,Akun,0)),""))</f>
        <v/>
      </c>
      <c r="F7843" s="331" t="str">
        <f>IF(A7843="","",IFERROR(INDEX(Pengeluaran,MATCH('Buku Besar'!A7843,Akun,0)),""))</f>
        <v/>
      </c>
      <c r="H7843" s="91" t="str">
        <f t="shared" si="245"/>
        <v/>
      </c>
      <c r="I7843" s="330" t="str">
        <f>IF(H7843="","",IFERROR(INDEX(Tanggal1,MATCH('Buku Besar'!H7843,Akun1,0)),""))</f>
        <v/>
      </c>
      <c r="J7843" s="2" t="str">
        <f>IF(H7843="","",IFERROR(INDEX(Keterangan1,MATCH('Buku Besar'!H7843,Akun1,0)),""))</f>
        <v/>
      </c>
      <c r="K7843" s="2" t="str">
        <f>IF(H7843="","",IFERROR(INDEX(Reff1,MATCH('Buku Besar'!H7843,Akun1,0)),""))</f>
        <v/>
      </c>
      <c r="L7843" s="331" t="str">
        <f>IF(H7843="","",IFERROR(INDEX(Penerimaan1,MATCH('Buku Besar'!H7843,Akun1,0)),""))</f>
        <v/>
      </c>
      <c r="M7843" s="331" t="str">
        <f>IF(H7843="","",IFERROR(INDEX(Pengeluaran1,MATCH('Buku Besar'!H7843,Akun1,0)),""))</f>
        <v/>
      </c>
    </row>
    <row r="7844" spans="1:13" x14ac:dyDescent="0.25">
      <c r="A7844" s="91" t="str">
        <f t="shared" si="244"/>
        <v/>
      </c>
      <c r="B7844" s="330" t="str">
        <f>IF(A7844="","",IFERROR(INDEX(Tanggal,MATCH('Buku Besar'!A7844,Akun,0)),""))</f>
        <v/>
      </c>
      <c r="C7844" s="2" t="str">
        <f>IF(A7844="","",IFERROR(INDEX(Keterangan,MATCH('Buku Besar'!A7844,Akun,0)),""))</f>
        <v/>
      </c>
      <c r="D7844" s="2" t="str">
        <f>IF(A7844="","",IFERROR(INDEX(Reff,MATCH('Buku Besar'!A7844,Akun,0)),""))</f>
        <v/>
      </c>
      <c r="E7844" s="331" t="str">
        <f>IF(A7844="","",IFERROR(INDEX(Penerimaan,MATCH('Buku Besar'!A7844,Akun,0)),""))</f>
        <v/>
      </c>
      <c r="F7844" s="331" t="str">
        <f>IF(A7844="","",IFERROR(INDEX(Pengeluaran,MATCH('Buku Besar'!A7844,Akun,0)),""))</f>
        <v/>
      </c>
      <c r="H7844" s="91" t="str">
        <f t="shared" si="245"/>
        <v/>
      </c>
      <c r="I7844" s="330" t="str">
        <f>IF(H7844="","",IFERROR(INDEX(Tanggal1,MATCH('Buku Besar'!H7844,Akun1,0)),""))</f>
        <v/>
      </c>
      <c r="J7844" s="2" t="str">
        <f>IF(H7844="","",IFERROR(INDEX(Keterangan1,MATCH('Buku Besar'!H7844,Akun1,0)),""))</f>
        <v/>
      </c>
      <c r="K7844" s="2" t="str">
        <f>IF(H7844="","",IFERROR(INDEX(Reff1,MATCH('Buku Besar'!H7844,Akun1,0)),""))</f>
        <v/>
      </c>
      <c r="L7844" s="331" t="str">
        <f>IF(H7844="","",IFERROR(INDEX(Penerimaan1,MATCH('Buku Besar'!H7844,Akun1,0)),""))</f>
        <v/>
      </c>
      <c r="M7844" s="331" t="str">
        <f>IF(H7844="","",IFERROR(INDEX(Pengeluaran1,MATCH('Buku Besar'!H7844,Akun1,0)),""))</f>
        <v/>
      </c>
    </row>
    <row r="7845" spans="1:13" x14ac:dyDescent="0.25">
      <c r="A7845" s="91" t="str">
        <f t="shared" si="244"/>
        <v/>
      </c>
      <c r="B7845" s="330" t="str">
        <f>IF(A7845="","",IFERROR(INDEX(Tanggal,MATCH('Buku Besar'!A7845,Akun,0)),""))</f>
        <v/>
      </c>
      <c r="C7845" s="2" t="str">
        <f>IF(A7845="","",IFERROR(INDEX(Keterangan,MATCH('Buku Besar'!A7845,Akun,0)),""))</f>
        <v/>
      </c>
      <c r="D7845" s="2" t="str">
        <f>IF(A7845="","",IFERROR(INDEX(Reff,MATCH('Buku Besar'!A7845,Akun,0)),""))</f>
        <v/>
      </c>
      <c r="E7845" s="331" t="str">
        <f>IF(A7845="","",IFERROR(INDEX(Penerimaan,MATCH('Buku Besar'!A7845,Akun,0)),""))</f>
        <v/>
      </c>
      <c r="F7845" s="331" t="str">
        <f>IF(A7845="","",IFERROR(INDEX(Pengeluaran,MATCH('Buku Besar'!A7845,Akun,0)),""))</f>
        <v/>
      </c>
      <c r="H7845" s="91" t="str">
        <f t="shared" si="245"/>
        <v/>
      </c>
      <c r="I7845" s="330" t="str">
        <f>IF(H7845="","",IFERROR(INDEX(Tanggal1,MATCH('Buku Besar'!H7845,Akun1,0)),""))</f>
        <v/>
      </c>
      <c r="J7845" s="2" t="str">
        <f>IF(H7845="","",IFERROR(INDEX(Keterangan1,MATCH('Buku Besar'!H7845,Akun1,0)),""))</f>
        <v/>
      </c>
      <c r="K7845" s="2" t="str">
        <f>IF(H7845="","",IFERROR(INDEX(Reff1,MATCH('Buku Besar'!H7845,Akun1,0)),""))</f>
        <v/>
      </c>
      <c r="L7845" s="331" t="str">
        <f>IF(H7845="","",IFERROR(INDEX(Penerimaan1,MATCH('Buku Besar'!H7845,Akun1,0)),""))</f>
        <v/>
      </c>
      <c r="M7845" s="331" t="str">
        <f>IF(H7845="","",IFERROR(INDEX(Pengeluaran1,MATCH('Buku Besar'!H7845,Akun1,0)),""))</f>
        <v/>
      </c>
    </row>
    <row r="7846" spans="1:13" x14ac:dyDescent="0.25">
      <c r="A7846" s="91" t="str">
        <f t="shared" si="244"/>
        <v/>
      </c>
      <c r="B7846" s="330" t="str">
        <f>IF(A7846="","",IFERROR(INDEX(Tanggal,MATCH('Buku Besar'!A7846,Akun,0)),""))</f>
        <v/>
      </c>
      <c r="C7846" s="2" t="str">
        <f>IF(A7846="","",IFERROR(INDEX(Keterangan,MATCH('Buku Besar'!A7846,Akun,0)),""))</f>
        <v/>
      </c>
      <c r="D7846" s="2" t="str">
        <f>IF(A7846="","",IFERROR(INDEX(Reff,MATCH('Buku Besar'!A7846,Akun,0)),""))</f>
        <v/>
      </c>
      <c r="E7846" s="331" t="str">
        <f>IF(A7846="","",IFERROR(INDEX(Penerimaan,MATCH('Buku Besar'!A7846,Akun,0)),""))</f>
        <v/>
      </c>
      <c r="F7846" s="331" t="str">
        <f>IF(A7846="","",IFERROR(INDEX(Pengeluaran,MATCH('Buku Besar'!A7846,Akun,0)),""))</f>
        <v/>
      </c>
      <c r="H7846" s="91" t="str">
        <f t="shared" si="245"/>
        <v/>
      </c>
      <c r="I7846" s="330" t="str">
        <f>IF(H7846="","",IFERROR(INDEX(Tanggal1,MATCH('Buku Besar'!H7846,Akun1,0)),""))</f>
        <v/>
      </c>
      <c r="J7846" s="2" t="str">
        <f>IF(H7846="","",IFERROR(INDEX(Keterangan1,MATCH('Buku Besar'!H7846,Akun1,0)),""))</f>
        <v/>
      </c>
      <c r="K7846" s="2" t="str">
        <f>IF(H7846="","",IFERROR(INDEX(Reff1,MATCH('Buku Besar'!H7846,Akun1,0)),""))</f>
        <v/>
      </c>
      <c r="L7846" s="331" t="str">
        <f>IF(H7846="","",IFERROR(INDEX(Penerimaan1,MATCH('Buku Besar'!H7846,Akun1,0)),""))</f>
        <v/>
      </c>
      <c r="M7846" s="331" t="str">
        <f>IF(H7846="","",IFERROR(INDEX(Pengeluaran1,MATCH('Buku Besar'!H7846,Akun1,0)),""))</f>
        <v/>
      </c>
    </row>
    <row r="7847" spans="1:13" x14ac:dyDescent="0.25">
      <c r="A7847" s="91" t="str">
        <f t="shared" si="244"/>
        <v/>
      </c>
      <c r="B7847" s="330" t="str">
        <f>IF(A7847="","",IFERROR(INDEX(Tanggal,MATCH('Buku Besar'!A7847,Akun,0)),""))</f>
        <v/>
      </c>
      <c r="C7847" s="2" t="str">
        <f>IF(A7847="","",IFERROR(INDEX(Keterangan,MATCH('Buku Besar'!A7847,Akun,0)),""))</f>
        <v/>
      </c>
      <c r="D7847" s="2" t="str">
        <f>IF(A7847="","",IFERROR(INDEX(Reff,MATCH('Buku Besar'!A7847,Akun,0)),""))</f>
        <v/>
      </c>
      <c r="E7847" s="331" t="str">
        <f>IF(A7847="","",IFERROR(INDEX(Penerimaan,MATCH('Buku Besar'!A7847,Akun,0)),""))</f>
        <v/>
      </c>
      <c r="F7847" s="331" t="str">
        <f>IF(A7847="","",IFERROR(INDEX(Pengeluaran,MATCH('Buku Besar'!A7847,Akun,0)),""))</f>
        <v/>
      </c>
      <c r="H7847" s="91" t="str">
        <f t="shared" si="245"/>
        <v/>
      </c>
      <c r="I7847" s="330" t="str">
        <f>IF(H7847="","",IFERROR(INDEX(Tanggal1,MATCH('Buku Besar'!H7847,Akun1,0)),""))</f>
        <v/>
      </c>
      <c r="J7847" s="2" t="str">
        <f>IF(H7847="","",IFERROR(INDEX(Keterangan1,MATCH('Buku Besar'!H7847,Akun1,0)),""))</f>
        <v/>
      </c>
      <c r="K7847" s="2" t="str">
        <f>IF(H7847="","",IFERROR(INDEX(Reff1,MATCH('Buku Besar'!H7847,Akun1,0)),""))</f>
        <v/>
      </c>
      <c r="L7847" s="331" t="str">
        <f>IF(H7847="","",IFERROR(INDEX(Penerimaan1,MATCH('Buku Besar'!H7847,Akun1,0)),""))</f>
        <v/>
      </c>
      <c r="M7847" s="331" t="str">
        <f>IF(H7847="","",IFERROR(INDEX(Pengeluaran1,MATCH('Buku Besar'!H7847,Akun1,0)),""))</f>
        <v/>
      </c>
    </row>
    <row r="7848" spans="1:13" x14ac:dyDescent="0.25">
      <c r="A7848" s="91" t="str">
        <f t="shared" si="244"/>
        <v/>
      </c>
      <c r="B7848" s="330" t="str">
        <f>IF(A7848="","",IFERROR(INDEX(Tanggal,MATCH('Buku Besar'!A7848,Akun,0)),""))</f>
        <v/>
      </c>
      <c r="C7848" s="2" t="str">
        <f>IF(A7848="","",IFERROR(INDEX(Keterangan,MATCH('Buku Besar'!A7848,Akun,0)),""))</f>
        <v/>
      </c>
      <c r="D7848" s="2" t="str">
        <f>IF(A7848="","",IFERROR(INDEX(Reff,MATCH('Buku Besar'!A7848,Akun,0)),""))</f>
        <v/>
      </c>
      <c r="E7848" s="331" t="str">
        <f>IF(A7848="","",IFERROR(INDEX(Penerimaan,MATCH('Buku Besar'!A7848,Akun,0)),""))</f>
        <v/>
      </c>
      <c r="F7848" s="331" t="str">
        <f>IF(A7848="","",IFERROR(INDEX(Pengeluaran,MATCH('Buku Besar'!A7848,Akun,0)),""))</f>
        <v/>
      </c>
      <c r="H7848" s="91" t="str">
        <f t="shared" si="245"/>
        <v/>
      </c>
      <c r="I7848" s="330" t="str">
        <f>IF(H7848="","",IFERROR(INDEX(Tanggal1,MATCH('Buku Besar'!H7848,Akun1,0)),""))</f>
        <v/>
      </c>
      <c r="J7848" s="2" t="str">
        <f>IF(H7848="","",IFERROR(INDEX(Keterangan1,MATCH('Buku Besar'!H7848,Akun1,0)),""))</f>
        <v/>
      </c>
      <c r="K7848" s="2" t="str">
        <f>IF(H7848="","",IFERROR(INDEX(Reff1,MATCH('Buku Besar'!H7848,Akun1,0)),""))</f>
        <v/>
      </c>
      <c r="L7848" s="331" t="str">
        <f>IF(H7848="","",IFERROR(INDEX(Penerimaan1,MATCH('Buku Besar'!H7848,Akun1,0)),""))</f>
        <v/>
      </c>
      <c r="M7848" s="331" t="str">
        <f>IF(H7848="","",IFERROR(INDEX(Pengeluaran1,MATCH('Buku Besar'!H7848,Akun1,0)),""))</f>
        <v/>
      </c>
    </row>
    <row r="7849" spans="1:13" x14ac:dyDescent="0.25">
      <c r="A7849" s="91" t="str">
        <f t="shared" si="244"/>
        <v/>
      </c>
      <c r="B7849" s="330" t="str">
        <f>IF(A7849="","",IFERROR(INDEX(Tanggal,MATCH('Buku Besar'!A7849,Akun,0)),""))</f>
        <v/>
      </c>
      <c r="C7849" s="2" t="str">
        <f>IF(A7849="","",IFERROR(INDEX(Keterangan,MATCH('Buku Besar'!A7849,Akun,0)),""))</f>
        <v/>
      </c>
      <c r="D7849" s="2" t="str">
        <f>IF(A7849="","",IFERROR(INDEX(Reff,MATCH('Buku Besar'!A7849,Akun,0)),""))</f>
        <v/>
      </c>
      <c r="E7849" s="331" t="str">
        <f>IF(A7849="","",IFERROR(INDEX(Penerimaan,MATCH('Buku Besar'!A7849,Akun,0)),""))</f>
        <v/>
      </c>
      <c r="F7849" s="331" t="str">
        <f>IF(A7849="","",IFERROR(INDEX(Pengeluaran,MATCH('Buku Besar'!A7849,Akun,0)),""))</f>
        <v/>
      </c>
      <c r="H7849" s="91" t="str">
        <f t="shared" si="245"/>
        <v/>
      </c>
      <c r="I7849" s="330" t="str">
        <f>IF(H7849="","",IFERROR(INDEX(Tanggal1,MATCH('Buku Besar'!H7849,Akun1,0)),""))</f>
        <v/>
      </c>
      <c r="J7849" s="2" t="str">
        <f>IF(H7849="","",IFERROR(INDEX(Keterangan1,MATCH('Buku Besar'!H7849,Akun1,0)),""))</f>
        <v/>
      </c>
      <c r="K7849" s="2" t="str">
        <f>IF(H7849="","",IFERROR(INDEX(Reff1,MATCH('Buku Besar'!H7849,Akun1,0)),""))</f>
        <v/>
      </c>
      <c r="L7849" s="331" t="str">
        <f>IF(H7849="","",IFERROR(INDEX(Penerimaan1,MATCH('Buku Besar'!H7849,Akun1,0)),""))</f>
        <v/>
      </c>
      <c r="M7849" s="331" t="str">
        <f>IF(H7849="","",IFERROR(INDEX(Pengeluaran1,MATCH('Buku Besar'!H7849,Akun1,0)),""))</f>
        <v/>
      </c>
    </row>
    <row r="7850" spans="1:13" x14ac:dyDescent="0.25">
      <c r="A7850" s="91" t="str">
        <f t="shared" si="244"/>
        <v/>
      </c>
      <c r="B7850" s="330" t="str">
        <f>IF(A7850="","",IFERROR(INDEX(Tanggal,MATCH('Buku Besar'!A7850,Akun,0)),""))</f>
        <v/>
      </c>
      <c r="C7850" s="2" t="str">
        <f>IF(A7850="","",IFERROR(INDEX(Keterangan,MATCH('Buku Besar'!A7850,Akun,0)),""))</f>
        <v/>
      </c>
      <c r="D7850" s="2" t="str">
        <f>IF(A7850="","",IFERROR(INDEX(Reff,MATCH('Buku Besar'!A7850,Akun,0)),""))</f>
        <v/>
      </c>
      <c r="E7850" s="331" t="str">
        <f>IF(A7850="","",IFERROR(INDEX(Penerimaan,MATCH('Buku Besar'!A7850,Akun,0)),""))</f>
        <v/>
      </c>
      <c r="F7850" s="331" t="str">
        <f>IF(A7850="","",IFERROR(INDEX(Pengeluaran,MATCH('Buku Besar'!A7850,Akun,0)),""))</f>
        <v/>
      </c>
      <c r="H7850" s="91" t="str">
        <f t="shared" si="245"/>
        <v/>
      </c>
      <c r="I7850" s="330" t="str">
        <f>IF(H7850="","",IFERROR(INDEX(Tanggal1,MATCH('Buku Besar'!H7850,Akun1,0)),""))</f>
        <v/>
      </c>
      <c r="J7850" s="2" t="str">
        <f>IF(H7850="","",IFERROR(INDEX(Keterangan1,MATCH('Buku Besar'!H7850,Akun1,0)),""))</f>
        <v/>
      </c>
      <c r="K7850" s="2" t="str">
        <f>IF(H7850="","",IFERROR(INDEX(Reff1,MATCH('Buku Besar'!H7850,Akun1,0)),""))</f>
        <v/>
      </c>
      <c r="L7850" s="331" t="str">
        <f>IF(H7850="","",IFERROR(INDEX(Penerimaan1,MATCH('Buku Besar'!H7850,Akun1,0)),""))</f>
        <v/>
      </c>
      <c r="M7850" s="331" t="str">
        <f>IF(H7850="","",IFERROR(INDEX(Pengeluaran1,MATCH('Buku Besar'!H7850,Akun1,0)),""))</f>
        <v/>
      </c>
    </row>
    <row r="7851" spans="1:13" x14ac:dyDescent="0.25">
      <c r="A7851" s="91" t="str">
        <f t="shared" si="244"/>
        <v/>
      </c>
      <c r="B7851" s="330" t="str">
        <f>IF(A7851="","",IFERROR(INDEX(Tanggal,MATCH('Buku Besar'!A7851,Akun,0)),""))</f>
        <v/>
      </c>
      <c r="C7851" s="2" t="str">
        <f>IF(A7851="","",IFERROR(INDEX(Keterangan,MATCH('Buku Besar'!A7851,Akun,0)),""))</f>
        <v/>
      </c>
      <c r="D7851" s="2" t="str">
        <f>IF(A7851="","",IFERROR(INDEX(Reff,MATCH('Buku Besar'!A7851,Akun,0)),""))</f>
        <v/>
      </c>
      <c r="E7851" s="331" t="str">
        <f>IF(A7851="","",IFERROR(INDEX(Penerimaan,MATCH('Buku Besar'!A7851,Akun,0)),""))</f>
        <v/>
      </c>
      <c r="F7851" s="331" t="str">
        <f>IF(A7851="","",IFERROR(INDEX(Pengeluaran,MATCH('Buku Besar'!A7851,Akun,0)),""))</f>
        <v/>
      </c>
      <c r="H7851" s="91" t="str">
        <f t="shared" si="245"/>
        <v/>
      </c>
      <c r="I7851" s="330" t="str">
        <f>IF(H7851="","",IFERROR(INDEX(Tanggal1,MATCH('Buku Besar'!H7851,Akun1,0)),""))</f>
        <v/>
      </c>
      <c r="J7851" s="2" t="str">
        <f>IF(H7851="","",IFERROR(INDEX(Keterangan1,MATCH('Buku Besar'!H7851,Akun1,0)),""))</f>
        <v/>
      </c>
      <c r="K7851" s="2" t="str">
        <f>IF(H7851="","",IFERROR(INDEX(Reff1,MATCH('Buku Besar'!H7851,Akun1,0)),""))</f>
        <v/>
      </c>
      <c r="L7851" s="331" t="str">
        <f>IF(H7851="","",IFERROR(INDEX(Penerimaan1,MATCH('Buku Besar'!H7851,Akun1,0)),""))</f>
        <v/>
      </c>
      <c r="M7851" s="331" t="str">
        <f>IF(H7851="","",IFERROR(INDEX(Pengeluaran1,MATCH('Buku Besar'!H7851,Akun1,0)),""))</f>
        <v/>
      </c>
    </row>
    <row r="7852" spans="1:13" x14ac:dyDescent="0.25">
      <c r="A7852" s="91" t="str">
        <f t="shared" si="244"/>
        <v/>
      </c>
      <c r="B7852" s="330" t="str">
        <f>IF(A7852="","",IFERROR(INDEX(Tanggal,MATCH('Buku Besar'!A7852,Akun,0)),""))</f>
        <v/>
      </c>
      <c r="C7852" s="2" t="str">
        <f>IF(A7852="","",IFERROR(INDEX(Keterangan,MATCH('Buku Besar'!A7852,Akun,0)),""))</f>
        <v/>
      </c>
      <c r="D7852" s="2" t="str">
        <f>IF(A7852="","",IFERROR(INDEX(Reff,MATCH('Buku Besar'!A7852,Akun,0)),""))</f>
        <v/>
      </c>
      <c r="E7852" s="331" t="str">
        <f>IF(A7852="","",IFERROR(INDEX(Penerimaan,MATCH('Buku Besar'!A7852,Akun,0)),""))</f>
        <v/>
      </c>
      <c r="F7852" s="331" t="str">
        <f>IF(A7852="","",IFERROR(INDEX(Pengeluaran,MATCH('Buku Besar'!A7852,Akun,0)),""))</f>
        <v/>
      </c>
      <c r="H7852" s="91" t="str">
        <f t="shared" si="245"/>
        <v/>
      </c>
      <c r="I7852" s="330" t="str">
        <f>IF(H7852="","",IFERROR(INDEX(Tanggal1,MATCH('Buku Besar'!H7852,Akun1,0)),""))</f>
        <v/>
      </c>
      <c r="J7852" s="2" t="str">
        <f>IF(H7852="","",IFERROR(INDEX(Keterangan1,MATCH('Buku Besar'!H7852,Akun1,0)),""))</f>
        <v/>
      </c>
      <c r="K7852" s="2" t="str">
        <f>IF(H7852="","",IFERROR(INDEX(Reff1,MATCH('Buku Besar'!H7852,Akun1,0)),""))</f>
        <v/>
      </c>
      <c r="L7852" s="331" t="str">
        <f>IF(H7852="","",IFERROR(INDEX(Penerimaan1,MATCH('Buku Besar'!H7852,Akun1,0)),""))</f>
        <v/>
      </c>
      <c r="M7852" s="331" t="str">
        <f>IF(H7852="","",IFERROR(INDEX(Pengeluaran1,MATCH('Buku Besar'!H7852,Akun1,0)),""))</f>
        <v/>
      </c>
    </row>
    <row r="7853" spans="1:13" x14ac:dyDescent="0.25">
      <c r="A7853" s="91" t="str">
        <f t="shared" si="244"/>
        <v/>
      </c>
      <c r="B7853" s="330" t="str">
        <f>IF(A7853="","",IFERROR(INDEX(Tanggal,MATCH('Buku Besar'!A7853,Akun,0)),""))</f>
        <v/>
      </c>
      <c r="C7853" s="2" t="str">
        <f>IF(A7853="","",IFERROR(INDEX(Keterangan,MATCH('Buku Besar'!A7853,Akun,0)),""))</f>
        <v/>
      </c>
      <c r="D7853" s="2" t="str">
        <f>IF(A7853="","",IFERROR(INDEX(Reff,MATCH('Buku Besar'!A7853,Akun,0)),""))</f>
        <v/>
      </c>
      <c r="E7853" s="331" t="str">
        <f>IF(A7853="","",IFERROR(INDEX(Penerimaan,MATCH('Buku Besar'!A7853,Akun,0)),""))</f>
        <v/>
      </c>
      <c r="F7853" s="331" t="str">
        <f>IF(A7853="","",IFERROR(INDEX(Pengeluaran,MATCH('Buku Besar'!A7853,Akun,0)),""))</f>
        <v/>
      </c>
      <c r="H7853" s="91" t="str">
        <f t="shared" si="245"/>
        <v/>
      </c>
      <c r="I7853" s="330" t="str">
        <f>IF(H7853="","",IFERROR(INDEX(Tanggal1,MATCH('Buku Besar'!H7853,Akun1,0)),""))</f>
        <v/>
      </c>
      <c r="J7853" s="2" t="str">
        <f>IF(H7853="","",IFERROR(INDEX(Keterangan1,MATCH('Buku Besar'!H7853,Akun1,0)),""))</f>
        <v/>
      </c>
      <c r="K7853" s="2" t="str">
        <f>IF(H7853="","",IFERROR(INDEX(Reff1,MATCH('Buku Besar'!H7853,Akun1,0)),""))</f>
        <v/>
      </c>
      <c r="L7853" s="331" t="str">
        <f>IF(H7853="","",IFERROR(INDEX(Penerimaan1,MATCH('Buku Besar'!H7853,Akun1,0)),""))</f>
        <v/>
      </c>
      <c r="M7853" s="331" t="str">
        <f>IF(H7853="","",IFERROR(INDEX(Pengeluaran1,MATCH('Buku Besar'!H7853,Akun1,0)),""))</f>
        <v/>
      </c>
    </row>
    <row r="7854" spans="1:13" x14ac:dyDescent="0.25">
      <c r="A7854" s="91" t="str">
        <f t="shared" si="244"/>
        <v/>
      </c>
      <c r="B7854" s="330" t="str">
        <f>IF(A7854="","",IFERROR(INDEX(Tanggal,MATCH('Buku Besar'!A7854,Akun,0)),""))</f>
        <v/>
      </c>
      <c r="C7854" s="2" t="str">
        <f>IF(A7854="","",IFERROR(INDEX(Keterangan,MATCH('Buku Besar'!A7854,Akun,0)),""))</f>
        <v/>
      </c>
      <c r="D7854" s="2" t="str">
        <f>IF(A7854="","",IFERROR(INDEX(Reff,MATCH('Buku Besar'!A7854,Akun,0)),""))</f>
        <v/>
      </c>
      <c r="E7854" s="331" t="str">
        <f>IF(A7854="","",IFERROR(INDEX(Penerimaan,MATCH('Buku Besar'!A7854,Akun,0)),""))</f>
        <v/>
      </c>
      <c r="F7854" s="331" t="str">
        <f>IF(A7854="","",IFERROR(INDEX(Pengeluaran,MATCH('Buku Besar'!A7854,Akun,0)),""))</f>
        <v/>
      </c>
      <c r="H7854" s="91" t="str">
        <f t="shared" si="245"/>
        <v/>
      </c>
      <c r="I7854" s="330" t="str">
        <f>IF(H7854="","",IFERROR(INDEX(Tanggal1,MATCH('Buku Besar'!H7854,Akun1,0)),""))</f>
        <v/>
      </c>
      <c r="J7854" s="2" t="str">
        <f>IF(H7854="","",IFERROR(INDEX(Keterangan1,MATCH('Buku Besar'!H7854,Akun1,0)),""))</f>
        <v/>
      </c>
      <c r="K7854" s="2" t="str">
        <f>IF(H7854="","",IFERROR(INDEX(Reff1,MATCH('Buku Besar'!H7854,Akun1,0)),""))</f>
        <v/>
      </c>
      <c r="L7854" s="331" t="str">
        <f>IF(H7854="","",IFERROR(INDEX(Penerimaan1,MATCH('Buku Besar'!H7854,Akun1,0)),""))</f>
        <v/>
      </c>
      <c r="M7854" s="331" t="str">
        <f>IF(H7854="","",IFERROR(INDEX(Pengeluaran1,MATCH('Buku Besar'!H7854,Akun1,0)),""))</f>
        <v/>
      </c>
    </row>
    <row r="7855" spans="1:13" x14ac:dyDescent="0.25">
      <c r="A7855" s="91" t="str">
        <f t="shared" si="244"/>
        <v/>
      </c>
      <c r="B7855" s="330" t="str">
        <f>IF(A7855="","",IFERROR(INDEX(Tanggal,MATCH('Buku Besar'!A7855,Akun,0)),""))</f>
        <v/>
      </c>
      <c r="C7855" s="2" t="str">
        <f>IF(A7855="","",IFERROR(INDEX(Keterangan,MATCH('Buku Besar'!A7855,Akun,0)),""))</f>
        <v/>
      </c>
      <c r="D7855" s="2" t="str">
        <f>IF(A7855="","",IFERROR(INDEX(Reff,MATCH('Buku Besar'!A7855,Akun,0)),""))</f>
        <v/>
      </c>
      <c r="E7855" s="331" t="str">
        <f>IF(A7855="","",IFERROR(INDEX(Penerimaan,MATCH('Buku Besar'!A7855,Akun,0)),""))</f>
        <v/>
      </c>
      <c r="F7855" s="331" t="str">
        <f>IF(A7855="","",IFERROR(INDEX(Pengeluaran,MATCH('Buku Besar'!A7855,Akun,0)),""))</f>
        <v/>
      </c>
      <c r="H7855" s="91" t="str">
        <f t="shared" si="245"/>
        <v/>
      </c>
      <c r="I7855" s="330" t="str">
        <f>IF(H7855="","",IFERROR(INDEX(Tanggal1,MATCH('Buku Besar'!H7855,Akun1,0)),""))</f>
        <v/>
      </c>
      <c r="J7855" s="2" t="str">
        <f>IF(H7855="","",IFERROR(INDEX(Keterangan1,MATCH('Buku Besar'!H7855,Akun1,0)),""))</f>
        <v/>
      </c>
      <c r="K7855" s="2" t="str">
        <f>IF(H7855="","",IFERROR(INDEX(Reff1,MATCH('Buku Besar'!H7855,Akun1,0)),""))</f>
        <v/>
      </c>
      <c r="L7855" s="331" t="str">
        <f>IF(H7855="","",IFERROR(INDEX(Penerimaan1,MATCH('Buku Besar'!H7855,Akun1,0)),""))</f>
        <v/>
      </c>
      <c r="M7855" s="331" t="str">
        <f>IF(H7855="","",IFERROR(INDEX(Pengeluaran1,MATCH('Buku Besar'!H7855,Akun1,0)),""))</f>
        <v/>
      </c>
    </row>
    <row r="7856" spans="1:13" x14ac:dyDescent="0.25">
      <c r="A7856" s="91" t="str">
        <f t="shared" si="244"/>
        <v/>
      </c>
      <c r="B7856" s="330" t="str">
        <f>IF(A7856="","",IFERROR(INDEX(Tanggal,MATCH('Buku Besar'!A7856,Akun,0)),""))</f>
        <v/>
      </c>
      <c r="C7856" s="2" t="str">
        <f>IF(A7856="","",IFERROR(INDEX(Keterangan,MATCH('Buku Besar'!A7856,Akun,0)),""))</f>
        <v/>
      </c>
      <c r="D7856" s="2" t="str">
        <f>IF(A7856="","",IFERROR(INDEX(Reff,MATCH('Buku Besar'!A7856,Akun,0)),""))</f>
        <v/>
      </c>
      <c r="E7856" s="331" t="str">
        <f>IF(A7856="","",IFERROR(INDEX(Penerimaan,MATCH('Buku Besar'!A7856,Akun,0)),""))</f>
        <v/>
      </c>
      <c r="F7856" s="331" t="str">
        <f>IF(A7856="","",IFERROR(INDEX(Pengeluaran,MATCH('Buku Besar'!A7856,Akun,0)),""))</f>
        <v/>
      </c>
      <c r="H7856" s="91" t="str">
        <f t="shared" si="245"/>
        <v/>
      </c>
      <c r="I7856" s="330" t="str">
        <f>IF(H7856="","",IFERROR(INDEX(Tanggal1,MATCH('Buku Besar'!H7856,Akun1,0)),""))</f>
        <v/>
      </c>
      <c r="J7856" s="2" t="str">
        <f>IF(H7856="","",IFERROR(INDEX(Keterangan1,MATCH('Buku Besar'!H7856,Akun1,0)),""))</f>
        <v/>
      </c>
      <c r="K7856" s="2" t="str">
        <f>IF(H7856="","",IFERROR(INDEX(Reff1,MATCH('Buku Besar'!H7856,Akun1,0)),""))</f>
        <v/>
      </c>
      <c r="L7856" s="331" t="str">
        <f>IF(H7856="","",IFERROR(INDEX(Penerimaan1,MATCH('Buku Besar'!H7856,Akun1,0)),""))</f>
        <v/>
      </c>
      <c r="M7856" s="331" t="str">
        <f>IF(H7856="","",IFERROR(INDEX(Pengeluaran1,MATCH('Buku Besar'!H7856,Akun1,0)),""))</f>
        <v/>
      </c>
    </row>
    <row r="7857" spans="1:13" x14ac:dyDescent="0.25">
      <c r="A7857" s="91" t="str">
        <f t="shared" si="244"/>
        <v/>
      </c>
      <c r="B7857" s="330" t="str">
        <f>IF(A7857="","",IFERROR(INDEX(Tanggal,MATCH('Buku Besar'!A7857,Akun,0)),""))</f>
        <v/>
      </c>
      <c r="C7857" s="2" t="str">
        <f>IF(A7857="","",IFERROR(INDEX(Keterangan,MATCH('Buku Besar'!A7857,Akun,0)),""))</f>
        <v/>
      </c>
      <c r="D7857" s="2" t="str">
        <f>IF(A7857="","",IFERROR(INDEX(Reff,MATCH('Buku Besar'!A7857,Akun,0)),""))</f>
        <v/>
      </c>
      <c r="E7857" s="331" t="str">
        <f>IF(A7857="","",IFERROR(INDEX(Penerimaan,MATCH('Buku Besar'!A7857,Akun,0)),""))</f>
        <v/>
      </c>
      <c r="F7857" s="331" t="str">
        <f>IF(A7857="","",IFERROR(INDEX(Pengeluaran,MATCH('Buku Besar'!A7857,Akun,0)),""))</f>
        <v/>
      </c>
      <c r="H7857" s="91" t="str">
        <f t="shared" si="245"/>
        <v/>
      </c>
      <c r="I7857" s="330" t="str">
        <f>IF(H7857="","",IFERROR(INDEX(Tanggal1,MATCH('Buku Besar'!H7857,Akun1,0)),""))</f>
        <v/>
      </c>
      <c r="J7857" s="2" t="str">
        <f>IF(H7857="","",IFERROR(INDEX(Keterangan1,MATCH('Buku Besar'!H7857,Akun1,0)),""))</f>
        <v/>
      </c>
      <c r="K7857" s="2" t="str">
        <f>IF(H7857="","",IFERROR(INDEX(Reff1,MATCH('Buku Besar'!H7857,Akun1,0)),""))</f>
        <v/>
      </c>
      <c r="L7857" s="331" t="str">
        <f>IF(H7857="","",IFERROR(INDEX(Penerimaan1,MATCH('Buku Besar'!H7857,Akun1,0)),""))</f>
        <v/>
      </c>
      <c r="M7857" s="331" t="str">
        <f>IF(H7857="","",IFERROR(INDEX(Pengeluaran1,MATCH('Buku Besar'!H7857,Akun1,0)),""))</f>
        <v/>
      </c>
    </row>
    <row r="7858" spans="1:13" x14ac:dyDescent="0.25">
      <c r="A7858" s="91" t="str">
        <f t="shared" si="244"/>
        <v/>
      </c>
      <c r="B7858" s="330" t="str">
        <f>IF(A7858="","",IFERROR(INDEX(Tanggal,MATCH('Buku Besar'!A7858,Akun,0)),""))</f>
        <v/>
      </c>
      <c r="C7858" s="2" t="str">
        <f>IF(A7858="","",IFERROR(INDEX(Keterangan,MATCH('Buku Besar'!A7858,Akun,0)),""))</f>
        <v/>
      </c>
      <c r="D7858" s="2" t="str">
        <f>IF(A7858="","",IFERROR(INDEX(Reff,MATCH('Buku Besar'!A7858,Akun,0)),""))</f>
        <v/>
      </c>
      <c r="E7858" s="331" t="str">
        <f>IF(A7858="","",IFERROR(INDEX(Penerimaan,MATCH('Buku Besar'!A7858,Akun,0)),""))</f>
        <v/>
      </c>
      <c r="F7858" s="331" t="str">
        <f>IF(A7858="","",IFERROR(INDEX(Pengeluaran,MATCH('Buku Besar'!A7858,Akun,0)),""))</f>
        <v/>
      </c>
      <c r="H7858" s="91" t="str">
        <f t="shared" si="245"/>
        <v/>
      </c>
      <c r="I7858" s="330" t="str">
        <f>IF(H7858="","",IFERROR(INDEX(Tanggal1,MATCH('Buku Besar'!H7858,Akun1,0)),""))</f>
        <v/>
      </c>
      <c r="J7858" s="2" t="str">
        <f>IF(H7858="","",IFERROR(INDEX(Keterangan1,MATCH('Buku Besar'!H7858,Akun1,0)),""))</f>
        <v/>
      </c>
      <c r="K7858" s="2" t="str">
        <f>IF(H7858="","",IFERROR(INDEX(Reff1,MATCH('Buku Besar'!H7858,Akun1,0)),""))</f>
        <v/>
      </c>
      <c r="L7858" s="331" t="str">
        <f>IF(H7858="","",IFERROR(INDEX(Penerimaan1,MATCH('Buku Besar'!H7858,Akun1,0)),""))</f>
        <v/>
      </c>
      <c r="M7858" s="331" t="str">
        <f>IF(H7858="","",IFERROR(INDEX(Pengeluaran1,MATCH('Buku Besar'!H7858,Akun1,0)),""))</f>
        <v/>
      </c>
    </row>
    <row r="7859" spans="1:13" x14ac:dyDescent="0.25">
      <c r="A7859" s="91" t="str">
        <f t="shared" si="244"/>
        <v/>
      </c>
      <c r="B7859" s="330" t="str">
        <f>IF(A7859="","",IFERROR(INDEX(Tanggal,MATCH('Buku Besar'!A7859,Akun,0)),""))</f>
        <v/>
      </c>
      <c r="C7859" s="2" t="str">
        <f>IF(A7859="","",IFERROR(INDEX(Keterangan,MATCH('Buku Besar'!A7859,Akun,0)),""))</f>
        <v/>
      </c>
      <c r="D7859" s="2" t="str">
        <f>IF(A7859="","",IFERROR(INDEX(Reff,MATCH('Buku Besar'!A7859,Akun,0)),""))</f>
        <v/>
      </c>
      <c r="E7859" s="331" t="str">
        <f>IF(A7859="","",IFERROR(INDEX(Penerimaan,MATCH('Buku Besar'!A7859,Akun,0)),""))</f>
        <v/>
      </c>
      <c r="F7859" s="331" t="str">
        <f>IF(A7859="","",IFERROR(INDEX(Pengeluaran,MATCH('Buku Besar'!A7859,Akun,0)),""))</f>
        <v/>
      </c>
      <c r="H7859" s="91" t="str">
        <f t="shared" si="245"/>
        <v/>
      </c>
      <c r="I7859" s="330" t="str">
        <f>IF(H7859="","",IFERROR(INDEX(Tanggal1,MATCH('Buku Besar'!H7859,Akun1,0)),""))</f>
        <v/>
      </c>
      <c r="J7859" s="2" t="str">
        <f>IF(H7859="","",IFERROR(INDEX(Keterangan1,MATCH('Buku Besar'!H7859,Akun1,0)),""))</f>
        <v/>
      </c>
      <c r="K7859" s="2" t="str">
        <f>IF(H7859="","",IFERROR(INDEX(Reff1,MATCH('Buku Besar'!H7859,Akun1,0)),""))</f>
        <v/>
      </c>
      <c r="L7859" s="331" t="str">
        <f>IF(H7859="","",IFERROR(INDEX(Penerimaan1,MATCH('Buku Besar'!H7859,Akun1,0)),""))</f>
        <v/>
      </c>
      <c r="M7859" s="331" t="str">
        <f>IF(H7859="","",IFERROR(INDEX(Pengeluaran1,MATCH('Buku Besar'!H7859,Akun1,0)),""))</f>
        <v/>
      </c>
    </row>
    <row r="7860" spans="1:13" x14ac:dyDescent="0.25">
      <c r="A7860" s="91" t="str">
        <f t="shared" si="244"/>
        <v/>
      </c>
      <c r="B7860" s="330" t="str">
        <f>IF(A7860="","",IFERROR(INDEX(Tanggal,MATCH('Buku Besar'!A7860,Akun,0)),""))</f>
        <v/>
      </c>
      <c r="C7860" s="2" t="str">
        <f>IF(A7860="","",IFERROR(INDEX(Keterangan,MATCH('Buku Besar'!A7860,Akun,0)),""))</f>
        <v/>
      </c>
      <c r="D7860" s="2" t="str">
        <f>IF(A7860="","",IFERROR(INDEX(Reff,MATCH('Buku Besar'!A7860,Akun,0)),""))</f>
        <v/>
      </c>
      <c r="E7860" s="331" t="str">
        <f>IF(A7860="","",IFERROR(INDEX(Penerimaan,MATCH('Buku Besar'!A7860,Akun,0)),""))</f>
        <v/>
      </c>
      <c r="F7860" s="331" t="str">
        <f>IF(A7860="","",IFERROR(INDEX(Pengeluaran,MATCH('Buku Besar'!A7860,Akun,0)),""))</f>
        <v/>
      </c>
      <c r="H7860" s="91" t="str">
        <f t="shared" si="245"/>
        <v/>
      </c>
      <c r="I7860" s="330" t="str">
        <f>IF(H7860="","",IFERROR(INDEX(Tanggal1,MATCH('Buku Besar'!H7860,Akun1,0)),""))</f>
        <v/>
      </c>
      <c r="J7860" s="2" t="str">
        <f>IF(H7860="","",IFERROR(INDEX(Keterangan1,MATCH('Buku Besar'!H7860,Akun1,0)),""))</f>
        <v/>
      </c>
      <c r="K7860" s="2" t="str">
        <f>IF(H7860="","",IFERROR(INDEX(Reff1,MATCH('Buku Besar'!H7860,Akun1,0)),""))</f>
        <v/>
      </c>
      <c r="L7860" s="331" t="str">
        <f>IF(H7860="","",IFERROR(INDEX(Penerimaan1,MATCH('Buku Besar'!H7860,Akun1,0)),""))</f>
        <v/>
      </c>
      <c r="M7860" s="331" t="str">
        <f>IF(H7860="","",IFERROR(INDEX(Pengeluaran1,MATCH('Buku Besar'!H7860,Akun1,0)),""))</f>
        <v/>
      </c>
    </row>
    <row r="7861" spans="1:13" x14ac:dyDescent="0.25">
      <c r="A7861" s="91" t="str">
        <f t="shared" si="244"/>
        <v/>
      </c>
      <c r="B7861" s="330" t="str">
        <f>IF(A7861="","",IFERROR(INDEX(Tanggal,MATCH('Buku Besar'!A7861,Akun,0)),""))</f>
        <v/>
      </c>
      <c r="C7861" s="2" t="str">
        <f>IF(A7861="","",IFERROR(INDEX(Keterangan,MATCH('Buku Besar'!A7861,Akun,0)),""))</f>
        <v/>
      </c>
      <c r="D7861" s="2" t="str">
        <f>IF(A7861="","",IFERROR(INDEX(Reff,MATCH('Buku Besar'!A7861,Akun,0)),""))</f>
        <v/>
      </c>
      <c r="E7861" s="331" t="str">
        <f>IF(A7861="","",IFERROR(INDEX(Penerimaan,MATCH('Buku Besar'!A7861,Akun,0)),""))</f>
        <v/>
      </c>
      <c r="F7861" s="331" t="str">
        <f>IF(A7861="","",IFERROR(INDEX(Pengeluaran,MATCH('Buku Besar'!A7861,Akun,0)),""))</f>
        <v/>
      </c>
      <c r="H7861" s="91" t="str">
        <f t="shared" si="245"/>
        <v/>
      </c>
      <c r="I7861" s="330" t="str">
        <f>IF(H7861="","",IFERROR(INDEX(Tanggal1,MATCH('Buku Besar'!H7861,Akun1,0)),""))</f>
        <v/>
      </c>
      <c r="J7861" s="2" t="str">
        <f>IF(H7861="","",IFERROR(INDEX(Keterangan1,MATCH('Buku Besar'!H7861,Akun1,0)),""))</f>
        <v/>
      </c>
      <c r="K7861" s="2" t="str">
        <f>IF(H7861="","",IFERROR(INDEX(Reff1,MATCH('Buku Besar'!H7861,Akun1,0)),""))</f>
        <v/>
      </c>
      <c r="L7861" s="331" t="str">
        <f>IF(H7861="","",IFERROR(INDEX(Penerimaan1,MATCH('Buku Besar'!H7861,Akun1,0)),""))</f>
        <v/>
      </c>
      <c r="M7861" s="331" t="str">
        <f>IF(H7861="","",IFERROR(INDEX(Pengeluaran1,MATCH('Buku Besar'!H7861,Akun1,0)),""))</f>
        <v/>
      </c>
    </row>
    <row r="7862" spans="1:13" x14ac:dyDescent="0.25">
      <c r="A7862" s="91" t="str">
        <f t="shared" si="244"/>
        <v/>
      </c>
      <c r="B7862" s="330" t="str">
        <f>IF(A7862="","",IFERROR(INDEX(Tanggal,MATCH('Buku Besar'!A7862,Akun,0)),""))</f>
        <v/>
      </c>
      <c r="C7862" s="2" t="str">
        <f>IF(A7862="","",IFERROR(INDEX(Keterangan,MATCH('Buku Besar'!A7862,Akun,0)),""))</f>
        <v/>
      </c>
      <c r="D7862" s="2" t="str">
        <f>IF(A7862="","",IFERROR(INDEX(Reff,MATCH('Buku Besar'!A7862,Akun,0)),""))</f>
        <v/>
      </c>
      <c r="E7862" s="331" t="str">
        <f>IF(A7862="","",IFERROR(INDEX(Penerimaan,MATCH('Buku Besar'!A7862,Akun,0)),""))</f>
        <v/>
      </c>
      <c r="F7862" s="331" t="str">
        <f>IF(A7862="","",IFERROR(INDEX(Pengeluaran,MATCH('Buku Besar'!A7862,Akun,0)),""))</f>
        <v/>
      </c>
      <c r="H7862" s="91" t="str">
        <f t="shared" si="245"/>
        <v/>
      </c>
      <c r="I7862" s="330" t="str">
        <f>IF(H7862="","",IFERROR(INDEX(Tanggal1,MATCH('Buku Besar'!H7862,Akun1,0)),""))</f>
        <v/>
      </c>
      <c r="J7862" s="2" t="str">
        <f>IF(H7862="","",IFERROR(INDEX(Keterangan1,MATCH('Buku Besar'!H7862,Akun1,0)),""))</f>
        <v/>
      </c>
      <c r="K7862" s="2" t="str">
        <f>IF(H7862="","",IFERROR(INDEX(Reff1,MATCH('Buku Besar'!H7862,Akun1,0)),""))</f>
        <v/>
      </c>
      <c r="L7862" s="331" t="str">
        <f>IF(H7862="","",IFERROR(INDEX(Penerimaan1,MATCH('Buku Besar'!H7862,Akun1,0)),""))</f>
        <v/>
      </c>
      <c r="M7862" s="331" t="str">
        <f>IF(H7862="","",IFERROR(INDEX(Pengeluaran1,MATCH('Buku Besar'!H7862,Akun1,0)),""))</f>
        <v/>
      </c>
    </row>
    <row r="7863" spans="1:13" x14ac:dyDescent="0.25">
      <c r="A7863" s="91" t="str">
        <f t="shared" si="244"/>
        <v/>
      </c>
      <c r="B7863" s="330" t="str">
        <f>IF(A7863="","",IFERROR(INDEX(Tanggal,MATCH('Buku Besar'!A7863,Akun,0)),""))</f>
        <v/>
      </c>
      <c r="C7863" s="2" t="str">
        <f>IF(A7863="","",IFERROR(INDEX(Keterangan,MATCH('Buku Besar'!A7863,Akun,0)),""))</f>
        <v/>
      </c>
      <c r="D7863" s="2" t="str">
        <f>IF(A7863="","",IFERROR(INDEX(Reff,MATCH('Buku Besar'!A7863,Akun,0)),""))</f>
        <v/>
      </c>
      <c r="E7863" s="331" t="str">
        <f>IF(A7863="","",IFERROR(INDEX(Penerimaan,MATCH('Buku Besar'!A7863,Akun,0)),""))</f>
        <v/>
      </c>
      <c r="F7863" s="331" t="str">
        <f>IF(A7863="","",IFERROR(INDEX(Pengeluaran,MATCH('Buku Besar'!A7863,Akun,0)),""))</f>
        <v/>
      </c>
      <c r="H7863" s="91" t="str">
        <f t="shared" si="245"/>
        <v/>
      </c>
      <c r="I7863" s="330" t="str">
        <f>IF(H7863="","",IFERROR(INDEX(Tanggal1,MATCH('Buku Besar'!H7863,Akun1,0)),""))</f>
        <v/>
      </c>
      <c r="J7863" s="2" t="str">
        <f>IF(H7863="","",IFERROR(INDEX(Keterangan1,MATCH('Buku Besar'!H7863,Akun1,0)),""))</f>
        <v/>
      </c>
      <c r="K7863" s="2" t="str">
        <f>IF(H7863="","",IFERROR(INDEX(Reff1,MATCH('Buku Besar'!H7863,Akun1,0)),""))</f>
        <v/>
      </c>
      <c r="L7863" s="331" t="str">
        <f>IF(H7863="","",IFERROR(INDEX(Penerimaan1,MATCH('Buku Besar'!H7863,Akun1,0)),""))</f>
        <v/>
      </c>
      <c r="M7863" s="331" t="str">
        <f>IF(H7863="","",IFERROR(INDEX(Pengeluaran1,MATCH('Buku Besar'!H7863,Akun1,0)),""))</f>
        <v/>
      </c>
    </row>
    <row r="7864" spans="1:13" x14ac:dyDescent="0.25">
      <c r="A7864" s="91" t="str">
        <f t="shared" si="244"/>
        <v/>
      </c>
      <c r="B7864" s="330" t="str">
        <f>IF(A7864="","",IFERROR(INDEX(Tanggal,MATCH('Buku Besar'!A7864,Akun,0)),""))</f>
        <v/>
      </c>
      <c r="C7864" s="2" t="str">
        <f>IF(A7864="","",IFERROR(INDEX(Keterangan,MATCH('Buku Besar'!A7864,Akun,0)),""))</f>
        <v/>
      </c>
      <c r="D7864" s="2" t="str">
        <f>IF(A7864="","",IFERROR(INDEX(Reff,MATCH('Buku Besar'!A7864,Akun,0)),""))</f>
        <v/>
      </c>
      <c r="E7864" s="331" t="str">
        <f>IF(A7864="","",IFERROR(INDEX(Penerimaan,MATCH('Buku Besar'!A7864,Akun,0)),""))</f>
        <v/>
      </c>
      <c r="F7864" s="331" t="str">
        <f>IF(A7864="","",IFERROR(INDEX(Pengeluaran,MATCH('Buku Besar'!A7864,Akun,0)),""))</f>
        <v/>
      </c>
      <c r="H7864" s="91" t="str">
        <f t="shared" si="245"/>
        <v/>
      </c>
      <c r="I7864" s="330" t="str">
        <f>IF(H7864="","",IFERROR(INDEX(Tanggal1,MATCH('Buku Besar'!H7864,Akun1,0)),""))</f>
        <v/>
      </c>
      <c r="J7864" s="2" t="str">
        <f>IF(H7864="","",IFERROR(INDEX(Keterangan1,MATCH('Buku Besar'!H7864,Akun1,0)),""))</f>
        <v/>
      </c>
      <c r="K7864" s="2" t="str">
        <f>IF(H7864="","",IFERROR(INDEX(Reff1,MATCH('Buku Besar'!H7864,Akun1,0)),""))</f>
        <v/>
      </c>
      <c r="L7864" s="331" t="str">
        <f>IF(H7864="","",IFERROR(INDEX(Penerimaan1,MATCH('Buku Besar'!H7864,Akun1,0)),""))</f>
        <v/>
      </c>
      <c r="M7864" s="331" t="str">
        <f>IF(H7864="","",IFERROR(INDEX(Pengeluaran1,MATCH('Buku Besar'!H7864,Akun1,0)),""))</f>
        <v/>
      </c>
    </row>
    <row r="7865" spans="1:13" x14ac:dyDescent="0.25">
      <c r="A7865" s="91" t="str">
        <f t="shared" si="244"/>
        <v/>
      </c>
      <c r="B7865" s="330" t="str">
        <f>IF(A7865="","",IFERROR(INDEX(Tanggal,MATCH('Buku Besar'!A7865,Akun,0)),""))</f>
        <v/>
      </c>
      <c r="C7865" s="2" t="str">
        <f>IF(A7865="","",IFERROR(INDEX(Keterangan,MATCH('Buku Besar'!A7865,Akun,0)),""))</f>
        <v/>
      </c>
      <c r="D7865" s="2" t="str">
        <f>IF(A7865="","",IFERROR(INDEX(Reff,MATCH('Buku Besar'!A7865,Akun,0)),""))</f>
        <v/>
      </c>
      <c r="E7865" s="331" t="str">
        <f>IF(A7865="","",IFERROR(INDEX(Penerimaan,MATCH('Buku Besar'!A7865,Akun,0)),""))</f>
        <v/>
      </c>
      <c r="F7865" s="331" t="str">
        <f>IF(A7865="","",IFERROR(INDEX(Pengeluaran,MATCH('Buku Besar'!A7865,Akun,0)),""))</f>
        <v/>
      </c>
      <c r="H7865" s="91" t="str">
        <f t="shared" si="245"/>
        <v/>
      </c>
      <c r="I7865" s="330" t="str">
        <f>IF(H7865="","",IFERROR(INDEX(Tanggal1,MATCH('Buku Besar'!H7865,Akun1,0)),""))</f>
        <v/>
      </c>
      <c r="J7865" s="2" t="str">
        <f>IF(H7865="","",IFERROR(INDEX(Keterangan1,MATCH('Buku Besar'!H7865,Akun1,0)),""))</f>
        <v/>
      </c>
      <c r="K7865" s="2" t="str">
        <f>IF(H7865="","",IFERROR(INDEX(Reff1,MATCH('Buku Besar'!H7865,Akun1,0)),""))</f>
        <v/>
      </c>
      <c r="L7865" s="331" t="str">
        <f>IF(H7865="","",IFERROR(INDEX(Penerimaan1,MATCH('Buku Besar'!H7865,Akun1,0)),""))</f>
        <v/>
      </c>
      <c r="M7865" s="331" t="str">
        <f>IF(H7865="","",IFERROR(INDEX(Pengeluaran1,MATCH('Buku Besar'!H7865,Akun1,0)),""))</f>
        <v/>
      </c>
    </row>
    <row r="7866" spans="1:13" x14ac:dyDescent="0.25">
      <c r="A7866" s="91" t="str">
        <f t="shared" si="244"/>
        <v/>
      </c>
      <c r="B7866" s="330" t="str">
        <f>IF(A7866="","",IFERROR(INDEX(Tanggal,MATCH('Buku Besar'!A7866,Akun,0)),""))</f>
        <v/>
      </c>
      <c r="C7866" s="2" t="str">
        <f>IF(A7866="","",IFERROR(INDEX(Keterangan,MATCH('Buku Besar'!A7866,Akun,0)),""))</f>
        <v/>
      </c>
      <c r="D7866" s="2" t="str">
        <f>IF(A7866="","",IFERROR(INDEX(Reff,MATCH('Buku Besar'!A7866,Akun,0)),""))</f>
        <v/>
      </c>
      <c r="E7866" s="331" t="str">
        <f>IF(A7866="","",IFERROR(INDEX(Penerimaan,MATCH('Buku Besar'!A7866,Akun,0)),""))</f>
        <v/>
      </c>
      <c r="F7866" s="331" t="str">
        <f>IF(A7866="","",IFERROR(INDEX(Pengeluaran,MATCH('Buku Besar'!A7866,Akun,0)),""))</f>
        <v/>
      </c>
      <c r="H7866" s="91" t="str">
        <f t="shared" si="245"/>
        <v/>
      </c>
      <c r="I7866" s="330" t="str">
        <f>IF(H7866="","",IFERROR(INDEX(Tanggal1,MATCH('Buku Besar'!H7866,Akun1,0)),""))</f>
        <v/>
      </c>
      <c r="J7866" s="2" t="str">
        <f>IF(H7866="","",IFERROR(INDEX(Keterangan1,MATCH('Buku Besar'!H7866,Akun1,0)),""))</f>
        <v/>
      </c>
      <c r="K7866" s="2" t="str">
        <f>IF(H7866="","",IFERROR(INDEX(Reff1,MATCH('Buku Besar'!H7866,Akun1,0)),""))</f>
        <v/>
      </c>
      <c r="L7866" s="331" t="str">
        <f>IF(H7866="","",IFERROR(INDEX(Penerimaan1,MATCH('Buku Besar'!H7866,Akun1,0)),""))</f>
        <v/>
      </c>
      <c r="M7866" s="331" t="str">
        <f>IF(H7866="","",IFERROR(INDEX(Pengeluaran1,MATCH('Buku Besar'!H7866,Akun1,0)),""))</f>
        <v/>
      </c>
    </row>
    <row r="7867" spans="1:13" x14ac:dyDescent="0.25">
      <c r="A7867" s="91" t="str">
        <f t="shared" si="244"/>
        <v/>
      </c>
      <c r="B7867" s="330" t="str">
        <f>IF(A7867="","",IFERROR(INDEX(Tanggal,MATCH('Buku Besar'!A7867,Akun,0)),""))</f>
        <v/>
      </c>
      <c r="C7867" s="2" t="str">
        <f>IF(A7867="","",IFERROR(INDEX(Keterangan,MATCH('Buku Besar'!A7867,Akun,0)),""))</f>
        <v/>
      </c>
      <c r="D7867" s="2" t="str">
        <f>IF(A7867="","",IFERROR(INDEX(Reff,MATCH('Buku Besar'!A7867,Akun,0)),""))</f>
        <v/>
      </c>
      <c r="E7867" s="331" t="str">
        <f>IF(A7867="","",IFERROR(INDEX(Penerimaan,MATCH('Buku Besar'!A7867,Akun,0)),""))</f>
        <v/>
      </c>
      <c r="F7867" s="331" t="str">
        <f>IF(A7867="","",IFERROR(INDEX(Pengeluaran,MATCH('Buku Besar'!A7867,Akun,0)),""))</f>
        <v/>
      </c>
      <c r="H7867" s="91" t="str">
        <f t="shared" si="245"/>
        <v/>
      </c>
      <c r="I7867" s="330" t="str">
        <f>IF(H7867="","",IFERROR(INDEX(Tanggal1,MATCH('Buku Besar'!H7867,Akun1,0)),""))</f>
        <v/>
      </c>
      <c r="J7867" s="2" t="str">
        <f>IF(H7867="","",IFERROR(INDEX(Keterangan1,MATCH('Buku Besar'!H7867,Akun1,0)),""))</f>
        <v/>
      </c>
      <c r="K7867" s="2" t="str">
        <f>IF(H7867="","",IFERROR(INDEX(Reff1,MATCH('Buku Besar'!H7867,Akun1,0)),""))</f>
        <v/>
      </c>
      <c r="L7867" s="331" t="str">
        <f>IF(H7867="","",IFERROR(INDEX(Penerimaan1,MATCH('Buku Besar'!H7867,Akun1,0)),""))</f>
        <v/>
      </c>
      <c r="M7867" s="331" t="str">
        <f>IF(H7867="","",IFERROR(INDEX(Pengeluaran1,MATCH('Buku Besar'!H7867,Akun1,0)),""))</f>
        <v/>
      </c>
    </row>
    <row r="7868" spans="1:13" x14ac:dyDescent="0.25">
      <c r="A7868" s="91" t="str">
        <f t="shared" si="244"/>
        <v/>
      </c>
      <c r="B7868" s="330" t="str">
        <f>IF(A7868="","",IFERROR(INDEX(Tanggal,MATCH('Buku Besar'!A7868,Akun,0)),""))</f>
        <v/>
      </c>
      <c r="C7868" s="2" t="str">
        <f>IF(A7868="","",IFERROR(INDEX(Keterangan,MATCH('Buku Besar'!A7868,Akun,0)),""))</f>
        <v/>
      </c>
      <c r="D7868" s="2" t="str">
        <f>IF(A7868="","",IFERROR(INDEX(Reff,MATCH('Buku Besar'!A7868,Akun,0)),""))</f>
        <v/>
      </c>
      <c r="E7868" s="331" t="str">
        <f>IF(A7868="","",IFERROR(INDEX(Penerimaan,MATCH('Buku Besar'!A7868,Akun,0)),""))</f>
        <v/>
      </c>
      <c r="F7868" s="331" t="str">
        <f>IF(A7868="","",IFERROR(INDEX(Pengeluaran,MATCH('Buku Besar'!A7868,Akun,0)),""))</f>
        <v/>
      </c>
      <c r="H7868" s="91" t="str">
        <f t="shared" si="245"/>
        <v/>
      </c>
      <c r="I7868" s="330" t="str">
        <f>IF(H7868="","",IFERROR(INDEX(Tanggal1,MATCH('Buku Besar'!H7868,Akun1,0)),""))</f>
        <v/>
      </c>
      <c r="J7868" s="2" t="str">
        <f>IF(H7868="","",IFERROR(INDEX(Keterangan1,MATCH('Buku Besar'!H7868,Akun1,0)),""))</f>
        <v/>
      </c>
      <c r="K7868" s="2" t="str">
        <f>IF(H7868="","",IFERROR(INDEX(Reff1,MATCH('Buku Besar'!H7868,Akun1,0)),""))</f>
        <v/>
      </c>
      <c r="L7868" s="331" t="str">
        <f>IF(H7868="","",IFERROR(INDEX(Penerimaan1,MATCH('Buku Besar'!H7868,Akun1,0)),""))</f>
        <v/>
      </c>
      <c r="M7868" s="331" t="str">
        <f>IF(H7868="","",IFERROR(INDEX(Pengeluaran1,MATCH('Buku Besar'!H7868,Akun1,0)),""))</f>
        <v/>
      </c>
    </row>
    <row r="7869" spans="1:13" x14ac:dyDescent="0.25">
      <c r="A7869" s="91" t="str">
        <f t="shared" si="244"/>
        <v/>
      </c>
      <c r="B7869" s="330" t="str">
        <f>IF(A7869="","",IFERROR(INDEX(Tanggal,MATCH('Buku Besar'!A7869,Akun,0)),""))</f>
        <v/>
      </c>
      <c r="C7869" s="2" t="str">
        <f>IF(A7869="","",IFERROR(INDEX(Keterangan,MATCH('Buku Besar'!A7869,Akun,0)),""))</f>
        <v/>
      </c>
      <c r="D7869" s="2" t="str">
        <f>IF(A7869="","",IFERROR(INDEX(Reff,MATCH('Buku Besar'!A7869,Akun,0)),""))</f>
        <v/>
      </c>
      <c r="E7869" s="331" t="str">
        <f>IF(A7869="","",IFERROR(INDEX(Penerimaan,MATCH('Buku Besar'!A7869,Akun,0)),""))</f>
        <v/>
      </c>
      <c r="F7869" s="331" t="str">
        <f>IF(A7869="","",IFERROR(INDEX(Pengeluaran,MATCH('Buku Besar'!A7869,Akun,0)),""))</f>
        <v/>
      </c>
      <c r="H7869" s="91" t="str">
        <f t="shared" si="245"/>
        <v/>
      </c>
      <c r="I7869" s="330" t="str">
        <f>IF(H7869="","",IFERROR(INDEX(Tanggal1,MATCH('Buku Besar'!H7869,Akun1,0)),""))</f>
        <v/>
      </c>
      <c r="J7869" s="2" t="str">
        <f>IF(H7869="","",IFERROR(INDEX(Keterangan1,MATCH('Buku Besar'!H7869,Akun1,0)),""))</f>
        <v/>
      </c>
      <c r="K7869" s="2" t="str">
        <f>IF(H7869="","",IFERROR(INDEX(Reff1,MATCH('Buku Besar'!H7869,Akun1,0)),""))</f>
        <v/>
      </c>
      <c r="L7869" s="331" t="str">
        <f>IF(H7869="","",IFERROR(INDEX(Penerimaan1,MATCH('Buku Besar'!H7869,Akun1,0)),""))</f>
        <v/>
      </c>
      <c r="M7869" s="331" t="str">
        <f>IF(H7869="","",IFERROR(INDEX(Pengeluaran1,MATCH('Buku Besar'!H7869,Akun1,0)),""))</f>
        <v/>
      </c>
    </row>
    <row r="7870" spans="1:13" x14ac:dyDescent="0.25">
      <c r="A7870" s="91" t="str">
        <f t="shared" si="244"/>
        <v/>
      </c>
      <c r="B7870" s="330" t="str">
        <f>IF(A7870="","",IFERROR(INDEX(Tanggal,MATCH('Buku Besar'!A7870,Akun,0)),""))</f>
        <v/>
      </c>
      <c r="C7870" s="2" t="str">
        <f>IF(A7870="","",IFERROR(INDEX(Keterangan,MATCH('Buku Besar'!A7870,Akun,0)),""))</f>
        <v/>
      </c>
      <c r="D7870" s="2" t="str">
        <f>IF(A7870="","",IFERROR(INDEX(Reff,MATCH('Buku Besar'!A7870,Akun,0)),""))</f>
        <v/>
      </c>
      <c r="E7870" s="331" t="str">
        <f>IF(A7870="","",IFERROR(INDEX(Penerimaan,MATCH('Buku Besar'!A7870,Akun,0)),""))</f>
        <v/>
      </c>
      <c r="F7870" s="331" t="str">
        <f>IF(A7870="","",IFERROR(INDEX(Pengeluaran,MATCH('Buku Besar'!A7870,Akun,0)),""))</f>
        <v/>
      </c>
      <c r="H7870" s="91" t="str">
        <f t="shared" si="245"/>
        <v/>
      </c>
      <c r="I7870" s="330" t="str">
        <f>IF(H7870="","",IFERROR(INDEX(Tanggal1,MATCH('Buku Besar'!H7870,Akun1,0)),""))</f>
        <v/>
      </c>
      <c r="J7870" s="2" t="str">
        <f>IF(H7870="","",IFERROR(INDEX(Keterangan1,MATCH('Buku Besar'!H7870,Akun1,0)),""))</f>
        <v/>
      </c>
      <c r="K7870" s="2" t="str">
        <f>IF(H7870="","",IFERROR(INDEX(Reff1,MATCH('Buku Besar'!H7870,Akun1,0)),""))</f>
        <v/>
      </c>
      <c r="L7870" s="331" t="str">
        <f>IF(H7870="","",IFERROR(INDEX(Penerimaan1,MATCH('Buku Besar'!H7870,Akun1,0)),""))</f>
        <v/>
      </c>
      <c r="M7870" s="331" t="str">
        <f>IF(H7870="","",IFERROR(INDEX(Pengeluaran1,MATCH('Buku Besar'!H7870,Akun1,0)),""))</f>
        <v/>
      </c>
    </row>
    <row r="7871" spans="1:13" x14ac:dyDescent="0.25">
      <c r="A7871" s="91" t="str">
        <f t="shared" si="244"/>
        <v/>
      </c>
      <c r="B7871" s="330" t="str">
        <f>IF(A7871="","",IFERROR(INDEX(Tanggal,MATCH('Buku Besar'!A7871,Akun,0)),""))</f>
        <v/>
      </c>
      <c r="C7871" s="2" t="str">
        <f>IF(A7871="","",IFERROR(INDEX(Keterangan,MATCH('Buku Besar'!A7871,Akun,0)),""))</f>
        <v/>
      </c>
      <c r="D7871" s="2" t="str">
        <f>IF(A7871="","",IFERROR(INDEX(Reff,MATCH('Buku Besar'!A7871,Akun,0)),""))</f>
        <v/>
      </c>
      <c r="E7871" s="331" t="str">
        <f>IF(A7871="","",IFERROR(INDEX(Penerimaan,MATCH('Buku Besar'!A7871,Akun,0)),""))</f>
        <v/>
      </c>
      <c r="F7871" s="331" t="str">
        <f>IF(A7871="","",IFERROR(INDEX(Pengeluaran,MATCH('Buku Besar'!A7871,Akun,0)),""))</f>
        <v/>
      </c>
      <c r="H7871" s="91" t="str">
        <f t="shared" si="245"/>
        <v/>
      </c>
      <c r="I7871" s="330" t="str">
        <f>IF(H7871="","",IFERROR(INDEX(Tanggal1,MATCH('Buku Besar'!H7871,Akun1,0)),""))</f>
        <v/>
      </c>
      <c r="J7871" s="2" t="str">
        <f>IF(H7871="","",IFERROR(INDEX(Keterangan1,MATCH('Buku Besar'!H7871,Akun1,0)),""))</f>
        <v/>
      </c>
      <c r="K7871" s="2" t="str">
        <f>IF(H7871="","",IFERROR(INDEX(Reff1,MATCH('Buku Besar'!H7871,Akun1,0)),""))</f>
        <v/>
      </c>
      <c r="L7871" s="331" t="str">
        <f>IF(H7871="","",IFERROR(INDEX(Penerimaan1,MATCH('Buku Besar'!H7871,Akun1,0)),""))</f>
        <v/>
      </c>
      <c r="M7871" s="331" t="str">
        <f>IF(H7871="","",IFERROR(INDEX(Pengeluaran1,MATCH('Buku Besar'!H7871,Akun1,0)),""))</f>
        <v/>
      </c>
    </row>
    <row r="7872" spans="1:13" x14ac:dyDescent="0.25">
      <c r="A7872" s="91" t="str">
        <f t="shared" si="244"/>
        <v/>
      </c>
      <c r="B7872" s="330" t="str">
        <f>IF(A7872="","",IFERROR(INDEX(Tanggal,MATCH('Buku Besar'!A7872,Akun,0)),""))</f>
        <v/>
      </c>
      <c r="C7872" s="2" t="str">
        <f>IF(A7872="","",IFERROR(INDEX(Keterangan,MATCH('Buku Besar'!A7872,Akun,0)),""))</f>
        <v/>
      </c>
      <c r="D7872" s="2" t="str">
        <f>IF(A7872="","",IFERROR(INDEX(Reff,MATCH('Buku Besar'!A7872,Akun,0)),""))</f>
        <v/>
      </c>
      <c r="E7872" s="331" t="str">
        <f>IF(A7872="","",IFERROR(INDEX(Penerimaan,MATCH('Buku Besar'!A7872,Akun,0)),""))</f>
        <v/>
      </c>
      <c r="F7872" s="331" t="str">
        <f>IF(A7872="","",IFERROR(INDEX(Pengeluaran,MATCH('Buku Besar'!A7872,Akun,0)),""))</f>
        <v/>
      </c>
      <c r="H7872" s="91" t="str">
        <f t="shared" si="245"/>
        <v/>
      </c>
      <c r="I7872" s="330" t="str">
        <f>IF(H7872="","",IFERROR(INDEX(Tanggal1,MATCH('Buku Besar'!H7872,Akun1,0)),""))</f>
        <v/>
      </c>
      <c r="J7872" s="2" t="str">
        <f>IF(H7872="","",IFERROR(INDEX(Keterangan1,MATCH('Buku Besar'!H7872,Akun1,0)),""))</f>
        <v/>
      </c>
      <c r="K7872" s="2" t="str">
        <f>IF(H7872="","",IFERROR(INDEX(Reff1,MATCH('Buku Besar'!H7872,Akun1,0)),""))</f>
        <v/>
      </c>
      <c r="L7872" s="331" t="str">
        <f>IF(H7872="","",IFERROR(INDEX(Penerimaan1,MATCH('Buku Besar'!H7872,Akun1,0)),""))</f>
        <v/>
      </c>
      <c r="M7872" s="331" t="str">
        <f>IF(H7872="","",IFERROR(INDEX(Pengeluaran1,MATCH('Buku Besar'!H7872,Akun1,0)),""))</f>
        <v/>
      </c>
    </row>
    <row r="7873" spans="1:13" x14ac:dyDescent="0.25">
      <c r="A7873" s="91" t="str">
        <f t="shared" si="244"/>
        <v/>
      </c>
      <c r="B7873" s="330" t="str">
        <f>IF(A7873="","",IFERROR(INDEX(Tanggal,MATCH('Buku Besar'!A7873,Akun,0)),""))</f>
        <v/>
      </c>
      <c r="C7873" s="2" t="str">
        <f>IF(A7873="","",IFERROR(INDEX(Keterangan,MATCH('Buku Besar'!A7873,Akun,0)),""))</f>
        <v/>
      </c>
      <c r="D7873" s="2" t="str">
        <f>IF(A7873="","",IFERROR(INDEX(Reff,MATCH('Buku Besar'!A7873,Akun,0)),""))</f>
        <v/>
      </c>
      <c r="E7873" s="331" t="str">
        <f>IF(A7873="","",IFERROR(INDEX(Penerimaan,MATCH('Buku Besar'!A7873,Akun,0)),""))</f>
        <v/>
      </c>
      <c r="F7873" s="331" t="str">
        <f>IF(A7873="","",IFERROR(INDEX(Pengeluaran,MATCH('Buku Besar'!A7873,Akun,0)),""))</f>
        <v/>
      </c>
      <c r="H7873" s="91" t="str">
        <f t="shared" si="245"/>
        <v/>
      </c>
      <c r="I7873" s="330" t="str">
        <f>IF(H7873="","",IFERROR(INDEX(Tanggal1,MATCH('Buku Besar'!H7873,Akun1,0)),""))</f>
        <v/>
      </c>
      <c r="J7873" s="2" t="str">
        <f>IF(H7873="","",IFERROR(INDEX(Keterangan1,MATCH('Buku Besar'!H7873,Akun1,0)),""))</f>
        <v/>
      </c>
      <c r="K7873" s="2" t="str">
        <f>IF(H7873="","",IFERROR(INDEX(Reff1,MATCH('Buku Besar'!H7873,Akun1,0)),""))</f>
        <v/>
      </c>
      <c r="L7873" s="331" t="str">
        <f>IF(H7873="","",IFERROR(INDEX(Penerimaan1,MATCH('Buku Besar'!H7873,Akun1,0)),""))</f>
        <v/>
      </c>
      <c r="M7873" s="331" t="str">
        <f>IF(H7873="","",IFERROR(INDEX(Pengeluaran1,MATCH('Buku Besar'!H7873,Akun1,0)),""))</f>
        <v/>
      </c>
    </row>
    <row r="7874" spans="1:13" x14ac:dyDescent="0.25">
      <c r="A7874" s="91" t="str">
        <f t="shared" si="244"/>
        <v/>
      </c>
      <c r="B7874" s="330" t="str">
        <f>IF(A7874="","",IFERROR(INDEX(Tanggal,MATCH('Buku Besar'!A7874,Akun,0)),""))</f>
        <v/>
      </c>
      <c r="C7874" s="2" t="str">
        <f>IF(A7874="","",IFERROR(INDEX(Keterangan,MATCH('Buku Besar'!A7874,Akun,0)),""))</f>
        <v/>
      </c>
      <c r="D7874" s="2" t="str">
        <f>IF(A7874="","",IFERROR(INDEX(Reff,MATCH('Buku Besar'!A7874,Akun,0)),""))</f>
        <v/>
      </c>
      <c r="E7874" s="331" t="str">
        <f>IF(A7874="","",IFERROR(INDEX(Penerimaan,MATCH('Buku Besar'!A7874,Akun,0)),""))</f>
        <v/>
      </c>
      <c r="F7874" s="331" t="str">
        <f>IF(A7874="","",IFERROR(INDEX(Pengeluaran,MATCH('Buku Besar'!A7874,Akun,0)),""))</f>
        <v/>
      </c>
      <c r="H7874" s="91" t="str">
        <f t="shared" si="245"/>
        <v/>
      </c>
      <c r="I7874" s="330" t="str">
        <f>IF(H7874="","",IFERROR(INDEX(Tanggal1,MATCH('Buku Besar'!H7874,Akun1,0)),""))</f>
        <v/>
      </c>
      <c r="J7874" s="2" t="str">
        <f>IF(H7874="","",IFERROR(INDEX(Keterangan1,MATCH('Buku Besar'!H7874,Akun1,0)),""))</f>
        <v/>
      </c>
      <c r="K7874" s="2" t="str">
        <f>IF(H7874="","",IFERROR(INDEX(Reff1,MATCH('Buku Besar'!H7874,Akun1,0)),""))</f>
        <v/>
      </c>
      <c r="L7874" s="331" t="str">
        <f>IF(H7874="","",IFERROR(INDEX(Penerimaan1,MATCH('Buku Besar'!H7874,Akun1,0)),""))</f>
        <v/>
      </c>
      <c r="M7874" s="331" t="str">
        <f>IF(H7874="","",IFERROR(INDEX(Pengeluaran1,MATCH('Buku Besar'!H7874,Akun1,0)),""))</f>
        <v/>
      </c>
    </row>
    <row r="7875" spans="1:13" x14ac:dyDescent="0.25">
      <c r="A7875" s="91" t="str">
        <f t="shared" si="244"/>
        <v/>
      </c>
      <c r="B7875" s="330" t="str">
        <f>IF(A7875="","",IFERROR(INDEX(Tanggal,MATCH('Buku Besar'!A7875,Akun,0)),""))</f>
        <v/>
      </c>
      <c r="C7875" s="2" t="str">
        <f>IF(A7875="","",IFERROR(INDEX(Keterangan,MATCH('Buku Besar'!A7875,Akun,0)),""))</f>
        <v/>
      </c>
      <c r="D7875" s="2" t="str">
        <f>IF(A7875="","",IFERROR(INDEX(Reff,MATCH('Buku Besar'!A7875,Akun,0)),""))</f>
        <v/>
      </c>
      <c r="E7875" s="331" t="str">
        <f>IF(A7875="","",IFERROR(INDEX(Penerimaan,MATCH('Buku Besar'!A7875,Akun,0)),""))</f>
        <v/>
      </c>
      <c r="F7875" s="331" t="str">
        <f>IF(A7875="","",IFERROR(INDEX(Pengeluaran,MATCH('Buku Besar'!A7875,Akun,0)),""))</f>
        <v/>
      </c>
      <c r="H7875" s="91" t="str">
        <f t="shared" si="245"/>
        <v/>
      </c>
      <c r="I7875" s="330" t="str">
        <f>IF(H7875="","",IFERROR(INDEX(Tanggal1,MATCH('Buku Besar'!H7875,Akun1,0)),""))</f>
        <v/>
      </c>
      <c r="J7875" s="2" t="str">
        <f>IF(H7875="","",IFERROR(INDEX(Keterangan1,MATCH('Buku Besar'!H7875,Akun1,0)),""))</f>
        <v/>
      </c>
      <c r="K7875" s="2" t="str">
        <f>IF(H7875="","",IFERROR(INDEX(Reff1,MATCH('Buku Besar'!H7875,Akun1,0)),""))</f>
        <v/>
      </c>
      <c r="L7875" s="331" t="str">
        <f>IF(H7875="","",IFERROR(INDEX(Penerimaan1,MATCH('Buku Besar'!H7875,Akun1,0)),""))</f>
        <v/>
      </c>
      <c r="M7875" s="331" t="str">
        <f>IF(H7875="","",IFERROR(INDEX(Pengeluaran1,MATCH('Buku Besar'!H7875,Akun1,0)),""))</f>
        <v/>
      </c>
    </row>
    <row r="7876" spans="1:13" x14ac:dyDescent="0.25">
      <c r="A7876" s="91" t="str">
        <f t="shared" si="244"/>
        <v/>
      </c>
      <c r="B7876" s="330" t="str">
        <f>IF(A7876="","",IFERROR(INDEX(Tanggal,MATCH('Buku Besar'!A7876,Akun,0)),""))</f>
        <v/>
      </c>
      <c r="C7876" s="2" t="str">
        <f>IF(A7876="","",IFERROR(INDEX(Keterangan,MATCH('Buku Besar'!A7876,Akun,0)),""))</f>
        <v/>
      </c>
      <c r="D7876" s="2" t="str">
        <f>IF(A7876="","",IFERROR(INDEX(Reff,MATCH('Buku Besar'!A7876,Akun,0)),""))</f>
        <v/>
      </c>
      <c r="E7876" s="331" t="str">
        <f>IF(A7876="","",IFERROR(INDEX(Penerimaan,MATCH('Buku Besar'!A7876,Akun,0)),""))</f>
        <v/>
      </c>
      <c r="F7876" s="331" t="str">
        <f>IF(A7876="","",IFERROR(INDEX(Pengeluaran,MATCH('Buku Besar'!A7876,Akun,0)),""))</f>
        <v/>
      </c>
      <c r="H7876" s="91" t="str">
        <f t="shared" si="245"/>
        <v/>
      </c>
      <c r="I7876" s="330" t="str">
        <f>IF(H7876="","",IFERROR(INDEX(Tanggal1,MATCH('Buku Besar'!H7876,Akun1,0)),""))</f>
        <v/>
      </c>
      <c r="J7876" s="2" t="str">
        <f>IF(H7876="","",IFERROR(INDEX(Keterangan1,MATCH('Buku Besar'!H7876,Akun1,0)),""))</f>
        <v/>
      </c>
      <c r="K7876" s="2" t="str">
        <f>IF(H7876="","",IFERROR(INDEX(Reff1,MATCH('Buku Besar'!H7876,Akun1,0)),""))</f>
        <v/>
      </c>
      <c r="L7876" s="331" t="str">
        <f>IF(H7876="","",IFERROR(INDEX(Penerimaan1,MATCH('Buku Besar'!H7876,Akun1,0)),""))</f>
        <v/>
      </c>
      <c r="M7876" s="331" t="str">
        <f>IF(H7876="","",IFERROR(INDEX(Pengeluaran1,MATCH('Buku Besar'!H7876,Akun1,0)),""))</f>
        <v/>
      </c>
    </row>
    <row r="7877" spans="1:13" x14ac:dyDescent="0.25">
      <c r="A7877" s="91" t="str">
        <f t="shared" si="244"/>
        <v/>
      </c>
      <c r="B7877" s="330" t="str">
        <f>IF(A7877="","",IFERROR(INDEX(Tanggal,MATCH('Buku Besar'!A7877,Akun,0)),""))</f>
        <v/>
      </c>
      <c r="C7877" s="2" t="str">
        <f>IF(A7877="","",IFERROR(INDEX(Keterangan,MATCH('Buku Besar'!A7877,Akun,0)),""))</f>
        <v/>
      </c>
      <c r="D7877" s="2" t="str">
        <f>IF(A7877="","",IFERROR(INDEX(Reff,MATCH('Buku Besar'!A7877,Akun,0)),""))</f>
        <v/>
      </c>
      <c r="E7877" s="331" t="str">
        <f>IF(A7877="","",IFERROR(INDEX(Penerimaan,MATCH('Buku Besar'!A7877,Akun,0)),""))</f>
        <v/>
      </c>
      <c r="F7877" s="331" t="str">
        <f>IF(A7877="","",IFERROR(INDEX(Pengeluaran,MATCH('Buku Besar'!A7877,Akun,0)),""))</f>
        <v/>
      </c>
      <c r="H7877" s="91" t="str">
        <f t="shared" si="245"/>
        <v/>
      </c>
      <c r="I7877" s="330" t="str">
        <f>IF(H7877="","",IFERROR(INDEX(Tanggal1,MATCH('Buku Besar'!H7877,Akun1,0)),""))</f>
        <v/>
      </c>
      <c r="J7877" s="2" t="str">
        <f>IF(H7877="","",IFERROR(INDEX(Keterangan1,MATCH('Buku Besar'!H7877,Akun1,0)),""))</f>
        <v/>
      </c>
      <c r="K7877" s="2" t="str">
        <f>IF(H7877="","",IFERROR(INDEX(Reff1,MATCH('Buku Besar'!H7877,Akun1,0)),""))</f>
        <v/>
      </c>
      <c r="L7877" s="331" t="str">
        <f>IF(H7877="","",IFERROR(INDEX(Penerimaan1,MATCH('Buku Besar'!H7877,Akun1,0)),""))</f>
        <v/>
      </c>
      <c r="M7877" s="331" t="str">
        <f>IF(H7877="","",IFERROR(INDEX(Pengeluaran1,MATCH('Buku Besar'!H7877,Akun1,0)),""))</f>
        <v/>
      </c>
    </row>
    <row r="7878" spans="1:13" x14ac:dyDescent="0.25">
      <c r="A7878" s="91" t="str">
        <f t="shared" si="244"/>
        <v/>
      </c>
      <c r="B7878" s="330" t="str">
        <f>IF(A7878="","",IFERROR(INDEX(Tanggal,MATCH('Buku Besar'!A7878,Akun,0)),""))</f>
        <v/>
      </c>
      <c r="C7878" s="2" t="str">
        <f>IF(A7878="","",IFERROR(INDEX(Keterangan,MATCH('Buku Besar'!A7878,Akun,0)),""))</f>
        <v/>
      </c>
      <c r="D7878" s="2" t="str">
        <f>IF(A7878="","",IFERROR(INDEX(Reff,MATCH('Buku Besar'!A7878,Akun,0)),""))</f>
        <v/>
      </c>
      <c r="E7878" s="331" t="str">
        <f>IF(A7878="","",IFERROR(INDEX(Penerimaan,MATCH('Buku Besar'!A7878,Akun,0)),""))</f>
        <v/>
      </c>
      <c r="F7878" s="331" t="str">
        <f>IF(A7878="","",IFERROR(INDEX(Pengeluaran,MATCH('Buku Besar'!A7878,Akun,0)),""))</f>
        <v/>
      </c>
      <c r="H7878" s="91" t="str">
        <f t="shared" si="245"/>
        <v/>
      </c>
      <c r="I7878" s="330" t="str">
        <f>IF(H7878="","",IFERROR(INDEX(Tanggal1,MATCH('Buku Besar'!H7878,Akun1,0)),""))</f>
        <v/>
      </c>
      <c r="J7878" s="2" t="str">
        <f>IF(H7878="","",IFERROR(INDEX(Keterangan1,MATCH('Buku Besar'!H7878,Akun1,0)),""))</f>
        <v/>
      </c>
      <c r="K7878" s="2" t="str">
        <f>IF(H7878="","",IFERROR(INDEX(Reff1,MATCH('Buku Besar'!H7878,Akun1,0)),""))</f>
        <v/>
      </c>
      <c r="L7878" s="331" t="str">
        <f>IF(H7878="","",IFERROR(INDEX(Penerimaan1,MATCH('Buku Besar'!H7878,Akun1,0)),""))</f>
        <v/>
      </c>
      <c r="M7878" s="331" t="str">
        <f>IF(H7878="","",IFERROR(INDEX(Pengeluaran1,MATCH('Buku Besar'!H7878,Akun1,0)),""))</f>
        <v/>
      </c>
    </row>
    <row r="7879" spans="1:13" x14ac:dyDescent="0.25">
      <c r="A7879" s="91" t="str">
        <f t="shared" si="244"/>
        <v/>
      </c>
      <c r="B7879" s="330" t="str">
        <f>IF(A7879="","",IFERROR(INDEX(Tanggal,MATCH('Buku Besar'!A7879,Akun,0)),""))</f>
        <v/>
      </c>
      <c r="C7879" s="2" t="str">
        <f>IF(A7879="","",IFERROR(INDEX(Keterangan,MATCH('Buku Besar'!A7879,Akun,0)),""))</f>
        <v/>
      </c>
      <c r="D7879" s="2" t="str">
        <f>IF(A7879="","",IFERROR(INDEX(Reff,MATCH('Buku Besar'!A7879,Akun,0)),""))</f>
        <v/>
      </c>
      <c r="E7879" s="331" t="str">
        <f>IF(A7879="","",IFERROR(INDEX(Penerimaan,MATCH('Buku Besar'!A7879,Akun,0)),""))</f>
        <v/>
      </c>
      <c r="F7879" s="331" t="str">
        <f>IF(A7879="","",IFERROR(INDEX(Pengeluaran,MATCH('Buku Besar'!A7879,Akun,0)),""))</f>
        <v/>
      </c>
      <c r="H7879" s="91" t="str">
        <f t="shared" si="245"/>
        <v/>
      </c>
      <c r="I7879" s="330" t="str">
        <f>IF(H7879="","",IFERROR(INDEX(Tanggal1,MATCH('Buku Besar'!H7879,Akun1,0)),""))</f>
        <v/>
      </c>
      <c r="J7879" s="2" t="str">
        <f>IF(H7879="","",IFERROR(INDEX(Keterangan1,MATCH('Buku Besar'!H7879,Akun1,0)),""))</f>
        <v/>
      </c>
      <c r="K7879" s="2" t="str">
        <f>IF(H7879="","",IFERROR(INDEX(Reff1,MATCH('Buku Besar'!H7879,Akun1,0)),""))</f>
        <v/>
      </c>
      <c r="L7879" s="331" t="str">
        <f>IF(H7879="","",IFERROR(INDEX(Penerimaan1,MATCH('Buku Besar'!H7879,Akun1,0)),""))</f>
        <v/>
      </c>
      <c r="M7879" s="331" t="str">
        <f>IF(H7879="","",IFERROR(INDEX(Pengeluaran1,MATCH('Buku Besar'!H7879,Akun1,0)),""))</f>
        <v/>
      </c>
    </row>
    <row r="7880" spans="1:13" x14ac:dyDescent="0.25">
      <c r="A7880" s="91" t="str">
        <f t="shared" ref="A7880:A7943" si="246">IFERROR(IF((MID(A7879,8,LEN(A7879)-7)+1)&lt;=COUNTIF(Kas_Harian,LEFT(A7879,6)),LEFT(A7879,6)&amp;"-"&amp;MID(A7879,8,LEN(A7879)-7)+1,""),"")</f>
        <v/>
      </c>
      <c r="B7880" s="330" t="str">
        <f>IF(A7880="","",IFERROR(INDEX(Tanggal,MATCH('Buku Besar'!A7880,Akun,0)),""))</f>
        <v/>
      </c>
      <c r="C7880" s="2" t="str">
        <f>IF(A7880="","",IFERROR(INDEX(Keterangan,MATCH('Buku Besar'!A7880,Akun,0)),""))</f>
        <v/>
      </c>
      <c r="D7880" s="2" t="str">
        <f>IF(A7880="","",IFERROR(INDEX(Reff,MATCH('Buku Besar'!A7880,Akun,0)),""))</f>
        <v/>
      </c>
      <c r="E7880" s="331" t="str">
        <f>IF(A7880="","",IFERROR(INDEX(Penerimaan,MATCH('Buku Besar'!A7880,Akun,0)),""))</f>
        <v/>
      </c>
      <c r="F7880" s="331" t="str">
        <f>IF(A7880="","",IFERROR(INDEX(Pengeluaran,MATCH('Buku Besar'!A7880,Akun,0)),""))</f>
        <v/>
      </c>
      <c r="H7880" s="91" t="str">
        <f t="shared" ref="H7880:H7943" si="247">IFERROR(IF((MID(H7879,8,LEN(H7879)-7)+1)&lt;=COUNTIF(Bank_Harian,LEFT(H7879,6)),LEFT(H7879,6)&amp;"-"&amp;MID(H7879,8,LEN(H7879)-7)+1,""),"")</f>
        <v/>
      </c>
      <c r="I7880" s="330" t="str">
        <f>IF(H7880="","",IFERROR(INDEX(Tanggal1,MATCH('Buku Besar'!H7880,Akun1,0)),""))</f>
        <v/>
      </c>
      <c r="J7880" s="2" t="str">
        <f>IF(H7880="","",IFERROR(INDEX(Keterangan1,MATCH('Buku Besar'!H7880,Akun1,0)),""))</f>
        <v/>
      </c>
      <c r="K7880" s="2" t="str">
        <f>IF(H7880="","",IFERROR(INDEX(Reff1,MATCH('Buku Besar'!H7880,Akun1,0)),""))</f>
        <v/>
      </c>
      <c r="L7880" s="331" t="str">
        <f>IF(H7880="","",IFERROR(INDEX(Penerimaan1,MATCH('Buku Besar'!H7880,Akun1,0)),""))</f>
        <v/>
      </c>
      <c r="M7880" s="331" t="str">
        <f>IF(H7880="","",IFERROR(INDEX(Pengeluaran1,MATCH('Buku Besar'!H7880,Akun1,0)),""))</f>
        <v/>
      </c>
    </row>
    <row r="7881" spans="1:13" x14ac:dyDescent="0.25">
      <c r="A7881" s="91" t="str">
        <f t="shared" si="246"/>
        <v/>
      </c>
      <c r="B7881" s="330" t="str">
        <f>IF(A7881="","",IFERROR(INDEX(Tanggal,MATCH('Buku Besar'!A7881,Akun,0)),""))</f>
        <v/>
      </c>
      <c r="C7881" s="2" t="str">
        <f>IF(A7881="","",IFERROR(INDEX(Keterangan,MATCH('Buku Besar'!A7881,Akun,0)),""))</f>
        <v/>
      </c>
      <c r="D7881" s="2" t="str">
        <f>IF(A7881="","",IFERROR(INDEX(Reff,MATCH('Buku Besar'!A7881,Akun,0)),""))</f>
        <v/>
      </c>
      <c r="E7881" s="331" t="str">
        <f>IF(A7881="","",IFERROR(INDEX(Penerimaan,MATCH('Buku Besar'!A7881,Akun,0)),""))</f>
        <v/>
      </c>
      <c r="F7881" s="331" t="str">
        <f>IF(A7881="","",IFERROR(INDEX(Pengeluaran,MATCH('Buku Besar'!A7881,Akun,0)),""))</f>
        <v/>
      </c>
      <c r="H7881" s="91" t="str">
        <f t="shared" si="247"/>
        <v/>
      </c>
      <c r="I7881" s="330" t="str">
        <f>IF(H7881="","",IFERROR(INDEX(Tanggal1,MATCH('Buku Besar'!H7881,Akun1,0)),""))</f>
        <v/>
      </c>
      <c r="J7881" s="2" t="str">
        <f>IF(H7881="","",IFERROR(INDEX(Keterangan1,MATCH('Buku Besar'!H7881,Akun1,0)),""))</f>
        <v/>
      </c>
      <c r="K7881" s="2" t="str">
        <f>IF(H7881="","",IFERROR(INDEX(Reff1,MATCH('Buku Besar'!H7881,Akun1,0)),""))</f>
        <v/>
      </c>
      <c r="L7881" s="331" t="str">
        <f>IF(H7881="","",IFERROR(INDEX(Penerimaan1,MATCH('Buku Besar'!H7881,Akun1,0)),""))</f>
        <v/>
      </c>
      <c r="M7881" s="331" t="str">
        <f>IF(H7881="","",IFERROR(INDEX(Pengeluaran1,MATCH('Buku Besar'!H7881,Akun1,0)),""))</f>
        <v/>
      </c>
    </row>
    <row r="7882" spans="1:13" x14ac:dyDescent="0.25">
      <c r="A7882" s="91" t="str">
        <f t="shared" si="246"/>
        <v/>
      </c>
      <c r="B7882" s="330" t="str">
        <f>IF(A7882="","",IFERROR(INDEX(Tanggal,MATCH('Buku Besar'!A7882,Akun,0)),""))</f>
        <v/>
      </c>
      <c r="C7882" s="2" t="str">
        <f>IF(A7882="","",IFERROR(INDEX(Keterangan,MATCH('Buku Besar'!A7882,Akun,0)),""))</f>
        <v/>
      </c>
      <c r="D7882" s="2" t="str">
        <f>IF(A7882="","",IFERROR(INDEX(Reff,MATCH('Buku Besar'!A7882,Akun,0)),""))</f>
        <v/>
      </c>
      <c r="E7882" s="331" t="str">
        <f>IF(A7882="","",IFERROR(INDEX(Penerimaan,MATCH('Buku Besar'!A7882,Akun,0)),""))</f>
        <v/>
      </c>
      <c r="F7882" s="331" t="str">
        <f>IF(A7882="","",IFERROR(INDEX(Pengeluaran,MATCH('Buku Besar'!A7882,Akun,0)),""))</f>
        <v/>
      </c>
      <c r="H7882" s="91" t="str">
        <f t="shared" si="247"/>
        <v/>
      </c>
      <c r="I7882" s="330" t="str">
        <f>IF(H7882="","",IFERROR(INDEX(Tanggal1,MATCH('Buku Besar'!H7882,Akun1,0)),""))</f>
        <v/>
      </c>
      <c r="J7882" s="2" t="str">
        <f>IF(H7882="","",IFERROR(INDEX(Keterangan1,MATCH('Buku Besar'!H7882,Akun1,0)),""))</f>
        <v/>
      </c>
      <c r="K7882" s="2" t="str">
        <f>IF(H7882="","",IFERROR(INDEX(Reff1,MATCH('Buku Besar'!H7882,Akun1,0)),""))</f>
        <v/>
      </c>
      <c r="L7882" s="331" t="str">
        <f>IF(H7882="","",IFERROR(INDEX(Penerimaan1,MATCH('Buku Besar'!H7882,Akun1,0)),""))</f>
        <v/>
      </c>
      <c r="M7882" s="331" t="str">
        <f>IF(H7882="","",IFERROR(INDEX(Pengeluaran1,MATCH('Buku Besar'!H7882,Akun1,0)),""))</f>
        <v/>
      </c>
    </row>
    <row r="7883" spans="1:13" x14ac:dyDescent="0.25">
      <c r="A7883" s="91" t="str">
        <f t="shared" si="246"/>
        <v/>
      </c>
      <c r="B7883" s="330" t="str">
        <f>IF(A7883="","",IFERROR(INDEX(Tanggal,MATCH('Buku Besar'!A7883,Akun,0)),""))</f>
        <v/>
      </c>
      <c r="C7883" s="2" t="str">
        <f>IF(A7883="","",IFERROR(INDEX(Keterangan,MATCH('Buku Besar'!A7883,Akun,0)),""))</f>
        <v/>
      </c>
      <c r="D7883" s="2" t="str">
        <f>IF(A7883="","",IFERROR(INDEX(Reff,MATCH('Buku Besar'!A7883,Akun,0)),""))</f>
        <v/>
      </c>
      <c r="E7883" s="331" t="str">
        <f>IF(A7883="","",IFERROR(INDEX(Penerimaan,MATCH('Buku Besar'!A7883,Akun,0)),""))</f>
        <v/>
      </c>
      <c r="F7883" s="331" t="str">
        <f>IF(A7883="","",IFERROR(INDEX(Pengeluaran,MATCH('Buku Besar'!A7883,Akun,0)),""))</f>
        <v/>
      </c>
      <c r="H7883" s="91" t="str">
        <f t="shared" si="247"/>
        <v/>
      </c>
      <c r="I7883" s="330" t="str">
        <f>IF(H7883="","",IFERROR(INDEX(Tanggal1,MATCH('Buku Besar'!H7883,Akun1,0)),""))</f>
        <v/>
      </c>
      <c r="J7883" s="2" t="str">
        <f>IF(H7883="","",IFERROR(INDEX(Keterangan1,MATCH('Buku Besar'!H7883,Akun1,0)),""))</f>
        <v/>
      </c>
      <c r="K7883" s="2" t="str">
        <f>IF(H7883="","",IFERROR(INDEX(Reff1,MATCH('Buku Besar'!H7883,Akun1,0)),""))</f>
        <v/>
      </c>
      <c r="L7883" s="331" t="str">
        <f>IF(H7883="","",IFERROR(INDEX(Penerimaan1,MATCH('Buku Besar'!H7883,Akun1,0)),""))</f>
        <v/>
      </c>
      <c r="M7883" s="331" t="str">
        <f>IF(H7883="","",IFERROR(INDEX(Pengeluaran1,MATCH('Buku Besar'!H7883,Akun1,0)),""))</f>
        <v/>
      </c>
    </row>
    <row r="7884" spans="1:13" x14ac:dyDescent="0.25">
      <c r="A7884" s="91" t="str">
        <f t="shared" si="246"/>
        <v/>
      </c>
      <c r="B7884" s="330" t="str">
        <f>IF(A7884="","",IFERROR(INDEX(Tanggal,MATCH('Buku Besar'!A7884,Akun,0)),""))</f>
        <v/>
      </c>
      <c r="C7884" s="2" t="str">
        <f>IF(A7884="","",IFERROR(INDEX(Keterangan,MATCH('Buku Besar'!A7884,Akun,0)),""))</f>
        <v/>
      </c>
      <c r="D7884" s="2" t="str">
        <f>IF(A7884="","",IFERROR(INDEX(Reff,MATCH('Buku Besar'!A7884,Akun,0)),""))</f>
        <v/>
      </c>
      <c r="E7884" s="331" t="str">
        <f>IF(A7884="","",IFERROR(INDEX(Penerimaan,MATCH('Buku Besar'!A7884,Akun,0)),""))</f>
        <v/>
      </c>
      <c r="F7884" s="331" t="str">
        <f>IF(A7884="","",IFERROR(INDEX(Pengeluaran,MATCH('Buku Besar'!A7884,Akun,0)),""))</f>
        <v/>
      </c>
      <c r="H7884" s="91" t="str">
        <f t="shared" si="247"/>
        <v/>
      </c>
      <c r="I7884" s="330" t="str">
        <f>IF(H7884="","",IFERROR(INDEX(Tanggal1,MATCH('Buku Besar'!H7884,Akun1,0)),""))</f>
        <v/>
      </c>
      <c r="J7884" s="2" t="str">
        <f>IF(H7884="","",IFERROR(INDEX(Keterangan1,MATCH('Buku Besar'!H7884,Akun1,0)),""))</f>
        <v/>
      </c>
      <c r="K7884" s="2" t="str">
        <f>IF(H7884="","",IFERROR(INDEX(Reff1,MATCH('Buku Besar'!H7884,Akun1,0)),""))</f>
        <v/>
      </c>
      <c r="L7884" s="331" t="str">
        <f>IF(H7884="","",IFERROR(INDEX(Penerimaan1,MATCH('Buku Besar'!H7884,Akun1,0)),""))</f>
        <v/>
      </c>
      <c r="M7884" s="331" t="str">
        <f>IF(H7884="","",IFERROR(INDEX(Pengeluaran1,MATCH('Buku Besar'!H7884,Akun1,0)),""))</f>
        <v/>
      </c>
    </row>
    <row r="7885" spans="1:13" x14ac:dyDescent="0.25">
      <c r="A7885" s="91" t="str">
        <f t="shared" si="246"/>
        <v/>
      </c>
      <c r="B7885" s="330" t="str">
        <f>IF(A7885="","",IFERROR(INDEX(Tanggal,MATCH('Buku Besar'!A7885,Akun,0)),""))</f>
        <v/>
      </c>
      <c r="C7885" s="2" t="str">
        <f>IF(A7885="","",IFERROR(INDEX(Keterangan,MATCH('Buku Besar'!A7885,Akun,0)),""))</f>
        <v/>
      </c>
      <c r="D7885" s="2" t="str">
        <f>IF(A7885="","",IFERROR(INDEX(Reff,MATCH('Buku Besar'!A7885,Akun,0)),""))</f>
        <v/>
      </c>
      <c r="E7885" s="331" t="str">
        <f>IF(A7885="","",IFERROR(INDEX(Penerimaan,MATCH('Buku Besar'!A7885,Akun,0)),""))</f>
        <v/>
      </c>
      <c r="F7885" s="331" t="str">
        <f>IF(A7885="","",IFERROR(INDEX(Pengeluaran,MATCH('Buku Besar'!A7885,Akun,0)),""))</f>
        <v/>
      </c>
      <c r="H7885" s="91" t="str">
        <f t="shared" si="247"/>
        <v/>
      </c>
      <c r="I7885" s="330" t="str">
        <f>IF(H7885="","",IFERROR(INDEX(Tanggal1,MATCH('Buku Besar'!H7885,Akun1,0)),""))</f>
        <v/>
      </c>
      <c r="J7885" s="2" t="str">
        <f>IF(H7885="","",IFERROR(INDEX(Keterangan1,MATCH('Buku Besar'!H7885,Akun1,0)),""))</f>
        <v/>
      </c>
      <c r="K7885" s="2" t="str">
        <f>IF(H7885="","",IFERROR(INDEX(Reff1,MATCH('Buku Besar'!H7885,Akun1,0)),""))</f>
        <v/>
      </c>
      <c r="L7885" s="331" t="str">
        <f>IF(H7885="","",IFERROR(INDEX(Penerimaan1,MATCH('Buku Besar'!H7885,Akun1,0)),""))</f>
        <v/>
      </c>
      <c r="M7885" s="331" t="str">
        <f>IF(H7885="","",IFERROR(INDEX(Pengeluaran1,MATCH('Buku Besar'!H7885,Akun1,0)),""))</f>
        <v/>
      </c>
    </row>
    <row r="7886" spans="1:13" x14ac:dyDescent="0.25">
      <c r="A7886" s="91" t="str">
        <f t="shared" si="246"/>
        <v/>
      </c>
      <c r="B7886" s="330" t="str">
        <f>IF(A7886="","",IFERROR(INDEX(Tanggal,MATCH('Buku Besar'!A7886,Akun,0)),""))</f>
        <v/>
      </c>
      <c r="C7886" s="2" t="str">
        <f>IF(A7886="","",IFERROR(INDEX(Keterangan,MATCH('Buku Besar'!A7886,Akun,0)),""))</f>
        <v/>
      </c>
      <c r="D7886" s="2" t="str">
        <f>IF(A7886="","",IFERROR(INDEX(Reff,MATCH('Buku Besar'!A7886,Akun,0)),""))</f>
        <v/>
      </c>
      <c r="E7886" s="331" t="str">
        <f>IF(A7886="","",IFERROR(INDEX(Penerimaan,MATCH('Buku Besar'!A7886,Akun,0)),""))</f>
        <v/>
      </c>
      <c r="F7886" s="331" t="str">
        <f>IF(A7886="","",IFERROR(INDEX(Pengeluaran,MATCH('Buku Besar'!A7886,Akun,0)),""))</f>
        <v/>
      </c>
      <c r="H7886" s="91" t="str">
        <f t="shared" si="247"/>
        <v/>
      </c>
      <c r="I7886" s="330" t="str">
        <f>IF(H7886="","",IFERROR(INDEX(Tanggal1,MATCH('Buku Besar'!H7886,Akun1,0)),""))</f>
        <v/>
      </c>
      <c r="J7886" s="2" t="str">
        <f>IF(H7886="","",IFERROR(INDEX(Keterangan1,MATCH('Buku Besar'!H7886,Akun1,0)),""))</f>
        <v/>
      </c>
      <c r="K7886" s="2" t="str">
        <f>IF(H7886="","",IFERROR(INDEX(Reff1,MATCH('Buku Besar'!H7886,Akun1,0)),""))</f>
        <v/>
      </c>
      <c r="L7886" s="331" t="str">
        <f>IF(H7886="","",IFERROR(INDEX(Penerimaan1,MATCH('Buku Besar'!H7886,Akun1,0)),""))</f>
        <v/>
      </c>
      <c r="M7886" s="331" t="str">
        <f>IF(H7886="","",IFERROR(INDEX(Pengeluaran1,MATCH('Buku Besar'!H7886,Akun1,0)),""))</f>
        <v/>
      </c>
    </row>
    <row r="7887" spans="1:13" x14ac:dyDescent="0.25">
      <c r="A7887" s="91" t="str">
        <f t="shared" si="246"/>
        <v/>
      </c>
      <c r="B7887" s="330" t="str">
        <f>IF(A7887="","",IFERROR(INDEX(Tanggal,MATCH('Buku Besar'!A7887,Akun,0)),""))</f>
        <v/>
      </c>
      <c r="C7887" s="2" t="str">
        <f>IF(A7887="","",IFERROR(INDEX(Keterangan,MATCH('Buku Besar'!A7887,Akun,0)),""))</f>
        <v/>
      </c>
      <c r="D7887" s="2" t="str">
        <f>IF(A7887="","",IFERROR(INDEX(Reff,MATCH('Buku Besar'!A7887,Akun,0)),""))</f>
        <v/>
      </c>
      <c r="E7887" s="331" t="str">
        <f>IF(A7887="","",IFERROR(INDEX(Penerimaan,MATCH('Buku Besar'!A7887,Akun,0)),""))</f>
        <v/>
      </c>
      <c r="F7887" s="331" t="str">
        <f>IF(A7887="","",IFERROR(INDEX(Pengeluaran,MATCH('Buku Besar'!A7887,Akun,0)),""))</f>
        <v/>
      </c>
      <c r="H7887" s="91" t="str">
        <f t="shared" si="247"/>
        <v/>
      </c>
      <c r="I7887" s="330" t="str">
        <f>IF(H7887="","",IFERROR(INDEX(Tanggal1,MATCH('Buku Besar'!H7887,Akun1,0)),""))</f>
        <v/>
      </c>
      <c r="J7887" s="2" t="str">
        <f>IF(H7887="","",IFERROR(INDEX(Keterangan1,MATCH('Buku Besar'!H7887,Akun1,0)),""))</f>
        <v/>
      </c>
      <c r="K7887" s="2" t="str">
        <f>IF(H7887="","",IFERROR(INDEX(Reff1,MATCH('Buku Besar'!H7887,Akun1,0)),""))</f>
        <v/>
      </c>
      <c r="L7887" s="331" t="str">
        <f>IF(H7887="","",IFERROR(INDEX(Penerimaan1,MATCH('Buku Besar'!H7887,Akun1,0)),""))</f>
        <v/>
      </c>
      <c r="M7887" s="331" t="str">
        <f>IF(H7887="","",IFERROR(INDEX(Pengeluaran1,MATCH('Buku Besar'!H7887,Akun1,0)),""))</f>
        <v/>
      </c>
    </row>
    <row r="7888" spans="1:13" x14ac:dyDescent="0.25">
      <c r="A7888" s="91" t="str">
        <f t="shared" si="246"/>
        <v/>
      </c>
      <c r="B7888" s="330" t="str">
        <f>IF(A7888="","",IFERROR(INDEX(Tanggal,MATCH('Buku Besar'!A7888,Akun,0)),""))</f>
        <v/>
      </c>
      <c r="C7888" s="2" t="str">
        <f>IF(A7888="","",IFERROR(INDEX(Keterangan,MATCH('Buku Besar'!A7888,Akun,0)),""))</f>
        <v/>
      </c>
      <c r="D7888" s="2" t="str">
        <f>IF(A7888="","",IFERROR(INDEX(Reff,MATCH('Buku Besar'!A7888,Akun,0)),""))</f>
        <v/>
      </c>
      <c r="E7888" s="331" t="str">
        <f>IF(A7888="","",IFERROR(INDEX(Penerimaan,MATCH('Buku Besar'!A7888,Akun,0)),""))</f>
        <v/>
      </c>
      <c r="F7888" s="331" t="str">
        <f>IF(A7888="","",IFERROR(INDEX(Pengeluaran,MATCH('Buku Besar'!A7888,Akun,0)),""))</f>
        <v/>
      </c>
      <c r="H7888" s="91" t="str">
        <f t="shared" si="247"/>
        <v/>
      </c>
      <c r="I7888" s="330" t="str">
        <f>IF(H7888="","",IFERROR(INDEX(Tanggal1,MATCH('Buku Besar'!H7888,Akun1,0)),""))</f>
        <v/>
      </c>
      <c r="J7888" s="2" t="str">
        <f>IF(H7888="","",IFERROR(INDEX(Keterangan1,MATCH('Buku Besar'!H7888,Akun1,0)),""))</f>
        <v/>
      </c>
      <c r="K7888" s="2" t="str">
        <f>IF(H7888="","",IFERROR(INDEX(Reff1,MATCH('Buku Besar'!H7888,Akun1,0)),""))</f>
        <v/>
      </c>
      <c r="L7888" s="331" t="str">
        <f>IF(H7888="","",IFERROR(INDEX(Penerimaan1,MATCH('Buku Besar'!H7888,Akun1,0)),""))</f>
        <v/>
      </c>
      <c r="M7888" s="331" t="str">
        <f>IF(H7888="","",IFERROR(INDEX(Pengeluaran1,MATCH('Buku Besar'!H7888,Akun1,0)),""))</f>
        <v/>
      </c>
    </row>
    <row r="7889" spans="1:13" x14ac:dyDescent="0.25">
      <c r="A7889" s="91" t="str">
        <f t="shared" si="246"/>
        <v/>
      </c>
      <c r="B7889" s="330" t="str">
        <f>IF(A7889="","",IFERROR(INDEX(Tanggal,MATCH('Buku Besar'!A7889,Akun,0)),""))</f>
        <v/>
      </c>
      <c r="C7889" s="2" t="str">
        <f>IF(A7889="","",IFERROR(INDEX(Keterangan,MATCH('Buku Besar'!A7889,Akun,0)),""))</f>
        <v/>
      </c>
      <c r="D7889" s="2" t="str">
        <f>IF(A7889="","",IFERROR(INDEX(Reff,MATCH('Buku Besar'!A7889,Akun,0)),""))</f>
        <v/>
      </c>
      <c r="E7889" s="331" t="str">
        <f>IF(A7889="","",IFERROR(INDEX(Penerimaan,MATCH('Buku Besar'!A7889,Akun,0)),""))</f>
        <v/>
      </c>
      <c r="F7889" s="331" t="str">
        <f>IF(A7889="","",IFERROR(INDEX(Pengeluaran,MATCH('Buku Besar'!A7889,Akun,0)),""))</f>
        <v/>
      </c>
      <c r="H7889" s="91" t="str">
        <f t="shared" si="247"/>
        <v/>
      </c>
      <c r="I7889" s="330" t="str">
        <f>IF(H7889="","",IFERROR(INDEX(Tanggal1,MATCH('Buku Besar'!H7889,Akun1,0)),""))</f>
        <v/>
      </c>
      <c r="J7889" s="2" t="str">
        <f>IF(H7889="","",IFERROR(INDEX(Keterangan1,MATCH('Buku Besar'!H7889,Akun1,0)),""))</f>
        <v/>
      </c>
      <c r="K7889" s="2" t="str">
        <f>IF(H7889="","",IFERROR(INDEX(Reff1,MATCH('Buku Besar'!H7889,Akun1,0)),""))</f>
        <v/>
      </c>
      <c r="L7889" s="331" t="str">
        <f>IF(H7889="","",IFERROR(INDEX(Penerimaan1,MATCH('Buku Besar'!H7889,Akun1,0)),""))</f>
        <v/>
      </c>
      <c r="M7889" s="331" t="str">
        <f>IF(H7889="","",IFERROR(INDEX(Pengeluaran1,MATCH('Buku Besar'!H7889,Akun1,0)),""))</f>
        <v/>
      </c>
    </row>
    <row r="7890" spans="1:13" x14ac:dyDescent="0.25">
      <c r="A7890" s="91" t="str">
        <f t="shared" si="246"/>
        <v/>
      </c>
      <c r="B7890" s="330" t="str">
        <f>IF(A7890="","",IFERROR(INDEX(Tanggal,MATCH('Buku Besar'!A7890,Akun,0)),""))</f>
        <v/>
      </c>
      <c r="C7890" s="2" t="str">
        <f>IF(A7890="","",IFERROR(INDEX(Keterangan,MATCH('Buku Besar'!A7890,Akun,0)),""))</f>
        <v/>
      </c>
      <c r="D7890" s="2" t="str">
        <f>IF(A7890="","",IFERROR(INDEX(Reff,MATCH('Buku Besar'!A7890,Akun,0)),""))</f>
        <v/>
      </c>
      <c r="E7890" s="331" t="str">
        <f>IF(A7890="","",IFERROR(INDEX(Penerimaan,MATCH('Buku Besar'!A7890,Akun,0)),""))</f>
        <v/>
      </c>
      <c r="F7890" s="331" t="str">
        <f>IF(A7890="","",IFERROR(INDEX(Pengeluaran,MATCH('Buku Besar'!A7890,Akun,0)),""))</f>
        <v/>
      </c>
      <c r="H7890" s="91" t="str">
        <f t="shared" si="247"/>
        <v/>
      </c>
      <c r="I7890" s="330" t="str">
        <f>IF(H7890="","",IFERROR(INDEX(Tanggal1,MATCH('Buku Besar'!H7890,Akun1,0)),""))</f>
        <v/>
      </c>
      <c r="J7890" s="2" t="str">
        <f>IF(H7890="","",IFERROR(INDEX(Keterangan1,MATCH('Buku Besar'!H7890,Akun1,0)),""))</f>
        <v/>
      </c>
      <c r="K7890" s="2" t="str">
        <f>IF(H7890="","",IFERROR(INDEX(Reff1,MATCH('Buku Besar'!H7890,Akun1,0)),""))</f>
        <v/>
      </c>
      <c r="L7890" s="331" t="str">
        <f>IF(H7890="","",IFERROR(INDEX(Penerimaan1,MATCH('Buku Besar'!H7890,Akun1,0)),""))</f>
        <v/>
      </c>
      <c r="M7890" s="331" t="str">
        <f>IF(H7890="","",IFERROR(INDEX(Pengeluaran1,MATCH('Buku Besar'!H7890,Akun1,0)),""))</f>
        <v/>
      </c>
    </row>
    <row r="7891" spans="1:13" x14ac:dyDescent="0.25">
      <c r="A7891" s="91" t="str">
        <f t="shared" si="246"/>
        <v/>
      </c>
      <c r="B7891" s="330" t="str">
        <f>IF(A7891="","",IFERROR(INDEX(Tanggal,MATCH('Buku Besar'!A7891,Akun,0)),""))</f>
        <v/>
      </c>
      <c r="C7891" s="2" t="str">
        <f>IF(A7891="","",IFERROR(INDEX(Keterangan,MATCH('Buku Besar'!A7891,Akun,0)),""))</f>
        <v/>
      </c>
      <c r="D7891" s="2" t="str">
        <f>IF(A7891="","",IFERROR(INDEX(Reff,MATCH('Buku Besar'!A7891,Akun,0)),""))</f>
        <v/>
      </c>
      <c r="E7891" s="331" t="str">
        <f>IF(A7891="","",IFERROR(INDEX(Penerimaan,MATCH('Buku Besar'!A7891,Akun,0)),""))</f>
        <v/>
      </c>
      <c r="F7891" s="331" t="str">
        <f>IF(A7891="","",IFERROR(INDEX(Pengeluaran,MATCH('Buku Besar'!A7891,Akun,0)),""))</f>
        <v/>
      </c>
      <c r="H7891" s="91" t="str">
        <f t="shared" si="247"/>
        <v/>
      </c>
      <c r="I7891" s="330" t="str">
        <f>IF(H7891="","",IFERROR(INDEX(Tanggal1,MATCH('Buku Besar'!H7891,Akun1,0)),""))</f>
        <v/>
      </c>
      <c r="J7891" s="2" t="str">
        <f>IF(H7891="","",IFERROR(INDEX(Keterangan1,MATCH('Buku Besar'!H7891,Akun1,0)),""))</f>
        <v/>
      </c>
      <c r="K7891" s="2" t="str">
        <f>IF(H7891="","",IFERROR(INDEX(Reff1,MATCH('Buku Besar'!H7891,Akun1,0)),""))</f>
        <v/>
      </c>
      <c r="L7891" s="331" t="str">
        <f>IF(H7891="","",IFERROR(INDEX(Penerimaan1,MATCH('Buku Besar'!H7891,Akun1,0)),""))</f>
        <v/>
      </c>
      <c r="M7891" s="331" t="str">
        <f>IF(H7891="","",IFERROR(INDEX(Pengeluaran1,MATCH('Buku Besar'!H7891,Akun1,0)),""))</f>
        <v/>
      </c>
    </row>
    <row r="7892" spans="1:13" x14ac:dyDescent="0.25">
      <c r="A7892" s="91" t="str">
        <f t="shared" si="246"/>
        <v/>
      </c>
      <c r="B7892" s="330" t="str">
        <f>IF(A7892="","",IFERROR(INDEX(Tanggal,MATCH('Buku Besar'!A7892,Akun,0)),""))</f>
        <v/>
      </c>
      <c r="C7892" s="2" t="str">
        <f>IF(A7892="","",IFERROR(INDEX(Keterangan,MATCH('Buku Besar'!A7892,Akun,0)),""))</f>
        <v/>
      </c>
      <c r="D7892" s="2" t="str">
        <f>IF(A7892="","",IFERROR(INDEX(Reff,MATCH('Buku Besar'!A7892,Akun,0)),""))</f>
        <v/>
      </c>
      <c r="E7892" s="331" t="str">
        <f>IF(A7892="","",IFERROR(INDEX(Penerimaan,MATCH('Buku Besar'!A7892,Akun,0)),""))</f>
        <v/>
      </c>
      <c r="F7892" s="331" t="str">
        <f>IF(A7892="","",IFERROR(INDEX(Pengeluaran,MATCH('Buku Besar'!A7892,Akun,0)),""))</f>
        <v/>
      </c>
      <c r="H7892" s="91" t="str">
        <f t="shared" si="247"/>
        <v/>
      </c>
      <c r="I7892" s="330" t="str">
        <f>IF(H7892="","",IFERROR(INDEX(Tanggal1,MATCH('Buku Besar'!H7892,Akun1,0)),""))</f>
        <v/>
      </c>
      <c r="J7892" s="2" t="str">
        <f>IF(H7892="","",IFERROR(INDEX(Keterangan1,MATCH('Buku Besar'!H7892,Akun1,0)),""))</f>
        <v/>
      </c>
      <c r="K7892" s="2" t="str">
        <f>IF(H7892="","",IFERROR(INDEX(Reff1,MATCH('Buku Besar'!H7892,Akun1,0)),""))</f>
        <v/>
      </c>
      <c r="L7892" s="331" t="str">
        <f>IF(H7892="","",IFERROR(INDEX(Penerimaan1,MATCH('Buku Besar'!H7892,Akun1,0)),""))</f>
        <v/>
      </c>
      <c r="M7892" s="331" t="str">
        <f>IF(H7892="","",IFERROR(INDEX(Pengeluaran1,MATCH('Buku Besar'!H7892,Akun1,0)),""))</f>
        <v/>
      </c>
    </row>
    <row r="7893" spans="1:13" x14ac:dyDescent="0.25">
      <c r="A7893" s="91" t="str">
        <f t="shared" si="246"/>
        <v/>
      </c>
      <c r="B7893" s="330" t="str">
        <f>IF(A7893="","",IFERROR(INDEX(Tanggal,MATCH('Buku Besar'!A7893,Akun,0)),""))</f>
        <v/>
      </c>
      <c r="C7893" s="2" t="str">
        <f>IF(A7893="","",IFERROR(INDEX(Keterangan,MATCH('Buku Besar'!A7893,Akun,0)),""))</f>
        <v/>
      </c>
      <c r="D7893" s="2" t="str">
        <f>IF(A7893="","",IFERROR(INDEX(Reff,MATCH('Buku Besar'!A7893,Akun,0)),""))</f>
        <v/>
      </c>
      <c r="E7893" s="331" t="str">
        <f>IF(A7893="","",IFERROR(INDEX(Penerimaan,MATCH('Buku Besar'!A7893,Akun,0)),""))</f>
        <v/>
      </c>
      <c r="F7893" s="331" t="str">
        <f>IF(A7893="","",IFERROR(INDEX(Pengeluaran,MATCH('Buku Besar'!A7893,Akun,0)),""))</f>
        <v/>
      </c>
      <c r="H7893" s="91" t="str">
        <f t="shared" si="247"/>
        <v/>
      </c>
      <c r="I7893" s="330" t="str">
        <f>IF(H7893="","",IFERROR(INDEX(Tanggal1,MATCH('Buku Besar'!H7893,Akun1,0)),""))</f>
        <v/>
      </c>
      <c r="J7893" s="2" t="str">
        <f>IF(H7893="","",IFERROR(INDEX(Keterangan1,MATCH('Buku Besar'!H7893,Akun1,0)),""))</f>
        <v/>
      </c>
      <c r="K7893" s="2" t="str">
        <f>IF(H7893="","",IFERROR(INDEX(Reff1,MATCH('Buku Besar'!H7893,Akun1,0)),""))</f>
        <v/>
      </c>
      <c r="L7893" s="331" t="str">
        <f>IF(H7893="","",IFERROR(INDEX(Penerimaan1,MATCH('Buku Besar'!H7893,Akun1,0)),""))</f>
        <v/>
      </c>
      <c r="M7893" s="331" t="str">
        <f>IF(H7893="","",IFERROR(INDEX(Pengeluaran1,MATCH('Buku Besar'!H7893,Akun1,0)),""))</f>
        <v/>
      </c>
    </row>
    <row r="7894" spans="1:13" x14ac:dyDescent="0.25">
      <c r="A7894" s="91" t="str">
        <f t="shared" si="246"/>
        <v/>
      </c>
      <c r="B7894" s="330" t="str">
        <f>IF(A7894="","",IFERROR(INDEX(Tanggal,MATCH('Buku Besar'!A7894,Akun,0)),""))</f>
        <v/>
      </c>
      <c r="C7894" s="2" t="str">
        <f>IF(A7894="","",IFERROR(INDEX(Keterangan,MATCH('Buku Besar'!A7894,Akun,0)),""))</f>
        <v/>
      </c>
      <c r="D7894" s="2" t="str">
        <f>IF(A7894="","",IFERROR(INDEX(Reff,MATCH('Buku Besar'!A7894,Akun,0)),""))</f>
        <v/>
      </c>
      <c r="E7894" s="331" t="str">
        <f>IF(A7894="","",IFERROR(INDEX(Penerimaan,MATCH('Buku Besar'!A7894,Akun,0)),""))</f>
        <v/>
      </c>
      <c r="F7894" s="331" t="str">
        <f>IF(A7894="","",IFERROR(INDEX(Pengeluaran,MATCH('Buku Besar'!A7894,Akun,0)),""))</f>
        <v/>
      </c>
      <c r="H7894" s="91" t="str">
        <f t="shared" si="247"/>
        <v/>
      </c>
      <c r="I7894" s="330" t="str">
        <f>IF(H7894="","",IFERROR(INDEX(Tanggal1,MATCH('Buku Besar'!H7894,Akun1,0)),""))</f>
        <v/>
      </c>
      <c r="J7894" s="2" t="str">
        <f>IF(H7894="","",IFERROR(INDEX(Keterangan1,MATCH('Buku Besar'!H7894,Akun1,0)),""))</f>
        <v/>
      </c>
      <c r="K7894" s="2" t="str">
        <f>IF(H7894="","",IFERROR(INDEX(Reff1,MATCH('Buku Besar'!H7894,Akun1,0)),""))</f>
        <v/>
      </c>
      <c r="L7894" s="331" t="str">
        <f>IF(H7894="","",IFERROR(INDEX(Penerimaan1,MATCH('Buku Besar'!H7894,Akun1,0)),""))</f>
        <v/>
      </c>
      <c r="M7894" s="331" t="str">
        <f>IF(H7894="","",IFERROR(INDEX(Pengeluaran1,MATCH('Buku Besar'!H7894,Akun1,0)),""))</f>
        <v/>
      </c>
    </row>
    <row r="7895" spans="1:13" x14ac:dyDescent="0.25">
      <c r="A7895" s="91" t="str">
        <f t="shared" si="246"/>
        <v/>
      </c>
      <c r="B7895" s="330" t="str">
        <f>IF(A7895="","",IFERROR(INDEX(Tanggal,MATCH('Buku Besar'!A7895,Akun,0)),""))</f>
        <v/>
      </c>
      <c r="C7895" s="2" t="str">
        <f>IF(A7895="","",IFERROR(INDEX(Keterangan,MATCH('Buku Besar'!A7895,Akun,0)),""))</f>
        <v/>
      </c>
      <c r="D7895" s="2" t="str">
        <f>IF(A7895="","",IFERROR(INDEX(Reff,MATCH('Buku Besar'!A7895,Akun,0)),""))</f>
        <v/>
      </c>
      <c r="E7895" s="331" t="str">
        <f>IF(A7895="","",IFERROR(INDEX(Penerimaan,MATCH('Buku Besar'!A7895,Akun,0)),""))</f>
        <v/>
      </c>
      <c r="F7895" s="331" t="str">
        <f>IF(A7895="","",IFERROR(INDEX(Pengeluaran,MATCH('Buku Besar'!A7895,Akun,0)),""))</f>
        <v/>
      </c>
      <c r="H7895" s="91" t="str">
        <f t="shared" si="247"/>
        <v/>
      </c>
      <c r="I7895" s="330" t="str">
        <f>IF(H7895="","",IFERROR(INDEX(Tanggal1,MATCH('Buku Besar'!H7895,Akun1,0)),""))</f>
        <v/>
      </c>
      <c r="J7895" s="2" t="str">
        <f>IF(H7895="","",IFERROR(INDEX(Keterangan1,MATCH('Buku Besar'!H7895,Akun1,0)),""))</f>
        <v/>
      </c>
      <c r="K7895" s="2" t="str">
        <f>IF(H7895="","",IFERROR(INDEX(Reff1,MATCH('Buku Besar'!H7895,Akun1,0)),""))</f>
        <v/>
      </c>
      <c r="L7895" s="331" t="str">
        <f>IF(H7895="","",IFERROR(INDEX(Penerimaan1,MATCH('Buku Besar'!H7895,Akun1,0)),""))</f>
        <v/>
      </c>
      <c r="M7895" s="331" t="str">
        <f>IF(H7895="","",IFERROR(INDEX(Pengeluaran1,MATCH('Buku Besar'!H7895,Akun1,0)),""))</f>
        <v/>
      </c>
    </row>
    <row r="7896" spans="1:13" x14ac:dyDescent="0.25">
      <c r="A7896" s="91" t="str">
        <f t="shared" si="246"/>
        <v/>
      </c>
      <c r="B7896" s="330" t="str">
        <f>IF(A7896="","",IFERROR(INDEX(Tanggal,MATCH('Buku Besar'!A7896,Akun,0)),""))</f>
        <v/>
      </c>
      <c r="C7896" s="2" t="str">
        <f>IF(A7896="","",IFERROR(INDEX(Keterangan,MATCH('Buku Besar'!A7896,Akun,0)),""))</f>
        <v/>
      </c>
      <c r="D7896" s="2" t="str">
        <f>IF(A7896="","",IFERROR(INDEX(Reff,MATCH('Buku Besar'!A7896,Akun,0)),""))</f>
        <v/>
      </c>
      <c r="E7896" s="331" t="str">
        <f>IF(A7896="","",IFERROR(INDEX(Penerimaan,MATCH('Buku Besar'!A7896,Akun,0)),""))</f>
        <v/>
      </c>
      <c r="F7896" s="331" t="str">
        <f>IF(A7896="","",IFERROR(INDEX(Pengeluaran,MATCH('Buku Besar'!A7896,Akun,0)),""))</f>
        <v/>
      </c>
      <c r="H7896" s="91" t="str">
        <f t="shared" si="247"/>
        <v/>
      </c>
      <c r="I7896" s="330" t="str">
        <f>IF(H7896="","",IFERROR(INDEX(Tanggal1,MATCH('Buku Besar'!H7896,Akun1,0)),""))</f>
        <v/>
      </c>
      <c r="J7896" s="2" t="str">
        <f>IF(H7896="","",IFERROR(INDEX(Keterangan1,MATCH('Buku Besar'!H7896,Akun1,0)),""))</f>
        <v/>
      </c>
      <c r="K7896" s="2" t="str">
        <f>IF(H7896="","",IFERROR(INDEX(Reff1,MATCH('Buku Besar'!H7896,Akun1,0)),""))</f>
        <v/>
      </c>
      <c r="L7896" s="331" t="str">
        <f>IF(H7896="","",IFERROR(INDEX(Penerimaan1,MATCH('Buku Besar'!H7896,Akun1,0)),""))</f>
        <v/>
      </c>
      <c r="M7896" s="331" t="str">
        <f>IF(H7896="","",IFERROR(INDEX(Pengeluaran1,MATCH('Buku Besar'!H7896,Akun1,0)),""))</f>
        <v/>
      </c>
    </row>
    <row r="7897" spans="1:13" x14ac:dyDescent="0.25">
      <c r="A7897" s="91" t="str">
        <f t="shared" si="246"/>
        <v/>
      </c>
      <c r="B7897" s="330" t="str">
        <f>IF(A7897="","",IFERROR(INDEX(Tanggal,MATCH('Buku Besar'!A7897,Akun,0)),""))</f>
        <v/>
      </c>
      <c r="C7897" s="2" t="str">
        <f>IF(A7897="","",IFERROR(INDEX(Keterangan,MATCH('Buku Besar'!A7897,Akun,0)),""))</f>
        <v/>
      </c>
      <c r="D7897" s="2" t="str">
        <f>IF(A7897="","",IFERROR(INDEX(Reff,MATCH('Buku Besar'!A7897,Akun,0)),""))</f>
        <v/>
      </c>
      <c r="E7897" s="331" t="str">
        <f>IF(A7897="","",IFERROR(INDEX(Penerimaan,MATCH('Buku Besar'!A7897,Akun,0)),""))</f>
        <v/>
      </c>
      <c r="F7897" s="331" t="str">
        <f>IF(A7897="","",IFERROR(INDEX(Pengeluaran,MATCH('Buku Besar'!A7897,Akun,0)),""))</f>
        <v/>
      </c>
      <c r="H7897" s="91" t="str">
        <f t="shared" si="247"/>
        <v/>
      </c>
      <c r="I7897" s="330" t="str">
        <f>IF(H7897="","",IFERROR(INDEX(Tanggal1,MATCH('Buku Besar'!H7897,Akun1,0)),""))</f>
        <v/>
      </c>
      <c r="J7897" s="2" t="str">
        <f>IF(H7897="","",IFERROR(INDEX(Keterangan1,MATCH('Buku Besar'!H7897,Akun1,0)),""))</f>
        <v/>
      </c>
      <c r="K7897" s="2" t="str">
        <f>IF(H7897="","",IFERROR(INDEX(Reff1,MATCH('Buku Besar'!H7897,Akun1,0)),""))</f>
        <v/>
      </c>
      <c r="L7897" s="331" t="str">
        <f>IF(H7897="","",IFERROR(INDEX(Penerimaan1,MATCH('Buku Besar'!H7897,Akun1,0)),""))</f>
        <v/>
      </c>
      <c r="M7897" s="331" t="str">
        <f>IF(H7897="","",IFERROR(INDEX(Pengeluaran1,MATCH('Buku Besar'!H7897,Akun1,0)),""))</f>
        <v/>
      </c>
    </row>
    <row r="7898" spans="1:13" x14ac:dyDescent="0.25">
      <c r="A7898" s="91" t="str">
        <f t="shared" si="246"/>
        <v/>
      </c>
      <c r="B7898" s="330" t="str">
        <f>IF(A7898="","",IFERROR(INDEX(Tanggal,MATCH('Buku Besar'!A7898,Akun,0)),""))</f>
        <v/>
      </c>
      <c r="C7898" s="2" t="str">
        <f>IF(A7898="","",IFERROR(INDEX(Keterangan,MATCH('Buku Besar'!A7898,Akun,0)),""))</f>
        <v/>
      </c>
      <c r="D7898" s="2" t="str">
        <f>IF(A7898="","",IFERROR(INDEX(Reff,MATCH('Buku Besar'!A7898,Akun,0)),""))</f>
        <v/>
      </c>
      <c r="E7898" s="331" t="str">
        <f>IF(A7898="","",IFERROR(INDEX(Penerimaan,MATCH('Buku Besar'!A7898,Akun,0)),""))</f>
        <v/>
      </c>
      <c r="F7898" s="331" t="str">
        <f>IF(A7898="","",IFERROR(INDEX(Pengeluaran,MATCH('Buku Besar'!A7898,Akun,0)),""))</f>
        <v/>
      </c>
      <c r="H7898" s="91" t="str">
        <f t="shared" si="247"/>
        <v/>
      </c>
      <c r="I7898" s="330" t="str">
        <f>IF(H7898="","",IFERROR(INDEX(Tanggal1,MATCH('Buku Besar'!H7898,Akun1,0)),""))</f>
        <v/>
      </c>
      <c r="J7898" s="2" t="str">
        <f>IF(H7898="","",IFERROR(INDEX(Keterangan1,MATCH('Buku Besar'!H7898,Akun1,0)),""))</f>
        <v/>
      </c>
      <c r="K7898" s="2" t="str">
        <f>IF(H7898="","",IFERROR(INDEX(Reff1,MATCH('Buku Besar'!H7898,Akun1,0)),""))</f>
        <v/>
      </c>
      <c r="L7898" s="331" t="str">
        <f>IF(H7898="","",IFERROR(INDEX(Penerimaan1,MATCH('Buku Besar'!H7898,Akun1,0)),""))</f>
        <v/>
      </c>
      <c r="M7898" s="331" t="str">
        <f>IF(H7898="","",IFERROR(INDEX(Pengeluaran1,MATCH('Buku Besar'!H7898,Akun1,0)),""))</f>
        <v/>
      </c>
    </row>
    <row r="7899" spans="1:13" x14ac:dyDescent="0.25">
      <c r="A7899" s="91" t="str">
        <f t="shared" si="246"/>
        <v/>
      </c>
      <c r="B7899" s="330" t="str">
        <f>IF(A7899="","",IFERROR(INDEX(Tanggal,MATCH('Buku Besar'!A7899,Akun,0)),""))</f>
        <v/>
      </c>
      <c r="C7899" s="2" t="str">
        <f>IF(A7899="","",IFERROR(INDEX(Keterangan,MATCH('Buku Besar'!A7899,Akun,0)),""))</f>
        <v/>
      </c>
      <c r="D7899" s="2" t="str">
        <f>IF(A7899="","",IFERROR(INDEX(Reff,MATCH('Buku Besar'!A7899,Akun,0)),""))</f>
        <v/>
      </c>
      <c r="E7899" s="331" t="str">
        <f>IF(A7899="","",IFERROR(INDEX(Penerimaan,MATCH('Buku Besar'!A7899,Akun,0)),""))</f>
        <v/>
      </c>
      <c r="F7899" s="331" t="str">
        <f>IF(A7899="","",IFERROR(INDEX(Pengeluaran,MATCH('Buku Besar'!A7899,Akun,0)),""))</f>
        <v/>
      </c>
      <c r="H7899" s="91" t="str">
        <f t="shared" si="247"/>
        <v/>
      </c>
      <c r="I7899" s="330" t="str">
        <f>IF(H7899="","",IFERROR(INDEX(Tanggal1,MATCH('Buku Besar'!H7899,Akun1,0)),""))</f>
        <v/>
      </c>
      <c r="J7899" s="2" t="str">
        <f>IF(H7899="","",IFERROR(INDEX(Keterangan1,MATCH('Buku Besar'!H7899,Akun1,0)),""))</f>
        <v/>
      </c>
      <c r="K7899" s="2" t="str">
        <f>IF(H7899="","",IFERROR(INDEX(Reff1,MATCH('Buku Besar'!H7899,Akun1,0)),""))</f>
        <v/>
      </c>
      <c r="L7899" s="331" t="str">
        <f>IF(H7899="","",IFERROR(INDEX(Penerimaan1,MATCH('Buku Besar'!H7899,Akun1,0)),""))</f>
        <v/>
      </c>
      <c r="M7899" s="331" t="str">
        <f>IF(H7899="","",IFERROR(INDEX(Pengeluaran1,MATCH('Buku Besar'!H7899,Akun1,0)),""))</f>
        <v/>
      </c>
    </row>
    <row r="7900" spans="1:13" x14ac:dyDescent="0.25">
      <c r="A7900" s="91" t="str">
        <f t="shared" si="246"/>
        <v/>
      </c>
      <c r="B7900" s="330" t="str">
        <f>IF(A7900="","",IFERROR(INDEX(Tanggal,MATCH('Buku Besar'!A7900,Akun,0)),""))</f>
        <v/>
      </c>
      <c r="C7900" s="2" t="str">
        <f>IF(A7900="","",IFERROR(INDEX(Keterangan,MATCH('Buku Besar'!A7900,Akun,0)),""))</f>
        <v/>
      </c>
      <c r="D7900" s="2" t="str">
        <f>IF(A7900="","",IFERROR(INDEX(Reff,MATCH('Buku Besar'!A7900,Akun,0)),""))</f>
        <v/>
      </c>
      <c r="E7900" s="331" t="str">
        <f>IF(A7900="","",IFERROR(INDEX(Penerimaan,MATCH('Buku Besar'!A7900,Akun,0)),""))</f>
        <v/>
      </c>
      <c r="F7900" s="331" t="str">
        <f>IF(A7900="","",IFERROR(INDEX(Pengeluaran,MATCH('Buku Besar'!A7900,Akun,0)),""))</f>
        <v/>
      </c>
      <c r="H7900" s="91" t="str">
        <f t="shared" si="247"/>
        <v/>
      </c>
      <c r="I7900" s="330" t="str">
        <f>IF(H7900="","",IFERROR(INDEX(Tanggal1,MATCH('Buku Besar'!H7900,Akun1,0)),""))</f>
        <v/>
      </c>
      <c r="J7900" s="2" t="str">
        <f>IF(H7900="","",IFERROR(INDEX(Keterangan1,MATCH('Buku Besar'!H7900,Akun1,0)),""))</f>
        <v/>
      </c>
      <c r="K7900" s="2" t="str">
        <f>IF(H7900="","",IFERROR(INDEX(Reff1,MATCH('Buku Besar'!H7900,Akun1,0)),""))</f>
        <v/>
      </c>
      <c r="L7900" s="331" t="str">
        <f>IF(H7900="","",IFERROR(INDEX(Penerimaan1,MATCH('Buku Besar'!H7900,Akun1,0)),""))</f>
        <v/>
      </c>
      <c r="M7900" s="331" t="str">
        <f>IF(H7900="","",IFERROR(INDEX(Pengeluaran1,MATCH('Buku Besar'!H7900,Akun1,0)),""))</f>
        <v/>
      </c>
    </row>
    <row r="7901" spans="1:13" x14ac:dyDescent="0.25">
      <c r="A7901" s="91" t="str">
        <f t="shared" si="246"/>
        <v/>
      </c>
      <c r="B7901" s="330" t="str">
        <f>IF(A7901="","",IFERROR(INDEX(Tanggal,MATCH('Buku Besar'!A7901,Akun,0)),""))</f>
        <v/>
      </c>
      <c r="C7901" s="2" t="str">
        <f>IF(A7901="","",IFERROR(INDEX(Keterangan,MATCH('Buku Besar'!A7901,Akun,0)),""))</f>
        <v/>
      </c>
      <c r="D7901" s="2" t="str">
        <f>IF(A7901="","",IFERROR(INDEX(Reff,MATCH('Buku Besar'!A7901,Akun,0)),""))</f>
        <v/>
      </c>
      <c r="E7901" s="331" t="str">
        <f>IF(A7901="","",IFERROR(INDEX(Penerimaan,MATCH('Buku Besar'!A7901,Akun,0)),""))</f>
        <v/>
      </c>
      <c r="F7901" s="331" t="str">
        <f>IF(A7901="","",IFERROR(INDEX(Pengeluaran,MATCH('Buku Besar'!A7901,Akun,0)),""))</f>
        <v/>
      </c>
      <c r="H7901" s="91" t="str">
        <f t="shared" si="247"/>
        <v/>
      </c>
      <c r="I7901" s="330" t="str">
        <f>IF(H7901="","",IFERROR(INDEX(Tanggal1,MATCH('Buku Besar'!H7901,Akun1,0)),""))</f>
        <v/>
      </c>
      <c r="J7901" s="2" t="str">
        <f>IF(H7901="","",IFERROR(INDEX(Keterangan1,MATCH('Buku Besar'!H7901,Akun1,0)),""))</f>
        <v/>
      </c>
      <c r="K7901" s="2" t="str">
        <f>IF(H7901="","",IFERROR(INDEX(Reff1,MATCH('Buku Besar'!H7901,Akun1,0)),""))</f>
        <v/>
      </c>
      <c r="L7901" s="331" t="str">
        <f>IF(H7901="","",IFERROR(INDEX(Penerimaan1,MATCH('Buku Besar'!H7901,Akun1,0)),""))</f>
        <v/>
      </c>
      <c r="M7901" s="331" t="str">
        <f>IF(H7901="","",IFERROR(INDEX(Pengeluaran1,MATCH('Buku Besar'!H7901,Akun1,0)),""))</f>
        <v/>
      </c>
    </row>
    <row r="7902" spans="1:13" x14ac:dyDescent="0.25">
      <c r="A7902" s="91" t="str">
        <f t="shared" si="246"/>
        <v/>
      </c>
      <c r="B7902" s="330" t="str">
        <f>IF(A7902="","",IFERROR(INDEX(Tanggal,MATCH('Buku Besar'!A7902,Akun,0)),""))</f>
        <v/>
      </c>
      <c r="C7902" s="2" t="str">
        <f>IF(A7902="","",IFERROR(INDEX(Keterangan,MATCH('Buku Besar'!A7902,Akun,0)),""))</f>
        <v/>
      </c>
      <c r="D7902" s="2" t="str">
        <f>IF(A7902="","",IFERROR(INDEX(Reff,MATCH('Buku Besar'!A7902,Akun,0)),""))</f>
        <v/>
      </c>
      <c r="E7902" s="331" t="str">
        <f>IF(A7902="","",IFERROR(INDEX(Penerimaan,MATCH('Buku Besar'!A7902,Akun,0)),""))</f>
        <v/>
      </c>
      <c r="F7902" s="331" t="str">
        <f>IF(A7902="","",IFERROR(INDEX(Pengeluaran,MATCH('Buku Besar'!A7902,Akun,0)),""))</f>
        <v/>
      </c>
      <c r="H7902" s="91" t="str">
        <f t="shared" si="247"/>
        <v/>
      </c>
      <c r="I7902" s="330" t="str">
        <f>IF(H7902="","",IFERROR(INDEX(Tanggal1,MATCH('Buku Besar'!H7902,Akun1,0)),""))</f>
        <v/>
      </c>
      <c r="J7902" s="2" t="str">
        <f>IF(H7902="","",IFERROR(INDEX(Keterangan1,MATCH('Buku Besar'!H7902,Akun1,0)),""))</f>
        <v/>
      </c>
      <c r="K7902" s="2" t="str">
        <f>IF(H7902="","",IFERROR(INDEX(Reff1,MATCH('Buku Besar'!H7902,Akun1,0)),""))</f>
        <v/>
      </c>
      <c r="L7902" s="331" t="str">
        <f>IF(H7902="","",IFERROR(INDEX(Penerimaan1,MATCH('Buku Besar'!H7902,Akun1,0)),""))</f>
        <v/>
      </c>
      <c r="M7902" s="331" t="str">
        <f>IF(H7902="","",IFERROR(INDEX(Pengeluaran1,MATCH('Buku Besar'!H7902,Akun1,0)),""))</f>
        <v/>
      </c>
    </row>
    <row r="7903" spans="1:13" x14ac:dyDescent="0.25">
      <c r="A7903" s="91" t="str">
        <f t="shared" si="246"/>
        <v/>
      </c>
      <c r="B7903" s="330" t="str">
        <f>IF(A7903="","",IFERROR(INDEX(Tanggal,MATCH('Buku Besar'!A7903,Akun,0)),""))</f>
        <v/>
      </c>
      <c r="C7903" s="2" t="str">
        <f>IF(A7903="","",IFERROR(INDEX(Keterangan,MATCH('Buku Besar'!A7903,Akun,0)),""))</f>
        <v/>
      </c>
      <c r="D7903" s="2" t="str">
        <f>IF(A7903="","",IFERROR(INDEX(Reff,MATCH('Buku Besar'!A7903,Akun,0)),""))</f>
        <v/>
      </c>
      <c r="E7903" s="331" t="str">
        <f>IF(A7903="","",IFERROR(INDEX(Penerimaan,MATCH('Buku Besar'!A7903,Akun,0)),""))</f>
        <v/>
      </c>
      <c r="F7903" s="331" t="str">
        <f>IF(A7903="","",IFERROR(INDEX(Pengeluaran,MATCH('Buku Besar'!A7903,Akun,0)),""))</f>
        <v/>
      </c>
      <c r="H7903" s="91" t="str">
        <f t="shared" si="247"/>
        <v/>
      </c>
      <c r="I7903" s="330" t="str">
        <f>IF(H7903="","",IFERROR(INDEX(Tanggal1,MATCH('Buku Besar'!H7903,Akun1,0)),""))</f>
        <v/>
      </c>
      <c r="J7903" s="2" t="str">
        <f>IF(H7903="","",IFERROR(INDEX(Keterangan1,MATCH('Buku Besar'!H7903,Akun1,0)),""))</f>
        <v/>
      </c>
      <c r="K7903" s="2" t="str">
        <f>IF(H7903="","",IFERROR(INDEX(Reff1,MATCH('Buku Besar'!H7903,Akun1,0)),""))</f>
        <v/>
      </c>
      <c r="L7903" s="331" t="str">
        <f>IF(H7903="","",IFERROR(INDEX(Penerimaan1,MATCH('Buku Besar'!H7903,Akun1,0)),""))</f>
        <v/>
      </c>
      <c r="M7903" s="331" t="str">
        <f>IF(H7903="","",IFERROR(INDEX(Pengeluaran1,MATCH('Buku Besar'!H7903,Akun1,0)),""))</f>
        <v/>
      </c>
    </row>
    <row r="7904" spans="1:13" x14ac:dyDescent="0.25">
      <c r="A7904" s="91" t="str">
        <f t="shared" si="246"/>
        <v/>
      </c>
      <c r="B7904" s="330" t="str">
        <f>IF(A7904="","",IFERROR(INDEX(Tanggal,MATCH('Buku Besar'!A7904,Akun,0)),""))</f>
        <v/>
      </c>
      <c r="C7904" s="2" t="str">
        <f>IF(A7904="","",IFERROR(INDEX(Keterangan,MATCH('Buku Besar'!A7904,Akun,0)),""))</f>
        <v/>
      </c>
      <c r="D7904" s="2" t="str">
        <f>IF(A7904="","",IFERROR(INDEX(Reff,MATCH('Buku Besar'!A7904,Akun,0)),""))</f>
        <v/>
      </c>
      <c r="E7904" s="331" t="str">
        <f>IF(A7904="","",IFERROR(INDEX(Penerimaan,MATCH('Buku Besar'!A7904,Akun,0)),""))</f>
        <v/>
      </c>
      <c r="F7904" s="331" t="str">
        <f>IF(A7904="","",IFERROR(INDEX(Pengeluaran,MATCH('Buku Besar'!A7904,Akun,0)),""))</f>
        <v/>
      </c>
      <c r="H7904" s="91" t="str">
        <f t="shared" si="247"/>
        <v/>
      </c>
      <c r="I7904" s="330" t="str">
        <f>IF(H7904="","",IFERROR(INDEX(Tanggal1,MATCH('Buku Besar'!H7904,Akun1,0)),""))</f>
        <v/>
      </c>
      <c r="J7904" s="2" t="str">
        <f>IF(H7904="","",IFERROR(INDEX(Keterangan1,MATCH('Buku Besar'!H7904,Akun1,0)),""))</f>
        <v/>
      </c>
      <c r="K7904" s="2" t="str">
        <f>IF(H7904="","",IFERROR(INDEX(Reff1,MATCH('Buku Besar'!H7904,Akun1,0)),""))</f>
        <v/>
      </c>
      <c r="L7904" s="331" t="str">
        <f>IF(H7904="","",IFERROR(INDEX(Penerimaan1,MATCH('Buku Besar'!H7904,Akun1,0)),""))</f>
        <v/>
      </c>
      <c r="M7904" s="331" t="str">
        <f>IF(H7904="","",IFERROR(INDEX(Pengeluaran1,MATCH('Buku Besar'!H7904,Akun1,0)),""))</f>
        <v/>
      </c>
    </row>
    <row r="7905" spans="1:13" x14ac:dyDescent="0.25">
      <c r="A7905" s="91" t="str">
        <f t="shared" si="246"/>
        <v/>
      </c>
      <c r="B7905" s="330" t="str">
        <f>IF(A7905="","",IFERROR(INDEX(Tanggal,MATCH('Buku Besar'!A7905,Akun,0)),""))</f>
        <v/>
      </c>
      <c r="C7905" s="2" t="str">
        <f>IF(A7905="","",IFERROR(INDEX(Keterangan,MATCH('Buku Besar'!A7905,Akun,0)),""))</f>
        <v/>
      </c>
      <c r="D7905" s="2" t="str">
        <f>IF(A7905="","",IFERROR(INDEX(Reff,MATCH('Buku Besar'!A7905,Akun,0)),""))</f>
        <v/>
      </c>
      <c r="E7905" s="331" t="str">
        <f>IF(A7905="","",IFERROR(INDEX(Penerimaan,MATCH('Buku Besar'!A7905,Akun,0)),""))</f>
        <v/>
      </c>
      <c r="F7905" s="331" t="str">
        <f>IF(A7905="","",IFERROR(INDEX(Pengeluaran,MATCH('Buku Besar'!A7905,Akun,0)),""))</f>
        <v/>
      </c>
      <c r="H7905" s="91" t="str">
        <f t="shared" si="247"/>
        <v/>
      </c>
      <c r="I7905" s="330" t="str">
        <f>IF(H7905="","",IFERROR(INDEX(Tanggal1,MATCH('Buku Besar'!H7905,Akun1,0)),""))</f>
        <v/>
      </c>
      <c r="J7905" s="2" t="str">
        <f>IF(H7905="","",IFERROR(INDEX(Keterangan1,MATCH('Buku Besar'!H7905,Akun1,0)),""))</f>
        <v/>
      </c>
      <c r="K7905" s="2" t="str">
        <f>IF(H7905="","",IFERROR(INDEX(Reff1,MATCH('Buku Besar'!H7905,Akun1,0)),""))</f>
        <v/>
      </c>
      <c r="L7905" s="331" t="str">
        <f>IF(H7905="","",IFERROR(INDEX(Penerimaan1,MATCH('Buku Besar'!H7905,Akun1,0)),""))</f>
        <v/>
      </c>
      <c r="M7905" s="331" t="str">
        <f>IF(H7905="","",IFERROR(INDEX(Pengeluaran1,MATCH('Buku Besar'!H7905,Akun1,0)),""))</f>
        <v/>
      </c>
    </row>
    <row r="7906" spans="1:13" x14ac:dyDescent="0.25">
      <c r="A7906" s="91" t="str">
        <f t="shared" si="246"/>
        <v/>
      </c>
      <c r="B7906" s="330" t="str">
        <f>IF(A7906="","",IFERROR(INDEX(Tanggal,MATCH('Buku Besar'!A7906,Akun,0)),""))</f>
        <v/>
      </c>
      <c r="C7906" s="2" t="str">
        <f>IF(A7906="","",IFERROR(INDEX(Keterangan,MATCH('Buku Besar'!A7906,Akun,0)),""))</f>
        <v/>
      </c>
      <c r="D7906" s="2" t="str">
        <f>IF(A7906="","",IFERROR(INDEX(Reff,MATCH('Buku Besar'!A7906,Akun,0)),""))</f>
        <v/>
      </c>
      <c r="E7906" s="331" t="str">
        <f>IF(A7906="","",IFERROR(INDEX(Penerimaan,MATCH('Buku Besar'!A7906,Akun,0)),""))</f>
        <v/>
      </c>
      <c r="F7906" s="331" t="str">
        <f>IF(A7906="","",IFERROR(INDEX(Pengeluaran,MATCH('Buku Besar'!A7906,Akun,0)),""))</f>
        <v/>
      </c>
      <c r="H7906" s="91" t="str">
        <f t="shared" si="247"/>
        <v/>
      </c>
      <c r="I7906" s="330" t="str">
        <f>IF(H7906="","",IFERROR(INDEX(Tanggal1,MATCH('Buku Besar'!H7906,Akun1,0)),""))</f>
        <v/>
      </c>
      <c r="J7906" s="2" t="str">
        <f>IF(H7906="","",IFERROR(INDEX(Keterangan1,MATCH('Buku Besar'!H7906,Akun1,0)),""))</f>
        <v/>
      </c>
      <c r="K7906" s="2" t="str">
        <f>IF(H7906="","",IFERROR(INDEX(Reff1,MATCH('Buku Besar'!H7906,Akun1,0)),""))</f>
        <v/>
      </c>
      <c r="L7906" s="331" t="str">
        <f>IF(H7906="","",IFERROR(INDEX(Penerimaan1,MATCH('Buku Besar'!H7906,Akun1,0)),""))</f>
        <v/>
      </c>
      <c r="M7906" s="331" t="str">
        <f>IF(H7906="","",IFERROR(INDEX(Pengeluaran1,MATCH('Buku Besar'!H7906,Akun1,0)),""))</f>
        <v/>
      </c>
    </row>
    <row r="7907" spans="1:13" x14ac:dyDescent="0.25">
      <c r="A7907" s="91" t="str">
        <f t="shared" si="246"/>
        <v/>
      </c>
      <c r="B7907" s="330" t="str">
        <f>IF(A7907="","",IFERROR(INDEX(Tanggal,MATCH('Buku Besar'!A7907,Akun,0)),""))</f>
        <v/>
      </c>
      <c r="C7907" s="2" t="str">
        <f>IF(A7907="","",IFERROR(INDEX(Keterangan,MATCH('Buku Besar'!A7907,Akun,0)),""))</f>
        <v/>
      </c>
      <c r="D7907" s="2" t="str">
        <f>IF(A7907="","",IFERROR(INDEX(Reff,MATCH('Buku Besar'!A7907,Akun,0)),""))</f>
        <v/>
      </c>
      <c r="E7907" s="331" t="str">
        <f>IF(A7907="","",IFERROR(INDEX(Penerimaan,MATCH('Buku Besar'!A7907,Akun,0)),""))</f>
        <v/>
      </c>
      <c r="F7907" s="331" t="str">
        <f>IF(A7907="","",IFERROR(INDEX(Pengeluaran,MATCH('Buku Besar'!A7907,Akun,0)),""))</f>
        <v/>
      </c>
      <c r="H7907" s="91" t="str">
        <f t="shared" si="247"/>
        <v/>
      </c>
      <c r="I7907" s="330" t="str">
        <f>IF(H7907="","",IFERROR(INDEX(Tanggal1,MATCH('Buku Besar'!H7907,Akun1,0)),""))</f>
        <v/>
      </c>
      <c r="J7907" s="2" t="str">
        <f>IF(H7907="","",IFERROR(INDEX(Keterangan1,MATCH('Buku Besar'!H7907,Akun1,0)),""))</f>
        <v/>
      </c>
      <c r="K7907" s="2" t="str">
        <f>IF(H7907="","",IFERROR(INDEX(Reff1,MATCH('Buku Besar'!H7907,Akun1,0)),""))</f>
        <v/>
      </c>
      <c r="L7907" s="331" t="str">
        <f>IF(H7907="","",IFERROR(INDEX(Penerimaan1,MATCH('Buku Besar'!H7907,Akun1,0)),""))</f>
        <v/>
      </c>
      <c r="M7907" s="331" t="str">
        <f>IF(H7907="","",IFERROR(INDEX(Pengeluaran1,MATCH('Buku Besar'!H7907,Akun1,0)),""))</f>
        <v/>
      </c>
    </row>
    <row r="7908" spans="1:13" x14ac:dyDescent="0.25">
      <c r="A7908" s="91" t="str">
        <f t="shared" si="246"/>
        <v/>
      </c>
      <c r="B7908" s="330" t="str">
        <f>IF(A7908="","",IFERROR(INDEX(Tanggal,MATCH('Buku Besar'!A7908,Akun,0)),""))</f>
        <v/>
      </c>
      <c r="C7908" s="2" t="str">
        <f>IF(A7908="","",IFERROR(INDEX(Keterangan,MATCH('Buku Besar'!A7908,Akun,0)),""))</f>
        <v/>
      </c>
      <c r="D7908" s="2" t="str">
        <f>IF(A7908="","",IFERROR(INDEX(Reff,MATCH('Buku Besar'!A7908,Akun,0)),""))</f>
        <v/>
      </c>
      <c r="E7908" s="331" t="str">
        <f>IF(A7908="","",IFERROR(INDEX(Penerimaan,MATCH('Buku Besar'!A7908,Akun,0)),""))</f>
        <v/>
      </c>
      <c r="F7908" s="331" t="str">
        <f>IF(A7908="","",IFERROR(INDEX(Pengeluaran,MATCH('Buku Besar'!A7908,Akun,0)),""))</f>
        <v/>
      </c>
      <c r="H7908" s="91" t="str">
        <f t="shared" si="247"/>
        <v/>
      </c>
      <c r="I7908" s="330" t="str">
        <f>IF(H7908="","",IFERROR(INDEX(Tanggal1,MATCH('Buku Besar'!H7908,Akun1,0)),""))</f>
        <v/>
      </c>
      <c r="J7908" s="2" t="str">
        <f>IF(H7908="","",IFERROR(INDEX(Keterangan1,MATCH('Buku Besar'!H7908,Akun1,0)),""))</f>
        <v/>
      </c>
      <c r="K7908" s="2" t="str">
        <f>IF(H7908="","",IFERROR(INDEX(Reff1,MATCH('Buku Besar'!H7908,Akun1,0)),""))</f>
        <v/>
      </c>
      <c r="L7908" s="331" t="str">
        <f>IF(H7908="","",IFERROR(INDEX(Penerimaan1,MATCH('Buku Besar'!H7908,Akun1,0)),""))</f>
        <v/>
      </c>
      <c r="M7908" s="331" t="str">
        <f>IF(H7908="","",IFERROR(INDEX(Pengeluaran1,MATCH('Buku Besar'!H7908,Akun1,0)),""))</f>
        <v/>
      </c>
    </row>
    <row r="7909" spans="1:13" x14ac:dyDescent="0.25">
      <c r="A7909" s="91" t="str">
        <f t="shared" si="246"/>
        <v/>
      </c>
      <c r="B7909" s="330" t="str">
        <f>IF(A7909="","",IFERROR(INDEX(Tanggal,MATCH('Buku Besar'!A7909,Akun,0)),""))</f>
        <v/>
      </c>
      <c r="C7909" s="2" t="str">
        <f>IF(A7909="","",IFERROR(INDEX(Keterangan,MATCH('Buku Besar'!A7909,Akun,0)),""))</f>
        <v/>
      </c>
      <c r="D7909" s="2" t="str">
        <f>IF(A7909="","",IFERROR(INDEX(Reff,MATCH('Buku Besar'!A7909,Akun,0)),""))</f>
        <v/>
      </c>
      <c r="E7909" s="331" t="str">
        <f>IF(A7909="","",IFERROR(INDEX(Penerimaan,MATCH('Buku Besar'!A7909,Akun,0)),""))</f>
        <v/>
      </c>
      <c r="F7909" s="331" t="str">
        <f>IF(A7909="","",IFERROR(INDEX(Pengeluaran,MATCH('Buku Besar'!A7909,Akun,0)),""))</f>
        <v/>
      </c>
      <c r="H7909" s="91" t="str">
        <f t="shared" si="247"/>
        <v/>
      </c>
      <c r="I7909" s="330" t="str">
        <f>IF(H7909="","",IFERROR(INDEX(Tanggal1,MATCH('Buku Besar'!H7909,Akun1,0)),""))</f>
        <v/>
      </c>
      <c r="J7909" s="2" t="str">
        <f>IF(H7909="","",IFERROR(INDEX(Keterangan1,MATCH('Buku Besar'!H7909,Akun1,0)),""))</f>
        <v/>
      </c>
      <c r="K7909" s="2" t="str">
        <f>IF(H7909="","",IFERROR(INDEX(Reff1,MATCH('Buku Besar'!H7909,Akun1,0)),""))</f>
        <v/>
      </c>
      <c r="L7909" s="331" t="str">
        <f>IF(H7909="","",IFERROR(INDEX(Penerimaan1,MATCH('Buku Besar'!H7909,Akun1,0)),""))</f>
        <v/>
      </c>
      <c r="M7909" s="331" t="str">
        <f>IF(H7909="","",IFERROR(INDEX(Pengeluaran1,MATCH('Buku Besar'!H7909,Akun1,0)),""))</f>
        <v/>
      </c>
    </row>
    <row r="7910" spans="1:13" x14ac:dyDescent="0.25">
      <c r="A7910" s="91" t="str">
        <f t="shared" si="246"/>
        <v/>
      </c>
      <c r="B7910" s="330" t="str">
        <f>IF(A7910="","",IFERROR(INDEX(Tanggal,MATCH('Buku Besar'!A7910,Akun,0)),""))</f>
        <v/>
      </c>
      <c r="C7910" s="2" t="str">
        <f>IF(A7910="","",IFERROR(INDEX(Keterangan,MATCH('Buku Besar'!A7910,Akun,0)),""))</f>
        <v/>
      </c>
      <c r="D7910" s="2" t="str">
        <f>IF(A7910="","",IFERROR(INDEX(Reff,MATCH('Buku Besar'!A7910,Akun,0)),""))</f>
        <v/>
      </c>
      <c r="E7910" s="331" t="str">
        <f>IF(A7910="","",IFERROR(INDEX(Penerimaan,MATCH('Buku Besar'!A7910,Akun,0)),""))</f>
        <v/>
      </c>
      <c r="F7910" s="331" t="str">
        <f>IF(A7910="","",IFERROR(INDEX(Pengeluaran,MATCH('Buku Besar'!A7910,Akun,0)),""))</f>
        <v/>
      </c>
      <c r="H7910" s="91" t="str">
        <f t="shared" si="247"/>
        <v/>
      </c>
      <c r="I7910" s="330" t="str">
        <f>IF(H7910="","",IFERROR(INDEX(Tanggal1,MATCH('Buku Besar'!H7910,Akun1,0)),""))</f>
        <v/>
      </c>
      <c r="J7910" s="2" t="str">
        <f>IF(H7910="","",IFERROR(INDEX(Keterangan1,MATCH('Buku Besar'!H7910,Akun1,0)),""))</f>
        <v/>
      </c>
      <c r="K7910" s="2" t="str">
        <f>IF(H7910="","",IFERROR(INDEX(Reff1,MATCH('Buku Besar'!H7910,Akun1,0)),""))</f>
        <v/>
      </c>
      <c r="L7910" s="331" t="str">
        <f>IF(H7910="","",IFERROR(INDEX(Penerimaan1,MATCH('Buku Besar'!H7910,Akun1,0)),""))</f>
        <v/>
      </c>
      <c r="M7910" s="331" t="str">
        <f>IF(H7910="","",IFERROR(INDEX(Pengeluaran1,MATCH('Buku Besar'!H7910,Akun1,0)),""))</f>
        <v/>
      </c>
    </row>
    <row r="7911" spans="1:13" x14ac:dyDescent="0.25">
      <c r="A7911" s="91" t="str">
        <f t="shared" si="246"/>
        <v/>
      </c>
      <c r="B7911" s="330" t="str">
        <f>IF(A7911="","",IFERROR(INDEX(Tanggal,MATCH('Buku Besar'!A7911,Akun,0)),""))</f>
        <v/>
      </c>
      <c r="C7911" s="2" t="str">
        <f>IF(A7911="","",IFERROR(INDEX(Keterangan,MATCH('Buku Besar'!A7911,Akun,0)),""))</f>
        <v/>
      </c>
      <c r="D7911" s="2" t="str">
        <f>IF(A7911="","",IFERROR(INDEX(Reff,MATCH('Buku Besar'!A7911,Akun,0)),""))</f>
        <v/>
      </c>
      <c r="E7911" s="331" t="str">
        <f>IF(A7911="","",IFERROR(INDEX(Penerimaan,MATCH('Buku Besar'!A7911,Akun,0)),""))</f>
        <v/>
      </c>
      <c r="F7911" s="331" t="str">
        <f>IF(A7911="","",IFERROR(INDEX(Pengeluaran,MATCH('Buku Besar'!A7911,Akun,0)),""))</f>
        <v/>
      </c>
      <c r="H7911" s="91" t="str">
        <f t="shared" si="247"/>
        <v/>
      </c>
      <c r="I7911" s="330" t="str">
        <f>IF(H7911="","",IFERROR(INDEX(Tanggal1,MATCH('Buku Besar'!H7911,Akun1,0)),""))</f>
        <v/>
      </c>
      <c r="J7911" s="2" t="str">
        <f>IF(H7911="","",IFERROR(INDEX(Keterangan1,MATCH('Buku Besar'!H7911,Akun1,0)),""))</f>
        <v/>
      </c>
      <c r="K7911" s="2" t="str">
        <f>IF(H7911="","",IFERROR(INDEX(Reff1,MATCH('Buku Besar'!H7911,Akun1,0)),""))</f>
        <v/>
      </c>
      <c r="L7911" s="331" t="str">
        <f>IF(H7911="","",IFERROR(INDEX(Penerimaan1,MATCH('Buku Besar'!H7911,Akun1,0)),""))</f>
        <v/>
      </c>
      <c r="M7911" s="331" t="str">
        <f>IF(H7911="","",IFERROR(INDEX(Pengeluaran1,MATCH('Buku Besar'!H7911,Akun1,0)),""))</f>
        <v/>
      </c>
    </row>
    <row r="7912" spans="1:13" x14ac:dyDescent="0.25">
      <c r="A7912" s="91" t="str">
        <f t="shared" si="246"/>
        <v/>
      </c>
      <c r="B7912" s="330" t="str">
        <f>IF(A7912="","",IFERROR(INDEX(Tanggal,MATCH('Buku Besar'!A7912,Akun,0)),""))</f>
        <v/>
      </c>
      <c r="C7912" s="2" t="str">
        <f>IF(A7912="","",IFERROR(INDEX(Keterangan,MATCH('Buku Besar'!A7912,Akun,0)),""))</f>
        <v/>
      </c>
      <c r="D7912" s="2" t="str">
        <f>IF(A7912="","",IFERROR(INDEX(Reff,MATCH('Buku Besar'!A7912,Akun,0)),""))</f>
        <v/>
      </c>
      <c r="E7912" s="331" t="str">
        <f>IF(A7912="","",IFERROR(INDEX(Penerimaan,MATCH('Buku Besar'!A7912,Akun,0)),""))</f>
        <v/>
      </c>
      <c r="F7912" s="331" t="str">
        <f>IF(A7912="","",IFERROR(INDEX(Pengeluaran,MATCH('Buku Besar'!A7912,Akun,0)),""))</f>
        <v/>
      </c>
      <c r="H7912" s="91" t="str">
        <f t="shared" si="247"/>
        <v/>
      </c>
      <c r="I7912" s="330" t="str">
        <f>IF(H7912="","",IFERROR(INDEX(Tanggal1,MATCH('Buku Besar'!H7912,Akun1,0)),""))</f>
        <v/>
      </c>
      <c r="J7912" s="2" t="str">
        <f>IF(H7912="","",IFERROR(INDEX(Keterangan1,MATCH('Buku Besar'!H7912,Akun1,0)),""))</f>
        <v/>
      </c>
      <c r="K7912" s="2" t="str">
        <f>IF(H7912="","",IFERROR(INDEX(Reff1,MATCH('Buku Besar'!H7912,Akun1,0)),""))</f>
        <v/>
      </c>
      <c r="L7912" s="331" t="str">
        <f>IF(H7912="","",IFERROR(INDEX(Penerimaan1,MATCH('Buku Besar'!H7912,Akun1,0)),""))</f>
        <v/>
      </c>
      <c r="M7912" s="331" t="str">
        <f>IF(H7912="","",IFERROR(INDEX(Pengeluaran1,MATCH('Buku Besar'!H7912,Akun1,0)),""))</f>
        <v/>
      </c>
    </row>
    <row r="7913" spans="1:13" x14ac:dyDescent="0.25">
      <c r="A7913" s="91" t="str">
        <f t="shared" si="246"/>
        <v/>
      </c>
      <c r="B7913" s="330" t="str">
        <f>IF(A7913="","",IFERROR(INDEX(Tanggal,MATCH('Buku Besar'!A7913,Akun,0)),""))</f>
        <v/>
      </c>
      <c r="C7913" s="2" t="str">
        <f>IF(A7913="","",IFERROR(INDEX(Keterangan,MATCH('Buku Besar'!A7913,Akun,0)),""))</f>
        <v/>
      </c>
      <c r="D7913" s="2" t="str">
        <f>IF(A7913="","",IFERROR(INDEX(Reff,MATCH('Buku Besar'!A7913,Akun,0)),""))</f>
        <v/>
      </c>
      <c r="E7913" s="331" t="str">
        <f>IF(A7913="","",IFERROR(INDEX(Penerimaan,MATCH('Buku Besar'!A7913,Akun,0)),""))</f>
        <v/>
      </c>
      <c r="F7913" s="331" t="str">
        <f>IF(A7913="","",IFERROR(INDEX(Pengeluaran,MATCH('Buku Besar'!A7913,Akun,0)),""))</f>
        <v/>
      </c>
      <c r="H7913" s="91" t="str">
        <f t="shared" si="247"/>
        <v/>
      </c>
      <c r="I7913" s="330" t="str">
        <f>IF(H7913="","",IFERROR(INDEX(Tanggal1,MATCH('Buku Besar'!H7913,Akun1,0)),""))</f>
        <v/>
      </c>
      <c r="J7913" s="2" t="str">
        <f>IF(H7913="","",IFERROR(INDEX(Keterangan1,MATCH('Buku Besar'!H7913,Akun1,0)),""))</f>
        <v/>
      </c>
      <c r="K7913" s="2" t="str">
        <f>IF(H7913="","",IFERROR(INDEX(Reff1,MATCH('Buku Besar'!H7913,Akun1,0)),""))</f>
        <v/>
      </c>
      <c r="L7913" s="331" t="str">
        <f>IF(H7913="","",IFERROR(INDEX(Penerimaan1,MATCH('Buku Besar'!H7913,Akun1,0)),""))</f>
        <v/>
      </c>
      <c r="M7913" s="331" t="str">
        <f>IF(H7913="","",IFERROR(INDEX(Pengeluaran1,MATCH('Buku Besar'!H7913,Akun1,0)),""))</f>
        <v/>
      </c>
    </row>
    <row r="7914" spans="1:13" x14ac:dyDescent="0.25">
      <c r="A7914" s="91" t="str">
        <f t="shared" si="246"/>
        <v/>
      </c>
      <c r="B7914" s="330" t="str">
        <f>IF(A7914="","",IFERROR(INDEX(Tanggal,MATCH('Buku Besar'!A7914,Akun,0)),""))</f>
        <v/>
      </c>
      <c r="C7914" s="2" t="str">
        <f>IF(A7914="","",IFERROR(INDEX(Keterangan,MATCH('Buku Besar'!A7914,Akun,0)),""))</f>
        <v/>
      </c>
      <c r="D7914" s="2" t="str">
        <f>IF(A7914="","",IFERROR(INDEX(Reff,MATCH('Buku Besar'!A7914,Akun,0)),""))</f>
        <v/>
      </c>
      <c r="E7914" s="331" t="str">
        <f>IF(A7914="","",IFERROR(INDEX(Penerimaan,MATCH('Buku Besar'!A7914,Akun,0)),""))</f>
        <v/>
      </c>
      <c r="F7914" s="331" t="str">
        <f>IF(A7914="","",IFERROR(INDEX(Pengeluaran,MATCH('Buku Besar'!A7914,Akun,0)),""))</f>
        <v/>
      </c>
      <c r="H7914" s="91" t="str">
        <f t="shared" si="247"/>
        <v/>
      </c>
      <c r="I7914" s="330" t="str">
        <f>IF(H7914="","",IFERROR(INDEX(Tanggal1,MATCH('Buku Besar'!H7914,Akun1,0)),""))</f>
        <v/>
      </c>
      <c r="J7914" s="2" t="str">
        <f>IF(H7914="","",IFERROR(INDEX(Keterangan1,MATCH('Buku Besar'!H7914,Akun1,0)),""))</f>
        <v/>
      </c>
      <c r="K7914" s="2" t="str">
        <f>IF(H7914="","",IFERROR(INDEX(Reff1,MATCH('Buku Besar'!H7914,Akun1,0)),""))</f>
        <v/>
      </c>
      <c r="L7914" s="331" t="str">
        <f>IF(H7914="","",IFERROR(INDEX(Penerimaan1,MATCH('Buku Besar'!H7914,Akun1,0)),""))</f>
        <v/>
      </c>
      <c r="M7914" s="331" t="str">
        <f>IF(H7914="","",IFERROR(INDEX(Pengeluaran1,MATCH('Buku Besar'!H7914,Akun1,0)),""))</f>
        <v/>
      </c>
    </row>
    <row r="7915" spans="1:13" x14ac:dyDescent="0.25">
      <c r="A7915" s="91" t="str">
        <f t="shared" si="246"/>
        <v/>
      </c>
      <c r="B7915" s="330" t="str">
        <f>IF(A7915="","",IFERROR(INDEX(Tanggal,MATCH('Buku Besar'!A7915,Akun,0)),""))</f>
        <v/>
      </c>
      <c r="C7915" s="2" t="str">
        <f>IF(A7915="","",IFERROR(INDEX(Keterangan,MATCH('Buku Besar'!A7915,Akun,0)),""))</f>
        <v/>
      </c>
      <c r="D7915" s="2" t="str">
        <f>IF(A7915="","",IFERROR(INDEX(Reff,MATCH('Buku Besar'!A7915,Akun,0)),""))</f>
        <v/>
      </c>
      <c r="E7915" s="331" t="str">
        <f>IF(A7915="","",IFERROR(INDEX(Penerimaan,MATCH('Buku Besar'!A7915,Akun,0)),""))</f>
        <v/>
      </c>
      <c r="F7915" s="331" t="str">
        <f>IF(A7915="","",IFERROR(INDEX(Pengeluaran,MATCH('Buku Besar'!A7915,Akun,0)),""))</f>
        <v/>
      </c>
      <c r="H7915" s="91" t="str">
        <f t="shared" si="247"/>
        <v/>
      </c>
      <c r="I7915" s="330" t="str">
        <f>IF(H7915="","",IFERROR(INDEX(Tanggal1,MATCH('Buku Besar'!H7915,Akun1,0)),""))</f>
        <v/>
      </c>
      <c r="J7915" s="2" t="str">
        <f>IF(H7915="","",IFERROR(INDEX(Keterangan1,MATCH('Buku Besar'!H7915,Akun1,0)),""))</f>
        <v/>
      </c>
      <c r="K7915" s="2" t="str">
        <f>IF(H7915="","",IFERROR(INDEX(Reff1,MATCH('Buku Besar'!H7915,Akun1,0)),""))</f>
        <v/>
      </c>
      <c r="L7915" s="331" t="str">
        <f>IF(H7915="","",IFERROR(INDEX(Penerimaan1,MATCH('Buku Besar'!H7915,Akun1,0)),""))</f>
        <v/>
      </c>
      <c r="M7915" s="331" t="str">
        <f>IF(H7915="","",IFERROR(INDEX(Pengeluaran1,MATCH('Buku Besar'!H7915,Akun1,0)),""))</f>
        <v/>
      </c>
    </row>
    <row r="7916" spans="1:13" x14ac:dyDescent="0.25">
      <c r="A7916" s="91" t="str">
        <f t="shared" si="246"/>
        <v/>
      </c>
      <c r="B7916" s="330" t="str">
        <f>IF(A7916="","",IFERROR(INDEX(Tanggal,MATCH('Buku Besar'!A7916,Akun,0)),""))</f>
        <v/>
      </c>
      <c r="C7916" s="2" t="str">
        <f>IF(A7916="","",IFERROR(INDEX(Keterangan,MATCH('Buku Besar'!A7916,Akun,0)),""))</f>
        <v/>
      </c>
      <c r="D7916" s="2" t="str">
        <f>IF(A7916="","",IFERROR(INDEX(Reff,MATCH('Buku Besar'!A7916,Akun,0)),""))</f>
        <v/>
      </c>
      <c r="E7916" s="331" t="str">
        <f>IF(A7916="","",IFERROR(INDEX(Penerimaan,MATCH('Buku Besar'!A7916,Akun,0)),""))</f>
        <v/>
      </c>
      <c r="F7916" s="331" t="str">
        <f>IF(A7916="","",IFERROR(INDEX(Pengeluaran,MATCH('Buku Besar'!A7916,Akun,0)),""))</f>
        <v/>
      </c>
      <c r="H7916" s="91" t="str">
        <f t="shared" si="247"/>
        <v/>
      </c>
      <c r="I7916" s="330" t="str">
        <f>IF(H7916="","",IFERROR(INDEX(Tanggal1,MATCH('Buku Besar'!H7916,Akun1,0)),""))</f>
        <v/>
      </c>
      <c r="J7916" s="2" t="str">
        <f>IF(H7916="","",IFERROR(INDEX(Keterangan1,MATCH('Buku Besar'!H7916,Akun1,0)),""))</f>
        <v/>
      </c>
      <c r="K7916" s="2" t="str">
        <f>IF(H7916="","",IFERROR(INDEX(Reff1,MATCH('Buku Besar'!H7916,Akun1,0)),""))</f>
        <v/>
      </c>
      <c r="L7916" s="331" t="str">
        <f>IF(H7916="","",IFERROR(INDEX(Penerimaan1,MATCH('Buku Besar'!H7916,Akun1,0)),""))</f>
        <v/>
      </c>
      <c r="M7916" s="331" t="str">
        <f>IF(H7916="","",IFERROR(INDEX(Pengeluaran1,MATCH('Buku Besar'!H7916,Akun1,0)),""))</f>
        <v/>
      </c>
    </row>
    <row r="7917" spans="1:13" x14ac:dyDescent="0.25">
      <c r="A7917" s="91" t="str">
        <f t="shared" si="246"/>
        <v/>
      </c>
      <c r="B7917" s="330" t="str">
        <f>IF(A7917="","",IFERROR(INDEX(Tanggal,MATCH('Buku Besar'!A7917,Akun,0)),""))</f>
        <v/>
      </c>
      <c r="C7917" s="2" t="str">
        <f>IF(A7917="","",IFERROR(INDEX(Keterangan,MATCH('Buku Besar'!A7917,Akun,0)),""))</f>
        <v/>
      </c>
      <c r="D7917" s="2" t="str">
        <f>IF(A7917="","",IFERROR(INDEX(Reff,MATCH('Buku Besar'!A7917,Akun,0)),""))</f>
        <v/>
      </c>
      <c r="E7917" s="331" t="str">
        <f>IF(A7917="","",IFERROR(INDEX(Penerimaan,MATCH('Buku Besar'!A7917,Akun,0)),""))</f>
        <v/>
      </c>
      <c r="F7917" s="331" t="str">
        <f>IF(A7917="","",IFERROR(INDEX(Pengeluaran,MATCH('Buku Besar'!A7917,Akun,0)),""))</f>
        <v/>
      </c>
      <c r="H7917" s="91" t="str">
        <f t="shared" si="247"/>
        <v/>
      </c>
      <c r="I7917" s="330" t="str">
        <f>IF(H7917="","",IFERROR(INDEX(Tanggal1,MATCH('Buku Besar'!H7917,Akun1,0)),""))</f>
        <v/>
      </c>
      <c r="J7917" s="2" t="str">
        <f>IF(H7917="","",IFERROR(INDEX(Keterangan1,MATCH('Buku Besar'!H7917,Akun1,0)),""))</f>
        <v/>
      </c>
      <c r="K7917" s="2" t="str">
        <f>IF(H7917="","",IFERROR(INDEX(Reff1,MATCH('Buku Besar'!H7917,Akun1,0)),""))</f>
        <v/>
      </c>
      <c r="L7917" s="331" t="str">
        <f>IF(H7917="","",IFERROR(INDEX(Penerimaan1,MATCH('Buku Besar'!H7917,Akun1,0)),""))</f>
        <v/>
      </c>
      <c r="M7917" s="331" t="str">
        <f>IF(H7917="","",IFERROR(INDEX(Pengeluaran1,MATCH('Buku Besar'!H7917,Akun1,0)),""))</f>
        <v/>
      </c>
    </row>
    <row r="7918" spans="1:13" x14ac:dyDescent="0.25">
      <c r="A7918" s="91" t="str">
        <f t="shared" si="246"/>
        <v/>
      </c>
      <c r="B7918" s="330" t="str">
        <f>IF(A7918="","",IFERROR(INDEX(Tanggal,MATCH('Buku Besar'!A7918,Akun,0)),""))</f>
        <v/>
      </c>
      <c r="C7918" s="2" t="str">
        <f>IF(A7918="","",IFERROR(INDEX(Keterangan,MATCH('Buku Besar'!A7918,Akun,0)),""))</f>
        <v/>
      </c>
      <c r="D7918" s="2" t="str">
        <f>IF(A7918="","",IFERROR(INDEX(Reff,MATCH('Buku Besar'!A7918,Akun,0)),""))</f>
        <v/>
      </c>
      <c r="E7918" s="331" t="str">
        <f>IF(A7918="","",IFERROR(INDEX(Penerimaan,MATCH('Buku Besar'!A7918,Akun,0)),""))</f>
        <v/>
      </c>
      <c r="F7918" s="331" t="str">
        <f>IF(A7918="","",IFERROR(INDEX(Pengeluaran,MATCH('Buku Besar'!A7918,Akun,0)),""))</f>
        <v/>
      </c>
      <c r="H7918" s="91" t="str">
        <f t="shared" si="247"/>
        <v/>
      </c>
      <c r="I7918" s="330" t="str">
        <f>IF(H7918="","",IFERROR(INDEX(Tanggal1,MATCH('Buku Besar'!H7918,Akun1,0)),""))</f>
        <v/>
      </c>
      <c r="J7918" s="2" t="str">
        <f>IF(H7918="","",IFERROR(INDEX(Keterangan1,MATCH('Buku Besar'!H7918,Akun1,0)),""))</f>
        <v/>
      </c>
      <c r="K7918" s="2" t="str">
        <f>IF(H7918="","",IFERROR(INDEX(Reff1,MATCH('Buku Besar'!H7918,Akun1,0)),""))</f>
        <v/>
      </c>
      <c r="L7918" s="331" t="str">
        <f>IF(H7918="","",IFERROR(INDEX(Penerimaan1,MATCH('Buku Besar'!H7918,Akun1,0)),""))</f>
        <v/>
      </c>
      <c r="M7918" s="331" t="str">
        <f>IF(H7918="","",IFERROR(INDEX(Pengeluaran1,MATCH('Buku Besar'!H7918,Akun1,0)),""))</f>
        <v/>
      </c>
    </row>
    <row r="7919" spans="1:13" x14ac:dyDescent="0.25">
      <c r="A7919" s="91" t="str">
        <f t="shared" si="246"/>
        <v/>
      </c>
      <c r="B7919" s="330" t="str">
        <f>IF(A7919="","",IFERROR(INDEX(Tanggal,MATCH('Buku Besar'!A7919,Akun,0)),""))</f>
        <v/>
      </c>
      <c r="C7919" s="2" t="str">
        <f>IF(A7919="","",IFERROR(INDEX(Keterangan,MATCH('Buku Besar'!A7919,Akun,0)),""))</f>
        <v/>
      </c>
      <c r="D7919" s="2" t="str">
        <f>IF(A7919="","",IFERROR(INDEX(Reff,MATCH('Buku Besar'!A7919,Akun,0)),""))</f>
        <v/>
      </c>
      <c r="E7919" s="331" t="str">
        <f>IF(A7919="","",IFERROR(INDEX(Penerimaan,MATCH('Buku Besar'!A7919,Akun,0)),""))</f>
        <v/>
      </c>
      <c r="F7919" s="331" t="str">
        <f>IF(A7919="","",IFERROR(INDEX(Pengeluaran,MATCH('Buku Besar'!A7919,Akun,0)),""))</f>
        <v/>
      </c>
      <c r="H7919" s="91" t="str">
        <f t="shared" si="247"/>
        <v/>
      </c>
      <c r="I7919" s="330" t="str">
        <f>IF(H7919="","",IFERROR(INDEX(Tanggal1,MATCH('Buku Besar'!H7919,Akun1,0)),""))</f>
        <v/>
      </c>
      <c r="J7919" s="2" t="str">
        <f>IF(H7919="","",IFERROR(INDEX(Keterangan1,MATCH('Buku Besar'!H7919,Akun1,0)),""))</f>
        <v/>
      </c>
      <c r="K7919" s="2" t="str">
        <f>IF(H7919="","",IFERROR(INDEX(Reff1,MATCH('Buku Besar'!H7919,Akun1,0)),""))</f>
        <v/>
      </c>
      <c r="L7919" s="331" t="str">
        <f>IF(H7919="","",IFERROR(INDEX(Penerimaan1,MATCH('Buku Besar'!H7919,Akun1,0)),""))</f>
        <v/>
      </c>
      <c r="M7919" s="331" t="str">
        <f>IF(H7919="","",IFERROR(INDEX(Pengeluaran1,MATCH('Buku Besar'!H7919,Akun1,0)),""))</f>
        <v/>
      </c>
    </row>
    <row r="7920" spans="1:13" x14ac:dyDescent="0.25">
      <c r="A7920" s="91" t="str">
        <f t="shared" si="246"/>
        <v/>
      </c>
      <c r="B7920" s="330" t="str">
        <f>IF(A7920="","",IFERROR(INDEX(Tanggal,MATCH('Buku Besar'!A7920,Akun,0)),""))</f>
        <v/>
      </c>
      <c r="C7920" s="2" t="str">
        <f>IF(A7920="","",IFERROR(INDEX(Keterangan,MATCH('Buku Besar'!A7920,Akun,0)),""))</f>
        <v/>
      </c>
      <c r="D7920" s="2" t="str">
        <f>IF(A7920="","",IFERROR(INDEX(Reff,MATCH('Buku Besar'!A7920,Akun,0)),""))</f>
        <v/>
      </c>
      <c r="E7920" s="331" t="str">
        <f>IF(A7920="","",IFERROR(INDEX(Penerimaan,MATCH('Buku Besar'!A7920,Akun,0)),""))</f>
        <v/>
      </c>
      <c r="F7920" s="331" t="str">
        <f>IF(A7920="","",IFERROR(INDEX(Pengeluaran,MATCH('Buku Besar'!A7920,Akun,0)),""))</f>
        <v/>
      </c>
      <c r="H7920" s="91" t="str">
        <f t="shared" si="247"/>
        <v/>
      </c>
      <c r="I7920" s="330" t="str">
        <f>IF(H7920="","",IFERROR(INDEX(Tanggal1,MATCH('Buku Besar'!H7920,Akun1,0)),""))</f>
        <v/>
      </c>
      <c r="J7920" s="2" t="str">
        <f>IF(H7920="","",IFERROR(INDEX(Keterangan1,MATCH('Buku Besar'!H7920,Akun1,0)),""))</f>
        <v/>
      </c>
      <c r="K7920" s="2" t="str">
        <f>IF(H7920="","",IFERROR(INDEX(Reff1,MATCH('Buku Besar'!H7920,Akun1,0)),""))</f>
        <v/>
      </c>
      <c r="L7920" s="331" t="str">
        <f>IF(H7920="","",IFERROR(INDEX(Penerimaan1,MATCH('Buku Besar'!H7920,Akun1,0)),""))</f>
        <v/>
      </c>
      <c r="M7920" s="331" t="str">
        <f>IF(H7920="","",IFERROR(INDEX(Pengeluaran1,MATCH('Buku Besar'!H7920,Akun1,0)),""))</f>
        <v/>
      </c>
    </row>
    <row r="7921" spans="1:13" x14ac:dyDescent="0.25">
      <c r="A7921" s="91" t="str">
        <f t="shared" si="246"/>
        <v/>
      </c>
      <c r="B7921" s="330" t="str">
        <f>IF(A7921="","",IFERROR(INDEX(Tanggal,MATCH('Buku Besar'!A7921,Akun,0)),""))</f>
        <v/>
      </c>
      <c r="C7921" s="2" t="str">
        <f>IF(A7921="","",IFERROR(INDEX(Keterangan,MATCH('Buku Besar'!A7921,Akun,0)),""))</f>
        <v/>
      </c>
      <c r="D7921" s="2" t="str">
        <f>IF(A7921="","",IFERROR(INDEX(Reff,MATCH('Buku Besar'!A7921,Akun,0)),""))</f>
        <v/>
      </c>
      <c r="E7921" s="331" t="str">
        <f>IF(A7921="","",IFERROR(INDEX(Penerimaan,MATCH('Buku Besar'!A7921,Akun,0)),""))</f>
        <v/>
      </c>
      <c r="F7921" s="331" t="str">
        <f>IF(A7921="","",IFERROR(INDEX(Pengeluaran,MATCH('Buku Besar'!A7921,Akun,0)),""))</f>
        <v/>
      </c>
      <c r="H7921" s="91" t="str">
        <f t="shared" si="247"/>
        <v/>
      </c>
      <c r="I7921" s="330" t="str">
        <f>IF(H7921="","",IFERROR(INDEX(Tanggal1,MATCH('Buku Besar'!H7921,Akun1,0)),""))</f>
        <v/>
      </c>
      <c r="J7921" s="2" t="str">
        <f>IF(H7921="","",IFERROR(INDEX(Keterangan1,MATCH('Buku Besar'!H7921,Akun1,0)),""))</f>
        <v/>
      </c>
      <c r="K7921" s="2" t="str">
        <f>IF(H7921="","",IFERROR(INDEX(Reff1,MATCH('Buku Besar'!H7921,Akun1,0)),""))</f>
        <v/>
      </c>
      <c r="L7921" s="331" t="str">
        <f>IF(H7921="","",IFERROR(INDEX(Penerimaan1,MATCH('Buku Besar'!H7921,Akun1,0)),""))</f>
        <v/>
      </c>
      <c r="M7921" s="331" t="str">
        <f>IF(H7921="","",IFERROR(INDEX(Pengeluaran1,MATCH('Buku Besar'!H7921,Akun1,0)),""))</f>
        <v/>
      </c>
    </row>
    <row r="7922" spans="1:13" x14ac:dyDescent="0.25">
      <c r="A7922" s="91" t="str">
        <f t="shared" si="246"/>
        <v/>
      </c>
      <c r="B7922" s="330" t="str">
        <f>IF(A7922="","",IFERROR(INDEX(Tanggal,MATCH('Buku Besar'!A7922,Akun,0)),""))</f>
        <v/>
      </c>
      <c r="C7922" s="2" t="str">
        <f>IF(A7922="","",IFERROR(INDEX(Keterangan,MATCH('Buku Besar'!A7922,Akun,0)),""))</f>
        <v/>
      </c>
      <c r="D7922" s="2" t="str">
        <f>IF(A7922="","",IFERROR(INDEX(Reff,MATCH('Buku Besar'!A7922,Akun,0)),""))</f>
        <v/>
      </c>
      <c r="E7922" s="331" t="str">
        <f>IF(A7922="","",IFERROR(INDEX(Penerimaan,MATCH('Buku Besar'!A7922,Akun,0)),""))</f>
        <v/>
      </c>
      <c r="F7922" s="331" t="str">
        <f>IF(A7922="","",IFERROR(INDEX(Pengeluaran,MATCH('Buku Besar'!A7922,Akun,0)),""))</f>
        <v/>
      </c>
      <c r="H7922" s="91" t="str">
        <f t="shared" si="247"/>
        <v/>
      </c>
      <c r="I7922" s="330" t="str">
        <f>IF(H7922="","",IFERROR(INDEX(Tanggal1,MATCH('Buku Besar'!H7922,Akun1,0)),""))</f>
        <v/>
      </c>
      <c r="J7922" s="2" t="str">
        <f>IF(H7922="","",IFERROR(INDEX(Keterangan1,MATCH('Buku Besar'!H7922,Akun1,0)),""))</f>
        <v/>
      </c>
      <c r="K7922" s="2" t="str">
        <f>IF(H7922="","",IFERROR(INDEX(Reff1,MATCH('Buku Besar'!H7922,Akun1,0)),""))</f>
        <v/>
      </c>
      <c r="L7922" s="331" t="str">
        <f>IF(H7922="","",IFERROR(INDEX(Penerimaan1,MATCH('Buku Besar'!H7922,Akun1,0)),""))</f>
        <v/>
      </c>
      <c r="M7922" s="331" t="str">
        <f>IF(H7922="","",IFERROR(INDEX(Pengeluaran1,MATCH('Buku Besar'!H7922,Akun1,0)),""))</f>
        <v/>
      </c>
    </row>
    <row r="7923" spans="1:13" x14ac:dyDescent="0.25">
      <c r="A7923" s="91" t="str">
        <f t="shared" si="246"/>
        <v/>
      </c>
      <c r="B7923" s="330" t="str">
        <f>IF(A7923="","",IFERROR(INDEX(Tanggal,MATCH('Buku Besar'!A7923,Akun,0)),""))</f>
        <v/>
      </c>
      <c r="C7923" s="2" t="str">
        <f>IF(A7923="","",IFERROR(INDEX(Keterangan,MATCH('Buku Besar'!A7923,Akun,0)),""))</f>
        <v/>
      </c>
      <c r="D7923" s="2" t="str">
        <f>IF(A7923="","",IFERROR(INDEX(Reff,MATCH('Buku Besar'!A7923,Akun,0)),""))</f>
        <v/>
      </c>
      <c r="E7923" s="331" t="str">
        <f>IF(A7923="","",IFERROR(INDEX(Penerimaan,MATCH('Buku Besar'!A7923,Akun,0)),""))</f>
        <v/>
      </c>
      <c r="F7923" s="331" t="str">
        <f>IF(A7923="","",IFERROR(INDEX(Pengeluaran,MATCH('Buku Besar'!A7923,Akun,0)),""))</f>
        <v/>
      </c>
      <c r="H7923" s="91" t="str">
        <f t="shared" si="247"/>
        <v/>
      </c>
      <c r="I7923" s="330" t="str">
        <f>IF(H7923="","",IFERROR(INDEX(Tanggal1,MATCH('Buku Besar'!H7923,Akun1,0)),""))</f>
        <v/>
      </c>
      <c r="J7923" s="2" t="str">
        <f>IF(H7923="","",IFERROR(INDEX(Keterangan1,MATCH('Buku Besar'!H7923,Akun1,0)),""))</f>
        <v/>
      </c>
      <c r="K7923" s="2" t="str">
        <f>IF(H7923="","",IFERROR(INDEX(Reff1,MATCH('Buku Besar'!H7923,Akun1,0)),""))</f>
        <v/>
      </c>
      <c r="L7923" s="331" t="str">
        <f>IF(H7923="","",IFERROR(INDEX(Penerimaan1,MATCH('Buku Besar'!H7923,Akun1,0)),""))</f>
        <v/>
      </c>
      <c r="M7923" s="331" t="str">
        <f>IF(H7923="","",IFERROR(INDEX(Pengeluaran1,MATCH('Buku Besar'!H7923,Akun1,0)),""))</f>
        <v/>
      </c>
    </row>
    <row r="7924" spans="1:13" x14ac:dyDescent="0.25">
      <c r="A7924" s="91" t="str">
        <f t="shared" si="246"/>
        <v/>
      </c>
      <c r="B7924" s="330" t="str">
        <f>IF(A7924="","",IFERROR(INDEX(Tanggal,MATCH('Buku Besar'!A7924,Akun,0)),""))</f>
        <v/>
      </c>
      <c r="C7924" s="2" t="str">
        <f>IF(A7924="","",IFERROR(INDEX(Keterangan,MATCH('Buku Besar'!A7924,Akun,0)),""))</f>
        <v/>
      </c>
      <c r="D7924" s="2" t="str">
        <f>IF(A7924="","",IFERROR(INDEX(Reff,MATCH('Buku Besar'!A7924,Akun,0)),""))</f>
        <v/>
      </c>
      <c r="E7924" s="331" t="str">
        <f>IF(A7924="","",IFERROR(INDEX(Penerimaan,MATCH('Buku Besar'!A7924,Akun,0)),""))</f>
        <v/>
      </c>
      <c r="F7924" s="331" t="str">
        <f>IF(A7924="","",IFERROR(INDEX(Pengeluaran,MATCH('Buku Besar'!A7924,Akun,0)),""))</f>
        <v/>
      </c>
      <c r="H7924" s="91" t="str">
        <f t="shared" si="247"/>
        <v/>
      </c>
      <c r="I7924" s="330" t="str">
        <f>IF(H7924="","",IFERROR(INDEX(Tanggal1,MATCH('Buku Besar'!H7924,Akun1,0)),""))</f>
        <v/>
      </c>
      <c r="J7924" s="2" t="str">
        <f>IF(H7924="","",IFERROR(INDEX(Keterangan1,MATCH('Buku Besar'!H7924,Akun1,0)),""))</f>
        <v/>
      </c>
      <c r="K7924" s="2" t="str">
        <f>IF(H7924="","",IFERROR(INDEX(Reff1,MATCH('Buku Besar'!H7924,Akun1,0)),""))</f>
        <v/>
      </c>
      <c r="L7924" s="331" t="str">
        <f>IF(H7924="","",IFERROR(INDEX(Penerimaan1,MATCH('Buku Besar'!H7924,Akun1,0)),""))</f>
        <v/>
      </c>
      <c r="M7924" s="331" t="str">
        <f>IF(H7924="","",IFERROR(INDEX(Pengeluaran1,MATCH('Buku Besar'!H7924,Akun1,0)),""))</f>
        <v/>
      </c>
    </row>
    <row r="7925" spans="1:13" x14ac:dyDescent="0.25">
      <c r="A7925" s="91" t="str">
        <f t="shared" si="246"/>
        <v/>
      </c>
      <c r="B7925" s="330" t="str">
        <f>IF(A7925="","",IFERROR(INDEX(Tanggal,MATCH('Buku Besar'!A7925,Akun,0)),""))</f>
        <v/>
      </c>
      <c r="C7925" s="2" t="str">
        <f>IF(A7925="","",IFERROR(INDEX(Keterangan,MATCH('Buku Besar'!A7925,Akun,0)),""))</f>
        <v/>
      </c>
      <c r="D7925" s="2" t="str">
        <f>IF(A7925="","",IFERROR(INDEX(Reff,MATCH('Buku Besar'!A7925,Akun,0)),""))</f>
        <v/>
      </c>
      <c r="E7925" s="331" t="str">
        <f>IF(A7925="","",IFERROR(INDEX(Penerimaan,MATCH('Buku Besar'!A7925,Akun,0)),""))</f>
        <v/>
      </c>
      <c r="F7925" s="331" t="str">
        <f>IF(A7925="","",IFERROR(INDEX(Pengeluaran,MATCH('Buku Besar'!A7925,Akun,0)),""))</f>
        <v/>
      </c>
      <c r="H7925" s="91" t="str">
        <f t="shared" si="247"/>
        <v/>
      </c>
      <c r="I7925" s="330" t="str">
        <f>IF(H7925="","",IFERROR(INDEX(Tanggal1,MATCH('Buku Besar'!H7925,Akun1,0)),""))</f>
        <v/>
      </c>
      <c r="J7925" s="2" t="str">
        <f>IF(H7925="","",IFERROR(INDEX(Keterangan1,MATCH('Buku Besar'!H7925,Akun1,0)),""))</f>
        <v/>
      </c>
      <c r="K7925" s="2" t="str">
        <f>IF(H7925="","",IFERROR(INDEX(Reff1,MATCH('Buku Besar'!H7925,Akun1,0)),""))</f>
        <v/>
      </c>
      <c r="L7925" s="331" t="str">
        <f>IF(H7925="","",IFERROR(INDEX(Penerimaan1,MATCH('Buku Besar'!H7925,Akun1,0)),""))</f>
        <v/>
      </c>
      <c r="M7925" s="331" t="str">
        <f>IF(H7925="","",IFERROR(INDEX(Pengeluaran1,MATCH('Buku Besar'!H7925,Akun1,0)),""))</f>
        <v/>
      </c>
    </row>
    <row r="7926" spans="1:13" x14ac:dyDescent="0.25">
      <c r="A7926" s="91" t="str">
        <f t="shared" si="246"/>
        <v/>
      </c>
      <c r="B7926" s="330" t="str">
        <f>IF(A7926="","",IFERROR(INDEX(Tanggal,MATCH('Buku Besar'!A7926,Akun,0)),""))</f>
        <v/>
      </c>
      <c r="C7926" s="2" t="str">
        <f>IF(A7926="","",IFERROR(INDEX(Keterangan,MATCH('Buku Besar'!A7926,Akun,0)),""))</f>
        <v/>
      </c>
      <c r="D7926" s="2" t="str">
        <f>IF(A7926="","",IFERROR(INDEX(Reff,MATCH('Buku Besar'!A7926,Akun,0)),""))</f>
        <v/>
      </c>
      <c r="E7926" s="331" t="str">
        <f>IF(A7926="","",IFERROR(INDEX(Penerimaan,MATCH('Buku Besar'!A7926,Akun,0)),""))</f>
        <v/>
      </c>
      <c r="F7926" s="331" t="str">
        <f>IF(A7926="","",IFERROR(INDEX(Pengeluaran,MATCH('Buku Besar'!A7926,Akun,0)),""))</f>
        <v/>
      </c>
      <c r="H7926" s="91" t="str">
        <f t="shared" si="247"/>
        <v/>
      </c>
      <c r="I7926" s="330" t="str">
        <f>IF(H7926="","",IFERROR(INDEX(Tanggal1,MATCH('Buku Besar'!H7926,Akun1,0)),""))</f>
        <v/>
      </c>
      <c r="J7926" s="2" t="str">
        <f>IF(H7926="","",IFERROR(INDEX(Keterangan1,MATCH('Buku Besar'!H7926,Akun1,0)),""))</f>
        <v/>
      </c>
      <c r="K7926" s="2" t="str">
        <f>IF(H7926="","",IFERROR(INDEX(Reff1,MATCH('Buku Besar'!H7926,Akun1,0)),""))</f>
        <v/>
      </c>
      <c r="L7926" s="331" t="str">
        <f>IF(H7926="","",IFERROR(INDEX(Penerimaan1,MATCH('Buku Besar'!H7926,Akun1,0)),""))</f>
        <v/>
      </c>
      <c r="M7926" s="331" t="str">
        <f>IF(H7926="","",IFERROR(INDEX(Pengeluaran1,MATCH('Buku Besar'!H7926,Akun1,0)),""))</f>
        <v/>
      </c>
    </row>
    <row r="7927" spans="1:13" x14ac:dyDescent="0.25">
      <c r="A7927" s="91" t="str">
        <f t="shared" si="246"/>
        <v/>
      </c>
      <c r="B7927" s="330" t="str">
        <f>IF(A7927="","",IFERROR(INDEX(Tanggal,MATCH('Buku Besar'!A7927,Akun,0)),""))</f>
        <v/>
      </c>
      <c r="C7927" s="2" t="str">
        <f>IF(A7927="","",IFERROR(INDEX(Keterangan,MATCH('Buku Besar'!A7927,Akun,0)),""))</f>
        <v/>
      </c>
      <c r="D7927" s="2" t="str">
        <f>IF(A7927="","",IFERROR(INDEX(Reff,MATCH('Buku Besar'!A7927,Akun,0)),""))</f>
        <v/>
      </c>
      <c r="E7927" s="331" t="str">
        <f>IF(A7927="","",IFERROR(INDEX(Penerimaan,MATCH('Buku Besar'!A7927,Akun,0)),""))</f>
        <v/>
      </c>
      <c r="F7927" s="331" t="str">
        <f>IF(A7927="","",IFERROR(INDEX(Pengeluaran,MATCH('Buku Besar'!A7927,Akun,0)),""))</f>
        <v/>
      </c>
      <c r="H7927" s="91" t="str">
        <f t="shared" si="247"/>
        <v/>
      </c>
      <c r="I7927" s="330" t="str">
        <f>IF(H7927="","",IFERROR(INDEX(Tanggal1,MATCH('Buku Besar'!H7927,Akun1,0)),""))</f>
        <v/>
      </c>
      <c r="J7927" s="2" t="str">
        <f>IF(H7927="","",IFERROR(INDEX(Keterangan1,MATCH('Buku Besar'!H7927,Akun1,0)),""))</f>
        <v/>
      </c>
      <c r="K7927" s="2" t="str">
        <f>IF(H7927="","",IFERROR(INDEX(Reff1,MATCH('Buku Besar'!H7927,Akun1,0)),""))</f>
        <v/>
      </c>
      <c r="L7927" s="331" t="str">
        <f>IF(H7927="","",IFERROR(INDEX(Penerimaan1,MATCH('Buku Besar'!H7927,Akun1,0)),""))</f>
        <v/>
      </c>
      <c r="M7927" s="331" t="str">
        <f>IF(H7927="","",IFERROR(INDEX(Pengeluaran1,MATCH('Buku Besar'!H7927,Akun1,0)),""))</f>
        <v/>
      </c>
    </row>
    <row r="7928" spans="1:13" x14ac:dyDescent="0.25">
      <c r="A7928" s="91" t="str">
        <f t="shared" si="246"/>
        <v/>
      </c>
      <c r="B7928" s="330" t="str">
        <f>IF(A7928="","",IFERROR(INDEX(Tanggal,MATCH('Buku Besar'!A7928,Akun,0)),""))</f>
        <v/>
      </c>
      <c r="C7928" s="2" t="str">
        <f>IF(A7928="","",IFERROR(INDEX(Keterangan,MATCH('Buku Besar'!A7928,Akun,0)),""))</f>
        <v/>
      </c>
      <c r="D7928" s="2" t="str">
        <f>IF(A7928="","",IFERROR(INDEX(Reff,MATCH('Buku Besar'!A7928,Akun,0)),""))</f>
        <v/>
      </c>
      <c r="E7928" s="331" t="str">
        <f>IF(A7928="","",IFERROR(INDEX(Penerimaan,MATCH('Buku Besar'!A7928,Akun,0)),""))</f>
        <v/>
      </c>
      <c r="F7928" s="331" t="str">
        <f>IF(A7928="","",IFERROR(INDEX(Pengeluaran,MATCH('Buku Besar'!A7928,Akun,0)),""))</f>
        <v/>
      </c>
      <c r="H7928" s="91" t="str">
        <f t="shared" si="247"/>
        <v/>
      </c>
      <c r="I7928" s="330" t="str">
        <f>IF(H7928="","",IFERROR(INDEX(Tanggal1,MATCH('Buku Besar'!H7928,Akun1,0)),""))</f>
        <v/>
      </c>
      <c r="J7928" s="2" t="str">
        <f>IF(H7928="","",IFERROR(INDEX(Keterangan1,MATCH('Buku Besar'!H7928,Akun1,0)),""))</f>
        <v/>
      </c>
      <c r="K7928" s="2" t="str">
        <f>IF(H7928="","",IFERROR(INDEX(Reff1,MATCH('Buku Besar'!H7928,Akun1,0)),""))</f>
        <v/>
      </c>
      <c r="L7928" s="331" t="str">
        <f>IF(H7928="","",IFERROR(INDEX(Penerimaan1,MATCH('Buku Besar'!H7928,Akun1,0)),""))</f>
        <v/>
      </c>
      <c r="M7928" s="331" t="str">
        <f>IF(H7928="","",IFERROR(INDEX(Pengeluaran1,MATCH('Buku Besar'!H7928,Akun1,0)),""))</f>
        <v/>
      </c>
    </row>
    <row r="7929" spans="1:13" x14ac:dyDescent="0.25">
      <c r="A7929" s="91" t="str">
        <f t="shared" si="246"/>
        <v/>
      </c>
      <c r="B7929" s="330" t="str">
        <f>IF(A7929="","",IFERROR(INDEX(Tanggal,MATCH('Buku Besar'!A7929,Akun,0)),""))</f>
        <v/>
      </c>
      <c r="C7929" s="2" t="str">
        <f>IF(A7929="","",IFERROR(INDEX(Keterangan,MATCH('Buku Besar'!A7929,Akun,0)),""))</f>
        <v/>
      </c>
      <c r="D7929" s="2" t="str">
        <f>IF(A7929="","",IFERROR(INDEX(Reff,MATCH('Buku Besar'!A7929,Akun,0)),""))</f>
        <v/>
      </c>
      <c r="E7929" s="331" t="str">
        <f>IF(A7929="","",IFERROR(INDEX(Penerimaan,MATCH('Buku Besar'!A7929,Akun,0)),""))</f>
        <v/>
      </c>
      <c r="F7929" s="331" t="str">
        <f>IF(A7929="","",IFERROR(INDEX(Pengeluaran,MATCH('Buku Besar'!A7929,Akun,0)),""))</f>
        <v/>
      </c>
      <c r="H7929" s="91" t="str">
        <f t="shared" si="247"/>
        <v/>
      </c>
      <c r="I7929" s="330" t="str">
        <f>IF(H7929="","",IFERROR(INDEX(Tanggal1,MATCH('Buku Besar'!H7929,Akun1,0)),""))</f>
        <v/>
      </c>
      <c r="J7929" s="2" t="str">
        <f>IF(H7929="","",IFERROR(INDEX(Keterangan1,MATCH('Buku Besar'!H7929,Akun1,0)),""))</f>
        <v/>
      </c>
      <c r="K7929" s="2" t="str">
        <f>IF(H7929="","",IFERROR(INDEX(Reff1,MATCH('Buku Besar'!H7929,Akun1,0)),""))</f>
        <v/>
      </c>
      <c r="L7929" s="331" t="str">
        <f>IF(H7929="","",IFERROR(INDEX(Penerimaan1,MATCH('Buku Besar'!H7929,Akun1,0)),""))</f>
        <v/>
      </c>
      <c r="M7929" s="331" t="str">
        <f>IF(H7929="","",IFERROR(INDEX(Pengeluaran1,MATCH('Buku Besar'!H7929,Akun1,0)),""))</f>
        <v/>
      </c>
    </row>
    <row r="7930" spans="1:13" x14ac:dyDescent="0.25">
      <c r="A7930" s="91" t="str">
        <f t="shared" si="246"/>
        <v/>
      </c>
      <c r="B7930" s="330" t="str">
        <f>IF(A7930="","",IFERROR(INDEX(Tanggal,MATCH('Buku Besar'!A7930,Akun,0)),""))</f>
        <v/>
      </c>
      <c r="C7930" s="2" t="str">
        <f>IF(A7930="","",IFERROR(INDEX(Keterangan,MATCH('Buku Besar'!A7930,Akun,0)),""))</f>
        <v/>
      </c>
      <c r="D7930" s="2" t="str">
        <f>IF(A7930="","",IFERROR(INDEX(Reff,MATCH('Buku Besar'!A7930,Akun,0)),""))</f>
        <v/>
      </c>
      <c r="E7930" s="331" t="str">
        <f>IF(A7930="","",IFERROR(INDEX(Penerimaan,MATCH('Buku Besar'!A7930,Akun,0)),""))</f>
        <v/>
      </c>
      <c r="F7930" s="331" t="str">
        <f>IF(A7930="","",IFERROR(INDEX(Pengeluaran,MATCH('Buku Besar'!A7930,Akun,0)),""))</f>
        <v/>
      </c>
      <c r="H7930" s="91" t="str">
        <f t="shared" si="247"/>
        <v/>
      </c>
      <c r="I7930" s="330" t="str">
        <f>IF(H7930="","",IFERROR(INDEX(Tanggal1,MATCH('Buku Besar'!H7930,Akun1,0)),""))</f>
        <v/>
      </c>
      <c r="J7930" s="2" t="str">
        <f>IF(H7930="","",IFERROR(INDEX(Keterangan1,MATCH('Buku Besar'!H7930,Akun1,0)),""))</f>
        <v/>
      </c>
      <c r="K7930" s="2" t="str">
        <f>IF(H7930="","",IFERROR(INDEX(Reff1,MATCH('Buku Besar'!H7930,Akun1,0)),""))</f>
        <v/>
      </c>
      <c r="L7930" s="331" t="str">
        <f>IF(H7930="","",IFERROR(INDEX(Penerimaan1,MATCH('Buku Besar'!H7930,Akun1,0)),""))</f>
        <v/>
      </c>
      <c r="M7930" s="331" t="str">
        <f>IF(H7930="","",IFERROR(INDEX(Pengeluaran1,MATCH('Buku Besar'!H7930,Akun1,0)),""))</f>
        <v/>
      </c>
    </row>
    <row r="7931" spans="1:13" x14ac:dyDescent="0.25">
      <c r="A7931" s="91" t="str">
        <f t="shared" si="246"/>
        <v/>
      </c>
      <c r="B7931" s="330" t="str">
        <f>IF(A7931="","",IFERROR(INDEX(Tanggal,MATCH('Buku Besar'!A7931,Akun,0)),""))</f>
        <v/>
      </c>
      <c r="C7931" s="2" t="str">
        <f>IF(A7931="","",IFERROR(INDEX(Keterangan,MATCH('Buku Besar'!A7931,Akun,0)),""))</f>
        <v/>
      </c>
      <c r="D7931" s="2" t="str">
        <f>IF(A7931="","",IFERROR(INDEX(Reff,MATCH('Buku Besar'!A7931,Akun,0)),""))</f>
        <v/>
      </c>
      <c r="E7931" s="331" t="str">
        <f>IF(A7931="","",IFERROR(INDEX(Penerimaan,MATCH('Buku Besar'!A7931,Akun,0)),""))</f>
        <v/>
      </c>
      <c r="F7931" s="331" t="str">
        <f>IF(A7931="","",IFERROR(INDEX(Pengeluaran,MATCH('Buku Besar'!A7931,Akun,0)),""))</f>
        <v/>
      </c>
      <c r="H7931" s="91" t="str">
        <f t="shared" si="247"/>
        <v/>
      </c>
      <c r="I7931" s="330" t="str">
        <f>IF(H7931="","",IFERROR(INDEX(Tanggal1,MATCH('Buku Besar'!H7931,Akun1,0)),""))</f>
        <v/>
      </c>
      <c r="J7931" s="2" t="str">
        <f>IF(H7931="","",IFERROR(INDEX(Keterangan1,MATCH('Buku Besar'!H7931,Akun1,0)),""))</f>
        <v/>
      </c>
      <c r="K7931" s="2" t="str">
        <f>IF(H7931="","",IFERROR(INDEX(Reff1,MATCH('Buku Besar'!H7931,Akun1,0)),""))</f>
        <v/>
      </c>
      <c r="L7931" s="331" t="str">
        <f>IF(H7931="","",IFERROR(INDEX(Penerimaan1,MATCH('Buku Besar'!H7931,Akun1,0)),""))</f>
        <v/>
      </c>
      <c r="M7931" s="331" t="str">
        <f>IF(H7931="","",IFERROR(INDEX(Pengeluaran1,MATCH('Buku Besar'!H7931,Akun1,0)),""))</f>
        <v/>
      </c>
    </row>
    <row r="7932" spans="1:13" x14ac:dyDescent="0.25">
      <c r="A7932" s="91" t="str">
        <f t="shared" si="246"/>
        <v/>
      </c>
      <c r="B7932" s="330" t="str">
        <f>IF(A7932="","",IFERROR(INDEX(Tanggal,MATCH('Buku Besar'!A7932,Akun,0)),""))</f>
        <v/>
      </c>
      <c r="C7932" s="2" t="str">
        <f>IF(A7932="","",IFERROR(INDEX(Keterangan,MATCH('Buku Besar'!A7932,Akun,0)),""))</f>
        <v/>
      </c>
      <c r="D7932" s="2" t="str">
        <f>IF(A7932="","",IFERROR(INDEX(Reff,MATCH('Buku Besar'!A7932,Akun,0)),""))</f>
        <v/>
      </c>
      <c r="E7932" s="331" t="str">
        <f>IF(A7932="","",IFERROR(INDEX(Penerimaan,MATCH('Buku Besar'!A7932,Akun,0)),""))</f>
        <v/>
      </c>
      <c r="F7932" s="331" t="str">
        <f>IF(A7932="","",IFERROR(INDEX(Pengeluaran,MATCH('Buku Besar'!A7932,Akun,0)),""))</f>
        <v/>
      </c>
      <c r="H7932" s="91" t="str">
        <f t="shared" si="247"/>
        <v/>
      </c>
      <c r="I7932" s="330" t="str">
        <f>IF(H7932="","",IFERROR(INDEX(Tanggal1,MATCH('Buku Besar'!H7932,Akun1,0)),""))</f>
        <v/>
      </c>
      <c r="J7932" s="2" t="str">
        <f>IF(H7932="","",IFERROR(INDEX(Keterangan1,MATCH('Buku Besar'!H7932,Akun1,0)),""))</f>
        <v/>
      </c>
      <c r="K7932" s="2" t="str">
        <f>IF(H7932="","",IFERROR(INDEX(Reff1,MATCH('Buku Besar'!H7932,Akun1,0)),""))</f>
        <v/>
      </c>
      <c r="L7932" s="331" t="str">
        <f>IF(H7932="","",IFERROR(INDEX(Penerimaan1,MATCH('Buku Besar'!H7932,Akun1,0)),""))</f>
        <v/>
      </c>
      <c r="M7932" s="331" t="str">
        <f>IF(H7932="","",IFERROR(INDEX(Pengeluaran1,MATCH('Buku Besar'!H7932,Akun1,0)),""))</f>
        <v/>
      </c>
    </row>
    <row r="7933" spans="1:13" x14ac:dyDescent="0.25">
      <c r="A7933" s="91" t="str">
        <f t="shared" si="246"/>
        <v/>
      </c>
      <c r="B7933" s="330" t="str">
        <f>IF(A7933="","",IFERROR(INDEX(Tanggal,MATCH('Buku Besar'!A7933,Akun,0)),""))</f>
        <v/>
      </c>
      <c r="C7933" s="2" t="str">
        <f>IF(A7933="","",IFERROR(INDEX(Keterangan,MATCH('Buku Besar'!A7933,Akun,0)),""))</f>
        <v/>
      </c>
      <c r="D7933" s="2" t="str">
        <f>IF(A7933="","",IFERROR(INDEX(Reff,MATCH('Buku Besar'!A7933,Akun,0)),""))</f>
        <v/>
      </c>
      <c r="E7933" s="331" t="str">
        <f>IF(A7933="","",IFERROR(INDEX(Penerimaan,MATCH('Buku Besar'!A7933,Akun,0)),""))</f>
        <v/>
      </c>
      <c r="F7933" s="331" t="str">
        <f>IF(A7933="","",IFERROR(INDEX(Pengeluaran,MATCH('Buku Besar'!A7933,Akun,0)),""))</f>
        <v/>
      </c>
      <c r="H7933" s="91" t="str">
        <f t="shared" si="247"/>
        <v/>
      </c>
      <c r="I7933" s="330" t="str">
        <f>IF(H7933="","",IFERROR(INDEX(Tanggal1,MATCH('Buku Besar'!H7933,Akun1,0)),""))</f>
        <v/>
      </c>
      <c r="J7933" s="2" t="str">
        <f>IF(H7933="","",IFERROR(INDEX(Keterangan1,MATCH('Buku Besar'!H7933,Akun1,0)),""))</f>
        <v/>
      </c>
      <c r="K7933" s="2" t="str">
        <f>IF(H7933="","",IFERROR(INDEX(Reff1,MATCH('Buku Besar'!H7933,Akun1,0)),""))</f>
        <v/>
      </c>
      <c r="L7933" s="331" t="str">
        <f>IF(H7933="","",IFERROR(INDEX(Penerimaan1,MATCH('Buku Besar'!H7933,Akun1,0)),""))</f>
        <v/>
      </c>
      <c r="M7933" s="331" t="str">
        <f>IF(H7933="","",IFERROR(INDEX(Pengeluaran1,MATCH('Buku Besar'!H7933,Akun1,0)),""))</f>
        <v/>
      </c>
    </row>
    <row r="7934" spans="1:13" x14ac:dyDescent="0.25">
      <c r="A7934" s="91" t="str">
        <f t="shared" si="246"/>
        <v/>
      </c>
      <c r="B7934" s="330" t="str">
        <f>IF(A7934="","",IFERROR(INDEX(Tanggal,MATCH('Buku Besar'!A7934,Akun,0)),""))</f>
        <v/>
      </c>
      <c r="C7934" s="2" t="str">
        <f>IF(A7934="","",IFERROR(INDEX(Keterangan,MATCH('Buku Besar'!A7934,Akun,0)),""))</f>
        <v/>
      </c>
      <c r="D7934" s="2" t="str">
        <f>IF(A7934="","",IFERROR(INDEX(Reff,MATCH('Buku Besar'!A7934,Akun,0)),""))</f>
        <v/>
      </c>
      <c r="E7934" s="331" t="str">
        <f>IF(A7934="","",IFERROR(INDEX(Penerimaan,MATCH('Buku Besar'!A7934,Akun,0)),""))</f>
        <v/>
      </c>
      <c r="F7934" s="331" t="str">
        <f>IF(A7934="","",IFERROR(INDEX(Pengeluaran,MATCH('Buku Besar'!A7934,Akun,0)),""))</f>
        <v/>
      </c>
      <c r="H7934" s="91" t="str">
        <f t="shared" si="247"/>
        <v/>
      </c>
      <c r="I7934" s="330" t="str">
        <f>IF(H7934="","",IFERROR(INDEX(Tanggal1,MATCH('Buku Besar'!H7934,Akun1,0)),""))</f>
        <v/>
      </c>
      <c r="J7934" s="2" t="str">
        <f>IF(H7934="","",IFERROR(INDEX(Keterangan1,MATCH('Buku Besar'!H7934,Akun1,0)),""))</f>
        <v/>
      </c>
      <c r="K7934" s="2" t="str">
        <f>IF(H7934="","",IFERROR(INDEX(Reff1,MATCH('Buku Besar'!H7934,Akun1,0)),""))</f>
        <v/>
      </c>
      <c r="L7934" s="331" t="str">
        <f>IF(H7934="","",IFERROR(INDEX(Penerimaan1,MATCH('Buku Besar'!H7934,Akun1,0)),""))</f>
        <v/>
      </c>
      <c r="M7934" s="331" t="str">
        <f>IF(H7934="","",IFERROR(INDEX(Pengeluaran1,MATCH('Buku Besar'!H7934,Akun1,0)),""))</f>
        <v/>
      </c>
    </row>
    <row r="7935" spans="1:13" x14ac:dyDescent="0.25">
      <c r="A7935" s="91" t="str">
        <f t="shared" si="246"/>
        <v/>
      </c>
      <c r="B7935" s="330" t="str">
        <f>IF(A7935="","",IFERROR(INDEX(Tanggal,MATCH('Buku Besar'!A7935,Akun,0)),""))</f>
        <v/>
      </c>
      <c r="C7935" s="2" t="str">
        <f>IF(A7935="","",IFERROR(INDEX(Keterangan,MATCH('Buku Besar'!A7935,Akun,0)),""))</f>
        <v/>
      </c>
      <c r="D7935" s="2" t="str">
        <f>IF(A7935="","",IFERROR(INDEX(Reff,MATCH('Buku Besar'!A7935,Akun,0)),""))</f>
        <v/>
      </c>
      <c r="E7935" s="331" t="str">
        <f>IF(A7935="","",IFERROR(INDEX(Penerimaan,MATCH('Buku Besar'!A7935,Akun,0)),""))</f>
        <v/>
      </c>
      <c r="F7935" s="331" t="str">
        <f>IF(A7935="","",IFERROR(INDEX(Pengeluaran,MATCH('Buku Besar'!A7935,Akun,0)),""))</f>
        <v/>
      </c>
      <c r="H7935" s="91" t="str">
        <f t="shared" si="247"/>
        <v/>
      </c>
      <c r="I7935" s="330" t="str">
        <f>IF(H7935="","",IFERROR(INDEX(Tanggal1,MATCH('Buku Besar'!H7935,Akun1,0)),""))</f>
        <v/>
      </c>
      <c r="J7935" s="2" t="str">
        <f>IF(H7935="","",IFERROR(INDEX(Keterangan1,MATCH('Buku Besar'!H7935,Akun1,0)),""))</f>
        <v/>
      </c>
      <c r="K7935" s="2" t="str">
        <f>IF(H7935="","",IFERROR(INDEX(Reff1,MATCH('Buku Besar'!H7935,Akun1,0)),""))</f>
        <v/>
      </c>
      <c r="L7935" s="331" t="str">
        <f>IF(H7935="","",IFERROR(INDEX(Penerimaan1,MATCH('Buku Besar'!H7935,Akun1,0)),""))</f>
        <v/>
      </c>
      <c r="M7935" s="331" t="str">
        <f>IF(H7935="","",IFERROR(INDEX(Pengeluaran1,MATCH('Buku Besar'!H7935,Akun1,0)),""))</f>
        <v/>
      </c>
    </row>
    <row r="7936" spans="1:13" x14ac:dyDescent="0.25">
      <c r="A7936" s="91" t="str">
        <f t="shared" si="246"/>
        <v/>
      </c>
      <c r="B7936" s="330" t="str">
        <f>IF(A7936="","",IFERROR(INDEX(Tanggal,MATCH('Buku Besar'!A7936,Akun,0)),""))</f>
        <v/>
      </c>
      <c r="C7936" s="2" t="str">
        <f>IF(A7936="","",IFERROR(INDEX(Keterangan,MATCH('Buku Besar'!A7936,Akun,0)),""))</f>
        <v/>
      </c>
      <c r="D7936" s="2" t="str">
        <f>IF(A7936="","",IFERROR(INDEX(Reff,MATCH('Buku Besar'!A7936,Akun,0)),""))</f>
        <v/>
      </c>
      <c r="E7936" s="331" t="str">
        <f>IF(A7936="","",IFERROR(INDEX(Penerimaan,MATCH('Buku Besar'!A7936,Akun,0)),""))</f>
        <v/>
      </c>
      <c r="F7936" s="331" t="str">
        <f>IF(A7936="","",IFERROR(INDEX(Pengeluaran,MATCH('Buku Besar'!A7936,Akun,0)),""))</f>
        <v/>
      </c>
      <c r="H7936" s="91" t="str">
        <f t="shared" si="247"/>
        <v/>
      </c>
      <c r="I7936" s="330" t="str">
        <f>IF(H7936="","",IFERROR(INDEX(Tanggal1,MATCH('Buku Besar'!H7936,Akun1,0)),""))</f>
        <v/>
      </c>
      <c r="J7936" s="2" t="str">
        <f>IF(H7936="","",IFERROR(INDEX(Keterangan1,MATCH('Buku Besar'!H7936,Akun1,0)),""))</f>
        <v/>
      </c>
      <c r="K7936" s="2" t="str">
        <f>IF(H7936="","",IFERROR(INDEX(Reff1,MATCH('Buku Besar'!H7936,Akun1,0)),""))</f>
        <v/>
      </c>
      <c r="L7936" s="331" t="str">
        <f>IF(H7936="","",IFERROR(INDEX(Penerimaan1,MATCH('Buku Besar'!H7936,Akun1,0)),""))</f>
        <v/>
      </c>
      <c r="M7936" s="331" t="str">
        <f>IF(H7936="","",IFERROR(INDEX(Pengeluaran1,MATCH('Buku Besar'!H7936,Akun1,0)),""))</f>
        <v/>
      </c>
    </row>
    <row r="7937" spans="1:13" x14ac:dyDescent="0.25">
      <c r="A7937" s="91" t="str">
        <f t="shared" si="246"/>
        <v/>
      </c>
      <c r="B7937" s="330" t="str">
        <f>IF(A7937="","",IFERROR(INDEX(Tanggal,MATCH('Buku Besar'!A7937,Akun,0)),""))</f>
        <v/>
      </c>
      <c r="C7937" s="2" t="str">
        <f>IF(A7937="","",IFERROR(INDEX(Keterangan,MATCH('Buku Besar'!A7937,Akun,0)),""))</f>
        <v/>
      </c>
      <c r="D7937" s="2" t="str">
        <f>IF(A7937="","",IFERROR(INDEX(Reff,MATCH('Buku Besar'!A7937,Akun,0)),""))</f>
        <v/>
      </c>
      <c r="E7937" s="331" t="str">
        <f>IF(A7937="","",IFERROR(INDEX(Penerimaan,MATCH('Buku Besar'!A7937,Akun,0)),""))</f>
        <v/>
      </c>
      <c r="F7937" s="331" t="str">
        <f>IF(A7937="","",IFERROR(INDEX(Pengeluaran,MATCH('Buku Besar'!A7937,Akun,0)),""))</f>
        <v/>
      </c>
      <c r="H7937" s="91" t="str">
        <f t="shared" si="247"/>
        <v/>
      </c>
      <c r="I7937" s="330" t="str">
        <f>IF(H7937="","",IFERROR(INDEX(Tanggal1,MATCH('Buku Besar'!H7937,Akun1,0)),""))</f>
        <v/>
      </c>
      <c r="J7937" s="2" t="str">
        <f>IF(H7937="","",IFERROR(INDEX(Keterangan1,MATCH('Buku Besar'!H7937,Akun1,0)),""))</f>
        <v/>
      </c>
      <c r="K7937" s="2" t="str">
        <f>IF(H7937="","",IFERROR(INDEX(Reff1,MATCH('Buku Besar'!H7937,Akun1,0)),""))</f>
        <v/>
      </c>
      <c r="L7937" s="331" t="str">
        <f>IF(H7937="","",IFERROR(INDEX(Penerimaan1,MATCH('Buku Besar'!H7937,Akun1,0)),""))</f>
        <v/>
      </c>
      <c r="M7937" s="331" t="str">
        <f>IF(H7937="","",IFERROR(INDEX(Pengeluaran1,MATCH('Buku Besar'!H7937,Akun1,0)),""))</f>
        <v/>
      </c>
    </row>
    <row r="7938" spans="1:13" x14ac:dyDescent="0.25">
      <c r="A7938" s="91" t="str">
        <f t="shared" si="246"/>
        <v/>
      </c>
      <c r="B7938" s="330" t="str">
        <f>IF(A7938="","",IFERROR(INDEX(Tanggal,MATCH('Buku Besar'!A7938,Akun,0)),""))</f>
        <v/>
      </c>
      <c r="C7938" s="2" t="str">
        <f>IF(A7938="","",IFERROR(INDEX(Keterangan,MATCH('Buku Besar'!A7938,Akun,0)),""))</f>
        <v/>
      </c>
      <c r="D7938" s="2" t="str">
        <f>IF(A7938="","",IFERROR(INDEX(Reff,MATCH('Buku Besar'!A7938,Akun,0)),""))</f>
        <v/>
      </c>
      <c r="E7938" s="331" t="str">
        <f>IF(A7938="","",IFERROR(INDEX(Penerimaan,MATCH('Buku Besar'!A7938,Akun,0)),""))</f>
        <v/>
      </c>
      <c r="F7938" s="331" t="str">
        <f>IF(A7938="","",IFERROR(INDEX(Pengeluaran,MATCH('Buku Besar'!A7938,Akun,0)),""))</f>
        <v/>
      </c>
      <c r="H7938" s="91" t="str">
        <f t="shared" si="247"/>
        <v/>
      </c>
      <c r="I7938" s="330" t="str">
        <f>IF(H7938="","",IFERROR(INDEX(Tanggal1,MATCH('Buku Besar'!H7938,Akun1,0)),""))</f>
        <v/>
      </c>
      <c r="J7938" s="2" t="str">
        <f>IF(H7938="","",IFERROR(INDEX(Keterangan1,MATCH('Buku Besar'!H7938,Akun1,0)),""))</f>
        <v/>
      </c>
      <c r="K7938" s="2" t="str">
        <f>IF(H7938="","",IFERROR(INDEX(Reff1,MATCH('Buku Besar'!H7938,Akun1,0)),""))</f>
        <v/>
      </c>
      <c r="L7938" s="331" t="str">
        <f>IF(H7938="","",IFERROR(INDEX(Penerimaan1,MATCH('Buku Besar'!H7938,Akun1,0)),""))</f>
        <v/>
      </c>
      <c r="M7938" s="331" t="str">
        <f>IF(H7938="","",IFERROR(INDEX(Pengeluaran1,MATCH('Buku Besar'!H7938,Akun1,0)),""))</f>
        <v/>
      </c>
    </row>
    <row r="7939" spans="1:13" x14ac:dyDescent="0.25">
      <c r="A7939" s="91" t="str">
        <f t="shared" si="246"/>
        <v/>
      </c>
      <c r="B7939" s="330" t="str">
        <f>IF(A7939="","",IFERROR(INDEX(Tanggal,MATCH('Buku Besar'!A7939,Akun,0)),""))</f>
        <v/>
      </c>
      <c r="C7939" s="2" t="str">
        <f>IF(A7939="","",IFERROR(INDEX(Keterangan,MATCH('Buku Besar'!A7939,Akun,0)),""))</f>
        <v/>
      </c>
      <c r="D7939" s="2" t="str">
        <f>IF(A7939="","",IFERROR(INDEX(Reff,MATCH('Buku Besar'!A7939,Akun,0)),""))</f>
        <v/>
      </c>
      <c r="E7939" s="331" t="str">
        <f>IF(A7939="","",IFERROR(INDEX(Penerimaan,MATCH('Buku Besar'!A7939,Akun,0)),""))</f>
        <v/>
      </c>
      <c r="F7939" s="331" t="str">
        <f>IF(A7939="","",IFERROR(INDEX(Pengeluaran,MATCH('Buku Besar'!A7939,Akun,0)),""))</f>
        <v/>
      </c>
      <c r="H7939" s="91" t="str">
        <f t="shared" si="247"/>
        <v/>
      </c>
      <c r="I7939" s="330" t="str">
        <f>IF(H7939="","",IFERROR(INDEX(Tanggal1,MATCH('Buku Besar'!H7939,Akun1,0)),""))</f>
        <v/>
      </c>
      <c r="J7939" s="2" t="str">
        <f>IF(H7939="","",IFERROR(INDEX(Keterangan1,MATCH('Buku Besar'!H7939,Akun1,0)),""))</f>
        <v/>
      </c>
      <c r="K7939" s="2" t="str">
        <f>IF(H7939="","",IFERROR(INDEX(Reff1,MATCH('Buku Besar'!H7939,Akun1,0)),""))</f>
        <v/>
      </c>
      <c r="L7939" s="331" t="str">
        <f>IF(H7939="","",IFERROR(INDEX(Penerimaan1,MATCH('Buku Besar'!H7939,Akun1,0)),""))</f>
        <v/>
      </c>
      <c r="M7939" s="331" t="str">
        <f>IF(H7939="","",IFERROR(INDEX(Pengeluaran1,MATCH('Buku Besar'!H7939,Akun1,0)),""))</f>
        <v/>
      </c>
    </row>
    <row r="7940" spans="1:13" x14ac:dyDescent="0.25">
      <c r="A7940" s="91" t="str">
        <f t="shared" si="246"/>
        <v/>
      </c>
      <c r="B7940" s="330" t="str">
        <f>IF(A7940="","",IFERROR(INDEX(Tanggal,MATCH('Buku Besar'!A7940,Akun,0)),""))</f>
        <v/>
      </c>
      <c r="C7940" s="2" t="str">
        <f>IF(A7940="","",IFERROR(INDEX(Keterangan,MATCH('Buku Besar'!A7940,Akun,0)),""))</f>
        <v/>
      </c>
      <c r="D7940" s="2" t="str">
        <f>IF(A7940="","",IFERROR(INDEX(Reff,MATCH('Buku Besar'!A7940,Akun,0)),""))</f>
        <v/>
      </c>
      <c r="E7940" s="331" t="str">
        <f>IF(A7940="","",IFERROR(INDEX(Penerimaan,MATCH('Buku Besar'!A7940,Akun,0)),""))</f>
        <v/>
      </c>
      <c r="F7940" s="331" t="str">
        <f>IF(A7940="","",IFERROR(INDEX(Pengeluaran,MATCH('Buku Besar'!A7940,Akun,0)),""))</f>
        <v/>
      </c>
      <c r="H7940" s="91" t="str">
        <f t="shared" si="247"/>
        <v/>
      </c>
      <c r="I7940" s="330" t="str">
        <f>IF(H7940="","",IFERROR(INDEX(Tanggal1,MATCH('Buku Besar'!H7940,Akun1,0)),""))</f>
        <v/>
      </c>
      <c r="J7940" s="2" t="str">
        <f>IF(H7940="","",IFERROR(INDEX(Keterangan1,MATCH('Buku Besar'!H7940,Akun1,0)),""))</f>
        <v/>
      </c>
      <c r="K7940" s="2" t="str">
        <f>IF(H7940="","",IFERROR(INDEX(Reff1,MATCH('Buku Besar'!H7940,Akun1,0)),""))</f>
        <v/>
      </c>
      <c r="L7940" s="331" t="str">
        <f>IF(H7940="","",IFERROR(INDEX(Penerimaan1,MATCH('Buku Besar'!H7940,Akun1,0)),""))</f>
        <v/>
      </c>
      <c r="M7940" s="331" t="str">
        <f>IF(H7940="","",IFERROR(INDEX(Pengeluaran1,MATCH('Buku Besar'!H7940,Akun1,0)),""))</f>
        <v/>
      </c>
    </row>
    <row r="7941" spans="1:13" x14ac:dyDescent="0.25">
      <c r="A7941" s="91" t="str">
        <f t="shared" si="246"/>
        <v/>
      </c>
      <c r="B7941" s="330" t="str">
        <f>IF(A7941="","",IFERROR(INDEX(Tanggal,MATCH('Buku Besar'!A7941,Akun,0)),""))</f>
        <v/>
      </c>
      <c r="C7941" s="2" t="str">
        <f>IF(A7941="","",IFERROR(INDEX(Keterangan,MATCH('Buku Besar'!A7941,Akun,0)),""))</f>
        <v/>
      </c>
      <c r="D7941" s="2" t="str">
        <f>IF(A7941="","",IFERROR(INDEX(Reff,MATCH('Buku Besar'!A7941,Akun,0)),""))</f>
        <v/>
      </c>
      <c r="E7941" s="331" t="str">
        <f>IF(A7941="","",IFERROR(INDEX(Penerimaan,MATCH('Buku Besar'!A7941,Akun,0)),""))</f>
        <v/>
      </c>
      <c r="F7941" s="331" t="str">
        <f>IF(A7941="","",IFERROR(INDEX(Pengeluaran,MATCH('Buku Besar'!A7941,Akun,0)),""))</f>
        <v/>
      </c>
      <c r="H7941" s="91" t="str">
        <f t="shared" si="247"/>
        <v/>
      </c>
      <c r="I7941" s="330" t="str">
        <f>IF(H7941="","",IFERROR(INDEX(Tanggal1,MATCH('Buku Besar'!H7941,Akun1,0)),""))</f>
        <v/>
      </c>
      <c r="J7941" s="2" t="str">
        <f>IF(H7941="","",IFERROR(INDEX(Keterangan1,MATCH('Buku Besar'!H7941,Akun1,0)),""))</f>
        <v/>
      </c>
      <c r="K7941" s="2" t="str">
        <f>IF(H7941="","",IFERROR(INDEX(Reff1,MATCH('Buku Besar'!H7941,Akun1,0)),""))</f>
        <v/>
      </c>
      <c r="L7941" s="331" t="str">
        <f>IF(H7941="","",IFERROR(INDEX(Penerimaan1,MATCH('Buku Besar'!H7941,Akun1,0)),""))</f>
        <v/>
      </c>
      <c r="M7941" s="331" t="str">
        <f>IF(H7941="","",IFERROR(INDEX(Pengeluaran1,MATCH('Buku Besar'!H7941,Akun1,0)),""))</f>
        <v/>
      </c>
    </row>
    <row r="7942" spans="1:13" x14ac:dyDescent="0.25">
      <c r="A7942" s="91" t="str">
        <f t="shared" si="246"/>
        <v/>
      </c>
      <c r="B7942" s="330" t="str">
        <f>IF(A7942="","",IFERROR(INDEX(Tanggal,MATCH('Buku Besar'!A7942,Akun,0)),""))</f>
        <v/>
      </c>
      <c r="C7942" s="2" t="str">
        <f>IF(A7942="","",IFERROR(INDEX(Keterangan,MATCH('Buku Besar'!A7942,Akun,0)),""))</f>
        <v/>
      </c>
      <c r="D7942" s="2" t="str">
        <f>IF(A7942="","",IFERROR(INDEX(Reff,MATCH('Buku Besar'!A7942,Akun,0)),""))</f>
        <v/>
      </c>
      <c r="E7942" s="331" t="str">
        <f>IF(A7942="","",IFERROR(INDEX(Penerimaan,MATCH('Buku Besar'!A7942,Akun,0)),""))</f>
        <v/>
      </c>
      <c r="F7942" s="331" t="str">
        <f>IF(A7942="","",IFERROR(INDEX(Pengeluaran,MATCH('Buku Besar'!A7942,Akun,0)),""))</f>
        <v/>
      </c>
      <c r="H7942" s="91" t="str">
        <f t="shared" si="247"/>
        <v/>
      </c>
      <c r="I7942" s="330" t="str">
        <f>IF(H7942="","",IFERROR(INDEX(Tanggal1,MATCH('Buku Besar'!H7942,Akun1,0)),""))</f>
        <v/>
      </c>
      <c r="J7942" s="2" t="str">
        <f>IF(H7942="","",IFERROR(INDEX(Keterangan1,MATCH('Buku Besar'!H7942,Akun1,0)),""))</f>
        <v/>
      </c>
      <c r="K7942" s="2" t="str">
        <f>IF(H7942="","",IFERROR(INDEX(Reff1,MATCH('Buku Besar'!H7942,Akun1,0)),""))</f>
        <v/>
      </c>
      <c r="L7942" s="331" t="str">
        <f>IF(H7942="","",IFERROR(INDEX(Penerimaan1,MATCH('Buku Besar'!H7942,Akun1,0)),""))</f>
        <v/>
      </c>
      <c r="M7942" s="331" t="str">
        <f>IF(H7942="","",IFERROR(INDEX(Pengeluaran1,MATCH('Buku Besar'!H7942,Akun1,0)),""))</f>
        <v/>
      </c>
    </row>
    <row r="7943" spans="1:13" x14ac:dyDescent="0.25">
      <c r="A7943" s="91" t="str">
        <f t="shared" si="246"/>
        <v/>
      </c>
      <c r="B7943" s="330" t="str">
        <f>IF(A7943="","",IFERROR(INDEX(Tanggal,MATCH('Buku Besar'!A7943,Akun,0)),""))</f>
        <v/>
      </c>
      <c r="C7943" s="2" t="str">
        <f>IF(A7943="","",IFERROR(INDEX(Keterangan,MATCH('Buku Besar'!A7943,Akun,0)),""))</f>
        <v/>
      </c>
      <c r="D7943" s="2" t="str">
        <f>IF(A7943="","",IFERROR(INDEX(Reff,MATCH('Buku Besar'!A7943,Akun,0)),""))</f>
        <v/>
      </c>
      <c r="E7943" s="331" t="str">
        <f>IF(A7943="","",IFERROR(INDEX(Penerimaan,MATCH('Buku Besar'!A7943,Akun,0)),""))</f>
        <v/>
      </c>
      <c r="F7943" s="331" t="str">
        <f>IF(A7943="","",IFERROR(INDEX(Pengeluaran,MATCH('Buku Besar'!A7943,Akun,0)),""))</f>
        <v/>
      </c>
      <c r="H7943" s="91" t="str">
        <f t="shared" si="247"/>
        <v/>
      </c>
      <c r="I7943" s="330" t="str">
        <f>IF(H7943="","",IFERROR(INDEX(Tanggal1,MATCH('Buku Besar'!H7943,Akun1,0)),""))</f>
        <v/>
      </c>
      <c r="J7943" s="2" t="str">
        <f>IF(H7943="","",IFERROR(INDEX(Keterangan1,MATCH('Buku Besar'!H7943,Akun1,0)),""))</f>
        <v/>
      </c>
      <c r="K7943" s="2" t="str">
        <f>IF(H7943="","",IFERROR(INDEX(Reff1,MATCH('Buku Besar'!H7943,Akun1,0)),""))</f>
        <v/>
      </c>
      <c r="L7943" s="331" t="str">
        <f>IF(H7943="","",IFERROR(INDEX(Penerimaan1,MATCH('Buku Besar'!H7943,Akun1,0)),""))</f>
        <v/>
      </c>
      <c r="M7943" s="331" t="str">
        <f>IF(H7943="","",IFERROR(INDEX(Pengeluaran1,MATCH('Buku Besar'!H7943,Akun1,0)),""))</f>
        <v/>
      </c>
    </row>
    <row r="7944" spans="1:13" x14ac:dyDescent="0.25">
      <c r="A7944" s="91" t="str">
        <f t="shared" ref="A7944:A8007" si="248">IFERROR(IF((MID(A7943,8,LEN(A7943)-7)+1)&lt;=COUNTIF(Kas_Harian,LEFT(A7943,6)),LEFT(A7943,6)&amp;"-"&amp;MID(A7943,8,LEN(A7943)-7)+1,""),"")</f>
        <v/>
      </c>
      <c r="B7944" s="330" t="str">
        <f>IF(A7944="","",IFERROR(INDEX(Tanggal,MATCH('Buku Besar'!A7944,Akun,0)),""))</f>
        <v/>
      </c>
      <c r="C7944" s="2" t="str">
        <f>IF(A7944="","",IFERROR(INDEX(Keterangan,MATCH('Buku Besar'!A7944,Akun,0)),""))</f>
        <v/>
      </c>
      <c r="D7944" s="2" t="str">
        <f>IF(A7944="","",IFERROR(INDEX(Reff,MATCH('Buku Besar'!A7944,Akun,0)),""))</f>
        <v/>
      </c>
      <c r="E7944" s="331" t="str">
        <f>IF(A7944="","",IFERROR(INDEX(Penerimaan,MATCH('Buku Besar'!A7944,Akun,0)),""))</f>
        <v/>
      </c>
      <c r="F7944" s="331" t="str">
        <f>IF(A7944="","",IFERROR(INDEX(Pengeluaran,MATCH('Buku Besar'!A7944,Akun,0)),""))</f>
        <v/>
      </c>
      <c r="H7944" s="91" t="str">
        <f t="shared" ref="H7944:H8007" si="249">IFERROR(IF((MID(H7943,8,LEN(H7943)-7)+1)&lt;=COUNTIF(Bank_Harian,LEFT(H7943,6)),LEFT(H7943,6)&amp;"-"&amp;MID(H7943,8,LEN(H7943)-7)+1,""),"")</f>
        <v/>
      </c>
      <c r="I7944" s="330" t="str">
        <f>IF(H7944="","",IFERROR(INDEX(Tanggal1,MATCH('Buku Besar'!H7944,Akun1,0)),""))</f>
        <v/>
      </c>
      <c r="J7944" s="2" t="str">
        <f>IF(H7944="","",IFERROR(INDEX(Keterangan1,MATCH('Buku Besar'!H7944,Akun1,0)),""))</f>
        <v/>
      </c>
      <c r="K7944" s="2" t="str">
        <f>IF(H7944="","",IFERROR(INDEX(Reff1,MATCH('Buku Besar'!H7944,Akun1,0)),""))</f>
        <v/>
      </c>
      <c r="L7944" s="331" t="str">
        <f>IF(H7944="","",IFERROR(INDEX(Penerimaan1,MATCH('Buku Besar'!H7944,Akun1,0)),""))</f>
        <v/>
      </c>
      <c r="M7944" s="331" t="str">
        <f>IF(H7944="","",IFERROR(INDEX(Pengeluaran1,MATCH('Buku Besar'!H7944,Akun1,0)),""))</f>
        <v/>
      </c>
    </row>
    <row r="7945" spans="1:13" x14ac:dyDescent="0.25">
      <c r="A7945" s="91" t="str">
        <f t="shared" si="248"/>
        <v/>
      </c>
      <c r="B7945" s="330" t="str">
        <f>IF(A7945="","",IFERROR(INDEX(Tanggal,MATCH('Buku Besar'!A7945,Akun,0)),""))</f>
        <v/>
      </c>
      <c r="C7945" s="2" t="str">
        <f>IF(A7945="","",IFERROR(INDEX(Keterangan,MATCH('Buku Besar'!A7945,Akun,0)),""))</f>
        <v/>
      </c>
      <c r="D7945" s="2" t="str">
        <f>IF(A7945="","",IFERROR(INDEX(Reff,MATCH('Buku Besar'!A7945,Akun,0)),""))</f>
        <v/>
      </c>
      <c r="E7945" s="331" t="str">
        <f>IF(A7945="","",IFERROR(INDEX(Penerimaan,MATCH('Buku Besar'!A7945,Akun,0)),""))</f>
        <v/>
      </c>
      <c r="F7945" s="331" t="str">
        <f>IF(A7945="","",IFERROR(INDEX(Pengeluaran,MATCH('Buku Besar'!A7945,Akun,0)),""))</f>
        <v/>
      </c>
      <c r="H7945" s="91" t="str">
        <f t="shared" si="249"/>
        <v/>
      </c>
      <c r="I7945" s="330" t="str">
        <f>IF(H7945="","",IFERROR(INDEX(Tanggal1,MATCH('Buku Besar'!H7945,Akun1,0)),""))</f>
        <v/>
      </c>
      <c r="J7945" s="2" t="str">
        <f>IF(H7945="","",IFERROR(INDEX(Keterangan1,MATCH('Buku Besar'!H7945,Akun1,0)),""))</f>
        <v/>
      </c>
      <c r="K7945" s="2" t="str">
        <f>IF(H7945="","",IFERROR(INDEX(Reff1,MATCH('Buku Besar'!H7945,Akun1,0)),""))</f>
        <v/>
      </c>
      <c r="L7945" s="331" t="str">
        <f>IF(H7945="","",IFERROR(INDEX(Penerimaan1,MATCH('Buku Besar'!H7945,Akun1,0)),""))</f>
        <v/>
      </c>
      <c r="M7945" s="331" t="str">
        <f>IF(H7945="","",IFERROR(INDEX(Pengeluaran1,MATCH('Buku Besar'!H7945,Akun1,0)),""))</f>
        <v/>
      </c>
    </row>
    <row r="7946" spans="1:13" x14ac:dyDescent="0.25">
      <c r="A7946" s="91" t="str">
        <f t="shared" si="248"/>
        <v/>
      </c>
      <c r="B7946" s="330" t="str">
        <f>IF(A7946="","",IFERROR(INDEX(Tanggal,MATCH('Buku Besar'!A7946,Akun,0)),""))</f>
        <v/>
      </c>
      <c r="C7946" s="2" t="str">
        <f>IF(A7946="","",IFERROR(INDEX(Keterangan,MATCH('Buku Besar'!A7946,Akun,0)),""))</f>
        <v/>
      </c>
      <c r="D7946" s="2" t="str">
        <f>IF(A7946="","",IFERROR(INDEX(Reff,MATCH('Buku Besar'!A7946,Akun,0)),""))</f>
        <v/>
      </c>
      <c r="E7946" s="331" t="str">
        <f>IF(A7946="","",IFERROR(INDEX(Penerimaan,MATCH('Buku Besar'!A7946,Akun,0)),""))</f>
        <v/>
      </c>
      <c r="F7946" s="331" t="str">
        <f>IF(A7946="","",IFERROR(INDEX(Pengeluaran,MATCH('Buku Besar'!A7946,Akun,0)),""))</f>
        <v/>
      </c>
      <c r="H7946" s="91" t="str">
        <f t="shared" si="249"/>
        <v/>
      </c>
      <c r="I7946" s="330" t="str">
        <f>IF(H7946="","",IFERROR(INDEX(Tanggal1,MATCH('Buku Besar'!H7946,Akun1,0)),""))</f>
        <v/>
      </c>
      <c r="J7946" s="2" t="str">
        <f>IF(H7946="","",IFERROR(INDEX(Keterangan1,MATCH('Buku Besar'!H7946,Akun1,0)),""))</f>
        <v/>
      </c>
      <c r="K7946" s="2" t="str">
        <f>IF(H7946="","",IFERROR(INDEX(Reff1,MATCH('Buku Besar'!H7946,Akun1,0)),""))</f>
        <v/>
      </c>
      <c r="L7946" s="331" t="str">
        <f>IF(H7946="","",IFERROR(INDEX(Penerimaan1,MATCH('Buku Besar'!H7946,Akun1,0)),""))</f>
        <v/>
      </c>
      <c r="M7946" s="331" t="str">
        <f>IF(H7946="","",IFERROR(INDEX(Pengeluaran1,MATCH('Buku Besar'!H7946,Akun1,0)),""))</f>
        <v/>
      </c>
    </row>
    <row r="7947" spans="1:13" x14ac:dyDescent="0.25">
      <c r="A7947" s="91" t="str">
        <f t="shared" si="248"/>
        <v/>
      </c>
      <c r="B7947" s="330" t="str">
        <f>IF(A7947="","",IFERROR(INDEX(Tanggal,MATCH('Buku Besar'!A7947,Akun,0)),""))</f>
        <v/>
      </c>
      <c r="C7947" s="2" t="str">
        <f>IF(A7947="","",IFERROR(INDEX(Keterangan,MATCH('Buku Besar'!A7947,Akun,0)),""))</f>
        <v/>
      </c>
      <c r="D7947" s="2" t="str">
        <f>IF(A7947="","",IFERROR(INDEX(Reff,MATCH('Buku Besar'!A7947,Akun,0)),""))</f>
        <v/>
      </c>
      <c r="E7947" s="331" t="str">
        <f>IF(A7947="","",IFERROR(INDEX(Penerimaan,MATCH('Buku Besar'!A7947,Akun,0)),""))</f>
        <v/>
      </c>
      <c r="F7947" s="331" t="str">
        <f>IF(A7947="","",IFERROR(INDEX(Pengeluaran,MATCH('Buku Besar'!A7947,Akun,0)),""))</f>
        <v/>
      </c>
      <c r="H7947" s="91" t="str">
        <f t="shared" si="249"/>
        <v/>
      </c>
      <c r="I7947" s="330" t="str">
        <f>IF(H7947="","",IFERROR(INDEX(Tanggal1,MATCH('Buku Besar'!H7947,Akun1,0)),""))</f>
        <v/>
      </c>
      <c r="J7947" s="2" t="str">
        <f>IF(H7947="","",IFERROR(INDEX(Keterangan1,MATCH('Buku Besar'!H7947,Akun1,0)),""))</f>
        <v/>
      </c>
      <c r="K7947" s="2" t="str">
        <f>IF(H7947="","",IFERROR(INDEX(Reff1,MATCH('Buku Besar'!H7947,Akun1,0)),""))</f>
        <v/>
      </c>
      <c r="L7947" s="331" t="str">
        <f>IF(H7947="","",IFERROR(INDEX(Penerimaan1,MATCH('Buku Besar'!H7947,Akun1,0)),""))</f>
        <v/>
      </c>
      <c r="M7947" s="331" t="str">
        <f>IF(H7947="","",IFERROR(INDEX(Pengeluaran1,MATCH('Buku Besar'!H7947,Akun1,0)),""))</f>
        <v/>
      </c>
    </row>
    <row r="7948" spans="1:13" x14ac:dyDescent="0.25">
      <c r="A7948" s="91" t="str">
        <f t="shared" si="248"/>
        <v/>
      </c>
      <c r="B7948" s="330" t="str">
        <f>IF(A7948="","",IFERROR(INDEX(Tanggal,MATCH('Buku Besar'!A7948,Akun,0)),""))</f>
        <v/>
      </c>
      <c r="C7948" s="2" t="str">
        <f>IF(A7948="","",IFERROR(INDEX(Keterangan,MATCH('Buku Besar'!A7948,Akun,0)),""))</f>
        <v/>
      </c>
      <c r="D7948" s="2" t="str">
        <f>IF(A7948="","",IFERROR(INDEX(Reff,MATCH('Buku Besar'!A7948,Akun,0)),""))</f>
        <v/>
      </c>
      <c r="E7948" s="331" t="str">
        <f>IF(A7948="","",IFERROR(INDEX(Penerimaan,MATCH('Buku Besar'!A7948,Akun,0)),""))</f>
        <v/>
      </c>
      <c r="F7948" s="331" t="str">
        <f>IF(A7948="","",IFERROR(INDEX(Pengeluaran,MATCH('Buku Besar'!A7948,Akun,0)),""))</f>
        <v/>
      </c>
      <c r="H7948" s="91" t="str">
        <f t="shared" si="249"/>
        <v/>
      </c>
      <c r="I7948" s="330" t="str">
        <f>IF(H7948="","",IFERROR(INDEX(Tanggal1,MATCH('Buku Besar'!H7948,Akun1,0)),""))</f>
        <v/>
      </c>
      <c r="J7948" s="2" t="str">
        <f>IF(H7948="","",IFERROR(INDEX(Keterangan1,MATCH('Buku Besar'!H7948,Akun1,0)),""))</f>
        <v/>
      </c>
      <c r="K7948" s="2" t="str">
        <f>IF(H7948="","",IFERROR(INDEX(Reff1,MATCH('Buku Besar'!H7948,Akun1,0)),""))</f>
        <v/>
      </c>
      <c r="L7948" s="331" t="str">
        <f>IF(H7948="","",IFERROR(INDEX(Penerimaan1,MATCH('Buku Besar'!H7948,Akun1,0)),""))</f>
        <v/>
      </c>
      <c r="M7948" s="331" t="str">
        <f>IF(H7948="","",IFERROR(INDEX(Pengeluaran1,MATCH('Buku Besar'!H7948,Akun1,0)),""))</f>
        <v/>
      </c>
    </row>
    <row r="7949" spans="1:13" x14ac:dyDescent="0.25">
      <c r="A7949" s="91" t="str">
        <f t="shared" si="248"/>
        <v/>
      </c>
      <c r="B7949" s="330" t="str">
        <f>IF(A7949="","",IFERROR(INDEX(Tanggal,MATCH('Buku Besar'!A7949,Akun,0)),""))</f>
        <v/>
      </c>
      <c r="C7949" s="2" t="str">
        <f>IF(A7949="","",IFERROR(INDEX(Keterangan,MATCH('Buku Besar'!A7949,Akun,0)),""))</f>
        <v/>
      </c>
      <c r="D7949" s="2" t="str">
        <f>IF(A7949="","",IFERROR(INDEX(Reff,MATCH('Buku Besar'!A7949,Akun,0)),""))</f>
        <v/>
      </c>
      <c r="E7949" s="331" t="str">
        <f>IF(A7949="","",IFERROR(INDEX(Penerimaan,MATCH('Buku Besar'!A7949,Akun,0)),""))</f>
        <v/>
      </c>
      <c r="F7949" s="331" t="str">
        <f>IF(A7949="","",IFERROR(INDEX(Pengeluaran,MATCH('Buku Besar'!A7949,Akun,0)),""))</f>
        <v/>
      </c>
      <c r="H7949" s="91" t="str">
        <f t="shared" si="249"/>
        <v/>
      </c>
      <c r="I7949" s="330" t="str">
        <f>IF(H7949="","",IFERROR(INDEX(Tanggal1,MATCH('Buku Besar'!H7949,Akun1,0)),""))</f>
        <v/>
      </c>
      <c r="J7949" s="2" t="str">
        <f>IF(H7949="","",IFERROR(INDEX(Keterangan1,MATCH('Buku Besar'!H7949,Akun1,0)),""))</f>
        <v/>
      </c>
      <c r="K7949" s="2" t="str">
        <f>IF(H7949="","",IFERROR(INDEX(Reff1,MATCH('Buku Besar'!H7949,Akun1,0)),""))</f>
        <v/>
      </c>
      <c r="L7949" s="331" t="str">
        <f>IF(H7949="","",IFERROR(INDEX(Penerimaan1,MATCH('Buku Besar'!H7949,Akun1,0)),""))</f>
        <v/>
      </c>
      <c r="M7949" s="331" t="str">
        <f>IF(H7949="","",IFERROR(INDEX(Pengeluaran1,MATCH('Buku Besar'!H7949,Akun1,0)),""))</f>
        <v/>
      </c>
    </row>
    <row r="7950" spans="1:13" x14ac:dyDescent="0.25">
      <c r="A7950" s="91" t="str">
        <f t="shared" si="248"/>
        <v/>
      </c>
      <c r="B7950" s="330" t="str">
        <f>IF(A7950="","",IFERROR(INDEX(Tanggal,MATCH('Buku Besar'!A7950,Akun,0)),""))</f>
        <v/>
      </c>
      <c r="C7950" s="2" t="str">
        <f>IF(A7950="","",IFERROR(INDEX(Keterangan,MATCH('Buku Besar'!A7950,Akun,0)),""))</f>
        <v/>
      </c>
      <c r="D7950" s="2" t="str">
        <f>IF(A7950="","",IFERROR(INDEX(Reff,MATCH('Buku Besar'!A7950,Akun,0)),""))</f>
        <v/>
      </c>
      <c r="E7950" s="331" t="str">
        <f>IF(A7950="","",IFERROR(INDEX(Penerimaan,MATCH('Buku Besar'!A7950,Akun,0)),""))</f>
        <v/>
      </c>
      <c r="F7950" s="331" t="str">
        <f>IF(A7950="","",IFERROR(INDEX(Pengeluaran,MATCH('Buku Besar'!A7950,Akun,0)),""))</f>
        <v/>
      </c>
      <c r="H7950" s="91" t="str">
        <f t="shared" si="249"/>
        <v/>
      </c>
      <c r="I7950" s="330" t="str">
        <f>IF(H7950="","",IFERROR(INDEX(Tanggal1,MATCH('Buku Besar'!H7950,Akun1,0)),""))</f>
        <v/>
      </c>
      <c r="J7950" s="2" t="str">
        <f>IF(H7950="","",IFERROR(INDEX(Keterangan1,MATCH('Buku Besar'!H7950,Akun1,0)),""))</f>
        <v/>
      </c>
      <c r="K7950" s="2" t="str">
        <f>IF(H7950="","",IFERROR(INDEX(Reff1,MATCH('Buku Besar'!H7950,Akun1,0)),""))</f>
        <v/>
      </c>
      <c r="L7950" s="331" t="str">
        <f>IF(H7950="","",IFERROR(INDEX(Penerimaan1,MATCH('Buku Besar'!H7950,Akun1,0)),""))</f>
        <v/>
      </c>
      <c r="M7950" s="331" t="str">
        <f>IF(H7950="","",IFERROR(INDEX(Pengeluaran1,MATCH('Buku Besar'!H7950,Akun1,0)),""))</f>
        <v/>
      </c>
    </row>
    <row r="7951" spans="1:13" x14ac:dyDescent="0.25">
      <c r="A7951" s="91" t="str">
        <f t="shared" si="248"/>
        <v/>
      </c>
      <c r="B7951" s="330" t="str">
        <f>IF(A7951="","",IFERROR(INDEX(Tanggal,MATCH('Buku Besar'!A7951,Akun,0)),""))</f>
        <v/>
      </c>
      <c r="C7951" s="2" t="str">
        <f>IF(A7951="","",IFERROR(INDEX(Keterangan,MATCH('Buku Besar'!A7951,Akun,0)),""))</f>
        <v/>
      </c>
      <c r="D7951" s="2" t="str">
        <f>IF(A7951="","",IFERROR(INDEX(Reff,MATCH('Buku Besar'!A7951,Akun,0)),""))</f>
        <v/>
      </c>
      <c r="E7951" s="331" t="str">
        <f>IF(A7951="","",IFERROR(INDEX(Penerimaan,MATCH('Buku Besar'!A7951,Akun,0)),""))</f>
        <v/>
      </c>
      <c r="F7951" s="331" t="str">
        <f>IF(A7951="","",IFERROR(INDEX(Pengeluaran,MATCH('Buku Besar'!A7951,Akun,0)),""))</f>
        <v/>
      </c>
      <c r="H7951" s="91" t="str">
        <f t="shared" si="249"/>
        <v/>
      </c>
      <c r="I7951" s="330" t="str">
        <f>IF(H7951="","",IFERROR(INDEX(Tanggal1,MATCH('Buku Besar'!H7951,Akun1,0)),""))</f>
        <v/>
      </c>
      <c r="J7951" s="2" t="str">
        <f>IF(H7951="","",IFERROR(INDEX(Keterangan1,MATCH('Buku Besar'!H7951,Akun1,0)),""))</f>
        <v/>
      </c>
      <c r="K7951" s="2" t="str">
        <f>IF(H7951="","",IFERROR(INDEX(Reff1,MATCH('Buku Besar'!H7951,Akun1,0)),""))</f>
        <v/>
      </c>
      <c r="L7951" s="331" t="str">
        <f>IF(H7951="","",IFERROR(INDEX(Penerimaan1,MATCH('Buku Besar'!H7951,Akun1,0)),""))</f>
        <v/>
      </c>
      <c r="M7951" s="331" t="str">
        <f>IF(H7951="","",IFERROR(INDEX(Pengeluaran1,MATCH('Buku Besar'!H7951,Akun1,0)),""))</f>
        <v/>
      </c>
    </row>
    <row r="7952" spans="1:13" x14ac:dyDescent="0.25">
      <c r="A7952" s="91" t="str">
        <f t="shared" si="248"/>
        <v/>
      </c>
      <c r="B7952" s="330" t="str">
        <f>IF(A7952="","",IFERROR(INDEX(Tanggal,MATCH('Buku Besar'!A7952,Akun,0)),""))</f>
        <v/>
      </c>
      <c r="C7952" s="2" t="str">
        <f>IF(A7952="","",IFERROR(INDEX(Keterangan,MATCH('Buku Besar'!A7952,Akun,0)),""))</f>
        <v/>
      </c>
      <c r="D7952" s="2" t="str">
        <f>IF(A7952="","",IFERROR(INDEX(Reff,MATCH('Buku Besar'!A7952,Akun,0)),""))</f>
        <v/>
      </c>
      <c r="E7952" s="331" t="str">
        <f>IF(A7952="","",IFERROR(INDEX(Penerimaan,MATCH('Buku Besar'!A7952,Akun,0)),""))</f>
        <v/>
      </c>
      <c r="F7952" s="331" t="str">
        <f>IF(A7952="","",IFERROR(INDEX(Pengeluaran,MATCH('Buku Besar'!A7952,Akun,0)),""))</f>
        <v/>
      </c>
      <c r="H7952" s="91" t="str">
        <f t="shared" si="249"/>
        <v/>
      </c>
      <c r="I7952" s="330" t="str">
        <f>IF(H7952="","",IFERROR(INDEX(Tanggal1,MATCH('Buku Besar'!H7952,Akun1,0)),""))</f>
        <v/>
      </c>
      <c r="J7952" s="2" t="str">
        <f>IF(H7952="","",IFERROR(INDEX(Keterangan1,MATCH('Buku Besar'!H7952,Akun1,0)),""))</f>
        <v/>
      </c>
      <c r="K7952" s="2" t="str">
        <f>IF(H7952="","",IFERROR(INDEX(Reff1,MATCH('Buku Besar'!H7952,Akun1,0)),""))</f>
        <v/>
      </c>
      <c r="L7952" s="331" t="str">
        <f>IF(H7952="","",IFERROR(INDEX(Penerimaan1,MATCH('Buku Besar'!H7952,Akun1,0)),""))</f>
        <v/>
      </c>
      <c r="M7952" s="331" t="str">
        <f>IF(H7952="","",IFERROR(INDEX(Pengeluaran1,MATCH('Buku Besar'!H7952,Akun1,0)),""))</f>
        <v/>
      </c>
    </row>
    <row r="7953" spans="1:13" x14ac:dyDescent="0.25">
      <c r="A7953" s="91" t="str">
        <f t="shared" si="248"/>
        <v/>
      </c>
      <c r="B7953" s="330" t="str">
        <f>IF(A7953="","",IFERROR(INDEX(Tanggal,MATCH('Buku Besar'!A7953,Akun,0)),""))</f>
        <v/>
      </c>
      <c r="C7953" s="2" t="str">
        <f>IF(A7953="","",IFERROR(INDEX(Keterangan,MATCH('Buku Besar'!A7953,Akun,0)),""))</f>
        <v/>
      </c>
      <c r="D7953" s="2" t="str">
        <f>IF(A7953="","",IFERROR(INDEX(Reff,MATCH('Buku Besar'!A7953,Akun,0)),""))</f>
        <v/>
      </c>
      <c r="E7953" s="331" t="str">
        <f>IF(A7953="","",IFERROR(INDEX(Penerimaan,MATCH('Buku Besar'!A7953,Akun,0)),""))</f>
        <v/>
      </c>
      <c r="F7953" s="331" t="str">
        <f>IF(A7953="","",IFERROR(INDEX(Pengeluaran,MATCH('Buku Besar'!A7953,Akun,0)),""))</f>
        <v/>
      </c>
      <c r="H7953" s="91" t="str">
        <f t="shared" si="249"/>
        <v/>
      </c>
      <c r="I7953" s="330" t="str">
        <f>IF(H7953="","",IFERROR(INDEX(Tanggal1,MATCH('Buku Besar'!H7953,Akun1,0)),""))</f>
        <v/>
      </c>
      <c r="J7953" s="2" t="str">
        <f>IF(H7953="","",IFERROR(INDEX(Keterangan1,MATCH('Buku Besar'!H7953,Akun1,0)),""))</f>
        <v/>
      </c>
      <c r="K7953" s="2" t="str">
        <f>IF(H7953="","",IFERROR(INDEX(Reff1,MATCH('Buku Besar'!H7953,Akun1,0)),""))</f>
        <v/>
      </c>
      <c r="L7953" s="331" t="str">
        <f>IF(H7953="","",IFERROR(INDEX(Penerimaan1,MATCH('Buku Besar'!H7953,Akun1,0)),""))</f>
        <v/>
      </c>
      <c r="M7953" s="331" t="str">
        <f>IF(H7953="","",IFERROR(INDEX(Pengeluaran1,MATCH('Buku Besar'!H7953,Akun1,0)),""))</f>
        <v/>
      </c>
    </row>
    <row r="7954" spans="1:13" x14ac:dyDescent="0.25">
      <c r="A7954" s="91" t="str">
        <f t="shared" si="248"/>
        <v/>
      </c>
      <c r="B7954" s="330" t="str">
        <f>IF(A7954="","",IFERROR(INDEX(Tanggal,MATCH('Buku Besar'!A7954,Akun,0)),""))</f>
        <v/>
      </c>
      <c r="C7954" s="2" t="str">
        <f>IF(A7954="","",IFERROR(INDEX(Keterangan,MATCH('Buku Besar'!A7954,Akun,0)),""))</f>
        <v/>
      </c>
      <c r="D7954" s="2" t="str">
        <f>IF(A7954="","",IFERROR(INDEX(Reff,MATCH('Buku Besar'!A7954,Akun,0)),""))</f>
        <v/>
      </c>
      <c r="E7954" s="331" t="str">
        <f>IF(A7954="","",IFERROR(INDEX(Penerimaan,MATCH('Buku Besar'!A7954,Akun,0)),""))</f>
        <v/>
      </c>
      <c r="F7954" s="331" t="str">
        <f>IF(A7954="","",IFERROR(INDEX(Pengeluaran,MATCH('Buku Besar'!A7954,Akun,0)),""))</f>
        <v/>
      </c>
      <c r="H7954" s="91" t="str">
        <f t="shared" si="249"/>
        <v/>
      </c>
      <c r="I7954" s="330" t="str">
        <f>IF(H7954="","",IFERROR(INDEX(Tanggal1,MATCH('Buku Besar'!H7954,Akun1,0)),""))</f>
        <v/>
      </c>
      <c r="J7954" s="2" t="str">
        <f>IF(H7954="","",IFERROR(INDEX(Keterangan1,MATCH('Buku Besar'!H7954,Akun1,0)),""))</f>
        <v/>
      </c>
      <c r="K7954" s="2" t="str">
        <f>IF(H7954="","",IFERROR(INDEX(Reff1,MATCH('Buku Besar'!H7954,Akun1,0)),""))</f>
        <v/>
      </c>
      <c r="L7954" s="331" t="str">
        <f>IF(H7954="","",IFERROR(INDEX(Penerimaan1,MATCH('Buku Besar'!H7954,Akun1,0)),""))</f>
        <v/>
      </c>
      <c r="M7954" s="331" t="str">
        <f>IF(H7954="","",IFERROR(INDEX(Pengeluaran1,MATCH('Buku Besar'!H7954,Akun1,0)),""))</f>
        <v/>
      </c>
    </row>
    <row r="7955" spans="1:13" x14ac:dyDescent="0.25">
      <c r="A7955" s="91" t="str">
        <f t="shared" si="248"/>
        <v/>
      </c>
      <c r="B7955" s="330" t="str">
        <f>IF(A7955="","",IFERROR(INDEX(Tanggal,MATCH('Buku Besar'!A7955,Akun,0)),""))</f>
        <v/>
      </c>
      <c r="C7955" s="2" t="str">
        <f>IF(A7955="","",IFERROR(INDEX(Keterangan,MATCH('Buku Besar'!A7955,Akun,0)),""))</f>
        <v/>
      </c>
      <c r="D7955" s="2" t="str">
        <f>IF(A7955="","",IFERROR(INDEX(Reff,MATCH('Buku Besar'!A7955,Akun,0)),""))</f>
        <v/>
      </c>
      <c r="E7955" s="331" t="str">
        <f>IF(A7955="","",IFERROR(INDEX(Penerimaan,MATCH('Buku Besar'!A7955,Akun,0)),""))</f>
        <v/>
      </c>
      <c r="F7955" s="331" t="str">
        <f>IF(A7955="","",IFERROR(INDEX(Pengeluaran,MATCH('Buku Besar'!A7955,Akun,0)),""))</f>
        <v/>
      </c>
      <c r="H7955" s="91" t="str">
        <f t="shared" si="249"/>
        <v/>
      </c>
      <c r="I7955" s="330" t="str">
        <f>IF(H7955="","",IFERROR(INDEX(Tanggal1,MATCH('Buku Besar'!H7955,Akun1,0)),""))</f>
        <v/>
      </c>
      <c r="J7955" s="2" t="str">
        <f>IF(H7955="","",IFERROR(INDEX(Keterangan1,MATCH('Buku Besar'!H7955,Akun1,0)),""))</f>
        <v/>
      </c>
      <c r="K7955" s="2" t="str">
        <f>IF(H7955="","",IFERROR(INDEX(Reff1,MATCH('Buku Besar'!H7955,Akun1,0)),""))</f>
        <v/>
      </c>
      <c r="L7955" s="331" t="str">
        <f>IF(H7955="","",IFERROR(INDEX(Penerimaan1,MATCH('Buku Besar'!H7955,Akun1,0)),""))</f>
        <v/>
      </c>
      <c r="M7955" s="331" t="str">
        <f>IF(H7955="","",IFERROR(INDEX(Pengeluaran1,MATCH('Buku Besar'!H7955,Akun1,0)),""))</f>
        <v/>
      </c>
    </row>
    <row r="7956" spans="1:13" x14ac:dyDescent="0.25">
      <c r="A7956" s="91" t="str">
        <f t="shared" si="248"/>
        <v/>
      </c>
      <c r="B7956" s="330" t="str">
        <f>IF(A7956="","",IFERROR(INDEX(Tanggal,MATCH('Buku Besar'!A7956,Akun,0)),""))</f>
        <v/>
      </c>
      <c r="C7956" s="2" t="str">
        <f>IF(A7956="","",IFERROR(INDEX(Keterangan,MATCH('Buku Besar'!A7956,Akun,0)),""))</f>
        <v/>
      </c>
      <c r="D7956" s="2" t="str">
        <f>IF(A7956="","",IFERROR(INDEX(Reff,MATCH('Buku Besar'!A7956,Akun,0)),""))</f>
        <v/>
      </c>
      <c r="E7956" s="331" t="str">
        <f>IF(A7956="","",IFERROR(INDEX(Penerimaan,MATCH('Buku Besar'!A7956,Akun,0)),""))</f>
        <v/>
      </c>
      <c r="F7956" s="331" t="str">
        <f>IF(A7956="","",IFERROR(INDEX(Pengeluaran,MATCH('Buku Besar'!A7956,Akun,0)),""))</f>
        <v/>
      </c>
      <c r="H7956" s="91" t="str">
        <f t="shared" si="249"/>
        <v/>
      </c>
      <c r="I7956" s="330" t="str">
        <f>IF(H7956="","",IFERROR(INDEX(Tanggal1,MATCH('Buku Besar'!H7956,Akun1,0)),""))</f>
        <v/>
      </c>
      <c r="J7956" s="2" t="str">
        <f>IF(H7956="","",IFERROR(INDEX(Keterangan1,MATCH('Buku Besar'!H7956,Akun1,0)),""))</f>
        <v/>
      </c>
      <c r="K7956" s="2" t="str">
        <f>IF(H7956="","",IFERROR(INDEX(Reff1,MATCH('Buku Besar'!H7956,Akun1,0)),""))</f>
        <v/>
      </c>
      <c r="L7956" s="331" t="str">
        <f>IF(H7956="","",IFERROR(INDEX(Penerimaan1,MATCH('Buku Besar'!H7956,Akun1,0)),""))</f>
        <v/>
      </c>
      <c r="M7956" s="331" t="str">
        <f>IF(H7956="","",IFERROR(INDEX(Pengeluaran1,MATCH('Buku Besar'!H7956,Akun1,0)),""))</f>
        <v/>
      </c>
    </row>
    <row r="7957" spans="1:13" x14ac:dyDescent="0.25">
      <c r="A7957" s="91" t="str">
        <f t="shared" si="248"/>
        <v/>
      </c>
      <c r="B7957" s="330" t="str">
        <f>IF(A7957="","",IFERROR(INDEX(Tanggal,MATCH('Buku Besar'!A7957,Akun,0)),""))</f>
        <v/>
      </c>
      <c r="C7957" s="2" t="str">
        <f>IF(A7957="","",IFERROR(INDEX(Keterangan,MATCH('Buku Besar'!A7957,Akun,0)),""))</f>
        <v/>
      </c>
      <c r="D7957" s="2" t="str">
        <f>IF(A7957="","",IFERROR(INDEX(Reff,MATCH('Buku Besar'!A7957,Akun,0)),""))</f>
        <v/>
      </c>
      <c r="E7957" s="331" t="str">
        <f>IF(A7957="","",IFERROR(INDEX(Penerimaan,MATCH('Buku Besar'!A7957,Akun,0)),""))</f>
        <v/>
      </c>
      <c r="F7957" s="331" t="str">
        <f>IF(A7957="","",IFERROR(INDEX(Pengeluaran,MATCH('Buku Besar'!A7957,Akun,0)),""))</f>
        <v/>
      </c>
      <c r="H7957" s="91" t="str">
        <f t="shared" si="249"/>
        <v/>
      </c>
      <c r="I7957" s="330" t="str">
        <f>IF(H7957="","",IFERROR(INDEX(Tanggal1,MATCH('Buku Besar'!H7957,Akun1,0)),""))</f>
        <v/>
      </c>
      <c r="J7957" s="2" t="str">
        <f>IF(H7957="","",IFERROR(INDEX(Keterangan1,MATCH('Buku Besar'!H7957,Akun1,0)),""))</f>
        <v/>
      </c>
      <c r="K7957" s="2" t="str">
        <f>IF(H7957="","",IFERROR(INDEX(Reff1,MATCH('Buku Besar'!H7957,Akun1,0)),""))</f>
        <v/>
      </c>
      <c r="L7957" s="331" t="str">
        <f>IF(H7957="","",IFERROR(INDEX(Penerimaan1,MATCH('Buku Besar'!H7957,Akun1,0)),""))</f>
        <v/>
      </c>
      <c r="M7957" s="331" t="str">
        <f>IF(H7957="","",IFERROR(INDEX(Pengeluaran1,MATCH('Buku Besar'!H7957,Akun1,0)),""))</f>
        <v/>
      </c>
    </row>
    <row r="7958" spans="1:13" x14ac:dyDescent="0.25">
      <c r="A7958" s="91" t="str">
        <f t="shared" si="248"/>
        <v/>
      </c>
      <c r="B7958" s="330" t="str">
        <f>IF(A7958="","",IFERROR(INDEX(Tanggal,MATCH('Buku Besar'!A7958,Akun,0)),""))</f>
        <v/>
      </c>
      <c r="C7958" s="2" t="str">
        <f>IF(A7958="","",IFERROR(INDEX(Keterangan,MATCH('Buku Besar'!A7958,Akun,0)),""))</f>
        <v/>
      </c>
      <c r="D7958" s="2" t="str">
        <f>IF(A7958="","",IFERROR(INDEX(Reff,MATCH('Buku Besar'!A7958,Akun,0)),""))</f>
        <v/>
      </c>
      <c r="E7958" s="331" t="str">
        <f>IF(A7958="","",IFERROR(INDEX(Penerimaan,MATCH('Buku Besar'!A7958,Akun,0)),""))</f>
        <v/>
      </c>
      <c r="F7958" s="331" t="str">
        <f>IF(A7958="","",IFERROR(INDEX(Pengeluaran,MATCH('Buku Besar'!A7958,Akun,0)),""))</f>
        <v/>
      </c>
      <c r="H7958" s="91" t="str">
        <f t="shared" si="249"/>
        <v/>
      </c>
      <c r="I7958" s="330" t="str">
        <f>IF(H7958="","",IFERROR(INDEX(Tanggal1,MATCH('Buku Besar'!H7958,Akun1,0)),""))</f>
        <v/>
      </c>
      <c r="J7958" s="2" t="str">
        <f>IF(H7958="","",IFERROR(INDEX(Keterangan1,MATCH('Buku Besar'!H7958,Akun1,0)),""))</f>
        <v/>
      </c>
      <c r="K7958" s="2" t="str">
        <f>IF(H7958="","",IFERROR(INDEX(Reff1,MATCH('Buku Besar'!H7958,Akun1,0)),""))</f>
        <v/>
      </c>
      <c r="L7958" s="331" t="str">
        <f>IF(H7958="","",IFERROR(INDEX(Penerimaan1,MATCH('Buku Besar'!H7958,Akun1,0)),""))</f>
        <v/>
      </c>
      <c r="M7958" s="331" t="str">
        <f>IF(H7958="","",IFERROR(INDEX(Pengeluaran1,MATCH('Buku Besar'!H7958,Akun1,0)),""))</f>
        <v/>
      </c>
    </row>
    <row r="7959" spans="1:13" x14ac:dyDescent="0.25">
      <c r="A7959" s="91" t="str">
        <f t="shared" si="248"/>
        <v/>
      </c>
      <c r="B7959" s="330" t="str">
        <f>IF(A7959="","",IFERROR(INDEX(Tanggal,MATCH('Buku Besar'!A7959,Akun,0)),""))</f>
        <v/>
      </c>
      <c r="C7959" s="2" t="str">
        <f>IF(A7959="","",IFERROR(INDEX(Keterangan,MATCH('Buku Besar'!A7959,Akun,0)),""))</f>
        <v/>
      </c>
      <c r="D7959" s="2" t="str">
        <f>IF(A7959="","",IFERROR(INDEX(Reff,MATCH('Buku Besar'!A7959,Akun,0)),""))</f>
        <v/>
      </c>
      <c r="E7959" s="331" t="str">
        <f>IF(A7959="","",IFERROR(INDEX(Penerimaan,MATCH('Buku Besar'!A7959,Akun,0)),""))</f>
        <v/>
      </c>
      <c r="F7959" s="331" t="str">
        <f>IF(A7959="","",IFERROR(INDEX(Pengeluaran,MATCH('Buku Besar'!A7959,Akun,0)),""))</f>
        <v/>
      </c>
      <c r="H7959" s="91" t="str">
        <f t="shared" si="249"/>
        <v/>
      </c>
      <c r="I7959" s="330" t="str">
        <f>IF(H7959="","",IFERROR(INDEX(Tanggal1,MATCH('Buku Besar'!H7959,Akun1,0)),""))</f>
        <v/>
      </c>
      <c r="J7959" s="2" t="str">
        <f>IF(H7959="","",IFERROR(INDEX(Keterangan1,MATCH('Buku Besar'!H7959,Akun1,0)),""))</f>
        <v/>
      </c>
      <c r="K7959" s="2" t="str">
        <f>IF(H7959="","",IFERROR(INDEX(Reff1,MATCH('Buku Besar'!H7959,Akun1,0)),""))</f>
        <v/>
      </c>
      <c r="L7959" s="331" t="str">
        <f>IF(H7959="","",IFERROR(INDEX(Penerimaan1,MATCH('Buku Besar'!H7959,Akun1,0)),""))</f>
        <v/>
      </c>
      <c r="M7959" s="331" t="str">
        <f>IF(H7959="","",IFERROR(INDEX(Pengeluaran1,MATCH('Buku Besar'!H7959,Akun1,0)),""))</f>
        <v/>
      </c>
    </row>
    <row r="7960" spans="1:13" x14ac:dyDescent="0.25">
      <c r="A7960" s="91" t="str">
        <f t="shared" si="248"/>
        <v/>
      </c>
      <c r="B7960" s="330" t="str">
        <f>IF(A7960="","",IFERROR(INDEX(Tanggal,MATCH('Buku Besar'!A7960,Akun,0)),""))</f>
        <v/>
      </c>
      <c r="C7960" s="2" t="str">
        <f>IF(A7960="","",IFERROR(INDEX(Keterangan,MATCH('Buku Besar'!A7960,Akun,0)),""))</f>
        <v/>
      </c>
      <c r="D7960" s="2" t="str">
        <f>IF(A7960="","",IFERROR(INDEX(Reff,MATCH('Buku Besar'!A7960,Akun,0)),""))</f>
        <v/>
      </c>
      <c r="E7960" s="331" t="str">
        <f>IF(A7960="","",IFERROR(INDEX(Penerimaan,MATCH('Buku Besar'!A7960,Akun,0)),""))</f>
        <v/>
      </c>
      <c r="F7960" s="331" t="str">
        <f>IF(A7960="","",IFERROR(INDEX(Pengeluaran,MATCH('Buku Besar'!A7960,Akun,0)),""))</f>
        <v/>
      </c>
      <c r="H7960" s="91" t="str">
        <f t="shared" si="249"/>
        <v/>
      </c>
      <c r="I7960" s="330" t="str">
        <f>IF(H7960="","",IFERROR(INDEX(Tanggal1,MATCH('Buku Besar'!H7960,Akun1,0)),""))</f>
        <v/>
      </c>
      <c r="J7960" s="2" t="str">
        <f>IF(H7960="","",IFERROR(INDEX(Keterangan1,MATCH('Buku Besar'!H7960,Akun1,0)),""))</f>
        <v/>
      </c>
      <c r="K7960" s="2" t="str">
        <f>IF(H7960="","",IFERROR(INDEX(Reff1,MATCH('Buku Besar'!H7960,Akun1,0)),""))</f>
        <v/>
      </c>
      <c r="L7960" s="331" t="str">
        <f>IF(H7960="","",IFERROR(INDEX(Penerimaan1,MATCH('Buku Besar'!H7960,Akun1,0)),""))</f>
        <v/>
      </c>
      <c r="M7960" s="331" t="str">
        <f>IF(H7960="","",IFERROR(INDEX(Pengeluaran1,MATCH('Buku Besar'!H7960,Akun1,0)),""))</f>
        <v/>
      </c>
    </row>
    <row r="7961" spans="1:13" x14ac:dyDescent="0.25">
      <c r="A7961" s="91" t="str">
        <f t="shared" si="248"/>
        <v/>
      </c>
      <c r="B7961" s="330" t="str">
        <f>IF(A7961="","",IFERROR(INDEX(Tanggal,MATCH('Buku Besar'!A7961,Akun,0)),""))</f>
        <v/>
      </c>
      <c r="C7961" s="2" t="str">
        <f>IF(A7961="","",IFERROR(INDEX(Keterangan,MATCH('Buku Besar'!A7961,Akun,0)),""))</f>
        <v/>
      </c>
      <c r="D7961" s="2" t="str">
        <f>IF(A7961="","",IFERROR(INDEX(Reff,MATCH('Buku Besar'!A7961,Akun,0)),""))</f>
        <v/>
      </c>
      <c r="E7961" s="331" t="str">
        <f>IF(A7961="","",IFERROR(INDEX(Penerimaan,MATCH('Buku Besar'!A7961,Akun,0)),""))</f>
        <v/>
      </c>
      <c r="F7961" s="331" t="str">
        <f>IF(A7961="","",IFERROR(INDEX(Pengeluaran,MATCH('Buku Besar'!A7961,Akun,0)),""))</f>
        <v/>
      </c>
      <c r="H7961" s="91" t="str">
        <f t="shared" si="249"/>
        <v/>
      </c>
      <c r="I7961" s="330" t="str">
        <f>IF(H7961="","",IFERROR(INDEX(Tanggal1,MATCH('Buku Besar'!H7961,Akun1,0)),""))</f>
        <v/>
      </c>
      <c r="J7961" s="2" t="str">
        <f>IF(H7961="","",IFERROR(INDEX(Keterangan1,MATCH('Buku Besar'!H7961,Akun1,0)),""))</f>
        <v/>
      </c>
      <c r="K7961" s="2" t="str">
        <f>IF(H7961="","",IFERROR(INDEX(Reff1,MATCH('Buku Besar'!H7961,Akun1,0)),""))</f>
        <v/>
      </c>
      <c r="L7961" s="331" t="str">
        <f>IF(H7961="","",IFERROR(INDEX(Penerimaan1,MATCH('Buku Besar'!H7961,Akun1,0)),""))</f>
        <v/>
      </c>
      <c r="M7961" s="331" t="str">
        <f>IF(H7961="","",IFERROR(INDEX(Pengeluaran1,MATCH('Buku Besar'!H7961,Akun1,0)),""))</f>
        <v/>
      </c>
    </row>
    <row r="7962" spans="1:13" x14ac:dyDescent="0.25">
      <c r="A7962" s="91" t="str">
        <f t="shared" si="248"/>
        <v/>
      </c>
      <c r="B7962" s="330" t="str">
        <f>IF(A7962="","",IFERROR(INDEX(Tanggal,MATCH('Buku Besar'!A7962,Akun,0)),""))</f>
        <v/>
      </c>
      <c r="C7962" s="2" t="str">
        <f>IF(A7962="","",IFERROR(INDEX(Keterangan,MATCH('Buku Besar'!A7962,Akun,0)),""))</f>
        <v/>
      </c>
      <c r="D7962" s="2" t="str">
        <f>IF(A7962="","",IFERROR(INDEX(Reff,MATCH('Buku Besar'!A7962,Akun,0)),""))</f>
        <v/>
      </c>
      <c r="E7962" s="331" t="str">
        <f>IF(A7962="","",IFERROR(INDEX(Penerimaan,MATCH('Buku Besar'!A7962,Akun,0)),""))</f>
        <v/>
      </c>
      <c r="F7962" s="331" t="str">
        <f>IF(A7962="","",IFERROR(INDEX(Pengeluaran,MATCH('Buku Besar'!A7962,Akun,0)),""))</f>
        <v/>
      </c>
      <c r="H7962" s="91" t="str">
        <f t="shared" si="249"/>
        <v/>
      </c>
      <c r="I7962" s="330" t="str">
        <f>IF(H7962="","",IFERROR(INDEX(Tanggal1,MATCH('Buku Besar'!H7962,Akun1,0)),""))</f>
        <v/>
      </c>
      <c r="J7962" s="2" t="str">
        <f>IF(H7962="","",IFERROR(INDEX(Keterangan1,MATCH('Buku Besar'!H7962,Akun1,0)),""))</f>
        <v/>
      </c>
      <c r="K7962" s="2" t="str">
        <f>IF(H7962="","",IFERROR(INDEX(Reff1,MATCH('Buku Besar'!H7962,Akun1,0)),""))</f>
        <v/>
      </c>
      <c r="L7962" s="331" t="str">
        <f>IF(H7962="","",IFERROR(INDEX(Penerimaan1,MATCH('Buku Besar'!H7962,Akun1,0)),""))</f>
        <v/>
      </c>
      <c r="M7962" s="331" t="str">
        <f>IF(H7962="","",IFERROR(INDEX(Pengeluaran1,MATCH('Buku Besar'!H7962,Akun1,0)),""))</f>
        <v/>
      </c>
    </row>
    <row r="7963" spans="1:13" x14ac:dyDescent="0.25">
      <c r="A7963" s="91" t="str">
        <f t="shared" si="248"/>
        <v/>
      </c>
      <c r="B7963" s="330" t="str">
        <f>IF(A7963="","",IFERROR(INDEX(Tanggal,MATCH('Buku Besar'!A7963,Akun,0)),""))</f>
        <v/>
      </c>
      <c r="C7963" s="2" t="str">
        <f>IF(A7963="","",IFERROR(INDEX(Keterangan,MATCH('Buku Besar'!A7963,Akun,0)),""))</f>
        <v/>
      </c>
      <c r="D7963" s="2" t="str">
        <f>IF(A7963="","",IFERROR(INDEX(Reff,MATCH('Buku Besar'!A7963,Akun,0)),""))</f>
        <v/>
      </c>
      <c r="E7963" s="331" t="str">
        <f>IF(A7963="","",IFERROR(INDEX(Penerimaan,MATCH('Buku Besar'!A7963,Akun,0)),""))</f>
        <v/>
      </c>
      <c r="F7963" s="331" t="str">
        <f>IF(A7963="","",IFERROR(INDEX(Pengeluaran,MATCH('Buku Besar'!A7963,Akun,0)),""))</f>
        <v/>
      </c>
      <c r="H7963" s="91" t="str">
        <f t="shared" si="249"/>
        <v/>
      </c>
      <c r="I7963" s="330" t="str">
        <f>IF(H7963="","",IFERROR(INDEX(Tanggal1,MATCH('Buku Besar'!H7963,Akun1,0)),""))</f>
        <v/>
      </c>
      <c r="J7963" s="2" t="str">
        <f>IF(H7963="","",IFERROR(INDEX(Keterangan1,MATCH('Buku Besar'!H7963,Akun1,0)),""))</f>
        <v/>
      </c>
      <c r="K7963" s="2" t="str">
        <f>IF(H7963="","",IFERROR(INDEX(Reff1,MATCH('Buku Besar'!H7963,Akun1,0)),""))</f>
        <v/>
      </c>
      <c r="L7963" s="331" t="str">
        <f>IF(H7963="","",IFERROR(INDEX(Penerimaan1,MATCH('Buku Besar'!H7963,Akun1,0)),""))</f>
        <v/>
      </c>
      <c r="M7963" s="331" t="str">
        <f>IF(H7963="","",IFERROR(INDEX(Pengeluaran1,MATCH('Buku Besar'!H7963,Akun1,0)),""))</f>
        <v/>
      </c>
    </row>
    <row r="7964" spans="1:13" x14ac:dyDescent="0.25">
      <c r="A7964" s="91" t="str">
        <f t="shared" si="248"/>
        <v/>
      </c>
      <c r="B7964" s="330" t="str">
        <f>IF(A7964="","",IFERROR(INDEX(Tanggal,MATCH('Buku Besar'!A7964,Akun,0)),""))</f>
        <v/>
      </c>
      <c r="C7964" s="2" t="str">
        <f>IF(A7964="","",IFERROR(INDEX(Keterangan,MATCH('Buku Besar'!A7964,Akun,0)),""))</f>
        <v/>
      </c>
      <c r="D7964" s="2" t="str">
        <f>IF(A7964="","",IFERROR(INDEX(Reff,MATCH('Buku Besar'!A7964,Akun,0)),""))</f>
        <v/>
      </c>
      <c r="E7964" s="331" t="str">
        <f>IF(A7964="","",IFERROR(INDEX(Penerimaan,MATCH('Buku Besar'!A7964,Akun,0)),""))</f>
        <v/>
      </c>
      <c r="F7964" s="331" t="str">
        <f>IF(A7964="","",IFERROR(INDEX(Pengeluaran,MATCH('Buku Besar'!A7964,Akun,0)),""))</f>
        <v/>
      </c>
      <c r="H7964" s="91" t="str">
        <f t="shared" si="249"/>
        <v/>
      </c>
      <c r="I7964" s="330" t="str">
        <f>IF(H7964="","",IFERROR(INDEX(Tanggal1,MATCH('Buku Besar'!H7964,Akun1,0)),""))</f>
        <v/>
      </c>
      <c r="J7964" s="2" t="str">
        <f>IF(H7964="","",IFERROR(INDEX(Keterangan1,MATCH('Buku Besar'!H7964,Akun1,0)),""))</f>
        <v/>
      </c>
      <c r="K7964" s="2" t="str">
        <f>IF(H7964="","",IFERROR(INDEX(Reff1,MATCH('Buku Besar'!H7964,Akun1,0)),""))</f>
        <v/>
      </c>
      <c r="L7964" s="331" t="str">
        <f>IF(H7964="","",IFERROR(INDEX(Penerimaan1,MATCH('Buku Besar'!H7964,Akun1,0)),""))</f>
        <v/>
      </c>
      <c r="M7964" s="331" t="str">
        <f>IF(H7964="","",IFERROR(INDEX(Pengeluaran1,MATCH('Buku Besar'!H7964,Akun1,0)),""))</f>
        <v/>
      </c>
    </row>
    <row r="7965" spans="1:13" x14ac:dyDescent="0.25">
      <c r="A7965" s="91" t="str">
        <f t="shared" si="248"/>
        <v/>
      </c>
      <c r="B7965" s="330" t="str">
        <f>IF(A7965="","",IFERROR(INDEX(Tanggal,MATCH('Buku Besar'!A7965,Akun,0)),""))</f>
        <v/>
      </c>
      <c r="C7965" s="2" t="str">
        <f>IF(A7965="","",IFERROR(INDEX(Keterangan,MATCH('Buku Besar'!A7965,Akun,0)),""))</f>
        <v/>
      </c>
      <c r="D7965" s="2" t="str">
        <f>IF(A7965="","",IFERROR(INDEX(Reff,MATCH('Buku Besar'!A7965,Akun,0)),""))</f>
        <v/>
      </c>
      <c r="E7965" s="331" t="str">
        <f>IF(A7965="","",IFERROR(INDEX(Penerimaan,MATCH('Buku Besar'!A7965,Akun,0)),""))</f>
        <v/>
      </c>
      <c r="F7965" s="331" t="str">
        <f>IF(A7965="","",IFERROR(INDEX(Pengeluaran,MATCH('Buku Besar'!A7965,Akun,0)),""))</f>
        <v/>
      </c>
      <c r="H7965" s="91" t="str">
        <f t="shared" si="249"/>
        <v/>
      </c>
      <c r="I7965" s="330" t="str">
        <f>IF(H7965="","",IFERROR(INDEX(Tanggal1,MATCH('Buku Besar'!H7965,Akun1,0)),""))</f>
        <v/>
      </c>
      <c r="J7965" s="2" t="str">
        <f>IF(H7965="","",IFERROR(INDEX(Keterangan1,MATCH('Buku Besar'!H7965,Akun1,0)),""))</f>
        <v/>
      </c>
      <c r="K7965" s="2" t="str">
        <f>IF(H7965="","",IFERROR(INDEX(Reff1,MATCH('Buku Besar'!H7965,Akun1,0)),""))</f>
        <v/>
      </c>
      <c r="L7965" s="331" t="str">
        <f>IF(H7965="","",IFERROR(INDEX(Penerimaan1,MATCH('Buku Besar'!H7965,Akun1,0)),""))</f>
        <v/>
      </c>
      <c r="M7965" s="331" t="str">
        <f>IF(H7965="","",IFERROR(INDEX(Pengeluaran1,MATCH('Buku Besar'!H7965,Akun1,0)),""))</f>
        <v/>
      </c>
    </row>
    <row r="7966" spans="1:13" x14ac:dyDescent="0.25">
      <c r="A7966" s="91" t="str">
        <f t="shared" si="248"/>
        <v/>
      </c>
      <c r="B7966" s="330" t="str">
        <f>IF(A7966="","",IFERROR(INDEX(Tanggal,MATCH('Buku Besar'!A7966,Akun,0)),""))</f>
        <v/>
      </c>
      <c r="C7966" s="2" t="str">
        <f>IF(A7966="","",IFERROR(INDEX(Keterangan,MATCH('Buku Besar'!A7966,Akun,0)),""))</f>
        <v/>
      </c>
      <c r="D7966" s="2" t="str">
        <f>IF(A7966="","",IFERROR(INDEX(Reff,MATCH('Buku Besar'!A7966,Akun,0)),""))</f>
        <v/>
      </c>
      <c r="E7966" s="331" t="str">
        <f>IF(A7966="","",IFERROR(INDEX(Penerimaan,MATCH('Buku Besar'!A7966,Akun,0)),""))</f>
        <v/>
      </c>
      <c r="F7966" s="331" t="str">
        <f>IF(A7966="","",IFERROR(INDEX(Pengeluaran,MATCH('Buku Besar'!A7966,Akun,0)),""))</f>
        <v/>
      </c>
      <c r="H7966" s="91" t="str">
        <f t="shared" si="249"/>
        <v/>
      </c>
      <c r="I7966" s="330" t="str">
        <f>IF(H7966="","",IFERROR(INDEX(Tanggal1,MATCH('Buku Besar'!H7966,Akun1,0)),""))</f>
        <v/>
      </c>
      <c r="J7966" s="2" t="str">
        <f>IF(H7966="","",IFERROR(INDEX(Keterangan1,MATCH('Buku Besar'!H7966,Akun1,0)),""))</f>
        <v/>
      </c>
      <c r="K7966" s="2" t="str">
        <f>IF(H7966="","",IFERROR(INDEX(Reff1,MATCH('Buku Besar'!H7966,Akun1,0)),""))</f>
        <v/>
      </c>
      <c r="L7966" s="331" t="str">
        <f>IF(H7966="","",IFERROR(INDEX(Penerimaan1,MATCH('Buku Besar'!H7966,Akun1,0)),""))</f>
        <v/>
      </c>
      <c r="M7966" s="331" t="str">
        <f>IF(H7966="","",IFERROR(INDEX(Pengeluaran1,MATCH('Buku Besar'!H7966,Akun1,0)),""))</f>
        <v/>
      </c>
    </row>
    <row r="7967" spans="1:13" x14ac:dyDescent="0.25">
      <c r="A7967" s="91" t="str">
        <f t="shared" si="248"/>
        <v/>
      </c>
      <c r="B7967" s="330" t="str">
        <f>IF(A7967="","",IFERROR(INDEX(Tanggal,MATCH('Buku Besar'!A7967,Akun,0)),""))</f>
        <v/>
      </c>
      <c r="C7967" s="2" t="str">
        <f>IF(A7967="","",IFERROR(INDEX(Keterangan,MATCH('Buku Besar'!A7967,Akun,0)),""))</f>
        <v/>
      </c>
      <c r="D7967" s="2" t="str">
        <f>IF(A7967="","",IFERROR(INDEX(Reff,MATCH('Buku Besar'!A7967,Akun,0)),""))</f>
        <v/>
      </c>
      <c r="E7967" s="331" t="str">
        <f>IF(A7967="","",IFERROR(INDEX(Penerimaan,MATCH('Buku Besar'!A7967,Akun,0)),""))</f>
        <v/>
      </c>
      <c r="F7967" s="331" t="str">
        <f>IF(A7967="","",IFERROR(INDEX(Pengeluaran,MATCH('Buku Besar'!A7967,Akun,0)),""))</f>
        <v/>
      </c>
      <c r="H7967" s="91" t="str">
        <f t="shared" si="249"/>
        <v/>
      </c>
      <c r="I7967" s="330" t="str">
        <f>IF(H7967="","",IFERROR(INDEX(Tanggal1,MATCH('Buku Besar'!H7967,Akun1,0)),""))</f>
        <v/>
      </c>
      <c r="J7967" s="2" t="str">
        <f>IF(H7967="","",IFERROR(INDEX(Keterangan1,MATCH('Buku Besar'!H7967,Akun1,0)),""))</f>
        <v/>
      </c>
      <c r="K7967" s="2" t="str">
        <f>IF(H7967="","",IFERROR(INDEX(Reff1,MATCH('Buku Besar'!H7967,Akun1,0)),""))</f>
        <v/>
      </c>
      <c r="L7967" s="331" t="str">
        <f>IF(H7967="","",IFERROR(INDEX(Penerimaan1,MATCH('Buku Besar'!H7967,Akun1,0)),""))</f>
        <v/>
      </c>
      <c r="M7967" s="331" t="str">
        <f>IF(H7967="","",IFERROR(INDEX(Pengeluaran1,MATCH('Buku Besar'!H7967,Akun1,0)),""))</f>
        <v/>
      </c>
    </row>
    <row r="7968" spans="1:13" x14ac:dyDescent="0.25">
      <c r="A7968" s="91" t="str">
        <f t="shared" si="248"/>
        <v/>
      </c>
      <c r="B7968" s="330" t="str">
        <f>IF(A7968="","",IFERROR(INDEX(Tanggal,MATCH('Buku Besar'!A7968,Akun,0)),""))</f>
        <v/>
      </c>
      <c r="C7968" s="2" t="str">
        <f>IF(A7968="","",IFERROR(INDEX(Keterangan,MATCH('Buku Besar'!A7968,Akun,0)),""))</f>
        <v/>
      </c>
      <c r="D7968" s="2" t="str">
        <f>IF(A7968="","",IFERROR(INDEX(Reff,MATCH('Buku Besar'!A7968,Akun,0)),""))</f>
        <v/>
      </c>
      <c r="E7968" s="331" t="str">
        <f>IF(A7968="","",IFERROR(INDEX(Penerimaan,MATCH('Buku Besar'!A7968,Akun,0)),""))</f>
        <v/>
      </c>
      <c r="F7968" s="331" t="str">
        <f>IF(A7968="","",IFERROR(INDEX(Pengeluaran,MATCH('Buku Besar'!A7968,Akun,0)),""))</f>
        <v/>
      </c>
      <c r="H7968" s="91" t="str">
        <f t="shared" si="249"/>
        <v/>
      </c>
      <c r="I7968" s="330" t="str">
        <f>IF(H7968="","",IFERROR(INDEX(Tanggal1,MATCH('Buku Besar'!H7968,Akun1,0)),""))</f>
        <v/>
      </c>
      <c r="J7968" s="2" t="str">
        <f>IF(H7968="","",IFERROR(INDEX(Keterangan1,MATCH('Buku Besar'!H7968,Akun1,0)),""))</f>
        <v/>
      </c>
      <c r="K7968" s="2" t="str">
        <f>IF(H7968="","",IFERROR(INDEX(Reff1,MATCH('Buku Besar'!H7968,Akun1,0)),""))</f>
        <v/>
      </c>
      <c r="L7968" s="331" t="str">
        <f>IF(H7968="","",IFERROR(INDEX(Penerimaan1,MATCH('Buku Besar'!H7968,Akun1,0)),""))</f>
        <v/>
      </c>
      <c r="M7968" s="331" t="str">
        <f>IF(H7968="","",IFERROR(INDEX(Pengeluaran1,MATCH('Buku Besar'!H7968,Akun1,0)),""))</f>
        <v/>
      </c>
    </row>
    <row r="7969" spans="1:13" x14ac:dyDescent="0.25">
      <c r="A7969" s="91" t="str">
        <f t="shared" si="248"/>
        <v/>
      </c>
      <c r="B7969" s="330" t="str">
        <f>IF(A7969="","",IFERROR(INDEX(Tanggal,MATCH('Buku Besar'!A7969,Akun,0)),""))</f>
        <v/>
      </c>
      <c r="C7969" s="2" t="str">
        <f>IF(A7969="","",IFERROR(INDEX(Keterangan,MATCH('Buku Besar'!A7969,Akun,0)),""))</f>
        <v/>
      </c>
      <c r="D7969" s="2" t="str">
        <f>IF(A7969="","",IFERROR(INDEX(Reff,MATCH('Buku Besar'!A7969,Akun,0)),""))</f>
        <v/>
      </c>
      <c r="E7969" s="331" t="str">
        <f>IF(A7969="","",IFERROR(INDEX(Penerimaan,MATCH('Buku Besar'!A7969,Akun,0)),""))</f>
        <v/>
      </c>
      <c r="F7969" s="331" t="str">
        <f>IF(A7969="","",IFERROR(INDEX(Pengeluaran,MATCH('Buku Besar'!A7969,Akun,0)),""))</f>
        <v/>
      </c>
      <c r="H7969" s="91" t="str">
        <f t="shared" si="249"/>
        <v/>
      </c>
      <c r="I7969" s="330" t="str">
        <f>IF(H7969="","",IFERROR(INDEX(Tanggal1,MATCH('Buku Besar'!H7969,Akun1,0)),""))</f>
        <v/>
      </c>
      <c r="J7969" s="2" t="str">
        <f>IF(H7969="","",IFERROR(INDEX(Keterangan1,MATCH('Buku Besar'!H7969,Akun1,0)),""))</f>
        <v/>
      </c>
      <c r="K7969" s="2" t="str">
        <f>IF(H7969="","",IFERROR(INDEX(Reff1,MATCH('Buku Besar'!H7969,Akun1,0)),""))</f>
        <v/>
      </c>
      <c r="L7969" s="331" t="str">
        <f>IF(H7969="","",IFERROR(INDEX(Penerimaan1,MATCH('Buku Besar'!H7969,Akun1,0)),""))</f>
        <v/>
      </c>
      <c r="M7969" s="331" t="str">
        <f>IF(H7969="","",IFERROR(INDEX(Pengeluaran1,MATCH('Buku Besar'!H7969,Akun1,0)),""))</f>
        <v/>
      </c>
    </row>
    <row r="7970" spans="1:13" x14ac:dyDescent="0.25">
      <c r="A7970" s="91" t="str">
        <f t="shared" si="248"/>
        <v/>
      </c>
      <c r="B7970" s="330" t="str">
        <f>IF(A7970="","",IFERROR(INDEX(Tanggal,MATCH('Buku Besar'!A7970,Akun,0)),""))</f>
        <v/>
      </c>
      <c r="C7970" s="2" t="str">
        <f>IF(A7970="","",IFERROR(INDEX(Keterangan,MATCH('Buku Besar'!A7970,Akun,0)),""))</f>
        <v/>
      </c>
      <c r="D7970" s="2" t="str">
        <f>IF(A7970="","",IFERROR(INDEX(Reff,MATCH('Buku Besar'!A7970,Akun,0)),""))</f>
        <v/>
      </c>
      <c r="E7970" s="331" t="str">
        <f>IF(A7970="","",IFERROR(INDEX(Penerimaan,MATCH('Buku Besar'!A7970,Akun,0)),""))</f>
        <v/>
      </c>
      <c r="F7970" s="331" t="str">
        <f>IF(A7970="","",IFERROR(INDEX(Pengeluaran,MATCH('Buku Besar'!A7970,Akun,0)),""))</f>
        <v/>
      </c>
      <c r="H7970" s="91" t="str">
        <f t="shared" si="249"/>
        <v/>
      </c>
      <c r="I7970" s="330" t="str">
        <f>IF(H7970="","",IFERROR(INDEX(Tanggal1,MATCH('Buku Besar'!H7970,Akun1,0)),""))</f>
        <v/>
      </c>
      <c r="J7970" s="2" t="str">
        <f>IF(H7970="","",IFERROR(INDEX(Keterangan1,MATCH('Buku Besar'!H7970,Akun1,0)),""))</f>
        <v/>
      </c>
      <c r="K7970" s="2" t="str">
        <f>IF(H7970="","",IFERROR(INDEX(Reff1,MATCH('Buku Besar'!H7970,Akun1,0)),""))</f>
        <v/>
      </c>
      <c r="L7970" s="331" t="str">
        <f>IF(H7970="","",IFERROR(INDEX(Penerimaan1,MATCH('Buku Besar'!H7970,Akun1,0)),""))</f>
        <v/>
      </c>
      <c r="M7970" s="331" t="str">
        <f>IF(H7970="","",IFERROR(INDEX(Pengeluaran1,MATCH('Buku Besar'!H7970,Akun1,0)),""))</f>
        <v/>
      </c>
    </row>
    <row r="7971" spans="1:13" x14ac:dyDescent="0.25">
      <c r="A7971" s="91" t="str">
        <f t="shared" si="248"/>
        <v/>
      </c>
      <c r="B7971" s="330" t="str">
        <f>IF(A7971="","",IFERROR(INDEX(Tanggal,MATCH('Buku Besar'!A7971,Akun,0)),""))</f>
        <v/>
      </c>
      <c r="C7971" s="2" t="str">
        <f>IF(A7971="","",IFERROR(INDEX(Keterangan,MATCH('Buku Besar'!A7971,Akun,0)),""))</f>
        <v/>
      </c>
      <c r="D7971" s="2" t="str">
        <f>IF(A7971="","",IFERROR(INDEX(Reff,MATCH('Buku Besar'!A7971,Akun,0)),""))</f>
        <v/>
      </c>
      <c r="E7971" s="331" t="str">
        <f>IF(A7971="","",IFERROR(INDEX(Penerimaan,MATCH('Buku Besar'!A7971,Akun,0)),""))</f>
        <v/>
      </c>
      <c r="F7971" s="331" t="str">
        <f>IF(A7971="","",IFERROR(INDEX(Pengeluaran,MATCH('Buku Besar'!A7971,Akun,0)),""))</f>
        <v/>
      </c>
      <c r="H7971" s="91" t="str">
        <f t="shared" si="249"/>
        <v/>
      </c>
      <c r="I7971" s="330" t="str">
        <f>IF(H7971="","",IFERROR(INDEX(Tanggal1,MATCH('Buku Besar'!H7971,Akun1,0)),""))</f>
        <v/>
      </c>
      <c r="J7971" s="2" t="str">
        <f>IF(H7971="","",IFERROR(INDEX(Keterangan1,MATCH('Buku Besar'!H7971,Akun1,0)),""))</f>
        <v/>
      </c>
      <c r="K7971" s="2" t="str">
        <f>IF(H7971="","",IFERROR(INDEX(Reff1,MATCH('Buku Besar'!H7971,Akun1,0)),""))</f>
        <v/>
      </c>
      <c r="L7971" s="331" t="str">
        <f>IF(H7971="","",IFERROR(INDEX(Penerimaan1,MATCH('Buku Besar'!H7971,Akun1,0)),""))</f>
        <v/>
      </c>
      <c r="M7971" s="331" t="str">
        <f>IF(H7971="","",IFERROR(INDEX(Pengeluaran1,MATCH('Buku Besar'!H7971,Akun1,0)),""))</f>
        <v/>
      </c>
    </row>
    <row r="7972" spans="1:13" x14ac:dyDescent="0.25">
      <c r="A7972" s="91" t="str">
        <f t="shared" si="248"/>
        <v/>
      </c>
      <c r="B7972" s="330" t="str">
        <f>IF(A7972="","",IFERROR(INDEX(Tanggal,MATCH('Buku Besar'!A7972,Akun,0)),""))</f>
        <v/>
      </c>
      <c r="C7972" s="2" t="str">
        <f>IF(A7972="","",IFERROR(INDEX(Keterangan,MATCH('Buku Besar'!A7972,Akun,0)),""))</f>
        <v/>
      </c>
      <c r="D7972" s="2" t="str">
        <f>IF(A7972="","",IFERROR(INDEX(Reff,MATCH('Buku Besar'!A7972,Akun,0)),""))</f>
        <v/>
      </c>
      <c r="E7972" s="331" t="str">
        <f>IF(A7972="","",IFERROR(INDEX(Penerimaan,MATCH('Buku Besar'!A7972,Akun,0)),""))</f>
        <v/>
      </c>
      <c r="F7972" s="331" t="str">
        <f>IF(A7972="","",IFERROR(INDEX(Pengeluaran,MATCH('Buku Besar'!A7972,Akun,0)),""))</f>
        <v/>
      </c>
      <c r="H7972" s="91" t="str">
        <f t="shared" si="249"/>
        <v/>
      </c>
      <c r="I7972" s="330" t="str">
        <f>IF(H7972="","",IFERROR(INDEX(Tanggal1,MATCH('Buku Besar'!H7972,Akun1,0)),""))</f>
        <v/>
      </c>
      <c r="J7972" s="2" t="str">
        <f>IF(H7972="","",IFERROR(INDEX(Keterangan1,MATCH('Buku Besar'!H7972,Akun1,0)),""))</f>
        <v/>
      </c>
      <c r="K7972" s="2" t="str">
        <f>IF(H7972="","",IFERROR(INDEX(Reff1,MATCH('Buku Besar'!H7972,Akun1,0)),""))</f>
        <v/>
      </c>
      <c r="L7972" s="331" t="str">
        <f>IF(H7972="","",IFERROR(INDEX(Penerimaan1,MATCH('Buku Besar'!H7972,Akun1,0)),""))</f>
        <v/>
      </c>
      <c r="M7972" s="331" t="str">
        <f>IF(H7972="","",IFERROR(INDEX(Pengeluaran1,MATCH('Buku Besar'!H7972,Akun1,0)),""))</f>
        <v/>
      </c>
    </row>
    <row r="7973" spans="1:13" x14ac:dyDescent="0.25">
      <c r="A7973" s="91" t="str">
        <f t="shared" si="248"/>
        <v/>
      </c>
      <c r="B7973" s="330" t="str">
        <f>IF(A7973="","",IFERROR(INDEX(Tanggal,MATCH('Buku Besar'!A7973,Akun,0)),""))</f>
        <v/>
      </c>
      <c r="C7973" s="2" t="str">
        <f>IF(A7973="","",IFERROR(INDEX(Keterangan,MATCH('Buku Besar'!A7973,Akun,0)),""))</f>
        <v/>
      </c>
      <c r="D7973" s="2" t="str">
        <f>IF(A7973="","",IFERROR(INDEX(Reff,MATCH('Buku Besar'!A7973,Akun,0)),""))</f>
        <v/>
      </c>
      <c r="E7973" s="331" t="str">
        <f>IF(A7973="","",IFERROR(INDEX(Penerimaan,MATCH('Buku Besar'!A7973,Akun,0)),""))</f>
        <v/>
      </c>
      <c r="F7973" s="331" t="str">
        <f>IF(A7973="","",IFERROR(INDEX(Pengeluaran,MATCH('Buku Besar'!A7973,Akun,0)),""))</f>
        <v/>
      </c>
      <c r="H7973" s="91" t="str">
        <f t="shared" si="249"/>
        <v/>
      </c>
      <c r="I7973" s="330" t="str">
        <f>IF(H7973="","",IFERROR(INDEX(Tanggal1,MATCH('Buku Besar'!H7973,Akun1,0)),""))</f>
        <v/>
      </c>
      <c r="J7973" s="2" t="str">
        <f>IF(H7973="","",IFERROR(INDEX(Keterangan1,MATCH('Buku Besar'!H7973,Akun1,0)),""))</f>
        <v/>
      </c>
      <c r="K7973" s="2" t="str">
        <f>IF(H7973="","",IFERROR(INDEX(Reff1,MATCH('Buku Besar'!H7973,Akun1,0)),""))</f>
        <v/>
      </c>
      <c r="L7973" s="331" t="str">
        <f>IF(H7973="","",IFERROR(INDEX(Penerimaan1,MATCH('Buku Besar'!H7973,Akun1,0)),""))</f>
        <v/>
      </c>
      <c r="M7973" s="331" t="str">
        <f>IF(H7973="","",IFERROR(INDEX(Pengeluaran1,MATCH('Buku Besar'!H7973,Akun1,0)),""))</f>
        <v/>
      </c>
    </row>
    <row r="7974" spans="1:13" x14ac:dyDescent="0.25">
      <c r="A7974" s="91" t="str">
        <f t="shared" si="248"/>
        <v/>
      </c>
      <c r="B7974" s="330" t="str">
        <f>IF(A7974="","",IFERROR(INDEX(Tanggal,MATCH('Buku Besar'!A7974,Akun,0)),""))</f>
        <v/>
      </c>
      <c r="C7974" s="2" t="str">
        <f>IF(A7974="","",IFERROR(INDEX(Keterangan,MATCH('Buku Besar'!A7974,Akun,0)),""))</f>
        <v/>
      </c>
      <c r="D7974" s="2" t="str">
        <f>IF(A7974="","",IFERROR(INDEX(Reff,MATCH('Buku Besar'!A7974,Akun,0)),""))</f>
        <v/>
      </c>
      <c r="E7974" s="331" t="str">
        <f>IF(A7974="","",IFERROR(INDEX(Penerimaan,MATCH('Buku Besar'!A7974,Akun,0)),""))</f>
        <v/>
      </c>
      <c r="F7974" s="331" t="str">
        <f>IF(A7974="","",IFERROR(INDEX(Pengeluaran,MATCH('Buku Besar'!A7974,Akun,0)),""))</f>
        <v/>
      </c>
      <c r="H7974" s="91" t="str">
        <f t="shared" si="249"/>
        <v/>
      </c>
      <c r="I7974" s="330" t="str">
        <f>IF(H7974="","",IFERROR(INDEX(Tanggal1,MATCH('Buku Besar'!H7974,Akun1,0)),""))</f>
        <v/>
      </c>
      <c r="J7974" s="2" t="str">
        <f>IF(H7974="","",IFERROR(INDEX(Keterangan1,MATCH('Buku Besar'!H7974,Akun1,0)),""))</f>
        <v/>
      </c>
      <c r="K7974" s="2" t="str">
        <f>IF(H7974="","",IFERROR(INDEX(Reff1,MATCH('Buku Besar'!H7974,Akun1,0)),""))</f>
        <v/>
      </c>
      <c r="L7974" s="331" t="str">
        <f>IF(H7974="","",IFERROR(INDEX(Penerimaan1,MATCH('Buku Besar'!H7974,Akun1,0)),""))</f>
        <v/>
      </c>
      <c r="M7974" s="331" t="str">
        <f>IF(H7974="","",IFERROR(INDEX(Pengeluaran1,MATCH('Buku Besar'!H7974,Akun1,0)),""))</f>
        <v/>
      </c>
    </row>
    <row r="7975" spans="1:13" x14ac:dyDescent="0.25">
      <c r="A7975" s="91" t="str">
        <f t="shared" si="248"/>
        <v/>
      </c>
      <c r="B7975" s="330" t="str">
        <f>IF(A7975="","",IFERROR(INDEX(Tanggal,MATCH('Buku Besar'!A7975,Akun,0)),""))</f>
        <v/>
      </c>
      <c r="C7975" s="2" t="str">
        <f>IF(A7975="","",IFERROR(INDEX(Keterangan,MATCH('Buku Besar'!A7975,Akun,0)),""))</f>
        <v/>
      </c>
      <c r="D7975" s="2" t="str">
        <f>IF(A7975="","",IFERROR(INDEX(Reff,MATCH('Buku Besar'!A7975,Akun,0)),""))</f>
        <v/>
      </c>
      <c r="E7975" s="331" t="str">
        <f>IF(A7975="","",IFERROR(INDEX(Penerimaan,MATCH('Buku Besar'!A7975,Akun,0)),""))</f>
        <v/>
      </c>
      <c r="F7975" s="331" t="str">
        <f>IF(A7975="","",IFERROR(INDEX(Pengeluaran,MATCH('Buku Besar'!A7975,Akun,0)),""))</f>
        <v/>
      </c>
      <c r="H7975" s="91" t="str">
        <f t="shared" si="249"/>
        <v/>
      </c>
      <c r="I7975" s="330" t="str">
        <f>IF(H7975="","",IFERROR(INDEX(Tanggal1,MATCH('Buku Besar'!H7975,Akun1,0)),""))</f>
        <v/>
      </c>
      <c r="J7975" s="2" t="str">
        <f>IF(H7975="","",IFERROR(INDEX(Keterangan1,MATCH('Buku Besar'!H7975,Akun1,0)),""))</f>
        <v/>
      </c>
      <c r="K7975" s="2" t="str">
        <f>IF(H7975="","",IFERROR(INDEX(Reff1,MATCH('Buku Besar'!H7975,Akun1,0)),""))</f>
        <v/>
      </c>
      <c r="L7975" s="331" t="str">
        <f>IF(H7975="","",IFERROR(INDEX(Penerimaan1,MATCH('Buku Besar'!H7975,Akun1,0)),""))</f>
        <v/>
      </c>
      <c r="M7975" s="331" t="str">
        <f>IF(H7975="","",IFERROR(INDEX(Pengeluaran1,MATCH('Buku Besar'!H7975,Akun1,0)),""))</f>
        <v/>
      </c>
    </row>
    <row r="7976" spans="1:13" x14ac:dyDescent="0.25">
      <c r="A7976" s="91" t="str">
        <f t="shared" si="248"/>
        <v/>
      </c>
      <c r="B7976" s="330" t="str">
        <f>IF(A7976="","",IFERROR(INDEX(Tanggal,MATCH('Buku Besar'!A7976,Akun,0)),""))</f>
        <v/>
      </c>
      <c r="C7976" s="2" t="str">
        <f>IF(A7976="","",IFERROR(INDEX(Keterangan,MATCH('Buku Besar'!A7976,Akun,0)),""))</f>
        <v/>
      </c>
      <c r="D7976" s="2" t="str">
        <f>IF(A7976="","",IFERROR(INDEX(Reff,MATCH('Buku Besar'!A7976,Akun,0)),""))</f>
        <v/>
      </c>
      <c r="E7976" s="331" t="str">
        <f>IF(A7976="","",IFERROR(INDEX(Penerimaan,MATCH('Buku Besar'!A7976,Akun,0)),""))</f>
        <v/>
      </c>
      <c r="F7976" s="331" t="str">
        <f>IF(A7976="","",IFERROR(INDEX(Pengeluaran,MATCH('Buku Besar'!A7976,Akun,0)),""))</f>
        <v/>
      </c>
      <c r="H7976" s="91" t="str">
        <f t="shared" si="249"/>
        <v/>
      </c>
      <c r="I7976" s="330" t="str">
        <f>IF(H7976="","",IFERROR(INDEX(Tanggal1,MATCH('Buku Besar'!H7976,Akun1,0)),""))</f>
        <v/>
      </c>
      <c r="J7976" s="2" t="str">
        <f>IF(H7976="","",IFERROR(INDEX(Keterangan1,MATCH('Buku Besar'!H7976,Akun1,0)),""))</f>
        <v/>
      </c>
      <c r="K7976" s="2" t="str">
        <f>IF(H7976="","",IFERROR(INDEX(Reff1,MATCH('Buku Besar'!H7976,Akun1,0)),""))</f>
        <v/>
      </c>
      <c r="L7976" s="331" t="str">
        <f>IF(H7976="","",IFERROR(INDEX(Penerimaan1,MATCH('Buku Besar'!H7976,Akun1,0)),""))</f>
        <v/>
      </c>
      <c r="M7976" s="331" t="str">
        <f>IF(H7976="","",IFERROR(INDEX(Pengeluaran1,MATCH('Buku Besar'!H7976,Akun1,0)),""))</f>
        <v/>
      </c>
    </row>
    <row r="7977" spans="1:13" x14ac:dyDescent="0.25">
      <c r="A7977" s="91" t="str">
        <f t="shared" si="248"/>
        <v/>
      </c>
      <c r="B7977" s="330" t="str">
        <f>IF(A7977="","",IFERROR(INDEX(Tanggal,MATCH('Buku Besar'!A7977,Akun,0)),""))</f>
        <v/>
      </c>
      <c r="C7977" s="2" t="str">
        <f>IF(A7977="","",IFERROR(INDEX(Keterangan,MATCH('Buku Besar'!A7977,Akun,0)),""))</f>
        <v/>
      </c>
      <c r="D7977" s="2" t="str">
        <f>IF(A7977="","",IFERROR(INDEX(Reff,MATCH('Buku Besar'!A7977,Akun,0)),""))</f>
        <v/>
      </c>
      <c r="E7977" s="331" t="str">
        <f>IF(A7977="","",IFERROR(INDEX(Penerimaan,MATCH('Buku Besar'!A7977,Akun,0)),""))</f>
        <v/>
      </c>
      <c r="F7977" s="331" t="str">
        <f>IF(A7977="","",IFERROR(INDEX(Pengeluaran,MATCH('Buku Besar'!A7977,Akun,0)),""))</f>
        <v/>
      </c>
      <c r="H7977" s="91" t="str">
        <f t="shared" si="249"/>
        <v/>
      </c>
      <c r="I7977" s="330" t="str">
        <f>IF(H7977="","",IFERROR(INDEX(Tanggal1,MATCH('Buku Besar'!H7977,Akun1,0)),""))</f>
        <v/>
      </c>
      <c r="J7977" s="2" t="str">
        <f>IF(H7977="","",IFERROR(INDEX(Keterangan1,MATCH('Buku Besar'!H7977,Akun1,0)),""))</f>
        <v/>
      </c>
      <c r="K7977" s="2" t="str">
        <f>IF(H7977="","",IFERROR(INDEX(Reff1,MATCH('Buku Besar'!H7977,Akun1,0)),""))</f>
        <v/>
      </c>
      <c r="L7977" s="331" t="str">
        <f>IF(H7977="","",IFERROR(INDEX(Penerimaan1,MATCH('Buku Besar'!H7977,Akun1,0)),""))</f>
        <v/>
      </c>
      <c r="M7977" s="331" t="str">
        <f>IF(H7977="","",IFERROR(INDEX(Pengeluaran1,MATCH('Buku Besar'!H7977,Akun1,0)),""))</f>
        <v/>
      </c>
    </row>
    <row r="7978" spans="1:13" x14ac:dyDescent="0.25">
      <c r="A7978" s="91" t="str">
        <f t="shared" si="248"/>
        <v/>
      </c>
      <c r="B7978" s="330" t="str">
        <f>IF(A7978="","",IFERROR(INDEX(Tanggal,MATCH('Buku Besar'!A7978,Akun,0)),""))</f>
        <v/>
      </c>
      <c r="C7978" s="2" t="str">
        <f>IF(A7978="","",IFERROR(INDEX(Keterangan,MATCH('Buku Besar'!A7978,Akun,0)),""))</f>
        <v/>
      </c>
      <c r="D7978" s="2" t="str">
        <f>IF(A7978="","",IFERROR(INDEX(Reff,MATCH('Buku Besar'!A7978,Akun,0)),""))</f>
        <v/>
      </c>
      <c r="E7978" s="331" t="str">
        <f>IF(A7978="","",IFERROR(INDEX(Penerimaan,MATCH('Buku Besar'!A7978,Akun,0)),""))</f>
        <v/>
      </c>
      <c r="F7978" s="331" t="str">
        <f>IF(A7978="","",IFERROR(INDEX(Pengeluaran,MATCH('Buku Besar'!A7978,Akun,0)),""))</f>
        <v/>
      </c>
      <c r="H7978" s="91" t="str">
        <f t="shared" si="249"/>
        <v/>
      </c>
      <c r="I7978" s="330" t="str">
        <f>IF(H7978="","",IFERROR(INDEX(Tanggal1,MATCH('Buku Besar'!H7978,Akun1,0)),""))</f>
        <v/>
      </c>
      <c r="J7978" s="2" t="str">
        <f>IF(H7978="","",IFERROR(INDEX(Keterangan1,MATCH('Buku Besar'!H7978,Akun1,0)),""))</f>
        <v/>
      </c>
      <c r="K7978" s="2" t="str">
        <f>IF(H7978="","",IFERROR(INDEX(Reff1,MATCH('Buku Besar'!H7978,Akun1,0)),""))</f>
        <v/>
      </c>
      <c r="L7978" s="331" t="str">
        <f>IF(H7978="","",IFERROR(INDEX(Penerimaan1,MATCH('Buku Besar'!H7978,Akun1,0)),""))</f>
        <v/>
      </c>
      <c r="M7978" s="331" t="str">
        <f>IF(H7978="","",IFERROR(INDEX(Pengeluaran1,MATCH('Buku Besar'!H7978,Akun1,0)),""))</f>
        <v/>
      </c>
    </row>
    <row r="7979" spans="1:13" x14ac:dyDescent="0.25">
      <c r="A7979" s="91" t="str">
        <f t="shared" si="248"/>
        <v/>
      </c>
      <c r="B7979" s="330" t="str">
        <f>IF(A7979="","",IFERROR(INDEX(Tanggal,MATCH('Buku Besar'!A7979,Akun,0)),""))</f>
        <v/>
      </c>
      <c r="C7979" s="2" t="str">
        <f>IF(A7979="","",IFERROR(INDEX(Keterangan,MATCH('Buku Besar'!A7979,Akun,0)),""))</f>
        <v/>
      </c>
      <c r="D7979" s="2" t="str">
        <f>IF(A7979="","",IFERROR(INDEX(Reff,MATCH('Buku Besar'!A7979,Akun,0)),""))</f>
        <v/>
      </c>
      <c r="E7979" s="331" t="str">
        <f>IF(A7979="","",IFERROR(INDEX(Penerimaan,MATCH('Buku Besar'!A7979,Akun,0)),""))</f>
        <v/>
      </c>
      <c r="F7979" s="331" t="str">
        <f>IF(A7979="","",IFERROR(INDEX(Pengeluaran,MATCH('Buku Besar'!A7979,Akun,0)),""))</f>
        <v/>
      </c>
      <c r="H7979" s="91" t="str">
        <f t="shared" si="249"/>
        <v/>
      </c>
      <c r="I7979" s="330" t="str">
        <f>IF(H7979="","",IFERROR(INDEX(Tanggal1,MATCH('Buku Besar'!H7979,Akun1,0)),""))</f>
        <v/>
      </c>
      <c r="J7979" s="2" t="str">
        <f>IF(H7979="","",IFERROR(INDEX(Keterangan1,MATCH('Buku Besar'!H7979,Akun1,0)),""))</f>
        <v/>
      </c>
      <c r="K7979" s="2" t="str">
        <f>IF(H7979="","",IFERROR(INDEX(Reff1,MATCH('Buku Besar'!H7979,Akun1,0)),""))</f>
        <v/>
      </c>
      <c r="L7979" s="331" t="str">
        <f>IF(H7979="","",IFERROR(INDEX(Penerimaan1,MATCH('Buku Besar'!H7979,Akun1,0)),""))</f>
        <v/>
      </c>
      <c r="M7979" s="331" t="str">
        <f>IF(H7979="","",IFERROR(INDEX(Pengeluaran1,MATCH('Buku Besar'!H7979,Akun1,0)),""))</f>
        <v/>
      </c>
    </row>
    <row r="7980" spans="1:13" x14ac:dyDescent="0.25">
      <c r="A7980" s="91" t="str">
        <f t="shared" si="248"/>
        <v/>
      </c>
      <c r="B7980" s="330" t="str">
        <f>IF(A7980="","",IFERROR(INDEX(Tanggal,MATCH('Buku Besar'!A7980,Akun,0)),""))</f>
        <v/>
      </c>
      <c r="C7980" s="2" t="str">
        <f>IF(A7980="","",IFERROR(INDEX(Keterangan,MATCH('Buku Besar'!A7980,Akun,0)),""))</f>
        <v/>
      </c>
      <c r="D7980" s="2" t="str">
        <f>IF(A7980="","",IFERROR(INDEX(Reff,MATCH('Buku Besar'!A7980,Akun,0)),""))</f>
        <v/>
      </c>
      <c r="E7980" s="331" t="str">
        <f>IF(A7980="","",IFERROR(INDEX(Penerimaan,MATCH('Buku Besar'!A7980,Akun,0)),""))</f>
        <v/>
      </c>
      <c r="F7980" s="331" t="str">
        <f>IF(A7980="","",IFERROR(INDEX(Pengeluaran,MATCH('Buku Besar'!A7980,Akun,0)),""))</f>
        <v/>
      </c>
      <c r="H7980" s="91" t="str">
        <f t="shared" si="249"/>
        <v/>
      </c>
      <c r="I7980" s="330" t="str">
        <f>IF(H7980="","",IFERROR(INDEX(Tanggal1,MATCH('Buku Besar'!H7980,Akun1,0)),""))</f>
        <v/>
      </c>
      <c r="J7980" s="2" t="str">
        <f>IF(H7980="","",IFERROR(INDEX(Keterangan1,MATCH('Buku Besar'!H7980,Akun1,0)),""))</f>
        <v/>
      </c>
      <c r="K7980" s="2" t="str">
        <f>IF(H7980="","",IFERROR(INDEX(Reff1,MATCH('Buku Besar'!H7980,Akun1,0)),""))</f>
        <v/>
      </c>
      <c r="L7980" s="331" t="str">
        <f>IF(H7980="","",IFERROR(INDEX(Penerimaan1,MATCH('Buku Besar'!H7980,Akun1,0)),""))</f>
        <v/>
      </c>
      <c r="M7980" s="331" t="str">
        <f>IF(H7980="","",IFERROR(INDEX(Pengeluaran1,MATCH('Buku Besar'!H7980,Akun1,0)),""))</f>
        <v/>
      </c>
    </row>
    <row r="7981" spans="1:13" x14ac:dyDescent="0.25">
      <c r="A7981" s="91" t="str">
        <f t="shared" si="248"/>
        <v/>
      </c>
      <c r="B7981" s="330" t="str">
        <f>IF(A7981="","",IFERROR(INDEX(Tanggal,MATCH('Buku Besar'!A7981,Akun,0)),""))</f>
        <v/>
      </c>
      <c r="C7981" s="2" t="str">
        <f>IF(A7981="","",IFERROR(INDEX(Keterangan,MATCH('Buku Besar'!A7981,Akun,0)),""))</f>
        <v/>
      </c>
      <c r="D7981" s="2" t="str">
        <f>IF(A7981="","",IFERROR(INDEX(Reff,MATCH('Buku Besar'!A7981,Akun,0)),""))</f>
        <v/>
      </c>
      <c r="E7981" s="331" t="str">
        <f>IF(A7981="","",IFERROR(INDEX(Penerimaan,MATCH('Buku Besar'!A7981,Akun,0)),""))</f>
        <v/>
      </c>
      <c r="F7981" s="331" t="str">
        <f>IF(A7981="","",IFERROR(INDEX(Pengeluaran,MATCH('Buku Besar'!A7981,Akun,0)),""))</f>
        <v/>
      </c>
      <c r="H7981" s="91" t="str">
        <f t="shared" si="249"/>
        <v/>
      </c>
      <c r="I7981" s="330" t="str">
        <f>IF(H7981="","",IFERROR(INDEX(Tanggal1,MATCH('Buku Besar'!H7981,Akun1,0)),""))</f>
        <v/>
      </c>
      <c r="J7981" s="2" t="str">
        <f>IF(H7981="","",IFERROR(INDEX(Keterangan1,MATCH('Buku Besar'!H7981,Akun1,0)),""))</f>
        <v/>
      </c>
      <c r="K7981" s="2" t="str">
        <f>IF(H7981="","",IFERROR(INDEX(Reff1,MATCH('Buku Besar'!H7981,Akun1,0)),""))</f>
        <v/>
      </c>
      <c r="L7981" s="331" t="str">
        <f>IF(H7981="","",IFERROR(INDEX(Penerimaan1,MATCH('Buku Besar'!H7981,Akun1,0)),""))</f>
        <v/>
      </c>
      <c r="M7981" s="331" t="str">
        <f>IF(H7981="","",IFERROR(INDEX(Pengeluaran1,MATCH('Buku Besar'!H7981,Akun1,0)),""))</f>
        <v/>
      </c>
    </row>
    <row r="7982" spans="1:13" x14ac:dyDescent="0.25">
      <c r="A7982" s="91" t="str">
        <f t="shared" si="248"/>
        <v/>
      </c>
      <c r="B7982" s="330" t="str">
        <f>IF(A7982="","",IFERROR(INDEX(Tanggal,MATCH('Buku Besar'!A7982,Akun,0)),""))</f>
        <v/>
      </c>
      <c r="C7982" s="2" t="str">
        <f>IF(A7982="","",IFERROR(INDEX(Keterangan,MATCH('Buku Besar'!A7982,Akun,0)),""))</f>
        <v/>
      </c>
      <c r="D7982" s="2" t="str">
        <f>IF(A7982="","",IFERROR(INDEX(Reff,MATCH('Buku Besar'!A7982,Akun,0)),""))</f>
        <v/>
      </c>
      <c r="E7982" s="331" t="str">
        <f>IF(A7982="","",IFERROR(INDEX(Penerimaan,MATCH('Buku Besar'!A7982,Akun,0)),""))</f>
        <v/>
      </c>
      <c r="F7982" s="331" t="str">
        <f>IF(A7982="","",IFERROR(INDEX(Pengeluaran,MATCH('Buku Besar'!A7982,Akun,0)),""))</f>
        <v/>
      </c>
      <c r="H7982" s="91" t="str">
        <f t="shared" si="249"/>
        <v/>
      </c>
      <c r="I7982" s="330" t="str">
        <f>IF(H7982="","",IFERROR(INDEX(Tanggal1,MATCH('Buku Besar'!H7982,Akun1,0)),""))</f>
        <v/>
      </c>
      <c r="J7982" s="2" t="str">
        <f>IF(H7982="","",IFERROR(INDEX(Keterangan1,MATCH('Buku Besar'!H7982,Akun1,0)),""))</f>
        <v/>
      </c>
      <c r="K7982" s="2" t="str">
        <f>IF(H7982="","",IFERROR(INDEX(Reff1,MATCH('Buku Besar'!H7982,Akun1,0)),""))</f>
        <v/>
      </c>
      <c r="L7982" s="331" t="str">
        <f>IF(H7982="","",IFERROR(INDEX(Penerimaan1,MATCH('Buku Besar'!H7982,Akun1,0)),""))</f>
        <v/>
      </c>
      <c r="M7982" s="331" t="str">
        <f>IF(H7982="","",IFERROR(INDEX(Pengeluaran1,MATCH('Buku Besar'!H7982,Akun1,0)),""))</f>
        <v/>
      </c>
    </row>
    <row r="7983" spans="1:13" x14ac:dyDescent="0.25">
      <c r="A7983" s="91" t="str">
        <f t="shared" si="248"/>
        <v/>
      </c>
      <c r="B7983" s="330" t="str">
        <f>IF(A7983="","",IFERROR(INDEX(Tanggal,MATCH('Buku Besar'!A7983,Akun,0)),""))</f>
        <v/>
      </c>
      <c r="C7983" s="2" t="str">
        <f>IF(A7983="","",IFERROR(INDEX(Keterangan,MATCH('Buku Besar'!A7983,Akun,0)),""))</f>
        <v/>
      </c>
      <c r="D7983" s="2" t="str">
        <f>IF(A7983="","",IFERROR(INDEX(Reff,MATCH('Buku Besar'!A7983,Akun,0)),""))</f>
        <v/>
      </c>
      <c r="E7983" s="331" t="str">
        <f>IF(A7983="","",IFERROR(INDEX(Penerimaan,MATCH('Buku Besar'!A7983,Akun,0)),""))</f>
        <v/>
      </c>
      <c r="F7983" s="331" t="str">
        <f>IF(A7983="","",IFERROR(INDEX(Pengeluaran,MATCH('Buku Besar'!A7983,Akun,0)),""))</f>
        <v/>
      </c>
      <c r="H7983" s="91" t="str">
        <f t="shared" si="249"/>
        <v/>
      </c>
      <c r="I7983" s="330" t="str">
        <f>IF(H7983="","",IFERROR(INDEX(Tanggal1,MATCH('Buku Besar'!H7983,Akun1,0)),""))</f>
        <v/>
      </c>
      <c r="J7983" s="2" t="str">
        <f>IF(H7983="","",IFERROR(INDEX(Keterangan1,MATCH('Buku Besar'!H7983,Akun1,0)),""))</f>
        <v/>
      </c>
      <c r="K7983" s="2" t="str">
        <f>IF(H7983="","",IFERROR(INDEX(Reff1,MATCH('Buku Besar'!H7983,Akun1,0)),""))</f>
        <v/>
      </c>
      <c r="L7983" s="331" t="str">
        <f>IF(H7983="","",IFERROR(INDEX(Penerimaan1,MATCH('Buku Besar'!H7983,Akun1,0)),""))</f>
        <v/>
      </c>
      <c r="M7983" s="331" t="str">
        <f>IF(H7983="","",IFERROR(INDEX(Pengeluaran1,MATCH('Buku Besar'!H7983,Akun1,0)),""))</f>
        <v/>
      </c>
    </row>
    <row r="7984" spans="1:13" x14ac:dyDescent="0.25">
      <c r="A7984" s="91" t="str">
        <f t="shared" si="248"/>
        <v/>
      </c>
      <c r="B7984" s="330" t="str">
        <f>IF(A7984="","",IFERROR(INDEX(Tanggal,MATCH('Buku Besar'!A7984,Akun,0)),""))</f>
        <v/>
      </c>
      <c r="C7984" s="2" t="str">
        <f>IF(A7984="","",IFERROR(INDEX(Keterangan,MATCH('Buku Besar'!A7984,Akun,0)),""))</f>
        <v/>
      </c>
      <c r="D7984" s="2" t="str">
        <f>IF(A7984="","",IFERROR(INDEX(Reff,MATCH('Buku Besar'!A7984,Akun,0)),""))</f>
        <v/>
      </c>
      <c r="E7984" s="331" t="str">
        <f>IF(A7984="","",IFERROR(INDEX(Penerimaan,MATCH('Buku Besar'!A7984,Akun,0)),""))</f>
        <v/>
      </c>
      <c r="F7984" s="331" t="str">
        <f>IF(A7984="","",IFERROR(INDEX(Pengeluaran,MATCH('Buku Besar'!A7984,Akun,0)),""))</f>
        <v/>
      </c>
      <c r="H7984" s="91" t="str">
        <f t="shared" si="249"/>
        <v/>
      </c>
      <c r="I7984" s="330" t="str">
        <f>IF(H7984="","",IFERROR(INDEX(Tanggal1,MATCH('Buku Besar'!H7984,Akun1,0)),""))</f>
        <v/>
      </c>
      <c r="J7984" s="2" t="str">
        <f>IF(H7984="","",IFERROR(INDEX(Keterangan1,MATCH('Buku Besar'!H7984,Akun1,0)),""))</f>
        <v/>
      </c>
      <c r="K7984" s="2" t="str">
        <f>IF(H7984="","",IFERROR(INDEX(Reff1,MATCH('Buku Besar'!H7984,Akun1,0)),""))</f>
        <v/>
      </c>
      <c r="L7984" s="331" t="str">
        <f>IF(H7984="","",IFERROR(INDEX(Penerimaan1,MATCH('Buku Besar'!H7984,Akun1,0)),""))</f>
        <v/>
      </c>
      <c r="M7984" s="331" t="str">
        <f>IF(H7984="","",IFERROR(INDEX(Pengeluaran1,MATCH('Buku Besar'!H7984,Akun1,0)),""))</f>
        <v/>
      </c>
    </row>
    <row r="7985" spans="1:13" x14ac:dyDescent="0.25">
      <c r="A7985" s="91" t="str">
        <f t="shared" si="248"/>
        <v/>
      </c>
      <c r="B7985" s="330" t="str">
        <f>IF(A7985="","",IFERROR(INDEX(Tanggal,MATCH('Buku Besar'!A7985,Akun,0)),""))</f>
        <v/>
      </c>
      <c r="C7985" s="2" t="str">
        <f>IF(A7985="","",IFERROR(INDEX(Keterangan,MATCH('Buku Besar'!A7985,Akun,0)),""))</f>
        <v/>
      </c>
      <c r="D7985" s="2" t="str">
        <f>IF(A7985="","",IFERROR(INDEX(Reff,MATCH('Buku Besar'!A7985,Akun,0)),""))</f>
        <v/>
      </c>
      <c r="E7985" s="331" t="str">
        <f>IF(A7985="","",IFERROR(INDEX(Penerimaan,MATCH('Buku Besar'!A7985,Akun,0)),""))</f>
        <v/>
      </c>
      <c r="F7985" s="331" t="str">
        <f>IF(A7985="","",IFERROR(INDEX(Pengeluaran,MATCH('Buku Besar'!A7985,Akun,0)),""))</f>
        <v/>
      </c>
      <c r="H7985" s="91" t="str">
        <f t="shared" si="249"/>
        <v/>
      </c>
      <c r="I7985" s="330" t="str">
        <f>IF(H7985="","",IFERROR(INDEX(Tanggal1,MATCH('Buku Besar'!H7985,Akun1,0)),""))</f>
        <v/>
      </c>
      <c r="J7985" s="2" t="str">
        <f>IF(H7985="","",IFERROR(INDEX(Keterangan1,MATCH('Buku Besar'!H7985,Akun1,0)),""))</f>
        <v/>
      </c>
      <c r="K7985" s="2" t="str">
        <f>IF(H7985="","",IFERROR(INDEX(Reff1,MATCH('Buku Besar'!H7985,Akun1,0)),""))</f>
        <v/>
      </c>
      <c r="L7985" s="331" t="str">
        <f>IF(H7985="","",IFERROR(INDEX(Penerimaan1,MATCH('Buku Besar'!H7985,Akun1,0)),""))</f>
        <v/>
      </c>
      <c r="M7985" s="331" t="str">
        <f>IF(H7985="","",IFERROR(INDEX(Pengeluaran1,MATCH('Buku Besar'!H7985,Akun1,0)),""))</f>
        <v/>
      </c>
    </row>
    <row r="7986" spans="1:13" x14ac:dyDescent="0.25">
      <c r="A7986" s="91" t="str">
        <f t="shared" si="248"/>
        <v/>
      </c>
      <c r="B7986" s="330" t="str">
        <f>IF(A7986="","",IFERROR(INDEX(Tanggal,MATCH('Buku Besar'!A7986,Akun,0)),""))</f>
        <v/>
      </c>
      <c r="C7986" s="2" t="str">
        <f>IF(A7986="","",IFERROR(INDEX(Keterangan,MATCH('Buku Besar'!A7986,Akun,0)),""))</f>
        <v/>
      </c>
      <c r="D7986" s="2" t="str">
        <f>IF(A7986="","",IFERROR(INDEX(Reff,MATCH('Buku Besar'!A7986,Akun,0)),""))</f>
        <v/>
      </c>
      <c r="E7986" s="331" t="str">
        <f>IF(A7986="","",IFERROR(INDEX(Penerimaan,MATCH('Buku Besar'!A7986,Akun,0)),""))</f>
        <v/>
      </c>
      <c r="F7986" s="331" t="str">
        <f>IF(A7986="","",IFERROR(INDEX(Pengeluaran,MATCH('Buku Besar'!A7986,Akun,0)),""))</f>
        <v/>
      </c>
      <c r="H7986" s="91" t="str">
        <f t="shared" si="249"/>
        <v/>
      </c>
      <c r="I7986" s="330" t="str">
        <f>IF(H7986="","",IFERROR(INDEX(Tanggal1,MATCH('Buku Besar'!H7986,Akun1,0)),""))</f>
        <v/>
      </c>
      <c r="J7986" s="2" t="str">
        <f>IF(H7986="","",IFERROR(INDEX(Keterangan1,MATCH('Buku Besar'!H7986,Akun1,0)),""))</f>
        <v/>
      </c>
      <c r="K7986" s="2" t="str">
        <f>IF(H7986="","",IFERROR(INDEX(Reff1,MATCH('Buku Besar'!H7986,Akun1,0)),""))</f>
        <v/>
      </c>
      <c r="L7986" s="331" t="str">
        <f>IF(H7986="","",IFERROR(INDEX(Penerimaan1,MATCH('Buku Besar'!H7986,Akun1,0)),""))</f>
        <v/>
      </c>
      <c r="M7986" s="331" t="str">
        <f>IF(H7986="","",IFERROR(INDEX(Pengeluaran1,MATCH('Buku Besar'!H7986,Akun1,0)),""))</f>
        <v/>
      </c>
    </row>
    <row r="7987" spans="1:13" x14ac:dyDescent="0.25">
      <c r="A7987" s="91" t="str">
        <f t="shared" si="248"/>
        <v/>
      </c>
      <c r="B7987" s="330" t="str">
        <f>IF(A7987="","",IFERROR(INDEX(Tanggal,MATCH('Buku Besar'!A7987,Akun,0)),""))</f>
        <v/>
      </c>
      <c r="C7987" s="2" t="str">
        <f>IF(A7987="","",IFERROR(INDEX(Keterangan,MATCH('Buku Besar'!A7987,Akun,0)),""))</f>
        <v/>
      </c>
      <c r="D7987" s="2" t="str">
        <f>IF(A7987="","",IFERROR(INDEX(Reff,MATCH('Buku Besar'!A7987,Akun,0)),""))</f>
        <v/>
      </c>
      <c r="E7987" s="331" t="str">
        <f>IF(A7987="","",IFERROR(INDEX(Penerimaan,MATCH('Buku Besar'!A7987,Akun,0)),""))</f>
        <v/>
      </c>
      <c r="F7987" s="331" t="str">
        <f>IF(A7987="","",IFERROR(INDEX(Pengeluaran,MATCH('Buku Besar'!A7987,Akun,0)),""))</f>
        <v/>
      </c>
      <c r="H7987" s="91" t="str">
        <f t="shared" si="249"/>
        <v/>
      </c>
      <c r="I7987" s="330" t="str">
        <f>IF(H7987="","",IFERROR(INDEX(Tanggal1,MATCH('Buku Besar'!H7987,Akun1,0)),""))</f>
        <v/>
      </c>
      <c r="J7987" s="2" t="str">
        <f>IF(H7987="","",IFERROR(INDEX(Keterangan1,MATCH('Buku Besar'!H7987,Akun1,0)),""))</f>
        <v/>
      </c>
      <c r="K7987" s="2" t="str">
        <f>IF(H7987="","",IFERROR(INDEX(Reff1,MATCH('Buku Besar'!H7987,Akun1,0)),""))</f>
        <v/>
      </c>
      <c r="L7987" s="331" t="str">
        <f>IF(H7987="","",IFERROR(INDEX(Penerimaan1,MATCH('Buku Besar'!H7987,Akun1,0)),""))</f>
        <v/>
      </c>
      <c r="M7987" s="331" t="str">
        <f>IF(H7987="","",IFERROR(INDEX(Pengeluaran1,MATCH('Buku Besar'!H7987,Akun1,0)),""))</f>
        <v/>
      </c>
    </row>
    <row r="7988" spans="1:13" x14ac:dyDescent="0.25">
      <c r="A7988" s="91" t="str">
        <f t="shared" si="248"/>
        <v/>
      </c>
      <c r="B7988" s="330" t="str">
        <f>IF(A7988="","",IFERROR(INDEX(Tanggal,MATCH('Buku Besar'!A7988,Akun,0)),""))</f>
        <v/>
      </c>
      <c r="C7988" s="2" t="str">
        <f>IF(A7988="","",IFERROR(INDEX(Keterangan,MATCH('Buku Besar'!A7988,Akun,0)),""))</f>
        <v/>
      </c>
      <c r="D7988" s="2" t="str">
        <f>IF(A7988="","",IFERROR(INDEX(Reff,MATCH('Buku Besar'!A7988,Akun,0)),""))</f>
        <v/>
      </c>
      <c r="E7988" s="331" t="str">
        <f>IF(A7988="","",IFERROR(INDEX(Penerimaan,MATCH('Buku Besar'!A7988,Akun,0)),""))</f>
        <v/>
      </c>
      <c r="F7988" s="331" t="str">
        <f>IF(A7988="","",IFERROR(INDEX(Pengeluaran,MATCH('Buku Besar'!A7988,Akun,0)),""))</f>
        <v/>
      </c>
      <c r="H7988" s="91" t="str">
        <f t="shared" si="249"/>
        <v/>
      </c>
      <c r="I7988" s="330" t="str">
        <f>IF(H7988="","",IFERROR(INDEX(Tanggal1,MATCH('Buku Besar'!H7988,Akun1,0)),""))</f>
        <v/>
      </c>
      <c r="J7988" s="2" t="str">
        <f>IF(H7988="","",IFERROR(INDEX(Keterangan1,MATCH('Buku Besar'!H7988,Akun1,0)),""))</f>
        <v/>
      </c>
      <c r="K7988" s="2" t="str">
        <f>IF(H7988="","",IFERROR(INDEX(Reff1,MATCH('Buku Besar'!H7988,Akun1,0)),""))</f>
        <v/>
      </c>
      <c r="L7988" s="331" t="str">
        <f>IF(H7988="","",IFERROR(INDEX(Penerimaan1,MATCH('Buku Besar'!H7988,Akun1,0)),""))</f>
        <v/>
      </c>
      <c r="M7988" s="331" t="str">
        <f>IF(H7988="","",IFERROR(INDEX(Pengeluaran1,MATCH('Buku Besar'!H7988,Akun1,0)),""))</f>
        <v/>
      </c>
    </row>
    <row r="7989" spans="1:13" x14ac:dyDescent="0.25">
      <c r="A7989" s="91" t="str">
        <f t="shared" si="248"/>
        <v/>
      </c>
      <c r="B7989" s="330" t="str">
        <f>IF(A7989="","",IFERROR(INDEX(Tanggal,MATCH('Buku Besar'!A7989,Akun,0)),""))</f>
        <v/>
      </c>
      <c r="C7989" s="2" t="str">
        <f>IF(A7989="","",IFERROR(INDEX(Keterangan,MATCH('Buku Besar'!A7989,Akun,0)),""))</f>
        <v/>
      </c>
      <c r="D7989" s="2" t="str">
        <f>IF(A7989="","",IFERROR(INDEX(Reff,MATCH('Buku Besar'!A7989,Akun,0)),""))</f>
        <v/>
      </c>
      <c r="E7989" s="331" t="str">
        <f>IF(A7989="","",IFERROR(INDEX(Penerimaan,MATCH('Buku Besar'!A7989,Akun,0)),""))</f>
        <v/>
      </c>
      <c r="F7989" s="331" t="str">
        <f>IF(A7989="","",IFERROR(INDEX(Pengeluaran,MATCH('Buku Besar'!A7989,Akun,0)),""))</f>
        <v/>
      </c>
      <c r="H7989" s="91" t="str">
        <f t="shared" si="249"/>
        <v/>
      </c>
      <c r="I7989" s="330" t="str">
        <f>IF(H7989="","",IFERROR(INDEX(Tanggal1,MATCH('Buku Besar'!H7989,Akun1,0)),""))</f>
        <v/>
      </c>
      <c r="J7989" s="2" t="str">
        <f>IF(H7989="","",IFERROR(INDEX(Keterangan1,MATCH('Buku Besar'!H7989,Akun1,0)),""))</f>
        <v/>
      </c>
      <c r="K7989" s="2" t="str">
        <f>IF(H7989="","",IFERROR(INDEX(Reff1,MATCH('Buku Besar'!H7989,Akun1,0)),""))</f>
        <v/>
      </c>
      <c r="L7989" s="331" t="str">
        <f>IF(H7989="","",IFERROR(INDEX(Penerimaan1,MATCH('Buku Besar'!H7989,Akun1,0)),""))</f>
        <v/>
      </c>
      <c r="M7989" s="331" t="str">
        <f>IF(H7989="","",IFERROR(INDEX(Pengeluaran1,MATCH('Buku Besar'!H7989,Akun1,0)),""))</f>
        <v/>
      </c>
    </row>
    <row r="7990" spans="1:13" x14ac:dyDescent="0.25">
      <c r="A7990" s="91" t="str">
        <f t="shared" si="248"/>
        <v/>
      </c>
      <c r="B7990" s="330" t="str">
        <f>IF(A7990="","",IFERROR(INDEX(Tanggal,MATCH('Buku Besar'!A7990,Akun,0)),""))</f>
        <v/>
      </c>
      <c r="C7990" s="2" t="str">
        <f>IF(A7990="","",IFERROR(INDEX(Keterangan,MATCH('Buku Besar'!A7990,Akun,0)),""))</f>
        <v/>
      </c>
      <c r="D7990" s="2" t="str">
        <f>IF(A7990="","",IFERROR(INDEX(Reff,MATCH('Buku Besar'!A7990,Akun,0)),""))</f>
        <v/>
      </c>
      <c r="E7990" s="331" t="str">
        <f>IF(A7990="","",IFERROR(INDEX(Penerimaan,MATCH('Buku Besar'!A7990,Akun,0)),""))</f>
        <v/>
      </c>
      <c r="F7990" s="331" t="str">
        <f>IF(A7990="","",IFERROR(INDEX(Pengeluaran,MATCH('Buku Besar'!A7990,Akun,0)),""))</f>
        <v/>
      </c>
      <c r="H7990" s="91" t="str">
        <f t="shared" si="249"/>
        <v/>
      </c>
      <c r="I7990" s="330" t="str">
        <f>IF(H7990="","",IFERROR(INDEX(Tanggal1,MATCH('Buku Besar'!H7990,Akun1,0)),""))</f>
        <v/>
      </c>
      <c r="J7990" s="2" t="str">
        <f>IF(H7990="","",IFERROR(INDEX(Keterangan1,MATCH('Buku Besar'!H7990,Akun1,0)),""))</f>
        <v/>
      </c>
      <c r="K7990" s="2" t="str">
        <f>IF(H7990="","",IFERROR(INDEX(Reff1,MATCH('Buku Besar'!H7990,Akun1,0)),""))</f>
        <v/>
      </c>
      <c r="L7990" s="331" t="str">
        <f>IF(H7990="","",IFERROR(INDEX(Penerimaan1,MATCH('Buku Besar'!H7990,Akun1,0)),""))</f>
        <v/>
      </c>
      <c r="M7990" s="331" t="str">
        <f>IF(H7990="","",IFERROR(INDEX(Pengeluaran1,MATCH('Buku Besar'!H7990,Akun1,0)),""))</f>
        <v/>
      </c>
    </row>
    <row r="7991" spans="1:13" x14ac:dyDescent="0.25">
      <c r="A7991" s="91" t="str">
        <f t="shared" si="248"/>
        <v/>
      </c>
      <c r="B7991" s="330" t="str">
        <f>IF(A7991="","",IFERROR(INDEX(Tanggal,MATCH('Buku Besar'!A7991,Akun,0)),""))</f>
        <v/>
      </c>
      <c r="C7991" s="2" t="str">
        <f>IF(A7991="","",IFERROR(INDEX(Keterangan,MATCH('Buku Besar'!A7991,Akun,0)),""))</f>
        <v/>
      </c>
      <c r="D7991" s="2" t="str">
        <f>IF(A7991="","",IFERROR(INDEX(Reff,MATCH('Buku Besar'!A7991,Akun,0)),""))</f>
        <v/>
      </c>
      <c r="E7991" s="331" t="str">
        <f>IF(A7991="","",IFERROR(INDEX(Penerimaan,MATCH('Buku Besar'!A7991,Akun,0)),""))</f>
        <v/>
      </c>
      <c r="F7991" s="331" t="str">
        <f>IF(A7991="","",IFERROR(INDEX(Pengeluaran,MATCH('Buku Besar'!A7991,Akun,0)),""))</f>
        <v/>
      </c>
      <c r="H7991" s="91" t="str">
        <f t="shared" si="249"/>
        <v/>
      </c>
      <c r="I7991" s="330" t="str">
        <f>IF(H7991="","",IFERROR(INDEX(Tanggal1,MATCH('Buku Besar'!H7991,Akun1,0)),""))</f>
        <v/>
      </c>
      <c r="J7991" s="2" t="str">
        <f>IF(H7991="","",IFERROR(INDEX(Keterangan1,MATCH('Buku Besar'!H7991,Akun1,0)),""))</f>
        <v/>
      </c>
      <c r="K7991" s="2" t="str">
        <f>IF(H7991="","",IFERROR(INDEX(Reff1,MATCH('Buku Besar'!H7991,Akun1,0)),""))</f>
        <v/>
      </c>
      <c r="L7991" s="331" t="str">
        <f>IF(H7991="","",IFERROR(INDEX(Penerimaan1,MATCH('Buku Besar'!H7991,Akun1,0)),""))</f>
        <v/>
      </c>
      <c r="M7991" s="331" t="str">
        <f>IF(H7991="","",IFERROR(INDEX(Pengeluaran1,MATCH('Buku Besar'!H7991,Akun1,0)),""))</f>
        <v/>
      </c>
    </row>
    <row r="7992" spans="1:13" x14ac:dyDescent="0.25">
      <c r="A7992" s="91" t="str">
        <f t="shared" si="248"/>
        <v/>
      </c>
      <c r="B7992" s="330" t="str">
        <f>IF(A7992="","",IFERROR(INDEX(Tanggal,MATCH('Buku Besar'!A7992,Akun,0)),""))</f>
        <v/>
      </c>
      <c r="C7992" s="2" t="str">
        <f>IF(A7992="","",IFERROR(INDEX(Keterangan,MATCH('Buku Besar'!A7992,Akun,0)),""))</f>
        <v/>
      </c>
      <c r="D7992" s="2" t="str">
        <f>IF(A7992="","",IFERROR(INDEX(Reff,MATCH('Buku Besar'!A7992,Akun,0)),""))</f>
        <v/>
      </c>
      <c r="E7992" s="331" t="str">
        <f>IF(A7992="","",IFERROR(INDEX(Penerimaan,MATCH('Buku Besar'!A7992,Akun,0)),""))</f>
        <v/>
      </c>
      <c r="F7992" s="331" t="str">
        <f>IF(A7992="","",IFERROR(INDEX(Pengeluaran,MATCH('Buku Besar'!A7992,Akun,0)),""))</f>
        <v/>
      </c>
      <c r="H7992" s="91" t="str">
        <f t="shared" si="249"/>
        <v/>
      </c>
      <c r="I7992" s="330" t="str">
        <f>IF(H7992="","",IFERROR(INDEX(Tanggal1,MATCH('Buku Besar'!H7992,Akun1,0)),""))</f>
        <v/>
      </c>
      <c r="J7992" s="2" t="str">
        <f>IF(H7992="","",IFERROR(INDEX(Keterangan1,MATCH('Buku Besar'!H7992,Akun1,0)),""))</f>
        <v/>
      </c>
      <c r="K7992" s="2" t="str">
        <f>IF(H7992="","",IFERROR(INDEX(Reff1,MATCH('Buku Besar'!H7992,Akun1,0)),""))</f>
        <v/>
      </c>
      <c r="L7992" s="331" t="str">
        <f>IF(H7992="","",IFERROR(INDEX(Penerimaan1,MATCH('Buku Besar'!H7992,Akun1,0)),""))</f>
        <v/>
      </c>
      <c r="M7992" s="331" t="str">
        <f>IF(H7992="","",IFERROR(INDEX(Pengeluaran1,MATCH('Buku Besar'!H7992,Akun1,0)),""))</f>
        <v/>
      </c>
    </row>
    <row r="7993" spans="1:13" x14ac:dyDescent="0.25">
      <c r="A7993" s="91" t="str">
        <f t="shared" si="248"/>
        <v/>
      </c>
      <c r="B7993" s="330" t="str">
        <f>IF(A7993="","",IFERROR(INDEX(Tanggal,MATCH('Buku Besar'!A7993,Akun,0)),""))</f>
        <v/>
      </c>
      <c r="C7993" s="2" t="str">
        <f>IF(A7993="","",IFERROR(INDEX(Keterangan,MATCH('Buku Besar'!A7993,Akun,0)),""))</f>
        <v/>
      </c>
      <c r="D7993" s="2" t="str">
        <f>IF(A7993="","",IFERROR(INDEX(Reff,MATCH('Buku Besar'!A7993,Akun,0)),""))</f>
        <v/>
      </c>
      <c r="E7993" s="331" t="str">
        <f>IF(A7993="","",IFERROR(INDEX(Penerimaan,MATCH('Buku Besar'!A7993,Akun,0)),""))</f>
        <v/>
      </c>
      <c r="F7993" s="331" t="str">
        <f>IF(A7993="","",IFERROR(INDEX(Pengeluaran,MATCH('Buku Besar'!A7993,Akun,0)),""))</f>
        <v/>
      </c>
      <c r="H7993" s="91" t="str">
        <f t="shared" si="249"/>
        <v/>
      </c>
      <c r="I7993" s="330" t="str">
        <f>IF(H7993="","",IFERROR(INDEX(Tanggal1,MATCH('Buku Besar'!H7993,Akun1,0)),""))</f>
        <v/>
      </c>
      <c r="J7993" s="2" t="str">
        <f>IF(H7993="","",IFERROR(INDEX(Keterangan1,MATCH('Buku Besar'!H7993,Akun1,0)),""))</f>
        <v/>
      </c>
      <c r="K7993" s="2" t="str">
        <f>IF(H7993="","",IFERROR(INDEX(Reff1,MATCH('Buku Besar'!H7993,Akun1,0)),""))</f>
        <v/>
      </c>
      <c r="L7993" s="331" t="str">
        <f>IF(H7993="","",IFERROR(INDEX(Penerimaan1,MATCH('Buku Besar'!H7993,Akun1,0)),""))</f>
        <v/>
      </c>
      <c r="M7993" s="331" t="str">
        <f>IF(H7993="","",IFERROR(INDEX(Pengeluaran1,MATCH('Buku Besar'!H7993,Akun1,0)),""))</f>
        <v/>
      </c>
    </row>
    <row r="7994" spans="1:13" x14ac:dyDescent="0.25">
      <c r="A7994" s="91" t="str">
        <f t="shared" si="248"/>
        <v/>
      </c>
      <c r="B7994" s="330" t="str">
        <f>IF(A7994="","",IFERROR(INDEX(Tanggal,MATCH('Buku Besar'!A7994,Akun,0)),""))</f>
        <v/>
      </c>
      <c r="C7994" s="2" t="str">
        <f>IF(A7994="","",IFERROR(INDEX(Keterangan,MATCH('Buku Besar'!A7994,Akun,0)),""))</f>
        <v/>
      </c>
      <c r="D7994" s="2" t="str">
        <f>IF(A7994="","",IFERROR(INDEX(Reff,MATCH('Buku Besar'!A7994,Akun,0)),""))</f>
        <v/>
      </c>
      <c r="E7994" s="331" t="str">
        <f>IF(A7994="","",IFERROR(INDEX(Penerimaan,MATCH('Buku Besar'!A7994,Akun,0)),""))</f>
        <v/>
      </c>
      <c r="F7994" s="331" t="str">
        <f>IF(A7994="","",IFERROR(INDEX(Pengeluaran,MATCH('Buku Besar'!A7994,Akun,0)),""))</f>
        <v/>
      </c>
      <c r="H7994" s="91" t="str">
        <f t="shared" si="249"/>
        <v/>
      </c>
      <c r="I7994" s="330" t="str">
        <f>IF(H7994="","",IFERROR(INDEX(Tanggal1,MATCH('Buku Besar'!H7994,Akun1,0)),""))</f>
        <v/>
      </c>
      <c r="J7994" s="2" t="str">
        <f>IF(H7994="","",IFERROR(INDEX(Keterangan1,MATCH('Buku Besar'!H7994,Akun1,0)),""))</f>
        <v/>
      </c>
      <c r="K7994" s="2" t="str">
        <f>IF(H7994="","",IFERROR(INDEX(Reff1,MATCH('Buku Besar'!H7994,Akun1,0)),""))</f>
        <v/>
      </c>
      <c r="L7994" s="331" t="str">
        <f>IF(H7994="","",IFERROR(INDEX(Penerimaan1,MATCH('Buku Besar'!H7994,Akun1,0)),""))</f>
        <v/>
      </c>
      <c r="M7994" s="331" t="str">
        <f>IF(H7994="","",IFERROR(INDEX(Pengeluaran1,MATCH('Buku Besar'!H7994,Akun1,0)),""))</f>
        <v/>
      </c>
    </row>
    <row r="7995" spans="1:13" x14ac:dyDescent="0.25">
      <c r="A7995" s="91" t="str">
        <f t="shared" si="248"/>
        <v/>
      </c>
      <c r="B7995" s="330" t="str">
        <f>IF(A7995="","",IFERROR(INDEX(Tanggal,MATCH('Buku Besar'!A7995,Akun,0)),""))</f>
        <v/>
      </c>
      <c r="C7995" s="2" t="str">
        <f>IF(A7995="","",IFERROR(INDEX(Keterangan,MATCH('Buku Besar'!A7995,Akun,0)),""))</f>
        <v/>
      </c>
      <c r="D7995" s="2" t="str">
        <f>IF(A7995="","",IFERROR(INDEX(Reff,MATCH('Buku Besar'!A7995,Akun,0)),""))</f>
        <v/>
      </c>
      <c r="E7995" s="331" t="str">
        <f>IF(A7995="","",IFERROR(INDEX(Penerimaan,MATCH('Buku Besar'!A7995,Akun,0)),""))</f>
        <v/>
      </c>
      <c r="F7995" s="331" t="str">
        <f>IF(A7995="","",IFERROR(INDEX(Pengeluaran,MATCH('Buku Besar'!A7995,Akun,0)),""))</f>
        <v/>
      </c>
      <c r="H7995" s="91" t="str">
        <f t="shared" si="249"/>
        <v/>
      </c>
      <c r="I7995" s="330" t="str">
        <f>IF(H7995="","",IFERROR(INDEX(Tanggal1,MATCH('Buku Besar'!H7995,Akun1,0)),""))</f>
        <v/>
      </c>
      <c r="J7995" s="2" t="str">
        <f>IF(H7995="","",IFERROR(INDEX(Keterangan1,MATCH('Buku Besar'!H7995,Akun1,0)),""))</f>
        <v/>
      </c>
      <c r="K7995" s="2" t="str">
        <f>IF(H7995="","",IFERROR(INDEX(Reff1,MATCH('Buku Besar'!H7995,Akun1,0)),""))</f>
        <v/>
      </c>
      <c r="L7995" s="331" t="str">
        <f>IF(H7995="","",IFERROR(INDEX(Penerimaan1,MATCH('Buku Besar'!H7995,Akun1,0)),""))</f>
        <v/>
      </c>
      <c r="M7995" s="331" t="str">
        <f>IF(H7995="","",IFERROR(INDEX(Pengeluaran1,MATCH('Buku Besar'!H7995,Akun1,0)),""))</f>
        <v/>
      </c>
    </row>
    <row r="7996" spans="1:13" x14ac:dyDescent="0.25">
      <c r="A7996" s="91" t="str">
        <f t="shared" si="248"/>
        <v/>
      </c>
      <c r="B7996" s="330" t="str">
        <f>IF(A7996="","",IFERROR(INDEX(Tanggal,MATCH('Buku Besar'!A7996,Akun,0)),""))</f>
        <v/>
      </c>
      <c r="C7996" s="2" t="str">
        <f>IF(A7996="","",IFERROR(INDEX(Keterangan,MATCH('Buku Besar'!A7996,Akun,0)),""))</f>
        <v/>
      </c>
      <c r="D7996" s="2" t="str">
        <f>IF(A7996="","",IFERROR(INDEX(Reff,MATCH('Buku Besar'!A7996,Akun,0)),""))</f>
        <v/>
      </c>
      <c r="E7996" s="331" t="str">
        <f>IF(A7996="","",IFERROR(INDEX(Penerimaan,MATCH('Buku Besar'!A7996,Akun,0)),""))</f>
        <v/>
      </c>
      <c r="F7996" s="331" t="str">
        <f>IF(A7996="","",IFERROR(INDEX(Pengeluaran,MATCH('Buku Besar'!A7996,Akun,0)),""))</f>
        <v/>
      </c>
      <c r="H7996" s="91" t="str">
        <f t="shared" si="249"/>
        <v/>
      </c>
      <c r="I7996" s="330" t="str">
        <f>IF(H7996="","",IFERROR(INDEX(Tanggal1,MATCH('Buku Besar'!H7996,Akun1,0)),""))</f>
        <v/>
      </c>
      <c r="J7996" s="2" t="str">
        <f>IF(H7996="","",IFERROR(INDEX(Keterangan1,MATCH('Buku Besar'!H7996,Akun1,0)),""))</f>
        <v/>
      </c>
      <c r="K7996" s="2" t="str">
        <f>IF(H7996="","",IFERROR(INDEX(Reff1,MATCH('Buku Besar'!H7996,Akun1,0)),""))</f>
        <v/>
      </c>
      <c r="L7996" s="331" t="str">
        <f>IF(H7996="","",IFERROR(INDEX(Penerimaan1,MATCH('Buku Besar'!H7996,Akun1,0)),""))</f>
        <v/>
      </c>
      <c r="M7996" s="331" t="str">
        <f>IF(H7996="","",IFERROR(INDEX(Pengeluaran1,MATCH('Buku Besar'!H7996,Akun1,0)),""))</f>
        <v/>
      </c>
    </row>
    <row r="7997" spans="1:13" x14ac:dyDescent="0.25">
      <c r="A7997" s="91" t="str">
        <f t="shared" si="248"/>
        <v/>
      </c>
      <c r="B7997" s="330" t="str">
        <f>IF(A7997="","",IFERROR(INDEX(Tanggal,MATCH('Buku Besar'!A7997,Akun,0)),""))</f>
        <v/>
      </c>
      <c r="C7997" s="2" t="str">
        <f>IF(A7997="","",IFERROR(INDEX(Keterangan,MATCH('Buku Besar'!A7997,Akun,0)),""))</f>
        <v/>
      </c>
      <c r="D7997" s="2" t="str">
        <f>IF(A7997="","",IFERROR(INDEX(Reff,MATCH('Buku Besar'!A7997,Akun,0)),""))</f>
        <v/>
      </c>
      <c r="E7997" s="331" t="str">
        <f>IF(A7997="","",IFERROR(INDEX(Penerimaan,MATCH('Buku Besar'!A7997,Akun,0)),""))</f>
        <v/>
      </c>
      <c r="F7997" s="331" t="str">
        <f>IF(A7997="","",IFERROR(INDEX(Pengeluaran,MATCH('Buku Besar'!A7997,Akun,0)),""))</f>
        <v/>
      </c>
      <c r="H7997" s="91" t="str">
        <f t="shared" si="249"/>
        <v/>
      </c>
      <c r="I7997" s="330" t="str">
        <f>IF(H7997="","",IFERROR(INDEX(Tanggal1,MATCH('Buku Besar'!H7997,Akun1,0)),""))</f>
        <v/>
      </c>
      <c r="J7997" s="2" t="str">
        <f>IF(H7997="","",IFERROR(INDEX(Keterangan1,MATCH('Buku Besar'!H7997,Akun1,0)),""))</f>
        <v/>
      </c>
      <c r="K7997" s="2" t="str">
        <f>IF(H7997="","",IFERROR(INDEX(Reff1,MATCH('Buku Besar'!H7997,Akun1,0)),""))</f>
        <v/>
      </c>
      <c r="L7997" s="331" t="str">
        <f>IF(H7997="","",IFERROR(INDEX(Penerimaan1,MATCH('Buku Besar'!H7997,Akun1,0)),""))</f>
        <v/>
      </c>
      <c r="M7997" s="331" t="str">
        <f>IF(H7997="","",IFERROR(INDEX(Pengeluaran1,MATCH('Buku Besar'!H7997,Akun1,0)),""))</f>
        <v/>
      </c>
    </row>
    <row r="7998" spans="1:13" x14ac:dyDescent="0.25">
      <c r="A7998" s="91" t="str">
        <f t="shared" si="248"/>
        <v/>
      </c>
      <c r="B7998" s="330" t="str">
        <f>IF(A7998="","",IFERROR(INDEX(Tanggal,MATCH('Buku Besar'!A7998,Akun,0)),""))</f>
        <v/>
      </c>
      <c r="C7998" s="2" t="str">
        <f>IF(A7998="","",IFERROR(INDEX(Keterangan,MATCH('Buku Besar'!A7998,Akun,0)),""))</f>
        <v/>
      </c>
      <c r="D7998" s="2" t="str">
        <f>IF(A7998="","",IFERROR(INDEX(Reff,MATCH('Buku Besar'!A7998,Akun,0)),""))</f>
        <v/>
      </c>
      <c r="E7998" s="331" t="str">
        <f>IF(A7998="","",IFERROR(INDEX(Penerimaan,MATCH('Buku Besar'!A7998,Akun,0)),""))</f>
        <v/>
      </c>
      <c r="F7998" s="331" t="str">
        <f>IF(A7998="","",IFERROR(INDEX(Pengeluaran,MATCH('Buku Besar'!A7998,Akun,0)),""))</f>
        <v/>
      </c>
      <c r="H7998" s="91" t="str">
        <f t="shared" si="249"/>
        <v/>
      </c>
      <c r="I7998" s="330" t="str">
        <f>IF(H7998="","",IFERROR(INDEX(Tanggal1,MATCH('Buku Besar'!H7998,Akun1,0)),""))</f>
        <v/>
      </c>
      <c r="J7998" s="2" t="str">
        <f>IF(H7998="","",IFERROR(INDEX(Keterangan1,MATCH('Buku Besar'!H7998,Akun1,0)),""))</f>
        <v/>
      </c>
      <c r="K7998" s="2" t="str">
        <f>IF(H7998="","",IFERROR(INDEX(Reff1,MATCH('Buku Besar'!H7998,Akun1,0)),""))</f>
        <v/>
      </c>
      <c r="L7998" s="331" t="str">
        <f>IF(H7998="","",IFERROR(INDEX(Penerimaan1,MATCH('Buku Besar'!H7998,Akun1,0)),""))</f>
        <v/>
      </c>
      <c r="M7998" s="331" t="str">
        <f>IF(H7998="","",IFERROR(INDEX(Pengeluaran1,MATCH('Buku Besar'!H7998,Akun1,0)),""))</f>
        <v/>
      </c>
    </row>
    <row r="7999" spans="1:13" x14ac:dyDescent="0.25">
      <c r="A7999" s="91" t="str">
        <f t="shared" si="248"/>
        <v/>
      </c>
      <c r="B7999" s="330" t="str">
        <f>IF(A7999="","",IFERROR(INDEX(Tanggal,MATCH('Buku Besar'!A7999,Akun,0)),""))</f>
        <v/>
      </c>
      <c r="C7999" s="2" t="str">
        <f>IF(A7999="","",IFERROR(INDEX(Keterangan,MATCH('Buku Besar'!A7999,Akun,0)),""))</f>
        <v/>
      </c>
      <c r="D7999" s="2" t="str">
        <f>IF(A7999="","",IFERROR(INDEX(Reff,MATCH('Buku Besar'!A7999,Akun,0)),""))</f>
        <v/>
      </c>
      <c r="E7999" s="331" t="str">
        <f>IF(A7999="","",IFERROR(INDEX(Penerimaan,MATCH('Buku Besar'!A7999,Akun,0)),""))</f>
        <v/>
      </c>
      <c r="F7999" s="331" t="str">
        <f>IF(A7999="","",IFERROR(INDEX(Pengeluaran,MATCH('Buku Besar'!A7999,Akun,0)),""))</f>
        <v/>
      </c>
      <c r="H7999" s="91" t="str">
        <f t="shared" si="249"/>
        <v/>
      </c>
      <c r="I7999" s="330" t="str">
        <f>IF(H7999="","",IFERROR(INDEX(Tanggal1,MATCH('Buku Besar'!H7999,Akun1,0)),""))</f>
        <v/>
      </c>
      <c r="J7999" s="2" t="str">
        <f>IF(H7999="","",IFERROR(INDEX(Keterangan1,MATCH('Buku Besar'!H7999,Akun1,0)),""))</f>
        <v/>
      </c>
      <c r="K7999" s="2" t="str">
        <f>IF(H7999="","",IFERROR(INDEX(Reff1,MATCH('Buku Besar'!H7999,Akun1,0)),""))</f>
        <v/>
      </c>
      <c r="L7999" s="331" t="str">
        <f>IF(H7999="","",IFERROR(INDEX(Penerimaan1,MATCH('Buku Besar'!H7999,Akun1,0)),""))</f>
        <v/>
      </c>
      <c r="M7999" s="331" t="str">
        <f>IF(H7999="","",IFERROR(INDEX(Pengeluaran1,MATCH('Buku Besar'!H7999,Akun1,0)),""))</f>
        <v/>
      </c>
    </row>
    <row r="8000" spans="1:13" x14ac:dyDescent="0.25">
      <c r="A8000" s="91" t="str">
        <f t="shared" si="248"/>
        <v/>
      </c>
      <c r="B8000" s="330" t="str">
        <f>IF(A8000="","",IFERROR(INDEX(Tanggal,MATCH('Buku Besar'!A8000,Akun,0)),""))</f>
        <v/>
      </c>
      <c r="C8000" s="2" t="str">
        <f>IF(A8000="","",IFERROR(INDEX(Keterangan,MATCH('Buku Besar'!A8000,Akun,0)),""))</f>
        <v/>
      </c>
      <c r="D8000" s="2" t="str">
        <f>IF(A8000="","",IFERROR(INDEX(Reff,MATCH('Buku Besar'!A8000,Akun,0)),""))</f>
        <v/>
      </c>
      <c r="E8000" s="331" t="str">
        <f>IF(A8000="","",IFERROR(INDEX(Penerimaan,MATCH('Buku Besar'!A8000,Akun,0)),""))</f>
        <v/>
      </c>
      <c r="F8000" s="331" t="str">
        <f>IF(A8000="","",IFERROR(INDEX(Pengeluaran,MATCH('Buku Besar'!A8000,Akun,0)),""))</f>
        <v/>
      </c>
      <c r="H8000" s="91" t="str">
        <f t="shared" si="249"/>
        <v/>
      </c>
      <c r="I8000" s="330" t="str">
        <f>IF(H8000="","",IFERROR(INDEX(Tanggal1,MATCH('Buku Besar'!H8000,Akun1,0)),""))</f>
        <v/>
      </c>
      <c r="J8000" s="2" t="str">
        <f>IF(H8000="","",IFERROR(INDEX(Keterangan1,MATCH('Buku Besar'!H8000,Akun1,0)),""))</f>
        <v/>
      </c>
      <c r="K8000" s="2" t="str">
        <f>IF(H8000="","",IFERROR(INDEX(Reff1,MATCH('Buku Besar'!H8000,Akun1,0)),""))</f>
        <v/>
      </c>
      <c r="L8000" s="331" t="str">
        <f>IF(H8000="","",IFERROR(INDEX(Penerimaan1,MATCH('Buku Besar'!H8000,Akun1,0)),""))</f>
        <v/>
      </c>
      <c r="M8000" s="331" t="str">
        <f>IF(H8000="","",IFERROR(INDEX(Pengeluaran1,MATCH('Buku Besar'!H8000,Akun1,0)),""))</f>
        <v/>
      </c>
    </row>
    <row r="8001" spans="1:13" x14ac:dyDescent="0.25">
      <c r="A8001" s="91" t="str">
        <f t="shared" si="248"/>
        <v/>
      </c>
      <c r="B8001" s="330" t="str">
        <f>IF(A8001="","",IFERROR(INDEX(Tanggal,MATCH('Buku Besar'!A8001,Akun,0)),""))</f>
        <v/>
      </c>
      <c r="C8001" s="2" t="str">
        <f>IF(A8001="","",IFERROR(INDEX(Keterangan,MATCH('Buku Besar'!A8001,Akun,0)),""))</f>
        <v/>
      </c>
      <c r="D8001" s="2" t="str">
        <f>IF(A8001="","",IFERROR(INDEX(Reff,MATCH('Buku Besar'!A8001,Akun,0)),""))</f>
        <v/>
      </c>
      <c r="E8001" s="331" t="str">
        <f>IF(A8001="","",IFERROR(INDEX(Penerimaan,MATCH('Buku Besar'!A8001,Akun,0)),""))</f>
        <v/>
      </c>
      <c r="F8001" s="331" t="str">
        <f>IF(A8001="","",IFERROR(INDEX(Pengeluaran,MATCH('Buku Besar'!A8001,Akun,0)),""))</f>
        <v/>
      </c>
      <c r="H8001" s="91" t="str">
        <f t="shared" si="249"/>
        <v/>
      </c>
      <c r="I8001" s="330" t="str">
        <f>IF(H8001="","",IFERROR(INDEX(Tanggal1,MATCH('Buku Besar'!H8001,Akun1,0)),""))</f>
        <v/>
      </c>
      <c r="J8001" s="2" t="str">
        <f>IF(H8001="","",IFERROR(INDEX(Keterangan1,MATCH('Buku Besar'!H8001,Akun1,0)),""))</f>
        <v/>
      </c>
      <c r="K8001" s="2" t="str">
        <f>IF(H8001="","",IFERROR(INDEX(Reff1,MATCH('Buku Besar'!H8001,Akun1,0)),""))</f>
        <v/>
      </c>
      <c r="L8001" s="331" t="str">
        <f>IF(H8001="","",IFERROR(INDEX(Penerimaan1,MATCH('Buku Besar'!H8001,Akun1,0)),""))</f>
        <v/>
      </c>
      <c r="M8001" s="331" t="str">
        <f>IF(H8001="","",IFERROR(INDEX(Pengeluaran1,MATCH('Buku Besar'!H8001,Akun1,0)),""))</f>
        <v/>
      </c>
    </row>
    <row r="8002" spans="1:13" x14ac:dyDescent="0.25">
      <c r="A8002" s="91" t="str">
        <f t="shared" si="248"/>
        <v/>
      </c>
      <c r="B8002" s="330" t="str">
        <f>IF(A8002="","",IFERROR(INDEX(Tanggal,MATCH('Buku Besar'!A8002,Akun,0)),""))</f>
        <v/>
      </c>
      <c r="C8002" s="2" t="str">
        <f>IF(A8002="","",IFERROR(INDEX(Keterangan,MATCH('Buku Besar'!A8002,Akun,0)),""))</f>
        <v/>
      </c>
      <c r="D8002" s="2" t="str">
        <f>IF(A8002="","",IFERROR(INDEX(Reff,MATCH('Buku Besar'!A8002,Akun,0)),""))</f>
        <v/>
      </c>
      <c r="E8002" s="331" t="str">
        <f>IF(A8002="","",IFERROR(INDEX(Penerimaan,MATCH('Buku Besar'!A8002,Akun,0)),""))</f>
        <v/>
      </c>
      <c r="F8002" s="331" t="str">
        <f>IF(A8002="","",IFERROR(INDEX(Pengeluaran,MATCH('Buku Besar'!A8002,Akun,0)),""))</f>
        <v/>
      </c>
      <c r="H8002" s="91" t="str">
        <f t="shared" si="249"/>
        <v/>
      </c>
      <c r="I8002" s="330" t="str">
        <f>IF(H8002="","",IFERROR(INDEX(Tanggal1,MATCH('Buku Besar'!H8002,Akun1,0)),""))</f>
        <v/>
      </c>
      <c r="J8002" s="2" t="str">
        <f>IF(H8002="","",IFERROR(INDEX(Keterangan1,MATCH('Buku Besar'!H8002,Akun1,0)),""))</f>
        <v/>
      </c>
      <c r="K8002" s="2" t="str">
        <f>IF(H8002="","",IFERROR(INDEX(Reff1,MATCH('Buku Besar'!H8002,Akun1,0)),""))</f>
        <v/>
      </c>
      <c r="L8002" s="331" t="str">
        <f>IF(H8002="","",IFERROR(INDEX(Penerimaan1,MATCH('Buku Besar'!H8002,Akun1,0)),""))</f>
        <v/>
      </c>
      <c r="M8002" s="331" t="str">
        <f>IF(H8002="","",IFERROR(INDEX(Pengeluaran1,MATCH('Buku Besar'!H8002,Akun1,0)),""))</f>
        <v/>
      </c>
    </row>
    <row r="8003" spans="1:13" x14ac:dyDescent="0.25">
      <c r="A8003" s="91" t="str">
        <f t="shared" si="248"/>
        <v/>
      </c>
      <c r="B8003" s="330" t="str">
        <f>IF(A8003="","",IFERROR(INDEX(Tanggal,MATCH('Buku Besar'!A8003,Akun,0)),""))</f>
        <v/>
      </c>
      <c r="C8003" s="2" t="str">
        <f>IF(A8003="","",IFERROR(INDEX(Keterangan,MATCH('Buku Besar'!A8003,Akun,0)),""))</f>
        <v/>
      </c>
      <c r="D8003" s="2" t="str">
        <f>IF(A8003="","",IFERROR(INDEX(Reff,MATCH('Buku Besar'!A8003,Akun,0)),""))</f>
        <v/>
      </c>
      <c r="E8003" s="331" t="str">
        <f>IF(A8003="","",IFERROR(INDEX(Penerimaan,MATCH('Buku Besar'!A8003,Akun,0)),""))</f>
        <v/>
      </c>
      <c r="F8003" s="331" t="str">
        <f>IF(A8003="","",IFERROR(INDEX(Pengeluaran,MATCH('Buku Besar'!A8003,Akun,0)),""))</f>
        <v/>
      </c>
      <c r="H8003" s="91" t="str">
        <f t="shared" si="249"/>
        <v/>
      </c>
      <c r="I8003" s="330" t="str">
        <f>IF(H8003="","",IFERROR(INDEX(Tanggal1,MATCH('Buku Besar'!H8003,Akun1,0)),""))</f>
        <v/>
      </c>
      <c r="J8003" s="2" t="str">
        <f>IF(H8003="","",IFERROR(INDEX(Keterangan1,MATCH('Buku Besar'!H8003,Akun1,0)),""))</f>
        <v/>
      </c>
      <c r="K8003" s="2" t="str">
        <f>IF(H8003="","",IFERROR(INDEX(Reff1,MATCH('Buku Besar'!H8003,Akun1,0)),""))</f>
        <v/>
      </c>
      <c r="L8003" s="331" t="str">
        <f>IF(H8003="","",IFERROR(INDEX(Penerimaan1,MATCH('Buku Besar'!H8003,Akun1,0)),""))</f>
        <v/>
      </c>
      <c r="M8003" s="331" t="str">
        <f>IF(H8003="","",IFERROR(INDEX(Pengeluaran1,MATCH('Buku Besar'!H8003,Akun1,0)),""))</f>
        <v/>
      </c>
    </row>
    <row r="8004" spans="1:13" x14ac:dyDescent="0.25">
      <c r="A8004" s="91" t="str">
        <f t="shared" si="248"/>
        <v/>
      </c>
      <c r="B8004" s="330" t="str">
        <f>IF(A8004="","",IFERROR(INDEX(Tanggal,MATCH('Buku Besar'!A8004,Akun,0)),""))</f>
        <v/>
      </c>
      <c r="C8004" s="2" t="str">
        <f>IF(A8004="","",IFERROR(INDEX(Keterangan,MATCH('Buku Besar'!A8004,Akun,0)),""))</f>
        <v/>
      </c>
      <c r="D8004" s="2" t="str">
        <f>IF(A8004="","",IFERROR(INDEX(Reff,MATCH('Buku Besar'!A8004,Akun,0)),""))</f>
        <v/>
      </c>
      <c r="E8004" s="331" t="str">
        <f>IF(A8004="","",IFERROR(INDEX(Penerimaan,MATCH('Buku Besar'!A8004,Akun,0)),""))</f>
        <v/>
      </c>
      <c r="F8004" s="331" t="str">
        <f>IF(A8004="","",IFERROR(INDEX(Pengeluaran,MATCH('Buku Besar'!A8004,Akun,0)),""))</f>
        <v/>
      </c>
      <c r="H8004" s="91" t="str">
        <f t="shared" si="249"/>
        <v/>
      </c>
      <c r="I8004" s="330" t="str">
        <f>IF(H8004="","",IFERROR(INDEX(Tanggal1,MATCH('Buku Besar'!H8004,Akun1,0)),""))</f>
        <v/>
      </c>
      <c r="J8004" s="2" t="str">
        <f>IF(H8004="","",IFERROR(INDEX(Keterangan1,MATCH('Buku Besar'!H8004,Akun1,0)),""))</f>
        <v/>
      </c>
      <c r="K8004" s="2" t="str">
        <f>IF(H8004="","",IFERROR(INDEX(Reff1,MATCH('Buku Besar'!H8004,Akun1,0)),""))</f>
        <v/>
      </c>
      <c r="L8004" s="331" t="str">
        <f>IF(H8004="","",IFERROR(INDEX(Penerimaan1,MATCH('Buku Besar'!H8004,Akun1,0)),""))</f>
        <v/>
      </c>
      <c r="M8004" s="331" t="str">
        <f>IF(H8004="","",IFERROR(INDEX(Pengeluaran1,MATCH('Buku Besar'!H8004,Akun1,0)),""))</f>
        <v/>
      </c>
    </row>
    <row r="8005" spans="1:13" x14ac:dyDescent="0.25">
      <c r="A8005" s="91" t="str">
        <f t="shared" si="248"/>
        <v/>
      </c>
      <c r="B8005" s="330" t="str">
        <f>IF(A8005="","",IFERROR(INDEX(Tanggal,MATCH('Buku Besar'!A8005,Akun,0)),""))</f>
        <v/>
      </c>
      <c r="C8005" s="2" t="str">
        <f>IF(A8005="","",IFERROR(INDEX(Keterangan,MATCH('Buku Besar'!A8005,Akun,0)),""))</f>
        <v/>
      </c>
      <c r="D8005" s="2" t="str">
        <f>IF(A8005="","",IFERROR(INDEX(Reff,MATCH('Buku Besar'!A8005,Akun,0)),""))</f>
        <v/>
      </c>
      <c r="E8005" s="331" t="str">
        <f>IF(A8005="","",IFERROR(INDEX(Penerimaan,MATCH('Buku Besar'!A8005,Akun,0)),""))</f>
        <v/>
      </c>
      <c r="F8005" s="331" t="str">
        <f>IF(A8005="","",IFERROR(INDEX(Pengeluaran,MATCH('Buku Besar'!A8005,Akun,0)),""))</f>
        <v/>
      </c>
      <c r="H8005" s="91" t="str">
        <f t="shared" si="249"/>
        <v/>
      </c>
      <c r="I8005" s="330" t="str">
        <f>IF(H8005="","",IFERROR(INDEX(Tanggal1,MATCH('Buku Besar'!H8005,Akun1,0)),""))</f>
        <v/>
      </c>
      <c r="J8005" s="2" t="str">
        <f>IF(H8005="","",IFERROR(INDEX(Keterangan1,MATCH('Buku Besar'!H8005,Akun1,0)),""))</f>
        <v/>
      </c>
      <c r="K8005" s="2" t="str">
        <f>IF(H8005="","",IFERROR(INDEX(Reff1,MATCH('Buku Besar'!H8005,Akun1,0)),""))</f>
        <v/>
      </c>
      <c r="L8005" s="331" t="str">
        <f>IF(H8005="","",IFERROR(INDEX(Penerimaan1,MATCH('Buku Besar'!H8005,Akun1,0)),""))</f>
        <v/>
      </c>
      <c r="M8005" s="331" t="str">
        <f>IF(H8005="","",IFERROR(INDEX(Pengeluaran1,MATCH('Buku Besar'!H8005,Akun1,0)),""))</f>
        <v/>
      </c>
    </row>
    <row r="8006" spans="1:13" x14ac:dyDescent="0.25">
      <c r="A8006" s="91" t="str">
        <f t="shared" si="248"/>
        <v/>
      </c>
      <c r="B8006" s="330" t="str">
        <f>IF(A8006="","",IFERROR(INDEX(Tanggal,MATCH('Buku Besar'!A8006,Akun,0)),""))</f>
        <v/>
      </c>
      <c r="C8006" s="2" t="str">
        <f>IF(A8006="","",IFERROR(INDEX(Keterangan,MATCH('Buku Besar'!A8006,Akun,0)),""))</f>
        <v/>
      </c>
      <c r="D8006" s="2" t="str">
        <f>IF(A8006="","",IFERROR(INDEX(Reff,MATCH('Buku Besar'!A8006,Akun,0)),""))</f>
        <v/>
      </c>
      <c r="E8006" s="331" t="str">
        <f>IF(A8006="","",IFERROR(INDEX(Penerimaan,MATCH('Buku Besar'!A8006,Akun,0)),""))</f>
        <v/>
      </c>
      <c r="F8006" s="331" t="str">
        <f>IF(A8006="","",IFERROR(INDEX(Pengeluaran,MATCH('Buku Besar'!A8006,Akun,0)),""))</f>
        <v/>
      </c>
      <c r="H8006" s="91" t="str">
        <f t="shared" si="249"/>
        <v/>
      </c>
      <c r="I8006" s="330" t="str">
        <f>IF(H8006="","",IFERROR(INDEX(Tanggal1,MATCH('Buku Besar'!H8006,Akun1,0)),""))</f>
        <v/>
      </c>
      <c r="J8006" s="2" t="str">
        <f>IF(H8006="","",IFERROR(INDEX(Keterangan1,MATCH('Buku Besar'!H8006,Akun1,0)),""))</f>
        <v/>
      </c>
      <c r="K8006" s="2" t="str">
        <f>IF(H8006="","",IFERROR(INDEX(Reff1,MATCH('Buku Besar'!H8006,Akun1,0)),""))</f>
        <v/>
      </c>
      <c r="L8006" s="331" t="str">
        <f>IF(H8006="","",IFERROR(INDEX(Penerimaan1,MATCH('Buku Besar'!H8006,Akun1,0)),""))</f>
        <v/>
      </c>
      <c r="M8006" s="331" t="str">
        <f>IF(H8006="","",IFERROR(INDEX(Pengeluaran1,MATCH('Buku Besar'!H8006,Akun1,0)),""))</f>
        <v/>
      </c>
    </row>
    <row r="8007" spans="1:13" x14ac:dyDescent="0.25">
      <c r="A8007" s="91" t="str">
        <f t="shared" si="248"/>
        <v/>
      </c>
      <c r="B8007" s="330" t="str">
        <f>IF(A8007="","",IFERROR(INDEX(Tanggal,MATCH('Buku Besar'!A8007,Akun,0)),""))</f>
        <v/>
      </c>
      <c r="C8007" s="2" t="str">
        <f>IF(A8007="","",IFERROR(INDEX(Keterangan,MATCH('Buku Besar'!A8007,Akun,0)),""))</f>
        <v/>
      </c>
      <c r="D8007" s="2" t="str">
        <f>IF(A8007="","",IFERROR(INDEX(Reff,MATCH('Buku Besar'!A8007,Akun,0)),""))</f>
        <v/>
      </c>
      <c r="E8007" s="331" t="str">
        <f>IF(A8007="","",IFERROR(INDEX(Penerimaan,MATCH('Buku Besar'!A8007,Akun,0)),""))</f>
        <v/>
      </c>
      <c r="F8007" s="331" t="str">
        <f>IF(A8007="","",IFERROR(INDEX(Pengeluaran,MATCH('Buku Besar'!A8007,Akun,0)),""))</f>
        <v/>
      </c>
      <c r="H8007" s="91" t="str">
        <f t="shared" si="249"/>
        <v/>
      </c>
      <c r="I8007" s="330" t="str">
        <f>IF(H8007="","",IFERROR(INDEX(Tanggal1,MATCH('Buku Besar'!H8007,Akun1,0)),""))</f>
        <v/>
      </c>
      <c r="J8007" s="2" t="str">
        <f>IF(H8007="","",IFERROR(INDEX(Keterangan1,MATCH('Buku Besar'!H8007,Akun1,0)),""))</f>
        <v/>
      </c>
      <c r="K8007" s="2" t="str">
        <f>IF(H8007="","",IFERROR(INDEX(Reff1,MATCH('Buku Besar'!H8007,Akun1,0)),""))</f>
        <v/>
      </c>
      <c r="L8007" s="331" t="str">
        <f>IF(H8007="","",IFERROR(INDEX(Penerimaan1,MATCH('Buku Besar'!H8007,Akun1,0)),""))</f>
        <v/>
      </c>
      <c r="M8007" s="331" t="str">
        <f>IF(H8007="","",IFERROR(INDEX(Pengeluaran1,MATCH('Buku Besar'!H8007,Akun1,0)),""))</f>
        <v/>
      </c>
    </row>
    <row r="8008" spans="1:13" x14ac:dyDescent="0.25">
      <c r="A8008" s="91" t="str">
        <f t="shared" ref="A8008:A8071" si="250">IFERROR(IF((MID(A8007,8,LEN(A8007)-7)+1)&lt;=COUNTIF(Kas_Harian,LEFT(A8007,6)),LEFT(A8007,6)&amp;"-"&amp;MID(A8007,8,LEN(A8007)-7)+1,""),"")</f>
        <v/>
      </c>
      <c r="B8008" s="330" t="str">
        <f>IF(A8008="","",IFERROR(INDEX(Tanggal,MATCH('Buku Besar'!A8008,Akun,0)),""))</f>
        <v/>
      </c>
      <c r="C8008" s="2" t="str">
        <f>IF(A8008="","",IFERROR(INDEX(Keterangan,MATCH('Buku Besar'!A8008,Akun,0)),""))</f>
        <v/>
      </c>
      <c r="D8008" s="2" t="str">
        <f>IF(A8008="","",IFERROR(INDEX(Reff,MATCH('Buku Besar'!A8008,Akun,0)),""))</f>
        <v/>
      </c>
      <c r="E8008" s="331" t="str">
        <f>IF(A8008="","",IFERROR(INDEX(Penerimaan,MATCH('Buku Besar'!A8008,Akun,0)),""))</f>
        <v/>
      </c>
      <c r="F8008" s="331" t="str">
        <f>IF(A8008="","",IFERROR(INDEX(Pengeluaran,MATCH('Buku Besar'!A8008,Akun,0)),""))</f>
        <v/>
      </c>
      <c r="H8008" s="91" t="str">
        <f t="shared" ref="H8008:H8071" si="251">IFERROR(IF((MID(H8007,8,LEN(H8007)-7)+1)&lt;=COUNTIF(Bank_Harian,LEFT(H8007,6)),LEFT(H8007,6)&amp;"-"&amp;MID(H8007,8,LEN(H8007)-7)+1,""),"")</f>
        <v/>
      </c>
      <c r="I8008" s="330" t="str">
        <f>IF(H8008="","",IFERROR(INDEX(Tanggal1,MATCH('Buku Besar'!H8008,Akun1,0)),""))</f>
        <v/>
      </c>
      <c r="J8008" s="2" t="str">
        <f>IF(H8008="","",IFERROR(INDEX(Keterangan1,MATCH('Buku Besar'!H8008,Akun1,0)),""))</f>
        <v/>
      </c>
      <c r="K8008" s="2" t="str">
        <f>IF(H8008="","",IFERROR(INDEX(Reff1,MATCH('Buku Besar'!H8008,Akun1,0)),""))</f>
        <v/>
      </c>
      <c r="L8008" s="331" t="str">
        <f>IF(H8008="","",IFERROR(INDEX(Penerimaan1,MATCH('Buku Besar'!H8008,Akun1,0)),""))</f>
        <v/>
      </c>
      <c r="M8008" s="331" t="str">
        <f>IF(H8008="","",IFERROR(INDEX(Pengeluaran1,MATCH('Buku Besar'!H8008,Akun1,0)),""))</f>
        <v/>
      </c>
    </row>
    <row r="8009" spans="1:13" x14ac:dyDescent="0.25">
      <c r="A8009" s="91" t="str">
        <f t="shared" si="250"/>
        <v/>
      </c>
      <c r="B8009" s="330" t="str">
        <f>IF(A8009="","",IFERROR(INDEX(Tanggal,MATCH('Buku Besar'!A8009,Akun,0)),""))</f>
        <v/>
      </c>
      <c r="C8009" s="2" t="str">
        <f>IF(A8009="","",IFERROR(INDEX(Keterangan,MATCH('Buku Besar'!A8009,Akun,0)),""))</f>
        <v/>
      </c>
      <c r="D8009" s="2" t="str">
        <f>IF(A8009="","",IFERROR(INDEX(Reff,MATCH('Buku Besar'!A8009,Akun,0)),""))</f>
        <v/>
      </c>
      <c r="E8009" s="331" t="str">
        <f>IF(A8009="","",IFERROR(INDEX(Penerimaan,MATCH('Buku Besar'!A8009,Akun,0)),""))</f>
        <v/>
      </c>
      <c r="F8009" s="331" t="str">
        <f>IF(A8009="","",IFERROR(INDEX(Pengeluaran,MATCH('Buku Besar'!A8009,Akun,0)),""))</f>
        <v/>
      </c>
      <c r="H8009" s="91" t="str">
        <f t="shared" si="251"/>
        <v/>
      </c>
      <c r="I8009" s="330" t="str">
        <f>IF(H8009="","",IFERROR(INDEX(Tanggal1,MATCH('Buku Besar'!H8009,Akun1,0)),""))</f>
        <v/>
      </c>
      <c r="J8009" s="2" t="str">
        <f>IF(H8009="","",IFERROR(INDEX(Keterangan1,MATCH('Buku Besar'!H8009,Akun1,0)),""))</f>
        <v/>
      </c>
      <c r="K8009" s="2" t="str">
        <f>IF(H8009="","",IFERROR(INDEX(Reff1,MATCH('Buku Besar'!H8009,Akun1,0)),""))</f>
        <v/>
      </c>
      <c r="L8009" s="331" t="str">
        <f>IF(H8009="","",IFERROR(INDEX(Penerimaan1,MATCH('Buku Besar'!H8009,Akun1,0)),""))</f>
        <v/>
      </c>
      <c r="M8009" s="331" t="str">
        <f>IF(H8009="","",IFERROR(INDEX(Pengeluaran1,MATCH('Buku Besar'!H8009,Akun1,0)),""))</f>
        <v/>
      </c>
    </row>
    <row r="8010" spans="1:13" x14ac:dyDescent="0.25">
      <c r="A8010" s="91" t="str">
        <f t="shared" si="250"/>
        <v/>
      </c>
      <c r="B8010" s="330" t="str">
        <f>IF(A8010="","",IFERROR(INDEX(Tanggal,MATCH('Buku Besar'!A8010,Akun,0)),""))</f>
        <v/>
      </c>
      <c r="C8010" s="2" t="str">
        <f>IF(A8010="","",IFERROR(INDEX(Keterangan,MATCH('Buku Besar'!A8010,Akun,0)),""))</f>
        <v/>
      </c>
      <c r="D8010" s="2" t="str">
        <f>IF(A8010="","",IFERROR(INDEX(Reff,MATCH('Buku Besar'!A8010,Akun,0)),""))</f>
        <v/>
      </c>
      <c r="E8010" s="331" t="str">
        <f>IF(A8010="","",IFERROR(INDEX(Penerimaan,MATCH('Buku Besar'!A8010,Akun,0)),""))</f>
        <v/>
      </c>
      <c r="F8010" s="331" t="str">
        <f>IF(A8010="","",IFERROR(INDEX(Pengeluaran,MATCH('Buku Besar'!A8010,Akun,0)),""))</f>
        <v/>
      </c>
      <c r="H8010" s="91" t="str">
        <f t="shared" si="251"/>
        <v/>
      </c>
      <c r="I8010" s="330" t="str">
        <f>IF(H8010="","",IFERROR(INDEX(Tanggal1,MATCH('Buku Besar'!H8010,Akun1,0)),""))</f>
        <v/>
      </c>
      <c r="J8010" s="2" t="str">
        <f>IF(H8010="","",IFERROR(INDEX(Keterangan1,MATCH('Buku Besar'!H8010,Akun1,0)),""))</f>
        <v/>
      </c>
      <c r="K8010" s="2" t="str">
        <f>IF(H8010="","",IFERROR(INDEX(Reff1,MATCH('Buku Besar'!H8010,Akun1,0)),""))</f>
        <v/>
      </c>
      <c r="L8010" s="331" t="str">
        <f>IF(H8010="","",IFERROR(INDEX(Penerimaan1,MATCH('Buku Besar'!H8010,Akun1,0)),""))</f>
        <v/>
      </c>
      <c r="M8010" s="331" t="str">
        <f>IF(H8010="","",IFERROR(INDEX(Pengeluaran1,MATCH('Buku Besar'!H8010,Akun1,0)),""))</f>
        <v/>
      </c>
    </row>
    <row r="8011" spans="1:13" x14ac:dyDescent="0.25">
      <c r="A8011" s="91" t="str">
        <f t="shared" si="250"/>
        <v/>
      </c>
      <c r="B8011" s="330" t="str">
        <f>IF(A8011="","",IFERROR(INDEX(Tanggal,MATCH('Buku Besar'!A8011,Akun,0)),""))</f>
        <v/>
      </c>
      <c r="C8011" s="2" t="str">
        <f>IF(A8011="","",IFERROR(INDEX(Keterangan,MATCH('Buku Besar'!A8011,Akun,0)),""))</f>
        <v/>
      </c>
      <c r="D8011" s="2" t="str">
        <f>IF(A8011="","",IFERROR(INDEX(Reff,MATCH('Buku Besar'!A8011,Akun,0)),""))</f>
        <v/>
      </c>
      <c r="E8011" s="331" t="str">
        <f>IF(A8011="","",IFERROR(INDEX(Penerimaan,MATCH('Buku Besar'!A8011,Akun,0)),""))</f>
        <v/>
      </c>
      <c r="F8011" s="331" t="str">
        <f>IF(A8011="","",IFERROR(INDEX(Pengeluaran,MATCH('Buku Besar'!A8011,Akun,0)),""))</f>
        <v/>
      </c>
      <c r="H8011" s="91" t="str">
        <f t="shared" si="251"/>
        <v/>
      </c>
      <c r="I8011" s="330" t="str">
        <f>IF(H8011="","",IFERROR(INDEX(Tanggal1,MATCH('Buku Besar'!H8011,Akun1,0)),""))</f>
        <v/>
      </c>
      <c r="J8011" s="2" t="str">
        <f>IF(H8011="","",IFERROR(INDEX(Keterangan1,MATCH('Buku Besar'!H8011,Akun1,0)),""))</f>
        <v/>
      </c>
      <c r="K8011" s="2" t="str">
        <f>IF(H8011="","",IFERROR(INDEX(Reff1,MATCH('Buku Besar'!H8011,Akun1,0)),""))</f>
        <v/>
      </c>
      <c r="L8011" s="331" t="str">
        <f>IF(H8011="","",IFERROR(INDEX(Penerimaan1,MATCH('Buku Besar'!H8011,Akun1,0)),""))</f>
        <v/>
      </c>
      <c r="M8011" s="331" t="str">
        <f>IF(H8011="","",IFERROR(INDEX(Pengeluaran1,MATCH('Buku Besar'!H8011,Akun1,0)),""))</f>
        <v/>
      </c>
    </row>
    <row r="8012" spans="1:13" x14ac:dyDescent="0.25">
      <c r="A8012" s="91" t="str">
        <f t="shared" si="250"/>
        <v/>
      </c>
      <c r="B8012" s="330" t="str">
        <f>IF(A8012="","",IFERROR(INDEX(Tanggal,MATCH('Buku Besar'!A8012,Akun,0)),""))</f>
        <v/>
      </c>
      <c r="C8012" s="2" t="str">
        <f>IF(A8012="","",IFERROR(INDEX(Keterangan,MATCH('Buku Besar'!A8012,Akun,0)),""))</f>
        <v/>
      </c>
      <c r="D8012" s="2" t="str">
        <f>IF(A8012="","",IFERROR(INDEX(Reff,MATCH('Buku Besar'!A8012,Akun,0)),""))</f>
        <v/>
      </c>
      <c r="E8012" s="331" t="str">
        <f>IF(A8012="","",IFERROR(INDEX(Penerimaan,MATCH('Buku Besar'!A8012,Akun,0)),""))</f>
        <v/>
      </c>
      <c r="F8012" s="331" t="str">
        <f>IF(A8012="","",IFERROR(INDEX(Pengeluaran,MATCH('Buku Besar'!A8012,Akun,0)),""))</f>
        <v/>
      </c>
      <c r="H8012" s="91" t="str">
        <f t="shared" si="251"/>
        <v/>
      </c>
      <c r="I8012" s="330" t="str">
        <f>IF(H8012="","",IFERROR(INDEX(Tanggal1,MATCH('Buku Besar'!H8012,Akun1,0)),""))</f>
        <v/>
      </c>
      <c r="J8012" s="2" t="str">
        <f>IF(H8012="","",IFERROR(INDEX(Keterangan1,MATCH('Buku Besar'!H8012,Akun1,0)),""))</f>
        <v/>
      </c>
      <c r="K8012" s="2" t="str">
        <f>IF(H8012="","",IFERROR(INDEX(Reff1,MATCH('Buku Besar'!H8012,Akun1,0)),""))</f>
        <v/>
      </c>
      <c r="L8012" s="331" t="str">
        <f>IF(H8012="","",IFERROR(INDEX(Penerimaan1,MATCH('Buku Besar'!H8012,Akun1,0)),""))</f>
        <v/>
      </c>
      <c r="M8012" s="331" t="str">
        <f>IF(H8012="","",IFERROR(INDEX(Pengeluaran1,MATCH('Buku Besar'!H8012,Akun1,0)),""))</f>
        <v/>
      </c>
    </row>
    <row r="8013" spans="1:13" x14ac:dyDescent="0.25">
      <c r="A8013" s="91" t="str">
        <f t="shared" si="250"/>
        <v/>
      </c>
      <c r="B8013" s="330" t="str">
        <f>IF(A8013="","",IFERROR(INDEX(Tanggal,MATCH('Buku Besar'!A8013,Akun,0)),""))</f>
        <v/>
      </c>
      <c r="C8013" s="2" t="str">
        <f>IF(A8013="","",IFERROR(INDEX(Keterangan,MATCH('Buku Besar'!A8013,Akun,0)),""))</f>
        <v/>
      </c>
      <c r="D8013" s="2" t="str">
        <f>IF(A8013="","",IFERROR(INDEX(Reff,MATCH('Buku Besar'!A8013,Akun,0)),""))</f>
        <v/>
      </c>
      <c r="E8013" s="331" t="str">
        <f>IF(A8013="","",IFERROR(INDEX(Penerimaan,MATCH('Buku Besar'!A8013,Akun,0)),""))</f>
        <v/>
      </c>
      <c r="F8013" s="331" t="str">
        <f>IF(A8013="","",IFERROR(INDEX(Pengeluaran,MATCH('Buku Besar'!A8013,Akun,0)),""))</f>
        <v/>
      </c>
      <c r="H8013" s="91" t="str">
        <f t="shared" si="251"/>
        <v/>
      </c>
      <c r="I8013" s="330" t="str">
        <f>IF(H8013="","",IFERROR(INDEX(Tanggal1,MATCH('Buku Besar'!H8013,Akun1,0)),""))</f>
        <v/>
      </c>
      <c r="J8013" s="2" t="str">
        <f>IF(H8013="","",IFERROR(INDEX(Keterangan1,MATCH('Buku Besar'!H8013,Akun1,0)),""))</f>
        <v/>
      </c>
      <c r="K8013" s="2" t="str">
        <f>IF(H8013="","",IFERROR(INDEX(Reff1,MATCH('Buku Besar'!H8013,Akun1,0)),""))</f>
        <v/>
      </c>
      <c r="L8013" s="331" t="str">
        <f>IF(H8013="","",IFERROR(INDEX(Penerimaan1,MATCH('Buku Besar'!H8013,Akun1,0)),""))</f>
        <v/>
      </c>
      <c r="M8013" s="331" t="str">
        <f>IF(H8013="","",IFERROR(INDEX(Pengeluaran1,MATCH('Buku Besar'!H8013,Akun1,0)),""))</f>
        <v/>
      </c>
    </row>
    <row r="8014" spans="1:13" x14ac:dyDescent="0.25">
      <c r="A8014" s="91" t="str">
        <f t="shared" si="250"/>
        <v/>
      </c>
      <c r="B8014" s="330" t="str">
        <f>IF(A8014="","",IFERROR(INDEX(Tanggal,MATCH('Buku Besar'!A8014,Akun,0)),""))</f>
        <v/>
      </c>
      <c r="C8014" s="2" t="str">
        <f>IF(A8014="","",IFERROR(INDEX(Keterangan,MATCH('Buku Besar'!A8014,Akun,0)),""))</f>
        <v/>
      </c>
      <c r="D8014" s="2" t="str">
        <f>IF(A8014="","",IFERROR(INDEX(Reff,MATCH('Buku Besar'!A8014,Akun,0)),""))</f>
        <v/>
      </c>
      <c r="E8014" s="331" t="str">
        <f>IF(A8014="","",IFERROR(INDEX(Penerimaan,MATCH('Buku Besar'!A8014,Akun,0)),""))</f>
        <v/>
      </c>
      <c r="F8014" s="331" t="str">
        <f>IF(A8014="","",IFERROR(INDEX(Pengeluaran,MATCH('Buku Besar'!A8014,Akun,0)),""))</f>
        <v/>
      </c>
      <c r="H8014" s="91" t="str">
        <f t="shared" si="251"/>
        <v/>
      </c>
      <c r="I8014" s="330" t="str">
        <f>IF(H8014="","",IFERROR(INDEX(Tanggal1,MATCH('Buku Besar'!H8014,Akun1,0)),""))</f>
        <v/>
      </c>
      <c r="J8014" s="2" t="str">
        <f>IF(H8014="","",IFERROR(INDEX(Keterangan1,MATCH('Buku Besar'!H8014,Akun1,0)),""))</f>
        <v/>
      </c>
      <c r="K8014" s="2" t="str">
        <f>IF(H8014="","",IFERROR(INDEX(Reff1,MATCH('Buku Besar'!H8014,Akun1,0)),""))</f>
        <v/>
      </c>
      <c r="L8014" s="331" t="str">
        <f>IF(H8014="","",IFERROR(INDEX(Penerimaan1,MATCH('Buku Besar'!H8014,Akun1,0)),""))</f>
        <v/>
      </c>
      <c r="M8014" s="331" t="str">
        <f>IF(H8014="","",IFERROR(INDEX(Pengeluaran1,MATCH('Buku Besar'!H8014,Akun1,0)),""))</f>
        <v/>
      </c>
    </row>
    <row r="8015" spans="1:13" x14ac:dyDescent="0.25">
      <c r="A8015" s="91" t="str">
        <f t="shared" si="250"/>
        <v/>
      </c>
      <c r="B8015" s="330" t="str">
        <f>IF(A8015="","",IFERROR(INDEX(Tanggal,MATCH('Buku Besar'!A8015,Akun,0)),""))</f>
        <v/>
      </c>
      <c r="C8015" s="2" t="str">
        <f>IF(A8015="","",IFERROR(INDEX(Keterangan,MATCH('Buku Besar'!A8015,Akun,0)),""))</f>
        <v/>
      </c>
      <c r="D8015" s="2" t="str">
        <f>IF(A8015="","",IFERROR(INDEX(Reff,MATCH('Buku Besar'!A8015,Akun,0)),""))</f>
        <v/>
      </c>
      <c r="E8015" s="331" t="str">
        <f>IF(A8015="","",IFERROR(INDEX(Penerimaan,MATCH('Buku Besar'!A8015,Akun,0)),""))</f>
        <v/>
      </c>
      <c r="F8015" s="331" t="str">
        <f>IF(A8015="","",IFERROR(INDEX(Pengeluaran,MATCH('Buku Besar'!A8015,Akun,0)),""))</f>
        <v/>
      </c>
      <c r="H8015" s="91" t="str">
        <f t="shared" si="251"/>
        <v/>
      </c>
      <c r="I8015" s="330" t="str">
        <f>IF(H8015="","",IFERROR(INDEX(Tanggal1,MATCH('Buku Besar'!H8015,Akun1,0)),""))</f>
        <v/>
      </c>
      <c r="J8015" s="2" t="str">
        <f>IF(H8015="","",IFERROR(INDEX(Keterangan1,MATCH('Buku Besar'!H8015,Akun1,0)),""))</f>
        <v/>
      </c>
      <c r="K8015" s="2" t="str">
        <f>IF(H8015="","",IFERROR(INDEX(Reff1,MATCH('Buku Besar'!H8015,Akun1,0)),""))</f>
        <v/>
      </c>
      <c r="L8015" s="331" t="str">
        <f>IF(H8015="","",IFERROR(INDEX(Penerimaan1,MATCH('Buku Besar'!H8015,Akun1,0)),""))</f>
        <v/>
      </c>
      <c r="M8015" s="331" t="str">
        <f>IF(H8015="","",IFERROR(INDEX(Pengeluaran1,MATCH('Buku Besar'!H8015,Akun1,0)),""))</f>
        <v/>
      </c>
    </row>
    <row r="8016" spans="1:13" x14ac:dyDescent="0.25">
      <c r="A8016" s="91" t="str">
        <f t="shared" si="250"/>
        <v/>
      </c>
      <c r="B8016" s="330" t="str">
        <f>IF(A8016="","",IFERROR(INDEX(Tanggal,MATCH('Buku Besar'!A8016,Akun,0)),""))</f>
        <v/>
      </c>
      <c r="C8016" s="2" t="str">
        <f>IF(A8016="","",IFERROR(INDEX(Keterangan,MATCH('Buku Besar'!A8016,Akun,0)),""))</f>
        <v/>
      </c>
      <c r="D8016" s="2" t="str">
        <f>IF(A8016="","",IFERROR(INDEX(Reff,MATCH('Buku Besar'!A8016,Akun,0)),""))</f>
        <v/>
      </c>
      <c r="E8016" s="331" t="str">
        <f>IF(A8016="","",IFERROR(INDEX(Penerimaan,MATCH('Buku Besar'!A8016,Akun,0)),""))</f>
        <v/>
      </c>
      <c r="F8016" s="331" t="str">
        <f>IF(A8016="","",IFERROR(INDEX(Pengeluaran,MATCH('Buku Besar'!A8016,Akun,0)),""))</f>
        <v/>
      </c>
      <c r="H8016" s="91" t="str">
        <f t="shared" si="251"/>
        <v/>
      </c>
      <c r="I8016" s="330" t="str">
        <f>IF(H8016="","",IFERROR(INDEX(Tanggal1,MATCH('Buku Besar'!H8016,Akun1,0)),""))</f>
        <v/>
      </c>
      <c r="J8016" s="2" t="str">
        <f>IF(H8016="","",IFERROR(INDEX(Keterangan1,MATCH('Buku Besar'!H8016,Akun1,0)),""))</f>
        <v/>
      </c>
      <c r="K8016" s="2" t="str">
        <f>IF(H8016="","",IFERROR(INDEX(Reff1,MATCH('Buku Besar'!H8016,Akun1,0)),""))</f>
        <v/>
      </c>
      <c r="L8016" s="331" t="str">
        <f>IF(H8016="","",IFERROR(INDEX(Penerimaan1,MATCH('Buku Besar'!H8016,Akun1,0)),""))</f>
        <v/>
      </c>
      <c r="M8016" s="331" t="str">
        <f>IF(H8016="","",IFERROR(INDEX(Pengeluaran1,MATCH('Buku Besar'!H8016,Akun1,0)),""))</f>
        <v/>
      </c>
    </row>
    <row r="8017" spans="1:13" x14ac:dyDescent="0.25">
      <c r="A8017" s="91" t="str">
        <f t="shared" si="250"/>
        <v/>
      </c>
      <c r="B8017" s="330" t="str">
        <f>IF(A8017="","",IFERROR(INDEX(Tanggal,MATCH('Buku Besar'!A8017,Akun,0)),""))</f>
        <v/>
      </c>
      <c r="C8017" s="2" t="str">
        <f>IF(A8017="","",IFERROR(INDEX(Keterangan,MATCH('Buku Besar'!A8017,Akun,0)),""))</f>
        <v/>
      </c>
      <c r="D8017" s="2" t="str">
        <f>IF(A8017="","",IFERROR(INDEX(Reff,MATCH('Buku Besar'!A8017,Akun,0)),""))</f>
        <v/>
      </c>
      <c r="E8017" s="331" t="str">
        <f>IF(A8017="","",IFERROR(INDEX(Penerimaan,MATCH('Buku Besar'!A8017,Akun,0)),""))</f>
        <v/>
      </c>
      <c r="F8017" s="331" t="str">
        <f>IF(A8017="","",IFERROR(INDEX(Pengeluaran,MATCH('Buku Besar'!A8017,Akun,0)),""))</f>
        <v/>
      </c>
      <c r="H8017" s="91" t="str">
        <f t="shared" si="251"/>
        <v/>
      </c>
      <c r="I8017" s="330" t="str">
        <f>IF(H8017="","",IFERROR(INDEX(Tanggal1,MATCH('Buku Besar'!H8017,Akun1,0)),""))</f>
        <v/>
      </c>
      <c r="J8017" s="2" t="str">
        <f>IF(H8017="","",IFERROR(INDEX(Keterangan1,MATCH('Buku Besar'!H8017,Akun1,0)),""))</f>
        <v/>
      </c>
      <c r="K8017" s="2" t="str">
        <f>IF(H8017="","",IFERROR(INDEX(Reff1,MATCH('Buku Besar'!H8017,Akun1,0)),""))</f>
        <v/>
      </c>
      <c r="L8017" s="331" t="str">
        <f>IF(H8017="","",IFERROR(INDEX(Penerimaan1,MATCH('Buku Besar'!H8017,Akun1,0)),""))</f>
        <v/>
      </c>
      <c r="M8017" s="331" t="str">
        <f>IF(H8017="","",IFERROR(INDEX(Pengeluaran1,MATCH('Buku Besar'!H8017,Akun1,0)),""))</f>
        <v/>
      </c>
    </row>
    <row r="8018" spans="1:13" x14ac:dyDescent="0.25">
      <c r="A8018" s="91" t="str">
        <f t="shared" si="250"/>
        <v/>
      </c>
      <c r="B8018" s="330" t="str">
        <f>IF(A8018="","",IFERROR(INDEX(Tanggal,MATCH('Buku Besar'!A8018,Akun,0)),""))</f>
        <v/>
      </c>
      <c r="C8018" s="2" t="str">
        <f>IF(A8018="","",IFERROR(INDEX(Keterangan,MATCH('Buku Besar'!A8018,Akun,0)),""))</f>
        <v/>
      </c>
      <c r="D8018" s="2" t="str">
        <f>IF(A8018="","",IFERROR(INDEX(Reff,MATCH('Buku Besar'!A8018,Akun,0)),""))</f>
        <v/>
      </c>
      <c r="E8018" s="331" t="str">
        <f>IF(A8018="","",IFERROR(INDEX(Penerimaan,MATCH('Buku Besar'!A8018,Akun,0)),""))</f>
        <v/>
      </c>
      <c r="F8018" s="331" t="str">
        <f>IF(A8018="","",IFERROR(INDEX(Pengeluaran,MATCH('Buku Besar'!A8018,Akun,0)),""))</f>
        <v/>
      </c>
      <c r="H8018" s="91" t="str">
        <f t="shared" si="251"/>
        <v/>
      </c>
      <c r="I8018" s="330" t="str">
        <f>IF(H8018="","",IFERROR(INDEX(Tanggal1,MATCH('Buku Besar'!H8018,Akun1,0)),""))</f>
        <v/>
      </c>
      <c r="J8018" s="2" t="str">
        <f>IF(H8018="","",IFERROR(INDEX(Keterangan1,MATCH('Buku Besar'!H8018,Akun1,0)),""))</f>
        <v/>
      </c>
      <c r="K8018" s="2" t="str">
        <f>IF(H8018="","",IFERROR(INDEX(Reff1,MATCH('Buku Besar'!H8018,Akun1,0)),""))</f>
        <v/>
      </c>
      <c r="L8018" s="331" t="str">
        <f>IF(H8018="","",IFERROR(INDEX(Penerimaan1,MATCH('Buku Besar'!H8018,Akun1,0)),""))</f>
        <v/>
      </c>
      <c r="M8018" s="331" t="str">
        <f>IF(H8018="","",IFERROR(INDEX(Pengeluaran1,MATCH('Buku Besar'!H8018,Akun1,0)),""))</f>
        <v/>
      </c>
    </row>
    <row r="8019" spans="1:13" x14ac:dyDescent="0.25">
      <c r="A8019" s="91" t="str">
        <f t="shared" si="250"/>
        <v/>
      </c>
      <c r="B8019" s="330" t="str">
        <f>IF(A8019="","",IFERROR(INDEX(Tanggal,MATCH('Buku Besar'!A8019,Akun,0)),""))</f>
        <v/>
      </c>
      <c r="C8019" s="2" t="str">
        <f>IF(A8019="","",IFERROR(INDEX(Keterangan,MATCH('Buku Besar'!A8019,Akun,0)),""))</f>
        <v/>
      </c>
      <c r="D8019" s="2" t="str">
        <f>IF(A8019="","",IFERROR(INDEX(Reff,MATCH('Buku Besar'!A8019,Akun,0)),""))</f>
        <v/>
      </c>
      <c r="E8019" s="331" t="str">
        <f>IF(A8019="","",IFERROR(INDEX(Penerimaan,MATCH('Buku Besar'!A8019,Akun,0)),""))</f>
        <v/>
      </c>
      <c r="F8019" s="331" t="str">
        <f>IF(A8019="","",IFERROR(INDEX(Pengeluaran,MATCH('Buku Besar'!A8019,Akun,0)),""))</f>
        <v/>
      </c>
      <c r="H8019" s="91" t="str">
        <f t="shared" si="251"/>
        <v/>
      </c>
      <c r="I8019" s="330" t="str">
        <f>IF(H8019="","",IFERROR(INDEX(Tanggal1,MATCH('Buku Besar'!H8019,Akun1,0)),""))</f>
        <v/>
      </c>
      <c r="J8019" s="2" t="str">
        <f>IF(H8019="","",IFERROR(INDEX(Keterangan1,MATCH('Buku Besar'!H8019,Akun1,0)),""))</f>
        <v/>
      </c>
      <c r="K8019" s="2" t="str">
        <f>IF(H8019="","",IFERROR(INDEX(Reff1,MATCH('Buku Besar'!H8019,Akun1,0)),""))</f>
        <v/>
      </c>
      <c r="L8019" s="331" t="str">
        <f>IF(H8019="","",IFERROR(INDEX(Penerimaan1,MATCH('Buku Besar'!H8019,Akun1,0)),""))</f>
        <v/>
      </c>
      <c r="M8019" s="331" t="str">
        <f>IF(H8019="","",IFERROR(INDEX(Pengeluaran1,MATCH('Buku Besar'!H8019,Akun1,0)),""))</f>
        <v/>
      </c>
    </row>
    <row r="8020" spans="1:13" x14ac:dyDescent="0.25">
      <c r="A8020" s="91" t="str">
        <f t="shared" si="250"/>
        <v/>
      </c>
      <c r="B8020" s="330" t="str">
        <f>IF(A8020="","",IFERROR(INDEX(Tanggal,MATCH('Buku Besar'!A8020,Akun,0)),""))</f>
        <v/>
      </c>
      <c r="C8020" s="2" t="str">
        <f>IF(A8020="","",IFERROR(INDEX(Keterangan,MATCH('Buku Besar'!A8020,Akun,0)),""))</f>
        <v/>
      </c>
      <c r="D8020" s="2" t="str">
        <f>IF(A8020="","",IFERROR(INDEX(Reff,MATCH('Buku Besar'!A8020,Akun,0)),""))</f>
        <v/>
      </c>
      <c r="E8020" s="331" t="str">
        <f>IF(A8020="","",IFERROR(INDEX(Penerimaan,MATCH('Buku Besar'!A8020,Akun,0)),""))</f>
        <v/>
      </c>
      <c r="F8020" s="331" t="str">
        <f>IF(A8020="","",IFERROR(INDEX(Pengeluaran,MATCH('Buku Besar'!A8020,Akun,0)),""))</f>
        <v/>
      </c>
      <c r="H8020" s="91" t="str">
        <f t="shared" si="251"/>
        <v/>
      </c>
      <c r="I8020" s="330" t="str">
        <f>IF(H8020="","",IFERROR(INDEX(Tanggal1,MATCH('Buku Besar'!H8020,Akun1,0)),""))</f>
        <v/>
      </c>
      <c r="J8020" s="2" t="str">
        <f>IF(H8020="","",IFERROR(INDEX(Keterangan1,MATCH('Buku Besar'!H8020,Akun1,0)),""))</f>
        <v/>
      </c>
      <c r="K8020" s="2" t="str">
        <f>IF(H8020="","",IFERROR(INDEX(Reff1,MATCH('Buku Besar'!H8020,Akun1,0)),""))</f>
        <v/>
      </c>
      <c r="L8020" s="331" t="str">
        <f>IF(H8020="","",IFERROR(INDEX(Penerimaan1,MATCH('Buku Besar'!H8020,Akun1,0)),""))</f>
        <v/>
      </c>
      <c r="M8020" s="331" t="str">
        <f>IF(H8020="","",IFERROR(INDEX(Pengeluaran1,MATCH('Buku Besar'!H8020,Akun1,0)),""))</f>
        <v/>
      </c>
    </row>
    <row r="8021" spans="1:13" x14ac:dyDescent="0.25">
      <c r="A8021" s="91" t="str">
        <f t="shared" si="250"/>
        <v/>
      </c>
      <c r="B8021" s="330" t="str">
        <f>IF(A8021="","",IFERROR(INDEX(Tanggal,MATCH('Buku Besar'!A8021,Akun,0)),""))</f>
        <v/>
      </c>
      <c r="C8021" s="2" t="str">
        <f>IF(A8021="","",IFERROR(INDEX(Keterangan,MATCH('Buku Besar'!A8021,Akun,0)),""))</f>
        <v/>
      </c>
      <c r="D8021" s="2" t="str">
        <f>IF(A8021="","",IFERROR(INDEX(Reff,MATCH('Buku Besar'!A8021,Akun,0)),""))</f>
        <v/>
      </c>
      <c r="E8021" s="331" t="str">
        <f>IF(A8021="","",IFERROR(INDEX(Penerimaan,MATCH('Buku Besar'!A8021,Akun,0)),""))</f>
        <v/>
      </c>
      <c r="F8021" s="331" t="str">
        <f>IF(A8021="","",IFERROR(INDEX(Pengeluaran,MATCH('Buku Besar'!A8021,Akun,0)),""))</f>
        <v/>
      </c>
      <c r="H8021" s="91" t="str">
        <f t="shared" si="251"/>
        <v/>
      </c>
      <c r="I8021" s="330" t="str">
        <f>IF(H8021="","",IFERROR(INDEX(Tanggal1,MATCH('Buku Besar'!H8021,Akun1,0)),""))</f>
        <v/>
      </c>
      <c r="J8021" s="2" t="str">
        <f>IF(H8021="","",IFERROR(INDEX(Keterangan1,MATCH('Buku Besar'!H8021,Akun1,0)),""))</f>
        <v/>
      </c>
      <c r="K8021" s="2" t="str">
        <f>IF(H8021="","",IFERROR(INDEX(Reff1,MATCH('Buku Besar'!H8021,Akun1,0)),""))</f>
        <v/>
      </c>
      <c r="L8021" s="331" t="str">
        <f>IF(H8021="","",IFERROR(INDEX(Penerimaan1,MATCH('Buku Besar'!H8021,Akun1,0)),""))</f>
        <v/>
      </c>
      <c r="M8021" s="331" t="str">
        <f>IF(H8021="","",IFERROR(INDEX(Pengeluaran1,MATCH('Buku Besar'!H8021,Akun1,0)),""))</f>
        <v/>
      </c>
    </row>
    <row r="8022" spans="1:13" x14ac:dyDescent="0.25">
      <c r="A8022" s="91" t="str">
        <f t="shared" si="250"/>
        <v/>
      </c>
      <c r="B8022" s="330" t="str">
        <f>IF(A8022="","",IFERROR(INDEX(Tanggal,MATCH('Buku Besar'!A8022,Akun,0)),""))</f>
        <v/>
      </c>
      <c r="C8022" s="2" t="str">
        <f>IF(A8022="","",IFERROR(INDEX(Keterangan,MATCH('Buku Besar'!A8022,Akun,0)),""))</f>
        <v/>
      </c>
      <c r="D8022" s="2" t="str">
        <f>IF(A8022="","",IFERROR(INDEX(Reff,MATCH('Buku Besar'!A8022,Akun,0)),""))</f>
        <v/>
      </c>
      <c r="E8022" s="331" t="str">
        <f>IF(A8022="","",IFERROR(INDEX(Penerimaan,MATCH('Buku Besar'!A8022,Akun,0)),""))</f>
        <v/>
      </c>
      <c r="F8022" s="331" t="str">
        <f>IF(A8022="","",IFERROR(INDEX(Pengeluaran,MATCH('Buku Besar'!A8022,Akun,0)),""))</f>
        <v/>
      </c>
      <c r="H8022" s="91" t="str">
        <f t="shared" si="251"/>
        <v/>
      </c>
      <c r="I8022" s="330" t="str">
        <f>IF(H8022="","",IFERROR(INDEX(Tanggal1,MATCH('Buku Besar'!H8022,Akun1,0)),""))</f>
        <v/>
      </c>
      <c r="J8022" s="2" t="str">
        <f>IF(H8022="","",IFERROR(INDEX(Keterangan1,MATCH('Buku Besar'!H8022,Akun1,0)),""))</f>
        <v/>
      </c>
      <c r="K8022" s="2" t="str">
        <f>IF(H8022="","",IFERROR(INDEX(Reff1,MATCH('Buku Besar'!H8022,Akun1,0)),""))</f>
        <v/>
      </c>
      <c r="L8022" s="331" t="str">
        <f>IF(H8022="","",IFERROR(INDEX(Penerimaan1,MATCH('Buku Besar'!H8022,Akun1,0)),""))</f>
        <v/>
      </c>
      <c r="M8022" s="331" t="str">
        <f>IF(H8022="","",IFERROR(INDEX(Pengeluaran1,MATCH('Buku Besar'!H8022,Akun1,0)),""))</f>
        <v/>
      </c>
    </row>
    <row r="8023" spans="1:13" x14ac:dyDescent="0.25">
      <c r="A8023" s="91" t="str">
        <f t="shared" si="250"/>
        <v/>
      </c>
      <c r="B8023" s="330" t="str">
        <f>IF(A8023="","",IFERROR(INDEX(Tanggal,MATCH('Buku Besar'!A8023,Akun,0)),""))</f>
        <v/>
      </c>
      <c r="C8023" s="2" t="str">
        <f>IF(A8023="","",IFERROR(INDEX(Keterangan,MATCH('Buku Besar'!A8023,Akun,0)),""))</f>
        <v/>
      </c>
      <c r="D8023" s="2" t="str">
        <f>IF(A8023="","",IFERROR(INDEX(Reff,MATCH('Buku Besar'!A8023,Akun,0)),""))</f>
        <v/>
      </c>
      <c r="E8023" s="331" t="str">
        <f>IF(A8023="","",IFERROR(INDEX(Penerimaan,MATCH('Buku Besar'!A8023,Akun,0)),""))</f>
        <v/>
      </c>
      <c r="F8023" s="331" t="str">
        <f>IF(A8023="","",IFERROR(INDEX(Pengeluaran,MATCH('Buku Besar'!A8023,Akun,0)),""))</f>
        <v/>
      </c>
      <c r="H8023" s="91" t="str">
        <f t="shared" si="251"/>
        <v/>
      </c>
      <c r="I8023" s="330" t="str">
        <f>IF(H8023="","",IFERROR(INDEX(Tanggal1,MATCH('Buku Besar'!H8023,Akun1,0)),""))</f>
        <v/>
      </c>
      <c r="J8023" s="2" t="str">
        <f>IF(H8023="","",IFERROR(INDEX(Keterangan1,MATCH('Buku Besar'!H8023,Akun1,0)),""))</f>
        <v/>
      </c>
      <c r="K8023" s="2" t="str">
        <f>IF(H8023="","",IFERROR(INDEX(Reff1,MATCH('Buku Besar'!H8023,Akun1,0)),""))</f>
        <v/>
      </c>
      <c r="L8023" s="331" t="str">
        <f>IF(H8023="","",IFERROR(INDEX(Penerimaan1,MATCH('Buku Besar'!H8023,Akun1,0)),""))</f>
        <v/>
      </c>
      <c r="M8023" s="331" t="str">
        <f>IF(H8023="","",IFERROR(INDEX(Pengeluaran1,MATCH('Buku Besar'!H8023,Akun1,0)),""))</f>
        <v/>
      </c>
    </row>
    <row r="8024" spans="1:13" x14ac:dyDescent="0.25">
      <c r="A8024" s="91" t="str">
        <f t="shared" si="250"/>
        <v/>
      </c>
      <c r="B8024" s="330" t="str">
        <f>IF(A8024="","",IFERROR(INDEX(Tanggal,MATCH('Buku Besar'!A8024,Akun,0)),""))</f>
        <v/>
      </c>
      <c r="C8024" s="2" t="str">
        <f>IF(A8024="","",IFERROR(INDEX(Keterangan,MATCH('Buku Besar'!A8024,Akun,0)),""))</f>
        <v/>
      </c>
      <c r="D8024" s="2" t="str">
        <f>IF(A8024="","",IFERROR(INDEX(Reff,MATCH('Buku Besar'!A8024,Akun,0)),""))</f>
        <v/>
      </c>
      <c r="E8024" s="331" t="str">
        <f>IF(A8024="","",IFERROR(INDEX(Penerimaan,MATCH('Buku Besar'!A8024,Akun,0)),""))</f>
        <v/>
      </c>
      <c r="F8024" s="331" t="str">
        <f>IF(A8024="","",IFERROR(INDEX(Pengeluaran,MATCH('Buku Besar'!A8024,Akun,0)),""))</f>
        <v/>
      </c>
      <c r="H8024" s="91" t="str">
        <f t="shared" si="251"/>
        <v/>
      </c>
      <c r="I8024" s="330" t="str">
        <f>IF(H8024="","",IFERROR(INDEX(Tanggal1,MATCH('Buku Besar'!H8024,Akun1,0)),""))</f>
        <v/>
      </c>
      <c r="J8024" s="2" t="str">
        <f>IF(H8024="","",IFERROR(INDEX(Keterangan1,MATCH('Buku Besar'!H8024,Akun1,0)),""))</f>
        <v/>
      </c>
      <c r="K8024" s="2" t="str">
        <f>IF(H8024="","",IFERROR(INDEX(Reff1,MATCH('Buku Besar'!H8024,Akun1,0)),""))</f>
        <v/>
      </c>
      <c r="L8024" s="331" t="str">
        <f>IF(H8024="","",IFERROR(INDEX(Penerimaan1,MATCH('Buku Besar'!H8024,Akun1,0)),""))</f>
        <v/>
      </c>
      <c r="M8024" s="331" t="str">
        <f>IF(H8024="","",IFERROR(INDEX(Pengeluaran1,MATCH('Buku Besar'!H8024,Akun1,0)),""))</f>
        <v/>
      </c>
    </row>
    <row r="8025" spans="1:13" x14ac:dyDescent="0.25">
      <c r="A8025" s="91" t="str">
        <f t="shared" si="250"/>
        <v/>
      </c>
      <c r="B8025" s="330" t="str">
        <f>IF(A8025="","",IFERROR(INDEX(Tanggal,MATCH('Buku Besar'!A8025,Akun,0)),""))</f>
        <v/>
      </c>
      <c r="C8025" s="2" t="str">
        <f>IF(A8025="","",IFERROR(INDEX(Keterangan,MATCH('Buku Besar'!A8025,Akun,0)),""))</f>
        <v/>
      </c>
      <c r="D8025" s="2" t="str">
        <f>IF(A8025="","",IFERROR(INDEX(Reff,MATCH('Buku Besar'!A8025,Akun,0)),""))</f>
        <v/>
      </c>
      <c r="E8025" s="331" t="str">
        <f>IF(A8025="","",IFERROR(INDEX(Penerimaan,MATCH('Buku Besar'!A8025,Akun,0)),""))</f>
        <v/>
      </c>
      <c r="F8025" s="331" t="str">
        <f>IF(A8025="","",IFERROR(INDEX(Pengeluaran,MATCH('Buku Besar'!A8025,Akun,0)),""))</f>
        <v/>
      </c>
      <c r="H8025" s="91" t="str">
        <f t="shared" si="251"/>
        <v/>
      </c>
      <c r="I8025" s="330" t="str">
        <f>IF(H8025="","",IFERROR(INDEX(Tanggal1,MATCH('Buku Besar'!H8025,Akun1,0)),""))</f>
        <v/>
      </c>
      <c r="J8025" s="2" t="str">
        <f>IF(H8025="","",IFERROR(INDEX(Keterangan1,MATCH('Buku Besar'!H8025,Akun1,0)),""))</f>
        <v/>
      </c>
      <c r="K8025" s="2" t="str">
        <f>IF(H8025="","",IFERROR(INDEX(Reff1,MATCH('Buku Besar'!H8025,Akun1,0)),""))</f>
        <v/>
      </c>
      <c r="L8025" s="331" t="str">
        <f>IF(H8025="","",IFERROR(INDEX(Penerimaan1,MATCH('Buku Besar'!H8025,Akun1,0)),""))</f>
        <v/>
      </c>
      <c r="M8025" s="331" t="str">
        <f>IF(H8025="","",IFERROR(INDEX(Pengeluaran1,MATCH('Buku Besar'!H8025,Akun1,0)),""))</f>
        <v/>
      </c>
    </row>
    <row r="8026" spans="1:13" x14ac:dyDescent="0.25">
      <c r="A8026" s="91" t="str">
        <f t="shared" si="250"/>
        <v/>
      </c>
      <c r="B8026" s="330" t="str">
        <f>IF(A8026="","",IFERROR(INDEX(Tanggal,MATCH('Buku Besar'!A8026,Akun,0)),""))</f>
        <v/>
      </c>
      <c r="C8026" s="2" t="str">
        <f>IF(A8026="","",IFERROR(INDEX(Keterangan,MATCH('Buku Besar'!A8026,Akun,0)),""))</f>
        <v/>
      </c>
      <c r="D8026" s="2" t="str">
        <f>IF(A8026="","",IFERROR(INDEX(Reff,MATCH('Buku Besar'!A8026,Akun,0)),""))</f>
        <v/>
      </c>
      <c r="E8026" s="331" t="str">
        <f>IF(A8026="","",IFERROR(INDEX(Penerimaan,MATCH('Buku Besar'!A8026,Akun,0)),""))</f>
        <v/>
      </c>
      <c r="F8026" s="331" t="str">
        <f>IF(A8026="","",IFERROR(INDEX(Pengeluaran,MATCH('Buku Besar'!A8026,Akun,0)),""))</f>
        <v/>
      </c>
      <c r="H8026" s="91" t="str">
        <f t="shared" si="251"/>
        <v/>
      </c>
      <c r="I8026" s="330" t="str">
        <f>IF(H8026="","",IFERROR(INDEX(Tanggal1,MATCH('Buku Besar'!H8026,Akun1,0)),""))</f>
        <v/>
      </c>
      <c r="J8026" s="2" t="str">
        <f>IF(H8026="","",IFERROR(INDEX(Keterangan1,MATCH('Buku Besar'!H8026,Akun1,0)),""))</f>
        <v/>
      </c>
      <c r="K8026" s="2" t="str">
        <f>IF(H8026="","",IFERROR(INDEX(Reff1,MATCH('Buku Besar'!H8026,Akun1,0)),""))</f>
        <v/>
      </c>
      <c r="L8026" s="331" t="str">
        <f>IF(H8026="","",IFERROR(INDEX(Penerimaan1,MATCH('Buku Besar'!H8026,Akun1,0)),""))</f>
        <v/>
      </c>
      <c r="M8026" s="331" t="str">
        <f>IF(H8026="","",IFERROR(INDEX(Pengeluaran1,MATCH('Buku Besar'!H8026,Akun1,0)),""))</f>
        <v/>
      </c>
    </row>
    <row r="8027" spans="1:13" x14ac:dyDescent="0.25">
      <c r="A8027" s="91" t="str">
        <f t="shared" si="250"/>
        <v/>
      </c>
      <c r="B8027" s="330" t="str">
        <f>IF(A8027="","",IFERROR(INDEX(Tanggal,MATCH('Buku Besar'!A8027,Akun,0)),""))</f>
        <v/>
      </c>
      <c r="C8027" s="2" t="str">
        <f>IF(A8027="","",IFERROR(INDEX(Keterangan,MATCH('Buku Besar'!A8027,Akun,0)),""))</f>
        <v/>
      </c>
      <c r="D8027" s="2" t="str">
        <f>IF(A8027="","",IFERROR(INDEX(Reff,MATCH('Buku Besar'!A8027,Akun,0)),""))</f>
        <v/>
      </c>
      <c r="E8027" s="331" t="str">
        <f>IF(A8027="","",IFERROR(INDEX(Penerimaan,MATCH('Buku Besar'!A8027,Akun,0)),""))</f>
        <v/>
      </c>
      <c r="F8027" s="331" t="str">
        <f>IF(A8027="","",IFERROR(INDEX(Pengeluaran,MATCH('Buku Besar'!A8027,Akun,0)),""))</f>
        <v/>
      </c>
      <c r="H8027" s="91" t="str">
        <f t="shared" si="251"/>
        <v/>
      </c>
      <c r="I8027" s="330" t="str">
        <f>IF(H8027="","",IFERROR(INDEX(Tanggal1,MATCH('Buku Besar'!H8027,Akun1,0)),""))</f>
        <v/>
      </c>
      <c r="J8027" s="2" t="str">
        <f>IF(H8027="","",IFERROR(INDEX(Keterangan1,MATCH('Buku Besar'!H8027,Akun1,0)),""))</f>
        <v/>
      </c>
      <c r="K8027" s="2" t="str">
        <f>IF(H8027="","",IFERROR(INDEX(Reff1,MATCH('Buku Besar'!H8027,Akun1,0)),""))</f>
        <v/>
      </c>
      <c r="L8027" s="331" t="str">
        <f>IF(H8027="","",IFERROR(INDEX(Penerimaan1,MATCH('Buku Besar'!H8027,Akun1,0)),""))</f>
        <v/>
      </c>
      <c r="M8027" s="331" t="str">
        <f>IF(H8027="","",IFERROR(INDEX(Pengeluaran1,MATCH('Buku Besar'!H8027,Akun1,0)),""))</f>
        <v/>
      </c>
    </row>
    <row r="8028" spans="1:13" x14ac:dyDescent="0.25">
      <c r="A8028" s="91" t="str">
        <f t="shared" si="250"/>
        <v/>
      </c>
      <c r="B8028" s="330" t="str">
        <f>IF(A8028="","",IFERROR(INDEX(Tanggal,MATCH('Buku Besar'!A8028,Akun,0)),""))</f>
        <v/>
      </c>
      <c r="C8028" s="2" t="str">
        <f>IF(A8028="","",IFERROR(INDEX(Keterangan,MATCH('Buku Besar'!A8028,Akun,0)),""))</f>
        <v/>
      </c>
      <c r="D8028" s="2" t="str">
        <f>IF(A8028="","",IFERROR(INDEX(Reff,MATCH('Buku Besar'!A8028,Akun,0)),""))</f>
        <v/>
      </c>
      <c r="E8028" s="331" t="str">
        <f>IF(A8028="","",IFERROR(INDEX(Penerimaan,MATCH('Buku Besar'!A8028,Akun,0)),""))</f>
        <v/>
      </c>
      <c r="F8028" s="331" t="str">
        <f>IF(A8028="","",IFERROR(INDEX(Pengeluaran,MATCH('Buku Besar'!A8028,Akun,0)),""))</f>
        <v/>
      </c>
      <c r="H8028" s="91" t="str">
        <f t="shared" si="251"/>
        <v/>
      </c>
      <c r="I8028" s="330" t="str">
        <f>IF(H8028="","",IFERROR(INDEX(Tanggal1,MATCH('Buku Besar'!H8028,Akun1,0)),""))</f>
        <v/>
      </c>
      <c r="J8028" s="2" t="str">
        <f>IF(H8028="","",IFERROR(INDEX(Keterangan1,MATCH('Buku Besar'!H8028,Akun1,0)),""))</f>
        <v/>
      </c>
      <c r="K8028" s="2" t="str">
        <f>IF(H8028="","",IFERROR(INDEX(Reff1,MATCH('Buku Besar'!H8028,Akun1,0)),""))</f>
        <v/>
      </c>
      <c r="L8028" s="331" t="str">
        <f>IF(H8028="","",IFERROR(INDEX(Penerimaan1,MATCH('Buku Besar'!H8028,Akun1,0)),""))</f>
        <v/>
      </c>
      <c r="M8028" s="331" t="str">
        <f>IF(H8028="","",IFERROR(INDEX(Pengeluaran1,MATCH('Buku Besar'!H8028,Akun1,0)),""))</f>
        <v/>
      </c>
    </row>
    <row r="8029" spans="1:13" x14ac:dyDescent="0.25">
      <c r="A8029" s="91" t="str">
        <f t="shared" si="250"/>
        <v/>
      </c>
      <c r="B8029" s="330" t="str">
        <f>IF(A8029="","",IFERROR(INDEX(Tanggal,MATCH('Buku Besar'!A8029,Akun,0)),""))</f>
        <v/>
      </c>
      <c r="C8029" s="2" t="str">
        <f>IF(A8029="","",IFERROR(INDEX(Keterangan,MATCH('Buku Besar'!A8029,Akun,0)),""))</f>
        <v/>
      </c>
      <c r="D8029" s="2" t="str">
        <f>IF(A8029="","",IFERROR(INDEX(Reff,MATCH('Buku Besar'!A8029,Akun,0)),""))</f>
        <v/>
      </c>
      <c r="E8029" s="331" t="str">
        <f>IF(A8029="","",IFERROR(INDEX(Penerimaan,MATCH('Buku Besar'!A8029,Akun,0)),""))</f>
        <v/>
      </c>
      <c r="F8029" s="331" t="str">
        <f>IF(A8029="","",IFERROR(INDEX(Pengeluaran,MATCH('Buku Besar'!A8029,Akun,0)),""))</f>
        <v/>
      </c>
      <c r="H8029" s="91" t="str">
        <f t="shared" si="251"/>
        <v/>
      </c>
      <c r="I8029" s="330" t="str">
        <f>IF(H8029="","",IFERROR(INDEX(Tanggal1,MATCH('Buku Besar'!H8029,Akun1,0)),""))</f>
        <v/>
      </c>
      <c r="J8029" s="2" t="str">
        <f>IF(H8029="","",IFERROR(INDEX(Keterangan1,MATCH('Buku Besar'!H8029,Akun1,0)),""))</f>
        <v/>
      </c>
      <c r="K8029" s="2" t="str">
        <f>IF(H8029="","",IFERROR(INDEX(Reff1,MATCH('Buku Besar'!H8029,Akun1,0)),""))</f>
        <v/>
      </c>
      <c r="L8029" s="331" t="str">
        <f>IF(H8029="","",IFERROR(INDEX(Penerimaan1,MATCH('Buku Besar'!H8029,Akun1,0)),""))</f>
        <v/>
      </c>
      <c r="M8029" s="331" t="str">
        <f>IF(H8029="","",IFERROR(INDEX(Pengeluaran1,MATCH('Buku Besar'!H8029,Akun1,0)),""))</f>
        <v/>
      </c>
    </row>
    <row r="8030" spans="1:13" x14ac:dyDescent="0.25">
      <c r="A8030" s="91" t="str">
        <f t="shared" si="250"/>
        <v/>
      </c>
      <c r="B8030" s="330" t="str">
        <f>IF(A8030="","",IFERROR(INDEX(Tanggal,MATCH('Buku Besar'!A8030,Akun,0)),""))</f>
        <v/>
      </c>
      <c r="C8030" s="2" t="str">
        <f>IF(A8030="","",IFERROR(INDEX(Keterangan,MATCH('Buku Besar'!A8030,Akun,0)),""))</f>
        <v/>
      </c>
      <c r="D8030" s="2" t="str">
        <f>IF(A8030="","",IFERROR(INDEX(Reff,MATCH('Buku Besar'!A8030,Akun,0)),""))</f>
        <v/>
      </c>
      <c r="E8030" s="331" t="str">
        <f>IF(A8030="","",IFERROR(INDEX(Penerimaan,MATCH('Buku Besar'!A8030,Akun,0)),""))</f>
        <v/>
      </c>
      <c r="F8030" s="331" t="str">
        <f>IF(A8030="","",IFERROR(INDEX(Pengeluaran,MATCH('Buku Besar'!A8030,Akun,0)),""))</f>
        <v/>
      </c>
      <c r="H8030" s="91" t="str">
        <f t="shared" si="251"/>
        <v/>
      </c>
      <c r="I8030" s="330" t="str">
        <f>IF(H8030="","",IFERROR(INDEX(Tanggal1,MATCH('Buku Besar'!H8030,Akun1,0)),""))</f>
        <v/>
      </c>
      <c r="J8030" s="2" t="str">
        <f>IF(H8030="","",IFERROR(INDEX(Keterangan1,MATCH('Buku Besar'!H8030,Akun1,0)),""))</f>
        <v/>
      </c>
      <c r="K8030" s="2" t="str">
        <f>IF(H8030="","",IFERROR(INDEX(Reff1,MATCH('Buku Besar'!H8030,Akun1,0)),""))</f>
        <v/>
      </c>
      <c r="L8030" s="331" t="str">
        <f>IF(H8030="","",IFERROR(INDEX(Penerimaan1,MATCH('Buku Besar'!H8030,Akun1,0)),""))</f>
        <v/>
      </c>
      <c r="M8030" s="331" t="str">
        <f>IF(H8030="","",IFERROR(INDEX(Pengeluaran1,MATCH('Buku Besar'!H8030,Akun1,0)),""))</f>
        <v/>
      </c>
    </row>
    <row r="8031" spans="1:13" x14ac:dyDescent="0.25">
      <c r="A8031" s="91" t="str">
        <f t="shared" si="250"/>
        <v/>
      </c>
      <c r="B8031" s="330" t="str">
        <f>IF(A8031="","",IFERROR(INDEX(Tanggal,MATCH('Buku Besar'!A8031,Akun,0)),""))</f>
        <v/>
      </c>
      <c r="C8031" s="2" t="str">
        <f>IF(A8031="","",IFERROR(INDEX(Keterangan,MATCH('Buku Besar'!A8031,Akun,0)),""))</f>
        <v/>
      </c>
      <c r="D8031" s="2" t="str">
        <f>IF(A8031="","",IFERROR(INDEX(Reff,MATCH('Buku Besar'!A8031,Akun,0)),""))</f>
        <v/>
      </c>
      <c r="E8031" s="331" t="str">
        <f>IF(A8031="","",IFERROR(INDEX(Penerimaan,MATCH('Buku Besar'!A8031,Akun,0)),""))</f>
        <v/>
      </c>
      <c r="F8031" s="331" t="str">
        <f>IF(A8031="","",IFERROR(INDEX(Pengeluaran,MATCH('Buku Besar'!A8031,Akun,0)),""))</f>
        <v/>
      </c>
      <c r="H8031" s="91" t="str">
        <f t="shared" si="251"/>
        <v/>
      </c>
      <c r="I8031" s="330" t="str">
        <f>IF(H8031="","",IFERROR(INDEX(Tanggal1,MATCH('Buku Besar'!H8031,Akun1,0)),""))</f>
        <v/>
      </c>
      <c r="J8031" s="2" t="str">
        <f>IF(H8031="","",IFERROR(INDEX(Keterangan1,MATCH('Buku Besar'!H8031,Akun1,0)),""))</f>
        <v/>
      </c>
      <c r="K8031" s="2" t="str">
        <f>IF(H8031="","",IFERROR(INDEX(Reff1,MATCH('Buku Besar'!H8031,Akun1,0)),""))</f>
        <v/>
      </c>
      <c r="L8031" s="331" t="str">
        <f>IF(H8031="","",IFERROR(INDEX(Penerimaan1,MATCH('Buku Besar'!H8031,Akun1,0)),""))</f>
        <v/>
      </c>
      <c r="M8031" s="331" t="str">
        <f>IF(H8031="","",IFERROR(INDEX(Pengeluaran1,MATCH('Buku Besar'!H8031,Akun1,0)),""))</f>
        <v/>
      </c>
    </row>
    <row r="8032" spans="1:13" x14ac:dyDescent="0.25">
      <c r="A8032" s="91" t="str">
        <f t="shared" si="250"/>
        <v/>
      </c>
      <c r="B8032" s="330" t="str">
        <f>IF(A8032="","",IFERROR(INDEX(Tanggal,MATCH('Buku Besar'!A8032,Akun,0)),""))</f>
        <v/>
      </c>
      <c r="C8032" s="2" t="str">
        <f>IF(A8032="","",IFERROR(INDEX(Keterangan,MATCH('Buku Besar'!A8032,Akun,0)),""))</f>
        <v/>
      </c>
      <c r="D8032" s="2" t="str">
        <f>IF(A8032="","",IFERROR(INDEX(Reff,MATCH('Buku Besar'!A8032,Akun,0)),""))</f>
        <v/>
      </c>
      <c r="E8032" s="331" t="str">
        <f>IF(A8032="","",IFERROR(INDEX(Penerimaan,MATCH('Buku Besar'!A8032,Akun,0)),""))</f>
        <v/>
      </c>
      <c r="F8032" s="331" t="str">
        <f>IF(A8032="","",IFERROR(INDEX(Pengeluaran,MATCH('Buku Besar'!A8032,Akun,0)),""))</f>
        <v/>
      </c>
      <c r="H8032" s="91" t="str">
        <f t="shared" si="251"/>
        <v/>
      </c>
      <c r="I8032" s="330" t="str">
        <f>IF(H8032="","",IFERROR(INDEX(Tanggal1,MATCH('Buku Besar'!H8032,Akun1,0)),""))</f>
        <v/>
      </c>
      <c r="J8032" s="2" t="str">
        <f>IF(H8032="","",IFERROR(INDEX(Keterangan1,MATCH('Buku Besar'!H8032,Akun1,0)),""))</f>
        <v/>
      </c>
      <c r="K8032" s="2" t="str">
        <f>IF(H8032="","",IFERROR(INDEX(Reff1,MATCH('Buku Besar'!H8032,Akun1,0)),""))</f>
        <v/>
      </c>
      <c r="L8032" s="331" t="str">
        <f>IF(H8032="","",IFERROR(INDEX(Penerimaan1,MATCH('Buku Besar'!H8032,Akun1,0)),""))</f>
        <v/>
      </c>
      <c r="M8032" s="331" t="str">
        <f>IF(H8032="","",IFERROR(INDEX(Pengeluaran1,MATCH('Buku Besar'!H8032,Akun1,0)),""))</f>
        <v/>
      </c>
    </row>
    <row r="8033" spans="1:13" x14ac:dyDescent="0.25">
      <c r="A8033" s="91" t="str">
        <f t="shared" si="250"/>
        <v/>
      </c>
      <c r="B8033" s="330" t="str">
        <f>IF(A8033="","",IFERROR(INDEX(Tanggal,MATCH('Buku Besar'!A8033,Akun,0)),""))</f>
        <v/>
      </c>
      <c r="C8033" s="2" t="str">
        <f>IF(A8033="","",IFERROR(INDEX(Keterangan,MATCH('Buku Besar'!A8033,Akun,0)),""))</f>
        <v/>
      </c>
      <c r="D8033" s="2" t="str">
        <f>IF(A8033="","",IFERROR(INDEX(Reff,MATCH('Buku Besar'!A8033,Akun,0)),""))</f>
        <v/>
      </c>
      <c r="E8033" s="331" t="str">
        <f>IF(A8033="","",IFERROR(INDEX(Penerimaan,MATCH('Buku Besar'!A8033,Akun,0)),""))</f>
        <v/>
      </c>
      <c r="F8033" s="331" t="str">
        <f>IF(A8033="","",IFERROR(INDEX(Pengeluaran,MATCH('Buku Besar'!A8033,Akun,0)),""))</f>
        <v/>
      </c>
      <c r="H8033" s="91" t="str">
        <f t="shared" si="251"/>
        <v/>
      </c>
      <c r="I8033" s="330" t="str">
        <f>IF(H8033="","",IFERROR(INDEX(Tanggal1,MATCH('Buku Besar'!H8033,Akun1,0)),""))</f>
        <v/>
      </c>
      <c r="J8033" s="2" t="str">
        <f>IF(H8033="","",IFERROR(INDEX(Keterangan1,MATCH('Buku Besar'!H8033,Akun1,0)),""))</f>
        <v/>
      </c>
      <c r="K8033" s="2" t="str">
        <f>IF(H8033="","",IFERROR(INDEX(Reff1,MATCH('Buku Besar'!H8033,Akun1,0)),""))</f>
        <v/>
      </c>
      <c r="L8033" s="331" t="str">
        <f>IF(H8033="","",IFERROR(INDEX(Penerimaan1,MATCH('Buku Besar'!H8033,Akun1,0)),""))</f>
        <v/>
      </c>
      <c r="M8033" s="331" t="str">
        <f>IF(H8033="","",IFERROR(INDEX(Pengeluaran1,MATCH('Buku Besar'!H8033,Akun1,0)),""))</f>
        <v/>
      </c>
    </row>
    <row r="8034" spans="1:13" x14ac:dyDescent="0.25">
      <c r="A8034" s="91" t="str">
        <f t="shared" si="250"/>
        <v/>
      </c>
      <c r="B8034" s="330" t="str">
        <f>IF(A8034="","",IFERROR(INDEX(Tanggal,MATCH('Buku Besar'!A8034,Akun,0)),""))</f>
        <v/>
      </c>
      <c r="C8034" s="2" t="str">
        <f>IF(A8034="","",IFERROR(INDEX(Keterangan,MATCH('Buku Besar'!A8034,Akun,0)),""))</f>
        <v/>
      </c>
      <c r="D8034" s="2" t="str">
        <f>IF(A8034="","",IFERROR(INDEX(Reff,MATCH('Buku Besar'!A8034,Akun,0)),""))</f>
        <v/>
      </c>
      <c r="E8034" s="331" t="str">
        <f>IF(A8034="","",IFERROR(INDEX(Penerimaan,MATCH('Buku Besar'!A8034,Akun,0)),""))</f>
        <v/>
      </c>
      <c r="F8034" s="331" t="str">
        <f>IF(A8034="","",IFERROR(INDEX(Pengeluaran,MATCH('Buku Besar'!A8034,Akun,0)),""))</f>
        <v/>
      </c>
      <c r="H8034" s="91" t="str">
        <f t="shared" si="251"/>
        <v/>
      </c>
      <c r="I8034" s="330" t="str">
        <f>IF(H8034="","",IFERROR(INDEX(Tanggal1,MATCH('Buku Besar'!H8034,Akun1,0)),""))</f>
        <v/>
      </c>
      <c r="J8034" s="2" t="str">
        <f>IF(H8034="","",IFERROR(INDEX(Keterangan1,MATCH('Buku Besar'!H8034,Akun1,0)),""))</f>
        <v/>
      </c>
      <c r="K8034" s="2" t="str">
        <f>IF(H8034="","",IFERROR(INDEX(Reff1,MATCH('Buku Besar'!H8034,Akun1,0)),""))</f>
        <v/>
      </c>
      <c r="L8034" s="331" t="str">
        <f>IF(H8034="","",IFERROR(INDEX(Penerimaan1,MATCH('Buku Besar'!H8034,Akun1,0)),""))</f>
        <v/>
      </c>
      <c r="M8034" s="331" t="str">
        <f>IF(H8034="","",IFERROR(INDEX(Pengeluaran1,MATCH('Buku Besar'!H8034,Akun1,0)),""))</f>
        <v/>
      </c>
    </row>
    <row r="8035" spans="1:13" x14ac:dyDescent="0.25">
      <c r="A8035" s="91" t="str">
        <f t="shared" si="250"/>
        <v/>
      </c>
      <c r="B8035" s="330" t="str">
        <f>IF(A8035="","",IFERROR(INDEX(Tanggal,MATCH('Buku Besar'!A8035,Akun,0)),""))</f>
        <v/>
      </c>
      <c r="C8035" s="2" t="str">
        <f>IF(A8035="","",IFERROR(INDEX(Keterangan,MATCH('Buku Besar'!A8035,Akun,0)),""))</f>
        <v/>
      </c>
      <c r="D8035" s="2" t="str">
        <f>IF(A8035="","",IFERROR(INDEX(Reff,MATCH('Buku Besar'!A8035,Akun,0)),""))</f>
        <v/>
      </c>
      <c r="E8035" s="331" t="str">
        <f>IF(A8035="","",IFERROR(INDEX(Penerimaan,MATCH('Buku Besar'!A8035,Akun,0)),""))</f>
        <v/>
      </c>
      <c r="F8035" s="331" t="str">
        <f>IF(A8035="","",IFERROR(INDEX(Pengeluaran,MATCH('Buku Besar'!A8035,Akun,0)),""))</f>
        <v/>
      </c>
      <c r="H8035" s="91" t="str">
        <f t="shared" si="251"/>
        <v/>
      </c>
      <c r="I8035" s="330" t="str">
        <f>IF(H8035="","",IFERROR(INDEX(Tanggal1,MATCH('Buku Besar'!H8035,Akun1,0)),""))</f>
        <v/>
      </c>
      <c r="J8035" s="2" t="str">
        <f>IF(H8035="","",IFERROR(INDEX(Keterangan1,MATCH('Buku Besar'!H8035,Akun1,0)),""))</f>
        <v/>
      </c>
      <c r="K8035" s="2" t="str">
        <f>IF(H8035="","",IFERROR(INDEX(Reff1,MATCH('Buku Besar'!H8035,Akun1,0)),""))</f>
        <v/>
      </c>
      <c r="L8035" s="331" t="str">
        <f>IF(H8035="","",IFERROR(INDEX(Penerimaan1,MATCH('Buku Besar'!H8035,Akun1,0)),""))</f>
        <v/>
      </c>
      <c r="M8035" s="331" t="str">
        <f>IF(H8035="","",IFERROR(INDEX(Pengeluaran1,MATCH('Buku Besar'!H8035,Akun1,0)),""))</f>
        <v/>
      </c>
    </row>
    <row r="8036" spans="1:13" x14ac:dyDescent="0.25">
      <c r="A8036" s="91" t="str">
        <f t="shared" si="250"/>
        <v/>
      </c>
      <c r="B8036" s="330" t="str">
        <f>IF(A8036="","",IFERROR(INDEX(Tanggal,MATCH('Buku Besar'!A8036,Akun,0)),""))</f>
        <v/>
      </c>
      <c r="C8036" s="2" t="str">
        <f>IF(A8036="","",IFERROR(INDEX(Keterangan,MATCH('Buku Besar'!A8036,Akun,0)),""))</f>
        <v/>
      </c>
      <c r="D8036" s="2" t="str">
        <f>IF(A8036="","",IFERROR(INDEX(Reff,MATCH('Buku Besar'!A8036,Akun,0)),""))</f>
        <v/>
      </c>
      <c r="E8036" s="331" t="str">
        <f>IF(A8036="","",IFERROR(INDEX(Penerimaan,MATCH('Buku Besar'!A8036,Akun,0)),""))</f>
        <v/>
      </c>
      <c r="F8036" s="331" t="str">
        <f>IF(A8036="","",IFERROR(INDEX(Pengeluaran,MATCH('Buku Besar'!A8036,Akun,0)),""))</f>
        <v/>
      </c>
      <c r="H8036" s="91" t="str">
        <f t="shared" si="251"/>
        <v/>
      </c>
      <c r="I8036" s="330" t="str">
        <f>IF(H8036="","",IFERROR(INDEX(Tanggal1,MATCH('Buku Besar'!H8036,Akun1,0)),""))</f>
        <v/>
      </c>
      <c r="J8036" s="2" t="str">
        <f>IF(H8036="","",IFERROR(INDEX(Keterangan1,MATCH('Buku Besar'!H8036,Akun1,0)),""))</f>
        <v/>
      </c>
      <c r="K8036" s="2" t="str">
        <f>IF(H8036="","",IFERROR(INDEX(Reff1,MATCH('Buku Besar'!H8036,Akun1,0)),""))</f>
        <v/>
      </c>
      <c r="L8036" s="331" t="str">
        <f>IF(H8036="","",IFERROR(INDEX(Penerimaan1,MATCH('Buku Besar'!H8036,Akun1,0)),""))</f>
        <v/>
      </c>
      <c r="M8036" s="331" t="str">
        <f>IF(H8036="","",IFERROR(INDEX(Pengeluaran1,MATCH('Buku Besar'!H8036,Akun1,0)),""))</f>
        <v/>
      </c>
    </row>
    <row r="8037" spans="1:13" x14ac:dyDescent="0.25">
      <c r="A8037" s="91" t="str">
        <f t="shared" si="250"/>
        <v/>
      </c>
      <c r="B8037" s="330" t="str">
        <f>IF(A8037="","",IFERROR(INDEX(Tanggal,MATCH('Buku Besar'!A8037,Akun,0)),""))</f>
        <v/>
      </c>
      <c r="C8037" s="2" t="str">
        <f>IF(A8037="","",IFERROR(INDEX(Keterangan,MATCH('Buku Besar'!A8037,Akun,0)),""))</f>
        <v/>
      </c>
      <c r="D8037" s="2" t="str">
        <f>IF(A8037="","",IFERROR(INDEX(Reff,MATCH('Buku Besar'!A8037,Akun,0)),""))</f>
        <v/>
      </c>
      <c r="E8037" s="331" t="str">
        <f>IF(A8037="","",IFERROR(INDEX(Penerimaan,MATCH('Buku Besar'!A8037,Akun,0)),""))</f>
        <v/>
      </c>
      <c r="F8037" s="331" t="str">
        <f>IF(A8037="","",IFERROR(INDEX(Pengeluaran,MATCH('Buku Besar'!A8037,Akun,0)),""))</f>
        <v/>
      </c>
      <c r="H8037" s="91" t="str">
        <f t="shared" si="251"/>
        <v/>
      </c>
      <c r="I8037" s="330" t="str">
        <f>IF(H8037="","",IFERROR(INDEX(Tanggal1,MATCH('Buku Besar'!H8037,Akun1,0)),""))</f>
        <v/>
      </c>
      <c r="J8037" s="2" t="str">
        <f>IF(H8037="","",IFERROR(INDEX(Keterangan1,MATCH('Buku Besar'!H8037,Akun1,0)),""))</f>
        <v/>
      </c>
      <c r="K8037" s="2" t="str">
        <f>IF(H8037="","",IFERROR(INDEX(Reff1,MATCH('Buku Besar'!H8037,Akun1,0)),""))</f>
        <v/>
      </c>
      <c r="L8037" s="331" t="str">
        <f>IF(H8037="","",IFERROR(INDEX(Penerimaan1,MATCH('Buku Besar'!H8037,Akun1,0)),""))</f>
        <v/>
      </c>
      <c r="M8037" s="331" t="str">
        <f>IF(H8037="","",IFERROR(INDEX(Pengeluaran1,MATCH('Buku Besar'!H8037,Akun1,0)),""))</f>
        <v/>
      </c>
    </row>
    <row r="8038" spans="1:13" x14ac:dyDescent="0.25">
      <c r="A8038" s="91" t="str">
        <f t="shared" si="250"/>
        <v/>
      </c>
      <c r="B8038" s="330" t="str">
        <f>IF(A8038="","",IFERROR(INDEX(Tanggal,MATCH('Buku Besar'!A8038,Akun,0)),""))</f>
        <v/>
      </c>
      <c r="C8038" s="2" t="str">
        <f>IF(A8038="","",IFERROR(INDEX(Keterangan,MATCH('Buku Besar'!A8038,Akun,0)),""))</f>
        <v/>
      </c>
      <c r="D8038" s="2" t="str">
        <f>IF(A8038="","",IFERROR(INDEX(Reff,MATCH('Buku Besar'!A8038,Akun,0)),""))</f>
        <v/>
      </c>
      <c r="E8038" s="331" t="str">
        <f>IF(A8038="","",IFERROR(INDEX(Penerimaan,MATCH('Buku Besar'!A8038,Akun,0)),""))</f>
        <v/>
      </c>
      <c r="F8038" s="331" t="str">
        <f>IF(A8038="","",IFERROR(INDEX(Pengeluaran,MATCH('Buku Besar'!A8038,Akun,0)),""))</f>
        <v/>
      </c>
      <c r="H8038" s="91" t="str">
        <f t="shared" si="251"/>
        <v/>
      </c>
      <c r="I8038" s="330" t="str">
        <f>IF(H8038="","",IFERROR(INDEX(Tanggal1,MATCH('Buku Besar'!H8038,Akun1,0)),""))</f>
        <v/>
      </c>
      <c r="J8038" s="2" t="str">
        <f>IF(H8038="","",IFERROR(INDEX(Keterangan1,MATCH('Buku Besar'!H8038,Akun1,0)),""))</f>
        <v/>
      </c>
      <c r="K8038" s="2" t="str">
        <f>IF(H8038="","",IFERROR(INDEX(Reff1,MATCH('Buku Besar'!H8038,Akun1,0)),""))</f>
        <v/>
      </c>
      <c r="L8038" s="331" t="str">
        <f>IF(H8038="","",IFERROR(INDEX(Penerimaan1,MATCH('Buku Besar'!H8038,Akun1,0)),""))</f>
        <v/>
      </c>
      <c r="M8038" s="331" t="str">
        <f>IF(H8038="","",IFERROR(INDEX(Pengeluaran1,MATCH('Buku Besar'!H8038,Akun1,0)),""))</f>
        <v/>
      </c>
    </row>
    <row r="8039" spans="1:13" x14ac:dyDescent="0.25">
      <c r="A8039" s="91" t="str">
        <f t="shared" si="250"/>
        <v/>
      </c>
      <c r="B8039" s="330" t="str">
        <f>IF(A8039="","",IFERROR(INDEX(Tanggal,MATCH('Buku Besar'!A8039,Akun,0)),""))</f>
        <v/>
      </c>
      <c r="C8039" s="2" t="str">
        <f>IF(A8039="","",IFERROR(INDEX(Keterangan,MATCH('Buku Besar'!A8039,Akun,0)),""))</f>
        <v/>
      </c>
      <c r="D8039" s="2" t="str">
        <f>IF(A8039="","",IFERROR(INDEX(Reff,MATCH('Buku Besar'!A8039,Akun,0)),""))</f>
        <v/>
      </c>
      <c r="E8039" s="331" t="str">
        <f>IF(A8039="","",IFERROR(INDEX(Penerimaan,MATCH('Buku Besar'!A8039,Akun,0)),""))</f>
        <v/>
      </c>
      <c r="F8039" s="331" t="str">
        <f>IF(A8039="","",IFERROR(INDEX(Pengeluaran,MATCH('Buku Besar'!A8039,Akun,0)),""))</f>
        <v/>
      </c>
      <c r="H8039" s="91" t="str">
        <f t="shared" si="251"/>
        <v/>
      </c>
      <c r="I8039" s="330" t="str">
        <f>IF(H8039="","",IFERROR(INDEX(Tanggal1,MATCH('Buku Besar'!H8039,Akun1,0)),""))</f>
        <v/>
      </c>
      <c r="J8039" s="2" t="str">
        <f>IF(H8039="","",IFERROR(INDEX(Keterangan1,MATCH('Buku Besar'!H8039,Akun1,0)),""))</f>
        <v/>
      </c>
      <c r="K8039" s="2" t="str">
        <f>IF(H8039="","",IFERROR(INDEX(Reff1,MATCH('Buku Besar'!H8039,Akun1,0)),""))</f>
        <v/>
      </c>
      <c r="L8039" s="331" t="str">
        <f>IF(H8039="","",IFERROR(INDEX(Penerimaan1,MATCH('Buku Besar'!H8039,Akun1,0)),""))</f>
        <v/>
      </c>
      <c r="M8039" s="331" t="str">
        <f>IF(H8039="","",IFERROR(INDEX(Pengeluaran1,MATCH('Buku Besar'!H8039,Akun1,0)),""))</f>
        <v/>
      </c>
    </row>
    <row r="8040" spans="1:13" x14ac:dyDescent="0.25">
      <c r="A8040" s="91" t="str">
        <f t="shared" si="250"/>
        <v/>
      </c>
      <c r="B8040" s="330" t="str">
        <f>IF(A8040="","",IFERROR(INDEX(Tanggal,MATCH('Buku Besar'!A8040,Akun,0)),""))</f>
        <v/>
      </c>
      <c r="C8040" s="2" t="str">
        <f>IF(A8040="","",IFERROR(INDEX(Keterangan,MATCH('Buku Besar'!A8040,Akun,0)),""))</f>
        <v/>
      </c>
      <c r="D8040" s="2" t="str">
        <f>IF(A8040="","",IFERROR(INDEX(Reff,MATCH('Buku Besar'!A8040,Akun,0)),""))</f>
        <v/>
      </c>
      <c r="E8040" s="331" t="str">
        <f>IF(A8040="","",IFERROR(INDEX(Penerimaan,MATCH('Buku Besar'!A8040,Akun,0)),""))</f>
        <v/>
      </c>
      <c r="F8040" s="331" t="str">
        <f>IF(A8040="","",IFERROR(INDEX(Pengeluaran,MATCH('Buku Besar'!A8040,Akun,0)),""))</f>
        <v/>
      </c>
      <c r="H8040" s="91" t="str">
        <f t="shared" si="251"/>
        <v/>
      </c>
      <c r="I8040" s="330" t="str">
        <f>IF(H8040="","",IFERROR(INDEX(Tanggal1,MATCH('Buku Besar'!H8040,Akun1,0)),""))</f>
        <v/>
      </c>
      <c r="J8040" s="2" t="str">
        <f>IF(H8040="","",IFERROR(INDEX(Keterangan1,MATCH('Buku Besar'!H8040,Akun1,0)),""))</f>
        <v/>
      </c>
      <c r="K8040" s="2" t="str">
        <f>IF(H8040="","",IFERROR(INDEX(Reff1,MATCH('Buku Besar'!H8040,Akun1,0)),""))</f>
        <v/>
      </c>
      <c r="L8040" s="331" t="str">
        <f>IF(H8040="","",IFERROR(INDEX(Penerimaan1,MATCH('Buku Besar'!H8040,Akun1,0)),""))</f>
        <v/>
      </c>
      <c r="M8040" s="331" t="str">
        <f>IF(H8040="","",IFERROR(INDEX(Pengeluaran1,MATCH('Buku Besar'!H8040,Akun1,0)),""))</f>
        <v/>
      </c>
    </row>
    <row r="8041" spans="1:13" x14ac:dyDescent="0.25">
      <c r="A8041" s="91" t="str">
        <f t="shared" si="250"/>
        <v/>
      </c>
      <c r="B8041" s="330" t="str">
        <f>IF(A8041="","",IFERROR(INDEX(Tanggal,MATCH('Buku Besar'!A8041,Akun,0)),""))</f>
        <v/>
      </c>
      <c r="C8041" s="2" t="str">
        <f>IF(A8041="","",IFERROR(INDEX(Keterangan,MATCH('Buku Besar'!A8041,Akun,0)),""))</f>
        <v/>
      </c>
      <c r="D8041" s="2" t="str">
        <f>IF(A8041="","",IFERROR(INDEX(Reff,MATCH('Buku Besar'!A8041,Akun,0)),""))</f>
        <v/>
      </c>
      <c r="E8041" s="331" t="str">
        <f>IF(A8041="","",IFERROR(INDEX(Penerimaan,MATCH('Buku Besar'!A8041,Akun,0)),""))</f>
        <v/>
      </c>
      <c r="F8041" s="331" t="str">
        <f>IF(A8041="","",IFERROR(INDEX(Pengeluaran,MATCH('Buku Besar'!A8041,Akun,0)),""))</f>
        <v/>
      </c>
      <c r="H8041" s="91" t="str">
        <f t="shared" si="251"/>
        <v/>
      </c>
      <c r="I8041" s="330" t="str">
        <f>IF(H8041="","",IFERROR(INDEX(Tanggal1,MATCH('Buku Besar'!H8041,Akun1,0)),""))</f>
        <v/>
      </c>
      <c r="J8041" s="2" t="str">
        <f>IF(H8041="","",IFERROR(INDEX(Keterangan1,MATCH('Buku Besar'!H8041,Akun1,0)),""))</f>
        <v/>
      </c>
      <c r="K8041" s="2" t="str">
        <f>IF(H8041="","",IFERROR(INDEX(Reff1,MATCH('Buku Besar'!H8041,Akun1,0)),""))</f>
        <v/>
      </c>
      <c r="L8041" s="331" t="str">
        <f>IF(H8041="","",IFERROR(INDEX(Penerimaan1,MATCH('Buku Besar'!H8041,Akun1,0)),""))</f>
        <v/>
      </c>
      <c r="M8041" s="331" t="str">
        <f>IF(H8041="","",IFERROR(INDEX(Pengeluaran1,MATCH('Buku Besar'!H8041,Akun1,0)),""))</f>
        <v/>
      </c>
    </row>
    <row r="8042" spans="1:13" x14ac:dyDescent="0.25">
      <c r="A8042" s="91" t="str">
        <f t="shared" si="250"/>
        <v/>
      </c>
      <c r="B8042" s="330" t="str">
        <f>IF(A8042="","",IFERROR(INDEX(Tanggal,MATCH('Buku Besar'!A8042,Akun,0)),""))</f>
        <v/>
      </c>
      <c r="C8042" s="2" t="str">
        <f>IF(A8042="","",IFERROR(INDEX(Keterangan,MATCH('Buku Besar'!A8042,Akun,0)),""))</f>
        <v/>
      </c>
      <c r="D8042" s="2" t="str">
        <f>IF(A8042="","",IFERROR(INDEX(Reff,MATCH('Buku Besar'!A8042,Akun,0)),""))</f>
        <v/>
      </c>
      <c r="E8042" s="331" t="str">
        <f>IF(A8042="","",IFERROR(INDEX(Penerimaan,MATCH('Buku Besar'!A8042,Akun,0)),""))</f>
        <v/>
      </c>
      <c r="F8042" s="331" t="str">
        <f>IF(A8042="","",IFERROR(INDEX(Pengeluaran,MATCH('Buku Besar'!A8042,Akun,0)),""))</f>
        <v/>
      </c>
      <c r="H8042" s="91" t="str">
        <f t="shared" si="251"/>
        <v/>
      </c>
      <c r="I8042" s="330" t="str">
        <f>IF(H8042="","",IFERROR(INDEX(Tanggal1,MATCH('Buku Besar'!H8042,Akun1,0)),""))</f>
        <v/>
      </c>
      <c r="J8042" s="2" t="str">
        <f>IF(H8042="","",IFERROR(INDEX(Keterangan1,MATCH('Buku Besar'!H8042,Akun1,0)),""))</f>
        <v/>
      </c>
      <c r="K8042" s="2" t="str">
        <f>IF(H8042="","",IFERROR(INDEX(Reff1,MATCH('Buku Besar'!H8042,Akun1,0)),""))</f>
        <v/>
      </c>
      <c r="L8042" s="331" t="str">
        <f>IF(H8042="","",IFERROR(INDEX(Penerimaan1,MATCH('Buku Besar'!H8042,Akun1,0)),""))</f>
        <v/>
      </c>
      <c r="M8042" s="331" t="str">
        <f>IF(H8042="","",IFERROR(INDEX(Pengeluaran1,MATCH('Buku Besar'!H8042,Akun1,0)),""))</f>
        <v/>
      </c>
    </row>
    <row r="8043" spans="1:13" x14ac:dyDescent="0.25">
      <c r="A8043" s="91" t="str">
        <f t="shared" si="250"/>
        <v/>
      </c>
      <c r="B8043" s="330" t="str">
        <f>IF(A8043="","",IFERROR(INDEX(Tanggal,MATCH('Buku Besar'!A8043,Akun,0)),""))</f>
        <v/>
      </c>
      <c r="C8043" s="2" t="str">
        <f>IF(A8043="","",IFERROR(INDEX(Keterangan,MATCH('Buku Besar'!A8043,Akun,0)),""))</f>
        <v/>
      </c>
      <c r="D8043" s="2" t="str">
        <f>IF(A8043="","",IFERROR(INDEX(Reff,MATCH('Buku Besar'!A8043,Akun,0)),""))</f>
        <v/>
      </c>
      <c r="E8043" s="331" t="str">
        <f>IF(A8043="","",IFERROR(INDEX(Penerimaan,MATCH('Buku Besar'!A8043,Akun,0)),""))</f>
        <v/>
      </c>
      <c r="F8043" s="331" t="str">
        <f>IF(A8043="","",IFERROR(INDEX(Pengeluaran,MATCH('Buku Besar'!A8043,Akun,0)),""))</f>
        <v/>
      </c>
      <c r="H8043" s="91" t="str">
        <f t="shared" si="251"/>
        <v/>
      </c>
      <c r="I8043" s="330" t="str">
        <f>IF(H8043="","",IFERROR(INDEX(Tanggal1,MATCH('Buku Besar'!H8043,Akun1,0)),""))</f>
        <v/>
      </c>
      <c r="J8043" s="2" t="str">
        <f>IF(H8043="","",IFERROR(INDEX(Keterangan1,MATCH('Buku Besar'!H8043,Akun1,0)),""))</f>
        <v/>
      </c>
      <c r="K8043" s="2" t="str">
        <f>IF(H8043="","",IFERROR(INDEX(Reff1,MATCH('Buku Besar'!H8043,Akun1,0)),""))</f>
        <v/>
      </c>
      <c r="L8043" s="331" t="str">
        <f>IF(H8043="","",IFERROR(INDEX(Penerimaan1,MATCH('Buku Besar'!H8043,Akun1,0)),""))</f>
        <v/>
      </c>
      <c r="M8043" s="331" t="str">
        <f>IF(H8043="","",IFERROR(INDEX(Pengeluaran1,MATCH('Buku Besar'!H8043,Akun1,0)),""))</f>
        <v/>
      </c>
    </row>
    <row r="8044" spans="1:13" x14ac:dyDescent="0.25">
      <c r="A8044" s="91" t="str">
        <f t="shared" si="250"/>
        <v/>
      </c>
      <c r="B8044" s="330" t="str">
        <f>IF(A8044="","",IFERROR(INDEX(Tanggal,MATCH('Buku Besar'!A8044,Akun,0)),""))</f>
        <v/>
      </c>
      <c r="C8044" s="2" t="str">
        <f>IF(A8044="","",IFERROR(INDEX(Keterangan,MATCH('Buku Besar'!A8044,Akun,0)),""))</f>
        <v/>
      </c>
      <c r="D8044" s="2" t="str">
        <f>IF(A8044="","",IFERROR(INDEX(Reff,MATCH('Buku Besar'!A8044,Akun,0)),""))</f>
        <v/>
      </c>
      <c r="E8044" s="331" t="str">
        <f>IF(A8044="","",IFERROR(INDEX(Penerimaan,MATCH('Buku Besar'!A8044,Akun,0)),""))</f>
        <v/>
      </c>
      <c r="F8044" s="331" t="str">
        <f>IF(A8044="","",IFERROR(INDEX(Pengeluaran,MATCH('Buku Besar'!A8044,Akun,0)),""))</f>
        <v/>
      </c>
      <c r="H8044" s="91" t="str">
        <f t="shared" si="251"/>
        <v/>
      </c>
      <c r="I8044" s="330" t="str">
        <f>IF(H8044="","",IFERROR(INDEX(Tanggal1,MATCH('Buku Besar'!H8044,Akun1,0)),""))</f>
        <v/>
      </c>
      <c r="J8044" s="2" t="str">
        <f>IF(H8044="","",IFERROR(INDEX(Keterangan1,MATCH('Buku Besar'!H8044,Akun1,0)),""))</f>
        <v/>
      </c>
      <c r="K8044" s="2" t="str">
        <f>IF(H8044="","",IFERROR(INDEX(Reff1,MATCH('Buku Besar'!H8044,Akun1,0)),""))</f>
        <v/>
      </c>
      <c r="L8044" s="331" t="str">
        <f>IF(H8044="","",IFERROR(INDEX(Penerimaan1,MATCH('Buku Besar'!H8044,Akun1,0)),""))</f>
        <v/>
      </c>
      <c r="M8044" s="331" t="str">
        <f>IF(H8044="","",IFERROR(INDEX(Pengeluaran1,MATCH('Buku Besar'!H8044,Akun1,0)),""))</f>
        <v/>
      </c>
    </row>
    <row r="8045" spans="1:13" x14ac:dyDescent="0.25">
      <c r="A8045" s="91" t="str">
        <f t="shared" si="250"/>
        <v/>
      </c>
      <c r="B8045" s="330" t="str">
        <f>IF(A8045="","",IFERROR(INDEX(Tanggal,MATCH('Buku Besar'!A8045,Akun,0)),""))</f>
        <v/>
      </c>
      <c r="C8045" s="2" t="str">
        <f>IF(A8045="","",IFERROR(INDEX(Keterangan,MATCH('Buku Besar'!A8045,Akun,0)),""))</f>
        <v/>
      </c>
      <c r="D8045" s="2" t="str">
        <f>IF(A8045="","",IFERROR(INDEX(Reff,MATCH('Buku Besar'!A8045,Akun,0)),""))</f>
        <v/>
      </c>
      <c r="E8045" s="331" t="str">
        <f>IF(A8045="","",IFERROR(INDEX(Penerimaan,MATCH('Buku Besar'!A8045,Akun,0)),""))</f>
        <v/>
      </c>
      <c r="F8045" s="331" t="str">
        <f>IF(A8045="","",IFERROR(INDEX(Pengeluaran,MATCH('Buku Besar'!A8045,Akun,0)),""))</f>
        <v/>
      </c>
      <c r="H8045" s="91" t="str">
        <f t="shared" si="251"/>
        <v/>
      </c>
      <c r="I8045" s="330" t="str">
        <f>IF(H8045="","",IFERROR(INDEX(Tanggal1,MATCH('Buku Besar'!H8045,Akun1,0)),""))</f>
        <v/>
      </c>
      <c r="J8045" s="2" t="str">
        <f>IF(H8045="","",IFERROR(INDEX(Keterangan1,MATCH('Buku Besar'!H8045,Akun1,0)),""))</f>
        <v/>
      </c>
      <c r="K8045" s="2" t="str">
        <f>IF(H8045="","",IFERROR(INDEX(Reff1,MATCH('Buku Besar'!H8045,Akun1,0)),""))</f>
        <v/>
      </c>
      <c r="L8045" s="331" t="str">
        <f>IF(H8045="","",IFERROR(INDEX(Penerimaan1,MATCH('Buku Besar'!H8045,Akun1,0)),""))</f>
        <v/>
      </c>
      <c r="M8045" s="331" t="str">
        <f>IF(H8045="","",IFERROR(INDEX(Pengeluaran1,MATCH('Buku Besar'!H8045,Akun1,0)),""))</f>
        <v/>
      </c>
    </row>
    <row r="8046" spans="1:13" x14ac:dyDescent="0.25">
      <c r="A8046" s="91" t="str">
        <f t="shared" si="250"/>
        <v/>
      </c>
      <c r="B8046" s="330" t="str">
        <f>IF(A8046="","",IFERROR(INDEX(Tanggal,MATCH('Buku Besar'!A8046,Akun,0)),""))</f>
        <v/>
      </c>
      <c r="C8046" s="2" t="str">
        <f>IF(A8046="","",IFERROR(INDEX(Keterangan,MATCH('Buku Besar'!A8046,Akun,0)),""))</f>
        <v/>
      </c>
      <c r="D8046" s="2" t="str">
        <f>IF(A8046="","",IFERROR(INDEX(Reff,MATCH('Buku Besar'!A8046,Akun,0)),""))</f>
        <v/>
      </c>
      <c r="E8046" s="331" t="str">
        <f>IF(A8046="","",IFERROR(INDEX(Penerimaan,MATCH('Buku Besar'!A8046,Akun,0)),""))</f>
        <v/>
      </c>
      <c r="F8046" s="331" t="str">
        <f>IF(A8046="","",IFERROR(INDEX(Pengeluaran,MATCH('Buku Besar'!A8046,Akun,0)),""))</f>
        <v/>
      </c>
      <c r="H8046" s="91" t="str">
        <f t="shared" si="251"/>
        <v/>
      </c>
      <c r="I8046" s="330" t="str">
        <f>IF(H8046="","",IFERROR(INDEX(Tanggal1,MATCH('Buku Besar'!H8046,Akun1,0)),""))</f>
        <v/>
      </c>
      <c r="J8046" s="2" t="str">
        <f>IF(H8046="","",IFERROR(INDEX(Keterangan1,MATCH('Buku Besar'!H8046,Akun1,0)),""))</f>
        <v/>
      </c>
      <c r="K8046" s="2" t="str">
        <f>IF(H8046="","",IFERROR(INDEX(Reff1,MATCH('Buku Besar'!H8046,Akun1,0)),""))</f>
        <v/>
      </c>
      <c r="L8046" s="331" t="str">
        <f>IF(H8046="","",IFERROR(INDEX(Penerimaan1,MATCH('Buku Besar'!H8046,Akun1,0)),""))</f>
        <v/>
      </c>
      <c r="M8046" s="331" t="str">
        <f>IF(H8046="","",IFERROR(INDEX(Pengeluaran1,MATCH('Buku Besar'!H8046,Akun1,0)),""))</f>
        <v/>
      </c>
    </row>
    <row r="8047" spans="1:13" x14ac:dyDescent="0.25">
      <c r="A8047" s="91" t="str">
        <f t="shared" si="250"/>
        <v/>
      </c>
      <c r="B8047" s="330" t="str">
        <f>IF(A8047="","",IFERROR(INDEX(Tanggal,MATCH('Buku Besar'!A8047,Akun,0)),""))</f>
        <v/>
      </c>
      <c r="C8047" s="2" t="str">
        <f>IF(A8047="","",IFERROR(INDEX(Keterangan,MATCH('Buku Besar'!A8047,Akun,0)),""))</f>
        <v/>
      </c>
      <c r="D8047" s="2" t="str">
        <f>IF(A8047="","",IFERROR(INDEX(Reff,MATCH('Buku Besar'!A8047,Akun,0)),""))</f>
        <v/>
      </c>
      <c r="E8047" s="331" t="str">
        <f>IF(A8047="","",IFERROR(INDEX(Penerimaan,MATCH('Buku Besar'!A8047,Akun,0)),""))</f>
        <v/>
      </c>
      <c r="F8047" s="331" t="str">
        <f>IF(A8047="","",IFERROR(INDEX(Pengeluaran,MATCH('Buku Besar'!A8047,Akun,0)),""))</f>
        <v/>
      </c>
      <c r="H8047" s="91" t="str">
        <f t="shared" si="251"/>
        <v/>
      </c>
      <c r="I8047" s="330" t="str">
        <f>IF(H8047="","",IFERROR(INDEX(Tanggal1,MATCH('Buku Besar'!H8047,Akun1,0)),""))</f>
        <v/>
      </c>
      <c r="J8047" s="2" t="str">
        <f>IF(H8047="","",IFERROR(INDEX(Keterangan1,MATCH('Buku Besar'!H8047,Akun1,0)),""))</f>
        <v/>
      </c>
      <c r="K8047" s="2" t="str">
        <f>IF(H8047="","",IFERROR(INDEX(Reff1,MATCH('Buku Besar'!H8047,Akun1,0)),""))</f>
        <v/>
      </c>
      <c r="L8047" s="331" t="str">
        <f>IF(H8047="","",IFERROR(INDEX(Penerimaan1,MATCH('Buku Besar'!H8047,Akun1,0)),""))</f>
        <v/>
      </c>
      <c r="M8047" s="331" t="str">
        <f>IF(H8047="","",IFERROR(INDEX(Pengeluaran1,MATCH('Buku Besar'!H8047,Akun1,0)),""))</f>
        <v/>
      </c>
    </row>
    <row r="8048" spans="1:13" x14ac:dyDescent="0.25">
      <c r="A8048" s="91" t="str">
        <f t="shared" si="250"/>
        <v/>
      </c>
      <c r="B8048" s="330" t="str">
        <f>IF(A8048="","",IFERROR(INDEX(Tanggal,MATCH('Buku Besar'!A8048,Akun,0)),""))</f>
        <v/>
      </c>
      <c r="C8048" s="2" t="str">
        <f>IF(A8048="","",IFERROR(INDEX(Keterangan,MATCH('Buku Besar'!A8048,Akun,0)),""))</f>
        <v/>
      </c>
      <c r="D8048" s="2" t="str">
        <f>IF(A8048="","",IFERROR(INDEX(Reff,MATCH('Buku Besar'!A8048,Akun,0)),""))</f>
        <v/>
      </c>
      <c r="E8048" s="331" t="str">
        <f>IF(A8048="","",IFERROR(INDEX(Penerimaan,MATCH('Buku Besar'!A8048,Akun,0)),""))</f>
        <v/>
      </c>
      <c r="F8048" s="331" t="str">
        <f>IF(A8048="","",IFERROR(INDEX(Pengeluaran,MATCH('Buku Besar'!A8048,Akun,0)),""))</f>
        <v/>
      </c>
      <c r="H8048" s="91" t="str">
        <f t="shared" si="251"/>
        <v/>
      </c>
      <c r="I8048" s="330" t="str">
        <f>IF(H8048="","",IFERROR(INDEX(Tanggal1,MATCH('Buku Besar'!H8048,Akun1,0)),""))</f>
        <v/>
      </c>
      <c r="J8048" s="2" t="str">
        <f>IF(H8048="","",IFERROR(INDEX(Keterangan1,MATCH('Buku Besar'!H8048,Akun1,0)),""))</f>
        <v/>
      </c>
      <c r="K8048" s="2" t="str">
        <f>IF(H8048="","",IFERROR(INDEX(Reff1,MATCH('Buku Besar'!H8048,Akun1,0)),""))</f>
        <v/>
      </c>
      <c r="L8048" s="331" t="str">
        <f>IF(H8048="","",IFERROR(INDEX(Penerimaan1,MATCH('Buku Besar'!H8048,Akun1,0)),""))</f>
        <v/>
      </c>
      <c r="M8048" s="331" t="str">
        <f>IF(H8048="","",IFERROR(INDEX(Pengeluaran1,MATCH('Buku Besar'!H8048,Akun1,0)),""))</f>
        <v/>
      </c>
    </row>
    <row r="8049" spans="1:13" x14ac:dyDescent="0.25">
      <c r="A8049" s="91" t="str">
        <f t="shared" si="250"/>
        <v/>
      </c>
      <c r="B8049" s="330" t="str">
        <f>IF(A8049="","",IFERROR(INDEX(Tanggal,MATCH('Buku Besar'!A8049,Akun,0)),""))</f>
        <v/>
      </c>
      <c r="C8049" s="2" t="str">
        <f>IF(A8049="","",IFERROR(INDEX(Keterangan,MATCH('Buku Besar'!A8049,Akun,0)),""))</f>
        <v/>
      </c>
      <c r="D8049" s="2" t="str">
        <f>IF(A8049="","",IFERROR(INDEX(Reff,MATCH('Buku Besar'!A8049,Akun,0)),""))</f>
        <v/>
      </c>
      <c r="E8049" s="331" t="str">
        <f>IF(A8049="","",IFERROR(INDEX(Penerimaan,MATCH('Buku Besar'!A8049,Akun,0)),""))</f>
        <v/>
      </c>
      <c r="F8049" s="331" t="str">
        <f>IF(A8049="","",IFERROR(INDEX(Pengeluaran,MATCH('Buku Besar'!A8049,Akun,0)),""))</f>
        <v/>
      </c>
      <c r="H8049" s="91" t="str">
        <f t="shared" si="251"/>
        <v/>
      </c>
      <c r="I8049" s="330" t="str">
        <f>IF(H8049="","",IFERROR(INDEX(Tanggal1,MATCH('Buku Besar'!H8049,Akun1,0)),""))</f>
        <v/>
      </c>
      <c r="J8049" s="2" t="str">
        <f>IF(H8049="","",IFERROR(INDEX(Keterangan1,MATCH('Buku Besar'!H8049,Akun1,0)),""))</f>
        <v/>
      </c>
      <c r="K8049" s="2" t="str">
        <f>IF(H8049="","",IFERROR(INDEX(Reff1,MATCH('Buku Besar'!H8049,Akun1,0)),""))</f>
        <v/>
      </c>
      <c r="L8049" s="331" t="str">
        <f>IF(H8049="","",IFERROR(INDEX(Penerimaan1,MATCH('Buku Besar'!H8049,Akun1,0)),""))</f>
        <v/>
      </c>
      <c r="M8049" s="331" t="str">
        <f>IF(H8049="","",IFERROR(INDEX(Pengeluaran1,MATCH('Buku Besar'!H8049,Akun1,0)),""))</f>
        <v/>
      </c>
    </row>
    <row r="8050" spans="1:13" x14ac:dyDescent="0.25">
      <c r="A8050" s="91" t="str">
        <f t="shared" si="250"/>
        <v/>
      </c>
      <c r="B8050" s="330" t="str">
        <f>IF(A8050="","",IFERROR(INDEX(Tanggal,MATCH('Buku Besar'!A8050,Akun,0)),""))</f>
        <v/>
      </c>
      <c r="C8050" s="2" t="str">
        <f>IF(A8050="","",IFERROR(INDEX(Keterangan,MATCH('Buku Besar'!A8050,Akun,0)),""))</f>
        <v/>
      </c>
      <c r="D8050" s="2" t="str">
        <f>IF(A8050="","",IFERROR(INDEX(Reff,MATCH('Buku Besar'!A8050,Akun,0)),""))</f>
        <v/>
      </c>
      <c r="E8050" s="331" t="str">
        <f>IF(A8050="","",IFERROR(INDEX(Penerimaan,MATCH('Buku Besar'!A8050,Akun,0)),""))</f>
        <v/>
      </c>
      <c r="F8050" s="331" t="str">
        <f>IF(A8050="","",IFERROR(INDEX(Pengeluaran,MATCH('Buku Besar'!A8050,Akun,0)),""))</f>
        <v/>
      </c>
      <c r="H8050" s="91" t="str">
        <f t="shared" si="251"/>
        <v/>
      </c>
      <c r="I8050" s="330" t="str">
        <f>IF(H8050="","",IFERROR(INDEX(Tanggal1,MATCH('Buku Besar'!H8050,Akun1,0)),""))</f>
        <v/>
      </c>
      <c r="J8050" s="2" t="str">
        <f>IF(H8050="","",IFERROR(INDEX(Keterangan1,MATCH('Buku Besar'!H8050,Akun1,0)),""))</f>
        <v/>
      </c>
      <c r="K8050" s="2" t="str">
        <f>IF(H8050="","",IFERROR(INDEX(Reff1,MATCH('Buku Besar'!H8050,Akun1,0)),""))</f>
        <v/>
      </c>
      <c r="L8050" s="331" t="str">
        <f>IF(H8050="","",IFERROR(INDEX(Penerimaan1,MATCH('Buku Besar'!H8050,Akun1,0)),""))</f>
        <v/>
      </c>
      <c r="M8050" s="331" t="str">
        <f>IF(H8050="","",IFERROR(INDEX(Pengeluaran1,MATCH('Buku Besar'!H8050,Akun1,0)),""))</f>
        <v/>
      </c>
    </row>
    <row r="8051" spans="1:13" x14ac:dyDescent="0.25">
      <c r="A8051" s="91" t="str">
        <f t="shared" si="250"/>
        <v/>
      </c>
      <c r="B8051" s="330" t="str">
        <f>IF(A8051="","",IFERROR(INDEX(Tanggal,MATCH('Buku Besar'!A8051,Akun,0)),""))</f>
        <v/>
      </c>
      <c r="C8051" s="2" t="str">
        <f>IF(A8051="","",IFERROR(INDEX(Keterangan,MATCH('Buku Besar'!A8051,Akun,0)),""))</f>
        <v/>
      </c>
      <c r="D8051" s="2" t="str">
        <f>IF(A8051="","",IFERROR(INDEX(Reff,MATCH('Buku Besar'!A8051,Akun,0)),""))</f>
        <v/>
      </c>
      <c r="E8051" s="331" t="str">
        <f>IF(A8051="","",IFERROR(INDEX(Penerimaan,MATCH('Buku Besar'!A8051,Akun,0)),""))</f>
        <v/>
      </c>
      <c r="F8051" s="331" t="str">
        <f>IF(A8051="","",IFERROR(INDEX(Pengeluaran,MATCH('Buku Besar'!A8051,Akun,0)),""))</f>
        <v/>
      </c>
      <c r="H8051" s="91" t="str">
        <f t="shared" si="251"/>
        <v/>
      </c>
      <c r="I8051" s="330" t="str">
        <f>IF(H8051="","",IFERROR(INDEX(Tanggal1,MATCH('Buku Besar'!H8051,Akun1,0)),""))</f>
        <v/>
      </c>
      <c r="J8051" s="2" t="str">
        <f>IF(H8051="","",IFERROR(INDEX(Keterangan1,MATCH('Buku Besar'!H8051,Akun1,0)),""))</f>
        <v/>
      </c>
      <c r="K8051" s="2" t="str">
        <f>IF(H8051="","",IFERROR(INDEX(Reff1,MATCH('Buku Besar'!H8051,Akun1,0)),""))</f>
        <v/>
      </c>
      <c r="L8051" s="331" t="str">
        <f>IF(H8051="","",IFERROR(INDEX(Penerimaan1,MATCH('Buku Besar'!H8051,Akun1,0)),""))</f>
        <v/>
      </c>
      <c r="M8051" s="331" t="str">
        <f>IF(H8051="","",IFERROR(INDEX(Pengeluaran1,MATCH('Buku Besar'!H8051,Akun1,0)),""))</f>
        <v/>
      </c>
    </row>
    <row r="8052" spans="1:13" x14ac:dyDescent="0.25">
      <c r="A8052" s="91" t="str">
        <f t="shared" si="250"/>
        <v/>
      </c>
      <c r="B8052" s="330" t="str">
        <f>IF(A8052="","",IFERROR(INDEX(Tanggal,MATCH('Buku Besar'!A8052,Akun,0)),""))</f>
        <v/>
      </c>
      <c r="C8052" s="2" t="str">
        <f>IF(A8052="","",IFERROR(INDEX(Keterangan,MATCH('Buku Besar'!A8052,Akun,0)),""))</f>
        <v/>
      </c>
      <c r="D8052" s="2" t="str">
        <f>IF(A8052="","",IFERROR(INDEX(Reff,MATCH('Buku Besar'!A8052,Akun,0)),""))</f>
        <v/>
      </c>
      <c r="E8052" s="331" t="str">
        <f>IF(A8052="","",IFERROR(INDEX(Penerimaan,MATCH('Buku Besar'!A8052,Akun,0)),""))</f>
        <v/>
      </c>
      <c r="F8052" s="331" t="str">
        <f>IF(A8052="","",IFERROR(INDEX(Pengeluaran,MATCH('Buku Besar'!A8052,Akun,0)),""))</f>
        <v/>
      </c>
      <c r="H8052" s="91" t="str">
        <f t="shared" si="251"/>
        <v/>
      </c>
      <c r="I8052" s="330" t="str">
        <f>IF(H8052="","",IFERROR(INDEX(Tanggal1,MATCH('Buku Besar'!H8052,Akun1,0)),""))</f>
        <v/>
      </c>
      <c r="J8052" s="2" t="str">
        <f>IF(H8052="","",IFERROR(INDEX(Keterangan1,MATCH('Buku Besar'!H8052,Akun1,0)),""))</f>
        <v/>
      </c>
      <c r="K8052" s="2" t="str">
        <f>IF(H8052="","",IFERROR(INDEX(Reff1,MATCH('Buku Besar'!H8052,Akun1,0)),""))</f>
        <v/>
      </c>
      <c r="L8052" s="331" t="str">
        <f>IF(H8052="","",IFERROR(INDEX(Penerimaan1,MATCH('Buku Besar'!H8052,Akun1,0)),""))</f>
        <v/>
      </c>
      <c r="M8052" s="331" t="str">
        <f>IF(H8052="","",IFERROR(INDEX(Pengeluaran1,MATCH('Buku Besar'!H8052,Akun1,0)),""))</f>
        <v/>
      </c>
    </row>
    <row r="8053" spans="1:13" x14ac:dyDescent="0.25">
      <c r="A8053" s="91" t="str">
        <f t="shared" si="250"/>
        <v/>
      </c>
      <c r="B8053" s="330" t="str">
        <f>IF(A8053="","",IFERROR(INDEX(Tanggal,MATCH('Buku Besar'!A8053,Akun,0)),""))</f>
        <v/>
      </c>
      <c r="C8053" s="2" t="str">
        <f>IF(A8053="","",IFERROR(INDEX(Keterangan,MATCH('Buku Besar'!A8053,Akun,0)),""))</f>
        <v/>
      </c>
      <c r="D8053" s="2" t="str">
        <f>IF(A8053="","",IFERROR(INDEX(Reff,MATCH('Buku Besar'!A8053,Akun,0)),""))</f>
        <v/>
      </c>
      <c r="E8053" s="331" t="str">
        <f>IF(A8053="","",IFERROR(INDEX(Penerimaan,MATCH('Buku Besar'!A8053,Akun,0)),""))</f>
        <v/>
      </c>
      <c r="F8053" s="331" t="str">
        <f>IF(A8053="","",IFERROR(INDEX(Pengeluaran,MATCH('Buku Besar'!A8053,Akun,0)),""))</f>
        <v/>
      </c>
      <c r="H8053" s="91" t="str">
        <f t="shared" si="251"/>
        <v/>
      </c>
      <c r="I8053" s="330" t="str">
        <f>IF(H8053="","",IFERROR(INDEX(Tanggal1,MATCH('Buku Besar'!H8053,Akun1,0)),""))</f>
        <v/>
      </c>
      <c r="J8053" s="2" t="str">
        <f>IF(H8053="","",IFERROR(INDEX(Keterangan1,MATCH('Buku Besar'!H8053,Akun1,0)),""))</f>
        <v/>
      </c>
      <c r="K8053" s="2" t="str">
        <f>IF(H8053="","",IFERROR(INDEX(Reff1,MATCH('Buku Besar'!H8053,Akun1,0)),""))</f>
        <v/>
      </c>
      <c r="L8053" s="331" t="str">
        <f>IF(H8053="","",IFERROR(INDEX(Penerimaan1,MATCH('Buku Besar'!H8053,Akun1,0)),""))</f>
        <v/>
      </c>
      <c r="M8053" s="331" t="str">
        <f>IF(H8053="","",IFERROR(INDEX(Pengeluaran1,MATCH('Buku Besar'!H8053,Akun1,0)),""))</f>
        <v/>
      </c>
    </row>
    <row r="8054" spans="1:13" x14ac:dyDescent="0.25">
      <c r="A8054" s="91" t="str">
        <f t="shared" si="250"/>
        <v/>
      </c>
      <c r="B8054" s="330" t="str">
        <f>IF(A8054="","",IFERROR(INDEX(Tanggal,MATCH('Buku Besar'!A8054,Akun,0)),""))</f>
        <v/>
      </c>
      <c r="C8054" s="2" t="str">
        <f>IF(A8054="","",IFERROR(INDEX(Keterangan,MATCH('Buku Besar'!A8054,Akun,0)),""))</f>
        <v/>
      </c>
      <c r="D8054" s="2" t="str">
        <f>IF(A8054="","",IFERROR(INDEX(Reff,MATCH('Buku Besar'!A8054,Akun,0)),""))</f>
        <v/>
      </c>
      <c r="E8054" s="331" t="str">
        <f>IF(A8054="","",IFERROR(INDEX(Penerimaan,MATCH('Buku Besar'!A8054,Akun,0)),""))</f>
        <v/>
      </c>
      <c r="F8054" s="331" t="str">
        <f>IF(A8054="","",IFERROR(INDEX(Pengeluaran,MATCH('Buku Besar'!A8054,Akun,0)),""))</f>
        <v/>
      </c>
      <c r="H8054" s="91" t="str">
        <f t="shared" si="251"/>
        <v/>
      </c>
      <c r="I8054" s="330" t="str">
        <f>IF(H8054="","",IFERROR(INDEX(Tanggal1,MATCH('Buku Besar'!H8054,Akun1,0)),""))</f>
        <v/>
      </c>
      <c r="J8054" s="2" t="str">
        <f>IF(H8054="","",IFERROR(INDEX(Keterangan1,MATCH('Buku Besar'!H8054,Akun1,0)),""))</f>
        <v/>
      </c>
      <c r="K8054" s="2" t="str">
        <f>IF(H8054="","",IFERROR(INDEX(Reff1,MATCH('Buku Besar'!H8054,Akun1,0)),""))</f>
        <v/>
      </c>
      <c r="L8054" s="331" t="str">
        <f>IF(H8054="","",IFERROR(INDEX(Penerimaan1,MATCH('Buku Besar'!H8054,Akun1,0)),""))</f>
        <v/>
      </c>
      <c r="M8054" s="331" t="str">
        <f>IF(H8054="","",IFERROR(INDEX(Pengeluaran1,MATCH('Buku Besar'!H8054,Akun1,0)),""))</f>
        <v/>
      </c>
    </row>
    <row r="8055" spans="1:13" x14ac:dyDescent="0.25">
      <c r="A8055" s="91" t="str">
        <f t="shared" si="250"/>
        <v/>
      </c>
      <c r="B8055" s="330" t="str">
        <f>IF(A8055="","",IFERROR(INDEX(Tanggal,MATCH('Buku Besar'!A8055,Akun,0)),""))</f>
        <v/>
      </c>
      <c r="C8055" s="2" t="str">
        <f>IF(A8055="","",IFERROR(INDEX(Keterangan,MATCH('Buku Besar'!A8055,Akun,0)),""))</f>
        <v/>
      </c>
      <c r="D8055" s="2" t="str">
        <f>IF(A8055="","",IFERROR(INDEX(Reff,MATCH('Buku Besar'!A8055,Akun,0)),""))</f>
        <v/>
      </c>
      <c r="E8055" s="331" t="str">
        <f>IF(A8055="","",IFERROR(INDEX(Penerimaan,MATCH('Buku Besar'!A8055,Akun,0)),""))</f>
        <v/>
      </c>
      <c r="F8055" s="331" t="str">
        <f>IF(A8055="","",IFERROR(INDEX(Pengeluaran,MATCH('Buku Besar'!A8055,Akun,0)),""))</f>
        <v/>
      </c>
      <c r="H8055" s="91" t="str">
        <f t="shared" si="251"/>
        <v/>
      </c>
      <c r="I8055" s="330" t="str">
        <f>IF(H8055="","",IFERROR(INDEX(Tanggal1,MATCH('Buku Besar'!H8055,Akun1,0)),""))</f>
        <v/>
      </c>
      <c r="J8055" s="2" t="str">
        <f>IF(H8055="","",IFERROR(INDEX(Keterangan1,MATCH('Buku Besar'!H8055,Akun1,0)),""))</f>
        <v/>
      </c>
      <c r="K8055" s="2" t="str">
        <f>IF(H8055="","",IFERROR(INDEX(Reff1,MATCH('Buku Besar'!H8055,Akun1,0)),""))</f>
        <v/>
      </c>
      <c r="L8055" s="331" t="str">
        <f>IF(H8055="","",IFERROR(INDEX(Penerimaan1,MATCH('Buku Besar'!H8055,Akun1,0)),""))</f>
        <v/>
      </c>
      <c r="M8055" s="331" t="str">
        <f>IF(H8055="","",IFERROR(INDEX(Pengeluaran1,MATCH('Buku Besar'!H8055,Akun1,0)),""))</f>
        <v/>
      </c>
    </row>
    <row r="8056" spans="1:13" x14ac:dyDescent="0.25">
      <c r="A8056" s="91" t="str">
        <f t="shared" si="250"/>
        <v/>
      </c>
      <c r="B8056" s="330" t="str">
        <f>IF(A8056="","",IFERROR(INDEX(Tanggal,MATCH('Buku Besar'!A8056,Akun,0)),""))</f>
        <v/>
      </c>
      <c r="C8056" s="2" t="str">
        <f>IF(A8056="","",IFERROR(INDEX(Keterangan,MATCH('Buku Besar'!A8056,Akun,0)),""))</f>
        <v/>
      </c>
      <c r="D8056" s="2" t="str">
        <f>IF(A8056="","",IFERROR(INDEX(Reff,MATCH('Buku Besar'!A8056,Akun,0)),""))</f>
        <v/>
      </c>
      <c r="E8056" s="331" t="str">
        <f>IF(A8056="","",IFERROR(INDEX(Penerimaan,MATCH('Buku Besar'!A8056,Akun,0)),""))</f>
        <v/>
      </c>
      <c r="F8056" s="331" t="str">
        <f>IF(A8056="","",IFERROR(INDEX(Pengeluaran,MATCH('Buku Besar'!A8056,Akun,0)),""))</f>
        <v/>
      </c>
      <c r="H8056" s="91" t="str">
        <f t="shared" si="251"/>
        <v/>
      </c>
      <c r="I8056" s="330" t="str">
        <f>IF(H8056="","",IFERROR(INDEX(Tanggal1,MATCH('Buku Besar'!H8056,Akun1,0)),""))</f>
        <v/>
      </c>
      <c r="J8056" s="2" t="str">
        <f>IF(H8056="","",IFERROR(INDEX(Keterangan1,MATCH('Buku Besar'!H8056,Akun1,0)),""))</f>
        <v/>
      </c>
      <c r="K8056" s="2" t="str">
        <f>IF(H8056="","",IFERROR(INDEX(Reff1,MATCH('Buku Besar'!H8056,Akun1,0)),""))</f>
        <v/>
      </c>
      <c r="L8056" s="331" t="str">
        <f>IF(H8056="","",IFERROR(INDEX(Penerimaan1,MATCH('Buku Besar'!H8056,Akun1,0)),""))</f>
        <v/>
      </c>
      <c r="M8056" s="331" t="str">
        <f>IF(H8056="","",IFERROR(INDEX(Pengeluaran1,MATCH('Buku Besar'!H8056,Akun1,0)),""))</f>
        <v/>
      </c>
    </row>
    <row r="8057" spans="1:13" x14ac:dyDescent="0.25">
      <c r="A8057" s="91" t="str">
        <f t="shared" si="250"/>
        <v/>
      </c>
      <c r="B8057" s="330" t="str">
        <f>IF(A8057="","",IFERROR(INDEX(Tanggal,MATCH('Buku Besar'!A8057,Akun,0)),""))</f>
        <v/>
      </c>
      <c r="C8057" s="2" t="str">
        <f>IF(A8057="","",IFERROR(INDEX(Keterangan,MATCH('Buku Besar'!A8057,Akun,0)),""))</f>
        <v/>
      </c>
      <c r="D8057" s="2" t="str">
        <f>IF(A8057="","",IFERROR(INDEX(Reff,MATCH('Buku Besar'!A8057,Akun,0)),""))</f>
        <v/>
      </c>
      <c r="E8057" s="331" t="str">
        <f>IF(A8057="","",IFERROR(INDEX(Penerimaan,MATCH('Buku Besar'!A8057,Akun,0)),""))</f>
        <v/>
      </c>
      <c r="F8057" s="331" t="str">
        <f>IF(A8057="","",IFERROR(INDEX(Pengeluaran,MATCH('Buku Besar'!A8057,Akun,0)),""))</f>
        <v/>
      </c>
      <c r="H8057" s="91" t="str">
        <f t="shared" si="251"/>
        <v/>
      </c>
      <c r="I8057" s="330" t="str">
        <f>IF(H8057="","",IFERROR(INDEX(Tanggal1,MATCH('Buku Besar'!H8057,Akun1,0)),""))</f>
        <v/>
      </c>
      <c r="J8057" s="2" t="str">
        <f>IF(H8057="","",IFERROR(INDEX(Keterangan1,MATCH('Buku Besar'!H8057,Akun1,0)),""))</f>
        <v/>
      </c>
      <c r="K8057" s="2" t="str">
        <f>IF(H8057="","",IFERROR(INDEX(Reff1,MATCH('Buku Besar'!H8057,Akun1,0)),""))</f>
        <v/>
      </c>
      <c r="L8057" s="331" t="str">
        <f>IF(H8057="","",IFERROR(INDEX(Penerimaan1,MATCH('Buku Besar'!H8057,Akun1,0)),""))</f>
        <v/>
      </c>
      <c r="M8057" s="331" t="str">
        <f>IF(H8057="","",IFERROR(INDEX(Pengeluaran1,MATCH('Buku Besar'!H8057,Akun1,0)),""))</f>
        <v/>
      </c>
    </row>
    <row r="8058" spans="1:13" x14ac:dyDescent="0.25">
      <c r="A8058" s="91" t="str">
        <f t="shared" si="250"/>
        <v/>
      </c>
      <c r="B8058" s="330" t="str">
        <f>IF(A8058="","",IFERROR(INDEX(Tanggal,MATCH('Buku Besar'!A8058,Akun,0)),""))</f>
        <v/>
      </c>
      <c r="C8058" s="2" t="str">
        <f>IF(A8058="","",IFERROR(INDEX(Keterangan,MATCH('Buku Besar'!A8058,Akun,0)),""))</f>
        <v/>
      </c>
      <c r="D8058" s="2" t="str">
        <f>IF(A8058="","",IFERROR(INDEX(Reff,MATCH('Buku Besar'!A8058,Akun,0)),""))</f>
        <v/>
      </c>
      <c r="E8058" s="331" t="str">
        <f>IF(A8058="","",IFERROR(INDEX(Penerimaan,MATCH('Buku Besar'!A8058,Akun,0)),""))</f>
        <v/>
      </c>
      <c r="F8058" s="331" t="str">
        <f>IF(A8058="","",IFERROR(INDEX(Pengeluaran,MATCH('Buku Besar'!A8058,Akun,0)),""))</f>
        <v/>
      </c>
      <c r="H8058" s="91" t="str">
        <f t="shared" si="251"/>
        <v/>
      </c>
      <c r="I8058" s="330" t="str">
        <f>IF(H8058="","",IFERROR(INDEX(Tanggal1,MATCH('Buku Besar'!H8058,Akun1,0)),""))</f>
        <v/>
      </c>
      <c r="J8058" s="2" t="str">
        <f>IF(H8058="","",IFERROR(INDEX(Keterangan1,MATCH('Buku Besar'!H8058,Akun1,0)),""))</f>
        <v/>
      </c>
      <c r="K8058" s="2" t="str">
        <f>IF(H8058="","",IFERROR(INDEX(Reff1,MATCH('Buku Besar'!H8058,Akun1,0)),""))</f>
        <v/>
      </c>
      <c r="L8058" s="331" t="str">
        <f>IF(H8058="","",IFERROR(INDEX(Penerimaan1,MATCH('Buku Besar'!H8058,Akun1,0)),""))</f>
        <v/>
      </c>
      <c r="M8058" s="331" t="str">
        <f>IF(H8058="","",IFERROR(INDEX(Pengeluaran1,MATCH('Buku Besar'!H8058,Akun1,0)),""))</f>
        <v/>
      </c>
    </row>
    <row r="8059" spans="1:13" x14ac:dyDescent="0.25">
      <c r="A8059" s="91" t="str">
        <f t="shared" si="250"/>
        <v/>
      </c>
      <c r="B8059" s="330" t="str">
        <f>IF(A8059="","",IFERROR(INDEX(Tanggal,MATCH('Buku Besar'!A8059,Akun,0)),""))</f>
        <v/>
      </c>
      <c r="C8059" s="2" t="str">
        <f>IF(A8059="","",IFERROR(INDEX(Keterangan,MATCH('Buku Besar'!A8059,Akun,0)),""))</f>
        <v/>
      </c>
      <c r="D8059" s="2" t="str">
        <f>IF(A8059="","",IFERROR(INDEX(Reff,MATCH('Buku Besar'!A8059,Akun,0)),""))</f>
        <v/>
      </c>
      <c r="E8059" s="331" t="str">
        <f>IF(A8059="","",IFERROR(INDEX(Penerimaan,MATCH('Buku Besar'!A8059,Akun,0)),""))</f>
        <v/>
      </c>
      <c r="F8059" s="331" t="str">
        <f>IF(A8059="","",IFERROR(INDEX(Pengeluaran,MATCH('Buku Besar'!A8059,Akun,0)),""))</f>
        <v/>
      </c>
      <c r="H8059" s="91" t="str">
        <f t="shared" si="251"/>
        <v/>
      </c>
      <c r="I8059" s="330" t="str">
        <f>IF(H8059="","",IFERROR(INDEX(Tanggal1,MATCH('Buku Besar'!H8059,Akun1,0)),""))</f>
        <v/>
      </c>
      <c r="J8059" s="2" t="str">
        <f>IF(H8059="","",IFERROR(INDEX(Keterangan1,MATCH('Buku Besar'!H8059,Akun1,0)),""))</f>
        <v/>
      </c>
      <c r="K8059" s="2" t="str">
        <f>IF(H8059="","",IFERROR(INDEX(Reff1,MATCH('Buku Besar'!H8059,Akun1,0)),""))</f>
        <v/>
      </c>
      <c r="L8059" s="331" t="str">
        <f>IF(H8059="","",IFERROR(INDEX(Penerimaan1,MATCH('Buku Besar'!H8059,Akun1,0)),""))</f>
        <v/>
      </c>
      <c r="M8059" s="331" t="str">
        <f>IF(H8059="","",IFERROR(INDEX(Pengeluaran1,MATCH('Buku Besar'!H8059,Akun1,0)),""))</f>
        <v/>
      </c>
    </row>
    <row r="8060" spans="1:13" x14ac:dyDescent="0.25">
      <c r="A8060" s="91" t="str">
        <f t="shared" si="250"/>
        <v/>
      </c>
      <c r="B8060" s="330" t="str">
        <f>IF(A8060="","",IFERROR(INDEX(Tanggal,MATCH('Buku Besar'!A8060,Akun,0)),""))</f>
        <v/>
      </c>
      <c r="C8060" s="2" t="str">
        <f>IF(A8060="","",IFERROR(INDEX(Keterangan,MATCH('Buku Besar'!A8060,Akun,0)),""))</f>
        <v/>
      </c>
      <c r="D8060" s="2" t="str">
        <f>IF(A8060="","",IFERROR(INDEX(Reff,MATCH('Buku Besar'!A8060,Akun,0)),""))</f>
        <v/>
      </c>
      <c r="E8060" s="331" t="str">
        <f>IF(A8060="","",IFERROR(INDEX(Penerimaan,MATCH('Buku Besar'!A8060,Akun,0)),""))</f>
        <v/>
      </c>
      <c r="F8060" s="331" t="str">
        <f>IF(A8060="","",IFERROR(INDEX(Pengeluaran,MATCH('Buku Besar'!A8060,Akun,0)),""))</f>
        <v/>
      </c>
      <c r="H8060" s="91" t="str">
        <f t="shared" si="251"/>
        <v/>
      </c>
      <c r="I8060" s="330" t="str">
        <f>IF(H8060="","",IFERROR(INDEX(Tanggal1,MATCH('Buku Besar'!H8060,Akun1,0)),""))</f>
        <v/>
      </c>
      <c r="J8060" s="2" t="str">
        <f>IF(H8060="","",IFERROR(INDEX(Keterangan1,MATCH('Buku Besar'!H8060,Akun1,0)),""))</f>
        <v/>
      </c>
      <c r="K8060" s="2" t="str">
        <f>IF(H8060="","",IFERROR(INDEX(Reff1,MATCH('Buku Besar'!H8060,Akun1,0)),""))</f>
        <v/>
      </c>
      <c r="L8060" s="331" t="str">
        <f>IF(H8060="","",IFERROR(INDEX(Penerimaan1,MATCH('Buku Besar'!H8060,Akun1,0)),""))</f>
        <v/>
      </c>
      <c r="M8060" s="331" t="str">
        <f>IF(H8060="","",IFERROR(INDEX(Pengeluaran1,MATCH('Buku Besar'!H8060,Akun1,0)),""))</f>
        <v/>
      </c>
    </row>
    <row r="8061" spans="1:13" x14ac:dyDescent="0.25">
      <c r="A8061" s="91" t="str">
        <f t="shared" si="250"/>
        <v/>
      </c>
      <c r="B8061" s="330" t="str">
        <f>IF(A8061="","",IFERROR(INDEX(Tanggal,MATCH('Buku Besar'!A8061,Akun,0)),""))</f>
        <v/>
      </c>
      <c r="C8061" s="2" t="str">
        <f>IF(A8061="","",IFERROR(INDEX(Keterangan,MATCH('Buku Besar'!A8061,Akun,0)),""))</f>
        <v/>
      </c>
      <c r="D8061" s="2" t="str">
        <f>IF(A8061="","",IFERROR(INDEX(Reff,MATCH('Buku Besar'!A8061,Akun,0)),""))</f>
        <v/>
      </c>
      <c r="E8061" s="331" t="str">
        <f>IF(A8061="","",IFERROR(INDEX(Penerimaan,MATCH('Buku Besar'!A8061,Akun,0)),""))</f>
        <v/>
      </c>
      <c r="F8061" s="331" t="str">
        <f>IF(A8061="","",IFERROR(INDEX(Pengeluaran,MATCH('Buku Besar'!A8061,Akun,0)),""))</f>
        <v/>
      </c>
      <c r="H8061" s="91" t="str">
        <f t="shared" si="251"/>
        <v/>
      </c>
      <c r="I8061" s="330" t="str">
        <f>IF(H8061="","",IFERROR(INDEX(Tanggal1,MATCH('Buku Besar'!H8061,Akun1,0)),""))</f>
        <v/>
      </c>
      <c r="J8061" s="2" t="str">
        <f>IF(H8061="","",IFERROR(INDEX(Keterangan1,MATCH('Buku Besar'!H8061,Akun1,0)),""))</f>
        <v/>
      </c>
      <c r="K8061" s="2" t="str">
        <f>IF(H8061="","",IFERROR(INDEX(Reff1,MATCH('Buku Besar'!H8061,Akun1,0)),""))</f>
        <v/>
      </c>
      <c r="L8061" s="331" t="str">
        <f>IF(H8061="","",IFERROR(INDEX(Penerimaan1,MATCH('Buku Besar'!H8061,Akun1,0)),""))</f>
        <v/>
      </c>
      <c r="M8061" s="331" t="str">
        <f>IF(H8061="","",IFERROR(INDEX(Pengeluaran1,MATCH('Buku Besar'!H8061,Akun1,0)),""))</f>
        <v/>
      </c>
    </row>
    <row r="8062" spans="1:13" x14ac:dyDescent="0.25">
      <c r="A8062" s="91" t="str">
        <f t="shared" si="250"/>
        <v/>
      </c>
      <c r="B8062" s="330" t="str">
        <f>IF(A8062="","",IFERROR(INDEX(Tanggal,MATCH('Buku Besar'!A8062,Akun,0)),""))</f>
        <v/>
      </c>
      <c r="C8062" s="2" t="str">
        <f>IF(A8062="","",IFERROR(INDEX(Keterangan,MATCH('Buku Besar'!A8062,Akun,0)),""))</f>
        <v/>
      </c>
      <c r="D8062" s="2" t="str">
        <f>IF(A8062="","",IFERROR(INDEX(Reff,MATCH('Buku Besar'!A8062,Akun,0)),""))</f>
        <v/>
      </c>
      <c r="E8062" s="331" t="str">
        <f>IF(A8062="","",IFERROR(INDEX(Penerimaan,MATCH('Buku Besar'!A8062,Akun,0)),""))</f>
        <v/>
      </c>
      <c r="F8062" s="331" t="str">
        <f>IF(A8062="","",IFERROR(INDEX(Pengeluaran,MATCH('Buku Besar'!A8062,Akun,0)),""))</f>
        <v/>
      </c>
      <c r="H8062" s="91" t="str">
        <f t="shared" si="251"/>
        <v/>
      </c>
      <c r="I8062" s="330" t="str">
        <f>IF(H8062="","",IFERROR(INDEX(Tanggal1,MATCH('Buku Besar'!H8062,Akun1,0)),""))</f>
        <v/>
      </c>
      <c r="J8062" s="2" t="str">
        <f>IF(H8062="","",IFERROR(INDEX(Keterangan1,MATCH('Buku Besar'!H8062,Akun1,0)),""))</f>
        <v/>
      </c>
      <c r="K8062" s="2" t="str">
        <f>IF(H8062="","",IFERROR(INDEX(Reff1,MATCH('Buku Besar'!H8062,Akun1,0)),""))</f>
        <v/>
      </c>
      <c r="L8062" s="331" t="str">
        <f>IF(H8062="","",IFERROR(INDEX(Penerimaan1,MATCH('Buku Besar'!H8062,Akun1,0)),""))</f>
        <v/>
      </c>
      <c r="M8062" s="331" t="str">
        <f>IF(H8062="","",IFERROR(INDEX(Pengeluaran1,MATCH('Buku Besar'!H8062,Akun1,0)),""))</f>
        <v/>
      </c>
    </row>
    <row r="8063" spans="1:13" x14ac:dyDescent="0.25">
      <c r="A8063" s="91" t="str">
        <f t="shared" si="250"/>
        <v/>
      </c>
      <c r="B8063" s="330" t="str">
        <f>IF(A8063="","",IFERROR(INDEX(Tanggal,MATCH('Buku Besar'!A8063,Akun,0)),""))</f>
        <v/>
      </c>
      <c r="C8063" s="2" t="str">
        <f>IF(A8063="","",IFERROR(INDEX(Keterangan,MATCH('Buku Besar'!A8063,Akun,0)),""))</f>
        <v/>
      </c>
      <c r="D8063" s="2" t="str">
        <f>IF(A8063="","",IFERROR(INDEX(Reff,MATCH('Buku Besar'!A8063,Akun,0)),""))</f>
        <v/>
      </c>
      <c r="E8063" s="331" t="str">
        <f>IF(A8063="","",IFERROR(INDEX(Penerimaan,MATCH('Buku Besar'!A8063,Akun,0)),""))</f>
        <v/>
      </c>
      <c r="F8063" s="331" t="str">
        <f>IF(A8063="","",IFERROR(INDEX(Pengeluaran,MATCH('Buku Besar'!A8063,Akun,0)),""))</f>
        <v/>
      </c>
      <c r="H8063" s="91" t="str">
        <f t="shared" si="251"/>
        <v/>
      </c>
      <c r="I8063" s="330" t="str">
        <f>IF(H8063="","",IFERROR(INDEX(Tanggal1,MATCH('Buku Besar'!H8063,Akun1,0)),""))</f>
        <v/>
      </c>
      <c r="J8063" s="2" t="str">
        <f>IF(H8063="","",IFERROR(INDEX(Keterangan1,MATCH('Buku Besar'!H8063,Akun1,0)),""))</f>
        <v/>
      </c>
      <c r="K8063" s="2" t="str">
        <f>IF(H8063="","",IFERROR(INDEX(Reff1,MATCH('Buku Besar'!H8063,Akun1,0)),""))</f>
        <v/>
      </c>
      <c r="L8063" s="331" t="str">
        <f>IF(H8063="","",IFERROR(INDEX(Penerimaan1,MATCH('Buku Besar'!H8063,Akun1,0)),""))</f>
        <v/>
      </c>
      <c r="M8063" s="331" t="str">
        <f>IF(H8063="","",IFERROR(INDEX(Pengeluaran1,MATCH('Buku Besar'!H8063,Akun1,0)),""))</f>
        <v/>
      </c>
    </row>
    <row r="8064" spans="1:13" x14ac:dyDescent="0.25">
      <c r="A8064" s="91" t="str">
        <f t="shared" si="250"/>
        <v/>
      </c>
      <c r="B8064" s="330" t="str">
        <f>IF(A8064="","",IFERROR(INDEX(Tanggal,MATCH('Buku Besar'!A8064,Akun,0)),""))</f>
        <v/>
      </c>
      <c r="C8064" s="2" t="str">
        <f>IF(A8064="","",IFERROR(INDEX(Keterangan,MATCH('Buku Besar'!A8064,Akun,0)),""))</f>
        <v/>
      </c>
      <c r="D8064" s="2" t="str">
        <f>IF(A8064="","",IFERROR(INDEX(Reff,MATCH('Buku Besar'!A8064,Akun,0)),""))</f>
        <v/>
      </c>
      <c r="E8064" s="331" t="str">
        <f>IF(A8064="","",IFERROR(INDEX(Penerimaan,MATCH('Buku Besar'!A8064,Akun,0)),""))</f>
        <v/>
      </c>
      <c r="F8064" s="331" t="str">
        <f>IF(A8064="","",IFERROR(INDEX(Pengeluaran,MATCH('Buku Besar'!A8064,Akun,0)),""))</f>
        <v/>
      </c>
      <c r="H8064" s="91" t="str">
        <f t="shared" si="251"/>
        <v/>
      </c>
      <c r="I8064" s="330" t="str">
        <f>IF(H8064="","",IFERROR(INDEX(Tanggal1,MATCH('Buku Besar'!H8064,Akun1,0)),""))</f>
        <v/>
      </c>
      <c r="J8064" s="2" t="str">
        <f>IF(H8064="","",IFERROR(INDEX(Keterangan1,MATCH('Buku Besar'!H8064,Akun1,0)),""))</f>
        <v/>
      </c>
      <c r="K8064" s="2" t="str">
        <f>IF(H8064="","",IFERROR(INDEX(Reff1,MATCH('Buku Besar'!H8064,Akun1,0)),""))</f>
        <v/>
      </c>
      <c r="L8064" s="331" t="str">
        <f>IF(H8064="","",IFERROR(INDEX(Penerimaan1,MATCH('Buku Besar'!H8064,Akun1,0)),""))</f>
        <v/>
      </c>
      <c r="M8064" s="331" t="str">
        <f>IF(H8064="","",IFERROR(INDEX(Pengeluaran1,MATCH('Buku Besar'!H8064,Akun1,0)),""))</f>
        <v/>
      </c>
    </row>
    <row r="8065" spans="1:13" x14ac:dyDescent="0.25">
      <c r="A8065" s="91" t="str">
        <f t="shared" si="250"/>
        <v/>
      </c>
      <c r="B8065" s="330" t="str">
        <f>IF(A8065="","",IFERROR(INDEX(Tanggal,MATCH('Buku Besar'!A8065,Akun,0)),""))</f>
        <v/>
      </c>
      <c r="C8065" s="2" t="str">
        <f>IF(A8065="","",IFERROR(INDEX(Keterangan,MATCH('Buku Besar'!A8065,Akun,0)),""))</f>
        <v/>
      </c>
      <c r="D8065" s="2" t="str">
        <f>IF(A8065="","",IFERROR(INDEX(Reff,MATCH('Buku Besar'!A8065,Akun,0)),""))</f>
        <v/>
      </c>
      <c r="E8065" s="331" t="str">
        <f>IF(A8065="","",IFERROR(INDEX(Penerimaan,MATCH('Buku Besar'!A8065,Akun,0)),""))</f>
        <v/>
      </c>
      <c r="F8065" s="331" t="str">
        <f>IF(A8065="","",IFERROR(INDEX(Pengeluaran,MATCH('Buku Besar'!A8065,Akun,0)),""))</f>
        <v/>
      </c>
      <c r="H8065" s="91" t="str">
        <f t="shared" si="251"/>
        <v/>
      </c>
      <c r="I8065" s="330" t="str">
        <f>IF(H8065="","",IFERROR(INDEX(Tanggal1,MATCH('Buku Besar'!H8065,Akun1,0)),""))</f>
        <v/>
      </c>
      <c r="J8065" s="2" t="str">
        <f>IF(H8065="","",IFERROR(INDEX(Keterangan1,MATCH('Buku Besar'!H8065,Akun1,0)),""))</f>
        <v/>
      </c>
      <c r="K8065" s="2" t="str">
        <f>IF(H8065="","",IFERROR(INDEX(Reff1,MATCH('Buku Besar'!H8065,Akun1,0)),""))</f>
        <v/>
      </c>
      <c r="L8065" s="331" t="str">
        <f>IF(H8065="","",IFERROR(INDEX(Penerimaan1,MATCH('Buku Besar'!H8065,Akun1,0)),""))</f>
        <v/>
      </c>
      <c r="M8065" s="331" t="str">
        <f>IF(H8065="","",IFERROR(INDEX(Pengeluaran1,MATCH('Buku Besar'!H8065,Akun1,0)),""))</f>
        <v/>
      </c>
    </row>
    <row r="8066" spans="1:13" x14ac:dyDescent="0.25">
      <c r="A8066" s="91" t="str">
        <f t="shared" si="250"/>
        <v/>
      </c>
      <c r="B8066" s="330" t="str">
        <f>IF(A8066="","",IFERROR(INDEX(Tanggal,MATCH('Buku Besar'!A8066,Akun,0)),""))</f>
        <v/>
      </c>
      <c r="C8066" s="2" t="str">
        <f>IF(A8066="","",IFERROR(INDEX(Keterangan,MATCH('Buku Besar'!A8066,Akun,0)),""))</f>
        <v/>
      </c>
      <c r="D8066" s="2" t="str">
        <f>IF(A8066="","",IFERROR(INDEX(Reff,MATCH('Buku Besar'!A8066,Akun,0)),""))</f>
        <v/>
      </c>
      <c r="E8066" s="331" t="str">
        <f>IF(A8066="","",IFERROR(INDEX(Penerimaan,MATCH('Buku Besar'!A8066,Akun,0)),""))</f>
        <v/>
      </c>
      <c r="F8066" s="331" t="str">
        <f>IF(A8066="","",IFERROR(INDEX(Pengeluaran,MATCH('Buku Besar'!A8066,Akun,0)),""))</f>
        <v/>
      </c>
      <c r="H8066" s="91" t="str">
        <f t="shared" si="251"/>
        <v/>
      </c>
      <c r="I8066" s="330" t="str">
        <f>IF(H8066="","",IFERROR(INDEX(Tanggal1,MATCH('Buku Besar'!H8066,Akun1,0)),""))</f>
        <v/>
      </c>
      <c r="J8066" s="2" t="str">
        <f>IF(H8066="","",IFERROR(INDEX(Keterangan1,MATCH('Buku Besar'!H8066,Akun1,0)),""))</f>
        <v/>
      </c>
      <c r="K8066" s="2" t="str">
        <f>IF(H8066="","",IFERROR(INDEX(Reff1,MATCH('Buku Besar'!H8066,Akun1,0)),""))</f>
        <v/>
      </c>
      <c r="L8066" s="331" t="str">
        <f>IF(H8066="","",IFERROR(INDEX(Penerimaan1,MATCH('Buku Besar'!H8066,Akun1,0)),""))</f>
        <v/>
      </c>
      <c r="M8066" s="331" t="str">
        <f>IF(H8066="","",IFERROR(INDEX(Pengeluaran1,MATCH('Buku Besar'!H8066,Akun1,0)),""))</f>
        <v/>
      </c>
    </row>
    <row r="8067" spans="1:13" x14ac:dyDescent="0.25">
      <c r="A8067" s="91" t="str">
        <f t="shared" si="250"/>
        <v/>
      </c>
      <c r="B8067" s="330" t="str">
        <f>IF(A8067="","",IFERROR(INDEX(Tanggal,MATCH('Buku Besar'!A8067,Akun,0)),""))</f>
        <v/>
      </c>
      <c r="C8067" s="2" t="str">
        <f>IF(A8067="","",IFERROR(INDEX(Keterangan,MATCH('Buku Besar'!A8067,Akun,0)),""))</f>
        <v/>
      </c>
      <c r="D8067" s="2" t="str">
        <f>IF(A8067="","",IFERROR(INDEX(Reff,MATCH('Buku Besar'!A8067,Akun,0)),""))</f>
        <v/>
      </c>
      <c r="E8067" s="331" t="str">
        <f>IF(A8067="","",IFERROR(INDEX(Penerimaan,MATCH('Buku Besar'!A8067,Akun,0)),""))</f>
        <v/>
      </c>
      <c r="F8067" s="331" t="str">
        <f>IF(A8067="","",IFERROR(INDEX(Pengeluaran,MATCH('Buku Besar'!A8067,Akun,0)),""))</f>
        <v/>
      </c>
      <c r="H8067" s="91" t="str">
        <f t="shared" si="251"/>
        <v/>
      </c>
      <c r="I8067" s="330" t="str">
        <f>IF(H8067="","",IFERROR(INDEX(Tanggal1,MATCH('Buku Besar'!H8067,Akun1,0)),""))</f>
        <v/>
      </c>
      <c r="J8067" s="2" t="str">
        <f>IF(H8067="","",IFERROR(INDEX(Keterangan1,MATCH('Buku Besar'!H8067,Akun1,0)),""))</f>
        <v/>
      </c>
      <c r="K8067" s="2" t="str">
        <f>IF(H8067="","",IFERROR(INDEX(Reff1,MATCH('Buku Besar'!H8067,Akun1,0)),""))</f>
        <v/>
      </c>
      <c r="L8067" s="331" t="str">
        <f>IF(H8067="","",IFERROR(INDEX(Penerimaan1,MATCH('Buku Besar'!H8067,Akun1,0)),""))</f>
        <v/>
      </c>
      <c r="M8067" s="331" t="str">
        <f>IF(H8067="","",IFERROR(INDEX(Pengeluaran1,MATCH('Buku Besar'!H8067,Akun1,0)),""))</f>
        <v/>
      </c>
    </row>
    <row r="8068" spans="1:13" x14ac:dyDescent="0.25">
      <c r="A8068" s="91" t="str">
        <f t="shared" si="250"/>
        <v/>
      </c>
      <c r="B8068" s="330" t="str">
        <f>IF(A8068="","",IFERROR(INDEX(Tanggal,MATCH('Buku Besar'!A8068,Akun,0)),""))</f>
        <v/>
      </c>
      <c r="C8068" s="2" t="str">
        <f>IF(A8068="","",IFERROR(INDEX(Keterangan,MATCH('Buku Besar'!A8068,Akun,0)),""))</f>
        <v/>
      </c>
      <c r="D8068" s="2" t="str">
        <f>IF(A8068="","",IFERROR(INDEX(Reff,MATCH('Buku Besar'!A8068,Akun,0)),""))</f>
        <v/>
      </c>
      <c r="E8068" s="331" t="str">
        <f>IF(A8068="","",IFERROR(INDEX(Penerimaan,MATCH('Buku Besar'!A8068,Akun,0)),""))</f>
        <v/>
      </c>
      <c r="F8068" s="331" t="str">
        <f>IF(A8068="","",IFERROR(INDEX(Pengeluaran,MATCH('Buku Besar'!A8068,Akun,0)),""))</f>
        <v/>
      </c>
      <c r="H8068" s="91" t="str">
        <f t="shared" si="251"/>
        <v/>
      </c>
      <c r="I8068" s="330" t="str">
        <f>IF(H8068="","",IFERROR(INDEX(Tanggal1,MATCH('Buku Besar'!H8068,Akun1,0)),""))</f>
        <v/>
      </c>
      <c r="J8068" s="2" t="str">
        <f>IF(H8068="","",IFERROR(INDEX(Keterangan1,MATCH('Buku Besar'!H8068,Akun1,0)),""))</f>
        <v/>
      </c>
      <c r="K8068" s="2" t="str">
        <f>IF(H8068="","",IFERROR(INDEX(Reff1,MATCH('Buku Besar'!H8068,Akun1,0)),""))</f>
        <v/>
      </c>
      <c r="L8068" s="331" t="str">
        <f>IF(H8068="","",IFERROR(INDEX(Penerimaan1,MATCH('Buku Besar'!H8068,Akun1,0)),""))</f>
        <v/>
      </c>
      <c r="M8068" s="331" t="str">
        <f>IF(H8068="","",IFERROR(INDEX(Pengeluaran1,MATCH('Buku Besar'!H8068,Akun1,0)),""))</f>
        <v/>
      </c>
    </row>
    <row r="8069" spans="1:13" x14ac:dyDescent="0.25">
      <c r="A8069" s="91" t="str">
        <f t="shared" si="250"/>
        <v/>
      </c>
      <c r="B8069" s="330" t="str">
        <f>IF(A8069="","",IFERROR(INDEX(Tanggal,MATCH('Buku Besar'!A8069,Akun,0)),""))</f>
        <v/>
      </c>
      <c r="C8069" s="2" t="str">
        <f>IF(A8069="","",IFERROR(INDEX(Keterangan,MATCH('Buku Besar'!A8069,Akun,0)),""))</f>
        <v/>
      </c>
      <c r="D8069" s="2" t="str">
        <f>IF(A8069="","",IFERROR(INDEX(Reff,MATCH('Buku Besar'!A8069,Akun,0)),""))</f>
        <v/>
      </c>
      <c r="E8069" s="331" t="str">
        <f>IF(A8069="","",IFERROR(INDEX(Penerimaan,MATCH('Buku Besar'!A8069,Akun,0)),""))</f>
        <v/>
      </c>
      <c r="F8069" s="331" t="str">
        <f>IF(A8069="","",IFERROR(INDEX(Pengeluaran,MATCH('Buku Besar'!A8069,Akun,0)),""))</f>
        <v/>
      </c>
      <c r="H8069" s="91" t="str">
        <f t="shared" si="251"/>
        <v/>
      </c>
      <c r="I8069" s="330" t="str">
        <f>IF(H8069="","",IFERROR(INDEX(Tanggal1,MATCH('Buku Besar'!H8069,Akun1,0)),""))</f>
        <v/>
      </c>
      <c r="J8069" s="2" t="str">
        <f>IF(H8069="","",IFERROR(INDEX(Keterangan1,MATCH('Buku Besar'!H8069,Akun1,0)),""))</f>
        <v/>
      </c>
      <c r="K8069" s="2" t="str">
        <f>IF(H8069="","",IFERROR(INDEX(Reff1,MATCH('Buku Besar'!H8069,Akun1,0)),""))</f>
        <v/>
      </c>
      <c r="L8069" s="331" t="str">
        <f>IF(H8069="","",IFERROR(INDEX(Penerimaan1,MATCH('Buku Besar'!H8069,Akun1,0)),""))</f>
        <v/>
      </c>
      <c r="M8069" s="331" t="str">
        <f>IF(H8069="","",IFERROR(INDEX(Pengeluaran1,MATCH('Buku Besar'!H8069,Akun1,0)),""))</f>
        <v/>
      </c>
    </row>
    <row r="8070" spans="1:13" x14ac:dyDescent="0.25">
      <c r="A8070" s="91" t="str">
        <f t="shared" si="250"/>
        <v/>
      </c>
      <c r="B8070" s="330" t="str">
        <f>IF(A8070="","",IFERROR(INDEX(Tanggal,MATCH('Buku Besar'!A8070,Akun,0)),""))</f>
        <v/>
      </c>
      <c r="C8070" s="2" t="str">
        <f>IF(A8070="","",IFERROR(INDEX(Keterangan,MATCH('Buku Besar'!A8070,Akun,0)),""))</f>
        <v/>
      </c>
      <c r="D8070" s="2" t="str">
        <f>IF(A8070="","",IFERROR(INDEX(Reff,MATCH('Buku Besar'!A8070,Akun,0)),""))</f>
        <v/>
      </c>
      <c r="E8070" s="331" t="str">
        <f>IF(A8070="","",IFERROR(INDEX(Penerimaan,MATCH('Buku Besar'!A8070,Akun,0)),""))</f>
        <v/>
      </c>
      <c r="F8070" s="331" t="str">
        <f>IF(A8070="","",IFERROR(INDEX(Pengeluaran,MATCH('Buku Besar'!A8070,Akun,0)),""))</f>
        <v/>
      </c>
      <c r="H8070" s="91" t="str">
        <f t="shared" si="251"/>
        <v/>
      </c>
      <c r="I8070" s="330" t="str">
        <f>IF(H8070="","",IFERROR(INDEX(Tanggal1,MATCH('Buku Besar'!H8070,Akun1,0)),""))</f>
        <v/>
      </c>
      <c r="J8070" s="2" t="str">
        <f>IF(H8070="","",IFERROR(INDEX(Keterangan1,MATCH('Buku Besar'!H8070,Akun1,0)),""))</f>
        <v/>
      </c>
      <c r="K8070" s="2" t="str">
        <f>IF(H8070="","",IFERROR(INDEX(Reff1,MATCH('Buku Besar'!H8070,Akun1,0)),""))</f>
        <v/>
      </c>
      <c r="L8070" s="331" t="str">
        <f>IF(H8070="","",IFERROR(INDEX(Penerimaan1,MATCH('Buku Besar'!H8070,Akun1,0)),""))</f>
        <v/>
      </c>
      <c r="M8070" s="331" t="str">
        <f>IF(H8070="","",IFERROR(INDEX(Pengeluaran1,MATCH('Buku Besar'!H8070,Akun1,0)),""))</f>
        <v/>
      </c>
    </row>
    <row r="8071" spans="1:13" x14ac:dyDescent="0.25">
      <c r="A8071" s="91" t="str">
        <f t="shared" si="250"/>
        <v/>
      </c>
      <c r="B8071" s="330" t="str">
        <f>IF(A8071="","",IFERROR(INDEX(Tanggal,MATCH('Buku Besar'!A8071,Akun,0)),""))</f>
        <v/>
      </c>
      <c r="C8071" s="2" t="str">
        <f>IF(A8071="","",IFERROR(INDEX(Keterangan,MATCH('Buku Besar'!A8071,Akun,0)),""))</f>
        <v/>
      </c>
      <c r="D8071" s="2" t="str">
        <f>IF(A8071="","",IFERROR(INDEX(Reff,MATCH('Buku Besar'!A8071,Akun,0)),""))</f>
        <v/>
      </c>
      <c r="E8071" s="331" t="str">
        <f>IF(A8071="","",IFERROR(INDEX(Penerimaan,MATCH('Buku Besar'!A8071,Akun,0)),""))</f>
        <v/>
      </c>
      <c r="F8071" s="331" t="str">
        <f>IF(A8071="","",IFERROR(INDEX(Pengeluaran,MATCH('Buku Besar'!A8071,Akun,0)),""))</f>
        <v/>
      </c>
      <c r="H8071" s="91" t="str">
        <f t="shared" si="251"/>
        <v/>
      </c>
      <c r="I8071" s="330" t="str">
        <f>IF(H8071="","",IFERROR(INDEX(Tanggal1,MATCH('Buku Besar'!H8071,Akun1,0)),""))</f>
        <v/>
      </c>
      <c r="J8071" s="2" t="str">
        <f>IF(H8071="","",IFERROR(INDEX(Keterangan1,MATCH('Buku Besar'!H8071,Akun1,0)),""))</f>
        <v/>
      </c>
      <c r="K8071" s="2" t="str">
        <f>IF(H8071="","",IFERROR(INDEX(Reff1,MATCH('Buku Besar'!H8071,Akun1,0)),""))</f>
        <v/>
      </c>
      <c r="L8071" s="331" t="str">
        <f>IF(H8071="","",IFERROR(INDEX(Penerimaan1,MATCH('Buku Besar'!H8071,Akun1,0)),""))</f>
        <v/>
      </c>
      <c r="M8071" s="331" t="str">
        <f>IF(H8071="","",IFERROR(INDEX(Pengeluaran1,MATCH('Buku Besar'!H8071,Akun1,0)),""))</f>
        <v/>
      </c>
    </row>
    <row r="8072" spans="1:13" x14ac:dyDescent="0.25">
      <c r="A8072" s="91" t="str">
        <f t="shared" ref="A8072:A8135" si="252">IFERROR(IF((MID(A8071,8,LEN(A8071)-7)+1)&lt;=COUNTIF(Kas_Harian,LEFT(A8071,6)),LEFT(A8071,6)&amp;"-"&amp;MID(A8071,8,LEN(A8071)-7)+1,""),"")</f>
        <v/>
      </c>
      <c r="B8072" s="330" t="str">
        <f>IF(A8072="","",IFERROR(INDEX(Tanggal,MATCH('Buku Besar'!A8072,Akun,0)),""))</f>
        <v/>
      </c>
      <c r="C8072" s="2" t="str">
        <f>IF(A8072="","",IFERROR(INDEX(Keterangan,MATCH('Buku Besar'!A8072,Akun,0)),""))</f>
        <v/>
      </c>
      <c r="D8072" s="2" t="str">
        <f>IF(A8072="","",IFERROR(INDEX(Reff,MATCH('Buku Besar'!A8072,Akun,0)),""))</f>
        <v/>
      </c>
      <c r="E8072" s="331" t="str">
        <f>IF(A8072="","",IFERROR(INDEX(Penerimaan,MATCH('Buku Besar'!A8072,Akun,0)),""))</f>
        <v/>
      </c>
      <c r="F8072" s="331" t="str">
        <f>IF(A8072="","",IFERROR(INDEX(Pengeluaran,MATCH('Buku Besar'!A8072,Akun,0)),""))</f>
        <v/>
      </c>
      <c r="H8072" s="91" t="str">
        <f t="shared" ref="H8072:H8135" si="253">IFERROR(IF((MID(H8071,8,LEN(H8071)-7)+1)&lt;=COUNTIF(Bank_Harian,LEFT(H8071,6)),LEFT(H8071,6)&amp;"-"&amp;MID(H8071,8,LEN(H8071)-7)+1,""),"")</f>
        <v/>
      </c>
      <c r="I8072" s="330" t="str">
        <f>IF(H8072="","",IFERROR(INDEX(Tanggal1,MATCH('Buku Besar'!H8072,Akun1,0)),""))</f>
        <v/>
      </c>
      <c r="J8072" s="2" t="str">
        <f>IF(H8072="","",IFERROR(INDEX(Keterangan1,MATCH('Buku Besar'!H8072,Akun1,0)),""))</f>
        <v/>
      </c>
      <c r="K8072" s="2" t="str">
        <f>IF(H8072="","",IFERROR(INDEX(Reff1,MATCH('Buku Besar'!H8072,Akun1,0)),""))</f>
        <v/>
      </c>
      <c r="L8072" s="331" t="str">
        <f>IF(H8072="","",IFERROR(INDEX(Penerimaan1,MATCH('Buku Besar'!H8072,Akun1,0)),""))</f>
        <v/>
      </c>
      <c r="M8072" s="331" t="str">
        <f>IF(H8072="","",IFERROR(INDEX(Pengeluaran1,MATCH('Buku Besar'!H8072,Akun1,0)),""))</f>
        <v/>
      </c>
    </row>
    <row r="8073" spans="1:13" x14ac:dyDescent="0.25">
      <c r="A8073" s="91" t="str">
        <f t="shared" si="252"/>
        <v/>
      </c>
      <c r="B8073" s="330" t="str">
        <f>IF(A8073="","",IFERROR(INDEX(Tanggal,MATCH('Buku Besar'!A8073,Akun,0)),""))</f>
        <v/>
      </c>
      <c r="C8073" s="2" t="str">
        <f>IF(A8073="","",IFERROR(INDEX(Keterangan,MATCH('Buku Besar'!A8073,Akun,0)),""))</f>
        <v/>
      </c>
      <c r="D8073" s="2" t="str">
        <f>IF(A8073="","",IFERROR(INDEX(Reff,MATCH('Buku Besar'!A8073,Akun,0)),""))</f>
        <v/>
      </c>
      <c r="E8073" s="331" t="str">
        <f>IF(A8073="","",IFERROR(INDEX(Penerimaan,MATCH('Buku Besar'!A8073,Akun,0)),""))</f>
        <v/>
      </c>
      <c r="F8073" s="331" t="str">
        <f>IF(A8073="","",IFERROR(INDEX(Pengeluaran,MATCH('Buku Besar'!A8073,Akun,0)),""))</f>
        <v/>
      </c>
      <c r="H8073" s="91" t="str">
        <f t="shared" si="253"/>
        <v/>
      </c>
      <c r="I8073" s="330" t="str">
        <f>IF(H8073="","",IFERROR(INDEX(Tanggal1,MATCH('Buku Besar'!H8073,Akun1,0)),""))</f>
        <v/>
      </c>
      <c r="J8073" s="2" t="str">
        <f>IF(H8073="","",IFERROR(INDEX(Keterangan1,MATCH('Buku Besar'!H8073,Akun1,0)),""))</f>
        <v/>
      </c>
      <c r="K8073" s="2" t="str">
        <f>IF(H8073="","",IFERROR(INDEX(Reff1,MATCH('Buku Besar'!H8073,Akun1,0)),""))</f>
        <v/>
      </c>
      <c r="L8073" s="331" t="str">
        <f>IF(H8073="","",IFERROR(INDEX(Penerimaan1,MATCH('Buku Besar'!H8073,Akun1,0)),""))</f>
        <v/>
      </c>
      <c r="M8073" s="331" t="str">
        <f>IF(H8073="","",IFERROR(INDEX(Pengeluaran1,MATCH('Buku Besar'!H8073,Akun1,0)),""))</f>
        <v/>
      </c>
    </row>
    <row r="8074" spans="1:13" x14ac:dyDescent="0.25">
      <c r="A8074" s="91" t="str">
        <f t="shared" si="252"/>
        <v/>
      </c>
      <c r="B8074" s="330" t="str">
        <f>IF(A8074="","",IFERROR(INDEX(Tanggal,MATCH('Buku Besar'!A8074,Akun,0)),""))</f>
        <v/>
      </c>
      <c r="C8074" s="2" t="str">
        <f>IF(A8074="","",IFERROR(INDEX(Keterangan,MATCH('Buku Besar'!A8074,Akun,0)),""))</f>
        <v/>
      </c>
      <c r="D8074" s="2" t="str">
        <f>IF(A8074="","",IFERROR(INDEX(Reff,MATCH('Buku Besar'!A8074,Akun,0)),""))</f>
        <v/>
      </c>
      <c r="E8074" s="331" t="str">
        <f>IF(A8074="","",IFERROR(INDEX(Penerimaan,MATCH('Buku Besar'!A8074,Akun,0)),""))</f>
        <v/>
      </c>
      <c r="F8074" s="331" t="str">
        <f>IF(A8074="","",IFERROR(INDEX(Pengeluaran,MATCH('Buku Besar'!A8074,Akun,0)),""))</f>
        <v/>
      </c>
      <c r="H8074" s="91" t="str">
        <f t="shared" si="253"/>
        <v/>
      </c>
      <c r="I8074" s="330" t="str">
        <f>IF(H8074="","",IFERROR(INDEX(Tanggal1,MATCH('Buku Besar'!H8074,Akun1,0)),""))</f>
        <v/>
      </c>
      <c r="J8074" s="2" t="str">
        <f>IF(H8074="","",IFERROR(INDEX(Keterangan1,MATCH('Buku Besar'!H8074,Akun1,0)),""))</f>
        <v/>
      </c>
      <c r="K8074" s="2" t="str">
        <f>IF(H8074="","",IFERROR(INDEX(Reff1,MATCH('Buku Besar'!H8074,Akun1,0)),""))</f>
        <v/>
      </c>
      <c r="L8074" s="331" t="str">
        <f>IF(H8074="","",IFERROR(INDEX(Penerimaan1,MATCH('Buku Besar'!H8074,Akun1,0)),""))</f>
        <v/>
      </c>
      <c r="M8074" s="331" t="str">
        <f>IF(H8074="","",IFERROR(INDEX(Pengeluaran1,MATCH('Buku Besar'!H8074,Akun1,0)),""))</f>
        <v/>
      </c>
    </row>
    <row r="8075" spans="1:13" x14ac:dyDescent="0.25">
      <c r="A8075" s="91" t="str">
        <f t="shared" si="252"/>
        <v/>
      </c>
      <c r="B8075" s="330" t="str">
        <f>IF(A8075="","",IFERROR(INDEX(Tanggal,MATCH('Buku Besar'!A8075,Akun,0)),""))</f>
        <v/>
      </c>
      <c r="C8075" s="2" t="str">
        <f>IF(A8075="","",IFERROR(INDEX(Keterangan,MATCH('Buku Besar'!A8075,Akun,0)),""))</f>
        <v/>
      </c>
      <c r="D8075" s="2" t="str">
        <f>IF(A8075="","",IFERROR(INDEX(Reff,MATCH('Buku Besar'!A8075,Akun,0)),""))</f>
        <v/>
      </c>
      <c r="E8075" s="331" t="str">
        <f>IF(A8075="","",IFERROR(INDEX(Penerimaan,MATCH('Buku Besar'!A8075,Akun,0)),""))</f>
        <v/>
      </c>
      <c r="F8075" s="331" t="str">
        <f>IF(A8075="","",IFERROR(INDEX(Pengeluaran,MATCH('Buku Besar'!A8075,Akun,0)),""))</f>
        <v/>
      </c>
      <c r="H8075" s="91" t="str">
        <f t="shared" si="253"/>
        <v/>
      </c>
      <c r="I8075" s="330" t="str">
        <f>IF(H8075="","",IFERROR(INDEX(Tanggal1,MATCH('Buku Besar'!H8075,Akun1,0)),""))</f>
        <v/>
      </c>
      <c r="J8075" s="2" t="str">
        <f>IF(H8075="","",IFERROR(INDEX(Keterangan1,MATCH('Buku Besar'!H8075,Akun1,0)),""))</f>
        <v/>
      </c>
      <c r="K8075" s="2" t="str">
        <f>IF(H8075="","",IFERROR(INDEX(Reff1,MATCH('Buku Besar'!H8075,Akun1,0)),""))</f>
        <v/>
      </c>
      <c r="L8075" s="331" t="str">
        <f>IF(H8075="","",IFERROR(INDEX(Penerimaan1,MATCH('Buku Besar'!H8075,Akun1,0)),""))</f>
        <v/>
      </c>
      <c r="M8075" s="331" t="str">
        <f>IF(H8075="","",IFERROR(INDEX(Pengeluaran1,MATCH('Buku Besar'!H8075,Akun1,0)),""))</f>
        <v/>
      </c>
    </row>
    <row r="8076" spans="1:13" x14ac:dyDescent="0.25">
      <c r="A8076" s="91" t="str">
        <f t="shared" si="252"/>
        <v/>
      </c>
      <c r="B8076" s="330" t="str">
        <f>IF(A8076="","",IFERROR(INDEX(Tanggal,MATCH('Buku Besar'!A8076,Akun,0)),""))</f>
        <v/>
      </c>
      <c r="C8076" s="2" t="str">
        <f>IF(A8076="","",IFERROR(INDEX(Keterangan,MATCH('Buku Besar'!A8076,Akun,0)),""))</f>
        <v/>
      </c>
      <c r="D8076" s="2" t="str">
        <f>IF(A8076="","",IFERROR(INDEX(Reff,MATCH('Buku Besar'!A8076,Akun,0)),""))</f>
        <v/>
      </c>
      <c r="E8076" s="331" t="str">
        <f>IF(A8076="","",IFERROR(INDEX(Penerimaan,MATCH('Buku Besar'!A8076,Akun,0)),""))</f>
        <v/>
      </c>
      <c r="F8076" s="331" t="str">
        <f>IF(A8076="","",IFERROR(INDEX(Pengeluaran,MATCH('Buku Besar'!A8076,Akun,0)),""))</f>
        <v/>
      </c>
      <c r="H8076" s="91" t="str">
        <f t="shared" si="253"/>
        <v/>
      </c>
      <c r="I8076" s="330" t="str">
        <f>IF(H8076="","",IFERROR(INDEX(Tanggal1,MATCH('Buku Besar'!H8076,Akun1,0)),""))</f>
        <v/>
      </c>
      <c r="J8076" s="2" t="str">
        <f>IF(H8076="","",IFERROR(INDEX(Keterangan1,MATCH('Buku Besar'!H8076,Akun1,0)),""))</f>
        <v/>
      </c>
      <c r="K8076" s="2" t="str">
        <f>IF(H8076="","",IFERROR(INDEX(Reff1,MATCH('Buku Besar'!H8076,Akun1,0)),""))</f>
        <v/>
      </c>
      <c r="L8076" s="331" t="str">
        <f>IF(H8076="","",IFERROR(INDEX(Penerimaan1,MATCH('Buku Besar'!H8076,Akun1,0)),""))</f>
        <v/>
      </c>
      <c r="M8076" s="331" t="str">
        <f>IF(H8076="","",IFERROR(INDEX(Pengeluaran1,MATCH('Buku Besar'!H8076,Akun1,0)),""))</f>
        <v/>
      </c>
    </row>
    <row r="8077" spans="1:13" x14ac:dyDescent="0.25">
      <c r="A8077" s="91" t="str">
        <f t="shared" si="252"/>
        <v/>
      </c>
      <c r="B8077" s="330" t="str">
        <f>IF(A8077="","",IFERROR(INDEX(Tanggal,MATCH('Buku Besar'!A8077,Akun,0)),""))</f>
        <v/>
      </c>
      <c r="C8077" s="2" t="str">
        <f>IF(A8077="","",IFERROR(INDEX(Keterangan,MATCH('Buku Besar'!A8077,Akun,0)),""))</f>
        <v/>
      </c>
      <c r="D8077" s="2" t="str">
        <f>IF(A8077="","",IFERROR(INDEX(Reff,MATCH('Buku Besar'!A8077,Akun,0)),""))</f>
        <v/>
      </c>
      <c r="E8077" s="331" t="str">
        <f>IF(A8077="","",IFERROR(INDEX(Penerimaan,MATCH('Buku Besar'!A8077,Akun,0)),""))</f>
        <v/>
      </c>
      <c r="F8077" s="331" t="str">
        <f>IF(A8077="","",IFERROR(INDEX(Pengeluaran,MATCH('Buku Besar'!A8077,Akun,0)),""))</f>
        <v/>
      </c>
      <c r="H8077" s="91" t="str">
        <f t="shared" si="253"/>
        <v/>
      </c>
      <c r="I8077" s="330" t="str">
        <f>IF(H8077="","",IFERROR(INDEX(Tanggal1,MATCH('Buku Besar'!H8077,Akun1,0)),""))</f>
        <v/>
      </c>
      <c r="J8077" s="2" t="str">
        <f>IF(H8077="","",IFERROR(INDEX(Keterangan1,MATCH('Buku Besar'!H8077,Akun1,0)),""))</f>
        <v/>
      </c>
      <c r="K8077" s="2" t="str">
        <f>IF(H8077="","",IFERROR(INDEX(Reff1,MATCH('Buku Besar'!H8077,Akun1,0)),""))</f>
        <v/>
      </c>
      <c r="L8077" s="331" t="str">
        <f>IF(H8077="","",IFERROR(INDEX(Penerimaan1,MATCH('Buku Besar'!H8077,Akun1,0)),""))</f>
        <v/>
      </c>
      <c r="M8077" s="331" t="str">
        <f>IF(H8077="","",IFERROR(INDEX(Pengeluaran1,MATCH('Buku Besar'!H8077,Akun1,0)),""))</f>
        <v/>
      </c>
    </row>
    <row r="8078" spans="1:13" x14ac:dyDescent="0.25">
      <c r="A8078" s="91" t="str">
        <f t="shared" si="252"/>
        <v/>
      </c>
      <c r="B8078" s="330" t="str">
        <f>IF(A8078="","",IFERROR(INDEX(Tanggal,MATCH('Buku Besar'!A8078,Akun,0)),""))</f>
        <v/>
      </c>
      <c r="C8078" s="2" t="str">
        <f>IF(A8078="","",IFERROR(INDEX(Keterangan,MATCH('Buku Besar'!A8078,Akun,0)),""))</f>
        <v/>
      </c>
      <c r="D8078" s="2" t="str">
        <f>IF(A8078="","",IFERROR(INDEX(Reff,MATCH('Buku Besar'!A8078,Akun,0)),""))</f>
        <v/>
      </c>
      <c r="E8078" s="331" t="str">
        <f>IF(A8078="","",IFERROR(INDEX(Penerimaan,MATCH('Buku Besar'!A8078,Akun,0)),""))</f>
        <v/>
      </c>
      <c r="F8078" s="331" t="str">
        <f>IF(A8078="","",IFERROR(INDEX(Pengeluaran,MATCH('Buku Besar'!A8078,Akun,0)),""))</f>
        <v/>
      </c>
      <c r="H8078" s="91" t="str">
        <f t="shared" si="253"/>
        <v/>
      </c>
      <c r="I8078" s="330" t="str">
        <f>IF(H8078="","",IFERROR(INDEX(Tanggal1,MATCH('Buku Besar'!H8078,Akun1,0)),""))</f>
        <v/>
      </c>
      <c r="J8078" s="2" t="str">
        <f>IF(H8078="","",IFERROR(INDEX(Keterangan1,MATCH('Buku Besar'!H8078,Akun1,0)),""))</f>
        <v/>
      </c>
      <c r="K8078" s="2" t="str">
        <f>IF(H8078="","",IFERROR(INDEX(Reff1,MATCH('Buku Besar'!H8078,Akun1,0)),""))</f>
        <v/>
      </c>
      <c r="L8078" s="331" t="str">
        <f>IF(H8078="","",IFERROR(INDEX(Penerimaan1,MATCH('Buku Besar'!H8078,Akun1,0)),""))</f>
        <v/>
      </c>
      <c r="M8078" s="331" t="str">
        <f>IF(H8078="","",IFERROR(INDEX(Pengeluaran1,MATCH('Buku Besar'!H8078,Akun1,0)),""))</f>
        <v/>
      </c>
    </row>
    <row r="8079" spans="1:13" x14ac:dyDescent="0.25">
      <c r="A8079" s="91" t="str">
        <f t="shared" si="252"/>
        <v/>
      </c>
      <c r="B8079" s="330" t="str">
        <f>IF(A8079="","",IFERROR(INDEX(Tanggal,MATCH('Buku Besar'!A8079,Akun,0)),""))</f>
        <v/>
      </c>
      <c r="C8079" s="2" t="str">
        <f>IF(A8079="","",IFERROR(INDEX(Keterangan,MATCH('Buku Besar'!A8079,Akun,0)),""))</f>
        <v/>
      </c>
      <c r="D8079" s="2" t="str">
        <f>IF(A8079="","",IFERROR(INDEX(Reff,MATCH('Buku Besar'!A8079,Akun,0)),""))</f>
        <v/>
      </c>
      <c r="E8079" s="331" t="str">
        <f>IF(A8079="","",IFERROR(INDEX(Penerimaan,MATCH('Buku Besar'!A8079,Akun,0)),""))</f>
        <v/>
      </c>
      <c r="F8079" s="331" t="str">
        <f>IF(A8079="","",IFERROR(INDEX(Pengeluaran,MATCH('Buku Besar'!A8079,Akun,0)),""))</f>
        <v/>
      </c>
      <c r="H8079" s="91" t="str">
        <f t="shared" si="253"/>
        <v/>
      </c>
      <c r="I8079" s="330" t="str">
        <f>IF(H8079="","",IFERROR(INDEX(Tanggal1,MATCH('Buku Besar'!H8079,Akun1,0)),""))</f>
        <v/>
      </c>
      <c r="J8079" s="2" t="str">
        <f>IF(H8079="","",IFERROR(INDEX(Keterangan1,MATCH('Buku Besar'!H8079,Akun1,0)),""))</f>
        <v/>
      </c>
      <c r="K8079" s="2" t="str">
        <f>IF(H8079="","",IFERROR(INDEX(Reff1,MATCH('Buku Besar'!H8079,Akun1,0)),""))</f>
        <v/>
      </c>
      <c r="L8079" s="331" t="str">
        <f>IF(H8079="","",IFERROR(INDEX(Penerimaan1,MATCH('Buku Besar'!H8079,Akun1,0)),""))</f>
        <v/>
      </c>
      <c r="M8079" s="331" t="str">
        <f>IF(H8079="","",IFERROR(INDEX(Pengeluaran1,MATCH('Buku Besar'!H8079,Akun1,0)),""))</f>
        <v/>
      </c>
    </row>
    <row r="8080" spans="1:13" x14ac:dyDescent="0.25">
      <c r="A8080" s="91" t="str">
        <f t="shared" si="252"/>
        <v/>
      </c>
      <c r="B8080" s="330" t="str">
        <f>IF(A8080="","",IFERROR(INDEX(Tanggal,MATCH('Buku Besar'!A8080,Akun,0)),""))</f>
        <v/>
      </c>
      <c r="C8080" s="2" t="str">
        <f>IF(A8080="","",IFERROR(INDEX(Keterangan,MATCH('Buku Besar'!A8080,Akun,0)),""))</f>
        <v/>
      </c>
      <c r="D8080" s="2" t="str">
        <f>IF(A8080="","",IFERROR(INDEX(Reff,MATCH('Buku Besar'!A8080,Akun,0)),""))</f>
        <v/>
      </c>
      <c r="E8080" s="331" t="str">
        <f>IF(A8080="","",IFERROR(INDEX(Penerimaan,MATCH('Buku Besar'!A8080,Akun,0)),""))</f>
        <v/>
      </c>
      <c r="F8080" s="331" t="str">
        <f>IF(A8080="","",IFERROR(INDEX(Pengeluaran,MATCH('Buku Besar'!A8080,Akun,0)),""))</f>
        <v/>
      </c>
      <c r="H8080" s="91" t="str">
        <f t="shared" si="253"/>
        <v/>
      </c>
      <c r="I8080" s="330" t="str">
        <f>IF(H8080="","",IFERROR(INDEX(Tanggal1,MATCH('Buku Besar'!H8080,Akun1,0)),""))</f>
        <v/>
      </c>
      <c r="J8080" s="2" t="str">
        <f>IF(H8080="","",IFERROR(INDEX(Keterangan1,MATCH('Buku Besar'!H8080,Akun1,0)),""))</f>
        <v/>
      </c>
      <c r="K8080" s="2" t="str">
        <f>IF(H8080="","",IFERROR(INDEX(Reff1,MATCH('Buku Besar'!H8080,Akun1,0)),""))</f>
        <v/>
      </c>
      <c r="L8080" s="331" t="str">
        <f>IF(H8080="","",IFERROR(INDEX(Penerimaan1,MATCH('Buku Besar'!H8080,Akun1,0)),""))</f>
        <v/>
      </c>
      <c r="M8080" s="331" t="str">
        <f>IF(H8080="","",IFERROR(INDEX(Pengeluaran1,MATCH('Buku Besar'!H8080,Akun1,0)),""))</f>
        <v/>
      </c>
    </row>
    <row r="8081" spans="1:13" x14ac:dyDescent="0.25">
      <c r="A8081" s="91" t="str">
        <f t="shared" si="252"/>
        <v/>
      </c>
      <c r="B8081" s="330" t="str">
        <f>IF(A8081="","",IFERROR(INDEX(Tanggal,MATCH('Buku Besar'!A8081,Akun,0)),""))</f>
        <v/>
      </c>
      <c r="C8081" s="2" t="str">
        <f>IF(A8081="","",IFERROR(INDEX(Keterangan,MATCH('Buku Besar'!A8081,Akun,0)),""))</f>
        <v/>
      </c>
      <c r="D8081" s="2" t="str">
        <f>IF(A8081="","",IFERROR(INDEX(Reff,MATCH('Buku Besar'!A8081,Akun,0)),""))</f>
        <v/>
      </c>
      <c r="E8081" s="331" t="str">
        <f>IF(A8081="","",IFERROR(INDEX(Penerimaan,MATCH('Buku Besar'!A8081,Akun,0)),""))</f>
        <v/>
      </c>
      <c r="F8081" s="331" t="str">
        <f>IF(A8081="","",IFERROR(INDEX(Pengeluaran,MATCH('Buku Besar'!A8081,Akun,0)),""))</f>
        <v/>
      </c>
      <c r="H8081" s="91" t="str">
        <f t="shared" si="253"/>
        <v/>
      </c>
      <c r="I8081" s="330" t="str">
        <f>IF(H8081="","",IFERROR(INDEX(Tanggal1,MATCH('Buku Besar'!H8081,Akun1,0)),""))</f>
        <v/>
      </c>
      <c r="J8081" s="2" t="str">
        <f>IF(H8081="","",IFERROR(INDEX(Keterangan1,MATCH('Buku Besar'!H8081,Akun1,0)),""))</f>
        <v/>
      </c>
      <c r="K8081" s="2" t="str">
        <f>IF(H8081="","",IFERROR(INDEX(Reff1,MATCH('Buku Besar'!H8081,Akun1,0)),""))</f>
        <v/>
      </c>
      <c r="L8081" s="331" t="str">
        <f>IF(H8081="","",IFERROR(INDEX(Penerimaan1,MATCH('Buku Besar'!H8081,Akun1,0)),""))</f>
        <v/>
      </c>
      <c r="M8081" s="331" t="str">
        <f>IF(H8081="","",IFERROR(INDEX(Pengeluaran1,MATCH('Buku Besar'!H8081,Akun1,0)),""))</f>
        <v/>
      </c>
    </row>
    <row r="8082" spans="1:13" x14ac:dyDescent="0.25">
      <c r="A8082" s="91" t="str">
        <f t="shared" si="252"/>
        <v/>
      </c>
      <c r="B8082" s="330" t="str">
        <f>IF(A8082="","",IFERROR(INDEX(Tanggal,MATCH('Buku Besar'!A8082,Akun,0)),""))</f>
        <v/>
      </c>
      <c r="C8082" s="2" t="str">
        <f>IF(A8082="","",IFERROR(INDEX(Keterangan,MATCH('Buku Besar'!A8082,Akun,0)),""))</f>
        <v/>
      </c>
      <c r="D8082" s="2" t="str">
        <f>IF(A8082="","",IFERROR(INDEX(Reff,MATCH('Buku Besar'!A8082,Akun,0)),""))</f>
        <v/>
      </c>
      <c r="E8082" s="331" t="str">
        <f>IF(A8082="","",IFERROR(INDEX(Penerimaan,MATCH('Buku Besar'!A8082,Akun,0)),""))</f>
        <v/>
      </c>
      <c r="F8082" s="331" t="str">
        <f>IF(A8082="","",IFERROR(INDEX(Pengeluaran,MATCH('Buku Besar'!A8082,Akun,0)),""))</f>
        <v/>
      </c>
      <c r="H8082" s="91" t="str">
        <f t="shared" si="253"/>
        <v/>
      </c>
      <c r="I8082" s="330" t="str">
        <f>IF(H8082="","",IFERROR(INDEX(Tanggal1,MATCH('Buku Besar'!H8082,Akun1,0)),""))</f>
        <v/>
      </c>
      <c r="J8082" s="2" t="str">
        <f>IF(H8082="","",IFERROR(INDEX(Keterangan1,MATCH('Buku Besar'!H8082,Akun1,0)),""))</f>
        <v/>
      </c>
      <c r="K8082" s="2" t="str">
        <f>IF(H8082="","",IFERROR(INDEX(Reff1,MATCH('Buku Besar'!H8082,Akun1,0)),""))</f>
        <v/>
      </c>
      <c r="L8082" s="331" t="str">
        <f>IF(H8082="","",IFERROR(INDEX(Penerimaan1,MATCH('Buku Besar'!H8082,Akun1,0)),""))</f>
        <v/>
      </c>
      <c r="M8082" s="331" t="str">
        <f>IF(H8082="","",IFERROR(INDEX(Pengeluaran1,MATCH('Buku Besar'!H8082,Akun1,0)),""))</f>
        <v/>
      </c>
    </row>
    <row r="8083" spans="1:13" x14ac:dyDescent="0.25">
      <c r="A8083" s="91" t="str">
        <f t="shared" si="252"/>
        <v/>
      </c>
      <c r="B8083" s="330" t="str">
        <f>IF(A8083="","",IFERROR(INDEX(Tanggal,MATCH('Buku Besar'!A8083,Akun,0)),""))</f>
        <v/>
      </c>
      <c r="C8083" s="2" t="str">
        <f>IF(A8083="","",IFERROR(INDEX(Keterangan,MATCH('Buku Besar'!A8083,Akun,0)),""))</f>
        <v/>
      </c>
      <c r="D8083" s="2" t="str">
        <f>IF(A8083="","",IFERROR(INDEX(Reff,MATCH('Buku Besar'!A8083,Akun,0)),""))</f>
        <v/>
      </c>
      <c r="E8083" s="331" t="str">
        <f>IF(A8083="","",IFERROR(INDEX(Penerimaan,MATCH('Buku Besar'!A8083,Akun,0)),""))</f>
        <v/>
      </c>
      <c r="F8083" s="331" t="str">
        <f>IF(A8083="","",IFERROR(INDEX(Pengeluaran,MATCH('Buku Besar'!A8083,Akun,0)),""))</f>
        <v/>
      </c>
      <c r="H8083" s="91" t="str">
        <f t="shared" si="253"/>
        <v/>
      </c>
      <c r="I8083" s="330" t="str">
        <f>IF(H8083="","",IFERROR(INDEX(Tanggal1,MATCH('Buku Besar'!H8083,Akun1,0)),""))</f>
        <v/>
      </c>
      <c r="J8083" s="2" t="str">
        <f>IF(H8083="","",IFERROR(INDEX(Keterangan1,MATCH('Buku Besar'!H8083,Akun1,0)),""))</f>
        <v/>
      </c>
      <c r="K8083" s="2" t="str">
        <f>IF(H8083="","",IFERROR(INDEX(Reff1,MATCH('Buku Besar'!H8083,Akun1,0)),""))</f>
        <v/>
      </c>
      <c r="L8083" s="331" t="str">
        <f>IF(H8083="","",IFERROR(INDEX(Penerimaan1,MATCH('Buku Besar'!H8083,Akun1,0)),""))</f>
        <v/>
      </c>
      <c r="M8083" s="331" t="str">
        <f>IF(H8083="","",IFERROR(INDEX(Pengeluaran1,MATCH('Buku Besar'!H8083,Akun1,0)),""))</f>
        <v/>
      </c>
    </row>
    <row r="8084" spans="1:13" x14ac:dyDescent="0.25">
      <c r="A8084" s="91" t="str">
        <f t="shared" si="252"/>
        <v/>
      </c>
      <c r="B8084" s="330" t="str">
        <f>IF(A8084="","",IFERROR(INDEX(Tanggal,MATCH('Buku Besar'!A8084,Akun,0)),""))</f>
        <v/>
      </c>
      <c r="C8084" s="2" t="str">
        <f>IF(A8084="","",IFERROR(INDEX(Keterangan,MATCH('Buku Besar'!A8084,Akun,0)),""))</f>
        <v/>
      </c>
      <c r="D8084" s="2" t="str">
        <f>IF(A8084="","",IFERROR(INDEX(Reff,MATCH('Buku Besar'!A8084,Akun,0)),""))</f>
        <v/>
      </c>
      <c r="E8084" s="331" t="str">
        <f>IF(A8084="","",IFERROR(INDEX(Penerimaan,MATCH('Buku Besar'!A8084,Akun,0)),""))</f>
        <v/>
      </c>
      <c r="F8084" s="331" t="str">
        <f>IF(A8084="","",IFERROR(INDEX(Pengeluaran,MATCH('Buku Besar'!A8084,Akun,0)),""))</f>
        <v/>
      </c>
      <c r="H8084" s="91" t="str">
        <f t="shared" si="253"/>
        <v/>
      </c>
      <c r="I8084" s="330" t="str">
        <f>IF(H8084="","",IFERROR(INDEX(Tanggal1,MATCH('Buku Besar'!H8084,Akun1,0)),""))</f>
        <v/>
      </c>
      <c r="J8084" s="2" t="str">
        <f>IF(H8084="","",IFERROR(INDEX(Keterangan1,MATCH('Buku Besar'!H8084,Akun1,0)),""))</f>
        <v/>
      </c>
      <c r="K8084" s="2" t="str">
        <f>IF(H8084="","",IFERROR(INDEX(Reff1,MATCH('Buku Besar'!H8084,Akun1,0)),""))</f>
        <v/>
      </c>
      <c r="L8084" s="331" t="str">
        <f>IF(H8084="","",IFERROR(INDEX(Penerimaan1,MATCH('Buku Besar'!H8084,Akun1,0)),""))</f>
        <v/>
      </c>
      <c r="M8084" s="331" t="str">
        <f>IF(H8084="","",IFERROR(INDEX(Pengeluaran1,MATCH('Buku Besar'!H8084,Akun1,0)),""))</f>
        <v/>
      </c>
    </row>
    <row r="8085" spans="1:13" x14ac:dyDescent="0.25">
      <c r="A8085" s="91" t="str">
        <f t="shared" si="252"/>
        <v/>
      </c>
      <c r="B8085" s="330" t="str">
        <f>IF(A8085="","",IFERROR(INDEX(Tanggal,MATCH('Buku Besar'!A8085,Akun,0)),""))</f>
        <v/>
      </c>
      <c r="C8085" s="2" t="str">
        <f>IF(A8085="","",IFERROR(INDEX(Keterangan,MATCH('Buku Besar'!A8085,Akun,0)),""))</f>
        <v/>
      </c>
      <c r="D8085" s="2" t="str">
        <f>IF(A8085="","",IFERROR(INDEX(Reff,MATCH('Buku Besar'!A8085,Akun,0)),""))</f>
        <v/>
      </c>
      <c r="E8085" s="331" t="str">
        <f>IF(A8085="","",IFERROR(INDEX(Penerimaan,MATCH('Buku Besar'!A8085,Akun,0)),""))</f>
        <v/>
      </c>
      <c r="F8085" s="331" t="str">
        <f>IF(A8085="","",IFERROR(INDEX(Pengeluaran,MATCH('Buku Besar'!A8085,Akun,0)),""))</f>
        <v/>
      </c>
      <c r="H8085" s="91" t="str">
        <f t="shared" si="253"/>
        <v/>
      </c>
      <c r="I8085" s="330" t="str">
        <f>IF(H8085="","",IFERROR(INDEX(Tanggal1,MATCH('Buku Besar'!H8085,Akun1,0)),""))</f>
        <v/>
      </c>
      <c r="J8085" s="2" t="str">
        <f>IF(H8085="","",IFERROR(INDEX(Keterangan1,MATCH('Buku Besar'!H8085,Akun1,0)),""))</f>
        <v/>
      </c>
      <c r="K8085" s="2" t="str">
        <f>IF(H8085="","",IFERROR(INDEX(Reff1,MATCH('Buku Besar'!H8085,Akun1,0)),""))</f>
        <v/>
      </c>
      <c r="L8085" s="331" t="str">
        <f>IF(H8085="","",IFERROR(INDEX(Penerimaan1,MATCH('Buku Besar'!H8085,Akun1,0)),""))</f>
        <v/>
      </c>
      <c r="M8085" s="331" t="str">
        <f>IF(H8085="","",IFERROR(INDEX(Pengeluaran1,MATCH('Buku Besar'!H8085,Akun1,0)),""))</f>
        <v/>
      </c>
    </row>
    <row r="8086" spans="1:13" x14ac:dyDescent="0.25">
      <c r="A8086" s="91" t="str">
        <f t="shared" si="252"/>
        <v/>
      </c>
      <c r="B8086" s="330" t="str">
        <f>IF(A8086="","",IFERROR(INDEX(Tanggal,MATCH('Buku Besar'!A8086,Akun,0)),""))</f>
        <v/>
      </c>
      <c r="C8086" s="2" t="str">
        <f>IF(A8086="","",IFERROR(INDEX(Keterangan,MATCH('Buku Besar'!A8086,Akun,0)),""))</f>
        <v/>
      </c>
      <c r="D8086" s="2" t="str">
        <f>IF(A8086="","",IFERROR(INDEX(Reff,MATCH('Buku Besar'!A8086,Akun,0)),""))</f>
        <v/>
      </c>
      <c r="E8086" s="331" t="str">
        <f>IF(A8086="","",IFERROR(INDEX(Penerimaan,MATCH('Buku Besar'!A8086,Akun,0)),""))</f>
        <v/>
      </c>
      <c r="F8086" s="331" t="str">
        <f>IF(A8086="","",IFERROR(INDEX(Pengeluaran,MATCH('Buku Besar'!A8086,Akun,0)),""))</f>
        <v/>
      </c>
      <c r="H8086" s="91" t="str">
        <f t="shared" si="253"/>
        <v/>
      </c>
      <c r="I8086" s="330" t="str">
        <f>IF(H8086="","",IFERROR(INDEX(Tanggal1,MATCH('Buku Besar'!H8086,Akun1,0)),""))</f>
        <v/>
      </c>
      <c r="J8086" s="2" t="str">
        <f>IF(H8086="","",IFERROR(INDEX(Keterangan1,MATCH('Buku Besar'!H8086,Akun1,0)),""))</f>
        <v/>
      </c>
      <c r="K8086" s="2" t="str">
        <f>IF(H8086="","",IFERROR(INDEX(Reff1,MATCH('Buku Besar'!H8086,Akun1,0)),""))</f>
        <v/>
      </c>
      <c r="L8086" s="331" t="str">
        <f>IF(H8086="","",IFERROR(INDEX(Penerimaan1,MATCH('Buku Besar'!H8086,Akun1,0)),""))</f>
        <v/>
      </c>
      <c r="M8086" s="331" t="str">
        <f>IF(H8086="","",IFERROR(INDEX(Pengeluaran1,MATCH('Buku Besar'!H8086,Akun1,0)),""))</f>
        <v/>
      </c>
    </row>
    <row r="8087" spans="1:13" x14ac:dyDescent="0.25">
      <c r="A8087" s="91" t="str">
        <f t="shared" si="252"/>
        <v/>
      </c>
      <c r="B8087" s="330" t="str">
        <f>IF(A8087="","",IFERROR(INDEX(Tanggal,MATCH('Buku Besar'!A8087,Akun,0)),""))</f>
        <v/>
      </c>
      <c r="C8087" s="2" t="str">
        <f>IF(A8087="","",IFERROR(INDEX(Keterangan,MATCH('Buku Besar'!A8087,Akun,0)),""))</f>
        <v/>
      </c>
      <c r="D8087" s="2" t="str">
        <f>IF(A8087="","",IFERROR(INDEX(Reff,MATCH('Buku Besar'!A8087,Akun,0)),""))</f>
        <v/>
      </c>
      <c r="E8087" s="331" t="str">
        <f>IF(A8087="","",IFERROR(INDEX(Penerimaan,MATCH('Buku Besar'!A8087,Akun,0)),""))</f>
        <v/>
      </c>
      <c r="F8087" s="331" t="str">
        <f>IF(A8087="","",IFERROR(INDEX(Pengeluaran,MATCH('Buku Besar'!A8087,Akun,0)),""))</f>
        <v/>
      </c>
      <c r="H8087" s="91" t="str">
        <f t="shared" si="253"/>
        <v/>
      </c>
      <c r="I8087" s="330" t="str">
        <f>IF(H8087="","",IFERROR(INDEX(Tanggal1,MATCH('Buku Besar'!H8087,Akun1,0)),""))</f>
        <v/>
      </c>
      <c r="J8087" s="2" t="str">
        <f>IF(H8087="","",IFERROR(INDEX(Keterangan1,MATCH('Buku Besar'!H8087,Akun1,0)),""))</f>
        <v/>
      </c>
      <c r="K8087" s="2" t="str">
        <f>IF(H8087="","",IFERROR(INDEX(Reff1,MATCH('Buku Besar'!H8087,Akun1,0)),""))</f>
        <v/>
      </c>
      <c r="L8087" s="331" t="str">
        <f>IF(H8087="","",IFERROR(INDEX(Penerimaan1,MATCH('Buku Besar'!H8087,Akun1,0)),""))</f>
        <v/>
      </c>
      <c r="M8087" s="331" t="str">
        <f>IF(H8087="","",IFERROR(INDEX(Pengeluaran1,MATCH('Buku Besar'!H8087,Akun1,0)),""))</f>
        <v/>
      </c>
    </row>
    <row r="8088" spans="1:13" x14ac:dyDescent="0.25">
      <c r="A8088" s="91" t="str">
        <f t="shared" si="252"/>
        <v/>
      </c>
      <c r="B8088" s="330" t="str">
        <f>IF(A8088="","",IFERROR(INDEX(Tanggal,MATCH('Buku Besar'!A8088,Akun,0)),""))</f>
        <v/>
      </c>
      <c r="C8088" s="2" t="str">
        <f>IF(A8088="","",IFERROR(INDEX(Keterangan,MATCH('Buku Besar'!A8088,Akun,0)),""))</f>
        <v/>
      </c>
      <c r="D8088" s="2" t="str">
        <f>IF(A8088="","",IFERROR(INDEX(Reff,MATCH('Buku Besar'!A8088,Akun,0)),""))</f>
        <v/>
      </c>
      <c r="E8088" s="331" t="str">
        <f>IF(A8088="","",IFERROR(INDEX(Penerimaan,MATCH('Buku Besar'!A8088,Akun,0)),""))</f>
        <v/>
      </c>
      <c r="F8088" s="331" t="str">
        <f>IF(A8088="","",IFERROR(INDEX(Pengeluaran,MATCH('Buku Besar'!A8088,Akun,0)),""))</f>
        <v/>
      </c>
      <c r="H8088" s="91" t="str">
        <f t="shared" si="253"/>
        <v/>
      </c>
      <c r="I8088" s="330" t="str">
        <f>IF(H8088="","",IFERROR(INDEX(Tanggal1,MATCH('Buku Besar'!H8088,Akun1,0)),""))</f>
        <v/>
      </c>
      <c r="J8088" s="2" t="str">
        <f>IF(H8088="","",IFERROR(INDEX(Keterangan1,MATCH('Buku Besar'!H8088,Akun1,0)),""))</f>
        <v/>
      </c>
      <c r="K8088" s="2" t="str">
        <f>IF(H8088="","",IFERROR(INDEX(Reff1,MATCH('Buku Besar'!H8088,Akun1,0)),""))</f>
        <v/>
      </c>
      <c r="L8088" s="331" t="str">
        <f>IF(H8088="","",IFERROR(INDEX(Penerimaan1,MATCH('Buku Besar'!H8088,Akun1,0)),""))</f>
        <v/>
      </c>
      <c r="M8088" s="331" t="str">
        <f>IF(H8088="","",IFERROR(INDEX(Pengeluaran1,MATCH('Buku Besar'!H8088,Akun1,0)),""))</f>
        <v/>
      </c>
    </row>
    <row r="8089" spans="1:13" x14ac:dyDescent="0.25">
      <c r="A8089" s="91" t="str">
        <f t="shared" si="252"/>
        <v/>
      </c>
      <c r="B8089" s="330" t="str">
        <f>IF(A8089="","",IFERROR(INDEX(Tanggal,MATCH('Buku Besar'!A8089,Akun,0)),""))</f>
        <v/>
      </c>
      <c r="C8089" s="2" t="str">
        <f>IF(A8089="","",IFERROR(INDEX(Keterangan,MATCH('Buku Besar'!A8089,Akun,0)),""))</f>
        <v/>
      </c>
      <c r="D8089" s="2" t="str">
        <f>IF(A8089="","",IFERROR(INDEX(Reff,MATCH('Buku Besar'!A8089,Akun,0)),""))</f>
        <v/>
      </c>
      <c r="E8089" s="331" t="str">
        <f>IF(A8089="","",IFERROR(INDEX(Penerimaan,MATCH('Buku Besar'!A8089,Akun,0)),""))</f>
        <v/>
      </c>
      <c r="F8089" s="331" t="str">
        <f>IF(A8089="","",IFERROR(INDEX(Pengeluaran,MATCH('Buku Besar'!A8089,Akun,0)),""))</f>
        <v/>
      </c>
      <c r="H8089" s="91" t="str">
        <f t="shared" si="253"/>
        <v/>
      </c>
      <c r="I8089" s="330" t="str">
        <f>IF(H8089="","",IFERROR(INDEX(Tanggal1,MATCH('Buku Besar'!H8089,Akun1,0)),""))</f>
        <v/>
      </c>
      <c r="J8089" s="2" t="str">
        <f>IF(H8089="","",IFERROR(INDEX(Keterangan1,MATCH('Buku Besar'!H8089,Akun1,0)),""))</f>
        <v/>
      </c>
      <c r="K8089" s="2" t="str">
        <f>IF(H8089="","",IFERROR(INDEX(Reff1,MATCH('Buku Besar'!H8089,Akun1,0)),""))</f>
        <v/>
      </c>
      <c r="L8089" s="331" t="str">
        <f>IF(H8089="","",IFERROR(INDEX(Penerimaan1,MATCH('Buku Besar'!H8089,Akun1,0)),""))</f>
        <v/>
      </c>
      <c r="M8089" s="331" t="str">
        <f>IF(H8089="","",IFERROR(INDEX(Pengeluaran1,MATCH('Buku Besar'!H8089,Akun1,0)),""))</f>
        <v/>
      </c>
    </row>
    <row r="8090" spans="1:13" x14ac:dyDescent="0.25">
      <c r="A8090" s="91" t="str">
        <f t="shared" si="252"/>
        <v/>
      </c>
      <c r="B8090" s="330" t="str">
        <f>IF(A8090="","",IFERROR(INDEX(Tanggal,MATCH('Buku Besar'!A8090,Akun,0)),""))</f>
        <v/>
      </c>
      <c r="C8090" s="2" t="str">
        <f>IF(A8090="","",IFERROR(INDEX(Keterangan,MATCH('Buku Besar'!A8090,Akun,0)),""))</f>
        <v/>
      </c>
      <c r="D8090" s="2" t="str">
        <f>IF(A8090="","",IFERROR(INDEX(Reff,MATCH('Buku Besar'!A8090,Akun,0)),""))</f>
        <v/>
      </c>
      <c r="E8090" s="331" t="str">
        <f>IF(A8090="","",IFERROR(INDEX(Penerimaan,MATCH('Buku Besar'!A8090,Akun,0)),""))</f>
        <v/>
      </c>
      <c r="F8090" s="331" t="str">
        <f>IF(A8090="","",IFERROR(INDEX(Pengeluaran,MATCH('Buku Besar'!A8090,Akun,0)),""))</f>
        <v/>
      </c>
      <c r="H8090" s="91" t="str">
        <f t="shared" si="253"/>
        <v/>
      </c>
      <c r="I8090" s="330" t="str">
        <f>IF(H8090="","",IFERROR(INDEX(Tanggal1,MATCH('Buku Besar'!H8090,Akun1,0)),""))</f>
        <v/>
      </c>
      <c r="J8090" s="2" t="str">
        <f>IF(H8090="","",IFERROR(INDEX(Keterangan1,MATCH('Buku Besar'!H8090,Akun1,0)),""))</f>
        <v/>
      </c>
      <c r="K8090" s="2" t="str">
        <f>IF(H8090="","",IFERROR(INDEX(Reff1,MATCH('Buku Besar'!H8090,Akun1,0)),""))</f>
        <v/>
      </c>
      <c r="L8090" s="331" t="str">
        <f>IF(H8090="","",IFERROR(INDEX(Penerimaan1,MATCH('Buku Besar'!H8090,Akun1,0)),""))</f>
        <v/>
      </c>
      <c r="M8090" s="331" t="str">
        <f>IF(H8090="","",IFERROR(INDEX(Pengeluaran1,MATCH('Buku Besar'!H8090,Akun1,0)),""))</f>
        <v/>
      </c>
    </row>
    <row r="8091" spans="1:13" x14ac:dyDescent="0.25">
      <c r="A8091" s="91" t="str">
        <f t="shared" si="252"/>
        <v/>
      </c>
      <c r="B8091" s="330" t="str">
        <f>IF(A8091="","",IFERROR(INDEX(Tanggal,MATCH('Buku Besar'!A8091,Akun,0)),""))</f>
        <v/>
      </c>
      <c r="C8091" s="2" t="str">
        <f>IF(A8091="","",IFERROR(INDEX(Keterangan,MATCH('Buku Besar'!A8091,Akun,0)),""))</f>
        <v/>
      </c>
      <c r="D8091" s="2" t="str">
        <f>IF(A8091="","",IFERROR(INDEX(Reff,MATCH('Buku Besar'!A8091,Akun,0)),""))</f>
        <v/>
      </c>
      <c r="E8091" s="331" t="str">
        <f>IF(A8091="","",IFERROR(INDEX(Penerimaan,MATCH('Buku Besar'!A8091,Akun,0)),""))</f>
        <v/>
      </c>
      <c r="F8091" s="331" t="str">
        <f>IF(A8091="","",IFERROR(INDEX(Pengeluaran,MATCH('Buku Besar'!A8091,Akun,0)),""))</f>
        <v/>
      </c>
      <c r="H8091" s="91" t="str">
        <f t="shared" si="253"/>
        <v/>
      </c>
      <c r="I8091" s="330" t="str">
        <f>IF(H8091="","",IFERROR(INDEX(Tanggal1,MATCH('Buku Besar'!H8091,Akun1,0)),""))</f>
        <v/>
      </c>
      <c r="J8091" s="2" t="str">
        <f>IF(H8091="","",IFERROR(INDEX(Keterangan1,MATCH('Buku Besar'!H8091,Akun1,0)),""))</f>
        <v/>
      </c>
      <c r="K8091" s="2" t="str">
        <f>IF(H8091="","",IFERROR(INDEX(Reff1,MATCH('Buku Besar'!H8091,Akun1,0)),""))</f>
        <v/>
      </c>
      <c r="L8091" s="331" t="str">
        <f>IF(H8091="","",IFERROR(INDEX(Penerimaan1,MATCH('Buku Besar'!H8091,Akun1,0)),""))</f>
        <v/>
      </c>
      <c r="M8091" s="331" t="str">
        <f>IF(H8091="","",IFERROR(INDEX(Pengeluaran1,MATCH('Buku Besar'!H8091,Akun1,0)),""))</f>
        <v/>
      </c>
    </row>
    <row r="8092" spans="1:13" x14ac:dyDescent="0.25">
      <c r="A8092" s="91" t="str">
        <f t="shared" si="252"/>
        <v/>
      </c>
      <c r="B8092" s="330" t="str">
        <f>IF(A8092="","",IFERROR(INDEX(Tanggal,MATCH('Buku Besar'!A8092,Akun,0)),""))</f>
        <v/>
      </c>
      <c r="C8092" s="2" t="str">
        <f>IF(A8092="","",IFERROR(INDEX(Keterangan,MATCH('Buku Besar'!A8092,Akun,0)),""))</f>
        <v/>
      </c>
      <c r="D8092" s="2" t="str">
        <f>IF(A8092="","",IFERROR(INDEX(Reff,MATCH('Buku Besar'!A8092,Akun,0)),""))</f>
        <v/>
      </c>
      <c r="E8092" s="331" t="str">
        <f>IF(A8092="","",IFERROR(INDEX(Penerimaan,MATCH('Buku Besar'!A8092,Akun,0)),""))</f>
        <v/>
      </c>
      <c r="F8092" s="331" t="str">
        <f>IF(A8092="","",IFERROR(INDEX(Pengeluaran,MATCH('Buku Besar'!A8092,Akun,0)),""))</f>
        <v/>
      </c>
      <c r="H8092" s="91" t="str">
        <f t="shared" si="253"/>
        <v/>
      </c>
      <c r="I8092" s="330" t="str">
        <f>IF(H8092="","",IFERROR(INDEX(Tanggal1,MATCH('Buku Besar'!H8092,Akun1,0)),""))</f>
        <v/>
      </c>
      <c r="J8092" s="2" t="str">
        <f>IF(H8092="","",IFERROR(INDEX(Keterangan1,MATCH('Buku Besar'!H8092,Akun1,0)),""))</f>
        <v/>
      </c>
      <c r="K8092" s="2" t="str">
        <f>IF(H8092="","",IFERROR(INDEX(Reff1,MATCH('Buku Besar'!H8092,Akun1,0)),""))</f>
        <v/>
      </c>
      <c r="L8092" s="331" t="str">
        <f>IF(H8092="","",IFERROR(INDEX(Penerimaan1,MATCH('Buku Besar'!H8092,Akun1,0)),""))</f>
        <v/>
      </c>
      <c r="M8092" s="331" t="str">
        <f>IF(H8092="","",IFERROR(INDEX(Pengeluaran1,MATCH('Buku Besar'!H8092,Akun1,0)),""))</f>
        <v/>
      </c>
    </row>
    <row r="8093" spans="1:13" x14ac:dyDescent="0.25">
      <c r="A8093" s="91" t="str">
        <f t="shared" si="252"/>
        <v/>
      </c>
      <c r="B8093" s="330" t="str">
        <f>IF(A8093="","",IFERROR(INDEX(Tanggal,MATCH('Buku Besar'!A8093,Akun,0)),""))</f>
        <v/>
      </c>
      <c r="C8093" s="2" t="str">
        <f>IF(A8093="","",IFERROR(INDEX(Keterangan,MATCH('Buku Besar'!A8093,Akun,0)),""))</f>
        <v/>
      </c>
      <c r="D8093" s="2" t="str">
        <f>IF(A8093="","",IFERROR(INDEX(Reff,MATCH('Buku Besar'!A8093,Akun,0)),""))</f>
        <v/>
      </c>
      <c r="E8093" s="331" t="str">
        <f>IF(A8093="","",IFERROR(INDEX(Penerimaan,MATCH('Buku Besar'!A8093,Akun,0)),""))</f>
        <v/>
      </c>
      <c r="F8093" s="331" t="str">
        <f>IF(A8093="","",IFERROR(INDEX(Pengeluaran,MATCH('Buku Besar'!A8093,Akun,0)),""))</f>
        <v/>
      </c>
      <c r="H8093" s="91" t="str">
        <f t="shared" si="253"/>
        <v/>
      </c>
      <c r="I8093" s="330" t="str">
        <f>IF(H8093="","",IFERROR(INDEX(Tanggal1,MATCH('Buku Besar'!H8093,Akun1,0)),""))</f>
        <v/>
      </c>
      <c r="J8093" s="2" t="str">
        <f>IF(H8093="","",IFERROR(INDEX(Keterangan1,MATCH('Buku Besar'!H8093,Akun1,0)),""))</f>
        <v/>
      </c>
      <c r="K8093" s="2" t="str">
        <f>IF(H8093="","",IFERROR(INDEX(Reff1,MATCH('Buku Besar'!H8093,Akun1,0)),""))</f>
        <v/>
      </c>
      <c r="L8093" s="331" t="str">
        <f>IF(H8093="","",IFERROR(INDEX(Penerimaan1,MATCH('Buku Besar'!H8093,Akun1,0)),""))</f>
        <v/>
      </c>
      <c r="M8093" s="331" t="str">
        <f>IF(H8093="","",IFERROR(INDEX(Pengeluaran1,MATCH('Buku Besar'!H8093,Akun1,0)),""))</f>
        <v/>
      </c>
    </row>
    <row r="8094" spans="1:13" x14ac:dyDescent="0.25">
      <c r="A8094" s="91" t="str">
        <f t="shared" si="252"/>
        <v/>
      </c>
      <c r="B8094" s="330" t="str">
        <f>IF(A8094="","",IFERROR(INDEX(Tanggal,MATCH('Buku Besar'!A8094,Akun,0)),""))</f>
        <v/>
      </c>
      <c r="C8094" s="2" t="str">
        <f>IF(A8094="","",IFERROR(INDEX(Keterangan,MATCH('Buku Besar'!A8094,Akun,0)),""))</f>
        <v/>
      </c>
      <c r="D8094" s="2" t="str">
        <f>IF(A8094="","",IFERROR(INDEX(Reff,MATCH('Buku Besar'!A8094,Akun,0)),""))</f>
        <v/>
      </c>
      <c r="E8094" s="331" t="str">
        <f>IF(A8094="","",IFERROR(INDEX(Penerimaan,MATCH('Buku Besar'!A8094,Akun,0)),""))</f>
        <v/>
      </c>
      <c r="F8094" s="331" t="str">
        <f>IF(A8094="","",IFERROR(INDEX(Pengeluaran,MATCH('Buku Besar'!A8094,Akun,0)),""))</f>
        <v/>
      </c>
      <c r="H8094" s="91" t="str">
        <f t="shared" si="253"/>
        <v/>
      </c>
      <c r="I8094" s="330" t="str">
        <f>IF(H8094="","",IFERROR(INDEX(Tanggal1,MATCH('Buku Besar'!H8094,Akun1,0)),""))</f>
        <v/>
      </c>
      <c r="J8094" s="2" t="str">
        <f>IF(H8094="","",IFERROR(INDEX(Keterangan1,MATCH('Buku Besar'!H8094,Akun1,0)),""))</f>
        <v/>
      </c>
      <c r="K8094" s="2" t="str">
        <f>IF(H8094="","",IFERROR(INDEX(Reff1,MATCH('Buku Besar'!H8094,Akun1,0)),""))</f>
        <v/>
      </c>
      <c r="L8094" s="331" t="str">
        <f>IF(H8094="","",IFERROR(INDEX(Penerimaan1,MATCH('Buku Besar'!H8094,Akun1,0)),""))</f>
        <v/>
      </c>
      <c r="M8094" s="331" t="str">
        <f>IF(H8094="","",IFERROR(INDEX(Pengeluaran1,MATCH('Buku Besar'!H8094,Akun1,0)),""))</f>
        <v/>
      </c>
    </row>
    <row r="8095" spans="1:13" x14ac:dyDescent="0.25">
      <c r="A8095" s="91" t="str">
        <f t="shared" si="252"/>
        <v/>
      </c>
      <c r="B8095" s="330" t="str">
        <f>IF(A8095="","",IFERROR(INDEX(Tanggal,MATCH('Buku Besar'!A8095,Akun,0)),""))</f>
        <v/>
      </c>
      <c r="C8095" s="2" t="str">
        <f>IF(A8095="","",IFERROR(INDEX(Keterangan,MATCH('Buku Besar'!A8095,Akun,0)),""))</f>
        <v/>
      </c>
      <c r="D8095" s="2" t="str">
        <f>IF(A8095="","",IFERROR(INDEX(Reff,MATCH('Buku Besar'!A8095,Akun,0)),""))</f>
        <v/>
      </c>
      <c r="E8095" s="331" t="str">
        <f>IF(A8095="","",IFERROR(INDEX(Penerimaan,MATCH('Buku Besar'!A8095,Akun,0)),""))</f>
        <v/>
      </c>
      <c r="F8095" s="331" t="str">
        <f>IF(A8095="","",IFERROR(INDEX(Pengeluaran,MATCH('Buku Besar'!A8095,Akun,0)),""))</f>
        <v/>
      </c>
      <c r="H8095" s="91" t="str">
        <f t="shared" si="253"/>
        <v/>
      </c>
      <c r="I8095" s="330" t="str">
        <f>IF(H8095="","",IFERROR(INDEX(Tanggal1,MATCH('Buku Besar'!H8095,Akun1,0)),""))</f>
        <v/>
      </c>
      <c r="J8095" s="2" t="str">
        <f>IF(H8095="","",IFERROR(INDEX(Keterangan1,MATCH('Buku Besar'!H8095,Akun1,0)),""))</f>
        <v/>
      </c>
      <c r="K8095" s="2" t="str">
        <f>IF(H8095="","",IFERROR(INDEX(Reff1,MATCH('Buku Besar'!H8095,Akun1,0)),""))</f>
        <v/>
      </c>
      <c r="L8095" s="331" t="str">
        <f>IF(H8095="","",IFERROR(INDEX(Penerimaan1,MATCH('Buku Besar'!H8095,Akun1,0)),""))</f>
        <v/>
      </c>
      <c r="M8095" s="331" t="str">
        <f>IF(H8095="","",IFERROR(INDEX(Pengeluaran1,MATCH('Buku Besar'!H8095,Akun1,0)),""))</f>
        <v/>
      </c>
    </row>
    <row r="8096" spans="1:13" x14ac:dyDescent="0.25">
      <c r="A8096" s="91" t="str">
        <f t="shared" si="252"/>
        <v/>
      </c>
      <c r="B8096" s="330" t="str">
        <f>IF(A8096="","",IFERROR(INDEX(Tanggal,MATCH('Buku Besar'!A8096,Akun,0)),""))</f>
        <v/>
      </c>
      <c r="C8096" s="2" t="str">
        <f>IF(A8096="","",IFERROR(INDEX(Keterangan,MATCH('Buku Besar'!A8096,Akun,0)),""))</f>
        <v/>
      </c>
      <c r="D8096" s="2" t="str">
        <f>IF(A8096="","",IFERROR(INDEX(Reff,MATCH('Buku Besar'!A8096,Akun,0)),""))</f>
        <v/>
      </c>
      <c r="E8096" s="331" t="str">
        <f>IF(A8096="","",IFERROR(INDEX(Penerimaan,MATCH('Buku Besar'!A8096,Akun,0)),""))</f>
        <v/>
      </c>
      <c r="F8096" s="331" t="str">
        <f>IF(A8096="","",IFERROR(INDEX(Pengeluaran,MATCH('Buku Besar'!A8096,Akun,0)),""))</f>
        <v/>
      </c>
      <c r="H8096" s="91" t="str">
        <f t="shared" si="253"/>
        <v/>
      </c>
      <c r="I8096" s="330" t="str">
        <f>IF(H8096="","",IFERROR(INDEX(Tanggal1,MATCH('Buku Besar'!H8096,Akun1,0)),""))</f>
        <v/>
      </c>
      <c r="J8096" s="2" t="str">
        <f>IF(H8096="","",IFERROR(INDEX(Keterangan1,MATCH('Buku Besar'!H8096,Akun1,0)),""))</f>
        <v/>
      </c>
      <c r="K8096" s="2" t="str">
        <f>IF(H8096="","",IFERROR(INDEX(Reff1,MATCH('Buku Besar'!H8096,Akun1,0)),""))</f>
        <v/>
      </c>
      <c r="L8096" s="331" t="str">
        <f>IF(H8096="","",IFERROR(INDEX(Penerimaan1,MATCH('Buku Besar'!H8096,Akun1,0)),""))</f>
        <v/>
      </c>
      <c r="M8096" s="331" t="str">
        <f>IF(H8096="","",IFERROR(INDEX(Pengeluaran1,MATCH('Buku Besar'!H8096,Akun1,0)),""))</f>
        <v/>
      </c>
    </row>
    <row r="8097" spans="1:13" x14ac:dyDescent="0.25">
      <c r="A8097" s="91" t="str">
        <f t="shared" si="252"/>
        <v/>
      </c>
      <c r="B8097" s="330" t="str">
        <f>IF(A8097="","",IFERROR(INDEX(Tanggal,MATCH('Buku Besar'!A8097,Akun,0)),""))</f>
        <v/>
      </c>
      <c r="C8097" s="2" t="str">
        <f>IF(A8097="","",IFERROR(INDEX(Keterangan,MATCH('Buku Besar'!A8097,Akun,0)),""))</f>
        <v/>
      </c>
      <c r="D8097" s="2" t="str">
        <f>IF(A8097="","",IFERROR(INDEX(Reff,MATCH('Buku Besar'!A8097,Akun,0)),""))</f>
        <v/>
      </c>
      <c r="E8097" s="331" t="str">
        <f>IF(A8097="","",IFERROR(INDEX(Penerimaan,MATCH('Buku Besar'!A8097,Akun,0)),""))</f>
        <v/>
      </c>
      <c r="F8097" s="331" t="str">
        <f>IF(A8097="","",IFERROR(INDEX(Pengeluaran,MATCH('Buku Besar'!A8097,Akun,0)),""))</f>
        <v/>
      </c>
      <c r="H8097" s="91" t="str">
        <f t="shared" si="253"/>
        <v/>
      </c>
      <c r="I8097" s="330" t="str">
        <f>IF(H8097="","",IFERROR(INDEX(Tanggal1,MATCH('Buku Besar'!H8097,Akun1,0)),""))</f>
        <v/>
      </c>
      <c r="J8097" s="2" t="str">
        <f>IF(H8097="","",IFERROR(INDEX(Keterangan1,MATCH('Buku Besar'!H8097,Akun1,0)),""))</f>
        <v/>
      </c>
      <c r="K8097" s="2" t="str">
        <f>IF(H8097="","",IFERROR(INDEX(Reff1,MATCH('Buku Besar'!H8097,Akun1,0)),""))</f>
        <v/>
      </c>
      <c r="L8097" s="331" t="str">
        <f>IF(H8097="","",IFERROR(INDEX(Penerimaan1,MATCH('Buku Besar'!H8097,Akun1,0)),""))</f>
        <v/>
      </c>
      <c r="M8097" s="331" t="str">
        <f>IF(H8097="","",IFERROR(INDEX(Pengeluaran1,MATCH('Buku Besar'!H8097,Akun1,0)),""))</f>
        <v/>
      </c>
    </row>
    <row r="8098" spans="1:13" x14ac:dyDescent="0.25">
      <c r="A8098" s="91" t="str">
        <f t="shared" si="252"/>
        <v/>
      </c>
      <c r="B8098" s="330" t="str">
        <f>IF(A8098="","",IFERROR(INDEX(Tanggal,MATCH('Buku Besar'!A8098,Akun,0)),""))</f>
        <v/>
      </c>
      <c r="C8098" s="2" t="str">
        <f>IF(A8098="","",IFERROR(INDEX(Keterangan,MATCH('Buku Besar'!A8098,Akun,0)),""))</f>
        <v/>
      </c>
      <c r="D8098" s="2" t="str">
        <f>IF(A8098="","",IFERROR(INDEX(Reff,MATCH('Buku Besar'!A8098,Akun,0)),""))</f>
        <v/>
      </c>
      <c r="E8098" s="331" t="str">
        <f>IF(A8098="","",IFERROR(INDEX(Penerimaan,MATCH('Buku Besar'!A8098,Akun,0)),""))</f>
        <v/>
      </c>
      <c r="F8098" s="331" t="str">
        <f>IF(A8098="","",IFERROR(INDEX(Pengeluaran,MATCH('Buku Besar'!A8098,Akun,0)),""))</f>
        <v/>
      </c>
      <c r="H8098" s="91" t="str">
        <f t="shared" si="253"/>
        <v/>
      </c>
      <c r="I8098" s="330" t="str">
        <f>IF(H8098="","",IFERROR(INDEX(Tanggal1,MATCH('Buku Besar'!H8098,Akun1,0)),""))</f>
        <v/>
      </c>
      <c r="J8098" s="2" t="str">
        <f>IF(H8098="","",IFERROR(INDEX(Keterangan1,MATCH('Buku Besar'!H8098,Akun1,0)),""))</f>
        <v/>
      </c>
      <c r="K8098" s="2" t="str">
        <f>IF(H8098="","",IFERROR(INDEX(Reff1,MATCH('Buku Besar'!H8098,Akun1,0)),""))</f>
        <v/>
      </c>
      <c r="L8098" s="331" t="str">
        <f>IF(H8098="","",IFERROR(INDEX(Penerimaan1,MATCH('Buku Besar'!H8098,Akun1,0)),""))</f>
        <v/>
      </c>
      <c r="M8098" s="331" t="str">
        <f>IF(H8098="","",IFERROR(INDEX(Pengeluaran1,MATCH('Buku Besar'!H8098,Akun1,0)),""))</f>
        <v/>
      </c>
    </row>
    <row r="8099" spans="1:13" x14ac:dyDescent="0.25">
      <c r="A8099" s="91" t="str">
        <f t="shared" si="252"/>
        <v/>
      </c>
      <c r="B8099" s="330" t="str">
        <f>IF(A8099="","",IFERROR(INDEX(Tanggal,MATCH('Buku Besar'!A8099,Akun,0)),""))</f>
        <v/>
      </c>
      <c r="C8099" s="2" t="str">
        <f>IF(A8099="","",IFERROR(INDEX(Keterangan,MATCH('Buku Besar'!A8099,Akun,0)),""))</f>
        <v/>
      </c>
      <c r="D8099" s="2" t="str">
        <f>IF(A8099="","",IFERROR(INDEX(Reff,MATCH('Buku Besar'!A8099,Akun,0)),""))</f>
        <v/>
      </c>
      <c r="E8099" s="331" t="str">
        <f>IF(A8099="","",IFERROR(INDEX(Penerimaan,MATCH('Buku Besar'!A8099,Akun,0)),""))</f>
        <v/>
      </c>
      <c r="F8099" s="331" t="str">
        <f>IF(A8099="","",IFERROR(INDEX(Pengeluaran,MATCH('Buku Besar'!A8099,Akun,0)),""))</f>
        <v/>
      </c>
      <c r="H8099" s="91" t="str">
        <f t="shared" si="253"/>
        <v/>
      </c>
      <c r="I8099" s="330" t="str">
        <f>IF(H8099="","",IFERROR(INDEX(Tanggal1,MATCH('Buku Besar'!H8099,Akun1,0)),""))</f>
        <v/>
      </c>
      <c r="J8099" s="2" t="str">
        <f>IF(H8099="","",IFERROR(INDEX(Keterangan1,MATCH('Buku Besar'!H8099,Akun1,0)),""))</f>
        <v/>
      </c>
      <c r="K8099" s="2" t="str">
        <f>IF(H8099="","",IFERROR(INDEX(Reff1,MATCH('Buku Besar'!H8099,Akun1,0)),""))</f>
        <v/>
      </c>
      <c r="L8099" s="331" t="str">
        <f>IF(H8099="","",IFERROR(INDEX(Penerimaan1,MATCH('Buku Besar'!H8099,Akun1,0)),""))</f>
        <v/>
      </c>
      <c r="M8099" s="331" t="str">
        <f>IF(H8099="","",IFERROR(INDEX(Pengeluaran1,MATCH('Buku Besar'!H8099,Akun1,0)),""))</f>
        <v/>
      </c>
    </row>
    <row r="8100" spans="1:13" x14ac:dyDescent="0.25">
      <c r="A8100" s="91" t="str">
        <f t="shared" si="252"/>
        <v/>
      </c>
      <c r="B8100" s="330" t="str">
        <f>IF(A8100="","",IFERROR(INDEX(Tanggal,MATCH('Buku Besar'!A8100,Akun,0)),""))</f>
        <v/>
      </c>
      <c r="C8100" s="2" t="str">
        <f>IF(A8100="","",IFERROR(INDEX(Keterangan,MATCH('Buku Besar'!A8100,Akun,0)),""))</f>
        <v/>
      </c>
      <c r="D8100" s="2" t="str">
        <f>IF(A8100="","",IFERROR(INDEX(Reff,MATCH('Buku Besar'!A8100,Akun,0)),""))</f>
        <v/>
      </c>
      <c r="E8100" s="331" t="str">
        <f>IF(A8100="","",IFERROR(INDEX(Penerimaan,MATCH('Buku Besar'!A8100,Akun,0)),""))</f>
        <v/>
      </c>
      <c r="F8100" s="331" t="str">
        <f>IF(A8100="","",IFERROR(INDEX(Pengeluaran,MATCH('Buku Besar'!A8100,Akun,0)),""))</f>
        <v/>
      </c>
      <c r="H8100" s="91" t="str">
        <f t="shared" si="253"/>
        <v/>
      </c>
      <c r="I8100" s="330" t="str">
        <f>IF(H8100="","",IFERROR(INDEX(Tanggal1,MATCH('Buku Besar'!H8100,Akun1,0)),""))</f>
        <v/>
      </c>
      <c r="J8100" s="2" t="str">
        <f>IF(H8100="","",IFERROR(INDEX(Keterangan1,MATCH('Buku Besar'!H8100,Akun1,0)),""))</f>
        <v/>
      </c>
      <c r="K8100" s="2" t="str">
        <f>IF(H8100="","",IFERROR(INDEX(Reff1,MATCH('Buku Besar'!H8100,Akun1,0)),""))</f>
        <v/>
      </c>
      <c r="L8100" s="331" t="str">
        <f>IF(H8100="","",IFERROR(INDEX(Penerimaan1,MATCH('Buku Besar'!H8100,Akun1,0)),""))</f>
        <v/>
      </c>
      <c r="M8100" s="331" t="str">
        <f>IF(H8100="","",IFERROR(INDEX(Pengeluaran1,MATCH('Buku Besar'!H8100,Akun1,0)),""))</f>
        <v/>
      </c>
    </row>
    <row r="8101" spans="1:13" x14ac:dyDescent="0.25">
      <c r="A8101" s="91" t="str">
        <f t="shared" si="252"/>
        <v/>
      </c>
      <c r="B8101" s="330" t="str">
        <f>IF(A8101="","",IFERROR(INDEX(Tanggal,MATCH('Buku Besar'!A8101,Akun,0)),""))</f>
        <v/>
      </c>
      <c r="C8101" s="2" t="str">
        <f>IF(A8101="","",IFERROR(INDEX(Keterangan,MATCH('Buku Besar'!A8101,Akun,0)),""))</f>
        <v/>
      </c>
      <c r="D8101" s="2" t="str">
        <f>IF(A8101="","",IFERROR(INDEX(Reff,MATCH('Buku Besar'!A8101,Akun,0)),""))</f>
        <v/>
      </c>
      <c r="E8101" s="331" t="str">
        <f>IF(A8101="","",IFERROR(INDEX(Penerimaan,MATCH('Buku Besar'!A8101,Akun,0)),""))</f>
        <v/>
      </c>
      <c r="F8101" s="331" t="str">
        <f>IF(A8101="","",IFERROR(INDEX(Pengeluaran,MATCH('Buku Besar'!A8101,Akun,0)),""))</f>
        <v/>
      </c>
      <c r="H8101" s="91" t="str">
        <f t="shared" si="253"/>
        <v/>
      </c>
      <c r="I8101" s="330" t="str">
        <f>IF(H8101="","",IFERROR(INDEX(Tanggal1,MATCH('Buku Besar'!H8101,Akun1,0)),""))</f>
        <v/>
      </c>
      <c r="J8101" s="2" t="str">
        <f>IF(H8101="","",IFERROR(INDEX(Keterangan1,MATCH('Buku Besar'!H8101,Akun1,0)),""))</f>
        <v/>
      </c>
      <c r="K8101" s="2" t="str">
        <f>IF(H8101="","",IFERROR(INDEX(Reff1,MATCH('Buku Besar'!H8101,Akun1,0)),""))</f>
        <v/>
      </c>
      <c r="L8101" s="331" t="str">
        <f>IF(H8101="","",IFERROR(INDEX(Penerimaan1,MATCH('Buku Besar'!H8101,Akun1,0)),""))</f>
        <v/>
      </c>
      <c r="M8101" s="331" t="str">
        <f>IF(H8101="","",IFERROR(INDEX(Pengeluaran1,MATCH('Buku Besar'!H8101,Akun1,0)),""))</f>
        <v/>
      </c>
    </row>
    <row r="8102" spans="1:13" x14ac:dyDescent="0.25">
      <c r="A8102" s="91" t="str">
        <f t="shared" si="252"/>
        <v/>
      </c>
      <c r="B8102" s="330" t="str">
        <f>IF(A8102="","",IFERROR(INDEX(Tanggal,MATCH('Buku Besar'!A8102,Akun,0)),""))</f>
        <v/>
      </c>
      <c r="C8102" s="2" t="str">
        <f>IF(A8102="","",IFERROR(INDEX(Keterangan,MATCH('Buku Besar'!A8102,Akun,0)),""))</f>
        <v/>
      </c>
      <c r="D8102" s="2" t="str">
        <f>IF(A8102="","",IFERROR(INDEX(Reff,MATCH('Buku Besar'!A8102,Akun,0)),""))</f>
        <v/>
      </c>
      <c r="E8102" s="331" t="str">
        <f>IF(A8102="","",IFERROR(INDEX(Penerimaan,MATCH('Buku Besar'!A8102,Akun,0)),""))</f>
        <v/>
      </c>
      <c r="F8102" s="331" t="str">
        <f>IF(A8102="","",IFERROR(INDEX(Pengeluaran,MATCH('Buku Besar'!A8102,Akun,0)),""))</f>
        <v/>
      </c>
      <c r="H8102" s="91" t="str">
        <f t="shared" si="253"/>
        <v/>
      </c>
      <c r="I8102" s="330" t="str">
        <f>IF(H8102="","",IFERROR(INDEX(Tanggal1,MATCH('Buku Besar'!H8102,Akun1,0)),""))</f>
        <v/>
      </c>
      <c r="J8102" s="2" t="str">
        <f>IF(H8102="","",IFERROR(INDEX(Keterangan1,MATCH('Buku Besar'!H8102,Akun1,0)),""))</f>
        <v/>
      </c>
      <c r="K8102" s="2" t="str">
        <f>IF(H8102="","",IFERROR(INDEX(Reff1,MATCH('Buku Besar'!H8102,Akun1,0)),""))</f>
        <v/>
      </c>
      <c r="L8102" s="331" t="str">
        <f>IF(H8102="","",IFERROR(INDEX(Penerimaan1,MATCH('Buku Besar'!H8102,Akun1,0)),""))</f>
        <v/>
      </c>
      <c r="M8102" s="331" t="str">
        <f>IF(H8102="","",IFERROR(INDEX(Pengeluaran1,MATCH('Buku Besar'!H8102,Akun1,0)),""))</f>
        <v/>
      </c>
    </row>
    <row r="8103" spans="1:13" x14ac:dyDescent="0.25">
      <c r="A8103" s="91" t="str">
        <f t="shared" si="252"/>
        <v/>
      </c>
      <c r="B8103" s="330" t="str">
        <f>IF(A8103="","",IFERROR(INDEX(Tanggal,MATCH('Buku Besar'!A8103,Akun,0)),""))</f>
        <v/>
      </c>
      <c r="C8103" s="2" t="str">
        <f>IF(A8103="","",IFERROR(INDEX(Keterangan,MATCH('Buku Besar'!A8103,Akun,0)),""))</f>
        <v/>
      </c>
      <c r="D8103" s="2" t="str">
        <f>IF(A8103="","",IFERROR(INDEX(Reff,MATCH('Buku Besar'!A8103,Akun,0)),""))</f>
        <v/>
      </c>
      <c r="E8103" s="331" t="str">
        <f>IF(A8103="","",IFERROR(INDEX(Penerimaan,MATCH('Buku Besar'!A8103,Akun,0)),""))</f>
        <v/>
      </c>
      <c r="F8103" s="331" t="str">
        <f>IF(A8103="","",IFERROR(INDEX(Pengeluaran,MATCH('Buku Besar'!A8103,Akun,0)),""))</f>
        <v/>
      </c>
      <c r="H8103" s="91" t="str">
        <f t="shared" si="253"/>
        <v/>
      </c>
      <c r="I8103" s="330" t="str">
        <f>IF(H8103="","",IFERROR(INDEX(Tanggal1,MATCH('Buku Besar'!H8103,Akun1,0)),""))</f>
        <v/>
      </c>
      <c r="J8103" s="2" t="str">
        <f>IF(H8103="","",IFERROR(INDEX(Keterangan1,MATCH('Buku Besar'!H8103,Akun1,0)),""))</f>
        <v/>
      </c>
      <c r="K8103" s="2" t="str">
        <f>IF(H8103="","",IFERROR(INDEX(Reff1,MATCH('Buku Besar'!H8103,Akun1,0)),""))</f>
        <v/>
      </c>
      <c r="L8103" s="331" t="str">
        <f>IF(H8103="","",IFERROR(INDEX(Penerimaan1,MATCH('Buku Besar'!H8103,Akun1,0)),""))</f>
        <v/>
      </c>
      <c r="M8103" s="331" t="str">
        <f>IF(H8103="","",IFERROR(INDEX(Pengeluaran1,MATCH('Buku Besar'!H8103,Akun1,0)),""))</f>
        <v/>
      </c>
    </row>
    <row r="8104" spans="1:13" x14ac:dyDescent="0.25">
      <c r="A8104" s="91" t="str">
        <f t="shared" si="252"/>
        <v/>
      </c>
      <c r="B8104" s="330" t="str">
        <f>IF(A8104="","",IFERROR(INDEX(Tanggal,MATCH('Buku Besar'!A8104,Akun,0)),""))</f>
        <v/>
      </c>
      <c r="C8104" s="2" t="str">
        <f>IF(A8104="","",IFERROR(INDEX(Keterangan,MATCH('Buku Besar'!A8104,Akun,0)),""))</f>
        <v/>
      </c>
      <c r="D8104" s="2" t="str">
        <f>IF(A8104="","",IFERROR(INDEX(Reff,MATCH('Buku Besar'!A8104,Akun,0)),""))</f>
        <v/>
      </c>
      <c r="E8104" s="331" t="str">
        <f>IF(A8104="","",IFERROR(INDEX(Penerimaan,MATCH('Buku Besar'!A8104,Akun,0)),""))</f>
        <v/>
      </c>
      <c r="F8104" s="331" t="str">
        <f>IF(A8104="","",IFERROR(INDEX(Pengeluaran,MATCH('Buku Besar'!A8104,Akun,0)),""))</f>
        <v/>
      </c>
      <c r="H8104" s="91" t="str">
        <f t="shared" si="253"/>
        <v/>
      </c>
      <c r="I8104" s="330" t="str">
        <f>IF(H8104="","",IFERROR(INDEX(Tanggal1,MATCH('Buku Besar'!H8104,Akun1,0)),""))</f>
        <v/>
      </c>
      <c r="J8104" s="2" t="str">
        <f>IF(H8104="","",IFERROR(INDEX(Keterangan1,MATCH('Buku Besar'!H8104,Akun1,0)),""))</f>
        <v/>
      </c>
      <c r="K8104" s="2" t="str">
        <f>IF(H8104="","",IFERROR(INDEX(Reff1,MATCH('Buku Besar'!H8104,Akun1,0)),""))</f>
        <v/>
      </c>
      <c r="L8104" s="331" t="str">
        <f>IF(H8104="","",IFERROR(INDEX(Penerimaan1,MATCH('Buku Besar'!H8104,Akun1,0)),""))</f>
        <v/>
      </c>
      <c r="M8104" s="331" t="str">
        <f>IF(H8104="","",IFERROR(INDEX(Pengeluaran1,MATCH('Buku Besar'!H8104,Akun1,0)),""))</f>
        <v/>
      </c>
    </row>
    <row r="8105" spans="1:13" x14ac:dyDescent="0.25">
      <c r="A8105" s="91" t="str">
        <f t="shared" si="252"/>
        <v/>
      </c>
      <c r="B8105" s="330" t="str">
        <f>IF(A8105="","",IFERROR(INDEX(Tanggal,MATCH('Buku Besar'!A8105,Akun,0)),""))</f>
        <v/>
      </c>
      <c r="C8105" s="2" t="str">
        <f>IF(A8105="","",IFERROR(INDEX(Keterangan,MATCH('Buku Besar'!A8105,Akun,0)),""))</f>
        <v/>
      </c>
      <c r="D8105" s="2" t="str">
        <f>IF(A8105="","",IFERROR(INDEX(Reff,MATCH('Buku Besar'!A8105,Akun,0)),""))</f>
        <v/>
      </c>
      <c r="E8105" s="331" t="str">
        <f>IF(A8105="","",IFERROR(INDEX(Penerimaan,MATCH('Buku Besar'!A8105,Akun,0)),""))</f>
        <v/>
      </c>
      <c r="F8105" s="331" t="str">
        <f>IF(A8105="","",IFERROR(INDEX(Pengeluaran,MATCH('Buku Besar'!A8105,Akun,0)),""))</f>
        <v/>
      </c>
      <c r="H8105" s="91" t="str">
        <f t="shared" si="253"/>
        <v/>
      </c>
      <c r="I8105" s="330" t="str">
        <f>IF(H8105="","",IFERROR(INDEX(Tanggal1,MATCH('Buku Besar'!H8105,Akun1,0)),""))</f>
        <v/>
      </c>
      <c r="J8105" s="2" t="str">
        <f>IF(H8105="","",IFERROR(INDEX(Keterangan1,MATCH('Buku Besar'!H8105,Akun1,0)),""))</f>
        <v/>
      </c>
      <c r="K8105" s="2" t="str">
        <f>IF(H8105="","",IFERROR(INDEX(Reff1,MATCH('Buku Besar'!H8105,Akun1,0)),""))</f>
        <v/>
      </c>
      <c r="L8105" s="331" t="str">
        <f>IF(H8105="","",IFERROR(INDEX(Penerimaan1,MATCH('Buku Besar'!H8105,Akun1,0)),""))</f>
        <v/>
      </c>
      <c r="M8105" s="331" t="str">
        <f>IF(H8105="","",IFERROR(INDEX(Pengeluaran1,MATCH('Buku Besar'!H8105,Akun1,0)),""))</f>
        <v/>
      </c>
    </row>
    <row r="8106" spans="1:13" x14ac:dyDescent="0.25">
      <c r="A8106" s="91" t="str">
        <f t="shared" si="252"/>
        <v/>
      </c>
      <c r="B8106" s="330" t="str">
        <f>IF(A8106="","",IFERROR(INDEX(Tanggal,MATCH('Buku Besar'!A8106,Akun,0)),""))</f>
        <v/>
      </c>
      <c r="C8106" s="2" t="str">
        <f>IF(A8106="","",IFERROR(INDEX(Keterangan,MATCH('Buku Besar'!A8106,Akun,0)),""))</f>
        <v/>
      </c>
      <c r="D8106" s="2" t="str">
        <f>IF(A8106="","",IFERROR(INDEX(Reff,MATCH('Buku Besar'!A8106,Akun,0)),""))</f>
        <v/>
      </c>
      <c r="E8106" s="331" t="str">
        <f>IF(A8106="","",IFERROR(INDEX(Penerimaan,MATCH('Buku Besar'!A8106,Akun,0)),""))</f>
        <v/>
      </c>
      <c r="F8106" s="331" t="str">
        <f>IF(A8106="","",IFERROR(INDEX(Pengeluaran,MATCH('Buku Besar'!A8106,Akun,0)),""))</f>
        <v/>
      </c>
      <c r="H8106" s="91" t="str">
        <f t="shared" si="253"/>
        <v/>
      </c>
      <c r="I8106" s="330" t="str">
        <f>IF(H8106="","",IFERROR(INDEX(Tanggal1,MATCH('Buku Besar'!H8106,Akun1,0)),""))</f>
        <v/>
      </c>
      <c r="J8106" s="2" t="str">
        <f>IF(H8106="","",IFERROR(INDEX(Keterangan1,MATCH('Buku Besar'!H8106,Akun1,0)),""))</f>
        <v/>
      </c>
      <c r="K8106" s="2" t="str">
        <f>IF(H8106="","",IFERROR(INDEX(Reff1,MATCH('Buku Besar'!H8106,Akun1,0)),""))</f>
        <v/>
      </c>
      <c r="L8106" s="331" t="str">
        <f>IF(H8106="","",IFERROR(INDEX(Penerimaan1,MATCH('Buku Besar'!H8106,Akun1,0)),""))</f>
        <v/>
      </c>
      <c r="M8106" s="331" t="str">
        <f>IF(H8106="","",IFERROR(INDEX(Pengeluaran1,MATCH('Buku Besar'!H8106,Akun1,0)),""))</f>
        <v/>
      </c>
    </row>
    <row r="8107" spans="1:13" x14ac:dyDescent="0.25">
      <c r="A8107" s="91" t="str">
        <f t="shared" si="252"/>
        <v/>
      </c>
      <c r="B8107" s="330" t="str">
        <f>IF(A8107="","",IFERROR(INDEX(Tanggal,MATCH('Buku Besar'!A8107,Akun,0)),""))</f>
        <v/>
      </c>
      <c r="C8107" s="2" t="str">
        <f>IF(A8107="","",IFERROR(INDEX(Keterangan,MATCH('Buku Besar'!A8107,Akun,0)),""))</f>
        <v/>
      </c>
      <c r="D8107" s="2" t="str">
        <f>IF(A8107="","",IFERROR(INDEX(Reff,MATCH('Buku Besar'!A8107,Akun,0)),""))</f>
        <v/>
      </c>
      <c r="E8107" s="331" t="str">
        <f>IF(A8107="","",IFERROR(INDEX(Penerimaan,MATCH('Buku Besar'!A8107,Akun,0)),""))</f>
        <v/>
      </c>
      <c r="F8107" s="331" t="str">
        <f>IF(A8107="","",IFERROR(INDEX(Pengeluaran,MATCH('Buku Besar'!A8107,Akun,0)),""))</f>
        <v/>
      </c>
      <c r="H8107" s="91" t="str">
        <f t="shared" si="253"/>
        <v/>
      </c>
      <c r="I8107" s="330" t="str">
        <f>IF(H8107="","",IFERROR(INDEX(Tanggal1,MATCH('Buku Besar'!H8107,Akun1,0)),""))</f>
        <v/>
      </c>
      <c r="J8107" s="2" t="str">
        <f>IF(H8107="","",IFERROR(INDEX(Keterangan1,MATCH('Buku Besar'!H8107,Akun1,0)),""))</f>
        <v/>
      </c>
      <c r="K8107" s="2" t="str">
        <f>IF(H8107="","",IFERROR(INDEX(Reff1,MATCH('Buku Besar'!H8107,Akun1,0)),""))</f>
        <v/>
      </c>
      <c r="L8107" s="331" t="str">
        <f>IF(H8107="","",IFERROR(INDEX(Penerimaan1,MATCH('Buku Besar'!H8107,Akun1,0)),""))</f>
        <v/>
      </c>
      <c r="M8107" s="331" t="str">
        <f>IF(H8107="","",IFERROR(INDEX(Pengeluaran1,MATCH('Buku Besar'!H8107,Akun1,0)),""))</f>
        <v/>
      </c>
    </row>
    <row r="8108" spans="1:13" x14ac:dyDescent="0.25">
      <c r="A8108" s="91" t="str">
        <f t="shared" si="252"/>
        <v/>
      </c>
      <c r="B8108" s="330" t="str">
        <f>IF(A8108="","",IFERROR(INDEX(Tanggal,MATCH('Buku Besar'!A8108,Akun,0)),""))</f>
        <v/>
      </c>
      <c r="C8108" s="2" t="str">
        <f>IF(A8108="","",IFERROR(INDEX(Keterangan,MATCH('Buku Besar'!A8108,Akun,0)),""))</f>
        <v/>
      </c>
      <c r="D8108" s="2" t="str">
        <f>IF(A8108="","",IFERROR(INDEX(Reff,MATCH('Buku Besar'!A8108,Akun,0)),""))</f>
        <v/>
      </c>
      <c r="E8108" s="331" t="str">
        <f>IF(A8108="","",IFERROR(INDEX(Penerimaan,MATCH('Buku Besar'!A8108,Akun,0)),""))</f>
        <v/>
      </c>
      <c r="F8108" s="331" t="str">
        <f>IF(A8108="","",IFERROR(INDEX(Pengeluaran,MATCH('Buku Besar'!A8108,Akun,0)),""))</f>
        <v/>
      </c>
      <c r="H8108" s="91" t="str">
        <f t="shared" si="253"/>
        <v/>
      </c>
      <c r="I8108" s="330" t="str">
        <f>IF(H8108="","",IFERROR(INDEX(Tanggal1,MATCH('Buku Besar'!H8108,Akun1,0)),""))</f>
        <v/>
      </c>
      <c r="J8108" s="2" t="str">
        <f>IF(H8108="","",IFERROR(INDEX(Keterangan1,MATCH('Buku Besar'!H8108,Akun1,0)),""))</f>
        <v/>
      </c>
      <c r="K8108" s="2" t="str">
        <f>IF(H8108="","",IFERROR(INDEX(Reff1,MATCH('Buku Besar'!H8108,Akun1,0)),""))</f>
        <v/>
      </c>
      <c r="L8108" s="331" t="str">
        <f>IF(H8108="","",IFERROR(INDEX(Penerimaan1,MATCH('Buku Besar'!H8108,Akun1,0)),""))</f>
        <v/>
      </c>
      <c r="M8108" s="331" t="str">
        <f>IF(H8108="","",IFERROR(INDEX(Pengeluaran1,MATCH('Buku Besar'!H8108,Akun1,0)),""))</f>
        <v/>
      </c>
    </row>
    <row r="8109" spans="1:13" x14ac:dyDescent="0.25">
      <c r="A8109" s="91" t="str">
        <f t="shared" si="252"/>
        <v/>
      </c>
      <c r="B8109" s="330" t="str">
        <f>IF(A8109="","",IFERROR(INDEX(Tanggal,MATCH('Buku Besar'!A8109,Akun,0)),""))</f>
        <v/>
      </c>
      <c r="C8109" s="2" t="str">
        <f>IF(A8109="","",IFERROR(INDEX(Keterangan,MATCH('Buku Besar'!A8109,Akun,0)),""))</f>
        <v/>
      </c>
      <c r="D8109" s="2" t="str">
        <f>IF(A8109="","",IFERROR(INDEX(Reff,MATCH('Buku Besar'!A8109,Akun,0)),""))</f>
        <v/>
      </c>
      <c r="E8109" s="331" t="str">
        <f>IF(A8109="","",IFERROR(INDEX(Penerimaan,MATCH('Buku Besar'!A8109,Akun,0)),""))</f>
        <v/>
      </c>
      <c r="F8109" s="331" t="str">
        <f>IF(A8109="","",IFERROR(INDEX(Pengeluaran,MATCH('Buku Besar'!A8109,Akun,0)),""))</f>
        <v/>
      </c>
      <c r="H8109" s="91" t="str">
        <f t="shared" si="253"/>
        <v/>
      </c>
      <c r="I8109" s="330" t="str">
        <f>IF(H8109="","",IFERROR(INDEX(Tanggal1,MATCH('Buku Besar'!H8109,Akun1,0)),""))</f>
        <v/>
      </c>
      <c r="J8109" s="2" t="str">
        <f>IF(H8109="","",IFERROR(INDEX(Keterangan1,MATCH('Buku Besar'!H8109,Akun1,0)),""))</f>
        <v/>
      </c>
      <c r="K8109" s="2" t="str">
        <f>IF(H8109="","",IFERROR(INDEX(Reff1,MATCH('Buku Besar'!H8109,Akun1,0)),""))</f>
        <v/>
      </c>
      <c r="L8109" s="331" t="str">
        <f>IF(H8109="","",IFERROR(INDEX(Penerimaan1,MATCH('Buku Besar'!H8109,Akun1,0)),""))</f>
        <v/>
      </c>
      <c r="M8109" s="331" t="str">
        <f>IF(H8109="","",IFERROR(INDEX(Pengeluaran1,MATCH('Buku Besar'!H8109,Akun1,0)),""))</f>
        <v/>
      </c>
    </row>
    <row r="8110" spans="1:13" x14ac:dyDescent="0.25">
      <c r="A8110" s="91" t="str">
        <f t="shared" si="252"/>
        <v/>
      </c>
      <c r="B8110" s="330" t="str">
        <f>IF(A8110="","",IFERROR(INDEX(Tanggal,MATCH('Buku Besar'!A8110,Akun,0)),""))</f>
        <v/>
      </c>
      <c r="C8110" s="2" t="str">
        <f>IF(A8110="","",IFERROR(INDEX(Keterangan,MATCH('Buku Besar'!A8110,Akun,0)),""))</f>
        <v/>
      </c>
      <c r="D8110" s="2" t="str">
        <f>IF(A8110="","",IFERROR(INDEX(Reff,MATCH('Buku Besar'!A8110,Akun,0)),""))</f>
        <v/>
      </c>
      <c r="E8110" s="331" t="str">
        <f>IF(A8110="","",IFERROR(INDEX(Penerimaan,MATCH('Buku Besar'!A8110,Akun,0)),""))</f>
        <v/>
      </c>
      <c r="F8110" s="331" t="str">
        <f>IF(A8110="","",IFERROR(INDEX(Pengeluaran,MATCH('Buku Besar'!A8110,Akun,0)),""))</f>
        <v/>
      </c>
      <c r="H8110" s="91" t="str">
        <f t="shared" si="253"/>
        <v/>
      </c>
      <c r="I8110" s="330" t="str">
        <f>IF(H8110="","",IFERROR(INDEX(Tanggal1,MATCH('Buku Besar'!H8110,Akun1,0)),""))</f>
        <v/>
      </c>
      <c r="J8110" s="2" t="str">
        <f>IF(H8110="","",IFERROR(INDEX(Keterangan1,MATCH('Buku Besar'!H8110,Akun1,0)),""))</f>
        <v/>
      </c>
      <c r="K8110" s="2" t="str">
        <f>IF(H8110="","",IFERROR(INDEX(Reff1,MATCH('Buku Besar'!H8110,Akun1,0)),""))</f>
        <v/>
      </c>
      <c r="L8110" s="331" t="str">
        <f>IF(H8110="","",IFERROR(INDEX(Penerimaan1,MATCH('Buku Besar'!H8110,Akun1,0)),""))</f>
        <v/>
      </c>
      <c r="M8110" s="331" t="str">
        <f>IF(H8110="","",IFERROR(INDEX(Pengeluaran1,MATCH('Buku Besar'!H8110,Akun1,0)),""))</f>
        <v/>
      </c>
    </row>
    <row r="8111" spans="1:13" x14ac:dyDescent="0.25">
      <c r="A8111" s="91" t="str">
        <f t="shared" si="252"/>
        <v/>
      </c>
      <c r="B8111" s="330" t="str">
        <f>IF(A8111="","",IFERROR(INDEX(Tanggal,MATCH('Buku Besar'!A8111,Akun,0)),""))</f>
        <v/>
      </c>
      <c r="C8111" s="2" t="str">
        <f>IF(A8111="","",IFERROR(INDEX(Keterangan,MATCH('Buku Besar'!A8111,Akun,0)),""))</f>
        <v/>
      </c>
      <c r="D8111" s="2" t="str">
        <f>IF(A8111="","",IFERROR(INDEX(Reff,MATCH('Buku Besar'!A8111,Akun,0)),""))</f>
        <v/>
      </c>
      <c r="E8111" s="331" t="str">
        <f>IF(A8111="","",IFERROR(INDEX(Penerimaan,MATCH('Buku Besar'!A8111,Akun,0)),""))</f>
        <v/>
      </c>
      <c r="F8111" s="331" t="str">
        <f>IF(A8111="","",IFERROR(INDEX(Pengeluaran,MATCH('Buku Besar'!A8111,Akun,0)),""))</f>
        <v/>
      </c>
      <c r="H8111" s="91" t="str">
        <f t="shared" si="253"/>
        <v/>
      </c>
      <c r="I8111" s="330" t="str">
        <f>IF(H8111="","",IFERROR(INDEX(Tanggal1,MATCH('Buku Besar'!H8111,Akun1,0)),""))</f>
        <v/>
      </c>
      <c r="J8111" s="2" t="str">
        <f>IF(H8111="","",IFERROR(INDEX(Keterangan1,MATCH('Buku Besar'!H8111,Akun1,0)),""))</f>
        <v/>
      </c>
      <c r="K8111" s="2" t="str">
        <f>IF(H8111="","",IFERROR(INDEX(Reff1,MATCH('Buku Besar'!H8111,Akun1,0)),""))</f>
        <v/>
      </c>
      <c r="L8111" s="331" t="str">
        <f>IF(H8111="","",IFERROR(INDEX(Penerimaan1,MATCH('Buku Besar'!H8111,Akun1,0)),""))</f>
        <v/>
      </c>
      <c r="M8111" s="331" t="str">
        <f>IF(H8111="","",IFERROR(INDEX(Pengeluaran1,MATCH('Buku Besar'!H8111,Akun1,0)),""))</f>
        <v/>
      </c>
    </row>
    <row r="8112" spans="1:13" x14ac:dyDescent="0.25">
      <c r="A8112" s="91" t="str">
        <f t="shared" si="252"/>
        <v/>
      </c>
      <c r="B8112" s="330" t="str">
        <f>IF(A8112="","",IFERROR(INDEX(Tanggal,MATCH('Buku Besar'!A8112,Akun,0)),""))</f>
        <v/>
      </c>
      <c r="C8112" s="2" t="str">
        <f>IF(A8112="","",IFERROR(INDEX(Keterangan,MATCH('Buku Besar'!A8112,Akun,0)),""))</f>
        <v/>
      </c>
      <c r="D8112" s="2" t="str">
        <f>IF(A8112="","",IFERROR(INDEX(Reff,MATCH('Buku Besar'!A8112,Akun,0)),""))</f>
        <v/>
      </c>
      <c r="E8112" s="331" t="str">
        <f>IF(A8112="","",IFERROR(INDEX(Penerimaan,MATCH('Buku Besar'!A8112,Akun,0)),""))</f>
        <v/>
      </c>
      <c r="F8112" s="331" t="str">
        <f>IF(A8112="","",IFERROR(INDEX(Pengeluaran,MATCH('Buku Besar'!A8112,Akun,0)),""))</f>
        <v/>
      </c>
      <c r="H8112" s="91" t="str">
        <f t="shared" si="253"/>
        <v/>
      </c>
      <c r="I8112" s="330" t="str">
        <f>IF(H8112="","",IFERROR(INDEX(Tanggal1,MATCH('Buku Besar'!H8112,Akun1,0)),""))</f>
        <v/>
      </c>
      <c r="J8112" s="2" t="str">
        <f>IF(H8112="","",IFERROR(INDEX(Keterangan1,MATCH('Buku Besar'!H8112,Akun1,0)),""))</f>
        <v/>
      </c>
      <c r="K8112" s="2" t="str">
        <f>IF(H8112="","",IFERROR(INDEX(Reff1,MATCH('Buku Besar'!H8112,Akun1,0)),""))</f>
        <v/>
      </c>
      <c r="L8112" s="331" t="str">
        <f>IF(H8112="","",IFERROR(INDEX(Penerimaan1,MATCH('Buku Besar'!H8112,Akun1,0)),""))</f>
        <v/>
      </c>
      <c r="M8112" s="331" t="str">
        <f>IF(H8112="","",IFERROR(INDEX(Pengeluaran1,MATCH('Buku Besar'!H8112,Akun1,0)),""))</f>
        <v/>
      </c>
    </row>
    <row r="8113" spans="1:13" x14ac:dyDescent="0.25">
      <c r="A8113" s="91" t="str">
        <f t="shared" si="252"/>
        <v/>
      </c>
      <c r="B8113" s="330" t="str">
        <f>IF(A8113="","",IFERROR(INDEX(Tanggal,MATCH('Buku Besar'!A8113,Akun,0)),""))</f>
        <v/>
      </c>
      <c r="C8113" s="2" t="str">
        <f>IF(A8113="","",IFERROR(INDEX(Keterangan,MATCH('Buku Besar'!A8113,Akun,0)),""))</f>
        <v/>
      </c>
      <c r="D8113" s="2" t="str">
        <f>IF(A8113="","",IFERROR(INDEX(Reff,MATCH('Buku Besar'!A8113,Akun,0)),""))</f>
        <v/>
      </c>
      <c r="E8113" s="331" t="str">
        <f>IF(A8113="","",IFERROR(INDEX(Penerimaan,MATCH('Buku Besar'!A8113,Akun,0)),""))</f>
        <v/>
      </c>
      <c r="F8113" s="331" t="str">
        <f>IF(A8113="","",IFERROR(INDEX(Pengeluaran,MATCH('Buku Besar'!A8113,Akun,0)),""))</f>
        <v/>
      </c>
      <c r="H8113" s="91" t="str">
        <f t="shared" si="253"/>
        <v/>
      </c>
      <c r="I8113" s="330" t="str">
        <f>IF(H8113="","",IFERROR(INDEX(Tanggal1,MATCH('Buku Besar'!H8113,Akun1,0)),""))</f>
        <v/>
      </c>
      <c r="J8113" s="2" t="str">
        <f>IF(H8113="","",IFERROR(INDEX(Keterangan1,MATCH('Buku Besar'!H8113,Akun1,0)),""))</f>
        <v/>
      </c>
      <c r="K8113" s="2" t="str">
        <f>IF(H8113="","",IFERROR(INDEX(Reff1,MATCH('Buku Besar'!H8113,Akun1,0)),""))</f>
        <v/>
      </c>
      <c r="L8113" s="331" t="str">
        <f>IF(H8113="","",IFERROR(INDEX(Penerimaan1,MATCH('Buku Besar'!H8113,Akun1,0)),""))</f>
        <v/>
      </c>
      <c r="M8113" s="331" t="str">
        <f>IF(H8113="","",IFERROR(INDEX(Pengeluaran1,MATCH('Buku Besar'!H8113,Akun1,0)),""))</f>
        <v/>
      </c>
    </row>
    <row r="8114" spans="1:13" x14ac:dyDescent="0.25">
      <c r="A8114" s="91" t="str">
        <f t="shared" si="252"/>
        <v/>
      </c>
      <c r="B8114" s="330" t="str">
        <f>IF(A8114="","",IFERROR(INDEX(Tanggal,MATCH('Buku Besar'!A8114,Akun,0)),""))</f>
        <v/>
      </c>
      <c r="C8114" s="2" t="str">
        <f>IF(A8114="","",IFERROR(INDEX(Keterangan,MATCH('Buku Besar'!A8114,Akun,0)),""))</f>
        <v/>
      </c>
      <c r="D8114" s="2" t="str">
        <f>IF(A8114="","",IFERROR(INDEX(Reff,MATCH('Buku Besar'!A8114,Akun,0)),""))</f>
        <v/>
      </c>
      <c r="E8114" s="331" t="str">
        <f>IF(A8114="","",IFERROR(INDEX(Penerimaan,MATCH('Buku Besar'!A8114,Akun,0)),""))</f>
        <v/>
      </c>
      <c r="F8114" s="331" t="str">
        <f>IF(A8114="","",IFERROR(INDEX(Pengeluaran,MATCH('Buku Besar'!A8114,Akun,0)),""))</f>
        <v/>
      </c>
      <c r="H8114" s="91" t="str">
        <f t="shared" si="253"/>
        <v/>
      </c>
      <c r="I8114" s="330" t="str">
        <f>IF(H8114="","",IFERROR(INDEX(Tanggal1,MATCH('Buku Besar'!H8114,Akun1,0)),""))</f>
        <v/>
      </c>
      <c r="J8114" s="2" t="str">
        <f>IF(H8114="","",IFERROR(INDEX(Keterangan1,MATCH('Buku Besar'!H8114,Akun1,0)),""))</f>
        <v/>
      </c>
      <c r="K8114" s="2" t="str">
        <f>IF(H8114="","",IFERROR(INDEX(Reff1,MATCH('Buku Besar'!H8114,Akun1,0)),""))</f>
        <v/>
      </c>
      <c r="L8114" s="331" t="str">
        <f>IF(H8114="","",IFERROR(INDEX(Penerimaan1,MATCH('Buku Besar'!H8114,Akun1,0)),""))</f>
        <v/>
      </c>
      <c r="M8114" s="331" t="str">
        <f>IF(H8114="","",IFERROR(INDEX(Pengeluaran1,MATCH('Buku Besar'!H8114,Akun1,0)),""))</f>
        <v/>
      </c>
    </row>
    <row r="8115" spans="1:13" x14ac:dyDescent="0.25">
      <c r="A8115" s="91" t="str">
        <f t="shared" si="252"/>
        <v/>
      </c>
      <c r="B8115" s="330" t="str">
        <f>IF(A8115="","",IFERROR(INDEX(Tanggal,MATCH('Buku Besar'!A8115,Akun,0)),""))</f>
        <v/>
      </c>
      <c r="C8115" s="2" t="str">
        <f>IF(A8115="","",IFERROR(INDEX(Keterangan,MATCH('Buku Besar'!A8115,Akun,0)),""))</f>
        <v/>
      </c>
      <c r="D8115" s="2" t="str">
        <f>IF(A8115="","",IFERROR(INDEX(Reff,MATCH('Buku Besar'!A8115,Akun,0)),""))</f>
        <v/>
      </c>
      <c r="E8115" s="331" t="str">
        <f>IF(A8115="","",IFERROR(INDEX(Penerimaan,MATCH('Buku Besar'!A8115,Akun,0)),""))</f>
        <v/>
      </c>
      <c r="F8115" s="331" t="str">
        <f>IF(A8115="","",IFERROR(INDEX(Pengeluaran,MATCH('Buku Besar'!A8115,Akun,0)),""))</f>
        <v/>
      </c>
      <c r="H8115" s="91" t="str">
        <f t="shared" si="253"/>
        <v/>
      </c>
      <c r="I8115" s="330" t="str">
        <f>IF(H8115="","",IFERROR(INDEX(Tanggal1,MATCH('Buku Besar'!H8115,Akun1,0)),""))</f>
        <v/>
      </c>
      <c r="J8115" s="2" t="str">
        <f>IF(H8115="","",IFERROR(INDEX(Keterangan1,MATCH('Buku Besar'!H8115,Akun1,0)),""))</f>
        <v/>
      </c>
      <c r="K8115" s="2" t="str">
        <f>IF(H8115="","",IFERROR(INDEX(Reff1,MATCH('Buku Besar'!H8115,Akun1,0)),""))</f>
        <v/>
      </c>
      <c r="L8115" s="331" t="str">
        <f>IF(H8115="","",IFERROR(INDEX(Penerimaan1,MATCH('Buku Besar'!H8115,Akun1,0)),""))</f>
        <v/>
      </c>
      <c r="M8115" s="331" t="str">
        <f>IF(H8115="","",IFERROR(INDEX(Pengeluaran1,MATCH('Buku Besar'!H8115,Akun1,0)),""))</f>
        <v/>
      </c>
    </row>
    <row r="8116" spans="1:13" x14ac:dyDescent="0.25">
      <c r="A8116" s="91" t="str">
        <f t="shared" si="252"/>
        <v/>
      </c>
      <c r="B8116" s="330" t="str">
        <f>IF(A8116="","",IFERROR(INDEX(Tanggal,MATCH('Buku Besar'!A8116,Akun,0)),""))</f>
        <v/>
      </c>
      <c r="C8116" s="2" t="str">
        <f>IF(A8116="","",IFERROR(INDEX(Keterangan,MATCH('Buku Besar'!A8116,Akun,0)),""))</f>
        <v/>
      </c>
      <c r="D8116" s="2" t="str">
        <f>IF(A8116="","",IFERROR(INDEX(Reff,MATCH('Buku Besar'!A8116,Akun,0)),""))</f>
        <v/>
      </c>
      <c r="E8116" s="331" t="str">
        <f>IF(A8116="","",IFERROR(INDEX(Penerimaan,MATCH('Buku Besar'!A8116,Akun,0)),""))</f>
        <v/>
      </c>
      <c r="F8116" s="331" t="str">
        <f>IF(A8116="","",IFERROR(INDEX(Pengeluaran,MATCH('Buku Besar'!A8116,Akun,0)),""))</f>
        <v/>
      </c>
      <c r="H8116" s="91" t="str">
        <f t="shared" si="253"/>
        <v/>
      </c>
      <c r="I8116" s="330" t="str">
        <f>IF(H8116="","",IFERROR(INDEX(Tanggal1,MATCH('Buku Besar'!H8116,Akun1,0)),""))</f>
        <v/>
      </c>
      <c r="J8116" s="2" t="str">
        <f>IF(H8116="","",IFERROR(INDEX(Keterangan1,MATCH('Buku Besar'!H8116,Akun1,0)),""))</f>
        <v/>
      </c>
      <c r="K8116" s="2" t="str">
        <f>IF(H8116="","",IFERROR(INDEX(Reff1,MATCH('Buku Besar'!H8116,Akun1,0)),""))</f>
        <v/>
      </c>
      <c r="L8116" s="331" t="str">
        <f>IF(H8116="","",IFERROR(INDEX(Penerimaan1,MATCH('Buku Besar'!H8116,Akun1,0)),""))</f>
        <v/>
      </c>
      <c r="M8116" s="331" t="str">
        <f>IF(H8116="","",IFERROR(INDEX(Pengeluaran1,MATCH('Buku Besar'!H8116,Akun1,0)),""))</f>
        <v/>
      </c>
    </row>
    <row r="8117" spans="1:13" x14ac:dyDescent="0.25">
      <c r="A8117" s="91" t="str">
        <f t="shared" si="252"/>
        <v/>
      </c>
      <c r="B8117" s="330" t="str">
        <f>IF(A8117="","",IFERROR(INDEX(Tanggal,MATCH('Buku Besar'!A8117,Akun,0)),""))</f>
        <v/>
      </c>
      <c r="C8117" s="2" t="str">
        <f>IF(A8117="","",IFERROR(INDEX(Keterangan,MATCH('Buku Besar'!A8117,Akun,0)),""))</f>
        <v/>
      </c>
      <c r="D8117" s="2" t="str">
        <f>IF(A8117="","",IFERROR(INDEX(Reff,MATCH('Buku Besar'!A8117,Akun,0)),""))</f>
        <v/>
      </c>
      <c r="E8117" s="331" t="str">
        <f>IF(A8117="","",IFERROR(INDEX(Penerimaan,MATCH('Buku Besar'!A8117,Akun,0)),""))</f>
        <v/>
      </c>
      <c r="F8117" s="331" t="str">
        <f>IF(A8117="","",IFERROR(INDEX(Pengeluaran,MATCH('Buku Besar'!A8117,Akun,0)),""))</f>
        <v/>
      </c>
      <c r="H8117" s="91" t="str">
        <f t="shared" si="253"/>
        <v/>
      </c>
      <c r="I8117" s="330" t="str">
        <f>IF(H8117="","",IFERROR(INDEX(Tanggal1,MATCH('Buku Besar'!H8117,Akun1,0)),""))</f>
        <v/>
      </c>
      <c r="J8117" s="2" t="str">
        <f>IF(H8117="","",IFERROR(INDEX(Keterangan1,MATCH('Buku Besar'!H8117,Akun1,0)),""))</f>
        <v/>
      </c>
      <c r="K8117" s="2" t="str">
        <f>IF(H8117="","",IFERROR(INDEX(Reff1,MATCH('Buku Besar'!H8117,Akun1,0)),""))</f>
        <v/>
      </c>
      <c r="L8117" s="331" t="str">
        <f>IF(H8117="","",IFERROR(INDEX(Penerimaan1,MATCH('Buku Besar'!H8117,Akun1,0)),""))</f>
        <v/>
      </c>
      <c r="M8117" s="331" t="str">
        <f>IF(H8117="","",IFERROR(INDEX(Pengeluaran1,MATCH('Buku Besar'!H8117,Akun1,0)),""))</f>
        <v/>
      </c>
    </row>
    <row r="8118" spans="1:13" x14ac:dyDescent="0.25">
      <c r="A8118" s="91" t="str">
        <f t="shared" si="252"/>
        <v/>
      </c>
      <c r="B8118" s="330" t="str">
        <f>IF(A8118="","",IFERROR(INDEX(Tanggal,MATCH('Buku Besar'!A8118,Akun,0)),""))</f>
        <v/>
      </c>
      <c r="C8118" s="2" t="str">
        <f>IF(A8118="","",IFERROR(INDEX(Keterangan,MATCH('Buku Besar'!A8118,Akun,0)),""))</f>
        <v/>
      </c>
      <c r="D8118" s="2" t="str">
        <f>IF(A8118="","",IFERROR(INDEX(Reff,MATCH('Buku Besar'!A8118,Akun,0)),""))</f>
        <v/>
      </c>
      <c r="E8118" s="331" t="str">
        <f>IF(A8118="","",IFERROR(INDEX(Penerimaan,MATCH('Buku Besar'!A8118,Akun,0)),""))</f>
        <v/>
      </c>
      <c r="F8118" s="331" t="str">
        <f>IF(A8118="","",IFERROR(INDEX(Pengeluaran,MATCH('Buku Besar'!A8118,Akun,0)),""))</f>
        <v/>
      </c>
      <c r="H8118" s="91" t="str">
        <f t="shared" si="253"/>
        <v/>
      </c>
      <c r="I8118" s="330" t="str">
        <f>IF(H8118="","",IFERROR(INDEX(Tanggal1,MATCH('Buku Besar'!H8118,Akun1,0)),""))</f>
        <v/>
      </c>
      <c r="J8118" s="2" t="str">
        <f>IF(H8118="","",IFERROR(INDEX(Keterangan1,MATCH('Buku Besar'!H8118,Akun1,0)),""))</f>
        <v/>
      </c>
      <c r="K8118" s="2" t="str">
        <f>IF(H8118="","",IFERROR(INDEX(Reff1,MATCH('Buku Besar'!H8118,Akun1,0)),""))</f>
        <v/>
      </c>
      <c r="L8118" s="331" t="str">
        <f>IF(H8118="","",IFERROR(INDEX(Penerimaan1,MATCH('Buku Besar'!H8118,Akun1,0)),""))</f>
        <v/>
      </c>
      <c r="M8118" s="331" t="str">
        <f>IF(H8118="","",IFERROR(INDEX(Pengeluaran1,MATCH('Buku Besar'!H8118,Akun1,0)),""))</f>
        <v/>
      </c>
    </row>
    <row r="8119" spans="1:13" x14ac:dyDescent="0.25">
      <c r="A8119" s="91" t="str">
        <f t="shared" si="252"/>
        <v/>
      </c>
      <c r="B8119" s="330" t="str">
        <f>IF(A8119="","",IFERROR(INDEX(Tanggal,MATCH('Buku Besar'!A8119,Akun,0)),""))</f>
        <v/>
      </c>
      <c r="C8119" s="2" t="str">
        <f>IF(A8119="","",IFERROR(INDEX(Keterangan,MATCH('Buku Besar'!A8119,Akun,0)),""))</f>
        <v/>
      </c>
      <c r="D8119" s="2" t="str">
        <f>IF(A8119="","",IFERROR(INDEX(Reff,MATCH('Buku Besar'!A8119,Akun,0)),""))</f>
        <v/>
      </c>
      <c r="E8119" s="331" t="str">
        <f>IF(A8119="","",IFERROR(INDEX(Penerimaan,MATCH('Buku Besar'!A8119,Akun,0)),""))</f>
        <v/>
      </c>
      <c r="F8119" s="331" t="str">
        <f>IF(A8119="","",IFERROR(INDEX(Pengeluaran,MATCH('Buku Besar'!A8119,Akun,0)),""))</f>
        <v/>
      </c>
      <c r="H8119" s="91" t="str">
        <f t="shared" si="253"/>
        <v/>
      </c>
      <c r="I8119" s="330" t="str">
        <f>IF(H8119="","",IFERROR(INDEX(Tanggal1,MATCH('Buku Besar'!H8119,Akun1,0)),""))</f>
        <v/>
      </c>
      <c r="J8119" s="2" t="str">
        <f>IF(H8119="","",IFERROR(INDEX(Keterangan1,MATCH('Buku Besar'!H8119,Akun1,0)),""))</f>
        <v/>
      </c>
      <c r="K8119" s="2" t="str">
        <f>IF(H8119="","",IFERROR(INDEX(Reff1,MATCH('Buku Besar'!H8119,Akun1,0)),""))</f>
        <v/>
      </c>
      <c r="L8119" s="331" t="str">
        <f>IF(H8119="","",IFERROR(INDEX(Penerimaan1,MATCH('Buku Besar'!H8119,Akun1,0)),""))</f>
        <v/>
      </c>
      <c r="M8119" s="331" t="str">
        <f>IF(H8119="","",IFERROR(INDEX(Pengeluaran1,MATCH('Buku Besar'!H8119,Akun1,0)),""))</f>
        <v/>
      </c>
    </row>
    <row r="8120" spans="1:13" x14ac:dyDescent="0.25">
      <c r="A8120" s="91" t="str">
        <f t="shared" si="252"/>
        <v/>
      </c>
      <c r="B8120" s="330" t="str">
        <f>IF(A8120="","",IFERROR(INDEX(Tanggal,MATCH('Buku Besar'!A8120,Akun,0)),""))</f>
        <v/>
      </c>
      <c r="C8120" s="2" t="str">
        <f>IF(A8120="","",IFERROR(INDEX(Keterangan,MATCH('Buku Besar'!A8120,Akun,0)),""))</f>
        <v/>
      </c>
      <c r="D8120" s="2" t="str">
        <f>IF(A8120="","",IFERROR(INDEX(Reff,MATCH('Buku Besar'!A8120,Akun,0)),""))</f>
        <v/>
      </c>
      <c r="E8120" s="331" t="str">
        <f>IF(A8120="","",IFERROR(INDEX(Penerimaan,MATCH('Buku Besar'!A8120,Akun,0)),""))</f>
        <v/>
      </c>
      <c r="F8120" s="331" t="str">
        <f>IF(A8120="","",IFERROR(INDEX(Pengeluaran,MATCH('Buku Besar'!A8120,Akun,0)),""))</f>
        <v/>
      </c>
      <c r="H8120" s="91" t="str">
        <f t="shared" si="253"/>
        <v/>
      </c>
      <c r="I8120" s="330" t="str">
        <f>IF(H8120="","",IFERROR(INDEX(Tanggal1,MATCH('Buku Besar'!H8120,Akun1,0)),""))</f>
        <v/>
      </c>
      <c r="J8120" s="2" t="str">
        <f>IF(H8120="","",IFERROR(INDEX(Keterangan1,MATCH('Buku Besar'!H8120,Akun1,0)),""))</f>
        <v/>
      </c>
      <c r="K8120" s="2" t="str">
        <f>IF(H8120="","",IFERROR(INDEX(Reff1,MATCH('Buku Besar'!H8120,Akun1,0)),""))</f>
        <v/>
      </c>
      <c r="L8120" s="331" t="str">
        <f>IF(H8120="","",IFERROR(INDEX(Penerimaan1,MATCH('Buku Besar'!H8120,Akun1,0)),""))</f>
        <v/>
      </c>
      <c r="M8120" s="331" t="str">
        <f>IF(H8120="","",IFERROR(INDEX(Pengeluaran1,MATCH('Buku Besar'!H8120,Akun1,0)),""))</f>
        <v/>
      </c>
    </row>
    <row r="8121" spans="1:13" x14ac:dyDescent="0.25">
      <c r="A8121" s="91" t="str">
        <f t="shared" si="252"/>
        <v/>
      </c>
      <c r="B8121" s="330" t="str">
        <f>IF(A8121="","",IFERROR(INDEX(Tanggal,MATCH('Buku Besar'!A8121,Akun,0)),""))</f>
        <v/>
      </c>
      <c r="C8121" s="2" t="str">
        <f>IF(A8121="","",IFERROR(INDEX(Keterangan,MATCH('Buku Besar'!A8121,Akun,0)),""))</f>
        <v/>
      </c>
      <c r="D8121" s="2" t="str">
        <f>IF(A8121="","",IFERROR(INDEX(Reff,MATCH('Buku Besar'!A8121,Akun,0)),""))</f>
        <v/>
      </c>
      <c r="E8121" s="331" t="str">
        <f>IF(A8121="","",IFERROR(INDEX(Penerimaan,MATCH('Buku Besar'!A8121,Akun,0)),""))</f>
        <v/>
      </c>
      <c r="F8121" s="331" t="str">
        <f>IF(A8121="","",IFERROR(INDEX(Pengeluaran,MATCH('Buku Besar'!A8121,Akun,0)),""))</f>
        <v/>
      </c>
      <c r="H8121" s="91" t="str">
        <f t="shared" si="253"/>
        <v/>
      </c>
      <c r="I8121" s="330" t="str">
        <f>IF(H8121="","",IFERROR(INDEX(Tanggal1,MATCH('Buku Besar'!H8121,Akun1,0)),""))</f>
        <v/>
      </c>
      <c r="J8121" s="2" t="str">
        <f>IF(H8121="","",IFERROR(INDEX(Keterangan1,MATCH('Buku Besar'!H8121,Akun1,0)),""))</f>
        <v/>
      </c>
      <c r="K8121" s="2" t="str">
        <f>IF(H8121="","",IFERROR(INDEX(Reff1,MATCH('Buku Besar'!H8121,Akun1,0)),""))</f>
        <v/>
      </c>
      <c r="L8121" s="331" t="str">
        <f>IF(H8121="","",IFERROR(INDEX(Penerimaan1,MATCH('Buku Besar'!H8121,Akun1,0)),""))</f>
        <v/>
      </c>
      <c r="M8121" s="331" t="str">
        <f>IF(H8121="","",IFERROR(INDEX(Pengeluaran1,MATCH('Buku Besar'!H8121,Akun1,0)),""))</f>
        <v/>
      </c>
    </row>
    <row r="8122" spans="1:13" x14ac:dyDescent="0.25">
      <c r="A8122" s="91" t="str">
        <f t="shared" si="252"/>
        <v/>
      </c>
      <c r="B8122" s="330" t="str">
        <f>IF(A8122="","",IFERROR(INDEX(Tanggal,MATCH('Buku Besar'!A8122,Akun,0)),""))</f>
        <v/>
      </c>
      <c r="C8122" s="2" t="str">
        <f>IF(A8122="","",IFERROR(INDEX(Keterangan,MATCH('Buku Besar'!A8122,Akun,0)),""))</f>
        <v/>
      </c>
      <c r="D8122" s="2" t="str">
        <f>IF(A8122="","",IFERROR(INDEX(Reff,MATCH('Buku Besar'!A8122,Akun,0)),""))</f>
        <v/>
      </c>
      <c r="E8122" s="331" t="str">
        <f>IF(A8122="","",IFERROR(INDEX(Penerimaan,MATCH('Buku Besar'!A8122,Akun,0)),""))</f>
        <v/>
      </c>
      <c r="F8122" s="331" t="str">
        <f>IF(A8122="","",IFERROR(INDEX(Pengeluaran,MATCH('Buku Besar'!A8122,Akun,0)),""))</f>
        <v/>
      </c>
      <c r="H8122" s="91" t="str">
        <f t="shared" si="253"/>
        <v/>
      </c>
      <c r="I8122" s="330" t="str">
        <f>IF(H8122="","",IFERROR(INDEX(Tanggal1,MATCH('Buku Besar'!H8122,Akun1,0)),""))</f>
        <v/>
      </c>
      <c r="J8122" s="2" t="str">
        <f>IF(H8122="","",IFERROR(INDEX(Keterangan1,MATCH('Buku Besar'!H8122,Akun1,0)),""))</f>
        <v/>
      </c>
      <c r="K8122" s="2" t="str">
        <f>IF(H8122="","",IFERROR(INDEX(Reff1,MATCH('Buku Besar'!H8122,Akun1,0)),""))</f>
        <v/>
      </c>
      <c r="L8122" s="331" t="str">
        <f>IF(H8122="","",IFERROR(INDEX(Penerimaan1,MATCH('Buku Besar'!H8122,Akun1,0)),""))</f>
        <v/>
      </c>
      <c r="M8122" s="331" t="str">
        <f>IF(H8122="","",IFERROR(INDEX(Pengeluaran1,MATCH('Buku Besar'!H8122,Akun1,0)),""))</f>
        <v/>
      </c>
    </row>
    <row r="8123" spans="1:13" x14ac:dyDescent="0.25">
      <c r="A8123" s="91" t="str">
        <f t="shared" si="252"/>
        <v/>
      </c>
      <c r="B8123" s="330" t="str">
        <f>IF(A8123="","",IFERROR(INDEX(Tanggal,MATCH('Buku Besar'!A8123,Akun,0)),""))</f>
        <v/>
      </c>
      <c r="C8123" s="2" t="str">
        <f>IF(A8123="","",IFERROR(INDEX(Keterangan,MATCH('Buku Besar'!A8123,Akun,0)),""))</f>
        <v/>
      </c>
      <c r="D8123" s="2" t="str">
        <f>IF(A8123="","",IFERROR(INDEX(Reff,MATCH('Buku Besar'!A8123,Akun,0)),""))</f>
        <v/>
      </c>
      <c r="E8123" s="331" t="str">
        <f>IF(A8123="","",IFERROR(INDEX(Penerimaan,MATCH('Buku Besar'!A8123,Akun,0)),""))</f>
        <v/>
      </c>
      <c r="F8123" s="331" t="str">
        <f>IF(A8123="","",IFERROR(INDEX(Pengeluaran,MATCH('Buku Besar'!A8123,Akun,0)),""))</f>
        <v/>
      </c>
      <c r="H8123" s="91" t="str">
        <f t="shared" si="253"/>
        <v/>
      </c>
      <c r="I8123" s="330" t="str">
        <f>IF(H8123="","",IFERROR(INDEX(Tanggal1,MATCH('Buku Besar'!H8123,Akun1,0)),""))</f>
        <v/>
      </c>
      <c r="J8123" s="2" t="str">
        <f>IF(H8123="","",IFERROR(INDEX(Keterangan1,MATCH('Buku Besar'!H8123,Akun1,0)),""))</f>
        <v/>
      </c>
      <c r="K8123" s="2" t="str">
        <f>IF(H8123="","",IFERROR(INDEX(Reff1,MATCH('Buku Besar'!H8123,Akun1,0)),""))</f>
        <v/>
      </c>
      <c r="L8123" s="331" t="str">
        <f>IF(H8123="","",IFERROR(INDEX(Penerimaan1,MATCH('Buku Besar'!H8123,Akun1,0)),""))</f>
        <v/>
      </c>
      <c r="M8123" s="331" t="str">
        <f>IF(H8123="","",IFERROR(INDEX(Pengeluaran1,MATCH('Buku Besar'!H8123,Akun1,0)),""))</f>
        <v/>
      </c>
    </row>
    <row r="8124" spans="1:13" x14ac:dyDescent="0.25">
      <c r="A8124" s="91" t="str">
        <f t="shared" si="252"/>
        <v/>
      </c>
      <c r="B8124" s="330" t="str">
        <f>IF(A8124="","",IFERROR(INDEX(Tanggal,MATCH('Buku Besar'!A8124,Akun,0)),""))</f>
        <v/>
      </c>
      <c r="C8124" s="2" t="str">
        <f>IF(A8124="","",IFERROR(INDEX(Keterangan,MATCH('Buku Besar'!A8124,Akun,0)),""))</f>
        <v/>
      </c>
      <c r="D8124" s="2" t="str">
        <f>IF(A8124="","",IFERROR(INDEX(Reff,MATCH('Buku Besar'!A8124,Akun,0)),""))</f>
        <v/>
      </c>
      <c r="E8124" s="331" t="str">
        <f>IF(A8124="","",IFERROR(INDEX(Penerimaan,MATCH('Buku Besar'!A8124,Akun,0)),""))</f>
        <v/>
      </c>
      <c r="F8124" s="331" t="str">
        <f>IF(A8124="","",IFERROR(INDEX(Pengeluaran,MATCH('Buku Besar'!A8124,Akun,0)),""))</f>
        <v/>
      </c>
      <c r="H8124" s="91" t="str">
        <f t="shared" si="253"/>
        <v/>
      </c>
      <c r="I8124" s="330" t="str">
        <f>IF(H8124="","",IFERROR(INDEX(Tanggal1,MATCH('Buku Besar'!H8124,Akun1,0)),""))</f>
        <v/>
      </c>
      <c r="J8124" s="2" t="str">
        <f>IF(H8124="","",IFERROR(INDEX(Keterangan1,MATCH('Buku Besar'!H8124,Akun1,0)),""))</f>
        <v/>
      </c>
      <c r="K8124" s="2" t="str">
        <f>IF(H8124="","",IFERROR(INDEX(Reff1,MATCH('Buku Besar'!H8124,Akun1,0)),""))</f>
        <v/>
      </c>
      <c r="L8124" s="331" t="str">
        <f>IF(H8124="","",IFERROR(INDEX(Penerimaan1,MATCH('Buku Besar'!H8124,Akun1,0)),""))</f>
        <v/>
      </c>
      <c r="M8124" s="331" t="str">
        <f>IF(H8124="","",IFERROR(INDEX(Pengeluaran1,MATCH('Buku Besar'!H8124,Akun1,0)),""))</f>
        <v/>
      </c>
    </row>
    <row r="8125" spans="1:13" x14ac:dyDescent="0.25">
      <c r="A8125" s="91" t="str">
        <f t="shared" si="252"/>
        <v/>
      </c>
      <c r="B8125" s="330" t="str">
        <f>IF(A8125="","",IFERROR(INDEX(Tanggal,MATCH('Buku Besar'!A8125,Akun,0)),""))</f>
        <v/>
      </c>
      <c r="C8125" s="2" t="str">
        <f>IF(A8125="","",IFERROR(INDEX(Keterangan,MATCH('Buku Besar'!A8125,Akun,0)),""))</f>
        <v/>
      </c>
      <c r="D8125" s="2" t="str">
        <f>IF(A8125="","",IFERROR(INDEX(Reff,MATCH('Buku Besar'!A8125,Akun,0)),""))</f>
        <v/>
      </c>
      <c r="E8125" s="331" t="str">
        <f>IF(A8125="","",IFERROR(INDEX(Penerimaan,MATCH('Buku Besar'!A8125,Akun,0)),""))</f>
        <v/>
      </c>
      <c r="F8125" s="331" t="str">
        <f>IF(A8125="","",IFERROR(INDEX(Pengeluaran,MATCH('Buku Besar'!A8125,Akun,0)),""))</f>
        <v/>
      </c>
      <c r="H8125" s="91" t="str">
        <f t="shared" si="253"/>
        <v/>
      </c>
      <c r="I8125" s="330" t="str">
        <f>IF(H8125="","",IFERROR(INDEX(Tanggal1,MATCH('Buku Besar'!H8125,Akun1,0)),""))</f>
        <v/>
      </c>
      <c r="J8125" s="2" t="str">
        <f>IF(H8125="","",IFERROR(INDEX(Keterangan1,MATCH('Buku Besar'!H8125,Akun1,0)),""))</f>
        <v/>
      </c>
      <c r="K8125" s="2" t="str">
        <f>IF(H8125="","",IFERROR(INDEX(Reff1,MATCH('Buku Besar'!H8125,Akun1,0)),""))</f>
        <v/>
      </c>
      <c r="L8125" s="331" t="str">
        <f>IF(H8125="","",IFERROR(INDEX(Penerimaan1,MATCH('Buku Besar'!H8125,Akun1,0)),""))</f>
        <v/>
      </c>
      <c r="M8125" s="331" t="str">
        <f>IF(H8125="","",IFERROR(INDEX(Pengeluaran1,MATCH('Buku Besar'!H8125,Akun1,0)),""))</f>
        <v/>
      </c>
    </row>
    <row r="8126" spans="1:13" x14ac:dyDescent="0.25">
      <c r="A8126" s="91" t="str">
        <f t="shared" si="252"/>
        <v/>
      </c>
      <c r="B8126" s="330" t="str">
        <f>IF(A8126="","",IFERROR(INDEX(Tanggal,MATCH('Buku Besar'!A8126,Akun,0)),""))</f>
        <v/>
      </c>
      <c r="C8126" s="2" t="str">
        <f>IF(A8126="","",IFERROR(INDEX(Keterangan,MATCH('Buku Besar'!A8126,Akun,0)),""))</f>
        <v/>
      </c>
      <c r="D8126" s="2" t="str">
        <f>IF(A8126="","",IFERROR(INDEX(Reff,MATCH('Buku Besar'!A8126,Akun,0)),""))</f>
        <v/>
      </c>
      <c r="E8126" s="331" t="str">
        <f>IF(A8126="","",IFERROR(INDEX(Penerimaan,MATCH('Buku Besar'!A8126,Akun,0)),""))</f>
        <v/>
      </c>
      <c r="F8126" s="331" t="str">
        <f>IF(A8126="","",IFERROR(INDEX(Pengeluaran,MATCH('Buku Besar'!A8126,Akun,0)),""))</f>
        <v/>
      </c>
      <c r="H8126" s="91" t="str">
        <f t="shared" si="253"/>
        <v/>
      </c>
      <c r="I8126" s="330" t="str">
        <f>IF(H8126="","",IFERROR(INDEX(Tanggal1,MATCH('Buku Besar'!H8126,Akun1,0)),""))</f>
        <v/>
      </c>
      <c r="J8126" s="2" t="str">
        <f>IF(H8126="","",IFERROR(INDEX(Keterangan1,MATCH('Buku Besar'!H8126,Akun1,0)),""))</f>
        <v/>
      </c>
      <c r="K8126" s="2" t="str">
        <f>IF(H8126="","",IFERROR(INDEX(Reff1,MATCH('Buku Besar'!H8126,Akun1,0)),""))</f>
        <v/>
      </c>
      <c r="L8126" s="331" t="str">
        <f>IF(H8126="","",IFERROR(INDEX(Penerimaan1,MATCH('Buku Besar'!H8126,Akun1,0)),""))</f>
        <v/>
      </c>
      <c r="M8126" s="331" t="str">
        <f>IF(H8126="","",IFERROR(INDEX(Pengeluaran1,MATCH('Buku Besar'!H8126,Akun1,0)),""))</f>
        <v/>
      </c>
    </row>
    <row r="8127" spans="1:13" x14ac:dyDescent="0.25">
      <c r="A8127" s="91" t="str">
        <f t="shared" si="252"/>
        <v/>
      </c>
      <c r="B8127" s="330" t="str">
        <f>IF(A8127="","",IFERROR(INDEX(Tanggal,MATCH('Buku Besar'!A8127,Akun,0)),""))</f>
        <v/>
      </c>
      <c r="C8127" s="2" t="str">
        <f>IF(A8127="","",IFERROR(INDEX(Keterangan,MATCH('Buku Besar'!A8127,Akun,0)),""))</f>
        <v/>
      </c>
      <c r="D8127" s="2" t="str">
        <f>IF(A8127="","",IFERROR(INDEX(Reff,MATCH('Buku Besar'!A8127,Akun,0)),""))</f>
        <v/>
      </c>
      <c r="E8127" s="331" t="str">
        <f>IF(A8127="","",IFERROR(INDEX(Penerimaan,MATCH('Buku Besar'!A8127,Akun,0)),""))</f>
        <v/>
      </c>
      <c r="F8127" s="331" t="str">
        <f>IF(A8127="","",IFERROR(INDEX(Pengeluaran,MATCH('Buku Besar'!A8127,Akun,0)),""))</f>
        <v/>
      </c>
      <c r="H8127" s="91" t="str">
        <f t="shared" si="253"/>
        <v/>
      </c>
      <c r="I8127" s="330" t="str">
        <f>IF(H8127="","",IFERROR(INDEX(Tanggal1,MATCH('Buku Besar'!H8127,Akun1,0)),""))</f>
        <v/>
      </c>
      <c r="J8127" s="2" t="str">
        <f>IF(H8127="","",IFERROR(INDEX(Keterangan1,MATCH('Buku Besar'!H8127,Akun1,0)),""))</f>
        <v/>
      </c>
      <c r="K8127" s="2" t="str">
        <f>IF(H8127="","",IFERROR(INDEX(Reff1,MATCH('Buku Besar'!H8127,Akun1,0)),""))</f>
        <v/>
      </c>
      <c r="L8127" s="331" t="str">
        <f>IF(H8127="","",IFERROR(INDEX(Penerimaan1,MATCH('Buku Besar'!H8127,Akun1,0)),""))</f>
        <v/>
      </c>
      <c r="M8127" s="331" t="str">
        <f>IF(H8127="","",IFERROR(INDEX(Pengeluaran1,MATCH('Buku Besar'!H8127,Akun1,0)),""))</f>
        <v/>
      </c>
    </row>
    <row r="8128" spans="1:13" x14ac:dyDescent="0.25">
      <c r="A8128" s="91" t="str">
        <f t="shared" si="252"/>
        <v/>
      </c>
      <c r="B8128" s="330" t="str">
        <f>IF(A8128="","",IFERROR(INDEX(Tanggal,MATCH('Buku Besar'!A8128,Akun,0)),""))</f>
        <v/>
      </c>
      <c r="C8128" s="2" t="str">
        <f>IF(A8128="","",IFERROR(INDEX(Keterangan,MATCH('Buku Besar'!A8128,Akun,0)),""))</f>
        <v/>
      </c>
      <c r="D8128" s="2" t="str">
        <f>IF(A8128="","",IFERROR(INDEX(Reff,MATCH('Buku Besar'!A8128,Akun,0)),""))</f>
        <v/>
      </c>
      <c r="E8128" s="331" t="str">
        <f>IF(A8128="","",IFERROR(INDEX(Penerimaan,MATCH('Buku Besar'!A8128,Akun,0)),""))</f>
        <v/>
      </c>
      <c r="F8128" s="331" t="str">
        <f>IF(A8128="","",IFERROR(INDEX(Pengeluaran,MATCH('Buku Besar'!A8128,Akun,0)),""))</f>
        <v/>
      </c>
      <c r="H8128" s="91" t="str">
        <f t="shared" si="253"/>
        <v/>
      </c>
      <c r="I8128" s="330" t="str">
        <f>IF(H8128="","",IFERROR(INDEX(Tanggal1,MATCH('Buku Besar'!H8128,Akun1,0)),""))</f>
        <v/>
      </c>
      <c r="J8128" s="2" t="str">
        <f>IF(H8128="","",IFERROR(INDEX(Keterangan1,MATCH('Buku Besar'!H8128,Akun1,0)),""))</f>
        <v/>
      </c>
      <c r="K8128" s="2" t="str">
        <f>IF(H8128="","",IFERROR(INDEX(Reff1,MATCH('Buku Besar'!H8128,Akun1,0)),""))</f>
        <v/>
      </c>
      <c r="L8128" s="331" t="str">
        <f>IF(H8128="","",IFERROR(INDEX(Penerimaan1,MATCH('Buku Besar'!H8128,Akun1,0)),""))</f>
        <v/>
      </c>
      <c r="M8128" s="331" t="str">
        <f>IF(H8128="","",IFERROR(INDEX(Pengeluaran1,MATCH('Buku Besar'!H8128,Akun1,0)),""))</f>
        <v/>
      </c>
    </row>
    <row r="8129" spans="1:13" x14ac:dyDescent="0.25">
      <c r="A8129" s="91" t="str">
        <f t="shared" si="252"/>
        <v/>
      </c>
      <c r="B8129" s="330" t="str">
        <f>IF(A8129="","",IFERROR(INDEX(Tanggal,MATCH('Buku Besar'!A8129,Akun,0)),""))</f>
        <v/>
      </c>
      <c r="C8129" s="2" t="str">
        <f>IF(A8129="","",IFERROR(INDEX(Keterangan,MATCH('Buku Besar'!A8129,Akun,0)),""))</f>
        <v/>
      </c>
      <c r="D8129" s="2" t="str">
        <f>IF(A8129="","",IFERROR(INDEX(Reff,MATCH('Buku Besar'!A8129,Akun,0)),""))</f>
        <v/>
      </c>
      <c r="E8129" s="331" t="str">
        <f>IF(A8129="","",IFERROR(INDEX(Penerimaan,MATCH('Buku Besar'!A8129,Akun,0)),""))</f>
        <v/>
      </c>
      <c r="F8129" s="331" t="str">
        <f>IF(A8129="","",IFERROR(INDEX(Pengeluaran,MATCH('Buku Besar'!A8129,Akun,0)),""))</f>
        <v/>
      </c>
      <c r="H8129" s="91" t="str">
        <f t="shared" si="253"/>
        <v/>
      </c>
      <c r="I8129" s="330" t="str">
        <f>IF(H8129="","",IFERROR(INDEX(Tanggal1,MATCH('Buku Besar'!H8129,Akun1,0)),""))</f>
        <v/>
      </c>
      <c r="J8129" s="2" t="str">
        <f>IF(H8129="","",IFERROR(INDEX(Keterangan1,MATCH('Buku Besar'!H8129,Akun1,0)),""))</f>
        <v/>
      </c>
      <c r="K8129" s="2" t="str">
        <f>IF(H8129="","",IFERROR(INDEX(Reff1,MATCH('Buku Besar'!H8129,Akun1,0)),""))</f>
        <v/>
      </c>
      <c r="L8129" s="331" t="str">
        <f>IF(H8129="","",IFERROR(INDEX(Penerimaan1,MATCH('Buku Besar'!H8129,Akun1,0)),""))</f>
        <v/>
      </c>
      <c r="M8129" s="331" t="str">
        <f>IF(H8129="","",IFERROR(INDEX(Pengeluaran1,MATCH('Buku Besar'!H8129,Akun1,0)),""))</f>
        <v/>
      </c>
    </row>
    <row r="8130" spans="1:13" x14ac:dyDescent="0.25">
      <c r="A8130" s="91" t="str">
        <f t="shared" si="252"/>
        <v/>
      </c>
      <c r="B8130" s="330" t="str">
        <f>IF(A8130="","",IFERROR(INDEX(Tanggal,MATCH('Buku Besar'!A8130,Akun,0)),""))</f>
        <v/>
      </c>
      <c r="C8130" s="2" t="str">
        <f>IF(A8130="","",IFERROR(INDEX(Keterangan,MATCH('Buku Besar'!A8130,Akun,0)),""))</f>
        <v/>
      </c>
      <c r="D8130" s="2" t="str">
        <f>IF(A8130="","",IFERROR(INDEX(Reff,MATCH('Buku Besar'!A8130,Akun,0)),""))</f>
        <v/>
      </c>
      <c r="E8130" s="331" t="str">
        <f>IF(A8130="","",IFERROR(INDEX(Penerimaan,MATCH('Buku Besar'!A8130,Akun,0)),""))</f>
        <v/>
      </c>
      <c r="F8130" s="331" t="str">
        <f>IF(A8130="","",IFERROR(INDEX(Pengeluaran,MATCH('Buku Besar'!A8130,Akun,0)),""))</f>
        <v/>
      </c>
      <c r="H8130" s="91" t="str">
        <f t="shared" si="253"/>
        <v/>
      </c>
      <c r="I8130" s="330" t="str">
        <f>IF(H8130="","",IFERROR(INDEX(Tanggal1,MATCH('Buku Besar'!H8130,Akun1,0)),""))</f>
        <v/>
      </c>
      <c r="J8130" s="2" t="str">
        <f>IF(H8130="","",IFERROR(INDEX(Keterangan1,MATCH('Buku Besar'!H8130,Akun1,0)),""))</f>
        <v/>
      </c>
      <c r="K8130" s="2" t="str">
        <f>IF(H8130="","",IFERROR(INDEX(Reff1,MATCH('Buku Besar'!H8130,Akun1,0)),""))</f>
        <v/>
      </c>
      <c r="L8130" s="331" t="str">
        <f>IF(H8130="","",IFERROR(INDEX(Penerimaan1,MATCH('Buku Besar'!H8130,Akun1,0)),""))</f>
        <v/>
      </c>
      <c r="M8130" s="331" t="str">
        <f>IF(H8130="","",IFERROR(INDEX(Pengeluaran1,MATCH('Buku Besar'!H8130,Akun1,0)),""))</f>
        <v/>
      </c>
    </row>
    <row r="8131" spans="1:13" x14ac:dyDescent="0.25">
      <c r="A8131" s="91" t="str">
        <f t="shared" si="252"/>
        <v/>
      </c>
      <c r="B8131" s="330" t="str">
        <f>IF(A8131="","",IFERROR(INDEX(Tanggal,MATCH('Buku Besar'!A8131,Akun,0)),""))</f>
        <v/>
      </c>
      <c r="C8131" s="2" t="str">
        <f>IF(A8131="","",IFERROR(INDEX(Keterangan,MATCH('Buku Besar'!A8131,Akun,0)),""))</f>
        <v/>
      </c>
      <c r="D8131" s="2" t="str">
        <f>IF(A8131="","",IFERROR(INDEX(Reff,MATCH('Buku Besar'!A8131,Akun,0)),""))</f>
        <v/>
      </c>
      <c r="E8131" s="331" t="str">
        <f>IF(A8131="","",IFERROR(INDEX(Penerimaan,MATCH('Buku Besar'!A8131,Akun,0)),""))</f>
        <v/>
      </c>
      <c r="F8131" s="331" t="str">
        <f>IF(A8131="","",IFERROR(INDEX(Pengeluaran,MATCH('Buku Besar'!A8131,Akun,0)),""))</f>
        <v/>
      </c>
      <c r="H8131" s="91" t="str">
        <f t="shared" si="253"/>
        <v/>
      </c>
      <c r="I8131" s="330" t="str">
        <f>IF(H8131="","",IFERROR(INDEX(Tanggal1,MATCH('Buku Besar'!H8131,Akun1,0)),""))</f>
        <v/>
      </c>
      <c r="J8131" s="2" t="str">
        <f>IF(H8131="","",IFERROR(INDEX(Keterangan1,MATCH('Buku Besar'!H8131,Akun1,0)),""))</f>
        <v/>
      </c>
      <c r="K8131" s="2" t="str">
        <f>IF(H8131="","",IFERROR(INDEX(Reff1,MATCH('Buku Besar'!H8131,Akun1,0)),""))</f>
        <v/>
      </c>
      <c r="L8131" s="331" t="str">
        <f>IF(H8131="","",IFERROR(INDEX(Penerimaan1,MATCH('Buku Besar'!H8131,Akun1,0)),""))</f>
        <v/>
      </c>
      <c r="M8131" s="331" t="str">
        <f>IF(H8131="","",IFERROR(INDEX(Pengeluaran1,MATCH('Buku Besar'!H8131,Akun1,0)),""))</f>
        <v/>
      </c>
    </row>
    <row r="8132" spans="1:13" x14ac:dyDescent="0.25">
      <c r="A8132" s="91" t="str">
        <f t="shared" si="252"/>
        <v/>
      </c>
      <c r="B8132" s="330" t="str">
        <f>IF(A8132="","",IFERROR(INDEX(Tanggal,MATCH('Buku Besar'!A8132,Akun,0)),""))</f>
        <v/>
      </c>
      <c r="C8132" s="2" t="str">
        <f>IF(A8132="","",IFERROR(INDEX(Keterangan,MATCH('Buku Besar'!A8132,Akun,0)),""))</f>
        <v/>
      </c>
      <c r="D8132" s="2" t="str">
        <f>IF(A8132="","",IFERROR(INDEX(Reff,MATCH('Buku Besar'!A8132,Akun,0)),""))</f>
        <v/>
      </c>
      <c r="E8132" s="331" t="str">
        <f>IF(A8132="","",IFERROR(INDEX(Penerimaan,MATCH('Buku Besar'!A8132,Akun,0)),""))</f>
        <v/>
      </c>
      <c r="F8132" s="331" t="str">
        <f>IF(A8132="","",IFERROR(INDEX(Pengeluaran,MATCH('Buku Besar'!A8132,Akun,0)),""))</f>
        <v/>
      </c>
      <c r="H8132" s="91" t="str">
        <f t="shared" si="253"/>
        <v/>
      </c>
      <c r="I8132" s="330" t="str">
        <f>IF(H8132="","",IFERROR(INDEX(Tanggal1,MATCH('Buku Besar'!H8132,Akun1,0)),""))</f>
        <v/>
      </c>
      <c r="J8132" s="2" t="str">
        <f>IF(H8132="","",IFERROR(INDEX(Keterangan1,MATCH('Buku Besar'!H8132,Akun1,0)),""))</f>
        <v/>
      </c>
      <c r="K8132" s="2" t="str">
        <f>IF(H8132="","",IFERROR(INDEX(Reff1,MATCH('Buku Besar'!H8132,Akun1,0)),""))</f>
        <v/>
      </c>
      <c r="L8132" s="331" t="str">
        <f>IF(H8132="","",IFERROR(INDEX(Penerimaan1,MATCH('Buku Besar'!H8132,Akun1,0)),""))</f>
        <v/>
      </c>
      <c r="M8132" s="331" t="str">
        <f>IF(H8132="","",IFERROR(INDEX(Pengeluaran1,MATCH('Buku Besar'!H8132,Akun1,0)),""))</f>
        <v/>
      </c>
    </row>
    <row r="8133" spans="1:13" x14ac:dyDescent="0.25">
      <c r="A8133" s="91" t="str">
        <f t="shared" si="252"/>
        <v/>
      </c>
      <c r="B8133" s="330" t="str">
        <f>IF(A8133="","",IFERROR(INDEX(Tanggal,MATCH('Buku Besar'!A8133,Akun,0)),""))</f>
        <v/>
      </c>
      <c r="C8133" s="2" t="str">
        <f>IF(A8133="","",IFERROR(INDEX(Keterangan,MATCH('Buku Besar'!A8133,Akun,0)),""))</f>
        <v/>
      </c>
      <c r="D8133" s="2" t="str">
        <f>IF(A8133="","",IFERROR(INDEX(Reff,MATCH('Buku Besar'!A8133,Akun,0)),""))</f>
        <v/>
      </c>
      <c r="E8133" s="331" t="str">
        <f>IF(A8133="","",IFERROR(INDEX(Penerimaan,MATCH('Buku Besar'!A8133,Akun,0)),""))</f>
        <v/>
      </c>
      <c r="F8133" s="331" t="str">
        <f>IF(A8133="","",IFERROR(INDEX(Pengeluaran,MATCH('Buku Besar'!A8133,Akun,0)),""))</f>
        <v/>
      </c>
      <c r="H8133" s="91" t="str">
        <f t="shared" si="253"/>
        <v/>
      </c>
      <c r="I8133" s="330" t="str">
        <f>IF(H8133="","",IFERROR(INDEX(Tanggal1,MATCH('Buku Besar'!H8133,Akun1,0)),""))</f>
        <v/>
      </c>
      <c r="J8133" s="2" t="str">
        <f>IF(H8133="","",IFERROR(INDEX(Keterangan1,MATCH('Buku Besar'!H8133,Akun1,0)),""))</f>
        <v/>
      </c>
      <c r="K8133" s="2" t="str">
        <f>IF(H8133="","",IFERROR(INDEX(Reff1,MATCH('Buku Besar'!H8133,Akun1,0)),""))</f>
        <v/>
      </c>
      <c r="L8133" s="331" t="str">
        <f>IF(H8133="","",IFERROR(INDEX(Penerimaan1,MATCH('Buku Besar'!H8133,Akun1,0)),""))</f>
        <v/>
      </c>
      <c r="M8133" s="331" t="str">
        <f>IF(H8133="","",IFERROR(INDEX(Pengeluaran1,MATCH('Buku Besar'!H8133,Akun1,0)),""))</f>
        <v/>
      </c>
    </row>
    <row r="8134" spans="1:13" x14ac:dyDescent="0.25">
      <c r="A8134" s="91" t="str">
        <f t="shared" si="252"/>
        <v/>
      </c>
      <c r="B8134" s="330" t="str">
        <f>IF(A8134="","",IFERROR(INDEX(Tanggal,MATCH('Buku Besar'!A8134,Akun,0)),""))</f>
        <v/>
      </c>
      <c r="C8134" s="2" t="str">
        <f>IF(A8134="","",IFERROR(INDEX(Keterangan,MATCH('Buku Besar'!A8134,Akun,0)),""))</f>
        <v/>
      </c>
      <c r="D8134" s="2" t="str">
        <f>IF(A8134="","",IFERROR(INDEX(Reff,MATCH('Buku Besar'!A8134,Akun,0)),""))</f>
        <v/>
      </c>
      <c r="E8134" s="331" t="str">
        <f>IF(A8134="","",IFERROR(INDEX(Penerimaan,MATCH('Buku Besar'!A8134,Akun,0)),""))</f>
        <v/>
      </c>
      <c r="F8134" s="331" t="str">
        <f>IF(A8134="","",IFERROR(INDEX(Pengeluaran,MATCH('Buku Besar'!A8134,Akun,0)),""))</f>
        <v/>
      </c>
      <c r="H8134" s="91" t="str">
        <f t="shared" si="253"/>
        <v/>
      </c>
      <c r="I8134" s="330" t="str">
        <f>IF(H8134="","",IFERROR(INDEX(Tanggal1,MATCH('Buku Besar'!H8134,Akun1,0)),""))</f>
        <v/>
      </c>
      <c r="J8134" s="2" t="str">
        <f>IF(H8134="","",IFERROR(INDEX(Keterangan1,MATCH('Buku Besar'!H8134,Akun1,0)),""))</f>
        <v/>
      </c>
      <c r="K8134" s="2" t="str">
        <f>IF(H8134="","",IFERROR(INDEX(Reff1,MATCH('Buku Besar'!H8134,Akun1,0)),""))</f>
        <v/>
      </c>
      <c r="L8134" s="331" t="str">
        <f>IF(H8134="","",IFERROR(INDEX(Penerimaan1,MATCH('Buku Besar'!H8134,Akun1,0)),""))</f>
        <v/>
      </c>
      <c r="M8134" s="331" t="str">
        <f>IF(H8134="","",IFERROR(INDEX(Pengeluaran1,MATCH('Buku Besar'!H8134,Akun1,0)),""))</f>
        <v/>
      </c>
    </row>
    <row r="8135" spans="1:13" x14ac:dyDescent="0.25">
      <c r="A8135" s="91" t="str">
        <f t="shared" si="252"/>
        <v/>
      </c>
      <c r="B8135" s="330" t="str">
        <f>IF(A8135="","",IFERROR(INDEX(Tanggal,MATCH('Buku Besar'!A8135,Akun,0)),""))</f>
        <v/>
      </c>
      <c r="C8135" s="2" t="str">
        <f>IF(A8135="","",IFERROR(INDEX(Keterangan,MATCH('Buku Besar'!A8135,Akun,0)),""))</f>
        <v/>
      </c>
      <c r="D8135" s="2" t="str">
        <f>IF(A8135="","",IFERROR(INDEX(Reff,MATCH('Buku Besar'!A8135,Akun,0)),""))</f>
        <v/>
      </c>
      <c r="E8135" s="331" t="str">
        <f>IF(A8135="","",IFERROR(INDEX(Penerimaan,MATCH('Buku Besar'!A8135,Akun,0)),""))</f>
        <v/>
      </c>
      <c r="F8135" s="331" t="str">
        <f>IF(A8135="","",IFERROR(INDEX(Pengeluaran,MATCH('Buku Besar'!A8135,Akun,0)),""))</f>
        <v/>
      </c>
      <c r="H8135" s="91" t="str">
        <f t="shared" si="253"/>
        <v/>
      </c>
      <c r="I8135" s="330" t="str">
        <f>IF(H8135="","",IFERROR(INDEX(Tanggal1,MATCH('Buku Besar'!H8135,Akun1,0)),""))</f>
        <v/>
      </c>
      <c r="J8135" s="2" t="str">
        <f>IF(H8135="","",IFERROR(INDEX(Keterangan1,MATCH('Buku Besar'!H8135,Akun1,0)),""))</f>
        <v/>
      </c>
      <c r="K8135" s="2" t="str">
        <f>IF(H8135="","",IFERROR(INDEX(Reff1,MATCH('Buku Besar'!H8135,Akun1,0)),""))</f>
        <v/>
      </c>
      <c r="L8135" s="331" t="str">
        <f>IF(H8135="","",IFERROR(INDEX(Penerimaan1,MATCH('Buku Besar'!H8135,Akun1,0)),""))</f>
        <v/>
      </c>
      <c r="M8135" s="331" t="str">
        <f>IF(H8135="","",IFERROR(INDEX(Pengeluaran1,MATCH('Buku Besar'!H8135,Akun1,0)),""))</f>
        <v/>
      </c>
    </row>
    <row r="8136" spans="1:13" x14ac:dyDescent="0.25">
      <c r="A8136" s="91" t="str">
        <f t="shared" ref="A8136:A8199" si="254">IFERROR(IF((MID(A8135,8,LEN(A8135)-7)+1)&lt;=COUNTIF(Kas_Harian,LEFT(A8135,6)),LEFT(A8135,6)&amp;"-"&amp;MID(A8135,8,LEN(A8135)-7)+1,""),"")</f>
        <v/>
      </c>
      <c r="B8136" s="330" t="str">
        <f>IF(A8136="","",IFERROR(INDEX(Tanggal,MATCH('Buku Besar'!A8136,Akun,0)),""))</f>
        <v/>
      </c>
      <c r="C8136" s="2" t="str">
        <f>IF(A8136="","",IFERROR(INDEX(Keterangan,MATCH('Buku Besar'!A8136,Akun,0)),""))</f>
        <v/>
      </c>
      <c r="D8136" s="2" t="str">
        <f>IF(A8136="","",IFERROR(INDEX(Reff,MATCH('Buku Besar'!A8136,Akun,0)),""))</f>
        <v/>
      </c>
      <c r="E8136" s="331" t="str">
        <f>IF(A8136="","",IFERROR(INDEX(Penerimaan,MATCH('Buku Besar'!A8136,Akun,0)),""))</f>
        <v/>
      </c>
      <c r="F8136" s="331" t="str">
        <f>IF(A8136="","",IFERROR(INDEX(Pengeluaran,MATCH('Buku Besar'!A8136,Akun,0)),""))</f>
        <v/>
      </c>
      <c r="H8136" s="91" t="str">
        <f t="shared" ref="H8136:H8199" si="255">IFERROR(IF((MID(H8135,8,LEN(H8135)-7)+1)&lt;=COUNTIF(Bank_Harian,LEFT(H8135,6)),LEFT(H8135,6)&amp;"-"&amp;MID(H8135,8,LEN(H8135)-7)+1,""),"")</f>
        <v/>
      </c>
      <c r="I8136" s="330" t="str">
        <f>IF(H8136="","",IFERROR(INDEX(Tanggal1,MATCH('Buku Besar'!H8136,Akun1,0)),""))</f>
        <v/>
      </c>
      <c r="J8136" s="2" t="str">
        <f>IF(H8136="","",IFERROR(INDEX(Keterangan1,MATCH('Buku Besar'!H8136,Akun1,0)),""))</f>
        <v/>
      </c>
      <c r="K8136" s="2" t="str">
        <f>IF(H8136="","",IFERROR(INDEX(Reff1,MATCH('Buku Besar'!H8136,Akun1,0)),""))</f>
        <v/>
      </c>
      <c r="L8136" s="331" t="str">
        <f>IF(H8136="","",IFERROR(INDEX(Penerimaan1,MATCH('Buku Besar'!H8136,Akun1,0)),""))</f>
        <v/>
      </c>
      <c r="M8136" s="331" t="str">
        <f>IF(H8136="","",IFERROR(INDEX(Pengeluaran1,MATCH('Buku Besar'!H8136,Akun1,0)),""))</f>
        <v/>
      </c>
    </row>
    <row r="8137" spans="1:13" x14ac:dyDescent="0.25">
      <c r="A8137" s="91" t="str">
        <f t="shared" si="254"/>
        <v/>
      </c>
      <c r="B8137" s="330" t="str">
        <f>IF(A8137="","",IFERROR(INDEX(Tanggal,MATCH('Buku Besar'!A8137,Akun,0)),""))</f>
        <v/>
      </c>
      <c r="C8137" s="2" t="str">
        <f>IF(A8137="","",IFERROR(INDEX(Keterangan,MATCH('Buku Besar'!A8137,Akun,0)),""))</f>
        <v/>
      </c>
      <c r="D8137" s="2" t="str">
        <f>IF(A8137="","",IFERROR(INDEX(Reff,MATCH('Buku Besar'!A8137,Akun,0)),""))</f>
        <v/>
      </c>
      <c r="E8137" s="331" t="str">
        <f>IF(A8137="","",IFERROR(INDEX(Penerimaan,MATCH('Buku Besar'!A8137,Akun,0)),""))</f>
        <v/>
      </c>
      <c r="F8137" s="331" t="str">
        <f>IF(A8137="","",IFERROR(INDEX(Pengeluaran,MATCH('Buku Besar'!A8137,Akun,0)),""))</f>
        <v/>
      </c>
      <c r="H8137" s="91" t="str">
        <f t="shared" si="255"/>
        <v/>
      </c>
      <c r="I8137" s="330" t="str">
        <f>IF(H8137="","",IFERROR(INDEX(Tanggal1,MATCH('Buku Besar'!H8137,Akun1,0)),""))</f>
        <v/>
      </c>
      <c r="J8137" s="2" t="str">
        <f>IF(H8137="","",IFERROR(INDEX(Keterangan1,MATCH('Buku Besar'!H8137,Akun1,0)),""))</f>
        <v/>
      </c>
      <c r="K8137" s="2" t="str">
        <f>IF(H8137="","",IFERROR(INDEX(Reff1,MATCH('Buku Besar'!H8137,Akun1,0)),""))</f>
        <v/>
      </c>
      <c r="L8137" s="331" t="str">
        <f>IF(H8137="","",IFERROR(INDEX(Penerimaan1,MATCH('Buku Besar'!H8137,Akun1,0)),""))</f>
        <v/>
      </c>
      <c r="M8137" s="331" t="str">
        <f>IF(H8137="","",IFERROR(INDEX(Pengeluaran1,MATCH('Buku Besar'!H8137,Akun1,0)),""))</f>
        <v/>
      </c>
    </row>
    <row r="8138" spans="1:13" x14ac:dyDescent="0.25">
      <c r="A8138" s="91" t="str">
        <f t="shared" si="254"/>
        <v/>
      </c>
      <c r="B8138" s="330" t="str">
        <f>IF(A8138="","",IFERROR(INDEX(Tanggal,MATCH('Buku Besar'!A8138,Akun,0)),""))</f>
        <v/>
      </c>
      <c r="C8138" s="2" t="str">
        <f>IF(A8138="","",IFERROR(INDEX(Keterangan,MATCH('Buku Besar'!A8138,Akun,0)),""))</f>
        <v/>
      </c>
      <c r="D8138" s="2" t="str">
        <f>IF(A8138="","",IFERROR(INDEX(Reff,MATCH('Buku Besar'!A8138,Akun,0)),""))</f>
        <v/>
      </c>
      <c r="E8138" s="331" t="str">
        <f>IF(A8138="","",IFERROR(INDEX(Penerimaan,MATCH('Buku Besar'!A8138,Akun,0)),""))</f>
        <v/>
      </c>
      <c r="F8138" s="331" t="str">
        <f>IF(A8138="","",IFERROR(INDEX(Pengeluaran,MATCH('Buku Besar'!A8138,Akun,0)),""))</f>
        <v/>
      </c>
      <c r="H8138" s="91" t="str">
        <f t="shared" si="255"/>
        <v/>
      </c>
      <c r="I8138" s="330" t="str">
        <f>IF(H8138="","",IFERROR(INDEX(Tanggal1,MATCH('Buku Besar'!H8138,Akun1,0)),""))</f>
        <v/>
      </c>
      <c r="J8138" s="2" t="str">
        <f>IF(H8138="","",IFERROR(INDEX(Keterangan1,MATCH('Buku Besar'!H8138,Akun1,0)),""))</f>
        <v/>
      </c>
      <c r="K8138" s="2" t="str">
        <f>IF(H8138="","",IFERROR(INDEX(Reff1,MATCH('Buku Besar'!H8138,Akun1,0)),""))</f>
        <v/>
      </c>
      <c r="L8138" s="331" t="str">
        <f>IF(H8138="","",IFERROR(INDEX(Penerimaan1,MATCH('Buku Besar'!H8138,Akun1,0)),""))</f>
        <v/>
      </c>
      <c r="M8138" s="331" t="str">
        <f>IF(H8138="","",IFERROR(INDEX(Pengeluaran1,MATCH('Buku Besar'!H8138,Akun1,0)),""))</f>
        <v/>
      </c>
    </row>
    <row r="8139" spans="1:13" x14ac:dyDescent="0.25">
      <c r="A8139" s="91" t="str">
        <f t="shared" si="254"/>
        <v/>
      </c>
      <c r="B8139" s="330" t="str">
        <f>IF(A8139="","",IFERROR(INDEX(Tanggal,MATCH('Buku Besar'!A8139,Akun,0)),""))</f>
        <v/>
      </c>
      <c r="C8139" s="2" t="str">
        <f>IF(A8139="","",IFERROR(INDEX(Keterangan,MATCH('Buku Besar'!A8139,Akun,0)),""))</f>
        <v/>
      </c>
      <c r="D8139" s="2" t="str">
        <f>IF(A8139="","",IFERROR(INDEX(Reff,MATCH('Buku Besar'!A8139,Akun,0)),""))</f>
        <v/>
      </c>
      <c r="E8139" s="331" t="str">
        <f>IF(A8139="","",IFERROR(INDEX(Penerimaan,MATCH('Buku Besar'!A8139,Akun,0)),""))</f>
        <v/>
      </c>
      <c r="F8139" s="331" t="str">
        <f>IF(A8139="","",IFERROR(INDEX(Pengeluaran,MATCH('Buku Besar'!A8139,Akun,0)),""))</f>
        <v/>
      </c>
      <c r="H8139" s="91" t="str">
        <f t="shared" si="255"/>
        <v/>
      </c>
      <c r="I8139" s="330" t="str">
        <f>IF(H8139="","",IFERROR(INDEX(Tanggal1,MATCH('Buku Besar'!H8139,Akun1,0)),""))</f>
        <v/>
      </c>
      <c r="J8139" s="2" t="str">
        <f>IF(H8139="","",IFERROR(INDEX(Keterangan1,MATCH('Buku Besar'!H8139,Akun1,0)),""))</f>
        <v/>
      </c>
      <c r="K8139" s="2" t="str">
        <f>IF(H8139="","",IFERROR(INDEX(Reff1,MATCH('Buku Besar'!H8139,Akun1,0)),""))</f>
        <v/>
      </c>
      <c r="L8139" s="331" t="str">
        <f>IF(H8139="","",IFERROR(INDEX(Penerimaan1,MATCH('Buku Besar'!H8139,Akun1,0)),""))</f>
        <v/>
      </c>
      <c r="M8139" s="331" t="str">
        <f>IF(H8139="","",IFERROR(INDEX(Pengeluaran1,MATCH('Buku Besar'!H8139,Akun1,0)),""))</f>
        <v/>
      </c>
    </row>
    <row r="8140" spans="1:13" x14ac:dyDescent="0.25">
      <c r="A8140" s="91" t="str">
        <f t="shared" si="254"/>
        <v/>
      </c>
      <c r="B8140" s="330" t="str">
        <f>IF(A8140="","",IFERROR(INDEX(Tanggal,MATCH('Buku Besar'!A8140,Akun,0)),""))</f>
        <v/>
      </c>
      <c r="C8140" s="2" t="str">
        <f>IF(A8140="","",IFERROR(INDEX(Keterangan,MATCH('Buku Besar'!A8140,Akun,0)),""))</f>
        <v/>
      </c>
      <c r="D8140" s="2" t="str">
        <f>IF(A8140="","",IFERROR(INDEX(Reff,MATCH('Buku Besar'!A8140,Akun,0)),""))</f>
        <v/>
      </c>
      <c r="E8140" s="331" t="str">
        <f>IF(A8140="","",IFERROR(INDEX(Penerimaan,MATCH('Buku Besar'!A8140,Akun,0)),""))</f>
        <v/>
      </c>
      <c r="F8140" s="331" t="str">
        <f>IF(A8140="","",IFERROR(INDEX(Pengeluaran,MATCH('Buku Besar'!A8140,Akun,0)),""))</f>
        <v/>
      </c>
      <c r="H8140" s="91" t="str">
        <f t="shared" si="255"/>
        <v/>
      </c>
      <c r="I8140" s="330" t="str">
        <f>IF(H8140="","",IFERROR(INDEX(Tanggal1,MATCH('Buku Besar'!H8140,Akun1,0)),""))</f>
        <v/>
      </c>
      <c r="J8140" s="2" t="str">
        <f>IF(H8140="","",IFERROR(INDEX(Keterangan1,MATCH('Buku Besar'!H8140,Akun1,0)),""))</f>
        <v/>
      </c>
      <c r="K8140" s="2" t="str">
        <f>IF(H8140="","",IFERROR(INDEX(Reff1,MATCH('Buku Besar'!H8140,Akun1,0)),""))</f>
        <v/>
      </c>
      <c r="L8140" s="331" t="str">
        <f>IF(H8140="","",IFERROR(INDEX(Penerimaan1,MATCH('Buku Besar'!H8140,Akun1,0)),""))</f>
        <v/>
      </c>
      <c r="M8140" s="331" t="str">
        <f>IF(H8140="","",IFERROR(INDEX(Pengeluaran1,MATCH('Buku Besar'!H8140,Akun1,0)),""))</f>
        <v/>
      </c>
    </row>
    <row r="8141" spans="1:13" x14ac:dyDescent="0.25">
      <c r="A8141" s="91" t="str">
        <f t="shared" si="254"/>
        <v/>
      </c>
      <c r="B8141" s="330" t="str">
        <f>IF(A8141="","",IFERROR(INDEX(Tanggal,MATCH('Buku Besar'!A8141,Akun,0)),""))</f>
        <v/>
      </c>
      <c r="C8141" s="2" t="str">
        <f>IF(A8141="","",IFERROR(INDEX(Keterangan,MATCH('Buku Besar'!A8141,Akun,0)),""))</f>
        <v/>
      </c>
      <c r="D8141" s="2" t="str">
        <f>IF(A8141="","",IFERROR(INDEX(Reff,MATCH('Buku Besar'!A8141,Akun,0)),""))</f>
        <v/>
      </c>
      <c r="E8141" s="331" t="str">
        <f>IF(A8141="","",IFERROR(INDEX(Penerimaan,MATCH('Buku Besar'!A8141,Akun,0)),""))</f>
        <v/>
      </c>
      <c r="F8141" s="331" t="str">
        <f>IF(A8141="","",IFERROR(INDEX(Pengeluaran,MATCH('Buku Besar'!A8141,Akun,0)),""))</f>
        <v/>
      </c>
      <c r="H8141" s="91" t="str">
        <f t="shared" si="255"/>
        <v/>
      </c>
      <c r="I8141" s="330" t="str">
        <f>IF(H8141="","",IFERROR(INDEX(Tanggal1,MATCH('Buku Besar'!H8141,Akun1,0)),""))</f>
        <v/>
      </c>
      <c r="J8141" s="2" t="str">
        <f>IF(H8141="","",IFERROR(INDEX(Keterangan1,MATCH('Buku Besar'!H8141,Akun1,0)),""))</f>
        <v/>
      </c>
      <c r="K8141" s="2" t="str">
        <f>IF(H8141="","",IFERROR(INDEX(Reff1,MATCH('Buku Besar'!H8141,Akun1,0)),""))</f>
        <v/>
      </c>
      <c r="L8141" s="331" t="str">
        <f>IF(H8141="","",IFERROR(INDEX(Penerimaan1,MATCH('Buku Besar'!H8141,Akun1,0)),""))</f>
        <v/>
      </c>
      <c r="M8141" s="331" t="str">
        <f>IF(H8141="","",IFERROR(INDEX(Pengeluaran1,MATCH('Buku Besar'!H8141,Akun1,0)),""))</f>
        <v/>
      </c>
    </row>
    <row r="8142" spans="1:13" x14ac:dyDescent="0.25">
      <c r="A8142" s="91" t="str">
        <f t="shared" si="254"/>
        <v/>
      </c>
      <c r="B8142" s="330" t="str">
        <f>IF(A8142="","",IFERROR(INDEX(Tanggal,MATCH('Buku Besar'!A8142,Akun,0)),""))</f>
        <v/>
      </c>
      <c r="C8142" s="2" t="str">
        <f>IF(A8142="","",IFERROR(INDEX(Keterangan,MATCH('Buku Besar'!A8142,Akun,0)),""))</f>
        <v/>
      </c>
      <c r="D8142" s="2" t="str">
        <f>IF(A8142="","",IFERROR(INDEX(Reff,MATCH('Buku Besar'!A8142,Akun,0)),""))</f>
        <v/>
      </c>
      <c r="E8142" s="331" t="str">
        <f>IF(A8142="","",IFERROR(INDEX(Penerimaan,MATCH('Buku Besar'!A8142,Akun,0)),""))</f>
        <v/>
      </c>
      <c r="F8142" s="331" t="str">
        <f>IF(A8142="","",IFERROR(INDEX(Pengeluaran,MATCH('Buku Besar'!A8142,Akun,0)),""))</f>
        <v/>
      </c>
      <c r="H8142" s="91" t="str">
        <f t="shared" si="255"/>
        <v/>
      </c>
      <c r="I8142" s="330" t="str">
        <f>IF(H8142="","",IFERROR(INDEX(Tanggal1,MATCH('Buku Besar'!H8142,Akun1,0)),""))</f>
        <v/>
      </c>
      <c r="J8142" s="2" t="str">
        <f>IF(H8142="","",IFERROR(INDEX(Keterangan1,MATCH('Buku Besar'!H8142,Akun1,0)),""))</f>
        <v/>
      </c>
      <c r="K8142" s="2" t="str">
        <f>IF(H8142="","",IFERROR(INDEX(Reff1,MATCH('Buku Besar'!H8142,Akun1,0)),""))</f>
        <v/>
      </c>
      <c r="L8142" s="331" t="str">
        <f>IF(H8142="","",IFERROR(INDEX(Penerimaan1,MATCH('Buku Besar'!H8142,Akun1,0)),""))</f>
        <v/>
      </c>
      <c r="M8142" s="331" t="str">
        <f>IF(H8142="","",IFERROR(INDEX(Pengeluaran1,MATCH('Buku Besar'!H8142,Akun1,0)),""))</f>
        <v/>
      </c>
    </row>
    <row r="8143" spans="1:13" x14ac:dyDescent="0.25">
      <c r="A8143" s="91" t="str">
        <f t="shared" si="254"/>
        <v/>
      </c>
      <c r="B8143" s="330" t="str">
        <f>IF(A8143="","",IFERROR(INDEX(Tanggal,MATCH('Buku Besar'!A8143,Akun,0)),""))</f>
        <v/>
      </c>
      <c r="C8143" s="2" t="str">
        <f>IF(A8143="","",IFERROR(INDEX(Keterangan,MATCH('Buku Besar'!A8143,Akun,0)),""))</f>
        <v/>
      </c>
      <c r="D8143" s="2" t="str">
        <f>IF(A8143="","",IFERROR(INDEX(Reff,MATCH('Buku Besar'!A8143,Akun,0)),""))</f>
        <v/>
      </c>
      <c r="E8143" s="331" t="str">
        <f>IF(A8143="","",IFERROR(INDEX(Penerimaan,MATCH('Buku Besar'!A8143,Akun,0)),""))</f>
        <v/>
      </c>
      <c r="F8143" s="331" t="str">
        <f>IF(A8143="","",IFERROR(INDEX(Pengeluaran,MATCH('Buku Besar'!A8143,Akun,0)),""))</f>
        <v/>
      </c>
      <c r="H8143" s="91" t="str">
        <f t="shared" si="255"/>
        <v/>
      </c>
      <c r="I8143" s="330" t="str">
        <f>IF(H8143="","",IFERROR(INDEX(Tanggal1,MATCH('Buku Besar'!H8143,Akun1,0)),""))</f>
        <v/>
      </c>
      <c r="J8143" s="2" t="str">
        <f>IF(H8143="","",IFERROR(INDEX(Keterangan1,MATCH('Buku Besar'!H8143,Akun1,0)),""))</f>
        <v/>
      </c>
      <c r="K8143" s="2" t="str">
        <f>IF(H8143="","",IFERROR(INDEX(Reff1,MATCH('Buku Besar'!H8143,Akun1,0)),""))</f>
        <v/>
      </c>
      <c r="L8143" s="331" t="str">
        <f>IF(H8143="","",IFERROR(INDEX(Penerimaan1,MATCH('Buku Besar'!H8143,Akun1,0)),""))</f>
        <v/>
      </c>
      <c r="M8143" s="331" t="str">
        <f>IF(H8143="","",IFERROR(INDEX(Pengeluaran1,MATCH('Buku Besar'!H8143,Akun1,0)),""))</f>
        <v/>
      </c>
    </row>
    <row r="8144" spans="1:13" x14ac:dyDescent="0.25">
      <c r="A8144" s="91" t="str">
        <f t="shared" si="254"/>
        <v/>
      </c>
      <c r="B8144" s="330" t="str">
        <f>IF(A8144="","",IFERROR(INDEX(Tanggal,MATCH('Buku Besar'!A8144,Akun,0)),""))</f>
        <v/>
      </c>
      <c r="C8144" s="2" t="str">
        <f>IF(A8144="","",IFERROR(INDEX(Keterangan,MATCH('Buku Besar'!A8144,Akun,0)),""))</f>
        <v/>
      </c>
      <c r="D8144" s="2" t="str">
        <f>IF(A8144="","",IFERROR(INDEX(Reff,MATCH('Buku Besar'!A8144,Akun,0)),""))</f>
        <v/>
      </c>
      <c r="E8144" s="331" t="str">
        <f>IF(A8144="","",IFERROR(INDEX(Penerimaan,MATCH('Buku Besar'!A8144,Akun,0)),""))</f>
        <v/>
      </c>
      <c r="F8144" s="331" t="str">
        <f>IF(A8144="","",IFERROR(INDEX(Pengeluaran,MATCH('Buku Besar'!A8144,Akun,0)),""))</f>
        <v/>
      </c>
      <c r="H8144" s="91" t="str">
        <f t="shared" si="255"/>
        <v/>
      </c>
      <c r="I8144" s="330" t="str">
        <f>IF(H8144="","",IFERROR(INDEX(Tanggal1,MATCH('Buku Besar'!H8144,Akun1,0)),""))</f>
        <v/>
      </c>
      <c r="J8144" s="2" t="str">
        <f>IF(H8144="","",IFERROR(INDEX(Keterangan1,MATCH('Buku Besar'!H8144,Akun1,0)),""))</f>
        <v/>
      </c>
      <c r="K8144" s="2" t="str">
        <f>IF(H8144="","",IFERROR(INDEX(Reff1,MATCH('Buku Besar'!H8144,Akun1,0)),""))</f>
        <v/>
      </c>
      <c r="L8144" s="331" t="str">
        <f>IF(H8144="","",IFERROR(INDEX(Penerimaan1,MATCH('Buku Besar'!H8144,Akun1,0)),""))</f>
        <v/>
      </c>
      <c r="M8144" s="331" t="str">
        <f>IF(H8144="","",IFERROR(INDEX(Pengeluaran1,MATCH('Buku Besar'!H8144,Akun1,0)),""))</f>
        <v/>
      </c>
    </row>
    <row r="8145" spans="1:13" x14ac:dyDescent="0.25">
      <c r="A8145" s="91" t="str">
        <f t="shared" si="254"/>
        <v/>
      </c>
      <c r="B8145" s="330" t="str">
        <f>IF(A8145="","",IFERROR(INDEX(Tanggal,MATCH('Buku Besar'!A8145,Akun,0)),""))</f>
        <v/>
      </c>
      <c r="C8145" s="2" t="str">
        <f>IF(A8145="","",IFERROR(INDEX(Keterangan,MATCH('Buku Besar'!A8145,Akun,0)),""))</f>
        <v/>
      </c>
      <c r="D8145" s="2" t="str">
        <f>IF(A8145="","",IFERROR(INDEX(Reff,MATCH('Buku Besar'!A8145,Akun,0)),""))</f>
        <v/>
      </c>
      <c r="E8145" s="331" t="str">
        <f>IF(A8145="","",IFERROR(INDEX(Penerimaan,MATCH('Buku Besar'!A8145,Akun,0)),""))</f>
        <v/>
      </c>
      <c r="F8145" s="331" t="str">
        <f>IF(A8145="","",IFERROR(INDEX(Pengeluaran,MATCH('Buku Besar'!A8145,Akun,0)),""))</f>
        <v/>
      </c>
      <c r="H8145" s="91" t="str">
        <f t="shared" si="255"/>
        <v/>
      </c>
      <c r="I8145" s="330" t="str">
        <f>IF(H8145="","",IFERROR(INDEX(Tanggal1,MATCH('Buku Besar'!H8145,Akun1,0)),""))</f>
        <v/>
      </c>
      <c r="J8145" s="2" t="str">
        <f>IF(H8145="","",IFERROR(INDEX(Keterangan1,MATCH('Buku Besar'!H8145,Akun1,0)),""))</f>
        <v/>
      </c>
      <c r="K8145" s="2" t="str">
        <f>IF(H8145="","",IFERROR(INDEX(Reff1,MATCH('Buku Besar'!H8145,Akun1,0)),""))</f>
        <v/>
      </c>
      <c r="L8145" s="331" t="str">
        <f>IF(H8145="","",IFERROR(INDEX(Penerimaan1,MATCH('Buku Besar'!H8145,Akun1,0)),""))</f>
        <v/>
      </c>
      <c r="M8145" s="331" t="str">
        <f>IF(H8145="","",IFERROR(INDEX(Pengeluaran1,MATCH('Buku Besar'!H8145,Akun1,0)),""))</f>
        <v/>
      </c>
    </row>
    <row r="8146" spans="1:13" x14ac:dyDescent="0.25">
      <c r="A8146" s="91" t="str">
        <f t="shared" si="254"/>
        <v/>
      </c>
      <c r="B8146" s="330" t="str">
        <f>IF(A8146="","",IFERROR(INDEX(Tanggal,MATCH('Buku Besar'!A8146,Akun,0)),""))</f>
        <v/>
      </c>
      <c r="C8146" s="2" t="str">
        <f>IF(A8146="","",IFERROR(INDEX(Keterangan,MATCH('Buku Besar'!A8146,Akun,0)),""))</f>
        <v/>
      </c>
      <c r="D8146" s="2" t="str">
        <f>IF(A8146="","",IFERROR(INDEX(Reff,MATCH('Buku Besar'!A8146,Akun,0)),""))</f>
        <v/>
      </c>
      <c r="E8146" s="331" t="str">
        <f>IF(A8146="","",IFERROR(INDEX(Penerimaan,MATCH('Buku Besar'!A8146,Akun,0)),""))</f>
        <v/>
      </c>
      <c r="F8146" s="331" t="str">
        <f>IF(A8146="","",IFERROR(INDEX(Pengeluaran,MATCH('Buku Besar'!A8146,Akun,0)),""))</f>
        <v/>
      </c>
      <c r="H8146" s="91" t="str">
        <f t="shared" si="255"/>
        <v/>
      </c>
      <c r="I8146" s="330" t="str">
        <f>IF(H8146="","",IFERROR(INDEX(Tanggal1,MATCH('Buku Besar'!H8146,Akun1,0)),""))</f>
        <v/>
      </c>
      <c r="J8146" s="2" t="str">
        <f>IF(H8146="","",IFERROR(INDEX(Keterangan1,MATCH('Buku Besar'!H8146,Akun1,0)),""))</f>
        <v/>
      </c>
      <c r="K8146" s="2" t="str">
        <f>IF(H8146="","",IFERROR(INDEX(Reff1,MATCH('Buku Besar'!H8146,Akun1,0)),""))</f>
        <v/>
      </c>
      <c r="L8146" s="331" t="str">
        <f>IF(H8146="","",IFERROR(INDEX(Penerimaan1,MATCH('Buku Besar'!H8146,Akun1,0)),""))</f>
        <v/>
      </c>
      <c r="M8146" s="331" t="str">
        <f>IF(H8146="","",IFERROR(INDEX(Pengeluaran1,MATCH('Buku Besar'!H8146,Akun1,0)),""))</f>
        <v/>
      </c>
    </row>
    <row r="8147" spans="1:13" x14ac:dyDescent="0.25">
      <c r="A8147" s="91" t="str">
        <f t="shared" si="254"/>
        <v/>
      </c>
      <c r="B8147" s="330" t="str">
        <f>IF(A8147="","",IFERROR(INDEX(Tanggal,MATCH('Buku Besar'!A8147,Akun,0)),""))</f>
        <v/>
      </c>
      <c r="C8147" s="2" t="str">
        <f>IF(A8147="","",IFERROR(INDEX(Keterangan,MATCH('Buku Besar'!A8147,Akun,0)),""))</f>
        <v/>
      </c>
      <c r="D8147" s="2" t="str">
        <f>IF(A8147="","",IFERROR(INDEX(Reff,MATCH('Buku Besar'!A8147,Akun,0)),""))</f>
        <v/>
      </c>
      <c r="E8147" s="331" t="str">
        <f>IF(A8147="","",IFERROR(INDEX(Penerimaan,MATCH('Buku Besar'!A8147,Akun,0)),""))</f>
        <v/>
      </c>
      <c r="F8147" s="331" t="str">
        <f>IF(A8147="","",IFERROR(INDEX(Pengeluaran,MATCH('Buku Besar'!A8147,Akun,0)),""))</f>
        <v/>
      </c>
      <c r="H8147" s="91" t="str">
        <f t="shared" si="255"/>
        <v/>
      </c>
      <c r="I8147" s="330" t="str">
        <f>IF(H8147="","",IFERROR(INDEX(Tanggal1,MATCH('Buku Besar'!H8147,Akun1,0)),""))</f>
        <v/>
      </c>
      <c r="J8147" s="2" t="str">
        <f>IF(H8147="","",IFERROR(INDEX(Keterangan1,MATCH('Buku Besar'!H8147,Akun1,0)),""))</f>
        <v/>
      </c>
      <c r="K8147" s="2" t="str">
        <f>IF(H8147="","",IFERROR(INDEX(Reff1,MATCH('Buku Besar'!H8147,Akun1,0)),""))</f>
        <v/>
      </c>
      <c r="L8147" s="331" t="str">
        <f>IF(H8147="","",IFERROR(INDEX(Penerimaan1,MATCH('Buku Besar'!H8147,Akun1,0)),""))</f>
        <v/>
      </c>
      <c r="M8147" s="331" t="str">
        <f>IF(H8147="","",IFERROR(INDEX(Pengeluaran1,MATCH('Buku Besar'!H8147,Akun1,0)),""))</f>
        <v/>
      </c>
    </row>
    <row r="8148" spans="1:13" x14ac:dyDescent="0.25">
      <c r="A8148" s="91" t="str">
        <f t="shared" si="254"/>
        <v/>
      </c>
      <c r="B8148" s="330" t="str">
        <f>IF(A8148="","",IFERROR(INDEX(Tanggal,MATCH('Buku Besar'!A8148,Akun,0)),""))</f>
        <v/>
      </c>
      <c r="C8148" s="2" t="str">
        <f>IF(A8148="","",IFERROR(INDEX(Keterangan,MATCH('Buku Besar'!A8148,Akun,0)),""))</f>
        <v/>
      </c>
      <c r="D8148" s="2" t="str">
        <f>IF(A8148="","",IFERROR(INDEX(Reff,MATCH('Buku Besar'!A8148,Akun,0)),""))</f>
        <v/>
      </c>
      <c r="E8148" s="331" t="str">
        <f>IF(A8148="","",IFERROR(INDEX(Penerimaan,MATCH('Buku Besar'!A8148,Akun,0)),""))</f>
        <v/>
      </c>
      <c r="F8148" s="331" t="str">
        <f>IF(A8148="","",IFERROR(INDEX(Pengeluaran,MATCH('Buku Besar'!A8148,Akun,0)),""))</f>
        <v/>
      </c>
      <c r="H8148" s="91" t="str">
        <f t="shared" si="255"/>
        <v/>
      </c>
      <c r="I8148" s="330" t="str">
        <f>IF(H8148="","",IFERROR(INDEX(Tanggal1,MATCH('Buku Besar'!H8148,Akun1,0)),""))</f>
        <v/>
      </c>
      <c r="J8148" s="2" t="str">
        <f>IF(H8148="","",IFERROR(INDEX(Keterangan1,MATCH('Buku Besar'!H8148,Akun1,0)),""))</f>
        <v/>
      </c>
      <c r="K8148" s="2" t="str">
        <f>IF(H8148="","",IFERROR(INDEX(Reff1,MATCH('Buku Besar'!H8148,Akun1,0)),""))</f>
        <v/>
      </c>
      <c r="L8148" s="331" t="str">
        <f>IF(H8148="","",IFERROR(INDEX(Penerimaan1,MATCH('Buku Besar'!H8148,Akun1,0)),""))</f>
        <v/>
      </c>
      <c r="M8148" s="331" t="str">
        <f>IF(H8148="","",IFERROR(INDEX(Pengeluaran1,MATCH('Buku Besar'!H8148,Akun1,0)),""))</f>
        <v/>
      </c>
    </row>
    <row r="8149" spans="1:13" x14ac:dyDescent="0.25">
      <c r="A8149" s="91" t="str">
        <f t="shared" si="254"/>
        <v/>
      </c>
      <c r="B8149" s="330" t="str">
        <f>IF(A8149="","",IFERROR(INDEX(Tanggal,MATCH('Buku Besar'!A8149,Akun,0)),""))</f>
        <v/>
      </c>
      <c r="C8149" s="2" t="str">
        <f>IF(A8149="","",IFERROR(INDEX(Keterangan,MATCH('Buku Besar'!A8149,Akun,0)),""))</f>
        <v/>
      </c>
      <c r="D8149" s="2" t="str">
        <f>IF(A8149="","",IFERROR(INDEX(Reff,MATCH('Buku Besar'!A8149,Akun,0)),""))</f>
        <v/>
      </c>
      <c r="E8149" s="331" t="str">
        <f>IF(A8149="","",IFERROR(INDEX(Penerimaan,MATCH('Buku Besar'!A8149,Akun,0)),""))</f>
        <v/>
      </c>
      <c r="F8149" s="331" t="str">
        <f>IF(A8149="","",IFERROR(INDEX(Pengeluaran,MATCH('Buku Besar'!A8149,Akun,0)),""))</f>
        <v/>
      </c>
      <c r="H8149" s="91" t="str">
        <f t="shared" si="255"/>
        <v/>
      </c>
      <c r="I8149" s="330" t="str">
        <f>IF(H8149="","",IFERROR(INDEX(Tanggal1,MATCH('Buku Besar'!H8149,Akun1,0)),""))</f>
        <v/>
      </c>
      <c r="J8149" s="2" t="str">
        <f>IF(H8149="","",IFERROR(INDEX(Keterangan1,MATCH('Buku Besar'!H8149,Akun1,0)),""))</f>
        <v/>
      </c>
      <c r="K8149" s="2" t="str">
        <f>IF(H8149="","",IFERROR(INDEX(Reff1,MATCH('Buku Besar'!H8149,Akun1,0)),""))</f>
        <v/>
      </c>
      <c r="L8149" s="331" t="str">
        <f>IF(H8149="","",IFERROR(INDEX(Penerimaan1,MATCH('Buku Besar'!H8149,Akun1,0)),""))</f>
        <v/>
      </c>
      <c r="M8149" s="331" t="str">
        <f>IF(H8149="","",IFERROR(INDEX(Pengeluaran1,MATCH('Buku Besar'!H8149,Akun1,0)),""))</f>
        <v/>
      </c>
    </row>
    <row r="8150" spans="1:13" x14ac:dyDescent="0.25">
      <c r="A8150" s="91" t="str">
        <f t="shared" si="254"/>
        <v/>
      </c>
      <c r="B8150" s="330" t="str">
        <f>IF(A8150="","",IFERROR(INDEX(Tanggal,MATCH('Buku Besar'!A8150,Akun,0)),""))</f>
        <v/>
      </c>
      <c r="C8150" s="2" t="str">
        <f>IF(A8150="","",IFERROR(INDEX(Keterangan,MATCH('Buku Besar'!A8150,Akun,0)),""))</f>
        <v/>
      </c>
      <c r="D8150" s="2" t="str">
        <f>IF(A8150="","",IFERROR(INDEX(Reff,MATCH('Buku Besar'!A8150,Akun,0)),""))</f>
        <v/>
      </c>
      <c r="E8150" s="331" t="str">
        <f>IF(A8150="","",IFERROR(INDEX(Penerimaan,MATCH('Buku Besar'!A8150,Akun,0)),""))</f>
        <v/>
      </c>
      <c r="F8150" s="331" t="str">
        <f>IF(A8150="","",IFERROR(INDEX(Pengeluaran,MATCH('Buku Besar'!A8150,Akun,0)),""))</f>
        <v/>
      </c>
      <c r="H8150" s="91" t="str">
        <f t="shared" si="255"/>
        <v/>
      </c>
      <c r="I8150" s="330" t="str">
        <f>IF(H8150="","",IFERROR(INDEX(Tanggal1,MATCH('Buku Besar'!H8150,Akun1,0)),""))</f>
        <v/>
      </c>
      <c r="J8150" s="2" t="str">
        <f>IF(H8150="","",IFERROR(INDEX(Keterangan1,MATCH('Buku Besar'!H8150,Akun1,0)),""))</f>
        <v/>
      </c>
      <c r="K8150" s="2" t="str">
        <f>IF(H8150="","",IFERROR(INDEX(Reff1,MATCH('Buku Besar'!H8150,Akun1,0)),""))</f>
        <v/>
      </c>
      <c r="L8150" s="331" t="str">
        <f>IF(H8150="","",IFERROR(INDEX(Penerimaan1,MATCH('Buku Besar'!H8150,Akun1,0)),""))</f>
        <v/>
      </c>
      <c r="M8150" s="331" t="str">
        <f>IF(H8150="","",IFERROR(INDEX(Pengeluaran1,MATCH('Buku Besar'!H8150,Akun1,0)),""))</f>
        <v/>
      </c>
    </row>
    <row r="8151" spans="1:13" x14ac:dyDescent="0.25">
      <c r="A8151" s="91" t="str">
        <f t="shared" si="254"/>
        <v/>
      </c>
      <c r="B8151" s="330" t="str">
        <f>IF(A8151="","",IFERROR(INDEX(Tanggal,MATCH('Buku Besar'!A8151,Akun,0)),""))</f>
        <v/>
      </c>
      <c r="C8151" s="2" t="str">
        <f>IF(A8151="","",IFERROR(INDEX(Keterangan,MATCH('Buku Besar'!A8151,Akun,0)),""))</f>
        <v/>
      </c>
      <c r="D8151" s="2" t="str">
        <f>IF(A8151="","",IFERROR(INDEX(Reff,MATCH('Buku Besar'!A8151,Akun,0)),""))</f>
        <v/>
      </c>
      <c r="E8151" s="331" t="str">
        <f>IF(A8151="","",IFERROR(INDEX(Penerimaan,MATCH('Buku Besar'!A8151,Akun,0)),""))</f>
        <v/>
      </c>
      <c r="F8151" s="331" t="str">
        <f>IF(A8151="","",IFERROR(INDEX(Pengeluaran,MATCH('Buku Besar'!A8151,Akun,0)),""))</f>
        <v/>
      </c>
      <c r="H8151" s="91" t="str">
        <f t="shared" si="255"/>
        <v/>
      </c>
      <c r="I8151" s="330" t="str">
        <f>IF(H8151="","",IFERROR(INDEX(Tanggal1,MATCH('Buku Besar'!H8151,Akun1,0)),""))</f>
        <v/>
      </c>
      <c r="J8151" s="2" t="str">
        <f>IF(H8151="","",IFERROR(INDEX(Keterangan1,MATCH('Buku Besar'!H8151,Akun1,0)),""))</f>
        <v/>
      </c>
      <c r="K8151" s="2" t="str">
        <f>IF(H8151="","",IFERROR(INDEX(Reff1,MATCH('Buku Besar'!H8151,Akun1,0)),""))</f>
        <v/>
      </c>
      <c r="L8151" s="331" t="str">
        <f>IF(H8151="","",IFERROR(INDEX(Penerimaan1,MATCH('Buku Besar'!H8151,Akun1,0)),""))</f>
        <v/>
      </c>
      <c r="M8151" s="331" t="str">
        <f>IF(H8151="","",IFERROR(INDEX(Pengeluaran1,MATCH('Buku Besar'!H8151,Akun1,0)),""))</f>
        <v/>
      </c>
    </row>
    <row r="8152" spans="1:13" x14ac:dyDescent="0.25">
      <c r="A8152" s="91" t="str">
        <f t="shared" si="254"/>
        <v/>
      </c>
      <c r="B8152" s="330" t="str">
        <f>IF(A8152="","",IFERROR(INDEX(Tanggal,MATCH('Buku Besar'!A8152,Akun,0)),""))</f>
        <v/>
      </c>
      <c r="C8152" s="2" t="str">
        <f>IF(A8152="","",IFERROR(INDEX(Keterangan,MATCH('Buku Besar'!A8152,Akun,0)),""))</f>
        <v/>
      </c>
      <c r="D8152" s="2" t="str">
        <f>IF(A8152="","",IFERROR(INDEX(Reff,MATCH('Buku Besar'!A8152,Akun,0)),""))</f>
        <v/>
      </c>
      <c r="E8152" s="331" t="str">
        <f>IF(A8152="","",IFERROR(INDEX(Penerimaan,MATCH('Buku Besar'!A8152,Akun,0)),""))</f>
        <v/>
      </c>
      <c r="F8152" s="331" t="str">
        <f>IF(A8152="","",IFERROR(INDEX(Pengeluaran,MATCH('Buku Besar'!A8152,Akun,0)),""))</f>
        <v/>
      </c>
      <c r="H8152" s="91" t="str">
        <f t="shared" si="255"/>
        <v/>
      </c>
      <c r="I8152" s="330" t="str">
        <f>IF(H8152="","",IFERROR(INDEX(Tanggal1,MATCH('Buku Besar'!H8152,Akun1,0)),""))</f>
        <v/>
      </c>
      <c r="J8152" s="2" t="str">
        <f>IF(H8152="","",IFERROR(INDEX(Keterangan1,MATCH('Buku Besar'!H8152,Akun1,0)),""))</f>
        <v/>
      </c>
      <c r="K8152" s="2" t="str">
        <f>IF(H8152="","",IFERROR(INDEX(Reff1,MATCH('Buku Besar'!H8152,Akun1,0)),""))</f>
        <v/>
      </c>
      <c r="L8152" s="331" t="str">
        <f>IF(H8152="","",IFERROR(INDEX(Penerimaan1,MATCH('Buku Besar'!H8152,Akun1,0)),""))</f>
        <v/>
      </c>
      <c r="M8152" s="331" t="str">
        <f>IF(H8152="","",IFERROR(INDEX(Pengeluaran1,MATCH('Buku Besar'!H8152,Akun1,0)),""))</f>
        <v/>
      </c>
    </row>
    <row r="8153" spans="1:13" x14ac:dyDescent="0.25">
      <c r="A8153" s="91" t="str">
        <f t="shared" si="254"/>
        <v/>
      </c>
      <c r="B8153" s="330" t="str">
        <f>IF(A8153="","",IFERROR(INDEX(Tanggal,MATCH('Buku Besar'!A8153,Akun,0)),""))</f>
        <v/>
      </c>
      <c r="C8153" s="2" t="str">
        <f>IF(A8153="","",IFERROR(INDEX(Keterangan,MATCH('Buku Besar'!A8153,Akun,0)),""))</f>
        <v/>
      </c>
      <c r="D8153" s="2" t="str">
        <f>IF(A8153="","",IFERROR(INDEX(Reff,MATCH('Buku Besar'!A8153,Akun,0)),""))</f>
        <v/>
      </c>
      <c r="E8153" s="331" t="str">
        <f>IF(A8153="","",IFERROR(INDEX(Penerimaan,MATCH('Buku Besar'!A8153,Akun,0)),""))</f>
        <v/>
      </c>
      <c r="F8153" s="331" t="str">
        <f>IF(A8153="","",IFERROR(INDEX(Pengeluaran,MATCH('Buku Besar'!A8153,Akun,0)),""))</f>
        <v/>
      </c>
      <c r="H8153" s="91" t="str">
        <f t="shared" si="255"/>
        <v/>
      </c>
      <c r="I8153" s="330" t="str">
        <f>IF(H8153="","",IFERROR(INDEX(Tanggal1,MATCH('Buku Besar'!H8153,Akun1,0)),""))</f>
        <v/>
      </c>
      <c r="J8153" s="2" t="str">
        <f>IF(H8153="","",IFERROR(INDEX(Keterangan1,MATCH('Buku Besar'!H8153,Akun1,0)),""))</f>
        <v/>
      </c>
      <c r="K8153" s="2" t="str">
        <f>IF(H8153="","",IFERROR(INDEX(Reff1,MATCH('Buku Besar'!H8153,Akun1,0)),""))</f>
        <v/>
      </c>
      <c r="L8153" s="331" t="str">
        <f>IF(H8153="","",IFERROR(INDEX(Penerimaan1,MATCH('Buku Besar'!H8153,Akun1,0)),""))</f>
        <v/>
      </c>
      <c r="M8153" s="331" t="str">
        <f>IF(H8153="","",IFERROR(INDEX(Pengeluaran1,MATCH('Buku Besar'!H8153,Akun1,0)),""))</f>
        <v/>
      </c>
    </row>
    <row r="8154" spans="1:13" x14ac:dyDescent="0.25">
      <c r="A8154" s="91" t="str">
        <f t="shared" si="254"/>
        <v/>
      </c>
      <c r="B8154" s="330" t="str">
        <f>IF(A8154="","",IFERROR(INDEX(Tanggal,MATCH('Buku Besar'!A8154,Akun,0)),""))</f>
        <v/>
      </c>
      <c r="C8154" s="2" t="str">
        <f>IF(A8154="","",IFERROR(INDEX(Keterangan,MATCH('Buku Besar'!A8154,Akun,0)),""))</f>
        <v/>
      </c>
      <c r="D8154" s="2" t="str">
        <f>IF(A8154="","",IFERROR(INDEX(Reff,MATCH('Buku Besar'!A8154,Akun,0)),""))</f>
        <v/>
      </c>
      <c r="E8154" s="331" t="str">
        <f>IF(A8154="","",IFERROR(INDEX(Penerimaan,MATCH('Buku Besar'!A8154,Akun,0)),""))</f>
        <v/>
      </c>
      <c r="F8154" s="331" t="str">
        <f>IF(A8154="","",IFERROR(INDEX(Pengeluaran,MATCH('Buku Besar'!A8154,Akun,0)),""))</f>
        <v/>
      </c>
      <c r="H8154" s="91" t="str">
        <f t="shared" si="255"/>
        <v/>
      </c>
      <c r="I8154" s="330" t="str">
        <f>IF(H8154="","",IFERROR(INDEX(Tanggal1,MATCH('Buku Besar'!H8154,Akun1,0)),""))</f>
        <v/>
      </c>
      <c r="J8154" s="2" t="str">
        <f>IF(H8154="","",IFERROR(INDEX(Keterangan1,MATCH('Buku Besar'!H8154,Akun1,0)),""))</f>
        <v/>
      </c>
      <c r="K8154" s="2" t="str">
        <f>IF(H8154="","",IFERROR(INDEX(Reff1,MATCH('Buku Besar'!H8154,Akun1,0)),""))</f>
        <v/>
      </c>
      <c r="L8154" s="331" t="str">
        <f>IF(H8154="","",IFERROR(INDEX(Penerimaan1,MATCH('Buku Besar'!H8154,Akun1,0)),""))</f>
        <v/>
      </c>
      <c r="M8154" s="331" t="str">
        <f>IF(H8154="","",IFERROR(INDEX(Pengeluaran1,MATCH('Buku Besar'!H8154,Akun1,0)),""))</f>
        <v/>
      </c>
    </row>
    <row r="8155" spans="1:13" x14ac:dyDescent="0.25">
      <c r="A8155" s="91" t="str">
        <f t="shared" si="254"/>
        <v/>
      </c>
      <c r="B8155" s="330" t="str">
        <f>IF(A8155="","",IFERROR(INDEX(Tanggal,MATCH('Buku Besar'!A8155,Akun,0)),""))</f>
        <v/>
      </c>
      <c r="C8155" s="2" t="str">
        <f>IF(A8155="","",IFERROR(INDEX(Keterangan,MATCH('Buku Besar'!A8155,Akun,0)),""))</f>
        <v/>
      </c>
      <c r="D8155" s="2" t="str">
        <f>IF(A8155="","",IFERROR(INDEX(Reff,MATCH('Buku Besar'!A8155,Akun,0)),""))</f>
        <v/>
      </c>
      <c r="E8155" s="331" t="str">
        <f>IF(A8155="","",IFERROR(INDEX(Penerimaan,MATCH('Buku Besar'!A8155,Akun,0)),""))</f>
        <v/>
      </c>
      <c r="F8155" s="331" t="str">
        <f>IF(A8155="","",IFERROR(INDEX(Pengeluaran,MATCH('Buku Besar'!A8155,Akun,0)),""))</f>
        <v/>
      </c>
      <c r="H8155" s="91" t="str">
        <f t="shared" si="255"/>
        <v/>
      </c>
      <c r="I8155" s="330" t="str">
        <f>IF(H8155="","",IFERROR(INDEX(Tanggal1,MATCH('Buku Besar'!H8155,Akun1,0)),""))</f>
        <v/>
      </c>
      <c r="J8155" s="2" t="str">
        <f>IF(H8155="","",IFERROR(INDEX(Keterangan1,MATCH('Buku Besar'!H8155,Akun1,0)),""))</f>
        <v/>
      </c>
      <c r="K8155" s="2" t="str">
        <f>IF(H8155="","",IFERROR(INDEX(Reff1,MATCH('Buku Besar'!H8155,Akun1,0)),""))</f>
        <v/>
      </c>
      <c r="L8155" s="331" t="str">
        <f>IF(H8155="","",IFERROR(INDEX(Penerimaan1,MATCH('Buku Besar'!H8155,Akun1,0)),""))</f>
        <v/>
      </c>
      <c r="M8155" s="331" t="str">
        <f>IF(H8155="","",IFERROR(INDEX(Pengeluaran1,MATCH('Buku Besar'!H8155,Akun1,0)),""))</f>
        <v/>
      </c>
    </row>
    <row r="8156" spans="1:13" x14ac:dyDescent="0.25">
      <c r="A8156" s="91" t="str">
        <f t="shared" si="254"/>
        <v/>
      </c>
      <c r="B8156" s="330" t="str">
        <f>IF(A8156="","",IFERROR(INDEX(Tanggal,MATCH('Buku Besar'!A8156,Akun,0)),""))</f>
        <v/>
      </c>
      <c r="C8156" s="2" t="str">
        <f>IF(A8156="","",IFERROR(INDEX(Keterangan,MATCH('Buku Besar'!A8156,Akun,0)),""))</f>
        <v/>
      </c>
      <c r="D8156" s="2" t="str">
        <f>IF(A8156="","",IFERROR(INDEX(Reff,MATCH('Buku Besar'!A8156,Akun,0)),""))</f>
        <v/>
      </c>
      <c r="E8156" s="331" t="str">
        <f>IF(A8156="","",IFERROR(INDEX(Penerimaan,MATCH('Buku Besar'!A8156,Akun,0)),""))</f>
        <v/>
      </c>
      <c r="F8156" s="331" t="str">
        <f>IF(A8156="","",IFERROR(INDEX(Pengeluaran,MATCH('Buku Besar'!A8156,Akun,0)),""))</f>
        <v/>
      </c>
      <c r="H8156" s="91" t="str">
        <f t="shared" si="255"/>
        <v/>
      </c>
      <c r="I8156" s="330" t="str">
        <f>IF(H8156="","",IFERROR(INDEX(Tanggal1,MATCH('Buku Besar'!H8156,Akun1,0)),""))</f>
        <v/>
      </c>
      <c r="J8156" s="2" t="str">
        <f>IF(H8156="","",IFERROR(INDEX(Keterangan1,MATCH('Buku Besar'!H8156,Akun1,0)),""))</f>
        <v/>
      </c>
      <c r="K8156" s="2" t="str">
        <f>IF(H8156="","",IFERROR(INDEX(Reff1,MATCH('Buku Besar'!H8156,Akun1,0)),""))</f>
        <v/>
      </c>
      <c r="L8156" s="331" t="str">
        <f>IF(H8156="","",IFERROR(INDEX(Penerimaan1,MATCH('Buku Besar'!H8156,Akun1,0)),""))</f>
        <v/>
      </c>
      <c r="M8156" s="331" t="str">
        <f>IF(H8156="","",IFERROR(INDEX(Pengeluaran1,MATCH('Buku Besar'!H8156,Akun1,0)),""))</f>
        <v/>
      </c>
    </row>
    <row r="8157" spans="1:13" x14ac:dyDescent="0.25">
      <c r="A8157" s="91" t="str">
        <f t="shared" si="254"/>
        <v/>
      </c>
      <c r="B8157" s="330" t="str">
        <f>IF(A8157="","",IFERROR(INDEX(Tanggal,MATCH('Buku Besar'!A8157,Akun,0)),""))</f>
        <v/>
      </c>
      <c r="C8157" s="2" t="str">
        <f>IF(A8157="","",IFERROR(INDEX(Keterangan,MATCH('Buku Besar'!A8157,Akun,0)),""))</f>
        <v/>
      </c>
      <c r="D8157" s="2" t="str">
        <f>IF(A8157="","",IFERROR(INDEX(Reff,MATCH('Buku Besar'!A8157,Akun,0)),""))</f>
        <v/>
      </c>
      <c r="E8157" s="331" t="str">
        <f>IF(A8157="","",IFERROR(INDEX(Penerimaan,MATCH('Buku Besar'!A8157,Akun,0)),""))</f>
        <v/>
      </c>
      <c r="F8157" s="331" t="str">
        <f>IF(A8157="","",IFERROR(INDEX(Pengeluaran,MATCH('Buku Besar'!A8157,Akun,0)),""))</f>
        <v/>
      </c>
      <c r="H8157" s="91" t="str">
        <f t="shared" si="255"/>
        <v/>
      </c>
      <c r="I8157" s="330" t="str">
        <f>IF(H8157="","",IFERROR(INDEX(Tanggal1,MATCH('Buku Besar'!H8157,Akun1,0)),""))</f>
        <v/>
      </c>
      <c r="J8157" s="2" t="str">
        <f>IF(H8157="","",IFERROR(INDEX(Keterangan1,MATCH('Buku Besar'!H8157,Akun1,0)),""))</f>
        <v/>
      </c>
      <c r="K8157" s="2" t="str">
        <f>IF(H8157="","",IFERROR(INDEX(Reff1,MATCH('Buku Besar'!H8157,Akun1,0)),""))</f>
        <v/>
      </c>
      <c r="L8157" s="331" t="str">
        <f>IF(H8157="","",IFERROR(INDEX(Penerimaan1,MATCH('Buku Besar'!H8157,Akun1,0)),""))</f>
        <v/>
      </c>
      <c r="M8157" s="331" t="str">
        <f>IF(H8157="","",IFERROR(INDEX(Pengeluaran1,MATCH('Buku Besar'!H8157,Akun1,0)),""))</f>
        <v/>
      </c>
    </row>
    <row r="8158" spans="1:13" x14ac:dyDescent="0.25">
      <c r="A8158" s="91" t="str">
        <f t="shared" si="254"/>
        <v/>
      </c>
      <c r="B8158" s="330" t="str">
        <f>IF(A8158="","",IFERROR(INDEX(Tanggal,MATCH('Buku Besar'!A8158,Akun,0)),""))</f>
        <v/>
      </c>
      <c r="C8158" s="2" t="str">
        <f>IF(A8158="","",IFERROR(INDEX(Keterangan,MATCH('Buku Besar'!A8158,Akun,0)),""))</f>
        <v/>
      </c>
      <c r="D8158" s="2" t="str">
        <f>IF(A8158="","",IFERROR(INDEX(Reff,MATCH('Buku Besar'!A8158,Akun,0)),""))</f>
        <v/>
      </c>
      <c r="E8158" s="331" t="str">
        <f>IF(A8158="","",IFERROR(INDEX(Penerimaan,MATCH('Buku Besar'!A8158,Akun,0)),""))</f>
        <v/>
      </c>
      <c r="F8158" s="331" t="str">
        <f>IF(A8158="","",IFERROR(INDEX(Pengeluaran,MATCH('Buku Besar'!A8158,Akun,0)),""))</f>
        <v/>
      </c>
      <c r="H8158" s="91" t="str">
        <f t="shared" si="255"/>
        <v/>
      </c>
      <c r="I8158" s="330" t="str">
        <f>IF(H8158="","",IFERROR(INDEX(Tanggal1,MATCH('Buku Besar'!H8158,Akun1,0)),""))</f>
        <v/>
      </c>
      <c r="J8158" s="2" t="str">
        <f>IF(H8158="","",IFERROR(INDEX(Keterangan1,MATCH('Buku Besar'!H8158,Akun1,0)),""))</f>
        <v/>
      </c>
      <c r="K8158" s="2" t="str">
        <f>IF(H8158="","",IFERROR(INDEX(Reff1,MATCH('Buku Besar'!H8158,Akun1,0)),""))</f>
        <v/>
      </c>
      <c r="L8158" s="331" t="str">
        <f>IF(H8158="","",IFERROR(INDEX(Penerimaan1,MATCH('Buku Besar'!H8158,Akun1,0)),""))</f>
        <v/>
      </c>
      <c r="M8158" s="331" t="str">
        <f>IF(H8158="","",IFERROR(INDEX(Pengeluaran1,MATCH('Buku Besar'!H8158,Akun1,0)),""))</f>
        <v/>
      </c>
    </row>
    <row r="8159" spans="1:13" x14ac:dyDescent="0.25">
      <c r="A8159" s="91" t="str">
        <f t="shared" si="254"/>
        <v/>
      </c>
      <c r="B8159" s="330" t="str">
        <f>IF(A8159="","",IFERROR(INDEX(Tanggal,MATCH('Buku Besar'!A8159,Akun,0)),""))</f>
        <v/>
      </c>
      <c r="C8159" s="2" t="str">
        <f>IF(A8159="","",IFERROR(INDEX(Keterangan,MATCH('Buku Besar'!A8159,Akun,0)),""))</f>
        <v/>
      </c>
      <c r="D8159" s="2" t="str">
        <f>IF(A8159="","",IFERROR(INDEX(Reff,MATCH('Buku Besar'!A8159,Akun,0)),""))</f>
        <v/>
      </c>
      <c r="E8159" s="331" t="str">
        <f>IF(A8159="","",IFERROR(INDEX(Penerimaan,MATCH('Buku Besar'!A8159,Akun,0)),""))</f>
        <v/>
      </c>
      <c r="F8159" s="331" t="str">
        <f>IF(A8159="","",IFERROR(INDEX(Pengeluaran,MATCH('Buku Besar'!A8159,Akun,0)),""))</f>
        <v/>
      </c>
      <c r="H8159" s="91" t="str">
        <f t="shared" si="255"/>
        <v/>
      </c>
      <c r="I8159" s="330" t="str">
        <f>IF(H8159="","",IFERROR(INDEX(Tanggal1,MATCH('Buku Besar'!H8159,Akun1,0)),""))</f>
        <v/>
      </c>
      <c r="J8159" s="2" t="str">
        <f>IF(H8159="","",IFERROR(INDEX(Keterangan1,MATCH('Buku Besar'!H8159,Akun1,0)),""))</f>
        <v/>
      </c>
      <c r="K8159" s="2" t="str">
        <f>IF(H8159="","",IFERROR(INDEX(Reff1,MATCH('Buku Besar'!H8159,Akun1,0)),""))</f>
        <v/>
      </c>
      <c r="L8159" s="331" t="str">
        <f>IF(H8159="","",IFERROR(INDEX(Penerimaan1,MATCH('Buku Besar'!H8159,Akun1,0)),""))</f>
        <v/>
      </c>
      <c r="M8159" s="331" t="str">
        <f>IF(H8159="","",IFERROR(INDEX(Pengeluaran1,MATCH('Buku Besar'!H8159,Akun1,0)),""))</f>
        <v/>
      </c>
    </row>
    <row r="8160" spans="1:13" x14ac:dyDescent="0.25">
      <c r="A8160" s="91" t="str">
        <f t="shared" si="254"/>
        <v/>
      </c>
      <c r="B8160" s="330" t="str">
        <f>IF(A8160="","",IFERROR(INDEX(Tanggal,MATCH('Buku Besar'!A8160,Akun,0)),""))</f>
        <v/>
      </c>
      <c r="C8160" s="2" t="str">
        <f>IF(A8160="","",IFERROR(INDEX(Keterangan,MATCH('Buku Besar'!A8160,Akun,0)),""))</f>
        <v/>
      </c>
      <c r="D8160" s="2" t="str">
        <f>IF(A8160="","",IFERROR(INDEX(Reff,MATCH('Buku Besar'!A8160,Akun,0)),""))</f>
        <v/>
      </c>
      <c r="E8160" s="331" t="str">
        <f>IF(A8160="","",IFERROR(INDEX(Penerimaan,MATCH('Buku Besar'!A8160,Akun,0)),""))</f>
        <v/>
      </c>
      <c r="F8160" s="331" t="str">
        <f>IF(A8160="","",IFERROR(INDEX(Pengeluaran,MATCH('Buku Besar'!A8160,Akun,0)),""))</f>
        <v/>
      </c>
      <c r="H8160" s="91" t="str">
        <f t="shared" si="255"/>
        <v/>
      </c>
      <c r="I8160" s="330" t="str">
        <f>IF(H8160="","",IFERROR(INDEX(Tanggal1,MATCH('Buku Besar'!H8160,Akun1,0)),""))</f>
        <v/>
      </c>
      <c r="J8160" s="2" t="str">
        <f>IF(H8160="","",IFERROR(INDEX(Keterangan1,MATCH('Buku Besar'!H8160,Akun1,0)),""))</f>
        <v/>
      </c>
      <c r="K8160" s="2" t="str">
        <f>IF(H8160="","",IFERROR(INDEX(Reff1,MATCH('Buku Besar'!H8160,Akun1,0)),""))</f>
        <v/>
      </c>
      <c r="L8160" s="331" t="str">
        <f>IF(H8160="","",IFERROR(INDEX(Penerimaan1,MATCH('Buku Besar'!H8160,Akun1,0)),""))</f>
        <v/>
      </c>
      <c r="M8160" s="331" t="str">
        <f>IF(H8160="","",IFERROR(INDEX(Pengeluaran1,MATCH('Buku Besar'!H8160,Akun1,0)),""))</f>
        <v/>
      </c>
    </row>
    <row r="8161" spans="1:13" x14ac:dyDescent="0.25">
      <c r="A8161" s="91" t="str">
        <f t="shared" si="254"/>
        <v/>
      </c>
      <c r="B8161" s="330" t="str">
        <f>IF(A8161="","",IFERROR(INDEX(Tanggal,MATCH('Buku Besar'!A8161,Akun,0)),""))</f>
        <v/>
      </c>
      <c r="C8161" s="2" t="str">
        <f>IF(A8161="","",IFERROR(INDEX(Keterangan,MATCH('Buku Besar'!A8161,Akun,0)),""))</f>
        <v/>
      </c>
      <c r="D8161" s="2" t="str">
        <f>IF(A8161="","",IFERROR(INDEX(Reff,MATCH('Buku Besar'!A8161,Akun,0)),""))</f>
        <v/>
      </c>
      <c r="E8161" s="331" t="str">
        <f>IF(A8161="","",IFERROR(INDEX(Penerimaan,MATCH('Buku Besar'!A8161,Akun,0)),""))</f>
        <v/>
      </c>
      <c r="F8161" s="331" t="str">
        <f>IF(A8161="","",IFERROR(INDEX(Pengeluaran,MATCH('Buku Besar'!A8161,Akun,0)),""))</f>
        <v/>
      </c>
      <c r="H8161" s="91" t="str">
        <f t="shared" si="255"/>
        <v/>
      </c>
      <c r="I8161" s="330" t="str">
        <f>IF(H8161="","",IFERROR(INDEX(Tanggal1,MATCH('Buku Besar'!H8161,Akun1,0)),""))</f>
        <v/>
      </c>
      <c r="J8161" s="2" t="str">
        <f>IF(H8161="","",IFERROR(INDEX(Keterangan1,MATCH('Buku Besar'!H8161,Akun1,0)),""))</f>
        <v/>
      </c>
      <c r="K8161" s="2" t="str">
        <f>IF(H8161="","",IFERROR(INDEX(Reff1,MATCH('Buku Besar'!H8161,Akun1,0)),""))</f>
        <v/>
      </c>
      <c r="L8161" s="331" t="str">
        <f>IF(H8161="","",IFERROR(INDEX(Penerimaan1,MATCH('Buku Besar'!H8161,Akun1,0)),""))</f>
        <v/>
      </c>
      <c r="M8161" s="331" t="str">
        <f>IF(H8161="","",IFERROR(INDEX(Pengeluaran1,MATCH('Buku Besar'!H8161,Akun1,0)),""))</f>
        <v/>
      </c>
    </row>
    <row r="8162" spans="1:13" x14ac:dyDescent="0.25">
      <c r="A8162" s="91" t="str">
        <f t="shared" si="254"/>
        <v/>
      </c>
      <c r="B8162" s="330" t="str">
        <f>IF(A8162="","",IFERROR(INDEX(Tanggal,MATCH('Buku Besar'!A8162,Akun,0)),""))</f>
        <v/>
      </c>
      <c r="C8162" s="2" t="str">
        <f>IF(A8162="","",IFERROR(INDEX(Keterangan,MATCH('Buku Besar'!A8162,Akun,0)),""))</f>
        <v/>
      </c>
      <c r="D8162" s="2" t="str">
        <f>IF(A8162="","",IFERROR(INDEX(Reff,MATCH('Buku Besar'!A8162,Akun,0)),""))</f>
        <v/>
      </c>
      <c r="E8162" s="331" t="str">
        <f>IF(A8162="","",IFERROR(INDEX(Penerimaan,MATCH('Buku Besar'!A8162,Akun,0)),""))</f>
        <v/>
      </c>
      <c r="F8162" s="331" t="str">
        <f>IF(A8162="","",IFERROR(INDEX(Pengeluaran,MATCH('Buku Besar'!A8162,Akun,0)),""))</f>
        <v/>
      </c>
      <c r="H8162" s="91" t="str">
        <f t="shared" si="255"/>
        <v/>
      </c>
      <c r="I8162" s="330" t="str">
        <f>IF(H8162="","",IFERROR(INDEX(Tanggal1,MATCH('Buku Besar'!H8162,Akun1,0)),""))</f>
        <v/>
      </c>
      <c r="J8162" s="2" t="str">
        <f>IF(H8162="","",IFERROR(INDEX(Keterangan1,MATCH('Buku Besar'!H8162,Akun1,0)),""))</f>
        <v/>
      </c>
      <c r="K8162" s="2" t="str">
        <f>IF(H8162="","",IFERROR(INDEX(Reff1,MATCH('Buku Besar'!H8162,Akun1,0)),""))</f>
        <v/>
      </c>
      <c r="L8162" s="331" t="str">
        <f>IF(H8162="","",IFERROR(INDEX(Penerimaan1,MATCH('Buku Besar'!H8162,Akun1,0)),""))</f>
        <v/>
      </c>
      <c r="M8162" s="331" t="str">
        <f>IF(H8162="","",IFERROR(INDEX(Pengeluaran1,MATCH('Buku Besar'!H8162,Akun1,0)),""))</f>
        <v/>
      </c>
    </row>
    <row r="8163" spans="1:13" x14ac:dyDescent="0.25">
      <c r="A8163" s="91" t="str">
        <f t="shared" si="254"/>
        <v/>
      </c>
      <c r="B8163" s="330" t="str">
        <f>IF(A8163="","",IFERROR(INDEX(Tanggal,MATCH('Buku Besar'!A8163,Akun,0)),""))</f>
        <v/>
      </c>
      <c r="C8163" s="2" t="str">
        <f>IF(A8163="","",IFERROR(INDEX(Keterangan,MATCH('Buku Besar'!A8163,Akun,0)),""))</f>
        <v/>
      </c>
      <c r="D8163" s="2" t="str">
        <f>IF(A8163="","",IFERROR(INDEX(Reff,MATCH('Buku Besar'!A8163,Akun,0)),""))</f>
        <v/>
      </c>
      <c r="E8163" s="331" t="str">
        <f>IF(A8163="","",IFERROR(INDEX(Penerimaan,MATCH('Buku Besar'!A8163,Akun,0)),""))</f>
        <v/>
      </c>
      <c r="F8163" s="331" t="str">
        <f>IF(A8163="","",IFERROR(INDEX(Pengeluaran,MATCH('Buku Besar'!A8163,Akun,0)),""))</f>
        <v/>
      </c>
      <c r="H8163" s="91" t="str">
        <f t="shared" si="255"/>
        <v/>
      </c>
      <c r="I8163" s="330" t="str">
        <f>IF(H8163="","",IFERROR(INDEX(Tanggal1,MATCH('Buku Besar'!H8163,Akun1,0)),""))</f>
        <v/>
      </c>
      <c r="J8163" s="2" t="str">
        <f>IF(H8163="","",IFERROR(INDEX(Keterangan1,MATCH('Buku Besar'!H8163,Akun1,0)),""))</f>
        <v/>
      </c>
      <c r="K8163" s="2" t="str">
        <f>IF(H8163="","",IFERROR(INDEX(Reff1,MATCH('Buku Besar'!H8163,Akun1,0)),""))</f>
        <v/>
      </c>
      <c r="L8163" s="331" t="str">
        <f>IF(H8163="","",IFERROR(INDEX(Penerimaan1,MATCH('Buku Besar'!H8163,Akun1,0)),""))</f>
        <v/>
      </c>
      <c r="M8163" s="331" t="str">
        <f>IF(H8163="","",IFERROR(INDEX(Pengeluaran1,MATCH('Buku Besar'!H8163,Akun1,0)),""))</f>
        <v/>
      </c>
    </row>
    <row r="8164" spans="1:13" x14ac:dyDescent="0.25">
      <c r="A8164" s="91" t="str">
        <f t="shared" si="254"/>
        <v/>
      </c>
      <c r="B8164" s="330" t="str">
        <f>IF(A8164="","",IFERROR(INDEX(Tanggal,MATCH('Buku Besar'!A8164,Akun,0)),""))</f>
        <v/>
      </c>
      <c r="C8164" s="2" t="str">
        <f>IF(A8164="","",IFERROR(INDEX(Keterangan,MATCH('Buku Besar'!A8164,Akun,0)),""))</f>
        <v/>
      </c>
      <c r="D8164" s="2" t="str">
        <f>IF(A8164="","",IFERROR(INDEX(Reff,MATCH('Buku Besar'!A8164,Akun,0)),""))</f>
        <v/>
      </c>
      <c r="E8164" s="331" t="str">
        <f>IF(A8164="","",IFERROR(INDEX(Penerimaan,MATCH('Buku Besar'!A8164,Akun,0)),""))</f>
        <v/>
      </c>
      <c r="F8164" s="331" t="str">
        <f>IF(A8164="","",IFERROR(INDEX(Pengeluaran,MATCH('Buku Besar'!A8164,Akun,0)),""))</f>
        <v/>
      </c>
      <c r="H8164" s="91" t="str">
        <f t="shared" si="255"/>
        <v/>
      </c>
      <c r="I8164" s="330" t="str">
        <f>IF(H8164="","",IFERROR(INDEX(Tanggal1,MATCH('Buku Besar'!H8164,Akun1,0)),""))</f>
        <v/>
      </c>
      <c r="J8164" s="2" t="str">
        <f>IF(H8164="","",IFERROR(INDEX(Keterangan1,MATCH('Buku Besar'!H8164,Akun1,0)),""))</f>
        <v/>
      </c>
      <c r="K8164" s="2" t="str">
        <f>IF(H8164="","",IFERROR(INDEX(Reff1,MATCH('Buku Besar'!H8164,Akun1,0)),""))</f>
        <v/>
      </c>
      <c r="L8164" s="331" t="str">
        <f>IF(H8164="","",IFERROR(INDEX(Penerimaan1,MATCH('Buku Besar'!H8164,Akun1,0)),""))</f>
        <v/>
      </c>
      <c r="M8164" s="331" t="str">
        <f>IF(H8164="","",IFERROR(INDEX(Pengeluaran1,MATCH('Buku Besar'!H8164,Akun1,0)),""))</f>
        <v/>
      </c>
    </row>
    <row r="8165" spans="1:13" x14ac:dyDescent="0.25">
      <c r="A8165" s="91" t="str">
        <f t="shared" si="254"/>
        <v/>
      </c>
      <c r="B8165" s="330" t="str">
        <f>IF(A8165="","",IFERROR(INDEX(Tanggal,MATCH('Buku Besar'!A8165,Akun,0)),""))</f>
        <v/>
      </c>
      <c r="C8165" s="2" t="str">
        <f>IF(A8165="","",IFERROR(INDEX(Keterangan,MATCH('Buku Besar'!A8165,Akun,0)),""))</f>
        <v/>
      </c>
      <c r="D8165" s="2" t="str">
        <f>IF(A8165="","",IFERROR(INDEX(Reff,MATCH('Buku Besar'!A8165,Akun,0)),""))</f>
        <v/>
      </c>
      <c r="E8165" s="331" t="str">
        <f>IF(A8165="","",IFERROR(INDEX(Penerimaan,MATCH('Buku Besar'!A8165,Akun,0)),""))</f>
        <v/>
      </c>
      <c r="F8165" s="331" t="str">
        <f>IF(A8165="","",IFERROR(INDEX(Pengeluaran,MATCH('Buku Besar'!A8165,Akun,0)),""))</f>
        <v/>
      </c>
      <c r="H8165" s="91" t="str">
        <f t="shared" si="255"/>
        <v/>
      </c>
      <c r="I8165" s="330" t="str">
        <f>IF(H8165="","",IFERROR(INDEX(Tanggal1,MATCH('Buku Besar'!H8165,Akun1,0)),""))</f>
        <v/>
      </c>
      <c r="J8165" s="2" t="str">
        <f>IF(H8165="","",IFERROR(INDEX(Keterangan1,MATCH('Buku Besar'!H8165,Akun1,0)),""))</f>
        <v/>
      </c>
      <c r="K8165" s="2" t="str">
        <f>IF(H8165="","",IFERROR(INDEX(Reff1,MATCH('Buku Besar'!H8165,Akun1,0)),""))</f>
        <v/>
      </c>
      <c r="L8165" s="331" t="str">
        <f>IF(H8165="","",IFERROR(INDEX(Penerimaan1,MATCH('Buku Besar'!H8165,Akun1,0)),""))</f>
        <v/>
      </c>
      <c r="M8165" s="331" t="str">
        <f>IF(H8165="","",IFERROR(INDEX(Pengeluaran1,MATCH('Buku Besar'!H8165,Akun1,0)),""))</f>
        <v/>
      </c>
    </row>
    <row r="8166" spans="1:13" x14ac:dyDescent="0.25">
      <c r="A8166" s="91" t="str">
        <f t="shared" si="254"/>
        <v/>
      </c>
      <c r="B8166" s="330" t="str">
        <f>IF(A8166="","",IFERROR(INDEX(Tanggal,MATCH('Buku Besar'!A8166,Akun,0)),""))</f>
        <v/>
      </c>
      <c r="C8166" s="2" t="str">
        <f>IF(A8166="","",IFERROR(INDEX(Keterangan,MATCH('Buku Besar'!A8166,Akun,0)),""))</f>
        <v/>
      </c>
      <c r="D8166" s="2" t="str">
        <f>IF(A8166="","",IFERROR(INDEX(Reff,MATCH('Buku Besar'!A8166,Akun,0)),""))</f>
        <v/>
      </c>
      <c r="E8166" s="331" t="str">
        <f>IF(A8166="","",IFERROR(INDEX(Penerimaan,MATCH('Buku Besar'!A8166,Akun,0)),""))</f>
        <v/>
      </c>
      <c r="F8166" s="331" t="str">
        <f>IF(A8166="","",IFERROR(INDEX(Pengeluaran,MATCH('Buku Besar'!A8166,Akun,0)),""))</f>
        <v/>
      </c>
      <c r="H8166" s="91" t="str">
        <f t="shared" si="255"/>
        <v/>
      </c>
      <c r="I8166" s="330" t="str">
        <f>IF(H8166="","",IFERROR(INDEX(Tanggal1,MATCH('Buku Besar'!H8166,Akun1,0)),""))</f>
        <v/>
      </c>
      <c r="J8166" s="2" t="str">
        <f>IF(H8166="","",IFERROR(INDEX(Keterangan1,MATCH('Buku Besar'!H8166,Akun1,0)),""))</f>
        <v/>
      </c>
      <c r="K8166" s="2" t="str">
        <f>IF(H8166="","",IFERROR(INDEX(Reff1,MATCH('Buku Besar'!H8166,Akun1,0)),""))</f>
        <v/>
      </c>
      <c r="L8166" s="331" t="str">
        <f>IF(H8166="","",IFERROR(INDEX(Penerimaan1,MATCH('Buku Besar'!H8166,Akun1,0)),""))</f>
        <v/>
      </c>
      <c r="M8166" s="331" t="str">
        <f>IF(H8166="","",IFERROR(INDEX(Pengeluaran1,MATCH('Buku Besar'!H8166,Akun1,0)),""))</f>
        <v/>
      </c>
    </row>
    <row r="8167" spans="1:13" x14ac:dyDescent="0.25">
      <c r="A8167" s="91" t="str">
        <f t="shared" si="254"/>
        <v/>
      </c>
      <c r="B8167" s="330" t="str">
        <f>IF(A8167="","",IFERROR(INDEX(Tanggal,MATCH('Buku Besar'!A8167,Akun,0)),""))</f>
        <v/>
      </c>
      <c r="C8167" s="2" t="str">
        <f>IF(A8167="","",IFERROR(INDEX(Keterangan,MATCH('Buku Besar'!A8167,Akun,0)),""))</f>
        <v/>
      </c>
      <c r="D8167" s="2" t="str">
        <f>IF(A8167="","",IFERROR(INDEX(Reff,MATCH('Buku Besar'!A8167,Akun,0)),""))</f>
        <v/>
      </c>
      <c r="E8167" s="331" t="str">
        <f>IF(A8167="","",IFERROR(INDEX(Penerimaan,MATCH('Buku Besar'!A8167,Akun,0)),""))</f>
        <v/>
      </c>
      <c r="F8167" s="331" t="str">
        <f>IF(A8167="","",IFERROR(INDEX(Pengeluaran,MATCH('Buku Besar'!A8167,Akun,0)),""))</f>
        <v/>
      </c>
      <c r="H8167" s="91" t="str">
        <f t="shared" si="255"/>
        <v/>
      </c>
      <c r="I8167" s="330" t="str">
        <f>IF(H8167="","",IFERROR(INDEX(Tanggal1,MATCH('Buku Besar'!H8167,Akun1,0)),""))</f>
        <v/>
      </c>
      <c r="J8167" s="2" t="str">
        <f>IF(H8167="","",IFERROR(INDEX(Keterangan1,MATCH('Buku Besar'!H8167,Akun1,0)),""))</f>
        <v/>
      </c>
      <c r="K8167" s="2" t="str">
        <f>IF(H8167="","",IFERROR(INDEX(Reff1,MATCH('Buku Besar'!H8167,Akun1,0)),""))</f>
        <v/>
      </c>
      <c r="L8167" s="331" t="str">
        <f>IF(H8167="","",IFERROR(INDEX(Penerimaan1,MATCH('Buku Besar'!H8167,Akun1,0)),""))</f>
        <v/>
      </c>
      <c r="M8167" s="331" t="str">
        <f>IF(H8167="","",IFERROR(INDEX(Pengeluaran1,MATCH('Buku Besar'!H8167,Akun1,0)),""))</f>
        <v/>
      </c>
    </row>
    <row r="8168" spans="1:13" x14ac:dyDescent="0.25">
      <c r="A8168" s="91" t="str">
        <f t="shared" si="254"/>
        <v/>
      </c>
      <c r="B8168" s="330" t="str">
        <f>IF(A8168="","",IFERROR(INDEX(Tanggal,MATCH('Buku Besar'!A8168,Akun,0)),""))</f>
        <v/>
      </c>
      <c r="C8168" s="2" t="str">
        <f>IF(A8168="","",IFERROR(INDEX(Keterangan,MATCH('Buku Besar'!A8168,Akun,0)),""))</f>
        <v/>
      </c>
      <c r="D8168" s="2" t="str">
        <f>IF(A8168="","",IFERROR(INDEX(Reff,MATCH('Buku Besar'!A8168,Akun,0)),""))</f>
        <v/>
      </c>
      <c r="E8168" s="331" t="str">
        <f>IF(A8168="","",IFERROR(INDEX(Penerimaan,MATCH('Buku Besar'!A8168,Akun,0)),""))</f>
        <v/>
      </c>
      <c r="F8168" s="331" t="str">
        <f>IF(A8168="","",IFERROR(INDEX(Pengeluaran,MATCH('Buku Besar'!A8168,Akun,0)),""))</f>
        <v/>
      </c>
      <c r="H8168" s="91" t="str">
        <f t="shared" si="255"/>
        <v/>
      </c>
      <c r="I8168" s="330" t="str">
        <f>IF(H8168="","",IFERROR(INDEX(Tanggal1,MATCH('Buku Besar'!H8168,Akun1,0)),""))</f>
        <v/>
      </c>
      <c r="J8168" s="2" t="str">
        <f>IF(H8168="","",IFERROR(INDEX(Keterangan1,MATCH('Buku Besar'!H8168,Akun1,0)),""))</f>
        <v/>
      </c>
      <c r="K8168" s="2" t="str">
        <f>IF(H8168="","",IFERROR(INDEX(Reff1,MATCH('Buku Besar'!H8168,Akun1,0)),""))</f>
        <v/>
      </c>
      <c r="L8168" s="331" t="str">
        <f>IF(H8168="","",IFERROR(INDEX(Penerimaan1,MATCH('Buku Besar'!H8168,Akun1,0)),""))</f>
        <v/>
      </c>
      <c r="M8168" s="331" t="str">
        <f>IF(H8168="","",IFERROR(INDEX(Pengeluaran1,MATCH('Buku Besar'!H8168,Akun1,0)),""))</f>
        <v/>
      </c>
    </row>
    <row r="8169" spans="1:13" x14ac:dyDescent="0.25">
      <c r="A8169" s="91" t="str">
        <f t="shared" si="254"/>
        <v/>
      </c>
      <c r="B8169" s="330" t="str">
        <f>IF(A8169="","",IFERROR(INDEX(Tanggal,MATCH('Buku Besar'!A8169,Akun,0)),""))</f>
        <v/>
      </c>
      <c r="C8169" s="2" t="str">
        <f>IF(A8169="","",IFERROR(INDEX(Keterangan,MATCH('Buku Besar'!A8169,Akun,0)),""))</f>
        <v/>
      </c>
      <c r="D8169" s="2" t="str">
        <f>IF(A8169="","",IFERROR(INDEX(Reff,MATCH('Buku Besar'!A8169,Akun,0)),""))</f>
        <v/>
      </c>
      <c r="E8169" s="331" t="str">
        <f>IF(A8169="","",IFERROR(INDEX(Penerimaan,MATCH('Buku Besar'!A8169,Akun,0)),""))</f>
        <v/>
      </c>
      <c r="F8169" s="331" t="str">
        <f>IF(A8169="","",IFERROR(INDEX(Pengeluaran,MATCH('Buku Besar'!A8169,Akun,0)),""))</f>
        <v/>
      </c>
      <c r="H8169" s="91" t="str">
        <f t="shared" si="255"/>
        <v/>
      </c>
      <c r="I8169" s="330" t="str">
        <f>IF(H8169="","",IFERROR(INDEX(Tanggal1,MATCH('Buku Besar'!H8169,Akun1,0)),""))</f>
        <v/>
      </c>
      <c r="J8169" s="2" t="str">
        <f>IF(H8169="","",IFERROR(INDEX(Keterangan1,MATCH('Buku Besar'!H8169,Akun1,0)),""))</f>
        <v/>
      </c>
      <c r="K8169" s="2" t="str">
        <f>IF(H8169="","",IFERROR(INDEX(Reff1,MATCH('Buku Besar'!H8169,Akun1,0)),""))</f>
        <v/>
      </c>
      <c r="L8169" s="331" t="str">
        <f>IF(H8169="","",IFERROR(INDEX(Penerimaan1,MATCH('Buku Besar'!H8169,Akun1,0)),""))</f>
        <v/>
      </c>
      <c r="M8169" s="331" t="str">
        <f>IF(H8169="","",IFERROR(INDEX(Pengeluaran1,MATCH('Buku Besar'!H8169,Akun1,0)),""))</f>
        <v/>
      </c>
    </row>
    <row r="8170" spans="1:13" x14ac:dyDescent="0.25">
      <c r="A8170" s="91" t="str">
        <f t="shared" si="254"/>
        <v/>
      </c>
      <c r="B8170" s="330" t="str">
        <f>IF(A8170="","",IFERROR(INDEX(Tanggal,MATCH('Buku Besar'!A8170,Akun,0)),""))</f>
        <v/>
      </c>
      <c r="C8170" s="2" t="str">
        <f>IF(A8170="","",IFERROR(INDEX(Keterangan,MATCH('Buku Besar'!A8170,Akun,0)),""))</f>
        <v/>
      </c>
      <c r="D8170" s="2" t="str">
        <f>IF(A8170="","",IFERROR(INDEX(Reff,MATCH('Buku Besar'!A8170,Akun,0)),""))</f>
        <v/>
      </c>
      <c r="E8170" s="331" t="str">
        <f>IF(A8170="","",IFERROR(INDEX(Penerimaan,MATCH('Buku Besar'!A8170,Akun,0)),""))</f>
        <v/>
      </c>
      <c r="F8170" s="331" t="str">
        <f>IF(A8170="","",IFERROR(INDEX(Pengeluaran,MATCH('Buku Besar'!A8170,Akun,0)),""))</f>
        <v/>
      </c>
      <c r="H8170" s="91" t="str">
        <f t="shared" si="255"/>
        <v/>
      </c>
      <c r="I8170" s="330" t="str">
        <f>IF(H8170="","",IFERROR(INDEX(Tanggal1,MATCH('Buku Besar'!H8170,Akun1,0)),""))</f>
        <v/>
      </c>
      <c r="J8170" s="2" t="str">
        <f>IF(H8170="","",IFERROR(INDEX(Keterangan1,MATCH('Buku Besar'!H8170,Akun1,0)),""))</f>
        <v/>
      </c>
      <c r="K8170" s="2" t="str">
        <f>IF(H8170="","",IFERROR(INDEX(Reff1,MATCH('Buku Besar'!H8170,Akun1,0)),""))</f>
        <v/>
      </c>
      <c r="L8170" s="331" t="str">
        <f>IF(H8170="","",IFERROR(INDEX(Penerimaan1,MATCH('Buku Besar'!H8170,Akun1,0)),""))</f>
        <v/>
      </c>
      <c r="M8170" s="331" t="str">
        <f>IF(H8170="","",IFERROR(INDEX(Pengeluaran1,MATCH('Buku Besar'!H8170,Akun1,0)),""))</f>
        <v/>
      </c>
    </row>
    <row r="8171" spans="1:13" x14ac:dyDescent="0.25">
      <c r="A8171" s="91" t="str">
        <f t="shared" si="254"/>
        <v/>
      </c>
      <c r="B8171" s="330" t="str">
        <f>IF(A8171="","",IFERROR(INDEX(Tanggal,MATCH('Buku Besar'!A8171,Akun,0)),""))</f>
        <v/>
      </c>
      <c r="C8171" s="2" t="str">
        <f>IF(A8171="","",IFERROR(INDEX(Keterangan,MATCH('Buku Besar'!A8171,Akun,0)),""))</f>
        <v/>
      </c>
      <c r="D8171" s="2" t="str">
        <f>IF(A8171="","",IFERROR(INDEX(Reff,MATCH('Buku Besar'!A8171,Akun,0)),""))</f>
        <v/>
      </c>
      <c r="E8171" s="331" t="str">
        <f>IF(A8171="","",IFERROR(INDEX(Penerimaan,MATCH('Buku Besar'!A8171,Akun,0)),""))</f>
        <v/>
      </c>
      <c r="F8171" s="331" t="str">
        <f>IF(A8171="","",IFERROR(INDEX(Pengeluaran,MATCH('Buku Besar'!A8171,Akun,0)),""))</f>
        <v/>
      </c>
      <c r="H8171" s="91" t="str">
        <f t="shared" si="255"/>
        <v/>
      </c>
      <c r="I8171" s="330" t="str">
        <f>IF(H8171="","",IFERROR(INDEX(Tanggal1,MATCH('Buku Besar'!H8171,Akun1,0)),""))</f>
        <v/>
      </c>
      <c r="J8171" s="2" t="str">
        <f>IF(H8171="","",IFERROR(INDEX(Keterangan1,MATCH('Buku Besar'!H8171,Akun1,0)),""))</f>
        <v/>
      </c>
      <c r="K8171" s="2" t="str">
        <f>IF(H8171="","",IFERROR(INDEX(Reff1,MATCH('Buku Besar'!H8171,Akun1,0)),""))</f>
        <v/>
      </c>
      <c r="L8171" s="331" t="str">
        <f>IF(H8171="","",IFERROR(INDEX(Penerimaan1,MATCH('Buku Besar'!H8171,Akun1,0)),""))</f>
        <v/>
      </c>
      <c r="M8171" s="331" t="str">
        <f>IF(H8171="","",IFERROR(INDEX(Pengeluaran1,MATCH('Buku Besar'!H8171,Akun1,0)),""))</f>
        <v/>
      </c>
    </row>
    <row r="8172" spans="1:13" x14ac:dyDescent="0.25">
      <c r="A8172" s="91" t="str">
        <f t="shared" si="254"/>
        <v/>
      </c>
      <c r="B8172" s="330" t="str">
        <f>IF(A8172="","",IFERROR(INDEX(Tanggal,MATCH('Buku Besar'!A8172,Akun,0)),""))</f>
        <v/>
      </c>
      <c r="C8172" s="2" t="str">
        <f>IF(A8172="","",IFERROR(INDEX(Keterangan,MATCH('Buku Besar'!A8172,Akun,0)),""))</f>
        <v/>
      </c>
      <c r="D8172" s="2" t="str">
        <f>IF(A8172="","",IFERROR(INDEX(Reff,MATCH('Buku Besar'!A8172,Akun,0)),""))</f>
        <v/>
      </c>
      <c r="E8172" s="331" t="str">
        <f>IF(A8172="","",IFERROR(INDEX(Penerimaan,MATCH('Buku Besar'!A8172,Akun,0)),""))</f>
        <v/>
      </c>
      <c r="F8172" s="331" t="str">
        <f>IF(A8172="","",IFERROR(INDEX(Pengeluaran,MATCH('Buku Besar'!A8172,Akun,0)),""))</f>
        <v/>
      </c>
      <c r="H8172" s="91" t="str">
        <f t="shared" si="255"/>
        <v/>
      </c>
      <c r="I8172" s="330" t="str">
        <f>IF(H8172="","",IFERROR(INDEX(Tanggal1,MATCH('Buku Besar'!H8172,Akun1,0)),""))</f>
        <v/>
      </c>
      <c r="J8172" s="2" t="str">
        <f>IF(H8172="","",IFERROR(INDEX(Keterangan1,MATCH('Buku Besar'!H8172,Akun1,0)),""))</f>
        <v/>
      </c>
      <c r="K8172" s="2" t="str">
        <f>IF(H8172="","",IFERROR(INDEX(Reff1,MATCH('Buku Besar'!H8172,Akun1,0)),""))</f>
        <v/>
      </c>
      <c r="L8172" s="331" t="str">
        <f>IF(H8172="","",IFERROR(INDEX(Penerimaan1,MATCH('Buku Besar'!H8172,Akun1,0)),""))</f>
        <v/>
      </c>
      <c r="M8172" s="331" t="str">
        <f>IF(H8172="","",IFERROR(INDEX(Pengeluaran1,MATCH('Buku Besar'!H8172,Akun1,0)),""))</f>
        <v/>
      </c>
    </row>
    <row r="8173" spans="1:13" x14ac:dyDescent="0.25">
      <c r="A8173" s="91" t="str">
        <f t="shared" si="254"/>
        <v/>
      </c>
      <c r="B8173" s="330" t="str">
        <f>IF(A8173="","",IFERROR(INDEX(Tanggal,MATCH('Buku Besar'!A8173,Akun,0)),""))</f>
        <v/>
      </c>
      <c r="C8173" s="2" t="str">
        <f>IF(A8173="","",IFERROR(INDEX(Keterangan,MATCH('Buku Besar'!A8173,Akun,0)),""))</f>
        <v/>
      </c>
      <c r="D8173" s="2" t="str">
        <f>IF(A8173="","",IFERROR(INDEX(Reff,MATCH('Buku Besar'!A8173,Akun,0)),""))</f>
        <v/>
      </c>
      <c r="E8173" s="331" t="str">
        <f>IF(A8173="","",IFERROR(INDEX(Penerimaan,MATCH('Buku Besar'!A8173,Akun,0)),""))</f>
        <v/>
      </c>
      <c r="F8173" s="331" t="str">
        <f>IF(A8173="","",IFERROR(INDEX(Pengeluaran,MATCH('Buku Besar'!A8173,Akun,0)),""))</f>
        <v/>
      </c>
      <c r="H8173" s="91" t="str">
        <f t="shared" si="255"/>
        <v/>
      </c>
      <c r="I8173" s="330" t="str">
        <f>IF(H8173="","",IFERROR(INDEX(Tanggal1,MATCH('Buku Besar'!H8173,Akun1,0)),""))</f>
        <v/>
      </c>
      <c r="J8173" s="2" t="str">
        <f>IF(H8173="","",IFERROR(INDEX(Keterangan1,MATCH('Buku Besar'!H8173,Akun1,0)),""))</f>
        <v/>
      </c>
      <c r="K8173" s="2" t="str">
        <f>IF(H8173="","",IFERROR(INDEX(Reff1,MATCH('Buku Besar'!H8173,Akun1,0)),""))</f>
        <v/>
      </c>
      <c r="L8173" s="331" t="str">
        <f>IF(H8173="","",IFERROR(INDEX(Penerimaan1,MATCH('Buku Besar'!H8173,Akun1,0)),""))</f>
        <v/>
      </c>
      <c r="M8173" s="331" t="str">
        <f>IF(H8173="","",IFERROR(INDEX(Pengeluaran1,MATCH('Buku Besar'!H8173,Akun1,0)),""))</f>
        <v/>
      </c>
    </row>
    <row r="8174" spans="1:13" x14ac:dyDescent="0.25">
      <c r="A8174" s="91" t="str">
        <f t="shared" si="254"/>
        <v/>
      </c>
      <c r="B8174" s="330" t="str">
        <f>IF(A8174="","",IFERROR(INDEX(Tanggal,MATCH('Buku Besar'!A8174,Akun,0)),""))</f>
        <v/>
      </c>
      <c r="C8174" s="2" t="str">
        <f>IF(A8174="","",IFERROR(INDEX(Keterangan,MATCH('Buku Besar'!A8174,Akun,0)),""))</f>
        <v/>
      </c>
      <c r="D8174" s="2" t="str">
        <f>IF(A8174="","",IFERROR(INDEX(Reff,MATCH('Buku Besar'!A8174,Akun,0)),""))</f>
        <v/>
      </c>
      <c r="E8174" s="331" t="str">
        <f>IF(A8174="","",IFERROR(INDEX(Penerimaan,MATCH('Buku Besar'!A8174,Akun,0)),""))</f>
        <v/>
      </c>
      <c r="F8174" s="331" t="str">
        <f>IF(A8174="","",IFERROR(INDEX(Pengeluaran,MATCH('Buku Besar'!A8174,Akun,0)),""))</f>
        <v/>
      </c>
      <c r="H8174" s="91" t="str">
        <f t="shared" si="255"/>
        <v/>
      </c>
      <c r="I8174" s="330" t="str">
        <f>IF(H8174="","",IFERROR(INDEX(Tanggal1,MATCH('Buku Besar'!H8174,Akun1,0)),""))</f>
        <v/>
      </c>
      <c r="J8174" s="2" t="str">
        <f>IF(H8174="","",IFERROR(INDEX(Keterangan1,MATCH('Buku Besar'!H8174,Akun1,0)),""))</f>
        <v/>
      </c>
      <c r="K8174" s="2" t="str">
        <f>IF(H8174="","",IFERROR(INDEX(Reff1,MATCH('Buku Besar'!H8174,Akun1,0)),""))</f>
        <v/>
      </c>
      <c r="L8174" s="331" t="str">
        <f>IF(H8174="","",IFERROR(INDEX(Penerimaan1,MATCH('Buku Besar'!H8174,Akun1,0)),""))</f>
        <v/>
      </c>
      <c r="M8174" s="331" t="str">
        <f>IF(H8174="","",IFERROR(INDEX(Pengeluaran1,MATCH('Buku Besar'!H8174,Akun1,0)),""))</f>
        <v/>
      </c>
    </row>
    <row r="8175" spans="1:13" x14ac:dyDescent="0.25">
      <c r="A8175" s="91" t="str">
        <f t="shared" si="254"/>
        <v/>
      </c>
      <c r="B8175" s="330" t="str">
        <f>IF(A8175="","",IFERROR(INDEX(Tanggal,MATCH('Buku Besar'!A8175,Akun,0)),""))</f>
        <v/>
      </c>
      <c r="C8175" s="2" t="str">
        <f>IF(A8175="","",IFERROR(INDEX(Keterangan,MATCH('Buku Besar'!A8175,Akun,0)),""))</f>
        <v/>
      </c>
      <c r="D8175" s="2" t="str">
        <f>IF(A8175="","",IFERROR(INDEX(Reff,MATCH('Buku Besar'!A8175,Akun,0)),""))</f>
        <v/>
      </c>
      <c r="E8175" s="331" t="str">
        <f>IF(A8175="","",IFERROR(INDEX(Penerimaan,MATCH('Buku Besar'!A8175,Akun,0)),""))</f>
        <v/>
      </c>
      <c r="F8175" s="331" t="str">
        <f>IF(A8175="","",IFERROR(INDEX(Pengeluaran,MATCH('Buku Besar'!A8175,Akun,0)),""))</f>
        <v/>
      </c>
      <c r="H8175" s="91" t="str">
        <f t="shared" si="255"/>
        <v/>
      </c>
      <c r="I8175" s="330" t="str">
        <f>IF(H8175="","",IFERROR(INDEX(Tanggal1,MATCH('Buku Besar'!H8175,Akun1,0)),""))</f>
        <v/>
      </c>
      <c r="J8175" s="2" t="str">
        <f>IF(H8175="","",IFERROR(INDEX(Keterangan1,MATCH('Buku Besar'!H8175,Akun1,0)),""))</f>
        <v/>
      </c>
      <c r="K8175" s="2" t="str">
        <f>IF(H8175="","",IFERROR(INDEX(Reff1,MATCH('Buku Besar'!H8175,Akun1,0)),""))</f>
        <v/>
      </c>
      <c r="L8175" s="331" t="str">
        <f>IF(H8175="","",IFERROR(INDEX(Penerimaan1,MATCH('Buku Besar'!H8175,Akun1,0)),""))</f>
        <v/>
      </c>
      <c r="M8175" s="331" t="str">
        <f>IF(H8175="","",IFERROR(INDEX(Pengeluaran1,MATCH('Buku Besar'!H8175,Akun1,0)),""))</f>
        <v/>
      </c>
    </row>
    <row r="8176" spans="1:13" x14ac:dyDescent="0.25">
      <c r="A8176" s="91" t="str">
        <f t="shared" si="254"/>
        <v/>
      </c>
      <c r="B8176" s="330" t="str">
        <f>IF(A8176="","",IFERROR(INDEX(Tanggal,MATCH('Buku Besar'!A8176,Akun,0)),""))</f>
        <v/>
      </c>
      <c r="C8176" s="2" t="str">
        <f>IF(A8176="","",IFERROR(INDEX(Keterangan,MATCH('Buku Besar'!A8176,Akun,0)),""))</f>
        <v/>
      </c>
      <c r="D8176" s="2" t="str">
        <f>IF(A8176="","",IFERROR(INDEX(Reff,MATCH('Buku Besar'!A8176,Akun,0)),""))</f>
        <v/>
      </c>
      <c r="E8176" s="331" t="str">
        <f>IF(A8176="","",IFERROR(INDEX(Penerimaan,MATCH('Buku Besar'!A8176,Akun,0)),""))</f>
        <v/>
      </c>
      <c r="F8176" s="331" t="str">
        <f>IF(A8176="","",IFERROR(INDEX(Pengeluaran,MATCH('Buku Besar'!A8176,Akun,0)),""))</f>
        <v/>
      </c>
      <c r="H8176" s="91" t="str">
        <f t="shared" si="255"/>
        <v/>
      </c>
      <c r="I8176" s="330" t="str">
        <f>IF(H8176="","",IFERROR(INDEX(Tanggal1,MATCH('Buku Besar'!H8176,Akun1,0)),""))</f>
        <v/>
      </c>
      <c r="J8176" s="2" t="str">
        <f>IF(H8176="","",IFERROR(INDEX(Keterangan1,MATCH('Buku Besar'!H8176,Akun1,0)),""))</f>
        <v/>
      </c>
      <c r="K8176" s="2" t="str">
        <f>IF(H8176="","",IFERROR(INDEX(Reff1,MATCH('Buku Besar'!H8176,Akun1,0)),""))</f>
        <v/>
      </c>
      <c r="L8176" s="331" t="str">
        <f>IF(H8176="","",IFERROR(INDEX(Penerimaan1,MATCH('Buku Besar'!H8176,Akun1,0)),""))</f>
        <v/>
      </c>
      <c r="M8176" s="331" t="str">
        <f>IF(H8176="","",IFERROR(INDEX(Pengeluaran1,MATCH('Buku Besar'!H8176,Akun1,0)),""))</f>
        <v/>
      </c>
    </row>
    <row r="8177" spans="1:13" x14ac:dyDescent="0.25">
      <c r="A8177" s="91" t="str">
        <f t="shared" si="254"/>
        <v/>
      </c>
      <c r="B8177" s="330" t="str">
        <f>IF(A8177="","",IFERROR(INDEX(Tanggal,MATCH('Buku Besar'!A8177,Akun,0)),""))</f>
        <v/>
      </c>
      <c r="C8177" s="2" t="str">
        <f>IF(A8177="","",IFERROR(INDEX(Keterangan,MATCH('Buku Besar'!A8177,Akun,0)),""))</f>
        <v/>
      </c>
      <c r="D8177" s="2" t="str">
        <f>IF(A8177="","",IFERROR(INDEX(Reff,MATCH('Buku Besar'!A8177,Akun,0)),""))</f>
        <v/>
      </c>
      <c r="E8177" s="331" t="str">
        <f>IF(A8177="","",IFERROR(INDEX(Penerimaan,MATCH('Buku Besar'!A8177,Akun,0)),""))</f>
        <v/>
      </c>
      <c r="F8177" s="331" t="str">
        <f>IF(A8177="","",IFERROR(INDEX(Pengeluaran,MATCH('Buku Besar'!A8177,Akun,0)),""))</f>
        <v/>
      </c>
      <c r="H8177" s="91" t="str">
        <f t="shared" si="255"/>
        <v/>
      </c>
      <c r="I8177" s="330" t="str">
        <f>IF(H8177="","",IFERROR(INDEX(Tanggal1,MATCH('Buku Besar'!H8177,Akun1,0)),""))</f>
        <v/>
      </c>
      <c r="J8177" s="2" t="str">
        <f>IF(H8177="","",IFERROR(INDEX(Keterangan1,MATCH('Buku Besar'!H8177,Akun1,0)),""))</f>
        <v/>
      </c>
      <c r="K8177" s="2" t="str">
        <f>IF(H8177="","",IFERROR(INDEX(Reff1,MATCH('Buku Besar'!H8177,Akun1,0)),""))</f>
        <v/>
      </c>
      <c r="L8177" s="331" t="str">
        <f>IF(H8177="","",IFERROR(INDEX(Penerimaan1,MATCH('Buku Besar'!H8177,Akun1,0)),""))</f>
        <v/>
      </c>
      <c r="M8177" s="331" t="str">
        <f>IF(H8177="","",IFERROR(INDEX(Pengeluaran1,MATCH('Buku Besar'!H8177,Akun1,0)),""))</f>
        <v/>
      </c>
    </row>
    <row r="8178" spans="1:13" x14ac:dyDescent="0.25">
      <c r="A8178" s="91" t="str">
        <f t="shared" si="254"/>
        <v/>
      </c>
      <c r="B8178" s="330" t="str">
        <f>IF(A8178="","",IFERROR(INDEX(Tanggal,MATCH('Buku Besar'!A8178,Akun,0)),""))</f>
        <v/>
      </c>
      <c r="C8178" s="2" t="str">
        <f>IF(A8178="","",IFERROR(INDEX(Keterangan,MATCH('Buku Besar'!A8178,Akun,0)),""))</f>
        <v/>
      </c>
      <c r="D8178" s="2" t="str">
        <f>IF(A8178="","",IFERROR(INDEX(Reff,MATCH('Buku Besar'!A8178,Akun,0)),""))</f>
        <v/>
      </c>
      <c r="E8178" s="331" t="str">
        <f>IF(A8178="","",IFERROR(INDEX(Penerimaan,MATCH('Buku Besar'!A8178,Akun,0)),""))</f>
        <v/>
      </c>
      <c r="F8178" s="331" t="str">
        <f>IF(A8178="","",IFERROR(INDEX(Pengeluaran,MATCH('Buku Besar'!A8178,Akun,0)),""))</f>
        <v/>
      </c>
      <c r="H8178" s="91" t="str">
        <f t="shared" si="255"/>
        <v/>
      </c>
      <c r="I8178" s="330" t="str">
        <f>IF(H8178="","",IFERROR(INDEX(Tanggal1,MATCH('Buku Besar'!H8178,Akun1,0)),""))</f>
        <v/>
      </c>
      <c r="J8178" s="2" t="str">
        <f>IF(H8178="","",IFERROR(INDEX(Keterangan1,MATCH('Buku Besar'!H8178,Akun1,0)),""))</f>
        <v/>
      </c>
      <c r="K8178" s="2" t="str">
        <f>IF(H8178="","",IFERROR(INDEX(Reff1,MATCH('Buku Besar'!H8178,Akun1,0)),""))</f>
        <v/>
      </c>
      <c r="L8178" s="331" t="str">
        <f>IF(H8178="","",IFERROR(INDEX(Penerimaan1,MATCH('Buku Besar'!H8178,Akun1,0)),""))</f>
        <v/>
      </c>
      <c r="M8178" s="331" t="str">
        <f>IF(H8178="","",IFERROR(INDEX(Pengeluaran1,MATCH('Buku Besar'!H8178,Akun1,0)),""))</f>
        <v/>
      </c>
    </row>
    <row r="8179" spans="1:13" x14ac:dyDescent="0.25">
      <c r="A8179" s="91" t="str">
        <f t="shared" si="254"/>
        <v/>
      </c>
      <c r="B8179" s="330" t="str">
        <f>IF(A8179="","",IFERROR(INDEX(Tanggal,MATCH('Buku Besar'!A8179,Akun,0)),""))</f>
        <v/>
      </c>
      <c r="C8179" s="2" t="str">
        <f>IF(A8179="","",IFERROR(INDEX(Keterangan,MATCH('Buku Besar'!A8179,Akun,0)),""))</f>
        <v/>
      </c>
      <c r="D8179" s="2" t="str">
        <f>IF(A8179="","",IFERROR(INDEX(Reff,MATCH('Buku Besar'!A8179,Akun,0)),""))</f>
        <v/>
      </c>
      <c r="E8179" s="331" t="str">
        <f>IF(A8179="","",IFERROR(INDEX(Penerimaan,MATCH('Buku Besar'!A8179,Akun,0)),""))</f>
        <v/>
      </c>
      <c r="F8179" s="331" t="str">
        <f>IF(A8179="","",IFERROR(INDEX(Pengeluaran,MATCH('Buku Besar'!A8179,Akun,0)),""))</f>
        <v/>
      </c>
      <c r="H8179" s="91" t="str">
        <f t="shared" si="255"/>
        <v/>
      </c>
      <c r="I8179" s="330" t="str">
        <f>IF(H8179="","",IFERROR(INDEX(Tanggal1,MATCH('Buku Besar'!H8179,Akun1,0)),""))</f>
        <v/>
      </c>
      <c r="J8179" s="2" t="str">
        <f>IF(H8179="","",IFERROR(INDEX(Keterangan1,MATCH('Buku Besar'!H8179,Akun1,0)),""))</f>
        <v/>
      </c>
      <c r="K8179" s="2" t="str">
        <f>IF(H8179="","",IFERROR(INDEX(Reff1,MATCH('Buku Besar'!H8179,Akun1,0)),""))</f>
        <v/>
      </c>
      <c r="L8179" s="331" t="str">
        <f>IF(H8179="","",IFERROR(INDEX(Penerimaan1,MATCH('Buku Besar'!H8179,Akun1,0)),""))</f>
        <v/>
      </c>
      <c r="M8179" s="331" t="str">
        <f>IF(H8179="","",IFERROR(INDEX(Pengeluaran1,MATCH('Buku Besar'!H8179,Akun1,0)),""))</f>
        <v/>
      </c>
    </row>
    <row r="8180" spans="1:13" x14ac:dyDescent="0.25">
      <c r="A8180" s="91" t="str">
        <f t="shared" si="254"/>
        <v/>
      </c>
      <c r="B8180" s="330" t="str">
        <f>IF(A8180="","",IFERROR(INDEX(Tanggal,MATCH('Buku Besar'!A8180,Akun,0)),""))</f>
        <v/>
      </c>
      <c r="C8180" s="2" t="str">
        <f>IF(A8180="","",IFERROR(INDEX(Keterangan,MATCH('Buku Besar'!A8180,Akun,0)),""))</f>
        <v/>
      </c>
      <c r="D8180" s="2" t="str">
        <f>IF(A8180="","",IFERROR(INDEX(Reff,MATCH('Buku Besar'!A8180,Akun,0)),""))</f>
        <v/>
      </c>
      <c r="E8180" s="331" t="str">
        <f>IF(A8180="","",IFERROR(INDEX(Penerimaan,MATCH('Buku Besar'!A8180,Akun,0)),""))</f>
        <v/>
      </c>
      <c r="F8180" s="331" t="str">
        <f>IF(A8180="","",IFERROR(INDEX(Pengeluaran,MATCH('Buku Besar'!A8180,Akun,0)),""))</f>
        <v/>
      </c>
      <c r="H8180" s="91" t="str">
        <f t="shared" si="255"/>
        <v/>
      </c>
      <c r="I8180" s="330" t="str">
        <f>IF(H8180="","",IFERROR(INDEX(Tanggal1,MATCH('Buku Besar'!H8180,Akun1,0)),""))</f>
        <v/>
      </c>
      <c r="J8180" s="2" t="str">
        <f>IF(H8180="","",IFERROR(INDEX(Keterangan1,MATCH('Buku Besar'!H8180,Akun1,0)),""))</f>
        <v/>
      </c>
      <c r="K8180" s="2" t="str">
        <f>IF(H8180="","",IFERROR(INDEX(Reff1,MATCH('Buku Besar'!H8180,Akun1,0)),""))</f>
        <v/>
      </c>
      <c r="L8180" s="331" t="str">
        <f>IF(H8180="","",IFERROR(INDEX(Penerimaan1,MATCH('Buku Besar'!H8180,Akun1,0)),""))</f>
        <v/>
      </c>
      <c r="M8180" s="331" t="str">
        <f>IF(H8180="","",IFERROR(INDEX(Pengeluaran1,MATCH('Buku Besar'!H8180,Akun1,0)),""))</f>
        <v/>
      </c>
    </row>
    <row r="8181" spans="1:13" x14ac:dyDescent="0.25">
      <c r="A8181" s="91" t="str">
        <f t="shared" si="254"/>
        <v/>
      </c>
      <c r="B8181" s="330" t="str">
        <f>IF(A8181="","",IFERROR(INDEX(Tanggal,MATCH('Buku Besar'!A8181,Akun,0)),""))</f>
        <v/>
      </c>
      <c r="C8181" s="2" t="str">
        <f>IF(A8181="","",IFERROR(INDEX(Keterangan,MATCH('Buku Besar'!A8181,Akun,0)),""))</f>
        <v/>
      </c>
      <c r="D8181" s="2" t="str">
        <f>IF(A8181="","",IFERROR(INDEX(Reff,MATCH('Buku Besar'!A8181,Akun,0)),""))</f>
        <v/>
      </c>
      <c r="E8181" s="331" t="str">
        <f>IF(A8181="","",IFERROR(INDEX(Penerimaan,MATCH('Buku Besar'!A8181,Akun,0)),""))</f>
        <v/>
      </c>
      <c r="F8181" s="331" t="str">
        <f>IF(A8181="","",IFERROR(INDEX(Pengeluaran,MATCH('Buku Besar'!A8181,Akun,0)),""))</f>
        <v/>
      </c>
      <c r="H8181" s="91" t="str">
        <f t="shared" si="255"/>
        <v/>
      </c>
      <c r="I8181" s="330" t="str">
        <f>IF(H8181="","",IFERROR(INDEX(Tanggal1,MATCH('Buku Besar'!H8181,Akun1,0)),""))</f>
        <v/>
      </c>
      <c r="J8181" s="2" t="str">
        <f>IF(H8181="","",IFERROR(INDEX(Keterangan1,MATCH('Buku Besar'!H8181,Akun1,0)),""))</f>
        <v/>
      </c>
      <c r="K8181" s="2" t="str">
        <f>IF(H8181="","",IFERROR(INDEX(Reff1,MATCH('Buku Besar'!H8181,Akun1,0)),""))</f>
        <v/>
      </c>
      <c r="L8181" s="331" t="str">
        <f>IF(H8181="","",IFERROR(INDEX(Penerimaan1,MATCH('Buku Besar'!H8181,Akun1,0)),""))</f>
        <v/>
      </c>
      <c r="M8181" s="331" t="str">
        <f>IF(H8181="","",IFERROR(INDEX(Pengeluaran1,MATCH('Buku Besar'!H8181,Akun1,0)),""))</f>
        <v/>
      </c>
    </row>
    <row r="8182" spans="1:13" x14ac:dyDescent="0.25">
      <c r="A8182" s="91" t="str">
        <f t="shared" si="254"/>
        <v/>
      </c>
      <c r="B8182" s="330" t="str">
        <f>IF(A8182="","",IFERROR(INDEX(Tanggal,MATCH('Buku Besar'!A8182,Akun,0)),""))</f>
        <v/>
      </c>
      <c r="C8182" s="2" t="str">
        <f>IF(A8182="","",IFERROR(INDEX(Keterangan,MATCH('Buku Besar'!A8182,Akun,0)),""))</f>
        <v/>
      </c>
      <c r="D8182" s="2" t="str">
        <f>IF(A8182="","",IFERROR(INDEX(Reff,MATCH('Buku Besar'!A8182,Akun,0)),""))</f>
        <v/>
      </c>
      <c r="E8182" s="331" t="str">
        <f>IF(A8182="","",IFERROR(INDEX(Penerimaan,MATCH('Buku Besar'!A8182,Akun,0)),""))</f>
        <v/>
      </c>
      <c r="F8182" s="331" t="str">
        <f>IF(A8182="","",IFERROR(INDEX(Pengeluaran,MATCH('Buku Besar'!A8182,Akun,0)),""))</f>
        <v/>
      </c>
      <c r="H8182" s="91" t="str">
        <f t="shared" si="255"/>
        <v/>
      </c>
      <c r="I8182" s="330" t="str">
        <f>IF(H8182="","",IFERROR(INDEX(Tanggal1,MATCH('Buku Besar'!H8182,Akun1,0)),""))</f>
        <v/>
      </c>
      <c r="J8182" s="2" t="str">
        <f>IF(H8182="","",IFERROR(INDEX(Keterangan1,MATCH('Buku Besar'!H8182,Akun1,0)),""))</f>
        <v/>
      </c>
      <c r="K8182" s="2" t="str">
        <f>IF(H8182="","",IFERROR(INDEX(Reff1,MATCH('Buku Besar'!H8182,Akun1,0)),""))</f>
        <v/>
      </c>
      <c r="L8182" s="331" t="str">
        <f>IF(H8182="","",IFERROR(INDEX(Penerimaan1,MATCH('Buku Besar'!H8182,Akun1,0)),""))</f>
        <v/>
      </c>
      <c r="M8182" s="331" t="str">
        <f>IF(H8182="","",IFERROR(INDEX(Pengeluaran1,MATCH('Buku Besar'!H8182,Akun1,0)),""))</f>
        <v/>
      </c>
    </row>
    <row r="8183" spans="1:13" x14ac:dyDescent="0.25">
      <c r="A8183" s="91" t="str">
        <f t="shared" si="254"/>
        <v/>
      </c>
      <c r="B8183" s="330" t="str">
        <f>IF(A8183="","",IFERROR(INDEX(Tanggal,MATCH('Buku Besar'!A8183,Akun,0)),""))</f>
        <v/>
      </c>
      <c r="C8183" s="2" t="str">
        <f>IF(A8183="","",IFERROR(INDEX(Keterangan,MATCH('Buku Besar'!A8183,Akun,0)),""))</f>
        <v/>
      </c>
      <c r="D8183" s="2" t="str">
        <f>IF(A8183="","",IFERROR(INDEX(Reff,MATCH('Buku Besar'!A8183,Akun,0)),""))</f>
        <v/>
      </c>
      <c r="E8183" s="331" t="str">
        <f>IF(A8183="","",IFERROR(INDEX(Penerimaan,MATCH('Buku Besar'!A8183,Akun,0)),""))</f>
        <v/>
      </c>
      <c r="F8183" s="331" t="str">
        <f>IF(A8183="","",IFERROR(INDEX(Pengeluaran,MATCH('Buku Besar'!A8183,Akun,0)),""))</f>
        <v/>
      </c>
      <c r="H8183" s="91" t="str">
        <f t="shared" si="255"/>
        <v/>
      </c>
      <c r="I8183" s="330" t="str">
        <f>IF(H8183="","",IFERROR(INDEX(Tanggal1,MATCH('Buku Besar'!H8183,Akun1,0)),""))</f>
        <v/>
      </c>
      <c r="J8183" s="2" t="str">
        <f>IF(H8183="","",IFERROR(INDEX(Keterangan1,MATCH('Buku Besar'!H8183,Akun1,0)),""))</f>
        <v/>
      </c>
      <c r="K8183" s="2" t="str">
        <f>IF(H8183="","",IFERROR(INDEX(Reff1,MATCH('Buku Besar'!H8183,Akun1,0)),""))</f>
        <v/>
      </c>
      <c r="L8183" s="331" t="str">
        <f>IF(H8183="","",IFERROR(INDEX(Penerimaan1,MATCH('Buku Besar'!H8183,Akun1,0)),""))</f>
        <v/>
      </c>
      <c r="M8183" s="331" t="str">
        <f>IF(H8183="","",IFERROR(INDEX(Pengeluaran1,MATCH('Buku Besar'!H8183,Akun1,0)),""))</f>
        <v/>
      </c>
    </row>
    <row r="8184" spans="1:13" x14ac:dyDescent="0.25">
      <c r="A8184" s="91" t="str">
        <f t="shared" si="254"/>
        <v/>
      </c>
      <c r="B8184" s="330" t="str">
        <f>IF(A8184="","",IFERROR(INDEX(Tanggal,MATCH('Buku Besar'!A8184,Akun,0)),""))</f>
        <v/>
      </c>
      <c r="C8184" s="2" t="str">
        <f>IF(A8184="","",IFERROR(INDEX(Keterangan,MATCH('Buku Besar'!A8184,Akun,0)),""))</f>
        <v/>
      </c>
      <c r="D8184" s="2" t="str">
        <f>IF(A8184="","",IFERROR(INDEX(Reff,MATCH('Buku Besar'!A8184,Akun,0)),""))</f>
        <v/>
      </c>
      <c r="E8184" s="331" t="str">
        <f>IF(A8184="","",IFERROR(INDEX(Penerimaan,MATCH('Buku Besar'!A8184,Akun,0)),""))</f>
        <v/>
      </c>
      <c r="F8184" s="331" t="str">
        <f>IF(A8184="","",IFERROR(INDEX(Pengeluaran,MATCH('Buku Besar'!A8184,Akun,0)),""))</f>
        <v/>
      </c>
      <c r="H8184" s="91" t="str">
        <f t="shared" si="255"/>
        <v/>
      </c>
      <c r="I8184" s="330" t="str">
        <f>IF(H8184="","",IFERROR(INDEX(Tanggal1,MATCH('Buku Besar'!H8184,Akun1,0)),""))</f>
        <v/>
      </c>
      <c r="J8184" s="2" t="str">
        <f>IF(H8184="","",IFERROR(INDEX(Keterangan1,MATCH('Buku Besar'!H8184,Akun1,0)),""))</f>
        <v/>
      </c>
      <c r="K8184" s="2" t="str">
        <f>IF(H8184="","",IFERROR(INDEX(Reff1,MATCH('Buku Besar'!H8184,Akun1,0)),""))</f>
        <v/>
      </c>
      <c r="L8184" s="331" t="str">
        <f>IF(H8184="","",IFERROR(INDEX(Penerimaan1,MATCH('Buku Besar'!H8184,Akun1,0)),""))</f>
        <v/>
      </c>
      <c r="M8184" s="331" t="str">
        <f>IF(H8184="","",IFERROR(INDEX(Pengeluaran1,MATCH('Buku Besar'!H8184,Akun1,0)),""))</f>
        <v/>
      </c>
    </row>
    <row r="8185" spans="1:13" x14ac:dyDescent="0.25">
      <c r="A8185" s="91" t="str">
        <f t="shared" si="254"/>
        <v/>
      </c>
      <c r="B8185" s="330" t="str">
        <f>IF(A8185="","",IFERROR(INDEX(Tanggal,MATCH('Buku Besar'!A8185,Akun,0)),""))</f>
        <v/>
      </c>
      <c r="C8185" s="2" t="str">
        <f>IF(A8185="","",IFERROR(INDEX(Keterangan,MATCH('Buku Besar'!A8185,Akun,0)),""))</f>
        <v/>
      </c>
      <c r="D8185" s="2" t="str">
        <f>IF(A8185="","",IFERROR(INDEX(Reff,MATCH('Buku Besar'!A8185,Akun,0)),""))</f>
        <v/>
      </c>
      <c r="E8185" s="331" t="str">
        <f>IF(A8185="","",IFERROR(INDEX(Penerimaan,MATCH('Buku Besar'!A8185,Akun,0)),""))</f>
        <v/>
      </c>
      <c r="F8185" s="331" t="str">
        <f>IF(A8185="","",IFERROR(INDEX(Pengeluaran,MATCH('Buku Besar'!A8185,Akun,0)),""))</f>
        <v/>
      </c>
      <c r="H8185" s="91" t="str">
        <f t="shared" si="255"/>
        <v/>
      </c>
      <c r="I8185" s="330" t="str">
        <f>IF(H8185="","",IFERROR(INDEX(Tanggal1,MATCH('Buku Besar'!H8185,Akun1,0)),""))</f>
        <v/>
      </c>
      <c r="J8185" s="2" t="str">
        <f>IF(H8185="","",IFERROR(INDEX(Keterangan1,MATCH('Buku Besar'!H8185,Akun1,0)),""))</f>
        <v/>
      </c>
      <c r="K8185" s="2" t="str">
        <f>IF(H8185="","",IFERROR(INDEX(Reff1,MATCH('Buku Besar'!H8185,Akun1,0)),""))</f>
        <v/>
      </c>
      <c r="L8185" s="331" t="str">
        <f>IF(H8185="","",IFERROR(INDEX(Penerimaan1,MATCH('Buku Besar'!H8185,Akun1,0)),""))</f>
        <v/>
      </c>
      <c r="M8185" s="331" t="str">
        <f>IF(H8185="","",IFERROR(INDEX(Pengeluaran1,MATCH('Buku Besar'!H8185,Akun1,0)),""))</f>
        <v/>
      </c>
    </row>
    <row r="8186" spans="1:13" x14ac:dyDescent="0.25">
      <c r="A8186" s="91" t="str">
        <f t="shared" si="254"/>
        <v/>
      </c>
      <c r="B8186" s="330" t="str">
        <f>IF(A8186="","",IFERROR(INDEX(Tanggal,MATCH('Buku Besar'!A8186,Akun,0)),""))</f>
        <v/>
      </c>
      <c r="C8186" s="2" t="str">
        <f>IF(A8186="","",IFERROR(INDEX(Keterangan,MATCH('Buku Besar'!A8186,Akun,0)),""))</f>
        <v/>
      </c>
      <c r="D8186" s="2" t="str">
        <f>IF(A8186="","",IFERROR(INDEX(Reff,MATCH('Buku Besar'!A8186,Akun,0)),""))</f>
        <v/>
      </c>
      <c r="E8186" s="331" t="str">
        <f>IF(A8186="","",IFERROR(INDEX(Penerimaan,MATCH('Buku Besar'!A8186,Akun,0)),""))</f>
        <v/>
      </c>
      <c r="F8186" s="331" t="str">
        <f>IF(A8186="","",IFERROR(INDEX(Pengeluaran,MATCH('Buku Besar'!A8186,Akun,0)),""))</f>
        <v/>
      </c>
      <c r="H8186" s="91" t="str">
        <f t="shared" si="255"/>
        <v/>
      </c>
      <c r="I8186" s="330" t="str">
        <f>IF(H8186="","",IFERROR(INDEX(Tanggal1,MATCH('Buku Besar'!H8186,Akun1,0)),""))</f>
        <v/>
      </c>
      <c r="J8186" s="2" t="str">
        <f>IF(H8186="","",IFERROR(INDEX(Keterangan1,MATCH('Buku Besar'!H8186,Akun1,0)),""))</f>
        <v/>
      </c>
      <c r="K8186" s="2" t="str">
        <f>IF(H8186="","",IFERROR(INDEX(Reff1,MATCH('Buku Besar'!H8186,Akun1,0)),""))</f>
        <v/>
      </c>
      <c r="L8186" s="331" t="str">
        <f>IF(H8186="","",IFERROR(INDEX(Penerimaan1,MATCH('Buku Besar'!H8186,Akun1,0)),""))</f>
        <v/>
      </c>
      <c r="M8186" s="331" t="str">
        <f>IF(H8186="","",IFERROR(INDEX(Pengeluaran1,MATCH('Buku Besar'!H8186,Akun1,0)),""))</f>
        <v/>
      </c>
    </row>
    <row r="8187" spans="1:13" x14ac:dyDescent="0.25">
      <c r="A8187" s="91" t="str">
        <f t="shared" si="254"/>
        <v/>
      </c>
      <c r="B8187" s="330" t="str">
        <f>IF(A8187="","",IFERROR(INDEX(Tanggal,MATCH('Buku Besar'!A8187,Akun,0)),""))</f>
        <v/>
      </c>
      <c r="C8187" s="2" t="str">
        <f>IF(A8187="","",IFERROR(INDEX(Keterangan,MATCH('Buku Besar'!A8187,Akun,0)),""))</f>
        <v/>
      </c>
      <c r="D8187" s="2" t="str">
        <f>IF(A8187="","",IFERROR(INDEX(Reff,MATCH('Buku Besar'!A8187,Akun,0)),""))</f>
        <v/>
      </c>
      <c r="E8187" s="331" t="str">
        <f>IF(A8187="","",IFERROR(INDEX(Penerimaan,MATCH('Buku Besar'!A8187,Akun,0)),""))</f>
        <v/>
      </c>
      <c r="F8187" s="331" t="str">
        <f>IF(A8187="","",IFERROR(INDEX(Pengeluaran,MATCH('Buku Besar'!A8187,Akun,0)),""))</f>
        <v/>
      </c>
      <c r="H8187" s="91" t="str">
        <f t="shared" si="255"/>
        <v/>
      </c>
      <c r="I8187" s="330" t="str">
        <f>IF(H8187="","",IFERROR(INDEX(Tanggal1,MATCH('Buku Besar'!H8187,Akun1,0)),""))</f>
        <v/>
      </c>
      <c r="J8187" s="2" t="str">
        <f>IF(H8187="","",IFERROR(INDEX(Keterangan1,MATCH('Buku Besar'!H8187,Akun1,0)),""))</f>
        <v/>
      </c>
      <c r="K8187" s="2" t="str">
        <f>IF(H8187="","",IFERROR(INDEX(Reff1,MATCH('Buku Besar'!H8187,Akun1,0)),""))</f>
        <v/>
      </c>
      <c r="L8187" s="331" t="str">
        <f>IF(H8187="","",IFERROR(INDEX(Penerimaan1,MATCH('Buku Besar'!H8187,Akun1,0)),""))</f>
        <v/>
      </c>
      <c r="M8187" s="331" t="str">
        <f>IF(H8187="","",IFERROR(INDEX(Pengeluaran1,MATCH('Buku Besar'!H8187,Akun1,0)),""))</f>
        <v/>
      </c>
    </row>
    <row r="8188" spans="1:13" x14ac:dyDescent="0.25">
      <c r="A8188" s="91" t="str">
        <f t="shared" si="254"/>
        <v/>
      </c>
      <c r="B8188" s="330" t="str">
        <f>IF(A8188="","",IFERROR(INDEX(Tanggal,MATCH('Buku Besar'!A8188,Akun,0)),""))</f>
        <v/>
      </c>
      <c r="C8188" s="2" t="str">
        <f>IF(A8188="","",IFERROR(INDEX(Keterangan,MATCH('Buku Besar'!A8188,Akun,0)),""))</f>
        <v/>
      </c>
      <c r="D8188" s="2" t="str">
        <f>IF(A8188="","",IFERROR(INDEX(Reff,MATCH('Buku Besar'!A8188,Akun,0)),""))</f>
        <v/>
      </c>
      <c r="E8188" s="331" t="str">
        <f>IF(A8188="","",IFERROR(INDEX(Penerimaan,MATCH('Buku Besar'!A8188,Akun,0)),""))</f>
        <v/>
      </c>
      <c r="F8188" s="331" t="str">
        <f>IF(A8188="","",IFERROR(INDEX(Pengeluaran,MATCH('Buku Besar'!A8188,Akun,0)),""))</f>
        <v/>
      </c>
      <c r="H8188" s="91" t="str">
        <f t="shared" si="255"/>
        <v/>
      </c>
      <c r="I8188" s="330" t="str">
        <f>IF(H8188="","",IFERROR(INDEX(Tanggal1,MATCH('Buku Besar'!H8188,Akun1,0)),""))</f>
        <v/>
      </c>
      <c r="J8188" s="2" t="str">
        <f>IF(H8188="","",IFERROR(INDEX(Keterangan1,MATCH('Buku Besar'!H8188,Akun1,0)),""))</f>
        <v/>
      </c>
      <c r="K8188" s="2" t="str">
        <f>IF(H8188="","",IFERROR(INDEX(Reff1,MATCH('Buku Besar'!H8188,Akun1,0)),""))</f>
        <v/>
      </c>
      <c r="L8188" s="331" t="str">
        <f>IF(H8188="","",IFERROR(INDEX(Penerimaan1,MATCH('Buku Besar'!H8188,Akun1,0)),""))</f>
        <v/>
      </c>
      <c r="M8188" s="331" t="str">
        <f>IF(H8188="","",IFERROR(INDEX(Pengeluaran1,MATCH('Buku Besar'!H8188,Akun1,0)),""))</f>
        <v/>
      </c>
    </row>
    <row r="8189" spans="1:13" x14ac:dyDescent="0.25">
      <c r="A8189" s="91" t="str">
        <f t="shared" si="254"/>
        <v/>
      </c>
      <c r="B8189" s="330" t="str">
        <f>IF(A8189="","",IFERROR(INDEX(Tanggal,MATCH('Buku Besar'!A8189,Akun,0)),""))</f>
        <v/>
      </c>
      <c r="C8189" s="2" t="str">
        <f>IF(A8189="","",IFERROR(INDEX(Keterangan,MATCH('Buku Besar'!A8189,Akun,0)),""))</f>
        <v/>
      </c>
      <c r="D8189" s="2" t="str">
        <f>IF(A8189="","",IFERROR(INDEX(Reff,MATCH('Buku Besar'!A8189,Akun,0)),""))</f>
        <v/>
      </c>
      <c r="E8189" s="331" t="str">
        <f>IF(A8189="","",IFERROR(INDEX(Penerimaan,MATCH('Buku Besar'!A8189,Akun,0)),""))</f>
        <v/>
      </c>
      <c r="F8189" s="331" t="str">
        <f>IF(A8189="","",IFERROR(INDEX(Pengeluaran,MATCH('Buku Besar'!A8189,Akun,0)),""))</f>
        <v/>
      </c>
      <c r="H8189" s="91" t="str">
        <f t="shared" si="255"/>
        <v/>
      </c>
      <c r="I8189" s="330" t="str">
        <f>IF(H8189="","",IFERROR(INDEX(Tanggal1,MATCH('Buku Besar'!H8189,Akun1,0)),""))</f>
        <v/>
      </c>
      <c r="J8189" s="2" t="str">
        <f>IF(H8189="","",IFERROR(INDEX(Keterangan1,MATCH('Buku Besar'!H8189,Akun1,0)),""))</f>
        <v/>
      </c>
      <c r="K8189" s="2" t="str">
        <f>IF(H8189="","",IFERROR(INDEX(Reff1,MATCH('Buku Besar'!H8189,Akun1,0)),""))</f>
        <v/>
      </c>
      <c r="L8189" s="331" t="str">
        <f>IF(H8189="","",IFERROR(INDEX(Penerimaan1,MATCH('Buku Besar'!H8189,Akun1,0)),""))</f>
        <v/>
      </c>
      <c r="M8189" s="331" t="str">
        <f>IF(H8189="","",IFERROR(INDEX(Pengeluaran1,MATCH('Buku Besar'!H8189,Akun1,0)),""))</f>
        <v/>
      </c>
    </row>
    <row r="8190" spans="1:13" x14ac:dyDescent="0.25">
      <c r="A8190" s="91" t="str">
        <f t="shared" si="254"/>
        <v/>
      </c>
      <c r="B8190" s="330" t="str">
        <f>IF(A8190="","",IFERROR(INDEX(Tanggal,MATCH('Buku Besar'!A8190,Akun,0)),""))</f>
        <v/>
      </c>
      <c r="C8190" s="2" t="str">
        <f>IF(A8190="","",IFERROR(INDEX(Keterangan,MATCH('Buku Besar'!A8190,Akun,0)),""))</f>
        <v/>
      </c>
      <c r="D8190" s="2" t="str">
        <f>IF(A8190="","",IFERROR(INDEX(Reff,MATCH('Buku Besar'!A8190,Akun,0)),""))</f>
        <v/>
      </c>
      <c r="E8190" s="331" t="str">
        <f>IF(A8190="","",IFERROR(INDEX(Penerimaan,MATCH('Buku Besar'!A8190,Akun,0)),""))</f>
        <v/>
      </c>
      <c r="F8190" s="331" t="str">
        <f>IF(A8190="","",IFERROR(INDEX(Pengeluaran,MATCH('Buku Besar'!A8190,Akun,0)),""))</f>
        <v/>
      </c>
      <c r="H8190" s="91" t="str">
        <f t="shared" si="255"/>
        <v/>
      </c>
      <c r="I8190" s="330" t="str">
        <f>IF(H8190="","",IFERROR(INDEX(Tanggal1,MATCH('Buku Besar'!H8190,Akun1,0)),""))</f>
        <v/>
      </c>
      <c r="J8190" s="2" t="str">
        <f>IF(H8190="","",IFERROR(INDEX(Keterangan1,MATCH('Buku Besar'!H8190,Akun1,0)),""))</f>
        <v/>
      </c>
      <c r="K8190" s="2" t="str">
        <f>IF(H8190="","",IFERROR(INDEX(Reff1,MATCH('Buku Besar'!H8190,Akun1,0)),""))</f>
        <v/>
      </c>
      <c r="L8190" s="331" t="str">
        <f>IF(H8190="","",IFERROR(INDEX(Penerimaan1,MATCH('Buku Besar'!H8190,Akun1,0)),""))</f>
        <v/>
      </c>
      <c r="M8190" s="331" t="str">
        <f>IF(H8190="","",IFERROR(INDEX(Pengeluaran1,MATCH('Buku Besar'!H8190,Akun1,0)),""))</f>
        <v/>
      </c>
    </row>
    <row r="8191" spans="1:13" x14ac:dyDescent="0.25">
      <c r="A8191" s="91" t="str">
        <f t="shared" si="254"/>
        <v/>
      </c>
      <c r="B8191" s="330" t="str">
        <f>IF(A8191="","",IFERROR(INDEX(Tanggal,MATCH('Buku Besar'!A8191,Akun,0)),""))</f>
        <v/>
      </c>
      <c r="C8191" s="2" t="str">
        <f>IF(A8191="","",IFERROR(INDEX(Keterangan,MATCH('Buku Besar'!A8191,Akun,0)),""))</f>
        <v/>
      </c>
      <c r="D8191" s="2" t="str">
        <f>IF(A8191="","",IFERROR(INDEX(Reff,MATCH('Buku Besar'!A8191,Akun,0)),""))</f>
        <v/>
      </c>
      <c r="E8191" s="331" t="str">
        <f>IF(A8191="","",IFERROR(INDEX(Penerimaan,MATCH('Buku Besar'!A8191,Akun,0)),""))</f>
        <v/>
      </c>
      <c r="F8191" s="331" t="str">
        <f>IF(A8191="","",IFERROR(INDEX(Pengeluaran,MATCH('Buku Besar'!A8191,Akun,0)),""))</f>
        <v/>
      </c>
      <c r="H8191" s="91" t="str">
        <f t="shared" si="255"/>
        <v/>
      </c>
      <c r="I8191" s="330" t="str">
        <f>IF(H8191="","",IFERROR(INDEX(Tanggal1,MATCH('Buku Besar'!H8191,Akun1,0)),""))</f>
        <v/>
      </c>
      <c r="J8191" s="2" t="str">
        <f>IF(H8191="","",IFERROR(INDEX(Keterangan1,MATCH('Buku Besar'!H8191,Akun1,0)),""))</f>
        <v/>
      </c>
      <c r="K8191" s="2" t="str">
        <f>IF(H8191="","",IFERROR(INDEX(Reff1,MATCH('Buku Besar'!H8191,Akun1,0)),""))</f>
        <v/>
      </c>
      <c r="L8191" s="331" t="str">
        <f>IF(H8191="","",IFERROR(INDEX(Penerimaan1,MATCH('Buku Besar'!H8191,Akun1,0)),""))</f>
        <v/>
      </c>
      <c r="M8191" s="331" t="str">
        <f>IF(H8191="","",IFERROR(INDEX(Pengeluaran1,MATCH('Buku Besar'!H8191,Akun1,0)),""))</f>
        <v/>
      </c>
    </row>
    <row r="8192" spans="1:13" x14ac:dyDescent="0.25">
      <c r="A8192" s="91" t="str">
        <f t="shared" si="254"/>
        <v/>
      </c>
      <c r="B8192" s="330" t="str">
        <f>IF(A8192="","",IFERROR(INDEX(Tanggal,MATCH('Buku Besar'!A8192,Akun,0)),""))</f>
        <v/>
      </c>
      <c r="C8192" s="2" t="str">
        <f>IF(A8192="","",IFERROR(INDEX(Keterangan,MATCH('Buku Besar'!A8192,Akun,0)),""))</f>
        <v/>
      </c>
      <c r="D8192" s="2" t="str">
        <f>IF(A8192="","",IFERROR(INDEX(Reff,MATCH('Buku Besar'!A8192,Akun,0)),""))</f>
        <v/>
      </c>
      <c r="E8192" s="331" t="str">
        <f>IF(A8192="","",IFERROR(INDEX(Penerimaan,MATCH('Buku Besar'!A8192,Akun,0)),""))</f>
        <v/>
      </c>
      <c r="F8192" s="331" t="str">
        <f>IF(A8192="","",IFERROR(INDEX(Pengeluaran,MATCH('Buku Besar'!A8192,Akun,0)),""))</f>
        <v/>
      </c>
      <c r="H8192" s="91" t="str">
        <f t="shared" si="255"/>
        <v/>
      </c>
      <c r="I8192" s="330" t="str">
        <f>IF(H8192="","",IFERROR(INDEX(Tanggal1,MATCH('Buku Besar'!H8192,Akun1,0)),""))</f>
        <v/>
      </c>
      <c r="J8192" s="2" t="str">
        <f>IF(H8192="","",IFERROR(INDEX(Keterangan1,MATCH('Buku Besar'!H8192,Akun1,0)),""))</f>
        <v/>
      </c>
      <c r="K8192" s="2" t="str">
        <f>IF(H8192="","",IFERROR(INDEX(Reff1,MATCH('Buku Besar'!H8192,Akun1,0)),""))</f>
        <v/>
      </c>
      <c r="L8192" s="331" t="str">
        <f>IF(H8192="","",IFERROR(INDEX(Penerimaan1,MATCH('Buku Besar'!H8192,Akun1,0)),""))</f>
        <v/>
      </c>
      <c r="M8192" s="331" t="str">
        <f>IF(H8192="","",IFERROR(INDEX(Pengeluaran1,MATCH('Buku Besar'!H8192,Akun1,0)),""))</f>
        <v/>
      </c>
    </row>
    <row r="8193" spans="1:13" x14ac:dyDescent="0.25">
      <c r="A8193" s="91" t="str">
        <f t="shared" si="254"/>
        <v/>
      </c>
      <c r="B8193" s="330" t="str">
        <f>IF(A8193="","",IFERROR(INDEX(Tanggal,MATCH('Buku Besar'!A8193,Akun,0)),""))</f>
        <v/>
      </c>
      <c r="C8193" s="2" t="str">
        <f>IF(A8193="","",IFERROR(INDEX(Keterangan,MATCH('Buku Besar'!A8193,Akun,0)),""))</f>
        <v/>
      </c>
      <c r="D8193" s="2" t="str">
        <f>IF(A8193="","",IFERROR(INDEX(Reff,MATCH('Buku Besar'!A8193,Akun,0)),""))</f>
        <v/>
      </c>
      <c r="E8193" s="331" t="str">
        <f>IF(A8193="","",IFERROR(INDEX(Penerimaan,MATCH('Buku Besar'!A8193,Akun,0)),""))</f>
        <v/>
      </c>
      <c r="F8193" s="331" t="str">
        <f>IF(A8193="","",IFERROR(INDEX(Pengeluaran,MATCH('Buku Besar'!A8193,Akun,0)),""))</f>
        <v/>
      </c>
      <c r="H8193" s="91" t="str">
        <f t="shared" si="255"/>
        <v/>
      </c>
      <c r="I8193" s="330" t="str">
        <f>IF(H8193="","",IFERROR(INDEX(Tanggal1,MATCH('Buku Besar'!H8193,Akun1,0)),""))</f>
        <v/>
      </c>
      <c r="J8193" s="2" t="str">
        <f>IF(H8193="","",IFERROR(INDEX(Keterangan1,MATCH('Buku Besar'!H8193,Akun1,0)),""))</f>
        <v/>
      </c>
      <c r="K8193" s="2" t="str">
        <f>IF(H8193="","",IFERROR(INDEX(Reff1,MATCH('Buku Besar'!H8193,Akun1,0)),""))</f>
        <v/>
      </c>
      <c r="L8193" s="331" t="str">
        <f>IF(H8193="","",IFERROR(INDEX(Penerimaan1,MATCH('Buku Besar'!H8193,Akun1,0)),""))</f>
        <v/>
      </c>
      <c r="M8193" s="331" t="str">
        <f>IF(H8193="","",IFERROR(INDEX(Pengeluaran1,MATCH('Buku Besar'!H8193,Akun1,0)),""))</f>
        <v/>
      </c>
    </row>
    <row r="8194" spans="1:13" x14ac:dyDescent="0.25">
      <c r="A8194" s="91" t="str">
        <f t="shared" si="254"/>
        <v/>
      </c>
      <c r="B8194" s="330" t="str">
        <f>IF(A8194="","",IFERROR(INDEX(Tanggal,MATCH('Buku Besar'!A8194,Akun,0)),""))</f>
        <v/>
      </c>
      <c r="C8194" s="2" t="str">
        <f>IF(A8194="","",IFERROR(INDEX(Keterangan,MATCH('Buku Besar'!A8194,Akun,0)),""))</f>
        <v/>
      </c>
      <c r="D8194" s="2" t="str">
        <f>IF(A8194="","",IFERROR(INDEX(Reff,MATCH('Buku Besar'!A8194,Akun,0)),""))</f>
        <v/>
      </c>
      <c r="E8194" s="331" t="str">
        <f>IF(A8194="","",IFERROR(INDEX(Penerimaan,MATCH('Buku Besar'!A8194,Akun,0)),""))</f>
        <v/>
      </c>
      <c r="F8194" s="331" t="str">
        <f>IF(A8194="","",IFERROR(INDEX(Pengeluaran,MATCH('Buku Besar'!A8194,Akun,0)),""))</f>
        <v/>
      </c>
      <c r="H8194" s="91" t="str">
        <f t="shared" si="255"/>
        <v/>
      </c>
      <c r="I8194" s="330" t="str">
        <f>IF(H8194="","",IFERROR(INDEX(Tanggal1,MATCH('Buku Besar'!H8194,Akun1,0)),""))</f>
        <v/>
      </c>
      <c r="J8194" s="2" t="str">
        <f>IF(H8194="","",IFERROR(INDEX(Keterangan1,MATCH('Buku Besar'!H8194,Akun1,0)),""))</f>
        <v/>
      </c>
      <c r="K8194" s="2" t="str">
        <f>IF(H8194="","",IFERROR(INDEX(Reff1,MATCH('Buku Besar'!H8194,Akun1,0)),""))</f>
        <v/>
      </c>
      <c r="L8194" s="331" t="str">
        <f>IF(H8194="","",IFERROR(INDEX(Penerimaan1,MATCH('Buku Besar'!H8194,Akun1,0)),""))</f>
        <v/>
      </c>
      <c r="M8194" s="331" t="str">
        <f>IF(H8194="","",IFERROR(INDEX(Pengeluaran1,MATCH('Buku Besar'!H8194,Akun1,0)),""))</f>
        <v/>
      </c>
    </row>
    <row r="8195" spans="1:13" x14ac:dyDescent="0.25">
      <c r="A8195" s="91" t="str">
        <f t="shared" si="254"/>
        <v/>
      </c>
      <c r="B8195" s="330" t="str">
        <f>IF(A8195="","",IFERROR(INDEX(Tanggal,MATCH('Buku Besar'!A8195,Akun,0)),""))</f>
        <v/>
      </c>
      <c r="C8195" s="2" t="str">
        <f>IF(A8195="","",IFERROR(INDEX(Keterangan,MATCH('Buku Besar'!A8195,Akun,0)),""))</f>
        <v/>
      </c>
      <c r="D8195" s="2" t="str">
        <f>IF(A8195="","",IFERROR(INDEX(Reff,MATCH('Buku Besar'!A8195,Akun,0)),""))</f>
        <v/>
      </c>
      <c r="E8195" s="331" t="str">
        <f>IF(A8195="","",IFERROR(INDEX(Penerimaan,MATCH('Buku Besar'!A8195,Akun,0)),""))</f>
        <v/>
      </c>
      <c r="F8195" s="331" t="str">
        <f>IF(A8195="","",IFERROR(INDEX(Pengeluaran,MATCH('Buku Besar'!A8195,Akun,0)),""))</f>
        <v/>
      </c>
      <c r="H8195" s="91" t="str">
        <f t="shared" si="255"/>
        <v/>
      </c>
      <c r="I8195" s="330" t="str">
        <f>IF(H8195="","",IFERROR(INDEX(Tanggal1,MATCH('Buku Besar'!H8195,Akun1,0)),""))</f>
        <v/>
      </c>
      <c r="J8195" s="2" t="str">
        <f>IF(H8195="","",IFERROR(INDEX(Keterangan1,MATCH('Buku Besar'!H8195,Akun1,0)),""))</f>
        <v/>
      </c>
      <c r="K8195" s="2" t="str">
        <f>IF(H8195="","",IFERROR(INDEX(Reff1,MATCH('Buku Besar'!H8195,Akun1,0)),""))</f>
        <v/>
      </c>
      <c r="L8195" s="331" t="str">
        <f>IF(H8195="","",IFERROR(INDEX(Penerimaan1,MATCH('Buku Besar'!H8195,Akun1,0)),""))</f>
        <v/>
      </c>
      <c r="M8195" s="331" t="str">
        <f>IF(H8195="","",IFERROR(INDEX(Pengeluaran1,MATCH('Buku Besar'!H8195,Akun1,0)),""))</f>
        <v/>
      </c>
    </row>
    <row r="8196" spans="1:13" x14ac:dyDescent="0.25">
      <c r="A8196" s="91" t="str">
        <f t="shared" si="254"/>
        <v/>
      </c>
      <c r="B8196" s="330" t="str">
        <f>IF(A8196="","",IFERROR(INDEX(Tanggal,MATCH('Buku Besar'!A8196,Akun,0)),""))</f>
        <v/>
      </c>
      <c r="C8196" s="2" t="str">
        <f>IF(A8196="","",IFERROR(INDEX(Keterangan,MATCH('Buku Besar'!A8196,Akun,0)),""))</f>
        <v/>
      </c>
      <c r="D8196" s="2" t="str">
        <f>IF(A8196="","",IFERROR(INDEX(Reff,MATCH('Buku Besar'!A8196,Akun,0)),""))</f>
        <v/>
      </c>
      <c r="E8196" s="331" t="str">
        <f>IF(A8196="","",IFERROR(INDEX(Penerimaan,MATCH('Buku Besar'!A8196,Akun,0)),""))</f>
        <v/>
      </c>
      <c r="F8196" s="331" t="str">
        <f>IF(A8196="","",IFERROR(INDEX(Pengeluaran,MATCH('Buku Besar'!A8196,Akun,0)),""))</f>
        <v/>
      </c>
      <c r="H8196" s="91" t="str">
        <f t="shared" si="255"/>
        <v/>
      </c>
      <c r="I8196" s="330" t="str">
        <f>IF(H8196="","",IFERROR(INDEX(Tanggal1,MATCH('Buku Besar'!H8196,Akun1,0)),""))</f>
        <v/>
      </c>
      <c r="J8196" s="2" t="str">
        <f>IF(H8196="","",IFERROR(INDEX(Keterangan1,MATCH('Buku Besar'!H8196,Akun1,0)),""))</f>
        <v/>
      </c>
      <c r="K8196" s="2" t="str">
        <f>IF(H8196="","",IFERROR(INDEX(Reff1,MATCH('Buku Besar'!H8196,Akun1,0)),""))</f>
        <v/>
      </c>
      <c r="L8196" s="331" t="str">
        <f>IF(H8196="","",IFERROR(INDEX(Penerimaan1,MATCH('Buku Besar'!H8196,Akun1,0)),""))</f>
        <v/>
      </c>
      <c r="M8196" s="331" t="str">
        <f>IF(H8196="","",IFERROR(INDEX(Pengeluaran1,MATCH('Buku Besar'!H8196,Akun1,0)),""))</f>
        <v/>
      </c>
    </row>
    <row r="8197" spans="1:13" x14ac:dyDescent="0.25">
      <c r="A8197" s="91" t="str">
        <f t="shared" si="254"/>
        <v/>
      </c>
      <c r="B8197" s="330" t="str">
        <f>IF(A8197="","",IFERROR(INDEX(Tanggal,MATCH('Buku Besar'!A8197,Akun,0)),""))</f>
        <v/>
      </c>
      <c r="C8197" s="2" t="str">
        <f>IF(A8197="","",IFERROR(INDEX(Keterangan,MATCH('Buku Besar'!A8197,Akun,0)),""))</f>
        <v/>
      </c>
      <c r="D8197" s="2" t="str">
        <f>IF(A8197="","",IFERROR(INDEX(Reff,MATCH('Buku Besar'!A8197,Akun,0)),""))</f>
        <v/>
      </c>
      <c r="E8197" s="331" t="str">
        <f>IF(A8197="","",IFERROR(INDEX(Penerimaan,MATCH('Buku Besar'!A8197,Akun,0)),""))</f>
        <v/>
      </c>
      <c r="F8197" s="331" t="str">
        <f>IF(A8197="","",IFERROR(INDEX(Pengeluaran,MATCH('Buku Besar'!A8197,Akun,0)),""))</f>
        <v/>
      </c>
      <c r="H8197" s="91" t="str">
        <f t="shared" si="255"/>
        <v/>
      </c>
      <c r="I8197" s="330" t="str">
        <f>IF(H8197="","",IFERROR(INDEX(Tanggal1,MATCH('Buku Besar'!H8197,Akun1,0)),""))</f>
        <v/>
      </c>
      <c r="J8197" s="2" t="str">
        <f>IF(H8197="","",IFERROR(INDEX(Keterangan1,MATCH('Buku Besar'!H8197,Akun1,0)),""))</f>
        <v/>
      </c>
      <c r="K8197" s="2" t="str">
        <f>IF(H8197="","",IFERROR(INDEX(Reff1,MATCH('Buku Besar'!H8197,Akun1,0)),""))</f>
        <v/>
      </c>
      <c r="L8197" s="331" t="str">
        <f>IF(H8197="","",IFERROR(INDEX(Penerimaan1,MATCH('Buku Besar'!H8197,Akun1,0)),""))</f>
        <v/>
      </c>
      <c r="M8197" s="331" t="str">
        <f>IF(H8197="","",IFERROR(INDEX(Pengeluaran1,MATCH('Buku Besar'!H8197,Akun1,0)),""))</f>
        <v/>
      </c>
    </row>
    <row r="8198" spans="1:13" x14ac:dyDescent="0.25">
      <c r="A8198" s="91" t="str">
        <f t="shared" si="254"/>
        <v/>
      </c>
      <c r="B8198" s="330" t="str">
        <f>IF(A8198="","",IFERROR(INDEX(Tanggal,MATCH('Buku Besar'!A8198,Akun,0)),""))</f>
        <v/>
      </c>
      <c r="C8198" s="2" t="str">
        <f>IF(A8198="","",IFERROR(INDEX(Keterangan,MATCH('Buku Besar'!A8198,Akun,0)),""))</f>
        <v/>
      </c>
      <c r="D8198" s="2" t="str">
        <f>IF(A8198="","",IFERROR(INDEX(Reff,MATCH('Buku Besar'!A8198,Akun,0)),""))</f>
        <v/>
      </c>
      <c r="E8198" s="331" t="str">
        <f>IF(A8198="","",IFERROR(INDEX(Penerimaan,MATCH('Buku Besar'!A8198,Akun,0)),""))</f>
        <v/>
      </c>
      <c r="F8198" s="331" t="str">
        <f>IF(A8198="","",IFERROR(INDEX(Pengeluaran,MATCH('Buku Besar'!A8198,Akun,0)),""))</f>
        <v/>
      </c>
      <c r="H8198" s="91" t="str">
        <f t="shared" si="255"/>
        <v/>
      </c>
      <c r="I8198" s="330" t="str">
        <f>IF(H8198="","",IFERROR(INDEX(Tanggal1,MATCH('Buku Besar'!H8198,Akun1,0)),""))</f>
        <v/>
      </c>
      <c r="J8198" s="2" t="str">
        <f>IF(H8198="","",IFERROR(INDEX(Keterangan1,MATCH('Buku Besar'!H8198,Akun1,0)),""))</f>
        <v/>
      </c>
      <c r="K8198" s="2" t="str">
        <f>IF(H8198="","",IFERROR(INDEX(Reff1,MATCH('Buku Besar'!H8198,Akun1,0)),""))</f>
        <v/>
      </c>
      <c r="L8198" s="331" t="str">
        <f>IF(H8198="","",IFERROR(INDEX(Penerimaan1,MATCH('Buku Besar'!H8198,Akun1,0)),""))</f>
        <v/>
      </c>
      <c r="M8198" s="331" t="str">
        <f>IF(H8198="","",IFERROR(INDEX(Pengeluaran1,MATCH('Buku Besar'!H8198,Akun1,0)),""))</f>
        <v/>
      </c>
    </row>
    <row r="8199" spans="1:13" x14ac:dyDescent="0.25">
      <c r="A8199" s="91" t="str">
        <f t="shared" si="254"/>
        <v/>
      </c>
      <c r="B8199" s="330" t="str">
        <f>IF(A8199="","",IFERROR(INDEX(Tanggal,MATCH('Buku Besar'!A8199,Akun,0)),""))</f>
        <v/>
      </c>
      <c r="C8199" s="2" t="str">
        <f>IF(A8199="","",IFERROR(INDEX(Keterangan,MATCH('Buku Besar'!A8199,Akun,0)),""))</f>
        <v/>
      </c>
      <c r="D8199" s="2" t="str">
        <f>IF(A8199="","",IFERROR(INDEX(Reff,MATCH('Buku Besar'!A8199,Akun,0)),""))</f>
        <v/>
      </c>
      <c r="E8199" s="331" t="str">
        <f>IF(A8199="","",IFERROR(INDEX(Penerimaan,MATCH('Buku Besar'!A8199,Akun,0)),""))</f>
        <v/>
      </c>
      <c r="F8199" s="331" t="str">
        <f>IF(A8199="","",IFERROR(INDEX(Pengeluaran,MATCH('Buku Besar'!A8199,Akun,0)),""))</f>
        <v/>
      </c>
      <c r="H8199" s="91" t="str">
        <f t="shared" si="255"/>
        <v/>
      </c>
      <c r="I8199" s="330" t="str">
        <f>IF(H8199="","",IFERROR(INDEX(Tanggal1,MATCH('Buku Besar'!H8199,Akun1,0)),""))</f>
        <v/>
      </c>
      <c r="J8199" s="2" t="str">
        <f>IF(H8199="","",IFERROR(INDEX(Keterangan1,MATCH('Buku Besar'!H8199,Akun1,0)),""))</f>
        <v/>
      </c>
      <c r="K8199" s="2" t="str">
        <f>IF(H8199="","",IFERROR(INDEX(Reff1,MATCH('Buku Besar'!H8199,Akun1,0)),""))</f>
        <v/>
      </c>
      <c r="L8199" s="331" t="str">
        <f>IF(H8199="","",IFERROR(INDEX(Penerimaan1,MATCH('Buku Besar'!H8199,Akun1,0)),""))</f>
        <v/>
      </c>
      <c r="M8199" s="331" t="str">
        <f>IF(H8199="","",IFERROR(INDEX(Pengeluaran1,MATCH('Buku Besar'!H8199,Akun1,0)),""))</f>
        <v/>
      </c>
    </row>
    <row r="8200" spans="1:13" x14ac:dyDescent="0.25">
      <c r="A8200" s="91" t="str">
        <f t="shared" ref="A8200:A8263" si="256">IFERROR(IF((MID(A8199,8,LEN(A8199)-7)+1)&lt;=COUNTIF(Kas_Harian,LEFT(A8199,6)),LEFT(A8199,6)&amp;"-"&amp;MID(A8199,8,LEN(A8199)-7)+1,""),"")</f>
        <v/>
      </c>
      <c r="B8200" s="330" t="str">
        <f>IF(A8200="","",IFERROR(INDEX(Tanggal,MATCH('Buku Besar'!A8200,Akun,0)),""))</f>
        <v/>
      </c>
      <c r="C8200" s="2" t="str">
        <f>IF(A8200="","",IFERROR(INDEX(Keterangan,MATCH('Buku Besar'!A8200,Akun,0)),""))</f>
        <v/>
      </c>
      <c r="D8200" s="2" t="str">
        <f>IF(A8200="","",IFERROR(INDEX(Reff,MATCH('Buku Besar'!A8200,Akun,0)),""))</f>
        <v/>
      </c>
      <c r="E8200" s="331" t="str">
        <f>IF(A8200="","",IFERROR(INDEX(Penerimaan,MATCH('Buku Besar'!A8200,Akun,0)),""))</f>
        <v/>
      </c>
      <c r="F8200" s="331" t="str">
        <f>IF(A8200="","",IFERROR(INDEX(Pengeluaran,MATCH('Buku Besar'!A8200,Akun,0)),""))</f>
        <v/>
      </c>
      <c r="H8200" s="91" t="str">
        <f t="shared" ref="H8200:H8263" si="257">IFERROR(IF((MID(H8199,8,LEN(H8199)-7)+1)&lt;=COUNTIF(Bank_Harian,LEFT(H8199,6)),LEFT(H8199,6)&amp;"-"&amp;MID(H8199,8,LEN(H8199)-7)+1,""),"")</f>
        <v/>
      </c>
      <c r="I8200" s="330" t="str">
        <f>IF(H8200="","",IFERROR(INDEX(Tanggal1,MATCH('Buku Besar'!H8200,Akun1,0)),""))</f>
        <v/>
      </c>
      <c r="J8200" s="2" t="str">
        <f>IF(H8200="","",IFERROR(INDEX(Keterangan1,MATCH('Buku Besar'!H8200,Akun1,0)),""))</f>
        <v/>
      </c>
      <c r="K8200" s="2" t="str">
        <f>IF(H8200="","",IFERROR(INDEX(Reff1,MATCH('Buku Besar'!H8200,Akun1,0)),""))</f>
        <v/>
      </c>
      <c r="L8200" s="331" t="str">
        <f>IF(H8200="","",IFERROR(INDEX(Penerimaan1,MATCH('Buku Besar'!H8200,Akun1,0)),""))</f>
        <v/>
      </c>
      <c r="M8200" s="331" t="str">
        <f>IF(H8200="","",IFERROR(INDEX(Pengeluaran1,MATCH('Buku Besar'!H8200,Akun1,0)),""))</f>
        <v/>
      </c>
    </row>
    <row r="8201" spans="1:13" x14ac:dyDescent="0.25">
      <c r="A8201" s="91" t="str">
        <f t="shared" si="256"/>
        <v/>
      </c>
      <c r="B8201" s="330" t="str">
        <f>IF(A8201="","",IFERROR(INDEX(Tanggal,MATCH('Buku Besar'!A8201,Akun,0)),""))</f>
        <v/>
      </c>
      <c r="C8201" s="2" t="str">
        <f>IF(A8201="","",IFERROR(INDEX(Keterangan,MATCH('Buku Besar'!A8201,Akun,0)),""))</f>
        <v/>
      </c>
      <c r="D8201" s="2" t="str">
        <f>IF(A8201="","",IFERROR(INDEX(Reff,MATCH('Buku Besar'!A8201,Akun,0)),""))</f>
        <v/>
      </c>
      <c r="E8201" s="331" t="str">
        <f>IF(A8201="","",IFERROR(INDEX(Penerimaan,MATCH('Buku Besar'!A8201,Akun,0)),""))</f>
        <v/>
      </c>
      <c r="F8201" s="331" t="str">
        <f>IF(A8201="","",IFERROR(INDEX(Pengeluaran,MATCH('Buku Besar'!A8201,Akun,0)),""))</f>
        <v/>
      </c>
      <c r="H8201" s="91" t="str">
        <f t="shared" si="257"/>
        <v/>
      </c>
      <c r="I8201" s="330" t="str">
        <f>IF(H8201="","",IFERROR(INDEX(Tanggal1,MATCH('Buku Besar'!H8201,Akun1,0)),""))</f>
        <v/>
      </c>
      <c r="J8201" s="2" t="str">
        <f>IF(H8201="","",IFERROR(INDEX(Keterangan1,MATCH('Buku Besar'!H8201,Akun1,0)),""))</f>
        <v/>
      </c>
      <c r="K8201" s="2" t="str">
        <f>IF(H8201="","",IFERROR(INDEX(Reff1,MATCH('Buku Besar'!H8201,Akun1,0)),""))</f>
        <v/>
      </c>
      <c r="L8201" s="331" t="str">
        <f>IF(H8201="","",IFERROR(INDEX(Penerimaan1,MATCH('Buku Besar'!H8201,Akun1,0)),""))</f>
        <v/>
      </c>
      <c r="M8201" s="331" t="str">
        <f>IF(H8201="","",IFERROR(INDEX(Pengeluaran1,MATCH('Buku Besar'!H8201,Akun1,0)),""))</f>
        <v/>
      </c>
    </row>
    <row r="8202" spans="1:13" x14ac:dyDescent="0.25">
      <c r="A8202" s="91" t="str">
        <f t="shared" si="256"/>
        <v/>
      </c>
      <c r="B8202" s="330" t="str">
        <f>IF(A8202="","",IFERROR(INDEX(Tanggal,MATCH('Buku Besar'!A8202,Akun,0)),""))</f>
        <v/>
      </c>
      <c r="C8202" s="2" t="str">
        <f>IF(A8202="","",IFERROR(INDEX(Keterangan,MATCH('Buku Besar'!A8202,Akun,0)),""))</f>
        <v/>
      </c>
      <c r="D8202" s="2" t="str">
        <f>IF(A8202="","",IFERROR(INDEX(Reff,MATCH('Buku Besar'!A8202,Akun,0)),""))</f>
        <v/>
      </c>
      <c r="E8202" s="331" t="str">
        <f>IF(A8202="","",IFERROR(INDEX(Penerimaan,MATCH('Buku Besar'!A8202,Akun,0)),""))</f>
        <v/>
      </c>
      <c r="F8202" s="331" t="str">
        <f>IF(A8202="","",IFERROR(INDEX(Pengeluaran,MATCH('Buku Besar'!A8202,Akun,0)),""))</f>
        <v/>
      </c>
      <c r="H8202" s="91" t="str">
        <f t="shared" si="257"/>
        <v/>
      </c>
      <c r="I8202" s="330" t="str">
        <f>IF(H8202="","",IFERROR(INDEX(Tanggal1,MATCH('Buku Besar'!H8202,Akun1,0)),""))</f>
        <v/>
      </c>
      <c r="J8202" s="2" t="str">
        <f>IF(H8202="","",IFERROR(INDEX(Keterangan1,MATCH('Buku Besar'!H8202,Akun1,0)),""))</f>
        <v/>
      </c>
      <c r="K8202" s="2" t="str">
        <f>IF(H8202="","",IFERROR(INDEX(Reff1,MATCH('Buku Besar'!H8202,Akun1,0)),""))</f>
        <v/>
      </c>
      <c r="L8202" s="331" t="str">
        <f>IF(H8202="","",IFERROR(INDEX(Penerimaan1,MATCH('Buku Besar'!H8202,Akun1,0)),""))</f>
        <v/>
      </c>
      <c r="M8202" s="331" t="str">
        <f>IF(H8202="","",IFERROR(INDEX(Pengeluaran1,MATCH('Buku Besar'!H8202,Akun1,0)),""))</f>
        <v/>
      </c>
    </row>
    <row r="8203" spans="1:13" x14ac:dyDescent="0.25">
      <c r="A8203" s="91" t="str">
        <f t="shared" si="256"/>
        <v/>
      </c>
      <c r="B8203" s="330" t="str">
        <f>IF(A8203="","",IFERROR(INDEX(Tanggal,MATCH('Buku Besar'!A8203,Akun,0)),""))</f>
        <v/>
      </c>
      <c r="C8203" s="2" t="str">
        <f>IF(A8203="","",IFERROR(INDEX(Keterangan,MATCH('Buku Besar'!A8203,Akun,0)),""))</f>
        <v/>
      </c>
      <c r="D8203" s="2" t="str">
        <f>IF(A8203="","",IFERROR(INDEX(Reff,MATCH('Buku Besar'!A8203,Akun,0)),""))</f>
        <v/>
      </c>
      <c r="E8203" s="331" t="str">
        <f>IF(A8203="","",IFERROR(INDEX(Penerimaan,MATCH('Buku Besar'!A8203,Akun,0)),""))</f>
        <v/>
      </c>
      <c r="F8203" s="331" t="str">
        <f>IF(A8203="","",IFERROR(INDEX(Pengeluaran,MATCH('Buku Besar'!A8203,Akun,0)),""))</f>
        <v/>
      </c>
      <c r="H8203" s="91" t="str">
        <f t="shared" si="257"/>
        <v/>
      </c>
      <c r="I8203" s="330" t="str">
        <f>IF(H8203="","",IFERROR(INDEX(Tanggal1,MATCH('Buku Besar'!H8203,Akun1,0)),""))</f>
        <v/>
      </c>
      <c r="J8203" s="2" t="str">
        <f>IF(H8203="","",IFERROR(INDEX(Keterangan1,MATCH('Buku Besar'!H8203,Akun1,0)),""))</f>
        <v/>
      </c>
      <c r="K8203" s="2" t="str">
        <f>IF(H8203="","",IFERROR(INDEX(Reff1,MATCH('Buku Besar'!H8203,Akun1,0)),""))</f>
        <v/>
      </c>
      <c r="L8203" s="331" t="str">
        <f>IF(H8203="","",IFERROR(INDEX(Penerimaan1,MATCH('Buku Besar'!H8203,Akun1,0)),""))</f>
        <v/>
      </c>
      <c r="M8203" s="331" t="str">
        <f>IF(H8203="","",IFERROR(INDEX(Pengeluaran1,MATCH('Buku Besar'!H8203,Akun1,0)),""))</f>
        <v/>
      </c>
    </row>
    <row r="8204" spans="1:13" x14ac:dyDescent="0.25">
      <c r="A8204" s="91" t="str">
        <f t="shared" si="256"/>
        <v/>
      </c>
      <c r="B8204" s="330" t="str">
        <f>IF(A8204="","",IFERROR(INDEX(Tanggal,MATCH('Buku Besar'!A8204,Akun,0)),""))</f>
        <v/>
      </c>
      <c r="C8204" s="2" t="str">
        <f>IF(A8204="","",IFERROR(INDEX(Keterangan,MATCH('Buku Besar'!A8204,Akun,0)),""))</f>
        <v/>
      </c>
      <c r="D8204" s="2" t="str">
        <f>IF(A8204="","",IFERROR(INDEX(Reff,MATCH('Buku Besar'!A8204,Akun,0)),""))</f>
        <v/>
      </c>
      <c r="E8204" s="331" t="str">
        <f>IF(A8204="","",IFERROR(INDEX(Penerimaan,MATCH('Buku Besar'!A8204,Akun,0)),""))</f>
        <v/>
      </c>
      <c r="F8204" s="331" t="str">
        <f>IF(A8204="","",IFERROR(INDEX(Pengeluaran,MATCH('Buku Besar'!A8204,Akun,0)),""))</f>
        <v/>
      </c>
      <c r="H8204" s="91" t="str">
        <f t="shared" si="257"/>
        <v/>
      </c>
      <c r="I8204" s="330" t="str">
        <f>IF(H8204="","",IFERROR(INDEX(Tanggal1,MATCH('Buku Besar'!H8204,Akun1,0)),""))</f>
        <v/>
      </c>
      <c r="J8204" s="2" t="str">
        <f>IF(H8204="","",IFERROR(INDEX(Keterangan1,MATCH('Buku Besar'!H8204,Akun1,0)),""))</f>
        <v/>
      </c>
      <c r="K8204" s="2" t="str">
        <f>IF(H8204="","",IFERROR(INDEX(Reff1,MATCH('Buku Besar'!H8204,Akun1,0)),""))</f>
        <v/>
      </c>
      <c r="L8204" s="331" t="str">
        <f>IF(H8204="","",IFERROR(INDEX(Penerimaan1,MATCH('Buku Besar'!H8204,Akun1,0)),""))</f>
        <v/>
      </c>
      <c r="M8204" s="331" t="str">
        <f>IF(H8204="","",IFERROR(INDEX(Pengeluaran1,MATCH('Buku Besar'!H8204,Akun1,0)),""))</f>
        <v/>
      </c>
    </row>
    <row r="8205" spans="1:13" x14ac:dyDescent="0.25">
      <c r="A8205" s="91" t="str">
        <f t="shared" si="256"/>
        <v/>
      </c>
      <c r="B8205" s="330" t="str">
        <f>IF(A8205="","",IFERROR(INDEX(Tanggal,MATCH('Buku Besar'!A8205,Akun,0)),""))</f>
        <v/>
      </c>
      <c r="C8205" s="2" t="str">
        <f>IF(A8205="","",IFERROR(INDEX(Keterangan,MATCH('Buku Besar'!A8205,Akun,0)),""))</f>
        <v/>
      </c>
      <c r="D8205" s="2" t="str">
        <f>IF(A8205="","",IFERROR(INDEX(Reff,MATCH('Buku Besar'!A8205,Akun,0)),""))</f>
        <v/>
      </c>
      <c r="E8205" s="331" t="str">
        <f>IF(A8205="","",IFERROR(INDEX(Penerimaan,MATCH('Buku Besar'!A8205,Akun,0)),""))</f>
        <v/>
      </c>
      <c r="F8205" s="331" t="str">
        <f>IF(A8205="","",IFERROR(INDEX(Pengeluaran,MATCH('Buku Besar'!A8205,Akun,0)),""))</f>
        <v/>
      </c>
      <c r="H8205" s="91" t="str">
        <f t="shared" si="257"/>
        <v/>
      </c>
      <c r="I8205" s="330" t="str">
        <f>IF(H8205="","",IFERROR(INDEX(Tanggal1,MATCH('Buku Besar'!H8205,Akun1,0)),""))</f>
        <v/>
      </c>
      <c r="J8205" s="2" t="str">
        <f>IF(H8205="","",IFERROR(INDEX(Keterangan1,MATCH('Buku Besar'!H8205,Akun1,0)),""))</f>
        <v/>
      </c>
      <c r="K8205" s="2" t="str">
        <f>IF(H8205="","",IFERROR(INDEX(Reff1,MATCH('Buku Besar'!H8205,Akun1,0)),""))</f>
        <v/>
      </c>
      <c r="L8205" s="331" t="str">
        <f>IF(H8205="","",IFERROR(INDEX(Penerimaan1,MATCH('Buku Besar'!H8205,Akun1,0)),""))</f>
        <v/>
      </c>
      <c r="M8205" s="331" t="str">
        <f>IF(H8205="","",IFERROR(INDEX(Pengeluaran1,MATCH('Buku Besar'!H8205,Akun1,0)),""))</f>
        <v/>
      </c>
    </row>
    <row r="8206" spans="1:13" x14ac:dyDescent="0.25">
      <c r="A8206" s="91" t="str">
        <f t="shared" si="256"/>
        <v/>
      </c>
      <c r="B8206" s="330" t="str">
        <f>IF(A8206="","",IFERROR(INDEX(Tanggal,MATCH('Buku Besar'!A8206,Akun,0)),""))</f>
        <v/>
      </c>
      <c r="C8206" s="2" t="str">
        <f>IF(A8206="","",IFERROR(INDEX(Keterangan,MATCH('Buku Besar'!A8206,Akun,0)),""))</f>
        <v/>
      </c>
      <c r="D8206" s="2" t="str">
        <f>IF(A8206="","",IFERROR(INDEX(Reff,MATCH('Buku Besar'!A8206,Akun,0)),""))</f>
        <v/>
      </c>
      <c r="E8206" s="331" t="str">
        <f>IF(A8206="","",IFERROR(INDEX(Penerimaan,MATCH('Buku Besar'!A8206,Akun,0)),""))</f>
        <v/>
      </c>
      <c r="F8206" s="331" t="str">
        <f>IF(A8206="","",IFERROR(INDEX(Pengeluaran,MATCH('Buku Besar'!A8206,Akun,0)),""))</f>
        <v/>
      </c>
      <c r="H8206" s="91" t="str">
        <f t="shared" si="257"/>
        <v/>
      </c>
      <c r="I8206" s="330" t="str">
        <f>IF(H8206="","",IFERROR(INDEX(Tanggal1,MATCH('Buku Besar'!H8206,Akun1,0)),""))</f>
        <v/>
      </c>
      <c r="J8206" s="2" t="str">
        <f>IF(H8206="","",IFERROR(INDEX(Keterangan1,MATCH('Buku Besar'!H8206,Akun1,0)),""))</f>
        <v/>
      </c>
      <c r="K8206" s="2" t="str">
        <f>IF(H8206="","",IFERROR(INDEX(Reff1,MATCH('Buku Besar'!H8206,Akun1,0)),""))</f>
        <v/>
      </c>
      <c r="L8206" s="331" t="str">
        <f>IF(H8206="","",IFERROR(INDEX(Penerimaan1,MATCH('Buku Besar'!H8206,Akun1,0)),""))</f>
        <v/>
      </c>
      <c r="M8206" s="331" t="str">
        <f>IF(H8206="","",IFERROR(INDEX(Pengeluaran1,MATCH('Buku Besar'!H8206,Akun1,0)),""))</f>
        <v/>
      </c>
    </row>
    <row r="8207" spans="1:13" x14ac:dyDescent="0.25">
      <c r="A8207" s="91" t="str">
        <f t="shared" si="256"/>
        <v/>
      </c>
      <c r="B8207" s="330" t="str">
        <f>IF(A8207="","",IFERROR(INDEX(Tanggal,MATCH('Buku Besar'!A8207,Akun,0)),""))</f>
        <v/>
      </c>
      <c r="C8207" s="2" t="str">
        <f>IF(A8207="","",IFERROR(INDEX(Keterangan,MATCH('Buku Besar'!A8207,Akun,0)),""))</f>
        <v/>
      </c>
      <c r="D8207" s="2" t="str">
        <f>IF(A8207="","",IFERROR(INDEX(Reff,MATCH('Buku Besar'!A8207,Akun,0)),""))</f>
        <v/>
      </c>
      <c r="E8207" s="331" t="str">
        <f>IF(A8207="","",IFERROR(INDEX(Penerimaan,MATCH('Buku Besar'!A8207,Akun,0)),""))</f>
        <v/>
      </c>
      <c r="F8207" s="331" t="str">
        <f>IF(A8207="","",IFERROR(INDEX(Pengeluaran,MATCH('Buku Besar'!A8207,Akun,0)),""))</f>
        <v/>
      </c>
      <c r="H8207" s="91" t="str">
        <f t="shared" si="257"/>
        <v/>
      </c>
      <c r="I8207" s="330" t="str">
        <f>IF(H8207="","",IFERROR(INDEX(Tanggal1,MATCH('Buku Besar'!H8207,Akun1,0)),""))</f>
        <v/>
      </c>
      <c r="J8207" s="2" t="str">
        <f>IF(H8207="","",IFERROR(INDEX(Keterangan1,MATCH('Buku Besar'!H8207,Akun1,0)),""))</f>
        <v/>
      </c>
      <c r="K8207" s="2" t="str">
        <f>IF(H8207="","",IFERROR(INDEX(Reff1,MATCH('Buku Besar'!H8207,Akun1,0)),""))</f>
        <v/>
      </c>
      <c r="L8207" s="331" t="str">
        <f>IF(H8207="","",IFERROR(INDEX(Penerimaan1,MATCH('Buku Besar'!H8207,Akun1,0)),""))</f>
        <v/>
      </c>
      <c r="M8207" s="331" t="str">
        <f>IF(H8207="","",IFERROR(INDEX(Pengeluaran1,MATCH('Buku Besar'!H8207,Akun1,0)),""))</f>
        <v/>
      </c>
    </row>
    <row r="8208" spans="1:13" x14ac:dyDescent="0.25">
      <c r="A8208" s="91" t="str">
        <f t="shared" si="256"/>
        <v/>
      </c>
      <c r="B8208" s="330" t="str">
        <f>IF(A8208="","",IFERROR(INDEX(Tanggal,MATCH('Buku Besar'!A8208,Akun,0)),""))</f>
        <v/>
      </c>
      <c r="C8208" s="2" t="str">
        <f>IF(A8208="","",IFERROR(INDEX(Keterangan,MATCH('Buku Besar'!A8208,Akun,0)),""))</f>
        <v/>
      </c>
      <c r="D8208" s="2" t="str">
        <f>IF(A8208="","",IFERROR(INDEX(Reff,MATCH('Buku Besar'!A8208,Akun,0)),""))</f>
        <v/>
      </c>
      <c r="E8208" s="331" t="str">
        <f>IF(A8208="","",IFERROR(INDEX(Penerimaan,MATCH('Buku Besar'!A8208,Akun,0)),""))</f>
        <v/>
      </c>
      <c r="F8208" s="331" t="str">
        <f>IF(A8208="","",IFERROR(INDEX(Pengeluaran,MATCH('Buku Besar'!A8208,Akun,0)),""))</f>
        <v/>
      </c>
      <c r="H8208" s="91" t="str">
        <f t="shared" si="257"/>
        <v/>
      </c>
      <c r="I8208" s="330" t="str">
        <f>IF(H8208="","",IFERROR(INDEX(Tanggal1,MATCH('Buku Besar'!H8208,Akun1,0)),""))</f>
        <v/>
      </c>
      <c r="J8208" s="2" t="str">
        <f>IF(H8208="","",IFERROR(INDEX(Keterangan1,MATCH('Buku Besar'!H8208,Akun1,0)),""))</f>
        <v/>
      </c>
      <c r="K8208" s="2" t="str">
        <f>IF(H8208="","",IFERROR(INDEX(Reff1,MATCH('Buku Besar'!H8208,Akun1,0)),""))</f>
        <v/>
      </c>
      <c r="L8208" s="331" t="str">
        <f>IF(H8208="","",IFERROR(INDEX(Penerimaan1,MATCH('Buku Besar'!H8208,Akun1,0)),""))</f>
        <v/>
      </c>
      <c r="M8208" s="331" t="str">
        <f>IF(H8208="","",IFERROR(INDEX(Pengeluaran1,MATCH('Buku Besar'!H8208,Akun1,0)),""))</f>
        <v/>
      </c>
    </row>
    <row r="8209" spans="1:13" x14ac:dyDescent="0.25">
      <c r="A8209" s="91" t="str">
        <f t="shared" si="256"/>
        <v/>
      </c>
      <c r="B8209" s="330" t="str">
        <f>IF(A8209="","",IFERROR(INDEX(Tanggal,MATCH('Buku Besar'!A8209,Akun,0)),""))</f>
        <v/>
      </c>
      <c r="C8209" s="2" t="str">
        <f>IF(A8209="","",IFERROR(INDEX(Keterangan,MATCH('Buku Besar'!A8209,Akun,0)),""))</f>
        <v/>
      </c>
      <c r="D8209" s="2" t="str">
        <f>IF(A8209="","",IFERROR(INDEX(Reff,MATCH('Buku Besar'!A8209,Akun,0)),""))</f>
        <v/>
      </c>
      <c r="E8209" s="331" t="str">
        <f>IF(A8209="","",IFERROR(INDEX(Penerimaan,MATCH('Buku Besar'!A8209,Akun,0)),""))</f>
        <v/>
      </c>
      <c r="F8209" s="331" t="str">
        <f>IF(A8209="","",IFERROR(INDEX(Pengeluaran,MATCH('Buku Besar'!A8209,Akun,0)),""))</f>
        <v/>
      </c>
      <c r="H8209" s="91" t="str">
        <f t="shared" si="257"/>
        <v/>
      </c>
      <c r="I8209" s="330" t="str">
        <f>IF(H8209="","",IFERROR(INDEX(Tanggal1,MATCH('Buku Besar'!H8209,Akun1,0)),""))</f>
        <v/>
      </c>
      <c r="J8209" s="2" t="str">
        <f>IF(H8209="","",IFERROR(INDEX(Keterangan1,MATCH('Buku Besar'!H8209,Akun1,0)),""))</f>
        <v/>
      </c>
      <c r="K8209" s="2" t="str">
        <f>IF(H8209="","",IFERROR(INDEX(Reff1,MATCH('Buku Besar'!H8209,Akun1,0)),""))</f>
        <v/>
      </c>
      <c r="L8209" s="331" t="str">
        <f>IF(H8209="","",IFERROR(INDEX(Penerimaan1,MATCH('Buku Besar'!H8209,Akun1,0)),""))</f>
        <v/>
      </c>
      <c r="M8209" s="331" t="str">
        <f>IF(H8209="","",IFERROR(INDEX(Pengeluaran1,MATCH('Buku Besar'!H8209,Akun1,0)),""))</f>
        <v/>
      </c>
    </row>
    <row r="8210" spans="1:13" x14ac:dyDescent="0.25">
      <c r="A8210" s="91" t="str">
        <f t="shared" si="256"/>
        <v/>
      </c>
      <c r="B8210" s="330" t="str">
        <f>IF(A8210="","",IFERROR(INDEX(Tanggal,MATCH('Buku Besar'!A8210,Akun,0)),""))</f>
        <v/>
      </c>
      <c r="C8210" s="2" t="str">
        <f>IF(A8210="","",IFERROR(INDEX(Keterangan,MATCH('Buku Besar'!A8210,Akun,0)),""))</f>
        <v/>
      </c>
      <c r="D8210" s="2" t="str">
        <f>IF(A8210="","",IFERROR(INDEX(Reff,MATCH('Buku Besar'!A8210,Akun,0)),""))</f>
        <v/>
      </c>
      <c r="E8210" s="331" t="str">
        <f>IF(A8210="","",IFERROR(INDEX(Penerimaan,MATCH('Buku Besar'!A8210,Akun,0)),""))</f>
        <v/>
      </c>
      <c r="F8210" s="331" t="str">
        <f>IF(A8210="","",IFERROR(INDEX(Pengeluaran,MATCH('Buku Besar'!A8210,Akun,0)),""))</f>
        <v/>
      </c>
      <c r="H8210" s="91" t="str">
        <f t="shared" si="257"/>
        <v/>
      </c>
      <c r="I8210" s="330" t="str">
        <f>IF(H8210="","",IFERROR(INDEX(Tanggal1,MATCH('Buku Besar'!H8210,Akun1,0)),""))</f>
        <v/>
      </c>
      <c r="J8210" s="2" t="str">
        <f>IF(H8210="","",IFERROR(INDEX(Keterangan1,MATCH('Buku Besar'!H8210,Akun1,0)),""))</f>
        <v/>
      </c>
      <c r="K8210" s="2" t="str">
        <f>IF(H8210="","",IFERROR(INDEX(Reff1,MATCH('Buku Besar'!H8210,Akun1,0)),""))</f>
        <v/>
      </c>
      <c r="L8210" s="331" t="str">
        <f>IF(H8210="","",IFERROR(INDEX(Penerimaan1,MATCH('Buku Besar'!H8210,Akun1,0)),""))</f>
        <v/>
      </c>
      <c r="M8210" s="331" t="str">
        <f>IF(H8210="","",IFERROR(INDEX(Pengeluaran1,MATCH('Buku Besar'!H8210,Akun1,0)),""))</f>
        <v/>
      </c>
    </row>
    <row r="8211" spans="1:13" x14ac:dyDescent="0.25">
      <c r="A8211" s="91" t="str">
        <f t="shared" si="256"/>
        <v/>
      </c>
      <c r="B8211" s="330" t="str">
        <f>IF(A8211="","",IFERROR(INDEX(Tanggal,MATCH('Buku Besar'!A8211,Akun,0)),""))</f>
        <v/>
      </c>
      <c r="C8211" s="2" t="str">
        <f>IF(A8211="","",IFERROR(INDEX(Keterangan,MATCH('Buku Besar'!A8211,Akun,0)),""))</f>
        <v/>
      </c>
      <c r="D8211" s="2" t="str">
        <f>IF(A8211="","",IFERROR(INDEX(Reff,MATCH('Buku Besar'!A8211,Akun,0)),""))</f>
        <v/>
      </c>
      <c r="E8211" s="331" t="str">
        <f>IF(A8211="","",IFERROR(INDEX(Penerimaan,MATCH('Buku Besar'!A8211,Akun,0)),""))</f>
        <v/>
      </c>
      <c r="F8211" s="331" t="str">
        <f>IF(A8211="","",IFERROR(INDEX(Pengeluaran,MATCH('Buku Besar'!A8211,Akun,0)),""))</f>
        <v/>
      </c>
      <c r="H8211" s="91" t="str">
        <f t="shared" si="257"/>
        <v/>
      </c>
      <c r="I8211" s="330" t="str">
        <f>IF(H8211="","",IFERROR(INDEX(Tanggal1,MATCH('Buku Besar'!H8211,Akun1,0)),""))</f>
        <v/>
      </c>
      <c r="J8211" s="2" t="str">
        <f>IF(H8211="","",IFERROR(INDEX(Keterangan1,MATCH('Buku Besar'!H8211,Akun1,0)),""))</f>
        <v/>
      </c>
      <c r="K8211" s="2" t="str">
        <f>IF(H8211="","",IFERROR(INDEX(Reff1,MATCH('Buku Besar'!H8211,Akun1,0)),""))</f>
        <v/>
      </c>
      <c r="L8211" s="331" t="str">
        <f>IF(H8211="","",IFERROR(INDEX(Penerimaan1,MATCH('Buku Besar'!H8211,Akun1,0)),""))</f>
        <v/>
      </c>
      <c r="M8211" s="331" t="str">
        <f>IF(H8211="","",IFERROR(INDEX(Pengeluaran1,MATCH('Buku Besar'!H8211,Akun1,0)),""))</f>
        <v/>
      </c>
    </row>
    <row r="8212" spans="1:13" x14ac:dyDescent="0.25">
      <c r="A8212" s="91" t="str">
        <f t="shared" si="256"/>
        <v/>
      </c>
      <c r="B8212" s="330" t="str">
        <f>IF(A8212="","",IFERROR(INDEX(Tanggal,MATCH('Buku Besar'!A8212,Akun,0)),""))</f>
        <v/>
      </c>
      <c r="C8212" s="2" t="str">
        <f>IF(A8212="","",IFERROR(INDEX(Keterangan,MATCH('Buku Besar'!A8212,Akun,0)),""))</f>
        <v/>
      </c>
      <c r="D8212" s="2" t="str">
        <f>IF(A8212="","",IFERROR(INDEX(Reff,MATCH('Buku Besar'!A8212,Akun,0)),""))</f>
        <v/>
      </c>
      <c r="E8212" s="331" t="str">
        <f>IF(A8212="","",IFERROR(INDEX(Penerimaan,MATCH('Buku Besar'!A8212,Akun,0)),""))</f>
        <v/>
      </c>
      <c r="F8212" s="331" t="str">
        <f>IF(A8212="","",IFERROR(INDEX(Pengeluaran,MATCH('Buku Besar'!A8212,Akun,0)),""))</f>
        <v/>
      </c>
      <c r="H8212" s="91" t="str">
        <f t="shared" si="257"/>
        <v/>
      </c>
      <c r="I8212" s="330" t="str">
        <f>IF(H8212="","",IFERROR(INDEX(Tanggal1,MATCH('Buku Besar'!H8212,Akun1,0)),""))</f>
        <v/>
      </c>
      <c r="J8212" s="2" t="str">
        <f>IF(H8212="","",IFERROR(INDEX(Keterangan1,MATCH('Buku Besar'!H8212,Akun1,0)),""))</f>
        <v/>
      </c>
      <c r="K8212" s="2" t="str">
        <f>IF(H8212="","",IFERROR(INDEX(Reff1,MATCH('Buku Besar'!H8212,Akun1,0)),""))</f>
        <v/>
      </c>
      <c r="L8212" s="331" t="str">
        <f>IF(H8212="","",IFERROR(INDEX(Penerimaan1,MATCH('Buku Besar'!H8212,Akun1,0)),""))</f>
        <v/>
      </c>
      <c r="M8212" s="331" t="str">
        <f>IF(H8212="","",IFERROR(INDEX(Pengeluaran1,MATCH('Buku Besar'!H8212,Akun1,0)),""))</f>
        <v/>
      </c>
    </row>
    <row r="8213" spans="1:13" x14ac:dyDescent="0.25">
      <c r="A8213" s="91" t="str">
        <f t="shared" si="256"/>
        <v/>
      </c>
      <c r="B8213" s="330" t="str">
        <f>IF(A8213="","",IFERROR(INDEX(Tanggal,MATCH('Buku Besar'!A8213,Akun,0)),""))</f>
        <v/>
      </c>
      <c r="C8213" s="2" t="str">
        <f>IF(A8213="","",IFERROR(INDEX(Keterangan,MATCH('Buku Besar'!A8213,Akun,0)),""))</f>
        <v/>
      </c>
      <c r="D8213" s="2" t="str">
        <f>IF(A8213="","",IFERROR(INDEX(Reff,MATCH('Buku Besar'!A8213,Akun,0)),""))</f>
        <v/>
      </c>
      <c r="E8213" s="331" t="str">
        <f>IF(A8213="","",IFERROR(INDEX(Penerimaan,MATCH('Buku Besar'!A8213,Akun,0)),""))</f>
        <v/>
      </c>
      <c r="F8213" s="331" t="str">
        <f>IF(A8213="","",IFERROR(INDEX(Pengeluaran,MATCH('Buku Besar'!A8213,Akun,0)),""))</f>
        <v/>
      </c>
      <c r="H8213" s="91" t="str">
        <f t="shared" si="257"/>
        <v/>
      </c>
      <c r="I8213" s="330" t="str">
        <f>IF(H8213="","",IFERROR(INDEX(Tanggal1,MATCH('Buku Besar'!H8213,Akun1,0)),""))</f>
        <v/>
      </c>
      <c r="J8213" s="2" t="str">
        <f>IF(H8213="","",IFERROR(INDEX(Keterangan1,MATCH('Buku Besar'!H8213,Akun1,0)),""))</f>
        <v/>
      </c>
      <c r="K8213" s="2" t="str">
        <f>IF(H8213="","",IFERROR(INDEX(Reff1,MATCH('Buku Besar'!H8213,Akun1,0)),""))</f>
        <v/>
      </c>
      <c r="L8213" s="331" t="str">
        <f>IF(H8213="","",IFERROR(INDEX(Penerimaan1,MATCH('Buku Besar'!H8213,Akun1,0)),""))</f>
        <v/>
      </c>
      <c r="M8213" s="331" t="str">
        <f>IF(H8213="","",IFERROR(INDEX(Pengeluaran1,MATCH('Buku Besar'!H8213,Akun1,0)),""))</f>
        <v/>
      </c>
    </row>
    <row r="8214" spans="1:13" x14ac:dyDescent="0.25">
      <c r="A8214" s="91" t="str">
        <f t="shared" si="256"/>
        <v/>
      </c>
      <c r="B8214" s="330" t="str">
        <f>IF(A8214="","",IFERROR(INDEX(Tanggal,MATCH('Buku Besar'!A8214,Akun,0)),""))</f>
        <v/>
      </c>
      <c r="C8214" s="2" t="str">
        <f>IF(A8214="","",IFERROR(INDEX(Keterangan,MATCH('Buku Besar'!A8214,Akun,0)),""))</f>
        <v/>
      </c>
      <c r="D8214" s="2" t="str">
        <f>IF(A8214="","",IFERROR(INDEX(Reff,MATCH('Buku Besar'!A8214,Akun,0)),""))</f>
        <v/>
      </c>
      <c r="E8214" s="331" t="str">
        <f>IF(A8214="","",IFERROR(INDEX(Penerimaan,MATCH('Buku Besar'!A8214,Akun,0)),""))</f>
        <v/>
      </c>
      <c r="F8214" s="331" t="str">
        <f>IF(A8214="","",IFERROR(INDEX(Pengeluaran,MATCH('Buku Besar'!A8214,Akun,0)),""))</f>
        <v/>
      </c>
      <c r="H8214" s="91" t="str">
        <f t="shared" si="257"/>
        <v/>
      </c>
      <c r="I8214" s="330" t="str">
        <f>IF(H8214="","",IFERROR(INDEX(Tanggal1,MATCH('Buku Besar'!H8214,Akun1,0)),""))</f>
        <v/>
      </c>
      <c r="J8214" s="2" t="str">
        <f>IF(H8214="","",IFERROR(INDEX(Keterangan1,MATCH('Buku Besar'!H8214,Akun1,0)),""))</f>
        <v/>
      </c>
      <c r="K8214" s="2" t="str">
        <f>IF(H8214="","",IFERROR(INDEX(Reff1,MATCH('Buku Besar'!H8214,Akun1,0)),""))</f>
        <v/>
      </c>
      <c r="L8214" s="331" t="str">
        <f>IF(H8214="","",IFERROR(INDEX(Penerimaan1,MATCH('Buku Besar'!H8214,Akun1,0)),""))</f>
        <v/>
      </c>
      <c r="M8214" s="331" t="str">
        <f>IF(H8214="","",IFERROR(INDEX(Pengeluaran1,MATCH('Buku Besar'!H8214,Akun1,0)),""))</f>
        <v/>
      </c>
    </row>
    <row r="8215" spans="1:13" x14ac:dyDescent="0.25">
      <c r="A8215" s="91" t="str">
        <f t="shared" si="256"/>
        <v/>
      </c>
      <c r="B8215" s="330" t="str">
        <f>IF(A8215="","",IFERROR(INDEX(Tanggal,MATCH('Buku Besar'!A8215,Akun,0)),""))</f>
        <v/>
      </c>
      <c r="C8215" s="2" t="str">
        <f>IF(A8215="","",IFERROR(INDEX(Keterangan,MATCH('Buku Besar'!A8215,Akun,0)),""))</f>
        <v/>
      </c>
      <c r="D8215" s="2" t="str">
        <f>IF(A8215="","",IFERROR(INDEX(Reff,MATCH('Buku Besar'!A8215,Akun,0)),""))</f>
        <v/>
      </c>
      <c r="E8215" s="331" t="str">
        <f>IF(A8215="","",IFERROR(INDEX(Penerimaan,MATCH('Buku Besar'!A8215,Akun,0)),""))</f>
        <v/>
      </c>
      <c r="F8215" s="331" t="str">
        <f>IF(A8215="","",IFERROR(INDEX(Pengeluaran,MATCH('Buku Besar'!A8215,Akun,0)),""))</f>
        <v/>
      </c>
      <c r="H8215" s="91" t="str">
        <f t="shared" si="257"/>
        <v/>
      </c>
      <c r="I8215" s="330" t="str">
        <f>IF(H8215="","",IFERROR(INDEX(Tanggal1,MATCH('Buku Besar'!H8215,Akun1,0)),""))</f>
        <v/>
      </c>
      <c r="J8215" s="2" t="str">
        <f>IF(H8215="","",IFERROR(INDEX(Keterangan1,MATCH('Buku Besar'!H8215,Akun1,0)),""))</f>
        <v/>
      </c>
      <c r="K8215" s="2" t="str">
        <f>IF(H8215="","",IFERROR(INDEX(Reff1,MATCH('Buku Besar'!H8215,Akun1,0)),""))</f>
        <v/>
      </c>
      <c r="L8215" s="331" t="str">
        <f>IF(H8215="","",IFERROR(INDEX(Penerimaan1,MATCH('Buku Besar'!H8215,Akun1,0)),""))</f>
        <v/>
      </c>
      <c r="M8215" s="331" t="str">
        <f>IF(H8215="","",IFERROR(INDEX(Pengeluaran1,MATCH('Buku Besar'!H8215,Akun1,0)),""))</f>
        <v/>
      </c>
    </row>
    <row r="8216" spans="1:13" x14ac:dyDescent="0.25">
      <c r="A8216" s="91" t="str">
        <f t="shared" si="256"/>
        <v/>
      </c>
      <c r="B8216" s="330" t="str">
        <f>IF(A8216="","",IFERROR(INDEX(Tanggal,MATCH('Buku Besar'!A8216,Akun,0)),""))</f>
        <v/>
      </c>
      <c r="C8216" s="2" t="str">
        <f>IF(A8216="","",IFERROR(INDEX(Keterangan,MATCH('Buku Besar'!A8216,Akun,0)),""))</f>
        <v/>
      </c>
      <c r="D8216" s="2" t="str">
        <f>IF(A8216="","",IFERROR(INDEX(Reff,MATCH('Buku Besar'!A8216,Akun,0)),""))</f>
        <v/>
      </c>
      <c r="E8216" s="331" t="str">
        <f>IF(A8216="","",IFERROR(INDEX(Penerimaan,MATCH('Buku Besar'!A8216,Akun,0)),""))</f>
        <v/>
      </c>
      <c r="F8216" s="331" t="str">
        <f>IF(A8216="","",IFERROR(INDEX(Pengeluaran,MATCH('Buku Besar'!A8216,Akun,0)),""))</f>
        <v/>
      </c>
      <c r="H8216" s="91" t="str">
        <f t="shared" si="257"/>
        <v/>
      </c>
      <c r="I8216" s="330" t="str">
        <f>IF(H8216="","",IFERROR(INDEX(Tanggal1,MATCH('Buku Besar'!H8216,Akun1,0)),""))</f>
        <v/>
      </c>
      <c r="J8216" s="2" t="str">
        <f>IF(H8216="","",IFERROR(INDEX(Keterangan1,MATCH('Buku Besar'!H8216,Akun1,0)),""))</f>
        <v/>
      </c>
      <c r="K8216" s="2" t="str">
        <f>IF(H8216="","",IFERROR(INDEX(Reff1,MATCH('Buku Besar'!H8216,Akun1,0)),""))</f>
        <v/>
      </c>
      <c r="L8216" s="331" t="str">
        <f>IF(H8216="","",IFERROR(INDEX(Penerimaan1,MATCH('Buku Besar'!H8216,Akun1,0)),""))</f>
        <v/>
      </c>
      <c r="M8216" s="331" t="str">
        <f>IF(H8216="","",IFERROR(INDEX(Pengeluaran1,MATCH('Buku Besar'!H8216,Akun1,0)),""))</f>
        <v/>
      </c>
    </row>
    <row r="8217" spans="1:13" x14ac:dyDescent="0.25">
      <c r="A8217" s="91" t="str">
        <f t="shared" si="256"/>
        <v/>
      </c>
      <c r="B8217" s="330" t="str">
        <f>IF(A8217="","",IFERROR(INDEX(Tanggal,MATCH('Buku Besar'!A8217,Akun,0)),""))</f>
        <v/>
      </c>
      <c r="C8217" s="2" t="str">
        <f>IF(A8217="","",IFERROR(INDEX(Keterangan,MATCH('Buku Besar'!A8217,Akun,0)),""))</f>
        <v/>
      </c>
      <c r="D8217" s="2" t="str">
        <f>IF(A8217="","",IFERROR(INDEX(Reff,MATCH('Buku Besar'!A8217,Akun,0)),""))</f>
        <v/>
      </c>
      <c r="E8217" s="331" t="str">
        <f>IF(A8217="","",IFERROR(INDEX(Penerimaan,MATCH('Buku Besar'!A8217,Akun,0)),""))</f>
        <v/>
      </c>
      <c r="F8217" s="331" t="str">
        <f>IF(A8217="","",IFERROR(INDEX(Pengeluaran,MATCH('Buku Besar'!A8217,Akun,0)),""))</f>
        <v/>
      </c>
      <c r="H8217" s="91" t="str">
        <f t="shared" si="257"/>
        <v/>
      </c>
      <c r="I8217" s="330" t="str">
        <f>IF(H8217="","",IFERROR(INDEX(Tanggal1,MATCH('Buku Besar'!H8217,Akun1,0)),""))</f>
        <v/>
      </c>
      <c r="J8217" s="2" t="str">
        <f>IF(H8217="","",IFERROR(INDEX(Keterangan1,MATCH('Buku Besar'!H8217,Akun1,0)),""))</f>
        <v/>
      </c>
      <c r="K8217" s="2" t="str">
        <f>IF(H8217="","",IFERROR(INDEX(Reff1,MATCH('Buku Besar'!H8217,Akun1,0)),""))</f>
        <v/>
      </c>
      <c r="L8217" s="331" t="str">
        <f>IF(H8217="","",IFERROR(INDEX(Penerimaan1,MATCH('Buku Besar'!H8217,Akun1,0)),""))</f>
        <v/>
      </c>
      <c r="M8217" s="331" t="str">
        <f>IF(H8217="","",IFERROR(INDEX(Pengeluaran1,MATCH('Buku Besar'!H8217,Akun1,0)),""))</f>
        <v/>
      </c>
    </row>
    <row r="8218" spans="1:13" x14ac:dyDescent="0.25">
      <c r="A8218" s="91" t="str">
        <f t="shared" si="256"/>
        <v/>
      </c>
      <c r="B8218" s="330" t="str">
        <f>IF(A8218="","",IFERROR(INDEX(Tanggal,MATCH('Buku Besar'!A8218,Akun,0)),""))</f>
        <v/>
      </c>
      <c r="C8218" s="2" t="str">
        <f>IF(A8218="","",IFERROR(INDEX(Keterangan,MATCH('Buku Besar'!A8218,Akun,0)),""))</f>
        <v/>
      </c>
      <c r="D8218" s="2" t="str">
        <f>IF(A8218="","",IFERROR(INDEX(Reff,MATCH('Buku Besar'!A8218,Akun,0)),""))</f>
        <v/>
      </c>
      <c r="E8218" s="331" t="str">
        <f>IF(A8218="","",IFERROR(INDEX(Penerimaan,MATCH('Buku Besar'!A8218,Akun,0)),""))</f>
        <v/>
      </c>
      <c r="F8218" s="331" t="str">
        <f>IF(A8218="","",IFERROR(INDEX(Pengeluaran,MATCH('Buku Besar'!A8218,Akun,0)),""))</f>
        <v/>
      </c>
      <c r="H8218" s="91" t="str">
        <f t="shared" si="257"/>
        <v/>
      </c>
      <c r="I8218" s="330" t="str">
        <f>IF(H8218="","",IFERROR(INDEX(Tanggal1,MATCH('Buku Besar'!H8218,Akun1,0)),""))</f>
        <v/>
      </c>
      <c r="J8218" s="2" t="str">
        <f>IF(H8218="","",IFERROR(INDEX(Keterangan1,MATCH('Buku Besar'!H8218,Akun1,0)),""))</f>
        <v/>
      </c>
      <c r="K8218" s="2" t="str">
        <f>IF(H8218="","",IFERROR(INDEX(Reff1,MATCH('Buku Besar'!H8218,Akun1,0)),""))</f>
        <v/>
      </c>
      <c r="L8218" s="331" t="str">
        <f>IF(H8218="","",IFERROR(INDEX(Penerimaan1,MATCH('Buku Besar'!H8218,Akun1,0)),""))</f>
        <v/>
      </c>
      <c r="M8218" s="331" t="str">
        <f>IF(H8218="","",IFERROR(INDEX(Pengeluaran1,MATCH('Buku Besar'!H8218,Akun1,0)),""))</f>
        <v/>
      </c>
    </row>
    <row r="8219" spans="1:13" x14ac:dyDescent="0.25">
      <c r="A8219" s="91" t="str">
        <f t="shared" si="256"/>
        <v/>
      </c>
      <c r="B8219" s="330" t="str">
        <f>IF(A8219="","",IFERROR(INDEX(Tanggal,MATCH('Buku Besar'!A8219,Akun,0)),""))</f>
        <v/>
      </c>
      <c r="C8219" s="2" t="str">
        <f>IF(A8219="","",IFERROR(INDEX(Keterangan,MATCH('Buku Besar'!A8219,Akun,0)),""))</f>
        <v/>
      </c>
      <c r="D8219" s="2" t="str">
        <f>IF(A8219="","",IFERROR(INDEX(Reff,MATCH('Buku Besar'!A8219,Akun,0)),""))</f>
        <v/>
      </c>
      <c r="E8219" s="331" t="str">
        <f>IF(A8219="","",IFERROR(INDEX(Penerimaan,MATCH('Buku Besar'!A8219,Akun,0)),""))</f>
        <v/>
      </c>
      <c r="F8219" s="331" t="str">
        <f>IF(A8219="","",IFERROR(INDEX(Pengeluaran,MATCH('Buku Besar'!A8219,Akun,0)),""))</f>
        <v/>
      </c>
      <c r="H8219" s="91" t="str">
        <f t="shared" si="257"/>
        <v/>
      </c>
      <c r="I8219" s="330" t="str">
        <f>IF(H8219="","",IFERROR(INDEX(Tanggal1,MATCH('Buku Besar'!H8219,Akun1,0)),""))</f>
        <v/>
      </c>
      <c r="J8219" s="2" t="str">
        <f>IF(H8219="","",IFERROR(INDEX(Keterangan1,MATCH('Buku Besar'!H8219,Akun1,0)),""))</f>
        <v/>
      </c>
      <c r="K8219" s="2" t="str">
        <f>IF(H8219="","",IFERROR(INDEX(Reff1,MATCH('Buku Besar'!H8219,Akun1,0)),""))</f>
        <v/>
      </c>
      <c r="L8219" s="331" t="str">
        <f>IF(H8219="","",IFERROR(INDEX(Penerimaan1,MATCH('Buku Besar'!H8219,Akun1,0)),""))</f>
        <v/>
      </c>
      <c r="M8219" s="331" t="str">
        <f>IF(H8219="","",IFERROR(INDEX(Pengeluaran1,MATCH('Buku Besar'!H8219,Akun1,0)),""))</f>
        <v/>
      </c>
    </row>
    <row r="8220" spans="1:13" x14ac:dyDescent="0.25">
      <c r="A8220" s="91" t="str">
        <f t="shared" si="256"/>
        <v/>
      </c>
      <c r="B8220" s="330" t="str">
        <f>IF(A8220="","",IFERROR(INDEX(Tanggal,MATCH('Buku Besar'!A8220,Akun,0)),""))</f>
        <v/>
      </c>
      <c r="C8220" s="2" t="str">
        <f>IF(A8220="","",IFERROR(INDEX(Keterangan,MATCH('Buku Besar'!A8220,Akun,0)),""))</f>
        <v/>
      </c>
      <c r="D8220" s="2" t="str">
        <f>IF(A8220="","",IFERROR(INDEX(Reff,MATCH('Buku Besar'!A8220,Akun,0)),""))</f>
        <v/>
      </c>
      <c r="E8220" s="331" t="str">
        <f>IF(A8220="","",IFERROR(INDEX(Penerimaan,MATCH('Buku Besar'!A8220,Akun,0)),""))</f>
        <v/>
      </c>
      <c r="F8220" s="331" t="str">
        <f>IF(A8220="","",IFERROR(INDEX(Pengeluaran,MATCH('Buku Besar'!A8220,Akun,0)),""))</f>
        <v/>
      </c>
      <c r="H8220" s="91" t="str">
        <f t="shared" si="257"/>
        <v/>
      </c>
      <c r="I8220" s="330" t="str">
        <f>IF(H8220="","",IFERROR(INDEX(Tanggal1,MATCH('Buku Besar'!H8220,Akun1,0)),""))</f>
        <v/>
      </c>
      <c r="J8220" s="2" t="str">
        <f>IF(H8220="","",IFERROR(INDEX(Keterangan1,MATCH('Buku Besar'!H8220,Akun1,0)),""))</f>
        <v/>
      </c>
      <c r="K8220" s="2" t="str">
        <f>IF(H8220="","",IFERROR(INDEX(Reff1,MATCH('Buku Besar'!H8220,Akun1,0)),""))</f>
        <v/>
      </c>
      <c r="L8220" s="331" t="str">
        <f>IF(H8220="","",IFERROR(INDEX(Penerimaan1,MATCH('Buku Besar'!H8220,Akun1,0)),""))</f>
        <v/>
      </c>
      <c r="M8220" s="331" t="str">
        <f>IF(H8220="","",IFERROR(INDEX(Pengeluaran1,MATCH('Buku Besar'!H8220,Akun1,0)),""))</f>
        <v/>
      </c>
    </row>
    <row r="8221" spans="1:13" x14ac:dyDescent="0.25">
      <c r="A8221" s="91" t="str">
        <f t="shared" si="256"/>
        <v/>
      </c>
      <c r="B8221" s="330" t="str">
        <f>IF(A8221="","",IFERROR(INDEX(Tanggal,MATCH('Buku Besar'!A8221,Akun,0)),""))</f>
        <v/>
      </c>
      <c r="C8221" s="2" t="str">
        <f>IF(A8221="","",IFERROR(INDEX(Keterangan,MATCH('Buku Besar'!A8221,Akun,0)),""))</f>
        <v/>
      </c>
      <c r="D8221" s="2" t="str">
        <f>IF(A8221="","",IFERROR(INDEX(Reff,MATCH('Buku Besar'!A8221,Akun,0)),""))</f>
        <v/>
      </c>
      <c r="E8221" s="331" t="str">
        <f>IF(A8221="","",IFERROR(INDEX(Penerimaan,MATCH('Buku Besar'!A8221,Akun,0)),""))</f>
        <v/>
      </c>
      <c r="F8221" s="331" t="str">
        <f>IF(A8221="","",IFERROR(INDEX(Pengeluaran,MATCH('Buku Besar'!A8221,Akun,0)),""))</f>
        <v/>
      </c>
      <c r="H8221" s="91" t="str">
        <f t="shared" si="257"/>
        <v/>
      </c>
      <c r="I8221" s="330" t="str">
        <f>IF(H8221="","",IFERROR(INDEX(Tanggal1,MATCH('Buku Besar'!H8221,Akun1,0)),""))</f>
        <v/>
      </c>
      <c r="J8221" s="2" t="str">
        <f>IF(H8221="","",IFERROR(INDEX(Keterangan1,MATCH('Buku Besar'!H8221,Akun1,0)),""))</f>
        <v/>
      </c>
      <c r="K8221" s="2" t="str">
        <f>IF(H8221="","",IFERROR(INDEX(Reff1,MATCH('Buku Besar'!H8221,Akun1,0)),""))</f>
        <v/>
      </c>
      <c r="L8221" s="331" t="str">
        <f>IF(H8221="","",IFERROR(INDEX(Penerimaan1,MATCH('Buku Besar'!H8221,Akun1,0)),""))</f>
        <v/>
      </c>
      <c r="M8221" s="331" t="str">
        <f>IF(H8221="","",IFERROR(INDEX(Pengeluaran1,MATCH('Buku Besar'!H8221,Akun1,0)),""))</f>
        <v/>
      </c>
    </row>
    <row r="8222" spans="1:13" x14ac:dyDescent="0.25">
      <c r="A8222" s="91" t="str">
        <f t="shared" si="256"/>
        <v/>
      </c>
      <c r="B8222" s="330" t="str">
        <f>IF(A8222="","",IFERROR(INDEX(Tanggal,MATCH('Buku Besar'!A8222,Akun,0)),""))</f>
        <v/>
      </c>
      <c r="C8222" s="2" t="str">
        <f>IF(A8222="","",IFERROR(INDEX(Keterangan,MATCH('Buku Besar'!A8222,Akun,0)),""))</f>
        <v/>
      </c>
      <c r="D8222" s="2" t="str">
        <f>IF(A8222="","",IFERROR(INDEX(Reff,MATCH('Buku Besar'!A8222,Akun,0)),""))</f>
        <v/>
      </c>
      <c r="E8222" s="331" t="str">
        <f>IF(A8222="","",IFERROR(INDEX(Penerimaan,MATCH('Buku Besar'!A8222,Akun,0)),""))</f>
        <v/>
      </c>
      <c r="F8222" s="331" t="str">
        <f>IF(A8222="","",IFERROR(INDEX(Pengeluaran,MATCH('Buku Besar'!A8222,Akun,0)),""))</f>
        <v/>
      </c>
      <c r="H8222" s="91" t="str">
        <f t="shared" si="257"/>
        <v/>
      </c>
      <c r="I8222" s="330" t="str">
        <f>IF(H8222="","",IFERROR(INDEX(Tanggal1,MATCH('Buku Besar'!H8222,Akun1,0)),""))</f>
        <v/>
      </c>
      <c r="J8222" s="2" t="str">
        <f>IF(H8222="","",IFERROR(INDEX(Keterangan1,MATCH('Buku Besar'!H8222,Akun1,0)),""))</f>
        <v/>
      </c>
      <c r="K8222" s="2" t="str">
        <f>IF(H8222="","",IFERROR(INDEX(Reff1,MATCH('Buku Besar'!H8222,Akun1,0)),""))</f>
        <v/>
      </c>
      <c r="L8222" s="331" t="str">
        <f>IF(H8222="","",IFERROR(INDEX(Penerimaan1,MATCH('Buku Besar'!H8222,Akun1,0)),""))</f>
        <v/>
      </c>
      <c r="M8222" s="331" t="str">
        <f>IF(H8222="","",IFERROR(INDEX(Pengeluaran1,MATCH('Buku Besar'!H8222,Akun1,0)),""))</f>
        <v/>
      </c>
    </row>
    <row r="8223" spans="1:13" x14ac:dyDescent="0.25">
      <c r="A8223" s="91" t="str">
        <f t="shared" si="256"/>
        <v/>
      </c>
      <c r="B8223" s="330" t="str">
        <f>IF(A8223="","",IFERROR(INDEX(Tanggal,MATCH('Buku Besar'!A8223,Akun,0)),""))</f>
        <v/>
      </c>
      <c r="C8223" s="2" t="str">
        <f>IF(A8223="","",IFERROR(INDEX(Keterangan,MATCH('Buku Besar'!A8223,Akun,0)),""))</f>
        <v/>
      </c>
      <c r="D8223" s="2" t="str">
        <f>IF(A8223="","",IFERROR(INDEX(Reff,MATCH('Buku Besar'!A8223,Akun,0)),""))</f>
        <v/>
      </c>
      <c r="E8223" s="331" t="str">
        <f>IF(A8223="","",IFERROR(INDEX(Penerimaan,MATCH('Buku Besar'!A8223,Akun,0)),""))</f>
        <v/>
      </c>
      <c r="F8223" s="331" t="str">
        <f>IF(A8223="","",IFERROR(INDEX(Pengeluaran,MATCH('Buku Besar'!A8223,Akun,0)),""))</f>
        <v/>
      </c>
      <c r="H8223" s="91" t="str">
        <f t="shared" si="257"/>
        <v/>
      </c>
      <c r="I8223" s="330" t="str">
        <f>IF(H8223="","",IFERROR(INDEX(Tanggal1,MATCH('Buku Besar'!H8223,Akun1,0)),""))</f>
        <v/>
      </c>
      <c r="J8223" s="2" t="str">
        <f>IF(H8223="","",IFERROR(INDEX(Keterangan1,MATCH('Buku Besar'!H8223,Akun1,0)),""))</f>
        <v/>
      </c>
      <c r="K8223" s="2" t="str">
        <f>IF(H8223="","",IFERROR(INDEX(Reff1,MATCH('Buku Besar'!H8223,Akun1,0)),""))</f>
        <v/>
      </c>
      <c r="L8223" s="331" t="str">
        <f>IF(H8223="","",IFERROR(INDEX(Penerimaan1,MATCH('Buku Besar'!H8223,Akun1,0)),""))</f>
        <v/>
      </c>
      <c r="M8223" s="331" t="str">
        <f>IF(H8223="","",IFERROR(INDEX(Pengeluaran1,MATCH('Buku Besar'!H8223,Akun1,0)),""))</f>
        <v/>
      </c>
    </row>
    <row r="8224" spans="1:13" x14ac:dyDescent="0.25">
      <c r="A8224" s="91" t="str">
        <f t="shared" si="256"/>
        <v/>
      </c>
      <c r="B8224" s="330" t="str">
        <f>IF(A8224="","",IFERROR(INDEX(Tanggal,MATCH('Buku Besar'!A8224,Akun,0)),""))</f>
        <v/>
      </c>
      <c r="C8224" s="2" t="str">
        <f>IF(A8224="","",IFERROR(INDEX(Keterangan,MATCH('Buku Besar'!A8224,Akun,0)),""))</f>
        <v/>
      </c>
      <c r="D8224" s="2" t="str">
        <f>IF(A8224="","",IFERROR(INDEX(Reff,MATCH('Buku Besar'!A8224,Akun,0)),""))</f>
        <v/>
      </c>
      <c r="E8224" s="331" t="str">
        <f>IF(A8224="","",IFERROR(INDEX(Penerimaan,MATCH('Buku Besar'!A8224,Akun,0)),""))</f>
        <v/>
      </c>
      <c r="F8224" s="331" t="str">
        <f>IF(A8224="","",IFERROR(INDEX(Pengeluaran,MATCH('Buku Besar'!A8224,Akun,0)),""))</f>
        <v/>
      </c>
      <c r="H8224" s="91" t="str">
        <f t="shared" si="257"/>
        <v/>
      </c>
      <c r="I8224" s="330" t="str">
        <f>IF(H8224="","",IFERROR(INDEX(Tanggal1,MATCH('Buku Besar'!H8224,Akun1,0)),""))</f>
        <v/>
      </c>
      <c r="J8224" s="2" t="str">
        <f>IF(H8224="","",IFERROR(INDEX(Keterangan1,MATCH('Buku Besar'!H8224,Akun1,0)),""))</f>
        <v/>
      </c>
      <c r="K8224" s="2" t="str">
        <f>IF(H8224="","",IFERROR(INDEX(Reff1,MATCH('Buku Besar'!H8224,Akun1,0)),""))</f>
        <v/>
      </c>
      <c r="L8224" s="331" t="str">
        <f>IF(H8224="","",IFERROR(INDEX(Penerimaan1,MATCH('Buku Besar'!H8224,Akun1,0)),""))</f>
        <v/>
      </c>
      <c r="M8224" s="331" t="str">
        <f>IF(H8224="","",IFERROR(INDEX(Pengeluaran1,MATCH('Buku Besar'!H8224,Akun1,0)),""))</f>
        <v/>
      </c>
    </row>
    <row r="8225" spans="1:13" x14ac:dyDescent="0.25">
      <c r="A8225" s="91" t="str">
        <f t="shared" si="256"/>
        <v/>
      </c>
      <c r="B8225" s="330" t="str">
        <f>IF(A8225="","",IFERROR(INDEX(Tanggal,MATCH('Buku Besar'!A8225,Akun,0)),""))</f>
        <v/>
      </c>
      <c r="C8225" s="2" t="str">
        <f>IF(A8225="","",IFERROR(INDEX(Keterangan,MATCH('Buku Besar'!A8225,Akun,0)),""))</f>
        <v/>
      </c>
      <c r="D8225" s="2" t="str">
        <f>IF(A8225="","",IFERROR(INDEX(Reff,MATCH('Buku Besar'!A8225,Akun,0)),""))</f>
        <v/>
      </c>
      <c r="E8225" s="331" t="str">
        <f>IF(A8225="","",IFERROR(INDEX(Penerimaan,MATCH('Buku Besar'!A8225,Akun,0)),""))</f>
        <v/>
      </c>
      <c r="F8225" s="331" t="str">
        <f>IF(A8225="","",IFERROR(INDEX(Pengeluaran,MATCH('Buku Besar'!A8225,Akun,0)),""))</f>
        <v/>
      </c>
      <c r="H8225" s="91" t="str">
        <f t="shared" si="257"/>
        <v/>
      </c>
      <c r="I8225" s="330" t="str">
        <f>IF(H8225="","",IFERROR(INDEX(Tanggal1,MATCH('Buku Besar'!H8225,Akun1,0)),""))</f>
        <v/>
      </c>
      <c r="J8225" s="2" t="str">
        <f>IF(H8225="","",IFERROR(INDEX(Keterangan1,MATCH('Buku Besar'!H8225,Akun1,0)),""))</f>
        <v/>
      </c>
      <c r="K8225" s="2" t="str">
        <f>IF(H8225="","",IFERROR(INDEX(Reff1,MATCH('Buku Besar'!H8225,Akun1,0)),""))</f>
        <v/>
      </c>
      <c r="L8225" s="331" t="str">
        <f>IF(H8225="","",IFERROR(INDEX(Penerimaan1,MATCH('Buku Besar'!H8225,Akun1,0)),""))</f>
        <v/>
      </c>
      <c r="M8225" s="331" t="str">
        <f>IF(H8225="","",IFERROR(INDEX(Pengeluaran1,MATCH('Buku Besar'!H8225,Akun1,0)),""))</f>
        <v/>
      </c>
    </row>
    <row r="8226" spans="1:13" x14ac:dyDescent="0.25">
      <c r="A8226" s="91" t="str">
        <f t="shared" si="256"/>
        <v/>
      </c>
      <c r="B8226" s="330" t="str">
        <f>IF(A8226="","",IFERROR(INDEX(Tanggal,MATCH('Buku Besar'!A8226,Akun,0)),""))</f>
        <v/>
      </c>
      <c r="C8226" s="2" t="str">
        <f>IF(A8226="","",IFERROR(INDEX(Keterangan,MATCH('Buku Besar'!A8226,Akun,0)),""))</f>
        <v/>
      </c>
      <c r="D8226" s="2" t="str">
        <f>IF(A8226="","",IFERROR(INDEX(Reff,MATCH('Buku Besar'!A8226,Akun,0)),""))</f>
        <v/>
      </c>
      <c r="E8226" s="331" t="str">
        <f>IF(A8226="","",IFERROR(INDEX(Penerimaan,MATCH('Buku Besar'!A8226,Akun,0)),""))</f>
        <v/>
      </c>
      <c r="F8226" s="331" t="str">
        <f>IF(A8226="","",IFERROR(INDEX(Pengeluaran,MATCH('Buku Besar'!A8226,Akun,0)),""))</f>
        <v/>
      </c>
      <c r="H8226" s="91" t="str">
        <f t="shared" si="257"/>
        <v/>
      </c>
      <c r="I8226" s="330" t="str">
        <f>IF(H8226="","",IFERROR(INDEX(Tanggal1,MATCH('Buku Besar'!H8226,Akun1,0)),""))</f>
        <v/>
      </c>
      <c r="J8226" s="2" t="str">
        <f>IF(H8226="","",IFERROR(INDEX(Keterangan1,MATCH('Buku Besar'!H8226,Akun1,0)),""))</f>
        <v/>
      </c>
      <c r="K8226" s="2" t="str">
        <f>IF(H8226="","",IFERROR(INDEX(Reff1,MATCH('Buku Besar'!H8226,Akun1,0)),""))</f>
        <v/>
      </c>
      <c r="L8226" s="331" t="str">
        <f>IF(H8226="","",IFERROR(INDEX(Penerimaan1,MATCH('Buku Besar'!H8226,Akun1,0)),""))</f>
        <v/>
      </c>
      <c r="M8226" s="331" t="str">
        <f>IF(H8226="","",IFERROR(INDEX(Pengeluaran1,MATCH('Buku Besar'!H8226,Akun1,0)),""))</f>
        <v/>
      </c>
    </row>
    <row r="8227" spans="1:13" x14ac:dyDescent="0.25">
      <c r="A8227" s="91" t="str">
        <f t="shared" si="256"/>
        <v/>
      </c>
      <c r="B8227" s="330" t="str">
        <f>IF(A8227="","",IFERROR(INDEX(Tanggal,MATCH('Buku Besar'!A8227,Akun,0)),""))</f>
        <v/>
      </c>
      <c r="C8227" s="2" t="str">
        <f>IF(A8227="","",IFERROR(INDEX(Keterangan,MATCH('Buku Besar'!A8227,Akun,0)),""))</f>
        <v/>
      </c>
      <c r="D8227" s="2" t="str">
        <f>IF(A8227="","",IFERROR(INDEX(Reff,MATCH('Buku Besar'!A8227,Akun,0)),""))</f>
        <v/>
      </c>
      <c r="E8227" s="331" t="str">
        <f>IF(A8227="","",IFERROR(INDEX(Penerimaan,MATCH('Buku Besar'!A8227,Akun,0)),""))</f>
        <v/>
      </c>
      <c r="F8227" s="331" t="str">
        <f>IF(A8227="","",IFERROR(INDEX(Pengeluaran,MATCH('Buku Besar'!A8227,Akun,0)),""))</f>
        <v/>
      </c>
      <c r="H8227" s="91" t="str">
        <f t="shared" si="257"/>
        <v/>
      </c>
      <c r="I8227" s="330" t="str">
        <f>IF(H8227="","",IFERROR(INDEX(Tanggal1,MATCH('Buku Besar'!H8227,Akun1,0)),""))</f>
        <v/>
      </c>
      <c r="J8227" s="2" t="str">
        <f>IF(H8227="","",IFERROR(INDEX(Keterangan1,MATCH('Buku Besar'!H8227,Akun1,0)),""))</f>
        <v/>
      </c>
      <c r="K8227" s="2" t="str">
        <f>IF(H8227="","",IFERROR(INDEX(Reff1,MATCH('Buku Besar'!H8227,Akun1,0)),""))</f>
        <v/>
      </c>
      <c r="L8227" s="331" t="str">
        <f>IF(H8227="","",IFERROR(INDEX(Penerimaan1,MATCH('Buku Besar'!H8227,Akun1,0)),""))</f>
        <v/>
      </c>
      <c r="M8227" s="331" t="str">
        <f>IF(H8227="","",IFERROR(INDEX(Pengeluaran1,MATCH('Buku Besar'!H8227,Akun1,0)),""))</f>
        <v/>
      </c>
    </row>
    <row r="8228" spans="1:13" x14ac:dyDescent="0.25">
      <c r="A8228" s="91" t="str">
        <f t="shared" si="256"/>
        <v/>
      </c>
      <c r="B8228" s="330" t="str">
        <f>IF(A8228="","",IFERROR(INDEX(Tanggal,MATCH('Buku Besar'!A8228,Akun,0)),""))</f>
        <v/>
      </c>
      <c r="C8228" s="2" t="str">
        <f>IF(A8228="","",IFERROR(INDEX(Keterangan,MATCH('Buku Besar'!A8228,Akun,0)),""))</f>
        <v/>
      </c>
      <c r="D8228" s="2" t="str">
        <f>IF(A8228="","",IFERROR(INDEX(Reff,MATCH('Buku Besar'!A8228,Akun,0)),""))</f>
        <v/>
      </c>
      <c r="E8228" s="331" t="str">
        <f>IF(A8228="","",IFERROR(INDEX(Penerimaan,MATCH('Buku Besar'!A8228,Akun,0)),""))</f>
        <v/>
      </c>
      <c r="F8228" s="331" t="str">
        <f>IF(A8228="","",IFERROR(INDEX(Pengeluaran,MATCH('Buku Besar'!A8228,Akun,0)),""))</f>
        <v/>
      </c>
      <c r="H8228" s="91" t="str">
        <f t="shared" si="257"/>
        <v/>
      </c>
      <c r="I8228" s="330" t="str">
        <f>IF(H8228="","",IFERROR(INDEX(Tanggal1,MATCH('Buku Besar'!H8228,Akun1,0)),""))</f>
        <v/>
      </c>
      <c r="J8228" s="2" t="str">
        <f>IF(H8228="","",IFERROR(INDEX(Keterangan1,MATCH('Buku Besar'!H8228,Akun1,0)),""))</f>
        <v/>
      </c>
      <c r="K8228" s="2" t="str">
        <f>IF(H8228="","",IFERROR(INDEX(Reff1,MATCH('Buku Besar'!H8228,Akun1,0)),""))</f>
        <v/>
      </c>
      <c r="L8228" s="331" t="str">
        <f>IF(H8228="","",IFERROR(INDEX(Penerimaan1,MATCH('Buku Besar'!H8228,Akun1,0)),""))</f>
        <v/>
      </c>
      <c r="M8228" s="331" t="str">
        <f>IF(H8228="","",IFERROR(INDEX(Pengeluaran1,MATCH('Buku Besar'!H8228,Akun1,0)),""))</f>
        <v/>
      </c>
    </row>
    <row r="8229" spans="1:13" x14ac:dyDescent="0.25">
      <c r="A8229" s="91" t="str">
        <f t="shared" si="256"/>
        <v/>
      </c>
      <c r="B8229" s="330" t="str">
        <f>IF(A8229="","",IFERROR(INDEX(Tanggal,MATCH('Buku Besar'!A8229,Akun,0)),""))</f>
        <v/>
      </c>
      <c r="C8229" s="2" t="str">
        <f>IF(A8229="","",IFERROR(INDEX(Keterangan,MATCH('Buku Besar'!A8229,Akun,0)),""))</f>
        <v/>
      </c>
      <c r="D8229" s="2" t="str">
        <f>IF(A8229="","",IFERROR(INDEX(Reff,MATCH('Buku Besar'!A8229,Akun,0)),""))</f>
        <v/>
      </c>
      <c r="E8229" s="331" t="str">
        <f>IF(A8229="","",IFERROR(INDEX(Penerimaan,MATCH('Buku Besar'!A8229,Akun,0)),""))</f>
        <v/>
      </c>
      <c r="F8229" s="331" t="str">
        <f>IF(A8229="","",IFERROR(INDEX(Pengeluaran,MATCH('Buku Besar'!A8229,Akun,0)),""))</f>
        <v/>
      </c>
      <c r="H8229" s="91" t="str">
        <f t="shared" si="257"/>
        <v/>
      </c>
      <c r="I8229" s="330" t="str">
        <f>IF(H8229="","",IFERROR(INDEX(Tanggal1,MATCH('Buku Besar'!H8229,Akun1,0)),""))</f>
        <v/>
      </c>
      <c r="J8229" s="2" t="str">
        <f>IF(H8229="","",IFERROR(INDEX(Keterangan1,MATCH('Buku Besar'!H8229,Akun1,0)),""))</f>
        <v/>
      </c>
      <c r="K8229" s="2" t="str">
        <f>IF(H8229="","",IFERROR(INDEX(Reff1,MATCH('Buku Besar'!H8229,Akun1,0)),""))</f>
        <v/>
      </c>
      <c r="L8229" s="331" t="str">
        <f>IF(H8229="","",IFERROR(INDEX(Penerimaan1,MATCH('Buku Besar'!H8229,Akun1,0)),""))</f>
        <v/>
      </c>
      <c r="M8229" s="331" t="str">
        <f>IF(H8229="","",IFERROR(INDEX(Pengeluaran1,MATCH('Buku Besar'!H8229,Akun1,0)),""))</f>
        <v/>
      </c>
    </row>
    <row r="8230" spans="1:13" x14ac:dyDescent="0.25">
      <c r="A8230" s="91" t="str">
        <f t="shared" si="256"/>
        <v/>
      </c>
      <c r="B8230" s="330" t="str">
        <f>IF(A8230="","",IFERROR(INDEX(Tanggal,MATCH('Buku Besar'!A8230,Akun,0)),""))</f>
        <v/>
      </c>
      <c r="C8230" s="2" t="str">
        <f>IF(A8230="","",IFERROR(INDEX(Keterangan,MATCH('Buku Besar'!A8230,Akun,0)),""))</f>
        <v/>
      </c>
      <c r="D8230" s="2" t="str">
        <f>IF(A8230="","",IFERROR(INDEX(Reff,MATCH('Buku Besar'!A8230,Akun,0)),""))</f>
        <v/>
      </c>
      <c r="E8230" s="331" t="str">
        <f>IF(A8230="","",IFERROR(INDEX(Penerimaan,MATCH('Buku Besar'!A8230,Akun,0)),""))</f>
        <v/>
      </c>
      <c r="F8230" s="331" t="str">
        <f>IF(A8230="","",IFERROR(INDEX(Pengeluaran,MATCH('Buku Besar'!A8230,Akun,0)),""))</f>
        <v/>
      </c>
      <c r="H8230" s="91" t="str">
        <f t="shared" si="257"/>
        <v/>
      </c>
      <c r="I8230" s="330" t="str">
        <f>IF(H8230="","",IFERROR(INDEX(Tanggal1,MATCH('Buku Besar'!H8230,Akun1,0)),""))</f>
        <v/>
      </c>
      <c r="J8230" s="2" t="str">
        <f>IF(H8230="","",IFERROR(INDEX(Keterangan1,MATCH('Buku Besar'!H8230,Akun1,0)),""))</f>
        <v/>
      </c>
      <c r="K8230" s="2" t="str">
        <f>IF(H8230="","",IFERROR(INDEX(Reff1,MATCH('Buku Besar'!H8230,Akun1,0)),""))</f>
        <v/>
      </c>
      <c r="L8230" s="331" t="str">
        <f>IF(H8230="","",IFERROR(INDEX(Penerimaan1,MATCH('Buku Besar'!H8230,Akun1,0)),""))</f>
        <v/>
      </c>
      <c r="M8230" s="331" t="str">
        <f>IF(H8230="","",IFERROR(INDEX(Pengeluaran1,MATCH('Buku Besar'!H8230,Akun1,0)),""))</f>
        <v/>
      </c>
    </row>
    <row r="8231" spans="1:13" x14ac:dyDescent="0.25">
      <c r="A8231" s="91" t="str">
        <f t="shared" si="256"/>
        <v/>
      </c>
      <c r="B8231" s="330" t="str">
        <f>IF(A8231="","",IFERROR(INDEX(Tanggal,MATCH('Buku Besar'!A8231,Akun,0)),""))</f>
        <v/>
      </c>
      <c r="C8231" s="2" t="str">
        <f>IF(A8231="","",IFERROR(INDEX(Keterangan,MATCH('Buku Besar'!A8231,Akun,0)),""))</f>
        <v/>
      </c>
      <c r="D8231" s="2" t="str">
        <f>IF(A8231="","",IFERROR(INDEX(Reff,MATCH('Buku Besar'!A8231,Akun,0)),""))</f>
        <v/>
      </c>
      <c r="E8231" s="331" t="str">
        <f>IF(A8231="","",IFERROR(INDEX(Penerimaan,MATCH('Buku Besar'!A8231,Akun,0)),""))</f>
        <v/>
      </c>
      <c r="F8231" s="331" t="str">
        <f>IF(A8231="","",IFERROR(INDEX(Pengeluaran,MATCH('Buku Besar'!A8231,Akun,0)),""))</f>
        <v/>
      </c>
      <c r="H8231" s="91" t="str">
        <f t="shared" si="257"/>
        <v/>
      </c>
      <c r="I8231" s="330" t="str">
        <f>IF(H8231="","",IFERROR(INDEX(Tanggal1,MATCH('Buku Besar'!H8231,Akun1,0)),""))</f>
        <v/>
      </c>
      <c r="J8231" s="2" t="str">
        <f>IF(H8231="","",IFERROR(INDEX(Keterangan1,MATCH('Buku Besar'!H8231,Akun1,0)),""))</f>
        <v/>
      </c>
      <c r="K8231" s="2" t="str">
        <f>IF(H8231="","",IFERROR(INDEX(Reff1,MATCH('Buku Besar'!H8231,Akun1,0)),""))</f>
        <v/>
      </c>
      <c r="L8231" s="331" t="str">
        <f>IF(H8231="","",IFERROR(INDEX(Penerimaan1,MATCH('Buku Besar'!H8231,Akun1,0)),""))</f>
        <v/>
      </c>
      <c r="M8231" s="331" t="str">
        <f>IF(H8231="","",IFERROR(INDEX(Pengeluaran1,MATCH('Buku Besar'!H8231,Akun1,0)),""))</f>
        <v/>
      </c>
    </row>
    <row r="8232" spans="1:13" x14ac:dyDescent="0.25">
      <c r="A8232" s="91" t="str">
        <f t="shared" si="256"/>
        <v/>
      </c>
      <c r="B8232" s="330" t="str">
        <f>IF(A8232="","",IFERROR(INDEX(Tanggal,MATCH('Buku Besar'!A8232,Akun,0)),""))</f>
        <v/>
      </c>
      <c r="C8232" s="2" t="str">
        <f>IF(A8232="","",IFERROR(INDEX(Keterangan,MATCH('Buku Besar'!A8232,Akun,0)),""))</f>
        <v/>
      </c>
      <c r="D8232" s="2" t="str">
        <f>IF(A8232="","",IFERROR(INDEX(Reff,MATCH('Buku Besar'!A8232,Akun,0)),""))</f>
        <v/>
      </c>
      <c r="E8232" s="331" t="str">
        <f>IF(A8232="","",IFERROR(INDEX(Penerimaan,MATCH('Buku Besar'!A8232,Akun,0)),""))</f>
        <v/>
      </c>
      <c r="F8232" s="331" t="str">
        <f>IF(A8232="","",IFERROR(INDEX(Pengeluaran,MATCH('Buku Besar'!A8232,Akun,0)),""))</f>
        <v/>
      </c>
      <c r="H8232" s="91" t="str">
        <f t="shared" si="257"/>
        <v/>
      </c>
      <c r="I8232" s="330" t="str">
        <f>IF(H8232="","",IFERROR(INDEX(Tanggal1,MATCH('Buku Besar'!H8232,Akun1,0)),""))</f>
        <v/>
      </c>
      <c r="J8232" s="2" t="str">
        <f>IF(H8232="","",IFERROR(INDEX(Keterangan1,MATCH('Buku Besar'!H8232,Akun1,0)),""))</f>
        <v/>
      </c>
      <c r="K8232" s="2" t="str">
        <f>IF(H8232="","",IFERROR(INDEX(Reff1,MATCH('Buku Besar'!H8232,Akun1,0)),""))</f>
        <v/>
      </c>
      <c r="L8232" s="331" t="str">
        <f>IF(H8232="","",IFERROR(INDEX(Penerimaan1,MATCH('Buku Besar'!H8232,Akun1,0)),""))</f>
        <v/>
      </c>
      <c r="M8232" s="331" t="str">
        <f>IF(H8232="","",IFERROR(INDEX(Pengeluaran1,MATCH('Buku Besar'!H8232,Akun1,0)),""))</f>
        <v/>
      </c>
    </row>
    <row r="8233" spans="1:13" x14ac:dyDescent="0.25">
      <c r="A8233" s="91" t="str">
        <f t="shared" si="256"/>
        <v/>
      </c>
      <c r="B8233" s="330" t="str">
        <f>IF(A8233="","",IFERROR(INDEX(Tanggal,MATCH('Buku Besar'!A8233,Akun,0)),""))</f>
        <v/>
      </c>
      <c r="C8233" s="2" t="str">
        <f>IF(A8233="","",IFERROR(INDEX(Keterangan,MATCH('Buku Besar'!A8233,Akun,0)),""))</f>
        <v/>
      </c>
      <c r="D8233" s="2" t="str">
        <f>IF(A8233="","",IFERROR(INDEX(Reff,MATCH('Buku Besar'!A8233,Akun,0)),""))</f>
        <v/>
      </c>
      <c r="E8233" s="331" t="str">
        <f>IF(A8233="","",IFERROR(INDEX(Penerimaan,MATCH('Buku Besar'!A8233,Akun,0)),""))</f>
        <v/>
      </c>
      <c r="F8233" s="331" t="str">
        <f>IF(A8233="","",IFERROR(INDEX(Pengeluaran,MATCH('Buku Besar'!A8233,Akun,0)),""))</f>
        <v/>
      </c>
      <c r="H8233" s="91" t="str">
        <f t="shared" si="257"/>
        <v/>
      </c>
      <c r="I8233" s="330" t="str">
        <f>IF(H8233="","",IFERROR(INDEX(Tanggal1,MATCH('Buku Besar'!H8233,Akun1,0)),""))</f>
        <v/>
      </c>
      <c r="J8233" s="2" t="str">
        <f>IF(H8233="","",IFERROR(INDEX(Keterangan1,MATCH('Buku Besar'!H8233,Akun1,0)),""))</f>
        <v/>
      </c>
      <c r="K8233" s="2" t="str">
        <f>IF(H8233="","",IFERROR(INDEX(Reff1,MATCH('Buku Besar'!H8233,Akun1,0)),""))</f>
        <v/>
      </c>
      <c r="L8233" s="331" t="str">
        <f>IF(H8233="","",IFERROR(INDEX(Penerimaan1,MATCH('Buku Besar'!H8233,Akun1,0)),""))</f>
        <v/>
      </c>
      <c r="M8233" s="331" t="str">
        <f>IF(H8233="","",IFERROR(INDEX(Pengeluaran1,MATCH('Buku Besar'!H8233,Akun1,0)),""))</f>
        <v/>
      </c>
    </row>
    <row r="8234" spans="1:13" x14ac:dyDescent="0.25">
      <c r="A8234" s="91" t="str">
        <f t="shared" si="256"/>
        <v/>
      </c>
      <c r="B8234" s="330" t="str">
        <f>IF(A8234="","",IFERROR(INDEX(Tanggal,MATCH('Buku Besar'!A8234,Akun,0)),""))</f>
        <v/>
      </c>
      <c r="C8234" s="2" t="str">
        <f>IF(A8234="","",IFERROR(INDEX(Keterangan,MATCH('Buku Besar'!A8234,Akun,0)),""))</f>
        <v/>
      </c>
      <c r="D8234" s="2" t="str">
        <f>IF(A8234="","",IFERROR(INDEX(Reff,MATCH('Buku Besar'!A8234,Akun,0)),""))</f>
        <v/>
      </c>
      <c r="E8234" s="331" t="str">
        <f>IF(A8234="","",IFERROR(INDEX(Penerimaan,MATCH('Buku Besar'!A8234,Akun,0)),""))</f>
        <v/>
      </c>
      <c r="F8234" s="331" t="str">
        <f>IF(A8234="","",IFERROR(INDEX(Pengeluaran,MATCH('Buku Besar'!A8234,Akun,0)),""))</f>
        <v/>
      </c>
      <c r="H8234" s="91" t="str">
        <f t="shared" si="257"/>
        <v/>
      </c>
      <c r="I8234" s="330" t="str">
        <f>IF(H8234="","",IFERROR(INDEX(Tanggal1,MATCH('Buku Besar'!H8234,Akun1,0)),""))</f>
        <v/>
      </c>
      <c r="J8234" s="2" t="str">
        <f>IF(H8234="","",IFERROR(INDEX(Keterangan1,MATCH('Buku Besar'!H8234,Akun1,0)),""))</f>
        <v/>
      </c>
      <c r="K8234" s="2" t="str">
        <f>IF(H8234="","",IFERROR(INDEX(Reff1,MATCH('Buku Besar'!H8234,Akun1,0)),""))</f>
        <v/>
      </c>
      <c r="L8234" s="331" t="str">
        <f>IF(H8234="","",IFERROR(INDEX(Penerimaan1,MATCH('Buku Besar'!H8234,Akun1,0)),""))</f>
        <v/>
      </c>
      <c r="M8234" s="331" t="str">
        <f>IF(H8234="","",IFERROR(INDEX(Pengeluaran1,MATCH('Buku Besar'!H8234,Akun1,0)),""))</f>
        <v/>
      </c>
    </row>
    <row r="8235" spans="1:13" x14ac:dyDescent="0.25">
      <c r="A8235" s="91" t="str">
        <f t="shared" si="256"/>
        <v/>
      </c>
      <c r="B8235" s="330" t="str">
        <f>IF(A8235="","",IFERROR(INDEX(Tanggal,MATCH('Buku Besar'!A8235,Akun,0)),""))</f>
        <v/>
      </c>
      <c r="C8235" s="2" t="str">
        <f>IF(A8235="","",IFERROR(INDEX(Keterangan,MATCH('Buku Besar'!A8235,Akun,0)),""))</f>
        <v/>
      </c>
      <c r="D8235" s="2" t="str">
        <f>IF(A8235="","",IFERROR(INDEX(Reff,MATCH('Buku Besar'!A8235,Akun,0)),""))</f>
        <v/>
      </c>
      <c r="E8235" s="331" t="str">
        <f>IF(A8235="","",IFERROR(INDEX(Penerimaan,MATCH('Buku Besar'!A8235,Akun,0)),""))</f>
        <v/>
      </c>
      <c r="F8235" s="331" t="str">
        <f>IF(A8235="","",IFERROR(INDEX(Pengeluaran,MATCH('Buku Besar'!A8235,Akun,0)),""))</f>
        <v/>
      </c>
      <c r="H8235" s="91" t="str">
        <f t="shared" si="257"/>
        <v/>
      </c>
      <c r="I8235" s="330" t="str">
        <f>IF(H8235="","",IFERROR(INDEX(Tanggal1,MATCH('Buku Besar'!H8235,Akun1,0)),""))</f>
        <v/>
      </c>
      <c r="J8235" s="2" t="str">
        <f>IF(H8235="","",IFERROR(INDEX(Keterangan1,MATCH('Buku Besar'!H8235,Akun1,0)),""))</f>
        <v/>
      </c>
      <c r="K8235" s="2" t="str">
        <f>IF(H8235="","",IFERROR(INDEX(Reff1,MATCH('Buku Besar'!H8235,Akun1,0)),""))</f>
        <v/>
      </c>
      <c r="L8235" s="331" t="str">
        <f>IF(H8235="","",IFERROR(INDEX(Penerimaan1,MATCH('Buku Besar'!H8235,Akun1,0)),""))</f>
        <v/>
      </c>
      <c r="M8235" s="331" t="str">
        <f>IF(H8235="","",IFERROR(INDEX(Pengeluaran1,MATCH('Buku Besar'!H8235,Akun1,0)),""))</f>
        <v/>
      </c>
    </row>
    <row r="8236" spans="1:13" x14ac:dyDescent="0.25">
      <c r="A8236" s="91" t="str">
        <f t="shared" si="256"/>
        <v/>
      </c>
      <c r="B8236" s="330" t="str">
        <f>IF(A8236="","",IFERROR(INDEX(Tanggal,MATCH('Buku Besar'!A8236,Akun,0)),""))</f>
        <v/>
      </c>
      <c r="C8236" s="2" t="str">
        <f>IF(A8236="","",IFERROR(INDEX(Keterangan,MATCH('Buku Besar'!A8236,Akun,0)),""))</f>
        <v/>
      </c>
      <c r="D8236" s="2" t="str">
        <f>IF(A8236="","",IFERROR(INDEX(Reff,MATCH('Buku Besar'!A8236,Akun,0)),""))</f>
        <v/>
      </c>
      <c r="E8236" s="331" t="str">
        <f>IF(A8236="","",IFERROR(INDEX(Penerimaan,MATCH('Buku Besar'!A8236,Akun,0)),""))</f>
        <v/>
      </c>
      <c r="F8236" s="331" t="str">
        <f>IF(A8236="","",IFERROR(INDEX(Pengeluaran,MATCH('Buku Besar'!A8236,Akun,0)),""))</f>
        <v/>
      </c>
      <c r="H8236" s="91" t="str">
        <f t="shared" si="257"/>
        <v/>
      </c>
      <c r="I8236" s="330" t="str">
        <f>IF(H8236="","",IFERROR(INDEX(Tanggal1,MATCH('Buku Besar'!H8236,Akun1,0)),""))</f>
        <v/>
      </c>
      <c r="J8236" s="2" t="str">
        <f>IF(H8236="","",IFERROR(INDEX(Keterangan1,MATCH('Buku Besar'!H8236,Akun1,0)),""))</f>
        <v/>
      </c>
      <c r="K8236" s="2" t="str">
        <f>IF(H8236="","",IFERROR(INDEX(Reff1,MATCH('Buku Besar'!H8236,Akun1,0)),""))</f>
        <v/>
      </c>
      <c r="L8236" s="331" t="str">
        <f>IF(H8236="","",IFERROR(INDEX(Penerimaan1,MATCH('Buku Besar'!H8236,Akun1,0)),""))</f>
        <v/>
      </c>
      <c r="M8236" s="331" t="str">
        <f>IF(H8236="","",IFERROR(INDEX(Pengeluaran1,MATCH('Buku Besar'!H8236,Akun1,0)),""))</f>
        <v/>
      </c>
    </row>
    <row r="8237" spans="1:13" x14ac:dyDescent="0.25">
      <c r="A8237" s="91" t="str">
        <f t="shared" si="256"/>
        <v/>
      </c>
      <c r="B8237" s="330" t="str">
        <f>IF(A8237="","",IFERROR(INDEX(Tanggal,MATCH('Buku Besar'!A8237,Akun,0)),""))</f>
        <v/>
      </c>
      <c r="C8237" s="2" t="str">
        <f>IF(A8237="","",IFERROR(INDEX(Keterangan,MATCH('Buku Besar'!A8237,Akun,0)),""))</f>
        <v/>
      </c>
      <c r="D8237" s="2" t="str">
        <f>IF(A8237="","",IFERROR(INDEX(Reff,MATCH('Buku Besar'!A8237,Akun,0)),""))</f>
        <v/>
      </c>
      <c r="E8237" s="331" t="str">
        <f>IF(A8237="","",IFERROR(INDEX(Penerimaan,MATCH('Buku Besar'!A8237,Akun,0)),""))</f>
        <v/>
      </c>
      <c r="F8237" s="331" t="str">
        <f>IF(A8237="","",IFERROR(INDEX(Pengeluaran,MATCH('Buku Besar'!A8237,Akun,0)),""))</f>
        <v/>
      </c>
      <c r="H8237" s="91" t="str">
        <f t="shared" si="257"/>
        <v/>
      </c>
      <c r="I8237" s="330" t="str">
        <f>IF(H8237="","",IFERROR(INDEX(Tanggal1,MATCH('Buku Besar'!H8237,Akun1,0)),""))</f>
        <v/>
      </c>
      <c r="J8237" s="2" t="str">
        <f>IF(H8237="","",IFERROR(INDEX(Keterangan1,MATCH('Buku Besar'!H8237,Akun1,0)),""))</f>
        <v/>
      </c>
      <c r="K8237" s="2" t="str">
        <f>IF(H8237="","",IFERROR(INDEX(Reff1,MATCH('Buku Besar'!H8237,Akun1,0)),""))</f>
        <v/>
      </c>
      <c r="L8237" s="331" t="str">
        <f>IF(H8237="","",IFERROR(INDEX(Penerimaan1,MATCH('Buku Besar'!H8237,Akun1,0)),""))</f>
        <v/>
      </c>
      <c r="M8237" s="331" t="str">
        <f>IF(H8237="","",IFERROR(INDEX(Pengeluaran1,MATCH('Buku Besar'!H8237,Akun1,0)),""))</f>
        <v/>
      </c>
    </row>
    <row r="8238" spans="1:13" x14ac:dyDescent="0.25">
      <c r="A8238" s="91" t="str">
        <f t="shared" si="256"/>
        <v/>
      </c>
      <c r="B8238" s="330" t="str">
        <f>IF(A8238="","",IFERROR(INDEX(Tanggal,MATCH('Buku Besar'!A8238,Akun,0)),""))</f>
        <v/>
      </c>
      <c r="C8238" s="2" t="str">
        <f>IF(A8238="","",IFERROR(INDEX(Keterangan,MATCH('Buku Besar'!A8238,Akun,0)),""))</f>
        <v/>
      </c>
      <c r="D8238" s="2" t="str">
        <f>IF(A8238="","",IFERROR(INDEX(Reff,MATCH('Buku Besar'!A8238,Akun,0)),""))</f>
        <v/>
      </c>
      <c r="E8238" s="331" t="str">
        <f>IF(A8238="","",IFERROR(INDEX(Penerimaan,MATCH('Buku Besar'!A8238,Akun,0)),""))</f>
        <v/>
      </c>
      <c r="F8238" s="331" t="str">
        <f>IF(A8238="","",IFERROR(INDEX(Pengeluaran,MATCH('Buku Besar'!A8238,Akun,0)),""))</f>
        <v/>
      </c>
      <c r="H8238" s="91" t="str">
        <f t="shared" si="257"/>
        <v/>
      </c>
      <c r="I8238" s="330" t="str">
        <f>IF(H8238="","",IFERROR(INDEX(Tanggal1,MATCH('Buku Besar'!H8238,Akun1,0)),""))</f>
        <v/>
      </c>
      <c r="J8238" s="2" t="str">
        <f>IF(H8238="","",IFERROR(INDEX(Keterangan1,MATCH('Buku Besar'!H8238,Akun1,0)),""))</f>
        <v/>
      </c>
      <c r="K8238" s="2" t="str">
        <f>IF(H8238="","",IFERROR(INDEX(Reff1,MATCH('Buku Besar'!H8238,Akun1,0)),""))</f>
        <v/>
      </c>
      <c r="L8238" s="331" t="str">
        <f>IF(H8238="","",IFERROR(INDEX(Penerimaan1,MATCH('Buku Besar'!H8238,Akun1,0)),""))</f>
        <v/>
      </c>
      <c r="M8238" s="331" t="str">
        <f>IF(H8238="","",IFERROR(INDEX(Pengeluaran1,MATCH('Buku Besar'!H8238,Akun1,0)),""))</f>
        <v/>
      </c>
    </row>
    <row r="8239" spans="1:13" x14ac:dyDescent="0.25">
      <c r="A8239" s="91" t="str">
        <f t="shared" si="256"/>
        <v/>
      </c>
      <c r="B8239" s="330" t="str">
        <f>IF(A8239="","",IFERROR(INDEX(Tanggal,MATCH('Buku Besar'!A8239,Akun,0)),""))</f>
        <v/>
      </c>
      <c r="C8239" s="2" t="str">
        <f>IF(A8239="","",IFERROR(INDEX(Keterangan,MATCH('Buku Besar'!A8239,Akun,0)),""))</f>
        <v/>
      </c>
      <c r="D8239" s="2" t="str">
        <f>IF(A8239="","",IFERROR(INDEX(Reff,MATCH('Buku Besar'!A8239,Akun,0)),""))</f>
        <v/>
      </c>
      <c r="E8239" s="331" t="str">
        <f>IF(A8239="","",IFERROR(INDEX(Penerimaan,MATCH('Buku Besar'!A8239,Akun,0)),""))</f>
        <v/>
      </c>
      <c r="F8239" s="331" t="str">
        <f>IF(A8239="","",IFERROR(INDEX(Pengeluaran,MATCH('Buku Besar'!A8239,Akun,0)),""))</f>
        <v/>
      </c>
      <c r="H8239" s="91" t="str">
        <f t="shared" si="257"/>
        <v/>
      </c>
      <c r="I8239" s="330" t="str">
        <f>IF(H8239="","",IFERROR(INDEX(Tanggal1,MATCH('Buku Besar'!H8239,Akun1,0)),""))</f>
        <v/>
      </c>
      <c r="J8239" s="2" t="str">
        <f>IF(H8239="","",IFERROR(INDEX(Keterangan1,MATCH('Buku Besar'!H8239,Akun1,0)),""))</f>
        <v/>
      </c>
      <c r="K8239" s="2" t="str">
        <f>IF(H8239="","",IFERROR(INDEX(Reff1,MATCH('Buku Besar'!H8239,Akun1,0)),""))</f>
        <v/>
      </c>
      <c r="L8239" s="331" t="str">
        <f>IF(H8239="","",IFERROR(INDEX(Penerimaan1,MATCH('Buku Besar'!H8239,Akun1,0)),""))</f>
        <v/>
      </c>
      <c r="M8239" s="331" t="str">
        <f>IF(H8239="","",IFERROR(INDEX(Pengeluaran1,MATCH('Buku Besar'!H8239,Akun1,0)),""))</f>
        <v/>
      </c>
    </row>
    <row r="8240" spans="1:13" x14ac:dyDescent="0.25">
      <c r="A8240" s="91" t="str">
        <f t="shared" si="256"/>
        <v/>
      </c>
      <c r="B8240" s="330" t="str">
        <f>IF(A8240="","",IFERROR(INDEX(Tanggal,MATCH('Buku Besar'!A8240,Akun,0)),""))</f>
        <v/>
      </c>
      <c r="C8240" s="2" t="str">
        <f>IF(A8240="","",IFERROR(INDEX(Keterangan,MATCH('Buku Besar'!A8240,Akun,0)),""))</f>
        <v/>
      </c>
      <c r="D8240" s="2" t="str">
        <f>IF(A8240="","",IFERROR(INDEX(Reff,MATCH('Buku Besar'!A8240,Akun,0)),""))</f>
        <v/>
      </c>
      <c r="E8240" s="331" t="str">
        <f>IF(A8240="","",IFERROR(INDEX(Penerimaan,MATCH('Buku Besar'!A8240,Akun,0)),""))</f>
        <v/>
      </c>
      <c r="F8240" s="331" t="str">
        <f>IF(A8240="","",IFERROR(INDEX(Pengeluaran,MATCH('Buku Besar'!A8240,Akun,0)),""))</f>
        <v/>
      </c>
      <c r="H8240" s="91" t="str">
        <f t="shared" si="257"/>
        <v/>
      </c>
      <c r="I8240" s="330" t="str">
        <f>IF(H8240="","",IFERROR(INDEX(Tanggal1,MATCH('Buku Besar'!H8240,Akun1,0)),""))</f>
        <v/>
      </c>
      <c r="J8240" s="2" t="str">
        <f>IF(H8240="","",IFERROR(INDEX(Keterangan1,MATCH('Buku Besar'!H8240,Akun1,0)),""))</f>
        <v/>
      </c>
      <c r="K8240" s="2" t="str">
        <f>IF(H8240="","",IFERROR(INDEX(Reff1,MATCH('Buku Besar'!H8240,Akun1,0)),""))</f>
        <v/>
      </c>
      <c r="L8240" s="331" t="str">
        <f>IF(H8240="","",IFERROR(INDEX(Penerimaan1,MATCH('Buku Besar'!H8240,Akun1,0)),""))</f>
        <v/>
      </c>
      <c r="M8240" s="331" t="str">
        <f>IF(H8240="","",IFERROR(INDEX(Pengeluaran1,MATCH('Buku Besar'!H8240,Akun1,0)),""))</f>
        <v/>
      </c>
    </row>
    <row r="8241" spans="1:13" x14ac:dyDescent="0.25">
      <c r="A8241" s="91" t="str">
        <f t="shared" si="256"/>
        <v/>
      </c>
      <c r="B8241" s="330" t="str">
        <f>IF(A8241="","",IFERROR(INDEX(Tanggal,MATCH('Buku Besar'!A8241,Akun,0)),""))</f>
        <v/>
      </c>
      <c r="C8241" s="2" t="str">
        <f>IF(A8241="","",IFERROR(INDEX(Keterangan,MATCH('Buku Besar'!A8241,Akun,0)),""))</f>
        <v/>
      </c>
      <c r="D8241" s="2" t="str">
        <f>IF(A8241="","",IFERROR(INDEX(Reff,MATCH('Buku Besar'!A8241,Akun,0)),""))</f>
        <v/>
      </c>
      <c r="E8241" s="331" t="str">
        <f>IF(A8241="","",IFERROR(INDEX(Penerimaan,MATCH('Buku Besar'!A8241,Akun,0)),""))</f>
        <v/>
      </c>
      <c r="F8241" s="331" t="str">
        <f>IF(A8241="","",IFERROR(INDEX(Pengeluaran,MATCH('Buku Besar'!A8241,Akun,0)),""))</f>
        <v/>
      </c>
      <c r="H8241" s="91" t="str">
        <f t="shared" si="257"/>
        <v/>
      </c>
      <c r="I8241" s="330" t="str">
        <f>IF(H8241="","",IFERROR(INDEX(Tanggal1,MATCH('Buku Besar'!H8241,Akun1,0)),""))</f>
        <v/>
      </c>
      <c r="J8241" s="2" t="str">
        <f>IF(H8241="","",IFERROR(INDEX(Keterangan1,MATCH('Buku Besar'!H8241,Akun1,0)),""))</f>
        <v/>
      </c>
      <c r="K8241" s="2" t="str">
        <f>IF(H8241="","",IFERROR(INDEX(Reff1,MATCH('Buku Besar'!H8241,Akun1,0)),""))</f>
        <v/>
      </c>
      <c r="L8241" s="331" t="str">
        <f>IF(H8241="","",IFERROR(INDEX(Penerimaan1,MATCH('Buku Besar'!H8241,Akun1,0)),""))</f>
        <v/>
      </c>
      <c r="M8241" s="331" t="str">
        <f>IF(H8241="","",IFERROR(INDEX(Pengeluaran1,MATCH('Buku Besar'!H8241,Akun1,0)),""))</f>
        <v/>
      </c>
    </row>
    <row r="8242" spans="1:13" x14ac:dyDescent="0.25">
      <c r="A8242" s="91" t="str">
        <f t="shared" si="256"/>
        <v/>
      </c>
      <c r="B8242" s="330" t="str">
        <f>IF(A8242="","",IFERROR(INDEX(Tanggal,MATCH('Buku Besar'!A8242,Akun,0)),""))</f>
        <v/>
      </c>
      <c r="C8242" s="2" t="str">
        <f>IF(A8242="","",IFERROR(INDEX(Keterangan,MATCH('Buku Besar'!A8242,Akun,0)),""))</f>
        <v/>
      </c>
      <c r="D8242" s="2" t="str">
        <f>IF(A8242="","",IFERROR(INDEX(Reff,MATCH('Buku Besar'!A8242,Akun,0)),""))</f>
        <v/>
      </c>
      <c r="E8242" s="331" t="str">
        <f>IF(A8242="","",IFERROR(INDEX(Penerimaan,MATCH('Buku Besar'!A8242,Akun,0)),""))</f>
        <v/>
      </c>
      <c r="F8242" s="331" t="str">
        <f>IF(A8242="","",IFERROR(INDEX(Pengeluaran,MATCH('Buku Besar'!A8242,Akun,0)),""))</f>
        <v/>
      </c>
      <c r="H8242" s="91" t="str">
        <f t="shared" si="257"/>
        <v/>
      </c>
      <c r="I8242" s="330" t="str">
        <f>IF(H8242="","",IFERROR(INDEX(Tanggal1,MATCH('Buku Besar'!H8242,Akun1,0)),""))</f>
        <v/>
      </c>
      <c r="J8242" s="2" t="str">
        <f>IF(H8242="","",IFERROR(INDEX(Keterangan1,MATCH('Buku Besar'!H8242,Akun1,0)),""))</f>
        <v/>
      </c>
      <c r="K8242" s="2" t="str">
        <f>IF(H8242="","",IFERROR(INDEX(Reff1,MATCH('Buku Besar'!H8242,Akun1,0)),""))</f>
        <v/>
      </c>
      <c r="L8242" s="331" t="str">
        <f>IF(H8242="","",IFERROR(INDEX(Penerimaan1,MATCH('Buku Besar'!H8242,Akun1,0)),""))</f>
        <v/>
      </c>
      <c r="M8242" s="331" t="str">
        <f>IF(H8242="","",IFERROR(INDEX(Pengeluaran1,MATCH('Buku Besar'!H8242,Akun1,0)),""))</f>
        <v/>
      </c>
    </row>
    <row r="8243" spans="1:13" x14ac:dyDescent="0.25">
      <c r="A8243" s="91" t="str">
        <f t="shared" si="256"/>
        <v/>
      </c>
      <c r="B8243" s="330" t="str">
        <f>IF(A8243="","",IFERROR(INDEX(Tanggal,MATCH('Buku Besar'!A8243,Akun,0)),""))</f>
        <v/>
      </c>
      <c r="C8243" s="2" t="str">
        <f>IF(A8243="","",IFERROR(INDEX(Keterangan,MATCH('Buku Besar'!A8243,Akun,0)),""))</f>
        <v/>
      </c>
      <c r="D8243" s="2" t="str">
        <f>IF(A8243="","",IFERROR(INDEX(Reff,MATCH('Buku Besar'!A8243,Akun,0)),""))</f>
        <v/>
      </c>
      <c r="E8243" s="331" t="str">
        <f>IF(A8243="","",IFERROR(INDEX(Penerimaan,MATCH('Buku Besar'!A8243,Akun,0)),""))</f>
        <v/>
      </c>
      <c r="F8243" s="331" t="str">
        <f>IF(A8243="","",IFERROR(INDEX(Pengeluaran,MATCH('Buku Besar'!A8243,Akun,0)),""))</f>
        <v/>
      </c>
      <c r="H8243" s="91" t="str">
        <f t="shared" si="257"/>
        <v/>
      </c>
      <c r="I8243" s="330" t="str">
        <f>IF(H8243="","",IFERROR(INDEX(Tanggal1,MATCH('Buku Besar'!H8243,Akun1,0)),""))</f>
        <v/>
      </c>
      <c r="J8243" s="2" t="str">
        <f>IF(H8243="","",IFERROR(INDEX(Keterangan1,MATCH('Buku Besar'!H8243,Akun1,0)),""))</f>
        <v/>
      </c>
      <c r="K8243" s="2" t="str">
        <f>IF(H8243="","",IFERROR(INDEX(Reff1,MATCH('Buku Besar'!H8243,Akun1,0)),""))</f>
        <v/>
      </c>
      <c r="L8243" s="331" t="str">
        <f>IF(H8243="","",IFERROR(INDEX(Penerimaan1,MATCH('Buku Besar'!H8243,Akun1,0)),""))</f>
        <v/>
      </c>
      <c r="M8243" s="331" t="str">
        <f>IF(H8243="","",IFERROR(INDEX(Pengeluaran1,MATCH('Buku Besar'!H8243,Akun1,0)),""))</f>
        <v/>
      </c>
    </row>
    <row r="8244" spans="1:13" x14ac:dyDescent="0.25">
      <c r="A8244" s="91" t="str">
        <f t="shared" si="256"/>
        <v/>
      </c>
      <c r="B8244" s="330" t="str">
        <f>IF(A8244="","",IFERROR(INDEX(Tanggal,MATCH('Buku Besar'!A8244,Akun,0)),""))</f>
        <v/>
      </c>
      <c r="C8244" s="2" t="str">
        <f>IF(A8244="","",IFERROR(INDEX(Keterangan,MATCH('Buku Besar'!A8244,Akun,0)),""))</f>
        <v/>
      </c>
      <c r="D8244" s="2" t="str">
        <f>IF(A8244="","",IFERROR(INDEX(Reff,MATCH('Buku Besar'!A8244,Akun,0)),""))</f>
        <v/>
      </c>
      <c r="E8244" s="331" t="str">
        <f>IF(A8244="","",IFERROR(INDEX(Penerimaan,MATCH('Buku Besar'!A8244,Akun,0)),""))</f>
        <v/>
      </c>
      <c r="F8244" s="331" t="str">
        <f>IF(A8244="","",IFERROR(INDEX(Pengeluaran,MATCH('Buku Besar'!A8244,Akun,0)),""))</f>
        <v/>
      </c>
      <c r="H8244" s="91" t="str">
        <f t="shared" si="257"/>
        <v/>
      </c>
      <c r="I8244" s="330" t="str">
        <f>IF(H8244="","",IFERROR(INDEX(Tanggal1,MATCH('Buku Besar'!H8244,Akun1,0)),""))</f>
        <v/>
      </c>
      <c r="J8244" s="2" t="str">
        <f>IF(H8244="","",IFERROR(INDEX(Keterangan1,MATCH('Buku Besar'!H8244,Akun1,0)),""))</f>
        <v/>
      </c>
      <c r="K8244" s="2" t="str">
        <f>IF(H8244="","",IFERROR(INDEX(Reff1,MATCH('Buku Besar'!H8244,Akun1,0)),""))</f>
        <v/>
      </c>
      <c r="L8244" s="331" t="str">
        <f>IF(H8244="","",IFERROR(INDEX(Penerimaan1,MATCH('Buku Besar'!H8244,Akun1,0)),""))</f>
        <v/>
      </c>
      <c r="M8244" s="331" t="str">
        <f>IF(H8244="","",IFERROR(INDEX(Pengeluaran1,MATCH('Buku Besar'!H8244,Akun1,0)),""))</f>
        <v/>
      </c>
    </row>
    <row r="8245" spans="1:13" x14ac:dyDescent="0.25">
      <c r="A8245" s="91" t="str">
        <f t="shared" si="256"/>
        <v/>
      </c>
      <c r="B8245" s="330" t="str">
        <f>IF(A8245="","",IFERROR(INDEX(Tanggal,MATCH('Buku Besar'!A8245,Akun,0)),""))</f>
        <v/>
      </c>
      <c r="C8245" s="2" t="str">
        <f>IF(A8245="","",IFERROR(INDEX(Keterangan,MATCH('Buku Besar'!A8245,Akun,0)),""))</f>
        <v/>
      </c>
      <c r="D8245" s="2" t="str">
        <f>IF(A8245="","",IFERROR(INDEX(Reff,MATCH('Buku Besar'!A8245,Akun,0)),""))</f>
        <v/>
      </c>
      <c r="E8245" s="331" t="str">
        <f>IF(A8245="","",IFERROR(INDEX(Penerimaan,MATCH('Buku Besar'!A8245,Akun,0)),""))</f>
        <v/>
      </c>
      <c r="F8245" s="331" t="str">
        <f>IF(A8245="","",IFERROR(INDEX(Pengeluaran,MATCH('Buku Besar'!A8245,Akun,0)),""))</f>
        <v/>
      </c>
      <c r="H8245" s="91" t="str">
        <f t="shared" si="257"/>
        <v/>
      </c>
      <c r="I8245" s="330" t="str">
        <f>IF(H8245="","",IFERROR(INDEX(Tanggal1,MATCH('Buku Besar'!H8245,Akun1,0)),""))</f>
        <v/>
      </c>
      <c r="J8245" s="2" t="str">
        <f>IF(H8245="","",IFERROR(INDEX(Keterangan1,MATCH('Buku Besar'!H8245,Akun1,0)),""))</f>
        <v/>
      </c>
      <c r="K8245" s="2" t="str">
        <f>IF(H8245="","",IFERROR(INDEX(Reff1,MATCH('Buku Besar'!H8245,Akun1,0)),""))</f>
        <v/>
      </c>
      <c r="L8245" s="331" t="str">
        <f>IF(H8245="","",IFERROR(INDEX(Penerimaan1,MATCH('Buku Besar'!H8245,Akun1,0)),""))</f>
        <v/>
      </c>
      <c r="M8245" s="331" t="str">
        <f>IF(H8245="","",IFERROR(INDEX(Pengeluaran1,MATCH('Buku Besar'!H8245,Akun1,0)),""))</f>
        <v/>
      </c>
    </row>
    <row r="8246" spans="1:13" x14ac:dyDescent="0.25">
      <c r="A8246" s="91" t="str">
        <f t="shared" si="256"/>
        <v/>
      </c>
      <c r="B8246" s="330" t="str">
        <f>IF(A8246="","",IFERROR(INDEX(Tanggal,MATCH('Buku Besar'!A8246,Akun,0)),""))</f>
        <v/>
      </c>
      <c r="C8246" s="2" t="str">
        <f>IF(A8246="","",IFERROR(INDEX(Keterangan,MATCH('Buku Besar'!A8246,Akun,0)),""))</f>
        <v/>
      </c>
      <c r="D8246" s="2" t="str">
        <f>IF(A8246="","",IFERROR(INDEX(Reff,MATCH('Buku Besar'!A8246,Akun,0)),""))</f>
        <v/>
      </c>
      <c r="E8246" s="331" t="str">
        <f>IF(A8246="","",IFERROR(INDEX(Penerimaan,MATCH('Buku Besar'!A8246,Akun,0)),""))</f>
        <v/>
      </c>
      <c r="F8246" s="331" t="str">
        <f>IF(A8246="","",IFERROR(INDEX(Pengeluaran,MATCH('Buku Besar'!A8246,Akun,0)),""))</f>
        <v/>
      </c>
      <c r="H8246" s="91" t="str">
        <f t="shared" si="257"/>
        <v/>
      </c>
      <c r="I8246" s="330" t="str">
        <f>IF(H8246="","",IFERROR(INDEX(Tanggal1,MATCH('Buku Besar'!H8246,Akun1,0)),""))</f>
        <v/>
      </c>
      <c r="J8246" s="2" t="str">
        <f>IF(H8246="","",IFERROR(INDEX(Keterangan1,MATCH('Buku Besar'!H8246,Akun1,0)),""))</f>
        <v/>
      </c>
      <c r="K8246" s="2" t="str">
        <f>IF(H8246="","",IFERROR(INDEX(Reff1,MATCH('Buku Besar'!H8246,Akun1,0)),""))</f>
        <v/>
      </c>
      <c r="L8246" s="331" t="str">
        <f>IF(H8246="","",IFERROR(INDEX(Penerimaan1,MATCH('Buku Besar'!H8246,Akun1,0)),""))</f>
        <v/>
      </c>
      <c r="M8246" s="331" t="str">
        <f>IF(H8246="","",IFERROR(INDEX(Pengeluaran1,MATCH('Buku Besar'!H8246,Akun1,0)),""))</f>
        <v/>
      </c>
    </row>
    <row r="8247" spans="1:13" x14ac:dyDescent="0.25">
      <c r="A8247" s="91" t="str">
        <f t="shared" si="256"/>
        <v/>
      </c>
      <c r="B8247" s="330" t="str">
        <f>IF(A8247="","",IFERROR(INDEX(Tanggal,MATCH('Buku Besar'!A8247,Akun,0)),""))</f>
        <v/>
      </c>
      <c r="C8247" s="2" t="str">
        <f>IF(A8247="","",IFERROR(INDEX(Keterangan,MATCH('Buku Besar'!A8247,Akun,0)),""))</f>
        <v/>
      </c>
      <c r="D8247" s="2" t="str">
        <f>IF(A8247="","",IFERROR(INDEX(Reff,MATCH('Buku Besar'!A8247,Akun,0)),""))</f>
        <v/>
      </c>
      <c r="E8247" s="331" t="str">
        <f>IF(A8247="","",IFERROR(INDEX(Penerimaan,MATCH('Buku Besar'!A8247,Akun,0)),""))</f>
        <v/>
      </c>
      <c r="F8247" s="331" t="str">
        <f>IF(A8247="","",IFERROR(INDEX(Pengeluaran,MATCH('Buku Besar'!A8247,Akun,0)),""))</f>
        <v/>
      </c>
      <c r="H8247" s="91" t="str">
        <f t="shared" si="257"/>
        <v/>
      </c>
      <c r="I8247" s="330" t="str">
        <f>IF(H8247="","",IFERROR(INDEX(Tanggal1,MATCH('Buku Besar'!H8247,Akun1,0)),""))</f>
        <v/>
      </c>
      <c r="J8247" s="2" t="str">
        <f>IF(H8247="","",IFERROR(INDEX(Keterangan1,MATCH('Buku Besar'!H8247,Akun1,0)),""))</f>
        <v/>
      </c>
      <c r="K8247" s="2" t="str">
        <f>IF(H8247="","",IFERROR(INDEX(Reff1,MATCH('Buku Besar'!H8247,Akun1,0)),""))</f>
        <v/>
      </c>
      <c r="L8247" s="331" t="str">
        <f>IF(H8247="","",IFERROR(INDEX(Penerimaan1,MATCH('Buku Besar'!H8247,Akun1,0)),""))</f>
        <v/>
      </c>
      <c r="M8247" s="331" t="str">
        <f>IF(H8247="","",IFERROR(INDEX(Pengeluaran1,MATCH('Buku Besar'!H8247,Akun1,0)),""))</f>
        <v/>
      </c>
    </row>
    <row r="8248" spans="1:13" x14ac:dyDescent="0.25">
      <c r="A8248" s="91" t="str">
        <f t="shared" si="256"/>
        <v/>
      </c>
      <c r="B8248" s="330" t="str">
        <f>IF(A8248="","",IFERROR(INDEX(Tanggal,MATCH('Buku Besar'!A8248,Akun,0)),""))</f>
        <v/>
      </c>
      <c r="C8248" s="2" t="str">
        <f>IF(A8248="","",IFERROR(INDEX(Keterangan,MATCH('Buku Besar'!A8248,Akun,0)),""))</f>
        <v/>
      </c>
      <c r="D8248" s="2" t="str">
        <f>IF(A8248="","",IFERROR(INDEX(Reff,MATCH('Buku Besar'!A8248,Akun,0)),""))</f>
        <v/>
      </c>
      <c r="E8248" s="331" t="str">
        <f>IF(A8248="","",IFERROR(INDEX(Penerimaan,MATCH('Buku Besar'!A8248,Akun,0)),""))</f>
        <v/>
      </c>
      <c r="F8248" s="331" t="str">
        <f>IF(A8248="","",IFERROR(INDEX(Pengeluaran,MATCH('Buku Besar'!A8248,Akun,0)),""))</f>
        <v/>
      </c>
      <c r="H8248" s="91" t="str">
        <f t="shared" si="257"/>
        <v/>
      </c>
      <c r="I8248" s="330" t="str">
        <f>IF(H8248="","",IFERROR(INDEX(Tanggal1,MATCH('Buku Besar'!H8248,Akun1,0)),""))</f>
        <v/>
      </c>
      <c r="J8248" s="2" t="str">
        <f>IF(H8248="","",IFERROR(INDEX(Keterangan1,MATCH('Buku Besar'!H8248,Akun1,0)),""))</f>
        <v/>
      </c>
      <c r="K8248" s="2" t="str">
        <f>IF(H8248="","",IFERROR(INDEX(Reff1,MATCH('Buku Besar'!H8248,Akun1,0)),""))</f>
        <v/>
      </c>
      <c r="L8248" s="331" t="str">
        <f>IF(H8248="","",IFERROR(INDEX(Penerimaan1,MATCH('Buku Besar'!H8248,Akun1,0)),""))</f>
        <v/>
      </c>
      <c r="M8248" s="331" t="str">
        <f>IF(H8248="","",IFERROR(INDEX(Pengeluaran1,MATCH('Buku Besar'!H8248,Akun1,0)),""))</f>
        <v/>
      </c>
    </row>
    <row r="8249" spans="1:13" x14ac:dyDescent="0.25">
      <c r="A8249" s="91" t="str">
        <f t="shared" si="256"/>
        <v/>
      </c>
      <c r="B8249" s="330" t="str">
        <f>IF(A8249="","",IFERROR(INDEX(Tanggal,MATCH('Buku Besar'!A8249,Akun,0)),""))</f>
        <v/>
      </c>
      <c r="C8249" s="2" t="str">
        <f>IF(A8249="","",IFERROR(INDEX(Keterangan,MATCH('Buku Besar'!A8249,Akun,0)),""))</f>
        <v/>
      </c>
      <c r="D8249" s="2" t="str">
        <f>IF(A8249="","",IFERROR(INDEX(Reff,MATCH('Buku Besar'!A8249,Akun,0)),""))</f>
        <v/>
      </c>
      <c r="E8249" s="331" t="str">
        <f>IF(A8249="","",IFERROR(INDEX(Penerimaan,MATCH('Buku Besar'!A8249,Akun,0)),""))</f>
        <v/>
      </c>
      <c r="F8249" s="331" t="str">
        <f>IF(A8249="","",IFERROR(INDEX(Pengeluaran,MATCH('Buku Besar'!A8249,Akun,0)),""))</f>
        <v/>
      </c>
      <c r="H8249" s="91" t="str">
        <f t="shared" si="257"/>
        <v/>
      </c>
      <c r="I8249" s="330" t="str">
        <f>IF(H8249="","",IFERROR(INDEX(Tanggal1,MATCH('Buku Besar'!H8249,Akun1,0)),""))</f>
        <v/>
      </c>
      <c r="J8249" s="2" t="str">
        <f>IF(H8249="","",IFERROR(INDEX(Keterangan1,MATCH('Buku Besar'!H8249,Akun1,0)),""))</f>
        <v/>
      </c>
      <c r="K8249" s="2" t="str">
        <f>IF(H8249="","",IFERROR(INDEX(Reff1,MATCH('Buku Besar'!H8249,Akun1,0)),""))</f>
        <v/>
      </c>
      <c r="L8249" s="331" t="str">
        <f>IF(H8249="","",IFERROR(INDEX(Penerimaan1,MATCH('Buku Besar'!H8249,Akun1,0)),""))</f>
        <v/>
      </c>
      <c r="M8249" s="331" t="str">
        <f>IF(H8249="","",IFERROR(INDEX(Pengeluaran1,MATCH('Buku Besar'!H8249,Akun1,0)),""))</f>
        <v/>
      </c>
    </row>
    <row r="8250" spans="1:13" x14ac:dyDescent="0.25">
      <c r="A8250" s="91" t="str">
        <f t="shared" si="256"/>
        <v/>
      </c>
      <c r="B8250" s="330" t="str">
        <f>IF(A8250="","",IFERROR(INDEX(Tanggal,MATCH('Buku Besar'!A8250,Akun,0)),""))</f>
        <v/>
      </c>
      <c r="C8250" s="2" t="str">
        <f>IF(A8250="","",IFERROR(INDEX(Keterangan,MATCH('Buku Besar'!A8250,Akun,0)),""))</f>
        <v/>
      </c>
      <c r="D8250" s="2" t="str">
        <f>IF(A8250="","",IFERROR(INDEX(Reff,MATCH('Buku Besar'!A8250,Akun,0)),""))</f>
        <v/>
      </c>
      <c r="E8250" s="331" t="str">
        <f>IF(A8250="","",IFERROR(INDEX(Penerimaan,MATCH('Buku Besar'!A8250,Akun,0)),""))</f>
        <v/>
      </c>
      <c r="F8250" s="331" t="str">
        <f>IF(A8250="","",IFERROR(INDEX(Pengeluaran,MATCH('Buku Besar'!A8250,Akun,0)),""))</f>
        <v/>
      </c>
      <c r="H8250" s="91" t="str">
        <f t="shared" si="257"/>
        <v/>
      </c>
      <c r="I8250" s="330" t="str">
        <f>IF(H8250="","",IFERROR(INDEX(Tanggal1,MATCH('Buku Besar'!H8250,Akun1,0)),""))</f>
        <v/>
      </c>
      <c r="J8250" s="2" t="str">
        <f>IF(H8250="","",IFERROR(INDEX(Keterangan1,MATCH('Buku Besar'!H8250,Akun1,0)),""))</f>
        <v/>
      </c>
      <c r="K8250" s="2" t="str">
        <f>IF(H8250="","",IFERROR(INDEX(Reff1,MATCH('Buku Besar'!H8250,Akun1,0)),""))</f>
        <v/>
      </c>
      <c r="L8250" s="331" t="str">
        <f>IF(H8250="","",IFERROR(INDEX(Penerimaan1,MATCH('Buku Besar'!H8250,Akun1,0)),""))</f>
        <v/>
      </c>
      <c r="M8250" s="331" t="str">
        <f>IF(H8250="","",IFERROR(INDEX(Pengeluaran1,MATCH('Buku Besar'!H8250,Akun1,0)),""))</f>
        <v/>
      </c>
    </row>
    <row r="8251" spans="1:13" x14ac:dyDescent="0.25">
      <c r="A8251" s="91" t="str">
        <f t="shared" si="256"/>
        <v/>
      </c>
      <c r="B8251" s="330" t="str">
        <f>IF(A8251="","",IFERROR(INDEX(Tanggal,MATCH('Buku Besar'!A8251,Akun,0)),""))</f>
        <v/>
      </c>
      <c r="C8251" s="2" t="str">
        <f>IF(A8251="","",IFERROR(INDEX(Keterangan,MATCH('Buku Besar'!A8251,Akun,0)),""))</f>
        <v/>
      </c>
      <c r="D8251" s="2" t="str">
        <f>IF(A8251="","",IFERROR(INDEX(Reff,MATCH('Buku Besar'!A8251,Akun,0)),""))</f>
        <v/>
      </c>
      <c r="E8251" s="331" t="str">
        <f>IF(A8251="","",IFERROR(INDEX(Penerimaan,MATCH('Buku Besar'!A8251,Akun,0)),""))</f>
        <v/>
      </c>
      <c r="F8251" s="331" t="str">
        <f>IF(A8251="","",IFERROR(INDEX(Pengeluaran,MATCH('Buku Besar'!A8251,Akun,0)),""))</f>
        <v/>
      </c>
      <c r="H8251" s="91" t="str">
        <f t="shared" si="257"/>
        <v/>
      </c>
      <c r="I8251" s="330" t="str">
        <f>IF(H8251="","",IFERROR(INDEX(Tanggal1,MATCH('Buku Besar'!H8251,Akun1,0)),""))</f>
        <v/>
      </c>
      <c r="J8251" s="2" t="str">
        <f>IF(H8251="","",IFERROR(INDEX(Keterangan1,MATCH('Buku Besar'!H8251,Akun1,0)),""))</f>
        <v/>
      </c>
      <c r="K8251" s="2" t="str">
        <f>IF(H8251="","",IFERROR(INDEX(Reff1,MATCH('Buku Besar'!H8251,Akun1,0)),""))</f>
        <v/>
      </c>
      <c r="L8251" s="331" t="str">
        <f>IF(H8251="","",IFERROR(INDEX(Penerimaan1,MATCH('Buku Besar'!H8251,Akun1,0)),""))</f>
        <v/>
      </c>
      <c r="M8251" s="331" t="str">
        <f>IF(H8251="","",IFERROR(INDEX(Pengeluaran1,MATCH('Buku Besar'!H8251,Akun1,0)),""))</f>
        <v/>
      </c>
    </row>
    <row r="8252" spans="1:13" x14ac:dyDescent="0.25">
      <c r="A8252" s="91" t="str">
        <f t="shared" si="256"/>
        <v/>
      </c>
      <c r="B8252" s="330" t="str">
        <f>IF(A8252="","",IFERROR(INDEX(Tanggal,MATCH('Buku Besar'!A8252,Akun,0)),""))</f>
        <v/>
      </c>
      <c r="C8252" s="2" t="str">
        <f>IF(A8252="","",IFERROR(INDEX(Keterangan,MATCH('Buku Besar'!A8252,Akun,0)),""))</f>
        <v/>
      </c>
      <c r="D8252" s="2" t="str">
        <f>IF(A8252="","",IFERROR(INDEX(Reff,MATCH('Buku Besar'!A8252,Akun,0)),""))</f>
        <v/>
      </c>
      <c r="E8252" s="331" t="str">
        <f>IF(A8252="","",IFERROR(INDEX(Penerimaan,MATCH('Buku Besar'!A8252,Akun,0)),""))</f>
        <v/>
      </c>
      <c r="F8252" s="331" t="str">
        <f>IF(A8252="","",IFERROR(INDEX(Pengeluaran,MATCH('Buku Besar'!A8252,Akun,0)),""))</f>
        <v/>
      </c>
      <c r="H8252" s="91" t="str">
        <f t="shared" si="257"/>
        <v/>
      </c>
      <c r="I8252" s="330" t="str">
        <f>IF(H8252="","",IFERROR(INDEX(Tanggal1,MATCH('Buku Besar'!H8252,Akun1,0)),""))</f>
        <v/>
      </c>
      <c r="J8252" s="2" t="str">
        <f>IF(H8252="","",IFERROR(INDEX(Keterangan1,MATCH('Buku Besar'!H8252,Akun1,0)),""))</f>
        <v/>
      </c>
      <c r="K8252" s="2" t="str">
        <f>IF(H8252="","",IFERROR(INDEX(Reff1,MATCH('Buku Besar'!H8252,Akun1,0)),""))</f>
        <v/>
      </c>
      <c r="L8252" s="331" t="str">
        <f>IF(H8252="","",IFERROR(INDEX(Penerimaan1,MATCH('Buku Besar'!H8252,Akun1,0)),""))</f>
        <v/>
      </c>
      <c r="M8252" s="331" t="str">
        <f>IF(H8252="","",IFERROR(INDEX(Pengeluaran1,MATCH('Buku Besar'!H8252,Akun1,0)),""))</f>
        <v/>
      </c>
    </row>
    <row r="8253" spans="1:13" x14ac:dyDescent="0.25">
      <c r="A8253" s="91" t="str">
        <f t="shared" si="256"/>
        <v/>
      </c>
      <c r="B8253" s="330" t="str">
        <f>IF(A8253="","",IFERROR(INDEX(Tanggal,MATCH('Buku Besar'!A8253,Akun,0)),""))</f>
        <v/>
      </c>
      <c r="C8253" s="2" t="str">
        <f>IF(A8253="","",IFERROR(INDEX(Keterangan,MATCH('Buku Besar'!A8253,Akun,0)),""))</f>
        <v/>
      </c>
      <c r="D8253" s="2" t="str">
        <f>IF(A8253="","",IFERROR(INDEX(Reff,MATCH('Buku Besar'!A8253,Akun,0)),""))</f>
        <v/>
      </c>
      <c r="E8253" s="331" t="str">
        <f>IF(A8253="","",IFERROR(INDEX(Penerimaan,MATCH('Buku Besar'!A8253,Akun,0)),""))</f>
        <v/>
      </c>
      <c r="F8253" s="331" t="str">
        <f>IF(A8253="","",IFERROR(INDEX(Pengeluaran,MATCH('Buku Besar'!A8253,Akun,0)),""))</f>
        <v/>
      </c>
      <c r="H8253" s="91" t="str">
        <f t="shared" si="257"/>
        <v/>
      </c>
      <c r="I8253" s="330" t="str">
        <f>IF(H8253="","",IFERROR(INDEX(Tanggal1,MATCH('Buku Besar'!H8253,Akun1,0)),""))</f>
        <v/>
      </c>
      <c r="J8253" s="2" t="str">
        <f>IF(H8253="","",IFERROR(INDEX(Keterangan1,MATCH('Buku Besar'!H8253,Akun1,0)),""))</f>
        <v/>
      </c>
      <c r="K8253" s="2" t="str">
        <f>IF(H8253="","",IFERROR(INDEX(Reff1,MATCH('Buku Besar'!H8253,Akun1,0)),""))</f>
        <v/>
      </c>
      <c r="L8253" s="331" t="str">
        <f>IF(H8253="","",IFERROR(INDEX(Penerimaan1,MATCH('Buku Besar'!H8253,Akun1,0)),""))</f>
        <v/>
      </c>
      <c r="M8253" s="331" t="str">
        <f>IF(H8253="","",IFERROR(INDEX(Pengeluaran1,MATCH('Buku Besar'!H8253,Akun1,0)),""))</f>
        <v/>
      </c>
    </row>
    <row r="8254" spans="1:13" x14ac:dyDescent="0.25">
      <c r="A8254" s="91" t="str">
        <f t="shared" si="256"/>
        <v/>
      </c>
      <c r="B8254" s="330" t="str">
        <f>IF(A8254="","",IFERROR(INDEX(Tanggal,MATCH('Buku Besar'!A8254,Akun,0)),""))</f>
        <v/>
      </c>
      <c r="C8254" s="2" t="str">
        <f>IF(A8254="","",IFERROR(INDEX(Keterangan,MATCH('Buku Besar'!A8254,Akun,0)),""))</f>
        <v/>
      </c>
      <c r="D8254" s="2" t="str">
        <f>IF(A8254="","",IFERROR(INDEX(Reff,MATCH('Buku Besar'!A8254,Akun,0)),""))</f>
        <v/>
      </c>
      <c r="E8254" s="331" t="str">
        <f>IF(A8254="","",IFERROR(INDEX(Penerimaan,MATCH('Buku Besar'!A8254,Akun,0)),""))</f>
        <v/>
      </c>
      <c r="F8254" s="331" t="str">
        <f>IF(A8254="","",IFERROR(INDEX(Pengeluaran,MATCH('Buku Besar'!A8254,Akun,0)),""))</f>
        <v/>
      </c>
      <c r="H8254" s="91" t="str">
        <f t="shared" si="257"/>
        <v/>
      </c>
      <c r="I8254" s="330" t="str">
        <f>IF(H8254="","",IFERROR(INDEX(Tanggal1,MATCH('Buku Besar'!H8254,Akun1,0)),""))</f>
        <v/>
      </c>
      <c r="J8254" s="2" t="str">
        <f>IF(H8254="","",IFERROR(INDEX(Keterangan1,MATCH('Buku Besar'!H8254,Akun1,0)),""))</f>
        <v/>
      </c>
      <c r="K8254" s="2" t="str">
        <f>IF(H8254="","",IFERROR(INDEX(Reff1,MATCH('Buku Besar'!H8254,Akun1,0)),""))</f>
        <v/>
      </c>
      <c r="L8254" s="331" t="str">
        <f>IF(H8254="","",IFERROR(INDEX(Penerimaan1,MATCH('Buku Besar'!H8254,Akun1,0)),""))</f>
        <v/>
      </c>
      <c r="M8254" s="331" t="str">
        <f>IF(H8254="","",IFERROR(INDEX(Pengeluaran1,MATCH('Buku Besar'!H8254,Akun1,0)),""))</f>
        <v/>
      </c>
    </row>
    <row r="8255" spans="1:13" x14ac:dyDescent="0.25">
      <c r="A8255" s="91" t="str">
        <f t="shared" si="256"/>
        <v/>
      </c>
      <c r="B8255" s="330" t="str">
        <f>IF(A8255="","",IFERROR(INDEX(Tanggal,MATCH('Buku Besar'!A8255,Akun,0)),""))</f>
        <v/>
      </c>
      <c r="C8255" s="2" t="str">
        <f>IF(A8255="","",IFERROR(INDEX(Keterangan,MATCH('Buku Besar'!A8255,Akun,0)),""))</f>
        <v/>
      </c>
      <c r="D8255" s="2" t="str">
        <f>IF(A8255="","",IFERROR(INDEX(Reff,MATCH('Buku Besar'!A8255,Akun,0)),""))</f>
        <v/>
      </c>
      <c r="E8255" s="331" t="str">
        <f>IF(A8255="","",IFERROR(INDEX(Penerimaan,MATCH('Buku Besar'!A8255,Akun,0)),""))</f>
        <v/>
      </c>
      <c r="F8255" s="331" t="str">
        <f>IF(A8255="","",IFERROR(INDEX(Pengeluaran,MATCH('Buku Besar'!A8255,Akun,0)),""))</f>
        <v/>
      </c>
      <c r="H8255" s="91" t="str">
        <f t="shared" si="257"/>
        <v/>
      </c>
      <c r="I8255" s="330" t="str">
        <f>IF(H8255="","",IFERROR(INDEX(Tanggal1,MATCH('Buku Besar'!H8255,Akun1,0)),""))</f>
        <v/>
      </c>
      <c r="J8255" s="2" t="str">
        <f>IF(H8255="","",IFERROR(INDEX(Keterangan1,MATCH('Buku Besar'!H8255,Akun1,0)),""))</f>
        <v/>
      </c>
      <c r="K8255" s="2" t="str">
        <f>IF(H8255="","",IFERROR(INDEX(Reff1,MATCH('Buku Besar'!H8255,Akun1,0)),""))</f>
        <v/>
      </c>
      <c r="L8255" s="331" t="str">
        <f>IF(H8255="","",IFERROR(INDEX(Penerimaan1,MATCH('Buku Besar'!H8255,Akun1,0)),""))</f>
        <v/>
      </c>
      <c r="M8255" s="331" t="str">
        <f>IF(H8255="","",IFERROR(INDEX(Pengeluaran1,MATCH('Buku Besar'!H8255,Akun1,0)),""))</f>
        <v/>
      </c>
    </row>
    <row r="8256" spans="1:13" x14ac:dyDescent="0.25">
      <c r="A8256" s="91" t="str">
        <f t="shared" si="256"/>
        <v/>
      </c>
      <c r="B8256" s="330" t="str">
        <f>IF(A8256="","",IFERROR(INDEX(Tanggal,MATCH('Buku Besar'!A8256,Akun,0)),""))</f>
        <v/>
      </c>
      <c r="C8256" s="2" t="str">
        <f>IF(A8256="","",IFERROR(INDEX(Keterangan,MATCH('Buku Besar'!A8256,Akun,0)),""))</f>
        <v/>
      </c>
      <c r="D8256" s="2" t="str">
        <f>IF(A8256="","",IFERROR(INDEX(Reff,MATCH('Buku Besar'!A8256,Akun,0)),""))</f>
        <v/>
      </c>
      <c r="E8256" s="331" t="str">
        <f>IF(A8256="","",IFERROR(INDEX(Penerimaan,MATCH('Buku Besar'!A8256,Akun,0)),""))</f>
        <v/>
      </c>
      <c r="F8256" s="331" t="str">
        <f>IF(A8256="","",IFERROR(INDEX(Pengeluaran,MATCH('Buku Besar'!A8256,Akun,0)),""))</f>
        <v/>
      </c>
      <c r="H8256" s="91" t="str">
        <f t="shared" si="257"/>
        <v/>
      </c>
      <c r="I8256" s="330" t="str">
        <f>IF(H8256="","",IFERROR(INDEX(Tanggal1,MATCH('Buku Besar'!H8256,Akun1,0)),""))</f>
        <v/>
      </c>
      <c r="J8256" s="2" t="str">
        <f>IF(H8256="","",IFERROR(INDEX(Keterangan1,MATCH('Buku Besar'!H8256,Akun1,0)),""))</f>
        <v/>
      </c>
      <c r="K8256" s="2" t="str">
        <f>IF(H8256="","",IFERROR(INDEX(Reff1,MATCH('Buku Besar'!H8256,Akun1,0)),""))</f>
        <v/>
      </c>
      <c r="L8256" s="331" t="str">
        <f>IF(H8256="","",IFERROR(INDEX(Penerimaan1,MATCH('Buku Besar'!H8256,Akun1,0)),""))</f>
        <v/>
      </c>
      <c r="M8256" s="331" t="str">
        <f>IF(H8256="","",IFERROR(INDEX(Pengeluaran1,MATCH('Buku Besar'!H8256,Akun1,0)),""))</f>
        <v/>
      </c>
    </row>
    <row r="8257" spans="1:13" x14ac:dyDescent="0.25">
      <c r="A8257" s="91" t="str">
        <f t="shared" si="256"/>
        <v/>
      </c>
      <c r="B8257" s="330" t="str">
        <f>IF(A8257="","",IFERROR(INDEX(Tanggal,MATCH('Buku Besar'!A8257,Akun,0)),""))</f>
        <v/>
      </c>
      <c r="C8257" s="2" t="str">
        <f>IF(A8257="","",IFERROR(INDEX(Keterangan,MATCH('Buku Besar'!A8257,Akun,0)),""))</f>
        <v/>
      </c>
      <c r="D8257" s="2" t="str">
        <f>IF(A8257="","",IFERROR(INDEX(Reff,MATCH('Buku Besar'!A8257,Akun,0)),""))</f>
        <v/>
      </c>
      <c r="E8257" s="331" t="str">
        <f>IF(A8257="","",IFERROR(INDEX(Penerimaan,MATCH('Buku Besar'!A8257,Akun,0)),""))</f>
        <v/>
      </c>
      <c r="F8257" s="331" t="str">
        <f>IF(A8257="","",IFERROR(INDEX(Pengeluaran,MATCH('Buku Besar'!A8257,Akun,0)),""))</f>
        <v/>
      </c>
      <c r="H8257" s="91" t="str">
        <f t="shared" si="257"/>
        <v/>
      </c>
      <c r="I8257" s="330" t="str">
        <f>IF(H8257="","",IFERROR(INDEX(Tanggal1,MATCH('Buku Besar'!H8257,Akun1,0)),""))</f>
        <v/>
      </c>
      <c r="J8257" s="2" t="str">
        <f>IF(H8257="","",IFERROR(INDEX(Keterangan1,MATCH('Buku Besar'!H8257,Akun1,0)),""))</f>
        <v/>
      </c>
      <c r="K8257" s="2" t="str">
        <f>IF(H8257="","",IFERROR(INDEX(Reff1,MATCH('Buku Besar'!H8257,Akun1,0)),""))</f>
        <v/>
      </c>
      <c r="L8257" s="331" t="str">
        <f>IF(H8257="","",IFERROR(INDEX(Penerimaan1,MATCH('Buku Besar'!H8257,Akun1,0)),""))</f>
        <v/>
      </c>
      <c r="M8257" s="331" t="str">
        <f>IF(H8257="","",IFERROR(INDEX(Pengeluaran1,MATCH('Buku Besar'!H8257,Akun1,0)),""))</f>
        <v/>
      </c>
    </row>
    <row r="8258" spans="1:13" x14ac:dyDescent="0.25">
      <c r="A8258" s="91" t="str">
        <f t="shared" si="256"/>
        <v/>
      </c>
      <c r="B8258" s="330" t="str">
        <f>IF(A8258="","",IFERROR(INDEX(Tanggal,MATCH('Buku Besar'!A8258,Akun,0)),""))</f>
        <v/>
      </c>
      <c r="C8258" s="2" t="str">
        <f>IF(A8258="","",IFERROR(INDEX(Keterangan,MATCH('Buku Besar'!A8258,Akun,0)),""))</f>
        <v/>
      </c>
      <c r="D8258" s="2" t="str">
        <f>IF(A8258="","",IFERROR(INDEX(Reff,MATCH('Buku Besar'!A8258,Akun,0)),""))</f>
        <v/>
      </c>
      <c r="E8258" s="331" t="str">
        <f>IF(A8258="","",IFERROR(INDEX(Penerimaan,MATCH('Buku Besar'!A8258,Akun,0)),""))</f>
        <v/>
      </c>
      <c r="F8258" s="331" t="str">
        <f>IF(A8258="","",IFERROR(INDEX(Pengeluaran,MATCH('Buku Besar'!A8258,Akun,0)),""))</f>
        <v/>
      </c>
      <c r="H8258" s="91" t="str">
        <f t="shared" si="257"/>
        <v/>
      </c>
      <c r="I8258" s="330" t="str">
        <f>IF(H8258="","",IFERROR(INDEX(Tanggal1,MATCH('Buku Besar'!H8258,Akun1,0)),""))</f>
        <v/>
      </c>
      <c r="J8258" s="2" t="str">
        <f>IF(H8258="","",IFERROR(INDEX(Keterangan1,MATCH('Buku Besar'!H8258,Akun1,0)),""))</f>
        <v/>
      </c>
      <c r="K8258" s="2" t="str">
        <f>IF(H8258="","",IFERROR(INDEX(Reff1,MATCH('Buku Besar'!H8258,Akun1,0)),""))</f>
        <v/>
      </c>
      <c r="L8258" s="331" t="str">
        <f>IF(H8258="","",IFERROR(INDEX(Penerimaan1,MATCH('Buku Besar'!H8258,Akun1,0)),""))</f>
        <v/>
      </c>
      <c r="M8258" s="331" t="str">
        <f>IF(H8258="","",IFERROR(INDEX(Pengeluaran1,MATCH('Buku Besar'!H8258,Akun1,0)),""))</f>
        <v/>
      </c>
    </row>
    <row r="8259" spans="1:13" x14ac:dyDescent="0.25">
      <c r="A8259" s="91" t="str">
        <f t="shared" si="256"/>
        <v/>
      </c>
      <c r="B8259" s="330" t="str">
        <f>IF(A8259="","",IFERROR(INDEX(Tanggal,MATCH('Buku Besar'!A8259,Akun,0)),""))</f>
        <v/>
      </c>
      <c r="C8259" s="2" t="str">
        <f>IF(A8259="","",IFERROR(INDEX(Keterangan,MATCH('Buku Besar'!A8259,Akun,0)),""))</f>
        <v/>
      </c>
      <c r="D8259" s="2" t="str">
        <f>IF(A8259="","",IFERROR(INDEX(Reff,MATCH('Buku Besar'!A8259,Akun,0)),""))</f>
        <v/>
      </c>
      <c r="E8259" s="331" t="str">
        <f>IF(A8259="","",IFERROR(INDEX(Penerimaan,MATCH('Buku Besar'!A8259,Akun,0)),""))</f>
        <v/>
      </c>
      <c r="F8259" s="331" t="str">
        <f>IF(A8259="","",IFERROR(INDEX(Pengeluaran,MATCH('Buku Besar'!A8259,Akun,0)),""))</f>
        <v/>
      </c>
      <c r="H8259" s="91" t="str">
        <f t="shared" si="257"/>
        <v/>
      </c>
      <c r="I8259" s="330" t="str">
        <f>IF(H8259="","",IFERROR(INDEX(Tanggal1,MATCH('Buku Besar'!H8259,Akun1,0)),""))</f>
        <v/>
      </c>
      <c r="J8259" s="2" t="str">
        <f>IF(H8259="","",IFERROR(INDEX(Keterangan1,MATCH('Buku Besar'!H8259,Akun1,0)),""))</f>
        <v/>
      </c>
      <c r="K8259" s="2" t="str">
        <f>IF(H8259="","",IFERROR(INDEX(Reff1,MATCH('Buku Besar'!H8259,Akun1,0)),""))</f>
        <v/>
      </c>
      <c r="L8259" s="331" t="str">
        <f>IF(H8259="","",IFERROR(INDEX(Penerimaan1,MATCH('Buku Besar'!H8259,Akun1,0)),""))</f>
        <v/>
      </c>
      <c r="M8259" s="331" t="str">
        <f>IF(H8259="","",IFERROR(INDEX(Pengeluaran1,MATCH('Buku Besar'!H8259,Akun1,0)),""))</f>
        <v/>
      </c>
    </row>
    <row r="8260" spans="1:13" x14ac:dyDescent="0.25">
      <c r="A8260" s="91" t="str">
        <f t="shared" si="256"/>
        <v/>
      </c>
      <c r="B8260" s="330" t="str">
        <f>IF(A8260="","",IFERROR(INDEX(Tanggal,MATCH('Buku Besar'!A8260,Akun,0)),""))</f>
        <v/>
      </c>
      <c r="C8260" s="2" t="str">
        <f>IF(A8260="","",IFERROR(INDEX(Keterangan,MATCH('Buku Besar'!A8260,Akun,0)),""))</f>
        <v/>
      </c>
      <c r="D8260" s="2" t="str">
        <f>IF(A8260="","",IFERROR(INDEX(Reff,MATCH('Buku Besar'!A8260,Akun,0)),""))</f>
        <v/>
      </c>
      <c r="E8260" s="331" t="str">
        <f>IF(A8260="","",IFERROR(INDEX(Penerimaan,MATCH('Buku Besar'!A8260,Akun,0)),""))</f>
        <v/>
      </c>
      <c r="F8260" s="331" t="str">
        <f>IF(A8260="","",IFERROR(INDEX(Pengeluaran,MATCH('Buku Besar'!A8260,Akun,0)),""))</f>
        <v/>
      </c>
      <c r="H8260" s="91" t="str">
        <f t="shared" si="257"/>
        <v/>
      </c>
      <c r="I8260" s="330" t="str">
        <f>IF(H8260="","",IFERROR(INDEX(Tanggal1,MATCH('Buku Besar'!H8260,Akun1,0)),""))</f>
        <v/>
      </c>
      <c r="J8260" s="2" t="str">
        <f>IF(H8260="","",IFERROR(INDEX(Keterangan1,MATCH('Buku Besar'!H8260,Akun1,0)),""))</f>
        <v/>
      </c>
      <c r="K8260" s="2" t="str">
        <f>IF(H8260="","",IFERROR(INDEX(Reff1,MATCH('Buku Besar'!H8260,Akun1,0)),""))</f>
        <v/>
      </c>
      <c r="L8260" s="331" t="str">
        <f>IF(H8260="","",IFERROR(INDEX(Penerimaan1,MATCH('Buku Besar'!H8260,Akun1,0)),""))</f>
        <v/>
      </c>
      <c r="M8260" s="331" t="str">
        <f>IF(H8260="","",IFERROR(INDEX(Pengeluaran1,MATCH('Buku Besar'!H8260,Akun1,0)),""))</f>
        <v/>
      </c>
    </row>
    <row r="8261" spans="1:13" x14ac:dyDescent="0.25">
      <c r="A8261" s="91" t="str">
        <f t="shared" si="256"/>
        <v/>
      </c>
      <c r="B8261" s="330" t="str">
        <f>IF(A8261="","",IFERROR(INDEX(Tanggal,MATCH('Buku Besar'!A8261,Akun,0)),""))</f>
        <v/>
      </c>
      <c r="C8261" s="2" t="str">
        <f>IF(A8261="","",IFERROR(INDEX(Keterangan,MATCH('Buku Besar'!A8261,Akun,0)),""))</f>
        <v/>
      </c>
      <c r="D8261" s="2" t="str">
        <f>IF(A8261="","",IFERROR(INDEX(Reff,MATCH('Buku Besar'!A8261,Akun,0)),""))</f>
        <v/>
      </c>
      <c r="E8261" s="331" t="str">
        <f>IF(A8261="","",IFERROR(INDEX(Penerimaan,MATCH('Buku Besar'!A8261,Akun,0)),""))</f>
        <v/>
      </c>
      <c r="F8261" s="331" t="str">
        <f>IF(A8261="","",IFERROR(INDEX(Pengeluaran,MATCH('Buku Besar'!A8261,Akun,0)),""))</f>
        <v/>
      </c>
      <c r="H8261" s="91" t="str">
        <f t="shared" si="257"/>
        <v/>
      </c>
      <c r="I8261" s="330" t="str">
        <f>IF(H8261="","",IFERROR(INDEX(Tanggal1,MATCH('Buku Besar'!H8261,Akun1,0)),""))</f>
        <v/>
      </c>
      <c r="J8261" s="2" t="str">
        <f>IF(H8261="","",IFERROR(INDEX(Keterangan1,MATCH('Buku Besar'!H8261,Akun1,0)),""))</f>
        <v/>
      </c>
      <c r="K8261" s="2" t="str">
        <f>IF(H8261="","",IFERROR(INDEX(Reff1,MATCH('Buku Besar'!H8261,Akun1,0)),""))</f>
        <v/>
      </c>
      <c r="L8261" s="331" t="str">
        <f>IF(H8261="","",IFERROR(INDEX(Penerimaan1,MATCH('Buku Besar'!H8261,Akun1,0)),""))</f>
        <v/>
      </c>
      <c r="M8261" s="331" t="str">
        <f>IF(H8261="","",IFERROR(INDEX(Pengeluaran1,MATCH('Buku Besar'!H8261,Akun1,0)),""))</f>
        <v/>
      </c>
    </row>
    <row r="8262" spans="1:13" x14ac:dyDescent="0.25">
      <c r="A8262" s="91" t="str">
        <f t="shared" si="256"/>
        <v/>
      </c>
      <c r="B8262" s="330" t="str">
        <f>IF(A8262="","",IFERROR(INDEX(Tanggal,MATCH('Buku Besar'!A8262,Akun,0)),""))</f>
        <v/>
      </c>
      <c r="C8262" s="2" t="str">
        <f>IF(A8262="","",IFERROR(INDEX(Keterangan,MATCH('Buku Besar'!A8262,Akun,0)),""))</f>
        <v/>
      </c>
      <c r="D8262" s="2" t="str">
        <f>IF(A8262="","",IFERROR(INDEX(Reff,MATCH('Buku Besar'!A8262,Akun,0)),""))</f>
        <v/>
      </c>
      <c r="E8262" s="331" t="str">
        <f>IF(A8262="","",IFERROR(INDEX(Penerimaan,MATCH('Buku Besar'!A8262,Akun,0)),""))</f>
        <v/>
      </c>
      <c r="F8262" s="331" t="str">
        <f>IF(A8262="","",IFERROR(INDEX(Pengeluaran,MATCH('Buku Besar'!A8262,Akun,0)),""))</f>
        <v/>
      </c>
      <c r="H8262" s="91" t="str">
        <f t="shared" si="257"/>
        <v/>
      </c>
      <c r="I8262" s="330" t="str">
        <f>IF(H8262="","",IFERROR(INDEX(Tanggal1,MATCH('Buku Besar'!H8262,Akun1,0)),""))</f>
        <v/>
      </c>
      <c r="J8262" s="2" t="str">
        <f>IF(H8262="","",IFERROR(INDEX(Keterangan1,MATCH('Buku Besar'!H8262,Akun1,0)),""))</f>
        <v/>
      </c>
      <c r="K8262" s="2" t="str">
        <f>IF(H8262="","",IFERROR(INDEX(Reff1,MATCH('Buku Besar'!H8262,Akun1,0)),""))</f>
        <v/>
      </c>
      <c r="L8262" s="331" t="str">
        <f>IF(H8262="","",IFERROR(INDEX(Penerimaan1,MATCH('Buku Besar'!H8262,Akun1,0)),""))</f>
        <v/>
      </c>
      <c r="M8262" s="331" t="str">
        <f>IF(H8262="","",IFERROR(INDEX(Pengeluaran1,MATCH('Buku Besar'!H8262,Akun1,0)),""))</f>
        <v/>
      </c>
    </row>
    <row r="8263" spans="1:13" x14ac:dyDescent="0.25">
      <c r="A8263" s="91" t="str">
        <f t="shared" si="256"/>
        <v/>
      </c>
      <c r="B8263" s="330" t="str">
        <f>IF(A8263="","",IFERROR(INDEX(Tanggal,MATCH('Buku Besar'!A8263,Akun,0)),""))</f>
        <v/>
      </c>
      <c r="C8263" s="2" t="str">
        <f>IF(A8263="","",IFERROR(INDEX(Keterangan,MATCH('Buku Besar'!A8263,Akun,0)),""))</f>
        <v/>
      </c>
      <c r="D8263" s="2" t="str">
        <f>IF(A8263="","",IFERROR(INDEX(Reff,MATCH('Buku Besar'!A8263,Akun,0)),""))</f>
        <v/>
      </c>
      <c r="E8263" s="331" t="str">
        <f>IF(A8263="","",IFERROR(INDEX(Penerimaan,MATCH('Buku Besar'!A8263,Akun,0)),""))</f>
        <v/>
      </c>
      <c r="F8263" s="331" t="str">
        <f>IF(A8263="","",IFERROR(INDEX(Pengeluaran,MATCH('Buku Besar'!A8263,Akun,0)),""))</f>
        <v/>
      </c>
      <c r="H8263" s="91" t="str">
        <f t="shared" si="257"/>
        <v/>
      </c>
      <c r="I8263" s="330" t="str">
        <f>IF(H8263="","",IFERROR(INDEX(Tanggal1,MATCH('Buku Besar'!H8263,Akun1,0)),""))</f>
        <v/>
      </c>
      <c r="J8263" s="2" t="str">
        <f>IF(H8263="","",IFERROR(INDEX(Keterangan1,MATCH('Buku Besar'!H8263,Akun1,0)),""))</f>
        <v/>
      </c>
      <c r="K8263" s="2" t="str">
        <f>IF(H8263="","",IFERROR(INDEX(Reff1,MATCH('Buku Besar'!H8263,Akun1,0)),""))</f>
        <v/>
      </c>
      <c r="L8263" s="331" t="str">
        <f>IF(H8263="","",IFERROR(INDEX(Penerimaan1,MATCH('Buku Besar'!H8263,Akun1,0)),""))</f>
        <v/>
      </c>
      <c r="M8263" s="331" t="str">
        <f>IF(H8263="","",IFERROR(INDEX(Pengeluaran1,MATCH('Buku Besar'!H8263,Akun1,0)),""))</f>
        <v/>
      </c>
    </row>
    <row r="8264" spans="1:13" x14ac:dyDescent="0.25">
      <c r="A8264" s="91" t="str">
        <f t="shared" ref="A8264:A8327" si="258">IFERROR(IF((MID(A8263,8,LEN(A8263)-7)+1)&lt;=COUNTIF(Kas_Harian,LEFT(A8263,6)),LEFT(A8263,6)&amp;"-"&amp;MID(A8263,8,LEN(A8263)-7)+1,""),"")</f>
        <v/>
      </c>
      <c r="B8264" s="330" t="str">
        <f>IF(A8264="","",IFERROR(INDEX(Tanggal,MATCH('Buku Besar'!A8264,Akun,0)),""))</f>
        <v/>
      </c>
      <c r="C8264" s="2" t="str">
        <f>IF(A8264="","",IFERROR(INDEX(Keterangan,MATCH('Buku Besar'!A8264,Akun,0)),""))</f>
        <v/>
      </c>
      <c r="D8264" s="2" t="str">
        <f>IF(A8264="","",IFERROR(INDEX(Reff,MATCH('Buku Besar'!A8264,Akun,0)),""))</f>
        <v/>
      </c>
      <c r="E8264" s="331" t="str">
        <f>IF(A8264="","",IFERROR(INDEX(Penerimaan,MATCH('Buku Besar'!A8264,Akun,0)),""))</f>
        <v/>
      </c>
      <c r="F8264" s="331" t="str">
        <f>IF(A8264="","",IFERROR(INDEX(Pengeluaran,MATCH('Buku Besar'!A8264,Akun,0)),""))</f>
        <v/>
      </c>
      <c r="H8264" s="91" t="str">
        <f t="shared" ref="H8264:H8327" si="259">IFERROR(IF((MID(H8263,8,LEN(H8263)-7)+1)&lt;=COUNTIF(Bank_Harian,LEFT(H8263,6)),LEFT(H8263,6)&amp;"-"&amp;MID(H8263,8,LEN(H8263)-7)+1,""),"")</f>
        <v/>
      </c>
      <c r="I8264" s="330" t="str">
        <f>IF(H8264="","",IFERROR(INDEX(Tanggal1,MATCH('Buku Besar'!H8264,Akun1,0)),""))</f>
        <v/>
      </c>
      <c r="J8264" s="2" t="str">
        <f>IF(H8264="","",IFERROR(INDEX(Keterangan1,MATCH('Buku Besar'!H8264,Akun1,0)),""))</f>
        <v/>
      </c>
      <c r="K8264" s="2" t="str">
        <f>IF(H8264="","",IFERROR(INDEX(Reff1,MATCH('Buku Besar'!H8264,Akun1,0)),""))</f>
        <v/>
      </c>
      <c r="L8264" s="331" t="str">
        <f>IF(H8264="","",IFERROR(INDEX(Penerimaan1,MATCH('Buku Besar'!H8264,Akun1,0)),""))</f>
        <v/>
      </c>
      <c r="M8264" s="331" t="str">
        <f>IF(H8264="","",IFERROR(INDEX(Pengeluaran1,MATCH('Buku Besar'!H8264,Akun1,0)),""))</f>
        <v/>
      </c>
    </row>
    <row r="8265" spans="1:13" x14ac:dyDescent="0.25">
      <c r="A8265" s="91" t="str">
        <f t="shared" si="258"/>
        <v/>
      </c>
      <c r="B8265" s="330" t="str">
        <f>IF(A8265="","",IFERROR(INDEX(Tanggal,MATCH('Buku Besar'!A8265,Akun,0)),""))</f>
        <v/>
      </c>
      <c r="C8265" s="2" t="str">
        <f>IF(A8265="","",IFERROR(INDEX(Keterangan,MATCH('Buku Besar'!A8265,Akun,0)),""))</f>
        <v/>
      </c>
      <c r="D8265" s="2" t="str">
        <f>IF(A8265="","",IFERROR(INDEX(Reff,MATCH('Buku Besar'!A8265,Akun,0)),""))</f>
        <v/>
      </c>
      <c r="E8265" s="331" t="str">
        <f>IF(A8265="","",IFERROR(INDEX(Penerimaan,MATCH('Buku Besar'!A8265,Akun,0)),""))</f>
        <v/>
      </c>
      <c r="F8265" s="331" t="str">
        <f>IF(A8265="","",IFERROR(INDEX(Pengeluaran,MATCH('Buku Besar'!A8265,Akun,0)),""))</f>
        <v/>
      </c>
      <c r="H8265" s="91" t="str">
        <f t="shared" si="259"/>
        <v/>
      </c>
      <c r="I8265" s="330" t="str">
        <f>IF(H8265="","",IFERROR(INDEX(Tanggal1,MATCH('Buku Besar'!H8265,Akun1,0)),""))</f>
        <v/>
      </c>
      <c r="J8265" s="2" t="str">
        <f>IF(H8265="","",IFERROR(INDEX(Keterangan1,MATCH('Buku Besar'!H8265,Akun1,0)),""))</f>
        <v/>
      </c>
      <c r="K8265" s="2" t="str">
        <f>IF(H8265="","",IFERROR(INDEX(Reff1,MATCH('Buku Besar'!H8265,Akun1,0)),""))</f>
        <v/>
      </c>
      <c r="L8265" s="331" t="str">
        <f>IF(H8265="","",IFERROR(INDEX(Penerimaan1,MATCH('Buku Besar'!H8265,Akun1,0)),""))</f>
        <v/>
      </c>
      <c r="M8265" s="331" t="str">
        <f>IF(H8265="","",IFERROR(INDEX(Pengeluaran1,MATCH('Buku Besar'!H8265,Akun1,0)),""))</f>
        <v/>
      </c>
    </row>
    <row r="8266" spans="1:13" x14ac:dyDescent="0.25">
      <c r="A8266" s="91" t="str">
        <f t="shared" si="258"/>
        <v/>
      </c>
      <c r="B8266" s="330" t="str">
        <f>IF(A8266="","",IFERROR(INDEX(Tanggal,MATCH('Buku Besar'!A8266,Akun,0)),""))</f>
        <v/>
      </c>
      <c r="C8266" s="2" t="str">
        <f>IF(A8266="","",IFERROR(INDEX(Keterangan,MATCH('Buku Besar'!A8266,Akun,0)),""))</f>
        <v/>
      </c>
      <c r="D8266" s="2" t="str">
        <f>IF(A8266="","",IFERROR(INDEX(Reff,MATCH('Buku Besar'!A8266,Akun,0)),""))</f>
        <v/>
      </c>
      <c r="E8266" s="331" t="str">
        <f>IF(A8266="","",IFERROR(INDEX(Penerimaan,MATCH('Buku Besar'!A8266,Akun,0)),""))</f>
        <v/>
      </c>
      <c r="F8266" s="331" t="str">
        <f>IF(A8266="","",IFERROR(INDEX(Pengeluaran,MATCH('Buku Besar'!A8266,Akun,0)),""))</f>
        <v/>
      </c>
      <c r="H8266" s="91" t="str">
        <f t="shared" si="259"/>
        <v/>
      </c>
      <c r="I8266" s="330" t="str">
        <f>IF(H8266="","",IFERROR(INDEX(Tanggal1,MATCH('Buku Besar'!H8266,Akun1,0)),""))</f>
        <v/>
      </c>
      <c r="J8266" s="2" t="str">
        <f>IF(H8266="","",IFERROR(INDEX(Keterangan1,MATCH('Buku Besar'!H8266,Akun1,0)),""))</f>
        <v/>
      </c>
      <c r="K8266" s="2" t="str">
        <f>IF(H8266="","",IFERROR(INDEX(Reff1,MATCH('Buku Besar'!H8266,Akun1,0)),""))</f>
        <v/>
      </c>
      <c r="L8266" s="331" t="str">
        <f>IF(H8266="","",IFERROR(INDEX(Penerimaan1,MATCH('Buku Besar'!H8266,Akun1,0)),""))</f>
        <v/>
      </c>
      <c r="M8266" s="331" t="str">
        <f>IF(H8266="","",IFERROR(INDEX(Pengeluaran1,MATCH('Buku Besar'!H8266,Akun1,0)),""))</f>
        <v/>
      </c>
    </row>
    <row r="8267" spans="1:13" x14ac:dyDescent="0.25">
      <c r="A8267" s="91" t="str">
        <f t="shared" si="258"/>
        <v/>
      </c>
      <c r="B8267" s="330" t="str">
        <f>IF(A8267="","",IFERROR(INDEX(Tanggal,MATCH('Buku Besar'!A8267,Akun,0)),""))</f>
        <v/>
      </c>
      <c r="C8267" s="2" t="str">
        <f>IF(A8267="","",IFERROR(INDEX(Keterangan,MATCH('Buku Besar'!A8267,Akun,0)),""))</f>
        <v/>
      </c>
      <c r="D8267" s="2" t="str">
        <f>IF(A8267="","",IFERROR(INDEX(Reff,MATCH('Buku Besar'!A8267,Akun,0)),""))</f>
        <v/>
      </c>
      <c r="E8267" s="331" t="str">
        <f>IF(A8267="","",IFERROR(INDEX(Penerimaan,MATCH('Buku Besar'!A8267,Akun,0)),""))</f>
        <v/>
      </c>
      <c r="F8267" s="331" t="str">
        <f>IF(A8267="","",IFERROR(INDEX(Pengeluaran,MATCH('Buku Besar'!A8267,Akun,0)),""))</f>
        <v/>
      </c>
      <c r="H8267" s="91" t="str">
        <f t="shared" si="259"/>
        <v/>
      </c>
      <c r="I8267" s="330" t="str">
        <f>IF(H8267="","",IFERROR(INDEX(Tanggal1,MATCH('Buku Besar'!H8267,Akun1,0)),""))</f>
        <v/>
      </c>
      <c r="J8267" s="2" t="str">
        <f>IF(H8267="","",IFERROR(INDEX(Keterangan1,MATCH('Buku Besar'!H8267,Akun1,0)),""))</f>
        <v/>
      </c>
      <c r="K8267" s="2" t="str">
        <f>IF(H8267="","",IFERROR(INDEX(Reff1,MATCH('Buku Besar'!H8267,Akun1,0)),""))</f>
        <v/>
      </c>
      <c r="L8267" s="331" t="str">
        <f>IF(H8267="","",IFERROR(INDEX(Penerimaan1,MATCH('Buku Besar'!H8267,Akun1,0)),""))</f>
        <v/>
      </c>
      <c r="M8267" s="331" t="str">
        <f>IF(H8267="","",IFERROR(INDEX(Pengeluaran1,MATCH('Buku Besar'!H8267,Akun1,0)),""))</f>
        <v/>
      </c>
    </row>
    <row r="8268" spans="1:13" x14ac:dyDescent="0.25">
      <c r="A8268" s="91" t="str">
        <f t="shared" si="258"/>
        <v/>
      </c>
      <c r="B8268" s="330" t="str">
        <f>IF(A8268="","",IFERROR(INDEX(Tanggal,MATCH('Buku Besar'!A8268,Akun,0)),""))</f>
        <v/>
      </c>
      <c r="C8268" s="2" t="str">
        <f>IF(A8268="","",IFERROR(INDEX(Keterangan,MATCH('Buku Besar'!A8268,Akun,0)),""))</f>
        <v/>
      </c>
      <c r="D8268" s="2" t="str">
        <f>IF(A8268="","",IFERROR(INDEX(Reff,MATCH('Buku Besar'!A8268,Akun,0)),""))</f>
        <v/>
      </c>
      <c r="E8268" s="331" t="str">
        <f>IF(A8268="","",IFERROR(INDEX(Penerimaan,MATCH('Buku Besar'!A8268,Akun,0)),""))</f>
        <v/>
      </c>
      <c r="F8268" s="331" t="str">
        <f>IF(A8268="","",IFERROR(INDEX(Pengeluaran,MATCH('Buku Besar'!A8268,Akun,0)),""))</f>
        <v/>
      </c>
      <c r="H8268" s="91" t="str">
        <f t="shared" si="259"/>
        <v/>
      </c>
      <c r="I8268" s="330" t="str">
        <f>IF(H8268="","",IFERROR(INDEX(Tanggal1,MATCH('Buku Besar'!H8268,Akun1,0)),""))</f>
        <v/>
      </c>
      <c r="J8268" s="2" t="str">
        <f>IF(H8268="","",IFERROR(INDEX(Keterangan1,MATCH('Buku Besar'!H8268,Akun1,0)),""))</f>
        <v/>
      </c>
      <c r="K8268" s="2" t="str">
        <f>IF(H8268="","",IFERROR(INDEX(Reff1,MATCH('Buku Besar'!H8268,Akun1,0)),""))</f>
        <v/>
      </c>
      <c r="L8268" s="331" t="str">
        <f>IF(H8268="","",IFERROR(INDEX(Penerimaan1,MATCH('Buku Besar'!H8268,Akun1,0)),""))</f>
        <v/>
      </c>
      <c r="M8268" s="331" t="str">
        <f>IF(H8268="","",IFERROR(INDEX(Pengeluaran1,MATCH('Buku Besar'!H8268,Akun1,0)),""))</f>
        <v/>
      </c>
    </row>
    <row r="8269" spans="1:13" x14ac:dyDescent="0.25">
      <c r="A8269" s="91" t="str">
        <f t="shared" si="258"/>
        <v/>
      </c>
      <c r="B8269" s="330" t="str">
        <f>IF(A8269="","",IFERROR(INDEX(Tanggal,MATCH('Buku Besar'!A8269,Akun,0)),""))</f>
        <v/>
      </c>
      <c r="C8269" s="2" t="str">
        <f>IF(A8269="","",IFERROR(INDEX(Keterangan,MATCH('Buku Besar'!A8269,Akun,0)),""))</f>
        <v/>
      </c>
      <c r="D8269" s="2" t="str">
        <f>IF(A8269="","",IFERROR(INDEX(Reff,MATCH('Buku Besar'!A8269,Akun,0)),""))</f>
        <v/>
      </c>
      <c r="E8269" s="331" t="str">
        <f>IF(A8269="","",IFERROR(INDEX(Penerimaan,MATCH('Buku Besar'!A8269,Akun,0)),""))</f>
        <v/>
      </c>
      <c r="F8269" s="331" t="str">
        <f>IF(A8269="","",IFERROR(INDEX(Pengeluaran,MATCH('Buku Besar'!A8269,Akun,0)),""))</f>
        <v/>
      </c>
      <c r="H8269" s="91" t="str">
        <f t="shared" si="259"/>
        <v/>
      </c>
      <c r="I8269" s="330" t="str">
        <f>IF(H8269="","",IFERROR(INDEX(Tanggal1,MATCH('Buku Besar'!H8269,Akun1,0)),""))</f>
        <v/>
      </c>
      <c r="J8269" s="2" t="str">
        <f>IF(H8269="","",IFERROR(INDEX(Keterangan1,MATCH('Buku Besar'!H8269,Akun1,0)),""))</f>
        <v/>
      </c>
      <c r="K8269" s="2" t="str">
        <f>IF(H8269="","",IFERROR(INDEX(Reff1,MATCH('Buku Besar'!H8269,Akun1,0)),""))</f>
        <v/>
      </c>
      <c r="L8269" s="331" t="str">
        <f>IF(H8269="","",IFERROR(INDEX(Penerimaan1,MATCH('Buku Besar'!H8269,Akun1,0)),""))</f>
        <v/>
      </c>
      <c r="M8269" s="331" t="str">
        <f>IF(H8269="","",IFERROR(INDEX(Pengeluaran1,MATCH('Buku Besar'!H8269,Akun1,0)),""))</f>
        <v/>
      </c>
    </row>
    <row r="8270" spans="1:13" x14ac:dyDescent="0.25">
      <c r="A8270" s="91" t="str">
        <f t="shared" si="258"/>
        <v/>
      </c>
      <c r="B8270" s="330" t="str">
        <f>IF(A8270="","",IFERROR(INDEX(Tanggal,MATCH('Buku Besar'!A8270,Akun,0)),""))</f>
        <v/>
      </c>
      <c r="C8270" s="2" t="str">
        <f>IF(A8270="","",IFERROR(INDEX(Keterangan,MATCH('Buku Besar'!A8270,Akun,0)),""))</f>
        <v/>
      </c>
      <c r="D8270" s="2" t="str">
        <f>IF(A8270="","",IFERROR(INDEX(Reff,MATCH('Buku Besar'!A8270,Akun,0)),""))</f>
        <v/>
      </c>
      <c r="E8270" s="331" t="str">
        <f>IF(A8270="","",IFERROR(INDEX(Penerimaan,MATCH('Buku Besar'!A8270,Akun,0)),""))</f>
        <v/>
      </c>
      <c r="F8270" s="331" t="str">
        <f>IF(A8270="","",IFERROR(INDEX(Pengeluaran,MATCH('Buku Besar'!A8270,Akun,0)),""))</f>
        <v/>
      </c>
      <c r="H8270" s="91" t="str">
        <f t="shared" si="259"/>
        <v/>
      </c>
      <c r="I8270" s="330" t="str">
        <f>IF(H8270="","",IFERROR(INDEX(Tanggal1,MATCH('Buku Besar'!H8270,Akun1,0)),""))</f>
        <v/>
      </c>
      <c r="J8270" s="2" t="str">
        <f>IF(H8270="","",IFERROR(INDEX(Keterangan1,MATCH('Buku Besar'!H8270,Akun1,0)),""))</f>
        <v/>
      </c>
      <c r="K8270" s="2" t="str">
        <f>IF(H8270="","",IFERROR(INDEX(Reff1,MATCH('Buku Besar'!H8270,Akun1,0)),""))</f>
        <v/>
      </c>
      <c r="L8270" s="331" t="str">
        <f>IF(H8270="","",IFERROR(INDEX(Penerimaan1,MATCH('Buku Besar'!H8270,Akun1,0)),""))</f>
        <v/>
      </c>
      <c r="M8270" s="331" t="str">
        <f>IF(H8270="","",IFERROR(INDEX(Pengeluaran1,MATCH('Buku Besar'!H8270,Akun1,0)),""))</f>
        <v/>
      </c>
    </row>
    <row r="8271" spans="1:13" x14ac:dyDescent="0.25">
      <c r="A8271" s="91" t="str">
        <f t="shared" si="258"/>
        <v/>
      </c>
      <c r="B8271" s="330" t="str">
        <f>IF(A8271="","",IFERROR(INDEX(Tanggal,MATCH('Buku Besar'!A8271,Akun,0)),""))</f>
        <v/>
      </c>
      <c r="C8271" s="2" t="str">
        <f>IF(A8271="","",IFERROR(INDEX(Keterangan,MATCH('Buku Besar'!A8271,Akun,0)),""))</f>
        <v/>
      </c>
      <c r="D8271" s="2" t="str">
        <f>IF(A8271="","",IFERROR(INDEX(Reff,MATCH('Buku Besar'!A8271,Akun,0)),""))</f>
        <v/>
      </c>
      <c r="E8271" s="331" t="str">
        <f>IF(A8271="","",IFERROR(INDEX(Penerimaan,MATCH('Buku Besar'!A8271,Akun,0)),""))</f>
        <v/>
      </c>
      <c r="F8271" s="331" t="str">
        <f>IF(A8271="","",IFERROR(INDEX(Pengeluaran,MATCH('Buku Besar'!A8271,Akun,0)),""))</f>
        <v/>
      </c>
      <c r="H8271" s="91" t="str">
        <f t="shared" si="259"/>
        <v/>
      </c>
      <c r="I8271" s="330" t="str">
        <f>IF(H8271="","",IFERROR(INDEX(Tanggal1,MATCH('Buku Besar'!H8271,Akun1,0)),""))</f>
        <v/>
      </c>
      <c r="J8271" s="2" t="str">
        <f>IF(H8271="","",IFERROR(INDEX(Keterangan1,MATCH('Buku Besar'!H8271,Akun1,0)),""))</f>
        <v/>
      </c>
      <c r="K8271" s="2" t="str">
        <f>IF(H8271="","",IFERROR(INDEX(Reff1,MATCH('Buku Besar'!H8271,Akun1,0)),""))</f>
        <v/>
      </c>
      <c r="L8271" s="331" t="str">
        <f>IF(H8271="","",IFERROR(INDEX(Penerimaan1,MATCH('Buku Besar'!H8271,Akun1,0)),""))</f>
        <v/>
      </c>
      <c r="M8271" s="331" t="str">
        <f>IF(H8271="","",IFERROR(INDEX(Pengeluaran1,MATCH('Buku Besar'!H8271,Akun1,0)),""))</f>
        <v/>
      </c>
    </row>
    <row r="8272" spans="1:13" x14ac:dyDescent="0.25">
      <c r="A8272" s="91" t="str">
        <f t="shared" si="258"/>
        <v/>
      </c>
      <c r="B8272" s="330" t="str">
        <f>IF(A8272="","",IFERROR(INDEX(Tanggal,MATCH('Buku Besar'!A8272,Akun,0)),""))</f>
        <v/>
      </c>
      <c r="C8272" s="2" t="str">
        <f>IF(A8272="","",IFERROR(INDEX(Keterangan,MATCH('Buku Besar'!A8272,Akun,0)),""))</f>
        <v/>
      </c>
      <c r="D8272" s="2" t="str">
        <f>IF(A8272="","",IFERROR(INDEX(Reff,MATCH('Buku Besar'!A8272,Akun,0)),""))</f>
        <v/>
      </c>
      <c r="E8272" s="331" t="str">
        <f>IF(A8272="","",IFERROR(INDEX(Penerimaan,MATCH('Buku Besar'!A8272,Akun,0)),""))</f>
        <v/>
      </c>
      <c r="F8272" s="331" t="str">
        <f>IF(A8272="","",IFERROR(INDEX(Pengeluaran,MATCH('Buku Besar'!A8272,Akun,0)),""))</f>
        <v/>
      </c>
      <c r="H8272" s="91" t="str">
        <f t="shared" si="259"/>
        <v/>
      </c>
      <c r="I8272" s="330" t="str">
        <f>IF(H8272="","",IFERROR(INDEX(Tanggal1,MATCH('Buku Besar'!H8272,Akun1,0)),""))</f>
        <v/>
      </c>
      <c r="J8272" s="2" t="str">
        <f>IF(H8272="","",IFERROR(INDEX(Keterangan1,MATCH('Buku Besar'!H8272,Akun1,0)),""))</f>
        <v/>
      </c>
      <c r="K8272" s="2" t="str">
        <f>IF(H8272="","",IFERROR(INDEX(Reff1,MATCH('Buku Besar'!H8272,Akun1,0)),""))</f>
        <v/>
      </c>
      <c r="L8272" s="331" t="str">
        <f>IF(H8272="","",IFERROR(INDEX(Penerimaan1,MATCH('Buku Besar'!H8272,Akun1,0)),""))</f>
        <v/>
      </c>
      <c r="M8272" s="331" t="str">
        <f>IF(H8272="","",IFERROR(INDEX(Pengeluaran1,MATCH('Buku Besar'!H8272,Akun1,0)),""))</f>
        <v/>
      </c>
    </row>
    <row r="8273" spans="1:13" x14ac:dyDescent="0.25">
      <c r="A8273" s="91" t="str">
        <f t="shared" si="258"/>
        <v/>
      </c>
      <c r="B8273" s="330" t="str">
        <f>IF(A8273="","",IFERROR(INDEX(Tanggal,MATCH('Buku Besar'!A8273,Akun,0)),""))</f>
        <v/>
      </c>
      <c r="C8273" s="2" t="str">
        <f>IF(A8273="","",IFERROR(INDEX(Keterangan,MATCH('Buku Besar'!A8273,Akun,0)),""))</f>
        <v/>
      </c>
      <c r="D8273" s="2" t="str">
        <f>IF(A8273="","",IFERROR(INDEX(Reff,MATCH('Buku Besar'!A8273,Akun,0)),""))</f>
        <v/>
      </c>
      <c r="E8273" s="331" t="str">
        <f>IF(A8273="","",IFERROR(INDEX(Penerimaan,MATCH('Buku Besar'!A8273,Akun,0)),""))</f>
        <v/>
      </c>
      <c r="F8273" s="331" t="str">
        <f>IF(A8273="","",IFERROR(INDEX(Pengeluaran,MATCH('Buku Besar'!A8273,Akun,0)),""))</f>
        <v/>
      </c>
      <c r="H8273" s="91" t="str">
        <f t="shared" si="259"/>
        <v/>
      </c>
      <c r="I8273" s="330" t="str">
        <f>IF(H8273="","",IFERROR(INDEX(Tanggal1,MATCH('Buku Besar'!H8273,Akun1,0)),""))</f>
        <v/>
      </c>
      <c r="J8273" s="2" t="str">
        <f>IF(H8273="","",IFERROR(INDEX(Keterangan1,MATCH('Buku Besar'!H8273,Akun1,0)),""))</f>
        <v/>
      </c>
      <c r="K8273" s="2" t="str">
        <f>IF(H8273="","",IFERROR(INDEX(Reff1,MATCH('Buku Besar'!H8273,Akun1,0)),""))</f>
        <v/>
      </c>
      <c r="L8273" s="331" t="str">
        <f>IF(H8273="","",IFERROR(INDEX(Penerimaan1,MATCH('Buku Besar'!H8273,Akun1,0)),""))</f>
        <v/>
      </c>
      <c r="M8273" s="331" t="str">
        <f>IF(H8273="","",IFERROR(INDEX(Pengeluaran1,MATCH('Buku Besar'!H8273,Akun1,0)),""))</f>
        <v/>
      </c>
    </row>
    <row r="8274" spans="1:13" x14ac:dyDescent="0.25">
      <c r="A8274" s="91" t="str">
        <f t="shared" si="258"/>
        <v/>
      </c>
      <c r="B8274" s="330" t="str">
        <f>IF(A8274="","",IFERROR(INDEX(Tanggal,MATCH('Buku Besar'!A8274,Akun,0)),""))</f>
        <v/>
      </c>
      <c r="C8274" s="2" t="str">
        <f>IF(A8274="","",IFERROR(INDEX(Keterangan,MATCH('Buku Besar'!A8274,Akun,0)),""))</f>
        <v/>
      </c>
      <c r="D8274" s="2" t="str">
        <f>IF(A8274="","",IFERROR(INDEX(Reff,MATCH('Buku Besar'!A8274,Akun,0)),""))</f>
        <v/>
      </c>
      <c r="E8274" s="331" t="str">
        <f>IF(A8274="","",IFERROR(INDEX(Penerimaan,MATCH('Buku Besar'!A8274,Akun,0)),""))</f>
        <v/>
      </c>
      <c r="F8274" s="331" t="str">
        <f>IF(A8274="","",IFERROR(INDEX(Pengeluaran,MATCH('Buku Besar'!A8274,Akun,0)),""))</f>
        <v/>
      </c>
      <c r="H8274" s="91" t="str">
        <f t="shared" si="259"/>
        <v/>
      </c>
      <c r="I8274" s="330" t="str">
        <f>IF(H8274="","",IFERROR(INDEX(Tanggal1,MATCH('Buku Besar'!H8274,Akun1,0)),""))</f>
        <v/>
      </c>
      <c r="J8274" s="2" t="str">
        <f>IF(H8274="","",IFERROR(INDEX(Keterangan1,MATCH('Buku Besar'!H8274,Akun1,0)),""))</f>
        <v/>
      </c>
      <c r="K8274" s="2" t="str">
        <f>IF(H8274="","",IFERROR(INDEX(Reff1,MATCH('Buku Besar'!H8274,Akun1,0)),""))</f>
        <v/>
      </c>
      <c r="L8274" s="331" t="str">
        <f>IF(H8274="","",IFERROR(INDEX(Penerimaan1,MATCH('Buku Besar'!H8274,Akun1,0)),""))</f>
        <v/>
      </c>
      <c r="M8274" s="331" t="str">
        <f>IF(H8274="","",IFERROR(INDEX(Pengeluaran1,MATCH('Buku Besar'!H8274,Akun1,0)),""))</f>
        <v/>
      </c>
    </row>
    <row r="8275" spans="1:13" x14ac:dyDescent="0.25">
      <c r="A8275" s="91" t="str">
        <f t="shared" si="258"/>
        <v/>
      </c>
      <c r="B8275" s="330" t="str">
        <f>IF(A8275="","",IFERROR(INDEX(Tanggal,MATCH('Buku Besar'!A8275,Akun,0)),""))</f>
        <v/>
      </c>
      <c r="C8275" s="2" t="str">
        <f>IF(A8275="","",IFERROR(INDEX(Keterangan,MATCH('Buku Besar'!A8275,Akun,0)),""))</f>
        <v/>
      </c>
      <c r="D8275" s="2" t="str">
        <f>IF(A8275="","",IFERROR(INDEX(Reff,MATCH('Buku Besar'!A8275,Akun,0)),""))</f>
        <v/>
      </c>
      <c r="E8275" s="331" t="str">
        <f>IF(A8275="","",IFERROR(INDEX(Penerimaan,MATCH('Buku Besar'!A8275,Akun,0)),""))</f>
        <v/>
      </c>
      <c r="F8275" s="331" t="str">
        <f>IF(A8275="","",IFERROR(INDEX(Pengeluaran,MATCH('Buku Besar'!A8275,Akun,0)),""))</f>
        <v/>
      </c>
      <c r="H8275" s="91" t="str">
        <f t="shared" si="259"/>
        <v/>
      </c>
      <c r="I8275" s="330" t="str">
        <f>IF(H8275="","",IFERROR(INDEX(Tanggal1,MATCH('Buku Besar'!H8275,Akun1,0)),""))</f>
        <v/>
      </c>
      <c r="J8275" s="2" t="str">
        <f>IF(H8275="","",IFERROR(INDEX(Keterangan1,MATCH('Buku Besar'!H8275,Akun1,0)),""))</f>
        <v/>
      </c>
      <c r="K8275" s="2" t="str">
        <f>IF(H8275="","",IFERROR(INDEX(Reff1,MATCH('Buku Besar'!H8275,Akun1,0)),""))</f>
        <v/>
      </c>
      <c r="L8275" s="331" t="str">
        <f>IF(H8275="","",IFERROR(INDEX(Penerimaan1,MATCH('Buku Besar'!H8275,Akun1,0)),""))</f>
        <v/>
      </c>
      <c r="M8275" s="331" t="str">
        <f>IF(H8275="","",IFERROR(INDEX(Pengeluaran1,MATCH('Buku Besar'!H8275,Akun1,0)),""))</f>
        <v/>
      </c>
    </row>
    <row r="8276" spans="1:13" x14ac:dyDescent="0.25">
      <c r="A8276" s="91" t="str">
        <f t="shared" si="258"/>
        <v/>
      </c>
      <c r="B8276" s="330" t="str">
        <f>IF(A8276="","",IFERROR(INDEX(Tanggal,MATCH('Buku Besar'!A8276,Akun,0)),""))</f>
        <v/>
      </c>
      <c r="C8276" s="2" t="str">
        <f>IF(A8276="","",IFERROR(INDEX(Keterangan,MATCH('Buku Besar'!A8276,Akun,0)),""))</f>
        <v/>
      </c>
      <c r="D8276" s="2" t="str">
        <f>IF(A8276="","",IFERROR(INDEX(Reff,MATCH('Buku Besar'!A8276,Akun,0)),""))</f>
        <v/>
      </c>
      <c r="E8276" s="331" t="str">
        <f>IF(A8276="","",IFERROR(INDEX(Penerimaan,MATCH('Buku Besar'!A8276,Akun,0)),""))</f>
        <v/>
      </c>
      <c r="F8276" s="331" t="str">
        <f>IF(A8276="","",IFERROR(INDEX(Pengeluaran,MATCH('Buku Besar'!A8276,Akun,0)),""))</f>
        <v/>
      </c>
      <c r="H8276" s="91" t="str">
        <f t="shared" si="259"/>
        <v/>
      </c>
      <c r="I8276" s="330" t="str">
        <f>IF(H8276="","",IFERROR(INDEX(Tanggal1,MATCH('Buku Besar'!H8276,Akun1,0)),""))</f>
        <v/>
      </c>
      <c r="J8276" s="2" t="str">
        <f>IF(H8276="","",IFERROR(INDEX(Keterangan1,MATCH('Buku Besar'!H8276,Akun1,0)),""))</f>
        <v/>
      </c>
      <c r="K8276" s="2" t="str">
        <f>IF(H8276="","",IFERROR(INDEX(Reff1,MATCH('Buku Besar'!H8276,Akun1,0)),""))</f>
        <v/>
      </c>
      <c r="L8276" s="331" t="str">
        <f>IF(H8276="","",IFERROR(INDEX(Penerimaan1,MATCH('Buku Besar'!H8276,Akun1,0)),""))</f>
        <v/>
      </c>
      <c r="M8276" s="331" t="str">
        <f>IF(H8276="","",IFERROR(INDEX(Pengeluaran1,MATCH('Buku Besar'!H8276,Akun1,0)),""))</f>
        <v/>
      </c>
    </row>
    <row r="8277" spans="1:13" x14ac:dyDescent="0.25">
      <c r="A8277" s="91" t="str">
        <f t="shared" si="258"/>
        <v/>
      </c>
      <c r="B8277" s="330" t="str">
        <f>IF(A8277="","",IFERROR(INDEX(Tanggal,MATCH('Buku Besar'!A8277,Akun,0)),""))</f>
        <v/>
      </c>
      <c r="C8277" s="2" t="str">
        <f>IF(A8277="","",IFERROR(INDEX(Keterangan,MATCH('Buku Besar'!A8277,Akun,0)),""))</f>
        <v/>
      </c>
      <c r="D8277" s="2" t="str">
        <f>IF(A8277="","",IFERROR(INDEX(Reff,MATCH('Buku Besar'!A8277,Akun,0)),""))</f>
        <v/>
      </c>
      <c r="E8277" s="331" t="str">
        <f>IF(A8277="","",IFERROR(INDEX(Penerimaan,MATCH('Buku Besar'!A8277,Akun,0)),""))</f>
        <v/>
      </c>
      <c r="F8277" s="331" t="str">
        <f>IF(A8277="","",IFERROR(INDEX(Pengeluaran,MATCH('Buku Besar'!A8277,Akun,0)),""))</f>
        <v/>
      </c>
      <c r="H8277" s="91" t="str">
        <f t="shared" si="259"/>
        <v/>
      </c>
      <c r="I8277" s="330" t="str">
        <f>IF(H8277="","",IFERROR(INDEX(Tanggal1,MATCH('Buku Besar'!H8277,Akun1,0)),""))</f>
        <v/>
      </c>
      <c r="J8277" s="2" t="str">
        <f>IF(H8277="","",IFERROR(INDEX(Keterangan1,MATCH('Buku Besar'!H8277,Akun1,0)),""))</f>
        <v/>
      </c>
      <c r="K8277" s="2" t="str">
        <f>IF(H8277="","",IFERROR(INDEX(Reff1,MATCH('Buku Besar'!H8277,Akun1,0)),""))</f>
        <v/>
      </c>
      <c r="L8277" s="331" t="str">
        <f>IF(H8277="","",IFERROR(INDEX(Penerimaan1,MATCH('Buku Besar'!H8277,Akun1,0)),""))</f>
        <v/>
      </c>
      <c r="M8277" s="331" t="str">
        <f>IF(H8277="","",IFERROR(INDEX(Pengeluaran1,MATCH('Buku Besar'!H8277,Akun1,0)),""))</f>
        <v/>
      </c>
    </row>
    <row r="8278" spans="1:13" x14ac:dyDescent="0.25">
      <c r="A8278" s="91" t="str">
        <f t="shared" si="258"/>
        <v/>
      </c>
      <c r="B8278" s="330" t="str">
        <f>IF(A8278="","",IFERROR(INDEX(Tanggal,MATCH('Buku Besar'!A8278,Akun,0)),""))</f>
        <v/>
      </c>
      <c r="C8278" s="2" t="str">
        <f>IF(A8278="","",IFERROR(INDEX(Keterangan,MATCH('Buku Besar'!A8278,Akun,0)),""))</f>
        <v/>
      </c>
      <c r="D8278" s="2" t="str">
        <f>IF(A8278="","",IFERROR(INDEX(Reff,MATCH('Buku Besar'!A8278,Akun,0)),""))</f>
        <v/>
      </c>
      <c r="E8278" s="331" t="str">
        <f>IF(A8278="","",IFERROR(INDEX(Penerimaan,MATCH('Buku Besar'!A8278,Akun,0)),""))</f>
        <v/>
      </c>
      <c r="F8278" s="331" t="str">
        <f>IF(A8278="","",IFERROR(INDEX(Pengeluaran,MATCH('Buku Besar'!A8278,Akun,0)),""))</f>
        <v/>
      </c>
      <c r="H8278" s="91" t="str">
        <f t="shared" si="259"/>
        <v/>
      </c>
      <c r="I8278" s="330" t="str">
        <f>IF(H8278="","",IFERROR(INDEX(Tanggal1,MATCH('Buku Besar'!H8278,Akun1,0)),""))</f>
        <v/>
      </c>
      <c r="J8278" s="2" t="str">
        <f>IF(H8278="","",IFERROR(INDEX(Keterangan1,MATCH('Buku Besar'!H8278,Akun1,0)),""))</f>
        <v/>
      </c>
      <c r="K8278" s="2" t="str">
        <f>IF(H8278="","",IFERROR(INDEX(Reff1,MATCH('Buku Besar'!H8278,Akun1,0)),""))</f>
        <v/>
      </c>
      <c r="L8278" s="331" t="str">
        <f>IF(H8278="","",IFERROR(INDEX(Penerimaan1,MATCH('Buku Besar'!H8278,Akun1,0)),""))</f>
        <v/>
      </c>
      <c r="M8278" s="331" t="str">
        <f>IF(H8278="","",IFERROR(INDEX(Pengeluaran1,MATCH('Buku Besar'!H8278,Akun1,0)),""))</f>
        <v/>
      </c>
    </row>
    <row r="8279" spans="1:13" x14ac:dyDescent="0.25">
      <c r="A8279" s="91" t="str">
        <f t="shared" si="258"/>
        <v/>
      </c>
      <c r="B8279" s="330" t="str">
        <f>IF(A8279="","",IFERROR(INDEX(Tanggal,MATCH('Buku Besar'!A8279,Akun,0)),""))</f>
        <v/>
      </c>
      <c r="C8279" s="2" t="str">
        <f>IF(A8279="","",IFERROR(INDEX(Keterangan,MATCH('Buku Besar'!A8279,Akun,0)),""))</f>
        <v/>
      </c>
      <c r="D8279" s="2" t="str">
        <f>IF(A8279="","",IFERROR(INDEX(Reff,MATCH('Buku Besar'!A8279,Akun,0)),""))</f>
        <v/>
      </c>
      <c r="E8279" s="331" t="str">
        <f>IF(A8279="","",IFERROR(INDEX(Penerimaan,MATCH('Buku Besar'!A8279,Akun,0)),""))</f>
        <v/>
      </c>
      <c r="F8279" s="331" t="str">
        <f>IF(A8279="","",IFERROR(INDEX(Pengeluaran,MATCH('Buku Besar'!A8279,Akun,0)),""))</f>
        <v/>
      </c>
      <c r="H8279" s="91" t="str">
        <f t="shared" si="259"/>
        <v/>
      </c>
      <c r="I8279" s="330" t="str">
        <f>IF(H8279="","",IFERROR(INDEX(Tanggal1,MATCH('Buku Besar'!H8279,Akun1,0)),""))</f>
        <v/>
      </c>
      <c r="J8279" s="2" t="str">
        <f>IF(H8279="","",IFERROR(INDEX(Keterangan1,MATCH('Buku Besar'!H8279,Akun1,0)),""))</f>
        <v/>
      </c>
      <c r="K8279" s="2" t="str">
        <f>IF(H8279="","",IFERROR(INDEX(Reff1,MATCH('Buku Besar'!H8279,Akun1,0)),""))</f>
        <v/>
      </c>
      <c r="L8279" s="331" t="str">
        <f>IF(H8279="","",IFERROR(INDEX(Penerimaan1,MATCH('Buku Besar'!H8279,Akun1,0)),""))</f>
        <v/>
      </c>
      <c r="M8279" s="331" t="str">
        <f>IF(H8279="","",IFERROR(INDEX(Pengeluaran1,MATCH('Buku Besar'!H8279,Akun1,0)),""))</f>
        <v/>
      </c>
    </row>
    <row r="8280" spans="1:13" x14ac:dyDescent="0.25">
      <c r="A8280" s="91" t="str">
        <f t="shared" si="258"/>
        <v/>
      </c>
      <c r="B8280" s="330" t="str">
        <f>IF(A8280="","",IFERROR(INDEX(Tanggal,MATCH('Buku Besar'!A8280,Akun,0)),""))</f>
        <v/>
      </c>
      <c r="C8280" s="2" t="str">
        <f>IF(A8280="","",IFERROR(INDEX(Keterangan,MATCH('Buku Besar'!A8280,Akun,0)),""))</f>
        <v/>
      </c>
      <c r="D8280" s="2" t="str">
        <f>IF(A8280="","",IFERROR(INDEX(Reff,MATCH('Buku Besar'!A8280,Akun,0)),""))</f>
        <v/>
      </c>
      <c r="E8280" s="331" t="str">
        <f>IF(A8280="","",IFERROR(INDEX(Penerimaan,MATCH('Buku Besar'!A8280,Akun,0)),""))</f>
        <v/>
      </c>
      <c r="F8280" s="331" t="str">
        <f>IF(A8280="","",IFERROR(INDEX(Pengeluaran,MATCH('Buku Besar'!A8280,Akun,0)),""))</f>
        <v/>
      </c>
      <c r="H8280" s="91" t="str">
        <f t="shared" si="259"/>
        <v/>
      </c>
      <c r="I8280" s="330" t="str">
        <f>IF(H8280="","",IFERROR(INDEX(Tanggal1,MATCH('Buku Besar'!H8280,Akun1,0)),""))</f>
        <v/>
      </c>
      <c r="J8280" s="2" t="str">
        <f>IF(H8280="","",IFERROR(INDEX(Keterangan1,MATCH('Buku Besar'!H8280,Akun1,0)),""))</f>
        <v/>
      </c>
      <c r="K8280" s="2" t="str">
        <f>IF(H8280="","",IFERROR(INDEX(Reff1,MATCH('Buku Besar'!H8280,Akun1,0)),""))</f>
        <v/>
      </c>
      <c r="L8280" s="331" t="str">
        <f>IF(H8280="","",IFERROR(INDEX(Penerimaan1,MATCH('Buku Besar'!H8280,Akun1,0)),""))</f>
        <v/>
      </c>
      <c r="M8280" s="331" t="str">
        <f>IF(H8280="","",IFERROR(INDEX(Pengeluaran1,MATCH('Buku Besar'!H8280,Akun1,0)),""))</f>
        <v/>
      </c>
    </row>
    <row r="8281" spans="1:13" x14ac:dyDescent="0.25">
      <c r="A8281" s="91" t="str">
        <f t="shared" si="258"/>
        <v/>
      </c>
      <c r="B8281" s="330" t="str">
        <f>IF(A8281="","",IFERROR(INDEX(Tanggal,MATCH('Buku Besar'!A8281,Akun,0)),""))</f>
        <v/>
      </c>
      <c r="C8281" s="2" t="str">
        <f>IF(A8281="","",IFERROR(INDEX(Keterangan,MATCH('Buku Besar'!A8281,Akun,0)),""))</f>
        <v/>
      </c>
      <c r="D8281" s="2" t="str">
        <f>IF(A8281="","",IFERROR(INDEX(Reff,MATCH('Buku Besar'!A8281,Akun,0)),""))</f>
        <v/>
      </c>
      <c r="E8281" s="331" t="str">
        <f>IF(A8281="","",IFERROR(INDEX(Penerimaan,MATCH('Buku Besar'!A8281,Akun,0)),""))</f>
        <v/>
      </c>
      <c r="F8281" s="331" t="str">
        <f>IF(A8281="","",IFERROR(INDEX(Pengeluaran,MATCH('Buku Besar'!A8281,Akun,0)),""))</f>
        <v/>
      </c>
      <c r="H8281" s="91" t="str">
        <f t="shared" si="259"/>
        <v/>
      </c>
      <c r="I8281" s="330" t="str">
        <f>IF(H8281="","",IFERROR(INDEX(Tanggal1,MATCH('Buku Besar'!H8281,Akun1,0)),""))</f>
        <v/>
      </c>
      <c r="J8281" s="2" t="str">
        <f>IF(H8281="","",IFERROR(INDEX(Keterangan1,MATCH('Buku Besar'!H8281,Akun1,0)),""))</f>
        <v/>
      </c>
      <c r="K8281" s="2" t="str">
        <f>IF(H8281="","",IFERROR(INDEX(Reff1,MATCH('Buku Besar'!H8281,Akun1,0)),""))</f>
        <v/>
      </c>
      <c r="L8281" s="331" t="str">
        <f>IF(H8281="","",IFERROR(INDEX(Penerimaan1,MATCH('Buku Besar'!H8281,Akun1,0)),""))</f>
        <v/>
      </c>
      <c r="M8281" s="331" t="str">
        <f>IF(H8281="","",IFERROR(INDEX(Pengeluaran1,MATCH('Buku Besar'!H8281,Akun1,0)),""))</f>
        <v/>
      </c>
    </row>
    <row r="8282" spans="1:13" x14ac:dyDescent="0.25">
      <c r="A8282" s="91" t="str">
        <f t="shared" si="258"/>
        <v/>
      </c>
      <c r="B8282" s="330" t="str">
        <f>IF(A8282="","",IFERROR(INDEX(Tanggal,MATCH('Buku Besar'!A8282,Akun,0)),""))</f>
        <v/>
      </c>
      <c r="C8282" s="2" t="str">
        <f>IF(A8282="","",IFERROR(INDEX(Keterangan,MATCH('Buku Besar'!A8282,Akun,0)),""))</f>
        <v/>
      </c>
      <c r="D8282" s="2" t="str">
        <f>IF(A8282="","",IFERROR(INDEX(Reff,MATCH('Buku Besar'!A8282,Akun,0)),""))</f>
        <v/>
      </c>
      <c r="E8282" s="331" t="str">
        <f>IF(A8282="","",IFERROR(INDEX(Penerimaan,MATCH('Buku Besar'!A8282,Akun,0)),""))</f>
        <v/>
      </c>
      <c r="F8282" s="331" t="str">
        <f>IF(A8282="","",IFERROR(INDEX(Pengeluaran,MATCH('Buku Besar'!A8282,Akun,0)),""))</f>
        <v/>
      </c>
      <c r="H8282" s="91" t="str">
        <f t="shared" si="259"/>
        <v/>
      </c>
      <c r="I8282" s="330" t="str">
        <f>IF(H8282="","",IFERROR(INDEX(Tanggal1,MATCH('Buku Besar'!H8282,Akun1,0)),""))</f>
        <v/>
      </c>
      <c r="J8282" s="2" t="str">
        <f>IF(H8282="","",IFERROR(INDEX(Keterangan1,MATCH('Buku Besar'!H8282,Akun1,0)),""))</f>
        <v/>
      </c>
      <c r="K8282" s="2" t="str">
        <f>IF(H8282="","",IFERROR(INDEX(Reff1,MATCH('Buku Besar'!H8282,Akun1,0)),""))</f>
        <v/>
      </c>
      <c r="L8282" s="331" t="str">
        <f>IF(H8282="","",IFERROR(INDEX(Penerimaan1,MATCH('Buku Besar'!H8282,Akun1,0)),""))</f>
        <v/>
      </c>
      <c r="M8282" s="331" t="str">
        <f>IF(H8282="","",IFERROR(INDEX(Pengeluaran1,MATCH('Buku Besar'!H8282,Akun1,0)),""))</f>
        <v/>
      </c>
    </row>
    <row r="8283" spans="1:13" x14ac:dyDescent="0.25">
      <c r="A8283" s="91" t="str">
        <f t="shared" si="258"/>
        <v/>
      </c>
      <c r="B8283" s="330" t="str">
        <f>IF(A8283="","",IFERROR(INDEX(Tanggal,MATCH('Buku Besar'!A8283,Akun,0)),""))</f>
        <v/>
      </c>
      <c r="C8283" s="2" t="str">
        <f>IF(A8283="","",IFERROR(INDEX(Keterangan,MATCH('Buku Besar'!A8283,Akun,0)),""))</f>
        <v/>
      </c>
      <c r="D8283" s="2" t="str">
        <f>IF(A8283="","",IFERROR(INDEX(Reff,MATCH('Buku Besar'!A8283,Akun,0)),""))</f>
        <v/>
      </c>
      <c r="E8283" s="331" t="str">
        <f>IF(A8283="","",IFERROR(INDEX(Penerimaan,MATCH('Buku Besar'!A8283,Akun,0)),""))</f>
        <v/>
      </c>
      <c r="F8283" s="331" t="str">
        <f>IF(A8283="","",IFERROR(INDEX(Pengeluaran,MATCH('Buku Besar'!A8283,Akun,0)),""))</f>
        <v/>
      </c>
      <c r="H8283" s="91" t="str">
        <f t="shared" si="259"/>
        <v/>
      </c>
      <c r="I8283" s="330" t="str">
        <f>IF(H8283="","",IFERROR(INDEX(Tanggal1,MATCH('Buku Besar'!H8283,Akun1,0)),""))</f>
        <v/>
      </c>
      <c r="J8283" s="2" t="str">
        <f>IF(H8283="","",IFERROR(INDEX(Keterangan1,MATCH('Buku Besar'!H8283,Akun1,0)),""))</f>
        <v/>
      </c>
      <c r="K8283" s="2" t="str">
        <f>IF(H8283="","",IFERROR(INDEX(Reff1,MATCH('Buku Besar'!H8283,Akun1,0)),""))</f>
        <v/>
      </c>
      <c r="L8283" s="331" t="str">
        <f>IF(H8283="","",IFERROR(INDEX(Penerimaan1,MATCH('Buku Besar'!H8283,Akun1,0)),""))</f>
        <v/>
      </c>
      <c r="M8283" s="331" t="str">
        <f>IF(H8283="","",IFERROR(INDEX(Pengeluaran1,MATCH('Buku Besar'!H8283,Akun1,0)),""))</f>
        <v/>
      </c>
    </row>
    <row r="8284" spans="1:13" x14ac:dyDescent="0.25">
      <c r="A8284" s="91" t="str">
        <f t="shared" si="258"/>
        <v/>
      </c>
      <c r="B8284" s="330" t="str">
        <f>IF(A8284="","",IFERROR(INDEX(Tanggal,MATCH('Buku Besar'!A8284,Akun,0)),""))</f>
        <v/>
      </c>
      <c r="C8284" s="2" t="str">
        <f>IF(A8284="","",IFERROR(INDEX(Keterangan,MATCH('Buku Besar'!A8284,Akun,0)),""))</f>
        <v/>
      </c>
      <c r="D8284" s="2" t="str">
        <f>IF(A8284="","",IFERROR(INDEX(Reff,MATCH('Buku Besar'!A8284,Akun,0)),""))</f>
        <v/>
      </c>
      <c r="E8284" s="331" t="str">
        <f>IF(A8284="","",IFERROR(INDEX(Penerimaan,MATCH('Buku Besar'!A8284,Akun,0)),""))</f>
        <v/>
      </c>
      <c r="F8284" s="331" t="str">
        <f>IF(A8284="","",IFERROR(INDEX(Pengeluaran,MATCH('Buku Besar'!A8284,Akun,0)),""))</f>
        <v/>
      </c>
      <c r="H8284" s="91" t="str">
        <f t="shared" si="259"/>
        <v/>
      </c>
      <c r="I8284" s="330" t="str">
        <f>IF(H8284="","",IFERROR(INDEX(Tanggal1,MATCH('Buku Besar'!H8284,Akun1,0)),""))</f>
        <v/>
      </c>
      <c r="J8284" s="2" t="str">
        <f>IF(H8284="","",IFERROR(INDEX(Keterangan1,MATCH('Buku Besar'!H8284,Akun1,0)),""))</f>
        <v/>
      </c>
      <c r="K8284" s="2" t="str">
        <f>IF(H8284="","",IFERROR(INDEX(Reff1,MATCH('Buku Besar'!H8284,Akun1,0)),""))</f>
        <v/>
      </c>
      <c r="L8284" s="331" t="str">
        <f>IF(H8284="","",IFERROR(INDEX(Penerimaan1,MATCH('Buku Besar'!H8284,Akun1,0)),""))</f>
        <v/>
      </c>
      <c r="M8284" s="331" t="str">
        <f>IF(H8284="","",IFERROR(INDEX(Pengeluaran1,MATCH('Buku Besar'!H8284,Akun1,0)),""))</f>
        <v/>
      </c>
    </row>
    <row r="8285" spans="1:13" x14ac:dyDescent="0.25">
      <c r="A8285" s="91" t="str">
        <f t="shared" si="258"/>
        <v/>
      </c>
      <c r="B8285" s="330" t="str">
        <f>IF(A8285="","",IFERROR(INDEX(Tanggal,MATCH('Buku Besar'!A8285,Akun,0)),""))</f>
        <v/>
      </c>
      <c r="C8285" s="2" t="str">
        <f>IF(A8285="","",IFERROR(INDEX(Keterangan,MATCH('Buku Besar'!A8285,Akun,0)),""))</f>
        <v/>
      </c>
      <c r="D8285" s="2" t="str">
        <f>IF(A8285="","",IFERROR(INDEX(Reff,MATCH('Buku Besar'!A8285,Akun,0)),""))</f>
        <v/>
      </c>
      <c r="E8285" s="331" t="str">
        <f>IF(A8285="","",IFERROR(INDEX(Penerimaan,MATCH('Buku Besar'!A8285,Akun,0)),""))</f>
        <v/>
      </c>
      <c r="F8285" s="331" t="str">
        <f>IF(A8285="","",IFERROR(INDEX(Pengeluaran,MATCH('Buku Besar'!A8285,Akun,0)),""))</f>
        <v/>
      </c>
      <c r="H8285" s="91" t="str">
        <f t="shared" si="259"/>
        <v/>
      </c>
      <c r="I8285" s="330" t="str">
        <f>IF(H8285="","",IFERROR(INDEX(Tanggal1,MATCH('Buku Besar'!H8285,Akun1,0)),""))</f>
        <v/>
      </c>
      <c r="J8285" s="2" t="str">
        <f>IF(H8285="","",IFERROR(INDEX(Keterangan1,MATCH('Buku Besar'!H8285,Akun1,0)),""))</f>
        <v/>
      </c>
      <c r="K8285" s="2" t="str">
        <f>IF(H8285="","",IFERROR(INDEX(Reff1,MATCH('Buku Besar'!H8285,Akun1,0)),""))</f>
        <v/>
      </c>
      <c r="L8285" s="331" t="str">
        <f>IF(H8285="","",IFERROR(INDEX(Penerimaan1,MATCH('Buku Besar'!H8285,Akun1,0)),""))</f>
        <v/>
      </c>
      <c r="M8285" s="331" t="str">
        <f>IF(H8285="","",IFERROR(INDEX(Pengeluaran1,MATCH('Buku Besar'!H8285,Akun1,0)),""))</f>
        <v/>
      </c>
    </row>
    <row r="8286" spans="1:13" x14ac:dyDescent="0.25">
      <c r="A8286" s="91" t="str">
        <f t="shared" si="258"/>
        <v/>
      </c>
      <c r="B8286" s="330" t="str">
        <f>IF(A8286="","",IFERROR(INDEX(Tanggal,MATCH('Buku Besar'!A8286,Akun,0)),""))</f>
        <v/>
      </c>
      <c r="C8286" s="2" t="str">
        <f>IF(A8286="","",IFERROR(INDEX(Keterangan,MATCH('Buku Besar'!A8286,Akun,0)),""))</f>
        <v/>
      </c>
      <c r="D8286" s="2" t="str">
        <f>IF(A8286="","",IFERROR(INDEX(Reff,MATCH('Buku Besar'!A8286,Akun,0)),""))</f>
        <v/>
      </c>
      <c r="E8286" s="331" t="str">
        <f>IF(A8286="","",IFERROR(INDEX(Penerimaan,MATCH('Buku Besar'!A8286,Akun,0)),""))</f>
        <v/>
      </c>
      <c r="F8286" s="331" t="str">
        <f>IF(A8286="","",IFERROR(INDEX(Pengeluaran,MATCH('Buku Besar'!A8286,Akun,0)),""))</f>
        <v/>
      </c>
      <c r="H8286" s="91" t="str">
        <f t="shared" si="259"/>
        <v/>
      </c>
      <c r="I8286" s="330" t="str">
        <f>IF(H8286="","",IFERROR(INDEX(Tanggal1,MATCH('Buku Besar'!H8286,Akun1,0)),""))</f>
        <v/>
      </c>
      <c r="J8286" s="2" t="str">
        <f>IF(H8286="","",IFERROR(INDEX(Keterangan1,MATCH('Buku Besar'!H8286,Akun1,0)),""))</f>
        <v/>
      </c>
      <c r="K8286" s="2" t="str">
        <f>IF(H8286="","",IFERROR(INDEX(Reff1,MATCH('Buku Besar'!H8286,Akun1,0)),""))</f>
        <v/>
      </c>
      <c r="L8286" s="331" t="str">
        <f>IF(H8286="","",IFERROR(INDEX(Penerimaan1,MATCH('Buku Besar'!H8286,Akun1,0)),""))</f>
        <v/>
      </c>
      <c r="M8286" s="331" t="str">
        <f>IF(H8286="","",IFERROR(INDEX(Pengeluaran1,MATCH('Buku Besar'!H8286,Akun1,0)),""))</f>
        <v/>
      </c>
    </row>
    <row r="8287" spans="1:13" x14ac:dyDescent="0.25">
      <c r="A8287" s="91" t="str">
        <f t="shared" si="258"/>
        <v/>
      </c>
      <c r="B8287" s="330" t="str">
        <f>IF(A8287="","",IFERROR(INDEX(Tanggal,MATCH('Buku Besar'!A8287,Akun,0)),""))</f>
        <v/>
      </c>
      <c r="C8287" s="2" t="str">
        <f>IF(A8287="","",IFERROR(INDEX(Keterangan,MATCH('Buku Besar'!A8287,Akun,0)),""))</f>
        <v/>
      </c>
      <c r="D8287" s="2" t="str">
        <f>IF(A8287="","",IFERROR(INDEX(Reff,MATCH('Buku Besar'!A8287,Akun,0)),""))</f>
        <v/>
      </c>
      <c r="E8287" s="331" t="str">
        <f>IF(A8287="","",IFERROR(INDEX(Penerimaan,MATCH('Buku Besar'!A8287,Akun,0)),""))</f>
        <v/>
      </c>
      <c r="F8287" s="331" t="str">
        <f>IF(A8287="","",IFERROR(INDEX(Pengeluaran,MATCH('Buku Besar'!A8287,Akun,0)),""))</f>
        <v/>
      </c>
      <c r="H8287" s="91" t="str">
        <f t="shared" si="259"/>
        <v/>
      </c>
      <c r="I8287" s="330" t="str">
        <f>IF(H8287="","",IFERROR(INDEX(Tanggal1,MATCH('Buku Besar'!H8287,Akun1,0)),""))</f>
        <v/>
      </c>
      <c r="J8287" s="2" t="str">
        <f>IF(H8287="","",IFERROR(INDEX(Keterangan1,MATCH('Buku Besar'!H8287,Akun1,0)),""))</f>
        <v/>
      </c>
      <c r="K8287" s="2" t="str">
        <f>IF(H8287="","",IFERROR(INDEX(Reff1,MATCH('Buku Besar'!H8287,Akun1,0)),""))</f>
        <v/>
      </c>
      <c r="L8287" s="331" t="str">
        <f>IF(H8287="","",IFERROR(INDEX(Penerimaan1,MATCH('Buku Besar'!H8287,Akun1,0)),""))</f>
        <v/>
      </c>
      <c r="M8287" s="331" t="str">
        <f>IF(H8287="","",IFERROR(INDEX(Pengeluaran1,MATCH('Buku Besar'!H8287,Akun1,0)),""))</f>
        <v/>
      </c>
    </row>
    <row r="8288" spans="1:13" x14ac:dyDescent="0.25">
      <c r="A8288" s="91" t="str">
        <f t="shared" si="258"/>
        <v/>
      </c>
      <c r="B8288" s="330" t="str">
        <f>IF(A8288="","",IFERROR(INDEX(Tanggal,MATCH('Buku Besar'!A8288,Akun,0)),""))</f>
        <v/>
      </c>
      <c r="C8288" s="2" t="str">
        <f>IF(A8288="","",IFERROR(INDEX(Keterangan,MATCH('Buku Besar'!A8288,Akun,0)),""))</f>
        <v/>
      </c>
      <c r="D8288" s="2" t="str">
        <f>IF(A8288="","",IFERROR(INDEX(Reff,MATCH('Buku Besar'!A8288,Akun,0)),""))</f>
        <v/>
      </c>
      <c r="E8288" s="331" t="str">
        <f>IF(A8288="","",IFERROR(INDEX(Penerimaan,MATCH('Buku Besar'!A8288,Akun,0)),""))</f>
        <v/>
      </c>
      <c r="F8288" s="331" t="str">
        <f>IF(A8288="","",IFERROR(INDEX(Pengeluaran,MATCH('Buku Besar'!A8288,Akun,0)),""))</f>
        <v/>
      </c>
      <c r="H8288" s="91" t="str">
        <f t="shared" si="259"/>
        <v/>
      </c>
      <c r="I8288" s="330" t="str">
        <f>IF(H8288="","",IFERROR(INDEX(Tanggal1,MATCH('Buku Besar'!H8288,Akun1,0)),""))</f>
        <v/>
      </c>
      <c r="J8288" s="2" t="str">
        <f>IF(H8288="","",IFERROR(INDEX(Keterangan1,MATCH('Buku Besar'!H8288,Akun1,0)),""))</f>
        <v/>
      </c>
      <c r="K8288" s="2" t="str">
        <f>IF(H8288="","",IFERROR(INDEX(Reff1,MATCH('Buku Besar'!H8288,Akun1,0)),""))</f>
        <v/>
      </c>
      <c r="L8288" s="331" t="str">
        <f>IF(H8288="","",IFERROR(INDEX(Penerimaan1,MATCH('Buku Besar'!H8288,Akun1,0)),""))</f>
        <v/>
      </c>
      <c r="M8288" s="331" t="str">
        <f>IF(H8288="","",IFERROR(INDEX(Pengeluaran1,MATCH('Buku Besar'!H8288,Akun1,0)),""))</f>
        <v/>
      </c>
    </row>
    <row r="8289" spans="1:13" x14ac:dyDescent="0.25">
      <c r="A8289" s="91" t="str">
        <f t="shared" si="258"/>
        <v/>
      </c>
      <c r="B8289" s="330" t="str">
        <f>IF(A8289="","",IFERROR(INDEX(Tanggal,MATCH('Buku Besar'!A8289,Akun,0)),""))</f>
        <v/>
      </c>
      <c r="C8289" s="2" t="str">
        <f>IF(A8289="","",IFERROR(INDEX(Keterangan,MATCH('Buku Besar'!A8289,Akun,0)),""))</f>
        <v/>
      </c>
      <c r="D8289" s="2" t="str">
        <f>IF(A8289="","",IFERROR(INDEX(Reff,MATCH('Buku Besar'!A8289,Akun,0)),""))</f>
        <v/>
      </c>
      <c r="E8289" s="331" t="str">
        <f>IF(A8289="","",IFERROR(INDEX(Penerimaan,MATCH('Buku Besar'!A8289,Akun,0)),""))</f>
        <v/>
      </c>
      <c r="F8289" s="331" t="str">
        <f>IF(A8289="","",IFERROR(INDEX(Pengeluaran,MATCH('Buku Besar'!A8289,Akun,0)),""))</f>
        <v/>
      </c>
      <c r="H8289" s="91" t="str">
        <f t="shared" si="259"/>
        <v/>
      </c>
      <c r="I8289" s="330" t="str">
        <f>IF(H8289="","",IFERROR(INDEX(Tanggal1,MATCH('Buku Besar'!H8289,Akun1,0)),""))</f>
        <v/>
      </c>
      <c r="J8289" s="2" t="str">
        <f>IF(H8289="","",IFERROR(INDEX(Keterangan1,MATCH('Buku Besar'!H8289,Akun1,0)),""))</f>
        <v/>
      </c>
      <c r="K8289" s="2" t="str">
        <f>IF(H8289="","",IFERROR(INDEX(Reff1,MATCH('Buku Besar'!H8289,Akun1,0)),""))</f>
        <v/>
      </c>
      <c r="L8289" s="331" t="str">
        <f>IF(H8289="","",IFERROR(INDEX(Penerimaan1,MATCH('Buku Besar'!H8289,Akun1,0)),""))</f>
        <v/>
      </c>
      <c r="M8289" s="331" t="str">
        <f>IF(H8289="","",IFERROR(INDEX(Pengeluaran1,MATCH('Buku Besar'!H8289,Akun1,0)),""))</f>
        <v/>
      </c>
    </row>
    <row r="8290" spans="1:13" x14ac:dyDescent="0.25">
      <c r="A8290" s="91" t="str">
        <f t="shared" si="258"/>
        <v/>
      </c>
      <c r="B8290" s="330" t="str">
        <f>IF(A8290="","",IFERROR(INDEX(Tanggal,MATCH('Buku Besar'!A8290,Akun,0)),""))</f>
        <v/>
      </c>
      <c r="C8290" s="2" t="str">
        <f>IF(A8290="","",IFERROR(INDEX(Keterangan,MATCH('Buku Besar'!A8290,Akun,0)),""))</f>
        <v/>
      </c>
      <c r="D8290" s="2" t="str">
        <f>IF(A8290="","",IFERROR(INDEX(Reff,MATCH('Buku Besar'!A8290,Akun,0)),""))</f>
        <v/>
      </c>
      <c r="E8290" s="331" t="str">
        <f>IF(A8290="","",IFERROR(INDEX(Penerimaan,MATCH('Buku Besar'!A8290,Akun,0)),""))</f>
        <v/>
      </c>
      <c r="F8290" s="331" t="str">
        <f>IF(A8290="","",IFERROR(INDEX(Pengeluaran,MATCH('Buku Besar'!A8290,Akun,0)),""))</f>
        <v/>
      </c>
      <c r="H8290" s="91" t="str">
        <f t="shared" si="259"/>
        <v/>
      </c>
      <c r="I8290" s="330" t="str">
        <f>IF(H8290="","",IFERROR(INDEX(Tanggal1,MATCH('Buku Besar'!H8290,Akun1,0)),""))</f>
        <v/>
      </c>
      <c r="J8290" s="2" t="str">
        <f>IF(H8290="","",IFERROR(INDEX(Keterangan1,MATCH('Buku Besar'!H8290,Akun1,0)),""))</f>
        <v/>
      </c>
      <c r="K8290" s="2" t="str">
        <f>IF(H8290="","",IFERROR(INDEX(Reff1,MATCH('Buku Besar'!H8290,Akun1,0)),""))</f>
        <v/>
      </c>
      <c r="L8290" s="331" t="str">
        <f>IF(H8290="","",IFERROR(INDEX(Penerimaan1,MATCH('Buku Besar'!H8290,Akun1,0)),""))</f>
        <v/>
      </c>
      <c r="M8290" s="331" t="str">
        <f>IF(H8290="","",IFERROR(INDEX(Pengeluaran1,MATCH('Buku Besar'!H8290,Akun1,0)),""))</f>
        <v/>
      </c>
    </row>
    <row r="8291" spans="1:13" x14ac:dyDescent="0.25">
      <c r="A8291" s="91" t="str">
        <f t="shared" si="258"/>
        <v/>
      </c>
      <c r="B8291" s="330" t="str">
        <f>IF(A8291="","",IFERROR(INDEX(Tanggal,MATCH('Buku Besar'!A8291,Akun,0)),""))</f>
        <v/>
      </c>
      <c r="C8291" s="2" t="str">
        <f>IF(A8291="","",IFERROR(INDEX(Keterangan,MATCH('Buku Besar'!A8291,Akun,0)),""))</f>
        <v/>
      </c>
      <c r="D8291" s="2" t="str">
        <f>IF(A8291="","",IFERROR(INDEX(Reff,MATCH('Buku Besar'!A8291,Akun,0)),""))</f>
        <v/>
      </c>
      <c r="E8291" s="331" t="str">
        <f>IF(A8291="","",IFERROR(INDEX(Penerimaan,MATCH('Buku Besar'!A8291,Akun,0)),""))</f>
        <v/>
      </c>
      <c r="F8291" s="331" t="str">
        <f>IF(A8291="","",IFERROR(INDEX(Pengeluaran,MATCH('Buku Besar'!A8291,Akun,0)),""))</f>
        <v/>
      </c>
      <c r="H8291" s="91" t="str">
        <f t="shared" si="259"/>
        <v/>
      </c>
      <c r="I8291" s="330" t="str">
        <f>IF(H8291="","",IFERROR(INDEX(Tanggal1,MATCH('Buku Besar'!H8291,Akun1,0)),""))</f>
        <v/>
      </c>
      <c r="J8291" s="2" t="str">
        <f>IF(H8291="","",IFERROR(INDEX(Keterangan1,MATCH('Buku Besar'!H8291,Akun1,0)),""))</f>
        <v/>
      </c>
      <c r="K8291" s="2" t="str">
        <f>IF(H8291="","",IFERROR(INDEX(Reff1,MATCH('Buku Besar'!H8291,Akun1,0)),""))</f>
        <v/>
      </c>
      <c r="L8291" s="331" t="str">
        <f>IF(H8291="","",IFERROR(INDEX(Penerimaan1,MATCH('Buku Besar'!H8291,Akun1,0)),""))</f>
        <v/>
      </c>
      <c r="M8291" s="331" t="str">
        <f>IF(H8291="","",IFERROR(INDEX(Pengeluaran1,MATCH('Buku Besar'!H8291,Akun1,0)),""))</f>
        <v/>
      </c>
    </row>
    <row r="8292" spans="1:13" x14ac:dyDescent="0.25">
      <c r="A8292" s="91" t="str">
        <f t="shared" si="258"/>
        <v/>
      </c>
      <c r="B8292" s="330" t="str">
        <f>IF(A8292="","",IFERROR(INDEX(Tanggal,MATCH('Buku Besar'!A8292,Akun,0)),""))</f>
        <v/>
      </c>
      <c r="C8292" s="2" t="str">
        <f>IF(A8292="","",IFERROR(INDEX(Keterangan,MATCH('Buku Besar'!A8292,Akun,0)),""))</f>
        <v/>
      </c>
      <c r="D8292" s="2" t="str">
        <f>IF(A8292="","",IFERROR(INDEX(Reff,MATCH('Buku Besar'!A8292,Akun,0)),""))</f>
        <v/>
      </c>
      <c r="E8292" s="331" t="str">
        <f>IF(A8292="","",IFERROR(INDEX(Penerimaan,MATCH('Buku Besar'!A8292,Akun,0)),""))</f>
        <v/>
      </c>
      <c r="F8292" s="331" t="str">
        <f>IF(A8292="","",IFERROR(INDEX(Pengeluaran,MATCH('Buku Besar'!A8292,Akun,0)),""))</f>
        <v/>
      </c>
      <c r="H8292" s="91" t="str">
        <f t="shared" si="259"/>
        <v/>
      </c>
      <c r="I8292" s="330" t="str">
        <f>IF(H8292="","",IFERROR(INDEX(Tanggal1,MATCH('Buku Besar'!H8292,Akun1,0)),""))</f>
        <v/>
      </c>
      <c r="J8292" s="2" t="str">
        <f>IF(H8292="","",IFERROR(INDEX(Keterangan1,MATCH('Buku Besar'!H8292,Akun1,0)),""))</f>
        <v/>
      </c>
      <c r="K8292" s="2" t="str">
        <f>IF(H8292="","",IFERROR(INDEX(Reff1,MATCH('Buku Besar'!H8292,Akun1,0)),""))</f>
        <v/>
      </c>
      <c r="L8292" s="331" t="str">
        <f>IF(H8292="","",IFERROR(INDEX(Penerimaan1,MATCH('Buku Besar'!H8292,Akun1,0)),""))</f>
        <v/>
      </c>
      <c r="M8292" s="331" t="str">
        <f>IF(H8292="","",IFERROR(INDEX(Pengeluaran1,MATCH('Buku Besar'!H8292,Akun1,0)),""))</f>
        <v/>
      </c>
    </row>
    <row r="8293" spans="1:13" x14ac:dyDescent="0.25">
      <c r="A8293" s="91" t="str">
        <f t="shared" si="258"/>
        <v/>
      </c>
      <c r="B8293" s="330" t="str">
        <f>IF(A8293="","",IFERROR(INDEX(Tanggal,MATCH('Buku Besar'!A8293,Akun,0)),""))</f>
        <v/>
      </c>
      <c r="C8293" s="2" t="str">
        <f>IF(A8293="","",IFERROR(INDEX(Keterangan,MATCH('Buku Besar'!A8293,Akun,0)),""))</f>
        <v/>
      </c>
      <c r="D8293" s="2" t="str">
        <f>IF(A8293="","",IFERROR(INDEX(Reff,MATCH('Buku Besar'!A8293,Akun,0)),""))</f>
        <v/>
      </c>
      <c r="E8293" s="331" t="str">
        <f>IF(A8293="","",IFERROR(INDEX(Penerimaan,MATCH('Buku Besar'!A8293,Akun,0)),""))</f>
        <v/>
      </c>
      <c r="F8293" s="331" t="str">
        <f>IF(A8293="","",IFERROR(INDEX(Pengeluaran,MATCH('Buku Besar'!A8293,Akun,0)),""))</f>
        <v/>
      </c>
      <c r="H8293" s="91" t="str">
        <f t="shared" si="259"/>
        <v/>
      </c>
      <c r="I8293" s="330" t="str">
        <f>IF(H8293="","",IFERROR(INDEX(Tanggal1,MATCH('Buku Besar'!H8293,Akun1,0)),""))</f>
        <v/>
      </c>
      <c r="J8293" s="2" t="str">
        <f>IF(H8293="","",IFERROR(INDEX(Keterangan1,MATCH('Buku Besar'!H8293,Akun1,0)),""))</f>
        <v/>
      </c>
      <c r="K8293" s="2" t="str">
        <f>IF(H8293="","",IFERROR(INDEX(Reff1,MATCH('Buku Besar'!H8293,Akun1,0)),""))</f>
        <v/>
      </c>
      <c r="L8293" s="331" t="str">
        <f>IF(H8293="","",IFERROR(INDEX(Penerimaan1,MATCH('Buku Besar'!H8293,Akun1,0)),""))</f>
        <v/>
      </c>
      <c r="M8293" s="331" t="str">
        <f>IF(H8293="","",IFERROR(INDEX(Pengeluaran1,MATCH('Buku Besar'!H8293,Akun1,0)),""))</f>
        <v/>
      </c>
    </row>
    <row r="8294" spans="1:13" x14ac:dyDescent="0.25">
      <c r="A8294" s="91" t="str">
        <f t="shared" si="258"/>
        <v/>
      </c>
      <c r="B8294" s="330" t="str">
        <f>IF(A8294="","",IFERROR(INDEX(Tanggal,MATCH('Buku Besar'!A8294,Akun,0)),""))</f>
        <v/>
      </c>
      <c r="C8294" s="2" t="str">
        <f>IF(A8294="","",IFERROR(INDEX(Keterangan,MATCH('Buku Besar'!A8294,Akun,0)),""))</f>
        <v/>
      </c>
      <c r="D8294" s="2" t="str">
        <f>IF(A8294="","",IFERROR(INDEX(Reff,MATCH('Buku Besar'!A8294,Akun,0)),""))</f>
        <v/>
      </c>
      <c r="E8294" s="331" t="str">
        <f>IF(A8294="","",IFERROR(INDEX(Penerimaan,MATCH('Buku Besar'!A8294,Akun,0)),""))</f>
        <v/>
      </c>
      <c r="F8294" s="331" t="str">
        <f>IF(A8294="","",IFERROR(INDEX(Pengeluaran,MATCH('Buku Besar'!A8294,Akun,0)),""))</f>
        <v/>
      </c>
      <c r="H8294" s="91" t="str">
        <f t="shared" si="259"/>
        <v/>
      </c>
      <c r="I8294" s="330" t="str">
        <f>IF(H8294="","",IFERROR(INDEX(Tanggal1,MATCH('Buku Besar'!H8294,Akun1,0)),""))</f>
        <v/>
      </c>
      <c r="J8294" s="2" t="str">
        <f>IF(H8294="","",IFERROR(INDEX(Keterangan1,MATCH('Buku Besar'!H8294,Akun1,0)),""))</f>
        <v/>
      </c>
      <c r="K8294" s="2" t="str">
        <f>IF(H8294="","",IFERROR(INDEX(Reff1,MATCH('Buku Besar'!H8294,Akun1,0)),""))</f>
        <v/>
      </c>
      <c r="L8294" s="331" t="str">
        <f>IF(H8294="","",IFERROR(INDEX(Penerimaan1,MATCH('Buku Besar'!H8294,Akun1,0)),""))</f>
        <v/>
      </c>
      <c r="M8294" s="331" t="str">
        <f>IF(H8294="","",IFERROR(INDEX(Pengeluaran1,MATCH('Buku Besar'!H8294,Akun1,0)),""))</f>
        <v/>
      </c>
    </row>
    <row r="8295" spans="1:13" x14ac:dyDescent="0.25">
      <c r="A8295" s="91" t="str">
        <f t="shared" si="258"/>
        <v/>
      </c>
      <c r="B8295" s="330" t="str">
        <f>IF(A8295="","",IFERROR(INDEX(Tanggal,MATCH('Buku Besar'!A8295,Akun,0)),""))</f>
        <v/>
      </c>
      <c r="C8295" s="2" t="str">
        <f>IF(A8295="","",IFERROR(INDEX(Keterangan,MATCH('Buku Besar'!A8295,Akun,0)),""))</f>
        <v/>
      </c>
      <c r="D8295" s="2" t="str">
        <f>IF(A8295="","",IFERROR(INDEX(Reff,MATCH('Buku Besar'!A8295,Akun,0)),""))</f>
        <v/>
      </c>
      <c r="E8295" s="331" t="str">
        <f>IF(A8295="","",IFERROR(INDEX(Penerimaan,MATCH('Buku Besar'!A8295,Akun,0)),""))</f>
        <v/>
      </c>
      <c r="F8295" s="331" t="str">
        <f>IF(A8295="","",IFERROR(INDEX(Pengeluaran,MATCH('Buku Besar'!A8295,Akun,0)),""))</f>
        <v/>
      </c>
      <c r="H8295" s="91" t="str">
        <f t="shared" si="259"/>
        <v/>
      </c>
      <c r="I8295" s="330" t="str">
        <f>IF(H8295="","",IFERROR(INDEX(Tanggal1,MATCH('Buku Besar'!H8295,Akun1,0)),""))</f>
        <v/>
      </c>
      <c r="J8295" s="2" t="str">
        <f>IF(H8295="","",IFERROR(INDEX(Keterangan1,MATCH('Buku Besar'!H8295,Akun1,0)),""))</f>
        <v/>
      </c>
      <c r="K8295" s="2" t="str">
        <f>IF(H8295="","",IFERROR(INDEX(Reff1,MATCH('Buku Besar'!H8295,Akun1,0)),""))</f>
        <v/>
      </c>
      <c r="L8295" s="331" t="str">
        <f>IF(H8295="","",IFERROR(INDEX(Penerimaan1,MATCH('Buku Besar'!H8295,Akun1,0)),""))</f>
        <v/>
      </c>
      <c r="M8295" s="331" t="str">
        <f>IF(H8295="","",IFERROR(INDEX(Pengeluaran1,MATCH('Buku Besar'!H8295,Akun1,0)),""))</f>
        <v/>
      </c>
    </row>
    <row r="8296" spans="1:13" x14ac:dyDescent="0.25">
      <c r="A8296" s="91" t="str">
        <f t="shared" si="258"/>
        <v/>
      </c>
      <c r="B8296" s="330" t="str">
        <f>IF(A8296="","",IFERROR(INDEX(Tanggal,MATCH('Buku Besar'!A8296,Akun,0)),""))</f>
        <v/>
      </c>
      <c r="C8296" s="2" t="str">
        <f>IF(A8296="","",IFERROR(INDEX(Keterangan,MATCH('Buku Besar'!A8296,Akun,0)),""))</f>
        <v/>
      </c>
      <c r="D8296" s="2" t="str">
        <f>IF(A8296="","",IFERROR(INDEX(Reff,MATCH('Buku Besar'!A8296,Akun,0)),""))</f>
        <v/>
      </c>
      <c r="E8296" s="331" t="str">
        <f>IF(A8296="","",IFERROR(INDEX(Penerimaan,MATCH('Buku Besar'!A8296,Akun,0)),""))</f>
        <v/>
      </c>
      <c r="F8296" s="331" t="str">
        <f>IF(A8296="","",IFERROR(INDEX(Pengeluaran,MATCH('Buku Besar'!A8296,Akun,0)),""))</f>
        <v/>
      </c>
      <c r="H8296" s="91" t="str">
        <f t="shared" si="259"/>
        <v/>
      </c>
      <c r="I8296" s="330" t="str">
        <f>IF(H8296="","",IFERROR(INDEX(Tanggal1,MATCH('Buku Besar'!H8296,Akun1,0)),""))</f>
        <v/>
      </c>
      <c r="J8296" s="2" t="str">
        <f>IF(H8296="","",IFERROR(INDEX(Keterangan1,MATCH('Buku Besar'!H8296,Akun1,0)),""))</f>
        <v/>
      </c>
      <c r="K8296" s="2" t="str">
        <f>IF(H8296="","",IFERROR(INDEX(Reff1,MATCH('Buku Besar'!H8296,Akun1,0)),""))</f>
        <v/>
      </c>
      <c r="L8296" s="331" t="str">
        <f>IF(H8296="","",IFERROR(INDEX(Penerimaan1,MATCH('Buku Besar'!H8296,Akun1,0)),""))</f>
        <v/>
      </c>
      <c r="M8296" s="331" t="str">
        <f>IF(H8296="","",IFERROR(INDEX(Pengeluaran1,MATCH('Buku Besar'!H8296,Akun1,0)),""))</f>
        <v/>
      </c>
    </row>
    <row r="8297" spans="1:13" x14ac:dyDescent="0.25">
      <c r="A8297" s="91" t="str">
        <f t="shared" si="258"/>
        <v/>
      </c>
      <c r="B8297" s="330" t="str">
        <f>IF(A8297="","",IFERROR(INDEX(Tanggal,MATCH('Buku Besar'!A8297,Akun,0)),""))</f>
        <v/>
      </c>
      <c r="C8297" s="2" t="str">
        <f>IF(A8297="","",IFERROR(INDEX(Keterangan,MATCH('Buku Besar'!A8297,Akun,0)),""))</f>
        <v/>
      </c>
      <c r="D8297" s="2" t="str">
        <f>IF(A8297="","",IFERROR(INDEX(Reff,MATCH('Buku Besar'!A8297,Akun,0)),""))</f>
        <v/>
      </c>
      <c r="E8297" s="331" t="str">
        <f>IF(A8297="","",IFERROR(INDEX(Penerimaan,MATCH('Buku Besar'!A8297,Akun,0)),""))</f>
        <v/>
      </c>
      <c r="F8297" s="331" t="str">
        <f>IF(A8297="","",IFERROR(INDEX(Pengeluaran,MATCH('Buku Besar'!A8297,Akun,0)),""))</f>
        <v/>
      </c>
      <c r="H8297" s="91" t="str">
        <f t="shared" si="259"/>
        <v/>
      </c>
      <c r="I8297" s="330" t="str">
        <f>IF(H8297="","",IFERROR(INDEX(Tanggal1,MATCH('Buku Besar'!H8297,Akun1,0)),""))</f>
        <v/>
      </c>
      <c r="J8297" s="2" t="str">
        <f>IF(H8297="","",IFERROR(INDEX(Keterangan1,MATCH('Buku Besar'!H8297,Akun1,0)),""))</f>
        <v/>
      </c>
      <c r="K8297" s="2" t="str">
        <f>IF(H8297="","",IFERROR(INDEX(Reff1,MATCH('Buku Besar'!H8297,Akun1,0)),""))</f>
        <v/>
      </c>
      <c r="L8297" s="331" t="str">
        <f>IF(H8297="","",IFERROR(INDEX(Penerimaan1,MATCH('Buku Besar'!H8297,Akun1,0)),""))</f>
        <v/>
      </c>
      <c r="M8297" s="331" t="str">
        <f>IF(H8297="","",IFERROR(INDEX(Pengeluaran1,MATCH('Buku Besar'!H8297,Akun1,0)),""))</f>
        <v/>
      </c>
    </row>
    <row r="8298" spans="1:13" x14ac:dyDescent="0.25">
      <c r="A8298" s="91" t="str">
        <f t="shared" si="258"/>
        <v/>
      </c>
      <c r="B8298" s="330" t="str">
        <f>IF(A8298="","",IFERROR(INDEX(Tanggal,MATCH('Buku Besar'!A8298,Akun,0)),""))</f>
        <v/>
      </c>
      <c r="C8298" s="2" t="str">
        <f>IF(A8298="","",IFERROR(INDEX(Keterangan,MATCH('Buku Besar'!A8298,Akun,0)),""))</f>
        <v/>
      </c>
      <c r="D8298" s="2" t="str">
        <f>IF(A8298="","",IFERROR(INDEX(Reff,MATCH('Buku Besar'!A8298,Akun,0)),""))</f>
        <v/>
      </c>
      <c r="E8298" s="331" t="str">
        <f>IF(A8298="","",IFERROR(INDEX(Penerimaan,MATCH('Buku Besar'!A8298,Akun,0)),""))</f>
        <v/>
      </c>
      <c r="F8298" s="331" t="str">
        <f>IF(A8298="","",IFERROR(INDEX(Pengeluaran,MATCH('Buku Besar'!A8298,Akun,0)),""))</f>
        <v/>
      </c>
      <c r="H8298" s="91" t="str">
        <f t="shared" si="259"/>
        <v/>
      </c>
      <c r="I8298" s="330" t="str">
        <f>IF(H8298="","",IFERROR(INDEX(Tanggal1,MATCH('Buku Besar'!H8298,Akun1,0)),""))</f>
        <v/>
      </c>
      <c r="J8298" s="2" t="str">
        <f>IF(H8298="","",IFERROR(INDEX(Keterangan1,MATCH('Buku Besar'!H8298,Akun1,0)),""))</f>
        <v/>
      </c>
      <c r="K8298" s="2" t="str">
        <f>IF(H8298="","",IFERROR(INDEX(Reff1,MATCH('Buku Besar'!H8298,Akun1,0)),""))</f>
        <v/>
      </c>
      <c r="L8298" s="331" t="str">
        <f>IF(H8298="","",IFERROR(INDEX(Penerimaan1,MATCH('Buku Besar'!H8298,Akun1,0)),""))</f>
        <v/>
      </c>
      <c r="M8298" s="331" t="str">
        <f>IF(H8298="","",IFERROR(INDEX(Pengeluaran1,MATCH('Buku Besar'!H8298,Akun1,0)),""))</f>
        <v/>
      </c>
    </row>
    <row r="8299" spans="1:13" x14ac:dyDescent="0.25">
      <c r="A8299" s="91" t="str">
        <f t="shared" si="258"/>
        <v/>
      </c>
      <c r="B8299" s="330" t="str">
        <f>IF(A8299="","",IFERROR(INDEX(Tanggal,MATCH('Buku Besar'!A8299,Akun,0)),""))</f>
        <v/>
      </c>
      <c r="C8299" s="2" t="str">
        <f>IF(A8299="","",IFERROR(INDEX(Keterangan,MATCH('Buku Besar'!A8299,Akun,0)),""))</f>
        <v/>
      </c>
      <c r="D8299" s="2" t="str">
        <f>IF(A8299="","",IFERROR(INDEX(Reff,MATCH('Buku Besar'!A8299,Akun,0)),""))</f>
        <v/>
      </c>
      <c r="E8299" s="331" t="str">
        <f>IF(A8299="","",IFERROR(INDEX(Penerimaan,MATCH('Buku Besar'!A8299,Akun,0)),""))</f>
        <v/>
      </c>
      <c r="F8299" s="331" t="str">
        <f>IF(A8299="","",IFERROR(INDEX(Pengeluaran,MATCH('Buku Besar'!A8299,Akun,0)),""))</f>
        <v/>
      </c>
      <c r="H8299" s="91" t="str">
        <f t="shared" si="259"/>
        <v/>
      </c>
      <c r="I8299" s="330" t="str">
        <f>IF(H8299="","",IFERROR(INDEX(Tanggal1,MATCH('Buku Besar'!H8299,Akun1,0)),""))</f>
        <v/>
      </c>
      <c r="J8299" s="2" t="str">
        <f>IF(H8299="","",IFERROR(INDEX(Keterangan1,MATCH('Buku Besar'!H8299,Akun1,0)),""))</f>
        <v/>
      </c>
      <c r="K8299" s="2" t="str">
        <f>IF(H8299="","",IFERROR(INDEX(Reff1,MATCH('Buku Besar'!H8299,Akun1,0)),""))</f>
        <v/>
      </c>
      <c r="L8299" s="331" t="str">
        <f>IF(H8299="","",IFERROR(INDEX(Penerimaan1,MATCH('Buku Besar'!H8299,Akun1,0)),""))</f>
        <v/>
      </c>
      <c r="M8299" s="331" t="str">
        <f>IF(H8299="","",IFERROR(INDEX(Pengeluaran1,MATCH('Buku Besar'!H8299,Akun1,0)),""))</f>
        <v/>
      </c>
    </row>
    <row r="8300" spans="1:13" x14ac:dyDescent="0.25">
      <c r="A8300" s="91" t="str">
        <f t="shared" si="258"/>
        <v/>
      </c>
      <c r="B8300" s="330" t="str">
        <f>IF(A8300="","",IFERROR(INDEX(Tanggal,MATCH('Buku Besar'!A8300,Akun,0)),""))</f>
        <v/>
      </c>
      <c r="C8300" s="2" t="str">
        <f>IF(A8300="","",IFERROR(INDEX(Keterangan,MATCH('Buku Besar'!A8300,Akun,0)),""))</f>
        <v/>
      </c>
      <c r="D8300" s="2" t="str">
        <f>IF(A8300="","",IFERROR(INDEX(Reff,MATCH('Buku Besar'!A8300,Akun,0)),""))</f>
        <v/>
      </c>
      <c r="E8300" s="331" t="str">
        <f>IF(A8300="","",IFERROR(INDEX(Penerimaan,MATCH('Buku Besar'!A8300,Akun,0)),""))</f>
        <v/>
      </c>
      <c r="F8300" s="331" t="str">
        <f>IF(A8300="","",IFERROR(INDEX(Pengeluaran,MATCH('Buku Besar'!A8300,Akun,0)),""))</f>
        <v/>
      </c>
      <c r="H8300" s="91" t="str">
        <f t="shared" si="259"/>
        <v/>
      </c>
      <c r="I8300" s="330" t="str">
        <f>IF(H8300="","",IFERROR(INDEX(Tanggal1,MATCH('Buku Besar'!H8300,Akun1,0)),""))</f>
        <v/>
      </c>
      <c r="J8300" s="2" t="str">
        <f>IF(H8300="","",IFERROR(INDEX(Keterangan1,MATCH('Buku Besar'!H8300,Akun1,0)),""))</f>
        <v/>
      </c>
      <c r="K8300" s="2" t="str">
        <f>IF(H8300="","",IFERROR(INDEX(Reff1,MATCH('Buku Besar'!H8300,Akun1,0)),""))</f>
        <v/>
      </c>
      <c r="L8300" s="331" t="str">
        <f>IF(H8300="","",IFERROR(INDEX(Penerimaan1,MATCH('Buku Besar'!H8300,Akun1,0)),""))</f>
        <v/>
      </c>
      <c r="M8300" s="331" t="str">
        <f>IF(H8300="","",IFERROR(INDEX(Pengeluaran1,MATCH('Buku Besar'!H8300,Akun1,0)),""))</f>
        <v/>
      </c>
    </row>
    <row r="8301" spans="1:13" x14ac:dyDescent="0.25">
      <c r="A8301" s="91" t="str">
        <f t="shared" si="258"/>
        <v/>
      </c>
      <c r="B8301" s="330" t="str">
        <f>IF(A8301="","",IFERROR(INDEX(Tanggal,MATCH('Buku Besar'!A8301,Akun,0)),""))</f>
        <v/>
      </c>
      <c r="C8301" s="2" t="str">
        <f>IF(A8301="","",IFERROR(INDEX(Keterangan,MATCH('Buku Besar'!A8301,Akun,0)),""))</f>
        <v/>
      </c>
      <c r="D8301" s="2" t="str">
        <f>IF(A8301="","",IFERROR(INDEX(Reff,MATCH('Buku Besar'!A8301,Akun,0)),""))</f>
        <v/>
      </c>
      <c r="E8301" s="331" t="str">
        <f>IF(A8301="","",IFERROR(INDEX(Penerimaan,MATCH('Buku Besar'!A8301,Akun,0)),""))</f>
        <v/>
      </c>
      <c r="F8301" s="331" t="str">
        <f>IF(A8301="","",IFERROR(INDEX(Pengeluaran,MATCH('Buku Besar'!A8301,Akun,0)),""))</f>
        <v/>
      </c>
      <c r="H8301" s="91" t="str">
        <f t="shared" si="259"/>
        <v/>
      </c>
      <c r="I8301" s="330" t="str">
        <f>IF(H8301="","",IFERROR(INDEX(Tanggal1,MATCH('Buku Besar'!H8301,Akun1,0)),""))</f>
        <v/>
      </c>
      <c r="J8301" s="2" t="str">
        <f>IF(H8301="","",IFERROR(INDEX(Keterangan1,MATCH('Buku Besar'!H8301,Akun1,0)),""))</f>
        <v/>
      </c>
      <c r="K8301" s="2" t="str">
        <f>IF(H8301="","",IFERROR(INDEX(Reff1,MATCH('Buku Besar'!H8301,Akun1,0)),""))</f>
        <v/>
      </c>
      <c r="L8301" s="331" t="str">
        <f>IF(H8301="","",IFERROR(INDEX(Penerimaan1,MATCH('Buku Besar'!H8301,Akun1,0)),""))</f>
        <v/>
      </c>
      <c r="M8301" s="331" t="str">
        <f>IF(H8301="","",IFERROR(INDEX(Pengeluaran1,MATCH('Buku Besar'!H8301,Akun1,0)),""))</f>
        <v/>
      </c>
    </row>
    <row r="8302" spans="1:13" x14ac:dyDescent="0.25">
      <c r="A8302" s="91" t="str">
        <f t="shared" si="258"/>
        <v/>
      </c>
      <c r="B8302" s="330" t="str">
        <f>IF(A8302="","",IFERROR(INDEX(Tanggal,MATCH('Buku Besar'!A8302,Akun,0)),""))</f>
        <v/>
      </c>
      <c r="C8302" s="2" t="str">
        <f>IF(A8302="","",IFERROR(INDEX(Keterangan,MATCH('Buku Besar'!A8302,Akun,0)),""))</f>
        <v/>
      </c>
      <c r="D8302" s="2" t="str">
        <f>IF(A8302="","",IFERROR(INDEX(Reff,MATCH('Buku Besar'!A8302,Akun,0)),""))</f>
        <v/>
      </c>
      <c r="E8302" s="331" t="str">
        <f>IF(A8302="","",IFERROR(INDEX(Penerimaan,MATCH('Buku Besar'!A8302,Akun,0)),""))</f>
        <v/>
      </c>
      <c r="F8302" s="331" t="str">
        <f>IF(A8302="","",IFERROR(INDEX(Pengeluaran,MATCH('Buku Besar'!A8302,Akun,0)),""))</f>
        <v/>
      </c>
      <c r="H8302" s="91" t="str">
        <f t="shared" si="259"/>
        <v/>
      </c>
      <c r="I8302" s="330" t="str">
        <f>IF(H8302="","",IFERROR(INDEX(Tanggal1,MATCH('Buku Besar'!H8302,Akun1,0)),""))</f>
        <v/>
      </c>
      <c r="J8302" s="2" t="str">
        <f>IF(H8302="","",IFERROR(INDEX(Keterangan1,MATCH('Buku Besar'!H8302,Akun1,0)),""))</f>
        <v/>
      </c>
      <c r="K8302" s="2" t="str">
        <f>IF(H8302="","",IFERROR(INDEX(Reff1,MATCH('Buku Besar'!H8302,Akun1,0)),""))</f>
        <v/>
      </c>
      <c r="L8302" s="331" t="str">
        <f>IF(H8302="","",IFERROR(INDEX(Penerimaan1,MATCH('Buku Besar'!H8302,Akun1,0)),""))</f>
        <v/>
      </c>
      <c r="M8302" s="331" t="str">
        <f>IF(H8302="","",IFERROR(INDEX(Pengeluaran1,MATCH('Buku Besar'!H8302,Akun1,0)),""))</f>
        <v/>
      </c>
    </row>
    <row r="8303" spans="1:13" x14ac:dyDescent="0.25">
      <c r="A8303" s="91" t="str">
        <f t="shared" si="258"/>
        <v/>
      </c>
      <c r="B8303" s="330" t="str">
        <f>IF(A8303="","",IFERROR(INDEX(Tanggal,MATCH('Buku Besar'!A8303,Akun,0)),""))</f>
        <v/>
      </c>
      <c r="C8303" s="2" t="str">
        <f>IF(A8303="","",IFERROR(INDEX(Keterangan,MATCH('Buku Besar'!A8303,Akun,0)),""))</f>
        <v/>
      </c>
      <c r="D8303" s="2" t="str">
        <f>IF(A8303="","",IFERROR(INDEX(Reff,MATCH('Buku Besar'!A8303,Akun,0)),""))</f>
        <v/>
      </c>
      <c r="E8303" s="331" t="str">
        <f>IF(A8303="","",IFERROR(INDEX(Penerimaan,MATCH('Buku Besar'!A8303,Akun,0)),""))</f>
        <v/>
      </c>
      <c r="F8303" s="331" t="str">
        <f>IF(A8303="","",IFERROR(INDEX(Pengeluaran,MATCH('Buku Besar'!A8303,Akun,0)),""))</f>
        <v/>
      </c>
      <c r="H8303" s="91" t="str">
        <f t="shared" si="259"/>
        <v/>
      </c>
      <c r="I8303" s="330" t="str">
        <f>IF(H8303="","",IFERROR(INDEX(Tanggal1,MATCH('Buku Besar'!H8303,Akun1,0)),""))</f>
        <v/>
      </c>
      <c r="J8303" s="2" t="str">
        <f>IF(H8303="","",IFERROR(INDEX(Keterangan1,MATCH('Buku Besar'!H8303,Akun1,0)),""))</f>
        <v/>
      </c>
      <c r="K8303" s="2" t="str">
        <f>IF(H8303="","",IFERROR(INDEX(Reff1,MATCH('Buku Besar'!H8303,Akun1,0)),""))</f>
        <v/>
      </c>
      <c r="L8303" s="331" t="str">
        <f>IF(H8303="","",IFERROR(INDEX(Penerimaan1,MATCH('Buku Besar'!H8303,Akun1,0)),""))</f>
        <v/>
      </c>
      <c r="M8303" s="331" t="str">
        <f>IF(H8303="","",IFERROR(INDEX(Pengeluaran1,MATCH('Buku Besar'!H8303,Akun1,0)),""))</f>
        <v/>
      </c>
    </row>
    <row r="8304" spans="1:13" x14ac:dyDescent="0.25">
      <c r="A8304" s="91" t="str">
        <f t="shared" si="258"/>
        <v/>
      </c>
      <c r="B8304" s="330" t="str">
        <f>IF(A8304="","",IFERROR(INDEX(Tanggal,MATCH('Buku Besar'!A8304,Akun,0)),""))</f>
        <v/>
      </c>
      <c r="C8304" s="2" t="str">
        <f>IF(A8304="","",IFERROR(INDEX(Keterangan,MATCH('Buku Besar'!A8304,Akun,0)),""))</f>
        <v/>
      </c>
      <c r="D8304" s="2" t="str">
        <f>IF(A8304="","",IFERROR(INDEX(Reff,MATCH('Buku Besar'!A8304,Akun,0)),""))</f>
        <v/>
      </c>
      <c r="E8304" s="331" t="str">
        <f>IF(A8304="","",IFERROR(INDEX(Penerimaan,MATCH('Buku Besar'!A8304,Akun,0)),""))</f>
        <v/>
      </c>
      <c r="F8304" s="331" t="str">
        <f>IF(A8304="","",IFERROR(INDEX(Pengeluaran,MATCH('Buku Besar'!A8304,Akun,0)),""))</f>
        <v/>
      </c>
      <c r="H8304" s="91" t="str">
        <f t="shared" si="259"/>
        <v/>
      </c>
      <c r="I8304" s="330" t="str">
        <f>IF(H8304="","",IFERROR(INDEX(Tanggal1,MATCH('Buku Besar'!H8304,Akun1,0)),""))</f>
        <v/>
      </c>
      <c r="J8304" s="2" t="str">
        <f>IF(H8304="","",IFERROR(INDEX(Keterangan1,MATCH('Buku Besar'!H8304,Akun1,0)),""))</f>
        <v/>
      </c>
      <c r="K8304" s="2" t="str">
        <f>IF(H8304="","",IFERROR(INDEX(Reff1,MATCH('Buku Besar'!H8304,Akun1,0)),""))</f>
        <v/>
      </c>
      <c r="L8304" s="331" t="str">
        <f>IF(H8304="","",IFERROR(INDEX(Penerimaan1,MATCH('Buku Besar'!H8304,Akun1,0)),""))</f>
        <v/>
      </c>
      <c r="M8304" s="331" t="str">
        <f>IF(H8304="","",IFERROR(INDEX(Pengeluaran1,MATCH('Buku Besar'!H8304,Akun1,0)),""))</f>
        <v/>
      </c>
    </row>
    <row r="8305" spans="1:13" x14ac:dyDescent="0.25">
      <c r="A8305" s="91" t="str">
        <f t="shared" si="258"/>
        <v/>
      </c>
      <c r="B8305" s="330" t="str">
        <f>IF(A8305="","",IFERROR(INDEX(Tanggal,MATCH('Buku Besar'!A8305,Akun,0)),""))</f>
        <v/>
      </c>
      <c r="C8305" s="2" t="str">
        <f>IF(A8305="","",IFERROR(INDEX(Keterangan,MATCH('Buku Besar'!A8305,Akun,0)),""))</f>
        <v/>
      </c>
      <c r="D8305" s="2" t="str">
        <f>IF(A8305="","",IFERROR(INDEX(Reff,MATCH('Buku Besar'!A8305,Akun,0)),""))</f>
        <v/>
      </c>
      <c r="E8305" s="331" t="str">
        <f>IF(A8305="","",IFERROR(INDEX(Penerimaan,MATCH('Buku Besar'!A8305,Akun,0)),""))</f>
        <v/>
      </c>
      <c r="F8305" s="331" t="str">
        <f>IF(A8305="","",IFERROR(INDEX(Pengeluaran,MATCH('Buku Besar'!A8305,Akun,0)),""))</f>
        <v/>
      </c>
      <c r="H8305" s="91" t="str">
        <f t="shared" si="259"/>
        <v/>
      </c>
      <c r="I8305" s="330" t="str">
        <f>IF(H8305="","",IFERROR(INDEX(Tanggal1,MATCH('Buku Besar'!H8305,Akun1,0)),""))</f>
        <v/>
      </c>
      <c r="J8305" s="2" t="str">
        <f>IF(H8305="","",IFERROR(INDEX(Keterangan1,MATCH('Buku Besar'!H8305,Akun1,0)),""))</f>
        <v/>
      </c>
      <c r="K8305" s="2" t="str">
        <f>IF(H8305="","",IFERROR(INDEX(Reff1,MATCH('Buku Besar'!H8305,Akun1,0)),""))</f>
        <v/>
      </c>
      <c r="L8305" s="331" t="str">
        <f>IF(H8305="","",IFERROR(INDEX(Penerimaan1,MATCH('Buku Besar'!H8305,Akun1,0)),""))</f>
        <v/>
      </c>
      <c r="M8305" s="331" t="str">
        <f>IF(H8305="","",IFERROR(INDEX(Pengeluaran1,MATCH('Buku Besar'!H8305,Akun1,0)),""))</f>
        <v/>
      </c>
    </row>
    <row r="8306" spans="1:13" x14ac:dyDescent="0.25">
      <c r="A8306" s="91" t="str">
        <f t="shared" si="258"/>
        <v/>
      </c>
      <c r="B8306" s="330" t="str">
        <f>IF(A8306="","",IFERROR(INDEX(Tanggal,MATCH('Buku Besar'!A8306,Akun,0)),""))</f>
        <v/>
      </c>
      <c r="C8306" s="2" t="str">
        <f>IF(A8306="","",IFERROR(INDEX(Keterangan,MATCH('Buku Besar'!A8306,Akun,0)),""))</f>
        <v/>
      </c>
      <c r="D8306" s="2" t="str">
        <f>IF(A8306="","",IFERROR(INDEX(Reff,MATCH('Buku Besar'!A8306,Akun,0)),""))</f>
        <v/>
      </c>
      <c r="E8306" s="331" t="str">
        <f>IF(A8306="","",IFERROR(INDEX(Penerimaan,MATCH('Buku Besar'!A8306,Akun,0)),""))</f>
        <v/>
      </c>
      <c r="F8306" s="331" t="str">
        <f>IF(A8306="","",IFERROR(INDEX(Pengeluaran,MATCH('Buku Besar'!A8306,Akun,0)),""))</f>
        <v/>
      </c>
      <c r="H8306" s="91" t="str">
        <f t="shared" si="259"/>
        <v/>
      </c>
      <c r="I8306" s="330" t="str">
        <f>IF(H8306="","",IFERROR(INDEX(Tanggal1,MATCH('Buku Besar'!H8306,Akun1,0)),""))</f>
        <v/>
      </c>
      <c r="J8306" s="2" t="str">
        <f>IF(H8306="","",IFERROR(INDEX(Keterangan1,MATCH('Buku Besar'!H8306,Akun1,0)),""))</f>
        <v/>
      </c>
      <c r="K8306" s="2" t="str">
        <f>IF(H8306="","",IFERROR(INDEX(Reff1,MATCH('Buku Besar'!H8306,Akun1,0)),""))</f>
        <v/>
      </c>
      <c r="L8306" s="331" t="str">
        <f>IF(H8306="","",IFERROR(INDEX(Penerimaan1,MATCH('Buku Besar'!H8306,Akun1,0)),""))</f>
        <v/>
      </c>
      <c r="M8306" s="331" t="str">
        <f>IF(H8306="","",IFERROR(INDEX(Pengeluaran1,MATCH('Buku Besar'!H8306,Akun1,0)),""))</f>
        <v/>
      </c>
    </row>
    <row r="8307" spans="1:13" x14ac:dyDescent="0.25">
      <c r="A8307" s="91" t="str">
        <f t="shared" si="258"/>
        <v/>
      </c>
      <c r="B8307" s="330" t="str">
        <f>IF(A8307="","",IFERROR(INDEX(Tanggal,MATCH('Buku Besar'!A8307,Akun,0)),""))</f>
        <v/>
      </c>
      <c r="C8307" s="2" t="str">
        <f>IF(A8307="","",IFERROR(INDEX(Keterangan,MATCH('Buku Besar'!A8307,Akun,0)),""))</f>
        <v/>
      </c>
      <c r="D8307" s="2" t="str">
        <f>IF(A8307="","",IFERROR(INDEX(Reff,MATCH('Buku Besar'!A8307,Akun,0)),""))</f>
        <v/>
      </c>
      <c r="E8307" s="331" t="str">
        <f>IF(A8307="","",IFERROR(INDEX(Penerimaan,MATCH('Buku Besar'!A8307,Akun,0)),""))</f>
        <v/>
      </c>
      <c r="F8307" s="331" t="str">
        <f>IF(A8307="","",IFERROR(INDEX(Pengeluaran,MATCH('Buku Besar'!A8307,Akun,0)),""))</f>
        <v/>
      </c>
      <c r="H8307" s="91" t="str">
        <f t="shared" si="259"/>
        <v/>
      </c>
      <c r="I8307" s="330" t="str">
        <f>IF(H8307="","",IFERROR(INDEX(Tanggal1,MATCH('Buku Besar'!H8307,Akun1,0)),""))</f>
        <v/>
      </c>
      <c r="J8307" s="2" t="str">
        <f>IF(H8307="","",IFERROR(INDEX(Keterangan1,MATCH('Buku Besar'!H8307,Akun1,0)),""))</f>
        <v/>
      </c>
      <c r="K8307" s="2" t="str">
        <f>IF(H8307="","",IFERROR(INDEX(Reff1,MATCH('Buku Besar'!H8307,Akun1,0)),""))</f>
        <v/>
      </c>
      <c r="L8307" s="331" t="str">
        <f>IF(H8307="","",IFERROR(INDEX(Penerimaan1,MATCH('Buku Besar'!H8307,Akun1,0)),""))</f>
        <v/>
      </c>
      <c r="M8307" s="331" t="str">
        <f>IF(H8307="","",IFERROR(INDEX(Pengeluaran1,MATCH('Buku Besar'!H8307,Akun1,0)),""))</f>
        <v/>
      </c>
    </row>
    <row r="8308" spans="1:13" x14ac:dyDescent="0.25">
      <c r="A8308" s="91" t="str">
        <f t="shared" si="258"/>
        <v/>
      </c>
      <c r="B8308" s="330" t="str">
        <f>IF(A8308="","",IFERROR(INDEX(Tanggal,MATCH('Buku Besar'!A8308,Akun,0)),""))</f>
        <v/>
      </c>
      <c r="C8308" s="2" t="str">
        <f>IF(A8308="","",IFERROR(INDEX(Keterangan,MATCH('Buku Besar'!A8308,Akun,0)),""))</f>
        <v/>
      </c>
      <c r="D8308" s="2" t="str">
        <f>IF(A8308="","",IFERROR(INDEX(Reff,MATCH('Buku Besar'!A8308,Akun,0)),""))</f>
        <v/>
      </c>
      <c r="E8308" s="331" t="str">
        <f>IF(A8308="","",IFERROR(INDEX(Penerimaan,MATCH('Buku Besar'!A8308,Akun,0)),""))</f>
        <v/>
      </c>
      <c r="F8308" s="331" t="str">
        <f>IF(A8308="","",IFERROR(INDEX(Pengeluaran,MATCH('Buku Besar'!A8308,Akun,0)),""))</f>
        <v/>
      </c>
      <c r="H8308" s="91" t="str">
        <f t="shared" si="259"/>
        <v/>
      </c>
      <c r="I8308" s="330" t="str">
        <f>IF(H8308="","",IFERROR(INDEX(Tanggal1,MATCH('Buku Besar'!H8308,Akun1,0)),""))</f>
        <v/>
      </c>
      <c r="J8308" s="2" t="str">
        <f>IF(H8308="","",IFERROR(INDEX(Keterangan1,MATCH('Buku Besar'!H8308,Akun1,0)),""))</f>
        <v/>
      </c>
      <c r="K8308" s="2" t="str">
        <f>IF(H8308="","",IFERROR(INDEX(Reff1,MATCH('Buku Besar'!H8308,Akun1,0)),""))</f>
        <v/>
      </c>
      <c r="L8308" s="331" t="str">
        <f>IF(H8308="","",IFERROR(INDEX(Penerimaan1,MATCH('Buku Besar'!H8308,Akun1,0)),""))</f>
        <v/>
      </c>
      <c r="M8308" s="331" t="str">
        <f>IF(H8308="","",IFERROR(INDEX(Pengeluaran1,MATCH('Buku Besar'!H8308,Akun1,0)),""))</f>
        <v/>
      </c>
    </row>
    <row r="8309" spans="1:13" x14ac:dyDescent="0.25">
      <c r="A8309" s="91" t="str">
        <f t="shared" si="258"/>
        <v/>
      </c>
      <c r="B8309" s="330" t="str">
        <f>IF(A8309="","",IFERROR(INDEX(Tanggal,MATCH('Buku Besar'!A8309,Akun,0)),""))</f>
        <v/>
      </c>
      <c r="C8309" s="2" t="str">
        <f>IF(A8309="","",IFERROR(INDEX(Keterangan,MATCH('Buku Besar'!A8309,Akun,0)),""))</f>
        <v/>
      </c>
      <c r="D8309" s="2" t="str">
        <f>IF(A8309="","",IFERROR(INDEX(Reff,MATCH('Buku Besar'!A8309,Akun,0)),""))</f>
        <v/>
      </c>
      <c r="E8309" s="331" t="str">
        <f>IF(A8309="","",IFERROR(INDEX(Penerimaan,MATCH('Buku Besar'!A8309,Akun,0)),""))</f>
        <v/>
      </c>
      <c r="F8309" s="331" t="str">
        <f>IF(A8309="","",IFERROR(INDEX(Pengeluaran,MATCH('Buku Besar'!A8309,Akun,0)),""))</f>
        <v/>
      </c>
      <c r="H8309" s="91" t="str">
        <f t="shared" si="259"/>
        <v/>
      </c>
      <c r="I8309" s="330" t="str">
        <f>IF(H8309="","",IFERROR(INDEX(Tanggal1,MATCH('Buku Besar'!H8309,Akun1,0)),""))</f>
        <v/>
      </c>
      <c r="J8309" s="2" t="str">
        <f>IF(H8309="","",IFERROR(INDEX(Keterangan1,MATCH('Buku Besar'!H8309,Akun1,0)),""))</f>
        <v/>
      </c>
      <c r="K8309" s="2" t="str">
        <f>IF(H8309="","",IFERROR(INDEX(Reff1,MATCH('Buku Besar'!H8309,Akun1,0)),""))</f>
        <v/>
      </c>
      <c r="L8309" s="331" t="str">
        <f>IF(H8309="","",IFERROR(INDEX(Penerimaan1,MATCH('Buku Besar'!H8309,Akun1,0)),""))</f>
        <v/>
      </c>
      <c r="M8309" s="331" t="str">
        <f>IF(H8309="","",IFERROR(INDEX(Pengeluaran1,MATCH('Buku Besar'!H8309,Akun1,0)),""))</f>
        <v/>
      </c>
    </row>
    <row r="8310" spans="1:13" x14ac:dyDescent="0.25">
      <c r="A8310" s="91" t="str">
        <f t="shared" si="258"/>
        <v/>
      </c>
      <c r="B8310" s="330" t="str">
        <f>IF(A8310="","",IFERROR(INDEX(Tanggal,MATCH('Buku Besar'!A8310,Akun,0)),""))</f>
        <v/>
      </c>
      <c r="C8310" s="2" t="str">
        <f>IF(A8310="","",IFERROR(INDEX(Keterangan,MATCH('Buku Besar'!A8310,Akun,0)),""))</f>
        <v/>
      </c>
      <c r="D8310" s="2" t="str">
        <f>IF(A8310="","",IFERROR(INDEX(Reff,MATCH('Buku Besar'!A8310,Akun,0)),""))</f>
        <v/>
      </c>
      <c r="E8310" s="331" t="str">
        <f>IF(A8310="","",IFERROR(INDEX(Penerimaan,MATCH('Buku Besar'!A8310,Akun,0)),""))</f>
        <v/>
      </c>
      <c r="F8310" s="331" t="str">
        <f>IF(A8310="","",IFERROR(INDEX(Pengeluaran,MATCH('Buku Besar'!A8310,Akun,0)),""))</f>
        <v/>
      </c>
      <c r="H8310" s="91" t="str">
        <f t="shared" si="259"/>
        <v/>
      </c>
      <c r="I8310" s="330" t="str">
        <f>IF(H8310="","",IFERROR(INDEX(Tanggal1,MATCH('Buku Besar'!H8310,Akun1,0)),""))</f>
        <v/>
      </c>
      <c r="J8310" s="2" t="str">
        <f>IF(H8310="","",IFERROR(INDEX(Keterangan1,MATCH('Buku Besar'!H8310,Akun1,0)),""))</f>
        <v/>
      </c>
      <c r="K8310" s="2" t="str">
        <f>IF(H8310="","",IFERROR(INDEX(Reff1,MATCH('Buku Besar'!H8310,Akun1,0)),""))</f>
        <v/>
      </c>
      <c r="L8310" s="331" t="str">
        <f>IF(H8310="","",IFERROR(INDEX(Penerimaan1,MATCH('Buku Besar'!H8310,Akun1,0)),""))</f>
        <v/>
      </c>
      <c r="M8310" s="331" t="str">
        <f>IF(H8310="","",IFERROR(INDEX(Pengeluaran1,MATCH('Buku Besar'!H8310,Akun1,0)),""))</f>
        <v/>
      </c>
    </row>
    <row r="8311" spans="1:13" x14ac:dyDescent="0.25">
      <c r="A8311" s="91" t="str">
        <f t="shared" si="258"/>
        <v/>
      </c>
      <c r="B8311" s="330" t="str">
        <f>IF(A8311="","",IFERROR(INDEX(Tanggal,MATCH('Buku Besar'!A8311,Akun,0)),""))</f>
        <v/>
      </c>
      <c r="C8311" s="2" t="str">
        <f>IF(A8311="","",IFERROR(INDEX(Keterangan,MATCH('Buku Besar'!A8311,Akun,0)),""))</f>
        <v/>
      </c>
      <c r="D8311" s="2" t="str">
        <f>IF(A8311="","",IFERROR(INDEX(Reff,MATCH('Buku Besar'!A8311,Akun,0)),""))</f>
        <v/>
      </c>
      <c r="E8311" s="331" t="str">
        <f>IF(A8311="","",IFERROR(INDEX(Penerimaan,MATCH('Buku Besar'!A8311,Akun,0)),""))</f>
        <v/>
      </c>
      <c r="F8311" s="331" t="str">
        <f>IF(A8311="","",IFERROR(INDEX(Pengeluaran,MATCH('Buku Besar'!A8311,Akun,0)),""))</f>
        <v/>
      </c>
      <c r="H8311" s="91" t="str">
        <f t="shared" si="259"/>
        <v/>
      </c>
      <c r="I8311" s="330" t="str">
        <f>IF(H8311="","",IFERROR(INDEX(Tanggal1,MATCH('Buku Besar'!H8311,Akun1,0)),""))</f>
        <v/>
      </c>
      <c r="J8311" s="2" t="str">
        <f>IF(H8311="","",IFERROR(INDEX(Keterangan1,MATCH('Buku Besar'!H8311,Akun1,0)),""))</f>
        <v/>
      </c>
      <c r="K8311" s="2" t="str">
        <f>IF(H8311="","",IFERROR(INDEX(Reff1,MATCH('Buku Besar'!H8311,Akun1,0)),""))</f>
        <v/>
      </c>
      <c r="L8311" s="331" t="str">
        <f>IF(H8311="","",IFERROR(INDEX(Penerimaan1,MATCH('Buku Besar'!H8311,Akun1,0)),""))</f>
        <v/>
      </c>
      <c r="M8311" s="331" t="str">
        <f>IF(H8311="","",IFERROR(INDEX(Pengeluaran1,MATCH('Buku Besar'!H8311,Akun1,0)),""))</f>
        <v/>
      </c>
    </row>
    <row r="8312" spans="1:13" x14ac:dyDescent="0.25">
      <c r="A8312" s="91" t="str">
        <f t="shared" si="258"/>
        <v/>
      </c>
      <c r="B8312" s="330" t="str">
        <f>IF(A8312="","",IFERROR(INDEX(Tanggal,MATCH('Buku Besar'!A8312,Akun,0)),""))</f>
        <v/>
      </c>
      <c r="C8312" s="2" t="str">
        <f>IF(A8312="","",IFERROR(INDEX(Keterangan,MATCH('Buku Besar'!A8312,Akun,0)),""))</f>
        <v/>
      </c>
      <c r="D8312" s="2" t="str">
        <f>IF(A8312="","",IFERROR(INDEX(Reff,MATCH('Buku Besar'!A8312,Akun,0)),""))</f>
        <v/>
      </c>
      <c r="E8312" s="331" t="str">
        <f>IF(A8312="","",IFERROR(INDEX(Penerimaan,MATCH('Buku Besar'!A8312,Akun,0)),""))</f>
        <v/>
      </c>
      <c r="F8312" s="331" t="str">
        <f>IF(A8312="","",IFERROR(INDEX(Pengeluaran,MATCH('Buku Besar'!A8312,Akun,0)),""))</f>
        <v/>
      </c>
      <c r="H8312" s="91" t="str">
        <f t="shared" si="259"/>
        <v/>
      </c>
      <c r="I8312" s="330" t="str">
        <f>IF(H8312="","",IFERROR(INDEX(Tanggal1,MATCH('Buku Besar'!H8312,Akun1,0)),""))</f>
        <v/>
      </c>
      <c r="J8312" s="2" t="str">
        <f>IF(H8312="","",IFERROR(INDEX(Keterangan1,MATCH('Buku Besar'!H8312,Akun1,0)),""))</f>
        <v/>
      </c>
      <c r="K8312" s="2" t="str">
        <f>IF(H8312="","",IFERROR(INDEX(Reff1,MATCH('Buku Besar'!H8312,Akun1,0)),""))</f>
        <v/>
      </c>
      <c r="L8312" s="331" t="str">
        <f>IF(H8312="","",IFERROR(INDEX(Penerimaan1,MATCH('Buku Besar'!H8312,Akun1,0)),""))</f>
        <v/>
      </c>
      <c r="M8312" s="331" t="str">
        <f>IF(H8312="","",IFERROR(INDEX(Pengeluaran1,MATCH('Buku Besar'!H8312,Akun1,0)),""))</f>
        <v/>
      </c>
    </row>
    <row r="8313" spans="1:13" x14ac:dyDescent="0.25">
      <c r="A8313" s="91" t="str">
        <f t="shared" si="258"/>
        <v/>
      </c>
      <c r="B8313" s="330" t="str">
        <f>IF(A8313="","",IFERROR(INDEX(Tanggal,MATCH('Buku Besar'!A8313,Akun,0)),""))</f>
        <v/>
      </c>
      <c r="C8313" s="2" t="str">
        <f>IF(A8313="","",IFERROR(INDEX(Keterangan,MATCH('Buku Besar'!A8313,Akun,0)),""))</f>
        <v/>
      </c>
      <c r="D8313" s="2" t="str">
        <f>IF(A8313="","",IFERROR(INDEX(Reff,MATCH('Buku Besar'!A8313,Akun,0)),""))</f>
        <v/>
      </c>
      <c r="E8313" s="331" t="str">
        <f>IF(A8313="","",IFERROR(INDEX(Penerimaan,MATCH('Buku Besar'!A8313,Akun,0)),""))</f>
        <v/>
      </c>
      <c r="F8313" s="331" t="str">
        <f>IF(A8313="","",IFERROR(INDEX(Pengeluaran,MATCH('Buku Besar'!A8313,Akun,0)),""))</f>
        <v/>
      </c>
      <c r="H8313" s="91" t="str">
        <f t="shared" si="259"/>
        <v/>
      </c>
      <c r="I8313" s="330" t="str">
        <f>IF(H8313="","",IFERROR(INDEX(Tanggal1,MATCH('Buku Besar'!H8313,Akun1,0)),""))</f>
        <v/>
      </c>
      <c r="J8313" s="2" t="str">
        <f>IF(H8313="","",IFERROR(INDEX(Keterangan1,MATCH('Buku Besar'!H8313,Akun1,0)),""))</f>
        <v/>
      </c>
      <c r="K8313" s="2" t="str">
        <f>IF(H8313="","",IFERROR(INDEX(Reff1,MATCH('Buku Besar'!H8313,Akun1,0)),""))</f>
        <v/>
      </c>
      <c r="L8313" s="331" t="str">
        <f>IF(H8313="","",IFERROR(INDEX(Penerimaan1,MATCH('Buku Besar'!H8313,Akun1,0)),""))</f>
        <v/>
      </c>
      <c r="M8313" s="331" t="str">
        <f>IF(H8313="","",IFERROR(INDEX(Pengeluaran1,MATCH('Buku Besar'!H8313,Akun1,0)),""))</f>
        <v/>
      </c>
    </row>
    <row r="8314" spans="1:13" x14ac:dyDescent="0.25">
      <c r="A8314" s="91" t="str">
        <f t="shared" si="258"/>
        <v/>
      </c>
      <c r="B8314" s="330" t="str">
        <f>IF(A8314="","",IFERROR(INDEX(Tanggal,MATCH('Buku Besar'!A8314,Akun,0)),""))</f>
        <v/>
      </c>
      <c r="C8314" s="2" t="str">
        <f>IF(A8314="","",IFERROR(INDEX(Keterangan,MATCH('Buku Besar'!A8314,Akun,0)),""))</f>
        <v/>
      </c>
      <c r="D8314" s="2" t="str">
        <f>IF(A8314="","",IFERROR(INDEX(Reff,MATCH('Buku Besar'!A8314,Akun,0)),""))</f>
        <v/>
      </c>
      <c r="E8314" s="331" t="str">
        <f>IF(A8314="","",IFERROR(INDEX(Penerimaan,MATCH('Buku Besar'!A8314,Akun,0)),""))</f>
        <v/>
      </c>
      <c r="F8314" s="331" t="str">
        <f>IF(A8314="","",IFERROR(INDEX(Pengeluaran,MATCH('Buku Besar'!A8314,Akun,0)),""))</f>
        <v/>
      </c>
      <c r="H8314" s="91" t="str">
        <f t="shared" si="259"/>
        <v/>
      </c>
      <c r="I8314" s="330" t="str">
        <f>IF(H8314="","",IFERROR(INDEX(Tanggal1,MATCH('Buku Besar'!H8314,Akun1,0)),""))</f>
        <v/>
      </c>
      <c r="J8314" s="2" t="str">
        <f>IF(H8314="","",IFERROR(INDEX(Keterangan1,MATCH('Buku Besar'!H8314,Akun1,0)),""))</f>
        <v/>
      </c>
      <c r="K8314" s="2" t="str">
        <f>IF(H8314="","",IFERROR(INDEX(Reff1,MATCH('Buku Besar'!H8314,Akun1,0)),""))</f>
        <v/>
      </c>
      <c r="L8314" s="331" t="str">
        <f>IF(H8314="","",IFERROR(INDEX(Penerimaan1,MATCH('Buku Besar'!H8314,Akun1,0)),""))</f>
        <v/>
      </c>
      <c r="M8314" s="331" t="str">
        <f>IF(H8314="","",IFERROR(INDEX(Pengeluaran1,MATCH('Buku Besar'!H8314,Akun1,0)),""))</f>
        <v/>
      </c>
    </row>
    <row r="8315" spans="1:13" x14ac:dyDescent="0.25">
      <c r="A8315" s="91" t="str">
        <f t="shared" si="258"/>
        <v/>
      </c>
      <c r="B8315" s="330" t="str">
        <f>IF(A8315="","",IFERROR(INDEX(Tanggal,MATCH('Buku Besar'!A8315,Akun,0)),""))</f>
        <v/>
      </c>
      <c r="C8315" s="2" t="str">
        <f>IF(A8315="","",IFERROR(INDEX(Keterangan,MATCH('Buku Besar'!A8315,Akun,0)),""))</f>
        <v/>
      </c>
      <c r="D8315" s="2" t="str">
        <f>IF(A8315="","",IFERROR(INDEX(Reff,MATCH('Buku Besar'!A8315,Akun,0)),""))</f>
        <v/>
      </c>
      <c r="E8315" s="331" t="str">
        <f>IF(A8315="","",IFERROR(INDEX(Penerimaan,MATCH('Buku Besar'!A8315,Akun,0)),""))</f>
        <v/>
      </c>
      <c r="F8315" s="331" t="str">
        <f>IF(A8315="","",IFERROR(INDEX(Pengeluaran,MATCH('Buku Besar'!A8315,Akun,0)),""))</f>
        <v/>
      </c>
      <c r="H8315" s="91" t="str">
        <f t="shared" si="259"/>
        <v/>
      </c>
      <c r="I8315" s="330" t="str">
        <f>IF(H8315="","",IFERROR(INDEX(Tanggal1,MATCH('Buku Besar'!H8315,Akun1,0)),""))</f>
        <v/>
      </c>
      <c r="J8315" s="2" t="str">
        <f>IF(H8315="","",IFERROR(INDEX(Keterangan1,MATCH('Buku Besar'!H8315,Akun1,0)),""))</f>
        <v/>
      </c>
      <c r="K8315" s="2" t="str">
        <f>IF(H8315="","",IFERROR(INDEX(Reff1,MATCH('Buku Besar'!H8315,Akun1,0)),""))</f>
        <v/>
      </c>
      <c r="L8315" s="331" t="str">
        <f>IF(H8315="","",IFERROR(INDEX(Penerimaan1,MATCH('Buku Besar'!H8315,Akun1,0)),""))</f>
        <v/>
      </c>
      <c r="M8315" s="331" t="str">
        <f>IF(H8315="","",IFERROR(INDEX(Pengeluaran1,MATCH('Buku Besar'!H8315,Akun1,0)),""))</f>
        <v/>
      </c>
    </row>
    <row r="8316" spans="1:13" x14ac:dyDescent="0.25">
      <c r="A8316" s="91" t="str">
        <f t="shared" si="258"/>
        <v/>
      </c>
      <c r="B8316" s="330" t="str">
        <f>IF(A8316="","",IFERROR(INDEX(Tanggal,MATCH('Buku Besar'!A8316,Akun,0)),""))</f>
        <v/>
      </c>
      <c r="C8316" s="2" t="str">
        <f>IF(A8316="","",IFERROR(INDEX(Keterangan,MATCH('Buku Besar'!A8316,Akun,0)),""))</f>
        <v/>
      </c>
      <c r="D8316" s="2" t="str">
        <f>IF(A8316="","",IFERROR(INDEX(Reff,MATCH('Buku Besar'!A8316,Akun,0)),""))</f>
        <v/>
      </c>
      <c r="E8316" s="331" t="str">
        <f>IF(A8316="","",IFERROR(INDEX(Penerimaan,MATCH('Buku Besar'!A8316,Akun,0)),""))</f>
        <v/>
      </c>
      <c r="F8316" s="331" t="str">
        <f>IF(A8316="","",IFERROR(INDEX(Pengeluaran,MATCH('Buku Besar'!A8316,Akun,0)),""))</f>
        <v/>
      </c>
      <c r="H8316" s="91" t="str">
        <f t="shared" si="259"/>
        <v/>
      </c>
      <c r="I8316" s="330" t="str">
        <f>IF(H8316="","",IFERROR(INDEX(Tanggal1,MATCH('Buku Besar'!H8316,Akun1,0)),""))</f>
        <v/>
      </c>
      <c r="J8316" s="2" t="str">
        <f>IF(H8316="","",IFERROR(INDEX(Keterangan1,MATCH('Buku Besar'!H8316,Akun1,0)),""))</f>
        <v/>
      </c>
      <c r="K8316" s="2" t="str">
        <f>IF(H8316="","",IFERROR(INDEX(Reff1,MATCH('Buku Besar'!H8316,Akun1,0)),""))</f>
        <v/>
      </c>
      <c r="L8316" s="331" t="str">
        <f>IF(H8316="","",IFERROR(INDEX(Penerimaan1,MATCH('Buku Besar'!H8316,Akun1,0)),""))</f>
        <v/>
      </c>
      <c r="M8316" s="331" t="str">
        <f>IF(H8316="","",IFERROR(INDEX(Pengeluaran1,MATCH('Buku Besar'!H8316,Akun1,0)),""))</f>
        <v/>
      </c>
    </row>
    <row r="8317" spans="1:13" x14ac:dyDescent="0.25">
      <c r="A8317" s="91" t="str">
        <f t="shared" si="258"/>
        <v/>
      </c>
      <c r="B8317" s="330" t="str">
        <f>IF(A8317="","",IFERROR(INDEX(Tanggal,MATCH('Buku Besar'!A8317,Akun,0)),""))</f>
        <v/>
      </c>
      <c r="C8317" s="2" t="str">
        <f>IF(A8317="","",IFERROR(INDEX(Keterangan,MATCH('Buku Besar'!A8317,Akun,0)),""))</f>
        <v/>
      </c>
      <c r="D8317" s="2" t="str">
        <f>IF(A8317="","",IFERROR(INDEX(Reff,MATCH('Buku Besar'!A8317,Akun,0)),""))</f>
        <v/>
      </c>
      <c r="E8317" s="331" t="str">
        <f>IF(A8317="","",IFERROR(INDEX(Penerimaan,MATCH('Buku Besar'!A8317,Akun,0)),""))</f>
        <v/>
      </c>
      <c r="F8317" s="331" t="str">
        <f>IF(A8317="","",IFERROR(INDEX(Pengeluaran,MATCH('Buku Besar'!A8317,Akun,0)),""))</f>
        <v/>
      </c>
      <c r="H8317" s="91" t="str">
        <f t="shared" si="259"/>
        <v/>
      </c>
      <c r="I8317" s="330" t="str">
        <f>IF(H8317="","",IFERROR(INDEX(Tanggal1,MATCH('Buku Besar'!H8317,Akun1,0)),""))</f>
        <v/>
      </c>
      <c r="J8317" s="2" t="str">
        <f>IF(H8317="","",IFERROR(INDEX(Keterangan1,MATCH('Buku Besar'!H8317,Akun1,0)),""))</f>
        <v/>
      </c>
      <c r="K8317" s="2" t="str">
        <f>IF(H8317="","",IFERROR(INDEX(Reff1,MATCH('Buku Besar'!H8317,Akun1,0)),""))</f>
        <v/>
      </c>
      <c r="L8317" s="331" t="str">
        <f>IF(H8317="","",IFERROR(INDEX(Penerimaan1,MATCH('Buku Besar'!H8317,Akun1,0)),""))</f>
        <v/>
      </c>
      <c r="M8317" s="331" t="str">
        <f>IF(H8317="","",IFERROR(INDEX(Pengeluaran1,MATCH('Buku Besar'!H8317,Akun1,0)),""))</f>
        <v/>
      </c>
    </row>
    <row r="8318" spans="1:13" x14ac:dyDescent="0.25">
      <c r="A8318" s="91" t="str">
        <f t="shared" si="258"/>
        <v/>
      </c>
      <c r="B8318" s="330" t="str">
        <f>IF(A8318="","",IFERROR(INDEX(Tanggal,MATCH('Buku Besar'!A8318,Akun,0)),""))</f>
        <v/>
      </c>
      <c r="C8318" s="2" t="str">
        <f>IF(A8318="","",IFERROR(INDEX(Keterangan,MATCH('Buku Besar'!A8318,Akun,0)),""))</f>
        <v/>
      </c>
      <c r="D8318" s="2" t="str">
        <f>IF(A8318="","",IFERROR(INDEX(Reff,MATCH('Buku Besar'!A8318,Akun,0)),""))</f>
        <v/>
      </c>
      <c r="E8318" s="331" t="str">
        <f>IF(A8318="","",IFERROR(INDEX(Penerimaan,MATCH('Buku Besar'!A8318,Akun,0)),""))</f>
        <v/>
      </c>
      <c r="F8318" s="331" t="str">
        <f>IF(A8318="","",IFERROR(INDEX(Pengeluaran,MATCH('Buku Besar'!A8318,Akun,0)),""))</f>
        <v/>
      </c>
      <c r="H8318" s="91" t="str">
        <f t="shared" si="259"/>
        <v/>
      </c>
      <c r="I8318" s="330" t="str">
        <f>IF(H8318="","",IFERROR(INDEX(Tanggal1,MATCH('Buku Besar'!H8318,Akun1,0)),""))</f>
        <v/>
      </c>
      <c r="J8318" s="2" t="str">
        <f>IF(H8318="","",IFERROR(INDEX(Keterangan1,MATCH('Buku Besar'!H8318,Akun1,0)),""))</f>
        <v/>
      </c>
      <c r="K8318" s="2" t="str">
        <f>IF(H8318="","",IFERROR(INDEX(Reff1,MATCH('Buku Besar'!H8318,Akun1,0)),""))</f>
        <v/>
      </c>
      <c r="L8318" s="331" t="str">
        <f>IF(H8318="","",IFERROR(INDEX(Penerimaan1,MATCH('Buku Besar'!H8318,Akun1,0)),""))</f>
        <v/>
      </c>
      <c r="M8318" s="331" t="str">
        <f>IF(H8318="","",IFERROR(INDEX(Pengeluaran1,MATCH('Buku Besar'!H8318,Akun1,0)),""))</f>
        <v/>
      </c>
    </row>
    <row r="8319" spans="1:13" x14ac:dyDescent="0.25">
      <c r="A8319" s="91" t="str">
        <f t="shared" si="258"/>
        <v/>
      </c>
      <c r="B8319" s="330" t="str">
        <f>IF(A8319="","",IFERROR(INDEX(Tanggal,MATCH('Buku Besar'!A8319,Akun,0)),""))</f>
        <v/>
      </c>
      <c r="C8319" s="2" t="str">
        <f>IF(A8319="","",IFERROR(INDEX(Keterangan,MATCH('Buku Besar'!A8319,Akun,0)),""))</f>
        <v/>
      </c>
      <c r="D8319" s="2" t="str">
        <f>IF(A8319="","",IFERROR(INDEX(Reff,MATCH('Buku Besar'!A8319,Akun,0)),""))</f>
        <v/>
      </c>
      <c r="E8319" s="331" t="str">
        <f>IF(A8319="","",IFERROR(INDEX(Penerimaan,MATCH('Buku Besar'!A8319,Akun,0)),""))</f>
        <v/>
      </c>
      <c r="F8319" s="331" t="str">
        <f>IF(A8319="","",IFERROR(INDEX(Pengeluaran,MATCH('Buku Besar'!A8319,Akun,0)),""))</f>
        <v/>
      </c>
      <c r="H8319" s="91" t="str">
        <f t="shared" si="259"/>
        <v/>
      </c>
      <c r="I8319" s="330" t="str">
        <f>IF(H8319="","",IFERROR(INDEX(Tanggal1,MATCH('Buku Besar'!H8319,Akun1,0)),""))</f>
        <v/>
      </c>
      <c r="J8319" s="2" t="str">
        <f>IF(H8319="","",IFERROR(INDEX(Keterangan1,MATCH('Buku Besar'!H8319,Akun1,0)),""))</f>
        <v/>
      </c>
      <c r="K8319" s="2" t="str">
        <f>IF(H8319="","",IFERROR(INDEX(Reff1,MATCH('Buku Besar'!H8319,Akun1,0)),""))</f>
        <v/>
      </c>
      <c r="L8319" s="331" t="str">
        <f>IF(H8319="","",IFERROR(INDEX(Penerimaan1,MATCH('Buku Besar'!H8319,Akun1,0)),""))</f>
        <v/>
      </c>
      <c r="M8319" s="331" t="str">
        <f>IF(H8319="","",IFERROR(INDEX(Pengeluaran1,MATCH('Buku Besar'!H8319,Akun1,0)),""))</f>
        <v/>
      </c>
    </row>
    <row r="8320" spans="1:13" x14ac:dyDescent="0.25">
      <c r="A8320" s="91" t="str">
        <f t="shared" si="258"/>
        <v/>
      </c>
      <c r="B8320" s="330" t="str">
        <f>IF(A8320="","",IFERROR(INDEX(Tanggal,MATCH('Buku Besar'!A8320,Akun,0)),""))</f>
        <v/>
      </c>
      <c r="C8320" s="2" t="str">
        <f>IF(A8320="","",IFERROR(INDEX(Keterangan,MATCH('Buku Besar'!A8320,Akun,0)),""))</f>
        <v/>
      </c>
      <c r="D8320" s="2" t="str">
        <f>IF(A8320="","",IFERROR(INDEX(Reff,MATCH('Buku Besar'!A8320,Akun,0)),""))</f>
        <v/>
      </c>
      <c r="E8320" s="331" t="str">
        <f>IF(A8320="","",IFERROR(INDEX(Penerimaan,MATCH('Buku Besar'!A8320,Akun,0)),""))</f>
        <v/>
      </c>
      <c r="F8320" s="331" t="str">
        <f>IF(A8320="","",IFERROR(INDEX(Pengeluaran,MATCH('Buku Besar'!A8320,Akun,0)),""))</f>
        <v/>
      </c>
      <c r="H8320" s="91" t="str">
        <f t="shared" si="259"/>
        <v/>
      </c>
      <c r="I8320" s="330" t="str">
        <f>IF(H8320="","",IFERROR(INDEX(Tanggal1,MATCH('Buku Besar'!H8320,Akun1,0)),""))</f>
        <v/>
      </c>
      <c r="J8320" s="2" t="str">
        <f>IF(H8320="","",IFERROR(INDEX(Keterangan1,MATCH('Buku Besar'!H8320,Akun1,0)),""))</f>
        <v/>
      </c>
      <c r="K8320" s="2" t="str">
        <f>IF(H8320="","",IFERROR(INDEX(Reff1,MATCH('Buku Besar'!H8320,Akun1,0)),""))</f>
        <v/>
      </c>
      <c r="L8320" s="331" t="str">
        <f>IF(H8320="","",IFERROR(INDEX(Penerimaan1,MATCH('Buku Besar'!H8320,Akun1,0)),""))</f>
        <v/>
      </c>
      <c r="M8320" s="331" t="str">
        <f>IF(H8320="","",IFERROR(INDEX(Pengeluaran1,MATCH('Buku Besar'!H8320,Akun1,0)),""))</f>
        <v/>
      </c>
    </row>
    <row r="8321" spans="1:13" x14ac:dyDescent="0.25">
      <c r="A8321" s="91" t="str">
        <f t="shared" si="258"/>
        <v/>
      </c>
      <c r="B8321" s="330" t="str">
        <f>IF(A8321="","",IFERROR(INDEX(Tanggal,MATCH('Buku Besar'!A8321,Akun,0)),""))</f>
        <v/>
      </c>
      <c r="C8321" s="2" t="str">
        <f>IF(A8321="","",IFERROR(INDEX(Keterangan,MATCH('Buku Besar'!A8321,Akun,0)),""))</f>
        <v/>
      </c>
      <c r="D8321" s="2" t="str">
        <f>IF(A8321="","",IFERROR(INDEX(Reff,MATCH('Buku Besar'!A8321,Akun,0)),""))</f>
        <v/>
      </c>
      <c r="E8321" s="331" t="str">
        <f>IF(A8321="","",IFERROR(INDEX(Penerimaan,MATCH('Buku Besar'!A8321,Akun,0)),""))</f>
        <v/>
      </c>
      <c r="F8321" s="331" t="str">
        <f>IF(A8321="","",IFERROR(INDEX(Pengeluaran,MATCH('Buku Besar'!A8321,Akun,0)),""))</f>
        <v/>
      </c>
      <c r="H8321" s="91" t="str">
        <f t="shared" si="259"/>
        <v/>
      </c>
      <c r="I8321" s="330" t="str">
        <f>IF(H8321="","",IFERROR(INDEX(Tanggal1,MATCH('Buku Besar'!H8321,Akun1,0)),""))</f>
        <v/>
      </c>
      <c r="J8321" s="2" t="str">
        <f>IF(H8321="","",IFERROR(INDEX(Keterangan1,MATCH('Buku Besar'!H8321,Akun1,0)),""))</f>
        <v/>
      </c>
      <c r="K8321" s="2" t="str">
        <f>IF(H8321="","",IFERROR(INDEX(Reff1,MATCH('Buku Besar'!H8321,Akun1,0)),""))</f>
        <v/>
      </c>
      <c r="L8321" s="331" t="str">
        <f>IF(H8321="","",IFERROR(INDEX(Penerimaan1,MATCH('Buku Besar'!H8321,Akun1,0)),""))</f>
        <v/>
      </c>
      <c r="M8321" s="331" t="str">
        <f>IF(H8321="","",IFERROR(INDEX(Pengeluaran1,MATCH('Buku Besar'!H8321,Akun1,0)),""))</f>
        <v/>
      </c>
    </row>
    <row r="8322" spans="1:13" x14ac:dyDescent="0.25">
      <c r="A8322" s="91" t="str">
        <f t="shared" si="258"/>
        <v/>
      </c>
      <c r="B8322" s="330" t="str">
        <f>IF(A8322="","",IFERROR(INDEX(Tanggal,MATCH('Buku Besar'!A8322,Akun,0)),""))</f>
        <v/>
      </c>
      <c r="C8322" s="2" t="str">
        <f>IF(A8322="","",IFERROR(INDEX(Keterangan,MATCH('Buku Besar'!A8322,Akun,0)),""))</f>
        <v/>
      </c>
      <c r="D8322" s="2" t="str">
        <f>IF(A8322="","",IFERROR(INDEX(Reff,MATCH('Buku Besar'!A8322,Akun,0)),""))</f>
        <v/>
      </c>
      <c r="E8322" s="331" t="str">
        <f>IF(A8322="","",IFERROR(INDEX(Penerimaan,MATCH('Buku Besar'!A8322,Akun,0)),""))</f>
        <v/>
      </c>
      <c r="F8322" s="331" t="str">
        <f>IF(A8322="","",IFERROR(INDEX(Pengeluaran,MATCH('Buku Besar'!A8322,Akun,0)),""))</f>
        <v/>
      </c>
      <c r="H8322" s="91" t="str">
        <f t="shared" si="259"/>
        <v/>
      </c>
      <c r="I8322" s="330" t="str">
        <f>IF(H8322="","",IFERROR(INDEX(Tanggal1,MATCH('Buku Besar'!H8322,Akun1,0)),""))</f>
        <v/>
      </c>
      <c r="J8322" s="2" t="str">
        <f>IF(H8322="","",IFERROR(INDEX(Keterangan1,MATCH('Buku Besar'!H8322,Akun1,0)),""))</f>
        <v/>
      </c>
      <c r="K8322" s="2" t="str">
        <f>IF(H8322="","",IFERROR(INDEX(Reff1,MATCH('Buku Besar'!H8322,Akun1,0)),""))</f>
        <v/>
      </c>
      <c r="L8322" s="331" t="str">
        <f>IF(H8322="","",IFERROR(INDEX(Penerimaan1,MATCH('Buku Besar'!H8322,Akun1,0)),""))</f>
        <v/>
      </c>
      <c r="M8322" s="331" t="str">
        <f>IF(H8322="","",IFERROR(INDEX(Pengeluaran1,MATCH('Buku Besar'!H8322,Akun1,0)),""))</f>
        <v/>
      </c>
    </row>
    <row r="8323" spans="1:13" x14ac:dyDescent="0.25">
      <c r="A8323" s="91" t="str">
        <f t="shared" si="258"/>
        <v/>
      </c>
      <c r="B8323" s="330" t="str">
        <f>IF(A8323="","",IFERROR(INDEX(Tanggal,MATCH('Buku Besar'!A8323,Akun,0)),""))</f>
        <v/>
      </c>
      <c r="C8323" s="2" t="str">
        <f>IF(A8323="","",IFERROR(INDEX(Keterangan,MATCH('Buku Besar'!A8323,Akun,0)),""))</f>
        <v/>
      </c>
      <c r="D8323" s="2" t="str">
        <f>IF(A8323="","",IFERROR(INDEX(Reff,MATCH('Buku Besar'!A8323,Akun,0)),""))</f>
        <v/>
      </c>
      <c r="E8323" s="331" t="str">
        <f>IF(A8323="","",IFERROR(INDEX(Penerimaan,MATCH('Buku Besar'!A8323,Akun,0)),""))</f>
        <v/>
      </c>
      <c r="F8323" s="331" t="str">
        <f>IF(A8323="","",IFERROR(INDEX(Pengeluaran,MATCH('Buku Besar'!A8323,Akun,0)),""))</f>
        <v/>
      </c>
      <c r="H8323" s="91" t="str">
        <f t="shared" si="259"/>
        <v/>
      </c>
      <c r="I8323" s="330" t="str">
        <f>IF(H8323="","",IFERROR(INDEX(Tanggal1,MATCH('Buku Besar'!H8323,Akun1,0)),""))</f>
        <v/>
      </c>
      <c r="J8323" s="2" t="str">
        <f>IF(H8323="","",IFERROR(INDEX(Keterangan1,MATCH('Buku Besar'!H8323,Akun1,0)),""))</f>
        <v/>
      </c>
      <c r="K8323" s="2" t="str">
        <f>IF(H8323="","",IFERROR(INDEX(Reff1,MATCH('Buku Besar'!H8323,Akun1,0)),""))</f>
        <v/>
      </c>
      <c r="L8323" s="331" t="str">
        <f>IF(H8323="","",IFERROR(INDEX(Penerimaan1,MATCH('Buku Besar'!H8323,Akun1,0)),""))</f>
        <v/>
      </c>
      <c r="M8323" s="331" t="str">
        <f>IF(H8323="","",IFERROR(INDEX(Pengeluaran1,MATCH('Buku Besar'!H8323,Akun1,0)),""))</f>
        <v/>
      </c>
    </row>
    <row r="8324" spans="1:13" x14ac:dyDescent="0.25">
      <c r="A8324" s="91" t="str">
        <f t="shared" si="258"/>
        <v/>
      </c>
      <c r="B8324" s="330" t="str">
        <f>IF(A8324="","",IFERROR(INDEX(Tanggal,MATCH('Buku Besar'!A8324,Akun,0)),""))</f>
        <v/>
      </c>
      <c r="C8324" s="2" t="str">
        <f>IF(A8324="","",IFERROR(INDEX(Keterangan,MATCH('Buku Besar'!A8324,Akun,0)),""))</f>
        <v/>
      </c>
      <c r="D8324" s="2" t="str">
        <f>IF(A8324="","",IFERROR(INDEX(Reff,MATCH('Buku Besar'!A8324,Akun,0)),""))</f>
        <v/>
      </c>
      <c r="E8324" s="331" t="str">
        <f>IF(A8324="","",IFERROR(INDEX(Penerimaan,MATCH('Buku Besar'!A8324,Akun,0)),""))</f>
        <v/>
      </c>
      <c r="F8324" s="331" t="str">
        <f>IF(A8324="","",IFERROR(INDEX(Pengeluaran,MATCH('Buku Besar'!A8324,Akun,0)),""))</f>
        <v/>
      </c>
      <c r="H8324" s="91" t="str">
        <f t="shared" si="259"/>
        <v/>
      </c>
      <c r="I8324" s="330" t="str">
        <f>IF(H8324="","",IFERROR(INDEX(Tanggal1,MATCH('Buku Besar'!H8324,Akun1,0)),""))</f>
        <v/>
      </c>
      <c r="J8324" s="2" t="str">
        <f>IF(H8324="","",IFERROR(INDEX(Keterangan1,MATCH('Buku Besar'!H8324,Akun1,0)),""))</f>
        <v/>
      </c>
      <c r="K8324" s="2" t="str">
        <f>IF(H8324="","",IFERROR(INDEX(Reff1,MATCH('Buku Besar'!H8324,Akun1,0)),""))</f>
        <v/>
      </c>
      <c r="L8324" s="331" t="str">
        <f>IF(H8324="","",IFERROR(INDEX(Penerimaan1,MATCH('Buku Besar'!H8324,Akun1,0)),""))</f>
        <v/>
      </c>
      <c r="M8324" s="331" t="str">
        <f>IF(H8324="","",IFERROR(INDEX(Pengeluaran1,MATCH('Buku Besar'!H8324,Akun1,0)),""))</f>
        <v/>
      </c>
    </row>
    <row r="8325" spans="1:13" x14ac:dyDescent="0.25">
      <c r="A8325" s="91" t="str">
        <f t="shared" si="258"/>
        <v/>
      </c>
      <c r="B8325" s="330" t="str">
        <f>IF(A8325="","",IFERROR(INDEX(Tanggal,MATCH('Buku Besar'!A8325,Akun,0)),""))</f>
        <v/>
      </c>
      <c r="C8325" s="2" t="str">
        <f>IF(A8325="","",IFERROR(INDEX(Keterangan,MATCH('Buku Besar'!A8325,Akun,0)),""))</f>
        <v/>
      </c>
      <c r="D8325" s="2" t="str">
        <f>IF(A8325="","",IFERROR(INDEX(Reff,MATCH('Buku Besar'!A8325,Akun,0)),""))</f>
        <v/>
      </c>
      <c r="E8325" s="331" t="str">
        <f>IF(A8325="","",IFERROR(INDEX(Penerimaan,MATCH('Buku Besar'!A8325,Akun,0)),""))</f>
        <v/>
      </c>
      <c r="F8325" s="331" t="str">
        <f>IF(A8325="","",IFERROR(INDEX(Pengeluaran,MATCH('Buku Besar'!A8325,Akun,0)),""))</f>
        <v/>
      </c>
      <c r="H8325" s="91" t="str">
        <f t="shared" si="259"/>
        <v/>
      </c>
      <c r="I8325" s="330" t="str">
        <f>IF(H8325="","",IFERROR(INDEX(Tanggal1,MATCH('Buku Besar'!H8325,Akun1,0)),""))</f>
        <v/>
      </c>
      <c r="J8325" s="2" t="str">
        <f>IF(H8325="","",IFERROR(INDEX(Keterangan1,MATCH('Buku Besar'!H8325,Akun1,0)),""))</f>
        <v/>
      </c>
      <c r="K8325" s="2" t="str">
        <f>IF(H8325="","",IFERROR(INDEX(Reff1,MATCH('Buku Besar'!H8325,Akun1,0)),""))</f>
        <v/>
      </c>
      <c r="L8325" s="331" t="str">
        <f>IF(H8325="","",IFERROR(INDEX(Penerimaan1,MATCH('Buku Besar'!H8325,Akun1,0)),""))</f>
        <v/>
      </c>
      <c r="M8325" s="331" t="str">
        <f>IF(H8325="","",IFERROR(INDEX(Pengeluaran1,MATCH('Buku Besar'!H8325,Akun1,0)),""))</f>
        <v/>
      </c>
    </row>
    <row r="8326" spans="1:13" x14ac:dyDescent="0.25">
      <c r="A8326" s="91" t="str">
        <f t="shared" si="258"/>
        <v/>
      </c>
      <c r="B8326" s="330" t="str">
        <f>IF(A8326="","",IFERROR(INDEX(Tanggal,MATCH('Buku Besar'!A8326,Akun,0)),""))</f>
        <v/>
      </c>
      <c r="C8326" s="2" t="str">
        <f>IF(A8326="","",IFERROR(INDEX(Keterangan,MATCH('Buku Besar'!A8326,Akun,0)),""))</f>
        <v/>
      </c>
      <c r="D8326" s="2" t="str">
        <f>IF(A8326="","",IFERROR(INDEX(Reff,MATCH('Buku Besar'!A8326,Akun,0)),""))</f>
        <v/>
      </c>
      <c r="E8326" s="331" t="str">
        <f>IF(A8326="","",IFERROR(INDEX(Penerimaan,MATCH('Buku Besar'!A8326,Akun,0)),""))</f>
        <v/>
      </c>
      <c r="F8326" s="331" t="str">
        <f>IF(A8326="","",IFERROR(INDEX(Pengeluaran,MATCH('Buku Besar'!A8326,Akun,0)),""))</f>
        <v/>
      </c>
      <c r="H8326" s="91" t="str">
        <f t="shared" si="259"/>
        <v/>
      </c>
      <c r="I8326" s="330" t="str">
        <f>IF(H8326="","",IFERROR(INDEX(Tanggal1,MATCH('Buku Besar'!H8326,Akun1,0)),""))</f>
        <v/>
      </c>
      <c r="J8326" s="2" t="str">
        <f>IF(H8326="","",IFERROR(INDEX(Keterangan1,MATCH('Buku Besar'!H8326,Akun1,0)),""))</f>
        <v/>
      </c>
      <c r="K8326" s="2" t="str">
        <f>IF(H8326="","",IFERROR(INDEX(Reff1,MATCH('Buku Besar'!H8326,Akun1,0)),""))</f>
        <v/>
      </c>
      <c r="L8326" s="331" t="str">
        <f>IF(H8326="","",IFERROR(INDEX(Penerimaan1,MATCH('Buku Besar'!H8326,Akun1,0)),""))</f>
        <v/>
      </c>
      <c r="M8326" s="331" t="str">
        <f>IF(H8326="","",IFERROR(INDEX(Pengeluaran1,MATCH('Buku Besar'!H8326,Akun1,0)),""))</f>
        <v/>
      </c>
    </row>
    <row r="8327" spans="1:13" x14ac:dyDescent="0.25">
      <c r="A8327" s="91" t="str">
        <f t="shared" si="258"/>
        <v/>
      </c>
      <c r="B8327" s="330" t="str">
        <f>IF(A8327="","",IFERROR(INDEX(Tanggal,MATCH('Buku Besar'!A8327,Akun,0)),""))</f>
        <v/>
      </c>
      <c r="C8327" s="2" t="str">
        <f>IF(A8327="","",IFERROR(INDEX(Keterangan,MATCH('Buku Besar'!A8327,Akun,0)),""))</f>
        <v/>
      </c>
      <c r="D8327" s="2" t="str">
        <f>IF(A8327="","",IFERROR(INDEX(Reff,MATCH('Buku Besar'!A8327,Akun,0)),""))</f>
        <v/>
      </c>
      <c r="E8327" s="331" t="str">
        <f>IF(A8327="","",IFERROR(INDEX(Penerimaan,MATCH('Buku Besar'!A8327,Akun,0)),""))</f>
        <v/>
      </c>
      <c r="F8327" s="331" t="str">
        <f>IF(A8327="","",IFERROR(INDEX(Pengeluaran,MATCH('Buku Besar'!A8327,Akun,0)),""))</f>
        <v/>
      </c>
      <c r="H8327" s="91" t="str">
        <f t="shared" si="259"/>
        <v/>
      </c>
      <c r="I8327" s="330" t="str">
        <f>IF(H8327="","",IFERROR(INDEX(Tanggal1,MATCH('Buku Besar'!H8327,Akun1,0)),""))</f>
        <v/>
      </c>
      <c r="J8327" s="2" t="str">
        <f>IF(H8327="","",IFERROR(INDEX(Keterangan1,MATCH('Buku Besar'!H8327,Akun1,0)),""))</f>
        <v/>
      </c>
      <c r="K8327" s="2" t="str">
        <f>IF(H8327="","",IFERROR(INDEX(Reff1,MATCH('Buku Besar'!H8327,Akun1,0)),""))</f>
        <v/>
      </c>
      <c r="L8327" s="331" t="str">
        <f>IF(H8327="","",IFERROR(INDEX(Penerimaan1,MATCH('Buku Besar'!H8327,Akun1,0)),""))</f>
        <v/>
      </c>
      <c r="M8327" s="331" t="str">
        <f>IF(H8327="","",IFERROR(INDEX(Pengeluaran1,MATCH('Buku Besar'!H8327,Akun1,0)),""))</f>
        <v/>
      </c>
    </row>
    <row r="8328" spans="1:13" x14ac:dyDescent="0.25">
      <c r="A8328" s="91" t="str">
        <f t="shared" ref="A8328:A8391" si="260">IFERROR(IF((MID(A8327,8,LEN(A8327)-7)+1)&lt;=COUNTIF(Kas_Harian,LEFT(A8327,6)),LEFT(A8327,6)&amp;"-"&amp;MID(A8327,8,LEN(A8327)-7)+1,""),"")</f>
        <v/>
      </c>
      <c r="B8328" s="330" t="str">
        <f>IF(A8328="","",IFERROR(INDEX(Tanggal,MATCH('Buku Besar'!A8328,Akun,0)),""))</f>
        <v/>
      </c>
      <c r="C8328" s="2" t="str">
        <f>IF(A8328="","",IFERROR(INDEX(Keterangan,MATCH('Buku Besar'!A8328,Akun,0)),""))</f>
        <v/>
      </c>
      <c r="D8328" s="2" t="str">
        <f>IF(A8328="","",IFERROR(INDEX(Reff,MATCH('Buku Besar'!A8328,Akun,0)),""))</f>
        <v/>
      </c>
      <c r="E8328" s="331" t="str">
        <f>IF(A8328="","",IFERROR(INDEX(Penerimaan,MATCH('Buku Besar'!A8328,Akun,0)),""))</f>
        <v/>
      </c>
      <c r="F8328" s="331" t="str">
        <f>IF(A8328="","",IFERROR(INDEX(Pengeluaran,MATCH('Buku Besar'!A8328,Akun,0)),""))</f>
        <v/>
      </c>
      <c r="H8328" s="91" t="str">
        <f t="shared" ref="H8328:H8391" si="261">IFERROR(IF((MID(H8327,8,LEN(H8327)-7)+1)&lt;=COUNTIF(Bank_Harian,LEFT(H8327,6)),LEFT(H8327,6)&amp;"-"&amp;MID(H8327,8,LEN(H8327)-7)+1,""),"")</f>
        <v/>
      </c>
      <c r="I8328" s="330" t="str">
        <f>IF(H8328="","",IFERROR(INDEX(Tanggal1,MATCH('Buku Besar'!H8328,Akun1,0)),""))</f>
        <v/>
      </c>
      <c r="J8328" s="2" t="str">
        <f>IF(H8328="","",IFERROR(INDEX(Keterangan1,MATCH('Buku Besar'!H8328,Akun1,0)),""))</f>
        <v/>
      </c>
      <c r="K8328" s="2" t="str">
        <f>IF(H8328="","",IFERROR(INDEX(Reff1,MATCH('Buku Besar'!H8328,Akun1,0)),""))</f>
        <v/>
      </c>
      <c r="L8328" s="331" t="str">
        <f>IF(H8328="","",IFERROR(INDEX(Penerimaan1,MATCH('Buku Besar'!H8328,Akun1,0)),""))</f>
        <v/>
      </c>
      <c r="M8328" s="331" t="str">
        <f>IF(H8328="","",IFERROR(INDEX(Pengeluaran1,MATCH('Buku Besar'!H8328,Akun1,0)),""))</f>
        <v/>
      </c>
    </row>
    <row r="8329" spans="1:13" x14ac:dyDescent="0.25">
      <c r="A8329" s="91" t="str">
        <f t="shared" si="260"/>
        <v/>
      </c>
      <c r="B8329" s="330" t="str">
        <f>IF(A8329="","",IFERROR(INDEX(Tanggal,MATCH('Buku Besar'!A8329,Akun,0)),""))</f>
        <v/>
      </c>
      <c r="C8329" s="2" t="str">
        <f>IF(A8329="","",IFERROR(INDEX(Keterangan,MATCH('Buku Besar'!A8329,Akun,0)),""))</f>
        <v/>
      </c>
      <c r="D8329" s="2" t="str">
        <f>IF(A8329="","",IFERROR(INDEX(Reff,MATCH('Buku Besar'!A8329,Akun,0)),""))</f>
        <v/>
      </c>
      <c r="E8329" s="331" t="str">
        <f>IF(A8329="","",IFERROR(INDEX(Penerimaan,MATCH('Buku Besar'!A8329,Akun,0)),""))</f>
        <v/>
      </c>
      <c r="F8329" s="331" t="str">
        <f>IF(A8329="","",IFERROR(INDEX(Pengeluaran,MATCH('Buku Besar'!A8329,Akun,0)),""))</f>
        <v/>
      </c>
      <c r="H8329" s="91" t="str">
        <f t="shared" si="261"/>
        <v/>
      </c>
      <c r="I8329" s="330" t="str">
        <f>IF(H8329="","",IFERROR(INDEX(Tanggal1,MATCH('Buku Besar'!H8329,Akun1,0)),""))</f>
        <v/>
      </c>
      <c r="J8329" s="2" t="str">
        <f>IF(H8329="","",IFERROR(INDEX(Keterangan1,MATCH('Buku Besar'!H8329,Akun1,0)),""))</f>
        <v/>
      </c>
      <c r="K8329" s="2" t="str">
        <f>IF(H8329="","",IFERROR(INDEX(Reff1,MATCH('Buku Besar'!H8329,Akun1,0)),""))</f>
        <v/>
      </c>
      <c r="L8329" s="331" t="str">
        <f>IF(H8329="","",IFERROR(INDEX(Penerimaan1,MATCH('Buku Besar'!H8329,Akun1,0)),""))</f>
        <v/>
      </c>
      <c r="M8329" s="331" t="str">
        <f>IF(H8329="","",IFERROR(INDEX(Pengeluaran1,MATCH('Buku Besar'!H8329,Akun1,0)),""))</f>
        <v/>
      </c>
    </row>
    <row r="8330" spans="1:13" x14ac:dyDescent="0.25">
      <c r="A8330" s="91" t="str">
        <f t="shared" si="260"/>
        <v/>
      </c>
      <c r="B8330" s="330" t="str">
        <f>IF(A8330="","",IFERROR(INDEX(Tanggal,MATCH('Buku Besar'!A8330,Akun,0)),""))</f>
        <v/>
      </c>
      <c r="C8330" s="2" t="str">
        <f>IF(A8330="","",IFERROR(INDEX(Keterangan,MATCH('Buku Besar'!A8330,Akun,0)),""))</f>
        <v/>
      </c>
      <c r="D8330" s="2" t="str">
        <f>IF(A8330="","",IFERROR(INDEX(Reff,MATCH('Buku Besar'!A8330,Akun,0)),""))</f>
        <v/>
      </c>
      <c r="E8330" s="331" t="str">
        <f>IF(A8330="","",IFERROR(INDEX(Penerimaan,MATCH('Buku Besar'!A8330,Akun,0)),""))</f>
        <v/>
      </c>
      <c r="F8330" s="331" t="str">
        <f>IF(A8330="","",IFERROR(INDEX(Pengeluaran,MATCH('Buku Besar'!A8330,Akun,0)),""))</f>
        <v/>
      </c>
      <c r="H8330" s="91" t="str">
        <f t="shared" si="261"/>
        <v/>
      </c>
      <c r="I8330" s="330" t="str">
        <f>IF(H8330="","",IFERROR(INDEX(Tanggal1,MATCH('Buku Besar'!H8330,Akun1,0)),""))</f>
        <v/>
      </c>
      <c r="J8330" s="2" t="str">
        <f>IF(H8330="","",IFERROR(INDEX(Keterangan1,MATCH('Buku Besar'!H8330,Akun1,0)),""))</f>
        <v/>
      </c>
      <c r="K8330" s="2" t="str">
        <f>IF(H8330="","",IFERROR(INDEX(Reff1,MATCH('Buku Besar'!H8330,Akun1,0)),""))</f>
        <v/>
      </c>
      <c r="L8330" s="331" t="str">
        <f>IF(H8330="","",IFERROR(INDEX(Penerimaan1,MATCH('Buku Besar'!H8330,Akun1,0)),""))</f>
        <v/>
      </c>
      <c r="M8330" s="331" t="str">
        <f>IF(H8330="","",IFERROR(INDEX(Pengeluaran1,MATCH('Buku Besar'!H8330,Akun1,0)),""))</f>
        <v/>
      </c>
    </row>
    <row r="8331" spans="1:13" x14ac:dyDescent="0.25">
      <c r="A8331" s="91" t="str">
        <f t="shared" si="260"/>
        <v/>
      </c>
      <c r="B8331" s="330" t="str">
        <f>IF(A8331="","",IFERROR(INDEX(Tanggal,MATCH('Buku Besar'!A8331,Akun,0)),""))</f>
        <v/>
      </c>
      <c r="C8331" s="2" t="str">
        <f>IF(A8331="","",IFERROR(INDEX(Keterangan,MATCH('Buku Besar'!A8331,Akun,0)),""))</f>
        <v/>
      </c>
      <c r="D8331" s="2" t="str">
        <f>IF(A8331="","",IFERROR(INDEX(Reff,MATCH('Buku Besar'!A8331,Akun,0)),""))</f>
        <v/>
      </c>
      <c r="E8331" s="331" t="str">
        <f>IF(A8331="","",IFERROR(INDEX(Penerimaan,MATCH('Buku Besar'!A8331,Akun,0)),""))</f>
        <v/>
      </c>
      <c r="F8331" s="331" t="str">
        <f>IF(A8331="","",IFERROR(INDEX(Pengeluaran,MATCH('Buku Besar'!A8331,Akun,0)),""))</f>
        <v/>
      </c>
      <c r="H8331" s="91" t="str">
        <f t="shared" si="261"/>
        <v/>
      </c>
      <c r="I8331" s="330" t="str">
        <f>IF(H8331="","",IFERROR(INDEX(Tanggal1,MATCH('Buku Besar'!H8331,Akun1,0)),""))</f>
        <v/>
      </c>
      <c r="J8331" s="2" t="str">
        <f>IF(H8331="","",IFERROR(INDEX(Keterangan1,MATCH('Buku Besar'!H8331,Akun1,0)),""))</f>
        <v/>
      </c>
      <c r="K8331" s="2" t="str">
        <f>IF(H8331="","",IFERROR(INDEX(Reff1,MATCH('Buku Besar'!H8331,Akun1,0)),""))</f>
        <v/>
      </c>
      <c r="L8331" s="331" t="str">
        <f>IF(H8331="","",IFERROR(INDEX(Penerimaan1,MATCH('Buku Besar'!H8331,Akun1,0)),""))</f>
        <v/>
      </c>
      <c r="M8331" s="331" t="str">
        <f>IF(H8331="","",IFERROR(INDEX(Pengeluaran1,MATCH('Buku Besar'!H8331,Akun1,0)),""))</f>
        <v/>
      </c>
    </row>
    <row r="8332" spans="1:13" x14ac:dyDescent="0.25">
      <c r="A8332" s="91" t="str">
        <f t="shared" si="260"/>
        <v/>
      </c>
      <c r="B8332" s="330" t="str">
        <f>IF(A8332="","",IFERROR(INDEX(Tanggal,MATCH('Buku Besar'!A8332,Akun,0)),""))</f>
        <v/>
      </c>
      <c r="C8332" s="2" t="str">
        <f>IF(A8332="","",IFERROR(INDEX(Keterangan,MATCH('Buku Besar'!A8332,Akun,0)),""))</f>
        <v/>
      </c>
      <c r="D8332" s="2" t="str">
        <f>IF(A8332="","",IFERROR(INDEX(Reff,MATCH('Buku Besar'!A8332,Akun,0)),""))</f>
        <v/>
      </c>
      <c r="E8332" s="331" t="str">
        <f>IF(A8332="","",IFERROR(INDEX(Penerimaan,MATCH('Buku Besar'!A8332,Akun,0)),""))</f>
        <v/>
      </c>
      <c r="F8332" s="331" t="str">
        <f>IF(A8332="","",IFERROR(INDEX(Pengeluaran,MATCH('Buku Besar'!A8332,Akun,0)),""))</f>
        <v/>
      </c>
      <c r="H8332" s="91" t="str">
        <f t="shared" si="261"/>
        <v/>
      </c>
      <c r="I8332" s="330" t="str">
        <f>IF(H8332="","",IFERROR(INDEX(Tanggal1,MATCH('Buku Besar'!H8332,Akun1,0)),""))</f>
        <v/>
      </c>
      <c r="J8332" s="2" t="str">
        <f>IF(H8332="","",IFERROR(INDEX(Keterangan1,MATCH('Buku Besar'!H8332,Akun1,0)),""))</f>
        <v/>
      </c>
      <c r="K8332" s="2" t="str">
        <f>IF(H8332="","",IFERROR(INDEX(Reff1,MATCH('Buku Besar'!H8332,Akun1,0)),""))</f>
        <v/>
      </c>
      <c r="L8332" s="331" t="str">
        <f>IF(H8332="","",IFERROR(INDEX(Penerimaan1,MATCH('Buku Besar'!H8332,Akun1,0)),""))</f>
        <v/>
      </c>
      <c r="M8332" s="331" t="str">
        <f>IF(H8332="","",IFERROR(INDEX(Pengeluaran1,MATCH('Buku Besar'!H8332,Akun1,0)),""))</f>
        <v/>
      </c>
    </row>
    <row r="8333" spans="1:13" x14ac:dyDescent="0.25">
      <c r="A8333" s="91" t="str">
        <f t="shared" si="260"/>
        <v/>
      </c>
      <c r="B8333" s="330" t="str">
        <f>IF(A8333="","",IFERROR(INDEX(Tanggal,MATCH('Buku Besar'!A8333,Akun,0)),""))</f>
        <v/>
      </c>
      <c r="C8333" s="2" t="str">
        <f>IF(A8333="","",IFERROR(INDEX(Keterangan,MATCH('Buku Besar'!A8333,Akun,0)),""))</f>
        <v/>
      </c>
      <c r="D8333" s="2" t="str">
        <f>IF(A8333="","",IFERROR(INDEX(Reff,MATCH('Buku Besar'!A8333,Akun,0)),""))</f>
        <v/>
      </c>
      <c r="E8333" s="331" t="str">
        <f>IF(A8333="","",IFERROR(INDEX(Penerimaan,MATCH('Buku Besar'!A8333,Akun,0)),""))</f>
        <v/>
      </c>
      <c r="F8333" s="331" t="str">
        <f>IF(A8333="","",IFERROR(INDEX(Pengeluaran,MATCH('Buku Besar'!A8333,Akun,0)),""))</f>
        <v/>
      </c>
      <c r="H8333" s="91" t="str">
        <f t="shared" si="261"/>
        <v/>
      </c>
      <c r="I8333" s="330" t="str">
        <f>IF(H8333="","",IFERROR(INDEX(Tanggal1,MATCH('Buku Besar'!H8333,Akun1,0)),""))</f>
        <v/>
      </c>
      <c r="J8333" s="2" t="str">
        <f>IF(H8333="","",IFERROR(INDEX(Keterangan1,MATCH('Buku Besar'!H8333,Akun1,0)),""))</f>
        <v/>
      </c>
      <c r="K8333" s="2" t="str">
        <f>IF(H8333="","",IFERROR(INDEX(Reff1,MATCH('Buku Besar'!H8333,Akun1,0)),""))</f>
        <v/>
      </c>
      <c r="L8333" s="331" t="str">
        <f>IF(H8333="","",IFERROR(INDEX(Penerimaan1,MATCH('Buku Besar'!H8333,Akun1,0)),""))</f>
        <v/>
      </c>
      <c r="M8333" s="331" t="str">
        <f>IF(H8333="","",IFERROR(INDEX(Pengeluaran1,MATCH('Buku Besar'!H8333,Akun1,0)),""))</f>
        <v/>
      </c>
    </row>
    <row r="8334" spans="1:13" x14ac:dyDescent="0.25">
      <c r="A8334" s="91" t="str">
        <f t="shared" si="260"/>
        <v/>
      </c>
      <c r="B8334" s="330" t="str">
        <f>IF(A8334="","",IFERROR(INDEX(Tanggal,MATCH('Buku Besar'!A8334,Akun,0)),""))</f>
        <v/>
      </c>
      <c r="C8334" s="2" t="str">
        <f>IF(A8334="","",IFERROR(INDEX(Keterangan,MATCH('Buku Besar'!A8334,Akun,0)),""))</f>
        <v/>
      </c>
      <c r="D8334" s="2" t="str">
        <f>IF(A8334="","",IFERROR(INDEX(Reff,MATCH('Buku Besar'!A8334,Akun,0)),""))</f>
        <v/>
      </c>
      <c r="E8334" s="331" t="str">
        <f>IF(A8334="","",IFERROR(INDEX(Penerimaan,MATCH('Buku Besar'!A8334,Akun,0)),""))</f>
        <v/>
      </c>
      <c r="F8334" s="331" t="str">
        <f>IF(A8334="","",IFERROR(INDEX(Pengeluaran,MATCH('Buku Besar'!A8334,Akun,0)),""))</f>
        <v/>
      </c>
      <c r="H8334" s="91" t="str">
        <f t="shared" si="261"/>
        <v/>
      </c>
      <c r="I8334" s="330" t="str">
        <f>IF(H8334="","",IFERROR(INDEX(Tanggal1,MATCH('Buku Besar'!H8334,Akun1,0)),""))</f>
        <v/>
      </c>
      <c r="J8334" s="2" t="str">
        <f>IF(H8334="","",IFERROR(INDEX(Keterangan1,MATCH('Buku Besar'!H8334,Akun1,0)),""))</f>
        <v/>
      </c>
      <c r="K8334" s="2" t="str">
        <f>IF(H8334="","",IFERROR(INDEX(Reff1,MATCH('Buku Besar'!H8334,Akun1,0)),""))</f>
        <v/>
      </c>
      <c r="L8334" s="331" t="str">
        <f>IF(H8334="","",IFERROR(INDEX(Penerimaan1,MATCH('Buku Besar'!H8334,Akun1,0)),""))</f>
        <v/>
      </c>
      <c r="M8334" s="331" t="str">
        <f>IF(H8334="","",IFERROR(INDEX(Pengeluaran1,MATCH('Buku Besar'!H8334,Akun1,0)),""))</f>
        <v/>
      </c>
    </row>
    <row r="8335" spans="1:13" x14ac:dyDescent="0.25">
      <c r="A8335" s="91" t="str">
        <f t="shared" si="260"/>
        <v/>
      </c>
      <c r="B8335" s="330" t="str">
        <f>IF(A8335="","",IFERROR(INDEX(Tanggal,MATCH('Buku Besar'!A8335,Akun,0)),""))</f>
        <v/>
      </c>
      <c r="C8335" s="2" t="str">
        <f>IF(A8335="","",IFERROR(INDEX(Keterangan,MATCH('Buku Besar'!A8335,Akun,0)),""))</f>
        <v/>
      </c>
      <c r="D8335" s="2" t="str">
        <f>IF(A8335="","",IFERROR(INDEX(Reff,MATCH('Buku Besar'!A8335,Akun,0)),""))</f>
        <v/>
      </c>
      <c r="E8335" s="331" t="str">
        <f>IF(A8335="","",IFERROR(INDEX(Penerimaan,MATCH('Buku Besar'!A8335,Akun,0)),""))</f>
        <v/>
      </c>
      <c r="F8335" s="331" t="str">
        <f>IF(A8335="","",IFERROR(INDEX(Pengeluaran,MATCH('Buku Besar'!A8335,Akun,0)),""))</f>
        <v/>
      </c>
      <c r="H8335" s="91" t="str">
        <f t="shared" si="261"/>
        <v/>
      </c>
      <c r="I8335" s="330" t="str">
        <f>IF(H8335="","",IFERROR(INDEX(Tanggal1,MATCH('Buku Besar'!H8335,Akun1,0)),""))</f>
        <v/>
      </c>
      <c r="J8335" s="2" t="str">
        <f>IF(H8335="","",IFERROR(INDEX(Keterangan1,MATCH('Buku Besar'!H8335,Akun1,0)),""))</f>
        <v/>
      </c>
      <c r="K8335" s="2" t="str">
        <f>IF(H8335="","",IFERROR(INDEX(Reff1,MATCH('Buku Besar'!H8335,Akun1,0)),""))</f>
        <v/>
      </c>
      <c r="L8335" s="331" t="str">
        <f>IF(H8335="","",IFERROR(INDEX(Penerimaan1,MATCH('Buku Besar'!H8335,Akun1,0)),""))</f>
        <v/>
      </c>
      <c r="M8335" s="331" t="str">
        <f>IF(H8335="","",IFERROR(INDEX(Pengeluaran1,MATCH('Buku Besar'!H8335,Akun1,0)),""))</f>
        <v/>
      </c>
    </row>
    <row r="8336" spans="1:13" x14ac:dyDescent="0.25">
      <c r="A8336" s="91" t="str">
        <f t="shared" si="260"/>
        <v/>
      </c>
      <c r="B8336" s="330" t="str">
        <f>IF(A8336="","",IFERROR(INDEX(Tanggal,MATCH('Buku Besar'!A8336,Akun,0)),""))</f>
        <v/>
      </c>
      <c r="C8336" s="2" t="str">
        <f>IF(A8336="","",IFERROR(INDEX(Keterangan,MATCH('Buku Besar'!A8336,Akun,0)),""))</f>
        <v/>
      </c>
      <c r="D8336" s="2" t="str">
        <f>IF(A8336="","",IFERROR(INDEX(Reff,MATCH('Buku Besar'!A8336,Akun,0)),""))</f>
        <v/>
      </c>
      <c r="E8336" s="331" t="str">
        <f>IF(A8336="","",IFERROR(INDEX(Penerimaan,MATCH('Buku Besar'!A8336,Akun,0)),""))</f>
        <v/>
      </c>
      <c r="F8336" s="331" t="str">
        <f>IF(A8336="","",IFERROR(INDEX(Pengeluaran,MATCH('Buku Besar'!A8336,Akun,0)),""))</f>
        <v/>
      </c>
      <c r="H8336" s="91" t="str">
        <f t="shared" si="261"/>
        <v/>
      </c>
      <c r="I8336" s="330" t="str">
        <f>IF(H8336="","",IFERROR(INDEX(Tanggal1,MATCH('Buku Besar'!H8336,Akun1,0)),""))</f>
        <v/>
      </c>
      <c r="J8336" s="2" t="str">
        <f>IF(H8336="","",IFERROR(INDEX(Keterangan1,MATCH('Buku Besar'!H8336,Akun1,0)),""))</f>
        <v/>
      </c>
      <c r="K8336" s="2" t="str">
        <f>IF(H8336="","",IFERROR(INDEX(Reff1,MATCH('Buku Besar'!H8336,Akun1,0)),""))</f>
        <v/>
      </c>
      <c r="L8336" s="331" t="str">
        <f>IF(H8336="","",IFERROR(INDEX(Penerimaan1,MATCH('Buku Besar'!H8336,Akun1,0)),""))</f>
        <v/>
      </c>
      <c r="M8336" s="331" t="str">
        <f>IF(H8336="","",IFERROR(INDEX(Pengeluaran1,MATCH('Buku Besar'!H8336,Akun1,0)),""))</f>
        <v/>
      </c>
    </row>
    <row r="8337" spans="1:13" x14ac:dyDescent="0.25">
      <c r="A8337" s="91" t="str">
        <f t="shared" si="260"/>
        <v/>
      </c>
      <c r="B8337" s="330" t="str">
        <f>IF(A8337="","",IFERROR(INDEX(Tanggal,MATCH('Buku Besar'!A8337,Akun,0)),""))</f>
        <v/>
      </c>
      <c r="C8337" s="2" t="str">
        <f>IF(A8337="","",IFERROR(INDEX(Keterangan,MATCH('Buku Besar'!A8337,Akun,0)),""))</f>
        <v/>
      </c>
      <c r="D8337" s="2" t="str">
        <f>IF(A8337="","",IFERROR(INDEX(Reff,MATCH('Buku Besar'!A8337,Akun,0)),""))</f>
        <v/>
      </c>
      <c r="E8337" s="331" t="str">
        <f>IF(A8337="","",IFERROR(INDEX(Penerimaan,MATCH('Buku Besar'!A8337,Akun,0)),""))</f>
        <v/>
      </c>
      <c r="F8337" s="331" t="str">
        <f>IF(A8337="","",IFERROR(INDEX(Pengeluaran,MATCH('Buku Besar'!A8337,Akun,0)),""))</f>
        <v/>
      </c>
      <c r="H8337" s="91" t="str">
        <f t="shared" si="261"/>
        <v/>
      </c>
      <c r="I8337" s="330" t="str">
        <f>IF(H8337="","",IFERROR(INDEX(Tanggal1,MATCH('Buku Besar'!H8337,Akun1,0)),""))</f>
        <v/>
      </c>
      <c r="J8337" s="2" t="str">
        <f>IF(H8337="","",IFERROR(INDEX(Keterangan1,MATCH('Buku Besar'!H8337,Akun1,0)),""))</f>
        <v/>
      </c>
      <c r="K8337" s="2" t="str">
        <f>IF(H8337="","",IFERROR(INDEX(Reff1,MATCH('Buku Besar'!H8337,Akun1,0)),""))</f>
        <v/>
      </c>
      <c r="L8337" s="331" t="str">
        <f>IF(H8337="","",IFERROR(INDEX(Penerimaan1,MATCH('Buku Besar'!H8337,Akun1,0)),""))</f>
        <v/>
      </c>
      <c r="M8337" s="331" t="str">
        <f>IF(H8337="","",IFERROR(INDEX(Pengeluaran1,MATCH('Buku Besar'!H8337,Akun1,0)),""))</f>
        <v/>
      </c>
    </row>
    <row r="8338" spans="1:13" x14ac:dyDescent="0.25">
      <c r="A8338" s="91" t="str">
        <f t="shared" si="260"/>
        <v/>
      </c>
      <c r="B8338" s="330" t="str">
        <f>IF(A8338="","",IFERROR(INDEX(Tanggal,MATCH('Buku Besar'!A8338,Akun,0)),""))</f>
        <v/>
      </c>
      <c r="C8338" s="2" t="str">
        <f>IF(A8338="","",IFERROR(INDEX(Keterangan,MATCH('Buku Besar'!A8338,Akun,0)),""))</f>
        <v/>
      </c>
      <c r="D8338" s="2" t="str">
        <f>IF(A8338="","",IFERROR(INDEX(Reff,MATCH('Buku Besar'!A8338,Akun,0)),""))</f>
        <v/>
      </c>
      <c r="E8338" s="331" t="str">
        <f>IF(A8338="","",IFERROR(INDEX(Penerimaan,MATCH('Buku Besar'!A8338,Akun,0)),""))</f>
        <v/>
      </c>
      <c r="F8338" s="331" t="str">
        <f>IF(A8338="","",IFERROR(INDEX(Pengeluaran,MATCH('Buku Besar'!A8338,Akun,0)),""))</f>
        <v/>
      </c>
      <c r="H8338" s="91" t="str">
        <f t="shared" si="261"/>
        <v/>
      </c>
      <c r="I8338" s="330" t="str">
        <f>IF(H8338="","",IFERROR(INDEX(Tanggal1,MATCH('Buku Besar'!H8338,Akun1,0)),""))</f>
        <v/>
      </c>
      <c r="J8338" s="2" t="str">
        <f>IF(H8338="","",IFERROR(INDEX(Keterangan1,MATCH('Buku Besar'!H8338,Akun1,0)),""))</f>
        <v/>
      </c>
      <c r="K8338" s="2" t="str">
        <f>IF(H8338="","",IFERROR(INDEX(Reff1,MATCH('Buku Besar'!H8338,Akun1,0)),""))</f>
        <v/>
      </c>
      <c r="L8338" s="331" t="str">
        <f>IF(H8338="","",IFERROR(INDEX(Penerimaan1,MATCH('Buku Besar'!H8338,Akun1,0)),""))</f>
        <v/>
      </c>
      <c r="M8338" s="331" t="str">
        <f>IF(H8338="","",IFERROR(INDEX(Pengeluaran1,MATCH('Buku Besar'!H8338,Akun1,0)),""))</f>
        <v/>
      </c>
    </row>
    <row r="8339" spans="1:13" x14ac:dyDescent="0.25">
      <c r="A8339" s="91" t="str">
        <f t="shared" si="260"/>
        <v/>
      </c>
      <c r="B8339" s="330" t="str">
        <f>IF(A8339="","",IFERROR(INDEX(Tanggal,MATCH('Buku Besar'!A8339,Akun,0)),""))</f>
        <v/>
      </c>
      <c r="C8339" s="2" t="str">
        <f>IF(A8339="","",IFERROR(INDEX(Keterangan,MATCH('Buku Besar'!A8339,Akun,0)),""))</f>
        <v/>
      </c>
      <c r="D8339" s="2" t="str">
        <f>IF(A8339="","",IFERROR(INDEX(Reff,MATCH('Buku Besar'!A8339,Akun,0)),""))</f>
        <v/>
      </c>
      <c r="E8339" s="331" t="str">
        <f>IF(A8339="","",IFERROR(INDEX(Penerimaan,MATCH('Buku Besar'!A8339,Akun,0)),""))</f>
        <v/>
      </c>
      <c r="F8339" s="331" t="str">
        <f>IF(A8339="","",IFERROR(INDEX(Pengeluaran,MATCH('Buku Besar'!A8339,Akun,0)),""))</f>
        <v/>
      </c>
      <c r="H8339" s="91" t="str">
        <f t="shared" si="261"/>
        <v/>
      </c>
      <c r="I8339" s="330" t="str">
        <f>IF(H8339="","",IFERROR(INDEX(Tanggal1,MATCH('Buku Besar'!H8339,Akun1,0)),""))</f>
        <v/>
      </c>
      <c r="J8339" s="2" t="str">
        <f>IF(H8339="","",IFERROR(INDEX(Keterangan1,MATCH('Buku Besar'!H8339,Akun1,0)),""))</f>
        <v/>
      </c>
      <c r="K8339" s="2" t="str">
        <f>IF(H8339="","",IFERROR(INDEX(Reff1,MATCH('Buku Besar'!H8339,Akun1,0)),""))</f>
        <v/>
      </c>
      <c r="L8339" s="331" t="str">
        <f>IF(H8339="","",IFERROR(INDEX(Penerimaan1,MATCH('Buku Besar'!H8339,Akun1,0)),""))</f>
        <v/>
      </c>
      <c r="M8339" s="331" t="str">
        <f>IF(H8339="","",IFERROR(INDEX(Pengeluaran1,MATCH('Buku Besar'!H8339,Akun1,0)),""))</f>
        <v/>
      </c>
    </row>
    <row r="8340" spans="1:13" x14ac:dyDescent="0.25">
      <c r="A8340" s="91" t="str">
        <f t="shared" si="260"/>
        <v/>
      </c>
      <c r="B8340" s="330" t="str">
        <f>IF(A8340="","",IFERROR(INDEX(Tanggal,MATCH('Buku Besar'!A8340,Akun,0)),""))</f>
        <v/>
      </c>
      <c r="C8340" s="2" t="str">
        <f>IF(A8340="","",IFERROR(INDEX(Keterangan,MATCH('Buku Besar'!A8340,Akun,0)),""))</f>
        <v/>
      </c>
      <c r="D8340" s="2" t="str">
        <f>IF(A8340="","",IFERROR(INDEX(Reff,MATCH('Buku Besar'!A8340,Akun,0)),""))</f>
        <v/>
      </c>
      <c r="E8340" s="331" t="str">
        <f>IF(A8340="","",IFERROR(INDEX(Penerimaan,MATCH('Buku Besar'!A8340,Akun,0)),""))</f>
        <v/>
      </c>
      <c r="F8340" s="331" t="str">
        <f>IF(A8340="","",IFERROR(INDEX(Pengeluaran,MATCH('Buku Besar'!A8340,Akun,0)),""))</f>
        <v/>
      </c>
      <c r="H8340" s="91" t="str">
        <f t="shared" si="261"/>
        <v/>
      </c>
      <c r="I8340" s="330" t="str">
        <f>IF(H8340="","",IFERROR(INDEX(Tanggal1,MATCH('Buku Besar'!H8340,Akun1,0)),""))</f>
        <v/>
      </c>
      <c r="J8340" s="2" t="str">
        <f>IF(H8340="","",IFERROR(INDEX(Keterangan1,MATCH('Buku Besar'!H8340,Akun1,0)),""))</f>
        <v/>
      </c>
      <c r="K8340" s="2" t="str">
        <f>IF(H8340="","",IFERROR(INDEX(Reff1,MATCH('Buku Besar'!H8340,Akun1,0)),""))</f>
        <v/>
      </c>
      <c r="L8340" s="331" t="str">
        <f>IF(H8340="","",IFERROR(INDEX(Penerimaan1,MATCH('Buku Besar'!H8340,Akun1,0)),""))</f>
        <v/>
      </c>
      <c r="M8340" s="331" t="str">
        <f>IF(H8340="","",IFERROR(INDEX(Pengeluaran1,MATCH('Buku Besar'!H8340,Akun1,0)),""))</f>
        <v/>
      </c>
    </row>
    <row r="8341" spans="1:13" x14ac:dyDescent="0.25">
      <c r="A8341" s="91" t="str">
        <f t="shared" si="260"/>
        <v/>
      </c>
      <c r="B8341" s="330" t="str">
        <f>IF(A8341="","",IFERROR(INDEX(Tanggal,MATCH('Buku Besar'!A8341,Akun,0)),""))</f>
        <v/>
      </c>
      <c r="C8341" s="2" t="str">
        <f>IF(A8341="","",IFERROR(INDEX(Keterangan,MATCH('Buku Besar'!A8341,Akun,0)),""))</f>
        <v/>
      </c>
      <c r="D8341" s="2" t="str">
        <f>IF(A8341="","",IFERROR(INDEX(Reff,MATCH('Buku Besar'!A8341,Akun,0)),""))</f>
        <v/>
      </c>
      <c r="E8341" s="331" t="str">
        <f>IF(A8341="","",IFERROR(INDEX(Penerimaan,MATCH('Buku Besar'!A8341,Akun,0)),""))</f>
        <v/>
      </c>
      <c r="F8341" s="331" t="str">
        <f>IF(A8341="","",IFERROR(INDEX(Pengeluaran,MATCH('Buku Besar'!A8341,Akun,0)),""))</f>
        <v/>
      </c>
      <c r="H8341" s="91" t="str">
        <f t="shared" si="261"/>
        <v/>
      </c>
      <c r="I8341" s="330" t="str">
        <f>IF(H8341="","",IFERROR(INDEX(Tanggal1,MATCH('Buku Besar'!H8341,Akun1,0)),""))</f>
        <v/>
      </c>
      <c r="J8341" s="2" t="str">
        <f>IF(H8341="","",IFERROR(INDEX(Keterangan1,MATCH('Buku Besar'!H8341,Akun1,0)),""))</f>
        <v/>
      </c>
      <c r="K8341" s="2" t="str">
        <f>IF(H8341="","",IFERROR(INDEX(Reff1,MATCH('Buku Besar'!H8341,Akun1,0)),""))</f>
        <v/>
      </c>
      <c r="L8341" s="331" t="str">
        <f>IF(H8341="","",IFERROR(INDEX(Penerimaan1,MATCH('Buku Besar'!H8341,Akun1,0)),""))</f>
        <v/>
      </c>
      <c r="M8341" s="331" t="str">
        <f>IF(H8341="","",IFERROR(INDEX(Pengeluaran1,MATCH('Buku Besar'!H8341,Akun1,0)),""))</f>
        <v/>
      </c>
    </row>
    <row r="8342" spans="1:13" x14ac:dyDescent="0.25">
      <c r="A8342" s="91" t="str">
        <f t="shared" si="260"/>
        <v/>
      </c>
      <c r="B8342" s="330" t="str">
        <f>IF(A8342="","",IFERROR(INDEX(Tanggal,MATCH('Buku Besar'!A8342,Akun,0)),""))</f>
        <v/>
      </c>
      <c r="C8342" s="2" t="str">
        <f>IF(A8342="","",IFERROR(INDEX(Keterangan,MATCH('Buku Besar'!A8342,Akun,0)),""))</f>
        <v/>
      </c>
      <c r="D8342" s="2" t="str">
        <f>IF(A8342="","",IFERROR(INDEX(Reff,MATCH('Buku Besar'!A8342,Akun,0)),""))</f>
        <v/>
      </c>
      <c r="E8342" s="331" t="str">
        <f>IF(A8342="","",IFERROR(INDEX(Penerimaan,MATCH('Buku Besar'!A8342,Akun,0)),""))</f>
        <v/>
      </c>
      <c r="F8342" s="331" t="str">
        <f>IF(A8342="","",IFERROR(INDEX(Pengeluaran,MATCH('Buku Besar'!A8342,Akun,0)),""))</f>
        <v/>
      </c>
      <c r="H8342" s="91" t="str">
        <f t="shared" si="261"/>
        <v/>
      </c>
      <c r="I8342" s="330" t="str">
        <f>IF(H8342="","",IFERROR(INDEX(Tanggal1,MATCH('Buku Besar'!H8342,Akun1,0)),""))</f>
        <v/>
      </c>
      <c r="J8342" s="2" t="str">
        <f>IF(H8342="","",IFERROR(INDEX(Keterangan1,MATCH('Buku Besar'!H8342,Akun1,0)),""))</f>
        <v/>
      </c>
      <c r="K8342" s="2" t="str">
        <f>IF(H8342="","",IFERROR(INDEX(Reff1,MATCH('Buku Besar'!H8342,Akun1,0)),""))</f>
        <v/>
      </c>
      <c r="L8342" s="331" t="str">
        <f>IF(H8342="","",IFERROR(INDEX(Penerimaan1,MATCH('Buku Besar'!H8342,Akun1,0)),""))</f>
        <v/>
      </c>
      <c r="M8342" s="331" t="str">
        <f>IF(H8342="","",IFERROR(INDEX(Pengeluaran1,MATCH('Buku Besar'!H8342,Akun1,0)),""))</f>
        <v/>
      </c>
    </row>
    <row r="8343" spans="1:13" x14ac:dyDescent="0.25">
      <c r="A8343" s="91" t="str">
        <f t="shared" si="260"/>
        <v/>
      </c>
      <c r="B8343" s="330" t="str">
        <f>IF(A8343="","",IFERROR(INDEX(Tanggal,MATCH('Buku Besar'!A8343,Akun,0)),""))</f>
        <v/>
      </c>
      <c r="C8343" s="2" t="str">
        <f>IF(A8343="","",IFERROR(INDEX(Keterangan,MATCH('Buku Besar'!A8343,Akun,0)),""))</f>
        <v/>
      </c>
      <c r="D8343" s="2" t="str">
        <f>IF(A8343="","",IFERROR(INDEX(Reff,MATCH('Buku Besar'!A8343,Akun,0)),""))</f>
        <v/>
      </c>
      <c r="E8343" s="331" t="str">
        <f>IF(A8343="","",IFERROR(INDEX(Penerimaan,MATCH('Buku Besar'!A8343,Akun,0)),""))</f>
        <v/>
      </c>
      <c r="F8343" s="331" t="str">
        <f>IF(A8343="","",IFERROR(INDEX(Pengeluaran,MATCH('Buku Besar'!A8343,Akun,0)),""))</f>
        <v/>
      </c>
      <c r="H8343" s="91" t="str">
        <f t="shared" si="261"/>
        <v/>
      </c>
      <c r="I8343" s="330" t="str">
        <f>IF(H8343="","",IFERROR(INDEX(Tanggal1,MATCH('Buku Besar'!H8343,Akun1,0)),""))</f>
        <v/>
      </c>
      <c r="J8343" s="2" t="str">
        <f>IF(H8343="","",IFERROR(INDEX(Keterangan1,MATCH('Buku Besar'!H8343,Akun1,0)),""))</f>
        <v/>
      </c>
      <c r="K8343" s="2" t="str">
        <f>IF(H8343="","",IFERROR(INDEX(Reff1,MATCH('Buku Besar'!H8343,Akun1,0)),""))</f>
        <v/>
      </c>
      <c r="L8343" s="331" t="str">
        <f>IF(H8343="","",IFERROR(INDEX(Penerimaan1,MATCH('Buku Besar'!H8343,Akun1,0)),""))</f>
        <v/>
      </c>
      <c r="M8343" s="331" t="str">
        <f>IF(H8343="","",IFERROR(INDEX(Pengeluaran1,MATCH('Buku Besar'!H8343,Akun1,0)),""))</f>
        <v/>
      </c>
    </row>
    <row r="8344" spans="1:13" x14ac:dyDescent="0.25">
      <c r="A8344" s="91" t="str">
        <f t="shared" si="260"/>
        <v/>
      </c>
      <c r="B8344" s="330" t="str">
        <f>IF(A8344="","",IFERROR(INDEX(Tanggal,MATCH('Buku Besar'!A8344,Akun,0)),""))</f>
        <v/>
      </c>
      <c r="C8344" s="2" t="str">
        <f>IF(A8344="","",IFERROR(INDEX(Keterangan,MATCH('Buku Besar'!A8344,Akun,0)),""))</f>
        <v/>
      </c>
      <c r="D8344" s="2" t="str">
        <f>IF(A8344="","",IFERROR(INDEX(Reff,MATCH('Buku Besar'!A8344,Akun,0)),""))</f>
        <v/>
      </c>
      <c r="E8344" s="331" t="str">
        <f>IF(A8344="","",IFERROR(INDEX(Penerimaan,MATCH('Buku Besar'!A8344,Akun,0)),""))</f>
        <v/>
      </c>
      <c r="F8344" s="331" t="str">
        <f>IF(A8344="","",IFERROR(INDEX(Pengeluaran,MATCH('Buku Besar'!A8344,Akun,0)),""))</f>
        <v/>
      </c>
      <c r="H8344" s="91" t="str">
        <f t="shared" si="261"/>
        <v/>
      </c>
      <c r="I8344" s="330" t="str">
        <f>IF(H8344="","",IFERROR(INDEX(Tanggal1,MATCH('Buku Besar'!H8344,Akun1,0)),""))</f>
        <v/>
      </c>
      <c r="J8344" s="2" t="str">
        <f>IF(H8344="","",IFERROR(INDEX(Keterangan1,MATCH('Buku Besar'!H8344,Akun1,0)),""))</f>
        <v/>
      </c>
      <c r="K8344" s="2" t="str">
        <f>IF(H8344="","",IFERROR(INDEX(Reff1,MATCH('Buku Besar'!H8344,Akun1,0)),""))</f>
        <v/>
      </c>
      <c r="L8344" s="331" t="str">
        <f>IF(H8344="","",IFERROR(INDEX(Penerimaan1,MATCH('Buku Besar'!H8344,Akun1,0)),""))</f>
        <v/>
      </c>
      <c r="M8344" s="331" t="str">
        <f>IF(H8344="","",IFERROR(INDEX(Pengeluaran1,MATCH('Buku Besar'!H8344,Akun1,0)),""))</f>
        <v/>
      </c>
    </row>
    <row r="8345" spans="1:13" x14ac:dyDescent="0.25">
      <c r="A8345" s="91" t="str">
        <f t="shared" si="260"/>
        <v/>
      </c>
      <c r="B8345" s="330" t="str">
        <f>IF(A8345="","",IFERROR(INDEX(Tanggal,MATCH('Buku Besar'!A8345,Akun,0)),""))</f>
        <v/>
      </c>
      <c r="C8345" s="2" t="str">
        <f>IF(A8345="","",IFERROR(INDEX(Keterangan,MATCH('Buku Besar'!A8345,Akun,0)),""))</f>
        <v/>
      </c>
      <c r="D8345" s="2" t="str">
        <f>IF(A8345="","",IFERROR(INDEX(Reff,MATCH('Buku Besar'!A8345,Akun,0)),""))</f>
        <v/>
      </c>
      <c r="E8345" s="331" t="str">
        <f>IF(A8345="","",IFERROR(INDEX(Penerimaan,MATCH('Buku Besar'!A8345,Akun,0)),""))</f>
        <v/>
      </c>
      <c r="F8345" s="331" t="str">
        <f>IF(A8345="","",IFERROR(INDEX(Pengeluaran,MATCH('Buku Besar'!A8345,Akun,0)),""))</f>
        <v/>
      </c>
      <c r="H8345" s="91" t="str">
        <f t="shared" si="261"/>
        <v/>
      </c>
      <c r="I8345" s="330" t="str">
        <f>IF(H8345="","",IFERROR(INDEX(Tanggal1,MATCH('Buku Besar'!H8345,Akun1,0)),""))</f>
        <v/>
      </c>
      <c r="J8345" s="2" t="str">
        <f>IF(H8345="","",IFERROR(INDEX(Keterangan1,MATCH('Buku Besar'!H8345,Akun1,0)),""))</f>
        <v/>
      </c>
      <c r="K8345" s="2" t="str">
        <f>IF(H8345="","",IFERROR(INDEX(Reff1,MATCH('Buku Besar'!H8345,Akun1,0)),""))</f>
        <v/>
      </c>
      <c r="L8345" s="331" t="str">
        <f>IF(H8345="","",IFERROR(INDEX(Penerimaan1,MATCH('Buku Besar'!H8345,Akun1,0)),""))</f>
        <v/>
      </c>
      <c r="M8345" s="331" t="str">
        <f>IF(H8345="","",IFERROR(INDEX(Pengeluaran1,MATCH('Buku Besar'!H8345,Akun1,0)),""))</f>
        <v/>
      </c>
    </row>
    <row r="8346" spans="1:13" x14ac:dyDescent="0.25">
      <c r="A8346" s="91" t="str">
        <f t="shared" si="260"/>
        <v/>
      </c>
      <c r="B8346" s="330" t="str">
        <f>IF(A8346="","",IFERROR(INDEX(Tanggal,MATCH('Buku Besar'!A8346,Akun,0)),""))</f>
        <v/>
      </c>
      <c r="C8346" s="2" t="str">
        <f>IF(A8346="","",IFERROR(INDEX(Keterangan,MATCH('Buku Besar'!A8346,Akun,0)),""))</f>
        <v/>
      </c>
      <c r="D8346" s="2" t="str">
        <f>IF(A8346="","",IFERROR(INDEX(Reff,MATCH('Buku Besar'!A8346,Akun,0)),""))</f>
        <v/>
      </c>
      <c r="E8346" s="331" t="str">
        <f>IF(A8346="","",IFERROR(INDEX(Penerimaan,MATCH('Buku Besar'!A8346,Akun,0)),""))</f>
        <v/>
      </c>
      <c r="F8346" s="331" t="str">
        <f>IF(A8346="","",IFERROR(INDEX(Pengeluaran,MATCH('Buku Besar'!A8346,Akun,0)),""))</f>
        <v/>
      </c>
      <c r="H8346" s="91" t="str">
        <f t="shared" si="261"/>
        <v/>
      </c>
      <c r="I8346" s="330" t="str">
        <f>IF(H8346="","",IFERROR(INDEX(Tanggal1,MATCH('Buku Besar'!H8346,Akun1,0)),""))</f>
        <v/>
      </c>
      <c r="J8346" s="2" t="str">
        <f>IF(H8346="","",IFERROR(INDEX(Keterangan1,MATCH('Buku Besar'!H8346,Akun1,0)),""))</f>
        <v/>
      </c>
      <c r="K8346" s="2" t="str">
        <f>IF(H8346="","",IFERROR(INDEX(Reff1,MATCH('Buku Besar'!H8346,Akun1,0)),""))</f>
        <v/>
      </c>
      <c r="L8346" s="331" t="str">
        <f>IF(H8346="","",IFERROR(INDEX(Penerimaan1,MATCH('Buku Besar'!H8346,Akun1,0)),""))</f>
        <v/>
      </c>
      <c r="M8346" s="331" t="str">
        <f>IF(H8346="","",IFERROR(INDEX(Pengeluaran1,MATCH('Buku Besar'!H8346,Akun1,0)),""))</f>
        <v/>
      </c>
    </row>
    <row r="8347" spans="1:13" x14ac:dyDescent="0.25">
      <c r="A8347" s="91" t="str">
        <f t="shared" si="260"/>
        <v/>
      </c>
      <c r="B8347" s="330" t="str">
        <f>IF(A8347="","",IFERROR(INDEX(Tanggal,MATCH('Buku Besar'!A8347,Akun,0)),""))</f>
        <v/>
      </c>
      <c r="C8347" s="2" t="str">
        <f>IF(A8347="","",IFERROR(INDEX(Keterangan,MATCH('Buku Besar'!A8347,Akun,0)),""))</f>
        <v/>
      </c>
      <c r="D8347" s="2" t="str">
        <f>IF(A8347="","",IFERROR(INDEX(Reff,MATCH('Buku Besar'!A8347,Akun,0)),""))</f>
        <v/>
      </c>
      <c r="E8347" s="331" t="str">
        <f>IF(A8347="","",IFERROR(INDEX(Penerimaan,MATCH('Buku Besar'!A8347,Akun,0)),""))</f>
        <v/>
      </c>
      <c r="F8347" s="331" t="str">
        <f>IF(A8347="","",IFERROR(INDEX(Pengeluaran,MATCH('Buku Besar'!A8347,Akun,0)),""))</f>
        <v/>
      </c>
      <c r="H8347" s="91" t="str">
        <f t="shared" si="261"/>
        <v/>
      </c>
      <c r="I8347" s="330" t="str">
        <f>IF(H8347="","",IFERROR(INDEX(Tanggal1,MATCH('Buku Besar'!H8347,Akun1,0)),""))</f>
        <v/>
      </c>
      <c r="J8347" s="2" t="str">
        <f>IF(H8347="","",IFERROR(INDEX(Keterangan1,MATCH('Buku Besar'!H8347,Akun1,0)),""))</f>
        <v/>
      </c>
      <c r="K8347" s="2" t="str">
        <f>IF(H8347="","",IFERROR(INDEX(Reff1,MATCH('Buku Besar'!H8347,Akun1,0)),""))</f>
        <v/>
      </c>
      <c r="L8347" s="331" t="str">
        <f>IF(H8347="","",IFERROR(INDEX(Penerimaan1,MATCH('Buku Besar'!H8347,Akun1,0)),""))</f>
        <v/>
      </c>
      <c r="M8347" s="331" t="str">
        <f>IF(H8347="","",IFERROR(INDEX(Pengeluaran1,MATCH('Buku Besar'!H8347,Akun1,0)),""))</f>
        <v/>
      </c>
    </row>
    <row r="8348" spans="1:13" x14ac:dyDescent="0.25">
      <c r="A8348" s="91" t="str">
        <f t="shared" si="260"/>
        <v/>
      </c>
      <c r="B8348" s="330" t="str">
        <f>IF(A8348="","",IFERROR(INDEX(Tanggal,MATCH('Buku Besar'!A8348,Akun,0)),""))</f>
        <v/>
      </c>
      <c r="C8348" s="2" t="str">
        <f>IF(A8348="","",IFERROR(INDEX(Keterangan,MATCH('Buku Besar'!A8348,Akun,0)),""))</f>
        <v/>
      </c>
      <c r="D8348" s="2" t="str">
        <f>IF(A8348="","",IFERROR(INDEX(Reff,MATCH('Buku Besar'!A8348,Akun,0)),""))</f>
        <v/>
      </c>
      <c r="E8348" s="331" t="str">
        <f>IF(A8348="","",IFERROR(INDEX(Penerimaan,MATCH('Buku Besar'!A8348,Akun,0)),""))</f>
        <v/>
      </c>
      <c r="F8348" s="331" t="str">
        <f>IF(A8348="","",IFERROR(INDEX(Pengeluaran,MATCH('Buku Besar'!A8348,Akun,0)),""))</f>
        <v/>
      </c>
      <c r="H8348" s="91" t="str">
        <f t="shared" si="261"/>
        <v/>
      </c>
      <c r="I8348" s="330" t="str">
        <f>IF(H8348="","",IFERROR(INDEX(Tanggal1,MATCH('Buku Besar'!H8348,Akun1,0)),""))</f>
        <v/>
      </c>
      <c r="J8348" s="2" t="str">
        <f>IF(H8348="","",IFERROR(INDEX(Keterangan1,MATCH('Buku Besar'!H8348,Akun1,0)),""))</f>
        <v/>
      </c>
      <c r="K8348" s="2" t="str">
        <f>IF(H8348="","",IFERROR(INDEX(Reff1,MATCH('Buku Besar'!H8348,Akun1,0)),""))</f>
        <v/>
      </c>
      <c r="L8348" s="331" t="str">
        <f>IF(H8348="","",IFERROR(INDEX(Penerimaan1,MATCH('Buku Besar'!H8348,Akun1,0)),""))</f>
        <v/>
      </c>
      <c r="M8348" s="331" t="str">
        <f>IF(H8348="","",IFERROR(INDEX(Pengeluaran1,MATCH('Buku Besar'!H8348,Akun1,0)),""))</f>
        <v/>
      </c>
    </row>
    <row r="8349" spans="1:13" x14ac:dyDescent="0.25">
      <c r="A8349" s="91" t="str">
        <f t="shared" si="260"/>
        <v/>
      </c>
      <c r="B8349" s="330" t="str">
        <f>IF(A8349="","",IFERROR(INDEX(Tanggal,MATCH('Buku Besar'!A8349,Akun,0)),""))</f>
        <v/>
      </c>
      <c r="C8349" s="2" t="str">
        <f>IF(A8349="","",IFERROR(INDEX(Keterangan,MATCH('Buku Besar'!A8349,Akun,0)),""))</f>
        <v/>
      </c>
      <c r="D8349" s="2" t="str">
        <f>IF(A8349="","",IFERROR(INDEX(Reff,MATCH('Buku Besar'!A8349,Akun,0)),""))</f>
        <v/>
      </c>
      <c r="E8349" s="331" t="str">
        <f>IF(A8349="","",IFERROR(INDEX(Penerimaan,MATCH('Buku Besar'!A8349,Akun,0)),""))</f>
        <v/>
      </c>
      <c r="F8349" s="331" t="str">
        <f>IF(A8349="","",IFERROR(INDEX(Pengeluaran,MATCH('Buku Besar'!A8349,Akun,0)),""))</f>
        <v/>
      </c>
      <c r="H8349" s="91" t="str">
        <f t="shared" si="261"/>
        <v/>
      </c>
      <c r="I8349" s="330" t="str">
        <f>IF(H8349="","",IFERROR(INDEX(Tanggal1,MATCH('Buku Besar'!H8349,Akun1,0)),""))</f>
        <v/>
      </c>
      <c r="J8349" s="2" t="str">
        <f>IF(H8349="","",IFERROR(INDEX(Keterangan1,MATCH('Buku Besar'!H8349,Akun1,0)),""))</f>
        <v/>
      </c>
      <c r="K8349" s="2" t="str">
        <f>IF(H8349="","",IFERROR(INDEX(Reff1,MATCH('Buku Besar'!H8349,Akun1,0)),""))</f>
        <v/>
      </c>
      <c r="L8349" s="331" t="str">
        <f>IF(H8349="","",IFERROR(INDEX(Penerimaan1,MATCH('Buku Besar'!H8349,Akun1,0)),""))</f>
        <v/>
      </c>
      <c r="M8349" s="331" t="str">
        <f>IF(H8349="","",IFERROR(INDEX(Pengeluaran1,MATCH('Buku Besar'!H8349,Akun1,0)),""))</f>
        <v/>
      </c>
    </row>
    <row r="8350" spans="1:13" x14ac:dyDescent="0.25">
      <c r="A8350" s="91" t="str">
        <f t="shared" si="260"/>
        <v/>
      </c>
      <c r="B8350" s="330" t="str">
        <f>IF(A8350="","",IFERROR(INDEX(Tanggal,MATCH('Buku Besar'!A8350,Akun,0)),""))</f>
        <v/>
      </c>
      <c r="C8350" s="2" t="str">
        <f>IF(A8350="","",IFERROR(INDEX(Keterangan,MATCH('Buku Besar'!A8350,Akun,0)),""))</f>
        <v/>
      </c>
      <c r="D8350" s="2" t="str">
        <f>IF(A8350="","",IFERROR(INDEX(Reff,MATCH('Buku Besar'!A8350,Akun,0)),""))</f>
        <v/>
      </c>
      <c r="E8350" s="331" t="str">
        <f>IF(A8350="","",IFERROR(INDEX(Penerimaan,MATCH('Buku Besar'!A8350,Akun,0)),""))</f>
        <v/>
      </c>
      <c r="F8350" s="331" t="str">
        <f>IF(A8350="","",IFERROR(INDEX(Pengeluaran,MATCH('Buku Besar'!A8350,Akun,0)),""))</f>
        <v/>
      </c>
      <c r="H8350" s="91" t="str">
        <f t="shared" si="261"/>
        <v/>
      </c>
      <c r="I8350" s="330" t="str">
        <f>IF(H8350="","",IFERROR(INDEX(Tanggal1,MATCH('Buku Besar'!H8350,Akun1,0)),""))</f>
        <v/>
      </c>
      <c r="J8350" s="2" t="str">
        <f>IF(H8350="","",IFERROR(INDEX(Keterangan1,MATCH('Buku Besar'!H8350,Akun1,0)),""))</f>
        <v/>
      </c>
      <c r="K8350" s="2" t="str">
        <f>IF(H8350="","",IFERROR(INDEX(Reff1,MATCH('Buku Besar'!H8350,Akun1,0)),""))</f>
        <v/>
      </c>
      <c r="L8350" s="331" t="str">
        <f>IF(H8350="","",IFERROR(INDEX(Penerimaan1,MATCH('Buku Besar'!H8350,Akun1,0)),""))</f>
        <v/>
      </c>
      <c r="M8350" s="331" t="str">
        <f>IF(H8350="","",IFERROR(INDEX(Pengeluaran1,MATCH('Buku Besar'!H8350,Akun1,0)),""))</f>
        <v/>
      </c>
    </row>
    <row r="8351" spans="1:13" x14ac:dyDescent="0.25">
      <c r="A8351" s="91" t="str">
        <f t="shared" si="260"/>
        <v/>
      </c>
      <c r="B8351" s="330" t="str">
        <f>IF(A8351="","",IFERROR(INDEX(Tanggal,MATCH('Buku Besar'!A8351,Akun,0)),""))</f>
        <v/>
      </c>
      <c r="C8351" s="2" t="str">
        <f>IF(A8351="","",IFERROR(INDEX(Keterangan,MATCH('Buku Besar'!A8351,Akun,0)),""))</f>
        <v/>
      </c>
      <c r="D8351" s="2" t="str">
        <f>IF(A8351="","",IFERROR(INDEX(Reff,MATCH('Buku Besar'!A8351,Akun,0)),""))</f>
        <v/>
      </c>
      <c r="E8351" s="331" t="str">
        <f>IF(A8351="","",IFERROR(INDEX(Penerimaan,MATCH('Buku Besar'!A8351,Akun,0)),""))</f>
        <v/>
      </c>
      <c r="F8351" s="331" t="str">
        <f>IF(A8351="","",IFERROR(INDEX(Pengeluaran,MATCH('Buku Besar'!A8351,Akun,0)),""))</f>
        <v/>
      </c>
      <c r="H8351" s="91" t="str">
        <f t="shared" si="261"/>
        <v/>
      </c>
      <c r="I8351" s="330" t="str">
        <f>IF(H8351="","",IFERROR(INDEX(Tanggal1,MATCH('Buku Besar'!H8351,Akun1,0)),""))</f>
        <v/>
      </c>
      <c r="J8351" s="2" t="str">
        <f>IF(H8351="","",IFERROR(INDEX(Keterangan1,MATCH('Buku Besar'!H8351,Akun1,0)),""))</f>
        <v/>
      </c>
      <c r="K8351" s="2" t="str">
        <f>IF(H8351="","",IFERROR(INDEX(Reff1,MATCH('Buku Besar'!H8351,Akun1,0)),""))</f>
        <v/>
      </c>
      <c r="L8351" s="331" t="str">
        <f>IF(H8351="","",IFERROR(INDEX(Penerimaan1,MATCH('Buku Besar'!H8351,Akun1,0)),""))</f>
        <v/>
      </c>
      <c r="M8351" s="331" t="str">
        <f>IF(H8351="","",IFERROR(INDEX(Pengeluaran1,MATCH('Buku Besar'!H8351,Akun1,0)),""))</f>
        <v/>
      </c>
    </row>
    <row r="8352" spans="1:13" x14ac:dyDescent="0.25">
      <c r="A8352" s="91" t="str">
        <f t="shared" si="260"/>
        <v/>
      </c>
      <c r="B8352" s="330" t="str">
        <f>IF(A8352="","",IFERROR(INDEX(Tanggal,MATCH('Buku Besar'!A8352,Akun,0)),""))</f>
        <v/>
      </c>
      <c r="C8352" s="2" t="str">
        <f>IF(A8352="","",IFERROR(INDEX(Keterangan,MATCH('Buku Besar'!A8352,Akun,0)),""))</f>
        <v/>
      </c>
      <c r="D8352" s="2" t="str">
        <f>IF(A8352="","",IFERROR(INDEX(Reff,MATCH('Buku Besar'!A8352,Akun,0)),""))</f>
        <v/>
      </c>
      <c r="E8352" s="331" t="str">
        <f>IF(A8352="","",IFERROR(INDEX(Penerimaan,MATCH('Buku Besar'!A8352,Akun,0)),""))</f>
        <v/>
      </c>
      <c r="F8352" s="331" t="str">
        <f>IF(A8352="","",IFERROR(INDEX(Pengeluaran,MATCH('Buku Besar'!A8352,Akun,0)),""))</f>
        <v/>
      </c>
      <c r="H8352" s="91" t="str">
        <f t="shared" si="261"/>
        <v/>
      </c>
      <c r="I8352" s="330" t="str">
        <f>IF(H8352="","",IFERROR(INDEX(Tanggal1,MATCH('Buku Besar'!H8352,Akun1,0)),""))</f>
        <v/>
      </c>
      <c r="J8352" s="2" t="str">
        <f>IF(H8352="","",IFERROR(INDEX(Keterangan1,MATCH('Buku Besar'!H8352,Akun1,0)),""))</f>
        <v/>
      </c>
      <c r="K8352" s="2" t="str">
        <f>IF(H8352="","",IFERROR(INDEX(Reff1,MATCH('Buku Besar'!H8352,Akun1,0)),""))</f>
        <v/>
      </c>
      <c r="L8352" s="331" t="str">
        <f>IF(H8352="","",IFERROR(INDEX(Penerimaan1,MATCH('Buku Besar'!H8352,Akun1,0)),""))</f>
        <v/>
      </c>
      <c r="M8352" s="331" t="str">
        <f>IF(H8352="","",IFERROR(INDEX(Pengeluaran1,MATCH('Buku Besar'!H8352,Akun1,0)),""))</f>
        <v/>
      </c>
    </row>
    <row r="8353" spans="1:13" x14ac:dyDescent="0.25">
      <c r="A8353" s="91" t="str">
        <f t="shared" si="260"/>
        <v/>
      </c>
      <c r="B8353" s="330" t="str">
        <f>IF(A8353="","",IFERROR(INDEX(Tanggal,MATCH('Buku Besar'!A8353,Akun,0)),""))</f>
        <v/>
      </c>
      <c r="C8353" s="2" t="str">
        <f>IF(A8353="","",IFERROR(INDEX(Keterangan,MATCH('Buku Besar'!A8353,Akun,0)),""))</f>
        <v/>
      </c>
      <c r="D8353" s="2" t="str">
        <f>IF(A8353="","",IFERROR(INDEX(Reff,MATCH('Buku Besar'!A8353,Akun,0)),""))</f>
        <v/>
      </c>
      <c r="E8353" s="331" t="str">
        <f>IF(A8353="","",IFERROR(INDEX(Penerimaan,MATCH('Buku Besar'!A8353,Akun,0)),""))</f>
        <v/>
      </c>
      <c r="F8353" s="331" t="str">
        <f>IF(A8353="","",IFERROR(INDEX(Pengeluaran,MATCH('Buku Besar'!A8353,Akun,0)),""))</f>
        <v/>
      </c>
      <c r="H8353" s="91" t="str">
        <f t="shared" si="261"/>
        <v/>
      </c>
      <c r="I8353" s="330" t="str">
        <f>IF(H8353="","",IFERROR(INDEX(Tanggal1,MATCH('Buku Besar'!H8353,Akun1,0)),""))</f>
        <v/>
      </c>
      <c r="J8353" s="2" t="str">
        <f>IF(H8353="","",IFERROR(INDEX(Keterangan1,MATCH('Buku Besar'!H8353,Akun1,0)),""))</f>
        <v/>
      </c>
      <c r="K8353" s="2" t="str">
        <f>IF(H8353="","",IFERROR(INDEX(Reff1,MATCH('Buku Besar'!H8353,Akun1,0)),""))</f>
        <v/>
      </c>
      <c r="L8353" s="331" t="str">
        <f>IF(H8353="","",IFERROR(INDEX(Penerimaan1,MATCH('Buku Besar'!H8353,Akun1,0)),""))</f>
        <v/>
      </c>
      <c r="M8353" s="331" t="str">
        <f>IF(H8353="","",IFERROR(INDEX(Pengeluaran1,MATCH('Buku Besar'!H8353,Akun1,0)),""))</f>
        <v/>
      </c>
    </row>
    <row r="8354" spans="1:13" x14ac:dyDescent="0.25">
      <c r="A8354" s="91" t="str">
        <f t="shared" si="260"/>
        <v/>
      </c>
      <c r="B8354" s="330" t="str">
        <f>IF(A8354="","",IFERROR(INDEX(Tanggal,MATCH('Buku Besar'!A8354,Akun,0)),""))</f>
        <v/>
      </c>
      <c r="C8354" s="2" t="str">
        <f>IF(A8354="","",IFERROR(INDEX(Keterangan,MATCH('Buku Besar'!A8354,Akun,0)),""))</f>
        <v/>
      </c>
      <c r="D8354" s="2" t="str">
        <f>IF(A8354="","",IFERROR(INDEX(Reff,MATCH('Buku Besar'!A8354,Akun,0)),""))</f>
        <v/>
      </c>
      <c r="E8354" s="331" t="str">
        <f>IF(A8354="","",IFERROR(INDEX(Penerimaan,MATCH('Buku Besar'!A8354,Akun,0)),""))</f>
        <v/>
      </c>
      <c r="F8354" s="331" t="str">
        <f>IF(A8354="","",IFERROR(INDEX(Pengeluaran,MATCH('Buku Besar'!A8354,Akun,0)),""))</f>
        <v/>
      </c>
      <c r="H8354" s="91" t="str">
        <f t="shared" si="261"/>
        <v/>
      </c>
      <c r="I8354" s="330" t="str">
        <f>IF(H8354="","",IFERROR(INDEX(Tanggal1,MATCH('Buku Besar'!H8354,Akun1,0)),""))</f>
        <v/>
      </c>
      <c r="J8354" s="2" t="str">
        <f>IF(H8354="","",IFERROR(INDEX(Keterangan1,MATCH('Buku Besar'!H8354,Akun1,0)),""))</f>
        <v/>
      </c>
      <c r="K8354" s="2" t="str">
        <f>IF(H8354="","",IFERROR(INDEX(Reff1,MATCH('Buku Besar'!H8354,Akun1,0)),""))</f>
        <v/>
      </c>
      <c r="L8354" s="331" t="str">
        <f>IF(H8354="","",IFERROR(INDEX(Penerimaan1,MATCH('Buku Besar'!H8354,Akun1,0)),""))</f>
        <v/>
      </c>
      <c r="M8354" s="331" t="str">
        <f>IF(H8354="","",IFERROR(INDEX(Pengeluaran1,MATCH('Buku Besar'!H8354,Akun1,0)),""))</f>
        <v/>
      </c>
    </row>
    <row r="8355" spans="1:13" x14ac:dyDescent="0.25">
      <c r="A8355" s="91" t="str">
        <f t="shared" si="260"/>
        <v/>
      </c>
      <c r="B8355" s="330" t="str">
        <f>IF(A8355="","",IFERROR(INDEX(Tanggal,MATCH('Buku Besar'!A8355,Akun,0)),""))</f>
        <v/>
      </c>
      <c r="C8355" s="2" t="str">
        <f>IF(A8355="","",IFERROR(INDEX(Keterangan,MATCH('Buku Besar'!A8355,Akun,0)),""))</f>
        <v/>
      </c>
      <c r="D8355" s="2" t="str">
        <f>IF(A8355="","",IFERROR(INDEX(Reff,MATCH('Buku Besar'!A8355,Akun,0)),""))</f>
        <v/>
      </c>
      <c r="E8355" s="331" t="str">
        <f>IF(A8355="","",IFERROR(INDEX(Penerimaan,MATCH('Buku Besar'!A8355,Akun,0)),""))</f>
        <v/>
      </c>
      <c r="F8355" s="331" t="str">
        <f>IF(A8355="","",IFERROR(INDEX(Pengeluaran,MATCH('Buku Besar'!A8355,Akun,0)),""))</f>
        <v/>
      </c>
      <c r="H8355" s="91" t="str">
        <f t="shared" si="261"/>
        <v/>
      </c>
      <c r="I8355" s="330" t="str">
        <f>IF(H8355="","",IFERROR(INDEX(Tanggal1,MATCH('Buku Besar'!H8355,Akun1,0)),""))</f>
        <v/>
      </c>
      <c r="J8355" s="2" t="str">
        <f>IF(H8355="","",IFERROR(INDEX(Keterangan1,MATCH('Buku Besar'!H8355,Akun1,0)),""))</f>
        <v/>
      </c>
      <c r="K8355" s="2" t="str">
        <f>IF(H8355="","",IFERROR(INDEX(Reff1,MATCH('Buku Besar'!H8355,Akun1,0)),""))</f>
        <v/>
      </c>
      <c r="L8355" s="331" t="str">
        <f>IF(H8355="","",IFERROR(INDEX(Penerimaan1,MATCH('Buku Besar'!H8355,Akun1,0)),""))</f>
        <v/>
      </c>
      <c r="M8355" s="331" t="str">
        <f>IF(H8355="","",IFERROR(INDEX(Pengeluaran1,MATCH('Buku Besar'!H8355,Akun1,0)),""))</f>
        <v/>
      </c>
    </row>
    <row r="8356" spans="1:13" x14ac:dyDescent="0.25">
      <c r="A8356" s="91" t="str">
        <f t="shared" si="260"/>
        <v/>
      </c>
      <c r="B8356" s="330" t="str">
        <f>IF(A8356="","",IFERROR(INDEX(Tanggal,MATCH('Buku Besar'!A8356,Akun,0)),""))</f>
        <v/>
      </c>
      <c r="C8356" s="2" t="str">
        <f>IF(A8356="","",IFERROR(INDEX(Keterangan,MATCH('Buku Besar'!A8356,Akun,0)),""))</f>
        <v/>
      </c>
      <c r="D8356" s="2" t="str">
        <f>IF(A8356="","",IFERROR(INDEX(Reff,MATCH('Buku Besar'!A8356,Akun,0)),""))</f>
        <v/>
      </c>
      <c r="E8356" s="331" t="str">
        <f>IF(A8356="","",IFERROR(INDEX(Penerimaan,MATCH('Buku Besar'!A8356,Akun,0)),""))</f>
        <v/>
      </c>
      <c r="F8356" s="331" t="str">
        <f>IF(A8356="","",IFERROR(INDEX(Pengeluaran,MATCH('Buku Besar'!A8356,Akun,0)),""))</f>
        <v/>
      </c>
      <c r="H8356" s="91" t="str">
        <f t="shared" si="261"/>
        <v/>
      </c>
      <c r="I8356" s="330" t="str">
        <f>IF(H8356="","",IFERROR(INDEX(Tanggal1,MATCH('Buku Besar'!H8356,Akun1,0)),""))</f>
        <v/>
      </c>
      <c r="J8356" s="2" t="str">
        <f>IF(H8356="","",IFERROR(INDEX(Keterangan1,MATCH('Buku Besar'!H8356,Akun1,0)),""))</f>
        <v/>
      </c>
      <c r="K8356" s="2" t="str">
        <f>IF(H8356="","",IFERROR(INDEX(Reff1,MATCH('Buku Besar'!H8356,Akun1,0)),""))</f>
        <v/>
      </c>
      <c r="L8356" s="331" t="str">
        <f>IF(H8356="","",IFERROR(INDEX(Penerimaan1,MATCH('Buku Besar'!H8356,Akun1,0)),""))</f>
        <v/>
      </c>
      <c r="M8356" s="331" t="str">
        <f>IF(H8356="","",IFERROR(INDEX(Pengeluaran1,MATCH('Buku Besar'!H8356,Akun1,0)),""))</f>
        <v/>
      </c>
    </row>
    <row r="8357" spans="1:13" x14ac:dyDescent="0.25">
      <c r="A8357" s="91" t="str">
        <f t="shared" si="260"/>
        <v/>
      </c>
      <c r="B8357" s="330" t="str">
        <f>IF(A8357="","",IFERROR(INDEX(Tanggal,MATCH('Buku Besar'!A8357,Akun,0)),""))</f>
        <v/>
      </c>
      <c r="C8357" s="2" t="str">
        <f>IF(A8357="","",IFERROR(INDEX(Keterangan,MATCH('Buku Besar'!A8357,Akun,0)),""))</f>
        <v/>
      </c>
      <c r="D8357" s="2" t="str">
        <f>IF(A8357="","",IFERROR(INDEX(Reff,MATCH('Buku Besar'!A8357,Akun,0)),""))</f>
        <v/>
      </c>
      <c r="E8357" s="331" t="str">
        <f>IF(A8357="","",IFERROR(INDEX(Penerimaan,MATCH('Buku Besar'!A8357,Akun,0)),""))</f>
        <v/>
      </c>
      <c r="F8357" s="331" t="str">
        <f>IF(A8357="","",IFERROR(INDEX(Pengeluaran,MATCH('Buku Besar'!A8357,Akun,0)),""))</f>
        <v/>
      </c>
      <c r="H8357" s="91" t="str">
        <f t="shared" si="261"/>
        <v/>
      </c>
      <c r="I8357" s="330" t="str">
        <f>IF(H8357="","",IFERROR(INDEX(Tanggal1,MATCH('Buku Besar'!H8357,Akun1,0)),""))</f>
        <v/>
      </c>
      <c r="J8357" s="2" t="str">
        <f>IF(H8357="","",IFERROR(INDEX(Keterangan1,MATCH('Buku Besar'!H8357,Akun1,0)),""))</f>
        <v/>
      </c>
      <c r="K8357" s="2" t="str">
        <f>IF(H8357="","",IFERROR(INDEX(Reff1,MATCH('Buku Besar'!H8357,Akun1,0)),""))</f>
        <v/>
      </c>
      <c r="L8357" s="331" t="str">
        <f>IF(H8357="","",IFERROR(INDEX(Penerimaan1,MATCH('Buku Besar'!H8357,Akun1,0)),""))</f>
        <v/>
      </c>
      <c r="M8357" s="331" t="str">
        <f>IF(H8357="","",IFERROR(INDEX(Pengeluaran1,MATCH('Buku Besar'!H8357,Akun1,0)),""))</f>
        <v/>
      </c>
    </row>
    <row r="8358" spans="1:13" x14ac:dyDescent="0.25">
      <c r="A8358" s="91" t="str">
        <f t="shared" si="260"/>
        <v/>
      </c>
      <c r="B8358" s="330" t="str">
        <f>IF(A8358="","",IFERROR(INDEX(Tanggal,MATCH('Buku Besar'!A8358,Akun,0)),""))</f>
        <v/>
      </c>
      <c r="C8358" s="2" t="str">
        <f>IF(A8358="","",IFERROR(INDEX(Keterangan,MATCH('Buku Besar'!A8358,Akun,0)),""))</f>
        <v/>
      </c>
      <c r="D8358" s="2" t="str">
        <f>IF(A8358="","",IFERROR(INDEX(Reff,MATCH('Buku Besar'!A8358,Akun,0)),""))</f>
        <v/>
      </c>
      <c r="E8358" s="331" t="str">
        <f>IF(A8358="","",IFERROR(INDEX(Penerimaan,MATCH('Buku Besar'!A8358,Akun,0)),""))</f>
        <v/>
      </c>
      <c r="F8358" s="331" t="str">
        <f>IF(A8358="","",IFERROR(INDEX(Pengeluaran,MATCH('Buku Besar'!A8358,Akun,0)),""))</f>
        <v/>
      </c>
      <c r="H8358" s="91" t="str">
        <f t="shared" si="261"/>
        <v/>
      </c>
      <c r="I8358" s="330" t="str">
        <f>IF(H8358="","",IFERROR(INDEX(Tanggal1,MATCH('Buku Besar'!H8358,Akun1,0)),""))</f>
        <v/>
      </c>
      <c r="J8358" s="2" t="str">
        <f>IF(H8358="","",IFERROR(INDEX(Keterangan1,MATCH('Buku Besar'!H8358,Akun1,0)),""))</f>
        <v/>
      </c>
      <c r="K8358" s="2" t="str">
        <f>IF(H8358="","",IFERROR(INDEX(Reff1,MATCH('Buku Besar'!H8358,Akun1,0)),""))</f>
        <v/>
      </c>
      <c r="L8358" s="331" t="str">
        <f>IF(H8358="","",IFERROR(INDEX(Penerimaan1,MATCH('Buku Besar'!H8358,Akun1,0)),""))</f>
        <v/>
      </c>
      <c r="M8358" s="331" t="str">
        <f>IF(H8358="","",IFERROR(INDEX(Pengeluaran1,MATCH('Buku Besar'!H8358,Akun1,0)),""))</f>
        <v/>
      </c>
    </row>
    <row r="8359" spans="1:13" x14ac:dyDescent="0.25">
      <c r="A8359" s="91" t="str">
        <f t="shared" si="260"/>
        <v/>
      </c>
      <c r="B8359" s="330" t="str">
        <f>IF(A8359="","",IFERROR(INDEX(Tanggal,MATCH('Buku Besar'!A8359,Akun,0)),""))</f>
        <v/>
      </c>
      <c r="C8359" s="2" t="str">
        <f>IF(A8359="","",IFERROR(INDEX(Keterangan,MATCH('Buku Besar'!A8359,Akun,0)),""))</f>
        <v/>
      </c>
      <c r="D8359" s="2" t="str">
        <f>IF(A8359="","",IFERROR(INDEX(Reff,MATCH('Buku Besar'!A8359,Akun,0)),""))</f>
        <v/>
      </c>
      <c r="E8359" s="331" t="str">
        <f>IF(A8359="","",IFERROR(INDEX(Penerimaan,MATCH('Buku Besar'!A8359,Akun,0)),""))</f>
        <v/>
      </c>
      <c r="F8359" s="331" t="str">
        <f>IF(A8359="","",IFERROR(INDEX(Pengeluaran,MATCH('Buku Besar'!A8359,Akun,0)),""))</f>
        <v/>
      </c>
      <c r="H8359" s="91" t="str">
        <f t="shared" si="261"/>
        <v/>
      </c>
      <c r="I8359" s="330" t="str">
        <f>IF(H8359="","",IFERROR(INDEX(Tanggal1,MATCH('Buku Besar'!H8359,Akun1,0)),""))</f>
        <v/>
      </c>
      <c r="J8359" s="2" t="str">
        <f>IF(H8359="","",IFERROR(INDEX(Keterangan1,MATCH('Buku Besar'!H8359,Akun1,0)),""))</f>
        <v/>
      </c>
      <c r="K8359" s="2" t="str">
        <f>IF(H8359="","",IFERROR(INDEX(Reff1,MATCH('Buku Besar'!H8359,Akun1,0)),""))</f>
        <v/>
      </c>
      <c r="L8359" s="331" t="str">
        <f>IF(H8359="","",IFERROR(INDEX(Penerimaan1,MATCH('Buku Besar'!H8359,Akun1,0)),""))</f>
        <v/>
      </c>
      <c r="M8359" s="331" t="str">
        <f>IF(H8359="","",IFERROR(INDEX(Pengeluaran1,MATCH('Buku Besar'!H8359,Akun1,0)),""))</f>
        <v/>
      </c>
    </row>
    <row r="8360" spans="1:13" x14ac:dyDescent="0.25">
      <c r="A8360" s="91" t="str">
        <f t="shared" si="260"/>
        <v/>
      </c>
      <c r="B8360" s="330" t="str">
        <f>IF(A8360="","",IFERROR(INDEX(Tanggal,MATCH('Buku Besar'!A8360,Akun,0)),""))</f>
        <v/>
      </c>
      <c r="C8360" s="2" t="str">
        <f>IF(A8360="","",IFERROR(INDEX(Keterangan,MATCH('Buku Besar'!A8360,Akun,0)),""))</f>
        <v/>
      </c>
      <c r="D8360" s="2" t="str">
        <f>IF(A8360="","",IFERROR(INDEX(Reff,MATCH('Buku Besar'!A8360,Akun,0)),""))</f>
        <v/>
      </c>
      <c r="E8360" s="331" t="str">
        <f>IF(A8360="","",IFERROR(INDEX(Penerimaan,MATCH('Buku Besar'!A8360,Akun,0)),""))</f>
        <v/>
      </c>
      <c r="F8360" s="331" t="str">
        <f>IF(A8360="","",IFERROR(INDEX(Pengeluaran,MATCH('Buku Besar'!A8360,Akun,0)),""))</f>
        <v/>
      </c>
      <c r="H8360" s="91" t="str">
        <f t="shared" si="261"/>
        <v/>
      </c>
      <c r="I8360" s="330" t="str">
        <f>IF(H8360="","",IFERROR(INDEX(Tanggal1,MATCH('Buku Besar'!H8360,Akun1,0)),""))</f>
        <v/>
      </c>
      <c r="J8360" s="2" t="str">
        <f>IF(H8360="","",IFERROR(INDEX(Keterangan1,MATCH('Buku Besar'!H8360,Akun1,0)),""))</f>
        <v/>
      </c>
      <c r="K8360" s="2" t="str">
        <f>IF(H8360="","",IFERROR(INDEX(Reff1,MATCH('Buku Besar'!H8360,Akun1,0)),""))</f>
        <v/>
      </c>
      <c r="L8360" s="331" t="str">
        <f>IF(H8360="","",IFERROR(INDEX(Penerimaan1,MATCH('Buku Besar'!H8360,Akun1,0)),""))</f>
        <v/>
      </c>
      <c r="M8360" s="331" t="str">
        <f>IF(H8360="","",IFERROR(INDEX(Pengeluaran1,MATCH('Buku Besar'!H8360,Akun1,0)),""))</f>
        <v/>
      </c>
    </row>
    <row r="8361" spans="1:13" x14ac:dyDescent="0.25">
      <c r="A8361" s="91" t="str">
        <f t="shared" si="260"/>
        <v/>
      </c>
      <c r="B8361" s="330" t="str">
        <f>IF(A8361="","",IFERROR(INDEX(Tanggal,MATCH('Buku Besar'!A8361,Akun,0)),""))</f>
        <v/>
      </c>
      <c r="C8361" s="2" t="str">
        <f>IF(A8361="","",IFERROR(INDEX(Keterangan,MATCH('Buku Besar'!A8361,Akun,0)),""))</f>
        <v/>
      </c>
      <c r="D8361" s="2" t="str">
        <f>IF(A8361="","",IFERROR(INDEX(Reff,MATCH('Buku Besar'!A8361,Akun,0)),""))</f>
        <v/>
      </c>
      <c r="E8361" s="331" t="str">
        <f>IF(A8361="","",IFERROR(INDEX(Penerimaan,MATCH('Buku Besar'!A8361,Akun,0)),""))</f>
        <v/>
      </c>
      <c r="F8361" s="331" t="str">
        <f>IF(A8361="","",IFERROR(INDEX(Pengeluaran,MATCH('Buku Besar'!A8361,Akun,0)),""))</f>
        <v/>
      </c>
      <c r="H8361" s="91" t="str">
        <f t="shared" si="261"/>
        <v/>
      </c>
      <c r="I8361" s="330" t="str">
        <f>IF(H8361="","",IFERROR(INDEX(Tanggal1,MATCH('Buku Besar'!H8361,Akun1,0)),""))</f>
        <v/>
      </c>
      <c r="J8361" s="2" t="str">
        <f>IF(H8361="","",IFERROR(INDEX(Keterangan1,MATCH('Buku Besar'!H8361,Akun1,0)),""))</f>
        <v/>
      </c>
      <c r="K8361" s="2" t="str">
        <f>IF(H8361="","",IFERROR(INDEX(Reff1,MATCH('Buku Besar'!H8361,Akun1,0)),""))</f>
        <v/>
      </c>
      <c r="L8361" s="331" t="str">
        <f>IF(H8361="","",IFERROR(INDEX(Penerimaan1,MATCH('Buku Besar'!H8361,Akun1,0)),""))</f>
        <v/>
      </c>
      <c r="M8361" s="331" t="str">
        <f>IF(H8361="","",IFERROR(INDEX(Pengeluaran1,MATCH('Buku Besar'!H8361,Akun1,0)),""))</f>
        <v/>
      </c>
    </row>
    <row r="8362" spans="1:13" x14ac:dyDescent="0.25">
      <c r="A8362" s="91" t="str">
        <f t="shared" si="260"/>
        <v/>
      </c>
      <c r="B8362" s="330" t="str">
        <f>IF(A8362="","",IFERROR(INDEX(Tanggal,MATCH('Buku Besar'!A8362,Akun,0)),""))</f>
        <v/>
      </c>
      <c r="C8362" s="2" t="str">
        <f>IF(A8362="","",IFERROR(INDEX(Keterangan,MATCH('Buku Besar'!A8362,Akun,0)),""))</f>
        <v/>
      </c>
      <c r="D8362" s="2" t="str">
        <f>IF(A8362="","",IFERROR(INDEX(Reff,MATCH('Buku Besar'!A8362,Akun,0)),""))</f>
        <v/>
      </c>
      <c r="E8362" s="331" t="str">
        <f>IF(A8362="","",IFERROR(INDEX(Penerimaan,MATCH('Buku Besar'!A8362,Akun,0)),""))</f>
        <v/>
      </c>
      <c r="F8362" s="331" t="str">
        <f>IF(A8362="","",IFERROR(INDEX(Pengeluaran,MATCH('Buku Besar'!A8362,Akun,0)),""))</f>
        <v/>
      </c>
      <c r="H8362" s="91" t="str">
        <f t="shared" si="261"/>
        <v/>
      </c>
      <c r="I8362" s="330" t="str">
        <f>IF(H8362="","",IFERROR(INDEX(Tanggal1,MATCH('Buku Besar'!H8362,Akun1,0)),""))</f>
        <v/>
      </c>
      <c r="J8362" s="2" t="str">
        <f>IF(H8362="","",IFERROR(INDEX(Keterangan1,MATCH('Buku Besar'!H8362,Akun1,0)),""))</f>
        <v/>
      </c>
      <c r="K8362" s="2" t="str">
        <f>IF(H8362="","",IFERROR(INDEX(Reff1,MATCH('Buku Besar'!H8362,Akun1,0)),""))</f>
        <v/>
      </c>
      <c r="L8362" s="331" t="str">
        <f>IF(H8362="","",IFERROR(INDEX(Penerimaan1,MATCH('Buku Besar'!H8362,Akun1,0)),""))</f>
        <v/>
      </c>
      <c r="M8362" s="331" t="str">
        <f>IF(H8362="","",IFERROR(INDEX(Pengeluaran1,MATCH('Buku Besar'!H8362,Akun1,0)),""))</f>
        <v/>
      </c>
    </row>
    <row r="8363" spans="1:13" x14ac:dyDescent="0.25">
      <c r="A8363" s="91" t="str">
        <f t="shared" si="260"/>
        <v/>
      </c>
      <c r="B8363" s="330" t="str">
        <f>IF(A8363="","",IFERROR(INDEX(Tanggal,MATCH('Buku Besar'!A8363,Akun,0)),""))</f>
        <v/>
      </c>
      <c r="C8363" s="2" t="str">
        <f>IF(A8363="","",IFERROR(INDEX(Keterangan,MATCH('Buku Besar'!A8363,Akun,0)),""))</f>
        <v/>
      </c>
      <c r="D8363" s="2" t="str">
        <f>IF(A8363="","",IFERROR(INDEX(Reff,MATCH('Buku Besar'!A8363,Akun,0)),""))</f>
        <v/>
      </c>
      <c r="E8363" s="331" t="str">
        <f>IF(A8363="","",IFERROR(INDEX(Penerimaan,MATCH('Buku Besar'!A8363,Akun,0)),""))</f>
        <v/>
      </c>
      <c r="F8363" s="331" t="str">
        <f>IF(A8363="","",IFERROR(INDEX(Pengeluaran,MATCH('Buku Besar'!A8363,Akun,0)),""))</f>
        <v/>
      </c>
      <c r="H8363" s="91" t="str">
        <f t="shared" si="261"/>
        <v/>
      </c>
      <c r="I8363" s="330" t="str">
        <f>IF(H8363="","",IFERROR(INDEX(Tanggal1,MATCH('Buku Besar'!H8363,Akun1,0)),""))</f>
        <v/>
      </c>
      <c r="J8363" s="2" t="str">
        <f>IF(H8363="","",IFERROR(INDEX(Keterangan1,MATCH('Buku Besar'!H8363,Akun1,0)),""))</f>
        <v/>
      </c>
      <c r="K8363" s="2" t="str">
        <f>IF(H8363="","",IFERROR(INDEX(Reff1,MATCH('Buku Besar'!H8363,Akun1,0)),""))</f>
        <v/>
      </c>
      <c r="L8363" s="331" t="str">
        <f>IF(H8363="","",IFERROR(INDEX(Penerimaan1,MATCH('Buku Besar'!H8363,Akun1,0)),""))</f>
        <v/>
      </c>
      <c r="M8363" s="331" t="str">
        <f>IF(H8363="","",IFERROR(INDEX(Pengeluaran1,MATCH('Buku Besar'!H8363,Akun1,0)),""))</f>
        <v/>
      </c>
    </row>
    <row r="8364" spans="1:13" x14ac:dyDescent="0.25">
      <c r="A8364" s="91" t="str">
        <f t="shared" si="260"/>
        <v/>
      </c>
      <c r="B8364" s="330" t="str">
        <f>IF(A8364="","",IFERROR(INDEX(Tanggal,MATCH('Buku Besar'!A8364,Akun,0)),""))</f>
        <v/>
      </c>
      <c r="C8364" s="2" t="str">
        <f>IF(A8364="","",IFERROR(INDEX(Keterangan,MATCH('Buku Besar'!A8364,Akun,0)),""))</f>
        <v/>
      </c>
      <c r="D8364" s="2" t="str">
        <f>IF(A8364="","",IFERROR(INDEX(Reff,MATCH('Buku Besar'!A8364,Akun,0)),""))</f>
        <v/>
      </c>
      <c r="E8364" s="331" t="str">
        <f>IF(A8364="","",IFERROR(INDEX(Penerimaan,MATCH('Buku Besar'!A8364,Akun,0)),""))</f>
        <v/>
      </c>
      <c r="F8364" s="331" t="str">
        <f>IF(A8364="","",IFERROR(INDEX(Pengeluaran,MATCH('Buku Besar'!A8364,Akun,0)),""))</f>
        <v/>
      </c>
      <c r="H8364" s="91" t="str">
        <f t="shared" si="261"/>
        <v/>
      </c>
      <c r="I8364" s="330" t="str">
        <f>IF(H8364="","",IFERROR(INDEX(Tanggal1,MATCH('Buku Besar'!H8364,Akun1,0)),""))</f>
        <v/>
      </c>
      <c r="J8364" s="2" t="str">
        <f>IF(H8364="","",IFERROR(INDEX(Keterangan1,MATCH('Buku Besar'!H8364,Akun1,0)),""))</f>
        <v/>
      </c>
      <c r="K8364" s="2" t="str">
        <f>IF(H8364="","",IFERROR(INDEX(Reff1,MATCH('Buku Besar'!H8364,Akun1,0)),""))</f>
        <v/>
      </c>
      <c r="L8364" s="331" t="str">
        <f>IF(H8364="","",IFERROR(INDEX(Penerimaan1,MATCH('Buku Besar'!H8364,Akun1,0)),""))</f>
        <v/>
      </c>
      <c r="M8364" s="331" t="str">
        <f>IF(H8364="","",IFERROR(INDEX(Pengeluaran1,MATCH('Buku Besar'!H8364,Akun1,0)),""))</f>
        <v/>
      </c>
    </row>
    <row r="8365" spans="1:13" x14ac:dyDescent="0.25">
      <c r="A8365" s="91" t="str">
        <f t="shared" si="260"/>
        <v/>
      </c>
      <c r="B8365" s="330" t="str">
        <f>IF(A8365="","",IFERROR(INDEX(Tanggal,MATCH('Buku Besar'!A8365,Akun,0)),""))</f>
        <v/>
      </c>
      <c r="C8365" s="2" t="str">
        <f>IF(A8365="","",IFERROR(INDEX(Keterangan,MATCH('Buku Besar'!A8365,Akun,0)),""))</f>
        <v/>
      </c>
      <c r="D8365" s="2" t="str">
        <f>IF(A8365="","",IFERROR(INDEX(Reff,MATCH('Buku Besar'!A8365,Akun,0)),""))</f>
        <v/>
      </c>
      <c r="E8365" s="331" t="str">
        <f>IF(A8365="","",IFERROR(INDEX(Penerimaan,MATCH('Buku Besar'!A8365,Akun,0)),""))</f>
        <v/>
      </c>
      <c r="F8365" s="331" t="str">
        <f>IF(A8365="","",IFERROR(INDEX(Pengeluaran,MATCH('Buku Besar'!A8365,Akun,0)),""))</f>
        <v/>
      </c>
      <c r="H8365" s="91" t="str">
        <f t="shared" si="261"/>
        <v/>
      </c>
      <c r="I8365" s="330" t="str">
        <f>IF(H8365="","",IFERROR(INDEX(Tanggal1,MATCH('Buku Besar'!H8365,Akun1,0)),""))</f>
        <v/>
      </c>
      <c r="J8365" s="2" t="str">
        <f>IF(H8365="","",IFERROR(INDEX(Keterangan1,MATCH('Buku Besar'!H8365,Akun1,0)),""))</f>
        <v/>
      </c>
      <c r="K8365" s="2" t="str">
        <f>IF(H8365="","",IFERROR(INDEX(Reff1,MATCH('Buku Besar'!H8365,Akun1,0)),""))</f>
        <v/>
      </c>
      <c r="L8365" s="331" t="str">
        <f>IF(H8365="","",IFERROR(INDEX(Penerimaan1,MATCH('Buku Besar'!H8365,Akun1,0)),""))</f>
        <v/>
      </c>
      <c r="M8365" s="331" t="str">
        <f>IF(H8365="","",IFERROR(INDEX(Pengeluaran1,MATCH('Buku Besar'!H8365,Akun1,0)),""))</f>
        <v/>
      </c>
    </row>
    <row r="8366" spans="1:13" x14ac:dyDescent="0.25">
      <c r="A8366" s="91" t="str">
        <f t="shared" si="260"/>
        <v/>
      </c>
      <c r="B8366" s="330" t="str">
        <f>IF(A8366="","",IFERROR(INDEX(Tanggal,MATCH('Buku Besar'!A8366,Akun,0)),""))</f>
        <v/>
      </c>
      <c r="C8366" s="2" t="str">
        <f>IF(A8366="","",IFERROR(INDEX(Keterangan,MATCH('Buku Besar'!A8366,Akun,0)),""))</f>
        <v/>
      </c>
      <c r="D8366" s="2" t="str">
        <f>IF(A8366="","",IFERROR(INDEX(Reff,MATCH('Buku Besar'!A8366,Akun,0)),""))</f>
        <v/>
      </c>
      <c r="E8366" s="331" t="str">
        <f>IF(A8366="","",IFERROR(INDEX(Penerimaan,MATCH('Buku Besar'!A8366,Akun,0)),""))</f>
        <v/>
      </c>
      <c r="F8366" s="331" t="str">
        <f>IF(A8366="","",IFERROR(INDEX(Pengeluaran,MATCH('Buku Besar'!A8366,Akun,0)),""))</f>
        <v/>
      </c>
      <c r="H8366" s="91" t="str">
        <f t="shared" si="261"/>
        <v/>
      </c>
      <c r="I8366" s="330" t="str">
        <f>IF(H8366="","",IFERROR(INDEX(Tanggal1,MATCH('Buku Besar'!H8366,Akun1,0)),""))</f>
        <v/>
      </c>
      <c r="J8366" s="2" t="str">
        <f>IF(H8366="","",IFERROR(INDEX(Keterangan1,MATCH('Buku Besar'!H8366,Akun1,0)),""))</f>
        <v/>
      </c>
      <c r="K8366" s="2" t="str">
        <f>IF(H8366="","",IFERROR(INDEX(Reff1,MATCH('Buku Besar'!H8366,Akun1,0)),""))</f>
        <v/>
      </c>
      <c r="L8366" s="331" t="str">
        <f>IF(H8366="","",IFERROR(INDEX(Penerimaan1,MATCH('Buku Besar'!H8366,Akun1,0)),""))</f>
        <v/>
      </c>
      <c r="M8366" s="331" t="str">
        <f>IF(H8366="","",IFERROR(INDEX(Pengeluaran1,MATCH('Buku Besar'!H8366,Akun1,0)),""))</f>
        <v/>
      </c>
    </row>
    <row r="8367" spans="1:13" x14ac:dyDescent="0.25">
      <c r="A8367" s="91" t="str">
        <f t="shared" si="260"/>
        <v/>
      </c>
      <c r="B8367" s="330" t="str">
        <f>IF(A8367="","",IFERROR(INDEX(Tanggal,MATCH('Buku Besar'!A8367,Akun,0)),""))</f>
        <v/>
      </c>
      <c r="C8367" s="2" t="str">
        <f>IF(A8367="","",IFERROR(INDEX(Keterangan,MATCH('Buku Besar'!A8367,Akun,0)),""))</f>
        <v/>
      </c>
      <c r="D8367" s="2" t="str">
        <f>IF(A8367="","",IFERROR(INDEX(Reff,MATCH('Buku Besar'!A8367,Akun,0)),""))</f>
        <v/>
      </c>
      <c r="E8367" s="331" t="str">
        <f>IF(A8367="","",IFERROR(INDEX(Penerimaan,MATCH('Buku Besar'!A8367,Akun,0)),""))</f>
        <v/>
      </c>
      <c r="F8367" s="331" t="str">
        <f>IF(A8367="","",IFERROR(INDEX(Pengeluaran,MATCH('Buku Besar'!A8367,Akun,0)),""))</f>
        <v/>
      </c>
      <c r="H8367" s="91" t="str">
        <f t="shared" si="261"/>
        <v/>
      </c>
      <c r="I8367" s="330" t="str">
        <f>IF(H8367="","",IFERROR(INDEX(Tanggal1,MATCH('Buku Besar'!H8367,Akun1,0)),""))</f>
        <v/>
      </c>
      <c r="J8367" s="2" t="str">
        <f>IF(H8367="","",IFERROR(INDEX(Keterangan1,MATCH('Buku Besar'!H8367,Akun1,0)),""))</f>
        <v/>
      </c>
      <c r="K8367" s="2" t="str">
        <f>IF(H8367="","",IFERROR(INDEX(Reff1,MATCH('Buku Besar'!H8367,Akun1,0)),""))</f>
        <v/>
      </c>
      <c r="L8367" s="331" t="str">
        <f>IF(H8367="","",IFERROR(INDEX(Penerimaan1,MATCH('Buku Besar'!H8367,Akun1,0)),""))</f>
        <v/>
      </c>
      <c r="M8367" s="331" t="str">
        <f>IF(H8367="","",IFERROR(INDEX(Pengeluaran1,MATCH('Buku Besar'!H8367,Akun1,0)),""))</f>
        <v/>
      </c>
    </row>
    <row r="8368" spans="1:13" x14ac:dyDescent="0.25">
      <c r="A8368" s="91" t="str">
        <f t="shared" si="260"/>
        <v/>
      </c>
      <c r="B8368" s="330" t="str">
        <f>IF(A8368="","",IFERROR(INDEX(Tanggal,MATCH('Buku Besar'!A8368,Akun,0)),""))</f>
        <v/>
      </c>
      <c r="C8368" s="2" t="str">
        <f>IF(A8368="","",IFERROR(INDEX(Keterangan,MATCH('Buku Besar'!A8368,Akun,0)),""))</f>
        <v/>
      </c>
      <c r="D8368" s="2" t="str">
        <f>IF(A8368="","",IFERROR(INDEX(Reff,MATCH('Buku Besar'!A8368,Akun,0)),""))</f>
        <v/>
      </c>
      <c r="E8368" s="331" t="str">
        <f>IF(A8368="","",IFERROR(INDEX(Penerimaan,MATCH('Buku Besar'!A8368,Akun,0)),""))</f>
        <v/>
      </c>
      <c r="F8368" s="331" t="str">
        <f>IF(A8368="","",IFERROR(INDEX(Pengeluaran,MATCH('Buku Besar'!A8368,Akun,0)),""))</f>
        <v/>
      </c>
      <c r="H8368" s="91" t="str">
        <f t="shared" si="261"/>
        <v/>
      </c>
      <c r="I8368" s="330" t="str">
        <f>IF(H8368="","",IFERROR(INDEX(Tanggal1,MATCH('Buku Besar'!H8368,Akun1,0)),""))</f>
        <v/>
      </c>
      <c r="J8368" s="2" t="str">
        <f>IF(H8368="","",IFERROR(INDEX(Keterangan1,MATCH('Buku Besar'!H8368,Akun1,0)),""))</f>
        <v/>
      </c>
      <c r="K8368" s="2" t="str">
        <f>IF(H8368="","",IFERROR(INDEX(Reff1,MATCH('Buku Besar'!H8368,Akun1,0)),""))</f>
        <v/>
      </c>
      <c r="L8368" s="331" t="str">
        <f>IF(H8368="","",IFERROR(INDEX(Penerimaan1,MATCH('Buku Besar'!H8368,Akun1,0)),""))</f>
        <v/>
      </c>
      <c r="M8368" s="331" t="str">
        <f>IF(H8368="","",IFERROR(INDEX(Pengeluaran1,MATCH('Buku Besar'!H8368,Akun1,0)),""))</f>
        <v/>
      </c>
    </row>
    <row r="8369" spans="1:13" x14ac:dyDescent="0.25">
      <c r="A8369" s="91" t="str">
        <f t="shared" si="260"/>
        <v/>
      </c>
      <c r="B8369" s="330" t="str">
        <f>IF(A8369="","",IFERROR(INDEX(Tanggal,MATCH('Buku Besar'!A8369,Akun,0)),""))</f>
        <v/>
      </c>
      <c r="C8369" s="2" t="str">
        <f>IF(A8369="","",IFERROR(INDEX(Keterangan,MATCH('Buku Besar'!A8369,Akun,0)),""))</f>
        <v/>
      </c>
      <c r="D8369" s="2" t="str">
        <f>IF(A8369="","",IFERROR(INDEX(Reff,MATCH('Buku Besar'!A8369,Akun,0)),""))</f>
        <v/>
      </c>
      <c r="E8369" s="331" t="str">
        <f>IF(A8369="","",IFERROR(INDEX(Penerimaan,MATCH('Buku Besar'!A8369,Akun,0)),""))</f>
        <v/>
      </c>
      <c r="F8369" s="331" t="str">
        <f>IF(A8369="","",IFERROR(INDEX(Pengeluaran,MATCH('Buku Besar'!A8369,Akun,0)),""))</f>
        <v/>
      </c>
      <c r="H8369" s="91" t="str">
        <f t="shared" si="261"/>
        <v/>
      </c>
      <c r="I8369" s="330" t="str">
        <f>IF(H8369="","",IFERROR(INDEX(Tanggal1,MATCH('Buku Besar'!H8369,Akun1,0)),""))</f>
        <v/>
      </c>
      <c r="J8369" s="2" t="str">
        <f>IF(H8369="","",IFERROR(INDEX(Keterangan1,MATCH('Buku Besar'!H8369,Akun1,0)),""))</f>
        <v/>
      </c>
      <c r="K8369" s="2" t="str">
        <f>IF(H8369="","",IFERROR(INDEX(Reff1,MATCH('Buku Besar'!H8369,Akun1,0)),""))</f>
        <v/>
      </c>
      <c r="L8369" s="331" t="str">
        <f>IF(H8369="","",IFERROR(INDEX(Penerimaan1,MATCH('Buku Besar'!H8369,Akun1,0)),""))</f>
        <v/>
      </c>
      <c r="M8369" s="331" t="str">
        <f>IF(H8369="","",IFERROR(INDEX(Pengeluaran1,MATCH('Buku Besar'!H8369,Akun1,0)),""))</f>
        <v/>
      </c>
    </row>
    <row r="8370" spans="1:13" x14ac:dyDescent="0.25">
      <c r="A8370" s="91" t="str">
        <f t="shared" si="260"/>
        <v/>
      </c>
      <c r="B8370" s="330" t="str">
        <f>IF(A8370="","",IFERROR(INDEX(Tanggal,MATCH('Buku Besar'!A8370,Akun,0)),""))</f>
        <v/>
      </c>
      <c r="C8370" s="2" t="str">
        <f>IF(A8370="","",IFERROR(INDEX(Keterangan,MATCH('Buku Besar'!A8370,Akun,0)),""))</f>
        <v/>
      </c>
      <c r="D8370" s="2" t="str">
        <f>IF(A8370="","",IFERROR(INDEX(Reff,MATCH('Buku Besar'!A8370,Akun,0)),""))</f>
        <v/>
      </c>
      <c r="E8370" s="331" t="str">
        <f>IF(A8370="","",IFERROR(INDEX(Penerimaan,MATCH('Buku Besar'!A8370,Akun,0)),""))</f>
        <v/>
      </c>
      <c r="F8370" s="331" t="str">
        <f>IF(A8370="","",IFERROR(INDEX(Pengeluaran,MATCH('Buku Besar'!A8370,Akun,0)),""))</f>
        <v/>
      </c>
      <c r="H8370" s="91" t="str">
        <f t="shared" si="261"/>
        <v/>
      </c>
      <c r="I8370" s="330" t="str">
        <f>IF(H8370="","",IFERROR(INDEX(Tanggal1,MATCH('Buku Besar'!H8370,Akun1,0)),""))</f>
        <v/>
      </c>
      <c r="J8370" s="2" t="str">
        <f>IF(H8370="","",IFERROR(INDEX(Keterangan1,MATCH('Buku Besar'!H8370,Akun1,0)),""))</f>
        <v/>
      </c>
      <c r="K8370" s="2" t="str">
        <f>IF(H8370="","",IFERROR(INDEX(Reff1,MATCH('Buku Besar'!H8370,Akun1,0)),""))</f>
        <v/>
      </c>
      <c r="L8370" s="331" t="str">
        <f>IF(H8370="","",IFERROR(INDEX(Penerimaan1,MATCH('Buku Besar'!H8370,Akun1,0)),""))</f>
        <v/>
      </c>
      <c r="M8370" s="331" t="str">
        <f>IF(H8370="","",IFERROR(INDEX(Pengeluaran1,MATCH('Buku Besar'!H8370,Akun1,0)),""))</f>
        <v/>
      </c>
    </row>
    <row r="8371" spans="1:13" x14ac:dyDescent="0.25">
      <c r="A8371" s="91" t="str">
        <f t="shared" si="260"/>
        <v/>
      </c>
      <c r="B8371" s="330" t="str">
        <f>IF(A8371="","",IFERROR(INDEX(Tanggal,MATCH('Buku Besar'!A8371,Akun,0)),""))</f>
        <v/>
      </c>
      <c r="C8371" s="2" t="str">
        <f>IF(A8371="","",IFERROR(INDEX(Keterangan,MATCH('Buku Besar'!A8371,Akun,0)),""))</f>
        <v/>
      </c>
      <c r="D8371" s="2" t="str">
        <f>IF(A8371="","",IFERROR(INDEX(Reff,MATCH('Buku Besar'!A8371,Akun,0)),""))</f>
        <v/>
      </c>
      <c r="E8371" s="331" t="str">
        <f>IF(A8371="","",IFERROR(INDEX(Penerimaan,MATCH('Buku Besar'!A8371,Akun,0)),""))</f>
        <v/>
      </c>
      <c r="F8371" s="331" t="str">
        <f>IF(A8371="","",IFERROR(INDEX(Pengeluaran,MATCH('Buku Besar'!A8371,Akun,0)),""))</f>
        <v/>
      </c>
      <c r="H8371" s="91" t="str">
        <f t="shared" si="261"/>
        <v/>
      </c>
      <c r="I8371" s="330" t="str">
        <f>IF(H8371="","",IFERROR(INDEX(Tanggal1,MATCH('Buku Besar'!H8371,Akun1,0)),""))</f>
        <v/>
      </c>
      <c r="J8371" s="2" t="str">
        <f>IF(H8371="","",IFERROR(INDEX(Keterangan1,MATCH('Buku Besar'!H8371,Akun1,0)),""))</f>
        <v/>
      </c>
      <c r="K8371" s="2" t="str">
        <f>IF(H8371="","",IFERROR(INDEX(Reff1,MATCH('Buku Besar'!H8371,Akun1,0)),""))</f>
        <v/>
      </c>
      <c r="L8371" s="331" t="str">
        <f>IF(H8371="","",IFERROR(INDEX(Penerimaan1,MATCH('Buku Besar'!H8371,Akun1,0)),""))</f>
        <v/>
      </c>
      <c r="M8371" s="331" t="str">
        <f>IF(H8371="","",IFERROR(INDEX(Pengeluaran1,MATCH('Buku Besar'!H8371,Akun1,0)),""))</f>
        <v/>
      </c>
    </row>
    <row r="8372" spans="1:13" x14ac:dyDescent="0.25">
      <c r="A8372" s="91" t="str">
        <f t="shared" si="260"/>
        <v/>
      </c>
      <c r="B8372" s="330" t="str">
        <f>IF(A8372="","",IFERROR(INDEX(Tanggal,MATCH('Buku Besar'!A8372,Akun,0)),""))</f>
        <v/>
      </c>
      <c r="C8372" s="2" t="str">
        <f>IF(A8372="","",IFERROR(INDEX(Keterangan,MATCH('Buku Besar'!A8372,Akun,0)),""))</f>
        <v/>
      </c>
      <c r="D8372" s="2" t="str">
        <f>IF(A8372="","",IFERROR(INDEX(Reff,MATCH('Buku Besar'!A8372,Akun,0)),""))</f>
        <v/>
      </c>
      <c r="E8372" s="331" t="str">
        <f>IF(A8372="","",IFERROR(INDEX(Penerimaan,MATCH('Buku Besar'!A8372,Akun,0)),""))</f>
        <v/>
      </c>
      <c r="F8372" s="331" t="str">
        <f>IF(A8372="","",IFERROR(INDEX(Pengeluaran,MATCH('Buku Besar'!A8372,Akun,0)),""))</f>
        <v/>
      </c>
      <c r="H8372" s="91" t="str">
        <f t="shared" si="261"/>
        <v/>
      </c>
      <c r="I8372" s="330" t="str">
        <f>IF(H8372="","",IFERROR(INDEX(Tanggal1,MATCH('Buku Besar'!H8372,Akun1,0)),""))</f>
        <v/>
      </c>
      <c r="J8372" s="2" t="str">
        <f>IF(H8372="","",IFERROR(INDEX(Keterangan1,MATCH('Buku Besar'!H8372,Akun1,0)),""))</f>
        <v/>
      </c>
      <c r="K8372" s="2" t="str">
        <f>IF(H8372="","",IFERROR(INDEX(Reff1,MATCH('Buku Besar'!H8372,Akun1,0)),""))</f>
        <v/>
      </c>
      <c r="L8372" s="331" t="str">
        <f>IF(H8372="","",IFERROR(INDEX(Penerimaan1,MATCH('Buku Besar'!H8372,Akun1,0)),""))</f>
        <v/>
      </c>
      <c r="M8372" s="331" t="str">
        <f>IF(H8372="","",IFERROR(INDEX(Pengeluaran1,MATCH('Buku Besar'!H8372,Akun1,0)),""))</f>
        <v/>
      </c>
    </row>
    <row r="8373" spans="1:13" x14ac:dyDescent="0.25">
      <c r="A8373" s="91" t="str">
        <f t="shared" si="260"/>
        <v/>
      </c>
      <c r="B8373" s="330" t="str">
        <f>IF(A8373="","",IFERROR(INDEX(Tanggal,MATCH('Buku Besar'!A8373,Akun,0)),""))</f>
        <v/>
      </c>
      <c r="C8373" s="2" t="str">
        <f>IF(A8373="","",IFERROR(INDEX(Keterangan,MATCH('Buku Besar'!A8373,Akun,0)),""))</f>
        <v/>
      </c>
      <c r="D8373" s="2" t="str">
        <f>IF(A8373="","",IFERROR(INDEX(Reff,MATCH('Buku Besar'!A8373,Akun,0)),""))</f>
        <v/>
      </c>
      <c r="E8373" s="331" t="str">
        <f>IF(A8373="","",IFERROR(INDEX(Penerimaan,MATCH('Buku Besar'!A8373,Akun,0)),""))</f>
        <v/>
      </c>
      <c r="F8373" s="331" t="str">
        <f>IF(A8373="","",IFERROR(INDEX(Pengeluaran,MATCH('Buku Besar'!A8373,Akun,0)),""))</f>
        <v/>
      </c>
      <c r="H8373" s="91" t="str">
        <f t="shared" si="261"/>
        <v/>
      </c>
      <c r="I8373" s="330" t="str">
        <f>IF(H8373="","",IFERROR(INDEX(Tanggal1,MATCH('Buku Besar'!H8373,Akun1,0)),""))</f>
        <v/>
      </c>
      <c r="J8373" s="2" t="str">
        <f>IF(H8373="","",IFERROR(INDEX(Keterangan1,MATCH('Buku Besar'!H8373,Akun1,0)),""))</f>
        <v/>
      </c>
      <c r="K8373" s="2" t="str">
        <f>IF(H8373="","",IFERROR(INDEX(Reff1,MATCH('Buku Besar'!H8373,Akun1,0)),""))</f>
        <v/>
      </c>
      <c r="L8373" s="331" t="str">
        <f>IF(H8373="","",IFERROR(INDEX(Penerimaan1,MATCH('Buku Besar'!H8373,Akun1,0)),""))</f>
        <v/>
      </c>
      <c r="M8373" s="331" t="str">
        <f>IF(H8373="","",IFERROR(INDEX(Pengeluaran1,MATCH('Buku Besar'!H8373,Akun1,0)),""))</f>
        <v/>
      </c>
    </row>
    <row r="8374" spans="1:13" x14ac:dyDescent="0.25">
      <c r="A8374" s="91" t="str">
        <f t="shared" si="260"/>
        <v/>
      </c>
      <c r="B8374" s="330" t="str">
        <f>IF(A8374="","",IFERROR(INDEX(Tanggal,MATCH('Buku Besar'!A8374,Akun,0)),""))</f>
        <v/>
      </c>
      <c r="C8374" s="2" t="str">
        <f>IF(A8374="","",IFERROR(INDEX(Keterangan,MATCH('Buku Besar'!A8374,Akun,0)),""))</f>
        <v/>
      </c>
      <c r="D8374" s="2" t="str">
        <f>IF(A8374="","",IFERROR(INDEX(Reff,MATCH('Buku Besar'!A8374,Akun,0)),""))</f>
        <v/>
      </c>
      <c r="E8374" s="331" t="str">
        <f>IF(A8374="","",IFERROR(INDEX(Penerimaan,MATCH('Buku Besar'!A8374,Akun,0)),""))</f>
        <v/>
      </c>
      <c r="F8374" s="331" t="str">
        <f>IF(A8374="","",IFERROR(INDEX(Pengeluaran,MATCH('Buku Besar'!A8374,Akun,0)),""))</f>
        <v/>
      </c>
      <c r="H8374" s="91" t="str">
        <f t="shared" si="261"/>
        <v/>
      </c>
      <c r="I8374" s="330" t="str">
        <f>IF(H8374="","",IFERROR(INDEX(Tanggal1,MATCH('Buku Besar'!H8374,Akun1,0)),""))</f>
        <v/>
      </c>
      <c r="J8374" s="2" t="str">
        <f>IF(H8374="","",IFERROR(INDEX(Keterangan1,MATCH('Buku Besar'!H8374,Akun1,0)),""))</f>
        <v/>
      </c>
      <c r="K8374" s="2" t="str">
        <f>IF(H8374="","",IFERROR(INDEX(Reff1,MATCH('Buku Besar'!H8374,Akun1,0)),""))</f>
        <v/>
      </c>
      <c r="L8374" s="331" t="str">
        <f>IF(H8374="","",IFERROR(INDEX(Penerimaan1,MATCH('Buku Besar'!H8374,Akun1,0)),""))</f>
        <v/>
      </c>
      <c r="M8374" s="331" t="str">
        <f>IF(H8374="","",IFERROR(INDEX(Pengeluaran1,MATCH('Buku Besar'!H8374,Akun1,0)),""))</f>
        <v/>
      </c>
    </row>
    <row r="8375" spans="1:13" x14ac:dyDescent="0.25">
      <c r="A8375" s="91" t="str">
        <f t="shared" si="260"/>
        <v/>
      </c>
      <c r="B8375" s="330" t="str">
        <f>IF(A8375="","",IFERROR(INDEX(Tanggal,MATCH('Buku Besar'!A8375,Akun,0)),""))</f>
        <v/>
      </c>
      <c r="C8375" s="2" t="str">
        <f>IF(A8375="","",IFERROR(INDEX(Keterangan,MATCH('Buku Besar'!A8375,Akun,0)),""))</f>
        <v/>
      </c>
      <c r="D8375" s="2" t="str">
        <f>IF(A8375="","",IFERROR(INDEX(Reff,MATCH('Buku Besar'!A8375,Akun,0)),""))</f>
        <v/>
      </c>
      <c r="E8375" s="331" t="str">
        <f>IF(A8375="","",IFERROR(INDEX(Penerimaan,MATCH('Buku Besar'!A8375,Akun,0)),""))</f>
        <v/>
      </c>
      <c r="F8375" s="331" t="str">
        <f>IF(A8375="","",IFERROR(INDEX(Pengeluaran,MATCH('Buku Besar'!A8375,Akun,0)),""))</f>
        <v/>
      </c>
      <c r="H8375" s="91" t="str">
        <f t="shared" si="261"/>
        <v/>
      </c>
      <c r="I8375" s="330" t="str">
        <f>IF(H8375="","",IFERROR(INDEX(Tanggal1,MATCH('Buku Besar'!H8375,Akun1,0)),""))</f>
        <v/>
      </c>
      <c r="J8375" s="2" t="str">
        <f>IF(H8375="","",IFERROR(INDEX(Keterangan1,MATCH('Buku Besar'!H8375,Akun1,0)),""))</f>
        <v/>
      </c>
      <c r="K8375" s="2" t="str">
        <f>IF(H8375="","",IFERROR(INDEX(Reff1,MATCH('Buku Besar'!H8375,Akun1,0)),""))</f>
        <v/>
      </c>
      <c r="L8375" s="331" t="str">
        <f>IF(H8375="","",IFERROR(INDEX(Penerimaan1,MATCH('Buku Besar'!H8375,Akun1,0)),""))</f>
        <v/>
      </c>
      <c r="M8375" s="331" t="str">
        <f>IF(H8375="","",IFERROR(INDEX(Pengeluaran1,MATCH('Buku Besar'!H8375,Akun1,0)),""))</f>
        <v/>
      </c>
    </row>
    <row r="8376" spans="1:13" x14ac:dyDescent="0.25">
      <c r="A8376" s="91" t="str">
        <f t="shared" si="260"/>
        <v/>
      </c>
      <c r="B8376" s="330" t="str">
        <f>IF(A8376="","",IFERROR(INDEX(Tanggal,MATCH('Buku Besar'!A8376,Akun,0)),""))</f>
        <v/>
      </c>
      <c r="C8376" s="2" t="str">
        <f>IF(A8376="","",IFERROR(INDEX(Keterangan,MATCH('Buku Besar'!A8376,Akun,0)),""))</f>
        <v/>
      </c>
      <c r="D8376" s="2" t="str">
        <f>IF(A8376="","",IFERROR(INDEX(Reff,MATCH('Buku Besar'!A8376,Akun,0)),""))</f>
        <v/>
      </c>
      <c r="E8376" s="331" t="str">
        <f>IF(A8376="","",IFERROR(INDEX(Penerimaan,MATCH('Buku Besar'!A8376,Akun,0)),""))</f>
        <v/>
      </c>
      <c r="F8376" s="331" t="str">
        <f>IF(A8376="","",IFERROR(INDEX(Pengeluaran,MATCH('Buku Besar'!A8376,Akun,0)),""))</f>
        <v/>
      </c>
      <c r="H8376" s="91" t="str">
        <f t="shared" si="261"/>
        <v/>
      </c>
      <c r="I8376" s="330" t="str">
        <f>IF(H8376="","",IFERROR(INDEX(Tanggal1,MATCH('Buku Besar'!H8376,Akun1,0)),""))</f>
        <v/>
      </c>
      <c r="J8376" s="2" t="str">
        <f>IF(H8376="","",IFERROR(INDEX(Keterangan1,MATCH('Buku Besar'!H8376,Akun1,0)),""))</f>
        <v/>
      </c>
      <c r="K8376" s="2" t="str">
        <f>IF(H8376="","",IFERROR(INDEX(Reff1,MATCH('Buku Besar'!H8376,Akun1,0)),""))</f>
        <v/>
      </c>
      <c r="L8376" s="331" t="str">
        <f>IF(H8376="","",IFERROR(INDEX(Penerimaan1,MATCH('Buku Besar'!H8376,Akun1,0)),""))</f>
        <v/>
      </c>
      <c r="M8376" s="331" t="str">
        <f>IF(H8376="","",IFERROR(INDEX(Pengeluaran1,MATCH('Buku Besar'!H8376,Akun1,0)),""))</f>
        <v/>
      </c>
    </row>
    <row r="8377" spans="1:13" x14ac:dyDescent="0.25">
      <c r="A8377" s="91" t="str">
        <f t="shared" si="260"/>
        <v/>
      </c>
      <c r="B8377" s="330" t="str">
        <f>IF(A8377="","",IFERROR(INDEX(Tanggal,MATCH('Buku Besar'!A8377,Akun,0)),""))</f>
        <v/>
      </c>
      <c r="C8377" s="2" t="str">
        <f>IF(A8377="","",IFERROR(INDEX(Keterangan,MATCH('Buku Besar'!A8377,Akun,0)),""))</f>
        <v/>
      </c>
      <c r="D8377" s="2" t="str">
        <f>IF(A8377="","",IFERROR(INDEX(Reff,MATCH('Buku Besar'!A8377,Akun,0)),""))</f>
        <v/>
      </c>
      <c r="E8377" s="331" t="str">
        <f>IF(A8377="","",IFERROR(INDEX(Penerimaan,MATCH('Buku Besar'!A8377,Akun,0)),""))</f>
        <v/>
      </c>
      <c r="F8377" s="331" t="str">
        <f>IF(A8377="","",IFERROR(INDEX(Pengeluaran,MATCH('Buku Besar'!A8377,Akun,0)),""))</f>
        <v/>
      </c>
      <c r="H8377" s="91" t="str">
        <f t="shared" si="261"/>
        <v/>
      </c>
      <c r="I8377" s="330" t="str">
        <f>IF(H8377="","",IFERROR(INDEX(Tanggal1,MATCH('Buku Besar'!H8377,Akun1,0)),""))</f>
        <v/>
      </c>
      <c r="J8377" s="2" t="str">
        <f>IF(H8377="","",IFERROR(INDEX(Keterangan1,MATCH('Buku Besar'!H8377,Akun1,0)),""))</f>
        <v/>
      </c>
      <c r="K8377" s="2" t="str">
        <f>IF(H8377="","",IFERROR(INDEX(Reff1,MATCH('Buku Besar'!H8377,Akun1,0)),""))</f>
        <v/>
      </c>
      <c r="L8377" s="331" t="str">
        <f>IF(H8377="","",IFERROR(INDEX(Penerimaan1,MATCH('Buku Besar'!H8377,Akun1,0)),""))</f>
        <v/>
      </c>
      <c r="M8377" s="331" t="str">
        <f>IF(H8377="","",IFERROR(INDEX(Pengeluaran1,MATCH('Buku Besar'!H8377,Akun1,0)),""))</f>
        <v/>
      </c>
    </row>
    <row r="8378" spans="1:13" x14ac:dyDescent="0.25">
      <c r="A8378" s="91" t="str">
        <f t="shared" si="260"/>
        <v/>
      </c>
      <c r="B8378" s="330" t="str">
        <f>IF(A8378="","",IFERROR(INDEX(Tanggal,MATCH('Buku Besar'!A8378,Akun,0)),""))</f>
        <v/>
      </c>
      <c r="C8378" s="2" t="str">
        <f>IF(A8378="","",IFERROR(INDEX(Keterangan,MATCH('Buku Besar'!A8378,Akun,0)),""))</f>
        <v/>
      </c>
      <c r="D8378" s="2" t="str">
        <f>IF(A8378="","",IFERROR(INDEX(Reff,MATCH('Buku Besar'!A8378,Akun,0)),""))</f>
        <v/>
      </c>
      <c r="E8378" s="331" t="str">
        <f>IF(A8378="","",IFERROR(INDEX(Penerimaan,MATCH('Buku Besar'!A8378,Akun,0)),""))</f>
        <v/>
      </c>
      <c r="F8378" s="331" t="str">
        <f>IF(A8378="","",IFERROR(INDEX(Pengeluaran,MATCH('Buku Besar'!A8378,Akun,0)),""))</f>
        <v/>
      </c>
      <c r="H8378" s="91" t="str">
        <f t="shared" si="261"/>
        <v/>
      </c>
      <c r="I8378" s="330" t="str">
        <f>IF(H8378="","",IFERROR(INDEX(Tanggal1,MATCH('Buku Besar'!H8378,Akun1,0)),""))</f>
        <v/>
      </c>
      <c r="J8378" s="2" t="str">
        <f>IF(H8378="","",IFERROR(INDEX(Keterangan1,MATCH('Buku Besar'!H8378,Akun1,0)),""))</f>
        <v/>
      </c>
      <c r="K8378" s="2" t="str">
        <f>IF(H8378="","",IFERROR(INDEX(Reff1,MATCH('Buku Besar'!H8378,Akun1,0)),""))</f>
        <v/>
      </c>
      <c r="L8378" s="331" t="str">
        <f>IF(H8378="","",IFERROR(INDEX(Penerimaan1,MATCH('Buku Besar'!H8378,Akun1,0)),""))</f>
        <v/>
      </c>
      <c r="M8378" s="331" t="str">
        <f>IF(H8378="","",IFERROR(INDEX(Pengeluaran1,MATCH('Buku Besar'!H8378,Akun1,0)),""))</f>
        <v/>
      </c>
    </row>
    <row r="8379" spans="1:13" x14ac:dyDescent="0.25">
      <c r="A8379" s="91" t="str">
        <f t="shared" si="260"/>
        <v/>
      </c>
      <c r="B8379" s="330" t="str">
        <f>IF(A8379="","",IFERROR(INDEX(Tanggal,MATCH('Buku Besar'!A8379,Akun,0)),""))</f>
        <v/>
      </c>
      <c r="C8379" s="2" t="str">
        <f>IF(A8379="","",IFERROR(INDEX(Keterangan,MATCH('Buku Besar'!A8379,Akun,0)),""))</f>
        <v/>
      </c>
      <c r="D8379" s="2" t="str">
        <f>IF(A8379="","",IFERROR(INDEX(Reff,MATCH('Buku Besar'!A8379,Akun,0)),""))</f>
        <v/>
      </c>
      <c r="E8379" s="331" t="str">
        <f>IF(A8379="","",IFERROR(INDEX(Penerimaan,MATCH('Buku Besar'!A8379,Akun,0)),""))</f>
        <v/>
      </c>
      <c r="F8379" s="331" t="str">
        <f>IF(A8379="","",IFERROR(INDEX(Pengeluaran,MATCH('Buku Besar'!A8379,Akun,0)),""))</f>
        <v/>
      </c>
      <c r="H8379" s="91" t="str">
        <f t="shared" si="261"/>
        <v/>
      </c>
      <c r="I8379" s="330" t="str">
        <f>IF(H8379="","",IFERROR(INDEX(Tanggal1,MATCH('Buku Besar'!H8379,Akun1,0)),""))</f>
        <v/>
      </c>
      <c r="J8379" s="2" t="str">
        <f>IF(H8379="","",IFERROR(INDEX(Keterangan1,MATCH('Buku Besar'!H8379,Akun1,0)),""))</f>
        <v/>
      </c>
      <c r="K8379" s="2" t="str">
        <f>IF(H8379="","",IFERROR(INDEX(Reff1,MATCH('Buku Besar'!H8379,Akun1,0)),""))</f>
        <v/>
      </c>
      <c r="L8379" s="331" t="str">
        <f>IF(H8379="","",IFERROR(INDEX(Penerimaan1,MATCH('Buku Besar'!H8379,Akun1,0)),""))</f>
        <v/>
      </c>
      <c r="M8379" s="331" t="str">
        <f>IF(H8379="","",IFERROR(INDEX(Pengeluaran1,MATCH('Buku Besar'!H8379,Akun1,0)),""))</f>
        <v/>
      </c>
    </row>
    <row r="8380" spans="1:13" x14ac:dyDescent="0.25">
      <c r="A8380" s="91" t="str">
        <f t="shared" si="260"/>
        <v/>
      </c>
      <c r="B8380" s="330" t="str">
        <f>IF(A8380="","",IFERROR(INDEX(Tanggal,MATCH('Buku Besar'!A8380,Akun,0)),""))</f>
        <v/>
      </c>
      <c r="C8380" s="2" t="str">
        <f>IF(A8380="","",IFERROR(INDEX(Keterangan,MATCH('Buku Besar'!A8380,Akun,0)),""))</f>
        <v/>
      </c>
      <c r="D8380" s="2" t="str">
        <f>IF(A8380="","",IFERROR(INDEX(Reff,MATCH('Buku Besar'!A8380,Akun,0)),""))</f>
        <v/>
      </c>
      <c r="E8380" s="331" t="str">
        <f>IF(A8380="","",IFERROR(INDEX(Penerimaan,MATCH('Buku Besar'!A8380,Akun,0)),""))</f>
        <v/>
      </c>
      <c r="F8380" s="331" t="str">
        <f>IF(A8380="","",IFERROR(INDEX(Pengeluaran,MATCH('Buku Besar'!A8380,Akun,0)),""))</f>
        <v/>
      </c>
      <c r="H8380" s="91" t="str">
        <f t="shared" si="261"/>
        <v/>
      </c>
      <c r="I8380" s="330" t="str">
        <f>IF(H8380="","",IFERROR(INDEX(Tanggal1,MATCH('Buku Besar'!H8380,Akun1,0)),""))</f>
        <v/>
      </c>
      <c r="J8380" s="2" t="str">
        <f>IF(H8380="","",IFERROR(INDEX(Keterangan1,MATCH('Buku Besar'!H8380,Akun1,0)),""))</f>
        <v/>
      </c>
      <c r="K8380" s="2" t="str">
        <f>IF(H8380="","",IFERROR(INDEX(Reff1,MATCH('Buku Besar'!H8380,Akun1,0)),""))</f>
        <v/>
      </c>
      <c r="L8380" s="331" t="str">
        <f>IF(H8380="","",IFERROR(INDEX(Penerimaan1,MATCH('Buku Besar'!H8380,Akun1,0)),""))</f>
        <v/>
      </c>
      <c r="M8380" s="331" t="str">
        <f>IF(H8380="","",IFERROR(INDEX(Pengeluaran1,MATCH('Buku Besar'!H8380,Akun1,0)),""))</f>
        <v/>
      </c>
    </row>
    <row r="8381" spans="1:13" x14ac:dyDescent="0.25">
      <c r="A8381" s="91" t="str">
        <f t="shared" si="260"/>
        <v/>
      </c>
      <c r="B8381" s="330" t="str">
        <f>IF(A8381="","",IFERROR(INDEX(Tanggal,MATCH('Buku Besar'!A8381,Akun,0)),""))</f>
        <v/>
      </c>
      <c r="C8381" s="2" t="str">
        <f>IF(A8381="","",IFERROR(INDEX(Keterangan,MATCH('Buku Besar'!A8381,Akun,0)),""))</f>
        <v/>
      </c>
      <c r="D8381" s="2" t="str">
        <f>IF(A8381="","",IFERROR(INDEX(Reff,MATCH('Buku Besar'!A8381,Akun,0)),""))</f>
        <v/>
      </c>
      <c r="E8381" s="331" t="str">
        <f>IF(A8381="","",IFERROR(INDEX(Penerimaan,MATCH('Buku Besar'!A8381,Akun,0)),""))</f>
        <v/>
      </c>
      <c r="F8381" s="331" t="str">
        <f>IF(A8381="","",IFERROR(INDEX(Pengeluaran,MATCH('Buku Besar'!A8381,Akun,0)),""))</f>
        <v/>
      </c>
      <c r="H8381" s="91" t="str">
        <f t="shared" si="261"/>
        <v/>
      </c>
      <c r="I8381" s="330" t="str">
        <f>IF(H8381="","",IFERROR(INDEX(Tanggal1,MATCH('Buku Besar'!H8381,Akun1,0)),""))</f>
        <v/>
      </c>
      <c r="J8381" s="2" t="str">
        <f>IF(H8381="","",IFERROR(INDEX(Keterangan1,MATCH('Buku Besar'!H8381,Akun1,0)),""))</f>
        <v/>
      </c>
      <c r="K8381" s="2" t="str">
        <f>IF(H8381="","",IFERROR(INDEX(Reff1,MATCH('Buku Besar'!H8381,Akun1,0)),""))</f>
        <v/>
      </c>
      <c r="L8381" s="331" t="str">
        <f>IF(H8381="","",IFERROR(INDEX(Penerimaan1,MATCH('Buku Besar'!H8381,Akun1,0)),""))</f>
        <v/>
      </c>
      <c r="M8381" s="331" t="str">
        <f>IF(H8381="","",IFERROR(INDEX(Pengeluaran1,MATCH('Buku Besar'!H8381,Akun1,0)),""))</f>
        <v/>
      </c>
    </row>
    <row r="8382" spans="1:13" x14ac:dyDescent="0.25">
      <c r="A8382" s="91" t="str">
        <f t="shared" si="260"/>
        <v/>
      </c>
      <c r="B8382" s="330" t="str">
        <f>IF(A8382="","",IFERROR(INDEX(Tanggal,MATCH('Buku Besar'!A8382,Akun,0)),""))</f>
        <v/>
      </c>
      <c r="C8382" s="2" t="str">
        <f>IF(A8382="","",IFERROR(INDEX(Keterangan,MATCH('Buku Besar'!A8382,Akun,0)),""))</f>
        <v/>
      </c>
      <c r="D8382" s="2" t="str">
        <f>IF(A8382="","",IFERROR(INDEX(Reff,MATCH('Buku Besar'!A8382,Akun,0)),""))</f>
        <v/>
      </c>
      <c r="E8382" s="331" t="str">
        <f>IF(A8382="","",IFERROR(INDEX(Penerimaan,MATCH('Buku Besar'!A8382,Akun,0)),""))</f>
        <v/>
      </c>
      <c r="F8382" s="331" t="str">
        <f>IF(A8382="","",IFERROR(INDEX(Pengeluaran,MATCH('Buku Besar'!A8382,Akun,0)),""))</f>
        <v/>
      </c>
      <c r="H8382" s="91" t="str">
        <f t="shared" si="261"/>
        <v/>
      </c>
      <c r="I8382" s="330" t="str">
        <f>IF(H8382="","",IFERROR(INDEX(Tanggal1,MATCH('Buku Besar'!H8382,Akun1,0)),""))</f>
        <v/>
      </c>
      <c r="J8382" s="2" t="str">
        <f>IF(H8382="","",IFERROR(INDEX(Keterangan1,MATCH('Buku Besar'!H8382,Akun1,0)),""))</f>
        <v/>
      </c>
      <c r="K8382" s="2" t="str">
        <f>IF(H8382="","",IFERROR(INDEX(Reff1,MATCH('Buku Besar'!H8382,Akun1,0)),""))</f>
        <v/>
      </c>
      <c r="L8382" s="331" t="str">
        <f>IF(H8382="","",IFERROR(INDEX(Penerimaan1,MATCH('Buku Besar'!H8382,Akun1,0)),""))</f>
        <v/>
      </c>
      <c r="M8382" s="331" t="str">
        <f>IF(H8382="","",IFERROR(INDEX(Pengeluaran1,MATCH('Buku Besar'!H8382,Akun1,0)),""))</f>
        <v/>
      </c>
    </row>
    <row r="8383" spans="1:13" x14ac:dyDescent="0.25">
      <c r="A8383" s="91" t="str">
        <f t="shared" si="260"/>
        <v/>
      </c>
      <c r="B8383" s="330" t="str">
        <f>IF(A8383="","",IFERROR(INDEX(Tanggal,MATCH('Buku Besar'!A8383,Akun,0)),""))</f>
        <v/>
      </c>
      <c r="C8383" s="2" t="str">
        <f>IF(A8383="","",IFERROR(INDEX(Keterangan,MATCH('Buku Besar'!A8383,Akun,0)),""))</f>
        <v/>
      </c>
      <c r="D8383" s="2" t="str">
        <f>IF(A8383="","",IFERROR(INDEX(Reff,MATCH('Buku Besar'!A8383,Akun,0)),""))</f>
        <v/>
      </c>
      <c r="E8383" s="331" t="str">
        <f>IF(A8383="","",IFERROR(INDEX(Penerimaan,MATCH('Buku Besar'!A8383,Akun,0)),""))</f>
        <v/>
      </c>
      <c r="F8383" s="331" t="str">
        <f>IF(A8383="","",IFERROR(INDEX(Pengeluaran,MATCH('Buku Besar'!A8383,Akun,0)),""))</f>
        <v/>
      </c>
      <c r="H8383" s="91" t="str">
        <f t="shared" si="261"/>
        <v/>
      </c>
      <c r="I8383" s="330" t="str">
        <f>IF(H8383="","",IFERROR(INDEX(Tanggal1,MATCH('Buku Besar'!H8383,Akun1,0)),""))</f>
        <v/>
      </c>
      <c r="J8383" s="2" t="str">
        <f>IF(H8383="","",IFERROR(INDEX(Keterangan1,MATCH('Buku Besar'!H8383,Akun1,0)),""))</f>
        <v/>
      </c>
      <c r="K8383" s="2" t="str">
        <f>IF(H8383="","",IFERROR(INDEX(Reff1,MATCH('Buku Besar'!H8383,Akun1,0)),""))</f>
        <v/>
      </c>
      <c r="L8383" s="331" t="str">
        <f>IF(H8383="","",IFERROR(INDEX(Penerimaan1,MATCH('Buku Besar'!H8383,Akun1,0)),""))</f>
        <v/>
      </c>
      <c r="M8383" s="331" t="str">
        <f>IF(H8383="","",IFERROR(INDEX(Pengeluaran1,MATCH('Buku Besar'!H8383,Akun1,0)),""))</f>
        <v/>
      </c>
    </row>
    <row r="8384" spans="1:13" x14ac:dyDescent="0.25">
      <c r="A8384" s="91" t="str">
        <f t="shared" si="260"/>
        <v/>
      </c>
      <c r="B8384" s="330" t="str">
        <f>IF(A8384="","",IFERROR(INDEX(Tanggal,MATCH('Buku Besar'!A8384,Akun,0)),""))</f>
        <v/>
      </c>
      <c r="C8384" s="2" t="str">
        <f>IF(A8384="","",IFERROR(INDEX(Keterangan,MATCH('Buku Besar'!A8384,Akun,0)),""))</f>
        <v/>
      </c>
      <c r="D8384" s="2" t="str">
        <f>IF(A8384="","",IFERROR(INDEX(Reff,MATCH('Buku Besar'!A8384,Akun,0)),""))</f>
        <v/>
      </c>
      <c r="E8384" s="331" t="str">
        <f>IF(A8384="","",IFERROR(INDEX(Penerimaan,MATCH('Buku Besar'!A8384,Akun,0)),""))</f>
        <v/>
      </c>
      <c r="F8384" s="331" t="str">
        <f>IF(A8384="","",IFERROR(INDEX(Pengeluaran,MATCH('Buku Besar'!A8384,Akun,0)),""))</f>
        <v/>
      </c>
      <c r="H8384" s="91" t="str">
        <f t="shared" si="261"/>
        <v/>
      </c>
      <c r="I8384" s="330" t="str">
        <f>IF(H8384="","",IFERROR(INDEX(Tanggal1,MATCH('Buku Besar'!H8384,Akun1,0)),""))</f>
        <v/>
      </c>
      <c r="J8384" s="2" t="str">
        <f>IF(H8384="","",IFERROR(INDEX(Keterangan1,MATCH('Buku Besar'!H8384,Akun1,0)),""))</f>
        <v/>
      </c>
      <c r="K8384" s="2" t="str">
        <f>IF(H8384="","",IFERROR(INDEX(Reff1,MATCH('Buku Besar'!H8384,Akun1,0)),""))</f>
        <v/>
      </c>
      <c r="L8384" s="331" t="str">
        <f>IF(H8384="","",IFERROR(INDEX(Penerimaan1,MATCH('Buku Besar'!H8384,Akun1,0)),""))</f>
        <v/>
      </c>
      <c r="M8384" s="331" t="str">
        <f>IF(H8384="","",IFERROR(INDEX(Pengeluaran1,MATCH('Buku Besar'!H8384,Akun1,0)),""))</f>
        <v/>
      </c>
    </row>
    <row r="8385" spans="1:13" x14ac:dyDescent="0.25">
      <c r="A8385" s="91" t="str">
        <f t="shared" si="260"/>
        <v/>
      </c>
      <c r="B8385" s="330" t="str">
        <f>IF(A8385="","",IFERROR(INDEX(Tanggal,MATCH('Buku Besar'!A8385,Akun,0)),""))</f>
        <v/>
      </c>
      <c r="C8385" s="2" t="str">
        <f>IF(A8385="","",IFERROR(INDEX(Keterangan,MATCH('Buku Besar'!A8385,Akun,0)),""))</f>
        <v/>
      </c>
      <c r="D8385" s="2" t="str">
        <f>IF(A8385="","",IFERROR(INDEX(Reff,MATCH('Buku Besar'!A8385,Akun,0)),""))</f>
        <v/>
      </c>
      <c r="E8385" s="331" t="str">
        <f>IF(A8385="","",IFERROR(INDEX(Penerimaan,MATCH('Buku Besar'!A8385,Akun,0)),""))</f>
        <v/>
      </c>
      <c r="F8385" s="331" t="str">
        <f>IF(A8385="","",IFERROR(INDEX(Pengeluaran,MATCH('Buku Besar'!A8385,Akun,0)),""))</f>
        <v/>
      </c>
      <c r="H8385" s="91" t="str">
        <f t="shared" si="261"/>
        <v/>
      </c>
      <c r="I8385" s="330" t="str">
        <f>IF(H8385="","",IFERROR(INDEX(Tanggal1,MATCH('Buku Besar'!H8385,Akun1,0)),""))</f>
        <v/>
      </c>
      <c r="J8385" s="2" t="str">
        <f>IF(H8385="","",IFERROR(INDEX(Keterangan1,MATCH('Buku Besar'!H8385,Akun1,0)),""))</f>
        <v/>
      </c>
      <c r="K8385" s="2" t="str">
        <f>IF(H8385="","",IFERROR(INDEX(Reff1,MATCH('Buku Besar'!H8385,Akun1,0)),""))</f>
        <v/>
      </c>
      <c r="L8385" s="331" t="str">
        <f>IF(H8385="","",IFERROR(INDEX(Penerimaan1,MATCH('Buku Besar'!H8385,Akun1,0)),""))</f>
        <v/>
      </c>
      <c r="M8385" s="331" t="str">
        <f>IF(H8385="","",IFERROR(INDEX(Pengeluaran1,MATCH('Buku Besar'!H8385,Akun1,0)),""))</f>
        <v/>
      </c>
    </row>
    <row r="8386" spans="1:13" x14ac:dyDescent="0.25">
      <c r="A8386" s="91" t="str">
        <f t="shared" si="260"/>
        <v/>
      </c>
      <c r="B8386" s="330" t="str">
        <f>IF(A8386="","",IFERROR(INDEX(Tanggal,MATCH('Buku Besar'!A8386,Akun,0)),""))</f>
        <v/>
      </c>
      <c r="C8386" s="2" t="str">
        <f>IF(A8386="","",IFERROR(INDEX(Keterangan,MATCH('Buku Besar'!A8386,Akun,0)),""))</f>
        <v/>
      </c>
      <c r="D8386" s="2" t="str">
        <f>IF(A8386="","",IFERROR(INDEX(Reff,MATCH('Buku Besar'!A8386,Akun,0)),""))</f>
        <v/>
      </c>
      <c r="E8386" s="331" t="str">
        <f>IF(A8386="","",IFERROR(INDEX(Penerimaan,MATCH('Buku Besar'!A8386,Akun,0)),""))</f>
        <v/>
      </c>
      <c r="F8386" s="331" t="str">
        <f>IF(A8386="","",IFERROR(INDEX(Pengeluaran,MATCH('Buku Besar'!A8386,Akun,0)),""))</f>
        <v/>
      </c>
      <c r="H8386" s="91" t="str">
        <f t="shared" si="261"/>
        <v/>
      </c>
      <c r="I8386" s="330" t="str">
        <f>IF(H8386="","",IFERROR(INDEX(Tanggal1,MATCH('Buku Besar'!H8386,Akun1,0)),""))</f>
        <v/>
      </c>
      <c r="J8386" s="2" t="str">
        <f>IF(H8386="","",IFERROR(INDEX(Keterangan1,MATCH('Buku Besar'!H8386,Akun1,0)),""))</f>
        <v/>
      </c>
      <c r="K8386" s="2" t="str">
        <f>IF(H8386="","",IFERROR(INDEX(Reff1,MATCH('Buku Besar'!H8386,Akun1,0)),""))</f>
        <v/>
      </c>
      <c r="L8386" s="331" t="str">
        <f>IF(H8386="","",IFERROR(INDEX(Penerimaan1,MATCH('Buku Besar'!H8386,Akun1,0)),""))</f>
        <v/>
      </c>
      <c r="M8386" s="331" t="str">
        <f>IF(H8386="","",IFERROR(INDEX(Pengeluaran1,MATCH('Buku Besar'!H8386,Akun1,0)),""))</f>
        <v/>
      </c>
    </row>
    <row r="8387" spans="1:13" x14ac:dyDescent="0.25">
      <c r="A8387" s="91" t="str">
        <f t="shared" si="260"/>
        <v/>
      </c>
      <c r="B8387" s="330" t="str">
        <f>IF(A8387="","",IFERROR(INDEX(Tanggal,MATCH('Buku Besar'!A8387,Akun,0)),""))</f>
        <v/>
      </c>
      <c r="C8387" s="2" t="str">
        <f>IF(A8387="","",IFERROR(INDEX(Keterangan,MATCH('Buku Besar'!A8387,Akun,0)),""))</f>
        <v/>
      </c>
      <c r="D8387" s="2" t="str">
        <f>IF(A8387="","",IFERROR(INDEX(Reff,MATCH('Buku Besar'!A8387,Akun,0)),""))</f>
        <v/>
      </c>
      <c r="E8387" s="331" t="str">
        <f>IF(A8387="","",IFERROR(INDEX(Penerimaan,MATCH('Buku Besar'!A8387,Akun,0)),""))</f>
        <v/>
      </c>
      <c r="F8387" s="331" t="str">
        <f>IF(A8387="","",IFERROR(INDEX(Pengeluaran,MATCH('Buku Besar'!A8387,Akun,0)),""))</f>
        <v/>
      </c>
      <c r="H8387" s="91" t="str">
        <f t="shared" si="261"/>
        <v/>
      </c>
      <c r="I8387" s="330" t="str">
        <f>IF(H8387="","",IFERROR(INDEX(Tanggal1,MATCH('Buku Besar'!H8387,Akun1,0)),""))</f>
        <v/>
      </c>
      <c r="J8387" s="2" t="str">
        <f>IF(H8387="","",IFERROR(INDEX(Keterangan1,MATCH('Buku Besar'!H8387,Akun1,0)),""))</f>
        <v/>
      </c>
      <c r="K8387" s="2" t="str">
        <f>IF(H8387="","",IFERROR(INDEX(Reff1,MATCH('Buku Besar'!H8387,Akun1,0)),""))</f>
        <v/>
      </c>
      <c r="L8387" s="331" t="str">
        <f>IF(H8387="","",IFERROR(INDEX(Penerimaan1,MATCH('Buku Besar'!H8387,Akun1,0)),""))</f>
        <v/>
      </c>
      <c r="M8387" s="331" t="str">
        <f>IF(H8387="","",IFERROR(INDEX(Pengeluaran1,MATCH('Buku Besar'!H8387,Akun1,0)),""))</f>
        <v/>
      </c>
    </row>
    <row r="8388" spans="1:13" x14ac:dyDescent="0.25">
      <c r="A8388" s="91" t="str">
        <f t="shared" si="260"/>
        <v/>
      </c>
      <c r="B8388" s="330" t="str">
        <f>IF(A8388="","",IFERROR(INDEX(Tanggal,MATCH('Buku Besar'!A8388,Akun,0)),""))</f>
        <v/>
      </c>
      <c r="C8388" s="2" t="str">
        <f>IF(A8388="","",IFERROR(INDEX(Keterangan,MATCH('Buku Besar'!A8388,Akun,0)),""))</f>
        <v/>
      </c>
      <c r="D8388" s="2" t="str">
        <f>IF(A8388="","",IFERROR(INDEX(Reff,MATCH('Buku Besar'!A8388,Akun,0)),""))</f>
        <v/>
      </c>
      <c r="E8388" s="331" t="str">
        <f>IF(A8388="","",IFERROR(INDEX(Penerimaan,MATCH('Buku Besar'!A8388,Akun,0)),""))</f>
        <v/>
      </c>
      <c r="F8388" s="331" t="str">
        <f>IF(A8388="","",IFERROR(INDEX(Pengeluaran,MATCH('Buku Besar'!A8388,Akun,0)),""))</f>
        <v/>
      </c>
      <c r="H8388" s="91" t="str">
        <f t="shared" si="261"/>
        <v/>
      </c>
      <c r="I8388" s="330" t="str">
        <f>IF(H8388="","",IFERROR(INDEX(Tanggal1,MATCH('Buku Besar'!H8388,Akun1,0)),""))</f>
        <v/>
      </c>
      <c r="J8388" s="2" t="str">
        <f>IF(H8388="","",IFERROR(INDEX(Keterangan1,MATCH('Buku Besar'!H8388,Akun1,0)),""))</f>
        <v/>
      </c>
      <c r="K8388" s="2" t="str">
        <f>IF(H8388="","",IFERROR(INDEX(Reff1,MATCH('Buku Besar'!H8388,Akun1,0)),""))</f>
        <v/>
      </c>
      <c r="L8388" s="331" t="str">
        <f>IF(H8388="","",IFERROR(INDEX(Penerimaan1,MATCH('Buku Besar'!H8388,Akun1,0)),""))</f>
        <v/>
      </c>
      <c r="M8388" s="331" t="str">
        <f>IF(H8388="","",IFERROR(INDEX(Pengeluaran1,MATCH('Buku Besar'!H8388,Akun1,0)),""))</f>
        <v/>
      </c>
    </row>
    <row r="8389" spans="1:13" x14ac:dyDescent="0.25">
      <c r="A8389" s="91" t="str">
        <f t="shared" si="260"/>
        <v/>
      </c>
      <c r="B8389" s="330" t="str">
        <f>IF(A8389="","",IFERROR(INDEX(Tanggal,MATCH('Buku Besar'!A8389,Akun,0)),""))</f>
        <v/>
      </c>
      <c r="C8389" s="2" t="str">
        <f>IF(A8389="","",IFERROR(INDEX(Keterangan,MATCH('Buku Besar'!A8389,Akun,0)),""))</f>
        <v/>
      </c>
      <c r="D8389" s="2" t="str">
        <f>IF(A8389="","",IFERROR(INDEX(Reff,MATCH('Buku Besar'!A8389,Akun,0)),""))</f>
        <v/>
      </c>
      <c r="E8389" s="331" t="str">
        <f>IF(A8389="","",IFERROR(INDEX(Penerimaan,MATCH('Buku Besar'!A8389,Akun,0)),""))</f>
        <v/>
      </c>
      <c r="F8389" s="331" t="str">
        <f>IF(A8389="","",IFERROR(INDEX(Pengeluaran,MATCH('Buku Besar'!A8389,Akun,0)),""))</f>
        <v/>
      </c>
      <c r="H8389" s="91" t="str">
        <f t="shared" si="261"/>
        <v/>
      </c>
      <c r="I8389" s="330" t="str">
        <f>IF(H8389="","",IFERROR(INDEX(Tanggal1,MATCH('Buku Besar'!H8389,Akun1,0)),""))</f>
        <v/>
      </c>
      <c r="J8389" s="2" t="str">
        <f>IF(H8389="","",IFERROR(INDEX(Keterangan1,MATCH('Buku Besar'!H8389,Akun1,0)),""))</f>
        <v/>
      </c>
      <c r="K8389" s="2" t="str">
        <f>IF(H8389="","",IFERROR(INDEX(Reff1,MATCH('Buku Besar'!H8389,Akun1,0)),""))</f>
        <v/>
      </c>
      <c r="L8389" s="331" t="str">
        <f>IF(H8389="","",IFERROR(INDEX(Penerimaan1,MATCH('Buku Besar'!H8389,Akun1,0)),""))</f>
        <v/>
      </c>
      <c r="M8389" s="331" t="str">
        <f>IF(H8389="","",IFERROR(INDEX(Pengeluaran1,MATCH('Buku Besar'!H8389,Akun1,0)),""))</f>
        <v/>
      </c>
    </row>
    <row r="8390" spans="1:13" x14ac:dyDescent="0.25">
      <c r="A8390" s="91" t="str">
        <f t="shared" si="260"/>
        <v/>
      </c>
      <c r="B8390" s="330" t="str">
        <f>IF(A8390="","",IFERROR(INDEX(Tanggal,MATCH('Buku Besar'!A8390,Akun,0)),""))</f>
        <v/>
      </c>
      <c r="C8390" s="2" t="str">
        <f>IF(A8390="","",IFERROR(INDEX(Keterangan,MATCH('Buku Besar'!A8390,Akun,0)),""))</f>
        <v/>
      </c>
      <c r="D8390" s="2" t="str">
        <f>IF(A8390="","",IFERROR(INDEX(Reff,MATCH('Buku Besar'!A8390,Akun,0)),""))</f>
        <v/>
      </c>
      <c r="E8390" s="331" t="str">
        <f>IF(A8390="","",IFERROR(INDEX(Penerimaan,MATCH('Buku Besar'!A8390,Akun,0)),""))</f>
        <v/>
      </c>
      <c r="F8390" s="331" t="str">
        <f>IF(A8390="","",IFERROR(INDEX(Pengeluaran,MATCH('Buku Besar'!A8390,Akun,0)),""))</f>
        <v/>
      </c>
      <c r="H8390" s="91" t="str">
        <f t="shared" si="261"/>
        <v/>
      </c>
      <c r="I8390" s="330" t="str">
        <f>IF(H8390="","",IFERROR(INDEX(Tanggal1,MATCH('Buku Besar'!H8390,Akun1,0)),""))</f>
        <v/>
      </c>
      <c r="J8390" s="2" t="str">
        <f>IF(H8390="","",IFERROR(INDEX(Keterangan1,MATCH('Buku Besar'!H8390,Akun1,0)),""))</f>
        <v/>
      </c>
      <c r="K8390" s="2" t="str">
        <f>IF(H8390="","",IFERROR(INDEX(Reff1,MATCH('Buku Besar'!H8390,Akun1,0)),""))</f>
        <v/>
      </c>
      <c r="L8390" s="331" t="str">
        <f>IF(H8390="","",IFERROR(INDEX(Penerimaan1,MATCH('Buku Besar'!H8390,Akun1,0)),""))</f>
        <v/>
      </c>
      <c r="M8390" s="331" t="str">
        <f>IF(H8390="","",IFERROR(INDEX(Pengeluaran1,MATCH('Buku Besar'!H8390,Akun1,0)),""))</f>
        <v/>
      </c>
    </row>
    <row r="8391" spans="1:13" x14ac:dyDescent="0.25">
      <c r="A8391" s="91" t="str">
        <f t="shared" si="260"/>
        <v/>
      </c>
      <c r="B8391" s="330" t="str">
        <f>IF(A8391="","",IFERROR(INDEX(Tanggal,MATCH('Buku Besar'!A8391,Akun,0)),""))</f>
        <v/>
      </c>
      <c r="C8391" s="2" t="str">
        <f>IF(A8391="","",IFERROR(INDEX(Keterangan,MATCH('Buku Besar'!A8391,Akun,0)),""))</f>
        <v/>
      </c>
      <c r="D8391" s="2" t="str">
        <f>IF(A8391="","",IFERROR(INDEX(Reff,MATCH('Buku Besar'!A8391,Akun,0)),""))</f>
        <v/>
      </c>
      <c r="E8391" s="331" t="str">
        <f>IF(A8391="","",IFERROR(INDEX(Penerimaan,MATCH('Buku Besar'!A8391,Akun,0)),""))</f>
        <v/>
      </c>
      <c r="F8391" s="331" t="str">
        <f>IF(A8391="","",IFERROR(INDEX(Pengeluaran,MATCH('Buku Besar'!A8391,Akun,0)),""))</f>
        <v/>
      </c>
      <c r="H8391" s="91" t="str">
        <f t="shared" si="261"/>
        <v/>
      </c>
      <c r="I8391" s="330" t="str">
        <f>IF(H8391="","",IFERROR(INDEX(Tanggal1,MATCH('Buku Besar'!H8391,Akun1,0)),""))</f>
        <v/>
      </c>
      <c r="J8391" s="2" t="str">
        <f>IF(H8391="","",IFERROR(INDEX(Keterangan1,MATCH('Buku Besar'!H8391,Akun1,0)),""))</f>
        <v/>
      </c>
      <c r="K8391" s="2" t="str">
        <f>IF(H8391="","",IFERROR(INDEX(Reff1,MATCH('Buku Besar'!H8391,Akun1,0)),""))</f>
        <v/>
      </c>
      <c r="L8391" s="331" t="str">
        <f>IF(H8391="","",IFERROR(INDEX(Penerimaan1,MATCH('Buku Besar'!H8391,Akun1,0)),""))</f>
        <v/>
      </c>
      <c r="M8391" s="331" t="str">
        <f>IF(H8391="","",IFERROR(INDEX(Pengeluaran1,MATCH('Buku Besar'!H8391,Akun1,0)),""))</f>
        <v/>
      </c>
    </row>
    <row r="8392" spans="1:13" x14ac:dyDescent="0.25">
      <c r="A8392" s="91" t="str">
        <f t="shared" ref="A8392:A8455" si="262">IFERROR(IF((MID(A8391,8,LEN(A8391)-7)+1)&lt;=COUNTIF(Kas_Harian,LEFT(A8391,6)),LEFT(A8391,6)&amp;"-"&amp;MID(A8391,8,LEN(A8391)-7)+1,""),"")</f>
        <v/>
      </c>
      <c r="B8392" s="330" t="str">
        <f>IF(A8392="","",IFERROR(INDEX(Tanggal,MATCH('Buku Besar'!A8392,Akun,0)),""))</f>
        <v/>
      </c>
      <c r="C8392" s="2" t="str">
        <f>IF(A8392="","",IFERROR(INDEX(Keterangan,MATCH('Buku Besar'!A8392,Akun,0)),""))</f>
        <v/>
      </c>
      <c r="D8392" s="2" t="str">
        <f>IF(A8392="","",IFERROR(INDEX(Reff,MATCH('Buku Besar'!A8392,Akun,0)),""))</f>
        <v/>
      </c>
      <c r="E8392" s="331" t="str">
        <f>IF(A8392="","",IFERROR(INDEX(Penerimaan,MATCH('Buku Besar'!A8392,Akun,0)),""))</f>
        <v/>
      </c>
      <c r="F8392" s="331" t="str">
        <f>IF(A8392="","",IFERROR(INDEX(Pengeluaran,MATCH('Buku Besar'!A8392,Akun,0)),""))</f>
        <v/>
      </c>
      <c r="H8392" s="91" t="str">
        <f t="shared" ref="H8392:H8455" si="263">IFERROR(IF((MID(H8391,8,LEN(H8391)-7)+1)&lt;=COUNTIF(Bank_Harian,LEFT(H8391,6)),LEFT(H8391,6)&amp;"-"&amp;MID(H8391,8,LEN(H8391)-7)+1,""),"")</f>
        <v/>
      </c>
      <c r="I8392" s="330" t="str">
        <f>IF(H8392="","",IFERROR(INDEX(Tanggal1,MATCH('Buku Besar'!H8392,Akun1,0)),""))</f>
        <v/>
      </c>
      <c r="J8392" s="2" t="str">
        <f>IF(H8392="","",IFERROR(INDEX(Keterangan1,MATCH('Buku Besar'!H8392,Akun1,0)),""))</f>
        <v/>
      </c>
      <c r="K8392" s="2" t="str">
        <f>IF(H8392="","",IFERROR(INDEX(Reff1,MATCH('Buku Besar'!H8392,Akun1,0)),""))</f>
        <v/>
      </c>
      <c r="L8392" s="331" t="str">
        <f>IF(H8392="","",IFERROR(INDEX(Penerimaan1,MATCH('Buku Besar'!H8392,Akun1,0)),""))</f>
        <v/>
      </c>
      <c r="M8392" s="331" t="str">
        <f>IF(H8392="","",IFERROR(INDEX(Pengeluaran1,MATCH('Buku Besar'!H8392,Akun1,0)),""))</f>
        <v/>
      </c>
    </row>
    <row r="8393" spans="1:13" x14ac:dyDescent="0.25">
      <c r="A8393" s="91" t="str">
        <f t="shared" si="262"/>
        <v/>
      </c>
      <c r="B8393" s="330" t="str">
        <f>IF(A8393="","",IFERROR(INDEX(Tanggal,MATCH('Buku Besar'!A8393,Akun,0)),""))</f>
        <v/>
      </c>
      <c r="C8393" s="2" t="str">
        <f>IF(A8393="","",IFERROR(INDEX(Keterangan,MATCH('Buku Besar'!A8393,Akun,0)),""))</f>
        <v/>
      </c>
      <c r="D8393" s="2" t="str">
        <f>IF(A8393="","",IFERROR(INDEX(Reff,MATCH('Buku Besar'!A8393,Akun,0)),""))</f>
        <v/>
      </c>
      <c r="E8393" s="331" t="str">
        <f>IF(A8393="","",IFERROR(INDEX(Penerimaan,MATCH('Buku Besar'!A8393,Akun,0)),""))</f>
        <v/>
      </c>
      <c r="F8393" s="331" t="str">
        <f>IF(A8393="","",IFERROR(INDEX(Pengeluaran,MATCH('Buku Besar'!A8393,Akun,0)),""))</f>
        <v/>
      </c>
      <c r="H8393" s="91" t="str">
        <f t="shared" si="263"/>
        <v/>
      </c>
      <c r="I8393" s="330" t="str">
        <f>IF(H8393="","",IFERROR(INDEX(Tanggal1,MATCH('Buku Besar'!H8393,Akun1,0)),""))</f>
        <v/>
      </c>
      <c r="J8393" s="2" t="str">
        <f>IF(H8393="","",IFERROR(INDEX(Keterangan1,MATCH('Buku Besar'!H8393,Akun1,0)),""))</f>
        <v/>
      </c>
      <c r="K8393" s="2" t="str">
        <f>IF(H8393="","",IFERROR(INDEX(Reff1,MATCH('Buku Besar'!H8393,Akun1,0)),""))</f>
        <v/>
      </c>
      <c r="L8393" s="331" t="str">
        <f>IF(H8393="","",IFERROR(INDEX(Penerimaan1,MATCH('Buku Besar'!H8393,Akun1,0)),""))</f>
        <v/>
      </c>
      <c r="M8393" s="331" t="str">
        <f>IF(H8393="","",IFERROR(INDEX(Pengeluaran1,MATCH('Buku Besar'!H8393,Akun1,0)),""))</f>
        <v/>
      </c>
    </row>
    <row r="8394" spans="1:13" x14ac:dyDescent="0.25">
      <c r="A8394" s="91" t="str">
        <f t="shared" si="262"/>
        <v/>
      </c>
      <c r="B8394" s="330" t="str">
        <f>IF(A8394="","",IFERROR(INDEX(Tanggal,MATCH('Buku Besar'!A8394,Akun,0)),""))</f>
        <v/>
      </c>
      <c r="C8394" s="2" t="str">
        <f>IF(A8394="","",IFERROR(INDEX(Keterangan,MATCH('Buku Besar'!A8394,Akun,0)),""))</f>
        <v/>
      </c>
      <c r="D8394" s="2" t="str">
        <f>IF(A8394="","",IFERROR(INDEX(Reff,MATCH('Buku Besar'!A8394,Akun,0)),""))</f>
        <v/>
      </c>
      <c r="E8394" s="331" t="str">
        <f>IF(A8394="","",IFERROR(INDEX(Penerimaan,MATCH('Buku Besar'!A8394,Akun,0)),""))</f>
        <v/>
      </c>
      <c r="F8394" s="331" t="str">
        <f>IF(A8394="","",IFERROR(INDEX(Pengeluaran,MATCH('Buku Besar'!A8394,Akun,0)),""))</f>
        <v/>
      </c>
      <c r="H8394" s="91" t="str">
        <f t="shared" si="263"/>
        <v/>
      </c>
      <c r="I8394" s="330" t="str">
        <f>IF(H8394="","",IFERROR(INDEX(Tanggal1,MATCH('Buku Besar'!H8394,Akun1,0)),""))</f>
        <v/>
      </c>
      <c r="J8394" s="2" t="str">
        <f>IF(H8394="","",IFERROR(INDEX(Keterangan1,MATCH('Buku Besar'!H8394,Akun1,0)),""))</f>
        <v/>
      </c>
      <c r="K8394" s="2" t="str">
        <f>IF(H8394="","",IFERROR(INDEX(Reff1,MATCH('Buku Besar'!H8394,Akun1,0)),""))</f>
        <v/>
      </c>
      <c r="L8394" s="331" t="str">
        <f>IF(H8394="","",IFERROR(INDEX(Penerimaan1,MATCH('Buku Besar'!H8394,Akun1,0)),""))</f>
        <v/>
      </c>
      <c r="M8394" s="331" t="str">
        <f>IF(H8394="","",IFERROR(INDEX(Pengeluaran1,MATCH('Buku Besar'!H8394,Akun1,0)),""))</f>
        <v/>
      </c>
    </row>
    <row r="8395" spans="1:13" x14ac:dyDescent="0.25">
      <c r="A8395" s="91" t="str">
        <f t="shared" si="262"/>
        <v/>
      </c>
      <c r="B8395" s="330" t="str">
        <f>IF(A8395="","",IFERROR(INDEX(Tanggal,MATCH('Buku Besar'!A8395,Akun,0)),""))</f>
        <v/>
      </c>
      <c r="C8395" s="2" t="str">
        <f>IF(A8395="","",IFERROR(INDEX(Keterangan,MATCH('Buku Besar'!A8395,Akun,0)),""))</f>
        <v/>
      </c>
      <c r="D8395" s="2" t="str">
        <f>IF(A8395="","",IFERROR(INDEX(Reff,MATCH('Buku Besar'!A8395,Akun,0)),""))</f>
        <v/>
      </c>
      <c r="E8395" s="331" t="str">
        <f>IF(A8395="","",IFERROR(INDEX(Penerimaan,MATCH('Buku Besar'!A8395,Akun,0)),""))</f>
        <v/>
      </c>
      <c r="F8395" s="331" t="str">
        <f>IF(A8395="","",IFERROR(INDEX(Pengeluaran,MATCH('Buku Besar'!A8395,Akun,0)),""))</f>
        <v/>
      </c>
      <c r="H8395" s="91" t="str">
        <f t="shared" si="263"/>
        <v/>
      </c>
      <c r="I8395" s="330" t="str">
        <f>IF(H8395="","",IFERROR(INDEX(Tanggal1,MATCH('Buku Besar'!H8395,Akun1,0)),""))</f>
        <v/>
      </c>
      <c r="J8395" s="2" t="str">
        <f>IF(H8395="","",IFERROR(INDEX(Keterangan1,MATCH('Buku Besar'!H8395,Akun1,0)),""))</f>
        <v/>
      </c>
      <c r="K8395" s="2" t="str">
        <f>IF(H8395="","",IFERROR(INDEX(Reff1,MATCH('Buku Besar'!H8395,Akun1,0)),""))</f>
        <v/>
      </c>
      <c r="L8395" s="331" t="str">
        <f>IF(H8395="","",IFERROR(INDEX(Penerimaan1,MATCH('Buku Besar'!H8395,Akun1,0)),""))</f>
        <v/>
      </c>
      <c r="M8395" s="331" t="str">
        <f>IF(H8395="","",IFERROR(INDEX(Pengeluaran1,MATCH('Buku Besar'!H8395,Akun1,0)),""))</f>
        <v/>
      </c>
    </row>
    <row r="8396" spans="1:13" x14ac:dyDescent="0.25">
      <c r="A8396" s="91" t="str">
        <f t="shared" si="262"/>
        <v/>
      </c>
      <c r="B8396" s="330" t="str">
        <f>IF(A8396="","",IFERROR(INDEX(Tanggal,MATCH('Buku Besar'!A8396,Akun,0)),""))</f>
        <v/>
      </c>
      <c r="C8396" s="2" t="str">
        <f>IF(A8396="","",IFERROR(INDEX(Keterangan,MATCH('Buku Besar'!A8396,Akun,0)),""))</f>
        <v/>
      </c>
      <c r="D8396" s="2" t="str">
        <f>IF(A8396="","",IFERROR(INDEX(Reff,MATCH('Buku Besar'!A8396,Akun,0)),""))</f>
        <v/>
      </c>
      <c r="E8396" s="331" t="str">
        <f>IF(A8396="","",IFERROR(INDEX(Penerimaan,MATCH('Buku Besar'!A8396,Akun,0)),""))</f>
        <v/>
      </c>
      <c r="F8396" s="331" t="str">
        <f>IF(A8396="","",IFERROR(INDEX(Pengeluaran,MATCH('Buku Besar'!A8396,Akun,0)),""))</f>
        <v/>
      </c>
      <c r="H8396" s="91" t="str">
        <f t="shared" si="263"/>
        <v/>
      </c>
      <c r="I8396" s="330" t="str">
        <f>IF(H8396="","",IFERROR(INDEX(Tanggal1,MATCH('Buku Besar'!H8396,Akun1,0)),""))</f>
        <v/>
      </c>
      <c r="J8396" s="2" t="str">
        <f>IF(H8396="","",IFERROR(INDEX(Keterangan1,MATCH('Buku Besar'!H8396,Akun1,0)),""))</f>
        <v/>
      </c>
      <c r="K8396" s="2" t="str">
        <f>IF(H8396="","",IFERROR(INDEX(Reff1,MATCH('Buku Besar'!H8396,Akun1,0)),""))</f>
        <v/>
      </c>
      <c r="L8396" s="331" t="str">
        <f>IF(H8396="","",IFERROR(INDEX(Penerimaan1,MATCH('Buku Besar'!H8396,Akun1,0)),""))</f>
        <v/>
      </c>
      <c r="M8396" s="331" t="str">
        <f>IF(H8396="","",IFERROR(INDEX(Pengeluaran1,MATCH('Buku Besar'!H8396,Akun1,0)),""))</f>
        <v/>
      </c>
    </row>
    <row r="8397" spans="1:13" x14ac:dyDescent="0.25">
      <c r="A8397" s="91" t="str">
        <f t="shared" si="262"/>
        <v/>
      </c>
      <c r="B8397" s="330" t="str">
        <f>IF(A8397="","",IFERROR(INDEX(Tanggal,MATCH('Buku Besar'!A8397,Akun,0)),""))</f>
        <v/>
      </c>
      <c r="C8397" s="2" t="str">
        <f>IF(A8397="","",IFERROR(INDEX(Keterangan,MATCH('Buku Besar'!A8397,Akun,0)),""))</f>
        <v/>
      </c>
      <c r="D8397" s="2" t="str">
        <f>IF(A8397="","",IFERROR(INDEX(Reff,MATCH('Buku Besar'!A8397,Akun,0)),""))</f>
        <v/>
      </c>
      <c r="E8397" s="331" t="str">
        <f>IF(A8397="","",IFERROR(INDEX(Penerimaan,MATCH('Buku Besar'!A8397,Akun,0)),""))</f>
        <v/>
      </c>
      <c r="F8397" s="331" t="str">
        <f>IF(A8397="","",IFERROR(INDEX(Pengeluaran,MATCH('Buku Besar'!A8397,Akun,0)),""))</f>
        <v/>
      </c>
      <c r="H8397" s="91" t="str">
        <f t="shared" si="263"/>
        <v/>
      </c>
      <c r="I8397" s="330" t="str">
        <f>IF(H8397="","",IFERROR(INDEX(Tanggal1,MATCH('Buku Besar'!H8397,Akun1,0)),""))</f>
        <v/>
      </c>
      <c r="J8397" s="2" t="str">
        <f>IF(H8397="","",IFERROR(INDEX(Keterangan1,MATCH('Buku Besar'!H8397,Akun1,0)),""))</f>
        <v/>
      </c>
      <c r="K8397" s="2" t="str">
        <f>IF(H8397="","",IFERROR(INDEX(Reff1,MATCH('Buku Besar'!H8397,Akun1,0)),""))</f>
        <v/>
      </c>
      <c r="L8397" s="331" t="str">
        <f>IF(H8397="","",IFERROR(INDEX(Penerimaan1,MATCH('Buku Besar'!H8397,Akun1,0)),""))</f>
        <v/>
      </c>
      <c r="M8397" s="331" t="str">
        <f>IF(H8397="","",IFERROR(INDEX(Pengeluaran1,MATCH('Buku Besar'!H8397,Akun1,0)),""))</f>
        <v/>
      </c>
    </row>
    <row r="8398" spans="1:13" x14ac:dyDescent="0.25">
      <c r="A8398" s="91" t="str">
        <f t="shared" si="262"/>
        <v/>
      </c>
      <c r="B8398" s="330" t="str">
        <f>IF(A8398="","",IFERROR(INDEX(Tanggal,MATCH('Buku Besar'!A8398,Akun,0)),""))</f>
        <v/>
      </c>
      <c r="C8398" s="2" t="str">
        <f>IF(A8398="","",IFERROR(INDEX(Keterangan,MATCH('Buku Besar'!A8398,Akun,0)),""))</f>
        <v/>
      </c>
      <c r="D8398" s="2" t="str">
        <f>IF(A8398="","",IFERROR(INDEX(Reff,MATCH('Buku Besar'!A8398,Akun,0)),""))</f>
        <v/>
      </c>
      <c r="E8398" s="331" t="str">
        <f>IF(A8398="","",IFERROR(INDEX(Penerimaan,MATCH('Buku Besar'!A8398,Akun,0)),""))</f>
        <v/>
      </c>
      <c r="F8398" s="331" t="str">
        <f>IF(A8398="","",IFERROR(INDEX(Pengeluaran,MATCH('Buku Besar'!A8398,Akun,0)),""))</f>
        <v/>
      </c>
      <c r="H8398" s="91" t="str">
        <f t="shared" si="263"/>
        <v/>
      </c>
      <c r="I8398" s="330" t="str">
        <f>IF(H8398="","",IFERROR(INDEX(Tanggal1,MATCH('Buku Besar'!H8398,Akun1,0)),""))</f>
        <v/>
      </c>
      <c r="J8398" s="2" t="str">
        <f>IF(H8398="","",IFERROR(INDEX(Keterangan1,MATCH('Buku Besar'!H8398,Akun1,0)),""))</f>
        <v/>
      </c>
      <c r="K8398" s="2" t="str">
        <f>IF(H8398="","",IFERROR(INDEX(Reff1,MATCH('Buku Besar'!H8398,Akun1,0)),""))</f>
        <v/>
      </c>
      <c r="L8398" s="331" t="str">
        <f>IF(H8398="","",IFERROR(INDEX(Penerimaan1,MATCH('Buku Besar'!H8398,Akun1,0)),""))</f>
        <v/>
      </c>
      <c r="M8398" s="331" t="str">
        <f>IF(H8398="","",IFERROR(INDEX(Pengeluaran1,MATCH('Buku Besar'!H8398,Akun1,0)),""))</f>
        <v/>
      </c>
    </row>
    <row r="8399" spans="1:13" x14ac:dyDescent="0.25">
      <c r="A8399" s="91" t="str">
        <f t="shared" si="262"/>
        <v/>
      </c>
      <c r="B8399" s="330" t="str">
        <f>IF(A8399="","",IFERROR(INDEX(Tanggal,MATCH('Buku Besar'!A8399,Akun,0)),""))</f>
        <v/>
      </c>
      <c r="C8399" s="2" t="str">
        <f>IF(A8399="","",IFERROR(INDEX(Keterangan,MATCH('Buku Besar'!A8399,Akun,0)),""))</f>
        <v/>
      </c>
      <c r="D8399" s="2" t="str">
        <f>IF(A8399="","",IFERROR(INDEX(Reff,MATCH('Buku Besar'!A8399,Akun,0)),""))</f>
        <v/>
      </c>
      <c r="E8399" s="331" t="str">
        <f>IF(A8399="","",IFERROR(INDEX(Penerimaan,MATCH('Buku Besar'!A8399,Akun,0)),""))</f>
        <v/>
      </c>
      <c r="F8399" s="331" t="str">
        <f>IF(A8399="","",IFERROR(INDEX(Pengeluaran,MATCH('Buku Besar'!A8399,Akun,0)),""))</f>
        <v/>
      </c>
      <c r="H8399" s="91" t="str">
        <f t="shared" si="263"/>
        <v/>
      </c>
      <c r="I8399" s="330" t="str">
        <f>IF(H8399="","",IFERROR(INDEX(Tanggal1,MATCH('Buku Besar'!H8399,Akun1,0)),""))</f>
        <v/>
      </c>
      <c r="J8399" s="2" t="str">
        <f>IF(H8399="","",IFERROR(INDEX(Keterangan1,MATCH('Buku Besar'!H8399,Akun1,0)),""))</f>
        <v/>
      </c>
      <c r="K8399" s="2" t="str">
        <f>IF(H8399="","",IFERROR(INDEX(Reff1,MATCH('Buku Besar'!H8399,Akun1,0)),""))</f>
        <v/>
      </c>
      <c r="L8399" s="331" t="str">
        <f>IF(H8399="","",IFERROR(INDEX(Penerimaan1,MATCH('Buku Besar'!H8399,Akun1,0)),""))</f>
        <v/>
      </c>
      <c r="M8399" s="331" t="str">
        <f>IF(H8399="","",IFERROR(INDEX(Pengeluaran1,MATCH('Buku Besar'!H8399,Akun1,0)),""))</f>
        <v/>
      </c>
    </row>
    <row r="8400" spans="1:13" x14ac:dyDescent="0.25">
      <c r="A8400" s="91" t="str">
        <f t="shared" si="262"/>
        <v/>
      </c>
      <c r="B8400" s="330" t="str">
        <f>IF(A8400="","",IFERROR(INDEX(Tanggal,MATCH('Buku Besar'!A8400,Akun,0)),""))</f>
        <v/>
      </c>
      <c r="C8400" s="2" t="str">
        <f>IF(A8400="","",IFERROR(INDEX(Keterangan,MATCH('Buku Besar'!A8400,Akun,0)),""))</f>
        <v/>
      </c>
      <c r="D8400" s="2" t="str">
        <f>IF(A8400="","",IFERROR(INDEX(Reff,MATCH('Buku Besar'!A8400,Akun,0)),""))</f>
        <v/>
      </c>
      <c r="E8400" s="331" t="str">
        <f>IF(A8400="","",IFERROR(INDEX(Penerimaan,MATCH('Buku Besar'!A8400,Akun,0)),""))</f>
        <v/>
      </c>
      <c r="F8400" s="331" t="str">
        <f>IF(A8400="","",IFERROR(INDEX(Pengeluaran,MATCH('Buku Besar'!A8400,Akun,0)),""))</f>
        <v/>
      </c>
      <c r="H8400" s="91" t="str">
        <f t="shared" si="263"/>
        <v/>
      </c>
      <c r="I8400" s="330" t="str">
        <f>IF(H8400="","",IFERROR(INDEX(Tanggal1,MATCH('Buku Besar'!H8400,Akun1,0)),""))</f>
        <v/>
      </c>
      <c r="J8400" s="2" t="str">
        <f>IF(H8400="","",IFERROR(INDEX(Keterangan1,MATCH('Buku Besar'!H8400,Akun1,0)),""))</f>
        <v/>
      </c>
      <c r="K8400" s="2" t="str">
        <f>IF(H8400="","",IFERROR(INDEX(Reff1,MATCH('Buku Besar'!H8400,Akun1,0)),""))</f>
        <v/>
      </c>
      <c r="L8400" s="331" t="str">
        <f>IF(H8400="","",IFERROR(INDEX(Penerimaan1,MATCH('Buku Besar'!H8400,Akun1,0)),""))</f>
        <v/>
      </c>
      <c r="M8400" s="331" t="str">
        <f>IF(H8400="","",IFERROR(INDEX(Pengeluaran1,MATCH('Buku Besar'!H8400,Akun1,0)),""))</f>
        <v/>
      </c>
    </row>
    <row r="8401" spans="1:13" x14ac:dyDescent="0.25">
      <c r="A8401" s="91" t="str">
        <f t="shared" si="262"/>
        <v/>
      </c>
      <c r="B8401" s="330" t="str">
        <f>IF(A8401="","",IFERROR(INDEX(Tanggal,MATCH('Buku Besar'!A8401,Akun,0)),""))</f>
        <v/>
      </c>
      <c r="C8401" s="2" t="str">
        <f>IF(A8401="","",IFERROR(INDEX(Keterangan,MATCH('Buku Besar'!A8401,Akun,0)),""))</f>
        <v/>
      </c>
      <c r="D8401" s="2" t="str">
        <f>IF(A8401="","",IFERROR(INDEX(Reff,MATCH('Buku Besar'!A8401,Akun,0)),""))</f>
        <v/>
      </c>
      <c r="E8401" s="331" t="str">
        <f>IF(A8401="","",IFERROR(INDEX(Penerimaan,MATCH('Buku Besar'!A8401,Akun,0)),""))</f>
        <v/>
      </c>
      <c r="F8401" s="331" t="str">
        <f>IF(A8401="","",IFERROR(INDEX(Pengeluaran,MATCH('Buku Besar'!A8401,Akun,0)),""))</f>
        <v/>
      </c>
      <c r="H8401" s="91" t="str">
        <f t="shared" si="263"/>
        <v/>
      </c>
      <c r="I8401" s="330" t="str">
        <f>IF(H8401="","",IFERROR(INDEX(Tanggal1,MATCH('Buku Besar'!H8401,Akun1,0)),""))</f>
        <v/>
      </c>
      <c r="J8401" s="2" t="str">
        <f>IF(H8401="","",IFERROR(INDEX(Keterangan1,MATCH('Buku Besar'!H8401,Akun1,0)),""))</f>
        <v/>
      </c>
      <c r="K8401" s="2" t="str">
        <f>IF(H8401="","",IFERROR(INDEX(Reff1,MATCH('Buku Besar'!H8401,Akun1,0)),""))</f>
        <v/>
      </c>
      <c r="L8401" s="331" t="str">
        <f>IF(H8401="","",IFERROR(INDEX(Penerimaan1,MATCH('Buku Besar'!H8401,Akun1,0)),""))</f>
        <v/>
      </c>
      <c r="M8401" s="331" t="str">
        <f>IF(H8401="","",IFERROR(INDEX(Pengeluaran1,MATCH('Buku Besar'!H8401,Akun1,0)),""))</f>
        <v/>
      </c>
    </row>
    <row r="8402" spans="1:13" x14ac:dyDescent="0.25">
      <c r="A8402" s="91" t="str">
        <f t="shared" si="262"/>
        <v/>
      </c>
      <c r="B8402" s="330" t="str">
        <f>IF(A8402="","",IFERROR(INDEX(Tanggal,MATCH('Buku Besar'!A8402,Akun,0)),""))</f>
        <v/>
      </c>
      <c r="C8402" s="2" t="str">
        <f>IF(A8402="","",IFERROR(INDEX(Keterangan,MATCH('Buku Besar'!A8402,Akun,0)),""))</f>
        <v/>
      </c>
      <c r="D8402" s="2" t="str">
        <f>IF(A8402="","",IFERROR(INDEX(Reff,MATCH('Buku Besar'!A8402,Akun,0)),""))</f>
        <v/>
      </c>
      <c r="E8402" s="331" t="str">
        <f>IF(A8402="","",IFERROR(INDEX(Penerimaan,MATCH('Buku Besar'!A8402,Akun,0)),""))</f>
        <v/>
      </c>
      <c r="F8402" s="331" t="str">
        <f>IF(A8402="","",IFERROR(INDEX(Pengeluaran,MATCH('Buku Besar'!A8402,Akun,0)),""))</f>
        <v/>
      </c>
      <c r="H8402" s="91" t="str">
        <f t="shared" si="263"/>
        <v/>
      </c>
      <c r="I8402" s="330" t="str">
        <f>IF(H8402="","",IFERROR(INDEX(Tanggal1,MATCH('Buku Besar'!H8402,Akun1,0)),""))</f>
        <v/>
      </c>
      <c r="J8402" s="2" t="str">
        <f>IF(H8402="","",IFERROR(INDEX(Keterangan1,MATCH('Buku Besar'!H8402,Akun1,0)),""))</f>
        <v/>
      </c>
      <c r="K8402" s="2" t="str">
        <f>IF(H8402="","",IFERROR(INDEX(Reff1,MATCH('Buku Besar'!H8402,Akun1,0)),""))</f>
        <v/>
      </c>
      <c r="L8402" s="331" t="str">
        <f>IF(H8402="","",IFERROR(INDEX(Penerimaan1,MATCH('Buku Besar'!H8402,Akun1,0)),""))</f>
        <v/>
      </c>
      <c r="M8402" s="331" t="str">
        <f>IF(H8402="","",IFERROR(INDEX(Pengeluaran1,MATCH('Buku Besar'!H8402,Akun1,0)),""))</f>
        <v/>
      </c>
    </row>
    <row r="8403" spans="1:13" x14ac:dyDescent="0.25">
      <c r="A8403" s="91" t="str">
        <f t="shared" si="262"/>
        <v/>
      </c>
      <c r="B8403" s="330" t="str">
        <f>IF(A8403="","",IFERROR(INDEX(Tanggal,MATCH('Buku Besar'!A8403,Akun,0)),""))</f>
        <v/>
      </c>
      <c r="C8403" s="2" t="str">
        <f>IF(A8403="","",IFERROR(INDEX(Keterangan,MATCH('Buku Besar'!A8403,Akun,0)),""))</f>
        <v/>
      </c>
      <c r="D8403" s="2" t="str">
        <f>IF(A8403="","",IFERROR(INDEX(Reff,MATCH('Buku Besar'!A8403,Akun,0)),""))</f>
        <v/>
      </c>
      <c r="E8403" s="331" t="str">
        <f>IF(A8403="","",IFERROR(INDEX(Penerimaan,MATCH('Buku Besar'!A8403,Akun,0)),""))</f>
        <v/>
      </c>
      <c r="F8403" s="331" t="str">
        <f>IF(A8403="","",IFERROR(INDEX(Pengeluaran,MATCH('Buku Besar'!A8403,Akun,0)),""))</f>
        <v/>
      </c>
      <c r="H8403" s="91" t="str">
        <f t="shared" si="263"/>
        <v/>
      </c>
      <c r="I8403" s="330" t="str">
        <f>IF(H8403="","",IFERROR(INDEX(Tanggal1,MATCH('Buku Besar'!H8403,Akun1,0)),""))</f>
        <v/>
      </c>
      <c r="J8403" s="2" t="str">
        <f>IF(H8403="","",IFERROR(INDEX(Keterangan1,MATCH('Buku Besar'!H8403,Akun1,0)),""))</f>
        <v/>
      </c>
      <c r="K8403" s="2" t="str">
        <f>IF(H8403="","",IFERROR(INDEX(Reff1,MATCH('Buku Besar'!H8403,Akun1,0)),""))</f>
        <v/>
      </c>
      <c r="L8403" s="331" t="str">
        <f>IF(H8403="","",IFERROR(INDEX(Penerimaan1,MATCH('Buku Besar'!H8403,Akun1,0)),""))</f>
        <v/>
      </c>
      <c r="M8403" s="331" t="str">
        <f>IF(H8403="","",IFERROR(INDEX(Pengeluaran1,MATCH('Buku Besar'!H8403,Akun1,0)),""))</f>
        <v/>
      </c>
    </row>
    <row r="8404" spans="1:13" x14ac:dyDescent="0.25">
      <c r="A8404" s="91" t="str">
        <f t="shared" si="262"/>
        <v/>
      </c>
      <c r="B8404" s="330" t="str">
        <f>IF(A8404="","",IFERROR(INDEX(Tanggal,MATCH('Buku Besar'!A8404,Akun,0)),""))</f>
        <v/>
      </c>
      <c r="C8404" s="2" t="str">
        <f>IF(A8404="","",IFERROR(INDEX(Keterangan,MATCH('Buku Besar'!A8404,Akun,0)),""))</f>
        <v/>
      </c>
      <c r="D8404" s="2" t="str">
        <f>IF(A8404="","",IFERROR(INDEX(Reff,MATCH('Buku Besar'!A8404,Akun,0)),""))</f>
        <v/>
      </c>
      <c r="E8404" s="331" t="str">
        <f>IF(A8404="","",IFERROR(INDEX(Penerimaan,MATCH('Buku Besar'!A8404,Akun,0)),""))</f>
        <v/>
      </c>
      <c r="F8404" s="331" t="str">
        <f>IF(A8404="","",IFERROR(INDEX(Pengeluaran,MATCH('Buku Besar'!A8404,Akun,0)),""))</f>
        <v/>
      </c>
      <c r="H8404" s="91" t="str">
        <f t="shared" si="263"/>
        <v/>
      </c>
      <c r="I8404" s="330" t="str">
        <f>IF(H8404="","",IFERROR(INDEX(Tanggal1,MATCH('Buku Besar'!H8404,Akun1,0)),""))</f>
        <v/>
      </c>
      <c r="J8404" s="2" t="str">
        <f>IF(H8404="","",IFERROR(INDEX(Keterangan1,MATCH('Buku Besar'!H8404,Akun1,0)),""))</f>
        <v/>
      </c>
      <c r="K8404" s="2" t="str">
        <f>IF(H8404="","",IFERROR(INDEX(Reff1,MATCH('Buku Besar'!H8404,Akun1,0)),""))</f>
        <v/>
      </c>
      <c r="L8404" s="331" t="str">
        <f>IF(H8404="","",IFERROR(INDEX(Penerimaan1,MATCH('Buku Besar'!H8404,Akun1,0)),""))</f>
        <v/>
      </c>
      <c r="M8404" s="331" t="str">
        <f>IF(H8404="","",IFERROR(INDEX(Pengeluaran1,MATCH('Buku Besar'!H8404,Akun1,0)),""))</f>
        <v/>
      </c>
    </row>
    <row r="8405" spans="1:13" x14ac:dyDescent="0.25">
      <c r="A8405" s="91" t="str">
        <f t="shared" si="262"/>
        <v/>
      </c>
      <c r="B8405" s="330" t="str">
        <f>IF(A8405="","",IFERROR(INDEX(Tanggal,MATCH('Buku Besar'!A8405,Akun,0)),""))</f>
        <v/>
      </c>
      <c r="C8405" s="2" t="str">
        <f>IF(A8405="","",IFERROR(INDEX(Keterangan,MATCH('Buku Besar'!A8405,Akun,0)),""))</f>
        <v/>
      </c>
      <c r="D8405" s="2" t="str">
        <f>IF(A8405="","",IFERROR(INDEX(Reff,MATCH('Buku Besar'!A8405,Akun,0)),""))</f>
        <v/>
      </c>
      <c r="E8405" s="331" t="str">
        <f>IF(A8405="","",IFERROR(INDEX(Penerimaan,MATCH('Buku Besar'!A8405,Akun,0)),""))</f>
        <v/>
      </c>
      <c r="F8405" s="331" t="str">
        <f>IF(A8405="","",IFERROR(INDEX(Pengeluaran,MATCH('Buku Besar'!A8405,Akun,0)),""))</f>
        <v/>
      </c>
      <c r="H8405" s="91" t="str">
        <f t="shared" si="263"/>
        <v/>
      </c>
      <c r="I8405" s="330" t="str">
        <f>IF(H8405="","",IFERROR(INDEX(Tanggal1,MATCH('Buku Besar'!H8405,Akun1,0)),""))</f>
        <v/>
      </c>
      <c r="J8405" s="2" t="str">
        <f>IF(H8405="","",IFERROR(INDEX(Keterangan1,MATCH('Buku Besar'!H8405,Akun1,0)),""))</f>
        <v/>
      </c>
      <c r="K8405" s="2" t="str">
        <f>IF(H8405="","",IFERROR(INDEX(Reff1,MATCH('Buku Besar'!H8405,Akun1,0)),""))</f>
        <v/>
      </c>
      <c r="L8405" s="331" t="str">
        <f>IF(H8405="","",IFERROR(INDEX(Penerimaan1,MATCH('Buku Besar'!H8405,Akun1,0)),""))</f>
        <v/>
      </c>
      <c r="M8405" s="331" t="str">
        <f>IF(H8405="","",IFERROR(INDEX(Pengeluaran1,MATCH('Buku Besar'!H8405,Akun1,0)),""))</f>
        <v/>
      </c>
    </row>
    <row r="8406" spans="1:13" x14ac:dyDescent="0.25">
      <c r="A8406" s="91" t="str">
        <f t="shared" si="262"/>
        <v/>
      </c>
      <c r="B8406" s="330" t="str">
        <f>IF(A8406="","",IFERROR(INDEX(Tanggal,MATCH('Buku Besar'!A8406,Akun,0)),""))</f>
        <v/>
      </c>
      <c r="C8406" s="2" t="str">
        <f>IF(A8406="","",IFERROR(INDEX(Keterangan,MATCH('Buku Besar'!A8406,Akun,0)),""))</f>
        <v/>
      </c>
      <c r="D8406" s="2" t="str">
        <f>IF(A8406="","",IFERROR(INDEX(Reff,MATCH('Buku Besar'!A8406,Akun,0)),""))</f>
        <v/>
      </c>
      <c r="E8406" s="331" t="str">
        <f>IF(A8406="","",IFERROR(INDEX(Penerimaan,MATCH('Buku Besar'!A8406,Akun,0)),""))</f>
        <v/>
      </c>
      <c r="F8406" s="331" t="str">
        <f>IF(A8406="","",IFERROR(INDEX(Pengeluaran,MATCH('Buku Besar'!A8406,Akun,0)),""))</f>
        <v/>
      </c>
      <c r="H8406" s="91" t="str">
        <f t="shared" si="263"/>
        <v/>
      </c>
      <c r="I8406" s="330" t="str">
        <f>IF(H8406="","",IFERROR(INDEX(Tanggal1,MATCH('Buku Besar'!H8406,Akun1,0)),""))</f>
        <v/>
      </c>
      <c r="J8406" s="2" t="str">
        <f>IF(H8406="","",IFERROR(INDEX(Keterangan1,MATCH('Buku Besar'!H8406,Akun1,0)),""))</f>
        <v/>
      </c>
      <c r="K8406" s="2" t="str">
        <f>IF(H8406="","",IFERROR(INDEX(Reff1,MATCH('Buku Besar'!H8406,Akun1,0)),""))</f>
        <v/>
      </c>
      <c r="L8406" s="331" t="str">
        <f>IF(H8406="","",IFERROR(INDEX(Penerimaan1,MATCH('Buku Besar'!H8406,Akun1,0)),""))</f>
        <v/>
      </c>
      <c r="M8406" s="331" t="str">
        <f>IF(H8406="","",IFERROR(INDEX(Pengeluaran1,MATCH('Buku Besar'!H8406,Akun1,0)),""))</f>
        <v/>
      </c>
    </row>
    <row r="8407" spans="1:13" x14ac:dyDescent="0.25">
      <c r="A8407" s="91" t="str">
        <f t="shared" si="262"/>
        <v/>
      </c>
      <c r="B8407" s="330" t="str">
        <f>IF(A8407="","",IFERROR(INDEX(Tanggal,MATCH('Buku Besar'!A8407,Akun,0)),""))</f>
        <v/>
      </c>
      <c r="C8407" s="2" t="str">
        <f>IF(A8407="","",IFERROR(INDEX(Keterangan,MATCH('Buku Besar'!A8407,Akun,0)),""))</f>
        <v/>
      </c>
      <c r="D8407" s="2" t="str">
        <f>IF(A8407="","",IFERROR(INDEX(Reff,MATCH('Buku Besar'!A8407,Akun,0)),""))</f>
        <v/>
      </c>
      <c r="E8407" s="331" t="str">
        <f>IF(A8407="","",IFERROR(INDEX(Penerimaan,MATCH('Buku Besar'!A8407,Akun,0)),""))</f>
        <v/>
      </c>
      <c r="F8407" s="331" t="str">
        <f>IF(A8407="","",IFERROR(INDEX(Pengeluaran,MATCH('Buku Besar'!A8407,Akun,0)),""))</f>
        <v/>
      </c>
      <c r="H8407" s="91" t="str">
        <f t="shared" si="263"/>
        <v/>
      </c>
      <c r="I8407" s="330" t="str">
        <f>IF(H8407="","",IFERROR(INDEX(Tanggal1,MATCH('Buku Besar'!H8407,Akun1,0)),""))</f>
        <v/>
      </c>
      <c r="J8407" s="2" t="str">
        <f>IF(H8407="","",IFERROR(INDEX(Keterangan1,MATCH('Buku Besar'!H8407,Akun1,0)),""))</f>
        <v/>
      </c>
      <c r="K8407" s="2" t="str">
        <f>IF(H8407="","",IFERROR(INDEX(Reff1,MATCH('Buku Besar'!H8407,Akun1,0)),""))</f>
        <v/>
      </c>
      <c r="L8407" s="331" t="str">
        <f>IF(H8407="","",IFERROR(INDEX(Penerimaan1,MATCH('Buku Besar'!H8407,Akun1,0)),""))</f>
        <v/>
      </c>
      <c r="M8407" s="331" t="str">
        <f>IF(H8407="","",IFERROR(INDEX(Pengeluaran1,MATCH('Buku Besar'!H8407,Akun1,0)),""))</f>
        <v/>
      </c>
    </row>
    <row r="8408" spans="1:13" x14ac:dyDescent="0.25">
      <c r="A8408" s="91" t="str">
        <f t="shared" si="262"/>
        <v/>
      </c>
      <c r="B8408" s="330" t="str">
        <f>IF(A8408="","",IFERROR(INDEX(Tanggal,MATCH('Buku Besar'!A8408,Akun,0)),""))</f>
        <v/>
      </c>
      <c r="C8408" s="2" t="str">
        <f>IF(A8408="","",IFERROR(INDEX(Keterangan,MATCH('Buku Besar'!A8408,Akun,0)),""))</f>
        <v/>
      </c>
      <c r="D8408" s="2" t="str">
        <f>IF(A8408="","",IFERROR(INDEX(Reff,MATCH('Buku Besar'!A8408,Akun,0)),""))</f>
        <v/>
      </c>
      <c r="E8408" s="331" t="str">
        <f>IF(A8408="","",IFERROR(INDEX(Penerimaan,MATCH('Buku Besar'!A8408,Akun,0)),""))</f>
        <v/>
      </c>
      <c r="F8408" s="331" t="str">
        <f>IF(A8408="","",IFERROR(INDEX(Pengeluaran,MATCH('Buku Besar'!A8408,Akun,0)),""))</f>
        <v/>
      </c>
      <c r="H8408" s="91" t="str">
        <f t="shared" si="263"/>
        <v/>
      </c>
      <c r="I8408" s="330" t="str">
        <f>IF(H8408="","",IFERROR(INDEX(Tanggal1,MATCH('Buku Besar'!H8408,Akun1,0)),""))</f>
        <v/>
      </c>
      <c r="J8408" s="2" t="str">
        <f>IF(H8408="","",IFERROR(INDEX(Keterangan1,MATCH('Buku Besar'!H8408,Akun1,0)),""))</f>
        <v/>
      </c>
      <c r="K8408" s="2" t="str">
        <f>IF(H8408="","",IFERROR(INDEX(Reff1,MATCH('Buku Besar'!H8408,Akun1,0)),""))</f>
        <v/>
      </c>
      <c r="L8408" s="331" t="str">
        <f>IF(H8408="","",IFERROR(INDEX(Penerimaan1,MATCH('Buku Besar'!H8408,Akun1,0)),""))</f>
        <v/>
      </c>
      <c r="M8408" s="331" t="str">
        <f>IF(H8408="","",IFERROR(INDEX(Pengeluaran1,MATCH('Buku Besar'!H8408,Akun1,0)),""))</f>
        <v/>
      </c>
    </row>
    <row r="8409" spans="1:13" x14ac:dyDescent="0.25">
      <c r="A8409" s="91" t="str">
        <f t="shared" si="262"/>
        <v/>
      </c>
      <c r="B8409" s="330" t="str">
        <f>IF(A8409="","",IFERROR(INDEX(Tanggal,MATCH('Buku Besar'!A8409,Akun,0)),""))</f>
        <v/>
      </c>
      <c r="C8409" s="2" t="str">
        <f>IF(A8409="","",IFERROR(INDEX(Keterangan,MATCH('Buku Besar'!A8409,Akun,0)),""))</f>
        <v/>
      </c>
      <c r="D8409" s="2" t="str">
        <f>IF(A8409="","",IFERROR(INDEX(Reff,MATCH('Buku Besar'!A8409,Akun,0)),""))</f>
        <v/>
      </c>
      <c r="E8409" s="331" t="str">
        <f>IF(A8409="","",IFERROR(INDEX(Penerimaan,MATCH('Buku Besar'!A8409,Akun,0)),""))</f>
        <v/>
      </c>
      <c r="F8409" s="331" t="str">
        <f>IF(A8409="","",IFERROR(INDEX(Pengeluaran,MATCH('Buku Besar'!A8409,Akun,0)),""))</f>
        <v/>
      </c>
      <c r="H8409" s="91" t="str">
        <f t="shared" si="263"/>
        <v/>
      </c>
      <c r="I8409" s="330" t="str">
        <f>IF(H8409="","",IFERROR(INDEX(Tanggal1,MATCH('Buku Besar'!H8409,Akun1,0)),""))</f>
        <v/>
      </c>
      <c r="J8409" s="2" t="str">
        <f>IF(H8409="","",IFERROR(INDEX(Keterangan1,MATCH('Buku Besar'!H8409,Akun1,0)),""))</f>
        <v/>
      </c>
      <c r="K8409" s="2" t="str">
        <f>IF(H8409="","",IFERROR(INDEX(Reff1,MATCH('Buku Besar'!H8409,Akun1,0)),""))</f>
        <v/>
      </c>
      <c r="L8409" s="331" t="str">
        <f>IF(H8409="","",IFERROR(INDEX(Penerimaan1,MATCH('Buku Besar'!H8409,Akun1,0)),""))</f>
        <v/>
      </c>
      <c r="M8409" s="331" t="str">
        <f>IF(H8409="","",IFERROR(INDEX(Pengeluaran1,MATCH('Buku Besar'!H8409,Akun1,0)),""))</f>
        <v/>
      </c>
    </row>
    <row r="8410" spans="1:13" x14ac:dyDescent="0.25">
      <c r="A8410" s="91" t="str">
        <f t="shared" si="262"/>
        <v/>
      </c>
      <c r="B8410" s="330" t="str">
        <f>IF(A8410="","",IFERROR(INDEX(Tanggal,MATCH('Buku Besar'!A8410,Akun,0)),""))</f>
        <v/>
      </c>
      <c r="C8410" s="2" t="str">
        <f>IF(A8410="","",IFERROR(INDEX(Keterangan,MATCH('Buku Besar'!A8410,Akun,0)),""))</f>
        <v/>
      </c>
      <c r="D8410" s="2" t="str">
        <f>IF(A8410="","",IFERROR(INDEX(Reff,MATCH('Buku Besar'!A8410,Akun,0)),""))</f>
        <v/>
      </c>
      <c r="E8410" s="331" t="str">
        <f>IF(A8410="","",IFERROR(INDEX(Penerimaan,MATCH('Buku Besar'!A8410,Akun,0)),""))</f>
        <v/>
      </c>
      <c r="F8410" s="331" t="str">
        <f>IF(A8410="","",IFERROR(INDEX(Pengeluaran,MATCH('Buku Besar'!A8410,Akun,0)),""))</f>
        <v/>
      </c>
      <c r="H8410" s="91" t="str">
        <f t="shared" si="263"/>
        <v/>
      </c>
      <c r="I8410" s="330" t="str">
        <f>IF(H8410="","",IFERROR(INDEX(Tanggal1,MATCH('Buku Besar'!H8410,Akun1,0)),""))</f>
        <v/>
      </c>
      <c r="J8410" s="2" t="str">
        <f>IF(H8410="","",IFERROR(INDEX(Keterangan1,MATCH('Buku Besar'!H8410,Akun1,0)),""))</f>
        <v/>
      </c>
      <c r="K8410" s="2" t="str">
        <f>IF(H8410="","",IFERROR(INDEX(Reff1,MATCH('Buku Besar'!H8410,Akun1,0)),""))</f>
        <v/>
      </c>
      <c r="L8410" s="331" t="str">
        <f>IF(H8410="","",IFERROR(INDEX(Penerimaan1,MATCH('Buku Besar'!H8410,Akun1,0)),""))</f>
        <v/>
      </c>
      <c r="M8410" s="331" t="str">
        <f>IF(H8410="","",IFERROR(INDEX(Pengeluaran1,MATCH('Buku Besar'!H8410,Akun1,0)),""))</f>
        <v/>
      </c>
    </row>
    <row r="8411" spans="1:13" x14ac:dyDescent="0.25">
      <c r="A8411" s="91" t="str">
        <f t="shared" si="262"/>
        <v/>
      </c>
      <c r="B8411" s="330" t="str">
        <f>IF(A8411="","",IFERROR(INDEX(Tanggal,MATCH('Buku Besar'!A8411,Akun,0)),""))</f>
        <v/>
      </c>
      <c r="C8411" s="2" t="str">
        <f>IF(A8411="","",IFERROR(INDEX(Keterangan,MATCH('Buku Besar'!A8411,Akun,0)),""))</f>
        <v/>
      </c>
      <c r="D8411" s="2" t="str">
        <f>IF(A8411="","",IFERROR(INDEX(Reff,MATCH('Buku Besar'!A8411,Akun,0)),""))</f>
        <v/>
      </c>
      <c r="E8411" s="331" t="str">
        <f>IF(A8411="","",IFERROR(INDEX(Penerimaan,MATCH('Buku Besar'!A8411,Akun,0)),""))</f>
        <v/>
      </c>
      <c r="F8411" s="331" t="str">
        <f>IF(A8411="","",IFERROR(INDEX(Pengeluaran,MATCH('Buku Besar'!A8411,Akun,0)),""))</f>
        <v/>
      </c>
      <c r="H8411" s="91" t="str">
        <f t="shared" si="263"/>
        <v/>
      </c>
      <c r="I8411" s="330" t="str">
        <f>IF(H8411="","",IFERROR(INDEX(Tanggal1,MATCH('Buku Besar'!H8411,Akun1,0)),""))</f>
        <v/>
      </c>
      <c r="J8411" s="2" t="str">
        <f>IF(H8411="","",IFERROR(INDEX(Keterangan1,MATCH('Buku Besar'!H8411,Akun1,0)),""))</f>
        <v/>
      </c>
      <c r="K8411" s="2" t="str">
        <f>IF(H8411="","",IFERROR(INDEX(Reff1,MATCH('Buku Besar'!H8411,Akun1,0)),""))</f>
        <v/>
      </c>
      <c r="L8411" s="331" t="str">
        <f>IF(H8411="","",IFERROR(INDEX(Penerimaan1,MATCH('Buku Besar'!H8411,Akun1,0)),""))</f>
        <v/>
      </c>
      <c r="M8411" s="331" t="str">
        <f>IF(H8411="","",IFERROR(INDEX(Pengeluaran1,MATCH('Buku Besar'!H8411,Akun1,0)),""))</f>
        <v/>
      </c>
    </row>
    <row r="8412" spans="1:13" x14ac:dyDescent="0.25">
      <c r="A8412" s="91" t="str">
        <f t="shared" si="262"/>
        <v/>
      </c>
      <c r="B8412" s="330" t="str">
        <f>IF(A8412="","",IFERROR(INDEX(Tanggal,MATCH('Buku Besar'!A8412,Akun,0)),""))</f>
        <v/>
      </c>
      <c r="C8412" s="2" t="str">
        <f>IF(A8412="","",IFERROR(INDEX(Keterangan,MATCH('Buku Besar'!A8412,Akun,0)),""))</f>
        <v/>
      </c>
      <c r="D8412" s="2" t="str">
        <f>IF(A8412="","",IFERROR(INDEX(Reff,MATCH('Buku Besar'!A8412,Akun,0)),""))</f>
        <v/>
      </c>
      <c r="E8412" s="331" t="str">
        <f>IF(A8412="","",IFERROR(INDEX(Penerimaan,MATCH('Buku Besar'!A8412,Akun,0)),""))</f>
        <v/>
      </c>
      <c r="F8412" s="331" t="str">
        <f>IF(A8412="","",IFERROR(INDEX(Pengeluaran,MATCH('Buku Besar'!A8412,Akun,0)),""))</f>
        <v/>
      </c>
      <c r="H8412" s="91" t="str">
        <f t="shared" si="263"/>
        <v/>
      </c>
      <c r="I8412" s="330" t="str">
        <f>IF(H8412="","",IFERROR(INDEX(Tanggal1,MATCH('Buku Besar'!H8412,Akun1,0)),""))</f>
        <v/>
      </c>
      <c r="J8412" s="2" t="str">
        <f>IF(H8412="","",IFERROR(INDEX(Keterangan1,MATCH('Buku Besar'!H8412,Akun1,0)),""))</f>
        <v/>
      </c>
      <c r="K8412" s="2" t="str">
        <f>IF(H8412="","",IFERROR(INDEX(Reff1,MATCH('Buku Besar'!H8412,Akun1,0)),""))</f>
        <v/>
      </c>
      <c r="L8412" s="331" t="str">
        <f>IF(H8412="","",IFERROR(INDEX(Penerimaan1,MATCH('Buku Besar'!H8412,Akun1,0)),""))</f>
        <v/>
      </c>
      <c r="M8412" s="331" t="str">
        <f>IF(H8412="","",IFERROR(INDEX(Pengeluaran1,MATCH('Buku Besar'!H8412,Akun1,0)),""))</f>
        <v/>
      </c>
    </row>
    <row r="8413" spans="1:13" x14ac:dyDescent="0.25">
      <c r="A8413" s="91" t="str">
        <f t="shared" si="262"/>
        <v/>
      </c>
      <c r="B8413" s="330" t="str">
        <f>IF(A8413="","",IFERROR(INDEX(Tanggal,MATCH('Buku Besar'!A8413,Akun,0)),""))</f>
        <v/>
      </c>
      <c r="C8413" s="2" t="str">
        <f>IF(A8413="","",IFERROR(INDEX(Keterangan,MATCH('Buku Besar'!A8413,Akun,0)),""))</f>
        <v/>
      </c>
      <c r="D8413" s="2" t="str">
        <f>IF(A8413="","",IFERROR(INDEX(Reff,MATCH('Buku Besar'!A8413,Akun,0)),""))</f>
        <v/>
      </c>
      <c r="E8413" s="331" t="str">
        <f>IF(A8413="","",IFERROR(INDEX(Penerimaan,MATCH('Buku Besar'!A8413,Akun,0)),""))</f>
        <v/>
      </c>
      <c r="F8413" s="331" t="str">
        <f>IF(A8413="","",IFERROR(INDEX(Pengeluaran,MATCH('Buku Besar'!A8413,Akun,0)),""))</f>
        <v/>
      </c>
      <c r="H8413" s="91" t="str">
        <f t="shared" si="263"/>
        <v/>
      </c>
      <c r="I8413" s="330" t="str">
        <f>IF(H8413="","",IFERROR(INDEX(Tanggal1,MATCH('Buku Besar'!H8413,Akun1,0)),""))</f>
        <v/>
      </c>
      <c r="J8413" s="2" t="str">
        <f>IF(H8413="","",IFERROR(INDEX(Keterangan1,MATCH('Buku Besar'!H8413,Akun1,0)),""))</f>
        <v/>
      </c>
      <c r="K8413" s="2" t="str">
        <f>IF(H8413="","",IFERROR(INDEX(Reff1,MATCH('Buku Besar'!H8413,Akun1,0)),""))</f>
        <v/>
      </c>
      <c r="L8413" s="331" t="str">
        <f>IF(H8413="","",IFERROR(INDEX(Penerimaan1,MATCH('Buku Besar'!H8413,Akun1,0)),""))</f>
        <v/>
      </c>
      <c r="M8413" s="331" t="str">
        <f>IF(H8413="","",IFERROR(INDEX(Pengeluaran1,MATCH('Buku Besar'!H8413,Akun1,0)),""))</f>
        <v/>
      </c>
    </row>
    <row r="8414" spans="1:13" x14ac:dyDescent="0.25">
      <c r="A8414" s="91" t="str">
        <f t="shared" si="262"/>
        <v/>
      </c>
      <c r="B8414" s="330" t="str">
        <f>IF(A8414="","",IFERROR(INDEX(Tanggal,MATCH('Buku Besar'!A8414,Akun,0)),""))</f>
        <v/>
      </c>
      <c r="C8414" s="2" t="str">
        <f>IF(A8414="","",IFERROR(INDEX(Keterangan,MATCH('Buku Besar'!A8414,Akun,0)),""))</f>
        <v/>
      </c>
      <c r="D8414" s="2" t="str">
        <f>IF(A8414="","",IFERROR(INDEX(Reff,MATCH('Buku Besar'!A8414,Akun,0)),""))</f>
        <v/>
      </c>
      <c r="E8414" s="331" t="str">
        <f>IF(A8414="","",IFERROR(INDEX(Penerimaan,MATCH('Buku Besar'!A8414,Akun,0)),""))</f>
        <v/>
      </c>
      <c r="F8414" s="331" t="str">
        <f>IF(A8414="","",IFERROR(INDEX(Pengeluaran,MATCH('Buku Besar'!A8414,Akun,0)),""))</f>
        <v/>
      </c>
      <c r="H8414" s="91" t="str">
        <f t="shared" si="263"/>
        <v/>
      </c>
      <c r="I8414" s="330" t="str">
        <f>IF(H8414="","",IFERROR(INDEX(Tanggal1,MATCH('Buku Besar'!H8414,Akun1,0)),""))</f>
        <v/>
      </c>
      <c r="J8414" s="2" t="str">
        <f>IF(H8414="","",IFERROR(INDEX(Keterangan1,MATCH('Buku Besar'!H8414,Akun1,0)),""))</f>
        <v/>
      </c>
      <c r="K8414" s="2" t="str">
        <f>IF(H8414="","",IFERROR(INDEX(Reff1,MATCH('Buku Besar'!H8414,Akun1,0)),""))</f>
        <v/>
      </c>
      <c r="L8414" s="331" t="str">
        <f>IF(H8414="","",IFERROR(INDEX(Penerimaan1,MATCH('Buku Besar'!H8414,Akun1,0)),""))</f>
        <v/>
      </c>
      <c r="M8414" s="331" t="str">
        <f>IF(H8414="","",IFERROR(INDEX(Pengeluaran1,MATCH('Buku Besar'!H8414,Akun1,0)),""))</f>
        <v/>
      </c>
    </row>
    <row r="8415" spans="1:13" x14ac:dyDescent="0.25">
      <c r="A8415" s="91" t="str">
        <f t="shared" si="262"/>
        <v/>
      </c>
      <c r="B8415" s="330" t="str">
        <f>IF(A8415="","",IFERROR(INDEX(Tanggal,MATCH('Buku Besar'!A8415,Akun,0)),""))</f>
        <v/>
      </c>
      <c r="C8415" s="2" t="str">
        <f>IF(A8415="","",IFERROR(INDEX(Keterangan,MATCH('Buku Besar'!A8415,Akun,0)),""))</f>
        <v/>
      </c>
      <c r="D8415" s="2" t="str">
        <f>IF(A8415="","",IFERROR(INDEX(Reff,MATCH('Buku Besar'!A8415,Akun,0)),""))</f>
        <v/>
      </c>
      <c r="E8415" s="331" t="str">
        <f>IF(A8415="","",IFERROR(INDEX(Penerimaan,MATCH('Buku Besar'!A8415,Akun,0)),""))</f>
        <v/>
      </c>
      <c r="F8415" s="331" t="str">
        <f>IF(A8415="","",IFERROR(INDEX(Pengeluaran,MATCH('Buku Besar'!A8415,Akun,0)),""))</f>
        <v/>
      </c>
      <c r="H8415" s="91" t="str">
        <f t="shared" si="263"/>
        <v/>
      </c>
      <c r="I8415" s="330" t="str">
        <f>IF(H8415="","",IFERROR(INDEX(Tanggal1,MATCH('Buku Besar'!H8415,Akun1,0)),""))</f>
        <v/>
      </c>
      <c r="J8415" s="2" t="str">
        <f>IF(H8415="","",IFERROR(INDEX(Keterangan1,MATCH('Buku Besar'!H8415,Akun1,0)),""))</f>
        <v/>
      </c>
      <c r="K8415" s="2" t="str">
        <f>IF(H8415="","",IFERROR(INDEX(Reff1,MATCH('Buku Besar'!H8415,Akun1,0)),""))</f>
        <v/>
      </c>
      <c r="L8415" s="331" t="str">
        <f>IF(H8415="","",IFERROR(INDEX(Penerimaan1,MATCH('Buku Besar'!H8415,Akun1,0)),""))</f>
        <v/>
      </c>
      <c r="M8415" s="331" t="str">
        <f>IF(H8415="","",IFERROR(INDEX(Pengeluaran1,MATCH('Buku Besar'!H8415,Akun1,0)),""))</f>
        <v/>
      </c>
    </row>
    <row r="8416" spans="1:13" x14ac:dyDescent="0.25">
      <c r="A8416" s="91" t="str">
        <f t="shared" si="262"/>
        <v/>
      </c>
      <c r="B8416" s="330" t="str">
        <f>IF(A8416="","",IFERROR(INDEX(Tanggal,MATCH('Buku Besar'!A8416,Akun,0)),""))</f>
        <v/>
      </c>
      <c r="C8416" s="2" t="str">
        <f>IF(A8416="","",IFERROR(INDEX(Keterangan,MATCH('Buku Besar'!A8416,Akun,0)),""))</f>
        <v/>
      </c>
      <c r="D8416" s="2" t="str">
        <f>IF(A8416="","",IFERROR(INDEX(Reff,MATCH('Buku Besar'!A8416,Akun,0)),""))</f>
        <v/>
      </c>
      <c r="E8416" s="331" t="str">
        <f>IF(A8416="","",IFERROR(INDEX(Penerimaan,MATCH('Buku Besar'!A8416,Akun,0)),""))</f>
        <v/>
      </c>
      <c r="F8416" s="331" t="str">
        <f>IF(A8416="","",IFERROR(INDEX(Pengeluaran,MATCH('Buku Besar'!A8416,Akun,0)),""))</f>
        <v/>
      </c>
      <c r="H8416" s="91" t="str">
        <f t="shared" si="263"/>
        <v/>
      </c>
      <c r="I8416" s="330" t="str">
        <f>IF(H8416="","",IFERROR(INDEX(Tanggal1,MATCH('Buku Besar'!H8416,Akun1,0)),""))</f>
        <v/>
      </c>
      <c r="J8416" s="2" t="str">
        <f>IF(H8416="","",IFERROR(INDEX(Keterangan1,MATCH('Buku Besar'!H8416,Akun1,0)),""))</f>
        <v/>
      </c>
      <c r="K8416" s="2" t="str">
        <f>IF(H8416="","",IFERROR(INDEX(Reff1,MATCH('Buku Besar'!H8416,Akun1,0)),""))</f>
        <v/>
      </c>
      <c r="L8416" s="331" t="str">
        <f>IF(H8416="","",IFERROR(INDEX(Penerimaan1,MATCH('Buku Besar'!H8416,Akun1,0)),""))</f>
        <v/>
      </c>
      <c r="M8416" s="331" t="str">
        <f>IF(H8416="","",IFERROR(INDEX(Pengeluaran1,MATCH('Buku Besar'!H8416,Akun1,0)),""))</f>
        <v/>
      </c>
    </row>
    <row r="8417" spans="1:13" x14ac:dyDescent="0.25">
      <c r="A8417" s="91" t="str">
        <f t="shared" si="262"/>
        <v/>
      </c>
      <c r="B8417" s="330" t="str">
        <f>IF(A8417="","",IFERROR(INDEX(Tanggal,MATCH('Buku Besar'!A8417,Akun,0)),""))</f>
        <v/>
      </c>
      <c r="C8417" s="2" t="str">
        <f>IF(A8417="","",IFERROR(INDEX(Keterangan,MATCH('Buku Besar'!A8417,Akun,0)),""))</f>
        <v/>
      </c>
      <c r="D8417" s="2" t="str">
        <f>IF(A8417="","",IFERROR(INDEX(Reff,MATCH('Buku Besar'!A8417,Akun,0)),""))</f>
        <v/>
      </c>
      <c r="E8417" s="331" t="str">
        <f>IF(A8417="","",IFERROR(INDEX(Penerimaan,MATCH('Buku Besar'!A8417,Akun,0)),""))</f>
        <v/>
      </c>
      <c r="F8417" s="331" t="str">
        <f>IF(A8417="","",IFERROR(INDEX(Pengeluaran,MATCH('Buku Besar'!A8417,Akun,0)),""))</f>
        <v/>
      </c>
      <c r="H8417" s="91" t="str">
        <f t="shared" si="263"/>
        <v/>
      </c>
      <c r="I8417" s="330" t="str">
        <f>IF(H8417="","",IFERROR(INDEX(Tanggal1,MATCH('Buku Besar'!H8417,Akun1,0)),""))</f>
        <v/>
      </c>
      <c r="J8417" s="2" t="str">
        <f>IF(H8417="","",IFERROR(INDEX(Keterangan1,MATCH('Buku Besar'!H8417,Akun1,0)),""))</f>
        <v/>
      </c>
      <c r="K8417" s="2" t="str">
        <f>IF(H8417="","",IFERROR(INDEX(Reff1,MATCH('Buku Besar'!H8417,Akun1,0)),""))</f>
        <v/>
      </c>
      <c r="L8417" s="331" t="str">
        <f>IF(H8417="","",IFERROR(INDEX(Penerimaan1,MATCH('Buku Besar'!H8417,Akun1,0)),""))</f>
        <v/>
      </c>
      <c r="M8417" s="331" t="str">
        <f>IF(H8417="","",IFERROR(INDEX(Pengeluaran1,MATCH('Buku Besar'!H8417,Akun1,0)),""))</f>
        <v/>
      </c>
    </row>
    <row r="8418" spans="1:13" x14ac:dyDescent="0.25">
      <c r="A8418" s="91" t="str">
        <f t="shared" si="262"/>
        <v/>
      </c>
      <c r="B8418" s="330" t="str">
        <f>IF(A8418="","",IFERROR(INDEX(Tanggal,MATCH('Buku Besar'!A8418,Akun,0)),""))</f>
        <v/>
      </c>
      <c r="C8418" s="2" t="str">
        <f>IF(A8418="","",IFERROR(INDEX(Keterangan,MATCH('Buku Besar'!A8418,Akun,0)),""))</f>
        <v/>
      </c>
      <c r="D8418" s="2" t="str">
        <f>IF(A8418="","",IFERROR(INDEX(Reff,MATCH('Buku Besar'!A8418,Akun,0)),""))</f>
        <v/>
      </c>
      <c r="E8418" s="331" t="str">
        <f>IF(A8418="","",IFERROR(INDEX(Penerimaan,MATCH('Buku Besar'!A8418,Akun,0)),""))</f>
        <v/>
      </c>
      <c r="F8418" s="331" t="str">
        <f>IF(A8418="","",IFERROR(INDEX(Pengeluaran,MATCH('Buku Besar'!A8418,Akun,0)),""))</f>
        <v/>
      </c>
      <c r="H8418" s="91" t="str">
        <f t="shared" si="263"/>
        <v/>
      </c>
      <c r="I8418" s="330" t="str">
        <f>IF(H8418="","",IFERROR(INDEX(Tanggal1,MATCH('Buku Besar'!H8418,Akun1,0)),""))</f>
        <v/>
      </c>
      <c r="J8418" s="2" t="str">
        <f>IF(H8418="","",IFERROR(INDEX(Keterangan1,MATCH('Buku Besar'!H8418,Akun1,0)),""))</f>
        <v/>
      </c>
      <c r="K8418" s="2" t="str">
        <f>IF(H8418="","",IFERROR(INDEX(Reff1,MATCH('Buku Besar'!H8418,Akun1,0)),""))</f>
        <v/>
      </c>
      <c r="L8418" s="331" t="str">
        <f>IF(H8418="","",IFERROR(INDEX(Penerimaan1,MATCH('Buku Besar'!H8418,Akun1,0)),""))</f>
        <v/>
      </c>
      <c r="M8418" s="331" t="str">
        <f>IF(H8418="","",IFERROR(INDEX(Pengeluaran1,MATCH('Buku Besar'!H8418,Akun1,0)),""))</f>
        <v/>
      </c>
    </row>
    <row r="8419" spans="1:13" x14ac:dyDescent="0.25">
      <c r="A8419" s="91" t="str">
        <f t="shared" si="262"/>
        <v/>
      </c>
      <c r="B8419" s="330" t="str">
        <f>IF(A8419="","",IFERROR(INDEX(Tanggal,MATCH('Buku Besar'!A8419,Akun,0)),""))</f>
        <v/>
      </c>
      <c r="C8419" s="2" t="str">
        <f>IF(A8419="","",IFERROR(INDEX(Keterangan,MATCH('Buku Besar'!A8419,Akun,0)),""))</f>
        <v/>
      </c>
      <c r="D8419" s="2" t="str">
        <f>IF(A8419="","",IFERROR(INDEX(Reff,MATCH('Buku Besar'!A8419,Akun,0)),""))</f>
        <v/>
      </c>
      <c r="E8419" s="331" t="str">
        <f>IF(A8419="","",IFERROR(INDEX(Penerimaan,MATCH('Buku Besar'!A8419,Akun,0)),""))</f>
        <v/>
      </c>
      <c r="F8419" s="331" t="str">
        <f>IF(A8419="","",IFERROR(INDEX(Pengeluaran,MATCH('Buku Besar'!A8419,Akun,0)),""))</f>
        <v/>
      </c>
      <c r="H8419" s="91" t="str">
        <f t="shared" si="263"/>
        <v/>
      </c>
      <c r="I8419" s="330" t="str">
        <f>IF(H8419="","",IFERROR(INDEX(Tanggal1,MATCH('Buku Besar'!H8419,Akun1,0)),""))</f>
        <v/>
      </c>
      <c r="J8419" s="2" t="str">
        <f>IF(H8419="","",IFERROR(INDEX(Keterangan1,MATCH('Buku Besar'!H8419,Akun1,0)),""))</f>
        <v/>
      </c>
      <c r="K8419" s="2" t="str">
        <f>IF(H8419="","",IFERROR(INDEX(Reff1,MATCH('Buku Besar'!H8419,Akun1,0)),""))</f>
        <v/>
      </c>
      <c r="L8419" s="331" t="str">
        <f>IF(H8419="","",IFERROR(INDEX(Penerimaan1,MATCH('Buku Besar'!H8419,Akun1,0)),""))</f>
        <v/>
      </c>
      <c r="M8419" s="331" t="str">
        <f>IF(H8419="","",IFERROR(INDEX(Pengeluaran1,MATCH('Buku Besar'!H8419,Akun1,0)),""))</f>
        <v/>
      </c>
    </row>
    <row r="8420" spans="1:13" x14ac:dyDescent="0.25">
      <c r="A8420" s="91" t="str">
        <f t="shared" si="262"/>
        <v/>
      </c>
      <c r="B8420" s="330" t="str">
        <f>IF(A8420="","",IFERROR(INDEX(Tanggal,MATCH('Buku Besar'!A8420,Akun,0)),""))</f>
        <v/>
      </c>
      <c r="C8420" s="2" t="str">
        <f>IF(A8420="","",IFERROR(INDEX(Keterangan,MATCH('Buku Besar'!A8420,Akun,0)),""))</f>
        <v/>
      </c>
      <c r="D8420" s="2" t="str">
        <f>IF(A8420="","",IFERROR(INDEX(Reff,MATCH('Buku Besar'!A8420,Akun,0)),""))</f>
        <v/>
      </c>
      <c r="E8420" s="331" t="str">
        <f>IF(A8420="","",IFERROR(INDEX(Penerimaan,MATCH('Buku Besar'!A8420,Akun,0)),""))</f>
        <v/>
      </c>
      <c r="F8420" s="331" t="str">
        <f>IF(A8420="","",IFERROR(INDEX(Pengeluaran,MATCH('Buku Besar'!A8420,Akun,0)),""))</f>
        <v/>
      </c>
      <c r="H8420" s="91" t="str">
        <f t="shared" si="263"/>
        <v/>
      </c>
      <c r="I8420" s="330" t="str">
        <f>IF(H8420="","",IFERROR(INDEX(Tanggal1,MATCH('Buku Besar'!H8420,Akun1,0)),""))</f>
        <v/>
      </c>
      <c r="J8420" s="2" t="str">
        <f>IF(H8420="","",IFERROR(INDEX(Keterangan1,MATCH('Buku Besar'!H8420,Akun1,0)),""))</f>
        <v/>
      </c>
      <c r="K8420" s="2" t="str">
        <f>IF(H8420="","",IFERROR(INDEX(Reff1,MATCH('Buku Besar'!H8420,Akun1,0)),""))</f>
        <v/>
      </c>
      <c r="L8420" s="331" t="str">
        <f>IF(H8420="","",IFERROR(INDEX(Penerimaan1,MATCH('Buku Besar'!H8420,Akun1,0)),""))</f>
        <v/>
      </c>
      <c r="M8420" s="331" t="str">
        <f>IF(H8420="","",IFERROR(INDEX(Pengeluaran1,MATCH('Buku Besar'!H8420,Akun1,0)),""))</f>
        <v/>
      </c>
    </row>
    <row r="8421" spans="1:13" x14ac:dyDescent="0.25">
      <c r="A8421" s="91" t="str">
        <f t="shared" si="262"/>
        <v/>
      </c>
      <c r="B8421" s="330" t="str">
        <f>IF(A8421="","",IFERROR(INDEX(Tanggal,MATCH('Buku Besar'!A8421,Akun,0)),""))</f>
        <v/>
      </c>
      <c r="C8421" s="2" t="str">
        <f>IF(A8421="","",IFERROR(INDEX(Keterangan,MATCH('Buku Besar'!A8421,Akun,0)),""))</f>
        <v/>
      </c>
      <c r="D8421" s="2" t="str">
        <f>IF(A8421="","",IFERROR(INDEX(Reff,MATCH('Buku Besar'!A8421,Akun,0)),""))</f>
        <v/>
      </c>
      <c r="E8421" s="331" t="str">
        <f>IF(A8421="","",IFERROR(INDEX(Penerimaan,MATCH('Buku Besar'!A8421,Akun,0)),""))</f>
        <v/>
      </c>
      <c r="F8421" s="331" t="str">
        <f>IF(A8421="","",IFERROR(INDEX(Pengeluaran,MATCH('Buku Besar'!A8421,Akun,0)),""))</f>
        <v/>
      </c>
      <c r="H8421" s="91" t="str">
        <f t="shared" si="263"/>
        <v/>
      </c>
      <c r="I8421" s="330" t="str">
        <f>IF(H8421="","",IFERROR(INDEX(Tanggal1,MATCH('Buku Besar'!H8421,Akun1,0)),""))</f>
        <v/>
      </c>
      <c r="J8421" s="2" t="str">
        <f>IF(H8421="","",IFERROR(INDEX(Keterangan1,MATCH('Buku Besar'!H8421,Akun1,0)),""))</f>
        <v/>
      </c>
      <c r="K8421" s="2" t="str">
        <f>IF(H8421="","",IFERROR(INDEX(Reff1,MATCH('Buku Besar'!H8421,Akun1,0)),""))</f>
        <v/>
      </c>
      <c r="L8421" s="331" t="str">
        <f>IF(H8421="","",IFERROR(INDEX(Penerimaan1,MATCH('Buku Besar'!H8421,Akun1,0)),""))</f>
        <v/>
      </c>
      <c r="M8421" s="331" t="str">
        <f>IF(H8421="","",IFERROR(INDEX(Pengeluaran1,MATCH('Buku Besar'!H8421,Akun1,0)),""))</f>
        <v/>
      </c>
    </row>
    <row r="8422" spans="1:13" x14ac:dyDescent="0.25">
      <c r="A8422" s="91" t="str">
        <f t="shared" si="262"/>
        <v/>
      </c>
      <c r="B8422" s="330" t="str">
        <f>IF(A8422="","",IFERROR(INDEX(Tanggal,MATCH('Buku Besar'!A8422,Akun,0)),""))</f>
        <v/>
      </c>
      <c r="C8422" s="2" t="str">
        <f>IF(A8422="","",IFERROR(INDEX(Keterangan,MATCH('Buku Besar'!A8422,Akun,0)),""))</f>
        <v/>
      </c>
      <c r="D8422" s="2" t="str">
        <f>IF(A8422="","",IFERROR(INDEX(Reff,MATCH('Buku Besar'!A8422,Akun,0)),""))</f>
        <v/>
      </c>
      <c r="E8422" s="331" t="str">
        <f>IF(A8422="","",IFERROR(INDEX(Penerimaan,MATCH('Buku Besar'!A8422,Akun,0)),""))</f>
        <v/>
      </c>
      <c r="F8422" s="331" t="str">
        <f>IF(A8422="","",IFERROR(INDEX(Pengeluaran,MATCH('Buku Besar'!A8422,Akun,0)),""))</f>
        <v/>
      </c>
      <c r="H8422" s="91" t="str">
        <f t="shared" si="263"/>
        <v/>
      </c>
      <c r="I8422" s="330" t="str">
        <f>IF(H8422="","",IFERROR(INDEX(Tanggal1,MATCH('Buku Besar'!H8422,Akun1,0)),""))</f>
        <v/>
      </c>
      <c r="J8422" s="2" t="str">
        <f>IF(H8422="","",IFERROR(INDEX(Keterangan1,MATCH('Buku Besar'!H8422,Akun1,0)),""))</f>
        <v/>
      </c>
      <c r="K8422" s="2" t="str">
        <f>IF(H8422="","",IFERROR(INDEX(Reff1,MATCH('Buku Besar'!H8422,Akun1,0)),""))</f>
        <v/>
      </c>
      <c r="L8422" s="331" t="str">
        <f>IF(H8422="","",IFERROR(INDEX(Penerimaan1,MATCH('Buku Besar'!H8422,Akun1,0)),""))</f>
        <v/>
      </c>
      <c r="M8422" s="331" t="str">
        <f>IF(H8422="","",IFERROR(INDEX(Pengeluaran1,MATCH('Buku Besar'!H8422,Akun1,0)),""))</f>
        <v/>
      </c>
    </row>
    <row r="8423" spans="1:13" x14ac:dyDescent="0.25">
      <c r="A8423" s="91" t="str">
        <f t="shared" si="262"/>
        <v/>
      </c>
      <c r="B8423" s="330" t="str">
        <f>IF(A8423="","",IFERROR(INDEX(Tanggal,MATCH('Buku Besar'!A8423,Akun,0)),""))</f>
        <v/>
      </c>
      <c r="C8423" s="2" t="str">
        <f>IF(A8423="","",IFERROR(INDEX(Keterangan,MATCH('Buku Besar'!A8423,Akun,0)),""))</f>
        <v/>
      </c>
      <c r="D8423" s="2" t="str">
        <f>IF(A8423="","",IFERROR(INDEX(Reff,MATCH('Buku Besar'!A8423,Akun,0)),""))</f>
        <v/>
      </c>
      <c r="E8423" s="331" t="str">
        <f>IF(A8423="","",IFERROR(INDEX(Penerimaan,MATCH('Buku Besar'!A8423,Akun,0)),""))</f>
        <v/>
      </c>
      <c r="F8423" s="331" t="str">
        <f>IF(A8423="","",IFERROR(INDEX(Pengeluaran,MATCH('Buku Besar'!A8423,Akun,0)),""))</f>
        <v/>
      </c>
      <c r="H8423" s="91" t="str">
        <f t="shared" si="263"/>
        <v/>
      </c>
      <c r="I8423" s="330" t="str">
        <f>IF(H8423="","",IFERROR(INDEX(Tanggal1,MATCH('Buku Besar'!H8423,Akun1,0)),""))</f>
        <v/>
      </c>
      <c r="J8423" s="2" t="str">
        <f>IF(H8423="","",IFERROR(INDEX(Keterangan1,MATCH('Buku Besar'!H8423,Akun1,0)),""))</f>
        <v/>
      </c>
      <c r="K8423" s="2" t="str">
        <f>IF(H8423="","",IFERROR(INDEX(Reff1,MATCH('Buku Besar'!H8423,Akun1,0)),""))</f>
        <v/>
      </c>
      <c r="L8423" s="331" t="str">
        <f>IF(H8423="","",IFERROR(INDEX(Penerimaan1,MATCH('Buku Besar'!H8423,Akun1,0)),""))</f>
        <v/>
      </c>
      <c r="M8423" s="331" t="str">
        <f>IF(H8423="","",IFERROR(INDEX(Pengeluaran1,MATCH('Buku Besar'!H8423,Akun1,0)),""))</f>
        <v/>
      </c>
    </row>
    <row r="8424" spans="1:13" x14ac:dyDescent="0.25">
      <c r="A8424" s="91" t="str">
        <f t="shared" si="262"/>
        <v/>
      </c>
      <c r="B8424" s="330" t="str">
        <f>IF(A8424="","",IFERROR(INDEX(Tanggal,MATCH('Buku Besar'!A8424,Akun,0)),""))</f>
        <v/>
      </c>
      <c r="C8424" s="2" t="str">
        <f>IF(A8424="","",IFERROR(INDEX(Keterangan,MATCH('Buku Besar'!A8424,Akun,0)),""))</f>
        <v/>
      </c>
      <c r="D8424" s="2" t="str">
        <f>IF(A8424="","",IFERROR(INDEX(Reff,MATCH('Buku Besar'!A8424,Akun,0)),""))</f>
        <v/>
      </c>
      <c r="E8424" s="331" t="str">
        <f>IF(A8424="","",IFERROR(INDEX(Penerimaan,MATCH('Buku Besar'!A8424,Akun,0)),""))</f>
        <v/>
      </c>
      <c r="F8424" s="331" t="str">
        <f>IF(A8424="","",IFERROR(INDEX(Pengeluaran,MATCH('Buku Besar'!A8424,Akun,0)),""))</f>
        <v/>
      </c>
      <c r="H8424" s="91" t="str">
        <f t="shared" si="263"/>
        <v/>
      </c>
      <c r="I8424" s="330" t="str">
        <f>IF(H8424="","",IFERROR(INDEX(Tanggal1,MATCH('Buku Besar'!H8424,Akun1,0)),""))</f>
        <v/>
      </c>
      <c r="J8424" s="2" t="str">
        <f>IF(H8424="","",IFERROR(INDEX(Keterangan1,MATCH('Buku Besar'!H8424,Akun1,0)),""))</f>
        <v/>
      </c>
      <c r="K8424" s="2" t="str">
        <f>IF(H8424="","",IFERROR(INDEX(Reff1,MATCH('Buku Besar'!H8424,Akun1,0)),""))</f>
        <v/>
      </c>
      <c r="L8424" s="331" t="str">
        <f>IF(H8424="","",IFERROR(INDEX(Penerimaan1,MATCH('Buku Besar'!H8424,Akun1,0)),""))</f>
        <v/>
      </c>
      <c r="M8424" s="331" t="str">
        <f>IF(H8424="","",IFERROR(INDEX(Pengeluaran1,MATCH('Buku Besar'!H8424,Akun1,0)),""))</f>
        <v/>
      </c>
    </row>
    <row r="8425" spans="1:13" x14ac:dyDescent="0.25">
      <c r="A8425" s="91" t="str">
        <f t="shared" si="262"/>
        <v/>
      </c>
      <c r="B8425" s="330" t="str">
        <f>IF(A8425="","",IFERROR(INDEX(Tanggal,MATCH('Buku Besar'!A8425,Akun,0)),""))</f>
        <v/>
      </c>
      <c r="C8425" s="2" t="str">
        <f>IF(A8425="","",IFERROR(INDEX(Keterangan,MATCH('Buku Besar'!A8425,Akun,0)),""))</f>
        <v/>
      </c>
      <c r="D8425" s="2" t="str">
        <f>IF(A8425="","",IFERROR(INDEX(Reff,MATCH('Buku Besar'!A8425,Akun,0)),""))</f>
        <v/>
      </c>
      <c r="E8425" s="331" t="str">
        <f>IF(A8425="","",IFERROR(INDEX(Penerimaan,MATCH('Buku Besar'!A8425,Akun,0)),""))</f>
        <v/>
      </c>
      <c r="F8425" s="331" t="str">
        <f>IF(A8425="","",IFERROR(INDEX(Pengeluaran,MATCH('Buku Besar'!A8425,Akun,0)),""))</f>
        <v/>
      </c>
      <c r="H8425" s="91" t="str">
        <f t="shared" si="263"/>
        <v/>
      </c>
      <c r="I8425" s="330" t="str">
        <f>IF(H8425="","",IFERROR(INDEX(Tanggal1,MATCH('Buku Besar'!H8425,Akun1,0)),""))</f>
        <v/>
      </c>
      <c r="J8425" s="2" t="str">
        <f>IF(H8425="","",IFERROR(INDEX(Keterangan1,MATCH('Buku Besar'!H8425,Akun1,0)),""))</f>
        <v/>
      </c>
      <c r="K8425" s="2" t="str">
        <f>IF(H8425="","",IFERROR(INDEX(Reff1,MATCH('Buku Besar'!H8425,Akun1,0)),""))</f>
        <v/>
      </c>
      <c r="L8425" s="331" t="str">
        <f>IF(H8425="","",IFERROR(INDEX(Penerimaan1,MATCH('Buku Besar'!H8425,Akun1,0)),""))</f>
        <v/>
      </c>
      <c r="M8425" s="331" t="str">
        <f>IF(H8425="","",IFERROR(INDEX(Pengeluaran1,MATCH('Buku Besar'!H8425,Akun1,0)),""))</f>
        <v/>
      </c>
    </row>
    <row r="8426" spans="1:13" x14ac:dyDescent="0.25">
      <c r="A8426" s="91" t="str">
        <f t="shared" si="262"/>
        <v/>
      </c>
      <c r="B8426" s="330" t="str">
        <f>IF(A8426="","",IFERROR(INDEX(Tanggal,MATCH('Buku Besar'!A8426,Akun,0)),""))</f>
        <v/>
      </c>
      <c r="C8426" s="2" t="str">
        <f>IF(A8426="","",IFERROR(INDEX(Keterangan,MATCH('Buku Besar'!A8426,Akun,0)),""))</f>
        <v/>
      </c>
      <c r="D8426" s="2" t="str">
        <f>IF(A8426="","",IFERROR(INDEX(Reff,MATCH('Buku Besar'!A8426,Akun,0)),""))</f>
        <v/>
      </c>
      <c r="E8426" s="331" t="str">
        <f>IF(A8426="","",IFERROR(INDEX(Penerimaan,MATCH('Buku Besar'!A8426,Akun,0)),""))</f>
        <v/>
      </c>
      <c r="F8426" s="331" t="str">
        <f>IF(A8426="","",IFERROR(INDEX(Pengeluaran,MATCH('Buku Besar'!A8426,Akun,0)),""))</f>
        <v/>
      </c>
      <c r="H8426" s="91" t="str">
        <f t="shared" si="263"/>
        <v/>
      </c>
      <c r="I8426" s="330" t="str">
        <f>IF(H8426="","",IFERROR(INDEX(Tanggal1,MATCH('Buku Besar'!H8426,Akun1,0)),""))</f>
        <v/>
      </c>
      <c r="J8426" s="2" t="str">
        <f>IF(H8426="","",IFERROR(INDEX(Keterangan1,MATCH('Buku Besar'!H8426,Akun1,0)),""))</f>
        <v/>
      </c>
      <c r="K8426" s="2" t="str">
        <f>IF(H8426="","",IFERROR(INDEX(Reff1,MATCH('Buku Besar'!H8426,Akun1,0)),""))</f>
        <v/>
      </c>
      <c r="L8426" s="331" t="str">
        <f>IF(H8426="","",IFERROR(INDEX(Penerimaan1,MATCH('Buku Besar'!H8426,Akun1,0)),""))</f>
        <v/>
      </c>
      <c r="M8426" s="331" t="str">
        <f>IF(H8426="","",IFERROR(INDEX(Pengeluaran1,MATCH('Buku Besar'!H8426,Akun1,0)),""))</f>
        <v/>
      </c>
    </row>
    <row r="8427" spans="1:13" x14ac:dyDescent="0.25">
      <c r="A8427" s="91" t="str">
        <f t="shared" si="262"/>
        <v/>
      </c>
      <c r="B8427" s="330" t="str">
        <f>IF(A8427="","",IFERROR(INDEX(Tanggal,MATCH('Buku Besar'!A8427,Akun,0)),""))</f>
        <v/>
      </c>
      <c r="C8427" s="2" t="str">
        <f>IF(A8427="","",IFERROR(INDEX(Keterangan,MATCH('Buku Besar'!A8427,Akun,0)),""))</f>
        <v/>
      </c>
      <c r="D8427" s="2" t="str">
        <f>IF(A8427="","",IFERROR(INDEX(Reff,MATCH('Buku Besar'!A8427,Akun,0)),""))</f>
        <v/>
      </c>
      <c r="E8427" s="331" t="str">
        <f>IF(A8427="","",IFERROR(INDEX(Penerimaan,MATCH('Buku Besar'!A8427,Akun,0)),""))</f>
        <v/>
      </c>
      <c r="F8427" s="331" t="str">
        <f>IF(A8427="","",IFERROR(INDEX(Pengeluaran,MATCH('Buku Besar'!A8427,Akun,0)),""))</f>
        <v/>
      </c>
      <c r="H8427" s="91" t="str">
        <f t="shared" si="263"/>
        <v/>
      </c>
      <c r="I8427" s="330" t="str">
        <f>IF(H8427="","",IFERROR(INDEX(Tanggal1,MATCH('Buku Besar'!H8427,Akun1,0)),""))</f>
        <v/>
      </c>
      <c r="J8427" s="2" t="str">
        <f>IF(H8427="","",IFERROR(INDEX(Keterangan1,MATCH('Buku Besar'!H8427,Akun1,0)),""))</f>
        <v/>
      </c>
      <c r="K8427" s="2" t="str">
        <f>IF(H8427="","",IFERROR(INDEX(Reff1,MATCH('Buku Besar'!H8427,Akun1,0)),""))</f>
        <v/>
      </c>
      <c r="L8427" s="331" t="str">
        <f>IF(H8427="","",IFERROR(INDEX(Penerimaan1,MATCH('Buku Besar'!H8427,Akun1,0)),""))</f>
        <v/>
      </c>
      <c r="M8427" s="331" t="str">
        <f>IF(H8427="","",IFERROR(INDEX(Pengeluaran1,MATCH('Buku Besar'!H8427,Akun1,0)),""))</f>
        <v/>
      </c>
    </row>
    <row r="8428" spans="1:13" x14ac:dyDescent="0.25">
      <c r="A8428" s="91" t="str">
        <f t="shared" si="262"/>
        <v/>
      </c>
      <c r="B8428" s="330" t="str">
        <f>IF(A8428="","",IFERROR(INDEX(Tanggal,MATCH('Buku Besar'!A8428,Akun,0)),""))</f>
        <v/>
      </c>
      <c r="C8428" s="2" t="str">
        <f>IF(A8428="","",IFERROR(INDEX(Keterangan,MATCH('Buku Besar'!A8428,Akun,0)),""))</f>
        <v/>
      </c>
      <c r="D8428" s="2" t="str">
        <f>IF(A8428="","",IFERROR(INDEX(Reff,MATCH('Buku Besar'!A8428,Akun,0)),""))</f>
        <v/>
      </c>
      <c r="E8428" s="331" t="str">
        <f>IF(A8428="","",IFERROR(INDEX(Penerimaan,MATCH('Buku Besar'!A8428,Akun,0)),""))</f>
        <v/>
      </c>
      <c r="F8428" s="331" t="str">
        <f>IF(A8428="","",IFERROR(INDEX(Pengeluaran,MATCH('Buku Besar'!A8428,Akun,0)),""))</f>
        <v/>
      </c>
      <c r="H8428" s="91" t="str">
        <f t="shared" si="263"/>
        <v/>
      </c>
      <c r="I8428" s="330" t="str">
        <f>IF(H8428="","",IFERROR(INDEX(Tanggal1,MATCH('Buku Besar'!H8428,Akun1,0)),""))</f>
        <v/>
      </c>
      <c r="J8428" s="2" t="str">
        <f>IF(H8428="","",IFERROR(INDEX(Keterangan1,MATCH('Buku Besar'!H8428,Akun1,0)),""))</f>
        <v/>
      </c>
      <c r="K8428" s="2" t="str">
        <f>IF(H8428="","",IFERROR(INDEX(Reff1,MATCH('Buku Besar'!H8428,Akun1,0)),""))</f>
        <v/>
      </c>
      <c r="L8428" s="331" t="str">
        <f>IF(H8428="","",IFERROR(INDEX(Penerimaan1,MATCH('Buku Besar'!H8428,Akun1,0)),""))</f>
        <v/>
      </c>
      <c r="M8428" s="331" t="str">
        <f>IF(H8428="","",IFERROR(INDEX(Pengeluaran1,MATCH('Buku Besar'!H8428,Akun1,0)),""))</f>
        <v/>
      </c>
    </row>
    <row r="8429" spans="1:13" x14ac:dyDescent="0.25">
      <c r="A8429" s="91" t="str">
        <f t="shared" si="262"/>
        <v/>
      </c>
      <c r="B8429" s="330" t="str">
        <f>IF(A8429="","",IFERROR(INDEX(Tanggal,MATCH('Buku Besar'!A8429,Akun,0)),""))</f>
        <v/>
      </c>
      <c r="C8429" s="2" t="str">
        <f>IF(A8429="","",IFERROR(INDEX(Keterangan,MATCH('Buku Besar'!A8429,Akun,0)),""))</f>
        <v/>
      </c>
      <c r="D8429" s="2" t="str">
        <f>IF(A8429="","",IFERROR(INDEX(Reff,MATCH('Buku Besar'!A8429,Akun,0)),""))</f>
        <v/>
      </c>
      <c r="E8429" s="331" t="str">
        <f>IF(A8429="","",IFERROR(INDEX(Penerimaan,MATCH('Buku Besar'!A8429,Akun,0)),""))</f>
        <v/>
      </c>
      <c r="F8429" s="331" t="str">
        <f>IF(A8429="","",IFERROR(INDEX(Pengeluaran,MATCH('Buku Besar'!A8429,Akun,0)),""))</f>
        <v/>
      </c>
      <c r="H8429" s="91" t="str">
        <f t="shared" si="263"/>
        <v/>
      </c>
      <c r="I8429" s="330" t="str">
        <f>IF(H8429="","",IFERROR(INDEX(Tanggal1,MATCH('Buku Besar'!H8429,Akun1,0)),""))</f>
        <v/>
      </c>
      <c r="J8429" s="2" t="str">
        <f>IF(H8429="","",IFERROR(INDEX(Keterangan1,MATCH('Buku Besar'!H8429,Akun1,0)),""))</f>
        <v/>
      </c>
      <c r="K8429" s="2" t="str">
        <f>IF(H8429="","",IFERROR(INDEX(Reff1,MATCH('Buku Besar'!H8429,Akun1,0)),""))</f>
        <v/>
      </c>
      <c r="L8429" s="331" t="str">
        <f>IF(H8429="","",IFERROR(INDEX(Penerimaan1,MATCH('Buku Besar'!H8429,Akun1,0)),""))</f>
        <v/>
      </c>
      <c r="M8429" s="331" t="str">
        <f>IF(H8429="","",IFERROR(INDEX(Pengeluaran1,MATCH('Buku Besar'!H8429,Akun1,0)),""))</f>
        <v/>
      </c>
    </row>
    <row r="8430" spans="1:13" x14ac:dyDescent="0.25">
      <c r="A8430" s="91" t="str">
        <f t="shared" si="262"/>
        <v/>
      </c>
      <c r="B8430" s="330" t="str">
        <f>IF(A8430="","",IFERROR(INDEX(Tanggal,MATCH('Buku Besar'!A8430,Akun,0)),""))</f>
        <v/>
      </c>
      <c r="C8430" s="2" t="str">
        <f>IF(A8430="","",IFERROR(INDEX(Keterangan,MATCH('Buku Besar'!A8430,Akun,0)),""))</f>
        <v/>
      </c>
      <c r="D8430" s="2" t="str">
        <f>IF(A8430="","",IFERROR(INDEX(Reff,MATCH('Buku Besar'!A8430,Akun,0)),""))</f>
        <v/>
      </c>
      <c r="E8430" s="331" t="str">
        <f>IF(A8430="","",IFERROR(INDEX(Penerimaan,MATCH('Buku Besar'!A8430,Akun,0)),""))</f>
        <v/>
      </c>
      <c r="F8430" s="331" t="str">
        <f>IF(A8430="","",IFERROR(INDEX(Pengeluaran,MATCH('Buku Besar'!A8430,Akun,0)),""))</f>
        <v/>
      </c>
      <c r="H8430" s="91" t="str">
        <f t="shared" si="263"/>
        <v/>
      </c>
      <c r="I8430" s="330" t="str">
        <f>IF(H8430="","",IFERROR(INDEX(Tanggal1,MATCH('Buku Besar'!H8430,Akun1,0)),""))</f>
        <v/>
      </c>
      <c r="J8430" s="2" t="str">
        <f>IF(H8430="","",IFERROR(INDEX(Keterangan1,MATCH('Buku Besar'!H8430,Akun1,0)),""))</f>
        <v/>
      </c>
      <c r="K8430" s="2" t="str">
        <f>IF(H8430="","",IFERROR(INDEX(Reff1,MATCH('Buku Besar'!H8430,Akun1,0)),""))</f>
        <v/>
      </c>
      <c r="L8430" s="331" t="str">
        <f>IF(H8430="","",IFERROR(INDEX(Penerimaan1,MATCH('Buku Besar'!H8430,Akun1,0)),""))</f>
        <v/>
      </c>
      <c r="M8430" s="331" t="str">
        <f>IF(H8430="","",IFERROR(INDEX(Pengeluaran1,MATCH('Buku Besar'!H8430,Akun1,0)),""))</f>
        <v/>
      </c>
    </row>
    <row r="8431" spans="1:13" x14ac:dyDescent="0.25">
      <c r="A8431" s="91" t="str">
        <f t="shared" si="262"/>
        <v/>
      </c>
      <c r="B8431" s="330" t="str">
        <f>IF(A8431="","",IFERROR(INDEX(Tanggal,MATCH('Buku Besar'!A8431,Akun,0)),""))</f>
        <v/>
      </c>
      <c r="C8431" s="2" t="str">
        <f>IF(A8431="","",IFERROR(INDEX(Keterangan,MATCH('Buku Besar'!A8431,Akun,0)),""))</f>
        <v/>
      </c>
      <c r="D8431" s="2" t="str">
        <f>IF(A8431="","",IFERROR(INDEX(Reff,MATCH('Buku Besar'!A8431,Akun,0)),""))</f>
        <v/>
      </c>
      <c r="E8431" s="331" t="str">
        <f>IF(A8431="","",IFERROR(INDEX(Penerimaan,MATCH('Buku Besar'!A8431,Akun,0)),""))</f>
        <v/>
      </c>
      <c r="F8431" s="331" t="str">
        <f>IF(A8431="","",IFERROR(INDEX(Pengeluaran,MATCH('Buku Besar'!A8431,Akun,0)),""))</f>
        <v/>
      </c>
      <c r="H8431" s="91" t="str">
        <f t="shared" si="263"/>
        <v/>
      </c>
      <c r="I8431" s="330" t="str">
        <f>IF(H8431="","",IFERROR(INDEX(Tanggal1,MATCH('Buku Besar'!H8431,Akun1,0)),""))</f>
        <v/>
      </c>
      <c r="J8431" s="2" t="str">
        <f>IF(H8431="","",IFERROR(INDEX(Keterangan1,MATCH('Buku Besar'!H8431,Akun1,0)),""))</f>
        <v/>
      </c>
      <c r="K8431" s="2" t="str">
        <f>IF(H8431="","",IFERROR(INDEX(Reff1,MATCH('Buku Besar'!H8431,Akun1,0)),""))</f>
        <v/>
      </c>
      <c r="L8431" s="331" t="str">
        <f>IF(H8431="","",IFERROR(INDEX(Penerimaan1,MATCH('Buku Besar'!H8431,Akun1,0)),""))</f>
        <v/>
      </c>
      <c r="M8431" s="331" t="str">
        <f>IF(H8431="","",IFERROR(INDEX(Pengeluaran1,MATCH('Buku Besar'!H8431,Akun1,0)),""))</f>
        <v/>
      </c>
    </row>
    <row r="8432" spans="1:13" x14ac:dyDescent="0.25">
      <c r="A8432" s="91" t="str">
        <f t="shared" si="262"/>
        <v/>
      </c>
      <c r="B8432" s="330" t="str">
        <f>IF(A8432="","",IFERROR(INDEX(Tanggal,MATCH('Buku Besar'!A8432,Akun,0)),""))</f>
        <v/>
      </c>
      <c r="C8432" s="2" t="str">
        <f>IF(A8432="","",IFERROR(INDEX(Keterangan,MATCH('Buku Besar'!A8432,Akun,0)),""))</f>
        <v/>
      </c>
      <c r="D8432" s="2" t="str">
        <f>IF(A8432="","",IFERROR(INDEX(Reff,MATCH('Buku Besar'!A8432,Akun,0)),""))</f>
        <v/>
      </c>
      <c r="E8432" s="331" t="str">
        <f>IF(A8432="","",IFERROR(INDEX(Penerimaan,MATCH('Buku Besar'!A8432,Akun,0)),""))</f>
        <v/>
      </c>
      <c r="F8432" s="331" t="str">
        <f>IF(A8432="","",IFERROR(INDEX(Pengeluaran,MATCH('Buku Besar'!A8432,Akun,0)),""))</f>
        <v/>
      </c>
      <c r="H8432" s="91" t="str">
        <f t="shared" si="263"/>
        <v/>
      </c>
      <c r="I8432" s="330" t="str">
        <f>IF(H8432="","",IFERROR(INDEX(Tanggal1,MATCH('Buku Besar'!H8432,Akun1,0)),""))</f>
        <v/>
      </c>
      <c r="J8432" s="2" t="str">
        <f>IF(H8432="","",IFERROR(INDEX(Keterangan1,MATCH('Buku Besar'!H8432,Akun1,0)),""))</f>
        <v/>
      </c>
      <c r="K8432" s="2" t="str">
        <f>IF(H8432="","",IFERROR(INDEX(Reff1,MATCH('Buku Besar'!H8432,Akun1,0)),""))</f>
        <v/>
      </c>
      <c r="L8432" s="331" t="str">
        <f>IF(H8432="","",IFERROR(INDEX(Penerimaan1,MATCH('Buku Besar'!H8432,Akun1,0)),""))</f>
        <v/>
      </c>
      <c r="M8432" s="331" t="str">
        <f>IF(H8432="","",IFERROR(INDEX(Pengeluaran1,MATCH('Buku Besar'!H8432,Akun1,0)),""))</f>
        <v/>
      </c>
    </row>
    <row r="8433" spans="1:13" x14ac:dyDescent="0.25">
      <c r="A8433" s="91" t="str">
        <f t="shared" si="262"/>
        <v/>
      </c>
      <c r="B8433" s="330" t="str">
        <f>IF(A8433="","",IFERROR(INDEX(Tanggal,MATCH('Buku Besar'!A8433,Akun,0)),""))</f>
        <v/>
      </c>
      <c r="C8433" s="2" t="str">
        <f>IF(A8433="","",IFERROR(INDEX(Keterangan,MATCH('Buku Besar'!A8433,Akun,0)),""))</f>
        <v/>
      </c>
      <c r="D8433" s="2" t="str">
        <f>IF(A8433="","",IFERROR(INDEX(Reff,MATCH('Buku Besar'!A8433,Akun,0)),""))</f>
        <v/>
      </c>
      <c r="E8433" s="331" t="str">
        <f>IF(A8433="","",IFERROR(INDEX(Penerimaan,MATCH('Buku Besar'!A8433,Akun,0)),""))</f>
        <v/>
      </c>
      <c r="F8433" s="331" t="str">
        <f>IF(A8433="","",IFERROR(INDEX(Pengeluaran,MATCH('Buku Besar'!A8433,Akun,0)),""))</f>
        <v/>
      </c>
      <c r="H8433" s="91" t="str">
        <f t="shared" si="263"/>
        <v/>
      </c>
      <c r="I8433" s="330" t="str">
        <f>IF(H8433="","",IFERROR(INDEX(Tanggal1,MATCH('Buku Besar'!H8433,Akun1,0)),""))</f>
        <v/>
      </c>
      <c r="J8433" s="2" t="str">
        <f>IF(H8433="","",IFERROR(INDEX(Keterangan1,MATCH('Buku Besar'!H8433,Akun1,0)),""))</f>
        <v/>
      </c>
      <c r="K8433" s="2" t="str">
        <f>IF(H8433="","",IFERROR(INDEX(Reff1,MATCH('Buku Besar'!H8433,Akun1,0)),""))</f>
        <v/>
      </c>
      <c r="L8433" s="331" t="str">
        <f>IF(H8433="","",IFERROR(INDEX(Penerimaan1,MATCH('Buku Besar'!H8433,Akun1,0)),""))</f>
        <v/>
      </c>
      <c r="M8433" s="331" t="str">
        <f>IF(H8433="","",IFERROR(INDEX(Pengeluaran1,MATCH('Buku Besar'!H8433,Akun1,0)),""))</f>
        <v/>
      </c>
    </row>
    <row r="8434" spans="1:13" x14ac:dyDescent="0.25">
      <c r="A8434" s="91" t="str">
        <f t="shared" si="262"/>
        <v/>
      </c>
      <c r="B8434" s="330" t="str">
        <f>IF(A8434="","",IFERROR(INDEX(Tanggal,MATCH('Buku Besar'!A8434,Akun,0)),""))</f>
        <v/>
      </c>
      <c r="C8434" s="2" t="str">
        <f>IF(A8434="","",IFERROR(INDEX(Keterangan,MATCH('Buku Besar'!A8434,Akun,0)),""))</f>
        <v/>
      </c>
      <c r="D8434" s="2" t="str">
        <f>IF(A8434="","",IFERROR(INDEX(Reff,MATCH('Buku Besar'!A8434,Akun,0)),""))</f>
        <v/>
      </c>
      <c r="E8434" s="331" t="str">
        <f>IF(A8434="","",IFERROR(INDEX(Penerimaan,MATCH('Buku Besar'!A8434,Akun,0)),""))</f>
        <v/>
      </c>
      <c r="F8434" s="331" t="str">
        <f>IF(A8434="","",IFERROR(INDEX(Pengeluaran,MATCH('Buku Besar'!A8434,Akun,0)),""))</f>
        <v/>
      </c>
      <c r="H8434" s="91" t="str">
        <f t="shared" si="263"/>
        <v/>
      </c>
      <c r="I8434" s="330" t="str">
        <f>IF(H8434="","",IFERROR(INDEX(Tanggal1,MATCH('Buku Besar'!H8434,Akun1,0)),""))</f>
        <v/>
      </c>
      <c r="J8434" s="2" t="str">
        <f>IF(H8434="","",IFERROR(INDEX(Keterangan1,MATCH('Buku Besar'!H8434,Akun1,0)),""))</f>
        <v/>
      </c>
      <c r="K8434" s="2" t="str">
        <f>IF(H8434="","",IFERROR(INDEX(Reff1,MATCH('Buku Besar'!H8434,Akun1,0)),""))</f>
        <v/>
      </c>
      <c r="L8434" s="331" t="str">
        <f>IF(H8434="","",IFERROR(INDEX(Penerimaan1,MATCH('Buku Besar'!H8434,Akun1,0)),""))</f>
        <v/>
      </c>
      <c r="M8434" s="331" t="str">
        <f>IF(H8434="","",IFERROR(INDEX(Pengeluaran1,MATCH('Buku Besar'!H8434,Akun1,0)),""))</f>
        <v/>
      </c>
    </row>
    <row r="8435" spans="1:13" x14ac:dyDescent="0.25">
      <c r="A8435" s="91" t="str">
        <f t="shared" si="262"/>
        <v/>
      </c>
      <c r="B8435" s="330" t="str">
        <f>IF(A8435="","",IFERROR(INDEX(Tanggal,MATCH('Buku Besar'!A8435,Akun,0)),""))</f>
        <v/>
      </c>
      <c r="C8435" s="2" t="str">
        <f>IF(A8435="","",IFERROR(INDEX(Keterangan,MATCH('Buku Besar'!A8435,Akun,0)),""))</f>
        <v/>
      </c>
      <c r="D8435" s="2" t="str">
        <f>IF(A8435="","",IFERROR(INDEX(Reff,MATCH('Buku Besar'!A8435,Akun,0)),""))</f>
        <v/>
      </c>
      <c r="E8435" s="331" t="str">
        <f>IF(A8435="","",IFERROR(INDEX(Penerimaan,MATCH('Buku Besar'!A8435,Akun,0)),""))</f>
        <v/>
      </c>
      <c r="F8435" s="331" t="str">
        <f>IF(A8435="","",IFERROR(INDEX(Pengeluaran,MATCH('Buku Besar'!A8435,Akun,0)),""))</f>
        <v/>
      </c>
      <c r="H8435" s="91" t="str">
        <f t="shared" si="263"/>
        <v/>
      </c>
      <c r="I8435" s="330" t="str">
        <f>IF(H8435="","",IFERROR(INDEX(Tanggal1,MATCH('Buku Besar'!H8435,Akun1,0)),""))</f>
        <v/>
      </c>
      <c r="J8435" s="2" t="str">
        <f>IF(H8435="","",IFERROR(INDEX(Keterangan1,MATCH('Buku Besar'!H8435,Akun1,0)),""))</f>
        <v/>
      </c>
      <c r="K8435" s="2" t="str">
        <f>IF(H8435="","",IFERROR(INDEX(Reff1,MATCH('Buku Besar'!H8435,Akun1,0)),""))</f>
        <v/>
      </c>
      <c r="L8435" s="331" t="str">
        <f>IF(H8435="","",IFERROR(INDEX(Penerimaan1,MATCH('Buku Besar'!H8435,Akun1,0)),""))</f>
        <v/>
      </c>
      <c r="M8435" s="331" t="str">
        <f>IF(H8435="","",IFERROR(INDEX(Pengeluaran1,MATCH('Buku Besar'!H8435,Akun1,0)),""))</f>
        <v/>
      </c>
    </row>
    <row r="8436" spans="1:13" x14ac:dyDescent="0.25">
      <c r="A8436" s="91" t="str">
        <f t="shared" si="262"/>
        <v/>
      </c>
      <c r="B8436" s="330" t="str">
        <f>IF(A8436="","",IFERROR(INDEX(Tanggal,MATCH('Buku Besar'!A8436,Akun,0)),""))</f>
        <v/>
      </c>
      <c r="C8436" s="2" t="str">
        <f>IF(A8436="","",IFERROR(INDEX(Keterangan,MATCH('Buku Besar'!A8436,Akun,0)),""))</f>
        <v/>
      </c>
      <c r="D8436" s="2" t="str">
        <f>IF(A8436="","",IFERROR(INDEX(Reff,MATCH('Buku Besar'!A8436,Akun,0)),""))</f>
        <v/>
      </c>
      <c r="E8436" s="331" t="str">
        <f>IF(A8436="","",IFERROR(INDEX(Penerimaan,MATCH('Buku Besar'!A8436,Akun,0)),""))</f>
        <v/>
      </c>
      <c r="F8436" s="331" t="str">
        <f>IF(A8436="","",IFERROR(INDEX(Pengeluaran,MATCH('Buku Besar'!A8436,Akun,0)),""))</f>
        <v/>
      </c>
      <c r="H8436" s="91" t="str">
        <f t="shared" si="263"/>
        <v/>
      </c>
      <c r="I8436" s="330" t="str">
        <f>IF(H8436="","",IFERROR(INDEX(Tanggal1,MATCH('Buku Besar'!H8436,Akun1,0)),""))</f>
        <v/>
      </c>
      <c r="J8436" s="2" t="str">
        <f>IF(H8436="","",IFERROR(INDEX(Keterangan1,MATCH('Buku Besar'!H8436,Akun1,0)),""))</f>
        <v/>
      </c>
      <c r="K8436" s="2" t="str">
        <f>IF(H8436="","",IFERROR(INDEX(Reff1,MATCH('Buku Besar'!H8436,Akun1,0)),""))</f>
        <v/>
      </c>
      <c r="L8436" s="331" t="str">
        <f>IF(H8436="","",IFERROR(INDEX(Penerimaan1,MATCH('Buku Besar'!H8436,Akun1,0)),""))</f>
        <v/>
      </c>
      <c r="M8436" s="331" t="str">
        <f>IF(H8436="","",IFERROR(INDEX(Pengeluaran1,MATCH('Buku Besar'!H8436,Akun1,0)),""))</f>
        <v/>
      </c>
    </row>
    <row r="8437" spans="1:13" x14ac:dyDescent="0.25">
      <c r="A8437" s="91" t="str">
        <f t="shared" si="262"/>
        <v/>
      </c>
      <c r="B8437" s="330" t="str">
        <f>IF(A8437="","",IFERROR(INDEX(Tanggal,MATCH('Buku Besar'!A8437,Akun,0)),""))</f>
        <v/>
      </c>
      <c r="C8437" s="2" t="str">
        <f>IF(A8437="","",IFERROR(INDEX(Keterangan,MATCH('Buku Besar'!A8437,Akun,0)),""))</f>
        <v/>
      </c>
      <c r="D8437" s="2" t="str">
        <f>IF(A8437="","",IFERROR(INDEX(Reff,MATCH('Buku Besar'!A8437,Akun,0)),""))</f>
        <v/>
      </c>
      <c r="E8437" s="331" t="str">
        <f>IF(A8437="","",IFERROR(INDEX(Penerimaan,MATCH('Buku Besar'!A8437,Akun,0)),""))</f>
        <v/>
      </c>
      <c r="F8437" s="331" t="str">
        <f>IF(A8437="","",IFERROR(INDEX(Pengeluaran,MATCH('Buku Besar'!A8437,Akun,0)),""))</f>
        <v/>
      </c>
      <c r="H8437" s="91" t="str">
        <f t="shared" si="263"/>
        <v/>
      </c>
      <c r="I8437" s="330" t="str">
        <f>IF(H8437="","",IFERROR(INDEX(Tanggal1,MATCH('Buku Besar'!H8437,Akun1,0)),""))</f>
        <v/>
      </c>
      <c r="J8437" s="2" t="str">
        <f>IF(H8437="","",IFERROR(INDEX(Keterangan1,MATCH('Buku Besar'!H8437,Akun1,0)),""))</f>
        <v/>
      </c>
      <c r="K8437" s="2" t="str">
        <f>IF(H8437="","",IFERROR(INDEX(Reff1,MATCH('Buku Besar'!H8437,Akun1,0)),""))</f>
        <v/>
      </c>
      <c r="L8437" s="331" t="str">
        <f>IF(H8437="","",IFERROR(INDEX(Penerimaan1,MATCH('Buku Besar'!H8437,Akun1,0)),""))</f>
        <v/>
      </c>
      <c r="M8437" s="331" t="str">
        <f>IF(H8437="","",IFERROR(INDEX(Pengeluaran1,MATCH('Buku Besar'!H8437,Akun1,0)),""))</f>
        <v/>
      </c>
    </row>
    <row r="8438" spans="1:13" x14ac:dyDescent="0.25">
      <c r="A8438" s="91" t="str">
        <f t="shared" si="262"/>
        <v/>
      </c>
      <c r="B8438" s="330" t="str">
        <f>IF(A8438="","",IFERROR(INDEX(Tanggal,MATCH('Buku Besar'!A8438,Akun,0)),""))</f>
        <v/>
      </c>
      <c r="C8438" s="2" t="str">
        <f>IF(A8438="","",IFERROR(INDEX(Keterangan,MATCH('Buku Besar'!A8438,Akun,0)),""))</f>
        <v/>
      </c>
      <c r="D8438" s="2" t="str">
        <f>IF(A8438="","",IFERROR(INDEX(Reff,MATCH('Buku Besar'!A8438,Akun,0)),""))</f>
        <v/>
      </c>
      <c r="E8438" s="331" t="str">
        <f>IF(A8438="","",IFERROR(INDEX(Penerimaan,MATCH('Buku Besar'!A8438,Akun,0)),""))</f>
        <v/>
      </c>
      <c r="F8438" s="331" t="str">
        <f>IF(A8438="","",IFERROR(INDEX(Pengeluaran,MATCH('Buku Besar'!A8438,Akun,0)),""))</f>
        <v/>
      </c>
      <c r="H8438" s="91" t="str">
        <f t="shared" si="263"/>
        <v/>
      </c>
      <c r="I8438" s="330" t="str">
        <f>IF(H8438="","",IFERROR(INDEX(Tanggal1,MATCH('Buku Besar'!H8438,Akun1,0)),""))</f>
        <v/>
      </c>
      <c r="J8438" s="2" t="str">
        <f>IF(H8438="","",IFERROR(INDEX(Keterangan1,MATCH('Buku Besar'!H8438,Akun1,0)),""))</f>
        <v/>
      </c>
      <c r="K8438" s="2" t="str">
        <f>IF(H8438="","",IFERROR(INDEX(Reff1,MATCH('Buku Besar'!H8438,Akun1,0)),""))</f>
        <v/>
      </c>
      <c r="L8438" s="331" t="str">
        <f>IF(H8438="","",IFERROR(INDEX(Penerimaan1,MATCH('Buku Besar'!H8438,Akun1,0)),""))</f>
        <v/>
      </c>
      <c r="M8438" s="331" t="str">
        <f>IF(H8438="","",IFERROR(INDEX(Pengeluaran1,MATCH('Buku Besar'!H8438,Akun1,0)),""))</f>
        <v/>
      </c>
    </row>
    <row r="8439" spans="1:13" x14ac:dyDescent="0.25">
      <c r="A8439" s="91" t="str">
        <f t="shared" si="262"/>
        <v/>
      </c>
      <c r="B8439" s="330" t="str">
        <f>IF(A8439="","",IFERROR(INDEX(Tanggal,MATCH('Buku Besar'!A8439,Akun,0)),""))</f>
        <v/>
      </c>
      <c r="C8439" s="2" t="str">
        <f>IF(A8439="","",IFERROR(INDEX(Keterangan,MATCH('Buku Besar'!A8439,Akun,0)),""))</f>
        <v/>
      </c>
      <c r="D8439" s="2" t="str">
        <f>IF(A8439="","",IFERROR(INDEX(Reff,MATCH('Buku Besar'!A8439,Akun,0)),""))</f>
        <v/>
      </c>
      <c r="E8439" s="331" t="str">
        <f>IF(A8439="","",IFERROR(INDEX(Penerimaan,MATCH('Buku Besar'!A8439,Akun,0)),""))</f>
        <v/>
      </c>
      <c r="F8439" s="331" t="str">
        <f>IF(A8439="","",IFERROR(INDEX(Pengeluaran,MATCH('Buku Besar'!A8439,Akun,0)),""))</f>
        <v/>
      </c>
      <c r="H8439" s="91" t="str">
        <f t="shared" si="263"/>
        <v/>
      </c>
      <c r="I8439" s="330" t="str">
        <f>IF(H8439="","",IFERROR(INDEX(Tanggal1,MATCH('Buku Besar'!H8439,Akun1,0)),""))</f>
        <v/>
      </c>
      <c r="J8439" s="2" t="str">
        <f>IF(H8439="","",IFERROR(INDEX(Keterangan1,MATCH('Buku Besar'!H8439,Akun1,0)),""))</f>
        <v/>
      </c>
      <c r="K8439" s="2" t="str">
        <f>IF(H8439="","",IFERROR(INDEX(Reff1,MATCH('Buku Besar'!H8439,Akun1,0)),""))</f>
        <v/>
      </c>
      <c r="L8439" s="331" t="str">
        <f>IF(H8439="","",IFERROR(INDEX(Penerimaan1,MATCH('Buku Besar'!H8439,Akun1,0)),""))</f>
        <v/>
      </c>
      <c r="M8439" s="331" t="str">
        <f>IF(H8439="","",IFERROR(INDEX(Pengeluaran1,MATCH('Buku Besar'!H8439,Akun1,0)),""))</f>
        <v/>
      </c>
    </row>
    <row r="8440" spans="1:13" x14ac:dyDescent="0.25">
      <c r="A8440" s="91" t="str">
        <f t="shared" si="262"/>
        <v/>
      </c>
      <c r="B8440" s="330" t="str">
        <f>IF(A8440="","",IFERROR(INDEX(Tanggal,MATCH('Buku Besar'!A8440,Akun,0)),""))</f>
        <v/>
      </c>
      <c r="C8440" s="2" t="str">
        <f>IF(A8440="","",IFERROR(INDEX(Keterangan,MATCH('Buku Besar'!A8440,Akun,0)),""))</f>
        <v/>
      </c>
      <c r="D8440" s="2" t="str">
        <f>IF(A8440="","",IFERROR(INDEX(Reff,MATCH('Buku Besar'!A8440,Akun,0)),""))</f>
        <v/>
      </c>
      <c r="E8440" s="331" t="str">
        <f>IF(A8440="","",IFERROR(INDEX(Penerimaan,MATCH('Buku Besar'!A8440,Akun,0)),""))</f>
        <v/>
      </c>
      <c r="F8440" s="331" t="str">
        <f>IF(A8440="","",IFERROR(INDEX(Pengeluaran,MATCH('Buku Besar'!A8440,Akun,0)),""))</f>
        <v/>
      </c>
      <c r="H8440" s="91" t="str">
        <f t="shared" si="263"/>
        <v/>
      </c>
      <c r="I8440" s="330" t="str">
        <f>IF(H8440="","",IFERROR(INDEX(Tanggal1,MATCH('Buku Besar'!H8440,Akun1,0)),""))</f>
        <v/>
      </c>
      <c r="J8440" s="2" t="str">
        <f>IF(H8440="","",IFERROR(INDEX(Keterangan1,MATCH('Buku Besar'!H8440,Akun1,0)),""))</f>
        <v/>
      </c>
      <c r="K8440" s="2" t="str">
        <f>IF(H8440="","",IFERROR(INDEX(Reff1,MATCH('Buku Besar'!H8440,Akun1,0)),""))</f>
        <v/>
      </c>
      <c r="L8440" s="331" t="str">
        <f>IF(H8440="","",IFERROR(INDEX(Penerimaan1,MATCH('Buku Besar'!H8440,Akun1,0)),""))</f>
        <v/>
      </c>
      <c r="M8440" s="331" t="str">
        <f>IF(H8440="","",IFERROR(INDEX(Pengeluaran1,MATCH('Buku Besar'!H8440,Akun1,0)),""))</f>
        <v/>
      </c>
    </row>
    <row r="8441" spans="1:13" x14ac:dyDescent="0.25">
      <c r="A8441" s="91" t="str">
        <f t="shared" si="262"/>
        <v/>
      </c>
      <c r="B8441" s="330" t="str">
        <f>IF(A8441="","",IFERROR(INDEX(Tanggal,MATCH('Buku Besar'!A8441,Akun,0)),""))</f>
        <v/>
      </c>
      <c r="C8441" s="2" t="str">
        <f>IF(A8441="","",IFERROR(INDEX(Keterangan,MATCH('Buku Besar'!A8441,Akun,0)),""))</f>
        <v/>
      </c>
      <c r="D8441" s="2" t="str">
        <f>IF(A8441="","",IFERROR(INDEX(Reff,MATCH('Buku Besar'!A8441,Akun,0)),""))</f>
        <v/>
      </c>
      <c r="E8441" s="331" t="str">
        <f>IF(A8441="","",IFERROR(INDEX(Penerimaan,MATCH('Buku Besar'!A8441,Akun,0)),""))</f>
        <v/>
      </c>
      <c r="F8441" s="331" t="str">
        <f>IF(A8441="","",IFERROR(INDEX(Pengeluaran,MATCH('Buku Besar'!A8441,Akun,0)),""))</f>
        <v/>
      </c>
      <c r="H8441" s="91" t="str">
        <f t="shared" si="263"/>
        <v/>
      </c>
      <c r="I8441" s="330" t="str">
        <f>IF(H8441="","",IFERROR(INDEX(Tanggal1,MATCH('Buku Besar'!H8441,Akun1,0)),""))</f>
        <v/>
      </c>
      <c r="J8441" s="2" t="str">
        <f>IF(H8441="","",IFERROR(INDEX(Keterangan1,MATCH('Buku Besar'!H8441,Akun1,0)),""))</f>
        <v/>
      </c>
      <c r="K8441" s="2" t="str">
        <f>IF(H8441="","",IFERROR(INDEX(Reff1,MATCH('Buku Besar'!H8441,Akun1,0)),""))</f>
        <v/>
      </c>
      <c r="L8441" s="331" t="str">
        <f>IF(H8441="","",IFERROR(INDEX(Penerimaan1,MATCH('Buku Besar'!H8441,Akun1,0)),""))</f>
        <v/>
      </c>
      <c r="M8441" s="331" t="str">
        <f>IF(H8441="","",IFERROR(INDEX(Pengeluaran1,MATCH('Buku Besar'!H8441,Akun1,0)),""))</f>
        <v/>
      </c>
    </row>
    <row r="8442" spans="1:13" x14ac:dyDescent="0.25">
      <c r="A8442" s="91" t="str">
        <f t="shared" si="262"/>
        <v/>
      </c>
      <c r="B8442" s="330" t="str">
        <f>IF(A8442="","",IFERROR(INDEX(Tanggal,MATCH('Buku Besar'!A8442,Akun,0)),""))</f>
        <v/>
      </c>
      <c r="C8442" s="2" t="str">
        <f>IF(A8442="","",IFERROR(INDEX(Keterangan,MATCH('Buku Besar'!A8442,Akun,0)),""))</f>
        <v/>
      </c>
      <c r="D8442" s="2" t="str">
        <f>IF(A8442="","",IFERROR(INDEX(Reff,MATCH('Buku Besar'!A8442,Akun,0)),""))</f>
        <v/>
      </c>
      <c r="E8442" s="331" t="str">
        <f>IF(A8442="","",IFERROR(INDEX(Penerimaan,MATCH('Buku Besar'!A8442,Akun,0)),""))</f>
        <v/>
      </c>
      <c r="F8442" s="331" t="str">
        <f>IF(A8442="","",IFERROR(INDEX(Pengeluaran,MATCH('Buku Besar'!A8442,Akun,0)),""))</f>
        <v/>
      </c>
      <c r="H8442" s="91" t="str">
        <f t="shared" si="263"/>
        <v/>
      </c>
      <c r="I8442" s="330" t="str">
        <f>IF(H8442="","",IFERROR(INDEX(Tanggal1,MATCH('Buku Besar'!H8442,Akun1,0)),""))</f>
        <v/>
      </c>
      <c r="J8442" s="2" t="str">
        <f>IF(H8442="","",IFERROR(INDEX(Keterangan1,MATCH('Buku Besar'!H8442,Akun1,0)),""))</f>
        <v/>
      </c>
      <c r="K8442" s="2" t="str">
        <f>IF(H8442="","",IFERROR(INDEX(Reff1,MATCH('Buku Besar'!H8442,Akun1,0)),""))</f>
        <v/>
      </c>
      <c r="L8442" s="331" t="str">
        <f>IF(H8442="","",IFERROR(INDEX(Penerimaan1,MATCH('Buku Besar'!H8442,Akun1,0)),""))</f>
        <v/>
      </c>
      <c r="M8442" s="331" t="str">
        <f>IF(H8442="","",IFERROR(INDEX(Pengeluaran1,MATCH('Buku Besar'!H8442,Akun1,0)),""))</f>
        <v/>
      </c>
    </row>
    <row r="8443" spans="1:13" x14ac:dyDescent="0.25">
      <c r="A8443" s="91" t="str">
        <f t="shared" si="262"/>
        <v/>
      </c>
      <c r="B8443" s="330" t="str">
        <f>IF(A8443="","",IFERROR(INDEX(Tanggal,MATCH('Buku Besar'!A8443,Akun,0)),""))</f>
        <v/>
      </c>
      <c r="C8443" s="2" t="str">
        <f>IF(A8443="","",IFERROR(INDEX(Keterangan,MATCH('Buku Besar'!A8443,Akun,0)),""))</f>
        <v/>
      </c>
      <c r="D8443" s="2" t="str">
        <f>IF(A8443="","",IFERROR(INDEX(Reff,MATCH('Buku Besar'!A8443,Akun,0)),""))</f>
        <v/>
      </c>
      <c r="E8443" s="331" t="str">
        <f>IF(A8443="","",IFERROR(INDEX(Penerimaan,MATCH('Buku Besar'!A8443,Akun,0)),""))</f>
        <v/>
      </c>
      <c r="F8443" s="331" t="str">
        <f>IF(A8443="","",IFERROR(INDEX(Pengeluaran,MATCH('Buku Besar'!A8443,Akun,0)),""))</f>
        <v/>
      </c>
      <c r="H8443" s="91" t="str">
        <f t="shared" si="263"/>
        <v/>
      </c>
      <c r="I8443" s="330" t="str">
        <f>IF(H8443="","",IFERROR(INDEX(Tanggal1,MATCH('Buku Besar'!H8443,Akun1,0)),""))</f>
        <v/>
      </c>
      <c r="J8443" s="2" t="str">
        <f>IF(H8443="","",IFERROR(INDEX(Keterangan1,MATCH('Buku Besar'!H8443,Akun1,0)),""))</f>
        <v/>
      </c>
      <c r="K8443" s="2" t="str">
        <f>IF(H8443="","",IFERROR(INDEX(Reff1,MATCH('Buku Besar'!H8443,Akun1,0)),""))</f>
        <v/>
      </c>
      <c r="L8443" s="331" t="str">
        <f>IF(H8443="","",IFERROR(INDEX(Penerimaan1,MATCH('Buku Besar'!H8443,Akun1,0)),""))</f>
        <v/>
      </c>
      <c r="M8443" s="331" t="str">
        <f>IF(H8443="","",IFERROR(INDEX(Pengeluaran1,MATCH('Buku Besar'!H8443,Akun1,0)),""))</f>
        <v/>
      </c>
    </row>
    <row r="8444" spans="1:13" x14ac:dyDescent="0.25">
      <c r="A8444" s="91" t="str">
        <f t="shared" si="262"/>
        <v/>
      </c>
      <c r="B8444" s="330" t="str">
        <f>IF(A8444="","",IFERROR(INDEX(Tanggal,MATCH('Buku Besar'!A8444,Akun,0)),""))</f>
        <v/>
      </c>
      <c r="C8444" s="2" t="str">
        <f>IF(A8444="","",IFERROR(INDEX(Keterangan,MATCH('Buku Besar'!A8444,Akun,0)),""))</f>
        <v/>
      </c>
      <c r="D8444" s="2" t="str">
        <f>IF(A8444="","",IFERROR(INDEX(Reff,MATCH('Buku Besar'!A8444,Akun,0)),""))</f>
        <v/>
      </c>
      <c r="E8444" s="331" t="str">
        <f>IF(A8444="","",IFERROR(INDEX(Penerimaan,MATCH('Buku Besar'!A8444,Akun,0)),""))</f>
        <v/>
      </c>
      <c r="F8444" s="331" t="str">
        <f>IF(A8444="","",IFERROR(INDEX(Pengeluaran,MATCH('Buku Besar'!A8444,Akun,0)),""))</f>
        <v/>
      </c>
      <c r="H8444" s="91" t="str">
        <f t="shared" si="263"/>
        <v/>
      </c>
      <c r="I8444" s="330" t="str">
        <f>IF(H8444="","",IFERROR(INDEX(Tanggal1,MATCH('Buku Besar'!H8444,Akun1,0)),""))</f>
        <v/>
      </c>
      <c r="J8444" s="2" t="str">
        <f>IF(H8444="","",IFERROR(INDEX(Keterangan1,MATCH('Buku Besar'!H8444,Akun1,0)),""))</f>
        <v/>
      </c>
      <c r="K8444" s="2" t="str">
        <f>IF(H8444="","",IFERROR(INDEX(Reff1,MATCH('Buku Besar'!H8444,Akun1,0)),""))</f>
        <v/>
      </c>
      <c r="L8444" s="331" t="str">
        <f>IF(H8444="","",IFERROR(INDEX(Penerimaan1,MATCH('Buku Besar'!H8444,Akun1,0)),""))</f>
        <v/>
      </c>
      <c r="M8444" s="331" t="str">
        <f>IF(H8444="","",IFERROR(INDEX(Pengeluaran1,MATCH('Buku Besar'!H8444,Akun1,0)),""))</f>
        <v/>
      </c>
    </row>
    <row r="8445" spans="1:13" x14ac:dyDescent="0.25">
      <c r="A8445" s="91" t="str">
        <f t="shared" si="262"/>
        <v/>
      </c>
      <c r="B8445" s="330" t="str">
        <f>IF(A8445="","",IFERROR(INDEX(Tanggal,MATCH('Buku Besar'!A8445,Akun,0)),""))</f>
        <v/>
      </c>
      <c r="C8445" s="2" t="str">
        <f>IF(A8445="","",IFERROR(INDEX(Keterangan,MATCH('Buku Besar'!A8445,Akun,0)),""))</f>
        <v/>
      </c>
      <c r="D8445" s="2" t="str">
        <f>IF(A8445="","",IFERROR(INDEX(Reff,MATCH('Buku Besar'!A8445,Akun,0)),""))</f>
        <v/>
      </c>
      <c r="E8445" s="331" t="str">
        <f>IF(A8445="","",IFERROR(INDEX(Penerimaan,MATCH('Buku Besar'!A8445,Akun,0)),""))</f>
        <v/>
      </c>
      <c r="F8445" s="331" t="str">
        <f>IF(A8445="","",IFERROR(INDEX(Pengeluaran,MATCH('Buku Besar'!A8445,Akun,0)),""))</f>
        <v/>
      </c>
      <c r="H8445" s="91" t="str">
        <f t="shared" si="263"/>
        <v/>
      </c>
      <c r="I8445" s="330" t="str">
        <f>IF(H8445="","",IFERROR(INDEX(Tanggal1,MATCH('Buku Besar'!H8445,Akun1,0)),""))</f>
        <v/>
      </c>
      <c r="J8445" s="2" t="str">
        <f>IF(H8445="","",IFERROR(INDEX(Keterangan1,MATCH('Buku Besar'!H8445,Akun1,0)),""))</f>
        <v/>
      </c>
      <c r="K8445" s="2" t="str">
        <f>IF(H8445="","",IFERROR(INDEX(Reff1,MATCH('Buku Besar'!H8445,Akun1,0)),""))</f>
        <v/>
      </c>
      <c r="L8445" s="331" t="str">
        <f>IF(H8445="","",IFERROR(INDEX(Penerimaan1,MATCH('Buku Besar'!H8445,Akun1,0)),""))</f>
        <v/>
      </c>
      <c r="M8445" s="331" t="str">
        <f>IF(H8445="","",IFERROR(INDEX(Pengeluaran1,MATCH('Buku Besar'!H8445,Akun1,0)),""))</f>
        <v/>
      </c>
    </row>
    <row r="8446" spans="1:13" x14ac:dyDescent="0.25">
      <c r="A8446" s="91" t="str">
        <f t="shared" si="262"/>
        <v/>
      </c>
      <c r="B8446" s="330" t="str">
        <f>IF(A8446="","",IFERROR(INDEX(Tanggal,MATCH('Buku Besar'!A8446,Akun,0)),""))</f>
        <v/>
      </c>
      <c r="C8446" s="2" t="str">
        <f>IF(A8446="","",IFERROR(INDEX(Keterangan,MATCH('Buku Besar'!A8446,Akun,0)),""))</f>
        <v/>
      </c>
      <c r="D8446" s="2" t="str">
        <f>IF(A8446="","",IFERROR(INDEX(Reff,MATCH('Buku Besar'!A8446,Akun,0)),""))</f>
        <v/>
      </c>
      <c r="E8446" s="331" t="str">
        <f>IF(A8446="","",IFERROR(INDEX(Penerimaan,MATCH('Buku Besar'!A8446,Akun,0)),""))</f>
        <v/>
      </c>
      <c r="F8446" s="331" t="str">
        <f>IF(A8446="","",IFERROR(INDEX(Pengeluaran,MATCH('Buku Besar'!A8446,Akun,0)),""))</f>
        <v/>
      </c>
      <c r="H8446" s="91" t="str">
        <f t="shared" si="263"/>
        <v/>
      </c>
      <c r="I8446" s="330" t="str">
        <f>IF(H8446="","",IFERROR(INDEX(Tanggal1,MATCH('Buku Besar'!H8446,Akun1,0)),""))</f>
        <v/>
      </c>
      <c r="J8446" s="2" t="str">
        <f>IF(H8446="","",IFERROR(INDEX(Keterangan1,MATCH('Buku Besar'!H8446,Akun1,0)),""))</f>
        <v/>
      </c>
      <c r="K8446" s="2" t="str">
        <f>IF(H8446="","",IFERROR(INDEX(Reff1,MATCH('Buku Besar'!H8446,Akun1,0)),""))</f>
        <v/>
      </c>
      <c r="L8446" s="331" t="str">
        <f>IF(H8446="","",IFERROR(INDEX(Penerimaan1,MATCH('Buku Besar'!H8446,Akun1,0)),""))</f>
        <v/>
      </c>
      <c r="M8446" s="331" t="str">
        <f>IF(H8446="","",IFERROR(INDEX(Pengeluaran1,MATCH('Buku Besar'!H8446,Akun1,0)),""))</f>
        <v/>
      </c>
    </row>
    <row r="8447" spans="1:13" x14ac:dyDescent="0.25">
      <c r="A8447" s="91" t="str">
        <f t="shared" si="262"/>
        <v/>
      </c>
      <c r="B8447" s="330" t="str">
        <f>IF(A8447="","",IFERROR(INDEX(Tanggal,MATCH('Buku Besar'!A8447,Akun,0)),""))</f>
        <v/>
      </c>
      <c r="C8447" s="2" t="str">
        <f>IF(A8447="","",IFERROR(INDEX(Keterangan,MATCH('Buku Besar'!A8447,Akun,0)),""))</f>
        <v/>
      </c>
      <c r="D8447" s="2" t="str">
        <f>IF(A8447="","",IFERROR(INDEX(Reff,MATCH('Buku Besar'!A8447,Akun,0)),""))</f>
        <v/>
      </c>
      <c r="E8447" s="331" t="str">
        <f>IF(A8447="","",IFERROR(INDEX(Penerimaan,MATCH('Buku Besar'!A8447,Akun,0)),""))</f>
        <v/>
      </c>
      <c r="F8447" s="331" t="str">
        <f>IF(A8447="","",IFERROR(INDEX(Pengeluaran,MATCH('Buku Besar'!A8447,Akun,0)),""))</f>
        <v/>
      </c>
      <c r="H8447" s="91" t="str">
        <f t="shared" si="263"/>
        <v/>
      </c>
      <c r="I8447" s="330" t="str">
        <f>IF(H8447="","",IFERROR(INDEX(Tanggal1,MATCH('Buku Besar'!H8447,Akun1,0)),""))</f>
        <v/>
      </c>
      <c r="J8447" s="2" t="str">
        <f>IF(H8447="","",IFERROR(INDEX(Keterangan1,MATCH('Buku Besar'!H8447,Akun1,0)),""))</f>
        <v/>
      </c>
      <c r="K8447" s="2" t="str">
        <f>IF(H8447="","",IFERROR(INDEX(Reff1,MATCH('Buku Besar'!H8447,Akun1,0)),""))</f>
        <v/>
      </c>
      <c r="L8447" s="331" t="str">
        <f>IF(H8447="","",IFERROR(INDEX(Penerimaan1,MATCH('Buku Besar'!H8447,Akun1,0)),""))</f>
        <v/>
      </c>
      <c r="M8447" s="331" t="str">
        <f>IF(H8447="","",IFERROR(INDEX(Pengeluaran1,MATCH('Buku Besar'!H8447,Akun1,0)),""))</f>
        <v/>
      </c>
    </row>
    <row r="8448" spans="1:13" x14ac:dyDescent="0.25">
      <c r="A8448" s="91" t="str">
        <f t="shared" si="262"/>
        <v/>
      </c>
      <c r="B8448" s="330" t="str">
        <f>IF(A8448="","",IFERROR(INDEX(Tanggal,MATCH('Buku Besar'!A8448,Akun,0)),""))</f>
        <v/>
      </c>
      <c r="C8448" s="2" t="str">
        <f>IF(A8448="","",IFERROR(INDEX(Keterangan,MATCH('Buku Besar'!A8448,Akun,0)),""))</f>
        <v/>
      </c>
      <c r="D8448" s="2" t="str">
        <f>IF(A8448="","",IFERROR(INDEX(Reff,MATCH('Buku Besar'!A8448,Akun,0)),""))</f>
        <v/>
      </c>
      <c r="E8448" s="331" t="str">
        <f>IF(A8448="","",IFERROR(INDEX(Penerimaan,MATCH('Buku Besar'!A8448,Akun,0)),""))</f>
        <v/>
      </c>
      <c r="F8448" s="331" t="str">
        <f>IF(A8448="","",IFERROR(INDEX(Pengeluaran,MATCH('Buku Besar'!A8448,Akun,0)),""))</f>
        <v/>
      </c>
      <c r="H8448" s="91" t="str">
        <f t="shared" si="263"/>
        <v/>
      </c>
      <c r="I8448" s="330" t="str">
        <f>IF(H8448="","",IFERROR(INDEX(Tanggal1,MATCH('Buku Besar'!H8448,Akun1,0)),""))</f>
        <v/>
      </c>
      <c r="J8448" s="2" t="str">
        <f>IF(H8448="","",IFERROR(INDEX(Keterangan1,MATCH('Buku Besar'!H8448,Akun1,0)),""))</f>
        <v/>
      </c>
      <c r="K8448" s="2" t="str">
        <f>IF(H8448="","",IFERROR(INDEX(Reff1,MATCH('Buku Besar'!H8448,Akun1,0)),""))</f>
        <v/>
      </c>
      <c r="L8448" s="331" t="str">
        <f>IF(H8448="","",IFERROR(INDEX(Penerimaan1,MATCH('Buku Besar'!H8448,Akun1,0)),""))</f>
        <v/>
      </c>
      <c r="M8448" s="331" t="str">
        <f>IF(H8448="","",IFERROR(INDEX(Pengeluaran1,MATCH('Buku Besar'!H8448,Akun1,0)),""))</f>
        <v/>
      </c>
    </row>
    <row r="8449" spans="1:13" x14ac:dyDescent="0.25">
      <c r="A8449" s="91" t="str">
        <f t="shared" si="262"/>
        <v/>
      </c>
      <c r="B8449" s="330" t="str">
        <f>IF(A8449="","",IFERROR(INDEX(Tanggal,MATCH('Buku Besar'!A8449,Akun,0)),""))</f>
        <v/>
      </c>
      <c r="C8449" s="2" t="str">
        <f>IF(A8449="","",IFERROR(INDEX(Keterangan,MATCH('Buku Besar'!A8449,Akun,0)),""))</f>
        <v/>
      </c>
      <c r="D8449" s="2" t="str">
        <f>IF(A8449="","",IFERROR(INDEX(Reff,MATCH('Buku Besar'!A8449,Akun,0)),""))</f>
        <v/>
      </c>
      <c r="E8449" s="331" t="str">
        <f>IF(A8449="","",IFERROR(INDEX(Penerimaan,MATCH('Buku Besar'!A8449,Akun,0)),""))</f>
        <v/>
      </c>
      <c r="F8449" s="331" t="str">
        <f>IF(A8449="","",IFERROR(INDEX(Pengeluaran,MATCH('Buku Besar'!A8449,Akun,0)),""))</f>
        <v/>
      </c>
      <c r="H8449" s="91" t="str">
        <f t="shared" si="263"/>
        <v/>
      </c>
      <c r="I8449" s="330" t="str">
        <f>IF(H8449="","",IFERROR(INDEX(Tanggal1,MATCH('Buku Besar'!H8449,Akun1,0)),""))</f>
        <v/>
      </c>
      <c r="J8449" s="2" t="str">
        <f>IF(H8449="","",IFERROR(INDEX(Keterangan1,MATCH('Buku Besar'!H8449,Akun1,0)),""))</f>
        <v/>
      </c>
      <c r="K8449" s="2" t="str">
        <f>IF(H8449="","",IFERROR(INDEX(Reff1,MATCH('Buku Besar'!H8449,Akun1,0)),""))</f>
        <v/>
      </c>
      <c r="L8449" s="331" t="str">
        <f>IF(H8449="","",IFERROR(INDEX(Penerimaan1,MATCH('Buku Besar'!H8449,Akun1,0)),""))</f>
        <v/>
      </c>
      <c r="M8449" s="331" t="str">
        <f>IF(H8449="","",IFERROR(INDEX(Pengeluaran1,MATCH('Buku Besar'!H8449,Akun1,0)),""))</f>
        <v/>
      </c>
    </row>
    <row r="8450" spans="1:13" x14ac:dyDescent="0.25">
      <c r="A8450" s="91" t="str">
        <f t="shared" si="262"/>
        <v/>
      </c>
      <c r="B8450" s="330" t="str">
        <f>IF(A8450="","",IFERROR(INDEX(Tanggal,MATCH('Buku Besar'!A8450,Akun,0)),""))</f>
        <v/>
      </c>
      <c r="C8450" s="2" t="str">
        <f>IF(A8450="","",IFERROR(INDEX(Keterangan,MATCH('Buku Besar'!A8450,Akun,0)),""))</f>
        <v/>
      </c>
      <c r="D8450" s="2" t="str">
        <f>IF(A8450="","",IFERROR(INDEX(Reff,MATCH('Buku Besar'!A8450,Akun,0)),""))</f>
        <v/>
      </c>
      <c r="E8450" s="331" t="str">
        <f>IF(A8450="","",IFERROR(INDEX(Penerimaan,MATCH('Buku Besar'!A8450,Akun,0)),""))</f>
        <v/>
      </c>
      <c r="F8450" s="331" t="str">
        <f>IF(A8450="","",IFERROR(INDEX(Pengeluaran,MATCH('Buku Besar'!A8450,Akun,0)),""))</f>
        <v/>
      </c>
      <c r="H8450" s="91" t="str">
        <f t="shared" si="263"/>
        <v/>
      </c>
      <c r="I8450" s="330" t="str">
        <f>IF(H8450="","",IFERROR(INDEX(Tanggal1,MATCH('Buku Besar'!H8450,Akun1,0)),""))</f>
        <v/>
      </c>
      <c r="J8450" s="2" t="str">
        <f>IF(H8450="","",IFERROR(INDEX(Keterangan1,MATCH('Buku Besar'!H8450,Akun1,0)),""))</f>
        <v/>
      </c>
      <c r="K8450" s="2" t="str">
        <f>IF(H8450="","",IFERROR(INDEX(Reff1,MATCH('Buku Besar'!H8450,Akun1,0)),""))</f>
        <v/>
      </c>
      <c r="L8450" s="331" t="str">
        <f>IF(H8450="","",IFERROR(INDEX(Penerimaan1,MATCH('Buku Besar'!H8450,Akun1,0)),""))</f>
        <v/>
      </c>
      <c r="M8450" s="331" t="str">
        <f>IF(H8450="","",IFERROR(INDEX(Pengeluaran1,MATCH('Buku Besar'!H8450,Akun1,0)),""))</f>
        <v/>
      </c>
    </row>
    <row r="8451" spans="1:13" x14ac:dyDescent="0.25">
      <c r="A8451" s="91" t="str">
        <f t="shared" si="262"/>
        <v/>
      </c>
      <c r="B8451" s="330" t="str">
        <f>IF(A8451="","",IFERROR(INDEX(Tanggal,MATCH('Buku Besar'!A8451,Akun,0)),""))</f>
        <v/>
      </c>
      <c r="C8451" s="2" t="str">
        <f>IF(A8451="","",IFERROR(INDEX(Keterangan,MATCH('Buku Besar'!A8451,Akun,0)),""))</f>
        <v/>
      </c>
      <c r="D8451" s="2" t="str">
        <f>IF(A8451="","",IFERROR(INDEX(Reff,MATCH('Buku Besar'!A8451,Akun,0)),""))</f>
        <v/>
      </c>
      <c r="E8451" s="331" t="str">
        <f>IF(A8451="","",IFERROR(INDEX(Penerimaan,MATCH('Buku Besar'!A8451,Akun,0)),""))</f>
        <v/>
      </c>
      <c r="F8451" s="331" t="str">
        <f>IF(A8451="","",IFERROR(INDEX(Pengeluaran,MATCH('Buku Besar'!A8451,Akun,0)),""))</f>
        <v/>
      </c>
      <c r="H8451" s="91" t="str">
        <f t="shared" si="263"/>
        <v/>
      </c>
      <c r="I8451" s="330" t="str">
        <f>IF(H8451="","",IFERROR(INDEX(Tanggal1,MATCH('Buku Besar'!H8451,Akun1,0)),""))</f>
        <v/>
      </c>
      <c r="J8451" s="2" t="str">
        <f>IF(H8451="","",IFERROR(INDEX(Keterangan1,MATCH('Buku Besar'!H8451,Akun1,0)),""))</f>
        <v/>
      </c>
      <c r="K8451" s="2" t="str">
        <f>IF(H8451="","",IFERROR(INDEX(Reff1,MATCH('Buku Besar'!H8451,Akun1,0)),""))</f>
        <v/>
      </c>
      <c r="L8451" s="331" t="str">
        <f>IF(H8451="","",IFERROR(INDEX(Penerimaan1,MATCH('Buku Besar'!H8451,Akun1,0)),""))</f>
        <v/>
      </c>
      <c r="M8451" s="331" t="str">
        <f>IF(H8451="","",IFERROR(INDEX(Pengeluaran1,MATCH('Buku Besar'!H8451,Akun1,0)),""))</f>
        <v/>
      </c>
    </row>
    <row r="8452" spans="1:13" x14ac:dyDescent="0.25">
      <c r="A8452" s="91" t="str">
        <f t="shared" si="262"/>
        <v/>
      </c>
      <c r="B8452" s="330" t="str">
        <f>IF(A8452="","",IFERROR(INDEX(Tanggal,MATCH('Buku Besar'!A8452,Akun,0)),""))</f>
        <v/>
      </c>
      <c r="C8452" s="2" t="str">
        <f>IF(A8452="","",IFERROR(INDEX(Keterangan,MATCH('Buku Besar'!A8452,Akun,0)),""))</f>
        <v/>
      </c>
      <c r="D8452" s="2" t="str">
        <f>IF(A8452="","",IFERROR(INDEX(Reff,MATCH('Buku Besar'!A8452,Akun,0)),""))</f>
        <v/>
      </c>
      <c r="E8452" s="331" t="str">
        <f>IF(A8452="","",IFERROR(INDEX(Penerimaan,MATCH('Buku Besar'!A8452,Akun,0)),""))</f>
        <v/>
      </c>
      <c r="F8452" s="331" t="str">
        <f>IF(A8452="","",IFERROR(INDEX(Pengeluaran,MATCH('Buku Besar'!A8452,Akun,0)),""))</f>
        <v/>
      </c>
      <c r="H8452" s="91" t="str">
        <f t="shared" si="263"/>
        <v/>
      </c>
      <c r="I8452" s="330" t="str">
        <f>IF(H8452="","",IFERROR(INDEX(Tanggal1,MATCH('Buku Besar'!H8452,Akun1,0)),""))</f>
        <v/>
      </c>
      <c r="J8452" s="2" t="str">
        <f>IF(H8452="","",IFERROR(INDEX(Keterangan1,MATCH('Buku Besar'!H8452,Akun1,0)),""))</f>
        <v/>
      </c>
      <c r="K8452" s="2" t="str">
        <f>IF(H8452="","",IFERROR(INDEX(Reff1,MATCH('Buku Besar'!H8452,Akun1,0)),""))</f>
        <v/>
      </c>
      <c r="L8452" s="331" t="str">
        <f>IF(H8452="","",IFERROR(INDEX(Penerimaan1,MATCH('Buku Besar'!H8452,Akun1,0)),""))</f>
        <v/>
      </c>
      <c r="M8452" s="331" t="str">
        <f>IF(H8452="","",IFERROR(INDEX(Pengeluaran1,MATCH('Buku Besar'!H8452,Akun1,0)),""))</f>
        <v/>
      </c>
    </row>
    <row r="8453" spans="1:13" x14ac:dyDescent="0.25">
      <c r="A8453" s="91" t="str">
        <f t="shared" si="262"/>
        <v/>
      </c>
      <c r="B8453" s="330" t="str">
        <f>IF(A8453="","",IFERROR(INDEX(Tanggal,MATCH('Buku Besar'!A8453,Akun,0)),""))</f>
        <v/>
      </c>
      <c r="C8453" s="2" t="str">
        <f>IF(A8453="","",IFERROR(INDEX(Keterangan,MATCH('Buku Besar'!A8453,Akun,0)),""))</f>
        <v/>
      </c>
      <c r="D8453" s="2" t="str">
        <f>IF(A8453="","",IFERROR(INDEX(Reff,MATCH('Buku Besar'!A8453,Akun,0)),""))</f>
        <v/>
      </c>
      <c r="E8453" s="331" t="str">
        <f>IF(A8453="","",IFERROR(INDEX(Penerimaan,MATCH('Buku Besar'!A8453,Akun,0)),""))</f>
        <v/>
      </c>
      <c r="F8453" s="331" t="str">
        <f>IF(A8453="","",IFERROR(INDEX(Pengeluaran,MATCH('Buku Besar'!A8453,Akun,0)),""))</f>
        <v/>
      </c>
      <c r="H8453" s="91" t="str">
        <f t="shared" si="263"/>
        <v/>
      </c>
      <c r="I8453" s="330" t="str">
        <f>IF(H8453="","",IFERROR(INDEX(Tanggal1,MATCH('Buku Besar'!H8453,Akun1,0)),""))</f>
        <v/>
      </c>
      <c r="J8453" s="2" t="str">
        <f>IF(H8453="","",IFERROR(INDEX(Keterangan1,MATCH('Buku Besar'!H8453,Akun1,0)),""))</f>
        <v/>
      </c>
      <c r="K8453" s="2" t="str">
        <f>IF(H8453="","",IFERROR(INDEX(Reff1,MATCH('Buku Besar'!H8453,Akun1,0)),""))</f>
        <v/>
      </c>
      <c r="L8453" s="331" t="str">
        <f>IF(H8453="","",IFERROR(INDEX(Penerimaan1,MATCH('Buku Besar'!H8453,Akun1,0)),""))</f>
        <v/>
      </c>
      <c r="M8453" s="331" t="str">
        <f>IF(H8453="","",IFERROR(INDEX(Pengeluaran1,MATCH('Buku Besar'!H8453,Akun1,0)),""))</f>
        <v/>
      </c>
    </row>
    <row r="8454" spans="1:13" x14ac:dyDescent="0.25">
      <c r="A8454" s="91" t="str">
        <f t="shared" si="262"/>
        <v/>
      </c>
      <c r="B8454" s="330" t="str">
        <f>IF(A8454="","",IFERROR(INDEX(Tanggal,MATCH('Buku Besar'!A8454,Akun,0)),""))</f>
        <v/>
      </c>
      <c r="C8454" s="2" t="str">
        <f>IF(A8454="","",IFERROR(INDEX(Keterangan,MATCH('Buku Besar'!A8454,Akun,0)),""))</f>
        <v/>
      </c>
      <c r="D8454" s="2" t="str">
        <f>IF(A8454="","",IFERROR(INDEX(Reff,MATCH('Buku Besar'!A8454,Akun,0)),""))</f>
        <v/>
      </c>
      <c r="E8454" s="331" t="str">
        <f>IF(A8454="","",IFERROR(INDEX(Penerimaan,MATCH('Buku Besar'!A8454,Akun,0)),""))</f>
        <v/>
      </c>
      <c r="F8454" s="331" t="str">
        <f>IF(A8454="","",IFERROR(INDEX(Pengeluaran,MATCH('Buku Besar'!A8454,Akun,0)),""))</f>
        <v/>
      </c>
      <c r="H8454" s="91" t="str">
        <f t="shared" si="263"/>
        <v/>
      </c>
      <c r="I8454" s="330" t="str">
        <f>IF(H8454="","",IFERROR(INDEX(Tanggal1,MATCH('Buku Besar'!H8454,Akun1,0)),""))</f>
        <v/>
      </c>
      <c r="J8454" s="2" t="str">
        <f>IF(H8454="","",IFERROR(INDEX(Keterangan1,MATCH('Buku Besar'!H8454,Akun1,0)),""))</f>
        <v/>
      </c>
      <c r="K8454" s="2" t="str">
        <f>IF(H8454="","",IFERROR(INDEX(Reff1,MATCH('Buku Besar'!H8454,Akun1,0)),""))</f>
        <v/>
      </c>
      <c r="L8454" s="331" t="str">
        <f>IF(H8454="","",IFERROR(INDEX(Penerimaan1,MATCH('Buku Besar'!H8454,Akun1,0)),""))</f>
        <v/>
      </c>
      <c r="M8454" s="331" t="str">
        <f>IF(H8454="","",IFERROR(INDEX(Pengeluaran1,MATCH('Buku Besar'!H8454,Akun1,0)),""))</f>
        <v/>
      </c>
    </row>
    <row r="8455" spans="1:13" x14ac:dyDescent="0.25">
      <c r="A8455" s="91" t="str">
        <f t="shared" si="262"/>
        <v/>
      </c>
      <c r="B8455" s="330" t="str">
        <f>IF(A8455="","",IFERROR(INDEX(Tanggal,MATCH('Buku Besar'!A8455,Akun,0)),""))</f>
        <v/>
      </c>
      <c r="C8455" s="2" t="str">
        <f>IF(A8455="","",IFERROR(INDEX(Keterangan,MATCH('Buku Besar'!A8455,Akun,0)),""))</f>
        <v/>
      </c>
      <c r="D8455" s="2" t="str">
        <f>IF(A8455="","",IFERROR(INDEX(Reff,MATCH('Buku Besar'!A8455,Akun,0)),""))</f>
        <v/>
      </c>
      <c r="E8455" s="331" t="str">
        <f>IF(A8455="","",IFERROR(INDEX(Penerimaan,MATCH('Buku Besar'!A8455,Akun,0)),""))</f>
        <v/>
      </c>
      <c r="F8455" s="331" t="str">
        <f>IF(A8455="","",IFERROR(INDEX(Pengeluaran,MATCH('Buku Besar'!A8455,Akun,0)),""))</f>
        <v/>
      </c>
      <c r="H8455" s="91" t="str">
        <f t="shared" si="263"/>
        <v/>
      </c>
      <c r="I8455" s="330" t="str">
        <f>IF(H8455="","",IFERROR(INDEX(Tanggal1,MATCH('Buku Besar'!H8455,Akun1,0)),""))</f>
        <v/>
      </c>
      <c r="J8455" s="2" t="str">
        <f>IF(H8455="","",IFERROR(INDEX(Keterangan1,MATCH('Buku Besar'!H8455,Akun1,0)),""))</f>
        <v/>
      </c>
      <c r="K8455" s="2" t="str">
        <f>IF(H8455="","",IFERROR(INDEX(Reff1,MATCH('Buku Besar'!H8455,Akun1,0)),""))</f>
        <v/>
      </c>
      <c r="L8455" s="331" t="str">
        <f>IF(H8455="","",IFERROR(INDEX(Penerimaan1,MATCH('Buku Besar'!H8455,Akun1,0)),""))</f>
        <v/>
      </c>
      <c r="M8455" s="331" t="str">
        <f>IF(H8455="","",IFERROR(INDEX(Pengeluaran1,MATCH('Buku Besar'!H8455,Akun1,0)),""))</f>
        <v/>
      </c>
    </row>
    <row r="8456" spans="1:13" x14ac:dyDescent="0.25">
      <c r="A8456" s="91" t="str">
        <f t="shared" ref="A8456:A8519" si="264">IFERROR(IF((MID(A8455,8,LEN(A8455)-7)+1)&lt;=COUNTIF(Kas_Harian,LEFT(A8455,6)),LEFT(A8455,6)&amp;"-"&amp;MID(A8455,8,LEN(A8455)-7)+1,""),"")</f>
        <v/>
      </c>
      <c r="B8456" s="330" t="str">
        <f>IF(A8456="","",IFERROR(INDEX(Tanggal,MATCH('Buku Besar'!A8456,Akun,0)),""))</f>
        <v/>
      </c>
      <c r="C8456" s="2" t="str">
        <f>IF(A8456="","",IFERROR(INDEX(Keterangan,MATCH('Buku Besar'!A8456,Akun,0)),""))</f>
        <v/>
      </c>
      <c r="D8456" s="2" t="str">
        <f>IF(A8456="","",IFERROR(INDEX(Reff,MATCH('Buku Besar'!A8456,Akun,0)),""))</f>
        <v/>
      </c>
      <c r="E8456" s="331" t="str">
        <f>IF(A8456="","",IFERROR(INDEX(Penerimaan,MATCH('Buku Besar'!A8456,Akun,0)),""))</f>
        <v/>
      </c>
      <c r="F8456" s="331" t="str">
        <f>IF(A8456="","",IFERROR(INDEX(Pengeluaran,MATCH('Buku Besar'!A8456,Akun,0)),""))</f>
        <v/>
      </c>
      <c r="H8456" s="91" t="str">
        <f t="shared" ref="H8456:H8519" si="265">IFERROR(IF((MID(H8455,8,LEN(H8455)-7)+1)&lt;=COUNTIF(Bank_Harian,LEFT(H8455,6)),LEFT(H8455,6)&amp;"-"&amp;MID(H8455,8,LEN(H8455)-7)+1,""),"")</f>
        <v/>
      </c>
      <c r="I8456" s="330" t="str">
        <f>IF(H8456="","",IFERROR(INDEX(Tanggal1,MATCH('Buku Besar'!H8456,Akun1,0)),""))</f>
        <v/>
      </c>
      <c r="J8456" s="2" t="str">
        <f>IF(H8456="","",IFERROR(INDEX(Keterangan1,MATCH('Buku Besar'!H8456,Akun1,0)),""))</f>
        <v/>
      </c>
      <c r="K8456" s="2" t="str">
        <f>IF(H8456="","",IFERROR(INDEX(Reff1,MATCH('Buku Besar'!H8456,Akun1,0)),""))</f>
        <v/>
      </c>
      <c r="L8456" s="331" t="str">
        <f>IF(H8456="","",IFERROR(INDEX(Penerimaan1,MATCH('Buku Besar'!H8456,Akun1,0)),""))</f>
        <v/>
      </c>
      <c r="M8456" s="331" t="str">
        <f>IF(H8456="","",IFERROR(INDEX(Pengeluaran1,MATCH('Buku Besar'!H8456,Akun1,0)),""))</f>
        <v/>
      </c>
    </row>
    <row r="8457" spans="1:13" x14ac:dyDescent="0.25">
      <c r="A8457" s="91" t="str">
        <f t="shared" si="264"/>
        <v/>
      </c>
      <c r="B8457" s="330" t="str">
        <f>IF(A8457="","",IFERROR(INDEX(Tanggal,MATCH('Buku Besar'!A8457,Akun,0)),""))</f>
        <v/>
      </c>
      <c r="C8457" s="2" t="str">
        <f>IF(A8457="","",IFERROR(INDEX(Keterangan,MATCH('Buku Besar'!A8457,Akun,0)),""))</f>
        <v/>
      </c>
      <c r="D8457" s="2" t="str">
        <f>IF(A8457="","",IFERROR(INDEX(Reff,MATCH('Buku Besar'!A8457,Akun,0)),""))</f>
        <v/>
      </c>
      <c r="E8457" s="331" t="str">
        <f>IF(A8457="","",IFERROR(INDEX(Penerimaan,MATCH('Buku Besar'!A8457,Akun,0)),""))</f>
        <v/>
      </c>
      <c r="F8457" s="331" t="str">
        <f>IF(A8457="","",IFERROR(INDEX(Pengeluaran,MATCH('Buku Besar'!A8457,Akun,0)),""))</f>
        <v/>
      </c>
      <c r="H8457" s="91" t="str">
        <f t="shared" si="265"/>
        <v/>
      </c>
      <c r="I8457" s="330" t="str">
        <f>IF(H8457="","",IFERROR(INDEX(Tanggal1,MATCH('Buku Besar'!H8457,Akun1,0)),""))</f>
        <v/>
      </c>
      <c r="J8457" s="2" t="str">
        <f>IF(H8457="","",IFERROR(INDEX(Keterangan1,MATCH('Buku Besar'!H8457,Akun1,0)),""))</f>
        <v/>
      </c>
      <c r="K8457" s="2" t="str">
        <f>IF(H8457="","",IFERROR(INDEX(Reff1,MATCH('Buku Besar'!H8457,Akun1,0)),""))</f>
        <v/>
      </c>
      <c r="L8457" s="331" t="str">
        <f>IF(H8457="","",IFERROR(INDEX(Penerimaan1,MATCH('Buku Besar'!H8457,Akun1,0)),""))</f>
        <v/>
      </c>
      <c r="M8457" s="331" t="str">
        <f>IF(H8457="","",IFERROR(INDEX(Pengeluaran1,MATCH('Buku Besar'!H8457,Akun1,0)),""))</f>
        <v/>
      </c>
    </row>
    <row r="8458" spans="1:13" x14ac:dyDescent="0.25">
      <c r="A8458" s="91" t="str">
        <f t="shared" si="264"/>
        <v/>
      </c>
      <c r="B8458" s="330" t="str">
        <f>IF(A8458="","",IFERROR(INDEX(Tanggal,MATCH('Buku Besar'!A8458,Akun,0)),""))</f>
        <v/>
      </c>
      <c r="C8458" s="2" t="str">
        <f>IF(A8458="","",IFERROR(INDEX(Keterangan,MATCH('Buku Besar'!A8458,Akun,0)),""))</f>
        <v/>
      </c>
      <c r="D8458" s="2" t="str">
        <f>IF(A8458="","",IFERROR(INDEX(Reff,MATCH('Buku Besar'!A8458,Akun,0)),""))</f>
        <v/>
      </c>
      <c r="E8458" s="331" t="str">
        <f>IF(A8458="","",IFERROR(INDEX(Penerimaan,MATCH('Buku Besar'!A8458,Akun,0)),""))</f>
        <v/>
      </c>
      <c r="F8458" s="331" t="str">
        <f>IF(A8458="","",IFERROR(INDEX(Pengeluaran,MATCH('Buku Besar'!A8458,Akun,0)),""))</f>
        <v/>
      </c>
      <c r="H8458" s="91" t="str">
        <f t="shared" si="265"/>
        <v/>
      </c>
      <c r="I8458" s="330" t="str">
        <f>IF(H8458="","",IFERROR(INDEX(Tanggal1,MATCH('Buku Besar'!H8458,Akun1,0)),""))</f>
        <v/>
      </c>
      <c r="J8458" s="2" t="str">
        <f>IF(H8458="","",IFERROR(INDEX(Keterangan1,MATCH('Buku Besar'!H8458,Akun1,0)),""))</f>
        <v/>
      </c>
      <c r="K8458" s="2" t="str">
        <f>IF(H8458="","",IFERROR(INDEX(Reff1,MATCH('Buku Besar'!H8458,Akun1,0)),""))</f>
        <v/>
      </c>
      <c r="L8458" s="331" t="str">
        <f>IF(H8458="","",IFERROR(INDEX(Penerimaan1,MATCH('Buku Besar'!H8458,Akun1,0)),""))</f>
        <v/>
      </c>
      <c r="M8458" s="331" t="str">
        <f>IF(H8458="","",IFERROR(INDEX(Pengeluaran1,MATCH('Buku Besar'!H8458,Akun1,0)),""))</f>
        <v/>
      </c>
    </row>
    <row r="8459" spans="1:13" x14ac:dyDescent="0.25">
      <c r="A8459" s="91" t="str">
        <f t="shared" si="264"/>
        <v/>
      </c>
      <c r="B8459" s="330" t="str">
        <f>IF(A8459="","",IFERROR(INDEX(Tanggal,MATCH('Buku Besar'!A8459,Akun,0)),""))</f>
        <v/>
      </c>
      <c r="C8459" s="2" t="str">
        <f>IF(A8459="","",IFERROR(INDEX(Keterangan,MATCH('Buku Besar'!A8459,Akun,0)),""))</f>
        <v/>
      </c>
      <c r="D8459" s="2" t="str">
        <f>IF(A8459="","",IFERROR(INDEX(Reff,MATCH('Buku Besar'!A8459,Akun,0)),""))</f>
        <v/>
      </c>
      <c r="E8459" s="331" t="str">
        <f>IF(A8459="","",IFERROR(INDEX(Penerimaan,MATCH('Buku Besar'!A8459,Akun,0)),""))</f>
        <v/>
      </c>
      <c r="F8459" s="331" t="str">
        <f>IF(A8459="","",IFERROR(INDEX(Pengeluaran,MATCH('Buku Besar'!A8459,Akun,0)),""))</f>
        <v/>
      </c>
      <c r="H8459" s="91" t="str">
        <f t="shared" si="265"/>
        <v/>
      </c>
      <c r="I8459" s="330" t="str">
        <f>IF(H8459="","",IFERROR(INDEX(Tanggal1,MATCH('Buku Besar'!H8459,Akun1,0)),""))</f>
        <v/>
      </c>
      <c r="J8459" s="2" t="str">
        <f>IF(H8459="","",IFERROR(INDEX(Keterangan1,MATCH('Buku Besar'!H8459,Akun1,0)),""))</f>
        <v/>
      </c>
      <c r="K8459" s="2" t="str">
        <f>IF(H8459="","",IFERROR(INDEX(Reff1,MATCH('Buku Besar'!H8459,Akun1,0)),""))</f>
        <v/>
      </c>
      <c r="L8459" s="331" t="str">
        <f>IF(H8459="","",IFERROR(INDEX(Penerimaan1,MATCH('Buku Besar'!H8459,Akun1,0)),""))</f>
        <v/>
      </c>
      <c r="M8459" s="331" t="str">
        <f>IF(H8459="","",IFERROR(INDEX(Pengeluaran1,MATCH('Buku Besar'!H8459,Akun1,0)),""))</f>
        <v/>
      </c>
    </row>
    <row r="8460" spans="1:13" x14ac:dyDescent="0.25">
      <c r="A8460" s="91" t="str">
        <f t="shared" si="264"/>
        <v/>
      </c>
      <c r="B8460" s="330" t="str">
        <f>IF(A8460="","",IFERROR(INDEX(Tanggal,MATCH('Buku Besar'!A8460,Akun,0)),""))</f>
        <v/>
      </c>
      <c r="C8460" s="2" t="str">
        <f>IF(A8460="","",IFERROR(INDEX(Keterangan,MATCH('Buku Besar'!A8460,Akun,0)),""))</f>
        <v/>
      </c>
      <c r="D8460" s="2" t="str">
        <f>IF(A8460="","",IFERROR(INDEX(Reff,MATCH('Buku Besar'!A8460,Akun,0)),""))</f>
        <v/>
      </c>
      <c r="E8460" s="331" t="str">
        <f>IF(A8460="","",IFERROR(INDEX(Penerimaan,MATCH('Buku Besar'!A8460,Akun,0)),""))</f>
        <v/>
      </c>
      <c r="F8460" s="331" t="str">
        <f>IF(A8460="","",IFERROR(INDEX(Pengeluaran,MATCH('Buku Besar'!A8460,Akun,0)),""))</f>
        <v/>
      </c>
      <c r="H8460" s="91" t="str">
        <f t="shared" si="265"/>
        <v/>
      </c>
      <c r="I8460" s="330" t="str">
        <f>IF(H8460="","",IFERROR(INDEX(Tanggal1,MATCH('Buku Besar'!H8460,Akun1,0)),""))</f>
        <v/>
      </c>
      <c r="J8460" s="2" t="str">
        <f>IF(H8460="","",IFERROR(INDEX(Keterangan1,MATCH('Buku Besar'!H8460,Akun1,0)),""))</f>
        <v/>
      </c>
      <c r="K8460" s="2" t="str">
        <f>IF(H8460="","",IFERROR(INDEX(Reff1,MATCH('Buku Besar'!H8460,Akun1,0)),""))</f>
        <v/>
      </c>
      <c r="L8460" s="331" t="str">
        <f>IF(H8460="","",IFERROR(INDEX(Penerimaan1,MATCH('Buku Besar'!H8460,Akun1,0)),""))</f>
        <v/>
      </c>
      <c r="M8460" s="331" t="str">
        <f>IF(H8460="","",IFERROR(INDEX(Pengeluaran1,MATCH('Buku Besar'!H8460,Akun1,0)),""))</f>
        <v/>
      </c>
    </row>
    <row r="8461" spans="1:13" x14ac:dyDescent="0.25">
      <c r="A8461" s="91" t="str">
        <f t="shared" si="264"/>
        <v/>
      </c>
      <c r="B8461" s="330" t="str">
        <f>IF(A8461="","",IFERROR(INDEX(Tanggal,MATCH('Buku Besar'!A8461,Akun,0)),""))</f>
        <v/>
      </c>
      <c r="C8461" s="2" t="str">
        <f>IF(A8461="","",IFERROR(INDEX(Keterangan,MATCH('Buku Besar'!A8461,Akun,0)),""))</f>
        <v/>
      </c>
      <c r="D8461" s="2" t="str">
        <f>IF(A8461="","",IFERROR(INDEX(Reff,MATCH('Buku Besar'!A8461,Akun,0)),""))</f>
        <v/>
      </c>
      <c r="E8461" s="331" t="str">
        <f>IF(A8461="","",IFERROR(INDEX(Penerimaan,MATCH('Buku Besar'!A8461,Akun,0)),""))</f>
        <v/>
      </c>
      <c r="F8461" s="331" t="str">
        <f>IF(A8461="","",IFERROR(INDEX(Pengeluaran,MATCH('Buku Besar'!A8461,Akun,0)),""))</f>
        <v/>
      </c>
      <c r="H8461" s="91" t="str">
        <f t="shared" si="265"/>
        <v/>
      </c>
      <c r="I8461" s="330" t="str">
        <f>IF(H8461="","",IFERROR(INDEX(Tanggal1,MATCH('Buku Besar'!H8461,Akun1,0)),""))</f>
        <v/>
      </c>
      <c r="J8461" s="2" t="str">
        <f>IF(H8461="","",IFERROR(INDEX(Keterangan1,MATCH('Buku Besar'!H8461,Akun1,0)),""))</f>
        <v/>
      </c>
      <c r="K8461" s="2" t="str">
        <f>IF(H8461="","",IFERROR(INDEX(Reff1,MATCH('Buku Besar'!H8461,Akun1,0)),""))</f>
        <v/>
      </c>
      <c r="L8461" s="331" t="str">
        <f>IF(H8461="","",IFERROR(INDEX(Penerimaan1,MATCH('Buku Besar'!H8461,Akun1,0)),""))</f>
        <v/>
      </c>
      <c r="M8461" s="331" t="str">
        <f>IF(H8461="","",IFERROR(INDEX(Pengeluaran1,MATCH('Buku Besar'!H8461,Akun1,0)),""))</f>
        <v/>
      </c>
    </row>
    <row r="8462" spans="1:13" x14ac:dyDescent="0.25">
      <c r="A8462" s="91" t="str">
        <f t="shared" si="264"/>
        <v/>
      </c>
      <c r="B8462" s="330" t="str">
        <f>IF(A8462="","",IFERROR(INDEX(Tanggal,MATCH('Buku Besar'!A8462,Akun,0)),""))</f>
        <v/>
      </c>
      <c r="C8462" s="2" t="str">
        <f>IF(A8462="","",IFERROR(INDEX(Keterangan,MATCH('Buku Besar'!A8462,Akun,0)),""))</f>
        <v/>
      </c>
      <c r="D8462" s="2" t="str">
        <f>IF(A8462="","",IFERROR(INDEX(Reff,MATCH('Buku Besar'!A8462,Akun,0)),""))</f>
        <v/>
      </c>
      <c r="E8462" s="331" t="str">
        <f>IF(A8462="","",IFERROR(INDEX(Penerimaan,MATCH('Buku Besar'!A8462,Akun,0)),""))</f>
        <v/>
      </c>
      <c r="F8462" s="331" t="str">
        <f>IF(A8462="","",IFERROR(INDEX(Pengeluaran,MATCH('Buku Besar'!A8462,Akun,0)),""))</f>
        <v/>
      </c>
      <c r="H8462" s="91" t="str">
        <f t="shared" si="265"/>
        <v/>
      </c>
      <c r="I8462" s="330" t="str">
        <f>IF(H8462="","",IFERROR(INDEX(Tanggal1,MATCH('Buku Besar'!H8462,Akun1,0)),""))</f>
        <v/>
      </c>
      <c r="J8462" s="2" t="str">
        <f>IF(H8462="","",IFERROR(INDEX(Keterangan1,MATCH('Buku Besar'!H8462,Akun1,0)),""))</f>
        <v/>
      </c>
      <c r="K8462" s="2" t="str">
        <f>IF(H8462="","",IFERROR(INDEX(Reff1,MATCH('Buku Besar'!H8462,Akun1,0)),""))</f>
        <v/>
      </c>
      <c r="L8462" s="331" t="str">
        <f>IF(H8462="","",IFERROR(INDEX(Penerimaan1,MATCH('Buku Besar'!H8462,Akun1,0)),""))</f>
        <v/>
      </c>
      <c r="M8462" s="331" t="str">
        <f>IF(H8462="","",IFERROR(INDEX(Pengeluaran1,MATCH('Buku Besar'!H8462,Akun1,0)),""))</f>
        <v/>
      </c>
    </row>
    <row r="8463" spans="1:13" x14ac:dyDescent="0.25">
      <c r="A8463" s="91" t="str">
        <f t="shared" si="264"/>
        <v/>
      </c>
      <c r="B8463" s="330" t="str">
        <f>IF(A8463="","",IFERROR(INDEX(Tanggal,MATCH('Buku Besar'!A8463,Akun,0)),""))</f>
        <v/>
      </c>
      <c r="C8463" s="2" t="str">
        <f>IF(A8463="","",IFERROR(INDEX(Keterangan,MATCH('Buku Besar'!A8463,Akun,0)),""))</f>
        <v/>
      </c>
      <c r="D8463" s="2" t="str">
        <f>IF(A8463="","",IFERROR(INDEX(Reff,MATCH('Buku Besar'!A8463,Akun,0)),""))</f>
        <v/>
      </c>
      <c r="E8463" s="331" t="str">
        <f>IF(A8463="","",IFERROR(INDEX(Penerimaan,MATCH('Buku Besar'!A8463,Akun,0)),""))</f>
        <v/>
      </c>
      <c r="F8463" s="331" t="str">
        <f>IF(A8463="","",IFERROR(INDEX(Pengeluaran,MATCH('Buku Besar'!A8463,Akun,0)),""))</f>
        <v/>
      </c>
      <c r="H8463" s="91" t="str">
        <f t="shared" si="265"/>
        <v/>
      </c>
      <c r="I8463" s="330" t="str">
        <f>IF(H8463="","",IFERROR(INDEX(Tanggal1,MATCH('Buku Besar'!H8463,Akun1,0)),""))</f>
        <v/>
      </c>
      <c r="J8463" s="2" t="str">
        <f>IF(H8463="","",IFERROR(INDEX(Keterangan1,MATCH('Buku Besar'!H8463,Akun1,0)),""))</f>
        <v/>
      </c>
      <c r="K8463" s="2" t="str">
        <f>IF(H8463="","",IFERROR(INDEX(Reff1,MATCH('Buku Besar'!H8463,Akun1,0)),""))</f>
        <v/>
      </c>
      <c r="L8463" s="331" t="str">
        <f>IF(H8463="","",IFERROR(INDEX(Penerimaan1,MATCH('Buku Besar'!H8463,Akun1,0)),""))</f>
        <v/>
      </c>
      <c r="M8463" s="331" t="str">
        <f>IF(H8463="","",IFERROR(INDEX(Pengeluaran1,MATCH('Buku Besar'!H8463,Akun1,0)),""))</f>
        <v/>
      </c>
    </row>
    <row r="8464" spans="1:13" x14ac:dyDescent="0.25">
      <c r="A8464" s="91" t="str">
        <f t="shared" si="264"/>
        <v/>
      </c>
      <c r="B8464" s="330" t="str">
        <f>IF(A8464="","",IFERROR(INDEX(Tanggal,MATCH('Buku Besar'!A8464,Akun,0)),""))</f>
        <v/>
      </c>
      <c r="C8464" s="2" t="str">
        <f>IF(A8464="","",IFERROR(INDEX(Keterangan,MATCH('Buku Besar'!A8464,Akun,0)),""))</f>
        <v/>
      </c>
      <c r="D8464" s="2" t="str">
        <f>IF(A8464="","",IFERROR(INDEX(Reff,MATCH('Buku Besar'!A8464,Akun,0)),""))</f>
        <v/>
      </c>
      <c r="E8464" s="331" t="str">
        <f>IF(A8464="","",IFERROR(INDEX(Penerimaan,MATCH('Buku Besar'!A8464,Akun,0)),""))</f>
        <v/>
      </c>
      <c r="F8464" s="331" t="str">
        <f>IF(A8464="","",IFERROR(INDEX(Pengeluaran,MATCH('Buku Besar'!A8464,Akun,0)),""))</f>
        <v/>
      </c>
      <c r="H8464" s="91" t="str">
        <f t="shared" si="265"/>
        <v/>
      </c>
      <c r="I8464" s="330" t="str">
        <f>IF(H8464="","",IFERROR(INDEX(Tanggal1,MATCH('Buku Besar'!H8464,Akun1,0)),""))</f>
        <v/>
      </c>
      <c r="J8464" s="2" t="str">
        <f>IF(H8464="","",IFERROR(INDEX(Keterangan1,MATCH('Buku Besar'!H8464,Akun1,0)),""))</f>
        <v/>
      </c>
      <c r="K8464" s="2" t="str">
        <f>IF(H8464="","",IFERROR(INDEX(Reff1,MATCH('Buku Besar'!H8464,Akun1,0)),""))</f>
        <v/>
      </c>
      <c r="L8464" s="331" t="str">
        <f>IF(H8464="","",IFERROR(INDEX(Penerimaan1,MATCH('Buku Besar'!H8464,Akun1,0)),""))</f>
        <v/>
      </c>
      <c r="M8464" s="331" t="str">
        <f>IF(H8464="","",IFERROR(INDEX(Pengeluaran1,MATCH('Buku Besar'!H8464,Akun1,0)),""))</f>
        <v/>
      </c>
    </row>
    <row r="8465" spans="1:13" x14ac:dyDescent="0.25">
      <c r="A8465" s="91" t="str">
        <f t="shared" si="264"/>
        <v/>
      </c>
      <c r="B8465" s="330" t="str">
        <f>IF(A8465="","",IFERROR(INDEX(Tanggal,MATCH('Buku Besar'!A8465,Akun,0)),""))</f>
        <v/>
      </c>
      <c r="C8465" s="2" t="str">
        <f>IF(A8465="","",IFERROR(INDEX(Keterangan,MATCH('Buku Besar'!A8465,Akun,0)),""))</f>
        <v/>
      </c>
      <c r="D8465" s="2" t="str">
        <f>IF(A8465="","",IFERROR(INDEX(Reff,MATCH('Buku Besar'!A8465,Akun,0)),""))</f>
        <v/>
      </c>
      <c r="E8465" s="331" t="str">
        <f>IF(A8465="","",IFERROR(INDEX(Penerimaan,MATCH('Buku Besar'!A8465,Akun,0)),""))</f>
        <v/>
      </c>
      <c r="F8465" s="331" t="str">
        <f>IF(A8465="","",IFERROR(INDEX(Pengeluaran,MATCH('Buku Besar'!A8465,Akun,0)),""))</f>
        <v/>
      </c>
      <c r="H8465" s="91" t="str">
        <f t="shared" si="265"/>
        <v/>
      </c>
      <c r="I8465" s="330" t="str">
        <f>IF(H8465="","",IFERROR(INDEX(Tanggal1,MATCH('Buku Besar'!H8465,Akun1,0)),""))</f>
        <v/>
      </c>
      <c r="J8465" s="2" t="str">
        <f>IF(H8465="","",IFERROR(INDEX(Keterangan1,MATCH('Buku Besar'!H8465,Akun1,0)),""))</f>
        <v/>
      </c>
      <c r="K8465" s="2" t="str">
        <f>IF(H8465="","",IFERROR(INDEX(Reff1,MATCH('Buku Besar'!H8465,Akun1,0)),""))</f>
        <v/>
      </c>
      <c r="L8465" s="331" t="str">
        <f>IF(H8465="","",IFERROR(INDEX(Penerimaan1,MATCH('Buku Besar'!H8465,Akun1,0)),""))</f>
        <v/>
      </c>
      <c r="M8465" s="331" t="str">
        <f>IF(H8465="","",IFERROR(INDEX(Pengeluaran1,MATCH('Buku Besar'!H8465,Akun1,0)),""))</f>
        <v/>
      </c>
    </row>
    <row r="8466" spans="1:13" x14ac:dyDescent="0.25">
      <c r="A8466" s="91" t="str">
        <f t="shared" si="264"/>
        <v/>
      </c>
      <c r="B8466" s="330" t="str">
        <f>IF(A8466="","",IFERROR(INDEX(Tanggal,MATCH('Buku Besar'!A8466,Akun,0)),""))</f>
        <v/>
      </c>
      <c r="C8466" s="2" t="str">
        <f>IF(A8466="","",IFERROR(INDEX(Keterangan,MATCH('Buku Besar'!A8466,Akun,0)),""))</f>
        <v/>
      </c>
      <c r="D8466" s="2" t="str">
        <f>IF(A8466="","",IFERROR(INDEX(Reff,MATCH('Buku Besar'!A8466,Akun,0)),""))</f>
        <v/>
      </c>
      <c r="E8466" s="331" t="str">
        <f>IF(A8466="","",IFERROR(INDEX(Penerimaan,MATCH('Buku Besar'!A8466,Akun,0)),""))</f>
        <v/>
      </c>
      <c r="F8466" s="331" t="str">
        <f>IF(A8466="","",IFERROR(INDEX(Pengeluaran,MATCH('Buku Besar'!A8466,Akun,0)),""))</f>
        <v/>
      </c>
      <c r="H8466" s="91" t="str">
        <f t="shared" si="265"/>
        <v/>
      </c>
      <c r="I8466" s="330" t="str">
        <f>IF(H8466="","",IFERROR(INDEX(Tanggal1,MATCH('Buku Besar'!H8466,Akun1,0)),""))</f>
        <v/>
      </c>
      <c r="J8466" s="2" t="str">
        <f>IF(H8466="","",IFERROR(INDEX(Keterangan1,MATCH('Buku Besar'!H8466,Akun1,0)),""))</f>
        <v/>
      </c>
      <c r="K8466" s="2" t="str">
        <f>IF(H8466="","",IFERROR(INDEX(Reff1,MATCH('Buku Besar'!H8466,Akun1,0)),""))</f>
        <v/>
      </c>
      <c r="L8466" s="331" t="str">
        <f>IF(H8466="","",IFERROR(INDEX(Penerimaan1,MATCH('Buku Besar'!H8466,Akun1,0)),""))</f>
        <v/>
      </c>
      <c r="M8466" s="331" t="str">
        <f>IF(H8466="","",IFERROR(INDEX(Pengeluaran1,MATCH('Buku Besar'!H8466,Akun1,0)),""))</f>
        <v/>
      </c>
    </row>
    <row r="8467" spans="1:13" x14ac:dyDescent="0.25">
      <c r="A8467" s="91" t="str">
        <f t="shared" si="264"/>
        <v/>
      </c>
      <c r="B8467" s="330" t="str">
        <f>IF(A8467="","",IFERROR(INDEX(Tanggal,MATCH('Buku Besar'!A8467,Akun,0)),""))</f>
        <v/>
      </c>
      <c r="C8467" s="2" t="str">
        <f>IF(A8467="","",IFERROR(INDEX(Keterangan,MATCH('Buku Besar'!A8467,Akun,0)),""))</f>
        <v/>
      </c>
      <c r="D8467" s="2" t="str">
        <f>IF(A8467="","",IFERROR(INDEX(Reff,MATCH('Buku Besar'!A8467,Akun,0)),""))</f>
        <v/>
      </c>
      <c r="E8467" s="331" t="str">
        <f>IF(A8467="","",IFERROR(INDEX(Penerimaan,MATCH('Buku Besar'!A8467,Akun,0)),""))</f>
        <v/>
      </c>
      <c r="F8467" s="331" t="str">
        <f>IF(A8467="","",IFERROR(INDEX(Pengeluaran,MATCH('Buku Besar'!A8467,Akun,0)),""))</f>
        <v/>
      </c>
      <c r="H8467" s="91" t="str">
        <f t="shared" si="265"/>
        <v/>
      </c>
      <c r="I8467" s="330" t="str">
        <f>IF(H8467="","",IFERROR(INDEX(Tanggal1,MATCH('Buku Besar'!H8467,Akun1,0)),""))</f>
        <v/>
      </c>
      <c r="J8467" s="2" t="str">
        <f>IF(H8467="","",IFERROR(INDEX(Keterangan1,MATCH('Buku Besar'!H8467,Akun1,0)),""))</f>
        <v/>
      </c>
      <c r="K8467" s="2" t="str">
        <f>IF(H8467="","",IFERROR(INDEX(Reff1,MATCH('Buku Besar'!H8467,Akun1,0)),""))</f>
        <v/>
      </c>
      <c r="L8467" s="331" t="str">
        <f>IF(H8467="","",IFERROR(INDEX(Penerimaan1,MATCH('Buku Besar'!H8467,Akun1,0)),""))</f>
        <v/>
      </c>
      <c r="M8467" s="331" t="str">
        <f>IF(H8467="","",IFERROR(INDEX(Pengeluaran1,MATCH('Buku Besar'!H8467,Akun1,0)),""))</f>
        <v/>
      </c>
    </row>
    <row r="8468" spans="1:13" x14ac:dyDescent="0.25">
      <c r="A8468" s="91" t="str">
        <f t="shared" si="264"/>
        <v/>
      </c>
      <c r="B8468" s="330" t="str">
        <f>IF(A8468="","",IFERROR(INDEX(Tanggal,MATCH('Buku Besar'!A8468,Akun,0)),""))</f>
        <v/>
      </c>
      <c r="C8468" s="2" t="str">
        <f>IF(A8468="","",IFERROR(INDEX(Keterangan,MATCH('Buku Besar'!A8468,Akun,0)),""))</f>
        <v/>
      </c>
      <c r="D8468" s="2" t="str">
        <f>IF(A8468="","",IFERROR(INDEX(Reff,MATCH('Buku Besar'!A8468,Akun,0)),""))</f>
        <v/>
      </c>
      <c r="E8468" s="331" t="str">
        <f>IF(A8468="","",IFERROR(INDEX(Penerimaan,MATCH('Buku Besar'!A8468,Akun,0)),""))</f>
        <v/>
      </c>
      <c r="F8468" s="331" t="str">
        <f>IF(A8468="","",IFERROR(INDEX(Pengeluaran,MATCH('Buku Besar'!A8468,Akun,0)),""))</f>
        <v/>
      </c>
      <c r="H8468" s="91" t="str">
        <f t="shared" si="265"/>
        <v/>
      </c>
      <c r="I8468" s="330" t="str">
        <f>IF(H8468="","",IFERROR(INDEX(Tanggal1,MATCH('Buku Besar'!H8468,Akun1,0)),""))</f>
        <v/>
      </c>
      <c r="J8468" s="2" t="str">
        <f>IF(H8468="","",IFERROR(INDEX(Keterangan1,MATCH('Buku Besar'!H8468,Akun1,0)),""))</f>
        <v/>
      </c>
      <c r="K8468" s="2" t="str">
        <f>IF(H8468="","",IFERROR(INDEX(Reff1,MATCH('Buku Besar'!H8468,Akun1,0)),""))</f>
        <v/>
      </c>
      <c r="L8468" s="331" t="str">
        <f>IF(H8468="","",IFERROR(INDEX(Penerimaan1,MATCH('Buku Besar'!H8468,Akun1,0)),""))</f>
        <v/>
      </c>
      <c r="M8468" s="331" t="str">
        <f>IF(H8468="","",IFERROR(INDEX(Pengeluaran1,MATCH('Buku Besar'!H8468,Akun1,0)),""))</f>
        <v/>
      </c>
    </row>
    <row r="8469" spans="1:13" x14ac:dyDescent="0.25">
      <c r="A8469" s="91" t="str">
        <f t="shared" si="264"/>
        <v/>
      </c>
      <c r="B8469" s="330" t="str">
        <f>IF(A8469="","",IFERROR(INDEX(Tanggal,MATCH('Buku Besar'!A8469,Akun,0)),""))</f>
        <v/>
      </c>
      <c r="C8469" s="2" t="str">
        <f>IF(A8469="","",IFERROR(INDEX(Keterangan,MATCH('Buku Besar'!A8469,Akun,0)),""))</f>
        <v/>
      </c>
      <c r="D8469" s="2" t="str">
        <f>IF(A8469="","",IFERROR(INDEX(Reff,MATCH('Buku Besar'!A8469,Akun,0)),""))</f>
        <v/>
      </c>
      <c r="E8469" s="331" t="str">
        <f>IF(A8469="","",IFERROR(INDEX(Penerimaan,MATCH('Buku Besar'!A8469,Akun,0)),""))</f>
        <v/>
      </c>
      <c r="F8469" s="331" t="str">
        <f>IF(A8469="","",IFERROR(INDEX(Pengeluaran,MATCH('Buku Besar'!A8469,Akun,0)),""))</f>
        <v/>
      </c>
      <c r="H8469" s="91" t="str">
        <f t="shared" si="265"/>
        <v/>
      </c>
      <c r="I8469" s="330" t="str">
        <f>IF(H8469="","",IFERROR(INDEX(Tanggal1,MATCH('Buku Besar'!H8469,Akun1,0)),""))</f>
        <v/>
      </c>
      <c r="J8469" s="2" t="str">
        <f>IF(H8469="","",IFERROR(INDEX(Keterangan1,MATCH('Buku Besar'!H8469,Akun1,0)),""))</f>
        <v/>
      </c>
      <c r="K8469" s="2" t="str">
        <f>IF(H8469="","",IFERROR(INDEX(Reff1,MATCH('Buku Besar'!H8469,Akun1,0)),""))</f>
        <v/>
      </c>
      <c r="L8469" s="331" t="str">
        <f>IF(H8469="","",IFERROR(INDEX(Penerimaan1,MATCH('Buku Besar'!H8469,Akun1,0)),""))</f>
        <v/>
      </c>
      <c r="M8469" s="331" t="str">
        <f>IF(H8469="","",IFERROR(INDEX(Pengeluaran1,MATCH('Buku Besar'!H8469,Akun1,0)),""))</f>
        <v/>
      </c>
    </row>
    <row r="8470" spans="1:13" x14ac:dyDescent="0.25">
      <c r="A8470" s="91" t="str">
        <f t="shared" si="264"/>
        <v/>
      </c>
      <c r="B8470" s="330" t="str">
        <f>IF(A8470="","",IFERROR(INDEX(Tanggal,MATCH('Buku Besar'!A8470,Akun,0)),""))</f>
        <v/>
      </c>
      <c r="C8470" s="2" t="str">
        <f>IF(A8470="","",IFERROR(INDEX(Keterangan,MATCH('Buku Besar'!A8470,Akun,0)),""))</f>
        <v/>
      </c>
      <c r="D8470" s="2" t="str">
        <f>IF(A8470="","",IFERROR(INDEX(Reff,MATCH('Buku Besar'!A8470,Akun,0)),""))</f>
        <v/>
      </c>
      <c r="E8470" s="331" t="str">
        <f>IF(A8470="","",IFERROR(INDEX(Penerimaan,MATCH('Buku Besar'!A8470,Akun,0)),""))</f>
        <v/>
      </c>
      <c r="F8470" s="331" t="str">
        <f>IF(A8470="","",IFERROR(INDEX(Pengeluaran,MATCH('Buku Besar'!A8470,Akun,0)),""))</f>
        <v/>
      </c>
      <c r="H8470" s="91" t="str">
        <f t="shared" si="265"/>
        <v/>
      </c>
      <c r="I8470" s="330" t="str">
        <f>IF(H8470="","",IFERROR(INDEX(Tanggal1,MATCH('Buku Besar'!H8470,Akun1,0)),""))</f>
        <v/>
      </c>
      <c r="J8470" s="2" t="str">
        <f>IF(H8470="","",IFERROR(INDEX(Keterangan1,MATCH('Buku Besar'!H8470,Akun1,0)),""))</f>
        <v/>
      </c>
      <c r="K8470" s="2" t="str">
        <f>IF(H8470="","",IFERROR(INDEX(Reff1,MATCH('Buku Besar'!H8470,Akun1,0)),""))</f>
        <v/>
      </c>
      <c r="L8470" s="331" t="str">
        <f>IF(H8470="","",IFERROR(INDEX(Penerimaan1,MATCH('Buku Besar'!H8470,Akun1,0)),""))</f>
        <v/>
      </c>
      <c r="M8470" s="331" t="str">
        <f>IF(H8470="","",IFERROR(INDEX(Pengeluaran1,MATCH('Buku Besar'!H8470,Akun1,0)),""))</f>
        <v/>
      </c>
    </row>
    <row r="8471" spans="1:13" x14ac:dyDescent="0.25">
      <c r="A8471" s="91" t="str">
        <f t="shared" si="264"/>
        <v/>
      </c>
      <c r="B8471" s="330" t="str">
        <f>IF(A8471="","",IFERROR(INDEX(Tanggal,MATCH('Buku Besar'!A8471,Akun,0)),""))</f>
        <v/>
      </c>
      <c r="C8471" s="2" t="str">
        <f>IF(A8471="","",IFERROR(INDEX(Keterangan,MATCH('Buku Besar'!A8471,Akun,0)),""))</f>
        <v/>
      </c>
      <c r="D8471" s="2" t="str">
        <f>IF(A8471="","",IFERROR(INDEX(Reff,MATCH('Buku Besar'!A8471,Akun,0)),""))</f>
        <v/>
      </c>
      <c r="E8471" s="331" t="str">
        <f>IF(A8471="","",IFERROR(INDEX(Penerimaan,MATCH('Buku Besar'!A8471,Akun,0)),""))</f>
        <v/>
      </c>
      <c r="F8471" s="331" t="str">
        <f>IF(A8471="","",IFERROR(INDEX(Pengeluaran,MATCH('Buku Besar'!A8471,Akun,0)),""))</f>
        <v/>
      </c>
      <c r="H8471" s="91" t="str">
        <f t="shared" si="265"/>
        <v/>
      </c>
      <c r="I8471" s="330" t="str">
        <f>IF(H8471="","",IFERROR(INDEX(Tanggal1,MATCH('Buku Besar'!H8471,Akun1,0)),""))</f>
        <v/>
      </c>
      <c r="J8471" s="2" t="str">
        <f>IF(H8471="","",IFERROR(INDEX(Keterangan1,MATCH('Buku Besar'!H8471,Akun1,0)),""))</f>
        <v/>
      </c>
      <c r="K8471" s="2" t="str">
        <f>IF(H8471="","",IFERROR(INDEX(Reff1,MATCH('Buku Besar'!H8471,Akun1,0)),""))</f>
        <v/>
      </c>
      <c r="L8471" s="331" t="str">
        <f>IF(H8471="","",IFERROR(INDEX(Penerimaan1,MATCH('Buku Besar'!H8471,Akun1,0)),""))</f>
        <v/>
      </c>
      <c r="M8471" s="331" t="str">
        <f>IF(H8471="","",IFERROR(INDEX(Pengeluaran1,MATCH('Buku Besar'!H8471,Akun1,0)),""))</f>
        <v/>
      </c>
    </row>
    <row r="8472" spans="1:13" x14ac:dyDescent="0.25">
      <c r="A8472" s="91" t="str">
        <f t="shared" si="264"/>
        <v/>
      </c>
      <c r="B8472" s="330" t="str">
        <f>IF(A8472="","",IFERROR(INDEX(Tanggal,MATCH('Buku Besar'!A8472,Akun,0)),""))</f>
        <v/>
      </c>
      <c r="C8472" s="2" t="str">
        <f>IF(A8472="","",IFERROR(INDEX(Keterangan,MATCH('Buku Besar'!A8472,Akun,0)),""))</f>
        <v/>
      </c>
      <c r="D8472" s="2" t="str">
        <f>IF(A8472="","",IFERROR(INDEX(Reff,MATCH('Buku Besar'!A8472,Akun,0)),""))</f>
        <v/>
      </c>
      <c r="E8472" s="331" t="str">
        <f>IF(A8472="","",IFERROR(INDEX(Penerimaan,MATCH('Buku Besar'!A8472,Akun,0)),""))</f>
        <v/>
      </c>
      <c r="F8472" s="331" t="str">
        <f>IF(A8472="","",IFERROR(INDEX(Pengeluaran,MATCH('Buku Besar'!A8472,Akun,0)),""))</f>
        <v/>
      </c>
      <c r="H8472" s="91" t="str">
        <f t="shared" si="265"/>
        <v/>
      </c>
      <c r="I8472" s="330" t="str">
        <f>IF(H8472="","",IFERROR(INDEX(Tanggal1,MATCH('Buku Besar'!H8472,Akun1,0)),""))</f>
        <v/>
      </c>
      <c r="J8472" s="2" t="str">
        <f>IF(H8472="","",IFERROR(INDEX(Keterangan1,MATCH('Buku Besar'!H8472,Akun1,0)),""))</f>
        <v/>
      </c>
      <c r="K8472" s="2" t="str">
        <f>IF(H8472="","",IFERROR(INDEX(Reff1,MATCH('Buku Besar'!H8472,Akun1,0)),""))</f>
        <v/>
      </c>
      <c r="L8472" s="331" t="str">
        <f>IF(H8472="","",IFERROR(INDEX(Penerimaan1,MATCH('Buku Besar'!H8472,Akun1,0)),""))</f>
        <v/>
      </c>
      <c r="M8472" s="331" t="str">
        <f>IF(H8472="","",IFERROR(INDEX(Pengeluaran1,MATCH('Buku Besar'!H8472,Akun1,0)),""))</f>
        <v/>
      </c>
    </row>
    <row r="8473" spans="1:13" x14ac:dyDescent="0.25">
      <c r="A8473" s="91" t="str">
        <f t="shared" si="264"/>
        <v/>
      </c>
      <c r="B8473" s="330" t="str">
        <f>IF(A8473="","",IFERROR(INDEX(Tanggal,MATCH('Buku Besar'!A8473,Akun,0)),""))</f>
        <v/>
      </c>
      <c r="C8473" s="2" t="str">
        <f>IF(A8473="","",IFERROR(INDEX(Keterangan,MATCH('Buku Besar'!A8473,Akun,0)),""))</f>
        <v/>
      </c>
      <c r="D8473" s="2" t="str">
        <f>IF(A8473="","",IFERROR(INDEX(Reff,MATCH('Buku Besar'!A8473,Akun,0)),""))</f>
        <v/>
      </c>
      <c r="E8473" s="331" t="str">
        <f>IF(A8473="","",IFERROR(INDEX(Penerimaan,MATCH('Buku Besar'!A8473,Akun,0)),""))</f>
        <v/>
      </c>
      <c r="F8473" s="331" t="str">
        <f>IF(A8473="","",IFERROR(INDEX(Pengeluaran,MATCH('Buku Besar'!A8473,Akun,0)),""))</f>
        <v/>
      </c>
      <c r="H8473" s="91" t="str">
        <f t="shared" si="265"/>
        <v/>
      </c>
      <c r="I8473" s="330" t="str">
        <f>IF(H8473="","",IFERROR(INDEX(Tanggal1,MATCH('Buku Besar'!H8473,Akun1,0)),""))</f>
        <v/>
      </c>
      <c r="J8473" s="2" t="str">
        <f>IF(H8473="","",IFERROR(INDEX(Keterangan1,MATCH('Buku Besar'!H8473,Akun1,0)),""))</f>
        <v/>
      </c>
      <c r="K8473" s="2" t="str">
        <f>IF(H8473="","",IFERROR(INDEX(Reff1,MATCH('Buku Besar'!H8473,Akun1,0)),""))</f>
        <v/>
      </c>
      <c r="L8473" s="331" t="str">
        <f>IF(H8473="","",IFERROR(INDEX(Penerimaan1,MATCH('Buku Besar'!H8473,Akun1,0)),""))</f>
        <v/>
      </c>
      <c r="M8473" s="331" t="str">
        <f>IF(H8473="","",IFERROR(INDEX(Pengeluaran1,MATCH('Buku Besar'!H8473,Akun1,0)),""))</f>
        <v/>
      </c>
    </row>
    <row r="8474" spans="1:13" x14ac:dyDescent="0.25">
      <c r="A8474" s="91" t="str">
        <f t="shared" si="264"/>
        <v/>
      </c>
      <c r="B8474" s="330" t="str">
        <f>IF(A8474="","",IFERROR(INDEX(Tanggal,MATCH('Buku Besar'!A8474,Akun,0)),""))</f>
        <v/>
      </c>
      <c r="C8474" s="2" t="str">
        <f>IF(A8474="","",IFERROR(INDEX(Keterangan,MATCH('Buku Besar'!A8474,Akun,0)),""))</f>
        <v/>
      </c>
      <c r="D8474" s="2" t="str">
        <f>IF(A8474="","",IFERROR(INDEX(Reff,MATCH('Buku Besar'!A8474,Akun,0)),""))</f>
        <v/>
      </c>
      <c r="E8474" s="331" t="str">
        <f>IF(A8474="","",IFERROR(INDEX(Penerimaan,MATCH('Buku Besar'!A8474,Akun,0)),""))</f>
        <v/>
      </c>
      <c r="F8474" s="331" t="str">
        <f>IF(A8474="","",IFERROR(INDEX(Pengeluaran,MATCH('Buku Besar'!A8474,Akun,0)),""))</f>
        <v/>
      </c>
      <c r="H8474" s="91" t="str">
        <f t="shared" si="265"/>
        <v/>
      </c>
      <c r="I8474" s="330" t="str">
        <f>IF(H8474="","",IFERROR(INDEX(Tanggal1,MATCH('Buku Besar'!H8474,Akun1,0)),""))</f>
        <v/>
      </c>
      <c r="J8474" s="2" t="str">
        <f>IF(H8474="","",IFERROR(INDEX(Keterangan1,MATCH('Buku Besar'!H8474,Akun1,0)),""))</f>
        <v/>
      </c>
      <c r="K8474" s="2" t="str">
        <f>IF(H8474="","",IFERROR(INDEX(Reff1,MATCH('Buku Besar'!H8474,Akun1,0)),""))</f>
        <v/>
      </c>
      <c r="L8474" s="331" t="str">
        <f>IF(H8474="","",IFERROR(INDEX(Penerimaan1,MATCH('Buku Besar'!H8474,Akun1,0)),""))</f>
        <v/>
      </c>
      <c r="M8474" s="331" t="str">
        <f>IF(H8474="","",IFERROR(INDEX(Pengeluaran1,MATCH('Buku Besar'!H8474,Akun1,0)),""))</f>
        <v/>
      </c>
    </row>
    <row r="8475" spans="1:13" x14ac:dyDescent="0.25">
      <c r="A8475" s="91" t="str">
        <f t="shared" si="264"/>
        <v/>
      </c>
      <c r="B8475" s="330" t="str">
        <f>IF(A8475="","",IFERROR(INDEX(Tanggal,MATCH('Buku Besar'!A8475,Akun,0)),""))</f>
        <v/>
      </c>
      <c r="C8475" s="2" t="str">
        <f>IF(A8475="","",IFERROR(INDEX(Keterangan,MATCH('Buku Besar'!A8475,Akun,0)),""))</f>
        <v/>
      </c>
      <c r="D8475" s="2" t="str">
        <f>IF(A8475="","",IFERROR(INDEX(Reff,MATCH('Buku Besar'!A8475,Akun,0)),""))</f>
        <v/>
      </c>
      <c r="E8475" s="331" t="str">
        <f>IF(A8475="","",IFERROR(INDEX(Penerimaan,MATCH('Buku Besar'!A8475,Akun,0)),""))</f>
        <v/>
      </c>
      <c r="F8475" s="331" t="str">
        <f>IF(A8475="","",IFERROR(INDEX(Pengeluaran,MATCH('Buku Besar'!A8475,Akun,0)),""))</f>
        <v/>
      </c>
      <c r="H8475" s="91" t="str">
        <f t="shared" si="265"/>
        <v/>
      </c>
      <c r="I8475" s="330" t="str">
        <f>IF(H8475="","",IFERROR(INDEX(Tanggal1,MATCH('Buku Besar'!H8475,Akun1,0)),""))</f>
        <v/>
      </c>
      <c r="J8475" s="2" t="str">
        <f>IF(H8475="","",IFERROR(INDEX(Keterangan1,MATCH('Buku Besar'!H8475,Akun1,0)),""))</f>
        <v/>
      </c>
      <c r="K8475" s="2" t="str">
        <f>IF(H8475="","",IFERROR(INDEX(Reff1,MATCH('Buku Besar'!H8475,Akun1,0)),""))</f>
        <v/>
      </c>
      <c r="L8475" s="331" t="str">
        <f>IF(H8475="","",IFERROR(INDEX(Penerimaan1,MATCH('Buku Besar'!H8475,Akun1,0)),""))</f>
        <v/>
      </c>
      <c r="M8475" s="331" t="str">
        <f>IF(H8475="","",IFERROR(INDEX(Pengeluaran1,MATCH('Buku Besar'!H8475,Akun1,0)),""))</f>
        <v/>
      </c>
    </row>
    <row r="8476" spans="1:13" x14ac:dyDescent="0.25">
      <c r="A8476" s="91" t="str">
        <f t="shared" si="264"/>
        <v/>
      </c>
      <c r="B8476" s="330" t="str">
        <f>IF(A8476="","",IFERROR(INDEX(Tanggal,MATCH('Buku Besar'!A8476,Akun,0)),""))</f>
        <v/>
      </c>
      <c r="C8476" s="2" t="str">
        <f>IF(A8476="","",IFERROR(INDEX(Keterangan,MATCH('Buku Besar'!A8476,Akun,0)),""))</f>
        <v/>
      </c>
      <c r="D8476" s="2" t="str">
        <f>IF(A8476="","",IFERROR(INDEX(Reff,MATCH('Buku Besar'!A8476,Akun,0)),""))</f>
        <v/>
      </c>
      <c r="E8476" s="331" t="str">
        <f>IF(A8476="","",IFERROR(INDEX(Penerimaan,MATCH('Buku Besar'!A8476,Akun,0)),""))</f>
        <v/>
      </c>
      <c r="F8476" s="331" t="str">
        <f>IF(A8476="","",IFERROR(INDEX(Pengeluaran,MATCH('Buku Besar'!A8476,Akun,0)),""))</f>
        <v/>
      </c>
      <c r="H8476" s="91" t="str">
        <f t="shared" si="265"/>
        <v/>
      </c>
      <c r="I8476" s="330" t="str">
        <f>IF(H8476="","",IFERROR(INDEX(Tanggal1,MATCH('Buku Besar'!H8476,Akun1,0)),""))</f>
        <v/>
      </c>
      <c r="J8476" s="2" t="str">
        <f>IF(H8476="","",IFERROR(INDEX(Keterangan1,MATCH('Buku Besar'!H8476,Akun1,0)),""))</f>
        <v/>
      </c>
      <c r="K8476" s="2" t="str">
        <f>IF(H8476="","",IFERROR(INDEX(Reff1,MATCH('Buku Besar'!H8476,Akun1,0)),""))</f>
        <v/>
      </c>
      <c r="L8476" s="331" t="str">
        <f>IF(H8476="","",IFERROR(INDEX(Penerimaan1,MATCH('Buku Besar'!H8476,Akun1,0)),""))</f>
        <v/>
      </c>
      <c r="M8476" s="331" t="str">
        <f>IF(H8476="","",IFERROR(INDEX(Pengeluaran1,MATCH('Buku Besar'!H8476,Akun1,0)),""))</f>
        <v/>
      </c>
    </row>
    <row r="8477" spans="1:13" x14ac:dyDescent="0.25">
      <c r="A8477" s="91" t="str">
        <f t="shared" si="264"/>
        <v/>
      </c>
      <c r="B8477" s="330" t="str">
        <f>IF(A8477="","",IFERROR(INDEX(Tanggal,MATCH('Buku Besar'!A8477,Akun,0)),""))</f>
        <v/>
      </c>
      <c r="C8477" s="2" t="str">
        <f>IF(A8477="","",IFERROR(INDEX(Keterangan,MATCH('Buku Besar'!A8477,Akun,0)),""))</f>
        <v/>
      </c>
      <c r="D8477" s="2" t="str">
        <f>IF(A8477="","",IFERROR(INDEX(Reff,MATCH('Buku Besar'!A8477,Akun,0)),""))</f>
        <v/>
      </c>
      <c r="E8477" s="331" t="str">
        <f>IF(A8477="","",IFERROR(INDEX(Penerimaan,MATCH('Buku Besar'!A8477,Akun,0)),""))</f>
        <v/>
      </c>
      <c r="F8477" s="331" t="str">
        <f>IF(A8477="","",IFERROR(INDEX(Pengeluaran,MATCH('Buku Besar'!A8477,Akun,0)),""))</f>
        <v/>
      </c>
      <c r="H8477" s="91" t="str">
        <f t="shared" si="265"/>
        <v/>
      </c>
      <c r="I8477" s="330" t="str">
        <f>IF(H8477="","",IFERROR(INDEX(Tanggal1,MATCH('Buku Besar'!H8477,Akun1,0)),""))</f>
        <v/>
      </c>
      <c r="J8477" s="2" t="str">
        <f>IF(H8477="","",IFERROR(INDEX(Keterangan1,MATCH('Buku Besar'!H8477,Akun1,0)),""))</f>
        <v/>
      </c>
      <c r="K8477" s="2" t="str">
        <f>IF(H8477="","",IFERROR(INDEX(Reff1,MATCH('Buku Besar'!H8477,Akun1,0)),""))</f>
        <v/>
      </c>
      <c r="L8477" s="331" t="str">
        <f>IF(H8477="","",IFERROR(INDEX(Penerimaan1,MATCH('Buku Besar'!H8477,Akun1,0)),""))</f>
        <v/>
      </c>
      <c r="M8477" s="331" t="str">
        <f>IF(H8477="","",IFERROR(INDEX(Pengeluaran1,MATCH('Buku Besar'!H8477,Akun1,0)),""))</f>
        <v/>
      </c>
    </row>
    <row r="8478" spans="1:13" x14ac:dyDescent="0.25">
      <c r="A8478" s="91" t="str">
        <f t="shared" si="264"/>
        <v/>
      </c>
      <c r="B8478" s="330" t="str">
        <f>IF(A8478="","",IFERROR(INDEX(Tanggal,MATCH('Buku Besar'!A8478,Akun,0)),""))</f>
        <v/>
      </c>
      <c r="C8478" s="2" t="str">
        <f>IF(A8478="","",IFERROR(INDEX(Keterangan,MATCH('Buku Besar'!A8478,Akun,0)),""))</f>
        <v/>
      </c>
      <c r="D8478" s="2" t="str">
        <f>IF(A8478="","",IFERROR(INDEX(Reff,MATCH('Buku Besar'!A8478,Akun,0)),""))</f>
        <v/>
      </c>
      <c r="E8478" s="331" t="str">
        <f>IF(A8478="","",IFERROR(INDEX(Penerimaan,MATCH('Buku Besar'!A8478,Akun,0)),""))</f>
        <v/>
      </c>
      <c r="F8478" s="331" t="str">
        <f>IF(A8478="","",IFERROR(INDEX(Pengeluaran,MATCH('Buku Besar'!A8478,Akun,0)),""))</f>
        <v/>
      </c>
      <c r="H8478" s="91" t="str">
        <f t="shared" si="265"/>
        <v/>
      </c>
      <c r="I8478" s="330" t="str">
        <f>IF(H8478="","",IFERROR(INDEX(Tanggal1,MATCH('Buku Besar'!H8478,Akun1,0)),""))</f>
        <v/>
      </c>
      <c r="J8478" s="2" t="str">
        <f>IF(H8478="","",IFERROR(INDEX(Keterangan1,MATCH('Buku Besar'!H8478,Akun1,0)),""))</f>
        <v/>
      </c>
      <c r="K8478" s="2" t="str">
        <f>IF(H8478="","",IFERROR(INDEX(Reff1,MATCH('Buku Besar'!H8478,Akun1,0)),""))</f>
        <v/>
      </c>
      <c r="L8478" s="331" t="str">
        <f>IF(H8478="","",IFERROR(INDEX(Penerimaan1,MATCH('Buku Besar'!H8478,Akun1,0)),""))</f>
        <v/>
      </c>
      <c r="M8478" s="331" t="str">
        <f>IF(H8478="","",IFERROR(INDEX(Pengeluaran1,MATCH('Buku Besar'!H8478,Akun1,0)),""))</f>
        <v/>
      </c>
    </row>
    <row r="8479" spans="1:13" x14ac:dyDescent="0.25">
      <c r="A8479" s="91" t="str">
        <f t="shared" si="264"/>
        <v/>
      </c>
      <c r="B8479" s="330" t="str">
        <f>IF(A8479="","",IFERROR(INDEX(Tanggal,MATCH('Buku Besar'!A8479,Akun,0)),""))</f>
        <v/>
      </c>
      <c r="C8479" s="2" t="str">
        <f>IF(A8479="","",IFERROR(INDEX(Keterangan,MATCH('Buku Besar'!A8479,Akun,0)),""))</f>
        <v/>
      </c>
      <c r="D8479" s="2" t="str">
        <f>IF(A8479="","",IFERROR(INDEX(Reff,MATCH('Buku Besar'!A8479,Akun,0)),""))</f>
        <v/>
      </c>
      <c r="E8479" s="331" t="str">
        <f>IF(A8479="","",IFERROR(INDEX(Penerimaan,MATCH('Buku Besar'!A8479,Akun,0)),""))</f>
        <v/>
      </c>
      <c r="F8479" s="331" t="str">
        <f>IF(A8479="","",IFERROR(INDEX(Pengeluaran,MATCH('Buku Besar'!A8479,Akun,0)),""))</f>
        <v/>
      </c>
      <c r="H8479" s="91" t="str">
        <f t="shared" si="265"/>
        <v/>
      </c>
      <c r="I8479" s="330" t="str">
        <f>IF(H8479="","",IFERROR(INDEX(Tanggal1,MATCH('Buku Besar'!H8479,Akun1,0)),""))</f>
        <v/>
      </c>
      <c r="J8479" s="2" t="str">
        <f>IF(H8479="","",IFERROR(INDEX(Keterangan1,MATCH('Buku Besar'!H8479,Akun1,0)),""))</f>
        <v/>
      </c>
      <c r="K8479" s="2" t="str">
        <f>IF(H8479="","",IFERROR(INDEX(Reff1,MATCH('Buku Besar'!H8479,Akun1,0)),""))</f>
        <v/>
      </c>
      <c r="L8479" s="331" t="str">
        <f>IF(H8479="","",IFERROR(INDEX(Penerimaan1,MATCH('Buku Besar'!H8479,Akun1,0)),""))</f>
        <v/>
      </c>
      <c r="M8479" s="331" t="str">
        <f>IF(H8479="","",IFERROR(INDEX(Pengeluaran1,MATCH('Buku Besar'!H8479,Akun1,0)),""))</f>
        <v/>
      </c>
    </row>
    <row r="8480" spans="1:13" x14ac:dyDescent="0.25">
      <c r="A8480" s="91" t="str">
        <f t="shared" si="264"/>
        <v/>
      </c>
      <c r="B8480" s="330" t="str">
        <f>IF(A8480="","",IFERROR(INDEX(Tanggal,MATCH('Buku Besar'!A8480,Akun,0)),""))</f>
        <v/>
      </c>
      <c r="C8480" s="2" t="str">
        <f>IF(A8480="","",IFERROR(INDEX(Keterangan,MATCH('Buku Besar'!A8480,Akun,0)),""))</f>
        <v/>
      </c>
      <c r="D8480" s="2" t="str">
        <f>IF(A8480="","",IFERROR(INDEX(Reff,MATCH('Buku Besar'!A8480,Akun,0)),""))</f>
        <v/>
      </c>
      <c r="E8480" s="331" t="str">
        <f>IF(A8480="","",IFERROR(INDEX(Penerimaan,MATCH('Buku Besar'!A8480,Akun,0)),""))</f>
        <v/>
      </c>
      <c r="F8480" s="331" t="str">
        <f>IF(A8480="","",IFERROR(INDEX(Pengeluaran,MATCH('Buku Besar'!A8480,Akun,0)),""))</f>
        <v/>
      </c>
      <c r="H8480" s="91" t="str">
        <f t="shared" si="265"/>
        <v/>
      </c>
      <c r="I8480" s="330" t="str">
        <f>IF(H8480="","",IFERROR(INDEX(Tanggal1,MATCH('Buku Besar'!H8480,Akun1,0)),""))</f>
        <v/>
      </c>
      <c r="J8480" s="2" t="str">
        <f>IF(H8480="","",IFERROR(INDEX(Keterangan1,MATCH('Buku Besar'!H8480,Akun1,0)),""))</f>
        <v/>
      </c>
      <c r="K8480" s="2" t="str">
        <f>IF(H8480="","",IFERROR(INDEX(Reff1,MATCH('Buku Besar'!H8480,Akun1,0)),""))</f>
        <v/>
      </c>
      <c r="L8480" s="331" t="str">
        <f>IF(H8480="","",IFERROR(INDEX(Penerimaan1,MATCH('Buku Besar'!H8480,Akun1,0)),""))</f>
        <v/>
      </c>
      <c r="M8480" s="331" t="str">
        <f>IF(H8480="","",IFERROR(INDEX(Pengeluaran1,MATCH('Buku Besar'!H8480,Akun1,0)),""))</f>
        <v/>
      </c>
    </row>
    <row r="8481" spans="1:13" x14ac:dyDescent="0.25">
      <c r="A8481" s="91" t="str">
        <f t="shared" si="264"/>
        <v/>
      </c>
      <c r="B8481" s="330" t="str">
        <f>IF(A8481="","",IFERROR(INDEX(Tanggal,MATCH('Buku Besar'!A8481,Akun,0)),""))</f>
        <v/>
      </c>
      <c r="C8481" s="2" t="str">
        <f>IF(A8481="","",IFERROR(INDEX(Keterangan,MATCH('Buku Besar'!A8481,Akun,0)),""))</f>
        <v/>
      </c>
      <c r="D8481" s="2" t="str">
        <f>IF(A8481="","",IFERROR(INDEX(Reff,MATCH('Buku Besar'!A8481,Akun,0)),""))</f>
        <v/>
      </c>
      <c r="E8481" s="331" t="str">
        <f>IF(A8481="","",IFERROR(INDEX(Penerimaan,MATCH('Buku Besar'!A8481,Akun,0)),""))</f>
        <v/>
      </c>
      <c r="F8481" s="331" t="str">
        <f>IF(A8481="","",IFERROR(INDEX(Pengeluaran,MATCH('Buku Besar'!A8481,Akun,0)),""))</f>
        <v/>
      </c>
      <c r="H8481" s="91" t="str">
        <f t="shared" si="265"/>
        <v/>
      </c>
      <c r="I8481" s="330" t="str">
        <f>IF(H8481="","",IFERROR(INDEX(Tanggal1,MATCH('Buku Besar'!H8481,Akun1,0)),""))</f>
        <v/>
      </c>
      <c r="J8481" s="2" t="str">
        <f>IF(H8481="","",IFERROR(INDEX(Keterangan1,MATCH('Buku Besar'!H8481,Akun1,0)),""))</f>
        <v/>
      </c>
      <c r="K8481" s="2" t="str">
        <f>IF(H8481="","",IFERROR(INDEX(Reff1,MATCH('Buku Besar'!H8481,Akun1,0)),""))</f>
        <v/>
      </c>
      <c r="L8481" s="331" t="str">
        <f>IF(H8481="","",IFERROR(INDEX(Penerimaan1,MATCH('Buku Besar'!H8481,Akun1,0)),""))</f>
        <v/>
      </c>
      <c r="M8481" s="331" t="str">
        <f>IF(H8481="","",IFERROR(INDEX(Pengeluaran1,MATCH('Buku Besar'!H8481,Akun1,0)),""))</f>
        <v/>
      </c>
    </row>
    <row r="8482" spans="1:13" x14ac:dyDescent="0.25">
      <c r="A8482" s="91" t="str">
        <f t="shared" si="264"/>
        <v/>
      </c>
      <c r="B8482" s="330" t="str">
        <f>IF(A8482="","",IFERROR(INDEX(Tanggal,MATCH('Buku Besar'!A8482,Akun,0)),""))</f>
        <v/>
      </c>
      <c r="C8482" s="2" t="str">
        <f>IF(A8482="","",IFERROR(INDEX(Keterangan,MATCH('Buku Besar'!A8482,Akun,0)),""))</f>
        <v/>
      </c>
      <c r="D8482" s="2" t="str">
        <f>IF(A8482="","",IFERROR(INDEX(Reff,MATCH('Buku Besar'!A8482,Akun,0)),""))</f>
        <v/>
      </c>
      <c r="E8482" s="331" t="str">
        <f>IF(A8482="","",IFERROR(INDEX(Penerimaan,MATCH('Buku Besar'!A8482,Akun,0)),""))</f>
        <v/>
      </c>
      <c r="F8482" s="331" t="str">
        <f>IF(A8482="","",IFERROR(INDEX(Pengeluaran,MATCH('Buku Besar'!A8482,Akun,0)),""))</f>
        <v/>
      </c>
      <c r="H8482" s="91" t="str">
        <f t="shared" si="265"/>
        <v/>
      </c>
      <c r="I8482" s="330" t="str">
        <f>IF(H8482="","",IFERROR(INDEX(Tanggal1,MATCH('Buku Besar'!H8482,Akun1,0)),""))</f>
        <v/>
      </c>
      <c r="J8482" s="2" t="str">
        <f>IF(H8482="","",IFERROR(INDEX(Keterangan1,MATCH('Buku Besar'!H8482,Akun1,0)),""))</f>
        <v/>
      </c>
      <c r="K8482" s="2" t="str">
        <f>IF(H8482="","",IFERROR(INDEX(Reff1,MATCH('Buku Besar'!H8482,Akun1,0)),""))</f>
        <v/>
      </c>
      <c r="L8482" s="331" t="str">
        <f>IF(H8482="","",IFERROR(INDEX(Penerimaan1,MATCH('Buku Besar'!H8482,Akun1,0)),""))</f>
        <v/>
      </c>
      <c r="M8482" s="331" t="str">
        <f>IF(H8482="","",IFERROR(INDEX(Pengeluaran1,MATCH('Buku Besar'!H8482,Akun1,0)),""))</f>
        <v/>
      </c>
    </row>
    <row r="8483" spans="1:13" x14ac:dyDescent="0.25">
      <c r="A8483" s="91" t="str">
        <f t="shared" si="264"/>
        <v/>
      </c>
      <c r="B8483" s="330" t="str">
        <f>IF(A8483="","",IFERROR(INDEX(Tanggal,MATCH('Buku Besar'!A8483,Akun,0)),""))</f>
        <v/>
      </c>
      <c r="C8483" s="2" t="str">
        <f>IF(A8483="","",IFERROR(INDEX(Keterangan,MATCH('Buku Besar'!A8483,Akun,0)),""))</f>
        <v/>
      </c>
      <c r="D8483" s="2" t="str">
        <f>IF(A8483="","",IFERROR(INDEX(Reff,MATCH('Buku Besar'!A8483,Akun,0)),""))</f>
        <v/>
      </c>
      <c r="E8483" s="331" t="str">
        <f>IF(A8483="","",IFERROR(INDEX(Penerimaan,MATCH('Buku Besar'!A8483,Akun,0)),""))</f>
        <v/>
      </c>
      <c r="F8483" s="331" t="str">
        <f>IF(A8483="","",IFERROR(INDEX(Pengeluaran,MATCH('Buku Besar'!A8483,Akun,0)),""))</f>
        <v/>
      </c>
      <c r="H8483" s="91" t="str">
        <f t="shared" si="265"/>
        <v/>
      </c>
      <c r="I8483" s="330" t="str">
        <f>IF(H8483="","",IFERROR(INDEX(Tanggal1,MATCH('Buku Besar'!H8483,Akun1,0)),""))</f>
        <v/>
      </c>
      <c r="J8483" s="2" t="str">
        <f>IF(H8483="","",IFERROR(INDEX(Keterangan1,MATCH('Buku Besar'!H8483,Akun1,0)),""))</f>
        <v/>
      </c>
      <c r="K8483" s="2" t="str">
        <f>IF(H8483="","",IFERROR(INDEX(Reff1,MATCH('Buku Besar'!H8483,Akun1,0)),""))</f>
        <v/>
      </c>
      <c r="L8483" s="331" t="str">
        <f>IF(H8483="","",IFERROR(INDEX(Penerimaan1,MATCH('Buku Besar'!H8483,Akun1,0)),""))</f>
        <v/>
      </c>
      <c r="M8483" s="331" t="str">
        <f>IF(H8483="","",IFERROR(INDEX(Pengeluaran1,MATCH('Buku Besar'!H8483,Akun1,0)),""))</f>
        <v/>
      </c>
    </row>
    <row r="8484" spans="1:13" x14ac:dyDescent="0.25">
      <c r="A8484" s="91" t="str">
        <f t="shared" si="264"/>
        <v/>
      </c>
      <c r="B8484" s="330" t="str">
        <f>IF(A8484="","",IFERROR(INDEX(Tanggal,MATCH('Buku Besar'!A8484,Akun,0)),""))</f>
        <v/>
      </c>
      <c r="C8484" s="2" t="str">
        <f>IF(A8484="","",IFERROR(INDEX(Keterangan,MATCH('Buku Besar'!A8484,Akun,0)),""))</f>
        <v/>
      </c>
      <c r="D8484" s="2" t="str">
        <f>IF(A8484="","",IFERROR(INDEX(Reff,MATCH('Buku Besar'!A8484,Akun,0)),""))</f>
        <v/>
      </c>
      <c r="E8484" s="331" t="str">
        <f>IF(A8484="","",IFERROR(INDEX(Penerimaan,MATCH('Buku Besar'!A8484,Akun,0)),""))</f>
        <v/>
      </c>
      <c r="F8484" s="331" t="str">
        <f>IF(A8484="","",IFERROR(INDEX(Pengeluaran,MATCH('Buku Besar'!A8484,Akun,0)),""))</f>
        <v/>
      </c>
      <c r="H8484" s="91" t="str">
        <f t="shared" si="265"/>
        <v/>
      </c>
      <c r="I8484" s="330" t="str">
        <f>IF(H8484="","",IFERROR(INDEX(Tanggal1,MATCH('Buku Besar'!H8484,Akun1,0)),""))</f>
        <v/>
      </c>
      <c r="J8484" s="2" t="str">
        <f>IF(H8484="","",IFERROR(INDEX(Keterangan1,MATCH('Buku Besar'!H8484,Akun1,0)),""))</f>
        <v/>
      </c>
      <c r="K8484" s="2" t="str">
        <f>IF(H8484="","",IFERROR(INDEX(Reff1,MATCH('Buku Besar'!H8484,Akun1,0)),""))</f>
        <v/>
      </c>
      <c r="L8484" s="331" t="str">
        <f>IF(H8484="","",IFERROR(INDEX(Penerimaan1,MATCH('Buku Besar'!H8484,Akun1,0)),""))</f>
        <v/>
      </c>
      <c r="M8484" s="331" t="str">
        <f>IF(H8484="","",IFERROR(INDEX(Pengeluaran1,MATCH('Buku Besar'!H8484,Akun1,0)),""))</f>
        <v/>
      </c>
    </row>
    <row r="8485" spans="1:13" x14ac:dyDescent="0.25">
      <c r="A8485" s="91" t="str">
        <f t="shared" si="264"/>
        <v/>
      </c>
      <c r="B8485" s="330" t="str">
        <f>IF(A8485="","",IFERROR(INDEX(Tanggal,MATCH('Buku Besar'!A8485,Akun,0)),""))</f>
        <v/>
      </c>
      <c r="C8485" s="2" t="str">
        <f>IF(A8485="","",IFERROR(INDEX(Keterangan,MATCH('Buku Besar'!A8485,Akun,0)),""))</f>
        <v/>
      </c>
      <c r="D8485" s="2" t="str">
        <f>IF(A8485="","",IFERROR(INDEX(Reff,MATCH('Buku Besar'!A8485,Akun,0)),""))</f>
        <v/>
      </c>
      <c r="E8485" s="331" t="str">
        <f>IF(A8485="","",IFERROR(INDEX(Penerimaan,MATCH('Buku Besar'!A8485,Akun,0)),""))</f>
        <v/>
      </c>
      <c r="F8485" s="331" t="str">
        <f>IF(A8485="","",IFERROR(INDEX(Pengeluaran,MATCH('Buku Besar'!A8485,Akun,0)),""))</f>
        <v/>
      </c>
      <c r="H8485" s="91" t="str">
        <f t="shared" si="265"/>
        <v/>
      </c>
      <c r="I8485" s="330" t="str">
        <f>IF(H8485="","",IFERROR(INDEX(Tanggal1,MATCH('Buku Besar'!H8485,Akun1,0)),""))</f>
        <v/>
      </c>
      <c r="J8485" s="2" t="str">
        <f>IF(H8485="","",IFERROR(INDEX(Keterangan1,MATCH('Buku Besar'!H8485,Akun1,0)),""))</f>
        <v/>
      </c>
      <c r="K8485" s="2" t="str">
        <f>IF(H8485="","",IFERROR(INDEX(Reff1,MATCH('Buku Besar'!H8485,Akun1,0)),""))</f>
        <v/>
      </c>
      <c r="L8485" s="331" t="str">
        <f>IF(H8485="","",IFERROR(INDEX(Penerimaan1,MATCH('Buku Besar'!H8485,Akun1,0)),""))</f>
        <v/>
      </c>
      <c r="M8485" s="331" t="str">
        <f>IF(H8485="","",IFERROR(INDEX(Pengeluaran1,MATCH('Buku Besar'!H8485,Akun1,0)),""))</f>
        <v/>
      </c>
    </row>
    <row r="8486" spans="1:13" x14ac:dyDescent="0.25">
      <c r="A8486" s="91" t="str">
        <f t="shared" si="264"/>
        <v/>
      </c>
      <c r="B8486" s="330" t="str">
        <f>IF(A8486="","",IFERROR(INDEX(Tanggal,MATCH('Buku Besar'!A8486,Akun,0)),""))</f>
        <v/>
      </c>
      <c r="C8486" s="2" t="str">
        <f>IF(A8486="","",IFERROR(INDEX(Keterangan,MATCH('Buku Besar'!A8486,Akun,0)),""))</f>
        <v/>
      </c>
      <c r="D8486" s="2" t="str">
        <f>IF(A8486="","",IFERROR(INDEX(Reff,MATCH('Buku Besar'!A8486,Akun,0)),""))</f>
        <v/>
      </c>
      <c r="E8486" s="331" t="str">
        <f>IF(A8486="","",IFERROR(INDEX(Penerimaan,MATCH('Buku Besar'!A8486,Akun,0)),""))</f>
        <v/>
      </c>
      <c r="F8486" s="331" t="str">
        <f>IF(A8486="","",IFERROR(INDEX(Pengeluaran,MATCH('Buku Besar'!A8486,Akun,0)),""))</f>
        <v/>
      </c>
      <c r="H8486" s="91" t="str">
        <f t="shared" si="265"/>
        <v/>
      </c>
      <c r="I8486" s="330" t="str">
        <f>IF(H8486="","",IFERROR(INDEX(Tanggal1,MATCH('Buku Besar'!H8486,Akun1,0)),""))</f>
        <v/>
      </c>
      <c r="J8486" s="2" t="str">
        <f>IF(H8486="","",IFERROR(INDEX(Keterangan1,MATCH('Buku Besar'!H8486,Akun1,0)),""))</f>
        <v/>
      </c>
      <c r="K8486" s="2" t="str">
        <f>IF(H8486="","",IFERROR(INDEX(Reff1,MATCH('Buku Besar'!H8486,Akun1,0)),""))</f>
        <v/>
      </c>
      <c r="L8486" s="331" t="str">
        <f>IF(H8486="","",IFERROR(INDEX(Penerimaan1,MATCH('Buku Besar'!H8486,Akun1,0)),""))</f>
        <v/>
      </c>
      <c r="M8486" s="331" t="str">
        <f>IF(H8486="","",IFERROR(INDEX(Pengeluaran1,MATCH('Buku Besar'!H8486,Akun1,0)),""))</f>
        <v/>
      </c>
    </row>
    <row r="8487" spans="1:13" x14ac:dyDescent="0.25">
      <c r="A8487" s="91" t="str">
        <f t="shared" si="264"/>
        <v/>
      </c>
      <c r="B8487" s="330" t="str">
        <f>IF(A8487="","",IFERROR(INDEX(Tanggal,MATCH('Buku Besar'!A8487,Akun,0)),""))</f>
        <v/>
      </c>
      <c r="C8487" s="2" t="str">
        <f>IF(A8487="","",IFERROR(INDEX(Keterangan,MATCH('Buku Besar'!A8487,Akun,0)),""))</f>
        <v/>
      </c>
      <c r="D8487" s="2" t="str">
        <f>IF(A8487="","",IFERROR(INDEX(Reff,MATCH('Buku Besar'!A8487,Akun,0)),""))</f>
        <v/>
      </c>
      <c r="E8487" s="331" t="str">
        <f>IF(A8487="","",IFERROR(INDEX(Penerimaan,MATCH('Buku Besar'!A8487,Akun,0)),""))</f>
        <v/>
      </c>
      <c r="F8487" s="331" t="str">
        <f>IF(A8487="","",IFERROR(INDEX(Pengeluaran,MATCH('Buku Besar'!A8487,Akun,0)),""))</f>
        <v/>
      </c>
      <c r="H8487" s="91" t="str">
        <f t="shared" si="265"/>
        <v/>
      </c>
      <c r="I8487" s="330" t="str">
        <f>IF(H8487="","",IFERROR(INDEX(Tanggal1,MATCH('Buku Besar'!H8487,Akun1,0)),""))</f>
        <v/>
      </c>
      <c r="J8487" s="2" t="str">
        <f>IF(H8487="","",IFERROR(INDEX(Keterangan1,MATCH('Buku Besar'!H8487,Akun1,0)),""))</f>
        <v/>
      </c>
      <c r="K8487" s="2" t="str">
        <f>IF(H8487="","",IFERROR(INDEX(Reff1,MATCH('Buku Besar'!H8487,Akun1,0)),""))</f>
        <v/>
      </c>
      <c r="L8487" s="331" t="str">
        <f>IF(H8487="","",IFERROR(INDEX(Penerimaan1,MATCH('Buku Besar'!H8487,Akun1,0)),""))</f>
        <v/>
      </c>
      <c r="M8487" s="331" t="str">
        <f>IF(H8487="","",IFERROR(INDEX(Pengeluaran1,MATCH('Buku Besar'!H8487,Akun1,0)),""))</f>
        <v/>
      </c>
    </row>
    <row r="8488" spans="1:13" x14ac:dyDescent="0.25">
      <c r="A8488" s="91" t="str">
        <f t="shared" si="264"/>
        <v/>
      </c>
      <c r="B8488" s="330" t="str">
        <f>IF(A8488="","",IFERROR(INDEX(Tanggal,MATCH('Buku Besar'!A8488,Akun,0)),""))</f>
        <v/>
      </c>
      <c r="C8488" s="2" t="str">
        <f>IF(A8488="","",IFERROR(INDEX(Keterangan,MATCH('Buku Besar'!A8488,Akun,0)),""))</f>
        <v/>
      </c>
      <c r="D8488" s="2" t="str">
        <f>IF(A8488="","",IFERROR(INDEX(Reff,MATCH('Buku Besar'!A8488,Akun,0)),""))</f>
        <v/>
      </c>
      <c r="E8488" s="331" t="str">
        <f>IF(A8488="","",IFERROR(INDEX(Penerimaan,MATCH('Buku Besar'!A8488,Akun,0)),""))</f>
        <v/>
      </c>
      <c r="F8488" s="331" t="str">
        <f>IF(A8488="","",IFERROR(INDEX(Pengeluaran,MATCH('Buku Besar'!A8488,Akun,0)),""))</f>
        <v/>
      </c>
      <c r="H8488" s="91" t="str">
        <f t="shared" si="265"/>
        <v/>
      </c>
      <c r="I8488" s="330" t="str">
        <f>IF(H8488="","",IFERROR(INDEX(Tanggal1,MATCH('Buku Besar'!H8488,Akun1,0)),""))</f>
        <v/>
      </c>
      <c r="J8488" s="2" t="str">
        <f>IF(H8488="","",IFERROR(INDEX(Keterangan1,MATCH('Buku Besar'!H8488,Akun1,0)),""))</f>
        <v/>
      </c>
      <c r="K8488" s="2" t="str">
        <f>IF(H8488="","",IFERROR(INDEX(Reff1,MATCH('Buku Besar'!H8488,Akun1,0)),""))</f>
        <v/>
      </c>
      <c r="L8488" s="331" t="str">
        <f>IF(H8488="","",IFERROR(INDEX(Penerimaan1,MATCH('Buku Besar'!H8488,Akun1,0)),""))</f>
        <v/>
      </c>
      <c r="M8488" s="331" t="str">
        <f>IF(H8488="","",IFERROR(INDEX(Pengeluaran1,MATCH('Buku Besar'!H8488,Akun1,0)),""))</f>
        <v/>
      </c>
    </row>
    <row r="8489" spans="1:13" x14ac:dyDescent="0.25">
      <c r="A8489" s="91" t="str">
        <f t="shared" si="264"/>
        <v/>
      </c>
      <c r="B8489" s="330" t="str">
        <f>IF(A8489="","",IFERROR(INDEX(Tanggal,MATCH('Buku Besar'!A8489,Akun,0)),""))</f>
        <v/>
      </c>
      <c r="C8489" s="2" t="str">
        <f>IF(A8489="","",IFERROR(INDEX(Keterangan,MATCH('Buku Besar'!A8489,Akun,0)),""))</f>
        <v/>
      </c>
      <c r="D8489" s="2" t="str">
        <f>IF(A8489="","",IFERROR(INDEX(Reff,MATCH('Buku Besar'!A8489,Akun,0)),""))</f>
        <v/>
      </c>
      <c r="E8489" s="331" t="str">
        <f>IF(A8489="","",IFERROR(INDEX(Penerimaan,MATCH('Buku Besar'!A8489,Akun,0)),""))</f>
        <v/>
      </c>
      <c r="F8489" s="331" t="str">
        <f>IF(A8489="","",IFERROR(INDEX(Pengeluaran,MATCH('Buku Besar'!A8489,Akun,0)),""))</f>
        <v/>
      </c>
      <c r="H8489" s="91" t="str">
        <f t="shared" si="265"/>
        <v/>
      </c>
      <c r="I8489" s="330" t="str">
        <f>IF(H8489="","",IFERROR(INDEX(Tanggal1,MATCH('Buku Besar'!H8489,Akun1,0)),""))</f>
        <v/>
      </c>
      <c r="J8489" s="2" t="str">
        <f>IF(H8489="","",IFERROR(INDEX(Keterangan1,MATCH('Buku Besar'!H8489,Akun1,0)),""))</f>
        <v/>
      </c>
      <c r="K8489" s="2" t="str">
        <f>IF(H8489="","",IFERROR(INDEX(Reff1,MATCH('Buku Besar'!H8489,Akun1,0)),""))</f>
        <v/>
      </c>
      <c r="L8489" s="331" t="str">
        <f>IF(H8489="","",IFERROR(INDEX(Penerimaan1,MATCH('Buku Besar'!H8489,Akun1,0)),""))</f>
        <v/>
      </c>
      <c r="M8489" s="331" t="str">
        <f>IF(H8489="","",IFERROR(INDEX(Pengeluaran1,MATCH('Buku Besar'!H8489,Akun1,0)),""))</f>
        <v/>
      </c>
    </row>
    <row r="8490" spans="1:13" x14ac:dyDescent="0.25">
      <c r="A8490" s="91" t="str">
        <f t="shared" si="264"/>
        <v/>
      </c>
      <c r="B8490" s="330" t="str">
        <f>IF(A8490="","",IFERROR(INDEX(Tanggal,MATCH('Buku Besar'!A8490,Akun,0)),""))</f>
        <v/>
      </c>
      <c r="C8490" s="2" t="str">
        <f>IF(A8490="","",IFERROR(INDEX(Keterangan,MATCH('Buku Besar'!A8490,Akun,0)),""))</f>
        <v/>
      </c>
      <c r="D8490" s="2" t="str">
        <f>IF(A8490="","",IFERROR(INDEX(Reff,MATCH('Buku Besar'!A8490,Akun,0)),""))</f>
        <v/>
      </c>
      <c r="E8490" s="331" t="str">
        <f>IF(A8490="","",IFERROR(INDEX(Penerimaan,MATCH('Buku Besar'!A8490,Akun,0)),""))</f>
        <v/>
      </c>
      <c r="F8490" s="331" t="str">
        <f>IF(A8490="","",IFERROR(INDEX(Pengeluaran,MATCH('Buku Besar'!A8490,Akun,0)),""))</f>
        <v/>
      </c>
      <c r="H8490" s="91" t="str">
        <f t="shared" si="265"/>
        <v/>
      </c>
      <c r="I8490" s="330" t="str">
        <f>IF(H8490="","",IFERROR(INDEX(Tanggal1,MATCH('Buku Besar'!H8490,Akun1,0)),""))</f>
        <v/>
      </c>
      <c r="J8490" s="2" t="str">
        <f>IF(H8490="","",IFERROR(INDEX(Keterangan1,MATCH('Buku Besar'!H8490,Akun1,0)),""))</f>
        <v/>
      </c>
      <c r="K8490" s="2" t="str">
        <f>IF(H8490="","",IFERROR(INDEX(Reff1,MATCH('Buku Besar'!H8490,Akun1,0)),""))</f>
        <v/>
      </c>
      <c r="L8490" s="331" t="str">
        <f>IF(H8490="","",IFERROR(INDEX(Penerimaan1,MATCH('Buku Besar'!H8490,Akun1,0)),""))</f>
        <v/>
      </c>
      <c r="M8490" s="331" t="str">
        <f>IF(H8490="","",IFERROR(INDEX(Pengeluaran1,MATCH('Buku Besar'!H8490,Akun1,0)),""))</f>
        <v/>
      </c>
    </row>
    <row r="8491" spans="1:13" x14ac:dyDescent="0.25">
      <c r="A8491" s="91" t="str">
        <f t="shared" si="264"/>
        <v/>
      </c>
      <c r="B8491" s="330" t="str">
        <f>IF(A8491="","",IFERROR(INDEX(Tanggal,MATCH('Buku Besar'!A8491,Akun,0)),""))</f>
        <v/>
      </c>
      <c r="C8491" s="2" t="str">
        <f>IF(A8491="","",IFERROR(INDEX(Keterangan,MATCH('Buku Besar'!A8491,Akun,0)),""))</f>
        <v/>
      </c>
      <c r="D8491" s="2" t="str">
        <f>IF(A8491="","",IFERROR(INDEX(Reff,MATCH('Buku Besar'!A8491,Akun,0)),""))</f>
        <v/>
      </c>
      <c r="E8491" s="331" t="str">
        <f>IF(A8491="","",IFERROR(INDEX(Penerimaan,MATCH('Buku Besar'!A8491,Akun,0)),""))</f>
        <v/>
      </c>
      <c r="F8491" s="331" t="str">
        <f>IF(A8491="","",IFERROR(INDEX(Pengeluaran,MATCH('Buku Besar'!A8491,Akun,0)),""))</f>
        <v/>
      </c>
      <c r="H8491" s="91" t="str">
        <f t="shared" si="265"/>
        <v/>
      </c>
      <c r="I8491" s="330" t="str">
        <f>IF(H8491="","",IFERROR(INDEX(Tanggal1,MATCH('Buku Besar'!H8491,Akun1,0)),""))</f>
        <v/>
      </c>
      <c r="J8491" s="2" t="str">
        <f>IF(H8491="","",IFERROR(INDEX(Keterangan1,MATCH('Buku Besar'!H8491,Akun1,0)),""))</f>
        <v/>
      </c>
      <c r="K8491" s="2" t="str">
        <f>IF(H8491="","",IFERROR(INDEX(Reff1,MATCH('Buku Besar'!H8491,Akun1,0)),""))</f>
        <v/>
      </c>
      <c r="L8491" s="331" t="str">
        <f>IF(H8491="","",IFERROR(INDEX(Penerimaan1,MATCH('Buku Besar'!H8491,Akun1,0)),""))</f>
        <v/>
      </c>
      <c r="M8491" s="331" t="str">
        <f>IF(H8491="","",IFERROR(INDEX(Pengeluaran1,MATCH('Buku Besar'!H8491,Akun1,0)),""))</f>
        <v/>
      </c>
    </row>
    <row r="8492" spans="1:13" x14ac:dyDescent="0.25">
      <c r="A8492" s="91" t="str">
        <f t="shared" si="264"/>
        <v/>
      </c>
      <c r="B8492" s="330" t="str">
        <f>IF(A8492="","",IFERROR(INDEX(Tanggal,MATCH('Buku Besar'!A8492,Akun,0)),""))</f>
        <v/>
      </c>
      <c r="C8492" s="2" t="str">
        <f>IF(A8492="","",IFERROR(INDEX(Keterangan,MATCH('Buku Besar'!A8492,Akun,0)),""))</f>
        <v/>
      </c>
      <c r="D8492" s="2" t="str">
        <f>IF(A8492="","",IFERROR(INDEX(Reff,MATCH('Buku Besar'!A8492,Akun,0)),""))</f>
        <v/>
      </c>
      <c r="E8492" s="331" t="str">
        <f>IF(A8492="","",IFERROR(INDEX(Penerimaan,MATCH('Buku Besar'!A8492,Akun,0)),""))</f>
        <v/>
      </c>
      <c r="F8492" s="331" t="str">
        <f>IF(A8492="","",IFERROR(INDEX(Pengeluaran,MATCH('Buku Besar'!A8492,Akun,0)),""))</f>
        <v/>
      </c>
      <c r="H8492" s="91" t="str">
        <f t="shared" si="265"/>
        <v/>
      </c>
      <c r="I8492" s="330" t="str">
        <f>IF(H8492="","",IFERROR(INDEX(Tanggal1,MATCH('Buku Besar'!H8492,Akun1,0)),""))</f>
        <v/>
      </c>
      <c r="J8492" s="2" t="str">
        <f>IF(H8492="","",IFERROR(INDEX(Keterangan1,MATCH('Buku Besar'!H8492,Akun1,0)),""))</f>
        <v/>
      </c>
      <c r="K8492" s="2" t="str">
        <f>IF(H8492="","",IFERROR(INDEX(Reff1,MATCH('Buku Besar'!H8492,Akun1,0)),""))</f>
        <v/>
      </c>
      <c r="L8492" s="331" t="str">
        <f>IF(H8492="","",IFERROR(INDEX(Penerimaan1,MATCH('Buku Besar'!H8492,Akun1,0)),""))</f>
        <v/>
      </c>
      <c r="M8492" s="331" t="str">
        <f>IF(H8492="","",IFERROR(INDEX(Pengeluaran1,MATCH('Buku Besar'!H8492,Akun1,0)),""))</f>
        <v/>
      </c>
    </row>
    <row r="8493" spans="1:13" x14ac:dyDescent="0.25">
      <c r="A8493" s="91" t="str">
        <f t="shared" si="264"/>
        <v/>
      </c>
      <c r="B8493" s="330" t="str">
        <f>IF(A8493="","",IFERROR(INDEX(Tanggal,MATCH('Buku Besar'!A8493,Akun,0)),""))</f>
        <v/>
      </c>
      <c r="C8493" s="2" t="str">
        <f>IF(A8493="","",IFERROR(INDEX(Keterangan,MATCH('Buku Besar'!A8493,Akun,0)),""))</f>
        <v/>
      </c>
      <c r="D8493" s="2" t="str">
        <f>IF(A8493="","",IFERROR(INDEX(Reff,MATCH('Buku Besar'!A8493,Akun,0)),""))</f>
        <v/>
      </c>
      <c r="E8493" s="331" t="str">
        <f>IF(A8493="","",IFERROR(INDEX(Penerimaan,MATCH('Buku Besar'!A8493,Akun,0)),""))</f>
        <v/>
      </c>
      <c r="F8493" s="331" t="str">
        <f>IF(A8493="","",IFERROR(INDEX(Pengeluaran,MATCH('Buku Besar'!A8493,Akun,0)),""))</f>
        <v/>
      </c>
      <c r="H8493" s="91" t="str">
        <f t="shared" si="265"/>
        <v/>
      </c>
      <c r="I8493" s="330" t="str">
        <f>IF(H8493="","",IFERROR(INDEX(Tanggal1,MATCH('Buku Besar'!H8493,Akun1,0)),""))</f>
        <v/>
      </c>
      <c r="J8493" s="2" t="str">
        <f>IF(H8493="","",IFERROR(INDEX(Keterangan1,MATCH('Buku Besar'!H8493,Akun1,0)),""))</f>
        <v/>
      </c>
      <c r="K8493" s="2" t="str">
        <f>IF(H8493="","",IFERROR(INDEX(Reff1,MATCH('Buku Besar'!H8493,Akun1,0)),""))</f>
        <v/>
      </c>
      <c r="L8493" s="331" t="str">
        <f>IF(H8493="","",IFERROR(INDEX(Penerimaan1,MATCH('Buku Besar'!H8493,Akun1,0)),""))</f>
        <v/>
      </c>
      <c r="M8493" s="331" t="str">
        <f>IF(H8493="","",IFERROR(INDEX(Pengeluaran1,MATCH('Buku Besar'!H8493,Akun1,0)),""))</f>
        <v/>
      </c>
    </row>
    <row r="8494" spans="1:13" x14ac:dyDescent="0.25">
      <c r="A8494" s="91" t="str">
        <f t="shared" si="264"/>
        <v/>
      </c>
      <c r="B8494" s="330" t="str">
        <f>IF(A8494="","",IFERROR(INDEX(Tanggal,MATCH('Buku Besar'!A8494,Akun,0)),""))</f>
        <v/>
      </c>
      <c r="C8494" s="2" t="str">
        <f>IF(A8494="","",IFERROR(INDEX(Keterangan,MATCH('Buku Besar'!A8494,Akun,0)),""))</f>
        <v/>
      </c>
      <c r="D8494" s="2" t="str">
        <f>IF(A8494="","",IFERROR(INDEX(Reff,MATCH('Buku Besar'!A8494,Akun,0)),""))</f>
        <v/>
      </c>
      <c r="E8494" s="331" t="str">
        <f>IF(A8494="","",IFERROR(INDEX(Penerimaan,MATCH('Buku Besar'!A8494,Akun,0)),""))</f>
        <v/>
      </c>
      <c r="F8494" s="331" t="str">
        <f>IF(A8494="","",IFERROR(INDEX(Pengeluaran,MATCH('Buku Besar'!A8494,Akun,0)),""))</f>
        <v/>
      </c>
      <c r="H8494" s="91" t="str">
        <f t="shared" si="265"/>
        <v/>
      </c>
      <c r="I8494" s="330" t="str">
        <f>IF(H8494="","",IFERROR(INDEX(Tanggal1,MATCH('Buku Besar'!H8494,Akun1,0)),""))</f>
        <v/>
      </c>
      <c r="J8494" s="2" t="str">
        <f>IF(H8494="","",IFERROR(INDEX(Keterangan1,MATCH('Buku Besar'!H8494,Akun1,0)),""))</f>
        <v/>
      </c>
      <c r="K8494" s="2" t="str">
        <f>IF(H8494="","",IFERROR(INDEX(Reff1,MATCH('Buku Besar'!H8494,Akun1,0)),""))</f>
        <v/>
      </c>
      <c r="L8494" s="331" t="str">
        <f>IF(H8494="","",IFERROR(INDEX(Penerimaan1,MATCH('Buku Besar'!H8494,Akun1,0)),""))</f>
        <v/>
      </c>
      <c r="M8494" s="331" t="str">
        <f>IF(H8494="","",IFERROR(INDEX(Pengeluaran1,MATCH('Buku Besar'!H8494,Akun1,0)),""))</f>
        <v/>
      </c>
    </row>
    <row r="8495" spans="1:13" x14ac:dyDescent="0.25">
      <c r="A8495" s="91" t="str">
        <f t="shared" si="264"/>
        <v/>
      </c>
      <c r="B8495" s="330" t="str">
        <f>IF(A8495="","",IFERROR(INDEX(Tanggal,MATCH('Buku Besar'!A8495,Akun,0)),""))</f>
        <v/>
      </c>
      <c r="C8495" s="2" t="str">
        <f>IF(A8495="","",IFERROR(INDEX(Keterangan,MATCH('Buku Besar'!A8495,Akun,0)),""))</f>
        <v/>
      </c>
      <c r="D8495" s="2" t="str">
        <f>IF(A8495="","",IFERROR(INDEX(Reff,MATCH('Buku Besar'!A8495,Akun,0)),""))</f>
        <v/>
      </c>
      <c r="E8495" s="331" t="str">
        <f>IF(A8495="","",IFERROR(INDEX(Penerimaan,MATCH('Buku Besar'!A8495,Akun,0)),""))</f>
        <v/>
      </c>
      <c r="F8495" s="331" t="str">
        <f>IF(A8495="","",IFERROR(INDEX(Pengeluaran,MATCH('Buku Besar'!A8495,Akun,0)),""))</f>
        <v/>
      </c>
      <c r="H8495" s="91" t="str">
        <f t="shared" si="265"/>
        <v/>
      </c>
      <c r="I8495" s="330" t="str">
        <f>IF(H8495="","",IFERROR(INDEX(Tanggal1,MATCH('Buku Besar'!H8495,Akun1,0)),""))</f>
        <v/>
      </c>
      <c r="J8495" s="2" t="str">
        <f>IF(H8495="","",IFERROR(INDEX(Keterangan1,MATCH('Buku Besar'!H8495,Akun1,0)),""))</f>
        <v/>
      </c>
      <c r="K8495" s="2" t="str">
        <f>IF(H8495="","",IFERROR(INDEX(Reff1,MATCH('Buku Besar'!H8495,Akun1,0)),""))</f>
        <v/>
      </c>
      <c r="L8495" s="331" t="str">
        <f>IF(H8495="","",IFERROR(INDEX(Penerimaan1,MATCH('Buku Besar'!H8495,Akun1,0)),""))</f>
        <v/>
      </c>
      <c r="M8495" s="331" t="str">
        <f>IF(H8495="","",IFERROR(INDEX(Pengeluaran1,MATCH('Buku Besar'!H8495,Akun1,0)),""))</f>
        <v/>
      </c>
    </row>
    <row r="8496" spans="1:13" x14ac:dyDescent="0.25">
      <c r="A8496" s="91" t="str">
        <f t="shared" si="264"/>
        <v/>
      </c>
      <c r="B8496" s="330" t="str">
        <f>IF(A8496="","",IFERROR(INDEX(Tanggal,MATCH('Buku Besar'!A8496,Akun,0)),""))</f>
        <v/>
      </c>
      <c r="C8496" s="2" t="str">
        <f>IF(A8496="","",IFERROR(INDEX(Keterangan,MATCH('Buku Besar'!A8496,Akun,0)),""))</f>
        <v/>
      </c>
      <c r="D8496" s="2" t="str">
        <f>IF(A8496="","",IFERROR(INDEX(Reff,MATCH('Buku Besar'!A8496,Akun,0)),""))</f>
        <v/>
      </c>
      <c r="E8496" s="331" t="str">
        <f>IF(A8496="","",IFERROR(INDEX(Penerimaan,MATCH('Buku Besar'!A8496,Akun,0)),""))</f>
        <v/>
      </c>
      <c r="F8496" s="331" t="str">
        <f>IF(A8496="","",IFERROR(INDEX(Pengeluaran,MATCH('Buku Besar'!A8496,Akun,0)),""))</f>
        <v/>
      </c>
      <c r="H8496" s="91" t="str">
        <f t="shared" si="265"/>
        <v/>
      </c>
      <c r="I8496" s="330" t="str">
        <f>IF(H8496="","",IFERROR(INDEX(Tanggal1,MATCH('Buku Besar'!H8496,Akun1,0)),""))</f>
        <v/>
      </c>
      <c r="J8496" s="2" t="str">
        <f>IF(H8496="","",IFERROR(INDEX(Keterangan1,MATCH('Buku Besar'!H8496,Akun1,0)),""))</f>
        <v/>
      </c>
      <c r="K8496" s="2" t="str">
        <f>IF(H8496="","",IFERROR(INDEX(Reff1,MATCH('Buku Besar'!H8496,Akun1,0)),""))</f>
        <v/>
      </c>
      <c r="L8496" s="331" t="str">
        <f>IF(H8496="","",IFERROR(INDEX(Penerimaan1,MATCH('Buku Besar'!H8496,Akun1,0)),""))</f>
        <v/>
      </c>
      <c r="M8496" s="331" t="str">
        <f>IF(H8496="","",IFERROR(INDEX(Pengeluaran1,MATCH('Buku Besar'!H8496,Akun1,0)),""))</f>
        <v/>
      </c>
    </row>
    <row r="8497" spans="1:13" x14ac:dyDescent="0.25">
      <c r="A8497" s="91" t="str">
        <f t="shared" si="264"/>
        <v/>
      </c>
      <c r="B8497" s="330" t="str">
        <f>IF(A8497="","",IFERROR(INDEX(Tanggal,MATCH('Buku Besar'!A8497,Akun,0)),""))</f>
        <v/>
      </c>
      <c r="C8497" s="2" t="str">
        <f>IF(A8497="","",IFERROR(INDEX(Keterangan,MATCH('Buku Besar'!A8497,Akun,0)),""))</f>
        <v/>
      </c>
      <c r="D8497" s="2" t="str">
        <f>IF(A8497="","",IFERROR(INDEX(Reff,MATCH('Buku Besar'!A8497,Akun,0)),""))</f>
        <v/>
      </c>
      <c r="E8497" s="331" t="str">
        <f>IF(A8497="","",IFERROR(INDEX(Penerimaan,MATCH('Buku Besar'!A8497,Akun,0)),""))</f>
        <v/>
      </c>
      <c r="F8497" s="331" t="str">
        <f>IF(A8497="","",IFERROR(INDEX(Pengeluaran,MATCH('Buku Besar'!A8497,Akun,0)),""))</f>
        <v/>
      </c>
      <c r="H8497" s="91" t="str">
        <f t="shared" si="265"/>
        <v/>
      </c>
      <c r="I8497" s="330" t="str">
        <f>IF(H8497="","",IFERROR(INDEX(Tanggal1,MATCH('Buku Besar'!H8497,Akun1,0)),""))</f>
        <v/>
      </c>
      <c r="J8497" s="2" t="str">
        <f>IF(H8497="","",IFERROR(INDEX(Keterangan1,MATCH('Buku Besar'!H8497,Akun1,0)),""))</f>
        <v/>
      </c>
      <c r="K8497" s="2" t="str">
        <f>IF(H8497="","",IFERROR(INDEX(Reff1,MATCH('Buku Besar'!H8497,Akun1,0)),""))</f>
        <v/>
      </c>
      <c r="L8497" s="331" t="str">
        <f>IF(H8497="","",IFERROR(INDEX(Penerimaan1,MATCH('Buku Besar'!H8497,Akun1,0)),""))</f>
        <v/>
      </c>
      <c r="M8497" s="331" t="str">
        <f>IF(H8497="","",IFERROR(INDEX(Pengeluaran1,MATCH('Buku Besar'!H8497,Akun1,0)),""))</f>
        <v/>
      </c>
    </row>
    <row r="8498" spans="1:13" x14ac:dyDescent="0.25">
      <c r="A8498" s="91" t="str">
        <f t="shared" si="264"/>
        <v/>
      </c>
      <c r="B8498" s="330" t="str">
        <f>IF(A8498="","",IFERROR(INDEX(Tanggal,MATCH('Buku Besar'!A8498,Akun,0)),""))</f>
        <v/>
      </c>
      <c r="C8498" s="2" t="str">
        <f>IF(A8498="","",IFERROR(INDEX(Keterangan,MATCH('Buku Besar'!A8498,Akun,0)),""))</f>
        <v/>
      </c>
      <c r="D8498" s="2" t="str">
        <f>IF(A8498="","",IFERROR(INDEX(Reff,MATCH('Buku Besar'!A8498,Akun,0)),""))</f>
        <v/>
      </c>
      <c r="E8498" s="331" t="str">
        <f>IF(A8498="","",IFERROR(INDEX(Penerimaan,MATCH('Buku Besar'!A8498,Akun,0)),""))</f>
        <v/>
      </c>
      <c r="F8498" s="331" t="str">
        <f>IF(A8498="","",IFERROR(INDEX(Pengeluaran,MATCH('Buku Besar'!A8498,Akun,0)),""))</f>
        <v/>
      </c>
      <c r="H8498" s="91" t="str">
        <f t="shared" si="265"/>
        <v/>
      </c>
      <c r="I8498" s="330" t="str">
        <f>IF(H8498="","",IFERROR(INDEX(Tanggal1,MATCH('Buku Besar'!H8498,Akun1,0)),""))</f>
        <v/>
      </c>
      <c r="J8498" s="2" t="str">
        <f>IF(H8498="","",IFERROR(INDEX(Keterangan1,MATCH('Buku Besar'!H8498,Akun1,0)),""))</f>
        <v/>
      </c>
      <c r="K8498" s="2" t="str">
        <f>IF(H8498="","",IFERROR(INDEX(Reff1,MATCH('Buku Besar'!H8498,Akun1,0)),""))</f>
        <v/>
      </c>
      <c r="L8498" s="331" t="str">
        <f>IF(H8498="","",IFERROR(INDEX(Penerimaan1,MATCH('Buku Besar'!H8498,Akun1,0)),""))</f>
        <v/>
      </c>
      <c r="M8498" s="331" t="str">
        <f>IF(H8498="","",IFERROR(INDEX(Pengeluaran1,MATCH('Buku Besar'!H8498,Akun1,0)),""))</f>
        <v/>
      </c>
    </row>
    <row r="8499" spans="1:13" x14ac:dyDescent="0.25">
      <c r="A8499" s="91" t="str">
        <f t="shared" si="264"/>
        <v/>
      </c>
      <c r="B8499" s="330" t="str">
        <f>IF(A8499="","",IFERROR(INDEX(Tanggal,MATCH('Buku Besar'!A8499,Akun,0)),""))</f>
        <v/>
      </c>
      <c r="C8499" s="2" t="str">
        <f>IF(A8499="","",IFERROR(INDEX(Keterangan,MATCH('Buku Besar'!A8499,Akun,0)),""))</f>
        <v/>
      </c>
      <c r="D8499" s="2" t="str">
        <f>IF(A8499="","",IFERROR(INDEX(Reff,MATCH('Buku Besar'!A8499,Akun,0)),""))</f>
        <v/>
      </c>
      <c r="E8499" s="331" t="str">
        <f>IF(A8499="","",IFERROR(INDEX(Penerimaan,MATCH('Buku Besar'!A8499,Akun,0)),""))</f>
        <v/>
      </c>
      <c r="F8499" s="331" t="str">
        <f>IF(A8499="","",IFERROR(INDEX(Pengeluaran,MATCH('Buku Besar'!A8499,Akun,0)),""))</f>
        <v/>
      </c>
      <c r="H8499" s="91" t="str">
        <f t="shared" si="265"/>
        <v/>
      </c>
      <c r="I8499" s="330" t="str">
        <f>IF(H8499="","",IFERROR(INDEX(Tanggal1,MATCH('Buku Besar'!H8499,Akun1,0)),""))</f>
        <v/>
      </c>
      <c r="J8499" s="2" t="str">
        <f>IF(H8499="","",IFERROR(INDEX(Keterangan1,MATCH('Buku Besar'!H8499,Akun1,0)),""))</f>
        <v/>
      </c>
      <c r="K8499" s="2" t="str">
        <f>IF(H8499="","",IFERROR(INDEX(Reff1,MATCH('Buku Besar'!H8499,Akun1,0)),""))</f>
        <v/>
      </c>
      <c r="L8499" s="331" t="str">
        <f>IF(H8499="","",IFERROR(INDEX(Penerimaan1,MATCH('Buku Besar'!H8499,Akun1,0)),""))</f>
        <v/>
      </c>
      <c r="M8499" s="331" t="str">
        <f>IF(H8499="","",IFERROR(INDEX(Pengeluaran1,MATCH('Buku Besar'!H8499,Akun1,0)),""))</f>
        <v/>
      </c>
    </row>
    <row r="8500" spans="1:13" x14ac:dyDescent="0.25">
      <c r="A8500" s="91" t="str">
        <f t="shared" si="264"/>
        <v/>
      </c>
      <c r="B8500" s="330" t="str">
        <f>IF(A8500="","",IFERROR(INDEX(Tanggal,MATCH('Buku Besar'!A8500,Akun,0)),""))</f>
        <v/>
      </c>
      <c r="C8500" s="2" t="str">
        <f>IF(A8500="","",IFERROR(INDEX(Keterangan,MATCH('Buku Besar'!A8500,Akun,0)),""))</f>
        <v/>
      </c>
      <c r="D8500" s="2" t="str">
        <f>IF(A8500="","",IFERROR(INDEX(Reff,MATCH('Buku Besar'!A8500,Akun,0)),""))</f>
        <v/>
      </c>
      <c r="E8500" s="331" t="str">
        <f>IF(A8500="","",IFERROR(INDEX(Penerimaan,MATCH('Buku Besar'!A8500,Akun,0)),""))</f>
        <v/>
      </c>
      <c r="F8500" s="331" t="str">
        <f>IF(A8500="","",IFERROR(INDEX(Pengeluaran,MATCH('Buku Besar'!A8500,Akun,0)),""))</f>
        <v/>
      </c>
      <c r="H8500" s="91" t="str">
        <f t="shared" si="265"/>
        <v/>
      </c>
      <c r="I8500" s="330" t="str">
        <f>IF(H8500="","",IFERROR(INDEX(Tanggal1,MATCH('Buku Besar'!H8500,Akun1,0)),""))</f>
        <v/>
      </c>
      <c r="J8500" s="2" t="str">
        <f>IF(H8500="","",IFERROR(INDEX(Keterangan1,MATCH('Buku Besar'!H8500,Akun1,0)),""))</f>
        <v/>
      </c>
      <c r="K8500" s="2" t="str">
        <f>IF(H8500="","",IFERROR(INDEX(Reff1,MATCH('Buku Besar'!H8500,Akun1,0)),""))</f>
        <v/>
      </c>
      <c r="L8500" s="331" t="str">
        <f>IF(H8500="","",IFERROR(INDEX(Penerimaan1,MATCH('Buku Besar'!H8500,Akun1,0)),""))</f>
        <v/>
      </c>
      <c r="M8500" s="331" t="str">
        <f>IF(H8500="","",IFERROR(INDEX(Pengeluaran1,MATCH('Buku Besar'!H8500,Akun1,0)),""))</f>
        <v/>
      </c>
    </row>
    <row r="8501" spans="1:13" x14ac:dyDescent="0.25">
      <c r="A8501" s="91" t="str">
        <f t="shared" si="264"/>
        <v/>
      </c>
      <c r="B8501" s="330" t="str">
        <f>IF(A8501="","",IFERROR(INDEX(Tanggal,MATCH('Buku Besar'!A8501,Akun,0)),""))</f>
        <v/>
      </c>
      <c r="C8501" s="2" t="str">
        <f>IF(A8501="","",IFERROR(INDEX(Keterangan,MATCH('Buku Besar'!A8501,Akun,0)),""))</f>
        <v/>
      </c>
      <c r="D8501" s="2" t="str">
        <f>IF(A8501="","",IFERROR(INDEX(Reff,MATCH('Buku Besar'!A8501,Akun,0)),""))</f>
        <v/>
      </c>
      <c r="E8501" s="331" t="str">
        <f>IF(A8501="","",IFERROR(INDEX(Penerimaan,MATCH('Buku Besar'!A8501,Akun,0)),""))</f>
        <v/>
      </c>
      <c r="F8501" s="331" t="str">
        <f>IF(A8501="","",IFERROR(INDEX(Pengeluaran,MATCH('Buku Besar'!A8501,Akun,0)),""))</f>
        <v/>
      </c>
      <c r="H8501" s="91" t="str">
        <f t="shared" si="265"/>
        <v/>
      </c>
      <c r="I8501" s="330" t="str">
        <f>IF(H8501="","",IFERROR(INDEX(Tanggal1,MATCH('Buku Besar'!H8501,Akun1,0)),""))</f>
        <v/>
      </c>
      <c r="J8501" s="2" t="str">
        <f>IF(H8501="","",IFERROR(INDEX(Keterangan1,MATCH('Buku Besar'!H8501,Akun1,0)),""))</f>
        <v/>
      </c>
      <c r="K8501" s="2" t="str">
        <f>IF(H8501="","",IFERROR(INDEX(Reff1,MATCH('Buku Besar'!H8501,Akun1,0)),""))</f>
        <v/>
      </c>
      <c r="L8501" s="331" t="str">
        <f>IF(H8501="","",IFERROR(INDEX(Penerimaan1,MATCH('Buku Besar'!H8501,Akun1,0)),""))</f>
        <v/>
      </c>
      <c r="M8501" s="331" t="str">
        <f>IF(H8501="","",IFERROR(INDEX(Pengeluaran1,MATCH('Buku Besar'!H8501,Akun1,0)),""))</f>
        <v/>
      </c>
    </row>
    <row r="8502" spans="1:13" x14ac:dyDescent="0.25">
      <c r="A8502" s="91" t="str">
        <f t="shared" si="264"/>
        <v/>
      </c>
      <c r="B8502" s="330" t="str">
        <f>IF(A8502="","",IFERROR(INDEX(Tanggal,MATCH('Buku Besar'!A8502,Akun,0)),""))</f>
        <v/>
      </c>
      <c r="C8502" s="2" t="str">
        <f>IF(A8502="","",IFERROR(INDEX(Keterangan,MATCH('Buku Besar'!A8502,Akun,0)),""))</f>
        <v/>
      </c>
      <c r="D8502" s="2" t="str">
        <f>IF(A8502="","",IFERROR(INDEX(Reff,MATCH('Buku Besar'!A8502,Akun,0)),""))</f>
        <v/>
      </c>
      <c r="E8502" s="331" t="str">
        <f>IF(A8502="","",IFERROR(INDEX(Penerimaan,MATCH('Buku Besar'!A8502,Akun,0)),""))</f>
        <v/>
      </c>
      <c r="F8502" s="331" t="str">
        <f>IF(A8502="","",IFERROR(INDEX(Pengeluaran,MATCH('Buku Besar'!A8502,Akun,0)),""))</f>
        <v/>
      </c>
      <c r="H8502" s="91" t="str">
        <f t="shared" si="265"/>
        <v/>
      </c>
      <c r="I8502" s="330" t="str">
        <f>IF(H8502="","",IFERROR(INDEX(Tanggal1,MATCH('Buku Besar'!H8502,Akun1,0)),""))</f>
        <v/>
      </c>
      <c r="J8502" s="2" t="str">
        <f>IF(H8502="","",IFERROR(INDEX(Keterangan1,MATCH('Buku Besar'!H8502,Akun1,0)),""))</f>
        <v/>
      </c>
      <c r="K8502" s="2" t="str">
        <f>IF(H8502="","",IFERROR(INDEX(Reff1,MATCH('Buku Besar'!H8502,Akun1,0)),""))</f>
        <v/>
      </c>
      <c r="L8502" s="331" t="str">
        <f>IF(H8502="","",IFERROR(INDEX(Penerimaan1,MATCH('Buku Besar'!H8502,Akun1,0)),""))</f>
        <v/>
      </c>
      <c r="M8502" s="331" t="str">
        <f>IF(H8502="","",IFERROR(INDEX(Pengeluaran1,MATCH('Buku Besar'!H8502,Akun1,0)),""))</f>
        <v/>
      </c>
    </row>
    <row r="8503" spans="1:13" x14ac:dyDescent="0.25">
      <c r="A8503" s="91" t="str">
        <f t="shared" si="264"/>
        <v/>
      </c>
      <c r="B8503" s="330" t="str">
        <f>IF(A8503="","",IFERROR(INDEX(Tanggal,MATCH('Buku Besar'!A8503,Akun,0)),""))</f>
        <v/>
      </c>
      <c r="C8503" s="2" t="str">
        <f>IF(A8503="","",IFERROR(INDEX(Keterangan,MATCH('Buku Besar'!A8503,Akun,0)),""))</f>
        <v/>
      </c>
      <c r="D8503" s="2" t="str">
        <f>IF(A8503="","",IFERROR(INDEX(Reff,MATCH('Buku Besar'!A8503,Akun,0)),""))</f>
        <v/>
      </c>
      <c r="E8503" s="331" t="str">
        <f>IF(A8503="","",IFERROR(INDEX(Penerimaan,MATCH('Buku Besar'!A8503,Akun,0)),""))</f>
        <v/>
      </c>
      <c r="F8503" s="331" t="str">
        <f>IF(A8503="","",IFERROR(INDEX(Pengeluaran,MATCH('Buku Besar'!A8503,Akun,0)),""))</f>
        <v/>
      </c>
      <c r="H8503" s="91" t="str">
        <f t="shared" si="265"/>
        <v/>
      </c>
      <c r="I8503" s="330" t="str">
        <f>IF(H8503="","",IFERROR(INDEX(Tanggal1,MATCH('Buku Besar'!H8503,Akun1,0)),""))</f>
        <v/>
      </c>
      <c r="J8503" s="2" t="str">
        <f>IF(H8503="","",IFERROR(INDEX(Keterangan1,MATCH('Buku Besar'!H8503,Akun1,0)),""))</f>
        <v/>
      </c>
      <c r="K8503" s="2" t="str">
        <f>IF(H8503="","",IFERROR(INDEX(Reff1,MATCH('Buku Besar'!H8503,Akun1,0)),""))</f>
        <v/>
      </c>
      <c r="L8503" s="331" t="str">
        <f>IF(H8503="","",IFERROR(INDEX(Penerimaan1,MATCH('Buku Besar'!H8503,Akun1,0)),""))</f>
        <v/>
      </c>
      <c r="M8503" s="331" t="str">
        <f>IF(H8503="","",IFERROR(INDEX(Pengeluaran1,MATCH('Buku Besar'!H8503,Akun1,0)),""))</f>
        <v/>
      </c>
    </row>
    <row r="8504" spans="1:13" x14ac:dyDescent="0.25">
      <c r="A8504" s="91" t="str">
        <f t="shared" si="264"/>
        <v/>
      </c>
      <c r="B8504" s="330" t="str">
        <f>IF(A8504="","",IFERROR(INDEX(Tanggal,MATCH('Buku Besar'!A8504,Akun,0)),""))</f>
        <v/>
      </c>
      <c r="C8504" s="2" t="str">
        <f>IF(A8504="","",IFERROR(INDEX(Keterangan,MATCH('Buku Besar'!A8504,Akun,0)),""))</f>
        <v/>
      </c>
      <c r="D8504" s="2" t="str">
        <f>IF(A8504="","",IFERROR(INDEX(Reff,MATCH('Buku Besar'!A8504,Akun,0)),""))</f>
        <v/>
      </c>
      <c r="E8504" s="331" t="str">
        <f>IF(A8504="","",IFERROR(INDEX(Penerimaan,MATCH('Buku Besar'!A8504,Akun,0)),""))</f>
        <v/>
      </c>
      <c r="F8504" s="331" t="str">
        <f>IF(A8504="","",IFERROR(INDEX(Pengeluaran,MATCH('Buku Besar'!A8504,Akun,0)),""))</f>
        <v/>
      </c>
      <c r="H8504" s="91" t="str">
        <f t="shared" si="265"/>
        <v/>
      </c>
      <c r="I8504" s="330" t="str">
        <f>IF(H8504="","",IFERROR(INDEX(Tanggal1,MATCH('Buku Besar'!H8504,Akun1,0)),""))</f>
        <v/>
      </c>
      <c r="J8504" s="2" t="str">
        <f>IF(H8504="","",IFERROR(INDEX(Keterangan1,MATCH('Buku Besar'!H8504,Akun1,0)),""))</f>
        <v/>
      </c>
      <c r="K8504" s="2" t="str">
        <f>IF(H8504="","",IFERROR(INDEX(Reff1,MATCH('Buku Besar'!H8504,Akun1,0)),""))</f>
        <v/>
      </c>
      <c r="L8504" s="331" t="str">
        <f>IF(H8504="","",IFERROR(INDEX(Penerimaan1,MATCH('Buku Besar'!H8504,Akun1,0)),""))</f>
        <v/>
      </c>
      <c r="M8504" s="331" t="str">
        <f>IF(H8504="","",IFERROR(INDEX(Pengeluaran1,MATCH('Buku Besar'!H8504,Akun1,0)),""))</f>
        <v/>
      </c>
    </row>
    <row r="8505" spans="1:13" x14ac:dyDescent="0.25">
      <c r="A8505" s="91" t="str">
        <f t="shared" si="264"/>
        <v/>
      </c>
      <c r="B8505" s="330" t="str">
        <f>IF(A8505="","",IFERROR(INDEX(Tanggal,MATCH('Buku Besar'!A8505,Akun,0)),""))</f>
        <v/>
      </c>
      <c r="C8505" s="2" t="str">
        <f>IF(A8505="","",IFERROR(INDEX(Keterangan,MATCH('Buku Besar'!A8505,Akun,0)),""))</f>
        <v/>
      </c>
      <c r="D8505" s="2" t="str">
        <f>IF(A8505="","",IFERROR(INDEX(Reff,MATCH('Buku Besar'!A8505,Akun,0)),""))</f>
        <v/>
      </c>
      <c r="E8505" s="331" t="str">
        <f>IF(A8505="","",IFERROR(INDEX(Penerimaan,MATCH('Buku Besar'!A8505,Akun,0)),""))</f>
        <v/>
      </c>
      <c r="F8505" s="331" t="str">
        <f>IF(A8505="","",IFERROR(INDEX(Pengeluaran,MATCH('Buku Besar'!A8505,Akun,0)),""))</f>
        <v/>
      </c>
      <c r="H8505" s="91" t="str">
        <f t="shared" si="265"/>
        <v/>
      </c>
      <c r="I8505" s="330" t="str">
        <f>IF(H8505="","",IFERROR(INDEX(Tanggal1,MATCH('Buku Besar'!H8505,Akun1,0)),""))</f>
        <v/>
      </c>
      <c r="J8505" s="2" t="str">
        <f>IF(H8505="","",IFERROR(INDEX(Keterangan1,MATCH('Buku Besar'!H8505,Akun1,0)),""))</f>
        <v/>
      </c>
      <c r="K8505" s="2" t="str">
        <f>IF(H8505="","",IFERROR(INDEX(Reff1,MATCH('Buku Besar'!H8505,Akun1,0)),""))</f>
        <v/>
      </c>
      <c r="L8505" s="331" t="str">
        <f>IF(H8505="","",IFERROR(INDEX(Penerimaan1,MATCH('Buku Besar'!H8505,Akun1,0)),""))</f>
        <v/>
      </c>
      <c r="M8505" s="331" t="str">
        <f>IF(H8505="","",IFERROR(INDEX(Pengeluaran1,MATCH('Buku Besar'!H8505,Akun1,0)),""))</f>
        <v/>
      </c>
    </row>
    <row r="8506" spans="1:13" x14ac:dyDescent="0.25">
      <c r="A8506" s="91" t="str">
        <f t="shared" si="264"/>
        <v/>
      </c>
      <c r="B8506" s="330" t="str">
        <f>IF(A8506="","",IFERROR(INDEX(Tanggal,MATCH('Buku Besar'!A8506,Akun,0)),""))</f>
        <v/>
      </c>
      <c r="C8506" s="2" t="str">
        <f>IF(A8506="","",IFERROR(INDEX(Keterangan,MATCH('Buku Besar'!A8506,Akun,0)),""))</f>
        <v/>
      </c>
      <c r="D8506" s="2" t="str">
        <f>IF(A8506="","",IFERROR(INDEX(Reff,MATCH('Buku Besar'!A8506,Akun,0)),""))</f>
        <v/>
      </c>
      <c r="E8506" s="331" t="str">
        <f>IF(A8506="","",IFERROR(INDEX(Penerimaan,MATCH('Buku Besar'!A8506,Akun,0)),""))</f>
        <v/>
      </c>
      <c r="F8506" s="331" t="str">
        <f>IF(A8506="","",IFERROR(INDEX(Pengeluaran,MATCH('Buku Besar'!A8506,Akun,0)),""))</f>
        <v/>
      </c>
      <c r="H8506" s="91" t="str">
        <f t="shared" si="265"/>
        <v/>
      </c>
      <c r="I8506" s="330" t="str">
        <f>IF(H8506="","",IFERROR(INDEX(Tanggal1,MATCH('Buku Besar'!H8506,Akun1,0)),""))</f>
        <v/>
      </c>
      <c r="J8506" s="2" t="str">
        <f>IF(H8506="","",IFERROR(INDEX(Keterangan1,MATCH('Buku Besar'!H8506,Akun1,0)),""))</f>
        <v/>
      </c>
      <c r="K8506" s="2" t="str">
        <f>IF(H8506="","",IFERROR(INDEX(Reff1,MATCH('Buku Besar'!H8506,Akun1,0)),""))</f>
        <v/>
      </c>
      <c r="L8506" s="331" t="str">
        <f>IF(H8506="","",IFERROR(INDEX(Penerimaan1,MATCH('Buku Besar'!H8506,Akun1,0)),""))</f>
        <v/>
      </c>
      <c r="M8506" s="331" t="str">
        <f>IF(H8506="","",IFERROR(INDEX(Pengeluaran1,MATCH('Buku Besar'!H8506,Akun1,0)),""))</f>
        <v/>
      </c>
    </row>
    <row r="8507" spans="1:13" x14ac:dyDescent="0.25">
      <c r="A8507" s="91" t="str">
        <f t="shared" si="264"/>
        <v/>
      </c>
      <c r="B8507" s="330" t="str">
        <f>IF(A8507="","",IFERROR(INDEX(Tanggal,MATCH('Buku Besar'!A8507,Akun,0)),""))</f>
        <v/>
      </c>
      <c r="C8507" s="2" t="str">
        <f>IF(A8507="","",IFERROR(INDEX(Keterangan,MATCH('Buku Besar'!A8507,Akun,0)),""))</f>
        <v/>
      </c>
      <c r="D8507" s="2" t="str">
        <f>IF(A8507="","",IFERROR(INDEX(Reff,MATCH('Buku Besar'!A8507,Akun,0)),""))</f>
        <v/>
      </c>
      <c r="E8507" s="331" t="str">
        <f>IF(A8507="","",IFERROR(INDEX(Penerimaan,MATCH('Buku Besar'!A8507,Akun,0)),""))</f>
        <v/>
      </c>
      <c r="F8507" s="331" t="str">
        <f>IF(A8507="","",IFERROR(INDEX(Pengeluaran,MATCH('Buku Besar'!A8507,Akun,0)),""))</f>
        <v/>
      </c>
      <c r="H8507" s="91" t="str">
        <f t="shared" si="265"/>
        <v/>
      </c>
      <c r="I8507" s="330" t="str">
        <f>IF(H8507="","",IFERROR(INDEX(Tanggal1,MATCH('Buku Besar'!H8507,Akun1,0)),""))</f>
        <v/>
      </c>
      <c r="J8507" s="2" t="str">
        <f>IF(H8507="","",IFERROR(INDEX(Keterangan1,MATCH('Buku Besar'!H8507,Akun1,0)),""))</f>
        <v/>
      </c>
      <c r="K8507" s="2" t="str">
        <f>IF(H8507="","",IFERROR(INDEX(Reff1,MATCH('Buku Besar'!H8507,Akun1,0)),""))</f>
        <v/>
      </c>
      <c r="L8507" s="331" t="str">
        <f>IF(H8507="","",IFERROR(INDEX(Penerimaan1,MATCH('Buku Besar'!H8507,Akun1,0)),""))</f>
        <v/>
      </c>
      <c r="M8507" s="331" t="str">
        <f>IF(H8507="","",IFERROR(INDEX(Pengeluaran1,MATCH('Buku Besar'!H8507,Akun1,0)),""))</f>
        <v/>
      </c>
    </row>
    <row r="8508" spans="1:13" x14ac:dyDescent="0.25">
      <c r="A8508" s="91" t="str">
        <f t="shared" si="264"/>
        <v/>
      </c>
      <c r="B8508" s="330" t="str">
        <f>IF(A8508="","",IFERROR(INDEX(Tanggal,MATCH('Buku Besar'!A8508,Akun,0)),""))</f>
        <v/>
      </c>
      <c r="C8508" s="2" t="str">
        <f>IF(A8508="","",IFERROR(INDEX(Keterangan,MATCH('Buku Besar'!A8508,Akun,0)),""))</f>
        <v/>
      </c>
      <c r="D8508" s="2" t="str">
        <f>IF(A8508="","",IFERROR(INDEX(Reff,MATCH('Buku Besar'!A8508,Akun,0)),""))</f>
        <v/>
      </c>
      <c r="E8508" s="331" t="str">
        <f>IF(A8508="","",IFERROR(INDEX(Penerimaan,MATCH('Buku Besar'!A8508,Akun,0)),""))</f>
        <v/>
      </c>
      <c r="F8508" s="331" t="str">
        <f>IF(A8508="","",IFERROR(INDEX(Pengeluaran,MATCH('Buku Besar'!A8508,Akun,0)),""))</f>
        <v/>
      </c>
      <c r="H8508" s="91" t="str">
        <f t="shared" si="265"/>
        <v/>
      </c>
      <c r="I8508" s="330" t="str">
        <f>IF(H8508="","",IFERROR(INDEX(Tanggal1,MATCH('Buku Besar'!H8508,Akun1,0)),""))</f>
        <v/>
      </c>
      <c r="J8508" s="2" t="str">
        <f>IF(H8508="","",IFERROR(INDEX(Keterangan1,MATCH('Buku Besar'!H8508,Akun1,0)),""))</f>
        <v/>
      </c>
      <c r="K8508" s="2" t="str">
        <f>IF(H8508="","",IFERROR(INDEX(Reff1,MATCH('Buku Besar'!H8508,Akun1,0)),""))</f>
        <v/>
      </c>
      <c r="L8508" s="331" t="str">
        <f>IF(H8508="","",IFERROR(INDEX(Penerimaan1,MATCH('Buku Besar'!H8508,Akun1,0)),""))</f>
        <v/>
      </c>
      <c r="M8508" s="331" t="str">
        <f>IF(H8508="","",IFERROR(INDEX(Pengeluaran1,MATCH('Buku Besar'!H8508,Akun1,0)),""))</f>
        <v/>
      </c>
    </row>
    <row r="8509" spans="1:13" x14ac:dyDescent="0.25">
      <c r="A8509" s="91" t="str">
        <f t="shared" si="264"/>
        <v/>
      </c>
      <c r="B8509" s="330" t="str">
        <f>IF(A8509="","",IFERROR(INDEX(Tanggal,MATCH('Buku Besar'!A8509,Akun,0)),""))</f>
        <v/>
      </c>
      <c r="C8509" s="2" t="str">
        <f>IF(A8509="","",IFERROR(INDEX(Keterangan,MATCH('Buku Besar'!A8509,Akun,0)),""))</f>
        <v/>
      </c>
      <c r="D8509" s="2" t="str">
        <f>IF(A8509="","",IFERROR(INDEX(Reff,MATCH('Buku Besar'!A8509,Akun,0)),""))</f>
        <v/>
      </c>
      <c r="E8509" s="331" t="str">
        <f>IF(A8509="","",IFERROR(INDEX(Penerimaan,MATCH('Buku Besar'!A8509,Akun,0)),""))</f>
        <v/>
      </c>
      <c r="F8509" s="331" t="str">
        <f>IF(A8509="","",IFERROR(INDEX(Pengeluaran,MATCH('Buku Besar'!A8509,Akun,0)),""))</f>
        <v/>
      </c>
      <c r="H8509" s="91" t="str">
        <f t="shared" si="265"/>
        <v/>
      </c>
      <c r="I8509" s="330" t="str">
        <f>IF(H8509="","",IFERROR(INDEX(Tanggal1,MATCH('Buku Besar'!H8509,Akun1,0)),""))</f>
        <v/>
      </c>
      <c r="J8509" s="2" t="str">
        <f>IF(H8509="","",IFERROR(INDEX(Keterangan1,MATCH('Buku Besar'!H8509,Akun1,0)),""))</f>
        <v/>
      </c>
      <c r="K8509" s="2" t="str">
        <f>IF(H8509="","",IFERROR(INDEX(Reff1,MATCH('Buku Besar'!H8509,Akun1,0)),""))</f>
        <v/>
      </c>
      <c r="L8509" s="331" t="str">
        <f>IF(H8509="","",IFERROR(INDEX(Penerimaan1,MATCH('Buku Besar'!H8509,Akun1,0)),""))</f>
        <v/>
      </c>
      <c r="M8509" s="331" t="str">
        <f>IF(H8509="","",IFERROR(INDEX(Pengeluaran1,MATCH('Buku Besar'!H8509,Akun1,0)),""))</f>
        <v/>
      </c>
    </row>
    <row r="8510" spans="1:13" x14ac:dyDescent="0.25">
      <c r="A8510" s="91" t="str">
        <f t="shared" si="264"/>
        <v/>
      </c>
      <c r="B8510" s="330" t="str">
        <f>IF(A8510="","",IFERROR(INDEX(Tanggal,MATCH('Buku Besar'!A8510,Akun,0)),""))</f>
        <v/>
      </c>
      <c r="C8510" s="2" t="str">
        <f>IF(A8510="","",IFERROR(INDEX(Keterangan,MATCH('Buku Besar'!A8510,Akun,0)),""))</f>
        <v/>
      </c>
      <c r="D8510" s="2" t="str">
        <f>IF(A8510="","",IFERROR(INDEX(Reff,MATCH('Buku Besar'!A8510,Akun,0)),""))</f>
        <v/>
      </c>
      <c r="E8510" s="331" t="str">
        <f>IF(A8510="","",IFERROR(INDEX(Penerimaan,MATCH('Buku Besar'!A8510,Akun,0)),""))</f>
        <v/>
      </c>
      <c r="F8510" s="331" t="str">
        <f>IF(A8510="","",IFERROR(INDEX(Pengeluaran,MATCH('Buku Besar'!A8510,Akun,0)),""))</f>
        <v/>
      </c>
      <c r="H8510" s="91" t="str">
        <f t="shared" si="265"/>
        <v/>
      </c>
      <c r="I8510" s="330" t="str">
        <f>IF(H8510="","",IFERROR(INDEX(Tanggal1,MATCH('Buku Besar'!H8510,Akun1,0)),""))</f>
        <v/>
      </c>
      <c r="J8510" s="2" t="str">
        <f>IF(H8510="","",IFERROR(INDEX(Keterangan1,MATCH('Buku Besar'!H8510,Akun1,0)),""))</f>
        <v/>
      </c>
      <c r="K8510" s="2" t="str">
        <f>IF(H8510="","",IFERROR(INDEX(Reff1,MATCH('Buku Besar'!H8510,Akun1,0)),""))</f>
        <v/>
      </c>
      <c r="L8510" s="331" t="str">
        <f>IF(H8510="","",IFERROR(INDEX(Penerimaan1,MATCH('Buku Besar'!H8510,Akun1,0)),""))</f>
        <v/>
      </c>
      <c r="M8510" s="331" t="str">
        <f>IF(H8510="","",IFERROR(INDEX(Pengeluaran1,MATCH('Buku Besar'!H8510,Akun1,0)),""))</f>
        <v/>
      </c>
    </row>
    <row r="8511" spans="1:13" x14ac:dyDescent="0.25">
      <c r="A8511" s="91" t="str">
        <f t="shared" si="264"/>
        <v/>
      </c>
      <c r="B8511" s="330" t="str">
        <f>IF(A8511="","",IFERROR(INDEX(Tanggal,MATCH('Buku Besar'!A8511,Akun,0)),""))</f>
        <v/>
      </c>
      <c r="C8511" s="2" t="str">
        <f>IF(A8511="","",IFERROR(INDEX(Keterangan,MATCH('Buku Besar'!A8511,Akun,0)),""))</f>
        <v/>
      </c>
      <c r="D8511" s="2" t="str">
        <f>IF(A8511="","",IFERROR(INDEX(Reff,MATCH('Buku Besar'!A8511,Akun,0)),""))</f>
        <v/>
      </c>
      <c r="E8511" s="331" t="str">
        <f>IF(A8511="","",IFERROR(INDEX(Penerimaan,MATCH('Buku Besar'!A8511,Akun,0)),""))</f>
        <v/>
      </c>
      <c r="F8511" s="331" t="str">
        <f>IF(A8511="","",IFERROR(INDEX(Pengeluaran,MATCH('Buku Besar'!A8511,Akun,0)),""))</f>
        <v/>
      </c>
      <c r="H8511" s="91" t="str">
        <f t="shared" si="265"/>
        <v/>
      </c>
      <c r="I8511" s="330" t="str">
        <f>IF(H8511="","",IFERROR(INDEX(Tanggal1,MATCH('Buku Besar'!H8511,Akun1,0)),""))</f>
        <v/>
      </c>
      <c r="J8511" s="2" t="str">
        <f>IF(H8511="","",IFERROR(INDEX(Keterangan1,MATCH('Buku Besar'!H8511,Akun1,0)),""))</f>
        <v/>
      </c>
      <c r="K8511" s="2" t="str">
        <f>IF(H8511="","",IFERROR(INDEX(Reff1,MATCH('Buku Besar'!H8511,Akun1,0)),""))</f>
        <v/>
      </c>
      <c r="L8511" s="331" t="str">
        <f>IF(H8511="","",IFERROR(INDEX(Penerimaan1,MATCH('Buku Besar'!H8511,Akun1,0)),""))</f>
        <v/>
      </c>
      <c r="M8511" s="331" t="str">
        <f>IF(H8511="","",IFERROR(INDEX(Pengeluaran1,MATCH('Buku Besar'!H8511,Akun1,0)),""))</f>
        <v/>
      </c>
    </row>
    <row r="8512" spans="1:13" x14ac:dyDescent="0.25">
      <c r="A8512" s="91" t="str">
        <f t="shared" si="264"/>
        <v/>
      </c>
      <c r="B8512" s="330" t="str">
        <f>IF(A8512="","",IFERROR(INDEX(Tanggal,MATCH('Buku Besar'!A8512,Akun,0)),""))</f>
        <v/>
      </c>
      <c r="C8512" s="2" t="str">
        <f>IF(A8512="","",IFERROR(INDEX(Keterangan,MATCH('Buku Besar'!A8512,Akun,0)),""))</f>
        <v/>
      </c>
      <c r="D8512" s="2" t="str">
        <f>IF(A8512="","",IFERROR(INDEX(Reff,MATCH('Buku Besar'!A8512,Akun,0)),""))</f>
        <v/>
      </c>
      <c r="E8512" s="331" t="str">
        <f>IF(A8512="","",IFERROR(INDEX(Penerimaan,MATCH('Buku Besar'!A8512,Akun,0)),""))</f>
        <v/>
      </c>
      <c r="F8512" s="331" t="str">
        <f>IF(A8512="","",IFERROR(INDEX(Pengeluaran,MATCH('Buku Besar'!A8512,Akun,0)),""))</f>
        <v/>
      </c>
      <c r="H8512" s="91" t="str">
        <f t="shared" si="265"/>
        <v/>
      </c>
      <c r="I8512" s="330" t="str">
        <f>IF(H8512="","",IFERROR(INDEX(Tanggal1,MATCH('Buku Besar'!H8512,Akun1,0)),""))</f>
        <v/>
      </c>
      <c r="J8512" s="2" t="str">
        <f>IF(H8512="","",IFERROR(INDEX(Keterangan1,MATCH('Buku Besar'!H8512,Akun1,0)),""))</f>
        <v/>
      </c>
      <c r="K8512" s="2" t="str">
        <f>IF(H8512="","",IFERROR(INDEX(Reff1,MATCH('Buku Besar'!H8512,Akun1,0)),""))</f>
        <v/>
      </c>
      <c r="L8512" s="331" t="str">
        <f>IF(H8512="","",IFERROR(INDEX(Penerimaan1,MATCH('Buku Besar'!H8512,Akun1,0)),""))</f>
        <v/>
      </c>
      <c r="M8512" s="331" t="str">
        <f>IF(H8512="","",IFERROR(INDEX(Pengeluaran1,MATCH('Buku Besar'!H8512,Akun1,0)),""))</f>
        <v/>
      </c>
    </row>
    <row r="8513" spans="1:13" x14ac:dyDescent="0.25">
      <c r="A8513" s="91" t="str">
        <f t="shared" si="264"/>
        <v/>
      </c>
      <c r="B8513" s="330" t="str">
        <f>IF(A8513="","",IFERROR(INDEX(Tanggal,MATCH('Buku Besar'!A8513,Akun,0)),""))</f>
        <v/>
      </c>
      <c r="C8513" s="2" t="str">
        <f>IF(A8513="","",IFERROR(INDEX(Keterangan,MATCH('Buku Besar'!A8513,Akun,0)),""))</f>
        <v/>
      </c>
      <c r="D8513" s="2" t="str">
        <f>IF(A8513="","",IFERROR(INDEX(Reff,MATCH('Buku Besar'!A8513,Akun,0)),""))</f>
        <v/>
      </c>
      <c r="E8513" s="331" t="str">
        <f>IF(A8513="","",IFERROR(INDEX(Penerimaan,MATCH('Buku Besar'!A8513,Akun,0)),""))</f>
        <v/>
      </c>
      <c r="F8513" s="331" t="str">
        <f>IF(A8513="","",IFERROR(INDEX(Pengeluaran,MATCH('Buku Besar'!A8513,Akun,0)),""))</f>
        <v/>
      </c>
      <c r="H8513" s="91" t="str">
        <f t="shared" si="265"/>
        <v/>
      </c>
      <c r="I8513" s="330" t="str">
        <f>IF(H8513="","",IFERROR(INDEX(Tanggal1,MATCH('Buku Besar'!H8513,Akun1,0)),""))</f>
        <v/>
      </c>
      <c r="J8513" s="2" t="str">
        <f>IF(H8513="","",IFERROR(INDEX(Keterangan1,MATCH('Buku Besar'!H8513,Akun1,0)),""))</f>
        <v/>
      </c>
      <c r="K8513" s="2" t="str">
        <f>IF(H8513="","",IFERROR(INDEX(Reff1,MATCH('Buku Besar'!H8513,Akun1,0)),""))</f>
        <v/>
      </c>
      <c r="L8513" s="331" t="str">
        <f>IF(H8513="","",IFERROR(INDEX(Penerimaan1,MATCH('Buku Besar'!H8513,Akun1,0)),""))</f>
        <v/>
      </c>
      <c r="M8513" s="331" t="str">
        <f>IF(H8513="","",IFERROR(INDEX(Pengeluaran1,MATCH('Buku Besar'!H8513,Akun1,0)),""))</f>
        <v/>
      </c>
    </row>
    <row r="8514" spans="1:13" x14ac:dyDescent="0.25">
      <c r="A8514" s="91" t="str">
        <f t="shared" si="264"/>
        <v/>
      </c>
      <c r="B8514" s="330" t="str">
        <f>IF(A8514="","",IFERROR(INDEX(Tanggal,MATCH('Buku Besar'!A8514,Akun,0)),""))</f>
        <v/>
      </c>
      <c r="C8514" s="2" t="str">
        <f>IF(A8514="","",IFERROR(INDEX(Keterangan,MATCH('Buku Besar'!A8514,Akun,0)),""))</f>
        <v/>
      </c>
      <c r="D8514" s="2" t="str">
        <f>IF(A8514="","",IFERROR(INDEX(Reff,MATCH('Buku Besar'!A8514,Akun,0)),""))</f>
        <v/>
      </c>
      <c r="E8514" s="331" t="str">
        <f>IF(A8514="","",IFERROR(INDEX(Penerimaan,MATCH('Buku Besar'!A8514,Akun,0)),""))</f>
        <v/>
      </c>
      <c r="F8514" s="331" t="str">
        <f>IF(A8514="","",IFERROR(INDEX(Pengeluaran,MATCH('Buku Besar'!A8514,Akun,0)),""))</f>
        <v/>
      </c>
      <c r="H8514" s="91" t="str">
        <f t="shared" si="265"/>
        <v/>
      </c>
      <c r="I8514" s="330" t="str">
        <f>IF(H8514="","",IFERROR(INDEX(Tanggal1,MATCH('Buku Besar'!H8514,Akun1,0)),""))</f>
        <v/>
      </c>
      <c r="J8514" s="2" t="str">
        <f>IF(H8514="","",IFERROR(INDEX(Keterangan1,MATCH('Buku Besar'!H8514,Akun1,0)),""))</f>
        <v/>
      </c>
      <c r="K8514" s="2" t="str">
        <f>IF(H8514="","",IFERROR(INDEX(Reff1,MATCH('Buku Besar'!H8514,Akun1,0)),""))</f>
        <v/>
      </c>
      <c r="L8514" s="331" t="str">
        <f>IF(H8514="","",IFERROR(INDEX(Penerimaan1,MATCH('Buku Besar'!H8514,Akun1,0)),""))</f>
        <v/>
      </c>
      <c r="M8514" s="331" t="str">
        <f>IF(H8514="","",IFERROR(INDEX(Pengeluaran1,MATCH('Buku Besar'!H8514,Akun1,0)),""))</f>
        <v/>
      </c>
    </row>
    <row r="8515" spans="1:13" x14ac:dyDescent="0.25">
      <c r="A8515" s="91" t="str">
        <f t="shared" si="264"/>
        <v/>
      </c>
      <c r="B8515" s="330" t="str">
        <f>IF(A8515="","",IFERROR(INDEX(Tanggal,MATCH('Buku Besar'!A8515,Akun,0)),""))</f>
        <v/>
      </c>
      <c r="C8515" s="2" t="str">
        <f>IF(A8515="","",IFERROR(INDEX(Keterangan,MATCH('Buku Besar'!A8515,Akun,0)),""))</f>
        <v/>
      </c>
      <c r="D8515" s="2" t="str">
        <f>IF(A8515="","",IFERROR(INDEX(Reff,MATCH('Buku Besar'!A8515,Akun,0)),""))</f>
        <v/>
      </c>
      <c r="E8515" s="331" t="str">
        <f>IF(A8515="","",IFERROR(INDEX(Penerimaan,MATCH('Buku Besar'!A8515,Akun,0)),""))</f>
        <v/>
      </c>
      <c r="F8515" s="331" t="str">
        <f>IF(A8515="","",IFERROR(INDEX(Pengeluaran,MATCH('Buku Besar'!A8515,Akun,0)),""))</f>
        <v/>
      </c>
      <c r="H8515" s="91" t="str">
        <f t="shared" si="265"/>
        <v/>
      </c>
      <c r="I8515" s="330" t="str">
        <f>IF(H8515="","",IFERROR(INDEX(Tanggal1,MATCH('Buku Besar'!H8515,Akun1,0)),""))</f>
        <v/>
      </c>
      <c r="J8515" s="2" t="str">
        <f>IF(H8515="","",IFERROR(INDEX(Keterangan1,MATCH('Buku Besar'!H8515,Akun1,0)),""))</f>
        <v/>
      </c>
      <c r="K8515" s="2" t="str">
        <f>IF(H8515="","",IFERROR(INDEX(Reff1,MATCH('Buku Besar'!H8515,Akun1,0)),""))</f>
        <v/>
      </c>
      <c r="L8515" s="331" t="str">
        <f>IF(H8515="","",IFERROR(INDEX(Penerimaan1,MATCH('Buku Besar'!H8515,Akun1,0)),""))</f>
        <v/>
      </c>
      <c r="M8515" s="331" t="str">
        <f>IF(H8515="","",IFERROR(INDEX(Pengeluaran1,MATCH('Buku Besar'!H8515,Akun1,0)),""))</f>
        <v/>
      </c>
    </row>
    <row r="8516" spans="1:13" x14ac:dyDescent="0.25">
      <c r="A8516" s="91" t="str">
        <f t="shared" si="264"/>
        <v/>
      </c>
      <c r="B8516" s="330" t="str">
        <f>IF(A8516="","",IFERROR(INDEX(Tanggal,MATCH('Buku Besar'!A8516,Akun,0)),""))</f>
        <v/>
      </c>
      <c r="C8516" s="2" t="str">
        <f>IF(A8516="","",IFERROR(INDEX(Keterangan,MATCH('Buku Besar'!A8516,Akun,0)),""))</f>
        <v/>
      </c>
      <c r="D8516" s="2" t="str">
        <f>IF(A8516="","",IFERROR(INDEX(Reff,MATCH('Buku Besar'!A8516,Akun,0)),""))</f>
        <v/>
      </c>
      <c r="E8516" s="331" t="str">
        <f>IF(A8516="","",IFERROR(INDEX(Penerimaan,MATCH('Buku Besar'!A8516,Akun,0)),""))</f>
        <v/>
      </c>
      <c r="F8516" s="331" t="str">
        <f>IF(A8516="","",IFERROR(INDEX(Pengeluaran,MATCH('Buku Besar'!A8516,Akun,0)),""))</f>
        <v/>
      </c>
      <c r="H8516" s="91" t="str">
        <f t="shared" si="265"/>
        <v/>
      </c>
      <c r="I8516" s="330" t="str">
        <f>IF(H8516="","",IFERROR(INDEX(Tanggal1,MATCH('Buku Besar'!H8516,Akun1,0)),""))</f>
        <v/>
      </c>
      <c r="J8516" s="2" t="str">
        <f>IF(H8516="","",IFERROR(INDEX(Keterangan1,MATCH('Buku Besar'!H8516,Akun1,0)),""))</f>
        <v/>
      </c>
      <c r="K8516" s="2" t="str">
        <f>IF(H8516="","",IFERROR(INDEX(Reff1,MATCH('Buku Besar'!H8516,Akun1,0)),""))</f>
        <v/>
      </c>
      <c r="L8516" s="331" t="str">
        <f>IF(H8516="","",IFERROR(INDEX(Penerimaan1,MATCH('Buku Besar'!H8516,Akun1,0)),""))</f>
        <v/>
      </c>
      <c r="M8516" s="331" t="str">
        <f>IF(H8516="","",IFERROR(INDEX(Pengeluaran1,MATCH('Buku Besar'!H8516,Akun1,0)),""))</f>
        <v/>
      </c>
    </row>
    <row r="8517" spans="1:13" x14ac:dyDescent="0.25">
      <c r="A8517" s="91" t="str">
        <f t="shared" si="264"/>
        <v/>
      </c>
      <c r="B8517" s="330" t="str">
        <f>IF(A8517="","",IFERROR(INDEX(Tanggal,MATCH('Buku Besar'!A8517,Akun,0)),""))</f>
        <v/>
      </c>
      <c r="C8517" s="2" t="str">
        <f>IF(A8517="","",IFERROR(INDEX(Keterangan,MATCH('Buku Besar'!A8517,Akun,0)),""))</f>
        <v/>
      </c>
      <c r="D8517" s="2" t="str">
        <f>IF(A8517="","",IFERROR(INDEX(Reff,MATCH('Buku Besar'!A8517,Akun,0)),""))</f>
        <v/>
      </c>
      <c r="E8517" s="331" t="str">
        <f>IF(A8517="","",IFERROR(INDEX(Penerimaan,MATCH('Buku Besar'!A8517,Akun,0)),""))</f>
        <v/>
      </c>
      <c r="F8517" s="331" t="str">
        <f>IF(A8517="","",IFERROR(INDEX(Pengeluaran,MATCH('Buku Besar'!A8517,Akun,0)),""))</f>
        <v/>
      </c>
      <c r="H8517" s="91" t="str">
        <f t="shared" si="265"/>
        <v/>
      </c>
      <c r="I8517" s="330" t="str">
        <f>IF(H8517="","",IFERROR(INDEX(Tanggal1,MATCH('Buku Besar'!H8517,Akun1,0)),""))</f>
        <v/>
      </c>
      <c r="J8517" s="2" t="str">
        <f>IF(H8517="","",IFERROR(INDEX(Keterangan1,MATCH('Buku Besar'!H8517,Akun1,0)),""))</f>
        <v/>
      </c>
      <c r="K8517" s="2" t="str">
        <f>IF(H8517="","",IFERROR(INDEX(Reff1,MATCH('Buku Besar'!H8517,Akun1,0)),""))</f>
        <v/>
      </c>
      <c r="L8517" s="331" t="str">
        <f>IF(H8517="","",IFERROR(INDEX(Penerimaan1,MATCH('Buku Besar'!H8517,Akun1,0)),""))</f>
        <v/>
      </c>
      <c r="M8517" s="331" t="str">
        <f>IF(H8517="","",IFERROR(INDEX(Pengeluaran1,MATCH('Buku Besar'!H8517,Akun1,0)),""))</f>
        <v/>
      </c>
    </row>
    <row r="8518" spans="1:13" x14ac:dyDescent="0.25">
      <c r="A8518" s="91" t="str">
        <f t="shared" si="264"/>
        <v/>
      </c>
      <c r="B8518" s="330" t="str">
        <f>IF(A8518="","",IFERROR(INDEX(Tanggal,MATCH('Buku Besar'!A8518,Akun,0)),""))</f>
        <v/>
      </c>
      <c r="C8518" s="2" t="str">
        <f>IF(A8518="","",IFERROR(INDEX(Keterangan,MATCH('Buku Besar'!A8518,Akun,0)),""))</f>
        <v/>
      </c>
      <c r="D8518" s="2" t="str">
        <f>IF(A8518="","",IFERROR(INDEX(Reff,MATCH('Buku Besar'!A8518,Akun,0)),""))</f>
        <v/>
      </c>
      <c r="E8518" s="331" t="str">
        <f>IF(A8518="","",IFERROR(INDEX(Penerimaan,MATCH('Buku Besar'!A8518,Akun,0)),""))</f>
        <v/>
      </c>
      <c r="F8518" s="331" t="str">
        <f>IF(A8518="","",IFERROR(INDEX(Pengeluaran,MATCH('Buku Besar'!A8518,Akun,0)),""))</f>
        <v/>
      </c>
      <c r="H8518" s="91" t="str">
        <f t="shared" si="265"/>
        <v/>
      </c>
      <c r="I8518" s="330" t="str">
        <f>IF(H8518="","",IFERROR(INDEX(Tanggal1,MATCH('Buku Besar'!H8518,Akun1,0)),""))</f>
        <v/>
      </c>
      <c r="J8518" s="2" t="str">
        <f>IF(H8518="","",IFERROR(INDEX(Keterangan1,MATCH('Buku Besar'!H8518,Akun1,0)),""))</f>
        <v/>
      </c>
      <c r="K8518" s="2" t="str">
        <f>IF(H8518="","",IFERROR(INDEX(Reff1,MATCH('Buku Besar'!H8518,Akun1,0)),""))</f>
        <v/>
      </c>
      <c r="L8518" s="331" t="str">
        <f>IF(H8518="","",IFERROR(INDEX(Penerimaan1,MATCH('Buku Besar'!H8518,Akun1,0)),""))</f>
        <v/>
      </c>
      <c r="M8518" s="331" t="str">
        <f>IF(H8518="","",IFERROR(INDEX(Pengeluaran1,MATCH('Buku Besar'!H8518,Akun1,0)),""))</f>
        <v/>
      </c>
    </row>
    <row r="8519" spans="1:13" x14ac:dyDescent="0.25">
      <c r="A8519" s="91" t="str">
        <f t="shared" si="264"/>
        <v/>
      </c>
      <c r="B8519" s="330" t="str">
        <f>IF(A8519="","",IFERROR(INDEX(Tanggal,MATCH('Buku Besar'!A8519,Akun,0)),""))</f>
        <v/>
      </c>
      <c r="C8519" s="2" t="str">
        <f>IF(A8519="","",IFERROR(INDEX(Keterangan,MATCH('Buku Besar'!A8519,Akun,0)),""))</f>
        <v/>
      </c>
      <c r="D8519" s="2" t="str">
        <f>IF(A8519="","",IFERROR(INDEX(Reff,MATCH('Buku Besar'!A8519,Akun,0)),""))</f>
        <v/>
      </c>
      <c r="E8519" s="331" t="str">
        <f>IF(A8519="","",IFERROR(INDEX(Penerimaan,MATCH('Buku Besar'!A8519,Akun,0)),""))</f>
        <v/>
      </c>
      <c r="F8519" s="331" t="str">
        <f>IF(A8519="","",IFERROR(INDEX(Pengeluaran,MATCH('Buku Besar'!A8519,Akun,0)),""))</f>
        <v/>
      </c>
      <c r="H8519" s="91" t="str">
        <f t="shared" si="265"/>
        <v/>
      </c>
      <c r="I8519" s="330" t="str">
        <f>IF(H8519="","",IFERROR(INDEX(Tanggal1,MATCH('Buku Besar'!H8519,Akun1,0)),""))</f>
        <v/>
      </c>
      <c r="J8519" s="2" t="str">
        <f>IF(H8519="","",IFERROR(INDEX(Keterangan1,MATCH('Buku Besar'!H8519,Akun1,0)),""))</f>
        <v/>
      </c>
      <c r="K8519" s="2" t="str">
        <f>IF(H8519="","",IFERROR(INDEX(Reff1,MATCH('Buku Besar'!H8519,Akun1,0)),""))</f>
        <v/>
      </c>
      <c r="L8519" s="331" t="str">
        <f>IF(H8519="","",IFERROR(INDEX(Penerimaan1,MATCH('Buku Besar'!H8519,Akun1,0)),""))</f>
        <v/>
      </c>
      <c r="M8519" s="331" t="str">
        <f>IF(H8519="","",IFERROR(INDEX(Pengeluaran1,MATCH('Buku Besar'!H8519,Akun1,0)),""))</f>
        <v/>
      </c>
    </row>
    <row r="8520" spans="1:13" x14ac:dyDescent="0.25">
      <c r="A8520" s="91" t="str">
        <f t="shared" ref="A8520:A8583" si="266">IFERROR(IF((MID(A8519,8,LEN(A8519)-7)+1)&lt;=COUNTIF(Kas_Harian,LEFT(A8519,6)),LEFT(A8519,6)&amp;"-"&amp;MID(A8519,8,LEN(A8519)-7)+1,""),"")</f>
        <v/>
      </c>
      <c r="B8520" s="330" t="str">
        <f>IF(A8520="","",IFERROR(INDEX(Tanggal,MATCH('Buku Besar'!A8520,Akun,0)),""))</f>
        <v/>
      </c>
      <c r="C8520" s="2" t="str">
        <f>IF(A8520="","",IFERROR(INDEX(Keterangan,MATCH('Buku Besar'!A8520,Akun,0)),""))</f>
        <v/>
      </c>
      <c r="D8520" s="2" t="str">
        <f>IF(A8520="","",IFERROR(INDEX(Reff,MATCH('Buku Besar'!A8520,Akun,0)),""))</f>
        <v/>
      </c>
      <c r="E8520" s="331" t="str">
        <f>IF(A8520="","",IFERROR(INDEX(Penerimaan,MATCH('Buku Besar'!A8520,Akun,0)),""))</f>
        <v/>
      </c>
      <c r="F8520" s="331" t="str">
        <f>IF(A8520="","",IFERROR(INDEX(Pengeluaran,MATCH('Buku Besar'!A8520,Akun,0)),""))</f>
        <v/>
      </c>
      <c r="H8520" s="91" t="str">
        <f t="shared" ref="H8520:H8583" si="267">IFERROR(IF((MID(H8519,8,LEN(H8519)-7)+1)&lt;=COUNTIF(Bank_Harian,LEFT(H8519,6)),LEFT(H8519,6)&amp;"-"&amp;MID(H8519,8,LEN(H8519)-7)+1,""),"")</f>
        <v/>
      </c>
      <c r="I8520" s="330" t="str">
        <f>IF(H8520="","",IFERROR(INDEX(Tanggal1,MATCH('Buku Besar'!H8520,Akun1,0)),""))</f>
        <v/>
      </c>
      <c r="J8520" s="2" t="str">
        <f>IF(H8520="","",IFERROR(INDEX(Keterangan1,MATCH('Buku Besar'!H8520,Akun1,0)),""))</f>
        <v/>
      </c>
      <c r="K8520" s="2" t="str">
        <f>IF(H8520="","",IFERROR(INDEX(Reff1,MATCH('Buku Besar'!H8520,Akun1,0)),""))</f>
        <v/>
      </c>
      <c r="L8520" s="331" t="str">
        <f>IF(H8520="","",IFERROR(INDEX(Penerimaan1,MATCH('Buku Besar'!H8520,Akun1,0)),""))</f>
        <v/>
      </c>
      <c r="M8520" s="331" t="str">
        <f>IF(H8520="","",IFERROR(INDEX(Pengeluaran1,MATCH('Buku Besar'!H8520,Akun1,0)),""))</f>
        <v/>
      </c>
    </row>
    <row r="8521" spans="1:13" x14ac:dyDescent="0.25">
      <c r="A8521" s="91" t="str">
        <f t="shared" si="266"/>
        <v/>
      </c>
      <c r="B8521" s="330" t="str">
        <f>IF(A8521="","",IFERROR(INDEX(Tanggal,MATCH('Buku Besar'!A8521,Akun,0)),""))</f>
        <v/>
      </c>
      <c r="C8521" s="2" t="str">
        <f>IF(A8521="","",IFERROR(INDEX(Keterangan,MATCH('Buku Besar'!A8521,Akun,0)),""))</f>
        <v/>
      </c>
      <c r="D8521" s="2" t="str">
        <f>IF(A8521="","",IFERROR(INDEX(Reff,MATCH('Buku Besar'!A8521,Akun,0)),""))</f>
        <v/>
      </c>
      <c r="E8521" s="331" t="str">
        <f>IF(A8521="","",IFERROR(INDEX(Penerimaan,MATCH('Buku Besar'!A8521,Akun,0)),""))</f>
        <v/>
      </c>
      <c r="F8521" s="331" t="str">
        <f>IF(A8521="","",IFERROR(INDEX(Pengeluaran,MATCH('Buku Besar'!A8521,Akun,0)),""))</f>
        <v/>
      </c>
      <c r="H8521" s="91" t="str">
        <f t="shared" si="267"/>
        <v/>
      </c>
      <c r="I8521" s="330" t="str">
        <f>IF(H8521="","",IFERROR(INDEX(Tanggal1,MATCH('Buku Besar'!H8521,Akun1,0)),""))</f>
        <v/>
      </c>
      <c r="J8521" s="2" t="str">
        <f>IF(H8521="","",IFERROR(INDEX(Keterangan1,MATCH('Buku Besar'!H8521,Akun1,0)),""))</f>
        <v/>
      </c>
      <c r="K8521" s="2" t="str">
        <f>IF(H8521="","",IFERROR(INDEX(Reff1,MATCH('Buku Besar'!H8521,Akun1,0)),""))</f>
        <v/>
      </c>
      <c r="L8521" s="331" t="str">
        <f>IF(H8521="","",IFERROR(INDEX(Penerimaan1,MATCH('Buku Besar'!H8521,Akun1,0)),""))</f>
        <v/>
      </c>
      <c r="M8521" s="331" t="str">
        <f>IF(H8521="","",IFERROR(INDEX(Pengeluaran1,MATCH('Buku Besar'!H8521,Akun1,0)),""))</f>
        <v/>
      </c>
    </row>
    <row r="8522" spans="1:13" x14ac:dyDescent="0.25">
      <c r="A8522" s="91" t="str">
        <f t="shared" si="266"/>
        <v/>
      </c>
      <c r="B8522" s="330" t="str">
        <f>IF(A8522="","",IFERROR(INDEX(Tanggal,MATCH('Buku Besar'!A8522,Akun,0)),""))</f>
        <v/>
      </c>
      <c r="C8522" s="2" t="str">
        <f>IF(A8522="","",IFERROR(INDEX(Keterangan,MATCH('Buku Besar'!A8522,Akun,0)),""))</f>
        <v/>
      </c>
      <c r="D8522" s="2" t="str">
        <f>IF(A8522="","",IFERROR(INDEX(Reff,MATCH('Buku Besar'!A8522,Akun,0)),""))</f>
        <v/>
      </c>
      <c r="E8522" s="331" t="str">
        <f>IF(A8522="","",IFERROR(INDEX(Penerimaan,MATCH('Buku Besar'!A8522,Akun,0)),""))</f>
        <v/>
      </c>
      <c r="F8522" s="331" t="str">
        <f>IF(A8522="","",IFERROR(INDEX(Pengeluaran,MATCH('Buku Besar'!A8522,Akun,0)),""))</f>
        <v/>
      </c>
      <c r="H8522" s="91" t="str">
        <f t="shared" si="267"/>
        <v/>
      </c>
      <c r="I8522" s="330" t="str">
        <f>IF(H8522="","",IFERROR(INDEX(Tanggal1,MATCH('Buku Besar'!H8522,Akun1,0)),""))</f>
        <v/>
      </c>
      <c r="J8522" s="2" t="str">
        <f>IF(H8522="","",IFERROR(INDEX(Keterangan1,MATCH('Buku Besar'!H8522,Akun1,0)),""))</f>
        <v/>
      </c>
      <c r="K8522" s="2" t="str">
        <f>IF(H8522="","",IFERROR(INDEX(Reff1,MATCH('Buku Besar'!H8522,Akun1,0)),""))</f>
        <v/>
      </c>
      <c r="L8522" s="331" t="str">
        <f>IF(H8522="","",IFERROR(INDEX(Penerimaan1,MATCH('Buku Besar'!H8522,Akun1,0)),""))</f>
        <v/>
      </c>
      <c r="M8522" s="331" t="str">
        <f>IF(H8522="","",IFERROR(INDEX(Pengeluaran1,MATCH('Buku Besar'!H8522,Akun1,0)),""))</f>
        <v/>
      </c>
    </row>
    <row r="8523" spans="1:13" x14ac:dyDescent="0.25">
      <c r="A8523" s="91" t="str">
        <f t="shared" si="266"/>
        <v/>
      </c>
      <c r="B8523" s="330" t="str">
        <f>IF(A8523="","",IFERROR(INDEX(Tanggal,MATCH('Buku Besar'!A8523,Akun,0)),""))</f>
        <v/>
      </c>
      <c r="C8523" s="2" t="str">
        <f>IF(A8523="","",IFERROR(INDEX(Keterangan,MATCH('Buku Besar'!A8523,Akun,0)),""))</f>
        <v/>
      </c>
      <c r="D8523" s="2" t="str">
        <f>IF(A8523="","",IFERROR(INDEX(Reff,MATCH('Buku Besar'!A8523,Akun,0)),""))</f>
        <v/>
      </c>
      <c r="E8523" s="331" t="str">
        <f>IF(A8523="","",IFERROR(INDEX(Penerimaan,MATCH('Buku Besar'!A8523,Akun,0)),""))</f>
        <v/>
      </c>
      <c r="F8523" s="331" t="str">
        <f>IF(A8523="","",IFERROR(INDEX(Pengeluaran,MATCH('Buku Besar'!A8523,Akun,0)),""))</f>
        <v/>
      </c>
      <c r="H8523" s="91" t="str">
        <f t="shared" si="267"/>
        <v/>
      </c>
      <c r="I8523" s="330" t="str">
        <f>IF(H8523="","",IFERROR(INDEX(Tanggal1,MATCH('Buku Besar'!H8523,Akun1,0)),""))</f>
        <v/>
      </c>
      <c r="J8523" s="2" t="str">
        <f>IF(H8523="","",IFERROR(INDEX(Keterangan1,MATCH('Buku Besar'!H8523,Akun1,0)),""))</f>
        <v/>
      </c>
      <c r="K8523" s="2" t="str">
        <f>IF(H8523="","",IFERROR(INDEX(Reff1,MATCH('Buku Besar'!H8523,Akun1,0)),""))</f>
        <v/>
      </c>
      <c r="L8523" s="331" t="str">
        <f>IF(H8523="","",IFERROR(INDEX(Penerimaan1,MATCH('Buku Besar'!H8523,Akun1,0)),""))</f>
        <v/>
      </c>
      <c r="M8523" s="331" t="str">
        <f>IF(H8523="","",IFERROR(INDEX(Pengeluaran1,MATCH('Buku Besar'!H8523,Akun1,0)),""))</f>
        <v/>
      </c>
    </row>
    <row r="8524" spans="1:13" x14ac:dyDescent="0.25">
      <c r="A8524" s="91" t="str">
        <f t="shared" si="266"/>
        <v/>
      </c>
      <c r="B8524" s="330" t="str">
        <f>IF(A8524="","",IFERROR(INDEX(Tanggal,MATCH('Buku Besar'!A8524,Akun,0)),""))</f>
        <v/>
      </c>
      <c r="C8524" s="2" t="str">
        <f>IF(A8524="","",IFERROR(INDEX(Keterangan,MATCH('Buku Besar'!A8524,Akun,0)),""))</f>
        <v/>
      </c>
      <c r="D8524" s="2" t="str">
        <f>IF(A8524="","",IFERROR(INDEX(Reff,MATCH('Buku Besar'!A8524,Akun,0)),""))</f>
        <v/>
      </c>
      <c r="E8524" s="331" t="str">
        <f>IF(A8524="","",IFERROR(INDEX(Penerimaan,MATCH('Buku Besar'!A8524,Akun,0)),""))</f>
        <v/>
      </c>
      <c r="F8524" s="331" t="str">
        <f>IF(A8524="","",IFERROR(INDEX(Pengeluaran,MATCH('Buku Besar'!A8524,Akun,0)),""))</f>
        <v/>
      </c>
      <c r="H8524" s="91" t="str">
        <f t="shared" si="267"/>
        <v/>
      </c>
      <c r="I8524" s="330" t="str">
        <f>IF(H8524="","",IFERROR(INDEX(Tanggal1,MATCH('Buku Besar'!H8524,Akun1,0)),""))</f>
        <v/>
      </c>
      <c r="J8524" s="2" t="str">
        <f>IF(H8524="","",IFERROR(INDEX(Keterangan1,MATCH('Buku Besar'!H8524,Akun1,0)),""))</f>
        <v/>
      </c>
      <c r="K8524" s="2" t="str">
        <f>IF(H8524="","",IFERROR(INDEX(Reff1,MATCH('Buku Besar'!H8524,Akun1,0)),""))</f>
        <v/>
      </c>
      <c r="L8524" s="331" t="str">
        <f>IF(H8524="","",IFERROR(INDEX(Penerimaan1,MATCH('Buku Besar'!H8524,Akun1,0)),""))</f>
        <v/>
      </c>
      <c r="M8524" s="331" t="str">
        <f>IF(H8524="","",IFERROR(INDEX(Pengeluaran1,MATCH('Buku Besar'!H8524,Akun1,0)),""))</f>
        <v/>
      </c>
    </row>
    <row r="8525" spans="1:13" x14ac:dyDescent="0.25">
      <c r="A8525" s="91" t="str">
        <f t="shared" si="266"/>
        <v/>
      </c>
      <c r="B8525" s="330" t="str">
        <f>IF(A8525="","",IFERROR(INDEX(Tanggal,MATCH('Buku Besar'!A8525,Akun,0)),""))</f>
        <v/>
      </c>
      <c r="C8525" s="2" t="str">
        <f>IF(A8525="","",IFERROR(INDEX(Keterangan,MATCH('Buku Besar'!A8525,Akun,0)),""))</f>
        <v/>
      </c>
      <c r="D8525" s="2" t="str">
        <f>IF(A8525="","",IFERROR(INDEX(Reff,MATCH('Buku Besar'!A8525,Akun,0)),""))</f>
        <v/>
      </c>
      <c r="E8525" s="331" t="str">
        <f>IF(A8525="","",IFERROR(INDEX(Penerimaan,MATCH('Buku Besar'!A8525,Akun,0)),""))</f>
        <v/>
      </c>
      <c r="F8525" s="331" t="str">
        <f>IF(A8525="","",IFERROR(INDEX(Pengeluaran,MATCH('Buku Besar'!A8525,Akun,0)),""))</f>
        <v/>
      </c>
      <c r="H8525" s="91" t="str">
        <f t="shared" si="267"/>
        <v/>
      </c>
      <c r="I8525" s="330" t="str">
        <f>IF(H8525="","",IFERROR(INDEX(Tanggal1,MATCH('Buku Besar'!H8525,Akun1,0)),""))</f>
        <v/>
      </c>
      <c r="J8525" s="2" t="str">
        <f>IF(H8525="","",IFERROR(INDEX(Keterangan1,MATCH('Buku Besar'!H8525,Akun1,0)),""))</f>
        <v/>
      </c>
      <c r="K8525" s="2" t="str">
        <f>IF(H8525="","",IFERROR(INDEX(Reff1,MATCH('Buku Besar'!H8525,Akun1,0)),""))</f>
        <v/>
      </c>
      <c r="L8525" s="331" t="str">
        <f>IF(H8525="","",IFERROR(INDEX(Penerimaan1,MATCH('Buku Besar'!H8525,Akun1,0)),""))</f>
        <v/>
      </c>
      <c r="M8525" s="331" t="str">
        <f>IF(H8525="","",IFERROR(INDEX(Pengeluaran1,MATCH('Buku Besar'!H8525,Akun1,0)),""))</f>
        <v/>
      </c>
    </row>
    <row r="8526" spans="1:13" x14ac:dyDescent="0.25">
      <c r="A8526" s="91" t="str">
        <f t="shared" si="266"/>
        <v/>
      </c>
      <c r="B8526" s="330" t="str">
        <f>IF(A8526="","",IFERROR(INDEX(Tanggal,MATCH('Buku Besar'!A8526,Akun,0)),""))</f>
        <v/>
      </c>
      <c r="C8526" s="2" t="str">
        <f>IF(A8526="","",IFERROR(INDEX(Keterangan,MATCH('Buku Besar'!A8526,Akun,0)),""))</f>
        <v/>
      </c>
      <c r="D8526" s="2" t="str">
        <f>IF(A8526="","",IFERROR(INDEX(Reff,MATCH('Buku Besar'!A8526,Akun,0)),""))</f>
        <v/>
      </c>
      <c r="E8526" s="331" t="str">
        <f>IF(A8526="","",IFERROR(INDEX(Penerimaan,MATCH('Buku Besar'!A8526,Akun,0)),""))</f>
        <v/>
      </c>
      <c r="F8526" s="331" t="str">
        <f>IF(A8526="","",IFERROR(INDEX(Pengeluaran,MATCH('Buku Besar'!A8526,Akun,0)),""))</f>
        <v/>
      </c>
      <c r="H8526" s="91" t="str">
        <f t="shared" si="267"/>
        <v/>
      </c>
      <c r="I8526" s="330" t="str">
        <f>IF(H8526="","",IFERROR(INDEX(Tanggal1,MATCH('Buku Besar'!H8526,Akun1,0)),""))</f>
        <v/>
      </c>
      <c r="J8526" s="2" t="str">
        <f>IF(H8526="","",IFERROR(INDEX(Keterangan1,MATCH('Buku Besar'!H8526,Akun1,0)),""))</f>
        <v/>
      </c>
      <c r="K8526" s="2" t="str">
        <f>IF(H8526="","",IFERROR(INDEX(Reff1,MATCH('Buku Besar'!H8526,Akun1,0)),""))</f>
        <v/>
      </c>
      <c r="L8526" s="331" t="str">
        <f>IF(H8526="","",IFERROR(INDEX(Penerimaan1,MATCH('Buku Besar'!H8526,Akun1,0)),""))</f>
        <v/>
      </c>
      <c r="M8526" s="331" t="str">
        <f>IF(H8526="","",IFERROR(INDEX(Pengeluaran1,MATCH('Buku Besar'!H8526,Akun1,0)),""))</f>
        <v/>
      </c>
    </row>
    <row r="8527" spans="1:13" x14ac:dyDescent="0.25">
      <c r="A8527" s="91" t="str">
        <f t="shared" si="266"/>
        <v/>
      </c>
      <c r="B8527" s="330" t="str">
        <f>IF(A8527="","",IFERROR(INDEX(Tanggal,MATCH('Buku Besar'!A8527,Akun,0)),""))</f>
        <v/>
      </c>
      <c r="C8527" s="2" t="str">
        <f>IF(A8527="","",IFERROR(INDEX(Keterangan,MATCH('Buku Besar'!A8527,Akun,0)),""))</f>
        <v/>
      </c>
      <c r="D8527" s="2" t="str">
        <f>IF(A8527="","",IFERROR(INDEX(Reff,MATCH('Buku Besar'!A8527,Akun,0)),""))</f>
        <v/>
      </c>
      <c r="E8527" s="331" t="str">
        <f>IF(A8527="","",IFERROR(INDEX(Penerimaan,MATCH('Buku Besar'!A8527,Akun,0)),""))</f>
        <v/>
      </c>
      <c r="F8527" s="331" t="str">
        <f>IF(A8527="","",IFERROR(INDEX(Pengeluaran,MATCH('Buku Besar'!A8527,Akun,0)),""))</f>
        <v/>
      </c>
      <c r="H8527" s="91" t="str">
        <f t="shared" si="267"/>
        <v/>
      </c>
      <c r="I8527" s="330" t="str">
        <f>IF(H8527="","",IFERROR(INDEX(Tanggal1,MATCH('Buku Besar'!H8527,Akun1,0)),""))</f>
        <v/>
      </c>
      <c r="J8527" s="2" t="str">
        <f>IF(H8527="","",IFERROR(INDEX(Keterangan1,MATCH('Buku Besar'!H8527,Akun1,0)),""))</f>
        <v/>
      </c>
      <c r="K8527" s="2" t="str">
        <f>IF(H8527="","",IFERROR(INDEX(Reff1,MATCH('Buku Besar'!H8527,Akun1,0)),""))</f>
        <v/>
      </c>
      <c r="L8527" s="331" t="str">
        <f>IF(H8527="","",IFERROR(INDEX(Penerimaan1,MATCH('Buku Besar'!H8527,Akun1,0)),""))</f>
        <v/>
      </c>
      <c r="M8527" s="331" t="str">
        <f>IF(H8527="","",IFERROR(INDEX(Pengeluaran1,MATCH('Buku Besar'!H8527,Akun1,0)),""))</f>
        <v/>
      </c>
    </row>
    <row r="8528" spans="1:13" x14ac:dyDescent="0.25">
      <c r="A8528" s="91" t="str">
        <f t="shared" si="266"/>
        <v/>
      </c>
      <c r="B8528" s="330" t="str">
        <f>IF(A8528="","",IFERROR(INDEX(Tanggal,MATCH('Buku Besar'!A8528,Akun,0)),""))</f>
        <v/>
      </c>
      <c r="C8528" s="2" t="str">
        <f>IF(A8528="","",IFERROR(INDEX(Keterangan,MATCH('Buku Besar'!A8528,Akun,0)),""))</f>
        <v/>
      </c>
      <c r="D8528" s="2" t="str">
        <f>IF(A8528="","",IFERROR(INDEX(Reff,MATCH('Buku Besar'!A8528,Akun,0)),""))</f>
        <v/>
      </c>
      <c r="E8528" s="331" t="str">
        <f>IF(A8528="","",IFERROR(INDEX(Penerimaan,MATCH('Buku Besar'!A8528,Akun,0)),""))</f>
        <v/>
      </c>
      <c r="F8528" s="331" t="str">
        <f>IF(A8528="","",IFERROR(INDEX(Pengeluaran,MATCH('Buku Besar'!A8528,Akun,0)),""))</f>
        <v/>
      </c>
      <c r="H8528" s="91" t="str">
        <f t="shared" si="267"/>
        <v/>
      </c>
      <c r="I8528" s="330" t="str">
        <f>IF(H8528="","",IFERROR(INDEX(Tanggal1,MATCH('Buku Besar'!H8528,Akun1,0)),""))</f>
        <v/>
      </c>
      <c r="J8528" s="2" t="str">
        <f>IF(H8528="","",IFERROR(INDEX(Keterangan1,MATCH('Buku Besar'!H8528,Akun1,0)),""))</f>
        <v/>
      </c>
      <c r="K8528" s="2" t="str">
        <f>IF(H8528="","",IFERROR(INDEX(Reff1,MATCH('Buku Besar'!H8528,Akun1,0)),""))</f>
        <v/>
      </c>
      <c r="L8528" s="331" t="str">
        <f>IF(H8528="","",IFERROR(INDEX(Penerimaan1,MATCH('Buku Besar'!H8528,Akun1,0)),""))</f>
        <v/>
      </c>
      <c r="M8528" s="331" t="str">
        <f>IF(H8528="","",IFERROR(INDEX(Pengeluaran1,MATCH('Buku Besar'!H8528,Akun1,0)),""))</f>
        <v/>
      </c>
    </row>
    <row r="8529" spans="1:13" x14ac:dyDescent="0.25">
      <c r="A8529" s="91" t="str">
        <f t="shared" si="266"/>
        <v/>
      </c>
      <c r="B8529" s="330" t="str">
        <f>IF(A8529="","",IFERROR(INDEX(Tanggal,MATCH('Buku Besar'!A8529,Akun,0)),""))</f>
        <v/>
      </c>
      <c r="C8529" s="2" t="str">
        <f>IF(A8529="","",IFERROR(INDEX(Keterangan,MATCH('Buku Besar'!A8529,Akun,0)),""))</f>
        <v/>
      </c>
      <c r="D8529" s="2" t="str">
        <f>IF(A8529="","",IFERROR(INDEX(Reff,MATCH('Buku Besar'!A8529,Akun,0)),""))</f>
        <v/>
      </c>
      <c r="E8529" s="331" t="str">
        <f>IF(A8529="","",IFERROR(INDEX(Penerimaan,MATCH('Buku Besar'!A8529,Akun,0)),""))</f>
        <v/>
      </c>
      <c r="F8529" s="331" t="str">
        <f>IF(A8529="","",IFERROR(INDEX(Pengeluaran,MATCH('Buku Besar'!A8529,Akun,0)),""))</f>
        <v/>
      </c>
      <c r="H8529" s="91" t="str">
        <f t="shared" si="267"/>
        <v/>
      </c>
      <c r="I8529" s="330" t="str">
        <f>IF(H8529="","",IFERROR(INDEX(Tanggal1,MATCH('Buku Besar'!H8529,Akun1,0)),""))</f>
        <v/>
      </c>
      <c r="J8529" s="2" t="str">
        <f>IF(H8529="","",IFERROR(INDEX(Keterangan1,MATCH('Buku Besar'!H8529,Akun1,0)),""))</f>
        <v/>
      </c>
      <c r="K8529" s="2" t="str">
        <f>IF(H8529="","",IFERROR(INDEX(Reff1,MATCH('Buku Besar'!H8529,Akun1,0)),""))</f>
        <v/>
      </c>
      <c r="L8529" s="331" t="str">
        <f>IF(H8529="","",IFERROR(INDEX(Penerimaan1,MATCH('Buku Besar'!H8529,Akun1,0)),""))</f>
        <v/>
      </c>
      <c r="M8529" s="331" t="str">
        <f>IF(H8529="","",IFERROR(INDEX(Pengeluaran1,MATCH('Buku Besar'!H8529,Akun1,0)),""))</f>
        <v/>
      </c>
    </row>
    <row r="8530" spans="1:13" x14ac:dyDescent="0.25">
      <c r="A8530" s="91" t="str">
        <f t="shared" si="266"/>
        <v/>
      </c>
      <c r="B8530" s="330" t="str">
        <f>IF(A8530="","",IFERROR(INDEX(Tanggal,MATCH('Buku Besar'!A8530,Akun,0)),""))</f>
        <v/>
      </c>
      <c r="C8530" s="2" t="str">
        <f>IF(A8530="","",IFERROR(INDEX(Keterangan,MATCH('Buku Besar'!A8530,Akun,0)),""))</f>
        <v/>
      </c>
      <c r="D8530" s="2" t="str">
        <f>IF(A8530="","",IFERROR(INDEX(Reff,MATCH('Buku Besar'!A8530,Akun,0)),""))</f>
        <v/>
      </c>
      <c r="E8530" s="331" t="str">
        <f>IF(A8530="","",IFERROR(INDEX(Penerimaan,MATCH('Buku Besar'!A8530,Akun,0)),""))</f>
        <v/>
      </c>
      <c r="F8530" s="331" t="str">
        <f>IF(A8530="","",IFERROR(INDEX(Pengeluaran,MATCH('Buku Besar'!A8530,Akun,0)),""))</f>
        <v/>
      </c>
      <c r="H8530" s="91" t="str">
        <f t="shared" si="267"/>
        <v/>
      </c>
      <c r="I8530" s="330" t="str">
        <f>IF(H8530="","",IFERROR(INDEX(Tanggal1,MATCH('Buku Besar'!H8530,Akun1,0)),""))</f>
        <v/>
      </c>
      <c r="J8530" s="2" t="str">
        <f>IF(H8530="","",IFERROR(INDEX(Keterangan1,MATCH('Buku Besar'!H8530,Akun1,0)),""))</f>
        <v/>
      </c>
      <c r="K8530" s="2" t="str">
        <f>IF(H8530="","",IFERROR(INDEX(Reff1,MATCH('Buku Besar'!H8530,Akun1,0)),""))</f>
        <v/>
      </c>
      <c r="L8530" s="331" t="str">
        <f>IF(H8530="","",IFERROR(INDEX(Penerimaan1,MATCH('Buku Besar'!H8530,Akun1,0)),""))</f>
        <v/>
      </c>
      <c r="M8530" s="331" t="str">
        <f>IF(H8530="","",IFERROR(INDEX(Pengeluaran1,MATCH('Buku Besar'!H8530,Akun1,0)),""))</f>
        <v/>
      </c>
    </row>
    <row r="8531" spans="1:13" x14ac:dyDescent="0.25">
      <c r="A8531" s="91" t="str">
        <f t="shared" si="266"/>
        <v/>
      </c>
      <c r="B8531" s="330" t="str">
        <f>IF(A8531="","",IFERROR(INDEX(Tanggal,MATCH('Buku Besar'!A8531,Akun,0)),""))</f>
        <v/>
      </c>
      <c r="C8531" s="2" t="str">
        <f>IF(A8531="","",IFERROR(INDEX(Keterangan,MATCH('Buku Besar'!A8531,Akun,0)),""))</f>
        <v/>
      </c>
      <c r="D8531" s="2" t="str">
        <f>IF(A8531="","",IFERROR(INDEX(Reff,MATCH('Buku Besar'!A8531,Akun,0)),""))</f>
        <v/>
      </c>
      <c r="E8531" s="331" t="str">
        <f>IF(A8531="","",IFERROR(INDEX(Penerimaan,MATCH('Buku Besar'!A8531,Akun,0)),""))</f>
        <v/>
      </c>
      <c r="F8531" s="331" t="str">
        <f>IF(A8531="","",IFERROR(INDEX(Pengeluaran,MATCH('Buku Besar'!A8531,Akun,0)),""))</f>
        <v/>
      </c>
      <c r="H8531" s="91" t="str">
        <f t="shared" si="267"/>
        <v/>
      </c>
      <c r="I8531" s="330" t="str">
        <f>IF(H8531="","",IFERROR(INDEX(Tanggal1,MATCH('Buku Besar'!H8531,Akun1,0)),""))</f>
        <v/>
      </c>
      <c r="J8531" s="2" t="str">
        <f>IF(H8531="","",IFERROR(INDEX(Keterangan1,MATCH('Buku Besar'!H8531,Akun1,0)),""))</f>
        <v/>
      </c>
      <c r="K8531" s="2" t="str">
        <f>IF(H8531="","",IFERROR(INDEX(Reff1,MATCH('Buku Besar'!H8531,Akun1,0)),""))</f>
        <v/>
      </c>
      <c r="L8531" s="331" t="str">
        <f>IF(H8531="","",IFERROR(INDEX(Penerimaan1,MATCH('Buku Besar'!H8531,Akun1,0)),""))</f>
        <v/>
      </c>
      <c r="M8531" s="331" t="str">
        <f>IF(H8531="","",IFERROR(INDEX(Pengeluaran1,MATCH('Buku Besar'!H8531,Akun1,0)),""))</f>
        <v/>
      </c>
    </row>
    <row r="8532" spans="1:13" x14ac:dyDescent="0.25">
      <c r="A8532" s="91" t="str">
        <f t="shared" si="266"/>
        <v/>
      </c>
      <c r="B8532" s="330" t="str">
        <f>IF(A8532="","",IFERROR(INDEX(Tanggal,MATCH('Buku Besar'!A8532,Akun,0)),""))</f>
        <v/>
      </c>
      <c r="C8532" s="2" t="str">
        <f>IF(A8532="","",IFERROR(INDEX(Keterangan,MATCH('Buku Besar'!A8532,Akun,0)),""))</f>
        <v/>
      </c>
      <c r="D8532" s="2" t="str">
        <f>IF(A8532="","",IFERROR(INDEX(Reff,MATCH('Buku Besar'!A8532,Akun,0)),""))</f>
        <v/>
      </c>
      <c r="E8532" s="331" t="str">
        <f>IF(A8532="","",IFERROR(INDEX(Penerimaan,MATCH('Buku Besar'!A8532,Akun,0)),""))</f>
        <v/>
      </c>
      <c r="F8532" s="331" t="str">
        <f>IF(A8532="","",IFERROR(INDEX(Pengeluaran,MATCH('Buku Besar'!A8532,Akun,0)),""))</f>
        <v/>
      </c>
      <c r="H8532" s="91" t="str">
        <f t="shared" si="267"/>
        <v/>
      </c>
      <c r="I8532" s="330" t="str">
        <f>IF(H8532="","",IFERROR(INDEX(Tanggal1,MATCH('Buku Besar'!H8532,Akun1,0)),""))</f>
        <v/>
      </c>
      <c r="J8532" s="2" t="str">
        <f>IF(H8532="","",IFERROR(INDEX(Keterangan1,MATCH('Buku Besar'!H8532,Akun1,0)),""))</f>
        <v/>
      </c>
      <c r="K8532" s="2" t="str">
        <f>IF(H8532="","",IFERROR(INDEX(Reff1,MATCH('Buku Besar'!H8532,Akun1,0)),""))</f>
        <v/>
      </c>
      <c r="L8532" s="331" t="str">
        <f>IF(H8532="","",IFERROR(INDEX(Penerimaan1,MATCH('Buku Besar'!H8532,Akun1,0)),""))</f>
        <v/>
      </c>
      <c r="M8532" s="331" t="str">
        <f>IF(H8532="","",IFERROR(INDEX(Pengeluaran1,MATCH('Buku Besar'!H8532,Akun1,0)),""))</f>
        <v/>
      </c>
    </row>
    <row r="8533" spans="1:13" x14ac:dyDescent="0.25">
      <c r="A8533" s="91" t="str">
        <f t="shared" si="266"/>
        <v/>
      </c>
      <c r="B8533" s="330" t="str">
        <f>IF(A8533="","",IFERROR(INDEX(Tanggal,MATCH('Buku Besar'!A8533,Akun,0)),""))</f>
        <v/>
      </c>
      <c r="C8533" s="2" t="str">
        <f>IF(A8533="","",IFERROR(INDEX(Keterangan,MATCH('Buku Besar'!A8533,Akun,0)),""))</f>
        <v/>
      </c>
      <c r="D8533" s="2" t="str">
        <f>IF(A8533="","",IFERROR(INDEX(Reff,MATCH('Buku Besar'!A8533,Akun,0)),""))</f>
        <v/>
      </c>
      <c r="E8533" s="331" t="str">
        <f>IF(A8533="","",IFERROR(INDEX(Penerimaan,MATCH('Buku Besar'!A8533,Akun,0)),""))</f>
        <v/>
      </c>
      <c r="F8533" s="331" t="str">
        <f>IF(A8533="","",IFERROR(INDEX(Pengeluaran,MATCH('Buku Besar'!A8533,Akun,0)),""))</f>
        <v/>
      </c>
      <c r="H8533" s="91" t="str">
        <f t="shared" si="267"/>
        <v/>
      </c>
      <c r="I8533" s="330" t="str">
        <f>IF(H8533="","",IFERROR(INDEX(Tanggal1,MATCH('Buku Besar'!H8533,Akun1,0)),""))</f>
        <v/>
      </c>
      <c r="J8533" s="2" t="str">
        <f>IF(H8533="","",IFERROR(INDEX(Keterangan1,MATCH('Buku Besar'!H8533,Akun1,0)),""))</f>
        <v/>
      </c>
      <c r="K8533" s="2" t="str">
        <f>IF(H8533="","",IFERROR(INDEX(Reff1,MATCH('Buku Besar'!H8533,Akun1,0)),""))</f>
        <v/>
      </c>
      <c r="L8533" s="331" t="str">
        <f>IF(H8533="","",IFERROR(INDEX(Penerimaan1,MATCH('Buku Besar'!H8533,Akun1,0)),""))</f>
        <v/>
      </c>
      <c r="M8533" s="331" t="str">
        <f>IF(H8533="","",IFERROR(INDEX(Pengeluaran1,MATCH('Buku Besar'!H8533,Akun1,0)),""))</f>
        <v/>
      </c>
    </row>
    <row r="8534" spans="1:13" x14ac:dyDescent="0.25">
      <c r="A8534" s="91" t="str">
        <f t="shared" si="266"/>
        <v/>
      </c>
      <c r="B8534" s="330" t="str">
        <f>IF(A8534="","",IFERROR(INDEX(Tanggal,MATCH('Buku Besar'!A8534,Akun,0)),""))</f>
        <v/>
      </c>
      <c r="C8534" s="2" t="str">
        <f>IF(A8534="","",IFERROR(INDEX(Keterangan,MATCH('Buku Besar'!A8534,Akun,0)),""))</f>
        <v/>
      </c>
      <c r="D8534" s="2" t="str">
        <f>IF(A8534="","",IFERROR(INDEX(Reff,MATCH('Buku Besar'!A8534,Akun,0)),""))</f>
        <v/>
      </c>
      <c r="E8534" s="331" t="str">
        <f>IF(A8534="","",IFERROR(INDEX(Penerimaan,MATCH('Buku Besar'!A8534,Akun,0)),""))</f>
        <v/>
      </c>
      <c r="F8534" s="331" t="str">
        <f>IF(A8534="","",IFERROR(INDEX(Pengeluaran,MATCH('Buku Besar'!A8534,Akun,0)),""))</f>
        <v/>
      </c>
      <c r="H8534" s="91" t="str">
        <f t="shared" si="267"/>
        <v/>
      </c>
      <c r="I8534" s="330" t="str">
        <f>IF(H8534="","",IFERROR(INDEX(Tanggal1,MATCH('Buku Besar'!H8534,Akun1,0)),""))</f>
        <v/>
      </c>
      <c r="J8534" s="2" t="str">
        <f>IF(H8534="","",IFERROR(INDEX(Keterangan1,MATCH('Buku Besar'!H8534,Akun1,0)),""))</f>
        <v/>
      </c>
      <c r="K8534" s="2" t="str">
        <f>IF(H8534="","",IFERROR(INDEX(Reff1,MATCH('Buku Besar'!H8534,Akun1,0)),""))</f>
        <v/>
      </c>
      <c r="L8534" s="331" t="str">
        <f>IF(H8534="","",IFERROR(INDEX(Penerimaan1,MATCH('Buku Besar'!H8534,Akun1,0)),""))</f>
        <v/>
      </c>
      <c r="M8534" s="331" t="str">
        <f>IF(H8534="","",IFERROR(INDEX(Pengeluaran1,MATCH('Buku Besar'!H8534,Akun1,0)),""))</f>
        <v/>
      </c>
    </row>
    <row r="8535" spans="1:13" x14ac:dyDescent="0.25">
      <c r="A8535" s="91" t="str">
        <f t="shared" si="266"/>
        <v/>
      </c>
      <c r="B8535" s="330" t="str">
        <f>IF(A8535="","",IFERROR(INDEX(Tanggal,MATCH('Buku Besar'!A8535,Akun,0)),""))</f>
        <v/>
      </c>
      <c r="C8535" s="2" t="str">
        <f>IF(A8535="","",IFERROR(INDEX(Keterangan,MATCH('Buku Besar'!A8535,Akun,0)),""))</f>
        <v/>
      </c>
      <c r="D8535" s="2" t="str">
        <f>IF(A8535="","",IFERROR(INDEX(Reff,MATCH('Buku Besar'!A8535,Akun,0)),""))</f>
        <v/>
      </c>
      <c r="E8535" s="331" t="str">
        <f>IF(A8535="","",IFERROR(INDEX(Penerimaan,MATCH('Buku Besar'!A8535,Akun,0)),""))</f>
        <v/>
      </c>
      <c r="F8535" s="331" t="str">
        <f>IF(A8535="","",IFERROR(INDEX(Pengeluaran,MATCH('Buku Besar'!A8535,Akun,0)),""))</f>
        <v/>
      </c>
      <c r="H8535" s="91" t="str">
        <f t="shared" si="267"/>
        <v/>
      </c>
      <c r="I8535" s="330" t="str">
        <f>IF(H8535="","",IFERROR(INDEX(Tanggal1,MATCH('Buku Besar'!H8535,Akun1,0)),""))</f>
        <v/>
      </c>
      <c r="J8535" s="2" t="str">
        <f>IF(H8535="","",IFERROR(INDEX(Keterangan1,MATCH('Buku Besar'!H8535,Akun1,0)),""))</f>
        <v/>
      </c>
      <c r="K8535" s="2" t="str">
        <f>IF(H8535="","",IFERROR(INDEX(Reff1,MATCH('Buku Besar'!H8535,Akun1,0)),""))</f>
        <v/>
      </c>
      <c r="L8535" s="331" t="str">
        <f>IF(H8535="","",IFERROR(INDEX(Penerimaan1,MATCH('Buku Besar'!H8535,Akun1,0)),""))</f>
        <v/>
      </c>
      <c r="M8535" s="331" t="str">
        <f>IF(H8535="","",IFERROR(INDEX(Pengeluaran1,MATCH('Buku Besar'!H8535,Akun1,0)),""))</f>
        <v/>
      </c>
    </row>
    <row r="8536" spans="1:13" x14ac:dyDescent="0.25">
      <c r="A8536" s="91" t="str">
        <f t="shared" si="266"/>
        <v/>
      </c>
      <c r="B8536" s="330" t="str">
        <f>IF(A8536="","",IFERROR(INDEX(Tanggal,MATCH('Buku Besar'!A8536,Akun,0)),""))</f>
        <v/>
      </c>
      <c r="C8536" s="2" t="str">
        <f>IF(A8536="","",IFERROR(INDEX(Keterangan,MATCH('Buku Besar'!A8536,Akun,0)),""))</f>
        <v/>
      </c>
      <c r="D8536" s="2" t="str">
        <f>IF(A8536="","",IFERROR(INDEX(Reff,MATCH('Buku Besar'!A8536,Akun,0)),""))</f>
        <v/>
      </c>
      <c r="E8536" s="331" t="str">
        <f>IF(A8536="","",IFERROR(INDEX(Penerimaan,MATCH('Buku Besar'!A8536,Akun,0)),""))</f>
        <v/>
      </c>
      <c r="F8536" s="331" t="str">
        <f>IF(A8536="","",IFERROR(INDEX(Pengeluaran,MATCH('Buku Besar'!A8536,Akun,0)),""))</f>
        <v/>
      </c>
      <c r="H8536" s="91" t="str">
        <f t="shared" si="267"/>
        <v/>
      </c>
      <c r="I8536" s="330" t="str">
        <f>IF(H8536="","",IFERROR(INDEX(Tanggal1,MATCH('Buku Besar'!H8536,Akun1,0)),""))</f>
        <v/>
      </c>
      <c r="J8536" s="2" t="str">
        <f>IF(H8536="","",IFERROR(INDEX(Keterangan1,MATCH('Buku Besar'!H8536,Akun1,0)),""))</f>
        <v/>
      </c>
      <c r="K8536" s="2" t="str">
        <f>IF(H8536="","",IFERROR(INDEX(Reff1,MATCH('Buku Besar'!H8536,Akun1,0)),""))</f>
        <v/>
      </c>
      <c r="L8536" s="331" t="str">
        <f>IF(H8536="","",IFERROR(INDEX(Penerimaan1,MATCH('Buku Besar'!H8536,Akun1,0)),""))</f>
        <v/>
      </c>
      <c r="M8536" s="331" t="str">
        <f>IF(H8536="","",IFERROR(INDEX(Pengeluaran1,MATCH('Buku Besar'!H8536,Akun1,0)),""))</f>
        <v/>
      </c>
    </row>
    <row r="8537" spans="1:13" x14ac:dyDescent="0.25">
      <c r="A8537" s="91" t="str">
        <f t="shared" si="266"/>
        <v/>
      </c>
      <c r="B8537" s="330" t="str">
        <f>IF(A8537="","",IFERROR(INDEX(Tanggal,MATCH('Buku Besar'!A8537,Akun,0)),""))</f>
        <v/>
      </c>
      <c r="C8537" s="2" t="str">
        <f>IF(A8537="","",IFERROR(INDEX(Keterangan,MATCH('Buku Besar'!A8537,Akun,0)),""))</f>
        <v/>
      </c>
      <c r="D8537" s="2" t="str">
        <f>IF(A8537="","",IFERROR(INDEX(Reff,MATCH('Buku Besar'!A8537,Akun,0)),""))</f>
        <v/>
      </c>
      <c r="E8537" s="331" t="str">
        <f>IF(A8537="","",IFERROR(INDEX(Penerimaan,MATCH('Buku Besar'!A8537,Akun,0)),""))</f>
        <v/>
      </c>
      <c r="F8537" s="331" t="str">
        <f>IF(A8537="","",IFERROR(INDEX(Pengeluaran,MATCH('Buku Besar'!A8537,Akun,0)),""))</f>
        <v/>
      </c>
      <c r="H8537" s="91" t="str">
        <f t="shared" si="267"/>
        <v/>
      </c>
      <c r="I8537" s="330" t="str">
        <f>IF(H8537="","",IFERROR(INDEX(Tanggal1,MATCH('Buku Besar'!H8537,Akun1,0)),""))</f>
        <v/>
      </c>
      <c r="J8537" s="2" t="str">
        <f>IF(H8537="","",IFERROR(INDEX(Keterangan1,MATCH('Buku Besar'!H8537,Akun1,0)),""))</f>
        <v/>
      </c>
      <c r="K8537" s="2" t="str">
        <f>IF(H8537="","",IFERROR(INDEX(Reff1,MATCH('Buku Besar'!H8537,Akun1,0)),""))</f>
        <v/>
      </c>
      <c r="L8537" s="331" t="str">
        <f>IF(H8537="","",IFERROR(INDEX(Penerimaan1,MATCH('Buku Besar'!H8537,Akun1,0)),""))</f>
        <v/>
      </c>
      <c r="M8537" s="331" t="str">
        <f>IF(H8537="","",IFERROR(INDEX(Pengeluaran1,MATCH('Buku Besar'!H8537,Akun1,0)),""))</f>
        <v/>
      </c>
    </row>
    <row r="8538" spans="1:13" x14ac:dyDescent="0.25">
      <c r="A8538" s="91" t="str">
        <f t="shared" si="266"/>
        <v/>
      </c>
      <c r="B8538" s="330" t="str">
        <f>IF(A8538="","",IFERROR(INDEX(Tanggal,MATCH('Buku Besar'!A8538,Akun,0)),""))</f>
        <v/>
      </c>
      <c r="C8538" s="2" t="str">
        <f>IF(A8538="","",IFERROR(INDEX(Keterangan,MATCH('Buku Besar'!A8538,Akun,0)),""))</f>
        <v/>
      </c>
      <c r="D8538" s="2" t="str">
        <f>IF(A8538="","",IFERROR(INDEX(Reff,MATCH('Buku Besar'!A8538,Akun,0)),""))</f>
        <v/>
      </c>
      <c r="E8538" s="331" t="str">
        <f>IF(A8538="","",IFERROR(INDEX(Penerimaan,MATCH('Buku Besar'!A8538,Akun,0)),""))</f>
        <v/>
      </c>
      <c r="F8538" s="331" t="str">
        <f>IF(A8538="","",IFERROR(INDEX(Pengeluaran,MATCH('Buku Besar'!A8538,Akun,0)),""))</f>
        <v/>
      </c>
      <c r="H8538" s="91" t="str">
        <f t="shared" si="267"/>
        <v/>
      </c>
      <c r="I8538" s="330" t="str">
        <f>IF(H8538="","",IFERROR(INDEX(Tanggal1,MATCH('Buku Besar'!H8538,Akun1,0)),""))</f>
        <v/>
      </c>
      <c r="J8538" s="2" t="str">
        <f>IF(H8538="","",IFERROR(INDEX(Keterangan1,MATCH('Buku Besar'!H8538,Akun1,0)),""))</f>
        <v/>
      </c>
      <c r="K8538" s="2" t="str">
        <f>IF(H8538="","",IFERROR(INDEX(Reff1,MATCH('Buku Besar'!H8538,Akun1,0)),""))</f>
        <v/>
      </c>
      <c r="L8538" s="331" t="str">
        <f>IF(H8538="","",IFERROR(INDEX(Penerimaan1,MATCH('Buku Besar'!H8538,Akun1,0)),""))</f>
        <v/>
      </c>
      <c r="M8538" s="331" t="str">
        <f>IF(H8538="","",IFERROR(INDEX(Pengeluaran1,MATCH('Buku Besar'!H8538,Akun1,0)),""))</f>
        <v/>
      </c>
    </row>
    <row r="8539" spans="1:13" x14ac:dyDescent="0.25">
      <c r="A8539" s="91" t="str">
        <f t="shared" si="266"/>
        <v/>
      </c>
      <c r="B8539" s="330" t="str">
        <f>IF(A8539="","",IFERROR(INDEX(Tanggal,MATCH('Buku Besar'!A8539,Akun,0)),""))</f>
        <v/>
      </c>
      <c r="C8539" s="2" t="str">
        <f>IF(A8539="","",IFERROR(INDEX(Keterangan,MATCH('Buku Besar'!A8539,Akun,0)),""))</f>
        <v/>
      </c>
      <c r="D8539" s="2" t="str">
        <f>IF(A8539="","",IFERROR(INDEX(Reff,MATCH('Buku Besar'!A8539,Akun,0)),""))</f>
        <v/>
      </c>
      <c r="E8539" s="331" t="str">
        <f>IF(A8539="","",IFERROR(INDEX(Penerimaan,MATCH('Buku Besar'!A8539,Akun,0)),""))</f>
        <v/>
      </c>
      <c r="F8539" s="331" t="str">
        <f>IF(A8539="","",IFERROR(INDEX(Pengeluaran,MATCH('Buku Besar'!A8539,Akun,0)),""))</f>
        <v/>
      </c>
      <c r="H8539" s="91" t="str">
        <f t="shared" si="267"/>
        <v/>
      </c>
      <c r="I8539" s="330" t="str">
        <f>IF(H8539="","",IFERROR(INDEX(Tanggal1,MATCH('Buku Besar'!H8539,Akun1,0)),""))</f>
        <v/>
      </c>
      <c r="J8539" s="2" t="str">
        <f>IF(H8539="","",IFERROR(INDEX(Keterangan1,MATCH('Buku Besar'!H8539,Akun1,0)),""))</f>
        <v/>
      </c>
      <c r="K8539" s="2" t="str">
        <f>IF(H8539="","",IFERROR(INDEX(Reff1,MATCH('Buku Besar'!H8539,Akun1,0)),""))</f>
        <v/>
      </c>
      <c r="L8539" s="331" t="str">
        <f>IF(H8539="","",IFERROR(INDEX(Penerimaan1,MATCH('Buku Besar'!H8539,Akun1,0)),""))</f>
        <v/>
      </c>
      <c r="M8539" s="331" t="str">
        <f>IF(H8539="","",IFERROR(INDEX(Pengeluaran1,MATCH('Buku Besar'!H8539,Akun1,0)),""))</f>
        <v/>
      </c>
    </row>
    <row r="8540" spans="1:13" x14ac:dyDescent="0.25">
      <c r="A8540" s="91" t="str">
        <f t="shared" si="266"/>
        <v/>
      </c>
      <c r="B8540" s="330" t="str">
        <f>IF(A8540="","",IFERROR(INDEX(Tanggal,MATCH('Buku Besar'!A8540,Akun,0)),""))</f>
        <v/>
      </c>
      <c r="C8540" s="2" t="str">
        <f>IF(A8540="","",IFERROR(INDEX(Keterangan,MATCH('Buku Besar'!A8540,Akun,0)),""))</f>
        <v/>
      </c>
      <c r="D8540" s="2" t="str">
        <f>IF(A8540="","",IFERROR(INDEX(Reff,MATCH('Buku Besar'!A8540,Akun,0)),""))</f>
        <v/>
      </c>
      <c r="E8540" s="331" t="str">
        <f>IF(A8540="","",IFERROR(INDEX(Penerimaan,MATCH('Buku Besar'!A8540,Akun,0)),""))</f>
        <v/>
      </c>
      <c r="F8540" s="331" t="str">
        <f>IF(A8540="","",IFERROR(INDEX(Pengeluaran,MATCH('Buku Besar'!A8540,Akun,0)),""))</f>
        <v/>
      </c>
      <c r="H8540" s="91" t="str">
        <f t="shared" si="267"/>
        <v/>
      </c>
      <c r="I8540" s="330" t="str">
        <f>IF(H8540="","",IFERROR(INDEX(Tanggal1,MATCH('Buku Besar'!H8540,Akun1,0)),""))</f>
        <v/>
      </c>
      <c r="J8540" s="2" t="str">
        <f>IF(H8540="","",IFERROR(INDEX(Keterangan1,MATCH('Buku Besar'!H8540,Akun1,0)),""))</f>
        <v/>
      </c>
      <c r="K8540" s="2" t="str">
        <f>IF(H8540="","",IFERROR(INDEX(Reff1,MATCH('Buku Besar'!H8540,Akun1,0)),""))</f>
        <v/>
      </c>
      <c r="L8540" s="331" t="str">
        <f>IF(H8540="","",IFERROR(INDEX(Penerimaan1,MATCH('Buku Besar'!H8540,Akun1,0)),""))</f>
        <v/>
      </c>
      <c r="M8540" s="331" t="str">
        <f>IF(H8540="","",IFERROR(INDEX(Pengeluaran1,MATCH('Buku Besar'!H8540,Akun1,0)),""))</f>
        <v/>
      </c>
    </row>
    <row r="8541" spans="1:13" x14ac:dyDescent="0.25">
      <c r="A8541" s="91" t="str">
        <f t="shared" si="266"/>
        <v/>
      </c>
      <c r="B8541" s="330" t="str">
        <f>IF(A8541="","",IFERROR(INDEX(Tanggal,MATCH('Buku Besar'!A8541,Akun,0)),""))</f>
        <v/>
      </c>
      <c r="C8541" s="2" t="str">
        <f>IF(A8541="","",IFERROR(INDEX(Keterangan,MATCH('Buku Besar'!A8541,Akun,0)),""))</f>
        <v/>
      </c>
      <c r="D8541" s="2" t="str">
        <f>IF(A8541="","",IFERROR(INDEX(Reff,MATCH('Buku Besar'!A8541,Akun,0)),""))</f>
        <v/>
      </c>
      <c r="E8541" s="331" t="str">
        <f>IF(A8541="","",IFERROR(INDEX(Penerimaan,MATCH('Buku Besar'!A8541,Akun,0)),""))</f>
        <v/>
      </c>
      <c r="F8541" s="331" t="str">
        <f>IF(A8541="","",IFERROR(INDEX(Pengeluaran,MATCH('Buku Besar'!A8541,Akun,0)),""))</f>
        <v/>
      </c>
      <c r="H8541" s="91" t="str">
        <f t="shared" si="267"/>
        <v/>
      </c>
      <c r="I8541" s="330" t="str">
        <f>IF(H8541="","",IFERROR(INDEX(Tanggal1,MATCH('Buku Besar'!H8541,Akun1,0)),""))</f>
        <v/>
      </c>
      <c r="J8541" s="2" t="str">
        <f>IF(H8541="","",IFERROR(INDEX(Keterangan1,MATCH('Buku Besar'!H8541,Akun1,0)),""))</f>
        <v/>
      </c>
      <c r="K8541" s="2" t="str">
        <f>IF(H8541="","",IFERROR(INDEX(Reff1,MATCH('Buku Besar'!H8541,Akun1,0)),""))</f>
        <v/>
      </c>
      <c r="L8541" s="331" t="str">
        <f>IF(H8541="","",IFERROR(INDEX(Penerimaan1,MATCH('Buku Besar'!H8541,Akun1,0)),""))</f>
        <v/>
      </c>
      <c r="M8541" s="331" t="str">
        <f>IF(H8541="","",IFERROR(INDEX(Pengeluaran1,MATCH('Buku Besar'!H8541,Akun1,0)),""))</f>
        <v/>
      </c>
    </row>
    <row r="8542" spans="1:13" x14ac:dyDescent="0.25">
      <c r="A8542" s="91" t="str">
        <f t="shared" si="266"/>
        <v/>
      </c>
      <c r="B8542" s="330" t="str">
        <f>IF(A8542="","",IFERROR(INDEX(Tanggal,MATCH('Buku Besar'!A8542,Akun,0)),""))</f>
        <v/>
      </c>
      <c r="C8542" s="2" t="str">
        <f>IF(A8542="","",IFERROR(INDEX(Keterangan,MATCH('Buku Besar'!A8542,Akun,0)),""))</f>
        <v/>
      </c>
      <c r="D8542" s="2" t="str">
        <f>IF(A8542="","",IFERROR(INDEX(Reff,MATCH('Buku Besar'!A8542,Akun,0)),""))</f>
        <v/>
      </c>
      <c r="E8542" s="331" t="str">
        <f>IF(A8542="","",IFERROR(INDEX(Penerimaan,MATCH('Buku Besar'!A8542,Akun,0)),""))</f>
        <v/>
      </c>
      <c r="F8542" s="331" t="str">
        <f>IF(A8542="","",IFERROR(INDEX(Pengeluaran,MATCH('Buku Besar'!A8542,Akun,0)),""))</f>
        <v/>
      </c>
      <c r="H8542" s="91" t="str">
        <f t="shared" si="267"/>
        <v/>
      </c>
      <c r="I8542" s="330" t="str">
        <f>IF(H8542="","",IFERROR(INDEX(Tanggal1,MATCH('Buku Besar'!H8542,Akun1,0)),""))</f>
        <v/>
      </c>
      <c r="J8542" s="2" t="str">
        <f>IF(H8542="","",IFERROR(INDEX(Keterangan1,MATCH('Buku Besar'!H8542,Akun1,0)),""))</f>
        <v/>
      </c>
      <c r="K8542" s="2" t="str">
        <f>IF(H8542="","",IFERROR(INDEX(Reff1,MATCH('Buku Besar'!H8542,Akun1,0)),""))</f>
        <v/>
      </c>
      <c r="L8542" s="331" t="str">
        <f>IF(H8542="","",IFERROR(INDEX(Penerimaan1,MATCH('Buku Besar'!H8542,Akun1,0)),""))</f>
        <v/>
      </c>
      <c r="M8542" s="331" t="str">
        <f>IF(H8542="","",IFERROR(INDEX(Pengeluaran1,MATCH('Buku Besar'!H8542,Akun1,0)),""))</f>
        <v/>
      </c>
    </row>
    <row r="8543" spans="1:13" x14ac:dyDescent="0.25">
      <c r="A8543" s="91" t="str">
        <f t="shared" si="266"/>
        <v/>
      </c>
      <c r="B8543" s="330" t="str">
        <f>IF(A8543="","",IFERROR(INDEX(Tanggal,MATCH('Buku Besar'!A8543,Akun,0)),""))</f>
        <v/>
      </c>
      <c r="C8543" s="2" t="str">
        <f>IF(A8543="","",IFERROR(INDEX(Keterangan,MATCH('Buku Besar'!A8543,Akun,0)),""))</f>
        <v/>
      </c>
      <c r="D8543" s="2" t="str">
        <f>IF(A8543="","",IFERROR(INDEX(Reff,MATCH('Buku Besar'!A8543,Akun,0)),""))</f>
        <v/>
      </c>
      <c r="E8543" s="331" t="str">
        <f>IF(A8543="","",IFERROR(INDEX(Penerimaan,MATCH('Buku Besar'!A8543,Akun,0)),""))</f>
        <v/>
      </c>
      <c r="F8543" s="331" t="str">
        <f>IF(A8543="","",IFERROR(INDEX(Pengeluaran,MATCH('Buku Besar'!A8543,Akun,0)),""))</f>
        <v/>
      </c>
      <c r="H8543" s="91" t="str">
        <f t="shared" si="267"/>
        <v/>
      </c>
      <c r="I8543" s="330" t="str">
        <f>IF(H8543="","",IFERROR(INDEX(Tanggal1,MATCH('Buku Besar'!H8543,Akun1,0)),""))</f>
        <v/>
      </c>
      <c r="J8543" s="2" t="str">
        <f>IF(H8543="","",IFERROR(INDEX(Keterangan1,MATCH('Buku Besar'!H8543,Akun1,0)),""))</f>
        <v/>
      </c>
      <c r="K8543" s="2" t="str">
        <f>IF(H8543="","",IFERROR(INDEX(Reff1,MATCH('Buku Besar'!H8543,Akun1,0)),""))</f>
        <v/>
      </c>
      <c r="L8543" s="331" t="str">
        <f>IF(H8543="","",IFERROR(INDEX(Penerimaan1,MATCH('Buku Besar'!H8543,Akun1,0)),""))</f>
        <v/>
      </c>
      <c r="M8543" s="331" t="str">
        <f>IF(H8543="","",IFERROR(INDEX(Pengeluaran1,MATCH('Buku Besar'!H8543,Akun1,0)),""))</f>
        <v/>
      </c>
    </row>
    <row r="8544" spans="1:13" x14ac:dyDescent="0.25">
      <c r="A8544" s="91" t="str">
        <f t="shared" si="266"/>
        <v/>
      </c>
      <c r="B8544" s="330" t="str">
        <f>IF(A8544="","",IFERROR(INDEX(Tanggal,MATCH('Buku Besar'!A8544,Akun,0)),""))</f>
        <v/>
      </c>
      <c r="C8544" s="2" t="str">
        <f>IF(A8544="","",IFERROR(INDEX(Keterangan,MATCH('Buku Besar'!A8544,Akun,0)),""))</f>
        <v/>
      </c>
      <c r="D8544" s="2" t="str">
        <f>IF(A8544="","",IFERROR(INDEX(Reff,MATCH('Buku Besar'!A8544,Akun,0)),""))</f>
        <v/>
      </c>
      <c r="E8544" s="331" t="str">
        <f>IF(A8544="","",IFERROR(INDEX(Penerimaan,MATCH('Buku Besar'!A8544,Akun,0)),""))</f>
        <v/>
      </c>
      <c r="F8544" s="331" t="str">
        <f>IF(A8544="","",IFERROR(INDEX(Pengeluaran,MATCH('Buku Besar'!A8544,Akun,0)),""))</f>
        <v/>
      </c>
      <c r="H8544" s="91" t="str">
        <f t="shared" si="267"/>
        <v/>
      </c>
      <c r="I8544" s="330" t="str">
        <f>IF(H8544="","",IFERROR(INDEX(Tanggal1,MATCH('Buku Besar'!H8544,Akun1,0)),""))</f>
        <v/>
      </c>
      <c r="J8544" s="2" t="str">
        <f>IF(H8544="","",IFERROR(INDEX(Keterangan1,MATCH('Buku Besar'!H8544,Akun1,0)),""))</f>
        <v/>
      </c>
      <c r="K8544" s="2" t="str">
        <f>IF(H8544="","",IFERROR(INDEX(Reff1,MATCH('Buku Besar'!H8544,Akun1,0)),""))</f>
        <v/>
      </c>
      <c r="L8544" s="331" t="str">
        <f>IF(H8544="","",IFERROR(INDEX(Penerimaan1,MATCH('Buku Besar'!H8544,Akun1,0)),""))</f>
        <v/>
      </c>
      <c r="M8544" s="331" t="str">
        <f>IF(H8544="","",IFERROR(INDEX(Pengeluaran1,MATCH('Buku Besar'!H8544,Akun1,0)),""))</f>
        <v/>
      </c>
    </row>
    <row r="8545" spans="1:13" x14ac:dyDescent="0.25">
      <c r="A8545" s="91" t="str">
        <f t="shared" si="266"/>
        <v/>
      </c>
      <c r="B8545" s="330" t="str">
        <f>IF(A8545="","",IFERROR(INDEX(Tanggal,MATCH('Buku Besar'!A8545,Akun,0)),""))</f>
        <v/>
      </c>
      <c r="C8545" s="2" t="str">
        <f>IF(A8545="","",IFERROR(INDEX(Keterangan,MATCH('Buku Besar'!A8545,Akun,0)),""))</f>
        <v/>
      </c>
      <c r="D8545" s="2" t="str">
        <f>IF(A8545="","",IFERROR(INDEX(Reff,MATCH('Buku Besar'!A8545,Akun,0)),""))</f>
        <v/>
      </c>
      <c r="E8545" s="331" t="str">
        <f>IF(A8545="","",IFERROR(INDEX(Penerimaan,MATCH('Buku Besar'!A8545,Akun,0)),""))</f>
        <v/>
      </c>
      <c r="F8545" s="331" t="str">
        <f>IF(A8545="","",IFERROR(INDEX(Pengeluaran,MATCH('Buku Besar'!A8545,Akun,0)),""))</f>
        <v/>
      </c>
      <c r="H8545" s="91" t="str">
        <f t="shared" si="267"/>
        <v/>
      </c>
      <c r="I8545" s="330" t="str">
        <f>IF(H8545="","",IFERROR(INDEX(Tanggal1,MATCH('Buku Besar'!H8545,Akun1,0)),""))</f>
        <v/>
      </c>
      <c r="J8545" s="2" t="str">
        <f>IF(H8545="","",IFERROR(INDEX(Keterangan1,MATCH('Buku Besar'!H8545,Akun1,0)),""))</f>
        <v/>
      </c>
      <c r="K8545" s="2" t="str">
        <f>IF(H8545="","",IFERROR(INDEX(Reff1,MATCH('Buku Besar'!H8545,Akun1,0)),""))</f>
        <v/>
      </c>
      <c r="L8545" s="331" t="str">
        <f>IF(H8545="","",IFERROR(INDEX(Penerimaan1,MATCH('Buku Besar'!H8545,Akun1,0)),""))</f>
        <v/>
      </c>
      <c r="M8545" s="331" t="str">
        <f>IF(H8545="","",IFERROR(INDEX(Pengeluaran1,MATCH('Buku Besar'!H8545,Akun1,0)),""))</f>
        <v/>
      </c>
    </row>
    <row r="8546" spans="1:13" x14ac:dyDescent="0.25">
      <c r="A8546" s="91" t="str">
        <f t="shared" si="266"/>
        <v/>
      </c>
      <c r="B8546" s="330" t="str">
        <f>IF(A8546="","",IFERROR(INDEX(Tanggal,MATCH('Buku Besar'!A8546,Akun,0)),""))</f>
        <v/>
      </c>
      <c r="C8546" s="2" t="str">
        <f>IF(A8546="","",IFERROR(INDEX(Keterangan,MATCH('Buku Besar'!A8546,Akun,0)),""))</f>
        <v/>
      </c>
      <c r="D8546" s="2" t="str">
        <f>IF(A8546="","",IFERROR(INDEX(Reff,MATCH('Buku Besar'!A8546,Akun,0)),""))</f>
        <v/>
      </c>
      <c r="E8546" s="331" t="str">
        <f>IF(A8546="","",IFERROR(INDEX(Penerimaan,MATCH('Buku Besar'!A8546,Akun,0)),""))</f>
        <v/>
      </c>
      <c r="F8546" s="331" t="str">
        <f>IF(A8546="","",IFERROR(INDEX(Pengeluaran,MATCH('Buku Besar'!A8546,Akun,0)),""))</f>
        <v/>
      </c>
      <c r="H8546" s="91" t="str">
        <f t="shared" si="267"/>
        <v/>
      </c>
      <c r="I8546" s="330" t="str">
        <f>IF(H8546="","",IFERROR(INDEX(Tanggal1,MATCH('Buku Besar'!H8546,Akun1,0)),""))</f>
        <v/>
      </c>
      <c r="J8546" s="2" t="str">
        <f>IF(H8546="","",IFERROR(INDEX(Keterangan1,MATCH('Buku Besar'!H8546,Akun1,0)),""))</f>
        <v/>
      </c>
      <c r="K8546" s="2" t="str">
        <f>IF(H8546="","",IFERROR(INDEX(Reff1,MATCH('Buku Besar'!H8546,Akun1,0)),""))</f>
        <v/>
      </c>
      <c r="L8546" s="331" t="str">
        <f>IF(H8546="","",IFERROR(INDEX(Penerimaan1,MATCH('Buku Besar'!H8546,Akun1,0)),""))</f>
        <v/>
      </c>
      <c r="M8546" s="331" t="str">
        <f>IF(H8546="","",IFERROR(INDEX(Pengeluaran1,MATCH('Buku Besar'!H8546,Akun1,0)),""))</f>
        <v/>
      </c>
    </row>
    <row r="8547" spans="1:13" x14ac:dyDescent="0.25">
      <c r="A8547" s="91" t="str">
        <f t="shared" si="266"/>
        <v/>
      </c>
      <c r="B8547" s="330" t="str">
        <f>IF(A8547="","",IFERROR(INDEX(Tanggal,MATCH('Buku Besar'!A8547,Akun,0)),""))</f>
        <v/>
      </c>
      <c r="C8547" s="2" t="str">
        <f>IF(A8547="","",IFERROR(INDEX(Keterangan,MATCH('Buku Besar'!A8547,Akun,0)),""))</f>
        <v/>
      </c>
      <c r="D8547" s="2" t="str">
        <f>IF(A8547="","",IFERROR(INDEX(Reff,MATCH('Buku Besar'!A8547,Akun,0)),""))</f>
        <v/>
      </c>
      <c r="E8547" s="331" t="str">
        <f>IF(A8547="","",IFERROR(INDEX(Penerimaan,MATCH('Buku Besar'!A8547,Akun,0)),""))</f>
        <v/>
      </c>
      <c r="F8547" s="331" t="str">
        <f>IF(A8547="","",IFERROR(INDEX(Pengeluaran,MATCH('Buku Besar'!A8547,Akun,0)),""))</f>
        <v/>
      </c>
      <c r="H8547" s="91" t="str">
        <f t="shared" si="267"/>
        <v/>
      </c>
      <c r="I8547" s="330" t="str">
        <f>IF(H8547="","",IFERROR(INDEX(Tanggal1,MATCH('Buku Besar'!H8547,Akun1,0)),""))</f>
        <v/>
      </c>
      <c r="J8547" s="2" t="str">
        <f>IF(H8547="","",IFERROR(INDEX(Keterangan1,MATCH('Buku Besar'!H8547,Akun1,0)),""))</f>
        <v/>
      </c>
      <c r="K8547" s="2" t="str">
        <f>IF(H8547="","",IFERROR(INDEX(Reff1,MATCH('Buku Besar'!H8547,Akun1,0)),""))</f>
        <v/>
      </c>
      <c r="L8547" s="331" t="str">
        <f>IF(H8547="","",IFERROR(INDEX(Penerimaan1,MATCH('Buku Besar'!H8547,Akun1,0)),""))</f>
        <v/>
      </c>
      <c r="M8547" s="331" t="str">
        <f>IF(H8547="","",IFERROR(INDEX(Pengeluaran1,MATCH('Buku Besar'!H8547,Akun1,0)),""))</f>
        <v/>
      </c>
    </row>
    <row r="8548" spans="1:13" x14ac:dyDescent="0.25">
      <c r="A8548" s="91" t="str">
        <f t="shared" si="266"/>
        <v/>
      </c>
      <c r="B8548" s="330" t="str">
        <f>IF(A8548="","",IFERROR(INDEX(Tanggal,MATCH('Buku Besar'!A8548,Akun,0)),""))</f>
        <v/>
      </c>
      <c r="C8548" s="2" t="str">
        <f>IF(A8548="","",IFERROR(INDEX(Keterangan,MATCH('Buku Besar'!A8548,Akun,0)),""))</f>
        <v/>
      </c>
      <c r="D8548" s="2" t="str">
        <f>IF(A8548="","",IFERROR(INDEX(Reff,MATCH('Buku Besar'!A8548,Akun,0)),""))</f>
        <v/>
      </c>
      <c r="E8548" s="331" t="str">
        <f>IF(A8548="","",IFERROR(INDEX(Penerimaan,MATCH('Buku Besar'!A8548,Akun,0)),""))</f>
        <v/>
      </c>
      <c r="F8548" s="331" t="str">
        <f>IF(A8548="","",IFERROR(INDEX(Pengeluaran,MATCH('Buku Besar'!A8548,Akun,0)),""))</f>
        <v/>
      </c>
      <c r="H8548" s="91" t="str">
        <f t="shared" si="267"/>
        <v/>
      </c>
      <c r="I8548" s="330" t="str">
        <f>IF(H8548="","",IFERROR(INDEX(Tanggal1,MATCH('Buku Besar'!H8548,Akun1,0)),""))</f>
        <v/>
      </c>
      <c r="J8548" s="2" t="str">
        <f>IF(H8548="","",IFERROR(INDEX(Keterangan1,MATCH('Buku Besar'!H8548,Akun1,0)),""))</f>
        <v/>
      </c>
      <c r="K8548" s="2" t="str">
        <f>IF(H8548="","",IFERROR(INDEX(Reff1,MATCH('Buku Besar'!H8548,Akun1,0)),""))</f>
        <v/>
      </c>
      <c r="L8548" s="331" t="str">
        <f>IF(H8548="","",IFERROR(INDEX(Penerimaan1,MATCH('Buku Besar'!H8548,Akun1,0)),""))</f>
        <v/>
      </c>
      <c r="M8548" s="331" t="str">
        <f>IF(H8548="","",IFERROR(INDEX(Pengeluaran1,MATCH('Buku Besar'!H8548,Akun1,0)),""))</f>
        <v/>
      </c>
    </row>
    <row r="8549" spans="1:13" x14ac:dyDescent="0.25">
      <c r="A8549" s="91" t="str">
        <f t="shared" si="266"/>
        <v/>
      </c>
      <c r="B8549" s="330" t="str">
        <f>IF(A8549="","",IFERROR(INDEX(Tanggal,MATCH('Buku Besar'!A8549,Akun,0)),""))</f>
        <v/>
      </c>
      <c r="C8549" s="2" t="str">
        <f>IF(A8549="","",IFERROR(INDEX(Keterangan,MATCH('Buku Besar'!A8549,Akun,0)),""))</f>
        <v/>
      </c>
      <c r="D8549" s="2" t="str">
        <f>IF(A8549="","",IFERROR(INDEX(Reff,MATCH('Buku Besar'!A8549,Akun,0)),""))</f>
        <v/>
      </c>
      <c r="E8549" s="331" t="str">
        <f>IF(A8549="","",IFERROR(INDEX(Penerimaan,MATCH('Buku Besar'!A8549,Akun,0)),""))</f>
        <v/>
      </c>
      <c r="F8549" s="331" t="str">
        <f>IF(A8549="","",IFERROR(INDEX(Pengeluaran,MATCH('Buku Besar'!A8549,Akun,0)),""))</f>
        <v/>
      </c>
      <c r="H8549" s="91" t="str">
        <f t="shared" si="267"/>
        <v/>
      </c>
      <c r="I8549" s="330" t="str">
        <f>IF(H8549="","",IFERROR(INDEX(Tanggal1,MATCH('Buku Besar'!H8549,Akun1,0)),""))</f>
        <v/>
      </c>
      <c r="J8549" s="2" t="str">
        <f>IF(H8549="","",IFERROR(INDEX(Keterangan1,MATCH('Buku Besar'!H8549,Akun1,0)),""))</f>
        <v/>
      </c>
      <c r="K8549" s="2" t="str">
        <f>IF(H8549="","",IFERROR(INDEX(Reff1,MATCH('Buku Besar'!H8549,Akun1,0)),""))</f>
        <v/>
      </c>
      <c r="L8549" s="331" t="str">
        <f>IF(H8549="","",IFERROR(INDEX(Penerimaan1,MATCH('Buku Besar'!H8549,Akun1,0)),""))</f>
        <v/>
      </c>
      <c r="M8549" s="331" t="str">
        <f>IF(H8549="","",IFERROR(INDEX(Pengeluaran1,MATCH('Buku Besar'!H8549,Akun1,0)),""))</f>
        <v/>
      </c>
    </row>
    <row r="8550" spans="1:13" x14ac:dyDescent="0.25">
      <c r="A8550" s="91" t="str">
        <f t="shared" si="266"/>
        <v/>
      </c>
      <c r="B8550" s="330" t="str">
        <f>IF(A8550="","",IFERROR(INDEX(Tanggal,MATCH('Buku Besar'!A8550,Akun,0)),""))</f>
        <v/>
      </c>
      <c r="C8550" s="2" t="str">
        <f>IF(A8550="","",IFERROR(INDEX(Keterangan,MATCH('Buku Besar'!A8550,Akun,0)),""))</f>
        <v/>
      </c>
      <c r="D8550" s="2" t="str">
        <f>IF(A8550="","",IFERROR(INDEX(Reff,MATCH('Buku Besar'!A8550,Akun,0)),""))</f>
        <v/>
      </c>
      <c r="E8550" s="331" t="str">
        <f>IF(A8550="","",IFERROR(INDEX(Penerimaan,MATCH('Buku Besar'!A8550,Akun,0)),""))</f>
        <v/>
      </c>
      <c r="F8550" s="331" t="str">
        <f>IF(A8550="","",IFERROR(INDEX(Pengeluaran,MATCH('Buku Besar'!A8550,Akun,0)),""))</f>
        <v/>
      </c>
      <c r="H8550" s="91" t="str">
        <f t="shared" si="267"/>
        <v/>
      </c>
      <c r="I8550" s="330" t="str">
        <f>IF(H8550="","",IFERROR(INDEX(Tanggal1,MATCH('Buku Besar'!H8550,Akun1,0)),""))</f>
        <v/>
      </c>
      <c r="J8550" s="2" t="str">
        <f>IF(H8550="","",IFERROR(INDEX(Keterangan1,MATCH('Buku Besar'!H8550,Akun1,0)),""))</f>
        <v/>
      </c>
      <c r="K8550" s="2" t="str">
        <f>IF(H8550="","",IFERROR(INDEX(Reff1,MATCH('Buku Besar'!H8550,Akun1,0)),""))</f>
        <v/>
      </c>
      <c r="L8550" s="331" t="str">
        <f>IF(H8550="","",IFERROR(INDEX(Penerimaan1,MATCH('Buku Besar'!H8550,Akun1,0)),""))</f>
        <v/>
      </c>
      <c r="M8550" s="331" t="str">
        <f>IF(H8550="","",IFERROR(INDEX(Pengeluaran1,MATCH('Buku Besar'!H8550,Akun1,0)),""))</f>
        <v/>
      </c>
    </row>
    <row r="8551" spans="1:13" x14ac:dyDescent="0.25">
      <c r="A8551" s="91" t="str">
        <f t="shared" si="266"/>
        <v/>
      </c>
      <c r="B8551" s="330" t="str">
        <f>IF(A8551="","",IFERROR(INDEX(Tanggal,MATCH('Buku Besar'!A8551,Akun,0)),""))</f>
        <v/>
      </c>
      <c r="C8551" s="2" t="str">
        <f>IF(A8551="","",IFERROR(INDEX(Keterangan,MATCH('Buku Besar'!A8551,Akun,0)),""))</f>
        <v/>
      </c>
      <c r="D8551" s="2" t="str">
        <f>IF(A8551="","",IFERROR(INDEX(Reff,MATCH('Buku Besar'!A8551,Akun,0)),""))</f>
        <v/>
      </c>
      <c r="E8551" s="331" t="str">
        <f>IF(A8551="","",IFERROR(INDEX(Penerimaan,MATCH('Buku Besar'!A8551,Akun,0)),""))</f>
        <v/>
      </c>
      <c r="F8551" s="331" t="str">
        <f>IF(A8551="","",IFERROR(INDEX(Pengeluaran,MATCH('Buku Besar'!A8551,Akun,0)),""))</f>
        <v/>
      </c>
      <c r="H8551" s="91" t="str">
        <f t="shared" si="267"/>
        <v/>
      </c>
      <c r="I8551" s="330" t="str">
        <f>IF(H8551="","",IFERROR(INDEX(Tanggal1,MATCH('Buku Besar'!H8551,Akun1,0)),""))</f>
        <v/>
      </c>
      <c r="J8551" s="2" t="str">
        <f>IF(H8551="","",IFERROR(INDEX(Keterangan1,MATCH('Buku Besar'!H8551,Akun1,0)),""))</f>
        <v/>
      </c>
      <c r="K8551" s="2" t="str">
        <f>IF(H8551="","",IFERROR(INDEX(Reff1,MATCH('Buku Besar'!H8551,Akun1,0)),""))</f>
        <v/>
      </c>
      <c r="L8551" s="331" t="str">
        <f>IF(H8551="","",IFERROR(INDEX(Penerimaan1,MATCH('Buku Besar'!H8551,Akun1,0)),""))</f>
        <v/>
      </c>
      <c r="M8551" s="331" t="str">
        <f>IF(H8551="","",IFERROR(INDEX(Pengeluaran1,MATCH('Buku Besar'!H8551,Akun1,0)),""))</f>
        <v/>
      </c>
    </row>
    <row r="8552" spans="1:13" x14ac:dyDescent="0.25">
      <c r="A8552" s="91" t="str">
        <f t="shared" si="266"/>
        <v/>
      </c>
      <c r="B8552" s="330" t="str">
        <f>IF(A8552="","",IFERROR(INDEX(Tanggal,MATCH('Buku Besar'!A8552,Akun,0)),""))</f>
        <v/>
      </c>
      <c r="C8552" s="2" t="str">
        <f>IF(A8552="","",IFERROR(INDEX(Keterangan,MATCH('Buku Besar'!A8552,Akun,0)),""))</f>
        <v/>
      </c>
      <c r="D8552" s="2" t="str">
        <f>IF(A8552="","",IFERROR(INDEX(Reff,MATCH('Buku Besar'!A8552,Akun,0)),""))</f>
        <v/>
      </c>
      <c r="E8552" s="331" t="str">
        <f>IF(A8552="","",IFERROR(INDEX(Penerimaan,MATCH('Buku Besar'!A8552,Akun,0)),""))</f>
        <v/>
      </c>
      <c r="F8552" s="331" t="str">
        <f>IF(A8552="","",IFERROR(INDEX(Pengeluaran,MATCH('Buku Besar'!A8552,Akun,0)),""))</f>
        <v/>
      </c>
      <c r="H8552" s="91" t="str">
        <f t="shared" si="267"/>
        <v/>
      </c>
      <c r="I8552" s="330" t="str">
        <f>IF(H8552="","",IFERROR(INDEX(Tanggal1,MATCH('Buku Besar'!H8552,Akun1,0)),""))</f>
        <v/>
      </c>
      <c r="J8552" s="2" t="str">
        <f>IF(H8552="","",IFERROR(INDEX(Keterangan1,MATCH('Buku Besar'!H8552,Akun1,0)),""))</f>
        <v/>
      </c>
      <c r="K8552" s="2" t="str">
        <f>IF(H8552="","",IFERROR(INDEX(Reff1,MATCH('Buku Besar'!H8552,Akun1,0)),""))</f>
        <v/>
      </c>
      <c r="L8552" s="331" t="str">
        <f>IF(H8552="","",IFERROR(INDEX(Penerimaan1,MATCH('Buku Besar'!H8552,Akun1,0)),""))</f>
        <v/>
      </c>
      <c r="M8552" s="331" t="str">
        <f>IF(H8552="","",IFERROR(INDEX(Pengeluaran1,MATCH('Buku Besar'!H8552,Akun1,0)),""))</f>
        <v/>
      </c>
    </row>
    <row r="8553" spans="1:13" x14ac:dyDescent="0.25">
      <c r="A8553" s="91" t="str">
        <f t="shared" si="266"/>
        <v/>
      </c>
      <c r="B8553" s="330" t="str">
        <f>IF(A8553="","",IFERROR(INDEX(Tanggal,MATCH('Buku Besar'!A8553,Akun,0)),""))</f>
        <v/>
      </c>
      <c r="C8553" s="2" t="str">
        <f>IF(A8553="","",IFERROR(INDEX(Keterangan,MATCH('Buku Besar'!A8553,Akun,0)),""))</f>
        <v/>
      </c>
      <c r="D8553" s="2" t="str">
        <f>IF(A8553="","",IFERROR(INDEX(Reff,MATCH('Buku Besar'!A8553,Akun,0)),""))</f>
        <v/>
      </c>
      <c r="E8553" s="331" t="str">
        <f>IF(A8553="","",IFERROR(INDEX(Penerimaan,MATCH('Buku Besar'!A8553,Akun,0)),""))</f>
        <v/>
      </c>
      <c r="F8553" s="331" t="str">
        <f>IF(A8553="","",IFERROR(INDEX(Pengeluaran,MATCH('Buku Besar'!A8553,Akun,0)),""))</f>
        <v/>
      </c>
      <c r="H8553" s="91" t="str">
        <f t="shared" si="267"/>
        <v/>
      </c>
      <c r="I8553" s="330" t="str">
        <f>IF(H8553="","",IFERROR(INDEX(Tanggal1,MATCH('Buku Besar'!H8553,Akun1,0)),""))</f>
        <v/>
      </c>
      <c r="J8553" s="2" t="str">
        <f>IF(H8553="","",IFERROR(INDEX(Keterangan1,MATCH('Buku Besar'!H8553,Akun1,0)),""))</f>
        <v/>
      </c>
      <c r="K8553" s="2" t="str">
        <f>IF(H8553="","",IFERROR(INDEX(Reff1,MATCH('Buku Besar'!H8553,Akun1,0)),""))</f>
        <v/>
      </c>
      <c r="L8553" s="331" t="str">
        <f>IF(H8553="","",IFERROR(INDEX(Penerimaan1,MATCH('Buku Besar'!H8553,Akun1,0)),""))</f>
        <v/>
      </c>
      <c r="M8553" s="331" t="str">
        <f>IF(H8553="","",IFERROR(INDEX(Pengeluaran1,MATCH('Buku Besar'!H8553,Akun1,0)),""))</f>
        <v/>
      </c>
    </row>
    <row r="8554" spans="1:13" x14ac:dyDescent="0.25">
      <c r="A8554" s="91" t="str">
        <f t="shared" si="266"/>
        <v/>
      </c>
      <c r="B8554" s="330" t="str">
        <f>IF(A8554="","",IFERROR(INDEX(Tanggal,MATCH('Buku Besar'!A8554,Akun,0)),""))</f>
        <v/>
      </c>
      <c r="C8554" s="2" t="str">
        <f>IF(A8554="","",IFERROR(INDEX(Keterangan,MATCH('Buku Besar'!A8554,Akun,0)),""))</f>
        <v/>
      </c>
      <c r="D8554" s="2" t="str">
        <f>IF(A8554="","",IFERROR(INDEX(Reff,MATCH('Buku Besar'!A8554,Akun,0)),""))</f>
        <v/>
      </c>
      <c r="E8554" s="331" t="str">
        <f>IF(A8554="","",IFERROR(INDEX(Penerimaan,MATCH('Buku Besar'!A8554,Akun,0)),""))</f>
        <v/>
      </c>
      <c r="F8554" s="331" t="str">
        <f>IF(A8554="","",IFERROR(INDEX(Pengeluaran,MATCH('Buku Besar'!A8554,Akun,0)),""))</f>
        <v/>
      </c>
      <c r="H8554" s="91" t="str">
        <f t="shared" si="267"/>
        <v/>
      </c>
      <c r="I8554" s="330" t="str">
        <f>IF(H8554="","",IFERROR(INDEX(Tanggal1,MATCH('Buku Besar'!H8554,Akun1,0)),""))</f>
        <v/>
      </c>
      <c r="J8554" s="2" t="str">
        <f>IF(H8554="","",IFERROR(INDEX(Keterangan1,MATCH('Buku Besar'!H8554,Akun1,0)),""))</f>
        <v/>
      </c>
      <c r="K8554" s="2" t="str">
        <f>IF(H8554="","",IFERROR(INDEX(Reff1,MATCH('Buku Besar'!H8554,Akun1,0)),""))</f>
        <v/>
      </c>
      <c r="L8554" s="331" t="str">
        <f>IF(H8554="","",IFERROR(INDEX(Penerimaan1,MATCH('Buku Besar'!H8554,Akun1,0)),""))</f>
        <v/>
      </c>
      <c r="M8554" s="331" t="str">
        <f>IF(H8554="","",IFERROR(INDEX(Pengeluaran1,MATCH('Buku Besar'!H8554,Akun1,0)),""))</f>
        <v/>
      </c>
    </row>
    <row r="8555" spans="1:13" x14ac:dyDescent="0.25">
      <c r="A8555" s="91" t="str">
        <f t="shared" si="266"/>
        <v/>
      </c>
      <c r="B8555" s="330" t="str">
        <f>IF(A8555="","",IFERROR(INDEX(Tanggal,MATCH('Buku Besar'!A8555,Akun,0)),""))</f>
        <v/>
      </c>
      <c r="C8555" s="2" t="str">
        <f>IF(A8555="","",IFERROR(INDEX(Keterangan,MATCH('Buku Besar'!A8555,Akun,0)),""))</f>
        <v/>
      </c>
      <c r="D8555" s="2" t="str">
        <f>IF(A8555="","",IFERROR(INDEX(Reff,MATCH('Buku Besar'!A8555,Akun,0)),""))</f>
        <v/>
      </c>
      <c r="E8555" s="331" t="str">
        <f>IF(A8555="","",IFERROR(INDEX(Penerimaan,MATCH('Buku Besar'!A8555,Akun,0)),""))</f>
        <v/>
      </c>
      <c r="F8555" s="331" t="str">
        <f>IF(A8555="","",IFERROR(INDEX(Pengeluaran,MATCH('Buku Besar'!A8555,Akun,0)),""))</f>
        <v/>
      </c>
      <c r="H8555" s="91" t="str">
        <f t="shared" si="267"/>
        <v/>
      </c>
      <c r="I8555" s="330" t="str">
        <f>IF(H8555="","",IFERROR(INDEX(Tanggal1,MATCH('Buku Besar'!H8555,Akun1,0)),""))</f>
        <v/>
      </c>
      <c r="J8555" s="2" t="str">
        <f>IF(H8555="","",IFERROR(INDEX(Keterangan1,MATCH('Buku Besar'!H8555,Akun1,0)),""))</f>
        <v/>
      </c>
      <c r="K8555" s="2" t="str">
        <f>IF(H8555="","",IFERROR(INDEX(Reff1,MATCH('Buku Besar'!H8555,Akun1,0)),""))</f>
        <v/>
      </c>
      <c r="L8555" s="331" t="str">
        <f>IF(H8555="","",IFERROR(INDEX(Penerimaan1,MATCH('Buku Besar'!H8555,Akun1,0)),""))</f>
        <v/>
      </c>
      <c r="M8555" s="331" t="str">
        <f>IF(H8555="","",IFERROR(INDEX(Pengeluaran1,MATCH('Buku Besar'!H8555,Akun1,0)),""))</f>
        <v/>
      </c>
    </row>
    <row r="8556" spans="1:13" x14ac:dyDescent="0.25">
      <c r="A8556" s="91" t="str">
        <f t="shared" si="266"/>
        <v/>
      </c>
      <c r="B8556" s="330" t="str">
        <f>IF(A8556="","",IFERROR(INDEX(Tanggal,MATCH('Buku Besar'!A8556,Akun,0)),""))</f>
        <v/>
      </c>
      <c r="C8556" s="2" t="str">
        <f>IF(A8556="","",IFERROR(INDEX(Keterangan,MATCH('Buku Besar'!A8556,Akun,0)),""))</f>
        <v/>
      </c>
      <c r="D8556" s="2" t="str">
        <f>IF(A8556="","",IFERROR(INDEX(Reff,MATCH('Buku Besar'!A8556,Akun,0)),""))</f>
        <v/>
      </c>
      <c r="E8556" s="331" t="str">
        <f>IF(A8556="","",IFERROR(INDEX(Penerimaan,MATCH('Buku Besar'!A8556,Akun,0)),""))</f>
        <v/>
      </c>
      <c r="F8556" s="331" t="str">
        <f>IF(A8556="","",IFERROR(INDEX(Pengeluaran,MATCH('Buku Besar'!A8556,Akun,0)),""))</f>
        <v/>
      </c>
      <c r="H8556" s="91" t="str">
        <f t="shared" si="267"/>
        <v/>
      </c>
      <c r="I8556" s="330" t="str">
        <f>IF(H8556="","",IFERROR(INDEX(Tanggal1,MATCH('Buku Besar'!H8556,Akun1,0)),""))</f>
        <v/>
      </c>
      <c r="J8556" s="2" t="str">
        <f>IF(H8556="","",IFERROR(INDEX(Keterangan1,MATCH('Buku Besar'!H8556,Akun1,0)),""))</f>
        <v/>
      </c>
      <c r="K8556" s="2" t="str">
        <f>IF(H8556="","",IFERROR(INDEX(Reff1,MATCH('Buku Besar'!H8556,Akun1,0)),""))</f>
        <v/>
      </c>
      <c r="L8556" s="331" t="str">
        <f>IF(H8556="","",IFERROR(INDEX(Penerimaan1,MATCH('Buku Besar'!H8556,Akun1,0)),""))</f>
        <v/>
      </c>
      <c r="M8556" s="331" t="str">
        <f>IF(H8556="","",IFERROR(INDEX(Pengeluaran1,MATCH('Buku Besar'!H8556,Akun1,0)),""))</f>
        <v/>
      </c>
    </row>
    <row r="8557" spans="1:13" x14ac:dyDescent="0.25">
      <c r="A8557" s="91" t="str">
        <f t="shared" si="266"/>
        <v/>
      </c>
      <c r="B8557" s="330" t="str">
        <f>IF(A8557="","",IFERROR(INDEX(Tanggal,MATCH('Buku Besar'!A8557,Akun,0)),""))</f>
        <v/>
      </c>
      <c r="C8557" s="2" t="str">
        <f>IF(A8557="","",IFERROR(INDEX(Keterangan,MATCH('Buku Besar'!A8557,Akun,0)),""))</f>
        <v/>
      </c>
      <c r="D8557" s="2" t="str">
        <f>IF(A8557="","",IFERROR(INDEX(Reff,MATCH('Buku Besar'!A8557,Akun,0)),""))</f>
        <v/>
      </c>
      <c r="E8557" s="331" t="str">
        <f>IF(A8557="","",IFERROR(INDEX(Penerimaan,MATCH('Buku Besar'!A8557,Akun,0)),""))</f>
        <v/>
      </c>
      <c r="F8557" s="331" t="str">
        <f>IF(A8557="","",IFERROR(INDEX(Pengeluaran,MATCH('Buku Besar'!A8557,Akun,0)),""))</f>
        <v/>
      </c>
      <c r="H8557" s="91" t="str">
        <f t="shared" si="267"/>
        <v/>
      </c>
      <c r="I8557" s="330" t="str">
        <f>IF(H8557="","",IFERROR(INDEX(Tanggal1,MATCH('Buku Besar'!H8557,Akun1,0)),""))</f>
        <v/>
      </c>
      <c r="J8557" s="2" t="str">
        <f>IF(H8557="","",IFERROR(INDEX(Keterangan1,MATCH('Buku Besar'!H8557,Akun1,0)),""))</f>
        <v/>
      </c>
      <c r="K8557" s="2" t="str">
        <f>IF(H8557="","",IFERROR(INDEX(Reff1,MATCH('Buku Besar'!H8557,Akun1,0)),""))</f>
        <v/>
      </c>
      <c r="L8557" s="331" t="str">
        <f>IF(H8557="","",IFERROR(INDEX(Penerimaan1,MATCH('Buku Besar'!H8557,Akun1,0)),""))</f>
        <v/>
      </c>
      <c r="M8557" s="331" t="str">
        <f>IF(H8557="","",IFERROR(INDEX(Pengeluaran1,MATCH('Buku Besar'!H8557,Akun1,0)),""))</f>
        <v/>
      </c>
    </row>
    <row r="8558" spans="1:13" x14ac:dyDescent="0.25">
      <c r="A8558" s="91" t="str">
        <f t="shared" si="266"/>
        <v/>
      </c>
      <c r="B8558" s="330" t="str">
        <f>IF(A8558="","",IFERROR(INDEX(Tanggal,MATCH('Buku Besar'!A8558,Akun,0)),""))</f>
        <v/>
      </c>
      <c r="C8558" s="2" t="str">
        <f>IF(A8558="","",IFERROR(INDEX(Keterangan,MATCH('Buku Besar'!A8558,Akun,0)),""))</f>
        <v/>
      </c>
      <c r="D8558" s="2" t="str">
        <f>IF(A8558="","",IFERROR(INDEX(Reff,MATCH('Buku Besar'!A8558,Akun,0)),""))</f>
        <v/>
      </c>
      <c r="E8558" s="331" t="str">
        <f>IF(A8558="","",IFERROR(INDEX(Penerimaan,MATCH('Buku Besar'!A8558,Akun,0)),""))</f>
        <v/>
      </c>
      <c r="F8558" s="331" t="str">
        <f>IF(A8558="","",IFERROR(INDEX(Pengeluaran,MATCH('Buku Besar'!A8558,Akun,0)),""))</f>
        <v/>
      </c>
      <c r="H8558" s="91" t="str">
        <f t="shared" si="267"/>
        <v/>
      </c>
      <c r="I8558" s="330" t="str">
        <f>IF(H8558="","",IFERROR(INDEX(Tanggal1,MATCH('Buku Besar'!H8558,Akun1,0)),""))</f>
        <v/>
      </c>
      <c r="J8558" s="2" t="str">
        <f>IF(H8558="","",IFERROR(INDEX(Keterangan1,MATCH('Buku Besar'!H8558,Akun1,0)),""))</f>
        <v/>
      </c>
      <c r="K8558" s="2" t="str">
        <f>IF(H8558="","",IFERROR(INDEX(Reff1,MATCH('Buku Besar'!H8558,Akun1,0)),""))</f>
        <v/>
      </c>
      <c r="L8558" s="331" t="str">
        <f>IF(H8558="","",IFERROR(INDEX(Penerimaan1,MATCH('Buku Besar'!H8558,Akun1,0)),""))</f>
        <v/>
      </c>
      <c r="M8558" s="331" t="str">
        <f>IF(H8558="","",IFERROR(INDEX(Pengeluaran1,MATCH('Buku Besar'!H8558,Akun1,0)),""))</f>
        <v/>
      </c>
    </row>
    <row r="8559" spans="1:13" x14ac:dyDescent="0.25">
      <c r="A8559" s="91" t="str">
        <f t="shared" si="266"/>
        <v/>
      </c>
      <c r="B8559" s="330" t="str">
        <f>IF(A8559="","",IFERROR(INDEX(Tanggal,MATCH('Buku Besar'!A8559,Akun,0)),""))</f>
        <v/>
      </c>
      <c r="C8559" s="2" t="str">
        <f>IF(A8559="","",IFERROR(INDEX(Keterangan,MATCH('Buku Besar'!A8559,Akun,0)),""))</f>
        <v/>
      </c>
      <c r="D8559" s="2" t="str">
        <f>IF(A8559="","",IFERROR(INDEX(Reff,MATCH('Buku Besar'!A8559,Akun,0)),""))</f>
        <v/>
      </c>
      <c r="E8559" s="331" t="str">
        <f>IF(A8559="","",IFERROR(INDEX(Penerimaan,MATCH('Buku Besar'!A8559,Akun,0)),""))</f>
        <v/>
      </c>
      <c r="F8559" s="331" t="str">
        <f>IF(A8559="","",IFERROR(INDEX(Pengeluaran,MATCH('Buku Besar'!A8559,Akun,0)),""))</f>
        <v/>
      </c>
      <c r="H8559" s="91" t="str">
        <f t="shared" si="267"/>
        <v/>
      </c>
      <c r="I8559" s="330" t="str">
        <f>IF(H8559="","",IFERROR(INDEX(Tanggal1,MATCH('Buku Besar'!H8559,Akun1,0)),""))</f>
        <v/>
      </c>
      <c r="J8559" s="2" t="str">
        <f>IF(H8559="","",IFERROR(INDEX(Keterangan1,MATCH('Buku Besar'!H8559,Akun1,0)),""))</f>
        <v/>
      </c>
      <c r="K8559" s="2" t="str">
        <f>IF(H8559="","",IFERROR(INDEX(Reff1,MATCH('Buku Besar'!H8559,Akun1,0)),""))</f>
        <v/>
      </c>
      <c r="L8559" s="331" t="str">
        <f>IF(H8559="","",IFERROR(INDEX(Penerimaan1,MATCH('Buku Besar'!H8559,Akun1,0)),""))</f>
        <v/>
      </c>
      <c r="M8559" s="331" t="str">
        <f>IF(H8559="","",IFERROR(INDEX(Pengeluaran1,MATCH('Buku Besar'!H8559,Akun1,0)),""))</f>
        <v/>
      </c>
    </row>
    <row r="8560" spans="1:13" x14ac:dyDescent="0.25">
      <c r="A8560" s="91" t="str">
        <f t="shared" si="266"/>
        <v/>
      </c>
      <c r="B8560" s="330" t="str">
        <f>IF(A8560="","",IFERROR(INDEX(Tanggal,MATCH('Buku Besar'!A8560,Akun,0)),""))</f>
        <v/>
      </c>
      <c r="C8560" s="2" t="str">
        <f>IF(A8560="","",IFERROR(INDEX(Keterangan,MATCH('Buku Besar'!A8560,Akun,0)),""))</f>
        <v/>
      </c>
      <c r="D8560" s="2" t="str">
        <f>IF(A8560="","",IFERROR(INDEX(Reff,MATCH('Buku Besar'!A8560,Akun,0)),""))</f>
        <v/>
      </c>
      <c r="E8560" s="331" t="str">
        <f>IF(A8560="","",IFERROR(INDEX(Penerimaan,MATCH('Buku Besar'!A8560,Akun,0)),""))</f>
        <v/>
      </c>
      <c r="F8560" s="331" t="str">
        <f>IF(A8560="","",IFERROR(INDEX(Pengeluaran,MATCH('Buku Besar'!A8560,Akun,0)),""))</f>
        <v/>
      </c>
      <c r="H8560" s="91" t="str">
        <f t="shared" si="267"/>
        <v/>
      </c>
      <c r="I8560" s="330" t="str">
        <f>IF(H8560="","",IFERROR(INDEX(Tanggal1,MATCH('Buku Besar'!H8560,Akun1,0)),""))</f>
        <v/>
      </c>
      <c r="J8560" s="2" t="str">
        <f>IF(H8560="","",IFERROR(INDEX(Keterangan1,MATCH('Buku Besar'!H8560,Akun1,0)),""))</f>
        <v/>
      </c>
      <c r="K8560" s="2" t="str">
        <f>IF(H8560="","",IFERROR(INDEX(Reff1,MATCH('Buku Besar'!H8560,Akun1,0)),""))</f>
        <v/>
      </c>
      <c r="L8560" s="331" t="str">
        <f>IF(H8560="","",IFERROR(INDEX(Penerimaan1,MATCH('Buku Besar'!H8560,Akun1,0)),""))</f>
        <v/>
      </c>
      <c r="M8560" s="331" t="str">
        <f>IF(H8560="","",IFERROR(INDEX(Pengeluaran1,MATCH('Buku Besar'!H8560,Akun1,0)),""))</f>
        <v/>
      </c>
    </row>
    <row r="8561" spans="1:13" x14ac:dyDescent="0.25">
      <c r="A8561" s="91" t="str">
        <f t="shared" si="266"/>
        <v/>
      </c>
      <c r="B8561" s="330" t="str">
        <f>IF(A8561="","",IFERROR(INDEX(Tanggal,MATCH('Buku Besar'!A8561,Akun,0)),""))</f>
        <v/>
      </c>
      <c r="C8561" s="2" t="str">
        <f>IF(A8561="","",IFERROR(INDEX(Keterangan,MATCH('Buku Besar'!A8561,Akun,0)),""))</f>
        <v/>
      </c>
      <c r="D8561" s="2" t="str">
        <f>IF(A8561="","",IFERROR(INDEX(Reff,MATCH('Buku Besar'!A8561,Akun,0)),""))</f>
        <v/>
      </c>
      <c r="E8561" s="331" t="str">
        <f>IF(A8561="","",IFERROR(INDEX(Penerimaan,MATCH('Buku Besar'!A8561,Akun,0)),""))</f>
        <v/>
      </c>
      <c r="F8561" s="331" t="str">
        <f>IF(A8561="","",IFERROR(INDEX(Pengeluaran,MATCH('Buku Besar'!A8561,Akun,0)),""))</f>
        <v/>
      </c>
      <c r="H8561" s="91" t="str">
        <f t="shared" si="267"/>
        <v/>
      </c>
      <c r="I8561" s="330" t="str">
        <f>IF(H8561="","",IFERROR(INDEX(Tanggal1,MATCH('Buku Besar'!H8561,Akun1,0)),""))</f>
        <v/>
      </c>
      <c r="J8561" s="2" t="str">
        <f>IF(H8561="","",IFERROR(INDEX(Keterangan1,MATCH('Buku Besar'!H8561,Akun1,0)),""))</f>
        <v/>
      </c>
      <c r="K8561" s="2" t="str">
        <f>IF(H8561="","",IFERROR(INDEX(Reff1,MATCH('Buku Besar'!H8561,Akun1,0)),""))</f>
        <v/>
      </c>
      <c r="L8561" s="331" t="str">
        <f>IF(H8561="","",IFERROR(INDEX(Penerimaan1,MATCH('Buku Besar'!H8561,Akun1,0)),""))</f>
        <v/>
      </c>
      <c r="M8561" s="331" t="str">
        <f>IF(H8561="","",IFERROR(INDEX(Pengeluaran1,MATCH('Buku Besar'!H8561,Akun1,0)),""))</f>
        <v/>
      </c>
    </row>
    <row r="8562" spans="1:13" x14ac:dyDescent="0.25">
      <c r="A8562" s="91" t="str">
        <f t="shared" si="266"/>
        <v/>
      </c>
      <c r="B8562" s="330" t="str">
        <f>IF(A8562="","",IFERROR(INDEX(Tanggal,MATCH('Buku Besar'!A8562,Akun,0)),""))</f>
        <v/>
      </c>
      <c r="C8562" s="2" t="str">
        <f>IF(A8562="","",IFERROR(INDEX(Keterangan,MATCH('Buku Besar'!A8562,Akun,0)),""))</f>
        <v/>
      </c>
      <c r="D8562" s="2" t="str">
        <f>IF(A8562="","",IFERROR(INDEX(Reff,MATCH('Buku Besar'!A8562,Akun,0)),""))</f>
        <v/>
      </c>
      <c r="E8562" s="331" t="str">
        <f>IF(A8562="","",IFERROR(INDEX(Penerimaan,MATCH('Buku Besar'!A8562,Akun,0)),""))</f>
        <v/>
      </c>
      <c r="F8562" s="331" t="str">
        <f>IF(A8562="","",IFERROR(INDEX(Pengeluaran,MATCH('Buku Besar'!A8562,Akun,0)),""))</f>
        <v/>
      </c>
      <c r="H8562" s="91" t="str">
        <f t="shared" si="267"/>
        <v/>
      </c>
      <c r="I8562" s="330" t="str">
        <f>IF(H8562="","",IFERROR(INDEX(Tanggal1,MATCH('Buku Besar'!H8562,Akun1,0)),""))</f>
        <v/>
      </c>
      <c r="J8562" s="2" t="str">
        <f>IF(H8562="","",IFERROR(INDEX(Keterangan1,MATCH('Buku Besar'!H8562,Akun1,0)),""))</f>
        <v/>
      </c>
      <c r="K8562" s="2" t="str">
        <f>IF(H8562="","",IFERROR(INDEX(Reff1,MATCH('Buku Besar'!H8562,Akun1,0)),""))</f>
        <v/>
      </c>
      <c r="L8562" s="331" t="str">
        <f>IF(H8562="","",IFERROR(INDEX(Penerimaan1,MATCH('Buku Besar'!H8562,Akun1,0)),""))</f>
        <v/>
      </c>
      <c r="M8562" s="331" t="str">
        <f>IF(H8562="","",IFERROR(INDEX(Pengeluaran1,MATCH('Buku Besar'!H8562,Akun1,0)),""))</f>
        <v/>
      </c>
    </row>
    <row r="8563" spans="1:13" x14ac:dyDescent="0.25">
      <c r="A8563" s="91" t="str">
        <f t="shared" si="266"/>
        <v/>
      </c>
      <c r="B8563" s="330" t="str">
        <f>IF(A8563="","",IFERROR(INDEX(Tanggal,MATCH('Buku Besar'!A8563,Akun,0)),""))</f>
        <v/>
      </c>
      <c r="C8563" s="2" t="str">
        <f>IF(A8563="","",IFERROR(INDEX(Keterangan,MATCH('Buku Besar'!A8563,Akun,0)),""))</f>
        <v/>
      </c>
      <c r="D8563" s="2" t="str">
        <f>IF(A8563="","",IFERROR(INDEX(Reff,MATCH('Buku Besar'!A8563,Akun,0)),""))</f>
        <v/>
      </c>
      <c r="E8563" s="331" t="str">
        <f>IF(A8563="","",IFERROR(INDEX(Penerimaan,MATCH('Buku Besar'!A8563,Akun,0)),""))</f>
        <v/>
      </c>
      <c r="F8563" s="331" t="str">
        <f>IF(A8563="","",IFERROR(INDEX(Pengeluaran,MATCH('Buku Besar'!A8563,Akun,0)),""))</f>
        <v/>
      </c>
      <c r="H8563" s="91" t="str">
        <f t="shared" si="267"/>
        <v/>
      </c>
      <c r="I8563" s="330" t="str">
        <f>IF(H8563="","",IFERROR(INDEX(Tanggal1,MATCH('Buku Besar'!H8563,Akun1,0)),""))</f>
        <v/>
      </c>
      <c r="J8563" s="2" t="str">
        <f>IF(H8563="","",IFERROR(INDEX(Keterangan1,MATCH('Buku Besar'!H8563,Akun1,0)),""))</f>
        <v/>
      </c>
      <c r="K8563" s="2" t="str">
        <f>IF(H8563="","",IFERROR(INDEX(Reff1,MATCH('Buku Besar'!H8563,Akun1,0)),""))</f>
        <v/>
      </c>
      <c r="L8563" s="331" t="str">
        <f>IF(H8563="","",IFERROR(INDEX(Penerimaan1,MATCH('Buku Besar'!H8563,Akun1,0)),""))</f>
        <v/>
      </c>
      <c r="M8563" s="331" t="str">
        <f>IF(H8563="","",IFERROR(INDEX(Pengeluaran1,MATCH('Buku Besar'!H8563,Akun1,0)),""))</f>
        <v/>
      </c>
    </row>
    <row r="8564" spans="1:13" x14ac:dyDescent="0.25">
      <c r="A8564" s="91" t="str">
        <f t="shared" si="266"/>
        <v/>
      </c>
      <c r="B8564" s="330" t="str">
        <f>IF(A8564="","",IFERROR(INDEX(Tanggal,MATCH('Buku Besar'!A8564,Akun,0)),""))</f>
        <v/>
      </c>
      <c r="C8564" s="2" t="str">
        <f>IF(A8564="","",IFERROR(INDEX(Keterangan,MATCH('Buku Besar'!A8564,Akun,0)),""))</f>
        <v/>
      </c>
      <c r="D8564" s="2" t="str">
        <f>IF(A8564="","",IFERROR(INDEX(Reff,MATCH('Buku Besar'!A8564,Akun,0)),""))</f>
        <v/>
      </c>
      <c r="E8564" s="331" t="str">
        <f>IF(A8564="","",IFERROR(INDEX(Penerimaan,MATCH('Buku Besar'!A8564,Akun,0)),""))</f>
        <v/>
      </c>
      <c r="F8564" s="331" t="str">
        <f>IF(A8564="","",IFERROR(INDEX(Pengeluaran,MATCH('Buku Besar'!A8564,Akun,0)),""))</f>
        <v/>
      </c>
      <c r="H8564" s="91" t="str">
        <f t="shared" si="267"/>
        <v/>
      </c>
      <c r="I8564" s="330" t="str">
        <f>IF(H8564="","",IFERROR(INDEX(Tanggal1,MATCH('Buku Besar'!H8564,Akun1,0)),""))</f>
        <v/>
      </c>
      <c r="J8564" s="2" t="str">
        <f>IF(H8564="","",IFERROR(INDEX(Keterangan1,MATCH('Buku Besar'!H8564,Akun1,0)),""))</f>
        <v/>
      </c>
      <c r="K8564" s="2" t="str">
        <f>IF(H8564="","",IFERROR(INDEX(Reff1,MATCH('Buku Besar'!H8564,Akun1,0)),""))</f>
        <v/>
      </c>
      <c r="L8564" s="331" t="str">
        <f>IF(H8564="","",IFERROR(INDEX(Penerimaan1,MATCH('Buku Besar'!H8564,Akun1,0)),""))</f>
        <v/>
      </c>
      <c r="M8564" s="331" t="str">
        <f>IF(H8564="","",IFERROR(INDEX(Pengeluaran1,MATCH('Buku Besar'!H8564,Akun1,0)),""))</f>
        <v/>
      </c>
    </row>
    <row r="8565" spans="1:13" x14ac:dyDescent="0.25">
      <c r="A8565" s="91" t="str">
        <f t="shared" si="266"/>
        <v/>
      </c>
      <c r="B8565" s="330" t="str">
        <f>IF(A8565="","",IFERROR(INDEX(Tanggal,MATCH('Buku Besar'!A8565,Akun,0)),""))</f>
        <v/>
      </c>
      <c r="C8565" s="2" t="str">
        <f>IF(A8565="","",IFERROR(INDEX(Keterangan,MATCH('Buku Besar'!A8565,Akun,0)),""))</f>
        <v/>
      </c>
      <c r="D8565" s="2" t="str">
        <f>IF(A8565="","",IFERROR(INDEX(Reff,MATCH('Buku Besar'!A8565,Akun,0)),""))</f>
        <v/>
      </c>
      <c r="E8565" s="331" t="str">
        <f>IF(A8565="","",IFERROR(INDEX(Penerimaan,MATCH('Buku Besar'!A8565,Akun,0)),""))</f>
        <v/>
      </c>
      <c r="F8565" s="331" t="str">
        <f>IF(A8565="","",IFERROR(INDEX(Pengeluaran,MATCH('Buku Besar'!A8565,Akun,0)),""))</f>
        <v/>
      </c>
      <c r="H8565" s="91" t="str">
        <f t="shared" si="267"/>
        <v/>
      </c>
      <c r="I8565" s="330" t="str">
        <f>IF(H8565="","",IFERROR(INDEX(Tanggal1,MATCH('Buku Besar'!H8565,Akun1,0)),""))</f>
        <v/>
      </c>
      <c r="J8565" s="2" t="str">
        <f>IF(H8565="","",IFERROR(INDEX(Keterangan1,MATCH('Buku Besar'!H8565,Akun1,0)),""))</f>
        <v/>
      </c>
      <c r="K8565" s="2" t="str">
        <f>IF(H8565="","",IFERROR(INDEX(Reff1,MATCH('Buku Besar'!H8565,Akun1,0)),""))</f>
        <v/>
      </c>
      <c r="L8565" s="331" t="str">
        <f>IF(H8565="","",IFERROR(INDEX(Penerimaan1,MATCH('Buku Besar'!H8565,Akun1,0)),""))</f>
        <v/>
      </c>
      <c r="M8565" s="331" t="str">
        <f>IF(H8565="","",IFERROR(INDEX(Pengeluaran1,MATCH('Buku Besar'!H8565,Akun1,0)),""))</f>
        <v/>
      </c>
    </row>
    <row r="8566" spans="1:13" x14ac:dyDescent="0.25">
      <c r="A8566" s="91" t="str">
        <f t="shared" si="266"/>
        <v/>
      </c>
      <c r="B8566" s="330" t="str">
        <f>IF(A8566="","",IFERROR(INDEX(Tanggal,MATCH('Buku Besar'!A8566,Akun,0)),""))</f>
        <v/>
      </c>
      <c r="C8566" s="2" t="str">
        <f>IF(A8566="","",IFERROR(INDEX(Keterangan,MATCH('Buku Besar'!A8566,Akun,0)),""))</f>
        <v/>
      </c>
      <c r="D8566" s="2" t="str">
        <f>IF(A8566="","",IFERROR(INDEX(Reff,MATCH('Buku Besar'!A8566,Akun,0)),""))</f>
        <v/>
      </c>
      <c r="E8566" s="331" t="str">
        <f>IF(A8566="","",IFERROR(INDEX(Penerimaan,MATCH('Buku Besar'!A8566,Akun,0)),""))</f>
        <v/>
      </c>
      <c r="F8566" s="331" t="str">
        <f>IF(A8566="","",IFERROR(INDEX(Pengeluaran,MATCH('Buku Besar'!A8566,Akun,0)),""))</f>
        <v/>
      </c>
      <c r="H8566" s="91" t="str">
        <f t="shared" si="267"/>
        <v/>
      </c>
      <c r="I8566" s="330" t="str">
        <f>IF(H8566="","",IFERROR(INDEX(Tanggal1,MATCH('Buku Besar'!H8566,Akun1,0)),""))</f>
        <v/>
      </c>
      <c r="J8566" s="2" t="str">
        <f>IF(H8566="","",IFERROR(INDEX(Keterangan1,MATCH('Buku Besar'!H8566,Akun1,0)),""))</f>
        <v/>
      </c>
      <c r="K8566" s="2" t="str">
        <f>IF(H8566="","",IFERROR(INDEX(Reff1,MATCH('Buku Besar'!H8566,Akun1,0)),""))</f>
        <v/>
      </c>
      <c r="L8566" s="331" t="str">
        <f>IF(H8566="","",IFERROR(INDEX(Penerimaan1,MATCH('Buku Besar'!H8566,Akun1,0)),""))</f>
        <v/>
      </c>
      <c r="M8566" s="331" t="str">
        <f>IF(H8566="","",IFERROR(INDEX(Pengeluaran1,MATCH('Buku Besar'!H8566,Akun1,0)),""))</f>
        <v/>
      </c>
    </row>
    <row r="8567" spans="1:13" x14ac:dyDescent="0.25">
      <c r="A8567" s="91" t="str">
        <f t="shared" si="266"/>
        <v/>
      </c>
      <c r="B8567" s="330" t="str">
        <f>IF(A8567="","",IFERROR(INDEX(Tanggal,MATCH('Buku Besar'!A8567,Akun,0)),""))</f>
        <v/>
      </c>
      <c r="C8567" s="2" t="str">
        <f>IF(A8567="","",IFERROR(INDEX(Keterangan,MATCH('Buku Besar'!A8567,Akun,0)),""))</f>
        <v/>
      </c>
      <c r="D8567" s="2" t="str">
        <f>IF(A8567="","",IFERROR(INDEX(Reff,MATCH('Buku Besar'!A8567,Akun,0)),""))</f>
        <v/>
      </c>
      <c r="E8567" s="331" t="str">
        <f>IF(A8567="","",IFERROR(INDEX(Penerimaan,MATCH('Buku Besar'!A8567,Akun,0)),""))</f>
        <v/>
      </c>
      <c r="F8567" s="331" t="str">
        <f>IF(A8567="","",IFERROR(INDEX(Pengeluaran,MATCH('Buku Besar'!A8567,Akun,0)),""))</f>
        <v/>
      </c>
      <c r="H8567" s="91" t="str">
        <f t="shared" si="267"/>
        <v/>
      </c>
      <c r="I8567" s="330" t="str">
        <f>IF(H8567="","",IFERROR(INDEX(Tanggal1,MATCH('Buku Besar'!H8567,Akun1,0)),""))</f>
        <v/>
      </c>
      <c r="J8567" s="2" t="str">
        <f>IF(H8567="","",IFERROR(INDEX(Keterangan1,MATCH('Buku Besar'!H8567,Akun1,0)),""))</f>
        <v/>
      </c>
      <c r="K8567" s="2" t="str">
        <f>IF(H8567="","",IFERROR(INDEX(Reff1,MATCH('Buku Besar'!H8567,Akun1,0)),""))</f>
        <v/>
      </c>
      <c r="L8567" s="331" t="str">
        <f>IF(H8567="","",IFERROR(INDEX(Penerimaan1,MATCH('Buku Besar'!H8567,Akun1,0)),""))</f>
        <v/>
      </c>
      <c r="M8567" s="331" t="str">
        <f>IF(H8567="","",IFERROR(INDEX(Pengeluaran1,MATCH('Buku Besar'!H8567,Akun1,0)),""))</f>
        <v/>
      </c>
    </row>
    <row r="8568" spans="1:13" x14ac:dyDescent="0.25">
      <c r="A8568" s="91" t="str">
        <f t="shared" si="266"/>
        <v/>
      </c>
      <c r="B8568" s="330" t="str">
        <f>IF(A8568="","",IFERROR(INDEX(Tanggal,MATCH('Buku Besar'!A8568,Akun,0)),""))</f>
        <v/>
      </c>
      <c r="C8568" s="2" t="str">
        <f>IF(A8568="","",IFERROR(INDEX(Keterangan,MATCH('Buku Besar'!A8568,Akun,0)),""))</f>
        <v/>
      </c>
      <c r="D8568" s="2" t="str">
        <f>IF(A8568="","",IFERROR(INDEX(Reff,MATCH('Buku Besar'!A8568,Akun,0)),""))</f>
        <v/>
      </c>
      <c r="E8568" s="331" t="str">
        <f>IF(A8568="","",IFERROR(INDEX(Penerimaan,MATCH('Buku Besar'!A8568,Akun,0)),""))</f>
        <v/>
      </c>
      <c r="F8568" s="331" t="str">
        <f>IF(A8568="","",IFERROR(INDEX(Pengeluaran,MATCH('Buku Besar'!A8568,Akun,0)),""))</f>
        <v/>
      </c>
      <c r="H8568" s="91" t="str">
        <f t="shared" si="267"/>
        <v/>
      </c>
      <c r="I8568" s="330" t="str">
        <f>IF(H8568="","",IFERROR(INDEX(Tanggal1,MATCH('Buku Besar'!H8568,Akun1,0)),""))</f>
        <v/>
      </c>
      <c r="J8568" s="2" t="str">
        <f>IF(H8568="","",IFERROR(INDEX(Keterangan1,MATCH('Buku Besar'!H8568,Akun1,0)),""))</f>
        <v/>
      </c>
      <c r="K8568" s="2" t="str">
        <f>IF(H8568="","",IFERROR(INDEX(Reff1,MATCH('Buku Besar'!H8568,Akun1,0)),""))</f>
        <v/>
      </c>
      <c r="L8568" s="331" t="str">
        <f>IF(H8568="","",IFERROR(INDEX(Penerimaan1,MATCH('Buku Besar'!H8568,Akun1,0)),""))</f>
        <v/>
      </c>
      <c r="M8568" s="331" t="str">
        <f>IF(H8568="","",IFERROR(INDEX(Pengeluaran1,MATCH('Buku Besar'!H8568,Akun1,0)),""))</f>
        <v/>
      </c>
    </row>
    <row r="8569" spans="1:13" x14ac:dyDescent="0.25">
      <c r="A8569" s="91" t="str">
        <f t="shared" si="266"/>
        <v/>
      </c>
      <c r="B8569" s="330" t="str">
        <f>IF(A8569="","",IFERROR(INDEX(Tanggal,MATCH('Buku Besar'!A8569,Akun,0)),""))</f>
        <v/>
      </c>
      <c r="C8569" s="2" t="str">
        <f>IF(A8569="","",IFERROR(INDEX(Keterangan,MATCH('Buku Besar'!A8569,Akun,0)),""))</f>
        <v/>
      </c>
      <c r="D8569" s="2" t="str">
        <f>IF(A8569="","",IFERROR(INDEX(Reff,MATCH('Buku Besar'!A8569,Akun,0)),""))</f>
        <v/>
      </c>
      <c r="E8569" s="331" t="str">
        <f>IF(A8569="","",IFERROR(INDEX(Penerimaan,MATCH('Buku Besar'!A8569,Akun,0)),""))</f>
        <v/>
      </c>
      <c r="F8569" s="331" t="str">
        <f>IF(A8569="","",IFERROR(INDEX(Pengeluaran,MATCH('Buku Besar'!A8569,Akun,0)),""))</f>
        <v/>
      </c>
      <c r="H8569" s="91" t="str">
        <f t="shared" si="267"/>
        <v/>
      </c>
      <c r="I8569" s="330" t="str">
        <f>IF(H8569="","",IFERROR(INDEX(Tanggal1,MATCH('Buku Besar'!H8569,Akun1,0)),""))</f>
        <v/>
      </c>
      <c r="J8569" s="2" t="str">
        <f>IF(H8569="","",IFERROR(INDEX(Keterangan1,MATCH('Buku Besar'!H8569,Akun1,0)),""))</f>
        <v/>
      </c>
      <c r="K8569" s="2" t="str">
        <f>IF(H8569="","",IFERROR(INDEX(Reff1,MATCH('Buku Besar'!H8569,Akun1,0)),""))</f>
        <v/>
      </c>
      <c r="L8569" s="331" t="str">
        <f>IF(H8569="","",IFERROR(INDEX(Penerimaan1,MATCH('Buku Besar'!H8569,Akun1,0)),""))</f>
        <v/>
      </c>
      <c r="M8569" s="331" t="str">
        <f>IF(H8569="","",IFERROR(INDEX(Pengeluaran1,MATCH('Buku Besar'!H8569,Akun1,0)),""))</f>
        <v/>
      </c>
    </row>
    <row r="8570" spans="1:13" x14ac:dyDescent="0.25">
      <c r="A8570" s="91" t="str">
        <f t="shared" si="266"/>
        <v/>
      </c>
      <c r="B8570" s="330" t="str">
        <f>IF(A8570="","",IFERROR(INDEX(Tanggal,MATCH('Buku Besar'!A8570,Akun,0)),""))</f>
        <v/>
      </c>
      <c r="C8570" s="2" t="str">
        <f>IF(A8570="","",IFERROR(INDEX(Keterangan,MATCH('Buku Besar'!A8570,Akun,0)),""))</f>
        <v/>
      </c>
      <c r="D8570" s="2" t="str">
        <f>IF(A8570="","",IFERROR(INDEX(Reff,MATCH('Buku Besar'!A8570,Akun,0)),""))</f>
        <v/>
      </c>
      <c r="E8570" s="331" t="str">
        <f>IF(A8570="","",IFERROR(INDEX(Penerimaan,MATCH('Buku Besar'!A8570,Akun,0)),""))</f>
        <v/>
      </c>
      <c r="F8570" s="331" t="str">
        <f>IF(A8570="","",IFERROR(INDEX(Pengeluaran,MATCH('Buku Besar'!A8570,Akun,0)),""))</f>
        <v/>
      </c>
      <c r="H8570" s="91" t="str">
        <f t="shared" si="267"/>
        <v/>
      </c>
      <c r="I8570" s="330" t="str">
        <f>IF(H8570="","",IFERROR(INDEX(Tanggal1,MATCH('Buku Besar'!H8570,Akun1,0)),""))</f>
        <v/>
      </c>
      <c r="J8570" s="2" t="str">
        <f>IF(H8570="","",IFERROR(INDEX(Keterangan1,MATCH('Buku Besar'!H8570,Akun1,0)),""))</f>
        <v/>
      </c>
      <c r="K8570" s="2" t="str">
        <f>IF(H8570="","",IFERROR(INDEX(Reff1,MATCH('Buku Besar'!H8570,Akun1,0)),""))</f>
        <v/>
      </c>
      <c r="L8570" s="331" t="str">
        <f>IF(H8570="","",IFERROR(INDEX(Penerimaan1,MATCH('Buku Besar'!H8570,Akun1,0)),""))</f>
        <v/>
      </c>
      <c r="M8570" s="331" t="str">
        <f>IF(H8570="","",IFERROR(INDEX(Pengeluaran1,MATCH('Buku Besar'!H8570,Akun1,0)),""))</f>
        <v/>
      </c>
    </row>
    <row r="8571" spans="1:13" x14ac:dyDescent="0.25">
      <c r="A8571" s="91" t="str">
        <f t="shared" si="266"/>
        <v/>
      </c>
      <c r="B8571" s="330" t="str">
        <f>IF(A8571="","",IFERROR(INDEX(Tanggal,MATCH('Buku Besar'!A8571,Akun,0)),""))</f>
        <v/>
      </c>
      <c r="C8571" s="2" t="str">
        <f>IF(A8571="","",IFERROR(INDEX(Keterangan,MATCH('Buku Besar'!A8571,Akun,0)),""))</f>
        <v/>
      </c>
      <c r="D8571" s="2" t="str">
        <f>IF(A8571="","",IFERROR(INDEX(Reff,MATCH('Buku Besar'!A8571,Akun,0)),""))</f>
        <v/>
      </c>
      <c r="E8571" s="331" t="str">
        <f>IF(A8571="","",IFERROR(INDEX(Penerimaan,MATCH('Buku Besar'!A8571,Akun,0)),""))</f>
        <v/>
      </c>
      <c r="F8571" s="331" t="str">
        <f>IF(A8571="","",IFERROR(INDEX(Pengeluaran,MATCH('Buku Besar'!A8571,Akun,0)),""))</f>
        <v/>
      </c>
      <c r="H8571" s="91" t="str">
        <f t="shared" si="267"/>
        <v/>
      </c>
      <c r="I8571" s="330" t="str">
        <f>IF(H8571="","",IFERROR(INDEX(Tanggal1,MATCH('Buku Besar'!H8571,Akun1,0)),""))</f>
        <v/>
      </c>
      <c r="J8571" s="2" t="str">
        <f>IF(H8571="","",IFERROR(INDEX(Keterangan1,MATCH('Buku Besar'!H8571,Akun1,0)),""))</f>
        <v/>
      </c>
      <c r="K8571" s="2" t="str">
        <f>IF(H8571="","",IFERROR(INDEX(Reff1,MATCH('Buku Besar'!H8571,Akun1,0)),""))</f>
        <v/>
      </c>
      <c r="L8571" s="331" t="str">
        <f>IF(H8571="","",IFERROR(INDEX(Penerimaan1,MATCH('Buku Besar'!H8571,Akun1,0)),""))</f>
        <v/>
      </c>
      <c r="M8571" s="331" t="str">
        <f>IF(H8571="","",IFERROR(INDEX(Pengeluaran1,MATCH('Buku Besar'!H8571,Akun1,0)),""))</f>
        <v/>
      </c>
    </row>
    <row r="8572" spans="1:13" x14ac:dyDescent="0.25">
      <c r="A8572" s="91" t="str">
        <f t="shared" si="266"/>
        <v/>
      </c>
      <c r="B8572" s="330" t="str">
        <f>IF(A8572="","",IFERROR(INDEX(Tanggal,MATCH('Buku Besar'!A8572,Akun,0)),""))</f>
        <v/>
      </c>
      <c r="C8572" s="2" t="str">
        <f>IF(A8572="","",IFERROR(INDEX(Keterangan,MATCH('Buku Besar'!A8572,Akun,0)),""))</f>
        <v/>
      </c>
      <c r="D8572" s="2" t="str">
        <f>IF(A8572="","",IFERROR(INDEX(Reff,MATCH('Buku Besar'!A8572,Akun,0)),""))</f>
        <v/>
      </c>
      <c r="E8572" s="331" t="str">
        <f>IF(A8572="","",IFERROR(INDEX(Penerimaan,MATCH('Buku Besar'!A8572,Akun,0)),""))</f>
        <v/>
      </c>
      <c r="F8572" s="331" t="str">
        <f>IF(A8572="","",IFERROR(INDEX(Pengeluaran,MATCH('Buku Besar'!A8572,Akun,0)),""))</f>
        <v/>
      </c>
      <c r="H8572" s="91" t="str">
        <f t="shared" si="267"/>
        <v/>
      </c>
      <c r="I8572" s="330" t="str">
        <f>IF(H8572="","",IFERROR(INDEX(Tanggal1,MATCH('Buku Besar'!H8572,Akun1,0)),""))</f>
        <v/>
      </c>
      <c r="J8572" s="2" t="str">
        <f>IF(H8572="","",IFERROR(INDEX(Keterangan1,MATCH('Buku Besar'!H8572,Akun1,0)),""))</f>
        <v/>
      </c>
      <c r="K8572" s="2" t="str">
        <f>IF(H8572="","",IFERROR(INDEX(Reff1,MATCH('Buku Besar'!H8572,Akun1,0)),""))</f>
        <v/>
      </c>
      <c r="L8572" s="331" t="str">
        <f>IF(H8572="","",IFERROR(INDEX(Penerimaan1,MATCH('Buku Besar'!H8572,Akun1,0)),""))</f>
        <v/>
      </c>
      <c r="M8572" s="331" t="str">
        <f>IF(H8572="","",IFERROR(INDEX(Pengeluaran1,MATCH('Buku Besar'!H8572,Akun1,0)),""))</f>
        <v/>
      </c>
    </row>
    <row r="8573" spans="1:13" x14ac:dyDescent="0.25">
      <c r="A8573" s="91" t="str">
        <f t="shared" si="266"/>
        <v/>
      </c>
      <c r="B8573" s="330" t="str">
        <f>IF(A8573="","",IFERROR(INDEX(Tanggal,MATCH('Buku Besar'!A8573,Akun,0)),""))</f>
        <v/>
      </c>
      <c r="C8573" s="2" t="str">
        <f>IF(A8573="","",IFERROR(INDEX(Keterangan,MATCH('Buku Besar'!A8573,Akun,0)),""))</f>
        <v/>
      </c>
      <c r="D8573" s="2" t="str">
        <f>IF(A8573="","",IFERROR(INDEX(Reff,MATCH('Buku Besar'!A8573,Akun,0)),""))</f>
        <v/>
      </c>
      <c r="E8573" s="331" t="str">
        <f>IF(A8573="","",IFERROR(INDEX(Penerimaan,MATCH('Buku Besar'!A8573,Akun,0)),""))</f>
        <v/>
      </c>
      <c r="F8573" s="331" t="str">
        <f>IF(A8573="","",IFERROR(INDEX(Pengeluaran,MATCH('Buku Besar'!A8573,Akun,0)),""))</f>
        <v/>
      </c>
      <c r="H8573" s="91" t="str">
        <f t="shared" si="267"/>
        <v/>
      </c>
      <c r="I8573" s="330" t="str">
        <f>IF(H8573="","",IFERROR(INDEX(Tanggal1,MATCH('Buku Besar'!H8573,Akun1,0)),""))</f>
        <v/>
      </c>
      <c r="J8573" s="2" t="str">
        <f>IF(H8573="","",IFERROR(INDEX(Keterangan1,MATCH('Buku Besar'!H8573,Akun1,0)),""))</f>
        <v/>
      </c>
      <c r="K8573" s="2" t="str">
        <f>IF(H8573="","",IFERROR(INDEX(Reff1,MATCH('Buku Besar'!H8573,Akun1,0)),""))</f>
        <v/>
      </c>
      <c r="L8573" s="331" t="str">
        <f>IF(H8573="","",IFERROR(INDEX(Penerimaan1,MATCH('Buku Besar'!H8573,Akun1,0)),""))</f>
        <v/>
      </c>
      <c r="M8573" s="331" t="str">
        <f>IF(H8573="","",IFERROR(INDEX(Pengeluaran1,MATCH('Buku Besar'!H8573,Akun1,0)),""))</f>
        <v/>
      </c>
    </row>
    <row r="8574" spans="1:13" x14ac:dyDescent="0.25">
      <c r="A8574" s="91" t="str">
        <f t="shared" si="266"/>
        <v/>
      </c>
      <c r="B8574" s="330" t="str">
        <f>IF(A8574="","",IFERROR(INDEX(Tanggal,MATCH('Buku Besar'!A8574,Akun,0)),""))</f>
        <v/>
      </c>
      <c r="C8574" s="2" t="str">
        <f>IF(A8574="","",IFERROR(INDEX(Keterangan,MATCH('Buku Besar'!A8574,Akun,0)),""))</f>
        <v/>
      </c>
      <c r="D8574" s="2" t="str">
        <f>IF(A8574="","",IFERROR(INDEX(Reff,MATCH('Buku Besar'!A8574,Akun,0)),""))</f>
        <v/>
      </c>
      <c r="E8574" s="331" t="str">
        <f>IF(A8574="","",IFERROR(INDEX(Penerimaan,MATCH('Buku Besar'!A8574,Akun,0)),""))</f>
        <v/>
      </c>
      <c r="F8574" s="331" t="str">
        <f>IF(A8574="","",IFERROR(INDEX(Pengeluaran,MATCH('Buku Besar'!A8574,Akun,0)),""))</f>
        <v/>
      </c>
      <c r="H8574" s="91" t="str">
        <f t="shared" si="267"/>
        <v/>
      </c>
      <c r="I8574" s="330" t="str">
        <f>IF(H8574="","",IFERROR(INDEX(Tanggal1,MATCH('Buku Besar'!H8574,Akun1,0)),""))</f>
        <v/>
      </c>
      <c r="J8574" s="2" t="str">
        <f>IF(H8574="","",IFERROR(INDEX(Keterangan1,MATCH('Buku Besar'!H8574,Akun1,0)),""))</f>
        <v/>
      </c>
      <c r="K8574" s="2" t="str">
        <f>IF(H8574="","",IFERROR(INDEX(Reff1,MATCH('Buku Besar'!H8574,Akun1,0)),""))</f>
        <v/>
      </c>
      <c r="L8574" s="331" t="str">
        <f>IF(H8574="","",IFERROR(INDEX(Penerimaan1,MATCH('Buku Besar'!H8574,Akun1,0)),""))</f>
        <v/>
      </c>
      <c r="M8574" s="331" t="str">
        <f>IF(H8574="","",IFERROR(INDEX(Pengeluaran1,MATCH('Buku Besar'!H8574,Akun1,0)),""))</f>
        <v/>
      </c>
    </row>
    <row r="8575" spans="1:13" x14ac:dyDescent="0.25">
      <c r="A8575" s="91" t="str">
        <f t="shared" si="266"/>
        <v/>
      </c>
      <c r="B8575" s="330" t="str">
        <f>IF(A8575="","",IFERROR(INDEX(Tanggal,MATCH('Buku Besar'!A8575,Akun,0)),""))</f>
        <v/>
      </c>
      <c r="C8575" s="2" t="str">
        <f>IF(A8575="","",IFERROR(INDEX(Keterangan,MATCH('Buku Besar'!A8575,Akun,0)),""))</f>
        <v/>
      </c>
      <c r="D8575" s="2" t="str">
        <f>IF(A8575="","",IFERROR(INDEX(Reff,MATCH('Buku Besar'!A8575,Akun,0)),""))</f>
        <v/>
      </c>
      <c r="E8575" s="331" t="str">
        <f>IF(A8575="","",IFERROR(INDEX(Penerimaan,MATCH('Buku Besar'!A8575,Akun,0)),""))</f>
        <v/>
      </c>
      <c r="F8575" s="331" t="str">
        <f>IF(A8575="","",IFERROR(INDEX(Pengeluaran,MATCH('Buku Besar'!A8575,Akun,0)),""))</f>
        <v/>
      </c>
      <c r="H8575" s="91" t="str">
        <f t="shared" si="267"/>
        <v/>
      </c>
      <c r="I8575" s="330" t="str">
        <f>IF(H8575="","",IFERROR(INDEX(Tanggal1,MATCH('Buku Besar'!H8575,Akun1,0)),""))</f>
        <v/>
      </c>
      <c r="J8575" s="2" t="str">
        <f>IF(H8575="","",IFERROR(INDEX(Keterangan1,MATCH('Buku Besar'!H8575,Akun1,0)),""))</f>
        <v/>
      </c>
      <c r="K8575" s="2" t="str">
        <f>IF(H8575="","",IFERROR(INDEX(Reff1,MATCH('Buku Besar'!H8575,Akun1,0)),""))</f>
        <v/>
      </c>
      <c r="L8575" s="331" t="str">
        <f>IF(H8575="","",IFERROR(INDEX(Penerimaan1,MATCH('Buku Besar'!H8575,Akun1,0)),""))</f>
        <v/>
      </c>
      <c r="M8575" s="331" t="str">
        <f>IF(H8575="","",IFERROR(INDEX(Pengeluaran1,MATCH('Buku Besar'!H8575,Akun1,0)),""))</f>
        <v/>
      </c>
    </row>
    <row r="8576" spans="1:13" x14ac:dyDescent="0.25">
      <c r="A8576" s="91" t="str">
        <f t="shared" si="266"/>
        <v/>
      </c>
      <c r="B8576" s="330" t="str">
        <f>IF(A8576="","",IFERROR(INDEX(Tanggal,MATCH('Buku Besar'!A8576,Akun,0)),""))</f>
        <v/>
      </c>
      <c r="C8576" s="2" t="str">
        <f>IF(A8576="","",IFERROR(INDEX(Keterangan,MATCH('Buku Besar'!A8576,Akun,0)),""))</f>
        <v/>
      </c>
      <c r="D8576" s="2" t="str">
        <f>IF(A8576="","",IFERROR(INDEX(Reff,MATCH('Buku Besar'!A8576,Akun,0)),""))</f>
        <v/>
      </c>
      <c r="E8576" s="331" t="str">
        <f>IF(A8576="","",IFERROR(INDEX(Penerimaan,MATCH('Buku Besar'!A8576,Akun,0)),""))</f>
        <v/>
      </c>
      <c r="F8576" s="331" t="str">
        <f>IF(A8576="","",IFERROR(INDEX(Pengeluaran,MATCH('Buku Besar'!A8576,Akun,0)),""))</f>
        <v/>
      </c>
      <c r="H8576" s="91" t="str">
        <f t="shared" si="267"/>
        <v/>
      </c>
      <c r="I8576" s="330" t="str">
        <f>IF(H8576="","",IFERROR(INDEX(Tanggal1,MATCH('Buku Besar'!H8576,Akun1,0)),""))</f>
        <v/>
      </c>
      <c r="J8576" s="2" t="str">
        <f>IF(H8576="","",IFERROR(INDEX(Keterangan1,MATCH('Buku Besar'!H8576,Akun1,0)),""))</f>
        <v/>
      </c>
      <c r="K8576" s="2" t="str">
        <f>IF(H8576="","",IFERROR(INDEX(Reff1,MATCH('Buku Besar'!H8576,Akun1,0)),""))</f>
        <v/>
      </c>
      <c r="L8576" s="331" t="str">
        <f>IF(H8576="","",IFERROR(INDEX(Penerimaan1,MATCH('Buku Besar'!H8576,Akun1,0)),""))</f>
        <v/>
      </c>
      <c r="M8576" s="331" t="str">
        <f>IF(H8576="","",IFERROR(INDEX(Pengeluaran1,MATCH('Buku Besar'!H8576,Akun1,0)),""))</f>
        <v/>
      </c>
    </row>
    <row r="8577" spans="1:13" x14ac:dyDescent="0.25">
      <c r="A8577" s="91" t="str">
        <f t="shared" si="266"/>
        <v/>
      </c>
      <c r="B8577" s="330" t="str">
        <f>IF(A8577="","",IFERROR(INDEX(Tanggal,MATCH('Buku Besar'!A8577,Akun,0)),""))</f>
        <v/>
      </c>
      <c r="C8577" s="2" t="str">
        <f>IF(A8577="","",IFERROR(INDEX(Keterangan,MATCH('Buku Besar'!A8577,Akun,0)),""))</f>
        <v/>
      </c>
      <c r="D8577" s="2" t="str">
        <f>IF(A8577="","",IFERROR(INDEX(Reff,MATCH('Buku Besar'!A8577,Akun,0)),""))</f>
        <v/>
      </c>
      <c r="E8577" s="331" t="str">
        <f>IF(A8577="","",IFERROR(INDEX(Penerimaan,MATCH('Buku Besar'!A8577,Akun,0)),""))</f>
        <v/>
      </c>
      <c r="F8577" s="331" t="str">
        <f>IF(A8577="","",IFERROR(INDEX(Pengeluaran,MATCH('Buku Besar'!A8577,Akun,0)),""))</f>
        <v/>
      </c>
      <c r="H8577" s="91" t="str">
        <f t="shared" si="267"/>
        <v/>
      </c>
      <c r="I8577" s="330" t="str">
        <f>IF(H8577="","",IFERROR(INDEX(Tanggal1,MATCH('Buku Besar'!H8577,Akun1,0)),""))</f>
        <v/>
      </c>
      <c r="J8577" s="2" t="str">
        <f>IF(H8577="","",IFERROR(INDEX(Keterangan1,MATCH('Buku Besar'!H8577,Akun1,0)),""))</f>
        <v/>
      </c>
      <c r="K8577" s="2" t="str">
        <f>IF(H8577="","",IFERROR(INDEX(Reff1,MATCH('Buku Besar'!H8577,Akun1,0)),""))</f>
        <v/>
      </c>
      <c r="L8577" s="331" t="str">
        <f>IF(H8577="","",IFERROR(INDEX(Penerimaan1,MATCH('Buku Besar'!H8577,Akun1,0)),""))</f>
        <v/>
      </c>
      <c r="M8577" s="331" t="str">
        <f>IF(H8577="","",IFERROR(INDEX(Pengeluaran1,MATCH('Buku Besar'!H8577,Akun1,0)),""))</f>
        <v/>
      </c>
    </row>
    <row r="8578" spans="1:13" x14ac:dyDescent="0.25">
      <c r="A8578" s="91" t="str">
        <f t="shared" si="266"/>
        <v/>
      </c>
      <c r="B8578" s="330" t="str">
        <f>IF(A8578="","",IFERROR(INDEX(Tanggal,MATCH('Buku Besar'!A8578,Akun,0)),""))</f>
        <v/>
      </c>
      <c r="C8578" s="2" t="str">
        <f>IF(A8578="","",IFERROR(INDEX(Keterangan,MATCH('Buku Besar'!A8578,Akun,0)),""))</f>
        <v/>
      </c>
      <c r="D8578" s="2" t="str">
        <f>IF(A8578="","",IFERROR(INDEX(Reff,MATCH('Buku Besar'!A8578,Akun,0)),""))</f>
        <v/>
      </c>
      <c r="E8578" s="331" t="str">
        <f>IF(A8578="","",IFERROR(INDEX(Penerimaan,MATCH('Buku Besar'!A8578,Akun,0)),""))</f>
        <v/>
      </c>
      <c r="F8578" s="331" t="str">
        <f>IF(A8578="","",IFERROR(INDEX(Pengeluaran,MATCH('Buku Besar'!A8578,Akun,0)),""))</f>
        <v/>
      </c>
      <c r="H8578" s="91" t="str">
        <f t="shared" si="267"/>
        <v/>
      </c>
      <c r="I8578" s="330" t="str">
        <f>IF(H8578="","",IFERROR(INDEX(Tanggal1,MATCH('Buku Besar'!H8578,Akun1,0)),""))</f>
        <v/>
      </c>
      <c r="J8578" s="2" t="str">
        <f>IF(H8578="","",IFERROR(INDEX(Keterangan1,MATCH('Buku Besar'!H8578,Akun1,0)),""))</f>
        <v/>
      </c>
      <c r="K8578" s="2" t="str">
        <f>IF(H8578="","",IFERROR(INDEX(Reff1,MATCH('Buku Besar'!H8578,Akun1,0)),""))</f>
        <v/>
      </c>
      <c r="L8578" s="331" t="str">
        <f>IF(H8578="","",IFERROR(INDEX(Penerimaan1,MATCH('Buku Besar'!H8578,Akun1,0)),""))</f>
        <v/>
      </c>
      <c r="M8578" s="331" t="str">
        <f>IF(H8578="","",IFERROR(INDEX(Pengeluaran1,MATCH('Buku Besar'!H8578,Akun1,0)),""))</f>
        <v/>
      </c>
    </row>
    <row r="8579" spans="1:13" x14ac:dyDescent="0.25">
      <c r="A8579" s="91" t="str">
        <f t="shared" si="266"/>
        <v/>
      </c>
      <c r="B8579" s="330" t="str">
        <f>IF(A8579="","",IFERROR(INDEX(Tanggal,MATCH('Buku Besar'!A8579,Akun,0)),""))</f>
        <v/>
      </c>
      <c r="C8579" s="2" t="str">
        <f>IF(A8579="","",IFERROR(INDEX(Keterangan,MATCH('Buku Besar'!A8579,Akun,0)),""))</f>
        <v/>
      </c>
      <c r="D8579" s="2" t="str">
        <f>IF(A8579="","",IFERROR(INDEX(Reff,MATCH('Buku Besar'!A8579,Akun,0)),""))</f>
        <v/>
      </c>
      <c r="E8579" s="331" t="str">
        <f>IF(A8579="","",IFERROR(INDEX(Penerimaan,MATCH('Buku Besar'!A8579,Akun,0)),""))</f>
        <v/>
      </c>
      <c r="F8579" s="331" t="str">
        <f>IF(A8579="","",IFERROR(INDEX(Pengeluaran,MATCH('Buku Besar'!A8579,Akun,0)),""))</f>
        <v/>
      </c>
      <c r="H8579" s="91" t="str">
        <f t="shared" si="267"/>
        <v/>
      </c>
      <c r="I8579" s="330" t="str">
        <f>IF(H8579="","",IFERROR(INDEX(Tanggal1,MATCH('Buku Besar'!H8579,Akun1,0)),""))</f>
        <v/>
      </c>
      <c r="J8579" s="2" t="str">
        <f>IF(H8579="","",IFERROR(INDEX(Keterangan1,MATCH('Buku Besar'!H8579,Akun1,0)),""))</f>
        <v/>
      </c>
      <c r="K8579" s="2" t="str">
        <f>IF(H8579="","",IFERROR(INDEX(Reff1,MATCH('Buku Besar'!H8579,Akun1,0)),""))</f>
        <v/>
      </c>
      <c r="L8579" s="331" t="str">
        <f>IF(H8579="","",IFERROR(INDEX(Penerimaan1,MATCH('Buku Besar'!H8579,Akun1,0)),""))</f>
        <v/>
      </c>
      <c r="M8579" s="331" t="str">
        <f>IF(H8579="","",IFERROR(INDEX(Pengeluaran1,MATCH('Buku Besar'!H8579,Akun1,0)),""))</f>
        <v/>
      </c>
    </row>
    <row r="8580" spans="1:13" x14ac:dyDescent="0.25">
      <c r="A8580" s="91" t="str">
        <f t="shared" si="266"/>
        <v/>
      </c>
      <c r="B8580" s="330" t="str">
        <f>IF(A8580="","",IFERROR(INDEX(Tanggal,MATCH('Buku Besar'!A8580,Akun,0)),""))</f>
        <v/>
      </c>
      <c r="C8580" s="2" t="str">
        <f>IF(A8580="","",IFERROR(INDEX(Keterangan,MATCH('Buku Besar'!A8580,Akun,0)),""))</f>
        <v/>
      </c>
      <c r="D8580" s="2" t="str">
        <f>IF(A8580="","",IFERROR(INDEX(Reff,MATCH('Buku Besar'!A8580,Akun,0)),""))</f>
        <v/>
      </c>
      <c r="E8580" s="331" t="str">
        <f>IF(A8580="","",IFERROR(INDEX(Penerimaan,MATCH('Buku Besar'!A8580,Akun,0)),""))</f>
        <v/>
      </c>
      <c r="F8580" s="331" t="str">
        <f>IF(A8580="","",IFERROR(INDEX(Pengeluaran,MATCH('Buku Besar'!A8580,Akun,0)),""))</f>
        <v/>
      </c>
      <c r="H8580" s="91" t="str">
        <f t="shared" si="267"/>
        <v/>
      </c>
      <c r="I8580" s="330" t="str">
        <f>IF(H8580="","",IFERROR(INDEX(Tanggal1,MATCH('Buku Besar'!H8580,Akun1,0)),""))</f>
        <v/>
      </c>
      <c r="J8580" s="2" t="str">
        <f>IF(H8580="","",IFERROR(INDEX(Keterangan1,MATCH('Buku Besar'!H8580,Akun1,0)),""))</f>
        <v/>
      </c>
      <c r="K8580" s="2" t="str">
        <f>IF(H8580="","",IFERROR(INDEX(Reff1,MATCH('Buku Besar'!H8580,Akun1,0)),""))</f>
        <v/>
      </c>
      <c r="L8580" s="331" t="str">
        <f>IF(H8580="","",IFERROR(INDEX(Penerimaan1,MATCH('Buku Besar'!H8580,Akun1,0)),""))</f>
        <v/>
      </c>
      <c r="M8580" s="331" t="str">
        <f>IF(H8580="","",IFERROR(INDEX(Pengeluaran1,MATCH('Buku Besar'!H8580,Akun1,0)),""))</f>
        <v/>
      </c>
    </row>
    <row r="8581" spans="1:13" x14ac:dyDescent="0.25">
      <c r="A8581" s="91" t="str">
        <f t="shared" si="266"/>
        <v/>
      </c>
      <c r="B8581" s="330" t="str">
        <f>IF(A8581="","",IFERROR(INDEX(Tanggal,MATCH('Buku Besar'!A8581,Akun,0)),""))</f>
        <v/>
      </c>
      <c r="C8581" s="2" t="str">
        <f>IF(A8581="","",IFERROR(INDEX(Keterangan,MATCH('Buku Besar'!A8581,Akun,0)),""))</f>
        <v/>
      </c>
      <c r="D8581" s="2" t="str">
        <f>IF(A8581="","",IFERROR(INDEX(Reff,MATCH('Buku Besar'!A8581,Akun,0)),""))</f>
        <v/>
      </c>
      <c r="E8581" s="331" t="str">
        <f>IF(A8581="","",IFERROR(INDEX(Penerimaan,MATCH('Buku Besar'!A8581,Akun,0)),""))</f>
        <v/>
      </c>
      <c r="F8581" s="331" t="str">
        <f>IF(A8581="","",IFERROR(INDEX(Pengeluaran,MATCH('Buku Besar'!A8581,Akun,0)),""))</f>
        <v/>
      </c>
      <c r="H8581" s="91" t="str">
        <f t="shared" si="267"/>
        <v/>
      </c>
      <c r="I8581" s="330" t="str">
        <f>IF(H8581="","",IFERROR(INDEX(Tanggal1,MATCH('Buku Besar'!H8581,Akun1,0)),""))</f>
        <v/>
      </c>
      <c r="J8581" s="2" t="str">
        <f>IF(H8581="","",IFERROR(INDEX(Keterangan1,MATCH('Buku Besar'!H8581,Akun1,0)),""))</f>
        <v/>
      </c>
      <c r="K8581" s="2" t="str">
        <f>IF(H8581="","",IFERROR(INDEX(Reff1,MATCH('Buku Besar'!H8581,Akun1,0)),""))</f>
        <v/>
      </c>
      <c r="L8581" s="331" t="str">
        <f>IF(H8581="","",IFERROR(INDEX(Penerimaan1,MATCH('Buku Besar'!H8581,Akun1,0)),""))</f>
        <v/>
      </c>
      <c r="M8581" s="331" t="str">
        <f>IF(H8581="","",IFERROR(INDEX(Pengeluaran1,MATCH('Buku Besar'!H8581,Akun1,0)),""))</f>
        <v/>
      </c>
    </row>
    <row r="8582" spans="1:13" x14ac:dyDescent="0.25">
      <c r="A8582" s="91" t="str">
        <f t="shared" si="266"/>
        <v/>
      </c>
      <c r="B8582" s="330" t="str">
        <f>IF(A8582="","",IFERROR(INDEX(Tanggal,MATCH('Buku Besar'!A8582,Akun,0)),""))</f>
        <v/>
      </c>
      <c r="C8582" s="2" t="str">
        <f>IF(A8582="","",IFERROR(INDEX(Keterangan,MATCH('Buku Besar'!A8582,Akun,0)),""))</f>
        <v/>
      </c>
      <c r="D8582" s="2" t="str">
        <f>IF(A8582="","",IFERROR(INDEX(Reff,MATCH('Buku Besar'!A8582,Akun,0)),""))</f>
        <v/>
      </c>
      <c r="E8582" s="331" t="str">
        <f>IF(A8582="","",IFERROR(INDEX(Penerimaan,MATCH('Buku Besar'!A8582,Akun,0)),""))</f>
        <v/>
      </c>
      <c r="F8582" s="331" t="str">
        <f>IF(A8582="","",IFERROR(INDEX(Pengeluaran,MATCH('Buku Besar'!A8582,Akun,0)),""))</f>
        <v/>
      </c>
      <c r="H8582" s="91" t="str">
        <f t="shared" si="267"/>
        <v/>
      </c>
      <c r="I8582" s="330" t="str">
        <f>IF(H8582="","",IFERROR(INDEX(Tanggal1,MATCH('Buku Besar'!H8582,Akun1,0)),""))</f>
        <v/>
      </c>
      <c r="J8582" s="2" t="str">
        <f>IF(H8582="","",IFERROR(INDEX(Keterangan1,MATCH('Buku Besar'!H8582,Akun1,0)),""))</f>
        <v/>
      </c>
      <c r="K8582" s="2" t="str">
        <f>IF(H8582="","",IFERROR(INDEX(Reff1,MATCH('Buku Besar'!H8582,Akun1,0)),""))</f>
        <v/>
      </c>
      <c r="L8582" s="331" t="str">
        <f>IF(H8582="","",IFERROR(INDEX(Penerimaan1,MATCH('Buku Besar'!H8582,Akun1,0)),""))</f>
        <v/>
      </c>
      <c r="M8582" s="331" t="str">
        <f>IF(H8582="","",IFERROR(INDEX(Pengeluaran1,MATCH('Buku Besar'!H8582,Akun1,0)),""))</f>
        <v/>
      </c>
    </row>
    <row r="8583" spans="1:13" x14ac:dyDescent="0.25">
      <c r="A8583" s="91" t="str">
        <f t="shared" si="266"/>
        <v/>
      </c>
      <c r="B8583" s="330" t="str">
        <f>IF(A8583="","",IFERROR(INDEX(Tanggal,MATCH('Buku Besar'!A8583,Akun,0)),""))</f>
        <v/>
      </c>
      <c r="C8583" s="2" t="str">
        <f>IF(A8583="","",IFERROR(INDEX(Keterangan,MATCH('Buku Besar'!A8583,Akun,0)),""))</f>
        <v/>
      </c>
      <c r="D8583" s="2" t="str">
        <f>IF(A8583="","",IFERROR(INDEX(Reff,MATCH('Buku Besar'!A8583,Akun,0)),""))</f>
        <v/>
      </c>
      <c r="E8583" s="331" t="str">
        <f>IF(A8583="","",IFERROR(INDEX(Penerimaan,MATCH('Buku Besar'!A8583,Akun,0)),""))</f>
        <v/>
      </c>
      <c r="F8583" s="331" t="str">
        <f>IF(A8583="","",IFERROR(INDEX(Pengeluaran,MATCH('Buku Besar'!A8583,Akun,0)),""))</f>
        <v/>
      </c>
      <c r="H8583" s="91" t="str">
        <f t="shared" si="267"/>
        <v/>
      </c>
      <c r="I8583" s="330" t="str">
        <f>IF(H8583="","",IFERROR(INDEX(Tanggal1,MATCH('Buku Besar'!H8583,Akun1,0)),""))</f>
        <v/>
      </c>
      <c r="J8583" s="2" t="str">
        <f>IF(H8583="","",IFERROR(INDEX(Keterangan1,MATCH('Buku Besar'!H8583,Akun1,0)),""))</f>
        <v/>
      </c>
      <c r="K8583" s="2" t="str">
        <f>IF(H8583="","",IFERROR(INDEX(Reff1,MATCH('Buku Besar'!H8583,Akun1,0)),""))</f>
        <v/>
      </c>
      <c r="L8583" s="331" t="str">
        <f>IF(H8583="","",IFERROR(INDEX(Penerimaan1,MATCH('Buku Besar'!H8583,Akun1,0)),""))</f>
        <v/>
      </c>
      <c r="M8583" s="331" t="str">
        <f>IF(H8583="","",IFERROR(INDEX(Pengeluaran1,MATCH('Buku Besar'!H8583,Akun1,0)),""))</f>
        <v/>
      </c>
    </row>
    <row r="8584" spans="1:13" x14ac:dyDescent="0.25">
      <c r="A8584" s="91" t="str">
        <f t="shared" ref="A8584:A8647" si="268">IFERROR(IF((MID(A8583,8,LEN(A8583)-7)+1)&lt;=COUNTIF(Kas_Harian,LEFT(A8583,6)),LEFT(A8583,6)&amp;"-"&amp;MID(A8583,8,LEN(A8583)-7)+1,""),"")</f>
        <v/>
      </c>
      <c r="B8584" s="330" t="str">
        <f>IF(A8584="","",IFERROR(INDEX(Tanggal,MATCH('Buku Besar'!A8584,Akun,0)),""))</f>
        <v/>
      </c>
      <c r="C8584" s="2" t="str">
        <f>IF(A8584="","",IFERROR(INDEX(Keterangan,MATCH('Buku Besar'!A8584,Akun,0)),""))</f>
        <v/>
      </c>
      <c r="D8584" s="2" t="str">
        <f>IF(A8584="","",IFERROR(INDEX(Reff,MATCH('Buku Besar'!A8584,Akun,0)),""))</f>
        <v/>
      </c>
      <c r="E8584" s="331" t="str">
        <f>IF(A8584="","",IFERROR(INDEX(Penerimaan,MATCH('Buku Besar'!A8584,Akun,0)),""))</f>
        <v/>
      </c>
      <c r="F8584" s="331" t="str">
        <f>IF(A8584="","",IFERROR(INDEX(Pengeluaran,MATCH('Buku Besar'!A8584,Akun,0)),""))</f>
        <v/>
      </c>
      <c r="H8584" s="91" t="str">
        <f t="shared" ref="H8584:H8647" si="269">IFERROR(IF((MID(H8583,8,LEN(H8583)-7)+1)&lt;=COUNTIF(Bank_Harian,LEFT(H8583,6)),LEFT(H8583,6)&amp;"-"&amp;MID(H8583,8,LEN(H8583)-7)+1,""),"")</f>
        <v/>
      </c>
      <c r="I8584" s="330" t="str">
        <f>IF(H8584="","",IFERROR(INDEX(Tanggal1,MATCH('Buku Besar'!H8584,Akun1,0)),""))</f>
        <v/>
      </c>
      <c r="J8584" s="2" t="str">
        <f>IF(H8584="","",IFERROR(INDEX(Keterangan1,MATCH('Buku Besar'!H8584,Akun1,0)),""))</f>
        <v/>
      </c>
      <c r="K8584" s="2" t="str">
        <f>IF(H8584="","",IFERROR(INDEX(Reff1,MATCH('Buku Besar'!H8584,Akun1,0)),""))</f>
        <v/>
      </c>
      <c r="L8584" s="331" t="str">
        <f>IF(H8584="","",IFERROR(INDEX(Penerimaan1,MATCH('Buku Besar'!H8584,Akun1,0)),""))</f>
        <v/>
      </c>
      <c r="M8584" s="331" t="str">
        <f>IF(H8584="","",IFERROR(INDEX(Pengeluaran1,MATCH('Buku Besar'!H8584,Akun1,0)),""))</f>
        <v/>
      </c>
    </row>
    <row r="8585" spans="1:13" x14ac:dyDescent="0.25">
      <c r="A8585" s="91" t="str">
        <f t="shared" si="268"/>
        <v/>
      </c>
      <c r="B8585" s="330" t="str">
        <f>IF(A8585="","",IFERROR(INDEX(Tanggal,MATCH('Buku Besar'!A8585,Akun,0)),""))</f>
        <v/>
      </c>
      <c r="C8585" s="2" t="str">
        <f>IF(A8585="","",IFERROR(INDEX(Keterangan,MATCH('Buku Besar'!A8585,Akun,0)),""))</f>
        <v/>
      </c>
      <c r="D8585" s="2" t="str">
        <f>IF(A8585="","",IFERROR(INDEX(Reff,MATCH('Buku Besar'!A8585,Akun,0)),""))</f>
        <v/>
      </c>
      <c r="E8585" s="331" t="str">
        <f>IF(A8585="","",IFERROR(INDEX(Penerimaan,MATCH('Buku Besar'!A8585,Akun,0)),""))</f>
        <v/>
      </c>
      <c r="F8585" s="331" t="str">
        <f>IF(A8585="","",IFERROR(INDEX(Pengeluaran,MATCH('Buku Besar'!A8585,Akun,0)),""))</f>
        <v/>
      </c>
      <c r="H8585" s="91" t="str">
        <f t="shared" si="269"/>
        <v/>
      </c>
      <c r="I8585" s="330" t="str">
        <f>IF(H8585="","",IFERROR(INDEX(Tanggal1,MATCH('Buku Besar'!H8585,Akun1,0)),""))</f>
        <v/>
      </c>
      <c r="J8585" s="2" t="str">
        <f>IF(H8585="","",IFERROR(INDEX(Keterangan1,MATCH('Buku Besar'!H8585,Akun1,0)),""))</f>
        <v/>
      </c>
      <c r="K8585" s="2" t="str">
        <f>IF(H8585="","",IFERROR(INDEX(Reff1,MATCH('Buku Besar'!H8585,Akun1,0)),""))</f>
        <v/>
      </c>
      <c r="L8585" s="331" t="str">
        <f>IF(H8585="","",IFERROR(INDEX(Penerimaan1,MATCH('Buku Besar'!H8585,Akun1,0)),""))</f>
        <v/>
      </c>
      <c r="M8585" s="331" t="str">
        <f>IF(H8585="","",IFERROR(INDEX(Pengeluaran1,MATCH('Buku Besar'!H8585,Akun1,0)),""))</f>
        <v/>
      </c>
    </row>
    <row r="8586" spans="1:13" x14ac:dyDescent="0.25">
      <c r="A8586" s="91" t="str">
        <f t="shared" si="268"/>
        <v/>
      </c>
      <c r="B8586" s="330" t="str">
        <f>IF(A8586="","",IFERROR(INDEX(Tanggal,MATCH('Buku Besar'!A8586,Akun,0)),""))</f>
        <v/>
      </c>
      <c r="C8586" s="2" t="str">
        <f>IF(A8586="","",IFERROR(INDEX(Keterangan,MATCH('Buku Besar'!A8586,Akun,0)),""))</f>
        <v/>
      </c>
      <c r="D8586" s="2" t="str">
        <f>IF(A8586="","",IFERROR(INDEX(Reff,MATCH('Buku Besar'!A8586,Akun,0)),""))</f>
        <v/>
      </c>
      <c r="E8586" s="331" t="str">
        <f>IF(A8586="","",IFERROR(INDEX(Penerimaan,MATCH('Buku Besar'!A8586,Akun,0)),""))</f>
        <v/>
      </c>
      <c r="F8586" s="331" t="str">
        <f>IF(A8586="","",IFERROR(INDEX(Pengeluaran,MATCH('Buku Besar'!A8586,Akun,0)),""))</f>
        <v/>
      </c>
      <c r="H8586" s="91" t="str">
        <f t="shared" si="269"/>
        <v/>
      </c>
      <c r="I8586" s="330" t="str">
        <f>IF(H8586="","",IFERROR(INDEX(Tanggal1,MATCH('Buku Besar'!H8586,Akun1,0)),""))</f>
        <v/>
      </c>
      <c r="J8586" s="2" t="str">
        <f>IF(H8586="","",IFERROR(INDEX(Keterangan1,MATCH('Buku Besar'!H8586,Akun1,0)),""))</f>
        <v/>
      </c>
      <c r="K8586" s="2" t="str">
        <f>IF(H8586="","",IFERROR(INDEX(Reff1,MATCH('Buku Besar'!H8586,Akun1,0)),""))</f>
        <v/>
      </c>
      <c r="L8586" s="331" t="str">
        <f>IF(H8586="","",IFERROR(INDEX(Penerimaan1,MATCH('Buku Besar'!H8586,Akun1,0)),""))</f>
        <v/>
      </c>
      <c r="M8586" s="331" t="str">
        <f>IF(H8586="","",IFERROR(INDEX(Pengeluaran1,MATCH('Buku Besar'!H8586,Akun1,0)),""))</f>
        <v/>
      </c>
    </row>
    <row r="8587" spans="1:13" x14ac:dyDescent="0.25">
      <c r="A8587" s="91" t="str">
        <f t="shared" si="268"/>
        <v/>
      </c>
      <c r="B8587" s="330" t="str">
        <f>IF(A8587="","",IFERROR(INDEX(Tanggal,MATCH('Buku Besar'!A8587,Akun,0)),""))</f>
        <v/>
      </c>
      <c r="C8587" s="2" t="str">
        <f>IF(A8587="","",IFERROR(INDEX(Keterangan,MATCH('Buku Besar'!A8587,Akun,0)),""))</f>
        <v/>
      </c>
      <c r="D8587" s="2" t="str">
        <f>IF(A8587="","",IFERROR(INDEX(Reff,MATCH('Buku Besar'!A8587,Akun,0)),""))</f>
        <v/>
      </c>
      <c r="E8587" s="331" t="str">
        <f>IF(A8587="","",IFERROR(INDEX(Penerimaan,MATCH('Buku Besar'!A8587,Akun,0)),""))</f>
        <v/>
      </c>
      <c r="F8587" s="331" t="str">
        <f>IF(A8587="","",IFERROR(INDEX(Pengeluaran,MATCH('Buku Besar'!A8587,Akun,0)),""))</f>
        <v/>
      </c>
      <c r="H8587" s="91" t="str">
        <f t="shared" si="269"/>
        <v/>
      </c>
      <c r="I8587" s="330" t="str">
        <f>IF(H8587="","",IFERROR(INDEX(Tanggal1,MATCH('Buku Besar'!H8587,Akun1,0)),""))</f>
        <v/>
      </c>
      <c r="J8587" s="2" t="str">
        <f>IF(H8587="","",IFERROR(INDEX(Keterangan1,MATCH('Buku Besar'!H8587,Akun1,0)),""))</f>
        <v/>
      </c>
      <c r="K8587" s="2" t="str">
        <f>IF(H8587="","",IFERROR(INDEX(Reff1,MATCH('Buku Besar'!H8587,Akun1,0)),""))</f>
        <v/>
      </c>
      <c r="L8587" s="331" t="str">
        <f>IF(H8587="","",IFERROR(INDEX(Penerimaan1,MATCH('Buku Besar'!H8587,Akun1,0)),""))</f>
        <v/>
      </c>
      <c r="M8587" s="331" t="str">
        <f>IF(H8587="","",IFERROR(INDEX(Pengeluaran1,MATCH('Buku Besar'!H8587,Akun1,0)),""))</f>
        <v/>
      </c>
    </row>
    <row r="8588" spans="1:13" x14ac:dyDescent="0.25">
      <c r="A8588" s="91" t="str">
        <f t="shared" si="268"/>
        <v/>
      </c>
      <c r="B8588" s="330" t="str">
        <f>IF(A8588="","",IFERROR(INDEX(Tanggal,MATCH('Buku Besar'!A8588,Akun,0)),""))</f>
        <v/>
      </c>
      <c r="C8588" s="2" t="str">
        <f>IF(A8588="","",IFERROR(INDEX(Keterangan,MATCH('Buku Besar'!A8588,Akun,0)),""))</f>
        <v/>
      </c>
      <c r="D8588" s="2" t="str">
        <f>IF(A8588="","",IFERROR(INDEX(Reff,MATCH('Buku Besar'!A8588,Akun,0)),""))</f>
        <v/>
      </c>
      <c r="E8588" s="331" t="str">
        <f>IF(A8588="","",IFERROR(INDEX(Penerimaan,MATCH('Buku Besar'!A8588,Akun,0)),""))</f>
        <v/>
      </c>
      <c r="F8588" s="331" t="str">
        <f>IF(A8588="","",IFERROR(INDEX(Pengeluaran,MATCH('Buku Besar'!A8588,Akun,0)),""))</f>
        <v/>
      </c>
      <c r="H8588" s="91" t="str">
        <f t="shared" si="269"/>
        <v/>
      </c>
      <c r="I8588" s="330" t="str">
        <f>IF(H8588="","",IFERROR(INDEX(Tanggal1,MATCH('Buku Besar'!H8588,Akun1,0)),""))</f>
        <v/>
      </c>
      <c r="J8588" s="2" t="str">
        <f>IF(H8588="","",IFERROR(INDEX(Keterangan1,MATCH('Buku Besar'!H8588,Akun1,0)),""))</f>
        <v/>
      </c>
      <c r="K8588" s="2" t="str">
        <f>IF(H8588="","",IFERROR(INDEX(Reff1,MATCH('Buku Besar'!H8588,Akun1,0)),""))</f>
        <v/>
      </c>
      <c r="L8588" s="331" t="str">
        <f>IF(H8588="","",IFERROR(INDEX(Penerimaan1,MATCH('Buku Besar'!H8588,Akun1,0)),""))</f>
        <v/>
      </c>
      <c r="M8588" s="331" t="str">
        <f>IF(H8588="","",IFERROR(INDEX(Pengeluaran1,MATCH('Buku Besar'!H8588,Akun1,0)),""))</f>
        <v/>
      </c>
    </row>
    <row r="8589" spans="1:13" x14ac:dyDescent="0.25">
      <c r="A8589" s="91" t="str">
        <f t="shared" si="268"/>
        <v/>
      </c>
      <c r="B8589" s="330" t="str">
        <f>IF(A8589="","",IFERROR(INDEX(Tanggal,MATCH('Buku Besar'!A8589,Akun,0)),""))</f>
        <v/>
      </c>
      <c r="C8589" s="2" t="str">
        <f>IF(A8589="","",IFERROR(INDEX(Keterangan,MATCH('Buku Besar'!A8589,Akun,0)),""))</f>
        <v/>
      </c>
      <c r="D8589" s="2" t="str">
        <f>IF(A8589="","",IFERROR(INDEX(Reff,MATCH('Buku Besar'!A8589,Akun,0)),""))</f>
        <v/>
      </c>
      <c r="E8589" s="331" t="str">
        <f>IF(A8589="","",IFERROR(INDEX(Penerimaan,MATCH('Buku Besar'!A8589,Akun,0)),""))</f>
        <v/>
      </c>
      <c r="F8589" s="331" t="str">
        <f>IF(A8589="","",IFERROR(INDEX(Pengeluaran,MATCH('Buku Besar'!A8589,Akun,0)),""))</f>
        <v/>
      </c>
      <c r="H8589" s="91" t="str">
        <f t="shared" si="269"/>
        <v/>
      </c>
      <c r="I8589" s="330" t="str">
        <f>IF(H8589="","",IFERROR(INDEX(Tanggal1,MATCH('Buku Besar'!H8589,Akun1,0)),""))</f>
        <v/>
      </c>
      <c r="J8589" s="2" t="str">
        <f>IF(H8589="","",IFERROR(INDEX(Keterangan1,MATCH('Buku Besar'!H8589,Akun1,0)),""))</f>
        <v/>
      </c>
      <c r="K8589" s="2" t="str">
        <f>IF(H8589="","",IFERROR(INDEX(Reff1,MATCH('Buku Besar'!H8589,Akun1,0)),""))</f>
        <v/>
      </c>
      <c r="L8589" s="331" t="str">
        <f>IF(H8589="","",IFERROR(INDEX(Penerimaan1,MATCH('Buku Besar'!H8589,Akun1,0)),""))</f>
        <v/>
      </c>
      <c r="M8589" s="331" t="str">
        <f>IF(H8589="","",IFERROR(INDEX(Pengeluaran1,MATCH('Buku Besar'!H8589,Akun1,0)),""))</f>
        <v/>
      </c>
    </row>
    <row r="8590" spans="1:13" x14ac:dyDescent="0.25">
      <c r="A8590" s="91" t="str">
        <f t="shared" si="268"/>
        <v/>
      </c>
      <c r="B8590" s="330" t="str">
        <f>IF(A8590="","",IFERROR(INDEX(Tanggal,MATCH('Buku Besar'!A8590,Akun,0)),""))</f>
        <v/>
      </c>
      <c r="C8590" s="2" t="str">
        <f>IF(A8590="","",IFERROR(INDEX(Keterangan,MATCH('Buku Besar'!A8590,Akun,0)),""))</f>
        <v/>
      </c>
      <c r="D8590" s="2" t="str">
        <f>IF(A8590="","",IFERROR(INDEX(Reff,MATCH('Buku Besar'!A8590,Akun,0)),""))</f>
        <v/>
      </c>
      <c r="E8590" s="331" t="str">
        <f>IF(A8590="","",IFERROR(INDEX(Penerimaan,MATCH('Buku Besar'!A8590,Akun,0)),""))</f>
        <v/>
      </c>
      <c r="F8590" s="331" t="str">
        <f>IF(A8590="","",IFERROR(INDEX(Pengeluaran,MATCH('Buku Besar'!A8590,Akun,0)),""))</f>
        <v/>
      </c>
      <c r="H8590" s="91" t="str">
        <f t="shared" si="269"/>
        <v/>
      </c>
      <c r="I8590" s="330" t="str">
        <f>IF(H8590="","",IFERROR(INDEX(Tanggal1,MATCH('Buku Besar'!H8590,Akun1,0)),""))</f>
        <v/>
      </c>
      <c r="J8590" s="2" t="str">
        <f>IF(H8590="","",IFERROR(INDEX(Keterangan1,MATCH('Buku Besar'!H8590,Akun1,0)),""))</f>
        <v/>
      </c>
      <c r="K8590" s="2" t="str">
        <f>IF(H8590="","",IFERROR(INDEX(Reff1,MATCH('Buku Besar'!H8590,Akun1,0)),""))</f>
        <v/>
      </c>
      <c r="L8590" s="331" t="str">
        <f>IF(H8590="","",IFERROR(INDEX(Penerimaan1,MATCH('Buku Besar'!H8590,Akun1,0)),""))</f>
        <v/>
      </c>
      <c r="M8590" s="331" t="str">
        <f>IF(H8590="","",IFERROR(INDEX(Pengeluaran1,MATCH('Buku Besar'!H8590,Akun1,0)),""))</f>
        <v/>
      </c>
    </row>
    <row r="8591" spans="1:13" x14ac:dyDescent="0.25">
      <c r="A8591" s="91" t="str">
        <f t="shared" si="268"/>
        <v/>
      </c>
      <c r="B8591" s="330" t="str">
        <f>IF(A8591="","",IFERROR(INDEX(Tanggal,MATCH('Buku Besar'!A8591,Akun,0)),""))</f>
        <v/>
      </c>
      <c r="C8591" s="2" t="str">
        <f>IF(A8591="","",IFERROR(INDEX(Keterangan,MATCH('Buku Besar'!A8591,Akun,0)),""))</f>
        <v/>
      </c>
      <c r="D8591" s="2" t="str">
        <f>IF(A8591="","",IFERROR(INDEX(Reff,MATCH('Buku Besar'!A8591,Akun,0)),""))</f>
        <v/>
      </c>
      <c r="E8591" s="331" t="str">
        <f>IF(A8591="","",IFERROR(INDEX(Penerimaan,MATCH('Buku Besar'!A8591,Akun,0)),""))</f>
        <v/>
      </c>
      <c r="F8591" s="331" t="str">
        <f>IF(A8591="","",IFERROR(INDEX(Pengeluaran,MATCH('Buku Besar'!A8591,Akun,0)),""))</f>
        <v/>
      </c>
      <c r="H8591" s="91" t="str">
        <f t="shared" si="269"/>
        <v/>
      </c>
      <c r="I8591" s="330" t="str">
        <f>IF(H8591="","",IFERROR(INDEX(Tanggal1,MATCH('Buku Besar'!H8591,Akun1,0)),""))</f>
        <v/>
      </c>
      <c r="J8591" s="2" t="str">
        <f>IF(H8591="","",IFERROR(INDEX(Keterangan1,MATCH('Buku Besar'!H8591,Akun1,0)),""))</f>
        <v/>
      </c>
      <c r="K8591" s="2" t="str">
        <f>IF(H8591="","",IFERROR(INDEX(Reff1,MATCH('Buku Besar'!H8591,Akun1,0)),""))</f>
        <v/>
      </c>
      <c r="L8591" s="331" t="str">
        <f>IF(H8591="","",IFERROR(INDEX(Penerimaan1,MATCH('Buku Besar'!H8591,Akun1,0)),""))</f>
        <v/>
      </c>
      <c r="M8591" s="331" t="str">
        <f>IF(H8591="","",IFERROR(INDEX(Pengeluaran1,MATCH('Buku Besar'!H8591,Akun1,0)),""))</f>
        <v/>
      </c>
    </row>
    <row r="8592" spans="1:13" x14ac:dyDescent="0.25">
      <c r="A8592" s="91" t="str">
        <f t="shared" si="268"/>
        <v/>
      </c>
      <c r="B8592" s="330" t="str">
        <f>IF(A8592="","",IFERROR(INDEX(Tanggal,MATCH('Buku Besar'!A8592,Akun,0)),""))</f>
        <v/>
      </c>
      <c r="C8592" s="2" t="str">
        <f>IF(A8592="","",IFERROR(INDEX(Keterangan,MATCH('Buku Besar'!A8592,Akun,0)),""))</f>
        <v/>
      </c>
      <c r="D8592" s="2" t="str">
        <f>IF(A8592="","",IFERROR(INDEX(Reff,MATCH('Buku Besar'!A8592,Akun,0)),""))</f>
        <v/>
      </c>
      <c r="E8592" s="331" t="str">
        <f>IF(A8592="","",IFERROR(INDEX(Penerimaan,MATCH('Buku Besar'!A8592,Akun,0)),""))</f>
        <v/>
      </c>
      <c r="F8592" s="331" t="str">
        <f>IF(A8592="","",IFERROR(INDEX(Pengeluaran,MATCH('Buku Besar'!A8592,Akun,0)),""))</f>
        <v/>
      </c>
      <c r="H8592" s="91" t="str">
        <f t="shared" si="269"/>
        <v/>
      </c>
      <c r="I8592" s="330" t="str">
        <f>IF(H8592="","",IFERROR(INDEX(Tanggal1,MATCH('Buku Besar'!H8592,Akun1,0)),""))</f>
        <v/>
      </c>
      <c r="J8592" s="2" t="str">
        <f>IF(H8592="","",IFERROR(INDEX(Keterangan1,MATCH('Buku Besar'!H8592,Akun1,0)),""))</f>
        <v/>
      </c>
      <c r="K8592" s="2" t="str">
        <f>IF(H8592="","",IFERROR(INDEX(Reff1,MATCH('Buku Besar'!H8592,Akun1,0)),""))</f>
        <v/>
      </c>
      <c r="L8592" s="331" t="str">
        <f>IF(H8592="","",IFERROR(INDEX(Penerimaan1,MATCH('Buku Besar'!H8592,Akun1,0)),""))</f>
        <v/>
      </c>
      <c r="M8592" s="331" t="str">
        <f>IF(H8592="","",IFERROR(INDEX(Pengeluaran1,MATCH('Buku Besar'!H8592,Akun1,0)),""))</f>
        <v/>
      </c>
    </row>
    <row r="8593" spans="1:13" x14ac:dyDescent="0.25">
      <c r="A8593" s="91" t="str">
        <f t="shared" si="268"/>
        <v/>
      </c>
      <c r="B8593" s="330" t="str">
        <f>IF(A8593="","",IFERROR(INDEX(Tanggal,MATCH('Buku Besar'!A8593,Akun,0)),""))</f>
        <v/>
      </c>
      <c r="C8593" s="2" t="str">
        <f>IF(A8593="","",IFERROR(INDEX(Keterangan,MATCH('Buku Besar'!A8593,Akun,0)),""))</f>
        <v/>
      </c>
      <c r="D8593" s="2" t="str">
        <f>IF(A8593="","",IFERROR(INDEX(Reff,MATCH('Buku Besar'!A8593,Akun,0)),""))</f>
        <v/>
      </c>
      <c r="E8593" s="331" t="str">
        <f>IF(A8593="","",IFERROR(INDEX(Penerimaan,MATCH('Buku Besar'!A8593,Akun,0)),""))</f>
        <v/>
      </c>
      <c r="F8593" s="331" t="str">
        <f>IF(A8593="","",IFERROR(INDEX(Pengeluaran,MATCH('Buku Besar'!A8593,Akun,0)),""))</f>
        <v/>
      </c>
      <c r="H8593" s="91" t="str">
        <f t="shared" si="269"/>
        <v/>
      </c>
      <c r="I8593" s="330" t="str">
        <f>IF(H8593="","",IFERROR(INDEX(Tanggal1,MATCH('Buku Besar'!H8593,Akun1,0)),""))</f>
        <v/>
      </c>
      <c r="J8593" s="2" t="str">
        <f>IF(H8593="","",IFERROR(INDEX(Keterangan1,MATCH('Buku Besar'!H8593,Akun1,0)),""))</f>
        <v/>
      </c>
      <c r="K8593" s="2" t="str">
        <f>IF(H8593="","",IFERROR(INDEX(Reff1,MATCH('Buku Besar'!H8593,Akun1,0)),""))</f>
        <v/>
      </c>
      <c r="L8593" s="331" t="str">
        <f>IF(H8593="","",IFERROR(INDEX(Penerimaan1,MATCH('Buku Besar'!H8593,Akun1,0)),""))</f>
        <v/>
      </c>
      <c r="M8593" s="331" t="str">
        <f>IF(H8593="","",IFERROR(INDEX(Pengeluaran1,MATCH('Buku Besar'!H8593,Akun1,0)),""))</f>
        <v/>
      </c>
    </row>
    <row r="8594" spans="1:13" x14ac:dyDescent="0.25">
      <c r="A8594" s="91" t="str">
        <f t="shared" si="268"/>
        <v/>
      </c>
      <c r="B8594" s="330" t="str">
        <f>IF(A8594="","",IFERROR(INDEX(Tanggal,MATCH('Buku Besar'!A8594,Akun,0)),""))</f>
        <v/>
      </c>
      <c r="C8594" s="2" t="str">
        <f>IF(A8594="","",IFERROR(INDEX(Keterangan,MATCH('Buku Besar'!A8594,Akun,0)),""))</f>
        <v/>
      </c>
      <c r="D8594" s="2" t="str">
        <f>IF(A8594="","",IFERROR(INDEX(Reff,MATCH('Buku Besar'!A8594,Akun,0)),""))</f>
        <v/>
      </c>
      <c r="E8594" s="331" t="str">
        <f>IF(A8594="","",IFERROR(INDEX(Penerimaan,MATCH('Buku Besar'!A8594,Akun,0)),""))</f>
        <v/>
      </c>
      <c r="F8594" s="331" t="str">
        <f>IF(A8594="","",IFERROR(INDEX(Pengeluaran,MATCH('Buku Besar'!A8594,Akun,0)),""))</f>
        <v/>
      </c>
      <c r="H8594" s="91" t="str">
        <f t="shared" si="269"/>
        <v/>
      </c>
      <c r="I8594" s="330" t="str">
        <f>IF(H8594="","",IFERROR(INDEX(Tanggal1,MATCH('Buku Besar'!H8594,Akun1,0)),""))</f>
        <v/>
      </c>
      <c r="J8594" s="2" t="str">
        <f>IF(H8594="","",IFERROR(INDEX(Keterangan1,MATCH('Buku Besar'!H8594,Akun1,0)),""))</f>
        <v/>
      </c>
      <c r="K8594" s="2" t="str">
        <f>IF(H8594="","",IFERROR(INDEX(Reff1,MATCH('Buku Besar'!H8594,Akun1,0)),""))</f>
        <v/>
      </c>
      <c r="L8594" s="331" t="str">
        <f>IF(H8594="","",IFERROR(INDEX(Penerimaan1,MATCH('Buku Besar'!H8594,Akun1,0)),""))</f>
        <v/>
      </c>
      <c r="M8594" s="331" t="str">
        <f>IF(H8594="","",IFERROR(INDEX(Pengeluaran1,MATCH('Buku Besar'!H8594,Akun1,0)),""))</f>
        <v/>
      </c>
    </row>
    <row r="8595" spans="1:13" x14ac:dyDescent="0.25">
      <c r="A8595" s="91" t="str">
        <f t="shared" si="268"/>
        <v/>
      </c>
      <c r="B8595" s="330" t="str">
        <f>IF(A8595="","",IFERROR(INDEX(Tanggal,MATCH('Buku Besar'!A8595,Akun,0)),""))</f>
        <v/>
      </c>
      <c r="C8595" s="2" t="str">
        <f>IF(A8595="","",IFERROR(INDEX(Keterangan,MATCH('Buku Besar'!A8595,Akun,0)),""))</f>
        <v/>
      </c>
      <c r="D8595" s="2" t="str">
        <f>IF(A8595="","",IFERROR(INDEX(Reff,MATCH('Buku Besar'!A8595,Akun,0)),""))</f>
        <v/>
      </c>
      <c r="E8595" s="331" t="str">
        <f>IF(A8595="","",IFERROR(INDEX(Penerimaan,MATCH('Buku Besar'!A8595,Akun,0)),""))</f>
        <v/>
      </c>
      <c r="F8595" s="331" t="str">
        <f>IF(A8595="","",IFERROR(INDEX(Pengeluaran,MATCH('Buku Besar'!A8595,Akun,0)),""))</f>
        <v/>
      </c>
      <c r="H8595" s="91" t="str">
        <f t="shared" si="269"/>
        <v/>
      </c>
      <c r="I8595" s="330" t="str">
        <f>IF(H8595="","",IFERROR(INDEX(Tanggal1,MATCH('Buku Besar'!H8595,Akun1,0)),""))</f>
        <v/>
      </c>
      <c r="J8595" s="2" t="str">
        <f>IF(H8595="","",IFERROR(INDEX(Keterangan1,MATCH('Buku Besar'!H8595,Akun1,0)),""))</f>
        <v/>
      </c>
      <c r="K8595" s="2" t="str">
        <f>IF(H8595="","",IFERROR(INDEX(Reff1,MATCH('Buku Besar'!H8595,Akun1,0)),""))</f>
        <v/>
      </c>
      <c r="L8595" s="331" t="str">
        <f>IF(H8595="","",IFERROR(INDEX(Penerimaan1,MATCH('Buku Besar'!H8595,Akun1,0)),""))</f>
        <v/>
      </c>
      <c r="M8595" s="331" t="str">
        <f>IF(H8595="","",IFERROR(INDEX(Pengeluaran1,MATCH('Buku Besar'!H8595,Akun1,0)),""))</f>
        <v/>
      </c>
    </row>
    <row r="8596" spans="1:13" x14ac:dyDescent="0.25">
      <c r="A8596" s="91" t="str">
        <f t="shared" si="268"/>
        <v/>
      </c>
      <c r="B8596" s="330" t="str">
        <f>IF(A8596="","",IFERROR(INDEX(Tanggal,MATCH('Buku Besar'!A8596,Akun,0)),""))</f>
        <v/>
      </c>
      <c r="C8596" s="2" t="str">
        <f>IF(A8596="","",IFERROR(INDEX(Keterangan,MATCH('Buku Besar'!A8596,Akun,0)),""))</f>
        <v/>
      </c>
      <c r="D8596" s="2" t="str">
        <f>IF(A8596="","",IFERROR(INDEX(Reff,MATCH('Buku Besar'!A8596,Akun,0)),""))</f>
        <v/>
      </c>
      <c r="E8596" s="331" t="str">
        <f>IF(A8596="","",IFERROR(INDEX(Penerimaan,MATCH('Buku Besar'!A8596,Akun,0)),""))</f>
        <v/>
      </c>
      <c r="F8596" s="331" t="str">
        <f>IF(A8596="","",IFERROR(INDEX(Pengeluaran,MATCH('Buku Besar'!A8596,Akun,0)),""))</f>
        <v/>
      </c>
      <c r="H8596" s="91" t="str">
        <f t="shared" si="269"/>
        <v/>
      </c>
      <c r="I8596" s="330" t="str">
        <f>IF(H8596="","",IFERROR(INDEX(Tanggal1,MATCH('Buku Besar'!H8596,Akun1,0)),""))</f>
        <v/>
      </c>
      <c r="J8596" s="2" t="str">
        <f>IF(H8596="","",IFERROR(INDEX(Keterangan1,MATCH('Buku Besar'!H8596,Akun1,0)),""))</f>
        <v/>
      </c>
      <c r="K8596" s="2" t="str">
        <f>IF(H8596="","",IFERROR(INDEX(Reff1,MATCH('Buku Besar'!H8596,Akun1,0)),""))</f>
        <v/>
      </c>
      <c r="L8596" s="331" t="str">
        <f>IF(H8596="","",IFERROR(INDEX(Penerimaan1,MATCH('Buku Besar'!H8596,Akun1,0)),""))</f>
        <v/>
      </c>
      <c r="M8596" s="331" t="str">
        <f>IF(H8596="","",IFERROR(INDEX(Pengeluaran1,MATCH('Buku Besar'!H8596,Akun1,0)),""))</f>
        <v/>
      </c>
    </row>
    <row r="8597" spans="1:13" x14ac:dyDescent="0.25">
      <c r="A8597" s="91" t="str">
        <f t="shared" si="268"/>
        <v/>
      </c>
      <c r="B8597" s="330" t="str">
        <f>IF(A8597="","",IFERROR(INDEX(Tanggal,MATCH('Buku Besar'!A8597,Akun,0)),""))</f>
        <v/>
      </c>
      <c r="C8597" s="2" t="str">
        <f>IF(A8597="","",IFERROR(INDEX(Keterangan,MATCH('Buku Besar'!A8597,Akun,0)),""))</f>
        <v/>
      </c>
      <c r="D8597" s="2" t="str">
        <f>IF(A8597="","",IFERROR(INDEX(Reff,MATCH('Buku Besar'!A8597,Akun,0)),""))</f>
        <v/>
      </c>
      <c r="E8597" s="331" t="str">
        <f>IF(A8597="","",IFERROR(INDEX(Penerimaan,MATCH('Buku Besar'!A8597,Akun,0)),""))</f>
        <v/>
      </c>
      <c r="F8597" s="331" t="str">
        <f>IF(A8597="","",IFERROR(INDEX(Pengeluaran,MATCH('Buku Besar'!A8597,Akun,0)),""))</f>
        <v/>
      </c>
      <c r="H8597" s="91" t="str">
        <f t="shared" si="269"/>
        <v/>
      </c>
      <c r="I8597" s="330" t="str">
        <f>IF(H8597="","",IFERROR(INDEX(Tanggal1,MATCH('Buku Besar'!H8597,Akun1,0)),""))</f>
        <v/>
      </c>
      <c r="J8597" s="2" t="str">
        <f>IF(H8597="","",IFERROR(INDEX(Keterangan1,MATCH('Buku Besar'!H8597,Akun1,0)),""))</f>
        <v/>
      </c>
      <c r="K8597" s="2" t="str">
        <f>IF(H8597="","",IFERROR(INDEX(Reff1,MATCH('Buku Besar'!H8597,Akun1,0)),""))</f>
        <v/>
      </c>
      <c r="L8597" s="331" t="str">
        <f>IF(H8597="","",IFERROR(INDEX(Penerimaan1,MATCH('Buku Besar'!H8597,Akun1,0)),""))</f>
        <v/>
      </c>
      <c r="M8597" s="331" t="str">
        <f>IF(H8597="","",IFERROR(INDEX(Pengeluaran1,MATCH('Buku Besar'!H8597,Akun1,0)),""))</f>
        <v/>
      </c>
    </row>
    <row r="8598" spans="1:13" x14ac:dyDescent="0.25">
      <c r="A8598" s="91" t="str">
        <f t="shared" si="268"/>
        <v/>
      </c>
      <c r="B8598" s="330" t="str">
        <f>IF(A8598="","",IFERROR(INDEX(Tanggal,MATCH('Buku Besar'!A8598,Akun,0)),""))</f>
        <v/>
      </c>
      <c r="C8598" s="2" t="str">
        <f>IF(A8598="","",IFERROR(INDEX(Keterangan,MATCH('Buku Besar'!A8598,Akun,0)),""))</f>
        <v/>
      </c>
      <c r="D8598" s="2" t="str">
        <f>IF(A8598="","",IFERROR(INDEX(Reff,MATCH('Buku Besar'!A8598,Akun,0)),""))</f>
        <v/>
      </c>
      <c r="E8598" s="331" t="str">
        <f>IF(A8598="","",IFERROR(INDEX(Penerimaan,MATCH('Buku Besar'!A8598,Akun,0)),""))</f>
        <v/>
      </c>
      <c r="F8598" s="331" t="str">
        <f>IF(A8598="","",IFERROR(INDEX(Pengeluaran,MATCH('Buku Besar'!A8598,Akun,0)),""))</f>
        <v/>
      </c>
      <c r="H8598" s="91" t="str">
        <f t="shared" si="269"/>
        <v/>
      </c>
      <c r="I8598" s="330" t="str">
        <f>IF(H8598="","",IFERROR(INDEX(Tanggal1,MATCH('Buku Besar'!H8598,Akun1,0)),""))</f>
        <v/>
      </c>
      <c r="J8598" s="2" t="str">
        <f>IF(H8598="","",IFERROR(INDEX(Keterangan1,MATCH('Buku Besar'!H8598,Akun1,0)),""))</f>
        <v/>
      </c>
      <c r="K8598" s="2" t="str">
        <f>IF(H8598="","",IFERROR(INDEX(Reff1,MATCH('Buku Besar'!H8598,Akun1,0)),""))</f>
        <v/>
      </c>
      <c r="L8598" s="331" t="str">
        <f>IF(H8598="","",IFERROR(INDEX(Penerimaan1,MATCH('Buku Besar'!H8598,Akun1,0)),""))</f>
        <v/>
      </c>
      <c r="M8598" s="331" t="str">
        <f>IF(H8598="","",IFERROR(INDEX(Pengeluaran1,MATCH('Buku Besar'!H8598,Akun1,0)),""))</f>
        <v/>
      </c>
    </row>
    <row r="8599" spans="1:13" x14ac:dyDescent="0.25">
      <c r="A8599" s="91" t="str">
        <f t="shared" si="268"/>
        <v/>
      </c>
      <c r="B8599" s="330" t="str">
        <f>IF(A8599="","",IFERROR(INDEX(Tanggal,MATCH('Buku Besar'!A8599,Akun,0)),""))</f>
        <v/>
      </c>
      <c r="C8599" s="2" t="str">
        <f>IF(A8599="","",IFERROR(INDEX(Keterangan,MATCH('Buku Besar'!A8599,Akun,0)),""))</f>
        <v/>
      </c>
      <c r="D8599" s="2" t="str">
        <f>IF(A8599="","",IFERROR(INDEX(Reff,MATCH('Buku Besar'!A8599,Akun,0)),""))</f>
        <v/>
      </c>
      <c r="E8599" s="331" t="str">
        <f>IF(A8599="","",IFERROR(INDEX(Penerimaan,MATCH('Buku Besar'!A8599,Akun,0)),""))</f>
        <v/>
      </c>
      <c r="F8599" s="331" t="str">
        <f>IF(A8599="","",IFERROR(INDEX(Pengeluaran,MATCH('Buku Besar'!A8599,Akun,0)),""))</f>
        <v/>
      </c>
      <c r="H8599" s="91" t="str">
        <f t="shared" si="269"/>
        <v/>
      </c>
      <c r="I8599" s="330" t="str">
        <f>IF(H8599="","",IFERROR(INDEX(Tanggal1,MATCH('Buku Besar'!H8599,Akun1,0)),""))</f>
        <v/>
      </c>
      <c r="J8599" s="2" t="str">
        <f>IF(H8599="","",IFERROR(INDEX(Keterangan1,MATCH('Buku Besar'!H8599,Akun1,0)),""))</f>
        <v/>
      </c>
      <c r="K8599" s="2" t="str">
        <f>IF(H8599="","",IFERROR(INDEX(Reff1,MATCH('Buku Besar'!H8599,Akun1,0)),""))</f>
        <v/>
      </c>
      <c r="L8599" s="331" t="str">
        <f>IF(H8599="","",IFERROR(INDEX(Penerimaan1,MATCH('Buku Besar'!H8599,Akun1,0)),""))</f>
        <v/>
      </c>
      <c r="M8599" s="331" t="str">
        <f>IF(H8599="","",IFERROR(INDEX(Pengeluaran1,MATCH('Buku Besar'!H8599,Akun1,0)),""))</f>
        <v/>
      </c>
    </row>
    <row r="8600" spans="1:13" x14ac:dyDescent="0.25">
      <c r="A8600" s="91" t="str">
        <f t="shared" si="268"/>
        <v/>
      </c>
      <c r="B8600" s="330" t="str">
        <f>IF(A8600="","",IFERROR(INDEX(Tanggal,MATCH('Buku Besar'!A8600,Akun,0)),""))</f>
        <v/>
      </c>
      <c r="C8600" s="2" t="str">
        <f>IF(A8600="","",IFERROR(INDEX(Keterangan,MATCH('Buku Besar'!A8600,Akun,0)),""))</f>
        <v/>
      </c>
      <c r="D8600" s="2" t="str">
        <f>IF(A8600="","",IFERROR(INDEX(Reff,MATCH('Buku Besar'!A8600,Akun,0)),""))</f>
        <v/>
      </c>
      <c r="E8600" s="331" t="str">
        <f>IF(A8600="","",IFERROR(INDEX(Penerimaan,MATCH('Buku Besar'!A8600,Akun,0)),""))</f>
        <v/>
      </c>
      <c r="F8600" s="331" t="str">
        <f>IF(A8600="","",IFERROR(INDEX(Pengeluaran,MATCH('Buku Besar'!A8600,Akun,0)),""))</f>
        <v/>
      </c>
      <c r="H8600" s="91" t="str">
        <f t="shared" si="269"/>
        <v/>
      </c>
      <c r="I8600" s="330" t="str">
        <f>IF(H8600="","",IFERROR(INDEX(Tanggal1,MATCH('Buku Besar'!H8600,Akun1,0)),""))</f>
        <v/>
      </c>
      <c r="J8600" s="2" t="str">
        <f>IF(H8600="","",IFERROR(INDEX(Keterangan1,MATCH('Buku Besar'!H8600,Akun1,0)),""))</f>
        <v/>
      </c>
      <c r="K8600" s="2" t="str">
        <f>IF(H8600="","",IFERROR(INDEX(Reff1,MATCH('Buku Besar'!H8600,Akun1,0)),""))</f>
        <v/>
      </c>
      <c r="L8600" s="331" t="str">
        <f>IF(H8600="","",IFERROR(INDEX(Penerimaan1,MATCH('Buku Besar'!H8600,Akun1,0)),""))</f>
        <v/>
      </c>
      <c r="M8600" s="331" t="str">
        <f>IF(H8600="","",IFERROR(INDEX(Pengeluaran1,MATCH('Buku Besar'!H8600,Akun1,0)),""))</f>
        <v/>
      </c>
    </row>
    <row r="8601" spans="1:13" x14ac:dyDescent="0.25">
      <c r="A8601" s="91" t="str">
        <f t="shared" si="268"/>
        <v/>
      </c>
      <c r="B8601" s="330" t="str">
        <f>IF(A8601="","",IFERROR(INDEX(Tanggal,MATCH('Buku Besar'!A8601,Akun,0)),""))</f>
        <v/>
      </c>
      <c r="C8601" s="2" t="str">
        <f>IF(A8601="","",IFERROR(INDEX(Keterangan,MATCH('Buku Besar'!A8601,Akun,0)),""))</f>
        <v/>
      </c>
      <c r="D8601" s="2" t="str">
        <f>IF(A8601="","",IFERROR(INDEX(Reff,MATCH('Buku Besar'!A8601,Akun,0)),""))</f>
        <v/>
      </c>
      <c r="E8601" s="331" t="str">
        <f>IF(A8601="","",IFERROR(INDEX(Penerimaan,MATCH('Buku Besar'!A8601,Akun,0)),""))</f>
        <v/>
      </c>
      <c r="F8601" s="331" t="str">
        <f>IF(A8601="","",IFERROR(INDEX(Pengeluaran,MATCH('Buku Besar'!A8601,Akun,0)),""))</f>
        <v/>
      </c>
      <c r="H8601" s="91" t="str">
        <f t="shared" si="269"/>
        <v/>
      </c>
      <c r="I8601" s="330" t="str">
        <f>IF(H8601="","",IFERROR(INDEX(Tanggal1,MATCH('Buku Besar'!H8601,Akun1,0)),""))</f>
        <v/>
      </c>
      <c r="J8601" s="2" t="str">
        <f>IF(H8601="","",IFERROR(INDEX(Keterangan1,MATCH('Buku Besar'!H8601,Akun1,0)),""))</f>
        <v/>
      </c>
      <c r="K8601" s="2" t="str">
        <f>IF(H8601="","",IFERROR(INDEX(Reff1,MATCH('Buku Besar'!H8601,Akun1,0)),""))</f>
        <v/>
      </c>
      <c r="L8601" s="331" t="str">
        <f>IF(H8601="","",IFERROR(INDEX(Penerimaan1,MATCH('Buku Besar'!H8601,Akun1,0)),""))</f>
        <v/>
      </c>
      <c r="M8601" s="331" t="str">
        <f>IF(H8601="","",IFERROR(INDEX(Pengeluaran1,MATCH('Buku Besar'!H8601,Akun1,0)),""))</f>
        <v/>
      </c>
    </row>
    <row r="8602" spans="1:13" x14ac:dyDescent="0.25">
      <c r="A8602" s="91" t="str">
        <f t="shared" si="268"/>
        <v/>
      </c>
      <c r="B8602" s="330" t="str">
        <f>IF(A8602="","",IFERROR(INDEX(Tanggal,MATCH('Buku Besar'!A8602,Akun,0)),""))</f>
        <v/>
      </c>
      <c r="C8602" s="2" t="str">
        <f>IF(A8602="","",IFERROR(INDEX(Keterangan,MATCH('Buku Besar'!A8602,Akun,0)),""))</f>
        <v/>
      </c>
      <c r="D8602" s="2" t="str">
        <f>IF(A8602="","",IFERROR(INDEX(Reff,MATCH('Buku Besar'!A8602,Akun,0)),""))</f>
        <v/>
      </c>
      <c r="E8602" s="331" t="str">
        <f>IF(A8602="","",IFERROR(INDEX(Penerimaan,MATCH('Buku Besar'!A8602,Akun,0)),""))</f>
        <v/>
      </c>
      <c r="F8602" s="331" t="str">
        <f>IF(A8602="","",IFERROR(INDEX(Pengeluaran,MATCH('Buku Besar'!A8602,Akun,0)),""))</f>
        <v/>
      </c>
      <c r="H8602" s="91" t="str">
        <f t="shared" si="269"/>
        <v/>
      </c>
      <c r="I8602" s="330" t="str">
        <f>IF(H8602="","",IFERROR(INDEX(Tanggal1,MATCH('Buku Besar'!H8602,Akun1,0)),""))</f>
        <v/>
      </c>
      <c r="J8602" s="2" t="str">
        <f>IF(H8602="","",IFERROR(INDEX(Keterangan1,MATCH('Buku Besar'!H8602,Akun1,0)),""))</f>
        <v/>
      </c>
      <c r="K8602" s="2" t="str">
        <f>IF(H8602="","",IFERROR(INDEX(Reff1,MATCH('Buku Besar'!H8602,Akun1,0)),""))</f>
        <v/>
      </c>
      <c r="L8602" s="331" t="str">
        <f>IF(H8602="","",IFERROR(INDEX(Penerimaan1,MATCH('Buku Besar'!H8602,Akun1,0)),""))</f>
        <v/>
      </c>
      <c r="M8602" s="331" t="str">
        <f>IF(H8602="","",IFERROR(INDEX(Pengeluaran1,MATCH('Buku Besar'!H8602,Akun1,0)),""))</f>
        <v/>
      </c>
    </row>
    <row r="8603" spans="1:13" x14ac:dyDescent="0.25">
      <c r="A8603" s="91" t="str">
        <f t="shared" si="268"/>
        <v/>
      </c>
      <c r="B8603" s="330" t="str">
        <f>IF(A8603="","",IFERROR(INDEX(Tanggal,MATCH('Buku Besar'!A8603,Akun,0)),""))</f>
        <v/>
      </c>
      <c r="C8603" s="2" t="str">
        <f>IF(A8603="","",IFERROR(INDEX(Keterangan,MATCH('Buku Besar'!A8603,Akun,0)),""))</f>
        <v/>
      </c>
      <c r="D8603" s="2" t="str">
        <f>IF(A8603="","",IFERROR(INDEX(Reff,MATCH('Buku Besar'!A8603,Akun,0)),""))</f>
        <v/>
      </c>
      <c r="E8603" s="331" t="str">
        <f>IF(A8603="","",IFERROR(INDEX(Penerimaan,MATCH('Buku Besar'!A8603,Akun,0)),""))</f>
        <v/>
      </c>
      <c r="F8603" s="331" t="str">
        <f>IF(A8603="","",IFERROR(INDEX(Pengeluaran,MATCH('Buku Besar'!A8603,Akun,0)),""))</f>
        <v/>
      </c>
      <c r="H8603" s="91" t="str">
        <f t="shared" si="269"/>
        <v/>
      </c>
      <c r="I8603" s="330" t="str">
        <f>IF(H8603="","",IFERROR(INDEX(Tanggal1,MATCH('Buku Besar'!H8603,Akun1,0)),""))</f>
        <v/>
      </c>
      <c r="J8603" s="2" t="str">
        <f>IF(H8603="","",IFERROR(INDEX(Keterangan1,MATCH('Buku Besar'!H8603,Akun1,0)),""))</f>
        <v/>
      </c>
      <c r="K8603" s="2" t="str">
        <f>IF(H8603="","",IFERROR(INDEX(Reff1,MATCH('Buku Besar'!H8603,Akun1,0)),""))</f>
        <v/>
      </c>
      <c r="L8603" s="331" t="str">
        <f>IF(H8603="","",IFERROR(INDEX(Penerimaan1,MATCH('Buku Besar'!H8603,Akun1,0)),""))</f>
        <v/>
      </c>
      <c r="M8603" s="331" t="str">
        <f>IF(H8603="","",IFERROR(INDEX(Pengeluaran1,MATCH('Buku Besar'!H8603,Akun1,0)),""))</f>
        <v/>
      </c>
    </row>
    <row r="8604" spans="1:13" x14ac:dyDescent="0.25">
      <c r="A8604" s="91" t="str">
        <f t="shared" si="268"/>
        <v/>
      </c>
      <c r="B8604" s="330" t="str">
        <f>IF(A8604="","",IFERROR(INDEX(Tanggal,MATCH('Buku Besar'!A8604,Akun,0)),""))</f>
        <v/>
      </c>
      <c r="C8604" s="2" t="str">
        <f>IF(A8604="","",IFERROR(INDEX(Keterangan,MATCH('Buku Besar'!A8604,Akun,0)),""))</f>
        <v/>
      </c>
      <c r="D8604" s="2" t="str">
        <f>IF(A8604="","",IFERROR(INDEX(Reff,MATCH('Buku Besar'!A8604,Akun,0)),""))</f>
        <v/>
      </c>
      <c r="E8604" s="331" t="str">
        <f>IF(A8604="","",IFERROR(INDEX(Penerimaan,MATCH('Buku Besar'!A8604,Akun,0)),""))</f>
        <v/>
      </c>
      <c r="F8604" s="331" t="str">
        <f>IF(A8604="","",IFERROR(INDEX(Pengeluaran,MATCH('Buku Besar'!A8604,Akun,0)),""))</f>
        <v/>
      </c>
      <c r="H8604" s="91" t="str">
        <f t="shared" si="269"/>
        <v/>
      </c>
      <c r="I8604" s="330" t="str">
        <f>IF(H8604="","",IFERROR(INDEX(Tanggal1,MATCH('Buku Besar'!H8604,Akun1,0)),""))</f>
        <v/>
      </c>
      <c r="J8604" s="2" t="str">
        <f>IF(H8604="","",IFERROR(INDEX(Keterangan1,MATCH('Buku Besar'!H8604,Akun1,0)),""))</f>
        <v/>
      </c>
      <c r="K8604" s="2" t="str">
        <f>IF(H8604="","",IFERROR(INDEX(Reff1,MATCH('Buku Besar'!H8604,Akun1,0)),""))</f>
        <v/>
      </c>
      <c r="L8604" s="331" t="str">
        <f>IF(H8604="","",IFERROR(INDEX(Penerimaan1,MATCH('Buku Besar'!H8604,Akun1,0)),""))</f>
        <v/>
      </c>
      <c r="M8604" s="331" t="str">
        <f>IF(H8604="","",IFERROR(INDEX(Pengeluaran1,MATCH('Buku Besar'!H8604,Akun1,0)),""))</f>
        <v/>
      </c>
    </row>
    <row r="8605" spans="1:13" x14ac:dyDescent="0.25">
      <c r="A8605" s="91" t="str">
        <f t="shared" si="268"/>
        <v/>
      </c>
      <c r="B8605" s="330" t="str">
        <f>IF(A8605="","",IFERROR(INDEX(Tanggal,MATCH('Buku Besar'!A8605,Akun,0)),""))</f>
        <v/>
      </c>
      <c r="C8605" s="2" t="str">
        <f>IF(A8605="","",IFERROR(INDEX(Keterangan,MATCH('Buku Besar'!A8605,Akun,0)),""))</f>
        <v/>
      </c>
      <c r="D8605" s="2" t="str">
        <f>IF(A8605="","",IFERROR(INDEX(Reff,MATCH('Buku Besar'!A8605,Akun,0)),""))</f>
        <v/>
      </c>
      <c r="E8605" s="331" t="str">
        <f>IF(A8605="","",IFERROR(INDEX(Penerimaan,MATCH('Buku Besar'!A8605,Akun,0)),""))</f>
        <v/>
      </c>
      <c r="F8605" s="331" t="str">
        <f>IF(A8605="","",IFERROR(INDEX(Pengeluaran,MATCH('Buku Besar'!A8605,Akun,0)),""))</f>
        <v/>
      </c>
      <c r="H8605" s="91" t="str">
        <f t="shared" si="269"/>
        <v/>
      </c>
      <c r="I8605" s="330" t="str">
        <f>IF(H8605="","",IFERROR(INDEX(Tanggal1,MATCH('Buku Besar'!H8605,Akun1,0)),""))</f>
        <v/>
      </c>
      <c r="J8605" s="2" t="str">
        <f>IF(H8605="","",IFERROR(INDEX(Keterangan1,MATCH('Buku Besar'!H8605,Akun1,0)),""))</f>
        <v/>
      </c>
      <c r="K8605" s="2" t="str">
        <f>IF(H8605="","",IFERROR(INDEX(Reff1,MATCH('Buku Besar'!H8605,Akun1,0)),""))</f>
        <v/>
      </c>
      <c r="L8605" s="331" t="str">
        <f>IF(H8605="","",IFERROR(INDEX(Penerimaan1,MATCH('Buku Besar'!H8605,Akun1,0)),""))</f>
        <v/>
      </c>
      <c r="M8605" s="331" t="str">
        <f>IF(H8605="","",IFERROR(INDEX(Pengeluaran1,MATCH('Buku Besar'!H8605,Akun1,0)),""))</f>
        <v/>
      </c>
    </row>
    <row r="8606" spans="1:13" x14ac:dyDescent="0.25">
      <c r="A8606" s="91" t="str">
        <f t="shared" si="268"/>
        <v/>
      </c>
      <c r="B8606" s="330" t="str">
        <f>IF(A8606="","",IFERROR(INDEX(Tanggal,MATCH('Buku Besar'!A8606,Akun,0)),""))</f>
        <v/>
      </c>
      <c r="C8606" s="2" t="str">
        <f>IF(A8606="","",IFERROR(INDEX(Keterangan,MATCH('Buku Besar'!A8606,Akun,0)),""))</f>
        <v/>
      </c>
      <c r="D8606" s="2" t="str">
        <f>IF(A8606="","",IFERROR(INDEX(Reff,MATCH('Buku Besar'!A8606,Akun,0)),""))</f>
        <v/>
      </c>
      <c r="E8606" s="331" t="str">
        <f>IF(A8606="","",IFERROR(INDEX(Penerimaan,MATCH('Buku Besar'!A8606,Akun,0)),""))</f>
        <v/>
      </c>
      <c r="F8606" s="331" t="str">
        <f>IF(A8606="","",IFERROR(INDEX(Pengeluaran,MATCH('Buku Besar'!A8606,Akun,0)),""))</f>
        <v/>
      </c>
      <c r="H8606" s="91" t="str">
        <f t="shared" si="269"/>
        <v/>
      </c>
      <c r="I8606" s="330" t="str">
        <f>IF(H8606="","",IFERROR(INDEX(Tanggal1,MATCH('Buku Besar'!H8606,Akun1,0)),""))</f>
        <v/>
      </c>
      <c r="J8606" s="2" t="str">
        <f>IF(H8606="","",IFERROR(INDEX(Keterangan1,MATCH('Buku Besar'!H8606,Akun1,0)),""))</f>
        <v/>
      </c>
      <c r="K8606" s="2" t="str">
        <f>IF(H8606="","",IFERROR(INDEX(Reff1,MATCH('Buku Besar'!H8606,Akun1,0)),""))</f>
        <v/>
      </c>
      <c r="L8606" s="331" t="str">
        <f>IF(H8606="","",IFERROR(INDEX(Penerimaan1,MATCH('Buku Besar'!H8606,Akun1,0)),""))</f>
        <v/>
      </c>
      <c r="M8606" s="331" t="str">
        <f>IF(H8606="","",IFERROR(INDEX(Pengeluaran1,MATCH('Buku Besar'!H8606,Akun1,0)),""))</f>
        <v/>
      </c>
    </row>
    <row r="8607" spans="1:13" x14ac:dyDescent="0.25">
      <c r="A8607" s="91" t="str">
        <f t="shared" si="268"/>
        <v/>
      </c>
      <c r="B8607" s="330" t="str">
        <f>IF(A8607="","",IFERROR(INDEX(Tanggal,MATCH('Buku Besar'!A8607,Akun,0)),""))</f>
        <v/>
      </c>
      <c r="C8607" s="2" t="str">
        <f>IF(A8607="","",IFERROR(INDEX(Keterangan,MATCH('Buku Besar'!A8607,Akun,0)),""))</f>
        <v/>
      </c>
      <c r="D8607" s="2" t="str">
        <f>IF(A8607="","",IFERROR(INDEX(Reff,MATCH('Buku Besar'!A8607,Akun,0)),""))</f>
        <v/>
      </c>
      <c r="E8607" s="331" t="str">
        <f>IF(A8607="","",IFERROR(INDEX(Penerimaan,MATCH('Buku Besar'!A8607,Akun,0)),""))</f>
        <v/>
      </c>
      <c r="F8607" s="331" t="str">
        <f>IF(A8607="","",IFERROR(INDEX(Pengeluaran,MATCH('Buku Besar'!A8607,Akun,0)),""))</f>
        <v/>
      </c>
      <c r="H8607" s="91" t="str">
        <f t="shared" si="269"/>
        <v/>
      </c>
      <c r="I8607" s="330" t="str">
        <f>IF(H8607="","",IFERROR(INDEX(Tanggal1,MATCH('Buku Besar'!H8607,Akun1,0)),""))</f>
        <v/>
      </c>
      <c r="J8607" s="2" t="str">
        <f>IF(H8607="","",IFERROR(INDEX(Keterangan1,MATCH('Buku Besar'!H8607,Akun1,0)),""))</f>
        <v/>
      </c>
      <c r="K8607" s="2" t="str">
        <f>IF(H8607="","",IFERROR(INDEX(Reff1,MATCH('Buku Besar'!H8607,Akun1,0)),""))</f>
        <v/>
      </c>
      <c r="L8607" s="331" t="str">
        <f>IF(H8607="","",IFERROR(INDEX(Penerimaan1,MATCH('Buku Besar'!H8607,Akun1,0)),""))</f>
        <v/>
      </c>
      <c r="M8607" s="331" t="str">
        <f>IF(H8607="","",IFERROR(INDEX(Pengeluaran1,MATCH('Buku Besar'!H8607,Akun1,0)),""))</f>
        <v/>
      </c>
    </row>
    <row r="8608" spans="1:13" x14ac:dyDescent="0.25">
      <c r="A8608" s="91" t="str">
        <f t="shared" si="268"/>
        <v/>
      </c>
      <c r="B8608" s="330" t="str">
        <f>IF(A8608="","",IFERROR(INDEX(Tanggal,MATCH('Buku Besar'!A8608,Akun,0)),""))</f>
        <v/>
      </c>
      <c r="C8608" s="2" t="str">
        <f>IF(A8608="","",IFERROR(INDEX(Keterangan,MATCH('Buku Besar'!A8608,Akun,0)),""))</f>
        <v/>
      </c>
      <c r="D8608" s="2" t="str">
        <f>IF(A8608="","",IFERROR(INDEX(Reff,MATCH('Buku Besar'!A8608,Akun,0)),""))</f>
        <v/>
      </c>
      <c r="E8608" s="331" t="str">
        <f>IF(A8608="","",IFERROR(INDEX(Penerimaan,MATCH('Buku Besar'!A8608,Akun,0)),""))</f>
        <v/>
      </c>
      <c r="F8608" s="331" t="str">
        <f>IF(A8608="","",IFERROR(INDEX(Pengeluaran,MATCH('Buku Besar'!A8608,Akun,0)),""))</f>
        <v/>
      </c>
      <c r="H8608" s="91" t="str">
        <f t="shared" si="269"/>
        <v/>
      </c>
      <c r="I8608" s="330" t="str">
        <f>IF(H8608="","",IFERROR(INDEX(Tanggal1,MATCH('Buku Besar'!H8608,Akun1,0)),""))</f>
        <v/>
      </c>
      <c r="J8608" s="2" t="str">
        <f>IF(H8608="","",IFERROR(INDEX(Keterangan1,MATCH('Buku Besar'!H8608,Akun1,0)),""))</f>
        <v/>
      </c>
      <c r="K8608" s="2" t="str">
        <f>IF(H8608="","",IFERROR(INDEX(Reff1,MATCH('Buku Besar'!H8608,Akun1,0)),""))</f>
        <v/>
      </c>
      <c r="L8608" s="331" t="str">
        <f>IF(H8608="","",IFERROR(INDEX(Penerimaan1,MATCH('Buku Besar'!H8608,Akun1,0)),""))</f>
        <v/>
      </c>
      <c r="M8608" s="331" t="str">
        <f>IF(H8608="","",IFERROR(INDEX(Pengeluaran1,MATCH('Buku Besar'!H8608,Akun1,0)),""))</f>
        <v/>
      </c>
    </row>
    <row r="8609" spans="1:13" x14ac:dyDescent="0.25">
      <c r="A8609" s="91" t="str">
        <f t="shared" si="268"/>
        <v/>
      </c>
      <c r="B8609" s="330" t="str">
        <f>IF(A8609="","",IFERROR(INDEX(Tanggal,MATCH('Buku Besar'!A8609,Akun,0)),""))</f>
        <v/>
      </c>
      <c r="C8609" s="2" t="str">
        <f>IF(A8609="","",IFERROR(INDEX(Keterangan,MATCH('Buku Besar'!A8609,Akun,0)),""))</f>
        <v/>
      </c>
      <c r="D8609" s="2" t="str">
        <f>IF(A8609="","",IFERROR(INDEX(Reff,MATCH('Buku Besar'!A8609,Akun,0)),""))</f>
        <v/>
      </c>
      <c r="E8609" s="331" t="str">
        <f>IF(A8609="","",IFERROR(INDEX(Penerimaan,MATCH('Buku Besar'!A8609,Akun,0)),""))</f>
        <v/>
      </c>
      <c r="F8609" s="331" t="str">
        <f>IF(A8609="","",IFERROR(INDEX(Pengeluaran,MATCH('Buku Besar'!A8609,Akun,0)),""))</f>
        <v/>
      </c>
      <c r="H8609" s="91" t="str">
        <f t="shared" si="269"/>
        <v/>
      </c>
      <c r="I8609" s="330" t="str">
        <f>IF(H8609="","",IFERROR(INDEX(Tanggal1,MATCH('Buku Besar'!H8609,Akun1,0)),""))</f>
        <v/>
      </c>
      <c r="J8609" s="2" t="str">
        <f>IF(H8609="","",IFERROR(INDEX(Keterangan1,MATCH('Buku Besar'!H8609,Akun1,0)),""))</f>
        <v/>
      </c>
      <c r="K8609" s="2" t="str">
        <f>IF(H8609="","",IFERROR(INDEX(Reff1,MATCH('Buku Besar'!H8609,Akun1,0)),""))</f>
        <v/>
      </c>
      <c r="L8609" s="331" t="str">
        <f>IF(H8609="","",IFERROR(INDEX(Penerimaan1,MATCH('Buku Besar'!H8609,Akun1,0)),""))</f>
        <v/>
      </c>
      <c r="M8609" s="331" t="str">
        <f>IF(H8609="","",IFERROR(INDEX(Pengeluaran1,MATCH('Buku Besar'!H8609,Akun1,0)),""))</f>
        <v/>
      </c>
    </row>
    <row r="8610" spans="1:13" x14ac:dyDescent="0.25">
      <c r="A8610" s="91" t="str">
        <f t="shared" si="268"/>
        <v/>
      </c>
      <c r="B8610" s="330" t="str">
        <f>IF(A8610="","",IFERROR(INDEX(Tanggal,MATCH('Buku Besar'!A8610,Akun,0)),""))</f>
        <v/>
      </c>
      <c r="C8610" s="2" t="str">
        <f>IF(A8610="","",IFERROR(INDEX(Keterangan,MATCH('Buku Besar'!A8610,Akun,0)),""))</f>
        <v/>
      </c>
      <c r="D8610" s="2" t="str">
        <f>IF(A8610="","",IFERROR(INDEX(Reff,MATCH('Buku Besar'!A8610,Akun,0)),""))</f>
        <v/>
      </c>
      <c r="E8610" s="331" t="str">
        <f>IF(A8610="","",IFERROR(INDEX(Penerimaan,MATCH('Buku Besar'!A8610,Akun,0)),""))</f>
        <v/>
      </c>
      <c r="F8610" s="331" t="str">
        <f>IF(A8610="","",IFERROR(INDEX(Pengeluaran,MATCH('Buku Besar'!A8610,Akun,0)),""))</f>
        <v/>
      </c>
      <c r="H8610" s="91" t="str">
        <f t="shared" si="269"/>
        <v/>
      </c>
      <c r="I8610" s="330" t="str">
        <f>IF(H8610="","",IFERROR(INDEX(Tanggal1,MATCH('Buku Besar'!H8610,Akun1,0)),""))</f>
        <v/>
      </c>
      <c r="J8610" s="2" t="str">
        <f>IF(H8610="","",IFERROR(INDEX(Keterangan1,MATCH('Buku Besar'!H8610,Akun1,0)),""))</f>
        <v/>
      </c>
      <c r="K8610" s="2" t="str">
        <f>IF(H8610="","",IFERROR(INDEX(Reff1,MATCH('Buku Besar'!H8610,Akun1,0)),""))</f>
        <v/>
      </c>
      <c r="L8610" s="331" t="str">
        <f>IF(H8610="","",IFERROR(INDEX(Penerimaan1,MATCH('Buku Besar'!H8610,Akun1,0)),""))</f>
        <v/>
      </c>
      <c r="M8610" s="331" t="str">
        <f>IF(H8610="","",IFERROR(INDEX(Pengeluaran1,MATCH('Buku Besar'!H8610,Akun1,0)),""))</f>
        <v/>
      </c>
    </row>
    <row r="8611" spans="1:13" x14ac:dyDescent="0.25">
      <c r="A8611" s="91" t="str">
        <f t="shared" si="268"/>
        <v/>
      </c>
      <c r="B8611" s="330" t="str">
        <f>IF(A8611="","",IFERROR(INDEX(Tanggal,MATCH('Buku Besar'!A8611,Akun,0)),""))</f>
        <v/>
      </c>
      <c r="C8611" s="2" t="str">
        <f>IF(A8611="","",IFERROR(INDEX(Keterangan,MATCH('Buku Besar'!A8611,Akun,0)),""))</f>
        <v/>
      </c>
      <c r="D8611" s="2" t="str">
        <f>IF(A8611="","",IFERROR(INDEX(Reff,MATCH('Buku Besar'!A8611,Akun,0)),""))</f>
        <v/>
      </c>
      <c r="E8611" s="331" t="str">
        <f>IF(A8611="","",IFERROR(INDEX(Penerimaan,MATCH('Buku Besar'!A8611,Akun,0)),""))</f>
        <v/>
      </c>
      <c r="F8611" s="331" t="str">
        <f>IF(A8611="","",IFERROR(INDEX(Pengeluaran,MATCH('Buku Besar'!A8611,Akun,0)),""))</f>
        <v/>
      </c>
      <c r="H8611" s="91" t="str">
        <f t="shared" si="269"/>
        <v/>
      </c>
      <c r="I8611" s="330" t="str">
        <f>IF(H8611="","",IFERROR(INDEX(Tanggal1,MATCH('Buku Besar'!H8611,Akun1,0)),""))</f>
        <v/>
      </c>
      <c r="J8611" s="2" t="str">
        <f>IF(H8611="","",IFERROR(INDEX(Keterangan1,MATCH('Buku Besar'!H8611,Akun1,0)),""))</f>
        <v/>
      </c>
      <c r="K8611" s="2" t="str">
        <f>IF(H8611="","",IFERROR(INDEX(Reff1,MATCH('Buku Besar'!H8611,Akun1,0)),""))</f>
        <v/>
      </c>
      <c r="L8611" s="331" t="str">
        <f>IF(H8611="","",IFERROR(INDEX(Penerimaan1,MATCH('Buku Besar'!H8611,Akun1,0)),""))</f>
        <v/>
      </c>
      <c r="M8611" s="331" t="str">
        <f>IF(H8611="","",IFERROR(INDEX(Pengeluaran1,MATCH('Buku Besar'!H8611,Akun1,0)),""))</f>
        <v/>
      </c>
    </row>
    <row r="8612" spans="1:13" x14ac:dyDescent="0.25">
      <c r="A8612" s="91" t="str">
        <f t="shared" si="268"/>
        <v/>
      </c>
      <c r="B8612" s="330" t="str">
        <f>IF(A8612="","",IFERROR(INDEX(Tanggal,MATCH('Buku Besar'!A8612,Akun,0)),""))</f>
        <v/>
      </c>
      <c r="C8612" s="2" t="str">
        <f>IF(A8612="","",IFERROR(INDEX(Keterangan,MATCH('Buku Besar'!A8612,Akun,0)),""))</f>
        <v/>
      </c>
      <c r="D8612" s="2" t="str">
        <f>IF(A8612="","",IFERROR(INDEX(Reff,MATCH('Buku Besar'!A8612,Akun,0)),""))</f>
        <v/>
      </c>
      <c r="E8612" s="331" t="str">
        <f>IF(A8612="","",IFERROR(INDEX(Penerimaan,MATCH('Buku Besar'!A8612,Akun,0)),""))</f>
        <v/>
      </c>
      <c r="F8612" s="331" t="str">
        <f>IF(A8612="","",IFERROR(INDEX(Pengeluaran,MATCH('Buku Besar'!A8612,Akun,0)),""))</f>
        <v/>
      </c>
      <c r="H8612" s="91" t="str">
        <f t="shared" si="269"/>
        <v/>
      </c>
      <c r="I8612" s="330" t="str">
        <f>IF(H8612="","",IFERROR(INDEX(Tanggal1,MATCH('Buku Besar'!H8612,Akun1,0)),""))</f>
        <v/>
      </c>
      <c r="J8612" s="2" t="str">
        <f>IF(H8612="","",IFERROR(INDEX(Keterangan1,MATCH('Buku Besar'!H8612,Akun1,0)),""))</f>
        <v/>
      </c>
      <c r="K8612" s="2" t="str">
        <f>IF(H8612="","",IFERROR(INDEX(Reff1,MATCH('Buku Besar'!H8612,Akun1,0)),""))</f>
        <v/>
      </c>
      <c r="L8612" s="331" t="str">
        <f>IF(H8612="","",IFERROR(INDEX(Penerimaan1,MATCH('Buku Besar'!H8612,Akun1,0)),""))</f>
        <v/>
      </c>
      <c r="M8612" s="331" t="str">
        <f>IF(H8612="","",IFERROR(INDEX(Pengeluaran1,MATCH('Buku Besar'!H8612,Akun1,0)),""))</f>
        <v/>
      </c>
    </row>
    <row r="8613" spans="1:13" x14ac:dyDescent="0.25">
      <c r="A8613" s="91" t="str">
        <f t="shared" si="268"/>
        <v/>
      </c>
      <c r="B8613" s="330" t="str">
        <f>IF(A8613="","",IFERROR(INDEX(Tanggal,MATCH('Buku Besar'!A8613,Akun,0)),""))</f>
        <v/>
      </c>
      <c r="C8613" s="2" t="str">
        <f>IF(A8613="","",IFERROR(INDEX(Keterangan,MATCH('Buku Besar'!A8613,Akun,0)),""))</f>
        <v/>
      </c>
      <c r="D8613" s="2" t="str">
        <f>IF(A8613="","",IFERROR(INDEX(Reff,MATCH('Buku Besar'!A8613,Akun,0)),""))</f>
        <v/>
      </c>
      <c r="E8613" s="331" t="str">
        <f>IF(A8613="","",IFERROR(INDEX(Penerimaan,MATCH('Buku Besar'!A8613,Akun,0)),""))</f>
        <v/>
      </c>
      <c r="F8613" s="331" t="str">
        <f>IF(A8613="","",IFERROR(INDEX(Pengeluaran,MATCH('Buku Besar'!A8613,Akun,0)),""))</f>
        <v/>
      </c>
      <c r="H8613" s="91" t="str">
        <f t="shared" si="269"/>
        <v/>
      </c>
      <c r="I8613" s="330" t="str">
        <f>IF(H8613="","",IFERROR(INDEX(Tanggal1,MATCH('Buku Besar'!H8613,Akun1,0)),""))</f>
        <v/>
      </c>
      <c r="J8613" s="2" t="str">
        <f>IF(H8613="","",IFERROR(INDEX(Keterangan1,MATCH('Buku Besar'!H8613,Akun1,0)),""))</f>
        <v/>
      </c>
      <c r="K8613" s="2" t="str">
        <f>IF(H8613="","",IFERROR(INDEX(Reff1,MATCH('Buku Besar'!H8613,Akun1,0)),""))</f>
        <v/>
      </c>
      <c r="L8613" s="331" t="str">
        <f>IF(H8613="","",IFERROR(INDEX(Penerimaan1,MATCH('Buku Besar'!H8613,Akun1,0)),""))</f>
        <v/>
      </c>
      <c r="M8613" s="331" t="str">
        <f>IF(H8613="","",IFERROR(INDEX(Pengeluaran1,MATCH('Buku Besar'!H8613,Akun1,0)),""))</f>
        <v/>
      </c>
    </row>
    <row r="8614" spans="1:13" x14ac:dyDescent="0.25">
      <c r="A8614" s="91" t="str">
        <f t="shared" si="268"/>
        <v/>
      </c>
      <c r="B8614" s="330" t="str">
        <f>IF(A8614="","",IFERROR(INDEX(Tanggal,MATCH('Buku Besar'!A8614,Akun,0)),""))</f>
        <v/>
      </c>
      <c r="C8614" s="2" t="str">
        <f>IF(A8614="","",IFERROR(INDEX(Keterangan,MATCH('Buku Besar'!A8614,Akun,0)),""))</f>
        <v/>
      </c>
      <c r="D8614" s="2" t="str">
        <f>IF(A8614="","",IFERROR(INDEX(Reff,MATCH('Buku Besar'!A8614,Akun,0)),""))</f>
        <v/>
      </c>
      <c r="E8614" s="331" t="str">
        <f>IF(A8614="","",IFERROR(INDEX(Penerimaan,MATCH('Buku Besar'!A8614,Akun,0)),""))</f>
        <v/>
      </c>
      <c r="F8614" s="331" t="str">
        <f>IF(A8614="","",IFERROR(INDEX(Pengeluaran,MATCH('Buku Besar'!A8614,Akun,0)),""))</f>
        <v/>
      </c>
      <c r="H8614" s="91" t="str">
        <f t="shared" si="269"/>
        <v/>
      </c>
      <c r="I8614" s="330" t="str">
        <f>IF(H8614="","",IFERROR(INDEX(Tanggal1,MATCH('Buku Besar'!H8614,Akun1,0)),""))</f>
        <v/>
      </c>
      <c r="J8614" s="2" t="str">
        <f>IF(H8614="","",IFERROR(INDEX(Keterangan1,MATCH('Buku Besar'!H8614,Akun1,0)),""))</f>
        <v/>
      </c>
      <c r="K8614" s="2" t="str">
        <f>IF(H8614="","",IFERROR(INDEX(Reff1,MATCH('Buku Besar'!H8614,Akun1,0)),""))</f>
        <v/>
      </c>
      <c r="L8614" s="331" t="str">
        <f>IF(H8614="","",IFERROR(INDEX(Penerimaan1,MATCH('Buku Besar'!H8614,Akun1,0)),""))</f>
        <v/>
      </c>
      <c r="M8614" s="331" t="str">
        <f>IF(H8614="","",IFERROR(INDEX(Pengeluaran1,MATCH('Buku Besar'!H8614,Akun1,0)),""))</f>
        <v/>
      </c>
    </row>
    <row r="8615" spans="1:13" x14ac:dyDescent="0.25">
      <c r="A8615" s="91" t="str">
        <f t="shared" si="268"/>
        <v/>
      </c>
      <c r="B8615" s="330" t="str">
        <f>IF(A8615="","",IFERROR(INDEX(Tanggal,MATCH('Buku Besar'!A8615,Akun,0)),""))</f>
        <v/>
      </c>
      <c r="C8615" s="2" t="str">
        <f>IF(A8615="","",IFERROR(INDEX(Keterangan,MATCH('Buku Besar'!A8615,Akun,0)),""))</f>
        <v/>
      </c>
      <c r="D8615" s="2" t="str">
        <f>IF(A8615="","",IFERROR(INDEX(Reff,MATCH('Buku Besar'!A8615,Akun,0)),""))</f>
        <v/>
      </c>
      <c r="E8615" s="331" t="str">
        <f>IF(A8615="","",IFERROR(INDEX(Penerimaan,MATCH('Buku Besar'!A8615,Akun,0)),""))</f>
        <v/>
      </c>
      <c r="F8615" s="331" t="str">
        <f>IF(A8615="","",IFERROR(INDEX(Pengeluaran,MATCH('Buku Besar'!A8615,Akun,0)),""))</f>
        <v/>
      </c>
      <c r="H8615" s="91" t="str">
        <f t="shared" si="269"/>
        <v/>
      </c>
      <c r="I8615" s="330" t="str">
        <f>IF(H8615="","",IFERROR(INDEX(Tanggal1,MATCH('Buku Besar'!H8615,Akun1,0)),""))</f>
        <v/>
      </c>
      <c r="J8615" s="2" t="str">
        <f>IF(H8615="","",IFERROR(INDEX(Keterangan1,MATCH('Buku Besar'!H8615,Akun1,0)),""))</f>
        <v/>
      </c>
      <c r="K8615" s="2" t="str">
        <f>IF(H8615="","",IFERROR(INDEX(Reff1,MATCH('Buku Besar'!H8615,Akun1,0)),""))</f>
        <v/>
      </c>
      <c r="L8615" s="331" t="str">
        <f>IF(H8615="","",IFERROR(INDEX(Penerimaan1,MATCH('Buku Besar'!H8615,Akun1,0)),""))</f>
        <v/>
      </c>
      <c r="M8615" s="331" t="str">
        <f>IF(H8615="","",IFERROR(INDEX(Pengeluaran1,MATCH('Buku Besar'!H8615,Akun1,0)),""))</f>
        <v/>
      </c>
    </row>
    <row r="8616" spans="1:13" x14ac:dyDescent="0.25">
      <c r="A8616" s="91" t="str">
        <f t="shared" si="268"/>
        <v/>
      </c>
      <c r="B8616" s="330" t="str">
        <f>IF(A8616="","",IFERROR(INDEX(Tanggal,MATCH('Buku Besar'!A8616,Akun,0)),""))</f>
        <v/>
      </c>
      <c r="C8616" s="2" t="str">
        <f>IF(A8616="","",IFERROR(INDEX(Keterangan,MATCH('Buku Besar'!A8616,Akun,0)),""))</f>
        <v/>
      </c>
      <c r="D8616" s="2" t="str">
        <f>IF(A8616="","",IFERROR(INDEX(Reff,MATCH('Buku Besar'!A8616,Akun,0)),""))</f>
        <v/>
      </c>
      <c r="E8616" s="331" t="str">
        <f>IF(A8616="","",IFERROR(INDEX(Penerimaan,MATCH('Buku Besar'!A8616,Akun,0)),""))</f>
        <v/>
      </c>
      <c r="F8616" s="331" t="str">
        <f>IF(A8616="","",IFERROR(INDEX(Pengeluaran,MATCH('Buku Besar'!A8616,Akun,0)),""))</f>
        <v/>
      </c>
      <c r="H8616" s="91" t="str">
        <f t="shared" si="269"/>
        <v/>
      </c>
      <c r="I8616" s="330" t="str">
        <f>IF(H8616="","",IFERROR(INDEX(Tanggal1,MATCH('Buku Besar'!H8616,Akun1,0)),""))</f>
        <v/>
      </c>
      <c r="J8616" s="2" t="str">
        <f>IF(H8616="","",IFERROR(INDEX(Keterangan1,MATCH('Buku Besar'!H8616,Akun1,0)),""))</f>
        <v/>
      </c>
      <c r="K8616" s="2" t="str">
        <f>IF(H8616="","",IFERROR(INDEX(Reff1,MATCH('Buku Besar'!H8616,Akun1,0)),""))</f>
        <v/>
      </c>
      <c r="L8616" s="331" t="str">
        <f>IF(H8616="","",IFERROR(INDEX(Penerimaan1,MATCH('Buku Besar'!H8616,Akun1,0)),""))</f>
        <v/>
      </c>
      <c r="M8616" s="331" t="str">
        <f>IF(H8616="","",IFERROR(INDEX(Pengeluaran1,MATCH('Buku Besar'!H8616,Akun1,0)),""))</f>
        <v/>
      </c>
    </row>
    <row r="8617" spans="1:13" x14ac:dyDescent="0.25">
      <c r="A8617" s="91" t="str">
        <f t="shared" si="268"/>
        <v/>
      </c>
      <c r="B8617" s="330" t="str">
        <f>IF(A8617="","",IFERROR(INDEX(Tanggal,MATCH('Buku Besar'!A8617,Akun,0)),""))</f>
        <v/>
      </c>
      <c r="C8617" s="2" t="str">
        <f>IF(A8617="","",IFERROR(INDEX(Keterangan,MATCH('Buku Besar'!A8617,Akun,0)),""))</f>
        <v/>
      </c>
      <c r="D8617" s="2" t="str">
        <f>IF(A8617="","",IFERROR(INDEX(Reff,MATCH('Buku Besar'!A8617,Akun,0)),""))</f>
        <v/>
      </c>
      <c r="E8617" s="331" t="str">
        <f>IF(A8617="","",IFERROR(INDEX(Penerimaan,MATCH('Buku Besar'!A8617,Akun,0)),""))</f>
        <v/>
      </c>
      <c r="F8617" s="331" t="str">
        <f>IF(A8617="","",IFERROR(INDEX(Pengeluaran,MATCH('Buku Besar'!A8617,Akun,0)),""))</f>
        <v/>
      </c>
      <c r="H8617" s="91" t="str">
        <f t="shared" si="269"/>
        <v/>
      </c>
      <c r="I8617" s="330" t="str">
        <f>IF(H8617="","",IFERROR(INDEX(Tanggal1,MATCH('Buku Besar'!H8617,Akun1,0)),""))</f>
        <v/>
      </c>
      <c r="J8617" s="2" t="str">
        <f>IF(H8617="","",IFERROR(INDEX(Keterangan1,MATCH('Buku Besar'!H8617,Akun1,0)),""))</f>
        <v/>
      </c>
      <c r="K8617" s="2" t="str">
        <f>IF(H8617="","",IFERROR(INDEX(Reff1,MATCH('Buku Besar'!H8617,Akun1,0)),""))</f>
        <v/>
      </c>
      <c r="L8617" s="331" t="str">
        <f>IF(H8617="","",IFERROR(INDEX(Penerimaan1,MATCH('Buku Besar'!H8617,Akun1,0)),""))</f>
        <v/>
      </c>
      <c r="M8617" s="331" t="str">
        <f>IF(H8617="","",IFERROR(INDEX(Pengeluaran1,MATCH('Buku Besar'!H8617,Akun1,0)),""))</f>
        <v/>
      </c>
    </row>
    <row r="8618" spans="1:13" x14ac:dyDescent="0.25">
      <c r="A8618" s="91" t="str">
        <f t="shared" si="268"/>
        <v/>
      </c>
      <c r="B8618" s="330" t="str">
        <f>IF(A8618="","",IFERROR(INDEX(Tanggal,MATCH('Buku Besar'!A8618,Akun,0)),""))</f>
        <v/>
      </c>
      <c r="C8618" s="2" t="str">
        <f>IF(A8618="","",IFERROR(INDEX(Keterangan,MATCH('Buku Besar'!A8618,Akun,0)),""))</f>
        <v/>
      </c>
      <c r="D8618" s="2" t="str">
        <f>IF(A8618="","",IFERROR(INDEX(Reff,MATCH('Buku Besar'!A8618,Akun,0)),""))</f>
        <v/>
      </c>
      <c r="E8618" s="331" t="str">
        <f>IF(A8618="","",IFERROR(INDEX(Penerimaan,MATCH('Buku Besar'!A8618,Akun,0)),""))</f>
        <v/>
      </c>
      <c r="F8618" s="331" t="str">
        <f>IF(A8618="","",IFERROR(INDEX(Pengeluaran,MATCH('Buku Besar'!A8618,Akun,0)),""))</f>
        <v/>
      </c>
      <c r="H8618" s="91" t="str">
        <f t="shared" si="269"/>
        <v/>
      </c>
      <c r="I8618" s="330" t="str">
        <f>IF(H8618="","",IFERROR(INDEX(Tanggal1,MATCH('Buku Besar'!H8618,Akun1,0)),""))</f>
        <v/>
      </c>
      <c r="J8618" s="2" t="str">
        <f>IF(H8618="","",IFERROR(INDEX(Keterangan1,MATCH('Buku Besar'!H8618,Akun1,0)),""))</f>
        <v/>
      </c>
      <c r="K8618" s="2" t="str">
        <f>IF(H8618="","",IFERROR(INDEX(Reff1,MATCH('Buku Besar'!H8618,Akun1,0)),""))</f>
        <v/>
      </c>
      <c r="L8618" s="331" t="str">
        <f>IF(H8618="","",IFERROR(INDEX(Penerimaan1,MATCH('Buku Besar'!H8618,Akun1,0)),""))</f>
        <v/>
      </c>
      <c r="M8618" s="331" t="str">
        <f>IF(H8618="","",IFERROR(INDEX(Pengeluaran1,MATCH('Buku Besar'!H8618,Akun1,0)),""))</f>
        <v/>
      </c>
    </row>
    <row r="8619" spans="1:13" x14ac:dyDescent="0.25">
      <c r="A8619" s="91" t="str">
        <f t="shared" si="268"/>
        <v/>
      </c>
      <c r="B8619" s="330" t="str">
        <f>IF(A8619="","",IFERROR(INDEX(Tanggal,MATCH('Buku Besar'!A8619,Akun,0)),""))</f>
        <v/>
      </c>
      <c r="C8619" s="2" t="str">
        <f>IF(A8619="","",IFERROR(INDEX(Keterangan,MATCH('Buku Besar'!A8619,Akun,0)),""))</f>
        <v/>
      </c>
      <c r="D8619" s="2" t="str">
        <f>IF(A8619="","",IFERROR(INDEX(Reff,MATCH('Buku Besar'!A8619,Akun,0)),""))</f>
        <v/>
      </c>
      <c r="E8619" s="331" t="str">
        <f>IF(A8619="","",IFERROR(INDEX(Penerimaan,MATCH('Buku Besar'!A8619,Akun,0)),""))</f>
        <v/>
      </c>
      <c r="F8619" s="331" t="str">
        <f>IF(A8619="","",IFERROR(INDEX(Pengeluaran,MATCH('Buku Besar'!A8619,Akun,0)),""))</f>
        <v/>
      </c>
      <c r="H8619" s="91" t="str">
        <f t="shared" si="269"/>
        <v/>
      </c>
      <c r="I8619" s="330" t="str">
        <f>IF(H8619="","",IFERROR(INDEX(Tanggal1,MATCH('Buku Besar'!H8619,Akun1,0)),""))</f>
        <v/>
      </c>
      <c r="J8619" s="2" t="str">
        <f>IF(H8619="","",IFERROR(INDEX(Keterangan1,MATCH('Buku Besar'!H8619,Akun1,0)),""))</f>
        <v/>
      </c>
      <c r="K8619" s="2" t="str">
        <f>IF(H8619="","",IFERROR(INDEX(Reff1,MATCH('Buku Besar'!H8619,Akun1,0)),""))</f>
        <v/>
      </c>
      <c r="L8619" s="331" t="str">
        <f>IF(H8619="","",IFERROR(INDEX(Penerimaan1,MATCH('Buku Besar'!H8619,Akun1,0)),""))</f>
        <v/>
      </c>
      <c r="M8619" s="331" t="str">
        <f>IF(H8619="","",IFERROR(INDEX(Pengeluaran1,MATCH('Buku Besar'!H8619,Akun1,0)),""))</f>
        <v/>
      </c>
    </row>
    <row r="8620" spans="1:13" x14ac:dyDescent="0.25">
      <c r="A8620" s="91" t="str">
        <f t="shared" si="268"/>
        <v/>
      </c>
      <c r="B8620" s="330" t="str">
        <f>IF(A8620="","",IFERROR(INDEX(Tanggal,MATCH('Buku Besar'!A8620,Akun,0)),""))</f>
        <v/>
      </c>
      <c r="C8620" s="2" t="str">
        <f>IF(A8620="","",IFERROR(INDEX(Keterangan,MATCH('Buku Besar'!A8620,Akun,0)),""))</f>
        <v/>
      </c>
      <c r="D8620" s="2" t="str">
        <f>IF(A8620="","",IFERROR(INDEX(Reff,MATCH('Buku Besar'!A8620,Akun,0)),""))</f>
        <v/>
      </c>
      <c r="E8620" s="331" t="str">
        <f>IF(A8620="","",IFERROR(INDEX(Penerimaan,MATCH('Buku Besar'!A8620,Akun,0)),""))</f>
        <v/>
      </c>
      <c r="F8620" s="331" t="str">
        <f>IF(A8620="","",IFERROR(INDEX(Pengeluaran,MATCH('Buku Besar'!A8620,Akun,0)),""))</f>
        <v/>
      </c>
      <c r="H8620" s="91" t="str">
        <f t="shared" si="269"/>
        <v/>
      </c>
      <c r="I8620" s="330" t="str">
        <f>IF(H8620="","",IFERROR(INDEX(Tanggal1,MATCH('Buku Besar'!H8620,Akun1,0)),""))</f>
        <v/>
      </c>
      <c r="J8620" s="2" t="str">
        <f>IF(H8620="","",IFERROR(INDEX(Keterangan1,MATCH('Buku Besar'!H8620,Akun1,0)),""))</f>
        <v/>
      </c>
      <c r="K8620" s="2" t="str">
        <f>IF(H8620="","",IFERROR(INDEX(Reff1,MATCH('Buku Besar'!H8620,Akun1,0)),""))</f>
        <v/>
      </c>
      <c r="L8620" s="331" t="str">
        <f>IF(H8620="","",IFERROR(INDEX(Penerimaan1,MATCH('Buku Besar'!H8620,Akun1,0)),""))</f>
        <v/>
      </c>
      <c r="M8620" s="331" t="str">
        <f>IF(H8620="","",IFERROR(INDEX(Pengeluaran1,MATCH('Buku Besar'!H8620,Akun1,0)),""))</f>
        <v/>
      </c>
    </row>
    <row r="8621" spans="1:13" x14ac:dyDescent="0.25">
      <c r="A8621" s="91" t="str">
        <f t="shared" si="268"/>
        <v/>
      </c>
      <c r="B8621" s="330" t="str">
        <f>IF(A8621="","",IFERROR(INDEX(Tanggal,MATCH('Buku Besar'!A8621,Akun,0)),""))</f>
        <v/>
      </c>
      <c r="C8621" s="2" t="str">
        <f>IF(A8621="","",IFERROR(INDEX(Keterangan,MATCH('Buku Besar'!A8621,Akun,0)),""))</f>
        <v/>
      </c>
      <c r="D8621" s="2" t="str">
        <f>IF(A8621="","",IFERROR(INDEX(Reff,MATCH('Buku Besar'!A8621,Akun,0)),""))</f>
        <v/>
      </c>
      <c r="E8621" s="331" t="str">
        <f>IF(A8621="","",IFERROR(INDEX(Penerimaan,MATCH('Buku Besar'!A8621,Akun,0)),""))</f>
        <v/>
      </c>
      <c r="F8621" s="331" t="str">
        <f>IF(A8621="","",IFERROR(INDEX(Pengeluaran,MATCH('Buku Besar'!A8621,Akun,0)),""))</f>
        <v/>
      </c>
      <c r="H8621" s="91" t="str">
        <f t="shared" si="269"/>
        <v/>
      </c>
      <c r="I8621" s="330" t="str">
        <f>IF(H8621="","",IFERROR(INDEX(Tanggal1,MATCH('Buku Besar'!H8621,Akun1,0)),""))</f>
        <v/>
      </c>
      <c r="J8621" s="2" t="str">
        <f>IF(H8621="","",IFERROR(INDEX(Keterangan1,MATCH('Buku Besar'!H8621,Akun1,0)),""))</f>
        <v/>
      </c>
      <c r="K8621" s="2" t="str">
        <f>IF(H8621="","",IFERROR(INDEX(Reff1,MATCH('Buku Besar'!H8621,Akun1,0)),""))</f>
        <v/>
      </c>
      <c r="L8621" s="331" t="str">
        <f>IF(H8621="","",IFERROR(INDEX(Penerimaan1,MATCH('Buku Besar'!H8621,Akun1,0)),""))</f>
        <v/>
      </c>
      <c r="M8621" s="331" t="str">
        <f>IF(H8621="","",IFERROR(INDEX(Pengeluaran1,MATCH('Buku Besar'!H8621,Akun1,0)),""))</f>
        <v/>
      </c>
    </row>
    <row r="8622" spans="1:13" x14ac:dyDescent="0.25">
      <c r="A8622" s="91" t="str">
        <f t="shared" si="268"/>
        <v/>
      </c>
      <c r="B8622" s="330" t="str">
        <f>IF(A8622="","",IFERROR(INDEX(Tanggal,MATCH('Buku Besar'!A8622,Akun,0)),""))</f>
        <v/>
      </c>
      <c r="C8622" s="2" t="str">
        <f>IF(A8622="","",IFERROR(INDEX(Keterangan,MATCH('Buku Besar'!A8622,Akun,0)),""))</f>
        <v/>
      </c>
      <c r="D8622" s="2" t="str">
        <f>IF(A8622="","",IFERROR(INDEX(Reff,MATCH('Buku Besar'!A8622,Akun,0)),""))</f>
        <v/>
      </c>
      <c r="E8622" s="331" t="str">
        <f>IF(A8622="","",IFERROR(INDEX(Penerimaan,MATCH('Buku Besar'!A8622,Akun,0)),""))</f>
        <v/>
      </c>
      <c r="F8622" s="331" t="str">
        <f>IF(A8622="","",IFERROR(INDEX(Pengeluaran,MATCH('Buku Besar'!A8622,Akun,0)),""))</f>
        <v/>
      </c>
      <c r="H8622" s="91" t="str">
        <f t="shared" si="269"/>
        <v/>
      </c>
      <c r="I8622" s="330" t="str">
        <f>IF(H8622="","",IFERROR(INDEX(Tanggal1,MATCH('Buku Besar'!H8622,Akun1,0)),""))</f>
        <v/>
      </c>
      <c r="J8622" s="2" t="str">
        <f>IF(H8622="","",IFERROR(INDEX(Keterangan1,MATCH('Buku Besar'!H8622,Akun1,0)),""))</f>
        <v/>
      </c>
      <c r="K8622" s="2" t="str">
        <f>IF(H8622="","",IFERROR(INDEX(Reff1,MATCH('Buku Besar'!H8622,Akun1,0)),""))</f>
        <v/>
      </c>
      <c r="L8622" s="331" t="str">
        <f>IF(H8622="","",IFERROR(INDEX(Penerimaan1,MATCH('Buku Besar'!H8622,Akun1,0)),""))</f>
        <v/>
      </c>
      <c r="M8622" s="331" t="str">
        <f>IF(H8622="","",IFERROR(INDEX(Pengeluaran1,MATCH('Buku Besar'!H8622,Akun1,0)),""))</f>
        <v/>
      </c>
    </row>
    <row r="8623" spans="1:13" x14ac:dyDescent="0.25">
      <c r="A8623" s="91" t="str">
        <f t="shared" si="268"/>
        <v/>
      </c>
      <c r="B8623" s="330" t="str">
        <f>IF(A8623="","",IFERROR(INDEX(Tanggal,MATCH('Buku Besar'!A8623,Akun,0)),""))</f>
        <v/>
      </c>
      <c r="C8623" s="2" t="str">
        <f>IF(A8623="","",IFERROR(INDEX(Keterangan,MATCH('Buku Besar'!A8623,Akun,0)),""))</f>
        <v/>
      </c>
      <c r="D8623" s="2" t="str">
        <f>IF(A8623="","",IFERROR(INDEX(Reff,MATCH('Buku Besar'!A8623,Akun,0)),""))</f>
        <v/>
      </c>
      <c r="E8623" s="331" t="str">
        <f>IF(A8623="","",IFERROR(INDEX(Penerimaan,MATCH('Buku Besar'!A8623,Akun,0)),""))</f>
        <v/>
      </c>
      <c r="F8623" s="331" t="str">
        <f>IF(A8623="","",IFERROR(INDEX(Pengeluaran,MATCH('Buku Besar'!A8623,Akun,0)),""))</f>
        <v/>
      </c>
      <c r="H8623" s="91" t="str">
        <f t="shared" si="269"/>
        <v/>
      </c>
      <c r="I8623" s="330" t="str">
        <f>IF(H8623="","",IFERROR(INDEX(Tanggal1,MATCH('Buku Besar'!H8623,Akun1,0)),""))</f>
        <v/>
      </c>
      <c r="J8623" s="2" t="str">
        <f>IF(H8623="","",IFERROR(INDEX(Keterangan1,MATCH('Buku Besar'!H8623,Akun1,0)),""))</f>
        <v/>
      </c>
      <c r="K8623" s="2" t="str">
        <f>IF(H8623="","",IFERROR(INDEX(Reff1,MATCH('Buku Besar'!H8623,Akun1,0)),""))</f>
        <v/>
      </c>
      <c r="L8623" s="331" t="str">
        <f>IF(H8623="","",IFERROR(INDEX(Penerimaan1,MATCH('Buku Besar'!H8623,Akun1,0)),""))</f>
        <v/>
      </c>
      <c r="M8623" s="331" t="str">
        <f>IF(H8623="","",IFERROR(INDEX(Pengeluaran1,MATCH('Buku Besar'!H8623,Akun1,0)),""))</f>
        <v/>
      </c>
    </row>
    <row r="8624" spans="1:13" x14ac:dyDescent="0.25">
      <c r="A8624" s="91" t="str">
        <f t="shared" si="268"/>
        <v/>
      </c>
      <c r="B8624" s="330" t="str">
        <f>IF(A8624="","",IFERROR(INDEX(Tanggal,MATCH('Buku Besar'!A8624,Akun,0)),""))</f>
        <v/>
      </c>
      <c r="C8624" s="2" t="str">
        <f>IF(A8624="","",IFERROR(INDEX(Keterangan,MATCH('Buku Besar'!A8624,Akun,0)),""))</f>
        <v/>
      </c>
      <c r="D8624" s="2" t="str">
        <f>IF(A8624="","",IFERROR(INDEX(Reff,MATCH('Buku Besar'!A8624,Akun,0)),""))</f>
        <v/>
      </c>
      <c r="E8624" s="331" t="str">
        <f>IF(A8624="","",IFERROR(INDEX(Penerimaan,MATCH('Buku Besar'!A8624,Akun,0)),""))</f>
        <v/>
      </c>
      <c r="F8624" s="331" t="str">
        <f>IF(A8624="","",IFERROR(INDEX(Pengeluaran,MATCH('Buku Besar'!A8624,Akun,0)),""))</f>
        <v/>
      </c>
      <c r="H8624" s="91" t="str">
        <f t="shared" si="269"/>
        <v/>
      </c>
      <c r="I8624" s="330" t="str">
        <f>IF(H8624="","",IFERROR(INDEX(Tanggal1,MATCH('Buku Besar'!H8624,Akun1,0)),""))</f>
        <v/>
      </c>
      <c r="J8624" s="2" t="str">
        <f>IF(H8624="","",IFERROR(INDEX(Keterangan1,MATCH('Buku Besar'!H8624,Akun1,0)),""))</f>
        <v/>
      </c>
      <c r="K8624" s="2" t="str">
        <f>IF(H8624="","",IFERROR(INDEX(Reff1,MATCH('Buku Besar'!H8624,Akun1,0)),""))</f>
        <v/>
      </c>
      <c r="L8624" s="331" t="str">
        <f>IF(H8624="","",IFERROR(INDEX(Penerimaan1,MATCH('Buku Besar'!H8624,Akun1,0)),""))</f>
        <v/>
      </c>
      <c r="M8624" s="331" t="str">
        <f>IF(H8624="","",IFERROR(INDEX(Pengeluaran1,MATCH('Buku Besar'!H8624,Akun1,0)),""))</f>
        <v/>
      </c>
    </row>
    <row r="8625" spans="1:13" x14ac:dyDescent="0.25">
      <c r="A8625" s="91" t="str">
        <f t="shared" si="268"/>
        <v/>
      </c>
      <c r="B8625" s="330" t="str">
        <f>IF(A8625="","",IFERROR(INDEX(Tanggal,MATCH('Buku Besar'!A8625,Akun,0)),""))</f>
        <v/>
      </c>
      <c r="C8625" s="2" t="str">
        <f>IF(A8625="","",IFERROR(INDEX(Keterangan,MATCH('Buku Besar'!A8625,Akun,0)),""))</f>
        <v/>
      </c>
      <c r="D8625" s="2" t="str">
        <f>IF(A8625="","",IFERROR(INDEX(Reff,MATCH('Buku Besar'!A8625,Akun,0)),""))</f>
        <v/>
      </c>
      <c r="E8625" s="331" t="str">
        <f>IF(A8625="","",IFERROR(INDEX(Penerimaan,MATCH('Buku Besar'!A8625,Akun,0)),""))</f>
        <v/>
      </c>
      <c r="F8625" s="331" t="str">
        <f>IF(A8625="","",IFERROR(INDEX(Pengeluaran,MATCH('Buku Besar'!A8625,Akun,0)),""))</f>
        <v/>
      </c>
      <c r="H8625" s="91" t="str">
        <f t="shared" si="269"/>
        <v/>
      </c>
      <c r="I8625" s="330" t="str">
        <f>IF(H8625="","",IFERROR(INDEX(Tanggal1,MATCH('Buku Besar'!H8625,Akun1,0)),""))</f>
        <v/>
      </c>
      <c r="J8625" s="2" t="str">
        <f>IF(H8625="","",IFERROR(INDEX(Keterangan1,MATCH('Buku Besar'!H8625,Akun1,0)),""))</f>
        <v/>
      </c>
      <c r="K8625" s="2" t="str">
        <f>IF(H8625="","",IFERROR(INDEX(Reff1,MATCH('Buku Besar'!H8625,Akun1,0)),""))</f>
        <v/>
      </c>
      <c r="L8625" s="331" t="str">
        <f>IF(H8625="","",IFERROR(INDEX(Penerimaan1,MATCH('Buku Besar'!H8625,Akun1,0)),""))</f>
        <v/>
      </c>
      <c r="M8625" s="331" t="str">
        <f>IF(H8625="","",IFERROR(INDEX(Pengeluaran1,MATCH('Buku Besar'!H8625,Akun1,0)),""))</f>
        <v/>
      </c>
    </row>
    <row r="8626" spans="1:13" x14ac:dyDescent="0.25">
      <c r="A8626" s="91" t="str">
        <f t="shared" si="268"/>
        <v/>
      </c>
      <c r="B8626" s="330" t="str">
        <f>IF(A8626="","",IFERROR(INDEX(Tanggal,MATCH('Buku Besar'!A8626,Akun,0)),""))</f>
        <v/>
      </c>
      <c r="C8626" s="2" t="str">
        <f>IF(A8626="","",IFERROR(INDEX(Keterangan,MATCH('Buku Besar'!A8626,Akun,0)),""))</f>
        <v/>
      </c>
      <c r="D8626" s="2" t="str">
        <f>IF(A8626="","",IFERROR(INDEX(Reff,MATCH('Buku Besar'!A8626,Akun,0)),""))</f>
        <v/>
      </c>
      <c r="E8626" s="331" t="str">
        <f>IF(A8626="","",IFERROR(INDEX(Penerimaan,MATCH('Buku Besar'!A8626,Akun,0)),""))</f>
        <v/>
      </c>
      <c r="F8626" s="331" t="str">
        <f>IF(A8626="","",IFERROR(INDEX(Pengeluaran,MATCH('Buku Besar'!A8626,Akun,0)),""))</f>
        <v/>
      </c>
      <c r="H8626" s="91" t="str">
        <f t="shared" si="269"/>
        <v/>
      </c>
      <c r="I8626" s="330" t="str">
        <f>IF(H8626="","",IFERROR(INDEX(Tanggal1,MATCH('Buku Besar'!H8626,Akun1,0)),""))</f>
        <v/>
      </c>
      <c r="J8626" s="2" t="str">
        <f>IF(H8626="","",IFERROR(INDEX(Keterangan1,MATCH('Buku Besar'!H8626,Akun1,0)),""))</f>
        <v/>
      </c>
      <c r="K8626" s="2" t="str">
        <f>IF(H8626="","",IFERROR(INDEX(Reff1,MATCH('Buku Besar'!H8626,Akun1,0)),""))</f>
        <v/>
      </c>
      <c r="L8626" s="331" t="str">
        <f>IF(H8626="","",IFERROR(INDEX(Penerimaan1,MATCH('Buku Besar'!H8626,Akun1,0)),""))</f>
        <v/>
      </c>
      <c r="M8626" s="331" t="str">
        <f>IF(H8626="","",IFERROR(INDEX(Pengeluaran1,MATCH('Buku Besar'!H8626,Akun1,0)),""))</f>
        <v/>
      </c>
    </row>
    <row r="8627" spans="1:13" x14ac:dyDescent="0.25">
      <c r="A8627" s="91" t="str">
        <f t="shared" si="268"/>
        <v/>
      </c>
      <c r="B8627" s="330" t="str">
        <f>IF(A8627="","",IFERROR(INDEX(Tanggal,MATCH('Buku Besar'!A8627,Akun,0)),""))</f>
        <v/>
      </c>
      <c r="C8627" s="2" t="str">
        <f>IF(A8627="","",IFERROR(INDEX(Keterangan,MATCH('Buku Besar'!A8627,Akun,0)),""))</f>
        <v/>
      </c>
      <c r="D8627" s="2" t="str">
        <f>IF(A8627="","",IFERROR(INDEX(Reff,MATCH('Buku Besar'!A8627,Akun,0)),""))</f>
        <v/>
      </c>
      <c r="E8627" s="331" t="str">
        <f>IF(A8627="","",IFERROR(INDEX(Penerimaan,MATCH('Buku Besar'!A8627,Akun,0)),""))</f>
        <v/>
      </c>
      <c r="F8627" s="331" t="str">
        <f>IF(A8627="","",IFERROR(INDEX(Pengeluaran,MATCH('Buku Besar'!A8627,Akun,0)),""))</f>
        <v/>
      </c>
      <c r="H8627" s="91" t="str">
        <f t="shared" si="269"/>
        <v/>
      </c>
      <c r="I8627" s="330" t="str">
        <f>IF(H8627="","",IFERROR(INDEX(Tanggal1,MATCH('Buku Besar'!H8627,Akun1,0)),""))</f>
        <v/>
      </c>
      <c r="J8627" s="2" t="str">
        <f>IF(H8627="","",IFERROR(INDEX(Keterangan1,MATCH('Buku Besar'!H8627,Akun1,0)),""))</f>
        <v/>
      </c>
      <c r="K8627" s="2" t="str">
        <f>IF(H8627="","",IFERROR(INDEX(Reff1,MATCH('Buku Besar'!H8627,Akun1,0)),""))</f>
        <v/>
      </c>
      <c r="L8627" s="331" t="str">
        <f>IF(H8627="","",IFERROR(INDEX(Penerimaan1,MATCH('Buku Besar'!H8627,Akun1,0)),""))</f>
        <v/>
      </c>
      <c r="M8627" s="331" t="str">
        <f>IF(H8627="","",IFERROR(INDEX(Pengeluaran1,MATCH('Buku Besar'!H8627,Akun1,0)),""))</f>
        <v/>
      </c>
    </row>
    <row r="8628" spans="1:13" x14ac:dyDescent="0.25">
      <c r="A8628" s="91" t="str">
        <f t="shared" si="268"/>
        <v/>
      </c>
      <c r="B8628" s="330" t="str">
        <f>IF(A8628="","",IFERROR(INDEX(Tanggal,MATCH('Buku Besar'!A8628,Akun,0)),""))</f>
        <v/>
      </c>
      <c r="C8628" s="2" t="str">
        <f>IF(A8628="","",IFERROR(INDEX(Keterangan,MATCH('Buku Besar'!A8628,Akun,0)),""))</f>
        <v/>
      </c>
      <c r="D8628" s="2" t="str">
        <f>IF(A8628="","",IFERROR(INDEX(Reff,MATCH('Buku Besar'!A8628,Akun,0)),""))</f>
        <v/>
      </c>
      <c r="E8628" s="331" t="str">
        <f>IF(A8628="","",IFERROR(INDEX(Penerimaan,MATCH('Buku Besar'!A8628,Akun,0)),""))</f>
        <v/>
      </c>
      <c r="F8628" s="331" t="str">
        <f>IF(A8628="","",IFERROR(INDEX(Pengeluaran,MATCH('Buku Besar'!A8628,Akun,0)),""))</f>
        <v/>
      </c>
      <c r="H8628" s="91" t="str">
        <f t="shared" si="269"/>
        <v/>
      </c>
      <c r="I8628" s="330" t="str">
        <f>IF(H8628="","",IFERROR(INDEX(Tanggal1,MATCH('Buku Besar'!H8628,Akun1,0)),""))</f>
        <v/>
      </c>
      <c r="J8628" s="2" t="str">
        <f>IF(H8628="","",IFERROR(INDEX(Keterangan1,MATCH('Buku Besar'!H8628,Akun1,0)),""))</f>
        <v/>
      </c>
      <c r="K8628" s="2" t="str">
        <f>IF(H8628="","",IFERROR(INDEX(Reff1,MATCH('Buku Besar'!H8628,Akun1,0)),""))</f>
        <v/>
      </c>
      <c r="L8628" s="331" t="str">
        <f>IF(H8628="","",IFERROR(INDEX(Penerimaan1,MATCH('Buku Besar'!H8628,Akun1,0)),""))</f>
        <v/>
      </c>
      <c r="M8628" s="331" t="str">
        <f>IF(H8628="","",IFERROR(INDEX(Pengeluaran1,MATCH('Buku Besar'!H8628,Akun1,0)),""))</f>
        <v/>
      </c>
    </row>
    <row r="8629" spans="1:13" x14ac:dyDescent="0.25">
      <c r="A8629" s="91" t="str">
        <f t="shared" si="268"/>
        <v/>
      </c>
      <c r="B8629" s="330" t="str">
        <f>IF(A8629="","",IFERROR(INDEX(Tanggal,MATCH('Buku Besar'!A8629,Akun,0)),""))</f>
        <v/>
      </c>
      <c r="C8629" s="2" t="str">
        <f>IF(A8629="","",IFERROR(INDEX(Keterangan,MATCH('Buku Besar'!A8629,Akun,0)),""))</f>
        <v/>
      </c>
      <c r="D8629" s="2" t="str">
        <f>IF(A8629="","",IFERROR(INDEX(Reff,MATCH('Buku Besar'!A8629,Akun,0)),""))</f>
        <v/>
      </c>
      <c r="E8629" s="331" t="str">
        <f>IF(A8629="","",IFERROR(INDEX(Penerimaan,MATCH('Buku Besar'!A8629,Akun,0)),""))</f>
        <v/>
      </c>
      <c r="F8629" s="331" t="str">
        <f>IF(A8629="","",IFERROR(INDEX(Pengeluaran,MATCH('Buku Besar'!A8629,Akun,0)),""))</f>
        <v/>
      </c>
      <c r="H8629" s="91" t="str">
        <f t="shared" si="269"/>
        <v/>
      </c>
      <c r="I8629" s="330" t="str">
        <f>IF(H8629="","",IFERROR(INDEX(Tanggal1,MATCH('Buku Besar'!H8629,Akun1,0)),""))</f>
        <v/>
      </c>
      <c r="J8629" s="2" t="str">
        <f>IF(H8629="","",IFERROR(INDEX(Keterangan1,MATCH('Buku Besar'!H8629,Akun1,0)),""))</f>
        <v/>
      </c>
      <c r="K8629" s="2" t="str">
        <f>IF(H8629="","",IFERROR(INDEX(Reff1,MATCH('Buku Besar'!H8629,Akun1,0)),""))</f>
        <v/>
      </c>
      <c r="L8629" s="331" t="str">
        <f>IF(H8629="","",IFERROR(INDEX(Penerimaan1,MATCH('Buku Besar'!H8629,Akun1,0)),""))</f>
        <v/>
      </c>
      <c r="M8629" s="331" t="str">
        <f>IF(H8629="","",IFERROR(INDEX(Pengeluaran1,MATCH('Buku Besar'!H8629,Akun1,0)),""))</f>
        <v/>
      </c>
    </row>
    <row r="8630" spans="1:13" x14ac:dyDescent="0.25">
      <c r="A8630" s="91" t="str">
        <f t="shared" si="268"/>
        <v/>
      </c>
      <c r="B8630" s="330" t="str">
        <f>IF(A8630="","",IFERROR(INDEX(Tanggal,MATCH('Buku Besar'!A8630,Akun,0)),""))</f>
        <v/>
      </c>
      <c r="C8630" s="2" t="str">
        <f>IF(A8630="","",IFERROR(INDEX(Keterangan,MATCH('Buku Besar'!A8630,Akun,0)),""))</f>
        <v/>
      </c>
      <c r="D8630" s="2" t="str">
        <f>IF(A8630="","",IFERROR(INDEX(Reff,MATCH('Buku Besar'!A8630,Akun,0)),""))</f>
        <v/>
      </c>
      <c r="E8630" s="331" t="str">
        <f>IF(A8630="","",IFERROR(INDEX(Penerimaan,MATCH('Buku Besar'!A8630,Akun,0)),""))</f>
        <v/>
      </c>
      <c r="F8630" s="331" t="str">
        <f>IF(A8630="","",IFERROR(INDEX(Pengeluaran,MATCH('Buku Besar'!A8630,Akun,0)),""))</f>
        <v/>
      </c>
      <c r="H8630" s="91" t="str">
        <f t="shared" si="269"/>
        <v/>
      </c>
      <c r="I8630" s="330" t="str">
        <f>IF(H8630="","",IFERROR(INDEX(Tanggal1,MATCH('Buku Besar'!H8630,Akun1,0)),""))</f>
        <v/>
      </c>
      <c r="J8630" s="2" t="str">
        <f>IF(H8630="","",IFERROR(INDEX(Keterangan1,MATCH('Buku Besar'!H8630,Akun1,0)),""))</f>
        <v/>
      </c>
      <c r="K8630" s="2" t="str">
        <f>IF(H8630="","",IFERROR(INDEX(Reff1,MATCH('Buku Besar'!H8630,Akun1,0)),""))</f>
        <v/>
      </c>
      <c r="L8630" s="331" t="str">
        <f>IF(H8630="","",IFERROR(INDEX(Penerimaan1,MATCH('Buku Besar'!H8630,Akun1,0)),""))</f>
        <v/>
      </c>
      <c r="M8630" s="331" t="str">
        <f>IF(H8630="","",IFERROR(INDEX(Pengeluaran1,MATCH('Buku Besar'!H8630,Akun1,0)),""))</f>
        <v/>
      </c>
    </row>
    <row r="8631" spans="1:13" x14ac:dyDescent="0.25">
      <c r="A8631" s="91" t="str">
        <f t="shared" si="268"/>
        <v/>
      </c>
      <c r="B8631" s="330" t="str">
        <f>IF(A8631="","",IFERROR(INDEX(Tanggal,MATCH('Buku Besar'!A8631,Akun,0)),""))</f>
        <v/>
      </c>
      <c r="C8631" s="2" t="str">
        <f>IF(A8631="","",IFERROR(INDEX(Keterangan,MATCH('Buku Besar'!A8631,Akun,0)),""))</f>
        <v/>
      </c>
      <c r="D8631" s="2" t="str">
        <f>IF(A8631="","",IFERROR(INDEX(Reff,MATCH('Buku Besar'!A8631,Akun,0)),""))</f>
        <v/>
      </c>
      <c r="E8631" s="331" t="str">
        <f>IF(A8631="","",IFERROR(INDEX(Penerimaan,MATCH('Buku Besar'!A8631,Akun,0)),""))</f>
        <v/>
      </c>
      <c r="F8631" s="331" t="str">
        <f>IF(A8631="","",IFERROR(INDEX(Pengeluaran,MATCH('Buku Besar'!A8631,Akun,0)),""))</f>
        <v/>
      </c>
      <c r="H8631" s="91" t="str">
        <f t="shared" si="269"/>
        <v/>
      </c>
      <c r="I8631" s="330" t="str">
        <f>IF(H8631="","",IFERROR(INDEX(Tanggal1,MATCH('Buku Besar'!H8631,Akun1,0)),""))</f>
        <v/>
      </c>
      <c r="J8631" s="2" t="str">
        <f>IF(H8631="","",IFERROR(INDEX(Keterangan1,MATCH('Buku Besar'!H8631,Akun1,0)),""))</f>
        <v/>
      </c>
      <c r="K8631" s="2" t="str">
        <f>IF(H8631="","",IFERROR(INDEX(Reff1,MATCH('Buku Besar'!H8631,Akun1,0)),""))</f>
        <v/>
      </c>
      <c r="L8631" s="331" t="str">
        <f>IF(H8631="","",IFERROR(INDEX(Penerimaan1,MATCH('Buku Besar'!H8631,Akun1,0)),""))</f>
        <v/>
      </c>
      <c r="M8631" s="331" t="str">
        <f>IF(H8631="","",IFERROR(INDEX(Pengeluaran1,MATCH('Buku Besar'!H8631,Akun1,0)),""))</f>
        <v/>
      </c>
    </row>
    <row r="8632" spans="1:13" x14ac:dyDescent="0.25">
      <c r="A8632" s="91" t="str">
        <f t="shared" si="268"/>
        <v/>
      </c>
      <c r="B8632" s="330" t="str">
        <f>IF(A8632="","",IFERROR(INDEX(Tanggal,MATCH('Buku Besar'!A8632,Akun,0)),""))</f>
        <v/>
      </c>
      <c r="C8632" s="2" t="str">
        <f>IF(A8632="","",IFERROR(INDEX(Keterangan,MATCH('Buku Besar'!A8632,Akun,0)),""))</f>
        <v/>
      </c>
      <c r="D8632" s="2" t="str">
        <f>IF(A8632="","",IFERROR(INDEX(Reff,MATCH('Buku Besar'!A8632,Akun,0)),""))</f>
        <v/>
      </c>
      <c r="E8632" s="331" t="str">
        <f>IF(A8632="","",IFERROR(INDEX(Penerimaan,MATCH('Buku Besar'!A8632,Akun,0)),""))</f>
        <v/>
      </c>
      <c r="F8632" s="331" t="str">
        <f>IF(A8632="","",IFERROR(INDEX(Pengeluaran,MATCH('Buku Besar'!A8632,Akun,0)),""))</f>
        <v/>
      </c>
      <c r="H8632" s="91" t="str">
        <f t="shared" si="269"/>
        <v/>
      </c>
      <c r="I8632" s="330" t="str">
        <f>IF(H8632="","",IFERROR(INDEX(Tanggal1,MATCH('Buku Besar'!H8632,Akun1,0)),""))</f>
        <v/>
      </c>
      <c r="J8632" s="2" t="str">
        <f>IF(H8632="","",IFERROR(INDEX(Keterangan1,MATCH('Buku Besar'!H8632,Akun1,0)),""))</f>
        <v/>
      </c>
      <c r="K8632" s="2" t="str">
        <f>IF(H8632="","",IFERROR(INDEX(Reff1,MATCH('Buku Besar'!H8632,Akun1,0)),""))</f>
        <v/>
      </c>
      <c r="L8632" s="331" t="str">
        <f>IF(H8632="","",IFERROR(INDEX(Penerimaan1,MATCH('Buku Besar'!H8632,Akun1,0)),""))</f>
        <v/>
      </c>
      <c r="M8632" s="331" t="str">
        <f>IF(H8632="","",IFERROR(INDEX(Pengeluaran1,MATCH('Buku Besar'!H8632,Akun1,0)),""))</f>
        <v/>
      </c>
    </row>
    <row r="8633" spans="1:13" x14ac:dyDescent="0.25">
      <c r="A8633" s="91" t="str">
        <f t="shared" si="268"/>
        <v/>
      </c>
      <c r="B8633" s="330" t="str">
        <f>IF(A8633="","",IFERROR(INDEX(Tanggal,MATCH('Buku Besar'!A8633,Akun,0)),""))</f>
        <v/>
      </c>
      <c r="C8633" s="2" t="str">
        <f>IF(A8633="","",IFERROR(INDEX(Keterangan,MATCH('Buku Besar'!A8633,Akun,0)),""))</f>
        <v/>
      </c>
      <c r="D8633" s="2" t="str">
        <f>IF(A8633="","",IFERROR(INDEX(Reff,MATCH('Buku Besar'!A8633,Akun,0)),""))</f>
        <v/>
      </c>
      <c r="E8633" s="331" t="str">
        <f>IF(A8633="","",IFERROR(INDEX(Penerimaan,MATCH('Buku Besar'!A8633,Akun,0)),""))</f>
        <v/>
      </c>
      <c r="F8633" s="331" t="str">
        <f>IF(A8633="","",IFERROR(INDEX(Pengeluaran,MATCH('Buku Besar'!A8633,Akun,0)),""))</f>
        <v/>
      </c>
      <c r="H8633" s="91" t="str">
        <f t="shared" si="269"/>
        <v/>
      </c>
      <c r="I8633" s="330" t="str">
        <f>IF(H8633="","",IFERROR(INDEX(Tanggal1,MATCH('Buku Besar'!H8633,Akun1,0)),""))</f>
        <v/>
      </c>
      <c r="J8633" s="2" t="str">
        <f>IF(H8633="","",IFERROR(INDEX(Keterangan1,MATCH('Buku Besar'!H8633,Akun1,0)),""))</f>
        <v/>
      </c>
      <c r="K8633" s="2" t="str">
        <f>IF(H8633="","",IFERROR(INDEX(Reff1,MATCH('Buku Besar'!H8633,Akun1,0)),""))</f>
        <v/>
      </c>
      <c r="L8633" s="331" t="str">
        <f>IF(H8633="","",IFERROR(INDEX(Penerimaan1,MATCH('Buku Besar'!H8633,Akun1,0)),""))</f>
        <v/>
      </c>
      <c r="M8633" s="331" t="str">
        <f>IF(H8633="","",IFERROR(INDEX(Pengeluaran1,MATCH('Buku Besar'!H8633,Akun1,0)),""))</f>
        <v/>
      </c>
    </row>
    <row r="8634" spans="1:13" x14ac:dyDescent="0.25">
      <c r="A8634" s="91" t="str">
        <f t="shared" si="268"/>
        <v/>
      </c>
      <c r="B8634" s="330" t="str">
        <f>IF(A8634="","",IFERROR(INDEX(Tanggal,MATCH('Buku Besar'!A8634,Akun,0)),""))</f>
        <v/>
      </c>
      <c r="C8634" s="2" t="str">
        <f>IF(A8634="","",IFERROR(INDEX(Keterangan,MATCH('Buku Besar'!A8634,Akun,0)),""))</f>
        <v/>
      </c>
      <c r="D8634" s="2" t="str">
        <f>IF(A8634="","",IFERROR(INDEX(Reff,MATCH('Buku Besar'!A8634,Akun,0)),""))</f>
        <v/>
      </c>
      <c r="E8634" s="331" t="str">
        <f>IF(A8634="","",IFERROR(INDEX(Penerimaan,MATCH('Buku Besar'!A8634,Akun,0)),""))</f>
        <v/>
      </c>
      <c r="F8634" s="331" t="str">
        <f>IF(A8634="","",IFERROR(INDEX(Pengeluaran,MATCH('Buku Besar'!A8634,Akun,0)),""))</f>
        <v/>
      </c>
      <c r="H8634" s="91" t="str">
        <f t="shared" si="269"/>
        <v/>
      </c>
      <c r="I8634" s="330" t="str">
        <f>IF(H8634="","",IFERROR(INDEX(Tanggal1,MATCH('Buku Besar'!H8634,Akun1,0)),""))</f>
        <v/>
      </c>
      <c r="J8634" s="2" t="str">
        <f>IF(H8634="","",IFERROR(INDEX(Keterangan1,MATCH('Buku Besar'!H8634,Akun1,0)),""))</f>
        <v/>
      </c>
      <c r="K8634" s="2" t="str">
        <f>IF(H8634="","",IFERROR(INDEX(Reff1,MATCH('Buku Besar'!H8634,Akun1,0)),""))</f>
        <v/>
      </c>
      <c r="L8634" s="331" t="str">
        <f>IF(H8634="","",IFERROR(INDEX(Penerimaan1,MATCH('Buku Besar'!H8634,Akun1,0)),""))</f>
        <v/>
      </c>
      <c r="M8634" s="331" t="str">
        <f>IF(H8634="","",IFERROR(INDEX(Pengeluaran1,MATCH('Buku Besar'!H8634,Akun1,0)),""))</f>
        <v/>
      </c>
    </row>
    <row r="8635" spans="1:13" x14ac:dyDescent="0.25">
      <c r="A8635" s="91" t="str">
        <f t="shared" si="268"/>
        <v/>
      </c>
      <c r="B8635" s="330" t="str">
        <f>IF(A8635="","",IFERROR(INDEX(Tanggal,MATCH('Buku Besar'!A8635,Akun,0)),""))</f>
        <v/>
      </c>
      <c r="C8635" s="2" t="str">
        <f>IF(A8635="","",IFERROR(INDEX(Keterangan,MATCH('Buku Besar'!A8635,Akun,0)),""))</f>
        <v/>
      </c>
      <c r="D8635" s="2" t="str">
        <f>IF(A8635="","",IFERROR(INDEX(Reff,MATCH('Buku Besar'!A8635,Akun,0)),""))</f>
        <v/>
      </c>
      <c r="E8635" s="331" t="str">
        <f>IF(A8635="","",IFERROR(INDEX(Penerimaan,MATCH('Buku Besar'!A8635,Akun,0)),""))</f>
        <v/>
      </c>
      <c r="F8635" s="331" t="str">
        <f>IF(A8635="","",IFERROR(INDEX(Pengeluaran,MATCH('Buku Besar'!A8635,Akun,0)),""))</f>
        <v/>
      </c>
      <c r="H8635" s="91" t="str">
        <f t="shared" si="269"/>
        <v/>
      </c>
      <c r="I8635" s="330" t="str">
        <f>IF(H8635="","",IFERROR(INDEX(Tanggal1,MATCH('Buku Besar'!H8635,Akun1,0)),""))</f>
        <v/>
      </c>
      <c r="J8635" s="2" t="str">
        <f>IF(H8635="","",IFERROR(INDEX(Keterangan1,MATCH('Buku Besar'!H8635,Akun1,0)),""))</f>
        <v/>
      </c>
      <c r="K8635" s="2" t="str">
        <f>IF(H8635="","",IFERROR(INDEX(Reff1,MATCH('Buku Besar'!H8635,Akun1,0)),""))</f>
        <v/>
      </c>
      <c r="L8635" s="331" t="str">
        <f>IF(H8635="","",IFERROR(INDEX(Penerimaan1,MATCH('Buku Besar'!H8635,Akun1,0)),""))</f>
        <v/>
      </c>
      <c r="M8635" s="331" t="str">
        <f>IF(H8635="","",IFERROR(INDEX(Pengeluaran1,MATCH('Buku Besar'!H8635,Akun1,0)),""))</f>
        <v/>
      </c>
    </row>
    <row r="8636" spans="1:13" x14ac:dyDescent="0.25">
      <c r="A8636" s="91" t="str">
        <f t="shared" si="268"/>
        <v/>
      </c>
      <c r="B8636" s="330" t="str">
        <f>IF(A8636="","",IFERROR(INDEX(Tanggal,MATCH('Buku Besar'!A8636,Akun,0)),""))</f>
        <v/>
      </c>
      <c r="C8636" s="2" t="str">
        <f>IF(A8636="","",IFERROR(INDEX(Keterangan,MATCH('Buku Besar'!A8636,Akun,0)),""))</f>
        <v/>
      </c>
      <c r="D8636" s="2" t="str">
        <f>IF(A8636="","",IFERROR(INDEX(Reff,MATCH('Buku Besar'!A8636,Akun,0)),""))</f>
        <v/>
      </c>
      <c r="E8636" s="331" t="str">
        <f>IF(A8636="","",IFERROR(INDEX(Penerimaan,MATCH('Buku Besar'!A8636,Akun,0)),""))</f>
        <v/>
      </c>
      <c r="F8636" s="331" t="str">
        <f>IF(A8636="","",IFERROR(INDEX(Pengeluaran,MATCH('Buku Besar'!A8636,Akun,0)),""))</f>
        <v/>
      </c>
      <c r="H8636" s="91" t="str">
        <f t="shared" si="269"/>
        <v/>
      </c>
      <c r="I8636" s="330" t="str">
        <f>IF(H8636="","",IFERROR(INDEX(Tanggal1,MATCH('Buku Besar'!H8636,Akun1,0)),""))</f>
        <v/>
      </c>
      <c r="J8636" s="2" t="str">
        <f>IF(H8636="","",IFERROR(INDEX(Keterangan1,MATCH('Buku Besar'!H8636,Akun1,0)),""))</f>
        <v/>
      </c>
      <c r="K8636" s="2" t="str">
        <f>IF(H8636="","",IFERROR(INDEX(Reff1,MATCH('Buku Besar'!H8636,Akun1,0)),""))</f>
        <v/>
      </c>
      <c r="L8636" s="331" t="str">
        <f>IF(H8636="","",IFERROR(INDEX(Penerimaan1,MATCH('Buku Besar'!H8636,Akun1,0)),""))</f>
        <v/>
      </c>
      <c r="M8636" s="331" t="str">
        <f>IF(H8636="","",IFERROR(INDEX(Pengeluaran1,MATCH('Buku Besar'!H8636,Akun1,0)),""))</f>
        <v/>
      </c>
    </row>
    <row r="8637" spans="1:13" x14ac:dyDescent="0.25">
      <c r="A8637" s="91" t="str">
        <f t="shared" si="268"/>
        <v/>
      </c>
      <c r="B8637" s="330" t="str">
        <f>IF(A8637="","",IFERROR(INDEX(Tanggal,MATCH('Buku Besar'!A8637,Akun,0)),""))</f>
        <v/>
      </c>
      <c r="C8637" s="2" t="str">
        <f>IF(A8637="","",IFERROR(INDEX(Keterangan,MATCH('Buku Besar'!A8637,Akun,0)),""))</f>
        <v/>
      </c>
      <c r="D8637" s="2" t="str">
        <f>IF(A8637="","",IFERROR(INDEX(Reff,MATCH('Buku Besar'!A8637,Akun,0)),""))</f>
        <v/>
      </c>
      <c r="E8637" s="331" t="str">
        <f>IF(A8637="","",IFERROR(INDEX(Penerimaan,MATCH('Buku Besar'!A8637,Akun,0)),""))</f>
        <v/>
      </c>
      <c r="F8637" s="331" t="str">
        <f>IF(A8637="","",IFERROR(INDEX(Pengeluaran,MATCH('Buku Besar'!A8637,Akun,0)),""))</f>
        <v/>
      </c>
      <c r="H8637" s="91" t="str">
        <f t="shared" si="269"/>
        <v/>
      </c>
      <c r="I8637" s="330" t="str">
        <f>IF(H8637="","",IFERROR(INDEX(Tanggal1,MATCH('Buku Besar'!H8637,Akun1,0)),""))</f>
        <v/>
      </c>
      <c r="J8637" s="2" t="str">
        <f>IF(H8637="","",IFERROR(INDEX(Keterangan1,MATCH('Buku Besar'!H8637,Akun1,0)),""))</f>
        <v/>
      </c>
      <c r="K8637" s="2" t="str">
        <f>IF(H8637="","",IFERROR(INDEX(Reff1,MATCH('Buku Besar'!H8637,Akun1,0)),""))</f>
        <v/>
      </c>
      <c r="L8637" s="331" t="str">
        <f>IF(H8637="","",IFERROR(INDEX(Penerimaan1,MATCH('Buku Besar'!H8637,Akun1,0)),""))</f>
        <v/>
      </c>
      <c r="M8637" s="331" t="str">
        <f>IF(H8637="","",IFERROR(INDEX(Pengeluaran1,MATCH('Buku Besar'!H8637,Akun1,0)),""))</f>
        <v/>
      </c>
    </row>
    <row r="8638" spans="1:13" x14ac:dyDescent="0.25">
      <c r="A8638" s="91" t="str">
        <f t="shared" si="268"/>
        <v/>
      </c>
      <c r="B8638" s="330" t="str">
        <f>IF(A8638="","",IFERROR(INDEX(Tanggal,MATCH('Buku Besar'!A8638,Akun,0)),""))</f>
        <v/>
      </c>
      <c r="C8638" s="2" t="str">
        <f>IF(A8638="","",IFERROR(INDEX(Keterangan,MATCH('Buku Besar'!A8638,Akun,0)),""))</f>
        <v/>
      </c>
      <c r="D8638" s="2" t="str">
        <f>IF(A8638="","",IFERROR(INDEX(Reff,MATCH('Buku Besar'!A8638,Akun,0)),""))</f>
        <v/>
      </c>
      <c r="E8638" s="331" t="str">
        <f>IF(A8638="","",IFERROR(INDEX(Penerimaan,MATCH('Buku Besar'!A8638,Akun,0)),""))</f>
        <v/>
      </c>
      <c r="F8638" s="331" t="str">
        <f>IF(A8638="","",IFERROR(INDEX(Pengeluaran,MATCH('Buku Besar'!A8638,Akun,0)),""))</f>
        <v/>
      </c>
      <c r="H8638" s="91" t="str">
        <f t="shared" si="269"/>
        <v/>
      </c>
      <c r="I8638" s="330" t="str">
        <f>IF(H8638="","",IFERROR(INDEX(Tanggal1,MATCH('Buku Besar'!H8638,Akun1,0)),""))</f>
        <v/>
      </c>
      <c r="J8638" s="2" t="str">
        <f>IF(H8638="","",IFERROR(INDEX(Keterangan1,MATCH('Buku Besar'!H8638,Akun1,0)),""))</f>
        <v/>
      </c>
      <c r="K8638" s="2" t="str">
        <f>IF(H8638="","",IFERROR(INDEX(Reff1,MATCH('Buku Besar'!H8638,Akun1,0)),""))</f>
        <v/>
      </c>
      <c r="L8638" s="331" t="str">
        <f>IF(H8638="","",IFERROR(INDEX(Penerimaan1,MATCH('Buku Besar'!H8638,Akun1,0)),""))</f>
        <v/>
      </c>
      <c r="M8638" s="331" t="str">
        <f>IF(H8638="","",IFERROR(INDEX(Pengeluaran1,MATCH('Buku Besar'!H8638,Akun1,0)),""))</f>
        <v/>
      </c>
    </row>
    <row r="8639" spans="1:13" x14ac:dyDescent="0.25">
      <c r="A8639" s="91" t="str">
        <f t="shared" si="268"/>
        <v/>
      </c>
      <c r="B8639" s="330" t="str">
        <f>IF(A8639="","",IFERROR(INDEX(Tanggal,MATCH('Buku Besar'!A8639,Akun,0)),""))</f>
        <v/>
      </c>
      <c r="C8639" s="2" t="str">
        <f>IF(A8639="","",IFERROR(INDEX(Keterangan,MATCH('Buku Besar'!A8639,Akun,0)),""))</f>
        <v/>
      </c>
      <c r="D8639" s="2" t="str">
        <f>IF(A8639="","",IFERROR(INDEX(Reff,MATCH('Buku Besar'!A8639,Akun,0)),""))</f>
        <v/>
      </c>
      <c r="E8639" s="331" t="str">
        <f>IF(A8639="","",IFERROR(INDEX(Penerimaan,MATCH('Buku Besar'!A8639,Akun,0)),""))</f>
        <v/>
      </c>
      <c r="F8639" s="331" t="str">
        <f>IF(A8639="","",IFERROR(INDEX(Pengeluaran,MATCH('Buku Besar'!A8639,Akun,0)),""))</f>
        <v/>
      </c>
      <c r="H8639" s="91" t="str">
        <f t="shared" si="269"/>
        <v/>
      </c>
      <c r="I8639" s="330" t="str">
        <f>IF(H8639="","",IFERROR(INDEX(Tanggal1,MATCH('Buku Besar'!H8639,Akun1,0)),""))</f>
        <v/>
      </c>
      <c r="J8639" s="2" t="str">
        <f>IF(H8639="","",IFERROR(INDEX(Keterangan1,MATCH('Buku Besar'!H8639,Akun1,0)),""))</f>
        <v/>
      </c>
      <c r="K8639" s="2" t="str">
        <f>IF(H8639="","",IFERROR(INDEX(Reff1,MATCH('Buku Besar'!H8639,Akun1,0)),""))</f>
        <v/>
      </c>
      <c r="L8639" s="331" t="str">
        <f>IF(H8639="","",IFERROR(INDEX(Penerimaan1,MATCH('Buku Besar'!H8639,Akun1,0)),""))</f>
        <v/>
      </c>
      <c r="M8639" s="331" t="str">
        <f>IF(H8639="","",IFERROR(INDEX(Pengeluaran1,MATCH('Buku Besar'!H8639,Akun1,0)),""))</f>
        <v/>
      </c>
    </row>
    <row r="8640" spans="1:13" x14ac:dyDescent="0.25">
      <c r="A8640" s="91" t="str">
        <f t="shared" si="268"/>
        <v/>
      </c>
      <c r="B8640" s="330" t="str">
        <f>IF(A8640="","",IFERROR(INDEX(Tanggal,MATCH('Buku Besar'!A8640,Akun,0)),""))</f>
        <v/>
      </c>
      <c r="C8640" s="2" t="str">
        <f>IF(A8640="","",IFERROR(INDEX(Keterangan,MATCH('Buku Besar'!A8640,Akun,0)),""))</f>
        <v/>
      </c>
      <c r="D8640" s="2" t="str">
        <f>IF(A8640="","",IFERROR(INDEX(Reff,MATCH('Buku Besar'!A8640,Akun,0)),""))</f>
        <v/>
      </c>
      <c r="E8640" s="331" t="str">
        <f>IF(A8640="","",IFERROR(INDEX(Penerimaan,MATCH('Buku Besar'!A8640,Akun,0)),""))</f>
        <v/>
      </c>
      <c r="F8640" s="331" t="str">
        <f>IF(A8640="","",IFERROR(INDEX(Pengeluaran,MATCH('Buku Besar'!A8640,Akun,0)),""))</f>
        <v/>
      </c>
      <c r="H8640" s="91" t="str">
        <f t="shared" si="269"/>
        <v/>
      </c>
      <c r="I8640" s="330" t="str">
        <f>IF(H8640="","",IFERROR(INDEX(Tanggal1,MATCH('Buku Besar'!H8640,Akun1,0)),""))</f>
        <v/>
      </c>
      <c r="J8640" s="2" t="str">
        <f>IF(H8640="","",IFERROR(INDEX(Keterangan1,MATCH('Buku Besar'!H8640,Akun1,0)),""))</f>
        <v/>
      </c>
      <c r="K8640" s="2" t="str">
        <f>IF(H8640="","",IFERROR(INDEX(Reff1,MATCH('Buku Besar'!H8640,Akun1,0)),""))</f>
        <v/>
      </c>
      <c r="L8640" s="331" t="str">
        <f>IF(H8640="","",IFERROR(INDEX(Penerimaan1,MATCH('Buku Besar'!H8640,Akun1,0)),""))</f>
        <v/>
      </c>
      <c r="M8640" s="331" t="str">
        <f>IF(H8640="","",IFERROR(INDEX(Pengeluaran1,MATCH('Buku Besar'!H8640,Akun1,0)),""))</f>
        <v/>
      </c>
    </row>
    <row r="8641" spans="1:13" x14ac:dyDescent="0.25">
      <c r="A8641" s="91" t="str">
        <f t="shared" si="268"/>
        <v/>
      </c>
      <c r="B8641" s="330" t="str">
        <f>IF(A8641="","",IFERROR(INDEX(Tanggal,MATCH('Buku Besar'!A8641,Akun,0)),""))</f>
        <v/>
      </c>
      <c r="C8641" s="2" t="str">
        <f>IF(A8641="","",IFERROR(INDEX(Keterangan,MATCH('Buku Besar'!A8641,Akun,0)),""))</f>
        <v/>
      </c>
      <c r="D8641" s="2" t="str">
        <f>IF(A8641="","",IFERROR(INDEX(Reff,MATCH('Buku Besar'!A8641,Akun,0)),""))</f>
        <v/>
      </c>
      <c r="E8641" s="331" t="str">
        <f>IF(A8641="","",IFERROR(INDEX(Penerimaan,MATCH('Buku Besar'!A8641,Akun,0)),""))</f>
        <v/>
      </c>
      <c r="F8641" s="331" t="str">
        <f>IF(A8641="","",IFERROR(INDEX(Pengeluaran,MATCH('Buku Besar'!A8641,Akun,0)),""))</f>
        <v/>
      </c>
      <c r="H8641" s="91" t="str">
        <f t="shared" si="269"/>
        <v/>
      </c>
      <c r="I8641" s="330" t="str">
        <f>IF(H8641="","",IFERROR(INDEX(Tanggal1,MATCH('Buku Besar'!H8641,Akun1,0)),""))</f>
        <v/>
      </c>
      <c r="J8641" s="2" t="str">
        <f>IF(H8641="","",IFERROR(INDEX(Keterangan1,MATCH('Buku Besar'!H8641,Akun1,0)),""))</f>
        <v/>
      </c>
      <c r="K8641" s="2" t="str">
        <f>IF(H8641="","",IFERROR(INDEX(Reff1,MATCH('Buku Besar'!H8641,Akun1,0)),""))</f>
        <v/>
      </c>
      <c r="L8641" s="331" t="str">
        <f>IF(H8641="","",IFERROR(INDEX(Penerimaan1,MATCH('Buku Besar'!H8641,Akun1,0)),""))</f>
        <v/>
      </c>
      <c r="M8641" s="331" t="str">
        <f>IF(H8641="","",IFERROR(INDEX(Pengeluaran1,MATCH('Buku Besar'!H8641,Akun1,0)),""))</f>
        <v/>
      </c>
    </row>
    <row r="8642" spans="1:13" x14ac:dyDescent="0.25">
      <c r="A8642" s="91" t="str">
        <f t="shared" si="268"/>
        <v/>
      </c>
      <c r="B8642" s="330" t="str">
        <f>IF(A8642="","",IFERROR(INDEX(Tanggal,MATCH('Buku Besar'!A8642,Akun,0)),""))</f>
        <v/>
      </c>
      <c r="C8642" s="2" t="str">
        <f>IF(A8642="","",IFERROR(INDEX(Keterangan,MATCH('Buku Besar'!A8642,Akun,0)),""))</f>
        <v/>
      </c>
      <c r="D8642" s="2" t="str">
        <f>IF(A8642="","",IFERROR(INDEX(Reff,MATCH('Buku Besar'!A8642,Akun,0)),""))</f>
        <v/>
      </c>
      <c r="E8642" s="331" t="str">
        <f>IF(A8642="","",IFERROR(INDEX(Penerimaan,MATCH('Buku Besar'!A8642,Akun,0)),""))</f>
        <v/>
      </c>
      <c r="F8642" s="331" t="str">
        <f>IF(A8642="","",IFERROR(INDEX(Pengeluaran,MATCH('Buku Besar'!A8642,Akun,0)),""))</f>
        <v/>
      </c>
      <c r="H8642" s="91" t="str">
        <f t="shared" si="269"/>
        <v/>
      </c>
      <c r="I8642" s="330" t="str">
        <f>IF(H8642="","",IFERROR(INDEX(Tanggal1,MATCH('Buku Besar'!H8642,Akun1,0)),""))</f>
        <v/>
      </c>
      <c r="J8642" s="2" t="str">
        <f>IF(H8642="","",IFERROR(INDEX(Keterangan1,MATCH('Buku Besar'!H8642,Akun1,0)),""))</f>
        <v/>
      </c>
      <c r="K8642" s="2" t="str">
        <f>IF(H8642="","",IFERROR(INDEX(Reff1,MATCH('Buku Besar'!H8642,Akun1,0)),""))</f>
        <v/>
      </c>
      <c r="L8642" s="331" t="str">
        <f>IF(H8642="","",IFERROR(INDEX(Penerimaan1,MATCH('Buku Besar'!H8642,Akun1,0)),""))</f>
        <v/>
      </c>
      <c r="M8642" s="331" t="str">
        <f>IF(H8642="","",IFERROR(INDEX(Pengeluaran1,MATCH('Buku Besar'!H8642,Akun1,0)),""))</f>
        <v/>
      </c>
    </row>
    <row r="8643" spans="1:13" x14ac:dyDescent="0.25">
      <c r="A8643" s="91" t="str">
        <f t="shared" si="268"/>
        <v/>
      </c>
      <c r="B8643" s="330" t="str">
        <f>IF(A8643="","",IFERROR(INDEX(Tanggal,MATCH('Buku Besar'!A8643,Akun,0)),""))</f>
        <v/>
      </c>
      <c r="C8643" s="2" t="str">
        <f>IF(A8643="","",IFERROR(INDEX(Keterangan,MATCH('Buku Besar'!A8643,Akun,0)),""))</f>
        <v/>
      </c>
      <c r="D8643" s="2" t="str">
        <f>IF(A8643="","",IFERROR(INDEX(Reff,MATCH('Buku Besar'!A8643,Akun,0)),""))</f>
        <v/>
      </c>
      <c r="E8643" s="331" t="str">
        <f>IF(A8643="","",IFERROR(INDEX(Penerimaan,MATCH('Buku Besar'!A8643,Akun,0)),""))</f>
        <v/>
      </c>
      <c r="F8643" s="331" t="str">
        <f>IF(A8643="","",IFERROR(INDEX(Pengeluaran,MATCH('Buku Besar'!A8643,Akun,0)),""))</f>
        <v/>
      </c>
      <c r="H8643" s="91" t="str">
        <f t="shared" si="269"/>
        <v/>
      </c>
      <c r="I8643" s="330" t="str">
        <f>IF(H8643="","",IFERROR(INDEX(Tanggal1,MATCH('Buku Besar'!H8643,Akun1,0)),""))</f>
        <v/>
      </c>
      <c r="J8643" s="2" t="str">
        <f>IF(H8643="","",IFERROR(INDEX(Keterangan1,MATCH('Buku Besar'!H8643,Akun1,0)),""))</f>
        <v/>
      </c>
      <c r="K8643" s="2" t="str">
        <f>IF(H8643="","",IFERROR(INDEX(Reff1,MATCH('Buku Besar'!H8643,Akun1,0)),""))</f>
        <v/>
      </c>
      <c r="L8643" s="331" t="str">
        <f>IF(H8643="","",IFERROR(INDEX(Penerimaan1,MATCH('Buku Besar'!H8643,Akun1,0)),""))</f>
        <v/>
      </c>
      <c r="M8643" s="331" t="str">
        <f>IF(H8643="","",IFERROR(INDEX(Pengeluaran1,MATCH('Buku Besar'!H8643,Akun1,0)),""))</f>
        <v/>
      </c>
    </row>
    <row r="8644" spans="1:13" x14ac:dyDescent="0.25">
      <c r="A8644" s="91" t="str">
        <f t="shared" si="268"/>
        <v/>
      </c>
      <c r="B8644" s="330" t="str">
        <f>IF(A8644="","",IFERROR(INDEX(Tanggal,MATCH('Buku Besar'!A8644,Akun,0)),""))</f>
        <v/>
      </c>
      <c r="C8644" s="2" t="str">
        <f>IF(A8644="","",IFERROR(INDEX(Keterangan,MATCH('Buku Besar'!A8644,Akun,0)),""))</f>
        <v/>
      </c>
      <c r="D8644" s="2" t="str">
        <f>IF(A8644="","",IFERROR(INDEX(Reff,MATCH('Buku Besar'!A8644,Akun,0)),""))</f>
        <v/>
      </c>
      <c r="E8644" s="331" t="str">
        <f>IF(A8644="","",IFERROR(INDEX(Penerimaan,MATCH('Buku Besar'!A8644,Akun,0)),""))</f>
        <v/>
      </c>
      <c r="F8644" s="331" t="str">
        <f>IF(A8644="","",IFERROR(INDEX(Pengeluaran,MATCH('Buku Besar'!A8644,Akun,0)),""))</f>
        <v/>
      </c>
      <c r="H8644" s="91" t="str">
        <f t="shared" si="269"/>
        <v/>
      </c>
      <c r="I8644" s="330" t="str">
        <f>IF(H8644="","",IFERROR(INDEX(Tanggal1,MATCH('Buku Besar'!H8644,Akun1,0)),""))</f>
        <v/>
      </c>
      <c r="J8644" s="2" t="str">
        <f>IF(H8644="","",IFERROR(INDEX(Keterangan1,MATCH('Buku Besar'!H8644,Akun1,0)),""))</f>
        <v/>
      </c>
      <c r="K8644" s="2" t="str">
        <f>IF(H8644="","",IFERROR(INDEX(Reff1,MATCH('Buku Besar'!H8644,Akun1,0)),""))</f>
        <v/>
      </c>
      <c r="L8644" s="331" t="str">
        <f>IF(H8644="","",IFERROR(INDEX(Penerimaan1,MATCH('Buku Besar'!H8644,Akun1,0)),""))</f>
        <v/>
      </c>
      <c r="M8644" s="331" t="str">
        <f>IF(H8644="","",IFERROR(INDEX(Pengeluaran1,MATCH('Buku Besar'!H8644,Akun1,0)),""))</f>
        <v/>
      </c>
    </row>
    <row r="8645" spans="1:13" x14ac:dyDescent="0.25">
      <c r="A8645" s="91" t="str">
        <f t="shared" si="268"/>
        <v/>
      </c>
      <c r="B8645" s="330" t="str">
        <f>IF(A8645="","",IFERROR(INDEX(Tanggal,MATCH('Buku Besar'!A8645,Akun,0)),""))</f>
        <v/>
      </c>
      <c r="C8645" s="2" t="str">
        <f>IF(A8645="","",IFERROR(INDEX(Keterangan,MATCH('Buku Besar'!A8645,Akun,0)),""))</f>
        <v/>
      </c>
      <c r="D8645" s="2" t="str">
        <f>IF(A8645="","",IFERROR(INDEX(Reff,MATCH('Buku Besar'!A8645,Akun,0)),""))</f>
        <v/>
      </c>
      <c r="E8645" s="331" t="str">
        <f>IF(A8645="","",IFERROR(INDEX(Penerimaan,MATCH('Buku Besar'!A8645,Akun,0)),""))</f>
        <v/>
      </c>
      <c r="F8645" s="331" t="str">
        <f>IF(A8645="","",IFERROR(INDEX(Pengeluaran,MATCH('Buku Besar'!A8645,Akun,0)),""))</f>
        <v/>
      </c>
      <c r="H8645" s="91" t="str">
        <f t="shared" si="269"/>
        <v/>
      </c>
      <c r="I8645" s="330" t="str">
        <f>IF(H8645="","",IFERROR(INDEX(Tanggal1,MATCH('Buku Besar'!H8645,Akun1,0)),""))</f>
        <v/>
      </c>
      <c r="J8645" s="2" t="str">
        <f>IF(H8645="","",IFERROR(INDEX(Keterangan1,MATCH('Buku Besar'!H8645,Akun1,0)),""))</f>
        <v/>
      </c>
      <c r="K8645" s="2" t="str">
        <f>IF(H8645="","",IFERROR(INDEX(Reff1,MATCH('Buku Besar'!H8645,Akun1,0)),""))</f>
        <v/>
      </c>
      <c r="L8645" s="331" t="str">
        <f>IF(H8645="","",IFERROR(INDEX(Penerimaan1,MATCH('Buku Besar'!H8645,Akun1,0)),""))</f>
        <v/>
      </c>
      <c r="M8645" s="331" t="str">
        <f>IF(H8645="","",IFERROR(INDEX(Pengeluaran1,MATCH('Buku Besar'!H8645,Akun1,0)),""))</f>
        <v/>
      </c>
    </row>
    <row r="8646" spans="1:13" x14ac:dyDescent="0.25">
      <c r="A8646" s="91" t="str">
        <f t="shared" si="268"/>
        <v/>
      </c>
      <c r="B8646" s="330" t="str">
        <f>IF(A8646="","",IFERROR(INDEX(Tanggal,MATCH('Buku Besar'!A8646,Akun,0)),""))</f>
        <v/>
      </c>
      <c r="C8646" s="2" t="str">
        <f>IF(A8646="","",IFERROR(INDEX(Keterangan,MATCH('Buku Besar'!A8646,Akun,0)),""))</f>
        <v/>
      </c>
      <c r="D8646" s="2" t="str">
        <f>IF(A8646="","",IFERROR(INDEX(Reff,MATCH('Buku Besar'!A8646,Akun,0)),""))</f>
        <v/>
      </c>
      <c r="E8646" s="331" t="str">
        <f>IF(A8646="","",IFERROR(INDEX(Penerimaan,MATCH('Buku Besar'!A8646,Akun,0)),""))</f>
        <v/>
      </c>
      <c r="F8646" s="331" t="str">
        <f>IF(A8646="","",IFERROR(INDEX(Pengeluaran,MATCH('Buku Besar'!A8646,Akun,0)),""))</f>
        <v/>
      </c>
      <c r="H8646" s="91" t="str">
        <f t="shared" si="269"/>
        <v/>
      </c>
      <c r="I8646" s="330" t="str">
        <f>IF(H8646="","",IFERROR(INDEX(Tanggal1,MATCH('Buku Besar'!H8646,Akun1,0)),""))</f>
        <v/>
      </c>
      <c r="J8646" s="2" t="str">
        <f>IF(H8646="","",IFERROR(INDEX(Keterangan1,MATCH('Buku Besar'!H8646,Akun1,0)),""))</f>
        <v/>
      </c>
      <c r="K8646" s="2" t="str">
        <f>IF(H8646="","",IFERROR(INDEX(Reff1,MATCH('Buku Besar'!H8646,Akun1,0)),""))</f>
        <v/>
      </c>
      <c r="L8646" s="331" t="str">
        <f>IF(H8646="","",IFERROR(INDEX(Penerimaan1,MATCH('Buku Besar'!H8646,Akun1,0)),""))</f>
        <v/>
      </c>
      <c r="M8646" s="331" t="str">
        <f>IF(H8646="","",IFERROR(INDEX(Pengeluaran1,MATCH('Buku Besar'!H8646,Akun1,0)),""))</f>
        <v/>
      </c>
    </row>
    <row r="8647" spans="1:13" x14ac:dyDescent="0.25">
      <c r="A8647" s="91" t="str">
        <f t="shared" si="268"/>
        <v/>
      </c>
      <c r="B8647" s="330" t="str">
        <f>IF(A8647="","",IFERROR(INDEX(Tanggal,MATCH('Buku Besar'!A8647,Akun,0)),""))</f>
        <v/>
      </c>
      <c r="C8647" s="2" t="str">
        <f>IF(A8647="","",IFERROR(INDEX(Keterangan,MATCH('Buku Besar'!A8647,Akun,0)),""))</f>
        <v/>
      </c>
      <c r="D8647" s="2" t="str">
        <f>IF(A8647="","",IFERROR(INDEX(Reff,MATCH('Buku Besar'!A8647,Akun,0)),""))</f>
        <v/>
      </c>
      <c r="E8647" s="331" t="str">
        <f>IF(A8647="","",IFERROR(INDEX(Penerimaan,MATCH('Buku Besar'!A8647,Akun,0)),""))</f>
        <v/>
      </c>
      <c r="F8647" s="331" t="str">
        <f>IF(A8647="","",IFERROR(INDEX(Pengeluaran,MATCH('Buku Besar'!A8647,Akun,0)),""))</f>
        <v/>
      </c>
      <c r="H8647" s="91" t="str">
        <f t="shared" si="269"/>
        <v/>
      </c>
      <c r="I8647" s="330" t="str">
        <f>IF(H8647="","",IFERROR(INDEX(Tanggal1,MATCH('Buku Besar'!H8647,Akun1,0)),""))</f>
        <v/>
      </c>
      <c r="J8647" s="2" t="str">
        <f>IF(H8647="","",IFERROR(INDEX(Keterangan1,MATCH('Buku Besar'!H8647,Akun1,0)),""))</f>
        <v/>
      </c>
      <c r="K8647" s="2" t="str">
        <f>IF(H8647="","",IFERROR(INDEX(Reff1,MATCH('Buku Besar'!H8647,Akun1,0)),""))</f>
        <v/>
      </c>
      <c r="L8647" s="331" t="str">
        <f>IF(H8647="","",IFERROR(INDEX(Penerimaan1,MATCH('Buku Besar'!H8647,Akun1,0)),""))</f>
        <v/>
      </c>
      <c r="M8647" s="331" t="str">
        <f>IF(H8647="","",IFERROR(INDEX(Pengeluaran1,MATCH('Buku Besar'!H8647,Akun1,0)),""))</f>
        <v/>
      </c>
    </row>
    <row r="8648" spans="1:13" x14ac:dyDescent="0.25">
      <c r="A8648" s="91" t="str">
        <f t="shared" ref="A8648:A8711" si="270">IFERROR(IF((MID(A8647,8,LEN(A8647)-7)+1)&lt;=COUNTIF(Kas_Harian,LEFT(A8647,6)),LEFT(A8647,6)&amp;"-"&amp;MID(A8647,8,LEN(A8647)-7)+1,""),"")</f>
        <v/>
      </c>
      <c r="B8648" s="330" t="str">
        <f>IF(A8648="","",IFERROR(INDEX(Tanggal,MATCH('Buku Besar'!A8648,Akun,0)),""))</f>
        <v/>
      </c>
      <c r="C8648" s="2" t="str">
        <f>IF(A8648="","",IFERROR(INDEX(Keterangan,MATCH('Buku Besar'!A8648,Akun,0)),""))</f>
        <v/>
      </c>
      <c r="D8648" s="2" t="str">
        <f>IF(A8648="","",IFERROR(INDEX(Reff,MATCH('Buku Besar'!A8648,Akun,0)),""))</f>
        <v/>
      </c>
      <c r="E8648" s="331" t="str">
        <f>IF(A8648="","",IFERROR(INDEX(Penerimaan,MATCH('Buku Besar'!A8648,Akun,0)),""))</f>
        <v/>
      </c>
      <c r="F8648" s="331" t="str">
        <f>IF(A8648="","",IFERROR(INDEX(Pengeluaran,MATCH('Buku Besar'!A8648,Akun,0)),""))</f>
        <v/>
      </c>
      <c r="H8648" s="91" t="str">
        <f t="shared" ref="H8648:H8711" si="271">IFERROR(IF((MID(H8647,8,LEN(H8647)-7)+1)&lt;=COUNTIF(Bank_Harian,LEFT(H8647,6)),LEFT(H8647,6)&amp;"-"&amp;MID(H8647,8,LEN(H8647)-7)+1,""),"")</f>
        <v/>
      </c>
      <c r="I8648" s="330" t="str">
        <f>IF(H8648="","",IFERROR(INDEX(Tanggal1,MATCH('Buku Besar'!H8648,Akun1,0)),""))</f>
        <v/>
      </c>
      <c r="J8648" s="2" t="str">
        <f>IF(H8648="","",IFERROR(INDEX(Keterangan1,MATCH('Buku Besar'!H8648,Akun1,0)),""))</f>
        <v/>
      </c>
      <c r="K8648" s="2" t="str">
        <f>IF(H8648="","",IFERROR(INDEX(Reff1,MATCH('Buku Besar'!H8648,Akun1,0)),""))</f>
        <v/>
      </c>
      <c r="L8648" s="331" t="str">
        <f>IF(H8648="","",IFERROR(INDEX(Penerimaan1,MATCH('Buku Besar'!H8648,Akun1,0)),""))</f>
        <v/>
      </c>
      <c r="M8648" s="331" t="str">
        <f>IF(H8648="","",IFERROR(INDEX(Pengeluaran1,MATCH('Buku Besar'!H8648,Akun1,0)),""))</f>
        <v/>
      </c>
    </row>
    <row r="8649" spans="1:13" x14ac:dyDescent="0.25">
      <c r="A8649" s="91" t="str">
        <f t="shared" si="270"/>
        <v/>
      </c>
      <c r="B8649" s="330" t="str">
        <f>IF(A8649="","",IFERROR(INDEX(Tanggal,MATCH('Buku Besar'!A8649,Akun,0)),""))</f>
        <v/>
      </c>
      <c r="C8649" s="2" t="str">
        <f>IF(A8649="","",IFERROR(INDEX(Keterangan,MATCH('Buku Besar'!A8649,Akun,0)),""))</f>
        <v/>
      </c>
      <c r="D8649" s="2" t="str">
        <f>IF(A8649="","",IFERROR(INDEX(Reff,MATCH('Buku Besar'!A8649,Akun,0)),""))</f>
        <v/>
      </c>
      <c r="E8649" s="331" t="str">
        <f>IF(A8649="","",IFERROR(INDEX(Penerimaan,MATCH('Buku Besar'!A8649,Akun,0)),""))</f>
        <v/>
      </c>
      <c r="F8649" s="331" t="str">
        <f>IF(A8649="","",IFERROR(INDEX(Pengeluaran,MATCH('Buku Besar'!A8649,Akun,0)),""))</f>
        <v/>
      </c>
      <c r="H8649" s="91" t="str">
        <f t="shared" si="271"/>
        <v/>
      </c>
      <c r="I8649" s="330" t="str">
        <f>IF(H8649="","",IFERROR(INDEX(Tanggal1,MATCH('Buku Besar'!H8649,Akun1,0)),""))</f>
        <v/>
      </c>
      <c r="J8649" s="2" t="str">
        <f>IF(H8649="","",IFERROR(INDEX(Keterangan1,MATCH('Buku Besar'!H8649,Akun1,0)),""))</f>
        <v/>
      </c>
      <c r="K8649" s="2" t="str">
        <f>IF(H8649="","",IFERROR(INDEX(Reff1,MATCH('Buku Besar'!H8649,Akun1,0)),""))</f>
        <v/>
      </c>
      <c r="L8649" s="331" t="str">
        <f>IF(H8649="","",IFERROR(INDEX(Penerimaan1,MATCH('Buku Besar'!H8649,Akun1,0)),""))</f>
        <v/>
      </c>
      <c r="M8649" s="331" t="str">
        <f>IF(H8649="","",IFERROR(INDEX(Pengeluaran1,MATCH('Buku Besar'!H8649,Akun1,0)),""))</f>
        <v/>
      </c>
    </row>
    <row r="8650" spans="1:13" x14ac:dyDescent="0.25">
      <c r="A8650" s="91" t="str">
        <f t="shared" si="270"/>
        <v/>
      </c>
      <c r="B8650" s="330" t="str">
        <f>IF(A8650="","",IFERROR(INDEX(Tanggal,MATCH('Buku Besar'!A8650,Akun,0)),""))</f>
        <v/>
      </c>
      <c r="C8650" s="2" t="str">
        <f>IF(A8650="","",IFERROR(INDEX(Keterangan,MATCH('Buku Besar'!A8650,Akun,0)),""))</f>
        <v/>
      </c>
      <c r="D8650" s="2" t="str">
        <f>IF(A8650="","",IFERROR(INDEX(Reff,MATCH('Buku Besar'!A8650,Akun,0)),""))</f>
        <v/>
      </c>
      <c r="E8650" s="331" t="str">
        <f>IF(A8650="","",IFERROR(INDEX(Penerimaan,MATCH('Buku Besar'!A8650,Akun,0)),""))</f>
        <v/>
      </c>
      <c r="F8650" s="331" t="str">
        <f>IF(A8650="","",IFERROR(INDEX(Pengeluaran,MATCH('Buku Besar'!A8650,Akun,0)),""))</f>
        <v/>
      </c>
      <c r="H8650" s="91" t="str">
        <f t="shared" si="271"/>
        <v/>
      </c>
      <c r="I8650" s="330" t="str">
        <f>IF(H8650="","",IFERROR(INDEX(Tanggal1,MATCH('Buku Besar'!H8650,Akun1,0)),""))</f>
        <v/>
      </c>
      <c r="J8650" s="2" t="str">
        <f>IF(H8650="","",IFERROR(INDEX(Keterangan1,MATCH('Buku Besar'!H8650,Akun1,0)),""))</f>
        <v/>
      </c>
      <c r="K8650" s="2" t="str">
        <f>IF(H8650="","",IFERROR(INDEX(Reff1,MATCH('Buku Besar'!H8650,Akun1,0)),""))</f>
        <v/>
      </c>
      <c r="L8650" s="331" t="str">
        <f>IF(H8650="","",IFERROR(INDEX(Penerimaan1,MATCH('Buku Besar'!H8650,Akun1,0)),""))</f>
        <v/>
      </c>
      <c r="M8650" s="331" t="str">
        <f>IF(H8650="","",IFERROR(INDEX(Pengeluaran1,MATCH('Buku Besar'!H8650,Akun1,0)),""))</f>
        <v/>
      </c>
    </row>
    <row r="8651" spans="1:13" x14ac:dyDescent="0.25">
      <c r="A8651" s="91" t="str">
        <f t="shared" si="270"/>
        <v/>
      </c>
      <c r="B8651" s="330" t="str">
        <f>IF(A8651="","",IFERROR(INDEX(Tanggal,MATCH('Buku Besar'!A8651,Akun,0)),""))</f>
        <v/>
      </c>
      <c r="C8651" s="2" t="str">
        <f>IF(A8651="","",IFERROR(INDEX(Keterangan,MATCH('Buku Besar'!A8651,Akun,0)),""))</f>
        <v/>
      </c>
      <c r="D8651" s="2" t="str">
        <f>IF(A8651="","",IFERROR(INDEX(Reff,MATCH('Buku Besar'!A8651,Akun,0)),""))</f>
        <v/>
      </c>
      <c r="E8651" s="331" t="str">
        <f>IF(A8651="","",IFERROR(INDEX(Penerimaan,MATCH('Buku Besar'!A8651,Akun,0)),""))</f>
        <v/>
      </c>
      <c r="F8651" s="331" t="str">
        <f>IF(A8651="","",IFERROR(INDEX(Pengeluaran,MATCH('Buku Besar'!A8651,Akun,0)),""))</f>
        <v/>
      </c>
      <c r="H8651" s="91" t="str">
        <f t="shared" si="271"/>
        <v/>
      </c>
      <c r="I8651" s="330" t="str">
        <f>IF(H8651="","",IFERROR(INDEX(Tanggal1,MATCH('Buku Besar'!H8651,Akun1,0)),""))</f>
        <v/>
      </c>
      <c r="J8651" s="2" t="str">
        <f>IF(H8651="","",IFERROR(INDEX(Keterangan1,MATCH('Buku Besar'!H8651,Akun1,0)),""))</f>
        <v/>
      </c>
      <c r="K8651" s="2" t="str">
        <f>IF(H8651="","",IFERROR(INDEX(Reff1,MATCH('Buku Besar'!H8651,Akun1,0)),""))</f>
        <v/>
      </c>
      <c r="L8651" s="331" t="str">
        <f>IF(H8651="","",IFERROR(INDEX(Penerimaan1,MATCH('Buku Besar'!H8651,Akun1,0)),""))</f>
        <v/>
      </c>
      <c r="M8651" s="331" t="str">
        <f>IF(H8651="","",IFERROR(INDEX(Pengeluaran1,MATCH('Buku Besar'!H8651,Akun1,0)),""))</f>
        <v/>
      </c>
    </row>
    <row r="8652" spans="1:13" x14ac:dyDescent="0.25">
      <c r="A8652" s="91" t="str">
        <f t="shared" si="270"/>
        <v/>
      </c>
      <c r="B8652" s="330" t="str">
        <f>IF(A8652="","",IFERROR(INDEX(Tanggal,MATCH('Buku Besar'!A8652,Akun,0)),""))</f>
        <v/>
      </c>
      <c r="C8652" s="2" t="str">
        <f>IF(A8652="","",IFERROR(INDEX(Keterangan,MATCH('Buku Besar'!A8652,Akun,0)),""))</f>
        <v/>
      </c>
      <c r="D8652" s="2" t="str">
        <f>IF(A8652="","",IFERROR(INDEX(Reff,MATCH('Buku Besar'!A8652,Akun,0)),""))</f>
        <v/>
      </c>
      <c r="E8652" s="331" t="str">
        <f>IF(A8652="","",IFERROR(INDEX(Penerimaan,MATCH('Buku Besar'!A8652,Akun,0)),""))</f>
        <v/>
      </c>
      <c r="F8652" s="331" t="str">
        <f>IF(A8652="","",IFERROR(INDEX(Pengeluaran,MATCH('Buku Besar'!A8652,Akun,0)),""))</f>
        <v/>
      </c>
      <c r="H8652" s="91" t="str">
        <f t="shared" si="271"/>
        <v/>
      </c>
      <c r="I8652" s="330" t="str">
        <f>IF(H8652="","",IFERROR(INDEX(Tanggal1,MATCH('Buku Besar'!H8652,Akun1,0)),""))</f>
        <v/>
      </c>
      <c r="J8652" s="2" t="str">
        <f>IF(H8652="","",IFERROR(INDEX(Keterangan1,MATCH('Buku Besar'!H8652,Akun1,0)),""))</f>
        <v/>
      </c>
      <c r="K8652" s="2" t="str">
        <f>IF(H8652="","",IFERROR(INDEX(Reff1,MATCH('Buku Besar'!H8652,Akun1,0)),""))</f>
        <v/>
      </c>
      <c r="L8652" s="331" t="str">
        <f>IF(H8652="","",IFERROR(INDEX(Penerimaan1,MATCH('Buku Besar'!H8652,Akun1,0)),""))</f>
        <v/>
      </c>
      <c r="M8652" s="331" t="str">
        <f>IF(H8652="","",IFERROR(INDEX(Pengeluaran1,MATCH('Buku Besar'!H8652,Akun1,0)),""))</f>
        <v/>
      </c>
    </row>
    <row r="8653" spans="1:13" x14ac:dyDescent="0.25">
      <c r="A8653" s="91" t="str">
        <f t="shared" si="270"/>
        <v/>
      </c>
      <c r="B8653" s="330" t="str">
        <f>IF(A8653="","",IFERROR(INDEX(Tanggal,MATCH('Buku Besar'!A8653,Akun,0)),""))</f>
        <v/>
      </c>
      <c r="C8653" s="2" t="str">
        <f>IF(A8653="","",IFERROR(INDEX(Keterangan,MATCH('Buku Besar'!A8653,Akun,0)),""))</f>
        <v/>
      </c>
      <c r="D8653" s="2" t="str">
        <f>IF(A8653="","",IFERROR(INDEX(Reff,MATCH('Buku Besar'!A8653,Akun,0)),""))</f>
        <v/>
      </c>
      <c r="E8653" s="331" t="str">
        <f>IF(A8653="","",IFERROR(INDEX(Penerimaan,MATCH('Buku Besar'!A8653,Akun,0)),""))</f>
        <v/>
      </c>
      <c r="F8653" s="331" t="str">
        <f>IF(A8653="","",IFERROR(INDEX(Pengeluaran,MATCH('Buku Besar'!A8653,Akun,0)),""))</f>
        <v/>
      </c>
      <c r="H8653" s="91" t="str">
        <f t="shared" si="271"/>
        <v/>
      </c>
      <c r="I8653" s="330" t="str">
        <f>IF(H8653="","",IFERROR(INDEX(Tanggal1,MATCH('Buku Besar'!H8653,Akun1,0)),""))</f>
        <v/>
      </c>
      <c r="J8653" s="2" t="str">
        <f>IF(H8653="","",IFERROR(INDEX(Keterangan1,MATCH('Buku Besar'!H8653,Akun1,0)),""))</f>
        <v/>
      </c>
      <c r="K8653" s="2" t="str">
        <f>IF(H8653="","",IFERROR(INDEX(Reff1,MATCH('Buku Besar'!H8653,Akun1,0)),""))</f>
        <v/>
      </c>
      <c r="L8653" s="331" t="str">
        <f>IF(H8653="","",IFERROR(INDEX(Penerimaan1,MATCH('Buku Besar'!H8653,Akun1,0)),""))</f>
        <v/>
      </c>
      <c r="M8653" s="331" t="str">
        <f>IF(H8653="","",IFERROR(INDEX(Pengeluaran1,MATCH('Buku Besar'!H8653,Akun1,0)),""))</f>
        <v/>
      </c>
    </row>
    <row r="8654" spans="1:13" x14ac:dyDescent="0.25">
      <c r="A8654" s="91" t="str">
        <f t="shared" si="270"/>
        <v/>
      </c>
      <c r="B8654" s="330" t="str">
        <f>IF(A8654="","",IFERROR(INDEX(Tanggal,MATCH('Buku Besar'!A8654,Akun,0)),""))</f>
        <v/>
      </c>
      <c r="C8654" s="2" t="str">
        <f>IF(A8654="","",IFERROR(INDEX(Keterangan,MATCH('Buku Besar'!A8654,Akun,0)),""))</f>
        <v/>
      </c>
      <c r="D8654" s="2" t="str">
        <f>IF(A8654="","",IFERROR(INDEX(Reff,MATCH('Buku Besar'!A8654,Akun,0)),""))</f>
        <v/>
      </c>
      <c r="E8654" s="331" t="str">
        <f>IF(A8654="","",IFERROR(INDEX(Penerimaan,MATCH('Buku Besar'!A8654,Akun,0)),""))</f>
        <v/>
      </c>
      <c r="F8654" s="331" t="str">
        <f>IF(A8654="","",IFERROR(INDEX(Pengeluaran,MATCH('Buku Besar'!A8654,Akun,0)),""))</f>
        <v/>
      </c>
      <c r="H8654" s="91" t="str">
        <f t="shared" si="271"/>
        <v/>
      </c>
      <c r="I8654" s="330" t="str">
        <f>IF(H8654="","",IFERROR(INDEX(Tanggal1,MATCH('Buku Besar'!H8654,Akun1,0)),""))</f>
        <v/>
      </c>
      <c r="J8654" s="2" t="str">
        <f>IF(H8654="","",IFERROR(INDEX(Keterangan1,MATCH('Buku Besar'!H8654,Akun1,0)),""))</f>
        <v/>
      </c>
      <c r="K8654" s="2" t="str">
        <f>IF(H8654="","",IFERROR(INDEX(Reff1,MATCH('Buku Besar'!H8654,Akun1,0)),""))</f>
        <v/>
      </c>
      <c r="L8654" s="331" t="str">
        <f>IF(H8654="","",IFERROR(INDEX(Penerimaan1,MATCH('Buku Besar'!H8654,Akun1,0)),""))</f>
        <v/>
      </c>
      <c r="M8654" s="331" t="str">
        <f>IF(H8654="","",IFERROR(INDEX(Pengeluaran1,MATCH('Buku Besar'!H8654,Akun1,0)),""))</f>
        <v/>
      </c>
    </row>
    <row r="8655" spans="1:13" x14ac:dyDescent="0.25">
      <c r="A8655" s="91" t="str">
        <f t="shared" si="270"/>
        <v/>
      </c>
      <c r="B8655" s="330" t="str">
        <f>IF(A8655="","",IFERROR(INDEX(Tanggal,MATCH('Buku Besar'!A8655,Akun,0)),""))</f>
        <v/>
      </c>
      <c r="C8655" s="2" t="str">
        <f>IF(A8655="","",IFERROR(INDEX(Keterangan,MATCH('Buku Besar'!A8655,Akun,0)),""))</f>
        <v/>
      </c>
      <c r="D8655" s="2" t="str">
        <f>IF(A8655="","",IFERROR(INDEX(Reff,MATCH('Buku Besar'!A8655,Akun,0)),""))</f>
        <v/>
      </c>
      <c r="E8655" s="331" t="str">
        <f>IF(A8655="","",IFERROR(INDEX(Penerimaan,MATCH('Buku Besar'!A8655,Akun,0)),""))</f>
        <v/>
      </c>
      <c r="F8655" s="331" t="str">
        <f>IF(A8655="","",IFERROR(INDEX(Pengeluaran,MATCH('Buku Besar'!A8655,Akun,0)),""))</f>
        <v/>
      </c>
      <c r="H8655" s="91" t="str">
        <f t="shared" si="271"/>
        <v/>
      </c>
      <c r="I8655" s="330" t="str">
        <f>IF(H8655="","",IFERROR(INDEX(Tanggal1,MATCH('Buku Besar'!H8655,Akun1,0)),""))</f>
        <v/>
      </c>
      <c r="J8655" s="2" t="str">
        <f>IF(H8655="","",IFERROR(INDEX(Keterangan1,MATCH('Buku Besar'!H8655,Akun1,0)),""))</f>
        <v/>
      </c>
      <c r="K8655" s="2" t="str">
        <f>IF(H8655="","",IFERROR(INDEX(Reff1,MATCH('Buku Besar'!H8655,Akun1,0)),""))</f>
        <v/>
      </c>
      <c r="L8655" s="331" t="str">
        <f>IF(H8655="","",IFERROR(INDEX(Penerimaan1,MATCH('Buku Besar'!H8655,Akun1,0)),""))</f>
        <v/>
      </c>
      <c r="M8655" s="331" t="str">
        <f>IF(H8655="","",IFERROR(INDEX(Pengeluaran1,MATCH('Buku Besar'!H8655,Akun1,0)),""))</f>
        <v/>
      </c>
    </row>
    <row r="8656" spans="1:13" x14ac:dyDescent="0.25">
      <c r="A8656" s="91" t="str">
        <f t="shared" si="270"/>
        <v/>
      </c>
      <c r="B8656" s="330" t="str">
        <f>IF(A8656="","",IFERROR(INDEX(Tanggal,MATCH('Buku Besar'!A8656,Akun,0)),""))</f>
        <v/>
      </c>
      <c r="C8656" s="2" t="str">
        <f>IF(A8656="","",IFERROR(INDEX(Keterangan,MATCH('Buku Besar'!A8656,Akun,0)),""))</f>
        <v/>
      </c>
      <c r="D8656" s="2" t="str">
        <f>IF(A8656="","",IFERROR(INDEX(Reff,MATCH('Buku Besar'!A8656,Akun,0)),""))</f>
        <v/>
      </c>
      <c r="E8656" s="331" t="str">
        <f>IF(A8656="","",IFERROR(INDEX(Penerimaan,MATCH('Buku Besar'!A8656,Akun,0)),""))</f>
        <v/>
      </c>
      <c r="F8656" s="331" t="str">
        <f>IF(A8656="","",IFERROR(INDEX(Pengeluaran,MATCH('Buku Besar'!A8656,Akun,0)),""))</f>
        <v/>
      </c>
      <c r="H8656" s="91" t="str">
        <f t="shared" si="271"/>
        <v/>
      </c>
      <c r="I8656" s="330" t="str">
        <f>IF(H8656="","",IFERROR(INDEX(Tanggal1,MATCH('Buku Besar'!H8656,Akun1,0)),""))</f>
        <v/>
      </c>
      <c r="J8656" s="2" t="str">
        <f>IF(H8656="","",IFERROR(INDEX(Keterangan1,MATCH('Buku Besar'!H8656,Akun1,0)),""))</f>
        <v/>
      </c>
      <c r="K8656" s="2" t="str">
        <f>IF(H8656="","",IFERROR(INDEX(Reff1,MATCH('Buku Besar'!H8656,Akun1,0)),""))</f>
        <v/>
      </c>
      <c r="L8656" s="331" t="str">
        <f>IF(H8656="","",IFERROR(INDEX(Penerimaan1,MATCH('Buku Besar'!H8656,Akun1,0)),""))</f>
        <v/>
      </c>
      <c r="M8656" s="331" t="str">
        <f>IF(H8656="","",IFERROR(INDEX(Pengeluaran1,MATCH('Buku Besar'!H8656,Akun1,0)),""))</f>
        <v/>
      </c>
    </row>
    <row r="8657" spans="1:13" x14ac:dyDescent="0.25">
      <c r="A8657" s="91" t="str">
        <f t="shared" si="270"/>
        <v/>
      </c>
      <c r="B8657" s="330" t="str">
        <f>IF(A8657="","",IFERROR(INDEX(Tanggal,MATCH('Buku Besar'!A8657,Akun,0)),""))</f>
        <v/>
      </c>
      <c r="C8657" s="2" t="str">
        <f>IF(A8657="","",IFERROR(INDEX(Keterangan,MATCH('Buku Besar'!A8657,Akun,0)),""))</f>
        <v/>
      </c>
      <c r="D8657" s="2" t="str">
        <f>IF(A8657="","",IFERROR(INDEX(Reff,MATCH('Buku Besar'!A8657,Akun,0)),""))</f>
        <v/>
      </c>
      <c r="E8657" s="331" t="str">
        <f>IF(A8657="","",IFERROR(INDEX(Penerimaan,MATCH('Buku Besar'!A8657,Akun,0)),""))</f>
        <v/>
      </c>
      <c r="F8657" s="331" t="str">
        <f>IF(A8657="","",IFERROR(INDEX(Pengeluaran,MATCH('Buku Besar'!A8657,Akun,0)),""))</f>
        <v/>
      </c>
      <c r="H8657" s="91" t="str">
        <f t="shared" si="271"/>
        <v/>
      </c>
      <c r="I8657" s="330" t="str">
        <f>IF(H8657="","",IFERROR(INDEX(Tanggal1,MATCH('Buku Besar'!H8657,Akun1,0)),""))</f>
        <v/>
      </c>
      <c r="J8657" s="2" t="str">
        <f>IF(H8657="","",IFERROR(INDEX(Keterangan1,MATCH('Buku Besar'!H8657,Akun1,0)),""))</f>
        <v/>
      </c>
      <c r="K8657" s="2" t="str">
        <f>IF(H8657="","",IFERROR(INDEX(Reff1,MATCH('Buku Besar'!H8657,Akun1,0)),""))</f>
        <v/>
      </c>
      <c r="L8657" s="331" t="str">
        <f>IF(H8657="","",IFERROR(INDEX(Penerimaan1,MATCH('Buku Besar'!H8657,Akun1,0)),""))</f>
        <v/>
      </c>
      <c r="M8657" s="331" t="str">
        <f>IF(H8657="","",IFERROR(INDEX(Pengeluaran1,MATCH('Buku Besar'!H8657,Akun1,0)),""))</f>
        <v/>
      </c>
    </row>
    <row r="8658" spans="1:13" x14ac:dyDescent="0.25">
      <c r="A8658" s="91" t="str">
        <f t="shared" si="270"/>
        <v/>
      </c>
      <c r="B8658" s="330" t="str">
        <f>IF(A8658="","",IFERROR(INDEX(Tanggal,MATCH('Buku Besar'!A8658,Akun,0)),""))</f>
        <v/>
      </c>
      <c r="C8658" s="2" t="str">
        <f>IF(A8658="","",IFERROR(INDEX(Keterangan,MATCH('Buku Besar'!A8658,Akun,0)),""))</f>
        <v/>
      </c>
      <c r="D8658" s="2" t="str">
        <f>IF(A8658="","",IFERROR(INDEX(Reff,MATCH('Buku Besar'!A8658,Akun,0)),""))</f>
        <v/>
      </c>
      <c r="E8658" s="331" t="str">
        <f>IF(A8658="","",IFERROR(INDEX(Penerimaan,MATCH('Buku Besar'!A8658,Akun,0)),""))</f>
        <v/>
      </c>
      <c r="F8658" s="331" t="str">
        <f>IF(A8658="","",IFERROR(INDEX(Pengeluaran,MATCH('Buku Besar'!A8658,Akun,0)),""))</f>
        <v/>
      </c>
      <c r="H8658" s="91" t="str">
        <f t="shared" si="271"/>
        <v/>
      </c>
      <c r="I8658" s="330" t="str">
        <f>IF(H8658="","",IFERROR(INDEX(Tanggal1,MATCH('Buku Besar'!H8658,Akun1,0)),""))</f>
        <v/>
      </c>
      <c r="J8658" s="2" t="str">
        <f>IF(H8658="","",IFERROR(INDEX(Keterangan1,MATCH('Buku Besar'!H8658,Akun1,0)),""))</f>
        <v/>
      </c>
      <c r="K8658" s="2" t="str">
        <f>IF(H8658="","",IFERROR(INDEX(Reff1,MATCH('Buku Besar'!H8658,Akun1,0)),""))</f>
        <v/>
      </c>
      <c r="L8658" s="331" t="str">
        <f>IF(H8658="","",IFERROR(INDEX(Penerimaan1,MATCH('Buku Besar'!H8658,Akun1,0)),""))</f>
        <v/>
      </c>
      <c r="M8658" s="331" t="str">
        <f>IF(H8658="","",IFERROR(INDEX(Pengeluaran1,MATCH('Buku Besar'!H8658,Akun1,0)),""))</f>
        <v/>
      </c>
    </row>
    <row r="8659" spans="1:13" x14ac:dyDescent="0.25">
      <c r="A8659" s="91" t="str">
        <f t="shared" si="270"/>
        <v/>
      </c>
      <c r="B8659" s="330" t="str">
        <f>IF(A8659="","",IFERROR(INDEX(Tanggal,MATCH('Buku Besar'!A8659,Akun,0)),""))</f>
        <v/>
      </c>
      <c r="C8659" s="2" t="str">
        <f>IF(A8659="","",IFERROR(INDEX(Keterangan,MATCH('Buku Besar'!A8659,Akun,0)),""))</f>
        <v/>
      </c>
      <c r="D8659" s="2" t="str">
        <f>IF(A8659="","",IFERROR(INDEX(Reff,MATCH('Buku Besar'!A8659,Akun,0)),""))</f>
        <v/>
      </c>
      <c r="E8659" s="331" t="str">
        <f>IF(A8659="","",IFERROR(INDEX(Penerimaan,MATCH('Buku Besar'!A8659,Akun,0)),""))</f>
        <v/>
      </c>
      <c r="F8659" s="331" t="str">
        <f>IF(A8659="","",IFERROR(INDEX(Pengeluaran,MATCH('Buku Besar'!A8659,Akun,0)),""))</f>
        <v/>
      </c>
      <c r="H8659" s="91" t="str">
        <f t="shared" si="271"/>
        <v/>
      </c>
      <c r="I8659" s="330" t="str">
        <f>IF(H8659="","",IFERROR(INDEX(Tanggal1,MATCH('Buku Besar'!H8659,Akun1,0)),""))</f>
        <v/>
      </c>
      <c r="J8659" s="2" t="str">
        <f>IF(H8659="","",IFERROR(INDEX(Keterangan1,MATCH('Buku Besar'!H8659,Akun1,0)),""))</f>
        <v/>
      </c>
      <c r="K8659" s="2" t="str">
        <f>IF(H8659="","",IFERROR(INDEX(Reff1,MATCH('Buku Besar'!H8659,Akun1,0)),""))</f>
        <v/>
      </c>
      <c r="L8659" s="331" t="str">
        <f>IF(H8659="","",IFERROR(INDEX(Penerimaan1,MATCH('Buku Besar'!H8659,Akun1,0)),""))</f>
        <v/>
      </c>
      <c r="M8659" s="331" t="str">
        <f>IF(H8659="","",IFERROR(INDEX(Pengeluaran1,MATCH('Buku Besar'!H8659,Akun1,0)),""))</f>
        <v/>
      </c>
    </row>
    <row r="8660" spans="1:13" x14ac:dyDescent="0.25">
      <c r="A8660" s="91" t="str">
        <f t="shared" si="270"/>
        <v/>
      </c>
      <c r="B8660" s="330" t="str">
        <f>IF(A8660="","",IFERROR(INDEX(Tanggal,MATCH('Buku Besar'!A8660,Akun,0)),""))</f>
        <v/>
      </c>
      <c r="C8660" s="2" t="str">
        <f>IF(A8660="","",IFERROR(INDEX(Keterangan,MATCH('Buku Besar'!A8660,Akun,0)),""))</f>
        <v/>
      </c>
      <c r="D8660" s="2" t="str">
        <f>IF(A8660="","",IFERROR(INDEX(Reff,MATCH('Buku Besar'!A8660,Akun,0)),""))</f>
        <v/>
      </c>
      <c r="E8660" s="331" t="str">
        <f>IF(A8660="","",IFERROR(INDEX(Penerimaan,MATCH('Buku Besar'!A8660,Akun,0)),""))</f>
        <v/>
      </c>
      <c r="F8660" s="331" t="str">
        <f>IF(A8660="","",IFERROR(INDEX(Pengeluaran,MATCH('Buku Besar'!A8660,Akun,0)),""))</f>
        <v/>
      </c>
      <c r="H8660" s="91" t="str">
        <f t="shared" si="271"/>
        <v/>
      </c>
      <c r="I8660" s="330" t="str">
        <f>IF(H8660="","",IFERROR(INDEX(Tanggal1,MATCH('Buku Besar'!H8660,Akun1,0)),""))</f>
        <v/>
      </c>
      <c r="J8660" s="2" t="str">
        <f>IF(H8660="","",IFERROR(INDEX(Keterangan1,MATCH('Buku Besar'!H8660,Akun1,0)),""))</f>
        <v/>
      </c>
      <c r="K8660" s="2" t="str">
        <f>IF(H8660="","",IFERROR(INDEX(Reff1,MATCH('Buku Besar'!H8660,Akun1,0)),""))</f>
        <v/>
      </c>
      <c r="L8660" s="331" t="str">
        <f>IF(H8660="","",IFERROR(INDEX(Penerimaan1,MATCH('Buku Besar'!H8660,Akun1,0)),""))</f>
        <v/>
      </c>
      <c r="M8660" s="331" t="str">
        <f>IF(H8660="","",IFERROR(INDEX(Pengeluaran1,MATCH('Buku Besar'!H8660,Akun1,0)),""))</f>
        <v/>
      </c>
    </row>
    <row r="8661" spans="1:13" x14ac:dyDescent="0.25">
      <c r="A8661" s="91" t="str">
        <f t="shared" si="270"/>
        <v/>
      </c>
      <c r="B8661" s="330" t="str">
        <f>IF(A8661="","",IFERROR(INDEX(Tanggal,MATCH('Buku Besar'!A8661,Akun,0)),""))</f>
        <v/>
      </c>
      <c r="C8661" s="2" t="str">
        <f>IF(A8661="","",IFERROR(INDEX(Keterangan,MATCH('Buku Besar'!A8661,Akun,0)),""))</f>
        <v/>
      </c>
      <c r="D8661" s="2" t="str">
        <f>IF(A8661="","",IFERROR(INDEX(Reff,MATCH('Buku Besar'!A8661,Akun,0)),""))</f>
        <v/>
      </c>
      <c r="E8661" s="331" t="str">
        <f>IF(A8661="","",IFERROR(INDEX(Penerimaan,MATCH('Buku Besar'!A8661,Akun,0)),""))</f>
        <v/>
      </c>
      <c r="F8661" s="331" t="str">
        <f>IF(A8661="","",IFERROR(INDEX(Pengeluaran,MATCH('Buku Besar'!A8661,Akun,0)),""))</f>
        <v/>
      </c>
      <c r="H8661" s="91" t="str">
        <f t="shared" si="271"/>
        <v/>
      </c>
      <c r="I8661" s="330" t="str">
        <f>IF(H8661="","",IFERROR(INDEX(Tanggal1,MATCH('Buku Besar'!H8661,Akun1,0)),""))</f>
        <v/>
      </c>
      <c r="J8661" s="2" t="str">
        <f>IF(H8661="","",IFERROR(INDEX(Keterangan1,MATCH('Buku Besar'!H8661,Akun1,0)),""))</f>
        <v/>
      </c>
      <c r="K8661" s="2" t="str">
        <f>IF(H8661="","",IFERROR(INDEX(Reff1,MATCH('Buku Besar'!H8661,Akun1,0)),""))</f>
        <v/>
      </c>
      <c r="L8661" s="331" t="str">
        <f>IF(H8661="","",IFERROR(INDEX(Penerimaan1,MATCH('Buku Besar'!H8661,Akun1,0)),""))</f>
        <v/>
      </c>
      <c r="M8661" s="331" t="str">
        <f>IF(H8661="","",IFERROR(INDEX(Pengeluaran1,MATCH('Buku Besar'!H8661,Akun1,0)),""))</f>
        <v/>
      </c>
    </row>
    <row r="8662" spans="1:13" x14ac:dyDescent="0.25">
      <c r="A8662" s="91" t="str">
        <f t="shared" si="270"/>
        <v/>
      </c>
      <c r="B8662" s="330" t="str">
        <f>IF(A8662="","",IFERROR(INDEX(Tanggal,MATCH('Buku Besar'!A8662,Akun,0)),""))</f>
        <v/>
      </c>
      <c r="C8662" s="2" t="str">
        <f>IF(A8662="","",IFERROR(INDEX(Keterangan,MATCH('Buku Besar'!A8662,Akun,0)),""))</f>
        <v/>
      </c>
      <c r="D8662" s="2" t="str">
        <f>IF(A8662="","",IFERROR(INDEX(Reff,MATCH('Buku Besar'!A8662,Akun,0)),""))</f>
        <v/>
      </c>
      <c r="E8662" s="331" t="str">
        <f>IF(A8662="","",IFERROR(INDEX(Penerimaan,MATCH('Buku Besar'!A8662,Akun,0)),""))</f>
        <v/>
      </c>
      <c r="F8662" s="331" t="str">
        <f>IF(A8662="","",IFERROR(INDEX(Pengeluaran,MATCH('Buku Besar'!A8662,Akun,0)),""))</f>
        <v/>
      </c>
      <c r="H8662" s="91" t="str">
        <f t="shared" si="271"/>
        <v/>
      </c>
      <c r="I8662" s="330" t="str">
        <f>IF(H8662="","",IFERROR(INDEX(Tanggal1,MATCH('Buku Besar'!H8662,Akun1,0)),""))</f>
        <v/>
      </c>
      <c r="J8662" s="2" t="str">
        <f>IF(H8662="","",IFERROR(INDEX(Keterangan1,MATCH('Buku Besar'!H8662,Akun1,0)),""))</f>
        <v/>
      </c>
      <c r="K8662" s="2" t="str">
        <f>IF(H8662="","",IFERROR(INDEX(Reff1,MATCH('Buku Besar'!H8662,Akun1,0)),""))</f>
        <v/>
      </c>
      <c r="L8662" s="331" t="str">
        <f>IF(H8662="","",IFERROR(INDEX(Penerimaan1,MATCH('Buku Besar'!H8662,Akun1,0)),""))</f>
        <v/>
      </c>
      <c r="M8662" s="331" t="str">
        <f>IF(H8662="","",IFERROR(INDEX(Pengeluaran1,MATCH('Buku Besar'!H8662,Akun1,0)),""))</f>
        <v/>
      </c>
    </row>
    <row r="8663" spans="1:13" x14ac:dyDescent="0.25">
      <c r="A8663" s="91" t="str">
        <f t="shared" si="270"/>
        <v/>
      </c>
      <c r="B8663" s="330" t="str">
        <f>IF(A8663="","",IFERROR(INDEX(Tanggal,MATCH('Buku Besar'!A8663,Akun,0)),""))</f>
        <v/>
      </c>
      <c r="C8663" s="2" t="str">
        <f>IF(A8663="","",IFERROR(INDEX(Keterangan,MATCH('Buku Besar'!A8663,Akun,0)),""))</f>
        <v/>
      </c>
      <c r="D8663" s="2" t="str">
        <f>IF(A8663="","",IFERROR(INDEX(Reff,MATCH('Buku Besar'!A8663,Akun,0)),""))</f>
        <v/>
      </c>
      <c r="E8663" s="331" t="str">
        <f>IF(A8663="","",IFERROR(INDEX(Penerimaan,MATCH('Buku Besar'!A8663,Akun,0)),""))</f>
        <v/>
      </c>
      <c r="F8663" s="331" t="str">
        <f>IF(A8663="","",IFERROR(INDEX(Pengeluaran,MATCH('Buku Besar'!A8663,Akun,0)),""))</f>
        <v/>
      </c>
      <c r="H8663" s="91" t="str">
        <f t="shared" si="271"/>
        <v/>
      </c>
      <c r="I8663" s="330" t="str">
        <f>IF(H8663="","",IFERROR(INDEX(Tanggal1,MATCH('Buku Besar'!H8663,Akun1,0)),""))</f>
        <v/>
      </c>
      <c r="J8663" s="2" t="str">
        <f>IF(H8663="","",IFERROR(INDEX(Keterangan1,MATCH('Buku Besar'!H8663,Akun1,0)),""))</f>
        <v/>
      </c>
      <c r="K8663" s="2" t="str">
        <f>IF(H8663="","",IFERROR(INDEX(Reff1,MATCH('Buku Besar'!H8663,Akun1,0)),""))</f>
        <v/>
      </c>
      <c r="L8663" s="331" t="str">
        <f>IF(H8663="","",IFERROR(INDEX(Penerimaan1,MATCH('Buku Besar'!H8663,Akun1,0)),""))</f>
        <v/>
      </c>
      <c r="M8663" s="331" t="str">
        <f>IF(H8663="","",IFERROR(INDEX(Pengeluaran1,MATCH('Buku Besar'!H8663,Akun1,0)),""))</f>
        <v/>
      </c>
    </row>
    <row r="8664" spans="1:13" x14ac:dyDescent="0.25">
      <c r="A8664" s="91" t="str">
        <f t="shared" si="270"/>
        <v/>
      </c>
      <c r="B8664" s="330" t="str">
        <f>IF(A8664="","",IFERROR(INDEX(Tanggal,MATCH('Buku Besar'!A8664,Akun,0)),""))</f>
        <v/>
      </c>
      <c r="C8664" s="2" t="str">
        <f>IF(A8664="","",IFERROR(INDEX(Keterangan,MATCH('Buku Besar'!A8664,Akun,0)),""))</f>
        <v/>
      </c>
      <c r="D8664" s="2" t="str">
        <f>IF(A8664="","",IFERROR(INDEX(Reff,MATCH('Buku Besar'!A8664,Akun,0)),""))</f>
        <v/>
      </c>
      <c r="E8664" s="331" t="str">
        <f>IF(A8664="","",IFERROR(INDEX(Penerimaan,MATCH('Buku Besar'!A8664,Akun,0)),""))</f>
        <v/>
      </c>
      <c r="F8664" s="331" t="str">
        <f>IF(A8664="","",IFERROR(INDEX(Pengeluaran,MATCH('Buku Besar'!A8664,Akun,0)),""))</f>
        <v/>
      </c>
      <c r="H8664" s="91" t="str">
        <f t="shared" si="271"/>
        <v/>
      </c>
      <c r="I8664" s="330" t="str">
        <f>IF(H8664="","",IFERROR(INDEX(Tanggal1,MATCH('Buku Besar'!H8664,Akun1,0)),""))</f>
        <v/>
      </c>
      <c r="J8664" s="2" t="str">
        <f>IF(H8664="","",IFERROR(INDEX(Keterangan1,MATCH('Buku Besar'!H8664,Akun1,0)),""))</f>
        <v/>
      </c>
      <c r="K8664" s="2" t="str">
        <f>IF(H8664="","",IFERROR(INDEX(Reff1,MATCH('Buku Besar'!H8664,Akun1,0)),""))</f>
        <v/>
      </c>
      <c r="L8664" s="331" t="str">
        <f>IF(H8664="","",IFERROR(INDEX(Penerimaan1,MATCH('Buku Besar'!H8664,Akun1,0)),""))</f>
        <v/>
      </c>
      <c r="M8664" s="331" t="str">
        <f>IF(H8664="","",IFERROR(INDEX(Pengeluaran1,MATCH('Buku Besar'!H8664,Akun1,0)),""))</f>
        <v/>
      </c>
    </row>
    <row r="8665" spans="1:13" x14ac:dyDescent="0.25">
      <c r="A8665" s="91" t="str">
        <f t="shared" si="270"/>
        <v/>
      </c>
      <c r="B8665" s="330" t="str">
        <f>IF(A8665="","",IFERROR(INDEX(Tanggal,MATCH('Buku Besar'!A8665,Akun,0)),""))</f>
        <v/>
      </c>
      <c r="C8665" s="2" t="str">
        <f>IF(A8665="","",IFERROR(INDEX(Keterangan,MATCH('Buku Besar'!A8665,Akun,0)),""))</f>
        <v/>
      </c>
      <c r="D8665" s="2" t="str">
        <f>IF(A8665="","",IFERROR(INDEX(Reff,MATCH('Buku Besar'!A8665,Akun,0)),""))</f>
        <v/>
      </c>
      <c r="E8665" s="331" t="str">
        <f>IF(A8665="","",IFERROR(INDEX(Penerimaan,MATCH('Buku Besar'!A8665,Akun,0)),""))</f>
        <v/>
      </c>
      <c r="F8665" s="331" t="str">
        <f>IF(A8665="","",IFERROR(INDEX(Pengeluaran,MATCH('Buku Besar'!A8665,Akun,0)),""))</f>
        <v/>
      </c>
      <c r="H8665" s="91" t="str">
        <f t="shared" si="271"/>
        <v/>
      </c>
      <c r="I8665" s="330" t="str">
        <f>IF(H8665="","",IFERROR(INDEX(Tanggal1,MATCH('Buku Besar'!H8665,Akun1,0)),""))</f>
        <v/>
      </c>
      <c r="J8665" s="2" t="str">
        <f>IF(H8665="","",IFERROR(INDEX(Keterangan1,MATCH('Buku Besar'!H8665,Akun1,0)),""))</f>
        <v/>
      </c>
      <c r="K8665" s="2" t="str">
        <f>IF(H8665="","",IFERROR(INDEX(Reff1,MATCH('Buku Besar'!H8665,Akun1,0)),""))</f>
        <v/>
      </c>
      <c r="L8665" s="331" t="str">
        <f>IF(H8665="","",IFERROR(INDEX(Penerimaan1,MATCH('Buku Besar'!H8665,Akun1,0)),""))</f>
        <v/>
      </c>
      <c r="M8665" s="331" t="str">
        <f>IF(H8665="","",IFERROR(INDEX(Pengeluaran1,MATCH('Buku Besar'!H8665,Akun1,0)),""))</f>
        <v/>
      </c>
    </row>
    <row r="8666" spans="1:13" x14ac:dyDescent="0.25">
      <c r="A8666" s="91" t="str">
        <f t="shared" si="270"/>
        <v/>
      </c>
      <c r="B8666" s="330" t="str">
        <f>IF(A8666="","",IFERROR(INDEX(Tanggal,MATCH('Buku Besar'!A8666,Akun,0)),""))</f>
        <v/>
      </c>
      <c r="C8666" s="2" t="str">
        <f>IF(A8666="","",IFERROR(INDEX(Keterangan,MATCH('Buku Besar'!A8666,Akun,0)),""))</f>
        <v/>
      </c>
      <c r="D8666" s="2" t="str">
        <f>IF(A8666="","",IFERROR(INDEX(Reff,MATCH('Buku Besar'!A8666,Akun,0)),""))</f>
        <v/>
      </c>
      <c r="E8666" s="331" t="str">
        <f>IF(A8666="","",IFERROR(INDEX(Penerimaan,MATCH('Buku Besar'!A8666,Akun,0)),""))</f>
        <v/>
      </c>
      <c r="F8666" s="331" t="str">
        <f>IF(A8666="","",IFERROR(INDEX(Pengeluaran,MATCH('Buku Besar'!A8666,Akun,0)),""))</f>
        <v/>
      </c>
      <c r="H8666" s="91" t="str">
        <f t="shared" si="271"/>
        <v/>
      </c>
      <c r="I8666" s="330" t="str">
        <f>IF(H8666="","",IFERROR(INDEX(Tanggal1,MATCH('Buku Besar'!H8666,Akun1,0)),""))</f>
        <v/>
      </c>
      <c r="J8666" s="2" t="str">
        <f>IF(H8666="","",IFERROR(INDEX(Keterangan1,MATCH('Buku Besar'!H8666,Akun1,0)),""))</f>
        <v/>
      </c>
      <c r="K8666" s="2" t="str">
        <f>IF(H8666="","",IFERROR(INDEX(Reff1,MATCH('Buku Besar'!H8666,Akun1,0)),""))</f>
        <v/>
      </c>
      <c r="L8666" s="331" t="str">
        <f>IF(H8666="","",IFERROR(INDEX(Penerimaan1,MATCH('Buku Besar'!H8666,Akun1,0)),""))</f>
        <v/>
      </c>
      <c r="M8666" s="331" t="str">
        <f>IF(H8666="","",IFERROR(INDEX(Pengeluaran1,MATCH('Buku Besar'!H8666,Akun1,0)),""))</f>
        <v/>
      </c>
    </row>
    <row r="8667" spans="1:13" x14ac:dyDescent="0.25">
      <c r="A8667" s="91" t="str">
        <f t="shared" si="270"/>
        <v/>
      </c>
      <c r="B8667" s="330" t="str">
        <f>IF(A8667="","",IFERROR(INDEX(Tanggal,MATCH('Buku Besar'!A8667,Akun,0)),""))</f>
        <v/>
      </c>
      <c r="C8667" s="2" t="str">
        <f>IF(A8667="","",IFERROR(INDEX(Keterangan,MATCH('Buku Besar'!A8667,Akun,0)),""))</f>
        <v/>
      </c>
      <c r="D8667" s="2" t="str">
        <f>IF(A8667="","",IFERROR(INDEX(Reff,MATCH('Buku Besar'!A8667,Akun,0)),""))</f>
        <v/>
      </c>
      <c r="E8667" s="331" t="str">
        <f>IF(A8667="","",IFERROR(INDEX(Penerimaan,MATCH('Buku Besar'!A8667,Akun,0)),""))</f>
        <v/>
      </c>
      <c r="F8667" s="331" t="str">
        <f>IF(A8667="","",IFERROR(INDEX(Pengeluaran,MATCH('Buku Besar'!A8667,Akun,0)),""))</f>
        <v/>
      </c>
      <c r="H8667" s="91" t="str">
        <f t="shared" si="271"/>
        <v/>
      </c>
      <c r="I8667" s="330" t="str">
        <f>IF(H8667="","",IFERROR(INDEX(Tanggal1,MATCH('Buku Besar'!H8667,Akun1,0)),""))</f>
        <v/>
      </c>
      <c r="J8667" s="2" t="str">
        <f>IF(H8667="","",IFERROR(INDEX(Keterangan1,MATCH('Buku Besar'!H8667,Akun1,0)),""))</f>
        <v/>
      </c>
      <c r="K8667" s="2" t="str">
        <f>IF(H8667="","",IFERROR(INDEX(Reff1,MATCH('Buku Besar'!H8667,Akun1,0)),""))</f>
        <v/>
      </c>
      <c r="L8667" s="331" t="str">
        <f>IF(H8667="","",IFERROR(INDEX(Penerimaan1,MATCH('Buku Besar'!H8667,Akun1,0)),""))</f>
        <v/>
      </c>
      <c r="M8667" s="331" t="str">
        <f>IF(H8667="","",IFERROR(INDEX(Pengeluaran1,MATCH('Buku Besar'!H8667,Akun1,0)),""))</f>
        <v/>
      </c>
    </row>
    <row r="8668" spans="1:13" x14ac:dyDescent="0.25">
      <c r="A8668" s="91" t="str">
        <f t="shared" si="270"/>
        <v/>
      </c>
      <c r="B8668" s="330" t="str">
        <f>IF(A8668="","",IFERROR(INDEX(Tanggal,MATCH('Buku Besar'!A8668,Akun,0)),""))</f>
        <v/>
      </c>
      <c r="C8668" s="2" t="str">
        <f>IF(A8668="","",IFERROR(INDEX(Keterangan,MATCH('Buku Besar'!A8668,Akun,0)),""))</f>
        <v/>
      </c>
      <c r="D8668" s="2" t="str">
        <f>IF(A8668="","",IFERROR(INDEX(Reff,MATCH('Buku Besar'!A8668,Akun,0)),""))</f>
        <v/>
      </c>
      <c r="E8668" s="331" t="str">
        <f>IF(A8668="","",IFERROR(INDEX(Penerimaan,MATCH('Buku Besar'!A8668,Akun,0)),""))</f>
        <v/>
      </c>
      <c r="F8668" s="331" t="str">
        <f>IF(A8668="","",IFERROR(INDEX(Pengeluaran,MATCH('Buku Besar'!A8668,Akun,0)),""))</f>
        <v/>
      </c>
      <c r="H8668" s="91" t="str">
        <f t="shared" si="271"/>
        <v/>
      </c>
      <c r="I8668" s="330" t="str">
        <f>IF(H8668="","",IFERROR(INDEX(Tanggal1,MATCH('Buku Besar'!H8668,Akun1,0)),""))</f>
        <v/>
      </c>
      <c r="J8668" s="2" t="str">
        <f>IF(H8668="","",IFERROR(INDEX(Keterangan1,MATCH('Buku Besar'!H8668,Akun1,0)),""))</f>
        <v/>
      </c>
      <c r="K8668" s="2" t="str">
        <f>IF(H8668="","",IFERROR(INDEX(Reff1,MATCH('Buku Besar'!H8668,Akun1,0)),""))</f>
        <v/>
      </c>
      <c r="L8668" s="331" t="str">
        <f>IF(H8668="","",IFERROR(INDEX(Penerimaan1,MATCH('Buku Besar'!H8668,Akun1,0)),""))</f>
        <v/>
      </c>
      <c r="M8668" s="331" t="str">
        <f>IF(H8668="","",IFERROR(INDEX(Pengeluaran1,MATCH('Buku Besar'!H8668,Akun1,0)),""))</f>
        <v/>
      </c>
    </row>
    <row r="8669" spans="1:13" x14ac:dyDescent="0.25">
      <c r="A8669" s="91" t="str">
        <f t="shared" si="270"/>
        <v/>
      </c>
      <c r="B8669" s="330" t="str">
        <f>IF(A8669="","",IFERROR(INDEX(Tanggal,MATCH('Buku Besar'!A8669,Akun,0)),""))</f>
        <v/>
      </c>
      <c r="C8669" s="2" t="str">
        <f>IF(A8669="","",IFERROR(INDEX(Keterangan,MATCH('Buku Besar'!A8669,Akun,0)),""))</f>
        <v/>
      </c>
      <c r="D8669" s="2" t="str">
        <f>IF(A8669="","",IFERROR(INDEX(Reff,MATCH('Buku Besar'!A8669,Akun,0)),""))</f>
        <v/>
      </c>
      <c r="E8669" s="331" t="str">
        <f>IF(A8669="","",IFERROR(INDEX(Penerimaan,MATCH('Buku Besar'!A8669,Akun,0)),""))</f>
        <v/>
      </c>
      <c r="F8669" s="331" t="str">
        <f>IF(A8669="","",IFERROR(INDEX(Pengeluaran,MATCH('Buku Besar'!A8669,Akun,0)),""))</f>
        <v/>
      </c>
      <c r="H8669" s="91" t="str">
        <f t="shared" si="271"/>
        <v/>
      </c>
      <c r="I8669" s="330" t="str">
        <f>IF(H8669="","",IFERROR(INDEX(Tanggal1,MATCH('Buku Besar'!H8669,Akun1,0)),""))</f>
        <v/>
      </c>
      <c r="J8669" s="2" t="str">
        <f>IF(H8669="","",IFERROR(INDEX(Keterangan1,MATCH('Buku Besar'!H8669,Akun1,0)),""))</f>
        <v/>
      </c>
      <c r="K8669" s="2" t="str">
        <f>IF(H8669="","",IFERROR(INDEX(Reff1,MATCH('Buku Besar'!H8669,Akun1,0)),""))</f>
        <v/>
      </c>
      <c r="L8669" s="331" t="str">
        <f>IF(H8669="","",IFERROR(INDEX(Penerimaan1,MATCH('Buku Besar'!H8669,Akun1,0)),""))</f>
        <v/>
      </c>
      <c r="M8669" s="331" t="str">
        <f>IF(H8669="","",IFERROR(INDEX(Pengeluaran1,MATCH('Buku Besar'!H8669,Akun1,0)),""))</f>
        <v/>
      </c>
    </row>
    <row r="8670" spans="1:13" x14ac:dyDescent="0.25">
      <c r="A8670" s="91" t="str">
        <f t="shared" si="270"/>
        <v/>
      </c>
      <c r="B8670" s="330" t="str">
        <f>IF(A8670="","",IFERROR(INDEX(Tanggal,MATCH('Buku Besar'!A8670,Akun,0)),""))</f>
        <v/>
      </c>
      <c r="C8670" s="2" t="str">
        <f>IF(A8670="","",IFERROR(INDEX(Keterangan,MATCH('Buku Besar'!A8670,Akun,0)),""))</f>
        <v/>
      </c>
      <c r="D8670" s="2" t="str">
        <f>IF(A8670="","",IFERROR(INDEX(Reff,MATCH('Buku Besar'!A8670,Akun,0)),""))</f>
        <v/>
      </c>
      <c r="E8670" s="331" t="str">
        <f>IF(A8670="","",IFERROR(INDEX(Penerimaan,MATCH('Buku Besar'!A8670,Akun,0)),""))</f>
        <v/>
      </c>
      <c r="F8670" s="331" t="str">
        <f>IF(A8670="","",IFERROR(INDEX(Pengeluaran,MATCH('Buku Besar'!A8670,Akun,0)),""))</f>
        <v/>
      </c>
      <c r="H8670" s="91" t="str">
        <f t="shared" si="271"/>
        <v/>
      </c>
      <c r="I8670" s="330" t="str">
        <f>IF(H8670="","",IFERROR(INDEX(Tanggal1,MATCH('Buku Besar'!H8670,Akun1,0)),""))</f>
        <v/>
      </c>
      <c r="J8670" s="2" t="str">
        <f>IF(H8670="","",IFERROR(INDEX(Keterangan1,MATCH('Buku Besar'!H8670,Akun1,0)),""))</f>
        <v/>
      </c>
      <c r="K8670" s="2" t="str">
        <f>IF(H8670="","",IFERROR(INDEX(Reff1,MATCH('Buku Besar'!H8670,Akun1,0)),""))</f>
        <v/>
      </c>
      <c r="L8670" s="331" t="str">
        <f>IF(H8670="","",IFERROR(INDEX(Penerimaan1,MATCH('Buku Besar'!H8670,Akun1,0)),""))</f>
        <v/>
      </c>
      <c r="M8670" s="331" t="str">
        <f>IF(H8670="","",IFERROR(INDEX(Pengeluaran1,MATCH('Buku Besar'!H8670,Akun1,0)),""))</f>
        <v/>
      </c>
    </row>
    <row r="8671" spans="1:13" x14ac:dyDescent="0.25">
      <c r="A8671" s="91" t="str">
        <f t="shared" si="270"/>
        <v/>
      </c>
      <c r="B8671" s="330" t="str">
        <f>IF(A8671="","",IFERROR(INDEX(Tanggal,MATCH('Buku Besar'!A8671,Akun,0)),""))</f>
        <v/>
      </c>
      <c r="C8671" s="2" t="str">
        <f>IF(A8671="","",IFERROR(INDEX(Keterangan,MATCH('Buku Besar'!A8671,Akun,0)),""))</f>
        <v/>
      </c>
      <c r="D8671" s="2" t="str">
        <f>IF(A8671="","",IFERROR(INDEX(Reff,MATCH('Buku Besar'!A8671,Akun,0)),""))</f>
        <v/>
      </c>
      <c r="E8671" s="331" t="str">
        <f>IF(A8671="","",IFERROR(INDEX(Penerimaan,MATCH('Buku Besar'!A8671,Akun,0)),""))</f>
        <v/>
      </c>
      <c r="F8671" s="331" t="str">
        <f>IF(A8671="","",IFERROR(INDEX(Pengeluaran,MATCH('Buku Besar'!A8671,Akun,0)),""))</f>
        <v/>
      </c>
      <c r="H8671" s="91" t="str">
        <f t="shared" si="271"/>
        <v/>
      </c>
      <c r="I8671" s="330" t="str">
        <f>IF(H8671="","",IFERROR(INDEX(Tanggal1,MATCH('Buku Besar'!H8671,Akun1,0)),""))</f>
        <v/>
      </c>
      <c r="J8671" s="2" t="str">
        <f>IF(H8671="","",IFERROR(INDEX(Keterangan1,MATCH('Buku Besar'!H8671,Akun1,0)),""))</f>
        <v/>
      </c>
      <c r="K8671" s="2" t="str">
        <f>IF(H8671="","",IFERROR(INDEX(Reff1,MATCH('Buku Besar'!H8671,Akun1,0)),""))</f>
        <v/>
      </c>
      <c r="L8671" s="331" t="str">
        <f>IF(H8671="","",IFERROR(INDEX(Penerimaan1,MATCH('Buku Besar'!H8671,Akun1,0)),""))</f>
        <v/>
      </c>
      <c r="M8671" s="331" t="str">
        <f>IF(H8671="","",IFERROR(INDEX(Pengeluaran1,MATCH('Buku Besar'!H8671,Akun1,0)),""))</f>
        <v/>
      </c>
    </row>
    <row r="8672" spans="1:13" x14ac:dyDescent="0.25">
      <c r="A8672" s="91" t="str">
        <f t="shared" si="270"/>
        <v/>
      </c>
      <c r="B8672" s="330" t="str">
        <f>IF(A8672="","",IFERROR(INDEX(Tanggal,MATCH('Buku Besar'!A8672,Akun,0)),""))</f>
        <v/>
      </c>
      <c r="C8672" s="2" t="str">
        <f>IF(A8672="","",IFERROR(INDEX(Keterangan,MATCH('Buku Besar'!A8672,Akun,0)),""))</f>
        <v/>
      </c>
      <c r="D8672" s="2" t="str">
        <f>IF(A8672="","",IFERROR(INDEX(Reff,MATCH('Buku Besar'!A8672,Akun,0)),""))</f>
        <v/>
      </c>
      <c r="E8672" s="331" t="str">
        <f>IF(A8672="","",IFERROR(INDEX(Penerimaan,MATCH('Buku Besar'!A8672,Akun,0)),""))</f>
        <v/>
      </c>
      <c r="F8672" s="331" t="str">
        <f>IF(A8672="","",IFERROR(INDEX(Pengeluaran,MATCH('Buku Besar'!A8672,Akun,0)),""))</f>
        <v/>
      </c>
      <c r="H8672" s="91" t="str">
        <f t="shared" si="271"/>
        <v/>
      </c>
      <c r="I8672" s="330" t="str">
        <f>IF(H8672="","",IFERROR(INDEX(Tanggal1,MATCH('Buku Besar'!H8672,Akun1,0)),""))</f>
        <v/>
      </c>
      <c r="J8672" s="2" t="str">
        <f>IF(H8672="","",IFERROR(INDEX(Keterangan1,MATCH('Buku Besar'!H8672,Akun1,0)),""))</f>
        <v/>
      </c>
      <c r="K8672" s="2" t="str">
        <f>IF(H8672="","",IFERROR(INDEX(Reff1,MATCH('Buku Besar'!H8672,Akun1,0)),""))</f>
        <v/>
      </c>
      <c r="L8672" s="331" t="str">
        <f>IF(H8672="","",IFERROR(INDEX(Penerimaan1,MATCH('Buku Besar'!H8672,Akun1,0)),""))</f>
        <v/>
      </c>
      <c r="M8672" s="331" t="str">
        <f>IF(H8672="","",IFERROR(INDEX(Pengeluaran1,MATCH('Buku Besar'!H8672,Akun1,0)),""))</f>
        <v/>
      </c>
    </row>
    <row r="8673" spans="1:13" x14ac:dyDescent="0.25">
      <c r="A8673" s="91" t="str">
        <f t="shared" si="270"/>
        <v/>
      </c>
      <c r="B8673" s="330" t="str">
        <f>IF(A8673="","",IFERROR(INDEX(Tanggal,MATCH('Buku Besar'!A8673,Akun,0)),""))</f>
        <v/>
      </c>
      <c r="C8673" s="2" t="str">
        <f>IF(A8673="","",IFERROR(INDEX(Keterangan,MATCH('Buku Besar'!A8673,Akun,0)),""))</f>
        <v/>
      </c>
      <c r="D8673" s="2" t="str">
        <f>IF(A8673="","",IFERROR(INDEX(Reff,MATCH('Buku Besar'!A8673,Akun,0)),""))</f>
        <v/>
      </c>
      <c r="E8673" s="331" t="str">
        <f>IF(A8673="","",IFERROR(INDEX(Penerimaan,MATCH('Buku Besar'!A8673,Akun,0)),""))</f>
        <v/>
      </c>
      <c r="F8673" s="331" t="str">
        <f>IF(A8673="","",IFERROR(INDEX(Pengeluaran,MATCH('Buku Besar'!A8673,Akun,0)),""))</f>
        <v/>
      </c>
      <c r="H8673" s="91" t="str">
        <f t="shared" si="271"/>
        <v/>
      </c>
      <c r="I8673" s="330" t="str">
        <f>IF(H8673="","",IFERROR(INDEX(Tanggal1,MATCH('Buku Besar'!H8673,Akun1,0)),""))</f>
        <v/>
      </c>
      <c r="J8673" s="2" t="str">
        <f>IF(H8673="","",IFERROR(INDEX(Keterangan1,MATCH('Buku Besar'!H8673,Akun1,0)),""))</f>
        <v/>
      </c>
      <c r="K8673" s="2" t="str">
        <f>IF(H8673="","",IFERROR(INDEX(Reff1,MATCH('Buku Besar'!H8673,Akun1,0)),""))</f>
        <v/>
      </c>
      <c r="L8673" s="331" t="str">
        <f>IF(H8673="","",IFERROR(INDEX(Penerimaan1,MATCH('Buku Besar'!H8673,Akun1,0)),""))</f>
        <v/>
      </c>
      <c r="M8673" s="331" t="str">
        <f>IF(H8673="","",IFERROR(INDEX(Pengeluaran1,MATCH('Buku Besar'!H8673,Akun1,0)),""))</f>
        <v/>
      </c>
    </row>
    <row r="8674" spans="1:13" x14ac:dyDescent="0.25">
      <c r="A8674" s="91" t="str">
        <f t="shared" si="270"/>
        <v/>
      </c>
      <c r="B8674" s="330" t="str">
        <f>IF(A8674="","",IFERROR(INDEX(Tanggal,MATCH('Buku Besar'!A8674,Akun,0)),""))</f>
        <v/>
      </c>
      <c r="C8674" s="2" t="str">
        <f>IF(A8674="","",IFERROR(INDEX(Keterangan,MATCH('Buku Besar'!A8674,Akun,0)),""))</f>
        <v/>
      </c>
      <c r="D8674" s="2" t="str">
        <f>IF(A8674="","",IFERROR(INDEX(Reff,MATCH('Buku Besar'!A8674,Akun,0)),""))</f>
        <v/>
      </c>
      <c r="E8674" s="331" t="str">
        <f>IF(A8674="","",IFERROR(INDEX(Penerimaan,MATCH('Buku Besar'!A8674,Akun,0)),""))</f>
        <v/>
      </c>
      <c r="F8674" s="331" t="str">
        <f>IF(A8674="","",IFERROR(INDEX(Pengeluaran,MATCH('Buku Besar'!A8674,Akun,0)),""))</f>
        <v/>
      </c>
      <c r="H8674" s="91" t="str">
        <f t="shared" si="271"/>
        <v/>
      </c>
      <c r="I8674" s="330" t="str">
        <f>IF(H8674="","",IFERROR(INDEX(Tanggal1,MATCH('Buku Besar'!H8674,Akun1,0)),""))</f>
        <v/>
      </c>
      <c r="J8674" s="2" t="str">
        <f>IF(H8674="","",IFERROR(INDEX(Keterangan1,MATCH('Buku Besar'!H8674,Akun1,0)),""))</f>
        <v/>
      </c>
      <c r="K8674" s="2" t="str">
        <f>IF(H8674="","",IFERROR(INDEX(Reff1,MATCH('Buku Besar'!H8674,Akun1,0)),""))</f>
        <v/>
      </c>
      <c r="L8674" s="331" t="str">
        <f>IF(H8674="","",IFERROR(INDEX(Penerimaan1,MATCH('Buku Besar'!H8674,Akun1,0)),""))</f>
        <v/>
      </c>
      <c r="M8674" s="331" t="str">
        <f>IF(H8674="","",IFERROR(INDEX(Pengeluaran1,MATCH('Buku Besar'!H8674,Akun1,0)),""))</f>
        <v/>
      </c>
    </row>
    <row r="8675" spans="1:13" x14ac:dyDescent="0.25">
      <c r="A8675" s="91" t="str">
        <f t="shared" si="270"/>
        <v/>
      </c>
      <c r="B8675" s="330" t="str">
        <f>IF(A8675="","",IFERROR(INDEX(Tanggal,MATCH('Buku Besar'!A8675,Akun,0)),""))</f>
        <v/>
      </c>
      <c r="C8675" s="2" t="str">
        <f>IF(A8675="","",IFERROR(INDEX(Keterangan,MATCH('Buku Besar'!A8675,Akun,0)),""))</f>
        <v/>
      </c>
      <c r="D8675" s="2" t="str">
        <f>IF(A8675="","",IFERROR(INDEX(Reff,MATCH('Buku Besar'!A8675,Akun,0)),""))</f>
        <v/>
      </c>
      <c r="E8675" s="331" t="str">
        <f>IF(A8675="","",IFERROR(INDEX(Penerimaan,MATCH('Buku Besar'!A8675,Akun,0)),""))</f>
        <v/>
      </c>
      <c r="F8675" s="331" t="str">
        <f>IF(A8675="","",IFERROR(INDEX(Pengeluaran,MATCH('Buku Besar'!A8675,Akun,0)),""))</f>
        <v/>
      </c>
      <c r="H8675" s="91" t="str">
        <f t="shared" si="271"/>
        <v/>
      </c>
      <c r="I8675" s="330" t="str">
        <f>IF(H8675="","",IFERROR(INDEX(Tanggal1,MATCH('Buku Besar'!H8675,Akun1,0)),""))</f>
        <v/>
      </c>
      <c r="J8675" s="2" t="str">
        <f>IF(H8675="","",IFERROR(INDEX(Keterangan1,MATCH('Buku Besar'!H8675,Akun1,0)),""))</f>
        <v/>
      </c>
      <c r="K8675" s="2" t="str">
        <f>IF(H8675="","",IFERROR(INDEX(Reff1,MATCH('Buku Besar'!H8675,Akun1,0)),""))</f>
        <v/>
      </c>
      <c r="L8675" s="331" t="str">
        <f>IF(H8675="","",IFERROR(INDEX(Penerimaan1,MATCH('Buku Besar'!H8675,Akun1,0)),""))</f>
        <v/>
      </c>
      <c r="M8675" s="331" t="str">
        <f>IF(H8675="","",IFERROR(INDEX(Pengeluaran1,MATCH('Buku Besar'!H8675,Akun1,0)),""))</f>
        <v/>
      </c>
    </row>
    <row r="8676" spans="1:13" x14ac:dyDescent="0.25">
      <c r="A8676" s="91" t="str">
        <f t="shared" si="270"/>
        <v/>
      </c>
      <c r="B8676" s="330" t="str">
        <f>IF(A8676="","",IFERROR(INDEX(Tanggal,MATCH('Buku Besar'!A8676,Akun,0)),""))</f>
        <v/>
      </c>
      <c r="C8676" s="2" t="str">
        <f>IF(A8676="","",IFERROR(INDEX(Keterangan,MATCH('Buku Besar'!A8676,Akun,0)),""))</f>
        <v/>
      </c>
      <c r="D8676" s="2" t="str">
        <f>IF(A8676="","",IFERROR(INDEX(Reff,MATCH('Buku Besar'!A8676,Akun,0)),""))</f>
        <v/>
      </c>
      <c r="E8676" s="331" t="str">
        <f>IF(A8676="","",IFERROR(INDEX(Penerimaan,MATCH('Buku Besar'!A8676,Akun,0)),""))</f>
        <v/>
      </c>
      <c r="F8676" s="331" t="str">
        <f>IF(A8676="","",IFERROR(INDEX(Pengeluaran,MATCH('Buku Besar'!A8676,Akun,0)),""))</f>
        <v/>
      </c>
      <c r="H8676" s="91" t="str">
        <f t="shared" si="271"/>
        <v/>
      </c>
      <c r="I8676" s="330" t="str">
        <f>IF(H8676="","",IFERROR(INDEX(Tanggal1,MATCH('Buku Besar'!H8676,Akun1,0)),""))</f>
        <v/>
      </c>
      <c r="J8676" s="2" t="str">
        <f>IF(H8676="","",IFERROR(INDEX(Keterangan1,MATCH('Buku Besar'!H8676,Akun1,0)),""))</f>
        <v/>
      </c>
      <c r="K8676" s="2" t="str">
        <f>IF(H8676="","",IFERROR(INDEX(Reff1,MATCH('Buku Besar'!H8676,Akun1,0)),""))</f>
        <v/>
      </c>
      <c r="L8676" s="331" t="str">
        <f>IF(H8676="","",IFERROR(INDEX(Penerimaan1,MATCH('Buku Besar'!H8676,Akun1,0)),""))</f>
        <v/>
      </c>
      <c r="M8676" s="331" t="str">
        <f>IF(H8676="","",IFERROR(INDEX(Pengeluaran1,MATCH('Buku Besar'!H8676,Akun1,0)),""))</f>
        <v/>
      </c>
    </row>
    <row r="8677" spans="1:13" x14ac:dyDescent="0.25">
      <c r="A8677" s="91" t="str">
        <f t="shared" si="270"/>
        <v/>
      </c>
      <c r="B8677" s="330" t="str">
        <f>IF(A8677="","",IFERROR(INDEX(Tanggal,MATCH('Buku Besar'!A8677,Akun,0)),""))</f>
        <v/>
      </c>
      <c r="C8677" s="2" t="str">
        <f>IF(A8677="","",IFERROR(INDEX(Keterangan,MATCH('Buku Besar'!A8677,Akun,0)),""))</f>
        <v/>
      </c>
      <c r="D8677" s="2" t="str">
        <f>IF(A8677="","",IFERROR(INDEX(Reff,MATCH('Buku Besar'!A8677,Akun,0)),""))</f>
        <v/>
      </c>
      <c r="E8677" s="331" t="str">
        <f>IF(A8677="","",IFERROR(INDEX(Penerimaan,MATCH('Buku Besar'!A8677,Akun,0)),""))</f>
        <v/>
      </c>
      <c r="F8677" s="331" t="str">
        <f>IF(A8677="","",IFERROR(INDEX(Pengeluaran,MATCH('Buku Besar'!A8677,Akun,0)),""))</f>
        <v/>
      </c>
      <c r="H8677" s="91" t="str">
        <f t="shared" si="271"/>
        <v/>
      </c>
      <c r="I8677" s="330" t="str">
        <f>IF(H8677="","",IFERROR(INDEX(Tanggal1,MATCH('Buku Besar'!H8677,Akun1,0)),""))</f>
        <v/>
      </c>
      <c r="J8677" s="2" t="str">
        <f>IF(H8677="","",IFERROR(INDEX(Keterangan1,MATCH('Buku Besar'!H8677,Akun1,0)),""))</f>
        <v/>
      </c>
      <c r="K8677" s="2" t="str">
        <f>IF(H8677="","",IFERROR(INDEX(Reff1,MATCH('Buku Besar'!H8677,Akun1,0)),""))</f>
        <v/>
      </c>
      <c r="L8677" s="331" t="str">
        <f>IF(H8677="","",IFERROR(INDEX(Penerimaan1,MATCH('Buku Besar'!H8677,Akun1,0)),""))</f>
        <v/>
      </c>
      <c r="M8677" s="331" t="str">
        <f>IF(H8677="","",IFERROR(INDEX(Pengeluaran1,MATCH('Buku Besar'!H8677,Akun1,0)),""))</f>
        <v/>
      </c>
    </row>
    <row r="8678" spans="1:13" x14ac:dyDescent="0.25">
      <c r="A8678" s="91" t="str">
        <f t="shared" si="270"/>
        <v/>
      </c>
      <c r="B8678" s="330" t="str">
        <f>IF(A8678="","",IFERROR(INDEX(Tanggal,MATCH('Buku Besar'!A8678,Akun,0)),""))</f>
        <v/>
      </c>
      <c r="C8678" s="2" t="str">
        <f>IF(A8678="","",IFERROR(INDEX(Keterangan,MATCH('Buku Besar'!A8678,Akun,0)),""))</f>
        <v/>
      </c>
      <c r="D8678" s="2" t="str">
        <f>IF(A8678="","",IFERROR(INDEX(Reff,MATCH('Buku Besar'!A8678,Akun,0)),""))</f>
        <v/>
      </c>
      <c r="E8678" s="331" t="str">
        <f>IF(A8678="","",IFERROR(INDEX(Penerimaan,MATCH('Buku Besar'!A8678,Akun,0)),""))</f>
        <v/>
      </c>
      <c r="F8678" s="331" t="str">
        <f>IF(A8678="","",IFERROR(INDEX(Pengeluaran,MATCH('Buku Besar'!A8678,Akun,0)),""))</f>
        <v/>
      </c>
      <c r="H8678" s="91" t="str">
        <f t="shared" si="271"/>
        <v/>
      </c>
      <c r="I8678" s="330" t="str">
        <f>IF(H8678="","",IFERROR(INDEX(Tanggal1,MATCH('Buku Besar'!H8678,Akun1,0)),""))</f>
        <v/>
      </c>
      <c r="J8678" s="2" t="str">
        <f>IF(H8678="","",IFERROR(INDEX(Keterangan1,MATCH('Buku Besar'!H8678,Akun1,0)),""))</f>
        <v/>
      </c>
      <c r="K8678" s="2" t="str">
        <f>IF(H8678="","",IFERROR(INDEX(Reff1,MATCH('Buku Besar'!H8678,Akun1,0)),""))</f>
        <v/>
      </c>
      <c r="L8678" s="331" t="str">
        <f>IF(H8678="","",IFERROR(INDEX(Penerimaan1,MATCH('Buku Besar'!H8678,Akun1,0)),""))</f>
        <v/>
      </c>
      <c r="M8678" s="331" t="str">
        <f>IF(H8678="","",IFERROR(INDEX(Pengeluaran1,MATCH('Buku Besar'!H8678,Akun1,0)),""))</f>
        <v/>
      </c>
    </row>
    <row r="8679" spans="1:13" x14ac:dyDescent="0.25">
      <c r="A8679" s="91" t="str">
        <f t="shared" si="270"/>
        <v/>
      </c>
      <c r="B8679" s="330" t="str">
        <f>IF(A8679="","",IFERROR(INDEX(Tanggal,MATCH('Buku Besar'!A8679,Akun,0)),""))</f>
        <v/>
      </c>
      <c r="C8679" s="2" t="str">
        <f>IF(A8679="","",IFERROR(INDEX(Keterangan,MATCH('Buku Besar'!A8679,Akun,0)),""))</f>
        <v/>
      </c>
      <c r="D8679" s="2" t="str">
        <f>IF(A8679="","",IFERROR(INDEX(Reff,MATCH('Buku Besar'!A8679,Akun,0)),""))</f>
        <v/>
      </c>
      <c r="E8679" s="331" t="str">
        <f>IF(A8679="","",IFERROR(INDEX(Penerimaan,MATCH('Buku Besar'!A8679,Akun,0)),""))</f>
        <v/>
      </c>
      <c r="F8679" s="331" t="str">
        <f>IF(A8679="","",IFERROR(INDEX(Pengeluaran,MATCH('Buku Besar'!A8679,Akun,0)),""))</f>
        <v/>
      </c>
      <c r="H8679" s="91" t="str">
        <f t="shared" si="271"/>
        <v/>
      </c>
      <c r="I8679" s="330" t="str">
        <f>IF(H8679="","",IFERROR(INDEX(Tanggal1,MATCH('Buku Besar'!H8679,Akun1,0)),""))</f>
        <v/>
      </c>
      <c r="J8679" s="2" t="str">
        <f>IF(H8679="","",IFERROR(INDEX(Keterangan1,MATCH('Buku Besar'!H8679,Akun1,0)),""))</f>
        <v/>
      </c>
      <c r="K8679" s="2" t="str">
        <f>IF(H8679="","",IFERROR(INDEX(Reff1,MATCH('Buku Besar'!H8679,Akun1,0)),""))</f>
        <v/>
      </c>
      <c r="L8679" s="331" t="str">
        <f>IF(H8679="","",IFERROR(INDEX(Penerimaan1,MATCH('Buku Besar'!H8679,Akun1,0)),""))</f>
        <v/>
      </c>
      <c r="M8679" s="331" t="str">
        <f>IF(H8679="","",IFERROR(INDEX(Pengeluaran1,MATCH('Buku Besar'!H8679,Akun1,0)),""))</f>
        <v/>
      </c>
    </row>
    <row r="8680" spans="1:13" x14ac:dyDescent="0.25">
      <c r="A8680" s="91" t="str">
        <f t="shared" si="270"/>
        <v/>
      </c>
      <c r="B8680" s="330" t="str">
        <f>IF(A8680="","",IFERROR(INDEX(Tanggal,MATCH('Buku Besar'!A8680,Akun,0)),""))</f>
        <v/>
      </c>
      <c r="C8680" s="2" t="str">
        <f>IF(A8680="","",IFERROR(INDEX(Keterangan,MATCH('Buku Besar'!A8680,Akun,0)),""))</f>
        <v/>
      </c>
      <c r="D8680" s="2" t="str">
        <f>IF(A8680="","",IFERROR(INDEX(Reff,MATCH('Buku Besar'!A8680,Akun,0)),""))</f>
        <v/>
      </c>
      <c r="E8680" s="331" t="str">
        <f>IF(A8680="","",IFERROR(INDEX(Penerimaan,MATCH('Buku Besar'!A8680,Akun,0)),""))</f>
        <v/>
      </c>
      <c r="F8680" s="331" t="str">
        <f>IF(A8680="","",IFERROR(INDEX(Pengeluaran,MATCH('Buku Besar'!A8680,Akun,0)),""))</f>
        <v/>
      </c>
      <c r="H8680" s="91" t="str">
        <f t="shared" si="271"/>
        <v/>
      </c>
      <c r="I8680" s="330" t="str">
        <f>IF(H8680="","",IFERROR(INDEX(Tanggal1,MATCH('Buku Besar'!H8680,Akun1,0)),""))</f>
        <v/>
      </c>
      <c r="J8680" s="2" t="str">
        <f>IF(H8680="","",IFERROR(INDEX(Keterangan1,MATCH('Buku Besar'!H8680,Akun1,0)),""))</f>
        <v/>
      </c>
      <c r="K8680" s="2" t="str">
        <f>IF(H8680="","",IFERROR(INDEX(Reff1,MATCH('Buku Besar'!H8680,Akun1,0)),""))</f>
        <v/>
      </c>
      <c r="L8680" s="331" t="str">
        <f>IF(H8680="","",IFERROR(INDEX(Penerimaan1,MATCH('Buku Besar'!H8680,Akun1,0)),""))</f>
        <v/>
      </c>
      <c r="M8680" s="331" t="str">
        <f>IF(H8680="","",IFERROR(INDEX(Pengeluaran1,MATCH('Buku Besar'!H8680,Akun1,0)),""))</f>
        <v/>
      </c>
    </row>
    <row r="8681" spans="1:13" x14ac:dyDescent="0.25">
      <c r="A8681" s="91" t="str">
        <f t="shared" si="270"/>
        <v/>
      </c>
      <c r="B8681" s="330" t="str">
        <f>IF(A8681="","",IFERROR(INDEX(Tanggal,MATCH('Buku Besar'!A8681,Akun,0)),""))</f>
        <v/>
      </c>
      <c r="C8681" s="2" t="str">
        <f>IF(A8681="","",IFERROR(INDEX(Keterangan,MATCH('Buku Besar'!A8681,Akun,0)),""))</f>
        <v/>
      </c>
      <c r="D8681" s="2" t="str">
        <f>IF(A8681="","",IFERROR(INDEX(Reff,MATCH('Buku Besar'!A8681,Akun,0)),""))</f>
        <v/>
      </c>
      <c r="E8681" s="331" t="str">
        <f>IF(A8681="","",IFERROR(INDEX(Penerimaan,MATCH('Buku Besar'!A8681,Akun,0)),""))</f>
        <v/>
      </c>
      <c r="F8681" s="331" t="str">
        <f>IF(A8681="","",IFERROR(INDEX(Pengeluaran,MATCH('Buku Besar'!A8681,Akun,0)),""))</f>
        <v/>
      </c>
      <c r="H8681" s="91" t="str">
        <f t="shared" si="271"/>
        <v/>
      </c>
      <c r="I8681" s="330" t="str">
        <f>IF(H8681="","",IFERROR(INDEX(Tanggal1,MATCH('Buku Besar'!H8681,Akun1,0)),""))</f>
        <v/>
      </c>
      <c r="J8681" s="2" t="str">
        <f>IF(H8681="","",IFERROR(INDEX(Keterangan1,MATCH('Buku Besar'!H8681,Akun1,0)),""))</f>
        <v/>
      </c>
      <c r="K8681" s="2" t="str">
        <f>IF(H8681="","",IFERROR(INDEX(Reff1,MATCH('Buku Besar'!H8681,Akun1,0)),""))</f>
        <v/>
      </c>
      <c r="L8681" s="331" t="str">
        <f>IF(H8681="","",IFERROR(INDEX(Penerimaan1,MATCH('Buku Besar'!H8681,Akun1,0)),""))</f>
        <v/>
      </c>
      <c r="M8681" s="331" t="str">
        <f>IF(H8681="","",IFERROR(INDEX(Pengeluaran1,MATCH('Buku Besar'!H8681,Akun1,0)),""))</f>
        <v/>
      </c>
    </row>
    <row r="8682" spans="1:13" x14ac:dyDescent="0.25">
      <c r="A8682" s="91" t="str">
        <f t="shared" si="270"/>
        <v/>
      </c>
      <c r="B8682" s="330" t="str">
        <f>IF(A8682="","",IFERROR(INDEX(Tanggal,MATCH('Buku Besar'!A8682,Akun,0)),""))</f>
        <v/>
      </c>
      <c r="C8682" s="2" t="str">
        <f>IF(A8682="","",IFERROR(INDEX(Keterangan,MATCH('Buku Besar'!A8682,Akun,0)),""))</f>
        <v/>
      </c>
      <c r="D8682" s="2" t="str">
        <f>IF(A8682="","",IFERROR(INDEX(Reff,MATCH('Buku Besar'!A8682,Akun,0)),""))</f>
        <v/>
      </c>
      <c r="E8682" s="331" t="str">
        <f>IF(A8682="","",IFERROR(INDEX(Penerimaan,MATCH('Buku Besar'!A8682,Akun,0)),""))</f>
        <v/>
      </c>
      <c r="F8682" s="331" t="str">
        <f>IF(A8682="","",IFERROR(INDEX(Pengeluaran,MATCH('Buku Besar'!A8682,Akun,0)),""))</f>
        <v/>
      </c>
      <c r="H8682" s="91" t="str">
        <f t="shared" si="271"/>
        <v/>
      </c>
      <c r="I8682" s="330" t="str">
        <f>IF(H8682="","",IFERROR(INDEX(Tanggal1,MATCH('Buku Besar'!H8682,Akun1,0)),""))</f>
        <v/>
      </c>
      <c r="J8682" s="2" t="str">
        <f>IF(H8682="","",IFERROR(INDEX(Keterangan1,MATCH('Buku Besar'!H8682,Akun1,0)),""))</f>
        <v/>
      </c>
      <c r="K8682" s="2" t="str">
        <f>IF(H8682="","",IFERROR(INDEX(Reff1,MATCH('Buku Besar'!H8682,Akun1,0)),""))</f>
        <v/>
      </c>
      <c r="L8682" s="331" t="str">
        <f>IF(H8682="","",IFERROR(INDEX(Penerimaan1,MATCH('Buku Besar'!H8682,Akun1,0)),""))</f>
        <v/>
      </c>
      <c r="M8682" s="331" t="str">
        <f>IF(H8682="","",IFERROR(INDEX(Pengeluaran1,MATCH('Buku Besar'!H8682,Akun1,0)),""))</f>
        <v/>
      </c>
    </row>
    <row r="8683" spans="1:13" x14ac:dyDescent="0.25">
      <c r="A8683" s="91" t="str">
        <f t="shared" si="270"/>
        <v/>
      </c>
      <c r="B8683" s="330" t="str">
        <f>IF(A8683="","",IFERROR(INDEX(Tanggal,MATCH('Buku Besar'!A8683,Akun,0)),""))</f>
        <v/>
      </c>
      <c r="C8683" s="2" t="str">
        <f>IF(A8683="","",IFERROR(INDEX(Keterangan,MATCH('Buku Besar'!A8683,Akun,0)),""))</f>
        <v/>
      </c>
      <c r="D8683" s="2" t="str">
        <f>IF(A8683="","",IFERROR(INDEX(Reff,MATCH('Buku Besar'!A8683,Akun,0)),""))</f>
        <v/>
      </c>
      <c r="E8683" s="331" t="str">
        <f>IF(A8683="","",IFERROR(INDEX(Penerimaan,MATCH('Buku Besar'!A8683,Akun,0)),""))</f>
        <v/>
      </c>
      <c r="F8683" s="331" t="str">
        <f>IF(A8683="","",IFERROR(INDEX(Pengeluaran,MATCH('Buku Besar'!A8683,Akun,0)),""))</f>
        <v/>
      </c>
      <c r="H8683" s="91" t="str">
        <f t="shared" si="271"/>
        <v/>
      </c>
      <c r="I8683" s="330" t="str">
        <f>IF(H8683="","",IFERROR(INDEX(Tanggal1,MATCH('Buku Besar'!H8683,Akun1,0)),""))</f>
        <v/>
      </c>
      <c r="J8683" s="2" t="str">
        <f>IF(H8683="","",IFERROR(INDEX(Keterangan1,MATCH('Buku Besar'!H8683,Akun1,0)),""))</f>
        <v/>
      </c>
      <c r="K8683" s="2" t="str">
        <f>IF(H8683="","",IFERROR(INDEX(Reff1,MATCH('Buku Besar'!H8683,Akun1,0)),""))</f>
        <v/>
      </c>
      <c r="L8683" s="331" t="str">
        <f>IF(H8683="","",IFERROR(INDEX(Penerimaan1,MATCH('Buku Besar'!H8683,Akun1,0)),""))</f>
        <v/>
      </c>
      <c r="M8683" s="331" t="str">
        <f>IF(H8683="","",IFERROR(INDEX(Pengeluaran1,MATCH('Buku Besar'!H8683,Akun1,0)),""))</f>
        <v/>
      </c>
    </row>
    <row r="8684" spans="1:13" x14ac:dyDescent="0.25">
      <c r="A8684" s="91" t="str">
        <f t="shared" si="270"/>
        <v/>
      </c>
      <c r="B8684" s="330" t="str">
        <f>IF(A8684="","",IFERROR(INDEX(Tanggal,MATCH('Buku Besar'!A8684,Akun,0)),""))</f>
        <v/>
      </c>
      <c r="C8684" s="2" t="str">
        <f>IF(A8684="","",IFERROR(INDEX(Keterangan,MATCH('Buku Besar'!A8684,Akun,0)),""))</f>
        <v/>
      </c>
      <c r="D8684" s="2" t="str">
        <f>IF(A8684="","",IFERROR(INDEX(Reff,MATCH('Buku Besar'!A8684,Akun,0)),""))</f>
        <v/>
      </c>
      <c r="E8684" s="331" t="str">
        <f>IF(A8684="","",IFERROR(INDEX(Penerimaan,MATCH('Buku Besar'!A8684,Akun,0)),""))</f>
        <v/>
      </c>
      <c r="F8684" s="331" t="str">
        <f>IF(A8684="","",IFERROR(INDEX(Pengeluaran,MATCH('Buku Besar'!A8684,Akun,0)),""))</f>
        <v/>
      </c>
      <c r="H8684" s="91" t="str">
        <f t="shared" si="271"/>
        <v/>
      </c>
      <c r="I8684" s="330" t="str">
        <f>IF(H8684="","",IFERROR(INDEX(Tanggal1,MATCH('Buku Besar'!H8684,Akun1,0)),""))</f>
        <v/>
      </c>
      <c r="J8684" s="2" t="str">
        <f>IF(H8684="","",IFERROR(INDEX(Keterangan1,MATCH('Buku Besar'!H8684,Akun1,0)),""))</f>
        <v/>
      </c>
      <c r="K8684" s="2" t="str">
        <f>IF(H8684="","",IFERROR(INDEX(Reff1,MATCH('Buku Besar'!H8684,Akun1,0)),""))</f>
        <v/>
      </c>
      <c r="L8684" s="331" t="str">
        <f>IF(H8684="","",IFERROR(INDEX(Penerimaan1,MATCH('Buku Besar'!H8684,Akun1,0)),""))</f>
        <v/>
      </c>
      <c r="M8684" s="331" t="str">
        <f>IF(H8684="","",IFERROR(INDEX(Pengeluaran1,MATCH('Buku Besar'!H8684,Akun1,0)),""))</f>
        <v/>
      </c>
    </row>
    <row r="8685" spans="1:13" x14ac:dyDescent="0.25">
      <c r="A8685" s="91" t="str">
        <f t="shared" si="270"/>
        <v/>
      </c>
      <c r="B8685" s="330" t="str">
        <f>IF(A8685="","",IFERROR(INDEX(Tanggal,MATCH('Buku Besar'!A8685,Akun,0)),""))</f>
        <v/>
      </c>
      <c r="C8685" s="2" t="str">
        <f>IF(A8685="","",IFERROR(INDEX(Keterangan,MATCH('Buku Besar'!A8685,Akun,0)),""))</f>
        <v/>
      </c>
      <c r="D8685" s="2" t="str">
        <f>IF(A8685="","",IFERROR(INDEX(Reff,MATCH('Buku Besar'!A8685,Akun,0)),""))</f>
        <v/>
      </c>
      <c r="E8685" s="331" t="str">
        <f>IF(A8685="","",IFERROR(INDEX(Penerimaan,MATCH('Buku Besar'!A8685,Akun,0)),""))</f>
        <v/>
      </c>
      <c r="F8685" s="331" t="str">
        <f>IF(A8685="","",IFERROR(INDEX(Pengeluaran,MATCH('Buku Besar'!A8685,Akun,0)),""))</f>
        <v/>
      </c>
      <c r="H8685" s="91" t="str">
        <f t="shared" si="271"/>
        <v/>
      </c>
      <c r="I8685" s="330" t="str">
        <f>IF(H8685="","",IFERROR(INDEX(Tanggal1,MATCH('Buku Besar'!H8685,Akun1,0)),""))</f>
        <v/>
      </c>
      <c r="J8685" s="2" t="str">
        <f>IF(H8685="","",IFERROR(INDEX(Keterangan1,MATCH('Buku Besar'!H8685,Akun1,0)),""))</f>
        <v/>
      </c>
      <c r="K8685" s="2" t="str">
        <f>IF(H8685="","",IFERROR(INDEX(Reff1,MATCH('Buku Besar'!H8685,Akun1,0)),""))</f>
        <v/>
      </c>
      <c r="L8685" s="331" t="str">
        <f>IF(H8685="","",IFERROR(INDEX(Penerimaan1,MATCH('Buku Besar'!H8685,Akun1,0)),""))</f>
        <v/>
      </c>
      <c r="M8685" s="331" t="str">
        <f>IF(H8685="","",IFERROR(INDEX(Pengeluaran1,MATCH('Buku Besar'!H8685,Akun1,0)),""))</f>
        <v/>
      </c>
    </row>
    <row r="8686" spans="1:13" x14ac:dyDescent="0.25">
      <c r="A8686" s="91" t="str">
        <f t="shared" si="270"/>
        <v/>
      </c>
      <c r="B8686" s="330" t="str">
        <f>IF(A8686="","",IFERROR(INDEX(Tanggal,MATCH('Buku Besar'!A8686,Akun,0)),""))</f>
        <v/>
      </c>
      <c r="C8686" s="2" t="str">
        <f>IF(A8686="","",IFERROR(INDEX(Keterangan,MATCH('Buku Besar'!A8686,Akun,0)),""))</f>
        <v/>
      </c>
      <c r="D8686" s="2" t="str">
        <f>IF(A8686="","",IFERROR(INDEX(Reff,MATCH('Buku Besar'!A8686,Akun,0)),""))</f>
        <v/>
      </c>
      <c r="E8686" s="331" t="str">
        <f>IF(A8686="","",IFERROR(INDEX(Penerimaan,MATCH('Buku Besar'!A8686,Akun,0)),""))</f>
        <v/>
      </c>
      <c r="F8686" s="331" t="str">
        <f>IF(A8686="","",IFERROR(INDEX(Pengeluaran,MATCH('Buku Besar'!A8686,Akun,0)),""))</f>
        <v/>
      </c>
      <c r="H8686" s="91" t="str">
        <f t="shared" si="271"/>
        <v/>
      </c>
      <c r="I8686" s="330" t="str">
        <f>IF(H8686="","",IFERROR(INDEX(Tanggal1,MATCH('Buku Besar'!H8686,Akun1,0)),""))</f>
        <v/>
      </c>
      <c r="J8686" s="2" t="str">
        <f>IF(H8686="","",IFERROR(INDEX(Keterangan1,MATCH('Buku Besar'!H8686,Akun1,0)),""))</f>
        <v/>
      </c>
      <c r="K8686" s="2" t="str">
        <f>IF(H8686="","",IFERROR(INDEX(Reff1,MATCH('Buku Besar'!H8686,Akun1,0)),""))</f>
        <v/>
      </c>
      <c r="L8686" s="331" t="str">
        <f>IF(H8686="","",IFERROR(INDEX(Penerimaan1,MATCH('Buku Besar'!H8686,Akun1,0)),""))</f>
        <v/>
      </c>
      <c r="M8686" s="331" t="str">
        <f>IF(H8686="","",IFERROR(INDEX(Pengeluaran1,MATCH('Buku Besar'!H8686,Akun1,0)),""))</f>
        <v/>
      </c>
    </row>
    <row r="8687" spans="1:13" x14ac:dyDescent="0.25">
      <c r="A8687" s="91" t="str">
        <f t="shared" si="270"/>
        <v/>
      </c>
      <c r="B8687" s="330" t="str">
        <f>IF(A8687="","",IFERROR(INDEX(Tanggal,MATCH('Buku Besar'!A8687,Akun,0)),""))</f>
        <v/>
      </c>
      <c r="C8687" s="2" t="str">
        <f>IF(A8687="","",IFERROR(INDEX(Keterangan,MATCH('Buku Besar'!A8687,Akun,0)),""))</f>
        <v/>
      </c>
      <c r="D8687" s="2" t="str">
        <f>IF(A8687="","",IFERROR(INDEX(Reff,MATCH('Buku Besar'!A8687,Akun,0)),""))</f>
        <v/>
      </c>
      <c r="E8687" s="331" t="str">
        <f>IF(A8687="","",IFERROR(INDEX(Penerimaan,MATCH('Buku Besar'!A8687,Akun,0)),""))</f>
        <v/>
      </c>
      <c r="F8687" s="331" t="str">
        <f>IF(A8687="","",IFERROR(INDEX(Pengeluaran,MATCH('Buku Besar'!A8687,Akun,0)),""))</f>
        <v/>
      </c>
      <c r="H8687" s="91" t="str">
        <f t="shared" si="271"/>
        <v/>
      </c>
      <c r="I8687" s="330" t="str">
        <f>IF(H8687="","",IFERROR(INDEX(Tanggal1,MATCH('Buku Besar'!H8687,Akun1,0)),""))</f>
        <v/>
      </c>
      <c r="J8687" s="2" t="str">
        <f>IF(H8687="","",IFERROR(INDEX(Keterangan1,MATCH('Buku Besar'!H8687,Akun1,0)),""))</f>
        <v/>
      </c>
      <c r="K8687" s="2" t="str">
        <f>IF(H8687="","",IFERROR(INDEX(Reff1,MATCH('Buku Besar'!H8687,Akun1,0)),""))</f>
        <v/>
      </c>
      <c r="L8687" s="331" t="str">
        <f>IF(H8687="","",IFERROR(INDEX(Penerimaan1,MATCH('Buku Besar'!H8687,Akun1,0)),""))</f>
        <v/>
      </c>
      <c r="M8687" s="331" t="str">
        <f>IF(H8687="","",IFERROR(INDEX(Pengeluaran1,MATCH('Buku Besar'!H8687,Akun1,0)),""))</f>
        <v/>
      </c>
    </row>
    <row r="8688" spans="1:13" x14ac:dyDescent="0.25">
      <c r="A8688" s="91" t="str">
        <f t="shared" si="270"/>
        <v/>
      </c>
      <c r="B8688" s="330" t="str">
        <f>IF(A8688="","",IFERROR(INDEX(Tanggal,MATCH('Buku Besar'!A8688,Akun,0)),""))</f>
        <v/>
      </c>
      <c r="C8688" s="2" t="str">
        <f>IF(A8688="","",IFERROR(INDEX(Keterangan,MATCH('Buku Besar'!A8688,Akun,0)),""))</f>
        <v/>
      </c>
      <c r="D8688" s="2" t="str">
        <f>IF(A8688="","",IFERROR(INDEX(Reff,MATCH('Buku Besar'!A8688,Akun,0)),""))</f>
        <v/>
      </c>
      <c r="E8688" s="331" t="str">
        <f>IF(A8688="","",IFERROR(INDEX(Penerimaan,MATCH('Buku Besar'!A8688,Akun,0)),""))</f>
        <v/>
      </c>
      <c r="F8688" s="331" t="str">
        <f>IF(A8688="","",IFERROR(INDEX(Pengeluaran,MATCH('Buku Besar'!A8688,Akun,0)),""))</f>
        <v/>
      </c>
      <c r="H8688" s="91" t="str">
        <f t="shared" si="271"/>
        <v/>
      </c>
      <c r="I8688" s="330" t="str">
        <f>IF(H8688="","",IFERROR(INDEX(Tanggal1,MATCH('Buku Besar'!H8688,Akun1,0)),""))</f>
        <v/>
      </c>
      <c r="J8688" s="2" t="str">
        <f>IF(H8688="","",IFERROR(INDEX(Keterangan1,MATCH('Buku Besar'!H8688,Akun1,0)),""))</f>
        <v/>
      </c>
      <c r="K8688" s="2" t="str">
        <f>IF(H8688="","",IFERROR(INDEX(Reff1,MATCH('Buku Besar'!H8688,Akun1,0)),""))</f>
        <v/>
      </c>
      <c r="L8688" s="331" t="str">
        <f>IF(H8688="","",IFERROR(INDEX(Penerimaan1,MATCH('Buku Besar'!H8688,Akun1,0)),""))</f>
        <v/>
      </c>
      <c r="M8688" s="331" t="str">
        <f>IF(H8688="","",IFERROR(INDEX(Pengeluaran1,MATCH('Buku Besar'!H8688,Akun1,0)),""))</f>
        <v/>
      </c>
    </row>
    <row r="8689" spans="1:13" x14ac:dyDescent="0.25">
      <c r="A8689" s="91" t="str">
        <f t="shared" si="270"/>
        <v/>
      </c>
      <c r="B8689" s="330" t="str">
        <f>IF(A8689="","",IFERROR(INDEX(Tanggal,MATCH('Buku Besar'!A8689,Akun,0)),""))</f>
        <v/>
      </c>
      <c r="C8689" s="2" t="str">
        <f>IF(A8689="","",IFERROR(INDEX(Keterangan,MATCH('Buku Besar'!A8689,Akun,0)),""))</f>
        <v/>
      </c>
      <c r="D8689" s="2" t="str">
        <f>IF(A8689="","",IFERROR(INDEX(Reff,MATCH('Buku Besar'!A8689,Akun,0)),""))</f>
        <v/>
      </c>
      <c r="E8689" s="331" t="str">
        <f>IF(A8689="","",IFERROR(INDEX(Penerimaan,MATCH('Buku Besar'!A8689,Akun,0)),""))</f>
        <v/>
      </c>
      <c r="F8689" s="331" t="str">
        <f>IF(A8689="","",IFERROR(INDEX(Pengeluaran,MATCH('Buku Besar'!A8689,Akun,0)),""))</f>
        <v/>
      </c>
      <c r="H8689" s="91" t="str">
        <f t="shared" si="271"/>
        <v/>
      </c>
      <c r="I8689" s="330" t="str">
        <f>IF(H8689="","",IFERROR(INDEX(Tanggal1,MATCH('Buku Besar'!H8689,Akun1,0)),""))</f>
        <v/>
      </c>
      <c r="J8689" s="2" t="str">
        <f>IF(H8689="","",IFERROR(INDEX(Keterangan1,MATCH('Buku Besar'!H8689,Akun1,0)),""))</f>
        <v/>
      </c>
      <c r="K8689" s="2" t="str">
        <f>IF(H8689="","",IFERROR(INDEX(Reff1,MATCH('Buku Besar'!H8689,Akun1,0)),""))</f>
        <v/>
      </c>
      <c r="L8689" s="331" t="str">
        <f>IF(H8689="","",IFERROR(INDEX(Penerimaan1,MATCH('Buku Besar'!H8689,Akun1,0)),""))</f>
        <v/>
      </c>
      <c r="M8689" s="331" t="str">
        <f>IF(H8689="","",IFERROR(INDEX(Pengeluaran1,MATCH('Buku Besar'!H8689,Akun1,0)),""))</f>
        <v/>
      </c>
    </row>
    <row r="8690" spans="1:13" x14ac:dyDescent="0.25">
      <c r="A8690" s="91" t="str">
        <f t="shared" si="270"/>
        <v/>
      </c>
      <c r="B8690" s="330" t="str">
        <f>IF(A8690="","",IFERROR(INDEX(Tanggal,MATCH('Buku Besar'!A8690,Akun,0)),""))</f>
        <v/>
      </c>
      <c r="C8690" s="2" t="str">
        <f>IF(A8690="","",IFERROR(INDEX(Keterangan,MATCH('Buku Besar'!A8690,Akun,0)),""))</f>
        <v/>
      </c>
      <c r="D8690" s="2" t="str">
        <f>IF(A8690="","",IFERROR(INDEX(Reff,MATCH('Buku Besar'!A8690,Akun,0)),""))</f>
        <v/>
      </c>
      <c r="E8690" s="331" t="str">
        <f>IF(A8690="","",IFERROR(INDEX(Penerimaan,MATCH('Buku Besar'!A8690,Akun,0)),""))</f>
        <v/>
      </c>
      <c r="F8690" s="331" t="str">
        <f>IF(A8690="","",IFERROR(INDEX(Pengeluaran,MATCH('Buku Besar'!A8690,Akun,0)),""))</f>
        <v/>
      </c>
      <c r="H8690" s="91" t="str">
        <f t="shared" si="271"/>
        <v/>
      </c>
      <c r="I8690" s="330" t="str">
        <f>IF(H8690="","",IFERROR(INDEX(Tanggal1,MATCH('Buku Besar'!H8690,Akun1,0)),""))</f>
        <v/>
      </c>
      <c r="J8690" s="2" t="str">
        <f>IF(H8690="","",IFERROR(INDEX(Keterangan1,MATCH('Buku Besar'!H8690,Akun1,0)),""))</f>
        <v/>
      </c>
      <c r="K8690" s="2" t="str">
        <f>IF(H8690="","",IFERROR(INDEX(Reff1,MATCH('Buku Besar'!H8690,Akun1,0)),""))</f>
        <v/>
      </c>
      <c r="L8690" s="331" t="str">
        <f>IF(H8690="","",IFERROR(INDEX(Penerimaan1,MATCH('Buku Besar'!H8690,Akun1,0)),""))</f>
        <v/>
      </c>
      <c r="M8690" s="331" t="str">
        <f>IF(H8690="","",IFERROR(INDEX(Pengeluaran1,MATCH('Buku Besar'!H8690,Akun1,0)),""))</f>
        <v/>
      </c>
    </row>
    <row r="8691" spans="1:13" x14ac:dyDescent="0.25">
      <c r="A8691" s="91" t="str">
        <f t="shared" si="270"/>
        <v/>
      </c>
      <c r="B8691" s="330" t="str">
        <f>IF(A8691="","",IFERROR(INDEX(Tanggal,MATCH('Buku Besar'!A8691,Akun,0)),""))</f>
        <v/>
      </c>
      <c r="C8691" s="2" t="str">
        <f>IF(A8691="","",IFERROR(INDEX(Keterangan,MATCH('Buku Besar'!A8691,Akun,0)),""))</f>
        <v/>
      </c>
      <c r="D8691" s="2" t="str">
        <f>IF(A8691="","",IFERROR(INDEX(Reff,MATCH('Buku Besar'!A8691,Akun,0)),""))</f>
        <v/>
      </c>
      <c r="E8691" s="331" t="str">
        <f>IF(A8691="","",IFERROR(INDEX(Penerimaan,MATCH('Buku Besar'!A8691,Akun,0)),""))</f>
        <v/>
      </c>
      <c r="F8691" s="331" t="str">
        <f>IF(A8691="","",IFERROR(INDEX(Pengeluaran,MATCH('Buku Besar'!A8691,Akun,0)),""))</f>
        <v/>
      </c>
      <c r="H8691" s="91" t="str">
        <f t="shared" si="271"/>
        <v/>
      </c>
      <c r="I8691" s="330" t="str">
        <f>IF(H8691="","",IFERROR(INDEX(Tanggal1,MATCH('Buku Besar'!H8691,Akun1,0)),""))</f>
        <v/>
      </c>
      <c r="J8691" s="2" t="str">
        <f>IF(H8691="","",IFERROR(INDEX(Keterangan1,MATCH('Buku Besar'!H8691,Akun1,0)),""))</f>
        <v/>
      </c>
      <c r="K8691" s="2" t="str">
        <f>IF(H8691="","",IFERROR(INDEX(Reff1,MATCH('Buku Besar'!H8691,Akun1,0)),""))</f>
        <v/>
      </c>
      <c r="L8691" s="331" t="str">
        <f>IF(H8691="","",IFERROR(INDEX(Penerimaan1,MATCH('Buku Besar'!H8691,Akun1,0)),""))</f>
        <v/>
      </c>
      <c r="M8691" s="331" t="str">
        <f>IF(H8691="","",IFERROR(INDEX(Pengeluaran1,MATCH('Buku Besar'!H8691,Akun1,0)),""))</f>
        <v/>
      </c>
    </row>
    <row r="8692" spans="1:13" x14ac:dyDescent="0.25">
      <c r="A8692" s="91" t="str">
        <f t="shared" si="270"/>
        <v/>
      </c>
      <c r="B8692" s="330" t="str">
        <f>IF(A8692="","",IFERROR(INDEX(Tanggal,MATCH('Buku Besar'!A8692,Akun,0)),""))</f>
        <v/>
      </c>
      <c r="C8692" s="2" t="str">
        <f>IF(A8692="","",IFERROR(INDEX(Keterangan,MATCH('Buku Besar'!A8692,Akun,0)),""))</f>
        <v/>
      </c>
      <c r="D8692" s="2" t="str">
        <f>IF(A8692="","",IFERROR(INDEX(Reff,MATCH('Buku Besar'!A8692,Akun,0)),""))</f>
        <v/>
      </c>
      <c r="E8692" s="331" t="str">
        <f>IF(A8692="","",IFERROR(INDEX(Penerimaan,MATCH('Buku Besar'!A8692,Akun,0)),""))</f>
        <v/>
      </c>
      <c r="F8692" s="331" t="str">
        <f>IF(A8692="","",IFERROR(INDEX(Pengeluaran,MATCH('Buku Besar'!A8692,Akun,0)),""))</f>
        <v/>
      </c>
      <c r="H8692" s="91" t="str">
        <f t="shared" si="271"/>
        <v/>
      </c>
      <c r="I8692" s="330" t="str">
        <f>IF(H8692="","",IFERROR(INDEX(Tanggal1,MATCH('Buku Besar'!H8692,Akun1,0)),""))</f>
        <v/>
      </c>
      <c r="J8692" s="2" t="str">
        <f>IF(H8692="","",IFERROR(INDEX(Keterangan1,MATCH('Buku Besar'!H8692,Akun1,0)),""))</f>
        <v/>
      </c>
      <c r="K8692" s="2" t="str">
        <f>IF(H8692="","",IFERROR(INDEX(Reff1,MATCH('Buku Besar'!H8692,Akun1,0)),""))</f>
        <v/>
      </c>
      <c r="L8692" s="331" t="str">
        <f>IF(H8692="","",IFERROR(INDEX(Penerimaan1,MATCH('Buku Besar'!H8692,Akun1,0)),""))</f>
        <v/>
      </c>
      <c r="M8692" s="331" t="str">
        <f>IF(H8692="","",IFERROR(INDEX(Pengeluaran1,MATCH('Buku Besar'!H8692,Akun1,0)),""))</f>
        <v/>
      </c>
    </row>
    <row r="8693" spans="1:13" x14ac:dyDescent="0.25">
      <c r="A8693" s="91" t="str">
        <f t="shared" si="270"/>
        <v/>
      </c>
      <c r="B8693" s="330" t="str">
        <f>IF(A8693="","",IFERROR(INDEX(Tanggal,MATCH('Buku Besar'!A8693,Akun,0)),""))</f>
        <v/>
      </c>
      <c r="C8693" s="2" t="str">
        <f>IF(A8693="","",IFERROR(INDEX(Keterangan,MATCH('Buku Besar'!A8693,Akun,0)),""))</f>
        <v/>
      </c>
      <c r="D8693" s="2" t="str">
        <f>IF(A8693="","",IFERROR(INDEX(Reff,MATCH('Buku Besar'!A8693,Akun,0)),""))</f>
        <v/>
      </c>
      <c r="E8693" s="331" t="str">
        <f>IF(A8693="","",IFERROR(INDEX(Penerimaan,MATCH('Buku Besar'!A8693,Akun,0)),""))</f>
        <v/>
      </c>
      <c r="F8693" s="331" t="str">
        <f>IF(A8693="","",IFERROR(INDEX(Pengeluaran,MATCH('Buku Besar'!A8693,Akun,0)),""))</f>
        <v/>
      </c>
      <c r="H8693" s="91" t="str">
        <f t="shared" si="271"/>
        <v/>
      </c>
      <c r="I8693" s="330" t="str">
        <f>IF(H8693="","",IFERROR(INDEX(Tanggal1,MATCH('Buku Besar'!H8693,Akun1,0)),""))</f>
        <v/>
      </c>
      <c r="J8693" s="2" t="str">
        <f>IF(H8693="","",IFERROR(INDEX(Keterangan1,MATCH('Buku Besar'!H8693,Akun1,0)),""))</f>
        <v/>
      </c>
      <c r="K8693" s="2" t="str">
        <f>IF(H8693="","",IFERROR(INDEX(Reff1,MATCH('Buku Besar'!H8693,Akun1,0)),""))</f>
        <v/>
      </c>
      <c r="L8693" s="331" t="str">
        <f>IF(H8693="","",IFERROR(INDEX(Penerimaan1,MATCH('Buku Besar'!H8693,Akun1,0)),""))</f>
        <v/>
      </c>
      <c r="M8693" s="331" t="str">
        <f>IF(H8693="","",IFERROR(INDEX(Pengeluaran1,MATCH('Buku Besar'!H8693,Akun1,0)),""))</f>
        <v/>
      </c>
    </row>
    <row r="8694" spans="1:13" x14ac:dyDescent="0.25">
      <c r="A8694" s="91" t="str">
        <f t="shared" si="270"/>
        <v/>
      </c>
      <c r="B8694" s="330" t="str">
        <f>IF(A8694="","",IFERROR(INDEX(Tanggal,MATCH('Buku Besar'!A8694,Akun,0)),""))</f>
        <v/>
      </c>
      <c r="C8694" s="2" t="str">
        <f>IF(A8694="","",IFERROR(INDEX(Keterangan,MATCH('Buku Besar'!A8694,Akun,0)),""))</f>
        <v/>
      </c>
      <c r="D8694" s="2" t="str">
        <f>IF(A8694="","",IFERROR(INDEX(Reff,MATCH('Buku Besar'!A8694,Akun,0)),""))</f>
        <v/>
      </c>
      <c r="E8694" s="331" t="str">
        <f>IF(A8694="","",IFERROR(INDEX(Penerimaan,MATCH('Buku Besar'!A8694,Akun,0)),""))</f>
        <v/>
      </c>
      <c r="F8694" s="331" t="str">
        <f>IF(A8694="","",IFERROR(INDEX(Pengeluaran,MATCH('Buku Besar'!A8694,Akun,0)),""))</f>
        <v/>
      </c>
      <c r="H8694" s="91" t="str">
        <f t="shared" si="271"/>
        <v/>
      </c>
      <c r="I8694" s="330" t="str">
        <f>IF(H8694="","",IFERROR(INDEX(Tanggal1,MATCH('Buku Besar'!H8694,Akun1,0)),""))</f>
        <v/>
      </c>
      <c r="J8694" s="2" t="str">
        <f>IF(H8694="","",IFERROR(INDEX(Keterangan1,MATCH('Buku Besar'!H8694,Akun1,0)),""))</f>
        <v/>
      </c>
      <c r="K8694" s="2" t="str">
        <f>IF(H8694="","",IFERROR(INDEX(Reff1,MATCH('Buku Besar'!H8694,Akun1,0)),""))</f>
        <v/>
      </c>
      <c r="L8694" s="331" t="str">
        <f>IF(H8694="","",IFERROR(INDEX(Penerimaan1,MATCH('Buku Besar'!H8694,Akun1,0)),""))</f>
        <v/>
      </c>
      <c r="M8694" s="331" t="str">
        <f>IF(H8694="","",IFERROR(INDEX(Pengeluaran1,MATCH('Buku Besar'!H8694,Akun1,0)),""))</f>
        <v/>
      </c>
    </row>
    <row r="8695" spans="1:13" x14ac:dyDescent="0.25">
      <c r="A8695" s="91" t="str">
        <f t="shared" si="270"/>
        <v/>
      </c>
      <c r="B8695" s="330" t="str">
        <f>IF(A8695="","",IFERROR(INDEX(Tanggal,MATCH('Buku Besar'!A8695,Akun,0)),""))</f>
        <v/>
      </c>
      <c r="C8695" s="2" t="str">
        <f>IF(A8695="","",IFERROR(INDEX(Keterangan,MATCH('Buku Besar'!A8695,Akun,0)),""))</f>
        <v/>
      </c>
      <c r="D8695" s="2" t="str">
        <f>IF(A8695="","",IFERROR(INDEX(Reff,MATCH('Buku Besar'!A8695,Akun,0)),""))</f>
        <v/>
      </c>
      <c r="E8695" s="331" t="str">
        <f>IF(A8695="","",IFERROR(INDEX(Penerimaan,MATCH('Buku Besar'!A8695,Akun,0)),""))</f>
        <v/>
      </c>
      <c r="F8695" s="331" t="str">
        <f>IF(A8695="","",IFERROR(INDEX(Pengeluaran,MATCH('Buku Besar'!A8695,Akun,0)),""))</f>
        <v/>
      </c>
      <c r="H8695" s="91" t="str">
        <f t="shared" si="271"/>
        <v/>
      </c>
      <c r="I8695" s="330" t="str">
        <f>IF(H8695="","",IFERROR(INDEX(Tanggal1,MATCH('Buku Besar'!H8695,Akun1,0)),""))</f>
        <v/>
      </c>
      <c r="J8695" s="2" t="str">
        <f>IF(H8695="","",IFERROR(INDEX(Keterangan1,MATCH('Buku Besar'!H8695,Akun1,0)),""))</f>
        <v/>
      </c>
      <c r="K8695" s="2" t="str">
        <f>IF(H8695="","",IFERROR(INDEX(Reff1,MATCH('Buku Besar'!H8695,Akun1,0)),""))</f>
        <v/>
      </c>
      <c r="L8695" s="331" t="str">
        <f>IF(H8695="","",IFERROR(INDEX(Penerimaan1,MATCH('Buku Besar'!H8695,Akun1,0)),""))</f>
        <v/>
      </c>
      <c r="M8695" s="331" t="str">
        <f>IF(H8695="","",IFERROR(INDEX(Pengeluaran1,MATCH('Buku Besar'!H8695,Akun1,0)),""))</f>
        <v/>
      </c>
    </row>
    <row r="8696" spans="1:13" x14ac:dyDescent="0.25">
      <c r="A8696" s="91" t="str">
        <f t="shared" si="270"/>
        <v/>
      </c>
      <c r="B8696" s="330" t="str">
        <f>IF(A8696="","",IFERROR(INDEX(Tanggal,MATCH('Buku Besar'!A8696,Akun,0)),""))</f>
        <v/>
      </c>
      <c r="C8696" s="2" t="str">
        <f>IF(A8696="","",IFERROR(INDEX(Keterangan,MATCH('Buku Besar'!A8696,Akun,0)),""))</f>
        <v/>
      </c>
      <c r="D8696" s="2" t="str">
        <f>IF(A8696="","",IFERROR(INDEX(Reff,MATCH('Buku Besar'!A8696,Akun,0)),""))</f>
        <v/>
      </c>
      <c r="E8696" s="331" t="str">
        <f>IF(A8696="","",IFERROR(INDEX(Penerimaan,MATCH('Buku Besar'!A8696,Akun,0)),""))</f>
        <v/>
      </c>
      <c r="F8696" s="331" t="str">
        <f>IF(A8696="","",IFERROR(INDEX(Pengeluaran,MATCH('Buku Besar'!A8696,Akun,0)),""))</f>
        <v/>
      </c>
      <c r="H8696" s="91" t="str">
        <f t="shared" si="271"/>
        <v/>
      </c>
      <c r="I8696" s="330" t="str">
        <f>IF(H8696="","",IFERROR(INDEX(Tanggal1,MATCH('Buku Besar'!H8696,Akun1,0)),""))</f>
        <v/>
      </c>
      <c r="J8696" s="2" t="str">
        <f>IF(H8696="","",IFERROR(INDEX(Keterangan1,MATCH('Buku Besar'!H8696,Akun1,0)),""))</f>
        <v/>
      </c>
      <c r="K8696" s="2" t="str">
        <f>IF(H8696="","",IFERROR(INDEX(Reff1,MATCH('Buku Besar'!H8696,Akun1,0)),""))</f>
        <v/>
      </c>
      <c r="L8696" s="331" t="str">
        <f>IF(H8696="","",IFERROR(INDEX(Penerimaan1,MATCH('Buku Besar'!H8696,Akun1,0)),""))</f>
        <v/>
      </c>
      <c r="M8696" s="331" t="str">
        <f>IF(H8696="","",IFERROR(INDEX(Pengeluaran1,MATCH('Buku Besar'!H8696,Akun1,0)),""))</f>
        <v/>
      </c>
    </row>
    <row r="8697" spans="1:13" x14ac:dyDescent="0.25">
      <c r="A8697" s="91" t="str">
        <f t="shared" si="270"/>
        <v/>
      </c>
      <c r="B8697" s="330" t="str">
        <f>IF(A8697="","",IFERROR(INDEX(Tanggal,MATCH('Buku Besar'!A8697,Akun,0)),""))</f>
        <v/>
      </c>
      <c r="C8697" s="2" t="str">
        <f>IF(A8697="","",IFERROR(INDEX(Keterangan,MATCH('Buku Besar'!A8697,Akun,0)),""))</f>
        <v/>
      </c>
      <c r="D8697" s="2" t="str">
        <f>IF(A8697="","",IFERROR(INDEX(Reff,MATCH('Buku Besar'!A8697,Akun,0)),""))</f>
        <v/>
      </c>
      <c r="E8697" s="331" t="str">
        <f>IF(A8697="","",IFERROR(INDEX(Penerimaan,MATCH('Buku Besar'!A8697,Akun,0)),""))</f>
        <v/>
      </c>
      <c r="F8697" s="331" t="str">
        <f>IF(A8697="","",IFERROR(INDEX(Pengeluaran,MATCH('Buku Besar'!A8697,Akun,0)),""))</f>
        <v/>
      </c>
      <c r="H8697" s="91" t="str">
        <f t="shared" si="271"/>
        <v/>
      </c>
      <c r="I8697" s="330" t="str">
        <f>IF(H8697="","",IFERROR(INDEX(Tanggal1,MATCH('Buku Besar'!H8697,Akun1,0)),""))</f>
        <v/>
      </c>
      <c r="J8697" s="2" t="str">
        <f>IF(H8697="","",IFERROR(INDEX(Keterangan1,MATCH('Buku Besar'!H8697,Akun1,0)),""))</f>
        <v/>
      </c>
      <c r="K8697" s="2" t="str">
        <f>IF(H8697="","",IFERROR(INDEX(Reff1,MATCH('Buku Besar'!H8697,Akun1,0)),""))</f>
        <v/>
      </c>
      <c r="L8697" s="331" t="str">
        <f>IF(H8697="","",IFERROR(INDEX(Penerimaan1,MATCH('Buku Besar'!H8697,Akun1,0)),""))</f>
        <v/>
      </c>
      <c r="M8697" s="331" t="str">
        <f>IF(H8697="","",IFERROR(INDEX(Pengeluaran1,MATCH('Buku Besar'!H8697,Akun1,0)),""))</f>
        <v/>
      </c>
    </row>
    <row r="8698" spans="1:13" x14ac:dyDescent="0.25">
      <c r="A8698" s="91" t="str">
        <f t="shared" si="270"/>
        <v/>
      </c>
      <c r="B8698" s="330" t="str">
        <f>IF(A8698="","",IFERROR(INDEX(Tanggal,MATCH('Buku Besar'!A8698,Akun,0)),""))</f>
        <v/>
      </c>
      <c r="C8698" s="2" t="str">
        <f>IF(A8698="","",IFERROR(INDEX(Keterangan,MATCH('Buku Besar'!A8698,Akun,0)),""))</f>
        <v/>
      </c>
      <c r="D8698" s="2" t="str">
        <f>IF(A8698="","",IFERROR(INDEX(Reff,MATCH('Buku Besar'!A8698,Akun,0)),""))</f>
        <v/>
      </c>
      <c r="E8698" s="331" t="str">
        <f>IF(A8698="","",IFERROR(INDEX(Penerimaan,MATCH('Buku Besar'!A8698,Akun,0)),""))</f>
        <v/>
      </c>
      <c r="F8698" s="331" t="str">
        <f>IF(A8698="","",IFERROR(INDEX(Pengeluaran,MATCH('Buku Besar'!A8698,Akun,0)),""))</f>
        <v/>
      </c>
      <c r="H8698" s="91" t="str">
        <f t="shared" si="271"/>
        <v/>
      </c>
      <c r="I8698" s="330" t="str">
        <f>IF(H8698="","",IFERROR(INDEX(Tanggal1,MATCH('Buku Besar'!H8698,Akun1,0)),""))</f>
        <v/>
      </c>
      <c r="J8698" s="2" t="str">
        <f>IF(H8698="","",IFERROR(INDEX(Keterangan1,MATCH('Buku Besar'!H8698,Akun1,0)),""))</f>
        <v/>
      </c>
      <c r="K8698" s="2" t="str">
        <f>IF(H8698="","",IFERROR(INDEX(Reff1,MATCH('Buku Besar'!H8698,Akun1,0)),""))</f>
        <v/>
      </c>
      <c r="L8698" s="331" t="str">
        <f>IF(H8698="","",IFERROR(INDEX(Penerimaan1,MATCH('Buku Besar'!H8698,Akun1,0)),""))</f>
        <v/>
      </c>
      <c r="M8698" s="331" t="str">
        <f>IF(H8698="","",IFERROR(INDEX(Pengeluaran1,MATCH('Buku Besar'!H8698,Akun1,0)),""))</f>
        <v/>
      </c>
    </row>
    <row r="8699" spans="1:13" x14ac:dyDescent="0.25">
      <c r="A8699" s="91" t="str">
        <f t="shared" si="270"/>
        <v/>
      </c>
      <c r="B8699" s="330" t="str">
        <f>IF(A8699="","",IFERROR(INDEX(Tanggal,MATCH('Buku Besar'!A8699,Akun,0)),""))</f>
        <v/>
      </c>
      <c r="C8699" s="2" t="str">
        <f>IF(A8699="","",IFERROR(INDEX(Keterangan,MATCH('Buku Besar'!A8699,Akun,0)),""))</f>
        <v/>
      </c>
      <c r="D8699" s="2" t="str">
        <f>IF(A8699="","",IFERROR(INDEX(Reff,MATCH('Buku Besar'!A8699,Akun,0)),""))</f>
        <v/>
      </c>
      <c r="E8699" s="331" t="str">
        <f>IF(A8699="","",IFERROR(INDEX(Penerimaan,MATCH('Buku Besar'!A8699,Akun,0)),""))</f>
        <v/>
      </c>
      <c r="F8699" s="331" t="str">
        <f>IF(A8699="","",IFERROR(INDEX(Pengeluaran,MATCH('Buku Besar'!A8699,Akun,0)),""))</f>
        <v/>
      </c>
      <c r="H8699" s="91" t="str">
        <f t="shared" si="271"/>
        <v/>
      </c>
      <c r="I8699" s="330" t="str">
        <f>IF(H8699="","",IFERROR(INDEX(Tanggal1,MATCH('Buku Besar'!H8699,Akun1,0)),""))</f>
        <v/>
      </c>
      <c r="J8699" s="2" t="str">
        <f>IF(H8699="","",IFERROR(INDEX(Keterangan1,MATCH('Buku Besar'!H8699,Akun1,0)),""))</f>
        <v/>
      </c>
      <c r="K8699" s="2" t="str">
        <f>IF(H8699="","",IFERROR(INDEX(Reff1,MATCH('Buku Besar'!H8699,Akun1,0)),""))</f>
        <v/>
      </c>
      <c r="L8699" s="331" t="str">
        <f>IF(H8699="","",IFERROR(INDEX(Penerimaan1,MATCH('Buku Besar'!H8699,Akun1,0)),""))</f>
        <v/>
      </c>
      <c r="M8699" s="331" t="str">
        <f>IF(H8699="","",IFERROR(INDEX(Pengeluaran1,MATCH('Buku Besar'!H8699,Akun1,0)),""))</f>
        <v/>
      </c>
    </row>
    <row r="8700" spans="1:13" x14ac:dyDescent="0.25">
      <c r="A8700" s="91" t="str">
        <f t="shared" si="270"/>
        <v/>
      </c>
      <c r="B8700" s="330" t="str">
        <f>IF(A8700="","",IFERROR(INDEX(Tanggal,MATCH('Buku Besar'!A8700,Akun,0)),""))</f>
        <v/>
      </c>
      <c r="C8700" s="2" t="str">
        <f>IF(A8700="","",IFERROR(INDEX(Keterangan,MATCH('Buku Besar'!A8700,Akun,0)),""))</f>
        <v/>
      </c>
      <c r="D8700" s="2" t="str">
        <f>IF(A8700="","",IFERROR(INDEX(Reff,MATCH('Buku Besar'!A8700,Akun,0)),""))</f>
        <v/>
      </c>
      <c r="E8700" s="331" t="str">
        <f>IF(A8700="","",IFERROR(INDEX(Penerimaan,MATCH('Buku Besar'!A8700,Akun,0)),""))</f>
        <v/>
      </c>
      <c r="F8700" s="331" t="str">
        <f>IF(A8700="","",IFERROR(INDEX(Pengeluaran,MATCH('Buku Besar'!A8700,Akun,0)),""))</f>
        <v/>
      </c>
      <c r="H8700" s="91" t="str">
        <f t="shared" si="271"/>
        <v/>
      </c>
      <c r="I8700" s="330" t="str">
        <f>IF(H8700="","",IFERROR(INDEX(Tanggal1,MATCH('Buku Besar'!H8700,Akun1,0)),""))</f>
        <v/>
      </c>
      <c r="J8700" s="2" t="str">
        <f>IF(H8700="","",IFERROR(INDEX(Keterangan1,MATCH('Buku Besar'!H8700,Akun1,0)),""))</f>
        <v/>
      </c>
      <c r="K8700" s="2" t="str">
        <f>IF(H8700="","",IFERROR(INDEX(Reff1,MATCH('Buku Besar'!H8700,Akun1,0)),""))</f>
        <v/>
      </c>
      <c r="L8700" s="331" t="str">
        <f>IF(H8700="","",IFERROR(INDEX(Penerimaan1,MATCH('Buku Besar'!H8700,Akun1,0)),""))</f>
        <v/>
      </c>
      <c r="M8700" s="331" t="str">
        <f>IF(H8700="","",IFERROR(INDEX(Pengeluaran1,MATCH('Buku Besar'!H8700,Akun1,0)),""))</f>
        <v/>
      </c>
    </row>
    <row r="8701" spans="1:13" x14ac:dyDescent="0.25">
      <c r="A8701" s="91" t="str">
        <f t="shared" si="270"/>
        <v/>
      </c>
      <c r="B8701" s="330" t="str">
        <f>IF(A8701="","",IFERROR(INDEX(Tanggal,MATCH('Buku Besar'!A8701,Akun,0)),""))</f>
        <v/>
      </c>
      <c r="C8701" s="2" t="str">
        <f>IF(A8701="","",IFERROR(INDEX(Keterangan,MATCH('Buku Besar'!A8701,Akun,0)),""))</f>
        <v/>
      </c>
      <c r="D8701" s="2" t="str">
        <f>IF(A8701="","",IFERROR(INDEX(Reff,MATCH('Buku Besar'!A8701,Akun,0)),""))</f>
        <v/>
      </c>
      <c r="E8701" s="331" t="str">
        <f>IF(A8701="","",IFERROR(INDEX(Penerimaan,MATCH('Buku Besar'!A8701,Akun,0)),""))</f>
        <v/>
      </c>
      <c r="F8701" s="331" t="str">
        <f>IF(A8701="","",IFERROR(INDEX(Pengeluaran,MATCH('Buku Besar'!A8701,Akun,0)),""))</f>
        <v/>
      </c>
      <c r="H8701" s="91" t="str">
        <f t="shared" si="271"/>
        <v/>
      </c>
      <c r="I8701" s="330" t="str">
        <f>IF(H8701="","",IFERROR(INDEX(Tanggal1,MATCH('Buku Besar'!H8701,Akun1,0)),""))</f>
        <v/>
      </c>
      <c r="J8701" s="2" t="str">
        <f>IF(H8701="","",IFERROR(INDEX(Keterangan1,MATCH('Buku Besar'!H8701,Akun1,0)),""))</f>
        <v/>
      </c>
      <c r="K8701" s="2" t="str">
        <f>IF(H8701="","",IFERROR(INDEX(Reff1,MATCH('Buku Besar'!H8701,Akun1,0)),""))</f>
        <v/>
      </c>
      <c r="L8701" s="331" t="str">
        <f>IF(H8701="","",IFERROR(INDEX(Penerimaan1,MATCH('Buku Besar'!H8701,Akun1,0)),""))</f>
        <v/>
      </c>
      <c r="M8701" s="331" t="str">
        <f>IF(H8701="","",IFERROR(INDEX(Pengeluaran1,MATCH('Buku Besar'!H8701,Akun1,0)),""))</f>
        <v/>
      </c>
    </row>
    <row r="8702" spans="1:13" x14ac:dyDescent="0.25">
      <c r="A8702" s="91" t="str">
        <f t="shared" si="270"/>
        <v/>
      </c>
      <c r="B8702" s="330" t="str">
        <f>IF(A8702="","",IFERROR(INDEX(Tanggal,MATCH('Buku Besar'!A8702,Akun,0)),""))</f>
        <v/>
      </c>
      <c r="C8702" s="2" t="str">
        <f>IF(A8702="","",IFERROR(INDEX(Keterangan,MATCH('Buku Besar'!A8702,Akun,0)),""))</f>
        <v/>
      </c>
      <c r="D8702" s="2" t="str">
        <f>IF(A8702="","",IFERROR(INDEX(Reff,MATCH('Buku Besar'!A8702,Akun,0)),""))</f>
        <v/>
      </c>
      <c r="E8702" s="331" t="str">
        <f>IF(A8702="","",IFERROR(INDEX(Penerimaan,MATCH('Buku Besar'!A8702,Akun,0)),""))</f>
        <v/>
      </c>
      <c r="F8702" s="331" t="str">
        <f>IF(A8702="","",IFERROR(INDEX(Pengeluaran,MATCH('Buku Besar'!A8702,Akun,0)),""))</f>
        <v/>
      </c>
      <c r="H8702" s="91" t="str">
        <f t="shared" si="271"/>
        <v/>
      </c>
      <c r="I8702" s="330" t="str">
        <f>IF(H8702="","",IFERROR(INDEX(Tanggal1,MATCH('Buku Besar'!H8702,Akun1,0)),""))</f>
        <v/>
      </c>
      <c r="J8702" s="2" t="str">
        <f>IF(H8702="","",IFERROR(INDEX(Keterangan1,MATCH('Buku Besar'!H8702,Akun1,0)),""))</f>
        <v/>
      </c>
      <c r="K8702" s="2" t="str">
        <f>IF(H8702="","",IFERROR(INDEX(Reff1,MATCH('Buku Besar'!H8702,Akun1,0)),""))</f>
        <v/>
      </c>
      <c r="L8702" s="331" t="str">
        <f>IF(H8702="","",IFERROR(INDEX(Penerimaan1,MATCH('Buku Besar'!H8702,Akun1,0)),""))</f>
        <v/>
      </c>
      <c r="M8702" s="331" t="str">
        <f>IF(H8702="","",IFERROR(INDEX(Pengeluaran1,MATCH('Buku Besar'!H8702,Akun1,0)),""))</f>
        <v/>
      </c>
    </row>
    <row r="8703" spans="1:13" x14ac:dyDescent="0.25">
      <c r="A8703" s="91" t="str">
        <f t="shared" si="270"/>
        <v/>
      </c>
      <c r="B8703" s="330" t="str">
        <f>IF(A8703="","",IFERROR(INDEX(Tanggal,MATCH('Buku Besar'!A8703,Akun,0)),""))</f>
        <v/>
      </c>
      <c r="C8703" s="2" t="str">
        <f>IF(A8703="","",IFERROR(INDEX(Keterangan,MATCH('Buku Besar'!A8703,Akun,0)),""))</f>
        <v/>
      </c>
      <c r="D8703" s="2" t="str">
        <f>IF(A8703="","",IFERROR(INDEX(Reff,MATCH('Buku Besar'!A8703,Akun,0)),""))</f>
        <v/>
      </c>
      <c r="E8703" s="331" t="str">
        <f>IF(A8703="","",IFERROR(INDEX(Penerimaan,MATCH('Buku Besar'!A8703,Akun,0)),""))</f>
        <v/>
      </c>
      <c r="F8703" s="331" t="str">
        <f>IF(A8703="","",IFERROR(INDEX(Pengeluaran,MATCH('Buku Besar'!A8703,Akun,0)),""))</f>
        <v/>
      </c>
      <c r="H8703" s="91" t="str">
        <f t="shared" si="271"/>
        <v/>
      </c>
      <c r="I8703" s="330" t="str">
        <f>IF(H8703="","",IFERROR(INDEX(Tanggal1,MATCH('Buku Besar'!H8703,Akun1,0)),""))</f>
        <v/>
      </c>
      <c r="J8703" s="2" t="str">
        <f>IF(H8703="","",IFERROR(INDEX(Keterangan1,MATCH('Buku Besar'!H8703,Akun1,0)),""))</f>
        <v/>
      </c>
      <c r="K8703" s="2" t="str">
        <f>IF(H8703="","",IFERROR(INDEX(Reff1,MATCH('Buku Besar'!H8703,Akun1,0)),""))</f>
        <v/>
      </c>
      <c r="L8703" s="331" t="str">
        <f>IF(H8703="","",IFERROR(INDEX(Penerimaan1,MATCH('Buku Besar'!H8703,Akun1,0)),""))</f>
        <v/>
      </c>
      <c r="M8703" s="331" t="str">
        <f>IF(H8703="","",IFERROR(INDEX(Pengeluaran1,MATCH('Buku Besar'!H8703,Akun1,0)),""))</f>
        <v/>
      </c>
    </row>
    <row r="8704" spans="1:13" x14ac:dyDescent="0.25">
      <c r="A8704" s="91" t="str">
        <f t="shared" si="270"/>
        <v/>
      </c>
      <c r="B8704" s="330" t="str">
        <f>IF(A8704="","",IFERROR(INDEX(Tanggal,MATCH('Buku Besar'!A8704,Akun,0)),""))</f>
        <v/>
      </c>
      <c r="C8704" s="2" t="str">
        <f>IF(A8704="","",IFERROR(INDEX(Keterangan,MATCH('Buku Besar'!A8704,Akun,0)),""))</f>
        <v/>
      </c>
      <c r="D8704" s="2" t="str">
        <f>IF(A8704="","",IFERROR(INDEX(Reff,MATCH('Buku Besar'!A8704,Akun,0)),""))</f>
        <v/>
      </c>
      <c r="E8704" s="331" t="str">
        <f>IF(A8704="","",IFERROR(INDEX(Penerimaan,MATCH('Buku Besar'!A8704,Akun,0)),""))</f>
        <v/>
      </c>
      <c r="F8704" s="331" t="str">
        <f>IF(A8704="","",IFERROR(INDEX(Pengeluaran,MATCH('Buku Besar'!A8704,Akun,0)),""))</f>
        <v/>
      </c>
      <c r="H8704" s="91" t="str">
        <f t="shared" si="271"/>
        <v/>
      </c>
      <c r="I8704" s="330" t="str">
        <f>IF(H8704="","",IFERROR(INDEX(Tanggal1,MATCH('Buku Besar'!H8704,Akun1,0)),""))</f>
        <v/>
      </c>
      <c r="J8704" s="2" t="str">
        <f>IF(H8704="","",IFERROR(INDEX(Keterangan1,MATCH('Buku Besar'!H8704,Akun1,0)),""))</f>
        <v/>
      </c>
      <c r="K8704" s="2" t="str">
        <f>IF(H8704="","",IFERROR(INDEX(Reff1,MATCH('Buku Besar'!H8704,Akun1,0)),""))</f>
        <v/>
      </c>
      <c r="L8704" s="331" t="str">
        <f>IF(H8704="","",IFERROR(INDEX(Penerimaan1,MATCH('Buku Besar'!H8704,Akun1,0)),""))</f>
        <v/>
      </c>
      <c r="M8704" s="331" t="str">
        <f>IF(H8704="","",IFERROR(INDEX(Pengeluaran1,MATCH('Buku Besar'!H8704,Akun1,0)),""))</f>
        <v/>
      </c>
    </row>
    <row r="8705" spans="1:13" x14ac:dyDescent="0.25">
      <c r="A8705" s="91" t="str">
        <f t="shared" si="270"/>
        <v/>
      </c>
      <c r="B8705" s="330" t="str">
        <f>IF(A8705="","",IFERROR(INDEX(Tanggal,MATCH('Buku Besar'!A8705,Akun,0)),""))</f>
        <v/>
      </c>
      <c r="C8705" s="2" t="str">
        <f>IF(A8705="","",IFERROR(INDEX(Keterangan,MATCH('Buku Besar'!A8705,Akun,0)),""))</f>
        <v/>
      </c>
      <c r="D8705" s="2" t="str">
        <f>IF(A8705="","",IFERROR(INDEX(Reff,MATCH('Buku Besar'!A8705,Akun,0)),""))</f>
        <v/>
      </c>
      <c r="E8705" s="331" t="str">
        <f>IF(A8705="","",IFERROR(INDEX(Penerimaan,MATCH('Buku Besar'!A8705,Akun,0)),""))</f>
        <v/>
      </c>
      <c r="F8705" s="331" t="str">
        <f>IF(A8705="","",IFERROR(INDEX(Pengeluaran,MATCH('Buku Besar'!A8705,Akun,0)),""))</f>
        <v/>
      </c>
      <c r="H8705" s="91" t="str">
        <f t="shared" si="271"/>
        <v/>
      </c>
      <c r="I8705" s="330" t="str">
        <f>IF(H8705="","",IFERROR(INDEX(Tanggal1,MATCH('Buku Besar'!H8705,Akun1,0)),""))</f>
        <v/>
      </c>
      <c r="J8705" s="2" t="str">
        <f>IF(H8705="","",IFERROR(INDEX(Keterangan1,MATCH('Buku Besar'!H8705,Akun1,0)),""))</f>
        <v/>
      </c>
      <c r="K8705" s="2" t="str">
        <f>IF(H8705="","",IFERROR(INDEX(Reff1,MATCH('Buku Besar'!H8705,Akun1,0)),""))</f>
        <v/>
      </c>
      <c r="L8705" s="331" t="str">
        <f>IF(H8705="","",IFERROR(INDEX(Penerimaan1,MATCH('Buku Besar'!H8705,Akun1,0)),""))</f>
        <v/>
      </c>
      <c r="M8705" s="331" t="str">
        <f>IF(H8705="","",IFERROR(INDEX(Pengeluaran1,MATCH('Buku Besar'!H8705,Akun1,0)),""))</f>
        <v/>
      </c>
    </row>
    <row r="8706" spans="1:13" x14ac:dyDescent="0.25">
      <c r="A8706" s="91" t="str">
        <f t="shared" si="270"/>
        <v/>
      </c>
      <c r="B8706" s="330" t="str">
        <f>IF(A8706="","",IFERROR(INDEX(Tanggal,MATCH('Buku Besar'!A8706,Akun,0)),""))</f>
        <v/>
      </c>
      <c r="C8706" s="2" t="str">
        <f>IF(A8706="","",IFERROR(INDEX(Keterangan,MATCH('Buku Besar'!A8706,Akun,0)),""))</f>
        <v/>
      </c>
      <c r="D8706" s="2" t="str">
        <f>IF(A8706="","",IFERROR(INDEX(Reff,MATCH('Buku Besar'!A8706,Akun,0)),""))</f>
        <v/>
      </c>
      <c r="E8706" s="331" t="str">
        <f>IF(A8706="","",IFERROR(INDEX(Penerimaan,MATCH('Buku Besar'!A8706,Akun,0)),""))</f>
        <v/>
      </c>
      <c r="F8706" s="331" t="str">
        <f>IF(A8706="","",IFERROR(INDEX(Pengeluaran,MATCH('Buku Besar'!A8706,Akun,0)),""))</f>
        <v/>
      </c>
      <c r="H8706" s="91" t="str">
        <f t="shared" si="271"/>
        <v/>
      </c>
      <c r="I8706" s="330" t="str">
        <f>IF(H8706="","",IFERROR(INDEX(Tanggal1,MATCH('Buku Besar'!H8706,Akun1,0)),""))</f>
        <v/>
      </c>
      <c r="J8706" s="2" t="str">
        <f>IF(H8706="","",IFERROR(INDEX(Keterangan1,MATCH('Buku Besar'!H8706,Akun1,0)),""))</f>
        <v/>
      </c>
      <c r="K8706" s="2" t="str">
        <f>IF(H8706="","",IFERROR(INDEX(Reff1,MATCH('Buku Besar'!H8706,Akun1,0)),""))</f>
        <v/>
      </c>
      <c r="L8706" s="331" t="str">
        <f>IF(H8706="","",IFERROR(INDEX(Penerimaan1,MATCH('Buku Besar'!H8706,Akun1,0)),""))</f>
        <v/>
      </c>
      <c r="M8706" s="331" t="str">
        <f>IF(H8706="","",IFERROR(INDEX(Pengeluaran1,MATCH('Buku Besar'!H8706,Akun1,0)),""))</f>
        <v/>
      </c>
    </row>
    <row r="8707" spans="1:13" x14ac:dyDescent="0.25">
      <c r="A8707" s="91" t="str">
        <f t="shared" si="270"/>
        <v/>
      </c>
      <c r="B8707" s="330" t="str">
        <f>IF(A8707="","",IFERROR(INDEX(Tanggal,MATCH('Buku Besar'!A8707,Akun,0)),""))</f>
        <v/>
      </c>
      <c r="C8707" s="2" t="str">
        <f>IF(A8707="","",IFERROR(INDEX(Keterangan,MATCH('Buku Besar'!A8707,Akun,0)),""))</f>
        <v/>
      </c>
      <c r="D8707" s="2" t="str">
        <f>IF(A8707="","",IFERROR(INDEX(Reff,MATCH('Buku Besar'!A8707,Akun,0)),""))</f>
        <v/>
      </c>
      <c r="E8707" s="331" t="str">
        <f>IF(A8707="","",IFERROR(INDEX(Penerimaan,MATCH('Buku Besar'!A8707,Akun,0)),""))</f>
        <v/>
      </c>
      <c r="F8707" s="331" t="str">
        <f>IF(A8707="","",IFERROR(INDEX(Pengeluaran,MATCH('Buku Besar'!A8707,Akun,0)),""))</f>
        <v/>
      </c>
      <c r="H8707" s="91" t="str">
        <f t="shared" si="271"/>
        <v/>
      </c>
      <c r="I8707" s="330" t="str">
        <f>IF(H8707="","",IFERROR(INDEX(Tanggal1,MATCH('Buku Besar'!H8707,Akun1,0)),""))</f>
        <v/>
      </c>
      <c r="J8707" s="2" t="str">
        <f>IF(H8707="","",IFERROR(INDEX(Keterangan1,MATCH('Buku Besar'!H8707,Akun1,0)),""))</f>
        <v/>
      </c>
      <c r="K8707" s="2" t="str">
        <f>IF(H8707="","",IFERROR(INDEX(Reff1,MATCH('Buku Besar'!H8707,Akun1,0)),""))</f>
        <v/>
      </c>
      <c r="L8707" s="331" t="str">
        <f>IF(H8707="","",IFERROR(INDEX(Penerimaan1,MATCH('Buku Besar'!H8707,Akun1,0)),""))</f>
        <v/>
      </c>
      <c r="M8707" s="331" t="str">
        <f>IF(H8707="","",IFERROR(INDEX(Pengeluaran1,MATCH('Buku Besar'!H8707,Akun1,0)),""))</f>
        <v/>
      </c>
    </row>
    <row r="8708" spans="1:13" x14ac:dyDescent="0.25">
      <c r="A8708" s="91" t="str">
        <f t="shared" si="270"/>
        <v/>
      </c>
      <c r="B8708" s="330" t="str">
        <f>IF(A8708="","",IFERROR(INDEX(Tanggal,MATCH('Buku Besar'!A8708,Akun,0)),""))</f>
        <v/>
      </c>
      <c r="C8708" s="2" t="str">
        <f>IF(A8708="","",IFERROR(INDEX(Keterangan,MATCH('Buku Besar'!A8708,Akun,0)),""))</f>
        <v/>
      </c>
      <c r="D8708" s="2" t="str">
        <f>IF(A8708="","",IFERROR(INDEX(Reff,MATCH('Buku Besar'!A8708,Akun,0)),""))</f>
        <v/>
      </c>
      <c r="E8708" s="331" t="str">
        <f>IF(A8708="","",IFERROR(INDEX(Penerimaan,MATCH('Buku Besar'!A8708,Akun,0)),""))</f>
        <v/>
      </c>
      <c r="F8708" s="331" t="str">
        <f>IF(A8708="","",IFERROR(INDEX(Pengeluaran,MATCH('Buku Besar'!A8708,Akun,0)),""))</f>
        <v/>
      </c>
      <c r="H8708" s="91" t="str">
        <f t="shared" si="271"/>
        <v/>
      </c>
      <c r="I8708" s="330" t="str">
        <f>IF(H8708="","",IFERROR(INDEX(Tanggal1,MATCH('Buku Besar'!H8708,Akun1,0)),""))</f>
        <v/>
      </c>
      <c r="J8708" s="2" t="str">
        <f>IF(H8708="","",IFERROR(INDEX(Keterangan1,MATCH('Buku Besar'!H8708,Akun1,0)),""))</f>
        <v/>
      </c>
      <c r="K8708" s="2" t="str">
        <f>IF(H8708="","",IFERROR(INDEX(Reff1,MATCH('Buku Besar'!H8708,Akun1,0)),""))</f>
        <v/>
      </c>
      <c r="L8708" s="331" t="str">
        <f>IF(H8708="","",IFERROR(INDEX(Penerimaan1,MATCH('Buku Besar'!H8708,Akun1,0)),""))</f>
        <v/>
      </c>
      <c r="M8708" s="331" t="str">
        <f>IF(H8708="","",IFERROR(INDEX(Pengeluaran1,MATCH('Buku Besar'!H8708,Akun1,0)),""))</f>
        <v/>
      </c>
    </row>
    <row r="8709" spans="1:13" x14ac:dyDescent="0.25">
      <c r="A8709" s="91" t="str">
        <f t="shared" si="270"/>
        <v/>
      </c>
      <c r="B8709" s="330" t="str">
        <f>IF(A8709="","",IFERROR(INDEX(Tanggal,MATCH('Buku Besar'!A8709,Akun,0)),""))</f>
        <v/>
      </c>
      <c r="C8709" s="2" t="str">
        <f>IF(A8709="","",IFERROR(INDEX(Keterangan,MATCH('Buku Besar'!A8709,Akun,0)),""))</f>
        <v/>
      </c>
      <c r="D8709" s="2" t="str">
        <f>IF(A8709="","",IFERROR(INDEX(Reff,MATCH('Buku Besar'!A8709,Akun,0)),""))</f>
        <v/>
      </c>
      <c r="E8709" s="331" t="str">
        <f>IF(A8709="","",IFERROR(INDEX(Penerimaan,MATCH('Buku Besar'!A8709,Akun,0)),""))</f>
        <v/>
      </c>
      <c r="F8709" s="331" t="str">
        <f>IF(A8709="","",IFERROR(INDEX(Pengeluaran,MATCH('Buku Besar'!A8709,Akun,0)),""))</f>
        <v/>
      </c>
      <c r="H8709" s="91" t="str">
        <f t="shared" si="271"/>
        <v/>
      </c>
      <c r="I8709" s="330" t="str">
        <f>IF(H8709="","",IFERROR(INDEX(Tanggal1,MATCH('Buku Besar'!H8709,Akun1,0)),""))</f>
        <v/>
      </c>
      <c r="J8709" s="2" t="str">
        <f>IF(H8709="","",IFERROR(INDEX(Keterangan1,MATCH('Buku Besar'!H8709,Akun1,0)),""))</f>
        <v/>
      </c>
      <c r="K8709" s="2" t="str">
        <f>IF(H8709="","",IFERROR(INDEX(Reff1,MATCH('Buku Besar'!H8709,Akun1,0)),""))</f>
        <v/>
      </c>
      <c r="L8709" s="331" t="str">
        <f>IF(H8709="","",IFERROR(INDEX(Penerimaan1,MATCH('Buku Besar'!H8709,Akun1,0)),""))</f>
        <v/>
      </c>
      <c r="M8709" s="331" t="str">
        <f>IF(H8709="","",IFERROR(INDEX(Pengeluaran1,MATCH('Buku Besar'!H8709,Akun1,0)),""))</f>
        <v/>
      </c>
    </row>
    <row r="8710" spans="1:13" x14ac:dyDescent="0.25">
      <c r="A8710" s="91" t="str">
        <f t="shared" si="270"/>
        <v/>
      </c>
      <c r="B8710" s="330" t="str">
        <f>IF(A8710="","",IFERROR(INDEX(Tanggal,MATCH('Buku Besar'!A8710,Akun,0)),""))</f>
        <v/>
      </c>
      <c r="C8710" s="2" t="str">
        <f>IF(A8710="","",IFERROR(INDEX(Keterangan,MATCH('Buku Besar'!A8710,Akun,0)),""))</f>
        <v/>
      </c>
      <c r="D8710" s="2" t="str">
        <f>IF(A8710="","",IFERROR(INDEX(Reff,MATCH('Buku Besar'!A8710,Akun,0)),""))</f>
        <v/>
      </c>
      <c r="E8710" s="331" t="str">
        <f>IF(A8710="","",IFERROR(INDEX(Penerimaan,MATCH('Buku Besar'!A8710,Akun,0)),""))</f>
        <v/>
      </c>
      <c r="F8710" s="331" t="str">
        <f>IF(A8710="","",IFERROR(INDEX(Pengeluaran,MATCH('Buku Besar'!A8710,Akun,0)),""))</f>
        <v/>
      </c>
      <c r="H8710" s="91" t="str">
        <f t="shared" si="271"/>
        <v/>
      </c>
      <c r="I8710" s="330" t="str">
        <f>IF(H8710="","",IFERROR(INDEX(Tanggal1,MATCH('Buku Besar'!H8710,Akun1,0)),""))</f>
        <v/>
      </c>
      <c r="J8710" s="2" t="str">
        <f>IF(H8710="","",IFERROR(INDEX(Keterangan1,MATCH('Buku Besar'!H8710,Akun1,0)),""))</f>
        <v/>
      </c>
      <c r="K8710" s="2" t="str">
        <f>IF(H8710="","",IFERROR(INDEX(Reff1,MATCH('Buku Besar'!H8710,Akun1,0)),""))</f>
        <v/>
      </c>
      <c r="L8710" s="331" t="str">
        <f>IF(H8710="","",IFERROR(INDEX(Penerimaan1,MATCH('Buku Besar'!H8710,Akun1,0)),""))</f>
        <v/>
      </c>
      <c r="M8710" s="331" t="str">
        <f>IF(H8710="","",IFERROR(INDEX(Pengeluaran1,MATCH('Buku Besar'!H8710,Akun1,0)),""))</f>
        <v/>
      </c>
    </row>
    <row r="8711" spans="1:13" x14ac:dyDescent="0.25">
      <c r="A8711" s="91" t="str">
        <f t="shared" si="270"/>
        <v/>
      </c>
      <c r="B8711" s="330" t="str">
        <f>IF(A8711="","",IFERROR(INDEX(Tanggal,MATCH('Buku Besar'!A8711,Akun,0)),""))</f>
        <v/>
      </c>
      <c r="C8711" s="2" t="str">
        <f>IF(A8711="","",IFERROR(INDEX(Keterangan,MATCH('Buku Besar'!A8711,Akun,0)),""))</f>
        <v/>
      </c>
      <c r="D8711" s="2" t="str">
        <f>IF(A8711="","",IFERROR(INDEX(Reff,MATCH('Buku Besar'!A8711,Akun,0)),""))</f>
        <v/>
      </c>
      <c r="E8711" s="331" t="str">
        <f>IF(A8711="","",IFERROR(INDEX(Penerimaan,MATCH('Buku Besar'!A8711,Akun,0)),""))</f>
        <v/>
      </c>
      <c r="F8711" s="331" t="str">
        <f>IF(A8711="","",IFERROR(INDEX(Pengeluaran,MATCH('Buku Besar'!A8711,Akun,0)),""))</f>
        <v/>
      </c>
      <c r="H8711" s="91" t="str">
        <f t="shared" si="271"/>
        <v/>
      </c>
      <c r="I8711" s="330" t="str">
        <f>IF(H8711="","",IFERROR(INDEX(Tanggal1,MATCH('Buku Besar'!H8711,Akun1,0)),""))</f>
        <v/>
      </c>
      <c r="J8711" s="2" t="str">
        <f>IF(H8711="","",IFERROR(INDEX(Keterangan1,MATCH('Buku Besar'!H8711,Akun1,0)),""))</f>
        <v/>
      </c>
      <c r="K8711" s="2" t="str">
        <f>IF(H8711="","",IFERROR(INDEX(Reff1,MATCH('Buku Besar'!H8711,Akun1,0)),""))</f>
        <v/>
      </c>
      <c r="L8711" s="331" t="str">
        <f>IF(H8711="","",IFERROR(INDEX(Penerimaan1,MATCH('Buku Besar'!H8711,Akun1,0)),""))</f>
        <v/>
      </c>
      <c r="M8711" s="331" t="str">
        <f>IF(H8711="","",IFERROR(INDEX(Pengeluaran1,MATCH('Buku Besar'!H8711,Akun1,0)),""))</f>
        <v/>
      </c>
    </row>
    <row r="8712" spans="1:13" x14ac:dyDescent="0.25">
      <c r="A8712" s="91" t="str">
        <f t="shared" ref="A8712:A8775" si="272">IFERROR(IF((MID(A8711,8,LEN(A8711)-7)+1)&lt;=COUNTIF(Kas_Harian,LEFT(A8711,6)),LEFT(A8711,6)&amp;"-"&amp;MID(A8711,8,LEN(A8711)-7)+1,""),"")</f>
        <v/>
      </c>
      <c r="B8712" s="330" t="str">
        <f>IF(A8712="","",IFERROR(INDEX(Tanggal,MATCH('Buku Besar'!A8712,Akun,0)),""))</f>
        <v/>
      </c>
      <c r="C8712" s="2" t="str">
        <f>IF(A8712="","",IFERROR(INDEX(Keterangan,MATCH('Buku Besar'!A8712,Akun,0)),""))</f>
        <v/>
      </c>
      <c r="D8712" s="2" t="str">
        <f>IF(A8712="","",IFERROR(INDEX(Reff,MATCH('Buku Besar'!A8712,Akun,0)),""))</f>
        <v/>
      </c>
      <c r="E8712" s="331" t="str">
        <f>IF(A8712="","",IFERROR(INDEX(Penerimaan,MATCH('Buku Besar'!A8712,Akun,0)),""))</f>
        <v/>
      </c>
      <c r="F8712" s="331" t="str">
        <f>IF(A8712="","",IFERROR(INDEX(Pengeluaran,MATCH('Buku Besar'!A8712,Akun,0)),""))</f>
        <v/>
      </c>
      <c r="H8712" s="91" t="str">
        <f t="shared" ref="H8712:H8775" si="273">IFERROR(IF((MID(H8711,8,LEN(H8711)-7)+1)&lt;=COUNTIF(Bank_Harian,LEFT(H8711,6)),LEFT(H8711,6)&amp;"-"&amp;MID(H8711,8,LEN(H8711)-7)+1,""),"")</f>
        <v/>
      </c>
      <c r="I8712" s="330" t="str">
        <f>IF(H8712="","",IFERROR(INDEX(Tanggal1,MATCH('Buku Besar'!H8712,Akun1,0)),""))</f>
        <v/>
      </c>
      <c r="J8712" s="2" t="str">
        <f>IF(H8712="","",IFERROR(INDEX(Keterangan1,MATCH('Buku Besar'!H8712,Akun1,0)),""))</f>
        <v/>
      </c>
      <c r="K8712" s="2" t="str">
        <f>IF(H8712="","",IFERROR(INDEX(Reff1,MATCH('Buku Besar'!H8712,Akun1,0)),""))</f>
        <v/>
      </c>
      <c r="L8712" s="331" t="str">
        <f>IF(H8712="","",IFERROR(INDEX(Penerimaan1,MATCH('Buku Besar'!H8712,Akun1,0)),""))</f>
        <v/>
      </c>
      <c r="M8712" s="331" t="str">
        <f>IF(H8712="","",IFERROR(INDEX(Pengeluaran1,MATCH('Buku Besar'!H8712,Akun1,0)),""))</f>
        <v/>
      </c>
    </row>
    <row r="8713" spans="1:13" x14ac:dyDescent="0.25">
      <c r="A8713" s="91" t="str">
        <f t="shared" si="272"/>
        <v/>
      </c>
      <c r="B8713" s="330" t="str">
        <f>IF(A8713="","",IFERROR(INDEX(Tanggal,MATCH('Buku Besar'!A8713,Akun,0)),""))</f>
        <v/>
      </c>
      <c r="C8713" s="2" t="str">
        <f>IF(A8713="","",IFERROR(INDEX(Keterangan,MATCH('Buku Besar'!A8713,Akun,0)),""))</f>
        <v/>
      </c>
      <c r="D8713" s="2" t="str">
        <f>IF(A8713="","",IFERROR(INDEX(Reff,MATCH('Buku Besar'!A8713,Akun,0)),""))</f>
        <v/>
      </c>
      <c r="E8713" s="331" t="str">
        <f>IF(A8713="","",IFERROR(INDEX(Penerimaan,MATCH('Buku Besar'!A8713,Akun,0)),""))</f>
        <v/>
      </c>
      <c r="F8713" s="331" t="str">
        <f>IF(A8713="","",IFERROR(INDEX(Pengeluaran,MATCH('Buku Besar'!A8713,Akun,0)),""))</f>
        <v/>
      </c>
      <c r="H8713" s="91" t="str">
        <f t="shared" si="273"/>
        <v/>
      </c>
      <c r="I8713" s="330" t="str">
        <f>IF(H8713="","",IFERROR(INDEX(Tanggal1,MATCH('Buku Besar'!H8713,Akun1,0)),""))</f>
        <v/>
      </c>
      <c r="J8713" s="2" t="str">
        <f>IF(H8713="","",IFERROR(INDEX(Keterangan1,MATCH('Buku Besar'!H8713,Akun1,0)),""))</f>
        <v/>
      </c>
      <c r="K8713" s="2" t="str">
        <f>IF(H8713="","",IFERROR(INDEX(Reff1,MATCH('Buku Besar'!H8713,Akun1,0)),""))</f>
        <v/>
      </c>
      <c r="L8713" s="331" t="str">
        <f>IF(H8713="","",IFERROR(INDEX(Penerimaan1,MATCH('Buku Besar'!H8713,Akun1,0)),""))</f>
        <v/>
      </c>
      <c r="M8713" s="331" t="str">
        <f>IF(H8713="","",IFERROR(INDEX(Pengeluaran1,MATCH('Buku Besar'!H8713,Akun1,0)),""))</f>
        <v/>
      </c>
    </row>
    <row r="8714" spans="1:13" x14ac:dyDescent="0.25">
      <c r="A8714" s="91" t="str">
        <f t="shared" si="272"/>
        <v/>
      </c>
      <c r="B8714" s="330" t="str">
        <f>IF(A8714="","",IFERROR(INDEX(Tanggal,MATCH('Buku Besar'!A8714,Akun,0)),""))</f>
        <v/>
      </c>
      <c r="C8714" s="2" t="str">
        <f>IF(A8714="","",IFERROR(INDEX(Keterangan,MATCH('Buku Besar'!A8714,Akun,0)),""))</f>
        <v/>
      </c>
      <c r="D8714" s="2" t="str">
        <f>IF(A8714="","",IFERROR(INDEX(Reff,MATCH('Buku Besar'!A8714,Akun,0)),""))</f>
        <v/>
      </c>
      <c r="E8714" s="331" t="str">
        <f>IF(A8714="","",IFERROR(INDEX(Penerimaan,MATCH('Buku Besar'!A8714,Akun,0)),""))</f>
        <v/>
      </c>
      <c r="F8714" s="331" t="str">
        <f>IF(A8714="","",IFERROR(INDEX(Pengeluaran,MATCH('Buku Besar'!A8714,Akun,0)),""))</f>
        <v/>
      </c>
      <c r="H8714" s="91" t="str">
        <f t="shared" si="273"/>
        <v/>
      </c>
      <c r="I8714" s="330" t="str">
        <f>IF(H8714="","",IFERROR(INDEX(Tanggal1,MATCH('Buku Besar'!H8714,Akun1,0)),""))</f>
        <v/>
      </c>
      <c r="J8714" s="2" t="str">
        <f>IF(H8714="","",IFERROR(INDEX(Keterangan1,MATCH('Buku Besar'!H8714,Akun1,0)),""))</f>
        <v/>
      </c>
      <c r="K8714" s="2" t="str">
        <f>IF(H8714="","",IFERROR(INDEX(Reff1,MATCH('Buku Besar'!H8714,Akun1,0)),""))</f>
        <v/>
      </c>
      <c r="L8714" s="331" t="str">
        <f>IF(H8714="","",IFERROR(INDEX(Penerimaan1,MATCH('Buku Besar'!H8714,Akun1,0)),""))</f>
        <v/>
      </c>
      <c r="M8714" s="331" t="str">
        <f>IF(H8714="","",IFERROR(INDEX(Pengeluaran1,MATCH('Buku Besar'!H8714,Akun1,0)),""))</f>
        <v/>
      </c>
    </row>
    <row r="8715" spans="1:13" x14ac:dyDescent="0.25">
      <c r="A8715" s="91" t="str">
        <f t="shared" si="272"/>
        <v/>
      </c>
      <c r="B8715" s="330" t="str">
        <f>IF(A8715="","",IFERROR(INDEX(Tanggal,MATCH('Buku Besar'!A8715,Akun,0)),""))</f>
        <v/>
      </c>
      <c r="C8715" s="2" t="str">
        <f>IF(A8715="","",IFERROR(INDEX(Keterangan,MATCH('Buku Besar'!A8715,Akun,0)),""))</f>
        <v/>
      </c>
      <c r="D8715" s="2" t="str">
        <f>IF(A8715="","",IFERROR(INDEX(Reff,MATCH('Buku Besar'!A8715,Akun,0)),""))</f>
        <v/>
      </c>
      <c r="E8715" s="331" t="str">
        <f>IF(A8715="","",IFERROR(INDEX(Penerimaan,MATCH('Buku Besar'!A8715,Akun,0)),""))</f>
        <v/>
      </c>
      <c r="F8715" s="331" t="str">
        <f>IF(A8715="","",IFERROR(INDEX(Pengeluaran,MATCH('Buku Besar'!A8715,Akun,0)),""))</f>
        <v/>
      </c>
      <c r="H8715" s="91" t="str">
        <f t="shared" si="273"/>
        <v/>
      </c>
      <c r="I8715" s="330" t="str">
        <f>IF(H8715="","",IFERROR(INDEX(Tanggal1,MATCH('Buku Besar'!H8715,Akun1,0)),""))</f>
        <v/>
      </c>
      <c r="J8715" s="2" t="str">
        <f>IF(H8715="","",IFERROR(INDEX(Keterangan1,MATCH('Buku Besar'!H8715,Akun1,0)),""))</f>
        <v/>
      </c>
      <c r="K8715" s="2" t="str">
        <f>IF(H8715="","",IFERROR(INDEX(Reff1,MATCH('Buku Besar'!H8715,Akun1,0)),""))</f>
        <v/>
      </c>
      <c r="L8715" s="331" t="str">
        <f>IF(H8715="","",IFERROR(INDEX(Penerimaan1,MATCH('Buku Besar'!H8715,Akun1,0)),""))</f>
        <v/>
      </c>
      <c r="M8715" s="331" t="str">
        <f>IF(H8715="","",IFERROR(INDEX(Pengeluaran1,MATCH('Buku Besar'!H8715,Akun1,0)),""))</f>
        <v/>
      </c>
    </row>
    <row r="8716" spans="1:13" x14ac:dyDescent="0.25">
      <c r="A8716" s="91" t="str">
        <f t="shared" si="272"/>
        <v/>
      </c>
      <c r="B8716" s="330" t="str">
        <f>IF(A8716="","",IFERROR(INDEX(Tanggal,MATCH('Buku Besar'!A8716,Akun,0)),""))</f>
        <v/>
      </c>
      <c r="C8716" s="2" t="str">
        <f>IF(A8716="","",IFERROR(INDEX(Keterangan,MATCH('Buku Besar'!A8716,Akun,0)),""))</f>
        <v/>
      </c>
      <c r="D8716" s="2" t="str">
        <f>IF(A8716="","",IFERROR(INDEX(Reff,MATCH('Buku Besar'!A8716,Akun,0)),""))</f>
        <v/>
      </c>
      <c r="E8716" s="331" t="str">
        <f>IF(A8716="","",IFERROR(INDEX(Penerimaan,MATCH('Buku Besar'!A8716,Akun,0)),""))</f>
        <v/>
      </c>
      <c r="F8716" s="331" t="str">
        <f>IF(A8716="","",IFERROR(INDEX(Pengeluaran,MATCH('Buku Besar'!A8716,Akun,0)),""))</f>
        <v/>
      </c>
      <c r="H8716" s="91" t="str">
        <f t="shared" si="273"/>
        <v/>
      </c>
      <c r="I8716" s="330" t="str">
        <f>IF(H8716="","",IFERROR(INDEX(Tanggal1,MATCH('Buku Besar'!H8716,Akun1,0)),""))</f>
        <v/>
      </c>
      <c r="J8716" s="2" t="str">
        <f>IF(H8716="","",IFERROR(INDEX(Keterangan1,MATCH('Buku Besar'!H8716,Akun1,0)),""))</f>
        <v/>
      </c>
      <c r="K8716" s="2" t="str">
        <f>IF(H8716="","",IFERROR(INDEX(Reff1,MATCH('Buku Besar'!H8716,Akun1,0)),""))</f>
        <v/>
      </c>
      <c r="L8716" s="331" t="str">
        <f>IF(H8716="","",IFERROR(INDEX(Penerimaan1,MATCH('Buku Besar'!H8716,Akun1,0)),""))</f>
        <v/>
      </c>
      <c r="M8716" s="331" t="str">
        <f>IF(H8716="","",IFERROR(INDEX(Pengeluaran1,MATCH('Buku Besar'!H8716,Akun1,0)),""))</f>
        <v/>
      </c>
    </row>
    <row r="8717" spans="1:13" x14ac:dyDescent="0.25">
      <c r="A8717" s="91" t="str">
        <f t="shared" si="272"/>
        <v/>
      </c>
      <c r="B8717" s="330" t="str">
        <f>IF(A8717="","",IFERROR(INDEX(Tanggal,MATCH('Buku Besar'!A8717,Akun,0)),""))</f>
        <v/>
      </c>
      <c r="C8717" s="2" t="str">
        <f>IF(A8717="","",IFERROR(INDEX(Keterangan,MATCH('Buku Besar'!A8717,Akun,0)),""))</f>
        <v/>
      </c>
      <c r="D8717" s="2" t="str">
        <f>IF(A8717="","",IFERROR(INDEX(Reff,MATCH('Buku Besar'!A8717,Akun,0)),""))</f>
        <v/>
      </c>
      <c r="E8717" s="331" t="str">
        <f>IF(A8717="","",IFERROR(INDEX(Penerimaan,MATCH('Buku Besar'!A8717,Akun,0)),""))</f>
        <v/>
      </c>
      <c r="F8717" s="331" t="str">
        <f>IF(A8717="","",IFERROR(INDEX(Pengeluaran,MATCH('Buku Besar'!A8717,Akun,0)),""))</f>
        <v/>
      </c>
      <c r="H8717" s="91" t="str">
        <f t="shared" si="273"/>
        <v/>
      </c>
      <c r="I8717" s="330" t="str">
        <f>IF(H8717="","",IFERROR(INDEX(Tanggal1,MATCH('Buku Besar'!H8717,Akun1,0)),""))</f>
        <v/>
      </c>
      <c r="J8717" s="2" t="str">
        <f>IF(H8717="","",IFERROR(INDEX(Keterangan1,MATCH('Buku Besar'!H8717,Akun1,0)),""))</f>
        <v/>
      </c>
      <c r="K8717" s="2" t="str">
        <f>IF(H8717="","",IFERROR(INDEX(Reff1,MATCH('Buku Besar'!H8717,Akun1,0)),""))</f>
        <v/>
      </c>
      <c r="L8717" s="331" t="str">
        <f>IF(H8717="","",IFERROR(INDEX(Penerimaan1,MATCH('Buku Besar'!H8717,Akun1,0)),""))</f>
        <v/>
      </c>
      <c r="M8717" s="331" t="str">
        <f>IF(H8717="","",IFERROR(INDEX(Pengeluaran1,MATCH('Buku Besar'!H8717,Akun1,0)),""))</f>
        <v/>
      </c>
    </row>
    <row r="8718" spans="1:13" x14ac:dyDescent="0.25">
      <c r="A8718" s="91" t="str">
        <f t="shared" si="272"/>
        <v/>
      </c>
      <c r="B8718" s="330" t="str">
        <f>IF(A8718="","",IFERROR(INDEX(Tanggal,MATCH('Buku Besar'!A8718,Akun,0)),""))</f>
        <v/>
      </c>
      <c r="C8718" s="2" t="str">
        <f>IF(A8718="","",IFERROR(INDEX(Keterangan,MATCH('Buku Besar'!A8718,Akun,0)),""))</f>
        <v/>
      </c>
      <c r="D8718" s="2" t="str">
        <f>IF(A8718="","",IFERROR(INDEX(Reff,MATCH('Buku Besar'!A8718,Akun,0)),""))</f>
        <v/>
      </c>
      <c r="E8718" s="331" t="str">
        <f>IF(A8718="","",IFERROR(INDEX(Penerimaan,MATCH('Buku Besar'!A8718,Akun,0)),""))</f>
        <v/>
      </c>
      <c r="F8718" s="331" t="str">
        <f>IF(A8718="","",IFERROR(INDEX(Pengeluaran,MATCH('Buku Besar'!A8718,Akun,0)),""))</f>
        <v/>
      </c>
      <c r="H8718" s="91" t="str">
        <f t="shared" si="273"/>
        <v/>
      </c>
      <c r="I8718" s="330" t="str">
        <f>IF(H8718="","",IFERROR(INDEX(Tanggal1,MATCH('Buku Besar'!H8718,Akun1,0)),""))</f>
        <v/>
      </c>
      <c r="J8718" s="2" t="str">
        <f>IF(H8718="","",IFERROR(INDEX(Keterangan1,MATCH('Buku Besar'!H8718,Akun1,0)),""))</f>
        <v/>
      </c>
      <c r="K8718" s="2" t="str">
        <f>IF(H8718="","",IFERROR(INDEX(Reff1,MATCH('Buku Besar'!H8718,Akun1,0)),""))</f>
        <v/>
      </c>
      <c r="L8718" s="331" t="str">
        <f>IF(H8718="","",IFERROR(INDEX(Penerimaan1,MATCH('Buku Besar'!H8718,Akun1,0)),""))</f>
        <v/>
      </c>
      <c r="M8718" s="331" t="str">
        <f>IF(H8718="","",IFERROR(INDEX(Pengeluaran1,MATCH('Buku Besar'!H8718,Akun1,0)),""))</f>
        <v/>
      </c>
    </row>
    <row r="8719" spans="1:13" x14ac:dyDescent="0.25">
      <c r="A8719" s="91" t="str">
        <f t="shared" si="272"/>
        <v/>
      </c>
      <c r="B8719" s="330" t="str">
        <f>IF(A8719="","",IFERROR(INDEX(Tanggal,MATCH('Buku Besar'!A8719,Akun,0)),""))</f>
        <v/>
      </c>
      <c r="C8719" s="2" t="str">
        <f>IF(A8719="","",IFERROR(INDEX(Keterangan,MATCH('Buku Besar'!A8719,Akun,0)),""))</f>
        <v/>
      </c>
      <c r="D8719" s="2" t="str">
        <f>IF(A8719="","",IFERROR(INDEX(Reff,MATCH('Buku Besar'!A8719,Akun,0)),""))</f>
        <v/>
      </c>
      <c r="E8719" s="331" t="str">
        <f>IF(A8719="","",IFERROR(INDEX(Penerimaan,MATCH('Buku Besar'!A8719,Akun,0)),""))</f>
        <v/>
      </c>
      <c r="F8719" s="331" t="str">
        <f>IF(A8719="","",IFERROR(INDEX(Pengeluaran,MATCH('Buku Besar'!A8719,Akun,0)),""))</f>
        <v/>
      </c>
      <c r="H8719" s="91" t="str">
        <f t="shared" si="273"/>
        <v/>
      </c>
      <c r="I8719" s="330" t="str">
        <f>IF(H8719="","",IFERROR(INDEX(Tanggal1,MATCH('Buku Besar'!H8719,Akun1,0)),""))</f>
        <v/>
      </c>
      <c r="J8719" s="2" t="str">
        <f>IF(H8719="","",IFERROR(INDEX(Keterangan1,MATCH('Buku Besar'!H8719,Akun1,0)),""))</f>
        <v/>
      </c>
      <c r="K8719" s="2" t="str">
        <f>IF(H8719="","",IFERROR(INDEX(Reff1,MATCH('Buku Besar'!H8719,Akun1,0)),""))</f>
        <v/>
      </c>
      <c r="L8719" s="331" t="str">
        <f>IF(H8719="","",IFERROR(INDEX(Penerimaan1,MATCH('Buku Besar'!H8719,Akun1,0)),""))</f>
        <v/>
      </c>
      <c r="M8719" s="331" t="str">
        <f>IF(H8719="","",IFERROR(INDEX(Pengeluaran1,MATCH('Buku Besar'!H8719,Akun1,0)),""))</f>
        <v/>
      </c>
    </row>
    <row r="8720" spans="1:13" x14ac:dyDescent="0.25">
      <c r="A8720" s="91" t="str">
        <f t="shared" si="272"/>
        <v/>
      </c>
      <c r="B8720" s="330" t="str">
        <f>IF(A8720="","",IFERROR(INDEX(Tanggal,MATCH('Buku Besar'!A8720,Akun,0)),""))</f>
        <v/>
      </c>
      <c r="C8720" s="2" t="str">
        <f>IF(A8720="","",IFERROR(INDEX(Keterangan,MATCH('Buku Besar'!A8720,Akun,0)),""))</f>
        <v/>
      </c>
      <c r="D8720" s="2" t="str">
        <f>IF(A8720="","",IFERROR(INDEX(Reff,MATCH('Buku Besar'!A8720,Akun,0)),""))</f>
        <v/>
      </c>
      <c r="E8720" s="331" t="str">
        <f>IF(A8720="","",IFERROR(INDEX(Penerimaan,MATCH('Buku Besar'!A8720,Akun,0)),""))</f>
        <v/>
      </c>
      <c r="F8720" s="331" t="str">
        <f>IF(A8720="","",IFERROR(INDEX(Pengeluaran,MATCH('Buku Besar'!A8720,Akun,0)),""))</f>
        <v/>
      </c>
      <c r="H8720" s="91" t="str">
        <f t="shared" si="273"/>
        <v/>
      </c>
      <c r="I8720" s="330" t="str">
        <f>IF(H8720="","",IFERROR(INDEX(Tanggal1,MATCH('Buku Besar'!H8720,Akun1,0)),""))</f>
        <v/>
      </c>
      <c r="J8720" s="2" t="str">
        <f>IF(H8720="","",IFERROR(INDEX(Keterangan1,MATCH('Buku Besar'!H8720,Akun1,0)),""))</f>
        <v/>
      </c>
      <c r="K8720" s="2" t="str">
        <f>IF(H8720="","",IFERROR(INDEX(Reff1,MATCH('Buku Besar'!H8720,Akun1,0)),""))</f>
        <v/>
      </c>
      <c r="L8720" s="331" t="str">
        <f>IF(H8720="","",IFERROR(INDEX(Penerimaan1,MATCH('Buku Besar'!H8720,Akun1,0)),""))</f>
        <v/>
      </c>
      <c r="M8720" s="331" t="str">
        <f>IF(H8720="","",IFERROR(INDEX(Pengeluaran1,MATCH('Buku Besar'!H8720,Akun1,0)),""))</f>
        <v/>
      </c>
    </row>
    <row r="8721" spans="1:13" x14ac:dyDescent="0.25">
      <c r="A8721" s="91" t="str">
        <f t="shared" si="272"/>
        <v/>
      </c>
      <c r="B8721" s="330" t="str">
        <f>IF(A8721="","",IFERROR(INDEX(Tanggal,MATCH('Buku Besar'!A8721,Akun,0)),""))</f>
        <v/>
      </c>
      <c r="C8721" s="2" t="str">
        <f>IF(A8721="","",IFERROR(INDEX(Keterangan,MATCH('Buku Besar'!A8721,Akun,0)),""))</f>
        <v/>
      </c>
      <c r="D8721" s="2" t="str">
        <f>IF(A8721="","",IFERROR(INDEX(Reff,MATCH('Buku Besar'!A8721,Akun,0)),""))</f>
        <v/>
      </c>
      <c r="E8721" s="331" t="str">
        <f>IF(A8721="","",IFERROR(INDEX(Penerimaan,MATCH('Buku Besar'!A8721,Akun,0)),""))</f>
        <v/>
      </c>
      <c r="F8721" s="331" t="str">
        <f>IF(A8721="","",IFERROR(INDEX(Pengeluaran,MATCH('Buku Besar'!A8721,Akun,0)),""))</f>
        <v/>
      </c>
      <c r="H8721" s="91" t="str">
        <f t="shared" si="273"/>
        <v/>
      </c>
      <c r="I8721" s="330" t="str">
        <f>IF(H8721="","",IFERROR(INDEX(Tanggal1,MATCH('Buku Besar'!H8721,Akun1,0)),""))</f>
        <v/>
      </c>
      <c r="J8721" s="2" t="str">
        <f>IF(H8721="","",IFERROR(INDEX(Keterangan1,MATCH('Buku Besar'!H8721,Akun1,0)),""))</f>
        <v/>
      </c>
      <c r="K8721" s="2" t="str">
        <f>IF(H8721="","",IFERROR(INDEX(Reff1,MATCH('Buku Besar'!H8721,Akun1,0)),""))</f>
        <v/>
      </c>
      <c r="L8721" s="331" t="str">
        <f>IF(H8721="","",IFERROR(INDEX(Penerimaan1,MATCH('Buku Besar'!H8721,Akun1,0)),""))</f>
        <v/>
      </c>
      <c r="M8721" s="331" t="str">
        <f>IF(H8721="","",IFERROR(INDEX(Pengeluaran1,MATCH('Buku Besar'!H8721,Akun1,0)),""))</f>
        <v/>
      </c>
    </row>
    <row r="8722" spans="1:13" x14ac:dyDescent="0.25">
      <c r="A8722" s="91" t="str">
        <f t="shared" si="272"/>
        <v/>
      </c>
      <c r="B8722" s="330" t="str">
        <f>IF(A8722="","",IFERROR(INDEX(Tanggal,MATCH('Buku Besar'!A8722,Akun,0)),""))</f>
        <v/>
      </c>
      <c r="C8722" s="2" t="str">
        <f>IF(A8722="","",IFERROR(INDEX(Keterangan,MATCH('Buku Besar'!A8722,Akun,0)),""))</f>
        <v/>
      </c>
      <c r="D8722" s="2" t="str">
        <f>IF(A8722="","",IFERROR(INDEX(Reff,MATCH('Buku Besar'!A8722,Akun,0)),""))</f>
        <v/>
      </c>
      <c r="E8722" s="331" t="str">
        <f>IF(A8722="","",IFERROR(INDEX(Penerimaan,MATCH('Buku Besar'!A8722,Akun,0)),""))</f>
        <v/>
      </c>
      <c r="F8722" s="331" t="str">
        <f>IF(A8722="","",IFERROR(INDEX(Pengeluaran,MATCH('Buku Besar'!A8722,Akun,0)),""))</f>
        <v/>
      </c>
      <c r="H8722" s="91" t="str">
        <f t="shared" si="273"/>
        <v/>
      </c>
      <c r="I8722" s="330" t="str">
        <f>IF(H8722="","",IFERROR(INDEX(Tanggal1,MATCH('Buku Besar'!H8722,Akun1,0)),""))</f>
        <v/>
      </c>
      <c r="J8722" s="2" t="str">
        <f>IF(H8722="","",IFERROR(INDEX(Keterangan1,MATCH('Buku Besar'!H8722,Akun1,0)),""))</f>
        <v/>
      </c>
      <c r="K8722" s="2" t="str">
        <f>IF(H8722="","",IFERROR(INDEX(Reff1,MATCH('Buku Besar'!H8722,Akun1,0)),""))</f>
        <v/>
      </c>
      <c r="L8722" s="331" t="str">
        <f>IF(H8722="","",IFERROR(INDEX(Penerimaan1,MATCH('Buku Besar'!H8722,Akun1,0)),""))</f>
        <v/>
      </c>
      <c r="M8722" s="331" t="str">
        <f>IF(H8722="","",IFERROR(INDEX(Pengeluaran1,MATCH('Buku Besar'!H8722,Akun1,0)),""))</f>
        <v/>
      </c>
    </row>
    <row r="8723" spans="1:13" x14ac:dyDescent="0.25">
      <c r="A8723" s="91" t="str">
        <f t="shared" si="272"/>
        <v/>
      </c>
      <c r="B8723" s="330" t="str">
        <f>IF(A8723="","",IFERROR(INDEX(Tanggal,MATCH('Buku Besar'!A8723,Akun,0)),""))</f>
        <v/>
      </c>
      <c r="C8723" s="2" t="str">
        <f>IF(A8723="","",IFERROR(INDEX(Keterangan,MATCH('Buku Besar'!A8723,Akun,0)),""))</f>
        <v/>
      </c>
      <c r="D8723" s="2" t="str">
        <f>IF(A8723="","",IFERROR(INDEX(Reff,MATCH('Buku Besar'!A8723,Akun,0)),""))</f>
        <v/>
      </c>
      <c r="E8723" s="331" t="str">
        <f>IF(A8723="","",IFERROR(INDEX(Penerimaan,MATCH('Buku Besar'!A8723,Akun,0)),""))</f>
        <v/>
      </c>
      <c r="F8723" s="331" t="str">
        <f>IF(A8723="","",IFERROR(INDEX(Pengeluaran,MATCH('Buku Besar'!A8723,Akun,0)),""))</f>
        <v/>
      </c>
      <c r="H8723" s="91" t="str">
        <f t="shared" si="273"/>
        <v/>
      </c>
      <c r="I8723" s="330" t="str">
        <f>IF(H8723="","",IFERROR(INDEX(Tanggal1,MATCH('Buku Besar'!H8723,Akun1,0)),""))</f>
        <v/>
      </c>
      <c r="J8723" s="2" t="str">
        <f>IF(H8723="","",IFERROR(INDEX(Keterangan1,MATCH('Buku Besar'!H8723,Akun1,0)),""))</f>
        <v/>
      </c>
      <c r="K8723" s="2" t="str">
        <f>IF(H8723="","",IFERROR(INDEX(Reff1,MATCH('Buku Besar'!H8723,Akun1,0)),""))</f>
        <v/>
      </c>
      <c r="L8723" s="331" t="str">
        <f>IF(H8723="","",IFERROR(INDEX(Penerimaan1,MATCH('Buku Besar'!H8723,Akun1,0)),""))</f>
        <v/>
      </c>
      <c r="M8723" s="331" t="str">
        <f>IF(H8723="","",IFERROR(INDEX(Pengeluaran1,MATCH('Buku Besar'!H8723,Akun1,0)),""))</f>
        <v/>
      </c>
    </row>
    <row r="8724" spans="1:13" x14ac:dyDescent="0.25">
      <c r="A8724" s="91" t="str">
        <f t="shared" si="272"/>
        <v/>
      </c>
      <c r="B8724" s="330" t="str">
        <f>IF(A8724="","",IFERROR(INDEX(Tanggal,MATCH('Buku Besar'!A8724,Akun,0)),""))</f>
        <v/>
      </c>
      <c r="C8724" s="2" t="str">
        <f>IF(A8724="","",IFERROR(INDEX(Keterangan,MATCH('Buku Besar'!A8724,Akun,0)),""))</f>
        <v/>
      </c>
      <c r="D8724" s="2" t="str">
        <f>IF(A8724="","",IFERROR(INDEX(Reff,MATCH('Buku Besar'!A8724,Akun,0)),""))</f>
        <v/>
      </c>
      <c r="E8724" s="331" t="str">
        <f>IF(A8724="","",IFERROR(INDEX(Penerimaan,MATCH('Buku Besar'!A8724,Akun,0)),""))</f>
        <v/>
      </c>
      <c r="F8724" s="331" t="str">
        <f>IF(A8724="","",IFERROR(INDEX(Pengeluaran,MATCH('Buku Besar'!A8724,Akun,0)),""))</f>
        <v/>
      </c>
      <c r="H8724" s="91" t="str">
        <f t="shared" si="273"/>
        <v/>
      </c>
      <c r="I8724" s="330" t="str">
        <f>IF(H8724="","",IFERROR(INDEX(Tanggal1,MATCH('Buku Besar'!H8724,Akun1,0)),""))</f>
        <v/>
      </c>
      <c r="J8724" s="2" t="str">
        <f>IF(H8724="","",IFERROR(INDEX(Keterangan1,MATCH('Buku Besar'!H8724,Akun1,0)),""))</f>
        <v/>
      </c>
      <c r="K8724" s="2" t="str">
        <f>IF(H8724="","",IFERROR(INDEX(Reff1,MATCH('Buku Besar'!H8724,Akun1,0)),""))</f>
        <v/>
      </c>
      <c r="L8724" s="331" t="str">
        <f>IF(H8724="","",IFERROR(INDEX(Penerimaan1,MATCH('Buku Besar'!H8724,Akun1,0)),""))</f>
        <v/>
      </c>
      <c r="M8724" s="331" t="str">
        <f>IF(H8724="","",IFERROR(INDEX(Pengeluaran1,MATCH('Buku Besar'!H8724,Akun1,0)),""))</f>
        <v/>
      </c>
    </row>
    <row r="8725" spans="1:13" x14ac:dyDescent="0.25">
      <c r="A8725" s="91" t="str">
        <f t="shared" si="272"/>
        <v/>
      </c>
      <c r="B8725" s="330" t="str">
        <f>IF(A8725="","",IFERROR(INDEX(Tanggal,MATCH('Buku Besar'!A8725,Akun,0)),""))</f>
        <v/>
      </c>
      <c r="C8725" s="2" t="str">
        <f>IF(A8725="","",IFERROR(INDEX(Keterangan,MATCH('Buku Besar'!A8725,Akun,0)),""))</f>
        <v/>
      </c>
      <c r="D8725" s="2" t="str">
        <f>IF(A8725="","",IFERROR(INDEX(Reff,MATCH('Buku Besar'!A8725,Akun,0)),""))</f>
        <v/>
      </c>
      <c r="E8725" s="331" t="str">
        <f>IF(A8725="","",IFERROR(INDEX(Penerimaan,MATCH('Buku Besar'!A8725,Akun,0)),""))</f>
        <v/>
      </c>
      <c r="F8725" s="331" t="str">
        <f>IF(A8725="","",IFERROR(INDEX(Pengeluaran,MATCH('Buku Besar'!A8725,Akun,0)),""))</f>
        <v/>
      </c>
      <c r="H8725" s="91" t="str">
        <f t="shared" si="273"/>
        <v/>
      </c>
      <c r="I8725" s="330" t="str">
        <f>IF(H8725="","",IFERROR(INDEX(Tanggal1,MATCH('Buku Besar'!H8725,Akun1,0)),""))</f>
        <v/>
      </c>
      <c r="J8725" s="2" t="str">
        <f>IF(H8725="","",IFERROR(INDEX(Keterangan1,MATCH('Buku Besar'!H8725,Akun1,0)),""))</f>
        <v/>
      </c>
      <c r="K8725" s="2" t="str">
        <f>IF(H8725="","",IFERROR(INDEX(Reff1,MATCH('Buku Besar'!H8725,Akun1,0)),""))</f>
        <v/>
      </c>
      <c r="L8725" s="331" t="str">
        <f>IF(H8725="","",IFERROR(INDEX(Penerimaan1,MATCH('Buku Besar'!H8725,Akun1,0)),""))</f>
        <v/>
      </c>
      <c r="M8725" s="331" t="str">
        <f>IF(H8725="","",IFERROR(INDEX(Pengeluaran1,MATCH('Buku Besar'!H8725,Akun1,0)),""))</f>
        <v/>
      </c>
    </row>
    <row r="8726" spans="1:13" x14ac:dyDescent="0.25">
      <c r="A8726" s="91" t="str">
        <f t="shared" si="272"/>
        <v/>
      </c>
      <c r="B8726" s="330" t="str">
        <f>IF(A8726="","",IFERROR(INDEX(Tanggal,MATCH('Buku Besar'!A8726,Akun,0)),""))</f>
        <v/>
      </c>
      <c r="C8726" s="2" t="str">
        <f>IF(A8726="","",IFERROR(INDEX(Keterangan,MATCH('Buku Besar'!A8726,Akun,0)),""))</f>
        <v/>
      </c>
      <c r="D8726" s="2" t="str">
        <f>IF(A8726="","",IFERROR(INDEX(Reff,MATCH('Buku Besar'!A8726,Akun,0)),""))</f>
        <v/>
      </c>
      <c r="E8726" s="331" t="str">
        <f>IF(A8726="","",IFERROR(INDEX(Penerimaan,MATCH('Buku Besar'!A8726,Akun,0)),""))</f>
        <v/>
      </c>
      <c r="F8726" s="331" t="str">
        <f>IF(A8726="","",IFERROR(INDEX(Pengeluaran,MATCH('Buku Besar'!A8726,Akun,0)),""))</f>
        <v/>
      </c>
      <c r="H8726" s="91" t="str">
        <f t="shared" si="273"/>
        <v/>
      </c>
      <c r="I8726" s="330" t="str">
        <f>IF(H8726="","",IFERROR(INDEX(Tanggal1,MATCH('Buku Besar'!H8726,Akun1,0)),""))</f>
        <v/>
      </c>
      <c r="J8726" s="2" t="str">
        <f>IF(H8726="","",IFERROR(INDEX(Keterangan1,MATCH('Buku Besar'!H8726,Akun1,0)),""))</f>
        <v/>
      </c>
      <c r="K8726" s="2" t="str">
        <f>IF(H8726="","",IFERROR(INDEX(Reff1,MATCH('Buku Besar'!H8726,Akun1,0)),""))</f>
        <v/>
      </c>
      <c r="L8726" s="331" t="str">
        <f>IF(H8726="","",IFERROR(INDEX(Penerimaan1,MATCH('Buku Besar'!H8726,Akun1,0)),""))</f>
        <v/>
      </c>
      <c r="M8726" s="331" t="str">
        <f>IF(H8726="","",IFERROR(INDEX(Pengeluaran1,MATCH('Buku Besar'!H8726,Akun1,0)),""))</f>
        <v/>
      </c>
    </row>
    <row r="8727" spans="1:13" x14ac:dyDescent="0.25">
      <c r="A8727" s="91" t="str">
        <f t="shared" si="272"/>
        <v/>
      </c>
      <c r="B8727" s="330" t="str">
        <f>IF(A8727="","",IFERROR(INDEX(Tanggal,MATCH('Buku Besar'!A8727,Akun,0)),""))</f>
        <v/>
      </c>
      <c r="C8727" s="2" t="str">
        <f>IF(A8727="","",IFERROR(INDEX(Keterangan,MATCH('Buku Besar'!A8727,Akun,0)),""))</f>
        <v/>
      </c>
      <c r="D8727" s="2" t="str">
        <f>IF(A8727="","",IFERROR(INDEX(Reff,MATCH('Buku Besar'!A8727,Akun,0)),""))</f>
        <v/>
      </c>
      <c r="E8727" s="331" t="str">
        <f>IF(A8727="","",IFERROR(INDEX(Penerimaan,MATCH('Buku Besar'!A8727,Akun,0)),""))</f>
        <v/>
      </c>
      <c r="F8727" s="331" t="str">
        <f>IF(A8727="","",IFERROR(INDEX(Pengeluaran,MATCH('Buku Besar'!A8727,Akun,0)),""))</f>
        <v/>
      </c>
      <c r="H8727" s="91" t="str">
        <f t="shared" si="273"/>
        <v/>
      </c>
      <c r="I8727" s="330" t="str">
        <f>IF(H8727="","",IFERROR(INDEX(Tanggal1,MATCH('Buku Besar'!H8727,Akun1,0)),""))</f>
        <v/>
      </c>
      <c r="J8727" s="2" t="str">
        <f>IF(H8727="","",IFERROR(INDEX(Keterangan1,MATCH('Buku Besar'!H8727,Akun1,0)),""))</f>
        <v/>
      </c>
      <c r="K8727" s="2" t="str">
        <f>IF(H8727="","",IFERROR(INDEX(Reff1,MATCH('Buku Besar'!H8727,Akun1,0)),""))</f>
        <v/>
      </c>
      <c r="L8727" s="331" t="str">
        <f>IF(H8727="","",IFERROR(INDEX(Penerimaan1,MATCH('Buku Besar'!H8727,Akun1,0)),""))</f>
        <v/>
      </c>
      <c r="M8727" s="331" t="str">
        <f>IF(H8727="","",IFERROR(INDEX(Pengeluaran1,MATCH('Buku Besar'!H8727,Akun1,0)),""))</f>
        <v/>
      </c>
    </row>
    <row r="8728" spans="1:13" x14ac:dyDescent="0.25">
      <c r="A8728" s="91" t="str">
        <f t="shared" si="272"/>
        <v/>
      </c>
      <c r="B8728" s="330" t="str">
        <f>IF(A8728="","",IFERROR(INDEX(Tanggal,MATCH('Buku Besar'!A8728,Akun,0)),""))</f>
        <v/>
      </c>
      <c r="C8728" s="2" t="str">
        <f>IF(A8728="","",IFERROR(INDEX(Keterangan,MATCH('Buku Besar'!A8728,Akun,0)),""))</f>
        <v/>
      </c>
      <c r="D8728" s="2" t="str">
        <f>IF(A8728="","",IFERROR(INDEX(Reff,MATCH('Buku Besar'!A8728,Akun,0)),""))</f>
        <v/>
      </c>
      <c r="E8728" s="331" t="str">
        <f>IF(A8728="","",IFERROR(INDEX(Penerimaan,MATCH('Buku Besar'!A8728,Akun,0)),""))</f>
        <v/>
      </c>
      <c r="F8728" s="331" t="str">
        <f>IF(A8728="","",IFERROR(INDEX(Pengeluaran,MATCH('Buku Besar'!A8728,Akun,0)),""))</f>
        <v/>
      </c>
      <c r="H8728" s="91" t="str">
        <f t="shared" si="273"/>
        <v/>
      </c>
      <c r="I8728" s="330" t="str">
        <f>IF(H8728="","",IFERROR(INDEX(Tanggal1,MATCH('Buku Besar'!H8728,Akun1,0)),""))</f>
        <v/>
      </c>
      <c r="J8728" s="2" t="str">
        <f>IF(H8728="","",IFERROR(INDEX(Keterangan1,MATCH('Buku Besar'!H8728,Akun1,0)),""))</f>
        <v/>
      </c>
      <c r="K8728" s="2" t="str">
        <f>IF(H8728="","",IFERROR(INDEX(Reff1,MATCH('Buku Besar'!H8728,Akun1,0)),""))</f>
        <v/>
      </c>
      <c r="L8728" s="331" t="str">
        <f>IF(H8728="","",IFERROR(INDEX(Penerimaan1,MATCH('Buku Besar'!H8728,Akun1,0)),""))</f>
        <v/>
      </c>
      <c r="M8728" s="331" t="str">
        <f>IF(H8728="","",IFERROR(INDEX(Pengeluaran1,MATCH('Buku Besar'!H8728,Akun1,0)),""))</f>
        <v/>
      </c>
    </row>
    <row r="8729" spans="1:13" x14ac:dyDescent="0.25">
      <c r="A8729" s="91" t="str">
        <f t="shared" si="272"/>
        <v/>
      </c>
      <c r="B8729" s="330" t="str">
        <f>IF(A8729="","",IFERROR(INDEX(Tanggal,MATCH('Buku Besar'!A8729,Akun,0)),""))</f>
        <v/>
      </c>
      <c r="C8729" s="2" t="str">
        <f>IF(A8729="","",IFERROR(INDEX(Keterangan,MATCH('Buku Besar'!A8729,Akun,0)),""))</f>
        <v/>
      </c>
      <c r="D8729" s="2" t="str">
        <f>IF(A8729="","",IFERROR(INDEX(Reff,MATCH('Buku Besar'!A8729,Akun,0)),""))</f>
        <v/>
      </c>
      <c r="E8729" s="331" t="str">
        <f>IF(A8729="","",IFERROR(INDEX(Penerimaan,MATCH('Buku Besar'!A8729,Akun,0)),""))</f>
        <v/>
      </c>
      <c r="F8729" s="331" t="str">
        <f>IF(A8729="","",IFERROR(INDEX(Pengeluaran,MATCH('Buku Besar'!A8729,Akun,0)),""))</f>
        <v/>
      </c>
      <c r="H8729" s="91" t="str">
        <f t="shared" si="273"/>
        <v/>
      </c>
      <c r="I8729" s="330" t="str">
        <f>IF(H8729="","",IFERROR(INDEX(Tanggal1,MATCH('Buku Besar'!H8729,Akun1,0)),""))</f>
        <v/>
      </c>
      <c r="J8729" s="2" t="str">
        <f>IF(H8729="","",IFERROR(INDEX(Keterangan1,MATCH('Buku Besar'!H8729,Akun1,0)),""))</f>
        <v/>
      </c>
      <c r="K8729" s="2" t="str">
        <f>IF(H8729="","",IFERROR(INDEX(Reff1,MATCH('Buku Besar'!H8729,Akun1,0)),""))</f>
        <v/>
      </c>
      <c r="L8729" s="331" t="str">
        <f>IF(H8729="","",IFERROR(INDEX(Penerimaan1,MATCH('Buku Besar'!H8729,Akun1,0)),""))</f>
        <v/>
      </c>
      <c r="M8729" s="331" t="str">
        <f>IF(H8729="","",IFERROR(INDEX(Pengeluaran1,MATCH('Buku Besar'!H8729,Akun1,0)),""))</f>
        <v/>
      </c>
    </row>
    <row r="8730" spans="1:13" x14ac:dyDescent="0.25">
      <c r="A8730" s="91" t="str">
        <f t="shared" si="272"/>
        <v/>
      </c>
      <c r="B8730" s="330" t="str">
        <f>IF(A8730="","",IFERROR(INDEX(Tanggal,MATCH('Buku Besar'!A8730,Akun,0)),""))</f>
        <v/>
      </c>
      <c r="C8730" s="2" t="str">
        <f>IF(A8730="","",IFERROR(INDEX(Keterangan,MATCH('Buku Besar'!A8730,Akun,0)),""))</f>
        <v/>
      </c>
      <c r="D8730" s="2" t="str">
        <f>IF(A8730="","",IFERROR(INDEX(Reff,MATCH('Buku Besar'!A8730,Akun,0)),""))</f>
        <v/>
      </c>
      <c r="E8730" s="331" t="str">
        <f>IF(A8730="","",IFERROR(INDEX(Penerimaan,MATCH('Buku Besar'!A8730,Akun,0)),""))</f>
        <v/>
      </c>
      <c r="F8730" s="331" t="str">
        <f>IF(A8730="","",IFERROR(INDEX(Pengeluaran,MATCH('Buku Besar'!A8730,Akun,0)),""))</f>
        <v/>
      </c>
      <c r="H8730" s="91" t="str">
        <f t="shared" si="273"/>
        <v/>
      </c>
      <c r="I8730" s="330" t="str">
        <f>IF(H8730="","",IFERROR(INDEX(Tanggal1,MATCH('Buku Besar'!H8730,Akun1,0)),""))</f>
        <v/>
      </c>
      <c r="J8730" s="2" t="str">
        <f>IF(H8730="","",IFERROR(INDEX(Keterangan1,MATCH('Buku Besar'!H8730,Akun1,0)),""))</f>
        <v/>
      </c>
      <c r="K8730" s="2" t="str">
        <f>IF(H8730="","",IFERROR(INDEX(Reff1,MATCH('Buku Besar'!H8730,Akun1,0)),""))</f>
        <v/>
      </c>
      <c r="L8730" s="331" t="str">
        <f>IF(H8730="","",IFERROR(INDEX(Penerimaan1,MATCH('Buku Besar'!H8730,Akun1,0)),""))</f>
        <v/>
      </c>
      <c r="M8730" s="331" t="str">
        <f>IF(H8730="","",IFERROR(INDEX(Pengeluaran1,MATCH('Buku Besar'!H8730,Akun1,0)),""))</f>
        <v/>
      </c>
    </row>
    <row r="8731" spans="1:13" x14ac:dyDescent="0.25">
      <c r="A8731" s="91" t="str">
        <f t="shared" si="272"/>
        <v/>
      </c>
      <c r="B8731" s="330" t="str">
        <f>IF(A8731="","",IFERROR(INDEX(Tanggal,MATCH('Buku Besar'!A8731,Akun,0)),""))</f>
        <v/>
      </c>
      <c r="C8731" s="2" t="str">
        <f>IF(A8731="","",IFERROR(INDEX(Keterangan,MATCH('Buku Besar'!A8731,Akun,0)),""))</f>
        <v/>
      </c>
      <c r="D8731" s="2" t="str">
        <f>IF(A8731="","",IFERROR(INDEX(Reff,MATCH('Buku Besar'!A8731,Akun,0)),""))</f>
        <v/>
      </c>
      <c r="E8731" s="331" t="str">
        <f>IF(A8731="","",IFERROR(INDEX(Penerimaan,MATCH('Buku Besar'!A8731,Akun,0)),""))</f>
        <v/>
      </c>
      <c r="F8731" s="331" t="str">
        <f>IF(A8731="","",IFERROR(INDEX(Pengeluaran,MATCH('Buku Besar'!A8731,Akun,0)),""))</f>
        <v/>
      </c>
      <c r="H8731" s="91" t="str">
        <f t="shared" si="273"/>
        <v/>
      </c>
      <c r="I8731" s="330" t="str">
        <f>IF(H8731="","",IFERROR(INDEX(Tanggal1,MATCH('Buku Besar'!H8731,Akun1,0)),""))</f>
        <v/>
      </c>
      <c r="J8731" s="2" t="str">
        <f>IF(H8731="","",IFERROR(INDEX(Keterangan1,MATCH('Buku Besar'!H8731,Akun1,0)),""))</f>
        <v/>
      </c>
      <c r="K8731" s="2" t="str">
        <f>IF(H8731="","",IFERROR(INDEX(Reff1,MATCH('Buku Besar'!H8731,Akun1,0)),""))</f>
        <v/>
      </c>
      <c r="L8731" s="331" t="str">
        <f>IF(H8731="","",IFERROR(INDEX(Penerimaan1,MATCH('Buku Besar'!H8731,Akun1,0)),""))</f>
        <v/>
      </c>
      <c r="M8731" s="331" t="str">
        <f>IF(H8731="","",IFERROR(INDEX(Pengeluaran1,MATCH('Buku Besar'!H8731,Akun1,0)),""))</f>
        <v/>
      </c>
    </row>
    <row r="8732" spans="1:13" x14ac:dyDescent="0.25">
      <c r="A8732" s="91" t="str">
        <f t="shared" si="272"/>
        <v/>
      </c>
      <c r="B8732" s="330" t="str">
        <f>IF(A8732="","",IFERROR(INDEX(Tanggal,MATCH('Buku Besar'!A8732,Akun,0)),""))</f>
        <v/>
      </c>
      <c r="C8732" s="2" t="str">
        <f>IF(A8732="","",IFERROR(INDEX(Keterangan,MATCH('Buku Besar'!A8732,Akun,0)),""))</f>
        <v/>
      </c>
      <c r="D8732" s="2" t="str">
        <f>IF(A8732="","",IFERROR(INDEX(Reff,MATCH('Buku Besar'!A8732,Akun,0)),""))</f>
        <v/>
      </c>
      <c r="E8732" s="331" t="str">
        <f>IF(A8732="","",IFERROR(INDEX(Penerimaan,MATCH('Buku Besar'!A8732,Akun,0)),""))</f>
        <v/>
      </c>
      <c r="F8732" s="331" t="str">
        <f>IF(A8732="","",IFERROR(INDEX(Pengeluaran,MATCH('Buku Besar'!A8732,Akun,0)),""))</f>
        <v/>
      </c>
      <c r="H8732" s="91" t="str">
        <f t="shared" si="273"/>
        <v/>
      </c>
      <c r="I8732" s="330" t="str">
        <f>IF(H8732="","",IFERROR(INDEX(Tanggal1,MATCH('Buku Besar'!H8732,Akun1,0)),""))</f>
        <v/>
      </c>
      <c r="J8732" s="2" t="str">
        <f>IF(H8732="","",IFERROR(INDEX(Keterangan1,MATCH('Buku Besar'!H8732,Akun1,0)),""))</f>
        <v/>
      </c>
      <c r="K8732" s="2" t="str">
        <f>IF(H8732="","",IFERROR(INDEX(Reff1,MATCH('Buku Besar'!H8732,Akun1,0)),""))</f>
        <v/>
      </c>
      <c r="L8732" s="331" t="str">
        <f>IF(H8732="","",IFERROR(INDEX(Penerimaan1,MATCH('Buku Besar'!H8732,Akun1,0)),""))</f>
        <v/>
      </c>
      <c r="M8732" s="331" t="str">
        <f>IF(H8732="","",IFERROR(INDEX(Pengeluaran1,MATCH('Buku Besar'!H8732,Akun1,0)),""))</f>
        <v/>
      </c>
    </row>
    <row r="8733" spans="1:13" x14ac:dyDescent="0.25">
      <c r="A8733" s="91" t="str">
        <f t="shared" si="272"/>
        <v/>
      </c>
      <c r="B8733" s="330" t="str">
        <f>IF(A8733="","",IFERROR(INDEX(Tanggal,MATCH('Buku Besar'!A8733,Akun,0)),""))</f>
        <v/>
      </c>
      <c r="C8733" s="2" t="str">
        <f>IF(A8733="","",IFERROR(INDEX(Keterangan,MATCH('Buku Besar'!A8733,Akun,0)),""))</f>
        <v/>
      </c>
      <c r="D8733" s="2" t="str">
        <f>IF(A8733="","",IFERROR(INDEX(Reff,MATCH('Buku Besar'!A8733,Akun,0)),""))</f>
        <v/>
      </c>
      <c r="E8733" s="331" t="str">
        <f>IF(A8733="","",IFERROR(INDEX(Penerimaan,MATCH('Buku Besar'!A8733,Akun,0)),""))</f>
        <v/>
      </c>
      <c r="F8733" s="331" t="str">
        <f>IF(A8733="","",IFERROR(INDEX(Pengeluaran,MATCH('Buku Besar'!A8733,Akun,0)),""))</f>
        <v/>
      </c>
      <c r="H8733" s="91" t="str">
        <f t="shared" si="273"/>
        <v/>
      </c>
      <c r="I8733" s="330" t="str">
        <f>IF(H8733="","",IFERROR(INDEX(Tanggal1,MATCH('Buku Besar'!H8733,Akun1,0)),""))</f>
        <v/>
      </c>
      <c r="J8733" s="2" t="str">
        <f>IF(H8733="","",IFERROR(INDEX(Keterangan1,MATCH('Buku Besar'!H8733,Akun1,0)),""))</f>
        <v/>
      </c>
      <c r="K8733" s="2" t="str">
        <f>IF(H8733="","",IFERROR(INDEX(Reff1,MATCH('Buku Besar'!H8733,Akun1,0)),""))</f>
        <v/>
      </c>
      <c r="L8733" s="331" t="str">
        <f>IF(H8733="","",IFERROR(INDEX(Penerimaan1,MATCH('Buku Besar'!H8733,Akun1,0)),""))</f>
        <v/>
      </c>
      <c r="M8733" s="331" t="str">
        <f>IF(H8733="","",IFERROR(INDEX(Pengeluaran1,MATCH('Buku Besar'!H8733,Akun1,0)),""))</f>
        <v/>
      </c>
    </row>
    <row r="8734" spans="1:13" x14ac:dyDescent="0.25">
      <c r="A8734" s="91" t="str">
        <f t="shared" si="272"/>
        <v/>
      </c>
      <c r="B8734" s="330" t="str">
        <f>IF(A8734="","",IFERROR(INDEX(Tanggal,MATCH('Buku Besar'!A8734,Akun,0)),""))</f>
        <v/>
      </c>
      <c r="C8734" s="2" t="str">
        <f>IF(A8734="","",IFERROR(INDEX(Keterangan,MATCH('Buku Besar'!A8734,Akun,0)),""))</f>
        <v/>
      </c>
      <c r="D8734" s="2" t="str">
        <f>IF(A8734="","",IFERROR(INDEX(Reff,MATCH('Buku Besar'!A8734,Akun,0)),""))</f>
        <v/>
      </c>
      <c r="E8734" s="331" t="str">
        <f>IF(A8734="","",IFERROR(INDEX(Penerimaan,MATCH('Buku Besar'!A8734,Akun,0)),""))</f>
        <v/>
      </c>
      <c r="F8734" s="331" t="str">
        <f>IF(A8734="","",IFERROR(INDEX(Pengeluaran,MATCH('Buku Besar'!A8734,Akun,0)),""))</f>
        <v/>
      </c>
      <c r="H8734" s="91" t="str">
        <f t="shared" si="273"/>
        <v/>
      </c>
      <c r="I8734" s="330" t="str">
        <f>IF(H8734="","",IFERROR(INDEX(Tanggal1,MATCH('Buku Besar'!H8734,Akun1,0)),""))</f>
        <v/>
      </c>
      <c r="J8734" s="2" t="str">
        <f>IF(H8734="","",IFERROR(INDEX(Keterangan1,MATCH('Buku Besar'!H8734,Akun1,0)),""))</f>
        <v/>
      </c>
      <c r="K8734" s="2" t="str">
        <f>IF(H8734="","",IFERROR(INDEX(Reff1,MATCH('Buku Besar'!H8734,Akun1,0)),""))</f>
        <v/>
      </c>
      <c r="L8734" s="331" t="str">
        <f>IF(H8734="","",IFERROR(INDEX(Penerimaan1,MATCH('Buku Besar'!H8734,Akun1,0)),""))</f>
        <v/>
      </c>
      <c r="M8734" s="331" t="str">
        <f>IF(H8734="","",IFERROR(INDEX(Pengeluaran1,MATCH('Buku Besar'!H8734,Akun1,0)),""))</f>
        <v/>
      </c>
    </row>
    <row r="8735" spans="1:13" x14ac:dyDescent="0.25">
      <c r="A8735" s="91" t="str">
        <f t="shared" si="272"/>
        <v/>
      </c>
      <c r="B8735" s="330" t="str">
        <f>IF(A8735="","",IFERROR(INDEX(Tanggal,MATCH('Buku Besar'!A8735,Akun,0)),""))</f>
        <v/>
      </c>
      <c r="C8735" s="2" t="str">
        <f>IF(A8735="","",IFERROR(INDEX(Keterangan,MATCH('Buku Besar'!A8735,Akun,0)),""))</f>
        <v/>
      </c>
      <c r="D8735" s="2" t="str">
        <f>IF(A8735="","",IFERROR(INDEX(Reff,MATCH('Buku Besar'!A8735,Akun,0)),""))</f>
        <v/>
      </c>
      <c r="E8735" s="331" t="str">
        <f>IF(A8735="","",IFERROR(INDEX(Penerimaan,MATCH('Buku Besar'!A8735,Akun,0)),""))</f>
        <v/>
      </c>
      <c r="F8735" s="331" t="str">
        <f>IF(A8735="","",IFERROR(INDEX(Pengeluaran,MATCH('Buku Besar'!A8735,Akun,0)),""))</f>
        <v/>
      </c>
      <c r="H8735" s="91" t="str">
        <f t="shared" si="273"/>
        <v/>
      </c>
      <c r="I8735" s="330" t="str">
        <f>IF(H8735="","",IFERROR(INDEX(Tanggal1,MATCH('Buku Besar'!H8735,Akun1,0)),""))</f>
        <v/>
      </c>
      <c r="J8735" s="2" t="str">
        <f>IF(H8735="","",IFERROR(INDEX(Keterangan1,MATCH('Buku Besar'!H8735,Akun1,0)),""))</f>
        <v/>
      </c>
      <c r="K8735" s="2" t="str">
        <f>IF(H8735="","",IFERROR(INDEX(Reff1,MATCH('Buku Besar'!H8735,Akun1,0)),""))</f>
        <v/>
      </c>
      <c r="L8735" s="331" t="str">
        <f>IF(H8735="","",IFERROR(INDEX(Penerimaan1,MATCH('Buku Besar'!H8735,Akun1,0)),""))</f>
        <v/>
      </c>
      <c r="M8735" s="331" t="str">
        <f>IF(H8735="","",IFERROR(INDEX(Pengeluaran1,MATCH('Buku Besar'!H8735,Akun1,0)),""))</f>
        <v/>
      </c>
    </row>
    <row r="8736" spans="1:13" x14ac:dyDescent="0.25">
      <c r="A8736" s="91" t="str">
        <f t="shared" si="272"/>
        <v/>
      </c>
      <c r="B8736" s="330" t="str">
        <f>IF(A8736="","",IFERROR(INDEX(Tanggal,MATCH('Buku Besar'!A8736,Akun,0)),""))</f>
        <v/>
      </c>
      <c r="C8736" s="2" t="str">
        <f>IF(A8736="","",IFERROR(INDEX(Keterangan,MATCH('Buku Besar'!A8736,Akun,0)),""))</f>
        <v/>
      </c>
      <c r="D8736" s="2" t="str">
        <f>IF(A8736="","",IFERROR(INDEX(Reff,MATCH('Buku Besar'!A8736,Akun,0)),""))</f>
        <v/>
      </c>
      <c r="E8736" s="331" t="str">
        <f>IF(A8736="","",IFERROR(INDEX(Penerimaan,MATCH('Buku Besar'!A8736,Akun,0)),""))</f>
        <v/>
      </c>
      <c r="F8736" s="331" t="str">
        <f>IF(A8736="","",IFERROR(INDEX(Pengeluaran,MATCH('Buku Besar'!A8736,Akun,0)),""))</f>
        <v/>
      </c>
      <c r="H8736" s="91" t="str">
        <f t="shared" si="273"/>
        <v/>
      </c>
      <c r="I8736" s="330" t="str">
        <f>IF(H8736="","",IFERROR(INDEX(Tanggal1,MATCH('Buku Besar'!H8736,Akun1,0)),""))</f>
        <v/>
      </c>
      <c r="J8736" s="2" t="str">
        <f>IF(H8736="","",IFERROR(INDEX(Keterangan1,MATCH('Buku Besar'!H8736,Akun1,0)),""))</f>
        <v/>
      </c>
      <c r="K8736" s="2" t="str">
        <f>IF(H8736="","",IFERROR(INDEX(Reff1,MATCH('Buku Besar'!H8736,Akun1,0)),""))</f>
        <v/>
      </c>
      <c r="L8736" s="331" t="str">
        <f>IF(H8736="","",IFERROR(INDEX(Penerimaan1,MATCH('Buku Besar'!H8736,Akun1,0)),""))</f>
        <v/>
      </c>
      <c r="M8736" s="331" t="str">
        <f>IF(H8736="","",IFERROR(INDEX(Pengeluaran1,MATCH('Buku Besar'!H8736,Akun1,0)),""))</f>
        <v/>
      </c>
    </row>
    <row r="8737" spans="1:13" x14ac:dyDescent="0.25">
      <c r="A8737" s="91" t="str">
        <f t="shared" si="272"/>
        <v/>
      </c>
      <c r="B8737" s="330" t="str">
        <f>IF(A8737="","",IFERROR(INDEX(Tanggal,MATCH('Buku Besar'!A8737,Akun,0)),""))</f>
        <v/>
      </c>
      <c r="C8737" s="2" t="str">
        <f>IF(A8737="","",IFERROR(INDEX(Keterangan,MATCH('Buku Besar'!A8737,Akun,0)),""))</f>
        <v/>
      </c>
      <c r="D8737" s="2" t="str">
        <f>IF(A8737="","",IFERROR(INDEX(Reff,MATCH('Buku Besar'!A8737,Akun,0)),""))</f>
        <v/>
      </c>
      <c r="E8737" s="331" t="str">
        <f>IF(A8737="","",IFERROR(INDEX(Penerimaan,MATCH('Buku Besar'!A8737,Akun,0)),""))</f>
        <v/>
      </c>
      <c r="F8737" s="331" t="str">
        <f>IF(A8737="","",IFERROR(INDEX(Pengeluaran,MATCH('Buku Besar'!A8737,Akun,0)),""))</f>
        <v/>
      </c>
      <c r="H8737" s="91" t="str">
        <f t="shared" si="273"/>
        <v/>
      </c>
      <c r="I8737" s="330" t="str">
        <f>IF(H8737="","",IFERROR(INDEX(Tanggal1,MATCH('Buku Besar'!H8737,Akun1,0)),""))</f>
        <v/>
      </c>
      <c r="J8737" s="2" t="str">
        <f>IF(H8737="","",IFERROR(INDEX(Keterangan1,MATCH('Buku Besar'!H8737,Akun1,0)),""))</f>
        <v/>
      </c>
      <c r="K8737" s="2" t="str">
        <f>IF(H8737="","",IFERROR(INDEX(Reff1,MATCH('Buku Besar'!H8737,Akun1,0)),""))</f>
        <v/>
      </c>
      <c r="L8737" s="331" t="str">
        <f>IF(H8737="","",IFERROR(INDEX(Penerimaan1,MATCH('Buku Besar'!H8737,Akun1,0)),""))</f>
        <v/>
      </c>
      <c r="M8737" s="331" t="str">
        <f>IF(H8737="","",IFERROR(INDEX(Pengeluaran1,MATCH('Buku Besar'!H8737,Akun1,0)),""))</f>
        <v/>
      </c>
    </row>
    <row r="8738" spans="1:13" x14ac:dyDescent="0.25">
      <c r="A8738" s="91" t="str">
        <f t="shared" si="272"/>
        <v/>
      </c>
      <c r="B8738" s="330" t="str">
        <f>IF(A8738="","",IFERROR(INDEX(Tanggal,MATCH('Buku Besar'!A8738,Akun,0)),""))</f>
        <v/>
      </c>
      <c r="C8738" s="2" t="str">
        <f>IF(A8738="","",IFERROR(INDEX(Keterangan,MATCH('Buku Besar'!A8738,Akun,0)),""))</f>
        <v/>
      </c>
      <c r="D8738" s="2" t="str">
        <f>IF(A8738="","",IFERROR(INDEX(Reff,MATCH('Buku Besar'!A8738,Akun,0)),""))</f>
        <v/>
      </c>
      <c r="E8738" s="331" t="str">
        <f>IF(A8738="","",IFERROR(INDEX(Penerimaan,MATCH('Buku Besar'!A8738,Akun,0)),""))</f>
        <v/>
      </c>
      <c r="F8738" s="331" t="str">
        <f>IF(A8738="","",IFERROR(INDEX(Pengeluaran,MATCH('Buku Besar'!A8738,Akun,0)),""))</f>
        <v/>
      </c>
      <c r="H8738" s="91" t="str">
        <f t="shared" si="273"/>
        <v/>
      </c>
      <c r="I8738" s="330" t="str">
        <f>IF(H8738="","",IFERROR(INDEX(Tanggal1,MATCH('Buku Besar'!H8738,Akun1,0)),""))</f>
        <v/>
      </c>
      <c r="J8738" s="2" t="str">
        <f>IF(H8738="","",IFERROR(INDEX(Keterangan1,MATCH('Buku Besar'!H8738,Akun1,0)),""))</f>
        <v/>
      </c>
      <c r="K8738" s="2" t="str">
        <f>IF(H8738="","",IFERROR(INDEX(Reff1,MATCH('Buku Besar'!H8738,Akun1,0)),""))</f>
        <v/>
      </c>
      <c r="L8738" s="331" t="str">
        <f>IF(H8738="","",IFERROR(INDEX(Penerimaan1,MATCH('Buku Besar'!H8738,Akun1,0)),""))</f>
        <v/>
      </c>
      <c r="M8738" s="331" t="str">
        <f>IF(H8738="","",IFERROR(INDEX(Pengeluaran1,MATCH('Buku Besar'!H8738,Akun1,0)),""))</f>
        <v/>
      </c>
    </row>
    <row r="8739" spans="1:13" x14ac:dyDescent="0.25">
      <c r="A8739" s="91" t="str">
        <f t="shared" si="272"/>
        <v/>
      </c>
      <c r="B8739" s="330" t="str">
        <f>IF(A8739="","",IFERROR(INDEX(Tanggal,MATCH('Buku Besar'!A8739,Akun,0)),""))</f>
        <v/>
      </c>
      <c r="C8739" s="2" t="str">
        <f>IF(A8739="","",IFERROR(INDEX(Keterangan,MATCH('Buku Besar'!A8739,Akun,0)),""))</f>
        <v/>
      </c>
      <c r="D8739" s="2" t="str">
        <f>IF(A8739="","",IFERROR(INDEX(Reff,MATCH('Buku Besar'!A8739,Akun,0)),""))</f>
        <v/>
      </c>
      <c r="E8739" s="331" t="str">
        <f>IF(A8739="","",IFERROR(INDEX(Penerimaan,MATCH('Buku Besar'!A8739,Akun,0)),""))</f>
        <v/>
      </c>
      <c r="F8739" s="331" t="str">
        <f>IF(A8739="","",IFERROR(INDEX(Pengeluaran,MATCH('Buku Besar'!A8739,Akun,0)),""))</f>
        <v/>
      </c>
      <c r="H8739" s="91" t="str">
        <f t="shared" si="273"/>
        <v/>
      </c>
      <c r="I8739" s="330" t="str">
        <f>IF(H8739="","",IFERROR(INDEX(Tanggal1,MATCH('Buku Besar'!H8739,Akun1,0)),""))</f>
        <v/>
      </c>
      <c r="J8739" s="2" t="str">
        <f>IF(H8739="","",IFERROR(INDEX(Keterangan1,MATCH('Buku Besar'!H8739,Akun1,0)),""))</f>
        <v/>
      </c>
      <c r="K8739" s="2" t="str">
        <f>IF(H8739="","",IFERROR(INDEX(Reff1,MATCH('Buku Besar'!H8739,Akun1,0)),""))</f>
        <v/>
      </c>
      <c r="L8739" s="331" t="str">
        <f>IF(H8739="","",IFERROR(INDEX(Penerimaan1,MATCH('Buku Besar'!H8739,Akun1,0)),""))</f>
        <v/>
      </c>
      <c r="M8739" s="331" t="str">
        <f>IF(H8739="","",IFERROR(INDEX(Pengeluaran1,MATCH('Buku Besar'!H8739,Akun1,0)),""))</f>
        <v/>
      </c>
    </row>
    <row r="8740" spans="1:13" x14ac:dyDescent="0.25">
      <c r="A8740" s="91" t="str">
        <f t="shared" si="272"/>
        <v/>
      </c>
      <c r="B8740" s="330" t="str">
        <f>IF(A8740="","",IFERROR(INDEX(Tanggal,MATCH('Buku Besar'!A8740,Akun,0)),""))</f>
        <v/>
      </c>
      <c r="C8740" s="2" t="str">
        <f>IF(A8740="","",IFERROR(INDEX(Keterangan,MATCH('Buku Besar'!A8740,Akun,0)),""))</f>
        <v/>
      </c>
      <c r="D8740" s="2" t="str">
        <f>IF(A8740="","",IFERROR(INDEX(Reff,MATCH('Buku Besar'!A8740,Akun,0)),""))</f>
        <v/>
      </c>
      <c r="E8740" s="331" t="str">
        <f>IF(A8740="","",IFERROR(INDEX(Penerimaan,MATCH('Buku Besar'!A8740,Akun,0)),""))</f>
        <v/>
      </c>
      <c r="F8740" s="331" t="str">
        <f>IF(A8740="","",IFERROR(INDEX(Pengeluaran,MATCH('Buku Besar'!A8740,Akun,0)),""))</f>
        <v/>
      </c>
      <c r="H8740" s="91" t="str">
        <f t="shared" si="273"/>
        <v/>
      </c>
      <c r="I8740" s="330" t="str">
        <f>IF(H8740="","",IFERROR(INDEX(Tanggal1,MATCH('Buku Besar'!H8740,Akun1,0)),""))</f>
        <v/>
      </c>
      <c r="J8740" s="2" t="str">
        <f>IF(H8740="","",IFERROR(INDEX(Keterangan1,MATCH('Buku Besar'!H8740,Akun1,0)),""))</f>
        <v/>
      </c>
      <c r="K8740" s="2" t="str">
        <f>IF(H8740="","",IFERROR(INDEX(Reff1,MATCH('Buku Besar'!H8740,Akun1,0)),""))</f>
        <v/>
      </c>
      <c r="L8740" s="331" t="str">
        <f>IF(H8740="","",IFERROR(INDEX(Penerimaan1,MATCH('Buku Besar'!H8740,Akun1,0)),""))</f>
        <v/>
      </c>
      <c r="M8740" s="331" t="str">
        <f>IF(H8740="","",IFERROR(INDEX(Pengeluaran1,MATCH('Buku Besar'!H8740,Akun1,0)),""))</f>
        <v/>
      </c>
    </row>
    <row r="8741" spans="1:13" x14ac:dyDescent="0.25">
      <c r="A8741" s="91" t="str">
        <f t="shared" si="272"/>
        <v/>
      </c>
      <c r="B8741" s="330" t="str">
        <f>IF(A8741="","",IFERROR(INDEX(Tanggal,MATCH('Buku Besar'!A8741,Akun,0)),""))</f>
        <v/>
      </c>
      <c r="C8741" s="2" t="str">
        <f>IF(A8741="","",IFERROR(INDEX(Keterangan,MATCH('Buku Besar'!A8741,Akun,0)),""))</f>
        <v/>
      </c>
      <c r="D8741" s="2" t="str">
        <f>IF(A8741="","",IFERROR(INDEX(Reff,MATCH('Buku Besar'!A8741,Akun,0)),""))</f>
        <v/>
      </c>
      <c r="E8741" s="331" t="str">
        <f>IF(A8741="","",IFERROR(INDEX(Penerimaan,MATCH('Buku Besar'!A8741,Akun,0)),""))</f>
        <v/>
      </c>
      <c r="F8741" s="331" t="str">
        <f>IF(A8741="","",IFERROR(INDEX(Pengeluaran,MATCH('Buku Besar'!A8741,Akun,0)),""))</f>
        <v/>
      </c>
      <c r="H8741" s="91" t="str">
        <f t="shared" si="273"/>
        <v/>
      </c>
      <c r="I8741" s="330" t="str">
        <f>IF(H8741="","",IFERROR(INDEX(Tanggal1,MATCH('Buku Besar'!H8741,Akun1,0)),""))</f>
        <v/>
      </c>
      <c r="J8741" s="2" t="str">
        <f>IF(H8741="","",IFERROR(INDEX(Keterangan1,MATCH('Buku Besar'!H8741,Akun1,0)),""))</f>
        <v/>
      </c>
      <c r="K8741" s="2" t="str">
        <f>IF(H8741="","",IFERROR(INDEX(Reff1,MATCH('Buku Besar'!H8741,Akun1,0)),""))</f>
        <v/>
      </c>
      <c r="L8741" s="331" t="str">
        <f>IF(H8741="","",IFERROR(INDEX(Penerimaan1,MATCH('Buku Besar'!H8741,Akun1,0)),""))</f>
        <v/>
      </c>
      <c r="M8741" s="331" t="str">
        <f>IF(H8741="","",IFERROR(INDEX(Pengeluaran1,MATCH('Buku Besar'!H8741,Akun1,0)),""))</f>
        <v/>
      </c>
    </row>
    <row r="8742" spans="1:13" x14ac:dyDescent="0.25">
      <c r="A8742" s="91" t="str">
        <f t="shared" si="272"/>
        <v/>
      </c>
      <c r="B8742" s="330" t="str">
        <f>IF(A8742="","",IFERROR(INDEX(Tanggal,MATCH('Buku Besar'!A8742,Akun,0)),""))</f>
        <v/>
      </c>
      <c r="C8742" s="2" t="str">
        <f>IF(A8742="","",IFERROR(INDEX(Keterangan,MATCH('Buku Besar'!A8742,Akun,0)),""))</f>
        <v/>
      </c>
      <c r="D8742" s="2" t="str">
        <f>IF(A8742="","",IFERROR(INDEX(Reff,MATCH('Buku Besar'!A8742,Akun,0)),""))</f>
        <v/>
      </c>
      <c r="E8742" s="331" t="str">
        <f>IF(A8742="","",IFERROR(INDEX(Penerimaan,MATCH('Buku Besar'!A8742,Akun,0)),""))</f>
        <v/>
      </c>
      <c r="F8742" s="331" t="str">
        <f>IF(A8742="","",IFERROR(INDEX(Pengeluaran,MATCH('Buku Besar'!A8742,Akun,0)),""))</f>
        <v/>
      </c>
      <c r="H8742" s="91" t="str">
        <f t="shared" si="273"/>
        <v/>
      </c>
      <c r="I8742" s="330" t="str">
        <f>IF(H8742="","",IFERROR(INDEX(Tanggal1,MATCH('Buku Besar'!H8742,Akun1,0)),""))</f>
        <v/>
      </c>
      <c r="J8742" s="2" t="str">
        <f>IF(H8742="","",IFERROR(INDEX(Keterangan1,MATCH('Buku Besar'!H8742,Akun1,0)),""))</f>
        <v/>
      </c>
      <c r="K8742" s="2" t="str">
        <f>IF(H8742="","",IFERROR(INDEX(Reff1,MATCH('Buku Besar'!H8742,Akun1,0)),""))</f>
        <v/>
      </c>
      <c r="L8742" s="331" t="str">
        <f>IF(H8742="","",IFERROR(INDEX(Penerimaan1,MATCH('Buku Besar'!H8742,Akun1,0)),""))</f>
        <v/>
      </c>
      <c r="M8742" s="331" t="str">
        <f>IF(H8742="","",IFERROR(INDEX(Pengeluaran1,MATCH('Buku Besar'!H8742,Akun1,0)),""))</f>
        <v/>
      </c>
    </row>
    <row r="8743" spans="1:13" x14ac:dyDescent="0.25">
      <c r="A8743" s="91" t="str">
        <f t="shared" si="272"/>
        <v/>
      </c>
      <c r="B8743" s="330" t="str">
        <f>IF(A8743="","",IFERROR(INDEX(Tanggal,MATCH('Buku Besar'!A8743,Akun,0)),""))</f>
        <v/>
      </c>
      <c r="C8743" s="2" t="str">
        <f>IF(A8743="","",IFERROR(INDEX(Keterangan,MATCH('Buku Besar'!A8743,Akun,0)),""))</f>
        <v/>
      </c>
      <c r="D8743" s="2" t="str">
        <f>IF(A8743="","",IFERROR(INDEX(Reff,MATCH('Buku Besar'!A8743,Akun,0)),""))</f>
        <v/>
      </c>
      <c r="E8743" s="331" t="str">
        <f>IF(A8743="","",IFERROR(INDEX(Penerimaan,MATCH('Buku Besar'!A8743,Akun,0)),""))</f>
        <v/>
      </c>
      <c r="F8743" s="331" t="str">
        <f>IF(A8743="","",IFERROR(INDEX(Pengeluaran,MATCH('Buku Besar'!A8743,Akun,0)),""))</f>
        <v/>
      </c>
      <c r="H8743" s="91" t="str">
        <f t="shared" si="273"/>
        <v/>
      </c>
      <c r="I8743" s="330" t="str">
        <f>IF(H8743="","",IFERROR(INDEX(Tanggal1,MATCH('Buku Besar'!H8743,Akun1,0)),""))</f>
        <v/>
      </c>
      <c r="J8743" s="2" t="str">
        <f>IF(H8743="","",IFERROR(INDEX(Keterangan1,MATCH('Buku Besar'!H8743,Akun1,0)),""))</f>
        <v/>
      </c>
      <c r="K8743" s="2" t="str">
        <f>IF(H8743="","",IFERROR(INDEX(Reff1,MATCH('Buku Besar'!H8743,Akun1,0)),""))</f>
        <v/>
      </c>
      <c r="L8743" s="331" t="str">
        <f>IF(H8743="","",IFERROR(INDEX(Penerimaan1,MATCH('Buku Besar'!H8743,Akun1,0)),""))</f>
        <v/>
      </c>
      <c r="M8743" s="331" t="str">
        <f>IF(H8743="","",IFERROR(INDEX(Pengeluaran1,MATCH('Buku Besar'!H8743,Akun1,0)),""))</f>
        <v/>
      </c>
    </row>
    <row r="8744" spans="1:13" x14ac:dyDescent="0.25">
      <c r="A8744" s="91" t="str">
        <f t="shared" si="272"/>
        <v/>
      </c>
      <c r="B8744" s="330" t="str">
        <f>IF(A8744="","",IFERROR(INDEX(Tanggal,MATCH('Buku Besar'!A8744,Akun,0)),""))</f>
        <v/>
      </c>
      <c r="C8744" s="2" t="str">
        <f>IF(A8744="","",IFERROR(INDEX(Keterangan,MATCH('Buku Besar'!A8744,Akun,0)),""))</f>
        <v/>
      </c>
      <c r="D8744" s="2" t="str">
        <f>IF(A8744="","",IFERROR(INDEX(Reff,MATCH('Buku Besar'!A8744,Akun,0)),""))</f>
        <v/>
      </c>
      <c r="E8744" s="331" t="str">
        <f>IF(A8744="","",IFERROR(INDEX(Penerimaan,MATCH('Buku Besar'!A8744,Akun,0)),""))</f>
        <v/>
      </c>
      <c r="F8744" s="331" t="str">
        <f>IF(A8744="","",IFERROR(INDEX(Pengeluaran,MATCH('Buku Besar'!A8744,Akun,0)),""))</f>
        <v/>
      </c>
      <c r="H8744" s="91" t="str">
        <f t="shared" si="273"/>
        <v/>
      </c>
      <c r="I8744" s="330" t="str">
        <f>IF(H8744="","",IFERROR(INDEX(Tanggal1,MATCH('Buku Besar'!H8744,Akun1,0)),""))</f>
        <v/>
      </c>
      <c r="J8744" s="2" t="str">
        <f>IF(H8744="","",IFERROR(INDEX(Keterangan1,MATCH('Buku Besar'!H8744,Akun1,0)),""))</f>
        <v/>
      </c>
      <c r="K8744" s="2" t="str">
        <f>IF(H8744="","",IFERROR(INDEX(Reff1,MATCH('Buku Besar'!H8744,Akun1,0)),""))</f>
        <v/>
      </c>
      <c r="L8744" s="331" t="str">
        <f>IF(H8744="","",IFERROR(INDEX(Penerimaan1,MATCH('Buku Besar'!H8744,Akun1,0)),""))</f>
        <v/>
      </c>
      <c r="M8744" s="331" t="str">
        <f>IF(H8744="","",IFERROR(INDEX(Pengeluaran1,MATCH('Buku Besar'!H8744,Akun1,0)),""))</f>
        <v/>
      </c>
    </row>
    <row r="8745" spans="1:13" x14ac:dyDescent="0.25">
      <c r="A8745" s="91" t="str">
        <f t="shared" si="272"/>
        <v/>
      </c>
      <c r="B8745" s="330" t="str">
        <f>IF(A8745="","",IFERROR(INDEX(Tanggal,MATCH('Buku Besar'!A8745,Akun,0)),""))</f>
        <v/>
      </c>
      <c r="C8745" s="2" t="str">
        <f>IF(A8745="","",IFERROR(INDEX(Keterangan,MATCH('Buku Besar'!A8745,Akun,0)),""))</f>
        <v/>
      </c>
      <c r="D8745" s="2" t="str">
        <f>IF(A8745="","",IFERROR(INDEX(Reff,MATCH('Buku Besar'!A8745,Akun,0)),""))</f>
        <v/>
      </c>
      <c r="E8745" s="331" t="str">
        <f>IF(A8745="","",IFERROR(INDEX(Penerimaan,MATCH('Buku Besar'!A8745,Akun,0)),""))</f>
        <v/>
      </c>
      <c r="F8745" s="331" t="str">
        <f>IF(A8745="","",IFERROR(INDEX(Pengeluaran,MATCH('Buku Besar'!A8745,Akun,0)),""))</f>
        <v/>
      </c>
      <c r="H8745" s="91" t="str">
        <f t="shared" si="273"/>
        <v/>
      </c>
      <c r="I8745" s="330" t="str">
        <f>IF(H8745="","",IFERROR(INDEX(Tanggal1,MATCH('Buku Besar'!H8745,Akun1,0)),""))</f>
        <v/>
      </c>
      <c r="J8745" s="2" t="str">
        <f>IF(H8745="","",IFERROR(INDEX(Keterangan1,MATCH('Buku Besar'!H8745,Akun1,0)),""))</f>
        <v/>
      </c>
      <c r="K8745" s="2" t="str">
        <f>IF(H8745="","",IFERROR(INDEX(Reff1,MATCH('Buku Besar'!H8745,Akun1,0)),""))</f>
        <v/>
      </c>
      <c r="L8745" s="331" t="str">
        <f>IF(H8745="","",IFERROR(INDEX(Penerimaan1,MATCH('Buku Besar'!H8745,Akun1,0)),""))</f>
        <v/>
      </c>
      <c r="M8745" s="331" t="str">
        <f>IF(H8745="","",IFERROR(INDEX(Pengeluaran1,MATCH('Buku Besar'!H8745,Akun1,0)),""))</f>
        <v/>
      </c>
    </row>
    <row r="8746" spans="1:13" x14ac:dyDescent="0.25">
      <c r="A8746" s="91" t="str">
        <f t="shared" si="272"/>
        <v/>
      </c>
      <c r="B8746" s="330" t="str">
        <f>IF(A8746="","",IFERROR(INDEX(Tanggal,MATCH('Buku Besar'!A8746,Akun,0)),""))</f>
        <v/>
      </c>
      <c r="C8746" s="2" t="str">
        <f>IF(A8746="","",IFERROR(INDEX(Keterangan,MATCH('Buku Besar'!A8746,Akun,0)),""))</f>
        <v/>
      </c>
      <c r="D8746" s="2" t="str">
        <f>IF(A8746="","",IFERROR(INDEX(Reff,MATCH('Buku Besar'!A8746,Akun,0)),""))</f>
        <v/>
      </c>
      <c r="E8746" s="331" t="str">
        <f>IF(A8746="","",IFERROR(INDEX(Penerimaan,MATCH('Buku Besar'!A8746,Akun,0)),""))</f>
        <v/>
      </c>
      <c r="F8746" s="331" t="str">
        <f>IF(A8746="","",IFERROR(INDEX(Pengeluaran,MATCH('Buku Besar'!A8746,Akun,0)),""))</f>
        <v/>
      </c>
      <c r="H8746" s="91" t="str">
        <f t="shared" si="273"/>
        <v/>
      </c>
      <c r="I8746" s="330" t="str">
        <f>IF(H8746="","",IFERROR(INDEX(Tanggal1,MATCH('Buku Besar'!H8746,Akun1,0)),""))</f>
        <v/>
      </c>
      <c r="J8746" s="2" t="str">
        <f>IF(H8746="","",IFERROR(INDEX(Keterangan1,MATCH('Buku Besar'!H8746,Akun1,0)),""))</f>
        <v/>
      </c>
      <c r="K8746" s="2" t="str">
        <f>IF(H8746="","",IFERROR(INDEX(Reff1,MATCH('Buku Besar'!H8746,Akun1,0)),""))</f>
        <v/>
      </c>
      <c r="L8746" s="331" t="str">
        <f>IF(H8746="","",IFERROR(INDEX(Penerimaan1,MATCH('Buku Besar'!H8746,Akun1,0)),""))</f>
        <v/>
      </c>
      <c r="M8746" s="331" t="str">
        <f>IF(H8746="","",IFERROR(INDEX(Pengeluaran1,MATCH('Buku Besar'!H8746,Akun1,0)),""))</f>
        <v/>
      </c>
    </row>
    <row r="8747" spans="1:13" x14ac:dyDescent="0.25">
      <c r="A8747" s="91" t="str">
        <f t="shared" si="272"/>
        <v/>
      </c>
      <c r="B8747" s="330" t="str">
        <f>IF(A8747="","",IFERROR(INDEX(Tanggal,MATCH('Buku Besar'!A8747,Akun,0)),""))</f>
        <v/>
      </c>
      <c r="C8747" s="2" t="str">
        <f>IF(A8747="","",IFERROR(INDEX(Keterangan,MATCH('Buku Besar'!A8747,Akun,0)),""))</f>
        <v/>
      </c>
      <c r="D8747" s="2" t="str">
        <f>IF(A8747="","",IFERROR(INDEX(Reff,MATCH('Buku Besar'!A8747,Akun,0)),""))</f>
        <v/>
      </c>
      <c r="E8747" s="331" t="str">
        <f>IF(A8747="","",IFERROR(INDEX(Penerimaan,MATCH('Buku Besar'!A8747,Akun,0)),""))</f>
        <v/>
      </c>
      <c r="F8747" s="331" t="str">
        <f>IF(A8747="","",IFERROR(INDEX(Pengeluaran,MATCH('Buku Besar'!A8747,Akun,0)),""))</f>
        <v/>
      </c>
      <c r="H8747" s="91" t="str">
        <f t="shared" si="273"/>
        <v/>
      </c>
      <c r="I8747" s="330" t="str">
        <f>IF(H8747="","",IFERROR(INDEX(Tanggal1,MATCH('Buku Besar'!H8747,Akun1,0)),""))</f>
        <v/>
      </c>
      <c r="J8747" s="2" t="str">
        <f>IF(H8747="","",IFERROR(INDEX(Keterangan1,MATCH('Buku Besar'!H8747,Akun1,0)),""))</f>
        <v/>
      </c>
      <c r="K8747" s="2" t="str">
        <f>IF(H8747="","",IFERROR(INDEX(Reff1,MATCH('Buku Besar'!H8747,Akun1,0)),""))</f>
        <v/>
      </c>
      <c r="L8747" s="331" t="str">
        <f>IF(H8747="","",IFERROR(INDEX(Penerimaan1,MATCH('Buku Besar'!H8747,Akun1,0)),""))</f>
        <v/>
      </c>
      <c r="M8747" s="331" t="str">
        <f>IF(H8747="","",IFERROR(INDEX(Pengeluaran1,MATCH('Buku Besar'!H8747,Akun1,0)),""))</f>
        <v/>
      </c>
    </row>
    <row r="8748" spans="1:13" x14ac:dyDescent="0.25">
      <c r="A8748" s="91" t="str">
        <f t="shared" si="272"/>
        <v/>
      </c>
      <c r="B8748" s="330" t="str">
        <f>IF(A8748="","",IFERROR(INDEX(Tanggal,MATCH('Buku Besar'!A8748,Akun,0)),""))</f>
        <v/>
      </c>
      <c r="C8748" s="2" t="str">
        <f>IF(A8748="","",IFERROR(INDEX(Keterangan,MATCH('Buku Besar'!A8748,Akun,0)),""))</f>
        <v/>
      </c>
      <c r="D8748" s="2" t="str">
        <f>IF(A8748="","",IFERROR(INDEX(Reff,MATCH('Buku Besar'!A8748,Akun,0)),""))</f>
        <v/>
      </c>
      <c r="E8748" s="331" t="str">
        <f>IF(A8748="","",IFERROR(INDEX(Penerimaan,MATCH('Buku Besar'!A8748,Akun,0)),""))</f>
        <v/>
      </c>
      <c r="F8748" s="331" t="str">
        <f>IF(A8748="","",IFERROR(INDEX(Pengeluaran,MATCH('Buku Besar'!A8748,Akun,0)),""))</f>
        <v/>
      </c>
      <c r="H8748" s="91" t="str">
        <f t="shared" si="273"/>
        <v/>
      </c>
      <c r="I8748" s="330" t="str">
        <f>IF(H8748="","",IFERROR(INDEX(Tanggal1,MATCH('Buku Besar'!H8748,Akun1,0)),""))</f>
        <v/>
      </c>
      <c r="J8748" s="2" t="str">
        <f>IF(H8748="","",IFERROR(INDEX(Keterangan1,MATCH('Buku Besar'!H8748,Akun1,0)),""))</f>
        <v/>
      </c>
      <c r="K8748" s="2" t="str">
        <f>IF(H8748="","",IFERROR(INDEX(Reff1,MATCH('Buku Besar'!H8748,Akun1,0)),""))</f>
        <v/>
      </c>
      <c r="L8748" s="331" t="str">
        <f>IF(H8748="","",IFERROR(INDEX(Penerimaan1,MATCH('Buku Besar'!H8748,Akun1,0)),""))</f>
        <v/>
      </c>
      <c r="M8748" s="331" t="str">
        <f>IF(H8748="","",IFERROR(INDEX(Pengeluaran1,MATCH('Buku Besar'!H8748,Akun1,0)),""))</f>
        <v/>
      </c>
    </row>
    <row r="8749" spans="1:13" x14ac:dyDescent="0.25">
      <c r="A8749" s="91" t="str">
        <f t="shared" si="272"/>
        <v/>
      </c>
      <c r="B8749" s="330" t="str">
        <f>IF(A8749="","",IFERROR(INDEX(Tanggal,MATCH('Buku Besar'!A8749,Akun,0)),""))</f>
        <v/>
      </c>
      <c r="C8749" s="2" t="str">
        <f>IF(A8749="","",IFERROR(INDEX(Keterangan,MATCH('Buku Besar'!A8749,Akun,0)),""))</f>
        <v/>
      </c>
      <c r="D8749" s="2" t="str">
        <f>IF(A8749="","",IFERROR(INDEX(Reff,MATCH('Buku Besar'!A8749,Akun,0)),""))</f>
        <v/>
      </c>
      <c r="E8749" s="331" t="str">
        <f>IF(A8749="","",IFERROR(INDEX(Penerimaan,MATCH('Buku Besar'!A8749,Akun,0)),""))</f>
        <v/>
      </c>
      <c r="F8749" s="331" t="str">
        <f>IF(A8749="","",IFERROR(INDEX(Pengeluaran,MATCH('Buku Besar'!A8749,Akun,0)),""))</f>
        <v/>
      </c>
      <c r="H8749" s="91" t="str">
        <f t="shared" si="273"/>
        <v/>
      </c>
      <c r="I8749" s="330" t="str">
        <f>IF(H8749="","",IFERROR(INDEX(Tanggal1,MATCH('Buku Besar'!H8749,Akun1,0)),""))</f>
        <v/>
      </c>
      <c r="J8749" s="2" t="str">
        <f>IF(H8749="","",IFERROR(INDEX(Keterangan1,MATCH('Buku Besar'!H8749,Akun1,0)),""))</f>
        <v/>
      </c>
      <c r="K8749" s="2" t="str">
        <f>IF(H8749="","",IFERROR(INDEX(Reff1,MATCH('Buku Besar'!H8749,Akun1,0)),""))</f>
        <v/>
      </c>
      <c r="L8749" s="331" t="str">
        <f>IF(H8749="","",IFERROR(INDEX(Penerimaan1,MATCH('Buku Besar'!H8749,Akun1,0)),""))</f>
        <v/>
      </c>
      <c r="M8749" s="331" t="str">
        <f>IF(H8749="","",IFERROR(INDEX(Pengeluaran1,MATCH('Buku Besar'!H8749,Akun1,0)),""))</f>
        <v/>
      </c>
    </row>
    <row r="8750" spans="1:13" x14ac:dyDescent="0.25">
      <c r="A8750" s="91" t="str">
        <f t="shared" si="272"/>
        <v/>
      </c>
      <c r="B8750" s="330" t="str">
        <f>IF(A8750="","",IFERROR(INDEX(Tanggal,MATCH('Buku Besar'!A8750,Akun,0)),""))</f>
        <v/>
      </c>
      <c r="C8750" s="2" t="str">
        <f>IF(A8750="","",IFERROR(INDEX(Keterangan,MATCH('Buku Besar'!A8750,Akun,0)),""))</f>
        <v/>
      </c>
      <c r="D8750" s="2" t="str">
        <f>IF(A8750="","",IFERROR(INDEX(Reff,MATCH('Buku Besar'!A8750,Akun,0)),""))</f>
        <v/>
      </c>
      <c r="E8750" s="331" t="str">
        <f>IF(A8750="","",IFERROR(INDEX(Penerimaan,MATCH('Buku Besar'!A8750,Akun,0)),""))</f>
        <v/>
      </c>
      <c r="F8750" s="331" t="str">
        <f>IF(A8750="","",IFERROR(INDEX(Pengeluaran,MATCH('Buku Besar'!A8750,Akun,0)),""))</f>
        <v/>
      </c>
      <c r="H8750" s="91" t="str">
        <f t="shared" si="273"/>
        <v/>
      </c>
      <c r="I8750" s="330" t="str">
        <f>IF(H8750="","",IFERROR(INDEX(Tanggal1,MATCH('Buku Besar'!H8750,Akun1,0)),""))</f>
        <v/>
      </c>
      <c r="J8750" s="2" t="str">
        <f>IF(H8750="","",IFERROR(INDEX(Keterangan1,MATCH('Buku Besar'!H8750,Akun1,0)),""))</f>
        <v/>
      </c>
      <c r="K8750" s="2" t="str">
        <f>IF(H8750="","",IFERROR(INDEX(Reff1,MATCH('Buku Besar'!H8750,Akun1,0)),""))</f>
        <v/>
      </c>
      <c r="L8750" s="331" t="str">
        <f>IF(H8750="","",IFERROR(INDEX(Penerimaan1,MATCH('Buku Besar'!H8750,Akun1,0)),""))</f>
        <v/>
      </c>
      <c r="M8750" s="331" t="str">
        <f>IF(H8750="","",IFERROR(INDEX(Pengeluaran1,MATCH('Buku Besar'!H8750,Akun1,0)),""))</f>
        <v/>
      </c>
    </row>
    <row r="8751" spans="1:13" x14ac:dyDescent="0.25">
      <c r="A8751" s="91" t="str">
        <f t="shared" si="272"/>
        <v/>
      </c>
      <c r="B8751" s="330" t="str">
        <f>IF(A8751="","",IFERROR(INDEX(Tanggal,MATCH('Buku Besar'!A8751,Akun,0)),""))</f>
        <v/>
      </c>
      <c r="C8751" s="2" t="str">
        <f>IF(A8751="","",IFERROR(INDEX(Keterangan,MATCH('Buku Besar'!A8751,Akun,0)),""))</f>
        <v/>
      </c>
      <c r="D8751" s="2" t="str">
        <f>IF(A8751="","",IFERROR(INDEX(Reff,MATCH('Buku Besar'!A8751,Akun,0)),""))</f>
        <v/>
      </c>
      <c r="E8751" s="331" t="str">
        <f>IF(A8751="","",IFERROR(INDEX(Penerimaan,MATCH('Buku Besar'!A8751,Akun,0)),""))</f>
        <v/>
      </c>
      <c r="F8751" s="331" t="str">
        <f>IF(A8751="","",IFERROR(INDEX(Pengeluaran,MATCH('Buku Besar'!A8751,Akun,0)),""))</f>
        <v/>
      </c>
      <c r="H8751" s="91" t="str">
        <f t="shared" si="273"/>
        <v/>
      </c>
      <c r="I8751" s="330" t="str">
        <f>IF(H8751="","",IFERROR(INDEX(Tanggal1,MATCH('Buku Besar'!H8751,Akun1,0)),""))</f>
        <v/>
      </c>
      <c r="J8751" s="2" t="str">
        <f>IF(H8751="","",IFERROR(INDEX(Keterangan1,MATCH('Buku Besar'!H8751,Akun1,0)),""))</f>
        <v/>
      </c>
      <c r="K8751" s="2" t="str">
        <f>IF(H8751="","",IFERROR(INDEX(Reff1,MATCH('Buku Besar'!H8751,Akun1,0)),""))</f>
        <v/>
      </c>
      <c r="L8751" s="331" t="str">
        <f>IF(H8751="","",IFERROR(INDEX(Penerimaan1,MATCH('Buku Besar'!H8751,Akun1,0)),""))</f>
        <v/>
      </c>
      <c r="M8751" s="331" t="str">
        <f>IF(H8751="","",IFERROR(INDEX(Pengeluaran1,MATCH('Buku Besar'!H8751,Akun1,0)),""))</f>
        <v/>
      </c>
    </row>
    <row r="8752" spans="1:13" x14ac:dyDescent="0.25">
      <c r="A8752" s="91" t="str">
        <f t="shared" si="272"/>
        <v/>
      </c>
      <c r="B8752" s="330" t="str">
        <f>IF(A8752="","",IFERROR(INDEX(Tanggal,MATCH('Buku Besar'!A8752,Akun,0)),""))</f>
        <v/>
      </c>
      <c r="C8752" s="2" t="str">
        <f>IF(A8752="","",IFERROR(INDEX(Keterangan,MATCH('Buku Besar'!A8752,Akun,0)),""))</f>
        <v/>
      </c>
      <c r="D8752" s="2" t="str">
        <f>IF(A8752="","",IFERROR(INDEX(Reff,MATCH('Buku Besar'!A8752,Akun,0)),""))</f>
        <v/>
      </c>
      <c r="E8752" s="331" t="str">
        <f>IF(A8752="","",IFERROR(INDEX(Penerimaan,MATCH('Buku Besar'!A8752,Akun,0)),""))</f>
        <v/>
      </c>
      <c r="F8752" s="331" t="str">
        <f>IF(A8752="","",IFERROR(INDEX(Pengeluaran,MATCH('Buku Besar'!A8752,Akun,0)),""))</f>
        <v/>
      </c>
      <c r="H8752" s="91" t="str">
        <f t="shared" si="273"/>
        <v/>
      </c>
      <c r="I8752" s="330" t="str">
        <f>IF(H8752="","",IFERROR(INDEX(Tanggal1,MATCH('Buku Besar'!H8752,Akun1,0)),""))</f>
        <v/>
      </c>
      <c r="J8752" s="2" t="str">
        <f>IF(H8752="","",IFERROR(INDEX(Keterangan1,MATCH('Buku Besar'!H8752,Akun1,0)),""))</f>
        <v/>
      </c>
      <c r="K8752" s="2" t="str">
        <f>IF(H8752="","",IFERROR(INDEX(Reff1,MATCH('Buku Besar'!H8752,Akun1,0)),""))</f>
        <v/>
      </c>
      <c r="L8752" s="331" t="str">
        <f>IF(H8752="","",IFERROR(INDEX(Penerimaan1,MATCH('Buku Besar'!H8752,Akun1,0)),""))</f>
        <v/>
      </c>
      <c r="M8752" s="331" t="str">
        <f>IF(H8752="","",IFERROR(INDEX(Pengeluaran1,MATCH('Buku Besar'!H8752,Akun1,0)),""))</f>
        <v/>
      </c>
    </row>
    <row r="8753" spans="1:13" x14ac:dyDescent="0.25">
      <c r="A8753" s="91" t="str">
        <f t="shared" si="272"/>
        <v/>
      </c>
      <c r="B8753" s="330" t="str">
        <f>IF(A8753="","",IFERROR(INDEX(Tanggal,MATCH('Buku Besar'!A8753,Akun,0)),""))</f>
        <v/>
      </c>
      <c r="C8753" s="2" t="str">
        <f>IF(A8753="","",IFERROR(INDEX(Keterangan,MATCH('Buku Besar'!A8753,Akun,0)),""))</f>
        <v/>
      </c>
      <c r="D8753" s="2" t="str">
        <f>IF(A8753="","",IFERROR(INDEX(Reff,MATCH('Buku Besar'!A8753,Akun,0)),""))</f>
        <v/>
      </c>
      <c r="E8753" s="331" t="str">
        <f>IF(A8753="","",IFERROR(INDEX(Penerimaan,MATCH('Buku Besar'!A8753,Akun,0)),""))</f>
        <v/>
      </c>
      <c r="F8753" s="331" t="str">
        <f>IF(A8753="","",IFERROR(INDEX(Pengeluaran,MATCH('Buku Besar'!A8753,Akun,0)),""))</f>
        <v/>
      </c>
      <c r="H8753" s="91" t="str">
        <f t="shared" si="273"/>
        <v/>
      </c>
      <c r="I8753" s="330" t="str">
        <f>IF(H8753="","",IFERROR(INDEX(Tanggal1,MATCH('Buku Besar'!H8753,Akun1,0)),""))</f>
        <v/>
      </c>
      <c r="J8753" s="2" t="str">
        <f>IF(H8753="","",IFERROR(INDEX(Keterangan1,MATCH('Buku Besar'!H8753,Akun1,0)),""))</f>
        <v/>
      </c>
      <c r="K8753" s="2" t="str">
        <f>IF(H8753="","",IFERROR(INDEX(Reff1,MATCH('Buku Besar'!H8753,Akun1,0)),""))</f>
        <v/>
      </c>
      <c r="L8753" s="331" t="str">
        <f>IF(H8753="","",IFERROR(INDEX(Penerimaan1,MATCH('Buku Besar'!H8753,Akun1,0)),""))</f>
        <v/>
      </c>
      <c r="M8753" s="331" t="str">
        <f>IF(H8753="","",IFERROR(INDEX(Pengeluaran1,MATCH('Buku Besar'!H8753,Akun1,0)),""))</f>
        <v/>
      </c>
    </row>
    <row r="8754" spans="1:13" x14ac:dyDescent="0.25">
      <c r="A8754" s="91" t="str">
        <f t="shared" si="272"/>
        <v/>
      </c>
      <c r="B8754" s="330" t="str">
        <f>IF(A8754="","",IFERROR(INDEX(Tanggal,MATCH('Buku Besar'!A8754,Akun,0)),""))</f>
        <v/>
      </c>
      <c r="C8754" s="2" t="str">
        <f>IF(A8754="","",IFERROR(INDEX(Keterangan,MATCH('Buku Besar'!A8754,Akun,0)),""))</f>
        <v/>
      </c>
      <c r="D8754" s="2" t="str">
        <f>IF(A8754="","",IFERROR(INDEX(Reff,MATCH('Buku Besar'!A8754,Akun,0)),""))</f>
        <v/>
      </c>
      <c r="E8754" s="331" t="str">
        <f>IF(A8754="","",IFERROR(INDEX(Penerimaan,MATCH('Buku Besar'!A8754,Akun,0)),""))</f>
        <v/>
      </c>
      <c r="F8754" s="331" t="str">
        <f>IF(A8754="","",IFERROR(INDEX(Pengeluaran,MATCH('Buku Besar'!A8754,Akun,0)),""))</f>
        <v/>
      </c>
      <c r="H8754" s="91" t="str">
        <f t="shared" si="273"/>
        <v/>
      </c>
      <c r="I8754" s="330" t="str">
        <f>IF(H8754="","",IFERROR(INDEX(Tanggal1,MATCH('Buku Besar'!H8754,Akun1,0)),""))</f>
        <v/>
      </c>
      <c r="J8754" s="2" t="str">
        <f>IF(H8754="","",IFERROR(INDEX(Keterangan1,MATCH('Buku Besar'!H8754,Akun1,0)),""))</f>
        <v/>
      </c>
      <c r="K8754" s="2" t="str">
        <f>IF(H8754="","",IFERROR(INDEX(Reff1,MATCH('Buku Besar'!H8754,Akun1,0)),""))</f>
        <v/>
      </c>
      <c r="L8754" s="331" t="str">
        <f>IF(H8754="","",IFERROR(INDEX(Penerimaan1,MATCH('Buku Besar'!H8754,Akun1,0)),""))</f>
        <v/>
      </c>
      <c r="M8754" s="331" t="str">
        <f>IF(H8754="","",IFERROR(INDEX(Pengeluaran1,MATCH('Buku Besar'!H8754,Akun1,0)),""))</f>
        <v/>
      </c>
    </row>
    <row r="8755" spans="1:13" x14ac:dyDescent="0.25">
      <c r="A8755" s="91" t="str">
        <f t="shared" si="272"/>
        <v/>
      </c>
      <c r="B8755" s="330" t="str">
        <f>IF(A8755="","",IFERROR(INDEX(Tanggal,MATCH('Buku Besar'!A8755,Akun,0)),""))</f>
        <v/>
      </c>
      <c r="C8755" s="2" t="str">
        <f>IF(A8755="","",IFERROR(INDEX(Keterangan,MATCH('Buku Besar'!A8755,Akun,0)),""))</f>
        <v/>
      </c>
      <c r="D8755" s="2" t="str">
        <f>IF(A8755="","",IFERROR(INDEX(Reff,MATCH('Buku Besar'!A8755,Akun,0)),""))</f>
        <v/>
      </c>
      <c r="E8755" s="331" t="str">
        <f>IF(A8755="","",IFERROR(INDEX(Penerimaan,MATCH('Buku Besar'!A8755,Akun,0)),""))</f>
        <v/>
      </c>
      <c r="F8755" s="331" t="str">
        <f>IF(A8755="","",IFERROR(INDEX(Pengeluaran,MATCH('Buku Besar'!A8755,Akun,0)),""))</f>
        <v/>
      </c>
      <c r="H8755" s="91" t="str">
        <f t="shared" si="273"/>
        <v/>
      </c>
      <c r="I8755" s="330" t="str">
        <f>IF(H8755="","",IFERROR(INDEX(Tanggal1,MATCH('Buku Besar'!H8755,Akun1,0)),""))</f>
        <v/>
      </c>
      <c r="J8755" s="2" t="str">
        <f>IF(H8755="","",IFERROR(INDEX(Keterangan1,MATCH('Buku Besar'!H8755,Akun1,0)),""))</f>
        <v/>
      </c>
      <c r="K8755" s="2" t="str">
        <f>IF(H8755="","",IFERROR(INDEX(Reff1,MATCH('Buku Besar'!H8755,Akun1,0)),""))</f>
        <v/>
      </c>
      <c r="L8755" s="331" t="str">
        <f>IF(H8755="","",IFERROR(INDEX(Penerimaan1,MATCH('Buku Besar'!H8755,Akun1,0)),""))</f>
        <v/>
      </c>
      <c r="M8755" s="331" t="str">
        <f>IF(H8755="","",IFERROR(INDEX(Pengeluaran1,MATCH('Buku Besar'!H8755,Akun1,0)),""))</f>
        <v/>
      </c>
    </row>
    <row r="8756" spans="1:13" x14ac:dyDescent="0.25">
      <c r="A8756" s="91" t="str">
        <f t="shared" si="272"/>
        <v/>
      </c>
      <c r="B8756" s="330" t="str">
        <f>IF(A8756="","",IFERROR(INDEX(Tanggal,MATCH('Buku Besar'!A8756,Akun,0)),""))</f>
        <v/>
      </c>
      <c r="C8756" s="2" t="str">
        <f>IF(A8756="","",IFERROR(INDEX(Keterangan,MATCH('Buku Besar'!A8756,Akun,0)),""))</f>
        <v/>
      </c>
      <c r="D8756" s="2" t="str">
        <f>IF(A8756="","",IFERROR(INDEX(Reff,MATCH('Buku Besar'!A8756,Akun,0)),""))</f>
        <v/>
      </c>
      <c r="E8756" s="331" t="str">
        <f>IF(A8756="","",IFERROR(INDEX(Penerimaan,MATCH('Buku Besar'!A8756,Akun,0)),""))</f>
        <v/>
      </c>
      <c r="F8756" s="331" t="str">
        <f>IF(A8756="","",IFERROR(INDEX(Pengeluaran,MATCH('Buku Besar'!A8756,Akun,0)),""))</f>
        <v/>
      </c>
      <c r="H8756" s="91" t="str">
        <f t="shared" si="273"/>
        <v/>
      </c>
      <c r="I8756" s="330" t="str">
        <f>IF(H8756="","",IFERROR(INDEX(Tanggal1,MATCH('Buku Besar'!H8756,Akun1,0)),""))</f>
        <v/>
      </c>
      <c r="J8756" s="2" t="str">
        <f>IF(H8756="","",IFERROR(INDEX(Keterangan1,MATCH('Buku Besar'!H8756,Akun1,0)),""))</f>
        <v/>
      </c>
      <c r="K8756" s="2" t="str">
        <f>IF(H8756="","",IFERROR(INDEX(Reff1,MATCH('Buku Besar'!H8756,Akun1,0)),""))</f>
        <v/>
      </c>
      <c r="L8756" s="331" t="str">
        <f>IF(H8756="","",IFERROR(INDEX(Penerimaan1,MATCH('Buku Besar'!H8756,Akun1,0)),""))</f>
        <v/>
      </c>
      <c r="M8756" s="331" t="str">
        <f>IF(H8756="","",IFERROR(INDEX(Pengeluaran1,MATCH('Buku Besar'!H8756,Akun1,0)),""))</f>
        <v/>
      </c>
    </row>
    <row r="8757" spans="1:13" x14ac:dyDescent="0.25">
      <c r="A8757" s="91" t="str">
        <f t="shared" si="272"/>
        <v/>
      </c>
      <c r="B8757" s="330" t="str">
        <f>IF(A8757="","",IFERROR(INDEX(Tanggal,MATCH('Buku Besar'!A8757,Akun,0)),""))</f>
        <v/>
      </c>
      <c r="C8757" s="2" t="str">
        <f>IF(A8757="","",IFERROR(INDEX(Keterangan,MATCH('Buku Besar'!A8757,Akun,0)),""))</f>
        <v/>
      </c>
      <c r="D8757" s="2" t="str">
        <f>IF(A8757="","",IFERROR(INDEX(Reff,MATCH('Buku Besar'!A8757,Akun,0)),""))</f>
        <v/>
      </c>
      <c r="E8757" s="331" t="str">
        <f>IF(A8757="","",IFERROR(INDEX(Penerimaan,MATCH('Buku Besar'!A8757,Akun,0)),""))</f>
        <v/>
      </c>
      <c r="F8757" s="331" t="str">
        <f>IF(A8757="","",IFERROR(INDEX(Pengeluaran,MATCH('Buku Besar'!A8757,Akun,0)),""))</f>
        <v/>
      </c>
      <c r="H8757" s="91" t="str">
        <f t="shared" si="273"/>
        <v/>
      </c>
      <c r="I8757" s="330" t="str">
        <f>IF(H8757="","",IFERROR(INDEX(Tanggal1,MATCH('Buku Besar'!H8757,Akun1,0)),""))</f>
        <v/>
      </c>
      <c r="J8757" s="2" t="str">
        <f>IF(H8757="","",IFERROR(INDEX(Keterangan1,MATCH('Buku Besar'!H8757,Akun1,0)),""))</f>
        <v/>
      </c>
      <c r="K8757" s="2" t="str">
        <f>IF(H8757="","",IFERROR(INDEX(Reff1,MATCH('Buku Besar'!H8757,Akun1,0)),""))</f>
        <v/>
      </c>
      <c r="L8757" s="331" t="str">
        <f>IF(H8757="","",IFERROR(INDEX(Penerimaan1,MATCH('Buku Besar'!H8757,Akun1,0)),""))</f>
        <v/>
      </c>
      <c r="M8757" s="331" t="str">
        <f>IF(H8757="","",IFERROR(INDEX(Pengeluaran1,MATCH('Buku Besar'!H8757,Akun1,0)),""))</f>
        <v/>
      </c>
    </row>
    <row r="8758" spans="1:13" x14ac:dyDescent="0.25">
      <c r="A8758" s="91" t="str">
        <f t="shared" si="272"/>
        <v/>
      </c>
      <c r="B8758" s="330" t="str">
        <f>IF(A8758="","",IFERROR(INDEX(Tanggal,MATCH('Buku Besar'!A8758,Akun,0)),""))</f>
        <v/>
      </c>
      <c r="C8758" s="2" t="str">
        <f>IF(A8758="","",IFERROR(INDEX(Keterangan,MATCH('Buku Besar'!A8758,Akun,0)),""))</f>
        <v/>
      </c>
      <c r="D8758" s="2" t="str">
        <f>IF(A8758="","",IFERROR(INDEX(Reff,MATCH('Buku Besar'!A8758,Akun,0)),""))</f>
        <v/>
      </c>
      <c r="E8758" s="331" t="str">
        <f>IF(A8758="","",IFERROR(INDEX(Penerimaan,MATCH('Buku Besar'!A8758,Akun,0)),""))</f>
        <v/>
      </c>
      <c r="F8758" s="331" t="str">
        <f>IF(A8758="","",IFERROR(INDEX(Pengeluaran,MATCH('Buku Besar'!A8758,Akun,0)),""))</f>
        <v/>
      </c>
      <c r="H8758" s="91" t="str">
        <f t="shared" si="273"/>
        <v/>
      </c>
      <c r="I8758" s="330" t="str">
        <f>IF(H8758="","",IFERROR(INDEX(Tanggal1,MATCH('Buku Besar'!H8758,Akun1,0)),""))</f>
        <v/>
      </c>
      <c r="J8758" s="2" t="str">
        <f>IF(H8758="","",IFERROR(INDEX(Keterangan1,MATCH('Buku Besar'!H8758,Akun1,0)),""))</f>
        <v/>
      </c>
      <c r="K8758" s="2" t="str">
        <f>IF(H8758="","",IFERROR(INDEX(Reff1,MATCH('Buku Besar'!H8758,Akun1,0)),""))</f>
        <v/>
      </c>
      <c r="L8758" s="331" t="str">
        <f>IF(H8758="","",IFERROR(INDEX(Penerimaan1,MATCH('Buku Besar'!H8758,Akun1,0)),""))</f>
        <v/>
      </c>
      <c r="M8758" s="331" t="str">
        <f>IF(H8758="","",IFERROR(INDEX(Pengeluaran1,MATCH('Buku Besar'!H8758,Akun1,0)),""))</f>
        <v/>
      </c>
    </row>
    <row r="8759" spans="1:13" x14ac:dyDescent="0.25">
      <c r="A8759" s="91" t="str">
        <f t="shared" si="272"/>
        <v/>
      </c>
      <c r="B8759" s="330" t="str">
        <f>IF(A8759="","",IFERROR(INDEX(Tanggal,MATCH('Buku Besar'!A8759,Akun,0)),""))</f>
        <v/>
      </c>
      <c r="C8759" s="2" t="str">
        <f>IF(A8759="","",IFERROR(INDEX(Keterangan,MATCH('Buku Besar'!A8759,Akun,0)),""))</f>
        <v/>
      </c>
      <c r="D8759" s="2" t="str">
        <f>IF(A8759="","",IFERROR(INDEX(Reff,MATCH('Buku Besar'!A8759,Akun,0)),""))</f>
        <v/>
      </c>
      <c r="E8759" s="331" t="str">
        <f>IF(A8759="","",IFERROR(INDEX(Penerimaan,MATCH('Buku Besar'!A8759,Akun,0)),""))</f>
        <v/>
      </c>
      <c r="F8759" s="331" t="str">
        <f>IF(A8759="","",IFERROR(INDEX(Pengeluaran,MATCH('Buku Besar'!A8759,Akun,0)),""))</f>
        <v/>
      </c>
      <c r="H8759" s="91" t="str">
        <f t="shared" si="273"/>
        <v/>
      </c>
      <c r="I8759" s="330" t="str">
        <f>IF(H8759="","",IFERROR(INDEX(Tanggal1,MATCH('Buku Besar'!H8759,Akun1,0)),""))</f>
        <v/>
      </c>
      <c r="J8759" s="2" t="str">
        <f>IF(H8759="","",IFERROR(INDEX(Keterangan1,MATCH('Buku Besar'!H8759,Akun1,0)),""))</f>
        <v/>
      </c>
      <c r="K8759" s="2" t="str">
        <f>IF(H8759="","",IFERROR(INDEX(Reff1,MATCH('Buku Besar'!H8759,Akun1,0)),""))</f>
        <v/>
      </c>
      <c r="L8759" s="331" t="str">
        <f>IF(H8759="","",IFERROR(INDEX(Penerimaan1,MATCH('Buku Besar'!H8759,Akun1,0)),""))</f>
        <v/>
      </c>
      <c r="M8759" s="331" t="str">
        <f>IF(H8759="","",IFERROR(INDEX(Pengeluaran1,MATCH('Buku Besar'!H8759,Akun1,0)),""))</f>
        <v/>
      </c>
    </row>
    <row r="8760" spans="1:13" x14ac:dyDescent="0.25">
      <c r="A8760" s="91" t="str">
        <f t="shared" si="272"/>
        <v/>
      </c>
      <c r="B8760" s="330" t="str">
        <f>IF(A8760="","",IFERROR(INDEX(Tanggal,MATCH('Buku Besar'!A8760,Akun,0)),""))</f>
        <v/>
      </c>
      <c r="C8760" s="2" t="str">
        <f>IF(A8760="","",IFERROR(INDEX(Keterangan,MATCH('Buku Besar'!A8760,Akun,0)),""))</f>
        <v/>
      </c>
      <c r="D8760" s="2" t="str">
        <f>IF(A8760="","",IFERROR(INDEX(Reff,MATCH('Buku Besar'!A8760,Akun,0)),""))</f>
        <v/>
      </c>
      <c r="E8760" s="331" t="str">
        <f>IF(A8760="","",IFERROR(INDEX(Penerimaan,MATCH('Buku Besar'!A8760,Akun,0)),""))</f>
        <v/>
      </c>
      <c r="F8760" s="331" t="str">
        <f>IF(A8760="","",IFERROR(INDEX(Pengeluaran,MATCH('Buku Besar'!A8760,Akun,0)),""))</f>
        <v/>
      </c>
      <c r="H8760" s="91" t="str">
        <f t="shared" si="273"/>
        <v/>
      </c>
      <c r="I8760" s="330" t="str">
        <f>IF(H8760="","",IFERROR(INDEX(Tanggal1,MATCH('Buku Besar'!H8760,Akun1,0)),""))</f>
        <v/>
      </c>
      <c r="J8760" s="2" t="str">
        <f>IF(H8760="","",IFERROR(INDEX(Keterangan1,MATCH('Buku Besar'!H8760,Akun1,0)),""))</f>
        <v/>
      </c>
      <c r="K8760" s="2" t="str">
        <f>IF(H8760="","",IFERROR(INDEX(Reff1,MATCH('Buku Besar'!H8760,Akun1,0)),""))</f>
        <v/>
      </c>
      <c r="L8760" s="331" t="str">
        <f>IF(H8760="","",IFERROR(INDEX(Penerimaan1,MATCH('Buku Besar'!H8760,Akun1,0)),""))</f>
        <v/>
      </c>
      <c r="M8760" s="331" t="str">
        <f>IF(H8760="","",IFERROR(INDEX(Pengeluaran1,MATCH('Buku Besar'!H8760,Akun1,0)),""))</f>
        <v/>
      </c>
    </row>
    <row r="8761" spans="1:13" x14ac:dyDescent="0.25">
      <c r="A8761" s="91" t="str">
        <f t="shared" si="272"/>
        <v/>
      </c>
      <c r="B8761" s="330" t="str">
        <f>IF(A8761="","",IFERROR(INDEX(Tanggal,MATCH('Buku Besar'!A8761,Akun,0)),""))</f>
        <v/>
      </c>
      <c r="C8761" s="2" t="str">
        <f>IF(A8761="","",IFERROR(INDEX(Keterangan,MATCH('Buku Besar'!A8761,Akun,0)),""))</f>
        <v/>
      </c>
      <c r="D8761" s="2" t="str">
        <f>IF(A8761="","",IFERROR(INDEX(Reff,MATCH('Buku Besar'!A8761,Akun,0)),""))</f>
        <v/>
      </c>
      <c r="E8761" s="331" t="str">
        <f>IF(A8761="","",IFERROR(INDEX(Penerimaan,MATCH('Buku Besar'!A8761,Akun,0)),""))</f>
        <v/>
      </c>
      <c r="F8761" s="331" t="str">
        <f>IF(A8761="","",IFERROR(INDEX(Pengeluaran,MATCH('Buku Besar'!A8761,Akun,0)),""))</f>
        <v/>
      </c>
      <c r="H8761" s="91" t="str">
        <f t="shared" si="273"/>
        <v/>
      </c>
      <c r="I8761" s="330" t="str">
        <f>IF(H8761="","",IFERROR(INDEX(Tanggal1,MATCH('Buku Besar'!H8761,Akun1,0)),""))</f>
        <v/>
      </c>
      <c r="J8761" s="2" t="str">
        <f>IF(H8761="","",IFERROR(INDEX(Keterangan1,MATCH('Buku Besar'!H8761,Akun1,0)),""))</f>
        <v/>
      </c>
      <c r="K8761" s="2" t="str">
        <f>IF(H8761="","",IFERROR(INDEX(Reff1,MATCH('Buku Besar'!H8761,Akun1,0)),""))</f>
        <v/>
      </c>
      <c r="L8761" s="331" t="str">
        <f>IF(H8761="","",IFERROR(INDEX(Penerimaan1,MATCH('Buku Besar'!H8761,Akun1,0)),""))</f>
        <v/>
      </c>
      <c r="M8761" s="331" t="str">
        <f>IF(H8761="","",IFERROR(INDEX(Pengeluaran1,MATCH('Buku Besar'!H8761,Akun1,0)),""))</f>
        <v/>
      </c>
    </row>
    <row r="8762" spans="1:13" x14ac:dyDescent="0.25">
      <c r="A8762" s="91" t="str">
        <f t="shared" si="272"/>
        <v/>
      </c>
      <c r="B8762" s="330" t="str">
        <f>IF(A8762="","",IFERROR(INDEX(Tanggal,MATCH('Buku Besar'!A8762,Akun,0)),""))</f>
        <v/>
      </c>
      <c r="C8762" s="2" t="str">
        <f>IF(A8762="","",IFERROR(INDEX(Keterangan,MATCH('Buku Besar'!A8762,Akun,0)),""))</f>
        <v/>
      </c>
      <c r="D8762" s="2" t="str">
        <f>IF(A8762="","",IFERROR(INDEX(Reff,MATCH('Buku Besar'!A8762,Akun,0)),""))</f>
        <v/>
      </c>
      <c r="E8762" s="331" t="str">
        <f>IF(A8762="","",IFERROR(INDEX(Penerimaan,MATCH('Buku Besar'!A8762,Akun,0)),""))</f>
        <v/>
      </c>
      <c r="F8762" s="331" t="str">
        <f>IF(A8762="","",IFERROR(INDEX(Pengeluaran,MATCH('Buku Besar'!A8762,Akun,0)),""))</f>
        <v/>
      </c>
      <c r="H8762" s="91" t="str">
        <f t="shared" si="273"/>
        <v/>
      </c>
      <c r="I8762" s="330" t="str">
        <f>IF(H8762="","",IFERROR(INDEX(Tanggal1,MATCH('Buku Besar'!H8762,Akun1,0)),""))</f>
        <v/>
      </c>
      <c r="J8762" s="2" t="str">
        <f>IF(H8762="","",IFERROR(INDEX(Keterangan1,MATCH('Buku Besar'!H8762,Akun1,0)),""))</f>
        <v/>
      </c>
      <c r="K8762" s="2" t="str">
        <f>IF(H8762="","",IFERROR(INDEX(Reff1,MATCH('Buku Besar'!H8762,Akun1,0)),""))</f>
        <v/>
      </c>
      <c r="L8762" s="331" t="str">
        <f>IF(H8762="","",IFERROR(INDEX(Penerimaan1,MATCH('Buku Besar'!H8762,Akun1,0)),""))</f>
        <v/>
      </c>
      <c r="M8762" s="331" t="str">
        <f>IF(H8762="","",IFERROR(INDEX(Pengeluaran1,MATCH('Buku Besar'!H8762,Akun1,0)),""))</f>
        <v/>
      </c>
    </row>
    <row r="8763" spans="1:13" x14ac:dyDescent="0.25">
      <c r="A8763" s="91" t="str">
        <f t="shared" si="272"/>
        <v/>
      </c>
      <c r="B8763" s="330" t="str">
        <f>IF(A8763="","",IFERROR(INDEX(Tanggal,MATCH('Buku Besar'!A8763,Akun,0)),""))</f>
        <v/>
      </c>
      <c r="C8763" s="2" t="str">
        <f>IF(A8763="","",IFERROR(INDEX(Keterangan,MATCH('Buku Besar'!A8763,Akun,0)),""))</f>
        <v/>
      </c>
      <c r="D8763" s="2" t="str">
        <f>IF(A8763="","",IFERROR(INDEX(Reff,MATCH('Buku Besar'!A8763,Akun,0)),""))</f>
        <v/>
      </c>
      <c r="E8763" s="331" t="str">
        <f>IF(A8763="","",IFERROR(INDEX(Penerimaan,MATCH('Buku Besar'!A8763,Akun,0)),""))</f>
        <v/>
      </c>
      <c r="F8763" s="331" t="str">
        <f>IF(A8763="","",IFERROR(INDEX(Pengeluaran,MATCH('Buku Besar'!A8763,Akun,0)),""))</f>
        <v/>
      </c>
      <c r="H8763" s="91" t="str">
        <f t="shared" si="273"/>
        <v/>
      </c>
      <c r="I8763" s="330" t="str">
        <f>IF(H8763="","",IFERROR(INDEX(Tanggal1,MATCH('Buku Besar'!H8763,Akun1,0)),""))</f>
        <v/>
      </c>
      <c r="J8763" s="2" t="str">
        <f>IF(H8763="","",IFERROR(INDEX(Keterangan1,MATCH('Buku Besar'!H8763,Akun1,0)),""))</f>
        <v/>
      </c>
      <c r="K8763" s="2" t="str">
        <f>IF(H8763="","",IFERROR(INDEX(Reff1,MATCH('Buku Besar'!H8763,Akun1,0)),""))</f>
        <v/>
      </c>
      <c r="L8763" s="331" t="str">
        <f>IF(H8763="","",IFERROR(INDEX(Penerimaan1,MATCH('Buku Besar'!H8763,Akun1,0)),""))</f>
        <v/>
      </c>
      <c r="M8763" s="331" t="str">
        <f>IF(H8763="","",IFERROR(INDEX(Pengeluaran1,MATCH('Buku Besar'!H8763,Akun1,0)),""))</f>
        <v/>
      </c>
    </row>
    <row r="8764" spans="1:13" x14ac:dyDescent="0.25">
      <c r="A8764" s="91" t="str">
        <f t="shared" si="272"/>
        <v/>
      </c>
      <c r="B8764" s="330" t="str">
        <f>IF(A8764="","",IFERROR(INDEX(Tanggal,MATCH('Buku Besar'!A8764,Akun,0)),""))</f>
        <v/>
      </c>
      <c r="C8764" s="2" t="str">
        <f>IF(A8764="","",IFERROR(INDEX(Keterangan,MATCH('Buku Besar'!A8764,Akun,0)),""))</f>
        <v/>
      </c>
      <c r="D8764" s="2" t="str">
        <f>IF(A8764="","",IFERROR(INDEX(Reff,MATCH('Buku Besar'!A8764,Akun,0)),""))</f>
        <v/>
      </c>
      <c r="E8764" s="331" t="str">
        <f>IF(A8764="","",IFERROR(INDEX(Penerimaan,MATCH('Buku Besar'!A8764,Akun,0)),""))</f>
        <v/>
      </c>
      <c r="F8764" s="331" t="str">
        <f>IF(A8764="","",IFERROR(INDEX(Pengeluaran,MATCH('Buku Besar'!A8764,Akun,0)),""))</f>
        <v/>
      </c>
      <c r="H8764" s="91" t="str">
        <f t="shared" si="273"/>
        <v/>
      </c>
      <c r="I8764" s="330" t="str">
        <f>IF(H8764="","",IFERROR(INDEX(Tanggal1,MATCH('Buku Besar'!H8764,Akun1,0)),""))</f>
        <v/>
      </c>
      <c r="J8764" s="2" t="str">
        <f>IF(H8764="","",IFERROR(INDEX(Keterangan1,MATCH('Buku Besar'!H8764,Akun1,0)),""))</f>
        <v/>
      </c>
      <c r="K8764" s="2" t="str">
        <f>IF(H8764="","",IFERROR(INDEX(Reff1,MATCH('Buku Besar'!H8764,Akun1,0)),""))</f>
        <v/>
      </c>
      <c r="L8764" s="331" t="str">
        <f>IF(H8764="","",IFERROR(INDEX(Penerimaan1,MATCH('Buku Besar'!H8764,Akun1,0)),""))</f>
        <v/>
      </c>
      <c r="M8764" s="331" t="str">
        <f>IF(H8764="","",IFERROR(INDEX(Pengeluaran1,MATCH('Buku Besar'!H8764,Akun1,0)),""))</f>
        <v/>
      </c>
    </row>
    <row r="8765" spans="1:13" x14ac:dyDescent="0.25">
      <c r="A8765" s="91" t="str">
        <f t="shared" si="272"/>
        <v/>
      </c>
      <c r="B8765" s="330" t="str">
        <f>IF(A8765="","",IFERROR(INDEX(Tanggal,MATCH('Buku Besar'!A8765,Akun,0)),""))</f>
        <v/>
      </c>
      <c r="C8765" s="2" t="str">
        <f>IF(A8765="","",IFERROR(INDEX(Keterangan,MATCH('Buku Besar'!A8765,Akun,0)),""))</f>
        <v/>
      </c>
      <c r="D8765" s="2" t="str">
        <f>IF(A8765="","",IFERROR(INDEX(Reff,MATCH('Buku Besar'!A8765,Akun,0)),""))</f>
        <v/>
      </c>
      <c r="E8765" s="331" t="str">
        <f>IF(A8765="","",IFERROR(INDEX(Penerimaan,MATCH('Buku Besar'!A8765,Akun,0)),""))</f>
        <v/>
      </c>
      <c r="F8765" s="331" t="str">
        <f>IF(A8765="","",IFERROR(INDEX(Pengeluaran,MATCH('Buku Besar'!A8765,Akun,0)),""))</f>
        <v/>
      </c>
      <c r="H8765" s="91" t="str">
        <f t="shared" si="273"/>
        <v/>
      </c>
      <c r="I8765" s="330" t="str">
        <f>IF(H8765="","",IFERROR(INDEX(Tanggal1,MATCH('Buku Besar'!H8765,Akun1,0)),""))</f>
        <v/>
      </c>
      <c r="J8765" s="2" t="str">
        <f>IF(H8765="","",IFERROR(INDEX(Keterangan1,MATCH('Buku Besar'!H8765,Akun1,0)),""))</f>
        <v/>
      </c>
      <c r="K8765" s="2" t="str">
        <f>IF(H8765="","",IFERROR(INDEX(Reff1,MATCH('Buku Besar'!H8765,Akun1,0)),""))</f>
        <v/>
      </c>
      <c r="L8765" s="331" t="str">
        <f>IF(H8765="","",IFERROR(INDEX(Penerimaan1,MATCH('Buku Besar'!H8765,Akun1,0)),""))</f>
        <v/>
      </c>
      <c r="M8765" s="331" t="str">
        <f>IF(H8765="","",IFERROR(INDEX(Pengeluaran1,MATCH('Buku Besar'!H8765,Akun1,0)),""))</f>
        <v/>
      </c>
    </row>
    <row r="8766" spans="1:13" x14ac:dyDescent="0.25">
      <c r="A8766" s="91" t="str">
        <f t="shared" si="272"/>
        <v/>
      </c>
      <c r="B8766" s="330" t="str">
        <f>IF(A8766="","",IFERROR(INDEX(Tanggal,MATCH('Buku Besar'!A8766,Akun,0)),""))</f>
        <v/>
      </c>
      <c r="C8766" s="2" t="str">
        <f>IF(A8766="","",IFERROR(INDEX(Keterangan,MATCH('Buku Besar'!A8766,Akun,0)),""))</f>
        <v/>
      </c>
      <c r="D8766" s="2" t="str">
        <f>IF(A8766="","",IFERROR(INDEX(Reff,MATCH('Buku Besar'!A8766,Akun,0)),""))</f>
        <v/>
      </c>
      <c r="E8766" s="331" t="str">
        <f>IF(A8766="","",IFERROR(INDEX(Penerimaan,MATCH('Buku Besar'!A8766,Akun,0)),""))</f>
        <v/>
      </c>
      <c r="F8766" s="331" t="str">
        <f>IF(A8766="","",IFERROR(INDEX(Pengeluaran,MATCH('Buku Besar'!A8766,Akun,0)),""))</f>
        <v/>
      </c>
      <c r="H8766" s="91" t="str">
        <f t="shared" si="273"/>
        <v/>
      </c>
      <c r="I8766" s="330" t="str">
        <f>IF(H8766="","",IFERROR(INDEX(Tanggal1,MATCH('Buku Besar'!H8766,Akun1,0)),""))</f>
        <v/>
      </c>
      <c r="J8766" s="2" t="str">
        <f>IF(H8766="","",IFERROR(INDEX(Keterangan1,MATCH('Buku Besar'!H8766,Akun1,0)),""))</f>
        <v/>
      </c>
      <c r="K8766" s="2" t="str">
        <f>IF(H8766="","",IFERROR(INDEX(Reff1,MATCH('Buku Besar'!H8766,Akun1,0)),""))</f>
        <v/>
      </c>
      <c r="L8766" s="331" t="str">
        <f>IF(H8766="","",IFERROR(INDEX(Penerimaan1,MATCH('Buku Besar'!H8766,Akun1,0)),""))</f>
        <v/>
      </c>
      <c r="M8766" s="331" t="str">
        <f>IF(H8766="","",IFERROR(INDEX(Pengeluaran1,MATCH('Buku Besar'!H8766,Akun1,0)),""))</f>
        <v/>
      </c>
    </row>
    <row r="8767" spans="1:13" x14ac:dyDescent="0.25">
      <c r="A8767" s="91" t="str">
        <f t="shared" si="272"/>
        <v/>
      </c>
      <c r="B8767" s="330" t="str">
        <f>IF(A8767="","",IFERROR(INDEX(Tanggal,MATCH('Buku Besar'!A8767,Akun,0)),""))</f>
        <v/>
      </c>
      <c r="C8767" s="2" t="str">
        <f>IF(A8767="","",IFERROR(INDEX(Keterangan,MATCH('Buku Besar'!A8767,Akun,0)),""))</f>
        <v/>
      </c>
      <c r="D8767" s="2" t="str">
        <f>IF(A8767="","",IFERROR(INDEX(Reff,MATCH('Buku Besar'!A8767,Akun,0)),""))</f>
        <v/>
      </c>
      <c r="E8767" s="331" t="str">
        <f>IF(A8767="","",IFERROR(INDEX(Penerimaan,MATCH('Buku Besar'!A8767,Akun,0)),""))</f>
        <v/>
      </c>
      <c r="F8767" s="331" t="str">
        <f>IF(A8767="","",IFERROR(INDEX(Pengeluaran,MATCH('Buku Besar'!A8767,Akun,0)),""))</f>
        <v/>
      </c>
      <c r="H8767" s="91" t="str">
        <f t="shared" si="273"/>
        <v/>
      </c>
      <c r="I8767" s="330" t="str">
        <f>IF(H8767="","",IFERROR(INDEX(Tanggal1,MATCH('Buku Besar'!H8767,Akun1,0)),""))</f>
        <v/>
      </c>
      <c r="J8767" s="2" t="str">
        <f>IF(H8767="","",IFERROR(INDEX(Keterangan1,MATCH('Buku Besar'!H8767,Akun1,0)),""))</f>
        <v/>
      </c>
      <c r="K8767" s="2" t="str">
        <f>IF(H8767="","",IFERROR(INDEX(Reff1,MATCH('Buku Besar'!H8767,Akun1,0)),""))</f>
        <v/>
      </c>
      <c r="L8767" s="331" t="str">
        <f>IF(H8767="","",IFERROR(INDEX(Penerimaan1,MATCH('Buku Besar'!H8767,Akun1,0)),""))</f>
        <v/>
      </c>
      <c r="M8767" s="331" t="str">
        <f>IF(H8767="","",IFERROR(INDEX(Pengeluaran1,MATCH('Buku Besar'!H8767,Akun1,0)),""))</f>
        <v/>
      </c>
    </row>
    <row r="8768" spans="1:13" x14ac:dyDescent="0.25">
      <c r="A8768" s="91" t="str">
        <f t="shared" si="272"/>
        <v/>
      </c>
      <c r="B8768" s="330" t="str">
        <f>IF(A8768="","",IFERROR(INDEX(Tanggal,MATCH('Buku Besar'!A8768,Akun,0)),""))</f>
        <v/>
      </c>
      <c r="C8768" s="2" t="str">
        <f>IF(A8768="","",IFERROR(INDEX(Keterangan,MATCH('Buku Besar'!A8768,Akun,0)),""))</f>
        <v/>
      </c>
      <c r="D8768" s="2" t="str">
        <f>IF(A8768="","",IFERROR(INDEX(Reff,MATCH('Buku Besar'!A8768,Akun,0)),""))</f>
        <v/>
      </c>
      <c r="E8768" s="331" t="str">
        <f>IF(A8768="","",IFERROR(INDEX(Penerimaan,MATCH('Buku Besar'!A8768,Akun,0)),""))</f>
        <v/>
      </c>
      <c r="F8768" s="331" t="str">
        <f>IF(A8768="","",IFERROR(INDEX(Pengeluaran,MATCH('Buku Besar'!A8768,Akun,0)),""))</f>
        <v/>
      </c>
      <c r="H8768" s="91" t="str">
        <f t="shared" si="273"/>
        <v/>
      </c>
      <c r="I8768" s="330" t="str">
        <f>IF(H8768="","",IFERROR(INDEX(Tanggal1,MATCH('Buku Besar'!H8768,Akun1,0)),""))</f>
        <v/>
      </c>
      <c r="J8768" s="2" t="str">
        <f>IF(H8768="","",IFERROR(INDEX(Keterangan1,MATCH('Buku Besar'!H8768,Akun1,0)),""))</f>
        <v/>
      </c>
      <c r="K8768" s="2" t="str">
        <f>IF(H8768="","",IFERROR(INDEX(Reff1,MATCH('Buku Besar'!H8768,Akun1,0)),""))</f>
        <v/>
      </c>
      <c r="L8768" s="331" t="str">
        <f>IF(H8768="","",IFERROR(INDEX(Penerimaan1,MATCH('Buku Besar'!H8768,Akun1,0)),""))</f>
        <v/>
      </c>
      <c r="M8768" s="331" t="str">
        <f>IF(H8768="","",IFERROR(INDEX(Pengeluaran1,MATCH('Buku Besar'!H8768,Akun1,0)),""))</f>
        <v/>
      </c>
    </row>
    <row r="8769" spans="1:13" x14ac:dyDescent="0.25">
      <c r="A8769" s="91" t="str">
        <f t="shared" si="272"/>
        <v/>
      </c>
      <c r="B8769" s="330" t="str">
        <f>IF(A8769="","",IFERROR(INDEX(Tanggal,MATCH('Buku Besar'!A8769,Akun,0)),""))</f>
        <v/>
      </c>
      <c r="C8769" s="2" t="str">
        <f>IF(A8769="","",IFERROR(INDEX(Keterangan,MATCH('Buku Besar'!A8769,Akun,0)),""))</f>
        <v/>
      </c>
      <c r="D8769" s="2" t="str">
        <f>IF(A8769="","",IFERROR(INDEX(Reff,MATCH('Buku Besar'!A8769,Akun,0)),""))</f>
        <v/>
      </c>
      <c r="E8769" s="331" t="str">
        <f>IF(A8769="","",IFERROR(INDEX(Penerimaan,MATCH('Buku Besar'!A8769,Akun,0)),""))</f>
        <v/>
      </c>
      <c r="F8769" s="331" t="str">
        <f>IF(A8769="","",IFERROR(INDEX(Pengeluaran,MATCH('Buku Besar'!A8769,Akun,0)),""))</f>
        <v/>
      </c>
      <c r="H8769" s="91" t="str">
        <f t="shared" si="273"/>
        <v/>
      </c>
      <c r="I8769" s="330" t="str">
        <f>IF(H8769="","",IFERROR(INDEX(Tanggal1,MATCH('Buku Besar'!H8769,Akun1,0)),""))</f>
        <v/>
      </c>
      <c r="J8769" s="2" t="str">
        <f>IF(H8769="","",IFERROR(INDEX(Keterangan1,MATCH('Buku Besar'!H8769,Akun1,0)),""))</f>
        <v/>
      </c>
      <c r="K8769" s="2" t="str">
        <f>IF(H8769="","",IFERROR(INDEX(Reff1,MATCH('Buku Besar'!H8769,Akun1,0)),""))</f>
        <v/>
      </c>
      <c r="L8769" s="331" t="str">
        <f>IF(H8769="","",IFERROR(INDEX(Penerimaan1,MATCH('Buku Besar'!H8769,Akun1,0)),""))</f>
        <v/>
      </c>
      <c r="M8769" s="331" t="str">
        <f>IF(H8769="","",IFERROR(INDEX(Pengeluaran1,MATCH('Buku Besar'!H8769,Akun1,0)),""))</f>
        <v/>
      </c>
    </row>
    <row r="8770" spans="1:13" x14ac:dyDescent="0.25">
      <c r="A8770" s="91" t="str">
        <f t="shared" si="272"/>
        <v/>
      </c>
      <c r="B8770" s="330" t="str">
        <f>IF(A8770="","",IFERROR(INDEX(Tanggal,MATCH('Buku Besar'!A8770,Akun,0)),""))</f>
        <v/>
      </c>
      <c r="C8770" s="2" t="str">
        <f>IF(A8770="","",IFERROR(INDEX(Keterangan,MATCH('Buku Besar'!A8770,Akun,0)),""))</f>
        <v/>
      </c>
      <c r="D8770" s="2" t="str">
        <f>IF(A8770="","",IFERROR(INDEX(Reff,MATCH('Buku Besar'!A8770,Akun,0)),""))</f>
        <v/>
      </c>
      <c r="E8770" s="331" t="str">
        <f>IF(A8770="","",IFERROR(INDEX(Penerimaan,MATCH('Buku Besar'!A8770,Akun,0)),""))</f>
        <v/>
      </c>
      <c r="F8770" s="331" t="str">
        <f>IF(A8770="","",IFERROR(INDEX(Pengeluaran,MATCH('Buku Besar'!A8770,Akun,0)),""))</f>
        <v/>
      </c>
      <c r="H8770" s="91" t="str">
        <f t="shared" si="273"/>
        <v/>
      </c>
      <c r="I8770" s="330" t="str">
        <f>IF(H8770="","",IFERROR(INDEX(Tanggal1,MATCH('Buku Besar'!H8770,Akun1,0)),""))</f>
        <v/>
      </c>
      <c r="J8770" s="2" t="str">
        <f>IF(H8770="","",IFERROR(INDEX(Keterangan1,MATCH('Buku Besar'!H8770,Akun1,0)),""))</f>
        <v/>
      </c>
      <c r="K8770" s="2" t="str">
        <f>IF(H8770="","",IFERROR(INDEX(Reff1,MATCH('Buku Besar'!H8770,Akun1,0)),""))</f>
        <v/>
      </c>
      <c r="L8770" s="331" t="str">
        <f>IF(H8770="","",IFERROR(INDEX(Penerimaan1,MATCH('Buku Besar'!H8770,Akun1,0)),""))</f>
        <v/>
      </c>
      <c r="M8770" s="331" t="str">
        <f>IF(H8770="","",IFERROR(INDEX(Pengeluaran1,MATCH('Buku Besar'!H8770,Akun1,0)),""))</f>
        <v/>
      </c>
    </row>
    <row r="8771" spans="1:13" x14ac:dyDescent="0.25">
      <c r="A8771" s="91" t="str">
        <f t="shared" si="272"/>
        <v/>
      </c>
      <c r="B8771" s="330" t="str">
        <f>IF(A8771="","",IFERROR(INDEX(Tanggal,MATCH('Buku Besar'!A8771,Akun,0)),""))</f>
        <v/>
      </c>
      <c r="C8771" s="2" t="str">
        <f>IF(A8771="","",IFERROR(INDEX(Keterangan,MATCH('Buku Besar'!A8771,Akun,0)),""))</f>
        <v/>
      </c>
      <c r="D8771" s="2" t="str">
        <f>IF(A8771="","",IFERROR(INDEX(Reff,MATCH('Buku Besar'!A8771,Akun,0)),""))</f>
        <v/>
      </c>
      <c r="E8771" s="331" t="str">
        <f>IF(A8771="","",IFERROR(INDEX(Penerimaan,MATCH('Buku Besar'!A8771,Akun,0)),""))</f>
        <v/>
      </c>
      <c r="F8771" s="331" t="str">
        <f>IF(A8771="","",IFERROR(INDEX(Pengeluaran,MATCH('Buku Besar'!A8771,Akun,0)),""))</f>
        <v/>
      </c>
      <c r="H8771" s="91" t="str">
        <f t="shared" si="273"/>
        <v/>
      </c>
      <c r="I8771" s="330" t="str">
        <f>IF(H8771="","",IFERROR(INDEX(Tanggal1,MATCH('Buku Besar'!H8771,Akun1,0)),""))</f>
        <v/>
      </c>
      <c r="J8771" s="2" t="str">
        <f>IF(H8771="","",IFERROR(INDEX(Keterangan1,MATCH('Buku Besar'!H8771,Akun1,0)),""))</f>
        <v/>
      </c>
      <c r="K8771" s="2" t="str">
        <f>IF(H8771="","",IFERROR(INDEX(Reff1,MATCH('Buku Besar'!H8771,Akun1,0)),""))</f>
        <v/>
      </c>
      <c r="L8771" s="331" t="str">
        <f>IF(H8771="","",IFERROR(INDEX(Penerimaan1,MATCH('Buku Besar'!H8771,Akun1,0)),""))</f>
        <v/>
      </c>
      <c r="M8771" s="331" t="str">
        <f>IF(H8771="","",IFERROR(INDEX(Pengeluaran1,MATCH('Buku Besar'!H8771,Akun1,0)),""))</f>
        <v/>
      </c>
    </row>
    <row r="8772" spans="1:13" x14ac:dyDescent="0.25">
      <c r="A8772" s="91" t="str">
        <f t="shared" si="272"/>
        <v/>
      </c>
      <c r="B8772" s="330" t="str">
        <f>IF(A8772="","",IFERROR(INDEX(Tanggal,MATCH('Buku Besar'!A8772,Akun,0)),""))</f>
        <v/>
      </c>
      <c r="C8772" s="2" t="str">
        <f>IF(A8772="","",IFERROR(INDEX(Keterangan,MATCH('Buku Besar'!A8772,Akun,0)),""))</f>
        <v/>
      </c>
      <c r="D8772" s="2" t="str">
        <f>IF(A8772="","",IFERROR(INDEX(Reff,MATCH('Buku Besar'!A8772,Akun,0)),""))</f>
        <v/>
      </c>
      <c r="E8772" s="331" t="str">
        <f>IF(A8772="","",IFERROR(INDEX(Penerimaan,MATCH('Buku Besar'!A8772,Akun,0)),""))</f>
        <v/>
      </c>
      <c r="F8772" s="331" t="str">
        <f>IF(A8772="","",IFERROR(INDEX(Pengeluaran,MATCH('Buku Besar'!A8772,Akun,0)),""))</f>
        <v/>
      </c>
      <c r="H8772" s="91" t="str">
        <f t="shared" si="273"/>
        <v/>
      </c>
      <c r="I8772" s="330" t="str">
        <f>IF(H8772="","",IFERROR(INDEX(Tanggal1,MATCH('Buku Besar'!H8772,Akun1,0)),""))</f>
        <v/>
      </c>
      <c r="J8772" s="2" t="str">
        <f>IF(H8772="","",IFERROR(INDEX(Keterangan1,MATCH('Buku Besar'!H8772,Akun1,0)),""))</f>
        <v/>
      </c>
      <c r="K8772" s="2" t="str">
        <f>IF(H8772="","",IFERROR(INDEX(Reff1,MATCH('Buku Besar'!H8772,Akun1,0)),""))</f>
        <v/>
      </c>
      <c r="L8772" s="331" t="str">
        <f>IF(H8772="","",IFERROR(INDEX(Penerimaan1,MATCH('Buku Besar'!H8772,Akun1,0)),""))</f>
        <v/>
      </c>
      <c r="M8772" s="331" t="str">
        <f>IF(H8772="","",IFERROR(INDEX(Pengeluaran1,MATCH('Buku Besar'!H8772,Akun1,0)),""))</f>
        <v/>
      </c>
    </row>
    <row r="8773" spans="1:13" x14ac:dyDescent="0.25">
      <c r="A8773" s="91" t="str">
        <f t="shared" si="272"/>
        <v/>
      </c>
      <c r="B8773" s="330" t="str">
        <f>IF(A8773="","",IFERROR(INDEX(Tanggal,MATCH('Buku Besar'!A8773,Akun,0)),""))</f>
        <v/>
      </c>
      <c r="C8773" s="2" t="str">
        <f>IF(A8773="","",IFERROR(INDEX(Keterangan,MATCH('Buku Besar'!A8773,Akun,0)),""))</f>
        <v/>
      </c>
      <c r="D8773" s="2" t="str">
        <f>IF(A8773="","",IFERROR(INDEX(Reff,MATCH('Buku Besar'!A8773,Akun,0)),""))</f>
        <v/>
      </c>
      <c r="E8773" s="331" t="str">
        <f>IF(A8773="","",IFERROR(INDEX(Penerimaan,MATCH('Buku Besar'!A8773,Akun,0)),""))</f>
        <v/>
      </c>
      <c r="F8773" s="331" t="str">
        <f>IF(A8773="","",IFERROR(INDEX(Pengeluaran,MATCH('Buku Besar'!A8773,Akun,0)),""))</f>
        <v/>
      </c>
      <c r="H8773" s="91" t="str">
        <f t="shared" si="273"/>
        <v/>
      </c>
      <c r="I8773" s="330" t="str">
        <f>IF(H8773="","",IFERROR(INDEX(Tanggal1,MATCH('Buku Besar'!H8773,Akun1,0)),""))</f>
        <v/>
      </c>
      <c r="J8773" s="2" t="str">
        <f>IF(H8773="","",IFERROR(INDEX(Keterangan1,MATCH('Buku Besar'!H8773,Akun1,0)),""))</f>
        <v/>
      </c>
      <c r="K8773" s="2" t="str">
        <f>IF(H8773="","",IFERROR(INDEX(Reff1,MATCH('Buku Besar'!H8773,Akun1,0)),""))</f>
        <v/>
      </c>
      <c r="L8773" s="331" t="str">
        <f>IF(H8773="","",IFERROR(INDEX(Penerimaan1,MATCH('Buku Besar'!H8773,Akun1,0)),""))</f>
        <v/>
      </c>
      <c r="M8773" s="331" t="str">
        <f>IF(H8773="","",IFERROR(INDEX(Pengeluaran1,MATCH('Buku Besar'!H8773,Akun1,0)),""))</f>
        <v/>
      </c>
    </row>
    <row r="8774" spans="1:13" x14ac:dyDescent="0.25">
      <c r="A8774" s="91" t="str">
        <f t="shared" si="272"/>
        <v/>
      </c>
      <c r="B8774" s="330" t="str">
        <f>IF(A8774="","",IFERROR(INDEX(Tanggal,MATCH('Buku Besar'!A8774,Akun,0)),""))</f>
        <v/>
      </c>
      <c r="C8774" s="2" t="str">
        <f>IF(A8774="","",IFERROR(INDEX(Keterangan,MATCH('Buku Besar'!A8774,Akun,0)),""))</f>
        <v/>
      </c>
      <c r="D8774" s="2" t="str">
        <f>IF(A8774="","",IFERROR(INDEX(Reff,MATCH('Buku Besar'!A8774,Akun,0)),""))</f>
        <v/>
      </c>
      <c r="E8774" s="331" t="str">
        <f>IF(A8774="","",IFERROR(INDEX(Penerimaan,MATCH('Buku Besar'!A8774,Akun,0)),""))</f>
        <v/>
      </c>
      <c r="F8774" s="331" t="str">
        <f>IF(A8774="","",IFERROR(INDEX(Pengeluaran,MATCH('Buku Besar'!A8774,Akun,0)),""))</f>
        <v/>
      </c>
      <c r="H8774" s="91" t="str">
        <f t="shared" si="273"/>
        <v/>
      </c>
      <c r="I8774" s="330" t="str">
        <f>IF(H8774="","",IFERROR(INDEX(Tanggal1,MATCH('Buku Besar'!H8774,Akun1,0)),""))</f>
        <v/>
      </c>
      <c r="J8774" s="2" t="str">
        <f>IF(H8774="","",IFERROR(INDEX(Keterangan1,MATCH('Buku Besar'!H8774,Akun1,0)),""))</f>
        <v/>
      </c>
      <c r="K8774" s="2" t="str">
        <f>IF(H8774="","",IFERROR(INDEX(Reff1,MATCH('Buku Besar'!H8774,Akun1,0)),""))</f>
        <v/>
      </c>
      <c r="L8774" s="331" t="str">
        <f>IF(H8774="","",IFERROR(INDEX(Penerimaan1,MATCH('Buku Besar'!H8774,Akun1,0)),""))</f>
        <v/>
      </c>
      <c r="M8774" s="331" t="str">
        <f>IF(H8774="","",IFERROR(INDEX(Pengeluaran1,MATCH('Buku Besar'!H8774,Akun1,0)),""))</f>
        <v/>
      </c>
    </row>
    <row r="8775" spans="1:13" x14ac:dyDescent="0.25">
      <c r="A8775" s="91" t="str">
        <f t="shared" si="272"/>
        <v/>
      </c>
      <c r="B8775" s="330" t="str">
        <f>IF(A8775="","",IFERROR(INDEX(Tanggal,MATCH('Buku Besar'!A8775,Akun,0)),""))</f>
        <v/>
      </c>
      <c r="C8775" s="2" t="str">
        <f>IF(A8775="","",IFERROR(INDEX(Keterangan,MATCH('Buku Besar'!A8775,Akun,0)),""))</f>
        <v/>
      </c>
      <c r="D8775" s="2" t="str">
        <f>IF(A8775="","",IFERROR(INDEX(Reff,MATCH('Buku Besar'!A8775,Akun,0)),""))</f>
        <v/>
      </c>
      <c r="E8775" s="331" t="str">
        <f>IF(A8775="","",IFERROR(INDEX(Penerimaan,MATCH('Buku Besar'!A8775,Akun,0)),""))</f>
        <v/>
      </c>
      <c r="F8775" s="331" t="str">
        <f>IF(A8775="","",IFERROR(INDEX(Pengeluaran,MATCH('Buku Besar'!A8775,Akun,0)),""))</f>
        <v/>
      </c>
      <c r="H8775" s="91" t="str">
        <f t="shared" si="273"/>
        <v/>
      </c>
      <c r="I8775" s="330" t="str">
        <f>IF(H8775="","",IFERROR(INDEX(Tanggal1,MATCH('Buku Besar'!H8775,Akun1,0)),""))</f>
        <v/>
      </c>
      <c r="J8775" s="2" t="str">
        <f>IF(H8775="","",IFERROR(INDEX(Keterangan1,MATCH('Buku Besar'!H8775,Akun1,0)),""))</f>
        <v/>
      </c>
      <c r="K8775" s="2" t="str">
        <f>IF(H8775="","",IFERROR(INDEX(Reff1,MATCH('Buku Besar'!H8775,Akun1,0)),""))</f>
        <v/>
      </c>
      <c r="L8775" s="331" t="str">
        <f>IF(H8775="","",IFERROR(INDEX(Penerimaan1,MATCH('Buku Besar'!H8775,Akun1,0)),""))</f>
        <v/>
      </c>
      <c r="M8775" s="331" t="str">
        <f>IF(H8775="","",IFERROR(INDEX(Pengeluaran1,MATCH('Buku Besar'!H8775,Akun1,0)),""))</f>
        <v/>
      </c>
    </row>
    <row r="8776" spans="1:13" x14ac:dyDescent="0.25">
      <c r="A8776" s="91" t="str">
        <f t="shared" ref="A8776:A8839" si="274">IFERROR(IF((MID(A8775,8,LEN(A8775)-7)+1)&lt;=COUNTIF(Kas_Harian,LEFT(A8775,6)),LEFT(A8775,6)&amp;"-"&amp;MID(A8775,8,LEN(A8775)-7)+1,""),"")</f>
        <v/>
      </c>
      <c r="B8776" s="330" t="str">
        <f>IF(A8776="","",IFERROR(INDEX(Tanggal,MATCH('Buku Besar'!A8776,Akun,0)),""))</f>
        <v/>
      </c>
      <c r="C8776" s="2" t="str">
        <f>IF(A8776="","",IFERROR(INDEX(Keterangan,MATCH('Buku Besar'!A8776,Akun,0)),""))</f>
        <v/>
      </c>
      <c r="D8776" s="2" t="str">
        <f>IF(A8776="","",IFERROR(INDEX(Reff,MATCH('Buku Besar'!A8776,Akun,0)),""))</f>
        <v/>
      </c>
      <c r="E8776" s="331" t="str">
        <f>IF(A8776="","",IFERROR(INDEX(Penerimaan,MATCH('Buku Besar'!A8776,Akun,0)),""))</f>
        <v/>
      </c>
      <c r="F8776" s="331" t="str">
        <f>IF(A8776="","",IFERROR(INDEX(Pengeluaran,MATCH('Buku Besar'!A8776,Akun,0)),""))</f>
        <v/>
      </c>
      <c r="H8776" s="91" t="str">
        <f t="shared" ref="H8776:H8839" si="275">IFERROR(IF((MID(H8775,8,LEN(H8775)-7)+1)&lt;=COUNTIF(Bank_Harian,LEFT(H8775,6)),LEFT(H8775,6)&amp;"-"&amp;MID(H8775,8,LEN(H8775)-7)+1,""),"")</f>
        <v/>
      </c>
      <c r="I8776" s="330" t="str">
        <f>IF(H8776="","",IFERROR(INDEX(Tanggal1,MATCH('Buku Besar'!H8776,Akun1,0)),""))</f>
        <v/>
      </c>
      <c r="J8776" s="2" t="str">
        <f>IF(H8776="","",IFERROR(INDEX(Keterangan1,MATCH('Buku Besar'!H8776,Akun1,0)),""))</f>
        <v/>
      </c>
      <c r="K8776" s="2" t="str">
        <f>IF(H8776="","",IFERROR(INDEX(Reff1,MATCH('Buku Besar'!H8776,Akun1,0)),""))</f>
        <v/>
      </c>
      <c r="L8776" s="331" t="str">
        <f>IF(H8776="","",IFERROR(INDEX(Penerimaan1,MATCH('Buku Besar'!H8776,Akun1,0)),""))</f>
        <v/>
      </c>
      <c r="M8776" s="331" t="str">
        <f>IF(H8776="","",IFERROR(INDEX(Pengeluaran1,MATCH('Buku Besar'!H8776,Akun1,0)),""))</f>
        <v/>
      </c>
    </row>
    <row r="8777" spans="1:13" x14ac:dyDescent="0.25">
      <c r="A8777" s="91" t="str">
        <f t="shared" si="274"/>
        <v/>
      </c>
      <c r="B8777" s="330" t="str">
        <f>IF(A8777="","",IFERROR(INDEX(Tanggal,MATCH('Buku Besar'!A8777,Akun,0)),""))</f>
        <v/>
      </c>
      <c r="C8777" s="2" t="str">
        <f>IF(A8777="","",IFERROR(INDEX(Keterangan,MATCH('Buku Besar'!A8777,Akun,0)),""))</f>
        <v/>
      </c>
      <c r="D8777" s="2" t="str">
        <f>IF(A8777="","",IFERROR(INDEX(Reff,MATCH('Buku Besar'!A8777,Akun,0)),""))</f>
        <v/>
      </c>
      <c r="E8777" s="331" t="str">
        <f>IF(A8777="","",IFERROR(INDEX(Penerimaan,MATCH('Buku Besar'!A8777,Akun,0)),""))</f>
        <v/>
      </c>
      <c r="F8777" s="331" t="str">
        <f>IF(A8777="","",IFERROR(INDEX(Pengeluaran,MATCH('Buku Besar'!A8777,Akun,0)),""))</f>
        <v/>
      </c>
      <c r="H8777" s="91" t="str">
        <f t="shared" si="275"/>
        <v/>
      </c>
      <c r="I8777" s="330" t="str">
        <f>IF(H8777="","",IFERROR(INDEX(Tanggal1,MATCH('Buku Besar'!H8777,Akun1,0)),""))</f>
        <v/>
      </c>
      <c r="J8777" s="2" t="str">
        <f>IF(H8777="","",IFERROR(INDEX(Keterangan1,MATCH('Buku Besar'!H8777,Akun1,0)),""))</f>
        <v/>
      </c>
      <c r="K8777" s="2" t="str">
        <f>IF(H8777="","",IFERROR(INDEX(Reff1,MATCH('Buku Besar'!H8777,Akun1,0)),""))</f>
        <v/>
      </c>
      <c r="L8777" s="331" t="str">
        <f>IF(H8777="","",IFERROR(INDEX(Penerimaan1,MATCH('Buku Besar'!H8777,Akun1,0)),""))</f>
        <v/>
      </c>
      <c r="M8777" s="331" t="str">
        <f>IF(H8777="","",IFERROR(INDEX(Pengeluaran1,MATCH('Buku Besar'!H8777,Akun1,0)),""))</f>
        <v/>
      </c>
    </row>
    <row r="8778" spans="1:13" x14ac:dyDescent="0.25">
      <c r="A8778" s="91" t="str">
        <f t="shared" si="274"/>
        <v/>
      </c>
      <c r="B8778" s="330" t="str">
        <f>IF(A8778="","",IFERROR(INDEX(Tanggal,MATCH('Buku Besar'!A8778,Akun,0)),""))</f>
        <v/>
      </c>
      <c r="C8778" s="2" t="str">
        <f>IF(A8778="","",IFERROR(INDEX(Keterangan,MATCH('Buku Besar'!A8778,Akun,0)),""))</f>
        <v/>
      </c>
      <c r="D8778" s="2" t="str">
        <f>IF(A8778="","",IFERROR(INDEX(Reff,MATCH('Buku Besar'!A8778,Akun,0)),""))</f>
        <v/>
      </c>
      <c r="E8778" s="331" t="str">
        <f>IF(A8778="","",IFERROR(INDEX(Penerimaan,MATCH('Buku Besar'!A8778,Akun,0)),""))</f>
        <v/>
      </c>
      <c r="F8778" s="331" t="str">
        <f>IF(A8778="","",IFERROR(INDEX(Pengeluaran,MATCH('Buku Besar'!A8778,Akun,0)),""))</f>
        <v/>
      </c>
      <c r="H8778" s="91" t="str">
        <f t="shared" si="275"/>
        <v/>
      </c>
      <c r="I8778" s="330" t="str">
        <f>IF(H8778="","",IFERROR(INDEX(Tanggal1,MATCH('Buku Besar'!H8778,Akun1,0)),""))</f>
        <v/>
      </c>
      <c r="J8778" s="2" t="str">
        <f>IF(H8778="","",IFERROR(INDEX(Keterangan1,MATCH('Buku Besar'!H8778,Akun1,0)),""))</f>
        <v/>
      </c>
      <c r="K8778" s="2" t="str">
        <f>IF(H8778="","",IFERROR(INDEX(Reff1,MATCH('Buku Besar'!H8778,Akun1,0)),""))</f>
        <v/>
      </c>
      <c r="L8778" s="331" t="str">
        <f>IF(H8778="","",IFERROR(INDEX(Penerimaan1,MATCH('Buku Besar'!H8778,Akun1,0)),""))</f>
        <v/>
      </c>
      <c r="M8778" s="331" t="str">
        <f>IF(H8778="","",IFERROR(INDEX(Pengeluaran1,MATCH('Buku Besar'!H8778,Akun1,0)),""))</f>
        <v/>
      </c>
    </row>
    <row r="8779" spans="1:13" x14ac:dyDescent="0.25">
      <c r="A8779" s="91" t="str">
        <f t="shared" si="274"/>
        <v/>
      </c>
      <c r="B8779" s="330" t="str">
        <f>IF(A8779="","",IFERROR(INDEX(Tanggal,MATCH('Buku Besar'!A8779,Akun,0)),""))</f>
        <v/>
      </c>
      <c r="C8779" s="2" t="str">
        <f>IF(A8779="","",IFERROR(INDEX(Keterangan,MATCH('Buku Besar'!A8779,Akun,0)),""))</f>
        <v/>
      </c>
      <c r="D8779" s="2" t="str">
        <f>IF(A8779="","",IFERROR(INDEX(Reff,MATCH('Buku Besar'!A8779,Akun,0)),""))</f>
        <v/>
      </c>
      <c r="E8779" s="331" t="str">
        <f>IF(A8779="","",IFERROR(INDEX(Penerimaan,MATCH('Buku Besar'!A8779,Akun,0)),""))</f>
        <v/>
      </c>
      <c r="F8779" s="331" t="str">
        <f>IF(A8779="","",IFERROR(INDEX(Pengeluaran,MATCH('Buku Besar'!A8779,Akun,0)),""))</f>
        <v/>
      </c>
      <c r="H8779" s="91" t="str">
        <f t="shared" si="275"/>
        <v/>
      </c>
      <c r="I8779" s="330" t="str">
        <f>IF(H8779="","",IFERROR(INDEX(Tanggal1,MATCH('Buku Besar'!H8779,Akun1,0)),""))</f>
        <v/>
      </c>
      <c r="J8779" s="2" t="str">
        <f>IF(H8779="","",IFERROR(INDEX(Keterangan1,MATCH('Buku Besar'!H8779,Akun1,0)),""))</f>
        <v/>
      </c>
      <c r="K8779" s="2" t="str">
        <f>IF(H8779="","",IFERROR(INDEX(Reff1,MATCH('Buku Besar'!H8779,Akun1,0)),""))</f>
        <v/>
      </c>
      <c r="L8779" s="331" t="str">
        <f>IF(H8779="","",IFERROR(INDEX(Penerimaan1,MATCH('Buku Besar'!H8779,Akun1,0)),""))</f>
        <v/>
      </c>
      <c r="M8779" s="331" t="str">
        <f>IF(H8779="","",IFERROR(INDEX(Pengeluaran1,MATCH('Buku Besar'!H8779,Akun1,0)),""))</f>
        <v/>
      </c>
    </row>
    <row r="8780" spans="1:13" x14ac:dyDescent="0.25">
      <c r="A8780" s="91" t="str">
        <f t="shared" si="274"/>
        <v/>
      </c>
      <c r="B8780" s="330" t="str">
        <f>IF(A8780="","",IFERROR(INDEX(Tanggal,MATCH('Buku Besar'!A8780,Akun,0)),""))</f>
        <v/>
      </c>
      <c r="C8780" s="2" t="str">
        <f>IF(A8780="","",IFERROR(INDEX(Keterangan,MATCH('Buku Besar'!A8780,Akun,0)),""))</f>
        <v/>
      </c>
      <c r="D8780" s="2" t="str">
        <f>IF(A8780="","",IFERROR(INDEX(Reff,MATCH('Buku Besar'!A8780,Akun,0)),""))</f>
        <v/>
      </c>
      <c r="E8780" s="331" t="str">
        <f>IF(A8780="","",IFERROR(INDEX(Penerimaan,MATCH('Buku Besar'!A8780,Akun,0)),""))</f>
        <v/>
      </c>
      <c r="F8780" s="331" t="str">
        <f>IF(A8780="","",IFERROR(INDEX(Pengeluaran,MATCH('Buku Besar'!A8780,Akun,0)),""))</f>
        <v/>
      </c>
      <c r="H8780" s="91" t="str">
        <f t="shared" si="275"/>
        <v/>
      </c>
      <c r="I8780" s="330" t="str">
        <f>IF(H8780="","",IFERROR(INDEX(Tanggal1,MATCH('Buku Besar'!H8780,Akun1,0)),""))</f>
        <v/>
      </c>
      <c r="J8780" s="2" t="str">
        <f>IF(H8780="","",IFERROR(INDEX(Keterangan1,MATCH('Buku Besar'!H8780,Akun1,0)),""))</f>
        <v/>
      </c>
      <c r="K8780" s="2" t="str">
        <f>IF(H8780="","",IFERROR(INDEX(Reff1,MATCH('Buku Besar'!H8780,Akun1,0)),""))</f>
        <v/>
      </c>
      <c r="L8780" s="331" t="str">
        <f>IF(H8780="","",IFERROR(INDEX(Penerimaan1,MATCH('Buku Besar'!H8780,Akun1,0)),""))</f>
        <v/>
      </c>
      <c r="M8780" s="331" t="str">
        <f>IF(H8780="","",IFERROR(INDEX(Pengeluaran1,MATCH('Buku Besar'!H8780,Akun1,0)),""))</f>
        <v/>
      </c>
    </row>
    <row r="8781" spans="1:13" x14ac:dyDescent="0.25">
      <c r="A8781" s="91" t="str">
        <f t="shared" si="274"/>
        <v/>
      </c>
      <c r="B8781" s="330" t="str">
        <f>IF(A8781="","",IFERROR(INDEX(Tanggal,MATCH('Buku Besar'!A8781,Akun,0)),""))</f>
        <v/>
      </c>
      <c r="C8781" s="2" t="str">
        <f>IF(A8781="","",IFERROR(INDEX(Keterangan,MATCH('Buku Besar'!A8781,Akun,0)),""))</f>
        <v/>
      </c>
      <c r="D8781" s="2" t="str">
        <f>IF(A8781="","",IFERROR(INDEX(Reff,MATCH('Buku Besar'!A8781,Akun,0)),""))</f>
        <v/>
      </c>
      <c r="E8781" s="331" t="str">
        <f>IF(A8781="","",IFERROR(INDEX(Penerimaan,MATCH('Buku Besar'!A8781,Akun,0)),""))</f>
        <v/>
      </c>
      <c r="F8781" s="331" t="str">
        <f>IF(A8781="","",IFERROR(INDEX(Pengeluaran,MATCH('Buku Besar'!A8781,Akun,0)),""))</f>
        <v/>
      </c>
      <c r="H8781" s="91" t="str">
        <f t="shared" si="275"/>
        <v/>
      </c>
      <c r="I8781" s="330" t="str">
        <f>IF(H8781="","",IFERROR(INDEX(Tanggal1,MATCH('Buku Besar'!H8781,Akun1,0)),""))</f>
        <v/>
      </c>
      <c r="J8781" s="2" t="str">
        <f>IF(H8781="","",IFERROR(INDEX(Keterangan1,MATCH('Buku Besar'!H8781,Akun1,0)),""))</f>
        <v/>
      </c>
      <c r="K8781" s="2" t="str">
        <f>IF(H8781="","",IFERROR(INDEX(Reff1,MATCH('Buku Besar'!H8781,Akun1,0)),""))</f>
        <v/>
      </c>
      <c r="L8781" s="331" t="str">
        <f>IF(H8781="","",IFERROR(INDEX(Penerimaan1,MATCH('Buku Besar'!H8781,Akun1,0)),""))</f>
        <v/>
      </c>
      <c r="M8781" s="331" t="str">
        <f>IF(H8781="","",IFERROR(INDEX(Pengeluaran1,MATCH('Buku Besar'!H8781,Akun1,0)),""))</f>
        <v/>
      </c>
    </row>
    <row r="8782" spans="1:13" x14ac:dyDescent="0.25">
      <c r="A8782" s="91" t="str">
        <f t="shared" si="274"/>
        <v/>
      </c>
      <c r="B8782" s="330" t="str">
        <f>IF(A8782="","",IFERROR(INDEX(Tanggal,MATCH('Buku Besar'!A8782,Akun,0)),""))</f>
        <v/>
      </c>
      <c r="C8782" s="2" t="str">
        <f>IF(A8782="","",IFERROR(INDEX(Keterangan,MATCH('Buku Besar'!A8782,Akun,0)),""))</f>
        <v/>
      </c>
      <c r="D8782" s="2" t="str">
        <f>IF(A8782="","",IFERROR(INDEX(Reff,MATCH('Buku Besar'!A8782,Akun,0)),""))</f>
        <v/>
      </c>
      <c r="E8782" s="331" t="str">
        <f>IF(A8782="","",IFERROR(INDEX(Penerimaan,MATCH('Buku Besar'!A8782,Akun,0)),""))</f>
        <v/>
      </c>
      <c r="F8782" s="331" t="str">
        <f>IF(A8782="","",IFERROR(INDEX(Pengeluaran,MATCH('Buku Besar'!A8782,Akun,0)),""))</f>
        <v/>
      </c>
      <c r="H8782" s="91" t="str">
        <f t="shared" si="275"/>
        <v/>
      </c>
      <c r="I8782" s="330" t="str">
        <f>IF(H8782="","",IFERROR(INDEX(Tanggal1,MATCH('Buku Besar'!H8782,Akun1,0)),""))</f>
        <v/>
      </c>
      <c r="J8782" s="2" t="str">
        <f>IF(H8782="","",IFERROR(INDEX(Keterangan1,MATCH('Buku Besar'!H8782,Akun1,0)),""))</f>
        <v/>
      </c>
      <c r="K8782" s="2" t="str">
        <f>IF(H8782="","",IFERROR(INDEX(Reff1,MATCH('Buku Besar'!H8782,Akun1,0)),""))</f>
        <v/>
      </c>
      <c r="L8782" s="331" t="str">
        <f>IF(H8782="","",IFERROR(INDEX(Penerimaan1,MATCH('Buku Besar'!H8782,Akun1,0)),""))</f>
        <v/>
      </c>
      <c r="M8782" s="331" t="str">
        <f>IF(H8782="","",IFERROR(INDEX(Pengeluaran1,MATCH('Buku Besar'!H8782,Akun1,0)),""))</f>
        <v/>
      </c>
    </row>
    <row r="8783" spans="1:13" x14ac:dyDescent="0.25">
      <c r="A8783" s="91" t="str">
        <f t="shared" si="274"/>
        <v/>
      </c>
      <c r="B8783" s="330" t="str">
        <f>IF(A8783="","",IFERROR(INDEX(Tanggal,MATCH('Buku Besar'!A8783,Akun,0)),""))</f>
        <v/>
      </c>
      <c r="C8783" s="2" t="str">
        <f>IF(A8783="","",IFERROR(INDEX(Keterangan,MATCH('Buku Besar'!A8783,Akun,0)),""))</f>
        <v/>
      </c>
      <c r="D8783" s="2" t="str">
        <f>IF(A8783="","",IFERROR(INDEX(Reff,MATCH('Buku Besar'!A8783,Akun,0)),""))</f>
        <v/>
      </c>
      <c r="E8783" s="331" t="str">
        <f>IF(A8783="","",IFERROR(INDEX(Penerimaan,MATCH('Buku Besar'!A8783,Akun,0)),""))</f>
        <v/>
      </c>
      <c r="F8783" s="331" t="str">
        <f>IF(A8783="","",IFERROR(INDEX(Pengeluaran,MATCH('Buku Besar'!A8783,Akun,0)),""))</f>
        <v/>
      </c>
      <c r="H8783" s="91" t="str">
        <f t="shared" si="275"/>
        <v/>
      </c>
      <c r="I8783" s="330" t="str">
        <f>IF(H8783="","",IFERROR(INDEX(Tanggal1,MATCH('Buku Besar'!H8783,Akun1,0)),""))</f>
        <v/>
      </c>
      <c r="J8783" s="2" t="str">
        <f>IF(H8783="","",IFERROR(INDEX(Keterangan1,MATCH('Buku Besar'!H8783,Akun1,0)),""))</f>
        <v/>
      </c>
      <c r="K8783" s="2" t="str">
        <f>IF(H8783="","",IFERROR(INDEX(Reff1,MATCH('Buku Besar'!H8783,Akun1,0)),""))</f>
        <v/>
      </c>
      <c r="L8783" s="331" t="str">
        <f>IF(H8783="","",IFERROR(INDEX(Penerimaan1,MATCH('Buku Besar'!H8783,Akun1,0)),""))</f>
        <v/>
      </c>
      <c r="M8783" s="331" t="str">
        <f>IF(H8783="","",IFERROR(INDEX(Pengeluaran1,MATCH('Buku Besar'!H8783,Akun1,0)),""))</f>
        <v/>
      </c>
    </row>
    <row r="8784" spans="1:13" x14ac:dyDescent="0.25">
      <c r="A8784" s="91" t="str">
        <f t="shared" si="274"/>
        <v/>
      </c>
      <c r="B8784" s="330" t="str">
        <f>IF(A8784="","",IFERROR(INDEX(Tanggal,MATCH('Buku Besar'!A8784,Akun,0)),""))</f>
        <v/>
      </c>
      <c r="C8784" s="2" t="str">
        <f>IF(A8784="","",IFERROR(INDEX(Keterangan,MATCH('Buku Besar'!A8784,Akun,0)),""))</f>
        <v/>
      </c>
      <c r="D8784" s="2" t="str">
        <f>IF(A8784="","",IFERROR(INDEX(Reff,MATCH('Buku Besar'!A8784,Akun,0)),""))</f>
        <v/>
      </c>
      <c r="E8784" s="331" t="str">
        <f>IF(A8784="","",IFERROR(INDEX(Penerimaan,MATCH('Buku Besar'!A8784,Akun,0)),""))</f>
        <v/>
      </c>
      <c r="F8784" s="331" t="str">
        <f>IF(A8784="","",IFERROR(INDEX(Pengeluaran,MATCH('Buku Besar'!A8784,Akun,0)),""))</f>
        <v/>
      </c>
      <c r="H8784" s="91" t="str">
        <f t="shared" si="275"/>
        <v/>
      </c>
      <c r="I8784" s="330" t="str">
        <f>IF(H8784="","",IFERROR(INDEX(Tanggal1,MATCH('Buku Besar'!H8784,Akun1,0)),""))</f>
        <v/>
      </c>
      <c r="J8784" s="2" t="str">
        <f>IF(H8784="","",IFERROR(INDEX(Keterangan1,MATCH('Buku Besar'!H8784,Akun1,0)),""))</f>
        <v/>
      </c>
      <c r="K8784" s="2" t="str">
        <f>IF(H8784="","",IFERROR(INDEX(Reff1,MATCH('Buku Besar'!H8784,Akun1,0)),""))</f>
        <v/>
      </c>
      <c r="L8784" s="331" t="str">
        <f>IF(H8784="","",IFERROR(INDEX(Penerimaan1,MATCH('Buku Besar'!H8784,Akun1,0)),""))</f>
        <v/>
      </c>
      <c r="M8784" s="331" t="str">
        <f>IF(H8784="","",IFERROR(INDEX(Pengeluaran1,MATCH('Buku Besar'!H8784,Akun1,0)),""))</f>
        <v/>
      </c>
    </row>
    <row r="8785" spans="1:13" x14ac:dyDescent="0.25">
      <c r="A8785" s="91" t="str">
        <f t="shared" si="274"/>
        <v/>
      </c>
      <c r="B8785" s="330" t="str">
        <f>IF(A8785="","",IFERROR(INDEX(Tanggal,MATCH('Buku Besar'!A8785,Akun,0)),""))</f>
        <v/>
      </c>
      <c r="C8785" s="2" t="str">
        <f>IF(A8785="","",IFERROR(INDEX(Keterangan,MATCH('Buku Besar'!A8785,Akun,0)),""))</f>
        <v/>
      </c>
      <c r="D8785" s="2" t="str">
        <f>IF(A8785="","",IFERROR(INDEX(Reff,MATCH('Buku Besar'!A8785,Akun,0)),""))</f>
        <v/>
      </c>
      <c r="E8785" s="331" t="str">
        <f>IF(A8785="","",IFERROR(INDEX(Penerimaan,MATCH('Buku Besar'!A8785,Akun,0)),""))</f>
        <v/>
      </c>
      <c r="F8785" s="331" t="str">
        <f>IF(A8785="","",IFERROR(INDEX(Pengeluaran,MATCH('Buku Besar'!A8785,Akun,0)),""))</f>
        <v/>
      </c>
      <c r="H8785" s="91" t="str">
        <f t="shared" si="275"/>
        <v/>
      </c>
      <c r="I8785" s="330" t="str">
        <f>IF(H8785="","",IFERROR(INDEX(Tanggal1,MATCH('Buku Besar'!H8785,Akun1,0)),""))</f>
        <v/>
      </c>
      <c r="J8785" s="2" t="str">
        <f>IF(H8785="","",IFERROR(INDEX(Keterangan1,MATCH('Buku Besar'!H8785,Akun1,0)),""))</f>
        <v/>
      </c>
      <c r="K8785" s="2" t="str">
        <f>IF(H8785="","",IFERROR(INDEX(Reff1,MATCH('Buku Besar'!H8785,Akun1,0)),""))</f>
        <v/>
      </c>
      <c r="L8785" s="331" t="str">
        <f>IF(H8785="","",IFERROR(INDEX(Penerimaan1,MATCH('Buku Besar'!H8785,Akun1,0)),""))</f>
        <v/>
      </c>
      <c r="M8785" s="331" t="str">
        <f>IF(H8785="","",IFERROR(INDEX(Pengeluaran1,MATCH('Buku Besar'!H8785,Akun1,0)),""))</f>
        <v/>
      </c>
    </row>
    <row r="8786" spans="1:13" x14ac:dyDescent="0.25">
      <c r="A8786" s="91" t="str">
        <f t="shared" si="274"/>
        <v/>
      </c>
      <c r="B8786" s="330" t="str">
        <f>IF(A8786="","",IFERROR(INDEX(Tanggal,MATCH('Buku Besar'!A8786,Akun,0)),""))</f>
        <v/>
      </c>
      <c r="C8786" s="2" t="str">
        <f>IF(A8786="","",IFERROR(INDEX(Keterangan,MATCH('Buku Besar'!A8786,Akun,0)),""))</f>
        <v/>
      </c>
      <c r="D8786" s="2" t="str">
        <f>IF(A8786="","",IFERROR(INDEX(Reff,MATCH('Buku Besar'!A8786,Akun,0)),""))</f>
        <v/>
      </c>
      <c r="E8786" s="331" t="str">
        <f>IF(A8786="","",IFERROR(INDEX(Penerimaan,MATCH('Buku Besar'!A8786,Akun,0)),""))</f>
        <v/>
      </c>
      <c r="F8786" s="331" t="str">
        <f>IF(A8786="","",IFERROR(INDEX(Pengeluaran,MATCH('Buku Besar'!A8786,Akun,0)),""))</f>
        <v/>
      </c>
      <c r="H8786" s="91" t="str">
        <f t="shared" si="275"/>
        <v/>
      </c>
      <c r="I8786" s="330" t="str">
        <f>IF(H8786="","",IFERROR(INDEX(Tanggal1,MATCH('Buku Besar'!H8786,Akun1,0)),""))</f>
        <v/>
      </c>
      <c r="J8786" s="2" t="str">
        <f>IF(H8786="","",IFERROR(INDEX(Keterangan1,MATCH('Buku Besar'!H8786,Akun1,0)),""))</f>
        <v/>
      </c>
      <c r="K8786" s="2" t="str">
        <f>IF(H8786="","",IFERROR(INDEX(Reff1,MATCH('Buku Besar'!H8786,Akun1,0)),""))</f>
        <v/>
      </c>
      <c r="L8786" s="331" t="str">
        <f>IF(H8786="","",IFERROR(INDEX(Penerimaan1,MATCH('Buku Besar'!H8786,Akun1,0)),""))</f>
        <v/>
      </c>
      <c r="M8786" s="331" t="str">
        <f>IF(H8786="","",IFERROR(INDEX(Pengeluaran1,MATCH('Buku Besar'!H8786,Akun1,0)),""))</f>
        <v/>
      </c>
    </row>
    <row r="8787" spans="1:13" x14ac:dyDescent="0.25">
      <c r="A8787" s="91" t="str">
        <f t="shared" si="274"/>
        <v/>
      </c>
      <c r="B8787" s="330" t="str">
        <f>IF(A8787="","",IFERROR(INDEX(Tanggal,MATCH('Buku Besar'!A8787,Akun,0)),""))</f>
        <v/>
      </c>
      <c r="C8787" s="2" t="str">
        <f>IF(A8787="","",IFERROR(INDEX(Keterangan,MATCH('Buku Besar'!A8787,Akun,0)),""))</f>
        <v/>
      </c>
      <c r="D8787" s="2" t="str">
        <f>IF(A8787="","",IFERROR(INDEX(Reff,MATCH('Buku Besar'!A8787,Akun,0)),""))</f>
        <v/>
      </c>
      <c r="E8787" s="331" t="str">
        <f>IF(A8787="","",IFERROR(INDEX(Penerimaan,MATCH('Buku Besar'!A8787,Akun,0)),""))</f>
        <v/>
      </c>
      <c r="F8787" s="331" t="str">
        <f>IF(A8787="","",IFERROR(INDEX(Pengeluaran,MATCH('Buku Besar'!A8787,Akun,0)),""))</f>
        <v/>
      </c>
      <c r="H8787" s="91" t="str">
        <f t="shared" si="275"/>
        <v/>
      </c>
      <c r="I8787" s="330" t="str">
        <f>IF(H8787="","",IFERROR(INDEX(Tanggal1,MATCH('Buku Besar'!H8787,Akun1,0)),""))</f>
        <v/>
      </c>
      <c r="J8787" s="2" t="str">
        <f>IF(H8787="","",IFERROR(INDEX(Keterangan1,MATCH('Buku Besar'!H8787,Akun1,0)),""))</f>
        <v/>
      </c>
      <c r="K8787" s="2" t="str">
        <f>IF(H8787="","",IFERROR(INDEX(Reff1,MATCH('Buku Besar'!H8787,Akun1,0)),""))</f>
        <v/>
      </c>
      <c r="L8787" s="331" t="str">
        <f>IF(H8787="","",IFERROR(INDEX(Penerimaan1,MATCH('Buku Besar'!H8787,Akun1,0)),""))</f>
        <v/>
      </c>
      <c r="M8787" s="331" t="str">
        <f>IF(H8787="","",IFERROR(INDEX(Pengeluaran1,MATCH('Buku Besar'!H8787,Akun1,0)),""))</f>
        <v/>
      </c>
    </row>
    <row r="8788" spans="1:13" x14ac:dyDescent="0.25">
      <c r="A8788" s="91" t="str">
        <f t="shared" si="274"/>
        <v/>
      </c>
      <c r="B8788" s="330" t="str">
        <f>IF(A8788="","",IFERROR(INDEX(Tanggal,MATCH('Buku Besar'!A8788,Akun,0)),""))</f>
        <v/>
      </c>
      <c r="C8788" s="2" t="str">
        <f>IF(A8788="","",IFERROR(INDEX(Keterangan,MATCH('Buku Besar'!A8788,Akun,0)),""))</f>
        <v/>
      </c>
      <c r="D8788" s="2" t="str">
        <f>IF(A8788="","",IFERROR(INDEX(Reff,MATCH('Buku Besar'!A8788,Akun,0)),""))</f>
        <v/>
      </c>
      <c r="E8788" s="331" t="str">
        <f>IF(A8788="","",IFERROR(INDEX(Penerimaan,MATCH('Buku Besar'!A8788,Akun,0)),""))</f>
        <v/>
      </c>
      <c r="F8788" s="331" t="str">
        <f>IF(A8788="","",IFERROR(INDEX(Pengeluaran,MATCH('Buku Besar'!A8788,Akun,0)),""))</f>
        <v/>
      </c>
      <c r="H8788" s="91" t="str">
        <f t="shared" si="275"/>
        <v/>
      </c>
      <c r="I8788" s="330" t="str">
        <f>IF(H8788="","",IFERROR(INDEX(Tanggal1,MATCH('Buku Besar'!H8788,Akun1,0)),""))</f>
        <v/>
      </c>
      <c r="J8788" s="2" t="str">
        <f>IF(H8788="","",IFERROR(INDEX(Keterangan1,MATCH('Buku Besar'!H8788,Akun1,0)),""))</f>
        <v/>
      </c>
      <c r="K8788" s="2" t="str">
        <f>IF(H8788="","",IFERROR(INDEX(Reff1,MATCH('Buku Besar'!H8788,Akun1,0)),""))</f>
        <v/>
      </c>
      <c r="L8788" s="331" t="str">
        <f>IF(H8788="","",IFERROR(INDEX(Penerimaan1,MATCH('Buku Besar'!H8788,Akun1,0)),""))</f>
        <v/>
      </c>
      <c r="M8788" s="331" t="str">
        <f>IF(H8788="","",IFERROR(INDEX(Pengeluaran1,MATCH('Buku Besar'!H8788,Akun1,0)),""))</f>
        <v/>
      </c>
    </row>
    <row r="8789" spans="1:13" x14ac:dyDescent="0.25">
      <c r="A8789" s="91" t="str">
        <f t="shared" si="274"/>
        <v/>
      </c>
      <c r="B8789" s="330" t="str">
        <f>IF(A8789="","",IFERROR(INDEX(Tanggal,MATCH('Buku Besar'!A8789,Akun,0)),""))</f>
        <v/>
      </c>
      <c r="C8789" s="2" t="str">
        <f>IF(A8789="","",IFERROR(INDEX(Keterangan,MATCH('Buku Besar'!A8789,Akun,0)),""))</f>
        <v/>
      </c>
      <c r="D8789" s="2" t="str">
        <f>IF(A8789="","",IFERROR(INDEX(Reff,MATCH('Buku Besar'!A8789,Akun,0)),""))</f>
        <v/>
      </c>
      <c r="E8789" s="331" t="str">
        <f>IF(A8789="","",IFERROR(INDEX(Penerimaan,MATCH('Buku Besar'!A8789,Akun,0)),""))</f>
        <v/>
      </c>
      <c r="F8789" s="331" t="str">
        <f>IF(A8789="","",IFERROR(INDEX(Pengeluaran,MATCH('Buku Besar'!A8789,Akun,0)),""))</f>
        <v/>
      </c>
      <c r="H8789" s="91" t="str">
        <f t="shared" si="275"/>
        <v/>
      </c>
      <c r="I8789" s="330" t="str">
        <f>IF(H8789="","",IFERROR(INDEX(Tanggal1,MATCH('Buku Besar'!H8789,Akun1,0)),""))</f>
        <v/>
      </c>
      <c r="J8789" s="2" t="str">
        <f>IF(H8789="","",IFERROR(INDEX(Keterangan1,MATCH('Buku Besar'!H8789,Akun1,0)),""))</f>
        <v/>
      </c>
      <c r="K8789" s="2" t="str">
        <f>IF(H8789="","",IFERROR(INDEX(Reff1,MATCH('Buku Besar'!H8789,Akun1,0)),""))</f>
        <v/>
      </c>
      <c r="L8789" s="331" t="str">
        <f>IF(H8789="","",IFERROR(INDEX(Penerimaan1,MATCH('Buku Besar'!H8789,Akun1,0)),""))</f>
        <v/>
      </c>
      <c r="M8789" s="331" t="str">
        <f>IF(H8789="","",IFERROR(INDEX(Pengeluaran1,MATCH('Buku Besar'!H8789,Akun1,0)),""))</f>
        <v/>
      </c>
    </row>
    <row r="8790" spans="1:13" x14ac:dyDescent="0.25">
      <c r="A8790" s="91" t="str">
        <f t="shared" si="274"/>
        <v/>
      </c>
      <c r="B8790" s="330" t="str">
        <f>IF(A8790="","",IFERROR(INDEX(Tanggal,MATCH('Buku Besar'!A8790,Akun,0)),""))</f>
        <v/>
      </c>
      <c r="C8790" s="2" t="str">
        <f>IF(A8790="","",IFERROR(INDEX(Keterangan,MATCH('Buku Besar'!A8790,Akun,0)),""))</f>
        <v/>
      </c>
      <c r="D8790" s="2" t="str">
        <f>IF(A8790="","",IFERROR(INDEX(Reff,MATCH('Buku Besar'!A8790,Akun,0)),""))</f>
        <v/>
      </c>
      <c r="E8790" s="331" t="str">
        <f>IF(A8790="","",IFERROR(INDEX(Penerimaan,MATCH('Buku Besar'!A8790,Akun,0)),""))</f>
        <v/>
      </c>
      <c r="F8790" s="331" t="str">
        <f>IF(A8790="","",IFERROR(INDEX(Pengeluaran,MATCH('Buku Besar'!A8790,Akun,0)),""))</f>
        <v/>
      </c>
      <c r="H8790" s="91" t="str">
        <f t="shared" si="275"/>
        <v/>
      </c>
      <c r="I8790" s="330" t="str">
        <f>IF(H8790="","",IFERROR(INDEX(Tanggal1,MATCH('Buku Besar'!H8790,Akun1,0)),""))</f>
        <v/>
      </c>
      <c r="J8790" s="2" t="str">
        <f>IF(H8790="","",IFERROR(INDEX(Keterangan1,MATCH('Buku Besar'!H8790,Akun1,0)),""))</f>
        <v/>
      </c>
      <c r="K8790" s="2" t="str">
        <f>IF(H8790="","",IFERROR(INDEX(Reff1,MATCH('Buku Besar'!H8790,Akun1,0)),""))</f>
        <v/>
      </c>
      <c r="L8790" s="331" t="str">
        <f>IF(H8790="","",IFERROR(INDEX(Penerimaan1,MATCH('Buku Besar'!H8790,Akun1,0)),""))</f>
        <v/>
      </c>
      <c r="M8790" s="331" t="str">
        <f>IF(H8790="","",IFERROR(INDEX(Pengeluaran1,MATCH('Buku Besar'!H8790,Akun1,0)),""))</f>
        <v/>
      </c>
    </row>
    <row r="8791" spans="1:13" x14ac:dyDescent="0.25">
      <c r="A8791" s="91" t="str">
        <f t="shared" si="274"/>
        <v/>
      </c>
      <c r="B8791" s="330" t="str">
        <f>IF(A8791="","",IFERROR(INDEX(Tanggal,MATCH('Buku Besar'!A8791,Akun,0)),""))</f>
        <v/>
      </c>
      <c r="C8791" s="2" t="str">
        <f>IF(A8791="","",IFERROR(INDEX(Keterangan,MATCH('Buku Besar'!A8791,Akun,0)),""))</f>
        <v/>
      </c>
      <c r="D8791" s="2" t="str">
        <f>IF(A8791="","",IFERROR(INDEX(Reff,MATCH('Buku Besar'!A8791,Akun,0)),""))</f>
        <v/>
      </c>
      <c r="E8791" s="331" t="str">
        <f>IF(A8791="","",IFERROR(INDEX(Penerimaan,MATCH('Buku Besar'!A8791,Akun,0)),""))</f>
        <v/>
      </c>
      <c r="F8791" s="331" t="str">
        <f>IF(A8791="","",IFERROR(INDEX(Pengeluaran,MATCH('Buku Besar'!A8791,Akun,0)),""))</f>
        <v/>
      </c>
      <c r="H8791" s="91" t="str">
        <f t="shared" si="275"/>
        <v/>
      </c>
      <c r="I8791" s="330" t="str">
        <f>IF(H8791="","",IFERROR(INDEX(Tanggal1,MATCH('Buku Besar'!H8791,Akun1,0)),""))</f>
        <v/>
      </c>
      <c r="J8791" s="2" t="str">
        <f>IF(H8791="","",IFERROR(INDEX(Keterangan1,MATCH('Buku Besar'!H8791,Akun1,0)),""))</f>
        <v/>
      </c>
      <c r="K8791" s="2" t="str">
        <f>IF(H8791="","",IFERROR(INDEX(Reff1,MATCH('Buku Besar'!H8791,Akun1,0)),""))</f>
        <v/>
      </c>
      <c r="L8791" s="331" t="str">
        <f>IF(H8791="","",IFERROR(INDEX(Penerimaan1,MATCH('Buku Besar'!H8791,Akun1,0)),""))</f>
        <v/>
      </c>
      <c r="M8791" s="331" t="str">
        <f>IF(H8791="","",IFERROR(INDEX(Pengeluaran1,MATCH('Buku Besar'!H8791,Akun1,0)),""))</f>
        <v/>
      </c>
    </row>
    <row r="8792" spans="1:13" x14ac:dyDescent="0.25">
      <c r="A8792" s="91" t="str">
        <f t="shared" si="274"/>
        <v/>
      </c>
      <c r="B8792" s="330" t="str">
        <f>IF(A8792="","",IFERROR(INDEX(Tanggal,MATCH('Buku Besar'!A8792,Akun,0)),""))</f>
        <v/>
      </c>
      <c r="C8792" s="2" t="str">
        <f>IF(A8792="","",IFERROR(INDEX(Keterangan,MATCH('Buku Besar'!A8792,Akun,0)),""))</f>
        <v/>
      </c>
      <c r="D8792" s="2" t="str">
        <f>IF(A8792="","",IFERROR(INDEX(Reff,MATCH('Buku Besar'!A8792,Akun,0)),""))</f>
        <v/>
      </c>
      <c r="E8792" s="331" t="str">
        <f>IF(A8792="","",IFERROR(INDEX(Penerimaan,MATCH('Buku Besar'!A8792,Akun,0)),""))</f>
        <v/>
      </c>
      <c r="F8792" s="331" t="str">
        <f>IF(A8792="","",IFERROR(INDEX(Pengeluaran,MATCH('Buku Besar'!A8792,Akun,0)),""))</f>
        <v/>
      </c>
      <c r="H8792" s="91" t="str">
        <f t="shared" si="275"/>
        <v/>
      </c>
      <c r="I8792" s="330" t="str">
        <f>IF(H8792="","",IFERROR(INDEX(Tanggal1,MATCH('Buku Besar'!H8792,Akun1,0)),""))</f>
        <v/>
      </c>
      <c r="J8792" s="2" t="str">
        <f>IF(H8792="","",IFERROR(INDEX(Keterangan1,MATCH('Buku Besar'!H8792,Akun1,0)),""))</f>
        <v/>
      </c>
      <c r="K8792" s="2" t="str">
        <f>IF(H8792="","",IFERROR(INDEX(Reff1,MATCH('Buku Besar'!H8792,Akun1,0)),""))</f>
        <v/>
      </c>
      <c r="L8792" s="331" t="str">
        <f>IF(H8792="","",IFERROR(INDEX(Penerimaan1,MATCH('Buku Besar'!H8792,Akun1,0)),""))</f>
        <v/>
      </c>
      <c r="M8792" s="331" t="str">
        <f>IF(H8792="","",IFERROR(INDEX(Pengeluaran1,MATCH('Buku Besar'!H8792,Akun1,0)),""))</f>
        <v/>
      </c>
    </row>
    <row r="8793" spans="1:13" x14ac:dyDescent="0.25">
      <c r="A8793" s="91" t="str">
        <f t="shared" si="274"/>
        <v/>
      </c>
      <c r="B8793" s="330" t="str">
        <f>IF(A8793="","",IFERROR(INDEX(Tanggal,MATCH('Buku Besar'!A8793,Akun,0)),""))</f>
        <v/>
      </c>
      <c r="C8793" s="2" t="str">
        <f>IF(A8793="","",IFERROR(INDEX(Keterangan,MATCH('Buku Besar'!A8793,Akun,0)),""))</f>
        <v/>
      </c>
      <c r="D8793" s="2" t="str">
        <f>IF(A8793="","",IFERROR(INDEX(Reff,MATCH('Buku Besar'!A8793,Akun,0)),""))</f>
        <v/>
      </c>
      <c r="E8793" s="331" t="str">
        <f>IF(A8793="","",IFERROR(INDEX(Penerimaan,MATCH('Buku Besar'!A8793,Akun,0)),""))</f>
        <v/>
      </c>
      <c r="F8793" s="331" t="str">
        <f>IF(A8793="","",IFERROR(INDEX(Pengeluaran,MATCH('Buku Besar'!A8793,Akun,0)),""))</f>
        <v/>
      </c>
      <c r="H8793" s="91" t="str">
        <f t="shared" si="275"/>
        <v/>
      </c>
      <c r="I8793" s="330" t="str">
        <f>IF(H8793="","",IFERROR(INDEX(Tanggal1,MATCH('Buku Besar'!H8793,Akun1,0)),""))</f>
        <v/>
      </c>
      <c r="J8793" s="2" t="str">
        <f>IF(H8793="","",IFERROR(INDEX(Keterangan1,MATCH('Buku Besar'!H8793,Akun1,0)),""))</f>
        <v/>
      </c>
      <c r="K8793" s="2" t="str">
        <f>IF(H8793="","",IFERROR(INDEX(Reff1,MATCH('Buku Besar'!H8793,Akun1,0)),""))</f>
        <v/>
      </c>
      <c r="L8793" s="331" t="str">
        <f>IF(H8793="","",IFERROR(INDEX(Penerimaan1,MATCH('Buku Besar'!H8793,Akun1,0)),""))</f>
        <v/>
      </c>
      <c r="M8793" s="331" t="str">
        <f>IF(H8793="","",IFERROR(INDEX(Pengeluaran1,MATCH('Buku Besar'!H8793,Akun1,0)),""))</f>
        <v/>
      </c>
    </row>
    <row r="8794" spans="1:13" x14ac:dyDescent="0.25">
      <c r="A8794" s="91" t="str">
        <f t="shared" si="274"/>
        <v/>
      </c>
      <c r="B8794" s="330" t="str">
        <f>IF(A8794="","",IFERROR(INDEX(Tanggal,MATCH('Buku Besar'!A8794,Akun,0)),""))</f>
        <v/>
      </c>
      <c r="C8794" s="2" t="str">
        <f>IF(A8794="","",IFERROR(INDEX(Keterangan,MATCH('Buku Besar'!A8794,Akun,0)),""))</f>
        <v/>
      </c>
      <c r="D8794" s="2" t="str">
        <f>IF(A8794="","",IFERROR(INDEX(Reff,MATCH('Buku Besar'!A8794,Akun,0)),""))</f>
        <v/>
      </c>
      <c r="E8794" s="331" t="str">
        <f>IF(A8794="","",IFERROR(INDEX(Penerimaan,MATCH('Buku Besar'!A8794,Akun,0)),""))</f>
        <v/>
      </c>
      <c r="F8794" s="331" t="str">
        <f>IF(A8794="","",IFERROR(INDEX(Pengeluaran,MATCH('Buku Besar'!A8794,Akun,0)),""))</f>
        <v/>
      </c>
      <c r="H8794" s="91" t="str">
        <f t="shared" si="275"/>
        <v/>
      </c>
      <c r="I8794" s="330" t="str">
        <f>IF(H8794="","",IFERROR(INDEX(Tanggal1,MATCH('Buku Besar'!H8794,Akun1,0)),""))</f>
        <v/>
      </c>
      <c r="J8794" s="2" t="str">
        <f>IF(H8794="","",IFERROR(INDEX(Keterangan1,MATCH('Buku Besar'!H8794,Akun1,0)),""))</f>
        <v/>
      </c>
      <c r="K8794" s="2" t="str">
        <f>IF(H8794="","",IFERROR(INDEX(Reff1,MATCH('Buku Besar'!H8794,Akun1,0)),""))</f>
        <v/>
      </c>
      <c r="L8794" s="331" t="str">
        <f>IF(H8794="","",IFERROR(INDEX(Penerimaan1,MATCH('Buku Besar'!H8794,Akun1,0)),""))</f>
        <v/>
      </c>
      <c r="M8794" s="331" t="str">
        <f>IF(H8794="","",IFERROR(INDEX(Pengeluaran1,MATCH('Buku Besar'!H8794,Akun1,0)),""))</f>
        <v/>
      </c>
    </row>
    <row r="8795" spans="1:13" x14ac:dyDescent="0.25">
      <c r="A8795" s="91" t="str">
        <f t="shared" si="274"/>
        <v/>
      </c>
      <c r="B8795" s="330" t="str">
        <f>IF(A8795="","",IFERROR(INDEX(Tanggal,MATCH('Buku Besar'!A8795,Akun,0)),""))</f>
        <v/>
      </c>
      <c r="C8795" s="2" t="str">
        <f>IF(A8795="","",IFERROR(INDEX(Keterangan,MATCH('Buku Besar'!A8795,Akun,0)),""))</f>
        <v/>
      </c>
      <c r="D8795" s="2" t="str">
        <f>IF(A8795="","",IFERROR(INDEX(Reff,MATCH('Buku Besar'!A8795,Akun,0)),""))</f>
        <v/>
      </c>
      <c r="E8795" s="331" t="str">
        <f>IF(A8795="","",IFERROR(INDEX(Penerimaan,MATCH('Buku Besar'!A8795,Akun,0)),""))</f>
        <v/>
      </c>
      <c r="F8795" s="331" t="str">
        <f>IF(A8795="","",IFERROR(INDEX(Pengeluaran,MATCH('Buku Besar'!A8795,Akun,0)),""))</f>
        <v/>
      </c>
      <c r="H8795" s="91" t="str">
        <f t="shared" si="275"/>
        <v/>
      </c>
      <c r="I8795" s="330" t="str">
        <f>IF(H8795="","",IFERROR(INDEX(Tanggal1,MATCH('Buku Besar'!H8795,Akun1,0)),""))</f>
        <v/>
      </c>
      <c r="J8795" s="2" t="str">
        <f>IF(H8795="","",IFERROR(INDEX(Keterangan1,MATCH('Buku Besar'!H8795,Akun1,0)),""))</f>
        <v/>
      </c>
      <c r="K8795" s="2" t="str">
        <f>IF(H8795="","",IFERROR(INDEX(Reff1,MATCH('Buku Besar'!H8795,Akun1,0)),""))</f>
        <v/>
      </c>
      <c r="L8795" s="331" t="str">
        <f>IF(H8795="","",IFERROR(INDEX(Penerimaan1,MATCH('Buku Besar'!H8795,Akun1,0)),""))</f>
        <v/>
      </c>
      <c r="M8795" s="331" t="str">
        <f>IF(H8795="","",IFERROR(INDEX(Pengeluaran1,MATCH('Buku Besar'!H8795,Akun1,0)),""))</f>
        <v/>
      </c>
    </row>
    <row r="8796" spans="1:13" x14ac:dyDescent="0.25">
      <c r="A8796" s="91" t="str">
        <f t="shared" si="274"/>
        <v/>
      </c>
      <c r="B8796" s="330" t="str">
        <f>IF(A8796="","",IFERROR(INDEX(Tanggal,MATCH('Buku Besar'!A8796,Akun,0)),""))</f>
        <v/>
      </c>
      <c r="C8796" s="2" t="str">
        <f>IF(A8796="","",IFERROR(INDEX(Keterangan,MATCH('Buku Besar'!A8796,Akun,0)),""))</f>
        <v/>
      </c>
      <c r="D8796" s="2" t="str">
        <f>IF(A8796="","",IFERROR(INDEX(Reff,MATCH('Buku Besar'!A8796,Akun,0)),""))</f>
        <v/>
      </c>
      <c r="E8796" s="331" t="str">
        <f>IF(A8796="","",IFERROR(INDEX(Penerimaan,MATCH('Buku Besar'!A8796,Akun,0)),""))</f>
        <v/>
      </c>
      <c r="F8796" s="331" t="str">
        <f>IF(A8796="","",IFERROR(INDEX(Pengeluaran,MATCH('Buku Besar'!A8796,Akun,0)),""))</f>
        <v/>
      </c>
      <c r="H8796" s="91" t="str">
        <f t="shared" si="275"/>
        <v/>
      </c>
      <c r="I8796" s="330" t="str">
        <f>IF(H8796="","",IFERROR(INDEX(Tanggal1,MATCH('Buku Besar'!H8796,Akun1,0)),""))</f>
        <v/>
      </c>
      <c r="J8796" s="2" t="str">
        <f>IF(H8796="","",IFERROR(INDEX(Keterangan1,MATCH('Buku Besar'!H8796,Akun1,0)),""))</f>
        <v/>
      </c>
      <c r="K8796" s="2" t="str">
        <f>IF(H8796="","",IFERROR(INDEX(Reff1,MATCH('Buku Besar'!H8796,Akun1,0)),""))</f>
        <v/>
      </c>
      <c r="L8796" s="331" t="str">
        <f>IF(H8796="","",IFERROR(INDEX(Penerimaan1,MATCH('Buku Besar'!H8796,Akun1,0)),""))</f>
        <v/>
      </c>
      <c r="M8796" s="331" t="str">
        <f>IF(H8796="","",IFERROR(INDEX(Pengeluaran1,MATCH('Buku Besar'!H8796,Akun1,0)),""))</f>
        <v/>
      </c>
    </row>
    <row r="8797" spans="1:13" x14ac:dyDescent="0.25">
      <c r="A8797" s="91" t="str">
        <f t="shared" si="274"/>
        <v/>
      </c>
      <c r="B8797" s="330" t="str">
        <f>IF(A8797="","",IFERROR(INDEX(Tanggal,MATCH('Buku Besar'!A8797,Akun,0)),""))</f>
        <v/>
      </c>
      <c r="C8797" s="2" t="str">
        <f>IF(A8797="","",IFERROR(INDEX(Keterangan,MATCH('Buku Besar'!A8797,Akun,0)),""))</f>
        <v/>
      </c>
      <c r="D8797" s="2" t="str">
        <f>IF(A8797="","",IFERROR(INDEX(Reff,MATCH('Buku Besar'!A8797,Akun,0)),""))</f>
        <v/>
      </c>
      <c r="E8797" s="331" t="str">
        <f>IF(A8797="","",IFERROR(INDEX(Penerimaan,MATCH('Buku Besar'!A8797,Akun,0)),""))</f>
        <v/>
      </c>
      <c r="F8797" s="331" t="str">
        <f>IF(A8797="","",IFERROR(INDEX(Pengeluaran,MATCH('Buku Besar'!A8797,Akun,0)),""))</f>
        <v/>
      </c>
      <c r="H8797" s="91" t="str">
        <f t="shared" si="275"/>
        <v/>
      </c>
      <c r="I8797" s="330" t="str">
        <f>IF(H8797="","",IFERROR(INDEX(Tanggal1,MATCH('Buku Besar'!H8797,Akun1,0)),""))</f>
        <v/>
      </c>
      <c r="J8797" s="2" t="str">
        <f>IF(H8797="","",IFERROR(INDEX(Keterangan1,MATCH('Buku Besar'!H8797,Akun1,0)),""))</f>
        <v/>
      </c>
      <c r="K8797" s="2" t="str">
        <f>IF(H8797="","",IFERROR(INDEX(Reff1,MATCH('Buku Besar'!H8797,Akun1,0)),""))</f>
        <v/>
      </c>
      <c r="L8797" s="331" t="str">
        <f>IF(H8797="","",IFERROR(INDEX(Penerimaan1,MATCH('Buku Besar'!H8797,Akun1,0)),""))</f>
        <v/>
      </c>
      <c r="M8797" s="331" t="str">
        <f>IF(H8797="","",IFERROR(INDEX(Pengeluaran1,MATCH('Buku Besar'!H8797,Akun1,0)),""))</f>
        <v/>
      </c>
    </row>
    <row r="8798" spans="1:13" x14ac:dyDescent="0.25">
      <c r="A8798" s="91" t="str">
        <f t="shared" si="274"/>
        <v/>
      </c>
      <c r="B8798" s="330" t="str">
        <f>IF(A8798="","",IFERROR(INDEX(Tanggal,MATCH('Buku Besar'!A8798,Akun,0)),""))</f>
        <v/>
      </c>
      <c r="C8798" s="2" t="str">
        <f>IF(A8798="","",IFERROR(INDEX(Keterangan,MATCH('Buku Besar'!A8798,Akun,0)),""))</f>
        <v/>
      </c>
      <c r="D8798" s="2" t="str">
        <f>IF(A8798="","",IFERROR(INDEX(Reff,MATCH('Buku Besar'!A8798,Akun,0)),""))</f>
        <v/>
      </c>
      <c r="E8798" s="331" t="str">
        <f>IF(A8798="","",IFERROR(INDEX(Penerimaan,MATCH('Buku Besar'!A8798,Akun,0)),""))</f>
        <v/>
      </c>
      <c r="F8798" s="331" t="str">
        <f>IF(A8798="","",IFERROR(INDEX(Pengeluaran,MATCH('Buku Besar'!A8798,Akun,0)),""))</f>
        <v/>
      </c>
      <c r="H8798" s="91" t="str">
        <f t="shared" si="275"/>
        <v/>
      </c>
      <c r="I8798" s="330" t="str">
        <f>IF(H8798="","",IFERROR(INDEX(Tanggal1,MATCH('Buku Besar'!H8798,Akun1,0)),""))</f>
        <v/>
      </c>
      <c r="J8798" s="2" t="str">
        <f>IF(H8798="","",IFERROR(INDEX(Keterangan1,MATCH('Buku Besar'!H8798,Akun1,0)),""))</f>
        <v/>
      </c>
      <c r="K8798" s="2" t="str">
        <f>IF(H8798="","",IFERROR(INDEX(Reff1,MATCH('Buku Besar'!H8798,Akun1,0)),""))</f>
        <v/>
      </c>
      <c r="L8798" s="331" t="str">
        <f>IF(H8798="","",IFERROR(INDEX(Penerimaan1,MATCH('Buku Besar'!H8798,Akun1,0)),""))</f>
        <v/>
      </c>
      <c r="M8798" s="331" t="str">
        <f>IF(H8798="","",IFERROR(INDEX(Pengeluaran1,MATCH('Buku Besar'!H8798,Akun1,0)),""))</f>
        <v/>
      </c>
    </row>
    <row r="8799" spans="1:13" x14ac:dyDescent="0.25">
      <c r="A8799" s="91" t="str">
        <f t="shared" si="274"/>
        <v/>
      </c>
      <c r="B8799" s="330" t="str">
        <f>IF(A8799="","",IFERROR(INDEX(Tanggal,MATCH('Buku Besar'!A8799,Akun,0)),""))</f>
        <v/>
      </c>
      <c r="C8799" s="2" t="str">
        <f>IF(A8799="","",IFERROR(INDEX(Keterangan,MATCH('Buku Besar'!A8799,Akun,0)),""))</f>
        <v/>
      </c>
      <c r="D8799" s="2" t="str">
        <f>IF(A8799="","",IFERROR(INDEX(Reff,MATCH('Buku Besar'!A8799,Akun,0)),""))</f>
        <v/>
      </c>
      <c r="E8799" s="331" t="str">
        <f>IF(A8799="","",IFERROR(INDEX(Penerimaan,MATCH('Buku Besar'!A8799,Akun,0)),""))</f>
        <v/>
      </c>
      <c r="F8799" s="331" t="str">
        <f>IF(A8799="","",IFERROR(INDEX(Pengeluaran,MATCH('Buku Besar'!A8799,Akun,0)),""))</f>
        <v/>
      </c>
      <c r="H8799" s="91" t="str">
        <f t="shared" si="275"/>
        <v/>
      </c>
      <c r="I8799" s="330" t="str">
        <f>IF(H8799="","",IFERROR(INDEX(Tanggal1,MATCH('Buku Besar'!H8799,Akun1,0)),""))</f>
        <v/>
      </c>
      <c r="J8799" s="2" t="str">
        <f>IF(H8799="","",IFERROR(INDEX(Keterangan1,MATCH('Buku Besar'!H8799,Akun1,0)),""))</f>
        <v/>
      </c>
      <c r="K8799" s="2" t="str">
        <f>IF(H8799="","",IFERROR(INDEX(Reff1,MATCH('Buku Besar'!H8799,Akun1,0)),""))</f>
        <v/>
      </c>
      <c r="L8799" s="331" t="str">
        <f>IF(H8799="","",IFERROR(INDEX(Penerimaan1,MATCH('Buku Besar'!H8799,Akun1,0)),""))</f>
        <v/>
      </c>
      <c r="M8799" s="331" t="str">
        <f>IF(H8799="","",IFERROR(INDEX(Pengeluaran1,MATCH('Buku Besar'!H8799,Akun1,0)),""))</f>
        <v/>
      </c>
    </row>
    <row r="8800" spans="1:13" x14ac:dyDescent="0.25">
      <c r="A8800" s="91" t="str">
        <f t="shared" si="274"/>
        <v/>
      </c>
      <c r="B8800" s="330" t="str">
        <f>IF(A8800="","",IFERROR(INDEX(Tanggal,MATCH('Buku Besar'!A8800,Akun,0)),""))</f>
        <v/>
      </c>
      <c r="C8800" s="2" t="str">
        <f>IF(A8800="","",IFERROR(INDEX(Keterangan,MATCH('Buku Besar'!A8800,Akun,0)),""))</f>
        <v/>
      </c>
      <c r="D8800" s="2" t="str">
        <f>IF(A8800="","",IFERROR(INDEX(Reff,MATCH('Buku Besar'!A8800,Akun,0)),""))</f>
        <v/>
      </c>
      <c r="E8800" s="331" t="str">
        <f>IF(A8800="","",IFERROR(INDEX(Penerimaan,MATCH('Buku Besar'!A8800,Akun,0)),""))</f>
        <v/>
      </c>
      <c r="F8800" s="331" t="str">
        <f>IF(A8800="","",IFERROR(INDEX(Pengeluaran,MATCH('Buku Besar'!A8800,Akun,0)),""))</f>
        <v/>
      </c>
      <c r="H8800" s="91" t="str">
        <f t="shared" si="275"/>
        <v/>
      </c>
      <c r="I8800" s="330" t="str">
        <f>IF(H8800="","",IFERROR(INDEX(Tanggal1,MATCH('Buku Besar'!H8800,Akun1,0)),""))</f>
        <v/>
      </c>
      <c r="J8800" s="2" t="str">
        <f>IF(H8800="","",IFERROR(INDEX(Keterangan1,MATCH('Buku Besar'!H8800,Akun1,0)),""))</f>
        <v/>
      </c>
      <c r="K8800" s="2" t="str">
        <f>IF(H8800="","",IFERROR(INDEX(Reff1,MATCH('Buku Besar'!H8800,Akun1,0)),""))</f>
        <v/>
      </c>
      <c r="L8800" s="331" t="str">
        <f>IF(H8800="","",IFERROR(INDEX(Penerimaan1,MATCH('Buku Besar'!H8800,Akun1,0)),""))</f>
        <v/>
      </c>
      <c r="M8800" s="331" t="str">
        <f>IF(H8800="","",IFERROR(INDEX(Pengeluaran1,MATCH('Buku Besar'!H8800,Akun1,0)),""))</f>
        <v/>
      </c>
    </row>
    <row r="8801" spans="1:13" x14ac:dyDescent="0.25">
      <c r="A8801" s="91" t="str">
        <f t="shared" si="274"/>
        <v/>
      </c>
      <c r="B8801" s="330" t="str">
        <f>IF(A8801="","",IFERROR(INDEX(Tanggal,MATCH('Buku Besar'!A8801,Akun,0)),""))</f>
        <v/>
      </c>
      <c r="C8801" s="2" t="str">
        <f>IF(A8801="","",IFERROR(INDEX(Keterangan,MATCH('Buku Besar'!A8801,Akun,0)),""))</f>
        <v/>
      </c>
      <c r="D8801" s="2" t="str">
        <f>IF(A8801="","",IFERROR(INDEX(Reff,MATCH('Buku Besar'!A8801,Akun,0)),""))</f>
        <v/>
      </c>
      <c r="E8801" s="331" t="str">
        <f>IF(A8801="","",IFERROR(INDEX(Penerimaan,MATCH('Buku Besar'!A8801,Akun,0)),""))</f>
        <v/>
      </c>
      <c r="F8801" s="331" t="str">
        <f>IF(A8801="","",IFERROR(INDEX(Pengeluaran,MATCH('Buku Besar'!A8801,Akun,0)),""))</f>
        <v/>
      </c>
      <c r="H8801" s="91" t="str">
        <f t="shared" si="275"/>
        <v/>
      </c>
      <c r="I8801" s="330" t="str">
        <f>IF(H8801="","",IFERROR(INDEX(Tanggal1,MATCH('Buku Besar'!H8801,Akun1,0)),""))</f>
        <v/>
      </c>
      <c r="J8801" s="2" t="str">
        <f>IF(H8801="","",IFERROR(INDEX(Keterangan1,MATCH('Buku Besar'!H8801,Akun1,0)),""))</f>
        <v/>
      </c>
      <c r="K8801" s="2" t="str">
        <f>IF(H8801="","",IFERROR(INDEX(Reff1,MATCH('Buku Besar'!H8801,Akun1,0)),""))</f>
        <v/>
      </c>
      <c r="L8801" s="331" t="str">
        <f>IF(H8801="","",IFERROR(INDEX(Penerimaan1,MATCH('Buku Besar'!H8801,Akun1,0)),""))</f>
        <v/>
      </c>
      <c r="M8801" s="331" t="str">
        <f>IF(H8801="","",IFERROR(INDEX(Pengeluaran1,MATCH('Buku Besar'!H8801,Akun1,0)),""))</f>
        <v/>
      </c>
    </row>
    <row r="8802" spans="1:13" x14ac:dyDescent="0.25">
      <c r="A8802" s="91" t="str">
        <f t="shared" si="274"/>
        <v/>
      </c>
      <c r="B8802" s="330" t="str">
        <f>IF(A8802="","",IFERROR(INDEX(Tanggal,MATCH('Buku Besar'!A8802,Akun,0)),""))</f>
        <v/>
      </c>
      <c r="C8802" s="2" t="str">
        <f>IF(A8802="","",IFERROR(INDEX(Keterangan,MATCH('Buku Besar'!A8802,Akun,0)),""))</f>
        <v/>
      </c>
      <c r="D8802" s="2" t="str">
        <f>IF(A8802="","",IFERROR(INDEX(Reff,MATCH('Buku Besar'!A8802,Akun,0)),""))</f>
        <v/>
      </c>
      <c r="E8802" s="331" t="str">
        <f>IF(A8802="","",IFERROR(INDEX(Penerimaan,MATCH('Buku Besar'!A8802,Akun,0)),""))</f>
        <v/>
      </c>
      <c r="F8802" s="331" t="str">
        <f>IF(A8802="","",IFERROR(INDEX(Pengeluaran,MATCH('Buku Besar'!A8802,Akun,0)),""))</f>
        <v/>
      </c>
      <c r="H8802" s="91" t="str">
        <f t="shared" si="275"/>
        <v/>
      </c>
      <c r="I8802" s="330" t="str">
        <f>IF(H8802="","",IFERROR(INDEX(Tanggal1,MATCH('Buku Besar'!H8802,Akun1,0)),""))</f>
        <v/>
      </c>
      <c r="J8802" s="2" t="str">
        <f>IF(H8802="","",IFERROR(INDEX(Keterangan1,MATCH('Buku Besar'!H8802,Akun1,0)),""))</f>
        <v/>
      </c>
      <c r="K8802" s="2" t="str">
        <f>IF(H8802="","",IFERROR(INDEX(Reff1,MATCH('Buku Besar'!H8802,Akun1,0)),""))</f>
        <v/>
      </c>
      <c r="L8802" s="331" t="str">
        <f>IF(H8802="","",IFERROR(INDEX(Penerimaan1,MATCH('Buku Besar'!H8802,Akun1,0)),""))</f>
        <v/>
      </c>
      <c r="M8802" s="331" t="str">
        <f>IF(H8802="","",IFERROR(INDEX(Pengeluaran1,MATCH('Buku Besar'!H8802,Akun1,0)),""))</f>
        <v/>
      </c>
    </row>
    <row r="8803" spans="1:13" x14ac:dyDescent="0.25">
      <c r="A8803" s="91" t="str">
        <f t="shared" si="274"/>
        <v/>
      </c>
      <c r="B8803" s="330" t="str">
        <f>IF(A8803="","",IFERROR(INDEX(Tanggal,MATCH('Buku Besar'!A8803,Akun,0)),""))</f>
        <v/>
      </c>
      <c r="C8803" s="2" t="str">
        <f>IF(A8803="","",IFERROR(INDEX(Keterangan,MATCH('Buku Besar'!A8803,Akun,0)),""))</f>
        <v/>
      </c>
      <c r="D8803" s="2" t="str">
        <f>IF(A8803="","",IFERROR(INDEX(Reff,MATCH('Buku Besar'!A8803,Akun,0)),""))</f>
        <v/>
      </c>
      <c r="E8803" s="331" t="str">
        <f>IF(A8803="","",IFERROR(INDEX(Penerimaan,MATCH('Buku Besar'!A8803,Akun,0)),""))</f>
        <v/>
      </c>
      <c r="F8803" s="331" t="str">
        <f>IF(A8803="","",IFERROR(INDEX(Pengeluaran,MATCH('Buku Besar'!A8803,Akun,0)),""))</f>
        <v/>
      </c>
      <c r="H8803" s="91" t="str">
        <f t="shared" si="275"/>
        <v/>
      </c>
      <c r="I8803" s="330" t="str">
        <f>IF(H8803="","",IFERROR(INDEX(Tanggal1,MATCH('Buku Besar'!H8803,Akun1,0)),""))</f>
        <v/>
      </c>
      <c r="J8803" s="2" t="str">
        <f>IF(H8803="","",IFERROR(INDEX(Keterangan1,MATCH('Buku Besar'!H8803,Akun1,0)),""))</f>
        <v/>
      </c>
      <c r="K8803" s="2" t="str">
        <f>IF(H8803="","",IFERROR(INDEX(Reff1,MATCH('Buku Besar'!H8803,Akun1,0)),""))</f>
        <v/>
      </c>
      <c r="L8803" s="331" t="str">
        <f>IF(H8803="","",IFERROR(INDEX(Penerimaan1,MATCH('Buku Besar'!H8803,Akun1,0)),""))</f>
        <v/>
      </c>
      <c r="M8803" s="331" t="str">
        <f>IF(H8803="","",IFERROR(INDEX(Pengeluaran1,MATCH('Buku Besar'!H8803,Akun1,0)),""))</f>
        <v/>
      </c>
    </row>
    <row r="8804" spans="1:13" x14ac:dyDescent="0.25">
      <c r="A8804" s="91" t="str">
        <f t="shared" si="274"/>
        <v/>
      </c>
      <c r="B8804" s="330" t="str">
        <f>IF(A8804="","",IFERROR(INDEX(Tanggal,MATCH('Buku Besar'!A8804,Akun,0)),""))</f>
        <v/>
      </c>
      <c r="C8804" s="2" t="str">
        <f>IF(A8804="","",IFERROR(INDEX(Keterangan,MATCH('Buku Besar'!A8804,Akun,0)),""))</f>
        <v/>
      </c>
      <c r="D8804" s="2" t="str">
        <f>IF(A8804="","",IFERROR(INDEX(Reff,MATCH('Buku Besar'!A8804,Akun,0)),""))</f>
        <v/>
      </c>
      <c r="E8804" s="331" t="str">
        <f>IF(A8804="","",IFERROR(INDEX(Penerimaan,MATCH('Buku Besar'!A8804,Akun,0)),""))</f>
        <v/>
      </c>
      <c r="F8804" s="331" t="str">
        <f>IF(A8804="","",IFERROR(INDEX(Pengeluaran,MATCH('Buku Besar'!A8804,Akun,0)),""))</f>
        <v/>
      </c>
      <c r="H8804" s="91" t="str">
        <f t="shared" si="275"/>
        <v/>
      </c>
      <c r="I8804" s="330" t="str">
        <f>IF(H8804="","",IFERROR(INDEX(Tanggal1,MATCH('Buku Besar'!H8804,Akun1,0)),""))</f>
        <v/>
      </c>
      <c r="J8804" s="2" t="str">
        <f>IF(H8804="","",IFERROR(INDEX(Keterangan1,MATCH('Buku Besar'!H8804,Akun1,0)),""))</f>
        <v/>
      </c>
      <c r="K8804" s="2" t="str">
        <f>IF(H8804="","",IFERROR(INDEX(Reff1,MATCH('Buku Besar'!H8804,Akun1,0)),""))</f>
        <v/>
      </c>
      <c r="L8804" s="331" t="str">
        <f>IF(H8804="","",IFERROR(INDEX(Penerimaan1,MATCH('Buku Besar'!H8804,Akun1,0)),""))</f>
        <v/>
      </c>
      <c r="M8804" s="331" t="str">
        <f>IF(H8804="","",IFERROR(INDEX(Pengeluaran1,MATCH('Buku Besar'!H8804,Akun1,0)),""))</f>
        <v/>
      </c>
    </row>
    <row r="8805" spans="1:13" x14ac:dyDescent="0.25">
      <c r="A8805" s="91" t="str">
        <f t="shared" si="274"/>
        <v/>
      </c>
      <c r="B8805" s="330" t="str">
        <f>IF(A8805="","",IFERROR(INDEX(Tanggal,MATCH('Buku Besar'!A8805,Akun,0)),""))</f>
        <v/>
      </c>
      <c r="C8805" s="2" t="str">
        <f>IF(A8805="","",IFERROR(INDEX(Keterangan,MATCH('Buku Besar'!A8805,Akun,0)),""))</f>
        <v/>
      </c>
      <c r="D8805" s="2" t="str">
        <f>IF(A8805="","",IFERROR(INDEX(Reff,MATCH('Buku Besar'!A8805,Akun,0)),""))</f>
        <v/>
      </c>
      <c r="E8805" s="331" t="str">
        <f>IF(A8805="","",IFERROR(INDEX(Penerimaan,MATCH('Buku Besar'!A8805,Akun,0)),""))</f>
        <v/>
      </c>
      <c r="F8805" s="331" t="str">
        <f>IF(A8805="","",IFERROR(INDEX(Pengeluaran,MATCH('Buku Besar'!A8805,Akun,0)),""))</f>
        <v/>
      </c>
      <c r="H8805" s="91" t="str">
        <f t="shared" si="275"/>
        <v/>
      </c>
      <c r="I8805" s="330" t="str">
        <f>IF(H8805="","",IFERROR(INDEX(Tanggal1,MATCH('Buku Besar'!H8805,Akun1,0)),""))</f>
        <v/>
      </c>
      <c r="J8805" s="2" t="str">
        <f>IF(H8805="","",IFERROR(INDEX(Keterangan1,MATCH('Buku Besar'!H8805,Akun1,0)),""))</f>
        <v/>
      </c>
      <c r="K8805" s="2" t="str">
        <f>IF(H8805="","",IFERROR(INDEX(Reff1,MATCH('Buku Besar'!H8805,Akun1,0)),""))</f>
        <v/>
      </c>
      <c r="L8805" s="331" t="str">
        <f>IF(H8805="","",IFERROR(INDEX(Penerimaan1,MATCH('Buku Besar'!H8805,Akun1,0)),""))</f>
        <v/>
      </c>
      <c r="M8805" s="331" t="str">
        <f>IF(H8805="","",IFERROR(INDEX(Pengeluaran1,MATCH('Buku Besar'!H8805,Akun1,0)),""))</f>
        <v/>
      </c>
    </row>
    <row r="8806" spans="1:13" x14ac:dyDescent="0.25">
      <c r="A8806" s="91" t="str">
        <f t="shared" si="274"/>
        <v/>
      </c>
      <c r="B8806" s="330" t="str">
        <f>IF(A8806="","",IFERROR(INDEX(Tanggal,MATCH('Buku Besar'!A8806,Akun,0)),""))</f>
        <v/>
      </c>
      <c r="C8806" s="2" t="str">
        <f>IF(A8806="","",IFERROR(INDEX(Keterangan,MATCH('Buku Besar'!A8806,Akun,0)),""))</f>
        <v/>
      </c>
      <c r="D8806" s="2" t="str">
        <f>IF(A8806="","",IFERROR(INDEX(Reff,MATCH('Buku Besar'!A8806,Akun,0)),""))</f>
        <v/>
      </c>
      <c r="E8806" s="331" t="str">
        <f>IF(A8806="","",IFERROR(INDEX(Penerimaan,MATCH('Buku Besar'!A8806,Akun,0)),""))</f>
        <v/>
      </c>
      <c r="F8806" s="331" t="str">
        <f>IF(A8806="","",IFERROR(INDEX(Pengeluaran,MATCH('Buku Besar'!A8806,Akun,0)),""))</f>
        <v/>
      </c>
      <c r="H8806" s="91" t="str">
        <f t="shared" si="275"/>
        <v/>
      </c>
      <c r="I8806" s="330" t="str">
        <f>IF(H8806="","",IFERROR(INDEX(Tanggal1,MATCH('Buku Besar'!H8806,Akun1,0)),""))</f>
        <v/>
      </c>
      <c r="J8806" s="2" t="str">
        <f>IF(H8806="","",IFERROR(INDEX(Keterangan1,MATCH('Buku Besar'!H8806,Akun1,0)),""))</f>
        <v/>
      </c>
      <c r="K8806" s="2" t="str">
        <f>IF(H8806="","",IFERROR(INDEX(Reff1,MATCH('Buku Besar'!H8806,Akun1,0)),""))</f>
        <v/>
      </c>
      <c r="L8806" s="331" t="str">
        <f>IF(H8806="","",IFERROR(INDEX(Penerimaan1,MATCH('Buku Besar'!H8806,Akun1,0)),""))</f>
        <v/>
      </c>
      <c r="M8806" s="331" t="str">
        <f>IF(H8806="","",IFERROR(INDEX(Pengeluaran1,MATCH('Buku Besar'!H8806,Akun1,0)),""))</f>
        <v/>
      </c>
    </row>
    <row r="8807" spans="1:13" x14ac:dyDescent="0.25">
      <c r="A8807" s="91" t="str">
        <f t="shared" si="274"/>
        <v/>
      </c>
      <c r="B8807" s="330" t="str">
        <f>IF(A8807="","",IFERROR(INDEX(Tanggal,MATCH('Buku Besar'!A8807,Akun,0)),""))</f>
        <v/>
      </c>
      <c r="C8807" s="2" t="str">
        <f>IF(A8807="","",IFERROR(INDEX(Keterangan,MATCH('Buku Besar'!A8807,Akun,0)),""))</f>
        <v/>
      </c>
      <c r="D8807" s="2" t="str">
        <f>IF(A8807="","",IFERROR(INDEX(Reff,MATCH('Buku Besar'!A8807,Akun,0)),""))</f>
        <v/>
      </c>
      <c r="E8807" s="331" t="str">
        <f>IF(A8807="","",IFERROR(INDEX(Penerimaan,MATCH('Buku Besar'!A8807,Akun,0)),""))</f>
        <v/>
      </c>
      <c r="F8807" s="331" t="str">
        <f>IF(A8807="","",IFERROR(INDEX(Pengeluaran,MATCH('Buku Besar'!A8807,Akun,0)),""))</f>
        <v/>
      </c>
      <c r="H8807" s="91" t="str">
        <f t="shared" si="275"/>
        <v/>
      </c>
      <c r="I8807" s="330" t="str">
        <f>IF(H8807="","",IFERROR(INDEX(Tanggal1,MATCH('Buku Besar'!H8807,Akun1,0)),""))</f>
        <v/>
      </c>
      <c r="J8807" s="2" t="str">
        <f>IF(H8807="","",IFERROR(INDEX(Keterangan1,MATCH('Buku Besar'!H8807,Akun1,0)),""))</f>
        <v/>
      </c>
      <c r="K8807" s="2" t="str">
        <f>IF(H8807="","",IFERROR(INDEX(Reff1,MATCH('Buku Besar'!H8807,Akun1,0)),""))</f>
        <v/>
      </c>
      <c r="L8807" s="331" t="str">
        <f>IF(H8807="","",IFERROR(INDEX(Penerimaan1,MATCH('Buku Besar'!H8807,Akun1,0)),""))</f>
        <v/>
      </c>
      <c r="M8807" s="331" t="str">
        <f>IF(H8807="","",IFERROR(INDEX(Pengeluaran1,MATCH('Buku Besar'!H8807,Akun1,0)),""))</f>
        <v/>
      </c>
    </row>
    <row r="8808" spans="1:13" x14ac:dyDescent="0.25">
      <c r="A8808" s="91" t="str">
        <f t="shared" si="274"/>
        <v/>
      </c>
      <c r="B8808" s="330" t="str">
        <f>IF(A8808="","",IFERROR(INDEX(Tanggal,MATCH('Buku Besar'!A8808,Akun,0)),""))</f>
        <v/>
      </c>
      <c r="C8808" s="2" t="str">
        <f>IF(A8808="","",IFERROR(INDEX(Keterangan,MATCH('Buku Besar'!A8808,Akun,0)),""))</f>
        <v/>
      </c>
      <c r="D8808" s="2" t="str">
        <f>IF(A8808="","",IFERROR(INDEX(Reff,MATCH('Buku Besar'!A8808,Akun,0)),""))</f>
        <v/>
      </c>
      <c r="E8808" s="331" t="str">
        <f>IF(A8808="","",IFERROR(INDEX(Penerimaan,MATCH('Buku Besar'!A8808,Akun,0)),""))</f>
        <v/>
      </c>
      <c r="F8808" s="331" t="str">
        <f>IF(A8808="","",IFERROR(INDEX(Pengeluaran,MATCH('Buku Besar'!A8808,Akun,0)),""))</f>
        <v/>
      </c>
      <c r="H8808" s="91" t="str">
        <f t="shared" si="275"/>
        <v/>
      </c>
      <c r="I8808" s="330" t="str">
        <f>IF(H8808="","",IFERROR(INDEX(Tanggal1,MATCH('Buku Besar'!H8808,Akun1,0)),""))</f>
        <v/>
      </c>
      <c r="J8808" s="2" t="str">
        <f>IF(H8808="","",IFERROR(INDEX(Keterangan1,MATCH('Buku Besar'!H8808,Akun1,0)),""))</f>
        <v/>
      </c>
      <c r="K8808" s="2" t="str">
        <f>IF(H8808="","",IFERROR(INDEX(Reff1,MATCH('Buku Besar'!H8808,Akun1,0)),""))</f>
        <v/>
      </c>
      <c r="L8808" s="331" t="str">
        <f>IF(H8808="","",IFERROR(INDEX(Penerimaan1,MATCH('Buku Besar'!H8808,Akun1,0)),""))</f>
        <v/>
      </c>
      <c r="M8808" s="331" t="str">
        <f>IF(H8808="","",IFERROR(INDEX(Pengeluaran1,MATCH('Buku Besar'!H8808,Akun1,0)),""))</f>
        <v/>
      </c>
    </row>
    <row r="8809" spans="1:13" x14ac:dyDescent="0.25">
      <c r="A8809" s="91" t="str">
        <f t="shared" si="274"/>
        <v/>
      </c>
      <c r="B8809" s="330" t="str">
        <f>IF(A8809="","",IFERROR(INDEX(Tanggal,MATCH('Buku Besar'!A8809,Akun,0)),""))</f>
        <v/>
      </c>
      <c r="C8809" s="2" t="str">
        <f>IF(A8809="","",IFERROR(INDEX(Keterangan,MATCH('Buku Besar'!A8809,Akun,0)),""))</f>
        <v/>
      </c>
      <c r="D8809" s="2" t="str">
        <f>IF(A8809="","",IFERROR(INDEX(Reff,MATCH('Buku Besar'!A8809,Akun,0)),""))</f>
        <v/>
      </c>
      <c r="E8809" s="331" t="str">
        <f>IF(A8809="","",IFERROR(INDEX(Penerimaan,MATCH('Buku Besar'!A8809,Akun,0)),""))</f>
        <v/>
      </c>
      <c r="F8809" s="331" t="str">
        <f>IF(A8809="","",IFERROR(INDEX(Pengeluaran,MATCH('Buku Besar'!A8809,Akun,0)),""))</f>
        <v/>
      </c>
      <c r="H8809" s="91" t="str">
        <f t="shared" si="275"/>
        <v/>
      </c>
      <c r="I8809" s="330" t="str">
        <f>IF(H8809="","",IFERROR(INDEX(Tanggal1,MATCH('Buku Besar'!H8809,Akun1,0)),""))</f>
        <v/>
      </c>
      <c r="J8809" s="2" t="str">
        <f>IF(H8809="","",IFERROR(INDEX(Keterangan1,MATCH('Buku Besar'!H8809,Akun1,0)),""))</f>
        <v/>
      </c>
      <c r="K8809" s="2" t="str">
        <f>IF(H8809="","",IFERROR(INDEX(Reff1,MATCH('Buku Besar'!H8809,Akun1,0)),""))</f>
        <v/>
      </c>
      <c r="L8809" s="331" t="str">
        <f>IF(H8809="","",IFERROR(INDEX(Penerimaan1,MATCH('Buku Besar'!H8809,Akun1,0)),""))</f>
        <v/>
      </c>
      <c r="M8809" s="331" t="str">
        <f>IF(H8809="","",IFERROR(INDEX(Pengeluaran1,MATCH('Buku Besar'!H8809,Akun1,0)),""))</f>
        <v/>
      </c>
    </row>
    <row r="8810" spans="1:13" x14ac:dyDescent="0.25">
      <c r="A8810" s="91" t="str">
        <f t="shared" si="274"/>
        <v/>
      </c>
      <c r="B8810" s="330" t="str">
        <f>IF(A8810="","",IFERROR(INDEX(Tanggal,MATCH('Buku Besar'!A8810,Akun,0)),""))</f>
        <v/>
      </c>
      <c r="C8810" s="2" t="str">
        <f>IF(A8810="","",IFERROR(INDEX(Keterangan,MATCH('Buku Besar'!A8810,Akun,0)),""))</f>
        <v/>
      </c>
      <c r="D8810" s="2" t="str">
        <f>IF(A8810="","",IFERROR(INDEX(Reff,MATCH('Buku Besar'!A8810,Akun,0)),""))</f>
        <v/>
      </c>
      <c r="E8810" s="331" t="str">
        <f>IF(A8810="","",IFERROR(INDEX(Penerimaan,MATCH('Buku Besar'!A8810,Akun,0)),""))</f>
        <v/>
      </c>
      <c r="F8810" s="331" t="str">
        <f>IF(A8810="","",IFERROR(INDEX(Pengeluaran,MATCH('Buku Besar'!A8810,Akun,0)),""))</f>
        <v/>
      </c>
      <c r="H8810" s="91" t="str">
        <f t="shared" si="275"/>
        <v/>
      </c>
      <c r="I8810" s="330" t="str">
        <f>IF(H8810="","",IFERROR(INDEX(Tanggal1,MATCH('Buku Besar'!H8810,Akun1,0)),""))</f>
        <v/>
      </c>
      <c r="J8810" s="2" t="str">
        <f>IF(H8810="","",IFERROR(INDEX(Keterangan1,MATCH('Buku Besar'!H8810,Akun1,0)),""))</f>
        <v/>
      </c>
      <c r="K8810" s="2" t="str">
        <f>IF(H8810="","",IFERROR(INDEX(Reff1,MATCH('Buku Besar'!H8810,Akun1,0)),""))</f>
        <v/>
      </c>
      <c r="L8810" s="331" t="str">
        <f>IF(H8810="","",IFERROR(INDEX(Penerimaan1,MATCH('Buku Besar'!H8810,Akun1,0)),""))</f>
        <v/>
      </c>
      <c r="M8810" s="331" t="str">
        <f>IF(H8810="","",IFERROR(INDEX(Pengeluaran1,MATCH('Buku Besar'!H8810,Akun1,0)),""))</f>
        <v/>
      </c>
    </row>
    <row r="8811" spans="1:13" x14ac:dyDescent="0.25">
      <c r="A8811" s="91" t="str">
        <f t="shared" si="274"/>
        <v/>
      </c>
      <c r="B8811" s="330" t="str">
        <f>IF(A8811="","",IFERROR(INDEX(Tanggal,MATCH('Buku Besar'!A8811,Akun,0)),""))</f>
        <v/>
      </c>
      <c r="C8811" s="2" t="str">
        <f>IF(A8811="","",IFERROR(INDEX(Keterangan,MATCH('Buku Besar'!A8811,Akun,0)),""))</f>
        <v/>
      </c>
      <c r="D8811" s="2" t="str">
        <f>IF(A8811="","",IFERROR(INDEX(Reff,MATCH('Buku Besar'!A8811,Akun,0)),""))</f>
        <v/>
      </c>
      <c r="E8811" s="331" t="str">
        <f>IF(A8811="","",IFERROR(INDEX(Penerimaan,MATCH('Buku Besar'!A8811,Akun,0)),""))</f>
        <v/>
      </c>
      <c r="F8811" s="331" t="str">
        <f>IF(A8811="","",IFERROR(INDEX(Pengeluaran,MATCH('Buku Besar'!A8811,Akun,0)),""))</f>
        <v/>
      </c>
      <c r="H8811" s="91" t="str">
        <f t="shared" si="275"/>
        <v/>
      </c>
      <c r="I8811" s="330" t="str">
        <f>IF(H8811="","",IFERROR(INDEX(Tanggal1,MATCH('Buku Besar'!H8811,Akun1,0)),""))</f>
        <v/>
      </c>
      <c r="J8811" s="2" t="str">
        <f>IF(H8811="","",IFERROR(INDEX(Keterangan1,MATCH('Buku Besar'!H8811,Akun1,0)),""))</f>
        <v/>
      </c>
      <c r="K8811" s="2" t="str">
        <f>IF(H8811="","",IFERROR(INDEX(Reff1,MATCH('Buku Besar'!H8811,Akun1,0)),""))</f>
        <v/>
      </c>
      <c r="L8811" s="331" t="str">
        <f>IF(H8811="","",IFERROR(INDEX(Penerimaan1,MATCH('Buku Besar'!H8811,Akun1,0)),""))</f>
        <v/>
      </c>
      <c r="M8811" s="331" t="str">
        <f>IF(H8811="","",IFERROR(INDEX(Pengeluaran1,MATCH('Buku Besar'!H8811,Akun1,0)),""))</f>
        <v/>
      </c>
    </row>
    <row r="8812" spans="1:13" x14ac:dyDescent="0.25">
      <c r="A8812" s="91" t="str">
        <f t="shared" si="274"/>
        <v/>
      </c>
      <c r="B8812" s="330" t="str">
        <f>IF(A8812="","",IFERROR(INDEX(Tanggal,MATCH('Buku Besar'!A8812,Akun,0)),""))</f>
        <v/>
      </c>
      <c r="C8812" s="2" t="str">
        <f>IF(A8812="","",IFERROR(INDEX(Keterangan,MATCH('Buku Besar'!A8812,Akun,0)),""))</f>
        <v/>
      </c>
      <c r="D8812" s="2" t="str">
        <f>IF(A8812="","",IFERROR(INDEX(Reff,MATCH('Buku Besar'!A8812,Akun,0)),""))</f>
        <v/>
      </c>
      <c r="E8812" s="331" t="str">
        <f>IF(A8812="","",IFERROR(INDEX(Penerimaan,MATCH('Buku Besar'!A8812,Akun,0)),""))</f>
        <v/>
      </c>
      <c r="F8812" s="331" t="str">
        <f>IF(A8812="","",IFERROR(INDEX(Pengeluaran,MATCH('Buku Besar'!A8812,Akun,0)),""))</f>
        <v/>
      </c>
      <c r="H8812" s="91" t="str">
        <f t="shared" si="275"/>
        <v/>
      </c>
      <c r="I8812" s="330" t="str">
        <f>IF(H8812="","",IFERROR(INDEX(Tanggal1,MATCH('Buku Besar'!H8812,Akun1,0)),""))</f>
        <v/>
      </c>
      <c r="J8812" s="2" t="str">
        <f>IF(H8812="","",IFERROR(INDEX(Keterangan1,MATCH('Buku Besar'!H8812,Akun1,0)),""))</f>
        <v/>
      </c>
      <c r="K8812" s="2" t="str">
        <f>IF(H8812="","",IFERROR(INDEX(Reff1,MATCH('Buku Besar'!H8812,Akun1,0)),""))</f>
        <v/>
      </c>
      <c r="L8812" s="331" t="str">
        <f>IF(H8812="","",IFERROR(INDEX(Penerimaan1,MATCH('Buku Besar'!H8812,Akun1,0)),""))</f>
        <v/>
      </c>
      <c r="M8812" s="331" t="str">
        <f>IF(H8812="","",IFERROR(INDEX(Pengeluaran1,MATCH('Buku Besar'!H8812,Akun1,0)),""))</f>
        <v/>
      </c>
    </row>
    <row r="8813" spans="1:13" x14ac:dyDescent="0.25">
      <c r="A8813" s="91" t="str">
        <f t="shared" si="274"/>
        <v/>
      </c>
      <c r="B8813" s="330" t="str">
        <f>IF(A8813="","",IFERROR(INDEX(Tanggal,MATCH('Buku Besar'!A8813,Akun,0)),""))</f>
        <v/>
      </c>
      <c r="C8813" s="2" t="str">
        <f>IF(A8813="","",IFERROR(INDEX(Keterangan,MATCH('Buku Besar'!A8813,Akun,0)),""))</f>
        <v/>
      </c>
      <c r="D8813" s="2" t="str">
        <f>IF(A8813="","",IFERROR(INDEX(Reff,MATCH('Buku Besar'!A8813,Akun,0)),""))</f>
        <v/>
      </c>
      <c r="E8813" s="331" t="str">
        <f>IF(A8813="","",IFERROR(INDEX(Penerimaan,MATCH('Buku Besar'!A8813,Akun,0)),""))</f>
        <v/>
      </c>
      <c r="F8813" s="331" t="str">
        <f>IF(A8813="","",IFERROR(INDEX(Pengeluaran,MATCH('Buku Besar'!A8813,Akun,0)),""))</f>
        <v/>
      </c>
      <c r="H8813" s="91" t="str">
        <f t="shared" si="275"/>
        <v/>
      </c>
      <c r="I8813" s="330" t="str">
        <f>IF(H8813="","",IFERROR(INDEX(Tanggal1,MATCH('Buku Besar'!H8813,Akun1,0)),""))</f>
        <v/>
      </c>
      <c r="J8813" s="2" t="str">
        <f>IF(H8813="","",IFERROR(INDEX(Keterangan1,MATCH('Buku Besar'!H8813,Akun1,0)),""))</f>
        <v/>
      </c>
      <c r="K8813" s="2" t="str">
        <f>IF(H8813="","",IFERROR(INDEX(Reff1,MATCH('Buku Besar'!H8813,Akun1,0)),""))</f>
        <v/>
      </c>
      <c r="L8813" s="331" t="str">
        <f>IF(H8813="","",IFERROR(INDEX(Penerimaan1,MATCH('Buku Besar'!H8813,Akun1,0)),""))</f>
        <v/>
      </c>
      <c r="M8813" s="331" t="str">
        <f>IF(H8813="","",IFERROR(INDEX(Pengeluaran1,MATCH('Buku Besar'!H8813,Akun1,0)),""))</f>
        <v/>
      </c>
    </row>
    <row r="8814" spans="1:13" x14ac:dyDescent="0.25">
      <c r="A8814" s="91" t="str">
        <f t="shared" si="274"/>
        <v/>
      </c>
      <c r="B8814" s="330" t="str">
        <f>IF(A8814="","",IFERROR(INDEX(Tanggal,MATCH('Buku Besar'!A8814,Akun,0)),""))</f>
        <v/>
      </c>
      <c r="C8814" s="2" t="str">
        <f>IF(A8814="","",IFERROR(INDEX(Keterangan,MATCH('Buku Besar'!A8814,Akun,0)),""))</f>
        <v/>
      </c>
      <c r="D8814" s="2" t="str">
        <f>IF(A8814="","",IFERROR(INDEX(Reff,MATCH('Buku Besar'!A8814,Akun,0)),""))</f>
        <v/>
      </c>
      <c r="E8814" s="331" t="str">
        <f>IF(A8814="","",IFERROR(INDEX(Penerimaan,MATCH('Buku Besar'!A8814,Akun,0)),""))</f>
        <v/>
      </c>
      <c r="F8814" s="331" t="str">
        <f>IF(A8814="","",IFERROR(INDEX(Pengeluaran,MATCH('Buku Besar'!A8814,Akun,0)),""))</f>
        <v/>
      </c>
      <c r="H8814" s="91" t="str">
        <f t="shared" si="275"/>
        <v/>
      </c>
      <c r="I8814" s="330" t="str">
        <f>IF(H8814="","",IFERROR(INDEX(Tanggal1,MATCH('Buku Besar'!H8814,Akun1,0)),""))</f>
        <v/>
      </c>
      <c r="J8814" s="2" t="str">
        <f>IF(H8814="","",IFERROR(INDEX(Keterangan1,MATCH('Buku Besar'!H8814,Akun1,0)),""))</f>
        <v/>
      </c>
      <c r="K8814" s="2" t="str">
        <f>IF(H8814="","",IFERROR(INDEX(Reff1,MATCH('Buku Besar'!H8814,Akun1,0)),""))</f>
        <v/>
      </c>
      <c r="L8814" s="331" t="str">
        <f>IF(H8814="","",IFERROR(INDEX(Penerimaan1,MATCH('Buku Besar'!H8814,Akun1,0)),""))</f>
        <v/>
      </c>
      <c r="M8814" s="331" t="str">
        <f>IF(H8814="","",IFERROR(INDEX(Pengeluaran1,MATCH('Buku Besar'!H8814,Akun1,0)),""))</f>
        <v/>
      </c>
    </row>
    <row r="8815" spans="1:13" x14ac:dyDescent="0.25">
      <c r="A8815" s="91" t="str">
        <f t="shared" si="274"/>
        <v/>
      </c>
      <c r="B8815" s="330" t="str">
        <f>IF(A8815="","",IFERROR(INDEX(Tanggal,MATCH('Buku Besar'!A8815,Akun,0)),""))</f>
        <v/>
      </c>
      <c r="C8815" s="2" t="str">
        <f>IF(A8815="","",IFERROR(INDEX(Keterangan,MATCH('Buku Besar'!A8815,Akun,0)),""))</f>
        <v/>
      </c>
      <c r="D8815" s="2" t="str">
        <f>IF(A8815="","",IFERROR(INDEX(Reff,MATCH('Buku Besar'!A8815,Akun,0)),""))</f>
        <v/>
      </c>
      <c r="E8815" s="331" t="str">
        <f>IF(A8815="","",IFERROR(INDEX(Penerimaan,MATCH('Buku Besar'!A8815,Akun,0)),""))</f>
        <v/>
      </c>
      <c r="F8815" s="331" t="str">
        <f>IF(A8815="","",IFERROR(INDEX(Pengeluaran,MATCH('Buku Besar'!A8815,Akun,0)),""))</f>
        <v/>
      </c>
      <c r="H8815" s="91" t="str">
        <f t="shared" si="275"/>
        <v/>
      </c>
      <c r="I8815" s="330" t="str">
        <f>IF(H8815="","",IFERROR(INDEX(Tanggal1,MATCH('Buku Besar'!H8815,Akun1,0)),""))</f>
        <v/>
      </c>
      <c r="J8815" s="2" t="str">
        <f>IF(H8815="","",IFERROR(INDEX(Keterangan1,MATCH('Buku Besar'!H8815,Akun1,0)),""))</f>
        <v/>
      </c>
      <c r="K8815" s="2" t="str">
        <f>IF(H8815="","",IFERROR(INDEX(Reff1,MATCH('Buku Besar'!H8815,Akun1,0)),""))</f>
        <v/>
      </c>
      <c r="L8815" s="331" t="str">
        <f>IF(H8815="","",IFERROR(INDEX(Penerimaan1,MATCH('Buku Besar'!H8815,Akun1,0)),""))</f>
        <v/>
      </c>
      <c r="M8815" s="331" t="str">
        <f>IF(H8815="","",IFERROR(INDEX(Pengeluaran1,MATCH('Buku Besar'!H8815,Akun1,0)),""))</f>
        <v/>
      </c>
    </row>
    <row r="8816" spans="1:13" x14ac:dyDescent="0.25">
      <c r="A8816" s="91" t="str">
        <f t="shared" si="274"/>
        <v/>
      </c>
      <c r="B8816" s="330" t="str">
        <f>IF(A8816="","",IFERROR(INDEX(Tanggal,MATCH('Buku Besar'!A8816,Akun,0)),""))</f>
        <v/>
      </c>
      <c r="C8816" s="2" t="str">
        <f>IF(A8816="","",IFERROR(INDEX(Keterangan,MATCH('Buku Besar'!A8816,Akun,0)),""))</f>
        <v/>
      </c>
      <c r="D8816" s="2" t="str">
        <f>IF(A8816="","",IFERROR(INDEX(Reff,MATCH('Buku Besar'!A8816,Akun,0)),""))</f>
        <v/>
      </c>
      <c r="E8816" s="331" t="str">
        <f>IF(A8816="","",IFERROR(INDEX(Penerimaan,MATCH('Buku Besar'!A8816,Akun,0)),""))</f>
        <v/>
      </c>
      <c r="F8816" s="331" t="str">
        <f>IF(A8816="","",IFERROR(INDEX(Pengeluaran,MATCH('Buku Besar'!A8816,Akun,0)),""))</f>
        <v/>
      </c>
      <c r="H8816" s="91" t="str">
        <f t="shared" si="275"/>
        <v/>
      </c>
      <c r="I8816" s="330" t="str">
        <f>IF(H8816="","",IFERROR(INDEX(Tanggal1,MATCH('Buku Besar'!H8816,Akun1,0)),""))</f>
        <v/>
      </c>
      <c r="J8816" s="2" t="str">
        <f>IF(H8816="","",IFERROR(INDEX(Keterangan1,MATCH('Buku Besar'!H8816,Akun1,0)),""))</f>
        <v/>
      </c>
      <c r="K8816" s="2" t="str">
        <f>IF(H8816="","",IFERROR(INDEX(Reff1,MATCH('Buku Besar'!H8816,Akun1,0)),""))</f>
        <v/>
      </c>
      <c r="L8816" s="331" t="str">
        <f>IF(H8816="","",IFERROR(INDEX(Penerimaan1,MATCH('Buku Besar'!H8816,Akun1,0)),""))</f>
        <v/>
      </c>
      <c r="M8816" s="331" t="str">
        <f>IF(H8816="","",IFERROR(INDEX(Pengeluaran1,MATCH('Buku Besar'!H8816,Akun1,0)),""))</f>
        <v/>
      </c>
    </row>
    <row r="8817" spans="1:13" x14ac:dyDescent="0.25">
      <c r="A8817" s="91" t="str">
        <f t="shared" si="274"/>
        <v/>
      </c>
      <c r="B8817" s="330" t="str">
        <f>IF(A8817="","",IFERROR(INDEX(Tanggal,MATCH('Buku Besar'!A8817,Akun,0)),""))</f>
        <v/>
      </c>
      <c r="C8817" s="2" t="str">
        <f>IF(A8817="","",IFERROR(INDEX(Keterangan,MATCH('Buku Besar'!A8817,Akun,0)),""))</f>
        <v/>
      </c>
      <c r="D8817" s="2" t="str">
        <f>IF(A8817="","",IFERROR(INDEX(Reff,MATCH('Buku Besar'!A8817,Akun,0)),""))</f>
        <v/>
      </c>
      <c r="E8817" s="331" t="str">
        <f>IF(A8817="","",IFERROR(INDEX(Penerimaan,MATCH('Buku Besar'!A8817,Akun,0)),""))</f>
        <v/>
      </c>
      <c r="F8817" s="331" t="str">
        <f>IF(A8817="","",IFERROR(INDEX(Pengeluaran,MATCH('Buku Besar'!A8817,Akun,0)),""))</f>
        <v/>
      </c>
      <c r="H8817" s="91" t="str">
        <f t="shared" si="275"/>
        <v/>
      </c>
      <c r="I8817" s="330" t="str">
        <f>IF(H8817="","",IFERROR(INDEX(Tanggal1,MATCH('Buku Besar'!H8817,Akun1,0)),""))</f>
        <v/>
      </c>
      <c r="J8817" s="2" t="str">
        <f>IF(H8817="","",IFERROR(INDEX(Keterangan1,MATCH('Buku Besar'!H8817,Akun1,0)),""))</f>
        <v/>
      </c>
      <c r="K8817" s="2" t="str">
        <f>IF(H8817="","",IFERROR(INDEX(Reff1,MATCH('Buku Besar'!H8817,Akun1,0)),""))</f>
        <v/>
      </c>
      <c r="L8817" s="331" t="str">
        <f>IF(H8817="","",IFERROR(INDEX(Penerimaan1,MATCH('Buku Besar'!H8817,Akun1,0)),""))</f>
        <v/>
      </c>
      <c r="M8817" s="331" t="str">
        <f>IF(H8817="","",IFERROR(INDEX(Pengeluaran1,MATCH('Buku Besar'!H8817,Akun1,0)),""))</f>
        <v/>
      </c>
    </row>
    <row r="8818" spans="1:13" x14ac:dyDescent="0.25">
      <c r="A8818" s="91" t="str">
        <f t="shared" si="274"/>
        <v/>
      </c>
      <c r="B8818" s="330" t="str">
        <f>IF(A8818="","",IFERROR(INDEX(Tanggal,MATCH('Buku Besar'!A8818,Akun,0)),""))</f>
        <v/>
      </c>
      <c r="C8818" s="2" t="str">
        <f>IF(A8818="","",IFERROR(INDEX(Keterangan,MATCH('Buku Besar'!A8818,Akun,0)),""))</f>
        <v/>
      </c>
      <c r="D8818" s="2" t="str">
        <f>IF(A8818="","",IFERROR(INDEX(Reff,MATCH('Buku Besar'!A8818,Akun,0)),""))</f>
        <v/>
      </c>
      <c r="E8818" s="331" t="str">
        <f>IF(A8818="","",IFERROR(INDEX(Penerimaan,MATCH('Buku Besar'!A8818,Akun,0)),""))</f>
        <v/>
      </c>
      <c r="F8818" s="331" t="str">
        <f>IF(A8818="","",IFERROR(INDEX(Pengeluaran,MATCH('Buku Besar'!A8818,Akun,0)),""))</f>
        <v/>
      </c>
      <c r="H8818" s="91" t="str">
        <f t="shared" si="275"/>
        <v/>
      </c>
      <c r="I8818" s="330" t="str">
        <f>IF(H8818="","",IFERROR(INDEX(Tanggal1,MATCH('Buku Besar'!H8818,Akun1,0)),""))</f>
        <v/>
      </c>
      <c r="J8818" s="2" t="str">
        <f>IF(H8818="","",IFERROR(INDEX(Keterangan1,MATCH('Buku Besar'!H8818,Akun1,0)),""))</f>
        <v/>
      </c>
      <c r="K8818" s="2" t="str">
        <f>IF(H8818="","",IFERROR(INDEX(Reff1,MATCH('Buku Besar'!H8818,Akun1,0)),""))</f>
        <v/>
      </c>
      <c r="L8818" s="331" t="str">
        <f>IF(H8818="","",IFERROR(INDEX(Penerimaan1,MATCH('Buku Besar'!H8818,Akun1,0)),""))</f>
        <v/>
      </c>
      <c r="M8818" s="331" t="str">
        <f>IF(H8818="","",IFERROR(INDEX(Pengeluaran1,MATCH('Buku Besar'!H8818,Akun1,0)),""))</f>
        <v/>
      </c>
    </row>
    <row r="8819" spans="1:13" x14ac:dyDescent="0.25">
      <c r="A8819" s="91" t="str">
        <f t="shared" si="274"/>
        <v/>
      </c>
      <c r="B8819" s="330" t="str">
        <f>IF(A8819="","",IFERROR(INDEX(Tanggal,MATCH('Buku Besar'!A8819,Akun,0)),""))</f>
        <v/>
      </c>
      <c r="C8819" s="2" t="str">
        <f>IF(A8819="","",IFERROR(INDEX(Keterangan,MATCH('Buku Besar'!A8819,Akun,0)),""))</f>
        <v/>
      </c>
      <c r="D8819" s="2" t="str">
        <f>IF(A8819="","",IFERROR(INDEX(Reff,MATCH('Buku Besar'!A8819,Akun,0)),""))</f>
        <v/>
      </c>
      <c r="E8819" s="331" t="str">
        <f>IF(A8819="","",IFERROR(INDEX(Penerimaan,MATCH('Buku Besar'!A8819,Akun,0)),""))</f>
        <v/>
      </c>
      <c r="F8819" s="331" t="str">
        <f>IF(A8819="","",IFERROR(INDEX(Pengeluaran,MATCH('Buku Besar'!A8819,Akun,0)),""))</f>
        <v/>
      </c>
      <c r="H8819" s="91" t="str">
        <f t="shared" si="275"/>
        <v/>
      </c>
      <c r="I8819" s="330" t="str">
        <f>IF(H8819="","",IFERROR(INDEX(Tanggal1,MATCH('Buku Besar'!H8819,Akun1,0)),""))</f>
        <v/>
      </c>
      <c r="J8819" s="2" t="str">
        <f>IF(H8819="","",IFERROR(INDEX(Keterangan1,MATCH('Buku Besar'!H8819,Akun1,0)),""))</f>
        <v/>
      </c>
      <c r="K8819" s="2" t="str">
        <f>IF(H8819="","",IFERROR(INDEX(Reff1,MATCH('Buku Besar'!H8819,Akun1,0)),""))</f>
        <v/>
      </c>
      <c r="L8819" s="331" t="str">
        <f>IF(H8819="","",IFERROR(INDEX(Penerimaan1,MATCH('Buku Besar'!H8819,Akun1,0)),""))</f>
        <v/>
      </c>
      <c r="M8819" s="331" t="str">
        <f>IF(H8819="","",IFERROR(INDEX(Pengeluaran1,MATCH('Buku Besar'!H8819,Akun1,0)),""))</f>
        <v/>
      </c>
    </row>
    <row r="8820" spans="1:13" x14ac:dyDescent="0.25">
      <c r="A8820" s="91" t="str">
        <f t="shared" si="274"/>
        <v/>
      </c>
      <c r="B8820" s="330" t="str">
        <f>IF(A8820="","",IFERROR(INDEX(Tanggal,MATCH('Buku Besar'!A8820,Akun,0)),""))</f>
        <v/>
      </c>
      <c r="C8820" s="2" t="str">
        <f>IF(A8820="","",IFERROR(INDEX(Keterangan,MATCH('Buku Besar'!A8820,Akun,0)),""))</f>
        <v/>
      </c>
      <c r="D8820" s="2" t="str">
        <f>IF(A8820="","",IFERROR(INDEX(Reff,MATCH('Buku Besar'!A8820,Akun,0)),""))</f>
        <v/>
      </c>
      <c r="E8820" s="331" t="str">
        <f>IF(A8820="","",IFERROR(INDEX(Penerimaan,MATCH('Buku Besar'!A8820,Akun,0)),""))</f>
        <v/>
      </c>
      <c r="F8820" s="331" t="str">
        <f>IF(A8820="","",IFERROR(INDEX(Pengeluaran,MATCH('Buku Besar'!A8820,Akun,0)),""))</f>
        <v/>
      </c>
      <c r="H8820" s="91" t="str">
        <f t="shared" si="275"/>
        <v/>
      </c>
      <c r="I8820" s="330" t="str">
        <f>IF(H8820="","",IFERROR(INDEX(Tanggal1,MATCH('Buku Besar'!H8820,Akun1,0)),""))</f>
        <v/>
      </c>
      <c r="J8820" s="2" t="str">
        <f>IF(H8820="","",IFERROR(INDEX(Keterangan1,MATCH('Buku Besar'!H8820,Akun1,0)),""))</f>
        <v/>
      </c>
      <c r="K8820" s="2" t="str">
        <f>IF(H8820="","",IFERROR(INDEX(Reff1,MATCH('Buku Besar'!H8820,Akun1,0)),""))</f>
        <v/>
      </c>
      <c r="L8820" s="331" t="str">
        <f>IF(H8820="","",IFERROR(INDEX(Penerimaan1,MATCH('Buku Besar'!H8820,Akun1,0)),""))</f>
        <v/>
      </c>
      <c r="M8820" s="331" t="str">
        <f>IF(H8820="","",IFERROR(INDEX(Pengeluaran1,MATCH('Buku Besar'!H8820,Akun1,0)),""))</f>
        <v/>
      </c>
    </row>
    <row r="8821" spans="1:13" x14ac:dyDescent="0.25">
      <c r="A8821" s="91" t="str">
        <f t="shared" si="274"/>
        <v/>
      </c>
      <c r="B8821" s="330" t="str">
        <f>IF(A8821="","",IFERROR(INDEX(Tanggal,MATCH('Buku Besar'!A8821,Akun,0)),""))</f>
        <v/>
      </c>
      <c r="C8821" s="2" t="str">
        <f>IF(A8821="","",IFERROR(INDEX(Keterangan,MATCH('Buku Besar'!A8821,Akun,0)),""))</f>
        <v/>
      </c>
      <c r="D8821" s="2" t="str">
        <f>IF(A8821="","",IFERROR(INDEX(Reff,MATCH('Buku Besar'!A8821,Akun,0)),""))</f>
        <v/>
      </c>
      <c r="E8821" s="331" t="str">
        <f>IF(A8821="","",IFERROR(INDEX(Penerimaan,MATCH('Buku Besar'!A8821,Akun,0)),""))</f>
        <v/>
      </c>
      <c r="F8821" s="331" t="str">
        <f>IF(A8821="","",IFERROR(INDEX(Pengeluaran,MATCH('Buku Besar'!A8821,Akun,0)),""))</f>
        <v/>
      </c>
      <c r="H8821" s="91" t="str">
        <f t="shared" si="275"/>
        <v/>
      </c>
      <c r="I8821" s="330" t="str">
        <f>IF(H8821="","",IFERROR(INDEX(Tanggal1,MATCH('Buku Besar'!H8821,Akun1,0)),""))</f>
        <v/>
      </c>
      <c r="J8821" s="2" t="str">
        <f>IF(H8821="","",IFERROR(INDEX(Keterangan1,MATCH('Buku Besar'!H8821,Akun1,0)),""))</f>
        <v/>
      </c>
      <c r="K8821" s="2" t="str">
        <f>IF(H8821="","",IFERROR(INDEX(Reff1,MATCH('Buku Besar'!H8821,Akun1,0)),""))</f>
        <v/>
      </c>
      <c r="L8821" s="331" t="str">
        <f>IF(H8821="","",IFERROR(INDEX(Penerimaan1,MATCH('Buku Besar'!H8821,Akun1,0)),""))</f>
        <v/>
      </c>
      <c r="M8821" s="331" t="str">
        <f>IF(H8821="","",IFERROR(INDEX(Pengeluaran1,MATCH('Buku Besar'!H8821,Akun1,0)),""))</f>
        <v/>
      </c>
    </row>
    <row r="8822" spans="1:13" x14ac:dyDescent="0.25">
      <c r="A8822" s="91" t="str">
        <f t="shared" si="274"/>
        <v/>
      </c>
      <c r="B8822" s="330" t="str">
        <f>IF(A8822="","",IFERROR(INDEX(Tanggal,MATCH('Buku Besar'!A8822,Akun,0)),""))</f>
        <v/>
      </c>
      <c r="C8822" s="2" t="str">
        <f>IF(A8822="","",IFERROR(INDEX(Keterangan,MATCH('Buku Besar'!A8822,Akun,0)),""))</f>
        <v/>
      </c>
      <c r="D8822" s="2" t="str">
        <f>IF(A8822="","",IFERROR(INDEX(Reff,MATCH('Buku Besar'!A8822,Akun,0)),""))</f>
        <v/>
      </c>
      <c r="E8822" s="331" t="str">
        <f>IF(A8822="","",IFERROR(INDEX(Penerimaan,MATCH('Buku Besar'!A8822,Akun,0)),""))</f>
        <v/>
      </c>
      <c r="F8822" s="331" t="str">
        <f>IF(A8822="","",IFERROR(INDEX(Pengeluaran,MATCH('Buku Besar'!A8822,Akun,0)),""))</f>
        <v/>
      </c>
      <c r="H8822" s="91" t="str">
        <f t="shared" si="275"/>
        <v/>
      </c>
      <c r="I8822" s="330" t="str">
        <f>IF(H8822="","",IFERROR(INDEX(Tanggal1,MATCH('Buku Besar'!H8822,Akun1,0)),""))</f>
        <v/>
      </c>
      <c r="J8822" s="2" t="str">
        <f>IF(H8822="","",IFERROR(INDEX(Keterangan1,MATCH('Buku Besar'!H8822,Akun1,0)),""))</f>
        <v/>
      </c>
      <c r="K8822" s="2" t="str">
        <f>IF(H8822="","",IFERROR(INDEX(Reff1,MATCH('Buku Besar'!H8822,Akun1,0)),""))</f>
        <v/>
      </c>
      <c r="L8822" s="331" t="str">
        <f>IF(H8822="","",IFERROR(INDEX(Penerimaan1,MATCH('Buku Besar'!H8822,Akun1,0)),""))</f>
        <v/>
      </c>
      <c r="M8822" s="331" t="str">
        <f>IF(H8822="","",IFERROR(INDEX(Pengeluaran1,MATCH('Buku Besar'!H8822,Akun1,0)),""))</f>
        <v/>
      </c>
    </row>
    <row r="8823" spans="1:13" x14ac:dyDescent="0.25">
      <c r="A8823" s="91" t="str">
        <f t="shared" si="274"/>
        <v/>
      </c>
      <c r="B8823" s="330" t="str">
        <f>IF(A8823="","",IFERROR(INDEX(Tanggal,MATCH('Buku Besar'!A8823,Akun,0)),""))</f>
        <v/>
      </c>
      <c r="C8823" s="2" t="str">
        <f>IF(A8823="","",IFERROR(INDEX(Keterangan,MATCH('Buku Besar'!A8823,Akun,0)),""))</f>
        <v/>
      </c>
      <c r="D8823" s="2" t="str">
        <f>IF(A8823="","",IFERROR(INDEX(Reff,MATCH('Buku Besar'!A8823,Akun,0)),""))</f>
        <v/>
      </c>
      <c r="E8823" s="331" t="str">
        <f>IF(A8823="","",IFERROR(INDEX(Penerimaan,MATCH('Buku Besar'!A8823,Akun,0)),""))</f>
        <v/>
      </c>
      <c r="F8823" s="331" t="str">
        <f>IF(A8823="","",IFERROR(INDEX(Pengeluaran,MATCH('Buku Besar'!A8823,Akun,0)),""))</f>
        <v/>
      </c>
      <c r="H8823" s="91" t="str">
        <f t="shared" si="275"/>
        <v/>
      </c>
      <c r="I8823" s="330" t="str">
        <f>IF(H8823="","",IFERROR(INDEX(Tanggal1,MATCH('Buku Besar'!H8823,Akun1,0)),""))</f>
        <v/>
      </c>
      <c r="J8823" s="2" t="str">
        <f>IF(H8823="","",IFERROR(INDEX(Keterangan1,MATCH('Buku Besar'!H8823,Akun1,0)),""))</f>
        <v/>
      </c>
      <c r="K8823" s="2" t="str">
        <f>IF(H8823="","",IFERROR(INDEX(Reff1,MATCH('Buku Besar'!H8823,Akun1,0)),""))</f>
        <v/>
      </c>
      <c r="L8823" s="331" t="str">
        <f>IF(H8823="","",IFERROR(INDEX(Penerimaan1,MATCH('Buku Besar'!H8823,Akun1,0)),""))</f>
        <v/>
      </c>
      <c r="M8823" s="331" t="str">
        <f>IF(H8823="","",IFERROR(INDEX(Pengeluaran1,MATCH('Buku Besar'!H8823,Akun1,0)),""))</f>
        <v/>
      </c>
    </row>
    <row r="8824" spans="1:13" x14ac:dyDescent="0.25">
      <c r="A8824" s="91" t="str">
        <f t="shared" si="274"/>
        <v/>
      </c>
      <c r="B8824" s="330" t="str">
        <f>IF(A8824="","",IFERROR(INDEX(Tanggal,MATCH('Buku Besar'!A8824,Akun,0)),""))</f>
        <v/>
      </c>
      <c r="C8824" s="2" t="str">
        <f>IF(A8824="","",IFERROR(INDEX(Keterangan,MATCH('Buku Besar'!A8824,Akun,0)),""))</f>
        <v/>
      </c>
      <c r="D8824" s="2" t="str">
        <f>IF(A8824="","",IFERROR(INDEX(Reff,MATCH('Buku Besar'!A8824,Akun,0)),""))</f>
        <v/>
      </c>
      <c r="E8824" s="331" t="str">
        <f>IF(A8824="","",IFERROR(INDEX(Penerimaan,MATCH('Buku Besar'!A8824,Akun,0)),""))</f>
        <v/>
      </c>
      <c r="F8824" s="331" t="str">
        <f>IF(A8824="","",IFERROR(INDEX(Pengeluaran,MATCH('Buku Besar'!A8824,Akun,0)),""))</f>
        <v/>
      </c>
      <c r="H8824" s="91" t="str">
        <f t="shared" si="275"/>
        <v/>
      </c>
      <c r="I8824" s="330" t="str">
        <f>IF(H8824="","",IFERROR(INDEX(Tanggal1,MATCH('Buku Besar'!H8824,Akun1,0)),""))</f>
        <v/>
      </c>
      <c r="J8824" s="2" t="str">
        <f>IF(H8824="","",IFERROR(INDEX(Keterangan1,MATCH('Buku Besar'!H8824,Akun1,0)),""))</f>
        <v/>
      </c>
      <c r="K8824" s="2" t="str">
        <f>IF(H8824="","",IFERROR(INDEX(Reff1,MATCH('Buku Besar'!H8824,Akun1,0)),""))</f>
        <v/>
      </c>
      <c r="L8824" s="331" t="str">
        <f>IF(H8824="","",IFERROR(INDEX(Penerimaan1,MATCH('Buku Besar'!H8824,Akun1,0)),""))</f>
        <v/>
      </c>
      <c r="M8824" s="331" t="str">
        <f>IF(H8824="","",IFERROR(INDEX(Pengeluaran1,MATCH('Buku Besar'!H8824,Akun1,0)),""))</f>
        <v/>
      </c>
    </row>
    <row r="8825" spans="1:13" x14ac:dyDescent="0.25">
      <c r="A8825" s="91" t="str">
        <f t="shared" si="274"/>
        <v/>
      </c>
      <c r="B8825" s="330" t="str">
        <f>IF(A8825="","",IFERROR(INDEX(Tanggal,MATCH('Buku Besar'!A8825,Akun,0)),""))</f>
        <v/>
      </c>
      <c r="C8825" s="2" t="str">
        <f>IF(A8825="","",IFERROR(INDEX(Keterangan,MATCH('Buku Besar'!A8825,Akun,0)),""))</f>
        <v/>
      </c>
      <c r="D8825" s="2" t="str">
        <f>IF(A8825="","",IFERROR(INDEX(Reff,MATCH('Buku Besar'!A8825,Akun,0)),""))</f>
        <v/>
      </c>
      <c r="E8825" s="331" t="str">
        <f>IF(A8825="","",IFERROR(INDEX(Penerimaan,MATCH('Buku Besar'!A8825,Akun,0)),""))</f>
        <v/>
      </c>
      <c r="F8825" s="331" t="str">
        <f>IF(A8825="","",IFERROR(INDEX(Pengeluaran,MATCH('Buku Besar'!A8825,Akun,0)),""))</f>
        <v/>
      </c>
      <c r="H8825" s="91" t="str">
        <f t="shared" si="275"/>
        <v/>
      </c>
      <c r="I8825" s="330" t="str">
        <f>IF(H8825="","",IFERROR(INDEX(Tanggal1,MATCH('Buku Besar'!H8825,Akun1,0)),""))</f>
        <v/>
      </c>
      <c r="J8825" s="2" t="str">
        <f>IF(H8825="","",IFERROR(INDEX(Keterangan1,MATCH('Buku Besar'!H8825,Akun1,0)),""))</f>
        <v/>
      </c>
      <c r="K8825" s="2" t="str">
        <f>IF(H8825="","",IFERROR(INDEX(Reff1,MATCH('Buku Besar'!H8825,Akun1,0)),""))</f>
        <v/>
      </c>
      <c r="L8825" s="331" t="str">
        <f>IF(H8825="","",IFERROR(INDEX(Penerimaan1,MATCH('Buku Besar'!H8825,Akun1,0)),""))</f>
        <v/>
      </c>
      <c r="M8825" s="331" t="str">
        <f>IF(H8825="","",IFERROR(INDEX(Pengeluaran1,MATCH('Buku Besar'!H8825,Akun1,0)),""))</f>
        <v/>
      </c>
    </row>
    <row r="8826" spans="1:13" x14ac:dyDescent="0.25">
      <c r="A8826" s="91" t="str">
        <f t="shared" si="274"/>
        <v/>
      </c>
      <c r="B8826" s="330" t="str">
        <f>IF(A8826="","",IFERROR(INDEX(Tanggal,MATCH('Buku Besar'!A8826,Akun,0)),""))</f>
        <v/>
      </c>
      <c r="C8826" s="2" t="str">
        <f>IF(A8826="","",IFERROR(INDEX(Keterangan,MATCH('Buku Besar'!A8826,Akun,0)),""))</f>
        <v/>
      </c>
      <c r="D8826" s="2" t="str">
        <f>IF(A8826="","",IFERROR(INDEX(Reff,MATCH('Buku Besar'!A8826,Akun,0)),""))</f>
        <v/>
      </c>
      <c r="E8826" s="331" t="str">
        <f>IF(A8826="","",IFERROR(INDEX(Penerimaan,MATCH('Buku Besar'!A8826,Akun,0)),""))</f>
        <v/>
      </c>
      <c r="F8826" s="331" t="str">
        <f>IF(A8826="","",IFERROR(INDEX(Pengeluaran,MATCH('Buku Besar'!A8826,Akun,0)),""))</f>
        <v/>
      </c>
      <c r="H8826" s="91" t="str">
        <f t="shared" si="275"/>
        <v/>
      </c>
      <c r="I8826" s="330" t="str">
        <f>IF(H8826="","",IFERROR(INDEX(Tanggal1,MATCH('Buku Besar'!H8826,Akun1,0)),""))</f>
        <v/>
      </c>
      <c r="J8826" s="2" t="str">
        <f>IF(H8826="","",IFERROR(INDEX(Keterangan1,MATCH('Buku Besar'!H8826,Akun1,0)),""))</f>
        <v/>
      </c>
      <c r="K8826" s="2" t="str">
        <f>IF(H8826="","",IFERROR(INDEX(Reff1,MATCH('Buku Besar'!H8826,Akun1,0)),""))</f>
        <v/>
      </c>
      <c r="L8826" s="331" t="str">
        <f>IF(H8826="","",IFERROR(INDEX(Penerimaan1,MATCH('Buku Besar'!H8826,Akun1,0)),""))</f>
        <v/>
      </c>
      <c r="M8826" s="331" t="str">
        <f>IF(H8826="","",IFERROR(INDEX(Pengeluaran1,MATCH('Buku Besar'!H8826,Akun1,0)),""))</f>
        <v/>
      </c>
    </row>
    <row r="8827" spans="1:13" x14ac:dyDescent="0.25">
      <c r="A8827" s="91" t="str">
        <f t="shared" si="274"/>
        <v/>
      </c>
      <c r="B8827" s="330" t="str">
        <f>IF(A8827="","",IFERROR(INDEX(Tanggal,MATCH('Buku Besar'!A8827,Akun,0)),""))</f>
        <v/>
      </c>
      <c r="C8827" s="2" t="str">
        <f>IF(A8827="","",IFERROR(INDEX(Keterangan,MATCH('Buku Besar'!A8827,Akun,0)),""))</f>
        <v/>
      </c>
      <c r="D8827" s="2" t="str">
        <f>IF(A8827="","",IFERROR(INDEX(Reff,MATCH('Buku Besar'!A8827,Akun,0)),""))</f>
        <v/>
      </c>
      <c r="E8827" s="331" t="str">
        <f>IF(A8827="","",IFERROR(INDEX(Penerimaan,MATCH('Buku Besar'!A8827,Akun,0)),""))</f>
        <v/>
      </c>
      <c r="F8827" s="331" t="str">
        <f>IF(A8827="","",IFERROR(INDEX(Pengeluaran,MATCH('Buku Besar'!A8827,Akun,0)),""))</f>
        <v/>
      </c>
      <c r="H8827" s="91" t="str">
        <f t="shared" si="275"/>
        <v/>
      </c>
      <c r="I8827" s="330" t="str">
        <f>IF(H8827="","",IFERROR(INDEX(Tanggal1,MATCH('Buku Besar'!H8827,Akun1,0)),""))</f>
        <v/>
      </c>
      <c r="J8827" s="2" t="str">
        <f>IF(H8827="","",IFERROR(INDEX(Keterangan1,MATCH('Buku Besar'!H8827,Akun1,0)),""))</f>
        <v/>
      </c>
      <c r="K8827" s="2" t="str">
        <f>IF(H8827="","",IFERROR(INDEX(Reff1,MATCH('Buku Besar'!H8827,Akun1,0)),""))</f>
        <v/>
      </c>
      <c r="L8827" s="331" t="str">
        <f>IF(H8827="","",IFERROR(INDEX(Penerimaan1,MATCH('Buku Besar'!H8827,Akun1,0)),""))</f>
        <v/>
      </c>
      <c r="M8827" s="331" t="str">
        <f>IF(H8827="","",IFERROR(INDEX(Pengeluaran1,MATCH('Buku Besar'!H8827,Akun1,0)),""))</f>
        <v/>
      </c>
    </row>
    <row r="8828" spans="1:13" x14ac:dyDescent="0.25">
      <c r="A8828" s="91" t="str">
        <f t="shared" si="274"/>
        <v/>
      </c>
      <c r="B8828" s="330" t="str">
        <f>IF(A8828="","",IFERROR(INDEX(Tanggal,MATCH('Buku Besar'!A8828,Akun,0)),""))</f>
        <v/>
      </c>
      <c r="C8828" s="2" t="str">
        <f>IF(A8828="","",IFERROR(INDEX(Keterangan,MATCH('Buku Besar'!A8828,Akun,0)),""))</f>
        <v/>
      </c>
      <c r="D8828" s="2" t="str">
        <f>IF(A8828="","",IFERROR(INDEX(Reff,MATCH('Buku Besar'!A8828,Akun,0)),""))</f>
        <v/>
      </c>
      <c r="E8828" s="331" t="str">
        <f>IF(A8828="","",IFERROR(INDEX(Penerimaan,MATCH('Buku Besar'!A8828,Akun,0)),""))</f>
        <v/>
      </c>
      <c r="F8828" s="331" t="str">
        <f>IF(A8828="","",IFERROR(INDEX(Pengeluaran,MATCH('Buku Besar'!A8828,Akun,0)),""))</f>
        <v/>
      </c>
      <c r="H8828" s="91" t="str">
        <f t="shared" si="275"/>
        <v/>
      </c>
      <c r="I8828" s="330" t="str">
        <f>IF(H8828="","",IFERROR(INDEX(Tanggal1,MATCH('Buku Besar'!H8828,Akun1,0)),""))</f>
        <v/>
      </c>
      <c r="J8828" s="2" t="str">
        <f>IF(H8828="","",IFERROR(INDEX(Keterangan1,MATCH('Buku Besar'!H8828,Akun1,0)),""))</f>
        <v/>
      </c>
      <c r="K8828" s="2" t="str">
        <f>IF(H8828="","",IFERROR(INDEX(Reff1,MATCH('Buku Besar'!H8828,Akun1,0)),""))</f>
        <v/>
      </c>
      <c r="L8828" s="331" t="str">
        <f>IF(H8828="","",IFERROR(INDEX(Penerimaan1,MATCH('Buku Besar'!H8828,Akun1,0)),""))</f>
        <v/>
      </c>
      <c r="M8828" s="331" t="str">
        <f>IF(H8828="","",IFERROR(INDEX(Pengeluaran1,MATCH('Buku Besar'!H8828,Akun1,0)),""))</f>
        <v/>
      </c>
    </row>
    <row r="8829" spans="1:13" x14ac:dyDescent="0.25">
      <c r="A8829" s="91" t="str">
        <f t="shared" si="274"/>
        <v/>
      </c>
      <c r="B8829" s="330" t="str">
        <f>IF(A8829="","",IFERROR(INDEX(Tanggal,MATCH('Buku Besar'!A8829,Akun,0)),""))</f>
        <v/>
      </c>
      <c r="C8829" s="2" t="str">
        <f>IF(A8829="","",IFERROR(INDEX(Keterangan,MATCH('Buku Besar'!A8829,Akun,0)),""))</f>
        <v/>
      </c>
      <c r="D8829" s="2" t="str">
        <f>IF(A8829="","",IFERROR(INDEX(Reff,MATCH('Buku Besar'!A8829,Akun,0)),""))</f>
        <v/>
      </c>
      <c r="E8829" s="331" t="str">
        <f>IF(A8829="","",IFERROR(INDEX(Penerimaan,MATCH('Buku Besar'!A8829,Akun,0)),""))</f>
        <v/>
      </c>
      <c r="F8829" s="331" t="str">
        <f>IF(A8829="","",IFERROR(INDEX(Pengeluaran,MATCH('Buku Besar'!A8829,Akun,0)),""))</f>
        <v/>
      </c>
      <c r="H8829" s="91" t="str">
        <f t="shared" si="275"/>
        <v/>
      </c>
      <c r="I8829" s="330" t="str">
        <f>IF(H8829="","",IFERROR(INDEX(Tanggal1,MATCH('Buku Besar'!H8829,Akun1,0)),""))</f>
        <v/>
      </c>
      <c r="J8829" s="2" t="str">
        <f>IF(H8829="","",IFERROR(INDEX(Keterangan1,MATCH('Buku Besar'!H8829,Akun1,0)),""))</f>
        <v/>
      </c>
      <c r="K8829" s="2" t="str">
        <f>IF(H8829="","",IFERROR(INDEX(Reff1,MATCH('Buku Besar'!H8829,Akun1,0)),""))</f>
        <v/>
      </c>
      <c r="L8829" s="331" t="str">
        <f>IF(H8829="","",IFERROR(INDEX(Penerimaan1,MATCH('Buku Besar'!H8829,Akun1,0)),""))</f>
        <v/>
      </c>
      <c r="M8829" s="331" t="str">
        <f>IF(H8829="","",IFERROR(INDEX(Pengeluaran1,MATCH('Buku Besar'!H8829,Akun1,0)),""))</f>
        <v/>
      </c>
    </row>
    <row r="8830" spans="1:13" x14ac:dyDescent="0.25">
      <c r="A8830" s="91" t="str">
        <f t="shared" si="274"/>
        <v/>
      </c>
      <c r="B8830" s="330" t="str">
        <f>IF(A8830="","",IFERROR(INDEX(Tanggal,MATCH('Buku Besar'!A8830,Akun,0)),""))</f>
        <v/>
      </c>
      <c r="C8830" s="2" t="str">
        <f>IF(A8830="","",IFERROR(INDEX(Keterangan,MATCH('Buku Besar'!A8830,Akun,0)),""))</f>
        <v/>
      </c>
      <c r="D8830" s="2" t="str">
        <f>IF(A8830="","",IFERROR(INDEX(Reff,MATCH('Buku Besar'!A8830,Akun,0)),""))</f>
        <v/>
      </c>
      <c r="E8830" s="331" t="str">
        <f>IF(A8830="","",IFERROR(INDEX(Penerimaan,MATCH('Buku Besar'!A8830,Akun,0)),""))</f>
        <v/>
      </c>
      <c r="F8830" s="331" t="str">
        <f>IF(A8830="","",IFERROR(INDEX(Pengeluaran,MATCH('Buku Besar'!A8830,Akun,0)),""))</f>
        <v/>
      </c>
      <c r="H8830" s="91" t="str">
        <f t="shared" si="275"/>
        <v/>
      </c>
      <c r="I8830" s="330" t="str">
        <f>IF(H8830="","",IFERROR(INDEX(Tanggal1,MATCH('Buku Besar'!H8830,Akun1,0)),""))</f>
        <v/>
      </c>
      <c r="J8830" s="2" t="str">
        <f>IF(H8830="","",IFERROR(INDEX(Keterangan1,MATCH('Buku Besar'!H8830,Akun1,0)),""))</f>
        <v/>
      </c>
      <c r="K8830" s="2" t="str">
        <f>IF(H8830="","",IFERROR(INDEX(Reff1,MATCH('Buku Besar'!H8830,Akun1,0)),""))</f>
        <v/>
      </c>
      <c r="L8830" s="331" t="str">
        <f>IF(H8830="","",IFERROR(INDEX(Penerimaan1,MATCH('Buku Besar'!H8830,Akun1,0)),""))</f>
        <v/>
      </c>
      <c r="M8830" s="331" t="str">
        <f>IF(H8830="","",IFERROR(INDEX(Pengeluaran1,MATCH('Buku Besar'!H8830,Akun1,0)),""))</f>
        <v/>
      </c>
    </row>
    <row r="8831" spans="1:13" x14ac:dyDescent="0.25">
      <c r="A8831" s="91" t="str">
        <f t="shared" si="274"/>
        <v/>
      </c>
      <c r="B8831" s="330" t="str">
        <f>IF(A8831="","",IFERROR(INDEX(Tanggal,MATCH('Buku Besar'!A8831,Akun,0)),""))</f>
        <v/>
      </c>
      <c r="C8831" s="2" t="str">
        <f>IF(A8831="","",IFERROR(INDEX(Keterangan,MATCH('Buku Besar'!A8831,Akun,0)),""))</f>
        <v/>
      </c>
      <c r="D8831" s="2" t="str">
        <f>IF(A8831="","",IFERROR(INDEX(Reff,MATCH('Buku Besar'!A8831,Akun,0)),""))</f>
        <v/>
      </c>
      <c r="E8831" s="331" t="str">
        <f>IF(A8831="","",IFERROR(INDEX(Penerimaan,MATCH('Buku Besar'!A8831,Akun,0)),""))</f>
        <v/>
      </c>
      <c r="F8831" s="331" t="str">
        <f>IF(A8831="","",IFERROR(INDEX(Pengeluaran,MATCH('Buku Besar'!A8831,Akun,0)),""))</f>
        <v/>
      </c>
      <c r="H8831" s="91" t="str">
        <f t="shared" si="275"/>
        <v/>
      </c>
      <c r="I8831" s="330" t="str">
        <f>IF(H8831="","",IFERROR(INDEX(Tanggal1,MATCH('Buku Besar'!H8831,Akun1,0)),""))</f>
        <v/>
      </c>
      <c r="J8831" s="2" t="str">
        <f>IF(H8831="","",IFERROR(INDEX(Keterangan1,MATCH('Buku Besar'!H8831,Akun1,0)),""))</f>
        <v/>
      </c>
      <c r="K8831" s="2" t="str">
        <f>IF(H8831="","",IFERROR(INDEX(Reff1,MATCH('Buku Besar'!H8831,Akun1,0)),""))</f>
        <v/>
      </c>
      <c r="L8831" s="331" t="str">
        <f>IF(H8831="","",IFERROR(INDEX(Penerimaan1,MATCH('Buku Besar'!H8831,Akun1,0)),""))</f>
        <v/>
      </c>
      <c r="M8831" s="331" t="str">
        <f>IF(H8831="","",IFERROR(INDEX(Pengeluaran1,MATCH('Buku Besar'!H8831,Akun1,0)),""))</f>
        <v/>
      </c>
    </row>
    <row r="8832" spans="1:13" x14ac:dyDescent="0.25">
      <c r="A8832" s="91" t="str">
        <f t="shared" si="274"/>
        <v/>
      </c>
      <c r="B8832" s="330" t="str">
        <f>IF(A8832="","",IFERROR(INDEX(Tanggal,MATCH('Buku Besar'!A8832,Akun,0)),""))</f>
        <v/>
      </c>
      <c r="C8832" s="2" t="str">
        <f>IF(A8832="","",IFERROR(INDEX(Keterangan,MATCH('Buku Besar'!A8832,Akun,0)),""))</f>
        <v/>
      </c>
      <c r="D8832" s="2" t="str">
        <f>IF(A8832="","",IFERROR(INDEX(Reff,MATCH('Buku Besar'!A8832,Akun,0)),""))</f>
        <v/>
      </c>
      <c r="E8832" s="331" t="str">
        <f>IF(A8832="","",IFERROR(INDEX(Penerimaan,MATCH('Buku Besar'!A8832,Akun,0)),""))</f>
        <v/>
      </c>
      <c r="F8832" s="331" t="str">
        <f>IF(A8832="","",IFERROR(INDEX(Pengeluaran,MATCH('Buku Besar'!A8832,Akun,0)),""))</f>
        <v/>
      </c>
      <c r="H8832" s="91" t="str">
        <f t="shared" si="275"/>
        <v/>
      </c>
      <c r="I8832" s="330" t="str">
        <f>IF(H8832="","",IFERROR(INDEX(Tanggal1,MATCH('Buku Besar'!H8832,Akun1,0)),""))</f>
        <v/>
      </c>
      <c r="J8832" s="2" t="str">
        <f>IF(H8832="","",IFERROR(INDEX(Keterangan1,MATCH('Buku Besar'!H8832,Akun1,0)),""))</f>
        <v/>
      </c>
      <c r="K8832" s="2" t="str">
        <f>IF(H8832="","",IFERROR(INDEX(Reff1,MATCH('Buku Besar'!H8832,Akun1,0)),""))</f>
        <v/>
      </c>
      <c r="L8832" s="331" t="str">
        <f>IF(H8832="","",IFERROR(INDEX(Penerimaan1,MATCH('Buku Besar'!H8832,Akun1,0)),""))</f>
        <v/>
      </c>
      <c r="M8832" s="331" t="str">
        <f>IF(H8832="","",IFERROR(INDEX(Pengeluaran1,MATCH('Buku Besar'!H8832,Akun1,0)),""))</f>
        <v/>
      </c>
    </row>
    <row r="8833" spans="1:13" x14ac:dyDescent="0.25">
      <c r="A8833" s="91" t="str">
        <f t="shared" si="274"/>
        <v/>
      </c>
      <c r="B8833" s="330" t="str">
        <f>IF(A8833="","",IFERROR(INDEX(Tanggal,MATCH('Buku Besar'!A8833,Akun,0)),""))</f>
        <v/>
      </c>
      <c r="C8833" s="2" t="str">
        <f>IF(A8833="","",IFERROR(INDEX(Keterangan,MATCH('Buku Besar'!A8833,Akun,0)),""))</f>
        <v/>
      </c>
      <c r="D8833" s="2" t="str">
        <f>IF(A8833="","",IFERROR(INDEX(Reff,MATCH('Buku Besar'!A8833,Akun,0)),""))</f>
        <v/>
      </c>
      <c r="E8833" s="331" t="str">
        <f>IF(A8833="","",IFERROR(INDEX(Penerimaan,MATCH('Buku Besar'!A8833,Akun,0)),""))</f>
        <v/>
      </c>
      <c r="F8833" s="331" t="str">
        <f>IF(A8833="","",IFERROR(INDEX(Pengeluaran,MATCH('Buku Besar'!A8833,Akun,0)),""))</f>
        <v/>
      </c>
      <c r="H8833" s="91" t="str">
        <f t="shared" si="275"/>
        <v/>
      </c>
      <c r="I8833" s="330" t="str">
        <f>IF(H8833="","",IFERROR(INDEX(Tanggal1,MATCH('Buku Besar'!H8833,Akun1,0)),""))</f>
        <v/>
      </c>
      <c r="J8833" s="2" t="str">
        <f>IF(H8833="","",IFERROR(INDEX(Keterangan1,MATCH('Buku Besar'!H8833,Akun1,0)),""))</f>
        <v/>
      </c>
      <c r="K8833" s="2" t="str">
        <f>IF(H8833="","",IFERROR(INDEX(Reff1,MATCH('Buku Besar'!H8833,Akun1,0)),""))</f>
        <v/>
      </c>
      <c r="L8833" s="331" t="str">
        <f>IF(H8833="","",IFERROR(INDEX(Penerimaan1,MATCH('Buku Besar'!H8833,Akun1,0)),""))</f>
        <v/>
      </c>
      <c r="M8833" s="331" t="str">
        <f>IF(H8833="","",IFERROR(INDEX(Pengeluaran1,MATCH('Buku Besar'!H8833,Akun1,0)),""))</f>
        <v/>
      </c>
    </row>
    <row r="8834" spans="1:13" x14ac:dyDescent="0.25">
      <c r="A8834" s="91" t="str">
        <f t="shared" si="274"/>
        <v/>
      </c>
      <c r="B8834" s="330" t="str">
        <f>IF(A8834="","",IFERROR(INDEX(Tanggal,MATCH('Buku Besar'!A8834,Akun,0)),""))</f>
        <v/>
      </c>
      <c r="C8834" s="2" t="str">
        <f>IF(A8834="","",IFERROR(INDEX(Keterangan,MATCH('Buku Besar'!A8834,Akun,0)),""))</f>
        <v/>
      </c>
      <c r="D8834" s="2" t="str">
        <f>IF(A8834="","",IFERROR(INDEX(Reff,MATCH('Buku Besar'!A8834,Akun,0)),""))</f>
        <v/>
      </c>
      <c r="E8834" s="331" t="str">
        <f>IF(A8834="","",IFERROR(INDEX(Penerimaan,MATCH('Buku Besar'!A8834,Akun,0)),""))</f>
        <v/>
      </c>
      <c r="F8834" s="331" t="str">
        <f>IF(A8834="","",IFERROR(INDEX(Pengeluaran,MATCH('Buku Besar'!A8834,Akun,0)),""))</f>
        <v/>
      </c>
      <c r="H8834" s="91" t="str">
        <f t="shared" si="275"/>
        <v/>
      </c>
      <c r="I8834" s="330" t="str">
        <f>IF(H8834="","",IFERROR(INDEX(Tanggal1,MATCH('Buku Besar'!H8834,Akun1,0)),""))</f>
        <v/>
      </c>
      <c r="J8834" s="2" t="str">
        <f>IF(H8834="","",IFERROR(INDEX(Keterangan1,MATCH('Buku Besar'!H8834,Akun1,0)),""))</f>
        <v/>
      </c>
      <c r="K8834" s="2" t="str">
        <f>IF(H8834="","",IFERROR(INDEX(Reff1,MATCH('Buku Besar'!H8834,Akun1,0)),""))</f>
        <v/>
      </c>
      <c r="L8834" s="331" t="str">
        <f>IF(H8834="","",IFERROR(INDEX(Penerimaan1,MATCH('Buku Besar'!H8834,Akun1,0)),""))</f>
        <v/>
      </c>
      <c r="M8834" s="331" t="str">
        <f>IF(H8834="","",IFERROR(INDEX(Pengeluaran1,MATCH('Buku Besar'!H8834,Akun1,0)),""))</f>
        <v/>
      </c>
    </row>
    <row r="8835" spans="1:13" x14ac:dyDescent="0.25">
      <c r="A8835" s="91" t="str">
        <f t="shared" si="274"/>
        <v/>
      </c>
      <c r="B8835" s="330" t="str">
        <f>IF(A8835="","",IFERROR(INDEX(Tanggal,MATCH('Buku Besar'!A8835,Akun,0)),""))</f>
        <v/>
      </c>
      <c r="C8835" s="2" t="str">
        <f>IF(A8835="","",IFERROR(INDEX(Keterangan,MATCH('Buku Besar'!A8835,Akun,0)),""))</f>
        <v/>
      </c>
      <c r="D8835" s="2" t="str">
        <f>IF(A8835="","",IFERROR(INDEX(Reff,MATCH('Buku Besar'!A8835,Akun,0)),""))</f>
        <v/>
      </c>
      <c r="E8835" s="331" t="str">
        <f>IF(A8835="","",IFERROR(INDEX(Penerimaan,MATCH('Buku Besar'!A8835,Akun,0)),""))</f>
        <v/>
      </c>
      <c r="F8835" s="331" t="str">
        <f>IF(A8835="","",IFERROR(INDEX(Pengeluaran,MATCH('Buku Besar'!A8835,Akun,0)),""))</f>
        <v/>
      </c>
      <c r="H8835" s="91" t="str">
        <f t="shared" si="275"/>
        <v/>
      </c>
      <c r="I8835" s="330" t="str">
        <f>IF(H8835="","",IFERROR(INDEX(Tanggal1,MATCH('Buku Besar'!H8835,Akun1,0)),""))</f>
        <v/>
      </c>
      <c r="J8835" s="2" t="str">
        <f>IF(H8835="","",IFERROR(INDEX(Keterangan1,MATCH('Buku Besar'!H8835,Akun1,0)),""))</f>
        <v/>
      </c>
      <c r="K8835" s="2" t="str">
        <f>IF(H8835="","",IFERROR(INDEX(Reff1,MATCH('Buku Besar'!H8835,Akun1,0)),""))</f>
        <v/>
      </c>
      <c r="L8835" s="331" t="str">
        <f>IF(H8835="","",IFERROR(INDEX(Penerimaan1,MATCH('Buku Besar'!H8835,Akun1,0)),""))</f>
        <v/>
      </c>
      <c r="M8835" s="331" t="str">
        <f>IF(H8835="","",IFERROR(INDEX(Pengeluaran1,MATCH('Buku Besar'!H8835,Akun1,0)),""))</f>
        <v/>
      </c>
    </row>
    <row r="8836" spans="1:13" x14ac:dyDescent="0.25">
      <c r="A8836" s="91" t="str">
        <f t="shared" si="274"/>
        <v/>
      </c>
      <c r="B8836" s="330" t="str">
        <f>IF(A8836="","",IFERROR(INDEX(Tanggal,MATCH('Buku Besar'!A8836,Akun,0)),""))</f>
        <v/>
      </c>
      <c r="C8836" s="2" t="str">
        <f>IF(A8836="","",IFERROR(INDEX(Keterangan,MATCH('Buku Besar'!A8836,Akun,0)),""))</f>
        <v/>
      </c>
      <c r="D8836" s="2" t="str">
        <f>IF(A8836="","",IFERROR(INDEX(Reff,MATCH('Buku Besar'!A8836,Akun,0)),""))</f>
        <v/>
      </c>
      <c r="E8836" s="331" t="str">
        <f>IF(A8836="","",IFERROR(INDEX(Penerimaan,MATCH('Buku Besar'!A8836,Akun,0)),""))</f>
        <v/>
      </c>
      <c r="F8836" s="331" t="str">
        <f>IF(A8836="","",IFERROR(INDEX(Pengeluaran,MATCH('Buku Besar'!A8836,Akun,0)),""))</f>
        <v/>
      </c>
      <c r="H8836" s="91" t="str">
        <f t="shared" si="275"/>
        <v/>
      </c>
      <c r="I8836" s="330" t="str">
        <f>IF(H8836="","",IFERROR(INDEX(Tanggal1,MATCH('Buku Besar'!H8836,Akun1,0)),""))</f>
        <v/>
      </c>
      <c r="J8836" s="2" t="str">
        <f>IF(H8836="","",IFERROR(INDEX(Keterangan1,MATCH('Buku Besar'!H8836,Akun1,0)),""))</f>
        <v/>
      </c>
      <c r="K8836" s="2" t="str">
        <f>IF(H8836="","",IFERROR(INDEX(Reff1,MATCH('Buku Besar'!H8836,Akun1,0)),""))</f>
        <v/>
      </c>
      <c r="L8836" s="331" t="str">
        <f>IF(H8836="","",IFERROR(INDEX(Penerimaan1,MATCH('Buku Besar'!H8836,Akun1,0)),""))</f>
        <v/>
      </c>
      <c r="M8836" s="331" t="str">
        <f>IF(H8836="","",IFERROR(INDEX(Pengeluaran1,MATCH('Buku Besar'!H8836,Akun1,0)),""))</f>
        <v/>
      </c>
    </row>
    <row r="8837" spans="1:13" x14ac:dyDescent="0.25">
      <c r="A8837" s="91" t="str">
        <f t="shared" si="274"/>
        <v/>
      </c>
      <c r="B8837" s="330" t="str">
        <f>IF(A8837="","",IFERROR(INDEX(Tanggal,MATCH('Buku Besar'!A8837,Akun,0)),""))</f>
        <v/>
      </c>
      <c r="C8837" s="2" t="str">
        <f>IF(A8837="","",IFERROR(INDEX(Keterangan,MATCH('Buku Besar'!A8837,Akun,0)),""))</f>
        <v/>
      </c>
      <c r="D8837" s="2" t="str">
        <f>IF(A8837="","",IFERROR(INDEX(Reff,MATCH('Buku Besar'!A8837,Akun,0)),""))</f>
        <v/>
      </c>
      <c r="E8837" s="331" t="str">
        <f>IF(A8837="","",IFERROR(INDEX(Penerimaan,MATCH('Buku Besar'!A8837,Akun,0)),""))</f>
        <v/>
      </c>
      <c r="F8837" s="331" t="str">
        <f>IF(A8837="","",IFERROR(INDEX(Pengeluaran,MATCH('Buku Besar'!A8837,Akun,0)),""))</f>
        <v/>
      </c>
      <c r="H8837" s="91" t="str">
        <f t="shared" si="275"/>
        <v/>
      </c>
      <c r="I8837" s="330" t="str">
        <f>IF(H8837="","",IFERROR(INDEX(Tanggal1,MATCH('Buku Besar'!H8837,Akun1,0)),""))</f>
        <v/>
      </c>
      <c r="J8837" s="2" t="str">
        <f>IF(H8837="","",IFERROR(INDEX(Keterangan1,MATCH('Buku Besar'!H8837,Akun1,0)),""))</f>
        <v/>
      </c>
      <c r="K8837" s="2" t="str">
        <f>IF(H8837="","",IFERROR(INDEX(Reff1,MATCH('Buku Besar'!H8837,Akun1,0)),""))</f>
        <v/>
      </c>
      <c r="L8837" s="331" t="str">
        <f>IF(H8837="","",IFERROR(INDEX(Penerimaan1,MATCH('Buku Besar'!H8837,Akun1,0)),""))</f>
        <v/>
      </c>
      <c r="M8837" s="331" t="str">
        <f>IF(H8837="","",IFERROR(INDEX(Pengeluaran1,MATCH('Buku Besar'!H8837,Akun1,0)),""))</f>
        <v/>
      </c>
    </row>
    <row r="8838" spans="1:13" x14ac:dyDescent="0.25">
      <c r="A8838" s="91" t="str">
        <f t="shared" si="274"/>
        <v/>
      </c>
      <c r="B8838" s="330" t="str">
        <f>IF(A8838="","",IFERROR(INDEX(Tanggal,MATCH('Buku Besar'!A8838,Akun,0)),""))</f>
        <v/>
      </c>
      <c r="C8838" s="2" t="str">
        <f>IF(A8838="","",IFERROR(INDEX(Keterangan,MATCH('Buku Besar'!A8838,Akun,0)),""))</f>
        <v/>
      </c>
      <c r="D8838" s="2" t="str">
        <f>IF(A8838="","",IFERROR(INDEX(Reff,MATCH('Buku Besar'!A8838,Akun,0)),""))</f>
        <v/>
      </c>
      <c r="E8838" s="331" t="str">
        <f>IF(A8838="","",IFERROR(INDEX(Penerimaan,MATCH('Buku Besar'!A8838,Akun,0)),""))</f>
        <v/>
      </c>
      <c r="F8838" s="331" t="str">
        <f>IF(A8838="","",IFERROR(INDEX(Pengeluaran,MATCH('Buku Besar'!A8838,Akun,0)),""))</f>
        <v/>
      </c>
      <c r="H8838" s="91" t="str">
        <f t="shared" si="275"/>
        <v/>
      </c>
      <c r="I8838" s="330" t="str">
        <f>IF(H8838="","",IFERROR(INDEX(Tanggal1,MATCH('Buku Besar'!H8838,Akun1,0)),""))</f>
        <v/>
      </c>
      <c r="J8838" s="2" t="str">
        <f>IF(H8838="","",IFERROR(INDEX(Keterangan1,MATCH('Buku Besar'!H8838,Akun1,0)),""))</f>
        <v/>
      </c>
      <c r="K8838" s="2" t="str">
        <f>IF(H8838="","",IFERROR(INDEX(Reff1,MATCH('Buku Besar'!H8838,Akun1,0)),""))</f>
        <v/>
      </c>
      <c r="L8838" s="331" t="str">
        <f>IF(H8838="","",IFERROR(INDEX(Penerimaan1,MATCH('Buku Besar'!H8838,Akun1,0)),""))</f>
        <v/>
      </c>
      <c r="M8838" s="331" t="str">
        <f>IF(H8838="","",IFERROR(INDEX(Pengeluaran1,MATCH('Buku Besar'!H8838,Akun1,0)),""))</f>
        <v/>
      </c>
    </row>
    <row r="8839" spans="1:13" x14ac:dyDescent="0.25">
      <c r="A8839" s="91" t="str">
        <f t="shared" si="274"/>
        <v/>
      </c>
      <c r="B8839" s="330" t="str">
        <f>IF(A8839="","",IFERROR(INDEX(Tanggal,MATCH('Buku Besar'!A8839,Akun,0)),""))</f>
        <v/>
      </c>
      <c r="C8839" s="2" t="str">
        <f>IF(A8839="","",IFERROR(INDEX(Keterangan,MATCH('Buku Besar'!A8839,Akun,0)),""))</f>
        <v/>
      </c>
      <c r="D8839" s="2" t="str">
        <f>IF(A8839="","",IFERROR(INDEX(Reff,MATCH('Buku Besar'!A8839,Akun,0)),""))</f>
        <v/>
      </c>
      <c r="E8839" s="331" t="str">
        <f>IF(A8839="","",IFERROR(INDEX(Penerimaan,MATCH('Buku Besar'!A8839,Akun,0)),""))</f>
        <v/>
      </c>
      <c r="F8839" s="331" t="str">
        <f>IF(A8839="","",IFERROR(INDEX(Pengeluaran,MATCH('Buku Besar'!A8839,Akun,0)),""))</f>
        <v/>
      </c>
      <c r="H8839" s="91" t="str">
        <f t="shared" si="275"/>
        <v/>
      </c>
      <c r="I8839" s="330" t="str">
        <f>IF(H8839="","",IFERROR(INDEX(Tanggal1,MATCH('Buku Besar'!H8839,Akun1,0)),""))</f>
        <v/>
      </c>
      <c r="J8839" s="2" t="str">
        <f>IF(H8839="","",IFERROR(INDEX(Keterangan1,MATCH('Buku Besar'!H8839,Akun1,0)),""))</f>
        <v/>
      </c>
      <c r="K8839" s="2" t="str">
        <f>IF(H8839="","",IFERROR(INDEX(Reff1,MATCH('Buku Besar'!H8839,Akun1,0)),""))</f>
        <v/>
      </c>
      <c r="L8839" s="331" t="str">
        <f>IF(H8839="","",IFERROR(INDEX(Penerimaan1,MATCH('Buku Besar'!H8839,Akun1,0)),""))</f>
        <v/>
      </c>
      <c r="M8839" s="331" t="str">
        <f>IF(H8839="","",IFERROR(INDEX(Pengeluaran1,MATCH('Buku Besar'!H8839,Akun1,0)),""))</f>
        <v/>
      </c>
    </row>
    <row r="8840" spans="1:13" x14ac:dyDescent="0.25">
      <c r="A8840" s="91" t="str">
        <f t="shared" ref="A8840:A8903" si="276">IFERROR(IF((MID(A8839,8,LEN(A8839)-7)+1)&lt;=COUNTIF(Kas_Harian,LEFT(A8839,6)),LEFT(A8839,6)&amp;"-"&amp;MID(A8839,8,LEN(A8839)-7)+1,""),"")</f>
        <v/>
      </c>
      <c r="B8840" s="330" t="str">
        <f>IF(A8840="","",IFERROR(INDEX(Tanggal,MATCH('Buku Besar'!A8840,Akun,0)),""))</f>
        <v/>
      </c>
      <c r="C8840" s="2" t="str">
        <f>IF(A8840="","",IFERROR(INDEX(Keterangan,MATCH('Buku Besar'!A8840,Akun,0)),""))</f>
        <v/>
      </c>
      <c r="D8840" s="2" t="str">
        <f>IF(A8840="","",IFERROR(INDEX(Reff,MATCH('Buku Besar'!A8840,Akun,0)),""))</f>
        <v/>
      </c>
      <c r="E8840" s="331" t="str">
        <f>IF(A8840="","",IFERROR(INDEX(Penerimaan,MATCH('Buku Besar'!A8840,Akun,0)),""))</f>
        <v/>
      </c>
      <c r="F8840" s="331" t="str">
        <f>IF(A8840="","",IFERROR(INDEX(Pengeluaran,MATCH('Buku Besar'!A8840,Akun,0)),""))</f>
        <v/>
      </c>
      <c r="H8840" s="91" t="str">
        <f t="shared" ref="H8840:H8903" si="277">IFERROR(IF((MID(H8839,8,LEN(H8839)-7)+1)&lt;=COUNTIF(Bank_Harian,LEFT(H8839,6)),LEFT(H8839,6)&amp;"-"&amp;MID(H8839,8,LEN(H8839)-7)+1,""),"")</f>
        <v/>
      </c>
      <c r="I8840" s="330" t="str">
        <f>IF(H8840="","",IFERROR(INDEX(Tanggal1,MATCH('Buku Besar'!H8840,Akun1,0)),""))</f>
        <v/>
      </c>
      <c r="J8840" s="2" t="str">
        <f>IF(H8840="","",IFERROR(INDEX(Keterangan1,MATCH('Buku Besar'!H8840,Akun1,0)),""))</f>
        <v/>
      </c>
      <c r="K8840" s="2" t="str">
        <f>IF(H8840="","",IFERROR(INDEX(Reff1,MATCH('Buku Besar'!H8840,Akun1,0)),""))</f>
        <v/>
      </c>
      <c r="L8840" s="331" t="str">
        <f>IF(H8840="","",IFERROR(INDEX(Penerimaan1,MATCH('Buku Besar'!H8840,Akun1,0)),""))</f>
        <v/>
      </c>
      <c r="M8840" s="331" t="str">
        <f>IF(H8840="","",IFERROR(INDEX(Pengeluaran1,MATCH('Buku Besar'!H8840,Akun1,0)),""))</f>
        <v/>
      </c>
    </row>
    <row r="8841" spans="1:13" x14ac:dyDescent="0.25">
      <c r="A8841" s="91" t="str">
        <f t="shared" si="276"/>
        <v/>
      </c>
      <c r="B8841" s="330" t="str">
        <f>IF(A8841="","",IFERROR(INDEX(Tanggal,MATCH('Buku Besar'!A8841,Akun,0)),""))</f>
        <v/>
      </c>
      <c r="C8841" s="2" t="str">
        <f>IF(A8841="","",IFERROR(INDEX(Keterangan,MATCH('Buku Besar'!A8841,Akun,0)),""))</f>
        <v/>
      </c>
      <c r="D8841" s="2" t="str">
        <f>IF(A8841="","",IFERROR(INDEX(Reff,MATCH('Buku Besar'!A8841,Akun,0)),""))</f>
        <v/>
      </c>
      <c r="E8841" s="331" t="str">
        <f>IF(A8841="","",IFERROR(INDEX(Penerimaan,MATCH('Buku Besar'!A8841,Akun,0)),""))</f>
        <v/>
      </c>
      <c r="F8841" s="331" t="str">
        <f>IF(A8841="","",IFERROR(INDEX(Pengeluaran,MATCH('Buku Besar'!A8841,Akun,0)),""))</f>
        <v/>
      </c>
      <c r="H8841" s="91" t="str">
        <f t="shared" si="277"/>
        <v/>
      </c>
      <c r="I8841" s="330" t="str">
        <f>IF(H8841="","",IFERROR(INDEX(Tanggal1,MATCH('Buku Besar'!H8841,Akun1,0)),""))</f>
        <v/>
      </c>
      <c r="J8841" s="2" t="str">
        <f>IF(H8841="","",IFERROR(INDEX(Keterangan1,MATCH('Buku Besar'!H8841,Akun1,0)),""))</f>
        <v/>
      </c>
      <c r="K8841" s="2" t="str">
        <f>IF(H8841="","",IFERROR(INDEX(Reff1,MATCH('Buku Besar'!H8841,Akun1,0)),""))</f>
        <v/>
      </c>
      <c r="L8841" s="331" t="str">
        <f>IF(H8841="","",IFERROR(INDEX(Penerimaan1,MATCH('Buku Besar'!H8841,Akun1,0)),""))</f>
        <v/>
      </c>
      <c r="M8841" s="331" t="str">
        <f>IF(H8841="","",IFERROR(INDEX(Pengeluaran1,MATCH('Buku Besar'!H8841,Akun1,0)),""))</f>
        <v/>
      </c>
    </row>
    <row r="8842" spans="1:13" x14ac:dyDescent="0.25">
      <c r="A8842" s="91" t="str">
        <f t="shared" si="276"/>
        <v/>
      </c>
      <c r="B8842" s="330" t="str">
        <f>IF(A8842="","",IFERROR(INDEX(Tanggal,MATCH('Buku Besar'!A8842,Akun,0)),""))</f>
        <v/>
      </c>
      <c r="C8842" s="2" t="str">
        <f>IF(A8842="","",IFERROR(INDEX(Keterangan,MATCH('Buku Besar'!A8842,Akun,0)),""))</f>
        <v/>
      </c>
      <c r="D8842" s="2" t="str">
        <f>IF(A8842="","",IFERROR(INDEX(Reff,MATCH('Buku Besar'!A8842,Akun,0)),""))</f>
        <v/>
      </c>
      <c r="E8842" s="331" t="str">
        <f>IF(A8842="","",IFERROR(INDEX(Penerimaan,MATCH('Buku Besar'!A8842,Akun,0)),""))</f>
        <v/>
      </c>
      <c r="F8842" s="331" t="str">
        <f>IF(A8842="","",IFERROR(INDEX(Pengeluaran,MATCH('Buku Besar'!A8842,Akun,0)),""))</f>
        <v/>
      </c>
      <c r="H8842" s="91" t="str">
        <f t="shared" si="277"/>
        <v/>
      </c>
      <c r="I8842" s="330" t="str">
        <f>IF(H8842="","",IFERROR(INDEX(Tanggal1,MATCH('Buku Besar'!H8842,Akun1,0)),""))</f>
        <v/>
      </c>
      <c r="J8842" s="2" t="str">
        <f>IF(H8842="","",IFERROR(INDEX(Keterangan1,MATCH('Buku Besar'!H8842,Akun1,0)),""))</f>
        <v/>
      </c>
      <c r="K8842" s="2" t="str">
        <f>IF(H8842="","",IFERROR(INDEX(Reff1,MATCH('Buku Besar'!H8842,Akun1,0)),""))</f>
        <v/>
      </c>
      <c r="L8842" s="331" t="str">
        <f>IF(H8842="","",IFERROR(INDEX(Penerimaan1,MATCH('Buku Besar'!H8842,Akun1,0)),""))</f>
        <v/>
      </c>
      <c r="M8842" s="331" t="str">
        <f>IF(H8842="","",IFERROR(INDEX(Pengeluaran1,MATCH('Buku Besar'!H8842,Akun1,0)),""))</f>
        <v/>
      </c>
    </row>
    <row r="8843" spans="1:13" x14ac:dyDescent="0.25">
      <c r="A8843" s="91" t="str">
        <f t="shared" si="276"/>
        <v/>
      </c>
      <c r="B8843" s="330" t="str">
        <f>IF(A8843="","",IFERROR(INDEX(Tanggal,MATCH('Buku Besar'!A8843,Akun,0)),""))</f>
        <v/>
      </c>
      <c r="C8843" s="2" t="str">
        <f>IF(A8843="","",IFERROR(INDEX(Keterangan,MATCH('Buku Besar'!A8843,Akun,0)),""))</f>
        <v/>
      </c>
      <c r="D8843" s="2" t="str">
        <f>IF(A8843="","",IFERROR(INDEX(Reff,MATCH('Buku Besar'!A8843,Akun,0)),""))</f>
        <v/>
      </c>
      <c r="E8843" s="331" t="str">
        <f>IF(A8843="","",IFERROR(INDEX(Penerimaan,MATCH('Buku Besar'!A8843,Akun,0)),""))</f>
        <v/>
      </c>
      <c r="F8843" s="331" t="str">
        <f>IF(A8843="","",IFERROR(INDEX(Pengeluaran,MATCH('Buku Besar'!A8843,Akun,0)),""))</f>
        <v/>
      </c>
      <c r="H8843" s="91" t="str">
        <f t="shared" si="277"/>
        <v/>
      </c>
      <c r="I8843" s="330" t="str">
        <f>IF(H8843="","",IFERROR(INDEX(Tanggal1,MATCH('Buku Besar'!H8843,Akun1,0)),""))</f>
        <v/>
      </c>
      <c r="J8843" s="2" t="str">
        <f>IF(H8843="","",IFERROR(INDEX(Keterangan1,MATCH('Buku Besar'!H8843,Akun1,0)),""))</f>
        <v/>
      </c>
      <c r="K8843" s="2" t="str">
        <f>IF(H8843="","",IFERROR(INDEX(Reff1,MATCH('Buku Besar'!H8843,Akun1,0)),""))</f>
        <v/>
      </c>
      <c r="L8843" s="331" t="str">
        <f>IF(H8843="","",IFERROR(INDEX(Penerimaan1,MATCH('Buku Besar'!H8843,Akun1,0)),""))</f>
        <v/>
      </c>
      <c r="M8843" s="331" t="str">
        <f>IF(H8843="","",IFERROR(INDEX(Pengeluaran1,MATCH('Buku Besar'!H8843,Akun1,0)),""))</f>
        <v/>
      </c>
    </row>
    <row r="8844" spans="1:13" x14ac:dyDescent="0.25">
      <c r="A8844" s="91" t="str">
        <f t="shared" si="276"/>
        <v/>
      </c>
      <c r="B8844" s="330" t="str">
        <f>IF(A8844="","",IFERROR(INDEX(Tanggal,MATCH('Buku Besar'!A8844,Akun,0)),""))</f>
        <v/>
      </c>
      <c r="C8844" s="2" t="str">
        <f>IF(A8844="","",IFERROR(INDEX(Keterangan,MATCH('Buku Besar'!A8844,Akun,0)),""))</f>
        <v/>
      </c>
      <c r="D8844" s="2" t="str">
        <f>IF(A8844="","",IFERROR(INDEX(Reff,MATCH('Buku Besar'!A8844,Akun,0)),""))</f>
        <v/>
      </c>
      <c r="E8844" s="331" t="str">
        <f>IF(A8844="","",IFERROR(INDEX(Penerimaan,MATCH('Buku Besar'!A8844,Akun,0)),""))</f>
        <v/>
      </c>
      <c r="F8844" s="331" t="str">
        <f>IF(A8844="","",IFERROR(INDEX(Pengeluaran,MATCH('Buku Besar'!A8844,Akun,0)),""))</f>
        <v/>
      </c>
      <c r="H8844" s="91" t="str">
        <f t="shared" si="277"/>
        <v/>
      </c>
      <c r="I8844" s="330" t="str">
        <f>IF(H8844="","",IFERROR(INDEX(Tanggal1,MATCH('Buku Besar'!H8844,Akun1,0)),""))</f>
        <v/>
      </c>
      <c r="J8844" s="2" t="str">
        <f>IF(H8844="","",IFERROR(INDEX(Keterangan1,MATCH('Buku Besar'!H8844,Akun1,0)),""))</f>
        <v/>
      </c>
      <c r="K8844" s="2" t="str">
        <f>IF(H8844="","",IFERROR(INDEX(Reff1,MATCH('Buku Besar'!H8844,Akun1,0)),""))</f>
        <v/>
      </c>
      <c r="L8844" s="331" t="str">
        <f>IF(H8844="","",IFERROR(INDEX(Penerimaan1,MATCH('Buku Besar'!H8844,Akun1,0)),""))</f>
        <v/>
      </c>
      <c r="M8844" s="331" t="str">
        <f>IF(H8844="","",IFERROR(INDEX(Pengeluaran1,MATCH('Buku Besar'!H8844,Akun1,0)),""))</f>
        <v/>
      </c>
    </row>
    <row r="8845" spans="1:13" x14ac:dyDescent="0.25">
      <c r="A8845" s="91" t="str">
        <f t="shared" si="276"/>
        <v/>
      </c>
      <c r="B8845" s="330" t="str">
        <f>IF(A8845="","",IFERROR(INDEX(Tanggal,MATCH('Buku Besar'!A8845,Akun,0)),""))</f>
        <v/>
      </c>
      <c r="C8845" s="2" t="str">
        <f>IF(A8845="","",IFERROR(INDEX(Keterangan,MATCH('Buku Besar'!A8845,Akun,0)),""))</f>
        <v/>
      </c>
      <c r="D8845" s="2" t="str">
        <f>IF(A8845="","",IFERROR(INDEX(Reff,MATCH('Buku Besar'!A8845,Akun,0)),""))</f>
        <v/>
      </c>
      <c r="E8845" s="331" t="str">
        <f>IF(A8845="","",IFERROR(INDEX(Penerimaan,MATCH('Buku Besar'!A8845,Akun,0)),""))</f>
        <v/>
      </c>
      <c r="F8845" s="331" t="str">
        <f>IF(A8845="","",IFERROR(INDEX(Pengeluaran,MATCH('Buku Besar'!A8845,Akun,0)),""))</f>
        <v/>
      </c>
      <c r="H8845" s="91" t="str">
        <f t="shared" si="277"/>
        <v/>
      </c>
      <c r="I8845" s="330" t="str">
        <f>IF(H8845="","",IFERROR(INDEX(Tanggal1,MATCH('Buku Besar'!H8845,Akun1,0)),""))</f>
        <v/>
      </c>
      <c r="J8845" s="2" t="str">
        <f>IF(H8845="","",IFERROR(INDEX(Keterangan1,MATCH('Buku Besar'!H8845,Akun1,0)),""))</f>
        <v/>
      </c>
      <c r="K8845" s="2" t="str">
        <f>IF(H8845="","",IFERROR(INDEX(Reff1,MATCH('Buku Besar'!H8845,Akun1,0)),""))</f>
        <v/>
      </c>
      <c r="L8845" s="331" t="str">
        <f>IF(H8845="","",IFERROR(INDEX(Penerimaan1,MATCH('Buku Besar'!H8845,Akun1,0)),""))</f>
        <v/>
      </c>
      <c r="M8845" s="331" t="str">
        <f>IF(H8845="","",IFERROR(INDEX(Pengeluaran1,MATCH('Buku Besar'!H8845,Akun1,0)),""))</f>
        <v/>
      </c>
    </row>
    <row r="8846" spans="1:13" x14ac:dyDescent="0.25">
      <c r="A8846" s="91" t="str">
        <f t="shared" si="276"/>
        <v/>
      </c>
      <c r="B8846" s="330" t="str">
        <f>IF(A8846="","",IFERROR(INDEX(Tanggal,MATCH('Buku Besar'!A8846,Akun,0)),""))</f>
        <v/>
      </c>
      <c r="C8846" s="2" t="str">
        <f>IF(A8846="","",IFERROR(INDEX(Keterangan,MATCH('Buku Besar'!A8846,Akun,0)),""))</f>
        <v/>
      </c>
      <c r="D8846" s="2" t="str">
        <f>IF(A8846="","",IFERROR(INDEX(Reff,MATCH('Buku Besar'!A8846,Akun,0)),""))</f>
        <v/>
      </c>
      <c r="E8846" s="331" t="str">
        <f>IF(A8846="","",IFERROR(INDEX(Penerimaan,MATCH('Buku Besar'!A8846,Akun,0)),""))</f>
        <v/>
      </c>
      <c r="F8846" s="331" t="str">
        <f>IF(A8846="","",IFERROR(INDEX(Pengeluaran,MATCH('Buku Besar'!A8846,Akun,0)),""))</f>
        <v/>
      </c>
      <c r="H8846" s="91" t="str">
        <f t="shared" si="277"/>
        <v/>
      </c>
      <c r="I8846" s="330" t="str">
        <f>IF(H8846="","",IFERROR(INDEX(Tanggal1,MATCH('Buku Besar'!H8846,Akun1,0)),""))</f>
        <v/>
      </c>
      <c r="J8846" s="2" t="str">
        <f>IF(H8846="","",IFERROR(INDEX(Keterangan1,MATCH('Buku Besar'!H8846,Akun1,0)),""))</f>
        <v/>
      </c>
      <c r="K8846" s="2" t="str">
        <f>IF(H8846="","",IFERROR(INDEX(Reff1,MATCH('Buku Besar'!H8846,Akun1,0)),""))</f>
        <v/>
      </c>
      <c r="L8846" s="331" t="str">
        <f>IF(H8846="","",IFERROR(INDEX(Penerimaan1,MATCH('Buku Besar'!H8846,Akun1,0)),""))</f>
        <v/>
      </c>
      <c r="M8846" s="331" t="str">
        <f>IF(H8846="","",IFERROR(INDEX(Pengeluaran1,MATCH('Buku Besar'!H8846,Akun1,0)),""))</f>
        <v/>
      </c>
    </row>
    <row r="8847" spans="1:13" x14ac:dyDescent="0.25">
      <c r="A8847" s="91" t="str">
        <f t="shared" si="276"/>
        <v/>
      </c>
      <c r="B8847" s="330" t="str">
        <f>IF(A8847="","",IFERROR(INDEX(Tanggal,MATCH('Buku Besar'!A8847,Akun,0)),""))</f>
        <v/>
      </c>
      <c r="C8847" s="2" t="str">
        <f>IF(A8847="","",IFERROR(INDEX(Keterangan,MATCH('Buku Besar'!A8847,Akun,0)),""))</f>
        <v/>
      </c>
      <c r="D8847" s="2" t="str">
        <f>IF(A8847="","",IFERROR(INDEX(Reff,MATCH('Buku Besar'!A8847,Akun,0)),""))</f>
        <v/>
      </c>
      <c r="E8847" s="331" t="str">
        <f>IF(A8847="","",IFERROR(INDEX(Penerimaan,MATCH('Buku Besar'!A8847,Akun,0)),""))</f>
        <v/>
      </c>
      <c r="F8847" s="331" t="str">
        <f>IF(A8847="","",IFERROR(INDEX(Pengeluaran,MATCH('Buku Besar'!A8847,Akun,0)),""))</f>
        <v/>
      </c>
      <c r="H8847" s="91" t="str">
        <f t="shared" si="277"/>
        <v/>
      </c>
      <c r="I8847" s="330" t="str">
        <f>IF(H8847="","",IFERROR(INDEX(Tanggal1,MATCH('Buku Besar'!H8847,Akun1,0)),""))</f>
        <v/>
      </c>
      <c r="J8847" s="2" t="str">
        <f>IF(H8847="","",IFERROR(INDEX(Keterangan1,MATCH('Buku Besar'!H8847,Akun1,0)),""))</f>
        <v/>
      </c>
      <c r="K8847" s="2" t="str">
        <f>IF(H8847="","",IFERROR(INDEX(Reff1,MATCH('Buku Besar'!H8847,Akun1,0)),""))</f>
        <v/>
      </c>
      <c r="L8847" s="331" t="str">
        <f>IF(H8847="","",IFERROR(INDEX(Penerimaan1,MATCH('Buku Besar'!H8847,Akun1,0)),""))</f>
        <v/>
      </c>
      <c r="M8847" s="331" t="str">
        <f>IF(H8847="","",IFERROR(INDEX(Pengeluaran1,MATCH('Buku Besar'!H8847,Akun1,0)),""))</f>
        <v/>
      </c>
    </row>
    <row r="8848" spans="1:13" x14ac:dyDescent="0.25">
      <c r="A8848" s="91" t="str">
        <f t="shared" si="276"/>
        <v/>
      </c>
      <c r="B8848" s="330" t="str">
        <f>IF(A8848="","",IFERROR(INDEX(Tanggal,MATCH('Buku Besar'!A8848,Akun,0)),""))</f>
        <v/>
      </c>
      <c r="C8848" s="2" t="str">
        <f>IF(A8848="","",IFERROR(INDEX(Keterangan,MATCH('Buku Besar'!A8848,Akun,0)),""))</f>
        <v/>
      </c>
      <c r="D8848" s="2" t="str">
        <f>IF(A8848="","",IFERROR(INDEX(Reff,MATCH('Buku Besar'!A8848,Akun,0)),""))</f>
        <v/>
      </c>
      <c r="E8848" s="331" t="str">
        <f>IF(A8848="","",IFERROR(INDEX(Penerimaan,MATCH('Buku Besar'!A8848,Akun,0)),""))</f>
        <v/>
      </c>
      <c r="F8848" s="331" t="str">
        <f>IF(A8848="","",IFERROR(INDEX(Pengeluaran,MATCH('Buku Besar'!A8848,Akun,0)),""))</f>
        <v/>
      </c>
      <c r="H8848" s="91" t="str">
        <f t="shared" si="277"/>
        <v/>
      </c>
      <c r="I8848" s="330" t="str">
        <f>IF(H8848="","",IFERROR(INDEX(Tanggal1,MATCH('Buku Besar'!H8848,Akun1,0)),""))</f>
        <v/>
      </c>
      <c r="J8848" s="2" t="str">
        <f>IF(H8848="","",IFERROR(INDEX(Keterangan1,MATCH('Buku Besar'!H8848,Akun1,0)),""))</f>
        <v/>
      </c>
      <c r="K8848" s="2" t="str">
        <f>IF(H8848="","",IFERROR(INDEX(Reff1,MATCH('Buku Besar'!H8848,Akun1,0)),""))</f>
        <v/>
      </c>
      <c r="L8848" s="331" t="str">
        <f>IF(H8848="","",IFERROR(INDEX(Penerimaan1,MATCH('Buku Besar'!H8848,Akun1,0)),""))</f>
        <v/>
      </c>
      <c r="M8848" s="331" t="str">
        <f>IF(H8848="","",IFERROR(INDEX(Pengeluaran1,MATCH('Buku Besar'!H8848,Akun1,0)),""))</f>
        <v/>
      </c>
    </row>
    <row r="8849" spans="1:13" x14ac:dyDescent="0.25">
      <c r="A8849" s="91" t="str">
        <f t="shared" si="276"/>
        <v/>
      </c>
      <c r="B8849" s="330" t="str">
        <f>IF(A8849="","",IFERROR(INDEX(Tanggal,MATCH('Buku Besar'!A8849,Akun,0)),""))</f>
        <v/>
      </c>
      <c r="C8849" s="2" t="str">
        <f>IF(A8849="","",IFERROR(INDEX(Keterangan,MATCH('Buku Besar'!A8849,Akun,0)),""))</f>
        <v/>
      </c>
      <c r="D8849" s="2" t="str">
        <f>IF(A8849="","",IFERROR(INDEX(Reff,MATCH('Buku Besar'!A8849,Akun,0)),""))</f>
        <v/>
      </c>
      <c r="E8849" s="331" t="str">
        <f>IF(A8849="","",IFERROR(INDEX(Penerimaan,MATCH('Buku Besar'!A8849,Akun,0)),""))</f>
        <v/>
      </c>
      <c r="F8849" s="331" t="str">
        <f>IF(A8849="","",IFERROR(INDEX(Pengeluaran,MATCH('Buku Besar'!A8849,Akun,0)),""))</f>
        <v/>
      </c>
      <c r="H8849" s="91" t="str">
        <f t="shared" si="277"/>
        <v/>
      </c>
      <c r="I8849" s="330" t="str">
        <f>IF(H8849="","",IFERROR(INDEX(Tanggal1,MATCH('Buku Besar'!H8849,Akun1,0)),""))</f>
        <v/>
      </c>
      <c r="J8849" s="2" t="str">
        <f>IF(H8849="","",IFERROR(INDEX(Keterangan1,MATCH('Buku Besar'!H8849,Akun1,0)),""))</f>
        <v/>
      </c>
      <c r="K8849" s="2" t="str">
        <f>IF(H8849="","",IFERROR(INDEX(Reff1,MATCH('Buku Besar'!H8849,Akun1,0)),""))</f>
        <v/>
      </c>
      <c r="L8849" s="331" t="str">
        <f>IF(H8849="","",IFERROR(INDEX(Penerimaan1,MATCH('Buku Besar'!H8849,Akun1,0)),""))</f>
        <v/>
      </c>
      <c r="M8849" s="331" t="str">
        <f>IF(H8849="","",IFERROR(INDEX(Pengeluaran1,MATCH('Buku Besar'!H8849,Akun1,0)),""))</f>
        <v/>
      </c>
    </row>
    <row r="8850" spans="1:13" x14ac:dyDescent="0.25">
      <c r="A8850" s="91" t="str">
        <f t="shared" si="276"/>
        <v/>
      </c>
      <c r="B8850" s="330" t="str">
        <f>IF(A8850="","",IFERROR(INDEX(Tanggal,MATCH('Buku Besar'!A8850,Akun,0)),""))</f>
        <v/>
      </c>
      <c r="C8850" s="2" t="str">
        <f>IF(A8850="","",IFERROR(INDEX(Keterangan,MATCH('Buku Besar'!A8850,Akun,0)),""))</f>
        <v/>
      </c>
      <c r="D8850" s="2" t="str">
        <f>IF(A8850="","",IFERROR(INDEX(Reff,MATCH('Buku Besar'!A8850,Akun,0)),""))</f>
        <v/>
      </c>
      <c r="E8850" s="331" t="str">
        <f>IF(A8850="","",IFERROR(INDEX(Penerimaan,MATCH('Buku Besar'!A8850,Akun,0)),""))</f>
        <v/>
      </c>
      <c r="F8850" s="331" t="str">
        <f>IF(A8850="","",IFERROR(INDEX(Pengeluaran,MATCH('Buku Besar'!A8850,Akun,0)),""))</f>
        <v/>
      </c>
      <c r="H8850" s="91" t="str">
        <f t="shared" si="277"/>
        <v/>
      </c>
      <c r="I8850" s="330" t="str">
        <f>IF(H8850="","",IFERROR(INDEX(Tanggal1,MATCH('Buku Besar'!H8850,Akun1,0)),""))</f>
        <v/>
      </c>
      <c r="J8850" s="2" t="str">
        <f>IF(H8850="","",IFERROR(INDEX(Keterangan1,MATCH('Buku Besar'!H8850,Akun1,0)),""))</f>
        <v/>
      </c>
      <c r="K8850" s="2" t="str">
        <f>IF(H8850="","",IFERROR(INDEX(Reff1,MATCH('Buku Besar'!H8850,Akun1,0)),""))</f>
        <v/>
      </c>
      <c r="L8850" s="331" t="str">
        <f>IF(H8850="","",IFERROR(INDEX(Penerimaan1,MATCH('Buku Besar'!H8850,Akun1,0)),""))</f>
        <v/>
      </c>
      <c r="M8850" s="331" t="str">
        <f>IF(H8850="","",IFERROR(INDEX(Pengeluaran1,MATCH('Buku Besar'!H8850,Akun1,0)),""))</f>
        <v/>
      </c>
    </row>
    <row r="8851" spans="1:13" x14ac:dyDescent="0.25">
      <c r="A8851" s="91" t="str">
        <f t="shared" si="276"/>
        <v/>
      </c>
      <c r="B8851" s="330" t="str">
        <f>IF(A8851="","",IFERROR(INDEX(Tanggal,MATCH('Buku Besar'!A8851,Akun,0)),""))</f>
        <v/>
      </c>
      <c r="C8851" s="2" t="str">
        <f>IF(A8851="","",IFERROR(INDEX(Keterangan,MATCH('Buku Besar'!A8851,Akun,0)),""))</f>
        <v/>
      </c>
      <c r="D8851" s="2" t="str">
        <f>IF(A8851="","",IFERROR(INDEX(Reff,MATCH('Buku Besar'!A8851,Akun,0)),""))</f>
        <v/>
      </c>
      <c r="E8851" s="331" t="str">
        <f>IF(A8851="","",IFERROR(INDEX(Penerimaan,MATCH('Buku Besar'!A8851,Akun,0)),""))</f>
        <v/>
      </c>
      <c r="F8851" s="331" t="str">
        <f>IF(A8851="","",IFERROR(INDEX(Pengeluaran,MATCH('Buku Besar'!A8851,Akun,0)),""))</f>
        <v/>
      </c>
      <c r="H8851" s="91" t="str">
        <f t="shared" si="277"/>
        <v/>
      </c>
      <c r="I8851" s="330" t="str">
        <f>IF(H8851="","",IFERROR(INDEX(Tanggal1,MATCH('Buku Besar'!H8851,Akun1,0)),""))</f>
        <v/>
      </c>
      <c r="J8851" s="2" t="str">
        <f>IF(H8851="","",IFERROR(INDEX(Keterangan1,MATCH('Buku Besar'!H8851,Akun1,0)),""))</f>
        <v/>
      </c>
      <c r="K8851" s="2" t="str">
        <f>IF(H8851="","",IFERROR(INDEX(Reff1,MATCH('Buku Besar'!H8851,Akun1,0)),""))</f>
        <v/>
      </c>
      <c r="L8851" s="331" t="str">
        <f>IF(H8851="","",IFERROR(INDEX(Penerimaan1,MATCH('Buku Besar'!H8851,Akun1,0)),""))</f>
        <v/>
      </c>
      <c r="M8851" s="331" t="str">
        <f>IF(H8851="","",IFERROR(INDEX(Pengeluaran1,MATCH('Buku Besar'!H8851,Akun1,0)),""))</f>
        <v/>
      </c>
    </row>
    <row r="8852" spans="1:13" x14ac:dyDescent="0.25">
      <c r="A8852" s="91" t="str">
        <f t="shared" si="276"/>
        <v/>
      </c>
      <c r="B8852" s="330" t="str">
        <f>IF(A8852="","",IFERROR(INDEX(Tanggal,MATCH('Buku Besar'!A8852,Akun,0)),""))</f>
        <v/>
      </c>
      <c r="C8852" s="2" t="str">
        <f>IF(A8852="","",IFERROR(INDEX(Keterangan,MATCH('Buku Besar'!A8852,Akun,0)),""))</f>
        <v/>
      </c>
      <c r="D8852" s="2" t="str">
        <f>IF(A8852="","",IFERROR(INDEX(Reff,MATCH('Buku Besar'!A8852,Akun,0)),""))</f>
        <v/>
      </c>
      <c r="E8852" s="331" t="str">
        <f>IF(A8852="","",IFERROR(INDEX(Penerimaan,MATCH('Buku Besar'!A8852,Akun,0)),""))</f>
        <v/>
      </c>
      <c r="F8852" s="331" t="str">
        <f>IF(A8852="","",IFERROR(INDEX(Pengeluaran,MATCH('Buku Besar'!A8852,Akun,0)),""))</f>
        <v/>
      </c>
      <c r="H8852" s="91" t="str">
        <f t="shared" si="277"/>
        <v/>
      </c>
      <c r="I8852" s="330" t="str">
        <f>IF(H8852="","",IFERROR(INDEX(Tanggal1,MATCH('Buku Besar'!H8852,Akun1,0)),""))</f>
        <v/>
      </c>
      <c r="J8852" s="2" t="str">
        <f>IF(H8852="","",IFERROR(INDEX(Keterangan1,MATCH('Buku Besar'!H8852,Akun1,0)),""))</f>
        <v/>
      </c>
      <c r="K8852" s="2" t="str">
        <f>IF(H8852="","",IFERROR(INDEX(Reff1,MATCH('Buku Besar'!H8852,Akun1,0)),""))</f>
        <v/>
      </c>
      <c r="L8852" s="331" t="str">
        <f>IF(H8852="","",IFERROR(INDEX(Penerimaan1,MATCH('Buku Besar'!H8852,Akun1,0)),""))</f>
        <v/>
      </c>
      <c r="M8852" s="331" t="str">
        <f>IF(H8852="","",IFERROR(INDEX(Pengeluaran1,MATCH('Buku Besar'!H8852,Akun1,0)),""))</f>
        <v/>
      </c>
    </row>
    <row r="8853" spans="1:13" x14ac:dyDescent="0.25">
      <c r="A8853" s="91" t="str">
        <f t="shared" si="276"/>
        <v/>
      </c>
      <c r="B8853" s="330" t="str">
        <f>IF(A8853="","",IFERROR(INDEX(Tanggal,MATCH('Buku Besar'!A8853,Akun,0)),""))</f>
        <v/>
      </c>
      <c r="C8853" s="2" t="str">
        <f>IF(A8853="","",IFERROR(INDEX(Keterangan,MATCH('Buku Besar'!A8853,Akun,0)),""))</f>
        <v/>
      </c>
      <c r="D8853" s="2" t="str">
        <f>IF(A8853="","",IFERROR(INDEX(Reff,MATCH('Buku Besar'!A8853,Akun,0)),""))</f>
        <v/>
      </c>
      <c r="E8853" s="331" t="str">
        <f>IF(A8853="","",IFERROR(INDEX(Penerimaan,MATCH('Buku Besar'!A8853,Akun,0)),""))</f>
        <v/>
      </c>
      <c r="F8853" s="331" t="str">
        <f>IF(A8853="","",IFERROR(INDEX(Pengeluaran,MATCH('Buku Besar'!A8853,Akun,0)),""))</f>
        <v/>
      </c>
      <c r="H8853" s="91" t="str">
        <f t="shared" si="277"/>
        <v/>
      </c>
      <c r="I8853" s="330" t="str">
        <f>IF(H8853="","",IFERROR(INDEX(Tanggal1,MATCH('Buku Besar'!H8853,Akun1,0)),""))</f>
        <v/>
      </c>
      <c r="J8853" s="2" t="str">
        <f>IF(H8853="","",IFERROR(INDEX(Keterangan1,MATCH('Buku Besar'!H8853,Akun1,0)),""))</f>
        <v/>
      </c>
      <c r="K8853" s="2" t="str">
        <f>IF(H8853="","",IFERROR(INDEX(Reff1,MATCH('Buku Besar'!H8853,Akun1,0)),""))</f>
        <v/>
      </c>
      <c r="L8853" s="331" t="str">
        <f>IF(H8853="","",IFERROR(INDEX(Penerimaan1,MATCH('Buku Besar'!H8853,Akun1,0)),""))</f>
        <v/>
      </c>
      <c r="M8853" s="331" t="str">
        <f>IF(H8853="","",IFERROR(INDEX(Pengeluaran1,MATCH('Buku Besar'!H8853,Akun1,0)),""))</f>
        <v/>
      </c>
    </row>
    <row r="8854" spans="1:13" x14ac:dyDescent="0.25">
      <c r="A8854" s="91" t="str">
        <f t="shared" si="276"/>
        <v/>
      </c>
      <c r="B8854" s="330" t="str">
        <f>IF(A8854="","",IFERROR(INDEX(Tanggal,MATCH('Buku Besar'!A8854,Akun,0)),""))</f>
        <v/>
      </c>
      <c r="C8854" s="2" t="str">
        <f>IF(A8854="","",IFERROR(INDEX(Keterangan,MATCH('Buku Besar'!A8854,Akun,0)),""))</f>
        <v/>
      </c>
      <c r="D8854" s="2" t="str">
        <f>IF(A8854="","",IFERROR(INDEX(Reff,MATCH('Buku Besar'!A8854,Akun,0)),""))</f>
        <v/>
      </c>
      <c r="E8854" s="331" t="str">
        <f>IF(A8854="","",IFERROR(INDEX(Penerimaan,MATCH('Buku Besar'!A8854,Akun,0)),""))</f>
        <v/>
      </c>
      <c r="F8854" s="331" t="str">
        <f>IF(A8854="","",IFERROR(INDEX(Pengeluaran,MATCH('Buku Besar'!A8854,Akun,0)),""))</f>
        <v/>
      </c>
      <c r="H8854" s="91" t="str">
        <f t="shared" si="277"/>
        <v/>
      </c>
      <c r="I8854" s="330" t="str">
        <f>IF(H8854="","",IFERROR(INDEX(Tanggal1,MATCH('Buku Besar'!H8854,Akun1,0)),""))</f>
        <v/>
      </c>
      <c r="J8854" s="2" t="str">
        <f>IF(H8854="","",IFERROR(INDEX(Keterangan1,MATCH('Buku Besar'!H8854,Akun1,0)),""))</f>
        <v/>
      </c>
      <c r="K8854" s="2" t="str">
        <f>IF(H8854="","",IFERROR(INDEX(Reff1,MATCH('Buku Besar'!H8854,Akun1,0)),""))</f>
        <v/>
      </c>
      <c r="L8854" s="331" t="str">
        <f>IF(H8854="","",IFERROR(INDEX(Penerimaan1,MATCH('Buku Besar'!H8854,Akun1,0)),""))</f>
        <v/>
      </c>
      <c r="M8854" s="331" t="str">
        <f>IF(H8854="","",IFERROR(INDEX(Pengeluaran1,MATCH('Buku Besar'!H8854,Akun1,0)),""))</f>
        <v/>
      </c>
    </row>
    <row r="8855" spans="1:13" x14ac:dyDescent="0.25">
      <c r="A8855" s="91" t="str">
        <f t="shared" si="276"/>
        <v/>
      </c>
      <c r="B8855" s="330" t="str">
        <f>IF(A8855="","",IFERROR(INDEX(Tanggal,MATCH('Buku Besar'!A8855,Akun,0)),""))</f>
        <v/>
      </c>
      <c r="C8855" s="2" t="str">
        <f>IF(A8855="","",IFERROR(INDEX(Keterangan,MATCH('Buku Besar'!A8855,Akun,0)),""))</f>
        <v/>
      </c>
      <c r="D8855" s="2" t="str">
        <f>IF(A8855="","",IFERROR(INDEX(Reff,MATCH('Buku Besar'!A8855,Akun,0)),""))</f>
        <v/>
      </c>
      <c r="E8855" s="331" t="str">
        <f>IF(A8855="","",IFERROR(INDEX(Penerimaan,MATCH('Buku Besar'!A8855,Akun,0)),""))</f>
        <v/>
      </c>
      <c r="F8855" s="331" t="str">
        <f>IF(A8855="","",IFERROR(INDEX(Pengeluaran,MATCH('Buku Besar'!A8855,Akun,0)),""))</f>
        <v/>
      </c>
      <c r="H8855" s="91" t="str">
        <f t="shared" si="277"/>
        <v/>
      </c>
      <c r="I8855" s="330" t="str">
        <f>IF(H8855="","",IFERROR(INDEX(Tanggal1,MATCH('Buku Besar'!H8855,Akun1,0)),""))</f>
        <v/>
      </c>
      <c r="J8855" s="2" t="str">
        <f>IF(H8855="","",IFERROR(INDEX(Keterangan1,MATCH('Buku Besar'!H8855,Akun1,0)),""))</f>
        <v/>
      </c>
      <c r="K8855" s="2" t="str">
        <f>IF(H8855="","",IFERROR(INDEX(Reff1,MATCH('Buku Besar'!H8855,Akun1,0)),""))</f>
        <v/>
      </c>
      <c r="L8855" s="331" t="str">
        <f>IF(H8855="","",IFERROR(INDEX(Penerimaan1,MATCH('Buku Besar'!H8855,Akun1,0)),""))</f>
        <v/>
      </c>
      <c r="M8855" s="331" t="str">
        <f>IF(H8855="","",IFERROR(INDEX(Pengeluaran1,MATCH('Buku Besar'!H8855,Akun1,0)),""))</f>
        <v/>
      </c>
    </row>
    <row r="8856" spans="1:13" x14ac:dyDescent="0.25">
      <c r="A8856" s="91" t="str">
        <f t="shared" si="276"/>
        <v/>
      </c>
      <c r="B8856" s="330" t="str">
        <f>IF(A8856="","",IFERROR(INDEX(Tanggal,MATCH('Buku Besar'!A8856,Akun,0)),""))</f>
        <v/>
      </c>
      <c r="C8856" s="2" t="str">
        <f>IF(A8856="","",IFERROR(INDEX(Keterangan,MATCH('Buku Besar'!A8856,Akun,0)),""))</f>
        <v/>
      </c>
      <c r="D8856" s="2" t="str">
        <f>IF(A8856="","",IFERROR(INDEX(Reff,MATCH('Buku Besar'!A8856,Akun,0)),""))</f>
        <v/>
      </c>
      <c r="E8856" s="331" t="str">
        <f>IF(A8856="","",IFERROR(INDEX(Penerimaan,MATCH('Buku Besar'!A8856,Akun,0)),""))</f>
        <v/>
      </c>
      <c r="F8856" s="331" t="str">
        <f>IF(A8856="","",IFERROR(INDEX(Pengeluaran,MATCH('Buku Besar'!A8856,Akun,0)),""))</f>
        <v/>
      </c>
      <c r="H8856" s="91" t="str">
        <f t="shared" si="277"/>
        <v/>
      </c>
      <c r="I8856" s="330" t="str">
        <f>IF(H8856="","",IFERROR(INDEX(Tanggal1,MATCH('Buku Besar'!H8856,Akun1,0)),""))</f>
        <v/>
      </c>
      <c r="J8856" s="2" t="str">
        <f>IF(H8856="","",IFERROR(INDEX(Keterangan1,MATCH('Buku Besar'!H8856,Akun1,0)),""))</f>
        <v/>
      </c>
      <c r="K8856" s="2" t="str">
        <f>IF(H8856="","",IFERROR(INDEX(Reff1,MATCH('Buku Besar'!H8856,Akun1,0)),""))</f>
        <v/>
      </c>
      <c r="L8856" s="331" t="str">
        <f>IF(H8856="","",IFERROR(INDEX(Penerimaan1,MATCH('Buku Besar'!H8856,Akun1,0)),""))</f>
        <v/>
      </c>
      <c r="M8856" s="331" t="str">
        <f>IF(H8856="","",IFERROR(INDEX(Pengeluaran1,MATCH('Buku Besar'!H8856,Akun1,0)),""))</f>
        <v/>
      </c>
    </row>
    <row r="8857" spans="1:13" x14ac:dyDescent="0.25">
      <c r="A8857" s="91" t="str">
        <f t="shared" si="276"/>
        <v/>
      </c>
      <c r="B8857" s="330" t="str">
        <f>IF(A8857="","",IFERROR(INDEX(Tanggal,MATCH('Buku Besar'!A8857,Akun,0)),""))</f>
        <v/>
      </c>
      <c r="C8857" s="2" t="str">
        <f>IF(A8857="","",IFERROR(INDEX(Keterangan,MATCH('Buku Besar'!A8857,Akun,0)),""))</f>
        <v/>
      </c>
      <c r="D8857" s="2" t="str">
        <f>IF(A8857="","",IFERROR(INDEX(Reff,MATCH('Buku Besar'!A8857,Akun,0)),""))</f>
        <v/>
      </c>
      <c r="E8857" s="331" t="str">
        <f>IF(A8857="","",IFERROR(INDEX(Penerimaan,MATCH('Buku Besar'!A8857,Akun,0)),""))</f>
        <v/>
      </c>
      <c r="F8857" s="331" t="str">
        <f>IF(A8857="","",IFERROR(INDEX(Pengeluaran,MATCH('Buku Besar'!A8857,Akun,0)),""))</f>
        <v/>
      </c>
      <c r="H8857" s="91" t="str">
        <f t="shared" si="277"/>
        <v/>
      </c>
      <c r="I8857" s="330" t="str">
        <f>IF(H8857="","",IFERROR(INDEX(Tanggal1,MATCH('Buku Besar'!H8857,Akun1,0)),""))</f>
        <v/>
      </c>
      <c r="J8857" s="2" t="str">
        <f>IF(H8857="","",IFERROR(INDEX(Keterangan1,MATCH('Buku Besar'!H8857,Akun1,0)),""))</f>
        <v/>
      </c>
      <c r="K8857" s="2" t="str">
        <f>IF(H8857="","",IFERROR(INDEX(Reff1,MATCH('Buku Besar'!H8857,Akun1,0)),""))</f>
        <v/>
      </c>
      <c r="L8857" s="331" t="str">
        <f>IF(H8857="","",IFERROR(INDEX(Penerimaan1,MATCH('Buku Besar'!H8857,Akun1,0)),""))</f>
        <v/>
      </c>
      <c r="M8857" s="331" t="str">
        <f>IF(H8857="","",IFERROR(INDEX(Pengeluaran1,MATCH('Buku Besar'!H8857,Akun1,0)),""))</f>
        <v/>
      </c>
    </row>
    <row r="8858" spans="1:13" x14ac:dyDescent="0.25">
      <c r="A8858" s="91" t="str">
        <f t="shared" si="276"/>
        <v/>
      </c>
      <c r="B8858" s="330" t="str">
        <f>IF(A8858="","",IFERROR(INDEX(Tanggal,MATCH('Buku Besar'!A8858,Akun,0)),""))</f>
        <v/>
      </c>
      <c r="C8858" s="2" t="str">
        <f>IF(A8858="","",IFERROR(INDEX(Keterangan,MATCH('Buku Besar'!A8858,Akun,0)),""))</f>
        <v/>
      </c>
      <c r="D8858" s="2" t="str">
        <f>IF(A8858="","",IFERROR(INDEX(Reff,MATCH('Buku Besar'!A8858,Akun,0)),""))</f>
        <v/>
      </c>
      <c r="E8858" s="331" t="str">
        <f>IF(A8858="","",IFERROR(INDEX(Penerimaan,MATCH('Buku Besar'!A8858,Akun,0)),""))</f>
        <v/>
      </c>
      <c r="F8858" s="331" t="str">
        <f>IF(A8858="","",IFERROR(INDEX(Pengeluaran,MATCH('Buku Besar'!A8858,Akun,0)),""))</f>
        <v/>
      </c>
      <c r="H8858" s="91" t="str">
        <f t="shared" si="277"/>
        <v/>
      </c>
      <c r="I8858" s="330" t="str">
        <f>IF(H8858="","",IFERROR(INDEX(Tanggal1,MATCH('Buku Besar'!H8858,Akun1,0)),""))</f>
        <v/>
      </c>
      <c r="J8858" s="2" t="str">
        <f>IF(H8858="","",IFERROR(INDEX(Keterangan1,MATCH('Buku Besar'!H8858,Akun1,0)),""))</f>
        <v/>
      </c>
      <c r="K8858" s="2" t="str">
        <f>IF(H8858="","",IFERROR(INDEX(Reff1,MATCH('Buku Besar'!H8858,Akun1,0)),""))</f>
        <v/>
      </c>
      <c r="L8858" s="331" t="str">
        <f>IF(H8858="","",IFERROR(INDEX(Penerimaan1,MATCH('Buku Besar'!H8858,Akun1,0)),""))</f>
        <v/>
      </c>
      <c r="M8858" s="331" t="str">
        <f>IF(H8858="","",IFERROR(INDEX(Pengeluaran1,MATCH('Buku Besar'!H8858,Akun1,0)),""))</f>
        <v/>
      </c>
    </row>
    <row r="8859" spans="1:13" x14ac:dyDescent="0.25">
      <c r="A8859" s="91" t="str">
        <f t="shared" si="276"/>
        <v/>
      </c>
      <c r="B8859" s="330" t="str">
        <f>IF(A8859="","",IFERROR(INDEX(Tanggal,MATCH('Buku Besar'!A8859,Akun,0)),""))</f>
        <v/>
      </c>
      <c r="C8859" s="2" t="str">
        <f>IF(A8859="","",IFERROR(INDEX(Keterangan,MATCH('Buku Besar'!A8859,Akun,0)),""))</f>
        <v/>
      </c>
      <c r="D8859" s="2" t="str">
        <f>IF(A8859="","",IFERROR(INDEX(Reff,MATCH('Buku Besar'!A8859,Akun,0)),""))</f>
        <v/>
      </c>
      <c r="E8859" s="331" t="str">
        <f>IF(A8859="","",IFERROR(INDEX(Penerimaan,MATCH('Buku Besar'!A8859,Akun,0)),""))</f>
        <v/>
      </c>
      <c r="F8859" s="331" t="str">
        <f>IF(A8859="","",IFERROR(INDEX(Pengeluaran,MATCH('Buku Besar'!A8859,Akun,0)),""))</f>
        <v/>
      </c>
      <c r="H8859" s="91" t="str">
        <f t="shared" si="277"/>
        <v/>
      </c>
      <c r="I8859" s="330" t="str">
        <f>IF(H8859="","",IFERROR(INDEX(Tanggal1,MATCH('Buku Besar'!H8859,Akun1,0)),""))</f>
        <v/>
      </c>
      <c r="J8859" s="2" t="str">
        <f>IF(H8859="","",IFERROR(INDEX(Keterangan1,MATCH('Buku Besar'!H8859,Akun1,0)),""))</f>
        <v/>
      </c>
      <c r="K8859" s="2" t="str">
        <f>IF(H8859="","",IFERROR(INDEX(Reff1,MATCH('Buku Besar'!H8859,Akun1,0)),""))</f>
        <v/>
      </c>
      <c r="L8859" s="331" t="str">
        <f>IF(H8859="","",IFERROR(INDEX(Penerimaan1,MATCH('Buku Besar'!H8859,Akun1,0)),""))</f>
        <v/>
      </c>
      <c r="M8859" s="331" t="str">
        <f>IF(H8859="","",IFERROR(INDEX(Pengeluaran1,MATCH('Buku Besar'!H8859,Akun1,0)),""))</f>
        <v/>
      </c>
    </row>
    <row r="8860" spans="1:13" x14ac:dyDescent="0.25">
      <c r="A8860" s="91" t="str">
        <f t="shared" si="276"/>
        <v/>
      </c>
      <c r="B8860" s="330" t="str">
        <f>IF(A8860="","",IFERROR(INDEX(Tanggal,MATCH('Buku Besar'!A8860,Akun,0)),""))</f>
        <v/>
      </c>
      <c r="C8860" s="2" t="str">
        <f>IF(A8860="","",IFERROR(INDEX(Keterangan,MATCH('Buku Besar'!A8860,Akun,0)),""))</f>
        <v/>
      </c>
      <c r="D8860" s="2" t="str">
        <f>IF(A8860="","",IFERROR(INDEX(Reff,MATCH('Buku Besar'!A8860,Akun,0)),""))</f>
        <v/>
      </c>
      <c r="E8860" s="331" t="str">
        <f>IF(A8860="","",IFERROR(INDEX(Penerimaan,MATCH('Buku Besar'!A8860,Akun,0)),""))</f>
        <v/>
      </c>
      <c r="F8860" s="331" t="str">
        <f>IF(A8860="","",IFERROR(INDEX(Pengeluaran,MATCH('Buku Besar'!A8860,Akun,0)),""))</f>
        <v/>
      </c>
      <c r="H8860" s="91" t="str">
        <f t="shared" si="277"/>
        <v/>
      </c>
      <c r="I8860" s="330" t="str">
        <f>IF(H8860="","",IFERROR(INDEX(Tanggal1,MATCH('Buku Besar'!H8860,Akun1,0)),""))</f>
        <v/>
      </c>
      <c r="J8860" s="2" t="str">
        <f>IF(H8860="","",IFERROR(INDEX(Keterangan1,MATCH('Buku Besar'!H8860,Akun1,0)),""))</f>
        <v/>
      </c>
      <c r="K8860" s="2" t="str">
        <f>IF(H8860="","",IFERROR(INDEX(Reff1,MATCH('Buku Besar'!H8860,Akun1,0)),""))</f>
        <v/>
      </c>
      <c r="L8860" s="331" t="str">
        <f>IF(H8860="","",IFERROR(INDEX(Penerimaan1,MATCH('Buku Besar'!H8860,Akun1,0)),""))</f>
        <v/>
      </c>
      <c r="M8860" s="331" t="str">
        <f>IF(H8860="","",IFERROR(INDEX(Pengeluaran1,MATCH('Buku Besar'!H8860,Akun1,0)),""))</f>
        <v/>
      </c>
    </row>
    <row r="8861" spans="1:13" x14ac:dyDescent="0.25">
      <c r="A8861" s="91" t="str">
        <f t="shared" si="276"/>
        <v/>
      </c>
      <c r="B8861" s="330" t="str">
        <f>IF(A8861="","",IFERROR(INDEX(Tanggal,MATCH('Buku Besar'!A8861,Akun,0)),""))</f>
        <v/>
      </c>
      <c r="C8861" s="2" t="str">
        <f>IF(A8861="","",IFERROR(INDEX(Keterangan,MATCH('Buku Besar'!A8861,Akun,0)),""))</f>
        <v/>
      </c>
      <c r="D8861" s="2" t="str">
        <f>IF(A8861="","",IFERROR(INDEX(Reff,MATCH('Buku Besar'!A8861,Akun,0)),""))</f>
        <v/>
      </c>
      <c r="E8861" s="331" t="str">
        <f>IF(A8861="","",IFERROR(INDEX(Penerimaan,MATCH('Buku Besar'!A8861,Akun,0)),""))</f>
        <v/>
      </c>
      <c r="F8861" s="331" t="str">
        <f>IF(A8861="","",IFERROR(INDEX(Pengeluaran,MATCH('Buku Besar'!A8861,Akun,0)),""))</f>
        <v/>
      </c>
      <c r="H8861" s="91" t="str">
        <f t="shared" si="277"/>
        <v/>
      </c>
      <c r="I8861" s="330" t="str">
        <f>IF(H8861="","",IFERROR(INDEX(Tanggal1,MATCH('Buku Besar'!H8861,Akun1,0)),""))</f>
        <v/>
      </c>
      <c r="J8861" s="2" t="str">
        <f>IF(H8861="","",IFERROR(INDEX(Keterangan1,MATCH('Buku Besar'!H8861,Akun1,0)),""))</f>
        <v/>
      </c>
      <c r="K8861" s="2" t="str">
        <f>IF(H8861="","",IFERROR(INDEX(Reff1,MATCH('Buku Besar'!H8861,Akun1,0)),""))</f>
        <v/>
      </c>
      <c r="L8861" s="331" t="str">
        <f>IF(H8861="","",IFERROR(INDEX(Penerimaan1,MATCH('Buku Besar'!H8861,Akun1,0)),""))</f>
        <v/>
      </c>
      <c r="M8861" s="331" t="str">
        <f>IF(H8861="","",IFERROR(INDEX(Pengeluaran1,MATCH('Buku Besar'!H8861,Akun1,0)),""))</f>
        <v/>
      </c>
    </row>
    <row r="8862" spans="1:13" x14ac:dyDescent="0.25">
      <c r="A8862" s="91" t="str">
        <f t="shared" si="276"/>
        <v/>
      </c>
      <c r="B8862" s="330" t="str">
        <f>IF(A8862="","",IFERROR(INDEX(Tanggal,MATCH('Buku Besar'!A8862,Akun,0)),""))</f>
        <v/>
      </c>
      <c r="C8862" s="2" t="str">
        <f>IF(A8862="","",IFERROR(INDEX(Keterangan,MATCH('Buku Besar'!A8862,Akun,0)),""))</f>
        <v/>
      </c>
      <c r="D8862" s="2" t="str">
        <f>IF(A8862="","",IFERROR(INDEX(Reff,MATCH('Buku Besar'!A8862,Akun,0)),""))</f>
        <v/>
      </c>
      <c r="E8862" s="331" t="str">
        <f>IF(A8862="","",IFERROR(INDEX(Penerimaan,MATCH('Buku Besar'!A8862,Akun,0)),""))</f>
        <v/>
      </c>
      <c r="F8862" s="331" t="str">
        <f>IF(A8862="","",IFERROR(INDEX(Pengeluaran,MATCH('Buku Besar'!A8862,Akun,0)),""))</f>
        <v/>
      </c>
      <c r="H8862" s="91" t="str">
        <f t="shared" si="277"/>
        <v/>
      </c>
      <c r="I8862" s="330" t="str">
        <f>IF(H8862="","",IFERROR(INDEX(Tanggal1,MATCH('Buku Besar'!H8862,Akun1,0)),""))</f>
        <v/>
      </c>
      <c r="J8862" s="2" t="str">
        <f>IF(H8862="","",IFERROR(INDEX(Keterangan1,MATCH('Buku Besar'!H8862,Akun1,0)),""))</f>
        <v/>
      </c>
      <c r="K8862" s="2" t="str">
        <f>IF(H8862="","",IFERROR(INDEX(Reff1,MATCH('Buku Besar'!H8862,Akun1,0)),""))</f>
        <v/>
      </c>
      <c r="L8862" s="331" t="str">
        <f>IF(H8862="","",IFERROR(INDEX(Penerimaan1,MATCH('Buku Besar'!H8862,Akun1,0)),""))</f>
        <v/>
      </c>
      <c r="M8862" s="331" t="str">
        <f>IF(H8862="","",IFERROR(INDEX(Pengeluaran1,MATCH('Buku Besar'!H8862,Akun1,0)),""))</f>
        <v/>
      </c>
    </row>
    <row r="8863" spans="1:13" x14ac:dyDescent="0.25">
      <c r="A8863" s="91" t="str">
        <f t="shared" si="276"/>
        <v/>
      </c>
      <c r="B8863" s="330" t="str">
        <f>IF(A8863="","",IFERROR(INDEX(Tanggal,MATCH('Buku Besar'!A8863,Akun,0)),""))</f>
        <v/>
      </c>
      <c r="C8863" s="2" t="str">
        <f>IF(A8863="","",IFERROR(INDEX(Keterangan,MATCH('Buku Besar'!A8863,Akun,0)),""))</f>
        <v/>
      </c>
      <c r="D8863" s="2" t="str">
        <f>IF(A8863="","",IFERROR(INDEX(Reff,MATCH('Buku Besar'!A8863,Akun,0)),""))</f>
        <v/>
      </c>
      <c r="E8863" s="331" t="str">
        <f>IF(A8863="","",IFERROR(INDEX(Penerimaan,MATCH('Buku Besar'!A8863,Akun,0)),""))</f>
        <v/>
      </c>
      <c r="F8863" s="331" t="str">
        <f>IF(A8863="","",IFERROR(INDEX(Pengeluaran,MATCH('Buku Besar'!A8863,Akun,0)),""))</f>
        <v/>
      </c>
      <c r="H8863" s="91" t="str">
        <f t="shared" si="277"/>
        <v/>
      </c>
      <c r="I8863" s="330" t="str">
        <f>IF(H8863="","",IFERROR(INDEX(Tanggal1,MATCH('Buku Besar'!H8863,Akun1,0)),""))</f>
        <v/>
      </c>
      <c r="J8863" s="2" t="str">
        <f>IF(H8863="","",IFERROR(INDEX(Keterangan1,MATCH('Buku Besar'!H8863,Akun1,0)),""))</f>
        <v/>
      </c>
      <c r="K8863" s="2" t="str">
        <f>IF(H8863="","",IFERROR(INDEX(Reff1,MATCH('Buku Besar'!H8863,Akun1,0)),""))</f>
        <v/>
      </c>
      <c r="L8863" s="331" t="str">
        <f>IF(H8863="","",IFERROR(INDEX(Penerimaan1,MATCH('Buku Besar'!H8863,Akun1,0)),""))</f>
        <v/>
      </c>
      <c r="M8863" s="331" t="str">
        <f>IF(H8863="","",IFERROR(INDEX(Pengeluaran1,MATCH('Buku Besar'!H8863,Akun1,0)),""))</f>
        <v/>
      </c>
    </row>
    <row r="8864" spans="1:13" x14ac:dyDescent="0.25">
      <c r="A8864" s="91" t="str">
        <f t="shared" si="276"/>
        <v/>
      </c>
      <c r="B8864" s="330" t="str">
        <f>IF(A8864="","",IFERROR(INDEX(Tanggal,MATCH('Buku Besar'!A8864,Akun,0)),""))</f>
        <v/>
      </c>
      <c r="C8864" s="2" t="str">
        <f>IF(A8864="","",IFERROR(INDEX(Keterangan,MATCH('Buku Besar'!A8864,Akun,0)),""))</f>
        <v/>
      </c>
      <c r="D8864" s="2" t="str">
        <f>IF(A8864="","",IFERROR(INDEX(Reff,MATCH('Buku Besar'!A8864,Akun,0)),""))</f>
        <v/>
      </c>
      <c r="E8864" s="331" t="str">
        <f>IF(A8864="","",IFERROR(INDEX(Penerimaan,MATCH('Buku Besar'!A8864,Akun,0)),""))</f>
        <v/>
      </c>
      <c r="F8864" s="331" t="str">
        <f>IF(A8864="","",IFERROR(INDEX(Pengeluaran,MATCH('Buku Besar'!A8864,Akun,0)),""))</f>
        <v/>
      </c>
      <c r="H8864" s="91" t="str">
        <f t="shared" si="277"/>
        <v/>
      </c>
      <c r="I8864" s="330" t="str">
        <f>IF(H8864="","",IFERROR(INDEX(Tanggal1,MATCH('Buku Besar'!H8864,Akun1,0)),""))</f>
        <v/>
      </c>
      <c r="J8864" s="2" t="str">
        <f>IF(H8864="","",IFERROR(INDEX(Keterangan1,MATCH('Buku Besar'!H8864,Akun1,0)),""))</f>
        <v/>
      </c>
      <c r="K8864" s="2" t="str">
        <f>IF(H8864="","",IFERROR(INDEX(Reff1,MATCH('Buku Besar'!H8864,Akun1,0)),""))</f>
        <v/>
      </c>
      <c r="L8864" s="331" t="str">
        <f>IF(H8864="","",IFERROR(INDEX(Penerimaan1,MATCH('Buku Besar'!H8864,Akun1,0)),""))</f>
        <v/>
      </c>
      <c r="M8864" s="331" t="str">
        <f>IF(H8864="","",IFERROR(INDEX(Pengeluaran1,MATCH('Buku Besar'!H8864,Akun1,0)),""))</f>
        <v/>
      </c>
    </row>
    <row r="8865" spans="1:13" x14ac:dyDescent="0.25">
      <c r="A8865" s="91" t="str">
        <f t="shared" si="276"/>
        <v/>
      </c>
      <c r="B8865" s="330" t="str">
        <f>IF(A8865="","",IFERROR(INDEX(Tanggal,MATCH('Buku Besar'!A8865,Akun,0)),""))</f>
        <v/>
      </c>
      <c r="C8865" s="2" t="str">
        <f>IF(A8865="","",IFERROR(INDEX(Keterangan,MATCH('Buku Besar'!A8865,Akun,0)),""))</f>
        <v/>
      </c>
      <c r="D8865" s="2" t="str">
        <f>IF(A8865="","",IFERROR(INDEX(Reff,MATCH('Buku Besar'!A8865,Akun,0)),""))</f>
        <v/>
      </c>
      <c r="E8865" s="331" t="str">
        <f>IF(A8865="","",IFERROR(INDEX(Penerimaan,MATCH('Buku Besar'!A8865,Akun,0)),""))</f>
        <v/>
      </c>
      <c r="F8865" s="331" t="str">
        <f>IF(A8865="","",IFERROR(INDEX(Pengeluaran,MATCH('Buku Besar'!A8865,Akun,0)),""))</f>
        <v/>
      </c>
      <c r="H8865" s="91" t="str">
        <f t="shared" si="277"/>
        <v/>
      </c>
      <c r="I8865" s="330" t="str">
        <f>IF(H8865="","",IFERROR(INDEX(Tanggal1,MATCH('Buku Besar'!H8865,Akun1,0)),""))</f>
        <v/>
      </c>
      <c r="J8865" s="2" t="str">
        <f>IF(H8865="","",IFERROR(INDEX(Keterangan1,MATCH('Buku Besar'!H8865,Akun1,0)),""))</f>
        <v/>
      </c>
      <c r="K8865" s="2" t="str">
        <f>IF(H8865="","",IFERROR(INDEX(Reff1,MATCH('Buku Besar'!H8865,Akun1,0)),""))</f>
        <v/>
      </c>
      <c r="L8865" s="331" t="str">
        <f>IF(H8865="","",IFERROR(INDEX(Penerimaan1,MATCH('Buku Besar'!H8865,Akun1,0)),""))</f>
        <v/>
      </c>
      <c r="M8865" s="331" t="str">
        <f>IF(H8865="","",IFERROR(INDEX(Pengeluaran1,MATCH('Buku Besar'!H8865,Akun1,0)),""))</f>
        <v/>
      </c>
    </row>
    <row r="8866" spans="1:13" x14ac:dyDescent="0.25">
      <c r="A8866" s="91" t="str">
        <f t="shared" si="276"/>
        <v/>
      </c>
      <c r="B8866" s="330" t="str">
        <f>IF(A8866="","",IFERROR(INDEX(Tanggal,MATCH('Buku Besar'!A8866,Akun,0)),""))</f>
        <v/>
      </c>
      <c r="C8866" s="2" t="str">
        <f>IF(A8866="","",IFERROR(INDEX(Keterangan,MATCH('Buku Besar'!A8866,Akun,0)),""))</f>
        <v/>
      </c>
      <c r="D8866" s="2" t="str">
        <f>IF(A8866="","",IFERROR(INDEX(Reff,MATCH('Buku Besar'!A8866,Akun,0)),""))</f>
        <v/>
      </c>
      <c r="E8866" s="331" t="str">
        <f>IF(A8866="","",IFERROR(INDEX(Penerimaan,MATCH('Buku Besar'!A8866,Akun,0)),""))</f>
        <v/>
      </c>
      <c r="F8866" s="331" t="str">
        <f>IF(A8866="","",IFERROR(INDEX(Pengeluaran,MATCH('Buku Besar'!A8866,Akun,0)),""))</f>
        <v/>
      </c>
      <c r="H8866" s="91" t="str">
        <f t="shared" si="277"/>
        <v/>
      </c>
      <c r="I8866" s="330" t="str">
        <f>IF(H8866="","",IFERROR(INDEX(Tanggal1,MATCH('Buku Besar'!H8866,Akun1,0)),""))</f>
        <v/>
      </c>
      <c r="J8866" s="2" t="str">
        <f>IF(H8866="","",IFERROR(INDEX(Keterangan1,MATCH('Buku Besar'!H8866,Akun1,0)),""))</f>
        <v/>
      </c>
      <c r="K8866" s="2" t="str">
        <f>IF(H8866="","",IFERROR(INDEX(Reff1,MATCH('Buku Besar'!H8866,Akun1,0)),""))</f>
        <v/>
      </c>
      <c r="L8866" s="331" t="str">
        <f>IF(H8866="","",IFERROR(INDEX(Penerimaan1,MATCH('Buku Besar'!H8866,Akun1,0)),""))</f>
        <v/>
      </c>
      <c r="M8866" s="331" t="str">
        <f>IF(H8866="","",IFERROR(INDEX(Pengeluaran1,MATCH('Buku Besar'!H8866,Akun1,0)),""))</f>
        <v/>
      </c>
    </row>
    <row r="8867" spans="1:13" x14ac:dyDescent="0.25">
      <c r="A8867" s="91" t="str">
        <f t="shared" si="276"/>
        <v/>
      </c>
      <c r="B8867" s="330" t="str">
        <f>IF(A8867="","",IFERROR(INDEX(Tanggal,MATCH('Buku Besar'!A8867,Akun,0)),""))</f>
        <v/>
      </c>
      <c r="C8867" s="2" t="str">
        <f>IF(A8867="","",IFERROR(INDEX(Keterangan,MATCH('Buku Besar'!A8867,Akun,0)),""))</f>
        <v/>
      </c>
      <c r="D8867" s="2" t="str">
        <f>IF(A8867="","",IFERROR(INDEX(Reff,MATCH('Buku Besar'!A8867,Akun,0)),""))</f>
        <v/>
      </c>
      <c r="E8867" s="331" t="str">
        <f>IF(A8867="","",IFERROR(INDEX(Penerimaan,MATCH('Buku Besar'!A8867,Akun,0)),""))</f>
        <v/>
      </c>
      <c r="F8867" s="331" t="str">
        <f>IF(A8867="","",IFERROR(INDEX(Pengeluaran,MATCH('Buku Besar'!A8867,Akun,0)),""))</f>
        <v/>
      </c>
      <c r="H8867" s="91" t="str">
        <f t="shared" si="277"/>
        <v/>
      </c>
      <c r="I8867" s="330" t="str">
        <f>IF(H8867="","",IFERROR(INDEX(Tanggal1,MATCH('Buku Besar'!H8867,Akun1,0)),""))</f>
        <v/>
      </c>
      <c r="J8867" s="2" t="str">
        <f>IF(H8867="","",IFERROR(INDEX(Keterangan1,MATCH('Buku Besar'!H8867,Akun1,0)),""))</f>
        <v/>
      </c>
      <c r="K8867" s="2" t="str">
        <f>IF(H8867="","",IFERROR(INDEX(Reff1,MATCH('Buku Besar'!H8867,Akun1,0)),""))</f>
        <v/>
      </c>
      <c r="L8867" s="331" t="str">
        <f>IF(H8867="","",IFERROR(INDEX(Penerimaan1,MATCH('Buku Besar'!H8867,Akun1,0)),""))</f>
        <v/>
      </c>
      <c r="M8867" s="331" t="str">
        <f>IF(H8867="","",IFERROR(INDEX(Pengeluaran1,MATCH('Buku Besar'!H8867,Akun1,0)),""))</f>
        <v/>
      </c>
    </row>
    <row r="8868" spans="1:13" x14ac:dyDescent="0.25">
      <c r="A8868" s="91" t="str">
        <f t="shared" si="276"/>
        <v/>
      </c>
      <c r="B8868" s="330" t="str">
        <f>IF(A8868="","",IFERROR(INDEX(Tanggal,MATCH('Buku Besar'!A8868,Akun,0)),""))</f>
        <v/>
      </c>
      <c r="C8868" s="2" t="str">
        <f>IF(A8868="","",IFERROR(INDEX(Keterangan,MATCH('Buku Besar'!A8868,Akun,0)),""))</f>
        <v/>
      </c>
      <c r="D8868" s="2" t="str">
        <f>IF(A8868="","",IFERROR(INDEX(Reff,MATCH('Buku Besar'!A8868,Akun,0)),""))</f>
        <v/>
      </c>
      <c r="E8868" s="331" t="str">
        <f>IF(A8868="","",IFERROR(INDEX(Penerimaan,MATCH('Buku Besar'!A8868,Akun,0)),""))</f>
        <v/>
      </c>
      <c r="F8868" s="331" t="str">
        <f>IF(A8868="","",IFERROR(INDEX(Pengeluaran,MATCH('Buku Besar'!A8868,Akun,0)),""))</f>
        <v/>
      </c>
      <c r="H8868" s="91" t="str">
        <f t="shared" si="277"/>
        <v/>
      </c>
      <c r="I8868" s="330" t="str">
        <f>IF(H8868="","",IFERROR(INDEX(Tanggal1,MATCH('Buku Besar'!H8868,Akun1,0)),""))</f>
        <v/>
      </c>
      <c r="J8868" s="2" t="str">
        <f>IF(H8868="","",IFERROR(INDEX(Keterangan1,MATCH('Buku Besar'!H8868,Akun1,0)),""))</f>
        <v/>
      </c>
      <c r="K8868" s="2" t="str">
        <f>IF(H8868="","",IFERROR(INDEX(Reff1,MATCH('Buku Besar'!H8868,Akun1,0)),""))</f>
        <v/>
      </c>
      <c r="L8868" s="331" t="str">
        <f>IF(H8868="","",IFERROR(INDEX(Penerimaan1,MATCH('Buku Besar'!H8868,Akun1,0)),""))</f>
        <v/>
      </c>
      <c r="M8868" s="331" t="str">
        <f>IF(H8868="","",IFERROR(INDEX(Pengeluaran1,MATCH('Buku Besar'!H8868,Akun1,0)),""))</f>
        <v/>
      </c>
    </row>
    <row r="8869" spans="1:13" x14ac:dyDescent="0.25">
      <c r="A8869" s="91" t="str">
        <f t="shared" si="276"/>
        <v/>
      </c>
      <c r="B8869" s="330" t="str">
        <f>IF(A8869="","",IFERROR(INDEX(Tanggal,MATCH('Buku Besar'!A8869,Akun,0)),""))</f>
        <v/>
      </c>
      <c r="C8869" s="2" t="str">
        <f>IF(A8869="","",IFERROR(INDEX(Keterangan,MATCH('Buku Besar'!A8869,Akun,0)),""))</f>
        <v/>
      </c>
      <c r="D8869" s="2" t="str">
        <f>IF(A8869="","",IFERROR(INDEX(Reff,MATCH('Buku Besar'!A8869,Akun,0)),""))</f>
        <v/>
      </c>
      <c r="E8869" s="331" t="str">
        <f>IF(A8869="","",IFERROR(INDEX(Penerimaan,MATCH('Buku Besar'!A8869,Akun,0)),""))</f>
        <v/>
      </c>
      <c r="F8869" s="331" t="str">
        <f>IF(A8869="","",IFERROR(INDEX(Pengeluaran,MATCH('Buku Besar'!A8869,Akun,0)),""))</f>
        <v/>
      </c>
      <c r="H8869" s="91" t="str">
        <f t="shared" si="277"/>
        <v/>
      </c>
      <c r="I8869" s="330" t="str">
        <f>IF(H8869="","",IFERROR(INDEX(Tanggal1,MATCH('Buku Besar'!H8869,Akun1,0)),""))</f>
        <v/>
      </c>
      <c r="J8869" s="2" t="str">
        <f>IF(H8869="","",IFERROR(INDEX(Keterangan1,MATCH('Buku Besar'!H8869,Akun1,0)),""))</f>
        <v/>
      </c>
      <c r="K8869" s="2" t="str">
        <f>IF(H8869="","",IFERROR(INDEX(Reff1,MATCH('Buku Besar'!H8869,Akun1,0)),""))</f>
        <v/>
      </c>
      <c r="L8869" s="331" t="str">
        <f>IF(H8869="","",IFERROR(INDEX(Penerimaan1,MATCH('Buku Besar'!H8869,Akun1,0)),""))</f>
        <v/>
      </c>
      <c r="M8869" s="331" t="str">
        <f>IF(H8869="","",IFERROR(INDEX(Pengeluaran1,MATCH('Buku Besar'!H8869,Akun1,0)),""))</f>
        <v/>
      </c>
    </row>
    <row r="8870" spans="1:13" x14ac:dyDescent="0.25">
      <c r="A8870" s="91" t="str">
        <f t="shared" si="276"/>
        <v/>
      </c>
      <c r="B8870" s="330" t="str">
        <f>IF(A8870="","",IFERROR(INDEX(Tanggal,MATCH('Buku Besar'!A8870,Akun,0)),""))</f>
        <v/>
      </c>
      <c r="C8870" s="2" t="str">
        <f>IF(A8870="","",IFERROR(INDEX(Keterangan,MATCH('Buku Besar'!A8870,Akun,0)),""))</f>
        <v/>
      </c>
      <c r="D8870" s="2" t="str">
        <f>IF(A8870="","",IFERROR(INDEX(Reff,MATCH('Buku Besar'!A8870,Akun,0)),""))</f>
        <v/>
      </c>
      <c r="E8870" s="331" t="str">
        <f>IF(A8870="","",IFERROR(INDEX(Penerimaan,MATCH('Buku Besar'!A8870,Akun,0)),""))</f>
        <v/>
      </c>
      <c r="F8870" s="331" t="str">
        <f>IF(A8870="","",IFERROR(INDEX(Pengeluaran,MATCH('Buku Besar'!A8870,Akun,0)),""))</f>
        <v/>
      </c>
      <c r="H8870" s="91" t="str">
        <f t="shared" si="277"/>
        <v/>
      </c>
      <c r="I8870" s="330" t="str">
        <f>IF(H8870="","",IFERROR(INDEX(Tanggal1,MATCH('Buku Besar'!H8870,Akun1,0)),""))</f>
        <v/>
      </c>
      <c r="J8870" s="2" t="str">
        <f>IF(H8870="","",IFERROR(INDEX(Keterangan1,MATCH('Buku Besar'!H8870,Akun1,0)),""))</f>
        <v/>
      </c>
      <c r="K8870" s="2" t="str">
        <f>IF(H8870="","",IFERROR(INDEX(Reff1,MATCH('Buku Besar'!H8870,Akun1,0)),""))</f>
        <v/>
      </c>
      <c r="L8870" s="331" t="str">
        <f>IF(H8870="","",IFERROR(INDEX(Penerimaan1,MATCH('Buku Besar'!H8870,Akun1,0)),""))</f>
        <v/>
      </c>
      <c r="M8870" s="331" t="str">
        <f>IF(H8870="","",IFERROR(INDEX(Pengeluaran1,MATCH('Buku Besar'!H8870,Akun1,0)),""))</f>
        <v/>
      </c>
    </row>
    <row r="8871" spans="1:13" x14ac:dyDescent="0.25">
      <c r="A8871" s="91" t="str">
        <f t="shared" si="276"/>
        <v/>
      </c>
      <c r="B8871" s="330" t="str">
        <f>IF(A8871="","",IFERROR(INDEX(Tanggal,MATCH('Buku Besar'!A8871,Akun,0)),""))</f>
        <v/>
      </c>
      <c r="C8871" s="2" t="str">
        <f>IF(A8871="","",IFERROR(INDEX(Keterangan,MATCH('Buku Besar'!A8871,Akun,0)),""))</f>
        <v/>
      </c>
      <c r="D8871" s="2" t="str">
        <f>IF(A8871="","",IFERROR(INDEX(Reff,MATCH('Buku Besar'!A8871,Akun,0)),""))</f>
        <v/>
      </c>
      <c r="E8871" s="331" t="str">
        <f>IF(A8871="","",IFERROR(INDEX(Penerimaan,MATCH('Buku Besar'!A8871,Akun,0)),""))</f>
        <v/>
      </c>
      <c r="F8871" s="331" t="str">
        <f>IF(A8871="","",IFERROR(INDEX(Pengeluaran,MATCH('Buku Besar'!A8871,Akun,0)),""))</f>
        <v/>
      </c>
      <c r="H8871" s="91" t="str">
        <f t="shared" si="277"/>
        <v/>
      </c>
      <c r="I8871" s="330" t="str">
        <f>IF(H8871="","",IFERROR(INDEX(Tanggal1,MATCH('Buku Besar'!H8871,Akun1,0)),""))</f>
        <v/>
      </c>
      <c r="J8871" s="2" t="str">
        <f>IF(H8871="","",IFERROR(INDEX(Keterangan1,MATCH('Buku Besar'!H8871,Akun1,0)),""))</f>
        <v/>
      </c>
      <c r="K8871" s="2" t="str">
        <f>IF(H8871="","",IFERROR(INDEX(Reff1,MATCH('Buku Besar'!H8871,Akun1,0)),""))</f>
        <v/>
      </c>
      <c r="L8871" s="331" t="str">
        <f>IF(H8871="","",IFERROR(INDEX(Penerimaan1,MATCH('Buku Besar'!H8871,Akun1,0)),""))</f>
        <v/>
      </c>
      <c r="M8871" s="331" t="str">
        <f>IF(H8871="","",IFERROR(INDEX(Pengeluaran1,MATCH('Buku Besar'!H8871,Akun1,0)),""))</f>
        <v/>
      </c>
    </row>
    <row r="8872" spans="1:13" x14ac:dyDescent="0.25">
      <c r="A8872" s="91" t="str">
        <f t="shared" si="276"/>
        <v/>
      </c>
      <c r="B8872" s="330" t="str">
        <f>IF(A8872="","",IFERROR(INDEX(Tanggal,MATCH('Buku Besar'!A8872,Akun,0)),""))</f>
        <v/>
      </c>
      <c r="C8872" s="2" t="str">
        <f>IF(A8872="","",IFERROR(INDEX(Keterangan,MATCH('Buku Besar'!A8872,Akun,0)),""))</f>
        <v/>
      </c>
      <c r="D8872" s="2" t="str">
        <f>IF(A8872="","",IFERROR(INDEX(Reff,MATCH('Buku Besar'!A8872,Akun,0)),""))</f>
        <v/>
      </c>
      <c r="E8872" s="331" t="str">
        <f>IF(A8872="","",IFERROR(INDEX(Penerimaan,MATCH('Buku Besar'!A8872,Akun,0)),""))</f>
        <v/>
      </c>
      <c r="F8872" s="331" t="str">
        <f>IF(A8872="","",IFERROR(INDEX(Pengeluaran,MATCH('Buku Besar'!A8872,Akun,0)),""))</f>
        <v/>
      </c>
      <c r="H8872" s="91" t="str">
        <f t="shared" si="277"/>
        <v/>
      </c>
      <c r="I8872" s="330" t="str">
        <f>IF(H8872="","",IFERROR(INDEX(Tanggal1,MATCH('Buku Besar'!H8872,Akun1,0)),""))</f>
        <v/>
      </c>
      <c r="J8872" s="2" t="str">
        <f>IF(H8872="","",IFERROR(INDEX(Keterangan1,MATCH('Buku Besar'!H8872,Akun1,0)),""))</f>
        <v/>
      </c>
      <c r="K8872" s="2" t="str">
        <f>IF(H8872="","",IFERROR(INDEX(Reff1,MATCH('Buku Besar'!H8872,Akun1,0)),""))</f>
        <v/>
      </c>
      <c r="L8872" s="331" t="str">
        <f>IF(H8872="","",IFERROR(INDEX(Penerimaan1,MATCH('Buku Besar'!H8872,Akun1,0)),""))</f>
        <v/>
      </c>
      <c r="M8872" s="331" t="str">
        <f>IF(H8872="","",IFERROR(INDEX(Pengeluaran1,MATCH('Buku Besar'!H8872,Akun1,0)),""))</f>
        <v/>
      </c>
    </row>
    <row r="8873" spans="1:13" x14ac:dyDescent="0.25">
      <c r="A8873" s="91" t="str">
        <f t="shared" si="276"/>
        <v/>
      </c>
      <c r="B8873" s="330" t="str">
        <f>IF(A8873="","",IFERROR(INDEX(Tanggal,MATCH('Buku Besar'!A8873,Akun,0)),""))</f>
        <v/>
      </c>
      <c r="C8873" s="2" t="str">
        <f>IF(A8873="","",IFERROR(INDEX(Keterangan,MATCH('Buku Besar'!A8873,Akun,0)),""))</f>
        <v/>
      </c>
      <c r="D8873" s="2" t="str">
        <f>IF(A8873="","",IFERROR(INDEX(Reff,MATCH('Buku Besar'!A8873,Akun,0)),""))</f>
        <v/>
      </c>
      <c r="E8873" s="331" t="str">
        <f>IF(A8873="","",IFERROR(INDEX(Penerimaan,MATCH('Buku Besar'!A8873,Akun,0)),""))</f>
        <v/>
      </c>
      <c r="F8873" s="331" t="str">
        <f>IF(A8873="","",IFERROR(INDEX(Pengeluaran,MATCH('Buku Besar'!A8873,Akun,0)),""))</f>
        <v/>
      </c>
      <c r="H8873" s="91" t="str">
        <f t="shared" si="277"/>
        <v/>
      </c>
      <c r="I8873" s="330" t="str">
        <f>IF(H8873="","",IFERROR(INDEX(Tanggal1,MATCH('Buku Besar'!H8873,Akun1,0)),""))</f>
        <v/>
      </c>
      <c r="J8873" s="2" t="str">
        <f>IF(H8873="","",IFERROR(INDEX(Keterangan1,MATCH('Buku Besar'!H8873,Akun1,0)),""))</f>
        <v/>
      </c>
      <c r="K8873" s="2" t="str">
        <f>IF(H8873="","",IFERROR(INDEX(Reff1,MATCH('Buku Besar'!H8873,Akun1,0)),""))</f>
        <v/>
      </c>
      <c r="L8873" s="331" t="str">
        <f>IF(H8873="","",IFERROR(INDEX(Penerimaan1,MATCH('Buku Besar'!H8873,Akun1,0)),""))</f>
        <v/>
      </c>
      <c r="M8873" s="331" t="str">
        <f>IF(H8873="","",IFERROR(INDEX(Pengeluaran1,MATCH('Buku Besar'!H8873,Akun1,0)),""))</f>
        <v/>
      </c>
    </row>
    <row r="8874" spans="1:13" x14ac:dyDescent="0.25">
      <c r="A8874" s="91" t="str">
        <f t="shared" si="276"/>
        <v/>
      </c>
      <c r="B8874" s="330" t="str">
        <f>IF(A8874="","",IFERROR(INDEX(Tanggal,MATCH('Buku Besar'!A8874,Akun,0)),""))</f>
        <v/>
      </c>
      <c r="C8874" s="2" t="str">
        <f>IF(A8874="","",IFERROR(INDEX(Keterangan,MATCH('Buku Besar'!A8874,Akun,0)),""))</f>
        <v/>
      </c>
      <c r="D8874" s="2" t="str">
        <f>IF(A8874="","",IFERROR(INDEX(Reff,MATCH('Buku Besar'!A8874,Akun,0)),""))</f>
        <v/>
      </c>
      <c r="E8874" s="331" t="str">
        <f>IF(A8874="","",IFERROR(INDEX(Penerimaan,MATCH('Buku Besar'!A8874,Akun,0)),""))</f>
        <v/>
      </c>
      <c r="F8874" s="331" t="str">
        <f>IF(A8874="","",IFERROR(INDEX(Pengeluaran,MATCH('Buku Besar'!A8874,Akun,0)),""))</f>
        <v/>
      </c>
      <c r="H8874" s="91" t="str">
        <f t="shared" si="277"/>
        <v/>
      </c>
      <c r="I8874" s="330" t="str">
        <f>IF(H8874="","",IFERROR(INDEX(Tanggal1,MATCH('Buku Besar'!H8874,Akun1,0)),""))</f>
        <v/>
      </c>
      <c r="J8874" s="2" t="str">
        <f>IF(H8874="","",IFERROR(INDEX(Keterangan1,MATCH('Buku Besar'!H8874,Akun1,0)),""))</f>
        <v/>
      </c>
      <c r="K8874" s="2" t="str">
        <f>IF(H8874="","",IFERROR(INDEX(Reff1,MATCH('Buku Besar'!H8874,Akun1,0)),""))</f>
        <v/>
      </c>
      <c r="L8874" s="331" t="str">
        <f>IF(H8874="","",IFERROR(INDEX(Penerimaan1,MATCH('Buku Besar'!H8874,Akun1,0)),""))</f>
        <v/>
      </c>
      <c r="M8874" s="331" t="str">
        <f>IF(H8874="","",IFERROR(INDEX(Pengeluaran1,MATCH('Buku Besar'!H8874,Akun1,0)),""))</f>
        <v/>
      </c>
    </row>
    <row r="8875" spans="1:13" x14ac:dyDescent="0.25">
      <c r="A8875" s="91" t="str">
        <f t="shared" si="276"/>
        <v/>
      </c>
      <c r="B8875" s="330" t="str">
        <f>IF(A8875="","",IFERROR(INDEX(Tanggal,MATCH('Buku Besar'!A8875,Akun,0)),""))</f>
        <v/>
      </c>
      <c r="C8875" s="2" t="str">
        <f>IF(A8875="","",IFERROR(INDEX(Keterangan,MATCH('Buku Besar'!A8875,Akun,0)),""))</f>
        <v/>
      </c>
      <c r="D8875" s="2" t="str">
        <f>IF(A8875="","",IFERROR(INDEX(Reff,MATCH('Buku Besar'!A8875,Akun,0)),""))</f>
        <v/>
      </c>
      <c r="E8875" s="331" t="str">
        <f>IF(A8875="","",IFERROR(INDEX(Penerimaan,MATCH('Buku Besar'!A8875,Akun,0)),""))</f>
        <v/>
      </c>
      <c r="F8875" s="331" t="str">
        <f>IF(A8875="","",IFERROR(INDEX(Pengeluaran,MATCH('Buku Besar'!A8875,Akun,0)),""))</f>
        <v/>
      </c>
      <c r="H8875" s="91" t="str">
        <f t="shared" si="277"/>
        <v/>
      </c>
      <c r="I8875" s="330" t="str">
        <f>IF(H8875="","",IFERROR(INDEX(Tanggal1,MATCH('Buku Besar'!H8875,Akun1,0)),""))</f>
        <v/>
      </c>
      <c r="J8875" s="2" t="str">
        <f>IF(H8875="","",IFERROR(INDEX(Keterangan1,MATCH('Buku Besar'!H8875,Akun1,0)),""))</f>
        <v/>
      </c>
      <c r="K8875" s="2" t="str">
        <f>IF(H8875="","",IFERROR(INDEX(Reff1,MATCH('Buku Besar'!H8875,Akun1,0)),""))</f>
        <v/>
      </c>
      <c r="L8875" s="331" t="str">
        <f>IF(H8875="","",IFERROR(INDEX(Penerimaan1,MATCH('Buku Besar'!H8875,Akun1,0)),""))</f>
        <v/>
      </c>
      <c r="M8875" s="331" t="str">
        <f>IF(H8875="","",IFERROR(INDEX(Pengeluaran1,MATCH('Buku Besar'!H8875,Akun1,0)),""))</f>
        <v/>
      </c>
    </row>
    <row r="8876" spans="1:13" x14ac:dyDescent="0.25">
      <c r="A8876" s="91" t="str">
        <f t="shared" si="276"/>
        <v/>
      </c>
      <c r="B8876" s="330" t="str">
        <f>IF(A8876="","",IFERROR(INDEX(Tanggal,MATCH('Buku Besar'!A8876,Akun,0)),""))</f>
        <v/>
      </c>
      <c r="C8876" s="2" t="str">
        <f>IF(A8876="","",IFERROR(INDEX(Keterangan,MATCH('Buku Besar'!A8876,Akun,0)),""))</f>
        <v/>
      </c>
      <c r="D8876" s="2" t="str">
        <f>IF(A8876="","",IFERROR(INDEX(Reff,MATCH('Buku Besar'!A8876,Akun,0)),""))</f>
        <v/>
      </c>
      <c r="E8876" s="331" t="str">
        <f>IF(A8876="","",IFERROR(INDEX(Penerimaan,MATCH('Buku Besar'!A8876,Akun,0)),""))</f>
        <v/>
      </c>
      <c r="F8876" s="331" t="str">
        <f>IF(A8876="","",IFERROR(INDEX(Pengeluaran,MATCH('Buku Besar'!A8876,Akun,0)),""))</f>
        <v/>
      </c>
      <c r="H8876" s="91" t="str">
        <f t="shared" si="277"/>
        <v/>
      </c>
      <c r="I8876" s="330" t="str">
        <f>IF(H8876="","",IFERROR(INDEX(Tanggal1,MATCH('Buku Besar'!H8876,Akun1,0)),""))</f>
        <v/>
      </c>
      <c r="J8876" s="2" t="str">
        <f>IF(H8876="","",IFERROR(INDEX(Keterangan1,MATCH('Buku Besar'!H8876,Akun1,0)),""))</f>
        <v/>
      </c>
      <c r="K8876" s="2" t="str">
        <f>IF(H8876="","",IFERROR(INDEX(Reff1,MATCH('Buku Besar'!H8876,Akun1,0)),""))</f>
        <v/>
      </c>
      <c r="L8876" s="331" t="str">
        <f>IF(H8876="","",IFERROR(INDEX(Penerimaan1,MATCH('Buku Besar'!H8876,Akun1,0)),""))</f>
        <v/>
      </c>
      <c r="M8876" s="331" t="str">
        <f>IF(H8876="","",IFERROR(INDEX(Pengeluaran1,MATCH('Buku Besar'!H8876,Akun1,0)),""))</f>
        <v/>
      </c>
    </row>
    <row r="8877" spans="1:13" x14ac:dyDescent="0.25">
      <c r="A8877" s="91" t="str">
        <f t="shared" si="276"/>
        <v/>
      </c>
      <c r="B8877" s="330" t="str">
        <f>IF(A8877="","",IFERROR(INDEX(Tanggal,MATCH('Buku Besar'!A8877,Akun,0)),""))</f>
        <v/>
      </c>
      <c r="C8877" s="2" t="str">
        <f>IF(A8877="","",IFERROR(INDEX(Keterangan,MATCH('Buku Besar'!A8877,Akun,0)),""))</f>
        <v/>
      </c>
      <c r="D8877" s="2" t="str">
        <f>IF(A8877="","",IFERROR(INDEX(Reff,MATCH('Buku Besar'!A8877,Akun,0)),""))</f>
        <v/>
      </c>
      <c r="E8877" s="331" t="str">
        <f>IF(A8877="","",IFERROR(INDEX(Penerimaan,MATCH('Buku Besar'!A8877,Akun,0)),""))</f>
        <v/>
      </c>
      <c r="F8877" s="331" t="str">
        <f>IF(A8877="","",IFERROR(INDEX(Pengeluaran,MATCH('Buku Besar'!A8877,Akun,0)),""))</f>
        <v/>
      </c>
      <c r="H8877" s="91" t="str">
        <f t="shared" si="277"/>
        <v/>
      </c>
      <c r="I8877" s="330" t="str">
        <f>IF(H8877="","",IFERROR(INDEX(Tanggal1,MATCH('Buku Besar'!H8877,Akun1,0)),""))</f>
        <v/>
      </c>
      <c r="J8877" s="2" t="str">
        <f>IF(H8877="","",IFERROR(INDEX(Keterangan1,MATCH('Buku Besar'!H8877,Akun1,0)),""))</f>
        <v/>
      </c>
      <c r="K8877" s="2" t="str">
        <f>IF(H8877="","",IFERROR(INDEX(Reff1,MATCH('Buku Besar'!H8877,Akun1,0)),""))</f>
        <v/>
      </c>
      <c r="L8877" s="331" t="str">
        <f>IF(H8877="","",IFERROR(INDEX(Penerimaan1,MATCH('Buku Besar'!H8877,Akun1,0)),""))</f>
        <v/>
      </c>
      <c r="M8877" s="331" t="str">
        <f>IF(H8877="","",IFERROR(INDEX(Pengeluaran1,MATCH('Buku Besar'!H8877,Akun1,0)),""))</f>
        <v/>
      </c>
    </row>
    <row r="8878" spans="1:13" x14ac:dyDescent="0.25">
      <c r="A8878" s="91" t="str">
        <f t="shared" si="276"/>
        <v/>
      </c>
      <c r="B8878" s="330" t="str">
        <f>IF(A8878="","",IFERROR(INDEX(Tanggal,MATCH('Buku Besar'!A8878,Akun,0)),""))</f>
        <v/>
      </c>
      <c r="C8878" s="2" t="str">
        <f>IF(A8878="","",IFERROR(INDEX(Keterangan,MATCH('Buku Besar'!A8878,Akun,0)),""))</f>
        <v/>
      </c>
      <c r="D8878" s="2" t="str">
        <f>IF(A8878="","",IFERROR(INDEX(Reff,MATCH('Buku Besar'!A8878,Akun,0)),""))</f>
        <v/>
      </c>
      <c r="E8878" s="331" t="str">
        <f>IF(A8878="","",IFERROR(INDEX(Penerimaan,MATCH('Buku Besar'!A8878,Akun,0)),""))</f>
        <v/>
      </c>
      <c r="F8878" s="331" t="str">
        <f>IF(A8878="","",IFERROR(INDEX(Pengeluaran,MATCH('Buku Besar'!A8878,Akun,0)),""))</f>
        <v/>
      </c>
      <c r="H8878" s="91" t="str">
        <f t="shared" si="277"/>
        <v/>
      </c>
      <c r="I8878" s="330" t="str">
        <f>IF(H8878="","",IFERROR(INDEX(Tanggal1,MATCH('Buku Besar'!H8878,Akun1,0)),""))</f>
        <v/>
      </c>
      <c r="J8878" s="2" t="str">
        <f>IF(H8878="","",IFERROR(INDEX(Keterangan1,MATCH('Buku Besar'!H8878,Akun1,0)),""))</f>
        <v/>
      </c>
      <c r="K8878" s="2" t="str">
        <f>IF(H8878="","",IFERROR(INDEX(Reff1,MATCH('Buku Besar'!H8878,Akun1,0)),""))</f>
        <v/>
      </c>
      <c r="L8878" s="331" t="str">
        <f>IF(H8878="","",IFERROR(INDEX(Penerimaan1,MATCH('Buku Besar'!H8878,Akun1,0)),""))</f>
        <v/>
      </c>
      <c r="M8878" s="331" t="str">
        <f>IF(H8878="","",IFERROR(INDEX(Pengeluaran1,MATCH('Buku Besar'!H8878,Akun1,0)),""))</f>
        <v/>
      </c>
    </row>
    <row r="8879" spans="1:13" x14ac:dyDescent="0.25">
      <c r="A8879" s="91" t="str">
        <f t="shared" si="276"/>
        <v/>
      </c>
      <c r="B8879" s="330" t="str">
        <f>IF(A8879="","",IFERROR(INDEX(Tanggal,MATCH('Buku Besar'!A8879,Akun,0)),""))</f>
        <v/>
      </c>
      <c r="C8879" s="2" t="str">
        <f>IF(A8879="","",IFERROR(INDEX(Keterangan,MATCH('Buku Besar'!A8879,Akun,0)),""))</f>
        <v/>
      </c>
      <c r="D8879" s="2" t="str">
        <f>IF(A8879="","",IFERROR(INDEX(Reff,MATCH('Buku Besar'!A8879,Akun,0)),""))</f>
        <v/>
      </c>
      <c r="E8879" s="331" t="str">
        <f>IF(A8879="","",IFERROR(INDEX(Penerimaan,MATCH('Buku Besar'!A8879,Akun,0)),""))</f>
        <v/>
      </c>
      <c r="F8879" s="331" t="str">
        <f>IF(A8879="","",IFERROR(INDEX(Pengeluaran,MATCH('Buku Besar'!A8879,Akun,0)),""))</f>
        <v/>
      </c>
      <c r="H8879" s="91" t="str">
        <f t="shared" si="277"/>
        <v/>
      </c>
      <c r="I8879" s="330" t="str">
        <f>IF(H8879="","",IFERROR(INDEX(Tanggal1,MATCH('Buku Besar'!H8879,Akun1,0)),""))</f>
        <v/>
      </c>
      <c r="J8879" s="2" t="str">
        <f>IF(H8879="","",IFERROR(INDEX(Keterangan1,MATCH('Buku Besar'!H8879,Akun1,0)),""))</f>
        <v/>
      </c>
      <c r="K8879" s="2" t="str">
        <f>IF(H8879="","",IFERROR(INDEX(Reff1,MATCH('Buku Besar'!H8879,Akun1,0)),""))</f>
        <v/>
      </c>
      <c r="L8879" s="331" t="str">
        <f>IF(H8879="","",IFERROR(INDEX(Penerimaan1,MATCH('Buku Besar'!H8879,Akun1,0)),""))</f>
        <v/>
      </c>
      <c r="M8879" s="331" t="str">
        <f>IF(H8879="","",IFERROR(INDEX(Pengeluaran1,MATCH('Buku Besar'!H8879,Akun1,0)),""))</f>
        <v/>
      </c>
    </row>
    <row r="8880" spans="1:13" x14ac:dyDescent="0.25">
      <c r="A8880" s="91" t="str">
        <f t="shared" si="276"/>
        <v/>
      </c>
      <c r="B8880" s="330" t="str">
        <f>IF(A8880="","",IFERROR(INDEX(Tanggal,MATCH('Buku Besar'!A8880,Akun,0)),""))</f>
        <v/>
      </c>
      <c r="C8880" s="2" t="str">
        <f>IF(A8880="","",IFERROR(INDEX(Keterangan,MATCH('Buku Besar'!A8880,Akun,0)),""))</f>
        <v/>
      </c>
      <c r="D8880" s="2" t="str">
        <f>IF(A8880="","",IFERROR(INDEX(Reff,MATCH('Buku Besar'!A8880,Akun,0)),""))</f>
        <v/>
      </c>
      <c r="E8880" s="331" t="str">
        <f>IF(A8880="","",IFERROR(INDEX(Penerimaan,MATCH('Buku Besar'!A8880,Akun,0)),""))</f>
        <v/>
      </c>
      <c r="F8880" s="331" t="str">
        <f>IF(A8880="","",IFERROR(INDEX(Pengeluaran,MATCH('Buku Besar'!A8880,Akun,0)),""))</f>
        <v/>
      </c>
      <c r="H8880" s="91" t="str">
        <f t="shared" si="277"/>
        <v/>
      </c>
      <c r="I8880" s="330" t="str">
        <f>IF(H8880="","",IFERROR(INDEX(Tanggal1,MATCH('Buku Besar'!H8880,Akun1,0)),""))</f>
        <v/>
      </c>
      <c r="J8880" s="2" t="str">
        <f>IF(H8880="","",IFERROR(INDEX(Keterangan1,MATCH('Buku Besar'!H8880,Akun1,0)),""))</f>
        <v/>
      </c>
      <c r="K8880" s="2" t="str">
        <f>IF(H8880="","",IFERROR(INDEX(Reff1,MATCH('Buku Besar'!H8880,Akun1,0)),""))</f>
        <v/>
      </c>
      <c r="L8880" s="331" t="str">
        <f>IF(H8880="","",IFERROR(INDEX(Penerimaan1,MATCH('Buku Besar'!H8880,Akun1,0)),""))</f>
        <v/>
      </c>
      <c r="M8880" s="331" t="str">
        <f>IF(H8880="","",IFERROR(INDEX(Pengeluaran1,MATCH('Buku Besar'!H8880,Akun1,0)),""))</f>
        <v/>
      </c>
    </row>
    <row r="8881" spans="1:13" x14ac:dyDescent="0.25">
      <c r="A8881" s="91" t="str">
        <f t="shared" si="276"/>
        <v/>
      </c>
      <c r="B8881" s="330" t="str">
        <f>IF(A8881="","",IFERROR(INDEX(Tanggal,MATCH('Buku Besar'!A8881,Akun,0)),""))</f>
        <v/>
      </c>
      <c r="C8881" s="2" t="str">
        <f>IF(A8881="","",IFERROR(INDEX(Keterangan,MATCH('Buku Besar'!A8881,Akun,0)),""))</f>
        <v/>
      </c>
      <c r="D8881" s="2" t="str">
        <f>IF(A8881="","",IFERROR(INDEX(Reff,MATCH('Buku Besar'!A8881,Akun,0)),""))</f>
        <v/>
      </c>
      <c r="E8881" s="331" t="str">
        <f>IF(A8881="","",IFERROR(INDEX(Penerimaan,MATCH('Buku Besar'!A8881,Akun,0)),""))</f>
        <v/>
      </c>
      <c r="F8881" s="331" t="str">
        <f>IF(A8881="","",IFERROR(INDEX(Pengeluaran,MATCH('Buku Besar'!A8881,Akun,0)),""))</f>
        <v/>
      </c>
      <c r="H8881" s="91" t="str">
        <f t="shared" si="277"/>
        <v/>
      </c>
      <c r="I8881" s="330" t="str">
        <f>IF(H8881="","",IFERROR(INDEX(Tanggal1,MATCH('Buku Besar'!H8881,Akun1,0)),""))</f>
        <v/>
      </c>
      <c r="J8881" s="2" t="str">
        <f>IF(H8881="","",IFERROR(INDEX(Keterangan1,MATCH('Buku Besar'!H8881,Akun1,0)),""))</f>
        <v/>
      </c>
      <c r="K8881" s="2" t="str">
        <f>IF(H8881="","",IFERROR(INDEX(Reff1,MATCH('Buku Besar'!H8881,Akun1,0)),""))</f>
        <v/>
      </c>
      <c r="L8881" s="331" t="str">
        <f>IF(H8881="","",IFERROR(INDEX(Penerimaan1,MATCH('Buku Besar'!H8881,Akun1,0)),""))</f>
        <v/>
      </c>
      <c r="M8881" s="331" t="str">
        <f>IF(H8881="","",IFERROR(INDEX(Pengeluaran1,MATCH('Buku Besar'!H8881,Akun1,0)),""))</f>
        <v/>
      </c>
    </row>
    <row r="8882" spans="1:13" x14ac:dyDescent="0.25">
      <c r="A8882" s="91" t="str">
        <f t="shared" si="276"/>
        <v/>
      </c>
      <c r="B8882" s="330" t="str">
        <f>IF(A8882="","",IFERROR(INDEX(Tanggal,MATCH('Buku Besar'!A8882,Akun,0)),""))</f>
        <v/>
      </c>
      <c r="C8882" s="2" t="str">
        <f>IF(A8882="","",IFERROR(INDEX(Keterangan,MATCH('Buku Besar'!A8882,Akun,0)),""))</f>
        <v/>
      </c>
      <c r="D8882" s="2" t="str">
        <f>IF(A8882="","",IFERROR(INDEX(Reff,MATCH('Buku Besar'!A8882,Akun,0)),""))</f>
        <v/>
      </c>
      <c r="E8882" s="331" t="str">
        <f>IF(A8882="","",IFERROR(INDEX(Penerimaan,MATCH('Buku Besar'!A8882,Akun,0)),""))</f>
        <v/>
      </c>
      <c r="F8882" s="331" t="str">
        <f>IF(A8882="","",IFERROR(INDEX(Pengeluaran,MATCH('Buku Besar'!A8882,Akun,0)),""))</f>
        <v/>
      </c>
      <c r="H8882" s="91" t="str">
        <f t="shared" si="277"/>
        <v/>
      </c>
      <c r="I8882" s="330" t="str">
        <f>IF(H8882="","",IFERROR(INDEX(Tanggal1,MATCH('Buku Besar'!H8882,Akun1,0)),""))</f>
        <v/>
      </c>
      <c r="J8882" s="2" t="str">
        <f>IF(H8882="","",IFERROR(INDEX(Keterangan1,MATCH('Buku Besar'!H8882,Akun1,0)),""))</f>
        <v/>
      </c>
      <c r="K8882" s="2" t="str">
        <f>IF(H8882="","",IFERROR(INDEX(Reff1,MATCH('Buku Besar'!H8882,Akun1,0)),""))</f>
        <v/>
      </c>
      <c r="L8882" s="331" t="str">
        <f>IF(H8882="","",IFERROR(INDEX(Penerimaan1,MATCH('Buku Besar'!H8882,Akun1,0)),""))</f>
        <v/>
      </c>
      <c r="M8882" s="331" t="str">
        <f>IF(H8882="","",IFERROR(INDEX(Pengeluaran1,MATCH('Buku Besar'!H8882,Akun1,0)),""))</f>
        <v/>
      </c>
    </row>
    <row r="8883" spans="1:13" x14ac:dyDescent="0.25">
      <c r="A8883" s="91" t="str">
        <f t="shared" si="276"/>
        <v/>
      </c>
      <c r="B8883" s="330" t="str">
        <f>IF(A8883="","",IFERROR(INDEX(Tanggal,MATCH('Buku Besar'!A8883,Akun,0)),""))</f>
        <v/>
      </c>
      <c r="C8883" s="2" t="str">
        <f>IF(A8883="","",IFERROR(INDEX(Keterangan,MATCH('Buku Besar'!A8883,Akun,0)),""))</f>
        <v/>
      </c>
      <c r="D8883" s="2" t="str">
        <f>IF(A8883="","",IFERROR(INDEX(Reff,MATCH('Buku Besar'!A8883,Akun,0)),""))</f>
        <v/>
      </c>
      <c r="E8883" s="331" t="str">
        <f>IF(A8883="","",IFERROR(INDEX(Penerimaan,MATCH('Buku Besar'!A8883,Akun,0)),""))</f>
        <v/>
      </c>
      <c r="F8883" s="331" t="str">
        <f>IF(A8883="","",IFERROR(INDEX(Pengeluaran,MATCH('Buku Besar'!A8883,Akun,0)),""))</f>
        <v/>
      </c>
      <c r="H8883" s="91" t="str">
        <f t="shared" si="277"/>
        <v/>
      </c>
      <c r="I8883" s="330" t="str">
        <f>IF(H8883="","",IFERROR(INDEX(Tanggal1,MATCH('Buku Besar'!H8883,Akun1,0)),""))</f>
        <v/>
      </c>
      <c r="J8883" s="2" t="str">
        <f>IF(H8883="","",IFERROR(INDEX(Keterangan1,MATCH('Buku Besar'!H8883,Akun1,0)),""))</f>
        <v/>
      </c>
      <c r="K8883" s="2" t="str">
        <f>IF(H8883="","",IFERROR(INDEX(Reff1,MATCH('Buku Besar'!H8883,Akun1,0)),""))</f>
        <v/>
      </c>
      <c r="L8883" s="331" t="str">
        <f>IF(H8883="","",IFERROR(INDEX(Penerimaan1,MATCH('Buku Besar'!H8883,Akun1,0)),""))</f>
        <v/>
      </c>
      <c r="M8883" s="331" t="str">
        <f>IF(H8883="","",IFERROR(INDEX(Pengeluaran1,MATCH('Buku Besar'!H8883,Akun1,0)),""))</f>
        <v/>
      </c>
    </row>
    <row r="8884" spans="1:13" x14ac:dyDescent="0.25">
      <c r="A8884" s="91" t="str">
        <f t="shared" si="276"/>
        <v/>
      </c>
      <c r="B8884" s="330" t="str">
        <f>IF(A8884="","",IFERROR(INDEX(Tanggal,MATCH('Buku Besar'!A8884,Akun,0)),""))</f>
        <v/>
      </c>
      <c r="C8884" s="2" t="str">
        <f>IF(A8884="","",IFERROR(INDEX(Keterangan,MATCH('Buku Besar'!A8884,Akun,0)),""))</f>
        <v/>
      </c>
      <c r="D8884" s="2" t="str">
        <f>IF(A8884="","",IFERROR(INDEX(Reff,MATCH('Buku Besar'!A8884,Akun,0)),""))</f>
        <v/>
      </c>
      <c r="E8884" s="331" t="str">
        <f>IF(A8884="","",IFERROR(INDEX(Penerimaan,MATCH('Buku Besar'!A8884,Akun,0)),""))</f>
        <v/>
      </c>
      <c r="F8884" s="331" t="str">
        <f>IF(A8884="","",IFERROR(INDEX(Pengeluaran,MATCH('Buku Besar'!A8884,Akun,0)),""))</f>
        <v/>
      </c>
      <c r="H8884" s="91" t="str">
        <f t="shared" si="277"/>
        <v/>
      </c>
      <c r="I8884" s="330" t="str">
        <f>IF(H8884="","",IFERROR(INDEX(Tanggal1,MATCH('Buku Besar'!H8884,Akun1,0)),""))</f>
        <v/>
      </c>
      <c r="J8884" s="2" t="str">
        <f>IF(H8884="","",IFERROR(INDEX(Keterangan1,MATCH('Buku Besar'!H8884,Akun1,0)),""))</f>
        <v/>
      </c>
      <c r="K8884" s="2" t="str">
        <f>IF(H8884="","",IFERROR(INDEX(Reff1,MATCH('Buku Besar'!H8884,Akun1,0)),""))</f>
        <v/>
      </c>
      <c r="L8884" s="331" t="str">
        <f>IF(H8884="","",IFERROR(INDEX(Penerimaan1,MATCH('Buku Besar'!H8884,Akun1,0)),""))</f>
        <v/>
      </c>
      <c r="M8884" s="331" t="str">
        <f>IF(H8884="","",IFERROR(INDEX(Pengeluaran1,MATCH('Buku Besar'!H8884,Akun1,0)),""))</f>
        <v/>
      </c>
    </row>
    <row r="8885" spans="1:13" x14ac:dyDescent="0.25">
      <c r="A8885" s="91" t="str">
        <f t="shared" si="276"/>
        <v/>
      </c>
      <c r="B8885" s="330" t="str">
        <f>IF(A8885="","",IFERROR(INDEX(Tanggal,MATCH('Buku Besar'!A8885,Akun,0)),""))</f>
        <v/>
      </c>
      <c r="C8885" s="2" t="str">
        <f>IF(A8885="","",IFERROR(INDEX(Keterangan,MATCH('Buku Besar'!A8885,Akun,0)),""))</f>
        <v/>
      </c>
      <c r="D8885" s="2" t="str">
        <f>IF(A8885="","",IFERROR(INDEX(Reff,MATCH('Buku Besar'!A8885,Akun,0)),""))</f>
        <v/>
      </c>
      <c r="E8885" s="331" t="str">
        <f>IF(A8885="","",IFERROR(INDEX(Penerimaan,MATCH('Buku Besar'!A8885,Akun,0)),""))</f>
        <v/>
      </c>
      <c r="F8885" s="331" t="str">
        <f>IF(A8885="","",IFERROR(INDEX(Pengeluaran,MATCH('Buku Besar'!A8885,Akun,0)),""))</f>
        <v/>
      </c>
      <c r="H8885" s="91" t="str">
        <f t="shared" si="277"/>
        <v/>
      </c>
      <c r="I8885" s="330" t="str">
        <f>IF(H8885="","",IFERROR(INDEX(Tanggal1,MATCH('Buku Besar'!H8885,Akun1,0)),""))</f>
        <v/>
      </c>
      <c r="J8885" s="2" t="str">
        <f>IF(H8885="","",IFERROR(INDEX(Keterangan1,MATCH('Buku Besar'!H8885,Akun1,0)),""))</f>
        <v/>
      </c>
      <c r="K8885" s="2" t="str">
        <f>IF(H8885="","",IFERROR(INDEX(Reff1,MATCH('Buku Besar'!H8885,Akun1,0)),""))</f>
        <v/>
      </c>
      <c r="L8885" s="331" t="str">
        <f>IF(H8885="","",IFERROR(INDEX(Penerimaan1,MATCH('Buku Besar'!H8885,Akun1,0)),""))</f>
        <v/>
      </c>
      <c r="M8885" s="331" t="str">
        <f>IF(H8885="","",IFERROR(INDEX(Pengeluaran1,MATCH('Buku Besar'!H8885,Akun1,0)),""))</f>
        <v/>
      </c>
    </row>
    <row r="8886" spans="1:13" x14ac:dyDescent="0.25">
      <c r="A8886" s="91" t="str">
        <f t="shared" si="276"/>
        <v/>
      </c>
      <c r="B8886" s="330" t="str">
        <f>IF(A8886="","",IFERROR(INDEX(Tanggal,MATCH('Buku Besar'!A8886,Akun,0)),""))</f>
        <v/>
      </c>
      <c r="C8886" s="2" t="str">
        <f>IF(A8886="","",IFERROR(INDEX(Keterangan,MATCH('Buku Besar'!A8886,Akun,0)),""))</f>
        <v/>
      </c>
      <c r="D8886" s="2" t="str">
        <f>IF(A8886="","",IFERROR(INDEX(Reff,MATCH('Buku Besar'!A8886,Akun,0)),""))</f>
        <v/>
      </c>
      <c r="E8886" s="331" t="str">
        <f>IF(A8886="","",IFERROR(INDEX(Penerimaan,MATCH('Buku Besar'!A8886,Akun,0)),""))</f>
        <v/>
      </c>
      <c r="F8886" s="331" t="str">
        <f>IF(A8886="","",IFERROR(INDEX(Pengeluaran,MATCH('Buku Besar'!A8886,Akun,0)),""))</f>
        <v/>
      </c>
      <c r="H8886" s="91" t="str">
        <f t="shared" si="277"/>
        <v/>
      </c>
      <c r="I8886" s="330" t="str">
        <f>IF(H8886="","",IFERROR(INDEX(Tanggal1,MATCH('Buku Besar'!H8886,Akun1,0)),""))</f>
        <v/>
      </c>
      <c r="J8886" s="2" t="str">
        <f>IF(H8886="","",IFERROR(INDEX(Keterangan1,MATCH('Buku Besar'!H8886,Akun1,0)),""))</f>
        <v/>
      </c>
      <c r="K8886" s="2" t="str">
        <f>IF(H8886="","",IFERROR(INDEX(Reff1,MATCH('Buku Besar'!H8886,Akun1,0)),""))</f>
        <v/>
      </c>
      <c r="L8886" s="331" t="str">
        <f>IF(H8886="","",IFERROR(INDEX(Penerimaan1,MATCH('Buku Besar'!H8886,Akun1,0)),""))</f>
        <v/>
      </c>
      <c r="M8886" s="331" t="str">
        <f>IF(H8886="","",IFERROR(INDEX(Pengeluaran1,MATCH('Buku Besar'!H8886,Akun1,0)),""))</f>
        <v/>
      </c>
    </row>
    <row r="8887" spans="1:13" x14ac:dyDescent="0.25">
      <c r="A8887" s="91" t="str">
        <f t="shared" si="276"/>
        <v/>
      </c>
      <c r="B8887" s="330" t="str">
        <f>IF(A8887="","",IFERROR(INDEX(Tanggal,MATCH('Buku Besar'!A8887,Akun,0)),""))</f>
        <v/>
      </c>
      <c r="C8887" s="2" t="str">
        <f>IF(A8887="","",IFERROR(INDEX(Keterangan,MATCH('Buku Besar'!A8887,Akun,0)),""))</f>
        <v/>
      </c>
      <c r="D8887" s="2" t="str">
        <f>IF(A8887="","",IFERROR(INDEX(Reff,MATCH('Buku Besar'!A8887,Akun,0)),""))</f>
        <v/>
      </c>
      <c r="E8887" s="331" t="str">
        <f>IF(A8887="","",IFERROR(INDEX(Penerimaan,MATCH('Buku Besar'!A8887,Akun,0)),""))</f>
        <v/>
      </c>
      <c r="F8887" s="331" t="str">
        <f>IF(A8887="","",IFERROR(INDEX(Pengeluaran,MATCH('Buku Besar'!A8887,Akun,0)),""))</f>
        <v/>
      </c>
      <c r="H8887" s="91" t="str">
        <f t="shared" si="277"/>
        <v/>
      </c>
      <c r="I8887" s="330" t="str">
        <f>IF(H8887="","",IFERROR(INDEX(Tanggal1,MATCH('Buku Besar'!H8887,Akun1,0)),""))</f>
        <v/>
      </c>
      <c r="J8887" s="2" t="str">
        <f>IF(H8887="","",IFERROR(INDEX(Keterangan1,MATCH('Buku Besar'!H8887,Akun1,0)),""))</f>
        <v/>
      </c>
      <c r="K8887" s="2" t="str">
        <f>IF(H8887="","",IFERROR(INDEX(Reff1,MATCH('Buku Besar'!H8887,Akun1,0)),""))</f>
        <v/>
      </c>
      <c r="L8887" s="331" t="str">
        <f>IF(H8887="","",IFERROR(INDEX(Penerimaan1,MATCH('Buku Besar'!H8887,Akun1,0)),""))</f>
        <v/>
      </c>
      <c r="M8887" s="331" t="str">
        <f>IF(H8887="","",IFERROR(INDEX(Pengeluaran1,MATCH('Buku Besar'!H8887,Akun1,0)),""))</f>
        <v/>
      </c>
    </row>
    <row r="8888" spans="1:13" x14ac:dyDescent="0.25">
      <c r="A8888" s="91" t="str">
        <f t="shared" si="276"/>
        <v/>
      </c>
      <c r="B8888" s="330" t="str">
        <f>IF(A8888="","",IFERROR(INDEX(Tanggal,MATCH('Buku Besar'!A8888,Akun,0)),""))</f>
        <v/>
      </c>
      <c r="C8888" s="2" t="str">
        <f>IF(A8888="","",IFERROR(INDEX(Keterangan,MATCH('Buku Besar'!A8888,Akun,0)),""))</f>
        <v/>
      </c>
      <c r="D8888" s="2" t="str">
        <f>IF(A8888="","",IFERROR(INDEX(Reff,MATCH('Buku Besar'!A8888,Akun,0)),""))</f>
        <v/>
      </c>
      <c r="E8888" s="331" t="str">
        <f>IF(A8888="","",IFERROR(INDEX(Penerimaan,MATCH('Buku Besar'!A8888,Akun,0)),""))</f>
        <v/>
      </c>
      <c r="F8888" s="331" t="str">
        <f>IF(A8888="","",IFERROR(INDEX(Pengeluaran,MATCH('Buku Besar'!A8888,Akun,0)),""))</f>
        <v/>
      </c>
      <c r="H8888" s="91" t="str">
        <f t="shared" si="277"/>
        <v/>
      </c>
      <c r="I8888" s="330" t="str">
        <f>IF(H8888="","",IFERROR(INDEX(Tanggal1,MATCH('Buku Besar'!H8888,Akun1,0)),""))</f>
        <v/>
      </c>
      <c r="J8888" s="2" t="str">
        <f>IF(H8888="","",IFERROR(INDEX(Keterangan1,MATCH('Buku Besar'!H8888,Akun1,0)),""))</f>
        <v/>
      </c>
      <c r="K8888" s="2" t="str">
        <f>IF(H8888="","",IFERROR(INDEX(Reff1,MATCH('Buku Besar'!H8888,Akun1,0)),""))</f>
        <v/>
      </c>
      <c r="L8888" s="331" t="str">
        <f>IF(H8888="","",IFERROR(INDEX(Penerimaan1,MATCH('Buku Besar'!H8888,Akun1,0)),""))</f>
        <v/>
      </c>
      <c r="M8888" s="331" t="str">
        <f>IF(H8888="","",IFERROR(INDEX(Pengeluaran1,MATCH('Buku Besar'!H8888,Akun1,0)),""))</f>
        <v/>
      </c>
    </row>
    <row r="8889" spans="1:13" x14ac:dyDescent="0.25">
      <c r="A8889" s="91" t="str">
        <f t="shared" si="276"/>
        <v/>
      </c>
      <c r="B8889" s="330" t="str">
        <f>IF(A8889="","",IFERROR(INDEX(Tanggal,MATCH('Buku Besar'!A8889,Akun,0)),""))</f>
        <v/>
      </c>
      <c r="C8889" s="2" t="str">
        <f>IF(A8889="","",IFERROR(INDEX(Keterangan,MATCH('Buku Besar'!A8889,Akun,0)),""))</f>
        <v/>
      </c>
      <c r="D8889" s="2" t="str">
        <f>IF(A8889="","",IFERROR(INDEX(Reff,MATCH('Buku Besar'!A8889,Akun,0)),""))</f>
        <v/>
      </c>
      <c r="E8889" s="331" t="str">
        <f>IF(A8889="","",IFERROR(INDEX(Penerimaan,MATCH('Buku Besar'!A8889,Akun,0)),""))</f>
        <v/>
      </c>
      <c r="F8889" s="331" t="str">
        <f>IF(A8889="","",IFERROR(INDEX(Pengeluaran,MATCH('Buku Besar'!A8889,Akun,0)),""))</f>
        <v/>
      </c>
      <c r="H8889" s="91" t="str">
        <f t="shared" si="277"/>
        <v/>
      </c>
      <c r="I8889" s="330" t="str">
        <f>IF(H8889="","",IFERROR(INDEX(Tanggal1,MATCH('Buku Besar'!H8889,Akun1,0)),""))</f>
        <v/>
      </c>
      <c r="J8889" s="2" t="str">
        <f>IF(H8889="","",IFERROR(INDEX(Keterangan1,MATCH('Buku Besar'!H8889,Akun1,0)),""))</f>
        <v/>
      </c>
      <c r="K8889" s="2" t="str">
        <f>IF(H8889="","",IFERROR(INDEX(Reff1,MATCH('Buku Besar'!H8889,Akun1,0)),""))</f>
        <v/>
      </c>
      <c r="L8889" s="331" t="str">
        <f>IF(H8889="","",IFERROR(INDEX(Penerimaan1,MATCH('Buku Besar'!H8889,Akun1,0)),""))</f>
        <v/>
      </c>
      <c r="M8889" s="331" t="str">
        <f>IF(H8889="","",IFERROR(INDEX(Pengeluaran1,MATCH('Buku Besar'!H8889,Akun1,0)),""))</f>
        <v/>
      </c>
    </row>
    <row r="8890" spans="1:13" x14ac:dyDescent="0.25">
      <c r="A8890" s="91" t="str">
        <f t="shared" si="276"/>
        <v/>
      </c>
      <c r="B8890" s="330" t="str">
        <f>IF(A8890="","",IFERROR(INDEX(Tanggal,MATCH('Buku Besar'!A8890,Akun,0)),""))</f>
        <v/>
      </c>
      <c r="C8890" s="2" t="str">
        <f>IF(A8890="","",IFERROR(INDEX(Keterangan,MATCH('Buku Besar'!A8890,Akun,0)),""))</f>
        <v/>
      </c>
      <c r="D8890" s="2" t="str">
        <f>IF(A8890="","",IFERROR(INDEX(Reff,MATCH('Buku Besar'!A8890,Akun,0)),""))</f>
        <v/>
      </c>
      <c r="E8890" s="331" t="str">
        <f>IF(A8890="","",IFERROR(INDEX(Penerimaan,MATCH('Buku Besar'!A8890,Akun,0)),""))</f>
        <v/>
      </c>
      <c r="F8890" s="331" t="str">
        <f>IF(A8890="","",IFERROR(INDEX(Pengeluaran,MATCH('Buku Besar'!A8890,Akun,0)),""))</f>
        <v/>
      </c>
      <c r="H8890" s="91" t="str">
        <f t="shared" si="277"/>
        <v/>
      </c>
      <c r="I8890" s="330" t="str">
        <f>IF(H8890="","",IFERROR(INDEX(Tanggal1,MATCH('Buku Besar'!H8890,Akun1,0)),""))</f>
        <v/>
      </c>
      <c r="J8890" s="2" t="str">
        <f>IF(H8890="","",IFERROR(INDEX(Keterangan1,MATCH('Buku Besar'!H8890,Akun1,0)),""))</f>
        <v/>
      </c>
      <c r="K8890" s="2" t="str">
        <f>IF(H8890="","",IFERROR(INDEX(Reff1,MATCH('Buku Besar'!H8890,Akun1,0)),""))</f>
        <v/>
      </c>
      <c r="L8890" s="331" t="str">
        <f>IF(H8890="","",IFERROR(INDEX(Penerimaan1,MATCH('Buku Besar'!H8890,Akun1,0)),""))</f>
        <v/>
      </c>
      <c r="M8890" s="331" t="str">
        <f>IF(H8890="","",IFERROR(INDEX(Pengeluaran1,MATCH('Buku Besar'!H8890,Akun1,0)),""))</f>
        <v/>
      </c>
    </row>
    <row r="8891" spans="1:13" x14ac:dyDescent="0.25">
      <c r="A8891" s="91" t="str">
        <f t="shared" si="276"/>
        <v/>
      </c>
      <c r="B8891" s="330" t="str">
        <f>IF(A8891="","",IFERROR(INDEX(Tanggal,MATCH('Buku Besar'!A8891,Akun,0)),""))</f>
        <v/>
      </c>
      <c r="C8891" s="2" t="str">
        <f>IF(A8891="","",IFERROR(INDEX(Keterangan,MATCH('Buku Besar'!A8891,Akun,0)),""))</f>
        <v/>
      </c>
      <c r="D8891" s="2" t="str">
        <f>IF(A8891="","",IFERROR(INDEX(Reff,MATCH('Buku Besar'!A8891,Akun,0)),""))</f>
        <v/>
      </c>
      <c r="E8891" s="331" t="str">
        <f>IF(A8891="","",IFERROR(INDEX(Penerimaan,MATCH('Buku Besar'!A8891,Akun,0)),""))</f>
        <v/>
      </c>
      <c r="F8891" s="331" t="str">
        <f>IF(A8891="","",IFERROR(INDEX(Pengeluaran,MATCH('Buku Besar'!A8891,Akun,0)),""))</f>
        <v/>
      </c>
      <c r="H8891" s="91" t="str">
        <f t="shared" si="277"/>
        <v/>
      </c>
      <c r="I8891" s="330" t="str">
        <f>IF(H8891="","",IFERROR(INDEX(Tanggal1,MATCH('Buku Besar'!H8891,Akun1,0)),""))</f>
        <v/>
      </c>
      <c r="J8891" s="2" t="str">
        <f>IF(H8891="","",IFERROR(INDEX(Keterangan1,MATCH('Buku Besar'!H8891,Akun1,0)),""))</f>
        <v/>
      </c>
      <c r="K8891" s="2" t="str">
        <f>IF(H8891="","",IFERROR(INDEX(Reff1,MATCH('Buku Besar'!H8891,Akun1,0)),""))</f>
        <v/>
      </c>
      <c r="L8891" s="331" t="str">
        <f>IF(H8891="","",IFERROR(INDEX(Penerimaan1,MATCH('Buku Besar'!H8891,Akun1,0)),""))</f>
        <v/>
      </c>
      <c r="M8891" s="331" t="str">
        <f>IF(H8891="","",IFERROR(INDEX(Pengeluaran1,MATCH('Buku Besar'!H8891,Akun1,0)),""))</f>
        <v/>
      </c>
    </row>
    <row r="8892" spans="1:13" x14ac:dyDescent="0.25">
      <c r="A8892" s="91" t="str">
        <f t="shared" si="276"/>
        <v/>
      </c>
      <c r="B8892" s="330" t="str">
        <f>IF(A8892="","",IFERROR(INDEX(Tanggal,MATCH('Buku Besar'!A8892,Akun,0)),""))</f>
        <v/>
      </c>
      <c r="C8892" s="2" t="str">
        <f>IF(A8892="","",IFERROR(INDEX(Keterangan,MATCH('Buku Besar'!A8892,Akun,0)),""))</f>
        <v/>
      </c>
      <c r="D8892" s="2" t="str">
        <f>IF(A8892="","",IFERROR(INDEX(Reff,MATCH('Buku Besar'!A8892,Akun,0)),""))</f>
        <v/>
      </c>
      <c r="E8892" s="331" t="str">
        <f>IF(A8892="","",IFERROR(INDEX(Penerimaan,MATCH('Buku Besar'!A8892,Akun,0)),""))</f>
        <v/>
      </c>
      <c r="F8892" s="331" t="str">
        <f>IF(A8892="","",IFERROR(INDEX(Pengeluaran,MATCH('Buku Besar'!A8892,Akun,0)),""))</f>
        <v/>
      </c>
      <c r="H8892" s="91" t="str">
        <f t="shared" si="277"/>
        <v/>
      </c>
      <c r="I8892" s="330" t="str">
        <f>IF(H8892="","",IFERROR(INDEX(Tanggal1,MATCH('Buku Besar'!H8892,Akun1,0)),""))</f>
        <v/>
      </c>
      <c r="J8892" s="2" t="str">
        <f>IF(H8892="","",IFERROR(INDEX(Keterangan1,MATCH('Buku Besar'!H8892,Akun1,0)),""))</f>
        <v/>
      </c>
      <c r="K8892" s="2" t="str">
        <f>IF(H8892="","",IFERROR(INDEX(Reff1,MATCH('Buku Besar'!H8892,Akun1,0)),""))</f>
        <v/>
      </c>
      <c r="L8892" s="331" t="str">
        <f>IF(H8892="","",IFERROR(INDEX(Penerimaan1,MATCH('Buku Besar'!H8892,Akun1,0)),""))</f>
        <v/>
      </c>
      <c r="M8892" s="331" t="str">
        <f>IF(H8892="","",IFERROR(INDEX(Pengeluaran1,MATCH('Buku Besar'!H8892,Akun1,0)),""))</f>
        <v/>
      </c>
    </row>
    <row r="8893" spans="1:13" x14ac:dyDescent="0.25">
      <c r="A8893" s="91" t="str">
        <f t="shared" si="276"/>
        <v/>
      </c>
      <c r="B8893" s="330" t="str">
        <f>IF(A8893="","",IFERROR(INDEX(Tanggal,MATCH('Buku Besar'!A8893,Akun,0)),""))</f>
        <v/>
      </c>
      <c r="C8893" s="2" t="str">
        <f>IF(A8893="","",IFERROR(INDEX(Keterangan,MATCH('Buku Besar'!A8893,Akun,0)),""))</f>
        <v/>
      </c>
      <c r="D8893" s="2" t="str">
        <f>IF(A8893="","",IFERROR(INDEX(Reff,MATCH('Buku Besar'!A8893,Akun,0)),""))</f>
        <v/>
      </c>
      <c r="E8893" s="331" t="str">
        <f>IF(A8893="","",IFERROR(INDEX(Penerimaan,MATCH('Buku Besar'!A8893,Akun,0)),""))</f>
        <v/>
      </c>
      <c r="F8893" s="331" t="str">
        <f>IF(A8893="","",IFERROR(INDEX(Pengeluaran,MATCH('Buku Besar'!A8893,Akun,0)),""))</f>
        <v/>
      </c>
      <c r="H8893" s="91" t="str">
        <f t="shared" si="277"/>
        <v/>
      </c>
      <c r="I8893" s="330" t="str">
        <f>IF(H8893="","",IFERROR(INDEX(Tanggal1,MATCH('Buku Besar'!H8893,Akun1,0)),""))</f>
        <v/>
      </c>
      <c r="J8893" s="2" t="str">
        <f>IF(H8893="","",IFERROR(INDEX(Keterangan1,MATCH('Buku Besar'!H8893,Akun1,0)),""))</f>
        <v/>
      </c>
      <c r="K8893" s="2" t="str">
        <f>IF(H8893="","",IFERROR(INDEX(Reff1,MATCH('Buku Besar'!H8893,Akun1,0)),""))</f>
        <v/>
      </c>
      <c r="L8893" s="331" t="str">
        <f>IF(H8893="","",IFERROR(INDEX(Penerimaan1,MATCH('Buku Besar'!H8893,Akun1,0)),""))</f>
        <v/>
      </c>
      <c r="M8893" s="331" t="str">
        <f>IF(H8893="","",IFERROR(INDEX(Pengeluaran1,MATCH('Buku Besar'!H8893,Akun1,0)),""))</f>
        <v/>
      </c>
    </row>
    <row r="8894" spans="1:13" x14ac:dyDescent="0.25">
      <c r="A8894" s="91" t="str">
        <f t="shared" si="276"/>
        <v/>
      </c>
      <c r="B8894" s="330" t="str">
        <f>IF(A8894="","",IFERROR(INDEX(Tanggal,MATCH('Buku Besar'!A8894,Akun,0)),""))</f>
        <v/>
      </c>
      <c r="C8894" s="2" t="str">
        <f>IF(A8894="","",IFERROR(INDEX(Keterangan,MATCH('Buku Besar'!A8894,Akun,0)),""))</f>
        <v/>
      </c>
      <c r="D8894" s="2" t="str">
        <f>IF(A8894="","",IFERROR(INDEX(Reff,MATCH('Buku Besar'!A8894,Akun,0)),""))</f>
        <v/>
      </c>
      <c r="E8894" s="331" t="str">
        <f>IF(A8894="","",IFERROR(INDEX(Penerimaan,MATCH('Buku Besar'!A8894,Akun,0)),""))</f>
        <v/>
      </c>
      <c r="F8894" s="331" t="str">
        <f>IF(A8894="","",IFERROR(INDEX(Pengeluaran,MATCH('Buku Besar'!A8894,Akun,0)),""))</f>
        <v/>
      </c>
      <c r="H8894" s="91" t="str">
        <f t="shared" si="277"/>
        <v/>
      </c>
      <c r="I8894" s="330" t="str">
        <f>IF(H8894="","",IFERROR(INDEX(Tanggal1,MATCH('Buku Besar'!H8894,Akun1,0)),""))</f>
        <v/>
      </c>
      <c r="J8894" s="2" t="str">
        <f>IF(H8894="","",IFERROR(INDEX(Keterangan1,MATCH('Buku Besar'!H8894,Akun1,0)),""))</f>
        <v/>
      </c>
      <c r="K8894" s="2" t="str">
        <f>IF(H8894="","",IFERROR(INDEX(Reff1,MATCH('Buku Besar'!H8894,Akun1,0)),""))</f>
        <v/>
      </c>
      <c r="L8894" s="331" t="str">
        <f>IF(H8894="","",IFERROR(INDEX(Penerimaan1,MATCH('Buku Besar'!H8894,Akun1,0)),""))</f>
        <v/>
      </c>
      <c r="M8894" s="331" t="str">
        <f>IF(H8894="","",IFERROR(INDEX(Pengeluaran1,MATCH('Buku Besar'!H8894,Akun1,0)),""))</f>
        <v/>
      </c>
    </row>
    <row r="8895" spans="1:13" x14ac:dyDescent="0.25">
      <c r="A8895" s="91" t="str">
        <f t="shared" si="276"/>
        <v/>
      </c>
      <c r="B8895" s="330" t="str">
        <f>IF(A8895="","",IFERROR(INDEX(Tanggal,MATCH('Buku Besar'!A8895,Akun,0)),""))</f>
        <v/>
      </c>
      <c r="C8895" s="2" t="str">
        <f>IF(A8895="","",IFERROR(INDEX(Keterangan,MATCH('Buku Besar'!A8895,Akun,0)),""))</f>
        <v/>
      </c>
      <c r="D8895" s="2" t="str">
        <f>IF(A8895="","",IFERROR(INDEX(Reff,MATCH('Buku Besar'!A8895,Akun,0)),""))</f>
        <v/>
      </c>
      <c r="E8895" s="331" t="str">
        <f>IF(A8895="","",IFERROR(INDEX(Penerimaan,MATCH('Buku Besar'!A8895,Akun,0)),""))</f>
        <v/>
      </c>
      <c r="F8895" s="331" t="str">
        <f>IF(A8895="","",IFERROR(INDEX(Pengeluaran,MATCH('Buku Besar'!A8895,Akun,0)),""))</f>
        <v/>
      </c>
      <c r="H8895" s="91" t="str">
        <f t="shared" si="277"/>
        <v/>
      </c>
      <c r="I8895" s="330" t="str">
        <f>IF(H8895="","",IFERROR(INDEX(Tanggal1,MATCH('Buku Besar'!H8895,Akun1,0)),""))</f>
        <v/>
      </c>
      <c r="J8895" s="2" t="str">
        <f>IF(H8895="","",IFERROR(INDEX(Keterangan1,MATCH('Buku Besar'!H8895,Akun1,0)),""))</f>
        <v/>
      </c>
      <c r="K8895" s="2" t="str">
        <f>IF(H8895="","",IFERROR(INDEX(Reff1,MATCH('Buku Besar'!H8895,Akun1,0)),""))</f>
        <v/>
      </c>
      <c r="L8895" s="331" t="str">
        <f>IF(H8895="","",IFERROR(INDEX(Penerimaan1,MATCH('Buku Besar'!H8895,Akun1,0)),""))</f>
        <v/>
      </c>
      <c r="M8895" s="331" t="str">
        <f>IF(H8895="","",IFERROR(INDEX(Pengeluaran1,MATCH('Buku Besar'!H8895,Akun1,0)),""))</f>
        <v/>
      </c>
    </row>
    <row r="8896" spans="1:13" x14ac:dyDescent="0.25">
      <c r="A8896" s="91" t="str">
        <f t="shared" si="276"/>
        <v/>
      </c>
      <c r="B8896" s="330" t="str">
        <f>IF(A8896="","",IFERROR(INDEX(Tanggal,MATCH('Buku Besar'!A8896,Akun,0)),""))</f>
        <v/>
      </c>
      <c r="C8896" s="2" t="str">
        <f>IF(A8896="","",IFERROR(INDEX(Keterangan,MATCH('Buku Besar'!A8896,Akun,0)),""))</f>
        <v/>
      </c>
      <c r="D8896" s="2" t="str">
        <f>IF(A8896="","",IFERROR(INDEX(Reff,MATCH('Buku Besar'!A8896,Akun,0)),""))</f>
        <v/>
      </c>
      <c r="E8896" s="331" t="str">
        <f>IF(A8896="","",IFERROR(INDEX(Penerimaan,MATCH('Buku Besar'!A8896,Akun,0)),""))</f>
        <v/>
      </c>
      <c r="F8896" s="331" t="str">
        <f>IF(A8896="","",IFERROR(INDEX(Pengeluaran,MATCH('Buku Besar'!A8896,Akun,0)),""))</f>
        <v/>
      </c>
      <c r="H8896" s="91" t="str">
        <f t="shared" si="277"/>
        <v/>
      </c>
      <c r="I8896" s="330" t="str">
        <f>IF(H8896="","",IFERROR(INDEX(Tanggal1,MATCH('Buku Besar'!H8896,Akun1,0)),""))</f>
        <v/>
      </c>
      <c r="J8896" s="2" t="str">
        <f>IF(H8896="","",IFERROR(INDEX(Keterangan1,MATCH('Buku Besar'!H8896,Akun1,0)),""))</f>
        <v/>
      </c>
      <c r="K8896" s="2" t="str">
        <f>IF(H8896="","",IFERROR(INDEX(Reff1,MATCH('Buku Besar'!H8896,Akun1,0)),""))</f>
        <v/>
      </c>
      <c r="L8896" s="331" t="str">
        <f>IF(H8896="","",IFERROR(INDEX(Penerimaan1,MATCH('Buku Besar'!H8896,Akun1,0)),""))</f>
        <v/>
      </c>
      <c r="M8896" s="331" t="str">
        <f>IF(H8896="","",IFERROR(INDEX(Pengeluaran1,MATCH('Buku Besar'!H8896,Akun1,0)),""))</f>
        <v/>
      </c>
    </row>
    <row r="8897" spans="1:13" x14ac:dyDescent="0.25">
      <c r="A8897" s="91" t="str">
        <f t="shared" si="276"/>
        <v/>
      </c>
      <c r="B8897" s="330" t="str">
        <f>IF(A8897="","",IFERROR(INDEX(Tanggal,MATCH('Buku Besar'!A8897,Akun,0)),""))</f>
        <v/>
      </c>
      <c r="C8897" s="2" t="str">
        <f>IF(A8897="","",IFERROR(INDEX(Keterangan,MATCH('Buku Besar'!A8897,Akun,0)),""))</f>
        <v/>
      </c>
      <c r="D8897" s="2" t="str">
        <f>IF(A8897="","",IFERROR(INDEX(Reff,MATCH('Buku Besar'!A8897,Akun,0)),""))</f>
        <v/>
      </c>
      <c r="E8897" s="331" t="str">
        <f>IF(A8897="","",IFERROR(INDEX(Penerimaan,MATCH('Buku Besar'!A8897,Akun,0)),""))</f>
        <v/>
      </c>
      <c r="F8897" s="331" t="str">
        <f>IF(A8897="","",IFERROR(INDEX(Pengeluaran,MATCH('Buku Besar'!A8897,Akun,0)),""))</f>
        <v/>
      </c>
      <c r="H8897" s="91" t="str">
        <f t="shared" si="277"/>
        <v/>
      </c>
      <c r="I8897" s="330" t="str">
        <f>IF(H8897="","",IFERROR(INDEX(Tanggal1,MATCH('Buku Besar'!H8897,Akun1,0)),""))</f>
        <v/>
      </c>
      <c r="J8897" s="2" t="str">
        <f>IF(H8897="","",IFERROR(INDEX(Keterangan1,MATCH('Buku Besar'!H8897,Akun1,0)),""))</f>
        <v/>
      </c>
      <c r="K8897" s="2" t="str">
        <f>IF(H8897="","",IFERROR(INDEX(Reff1,MATCH('Buku Besar'!H8897,Akun1,0)),""))</f>
        <v/>
      </c>
      <c r="L8897" s="331" t="str">
        <f>IF(H8897="","",IFERROR(INDEX(Penerimaan1,MATCH('Buku Besar'!H8897,Akun1,0)),""))</f>
        <v/>
      </c>
      <c r="M8897" s="331" t="str">
        <f>IF(H8897="","",IFERROR(INDEX(Pengeluaran1,MATCH('Buku Besar'!H8897,Akun1,0)),""))</f>
        <v/>
      </c>
    </row>
    <row r="8898" spans="1:13" x14ac:dyDescent="0.25">
      <c r="A8898" s="91" t="str">
        <f t="shared" si="276"/>
        <v/>
      </c>
      <c r="B8898" s="330" t="str">
        <f>IF(A8898="","",IFERROR(INDEX(Tanggal,MATCH('Buku Besar'!A8898,Akun,0)),""))</f>
        <v/>
      </c>
      <c r="C8898" s="2" t="str">
        <f>IF(A8898="","",IFERROR(INDEX(Keterangan,MATCH('Buku Besar'!A8898,Akun,0)),""))</f>
        <v/>
      </c>
      <c r="D8898" s="2" t="str">
        <f>IF(A8898="","",IFERROR(INDEX(Reff,MATCH('Buku Besar'!A8898,Akun,0)),""))</f>
        <v/>
      </c>
      <c r="E8898" s="331" t="str">
        <f>IF(A8898="","",IFERROR(INDEX(Penerimaan,MATCH('Buku Besar'!A8898,Akun,0)),""))</f>
        <v/>
      </c>
      <c r="F8898" s="331" t="str">
        <f>IF(A8898="","",IFERROR(INDEX(Pengeluaran,MATCH('Buku Besar'!A8898,Akun,0)),""))</f>
        <v/>
      </c>
      <c r="H8898" s="91" t="str">
        <f t="shared" si="277"/>
        <v/>
      </c>
      <c r="I8898" s="330" t="str">
        <f>IF(H8898="","",IFERROR(INDEX(Tanggal1,MATCH('Buku Besar'!H8898,Akun1,0)),""))</f>
        <v/>
      </c>
      <c r="J8898" s="2" t="str">
        <f>IF(H8898="","",IFERROR(INDEX(Keterangan1,MATCH('Buku Besar'!H8898,Akun1,0)),""))</f>
        <v/>
      </c>
      <c r="K8898" s="2" t="str">
        <f>IF(H8898="","",IFERROR(INDEX(Reff1,MATCH('Buku Besar'!H8898,Akun1,0)),""))</f>
        <v/>
      </c>
      <c r="L8898" s="331" t="str">
        <f>IF(H8898="","",IFERROR(INDEX(Penerimaan1,MATCH('Buku Besar'!H8898,Akun1,0)),""))</f>
        <v/>
      </c>
      <c r="M8898" s="331" t="str">
        <f>IF(H8898="","",IFERROR(INDEX(Pengeluaran1,MATCH('Buku Besar'!H8898,Akun1,0)),""))</f>
        <v/>
      </c>
    </row>
    <row r="8899" spans="1:13" x14ac:dyDescent="0.25">
      <c r="A8899" s="91" t="str">
        <f t="shared" si="276"/>
        <v/>
      </c>
      <c r="B8899" s="330" t="str">
        <f>IF(A8899="","",IFERROR(INDEX(Tanggal,MATCH('Buku Besar'!A8899,Akun,0)),""))</f>
        <v/>
      </c>
      <c r="C8899" s="2" t="str">
        <f>IF(A8899="","",IFERROR(INDEX(Keterangan,MATCH('Buku Besar'!A8899,Akun,0)),""))</f>
        <v/>
      </c>
      <c r="D8899" s="2" t="str">
        <f>IF(A8899="","",IFERROR(INDEX(Reff,MATCH('Buku Besar'!A8899,Akun,0)),""))</f>
        <v/>
      </c>
      <c r="E8899" s="331" t="str">
        <f>IF(A8899="","",IFERROR(INDEX(Penerimaan,MATCH('Buku Besar'!A8899,Akun,0)),""))</f>
        <v/>
      </c>
      <c r="F8899" s="331" t="str">
        <f>IF(A8899="","",IFERROR(INDEX(Pengeluaran,MATCH('Buku Besar'!A8899,Akun,0)),""))</f>
        <v/>
      </c>
      <c r="H8899" s="91" t="str">
        <f t="shared" si="277"/>
        <v/>
      </c>
      <c r="I8899" s="330" t="str">
        <f>IF(H8899="","",IFERROR(INDEX(Tanggal1,MATCH('Buku Besar'!H8899,Akun1,0)),""))</f>
        <v/>
      </c>
      <c r="J8899" s="2" t="str">
        <f>IF(H8899="","",IFERROR(INDEX(Keterangan1,MATCH('Buku Besar'!H8899,Akun1,0)),""))</f>
        <v/>
      </c>
      <c r="K8899" s="2" t="str">
        <f>IF(H8899="","",IFERROR(INDEX(Reff1,MATCH('Buku Besar'!H8899,Akun1,0)),""))</f>
        <v/>
      </c>
      <c r="L8899" s="331" t="str">
        <f>IF(H8899="","",IFERROR(INDEX(Penerimaan1,MATCH('Buku Besar'!H8899,Akun1,0)),""))</f>
        <v/>
      </c>
      <c r="M8899" s="331" t="str">
        <f>IF(H8899="","",IFERROR(INDEX(Pengeluaran1,MATCH('Buku Besar'!H8899,Akun1,0)),""))</f>
        <v/>
      </c>
    </row>
    <row r="8900" spans="1:13" x14ac:dyDescent="0.25">
      <c r="A8900" s="91" t="str">
        <f t="shared" si="276"/>
        <v/>
      </c>
      <c r="B8900" s="330" t="str">
        <f>IF(A8900="","",IFERROR(INDEX(Tanggal,MATCH('Buku Besar'!A8900,Akun,0)),""))</f>
        <v/>
      </c>
      <c r="C8900" s="2" t="str">
        <f>IF(A8900="","",IFERROR(INDEX(Keterangan,MATCH('Buku Besar'!A8900,Akun,0)),""))</f>
        <v/>
      </c>
      <c r="D8900" s="2" t="str">
        <f>IF(A8900="","",IFERROR(INDEX(Reff,MATCH('Buku Besar'!A8900,Akun,0)),""))</f>
        <v/>
      </c>
      <c r="E8900" s="331" t="str">
        <f>IF(A8900="","",IFERROR(INDEX(Penerimaan,MATCH('Buku Besar'!A8900,Akun,0)),""))</f>
        <v/>
      </c>
      <c r="F8900" s="331" t="str">
        <f>IF(A8900="","",IFERROR(INDEX(Pengeluaran,MATCH('Buku Besar'!A8900,Akun,0)),""))</f>
        <v/>
      </c>
      <c r="H8900" s="91" t="str">
        <f t="shared" si="277"/>
        <v/>
      </c>
      <c r="I8900" s="330" t="str">
        <f>IF(H8900="","",IFERROR(INDEX(Tanggal1,MATCH('Buku Besar'!H8900,Akun1,0)),""))</f>
        <v/>
      </c>
      <c r="J8900" s="2" t="str">
        <f>IF(H8900="","",IFERROR(INDEX(Keterangan1,MATCH('Buku Besar'!H8900,Akun1,0)),""))</f>
        <v/>
      </c>
      <c r="K8900" s="2" t="str">
        <f>IF(H8900="","",IFERROR(INDEX(Reff1,MATCH('Buku Besar'!H8900,Akun1,0)),""))</f>
        <v/>
      </c>
      <c r="L8900" s="331" t="str">
        <f>IF(H8900="","",IFERROR(INDEX(Penerimaan1,MATCH('Buku Besar'!H8900,Akun1,0)),""))</f>
        <v/>
      </c>
      <c r="M8900" s="331" t="str">
        <f>IF(H8900="","",IFERROR(INDEX(Pengeluaran1,MATCH('Buku Besar'!H8900,Akun1,0)),""))</f>
        <v/>
      </c>
    </row>
    <row r="8901" spans="1:13" x14ac:dyDescent="0.25">
      <c r="A8901" s="91" t="str">
        <f t="shared" si="276"/>
        <v/>
      </c>
      <c r="B8901" s="330" t="str">
        <f>IF(A8901="","",IFERROR(INDEX(Tanggal,MATCH('Buku Besar'!A8901,Akun,0)),""))</f>
        <v/>
      </c>
      <c r="C8901" s="2" t="str">
        <f>IF(A8901="","",IFERROR(INDEX(Keterangan,MATCH('Buku Besar'!A8901,Akun,0)),""))</f>
        <v/>
      </c>
      <c r="D8901" s="2" t="str">
        <f>IF(A8901="","",IFERROR(INDEX(Reff,MATCH('Buku Besar'!A8901,Akun,0)),""))</f>
        <v/>
      </c>
      <c r="E8901" s="331" t="str">
        <f>IF(A8901="","",IFERROR(INDEX(Penerimaan,MATCH('Buku Besar'!A8901,Akun,0)),""))</f>
        <v/>
      </c>
      <c r="F8901" s="331" t="str">
        <f>IF(A8901="","",IFERROR(INDEX(Pengeluaran,MATCH('Buku Besar'!A8901,Akun,0)),""))</f>
        <v/>
      </c>
      <c r="H8901" s="91" t="str">
        <f t="shared" si="277"/>
        <v/>
      </c>
      <c r="I8901" s="330" t="str">
        <f>IF(H8901="","",IFERROR(INDEX(Tanggal1,MATCH('Buku Besar'!H8901,Akun1,0)),""))</f>
        <v/>
      </c>
      <c r="J8901" s="2" t="str">
        <f>IF(H8901="","",IFERROR(INDEX(Keterangan1,MATCH('Buku Besar'!H8901,Akun1,0)),""))</f>
        <v/>
      </c>
      <c r="K8901" s="2" t="str">
        <f>IF(H8901="","",IFERROR(INDEX(Reff1,MATCH('Buku Besar'!H8901,Akun1,0)),""))</f>
        <v/>
      </c>
      <c r="L8901" s="331" t="str">
        <f>IF(H8901="","",IFERROR(INDEX(Penerimaan1,MATCH('Buku Besar'!H8901,Akun1,0)),""))</f>
        <v/>
      </c>
      <c r="M8901" s="331" t="str">
        <f>IF(H8901="","",IFERROR(INDEX(Pengeluaran1,MATCH('Buku Besar'!H8901,Akun1,0)),""))</f>
        <v/>
      </c>
    </row>
    <row r="8902" spans="1:13" x14ac:dyDescent="0.25">
      <c r="A8902" s="91" t="str">
        <f t="shared" si="276"/>
        <v/>
      </c>
      <c r="B8902" s="330" t="str">
        <f>IF(A8902="","",IFERROR(INDEX(Tanggal,MATCH('Buku Besar'!A8902,Akun,0)),""))</f>
        <v/>
      </c>
      <c r="C8902" s="2" t="str">
        <f>IF(A8902="","",IFERROR(INDEX(Keterangan,MATCH('Buku Besar'!A8902,Akun,0)),""))</f>
        <v/>
      </c>
      <c r="D8902" s="2" t="str">
        <f>IF(A8902="","",IFERROR(INDEX(Reff,MATCH('Buku Besar'!A8902,Akun,0)),""))</f>
        <v/>
      </c>
      <c r="E8902" s="331" t="str">
        <f>IF(A8902="","",IFERROR(INDEX(Penerimaan,MATCH('Buku Besar'!A8902,Akun,0)),""))</f>
        <v/>
      </c>
      <c r="F8902" s="331" t="str">
        <f>IF(A8902="","",IFERROR(INDEX(Pengeluaran,MATCH('Buku Besar'!A8902,Akun,0)),""))</f>
        <v/>
      </c>
      <c r="H8902" s="91" t="str">
        <f t="shared" si="277"/>
        <v/>
      </c>
      <c r="I8902" s="330" t="str">
        <f>IF(H8902="","",IFERROR(INDEX(Tanggal1,MATCH('Buku Besar'!H8902,Akun1,0)),""))</f>
        <v/>
      </c>
      <c r="J8902" s="2" t="str">
        <f>IF(H8902="","",IFERROR(INDEX(Keterangan1,MATCH('Buku Besar'!H8902,Akun1,0)),""))</f>
        <v/>
      </c>
      <c r="K8902" s="2" t="str">
        <f>IF(H8902="","",IFERROR(INDEX(Reff1,MATCH('Buku Besar'!H8902,Akun1,0)),""))</f>
        <v/>
      </c>
      <c r="L8902" s="331" t="str">
        <f>IF(H8902="","",IFERROR(INDEX(Penerimaan1,MATCH('Buku Besar'!H8902,Akun1,0)),""))</f>
        <v/>
      </c>
      <c r="M8902" s="331" t="str">
        <f>IF(H8902="","",IFERROR(INDEX(Pengeluaran1,MATCH('Buku Besar'!H8902,Akun1,0)),""))</f>
        <v/>
      </c>
    </row>
    <row r="8903" spans="1:13" x14ac:dyDescent="0.25">
      <c r="A8903" s="91" t="str">
        <f t="shared" si="276"/>
        <v/>
      </c>
      <c r="B8903" s="330" t="str">
        <f>IF(A8903="","",IFERROR(INDEX(Tanggal,MATCH('Buku Besar'!A8903,Akun,0)),""))</f>
        <v/>
      </c>
      <c r="C8903" s="2" t="str">
        <f>IF(A8903="","",IFERROR(INDEX(Keterangan,MATCH('Buku Besar'!A8903,Akun,0)),""))</f>
        <v/>
      </c>
      <c r="D8903" s="2" t="str">
        <f>IF(A8903="","",IFERROR(INDEX(Reff,MATCH('Buku Besar'!A8903,Akun,0)),""))</f>
        <v/>
      </c>
      <c r="E8903" s="331" t="str">
        <f>IF(A8903="","",IFERROR(INDEX(Penerimaan,MATCH('Buku Besar'!A8903,Akun,0)),""))</f>
        <v/>
      </c>
      <c r="F8903" s="331" t="str">
        <f>IF(A8903="","",IFERROR(INDEX(Pengeluaran,MATCH('Buku Besar'!A8903,Akun,0)),""))</f>
        <v/>
      </c>
      <c r="H8903" s="91" t="str">
        <f t="shared" si="277"/>
        <v/>
      </c>
      <c r="I8903" s="330" t="str">
        <f>IF(H8903="","",IFERROR(INDEX(Tanggal1,MATCH('Buku Besar'!H8903,Akun1,0)),""))</f>
        <v/>
      </c>
      <c r="J8903" s="2" t="str">
        <f>IF(H8903="","",IFERROR(INDEX(Keterangan1,MATCH('Buku Besar'!H8903,Akun1,0)),""))</f>
        <v/>
      </c>
      <c r="K8903" s="2" t="str">
        <f>IF(H8903="","",IFERROR(INDEX(Reff1,MATCH('Buku Besar'!H8903,Akun1,0)),""))</f>
        <v/>
      </c>
      <c r="L8903" s="331" t="str">
        <f>IF(H8903="","",IFERROR(INDEX(Penerimaan1,MATCH('Buku Besar'!H8903,Akun1,0)),""))</f>
        <v/>
      </c>
      <c r="M8903" s="331" t="str">
        <f>IF(H8903="","",IFERROR(INDEX(Pengeluaran1,MATCH('Buku Besar'!H8903,Akun1,0)),""))</f>
        <v/>
      </c>
    </row>
    <row r="8904" spans="1:13" x14ac:dyDescent="0.25">
      <c r="A8904" s="91" t="str">
        <f t="shared" ref="A8904:A8967" si="278">IFERROR(IF((MID(A8903,8,LEN(A8903)-7)+1)&lt;=COUNTIF(Kas_Harian,LEFT(A8903,6)),LEFT(A8903,6)&amp;"-"&amp;MID(A8903,8,LEN(A8903)-7)+1,""),"")</f>
        <v/>
      </c>
      <c r="B8904" s="330" t="str">
        <f>IF(A8904="","",IFERROR(INDEX(Tanggal,MATCH('Buku Besar'!A8904,Akun,0)),""))</f>
        <v/>
      </c>
      <c r="C8904" s="2" t="str">
        <f>IF(A8904="","",IFERROR(INDEX(Keterangan,MATCH('Buku Besar'!A8904,Akun,0)),""))</f>
        <v/>
      </c>
      <c r="D8904" s="2" t="str">
        <f>IF(A8904="","",IFERROR(INDEX(Reff,MATCH('Buku Besar'!A8904,Akun,0)),""))</f>
        <v/>
      </c>
      <c r="E8904" s="331" t="str">
        <f>IF(A8904="","",IFERROR(INDEX(Penerimaan,MATCH('Buku Besar'!A8904,Akun,0)),""))</f>
        <v/>
      </c>
      <c r="F8904" s="331" t="str">
        <f>IF(A8904="","",IFERROR(INDEX(Pengeluaran,MATCH('Buku Besar'!A8904,Akun,0)),""))</f>
        <v/>
      </c>
      <c r="H8904" s="91" t="str">
        <f t="shared" ref="H8904:H8967" si="279">IFERROR(IF((MID(H8903,8,LEN(H8903)-7)+1)&lt;=COUNTIF(Bank_Harian,LEFT(H8903,6)),LEFT(H8903,6)&amp;"-"&amp;MID(H8903,8,LEN(H8903)-7)+1,""),"")</f>
        <v/>
      </c>
      <c r="I8904" s="330" t="str">
        <f>IF(H8904="","",IFERROR(INDEX(Tanggal1,MATCH('Buku Besar'!H8904,Akun1,0)),""))</f>
        <v/>
      </c>
      <c r="J8904" s="2" t="str">
        <f>IF(H8904="","",IFERROR(INDEX(Keterangan1,MATCH('Buku Besar'!H8904,Akun1,0)),""))</f>
        <v/>
      </c>
      <c r="K8904" s="2" t="str">
        <f>IF(H8904="","",IFERROR(INDEX(Reff1,MATCH('Buku Besar'!H8904,Akun1,0)),""))</f>
        <v/>
      </c>
      <c r="L8904" s="331" t="str">
        <f>IF(H8904="","",IFERROR(INDEX(Penerimaan1,MATCH('Buku Besar'!H8904,Akun1,0)),""))</f>
        <v/>
      </c>
      <c r="M8904" s="331" t="str">
        <f>IF(H8904="","",IFERROR(INDEX(Pengeluaran1,MATCH('Buku Besar'!H8904,Akun1,0)),""))</f>
        <v/>
      </c>
    </row>
    <row r="8905" spans="1:13" x14ac:dyDescent="0.25">
      <c r="A8905" s="91" t="str">
        <f t="shared" si="278"/>
        <v/>
      </c>
      <c r="B8905" s="330" t="str">
        <f>IF(A8905="","",IFERROR(INDEX(Tanggal,MATCH('Buku Besar'!A8905,Akun,0)),""))</f>
        <v/>
      </c>
      <c r="C8905" s="2" t="str">
        <f>IF(A8905="","",IFERROR(INDEX(Keterangan,MATCH('Buku Besar'!A8905,Akun,0)),""))</f>
        <v/>
      </c>
      <c r="D8905" s="2" t="str">
        <f>IF(A8905="","",IFERROR(INDEX(Reff,MATCH('Buku Besar'!A8905,Akun,0)),""))</f>
        <v/>
      </c>
      <c r="E8905" s="331" t="str">
        <f>IF(A8905="","",IFERROR(INDEX(Penerimaan,MATCH('Buku Besar'!A8905,Akun,0)),""))</f>
        <v/>
      </c>
      <c r="F8905" s="331" t="str">
        <f>IF(A8905="","",IFERROR(INDEX(Pengeluaran,MATCH('Buku Besar'!A8905,Akun,0)),""))</f>
        <v/>
      </c>
      <c r="H8905" s="91" t="str">
        <f t="shared" si="279"/>
        <v/>
      </c>
      <c r="I8905" s="330" t="str">
        <f>IF(H8905="","",IFERROR(INDEX(Tanggal1,MATCH('Buku Besar'!H8905,Akun1,0)),""))</f>
        <v/>
      </c>
      <c r="J8905" s="2" t="str">
        <f>IF(H8905="","",IFERROR(INDEX(Keterangan1,MATCH('Buku Besar'!H8905,Akun1,0)),""))</f>
        <v/>
      </c>
      <c r="K8905" s="2" t="str">
        <f>IF(H8905="","",IFERROR(INDEX(Reff1,MATCH('Buku Besar'!H8905,Akun1,0)),""))</f>
        <v/>
      </c>
      <c r="L8905" s="331" t="str">
        <f>IF(H8905="","",IFERROR(INDEX(Penerimaan1,MATCH('Buku Besar'!H8905,Akun1,0)),""))</f>
        <v/>
      </c>
      <c r="M8905" s="331" t="str">
        <f>IF(H8905="","",IFERROR(INDEX(Pengeluaran1,MATCH('Buku Besar'!H8905,Akun1,0)),""))</f>
        <v/>
      </c>
    </row>
    <row r="8906" spans="1:13" x14ac:dyDescent="0.25">
      <c r="A8906" s="91" t="str">
        <f t="shared" si="278"/>
        <v/>
      </c>
      <c r="B8906" s="330" t="str">
        <f>IF(A8906="","",IFERROR(INDEX(Tanggal,MATCH('Buku Besar'!A8906,Akun,0)),""))</f>
        <v/>
      </c>
      <c r="C8906" s="2" t="str">
        <f>IF(A8906="","",IFERROR(INDEX(Keterangan,MATCH('Buku Besar'!A8906,Akun,0)),""))</f>
        <v/>
      </c>
      <c r="D8906" s="2" t="str">
        <f>IF(A8906="","",IFERROR(INDEX(Reff,MATCH('Buku Besar'!A8906,Akun,0)),""))</f>
        <v/>
      </c>
      <c r="E8906" s="331" t="str">
        <f>IF(A8906="","",IFERROR(INDEX(Penerimaan,MATCH('Buku Besar'!A8906,Akun,0)),""))</f>
        <v/>
      </c>
      <c r="F8906" s="331" t="str">
        <f>IF(A8906="","",IFERROR(INDEX(Pengeluaran,MATCH('Buku Besar'!A8906,Akun,0)),""))</f>
        <v/>
      </c>
      <c r="H8906" s="91" t="str">
        <f t="shared" si="279"/>
        <v/>
      </c>
      <c r="I8906" s="330" t="str">
        <f>IF(H8906="","",IFERROR(INDEX(Tanggal1,MATCH('Buku Besar'!H8906,Akun1,0)),""))</f>
        <v/>
      </c>
      <c r="J8906" s="2" t="str">
        <f>IF(H8906="","",IFERROR(INDEX(Keterangan1,MATCH('Buku Besar'!H8906,Akun1,0)),""))</f>
        <v/>
      </c>
      <c r="K8906" s="2" t="str">
        <f>IF(H8906="","",IFERROR(INDEX(Reff1,MATCH('Buku Besar'!H8906,Akun1,0)),""))</f>
        <v/>
      </c>
      <c r="L8906" s="331" t="str">
        <f>IF(H8906="","",IFERROR(INDEX(Penerimaan1,MATCH('Buku Besar'!H8906,Akun1,0)),""))</f>
        <v/>
      </c>
      <c r="M8906" s="331" t="str">
        <f>IF(H8906="","",IFERROR(INDEX(Pengeluaran1,MATCH('Buku Besar'!H8906,Akun1,0)),""))</f>
        <v/>
      </c>
    </row>
    <row r="8907" spans="1:13" x14ac:dyDescent="0.25">
      <c r="A8907" s="91" t="str">
        <f t="shared" si="278"/>
        <v/>
      </c>
      <c r="B8907" s="330" t="str">
        <f>IF(A8907="","",IFERROR(INDEX(Tanggal,MATCH('Buku Besar'!A8907,Akun,0)),""))</f>
        <v/>
      </c>
      <c r="C8907" s="2" t="str">
        <f>IF(A8907="","",IFERROR(INDEX(Keterangan,MATCH('Buku Besar'!A8907,Akun,0)),""))</f>
        <v/>
      </c>
      <c r="D8907" s="2" t="str">
        <f>IF(A8907="","",IFERROR(INDEX(Reff,MATCH('Buku Besar'!A8907,Akun,0)),""))</f>
        <v/>
      </c>
      <c r="E8907" s="331" t="str">
        <f>IF(A8907="","",IFERROR(INDEX(Penerimaan,MATCH('Buku Besar'!A8907,Akun,0)),""))</f>
        <v/>
      </c>
      <c r="F8907" s="331" t="str">
        <f>IF(A8907="","",IFERROR(INDEX(Pengeluaran,MATCH('Buku Besar'!A8907,Akun,0)),""))</f>
        <v/>
      </c>
      <c r="H8907" s="91" t="str">
        <f t="shared" si="279"/>
        <v/>
      </c>
      <c r="I8907" s="330" t="str">
        <f>IF(H8907="","",IFERROR(INDEX(Tanggal1,MATCH('Buku Besar'!H8907,Akun1,0)),""))</f>
        <v/>
      </c>
      <c r="J8907" s="2" t="str">
        <f>IF(H8907="","",IFERROR(INDEX(Keterangan1,MATCH('Buku Besar'!H8907,Akun1,0)),""))</f>
        <v/>
      </c>
      <c r="K8907" s="2" t="str">
        <f>IF(H8907="","",IFERROR(INDEX(Reff1,MATCH('Buku Besar'!H8907,Akun1,0)),""))</f>
        <v/>
      </c>
      <c r="L8907" s="331" t="str">
        <f>IF(H8907="","",IFERROR(INDEX(Penerimaan1,MATCH('Buku Besar'!H8907,Akun1,0)),""))</f>
        <v/>
      </c>
      <c r="M8907" s="331" t="str">
        <f>IF(H8907="","",IFERROR(INDEX(Pengeluaran1,MATCH('Buku Besar'!H8907,Akun1,0)),""))</f>
        <v/>
      </c>
    </row>
    <row r="8908" spans="1:13" x14ac:dyDescent="0.25">
      <c r="A8908" s="91" t="str">
        <f t="shared" si="278"/>
        <v/>
      </c>
      <c r="B8908" s="330" t="str">
        <f>IF(A8908="","",IFERROR(INDEX(Tanggal,MATCH('Buku Besar'!A8908,Akun,0)),""))</f>
        <v/>
      </c>
      <c r="C8908" s="2" t="str">
        <f>IF(A8908="","",IFERROR(INDEX(Keterangan,MATCH('Buku Besar'!A8908,Akun,0)),""))</f>
        <v/>
      </c>
      <c r="D8908" s="2" t="str">
        <f>IF(A8908="","",IFERROR(INDEX(Reff,MATCH('Buku Besar'!A8908,Akun,0)),""))</f>
        <v/>
      </c>
      <c r="E8908" s="331" t="str">
        <f>IF(A8908="","",IFERROR(INDEX(Penerimaan,MATCH('Buku Besar'!A8908,Akun,0)),""))</f>
        <v/>
      </c>
      <c r="F8908" s="331" t="str">
        <f>IF(A8908="","",IFERROR(INDEX(Pengeluaran,MATCH('Buku Besar'!A8908,Akun,0)),""))</f>
        <v/>
      </c>
      <c r="H8908" s="91" t="str">
        <f t="shared" si="279"/>
        <v/>
      </c>
      <c r="I8908" s="330" t="str">
        <f>IF(H8908="","",IFERROR(INDEX(Tanggal1,MATCH('Buku Besar'!H8908,Akun1,0)),""))</f>
        <v/>
      </c>
      <c r="J8908" s="2" t="str">
        <f>IF(H8908="","",IFERROR(INDEX(Keterangan1,MATCH('Buku Besar'!H8908,Akun1,0)),""))</f>
        <v/>
      </c>
      <c r="K8908" s="2" t="str">
        <f>IF(H8908="","",IFERROR(INDEX(Reff1,MATCH('Buku Besar'!H8908,Akun1,0)),""))</f>
        <v/>
      </c>
      <c r="L8908" s="331" t="str">
        <f>IF(H8908="","",IFERROR(INDEX(Penerimaan1,MATCH('Buku Besar'!H8908,Akun1,0)),""))</f>
        <v/>
      </c>
      <c r="M8908" s="331" t="str">
        <f>IF(H8908="","",IFERROR(INDEX(Pengeluaran1,MATCH('Buku Besar'!H8908,Akun1,0)),""))</f>
        <v/>
      </c>
    </row>
    <row r="8909" spans="1:13" x14ac:dyDescent="0.25">
      <c r="A8909" s="91" t="str">
        <f t="shared" si="278"/>
        <v/>
      </c>
      <c r="B8909" s="330" t="str">
        <f>IF(A8909="","",IFERROR(INDEX(Tanggal,MATCH('Buku Besar'!A8909,Akun,0)),""))</f>
        <v/>
      </c>
      <c r="C8909" s="2" t="str">
        <f>IF(A8909="","",IFERROR(INDEX(Keterangan,MATCH('Buku Besar'!A8909,Akun,0)),""))</f>
        <v/>
      </c>
      <c r="D8909" s="2" t="str">
        <f>IF(A8909="","",IFERROR(INDEX(Reff,MATCH('Buku Besar'!A8909,Akun,0)),""))</f>
        <v/>
      </c>
      <c r="E8909" s="331" t="str">
        <f>IF(A8909="","",IFERROR(INDEX(Penerimaan,MATCH('Buku Besar'!A8909,Akun,0)),""))</f>
        <v/>
      </c>
      <c r="F8909" s="331" t="str">
        <f>IF(A8909="","",IFERROR(INDEX(Pengeluaran,MATCH('Buku Besar'!A8909,Akun,0)),""))</f>
        <v/>
      </c>
      <c r="H8909" s="91" t="str">
        <f t="shared" si="279"/>
        <v/>
      </c>
      <c r="I8909" s="330" t="str">
        <f>IF(H8909="","",IFERROR(INDEX(Tanggal1,MATCH('Buku Besar'!H8909,Akun1,0)),""))</f>
        <v/>
      </c>
      <c r="J8909" s="2" t="str">
        <f>IF(H8909="","",IFERROR(INDEX(Keterangan1,MATCH('Buku Besar'!H8909,Akun1,0)),""))</f>
        <v/>
      </c>
      <c r="K8909" s="2" t="str">
        <f>IF(H8909="","",IFERROR(INDEX(Reff1,MATCH('Buku Besar'!H8909,Akun1,0)),""))</f>
        <v/>
      </c>
      <c r="L8909" s="331" t="str">
        <f>IF(H8909="","",IFERROR(INDEX(Penerimaan1,MATCH('Buku Besar'!H8909,Akun1,0)),""))</f>
        <v/>
      </c>
      <c r="M8909" s="331" t="str">
        <f>IF(H8909="","",IFERROR(INDEX(Pengeluaran1,MATCH('Buku Besar'!H8909,Akun1,0)),""))</f>
        <v/>
      </c>
    </row>
    <row r="8910" spans="1:13" x14ac:dyDescent="0.25">
      <c r="A8910" s="91" t="str">
        <f t="shared" si="278"/>
        <v/>
      </c>
      <c r="B8910" s="330" t="str">
        <f>IF(A8910="","",IFERROR(INDEX(Tanggal,MATCH('Buku Besar'!A8910,Akun,0)),""))</f>
        <v/>
      </c>
      <c r="C8910" s="2" t="str">
        <f>IF(A8910="","",IFERROR(INDEX(Keterangan,MATCH('Buku Besar'!A8910,Akun,0)),""))</f>
        <v/>
      </c>
      <c r="D8910" s="2" t="str">
        <f>IF(A8910="","",IFERROR(INDEX(Reff,MATCH('Buku Besar'!A8910,Akun,0)),""))</f>
        <v/>
      </c>
      <c r="E8910" s="331" t="str">
        <f>IF(A8910="","",IFERROR(INDEX(Penerimaan,MATCH('Buku Besar'!A8910,Akun,0)),""))</f>
        <v/>
      </c>
      <c r="F8910" s="331" t="str">
        <f>IF(A8910="","",IFERROR(INDEX(Pengeluaran,MATCH('Buku Besar'!A8910,Akun,0)),""))</f>
        <v/>
      </c>
      <c r="H8910" s="91" t="str">
        <f t="shared" si="279"/>
        <v/>
      </c>
      <c r="I8910" s="330" t="str">
        <f>IF(H8910="","",IFERROR(INDEX(Tanggal1,MATCH('Buku Besar'!H8910,Akun1,0)),""))</f>
        <v/>
      </c>
      <c r="J8910" s="2" t="str">
        <f>IF(H8910="","",IFERROR(INDEX(Keterangan1,MATCH('Buku Besar'!H8910,Akun1,0)),""))</f>
        <v/>
      </c>
      <c r="K8910" s="2" t="str">
        <f>IF(H8910="","",IFERROR(INDEX(Reff1,MATCH('Buku Besar'!H8910,Akun1,0)),""))</f>
        <v/>
      </c>
      <c r="L8910" s="331" t="str">
        <f>IF(H8910="","",IFERROR(INDEX(Penerimaan1,MATCH('Buku Besar'!H8910,Akun1,0)),""))</f>
        <v/>
      </c>
      <c r="M8910" s="331" t="str">
        <f>IF(H8910="","",IFERROR(INDEX(Pengeluaran1,MATCH('Buku Besar'!H8910,Akun1,0)),""))</f>
        <v/>
      </c>
    </row>
    <row r="8911" spans="1:13" x14ac:dyDescent="0.25">
      <c r="A8911" s="91" t="str">
        <f t="shared" si="278"/>
        <v/>
      </c>
      <c r="B8911" s="330" t="str">
        <f>IF(A8911="","",IFERROR(INDEX(Tanggal,MATCH('Buku Besar'!A8911,Akun,0)),""))</f>
        <v/>
      </c>
      <c r="C8911" s="2" t="str">
        <f>IF(A8911="","",IFERROR(INDEX(Keterangan,MATCH('Buku Besar'!A8911,Akun,0)),""))</f>
        <v/>
      </c>
      <c r="D8911" s="2" t="str">
        <f>IF(A8911="","",IFERROR(INDEX(Reff,MATCH('Buku Besar'!A8911,Akun,0)),""))</f>
        <v/>
      </c>
      <c r="E8911" s="331" t="str">
        <f>IF(A8911="","",IFERROR(INDEX(Penerimaan,MATCH('Buku Besar'!A8911,Akun,0)),""))</f>
        <v/>
      </c>
      <c r="F8911" s="331" t="str">
        <f>IF(A8911="","",IFERROR(INDEX(Pengeluaran,MATCH('Buku Besar'!A8911,Akun,0)),""))</f>
        <v/>
      </c>
      <c r="H8911" s="91" t="str">
        <f t="shared" si="279"/>
        <v/>
      </c>
      <c r="I8911" s="330" t="str">
        <f>IF(H8911="","",IFERROR(INDEX(Tanggal1,MATCH('Buku Besar'!H8911,Akun1,0)),""))</f>
        <v/>
      </c>
      <c r="J8911" s="2" t="str">
        <f>IF(H8911="","",IFERROR(INDEX(Keterangan1,MATCH('Buku Besar'!H8911,Akun1,0)),""))</f>
        <v/>
      </c>
      <c r="K8911" s="2" t="str">
        <f>IF(H8911="","",IFERROR(INDEX(Reff1,MATCH('Buku Besar'!H8911,Akun1,0)),""))</f>
        <v/>
      </c>
      <c r="L8911" s="331" t="str">
        <f>IF(H8911="","",IFERROR(INDEX(Penerimaan1,MATCH('Buku Besar'!H8911,Akun1,0)),""))</f>
        <v/>
      </c>
      <c r="M8911" s="331" t="str">
        <f>IF(H8911="","",IFERROR(INDEX(Pengeluaran1,MATCH('Buku Besar'!H8911,Akun1,0)),""))</f>
        <v/>
      </c>
    </row>
    <row r="8912" spans="1:13" x14ac:dyDescent="0.25">
      <c r="A8912" s="91" t="str">
        <f t="shared" si="278"/>
        <v/>
      </c>
      <c r="B8912" s="330" t="str">
        <f>IF(A8912="","",IFERROR(INDEX(Tanggal,MATCH('Buku Besar'!A8912,Akun,0)),""))</f>
        <v/>
      </c>
      <c r="C8912" s="2" t="str">
        <f>IF(A8912="","",IFERROR(INDEX(Keterangan,MATCH('Buku Besar'!A8912,Akun,0)),""))</f>
        <v/>
      </c>
      <c r="D8912" s="2" t="str">
        <f>IF(A8912="","",IFERROR(INDEX(Reff,MATCH('Buku Besar'!A8912,Akun,0)),""))</f>
        <v/>
      </c>
      <c r="E8912" s="331" t="str">
        <f>IF(A8912="","",IFERROR(INDEX(Penerimaan,MATCH('Buku Besar'!A8912,Akun,0)),""))</f>
        <v/>
      </c>
      <c r="F8912" s="331" t="str">
        <f>IF(A8912="","",IFERROR(INDEX(Pengeluaran,MATCH('Buku Besar'!A8912,Akun,0)),""))</f>
        <v/>
      </c>
      <c r="H8912" s="91" t="str">
        <f t="shared" si="279"/>
        <v/>
      </c>
      <c r="I8912" s="330" t="str">
        <f>IF(H8912="","",IFERROR(INDEX(Tanggal1,MATCH('Buku Besar'!H8912,Akun1,0)),""))</f>
        <v/>
      </c>
      <c r="J8912" s="2" t="str">
        <f>IF(H8912="","",IFERROR(INDEX(Keterangan1,MATCH('Buku Besar'!H8912,Akun1,0)),""))</f>
        <v/>
      </c>
      <c r="K8912" s="2" t="str">
        <f>IF(H8912="","",IFERROR(INDEX(Reff1,MATCH('Buku Besar'!H8912,Akun1,0)),""))</f>
        <v/>
      </c>
      <c r="L8912" s="331" t="str">
        <f>IF(H8912="","",IFERROR(INDEX(Penerimaan1,MATCH('Buku Besar'!H8912,Akun1,0)),""))</f>
        <v/>
      </c>
      <c r="M8912" s="331" t="str">
        <f>IF(H8912="","",IFERROR(INDEX(Pengeluaran1,MATCH('Buku Besar'!H8912,Akun1,0)),""))</f>
        <v/>
      </c>
    </row>
    <row r="8913" spans="1:13" x14ac:dyDescent="0.25">
      <c r="A8913" s="91" t="str">
        <f t="shared" si="278"/>
        <v/>
      </c>
      <c r="B8913" s="330" t="str">
        <f>IF(A8913="","",IFERROR(INDEX(Tanggal,MATCH('Buku Besar'!A8913,Akun,0)),""))</f>
        <v/>
      </c>
      <c r="C8913" s="2" t="str">
        <f>IF(A8913="","",IFERROR(INDEX(Keterangan,MATCH('Buku Besar'!A8913,Akun,0)),""))</f>
        <v/>
      </c>
      <c r="D8913" s="2" t="str">
        <f>IF(A8913="","",IFERROR(INDEX(Reff,MATCH('Buku Besar'!A8913,Akun,0)),""))</f>
        <v/>
      </c>
      <c r="E8913" s="331" t="str">
        <f>IF(A8913="","",IFERROR(INDEX(Penerimaan,MATCH('Buku Besar'!A8913,Akun,0)),""))</f>
        <v/>
      </c>
      <c r="F8913" s="331" t="str">
        <f>IF(A8913="","",IFERROR(INDEX(Pengeluaran,MATCH('Buku Besar'!A8913,Akun,0)),""))</f>
        <v/>
      </c>
      <c r="H8913" s="91" t="str">
        <f t="shared" si="279"/>
        <v/>
      </c>
      <c r="I8913" s="330" t="str">
        <f>IF(H8913="","",IFERROR(INDEX(Tanggal1,MATCH('Buku Besar'!H8913,Akun1,0)),""))</f>
        <v/>
      </c>
      <c r="J8913" s="2" t="str">
        <f>IF(H8913="","",IFERROR(INDEX(Keterangan1,MATCH('Buku Besar'!H8913,Akun1,0)),""))</f>
        <v/>
      </c>
      <c r="K8913" s="2" t="str">
        <f>IF(H8913="","",IFERROR(INDEX(Reff1,MATCH('Buku Besar'!H8913,Akun1,0)),""))</f>
        <v/>
      </c>
      <c r="L8913" s="331" t="str">
        <f>IF(H8913="","",IFERROR(INDEX(Penerimaan1,MATCH('Buku Besar'!H8913,Akun1,0)),""))</f>
        <v/>
      </c>
      <c r="M8913" s="331" t="str">
        <f>IF(H8913="","",IFERROR(INDEX(Pengeluaran1,MATCH('Buku Besar'!H8913,Akun1,0)),""))</f>
        <v/>
      </c>
    </row>
    <row r="8914" spans="1:13" x14ac:dyDescent="0.25">
      <c r="A8914" s="91" t="str">
        <f t="shared" si="278"/>
        <v/>
      </c>
      <c r="B8914" s="330" t="str">
        <f>IF(A8914="","",IFERROR(INDEX(Tanggal,MATCH('Buku Besar'!A8914,Akun,0)),""))</f>
        <v/>
      </c>
      <c r="C8914" s="2" t="str">
        <f>IF(A8914="","",IFERROR(INDEX(Keterangan,MATCH('Buku Besar'!A8914,Akun,0)),""))</f>
        <v/>
      </c>
      <c r="D8914" s="2" t="str">
        <f>IF(A8914="","",IFERROR(INDEX(Reff,MATCH('Buku Besar'!A8914,Akun,0)),""))</f>
        <v/>
      </c>
      <c r="E8914" s="331" t="str">
        <f>IF(A8914="","",IFERROR(INDEX(Penerimaan,MATCH('Buku Besar'!A8914,Akun,0)),""))</f>
        <v/>
      </c>
      <c r="F8914" s="331" t="str">
        <f>IF(A8914="","",IFERROR(INDEX(Pengeluaran,MATCH('Buku Besar'!A8914,Akun,0)),""))</f>
        <v/>
      </c>
      <c r="H8914" s="91" t="str">
        <f t="shared" si="279"/>
        <v/>
      </c>
      <c r="I8914" s="330" t="str">
        <f>IF(H8914="","",IFERROR(INDEX(Tanggal1,MATCH('Buku Besar'!H8914,Akun1,0)),""))</f>
        <v/>
      </c>
      <c r="J8914" s="2" t="str">
        <f>IF(H8914="","",IFERROR(INDEX(Keterangan1,MATCH('Buku Besar'!H8914,Akun1,0)),""))</f>
        <v/>
      </c>
      <c r="K8914" s="2" t="str">
        <f>IF(H8914="","",IFERROR(INDEX(Reff1,MATCH('Buku Besar'!H8914,Akun1,0)),""))</f>
        <v/>
      </c>
      <c r="L8914" s="331" t="str">
        <f>IF(H8914="","",IFERROR(INDEX(Penerimaan1,MATCH('Buku Besar'!H8914,Akun1,0)),""))</f>
        <v/>
      </c>
      <c r="M8914" s="331" t="str">
        <f>IF(H8914="","",IFERROR(INDEX(Pengeluaran1,MATCH('Buku Besar'!H8914,Akun1,0)),""))</f>
        <v/>
      </c>
    </row>
    <row r="8915" spans="1:13" x14ac:dyDescent="0.25">
      <c r="A8915" s="91" t="str">
        <f t="shared" si="278"/>
        <v/>
      </c>
      <c r="B8915" s="330" t="str">
        <f>IF(A8915="","",IFERROR(INDEX(Tanggal,MATCH('Buku Besar'!A8915,Akun,0)),""))</f>
        <v/>
      </c>
      <c r="C8915" s="2" t="str">
        <f>IF(A8915="","",IFERROR(INDEX(Keterangan,MATCH('Buku Besar'!A8915,Akun,0)),""))</f>
        <v/>
      </c>
      <c r="D8915" s="2" t="str">
        <f>IF(A8915="","",IFERROR(INDEX(Reff,MATCH('Buku Besar'!A8915,Akun,0)),""))</f>
        <v/>
      </c>
      <c r="E8915" s="331" t="str">
        <f>IF(A8915="","",IFERROR(INDEX(Penerimaan,MATCH('Buku Besar'!A8915,Akun,0)),""))</f>
        <v/>
      </c>
      <c r="F8915" s="331" t="str">
        <f>IF(A8915="","",IFERROR(INDEX(Pengeluaran,MATCH('Buku Besar'!A8915,Akun,0)),""))</f>
        <v/>
      </c>
      <c r="H8915" s="91" t="str">
        <f t="shared" si="279"/>
        <v/>
      </c>
      <c r="I8915" s="330" t="str">
        <f>IF(H8915="","",IFERROR(INDEX(Tanggal1,MATCH('Buku Besar'!H8915,Akun1,0)),""))</f>
        <v/>
      </c>
      <c r="J8915" s="2" t="str">
        <f>IF(H8915="","",IFERROR(INDEX(Keterangan1,MATCH('Buku Besar'!H8915,Akun1,0)),""))</f>
        <v/>
      </c>
      <c r="K8915" s="2" t="str">
        <f>IF(H8915="","",IFERROR(INDEX(Reff1,MATCH('Buku Besar'!H8915,Akun1,0)),""))</f>
        <v/>
      </c>
      <c r="L8915" s="331" t="str">
        <f>IF(H8915="","",IFERROR(INDEX(Penerimaan1,MATCH('Buku Besar'!H8915,Akun1,0)),""))</f>
        <v/>
      </c>
      <c r="M8915" s="331" t="str">
        <f>IF(H8915="","",IFERROR(INDEX(Pengeluaran1,MATCH('Buku Besar'!H8915,Akun1,0)),""))</f>
        <v/>
      </c>
    </row>
    <row r="8916" spans="1:13" x14ac:dyDescent="0.25">
      <c r="A8916" s="91" t="str">
        <f t="shared" si="278"/>
        <v/>
      </c>
      <c r="B8916" s="330" t="str">
        <f>IF(A8916="","",IFERROR(INDEX(Tanggal,MATCH('Buku Besar'!A8916,Akun,0)),""))</f>
        <v/>
      </c>
      <c r="C8916" s="2" t="str">
        <f>IF(A8916="","",IFERROR(INDEX(Keterangan,MATCH('Buku Besar'!A8916,Akun,0)),""))</f>
        <v/>
      </c>
      <c r="D8916" s="2" t="str">
        <f>IF(A8916="","",IFERROR(INDEX(Reff,MATCH('Buku Besar'!A8916,Akun,0)),""))</f>
        <v/>
      </c>
      <c r="E8916" s="331" t="str">
        <f>IF(A8916="","",IFERROR(INDEX(Penerimaan,MATCH('Buku Besar'!A8916,Akun,0)),""))</f>
        <v/>
      </c>
      <c r="F8916" s="331" t="str">
        <f>IF(A8916="","",IFERROR(INDEX(Pengeluaran,MATCH('Buku Besar'!A8916,Akun,0)),""))</f>
        <v/>
      </c>
      <c r="H8916" s="91" t="str">
        <f t="shared" si="279"/>
        <v/>
      </c>
      <c r="I8916" s="330" t="str">
        <f>IF(H8916="","",IFERROR(INDEX(Tanggal1,MATCH('Buku Besar'!H8916,Akun1,0)),""))</f>
        <v/>
      </c>
      <c r="J8916" s="2" t="str">
        <f>IF(H8916="","",IFERROR(INDEX(Keterangan1,MATCH('Buku Besar'!H8916,Akun1,0)),""))</f>
        <v/>
      </c>
      <c r="K8916" s="2" t="str">
        <f>IF(H8916="","",IFERROR(INDEX(Reff1,MATCH('Buku Besar'!H8916,Akun1,0)),""))</f>
        <v/>
      </c>
      <c r="L8916" s="331" t="str">
        <f>IF(H8916="","",IFERROR(INDEX(Penerimaan1,MATCH('Buku Besar'!H8916,Akun1,0)),""))</f>
        <v/>
      </c>
      <c r="M8916" s="331" t="str">
        <f>IF(H8916="","",IFERROR(INDEX(Pengeluaran1,MATCH('Buku Besar'!H8916,Akun1,0)),""))</f>
        <v/>
      </c>
    </row>
    <row r="8917" spans="1:13" x14ac:dyDescent="0.25">
      <c r="A8917" s="91" t="str">
        <f t="shared" si="278"/>
        <v/>
      </c>
      <c r="B8917" s="330" t="str">
        <f>IF(A8917="","",IFERROR(INDEX(Tanggal,MATCH('Buku Besar'!A8917,Akun,0)),""))</f>
        <v/>
      </c>
      <c r="C8917" s="2" t="str">
        <f>IF(A8917="","",IFERROR(INDEX(Keterangan,MATCH('Buku Besar'!A8917,Akun,0)),""))</f>
        <v/>
      </c>
      <c r="D8917" s="2" t="str">
        <f>IF(A8917="","",IFERROR(INDEX(Reff,MATCH('Buku Besar'!A8917,Akun,0)),""))</f>
        <v/>
      </c>
      <c r="E8917" s="331" t="str">
        <f>IF(A8917="","",IFERROR(INDEX(Penerimaan,MATCH('Buku Besar'!A8917,Akun,0)),""))</f>
        <v/>
      </c>
      <c r="F8917" s="331" t="str">
        <f>IF(A8917="","",IFERROR(INDEX(Pengeluaran,MATCH('Buku Besar'!A8917,Akun,0)),""))</f>
        <v/>
      </c>
      <c r="H8917" s="91" t="str">
        <f t="shared" si="279"/>
        <v/>
      </c>
      <c r="I8917" s="330" t="str">
        <f>IF(H8917="","",IFERROR(INDEX(Tanggal1,MATCH('Buku Besar'!H8917,Akun1,0)),""))</f>
        <v/>
      </c>
      <c r="J8917" s="2" t="str">
        <f>IF(H8917="","",IFERROR(INDEX(Keterangan1,MATCH('Buku Besar'!H8917,Akun1,0)),""))</f>
        <v/>
      </c>
      <c r="K8917" s="2" t="str">
        <f>IF(H8917="","",IFERROR(INDEX(Reff1,MATCH('Buku Besar'!H8917,Akun1,0)),""))</f>
        <v/>
      </c>
      <c r="L8917" s="331" t="str">
        <f>IF(H8917="","",IFERROR(INDEX(Penerimaan1,MATCH('Buku Besar'!H8917,Akun1,0)),""))</f>
        <v/>
      </c>
      <c r="M8917" s="331" t="str">
        <f>IF(H8917="","",IFERROR(INDEX(Pengeluaran1,MATCH('Buku Besar'!H8917,Akun1,0)),""))</f>
        <v/>
      </c>
    </row>
    <row r="8918" spans="1:13" x14ac:dyDescent="0.25">
      <c r="A8918" s="91" t="str">
        <f t="shared" si="278"/>
        <v/>
      </c>
      <c r="B8918" s="330" t="str">
        <f>IF(A8918="","",IFERROR(INDEX(Tanggal,MATCH('Buku Besar'!A8918,Akun,0)),""))</f>
        <v/>
      </c>
      <c r="C8918" s="2" t="str">
        <f>IF(A8918="","",IFERROR(INDEX(Keterangan,MATCH('Buku Besar'!A8918,Akun,0)),""))</f>
        <v/>
      </c>
      <c r="D8918" s="2" t="str">
        <f>IF(A8918="","",IFERROR(INDEX(Reff,MATCH('Buku Besar'!A8918,Akun,0)),""))</f>
        <v/>
      </c>
      <c r="E8918" s="331" t="str">
        <f>IF(A8918="","",IFERROR(INDEX(Penerimaan,MATCH('Buku Besar'!A8918,Akun,0)),""))</f>
        <v/>
      </c>
      <c r="F8918" s="331" t="str">
        <f>IF(A8918="","",IFERROR(INDEX(Pengeluaran,MATCH('Buku Besar'!A8918,Akun,0)),""))</f>
        <v/>
      </c>
      <c r="H8918" s="91" t="str">
        <f t="shared" si="279"/>
        <v/>
      </c>
      <c r="I8918" s="330" t="str">
        <f>IF(H8918="","",IFERROR(INDEX(Tanggal1,MATCH('Buku Besar'!H8918,Akun1,0)),""))</f>
        <v/>
      </c>
      <c r="J8918" s="2" t="str">
        <f>IF(H8918="","",IFERROR(INDEX(Keterangan1,MATCH('Buku Besar'!H8918,Akun1,0)),""))</f>
        <v/>
      </c>
      <c r="K8918" s="2" t="str">
        <f>IF(H8918="","",IFERROR(INDEX(Reff1,MATCH('Buku Besar'!H8918,Akun1,0)),""))</f>
        <v/>
      </c>
      <c r="L8918" s="331" t="str">
        <f>IF(H8918="","",IFERROR(INDEX(Penerimaan1,MATCH('Buku Besar'!H8918,Akun1,0)),""))</f>
        <v/>
      </c>
      <c r="M8918" s="331" t="str">
        <f>IF(H8918="","",IFERROR(INDEX(Pengeluaran1,MATCH('Buku Besar'!H8918,Akun1,0)),""))</f>
        <v/>
      </c>
    </row>
    <row r="8919" spans="1:13" x14ac:dyDescent="0.25">
      <c r="A8919" s="91" t="str">
        <f t="shared" si="278"/>
        <v/>
      </c>
      <c r="B8919" s="330" t="str">
        <f>IF(A8919="","",IFERROR(INDEX(Tanggal,MATCH('Buku Besar'!A8919,Akun,0)),""))</f>
        <v/>
      </c>
      <c r="C8919" s="2" t="str">
        <f>IF(A8919="","",IFERROR(INDEX(Keterangan,MATCH('Buku Besar'!A8919,Akun,0)),""))</f>
        <v/>
      </c>
      <c r="D8919" s="2" t="str">
        <f>IF(A8919="","",IFERROR(INDEX(Reff,MATCH('Buku Besar'!A8919,Akun,0)),""))</f>
        <v/>
      </c>
      <c r="E8919" s="331" t="str">
        <f>IF(A8919="","",IFERROR(INDEX(Penerimaan,MATCH('Buku Besar'!A8919,Akun,0)),""))</f>
        <v/>
      </c>
      <c r="F8919" s="331" t="str">
        <f>IF(A8919="","",IFERROR(INDEX(Pengeluaran,MATCH('Buku Besar'!A8919,Akun,0)),""))</f>
        <v/>
      </c>
      <c r="H8919" s="91" t="str">
        <f t="shared" si="279"/>
        <v/>
      </c>
      <c r="I8919" s="330" t="str">
        <f>IF(H8919="","",IFERROR(INDEX(Tanggal1,MATCH('Buku Besar'!H8919,Akun1,0)),""))</f>
        <v/>
      </c>
      <c r="J8919" s="2" t="str">
        <f>IF(H8919="","",IFERROR(INDEX(Keterangan1,MATCH('Buku Besar'!H8919,Akun1,0)),""))</f>
        <v/>
      </c>
      <c r="K8919" s="2" t="str">
        <f>IF(H8919="","",IFERROR(INDEX(Reff1,MATCH('Buku Besar'!H8919,Akun1,0)),""))</f>
        <v/>
      </c>
      <c r="L8919" s="331" t="str">
        <f>IF(H8919="","",IFERROR(INDEX(Penerimaan1,MATCH('Buku Besar'!H8919,Akun1,0)),""))</f>
        <v/>
      </c>
      <c r="M8919" s="331" t="str">
        <f>IF(H8919="","",IFERROR(INDEX(Pengeluaran1,MATCH('Buku Besar'!H8919,Akun1,0)),""))</f>
        <v/>
      </c>
    </row>
    <row r="8920" spans="1:13" x14ac:dyDescent="0.25">
      <c r="A8920" s="91" t="str">
        <f t="shared" si="278"/>
        <v/>
      </c>
      <c r="B8920" s="330" t="str">
        <f>IF(A8920="","",IFERROR(INDEX(Tanggal,MATCH('Buku Besar'!A8920,Akun,0)),""))</f>
        <v/>
      </c>
      <c r="C8920" s="2" t="str">
        <f>IF(A8920="","",IFERROR(INDEX(Keterangan,MATCH('Buku Besar'!A8920,Akun,0)),""))</f>
        <v/>
      </c>
      <c r="D8920" s="2" t="str">
        <f>IF(A8920="","",IFERROR(INDEX(Reff,MATCH('Buku Besar'!A8920,Akun,0)),""))</f>
        <v/>
      </c>
      <c r="E8920" s="331" t="str">
        <f>IF(A8920="","",IFERROR(INDEX(Penerimaan,MATCH('Buku Besar'!A8920,Akun,0)),""))</f>
        <v/>
      </c>
      <c r="F8920" s="331" t="str">
        <f>IF(A8920="","",IFERROR(INDEX(Pengeluaran,MATCH('Buku Besar'!A8920,Akun,0)),""))</f>
        <v/>
      </c>
      <c r="H8920" s="91" t="str">
        <f t="shared" si="279"/>
        <v/>
      </c>
      <c r="I8920" s="330" t="str">
        <f>IF(H8920="","",IFERROR(INDEX(Tanggal1,MATCH('Buku Besar'!H8920,Akun1,0)),""))</f>
        <v/>
      </c>
      <c r="J8920" s="2" t="str">
        <f>IF(H8920="","",IFERROR(INDEX(Keterangan1,MATCH('Buku Besar'!H8920,Akun1,0)),""))</f>
        <v/>
      </c>
      <c r="K8920" s="2" t="str">
        <f>IF(H8920="","",IFERROR(INDEX(Reff1,MATCH('Buku Besar'!H8920,Akun1,0)),""))</f>
        <v/>
      </c>
      <c r="L8920" s="331" t="str">
        <f>IF(H8920="","",IFERROR(INDEX(Penerimaan1,MATCH('Buku Besar'!H8920,Akun1,0)),""))</f>
        <v/>
      </c>
      <c r="M8920" s="331" t="str">
        <f>IF(H8920="","",IFERROR(INDEX(Pengeluaran1,MATCH('Buku Besar'!H8920,Akun1,0)),""))</f>
        <v/>
      </c>
    </row>
    <row r="8921" spans="1:13" x14ac:dyDescent="0.25">
      <c r="A8921" s="91" t="str">
        <f t="shared" si="278"/>
        <v/>
      </c>
      <c r="B8921" s="330" t="str">
        <f>IF(A8921="","",IFERROR(INDEX(Tanggal,MATCH('Buku Besar'!A8921,Akun,0)),""))</f>
        <v/>
      </c>
      <c r="C8921" s="2" t="str">
        <f>IF(A8921="","",IFERROR(INDEX(Keterangan,MATCH('Buku Besar'!A8921,Akun,0)),""))</f>
        <v/>
      </c>
      <c r="D8921" s="2" t="str">
        <f>IF(A8921="","",IFERROR(INDEX(Reff,MATCH('Buku Besar'!A8921,Akun,0)),""))</f>
        <v/>
      </c>
      <c r="E8921" s="331" t="str">
        <f>IF(A8921="","",IFERROR(INDEX(Penerimaan,MATCH('Buku Besar'!A8921,Akun,0)),""))</f>
        <v/>
      </c>
      <c r="F8921" s="331" t="str">
        <f>IF(A8921="","",IFERROR(INDEX(Pengeluaran,MATCH('Buku Besar'!A8921,Akun,0)),""))</f>
        <v/>
      </c>
      <c r="H8921" s="91" t="str">
        <f t="shared" si="279"/>
        <v/>
      </c>
      <c r="I8921" s="330" t="str">
        <f>IF(H8921="","",IFERROR(INDEX(Tanggal1,MATCH('Buku Besar'!H8921,Akun1,0)),""))</f>
        <v/>
      </c>
      <c r="J8921" s="2" t="str">
        <f>IF(H8921="","",IFERROR(INDEX(Keterangan1,MATCH('Buku Besar'!H8921,Akun1,0)),""))</f>
        <v/>
      </c>
      <c r="K8921" s="2" t="str">
        <f>IF(H8921="","",IFERROR(INDEX(Reff1,MATCH('Buku Besar'!H8921,Akun1,0)),""))</f>
        <v/>
      </c>
      <c r="L8921" s="331" t="str">
        <f>IF(H8921="","",IFERROR(INDEX(Penerimaan1,MATCH('Buku Besar'!H8921,Akun1,0)),""))</f>
        <v/>
      </c>
      <c r="M8921" s="331" t="str">
        <f>IF(H8921="","",IFERROR(INDEX(Pengeluaran1,MATCH('Buku Besar'!H8921,Akun1,0)),""))</f>
        <v/>
      </c>
    </row>
    <row r="8922" spans="1:13" x14ac:dyDescent="0.25">
      <c r="A8922" s="91" t="str">
        <f t="shared" si="278"/>
        <v/>
      </c>
      <c r="B8922" s="330" t="str">
        <f>IF(A8922="","",IFERROR(INDEX(Tanggal,MATCH('Buku Besar'!A8922,Akun,0)),""))</f>
        <v/>
      </c>
      <c r="C8922" s="2" t="str">
        <f>IF(A8922="","",IFERROR(INDEX(Keterangan,MATCH('Buku Besar'!A8922,Akun,0)),""))</f>
        <v/>
      </c>
      <c r="D8922" s="2" t="str">
        <f>IF(A8922="","",IFERROR(INDEX(Reff,MATCH('Buku Besar'!A8922,Akun,0)),""))</f>
        <v/>
      </c>
      <c r="E8922" s="331" t="str">
        <f>IF(A8922="","",IFERROR(INDEX(Penerimaan,MATCH('Buku Besar'!A8922,Akun,0)),""))</f>
        <v/>
      </c>
      <c r="F8922" s="331" t="str">
        <f>IF(A8922="","",IFERROR(INDEX(Pengeluaran,MATCH('Buku Besar'!A8922,Akun,0)),""))</f>
        <v/>
      </c>
      <c r="H8922" s="91" t="str">
        <f t="shared" si="279"/>
        <v/>
      </c>
      <c r="I8922" s="330" t="str">
        <f>IF(H8922="","",IFERROR(INDEX(Tanggal1,MATCH('Buku Besar'!H8922,Akun1,0)),""))</f>
        <v/>
      </c>
      <c r="J8922" s="2" t="str">
        <f>IF(H8922="","",IFERROR(INDEX(Keterangan1,MATCH('Buku Besar'!H8922,Akun1,0)),""))</f>
        <v/>
      </c>
      <c r="K8922" s="2" t="str">
        <f>IF(H8922="","",IFERROR(INDEX(Reff1,MATCH('Buku Besar'!H8922,Akun1,0)),""))</f>
        <v/>
      </c>
      <c r="L8922" s="331" t="str">
        <f>IF(H8922="","",IFERROR(INDEX(Penerimaan1,MATCH('Buku Besar'!H8922,Akun1,0)),""))</f>
        <v/>
      </c>
      <c r="M8922" s="331" t="str">
        <f>IF(H8922="","",IFERROR(INDEX(Pengeluaran1,MATCH('Buku Besar'!H8922,Akun1,0)),""))</f>
        <v/>
      </c>
    </row>
    <row r="8923" spans="1:13" x14ac:dyDescent="0.25">
      <c r="A8923" s="91" t="str">
        <f t="shared" si="278"/>
        <v/>
      </c>
      <c r="B8923" s="330" t="str">
        <f>IF(A8923="","",IFERROR(INDEX(Tanggal,MATCH('Buku Besar'!A8923,Akun,0)),""))</f>
        <v/>
      </c>
      <c r="C8923" s="2" t="str">
        <f>IF(A8923="","",IFERROR(INDEX(Keterangan,MATCH('Buku Besar'!A8923,Akun,0)),""))</f>
        <v/>
      </c>
      <c r="D8923" s="2" t="str">
        <f>IF(A8923="","",IFERROR(INDEX(Reff,MATCH('Buku Besar'!A8923,Akun,0)),""))</f>
        <v/>
      </c>
      <c r="E8923" s="331" t="str">
        <f>IF(A8923="","",IFERROR(INDEX(Penerimaan,MATCH('Buku Besar'!A8923,Akun,0)),""))</f>
        <v/>
      </c>
      <c r="F8923" s="331" t="str">
        <f>IF(A8923="","",IFERROR(INDEX(Pengeluaran,MATCH('Buku Besar'!A8923,Akun,0)),""))</f>
        <v/>
      </c>
      <c r="H8923" s="91" t="str">
        <f t="shared" si="279"/>
        <v/>
      </c>
      <c r="I8923" s="330" t="str">
        <f>IF(H8923="","",IFERROR(INDEX(Tanggal1,MATCH('Buku Besar'!H8923,Akun1,0)),""))</f>
        <v/>
      </c>
      <c r="J8923" s="2" t="str">
        <f>IF(H8923="","",IFERROR(INDEX(Keterangan1,MATCH('Buku Besar'!H8923,Akun1,0)),""))</f>
        <v/>
      </c>
      <c r="K8923" s="2" t="str">
        <f>IF(H8923="","",IFERROR(INDEX(Reff1,MATCH('Buku Besar'!H8923,Akun1,0)),""))</f>
        <v/>
      </c>
      <c r="L8923" s="331" t="str">
        <f>IF(H8923="","",IFERROR(INDEX(Penerimaan1,MATCH('Buku Besar'!H8923,Akun1,0)),""))</f>
        <v/>
      </c>
      <c r="M8923" s="331" t="str">
        <f>IF(H8923="","",IFERROR(INDEX(Pengeluaran1,MATCH('Buku Besar'!H8923,Akun1,0)),""))</f>
        <v/>
      </c>
    </row>
    <row r="8924" spans="1:13" x14ac:dyDescent="0.25">
      <c r="A8924" s="91" t="str">
        <f t="shared" si="278"/>
        <v/>
      </c>
      <c r="B8924" s="330" t="str">
        <f>IF(A8924="","",IFERROR(INDEX(Tanggal,MATCH('Buku Besar'!A8924,Akun,0)),""))</f>
        <v/>
      </c>
      <c r="C8924" s="2" t="str">
        <f>IF(A8924="","",IFERROR(INDEX(Keterangan,MATCH('Buku Besar'!A8924,Akun,0)),""))</f>
        <v/>
      </c>
      <c r="D8924" s="2" t="str">
        <f>IF(A8924="","",IFERROR(INDEX(Reff,MATCH('Buku Besar'!A8924,Akun,0)),""))</f>
        <v/>
      </c>
      <c r="E8924" s="331" t="str">
        <f>IF(A8924="","",IFERROR(INDEX(Penerimaan,MATCH('Buku Besar'!A8924,Akun,0)),""))</f>
        <v/>
      </c>
      <c r="F8924" s="331" t="str">
        <f>IF(A8924="","",IFERROR(INDEX(Pengeluaran,MATCH('Buku Besar'!A8924,Akun,0)),""))</f>
        <v/>
      </c>
      <c r="H8924" s="91" t="str">
        <f t="shared" si="279"/>
        <v/>
      </c>
      <c r="I8924" s="330" t="str">
        <f>IF(H8924="","",IFERROR(INDEX(Tanggal1,MATCH('Buku Besar'!H8924,Akun1,0)),""))</f>
        <v/>
      </c>
      <c r="J8924" s="2" t="str">
        <f>IF(H8924="","",IFERROR(INDEX(Keterangan1,MATCH('Buku Besar'!H8924,Akun1,0)),""))</f>
        <v/>
      </c>
      <c r="K8924" s="2" t="str">
        <f>IF(H8924="","",IFERROR(INDEX(Reff1,MATCH('Buku Besar'!H8924,Akun1,0)),""))</f>
        <v/>
      </c>
      <c r="L8924" s="331" t="str">
        <f>IF(H8924="","",IFERROR(INDEX(Penerimaan1,MATCH('Buku Besar'!H8924,Akun1,0)),""))</f>
        <v/>
      </c>
      <c r="M8924" s="331" t="str">
        <f>IF(H8924="","",IFERROR(INDEX(Pengeluaran1,MATCH('Buku Besar'!H8924,Akun1,0)),""))</f>
        <v/>
      </c>
    </row>
    <row r="8925" spans="1:13" x14ac:dyDescent="0.25">
      <c r="A8925" s="91" t="str">
        <f t="shared" si="278"/>
        <v/>
      </c>
      <c r="B8925" s="330" t="str">
        <f>IF(A8925="","",IFERROR(INDEX(Tanggal,MATCH('Buku Besar'!A8925,Akun,0)),""))</f>
        <v/>
      </c>
      <c r="C8925" s="2" t="str">
        <f>IF(A8925="","",IFERROR(INDEX(Keterangan,MATCH('Buku Besar'!A8925,Akun,0)),""))</f>
        <v/>
      </c>
      <c r="D8925" s="2" t="str">
        <f>IF(A8925="","",IFERROR(INDEX(Reff,MATCH('Buku Besar'!A8925,Akun,0)),""))</f>
        <v/>
      </c>
      <c r="E8925" s="331" t="str">
        <f>IF(A8925="","",IFERROR(INDEX(Penerimaan,MATCH('Buku Besar'!A8925,Akun,0)),""))</f>
        <v/>
      </c>
      <c r="F8925" s="331" t="str">
        <f>IF(A8925="","",IFERROR(INDEX(Pengeluaran,MATCH('Buku Besar'!A8925,Akun,0)),""))</f>
        <v/>
      </c>
      <c r="H8925" s="91" t="str">
        <f t="shared" si="279"/>
        <v/>
      </c>
      <c r="I8925" s="330" t="str">
        <f>IF(H8925="","",IFERROR(INDEX(Tanggal1,MATCH('Buku Besar'!H8925,Akun1,0)),""))</f>
        <v/>
      </c>
      <c r="J8925" s="2" t="str">
        <f>IF(H8925="","",IFERROR(INDEX(Keterangan1,MATCH('Buku Besar'!H8925,Akun1,0)),""))</f>
        <v/>
      </c>
      <c r="K8925" s="2" t="str">
        <f>IF(H8925="","",IFERROR(INDEX(Reff1,MATCH('Buku Besar'!H8925,Akun1,0)),""))</f>
        <v/>
      </c>
      <c r="L8925" s="331" t="str">
        <f>IF(H8925="","",IFERROR(INDEX(Penerimaan1,MATCH('Buku Besar'!H8925,Akun1,0)),""))</f>
        <v/>
      </c>
      <c r="M8925" s="331" t="str">
        <f>IF(H8925="","",IFERROR(INDEX(Pengeluaran1,MATCH('Buku Besar'!H8925,Akun1,0)),""))</f>
        <v/>
      </c>
    </row>
    <row r="8926" spans="1:13" x14ac:dyDescent="0.25">
      <c r="A8926" s="91" t="str">
        <f t="shared" si="278"/>
        <v/>
      </c>
      <c r="B8926" s="330" t="str">
        <f>IF(A8926="","",IFERROR(INDEX(Tanggal,MATCH('Buku Besar'!A8926,Akun,0)),""))</f>
        <v/>
      </c>
      <c r="C8926" s="2" t="str">
        <f>IF(A8926="","",IFERROR(INDEX(Keterangan,MATCH('Buku Besar'!A8926,Akun,0)),""))</f>
        <v/>
      </c>
      <c r="D8926" s="2" t="str">
        <f>IF(A8926="","",IFERROR(INDEX(Reff,MATCH('Buku Besar'!A8926,Akun,0)),""))</f>
        <v/>
      </c>
      <c r="E8926" s="331" t="str">
        <f>IF(A8926="","",IFERROR(INDEX(Penerimaan,MATCH('Buku Besar'!A8926,Akun,0)),""))</f>
        <v/>
      </c>
      <c r="F8926" s="331" t="str">
        <f>IF(A8926="","",IFERROR(INDEX(Pengeluaran,MATCH('Buku Besar'!A8926,Akun,0)),""))</f>
        <v/>
      </c>
      <c r="H8926" s="91" t="str">
        <f t="shared" si="279"/>
        <v/>
      </c>
      <c r="I8926" s="330" t="str">
        <f>IF(H8926="","",IFERROR(INDEX(Tanggal1,MATCH('Buku Besar'!H8926,Akun1,0)),""))</f>
        <v/>
      </c>
      <c r="J8926" s="2" t="str">
        <f>IF(H8926="","",IFERROR(INDEX(Keterangan1,MATCH('Buku Besar'!H8926,Akun1,0)),""))</f>
        <v/>
      </c>
      <c r="K8926" s="2" t="str">
        <f>IF(H8926="","",IFERROR(INDEX(Reff1,MATCH('Buku Besar'!H8926,Akun1,0)),""))</f>
        <v/>
      </c>
      <c r="L8926" s="331" t="str">
        <f>IF(H8926="","",IFERROR(INDEX(Penerimaan1,MATCH('Buku Besar'!H8926,Akun1,0)),""))</f>
        <v/>
      </c>
      <c r="M8926" s="331" t="str">
        <f>IF(H8926="","",IFERROR(INDEX(Pengeluaran1,MATCH('Buku Besar'!H8926,Akun1,0)),""))</f>
        <v/>
      </c>
    </row>
    <row r="8927" spans="1:13" x14ac:dyDescent="0.25">
      <c r="A8927" s="91" t="str">
        <f t="shared" si="278"/>
        <v/>
      </c>
      <c r="B8927" s="330" t="str">
        <f>IF(A8927="","",IFERROR(INDEX(Tanggal,MATCH('Buku Besar'!A8927,Akun,0)),""))</f>
        <v/>
      </c>
      <c r="C8927" s="2" t="str">
        <f>IF(A8927="","",IFERROR(INDEX(Keterangan,MATCH('Buku Besar'!A8927,Akun,0)),""))</f>
        <v/>
      </c>
      <c r="D8927" s="2" t="str">
        <f>IF(A8927="","",IFERROR(INDEX(Reff,MATCH('Buku Besar'!A8927,Akun,0)),""))</f>
        <v/>
      </c>
      <c r="E8927" s="331" t="str">
        <f>IF(A8927="","",IFERROR(INDEX(Penerimaan,MATCH('Buku Besar'!A8927,Akun,0)),""))</f>
        <v/>
      </c>
      <c r="F8927" s="331" t="str">
        <f>IF(A8927="","",IFERROR(INDEX(Pengeluaran,MATCH('Buku Besar'!A8927,Akun,0)),""))</f>
        <v/>
      </c>
      <c r="H8927" s="91" t="str">
        <f t="shared" si="279"/>
        <v/>
      </c>
      <c r="I8927" s="330" t="str">
        <f>IF(H8927="","",IFERROR(INDEX(Tanggal1,MATCH('Buku Besar'!H8927,Akun1,0)),""))</f>
        <v/>
      </c>
      <c r="J8927" s="2" t="str">
        <f>IF(H8927="","",IFERROR(INDEX(Keterangan1,MATCH('Buku Besar'!H8927,Akun1,0)),""))</f>
        <v/>
      </c>
      <c r="K8927" s="2" t="str">
        <f>IF(H8927="","",IFERROR(INDEX(Reff1,MATCH('Buku Besar'!H8927,Akun1,0)),""))</f>
        <v/>
      </c>
      <c r="L8927" s="331" t="str">
        <f>IF(H8927="","",IFERROR(INDEX(Penerimaan1,MATCH('Buku Besar'!H8927,Akun1,0)),""))</f>
        <v/>
      </c>
      <c r="M8927" s="331" t="str">
        <f>IF(H8927="","",IFERROR(INDEX(Pengeluaran1,MATCH('Buku Besar'!H8927,Akun1,0)),""))</f>
        <v/>
      </c>
    </row>
    <row r="8928" spans="1:13" x14ac:dyDescent="0.25">
      <c r="A8928" s="91" t="str">
        <f t="shared" si="278"/>
        <v/>
      </c>
      <c r="B8928" s="330" t="str">
        <f>IF(A8928="","",IFERROR(INDEX(Tanggal,MATCH('Buku Besar'!A8928,Akun,0)),""))</f>
        <v/>
      </c>
      <c r="C8928" s="2" t="str">
        <f>IF(A8928="","",IFERROR(INDEX(Keterangan,MATCH('Buku Besar'!A8928,Akun,0)),""))</f>
        <v/>
      </c>
      <c r="D8928" s="2" t="str">
        <f>IF(A8928="","",IFERROR(INDEX(Reff,MATCH('Buku Besar'!A8928,Akun,0)),""))</f>
        <v/>
      </c>
      <c r="E8928" s="331" t="str">
        <f>IF(A8928="","",IFERROR(INDEX(Penerimaan,MATCH('Buku Besar'!A8928,Akun,0)),""))</f>
        <v/>
      </c>
      <c r="F8928" s="331" t="str">
        <f>IF(A8928="","",IFERROR(INDEX(Pengeluaran,MATCH('Buku Besar'!A8928,Akun,0)),""))</f>
        <v/>
      </c>
      <c r="H8928" s="91" t="str">
        <f t="shared" si="279"/>
        <v/>
      </c>
      <c r="I8928" s="330" t="str">
        <f>IF(H8928="","",IFERROR(INDEX(Tanggal1,MATCH('Buku Besar'!H8928,Akun1,0)),""))</f>
        <v/>
      </c>
      <c r="J8928" s="2" t="str">
        <f>IF(H8928="","",IFERROR(INDEX(Keterangan1,MATCH('Buku Besar'!H8928,Akun1,0)),""))</f>
        <v/>
      </c>
      <c r="K8928" s="2" t="str">
        <f>IF(H8928="","",IFERROR(INDEX(Reff1,MATCH('Buku Besar'!H8928,Akun1,0)),""))</f>
        <v/>
      </c>
      <c r="L8928" s="331" t="str">
        <f>IF(H8928="","",IFERROR(INDEX(Penerimaan1,MATCH('Buku Besar'!H8928,Akun1,0)),""))</f>
        <v/>
      </c>
      <c r="M8928" s="331" t="str">
        <f>IF(H8928="","",IFERROR(INDEX(Pengeluaran1,MATCH('Buku Besar'!H8928,Akun1,0)),""))</f>
        <v/>
      </c>
    </row>
    <row r="8929" spans="1:13" x14ac:dyDescent="0.25">
      <c r="A8929" s="91" t="str">
        <f t="shared" si="278"/>
        <v/>
      </c>
      <c r="B8929" s="330" t="str">
        <f>IF(A8929="","",IFERROR(INDEX(Tanggal,MATCH('Buku Besar'!A8929,Akun,0)),""))</f>
        <v/>
      </c>
      <c r="C8929" s="2" t="str">
        <f>IF(A8929="","",IFERROR(INDEX(Keterangan,MATCH('Buku Besar'!A8929,Akun,0)),""))</f>
        <v/>
      </c>
      <c r="D8929" s="2" t="str">
        <f>IF(A8929="","",IFERROR(INDEX(Reff,MATCH('Buku Besar'!A8929,Akun,0)),""))</f>
        <v/>
      </c>
      <c r="E8929" s="331" t="str">
        <f>IF(A8929="","",IFERROR(INDEX(Penerimaan,MATCH('Buku Besar'!A8929,Akun,0)),""))</f>
        <v/>
      </c>
      <c r="F8929" s="331" t="str">
        <f>IF(A8929="","",IFERROR(INDEX(Pengeluaran,MATCH('Buku Besar'!A8929,Akun,0)),""))</f>
        <v/>
      </c>
      <c r="H8929" s="91" t="str">
        <f t="shared" si="279"/>
        <v/>
      </c>
      <c r="I8929" s="330" t="str">
        <f>IF(H8929="","",IFERROR(INDEX(Tanggal1,MATCH('Buku Besar'!H8929,Akun1,0)),""))</f>
        <v/>
      </c>
      <c r="J8929" s="2" t="str">
        <f>IF(H8929="","",IFERROR(INDEX(Keterangan1,MATCH('Buku Besar'!H8929,Akun1,0)),""))</f>
        <v/>
      </c>
      <c r="K8929" s="2" t="str">
        <f>IF(H8929="","",IFERROR(INDEX(Reff1,MATCH('Buku Besar'!H8929,Akun1,0)),""))</f>
        <v/>
      </c>
      <c r="L8929" s="331" t="str">
        <f>IF(H8929="","",IFERROR(INDEX(Penerimaan1,MATCH('Buku Besar'!H8929,Akun1,0)),""))</f>
        <v/>
      </c>
      <c r="M8929" s="331" t="str">
        <f>IF(H8929="","",IFERROR(INDEX(Pengeluaran1,MATCH('Buku Besar'!H8929,Akun1,0)),""))</f>
        <v/>
      </c>
    </row>
    <row r="8930" spans="1:13" x14ac:dyDescent="0.25">
      <c r="A8930" s="91" t="str">
        <f t="shared" si="278"/>
        <v/>
      </c>
      <c r="B8930" s="330" t="str">
        <f>IF(A8930="","",IFERROR(INDEX(Tanggal,MATCH('Buku Besar'!A8930,Akun,0)),""))</f>
        <v/>
      </c>
      <c r="C8930" s="2" t="str">
        <f>IF(A8930="","",IFERROR(INDEX(Keterangan,MATCH('Buku Besar'!A8930,Akun,0)),""))</f>
        <v/>
      </c>
      <c r="D8930" s="2" t="str">
        <f>IF(A8930="","",IFERROR(INDEX(Reff,MATCH('Buku Besar'!A8930,Akun,0)),""))</f>
        <v/>
      </c>
      <c r="E8930" s="331" t="str">
        <f>IF(A8930="","",IFERROR(INDEX(Penerimaan,MATCH('Buku Besar'!A8930,Akun,0)),""))</f>
        <v/>
      </c>
      <c r="F8930" s="331" t="str">
        <f>IF(A8930="","",IFERROR(INDEX(Pengeluaran,MATCH('Buku Besar'!A8930,Akun,0)),""))</f>
        <v/>
      </c>
      <c r="H8930" s="91" t="str">
        <f t="shared" si="279"/>
        <v/>
      </c>
      <c r="I8930" s="330" t="str">
        <f>IF(H8930="","",IFERROR(INDEX(Tanggal1,MATCH('Buku Besar'!H8930,Akun1,0)),""))</f>
        <v/>
      </c>
      <c r="J8930" s="2" t="str">
        <f>IF(H8930="","",IFERROR(INDEX(Keterangan1,MATCH('Buku Besar'!H8930,Akun1,0)),""))</f>
        <v/>
      </c>
      <c r="K8930" s="2" t="str">
        <f>IF(H8930="","",IFERROR(INDEX(Reff1,MATCH('Buku Besar'!H8930,Akun1,0)),""))</f>
        <v/>
      </c>
      <c r="L8930" s="331" t="str">
        <f>IF(H8930="","",IFERROR(INDEX(Penerimaan1,MATCH('Buku Besar'!H8930,Akun1,0)),""))</f>
        <v/>
      </c>
      <c r="M8930" s="331" t="str">
        <f>IF(H8930="","",IFERROR(INDEX(Pengeluaran1,MATCH('Buku Besar'!H8930,Akun1,0)),""))</f>
        <v/>
      </c>
    </row>
    <row r="8931" spans="1:13" x14ac:dyDescent="0.25">
      <c r="A8931" s="91" t="str">
        <f t="shared" si="278"/>
        <v/>
      </c>
      <c r="B8931" s="330" t="str">
        <f>IF(A8931="","",IFERROR(INDEX(Tanggal,MATCH('Buku Besar'!A8931,Akun,0)),""))</f>
        <v/>
      </c>
      <c r="C8931" s="2" t="str">
        <f>IF(A8931="","",IFERROR(INDEX(Keterangan,MATCH('Buku Besar'!A8931,Akun,0)),""))</f>
        <v/>
      </c>
      <c r="D8931" s="2" t="str">
        <f>IF(A8931="","",IFERROR(INDEX(Reff,MATCH('Buku Besar'!A8931,Akun,0)),""))</f>
        <v/>
      </c>
      <c r="E8931" s="331" t="str">
        <f>IF(A8931="","",IFERROR(INDEX(Penerimaan,MATCH('Buku Besar'!A8931,Akun,0)),""))</f>
        <v/>
      </c>
      <c r="F8931" s="331" t="str">
        <f>IF(A8931="","",IFERROR(INDEX(Pengeluaran,MATCH('Buku Besar'!A8931,Akun,0)),""))</f>
        <v/>
      </c>
      <c r="H8931" s="91" t="str">
        <f t="shared" si="279"/>
        <v/>
      </c>
      <c r="I8931" s="330" t="str">
        <f>IF(H8931="","",IFERROR(INDEX(Tanggal1,MATCH('Buku Besar'!H8931,Akun1,0)),""))</f>
        <v/>
      </c>
      <c r="J8931" s="2" t="str">
        <f>IF(H8931="","",IFERROR(INDEX(Keterangan1,MATCH('Buku Besar'!H8931,Akun1,0)),""))</f>
        <v/>
      </c>
      <c r="K8931" s="2" t="str">
        <f>IF(H8931="","",IFERROR(INDEX(Reff1,MATCH('Buku Besar'!H8931,Akun1,0)),""))</f>
        <v/>
      </c>
      <c r="L8931" s="331" t="str">
        <f>IF(H8931="","",IFERROR(INDEX(Penerimaan1,MATCH('Buku Besar'!H8931,Akun1,0)),""))</f>
        <v/>
      </c>
      <c r="M8931" s="331" t="str">
        <f>IF(H8931="","",IFERROR(INDEX(Pengeluaran1,MATCH('Buku Besar'!H8931,Akun1,0)),""))</f>
        <v/>
      </c>
    </row>
    <row r="8932" spans="1:13" x14ac:dyDescent="0.25">
      <c r="A8932" s="91" t="str">
        <f t="shared" si="278"/>
        <v/>
      </c>
      <c r="B8932" s="330" t="str">
        <f>IF(A8932="","",IFERROR(INDEX(Tanggal,MATCH('Buku Besar'!A8932,Akun,0)),""))</f>
        <v/>
      </c>
      <c r="C8932" s="2" t="str">
        <f>IF(A8932="","",IFERROR(INDEX(Keterangan,MATCH('Buku Besar'!A8932,Akun,0)),""))</f>
        <v/>
      </c>
      <c r="D8932" s="2" t="str">
        <f>IF(A8932="","",IFERROR(INDEX(Reff,MATCH('Buku Besar'!A8932,Akun,0)),""))</f>
        <v/>
      </c>
      <c r="E8932" s="331" t="str">
        <f>IF(A8932="","",IFERROR(INDEX(Penerimaan,MATCH('Buku Besar'!A8932,Akun,0)),""))</f>
        <v/>
      </c>
      <c r="F8932" s="331" t="str">
        <f>IF(A8932="","",IFERROR(INDEX(Pengeluaran,MATCH('Buku Besar'!A8932,Akun,0)),""))</f>
        <v/>
      </c>
      <c r="H8932" s="91" t="str">
        <f t="shared" si="279"/>
        <v/>
      </c>
      <c r="I8932" s="330" t="str">
        <f>IF(H8932="","",IFERROR(INDEX(Tanggal1,MATCH('Buku Besar'!H8932,Akun1,0)),""))</f>
        <v/>
      </c>
      <c r="J8932" s="2" t="str">
        <f>IF(H8932="","",IFERROR(INDEX(Keterangan1,MATCH('Buku Besar'!H8932,Akun1,0)),""))</f>
        <v/>
      </c>
      <c r="K8932" s="2" t="str">
        <f>IF(H8932="","",IFERROR(INDEX(Reff1,MATCH('Buku Besar'!H8932,Akun1,0)),""))</f>
        <v/>
      </c>
      <c r="L8932" s="331" t="str">
        <f>IF(H8932="","",IFERROR(INDEX(Penerimaan1,MATCH('Buku Besar'!H8932,Akun1,0)),""))</f>
        <v/>
      </c>
      <c r="M8932" s="331" t="str">
        <f>IF(H8932="","",IFERROR(INDEX(Pengeluaran1,MATCH('Buku Besar'!H8932,Akun1,0)),""))</f>
        <v/>
      </c>
    </row>
    <row r="8933" spans="1:13" x14ac:dyDescent="0.25">
      <c r="A8933" s="91" t="str">
        <f t="shared" si="278"/>
        <v/>
      </c>
      <c r="B8933" s="330" t="str">
        <f>IF(A8933="","",IFERROR(INDEX(Tanggal,MATCH('Buku Besar'!A8933,Akun,0)),""))</f>
        <v/>
      </c>
      <c r="C8933" s="2" t="str">
        <f>IF(A8933="","",IFERROR(INDEX(Keterangan,MATCH('Buku Besar'!A8933,Akun,0)),""))</f>
        <v/>
      </c>
      <c r="D8933" s="2" t="str">
        <f>IF(A8933="","",IFERROR(INDEX(Reff,MATCH('Buku Besar'!A8933,Akun,0)),""))</f>
        <v/>
      </c>
      <c r="E8933" s="331" t="str">
        <f>IF(A8933="","",IFERROR(INDEX(Penerimaan,MATCH('Buku Besar'!A8933,Akun,0)),""))</f>
        <v/>
      </c>
      <c r="F8933" s="331" t="str">
        <f>IF(A8933="","",IFERROR(INDEX(Pengeluaran,MATCH('Buku Besar'!A8933,Akun,0)),""))</f>
        <v/>
      </c>
      <c r="H8933" s="91" t="str">
        <f t="shared" si="279"/>
        <v/>
      </c>
      <c r="I8933" s="330" t="str">
        <f>IF(H8933="","",IFERROR(INDEX(Tanggal1,MATCH('Buku Besar'!H8933,Akun1,0)),""))</f>
        <v/>
      </c>
      <c r="J8933" s="2" t="str">
        <f>IF(H8933="","",IFERROR(INDEX(Keterangan1,MATCH('Buku Besar'!H8933,Akun1,0)),""))</f>
        <v/>
      </c>
      <c r="K8933" s="2" t="str">
        <f>IF(H8933="","",IFERROR(INDEX(Reff1,MATCH('Buku Besar'!H8933,Akun1,0)),""))</f>
        <v/>
      </c>
      <c r="L8933" s="331" t="str">
        <f>IF(H8933="","",IFERROR(INDEX(Penerimaan1,MATCH('Buku Besar'!H8933,Akun1,0)),""))</f>
        <v/>
      </c>
      <c r="M8933" s="331" t="str">
        <f>IF(H8933="","",IFERROR(INDEX(Pengeluaran1,MATCH('Buku Besar'!H8933,Akun1,0)),""))</f>
        <v/>
      </c>
    </row>
    <row r="8934" spans="1:13" x14ac:dyDescent="0.25">
      <c r="A8934" s="91" t="str">
        <f t="shared" si="278"/>
        <v/>
      </c>
      <c r="B8934" s="330" t="str">
        <f>IF(A8934="","",IFERROR(INDEX(Tanggal,MATCH('Buku Besar'!A8934,Akun,0)),""))</f>
        <v/>
      </c>
      <c r="C8934" s="2" t="str">
        <f>IF(A8934="","",IFERROR(INDEX(Keterangan,MATCH('Buku Besar'!A8934,Akun,0)),""))</f>
        <v/>
      </c>
      <c r="D8934" s="2" t="str">
        <f>IF(A8934="","",IFERROR(INDEX(Reff,MATCH('Buku Besar'!A8934,Akun,0)),""))</f>
        <v/>
      </c>
      <c r="E8934" s="331" t="str">
        <f>IF(A8934="","",IFERROR(INDEX(Penerimaan,MATCH('Buku Besar'!A8934,Akun,0)),""))</f>
        <v/>
      </c>
      <c r="F8934" s="331" t="str">
        <f>IF(A8934="","",IFERROR(INDEX(Pengeluaran,MATCH('Buku Besar'!A8934,Akun,0)),""))</f>
        <v/>
      </c>
      <c r="H8934" s="91" t="str">
        <f t="shared" si="279"/>
        <v/>
      </c>
      <c r="I8934" s="330" t="str">
        <f>IF(H8934="","",IFERROR(INDEX(Tanggal1,MATCH('Buku Besar'!H8934,Akun1,0)),""))</f>
        <v/>
      </c>
      <c r="J8934" s="2" t="str">
        <f>IF(H8934="","",IFERROR(INDEX(Keterangan1,MATCH('Buku Besar'!H8934,Akun1,0)),""))</f>
        <v/>
      </c>
      <c r="K8934" s="2" t="str">
        <f>IF(H8934="","",IFERROR(INDEX(Reff1,MATCH('Buku Besar'!H8934,Akun1,0)),""))</f>
        <v/>
      </c>
      <c r="L8934" s="331" t="str">
        <f>IF(H8934="","",IFERROR(INDEX(Penerimaan1,MATCH('Buku Besar'!H8934,Akun1,0)),""))</f>
        <v/>
      </c>
      <c r="M8934" s="331" t="str">
        <f>IF(H8934="","",IFERROR(INDEX(Pengeluaran1,MATCH('Buku Besar'!H8934,Akun1,0)),""))</f>
        <v/>
      </c>
    </row>
    <row r="8935" spans="1:13" x14ac:dyDescent="0.25">
      <c r="A8935" s="91" t="str">
        <f t="shared" si="278"/>
        <v/>
      </c>
      <c r="B8935" s="330" t="str">
        <f>IF(A8935="","",IFERROR(INDEX(Tanggal,MATCH('Buku Besar'!A8935,Akun,0)),""))</f>
        <v/>
      </c>
      <c r="C8935" s="2" t="str">
        <f>IF(A8935="","",IFERROR(INDEX(Keterangan,MATCH('Buku Besar'!A8935,Akun,0)),""))</f>
        <v/>
      </c>
      <c r="D8935" s="2" t="str">
        <f>IF(A8935="","",IFERROR(INDEX(Reff,MATCH('Buku Besar'!A8935,Akun,0)),""))</f>
        <v/>
      </c>
      <c r="E8935" s="331" t="str">
        <f>IF(A8935="","",IFERROR(INDEX(Penerimaan,MATCH('Buku Besar'!A8935,Akun,0)),""))</f>
        <v/>
      </c>
      <c r="F8935" s="331" t="str">
        <f>IF(A8935="","",IFERROR(INDEX(Pengeluaran,MATCH('Buku Besar'!A8935,Akun,0)),""))</f>
        <v/>
      </c>
      <c r="H8935" s="91" t="str">
        <f t="shared" si="279"/>
        <v/>
      </c>
      <c r="I8935" s="330" t="str">
        <f>IF(H8935="","",IFERROR(INDEX(Tanggal1,MATCH('Buku Besar'!H8935,Akun1,0)),""))</f>
        <v/>
      </c>
      <c r="J8935" s="2" t="str">
        <f>IF(H8935="","",IFERROR(INDEX(Keterangan1,MATCH('Buku Besar'!H8935,Akun1,0)),""))</f>
        <v/>
      </c>
      <c r="K8935" s="2" t="str">
        <f>IF(H8935="","",IFERROR(INDEX(Reff1,MATCH('Buku Besar'!H8935,Akun1,0)),""))</f>
        <v/>
      </c>
      <c r="L8935" s="331" t="str">
        <f>IF(H8935="","",IFERROR(INDEX(Penerimaan1,MATCH('Buku Besar'!H8935,Akun1,0)),""))</f>
        <v/>
      </c>
      <c r="M8935" s="331" t="str">
        <f>IF(H8935="","",IFERROR(INDEX(Pengeluaran1,MATCH('Buku Besar'!H8935,Akun1,0)),""))</f>
        <v/>
      </c>
    </row>
    <row r="8936" spans="1:13" x14ac:dyDescent="0.25">
      <c r="A8936" s="91" t="str">
        <f t="shared" si="278"/>
        <v/>
      </c>
      <c r="B8936" s="330" t="str">
        <f>IF(A8936="","",IFERROR(INDEX(Tanggal,MATCH('Buku Besar'!A8936,Akun,0)),""))</f>
        <v/>
      </c>
      <c r="C8936" s="2" t="str">
        <f>IF(A8936="","",IFERROR(INDEX(Keterangan,MATCH('Buku Besar'!A8936,Akun,0)),""))</f>
        <v/>
      </c>
      <c r="D8936" s="2" t="str">
        <f>IF(A8936="","",IFERROR(INDEX(Reff,MATCH('Buku Besar'!A8936,Akun,0)),""))</f>
        <v/>
      </c>
      <c r="E8936" s="331" t="str">
        <f>IF(A8936="","",IFERROR(INDEX(Penerimaan,MATCH('Buku Besar'!A8936,Akun,0)),""))</f>
        <v/>
      </c>
      <c r="F8936" s="331" t="str">
        <f>IF(A8936="","",IFERROR(INDEX(Pengeluaran,MATCH('Buku Besar'!A8936,Akun,0)),""))</f>
        <v/>
      </c>
      <c r="H8936" s="91" t="str">
        <f t="shared" si="279"/>
        <v/>
      </c>
      <c r="I8936" s="330" t="str">
        <f>IF(H8936="","",IFERROR(INDEX(Tanggal1,MATCH('Buku Besar'!H8936,Akun1,0)),""))</f>
        <v/>
      </c>
      <c r="J8936" s="2" t="str">
        <f>IF(H8936="","",IFERROR(INDEX(Keterangan1,MATCH('Buku Besar'!H8936,Akun1,0)),""))</f>
        <v/>
      </c>
      <c r="K8936" s="2" t="str">
        <f>IF(H8936="","",IFERROR(INDEX(Reff1,MATCH('Buku Besar'!H8936,Akun1,0)),""))</f>
        <v/>
      </c>
      <c r="L8936" s="331" t="str">
        <f>IF(H8936="","",IFERROR(INDEX(Penerimaan1,MATCH('Buku Besar'!H8936,Akun1,0)),""))</f>
        <v/>
      </c>
      <c r="M8936" s="331" t="str">
        <f>IF(H8936="","",IFERROR(INDEX(Pengeluaran1,MATCH('Buku Besar'!H8936,Akun1,0)),""))</f>
        <v/>
      </c>
    </row>
    <row r="8937" spans="1:13" x14ac:dyDescent="0.25">
      <c r="A8937" s="91" t="str">
        <f t="shared" si="278"/>
        <v/>
      </c>
      <c r="B8937" s="330" t="str">
        <f>IF(A8937="","",IFERROR(INDEX(Tanggal,MATCH('Buku Besar'!A8937,Akun,0)),""))</f>
        <v/>
      </c>
      <c r="C8937" s="2" t="str">
        <f>IF(A8937="","",IFERROR(INDEX(Keterangan,MATCH('Buku Besar'!A8937,Akun,0)),""))</f>
        <v/>
      </c>
      <c r="D8937" s="2" t="str">
        <f>IF(A8937="","",IFERROR(INDEX(Reff,MATCH('Buku Besar'!A8937,Akun,0)),""))</f>
        <v/>
      </c>
      <c r="E8937" s="331" t="str">
        <f>IF(A8937="","",IFERROR(INDEX(Penerimaan,MATCH('Buku Besar'!A8937,Akun,0)),""))</f>
        <v/>
      </c>
      <c r="F8937" s="331" t="str">
        <f>IF(A8937="","",IFERROR(INDEX(Pengeluaran,MATCH('Buku Besar'!A8937,Akun,0)),""))</f>
        <v/>
      </c>
      <c r="H8937" s="91" t="str">
        <f t="shared" si="279"/>
        <v/>
      </c>
      <c r="I8937" s="330" t="str">
        <f>IF(H8937="","",IFERROR(INDEX(Tanggal1,MATCH('Buku Besar'!H8937,Akun1,0)),""))</f>
        <v/>
      </c>
      <c r="J8937" s="2" t="str">
        <f>IF(H8937="","",IFERROR(INDEX(Keterangan1,MATCH('Buku Besar'!H8937,Akun1,0)),""))</f>
        <v/>
      </c>
      <c r="K8937" s="2" t="str">
        <f>IF(H8937="","",IFERROR(INDEX(Reff1,MATCH('Buku Besar'!H8937,Akun1,0)),""))</f>
        <v/>
      </c>
      <c r="L8937" s="331" t="str">
        <f>IF(H8937="","",IFERROR(INDEX(Penerimaan1,MATCH('Buku Besar'!H8937,Akun1,0)),""))</f>
        <v/>
      </c>
      <c r="M8937" s="331" t="str">
        <f>IF(H8937="","",IFERROR(INDEX(Pengeluaran1,MATCH('Buku Besar'!H8937,Akun1,0)),""))</f>
        <v/>
      </c>
    </row>
    <row r="8938" spans="1:13" x14ac:dyDescent="0.25">
      <c r="A8938" s="91" t="str">
        <f t="shared" si="278"/>
        <v/>
      </c>
      <c r="B8938" s="330" t="str">
        <f>IF(A8938="","",IFERROR(INDEX(Tanggal,MATCH('Buku Besar'!A8938,Akun,0)),""))</f>
        <v/>
      </c>
      <c r="C8938" s="2" t="str">
        <f>IF(A8938="","",IFERROR(INDEX(Keterangan,MATCH('Buku Besar'!A8938,Akun,0)),""))</f>
        <v/>
      </c>
      <c r="D8938" s="2" t="str">
        <f>IF(A8938="","",IFERROR(INDEX(Reff,MATCH('Buku Besar'!A8938,Akun,0)),""))</f>
        <v/>
      </c>
      <c r="E8938" s="331" t="str">
        <f>IF(A8938="","",IFERROR(INDEX(Penerimaan,MATCH('Buku Besar'!A8938,Akun,0)),""))</f>
        <v/>
      </c>
      <c r="F8938" s="331" t="str">
        <f>IF(A8938="","",IFERROR(INDEX(Pengeluaran,MATCH('Buku Besar'!A8938,Akun,0)),""))</f>
        <v/>
      </c>
      <c r="H8938" s="91" t="str">
        <f t="shared" si="279"/>
        <v/>
      </c>
      <c r="I8938" s="330" t="str">
        <f>IF(H8938="","",IFERROR(INDEX(Tanggal1,MATCH('Buku Besar'!H8938,Akun1,0)),""))</f>
        <v/>
      </c>
      <c r="J8938" s="2" t="str">
        <f>IF(H8938="","",IFERROR(INDEX(Keterangan1,MATCH('Buku Besar'!H8938,Akun1,0)),""))</f>
        <v/>
      </c>
      <c r="K8938" s="2" t="str">
        <f>IF(H8938="","",IFERROR(INDEX(Reff1,MATCH('Buku Besar'!H8938,Akun1,0)),""))</f>
        <v/>
      </c>
      <c r="L8938" s="331" t="str">
        <f>IF(H8938="","",IFERROR(INDEX(Penerimaan1,MATCH('Buku Besar'!H8938,Akun1,0)),""))</f>
        <v/>
      </c>
      <c r="M8938" s="331" t="str">
        <f>IF(H8938="","",IFERROR(INDEX(Pengeluaran1,MATCH('Buku Besar'!H8938,Akun1,0)),""))</f>
        <v/>
      </c>
    </row>
    <row r="8939" spans="1:13" x14ac:dyDescent="0.25">
      <c r="A8939" s="91" t="str">
        <f t="shared" si="278"/>
        <v/>
      </c>
      <c r="B8939" s="330" t="str">
        <f>IF(A8939="","",IFERROR(INDEX(Tanggal,MATCH('Buku Besar'!A8939,Akun,0)),""))</f>
        <v/>
      </c>
      <c r="C8939" s="2" t="str">
        <f>IF(A8939="","",IFERROR(INDEX(Keterangan,MATCH('Buku Besar'!A8939,Akun,0)),""))</f>
        <v/>
      </c>
      <c r="D8939" s="2" t="str">
        <f>IF(A8939="","",IFERROR(INDEX(Reff,MATCH('Buku Besar'!A8939,Akun,0)),""))</f>
        <v/>
      </c>
      <c r="E8939" s="331" t="str">
        <f>IF(A8939="","",IFERROR(INDEX(Penerimaan,MATCH('Buku Besar'!A8939,Akun,0)),""))</f>
        <v/>
      </c>
      <c r="F8939" s="331" t="str">
        <f>IF(A8939="","",IFERROR(INDEX(Pengeluaran,MATCH('Buku Besar'!A8939,Akun,0)),""))</f>
        <v/>
      </c>
      <c r="H8939" s="91" t="str">
        <f t="shared" si="279"/>
        <v/>
      </c>
      <c r="I8939" s="330" t="str">
        <f>IF(H8939="","",IFERROR(INDEX(Tanggal1,MATCH('Buku Besar'!H8939,Akun1,0)),""))</f>
        <v/>
      </c>
      <c r="J8939" s="2" t="str">
        <f>IF(H8939="","",IFERROR(INDEX(Keterangan1,MATCH('Buku Besar'!H8939,Akun1,0)),""))</f>
        <v/>
      </c>
      <c r="K8939" s="2" t="str">
        <f>IF(H8939="","",IFERROR(INDEX(Reff1,MATCH('Buku Besar'!H8939,Akun1,0)),""))</f>
        <v/>
      </c>
      <c r="L8939" s="331" t="str">
        <f>IF(H8939="","",IFERROR(INDEX(Penerimaan1,MATCH('Buku Besar'!H8939,Akun1,0)),""))</f>
        <v/>
      </c>
      <c r="M8939" s="331" t="str">
        <f>IF(H8939="","",IFERROR(INDEX(Pengeluaran1,MATCH('Buku Besar'!H8939,Akun1,0)),""))</f>
        <v/>
      </c>
    </row>
    <row r="8940" spans="1:13" x14ac:dyDescent="0.25">
      <c r="A8940" s="91" t="str">
        <f t="shared" si="278"/>
        <v/>
      </c>
      <c r="B8940" s="330" t="str">
        <f>IF(A8940="","",IFERROR(INDEX(Tanggal,MATCH('Buku Besar'!A8940,Akun,0)),""))</f>
        <v/>
      </c>
      <c r="C8940" s="2" t="str">
        <f>IF(A8940="","",IFERROR(INDEX(Keterangan,MATCH('Buku Besar'!A8940,Akun,0)),""))</f>
        <v/>
      </c>
      <c r="D8940" s="2" t="str">
        <f>IF(A8940="","",IFERROR(INDEX(Reff,MATCH('Buku Besar'!A8940,Akun,0)),""))</f>
        <v/>
      </c>
      <c r="E8940" s="331" t="str">
        <f>IF(A8940="","",IFERROR(INDEX(Penerimaan,MATCH('Buku Besar'!A8940,Akun,0)),""))</f>
        <v/>
      </c>
      <c r="F8940" s="331" t="str">
        <f>IF(A8940="","",IFERROR(INDEX(Pengeluaran,MATCH('Buku Besar'!A8940,Akun,0)),""))</f>
        <v/>
      </c>
      <c r="H8940" s="91" t="str">
        <f t="shared" si="279"/>
        <v/>
      </c>
      <c r="I8940" s="330" t="str">
        <f>IF(H8940="","",IFERROR(INDEX(Tanggal1,MATCH('Buku Besar'!H8940,Akun1,0)),""))</f>
        <v/>
      </c>
      <c r="J8940" s="2" t="str">
        <f>IF(H8940="","",IFERROR(INDEX(Keterangan1,MATCH('Buku Besar'!H8940,Akun1,0)),""))</f>
        <v/>
      </c>
      <c r="K8940" s="2" t="str">
        <f>IF(H8940="","",IFERROR(INDEX(Reff1,MATCH('Buku Besar'!H8940,Akun1,0)),""))</f>
        <v/>
      </c>
      <c r="L8940" s="331" t="str">
        <f>IF(H8940="","",IFERROR(INDEX(Penerimaan1,MATCH('Buku Besar'!H8940,Akun1,0)),""))</f>
        <v/>
      </c>
      <c r="M8940" s="331" t="str">
        <f>IF(H8940="","",IFERROR(INDEX(Pengeluaran1,MATCH('Buku Besar'!H8940,Akun1,0)),""))</f>
        <v/>
      </c>
    </row>
    <row r="8941" spans="1:13" x14ac:dyDescent="0.25">
      <c r="A8941" s="91" t="str">
        <f t="shared" si="278"/>
        <v/>
      </c>
      <c r="B8941" s="330" t="str">
        <f>IF(A8941="","",IFERROR(INDEX(Tanggal,MATCH('Buku Besar'!A8941,Akun,0)),""))</f>
        <v/>
      </c>
      <c r="C8941" s="2" t="str">
        <f>IF(A8941="","",IFERROR(INDEX(Keterangan,MATCH('Buku Besar'!A8941,Akun,0)),""))</f>
        <v/>
      </c>
      <c r="D8941" s="2" t="str">
        <f>IF(A8941="","",IFERROR(INDEX(Reff,MATCH('Buku Besar'!A8941,Akun,0)),""))</f>
        <v/>
      </c>
      <c r="E8941" s="331" t="str">
        <f>IF(A8941="","",IFERROR(INDEX(Penerimaan,MATCH('Buku Besar'!A8941,Akun,0)),""))</f>
        <v/>
      </c>
      <c r="F8941" s="331" t="str">
        <f>IF(A8941="","",IFERROR(INDEX(Pengeluaran,MATCH('Buku Besar'!A8941,Akun,0)),""))</f>
        <v/>
      </c>
      <c r="H8941" s="91" t="str">
        <f t="shared" si="279"/>
        <v/>
      </c>
      <c r="I8941" s="330" t="str">
        <f>IF(H8941="","",IFERROR(INDEX(Tanggal1,MATCH('Buku Besar'!H8941,Akun1,0)),""))</f>
        <v/>
      </c>
      <c r="J8941" s="2" t="str">
        <f>IF(H8941="","",IFERROR(INDEX(Keterangan1,MATCH('Buku Besar'!H8941,Akun1,0)),""))</f>
        <v/>
      </c>
      <c r="K8941" s="2" t="str">
        <f>IF(H8941="","",IFERROR(INDEX(Reff1,MATCH('Buku Besar'!H8941,Akun1,0)),""))</f>
        <v/>
      </c>
      <c r="L8941" s="331" t="str">
        <f>IF(H8941="","",IFERROR(INDEX(Penerimaan1,MATCH('Buku Besar'!H8941,Akun1,0)),""))</f>
        <v/>
      </c>
      <c r="M8941" s="331" t="str">
        <f>IF(H8941="","",IFERROR(INDEX(Pengeluaran1,MATCH('Buku Besar'!H8941,Akun1,0)),""))</f>
        <v/>
      </c>
    </row>
    <row r="8942" spans="1:13" x14ac:dyDescent="0.25">
      <c r="A8942" s="91" t="str">
        <f t="shared" si="278"/>
        <v/>
      </c>
      <c r="B8942" s="330" t="str">
        <f>IF(A8942="","",IFERROR(INDEX(Tanggal,MATCH('Buku Besar'!A8942,Akun,0)),""))</f>
        <v/>
      </c>
      <c r="C8942" s="2" t="str">
        <f>IF(A8942="","",IFERROR(INDEX(Keterangan,MATCH('Buku Besar'!A8942,Akun,0)),""))</f>
        <v/>
      </c>
      <c r="D8942" s="2" t="str">
        <f>IF(A8942="","",IFERROR(INDEX(Reff,MATCH('Buku Besar'!A8942,Akun,0)),""))</f>
        <v/>
      </c>
      <c r="E8942" s="331" t="str">
        <f>IF(A8942="","",IFERROR(INDEX(Penerimaan,MATCH('Buku Besar'!A8942,Akun,0)),""))</f>
        <v/>
      </c>
      <c r="F8942" s="331" t="str">
        <f>IF(A8942="","",IFERROR(INDEX(Pengeluaran,MATCH('Buku Besar'!A8942,Akun,0)),""))</f>
        <v/>
      </c>
      <c r="H8942" s="91" t="str">
        <f t="shared" si="279"/>
        <v/>
      </c>
      <c r="I8942" s="330" t="str">
        <f>IF(H8942="","",IFERROR(INDEX(Tanggal1,MATCH('Buku Besar'!H8942,Akun1,0)),""))</f>
        <v/>
      </c>
      <c r="J8942" s="2" t="str">
        <f>IF(H8942="","",IFERROR(INDEX(Keterangan1,MATCH('Buku Besar'!H8942,Akun1,0)),""))</f>
        <v/>
      </c>
      <c r="K8942" s="2" t="str">
        <f>IF(H8942="","",IFERROR(INDEX(Reff1,MATCH('Buku Besar'!H8942,Akun1,0)),""))</f>
        <v/>
      </c>
      <c r="L8942" s="331" t="str">
        <f>IF(H8942="","",IFERROR(INDEX(Penerimaan1,MATCH('Buku Besar'!H8942,Akun1,0)),""))</f>
        <v/>
      </c>
      <c r="M8942" s="331" t="str">
        <f>IF(H8942="","",IFERROR(INDEX(Pengeluaran1,MATCH('Buku Besar'!H8942,Akun1,0)),""))</f>
        <v/>
      </c>
    </row>
    <row r="8943" spans="1:13" x14ac:dyDescent="0.25">
      <c r="A8943" s="91" t="str">
        <f t="shared" si="278"/>
        <v/>
      </c>
      <c r="B8943" s="330" t="str">
        <f>IF(A8943="","",IFERROR(INDEX(Tanggal,MATCH('Buku Besar'!A8943,Akun,0)),""))</f>
        <v/>
      </c>
      <c r="C8943" s="2" t="str">
        <f>IF(A8943="","",IFERROR(INDEX(Keterangan,MATCH('Buku Besar'!A8943,Akun,0)),""))</f>
        <v/>
      </c>
      <c r="D8943" s="2" t="str">
        <f>IF(A8943="","",IFERROR(INDEX(Reff,MATCH('Buku Besar'!A8943,Akun,0)),""))</f>
        <v/>
      </c>
      <c r="E8943" s="331" t="str">
        <f>IF(A8943="","",IFERROR(INDEX(Penerimaan,MATCH('Buku Besar'!A8943,Akun,0)),""))</f>
        <v/>
      </c>
      <c r="F8943" s="331" t="str">
        <f>IF(A8943="","",IFERROR(INDEX(Pengeluaran,MATCH('Buku Besar'!A8943,Akun,0)),""))</f>
        <v/>
      </c>
      <c r="H8943" s="91" t="str">
        <f t="shared" si="279"/>
        <v/>
      </c>
      <c r="I8943" s="330" t="str">
        <f>IF(H8943="","",IFERROR(INDEX(Tanggal1,MATCH('Buku Besar'!H8943,Akun1,0)),""))</f>
        <v/>
      </c>
      <c r="J8943" s="2" t="str">
        <f>IF(H8943="","",IFERROR(INDEX(Keterangan1,MATCH('Buku Besar'!H8943,Akun1,0)),""))</f>
        <v/>
      </c>
      <c r="K8943" s="2" t="str">
        <f>IF(H8943="","",IFERROR(INDEX(Reff1,MATCH('Buku Besar'!H8943,Akun1,0)),""))</f>
        <v/>
      </c>
      <c r="L8943" s="331" t="str">
        <f>IF(H8943="","",IFERROR(INDEX(Penerimaan1,MATCH('Buku Besar'!H8943,Akun1,0)),""))</f>
        <v/>
      </c>
      <c r="M8943" s="331" t="str">
        <f>IF(H8943="","",IFERROR(INDEX(Pengeluaran1,MATCH('Buku Besar'!H8943,Akun1,0)),""))</f>
        <v/>
      </c>
    </row>
    <row r="8944" spans="1:13" x14ac:dyDescent="0.25">
      <c r="A8944" s="91" t="str">
        <f t="shared" si="278"/>
        <v/>
      </c>
      <c r="B8944" s="330" t="str">
        <f>IF(A8944="","",IFERROR(INDEX(Tanggal,MATCH('Buku Besar'!A8944,Akun,0)),""))</f>
        <v/>
      </c>
      <c r="C8944" s="2" t="str">
        <f>IF(A8944="","",IFERROR(INDEX(Keterangan,MATCH('Buku Besar'!A8944,Akun,0)),""))</f>
        <v/>
      </c>
      <c r="D8944" s="2" t="str">
        <f>IF(A8944="","",IFERROR(INDEX(Reff,MATCH('Buku Besar'!A8944,Akun,0)),""))</f>
        <v/>
      </c>
      <c r="E8944" s="331" t="str">
        <f>IF(A8944="","",IFERROR(INDEX(Penerimaan,MATCH('Buku Besar'!A8944,Akun,0)),""))</f>
        <v/>
      </c>
      <c r="F8944" s="331" t="str">
        <f>IF(A8944="","",IFERROR(INDEX(Pengeluaran,MATCH('Buku Besar'!A8944,Akun,0)),""))</f>
        <v/>
      </c>
      <c r="H8944" s="91" t="str">
        <f t="shared" si="279"/>
        <v/>
      </c>
      <c r="I8944" s="330" t="str">
        <f>IF(H8944="","",IFERROR(INDEX(Tanggal1,MATCH('Buku Besar'!H8944,Akun1,0)),""))</f>
        <v/>
      </c>
      <c r="J8944" s="2" t="str">
        <f>IF(H8944="","",IFERROR(INDEX(Keterangan1,MATCH('Buku Besar'!H8944,Akun1,0)),""))</f>
        <v/>
      </c>
      <c r="K8944" s="2" t="str">
        <f>IF(H8944="","",IFERROR(INDEX(Reff1,MATCH('Buku Besar'!H8944,Akun1,0)),""))</f>
        <v/>
      </c>
      <c r="L8944" s="331" t="str">
        <f>IF(H8944="","",IFERROR(INDEX(Penerimaan1,MATCH('Buku Besar'!H8944,Akun1,0)),""))</f>
        <v/>
      </c>
      <c r="M8944" s="331" t="str">
        <f>IF(H8944="","",IFERROR(INDEX(Pengeluaran1,MATCH('Buku Besar'!H8944,Akun1,0)),""))</f>
        <v/>
      </c>
    </row>
    <row r="8945" spans="1:13" x14ac:dyDescent="0.25">
      <c r="A8945" s="91" t="str">
        <f t="shared" si="278"/>
        <v/>
      </c>
      <c r="B8945" s="330" t="str">
        <f>IF(A8945="","",IFERROR(INDEX(Tanggal,MATCH('Buku Besar'!A8945,Akun,0)),""))</f>
        <v/>
      </c>
      <c r="C8945" s="2" t="str">
        <f>IF(A8945="","",IFERROR(INDEX(Keterangan,MATCH('Buku Besar'!A8945,Akun,0)),""))</f>
        <v/>
      </c>
      <c r="D8945" s="2" t="str">
        <f>IF(A8945="","",IFERROR(INDEX(Reff,MATCH('Buku Besar'!A8945,Akun,0)),""))</f>
        <v/>
      </c>
      <c r="E8945" s="331" t="str">
        <f>IF(A8945="","",IFERROR(INDEX(Penerimaan,MATCH('Buku Besar'!A8945,Akun,0)),""))</f>
        <v/>
      </c>
      <c r="F8945" s="331" t="str">
        <f>IF(A8945="","",IFERROR(INDEX(Pengeluaran,MATCH('Buku Besar'!A8945,Akun,0)),""))</f>
        <v/>
      </c>
      <c r="H8945" s="91" t="str">
        <f t="shared" si="279"/>
        <v/>
      </c>
      <c r="I8945" s="330" t="str">
        <f>IF(H8945="","",IFERROR(INDEX(Tanggal1,MATCH('Buku Besar'!H8945,Akun1,0)),""))</f>
        <v/>
      </c>
      <c r="J8945" s="2" t="str">
        <f>IF(H8945="","",IFERROR(INDEX(Keterangan1,MATCH('Buku Besar'!H8945,Akun1,0)),""))</f>
        <v/>
      </c>
      <c r="K8945" s="2" t="str">
        <f>IF(H8945="","",IFERROR(INDEX(Reff1,MATCH('Buku Besar'!H8945,Akun1,0)),""))</f>
        <v/>
      </c>
      <c r="L8945" s="331" t="str">
        <f>IF(H8945="","",IFERROR(INDEX(Penerimaan1,MATCH('Buku Besar'!H8945,Akun1,0)),""))</f>
        <v/>
      </c>
      <c r="M8945" s="331" t="str">
        <f>IF(H8945="","",IFERROR(INDEX(Pengeluaran1,MATCH('Buku Besar'!H8945,Akun1,0)),""))</f>
        <v/>
      </c>
    </row>
    <row r="8946" spans="1:13" x14ac:dyDescent="0.25">
      <c r="A8946" s="91" t="str">
        <f t="shared" si="278"/>
        <v/>
      </c>
      <c r="B8946" s="330" t="str">
        <f>IF(A8946="","",IFERROR(INDEX(Tanggal,MATCH('Buku Besar'!A8946,Akun,0)),""))</f>
        <v/>
      </c>
      <c r="C8946" s="2" t="str">
        <f>IF(A8946="","",IFERROR(INDEX(Keterangan,MATCH('Buku Besar'!A8946,Akun,0)),""))</f>
        <v/>
      </c>
      <c r="D8946" s="2" t="str">
        <f>IF(A8946="","",IFERROR(INDEX(Reff,MATCH('Buku Besar'!A8946,Akun,0)),""))</f>
        <v/>
      </c>
      <c r="E8946" s="331" t="str">
        <f>IF(A8946="","",IFERROR(INDEX(Penerimaan,MATCH('Buku Besar'!A8946,Akun,0)),""))</f>
        <v/>
      </c>
      <c r="F8946" s="331" t="str">
        <f>IF(A8946="","",IFERROR(INDEX(Pengeluaran,MATCH('Buku Besar'!A8946,Akun,0)),""))</f>
        <v/>
      </c>
      <c r="H8946" s="91" t="str">
        <f t="shared" si="279"/>
        <v/>
      </c>
      <c r="I8946" s="330" t="str">
        <f>IF(H8946="","",IFERROR(INDEX(Tanggal1,MATCH('Buku Besar'!H8946,Akun1,0)),""))</f>
        <v/>
      </c>
      <c r="J8946" s="2" t="str">
        <f>IF(H8946="","",IFERROR(INDEX(Keterangan1,MATCH('Buku Besar'!H8946,Akun1,0)),""))</f>
        <v/>
      </c>
      <c r="K8946" s="2" t="str">
        <f>IF(H8946="","",IFERROR(INDEX(Reff1,MATCH('Buku Besar'!H8946,Akun1,0)),""))</f>
        <v/>
      </c>
      <c r="L8946" s="331" t="str">
        <f>IF(H8946="","",IFERROR(INDEX(Penerimaan1,MATCH('Buku Besar'!H8946,Akun1,0)),""))</f>
        <v/>
      </c>
      <c r="M8946" s="331" t="str">
        <f>IF(H8946="","",IFERROR(INDEX(Pengeluaran1,MATCH('Buku Besar'!H8946,Akun1,0)),""))</f>
        <v/>
      </c>
    </row>
    <row r="8947" spans="1:13" x14ac:dyDescent="0.25">
      <c r="A8947" s="91" t="str">
        <f t="shared" si="278"/>
        <v/>
      </c>
      <c r="B8947" s="330" t="str">
        <f>IF(A8947="","",IFERROR(INDEX(Tanggal,MATCH('Buku Besar'!A8947,Akun,0)),""))</f>
        <v/>
      </c>
      <c r="C8947" s="2" t="str">
        <f>IF(A8947="","",IFERROR(INDEX(Keterangan,MATCH('Buku Besar'!A8947,Akun,0)),""))</f>
        <v/>
      </c>
      <c r="D8947" s="2" t="str">
        <f>IF(A8947="","",IFERROR(INDEX(Reff,MATCH('Buku Besar'!A8947,Akun,0)),""))</f>
        <v/>
      </c>
      <c r="E8947" s="331" t="str">
        <f>IF(A8947="","",IFERROR(INDEX(Penerimaan,MATCH('Buku Besar'!A8947,Akun,0)),""))</f>
        <v/>
      </c>
      <c r="F8947" s="331" t="str">
        <f>IF(A8947="","",IFERROR(INDEX(Pengeluaran,MATCH('Buku Besar'!A8947,Akun,0)),""))</f>
        <v/>
      </c>
      <c r="H8947" s="91" t="str">
        <f t="shared" si="279"/>
        <v/>
      </c>
      <c r="I8947" s="330" t="str">
        <f>IF(H8947="","",IFERROR(INDEX(Tanggal1,MATCH('Buku Besar'!H8947,Akun1,0)),""))</f>
        <v/>
      </c>
      <c r="J8947" s="2" t="str">
        <f>IF(H8947="","",IFERROR(INDEX(Keterangan1,MATCH('Buku Besar'!H8947,Akun1,0)),""))</f>
        <v/>
      </c>
      <c r="K8947" s="2" t="str">
        <f>IF(H8947="","",IFERROR(INDEX(Reff1,MATCH('Buku Besar'!H8947,Akun1,0)),""))</f>
        <v/>
      </c>
      <c r="L8947" s="331" t="str">
        <f>IF(H8947="","",IFERROR(INDEX(Penerimaan1,MATCH('Buku Besar'!H8947,Akun1,0)),""))</f>
        <v/>
      </c>
      <c r="M8947" s="331" t="str">
        <f>IF(H8947="","",IFERROR(INDEX(Pengeluaran1,MATCH('Buku Besar'!H8947,Akun1,0)),""))</f>
        <v/>
      </c>
    </row>
    <row r="8948" spans="1:13" x14ac:dyDescent="0.25">
      <c r="A8948" s="91" t="str">
        <f t="shared" si="278"/>
        <v/>
      </c>
      <c r="B8948" s="330" t="str">
        <f>IF(A8948="","",IFERROR(INDEX(Tanggal,MATCH('Buku Besar'!A8948,Akun,0)),""))</f>
        <v/>
      </c>
      <c r="C8948" s="2" t="str">
        <f>IF(A8948="","",IFERROR(INDEX(Keterangan,MATCH('Buku Besar'!A8948,Akun,0)),""))</f>
        <v/>
      </c>
      <c r="D8948" s="2" t="str">
        <f>IF(A8948="","",IFERROR(INDEX(Reff,MATCH('Buku Besar'!A8948,Akun,0)),""))</f>
        <v/>
      </c>
      <c r="E8948" s="331" t="str">
        <f>IF(A8948="","",IFERROR(INDEX(Penerimaan,MATCH('Buku Besar'!A8948,Akun,0)),""))</f>
        <v/>
      </c>
      <c r="F8948" s="331" t="str">
        <f>IF(A8948="","",IFERROR(INDEX(Pengeluaran,MATCH('Buku Besar'!A8948,Akun,0)),""))</f>
        <v/>
      </c>
      <c r="H8948" s="91" t="str">
        <f t="shared" si="279"/>
        <v/>
      </c>
      <c r="I8948" s="330" t="str">
        <f>IF(H8948="","",IFERROR(INDEX(Tanggal1,MATCH('Buku Besar'!H8948,Akun1,0)),""))</f>
        <v/>
      </c>
      <c r="J8948" s="2" t="str">
        <f>IF(H8948="","",IFERROR(INDEX(Keterangan1,MATCH('Buku Besar'!H8948,Akun1,0)),""))</f>
        <v/>
      </c>
      <c r="K8948" s="2" t="str">
        <f>IF(H8948="","",IFERROR(INDEX(Reff1,MATCH('Buku Besar'!H8948,Akun1,0)),""))</f>
        <v/>
      </c>
      <c r="L8948" s="331" t="str">
        <f>IF(H8948="","",IFERROR(INDEX(Penerimaan1,MATCH('Buku Besar'!H8948,Akun1,0)),""))</f>
        <v/>
      </c>
      <c r="M8948" s="331" t="str">
        <f>IF(H8948="","",IFERROR(INDEX(Pengeluaran1,MATCH('Buku Besar'!H8948,Akun1,0)),""))</f>
        <v/>
      </c>
    </row>
    <row r="8949" spans="1:13" x14ac:dyDescent="0.25">
      <c r="A8949" s="91" t="str">
        <f t="shared" si="278"/>
        <v/>
      </c>
      <c r="B8949" s="330" t="str">
        <f>IF(A8949="","",IFERROR(INDEX(Tanggal,MATCH('Buku Besar'!A8949,Akun,0)),""))</f>
        <v/>
      </c>
      <c r="C8949" s="2" t="str">
        <f>IF(A8949="","",IFERROR(INDEX(Keterangan,MATCH('Buku Besar'!A8949,Akun,0)),""))</f>
        <v/>
      </c>
      <c r="D8949" s="2" t="str">
        <f>IF(A8949="","",IFERROR(INDEX(Reff,MATCH('Buku Besar'!A8949,Akun,0)),""))</f>
        <v/>
      </c>
      <c r="E8949" s="331" t="str">
        <f>IF(A8949="","",IFERROR(INDEX(Penerimaan,MATCH('Buku Besar'!A8949,Akun,0)),""))</f>
        <v/>
      </c>
      <c r="F8949" s="331" t="str">
        <f>IF(A8949="","",IFERROR(INDEX(Pengeluaran,MATCH('Buku Besar'!A8949,Akun,0)),""))</f>
        <v/>
      </c>
      <c r="H8949" s="91" t="str">
        <f t="shared" si="279"/>
        <v/>
      </c>
      <c r="I8949" s="330" t="str">
        <f>IF(H8949="","",IFERROR(INDEX(Tanggal1,MATCH('Buku Besar'!H8949,Akun1,0)),""))</f>
        <v/>
      </c>
      <c r="J8949" s="2" t="str">
        <f>IF(H8949="","",IFERROR(INDEX(Keterangan1,MATCH('Buku Besar'!H8949,Akun1,0)),""))</f>
        <v/>
      </c>
      <c r="K8949" s="2" t="str">
        <f>IF(H8949="","",IFERROR(INDEX(Reff1,MATCH('Buku Besar'!H8949,Akun1,0)),""))</f>
        <v/>
      </c>
      <c r="L8949" s="331" t="str">
        <f>IF(H8949="","",IFERROR(INDEX(Penerimaan1,MATCH('Buku Besar'!H8949,Akun1,0)),""))</f>
        <v/>
      </c>
      <c r="M8949" s="331" t="str">
        <f>IF(H8949="","",IFERROR(INDEX(Pengeluaran1,MATCH('Buku Besar'!H8949,Akun1,0)),""))</f>
        <v/>
      </c>
    </row>
    <row r="8950" spans="1:13" x14ac:dyDescent="0.25">
      <c r="A8950" s="91" t="str">
        <f t="shared" si="278"/>
        <v/>
      </c>
      <c r="B8950" s="330" t="str">
        <f>IF(A8950="","",IFERROR(INDEX(Tanggal,MATCH('Buku Besar'!A8950,Akun,0)),""))</f>
        <v/>
      </c>
      <c r="C8950" s="2" t="str">
        <f>IF(A8950="","",IFERROR(INDEX(Keterangan,MATCH('Buku Besar'!A8950,Akun,0)),""))</f>
        <v/>
      </c>
      <c r="D8950" s="2" t="str">
        <f>IF(A8950="","",IFERROR(INDEX(Reff,MATCH('Buku Besar'!A8950,Akun,0)),""))</f>
        <v/>
      </c>
      <c r="E8950" s="331" t="str">
        <f>IF(A8950="","",IFERROR(INDEX(Penerimaan,MATCH('Buku Besar'!A8950,Akun,0)),""))</f>
        <v/>
      </c>
      <c r="F8950" s="331" t="str">
        <f>IF(A8950="","",IFERROR(INDEX(Pengeluaran,MATCH('Buku Besar'!A8950,Akun,0)),""))</f>
        <v/>
      </c>
      <c r="H8950" s="91" t="str">
        <f t="shared" si="279"/>
        <v/>
      </c>
      <c r="I8950" s="330" t="str">
        <f>IF(H8950="","",IFERROR(INDEX(Tanggal1,MATCH('Buku Besar'!H8950,Akun1,0)),""))</f>
        <v/>
      </c>
      <c r="J8950" s="2" t="str">
        <f>IF(H8950="","",IFERROR(INDEX(Keterangan1,MATCH('Buku Besar'!H8950,Akun1,0)),""))</f>
        <v/>
      </c>
      <c r="K8950" s="2" t="str">
        <f>IF(H8950="","",IFERROR(INDEX(Reff1,MATCH('Buku Besar'!H8950,Akun1,0)),""))</f>
        <v/>
      </c>
      <c r="L8950" s="331" t="str">
        <f>IF(H8950="","",IFERROR(INDEX(Penerimaan1,MATCH('Buku Besar'!H8950,Akun1,0)),""))</f>
        <v/>
      </c>
      <c r="M8950" s="331" t="str">
        <f>IF(H8950="","",IFERROR(INDEX(Pengeluaran1,MATCH('Buku Besar'!H8950,Akun1,0)),""))</f>
        <v/>
      </c>
    </row>
    <row r="8951" spans="1:13" x14ac:dyDescent="0.25">
      <c r="A8951" s="91" t="str">
        <f t="shared" si="278"/>
        <v/>
      </c>
      <c r="B8951" s="330" t="str">
        <f>IF(A8951="","",IFERROR(INDEX(Tanggal,MATCH('Buku Besar'!A8951,Akun,0)),""))</f>
        <v/>
      </c>
      <c r="C8951" s="2" t="str">
        <f>IF(A8951="","",IFERROR(INDEX(Keterangan,MATCH('Buku Besar'!A8951,Akun,0)),""))</f>
        <v/>
      </c>
      <c r="D8951" s="2" t="str">
        <f>IF(A8951="","",IFERROR(INDEX(Reff,MATCH('Buku Besar'!A8951,Akun,0)),""))</f>
        <v/>
      </c>
      <c r="E8951" s="331" t="str">
        <f>IF(A8951="","",IFERROR(INDEX(Penerimaan,MATCH('Buku Besar'!A8951,Akun,0)),""))</f>
        <v/>
      </c>
      <c r="F8951" s="331" t="str">
        <f>IF(A8951="","",IFERROR(INDEX(Pengeluaran,MATCH('Buku Besar'!A8951,Akun,0)),""))</f>
        <v/>
      </c>
      <c r="H8951" s="91" t="str">
        <f t="shared" si="279"/>
        <v/>
      </c>
      <c r="I8951" s="330" t="str">
        <f>IF(H8951="","",IFERROR(INDEX(Tanggal1,MATCH('Buku Besar'!H8951,Akun1,0)),""))</f>
        <v/>
      </c>
      <c r="J8951" s="2" t="str">
        <f>IF(H8951="","",IFERROR(INDEX(Keterangan1,MATCH('Buku Besar'!H8951,Akun1,0)),""))</f>
        <v/>
      </c>
      <c r="K8951" s="2" t="str">
        <f>IF(H8951="","",IFERROR(INDEX(Reff1,MATCH('Buku Besar'!H8951,Akun1,0)),""))</f>
        <v/>
      </c>
      <c r="L8951" s="331" t="str">
        <f>IF(H8951="","",IFERROR(INDEX(Penerimaan1,MATCH('Buku Besar'!H8951,Akun1,0)),""))</f>
        <v/>
      </c>
      <c r="M8951" s="331" t="str">
        <f>IF(H8951="","",IFERROR(INDEX(Pengeluaran1,MATCH('Buku Besar'!H8951,Akun1,0)),""))</f>
        <v/>
      </c>
    </row>
    <row r="8952" spans="1:13" x14ac:dyDescent="0.25">
      <c r="A8952" s="91" t="str">
        <f t="shared" si="278"/>
        <v/>
      </c>
      <c r="B8952" s="330" t="str">
        <f>IF(A8952="","",IFERROR(INDEX(Tanggal,MATCH('Buku Besar'!A8952,Akun,0)),""))</f>
        <v/>
      </c>
      <c r="C8952" s="2" t="str">
        <f>IF(A8952="","",IFERROR(INDEX(Keterangan,MATCH('Buku Besar'!A8952,Akun,0)),""))</f>
        <v/>
      </c>
      <c r="D8952" s="2" t="str">
        <f>IF(A8952="","",IFERROR(INDEX(Reff,MATCH('Buku Besar'!A8952,Akun,0)),""))</f>
        <v/>
      </c>
      <c r="E8952" s="331" t="str">
        <f>IF(A8952="","",IFERROR(INDEX(Penerimaan,MATCH('Buku Besar'!A8952,Akun,0)),""))</f>
        <v/>
      </c>
      <c r="F8952" s="331" t="str">
        <f>IF(A8952="","",IFERROR(INDEX(Pengeluaran,MATCH('Buku Besar'!A8952,Akun,0)),""))</f>
        <v/>
      </c>
      <c r="H8952" s="91" t="str">
        <f t="shared" si="279"/>
        <v/>
      </c>
      <c r="I8952" s="330" t="str">
        <f>IF(H8952="","",IFERROR(INDEX(Tanggal1,MATCH('Buku Besar'!H8952,Akun1,0)),""))</f>
        <v/>
      </c>
      <c r="J8952" s="2" t="str">
        <f>IF(H8952="","",IFERROR(INDEX(Keterangan1,MATCH('Buku Besar'!H8952,Akun1,0)),""))</f>
        <v/>
      </c>
      <c r="K8952" s="2" t="str">
        <f>IF(H8952="","",IFERROR(INDEX(Reff1,MATCH('Buku Besar'!H8952,Akun1,0)),""))</f>
        <v/>
      </c>
      <c r="L8952" s="331" t="str">
        <f>IF(H8952="","",IFERROR(INDEX(Penerimaan1,MATCH('Buku Besar'!H8952,Akun1,0)),""))</f>
        <v/>
      </c>
      <c r="M8952" s="331" t="str">
        <f>IF(H8952="","",IFERROR(INDEX(Pengeluaran1,MATCH('Buku Besar'!H8952,Akun1,0)),""))</f>
        <v/>
      </c>
    </row>
    <row r="8953" spans="1:13" x14ac:dyDescent="0.25">
      <c r="A8953" s="91" t="str">
        <f t="shared" si="278"/>
        <v/>
      </c>
      <c r="B8953" s="330" t="str">
        <f>IF(A8953="","",IFERROR(INDEX(Tanggal,MATCH('Buku Besar'!A8953,Akun,0)),""))</f>
        <v/>
      </c>
      <c r="C8953" s="2" t="str">
        <f>IF(A8953="","",IFERROR(INDEX(Keterangan,MATCH('Buku Besar'!A8953,Akun,0)),""))</f>
        <v/>
      </c>
      <c r="D8953" s="2" t="str">
        <f>IF(A8953="","",IFERROR(INDEX(Reff,MATCH('Buku Besar'!A8953,Akun,0)),""))</f>
        <v/>
      </c>
      <c r="E8953" s="331" t="str">
        <f>IF(A8953="","",IFERROR(INDEX(Penerimaan,MATCH('Buku Besar'!A8953,Akun,0)),""))</f>
        <v/>
      </c>
      <c r="F8953" s="331" t="str">
        <f>IF(A8953="","",IFERROR(INDEX(Pengeluaran,MATCH('Buku Besar'!A8953,Akun,0)),""))</f>
        <v/>
      </c>
      <c r="H8953" s="91" t="str">
        <f t="shared" si="279"/>
        <v/>
      </c>
      <c r="I8953" s="330" t="str">
        <f>IF(H8953="","",IFERROR(INDEX(Tanggal1,MATCH('Buku Besar'!H8953,Akun1,0)),""))</f>
        <v/>
      </c>
      <c r="J8953" s="2" t="str">
        <f>IF(H8953="","",IFERROR(INDEX(Keterangan1,MATCH('Buku Besar'!H8953,Akun1,0)),""))</f>
        <v/>
      </c>
      <c r="K8953" s="2" t="str">
        <f>IF(H8953="","",IFERROR(INDEX(Reff1,MATCH('Buku Besar'!H8953,Akun1,0)),""))</f>
        <v/>
      </c>
      <c r="L8953" s="331" t="str">
        <f>IF(H8953="","",IFERROR(INDEX(Penerimaan1,MATCH('Buku Besar'!H8953,Akun1,0)),""))</f>
        <v/>
      </c>
      <c r="M8953" s="331" t="str">
        <f>IF(H8953="","",IFERROR(INDEX(Pengeluaran1,MATCH('Buku Besar'!H8953,Akun1,0)),""))</f>
        <v/>
      </c>
    </row>
    <row r="8954" spans="1:13" x14ac:dyDescent="0.25">
      <c r="A8954" s="91" t="str">
        <f t="shared" si="278"/>
        <v/>
      </c>
      <c r="B8954" s="330" t="str">
        <f>IF(A8954="","",IFERROR(INDEX(Tanggal,MATCH('Buku Besar'!A8954,Akun,0)),""))</f>
        <v/>
      </c>
      <c r="C8954" s="2" t="str">
        <f>IF(A8954="","",IFERROR(INDEX(Keterangan,MATCH('Buku Besar'!A8954,Akun,0)),""))</f>
        <v/>
      </c>
      <c r="D8954" s="2" t="str">
        <f>IF(A8954="","",IFERROR(INDEX(Reff,MATCH('Buku Besar'!A8954,Akun,0)),""))</f>
        <v/>
      </c>
      <c r="E8954" s="331" t="str">
        <f>IF(A8954="","",IFERROR(INDEX(Penerimaan,MATCH('Buku Besar'!A8954,Akun,0)),""))</f>
        <v/>
      </c>
      <c r="F8954" s="331" t="str">
        <f>IF(A8954="","",IFERROR(INDEX(Pengeluaran,MATCH('Buku Besar'!A8954,Akun,0)),""))</f>
        <v/>
      </c>
      <c r="H8954" s="91" t="str">
        <f t="shared" si="279"/>
        <v/>
      </c>
      <c r="I8954" s="330" t="str">
        <f>IF(H8954="","",IFERROR(INDEX(Tanggal1,MATCH('Buku Besar'!H8954,Akun1,0)),""))</f>
        <v/>
      </c>
      <c r="J8954" s="2" t="str">
        <f>IF(H8954="","",IFERROR(INDEX(Keterangan1,MATCH('Buku Besar'!H8954,Akun1,0)),""))</f>
        <v/>
      </c>
      <c r="K8954" s="2" t="str">
        <f>IF(H8954="","",IFERROR(INDEX(Reff1,MATCH('Buku Besar'!H8954,Akun1,0)),""))</f>
        <v/>
      </c>
      <c r="L8954" s="331" t="str">
        <f>IF(H8954="","",IFERROR(INDEX(Penerimaan1,MATCH('Buku Besar'!H8954,Akun1,0)),""))</f>
        <v/>
      </c>
      <c r="M8954" s="331" t="str">
        <f>IF(H8954="","",IFERROR(INDEX(Pengeluaran1,MATCH('Buku Besar'!H8954,Akun1,0)),""))</f>
        <v/>
      </c>
    </row>
    <row r="8955" spans="1:13" x14ac:dyDescent="0.25">
      <c r="A8955" s="91" t="str">
        <f t="shared" si="278"/>
        <v/>
      </c>
      <c r="B8955" s="330" t="str">
        <f>IF(A8955="","",IFERROR(INDEX(Tanggal,MATCH('Buku Besar'!A8955,Akun,0)),""))</f>
        <v/>
      </c>
      <c r="C8955" s="2" t="str">
        <f>IF(A8955="","",IFERROR(INDEX(Keterangan,MATCH('Buku Besar'!A8955,Akun,0)),""))</f>
        <v/>
      </c>
      <c r="D8955" s="2" t="str">
        <f>IF(A8955="","",IFERROR(INDEX(Reff,MATCH('Buku Besar'!A8955,Akun,0)),""))</f>
        <v/>
      </c>
      <c r="E8955" s="331" t="str">
        <f>IF(A8955="","",IFERROR(INDEX(Penerimaan,MATCH('Buku Besar'!A8955,Akun,0)),""))</f>
        <v/>
      </c>
      <c r="F8955" s="331" t="str">
        <f>IF(A8955="","",IFERROR(INDEX(Pengeluaran,MATCH('Buku Besar'!A8955,Akun,0)),""))</f>
        <v/>
      </c>
      <c r="H8955" s="91" t="str">
        <f t="shared" si="279"/>
        <v/>
      </c>
      <c r="I8955" s="330" t="str">
        <f>IF(H8955="","",IFERROR(INDEX(Tanggal1,MATCH('Buku Besar'!H8955,Akun1,0)),""))</f>
        <v/>
      </c>
      <c r="J8955" s="2" t="str">
        <f>IF(H8955="","",IFERROR(INDEX(Keterangan1,MATCH('Buku Besar'!H8955,Akun1,0)),""))</f>
        <v/>
      </c>
      <c r="K8955" s="2" t="str">
        <f>IF(H8955="","",IFERROR(INDEX(Reff1,MATCH('Buku Besar'!H8955,Akun1,0)),""))</f>
        <v/>
      </c>
      <c r="L8955" s="331" t="str">
        <f>IF(H8955="","",IFERROR(INDEX(Penerimaan1,MATCH('Buku Besar'!H8955,Akun1,0)),""))</f>
        <v/>
      </c>
      <c r="M8955" s="331" t="str">
        <f>IF(H8955="","",IFERROR(INDEX(Pengeluaran1,MATCH('Buku Besar'!H8955,Akun1,0)),""))</f>
        <v/>
      </c>
    </row>
    <row r="8956" spans="1:13" x14ac:dyDescent="0.25">
      <c r="A8956" s="91" t="str">
        <f t="shared" si="278"/>
        <v/>
      </c>
      <c r="B8956" s="330" t="str">
        <f>IF(A8956="","",IFERROR(INDEX(Tanggal,MATCH('Buku Besar'!A8956,Akun,0)),""))</f>
        <v/>
      </c>
      <c r="C8956" s="2" t="str">
        <f>IF(A8956="","",IFERROR(INDEX(Keterangan,MATCH('Buku Besar'!A8956,Akun,0)),""))</f>
        <v/>
      </c>
      <c r="D8956" s="2" t="str">
        <f>IF(A8956="","",IFERROR(INDEX(Reff,MATCH('Buku Besar'!A8956,Akun,0)),""))</f>
        <v/>
      </c>
      <c r="E8956" s="331" t="str">
        <f>IF(A8956="","",IFERROR(INDEX(Penerimaan,MATCH('Buku Besar'!A8956,Akun,0)),""))</f>
        <v/>
      </c>
      <c r="F8956" s="331" t="str">
        <f>IF(A8956="","",IFERROR(INDEX(Pengeluaran,MATCH('Buku Besar'!A8956,Akun,0)),""))</f>
        <v/>
      </c>
      <c r="H8956" s="91" t="str">
        <f t="shared" si="279"/>
        <v/>
      </c>
      <c r="I8956" s="330" t="str">
        <f>IF(H8956="","",IFERROR(INDEX(Tanggal1,MATCH('Buku Besar'!H8956,Akun1,0)),""))</f>
        <v/>
      </c>
      <c r="J8956" s="2" t="str">
        <f>IF(H8956="","",IFERROR(INDEX(Keterangan1,MATCH('Buku Besar'!H8956,Akun1,0)),""))</f>
        <v/>
      </c>
      <c r="K8956" s="2" t="str">
        <f>IF(H8956="","",IFERROR(INDEX(Reff1,MATCH('Buku Besar'!H8956,Akun1,0)),""))</f>
        <v/>
      </c>
      <c r="L8956" s="331" t="str">
        <f>IF(H8956="","",IFERROR(INDEX(Penerimaan1,MATCH('Buku Besar'!H8956,Akun1,0)),""))</f>
        <v/>
      </c>
      <c r="M8956" s="331" t="str">
        <f>IF(H8956="","",IFERROR(INDEX(Pengeluaran1,MATCH('Buku Besar'!H8956,Akun1,0)),""))</f>
        <v/>
      </c>
    </row>
    <row r="8957" spans="1:13" x14ac:dyDescent="0.25">
      <c r="A8957" s="91" t="str">
        <f t="shared" si="278"/>
        <v/>
      </c>
      <c r="B8957" s="330" t="str">
        <f>IF(A8957="","",IFERROR(INDEX(Tanggal,MATCH('Buku Besar'!A8957,Akun,0)),""))</f>
        <v/>
      </c>
      <c r="C8957" s="2" t="str">
        <f>IF(A8957="","",IFERROR(INDEX(Keterangan,MATCH('Buku Besar'!A8957,Akun,0)),""))</f>
        <v/>
      </c>
      <c r="D8957" s="2" t="str">
        <f>IF(A8957="","",IFERROR(INDEX(Reff,MATCH('Buku Besar'!A8957,Akun,0)),""))</f>
        <v/>
      </c>
      <c r="E8957" s="331" t="str">
        <f>IF(A8957="","",IFERROR(INDEX(Penerimaan,MATCH('Buku Besar'!A8957,Akun,0)),""))</f>
        <v/>
      </c>
      <c r="F8957" s="331" t="str">
        <f>IF(A8957="","",IFERROR(INDEX(Pengeluaran,MATCH('Buku Besar'!A8957,Akun,0)),""))</f>
        <v/>
      </c>
      <c r="H8957" s="91" t="str">
        <f t="shared" si="279"/>
        <v/>
      </c>
      <c r="I8957" s="330" t="str">
        <f>IF(H8957="","",IFERROR(INDEX(Tanggal1,MATCH('Buku Besar'!H8957,Akun1,0)),""))</f>
        <v/>
      </c>
      <c r="J8957" s="2" t="str">
        <f>IF(H8957="","",IFERROR(INDEX(Keterangan1,MATCH('Buku Besar'!H8957,Akun1,0)),""))</f>
        <v/>
      </c>
      <c r="K8957" s="2" t="str">
        <f>IF(H8957="","",IFERROR(INDEX(Reff1,MATCH('Buku Besar'!H8957,Akun1,0)),""))</f>
        <v/>
      </c>
      <c r="L8957" s="331" t="str">
        <f>IF(H8957="","",IFERROR(INDEX(Penerimaan1,MATCH('Buku Besar'!H8957,Akun1,0)),""))</f>
        <v/>
      </c>
      <c r="M8957" s="331" t="str">
        <f>IF(H8957="","",IFERROR(INDEX(Pengeluaran1,MATCH('Buku Besar'!H8957,Akun1,0)),""))</f>
        <v/>
      </c>
    </row>
    <row r="8958" spans="1:13" x14ac:dyDescent="0.25">
      <c r="A8958" s="91" t="str">
        <f t="shared" si="278"/>
        <v/>
      </c>
      <c r="B8958" s="330" t="str">
        <f>IF(A8958="","",IFERROR(INDEX(Tanggal,MATCH('Buku Besar'!A8958,Akun,0)),""))</f>
        <v/>
      </c>
      <c r="C8958" s="2" t="str">
        <f>IF(A8958="","",IFERROR(INDEX(Keterangan,MATCH('Buku Besar'!A8958,Akun,0)),""))</f>
        <v/>
      </c>
      <c r="D8958" s="2" t="str">
        <f>IF(A8958="","",IFERROR(INDEX(Reff,MATCH('Buku Besar'!A8958,Akun,0)),""))</f>
        <v/>
      </c>
      <c r="E8958" s="331" t="str">
        <f>IF(A8958="","",IFERROR(INDEX(Penerimaan,MATCH('Buku Besar'!A8958,Akun,0)),""))</f>
        <v/>
      </c>
      <c r="F8958" s="331" t="str">
        <f>IF(A8958="","",IFERROR(INDEX(Pengeluaran,MATCH('Buku Besar'!A8958,Akun,0)),""))</f>
        <v/>
      </c>
      <c r="H8958" s="91" t="str">
        <f t="shared" si="279"/>
        <v/>
      </c>
      <c r="I8958" s="330" t="str">
        <f>IF(H8958="","",IFERROR(INDEX(Tanggal1,MATCH('Buku Besar'!H8958,Akun1,0)),""))</f>
        <v/>
      </c>
      <c r="J8958" s="2" t="str">
        <f>IF(H8958="","",IFERROR(INDEX(Keterangan1,MATCH('Buku Besar'!H8958,Akun1,0)),""))</f>
        <v/>
      </c>
      <c r="K8958" s="2" t="str">
        <f>IF(H8958="","",IFERROR(INDEX(Reff1,MATCH('Buku Besar'!H8958,Akun1,0)),""))</f>
        <v/>
      </c>
      <c r="L8958" s="331" t="str">
        <f>IF(H8958="","",IFERROR(INDEX(Penerimaan1,MATCH('Buku Besar'!H8958,Akun1,0)),""))</f>
        <v/>
      </c>
      <c r="M8958" s="331" t="str">
        <f>IF(H8958="","",IFERROR(INDEX(Pengeluaran1,MATCH('Buku Besar'!H8958,Akun1,0)),""))</f>
        <v/>
      </c>
    </row>
    <row r="8959" spans="1:13" x14ac:dyDescent="0.25">
      <c r="A8959" s="91" t="str">
        <f t="shared" si="278"/>
        <v/>
      </c>
      <c r="B8959" s="330" t="str">
        <f>IF(A8959="","",IFERROR(INDEX(Tanggal,MATCH('Buku Besar'!A8959,Akun,0)),""))</f>
        <v/>
      </c>
      <c r="C8959" s="2" t="str">
        <f>IF(A8959="","",IFERROR(INDEX(Keterangan,MATCH('Buku Besar'!A8959,Akun,0)),""))</f>
        <v/>
      </c>
      <c r="D8959" s="2" t="str">
        <f>IF(A8959="","",IFERROR(INDEX(Reff,MATCH('Buku Besar'!A8959,Akun,0)),""))</f>
        <v/>
      </c>
      <c r="E8959" s="331" t="str">
        <f>IF(A8959="","",IFERROR(INDEX(Penerimaan,MATCH('Buku Besar'!A8959,Akun,0)),""))</f>
        <v/>
      </c>
      <c r="F8959" s="331" t="str">
        <f>IF(A8959="","",IFERROR(INDEX(Pengeluaran,MATCH('Buku Besar'!A8959,Akun,0)),""))</f>
        <v/>
      </c>
      <c r="H8959" s="91" t="str">
        <f t="shared" si="279"/>
        <v/>
      </c>
      <c r="I8959" s="330" t="str">
        <f>IF(H8959="","",IFERROR(INDEX(Tanggal1,MATCH('Buku Besar'!H8959,Akun1,0)),""))</f>
        <v/>
      </c>
      <c r="J8959" s="2" t="str">
        <f>IF(H8959="","",IFERROR(INDEX(Keterangan1,MATCH('Buku Besar'!H8959,Akun1,0)),""))</f>
        <v/>
      </c>
      <c r="K8959" s="2" t="str">
        <f>IF(H8959="","",IFERROR(INDEX(Reff1,MATCH('Buku Besar'!H8959,Akun1,0)),""))</f>
        <v/>
      </c>
      <c r="L8959" s="331" t="str">
        <f>IF(H8959="","",IFERROR(INDEX(Penerimaan1,MATCH('Buku Besar'!H8959,Akun1,0)),""))</f>
        <v/>
      </c>
      <c r="M8959" s="331" t="str">
        <f>IF(H8959="","",IFERROR(INDEX(Pengeluaran1,MATCH('Buku Besar'!H8959,Akun1,0)),""))</f>
        <v/>
      </c>
    </row>
    <row r="8960" spans="1:13" x14ac:dyDescent="0.25">
      <c r="A8960" s="91" t="str">
        <f t="shared" si="278"/>
        <v/>
      </c>
      <c r="B8960" s="330" t="str">
        <f>IF(A8960="","",IFERROR(INDEX(Tanggal,MATCH('Buku Besar'!A8960,Akun,0)),""))</f>
        <v/>
      </c>
      <c r="C8960" s="2" t="str">
        <f>IF(A8960="","",IFERROR(INDEX(Keterangan,MATCH('Buku Besar'!A8960,Akun,0)),""))</f>
        <v/>
      </c>
      <c r="D8960" s="2" t="str">
        <f>IF(A8960="","",IFERROR(INDEX(Reff,MATCH('Buku Besar'!A8960,Akun,0)),""))</f>
        <v/>
      </c>
      <c r="E8960" s="331" t="str">
        <f>IF(A8960="","",IFERROR(INDEX(Penerimaan,MATCH('Buku Besar'!A8960,Akun,0)),""))</f>
        <v/>
      </c>
      <c r="F8960" s="331" t="str">
        <f>IF(A8960="","",IFERROR(INDEX(Pengeluaran,MATCH('Buku Besar'!A8960,Akun,0)),""))</f>
        <v/>
      </c>
      <c r="H8960" s="91" t="str">
        <f t="shared" si="279"/>
        <v/>
      </c>
      <c r="I8960" s="330" t="str">
        <f>IF(H8960="","",IFERROR(INDEX(Tanggal1,MATCH('Buku Besar'!H8960,Akun1,0)),""))</f>
        <v/>
      </c>
      <c r="J8960" s="2" t="str">
        <f>IF(H8960="","",IFERROR(INDEX(Keterangan1,MATCH('Buku Besar'!H8960,Akun1,0)),""))</f>
        <v/>
      </c>
      <c r="K8960" s="2" t="str">
        <f>IF(H8960="","",IFERROR(INDEX(Reff1,MATCH('Buku Besar'!H8960,Akun1,0)),""))</f>
        <v/>
      </c>
      <c r="L8960" s="331" t="str">
        <f>IF(H8960="","",IFERROR(INDEX(Penerimaan1,MATCH('Buku Besar'!H8960,Akun1,0)),""))</f>
        <v/>
      </c>
      <c r="M8960" s="331" t="str">
        <f>IF(H8960="","",IFERROR(INDEX(Pengeluaran1,MATCH('Buku Besar'!H8960,Akun1,0)),""))</f>
        <v/>
      </c>
    </row>
    <row r="8961" spans="1:13" x14ac:dyDescent="0.25">
      <c r="A8961" s="91" t="str">
        <f t="shared" si="278"/>
        <v/>
      </c>
      <c r="B8961" s="330" t="str">
        <f>IF(A8961="","",IFERROR(INDEX(Tanggal,MATCH('Buku Besar'!A8961,Akun,0)),""))</f>
        <v/>
      </c>
      <c r="C8961" s="2" t="str">
        <f>IF(A8961="","",IFERROR(INDEX(Keterangan,MATCH('Buku Besar'!A8961,Akun,0)),""))</f>
        <v/>
      </c>
      <c r="D8961" s="2" t="str">
        <f>IF(A8961="","",IFERROR(INDEX(Reff,MATCH('Buku Besar'!A8961,Akun,0)),""))</f>
        <v/>
      </c>
      <c r="E8961" s="331" t="str">
        <f>IF(A8961="","",IFERROR(INDEX(Penerimaan,MATCH('Buku Besar'!A8961,Akun,0)),""))</f>
        <v/>
      </c>
      <c r="F8961" s="331" t="str">
        <f>IF(A8961="","",IFERROR(INDEX(Pengeluaran,MATCH('Buku Besar'!A8961,Akun,0)),""))</f>
        <v/>
      </c>
      <c r="H8961" s="91" t="str">
        <f t="shared" si="279"/>
        <v/>
      </c>
      <c r="I8961" s="330" t="str">
        <f>IF(H8961="","",IFERROR(INDEX(Tanggal1,MATCH('Buku Besar'!H8961,Akun1,0)),""))</f>
        <v/>
      </c>
      <c r="J8961" s="2" t="str">
        <f>IF(H8961="","",IFERROR(INDEX(Keterangan1,MATCH('Buku Besar'!H8961,Akun1,0)),""))</f>
        <v/>
      </c>
      <c r="K8961" s="2" t="str">
        <f>IF(H8961="","",IFERROR(INDEX(Reff1,MATCH('Buku Besar'!H8961,Akun1,0)),""))</f>
        <v/>
      </c>
      <c r="L8961" s="331" t="str">
        <f>IF(H8961="","",IFERROR(INDEX(Penerimaan1,MATCH('Buku Besar'!H8961,Akun1,0)),""))</f>
        <v/>
      </c>
      <c r="M8961" s="331" t="str">
        <f>IF(H8961="","",IFERROR(INDEX(Pengeluaran1,MATCH('Buku Besar'!H8961,Akun1,0)),""))</f>
        <v/>
      </c>
    </row>
    <row r="8962" spans="1:13" x14ac:dyDescent="0.25">
      <c r="A8962" s="91" t="str">
        <f t="shared" si="278"/>
        <v/>
      </c>
      <c r="B8962" s="330" t="str">
        <f>IF(A8962="","",IFERROR(INDEX(Tanggal,MATCH('Buku Besar'!A8962,Akun,0)),""))</f>
        <v/>
      </c>
      <c r="C8962" s="2" t="str">
        <f>IF(A8962="","",IFERROR(INDEX(Keterangan,MATCH('Buku Besar'!A8962,Akun,0)),""))</f>
        <v/>
      </c>
      <c r="D8962" s="2" t="str">
        <f>IF(A8962="","",IFERROR(INDEX(Reff,MATCH('Buku Besar'!A8962,Akun,0)),""))</f>
        <v/>
      </c>
      <c r="E8962" s="331" t="str">
        <f>IF(A8962="","",IFERROR(INDEX(Penerimaan,MATCH('Buku Besar'!A8962,Akun,0)),""))</f>
        <v/>
      </c>
      <c r="F8962" s="331" t="str">
        <f>IF(A8962="","",IFERROR(INDEX(Pengeluaran,MATCH('Buku Besar'!A8962,Akun,0)),""))</f>
        <v/>
      </c>
      <c r="H8962" s="91" t="str">
        <f t="shared" si="279"/>
        <v/>
      </c>
      <c r="I8962" s="330" t="str">
        <f>IF(H8962="","",IFERROR(INDEX(Tanggal1,MATCH('Buku Besar'!H8962,Akun1,0)),""))</f>
        <v/>
      </c>
      <c r="J8962" s="2" t="str">
        <f>IF(H8962="","",IFERROR(INDEX(Keterangan1,MATCH('Buku Besar'!H8962,Akun1,0)),""))</f>
        <v/>
      </c>
      <c r="K8962" s="2" t="str">
        <f>IF(H8962="","",IFERROR(INDEX(Reff1,MATCH('Buku Besar'!H8962,Akun1,0)),""))</f>
        <v/>
      </c>
      <c r="L8962" s="331" t="str">
        <f>IF(H8962="","",IFERROR(INDEX(Penerimaan1,MATCH('Buku Besar'!H8962,Akun1,0)),""))</f>
        <v/>
      </c>
      <c r="M8962" s="331" t="str">
        <f>IF(H8962="","",IFERROR(INDEX(Pengeluaran1,MATCH('Buku Besar'!H8962,Akun1,0)),""))</f>
        <v/>
      </c>
    </row>
    <row r="8963" spans="1:13" x14ac:dyDescent="0.25">
      <c r="A8963" s="91" t="str">
        <f t="shared" si="278"/>
        <v/>
      </c>
      <c r="B8963" s="330" t="str">
        <f>IF(A8963="","",IFERROR(INDEX(Tanggal,MATCH('Buku Besar'!A8963,Akun,0)),""))</f>
        <v/>
      </c>
      <c r="C8963" s="2" t="str">
        <f>IF(A8963="","",IFERROR(INDEX(Keterangan,MATCH('Buku Besar'!A8963,Akun,0)),""))</f>
        <v/>
      </c>
      <c r="D8963" s="2" t="str">
        <f>IF(A8963="","",IFERROR(INDEX(Reff,MATCH('Buku Besar'!A8963,Akun,0)),""))</f>
        <v/>
      </c>
      <c r="E8963" s="331" t="str">
        <f>IF(A8963="","",IFERROR(INDEX(Penerimaan,MATCH('Buku Besar'!A8963,Akun,0)),""))</f>
        <v/>
      </c>
      <c r="F8963" s="331" t="str">
        <f>IF(A8963="","",IFERROR(INDEX(Pengeluaran,MATCH('Buku Besar'!A8963,Akun,0)),""))</f>
        <v/>
      </c>
      <c r="H8963" s="91" t="str">
        <f t="shared" si="279"/>
        <v/>
      </c>
      <c r="I8963" s="330" t="str">
        <f>IF(H8963="","",IFERROR(INDEX(Tanggal1,MATCH('Buku Besar'!H8963,Akun1,0)),""))</f>
        <v/>
      </c>
      <c r="J8963" s="2" t="str">
        <f>IF(H8963="","",IFERROR(INDEX(Keterangan1,MATCH('Buku Besar'!H8963,Akun1,0)),""))</f>
        <v/>
      </c>
      <c r="K8963" s="2" t="str">
        <f>IF(H8963="","",IFERROR(INDEX(Reff1,MATCH('Buku Besar'!H8963,Akun1,0)),""))</f>
        <v/>
      </c>
      <c r="L8963" s="331" t="str">
        <f>IF(H8963="","",IFERROR(INDEX(Penerimaan1,MATCH('Buku Besar'!H8963,Akun1,0)),""))</f>
        <v/>
      </c>
      <c r="M8963" s="331" t="str">
        <f>IF(H8963="","",IFERROR(INDEX(Pengeluaran1,MATCH('Buku Besar'!H8963,Akun1,0)),""))</f>
        <v/>
      </c>
    </row>
    <row r="8964" spans="1:13" x14ac:dyDescent="0.25">
      <c r="A8964" s="91" t="str">
        <f t="shared" si="278"/>
        <v/>
      </c>
      <c r="B8964" s="330" t="str">
        <f>IF(A8964="","",IFERROR(INDEX(Tanggal,MATCH('Buku Besar'!A8964,Akun,0)),""))</f>
        <v/>
      </c>
      <c r="C8964" s="2" t="str">
        <f>IF(A8964="","",IFERROR(INDEX(Keterangan,MATCH('Buku Besar'!A8964,Akun,0)),""))</f>
        <v/>
      </c>
      <c r="D8964" s="2" t="str">
        <f>IF(A8964="","",IFERROR(INDEX(Reff,MATCH('Buku Besar'!A8964,Akun,0)),""))</f>
        <v/>
      </c>
      <c r="E8964" s="331" t="str">
        <f>IF(A8964="","",IFERROR(INDEX(Penerimaan,MATCH('Buku Besar'!A8964,Akun,0)),""))</f>
        <v/>
      </c>
      <c r="F8964" s="331" t="str">
        <f>IF(A8964="","",IFERROR(INDEX(Pengeluaran,MATCH('Buku Besar'!A8964,Akun,0)),""))</f>
        <v/>
      </c>
      <c r="H8964" s="91" t="str">
        <f t="shared" si="279"/>
        <v/>
      </c>
      <c r="I8964" s="330" t="str">
        <f>IF(H8964="","",IFERROR(INDEX(Tanggal1,MATCH('Buku Besar'!H8964,Akun1,0)),""))</f>
        <v/>
      </c>
      <c r="J8964" s="2" t="str">
        <f>IF(H8964="","",IFERROR(INDEX(Keterangan1,MATCH('Buku Besar'!H8964,Akun1,0)),""))</f>
        <v/>
      </c>
      <c r="K8964" s="2" t="str">
        <f>IF(H8964="","",IFERROR(INDEX(Reff1,MATCH('Buku Besar'!H8964,Akun1,0)),""))</f>
        <v/>
      </c>
      <c r="L8964" s="331" t="str">
        <f>IF(H8964="","",IFERROR(INDEX(Penerimaan1,MATCH('Buku Besar'!H8964,Akun1,0)),""))</f>
        <v/>
      </c>
      <c r="M8964" s="331" t="str">
        <f>IF(H8964="","",IFERROR(INDEX(Pengeluaran1,MATCH('Buku Besar'!H8964,Akun1,0)),""))</f>
        <v/>
      </c>
    </row>
    <row r="8965" spans="1:13" x14ac:dyDescent="0.25">
      <c r="A8965" s="91" t="str">
        <f t="shared" si="278"/>
        <v/>
      </c>
      <c r="B8965" s="330" t="str">
        <f>IF(A8965="","",IFERROR(INDEX(Tanggal,MATCH('Buku Besar'!A8965,Akun,0)),""))</f>
        <v/>
      </c>
      <c r="C8965" s="2" t="str">
        <f>IF(A8965="","",IFERROR(INDEX(Keterangan,MATCH('Buku Besar'!A8965,Akun,0)),""))</f>
        <v/>
      </c>
      <c r="D8965" s="2" t="str">
        <f>IF(A8965="","",IFERROR(INDEX(Reff,MATCH('Buku Besar'!A8965,Akun,0)),""))</f>
        <v/>
      </c>
      <c r="E8965" s="331" t="str">
        <f>IF(A8965="","",IFERROR(INDEX(Penerimaan,MATCH('Buku Besar'!A8965,Akun,0)),""))</f>
        <v/>
      </c>
      <c r="F8965" s="331" t="str">
        <f>IF(A8965="","",IFERROR(INDEX(Pengeluaran,MATCH('Buku Besar'!A8965,Akun,0)),""))</f>
        <v/>
      </c>
      <c r="H8965" s="91" t="str">
        <f t="shared" si="279"/>
        <v/>
      </c>
      <c r="I8965" s="330" t="str">
        <f>IF(H8965="","",IFERROR(INDEX(Tanggal1,MATCH('Buku Besar'!H8965,Akun1,0)),""))</f>
        <v/>
      </c>
      <c r="J8965" s="2" t="str">
        <f>IF(H8965="","",IFERROR(INDEX(Keterangan1,MATCH('Buku Besar'!H8965,Akun1,0)),""))</f>
        <v/>
      </c>
      <c r="K8965" s="2" t="str">
        <f>IF(H8965="","",IFERROR(INDEX(Reff1,MATCH('Buku Besar'!H8965,Akun1,0)),""))</f>
        <v/>
      </c>
      <c r="L8965" s="331" t="str">
        <f>IF(H8965="","",IFERROR(INDEX(Penerimaan1,MATCH('Buku Besar'!H8965,Akun1,0)),""))</f>
        <v/>
      </c>
      <c r="M8965" s="331" t="str">
        <f>IF(H8965="","",IFERROR(INDEX(Pengeluaran1,MATCH('Buku Besar'!H8965,Akun1,0)),""))</f>
        <v/>
      </c>
    </row>
    <row r="8966" spans="1:13" x14ac:dyDescent="0.25">
      <c r="A8966" s="91" t="str">
        <f t="shared" si="278"/>
        <v/>
      </c>
      <c r="B8966" s="330" t="str">
        <f>IF(A8966="","",IFERROR(INDEX(Tanggal,MATCH('Buku Besar'!A8966,Akun,0)),""))</f>
        <v/>
      </c>
      <c r="C8966" s="2" t="str">
        <f>IF(A8966="","",IFERROR(INDEX(Keterangan,MATCH('Buku Besar'!A8966,Akun,0)),""))</f>
        <v/>
      </c>
      <c r="D8966" s="2" t="str">
        <f>IF(A8966="","",IFERROR(INDEX(Reff,MATCH('Buku Besar'!A8966,Akun,0)),""))</f>
        <v/>
      </c>
      <c r="E8966" s="331" t="str">
        <f>IF(A8966="","",IFERROR(INDEX(Penerimaan,MATCH('Buku Besar'!A8966,Akun,0)),""))</f>
        <v/>
      </c>
      <c r="F8966" s="331" t="str">
        <f>IF(A8966="","",IFERROR(INDEX(Pengeluaran,MATCH('Buku Besar'!A8966,Akun,0)),""))</f>
        <v/>
      </c>
      <c r="H8966" s="91" t="str">
        <f t="shared" si="279"/>
        <v/>
      </c>
      <c r="I8966" s="330" t="str">
        <f>IF(H8966="","",IFERROR(INDEX(Tanggal1,MATCH('Buku Besar'!H8966,Akun1,0)),""))</f>
        <v/>
      </c>
      <c r="J8966" s="2" t="str">
        <f>IF(H8966="","",IFERROR(INDEX(Keterangan1,MATCH('Buku Besar'!H8966,Akun1,0)),""))</f>
        <v/>
      </c>
      <c r="K8966" s="2" t="str">
        <f>IF(H8966="","",IFERROR(INDEX(Reff1,MATCH('Buku Besar'!H8966,Akun1,0)),""))</f>
        <v/>
      </c>
      <c r="L8966" s="331" t="str">
        <f>IF(H8966="","",IFERROR(INDEX(Penerimaan1,MATCH('Buku Besar'!H8966,Akun1,0)),""))</f>
        <v/>
      </c>
      <c r="M8966" s="331" t="str">
        <f>IF(H8966="","",IFERROR(INDEX(Pengeluaran1,MATCH('Buku Besar'!H8966,Akun1,0)),""))</f>
        <v/>
      </c>
    </row>
    <row r="8967" spans="1:13" x14ac:dyDescent="0.25">
      <c r="A8967" s="91" t="str">
        <f t="shared" si="278"/>
        <v/>
      </c>
      <c r="B8967" s="330" t="str">
        <f>IF(A8967="","",IFERROR(INDEX(Tanggal,MATCH('Buku Besar'!A8967,Akun,0)),""))</f>
        <v/>
      </c>
      <c r="C8967" s="2" t="str">
        <f>IF(A8967="","",IFERROR(INDEX(Keterangan,MATCH('Buku Besar'!A8967,Akun,0)),""))</f>
        <v/>
      </c>
      <c r="D8967" s="2" t="str">
        <f>IF(A8967="","",IFERROR(INDEX(Reff,MATCH('Buku Besar'!A8967,Akun,0)),""))</f>
        <v/>
      </c>
      <c r="E8967" s="331" t="str">
        <f>IF(A8967="","",IFERROR(INDEX(Penerimaan,MATCH('Buku Besar'!A8967,Akun,0)),""))</f>
        <v/>
      </c>
      <c r="F8967" s="331" t="str">
        <f>IF(A8967="","",IFERROR(INDEX(Pengeluaran,MATCH('Buku Besar'!A8967,Akun,0)),""))</f>
        <v/>
      </c>
      <c r="H8967" s="91" t="str">
        <f t="shared" si="279"/>
        <v/>
      </c>
      <c r="I8967" s="330" t="str">
        <f>IF(H8967="","",IFERROR(INDEX(Tanggal1,MATCH('Buku Besar'!H8967,Akun1,0)),""))</f>
        <v/>
      </c>
      <c r="J8967" s="2" t="str">
        <f>IF(H8967="","",IFERROR(INDEX(Keterangan1,MATCH('Buku Besar'!H8967,Akun1,0)),""))</f>
        <v/>
      </c>
      <c r="K8967" s="2" t="str">
        <f>IF(H8967="","",IFERROR(INDEX(Reff1,MATCH('Buku Besar'!H8967,Akun1,0)),""))</f>
        <v/>
      </c>
      <c r="L8967" s="331" t="str">
        <f>IF(H8967="","",IFERROR(INDEX(Penerimaan1,MATCH('Buku Besar'!H8967,Akun1,0)),""))</f>
        <v/>
      </c>
      <c r="M8967" s="331" t="str">
        <f>IF(H8967="","",IFERROR(INDEX(Pengeluaran1,MATCH('Buku Besar'!H8967,Akun1,0)),""))</f>
        <v/>
      </c>
    </row>
    <row r="8968" spans="1:13" x14ac:dyDescent="0.25">
      <c r="A8968" s="91" t="str">
        <f t="shared" ref="A8968:A9031" si="280">IFERROR(IF((MID(A8967,8,LEN(A8967)-7)+1)&lt;=COUNTIF(Kas_Harian,LEFT(A8967,6)),LEFT(A8967,6)&amp;"-"&amp;MID(A8967,8,LEN(A8967)-7)+1,""),"")</f>
        <v/>
      </c>
      <c r="B8968" s="330" t="str">
        <f>IF(A8968="","",IFERROR(INDEX(Tanggal,MATCH('Buku Besar'!A8968,Akun,0)),""))</f>
        <v/>
      </c>
      <c r="C8968" s="2" t="str">
        <f>IF(A8968="","",IFERROR(INDEX(Keterangan,MATCH('Buku Besar'!A8968,Akun,0)),""))</f>
        <v/>
      </c>
      <c r="D8968" s="2" t="str">
        <f>IF(A8968="","",IFERROR(INDEX(Reff,MATCH('Buku Besar'!A8968,Akun,0)),""))</f>
        <v/>
      </c>
      <c r="E8968" s="331" t="str">
        <f>IF(A8968="","",IFERROR(INDEX(Penerimaan,MATCH('Buku Besar'!A8968,Akun,0)),""))</f>
        <v/>
      </c>
      <c r="F8968" s="331" t="str">
        <f>IF(A8968="","",IFERROR(INDEX(Pengeluaran,MATCH('Buku Besar'!A8968,Akun,0)),""))</f>
        <v/>
      </c>
      <c r="H8968" s="91" t="str">
        <f t="shared" ref="H8968:H9031" si="281">IFERROR(IF((MID(H8967,8,LEN(H8967)-7)+1)&lt;=COUNTIF(Bank_Harian,LEFT(H8967,6)),LEFT(H8967,6)&amp;"-"&amp;MID(H8967,8,LEN(H8967)-7)+1,""),"")</f>
        <v/>
      </c>
      <c r="I8968" s="330" t="str">
        <f>IF(H8968="","",IFERROR(INDEX(Tanggal1,MATCH('Buku Besar'!H8968,Akun1,0)),""))</f>
        <v/>
      </c>
      <c r="J8968" s="2" t="str">
        <f>IF(H8968="","",IFERROR(INDEX(Keterangan1,MATCH('Buku Besar'!H8968,Akun1,0)),""))</f>
        <v/>
      </c>
      <c r="K8968" s="2" t="str">
        <f>IF(H8968="","",IFERROR(INDEX(Reff1,MATCH('Buku Besar'!H8968,Akun1,0)),""))</f>
        <v/>
      </c>
      <c r="L8968" s="331" t="str">
        <f>IF(H8968="","",IFERROR(INDEX(Penerimaan1,MATCH('Buku Besar'!H8968,Akun1,0)),""))</f>
        <v/>
      </c>
      <c r="M8968" s="331" t="str">
        <f>IF(H8968="","",IFERROR(INDEX(Pengeluaran1,MATCH('Buku Besar'!H8968,Akun1,0)),""))</f>
        <v/>
      </c>
    </row>
    <row r="8969" spans="1:13" x14ac:dyDescent="0.25">
      <c r="A8969" s="91" t="str">
        <f t="shared" si="280"/>
        <v/>
      </c>
      <c r="B8969" s="330" t="str">
        <f>IF(A8969="","",IFERROR(INDEX(Tanggal,MATCH('Buku Besar'!A8969,Akun,0)),""))</f>
        <v/>
      </c>
      <c r="C8969" s="2" t="str">
        <f>IF(A8969="","",IFERROR(INDEX(Keterangan,MATCH('Buku Besar'!A8969,Akun,0)),""))</f>
        <v/>
      </c>
      <c r="D8969" s="2" t="str">
        <f>IF(A8969="","",IFERROR(INDEX(Reff,MATCH('Buku Besar'!A8969,Akun,0)),""))</f>
        <v/>
      </c>
      <c r="E8969" s="331" t="str">
        <f>IF(A8969="","",IFERROR(INDEX(Penerimaan,MATCH('Buku Besar'!A8969,Akun,0)),""))</f>
        <v/>
      </c>
      <c r="F8969" s="331" t="str">
        <f>IF(A8969="","",IFERROR(INDEX(Pengeluaran,MATCH('Buku Besar'!A8969,Akun,0)),""))</f>
        <v/>
      </c>
      <c r="H8969" s="91" t="str">
        <f t="shared" si="281"/>
        <v/>
      </c>
      <c r="I8969" s="330" t="str">
        <f>IF(H8969="","",IFERROR(INDEX(Tanggal1,MATCH('Buku Besar'!H8969,Akun1,0)),""))</f>
        <v/>
      </c>
      <c r="J8969" s="2" t="str">
        <f>IF(H8969="","",IFERROR(INDEX(Keterangan1,MATCH('Buku Besar'!H8969,Akun1,0)),""))</f>
        <v/>
      </c>
      <c r="K8969" s="2" t="str">
        <f>IF(H8969="","",IFERROR(INDEX(Reff1,MATCH('Buku Besar'!H8969,Akun1,0)),""))</f>
        <v/>
      </c>
      <c r="L8969" s="331" t="str">
        <f>IF(H8969="","",IFERROR(INDEX(Penerimaan1,MATCH('Buku Besar'!H8969,Akun1,0)),""))</f>
        <v/>
      </c>
      <c r="M8969" s="331" t="str">
        <f>IF(H8969="","",IFERROR(INDEX(Pengeluaran1,MATCH('Buku Besar'!H8969,Akun1,0)),""))</f>
        <v/>
      </c>
    </row>
    <row r="8970" spans="1:13" x14ac:dyDescent="0.25">
      <c r="A8970" s="91" t="str">
        <f t="shared" si="280"/>
        <v/>
      </c>
      <c r="B8970" s="330" t="str">
        <f>IF(A8970="","",IFERROR(INDEX(Tanggal,MATCH('Buku Besar'!A8970,Akun,0)),""))</f>
        <v/>
      </c>
      <c r="C8970" s="2" t="str">
        <f>IF(A8970="","",IFERROR(INDEX(Keterangan,MATCH('Buku Besar'!A8970,Akun,0)),""))</f>
        <v/>
      </c>
      <c r="D8970" s="2" t="str">
        <f>IF(A8970="","",IFERROR(INDEX(Reff,MATCH('Buku Besar'!A8970,Akun,0)),""))</f>
        <v/>
      </c>
      <c r="E8970" s="331" t="str">
        <f>IF(A8970="","",IFERROR(INDEX(Penerimaan,MATCH('Buku Besar'!A8970,Akun,0)),""))</f>
        <v/>
      </c>
      <c r="F8970" s="331" t="str">
        <f>IF(A8970="","",IFERROR(INDEX(Pengeluaran,MATCH('Buku Besar'!A8970,Akun,0)),""))</f>
        <v/>
      </c>
      <c r="H8970" s="91" t="str">
        <f t="shared" si="281"/>
        <v/>
      </c>
      <c r="I8970" s="330" t="str">
        <f>IF(H8970="","",IFERROR(INDEX(Tanggal1,MATCH('Buku Besar'!H8970,Akun1,0)),""))</f>
        <v/>
      </c>
      <c r="J8970" s="2" t="str">
        <f>IF(H8970="","",IFERROR(INDEX(Keterangan1,MATCH('Buku Besar'!H8970,Akun1,0)),""))</f>
        <v/>
      </c>
      <c r="K8970" s="2" t="str">
        <f>IF(H8970="","",IFERROR(INDEX(Reff1,MATCH('Buku Besar'!H8970,Akun1,0)),""))</f>
        <v/>
      </c>
      <c r="L8970" s="331" t="str">
        <f>IF(H8970="","",IFERROR(INDEX(Penerimaan1,MATCH('Buku Besar'!H8970,Akun1,0)),""))</f>
        <v/>
      </c>
      <c r="M8970" s="331" t="str">
        <f>IF(H8970="","",IFERROR(INDEX(Pengeluaran1,MATCH('Buku Besar'!H8970,Akun1,0)),""))</f>
        <v/>
      </c>
    </row>
    <row r="8971" spans="1:13" x14ac:dyDescent="0.25">
      <c r="A8971" s="91" t="str">
        <f t="shared" si="280"/>
        <v/>
      </c>
      <c r="B8971" s="330" t="str">
        <f>IF(A8971="","",IFERROR(INDEX(Tanggal,MATCH('Buku Besar'!A8971,Akun,0)),""))</f>
        <v/>
      </c>
      <c r="C8971" s="2" t="str">
        <f>IF(A8971="","",IFERROR(INDEX(Keterangan,MATCH('Buku Besar'!A8971,Akun,0)),""))</f>
        <v/>
      </c>
      <c r="D8971" s="2" t="str">
        <f>IF(A8971="","",IFERROR(INDEX(Reff,MATCH('Buku Besar'!A8971,Akun,0)),""))</f>
        <v/>
      </c>
      <c r="E8971" s="331" t="str">
        <f>IF(A8971="","",IFERROR(INDEX(Penerimaan,MATCH('Buku Besar'!A8971,Akun,0)),""))</f>
        <v/>
      </c>
      <c r="F8971" s="331" t="str">
        <f>IF(A8971="","",IFERROR(INDEX(Pengeluaran,MATCH('Buku Besar'!A8971,Akun,0)),""))</f>
        <v/>
      </c>
      <c r="H8971" s="91" t="str">
        <f t="shared" si="281"/>
        <v/>
      </c>
      <c r="I8971" s="330" t="str">
        <f>IF(H8971="","",IFERROR(INDEX(Tanggal1,MATCH('Buku Besar'!H8971,Akun1,0)),""))</f>
        <v/>
      </c>
      <c r="J8971" s="2" t="str">
        <f>IF(H8971="","",IFERROR(INDEX(Keterangan1,MATCH('Buku Besar'!H8971,Akun1,0)),""))</f>
        <v/>
      </c>
      <c r="K8971" s="2" t="str">
        <f>IF(H8971="","",IFERROR(INDEX(Reff1,MATCH('Buku Besar'!H8971,Akun1,0)),""))</f>
        <v/>
      </c>
      <c r="L8971" s="331" t="str">
        <f>IF(H8971="","",IFERROR(INDEX(Penerimaan1,MATCH('Buku Besar'!H8971,Akun1,0)),""))</f>
        <v/>
      </c>
      <c r="M8971" s="331" t="str">
        <f>IF(H8971="","",IFERROR(INDEX(Pengeluaran1,MATCH('Buku Besar'!H8971,Akun1,0)),""))</f>
        <v/>
      </c>
    </row>
    <row r="8972" spans="1:13" x14ac:dyDescent="0.25">
      <c r="A8972" s="91" t="str">
        <f t="shared" si="280"/>
        <v/>
      </c>
      <c r="B8972" s="330" t="str">
        <f>IF(A8972="","",IFERROR(INDEX(Tanggal,MATCH('Buku Besar'!A8972,Akun,0)),""))</f>
        <v/>
      </c>
      <c r="C8972" s="2" t="str">
        <f>IF(A8972="","",IFERROR(INDEX(Keterangan,MATCH('Buku Besar'!A8972,Akun,0)),""))</f>
        <v/>
      </c>
      <c r="D8972" s="2" t="str">
        <f>IF(A8972="","",IFERROR(INDEX(Reff,MATCH('Buku Besar'!A8972,Akun,0)),""))</f>
        <v/>
      </c>
      <c r="E8972" s="331" t="str">
        <f>IF(A8972="","",IFERROR(INDEX(Penerimaan,MATCH('Buku Besar'!A8972,Akun,0)),""))</f>
        <v/>
      </c>
      <c r="F8972" s="331" t="str">
        <f>IF(A8972="","",IFERROR(INDEX(Pengeluaran,MATCH('Buku Besar'!A8972,Akun,0)),""))</f>
        <v/>
      </c>
      <c r="H8972" s="91" t="str">
        <f t="shared" si="281"/>
        <v/>
      </c>
      <c r="I8972" s="330" t="str">
        <f>IF(H8972="","",IFERROR(INDEX(Tanggal1,MATCH('Buku Besar'!H8972,Akun1,0)),""))</f>
        <v/>
      </c>
      <c r="J8972" s="2" t="str">
        <f>IF(H8972="","",IFERROR(INDEX(Keterangan1,MATCH('Buku Besar'!H8972,Akun1,0)),""))</f>
        <v/>
      </c>
      <c r="K8972" s="2" t="str">
        <f>IF(H8972="","",IFERROR(INDEX(Reff1,MATCH('Buku Besar'!H8972,Akun1,0)),""))</f>
        <v/>
      </c>
      <c r="L8972" s="331" t="str">
        <f>IF(H8972="","",IFERROR(INDEX(Penerimaan1,MATCH('Buku Besar'!H8972,Akun1,0)),""))</f>
        <v/>
      </c>
      <c r="M8972" s="331" t="str">
        <f>IF(H8972="","",IFERROR(INDEX(Pengeluaran1,MATCH('Buku Besar'!H8972,Akun1,0)),""))</f>
        <v/>
      </c>
    </row>
    <row r="8973" spans="1:13" x14ac:dyDescent="0.25">
      <c r="A8973" s="91" t="str">
        <f t="shared" si="280"/>
        <v/>
      </c>
      <c r="B8973" s="330" t="str">
        <f>IF(A8973="","",IFERROR(INDEX(Tanggal,MATCH('Buku Besar'!A8973,Akun,0)),""))</f>
        <v/>
      </c>
      <c r="C8973" s="2" t="str">
        <f>IF(A8973="","",IFERROR(INDEX(Keterangan,MATCH('Buku Besar'!A8973,Akun,0)),""))</f>
        <v/>
      </c>
      <c r="D8973" s="2" t="str">
        <f>IF(A8973="","",IFERROR(INDEX(Reff,MATCH('Buku Besar'!A8973,Akun,0)),""))</f>
        <v/>
      </c>
      <c r="E8973" s="331" t="str">
        <f>IF(A8973="","",IFERROR(INDEX(Penerimaan,MATCH('Buku Besar'!A8973,Akun,0)),""))</f>
        <v/>
      </c>
      <c r="F8973" s="331" t="str">
        <f>IF(A8973="","",IFERROR(INDEX(Pengeluaran,MATCH('Buku Besar'!A8973,Akun,0)),""))</f>
        <v/>
      </c>
      <c r="H8973" s="91" t="str">
        <f t="shared" si="281"/>
        <v/>
      </c>
      <c r="I8973" s="330" t="str">
        <f>IF(H8973="","",IFERROR(INDEX(Tanggal1,MATCH('Buku Besar'!H8973,Akun1,0)),""))</f>
        <v/>
      </c>
      <c r="J8973" s="2" t="str">
        <f>IF(H8973="","",IFERROR(INDEX(Keterangan1,MATCH('Buku Besar'!H8973,Akun1,0)),""))</f>
        <v/>
      </c>
      <c r="K8973" s="2" t="str">
        <f>IF(H8973="","",IFERROR(INDEX(Reff1,MATCH('Buku Besar'!H8973,Akun1,0)),""))</f>
        <v/>
      </c>
      <c r="L8973" s="331" t="str">
        <f>IF(H8973="","",IFERROR(INDEX(Penerimaan1,MATCH('Buku Besar'!H8973,Akun1,0)),""))</f>
        <v/>
      </c>
      <c r="M8973" s="331" t="str">
        <f>IF(H8973="","",IFERROR(INDEX(Pengeluaran1,MATCH('Buku Besar'!H8973,Akun1,0)),""))</f>
        <v/>
      </c>
    </row>
    <row r="8974" spans="1:13" x14ac:dyDescent="0.25">
      <c r="A8974" s="91" t="str">
        <f t="shared" si="280"/>
        <v/>
      </c>
      <c r="B8974" s="330" t="str">
        <f>IF(A8974="","",IFERROR(INDEX(Tanggal,MATCH('Buku Besar'!A8974,Akun,0)),""))</f>
        <v/>
      </c>
      <c r="C8974" s="2" t="str">
        <f>IF(A8974="","",IFERROR(INDEX(Keterangan,MATCH('Buku Besar'!A8974,Akun,0)),""))</f>
        <v/>
      </c>
      <c r="D8974" s="2" t="str">
        <f>IF(A8974="","",IFERROR(INDEX(Reff,MATCH('Buku Besar'!A8974,Akun,0)),""))</f>
        <v/>
      </c>
      <c r="E8974" s="331" t="str">
        <f>IF(A8974="","",IFERROR(INDEX(Penerimaan,MATCH('Buku Besar'!A8974,Akun,0)),""))</f>
        <v/>
      </c>
      <c r="F8974" s="331" t="str">
        <f>IF(A8974="","",IFERROR(INDEX(Pengeluaran,MATCH('Buku Besar'!A8974,Akun,0)),""))</f>
        <v/>
      </c>
      <c r="H8974" s="91" t="str">
        <f t="shared" si="281"/>
        <v/>
      </c>
      <c r="I8974" s="330" t="str">
        <f>IF(H8974="","",IFERROR(INDEX(Tanggal1,MATCH('Buku Besar'!H8974,Akun1,0)),""))</f>
        <v/>
      </c>
      <c r="J8974" s="2" t="str">
        <f>IF(H8974="","",IFERROR(INDEX(Keterangan1,MATCH('Buku Besar'!H8974,Akun1,0)),""))</f>
        <v/>
      </c>
      <c r="K8974" s="2" t="str">
        <f>IF(H8974="","",IFERROR(INDEX(Reff1,MATCH('Buku Besar'!H8974,Akun1,0)),""))</f>
        <v/>
      </c>
      <c r="L8974" s="331" t="str">
        <f>IF(H8974="","",IFERROR(INDEX(Penerimaan1,MATCH('Buku Besar'!H8974,Akun1,0)),""))</f>
        <v/>
      </c>
      <c r="M8974" s="331" t="str">
        <f>IF(H8974="","",IFERROR(INDEX(Pengeluaran1,MATCH('Buku Besar'!H8974,Akun1,0)),""))</f>
        <v/>
      </c>
    </row>
    <row r="8975" spans="1:13" x14ac:dyDescent="0.25">
      <c r="A8975" s="91" t="str">
        <f t="shared" si="280"/>
        <v/>
      </c>
      <c r="B8975" s="330" t="str">
        <f>IF(A8975="","",IFERROR(INDEX(Tanggal,MATCH('Buku Besar'!A8975,Akun,0)),""))</f>
        <v/>
      </c>
      <c r="C8975" s="2" t="str">
        <f>IF(A8975="","",IFERROR(INDEX(Keterangan,MATCH('Buku Besar'!A8975,Akun,0)),""))</f>
        <v/>
      </c>
      <c r="D8975" s="2" t="str">
        <f>IF(A8975="","",IFERROR(INDEX(Reff,MATCH('Buku Besar'!A8975,Akun,0)),""))</f>
        <v/>
      </c>
      <c r="E8975" s="331" t="str">
        <f>IF(A8975="","",IFERROR(INDEX(Penerimaan,MATCH('Buku Besar'!A8975,Akun,0)),""))</f>
        <v/>
      </c>
      <c r="F8975" s="331" t="str">
        <f>IF(A8975="","",IFERROR(INDEX(Pengeluaran,MATCH('Buku Besar'!A8975,Akun,0)),""))</f>
        <v/>
      </c>
      <c r="H8975" s="91" t="str">
        <f t="shared" si="281"/>
        <v/>
      </c>
      <c r="I8975" s="330" t="str">
        <f>IF(H8975="","",IFERROR(INDEX(Tanggal1,MATCH('Buku Besar'!H8975,Akun1,0)),""))</f>
        <v/>
      </c>
      <c r="J8975" s="2" t="str">
        <f>IF(H8975="","",IFERROR(INDEX(Keterangan1,MATCH('Buku Besar'!H8975,Akun1,0)),""))</f>
        <v/>
      </c>
      <c r="K8975" s="2" t="str">
        <f>IF(H8975="","",IFERROR(INDEX(Reff1,MATCH('Buku Besar'!H8975,Akun1,0)),""))</f>
        <v/>
      </c>
      <c r="L8975" s="331" t="str">
        <f>IF(H8975="","",IFERROR(INDEX(Penerimaan1,MATCH('Buku Besar'!H8975,Akun1,0)),""))</f>
        <v/>
      </c>
      <c r="M8975" s="331" t="str">
        <f>IF(H8975="","",IFERROR(INDEX(Pengeluaran1,MATCH('Buku Besar'!H8975,Akun1,0)),""))</f>
        <v/>
      </c>
    </row>
    <row r="8976" spans="1:13" x14ac:dyDescent="0.25">
      <c r="A8976" s="91" t="str">
        <f t="shared" si="280"/>
        <v/>
      </c>
      <c r="B8976" s="330" t="str">
        <f>IF(A8976="","",IFERROR(INDEX(Tanggal,MATCH('Buku Besar'!A8976,Akun,0)),""))</f>
        <v/>
      </c>
      <c r="C8976" s="2" t="str">
        <f>IF(A8976="","",IFERROR(INDEX(Keterangan,MATCH('Buku Besar'!A8976,Akun,0)),""))</f>
        <v/>
      </c>
      <c r="D8976" s="2" t="str">
        <f>IF(A8976="","",IFERROR(INDEX(Reff,MATCH('Buku Besar'!A8976,Akun,0)),""))</f>
        <v/>
      </c>
      <c r="E8976" s="331" t="str">
        <f>IF(A8976="","",IFERROR(INDEX(Penerimaan,MATCH('Buku Besar'!A8976,Akun,0)),""))</f>
        <v/>
      </c>
      <c r="F8976" s="331" t="str">
        <f>IF(A8976="","",IFERROR(INDEX(Pengeluaran,MATCH('Buku Besar'!A8976,Akun,0)),""))</f>
        <v/>
      </c>
      <c r="H8976" s="91" t="str">
        <f t="shared" si="281"/>
        <v/>
      </c>
      <c r="I8976" s="330" t="str">
        <f>IF(H8976="","",IFERROR(INDEX(Tanggal1,MATCH('Buku Besar'!H8976,Akun1,0)),""))</f>
        <v/>
      </c>
      <c r="J8976" s="2" t="str">
        <f>IF(H8976="","",IFERROR(INDEX(Keterangan1,MATCH('Buku Besar'!H8976,Akun1,0)),""))</f>
        <v/>
      </c>
      <c r="K8976" s="2" t="str">
        <f>IF(H8976="","",IFERROR(INDEX(Reff1,MATCH('Buku Besar'!H8976,Akun1,0)),""))</f>
        <v/>
      </c>
      <c r="L8976" s="331" t="str">
        <f>IF(H8976="","",IFERROR(INDEX(Penerimaan1,MATCH('Buku Besar'!H8976,Akun1,0)),""))</f>
        <v/>
      </c>
      <c r="M8976" s="331" t="str">
        <f>IF(H8976="","",IFERROR(INDEX(Pengeluaran1,MATCH('Buku Besar'!H8976,Akun1,0)),""))</f>
        <v/>
      </c>
    </row>
    <row r="8977" spans="1:13" x14ac:dyDescent="0.25">
      <c r="A8977" s="91" t="str">
        <f t="shared" si="280"/>
        <v/>
      </c>
      <c r="B8977" s="330" t="str">
        <f>IF(A8977="","",IFERROR(INDEX(Tanggal,MATCH('Buku Besar'!A8977,Akun,0)),""))</f>
        <v/>
      </c>
      <c r="C8977" s="2" t="str">
        <f>IF(A8977="","",IFERROR(INDEX(Keterangan,MATCH('Buku Besar'!A8977,Akun,0)),""))</f>
        <v/>
      </c>
      <c r="D8977" s="2" t="str">
        <f>IF(A8977="","",IFERROR(INDEX(Reff,MATCH('Buku Besar'!A8977,Akun,0)),""))</f>
        <v/>
      </c>
      <c r="E8977" s="331" t="str">
        <f>IF(A8977="","",IFERROR(INDEX(Penerimaan,MATCH('Buku Besar'!A8977,Akun,0)),""))</f>
        <v/>
      </c>
      <c r="F8977" s="331" t="str">
        <f>IF(A8977="","",IFERROR(INDEX(Pengeluaran,MATCH('Buku Besar'!A8977,Akun,0)),""))</f>
        <v/>
      </c>
      <c r="H8977" s="91" t="str">
        <f t="shared" si="281"/>
        <v/>
      </c>
      <c r="I8977" s="330" t="str">
        <f>IF(H8977="","",IFERROR(INDEX(Tanggal1,MATCH('Buku Besar'!H8977,Akun1,0)),""))</f>
        <v/>
      </c>
      <c r="J8977" s="2" t="str">
        <f>IF(H8977="","",IFERROR(INDEX(Keterangan1,MATCH('Buku Besar'!H8977,Akun1,0)),""))</f>
        <v/>
      </c>
      <c r="K8977" s="2" t="str">
        <f>IF(H8977="","",IFERROR(INDEX(Reff1,MATCH('Buku Besar'!H8977,Akun1,0)),""))</f>
        <v/>
      </c>
      <c r="L8977" s="331" t="str">
        <f>IF(H8977="","",IFERROR(INDEX(Penerimaan1,MATCH('Buku Besar'!H8977,Akun1,0)),""))</f>
        <v/>
      </c>
      <c r="M8977" s="331" t="str">
        <f>IF(H8977="","",IFERROR(INDEX(Pengeluaran1,MATCH('Buku Besar'!H8977,Akun1,0)),""))</f>
        <v/>
      </c>
    </row>
    <row r="8978" spans="1:13" x14ac:dyDescent="0.25">
      <c r="A8978" s="91" t="str">
        <f t="shared" si="280"/>
        <v/>
      </c>
      <c r="B8978" s="330" t="str">
        <f>IF(A8978="","",IFERROR(INDEX(Tanggal,MATCH('Buku Besar'!A8978,Akun,0)),""))</f>
        <v/>
      </c>
      <c r="C8978" s="2" t="str">
        <f>IF(A8978="","",IFERROR(INDEX(Keterangan,MATCH('Buku Besar'!A8978,Akun,0)),""))</f>
        <v/>
      </c>
      <c r="D8978" s="2" t="str">
        <f>IF(A8978="","",IFERROR(INDEX(Reff,MATCH('Buku Besar'!A8978,Akun,0)),""))</f>
        <v/>
      </c>
      <c r="E8978" s="331" t="str">
        <f>IF(A8978="","",IFERROR(INDEX(Penerimaan,MATCH('Buku Besar'!A8978,Akun,0)),""))</f>
        <v/>
      </c>
      <c r="F8978" s="331" t="str">
        <f>IF(A8978="","",IFERROR(INDEX(Pengeluaran,MATCH('Buku Besar'!A8978,Akun,0)),""))</f>
        <v/>
      </c>
      <c r="H8978" s="91" t="str">
        <f t="shared" si="281"/>
        <v/>
      </c>
      <c r="I8978" s="330" t="str">
        <f>IF(H8978="","",IFERROR(INDEX(Tanggal1,MATCH('Buku Besar'!H8978,Akun1,0)),""))</f>
        <v/>
      </c>
      <c r="J8978" s="2" t="str">
        <f>IF(H8978="","",IFERROR(INDEX(Keterangan1,MATCH('Buku Besar'!H8978,Akun1,0)),""))</f>
        <v/>
      </c>
      <c r="K8978" s="2" t="str">
        <f>IF(H8978="","",IFERROR(INDEX(Reff1,MATCH('Buku Besar'!H8978,Akun1,0)),""))</f>
        <v/>
      </c>
      <c r="L8978" s="331" t="str">
        <f>IF(H8978="","",IFERROR(INDEX(Penerimaan1,MATCH('Buku Besar'!H8978,Akun1,0)),""))</f>
        <v/>
      </c>
      <c r="M8978" s="331" t="str">
        <f>IF(H8978="","",IFERROR(INDEX(Pengeluaran1,MATCH('Buku Besar'!H8978,Akun1,0)),""))</f>
        <v/>
      </c>
    </row>
    <row r="8979" spans="1:13" x14ac:dyDescent="0.25">
      <c r="A8979" s="91" t="str">
        <f t="shared" si="280"/>
        <v/>
      </c>
      <c r="B8979" s="330" t="str">
        <f>IF(A8979="","",IFERROR(INDEX(Tanggal,MATCH('Buku Besar'!A8979,Akun,0)),""))</f>
        <v/>
      </c>
      <c r="C8979" s="2" t="str">
        <f>IF(A8979="","",IFERROR(INDEX(Keterangan,MATCH('Buku Besar'!A8979,Akun,0)),""))</f>
        <v/>
      </c>
      <c r="D8979" s="2" t="str">
        <f>IF(A8979="","",IFERROR(INDEX(Reff,MATCH('Buku Besar'!A8979,Akun,0)),""))</f>
        <v/>
      </c>
      <c r="E8979" s="331" t="str">
        <f>IF(A8979="","",IFERROR(INDEX(Penerimaan,MATCH('Buku Besar'!A8979,Akun,0)),""))</f>
        <v/>
      </c>
      <c r="F8979" s="331" t="str">
        <f>IF(A8979="","",IFERROR(INDEX(Pengeluaran,MATCH('Buku Besar'!A8979,Akun,0)),""))</f>
        <v/>
      </c>
      <c r="H8979" s="91" t="str">
        <f t="shared" si="281"/>
        <v/>
      </c>
      <c r="I8979" s="330" t="str">
        <f>IF(H8979="","",IFERROR(INDEX(Tanggal1,MATCH('Buku Besar'!H8979,Akun1,0)),""))</f>
        <v/>
      </c>
      <c r="J8979" s="2" t="str">
        <f>IF(H8979="","",IFERROR(INDEX(Keterangan1,MATCH('Buku Besar'!H8979,Akun1,0)),""))</f>
        <v/>
      </c>
      <c r="K8979" s="2" t="str">
        <f>IF(H8979="","",IFERROR(INDEX(Reff1,MATCH('Buku Besar'!H8979,Akun1,0)),""))</f>
        <v/>
      </c>
      <c r="L8979" s="331" t="str">
        <f>IF(H8979="","",IFERROR(INDEX(Penerimaan1,MATCH('Buku Besar'!H8979,Akun1,0)),""))</f>
        <v/>
      </c>
      <c r="M8979" s="331" t="str">
        <f>IF(H8979="","",IFERROR(INDEX(Pengeluaran1,MATCH('Buku Besar'!H8979,Akun1,0)),""))</f>
        <v/>
      </c>
    </row>
    <row r="8980" spans="1:13" x14ac:dyDescent="0.25">
      <c r="A8980" s="91" t="str">
        <f t="shared" si="280"/>
        <v/>
      </c>
      <c r="B8980" s="330" t="str">
        <f>IF(A8980="","",IFERROR(INDEX(Tanggal,MATCH('Buku Besar'!A8980,Akun,0)),""))</f>
        <v/>
      </c>
      <c r="C8980" s="2" t="str">
        <f>IF(A8980="","",IFERROR(INDEX(Keterangan,MATCH('Buku Besar'!A8980,Akun,0)),""))</f>
        <v/>
      </c>
      <c r="D8980" s="2" t="str">
        <f>IF(A8980="","",IFERROR(INDEX(Reff,MATCH('Buku Besar'!A8980,Akun,0)),""))</f>
        <v/>
      </c>
      <c r="E8980" s="331" t="str">
        <f>IF(A8980="","",IFERROR(INDEX(Penerimaan,MATCH('Buku Besar'!A8980,Akun,0)),""))</f>
        <v/>
      </c>
      <c r="F8980" s="331" t="str">
        <f>IF(A8980="","",IFERROR(INDEX(Pengeluaran,MATCH('Buku Besar'!A8980,Akun,0)),""))</f>
        <v/>
      </c>
      <c r="H8980" s="91" t="str">
        <f t="shared" si="281"/>
        <v/>
      </c>
      <c r="I8980" s="330" t="str">
        <f>IF(H8980="","",IFERROR(INDEX(Tanggal1,MATCH('Buku Besar'!H8980,Akun1,0)),""))</f>
        <v/>
      </c>
      <c r="J8980" s="2" t="str">
        <f>IF(H8980="","",IFERROR(INDEX(Keterangan1,MATCH('Buku Besar'!H8980,Akun1,0)),""))</f>
        <v/>
      </c>
      <c r="K8980" s="2" t="str">
        <f>IF(H8980="","",IFERROR(INDEX(Reff1,MATCH('Buku Besar'!H8980,Akun1,0)),""))</f>
        <v/>
      </c>
      <c r="L8980" s="331" t="str">
        <f>IF(H8980="","",IFERROR(INDEX(Penerimaan1,MATCH('Buku Besar'!H8980,Akun1,0)),""))</f>
        <v/>
      </c>
      <c r="M8980" s="331" t="str">
        <f>IF(H8980="","",IFERROR(INDEX(Pengeluaran1,MATCH('Buku Besar'!H8980,Akun1,0)),""))</f>
        <v/>
      </c>
    </row>
    <row r="8981" spans="1:13" x14ac:dyDescent="0.25">
      <c r="A8981" s="91" t="str">
        <f t="shared" si="280"/>
        <v/>
      </c>
      <c r="B8981" s="330" t="str">
        <f>IF(A8981="","",IFERROR(INDEX(Tanggal,MATCH('Buku Besar'!A8981,Akun,0)),""))</f>
        <v/>
      </c>
      <c r="C8981" s="2" t="str">
        <f>IF(A8981="","",IFERROR(INDEX(Keterangan,MATCH('Buku Besar'!A8981,Akun,0)),""))</f>
        <v/>
      </c>
      <c r="D8981" s="2" t="str">
        <f>IF(A8981="","",IFERROR(INDEX(Reff,MATCH('Buku Besar'!A8981,Akun,0)),""))</f>
        <v/>
      </c>
      <c r="E8981" s="331" t="str">
        <f>IF(A8981="","",IFERROR(INDEX(Penerimaan,MATCH('Buku Besar'!A8981,Akun,0)),""))</f>
        <v/>
      </c>
      <c r="F8981" s="331" t="str">
        <f>IF(A8981="","",IFERROR(INDEX(Pengeluaran,MATCH('Buku Besar'!A8981,Akun,0)),""))</f>
        <v/>
      </c>
      <c r="H8981" s="91" t="str">
        <f t="shared" si="281"/>
        <v/>
      </c>
      <c r="I8981" s="330" t="str">
        <f>IF(H8981="","",IFERROR(INDEX(Tanggal1,MATCH('Buku Besar'!H8981,Akun1,0)),""))</f>
        <v/>
      </c>
      <c r="J8981" s="2" t="str">
        <f>IF(H8981="","",IFERROR(INDEX(Keterangan1,MATCH('Buku Besar'!H8981,Akun1,0)),""))</f>
        <v/>
      </c>
      <c r="K8981" s="2" t="str">
        <f>IF(H8981="","",IFERROR(INDEX(Reff1,MATCH('Buku Besar'!H8981,Akun1,0)),""))</f>
        <v/>
      </c>
      <c r="L8981" s="331" t="str">
        <f>IF(H8981="","",IFERROR(INDEX(Penerimaan1,MATCH('Buku Besar'!H8981,Akun1,0)),""))</f>
        <v/>
      </c>
      <c r="M8981" s="331" t="str">
        <f>IF(H8981="","",IFERROR(INDEX(Pengeluaran1,MATCH('Buku Besar'!H8981,Akun1,0)),""))</f>
        <v/>
      </c>
    </row>
    <row r="8982" spans="1:13" x14ac:dyDescent="0.25">
      <c r="A8982" s="91" t="str">
        <f t="shared" si="280"/>
        <v/>
      </c>
      <c r="B8982" s="330" t="str">
        <f>IF(A8982="","",IFERROR(INDEX(Tanggal,MATCH('Buku Besar'!A8982,Akun,0)),""))</f>
        <v/>
      </c>
      <c r="C8982" s="2" t="str">
        <f>IF(A8982="","",IFERROR(INDEX(Keterangan,MATCH('Buku Besar'!A8982,Akun,0)),""))</f>
        <v/>
      </c>
      <c r="D8982" s="2" t="str">
        <f>IF(A8982="","",IFERROR(INDEX(Reff,MATCH('Buku Besar'!A8982,Akun,0)),""))</f>
        <v/>
      </c>
      <c r="E8982" s="331" t="str">
        <f>IF(A8982="","",IFERROR(INDEX(Penerimaan,MATCH('Buku Besar'!A8982,Akun,0)),""))</f>
        <v/>
      </c>
      <c r="F8982" s="331" t="str">
        <f>IF(A8982="","",IFERROR(INDEX(Pengeluaran,MATCH('Buku Besar'!A8982,Akun,0)),""))</f>
        <v/>
      </c>
      <c r="H8982" s="91" t="str">
        <f t="shared" si="281"/>
        <v/>
      </c>
      <c r="I8982" s="330" t="str">
        <f>IF(H8982="","",IFERROR(INDEX(Tanggal1,MATCH('Buku Besar'!H8982,Akun1,0)),""))</f>
        <v/>
      </c>
      <c r="J8982" s="2" t="str">
        <f>IF(H8982="","",IFERROR(INDEX(Keterangan1,MATCH('Buku Besar'!H8982,Akun1,0)),""))</f>
        <v/>
      </c>
      <c r="K8982" s="2" t="str">
        <f>IF(H8982="","",IFERROR(INDEX(Reff1,MATCH('Buku Besar'!H8982,Akun1,0)),""))</f>
        <v/>
      </c>
      <c r="L8982" s="331" t="str">
        <f>IF(H8982="","",IFERROR(INDEX(Penerimaan1,MATCH('Buku Besar'!H8982,Akun1,0)),""))</f>
        <v/>
      </c>
      <c r="M8982" s="331" t="str">
        <f>IF(H8982="","",IFERROR(INDEX(Pengeluaran1,MATCH('Buku Besar'!H8982,Akun1,0)),""))</f>
        <v/>
      </c>
    </row>
    <row r="8983" spans="1:13" x14ac:dyDescent="0.25">
      <c r="A8983" s="91" t="str">
        <f t="shared" si="280"/>
        <v/>
      </c>
      <c r="B8983" s="330" t="str">
        <f>IF(A8983="","",IFERROR(INDEX(Tanggal,MATCH('Buku Besar'!A8983,Akun,0)),""))</f>
        <v/>
      </c>
      <c r="C8983" s="2" t="str">
        <f>IF(A8983="","",IFERROR(INDEX(Keterangan,MATCH('Buku Besar'!A8983,Akun,0)),""))</f>
        <v/>
      </c>
      <c r="D8983" s="2" t="str">
        <f>IF(A8983="","",IFERROR(INDEX(Reff,MATCH('Buku Besar'!A8983,Akun,0)),""))</f>
        <v/>
      </c>
      <c r="E8983" s="331" t="str">
        <f>IF(A8983="","",IFERROR(INDEX(Penerimaan,MATCH('Buku Besar'!A8983,Akun,0)),""))</f>
        <v/>
      </c>
      <c r="F8983" s="331" t="str">
        <f>IF(A8983="","",IFERROR(INDEX(Pengeluaran,MATCH('Buku Besar'!A8983,Akun,0)),""))</f>
        <v/>
      </c>
      <c r="H8983" s="91" t="str">
        <f t="shared" si="281"/>
        <v/>
      </c>
      <c r="I8983" s="330" t="str">
        <f>IF(H8983="","",IFERROR(INDEX(Tanggal1,MATCH('Buku Besar'!H8983,Akun1,0)),""))</f>
        <v/>
      </c>
      <c r="J8983" s="2" t="str">
        <f>IF(H8983="","",IFERROR(INDEX(Keterangan1,MATCH('Buku Besar'!H8983,Akun1,0)),""))</f>
        <v/>
      </c>
      <c r="K8983" s="2" t="str">
        <f>IF(H8983="","",IFERROR(INDEX(Reff1,MATCH('Buku Besar'!H8983,Akun1,0)),""))</f>
        <v/>
      </c>
      <c r="L8983" s="331" t="str">
        <f>IF(H8983="","",IFERROR(INDEX(Penerimaan1,MATCH('Buku Besar'!H8983,Akun1,0)),""))</f>
        <v/>
      </c>
      <c r="M8983" s="331" t="str">
        <f>IF(H8983="","",IFERROR(INDEX(Pengeluaran1,MATCH('Buku Besar'!H8983,Akun1,0)),""))</f>
        <v/>
      </c>
    </row>
    <row r="8984" spans="1:13" x14ac:dyDescent="0.25">
      <c r="A8984" s="91" t="str">
        <f t="shared" si="280"/>
        <v/>
      </c>
      <c r="B8984" s="330" t="str">
        <f>IF(A8984="","",IFERROR(INDEX(Tanggal,MATCH('Buku Besar'!A8984,Akun,0)),""))</f>
        <v/>
      </c>
      <c r="C8984" s="2" t="str">
        <f>IF(A8984="","",IFERROR(INDEX(Keterangan,MATCH('Buku Besar'!A8984,Akun,0)),""))</f>
        <v/>
      </c>
      <c r="D8984" s="2" t="str">
        <f>IF(A8984="","",IFERROR(INDEX(Reff,MATCH('Buku Besar'!A8984,Akun,0)),""))</f>
        <v/>
      </c>
      <c r="E8984" s="331" t="str">
        <f>IF(A8984="","",IFERROR(INDEX(Penerimaan,MATCH('Buku Besar'!A8984,Akun,0)),""))</f>
        <v/>
      </c>
      <c r="F8984" s="331" t="str">
        <f>IF(A8984="","",IFERROR(INDEX(Pengeluaran,MATCH('Buku Besar'!A8984,Akun,0)),""))</f>
        <v/>
      </c>
      <c r="H8984" s="91" t="str">
        <f t="shared" si="281"/>
        <v/>
      </c>
      <c r="I8984" s="330" t="str">
        <f>IF(H8984="","",IFERROR(INDEX(Tanggal1,MATCH('Buku Besar'!H8984,Akun1,0)),""))</f>
        <v/>
      </c>
      <c r="J8984" s="2" t="str">
        <f>IF(H8984="","",IFERROR(INDEX(Keterangan1,MATCH('Buku Besar'!H8984,Akun1,0)),""))</f>
        <v/>
      </c>
      <c r="K8984" s="2" t="str">
        <f>IF(H8984="","",IFERROR(INDEX(Reff1,MATCH('Buku Besar'!H8984,Akun1,0)),""))</f>
        <v/>
      </c>
      <c r="L8984" s="331" t="str">
        <f>IF(H8984="","",IFERROR(INDEX(Penerimaan1,MATCH('Buku Besar'!H8984,Akun1,0)),""))</f>
        <v/>
      </c>
      <c r="M8984" s="331" t="str">
        <f>IF(H8984="","",IFERROR(INDEX(Pengeluaran1,MATCH('Buku Besar'!H8984,Akun1,0)),""))</f>
        <v/>
      </c>
    </row>
    <row r="8985" spans="1:13" x14ac:dyDescent="0.25">
      <c r="A8985" s="91" t="str">
        <f t="shared" si="280"/>
        <v/>
      </c>
      <c r="B8985" s="330" t="str">
        <f>IF(A8985="","",IFERROR(INDEX(Tanggal,MATCH('Buku Besar'!A8985,Akun,0)),""))</f>
        <v/>
      </c>
      <c r="C8985" s="2" t="str">
        <f>IF(A8985="","",IFERROR(INDEX(Keterangan,MATCH('Buku Besar'!A8985,Akun,0)),""))</f>
        <v/>
      </c>
      <c r="D8985" s="2" t="str">
        <f>IF(A8985="","",IFERROR(INDEX(Reff,MATCH('Buku Besar'!A8985,Akun,0)),""))</f>
        <v/>
      </c>
      <c r="E8985" s="331" t="str">
        <f>IF(A8985="","",IFERROR(INDEX(Penerimaan,MATCH('Buku Besar'!A8985,Akun,0)),""))</f>
        <v/>
      </c>
      <c r="F8985" s="331" t="str">
        <f>IF(A8985="","",IFERROR(INDEX(Pengeluaran,MATCH('Buku Besar'!A8985,Akun,0)),""))</f>
        <v/>
      </c>
      <c r="H8985" s="91" t="str">
        <f t="shared" si="281"/>
        <v/>
      </c>
      <c r="I8985" s="330" t="str">
        <f>IF(H8985="","",IFERROR(INDEX(Tanggal1,MATCH('Buku Besar'!H8985,Akun1,0)),""))</f>
        <v/>
      </c>
      <c r="J8985" s="2" t="str">
        <f>IF(H8985="","",IFERROR(INDEX(Keterangan1,MATCH('Buku Besar'!H8985,Akun1,0)),""))</f>
        <v/>
      </c>
      <c r="K8985" s="2" t="str">
        <f>IF(H8985="","",IFERROR(INDEX(Reff1,MATCH('Buku Besar'!H8985,Akun1,0)),""))</f>
        <v/>
      </c>
      <c r="L8985" s="331" t="str">
        <f>IF(H8985="","",IFERROR(INDEX(Penerimaan1,MATCH('Buku Besar'!H8985,Akun1,0)),""))</f>
        <v/>
      </c>
      <c r="M8985" s="331" t="str">
        <f>IF(H8985="","",IFERROR(INDEX(Pengeluaran1,MATCH('Buku Besar'!H8985,Akun1,0)),""))</f>
        <v/>
      </c>
    </row>
    <row r="8986" spans="1:13" x14ac:dyDescent="0.25">
      <c r="A8986" s="91" t="str">
        <f t="shared" si="280"/>
        <v/>
      </c>
      <c r="B8986" s="330" t="str">
        <f>IF(A8986="","",IFERROR(INDEX(Tanggal,MATCH('Buku Besar'!A8986,Akun,0)),""))</f>
        <v/>
      </c>
      <c r="C8986" s="2" t="str">
        <f>IF(A8986="","",IFERROR(INDEX(Keterangan,MATCH('Buku Besar'!A8986,Akun,0)),""))</f>
        <v/>
      </c>
      <c r="D8986" s="2" t="str">
        <f>IF(A8986="","",IFERROR(INDEX(Reff,MATCH('Buku Besar'!A8986,Akun,0)),""))</f>
        <v/>
      </c>
      <c r="E8986" s="331" t="str">
        <f>IF(A8986="","",IFERROR(INDEX(Penerimaan,MATCH('Buku Besar'!A8986,Akun,0)),""))</f>
        <v/>
      </c>
      <c r="F8986" s="331" t="str">
        <f>IF(A8986="","",IFERROR(INDEX(Pengeluaran,MATCH('Buku Besar'!A8986,Akun,0)),""))</f>
        <v/>
      </c>
      <c r="H8986" s="91" t="str">
        <f t="shared" si="281"/>
        <v/>
      </c>
      <c r="I8986" s="330" t="str">
        <f>IF(H8986="","",IFERROR(INDEX(Tanggal1,MATCH('Buku Besar'!H8986,Akun1,0)),""))</f>
        <v/>
      </c>
      <c r="J8986" s="2" t="str">
        <f>IF(H8986="","",IFERROR(INDEX(Keterangan1,MATCH('Buku Besar'!H8986,Akun1,0)),""))</f>
        <v/>
      </c>
      <c r="K8986" s="2" t="str">
        <f>IF(H8986="","",IFERROR(INDEX(Reff1,MATCH('Buku Besar'!H8986,Akun1,0)),""))</f>
        <v/>
      </c>
      <c r="L8986" s="331" t="str">
        <f>IF(H8986="","",IFERROR(INDEX(Penerimaan1,MATCH('Buku Besar'!H8986,Akun1,0)),""))</f>
        <v/>
      </c>
      <c r="M8986" s="331" t="str">
        <f>IF(H8986="","",IFERROR(INDEX(Pengeluaran1,MATCH('Buku Besar'!H8986,Akun1,0)),""))</f>
        <v/>
      </c>
    </row>
    <row r="8987" spans="1:13" x14ac:dyDescent="0.25">
      <c r="A8987" s="91" t="str">
        <f t="shared" si="280"/>
        <v/>
      </c>
      <c r="B8987" s="330" t="str">
        <f>IF(A8987="","",IFERROR(INDEX(Tanggal,MATCH('Buku Besar'!A8987,Akun,0)),""))</f>
        <v/>
      </c>
      <c r="C8987" s="2" t="str">
        <f>IF(A8987="","",IFERROR(INDEX(Keterangan,MATCH('Buku Besar'!A8987,Akun,0)),""))</f>
        <v/>
      </c>
      <c r="D8987" s="2" t="str">
        <f>IF(A8987="","",IFERROR(INDEX(Reff,MATCH('Buku Besar'!A8987,Akun,0)),""))</f>
        <v/>
      </c>
      <c r="E8987" s="331" t="str">
        <f>IF(A8987="","",IFERROR(INDEX(Penerimaan,MATCH('Buku Besar'!A8987,Akun,0)),""))</f>
        <v/>
      </c>
      <c r="F8987" s="331" t="str">
        <f>IF(A8987="","",IFERROR(INDEX(Pengeluaran,MATCH('Buku Besar'!A8987,Akun,0)),""))</f>
        <v/>
      </c>
      <c r="H8987" s="91" t="str">
        <f t="shared" si="281"/>
        <v/>
      </c>
      <c r="I8987" s="330" t="str">
        <f>IF(H8987="","",IFERROR(INDEX(Tanggal1,MATCH('Buku Besar'!H8987,Akun1,0)),""))</f>
        <v/>
      </c>
      <c r="J8987" s="2" t="str">
        <f>IF(H8987="","",IFERROR(INDEX(Keterangan1,MATCH('Buku Besar'!H8987,Akun1,0)),""))</f>
        <v/>
      </c>
      <c r="K8987" s="2" t="str">
        <f>IF(H8987="","",IFERROR(INDEX(Reff1,MATCH('Buku Besar'!H8987,Akun1,0)),""))</f>
        <v/>
      </c>
      <c r="L8987" s="331" t="str">
        <f>IF(H8987="","",IFERROR(INDEX(Penerimaan1,MATCH('Buku Besar'!H8987,Akun1,0)),""))</f>
        <v/>
      </c>
      <c r="M8987" s="331" t="str">
        <f>IF(H8987="","",IFERROR(INDEX(Pengeluaran1,MATCH('Buku Besar'!H8987,Akun1,0)),""))</f>
        <v/>
      </c>
    </row>
    <row r="8988" spans="1:13" x14ac:dyDescent="0.25">
      <c r="A8988" s="91" t="str">
        <f t="shared" si="280"/>
        <v/>
      </c>
      <c r="B8988" s="330" t="str">
        <f>IF(A8988="","",IFERROR(INDEX(Tanggal,MATCH('Buku Besar'!A8988,Akun,0)),""))</f>
        <v/>
      </c>
      <c r="C8988" s="2" t="str">
        <f>IF(A8988="","",IFERROR(INDEX(Keterangan,MATCH('Buku Besar'!A8988,Akun,0)),""))</f>
        <v/>
      </c>
      <c r="D8988" s="2" t="str">
        <f>IF(A8988="","",IFERROR(INDEX(Reff,MATCH('Buku Besar'!A8988,Akun,0)),""))</f>
        <v/>
      </c>
      <c r="E8988" s="331" t="str">
        <f>IF(A8988="","",IFERROR(INDEX(Penerimaan,MATCH('Buku Besar'!A8988,Akun,0)),""))</f>
        <v/>
      </c>
      <c r="F8988" s="331" t="str">
        <f>IF(A8988="","",IFERROR(INDEX(Pengeluaran,MATCH('Buku Besar'!A8988,Akun,0)),""))</f>
        <v/>
      </c>
      <c r="H8988" s="91" t="str">
        <f t="shared" si="281"/>
        <v/>
      </c>
      <c r="I8988" s="330" t="str">
        <f>IF(H8988="","",IFERROR(INDEX(Tanggal1,MATCH('Buku Besar'!H8988,Akun1,0)),""))</f>
        <v/>
      </c>
      <c r="J8988" s="2" t="str">
        <f>IF(H8988="","",IFERROR(INDEX(Keterangan1,MATCH('Buku Besar'!H8988,Akun1,0)),""))</f>
        <v/>
      </c>
      <c r="K8988" s="2" t="str">
        <f>IF(H8988="","",IFERROR(INDEX(Reff1,MATCH('Buku Besar'!H8988,Akun1,0)),""))</f>
        <v/>
      </c>
      <c r="L8988" s="331" t="str">
        <f>IF(H8988="","",IFERROR(INDEX(Penerimaan1,MATCH('Buku Besar'!H8988,Akun1,0)),""))</f>
        <v/>
      </c>
      <c r="M8988" s="331" t="str">
        <f>IF(H8988="","",IFERROR(INDEX(Pengeluaran1,MATCH('Buku Besar'!H8988,Akun1,0)),""))</f>
        <v/>
      </c>
    </row>
    <row r="8989" spans="1:13" x14ac:dyDescent="0.25">
      <c r="A8989" s="91" t="str">
        <f t="shared" si="280"/>
        <v/>
      </c>
      <c r="B8989" s="330" t="str">
        <f>IF(A8989="","",IFERROR(INDEX(Tanggal,MATCH('Buku Besar'!A8989,Akun,0)),""))</f>
        <v/>
      </c>
      <c r="C8989" s="2" t="str">
        <f>IF(A8989="","",IFERROR(INDEX(Keterangan,MATCH('Buku Besar'!A8989,Akun,0)),""))</f>
        <v/>
      </c>
      <c r="D8989" s="2" t="str">
        <f>IF(A8989="","",IFERROR(INDEX(Reff,MATCH('Buku Besar'!A8989,Akun,0)),""))</f>
        <v/>
      </c>
      <c r="E8989" s="331" t="str">
        <f>IF(A8989="","",IFERROR(INDEX(Penerimaan,MATCH('Buku Besar'!A8989,Akun,0)),""))</f>
        <v/>
      </c>
      <c r="F8989" s="331" t="str">
        <f>IF(A8989="","",IFERROR(INDEX(Pengeluaran,MATCH('Buku Besar'!A8989,Akun,0)),""))</f>
        <v/>
      </c>
      <c r="H8989" s="91" t="str">
        <f t="shared" si="281"/>
        <v/>
      </c>
      <c r="I8989" s="330" t="str">
        <f>IF(H8989="","",IFERROR(INDEX(Tanggal1,MATCH('Buku Besar'!H8989,Akun1,0)),""))</f>
        <v/>
      </c>
      <c r="J8989" s="2" t="str">
        <f>IF(H8989="","",IFERROR(INDEX(Keterangan1,MATCH('Buku Besar'!H8989,Akun1,0)),""))</f>
        <v/>
      </c>
      <c r="K8989" s="2" t="str">
        <f>IF(H8989="","",IFERROR(INDEX(Reff1,MATCH('Buku Besar'!H8989,Akun1,0)),""))</f>
        <v/>
      </c>
      <c r="L8989" s="331" t="str">
        <f>IF(H8989="","",IFERROR(INDEX(Penerimaan1,MATCH('Buku Besar'!H8989,Akun1,0)),""))</f>
        <v/>
      </c>
      <c r="M8989" s="331" t="str">
        <f>IF(H8989="","",IFERROR(INDEX(Pengeluaran1,MATCH('Buku Besar'!H8989,Akun1,0)),""))</f>
        <v/>
      </c>
    </row>
    <row r="8990" spans="1:13" x14ac:dyDescent="0.25">
      <c r="A8990" s="91" t="str">
        <f t="shared" si="280"/>
        <v/>
      </c>
      <c r="B8990" s="330" t="str">
        <f>IF(A8990="","",IFERROR(INDEX(Tanggal,MATCH('Buku Besar'!A8990,Akun,0)),""))</f>
        <v/>
      </c>
      <c r="C8990" s="2" t="str">
        <f>IF(A8990="","",IFERROR(INDEX(Keterangan,MATCH('Buku Besar'!A8990,Akun,0)),""))</f>
        <v/>
      </c>
      <c r="D8990" s="2" t="str">
        <f>IF(A8990="","",IFERROR(INDEX(Reff,MATCH('Buku Besar'!A8990,Akun,0)),""))</f>
        <v/>
      </c>
      <c r="E8990" s="331" t="str">
        <f>IF(A8990="","",IFERROR(INDEX(Penerimaan,MATCH('Buku Besar'!A8990,Akun,0)),""))</f>
        <v/>
      </c>
      <c r="F8990" s="331" t="str">
        <f>IF(A8990="","",IFERROR(INDEX(Pengeluaran,MATCH('Buku Besar'!A8990,Akun,0)),""))</f>
        <v/>
      </c>
      <c r="H8990" s="91" t="str">
        <f t="shared" si="281"/>
        <v/>
      </c>
      <c r="I8990" s="330" t="str">
        <f>IF(H8990="","",IFERROR(INDEX(Tanggal1,MATCH('Buku Besar'!H8990,Akun1,0)),""))</f>
        <v/>
      </c>
      <c r="J8990" s="2" t="str">
        <f>IF(H8990="","",IFERROR(INDEX(Keterangan1,MATCH('Buku Besar'!H8990,Akun1,0)),""))</f>
        <v/>
      </c>
      <c r="K8990" s="2" t="str">
        <f>IF(H8990="","",IFERROR(INDEX(Reff1,MATCH('Buku Besar'!H8990,Akun1,0)),""))</f>
        <v/>
      </c>
      <c r="L8990" s="331" t="str">
        <f>IF(H8990="","",IFERROR(INDEX(Penerimaan1,MATCH('Buku Besar'!H8990,Akun1,0)),""))</f>
        <v/>
      </c>
      <c r="M8990" s="331" t="str">
        <f>IF(H8990="","",IFERROR(INDEX(Pengeluaran1,MATCH('Buku Besar'!H8990,Akun1,0)),""))</f>
        <v/>
      </c>
    </row>
    <row r="8991" spans="1:13" x14ac:dyDescent="0.25">
      <c r="A8991" s="91" t="str">
        <f t="shared" si="280"/>
        <v/>
      </c>
      <c r="B8991" s="330" t="str">
        <f>IF(A8991="","",IFERROR(INDEX(Tanggal,MATCH('Buku Besar'!A8991,Akun,0)),""))</f>
        <v/>
      </c>
      <c r="C8991" s="2" t="str">
        <f>IF(A8991="","",IFERROR(INDEX(Keterangan,MATCH('Buku Besar'!A8991,Akun,0)),""))</f>
        <v/>
      </c>
      <c r="D8991" s="2" t="str">
        <f>IF(A8991="","",IFERROR(INDEX(Reff,MATCH('Buku Besar'!A8991,Akun,0)),""))</f>
        <v/>
      </c>
      <c r="E8991" s="331" t="str">
        <f>IF(A8991="","",IFERROR(INDEX(Penerimaan,MATCH('Buku Besar'!A8991,Akun,0)),""))</f>
        <v/>
      </c>
      <c r="F8991" s="331" t="str">
        <f>IF(A8991="","",IFERROR(INDEX(Pengeluaran,MATCH('Buku Besar'!A8991,Akun,0)),""))</f>
        <v/>
      </c>
      <c r="H8991" s="91" t="str">
        <f t="shared" si="281"/>
        <v/>
      </c>
      <c r="I8991" s="330" t="str">
        <f>IF(H8991="","",IFERROR(INDEX(Tanggal1,MATCH('Buku Besar'!H8991,Akun1,0)),""))</f>
        <v/>
      </c>
      <c r="J8991" s="2" t="str">
        <f>IF(H8991="","",IFERROR(INDEX(Keterangan1,MATCH('Buku Besar'!H8991,Akun1,0)),""))</f>
        <v/>
      </c>
      <c r="K8991" s="2" t="str">
        <f>IF(H8991="","",IFERROR(INDEX(Reff1,MATCH('Buku Besar'!H8991,Akun1,0)),""))</f>
        <v/>
      </c>
      <c r="L8991" s="331" t="str">
        <f>IF(H8991="","",IFERROR(INDEX(Penerimaan1,MATCH('Buku Besar'!H8991,Akun1,0)),""))</f>
        <v/>
      </c>
      <c r="M8991" s="331" t="str">
        <f>IF(H8991="","",IFERROR(INDEX(Pengeluaran1,MATCH('Buku Besar'!H8991,Akun1,0)),""))</f>
        <v/>
      </c>
    </row>
    <row r="8992" spans="1:13" x14ac:dyDescent="0.25">
      <c r="A8992" s="91" t="str">
        <f t="shared" si="280"/>
        <v/>
      </c>
      <c r="B8992" s="330" t="str">
        <f>IF(A8992="","",IFERROR(INDEX(Tanggal,MATCH('Buku Besar'!A8992,Akun,0)),""))</f>
        <v/>
      </c>
      <c r="C8992" s="2" t="str">
        <f>IF(A8992="","",IFERROR(INDEX(Keterangan,MATCH('Buku Besar'!A8992,Akun,0)),""))</f>
        <v/>
      </c>
      <c r="D8992" s="2" t="str">
        <f>IF(A8992="","",IFERROR(INDEX(Reff,MATCH('Buku Besar'!A8992,Akun,0)),""))</f>
        <v/>
      </c>
      <c r="E8992" s="331" t="str">
        <f>IF(A8992="","",IFERROR(INDEX(Penerimaan,MATCH('Buku Besar'!A8992,Akun,0)),""))</f>
        <v/>
      </c>
      <c r="F8992" s="331" t="str">
        <f>IF(A8992="","",IFERROR(INDEX(Pengeluaran,MATCH('Buku Besar'!A8992,Akun,0)),""))</f>
        <v/>
      </c>
      <c r="H8992" s="91" t="str">
        <f t="shared" si="281"/>
        <v/>
      </c>
      <c r="I8992" s="330" t="str">
        <f>IF(H8992="","",IFERROR(INDEX(Tanggal1,MATCH('Buku Besar'!H8992,Akun1,0)),""))</f>
        <v/>
      </c>
      <c r="J8992" s="2" t="str">
        <f>IF(H8992="","",IFERROR(INDEX(Keterangan1,MATCH('Buku Besar'!H8992,Akun1,0)),""))</f>
        <v/>
      </c>
      <c r="K8992" s="2" t="str">
        <f>IF(H8992="","",IFERROR(INDEX(Reff1,MATCH('Buku Besar'!H8992,Akun1,0)),""))</f>
        <v/>
      </c>
      <c r="L8992" s="331" t="str">
        <f>IF(H8992="","",IFERROR(INDEX(Penerimaan1,MATCH('Buku Besar'!H8992,Akun1,0)),""))</f>
        <v/>
      </c>
      <c r="M8992" s="331" t="str">
        <f>IF(H8992="","",IFERROR(INDEX(Pengeluaran1,MATCH('Buku Besar'!H8992,Akun1,0)),""))</f>
        <v/>
      </c>
    </row>
    <row r="8993" spans="1:13" x14ac:dyDescent="0.25">
      <c r="A8993" s="91" t="str">
        <f t="shared" si="280"/>
        <v/>
      </c>
      <c r="B8993" s="330" t="str">
        <f>IF(A8993="","",IFERROR(INDEX(Tanggal,MATCH('Buku Besar'!A8993,Akun,0)),""))</f>
        <v/>
      </c>
      <c r="C8993" s="2" t="str">
        <f>IF(A8993="","",IFERROR(INDEX(Keterangan,MATCH('Buku Besar'!A8993,Akun,0)),""))</f>
        <v/>
      </c>
      <c r="D8993" s="2" t="str">
        <f>IF(A8993="","",IFERROR(INDEX(Reff,MATCH('Buku Besar'!A8993,Akun,0)),""))</f>
        <v/>
      </c>
      <c r="E8993" s="331" t="str">
        <f>IF(A8993="","",IFERROR(INDEX(Penerimaan,MATCH('Buku Besar'!A8993,Akun,0)),""))</f>
        <v/>
      </c>
      <c r="F8993" s="331" t="str">
        <f>IF(A8993="","",IFERROR(INDEX(Pengeluaran,MATCH('Buku Besar'!A8993,Akun,0)),""))</f>
        <v/>
      </c>
      <c r="H8993" s="91" t="str">
        <f t="shared" si="281"/>
        <v/>
      </c>
      <c r="I8993" s="330" t="str">
        <f>IF(H8993="","",IFERROR(INDEX(Tanggal1,MATCH('Buku Besar'!H8993,Akun1,0)),""))</f>
        <v/>
      </c>
      <c r="J8993" s="2" t="str">
        <f>IF(H8993="","",IFERROR(INDEX(Keterangan1,MATCH('Buku Besar'!H8993,Akun1,0)),""))</f>
        <v/>
      </c>
      <c r="K8993" s="2" t="str">
        <f>IF(H8993="","",IFERROR(INDEX(Reff1,MATCH('Buku Besar'!H8993,Akun1,0)),""))</f>
        <v/>
      </c>
      <c r="L8993" s="331" t="str">
        <f>IF(H8993="","",IFERROR(INDEX(Penerimaan1,MATCH('Buku Besar'!H8993,Akun1,0)),""))</f>
        <v/>
      </c>
      <c r="M8993" s="331" t="str">
        <f>IF(H8993="","",IFERROR(INDEX(Pengeluaran1,MATCH('Buku Besar'!H8993,Akun1,0)),""))</f>
        <v/>
      </c>
    </row>
    <row r="8994" spans="1:13" x14ac:dyDescent="0.25">
      <c r="A8994" s="91" t="str">
        <f t="shared" si="280"/>
        <v/>
      </c>
      <c r="B8994" s="330" t="str">
        <f>IF(A8994="","",IFERROR(INDEX(Tanggal,MATCH('Buku Besar'!A8994,Akun,0)),""))</f>
        <v/>
      </c>
      <c r="C8994" s="2" t="str">
        <f>IF(A8994="","",IFERROR(INDEX(Keterangan,MATCH('Buku Besar'!A8994,Akun,0)),""))</f>
        <v/>
      </c>
      <c r="D8994" s="2" t="str">
        <f>IF(A8994="","",IFERROR(INDEX(Reff,MATCH('Buku Besar'!A8994,Akun,0)),""))</f>
        <v/>
      </c>
      <c r="E8994" s="331" t="str">
        <f>IF(A8994="","",IFERROR(INDEX(Penerimaan,MATCH('Buku Besar'!A8994,Akun,0)),""))</f>
        <v/>
      </c>
      <c r="F8994" s="331" t="str">
        <f>IF(A8994="","",IFERROR(INDEX(Pengeluaran,MATCH('Buku Besar'!A8994,Akun,0)),""))</f>
        <v/>
      </c>
      <c r="H8994" s="91" t="str">
        <f t="shared" si="281"/>
        <v/>
      </c>
      <c r="I8994" s="330" t="str">
        <f>IF(H8994="","",IFERROR(INDEX(Tanggal1,MATCH('Buku Besar'!H8994,Akun1,0)),""))</f>
        <v/>
      </c>
      <c r="J8994" s="2" t="str">
        <f>IF(H8994="","",IFERROR(INDEX(Keterangan1,MATCH('Buku Besar'!H8994,Akun1,0)),""))</f>
        <v/>
      </c>
      <c r="K8994" s="2" t="str">
        <f>IF(H8994="","",IFERROR(INDEX(Reff1,MATCH('Buku Besar'!H8994,Akun1,0)),""))</f>
        <v/>
      </c>
      <c r="L8994" s="331" t="str">
        <f>IF(H8994="","",IFERROR(INDEX(Penerimaan1,MATCH('Buku Besar'!H8994,Akun1,0)),""))</f>
        <v/>
      </c>
      <c r="M8994" s="331" t="str">
        <f>IF(H8994="","",IFERROR(INDEX(Pengeluaran1,MATCH('Buku Besar'!H8994,Akun1,0)),""))</f>
        <v/>
      </c>
    </row>
    <row r="8995" spans="1:13" x14ac:dyDescent="0.25">
      <c r="A8995" s="91" t="str">
        <f t="shared" si="280"/>
        <v/>
      </c>
      <c r="B8995" s="330" t="str">
        <f>IF(A8995="","",IFERROR(INDEX(Tanggal,MATCH('Buku Besar'!A8995,Akun,0)),""))</f>
        <v/>
      </c>
      <c r="C8995" s="2" t="str">
        <f>IF(A8995="","",IFERROR(INDEX(Keterangan,MATCH('Buku Besar'!A8995,Akun,0)),""))</f>
        <v/>
      </c>
      <c r="D8995" s="2" t="str">
        <f>IF(A8995="","",IFERROR(INDEX(Reff,MATCH('Buku Besar'!A8995,Akun,0)),""))</f>
        <v/>
      </c>
      <c r="E8995" s="331" t="str">
        <f>IF(A8995="","",IFERROR(INDEX(Penerimaan,MATCH('Buku Besar'!A8995,Akun,0)),""))</f>
        <v/>
      </c>
      <c r="F8995" s="331" t="str">
        <f>IF(A8995="","",IFERROR(INDEX(Pengeluaran,MATCH('Buku Besar'!A8995,Akun,0)),""))</f>
        <v/>
      </c>
      <c r="H8995" s="91" t="str">
        <f t="shared" si="281"/>
        <v/>
      </c>
      <c r="I8995" s="330" t="str">
        <f>IF(H8995="","",IFERROR(INDEX(Tanggal1,MATCH('Buku Besar'!H8995,Akun1,0)),""))</f>
        <v/>
      </c>
      <c r="J8995" s="2" t="str">
        <f>IF(H8995="","",IFERROR(INDEX(Keterangan1,MATCH('Buku Besar'!H8995,Akun1,0)),""))</f>
        <v/>
      </c>
      <c r="K8995" s="2" t="str">
        <f>IF(H8995="","",IFERROR(INDEX(Reff1,MATCH('Buku Besar'!H8995,Akun1,0)),""))</f>
        <v/>
      </c>
      <c r="L8995" s="331" t="str">
        <f>IF(H8995="","",IFERROR(INDEX(Penerimaan1,MATCH('Buku Besar'!H8995,Akun1,0)),""))</f>
        <v/>
      </c>
      <c r="M8995" s="331" t="str">
        <f>IF(H8995="","",IFERROR(INDEX(Pengeluaran1,MATCH('Buku Besar'!H8995,Akun1,0)),""))</f>
        <v/>
      </c>
    </row>
    <row r="8996" spans="1:13" x14ac:dyDescent="0.25">
      <c r="A8996" s="91" t="str">
        <f t="shared" si="280"/>
        <v/>
      </c>
      <c r="B8996" s="330" t="str">
        <f>IF(A8996="","",IFERROR(INDEX(Tanggal,MATCH('Buku Besar'!A8996,Akun,0)),""))</f>
        <v/>
      </c>
      <c r="C8996" s="2" t="str">
        <f>IF(A8996="","",IFERROR(INDEX(Keterangan,MATCH('Buku Besar'!A8996,Akun,0)),""))</f>
        <v/>
      </c>
      <c r="D8996" s="2" t="str">
        <f>IF(A8996="","",IFERROR(INDEX(Reff,MATCH('Buku Besar'!A8996,Akun,0)),""))</f>
        <v/>
      </c>
      <c r="E8996" s="331" t="str">
        <f>IF(A8996="","",IFERROR(INDEX(Penerimaan,MATCH('Buku Besar'!A8996,Akun,0)),""))</f>
        <v/>
      </c>
      <c r="F8996" s="331" t="str">
        <f>IF(A8996="","",IFERROR(INDEX(Pengeluaran,MATCH('Buku Besar'!A8996,Akun,0)),""))</f>
        <v/>
      </c>
      <c r="H8996" s="91" t="str">
        <f t="shared" si="281"/>
        <v/>
      </c>
      <c r="I8996" s="330" t="str">
        <f>IF(H8996="","",IFERROR(INDEX(Tanggal1,MATCH('Buku Besar'!H8996,Akun1,0)),""))</f>
        <v/>
      </c>
      <c r="J8996" s="2" t="str">
        <f>IF(H8996="","",IFERROR(INDEX(Keterangan1,MATCH('Buku Besar'!H8996,Akun1,0)),""))</f>
        <v/>
      </c>
      <c r="K8996" s="2" t="str">
        <f>IF(H8996="","",IFERROR(INDEX(Reff1,MATCH('Buku Besar'!H8996,Akun1,0)),""))</f>
        <v/>
      </c>
      <c r="L8996" s="331" t="str">
        <f>IF(H8996="","",IFERROR(INDEX(Penerimaan1,MATCH('Buku Besar'!H8996,Akun1,0)),""))</f>
        <v/>
      </c>
      <c r="M8996" s="331" t="str">
        <f>IF(H8996="","",IFERROR(INDEX(Pengeluaran1,MATCH('Buku Besar'!H8996,Akun1,0)),""))</f>
        <v/>
      </c>
    </row>
    <row r="8997" spans="1:13" x14ac:dyDescent="0.25">
      <c r="A8997" s="91" t="str">
        <f t="shared" si="280"/>
        <v/>
      </c>
      <c r="B8997" s="330" t="str">
        <f>IF(A8997="","",IFERROR(INDEX(Tanggal,MATCH('Buku Besar'!A8997,Akun,0)),""))</f>
        <v/>
      </c>
      <c r="C8997" s="2" t="str">
        <f>IF(A8997="","",IFERROR(INDEX(Keterangan,MATCH('Buku Besar'!A8997,Akun,0)),""))</f>
        <v/>
      </c>
      <c r="D8997" s="2" t="str">
        <f>IF(A8997="","",IFERROR(INDEX(Reff,MATCH('Buku Besar'!A8997,Akun,0)),""))</f>
        <v/>
      </c>
      <c r="E8997" s="331" t="str">
        <f>IF(A8997="","",IFERROR(INDEX(Penerimaan,MATCH('Buku Besar'!A8997,Akun,0)),""))</f>
        <v/>
      </c>
      <c r="F8997" s="331" t="str">
        <f>IF(A8997="","",IFERROR(INDEX(Pengeluaran,MATCH('Buku Besar'!A8997,Akun,0)),""))</f>
        <v/>
      </c>
      <c r="H8997" s="91" t="str">
        <f t="shared" si="281"/>
        <v/>
      </c>
      <c r="I8997" s="330" t="str">
        <f>IF(H8997="","",IFERROR(INDEX(Tanggal1,MATCH('Buku Besar'!H8997,Akun1,0)),""))</f>
        <v/>
      </c>
      <c r="J8997" s="2" t="str">
        <f>IF(H8997="","",IFERROR(INDEX(Keterangan1,MATCH('Buku Besar'!H8997,Akun1,0)),""))</f>
        <v/>
      </c>
      <c r="K8997" s="2" t="str">
        <f>IF(H8997="","",IFERROR(INDEX(Reff1,MATCH('Buku Besar'!H8997,Akun1,0)),""))</f>
        <v/>
      </c>
      <c r="L8997" s="331" t="str">
        <f>IF(H8997="","",IFERROR(INDEX(Penerimaan1,MATCH('Buku Besar'!H8997,Akun1,0)),""))</f>
        <v/>
      </c>
      <c r="M8997" s="331" t="str">
        <f>IF(H8997="","",IFERROR(INDEX(Pengeluaran1,MATCH('Buku Besar'!H8997,Akun1,0)),""))</f>
        <v/>
      </c>
    </row>
    <row r="8998" spans="1:13" x14ac:dyDescent="0.25">
      <c r="A8998" s="91" t="str">
        <f t="shared" si="280"/>
        <v/>
      </c>
      <c r="B8998" s="330" t="str">
        <f>IF(A8998="","",IFERROR(INDEX(Tanggal,MATCH('Buku Besar'!A8998,Akun,0)),""))</f>
        <v/>
      </c>
      <c r="C8998" s="2" t="str">
        <f>IF(A8998="","",IFERROR(INDEX(Keterangan,MATCH('Buku Besar'!A8998,Akun,0)),""))</f>
        <v/>
      </c>
      <c r="D8998" s="2" t="str">
        <f>IF(A8998="","",IFERROR(INDEX(Reff,MATCH('Buku Besar'!A8998,Akun,0)),""))</f>
        <v/>
      </c>
      <c r="E8998" s="331" t="str">
        <f>IF(A8998="","",IFERROR(INDEX(Penerimaan,MATCH('Buku Besar'!A8998,Akun,0)),""))</f>
        <v/>
      </c>
      <c r="F8998" s="331" t="str">
        <f>IF(A8998="","",IFERROR(INDEX(Pengeluaran,MATCH('Buku Besar'!A8998,Akun,0)),""))</f>
        <v/>
      </c>
      <c r="H8998" s="91" t="str">
        <f t="shared" si="281"/>
        <v/>
      </c>
      <c r="I8998" s="330" t="str">
        <f>IF(H8998="","",IFERROR(INDEX(Tanggal1,MATCH('Buku Besar'!H8998,Akun1,0)),""))</f>
        <v/>
      </c>
      <c r="J8998" s="2" t="str">
        <f>IF(H8998="","",IFERROR(INDEX(Keterangan1,MATCH('Buku Besar'!H8998,Akun1,0)),""))</f>
        <v/>
      </c>
      <c r="K8998" s="2" t="str">
        <f>IF(H8998="","",IFERROR(INDEX(Reff1,MATCH('Buku Besar'!H8998,Akun1,0)),""))</f>
        <v/>
      </c>
      <c r="L8998" s="331" t="str">
        <f>IF(H8998="","",IFERROR(INDEX(Penerimaan1,MATCH('Buku Besar'!H8998,Akun1,0)),""))</f>
        <v/>
      </c>
      <c r="M8998" s="331" t="str">
        <f>IF(H8998="","",IFERROR(INDEX(Pengeluaran1,MATCH('Buku Besar'!H8998,Akun1,0)),""))</f>
        <v/>
      </c>
    </row>
    <row r="8999" spans="1:13" x14ac:dyDescent="0.25">
      <c r="A8999" s="91" t="str">
        <f t="shared" si="280"/>
        <v/>
      </c>
      <c r="B8999" s="330" t="str">
        <f>IF(A8999="","",IFERROR(INDEX(Tanggal,MATCH('Buku Besar'!A8999,Akun,0)),""))</f>
        <v/>
      </c>
      <c r="C8999" s="2" t="str">
        <f>IF(A8999="","",IFERROR(INDEX(Keterangan,MATCH('Buku Besar'!A8999,Akun,0)),""))</f>
        <v/>
      </c>
      <c r="D8999" s="2" t="str">
        <f>IF(A8999="","",IFERROR(INDEX(Reff,MATCH('Buku Besar'!A8999,Akun,0)),""))</f>
        <v/>
      </c>
      <c r="E8999" s="331" t="str">
        <f>IF(A8999="","",IFERROR(INDEX(Penerimaan,MATCH('Buku Besar'!A8999,Akun,0)),""))</f>
        <v/>
      </c>
      <c r="F8999" s="331" t="str">
        <f>IF(A8999="","",IFERROR(INDEX(Pengeluaran,MATCH('Buku Besar'!A8999,Akun,0)),""))</f>
        <v/>
      </c>
      <c r="H8999" s="91" t="str">
        <f t="shared" si="281"/>
        <v/>
      </c>
      <c r="I8999" s="330" t="str">
        <f>IF(H8999="","",IFERROR(INDEX(Tanggal1,MATCH('Buku Besar'!H8999,Akun1,0)),""))</f>
        <v/>
      </c>
      <c r="J8999" s="2" t="str">
        <f>IF(H8999="","",IFERROR(INDEX(Keterangan1,MATCH('Buku Besar'!H8999,Akun1,0)),""))</f>
        <v/>
      </c>
      <c r="K8999" s="2" t="str">
        <f>IF(H8999="","",IFERROR(INDEX(Reff1,MATCH('Buku Besar'!H8999,Akun1,0)),""))</f>
        <v/>
      </c>
      <c r="L8999" s="331" t="str">
        <f>IF(H8999="","",IFERROR(INDEX(Penerimaan1,MATCH('Buku Besar'!H8999,Akun1,0)),""))</f>
        <v/>
      </c>
      <c r="M8999" s="331" t="str">
        <f>IF(H8999="","",IFERROR(INDEX(Pengeluaran1,MATCH('Buku Besar'!H8999,Akun1,0)),""))</f>
        <v/>
      </c>
    </row>
    <row r="9000" spans="1:13" x14ac:dyDescent="0.25">
      <c r="A9000" s="91" t="str">
        <f t="shared" si="280"/>
        <v/>
      </c>
      <c r="B9000" s="330" t="str">
        <f>IF(A9000="","",IFERROR(INDEX(Tanggal,MATCH('Buku Besar'!A9000,Akun,0)),""))</f>
        <v/>
      </c>
      <c r="C9000" s="2" t="str">
        <f>IF(A9000="","",IFERROR(INDEX(Keterangan,MATCH('Buku Besar'!A9000,Akun,0)),""))</f>
        <v/>
      </c>
      <c r="D9000" s="2" t="str">
        <f>IF(A9000="","",IFERROR(INDEX(Reff,MATCH('Buku Besar'!A9000,Akun,0)),""))</f>
        <v/>
      </c>
      <c r="E9000" s="331" t="str">
        <f>IF(A9000="","",IFERROR(INDEX(Penerimaan,MATCH('Buku Besar'!A9000,Akun,0)),""))</f>
        <v/>
      </c>
      <c r="F9000" s="331" t="str">
        <f>IF(A9000="","",IFERROR(INDEX(Pengeluaran,MATCH('Buku Besar'!A9000,Akun,0)),""))</f>
        <v/>
      </c>
      <c r="H9000" s="91" t="str">
        <f t="shared" si="281"/>
        <v/>
      </c>
      <c r="I9000" s="330" t="str">
        <f>IF(H9000="","",IFERROR(INDEX(Tanggal1,MATCH('Buku Besar'!H9000,Akun1,0)),""))</f>
        <v/>
      </c>
      <c r="J9000" s="2" t="str">
        <f>IF(H9000="","",IFERROR(INDEX(Keterangan1,MATCH('Buku Besar'!H9000,Akun1,0)),""))</f>
        <v/>
      </c>
      <c r="K9000" s="2" t="str">
        <f>IF(H9000="","",IFERROR(INDEX(Reff1,MATCH('Buku Besar'!H9000,Akun1,0)),""))</f>
        <v/>
      </c>
      <c r="L9000" s="331" t="str">
        <f>IF(H9000="","",IFERROR(INDEX(Penerimaan1,MATCH('Buku Besar'!H9000,Akun1,0)),""))</f>
        <v/>
      </c>
      <c r="M9000" s="331" t="str">
        <f>IF(H9000="","",IFERROR(INDEX(Pengeluaran1,MATCH('Buku Besar'!H9000,Akun1,0)),""))</f>
        <v/>
      </c>
    </row>
    <row r="9001" spans="1:13" x14ac:dyDescent="0.25">
      <c r="A9001" s="91" t="str">
        <f t="shared" si="280"/>
        <v/>
      </c>
      <c r="B9001" s="330" t="str">
        <f>IF(A9001="","",IFERROR(INDEX(Tanggal,MATCH('Buku Besar'!A9001,Akun,0)),""))</f>
        <v/>
      </c>
      <c r="C9001" s="2" t="str">
        <f>IF(A9001="","",IFERROR(INDEX(Keterangan,MATCH('Buku Besar'!A9001,Akun,0)),""))</f>
        <v/>
      </c>
      <c r="D9001" s="2" t="str">
        <f>IF(A9001="","",IFERROR(INDEX(Reff,MATCH('Buku Besar'!A9001,Akun,0)),""))</f>
        <v/>
      </c>
      <c r="E9001" s="331" t="str">
        <f>IF(A9001="","",IFERROR(INDEX(Penerimaan,MATCH('Buku Besar'!A9001,Akun,0)),""))</f>
        <v/>
      </c>
      <c r="F9001" s="331" t="str">
        <f>IF(A9001="","",IFERROR(INDEX(Pengeluaran,MATCH('Buku Besar'!A9001,Akun,0)),""))</f>
        <v/>
      </c>
      <c r="H9001" s="91" t="str">
        <f t="shared" si="281"/>
        <v/>
      </c>
      <c r="I9001" s="330" t="str">
        <f>IF(H9001="","",IFERROR(INDEX(Tanggal1,MATCH('Buku Besar'!H9001,Akun1,0)),""))</f>
        <v/>
      </c>
      <c r="J9001" s="2" t="str">
        <f>IF(H9001="","",IFERROR(INDEX(Keterangan1,MATCH('Buku Besar'!H9001,Akun1,0)),""))</f>
        <v/>
      </c>
      <c r="K9001" s="2" t="str">
        <f>IF(H9001="","",IFERROR(INDEX(Reff1,MATCH('Buku Besar'!H9001,Akun1,0)),""))</f>
        <v/>
      </c>
      <c r="L9001" s="331" t="str">
        <f>IF(H9001="","",IFERROR(INDEX(Penerimaan1,MATCH('Buku Besar'!H9001,Akun1,0)),""))</f>
        <v/>
      </c>
      <c r="M9001" s="331" t="str">
        <f>IF(H9001="","",IFERROR(INDEX(Pengeluaran1,MATCH('Buku Besar'!H9001,Akun1,0)),""))</f>
        <v/>
      </c>
    </row>
    <row r="9002" spans="1:13" x14ac:dyDescent="0.25">
      <c r="A9002" s="91" t="str">
        <f t="shared" si="280"/>
        <v/>
      </c>
      <c r="B9002" s="330" t="str">
        <f>IF(A9002="","",IFERROR(INDEX(Tanggal,MATCH('Buku Besar'!A9002,Akun,0)),""))</f>
        <v/>
      </c>
      <c r="C9002" s="2" t="str">
        <f>IF(A9002="","",IFERROR(INDEX(Keterangan,MATCH('Buku Besar'!A9002,Akun,0)),""))</f>
        <v/>
      </c>
      <c r="D9002" s="2" t="str">
        <f>IF(A9002="","",IFERROR(INDEX(Reff,MATCH('Buku Besar'!A9002,Akun,0)),""))</f>
        <v/>
      </c>
      <c r="E9002" s="331" t="str">
        <f>IF(A9002="","",IFERROR(INDEX(Penerimaan,MATCH('Buku Besar'!A9002,Akun,0)),""))</f>
        <v/>
      </c>
      <c r="F9002" s="331" t="str">
        <f>IF(A9002="","",IFERROR(INDEX(Pengeluaran,MATCH('Buku Besar'!A9002,Akun,0)),""))</f>
        <v/>
      </c>
      <c r="H9002" s="91" t="str">
        <f t="shared" si="281"/>
        <v/>
      </c>
      <c r="I9002" s="330" t="str">
        <f>IF(H9002="","",IFERROR(INDEX(Tanggal1,MATCH('Buku Besar'!H9002,Akun1,0)),""))</f>
        <v/>
      </c>
      <c r="J9002" s="2" t="str">
        <f>IF(H9002="","",IFERROR(INDEX(Keterangan1,MATCH('Buku Besar'!H9002,Akun1,0)),""))</f>
        <v/>
      </c>
      <c r="K9002" s="2" t="str">
        <f>IF(H9002="","",IFERROR(INDEX(Reff1,MATCH('Buku Besar'!H9002,Akun1,0)),""))</f>
        <v/>
      </c>
      <c r="L9002" s="331" t="str">
        <f>IF(H9002="","",IFERROR(INDEX(Penerimaan1,MATCH('Buku Besar'!H9002,Akun1,0)),""))</f>
        <v/>
      </c>
      <c r="M9002" s="331" t="str">
        <f>IF(H9002="","",IFERROR(INDEX(Pengeluaran1,MATCH('Buku Besar'!H9002,Akun1,0)),""))</f>
        <v/>
      </c>
    </row>
    <row r="9003" spans="1:13" x14ac:dyDescent="0.25">
      <c r="A9003" s="91" t="str">
        <f t="shared" si="280"/>
        <v/>
      </c>
      <c r="B9003" s="330" t="str">
        <f>IF(A9003="","",IFERROR(INDEX(Tanggal,MATCH('Buku Besar'!A9003,Akun,0)),""))</f>
        <v/>
      </c>
      <c r="C9003" s="2" t="str">
        <f>IF(A9003="","",IFERROR(INDEX(Keterangan,MATCH('Buku Besar'!A9003,Akun,0)),""))</f>
        <v/>
      </c>
      <c r="D9003" s="2" t="str">
        <f>IF(A9003="","",IFERROR(INDEX(Reff,MATCH('Buku Besar'!A9003,Akun,0)),""))</f>
        <v/>
      </c>
      <c r="E9003" s="331" t="str">
        <f>IF(A9003="","",IFERROR(INDEX(Penerimaan,MATCH('Buku Besar'!A9003,Akun,0)),""))</f>
        <v/>
      </c>
      <c r="F9003" s="331" t="str">
        <f>IF(A9003="","",IFERROR(INDEX(Pengeluaran,MATCH('Buku Besar'!A9003,Akun,0)),""))</f>
        <v/>
      </c>
      <c r="H9003" s="91" t="str">
        <f t="shared" si="281"/>
        <v/>
      </c>
      <c r="I9003" s="330" t="str">
        <f>IF(H9003="","",IFERROR(INDEX(Tanggal1,MATCH('Buku Besar'!H9003,Akun1,0)),""))</f>
        <v/>
      </c>
      <c r="J9003" s="2" t="str">
        <f>IF(H9003="","",IFERROR(INDEX(Keterangan1,MATCH('Buku Besar'!H9003,Akun1,0)),""))</f>
        <v/>
      </c>
      <c r="K9003" s="2" t="str">
        <f>IF(H9003="","",IFERROR(INDEX(Reff1,MATCH('Buku Besar'!H9003,Akun1,0)),""))</f>
        <v/>
      </c>
      <c r="L9003" s="331" t="str">
        <f>IF(H9003="","",IFERROR(INDEX(Penerimaan1,MATCH('Buku Besar'!H9003,Akun1,0)),""))</f>
        <v/>
      </c>
      <c r="M9003" s="331" t="str">
        <f>IF(H9003="","",IFERROR(INDEX(Pengeluaran1,MATCH('Buku Besar'!H9003,Akun1,0)),""))</f>
        <v/>
      </c>
    </row>
    <row r="9004" spans="1:13" x14ac:dyDescent="0.25">
      <c r="A9004" s="91" t="str">
        <f t="shared" si="280"/>
        <v/>
      </c>
      <c r="B9004" s="330" t="str">
        <f>IF(A9004="","",IFERROR(INDEX(Tanggal,MATCH('Buku Besar'!A9004,Akun,0)),""))</f>
        <v/>
      </c>
      <c r="C9004" s="2" t="str">
        <f>IF(A9004="","",IFERROR(INDEX(Keterangan,MATCH('Buku Besar'!A9004,Akun,0)),""))</f>
        <v/>
      </c>
      <c r="D9004" s="2" t="str">
        <f>IF(A9004="","",IFERROR(INDEX(Reff,MATCH('Buku Besar'!A9004,Akun,0)),""))</f>
        <v/>
      </c>
      <c r="E9004" s="331" t="str">
        <f>IF(A9004="","",IFERROR(INDEX(Penerimaan,MATCH('Buku Besar'!A9004,Akun,0)),""))</f>
        <v/>
      </c>
      <c r="F9004" s="331" t="str">
        <f>IF(A9004="","",IFERROR(INDEX(Pengeluaran,MATCH('Buku Besar'!A9004,Akun,0)),""))</f>
        <v/>
      </c>
      <c r="H9004" s="91" t="str">
        <f t="shared" si="281"/>
        <v/>
      </c>
      <c r="I9004" s="330" t="str">
        <f>IF(H9004="","",IFERROR(INDEX(Tanggal1,MATCH('Buku Besar'!H9004,Akun1,0)),""))</f>
        <v/>
      </c>
      <c r="J9004" s="2" t="str">
        <f>IF(H9004="","",IFERROR(INDEX(Keterangan1,MATCH('Buku Besar'!H9004,Akun1,0)),""))</f>
        <v/>
      </c>
      <c r="K9004" s="2" t="str">
        <f>IF(H9004="","",IFERROR(INDEX(Reff1,MATCH('Buku Besar'!H9004,Akun1,0)),""))</f>
        <v/>
      </c>
      <c r="L9004" s="331" t="str">
        <f>IF(H9004="","",IFERROR(INDEX(Penerimaan1,MATCH('Buku Besar'!H9004,Akun1,0)),""))</f>
        <v/>
      </c>
      <c r="M9004" s="331" t="str">
        <f>IF(H9004="","",IFERROR(INDEX(Pengeluaran1,MATCH('Buku Besar'!H9004,Akun1,0)),""))</f>
        <v/>
      </c>
    </row>
    <row r="9005" spans="1:13" x14ac:dyDescent="0.25">
      <c r="A9005" s="91" t="str">
        <f t="shared" si="280"/>
        <v/>
      </c>
      <c r="B9005" s="330" t="str">
        <f>IF(A9005="","",IFERROR(INDEX(Tanggal,MATCH('Buku Besar'!A9005,Akun,0)),""))</f>
        <v/>
      </c>
      <c r="C9005" s="2" t="str">
        <f>IF(A9005="","",IFERROR(INDEX(Keterangan,MATCH('Buku Besar'!A9005,Akun,0)),""))</f>
        <v/>
      </c>
      <c r="D9005" s="2" t="str">
        <f>IF(A9005="","",IFERROR(INDEX(Reff,MATCH('Buku Besar'!A9005,Akun,0)),""))</f>
        <v/>
      </c>
      <c r="E9005" s="331" t="str">
        <f>IF(A9005="","",IFERROR(INDEX(Penerimaan,MATCH('Buku Besar'!A9005,Akun,0)),""))</f>
        <v/>
      </c>
      <c r="F9005" s="331" t="str">
        <f>IF(A9005="","",IFERROR(INDEX(Pengeluaran,MATCH('Buku Besar'!A9005,Akun,0)),""))</f>
        <v/>
      </c>
      <c r="H9005" s="91" t="str">
        <f t="shared" si="281"/>
        <v/>
      </c>
      <c r="I9005" s="330" t="str">
        <f>IF(H9005="","",IFERROR(INDEX(Tanggal1,MATCH('Buku Besar'!H9005,Akun1,0)),""))</f>
        <v/>
      </c>
      <c r="J9005" s="2" t="str">
        <f>IF(H9005="","",IFERROR(INDEX(Keterangan1,MATCH('Buku Besar'!H9005,Akun1,0)),""))</f>
        <v/>
      </c>
      <c r="K9005" s="2" t="str">
        <f>IF(H9005="","",IFERROR(INDEX(Reff1,MATCH('Buku Besar'!H9005,Akun1,0)),""))</f>
        <v/>
      </c>
      <c r="L9005" s="331" t="str">
        <f>IF(H9005="","",IFERROR(INDEX(Penerimaan1,MATCH('Buku Besar'!H9005,Akun1,0)),""))</f>
        <v/>
      </c>
      <c r="M9005" s="331" t="str">
        <f>IF(H9005="","",IFERROR(INDEX(Pengeluaran1,MATCH('Buku Besar'!H9005,Akun1,0)),""))</f>
        <v/>
      </c>
    </row>
    <row r="9006" spans="1:13" x14ac:dyDescent="0.25">
      <c r="A9006" s="91" t="str">
        <f t="shared" si="280"/>
        <v/>
      </c>
      <c r="B9006" s="330" t="str">
        <f>IF(A9006="","",IFERROR(INDEX(Tanggal,MATCH('Buku Besar'!A9006,Akun,0)),""))</f>
        <v/>
      </c>
      <c r="C9006" s="2" t="str">
        <f>IF(A9006="","",IFERROR(INDEX(Keterangan,MATCH('Buku Besar'!A9006,Akun,0)),""))</f>
        <v/>
      </c>
      <c r="D9006" s="2" t="str">
        <f>IF(A9006="","",IFERROR(INDEX(Reff,MATCH('Buku Besar'!A9006,Akun,0)),""))</f>
        <v/>
      </c>
      <c r="E9006" s="331" t="str">
        <f>IF(A9006="","",IFERROR(INDEX(Penerimaan,MATCH('Buku Besar'!A9006,Akun,0)),""))</f>
        <v/>
      </c>
      <c r="F9006" s="331" t="str">
        <f>IF(A9006="","",IFERROR(INDEX(Pengeluaran,MATCH('Buku Besar'!A9006,Akun,0)),""))</f>
        <v/>
      </c>
      <c r="H9006" s="91" t="str">
        <f t="shared" si="281"/>
        <v/>
      </c>
      <c r="I9006" s="330" t="str">
        <f>IF(H9006="","",IFERROR(INDEX(Tanggal1,MATCH('Buku Besar'!H9006,Akun1,0)),""))</f>
        <v/>
      </c>
      <c r="J9006" s="2" t="str">
        <f>IF(H9006="","",IFERROR(INDEX(Keterangan1,MATCH('Buku Besar'!H9006,Akun1,0)),""))</f>
        <v/>
      </c>
      <c r="K9006" s="2" t="str">
        <f>IF(H9006="","",IFERROR(INDEX(Reff1,MATCH('Buku Besar'!H9006,Akun1,0)),""))</f>
        <v/>
      </c>
      <c r="L9006" s="331" t="str">
        <f>IF(H9006="","",IFERROR(INDEX(Penerimaan1,MATCH('Buku Besar'!H9006,Akun1,0)),""))</f>
        <v/>
      </c>
      <c r="M9006" s="331" t="str">
        <f>IF(H9006="","",IFERROR(INDEX(Pengeluaran1,MATCH('Buku Besar'!H9006,Akun1,0)),""))</f>
        <v/>
      </c>
    </row>
    <row r="9007" spans="1:13" x14ac:dyDescent="0.25">
      <c r="A9007" s="91" t="str">
        <f t="shared" si="280"/>
        <v/>
      </c>
      <c r="B9007" s="330" t="str">
        <f>IF(A9007="","",IFERROR(INDEX(Tanggal,MATCH('Buku Besar'!A9007,Akun,0)),""))</f>
        <v/>
      </c>
      <c r="C9007" s="2" t="str">
        <f>IF(A9007="","",IFERROR(INDEX(Keterangan,MATCH('Buku Besar'!A9007,Akun,0)),""))</f>
        <v/>
      </c>
      <c r="D9007" s="2" t="str">
        <f>IF(A9007="","",IFERROR(INDEX(Reff,MATCH('Buku Besar'!A9007,Akun,0)),""))</f>
        <v/>
      </c>
      <c r="E9007" s="331" t="str">
        <f>IF(A9007="","",IFERROR(INDEX(Penerimaan,MATCH('Buku Besar'!A9007,Akun,0)),""))</f>
        <v/>
      </c>
      <c r="F9007" s="331" t="str">
        <f>IF(A9007="","",IFERROR(INDEX(Pengeluaran,MATCH('Buku Besar'!A9007,Akun,0)),""))</f>
        <v/>
      </c>
      <c r="H9007" s="91" t="str">
        <f t="shared" si="281"/>
        <v/>
      </c>
      <c r="I9007" s="330" t="str">
        <f>IF(H9007="","",IFERROR(INDEX(Tanggal1,MATCH('Buku Besar'!H9007,Akun1,0)),""))</f>
        <v/>
      </c>
      <c r="J9007" s="2" t="str">
        <f>IF(H9007="","",IFERROR(INDEX(Keterangan1,MATCH('Buku Besar'!H9007,Akun1,0)),""))</f>
        <v/>
      </c>
      <c r="K9007" s="2" t="str">
        <f>IF(H9007="","",IFERROR(INDEX(Reff1,MATCH('Buku Besar'!H9007,Akun1,0)),""))</f>
        <v/>
      </c>
      <c r="L9007" s="331" t="str">
        <f>IF(H9007="","",IFERROR(INDEX(Penerimaan1,MATCH('Buku Besar'!H9007,Akun1,0)),""))</f>
        <v/>
      </c>
      <c r="M9007" s="331" t="str">
        <f>IF(H9007="","",IFERROR(INDEX(Pengeluaran1,MATCH('Buku Besar'!H9007,Akun1,0)),""))</f>
        <v/>
      </c>
    </row>
    <row r="9008" spans="1:13" x14ac:dyDescent="0.25">
      <c r="A9008" s="91" t="str">
        <f t="shared" si="280"/>
        <v/>
      </c>
      <c r="B9008" s="330" t="str">
        <f>IF(A9008="","",IFERROR(INDEX(Tanggal,MATCH('Buku Besar'!A9008,Akun,0)),""))</f>
        <v/>
      </c>
      <c r="C9008" s="2" t="str">
        <f>IF(A9008="","",IFERROR(INDEX(Keterangan,MATCH('Buku Besar'!A9008,Akun,0)),""))</f>
        <v/>
      </c>
      <c r="D9008" s="2" t="str">
        <f>IF(A9008="","",IFERROR(INDEX(Reff,MATCH('Buku Besar'!A9008,Akun,0)),""))</f>
        <v/>
      </c>
      <c r="E9008" s="331" t="str">
        <f>IF(A9008="","",IFERROR(INDEX(Penerimaan,MATCH('Buku Besar'!A9008,Akun,0)),""))</f>
        <v/>
      </c>
      <c r="F9008" s="331" t="str">
        <f>IF(A9008="","",IFERROR(INDEX(Pengeluaran,MATCH('Buku Besar'!A9008,Akun,0)),""))</f>
        <v/>
      </c>
      <c r="H9008" s="91" t="str">
        <f t="shared" si="281"/>
        <v/>
      </c>
      <c r="I9008" s="330" t="str">
        <f>IF(H9008="","",IFERROR(INDEX(Tanggal1,MATCH('Buku Besar'!H9008,Akun1,0)),""))</f>
        <v/>
      </c>
      <c r="J9008" s="2" t="str">
        <f>IF(H9008="","",IFERROR(INDEX(Keterangan1,MATCH('Buku Besar'!H9008,Akun1,0)),""))</f>
        <v/>
      </c>
      <c r="K9008" s="2" t="str">
        <f>IF(H9008="","",IFERROR(INDEX(Reff1,MATCH('Buku Besar'!H9008,Akun1,0)),""))</f>
        <v/>
      </c>
      <c r="L9008" s="331" t="str">
        <f>IF(H9008="","",IFERROR(INDEX(Penerimaan1,MATCH('Buku Besar'!H9008,Akun1,0)),""))</f>
        <v/>
      </c>
      <c r="M9008" s="331" t="str">
        <f>IF(H9008="","",IFERROR(INDEX(Pengeluaran1,MATCH('Buku Besar'!H9008,Akun1,0)),""))</f>
        <v/>
      </c>
    </row>
    <row r="9009" spans="1:13" x14ac:dyDescent="0.25">
      <c r="A9009" s="91" t="str">
        <f t="shared" si="280"/>
        <v/>
      </c>
      <c r="B9009" s="330" t="str">
        <f>IF(A9009="","",IFERROR(INDEX(Tanggal,MATCH('Buku Besar'!A9009,Akun,0)),""))</f>
        <v/>
      </c>
      <c r="C9009" s="2" t="str">
        <f>IF(A9009="","",IFERROR(INDEX(Keterangan,MATCH('Buku Besar'!A9009,Akun,0)),""))</f>
        <v/>
      </c>
      <c r="D9009" s="2" t="str">
        <f>IF(A9009="","",IFERROR(INDEX(Reff,MATCH('Buku Besar'!A9009,Akun,0)),""))</f>
        <v/>
      </c>
      <c r="E9009" s="331" t="str">
        <f>IF(A9009="","",IFERROR(INDEX(Penerimaan,MATCH('Buku Besar'!A9009,Akun,0)),""))</f>
        <v/>
      </c>
      <c r="F9009" s="331" t="str">
        <f>IF(A9009="","",IFERROR(INDEX(Pengeluaran,MATCH('Buku Besar'!A9009,Akun,0)),""))</f>
        <v/>
      </c>
      <c r="H9009" s="91" t="str">
        <f t="shared" si="281"/>
        <v/>
      </c>
      <c r="I9009" s="330" t="str">
        <f>IF(H9009="","",IFERROR(INDEX(Tanggal1,MATCH('Buku Besar'!H9009,Akun1,0)),""))</f>
        <v/>
      </c>
      <c r="J9009" s="2" t="str">
        <f>IF(H9009="","",IFERROR(INDEX(Keterangan1,MATCH('Buku Besar'!H9009,Akun1,0)),""))</f>
        <v/>
      </c>
      <c r="K9009" s="2" t="str">
        <f>IF(H9009="","",IFERROR(INDEX(Reff1,MATCH('Buku Besar'!H9009,Akun1,0)),""))</f>
        <v/>
      </c>
      <c r="L9009" s="331" t="str">
        <f>IF(H9009="","",IFERROR(INDEX(Penerimaan1,MATCH('Buku Besar'!H9009,Akun1,0)),""))</f>
        <v/>
      </c>
      <c r="M9009" s="331" t="str">
        <f>IF(H9009="","",IFERROR(INDEX(Pengeluaran1,MATCH('Buku Besar'!H9009,Akun1,0)),""))</f>
        <v/>
      </c>
    </row>
    <row r="9010" spans="1:13" x14ac:dyDescent="0.25">
      <c r="A9010" s="91" t="str">
        <f t="shared" si="280"/>
        <v/>
      </c>
      <c r="B9010" s="330" t="str">
        <f>IF(A9010="","",IFERROR(INDEX(Tanggal,MATCH('Buku Besar'!A9010,Akun,0)),""))</f>
        <v/>
      </c>
      <c r="C9010" s="2" t="str">
        <f>IF(A9010="","",IFERROR(INDEX(Keterangan,MATCH('Buku Besar'!A9010,Akun,0)),""))</f>
        <v/>
      </c>
      <c r="D9010" s="2" t="str">
        <f>IF(A9010="","",IFERROR(INDEX(Reff,MATCH('Buku Besar'!A9010,Akun,0)),""))</f>
        <v/>
      </c>
      <c r="E9010" s="331" t="str">
        <f>IF(A9010="","",IFERROR(INDEX(Penerimaan,MATCH('Buku Besar'!A9010,Akun,0)),""))</f>
        <v/>
      </c>
      <c r="F9010" s="331" t="str">
        <f>IF(A9010="","",IFERROR(INDEX(Pengeluaran,MATCH('Buku Besar'!A9010,Akun,0)),""))</f>
        <v/>
      </c>
      <c r="H9010" s="91" t="str">
        <f t="shared" si="281"/>
        <v/>
      </c>
      <c r="I9010" s="330" t="str">
        <f>IF(H9010="","",IFERROR(INDEX(Tanggal1,MATCH('Buku Besar'!H9010,Akun1,0)),""))</f>
        <v/>
      </c>
      <c r="J9010" s="2" t="str">
        <f>IF(H9010="","",IFERROR(INDEX(Keterangan1,MATCH('Buku Besar'!H9010,Akun1,0)),""))</f>
        <v/>
      </c>
      <c r="K9010" s="2" t="str">
        <f>IF(H9010="","",IFERROR(INDEX(Reff1,MATCH('Buku Besar'!H9010,Akun1,0)),""))</f>
        <v/>
      </c>
      <c r="L9010" s="331" t="str">
        <f>IF(H9010="","",IFERROR(INDEX(Penerimaan1,MATCH('Buku Besar'!H9010,Akun1,0)),""))</f>
        <v/>
      </c>
      <c r="M9010" s="331" t="str">
        <f>IF(H9010="","",IFERROR(INDEX(Pengeluaran1,MATCH('Buku Besar'!H9010,Akun1,0)),""))</f>
        <v/>
      </c>
    </row>
    <row r="9011" spans="1:13" x14ac:dyDescent="0.25">
      <c r="A9011" s="91" t="str">
        <f t="shared" si="280"/>
        <v/>
      </c>
      <c r="B9011" s="330" t="str">
        <f>IF(A9011="","",IFERROR(INDEX(Tanggal,MATCH('Buku Besar'!A9011,Akun,0)),""))</f>
        <v/>
      </c>
      <c r="C9011" s="2" t="str">
        <f>IF(A9011="","",IFERROR(INDEX(Keterangan,MATCH('Buku Besar'!A9011,Akun,0)),""))</f>
        <v/>
      </c>
      <c r="D9011" s="2" t="str">
        <f>IF(A9011="","",IFERROR(INDEX(Reff,MATCH('Buku Besar'!A9011,Akun,0)),""))</f>
        <v/>
      </c>
      <c r="E9011" s="331" t="str">
        <f>IF(A9011="","",IFERROR(INDEX(Penerimaan,MATCH('Buku Besar'!A9011,Akun,0)),""))</f>
        <v/>
      </c>
      <c r="F9011" s="331" t="str">
        <f>IF(A9011="","",IFERROR(INDEX(Pengeluaran,MATCH('Buku Besar'!A9011,Akun,0)),""))</f>
        <v/>
      </c>
      <c r="H9011" s="91" t="str">
        <f t="shared" si="281"/>
        <v/>
      </c>
      <c r="I9011" s="330" t="str">
        <f>IF(H9011="","",IFERROR(INDEX(Tanggal1,MATCH('Buku Besar'!H9011,Akun1,0)),""))</f>
        <v/>
      </c>
      <c r="J9011" s="2" t="str">
        <f>IF(H9011="","",IFERROR(INDEX(Keterangan1,MATCH('Buku Besar'!H9011,Akun1,0)),""))</f>
        <v/>
      </c>
      <c r="K9011" s="2" t="str">
        <f>IF(H9011="","",IFERROR(INDEX(Reff1,MATCH('Buku Besar'!H9011,Akun1,0)),""))</f>
        <v/>
      </c>
      <c r="L9011" s="331" t="str">
        <f>IF(H9011="","",IFERROR(INDEX(Penerimaan1,MATCH('Buku Besar'!H9011,Akun1,0)),""))</f>
        <v/>
      </c>
      <c r="M9011" s="331" t="str">
        <f>IF(H9011="","",IFERROR(INDEX(Pengeluaran1,MATCH('Buku Besar'!H9011,Akun1,0)),""))</f>
        <v/>
      </c>
    </row>
    <row r="9012" spans="1:13" x14ac:dyDescent="0.25">
      <c r="A9012" s="91" t="str">
        <f t="shared" si="280"/>
        <v/>
      </c>
      <c r="B9012" s="330" t="str">
        <f>IF(A9012="","",IFERROR(INDEX(Tanggal,MATCH('Buku Besar'!A9012,Akun,0)),""))</f>
        <v/>
      </c>
      <c r="C9012" s="2" t="str">
        <f>IF(A9012="","",IFERROR(INDEX(Keterangan,MATCH('Buku Besar'!A9012,Akun,0)),""))</f>
        <v/>
      </c>
      <c r="D9012" s="2" t="str">
        <f>IF(A9012="","",IFERROR(INDEX(Reff,MATCH('Buku Besar'!A9012,Akun,0)),""))</f>
        <v/>
      </c>
      <c r="E9012" s="331" t="str">
        <f>IF(A9012="","",IFERROR(INDEX(Penerimaan,MATCH('Buku Besar'!A9012,Akun,0)),""))</f>
        <v/>
      </c>
      <c r="F9012" s="331" t="str">
        <f>IF(A9012="","",IFERROR(INDEX(Pengeluaran,MATCH('Buku Besar'!A9012,Akun,0)),""))</f>
        <v/>
      </c>
      <c r="H9012" s="91" t="str">
        <f t="shared" si="281"/>
        <v/>
      </c>
      <c r="I9012" s="330" t="str">
        <f>IF(H9012="","",IFERROR(INDEX(Tanggal1,MATCH('Buku Besar'!H9012,Akun1,0)),""))</f>
        <v/>
      </c>
      <c r="J9012" s="2" t="str">
        <f>IF(H9012="","",IFERROR(INDEX(Keterangan1,MATCH('Buku Besar'!H9012,Akun1,0)),""))</f>
        <v/>
      </c>
      <c r="K9012" s="2" t="str">
        <f>IF(H9012="","",IFERROR(INDEX(Reff1,MATCH('Buku Besar'!H9012,Akun1,0)),""))</f>
        <v/>
      </c>
      <c r="L9012" s="331" t="str">
        <f>IF(H9012="","",IFERROR(INDEX(Penerimaan1,MATCH('Buku Besar'!H9012,Akun1,0)),""))</f>
        <v/>
      </c>
      <c r="M9012" s="331" t="str">
        <f>IF(H9012="","",IFERROR(INDEX(Pengeluaran1,MATCH('Buku Besar'!H9012,Akun1,0)),""))</f>
        <v/>
      </c>
    </row>
    <row r="9013" spans="1:13" x14ac:dyDescent="0.25">
      <c r="A9013" s="91" t="str">
        <f t="shared" si="280"/>
        <v/>
      </c>
      <c r="B9013" s="330" t="str">
        <f>IF(A9013="","",IFERROR(INDEX(Tanggal,MATCH('Buku Besar'!A9013,Akun,0)),""))</f>
        <v/>
      </c>
      <c r="C9013" s="2" t="str">
        <f>IF(A9013="","",IFERROR(INDEX(Keterangan,MATCH('Buku Besar'!A9013,Akun,0)),""))</f>
        <v/>
      </c>
      <c r="D9013" s="2" t="str">
        <f>IF(A9013="","",IFERROR(INDEX(Reff,MATCH('Buku Besar'!A9013,Akun,0)),""))</f>
        <v/>
      </c>
      <c r="E9013" s="331" t="str">
        <f>IF(A9013="","",IFERROR(INDEX(Penerimaan,MATCH('Buku Besar'!A9013,Akun,0)),""))</f>
        <v/>
      </c>
      <c r="F9013" s="331" t="str">
        <f>IF(A9013="","",IFERROR(INDEX(Pengeluaran,MATCH('Buku Besar'!A9013,Akun,0)),""))</f>
        <v/>
      </c>
      <c r="H9013" s="91" t="str">
        <f t="shared" si="281"/>
        <v/>
      </c>
      <c r="I9013" s="330" t="str">
        <f>IF(H9013="","",IFERROR(INDEX(Tanggal1,MATCH('Buku Besar'!H9013,Akun1,0)),""))</f>
        <v/>
      </c>
      <c r="J9013" s="2" t="str">
        <f>IF(H9013="","",IFERROR(INDEX(Keterangan1,MATCH('Buku Besar'!H9013,Akun1,0)),""))</f>
        <v/>
      </c>
      <c r="K9013" s="2" t="str">
        <f>IF(H9013="","",IFERROR(INDEX(Reff1,MATCH('Buku Besar'!H9013,Akun1,0)),""))</f>
        <v/>
      </c>
      <c r="L9013" s="331" t="str">
        <f>IF(H9013="","",IFERROR(INDEX(Penerimaan1,MATCH('Buku Besar'!H9013,Akun1,0)),""))</f>
        <v/>
      </c>
      <c r="M9013" s="331" t="str">
        <f>IF(H9013="","",IFERROR(INDEX(Pengeluaran1,MATCH('Buku Besar'!H9013,Akun1,0)),""))</f>
        <v/>
      </c>
    </row>
    <row r="9014" spans="1:13" x14ac:dyDescent="0.25">
      <c r="A9014" s="91" t="str">
        <f t="shared" si="280"/>
        <v/>
      </c>
      <c r="B9014" s="330" t="str">
        <f>IF(A9014="","",IFERROR(INDEX(Tanggal,MATCH('Buku Besar'!A9014,Akun,0)),""))</f>
        <v/>
      </c>
      <c r="C9014" s="2" t="str">
        <f>IF(A9014="","",IFERROR(INDEX(Keterangan,MATCH('Buku Besar'!A9014,Akun,0)),""))</f>
        <v/>
      </c>
      <c r="D9014" s="2" t="str">
        <f>IF(A9014="","",IFERROR(INDEX(Reff,MATCH('Buku Besar'!A9014,Akun,0)),""))</f>
        <v/>
      </c>
      <c r="E9014" s="331" t="str">
        <f>IF(A9014="","",IFERROR(INDEX(Penerimaan,MATCH('Buku Besar'!A9014,Akun,0)),""))</f>
        <v/>
      </c>
      <c r="F9014" s="331" t="str">
        <f>IF(A9014="","",IFERROR(INDEX(Pengeluaran,MATCH('Buku Besar'!A9014,Akun,0)),""))</f>
        <v/>
      </c>
      <c r="H9014" s="91" t="str">
        <f t="shared" si="281"/>
        <v/>
      </c>
      <c r="I9014" s="330" t="str">
        <f>IF(H9014="","",IFERROR(INDEX(Tanggal1,MATCH('Buku Besar'!H9014,Akun1,0)),""))</f>
        <v/>
      </c>
      <c r="J9014" s="2" t="str">
        <f>IF(H9014="","",IFERROR(INDEX(Keterangan1,MATCH('Buku Besar'!H9014,Akun1,0)),""))</f>
        <v/>
      </c>
      <c r="K9014" s="2" t="str">
        <f>IF(H9014="","",IFERROR(INDEX(Reff1,MATCH('Buku Besar'!H9014,Akun1,0)),""))</f>
        <v/>
      </c>
      <c r="L9014" s="331" t="str">
        <f>IF(H9014="","",IFERROR(INDEX(Penerimaan1,MATCH('Buku Besar'!H9014,Akun1,0)),""))</f>
        <v/>
      </c>
      <c r="M9014" s="331" t="str">
        <f>IF(H9014="","",IFERROR(INDEX(Pengeluaran1,MATCH('Buku Besar'!H9014,Akun1,0)),""))</f>
        <v/>
      </c>
    </row>
    <row r="9015" spans="1:13" x14ac:dyDescent="0.25">
      <c r="A9015" s="91" t="str">
        <f t="shared" si="280"/>
        <v/>
      </c>
      <c r="B9015" s="330" t="str">
        <f>IF(A9015="","",IFERROR(INDEX(Tanggal,MATCH('Buku Besar'!A9015,Akun,0)),""))</f>
        <v/>
      </c>
      <c r="C9015" s="2" t="str">
        <f>IF(A9015="","",IFERROR(INDEX(Keterangan,MATCH('Buku Besar'!A9015,Akun,0)),""))</f>
        <v/>
      </c>
      <c r="D9015" s="2" t="str">
        <f>IF(A9015="","",IFERROR(INDEX(Reff,MATCH('Buku Besar'!A9015,Akun,0)),""))</f>
        <v/>
      </c>
      <c r="E9015" s="331" t="str">
        <f>IF(A9015="","",IFERROR(INDEX(Penerimaan,MATCH('Buku Besar'!A9015,Akun,0)),""))</f>
        <v/>
      </c>
      <c r="F9015" s="331" t="str">
        <f>IF(A9015="","",IFERROR(INDEX(Pengeluaran,MATCH('Buku Besar'!A9015,Akun,0)),""))</f>
        <v/>
      </c>
      <c r="H9015" s="91" t="str">
        <f t="shared" si="281"/>
        <v/>
      </c>
      <c r="I9015" s="330" t="str">
        <f>IF(H9015="","",IFERROR(INDEX(Tanggal1,MATCH('Buku Besar'!H9015,Akun1,0)),""))</f>
        <v/>
      </c>
      <c r="J9015" s="2" t="str">
        <f>IF(H9015="","",IFERROR(INDEX(Keterangan1,MATCH('Buku Besar'!H9015,Akun1,0)),""))</f>
        <v/>
      </c>
      <c r="K9015" s="2" t="str">
        <f>IF(H9015="","",IFERROR(INDEX(Reff1,MATCH('Buku Besar'!H9015,Akun1,0)),""))</f>
        <v/>
      </c>
      <c r="L9015" s="331" t="str">
        <f>IF(H9015="","",IFERROR(INDEX(Penerimaan1,MATCH('Buku Besar'!H9015,Akun1,0)),""))</f>
        <v/>
      </c>
      <c r="M9015" s="331" t="str">
        <f>IF(H9015="","",IFERROR(INDEX(Pengeluaran1,MATCH('Buku Besar'!H9015,Akun1,0)),""))</f>
        <v/>
      </c>
    </row>
    <row r="9016" spans="1:13" x14ac:dyDescent="0.25">
      <c r="A9016" s="91" t="str">
        <f t="shared" si="280"/>
        <v/>
      </c>
      <c r="B9016" s="330" t="str">
        <f>IF(A9016="","",IFERROR(INDEX(Tanggal,MATCH('Buku Besar'!A9016,Akun,0)),""))</f>
        <v/>
      </c>
      <c r="C9016" s="2" t="str">
        <f>IF(A9016="","",IFERROR(INDEX(Keterangan,MATCH('Buku Besar'!A9016,Akun,0)),""))</f>
        <v/>
      </c>
      <c r="D9016" s="2" t="str">
        <f>IF(A9016="","",IFERROR(INDEX(Reff,MATCH('Buku Besar'!A9016,Akun,0)),""))</f>
        <v/>
      </c>
      <c r="E9016" s="331" t="str">
        <f>IF(A9016="","",IFERROR(INDEX(Penerimaan,MATCH('Buku Besar'!A9016,Akun,0)),""))</f>
        <v/>
      </c>
      <c r="F9016" s="331" t="str">
        <f>IF(A9016="","",IFERROR(INDEX(Pengeluaran,MATCH('Buku Besar'!A9016,Akun,0)),""))</f>
        <v/>
      </c>
      <c r="H9016" s="91" t="str">
        <f t="shared" si="281"/>
        <v/>
      </c>
      <c r="I9016" s="330" t="str">
        <f>IF(H9016="","",IFERROR(INDEX(Tanggal1,MATCH('Buku Besar'!H9016,Akun1,0)),""))</f>
        <v/>
      </c>
      <c r="J9016" s="2" t="str">
        <f>IF(H9016="","",IFERROR(INDEX(Keterangan1,MATCH('Buku Besar'!H9016,Akun1,0)),""))</f>
        <v/>
      </c>
      <c r="K9016" s="2" t="str">
        <f>IF(H9016="","",IFERROR(INDEX(Reff1,MATCH('Buku Besar'!H9016,Akun1,0)),""))</f>
        <v/>
      </c>
      <c r="L9016" s="331" t="str">
        <f>IF(H9016="","",IFERROR(INDEX(Penerimaan1,MATCH('Buku Besar'!H9016,Akun1,0)),""))</f>
        <v/>
      </c>
      <c r="M9016" s="331" t="str">
        <f>IF(H9016="","",IFERROR(INDEX(Pengeluaran1,MATCH('Buku Besar'!H9016,Akun1,0)),""))</f>
        <v/>
      </c>
    </row>
    <row r="9017" spans="1:13" x14ac:dyDescent="0.25">
      <c r="A9017" s="91" t="str">
        <f t="shared" si="280"/>
        <v/>
      </c>
      <c r="B9017" s="330" t="str">
        <f>IF(A9017="","",IFERROR(INDEX(Tanggal,MATCH('Buku Besar'!A9017,Akun,0)),""))</f>
        <v/>
      </c>
      <c r="C9017" s="2" t="str">
        <f>IF(A9017="","",IFERROR(INDEX(Keterangan,MATCH('Buku Besar'!A9017,Akun,0)),""))</f>
        <v/>
      </c>
      <c r="D9017" s="2" t="str">
        <f>IF(A9017="","",IFERROR(INDEX(Reff,MATCH('Buku Besar'!A9017,Akun,0)),""))</f>
        <v/>
      </c>
      <c r="E9017" s="331" t="str">
        <f>IF(A9017="","",IFERROR(INDEX(Penerimaan,MATCH('Buku Besar'!A9017,Akun,0)),""))</f>
        <v/>
      </c>
      <c r="F9017" s="331" t="str">
        <f>IF(A9017="","",IFERROR(INDEX(Pengeluaran,MATCH('Buku Besar'!A9017,Akun,0)),""))</f>
        <v/>
      </c>
      <c r="H9017" s="91" t="str">
        <f t="shared" si="281"/>
        <v/>
      </c>
      <c r="I9017" s="330" t="str">
        <f>IF(H9017="","",IFERROR(INDEX(Tanggal1,MATCH('Buku Besar'!H9017,Akun1,0)),""))</f>
        <v/>
      </c>
      <c r="J9017" s="2" t="str">
        <f>IF(H9017="","",IFERROR(INDEX(Keterangan1,MATCH('Buku Besar'!H9017,Akun1,0)),""))</f>
        <v/>
      </c>
      <c r="K9017" s="2" t="str">
        <f>IF(H9017="","",IFERROR(INDEX(Reff1,MATCH('Buku Besar'!H9017,Akun1,0)),""))</f>
        <v/>
      </c>
      <c r="L9017" s="331" t="str">
        <f>IF(H9017="","",IFERROR(INDEX(Penerimaan1,MATCH('Buku Besar'!H9017,Akun1,0)),""))</f>
        <v/>
      </c>
      <c r="M9017" s="331" t="str">
        <f>IF(H9017="","",IFERROR(INDEX(Pengeluaran1,MATCH('Buku Besar'!H9017,Akun1,0)),""))</f>
        <v/>
      </c>
    </row>
    <row r="9018" spans="1:13" x14ac:dyDescent="0.25">
      <c r="A9018" s="91" t="str">
        <f t="shared" si="280"/>
        <v/>
      </c>
      <c r="B9018" s="330" t="str">
        <f>IF(A9018="","",IFERROR(INDEX(Tanggal,MATCH('Buku Besar'!A9018,Akun,0)),""))</f>
        <v/>
      </c>
      <c r="C9018" s="2" t="str">
        <f>IF(A9018="","",IFERROR(INDEX(Keterangan,MATCH('Buku Besar'!A9018,Akun,0)),""))</f>
        <v/>
      </c>
      <c r="D9018" s="2" t="str">
        <f>IF(A9018="","",IFERROR(INDEX(Reff,MATCH('Buku Besar'!A9018,Akun,0)),""))</f>
        <v/>
      </c>
      <c r="E9018" s="331" t="str">
        <f>IF(A9018="","",IFERROR(INDEX(Penerimaan,MATCH('Buku Besar'!A9018,Akun,0)),""))</f>
        <v/>
      </c>
      <c r="F9018" s="331" t="str">
        <f>IF(A9018="","",IFERROR(INDEX(Pengeluaran,MATCH('Buku Besar'!A9018,Akun,0)),""))</f>
        <v/>
      </c>
      <c r="H9018" s="91" t="str">
        <f t="shared" si="281"/>
        <v/>
      </c>
      <c r="I9018" s="330" t="str">
        <f>IF(H9018="","",IFERROR(INDEX(Tanggal1,MATCH('Buku Besar'!H9018,Akun1,0)),""))</f>
        <v/>
      </c>
      <c r="J9018" s="2" t="str">
        <f>IF(H9018="","",IFERROR(INDEX(Keterangan1,MATCH('Buku Besar'!H9018,Akun1,0)),""))</f>
        <v/>
      </c>
      <c r="K9018" s="2" t="str">
        <f>IF(H9018="","",IFERROR(INDEX(Reff1,MATCH('Buku Besar'!H9018,Akun1,0)),""))</f>
        <v/>
      </c>
      <c r="L9018" s="331" t="str">
        <f>IF(H9018="","",IFERROR(INDEX(Penerimaan1,MATCH('Buku Besar'!H9018,Akun1,0)),""))</f>
        <v/>
      </c>
      <c r="M9018" s="331" t="str">
        <f>IF(H9018="","",IFERROR(INDEX(Pengeluaran1,MATCH('Buku Besar'!H9018,Akun1,0)),""))</f>
        <v/>
      </c>
    </row>
    <row r="9019" spans="1:13" x14ac:dyDescent="0.25">
      <c r="A9019" s="91" t="str">
        <f t="shared" si="280"/>
        <v/>
      </c>
      <c r="B9019" s="330" t="str">
        <f>IF(A9019="","",IFERROR(INDEX(Tanggal,MATCH('Buku Besar'!A9019,Akun,0)),""))</f>
        <v/>
      </c>
      <c r="C9019" s="2" t="str">
        <f>IF(A9019="","",IFERROR(INDEX(Keterangan,MATCH('Buku Besar'!A9019,Akun,0)),""))</f>
        <v/>
      </c>
      <c r="D9019" s="2" t="str">
        <f>IF(A9019="","",IFERROR(INDEX(Reff,MATCH('Buku Besar'!A9019,Akun,0)),""))</f>
        <v/>
      </c>
      <c r="E9019" s="331" t="str">
        <f>IF(A9019="","",IFERROR(INDEX(Penerimaan,MATCH('Buku Besar'!A9019,Akun,0)),""))</f>
        <v/>
      </c>
      <c r="F9019" s="331" t="str">
        <f>IF(A9019="","",IFERROR(INDEX(Pengeluaran,MATCH('Buku Besar'!A9019,Akun,0)),""))</f>
        <v/>
      </c>
      <c r="H9019" s="91" t="str">
        <f t="shared" si="281"/>
        <v/>
      </c>
      <c r="I9019" s="330" t="str">
        <f>IF(H9019="","",IFERROR(INDEX(Tanggal1,MATCH('Buku Besar'!H9019,Akun1,0)),""))</f>
        <v/>
      </c>
      <c r="J9019" s="2" t="str">
        <f>IF(H9019="","",IFERROR(INDEX(Keterangan1,MATCH('Buku Besar'!H9019,Akun1,0)),""))</f>
        <v/>
      </c>
      <c r="K9019" s="2" t="str">
        <f>IF(H9019="","",IFERROR(INDEX(Reff1,MATCH('Buku Besar'!H9019,Akun1,0)),""))</f>
        <v/>
      </c>
      <c r="L9019" s="331" t="str">
        <f>IF(H9019="","",IFERROR(INDEX(Penerimaan1,MATCH('Buku Besar'!H9019,Akun1,0)),""))</f>
        <v/>
      </c>
      <c r="M9019" s="331" t="str">
        <f>IF(H9019="","",IFERROR(INDEX(Pengeluaran1,MATCH('Buku Besar'!H9019,Akun1,0)),""))</f>
        <v/>
      </c>
    </row>
    <row r="9020" spans="1:13" x14ac:dyDescent="0.25">
      <c r="A9020" s="91" t="str">
        <f t="shared" si="280"/>
        <v/>
      </c>
      <c r="B9020" s="330" t="str">
        <f>IF(A9020="","",IFERROR(INDEX(Tanggal,MATCH('Buku Besar'!A9020,Akun,0)),""))</f>
        <v/>
      </c>
      <c r="C9020" s="2" t="str">
        <f>IF(A9020="","",IFERROR(INDEX(Keterangan,MATCH('Buku Besar'!A9020,Akun,0)),""))</f>
        <v/>
      </c>
      <c r="D9020" s="2" t="str">
        <f>IF(A9020="","",IFERROR(INDEX(Reff,MATCH('Buku Besar'!A9020,Akun,0)),""))</f>
        <v/>
      </c>
      <c r="E9020" s="331" t="str">
        <f>IF(A9020="","",IFERROR(INDEX(Penerimaan,MATCH('Buku Besar'!A9020,Akun,0)),""))</f>
        <v/>
      </c>
      <c r="F9020" s="331" t="str">
        <f>IF(A9020="","",IFERROR(INDEX(Pengeluaran,MATCH('Buku Besar'!A9020,Akun,0)),""))</f>
        <v/>
      </c>
      <c r="H9020" s="91" t="str">
        <f t="shared" si="281"/>
        <v/>
      </c>
      <c r="I9020" s="330" t="str">
        <f>IF(H9020="","",IFERROR(INDEX(Tanggal1,MATCH('Buku Besar'!H9020,Akun1,0)),""))</f>
        <v/>
      </c>
      <c r="J9020" s="2" t="str">
        <f>IF(H9020="","",IFERROR(INDEX(Keterangan1,MATCH('Buku Besar'!H9020,Akun1,0)),""))</f>
        <v/>
      </c>
      <c r="K9020" s="2" t="str">
        <f>IF(H9020="","",IFERROR(INDEX(Reff1,MATCH('Buku Besar'!H9020,Akun1,0)),""))</f>
        <v/>
      </c>
      <c r="L9020" s="331" t="str">
        <f>IF(H9020="","",IFERROR(INDEX(Penerimaan1,MATCH('Buku Besar'!H9020,Akun1,0)),""))</f>
        <v/>
      </c>
      <c r="M9020" s="331" t="str">
        <f>IF(H9020="","",IFERROR(INDEX(Pengeluaran1,MATCH('Buku Besar'!H9020,Akun1,0)),""))</f>
        <v/>
      </c>
    </row>
    <row r="9021" spans="1:13" x14ac:dyDescent="0.25">
      <c r="A9021" s="91" t="str">
        <f t="shared" si="280"/>
        <v/>
      </c>
      <c r="B9021" s="330" t="str">
        <f>IF(A9021="","",IFERROR(INDEX(Tanggal,MATCH('Buku Besar'!A9021,Akun,0)),""))</f>
        <v/>
      </c>
      <c r="C9021" s="2" t="str">
        <f>IF(A9021="","",IFERROR(INDEX(Keterangan,MATCH('Buku Besar'!A9021,Akun,0)),""))</f>
        <v/>
      </c>
      <c r="D9021" s="2" t="str">
        <f>IF(A9021="","",IFERROR(INDEX(Reff,MATCH('Buku Besar'!A9021,Akun,0)),""))</f>
        <v/>
      </c>
      <c r="E9021" s="331" t="str">
        <f>IF(A9021="","",IFERROR(INDEX(Penerimaan,MATCH('Buku Besar'!A9021,Akun,0)),""))</f>
        <v/>
      </c>
      <c r="F9021" s="331" t="str">
        <f>IF(A9021="","",IFERROR(INDEX(Pengeluaran,MATCH('Buku Besar'!A9021,Akun,0)),""))</f>
        <v/>
      </c>
      <c r="H9021" s="91" t="str">
        <f t="shared" si="281"/>
        <v/>
      </c>
      <c r="I9021" s="330" t="str">
        <f>IF(H9021="","",IFERROR(INDEX(Tanggal1,MATCH('Buku Besar'!H9021,Akun1,0)),""))</f>
        <v/>
      </c>
      <c r="J9021" s="2" t="str">
        <f>IF(H9021="","",IFERROR(INDEX(Keterangan1,MATCH('Buku Besar'!H9021,Akun1,0)),""))</f>
        <v/>
      </c>
      <c r="K9021" s="2" t="str">
        <f>IF(H9021="","",IFERROR(INDEX(Reff1,MATCH('Buku Besar'!H9021,Akun1,0)),""))</f>
        <v/>
      </c>
      <c r="L9021" s="331" t="str">
        <f>IF(H9021="","",IFERROR(INDEX(Penerimaan1,MATCH('Buku Besar'!H9021,Akun1,0)),""))</f>
        <v/>
      </c>
      <c r="M9021" s="331" t="str">
        <f>IF(H9021="","",IFERROR(INDEX(Pengeluaran1,MATCH('Buku Besar'!H9021,Akun1,0)),""))</f>
        <v/>
      </c>
    </row>
    <row r="9022" spans="1:13" x14ac:dyDescent="0.25">
      <c r="A9022" s="91" t="str">
        <f t="shared" si="280"/>
        <v/>
      </c>
      <c r="B9022" s="330" t="str">
        <f>IF(A9022="","",IFERROR(INDEX(Tanggal,MATCH('Buku Besar'!A9022,Akun,0)),""))</f>
        <v/>
      </c>
      <c r="C9022" s="2" t="str">
        <f>IF(A9022="","",IFERROR(INDEX(Keterangan,MATCH('Buku Besar'!A9022,Akun,0)),""))</f>
        <v/>
      </c>
      <c r="D9022" s="2" t="str">
        <f>IF(A9022="","",IFERROR(INDEX(Reff,MATCH('Buku Besar'!A9022,Akun,0)),""))</f>
        <v/>
      </c>
      <c r="E9022" s="331" t="str">
        <f>IF(A9022="","",IFERROR(INDEX(Penerimaan,MATCH('Buku Besar'!A9022,Akun,0)),""))</f>
        <v/>
      </c>
      <c r="F9022" s="331" t="str">
        <f>IF(A9022="","",IFERROR(INDEX(Pengeluaran,MATCH('Buku Besar'!A9022,Akun,0)),""))</f>
        <v/>
      </c>
      <c r="H9022" s="91" t="str">
        <f t="shared" si="281"/>
        <v/>
      </c>
      <c r="I9022" s="330" t="str">
        <f>IF(H9022="","",IFERROR(INDEX(Tanggal1,MATCH('Buku Besar'!H9022,Akun1,0)),""))</f>
        <v/>
      </c>
      <c r="J9022" s="2" t="str">
        <f>IF(H9022="","",IFERROR(INDEX(Keterangan1,MATCH('Buku Besar'!H9022,Akun1,0)),""))</f>
        <v/>
      </c>
      <c r="K9022" s="2" t="str">
        <f>IF(H9022="","",IFERROR(INDEX(Reff1,MATCH('Buku Besar'!H9022,Akun1,0)),""))</f>
        <v/>
      </c>
      <c r="L9022" s="331" t="str">
        <f>IF(H9022="","",IFERROR(INDEX(Penerimaan1,MATCH('Buku Besar'!H9022,Akun1,0)),""))</f>
        <v/>
      </c>
      <c r="M9022" s="331" t="str">
        <f>IF(H9022="","",IFERROR(INDEX(Pengeluaran1,MATCH('Buku Besar'!H9022,Akun1,0)),""))</f>
        <v/>
      </c>
    </row>
    <row r="9023" spans="1:13" x14ac:dyDescent="0.25">
      <c r="A9023" s="91" t="str">
        <f t="shared" si="280"/>
        <v/>
      </c>
      <c r="B9023" s="330" t="str">
        <f>IF(A9023="","",IFERROR(INDEX(Tanggal,MATCH('Buku Besar'!A9023,Akun,0)),""))</f>
        <v/>
      </c>
      <c r="C9023" s="2" t="str">
        <f>IF(A9023="","",IFERROR(INDEX(Keterangan,MATCH('Buku Besar'!A9023,Akun,0)),""))</f>
        <v/>
      </c>
      <c r="D9023" s="2" t="str">
        <f>IF(A9023="","",IFERROR(INDEX(Reff,MATCH('Buku Besar'!A9023,Akun,0)),""))</f>
        <v/>
      </c>
      <c r="E9023" s="331" t="str">
        <f>IF(A9023="","",IFERROR(INDEX(Penerimaan,MATCH('Buku Besar'!A9023,Akun,0)),""))</f>
        <v/>
      </c>
      <c r="F9023" s="331" t="str">
        <f>IF(A9023="","",IFERROR(INDEX(Pengeluaran,MATCH('Buku Besar'!A9023,Akun,0)),""))</f>
        <v/>
      </c>
      <c r="H9023" s="91" t="str">
        <f t="shared" si="281"/>
        <v/>
      </c>
      <c r="I9023" s="330" t="str">
        <f>IF(H9023="","",IFERROR(INDEX(Tanggal1,MATCH('Buku Besar'!H9023,Akun1,0)),""))</f>
        <v/>
      </c>
      <c r="J9023" s="2" t="str">
        <f>IF(H9023="","",IFERROR(INDEX(Keterangan1,MATCH('Buku Besar'!H9023,Akun1,0)),""))</f>
        <v/>
      </c>
      <c r="K9023" s="2" t="str">
        <f>IF(H9023="","",IFERROR(INDEX(Reff1,MATCH('Buku Besar'!H9023,Akun1,0)),""))</f>
        <v/>
      </c>
      <c r="L9023" s="331" t="str">
        <f>IF(H9023="","",IFERROR(INDEX(Penerimaan1,MATCH('Buku Besar'!H9023,Akun1,0)),""))</f>
        <v/>
      </c>
      <c r="M9023" s="331" t="str">
        <f>IF(H9023="","",IFERROR(INDEX(Pengeluaran1,MATCH('Buku Besar'!H9023,Akun1,0)),""))</f>
        <v/>
      </c>
    </row>
    <row r="9024" spans="1:13" x14ac:dyDescent="0.25">
      <c r="A9024" s="91" t="str">
        <f t="shared" si="280"/>
        <v/>
      </c>
      <c r="B9024" s="330" t="str">
        <f>IF(A9024="","",IFERROR(INDEX(Tanggal,MATCH('Buku Besar'!A9024,Akun,0)),""))</f>
        <v/>
      </c>
      <c r="C9024" s="2" t="str">
        <f>IF(A9024="","",IFERROR(INDEX(Keterangan,MATCH('Buku Besar'!A9024,Akun,0)),""))</f>
        <v/>
      </c>
      <c r="D9024" s="2" t="str">
        <f>IF(A9024="","",IFERROR(INDEX(Reff,MATCH('Buku Besar'!A9024,Akun,0)),""))</f>
        <v/>
      </c>
      <c r="E9024" s="331" t="str">
        <f>IF(A9024="","",IFERROR(INDEX(Penerimaan,MATCH('Buku Besar'!A9024,Akun,0)),""))</f>
        <v/>
      </c>
      <c r="F9024" s="331" t="str">
        <f>IF(A9024="","",IFERROR(INDEX(Pengeluaran,MATCH('Buku Besar'!A9024,Akun,0)),""))</f>
        <v/>
      </c>
      <c r="H9024" s="91" t="str">
        <f t="shared" si="281"/>
        <v/>
      </c>
      <c r="I9024" s="330" t="str">
        <f>IF(H9024="","",IFERROR(INDEX(Tanggal1,MATCH('Buku Besar'!H9024,Akun1,0)),""))</f>
        <v/>
      </c>
      <c r="J9024" s="2" t="str">
        <f>IF(H9024="","",IFERROR(INDEX(Keterangan1,MATCH('Buku Besar'!H9024,Akun1,0)),""))</f>
        <v/>
      </c>
      <c r="K9024" s="2" t="str">
        <f>IF(H9024="","",IFERROR(INDEX(Reff1,MATCH('Buku Besar'!H9024,Akun1,0)),""))</f>
        <v/>
      </c>
      <c r="L9024" s="331" t="str">
        <f>IF(H9024="","",IFERROR(INDEX(Penerimaan1,MATCH('Buku Besar'!H9024,Akun1,0)),""))</f>
        <v/>
      </c>
      <c r="M9024" s="331" t="str">
        <f>IF(H9024="","",IFERROR(INDEX(Pengeluaran1,MATCH('Buku Besar'!H9024,Akun1,0)),""))</f>
        <v/>
      </c>
    </row>
    <row r="9025" spans="1:13" x14ac:dyDescent="0.25">
      <c r="A9025" s="91" t="str">
        <f t="shared" si="280"/>
        <v/>
      </c>
      <c r="B9025" s="330" t="str">
        <f>IF(A9025="","",IFERROR(INDEX(Tanggal,MATCH('Buku Besar'!A9025,Akun,0)),""))</f>
        <v/>
      </c>
      <c r="C9025" s="2" t="str">
        <f>IF(A9025="","",IFERROR(INDEX(Keterangan,MATCH('Buku Besar'!A9025,Akun,0)),""))</f>
        <v/>
      </c>
      <c r="D9025" s="2" t="str">
        <f>IF(A9025="","",IFERROR(INDEX(Reff,MATCH('Buku Besar'!A9025,Akun,0)),""))</f>
        <v/>
      </c>
      <c r="E9025" s="331" t="str">
        <f>IF(A9025="","",IFERROR(INDEX(Penerimaan,MATCH('Buku Besar'!A9025,Akun,0)),""))</f>
        <v/>
      </c>
      <c r="F9025" s="331" t="str">
        <f>IF(A9025="","",IFERROR(INDEX(Pengeluaran,MATCH('Buku Besar'!A9025,Akun,0)),""))</f>
        <v/>
      </c>
      <c r="H9025" s="91" t="str">
        <f t="shared" si="281"/>
        <v/>
      </c>
      <c r="I9025" s="330" t="str">
        <f>IF(H9025="","",IFERROR(INDEX(Tanggal1,MATCH('Buku Besar'!H9025,Akun1,0)),""))</f>
        <v/>
      </c>
      <c r="J9025" s="2" t="str">
        <f>IF(H9025="","",IFERROR(INDEX(Keterangan1,MATCH('Buku Besar'!H9025,Akun1,0)),""))</f>
        <v/>
      </c>
      <c r="K9025" s="2" t="str">
        <f>IF(H9025="","",IFERROR(INDEX(Reff1,MATCH('Buku Besar'!H9025,Akun1,0)),""))</f>
        <v/>
      </c>
      <c r="L9025" s="331" t="str">
        <f>IF(H9025="","",IFERROR(INDEX(Penerimaan1,MATCH('Buku Besar'!H9025,Akun1,0)),""))</f>
        <v/>
      </c>
      <c r="M9025" s="331" t="str">
        <f>IF(H9025="","",IFERROR(INDEX(Pengeluaran1,MATCH('Buku Besar'!H9025,Akun1,0)),""))</f>
        <v/>
      </c>
    </row>
    <row r="9026" spans="1:13" x14ac:dyDescent="0.25">
      <c r="A9026" s="91" t="str">
        <f t="shared" si="280"/>
        <v/>
      </c>
      <c r="B9026" s="330" t="str">
        <f>IF(A9026="","",IFERROR(INDEX(Tanggal,MATCH('Buku Besar'!A9026,Akun,0)),""))</f>
        <v/>
      </c>
      <c r="C9026" s="2" t="str">
        <f>IF(A9026="","",IFERROR(INDEX(Keterangan,MATCH('Buku Besar'!A9026,Akun,0)),""))</f>
        <v/>
      </c>
      <c r="D9026" s="2" t="str">
        <f>IF(A9026="","",IFERROR(INDEX(Reff,MATCH('Buku Besar'!A9026,Akun,0)),""))</f>
        <v/>
      </c>
      <c r="E9026" s="331" t="str">
        <f>IF(A9026="","",IFERROR(INDEX(Penerimaan,MATCH('Buku Besar'!A9026,Akun,0)),""))</f>
        <v/>
      </c>
      <c r="F9026" s="331" t="str">
        <f>IF(A9026="","",IFERROR(INDEX(Pengeluaran,MATCH('Buku Besar'!A9026,Akun,0)),""))</f>
        <v/>
      </c>
      <c r="H9026" s="91" t="str">
        <f t="shared" si="281"/>
        <v/>
      </c>
      <c r="I9026" s="330" t="str">
        <f>IF(H9026="","",IFERROR(INDEX(Tanggal1,MATCH('Buku Besar'!H9026,Akun1,0)),""))</f>
        <v/>
      </c>
      <c r="J9026" s="2" t="str">
        <f>IF(H9026="","",IFERROR(INDEX(Keterangan1,MATCH('Buku Besar'!H9026,Akun1,0)),""))</f>
        <v/>
      </c>
      <c r="K9026" s="2" t="str">
        <f>IF(H9026="","",IFERROR(INDEX(Reff1,MATCH('Buku Besar'!H9026,Akun1,0)),""))</f>
        <v/>
      </c>
      <c r="L9026" s="331" t="str">
        <f>IF(H9026="","",IFERROR(INDEX(Penerimaan1,MATCH('Buku Besar'!H9026,Akun1,0)),""))</f>
        <v/>
      </c>
      <c r="M9026" s="331" t="str">
        <f>IF(H9026="","",IFERROR(INDEX(Pengeluaran1,MATCH('Buku Besar'!H9026,Akun1,0)),""))</f>
        <v/>
      </c>
    </row>
    <row r="9027" spans="1:13" x14ac:dyDescent="0.25">
      <c r="A9027" s="91" t="str">
        <f t="shared" si="280"/>
        <v/>
      </c>
      <c r="B9027" s="330" t="str">
        <f>IF(A9027="","",IFERROR(INDEX(Tanggal,MATCH('Buku Besar'!A9027,Akun,0)),""))</f>
        <v/>
      </c>
      <c r="C9027" s="2" t="str">
        <f>IF(A9027="","",IFERROR(INDEX(Keterangan,MATCH('Buku Besar'!A9027,Akun,0)),""))</f>
        <v/>
      </c>
      <c r="D9027" s="2" t="str">
        <f>IF(A9027="","",IFERROR(INDEX(Reff,MATCH('Buku Besar'!A9027,Akun,0)),""))</f>
        <v/>
      </c>
      <c r="E9027" s="331" t="str">
        <f>IF(A9027="","",IFERROR(INDEX(Penerimaan,MATCH('Buku Besar'!A9027,Akun,0)),""))</f>
        <v/>
      </c>
      <c r="F9027" s="331" t="str">
        <f>IF(A9027="","",IFERROR(INDEX(Pengeluaran,MATCH('Buku Besar'!A9027,Akun,0)),""))</f>
        <v/>
      </c>
      <c r="H9027" s="91" t="str">
        <f t="shared" si="281"/>
        <v/>
      </c>
      <c r="I9027" s="330" t="str">
        <f>IF(H9027="","",IFERROR(INDEX(Tanggal1,MATCH('Buku Besar'!H9027,Akun1,0)),""))</f>
        <v/>
      </c>
      <c r="J9027" s="2" t="str">
        <f>IF(H9027="","",IFERROR(INDEX(Keterangan1,MATCH('Buku Besar'!H9027,Akun1,0)),""))</f>
        <v/>
      </c>
      <c r="K9027" s="2" t="str">
        <f>IF(H9027="","",IFERROR(INDEX(Reff1,MATCH('Buku Besar'!H9027,Akun1,0)),""))</f>
        <v/>
      </c>
      <c r="L9027" s="331" t="str">
        <f>IF(H9027="","",IFERROR(INDEX(Penerimaan1,MATCH('Buku Besar'!H9027,Akun1,0)),""))</f>
        <v/>
      </c>
      <c r="M9027" s="331" t="str">
        <f>IF(H9027="","",IFERROR(INDEX(Pengeluaran1,MATCH('Buku Besar'!H9027,Akun1,0)),""))</f>
        <v/>
      </c>
    </row>
    <row r="9028" spans="1:13" x14ac:dyDescent="0.25">
      <c r="A9028" s="91" t="str">
        <f t="shared" si="280"/>
        <v/>
      </c>
      <c r="B9028" s="330" t="str">
        <f>IF(A9028="","",IFERROR(INDEX(Tanggal,MATCH('Buku Besar'!A9028,Akun,0)),""))</f>
        <v/>
      </c>
      <c r="C9028" s="2" t="str">
        <f>IF(A9028="","",IFERROR(INDEX(Keterangan,MATCH('Buku Besar'!A9028,Akun,0)),""))</f>
        <v/>
      </c>
      <c r="D9028" s="2" t="str">
        <f>IF(A9028="","",IFERROR(INDEX(Reff,MATCH('Buku Besar'!A9028,Akun,0)),""))</f>
        <v/>
      </c>
      <c r="E9028" s="331" t="str">
        <f>IF(A9028="","",IFERROR(INDEX(Penerimaan,MATCH('Buku Besar'!A9028,Akun,0)),""))</f>
        <v/>
      </c>
      <c r="F9028" s="331" t="str">
        <f>IF(A9028="","",IFERROR(INDEX(Pengeluaran,MATCH('Buku Besar'!A9028,Akun,0)),""))</f>
        <v/>
      </c>
      <c r="H9028" s="91" t="str">
        <f t="shared" si="281"/>
        <v/>
      </c>
      <c r="I9028" s="330" t="str">
        <f>IF(H9028="","",IFERROR(INDEX(Tanggal1,MATCH('Buku Besar'!H9028,Akun1,0)),""))</f>
        <v/>
      </c>
      <c r="J9028" s="2" t="str">
        <f>IF(H9028="","",IFERROR(INDEX(Keterangan1,MATCH('Buku Besar'!H9028,Akun1,0)),""))</f>
        <v/>
      </c>
      <c r="K9028" s="2" t="str">
        <f>IF(H9028="","",IFERROR(INDEX(Reff1,MATCH('Buku Besar'!H9028,Akun1,0)),""))</f>
        <v/>
      </c>
      <c r="L9028" s="331" t="str">
        <f>IF(H9028="","",IFERROR(INDEX(Penerimaan1,MATCH('Buku Besar'!H9028,Akun1,0)),""))</f>
        <v/>
      </c>
      <c r="M9028" s="331" t="str">
        <f>IF(H9028="","",IFERROR(INDEX(Pengeluaran1,MATCH('Buku Besar'!H9028,Akun1,0)),""))</f>
        <v/>
      </c>
    </row>
    <row r="9029" spans="1:13" x14ac:dyDescent="0.25">
      <c r="A9029" s="91" t="str">
        <f t="shared" si="280"/>
        <v/>
      </c>
      <c r="B9029" s="330" t="str">
        <f>IF(A9029="","",IFERROR(INDEX(Tanggal,MATCH('Buku Besar'!A9029,Akun,0)),""))</f>
        <v/>
      </c>
      <c r="C9029" s="2" t="str">
        <f>IF(A9029="","",IFERROR(INDEX(Keterangan,MATCH('Buku Besar'!A9029,Akun,0)),""))</f>
        <v/>
      </c>
      <c r="D9029" s="2" t="str">
        <f>IF(A9029="","",IFERROR(INDEX(Reff,MATCH('Buku Besar'!A9029,Akun,0)),""))</f>
        <v/>
      </c>
      <c r="E9029" s="331" t="str">
        <f>IF(A9029="","",IFERROR(INDEX(Penerimaan,MATCH('Buku Besar'!A9029,Akun,0)),""))</f>
        <v/>
      </c>
      <c r="F9029" s="331" t="str">
        <f>IF(A9029="","",IFERROR(INDEX(Pengeluaran,MATCH('Buku Besar'!A9029,Akun,0)),""))</f>
        <v/>
      </c>
      <c r="H9029" s="91" t="str">
        <f t="shared" si="281"/>
        <v/>
      </c>
      <c r="I9029" s="330" t="str">
        <f>IF(H9029="","",IFERROR(INDEX(Tanggal1,MATCH('Buku Besar'!H9029,Akun1,0)),""))</f>
        <v/>
      </c>
      <c r="J9029" s="2" t="str">
        <f>IF(H9029="","",IFERROR(INDEX(Keterangan1,MATCH('Buku Besar'!H9029,Akun1,0)),""))</f>
        <v/>
      </c>
      <c r="K9029" s="2" t="str">
        <f>IF(H9029="","",IFERROR(INDEX(Reff1,MATCH('Buku Besar'!H9029,Akun1,0)),""))</f>
        <v/>
      </c>
      <c r="L9029" s="331" t="str">
        <f>IF(H9029="","",IFERROR(INDEX(Penerimaan1,MATCH('Buku Besar'!H9029,Akun1,0)),""))</f>
        <v/>
      </c>
      <c r="M9029" s="331" t="str">
        <f>IF(H9029="","",IFERROR(INDEX(Pengeluaran1,MATCH('Buku Besar'!H9029,Akun1,0)),""))</f>
        <v/>
      </c>
    </row>
    <row r="9030" spans="1:13" x14ac:dyDescent="0.25">
      <c r="A9030" s="91" t="str">
        <f t="shared" si="280"/>
        <v/>
      </c>
      <c r="B9030" s="330" t="str">
        <f>IF(A9030="","",IFERROR(INDEX(Tanggal,MATCH('Buku Besar'!A9030,Akun,0)),""))</f>
        <v/>
      </c>
      <c r="C9030" s="2" t="str">
        <f>IF(A9030="","",IFERROR(INDEX(Keterangan,MATCH('Buku Besar'!A9030,Akun,0)),""))</f>
        <v/>
      </c>
      <c r="D9030" s="2" t="str">
        <f>IF(A9030="","",IFERROR(INDEX(Reff,MATCH('Buku Besar'!A9030,Akun,0)),""))</f>
        <v/>
      </c>
      <c r="E9030" s="331" t="str">
        <f>IF(A9030="","",IFERROR(INDEX(Penerimaan,MATCH('Buku Besar'!A9030,Akun,0)),""))</f>
        <v/>
      </c>
      <c r="F9030" s="331" t="str">
        <f>IF(A9030="","",IFERROR(INDEX(Pengeluaran,MATCH('Buku Besar'!A9030,Akun,0)),""))</f>
        <v/>
      </c>
      <c r="H9030" s="91" t="str">
        <f t="shared" si="281"/>
        <v/>
      </c>
      <c r="I9030" s="330" t="str">
        <f>IF(H9030="","",IFERROR(INDEX(Tanggal1,MATCH('Buku Besar'!H9030,Akun1,0)),""))</f>
        <v/>
      </c>
      <c r="J9030" s="2" t="str">
        <f>IF(H9030="","",IFERROR(INDEX(Keterangan1,MATCH('Buku Besar'!H9030,Akun1,0)),""))</f>
        <v/>
      </c>
      <c r="K9030" s="2" t="str">
        <f>IF(H9030="","",IFERROR(INDEX(Reff1,MATCH('Buku Besar'!H9030,Akun1,0)),""))</f>
        <v/>
      </c>
      <c r="L9030" s="331" t="str">
        <f>IF(H9030="","",IFERROR(INDEX(Penerimaan1,MATCH('Buku Besar'!H9030,Akun1,0)),""))</f>
        <v/>
      </c>
      <c r="M9030" s="331" t="str">
        <f>IF(H9030="","",IFERROR(INDEX(Pengeluaran1,MATCH('Buku Besar'!H9030,Akun1,0)),""))</f>
        <v/>
      </c>
    </row>
    <row r="9031" spans="1:13" x14ac:dyDescent="0.25">
      <c r="A9031" s="91" t="str">
        <f t="shared" si="280"/>
        <v/>
      </c>
      <c r="B9031" s="330" t="str">
        <f>IF(A9031="","",IFERROR(INDEX(Tanggal,MATCH('Buku Besar'!A9031,Akun,0)),""))</f>
        <v/>
      </c>
      <c r="C9031" s="2" t="str">
        <f>IF(A9031="","",IFERROR(INDEX(Keterangan,MATCH('Buku Besar'!A9031,Akun,0)),""))</f>
        <v/>
      </c>
      <c r="D9031" s="2" t="str">
        <f>IF(A9031="","",IFERROR(INDEX(Reff,MATCH('Buku Besar'!A9031,Akun,0)),""))</f>
        <v/>
      </c>
      <c r="E9031" s="331" t="str">
        <f>IF(A9031="","",IFERROR(INDEX(Penerimaan,MATCH('Buku Besar'!A9031,Akun,0)),""))</f>
        <v/>
      </c>
      <c r="F9031" s="331" t="str">
        <f>IF(A9031="","",IFERROR(INDEX(Pengeluaran,MATCH('Buku Besar'!A9031,Akun,0)),""))</f>
        <v/>
      </c>
      <c r="H9031" s="91" t="str">
        <f t="shared" si="281"/>
        <v/>
      </c>
      <c r="I9031" s="330" t="str">
        <f>IF(H9031="","",IFERROR(INDEX(Tanggal1,MATCH('Buku Besar'!H9031,Akun1,0)),""))</f>
        <v/>
      </c>
      <c r="J9031" s="2" t="str">
        <f>IF(H9031="","",IFERROR(INDEX(Keterangan1,MATCH('Buku Besar'!H9031,Akun1,0)),""))</f>
        <v/>
      </c>
      <c r="K9031" s="2" t="str">
        <f>IF(H9031="","",IFERROR(INDEX(Reff1,MATCH('Buku Besar'!H9031,Akun1,0)),""))</f>
        <v/>
      </c>
      <c r="L9031" s="331" t="str">
        <f>IF(H9031="","",IFERROR(INDEX(Penerimaan1,MATCH('Buku Besar'!H9031,Akun1,0)),""))</f>
        <v/>
      </c>
      <c r="M9031" s="331" t="str">
        <f>IF(H9031="","",IFERROR(INDEX(Pengeluaran1,MATCH('Buku Besar'!H9031,Akun1,0)),""))</f>
        <v/>
      </c>
    </row>
    <row r="9032" spans="1:13" x14ac:dyDescent="0.25">
      <c r="A9032" s="91" t="str">
        <f t="shared" ref="A9032:A9095" si="282">IFERROR(IF((MID(A9031,8,LEN(A9031)-7)+1)&lt;=COUNTIF(Kas_Harian,LEFT(A9031,6)),LEFT(A9031,6)&amp;"-"&amp;MID(A9031,8,LEN(A9031)-7)+1,""),"")</f>
        <v/>
      </c>
      <c r="B9032" s="330" t="str">
        <f>IF(A9032="","",IFERROR(INDEX(Tanggal,MATCH('Buku Besar'!A9032,Akun,0)),""))</f>
        <v/>
      </c>
      <c r="C9032" s="2" t="str">
        <f>IF(A9032="","",IFERROR(INDEX(Keterangan,MATCH('Buku Besar'!A9032,Akun,0)),""))</f>
        <v/>
      </c>
      <c r="D9032" s="2" t="str">
        <f>IF(A9032="","",IFERROR(INDEX(Reff,MATCH('Buku Besar'!A9032,Akun,0)),""))</f>
        <v/>
      </c>
      <c r="E9032" s="331" t="str">
        <f>IF(A9032="","",IFERROR(INDEX(Penerimaan,MATCH('Buku Besar'!A9032,Akun,0)),""))</f>
        <v/>
      </c>
      <c r="F9032" s="331" t="str">
        <f>IF(A9032="","",IFERROR(INDEX(Pengeluaran,MATCH('Buku Besar'!A9032,Akun,0)),""))</f>
        <v/>
      </c>
      <c r="H9032" s="91" t="str">
        <f t="shared" ref="H9032:H9095" si="283">IFERROR(IF((MID(H9031,8,LEN(H9031)-7)+1)&lt;=COUNTIF(Bank_Harian,LEFT(H9031,6)),LEFT(H9031,6)&amp;"-"&amp;MID(H9031,8,LEN(H9031)-7)+1,""),"")</f>
        <v/>
      </c>
      <c r="I9032" s="330" t="str">
        <f>IF(H9032="","",IFERROR(INDEX(Tanggal1,MATCH('Buku Besar'!H9032,Akun1,0)),""))</f>
        <v/>
      </c>
      <c r="J9032" s="2" t="str">
        <f>IF(H9032="","",IFERROR(INDEX(Keterangan1,MATCH('Buku Besar'!H9032,Akun1,0)),""))</f>
        <v/>
      </c>
      <c r="K9032" s="2" t="str">
        <f>IF(H9032="","",IFERROR(INDEX(Reff1,MATCH('Buku Besar'!H9032,Akun1,0)),""))</f>
        <v/>
      </c>
      <c r="L9032" s="331" t="str">
        <f>IF(H9032="","",IFERROR(INDEX(Penerimaan1,MATCH('Buku Besar'!H9032,Akun1,0)),""))</f>
        <v/>
      </c>
      <c r="M9032" s="331" t="str">
        <f>IF(H9032="","",IFERROR(INDEX(Pengeluaran1,MATCH('Buku Besar'!H9032,Akun1,0)),""))</f>
        <v/>
      </c>
    </row>
    <row r="9033" spans="1:13" x14ac:dyDescent="0.25">
      <c r="A9033" s="91" t="str">
        <f t="shared" si="282"/>
        <v/>
      </c>
      <c r="B9033" s="330" t="str">
        <f>IF(A9033="","",IFERROR(INDEX(Tanggal,MATCH('Buku Besar'!A9033,Akun,0)),""))</f>
        <v/>
      </c>
      <c r="C9033" s="2" t="str">
        <f>IF(A9033="","",IFERROR(INDEX(Keterangan,MATCH('Buku Besar'!A9033,Akun,0)),""))</f>
        <v/>
      </c>
      <c r="D9033" s="2" t="str">
        <f>IF(A9033="","",IFERROR(INDEX(Reff,MATCH('Buku Besar'!A9033,Akun,0)),""))</f>
        <v/>
      </c>
      <c r="E9033" s="331" t="str">
        <f>IF(A9033="","",IFERROR(INDEX(Penerimaan,MATCH('Buku Besar'!A9033,Akun,0)),""))</f>
        <v/>
      </c>
      <c r="F9033" s="331" t="str">
        <f>IF(A9033="","",IFERROR(INDEX(Pengeluaran,MATCH('Buku Besar'!A9033,Akun,0)),""))</f>
        <v/>
      </c>
      <c r="H9033" s="91" t="str">
        <f t="shared" si="283"/>
        <v/>
      </c>
      <c r="I9033" s="330" t="str">
        <f>IF(H9033="","",IFERROR(INDEX(Tanggal1,MATCH('Buku Besar'!H9033,Akun1,0)),""))</f>
        <v/>
      </c>
      <c r="J9033" s="2" t="str">
        <f>IF(H9033="","",IFERROR(INDEX(Keterangan1,MATCH('Buku Besar'!H9033,Akun1,0)),""))</f>
        <v/>
      </c>
      <c r="K9033" s="2" t="str">
        <f>IF(H9033="","",IFERROR(INDEX(Reff1,MATCH('Buku Besar'!H9033,Akun1,0)),""))</f>
        <v/>
      </c>
      <c r="L9033" s="331" t="str">
        <f>IF(H9033="","",IFERROR(INDEX(Penerimaan1,MATCH('Buku Besar'!H9033,Akun1,0)),""))</f>
        <v/>
      </c>
      <c r="M9033" s="331" t="str">
        <f>IF(H9033="","",IFERROR(INDEX(Pengeluaran1,MATCH('Buku Besar'!H9033,Akun1,0)),""))</f>
        <v/>
      </c>
    </row>
    <row r="9034" spans="1:13" x14ac:dyDescent="0.25">
      <c r="A9034" s="91" t="str">
        <f t="shared" si="282"/>
        <v/>
      </c>
      <c r="B9034" s="330" t="str">
        <f>IF(A9034="","",IFERROR(INDEX(Tanggal,MATCH('Buku Besar'!A9034,Akun,0)),""))</f>
        <v/>
      </c>
      <c r="C9034" s="2" t="str">
        <f>IF(A9034="","",IFERROR(INDEX(Keterangan,MATCH('Buku Besar'!A9034,Akun,0)),""))</f>
        <v/>
      </c>
      <c r="D9034" s="2" t="str">
        <f>IF(A9034="","",IFERROR(INDEX(Reff,MATCH('Buku Besar'!A9034,Akun,0)),""))</f>
        <v/>
      </c>
      <c r="E9034" s="331" t="str">
        <f>IF(A9034="","",IFERROR(INDEX(Penerimaan,MATCH('Buku Besar'!A9034,Akun,0)),""))</f>
        <v/>
      </c>
      <c r="F9034" s="331" t="str">
        <f>IF(A9034="","",IFERROR(INDEX(Pengeluaran,MATCH('Buku Besar'!A9034,Akun,0)),""))</f>
        <v/>
      </c>
      <c r="H9034" s="91" t="str">
        <f t="shared" si="283"/>
        <v/>
      </c>
      <c r="I9034" s="330" t="str">
        <f>IF(H9034="","",IFERROR(INDEX(Tanggal1,MATCH('Buku Besar'!H9034,Akun1,0)),""))</f>
        <v/>
      </c>
      <c r="J9034" s="2" t="str">
        <f>IF(H9034="","",IFERROR(INDEX(Keterangan1,MATCH('Buku Besar'!H9034,Akun1,0)),""))</f>
        <v/>
      </c>
      <c r="K9034" s="2" t="str">
        <f>IF(H9034="","",IFERROR(INDEX(Reff1,MATCH('Buku Besar'!H9034,Akun1,0)),""))</f>
        <v/>
      </c>
      <c r="L9034" s="331" t="str">
        <f>IF(H9034="","",IFERROR(INDEX(Penerimaan1,MATCH('Buku Besar'!H9034,Akun1,0)),""))</f>
        <v/>
      </c>
      <c r="M9034" s="331" t="str">
        <f>IF(H9034="","",IFERROR(INDEX(Pengeluaran1,MATCH('Buku Besar'!H9034,Akun1,0)),""))</f>
        <v/>
      </c>
    </row>
    <row r="9035" spans="1:13" x14ac:dyDescent="0.25">
      <c r="A9035" s="91" t="str">
        <f t="shared" si="282"/>
        <v/>
      </c>
      <c r="B9035" s="330" t="str">
        <f>IF(A9035="","",IFERROR(INDEX(Tanggal,MATCH('Buku Besar'!A9035,Akun,0)),""))</f>
        <v/>
      </c>
      <c r="C9035" s="2" t="str">
        <f>IF(A9035="","",IFERROR(INDEX(Keterangan,MATCH('Buku Besar'!A9035,Akun,0)),""))</f>
        <v/>
      </c>
      <c r="D9035" s="2" t="str">
        <f>IF(A9035="","",IFERROR(INDEX(Reff,MATCH('Buku Besar'!A9035,Akun,0)),""))</f>
        <v/>
      </c>
      <c r="E9035" s="331" t="str">
        <f>IF(A9035="","",IFERROR(INDEX(Penerimaan,MATCH('Buku Besar'!A9035,Akun,0)),""))</f>
        <v/>
      </c>
      <c r="F9035" s="331" t="str">
        <f>IF(A9035="","",IFERROR(INDEX(Pengeluaran,MATCH('Buku Besar'!A9035,Akun,0)),""))</f>
        <v/>
      </c>
      <c r="H9035" s="91" t="str">
        <f t="shared" si="283"/>
        <v/>
      </c>
      <c r="I9035" s="330" t="str">
        <f>IF(H9035="","",IFERROR(INDEX(Tanggal1,MATCH('Buku Besar'!H9035,Akun1,0)),""))</f>
        <v/>
      </c>
      <c r="J9035" s="2" t="str">
        <f>IF(H9035="","",IFERROR(INDEX(Keterangan1,MATCH('Buku Besar'!H9035,Akun1,0)),""))</f>
        <v/>
      </c>
      <c r="K9035" s="2" t="str">
        <f>IF(H9035="","",IFERROR(INDEX(Reff1,MATCH('Buku Besar'!H9035,Akun1,0)),""))</f>
        <v/>
      </c>
      <c r="L9035" s="331" t="str">
        <f>IF(H9035="","",IFERROR(INDEX(Penerimaan1,MATCH('Buku Besar'!H9035,Akun1,0)),""))</f>
        <v/>
      </c>
      <c r="M9035" s="331" t="str">
        <f>IF(H9035="","",IFERROR(INDEX(Pengeluaran1,MATCH('Buku Besar'!H9035,Akun1,0)),""))</f>
        <v/>
      </c>
    </row>
    <row r="9036" spans="1:13" x14ac:dyDescent="0.25">
      <c r="A9036" s="91" t="str">
        <f t="shared" si="282"/>
        <v/>
      </c>
      <c r="B9036" s="330" t="str">
        <f>IF(A9036="","",IFERROR(INDEX(Tanggal,MATCH('Buku Besar'!A9036,Akun,0)),""))</f>
        <v/>
      </c>
      <c r="C9036" s="2" t="str">
        <f>IF(A9036="","",IFERROR(INDEX(Keterangan,MATCH('Buku Besar'!A9036,Akun,0)),""))</f>
        <v/>
      </c>
      <c r="D9036" s="2" t="str">
        <f>IF(A9036="","",IFERROR(INDEX(Reff,MATCH('Buku Besar'!A9036,Akun,0)),""))</f>
        <v/>
      </c>
      <c r="E9036" s="331" t="str">
        <f>IF(A9036="","",IFERROR(INDEX(Penerimaan,MATCH('Buku Besar'!A9036,Akun,0)),""))</f>
        <v/>
      </c>
      <c r="F9036" s="331" t="str">
        <f>IF(A9036="","",IFERROR(INDEX(Pengeluaran,MATCH('Buku Besar'!A9036,Akun,0)),""))</f>
        <v/>
      </c>
      <c r="H9036" s="91" t="str">
        <f t="shared" si="283"/>
        <v/>
      </c>
      <c r="I9036" s="330" t="str">
        <f>IF(H9036="","",IFERROR(INDEX(Tanggal1,MATCH('Buku Besar'!H9036,Akun1,0)),""))</f>
        <v/>
      </c>
      <c r="J9036" s="2" t="str">
        <f>IF(H9036="","",IFERROR(INDEX(Keterangan1,MATCH('Buku Besar'!H9036,Akun1,0)),""))</f>
        <v/>
      </c>
      <c r="K9036" s="2" t="str">
        <f>IF(H9036="","",IFERROR(INDEX(Reff1,MATCH('Buku Besar'!H9036,Akun1,0)),""))</f>
        <v/>
      </c>
      <c r="L9036" s="331" t="str">
        <f>IF(H9036="","",IFERROR(INDEX(Penerimaan1,MATCH('Buku Besar'!H9036,Akun1,0)),""))</f>
        <v/>
      </c>
      <c r="M9036" s="331" t="str">
        <f>IF(H9036="","",IFERROR(INDEX(Pengeluaran1,MATCH('Buku Besar'!H9036,Akun1,0)),""))</f>
        <v/>
      </c>
    </row>
    <row r="9037" spans="1:13" x14ac:dyDescent="0.25">
      <c r="A9037" s="91" t="str">
        <f t="shared" si="282"/>
        <v/>
      </c>
      <c r="B9037" s="330" t="str">
        <f>IF(A9037="","",IFERROR(INDEX(Tanggal,MATCH('Buku Besar'!A9037,Akun,0)),""))</f>
        <v/>
      </c>
      <c r="C9037" s="2" t="str">
        <f>IF(A9037="","",IFERROR(INDEX(Keterangan,MATCH('Buku Besar'!A9037,Akun,0)),""))</f>
        <v/>
      </c>
      <c r="D9037" s="2" t="str">
        <f>IF(A9037="","",IFERROR(INDEX(Reff,MATCH('Buku Besar'!A9037,Akun,0)),""))</f>
        <v/>
      </c>
      <c r="E9037" s="331" t="str">
        <f>IF(A9037="","",IFERROR(INDEX(Penerimaan,MATCH('Buku Besar'!A9037,Akun,0)),""))</f>
        <v/>
      </c>
      <c r="F9037" s="331" t="str">
        <f>IF(A9037="","",IFERROR(INDEX(Pengeluaran,MATCH('Buku Besar'!A9037,Akun,0)),""))</f>
        <v/>
      </c>
      <c r="H9037" s="91" t="str">
        <f t="shared" si="283"/>
        <v/>
      </c>
      <c r="I9037" s="330" t="str">
        <f>IF(H9037="","",IFERROR(INDEX(Tanggal1,MATCH('Buku Besar'!H9037,Akun1,0)),""))</f>
        <v/>
      </c>
      <c r="J9037" s="2" t="str">
        <f>IF(H9037="","",IFERROR(INDEX(Keterangan1,MATCH('Buku Besar'!H9037,Akun1,0)),""))</f>
        <v/>
      </c>
      <c r="K9037" s="2" t="str">
        <f>IF(H9037="","",IFERROR(INDEX(Reff1,MATCH('Buku Besar'!H9037,Akun1,0)),""))</f>
        <v/>
      </c>
      <c r="L9037" s="331" t="str">
        <f>IF(H9037="","",IFERROR(INDEX(Penerimaan1,MATCH('Buku Besar'!H9037,Akun1,0)),""))</f>
        <v/>
      </c>
      <c r="M9037" s="331" t="str">
        <f>IF(H9037="","",IFERROR(INDEX(Pengeluaran1,MATCH('Buku Besar'!H9037,Akun1,0)),""))</f>
        <v/>
      </c>
    </row>
    <row r="9038" spans="1:13" x14ac:dyDescent="0.25">
      <c r="A9038" s="91" t="str">
        <f t="shared" si="282"/>
        <v/>
      </c>
      <c r="B9038" s="330" t="str">
        <f>IF(A9038="","",IFERROR(INDEX(Tanggal,MATCH('Buku Besar'!A9038,Akun,0)),""))</f>
        <v/>
      </c>
      <c r="C9038" s="2" t="str">
        <f>IF(A9038="","",IFERROR(INDEX(Keterangan,MATCH('Buku Besar'!A9038,Akun,0)),""))</f>
        <v/>
      </c>
      <c r="D9038" s="2" t="str">
        <f>IF(A9038="","",IFERROR(INDEX(Reff,MATCH('Buku Besar'!A9038,Akun,0)),""))</f>
        <v/>
      </c>
      <c r="E9038" s="331" t="str">
        <f>IF(A9038="","",IFERROR(INDEX(Penerimaan,MATCH('Buku Besar'!A9038,Akun,0)),""))</f>
        <v/>
      </c>
      <c r="F9038" s="331" t="str">
        <f>IF(A9038="","",IFERROR(INDEX(Pengeluaran,MATCH('Buku Besar'!A9038,Akun,0)),""))</f>
        <v/>
      </c>
      <c r="H9038" s="91" t="str">
        <f t="shared" si="283"/>
        <v/>
      </c>
      <c r="I9038" s="330" t="str">
        <f>IF(H9038="","",IFERROR(INDEX(Tanggal1,MATCH('Buku Besar'!H9038,Akun1,0)),""))</f>
        <v/>
      </c>
      <c r="J9038" s="2" t="str">
        <f>IF(H9038="","",IFERROR(INDEX(Keterangan1,MATCH('Buku Besar'!H9038,Akun1,0)),""))</f>
        <v/>
      </c>
      <c r="K9038" s="2" t="str">
        <f>IF(H9038="","",IFERROR(INDEX(Reff1,MATCH('Buku Besar'!H9038,Akun1,0)),""))</f>
        <v/>
      </c>
      <c r="L9038" s="331" t="str">
        <f>IF(H9038="","",IFERROR(INDEX(Penerimaan1,MATCH('Buku Besar'!H9038,Akun1,0)),""))</f>
        <v/>
      </c>
      <c r="M9038" s="331" t="str">
        <f>IF(H9038="","",IFERROR(INDEX(Pengeluaran1,MATCH('Buku Besar'!H9038,Akun1,0)),""))</f>
        <v/>
      </c>
    </row>
    <row r="9039" spans="1:13" x14ac:dyDescent="0.25">
      <c r="A9039" s="91" t="str">
        <f t="shared" si="282"/>
        <v/>
      </c>
      <c r="B9039" s="330" t="str">
        <f>IF(A9039="","",IFERROR(INDEX(Tanggal,MATCH('Buku Besar'!A9039,Akun,0)),""))</f>
        <v/>
      </c>
      <c r="C9039" s="2" t="str">
        <f>IF(A9039="","",IFERROR(INDEX(Keterangan,MATCH('Buku Besar'!A9039,Akun,0)),""))</f>
        <v/>
      </c>
      <c r="D9039" s="2" t="str">
        <f>IF(A9039="","",IFERROR(INDEX(Reff,MATCH('Buku Besar'!A9039,Akun,0)),""))</f>
        <v/>
      </c>
      <c r="E9039" s="331" t="str">
        <f>IF(A9039="","",IFERROR(INDEX(Penerimaan,MATCH('Buku Besar'!A9039,Akun,0)),""))</f>
        <v/>
      </c>
      <c r="F9039" s="331" t="str">
        <f>IF(A9039="","",IFERROR(INDEX(Pengeluaran,MATCH('Buku Besar'!A9039,Akun,0)),""))</f>
        <v/>
      </c>
      <c r="H9039" s="91" t="str">
        <f t="shared" si="283"/>
        <v/>
      </c>
      <c r="I9039" s="330" t="str">
        <f>IF(H9039="","",IFERROR(INDEX(Tanggal1,MATCH('Buku Besar'!H9039,Akun1,0)),""))</f>
        <v/>
      </c>
      <c r="J9039" s="2" t="str">
        <f>IF(H9039="","",IFERROR(INDEX(Keterangan1,MATCH('Buku Besar'!H9039,Akun1,0)),""))</f>
        <v/>
      </c>
      <c r="K9039" s="2" t="str">
        <f>IF(H9039="","",IFERROR(INDEX(Reff1,MATCH('Buku Besar'!H9039,Akun1,0)),""))</f>
        <v/>
      </c>
      <c r="L9039" s="331" t="str">
        <f>IF(H9039="","",IFERROR(INDEX(Penerimaan1,MATCH('Buku Besar'!H9039,Akun1,0)),""))</f>
        <v/>
      </c>
      <c r="M9039" s="331" t="str">
        <f>IF(H9039="","",IFERROR(INDEX(Pengeluaran1,MATCH('Buku Besar'!H9039,Akun1,0)),""))</f>
        <v/>
      </c>
    </row>
    <row r="9040" spans="1:13" x14ac:dyDescent="0.25">
      <c r="A9040" s="91" t="str">
        <f t="shared" si="282"/>
        <v/>
      </c>
      <c r="B9040" s="330" t="str">
        <f>IF(A9040="","",IFERROR(INDEX(Tanggal,MATCH('Buku Besar'!A9040,Akun,0)),""))</f>
        <v/>
      </c>
      <c r="C9040" s="2" t="str">
        <f>IF(A9040="","",IFERROR(INDEX(Keterangan,MATCH('Buku Besar'!A9040,Akun,0)),""))</f>
        <v/>
      </c>
      <c r="D9040" s="2" t="str">
        <f>IF(A9040="","",IFERROR(INDEX(Reff,MATCH('Buku Besar'!A9040,Akun,0)),""))</f>
        <v/>
      </c>
      <c r="E9040" s="331" t="str">
        <f>IF(A9040="","",IFERROR(INDEX(Penerimaan,MATCH('Buku Besar'!A9040,Akun,0)),""))</f>
        <v/>
      </c>
      <c r="F9040" s="331" t="str">
        <f>IF(A9040="","",IFERROR(INDEX(Pengeluaran,MATCH('Buku Besar'!A9040,Akun,0)),""))</f>
        <v/>
      </c>
      <c r="H9040" s="91" t="str">
        <f t="shared" si="283"/>
        <v/>
      </c>
      <c r="I9040" s="330" t="str">
        <f>IF(H9040="","",IFERROR(INDEX(Tanggal1,MATCH('Buku Besar'!H9040,Akun1,0)),""))</f>
        <v/>
      </c>
      <c r="J9040" s="2" t="str">
        <f>IF(H9040="","",IFERROR(INDEX(Keterangan1,MATCH('Buku Besar'!H9040,Akun1,0)),""))</f>
        <v/>
      </c>
      <c r="K9040" s="2" t="str">
        <f>IF(H9040="","",IFERROR(INDEX(Reff1,MATCH('Buku Besar'!H9040,Akun1,0)),""))</f>
        <v/>
      </c>
      <c r="L9040" s="331" t="str">
        <f>IF(H9040="","",IFERROR(INDEX(Penerimaan1,MATCH('Buku Besar'!H9040,Akun1,0)),""))</f>
        <v/>
      </c>
      <c r="M9040" s="331" t="str">
        <f>IF(H9040="","",IFERROR(INDEX(Pengeluaran1,MATCH('Buku Besar'!H9040,Akun1,0)),""))</f>
        <v/>
      </c>
    </row>
    <row r="9041" spans="1:13" x14ac:dyDescent="0.25">
      <c r="A9041" s="91" t="str">
        <f t="shared" si="282"/>
        <v/>
      </c>
      <c r="B9041" s="330" t="str">
        <f>IF(A9041="","",IFERROR(INDEX(Tanggal,MATCH('Buku Besar'!A9041,Akun,0)),""))</f>
        <v/>
      </c>
      <c r="C9041" s="2" t="str">
        <f>IF(A9041="","",IFERROR(INDEX(Keterangan,MATCH('Buku Besar'!A9041,Akun,0)),""))</f>
        <v/>
      </c>
      <c r="D9041" s="2" t="str">
        <f>IF(A9041="","",IFERROR(INDEX(Reff,MATCH('Buku Besar'!A9041,Akun,0)),""))</f>
        <v/>
      </c>
      <c r="E9041" s="331" t="str">
        <f>IF(A9041="","",IFERROR(INDEX(Penerimaan,MATCH('Buku Besar'!A9041,Akun,0)),""))</f>
        <v/>
      </c>
      <c r="F9041" s="331" t="str">
        <f>IF(A9041="","",IFERROR(INDEX(Pengeluaran,MATCH('Buku Besar'!A9041,Akun,0)),""))</f>
        <v/>
      </c>
      <c r="H9041" s="91" t="str">
        <f t="shared" si="283"/>
        <v/>
      </c>
      <c r="I9041" s="330" t="str">
        <f>IF(H9041="","",IFERROR(INDEX(Tanggal1,MATCH('Buku Besar'!H9041,Akun1,0)),""))</f>
        <v/>
      </c>
      <c r="J9041" s="2" t="str">
        <f>IF(H9041="","",IFERROR(INDEX(Keterangan1,MATCH('Buku Besar'!H9041,Akun1,0)),""))</f>
        <v/>
      </c>
      <c r="K9041" s="2" t="str">
        <f>IF(H9041="","",IFERROR(INDEX(Reff1,MATCH('Buku Besar'!H9041,Akun1,0)),""))</f>
        <v/>
      </c>
      <c r="L9041" s="331" t="str">
        <f>IF(H9041="","",IFERROR(INDEX(Penerimaan1,MATCH('Buku Besar'!H9041,Akun1,0)),""))</f>
        <v/>
      </c>
      <c r="M9041" s="331" t="str">
        <f>IF(H9041="","",IFERROR(INDEX(Pengeluaran1,MATCH('Buku Besar'!H9041,Akun1,0)),""))</f>
        <v/>
      </c>
    </row>
    <row r="9042" spans="1:13" x14ac:dyDescent="0.25">
      <c r="A9042" s="91" t="str">
        <f t="shared" si="282"/>
        <v/>
      </c>
      <c r="B9042" s="330" t="str">
        <f>IF(A9042="","",IFERROR(INDEX(Tanggal,MATCH('Buku Besar'!A9042,Akun,0)),""))</f>
        <v/>
      </c>
      <c r="C9042" s="2" t="str">
        <f>IF(A9042="","",IFERROR(INDEX(Keterangan,MATCH('Buku Besar'!A9042,Akun,0)),""))</f>
        <v/>
      </c>
      <c r="D9042" s="2" t="str">
        <f>IF(A9042="","",IFERROR(INDEX(Reff,MATCH('Buku Besar'!A9042,Akun,0)),""))</f>
        <v/>
      </c>
      <c r="E9042" s="331" t="str">
        <f>IF(A9042="","",IFERROR(INDEX(Penerimaan,MATCH('Buku Besar'!A9042,Akun,0)),""))</f>
        <v/>
      </c>
      <c r="F9042" s="331" t="str">
        <f>IF(A9042="","",IFERROR(INDEX(Pengeluaran,MATCH('Buku Besar'!A9042,Akun,0)),""))</f>
        <v/>
      </c>
      <c r="H9042" s="91" t="str">
        <f t="shared" si="283"/>
        <v/>
      </c>
      <c r="I9042" s="330" t="str">
        <f>IF(H9042="","",IFERROR(INDEX(Tanggal1,MATCH('Buku Besar'!H9042,Akun1,0)),""))</f>
        <v/>
      </c>
      <c r="J9042" s="2" t="str">
        <f>IF(H9042="","",IFERROR(INDEX(Keterangan1,MATCH('Buku Besar'!H9042,Akun1,0)),""))</f>
        <v/>
      </c>
      <c r="K9042" s="2" t="str">
        <f>IF(H9042="","",IFERROR(INDEX(Reff1,MATCH('Buku Besar'!H9042,Akun1,0)),""))</f>
        <v/>
      </c>
      <c r="L9042" s="331" t="str">
        <f>IF(H9042="","",IFERROR(INDEX(Penerimaan1,MATCH('Buku Besar'!H9042,Akun1,0)),""))</f>
        <v/>
      </c>
      <c r="M9042" s="331" t="str">
        <f>IF(H9042="","",IFERROR(INDEX(Pengeluaran1,MATCH('Buku Besar'!H9042,Akun1,0)),""))</f>
        <v/>
      </c>
    </row>
    <row r="9043" spans="1:13" x14ac:dyDescent="0.25">
      <c r="A9043" s="91" t="str">
        <f t="shared" si="282"/>
        <v/>
      </c>
      <c r="B9043" s="330" t="str">
        <f>IF(A9043="","",IFERROR(INDEX(Tanggal,MATCH('Buku Besar'!A9043,Akun,0)),""))</f>
        <v/>
      </c>
      <c r="C9043" s="2" t="str">
        <f>IF(A9043="","",IFERROR(INDEX(Keterangan,MATCH('Buku Besar'!A9043,Akun,0)),""))</f>
        <v/>
      </c>
      <c r="D9043" s="2" t="str">
        <f>IF(A9043="","",IFERROR(INDEX(Reff,MATCH('Buku Besar'!A9043,Akun,0)),""))</f>
        <v/>
      </c>
      <c r="E9043" s="331" t="str">
        <f>IF(A9043="","",IFERROR(INDEX(Penerimaan,MATCH('Buku Besar'!A9043,Akun,0)),""))</f>
        <v/>
      </c>
      <c r="F9043" s="331" t="str">
        <f>IF(A9043="","",IFERROR(INDEX(Pengeluaran,MATCH('Buku Besar'!A9043,Akun,0)),""))</f>
        <v/>
      </c>
      <c r="H9043" s="91" t="str">
        <f t="shared" si="283"/>
        <v/>
      </c>
      <c r="I9043" s="330" t="str">
        <f>IF(H9043="","",IFERROR(INDEX(Tanggal1,MATCH('Buku Besar'!H9043,Akun1,0)),""))</f>
        <v/>
      </c>
      <c r="J9043" s="2" t="str">
        <f>IF(H9043="","",IFERROR(INDEX(Keterangan1,MATCH('Buku Besar'!H9043,Akun1,0)),""))</f>
        <v/>
      </c>
      <c r="K9043" s="2" t="str">
        <f>IF(H9043="","",IFERROR(INDEX(Reff1,MATCH('Buku Besar'!H9043,Akun1,0)),""))</f>
        <v/>
      </c>
      <c r="L9043" s="331" t="str">
        <f>IF(H9043="","",IFERROR(INDEX(Penerimaan1,MATCH('Buku Besar'!H9043,Akun1,0)),""))</f>
        <v/>
      </c>
      <c r="M9043" s="331" t="str">
        <f>IF(H9043="","",IFERROR(INDEX(Pengeluaran1,MATCH('Buku Besar'!H9043,Akun1,0)),""))</f>
        <v/>
      </c>
    </row>
    <row r="9044" spans="1:13" x14ac:dyDescent="0.25">
      <c r="A9044" s="91" t="str">
        <f t="shared" si="282"/>
        <v/>
      </c>
      <c r="B9044" s="330" t="str">
        <f>IF(A9044="","",IFERROR(INDEX(Tanggal,MATCH('Buku Besar'!A9044,Akun,0)),""))</f>
        <v/>
      </c>
      <c r="C9044" s="2" t="str">
        <f>IF(A9044="","",IFERROR(INDEX(Keterangan,MATCH('Buku Besar'!A9044,Akun,0)),""))</f>
        <v/>
      </c>
      <c r="D9044" s="2" t="str">
        <f>IF(A9044="","",IFERROR(INDEX(Reff,MATCH('Buku Besar'!A9044,Akun,0)),""))</f>
        <v/>
      </c>
      <c r="E9044" s="331" t="str">
        <f>IF(A9044="","",IFERROR(INDEX(Penerimaan,MATCH('Buku Besar'!A9044,Akun,0)),""))</f>
        <v/>
      </c>
      <c r="F9044" s="331" t="str">
        <f>IF(A9044="","",IFERROR(INDEX(Pengeluaran,MATCH('Buku Besar'!A9044,Akun,0)),""))</f>
        <v/>
      </c>
      <c r="H9044" s="91" t="str">
        <f t="shared" si="283"/>
        <v/>
      </c>
      <c r="I9044" s="330" t="str">
        <f>IF(H9044="","",IFERROR(INDEX(Tanggal1,MATCH('Buku Besar'!H9044,Akun1,0)),""))</f>
        <v/>
      </c>
      <c r="J9044" s="2" t="str">
        <f>IF(H9044="","",IFERROR(INDEX(Keterangan1,MATCH('Buku Besar'!H9044,Akun1,0)),""))</f>
        <v/>
      </c>
      <c r="K9044" s="2" t="str">
        <f>IF(H9044="","",IFERROR(INDEX(Reff1,MATCH('Buku Besar'!H9044,Akun1,0)),""))</f>
        <v/>
      </c>
      <c r="L9044" s="331" t="str">
        <f>IF(H9044="","",IFERROR(INDEX(Penerimaan1,MATCH('Buku Besar'!H9044,Akun1,0)),""))</f>
        <v/>
      </c>
      <c r="M9044" s="331" t="str">
        <f>IF(H9044="","",IFERROR(INDEX(Pengeluaran1,MATCH('Buku Besar'!H9044,Akun1,0)),""))</f>
        <v/>
      </c>
    </row>
    <row r="9045" spans="1:13" x14ac:dyDescent="0.25">
      <c r="A9045" s="91" t="str">
        <f t="shared" si="282"/>
        <v/>
      </c>
      <c r="B9045" s="330" t="str">
        <f>IF(A9045="","",IFERROR(INDEX(Tanggal,MATCH('Buku Besar'!A9045,Akun,0)),""))</f>
        <v/>
      </c>
      <c r="C9045" s="2" t="str">
        <f>IF(A9045="","",IFERROR(INDEX(Keterangan,MATCH('Buku Besar'!A9045,Akun,0)),""))</f>
        <v/>
      </c>
      <c r="D9045" s="2" t="str">
        <f>IF(A9045="","",IFERROR(INDEX(Reff,MATCH('Buku Besar'!A9045,Akun,0)),""))</f>
        <v/>
      </c>
      <c r="E9045" s="331" t="str">
        <f>IF(A9045="","",IFERROR(INDEX(Penerimaan,MATCH('Buku Besar'!A9045,Akun,0)),""))</f>
        <v/>
      </c>
      <c r="F9045" s="331" t="str">
        <f>IF(A9045="","",IFERROR(INDEX(Pengeluaran,MATCH('Buku Besar'!A9045,Akun,0)),""))</f>
        <v/>
      </c>
      <c r="H9045" s="91" t="str">
        <f t="shared" si="283"/>
        <v/>
      </c>
      <c r="I9045" s="330" t="str">
        <f>IF(H9045="","",IFERROR(INDEX(Tanggal1,MATCH('Buku Besar'!H9045,Akun1,0)),""))</f>
        <v/>
      </c>
      <c r="J9045" s="2" t="str">
        <f>IF(H9045="","",IFERROR(INDEX(Keterangan1,MATCH('Buku Besar'!H9045,Akun1,0)),""))</f>
        <v/>
      </c>
      <c r="K9045" s="2" t="str">
        <f>IF(H9045="","",IFERROR(INDEX(Reff1,MATCH('Buku Besar'!H9045,Akun1,0)),""))</f>
        <v/>
      </c>
      <c r="L9045" s="331" t="str">
        <f>IF(H9045="","",IFERROR(INDEX(Penerimaan1,MATCH('Buku Besar'!H9045,Akun1,0)),""))</f>
        <v/>
      </c>
      <c r="M9045" s="331" t="str">
        <f>IF(H9045="","",IFERROR(INDEX(Pengeluaran1,MATCH('Buku Besar'!H9045,Akun1,0)),""))</f>
        <v/>
      </c>
    </row>
    <row r="9046" spans="1:13" x14ac:dyDescent="0.25">
      <c r="A9046" s="91" t="str">
        <f t="shared" si="282"/>
        <v/>
      </c>
      <c r="B9046" s="330" t="str">
        <f>IF(A9046="","",IFERROR(INDEX(Tanggal,MATCH('Buku Besar'!A9046,Akun,0)),""))</f>
        <v/>
      </c>
      <c r="C9046" s="2" t="str">
        <f>IF(A9046="","",IFERROR(INDEX(Keterangan,MATCH('Buku Besar'!A9046,Akun,0)),""))</f>
        <v/>
      </c>
      <c r="D9046" s="2" t="str">
        <f>IF(A9046="","",IFERROR(INDEX(Reff,MATCH('Buku Besar'!A9046,Akun,0)),""))</f>
        <v/>
      </c>
      <c r="E9046" s="331" t="str">
        <f>IF(A9046="","",IFERROR(INDEX(Penerimaan,MATCH('Buku Besar'!A9046,Akun,0)),""))</f>
        <v/>
      </c>
      <c r="F9046" s="331" t="str">
        <f>IF(A9046="","",IFERROR(INDEX(Pengeluaran,MATCH('Buku Besar'!A9046,Akun,0)),""))</f>
        <v/>
      </c>
      <c r="H9046" s="91" t="str">
        <f t="shared" si="283"/>
        <v/>
      </c>
      <c r="I9046" s="330" t="str">
        <f>IF(H9046="","",IFERROR(INDEX(Tanggal1,MATCH('Buku Besar'!H9046,Akun1,0)),""))</f>
        <v/>
      </c>
      <c r="J9046" s="2" t="str">
        <f>IF(H9046="","",IFERROR(INDEX(Keterangan1,MATCH('Buku Besar'!H9046,Akun1,0)),""))</f>
        <v/>
      </c>
      <c r="K9046" s="2" t="str">
        <f>IF(H9046="","",IFERROR(INDEX(Reff1,MATCH('Buku Besar'!H9046,Akun1,0)),""))</f>
        <v/>
      </c>
      <c r="L9046" s="331" t="str">
        <f>IF(H9046="","",IFERROR(INDEX(Penerimaan1,MATCH('Buku Besar'!H9046,Akun1,0)),""))</f>
        <v/>
      </c>
      <c r="M9046" s="331" t="str">
        <f>IF(H9046="","",IFERROR(INDEX(Pengeluaran1,MATCH('Buku Besar'!H9046,Akun1,0)),""))</f>
        <v/>
      </c>
    </row>
    <row r="9047" spans="1:13" x14ac:dyDescent="0.25">
      <c r="A9047" s="91" t="str">
        <f t="shared" si="282"/>
        <v/>
      </c>
      <c r="B9047" s="330" t="str">
        <f>IF(A9047="","",IFERROR(INDEX(Tanggal,MATCH('Buku Besar'!A9047,Akun,0)),""))</f>
        <v/>
      </c>
      <c r="C9047" s="2" t="str">
        <f>IF(A9047="","",IFERROR(INDEX(Keterangan,MATCH('Buku Besar'!A9047,Akun,0)),""))</f>
        <v/>
      </c>
      <c r="D9047" s="2" t="str">
        <f>IF(A9047="","",IFERROR(INDEX(Reff,MATCH('Buku Besar'!A9047,Akun,0)),""))</f>
        <v/>
      </c>
      <c r="E9047" s="331" t="str">
        <f>IF(A9047="","",IFERROR(INDEX(Penerimaan,MATCH('Buku Besar'!A9047,Akun,0)),""))</f>
        <v/>
      </c>
      <c r="F9047" s="331" t="str">
        <f>IF(A9047="","",IFERROR(INDEX(Pengeluaran,MATCH('Buku Besar'!A9047,Akun,0)),""))</f>
        <v/>
      </c>
      <c r="H9047" s="91" t="str">
        <f t="shared" si="283"/>
        <v/>
      </c>
      <c r="I9047" s="330" t="str">
        <f>IF(H9047="","",IFERROR(INDEX(Tanggal1,MATCH('Buku Besar'!H9047,Akun1,0)),""))</f>
        <v/>
      </c>
      <c r="J9047" s="2" t="str">
        <f>IF(H9047="","",IFERROR(INDEX(Keterangan1,MATCH('Buku Besar'!H9047,Akun1,0)),""))</f>
        <v/>
      </c>
      <c r="K9047" s="2" t="str">
        <f>IF(H9047="","",IFERROR(INDEX(Reff1,MATCH('Buku Besar'!H9047,Akun1,0)),""))</f>
        <v/>
      </c>
      <c r="L9047" s="331" t="str">
        <f>IF(H9047="","",IFERROR(INDEX(Penerimaan1,MATCH('Buku Besar'!H9047,Akun1,0)),""))</f>
        <v/>
      </c>
      <c r="M9047" s="331" t="str">
        <f>IF(H9047="","",IFERROR(INDEX(Pengeluaran1,MATCH('Buku Besar'!H9047,Akun1,0)),""))</f>
        <v/>
      </c>
    </row>
    <row r="9048" spans="1:13" x14ac:dyDescent="0.25">
      <c r="A9048" s="91" t="str">
        <f t="shared" si="282"/>
        <v/>
      </c>
      <c r="B9048" s="330" t="str">
        <f>IF(A9048="","",IFERROR(INDEX(Tanggal,MATCH('Buku Besar'!A9048,Akun,0)),""))</f>
        <v/>
      </c>
      <c r="C9048" s="2" t="str">
        <f>IF(A9048="","",IFERROR(INDEX(Keterangan,MATCH('Buku Besar'!A9048,Akun,0)),""))</f>
        <v/>
      </c>
      <c r="D9048" s="2" t="str">
        <f>IF(A9048="","",IFERROR(INDEX(Reff,MATCH('Buku Besar'!A9048,Akun,0)),""))</f>
        <v/>
      </c>
      <c r="E9048" s="331" t="str">
        <f>IF(A9048="","",IFERROR(INDEX(Penerimaan,MATCH('Buku Besar'!A9048,Akun,0)),""))</f>
        <v/>
      </c>
      <c r="F9048" s="331" t="str">
        <f>IF(A9048="","",IFERROR(INDEX(Pengeluaran,MATCH('Buku Besar'!A9048,Akun,0)),""))</f>
        <v/>
      </c>
      <c r="H9048" s="91" t="str">
        <f t="shared" si="283"/>
        <v/>
      </c>
      <c r="I9048" s="330" t="str">
        <f>IF(H9048="","",IFERROR(INDEX(Tanggal1,MATCH('Buku Besar'!H9048,Akun1,0)),""))</f>
        <v/>
      </c>
      <c r="J9048" s="2" t="str">
        <f>IF(H9048="","",IFERROR(INDEX(Keterangan1,MATCH('Buku Besar'!H9048,Akun1,0)),""))</f>
        <v/>
      </c>
      <c r="K9048" s="2" t="str">
        <f>IF(H9048="","",IFERROR(INDEX(Reff1,MATCH('Buku Besar'!H9048,Akun1,0)),""))</f>
        <v/>
      </c>
      <c r="L9048" s="331" t="str">
        <f>IF(H9048="","",IFERROR(INDEX(Penerimaan1,MATCH('Buku Besar'!H9048,Akun1,0)),""))</f>
        <v/>
      </c>
      <c r="M9048" s="331" t="str">
        <f>IF(H9048="","",IFERROR(INDEX(Pengeluaran1,MATCH('Buku Besar'!H9048,Akun1,0)),""))</f>
        <v/>
      </c>
    </row>
    <row r="9049" spans="1:13" x14ac:dyDescent="0.25">
      <c r="A9049" s="91" t="str">
        <f t="shared" si="282"/>
        <v/>
      </c>
      <c r="B9049" s="330" t="str">
        <f>IF(A9049="","",IFERROR(INDEX(Tanggal,MATCH('Buku Besar'!A9049,Akun,0)),""))</f>
        <v/>
      </c>
      <c r="C9049" s="2" t="str">
        <f>IF(A9049="","",IFERROR(INDEX(Keterangan,MATCH('Buku Besar'!A9049,Akun,0)),""))</f>
        <v/>
      </c>
      <c r="D9049" s="2" t="str">
        <f>IF(A9049="","",IFERROR(INDEX(Reff,MATCH('Buku Besar'!A9049,Akun,0)),""))</f>
        <v/>
      </c>
      <c r="E9049" s="331" t="str">
        <f>IF(A9049="","",IFERROR(INDEX(Penerimaan,MATCH('Buku Besar'!A9049,Akun,0)),""))</f>
        <v/>
      </c>
      <c r="F9049" s="331" t="str">
        <f>IF(A9049="","",IFERROR(INDEX(Pengeluaran,MATCH('Buku Besar'!A9049,Akun,0)),""))</f>
        <v/>
      </c>
      <c r="H9049" s="91" t="str">
        <f t="shared" si="283"/>
        <v/>
      </c>
      <c r="I9049" s="330" t="str">
        <f>IF(H9049="","",IFERROR(INDEX(Tanggal1,MATCH('Buku Besar'!H9049,Akun1,0)),""))</f>
        <v/>
      </c>
      <c r="J9049" s="2" t="str">
        <f>IF(H9049="","",IFERROR(INDEX(Keterangan1,MATCH('Buku Besar'!H9049,Akun1,0)),""))</f>
        <v/>
      </c>
      <c r="K9049" s="2" t="str">
        <f>IF(H9049="","",IFERROR(INDEX(Reff1,MATCH('Buku Besar'!H9049,Akun1,0)),""))</f>
        <v/>
      </c>
      <c r="L9049" s="331" t="str">
        <f>IF(H9049="","",IFERROR(INDEX(Penerimaan1,MATCH('Buku Besar'!H9049,Akun1,0)),""))</f>
        <v/>
      </c>
      <c r="M9049" s="331" t="str">
        <f>IF(H9049="","",IFERROR(INDEX(Pengeluaran1,MATCH('Buku Besar'!H9049,Akun1,0)),""))</f>
        <v/>
      </c>
    </row>
    <row r="9050" spans="1:13" x14ac:dyDescent="0.25">
      <c r="A9050" s="91" t="str">
        <f t="shared" si="282"/>
        <v/>
      </c>
      <c r="B9050" s="330" t="str">
        <f>IF(A9050="","",IFERROR(INDEX(Tanggal,MATCH('Buku Besar'!A9050,Akun,0)),""))</f>
        <v/>
      </c>
      <c r="C9050" s="2" t="str">
        <f>IF(A9050="","",IFERROR(INDEX(Keterangan,MATCH('Buku Besar'!A9050,Akun,0)),""))</f>
        <v/>
      </c>
      <c r="D9050" s="2" t="str">
        <f>IF(A9050="","",IFERROR(INDEX(Reff,MATCH('Buku Besar'!A9050,Akun,0)),""))</f>
        <v/>
      </c>
      <c r="E9050" s="331" t="str">
        <f>IF(A9050="","",IFERROR(INDEX(Penerimaan,MATCH('Buku Besar'!A9050,Akun,0)),""))</f>
        <v/>
      </c>
      <c r="F9050" s="331" t="str">
        <f>IF(A9050="","",IFERROR(INDEX(Pengeluaran,MATCH('Buku Besar'!A9050,Akun,0)),""))</f>
        <v/>
      </c>
      <c r="H9050" s="91" t="str">
        <f t="shared" si="283"/>
        <v/>
      </c>
      <c r="I9050" s="330" t="str">
        <f>IF(H9050="","",IFERROR(INDEX(Tanggal1,MATCH('Buku Besar'!H9050,Akun1,0)),""))</f>
        <v/>
      </c>
      <c r="J9050" s="2" t="str">
        <f>IF(H9050="","",IFERROR(INDEX(Keterangan1,MATCH('Buku Besar'!H9050,Akun1,0)),""))</f>
        <v/>
      </c>
      <c r="K9050" s="2" t="str">
        <f>IF(H9050="","",IFERROR(INDEX(Reff1,MATCH('Buku Besar'!H9050,Akun1,0)),""))</f>
        <v/>
      </c>
      <c r="L9050" s="331" t="str">
        <f>IF(H9050="","",IFERROR(INDEX(Penerimaan1,MATCH('Buku Besar'!H9050,Akun1,0)),""))</f>
        <v/>
      </c>
      <c r="M9050" s="331" t="str">
        <f>IF(H9050="","",IFERROR(INDEX(Pengeluaran1,MATCH('Buku Besar'!H9050,Akun1,0)),""))</f>
        <v/>
      </c>
    </row>
    <row r="9051" spans="1:13" x14ac:dyDescent="0.25">
      <c r="A9051" s="91" t="str">
        <f t="shared" si="282"/>
        <v/>
      </c>
      <c r="B9051" s="330" t="str">
        <f>IF(A9051="","",IFERROR(INDEX(Tanggal,MATCH('Buku Besar'!A9051,Akun,0)),""))</f>
        <v/>
      </c>
      <c r="C9051" s="2" t="str">
        <f>IF(A9051="","",IFERROR(INDEX(Keterangan,MATCH('Buku Besar'!A9051,Akun,0)),""))</f>
        <v/>
      </c>
      <c r="D9051" s="2" t="str">
        <f>IF(A9051="","",IFERROR(INDEX(Reff,MATCH('Buku Besar'!A9051,Akun,0)),""))</f>
        <v/>
      </c>
      <c r="E9051" s="331" t="str">
        <f>IF(A9051="","",IFERROR(INDEX(Penerimaan,MATCH('Buku Besar'!A9051,Akun,0)),""))</f>
        <v/>
      </c>
      <c r="F9051" s="331" t="str">
        <f>IF(A9051="","",IFERROR(INDEX(Pengeluaran,MATCH('Buku Besar'!A9051,Akun,0)),""))</f>
        <v/>
      </c>
      <c r="H9051" s="91" t="str">
        <f t="shared" si="283"/>
        <v/>
      </c>
      <c r="I9051" s="330" t="str">
        <f>IF(H9051="","",IFERROR(INDEX(Tanggal1,MATCH('Buku Besar'!H9051,Akun1,0)),""))</f>
        <v/>
      </c>
      <c r="J9051" s="2" t="str">
        <f>IF(H9051="","",IFERROR(INDEX(Keterangan1,MATCH('Buku Besar'!H9051,Akun1,0)),""))</f>
        <v/>
      </c>
      <c r="K9051" s="2" t="str">
        <f>IF(H9051="","",IFERROR(INDEX(Reff1,MATCH('Buku Besar'!H9051,Akun1,0)),""))</f>
        <v/>
      </c>
      <c r="L9051" s="331" t="str">
        <f>IF(H9051="","",IFERROR(INDEX(Penerimaan1,MATCH('Buku Besar'!H9051,Akun1,0)),""))</f>
        <v/>
      </c>
      <c r="M9051" s="331" t="str">
        <f>IF(H9051="","",IFERROR(INDEX(Pengeluaran1,MATCH('Buku Besar'!H9051,Akun1,0)),""))</f>
        <v/>
      </c>
    </row>
    <row r="9052" spans="1:13" x14ac:dyDescent="0.25">
      <c r="A9052" s="91" t="str">
        <f t="shared" si="282"/>
        <v/>
      </c>
      <c r="B9052" s="330" t="str">
        <f>IF(A9052="","",IFERROR(INDEX(Tanggal,MATCH('Buku Besar'!A9052,Akun,0)),""))</f>
        <v/>
      </c>
      <c r="C9052" s="2" t="str">
        <f>IF(A9052="","",IFERROR(INDEX(Keterangan,MATCH('Buku Besar'!A9052,Akun,0)),""))</f>
        <v/>
      </c>
      <c r="D9052" s="2" t="str">
        <f>IF(A9052="","",IFERROR(INDEX(Reff,MATCH('Buku Besar'!A9052,Akun,0)),""))</f>
        <v/>
      </c>
      <c r="E9052" s="331" t="str">
        <f>IF(A9052="","",IFERROR(INDEX(Penerimaan,MATCH('Buku Besar'!A9052,Akun,0)),""))</f>
        <v/>
      </c>
      <c r="F9052" s="331" t="str">
        <f>IF(A9052="","",IFERROR(INDEX(Pengeluaran,MATCH('Buku Besar'!A9052,Akun,0)),""))</f>
        <v/>
      </c>
      <c r="H9052" s="91" t="str">
        <f t="shared" si="283"/>
        <v/>
      </c>
      <c r="I9052" s="330" t="str">
        <f>IF(H9052="","",IFERROR(INDEX(Tanggal1,MATCH('Buku Besar'!H9052,Akun1,0)),""))</f>
        <v/>
      </c>
      <c r="J9052" s="2" t="str">
        <f>IF(H9052="","",IFERROR(INDEX(Keterangan1,MATCH('Buku Besar'!H9052,Akun1,0)),""))</f>
        <v/>
      </c>
      <c r="K9052" s="2" t="str">
        <f>IF(H9052="","",IFERROR(INDEX(Reff1,MATCH('Buku Besar'!H9052,Akun1,0)),""))</f>
        <v/>
      </c>
      <c r="L9052" s="331" t="str">
        <f>IF(H9052="","",IFERROR(INDEX(Penerimaan1,MATCH('Buku Besar'!H9052,Akun1,0)),""))</f>
        <v/>
      </c>
      <c r="M9052" s="331" t="str">
        <f>IF(H9052="","",IFERROR(INDEX(Pengeluaran1,MATCH('Buku Besar'!H9052,Akun1,0)),""))</f>
        <v/>
      </c>
    </row>
    <row r="9053" spans="1:13" x14ac:dyDescent="0.25">
      <c r="A9053" s="91" t="str">
        <f t="shared" si="282"/>
        <v/>
      </c>
      <c r="B9053" s="330" t="str">
        <f>IF(A9053="","",IFERROR(INDEX(Tanggal,MATCH('Buku Besar'!A9053,Akun,0)),""))</f>
        <v/>
      </c>
      <c r="C9053" s="2" t="str">
        <f>IF(A9053="","",IFERROR(INDEX(Keterangan,MATCH('Buku Besar'!A9053,Akun,0)),""))</f>
        <v/>
      </c>
      <c r="D9053" s="2" t="str">
        <f>IF(A9053="","",IFERROR(INDEX(Reff,MATCH('Buku Besar'!A9053,Akun,0)),""))</f>
        <v/>
      </c>
      <c r="E9053" s="331" t="str">
        <f>IF(A9053="","",IFERROR(INDEX(Penerimaan,MATCH('Buku Besar'!A9053,Akun,0)),""))</f>
        <v/>
      </c>
      <c r="F9053" s="331" t="str">
        <f>IF(A9053="","",IFERROR(INDEX(Pengeluaran,MATCH('Buku Besar'!A9053,Akun,0)),""))</f>
        <v/>
      </c>
      <c r="H9053" s="91" t="str">
        <f t="shared" si="283"/>
        <v/>
      </c>
      <c r="I9053" s="330" t="str">
        <f>IF(H9053="","",IFERROR(INDEX(Tanggal1,MATCH('Buku Besar'!H9053,Akun1,0)),""))</f>
        <v/>
      </c>
      <c r="J9053" s="2" t="str">
        <f>IF(H9053="","",IFERROR(INDEX(Keterangan1,MATCH('Buku Besar'!H9053,Akun1,0)),""))</f>
        <v/>
      </c>
      <c r="K9053" s="2" t="str">
        <f>IF(H9053="","",IFERROR(INDEX(Reff1,MATCH('Buku Besar'!H9053,Akun1,0)),""))</f>
        <v/>
      </c>
      <c r="L9053" s="331" t="str">
        <f>IF(H9053="","",IFERROR(INDEX(Penerimaan1,MATCH('Buku Besar'!H9053,Akun1,0)),""))</f>
        <v/>
      </c>
      <c r="M9053" s="331" t="str">
        <f>IF(H9053="","",IFERROR(INDEX(Pengeluaran1,MATCH('Buku Besar'!H9053,Akun1,0)),""))</f>
        <v/>
      </c>
    </row>
    <row r="9054" spans="1:13" x14ac:dyDescent="0.25">
      <c r="A9054" s="91" t="str">
        <f t="shared" si="282"/>
        <v/>
      </c>
      <c r="B9054" s="330" t="str">
        <f>IF(A9054="","",IFERROR(INDEX(Tanggal,MATCH('Buku Besar'!A9054,Akun,0)),""))</f>
        <v/>
      </c>
      <c r="C9054" s="2" t="str">
        <f>IF(A9054="","",IFERROR(INDEX(Keterangan,MATCH('Buku Besar'!A9054,Akun,0)),""))</f>
        <v/>
      </c>
      <c r="D9054" s="2" t="str">
        <f>IF(A9054="","",IFERROR(INDEX(Reff,MATCH('Buku Besar'!A9054,Akun,0)),""))</f>
        <v/>
      </c>
      <c r="E9054" s="331" t="str">
        <f>IF(A9054="","",IFERROR(INDEX(Penerimaan,MATCH('Buku Besar'!A9054,Akun,0)),""))</f>
        <v/>
      </c>
      <c r="F9054" s="331" t="str">
        <f>IF(A9054="","",IFERROR(INDEX(Pengeluaran,MATCH('Buku Besar'!A9054,Akun,0)),""))</f>
        <v/>
      </c>
      <c r="H9054" s="91" t="str">
        <f t="shared" si="283"/>
        <v/>
      </c>
      <c r="I9054" s="330" t="str">
        <f>IF(H9054="","",IFERROR(INDEX(Tanggal1,MATCH('Buku Besar'!H9054,Akun1,0)),""))</f>
        <v/>
      </c>
      <c r="J9054" s="2" t="str">
        <f>IF(H9054="","",IFERROR(INDEX(Keterangan1,MATCH('Buku Besar'!H9054,Akun1,0)),""))</f>
        <v/>
      </c>
      <c r="K9054" s="2" t="str">
        <f>IF(H9054="","",IFERROR(INDEX(Reff1,MATCH('Buku Besar'!H9054,Akun1,0)),""))</f>
        <v/>
      </c>
      <c r="L9054" s="331" t="str">
        <f>IF(H9054="","",IFERROR(INDEX(Penerimaan1,MATCH('Buku Besar'!H9054,Akun1,0)),""))</f>
        <v/>
      </c>
      <c r="M9054" s="331" t="str">
        <f>IF(H9054="","",IFERROR(INDEX(Pengeluaran1,MATCH('Buku Besar'!H9054,Akun1,0)),""))</f>
        <v/>
      </c>
    </row>
    <row r="9055" spans="1:13" x14ac:dyDescent="0.25">
      <c r="A9055" s="91" t="str">
        <f t="shared" si="282"/>
        <v/>
      </c>
      <c r="B9055" s="330" t="str">
        <f>IF(A9055="","",IFERROR(INDEX(Tanggal,MATCH('Buku Besar'!A9055,Akun,0)),""))</f>
        <v/>
      </c>
      <c r="C9055" s="2" t="str">
        <f>IF(A9055="","",IFERROR(INDEX(Keterangan,MATCH('Buku Besar'!A9055,Akun,0)),""))</f>
        <v/>
      </c>
      <c r="D9055" s="2" t="str">
        <f>IF(A9055="","",IFERROR(INDEX(Reff,MATCH('Buku Besar'!A9055,Akun,0)),""))</f>
        <v/>
      </c>
      <c r="E9055" s="331" t="str">
        <f>IF(A9055="","",IFERROR(INDEX(Penerimaan,MATCH('Buku Besar'!A9055,Akun,0)),""))</f>
        <v/>
      </c>
      <c r="F9055" s="331" t="str">
        <f>IF(A9055="","",IFERROR(INDEX(Pengeluaran,MATCH('Buku Besar'!A9055,Akun,0)),""))</f>
        <v/>
      </c>
      <c r="H9055" s="91" t="str">
        <f t="shared" si="283"/>
        <v/>
      </c>
      <c r="I9055" s="330" t="str">
        <f>IF(H9055="","",IFERROR(INDEX(Tanggal1,MATCH('Buku Besar'!H9055,Akun1,0)),""))</f>
        <v/>
      </c>
      <c r="J9055" s="2" t="str">
        <f>IF(H9055="","",IFERROR(INDEX(Keterangan1,MATCH('Buku Besar'!H9055,Akun1,0)),""))</f>
        <v/>
      </c>
      <c r="K9055" s="2" t="str">
        <f>IF(H9055="","",IFERROR(INDEX(Reff1,MATCH('Buku Besar'!H9055,Akun1,0)),""))</f>
        <v/>
      </c>
      <c r="L9055" s="331" t="str">
        <f>IF(H9055="","",IFERROR(INDEX(Penerimaan1,MATCH('Buku Besar'!H9055,Akun1,0)),""))</f>
        <v/>
      </c>
      <c r="M9055" s="331" t="str">
        <f>IF(H9055="","",IFERROR(INDEX(Pengeluaran1,MATCH('Buku Besar'!H9055,Akun1,0)),""))</f>
        <v/>
      </c>
    </row>
    <row r="9056" spans="1:13" x14ac:dyDescent="0.25">
      <c r="A9056" s="91" t="str">
        <f t="shared" si="282"/>
        <v/>
      </c>
      <c r="B9056" s="330" t="str">
        <f>IF(A9056="","",IFERROR(INDEX(Tanggal,MATCH('Buku Besar'!A9056,Akun,0)),""))</f>
        <v/>
      </c>
      <c r="C9056" s="2" t="str">
        <f>IF(A9056="","",IFERROR(INDEX(Keterangan,MATCH('Buku Besar'!A9056,Akun,0)),""))</f>
        <v/>
      </c>
      <c r="D9056" s="2" t="str">
        <f>IF(A9056="","",IFERROR(INDEX(Reff,MATCH('Buku Besar'!A9056,Akun,0)),""))</f>
        <v/>
      </c>
      <c r="E9056" s="331" t="str">
        <f>IF(A9056="","",IFERROR(INDEX(Penerimaan,MATCH('Buku Besar'!A9056,Akun,0)),""))</f>
        <v/>
      </c>
      <c r="F9056" s="331" t="str">
        <f>IF(A9056="","",IFERROR(INDEX(Pengeluaran,MATCH('Buku Besar'!A9056,Akun,0)),""))</f>
        <v/>
      </c>
      <c r="H9056" s="91" t="str">
        <f t="shared" si="283"/>
        <v/>
      </c>
      <c r="I9056" s="330" t="str">
        <f>IF(H9056="","",IFERROR(INDEX(Tanggal1,MATCH('Buku Besar'!H9056,Akun1,0)),""))</f>
        <v/>
      </c>
      <c r="J9056" s="2" t="str">
        <f>IF(H9056="","",IFERROR(INDEX(Keterangan1,MATCH('Buku Besar'!H9056,Akun1,0)),""))</f>
        <v/>
      </c>
      <c r="K9056" s="2" t="str">
        <f>IF(H9056="","",IFERROR(INDEX(Reff1,MATCH('Buku Besar'!H9056,Akun1,0)),""))</f>
        <v/>
      </c>
      <c r="L9056" s="331" t="str">
        <f>IF(H9056="","",IFERROR(INDEX(Penerimaan1,MATCH('Buku Besar'!H9056,Akun1,0)),""))</f>
        <v/>
      </c>
      <c r="M9056" s="331" t="str">
        <f>IF(H9056="","",IFERROR(INDEX(Pengeluaran1,MATCH('Buku Besar'!H9056,Akun1,0)),""))</f>
        <v/>
      </c>
    </row>
    <row r="9057" spans="1:13" x14ac:dyDescent="0.25">
      <c r="A9057" s="91" t="str">
        <f t="shared" si="282"/>
        <v/>
      </c>
      <c r="B9057" s="330" t="str">
        <f>IF(A9057="","",IFERROR(INDEX(Tanggal,MATCH('Buku Besar'!A9057,Akun,0)),""))</f>
        <v/>
      </c>
      <c r="C9057" s="2" t="str">
        <f>IF(A9057="","",IFERROR(INDEX(Keterangan,MATCH('Buku Besar'!A9057,Akun,0)),""))</f>
        <v/>
      </c>
      <c r="D9057" s="2" t="str">
        <f>IF(A9057="","",IFERROR(INDEX(Reff,MATCH('Buku Besar'!A9057,Akun,0)),""))</f>
        <v/>
      </c>
      <c r="E9057" s="331" t="str">
        <f>IF(A9057="","",IFERROR(INDEX(Penerimaan,MATCH('Buku Besar'!A9057,Akun,0)),""))</f>
        <v/>
      </c>
      <c r="F9057" s="331" t="str">
        <f>IF(A9057="","",IFERROR(INDEX(Pengeluaran,MATCH('Buku Besar'!A9057,Akun,0)),""))</f>
        <v/>
      </c>
      <c r="H9057" s="91" t="str">
        <f t="shared" si="283"/>
        <v/>
      </c>
      <c r="I9057" s="330" t="str">
        <f>IF(H9057="","",IFERROR(INDEX(Tanggal1,MATCH('Buku Besar'!H9057,Akun1,0)),""))</f>
        <v/>
      </c>
      <c r="J9057" s="2" t="str">
        <f>IF(H9057="","",IFERROR(INDEX(Keterangan1,MATCH('Buku Besar'!H9057,Akun1,0)),""))</f>
        <v/>
      </c>
      <c r="K9057" s="2" t="str">
        <f>IF(H9057="","",IFERROR(INDEX(Reff1,MATCH('Buku Besar'!H9057,Akun1,0)),""))</f>
        <v/>
      </c>
      <c r="L9057" s="331" t="str">
        <f>IF(H9057="","",IFERROR(INDEX(Penerimaan1,MATCH('Buku Besar'!H9057,Akun1,0)),""))</f>
        <v/>
      </c>
      <c r="M9057" s="331" t="str">
        <f>IF(H9057="","",IFERROR(INDEX(Pengeluaran1,MATCH('Buku Besar'!H9057,Akun1,0)),""))</f>
        <v/>
      </c>
    </row>
    <row r="9058" spans="1:13" x14ac:dyDescent="0.25">
      <c r="A9058" s="91" t="str">
        <f t="shared" si="282"/>
        <v/>
      </c>
      <c r="B9058" s="330" t="str">
        <f>IF(A9058="","",IFERROR(INDEX(Tanggal,MATCH('Buku Besar'!A9058,Akun,0)),""))</f>
        <v/>
      </c>
      <c r="C9058" s="2" t="str">
        <f>IF(A9058="","",IFERROR(INDEX(Keterangan,MATCH('Buku Besar'!A9058,Akun,0)),""))</f>
        <v/>
      </c>
      <c r="D9058" s="2" t="str">
        <f>IF(A9058="","",IFERROR(INDEX(Reff,MATCH('Buku Besar'!A9058,Akun,0)),""))</f>
        <v/>
      </c>
      <c r="E9058" s="331" t="str">
        <f>IF(A9058="","",IFERROR(INDEX(Penerimaan,MATCH('Buku Besar'!A9058,Akun,0)),""))</f>
        <v/>
      </c>
      <c r="F9058" s="331" t="str">
        <f>IF(A9058="","",IFERROR(INDEX(Pengeluaran,MATCH('Buku Besar'!A9058,Akun,0)),""))</f>
        <v/>
      </c>
      <c r="H9058" s="91" t="str">
        <f t="shared" si="283"/>
        <v/>
      </c>
      <c r="I9058" s="330" t="str">
        <f>IF(H9058="","",IFERROR(INDEX(Tanggal1,MATCH('Buku Besar'!H9058,Akun1,0)),""))</f>
        <v/>
      </c>
      <c r="J9058" s="2" t="str">
        <f>IF(H9058="","",IFERROR(INDEX(Keterangan1,MATCH('Buku Besar'!H9058,Akun1,0)),""))</f>
        <v/>
      </c>
      <c r="K9058" s="2" t="str">
        <f>IF(H9058="","",IFERROR(INDEX(Reff1,MATCH('Buku Besar'!H9058,Akun1,0)),""))</f>
        <v/>
      </c>
      <c r="L9058" s="331" t="str">
        <f>IF(H9058="","",IFERROR(INDEX(Penerimaan1,MATCH('Buku Besar'!H9058,Akun1,0)),""))</f>
        <v/>
      </c>
      <c r="M9058" s="331" t="str">
        <f>IF(H9058="","",IFERROR(INDEX(Pengeluaran1,MATCH('Buku Besar'!H9058,Akun1,0)),""))</f>
        <v/>
      </c>
    </row>
    <row r="9059" spans="1:13" x14ac:dyDescent="0.25">
      <c r="A9059" s="91" t="str">
        <f t="shared" si="282"/>
        <v/>
      </c>
      <c r="B9059" s="330" t="str">
        <f>IF(A9059="","",IFERROR(INDEX(Tanggal,MATCH('Buku Besar'!A9059,Akun,0)),""))</f>
        <v/>
      </c>
      <c r="C9059" s="2" t="str">
        <f>IF(A9059="","",IFERROR(INDEX(Keterangan,MATCH('Buku Besar'!A9059,Akun,0)),""))</f>
        <v/>
      </c>
      <c r="D9059" s="2" t="str">
        <f>IF(A9059="","",IFERROR(INDEX(Reff,MATCH('Buku Besar'!A9059,Akun,0)),""))</f>
        <v/>
      </c>
      <c r="E9059" s="331" t="str">
        <f>IF(A9059="","",IFERROR(INDEX(Penerimaan,MATCH('Buku Besar'!A9059,Akun,0)),""))</f>
        <v/>
      </c>
      <c r="F9059" s="331" t="str">
        <f>IF(A9059="","",IFERROR(INDEX(Pengeluaran,MATCH('Buku Besar'!A9059,Akun,0)),""))</f>
        <v/>
      </c>
      <c r="H9059" s="91" t="str">
        <f t="shared" si="283"/>
        <v/>
      </c>
      <c r="I9059" s="330" t="str">
        <f>IF(H9059="","",IFERROR(INDEX(Tanggal1,MATCH('Buku Besar'!H9059,Akun1,0)),""))</f>
        <v/>
      </c>
      <c r="J9059" s="2" t="str">
        <f>IF(H9059="","",IFERROR(INDEX(Keterangan1,MATCH('Buku Besar'!H9059,Akun1,0)),""))</f>
        <v/>
      </c>
      <c r="K9059" s="2" t="str">
        <f>IF(H9059="","",IFERROR(INDEX(Reff1,MATCH('Buku Besar'!H9059,Akun1,0)),""))</f>
        <v/>
      </c>
      <c r="L9059" s="331" t="str">
        <f>IF(H9059="","",IFERROR(INDEX(Penerimaan1,MATCH('Buku Besar'!H9059,Akun1,0)),""))</f>
        <v/>
      </c>
      <c r="M9059" s="331" t="str">
        <f>IF(H9059="","",IFERROR(INDEX(Pengeluaran1,MATCH('Buku Besar'!H9059,Akun1,0)),""))</f>
        <v/>
      </c>
    </row>
    <row r="9060" spans="1:13" x14ac:dyDescent="0.25">
      <c r="A9060" s="91" t="str">
        <f t="shared" si="282"/>
        <v/>
      </c>
      <c r="B9060" s="330" t="str">
        <f>IF(A9060="","",IFERROR(INDEX(Tanggal,MATCH('Buku Besar'!A9060,Akun,0)),""))</f>
        <v/>
      </c>
      <c r="C9060" s="2" t="str">
        <f>IF(A9060="","",IFERROR(INDEX(Keterangan,MATCH('Buku Besar'!A9060,Akun,0)),""))</f>
        <v/>
      </c>
      <c r="D9060" s="2" t="str">
        <f>IF(A9060="","",IFERROR(INDEX(Reff,MATCH('Buku Besar'!A9060,Akun,0)),""))</f>
        <v/>
      </c>
      <c r="E9060" s="331" t="str">
        <f>IF(A9060="","",IFERROR(INDEX(Penerimaan,MATCH('Buku Besar'!A9060,Akun,0)),""))</f>
        <v/>
      </c>
      <c r="F9060" s="331" t="str">
        <f>IF(A9060="","",IFERROR(INDEX(Pengeluaran,MATCH('Buku Besar'!A9060,Akun,0)),""))</f>
        <v/>
      </c>
      <c r="H9060" s="91" t="str">
        <f t="shared" si="283"/>
        <v/>
      </c>
      <c r="I9060" s="330" t="str">
        <f>IF(H9060="","",IFERROR(INDEX(Tanggal1,MATCH('Buku Besar'!H9060,Akun1,0)),""))</f>
        <v/>
      </c>
      <c r="J9060" s="2" t="str">
        <f>IF(H9060="","",IFERROR(INDEX(Keterangan1,MATCH('Buku Besar'!H9060,Akun1,0)),""))</f>
        <v/>
      </c>
      <c r="K9060" s="2" t="str">
        <f>IF(H9060="","",IFERROR(INDEX(Reff1,MATCH('Buku Besar'!H9060,Akun1,0)),""))</f>
        <v/>
      </c>
      <c r="L9060" s="331" t="str">
        <f>IF(H9060="","",IFERROR(INDEX(Penerimaan1,MATCH('Buku Besar'!H9060,Akun1,0)),""))</f>
        <v/>
      </c>
      <c r="M9060" s="331" t="str">
        <f>IF(H9060="","",IFERROR(INDEX(Pengeluaran1,MATCH('Buku Besar'!H9060,Akun1,0)),""))</f>
        <v/>
      </c>
    </row>
    <row r="9061" spans="1:13" x14ac:dyDescent="0.25">
      <c r="A9061" s="91" t="str">
        <f t="shared" si="282"/>
        <v/>
      </c>
      <c r="B9061" s="330" t="str">
        <f>IF(A9061="","",IFERROR(INDEX(Tanggal,MATCH('Buku Besar'!A9061,Akun,0)),""))</f>
        <v/>
      </c>
      <c r="C9061" s="2" t="str">
        <f>IF(A9061="","",IFERROR(INDEX(Keterangan,MATCH('Buku Besar'!A9061,Akun,0)),""))</f>
        <v/>
      </c>
      <c r="D9061" s="2" t="str">
        <f>IF(A9061="","",IFERROR(INDEX(Reff,MATCH('Buku Besar'!A9061,Akun,0)),""))</f>
        <v/>
      </c>
      <c r="E9061" s="331" t="str">
        <f>IF(A9061="","",IFERROR(INDEX(Penerimaan,MATCH('Buku Besar'!A9061,Akun,0)),""))</f>
        <v/>
      </c>
      <c r="F9061" s="331" t="str">
        <f>IF(A9061="","",IFERROR(INDEX(Pengeluaran,MATCH('Buku Besar'!A9061,Akun,0)),""))</f>
        <v/>
      </c>
      <c r="H9061" s="91" t="str">
        <f t="shared" si="283"/>
        <v/>
      </c>
      <c r="I9061" s="330" t="str">
        <f>IF(H9061="","",IFERROR(INDEX(Tanggal1,MATCH('Buku Besar'!H9061,Akun1,0)),""))</f>
        <v/>
      </c>
      <c r="J9061" s="2" t="str">
        <f>IF(H9061="","",IFERROR(INDEX(Keterangan1,MATCH('Buku Besar'!H9061,Akun1,0)),""))</f>
        <v/>
      </c>
      <c r="K9061" s="2" t="str">
        <f>IF(H9061="","",IFERROR(INDEX(Reff1,MATCH('Buku Besar'!H9061,Akun1,0)),""))</f>
        <v/>
      </c>
      <c r="L9061" s="331" t="str">
        <f>IF(H9061="","",IFERROR(INDEX(Penerimaan1,MATCH('Buku Besar'!H9061,Akun1,0)),""))</f>
        <v/>
      </c>
      <c r="M9061" s="331" t="str">
        <f>IF(H9061="","",IFERROR(INDEX(Pengeluaran1,MATCH('Buku Besar'!H9061,Akun1,0)),""))</f>
        <v/>
      </c>
    </row>
    <row r="9062" spans="1:13" x14ac:dyDescent="0.25">
      <c r="A9062" s="91" t="str">
        <f t="shared" si="282"/>
        <v/>
      </c>
      <c r="B9062" s="330" t="str">
        <f>IF(A9062="","",IFERROR(INDEX(Tanggal,MATCH('Buku Besar'!A9062,Akun,0)),""))</f>
        <v/>
      </c>
      <c r="C9062" s="2" t="str">
        <f>IF(A9062="","",IFERROR(INDEX(Keterangan,MATCH('Buku Besar'!A9062,Akun,0)),""))</f>
        <v/>
      </c>
      <c r="D9062" s="2" t="str">
        <f>IF(A9062="","",IFERROR(INDEX(Reff,MATCH('Buku Besar'!A9062,Akun,0)),""))</f>
        <v/>
      </c>
      <c r="E9062" s="331" t="str">
        <f>IF(A9062="","",IFERROR(INDEX(Penerimaan,MATCH('Buku Besar'!A9062,Akun,0)),""))</f>
        <v/>
      </c>
      <c r="F9062" s="331" t="str">
        <f>IF(A9062="","",IFERROR(INDEX(Pengeluaran,MATCH('Buku Besar'!A9062,Akun,0)),""))</f>
        <v/>
      </c>
      <c r="H9062" s="91" t="str">
        <f t="shared" si="283"/>
        <v/>
      </c>
      <c r="I9062" s="330" t="str">
        <f>IF(H9062="","",IFERROR(INDEX(Tanggal1,MATCH('Buku Besar'!H9062,Akun1,0)),""))</f>
        <v/>
      </c>
      <c r="J9062" s="2" t="str">
        <f>IF(H9062="","",IFERROR(INDEX(Keterangan1,MATCH('Buku Besar'!H9062,Akun1,0)),""))</f>
        <v/>
      </c>
      <c r="K9062" s="2" t="str">
        <f>IF(H9062="","",IFERROR(INDEX(Reff1,MATCH('Buku Besar'!H9062,Akun1,0)),""))</f>
        <v/>
      </c>
      <c r="L9062" s="331" t="str">
        <f>IF(H9062="","",IFERROR(INDEX(Penerimaan1,MATCH('Buku Besar'!H9062,Akun1,0)),""))</f>
        <v/>
      </c>
      <c r="M9062" s="331" t="str">
        <f>IF(H9062="","",IFERROR(INDEX(Pengeluaran1,MATCH('Buku Besar'!H9062,Akun1,0)),""))</f>
        <v/>
      </c>
    </row>
    <row r="9063" spans="1:13" x14ac:dyDescent="0.25">
      <c r="A9063" s="91" t="str">
        <f t="shared" si="282"/>
        <v/>
      </c>
      <c r="B9063" s="330" t="str">
        <f>IF(A9063="","",IFERROR(INDEX(Tanggal,MATCH('Buku Besar'!A9063,Akun,0)),""))</f>
        <v/>
      </c>
      <c r="C9063" s="2" t="str">
        <f>IF(A9063="","",IFERROR(INDEX(Keterangan,MATCH('Buku Besar'!A9063,Akun,0)),""))</f>
        <v/>
      </c>
      <c r="D9063" s="2" t="str">
        <f>IF(A9063="","",IFERROR(INDEX(Reff,MATCH('Buku Besar'!A9063,Akun,0)),""))</f>
        <v/>
      </c>
      <c r="E9063" s="331" t="str">
        <f>IF(A9063="","",IFERROR(INDEX(Penerimaan,MATCH('Buku Besar'!A9063,Akun,0)),""))</f>
        <v/>
      </c>
      <c r="F9063" s="331" t="str">
        <f>IF(A9063="","",IFERROR(INDEX(Pengeluaran,MATCH('Buku Besar'!A9063,Akun,0)),""))</f>
        <v/>
      </c>
      <c r="H9063" s="91" t="str">
        <f t="shared" si="283"/>
        <v/>
      </c>
      <c r="I9063" s="330" t="str">
        <f>IF(H9063="","",IFERROR(INDEX(Tanggal1,MATCH('Buku Besar'!H9063,Akun1,0)),""))</f>
        <v/>
      </c>
      <c r="J9063" s="2" t="str">
        <f>IF(H9063="","",IFERROR(INDEX(Keterangan1,MATCH('Buku Besar'!H9063,Akun1,0)),""))</f>
        <v/>
      </c>
      <c r="K9063" s="2" t="str">
        <f>IF(H9063="","",IFERROR(INDEX(Reff1,MATCH('Buku Besar'!H9063,Akun1,0)),""))</f>
        <v/>
      </c>
      <c r="L9063" s="331" t="str">
        <f>IF(H9063="","",IFERROR(INDEX(Penerimaan1,MATCH('Buku Besar'!H9063,Akun1,0)),""))</f>
        <v/>
      </c>
      <c r="M9063" s="331" t="str">
        <f>IF(H9063="","",IFERROR(INDEX(Pengeluaran1,MATCH('Buku Besar'!H9063,Akun1,0)),""))</f>
        <v/>
      </c>
    </row>
    <row r="9064" spans="1:13" x14ac:dyDescent="0.25">
      <c r="A9064" s="91" t="str">
        <f t="shared" si="282"/>
        <v/>
      </c>
      <c r="B9064" s="330" t="str">
        <f>IF(A9064="","",IFERROR(INDEX(Tanggal,MATCH('Buku Besar'!A9064,Akun,0)),""))</f>
        <v/>
      </c>
      <c r="C9064" s="2" t="str">
        <f>IF(A9064="","",IFERROR(INDEX(Keterangan,MATCH('Buku Besar'!A9064,Akun,0)),""))</f>
        <v/>
      </c>
      <c r="D9064" s="2" t="str">
        <f>IF(A9064="","",IFERROR(INDEX(Reff,MATCH('Buku Besar'!A9064,Akun,0)),""))</f>
        <v/>
      </c>
      <c r="E9064" s="331" t="str">
        <f>IF(A9064="","",IFERROR(INDEX(Penerimaan,MATCH('Buku Besar'!A9064,Akun,0)),""))</f>
        <v/>
      </c>
      <c r="F9064" s="331" t="str">
        <f>IF(A9064="","",IFERROR(INDEX(Pengeluaran,MATCH('Buku Besar'!A9064,Akun,0)),""))</f>
        <v/>
      </c>
      <c r="H9064" s="91" t="str">
        <f t="shared" si="283"/>
        <v/>
      </c>
      <c r="I9064" s="330" t="str">
        <f>IF(H9064="","",IFERROR(INDEX(Tanggal1,MATCH('Buku Besar'!H9064,Akun1,0)),""))</f>
        <v/>
      </c>
      <c r="J9064" s="2" t="str">
        <f>IF(H9064="","",IFERROR(INDEX(Keterangan1,MATCH('Buku Besar'!H9064,Akun1,0)),""))</f>
        <v/>
      </c>
      <c r="K9064" s="2" t="str">
        <f>IF(H9064="","",IFERROR(INDEX(Reff1,MATCH('Buku Besar'!H9064,Akun1,0)),""))</f>
        <v/>
      </c>
      <c r="L9064" s="331" t="str">
        <f>IF(H9064="","",IFERROR(INDEX(Penerimaan1,MATCH('Buku Besar'!H9064,Akun1,0)),""))</f>
        <v/>
      </c>
      <c r="M9064" s="331" t="str">
        <f>IF(H9064="","",IFERROR(INDEX(Pengeluaran1,MATCH('Buku Besar'!H9064,Akun1,0)),""))</f>
        <v/>
      </c>
    </row>
    <row r="9065" spans="1:13" x14ac:dyDescent="0.25">
      <c r="A9065" s="91" t="str">
        <f t="shared" si="282"/>
        <v/>
      </c>
      <c r="B9065" s="330" t="str">
        <f>IF(A9065="","",IFERROR(INDEX(Tanggal,MATCH('Buku Besar'!A9065,Akun,0)),""))</f>
        <v/>
      </c>
      <c r="C9065" s="2" t="str">
        <f>IF(A9065="","",IFERROR(INDEX(Keterangan,MATCH('Buku Besar'!A9065,Akun,0)),""))</f>
        <v/>
      </c>
      <c r="D9065" s="2" t="str">
        <f>IF(A9065="","",IFERROR(INDEX(Reff,MATCH('Buku Besar'!A9065,Akun,0)),""))</f>
        <v/>
      </c>
      <c r="E9065" s="331" t="str">
        <f>IF(A9065="","",IFERROR(INDEX(Penerimaan,MATCH('Buku Besar'!A9065,Akun,0)),""))</f>
        <v/>
      </c>
      <c r="F9065" s="331" t="str">
        <f>IF(A9065="","",IFERROR(INDEX(Pengeluaran,MATCH('Buku Besar'!A9065,Akun,0)),""))</f>
        <v/>
      </c>
      <c r="H9065" s="91" t="str">
        <f t="shared" si="283"/>
        <v/>
      </c>
      <c r="I9065" s="330" t="str">
        <f>IF(H9065="","",IFERROR(INDEX(Tanggal1,MATCH('Buku Besar'!H9065,Akun1,0)),""))</f>
        <v/>
      </c>
      <c r="J9065" s="2" t="str">
        <f>IF(H9065="","",IFERROR(INDEX(Keterangan1,MATCH('Buku Besar'!H9065,Akun1,0)),""))</f>
        <v/>
      </c>
      <c r="K9065" s="2" t="str">
        <f>IF(H9065="","",IFERROR(INDEX(Reff1,MATCH('Buku Besar'!H9065,Akun1,0)),""))</f>
        <v/>
      </c>
      <c r="L9065" s="331" t="str">
        <f>IF(H9065="","",IFERROR(INDEX(Penerimaan1,MATCH('Buku Besar'!H9065,Akun1,0)),""))</f>
        <v/>
      </c>
      <c r="M9065" s="331" t="str">
        <f>IF(H9065="","",IFERROR(INDEX(Pengeluaran1,MATCH('Buku Besar'!H9065,Akun1,0)),""))</f>
        <v/>
      </c>
    </row>
    <row r="9066" spans="1:13" x14ac:dyDescent="0.25">
      <c r="A9066" s="91" t="str">
        <f t="shared" si="282"/>
        <v/>
      </c>
      <c r="B9066" s="330" t="str">
        <f>IF(A9066="","",IFERROR(INDEX(Tanggal,MATCH('Buku Besar'!A9066,Akun,0)),""))</f>
        <v/>
      </c>
      <c r="C9066" s="2" t="str">
        <f>IF(A9066="","",IFERROR(INDEX(Keterangan,MATCH('Buku Besar'!A9066,Akun,0)),""))</f>
        <v/>
      </c>
      <c r="D9066" s="2" t="str">
        <f>IF(A9066="","",IFERROR(INDEX(Reff,MATCH('Buku Besar'!A9066,Akun,0)),""))</f>
        <v/>
      </c>
      <c r="E9066" s="331" t="str">
        <f>IF(A9066="","",IFERROR(INDEX(Penerimaan,MATCH('Buku Besar'!A9066,Akun,0)),""))</f>
        <v/>
      </c>
      <c r="F9066" s="331" t="str">
        <f>IF(A9066="","",IFERROR(INDEX(Pengeluaran,MATCH('Buku Besar'!A9066,Akun,0)),""))</f>
        <v/>
      </c>
      <c r="H9066" s="91" t="str">
        <f t="shared" si="283"/>
        <v/>
      </c>
      <c r="I9066" s="330" t="str">
        <f>IF(H9066="","",IFERROR(INDEX(Tanggal1,MATCH('Buku Besar'!H9066,Akun1,0)),""))</f>
        <v/>
      </c>
      <c r="J9066" s="2" t="str">
        <f>IF(H9066="","",IFERROR(INDEX(Keterangan1,MATCH('Buku Besar'!H9066,Akun1,0)),""))</f>
        <v/>
      </c>
      <c r="K9066" s="2" t="str">
        <f>IF(H9066="","",IFERROR(INDEX(Reff1,MATCH('Buku Besar'!H9066,Akun1,0)),""))</f>
        <v/>
      </c>
      <c r="L9066" s="331" t="str">
        <f>IF(H9066="","",IFERROR(INDEX(Penerimaan1,MATCH('Buku Besar'!H9066,Akun1,0)),""))</f>
        <v/>
      </c>
      <c r="M9066" s="331" t="str">
        <f>IF(H9066="","",IFERROR(INDEX(Pengeluaran1,MATCH('Buku Besar'!H9066,Akun1,0)),""))</f>
        <v/>
      </c>
    </row>
    <row r="9067" spans="1:13" x14ac:dyDescent="0.25">
      <c r="A9067" s="91" t="str">
        <f t="shared" si="282"/>
        <v/>
      </c>
      <c r="B9067" s="330" t="str">
        <f>IF(A9067="","",IFERROR(INDEX(Tanggal,MATCH('Buku Besar'!A9067,Akun,0)),""))</f>
        <v/>
      </c>
      <c r="C9067" s="2" t="str">
        <f>IF(A9067="","",IFERROR(INDEX(Keterangan,MATCH('Buku Besar'!A9067,Akun,0)),""))</f>
        <v/>
      </c>
      <c r="D9067" s="2" t="str">
        <f>IF(A9067="","",IFERROR(INDEX(Reff,MATCH('Buku Besar'!A9067,Akun,0)),""))</f>
        <v/>
      </c>
      <c r="E9067" s="331" t="str">
        <f>IF(A9067="","",IFERROR(INDEX(Penerimaan,MATCH('Buku Besar'!A9067,Akun,0)),""))</f>
        <v/>
      </c>
      <c r="F9067" s="331" t="str">
        <f>IF(A9067="","",IFERROR(INDEX(Pengeluaran,MATCH('Buku Besar'!A9067,Akun,0)),""))</f>
        <v/>
      </c>
      <c r="H9067" s="91" t="str">
        <f t="shared" si="283"/>
        <v/>
      </c>
      <c r="I9067" s="330" t="str">
        <f>IF(H9067="","",IFERROR(INDEX(Tanggal1,MATCH('Buku Besar'!H9067,Akun1,0)),""))</f>
        <v/>
      </c>
      <c r="J9067" s="2" t="str">
        <f>IF(H9067="","",IFERROR(INDEX(Keterangan1,MATCH('Buku Besar'!H9067,Akun1,0)),""))</f>
        <v/>
      </c>
      <c r="K9067" s="2" t="str">
        <f>IF(H9067="","",IFERROR(INDEX(Reff1,MATCH('Buku Besar'!H9067,Akun1,0)),""))</f>
        <v/>
      </c>
      <c r="L9067" s="331" t="str">
        <f>IF(H9067="","",IFERROR(INDEX(Penerimaan1,MATCH('Buku Besar'!H9067,Akun1,0)),""))</f>
        <v/>
      </c>
      <c r="M9067" s="331" t="str">
        <f>IF(H9067="","",IFERROR(INDEX(Pengeluaran1,MATCH('Buku Besar'!H9067,Akun1,0)),""))</f>
        <v/>
      </c>
    </row>
    <row r="9068" spans="1:13" x14ac:dyDescent="0.25">
      <c r="A9068" s="91" t="str">
        <f t="shared" si="282"/>
        <v/>
      </c>
      <c r="B9068" s="330" t="str">
        <f>IF(A9068="","",IFERROR(INDEX(Tanggal,MATCH('Buku Besar'!A9068,Akun,0)),""))</f>
        <v/>
      </c>
      <c r="C9068" s="2" t="str">
        <f>IF(A9068="","",IFERROR(INDEX(Keterangan,MATCH('Buku Besar'!A9068,Akun,0)),""))</f>
        <v/>
      </c>
      <c r="D9068" s="2" t="str">
        <f>IF(A9068="","",IFERROR(INDEX(Reff,MATCH('Buku Besar'!A9068,Akun,0)),""))</f>
        <v/>
      </c>
      <c r="E9068" s="331" t="str">
        <f>IF(A9068="","",IFERROR(INDEX(Penerimaan,MATCH('Buku Besar'!A9068,Akun,0)),""))</f>
        <v/>
      </c>
      <c r="F9068" s="331" t="str">
        <f>IF(A9068="","",IFERROR(INDEX(Pengeluaran,MATCH('Buku Besar'!A9068,Akun,0)),""))</f>
        <v/>
      </c>
      <c r="H9068" s="91" t="str">
        <f t="shared" si="283"/>
        <v/>
      </c>
      <c r="I9068" s="330" t="str">
        <f>IF(H9068="","",IFERROR(INDEX(Tanggal1,MATCH('Buku Besar'!H9068,Akun1,0)),""))</f>
        <v/>
      </c>
      <c r="J9068" s="2" t="str">
        <f>IF(H9068="","",IFERROR(INDEX(Keterangan1,MATCH('Buku Besar'!H9068,Akun1,0)),""))</f>
        <v/>
      </c>
      <c r="K9068" s="2" t="str">
        <f>IF(H9068="","",IFERROR(INDEX(Reff1,MATCH('Buku Besar'!H9068,Akun1,0)),""))</f>
        <v/>
      </c>
      <c r="L9068" s="331" t="str">
        <f>IF(H9068="","",IFERROR(INDEX(Penerimaan1,MATCH('Buku Besar'!H9068,Akun1,0)),""))</f>
        <v/>
      </c>
      <c r="M9068" s="331" t="str">
        <f>IF(H9068="","",IFERROR(INDEX(Pengeluaran1,MATCH('Buku Besar'!H9068,Akun1,0)),""))</f>
        <v/>
      </c>
    </row>
    <row r="9069" spans="1:13" x14ac:dyDescent="0.25">
      <c r="A9069" s="91" t="str">
        <f t="shared" si="282"/>
        <v/>
      </c>
      <c r="B9069" s="330" t="str">
        <f>IF(A9069="","",IFERROR(INDEX(Tanggal,MATCH('Buku Besar'!A9069,Akun,0)),""))</f>
        <v/>
      </c>
      <c r="C9069" s="2" t="str">
        <f>IF(A9069="","",IFERROR(INDEX(Keterangan,MATCH('Buku Besar'!A9069,Akun,0)),""))</f>
        <v/>
      </c>
      <c r="D9069" s="2" t="str">
        <f>IF(A9069="","",IFERROR(INDEX(Reff,MATCH('Buku Besar'!A9069,Akun,0)),""))</f>
        <v/>
      </c>
      <c r="E9069" s="331" t="str">
        <f>IF(A9069="","",IFERROR(INDEX(Penerimaan,MATCH('Buku Besar'!A9069,Akun,0)),""))</f>
        <v/>
      </c>
      <c r="F9069" s="331" t="str">
        <f>IF(A9069="","",IFERROR(INDEX(Pengeluaran,MATCH('Buku Besar'!A9069,Akun,0)),""))</f>
        <v/>
      </c>
      <c r="H9069" s="91" t="str">
        <f t="shared" si="283"/>
        <v/>
      </c>
      <c r="I9069" s="330" t="str">
        <f>IF(H9069="","",IFERROR(INDEX(Tanggal1,MATCH('Buku Besar'!H9069,Akun1,0)),""))</f>
        <v/>
      </c>
      <c r="J9069" s="2" t="str">
        <f>IF(H9069="","",IFERROR(INDEX(Keterangan1,MATCH('Buku Besar'!H9069,Akun1,0)),""))</f>
        <v/>
      </c>
      <c r="K9069" s="2" t="str">
        <f>IF(H9069="","",IFERROR(INDEX(Reff1,MATCH('Buku Besar'!H9069,Akun1,0)),""))</f>
        <v/>
      </c>
      <c r="L9069" s="331" t="str">
        <f>IF(H9069="","",IFERROR(INDEX(Penerimaan1,MATCH('Buku Besar'!H9069,Akun1,0)),""))</f>
        <v/>
      </c>
      <c r="M9069" s="331" t="str">
        <f>IF(H9069="","",IFERROR(INDEX(Pengeluaran1,MATCH('Buku Besar'!H9069,Akun1,0)),""))</f>
        <v/>
      </c>
    </row>
    <row r="9070" spans="1:13" x14ac:dyDescent="0.25">
      <c r="A9070" s="91" t="str">
        <f t="shared" si="282"/>
        <v/>
      </c>
      <c r="B9070" s="330" t="str">
        <f>IF(A9070="","",IFERROR(INDEX(Tanggal,MATCH('Buku Besar'!A9070,Akun,0)),""))</f>
        <v/>
      </c>
      <c r="C9070" s="2" t="str">
        <f>IF(A9070="","",IFERROR(INDEX(Keterangan,MATCH('Buku Besar'!A9070,Akun,0)),""))</f>
        <v/>
      </c>
      <c r="D9070" s="2" t="str">
        <f>IF(A9070="","",IFERROR(INDEX(Reff,MATCH('Buku Besar'!A9070,Akun,0)),""))</f>
        <v/>
      </c>
      <c r="E9070" s="331" t="str">
        <f>IF(A9070="","",IFERROR(INDEX(Penerimaan,MATCH('Buku Besar'!A9070,Akun,0)),""))</f>
        <v/>
      </c>
      <c r="F9070" s="331" t="str">
        <f>IF(A9070="","",IFERROR(INDEX(Pengeluaran,MATCH('Buku Besar'!A9070,Akun,0)),""))</f>
        <v/>
      </c>
      <c r="H9070" s="91" t="str">
        <f t="shared" si="283"/>
        <v/>
      </c>
      <c r="I9070" s="330" t="str">
        <f>IF(H9070="","",IFERROR(INDEX(Tanggal1,MATCH('Buku Besar'!H9070,Akun1,0)),""))</f>
        <v/>
      </c>
      <c r="J9070" s="2" t="str">
        <f>IF(H9070="","",IFERROR(INDEX(Keterangan1,MATCH('Buku Besar'!H9070,Akun1,0)),""))</f>
        <v/>
      </c>
      <c r="K9070" s="2" t="str">
        <f>IF(H9070="","",IFERROR(INDEX(Reff1,MATCH('Buku Besar'!H9070,Akun1,0)),""))</f>
        <v/>
      </c>
      <c r="L9070" s="331" t="str">
        <f>IF(H9070="","",IFERROR(INDEX(Penerimaan1,MATCH('Buku Besar'!H9070,Akun1,0)),""))</f>
        <v/>
      </c>
      <c r="M9070" s="331" t="str">
        <f>IF(H9070="","",IFERROR(INDEX(Pengeluaran1,MATCH('Buku Besar'!H9070,Akun1,0)),""))</f>
        <v/>
      </c>
    </row>
    <row r="9071" spans="1:13" x14ac:dyDescent="0.25">
      <c r="A9071" s="91" t="str">
        <f t="shared" si="282"/>
        <v/>
      </c>
      <c r="B9071" s="330" t="str">
        <f>IF(A9071="","",IFERROR(INDEX(Tanggal,MATCH('Buku Besar'!A9071,Akun,0)),""))</f>
        <v/>
      </c>
      <c r="C9071" s="2" t="str">
        <f>IF(A9071="","",IFERROR(INDEX(Keterangan,MATCH('Buku Besar'!A9071,Akun,0)),""))</f>
        <v/>
      </c>
      <c r="D9071" s="2" t="str">
        <f>IF(A9071="","",IFERROR(INDEX(Reff,MATCH('Buku Besar'!A9071,Akun,0)),""))</f>
        <v/>
      </c>
      <c r="E9071" s="331" t="str">
        <f>IF(A9071="","",IFERROR(INDEX(Penerimaan,MATCH('Buku Besar'!A9071,Akun,0)),""))</f>
        <v/>
      </c>
      <c r="F9071" s="331" t="str">
        <f>IF(A9071="","",IFERROR(INDEX(Pengeluaran,MATCH('Buku Besar'!A9071,Akun,0)),""))</f>
        <v/>
      </c>
      <c r="H9071" s="91" t="str">
        <f t="shared" si="283"/>
        <v/>
      </c>
      <c r="I9071" s="330" t="str">
        <f>IF(H9071="","",IFERROR(INDEX(Tanggal1,MATCH('Buku Besar'!H9071,Akun1,0)),""))</f>
        <v/>
      </c>
      <c r="J9071" s="2" t="str">
        <f>IF(H9071="","",IFERROR(INDEX(Keterangan1,MATCH('Buku Besar'!H9071,Akun1,0)),""))</f>
        <v/>
      </c>
      <c r="K9071" s="2" t="str">
        <f>IF(H9071="","",IFERROR(INDEX(Reff1,MATCH('Buku Besar'!H9071,Akun1,0)),""))</f>
        <v/>
      </c>
      <c r="L9071" s="331" t="str">
        <f>IF(H9071="","",IFERROR(INDEX(Penerimaan1,MATCH('Buku Besar'!H9071,Akun1,0)),""))</f>
        <v/>
      </c>
      <c r="M9071" s="331" t="str">
        <f>IF(H9071="","",IFERROR(INDEX(Pengeluaran1,MATCH('Buku Besar'!H9071,Akun1,0)),""))</f>
        <v/>
      </c>
    </row>
    <row r="9072" spans="1:13" x14ac:dyDescent="0.25">
      <c r="A9072" s="91" t="str">
        <f t="shared" si="282"/>
        <v/>
      </c>
      <c r="B9072" s="330" t="str">
        <f>IF(A9072="","",IFERROR(INDEX(Tanggal,MATCH('Buku Besar'!A9072,Akun,0)),""))</f>
        <v/>
      </c>
      <c r="C9072" s="2" t="str">
        <f>IF(A9072="","",IFERROR(INDEX(Keterangan,MATCH('Buku Besar'!A9072,Akun,0)),""))</f>
        <v/>
      </c>
      <c r="D9072" s="2" t="str">
        <f>IF(A9072="","",IFERROR(INDEX(Reff,MATCH('Buku Besar'!A9072,Akun,0)),""))</f>
        <v/>
      </c>
      <c r="E9072" s="331" t="str">
        <f>IF(A9072="","",IFERROR(INDEX(Penerimaan,MATCH('Buku Besar'!A9072,Akun,0)),""))</f>
        <v/>
      </c>
      <c r="F9072" s="331" t="str">
        <f>IF(A9072="","",IFERROR(INDEX(Pengeluaran,MATCH('Buku Besar'!A9072,Akun,0)),""))</f>
        <v/>
      </c>
      <c r="H9072" s="91" t="str">
        <f t="shared" si="283"/>
        <v/>
      </c>
      <c r="I9072" s="330" t="str">
        <f>IF(H9072="","",IFERROR(INDEX(Tanggal1,MATCH('Buku Besar'!H9072,Akun1,0)),""))</f>
        <v/>
      </c>
      <c r="J9072" s="2" t="str">
        <f>IF(H9072="","",IFERROR(INDEX(Keterangan1,MATCH('Buku Besar'!H9072,Akun1,0)),""))</f>
        <v/>
      </c>
      <c r="K9072" s="2" t="str">
        <f>IF(H9072="","",IFERROR(INDEX(Reff1,MATCH('Buku Besar'!H9072,Akun1,0)),""))</f>
        <v/>
      </c>
      <c r="L9072" s="331" t="str">
        <f>IF(H9072="","",IFERROR(INDEX(Penerimaan1,MATCH('Buku Besar'!H9072,Akun1,0)),""))</f>
        <v/>
      </c>
      <c r="M9072" s="331" t="str">
        <f>IF(H9072="","",IFERROR(INDEX(Pengeluaran1,MATCH('Buku Besar'!H9072,Akun1,0)),""))</f>
        <v/>
      </c>
    </row>
    <row r="9073" spans="1:13" x14ac:dyDescent="0.25">
      <c r="A9073" s="91" t="str">
        <f t="shared" si="282"/>
        <v/>
      </c>
      <c r="B9073" s="330" t="str">
        <f>IF(A9073="","",IFERROR(INDEX(Tanggal,MATCH('Buku Besar'!A9073,Akun,0)),""))</f>
        <v/>
      </c>
      <c r="C9073" s="2" t="str">
        <f>IF(A9073="","",IFERROR(INDEX(Keterangan,MATCH('Buku Besar'!A9073,Akun,0)),""))</f>
        <v/>
      </c>
      <c r="D9073" s="2" t="str">
        <f>IF(A9073="","",IFERROR(INDEX(Reff,MATCH('Buku Besar'!A9073,Akun,0)),""))</f>
        <v/>
      </c>
      <c r="E9073" s="331" t="str">
        <f>IF(A9073="","",IFERROR(INDEX(Penerimaan,MATCH('Buku Besar'!A9073,Akun,0)),""))</f>
        <v/>
      </c>
      <c r="F9073" s="331" t="str">
        <f>IF(A9073="","",IFERROR(INDEX(Pengeluaran,MATCH('Buku Besar'!A9073,Akun,0)),""))</f>
        <v/>
      </c>
      <c r="H9073" s="91" t="str">
        <f t="shared" si="283"/>
        <v/>
      </c>
      <c r="I9073" s="330" t="str">
        <f>IF(H9073="","",IFERROR(INDEX(Tanggal1,MATCH('Buku Besar'!H9073,Akun1,0)),""))</f>
        <v/>
      </c>
      <c r="J9073" s="2" t="str">
        <f>IF(H9073="","",IFERROR(INDEX(Keterangan1,MATCH('Buku Besar'!H9073,Akun1,0)),""))</f>
        <v/>
      </c>
      <c r="K9073" s="2" t="str">
        <f>IF(H9073="","",IFERROR(INDEX(Reff1,MATCH('Buku Besar'!H9073,Akun1,0)),""))</f>
        <v/>
      </c>
      <c r="L9073" s="331" t="str">
        <f>IF(H9073="","",IFERROR(INDEX(Penerimaan1,MATCH('Buku Besar'!H9073,Akun1,0)),""))</f>
        <v/>
      </c>
      <c r="M9073" s="331" t="str">
        <f>IF(H9073="","",IFERROR(INDEX(Pengeluaran1,MATCH('Buku Besar'!H9073,Akun1,0)),""))</f>
        <v/>
      </c>
    </row>
    <row r="9074" spans="1:13" x14ac:dyDescent="0.25">
      <c r="A9074" s="91" t="str">
        <f t="shared" si="282"/>
        <v/>
      </c>
      <c r="B9074" s="330" t="str">
        <f>IF(A9074="","",IFERROR(INDEX(Tanggal,MATCH('Buku Besar'!A9074,Akun,0)),""))</f>
        <v/>
      </c>
      <c r="C9074" s="2" t="str">
        <f>IF(A9074="","",IFERROR(INDEX(Keterangan,MATCH('Buku Besar'!A9074,Akun,0)),""))</f>
        <v/>
      </c>
      <c r="D9074" s="2" t="str">
        <f>IF(A9074="","",IFERROR(INDEX(Reff,MATCH('Buku Besar'!A9074,Akun,0)),""))</f>
        <v/>
      </c>
      <c r="E9074" s="331" t="str">
        <f>IF(A9074="","",IFERROR(INDEX(Penerimaan,MATCH('Buku Besar'!A9074,Akun,0)),""))</f>
        <v/>
      </c>
      <c r="F9074" s="331" t="str">
        <f>IF(A9074="","",IFERROR(INDEX(Pengeluaran,MATCH('Buku Besar'!A9074,Akun,0)),""))</f>
        <v/>
      </c>
      <c r="H9074" s="91" t="str">
        <f t="shared" si="283"/>
        <v/>
      </c>
      <c r="I9074" s="330" t="str">
        <f>IF(H9074="","",IFERROR(INDEX(Tanggal1,MATCH('Buku Besar'!H9074,Akun1,0)),""))</f>
        <v/>
      </c>
      <c r="J9074" s="2" t="str">
        <f>IF(H9074="","",IFERROR(INDEX(Keterangan1,MATCH('Buku Besar'!H9074,Akun1,0)),""))</f>
        <v/>
      </c>
      <c r="K9074" s="2" t="str">
        <f>IF(H9074="","",IFERROR(INDEX(Reff1,MATCH('Buku Besar'!H9074,Akun1,0)),""))</f>
        <v/>
      </c>
      <c r="L9074" s="331" t="str">
        <f>IF(H9074="","",IFERROR(INDEX(Penerimaan1,MATCH('Buku Besar'!H9074,Akun1,0)),""))</f>
        <v/>
      </c>
      <c r="M9074" s="331" t="str">
        <f>IF(H9074="","",IFERROR(INDEX(Pengeluaran1,MATCH('Buku Besar'!H9074,Akun1,0)),""))</f>
        <v/>
      </c>
    </row>
    <row r="9075" spans="1:13" x14ac:dyDescent="0.25">
      <c r="A9075" s="91" t="str">
        <f t="shared" si="282"/>
        <v/>
      </c>
      <c r="B9075" s="330" t="str">
        <f>IF(A9075="","",IFERROR(INDEX(Tanggal,MATCH('Buku Besar'!A9075,Akun,0)),""))</f>
        <v/>
      </c>
      <c r="C9075" s="2" t="str">
        <f>IF(A9075="","",IFERROR(INDEX(Keterangan,MATCH('Buku Besar'!A9075,Akun,0)),""))</f>
        <v/>
      </c>
      <c r="D9075" s="2" t="str">
        <f>IF(A9075="","",IFERROR(INDEX(Reff,MATCH('Buku Besar'!A9075,Akun,0)),""))</f>
        <v/>
      </c>
      <c r="E9075" s="331" t="str">
        <f>IF(A9075="","",IFERROR(INDEX(Penerimaan,MATCH('Buku Besar'!A9075,Akun,0)),""))</f>
        <v/>
      </c>
      <c r="F9075" s="331" t="str">
        <f>IF(A9075="","",IFERROR(INDEX(Pengeluaran,MATCH('Buku Besar'!A9075,Akun,0)),""))</f>
        <v/>
      </c>
      <c r="H9075" s="91" t="str">
        <f t="shared" si="283"/>
        <v/>
      </c>
      <c r="I9075" s="330" t="str">
        <f>IF(H9075="","",IFERROR(INDEX(Tanggal1,MATCH('Buku Besar'!H9075,Akun1,0)),""))</f>
        <v/>
      </c>
      <c r="J9075" s="2" t="str">
        <f>IF(H9075="","",IFERROR(INDEX(Keterangan1,MATCH('Buku Besar'!H9075,Akun1,0)),""))</f>
        <v/>
      </c>
      <c r="K9075" s="2" t="str">
        <f>IF(H9075="","",IFERROR(INDEX(Reff1,MATCH('Buku Besar'!H9075,Akun1,0)),""))</f>
        <v/>
      </c>
      <c r="L9075" s="331" t="str">
        <f>IF(H9075="","",IFERROR(INDEX(Penerimaan1,MATCH('Buku Besar'!H9075,Akun1,0)),""))</f>
        <v/>
      </c>
      <c r="M9075" s="331" t="str">
        <f>IF(H9075="","",IFERROR(INDEX(Pengeluaran1,MATCH('Buku Besar'!H9075,Akun1,0)),""))</f>
        <v/>
      </c>
    </row>
    <row r="9076" spans="1:13" x14ac:dyDescent="0.25">
      <c r="A9076" s="91" t="str">
        <f t="shared" si="282"/>
        <v/>
      </c>
      <c r="B9076" s="330" t="str">
        <f>IF(A9076="","",IFERROR(INDEX(Tanggal,MATCH('Buku Besar'!A9076,Akun,0)),""))</f>
        <v/>
      </c>
      <c r="C9076" s="2" t="str">
        <f>IF(A9076="","",IFERROR(INDEX(Keterangan,MATCH('Buku Besar'!A9076,Akun,0)),""))</f>
        <v/>
      </c>
      <c r="D9076" s="2" t="str">
        <f>IF(A9076="","",IFERROR(INDEX(Reff,MATCH('Buku Besar'!A9076,Akun,0)),""))</f>
        <v/>
      </c>
      <c r="E9076" s="331" t="str">
        <f>IF(A9076="","",IFERROR(INDEX(Penerimaan,MATCH('Buku Besar'!A9076,Akun,0)),""))</f>
        <v/>
      </c>
      <c r="F9076" s="331" t="str">
        <f>IF(A9076="","",IFERROR(INDEX(Pengeluaran,MATCH('Buku Besar'!A9076,Akun,0)),""))</f>
        <v/>
      </c>
      <c r="H9076" s="91" t="str">
        <f t="shared" si="283"/>
        <v/>
      </c>
      <c r="I9076" s="330" t="str">
        <f>IF(H9076="","",IFERROR(INDEX(Tanggal1,MATCH('Buku Besar'!H9076,Akun1,0)),""))</f>
        <v/>
      </c>
      <c r="J9076" s="2" t="str">
        <f>IF(H9076="","",IFERROR(INDEX(Keterangan1,MATCH('Buku Besar'!H9076,Akun1,0)),""))</f>
        <v/>
      </c>
      <c r="K9076" s="2" t="str">
        <f>IF(H9076="","",IFERROR(INDEX(Reff1,MATCH('Buku Besar'!H9076,Akun1,0)),""))</f>
        <v/>
      </c>
      <c r="L9076" s="331" t="str">
        <f>IF(H9076="","",IFERROR(INDEX(Penerimaan1,MATCH('Buku Besar'!H9076,Akun1,0)),""))</f>
        <v/>
      </c>
      <c r="M9076" s="331" t="str">
        <f>IF(H9076="","",IFERROR(INDEX(Pengeluaran1,MATCH('Buku Besar'!H9076,Akun1,0)),""))</f>
        <v/>
      </c>
    </row>
    <row r="9077" spans="1:13" x14ac:dyDescent="0.25">
      <c r="A9077" s="91" t="str">
        <f t="shared" si="282"/>
        <v/>
      </c>
      <c r="B9077" s="330" t="str">
        <f>IF(A9077="","",IFERROR(INDEX(Tanggal,MATCH('Buku Besar'!A9077,Akun,0)),""))</f>
        <v/>
      </c>
      <c r="C9077" s="2" t="str">
        <f>IF(A9077="","",IFERROR(INDEX(Keterangan,MATCH('Buku Besar'!A9077,Akun,0)),""))</f>
        <v/>
      </c>
      <c r="D9077" s="2" t="str">
        <f>IF(A9077="","",IFERROR(INDEX(Reff,MATCH('Buku Besar'!A9077,Akun,0)),""))</f>
        <v/>
      </c>
      <c r="E9077" s="331" t="str">
        <f>IF(A9077="","",IFERROR(INDEX(Penerimaan,MATCH('Buku Besar'!A9077,Akun,0)),""))</f>
        <v/>
      </c>
      <c r="F9077" s="331" t="str">
        <f>IF(A9077="","",IFERROR(INDEX(Pengeluaran,MATCH('Buku Besar'!A9077,Akun,0)),""))</f>
        <v/>
      </c>
      <c r="H9077" s="91" t="str">
        <f t="shared" si="283"/>
        <v/>
      </c>
      <c r="I9077" s="330" t="str">
        <f>IF(H9077="","",IFERROR(INDEX(Tanggal1,MATCH('Buku Besar'!H9077,Akun1,0)),""))</f>
        <v/>
      </c>
      <c r="J9077" s="2" t="str">
        <f>IF(H9077="","",IFERROR(INDEX(Keterangan1,MATCH('Buku Besar'!H9077,Akun1,0)),""))</f>
        <v/>
      </c>
      <c r="K9077" s="2" t="str">
        <f>IF(H9077="","",IFERROR(INDEX(Reff1,MATCH('Buku Besar'!H9077,Akun1,0)),""))</f>
        <v/>
      </c>
      <c r="L9077" s="331" t="str">
        <f>IF(H9077="","",IFERROR(INDEX(Penerimaan1,MATCH('Buku Besar'!H9077,Akun1,0)),""))</f>
        <v/>
      </c>
      <c r="M9077" s="331" t="str">
        <f>IF(H9077="","",IFERROR(INDEX(Pengeluaran1,MATCH('Buku Besar'!H9077,Akun1,0)),""))</f>
        <v/>
      </c>
    </row>
    <row r="9078" spans="1:13" x14ac:dyDescent="0.25">
      <c r="A9078" s="91" t="str">
        <f t="shared" si="282"/>
        <v/>
      </c>
      <c r="B9078" s="330" t="str">
        <f>IF(A9078="","",IFERROR(INDEX(Tanggal,MATCH('Buku Besar'!A9078,Akun,0)),""))</f>
        <v/>
      </c>
      <c r="C9078" s="2" t="str">
        <f>IF(A9078="","",IFERROR(INDEX(Keterangan,MATCH('Buku Besar'!A9078,Akun,0)),""))</f>
        <v/>
      </c>
      <c r="D9078" s="2" t="str">
        <f>IF(A9078="","",IFERROR(INDEX(Reff,MATCH('Buku Besar'!A9078,Akun,0)),""))</f>
        <v/>
      </c>
      <c r="E9078" s="331" t="str">
        <f>IF(A9078="","",IFERROR(INDEX(Penerimaan,MATCH('Buku Besar'!A9078,Akun,0)),""))</f>
        <v/>
      </c>
      <c r="F9078" s="331" t="str">
        <f>IF(A9078="","",IFERROR(INDEX(Pengeluaran,MATCH('Buku Besar'!A9078,Akun,0)),""))</f>
        <v/>
      </c>
      <c r="H9078" s="91" t="str">
        <f t="shared" si="283"/>
        <v/>
      </c>
      <c r="I9078" s="330" t="str">
        <f>IF(H9078="","",IFERROR(INDEX(Tanggal1,MATCH('Buku Besar'!H9078,Akun1,0)),""))</f>
        <v/>
      </c>
      <c r="J9078" s="2" t="str">
        <f>IF(H9078="","",IFERROR(INDEX(Keterangan1,MATCH('Buku Besar'!H9078,Akun1,0)),""))</f>
        <v/>
      </c>
      <c r="K9078" s="2" t="str">
        <f>IF(H9078="","",IFERROR(INDEX(Reff1,MATCH('Buku Besar'!H9078,Akun1,0)),""))</f>
        <v/>
      </c>
      <c r="L9078" s="331" t="str">
        <f>IF(H9078="","",IFERROR(INDEX(Penerimaan1,MATCH('Buku Besar'!H9078,Akun1,0)),""))</f>
        <v/>
      </c>
      <c r="M9078" s="331" t="str">
        <f>IF(H9078="","",IFERROR(INDEX(Pengeluaran1,MATCH('Buku Besar'!H9078,Akun1,0)),""))</f>
        <v/>
      </c>
    </row>
    <row r="9079" spans="1:13" x14ac:dyDescent="0.25">
      <c r="A9079" s="91" t="str">
        <f t="shared" si="282"/>
        <v/>
      </c>
      <c r="B9079" s="330" t="str">
        <f>IF(A9079="","",IFERROR(INDEX(Tanggal,MATCH('Buku Besar'!A9079,Akun,0)),""))</f>
        <v/>
      </c>
      <c r="C9079" s="2" t="str">
        <f>IF(A9079="","",IFERROR(INDEX(Keterangan,MATCH('Buku Besar'!A9079,Akun,0)),""))</f>
        <v/>
      </c>
      <c r="D9079" s="2" t="str">
        <f>IF(A9079="","",IFERROR(INDEX(Reff,MATCH('Buku Besar'!A9079,Akun,0)),""))</f>
        <v/>
      </c>
      <c r="E9079" s="331" t="str">
        <f>IF(A9079="","",IFERROR(INDEX(Penerimaan,MATCH('Buku Besar'!A9079,Akun,0)),""))</f>
        <v/>
      </c>
      <c r="F9079" s="331" t="str">
        <f>IF(A9079="","",IFERROR(INDEX(Pengeluaran,MATCH('Buku Besar'!A9079,Akun,0)),""))</f>
        <v/>
      </c>
      <c r="H9079" s="91" t="str">
        <f t="shared" si="283"/>
        <v/>
      </c>
      <c r="I9079" s="330" t="str">
        <f>IF(H9079="","",IFERROR(INDEX(Tanggal1,MATCH('Buku Besar'!H9079,Akun1,0)),""))</f>
        <v/>
      </c>
      <c r="J9079" s="2" t="str">
        <f>IF(H9079="","",IFERROR(INDEX(Keterangan1,MATCH('Buku Besar'!H9079,Akun1,0)),""))</f>
        <v/>
      </c>
      <c r="K9079" s="2" t="str">
        <f>IF(H9079="","",IFERROR(INDEX(Reff1,MATCH('Buku Besar'!H9079,Akun1,0)),""))</f>
        <v/>
      </c>
      <c r="L9079" s="331" t="str">
        <f>IF(H9079="","",IFERROR(INDEX(Penerimaan1,MATCH('Buku Besar'!H9079,Akun1,0)),""))</f>
        <v/>
      </c>
      <c r="M9079" s="331" t="str">
        <f>IF(H9079="","",IFERROR(INDEX(Pengeluaran1,MATCH('Buku Besar'!H9079,Akun1,0)),""))</f>
        <v/>
      </c>
    </row>
    <row r="9080" spans="1:13" x14ac:dyDescent="0.25">
      <c r="A9080" s="91" t="str">
        <f t="shared" si="282"/>
        <v/>
      </c>
      <c r="B9080" s="330" t="str">
        <f>IF(A9080="","",IFERROR(INDEX(Tanggal,MATCH('Buku Besar'!A9080,Akun,0)),""))</f>
        <v/>
      </c>
      <c r="C9080" s="2" t="str">
        <f>IF(A9080="","",IFERROR(INDEX(Keterangan,MATCH('Buku Besar'!A9080,Akun,0)),""))</f>
        <v/>
      </c>
      <c r="D9080" s="2" t="str">
        <f>IF(A9080="","",IFERROR(INDEX(Reff,MATCH('Buku Besar'!A9080,Akun,0)),""))</f>
        <v/>
      </c>
      <c r="E9080" s="331" t="str">
        <f>IF(A9080="","",IFERROR(INDEX(Penerimaan,MATCH('Buku Besar'!A9080,Akun,0)),""))</f>
        <v/>
      </c>
      <c r="F9080" s="331" t="str">
        <f>IF(A9080="","",IFERROR(INDEX(Pengeluaran,MATCH('Buku Besar'!A9080,Akun,0)),""))</f>
        <v/>
      </c>
      <c r="H9080" s="91" t="str">
        <f t="shared" si="283"/>
        <v/>
      </c>
      <c r="I9080" s="330" t="str">
        <f>IF(H9080="","",IFERROR(INDEX(Tanggal1,MATCH('Buku Besar'!H9080,Akun1,0)),""))</f>
        <v/>
      </c>
      <c r="J9080" s="2" t="str">
        <f>IF(H9080="","",IFERROR(INDEX(Keterangan1,MATCH('Buku Besar'!H9080,Akun1,0)),""))</f>
        <v/>
      </c>
      <c r="K9080" s="2" t="str">
        <f>IF(H9080="","",IFERROR(INDEX(Reff1,MATCH('Buku Besar'!H9080,Akun1,0)),""))</f>
        <v/>
      </c>
      <c r="L9080" s="331" t="str">
        <f>IF(H9080="","",IFERROR(INDEX(Penerimaan1,MATCH('Buku Besar'!H9080,Akun1,0)),""))</f>
        <v/>
      </c>
      <c r="M9080" s="331" t="str">
        <f>IF(H9080="","",IFERROR(INDEX(Pengeluaran1,MATCH('Buku Besar'!H9080,Akun1,0)),""))</f>
        <v/>
      </c>
    </row>
    <row r="9081" spans="1:13" x14ac:dyDescent="0.25">
      <c r="A9081" s="91" t="str">
        <f t="shared" si="282"/>
        <v/>
      </c>
      <c r="B9081" s="330" t="str">
        <f>IF(A9081="","",IFERROR(INDEX(Tanggal,MATCH('Buku Besar'!A9081,Akun,0)),""))</f>
        <v/>
      </c>
      <c r="C9081" s="2" t="str">
        <f>IF(A9081="","",IFERROR(INDEX(Keterangan,MATCH('Buku Besar'!A9081,Akun,0)),""))</f>
        <v/>
      </c>
      <c r="D9081" s="2" t="str">
        <f>IF(A9081="","",IFERROR(INDEX(Reff,MATCH('Buku Besar'!A9081,Akun,0)),""))</f>
        <v/>
      </c>
      <c r="E9081" s="331" t="str">
        <f>IF(A9081="","",IFERROR(INDEX(Penerimaan,MATCH('Buku Besar'!A9081,Akun,0)),""))</f>
        <v/>
      </c>
      <c r="F9081" s="331" t="str">
        <f>IF(A9081="","",IFERROR(INDEX(Pengeluaran,MATCH('Buku Besar'!A9081,Akun,0)),""))</f>
        <v/>
      </c>
      <c r="H9081" s="91" t="str">
        <f t="shared" si="283"/>
        <v/>
      </c>
      <c r="I9081" s="330" t="str">
        <f>IF(H9081="","",IFERROR(INDEX(Tanggal1,MATCH('Buku Besar'!H9081,Akun1,0)),""))</f>
        <v/>
      </c>
      <c r="J9081" s="2" t="str">
        <f>IF(H9081="","",IFERROR(INDEX(Keterangan1,MATCH('Buku Besar'!H9081,Akun1,0)),""))</f>
        <v/>
      </c>
      <c r="K9081" s="2" t="str">
        <f>IF(H9081="","",IFERROR(INDEX(Reff1,MATCH('Buku Besar'!H9081,Akun1,0)),""))</f>
        <v/>
      </c>
      <c r="L9081" s="331" t="str">
        <f>IF(H9081="","",IFERROR(INDEX(Penerimaan1,MATCH('Buku Besar'!H9081,Akun1,0)),""))</f>
        <v/>
      </c>
      <c r="M9081" s="331" t="str">
        <f>IF(H9081="","",IFERROR(INDEX(Pengeluaran1,MATCH('Buku Besar'!H9081,Akun1,0)),""))</f>
        <v/>
      </c>
    </row>
    <row r="9082" spans="1:13" x14ac:dyDescent="0.25">
      <c r="A9082" s="91" t="str">
        <f t="shared" si="282"/>
        <v/>
      </c>
      <c r="B9082" s="330" t="str">
        <f>IF(A9082="","",IFERROR(INDEX(Tanggal,MATCH('Buku Besar'!A9082,Akun,0)),""))</f>
        <v/>
      </c>
      <c r="C9082" s="2" t="str">
        <f>IF(A9082="","",IFERROR(INDEX(Keterangan,MATCH('Buku Besar'!A9082,Akun,0)),""))</f>
        <v/>
      </c>
      <c r="D9082" s="2" t="str">
        <f>IF(A9082="","",IFERROR(INDEX(Reff,MATCH('Buku Besar'!A9082,Akun,0)),""))</f>
        <v/>
      </c>
      <c r="E9082" s="331" t="str">
        <f>IF(A9082="","",IFERROR(INDEX(Penerimaan,MATCH('Buku Besar'!A9082,Akun,0)),""))</f>
        <v/>
      </c>
      <c r="F9082" s="331" t="str">
        <f>IF(A9082="","",IFERROR(INDEX(Pengeluaran,MATCH('Buku Besar'!A9082,Akun,0)),""))</f>
        <v/>
      </c>
      <c r="H9082" s="91" t="str">
        <f t="shared" si="283"/>
        <v/>
      </c>
      <c r="I9082" s="330" t="str">
        <f>IF(H9082="","",IFERROR(INDEX(Tanggal1,MATCH('Buku Besar'!H9082,Akun1,0)),""))</f>
        <v/>
      </c>
      <c r="J9082" s="2" t="str">
        <f>IF(H9082="","",IFERROR(INDEX(Keterangan1,MATCH('Buku Besar'!H9082,Akun1,0)),""))</f>
        <v/>
      </c>
      <c r="K9082" s="2" t="str">
        <f>IF(H9082="","",IFERROR(INDEX(Reff1,MATCH('Buku Besar'!H9082,Akun1,0)),""))</f>
        <v/>
      </c>
      <c r="L9082" s="331" t="str">
        <f>IF(H9082="","",IFERROR(INDEX(Penerimaan1,MATCH('Buku Besar'!H9082,Akun1,0)),""))</f>
        <v/>
      </c>
      <c r="M9082" s="331" t="str">
        <f>IF(H9082="","",IFERROR(INDEX(Pengeluaran1,MATCH('Buku Besar'!H9082,Akun1,0)),""))</f>
        <v/>
      </c>
    </row>
    <row r="9083" spans="1:13" x14ac:dyDescent="0.25">
      <c r="A9083" s="91" t="str">
        <f t="shared" si="282"/>
        <v/>
      </c>
      <c r="B9083" s="330" t="str">
        <f>IF(A9083="","",IFERROR(INDEX(Tanggal,MATCH('Buku Besar'!A9083,Akun,0)),""))</f>
        <v/>
      </c>
      <c r="C9083" s="2" t="str">
        <f>IF(A9083="","",IFERROR(INDEX(Keterangan,MATCH('Buku Besar'!A9083,Akun,0)),""))</f>
        <v/>
      </c>
      <c r="D9083" s="2" t="str">
        <f>IF(A9083="","",IFERROR(INDEX(Reff,MATCH('Buku Besar'!A9083,Akun,0)),""))</f>
        <v/>
      </c>
      <c r="E9083" s="331" t="str">
        <f>IF(A9083="","",IFERROR(INDEX(Penerimaan,MATCH('Buku Besar'!A9083,Akun,0)),""))</f>
        <v/>
      </c>
      <c r="F9083" s="331" t="str">
        <f>IF(A9083="","",IFERROR(INDEX(Pengeluaran,MATCH('Buku Besar'!A9083,Akun,0)),""))</f>
        <v/>
      </c>
      <c r="H9083" s="91" t="str">
        <f t="shared" si="283"/>
        <v/>
      </c>
      <c r="I9083" s="330" t="str">
        <f>IF(H9083="","",IFERROR(INDEX(Tanggal1,MATCH('Buku Besar'!H9083,Akun1,0)),""))</f>
        <v/>
      </c>
      <c r="J9083" s="2" t="str">
        <f>IF(H9083="","",IFERROR(INDEX(Keterangan1,MATCH('Buku Besar'!H9083,Akun1,0)),""))</f>
        <v/>
      </c>
      <c r="K9083" s="2" t="str">
        <f>IF(H9083="","",IFERROR(INDEX(Reff1,MATCH('Buku Besar'!H9083,Akun1,0)),""))</f>
        <v/>
      </c>
      <c r="L9083" s="331" t="str">
        <f>IF(H9083="","",IFERROR(INDEX(Penerimaan1,MATCH('Buku Besar'!H9083,Akun1,0)),""))</f>
        <v/>
      </c>
      <c r="M9083" s="331" t="str">
        <f>IF(H9083="","",IFERROR(INDEX(Pengeluaran1,MATCH('Buku Besar'!H9083,Akun1,0)),""))</f>
        <v/>
      </c>
    </row>
    <row r="9084" spans="1:13" x14ac:dyDescent="0.25">
      <c r="A9084" s="91" t="str">
        <f t="shared" si="282"/>
        <v/>
      </c>
      <c r="B9084" s="330" t="str">
        <f>IF(A9084="","",IFERROR(INDEX(Tanggal,MATCH('Buku Besar'!A9084,Akun,0)),""))</f>
        <v/>
      </c>
      <c r="C9084" s="2" t="str">
        <f>IF(A9084="","",IFERROR(INDEX(Keterangan,MATCH('Buku Besar'!A9084,Akun,0)),""))</f>
        <v/>
      </c>
      <c r="D9084" s="2" t="str">
        <f>IF(A9084="","",IFERROR(INDEX(Reff,MATCH('Buku Besar'!A9084,Akun,0)),""))</f>
        <v/>
      </c>
      <c r="E9084" s="331" t="str">
        <f>IF(A9084="","",IFERROR(INDEX(Penerimaan,MATCH('Buku Besar'!A9084,Akun,0)),""))</f>
        <v/>
      </c>
      <c r="F9084" s="331" t="str">
        <f>IF(A9084="","",IFERROR(INDEX(Pengeluaran,MATCH('Buku Besar'!A9084,Akun,0)),""))</f>
        <v/>
      </c>
      <c r="H9084" s="91" t="str">
        <f t="shared" si="283"/>
        <v/>
      </c>
      <c r="I9084" s="330" t="str">
        <f>IF(H9084="","",IFERROR(INDEX(Tanggal1,MATCH('Buku Besar'!H9084,Akun1,0)),""))</f>
        <v/>
      </c>
      <c r="J9084" s="2" t="str">
        <f>IF(H9084="","",IFERROR(INDEX(Keterangan1,MATCH('Buku Besar'!H9084,Akun1,0)),""))</f>
        <v/>
      </c>
      <c r="K9084" s="2" t="str">
        <f>IF(H9084="","",IFERROR(INDEX(Reff1,MATCH('Buku Besar'!H9084,Akun1,0)),""))</f>
        <v/>
      </c>
      <c r="L9084" s="331" t="str">
        <f>IF(H9084="","",IFERROR(INDEX(Penerimaan1,MATCH('Buku Besar'!H9084,Akun1,0)),""))</f>
        <v/>
      </c>
      <c r="M9084" s="331" t="str">
        <f>IF(H9084="","",IFERROR(INDEX(Pengeluaran1,MATCH('Buku Besar'!H9084,Akun1,0)),""))</f>
        <v/>
      </c>
    </row>
    <row r="9085" spans="1:13" x14ac:dyDescent="0.25">
      <c r="A9085" s="91" t="str">
        <f t="shared" si="282"/>
        <v/>
      </c>
      <c r="B9085" s="330" t="str">
        <f>IF(A9085="","",IFERROR(INDEX(Tanggal,MATCH('Buku Besar'!A9085,Akun,0)),""))</f>
        <v/>
      </c>
      <c r="C9085" s="2" t="str">
        <f>IF(A9085="","",IFERROR(INDEX(Keterangan,MATCH('Buku Besar'!A9085,Akun,0)),""))</f>
        <v/>
      </c>
      <c r="D9085" s="2" t="str">
        <f>IF(A9085="","",IFERROR(INDEX(Reff,MATCH('Buku Besar'!A9085,Akun,0)),""))</f>
        <v/>
      </c>
      <c r="E9085" s="331" t="str">
        <f>IF(A9085="","",IFERROR(INDEX(Penerimaan,MATCH('Buku Besar'!A9085,Akun,0)),""))</f>
        <v/>
      </c>
      <c r="F9085" s="331" t="str">
        <f>IF(A9085="","",IFERROR(INDEX(Pengeluaran,MATCH('Buku Besar'!A9085,Akun,0)),""))</f>
        <v/>
      </c>
      <c r="H9085" s="91" t="str">
        <f t="shared" si="283"/>
        <v/>
      </c>
      <c r="I9085" s="330" t="str">
        <f>IF(H9085="","",IFERROR(INDEX(Tanggal1,MATCH('Buku Besar'!H9085,Akun1,0)),""))</f>
        <v/>
      </c>
      <c r="J9085" s="2" t="str">
        <f>IF(H9085="","",IFERROR(INDEX(Keterangan1,MATCH('Buku Besar'!H9085,Akun1,0)),""))</f>
        <v/>
      </c>
      <c r="K9085" s="2" t="str">
        <f>IF(H9085="","",IFERROR(INDEX(Reff1,MATCH('Buku Besar'!H9085,Akun1,0)),""))</f>
        <v/>
      </c>
      <c r="L9085" s="331" t="str">
        <f>IF(H9085="","",IFERROR(INDEX(Penerimaan1,MATCH('Buku Besar'!H9085,Akun1,0)),""))</f>
        <v/>
      </c>
      <c r="M9085" s="331" t="str">
        <f>IF(H9085="","",IFERROR(INDEX(Pengeluaran1,MATCH('Buku Besar'!H9085,Akun1,0)),""))</f>
        <v/>
      </c>
    </row>
    <row r="9086" spans="1:13" x14ac:dyDescent="0.25">
      <c r="A9086" s="91" t="str">
        <f t="shared" si="282"/>
        <v/>
      </c>
      <c r="B9086" s="330" t="str">
        <f>IF(A9086="","",IFERROR(INDEX(Tanggal,MATCH('Buku Besar'!A9086,Akun,0)),""))</f>
        <v/>
      </c>
      <c r="C9086" s="2" t="str">
        <f>IF(A9086="","",IFERROR(INDEX(Keterangan,MATCH('Buku Besar'!A9086,Akun,0)),""))</f>
        <v/>
      </c>
      <c r="D9086" s="2" t="str">
        <f>IF(A9086="","",IFERROR(INDEX(Reff,MATCH('Buku Besar'!A9086,Akun,0)),""))</f>
        <v/>
      </c>
      <c r="E9086" s="331" t="str">
        <f>IF(A9086="","",IFERROR(INDEX(Penerimaan,MATCH('Buku Besar'!A9086,Akun,0)),""))</f>
        <v/>
      </c>
      <c r="F9086" s="331" t="str">
        <f>IF(A9086="","",IFERROR(INDEX(Pengeluaran,MATCH('Buku Besar'!A9086,Akun,0)),""))</f>
        <v/>
      </c>
      <c r="H9086" s="91" t="str">
        <f t="shared" si="283"/>
        <v/>
      </c>
      <c r="I9086" s="330" t="str">
        <f>IF(H9086="","",IFERROR(INDEX(Tanggal1,MATCH('Buku Besar'!H9086,Akun1,0)),""))</f>
        <v/>
      </c>
      <c r="J9086" s="2" t="str">
        <f>IF(H9086="","",IFERROR(INDEX(Keterangan1,MATCH('Buku Besar'!H9086,Akun1,0)),""))</f>
        <v/>
      </c>
      <c r="K9086" s="2" t="str">
        <f>IF(H9086="","",IFERROR(INDEX(Reff1,MATCH('Buku Besar'!H9086,Akun1,0)),""))</f>
        <v/>
      </c>
      <c r="L9086" s="331" t="str">
        <f>IF(H9086="","",IFERROR(INDEX(Penerimaan1,MATCH('Buku Besar'!H9086,Akun1,0)),""))</f>
        <v/>
      </c>
      <c r="M9086" s="331" t="str">
        <f>IF(H9086="","",IFERROR(INDEX(Pengeluaran1,MATCH('Buku Besar'!H9086,Akun1,0)),""))</f>
        <v/>
      </c>
    </row>
    <row r="9087" spans="1:13" x14ac:dyDescent="0.25">
      <c r="A9087" s="91" t="str">
        <f t="shared" si="282"/>
        <v/>
      </c>
      <c r="B9087" s="330" t="str">
        <f>IF(A9087="","",IFERROR(INDEX(Tanggal,MATCH('Buku Besar'!A9087,Akun,0)),""))</f>
        <v/>
      </c>
      <c r="C9087" s="2" t="str">
        <f>IF(A9087="","",IFERROR(INDEX(Keterangan,MATCH('Buku Besar'!A9087,Akun,0)),""))</f>
        <v/>
      </c>
      <c r="D9087" s="2" t="str">
        <f>IF(A9087="","",IFERROR(INDEX(Reff,MATCH('Buku Besar'!A9087,Akun,0)),""))</f>
        <v/>
      </c>
      <c r="E9087" s="331" t="str">
        <f>IF(A9087="","",IFERROR(INDEX(Penerimaan,MATCH('Buku Besar'!A9087,Akun,0)),""))</f>
        <v/>
      </c>
      <c r="F9087" s="331" t="str">
        <f>IF(A9087="","",IFERROR(INDEX(Pengeluaran,MATCH('Buku Besar'!A9087,Akun,0)),""))</f>
        <v/>
      </c>
      <c r="H9087" s="91" t="str">
        <f t="shared" si="283"/>
        <v/>
      </c>
      <c r="I9087" s="330" t="str">
        <f>IF(H9087="","",IFERROR(INDEX(Tanggal1,MATCH('Buku Besar'!H9087,Akun1,0)),""))</f>
        <v/>
      </c>
      <c r="J9087" s="2" t="str">
        <f>IF(H9087="","",IFERROR(INDEX(Keterangan1,MATCH('Buku Besar'!H9087,Akun1,0)),""))</f>
        <v/>
      </c>
      <c r="K9087" s="2" t="str">
        <f>IF(H9087="","",IFERROR(INDEX(Reff1,MATCH('Buku Besar'!H9087,Akun1,0)),""))</f>
        <v/>
      </c>
      <c r="L9087" s="331" t="str">
        <f>IF(H9087="","",IFERROR(INDEX(Penerimaan1,MATCH('Buku Besar'!H9087,Akun1,0)),""))</f>
        <v/>
      </c>
      <c r="M9087" s="331" t="str">
        <f>IF(H9087="","",IFERROR(INDEX(Pengeluaran1,MATCH('Buku Besar'!H9087,Akun1,0)),""))</f>
        <v/>
      </c>
    </row>
    <row r="9088" spans="1:13" x14ac:dyDescent="0.25">
      <c r="A9088" s="91" t="str">
        <f t="shared" si="282"/>
        <v/>
      </c>
      <c r="B9088" s="330" t="str">
        <f>IF(A9088="","",IFERROR(INDEX(Tanggal,MATCH('Buku Besar'!A9088,Akun,0)),""))</f>
        <v/>
      </c>
      <c r="C9088" s="2" t="str">
        <f>IF(A9088="","",IFERROR(INDEX(Keterangan,MATCH('Buku Besar'!A9088,Akun,0)),""))</f>
        <v/>
      </c>
      <c r="D9088" s="2" t="str">
        <f>IF(A9088="","",IFERROR(INDEX(Reff,MATCH('Buku Besar'!A9088,Akun,0)),""))</f>
        <v/>
      </c>
      <c r="E9088" s="331" t="str">
        <f>IF(A9088="","",IFERROR(INDEX(Penerimaan,MATCH('Buku Besar'!A9088,Akun,0)),""))</f>
        <v/>
      </c>
      <c r="F9088" s="331" t="str">
        <f>IF(A9088="","",IFERROR(INDEX(Pengeluaran,MATCH('Buku Besar'!A9088,Akun,0)),""))</f>
        <v/>
      </c>
      <c r="H9088" s="91" t="str">
        <f t="shared" si="283"/>
        <v/>
      </c>
      <c r="I9088" s="330" t="str">
        <f>IF(H9088="","",IFERROR(INDEX(Tanggal1,MATCH('Buku Besar'!H9088,Akun1,0)),""))</f>
        <v/>
      </c>
      <c r="J9088" s="2" t="str">
        <f>IF(H9088="","",IFERROR(INDEX(Keterangan1,MATCH('Buku Besar'!H9088,Akun1,0)),""))</f>
        <v/>
      </c>
      <c r="K9088" s="2" t="str">
        <f>IF(H9088="","",IFERROR(INDEX(Reff1,MATCH('Buku Besar'!H9088,Akun1,0)),""))</f>
        <v/>
      </c>
      <c r="L9088" s="331" t="str">
        <f>IF(H9088="","",IFERROR(INDEX(Penerimaan1,MATCH('Buku Besar'!H9088,Akun1,0)),""))</f>
        <v/>
      </c>
      <c r="M9088" s="331" t="str">
        <f>IF(H9088="","",IFERROR(INDEX(Pengeluaran1,MATCH('Buku Besar'!H9088,Akun1,0)),""))</f>
        <v/>
      </c>
    </row>
    <row r="9089" spans="1:13" x14ac:dyDescent="0.25">
      <c r="A9089" s="91" t="str">
        <f t="shared" si="282"/>
        <v/>
      </c>
      <c r="B9089" s="330" t="str">
        <f>IF(A9089="","",IFERROR(INDEX(Tanggal,MATCH('Buku Besar'!A9089,Akun,0)),""))</f>
        <v/>
      </c>
      <c r="C9089" s="2" t="str">
        <f>IF(A9089="","",IFERROR(INDEX(Keterangan,MATCH('Buku Besar'!A9089,Akun,0)),""))</f>
        <v/>
      </c>
      <c r="D9089" s="2" t="str">
        <f>IF(A9089="","",IFERROR(INDEX(Reff,MATCH('Buku Besar'!A9089,Akun,0)),""))</f>
        <v/>
      </c>
      <c r="E9089" s="331" t="str">
        <f>IF(A9089="","",IFERROR(INDEX(Penerimaan,MATCH('Buku Besar'!A9089,Akun,0)),""))</f>
        <v/>
      </c>
      <c r="F9089" s="331" t="str">
        <f>IF(A9089="","",IFERROR(INDEX(Pengeluaran,MATCH('Buku Besar'!A9089,Akun,0)),""))</f>
        <v/>
      </c>
      <c r="H9089" s="91" t="str">
        <f t="shared" si="283"/>
        <v/>
      </c>
      <c r="I9089" s="330" t="str">
        <f>IF(H9089="","",IFERROR(INDEX(Tanggal1,MATCH('Buku Besar'!H9089,Akun1,0)),""))</f>
        <v/>
      </c>
      <c r="J9089" s="2" t="str">
        <f>IF(H9089="","",IFERROR(INDEX(Keterangan1,MATCH('Buku Besar'!H9089,Akun1,0)),""))</f>
        <v/>
      </c>
      <c r="K9089" s="2" t="str">
        <f>IF(H9089="","",IFERROR(INDEX(Reff1,MATCH('Buku Besar'!H9089,Akun1,0)),""))</f>
        <v/>
      </c>
      <c r="L9089" s="331" t="str">
        <f>IF(H9089="","",IFERROR(INDEX(Penerimaan1,MATCH('Buku Besar'!H9089,Akun1,0)),""))</f>
        <v/>
      </c>
      <c r="M9089" s="331" t="str">
        <f>IF(H9089="","",IFERROR(INDEX(Pengeluaran1,MATCH('Buku Besar'!H9089,Akun1,0)),""))</f>
        <v/>
      </c>
    </row>
    <row r="9090" spans="1:13" x14ac:dyDescent="0.25">
      <c r="A9090" s="91" t="str">
        <f t="shared" si="282"/>
        <v/>
      </c>
      <c r="B9090" s="330" t="str">
        <f>IF(A9090="","",IFERROR(INDEX(Tanggal,MATCH('Buku Besar'!A9090,Akun,0)),""))</f>
        <v/>
      </c>
      <c r="C9090" s="2" t="str">
        <f>IF(A9090="","",IFERROR(INDEX(Keterangan,MATCH('Buku Besar'!A9090,Akun,0)),""))</f>
        <v/>
      </c>
      <c r="D9090" s="2" t="str">
        <f>IF(A9090="","",IFERROR(INDEX(Reff,MATCH('Buku Besar'!A9090,Akun,0)),""))</f>
        <v/>
      </c>
      <c r="E9090" s="331" t="str">
        <f>IF(A9090="","",IFERROR(INDEX(Penerimaan,MATCH('Buku Besar'!A9090,Akun,0)),""))</f>
        <v/>
      </c>
      <c r="F9090" s="331" t="str">
        <f>IF(A9090="","",IFERROR(INDEX(Pengeluaran,MATCH('Buku Besar'!A9090,Akun,0)),""))</f>
        <v/>
      </c>
      <c r="H9090" s="91" t="str">
        <f t="shared" si="283"/>
        <v/>
      </c>
      <c r="I9090" s="330" t="str">
        <f>IF(H9090="","",IFERROR(INDEX(Tanggal1,MATCH('Buku Besar'!H9090,Akun1,0)),""))</f>
        <v/>
      </c>
      <c r="J9090" s="2" t="str">
        <f>IF(H9090="","",IFERROR(INDEX(Keterangan1,MATCH('Buku Besar'!H9090,Akun1,0)),""))</f>
        <v/>
      </c>
      <c r="K9090" s="2" t="str">
        <f>IF(H9090="","",IFERROR(INDEX(Reff1,MATCH('Buku Besar'!H9090,Akun1,0)),""))</f>
        <v/>
      </c>
      <c r="L9090" s="331" t="str">
        <f>IF(H9090="","",IFERROR(INDEX(Penerimaan1,MATCH('Buku Besar'!H9090,Akun1,0)),""))</f>
        <v/>
      </c>
      <c r="M9090" s="331" t="str">
        <f>IF(H9090="","",IFERROR(INDEX(Pengeluaran1,MATCH('Buku Besar'!H9090,Akun1,0)),""))</f>
        <v/>
      </c>
    </row>
    <row r="9091" spans="1:13" x14ac:dyDescent="0.25">
      <c r="A9091" s="91" t="str">
        <f t="shared" si="282"/>
        <v/>
      </c>
      <c r="B9091" s="330" t="str">
        <f>IF(A9091="","",IFERROR(INDEX(Tanggal,MATCH('Buku Besar'!A9091,Akun,0)),""))</f>
        <v/>
      </c>
      <c r="C9091" s="2" t="str">
        <f>IF(A9091="","",IFERROR(INDEX(Keterangan,MATCH('Buku Besar'!A9091,Akun,0)),""))</f>
        <v/>
      </c>
      <c r="D9091" s="2" t="str">
        <f>IF(A9091="","",IFERROR(INDEX(Reff,MATCH('Buku Besar'!A9091,Akun,0)),""))</f>
        <v/>
      </c>
      <c r="E9091" s="331" t="str">
        <f>IF(A9091="","",IFERROR(INDEX(Penerimaan,MATCH('Buku Besar'!A9091,Akun,0)),""))</f>
        <v/>
      </c>
      <c r="F9091" s="331" t="str">
        <f>IF(A9091="","",IFERROR(INDEX(Pengeluaran,MATCH('Buku Besar'!A9091,Akun,0)),""))</f>
        <v/>
      </c>
      <c r="H9091" s="91" t="str">
        <f t="shared" si="283"/>
        <v/>
      </c>
      <c r="I9091" s="330" t="str">
        <f>IF(H9091="","",IFERROR(INDEX(Tanggal1,MATCH('Buku Besar'!H9091,Akun1,0)),""))</f>
        <v/>
      </c>
      <c r="J9091" s="2" t="str">
        <f>IF(H9091="","",IFERROR(INDEX(Keterangan1,MATCH('Buku Besar'!H9091,Akun1,0)),""))</f>
        <v/>
      </c>
      <c r="K9091" s="2" t="str">
        <f>IF(H9091="","",IFERROR(INDEX(Reff1,MATCH('Buku Besar'!H9091,Akun1,0)),""))</f>
        <v/>
      </c>
      <c r="L9091" s="331" t="str">
        <f>IF(H9091="","",IFERROR(INDEX(Penerimaan1,MATCH('Buku Besar'!H9091,Akun1,0)),""))</f>
        <v/>
      </c>
      <c r="M9091" s="331" t="str">
        <f>IF(H9091="","",IFERROR(INDEX(Pengeluaran1,MATCH('Buku Besar'!H9091,Akun1,0)),""))</f>
        <v/>
      </c>
    </row>
    <row r="9092" spans="1:13" x14ac:dyDescent="0.25">
      <c r="A9092" s="91" t="str">
        <f t="shared" si="282"/>
        <v/>
      </c>
      <c r="B9092" s="330" t="str">
        <f>IF(A9092="","",IFERROR(INDEX(Tanggal,MATCH('Buku Besar'!A9092,Akun,0)),""))</f>
        <v/>
      </c>
      <c r="C9092" s="2" t="str">
        <f>IF(A9092="","",IFERROR(INDEX(Keterangan,MATCH('Buku Besar'!A9092,Akun,0)),""))</f>
        <v/>
      </c>
      <c r="D9092" s="2" t="str">
        <f>IF(A9092="","",IFERROR(INDEX(Reff,MATCH('Buku Besar'!A9092,Akun,0)),""))</f>
        <v/>
      </c>
      <c r="E9092" s="331" t="str">
        <f>IF(A9092="","",IFERROR(INDEX(Penerimaan,MATCH('Buku Besar'!A9092,Akun,0)),""))</f>
        <v/>
      </c>
      <c r="F9092" s="331" t="str">
        <f>IF(A9092="","",IFERROR(INDEX(Pengeluaran,MATCH('Buku Besar'!A9092,Akun,0)),""))</f>
        <v/>
      </c>
      <c r="H9092" s="91" t="str">
        <f t="shared" si="283"/>
        <v/>
      </c>
      <c r="I9092" s="330" t="str">
        <f>IF(H9092="","",IFERROR(INDEX(Tanggal1,MATCH('Buku Besar'!H9092,Akun1,0)),""))</f>
        <v/>
      </c>
      <c r="J9092" s="2" t="str">
        <f>IF(H9092="","",IFERROR(INDEX(Keterangan1,MATCH('Buku Besar'!H9092,Akun1,0)),""))</f>
        <v/>
      </c>
      <c r="K9092" s="2" t="str">
        <f>IF(H9092="","",IFERROR(INDEX(Reff1,MATCH('Buku Besar'!H9092,Akun1,0)),""))</f>
        <v/>
      </c>
      <c r="L9092" s="331" t="str">
        <f>IF(H9092="","",IFERROR(INDEX(Penerimaan1,MATCH('Buku Besar'!H9092,Akun1,0)),""))</f>
        <v/>
      </c>
      <c r="M9092" s="331" t="str">
        <f>IF(H9092="","",IFERROR(INDEX(Pengeluaran1,MATCH('Buku Besar'!H9092,Akun1,0)),""))</f>
        <v/>
      </c>
    </row>
    <row r="9093" spans="1:13" x14ac:dyDescent="0.25">
      <c r="A9093" s="91" t="str">
        <f t="shared" si="282"/>
        <v/>
      </c>
      <c r="B9093" s="330" t="str">
        <f>IF(A9093="","",IFERROR(INDEX(Tanggal,MATCH('Buku Besar'!A9093,Akun,0)),""))</f>
        <v/>
      </c>
      <c r="C9093" s="2" t="str">
        <f>IF(A9093="","",IFERROR(INDEX(Keterangan,MATCH('Buku Besar'!A9093,Akun,0)),""))</f>
        <v/>
      </c>
      <c r="D9093" s="2" t="str">
        <f>IF(A9093="","",IFERROR(INDEX(Reff,MATCH('Buku Besar'!A9093,Akun,0)),""))</f>
        <v/>
      </c>
      <c r="E9093" s="331" t="str">
        <f>IF(A9093="","",IFERROR(INDEX(Penerimaan,MATCH('Buku Besar'!A9093,Akun,0)),""))</f>
        <v/>
      </c>
      <c r="F9093" s="331" t="str">
        <f>IF(A9093="","",IFERROR(INDEX(Pengeluaran,MATCH('Buku Besar'!A9093,Akun,0)),""))</f>
        <v/>
      </c>
      <c r="H9093" s="91" t="str">
        <f t="shared" si="283"/>
        <v/>
      </c>
      <c r="I9093" s="330" t="str">
        <f>IF(H9093="","",IFERROR(INDEX(Tanggal1,MATCH('Buku Besar'!H9093,Akun1,0)),""))</f>
        <v/>
      </c>
      <c r="J9093" s="2" t="str">
        <f>IF(H9093="","",IFERROR(INDEX(Keterangan1,MATCH('Buku Besar'!H9093,Akun1,0)),""))</f>
        <v/>
      </c>
      <c r="K9093" s="2" t="str">
        <f>IF(H9093="","",IFERROR(INDEX(Reff1,MATCH('Buku Besar'!H9093,Akun1,0)),""))</f>
        <v/>
      </c>
      <c r="L9093" s="331" t="str">
        <f>IF(H9093="","",IFERROR(INDEX(Penerimaan1,MATCH('Buku Besar'!H9093,Akun1,0)),""))</f>
        <v/>
      </c>
      <c r="M9093" s="331" t="str">
        <f>IF(H9093="","",IFERROR(INDEX(Pengeluaran1,MATCH('Buku Besar'!H9093,Akun1,0)),""))</f>
        <v/>
      </c>
    </row>
    <row r="9094" spans="1:13" x14ac:dyDescent="0.25">
      <c r="A9094" s="91" t="str">
        <f t="shared" si="282"/>
        <v/>
      </c>
      <c r="B9094" s="330" t="str">
        <f>IF(A9094="","",IFERROR(INDEX(Tanggal,MATCH('Buku Besar'!A9094,Akun,0)),""))</f>
        <v/>
      </c>
      <c r="C9094" s="2" t="str">
        <f>IF(A9094="","",IFERROR(INDEX(Keterangan,MATCH('Buku Besar'!A9094,Akun,0)),""))</f>
        <v/>
      </c>
      <c r="D9094" s="2" t="str">
        <f>IF(A9094="","",IFERROR(INDEX(Reff,MATCH('Buku Besar'!A9094,Akun,0)),""))</f>
        <v/>
      </c>
      <c r="E9094" s="331" t="str">
        <f>IF(A9094="","",IFERROR(INDEX(Penerimaan,MATCH('Buku Besar'!A9094,Akun,0)),""))</f>
        <v/>
      </c>
      <c r="F9094" s="331" t="str">
        <f>IF(A9094="","",IFERROR(INDEX(Pengeluaran,MATCH('Buku Besar'!A9094,Akun,0)),""))</f>
        <v/>
      </c>
      <c r="H9094" s="91" t="str">
        <f t="shared" si="283"/>
        <v/>
      </c>
      <c r="I9094" s="330" t="str">
        <f>IF(H9094="","",IFERROR(INDEX(Tanggal1,MATCH('Buku Besar'!H9094,Akun1,0)),""))</f>
        <v/>
      </c>
      <c r="J9094" s="2" t="str">
        <f>IF(H9094="","",IFERROR(INDEX(Keterangan1,MATCH('Buku Besar'!H9094,Akun1,0)),""))</f>
        <v/>
      </c>
      <c r="K9094" s="2" t="str">
        <f>IF(H9094="","",IFERROR(INDEX(Reff1,MATCH('Buku Besar'!H9094,Akun1,0)),""))</f>
        <v/>
      </c>
      <c r="L9094" s="331" t="str">
        <f>IF(H9094="","",IFERROR(INDEX(Penerimaan1,MATCH('Buku Besar'!H9094,Akun1,0)),""))</f>
        <v/>
      </c>
      <c r="M9094" s="331" t="str">
        <f>IF(H9094="","",IFERROR(INDEX(Pengeluaran1,MATCH('Buku Besar'!H9094,Akun1,0)),""))</f>
        <v/>
      </c>
    </row>
    <row r="9095" spans="1:13" x14ac:dyDescent="0.25">
      <c r="A9095" s="91" t="str">
        <f t="shared" si="282"/>
        <v/>
      </c>
      <c r="B9095" s="330" t="str">
        <f>IF(A9095="","",IFERROR(INDEX(Tanggal,MATCH('Buku Besar'!A9095,Akun,0)),""))</f>
        <v/>
      </c>
      <c r="C9095" s="2" t="str">
        <f>IF(A9095="","",IFERROR(INDEX(Keterangan,MATCH('Buku Besar'!A9095,Akun,0)),""))</f>
        <v/>
      </c>
      <c r="D9095" s="2" t="str">
        <f>IF(A9095="","",IFERROR(INDEX(Reff,MATCH('Buku Besar'!A9095,Akun,0)),""))</f>
        <v/>
      </c>
      <c r="E9095" s="331" t="str">
        <f>IF(A9095="","",IFERROR(INDEX(Penerimaan,MATCH('Buku Besar'!A9095,Akun,0)),""))</f>
        <v/>
      </c>
      <c r="F9095" s="331" t="str">
        <f>IF(A9095="","",IFERROR(INDEX(Pengeluaran,MATCH('Buku Besar'!A9095,Akun,0)),""))</f>
        <v/>
      </c>
      <c r="H9095" s="91" t="str">
        <f t="shared" si="283"/>
        <v/>
      </c>
      <c r="I9095" s="330" t="str">
        <f>IF(H9095="","",IFERROR(INDEX(Tanggal1,MATCH('Buku Besar'!H9095,Akun1,0)),""))</f>
        <v/>
      </c>
      <c r="J9095" s="2" t="str">
        <f>IF(H9095="","",IFERROR(INDEX(Keterangan1,MATCH('Buku Besar'!H9095,Akun1,0)),""))</f>
        <v/>
      </c>
      <c r="K9095" s="2" t="str">
        <f>IF(H9095="","",IFERROR(INDEX(Reff1,MATCH('Buku Besar'!H9095,Akun1,0)),""))</f>
        <v/>
      </c>
      <c r="L9095" s="331" t="str">
        <f>IF(H9095="","",IFERROR(INDEX(Penerimaan1,MATCH('Buku Besar'!H9095,Akun1,0)),""))</f>
        <v/>
      </c>
      <c r="M9095" s="331" t="str">
        <f>IF(H9095="","",IFERROR(INDEX(Pengeluaran1,MATCH('Buku Besar'!H9095,Akun1,0)),""))</f>
        <v/>
      </c>
    </row>
    <row r="9096" spans="1:13" x14ac:dyDescent="0.25">
      <c r="A9096" s="91" t="str">
        <f t="shared" ref="A9096:A9159" si="284">IFERROR(IF((MID(A9095,8,LEN(A9095)-7)+1)&lt;=COUNTIF(Kas_Harian,LEFT(A9095,6)),LEFT(A9095,6)&amp;"-"&amp;MID(A9095,8,LEN(A9095)-7)+1,""),"")</f>
        <v/>
      </c>
      <c r="B9096" s="330" t="str">
        <f>IF(A9096="","",IFERROR(INDEX(Tanggal,MATCH('Buku Besar'!A9096,Akun,0)),""))</f>
        <v/>
      </c>
      <c r="C9096" s="2" t="str">
        <f>IF(A9096="","",IFERROR(INDEX(Keterangan,MATCH('Buku Besar'!A9096,Akun,0)),""))</f>
        <v/>
      </c>
      <c r="D9096" s="2" t="str">
        <f>IF(A9096="","",IFERROR(INDEX(Reff,MATCH('Buku Besar'!A9096,Akun,0)),""))</f>
        <v/>
      </c>
      <c r="E9096" s="331" t="str">
        <f>IF(A9096="","",IFERROR(INDEX(Penerimaan,MATCH('Buku Besar'!A9096,Akun,0)),""))</f>
        <v/>
      </c>
      <c r="F9096" s="331" t="str">
        <f>IF(A9096="","",IFERROR(INDEX(Pengeluaran,MATCH('Buku Besar'!A9096,Akun,0)),""))</f>
        <v/>
      </c>
      <c r="H9096" s="91" t="str">
        <f t="shared" ref="H9096:H9159" si="285">IFERROR(IF((MID(H9095,8,LEN(H9095)-7)+1)&lt;=COUNTIF(Bank_Harian,LEFT(H9095,6)),LEFT(H9095,6)&amp;"-"&amp;MID(H9095,8,LEN(H9095)-7)+1,""),"")</f>
        <v/>
      </c>
      <c r="I9096" s="330" t="str">
        <f>IF(H9096="","",IFERROR(INDEX(Tanggal1,MATCH('Buku Besar'!H9096,Akun1,0)),""))</f>
        <v/>
      </c>
      <c r="J9096" s="2" t="str">
        <f>IF(H9096="","",IFERROR(INDEX(Keterangan1,MATCH('Buku Besar'!H9096,Akun1,0)),""))</f>
        <v/>
      </c>
      <c r="K9096" s="2" t="str">
        <f>IF(H9096="","",IFERROR(INDEX(Reff1,MATCH('Buku Besar'!H9096,Akun1,0)),""))</f>
        <v/>
      </c>
      <c r="L9096" s="331" t="str">
        <f>IF(H9096="","",IFERROR(INDEX(Penerimaan1,MATCH('Buku Besar'!H9096,Akun1,0)),""))</f>
        <v/>
      </c>
      <c r="M9096" s="331" t="str">
        <f>IF(H9096="","",IFERROR(INDEX(Pengeluaran1,MATCH('Buku Besar'!H9096,Akun1,0)),""))</f>
        <v/>
      </c>
    </row>
    <row r="9097" spans="1:13" x14ac:dyDescent="0.25">
      <c r="A9097" s="91" t="str">
        <f t="shared" si="284"/>
        <v/>
      </c>
      <c r="B9097" s="330" t="str">
        <f>IF(A9097="","",IFERROR(INDEX(Tanggal,MATCH('Buku Besar'!A9097,Akun,0)),""))</f>
        <v/>
      </c>
      <c r="C9097" s="2" t="str">
        <f>IF(A9097="","",IFERROR(INDEX(Keterangan,MATCH('Buku Besar'!A9097,Akun,0)),""))</f>
        <v/>
      </c>
      <c r="D9097" s="2" t="str">
        <f>IF(A9097="","",IFERROR(INDEX(Reff,MATCH('Buku Besar'!A9097,Akun,0)),""))</f>
        <v/>
      </c>
      <c r="E9097" s="331" t="str">
        <f>IF(A9097="","",IFERROR(INDEX(Penerimaan,MATCH('Buku Besar'!A9097,Akun,0)),""))</f>
        <v/>
      </c>
      <c r="F9097" s="331" t="str">
        <f>IF(A9097="","",IFERROR(INDEX(Pengeluaran,MATCH('Buku Besar'!A9097,Akun,0)),""))</f>
        <v/>
      </c>
      <c r="H9097" s="91" t="str">
        <f t="shared" si="285"/>
        <v/>
      </c>
      <c r="I9097" s="330" t="str">
        <f>IF(H9097="","",IFERROR(INDEX(Tanggal1,MATCH('Buku Besar'!H9097,Akun1,0)),""))</f>
        <v/>
      </c>
      <c r="J9097" s="2" t="str">
        <f>IF(H9097="","",IFERROR(INDEX(Keterangan1,MATCH('Buku Besar'!H9097,Akun1,0)),""))</f>
        <v/>
      </c>
      <c r="K9097" s="2" t="str">
        <f>IF(H9097="","",IFERROR(INDEX(Reff1,MATCH('Buku Besar'!H9097,Akun1,0)),""))</f>
        <v/>
      </c>
      <c r="L9097" s="331" t="str">
        <f>IF(H9097="","",IFERROR(INDEX(Penerimaan1,MATCH('Buku Besar'!H9097,Akun1,0)),""))</f>
        <v/>
      </c>
      <c r="M9097" s="331" t="str">
        <f>IF(H9097="","",IFERROR(INDEX(Pengeluaran1,MATCH('Buku Besar'!H9097,Akun1,0)),""))</f>
        <v/>
      </c>
    </row>
    <row r="9098" spans="1:13" x14ac:dyDescent="0.25">
      <c r="A9098" s="91" t="str">
        <f t="shared" si="284"/>
        <v/>
      </c>
      <c r="B9098" s="330" t="str">
        <f>IF(A9098="","",IFERROR(INDEX(Tanggal,MATCH('Buku Besar'!A9098,Akun,0)),""))</f>
        <v/>
      </c>
      <c r="C9098" s="2" t="str">
        <f>IF(A9098="","",IFERROR(INDEX(Keterangan,MATCH('Buku Besar'!A9098,Akun,0)),""))</f>
        <v/>
      </c>
      <c r="D9098" s="2" t="str">
        <f>IF(A9098="","",IFERROR(INDEX(Reff,MATCH('Buku Besar'!A9098,Akun,0)),""))</f>
        <v/>
      </c>
      <c r="E9098" s="331" t="str">
        <f>IF(A9098="","",IFERROR(INDEX(Penerimaan,MATCH('Buku Besar'!A9098,Akun,0)),""))</f>
        <v/>
      </c>
      <c r="F9098" s="331" t="str">
        <f>IF(A9098="","",IFERROR(INDEX(Pengeluaran,MATCH('Buku Besar'!A9098,Akun,0)),""))</f>
        <v/>
      </c>
      <c r="H9098" s="91" t="str">
        <f t="shared" si="285"/>
        <v/>
      </c>
      <c r="I9098" s="330" t="str">
        <f>IF(H9098="","",IFERROR(INDEX(Tanggal1,MATCH('Buku Besar'!H9098,Akun1,0)),""))</f>
        <v/>
      </c>
      <c r="J9098" s="2" t="str">
        <f>IF(H9098="","",IFERROR(INDEX(Keterangan1,MATCH('Buku Besar'!H9098,Akun1,0)),""))</f>
        <v/>
      </c>
      <c r="K9098" s="2" t="str">
        <f>IF(H9098="","",IFERROR(INDEX(Reff1,MATCH('Buku Besar'!H9098,Akun1,0)),""))</f>
        <v/>
      </c>
      <c r="L9098" s="331" t="str">
        <f>IF(H9098="","",IFERROR(INDEX(Penerimaan1,MATCH('Buku Besar'!H9098,Akun1,0)),""))</f>
        <v/>
      </c>
      <c r="M9098" s="331" t="str">
        <f>IF(H9098="","",IFERROR(INDEX(Pengeluaran1,MATCH('Buku Besar'!H9098,Akun1,0)),""))</f>
        <v/>
      </c>
    </row>
    <row r="9099" spans="1:13" x14ac:dyDescent="0.25">
      <c r="A9099" s="91" t="str">
        <f t="shared" si="284"/>
        <v/>
      </c>
      <c r="B9099" s="330" t="str">
        <f>IF(A9099="","",IFERROR(INDEX(Tanggal,MATCH('Buku Besar'!A9099,Akun,0)),""))</f>
        <v/>
      </c>
      <c r="C9099" s="2" t="str">
        <f>IF(A9099="","",IFERROR(INDEX(Keterangan,MATCH('Buku Besar'!A9099,Akun,0)),""))</f>
        <v/>
      </c>
      <c r="D9099" s="2" t="str">
        <f>IF(A9099="","",IFERROR(INDEX(Reff,MATCH('Buku Besar'!A9099,Akun,0)),""))</f>
        <v/>
      </c>
      <c r="E9099" s="331" t="str">
        <f>IF(A9099="","",IFERROR(INDEX(Penerimaan,MATCH('Buku Besar'!A9099,Akun,0)),""))</f>
        <v/>
      </c>
      <c r="F9099" s="331" t="str">
        <f>IF(A9099="","",IFERROR(INDEX(Pengeluaran,MATCH('Buku Besar'!A9099,Akun,0)),""))</f>
        <v/>
      </c>
      <c r="H9099" s="91" t="str">
        <f t="shared" si="285"/>
        <v/>
      </c>
      <c r="I9099" s="330" t="str">
        <f>IF(H9099="","",IFERROR(INDEX(Tanggal1,MATCH('Buku Besar'!H9099,Akun1,0)),""))</f>
        <v/>
      </c>
      <c r="J9099" s="2" t="str">
        <f>IF(H9099="","",IFERROR(INDEX(Keterangan1,MATCH('Buku Besar'!H9099,Akun1,0)),""))</f>
        <v/>
      </c>
      <c r="K9099" s="2" t="str">
        <f>IF(H9099="","",IFERROR(INDEX(Reff1,MATCH('Buku Besar'!H9099,Akun1,0)),""))</f>
        <v/>
      </c>
      <c r="L9099" s="331" t="str">
        <f>IF(H9099="","",IFERROR(INDEX(Penerimaan1,MATCH('Buku Besar'!H9099,Akun1,0)),""))</f>
        <v/>
      </c>
      <c r="M9099" s="331" t="str">
        <f>IF(H9099="","",IFERROR(INDEX(Pengeluaran1,MATCH('Buku Besar'!H9099,Akun1,0)),""))</f>
        <v/>
      </c>
    </row>
    <row r="9100" spans="1:13" x14ac:dyDescent="0.25">
      <c r="A9100" s="91" t="str">
        <f t="shared" si="284"/>
        <v/>
      </c>
      <c r="B9100" s="330" t="str">
        <f>IF(A9100="","",IFERROR(INDEX(Tanggal,MATCH('Buku Besar'!A9100,Akun,0)),""))</f>
        <v/>
      </c>
      <c r="C9100" s="2" t="str">
        <f>IF(A9100="","",IFERROR(INDEX(Keterangan,MATCH('Buku Besar'!A9100,Akun,0)),""))</f>
        <v/>
      </c>
      <c r="D9100" s="2" t="str">
        <f>IF(A9100="","",IFERROR(INDEX(Reff,MATCH('Buku Besar'!A9100,Akun,0)),""))</f>
        <v/>
      </c>
      <c r="E9100" s="331" t="str">
        <f>IF(A9100="","",IFERROR(INDEX(Penerimaan,MATCH('Buku Besar'!A9100,Akun,0)),""))</f>
        <v/>
      </c>
      <c r="F9100" s="331" t="str">
        <f>IF(A9100="","",IFERROR(INDEX(Pengeluaran,MATCH('Buku Besar'!A9100,Akun,0)),""))</f>
        <v/>
      </c>
      <c r="H9100" s="91" t="str">
        <f t="shared" si="285"/>
        <v/>
      </c>
      <c r="I9100" s="330" t="str">
        <f>IF(H9100="","",IFERROR(INDEX(Tanggal1,MATCH('Buku Besar'!H9100,Akun1,0)),""))</f>
        <v/>
      </c>
      <c r="J9100" s="2" t="str">
        <f>IF(H9100="","",IFERROR(INDEX(Keterangan1,MATCH('Buku Besar'!H9100,Akun1,0)),""))</f>
        <v/>
      </c>
      <c r="K9100" s="2" t="str">
        <f>IF(H9100="","",IFERROR(INDEX(Reff1,MATCH('Buku Besar'!H9100,Akun1,0)),""))</f>
        <v/>
      </c>
      <c r="L9100" s="331" t="str">
        <f>IF(H9100="","",IFERROR(INDEX(Penerimaan1,MATCH('Buku Besar'!H9100,Akun1,0)),""))</f>
        <v/>
      </c>
      <c r="M9100" s="331" t="str">
        <f>IF(H9100="","",IFERROR(INDEX(Pengeluaran1,MATCH('Buku Besar'!H9100,Akun1,0)),""))</f>
        <v/>
      </c>
    </row>
    <row r="9101" spans="1:13" x14ac:dyDescent="0.25">
      <c r="A9101" s="91" t="str">
        <f t="shared" si="284"/>
        <v/>
      </c>
      <c r="B9101" s="330" t="str">
        <f>IF(A9101="","",IFERROR(INDEX(Tanggal,MATCH('Buku Besar'!A9101,Akun,0)),""))</f>
        <v/>
      </c>
      <c r="C9101" s="2" t="str">
        <f>IF(A9101="","",IFERROR(INDEX(Keterangan,MATCH('Buku Besar'!A9101,Akun,0)),""))</f>
        <v/>
      </c>
      <c r="D9101" s="2" t="str">
        <f>IF(A9101="","",IFERROR(INDEX(Reff,MATCH('Buku Besar'!A9101,Akun,0)),""))</f>
        <v/>
      </c>
      <c r="E9101" s="331" t="str">
        <f>IF(A9101="","",IFERROR(INDEX(Penerimaan,MATCH('Buku Besar'!A9101,Akun,0)),""))</f>
        <v/>
      </c>
      <c r="F9101" s="331" t="str">
        <f>IF(A9101="","",IFERROR(INDEX(Pengeluaran,MATCH('Buku Besar'!A9101,Akun,0)),""))</f>
        <v/>
      </c>
      <c r="H9101" s="91" t="str">
        <f t="shared" si="285"/>
        <v/>
      </c>
      <c r="I9101" s="330" t="str">
        <f>IF(H9101="","",IFERROR(INDEX(Tanggal1,MATCH('Buku Besar'!H9101,Akun1,0)),""))</f>
        <v/>
      </c>
      <c r="J9101" s="2" t="str">
        <f>IF(H9101="","",IFERROR(INDEX(Keterangan1,MATCH('Buku Besar'!H9101,Akun1,0)),""))</f>
        <v/>
      </c>
      <c r="K9101" s="2" t="str">
        <f>IF(H9101="","",IFERROR(INDEX(Reff1,MATCH('Buku Besar'!H9101,Akun1,0)),""))</f>
        <v/>
      </c>
      <c r="L9101" s="331" t="str">
        <f>IF(H9101="","",IFERROR(INDEX(Penerimaan1,MATCH('Buku Besar'!H9101,Akun1,0)),""))</f>
        <v/>
      </c>
      <c r="M9101" s="331" t="str">
        <f>IF(H9101="","",IFERROR(INDEX(Pengeluaran1,MATCH('Buku Besar'!H9101,Akun1,0)),""))</f>
        <v/>
      </c>
    </row>
    <row r="9102" spans="1:13" x14ac:dyDescent="0.25">
      <c r="A9102" s="91" t="str">
        <f t="shared" si="284"/>
        <v/>
      </c>
      <c r="B9102" s="330" t="str">
        <f>IF(A9102="","",IFERROR(INDEX(Tanggal,MATCH('Buku Besar'!A9102,Akun,0)),""))</f>
        <v/>
      </c>
      <c r="C9102" s="2" t="str">
        <f>IF(A9102="","",IFERROR(INDEX(Keterangan,MATCH('Buku Besar'!A9102,Akun,0)),""))</f>
        <v/>
      </c>
      <c r="D9102" s="2" t="str">
        <f>IF(A9102="","",IFERROR(INDEX(Reff,MATCH('Buku Besar'!A9102,Akun,0)),""))</f>
        <v/>
      </c>
      <c r="E9102" s="331" t="str">
        <f>IF(A9102="","",IFERROR(INDEX(Penerimaan,MATCH('Buku Besar'!A9102,Akun,0)),""))</f>
        <v/>
      </c>
      <c r="F9102" s="331" t="str">
        <f>IF(A9102="","",IFERROR(INDEX(Pengeluaran,MATCH('Buku Besar'!A9102,Akun,0)),""))</f>
        <v/>
      </c>
      <c r="H9102" s="91" t="str">
        <f t="shared" si="285"/>
        <v/>
      </c>
      <c r="I9102" s="330" t="str">
        <f>IF(H9102="","",IFERROR(INDEX(Tanggal1,MATCH('Buku Besar'!H9102,Akun1,0)),""))</f>
        <v/>
      </c>
      <c r="J9102" s="2" t="str">
        <f>IF(H9102="","",IFERROR(INDEX(Keterangan1,MATCH('Buku Besar'!H9102,Akun1,0)),""))</f>
        <v/>
      </c>
      <c r="K9102" s="2" t="str">
        <f>IF(H9102="","",IFERROR(INDEX(Reff1,MATCH('Buku Besar'!H9102,Akun1,0)),""))</f>
        <v/>
      </c>
      <c r="L9102" s="331" t="str">
        <f>IF(H9102="","",IFERROR(INDEX(Penerimaan1,MATCH('Buku Besar'!H9102,Akun1,0)),""))</f>
        <v/>
      </c>
      <c r="M9102" s="331" t="str">
        <f>IF(H9102="","",IFERROR(INDEX(Pengeluaran1,MATCH('Buku Besar'!H9102,Akun1,0)),""))</f>
        <v/>
      </c>
    </row>
    <row r="9103" spans="1:13" x14ac:dyDescent="0.25">
      <c r="A9103" s="91" t="str">
        <f t="shared" si="284"/>
        <v/>
      </c>
      <c r="B9103" s="330" t="str">
        <f>IF(A9103="","",IFERROR(INDEX(Tanggal,MATCH('Buku Besar'!A9103,Akun,0)),""))</f>
        <v/>
      </c>
      <c r="C9103" s="2" t="str">
        <f>IF(A9103="","",IFERROR(INDEX(Keterangan,MATCH('Buku Besar'!A9103,Akun,0)),""))</f>
        <v/>
      </c>
      <c r="D9103" s="2" t="str">
        <f>IF(A9103="","",IFERROR(INDEX(Reff,MATCH('Buku Besar'!A9103,Akun,0)),""))</f>
        <v/>
      </c>
      <c r="E9103" s="331" t="str">
        <f>IF(A9103="","",IFERROR(INDEX(Penerimaan,MATCH('Buku Besar'!A9103,Akun,0)),""))</f>
        <v/>
      </c>
      <c r="F9103" s="331" t="str">
        <f>IF(A9103="","",IFERROR(INDEX(Pengeluaran,MATCH('Buku Besar'!A9103,Akun,0)),""))</f>
        <v/>
      </c>
      <c r="H9103" s="91" t="str">
        <f t="shared" si="285"/>
        <v/>
      </c>
      <c r="I9103" s="330" t="str">
        <f>IF(H9103="","",IFERROR(INDEX(Tanggal1,MATCH('Buku Besar'!H9103,Akun1,0)),""))</f>
        <v/>
      </c>
      <c r="J9103" s="2" t="str">
        <f>IF(H9103="","",IFERROR(INDEX(Keterangan1,MATCH('Buku Besar'!H9103,Akun1,0)),""))</f>
        <v/>
      </c>
      <c r="K9103" s="2" t="str">
        <f>IF(H9103="","",IFERROR(INDEX(Reff1,MATCH('Buku Besar'!H9103,Akun1,0)),""))</f>
        <v/>
      </c>
      <c r="L9103" s="331" t="str">
        <f>IF(H9103="","",IFERROR(INDEX(Penerimaan1,MATCH('Buku Besar'!H9103,Akun1,0)),""))</f>
        <v/>
      </c>
      <c r="M9103" s="331" t="str">
        <f>IF(H9103="","",IFERROR(INDEX(Pengeluaran1,MATCH('Buku Besar'!H9103,Akun1,0)),""))</f>
        <v/>
      </c>
    </row>
    <row r="9104" spans="1:13" x14ac:dyDescent="0.25">
      <c r="A9104" s="91" t="str">
        <f t="shared" si="284"/>
        <v/>
      </c>
      <c r="B9104" s="330" t="str">
        <f>IF(A9104="","",IFERROR(INDEX(Tanggal,MATCH('Buku Besar'!A9104,Akun,0)),""))</f>
        <v/>
      </c>
      <c r="C9104" s="2" t="str">
        <f>IF(A9104="","",IFERROR(INDEX(Keterangan,MATCH('Buku Besar'!A9104,Akun,0)),""))</f>
        <v/>
      </c>
      <c r="D9104" s="2" t="str">
        <f>IF(A9104="","",IFERROR(INDEX(Reff,MATCH('Buku Besar'!A9104,Akun,0)),""))</f>
        <v/>
      </c>
      <c r="E9104" s="331" t="str">
        <f>IF(A9104="","",IFERROR(INDEX(Penerimaan,MATCH('Buku Besar'!A9104,Akun,0)),""))</f>
        <v/>
      </c>
      <c r="F9104" s="331" t="str">
        <f>IF(A9104="","",IFERROR(INDEX(Pengeluaran,MATCH('Buku Besar'!A9104,Akun,0)),""))</f>
        <v/>
      </c>
      <c r="H9104" s="91" t="str">
        <f t="shared" si="285"/>
        <v/>
      </c>
      <c r="I9104" s="330" t="str">
        <f>IF(H9104="","",IFERROR(INDEX(Tanggal1,MATCH('Buku Besar'!H9104,Akun1,0)),""))</f>
        <v/>
      </c>
      <c r="J9104" s="2" t="str">
        <f>IF(H9104="","",IFERROR(INDEX(Keterangan1,MATCH('Buku Besar'!H9104,Akun1,0)),""))</f>
        <v/>
      </c>
      <c r="K9104" s="2" t="str">
        <f>IF(H9104="","",IFERROR(INDEX(Reff1,MATCH('Buku Besar'!H9104,Akun1,0)),""))</f>
        <v/>
      </c>
      <c r="L9104" s="331" t="str">
        <f>IF(H9104="","",IFERROR(INDEX(Penerimaan1,MATCH('Buku Besar'!H9104,Akun1,0)),""))</f>
        <v/>
      </c>
      <c r="M9104" s="331" t="str">
        <f>IF(H9104="","",IFERROR(INDEX(Pengeluaran1,MATCH('Buku Besar'!H9104,Akun1,0)),""))</f>
        <v/>
      </c>
    </row>
    <row r="9105" spans="1:13" x14ac:dyDescent="0.25">
      <c r="A9105" s="91" t="str">
        <f t="shared" si="284"/>
        <v/>
      </c>
      <c r="B9105" s="330" t="str">
        <f>IF(A9105="","",IFERROR(INDEX(Tanggal,MATCH('Buku Besar'!A9105,Akun,0)),""))</f>
        <v/>
      </c>
      <c r="C9105" s="2" t="str">
        <f>IF(A9105="","",IFERROR(INDEX(Keterangan,MATCH('Buku Besar'!A9105,Akun,0)),""))</f>
        <v/>
      </c>
      <c r="D9105" s="2" t="str">
        <f>IF(A9105="","",IFERROR(INDEX(Reff,MATCH('Buku Besar'!A9105,Akun,0)),""))</f>
        <v/>
      </c>
      <c r="E9105" s="331" t="str">
        <f>IF(A9105="","",IFERROR(INDEX(Penerimaan,MATCH('Buku Besar'!A9105,Akun,0)),""))</f>
        <v/>
      </c>
      <c r="F9105" s="331" t="str">
        <f>IF(A9105="","",IFERROR(INDEX(Pengeluaran,MATCH('Buku Besar'!A9105,Akun,0)),""))</f>
        <v/>
      </c>
      <c r="H9105" s="91" t="str">
        <f t="shared" si="285"/>
        <v/>
      </c>
      <c r="I9105" s="330" t="str">
        <f>IF(H9105="","",IFERROR(INDEX(Tanggal1,MATCH('Buku Besar'!H9105,Akun1,0)),""))</f>
        <v/>
      </c>
      <c r="J9105" s="2" t="str">
        <f>IF(H9105="","",IFERROR(INDEX(Keterangan1,MATCH('Buku Besar'!H9105,Akun1,0)),""))</f>
        <v/>
      </c>
      <c r="K9105" s="2" t="str">
        <f>IF(H9105="","",IFERROR(INDEX(Reff1,MATCH('Buku Besar'!H9105,Akun1,0)),""))</f>
        <v/>
      </c>
      <c r="L9105" s="331" t="str">
        <f>IF(H9105="","",IFERROR(INDEX(Penerimaan1,MATCH('Buku Besar'!H9105,Akun1,0)),""))</f>
        <v/>
      </c>
      <c r="M9105" s="331" t="str">
        <f>IF(H9105="","",IFERROR(INDEX(Pengeluaran1,MATCH('Buku Besar'!H9105,Akun1,0)),""))</f>
        <v/>
      </c>
    </row>
    <row r="9106" spans="1:13" x14ac:dyDescent="0.25">
      <c r="A9106" s="91" t="str">
        <f t="shared" si="284"/>
        <v/>
      </c>
      <c r="B9106" s="330" t="str">
        <f>IF(A9106="","",IFERROR(INDEX(Tanggal,MATCH('Buku Besar'!A9106,Akun,0)),""))</f>
        <v/>
      </c>
      <c r="C9106" s="2" t="str">
        <f>IF(A9106="","",IFERROR(INDEX(Keterangan,MATCH('Buku Besar'!A9106,Akun,0)),""))</f>
        <v/>
      </c>
      <c r="D9106" s="2" t="str">
        <f>IF(A9106="","",IFERROR(INDEX(Reff,MATCH('Buku Besar'!A9106,Akun,0)),""))</f>
        <v/>
      </c>
      <c r="E9106" s="331" t="str">
        <f>IF(A9106="","",IFERROR(INDEX(Penerimaan,MATCH('Buku Besar'!A9106,Akun,0)),""))</f>
        <v/>
      </c>
      <c r="F9106" s="331" t="str">
        <f>IF(A9106="","",IFERROR(INDEX(Pengeluaran,MATCH('Buku Besar'!A9106,Akun,0)),""))</f>
        <v/>
      </c>
      <c r="H9106" s="91" t="str">
        <f t="shared" si="285"/>
        <v/>
      </c>
      <c r="I9106" s="330" t="str">
        <f>IF(H9106="","",IFERROR(INDEX(Tanggal1,MATCH('Buku Besar'!H9106,Akun1,0)),""))</f>
        <v/>
      </c>
      <c r="J9106" s="2" t="str">
        <f>IF(H9106="","",IFERROR(INDEX(Keterangan1,MATCH('Buku Besar'!H9106,Akun1,0)),""))</f>
        <v/>
      </c>
      <c r="K9106" s="2" t="str">
        <f>IF(H9106="","",IFERROR(INDEX(Reff1,MATCH('Buku Besar'!H9106,Akun1,0)),""))</f>
        <v/>
      </c>
      <c r="L9106" s="331" t="str">
        <f>IF(H9106="","",IFERROR(INDEX(Penerimaan1,MATCH('Buku Besar'!H9106,Akun1,0)),""))</f>
        <v/>
      </c>
      <c r="M9106" s="331" t="str">
        <f>IF(H9106="","",IFERROR(INDEX(Pengeluaran1,MATCH('Buku Besar'!H9106,Akun1,0)),""))</f>
        <v/>
      </c>
    </row>
    <row r="9107" spans="1:13" x14ac:dyDescent="0.25">
      <c r="A9107" s="91" t="str">
        <f t="shared" si="284"/>
        <v/>
      </c>
      <c r="B9107" s="330" t="str">
        <f>IF(A9107="","",IFERROR(INDEX(Tanggal,MATCH('Buku Besar'!A9107,Akun,0)),""))</f>
        <v/>
      </c>
      <c r="C9107" s="2" t="str">
        <f>IF(A9107="","",IFERROR(INDEX(Keterangan,MATCH('Buku Besar'!A9107,Akun,0)),""))</f>
        <v/>
      </c>
      <c r="D9107" s="2" t="str">
        <f>IF(A9107="","",IFERROR(INDEX(Reff,MATCH('Buku Besar'!A9107,Akun,0)),""))</f>
        <v/>
      </c>
      <c r="E9107" s="331" t="str">
        <f>IF(A9107="","",IFERROR(INDEX(Penerimaan,MATCH('Buku Besar'!A9107,Akun,0)),""))</f>
        <v/>
      </c>
      <c r="F9107" s="331" t="str">
        <f>IF(A9107="","",IFERROR(INDEX(Pengeluaran,MATCH('Buku Besar'!A9107,Akun,0)),""))</f>
        <v/>
      </c>
      <c r="H9107" s="91" t="str">
        <f t="shared" si="285"/>
        <v/>
      </c>
      <c r="I9107" s="330" t="str">
        <f>IF(H9107="","",IFERROR(INDEX(Tanggal1,MATCH('Buku Besar'!H9107,Akun1,0)),""))</f>
        <v/>
      </c>
      <c r="J9107" s="2" t="str">
        <f>IF(H9107="","",IFERROR(INDEX(Keterangan1,MATCH('Buku Besar'!H9107,Akun1,0)),""))</f>
        <v/>
      </c>
      <c r="K9107" s="2" t="str">
        <f>IF(H9107="","",IFERROR(INDEX(Reff1,MATCH('Buku Besar'!H9107,Akun1,0)),""))</f>
        <v/>
      </c>
      <c r="L9107" s="331" t="str">
        <f>IF(H9107="","",IFERROR(INDEX(Penerimaan1,MATCH('Buku Besar'!H9107,Akun1,0)),""))</f>
        <v/>
      </c>
      <c r="M9107" s="331" t="str">
        <f>IF(H9107="","",IFERROR(INDEX(Pengeluaran1,MATCH('Buku Besar'!H9107,Akun1,0)),""))</f>
        <v/>
      </c>
    </row>
    <row r="9108" spans="1:13" x14ac:dyDescent="0.25">
      <c r="A9108" s="91" t="str">
        <f t="shared" si="284"/>
        <v/>
      </c>
      <c r="B9108" s="330" t="str">
        <f>IF(A9108="","",IFERROR(INDEX(Tanggal,MATCH('Buku Besar'!A9108,Akun,0)),""))</f>
        <v/>
      </c>
      <c r="C9108" s="2" t="str">
        <f>IF(A9108="","",IFERROR(INDEX(Keterangan,MATCH('Buku Besar'!A9108,Akun,0)),""))</f>
        <v/>
      </c>
      <c r="D9108" s="2" t="str">
        <f>IF(A9108="","",IFERROR(INDEX(Reff,MATCH('Buku Besar'!A9108,Akun,0)),""))</f>
        <v/>
      </c>
      <c r="E9108" s="331" t="str">
        <f>IF(A9108="","",IFERROR(INDEX(Penerimaan,MATCH('Buku Besar'!A9108,Akun,0)),""))</f>
        <v/>
      </c>
      <c r="F9108" s="331" t="str">
        <f>IF(A9108="","",IFERROR(INDEX(Pengeluaran,MATCH('Buku Besar'!A9108,Akun,0)),""))</f>
        <v/>
      </c>
      <c r="H9108" s="91" t="str">
        <f t="shared" si="285"/>
        <v/>
      </c>
      <c r="I9108" s="330" t="str">
        <f>IF(H9108="","",IFERROR(INDEX(Tanggal1,MATCH('Buku Besar'!H9108,Akun1,0)),""))</f>
        <v/>
      </c>
      <c r="J9108" s="2" t="str">
        <f>IF(H9108="","",IFERROR(INDEX(Keterangan1,MATCH('Buku Besar'!H9108,Akun1,0)),""))</f>
        <v/>
      </c>
      <c r="K9108" s="2" t="str">
        <f>IF(H9108="","",IFERROR(INDEX(Reff1,MATCH('Buku Besar'!H9108,Akun1,0)),""))</f>
        <v/>
      </c>
      <c r="L9108" s="331" t="str">
        <f>IF(H9108="","",IFERROR(INDEX(Penerimaan1,MATCH('Buku Besar'!H9108,Akun1,0)),""))</f>
        <v/>
      </c>
      <c r="M9108" s="331" t="str">
        <f>IF(H9108="","",IFERROR(INDEX(Pengeluaran1,MATCH('Buku Besar'!H9108,Akun1,0)),""))</f>
        <v/>
      </c>
    </row>
    <row r="9109" spans="1:13" x14ac:dyDescent="0.25">
      <c r="A9109" s="91" t="str">
        <f t="shared" si="284"/>
        <v/>
      </c>
      <c r="B9109" s="330" t="str">
        <f>IF(A9109="","",IFERROR(INDEX(Tanggal,MATCH('Buku Besar'!A9109,Akun,0)),""))</f>
        <v/>
      </c>
      <c r="C9109" s="2" t="str">
        <f>IF(A9109="","",IFERROR(INDEX(Keterangan,MATCH('Buku Besar'!A9109,Akun,0)),""))</f>
        <v/>
      </c>
      <c r="D9109" s="2" t="str">
        <f>IF(A9109="","",IFERROR(INDEX(Reff,MATCH('Buku Besar'!A9109,Akun,0)),""))</f>
        <v/>
      </c>
      <c r="E9109" s="331" t="str">
        <f>IF(A9109="","",IFERROR(INDEX(Penerimaan,MATCH('Buku Besar'!A9109,Akun,0)),""))</f>
        <v/>
      </c>
      <c r="F9109" s="331" t="str">
        <f>IF(A9109="","",IFERROR(INDEX(Pengeluaran,MATCH('Buku Besar'!A9109,Akun,0)),""))</f>
        <v/>
      </c>
      <c r="H9109" s="91" t="str">
        <f t="shared" si="285"/>
        <v/>
      </c>
      <c r="I9109" s="330" t="str">
        <f>IF(H9109="","",IFERROR(INDEX(Tanggal1,MATCH('Buku Besar'!H9109,Akun1,0)),""))</f>
        <v/>
      </c>
      <c r="J9109" s="2" t="str">
        <f>IF(H9109="","",IFERROR(INDEX(Keterangan1,MATCH('Buku Besar'!H9109,Akun1,0)),""))</f>
        <v/>
      </c>
      <c r="K9109" s="2" t="str">
        <f>IF(H9109="","",IFERROR(INDEX(Reff1,MATCH('Buku Besar'!H9109,Akun1,0)),""))</f>
        <v/>
      </c>
      <c r="L9109" s="331" t="str">
        <f>IF(H9109="","",IFERROR(INDEX(Penerimaan1,MATCH('Buku Besar'!H9109,Akun1,0)),""))</f>
        <v/>
      </c>
      <c r="M9109" s="331" t="str">
        <f>IF(H9109="","",IFERROR(INDEX(Pengeluaran1,MATCH('Buku Besar'!H9109,Akun1,0)),""))</f>
        <v/>
      </c>
    </row>
    <row r="9110" spans="1:13" x14ac:dyDescent="0.25">
      <c r="A9110" s="91" t="str">
        <f t="shared" si="284"/>
        <v/>
      </c>
      <c r="B9110" s="330" t="str">
        <f>IF(A9110="","",IFERROR(INDEX(Tanggal,MATCH('Buku Besar'!A9110,Akun,0)),""))</f>
        <v/>
      </c>
      <c r="C9110" s="2" t="str">
        <f>IF(A9110="","",IFERROR(INDEX(Keterangan,MATCH('Buku Besar'!A9110,Akun,0)),""))</f>
        <v/>
      </c>
      <c r="D9110" s="2" t="str">
        <f>IF(A9110="","",IFERROR(INDEX(Reff,MATCH('Buku Besar'!A9110,Akun,0)),""))</f>
        <v/>
      </c>
      <c r="E9110" s="331" t="str">
        <f>IF(A9110="","",IFERROR(INDEX(Penerimaan,MATCH('Buku Besar'!A9110,Akun,0)),""))</f>
        <v/>
      </c>
      <c r="F9110" s="331" t="str">
        <f>IF(A9110="","",IFERROR(INDEX(Pengeluaran,MATCH('Buku Besar'!A9110,Akun,0)),""))</f>
        <v/>
      </c>
      <c r="H9110" s="91" t="str">
        <f t="shared" si="285"/>
        <v/>
      </c>
      <c r="I9110" s="330" t="str">
        <f>IF(H9110="","",IFERROR(INDEX(Tanggal1,MATCH('Buku Besar'!H9110,Akun1,0)),""))</f>
        <v/>
      </c>
      <c r="J9110" s="2" t="str">
        <f>IF(H9110="","",IFERROR(INDEX(Keterangan1,MATCH('Buku Besar'!H9110,Akun1,0)),""))</f>
        <v/>
      </c>
      <c r="K9110" s="2" t="str">
        <f>IF(H9110="","",IFERROR(INDEX(Reff1,MATCH('Buku Besar'!H9110,Akun1,0)),""))</f>
        <v/>
      </c>
      <c r="L9110" s="331" t="str">
        <f>IF(H9110="","",IFERROR(INDEX(Penerimaan1,MATCH('Buku Besar'!H9110,Akun1,0)),""))</f>
        <v/>
      </c>
      <c r="M9110" s="331" t="str">
        <f>IF(H9110="","",IFERROR(INDEX(Pengeluaran1,MATCH('Buku Besar'!H9110,Akun1,0)),""))</f>
        <v/>
      </c>
    </row>
    <row r="9111" spans="1:13" x14ac:dyDescent="0.25">
      <c r="A9111" s="91" t="str">
        <f t="shared" si="284"/>
        <v/>
      </c>
      <c r="B9111" s="330" t="str">
        <f>IF(A9111="","",IFERROR(INDEX(Tanggal,MATCH('Buku Besar'!A9111,Akun,0)),""))</f>
        <v/>
      </c>
      <c r="C9111" s="2" t="str">
        <f>IF(A9111="","",IFERROR(INDEX(Keterangan,MATCH('Buku Besar'!A9111,Akun,0)),""))</f>
        <v/>
      </c>
      <c r="D9111" s="2" t="str">
        <f>IF(A9111="","",IFERROR(INDEX(Reff,MATCH('Buku Besar'!A9111,Akun,0)),""))</f>
        <v/>
      </c>
      <c r="E9111" s="331" t="str">
        <f>IF(A9111="","",IFERROR(INDEX(Penerimaan,MATCH('Buku Besar'!A9111,Akun,0)),""))</f>
        <v/>
      </c>
      <c r="F9111" s="331" t="str">
        <f>IF(A9111="","",IFERROR(INDEX(Pengeluaran,MATCH('Buku Besar'!A9111,Akun,0)),""))</f>
        <v/>
      </c>
      <c r="H9111" s="91" t="str">
        <f t="shared" si="285"/>
        <v/>
      </c>
      <c r="I9111" s="330" t="str">
        <f>IF(H9111="","",IFERROR(INDEX(Tanggal1,MATCH('Buku Besar'!H9111,Akun1,0)),""))</f>
        <v/>
      </c>
      <c r="J9111" s="2" t="str">
        <f>IF(H9111="","",IFERROR(INDEX(Keterangan1,MATCH('Buku Besar'!H9111,Akun1,0)),""))</f>
        <v/>
      </c>
      <c r="K9111" s="2" t="str">
        <f>IF(H9111="","",IFERROR(INDEX(Reff1,MATCH('Buku Besar'!H9111,Akun1,0)),""))</f>
        <v/>
      </c>
      <c r="L9111" s="331" t="str">
        <f>IF(H9111="","",IFERROR(INDEX(Penerimaan1,MATCH('Buku Besar'!H9111,Akun1,0)),""))</f>
        <v/>
      </c>
      <c r="M9111" s="331" t="str">
        <f>IF(H9111="","",IFERROR(INDEX(Pengeluaran1,MATCH('Buku Besar'!H9111,Akun1,0)),""))</f>
        <v/>
      </c>
    </row>
    <row r="9112" spans="1:13" x14ac:dyDescent="0.25">
      <c r="A9112" s="91" t="str">
        <f t="shared" si="284"/>
        <v/>
      </c>
      <c r="B9112" s="330" t="str">
        <f>IF(A9112="","",IFERROR(INDEX(Tanggal,MATCH('Buku Besar'!A9112,Akun,0)),""))</f>
        <v/>
      </c>
      <c r="C9112" s="2" t="str">
        <f>IF(A9112="","",IFERROR(INDEX(Keterangan,MATCH('Buku Besar'!A9112,Akun,0)),""))</f>
        <v/>
      </c>
      <c r="D9112" s="2" t="str">
        <f>IF(A9112="","",IFERROR(INDEX(Reff,MATCH('Buku Besar'!A9112,Akun,0)),""))</f>
        <v/>
      </c>
      <c r="E9112" s="331" t="str">
        <f>IF(A9112="","",IFERROR(INDEX(Penerimaan,MATCH('Buku Besar'!A9112,Akun,0)),""))</f>
        <v/>
      </c>
      <c r="F9112" s="331" t="str">
        <f>IF(A9112="","",IFERROR(INDEX(Pengeluaran,MATCH('Buku Besar'!A9112,Akun,0)),""))</f>
        <v/>
      </c>
      <c r="H9112" s="91" t="str">
        <f t="shared" si="285"/>
        <v/>
      </c>
      <c r="I9112" s="330" t="str">
        <f>IF(H9112="","",IFERROR(INDEX(Tanggal1,MATCH('Buku Besar'!H9112,Akun1,0)),""))</f>
        <v/>
      </c>
      <c r="J9112" s="2" t="str">
        <f>IF(H9112="","",IFERROR(INDEX(Keterangan1,MATCH('Buku Besar'!H9112,Akun1,0)),""))</f>
        <v/>
      </c>
      <c r="K9112" s="2" t="str">
        <f>IF(H9112="","",IFERROR(INDEX(Reff1,MATCH('Buku Besar'!H9112,Akun1,0)),""))</f>
        <v/>
      </c>
      <c r="L9112" s="331" t="str">
        <f>IF(H9112="","",IFERROR(INDEX(Penerimaan1,MATCH('Buku Besar'!H9112,Akun1,0)),""))</f>
        <v/>
      </c>
      <c r="M9112" s="331" t="str">
        <f>IF(H9112="","",IFERROR(INDEX(Pengeluaran1,MATCH('Buku Besar'!H9112,Akun1,0)),""))</f>
        <v/>
      </c>
    </row>
    <row r="9113" spans="1:13" x14ac:dyDescent="0.25">
      <c r="A9113" s="91" t="str">
        <f t="shared" si="284"/>
        <v/>
      </c>
      <c r="B9113" s="330" t="str">
        <f>IF(A9113="","",IFERROR(INDEX(Tanggal,MATCH('Buku Besar'!A9113,Akun,0)),""))</f>
        <v/>
      </c>
      <c r="C9113" s="2" t="str">
        <f>IF(A9113="","",IFERROR(INDEX(Keterangan,MATCH('Buku Besar'!A9113,Akun,0)),""))</f>
        <v/>
      </c>
      <c r="D9113" s="2" t="str">
        <f>IF(A9113="","",IFERROR(INDEX(Reff,MATCH('Buku Besar'!A9113,Akun,0)),""))</f>
        <v/>
      </c>
      <c r="E9113" s="331" t="str">
        <f>IF(A9113="","",IFERROR(INDEX(Penerimaan,MATCH('Buku Besar'!A9113,Akun,0)),""))</f>
        <v/>
      </c>
      <c r="F9113" s="331" t="str">
        <f>IF(A9113="","",IFERROR(INDEX(Pengeluaran,MATCH('Buku Besar'!A9113,Akun,0)),""))</f>
        <v/>
      </c>
      <c r="H9113" s="91" t="str">
        <f t="shared" si="285"/>
        <v/>
      </c>
      <c r="I9113" s="330" t="str">
        <f>IF(H9113="","",IFERROR(INDEX(Tanggal1,MATCH('Buku Besar'!H9113,Akun1,0)),""))</f>
        <v/>
      </c>
      <c r="J9113" s="2" t="str">
        <f>IF(H9113="","",IFERROR(INDEX(Keterangan1,MATCH('Buku Besar'!H9113,Akun1,0)),""))</f>
        <v/>
      </c>
      <c r="K9113" s="2" t="str">
        <f>IF(H9113="","",IFERROR(INDEX(Reff1,MATCH('Buku Besar'!H9113,Akun1,0)),""))</f>
        <v/>
      </c>
      <c r="L9113" s="331" t="str">
        <f>IF(H9113="","",IFERROR(INDEX(Penerimaan1,MATCH('Buku Besar'!H9113,Akun1,0)),""))</f>
        <v/>
      </c>
      <c r="M9113" s="331" t="str">
        <f>IF(H9113="","",IFERROR(INDEX(Pengeluaran1,MATCH('Buku Besar'!H9113,Akun1,0)),""))</f>
        <v/>
      </c>
    </row>
    <row r="9114" spans="1:13" x14ac:dyDescent="0.25">
      <c r="A9114" s="91" t="str">
        <f t="shared" si="284"/>
        <v/>
      </c>
      <c r="B9114" s="330" t="str">
        <f>IF(A9114="","",IFERROR(INDEX(Tanggal,MATCH('Buku Besar'!A9114,Akun,0)),""))</f>
        <v/>
      </c>
      <c r="C9114" s="2" t="str">
        <f>IF(A9114="","",IFERROR(INDEX(Keterangan,MATCH('Buku Besar'!A9114,Akun,0)),""))</f>
        <v/>
      </c>
      <c r="D9114" s="2" t="str">
        <f>IF(A9114="","",IFERROR(INDEX(Reff,MATCH('Buku Besar'!A9114,Akun,0)),""))</f>
        <v/>
      </c>
      <c r="E9114" s="331" t="str">
        <f>IF(A9114="","",IFERROR(INDEX(Penerimaan,MATCH('Buku Besar'!A9114,Akun,0)),""))</f>
        <v/>
      </c>
      <c r="F9114" s="331" t="str">
        <f>IF(A9114="","",IFERROR(INDEX(Pengeluaran,MATCH('Buku Besar'!A9114,Akun,0)),""))</f>
        <v/>
      </c>
      <c r="H9114" s="91" t="str">
        <f t="shared" si="285"/>
        <v/>
      </c>
      <c r="I9114" s="330" t="str">
        <f>IF(H9114="","",IFERROR(INDEX(Tanggal1,MATCH('Buku Besar'!H9114,Akun1,0)),""))</f>
        <v/>
      </c>
      <c r="J9114" s="2" t="str">
        <f>IF(H9114="","",IFERROR(INDEX(Keterangan1,MATCH('Buku Besar'!H9114,Akun1,0)),""))</f>
        <v/>
      </c>
      <c r="K9114" s="2" t="str">
        <f>IF(H9114="","",IFERROR(INDEX(Reff1,MATCH('Buku Besar'!H9114,Akun1,0)),""))</f>
        <v/>
      </c>
      <c r="L9114" s="331" t="str">
        <f>IF(H9114="","",IFERROR(INDEX(Penerimaan1,MATCH('Buku Besar'!H9114,Akun1,0)),""))</f>
        <v/>
      </c>
      <c r="M9114" s="331" t="str">
        <f>IF(H9114="","",IFERROR(INDEX(Pengeluaran1,MATCH('Buku Besar'!H9114,Akun1,0)),""))</f>
        <v/>
      </c>
    </row>
    <row r="9115" spans="1:13" x14ac:dyDescent="0.25">
      <c r="A9115" s="91" t="str">
        <f t="shared" si="284"/>
        <v/>
      </c>
      <c r="B9115" s="330" t="str">
        <f>IF(A9115="","",IFERROR(INDEX(Tanggal,MATCH('Buku Besar'!A9115,Akun,0)),""))</f>
        <v/>
      </c>
      <c r="C9115" s="2" t="str">
        <f>IF(A9115="","",IFERROR(INDEX(Keterangan,MATCH('Buku Besar'!A9115,Akun,0)),""))</f>
        <v/>
      </c>
      <c r="D9115" s="2" t="str">
        <f>IF(A9115="","",IFERROR(INDEX(Reff,MATCH('Buku Besar'!A9115,Akun,0)),""))</f>
        <v/>
      </c>
      <c r="E9115" s="331" t="str">
        <f>IF(A9115="","",IFERROR(INDEX(Penerimaan,MATCH('Buku Besar'!A9115,Akun,0)),""))</f>
        <v/>
      </c>
      <c r="F9115" s="331" t="str">
        <f>IF(A9115="","",IFERROR(INDEX(Pengeluaran,MATCH('Buku Besar'!A9115,Akun,0)),""))</f>
        <v/>
      </c>
      <c r="H9115" s="91" t="str">
        <f t="shared" si="285"/>
        <v/>
      </c>
      <c r="I9115" s="330" t="str">
        <f>IF(H9115="","",IFERROR(INDEX(Tanggal1,MATCH('Buku Besar'!H9115,Akun1,0)),""))</f>
        <v/>
      </c>
      <c r="J9115" s="2" t="str">
        <f>IF(H9115="","",IFERROR(INDEX(Keterangan1,MATCH('Buku Besar'!H9115,Akun1,0)),""))</f>
        <v/>
      </c>
      <c r="K9115" s="2" t="str">
        <f>IF(H9115="","",IFERROR(INDEX(Reff1,MATCH('Buku Besar'!H9115,Akun1,0)),""))</f>
        <v/>
      </c>
      <c r="L9115" s="331" t="str">
        <f>IF(H9115="","",IFERROR(INDEX(Penerimaan1,MATCH('Buku Besar'!H9115,Akun1,0)),""))</f>
        <v/>
      </c>
      <c r="M9115" s="331" t="str">
        <f>IF(H9115="","",IFERROR(INDEX(Pengeluaran1,MATCH('Buku Besar'!H9115,Akun1,0)),""))</f>
        <v/>
      </c>
    </row>
    <row r="9116" spans="1:13" x14ac:dyDescent="0.25">
      <c r="A9116" s="91" t="str">
        <f t="shared" si="284"/>
        <v/>
      </c>
      <c r="B9116" s="330" t="str">
        <f>IF(A9116="","",IFERROR(INDEX(Tanggal,MATCH('Buku Besar'!A9116,Akun,0)),""))</f>
        <v/>
      </c>
      <c r="C9116" s="2" t="str">
        <f>IF(A9116="","",IFERROR(INDEX(Keterangan,MATCH('Buku Besar'!A9116,Akun,0)),""))</f>
        <v/>
      </c>
      <c r="D9116" s="2" t="str">
        <f>IF(A9116="","",IFERROR(INDEX(Reff,MATCH('Buku Besar'!A9116,Akun,0)),""))</f>
        <v/>
      </c>
      <c r="E9116" s="331" t="str">
        <f>IF(A9116="","",IFERROR(INDEX(Penerimaan,MATCH('Buku Besar'!A9116,Akun,0)),""))</f>
        <v/>
      </c>
      <c r="F9116" s="331" t="str">
        <f>IF(A9116="","",IFERROR(INDEX(Pengeluaran,MATCH('Buku Besar'!A9116,Akun,0)),""))</f>
        <v/>
      </c>
      <c r="H9116" s="91" t="str">
        <f t="shared" si="285"/>
        <v/>
      </c>
      <c r="I9116" s="330" t="str">
        <f>IF(H9116="","",IFERROR(INDEX(Tanggal1,MATCH('Buku Besar'!H9116,Akun1,0)),""))</f>
        <v/>
      </c>
      <c r="J9116" s="2" t="str">
        <f>IF(H9116="","",IFERROR(INDEX(Keterangan1,MATCH('Buku Besar'!H9116,Akun1,0)),""))</f>
        <v/>
      </c>
      <c r="K9116" s="2" t="str">
        <f>IF(H9116="","",IFERROR(INDEX(Reff1,MATCH('Buku Besar'!H9116,Akun1,0)),""))</f>
        <v/>
      </c>
      <c r="L9116" s="331" t="str">
        <f>IF(H9116="","",IFERROR(INDEX(Penerimaan1,MATCH('Buku Besar'!H9116,Akun1,0)),""))</f>
        <v/>
      </c>
      <c r="M9116" s="331" t="str">
        <f>IF(H9116="","",IFERROR(INDEX(Pengeluaran1,MATCH('Buku Besar'!H9116,Akun1,0)),""))</f>
        <v/>
      </c>
    </row>
    <row r="9117" spans="1:13" x14ac:dyDescent="0.25">
      <c r="A9117" s="91" t="str">
        <f t="shared" si="284"/>
        <v/>
      </c>
      <c r="B9117" s="330" t="str">
        <f>IF(A9117="","",IFERROR(INDEX(Tanggal,MATCH('Buku Besar'!A9117,Akun,0)),""))</f>
        <v/>
      </c>
      <c r="C9117" s="2" t="str">
        <f>IF(A9117="","",IFERROR(INDEX(Keterangan,MATCH('Buku Besar'!A9117,Akun,0)),""))</f>
        <v/>
      </c>
      <c r="D9117" s="2" t="str">
        <f>IF(A9117="","",IFERROR(INDEX(Reff,MATCH('Buku Besar'!A9117,Akun,0)),""))</f>
        <v/>
      </c>
      <c r="E9117" s="331" t="str">
        <f>IF(A9117="","",IFERROR(INDEX(Penerimaan,MATCH('Buku Besar'!A9117,Akun,0)),""))</f>
        <v/>
      </c>
      <c r="F9117" s="331" t="str">
        <f>IF(A9117="","",IFERROR(INDEX(Pengeluaran,MATCH('Buku Besar'!A9117,Akun,0)),""))</f>
        <v/>
      </c>
      <c r="H9117" s="91" t="str">
        <f t="shared" si="285"/>
        <v/>
      </c>
      <c r="I9117" s="330" t="str">
        <f>IF(H9117="","",IFERROR(INDEX(Tanggal1,MATCH('Buku Besar'!H9117,Akun1,0)),""))</f>
        <v/>
      </c>
      <c r="J9117" s="2" t="str">
        <f>IF(H9117="","",IFERROR(INDEX(Keterangan1,MATCH('Buku Besar'!H9117,Akun1,0)),""))</f>
        <v/>
      </c>
      <c r="K9117" s="2" t="str">
        <f>IF(H9117="","",IFERROR(INDEX(Reff1,MATCH('Buku Besar'!H9117,Akun1,0)),""))</f>
        <v/>
      </c>
      <c r="L9117" s="331" t="str">
        <f>IF(H9117="","",IFERROR(INDEX(Penerimaan1,MATCH('Buku Besar'!H9117,Akun1,0)),""))</f>
        <v/>
      </c>
      <c r="M9117" s="331" t="str">
        <f>IF(H9117="","",IFERROR(INDEX(Pengeluaran1,MATCH('Buku Besar'!H9117,Akun1,0)),""))</f>
        <v/>
      </c>
    </row>
    <row r="9118" spans="1:13" x14ac:dyDescent="0.25">
      <c r="A9118" s="91" t="str">
        <f t="shared" si="284"/>
        <v/>
      </c>
      <c r="B9118" s="330" t="str">
        <f>IF(A9118="","",IFERROR(INDEX(Tanggal,MATCH('Buku Besar'!A9118,Akun,0)),""))</f>
        <v/>
      </c>
      <c r="C9118" s="2" t="str">
        <f>IF(A9118="","",IFERROR(INDEX(Keterangan,MATCH('Buku Besar'!A9118,Akun,0)),""))</f>
        <v/>
      </c>
      <c r="D9118" s="2" t="str">
        <f>IF(A9118="","",IFERROR(INDEX(Reff,MATCH('Buku Besar'!A9118,Akun,0)),""))</f>
        <v/>
      </c>
      <c r="E9118" s="331" t="str">
        <f>IF(A9118="","",IFERROR(INDEX(Penerimaan,MATCH('Buku Besar'!A9118,Akun,0)),""))</f>
        <v/>
      </c>
      <c r="F9118" s="331" t="str">
        <f>IF(A9118="","",IFERROR(INDEX(Pengeluaran,MATCH('Buku Besar'!A9118,Akun,0)),""))</f>
        <v/>
      </c>
      <c r="H9118" s="91" t="str">
        <f t="shared" si="285"/>
        <v/>
      </c>
      <c r="I9118" s="330" t="str">
        <f>IF(H9118="","",IFERROR(INDEX(Tanggal1,MATCH('Buku Besar'!H9118,Akun1,0)),""))</f>
        <v/>
      </c>
      <c r="J9118" s="2" t="str">
        <f>IF(H9118="","",IFERROR(INDEX(Keterangan1,MATCH('Buku Besar'!H9118,Akun1,0)),""))</f>
        <v/>
      </c>
      <c r="K9118" s="2" t="str">
        <f>IF(H9118="","",IFERROR(INDEX(Reff1,MATCH('Buku Besar'!H9118,Akun1,0)),""))</f>
        <v/>
      </c>
      <c r="L9118" s="331" t="str">
        <f>IF(H9118="","",IFERROR(INDEX(Penerimaan1,MATCH('Buku Besar'!H9118,Akun1,0)),""))</f>
        <v/>
      </c>
      <c r="M9118" s="331" t="str">
        <f>IF(H9118="","",IFERROR(INDEX(Pengeluaran1,MATCH('Buku Besar'!H9118,Akun1,0)),""))</f>
        <v/>
      </c>
    </row>
    <row r="9119" spans="1:13" x14ac:dyDescent="0.25">
      <c r="A9119" s="91" t="str">
        <f t="shared" si="284"/>
        <v/>
      </c>
      <c r="B9119" s="330" t="str">
        <f>IF(A9119="","",IFERROR(INDEX(Tanggal,MATCH('Buku Besar'!A9119,Akun,0)),""))</f>
        <v/>
      </c>
      <c r="C9119" s="2" t="str">
        <f>IF(A9119="","",IFERROR(INDEX(Keterangan,MATCH('Buku Besar'!A9119,Akun,0)),""))</f>
        <v/>
      </c>
      <c r="D9119" s="2" t="str">
        <f>IF(A9119="","",IFERROR(INDEX(Reff,MATCH('Buku Besar'!A9119,Akun,0)),""))</f>
        <v/>
      </c>
      <c r="E9119" s="331" t="str">
        <f>IF(A9119="","",IFERROR(INDEX(Penerimaan,MATCH('Buku Besar'!A9119,Akun,0)),""))</f>
        <v/>
      </c>
      <c r="F9119" s="331" t="str">
        <f>IF(A9119="","",IFERROR(INDEX(Pengeluaran,MATCH('Buku Besar'!A9119,Akun,0)),""))</f>
        <v/>
      </c>
      <c r="H9119" s="91" t="str">
        <f t="shared" si="285"/>
        <v/>
      </c>
      <c r="I9119" s="330" t="str">
        <f>IF(H9119="","",IFERROR(INDEX(Tanggal1,MATCH('Buku Besar'!H9119,Akun1,0)),""))</f>
        <v/>
      </c>
      <c r="J9119" s="2" t="str">
        <f>IF(H9119="","",IFERROR(INDEX(Keterangan1,MATCH('Buku Besar'!H9119,Akun1,0)),""))</f>
        <v/>
      </c>
      <c r="K9119" s="2" t="str">
        <f>IF(H9119="","",IFERROR(INDEX(Reff1,MATCH('Buku Besar'!H9119,Akun1,0)),""))</f>
        <v/>
      </c>
      <c r="L9119" s="331" t="str">
        <f>IF(H9119="","",IFERROR(INDEX(Penerimaan1,MATCH('Buku Besar'!H9119,Akun1,0)),""))</f>
        <v/>
      </c>
      <c r="M9119" s="331" t="str">
        <f>IF(H9119="","",IFERROR(INDEX(Pengeluaran1,MATCH('Buku Besar'!H9119,Akun1,0)),""))</f>
        <v/>
      </c>
    </row>
    <row r="9120" spans="1:13" x14ac:dyDescent="0.25">
      <c r="A9120" s="91" t="str">
        <f t="shared" si="284"/>
        <v/>
      </c>
      <c r="B9120" s="330" t="str">
        <f>IF(A9120="","",IFERROR(INDEX(Tanggal,MATCH('Buku Besar'!A9120,Akun,0)),""))</f>
        <v/>
      </c>
      <c r="C9120" s="2" t="str">
        <f>IF(A9120="","",IFERROR(INDEX(Keterangan,MATCH('Buku Besar'!A9120,Akun,0)),""))</f>
        <v/>
      </c>
      <c r="D9120" s="2" t="str">
        <f>IF(A9120="","",IFERROR(INDEX(Reff,MATCH('Buku Besar'!A9120,Akun,0)),""))</f>
        <v/>
      </c>
      <c r="E9120" s="331" t="str">
        <f>IF(A9120="","",IFERROR(INDEX(Penerimaan,MATCH('Buku Besar'!A9120,Akun,0)),""))</f>
        <v/>
      </c>
      <c r="F9120" s="331" t="str">
        <f>IF(A9120="","",IFERROR(INDEX(Pengeluaran,MATCH('Buku Besar'!A9120,Akun,0)),""))</f>
        <v/>
      </c>
      <c r="H9120" s="91" t="str">
        <f t="shared" si="285"/>
        <v/>
      </c>
      <c r="I9120" s="330" t="str">
        <f>IF(H9120="","",IFERROR(INDEX(Tanggal1,MATCH('Buku Besar'!H9120,Akun1,0)),""))</f>
        <v/>
      </c>
      <c r="J9120" s="2" t="str">
        <f>IF(H9120="","",IFERROR(INDEX(Keterangan1,MATCH('Buku Besar'!H9120,Akun1,0)),""))</f>
        <v/>
      </c>
      <c r="K9120" s="2" t="str">
        <f>IF(H9120="","",IFERROR(INDEX(Reff1,MATCH('Buku Besar'!H9120,Akun1,0)),""))</f>
        <v/>
      </c>
      <c r="L9120" s="331" t="str">
        <f>IF(H9120="","",IFERROR(INDEX(Penerimaan1,MATCH('Buku Besar'!H9120,Akun1,0)),""))</f>
        <v/>
      </c>
      <c r="M9120" s="331" t="str">
        <f>IF(H9120="","",IFERROR(INDEX(Pengeluaran1,MATCH('Buku Besar'!H9120,Akun1,0)),""))</f>
        <v/>
      </c>
    </row>
    <row r="9121" spans="1:13" x14ac:dyDescent="0.25">
      <c r="A9121" s="91" t="str">
        <f t="shared" si="284"/>
        <v/>
      </c>
      <c r="B9121" s="330" t="str">
        <f>IF(A9121="","",IFERROR(INDEX(Tanggal,MATCH('Buku Besar'!A9121,Akun,0)),""))</f>
        <v/>
      </c>
      <c r="C9121" s="2" t="str">
        <f>IF(A9121="","",IFERROR(INDEX(Keterangan,MATCH('Buku Besar'!A9121,Akun,0)),""))</f>
        <v/>
      </c>
      <c r="D9121" s="2" t="str">
        <f>IF(A9121="","",IFERROR(INDEX(Reff,MATCH('Buku Besar'!A9121,Akun,0)),""))</f>
        <v/>
      </c>
      <c r="E9121" s="331" t="str">
        <f>IF(A9121="","",IFERROR(INDEX(Penerimaan,MATCH('Buku Besar'!A9121,Akun,0)),""))</f>
        <v/>
      </c>
      <c r="F9121" s="331" t="str">
        <f>IF(A9121="","",IFERROR(INDEX(Pengeluaran,MATCH('Buku Besar'!A9121,Akun,0)),""))</f>
        <v/>
      </c>
      <c r="H9121" s="91" t="str">
        <f t="shared" si="285"/>
        <v/>
      </c>
      <c r="I9121" s="330" t="str">
        <f>IF(H9121="","",IFERROR(INDEX(Tanggal1,MATCH('Buku Besar'!H9121,Akun1,0)),""))</f>
        <v/>
      </c>
      <c r="J9121" s="2" t="str">
        <f>IF(H9121="","",IFERROR(INDEX(Keterangan1,MATCH('Buku Besar'!H9121,Akun1,0)),""))</f>
        <v/>
      </c>
      <c r="K9121" s="2" t="str">
        <f>IF(H9121="","",IFERROR(INDEX(Reff1,MATCH('Buku Besar'!H9121,Akun1,0)),""))</f>
        <v/>
      </c>
      <c r="L9121" s="331" t="str">
        <f>IF(H9121="","",IFERROR(INDEX(Penerimaan1,MATCH('Buku Besar'!H9121,Akun1,0)),""))</f>
        <v/>
      </c>
      <c r="M9121" s="331" t="str">
        <f>IF(H9121="","",IFERROR(INDEX(Pengeluaran1,MATCH('Buku Besar'!H9121,Akun1,0)),""))</f>
        <v/>
      </c>
    </row>
    <row r="9122" spans="1:13" x14ac:dyDescent="0.25">
      <c r="A9122" s="91" t="str">
        <f t="shared" si="284"/>
        <v/>
      </c>
      <c r="B9122" s="330" t="str">
        <f>IF(A9122="","",IFERROR(INDEX(Tanggal,MATCH('Buku Besar'!A9122,Akun,0)),""))</f>
        <v/>
      </c>
      <c r="C9122" s="2" t="str">
        <f>IF(A9122="","",IFERROR(INDEX(Keterangan,MATCH('Buku Besar'!A9122,Akun,0)),""))</f>
        <v/>
      </c>
      <c r="D9122" s="2" t="str">
        <f>IF(A9122="","",IFERROR(INDEX(Reff,MATCH('Buku Besar'!A9122,Akun,0)),""))</f>
        <v/>
      </c>
      <c r="E9122" s="331" t="str">
        <f>IF(A9122="","",IFERROR(INDEX(Penerimaan,MATCH('Buku Besar'!A9122,Akun,0)),""))</f>
        <v/>
      </c>
      <c r="F9122" s="331" t="str">
        <f>IF(A9122="","",IFERROR(INDEX(Pengeluaran,MATCH('Buku Besar'!A9122,Akun,0)),""))</f>
        <v/>
      </c>
      <c r="H9122" s="91" t="str">
        <f t="shared" si="285"/>
        <v/>
      </c>
      <c r="I9122" s="330" t="str">
        <f>IF(H9122="","",IFERROR(INDEX(Tanggal1,MATCH('Buku Besar'!H9122,Akun1,0)),""))</f>
        <v/>
      </c>
      <c r="J9122" s="2" t="str">
        <f>IF(H9122="","",IFERROR(INDEX(Keterangan1,MATCH('Buku Besar'!H9122,Akun1,0)),""))</f>
        <v/>
      </c>
      <c r="K9122" s="2" t="str">
        <f>IF(H9122="","",IFERROR(INDEX(Reff1,MATCH('Buku Besar'!H9122,Akun1,0)),""))</f>
        <v/>
      </c>
      <c r="L9122" s="331" t="str">
        <f>IF(H9122="","",IFERROR(INDEX(Penerimaan1,MATCH('Buku Besar'!H9122,Akun1,0)),""))</f>
        <v/>
      </c>
      <c r="M9122" s="331" t="str">
        <f>IF(H9122="","",IFERROR(INDEX(Pengeluaran1,MATCH('Buku Besar'!H9122,Akun1,0)),""))</f>
        <v/>
      </c>
    </row>
    <row r="9123" spans="1:13" x14ac:dyDescent="0.25">
      <c r="A9123" s="91" t="str">
        <f t="shared" si="284"/>
        <v/>
      </c>
      <c r="B9123" s="330" t="str">
        <f>IF(A9123="","",IFERROR(INDEX(Tanggal,MATCH('Buku Besar'!A9123,Akun,0)),""))</f>
        <v/>
      </c>
      <c r="C9123" s="2" t="str">
        <f>IF(A9123="","",IFERROR(INDEX(Keterangan,MATCH('Buku Besar'!A9123,Akun,0)),""))</f>
        <v/>
      </c>
      <c r="D9123" s="2" t="str">
        <f>IF(A9123="","",IFERROR(INDEX(Reff,MATCH('Buku Besar'!A9123,Akun,0)),""))</f>
        <v/>
      </c>
      <c r="E9123" s="331" t="str">
        <f>IF(A9123="","",IFERROR(INDEX(Penerimaan,MATCH('Buku Besar'!A9123,Akun,0)),""))</f>
        <v/>
      </c>
      <c r="F9123" s="331" t="str">
        <f>IF(A9123="","",IFERROR(INDEX(Pengeluaran,MATCH('Buku Besar'!A9123,Akun,0)),""))</f>
        <v/>
      </c>
      <c r="H9123" s="91" t="str">
        <f t="shared" si="285"/>
        <v/>
      </c>
      <c r="I9123" s="330" t="str">
        <f>IF(H9123="","",IFERROR(INDEX(Tanggal1,MATCH('Buku Besar'!H9123,Akun1,0)),""))</f>
        <v/>
      </c>
      <c r="J9123" s="2" t="str">
        <f>IF(H9123="","",IFERROR(INDEX(Keterangan1,MATCH('Buku Besar'!H9123,Akun1,0)),""))</f>
        <v/>
      </c>
      <c r="K9123" s="2" t="str">
        <f>IF(H9123="","",IFERROR(INDEX(Reff1,MATCH('Buku Besar'!H9123,Akun1,0)),""))</f>
        <v/>
      </c>
      <c r="L9123" s="331" t="str">
        <f>IF(H9123="","",IFERROR(INDEX(Penerimaan1,MATCH('Buku Besar'!H9123,Akun1,0)),""))</f>
        <v/>
      </c>
      <c r="M9123" s="331" t="str">
        <f>IF(H9123="","",IFERROR(INDEX(Pengeluaran1,MATCH('Buku Besar'!H9123,Akun1,0)),""))</f>
        <v/>
      </c>
    </row>
    <row r="9124" spans="1:13" x14ac:dyDescent="0.25">
      <c r="A9124" s="91" t="str">
        <f t="shared" si="284"/>
        <v/>
      </c>
      <c r="B9124" s="330" t="str">
        <f>IF(A9124="","",IFERROR(INDEX(Tanggal,MATCH('Buku Besar'!A9124,Akun,0)),""))</f>
        <v/>
      </c>
      <c r="C9124" s="2" t="str">
        <f>IF(A9124="","",IFERROR(INDEX(Keterangan,MATCH('Buku Besar'!A9124,Akun,0)),""))</f>
        <v/>
      </c>
      <c r="D9124" s="2" t="str">
        <f>IF(A9124="","",IFERROR(INDEX(Reff,MATCH('Buku Besar'!A9124,Akun,0)),""))</f>
        <v/>
      </c>
      <c r="E9124" s="331" t="str">
        <f>IF(A9124="","",IFERROR(INDEX(Penerimaan,MATCH('Buku Besar'!A9124,Akun,0)),""))</f>
        <v/>
      </c>
      <c r="F9124" s="331" t="str">
        <f>IF(A9124="","",IFERROR(INDEX(Pengeluaran,MATCH('Buku Besar'!A9124,Akun,0)),""))</f>
        <v/>
      </c>
      <c r="H9124" s="91" t="str">
        <f t="shared" si="285"/>
        <v/>
      </c>
      <c r="I9124" s="330" t="str">
        <f>IF(H9124="","",IFERROR(INDEX(Tanggal1,MATCH('Buku Besar'!H9124,Akun1,0)),""))</f>
        <v/>
      </c>
      <c r="J9124" s="2" t="str">
        <f>IF(H9124="","",IFERROR(INDEX(Keterangan1,MATCH('Buku Besar'!H9124,Akun1,0)),""))</f>
        <v/>
      </c>
      <c r="K9124" s="2" t="str">
        <f>IF(H9124="","",IFERROR(INDEX(Reff1,MATCH('Buku Besar'!H9124,Akun1,0)),""))</f>
        <v/>
      </c>
      <c r="L9124" s="331" t="str">
        <f>IF(H9124="","",IFERROR(INDEX(Penerimaan1,MATCH('Buku Besar'!H9124,Akun1,0)),""))</f>
        <v/>
      </c>
      <c r="M9124" s="331" t="str">
        <f>IF(H9124="","",IFERROR(INDEX(Pengeluaran1,MATCH('Buku Besar'!H9124,Akun1,0)),""))</f>
        <v/>
      </c>
    </row>
    <row r="9125" spans="1:13" x14ac:dyDescent="0.25">
      <c r="A9125" s="91" t="str">
        <f t="shared" si="284"/>
        <v/>
      </c>
      <c r="B9125" s="330" t="str">
        <f>IF(A9125="","",IFERROR(INDEX(Tanggal,MATCH('Buku Besar'!A9125,Akun,0)),""))</f>
        <v/>
      </c>
      <c r="C9125" s="2" t="str">
        <f>IF(A9125="","",IFERROR(INDEX(Keterangan,MATCH('Buku Besar'!A9125,Akun,0)),""))</f>
        <v/>
      </c>
      <c r="D9125" s="2" t="str">
        <f>IF(A9125="","",IFERROR(INDEX(Reff,MATCH('Buku Besar'!A9125,Akun,0)),""))</f>
        <v/>
      </c>
      <c r="E9125" s="331" t="str">
        <f>IF(A9125="","",IFERROR(INDEX(Penerimaan,MATCH('Buku Besar'!A9125,Akun,0)),""))</f>
        <v/>
      </c>
      <c r="F9125" s="331" t="str">
        <f>IF(A9125="","",IFERROR(INDEX(Pengeluaran,MATCH('Buku Besar'!A9125,Akun,0)),""))</f>
        <v/>
      </c>
      <c r="H9125" s="91" t="str">
        <f t="shared" si="285"/>
        <v/>
      </c>
      <c r="I9125" s="330" t="str">
        <f>IF(H9125="","",IFERROR(INDEX(Tanggal1,MATCH('Buku Besar'!H9125,Akun1,0)),""))</f>
        <v/>
      </c>
      <c r="J9125" s="2" t="str">
        <f>IF(H9125="","",IFERROR(INDEX(Keterangan1,MATCH('Buku Besar'!H9125,Akun1,0)),""))</f>
        <v/>
      </c>
      <c r="K9125" s="2" t="str">
        <f>IF(H9125="","",IFERROR(INDEX(Reff1,MATCH('Buku Besar'!H9125,Akun1,0)),""))</f>
        <v/>
      </c>
      <c r="L9125" s="331" t="str">
        <f>IF(H9125="","",IFERROR(INDEX(Penerimaan1,MATCH('Buku Besar'!H9125,Akun1,0)),""))</f>
        <v/>
      </c>
      <c r="M9125" s="331" t="str">
        <f>IF(H9125="","",IFERROR(INDEX(Pengeluaran1,MATCH('Buku Besar'!H9125,Akun1,0)),""))</f>
        <v/>
      </c>
    </row>
    <row r="9126" spans="1:13" x14ac:dyDescent="0.25">
      <c r="A9126" s="91" t="str">
        <f t="shared" si="284"/>
        <v/>
      </c>
      <c r="B9126" s="330" t="str">
        <f>IF(A9126="","",IFERROR(INDEX(Tanggal,MATCH('Buku Besar'!A9126,Akun,0)),""))</f>
        <v/>
      </c>
      <c r="C9126" s="2" t="str">
        <f>IF(A9126="","",IFERROR(INDEX(Keterangan,MATCH('Buku Besar'!A9126,Akun,0)),""))</f>
        <v/>
      </c>
      <c r="D9126" s="2" t="str">
        <f>IF(A9126="","",IFERROR(INDEX(Reff,MATCH('Buku Besar'!A9126,Akun,0)),""))</f>
        <v/>
      </c>
      <c r="E9126" s="331" t="str">
        <f>IF(A9126="","",IFERROR(INDEX(Penerimaan,MATCH('Buku Besar'!A9126,Akun,0)),""))</f>
        <v/>
      </c>
      <c r="F9126" s="331" t="str">
        <f>IF(A9126="","",IFERROR(INDEX(Pengeluaran,MATCH('Buku Besar'!A9126,Akun,0)),""))</f>
        <v/>
      </c>
      <c r="H9126" s="91" t="str">
        <f t="shared" si="285"/>
        <v/>
      </c>
      <c r="I9126" s="330" t="str">
        <f>IF(H9126="","",IFERROR(INDEX(Tanggal1,MATCH('Buku Besar'!H9126,Akun1,0)),""))</f>
        <v/>
      </c>
      <c r="J9126" s="2" t="str">
        <f>IF(H9126="","",IFERROR(INDEX(Keterangan1,MATCH('Buku Besar'!H9126,Akun1,0)),""))</f>
        <v/>
      </c>
      <c r="K9126" s="2" t="str">
        <f>IF(H9126="","",IFERROR(INDEX(Reff1,MATCH('Buku Besar'!H9126,Akun1,0)),""))</f>
        <v/>
      </c>
      <c r="L9126" s="331" t="str">
        <f>IF(H9126="","",IFERROR(INDEX(Penerimaan1,MATCH('Buku Besar'!H9126,Akun1,0)),""))</f>
        <v/>
      </c>
      <c r="M9126" s="331" t="str">
        <f>IF(H9126="","",IFERROR(INDEX(Pengeluaran1,MATCH('Buku Besar'!H9126,Akun1,0)),""))</f>
        <v/>
      </c>
    </row>
    <row r="9127" spans="1:13" x14ac:dyDescent="0.25">
      <c r="A9127" s="91" t="str">
        <f t="shared" si="284"/>
        <v/>
      </c>
      <c r="B9127" s="330" t="str">
        <f>IF(A9127="","",IFERROR(INDEX(Tanggal,MATCH('Buku Besar'!A9127,Akun,0)),""))</f>
        <v/>
      </c>
      <c r="C9127" s="2" t="str">
        <f>IF(A9127="","",IFERROR(INDEX(Keterangan,MATCH('Buku Besar'!A9127,Akun,0)),""))</f>
        <v/>
      </c>
      <c r="D9127" s="2" t="str">
        <f>IF(A9127="","",IFERROR(INDEX(Reff,MATCH('Buku Besar'!A9127,Akun,0)),""))</f>
        <v/>
      </c>
      <c r="E9127" s="331" t="str">
        <f>IF(A9127="","",IFERROR(INDEX(Penerimaan,MATCH('Buku Besar'!A9127,Akun,0)),""))</f>
        <v/>
      </c>
      <c r="F9127" s="331" t="str">
        <f>IF(A9127="","",IFERROR(INDEX(Pengeluaran,MATCH('Buku Besar'!A9127,Akun,0)),""))</f>
        <v/>
      </c>
      <c r="H9127" s="91" t="str">
        <f t="shared" si="285"/>
        <v/>
      </c>
      <c r="I9127" s="330" t="str">
        <f>IF(H9127="","",IFERROR(INDEX(Tanggal1,MATCH('Buku Besar'!H9127,Akun1,0)),""))</f>
        <v/>
      </c>
      <c r="J9127" s="2" t="str">
        <f>IF(H9127="","",IFERROR(INDEX(Keterangan1,MATCH('Buku Besar'!H9127,Akun1,0)),""))</f>
        <v/>
      </c>
      <c r="K9127" s="2" t="str">
        <f>IF(H9127="","",IFERROR(INDEX(Reff1,MATCH('Buku Besar'!H9127,Akun1,0)),""))</f>
        <v/>
      </c>
      <c r="L9127" s="331" t="str">
        <f>IF(H9127="","",IFERROR(INDEX(Penerimaan1,MATCH('Buku Besar'!H9127,Akun1,0)),""))</f>
        <v/>
      </c>
      <c r="M9127" s="331" t="str">
        <f>IF(H9127="","",IFERROR(INDEX(Pengeluaran1,MATCH('Buku Besar'!H9127,Akun1,0)),""))</f>
        <v/>
      </c>
    </row>
    <row r="9128" spans="1:13" x14ac:dyDescent="0.25">
      <c r="A9128" s="91" t="str">
        <f t="shared" si="284"/>
        <v/>
      </c>
      <c r="B9128" s="330" t="str">
        <f>IF(A9128="","",IFERROR(INDEX(Tanggal,MATCH('Buku Besar'!A9128,Akun,0)),""))</f>
        <v/>
      </c>
      <c r="C9128" s="2" t="str">
        <f>IF(A9128="","",IFERROR(INDEX(Keterangan,MATCH('Buku Besar'!A9128,Akun,0)),""))</f>
        <v/>
      </c>
      <c r="D9128" s="2" t="str">
        <f>IF(A9128="","",IFERROR(INDEX(Reff,MATCH('Buku Besar'!A9128,Akun,0)),""))</f>
        <v/>
      </c>
      <c r="E9128" s="331" t="str">
        <f>IF(A9128="","",IFERROR(INDEX(Penerimaan,MATCH('Buku Besar'!A9128,Akun,0)),""))</f>
        <v/>
      </c>
      <c r="F9128" s="331" t="str">
        <f>IF(A9128="","",IFERROR(INDEX(Pengeluaran,MATCH('Buku Besar'!A9128,Akun,0)),""))</f>
        <v/>
      </c>
      <c r="H9128" s="91" t="str">
        <f t="shared" si="285"/>
        <v/>
      </c>
      <c r="I9128" s="330" t="str">
        <f>IF(H9128="","",IFERROR(INDEX(Tanggal1,MATCH('Buku Besar'!H9128,Akun1,0)),""))</f>
        <v/>
      </c>
      <c r="J9128" s="2" t="str">
        <f>IF(H9128="","",IFERROR(INDEX(Keterangan1,MATCH('Buku Besar'!H9128,Akun1,0)),""))</f>
        <v/>
      </c>
      <c r="K9128" s="2" t="str">
        <f>IF(H9128="","",IFERROR(INDEX(Reff1,MATCH('Buku Besar'!H9128,Akun1,0)),""))</f>
        <v/>
      </c>
      <c r="L9128" s="331" t="str">
        <f>IF(H9128="","",IFERROR(INDEX(Penerimaan1,MATCH('Buku Besar'!H9128,Akun1,0)),""))</f>
        <v/>
      </c>
      <c r="M9128" s="331" t="str">
        <f>IF(H9128="","",IFERROR(INDEX(Pengeluaran1,MATCH('Buku Besar'!H9128,Akun1,0)),""))</f>
        <v/>
      </c>
    </row>
    <row r="9129" spans="1:13" x14ac:dyDescent="0.25">
      <c r="A9129" s="91" t="str">
        <f t="shared" si="284"/>
        <v/>
      </c>
      <c r="B9129" s="330" t="str">
        <f>IF(A9129="","",IFERROR(INDEX(Tanggal,MATCH('Buku Besar'!A9129,Akun,0)),""))</f>
        <v/>
      </c>
      <c r="C9129" s="2" t="str">
        <f>IF(A9129="","",IFERROR(INDEX(Keterangan,MATCH('Buku Besar'!A9129,Akun,0)),""))</f>
        <v/>
      </c>
      <c r="D9129" s="2" t="str">
        <f>IF(A9129="","",IFERROR(INDEX(Reff,MATCH('Buku Besar'!A9129,Akun,0)),""))</f>
        <v/>
      </c>
      <c r="E9129" s="331" t="str">
        <f>IF(A9129="","",IFERROR(INDEX(Penerimaan,MATCH('Buku Besar'!A9129,Akun,0)),""))</f>
        <v/>
      </c>
      <c r="F9129" s="331" t="str">
        <f>IF(A9129="","",IFERROR(INDEX(Pengeluaran,MATCH('Buku Besar'!A9129,Akun,0)),""))</f>
        <v/>
      </c>
      <c r="H9129" s="91" t="str">
        <f t="shared" si="285"/>
        <v/>
      </c>
      <c r="I9129" s="330" t="str">
        <f>IF(H9129="","",IFERROR(INDEX(Tanggal1,MATCH('Buku Besar'!H9129,Akun1,0)),""))</f>
        <v/>
      </c>
      <c r="J9129" s="2" t="str">
        <f>IF(H9129="","",IFERROR(INDEX(Keterangan1,MATCH('Buku Besar'!H9129,Akun1,0)),""))</f>
        <v/>
      </c>
      <c r="K9129" s="2" t="str">
        <f>IF(H9129="","",IFERROR(INDEX(Reff1,MATCH('Buku Besar'!H9129,Akun1,0)),""))</f>
        <v/>
      </c>
      <c r="L9129" s="331" t="str">
        <f>IF(H9129="","",IFERROR(INDEX(Penerimaan1,MATCH('Buku Besar'!H9129,Akun1,0)),""))</f>
        <v/>
      </c>
      <c r="M9129" s="331" t="str">
        <f>IF(H9129="","",IFERROR(INDEX(Pengeluaran1,MATCH('Buku Besar'!H9129,Akun1,0)),""))</f>
        <v/>
      </c>
    </row>
    <row r="9130" spans="1:13" x14ac:dyDescent="0.25">
      <c r="A9130" s="91" t="str">
        <f t="shared" si="284"/>
        <v/>
      </c>
      <c r="B9130" s="330" t="str">
        <f>IF(A9130="","",IFERROR(INDEX(Tanggal,MATCH('Buku Besar'!A9130,Akun,0)),""))</f>
        <v/>
      </c>
      <c r="C9130" s="2" t="str">
        <f>IF(A9130="","",IFERROR(INDEX(Keterangan,MATCH('Buku Besar'!A9130,Akun,0)),""))</f>
        <v/>
      </c>
      <c r="D9130" s="2" t="str">
        <f>IF(A9130="","",IFERROR(INDEX(Reff,MATCH('Buku Besar'!A9130,Akun,0)),""))</f>
        <v/>
      </c>
      <c r="E9130" s="331" t="str">
        <f>IF(A9130="","",IFERROR(INDEX(Penerimaan,MATCH('Buku Besar'!A9130,Akun,0)),""))</f>
        <v/>
      </c>
      <c r="F9130" s="331" t="str">
        <f>IF(A9130="","",IFERROR(INDEX(Pengeluaran,MATCH('Buku Besar'!A9130,Akun,0)),""))</f>
        <v/>
      </c>
      <c r="H9130" s="91" t="str">
        <f t="shared" si="285"/>
        <v/>
      </c>
      <c r="I9130" s="330" t="str">
        <f>IF(H9130="","",IFERROR(INDEX(Tanggal1,MATCH('Buku Besar'!H9130,Akun1,0)),""))</f>
        <v/>
      </c>
      <c r="J9130" s="2" t="str">
        <f>IF(H9130="","",IFERROR(INDEX(Keterangan1,MATCH('Buku Besar'!H9130,Akun1,0)),""))</f>
        <v/>
      </c>
      <c r="K9130" s="2" t="str">
        <f>IF(H9130="","",IFERROR(INDEX(Reff1,MATCH('Buku Besar'!H9130,Akun1,0)),""))</f>
        <v/>
      </c>
      <c r="L9130" s="331" t="str">
        <f>IF(H9130="","",IFERROR(INDEX(Penerimaan1,MATCH('Buku Besar'!H9130,Akun1,0)),""))</f>
        <v/>
      </c>
      <c r="M9130" s="331" t="str">
        <f>IF(H9130="","",IFERROR(INDEX(Pengeluaran1,MATCH('Buku Besar'!H9130,Akun1,0)),""))</f>
        <v/>
      </c>
    </row>
    <row r="9131" spans="1:13" x14ac:dyDescent="0.25">
      <c r="A9131" s="91" t="str">
        <f t="shared" si="284"/>
        <v/>
      </c>
      <c r="B9131" s="330" t="str">
        <f>IF(A9131="","",IFERROR(INDEX(Tanggal,MATCH('Buku Besar'!A9131,Akun,0)),""))</f>
        <v/>
      </c>
      <c r="C9131" s="2" t="str">
        <f>IF(A9131="","",IFERROR(INDEX(Keterangan,MATCH('Buku Besar'!A9131,Akun,0)),""))</f>
        <v/>
      </c>
      <c r="D9131" s="2" t="str">
        <f>IF(A9131="","",IFERROR(INDEX(Reff,MATCH('Buku Besar'!A9131,Akun,0)),""))</f>
        <v/>
      </c>
      <c r="E9131" s="331" t="str">
        <f>IF(A9131="","",IFERROR(INDEX(Penerimaan,MATCH('Buku Besar'!A9131,Akun,0)),""))</f>
        <v/>
      </c>
      <c r="F9131" s="331" t="str">
        <f>IF(A9131="","",IFERROR(INDEX(Pengeluaran,MATCH('Buku Besar'!A9131,Akun,0)),""))</f>
        <v/>
      </c>
      <c r="H9131" s="91" t="str">
        <f t="shared" si="285"/>
        <v/>
      </c>
      <c r="I9131" s="330" t="str">
        <f>IF(H9131="","",IFERROR(INDEX(Tanggal1,MATCH('Buku Besar'!H9131,Akun1,0)),""))</f>
        <v/>
      </c>
      <c r="J9131" s="2" t="str">
        <f>IF(H9131="","",IFERROR(INDEX(Keterangan1,MATCH('Buku Besar'!H9131,Akun1,0)),""))</f>
        <v/>
      </c>
      <c r="K9131" s="2" t="str">
        <f>IF(H9131="","",IFERROR(INDEX(Reff1,MATCH('Buku Besar'!H9131,Akun1,0)),""))</f>
        <v/>
      </c>
      <c r="L9131" s="331" t="str">
        <f>IF(H9131="","",IFERROR(INDEX(Penerimaan1,MATCH('Buku Besar'!H9131,Akun1,0)),""))</f>
        <v/>
      </c>
      <c r="M9131" s="331" t="str">
        <f>IF(H9131="","",IFERROR(INDEX(Pengeluaran1,MATCH('Buku Besar'!H9131,Akun1,0)),""))</f>
        <v/>
      </c>
    </row>
    <row r="9132" spans="1:13" x14ac:dyDescent="0.25">
      <c r="A9132" s="91" t="str">
        <f t="shared" si="284"/>
        <v/>
      </c>
      <c r="B9132" s="330" t="str">
        <f>IF(A9132="","",IFERROR(INDEX(Tanggal,MATCH('Buku Besar'!A9132,Akun,0)),""))</f>
        <v/>
      </c>
      <c r="C9132" s="2" t="str">
        <f>IF(A9132="","",IFERROR(INDEX(Keterangan,MATCH('Buku Besar'!A9132,Akun,0)),""))</f>
        <v/>
      </c>
      <c r="D9132" s="2" t="str">
        <f>IF(A9132="","",IFERROR(INDEX(Reff,MATCH('Buku Besar'!A9132,Akun,0)),""))</f>
        <v/>
      </c>
      <c r="E9132" s="331" t="str">
        <f>IF(A9132="","",IFERROR(INDEX(Penerimaan,MATCH('Buku Besar'!A9132,Akun,0)),""))</f>
        <v/>
      </c>
      <c r="F9132" s="331" t="str">
        <f>IF(A9132="","",IFERROR(INDEX(Pengeluaran,MATCH('Buku Besar'!A9132,Akun,0)),""))</f>
        <v/>
      </c>
      <c r="H9132" s="91" t="str">
        <f t="shared" si="285"/>
        <v/>
      </c>
      <c r="I9132" s="330" t="str">
        <f>IF(H9132="","",IFERROR(INDEX(Tanggal1,MATCH('Buku Besar'!H9132,Akun1,0)),""))</f>
        <v/>
      </c>
      <c r="J9132" s="2" t="str">
        <f>IF(H9132="","",IFERROR(INDEX(Keterangan1,MATCH('Buku Besar'!H9132,Akun1,0)),""))</f>
        <v/>
      </c>
      <c r="K9132" s="2" t="str">
        <f>IF(H9132="","",IFERROR(INDEX(Reff1,MATCH('Buku Besar'!H9132,Akun1,0)),""))</f>
        <v/>
      </c>
      <c r="L9132" s="331" t="str">
        <f>IF(H9132="","",IFERROR(INDEX(Penerimaan1,MATCH('Buku Besar'!H9132,Akun1,0)),""))</f>
        <v/>
      </c>
      <c r="M9132" s="331" t="str">
        <f>IF(H9132="","",IFERROR(INDEX(Pengeluaran1,MATCH('Buku Besar'!H9132,Akun1,0)),""))</f>
        <v/>
      </c>
    </row>
    <row r="9133" spans="1:13" x14ac:dyDescent="0.25">
      <c r="A9133" s="91" t="str">
        <f t="shared" si="284"/>
        <v/>
      </c>
      <c r="B9133" s="330" t="str">
        <f>IF(A9133="","",IFERROR(INDEX(Tanggal,MATCH('Buku Besar'!A9133,Akun,0)),""))</f>
        <v/>
      </c>
      <c r="C9133" s="2" t="str">
        <f>IF(A9133="","",IFERROR(INDEX(Keterangan,MATCH('Buku Besar'!A9133,Akun,0)),""))</f>
        <v/>
      </c>
      <c r="D9133" s="2" t="str">
        <f>IF(A9133="","",IFERROR(INDEX(Reff,MATCH('Buku Besar'!A9133,Akun,0)),""))</f>
        <v/>
      </c>
      <c r="E9133" s="331" t="str">
        <f>IF(A9133="","",IFERROR(INDEX(Penerimaan,MATCH('Buku Besar'!A9133,Akun,0)),""))</f>
        <v/>
      </c>
      <c r="F9133" s="331" t="str">
        <f>IF(A9133="","",IFERROR(INDEX(Pengeluaran,MATCH('Buku Besar'!A9133,Akun,0)),""))</f>
        <v/>
      </c>
      <c r="H9133" s="91" t="str">
        <f t="shared" si="285"/>
        <v/>
      </c>
      <c r="I9133" s="330" t="str">
        <f>IF(H9133="","",IFERROR(INDEX(Tanggal1,MATCH('Buku Besar'!H9133,Akun1,0)),""))</f>
        <v/>
      </c>
      <c r="J9133" s="2" t="str">
        <f>IF(H9133="","",IFERROR(INDEX(Keterangan1,MATCH('Buku Besar'!H9133,Akun1,0)),""))</f>
        <v/>
      </c>
      <c r="K9133" s="2" t="str">
        <f>IF(H9133="","",IFERROR(INDEX(Reff1,MATCH('Buku Besar'!H9133,Akun1,0)),""))</f>
        <v/>
      </c>
      <c r="L9133" s="331" t="str">
        <f>IF(H9133="","",IFERROR(INDEX(Penerimaan1,MATCH('Buku Besar'!H9133,Akun1,0)),""))</f>
        <v/>
      </c>
      <c r="M9133" s="331" t="str">
        <f>IF(H9133="","",IFERROR(INDEX(Pengeluaran1,MATCH('Buku Besar'!H9133,Akun1,0)),""))</f>
        <v/>
      </c>
    </row>
    <row r="9134" spans="1:13" x14ac:dyDescent="0.25">
      <c r="A9134" s="91" t="str">
        <f t="shared" si="284"/>
        <v/>
      </c>
      <c r="B9134" s="330" t="str">
        <f>IF(A9134="","",IFERROR(INDEX(Tanggal,MATCH('Buku Besar'!A9134,Akun,0)),""))</f>
        <v/>
      </c>
      <c r="C9134" s="2" t="str">
        <f>IF(A9134="","",IFERROR(INDEX(Keterangan,MATCH('Buku Besar'!A9134,Akun,0)),""))</f>
        <v/>
      </c>
      <c r="D9134" s="2" t="str">
        <f>IF(A9134="","",IFERROR(INDEX(Reff,MATCH('Buku Besar'!A9134,Akun,0)),""))</f>
        <v/>
      </c>
      <c r="E9134" s="331" t="str">
        <f>IF(A9134="","",IFERROR(INDEX(Penerimaan,MATCH('Buku Besar'!A9134,Akun,0)),""))</f>
        <v/>
      </c>
      <c r="F9134" s="331" t="str">
        <f>IF(A9134="","",IFERROR(INDEX(Pengeluaran,MATCH('Buku Besar'!A9134,Akun,0)),""))</f>
        <v/>
      </c>
      <c r="H9134" s="91" t="str">
        <f t="shared" si="285"/>
        <v/>
      </c>
      <c r="I9134" s="330" t="str">
        <f>IF(H9134="","",IFERROR(INDEX(Tanggal1,MATCH('Buku Besar'!H9134,Akun1,0)),""))</f>
        <v/>
      </c>
      <c r="J9134" s="2" t="str">
        <f>IF(H9134="","",IFERROR(INDEX(Keterangan1,MATCH('Buku Besar'!H9134,Akun1,0)),""))</f>
        <v/>
      </c>
      <c r="K9134" s="2" t="str">
        <f>IF(H9134="","",IFERROR(INDEX(Reff1,MATCH('Buku Besar'!H9134,Akun1,0)),""))</f>
        <v/>
      </c>
      <c r="L9134" s="331" t="str">
        <f>IF(H9134="","",IFERROR(INDEX(Penerimaan1,MATCH('Buku Besar'!H9134,Akun1,0)),""))</f>
        <v/>
      </c>
      <c r="M9134" s="331" t="str">
        <f>IF(H9134="","",IFERROR(INDEX(Pengeluaran1,MATCH('Buku Besar'!H9134,Akun1,0)),""))</f>
        <v/>
      </c>
    </row>
    <row r="9135" spans="1:13" x14ac:dyDescent="0.25">
      <c r="A9135" s="91" t="str">
        <f t="shared" si="284"/>
        <v/>
      </c>
      <c r="B9135" s="330" t="str">
        <f>IF(A9135="","",IFERROR(INDEX(Tanggal,MATCH('Buku Besar'!A9135,Akun,0)),""))</f>
        <v/>
      </c>
      <c r="C9135" s="2" t="str">
        <f>IF(A9135="","",IFERROR(INDEX(Keterangan,MATCH('Buku Besar'!A9135,Akun,0)),""))</f>
        <v/>
      </c>
      <c r="D9135" s="2" t="str">
        <f>IF(A9135="","",IFERROR(INDEX(Reff,MATCH('Buku Besar'!A9135,Akun,0)),""))</f>
        <v/>
      </c>
      <c r="E9135" s="331" t="str">
        <f>IF(A9135="","",IFERROR(INDEX(Penerimaan,MATCH('Buku Besar'!A9135,Akun,0)),""))</f>
        <v/>
      </c>
      <c r="F9135" s="331" t="str">
        <f>IF(A9135="","",IFERROR(INDEX(Pengeluaran,MATCH('Buku Besar'!A9135,Akun,0)),""))</f>
        <v/>
      </c>
      <c r="H9135" s="91" t="str">
        <f t="shared" si="285"/>
        <v/>
      </c>
      <c r="I9135" s="330" t="str">
        <f>IF(H9135="","",IFERROR(INDEX(Tanggal1,MATCH('Buku Besar'!H9135,Akun1,0)),""))</f>
        <v/>
      </c>
      <c r="J9135" s="2" t="str">
        <f>IF(H9135="","",IFERROR(INDEX(Keterangan1,MATCH('Buku Besar'!H9135,Akun1,0)),""))</f>
        <v/>
      </c>
      <c r="K9135" s="2" t="str">
        <f>IF(H9135="","",IFERROR(INDEX(Reff1,MATCH('Buku Besar'!H9135,Akun1,0)),""))</f>
        <v/>
      </c>
      <c r="L9135" s="331" t="str">
        <f>IF(H9135="","",IFERROR(INDEX(Penerimaan1,MATCH('Buku Besar'!H9135,Akun1,0)),""))</f>
        <v/>
      </c>
      <c r="M9135" s="331" t="str">
        <f>IF(H9135="","",IFERROR(INDEX(Pengeluaran1,MATCH('Buku Besar'!H9135,Akun1,0)),""))</f>
        <v/>
      </c>
    </row>
    <row r="9136" spans="1:13" x14ac:dyDescent="0.25">
      <c r="A9136" s="91" t="str">
        <f t="shared" si="284"/>
        <v/>
      </c>
      <c r="B9136" s="330" t="str">
        <f>IF(A9136="","",IFERROR(INDEX(Tanggal,MATCH('Buku Besar'!A9136,Akun,0)),""))</f>
        <v/>
      </c>
      <c r="C9136" s="2" t="str">
        <f>IF(A9136="","",IFERROR(INDEX(Keterangan,MATCH('Buku Besar'!A9136,Akun,0)),""))</f>
        <v/>
      </c>
      <c r="D9136" s="2" t="str">
        <f>IF(A9136="","",IFERROR(INDEX(Reff,MATCH('Buku Besar'!A9136,Akun,0)),""))</f>
        <v/>
      </c>
      <c r="E9136" s="331" t="str">
        <f>IF(A9136="","",IFERROR(INDEX(Penerimaan,MATCH('Buku Besar'!A9136,Akun,0)),""))</f>
        <v/>
      </c>
      <c r="F9136" s="331" t="str">
        <f>IF(A9136="","",IFERROR(INDEX(Pengeluaran,MATCH('Buku Besar'!A9136,Akun,0)),""))</f>
        <v/>
      </c>
      <c r="H9136" s="91" t="str">
        <f t="shared" si="285"/>
        <v/>
      </c>
      <c r="I9136" s="330" t="str">
        <f>IF(H9136="","",IFERROR(INDEX(Tanggal1,MATCH('Buku Besar'!H9136,Akun1,0)),""))</f>
        <v/>
      </c>
      <c r="J9136" s="2" t="str">
        <f>IF(H9136="","",IFERROR(INDEX(Keterangan1,MATCH('Buku Besar'!H9136,Akun1,0)),""))</f>
        <v/>
      </c>
      <c r="K9136" s="2" t="str">
        <f>IF(H9136="","",IFERROR(INDEX(Reff1,MATCH('Buku Besar'!H9136,Akun1,0)),""))</f>
        <v/>
      </c>
      <c r="L9136" s="331" t="str">
        <f>IF(H9136="","",IFERROR(INDEX(Penerimaan1,MATCH('Buku Besar'!H9136,Akun1,0)),""))</f>
        <v/>
      </c>
      <c r="M9136" s="331" t="str">
        <f>IF(H9136="","",IFERROR(INDEX(Pengeluaran1,MATCH('Buku Besar'!H9136,Akun1,0)),""))</f>
        <v/>
      </c>
    </row>
    <row r="9137" spans="1:13" x14ac:dyDescent="0.25">
      <c r="A9137" s="91" t="str">
        <f t="shared" si="284"/>
        <v/>
      </c>
      <c r="B9137" s="330" t="str">
        <f>IF(A9137="","",IFERROR(INDEX(Tanggal,MATCH('Buku Besar'!A9137,Akun,0)),""))</f>
        <v/>
      </c>
      <c r="C9137" s="2" t="str">
        <f>IF(A9137="","",IFERROR(INDEX(Keterangan,MATCH('Buku Besar'!A9137,Akun,0)),""))</f>
        <v/>
      </c>
      <c r="D9137" s="2" t="str">
        <f>IF(A9137="","",IFERROR(INDEX(Reff,MATCH('Buku Besar'!A9137,Akun,0)),""))</f>
        <v/>
      </c>
      <c r="E9137" s="331" t="str">
        <f>IF(A9137="","",IFERROR(INDEX(Penerimaan,MATCH('Buku Besar'!A9137,Akun,0)),""))</f>
        <v/>
      </c>
      <c r="F9137" s="331" t="str">
        <f>IF(A9137="","",IFERROR(INDEX(Pengeluaran,MATCH('Buku Besar'!A9137,Akun,0)),""))</f>
        <v/>
      </c>
      <c r="H9137" s="91" t="str">
        <f t="shared" si="285"/>
        <v/>
      </c>
      <c r="I9137" s="330" t="str">
        <f>IF(H9137="","",IFERROR(INDEX(Tanggal1,MATCH('Buku Besar'!H9137,Akun1,0)),""))</f>
        <v/>
      </c>
      <c r="J9137" s="2" t="str">
        <f>IF(H9137="","",IFERROR(INDEX(Keterangan1,MATCH('Buku Besar'!H9137,Akun1,0)),""))</f>
        <v/>
      </c>
      <c r="K9137" s="2" t="str">
        <f>IF(H9137="","",IFERROR(INDEX(Reff1,MATCH('Buku Besar'!H9137,Akun1,0)),""))</f>
        <v/>
      </c>
      <c r="L9137" s="331" t="str">
        <f>IF(H9137="","",IFERROR(INDEX(Penerimaan1,MATCH('Buku Besar'!H9137,Akun1,0)),""))</f>
        <v/>
      </c>
      <c r="M9137" s="331" t="str">
        <f>IF(H9137="","",IFERROR(INDEX(Pengeluaran1,MATCH('Buku Besar'!H9137,Akun1,0)),""))</f>
        <v/>
      </c>
    </row>
    <row r="9138" spans="1:13" x14ac:dyDescent="0.25">
      <c r="A9138" s="91" t="str">
        <f t="shared" si="284"/>
        <v/>
      </c>
      <c r="B9138" s="330" t="str">
        <f>IF(A9138="","",IFERROR(INDEX(Tanggal,MATCH('Buku Besar'!A9138,Akun,0)),""))</f>
        <v/>
      </c>
      <c r="C9138" s="2" t="str">
        <f>IF(A9138="","",IFERROR(INDEX(Keterangan,MATCH('Buku Besar'!A9138,Akun,0)),""))</f>
        <v/>
      </c>
      <c r="D9138" s="2" t="str">
        <f>IF(A9138="","",IFERROR(INDEX(Reff,MATCH('Buku Besar'!A9138,Akun,0)),""))</f>
        <v/>
      </c>
      <c r="E9138" s="331" t="str">
        <f>IF(A9138="","",IFERROR(INDEX(Penerimaan,MATCH('Buku Besar'!A9138,Akun,0)),""))</f>
        <v/>
      </c>
      <c r="F9138" s="331" t="str">
        <f>IF(A9138="","",IFERROR(INDEX(Pengeluaran,MATCH('Buku Besar'!A9138,Akun,0)),""))</f>
        <v/>
      </c>
      <c r="H9138" s="91" t="str">
        <f t="shared" si="285"/>
        <v/>
      </c>
      <c r="I9138" s="330" t="str">
        <f>IF(H9138="","",IFERROR(INDEX(Tanggal1,MATCH('Buku Besar'!H9138,Akun1,0)),""))</f>
        <v/>
      </c>
      <c r="J9138" s="2" t="str">
        <f>IF(H9138="","",IFERROR(INDEX(Keterangan1,MATCH('Buku Besar'!H9138,Akun1,0)),""))</f>
        <v/>
      </c>
      <c r="K9138" s="2" t="str">
        <f>IF(H9138="","",IFERROR(INDEX(Reff1,MATCH('Buku Besar'!H9138,Akun1,0)),""))</f>
        <v/>
      </c>
      <c r="L9138" s="331" t="str">
        <f>IF(H9138="","",IFERROR(INDEX(Penerimaan1,MATCH('Buku Besar'!H9138,Akun1,0)),""))</f>
        <v/>
      </c>
      <c r="M9138" s="331" t="str">
        <f>IF(H9138="","",IFERROR(INDEX(Pengeluaran1,MATCH('Buku Besar'!H9138,Akun1,0)),""))</f>
        <v/>
      </c>
    </row>
    <row r="9139" spans="1:13" x14ac:dyDescent="0.25">
      <c r="A9139" s="91" t="str">
        <f t="shared" si="284"/>
        <v/>
      </c>
      <c r="B9139" s="330" t="str">
        <f>IF(A9139="","",IFERROR(INDEX(Tanggal,MATCH('Buku Besar'!A9139,Akun,0)),""))</f>
        <v/>
      </c>
      <c r="C9139" s="2" t="str">
        <f>IF(A9139="","",IFERROR(INDEX(Keterangan,MATCH('Buku Besar'!A9139,Akun,0)),""))</f>
        <v/>
      </c>
      <c r="D9139" s="2" t="str">
        <f>IF(A9139="","",IFERROR(INDEX(Reff,MATCH('Buku Besar'!A9139,Akun,0)),""))</f>
        <v/>
      </c>
      <c r="E9139" s="331" t="str">
        <f>IF(A9139="","",IFERROR(INDEX(Penerimaan,MATCH('Buku Besar'!A9139,Akun,0)),""))</f>
        <v/>
      </c>
      <c r="F9139" s="331" t="str">
        <f>IF(A9139="","",IFERROR(INDEX(Pengeluaran,MATCH('Buku Besar'!A9139,Akun,0)),""))</f>
        <v/>
      </c>
      <c r="H9139" s="91" t="str">
        <f t="shared" si="285"/>
        <v/>
      </c>
      <c r="I9139" s="330" t="str">
        <f>IF(H9139="","",IFERROR(INDEX(Tanggal1,MATCH('Buku Besar'!H9139,Akun1,0)),""))</f>
        <v/>
      </c>
      <c r="J9139" s="2" t="str">
        <f>IF(H9139="","",IFERROR(INDEX(Keterangan1,MATCH('Buku Besar'!H9139,Akun1,0)),""))</f>
        <v/>
      </c>
      <c r="K9139" s="2" t="str">
        <f>IF(H9139="","",IFERROR(INDEX(Reff1,MATCH('Buku Besar'!H9139,Akun1,0)),""))</f>
        <v/>
      </c>
      <c r="L9139" s="331" t="str">
        <f>IF(H9139="","",IFERROR(INDEX(Penerimaan1,MATCH('Buku Besar'!H9139,Akun1,0)),""))</f>
        <v/>
      </c>
      <c r="M9139" s="331" t="str">
        <f>IF(H9139="","",IFERROR(INDEX(Pengeluaran1,MATCH('Buku Besar'!H9139,Akun1,0)),""))</f>
        <v/>
      </c>
    </row>
    <row r="9140" spans="1:13" x14ac:dyDescent="0.25">
      <c r="A9140" s="91" t="str">
        <f t="shared" si="284"/>
        <v/>
      </c>
      <c r="B9140" s="330" t="str">
        <f>IF(A9140="","",IFERROR(INDEX(Tanggal,MATCH('Buku Besar'!A9140,Akun,0)),""))</f>
        <v/>
      </c>
      <c r="C9140" s="2" t="str">
        <f>IF(A9140="","",IFERROR(INDEX(Keterangan,MATCH('Buku Besar'!A9140,Akun,0)),""))</f>
        <v/>
      </c>
      <c r="D9140" s="2" t="str">
        <f>IF(A9140="","",IFERROR(INDEX(Reff,MATCH('Buku Besar'!A9140,Akun,0)),""))</f>
        <v/>
      </c>
      <c r="E9140" s="331" t="str">
        <f>IF(A9140="","",IFERROR(INDEX(Penerimaan,MATCH('Buku Besar'!A9140,Akun,0)),""))</f>
        <v/>
      </c>
      <c r="F9140" s="331" t="str">
        <f>IF(A9140="","",IFERROR(INDEX(Pengeluaran,MATCH('Buku Besar'!A9140,Akun,0)),""))</f>
        <v/>
      </c>
      <c r="H9140" s="91" t="str">
        <f t="shared" si="285"/>
        <v/>
      </c>
      <c r="I9140" s="330" t="str">
        <f>IF(H9140="","",IFERROR(INDEX(Tanggal1,MATCH('Buku Besar'!H9140,Akun1,0)),""))</f>
        <v/>
      </c>
      <c r="J9140" s="2" t="str">
        <f>IF(H9140="","",IFERROR(INDEX(Keterangan1,MATCH('Buku Besar'!H9140,Akun1,0)),""))</f>
        <v/>
      </c>
      <c r="K9140" s="2" t="str">
        <f>IF(H9140="","",IFERROR(INDEX(Reff1,MATCH('Buku Besar'!H9140,Akun1,0)),""))</f>
        <v/>
      </c>
      <c r="L9140" s="331" t="str">
        <f>IF(H9140="","",IFERROR(INDEX(Penerimaan1,MATCH('Buku Besar'!H9140,Akun1,0)),""))</f>
        <v/>
      </c>
      <c r="M9140" s="331" t="str">
        <f>IF(H9140="","",IFERROR(INDEX(Pengeluaran1,MATCH('Buku Besar'!H9140,Akun1,0)),""))</f>
        <v/>
      </c>
    </row>
    <row r="9141" spans="1:13" x14ac:dyDescent="0.25">
      <c r="A9141" s="91" t="str">
        <f t="shared" si="284"/>
        <v/>
      </c>
      <c r="B9141" s="330" t="str">
        <f>IF(A9141="","",IFERROR(INDEX(Tanggal,MATCH('Buku Besar'!A9141,Akun,0)),""))</f>
        <v/>
      </c>
      <c r="C9141" s="2" t="str">
        <f>IF(A9141="","",IFERROR(INDEX(Keterangan,MATCH('Buku Besar'!A9141,Akun,0)),""))</f>
        <v/>
      </c>
      <c r="D9141" s="2" t="str">
        <f>IF(A9141="","",IFERROR(INDEX(Reff,MATCH('Buku Besar'!A9141,Akun,0)),""))</f>
        <v/>
      </c>
      <c r="E9141" s="331" t="str">
        <f>IF(A9141="","",IFERROR(INDEX(Penerimaan,MATCH('Buku Besar'!A9141,Akun,0)),""))</f>
        <v/>
      </c>
      <c r="F9141" s="331" t="str">
        <f>IF(A9141="","",IFERROR(INDEX(Pengeluaran,MATCH('Buku Besar'!A9141,Akun,0)),""))</f>
        <v/>
      </c>
      <c r="H9141" s="91" t="str">
        <f t="shared" si="285"/>
        <v/>
      </c>
      <c r="I9141" s="330" t="str">
        <f>IF(H9141="","",IFERROR(INDEX(Tanggal1,MATCH('Buku Besar'!H9141,Akun1,0)),""))</f>
        <v/>
      </c>
      <c r="J9141" s="2" t="str">
        <f>IF(H9141="","",IFERROR(INDEX(Keterangan1,MATCH('Buku Besar'!H9141,Akun1,0)),""))</f>
        <v/>
      </c>
      <c r="K9141" s="2" t="str">
        <f>IF(H9141="","",IFERROR(INDEX(Reff1,MATCH('Buku Besar'!H9141,Akun1,0)),""))</f>
        <v/>
      </c>
      <c r="L9141" s="331" t="str">
        <f>IF(H9141="","",IFERROR(INDEX(Penerimaan1,MATCH('Buku Besar'!H9141,Akun1,0)),""))</f>
        <v/>
      </c>
      <c r="M9141" s="331" t="str">
        <f>IF(H9141="","",IFERROR(INDEX(Pengeluaran1,MATCH('Buku Besar'!H9141,Akun1,0)),""))</f>
        <v/>
      </c>
    </row>
    <row r="9142" spans="1:13" x14ac:dyDescent="0.25">
      <c r="A9142" s="91" t="str">
        <f t="shared" si="284"/>
        <v/>
      </c>
      <c r="B9142" s="330" t="str">
        <f>IF(A9142="","",IFERROR(INDEX(Tanggal,MATCH('Buku Besar'!A9142,Akun,0)),""))</f>
        <v/>
      </c>
      <c r="C9142" s="2" t="str">
        <f>IF(A9142="","",IFERROR(INDEX(Keterangan,MATCH('Buku Besar'!A9142,Akun,0)),""))</f>
        <v/>
      </c>
      <c r="D9142" s="2" t="str">
        <f>IF(A9142="","",IFERROR(INDEX(Reff,MATCH('Buku Besar'!A9142,Akun,0)),""))</f>
        <v/>
      </c>
      <c r="E9142" s="331" t="str">
        <f>IF(A9142="","",IFERROR(INDEX(Penerimaan,MATCH('Buku Besar'!A9142,Akun,0)),""))</f>
        <v/>
      </c>
      <c r="F9142" s="331" t="str">
        <f>IF(A9142="","",IFERROR(INDEX(Pengeluaran,MATCH('Buku Besar'!A9142,Akun,0)),""))</f>
        <v/>
      </c>
      <c r="H9142" s="91" t="str">
        <f t="shared" si="285"/>
        <v/>
      </c>
      <c r="I9142" s="330" t="str">
        <f>IF(H9142="","",IFERROR(INDEX(Tanggal1,MATCH('Buku Besar'!H9142,Akun1,0)),""))</f>
        <v/>
      </c>
      <c r="J9142" s="2" t="str">
        <f>IF(H9142="","",IFERROR(INDEX(Keterangan1,MATCH('Buku Besar'!H9142,Akun1,0)),""))</f>
        <v/>
      </c>
      <c r="K9142" s="2" t="str">
        <f>IF(H9142="","",IFERROR(INDEX(Reff1,MATCH('Buku Besar'!H9142,Akun1,0)),""))</f>
        <v/>
      </c>
      <c r="L9142" s="331" t="str">
        <f>IF(H9142="","",IFERROR(INDEX(Penerimaan1,MATCH('Buku Besar'!H9142,Akun1,0)),""))</f>
        <v/>
      </c>
      <c r="M9142" s="331" t="str">
        <f>IF(H9142="","",IFERROR(INDEX(Pengeluaran1,MATCH('Buku Besar'!H9142,Akun1,0)),""))</f>
        <v/>
      </c>
    </row>
    <row r="9143" spans="1:13" x14ac:dyDescent="0.25">
      <c r="A9143" s="91" t="str">
        <f t="shared" si="284"/>
        <v/>
      </c>
      <c r="B9143" s="330" t="str">
        <f>IF(A9143="","",IFERROR(INDEX(Tanggal,MATCH('Buku Besar'!A9143,Akun,0)),""))</f>
        <v/>
      </c>
      <c r="C9143" s="2" t="str">
        <f>IF(A9143="","",IFERROR(INDEX(Keterangan,MATCH('Buku Besar'!A9143,Akun,0)),""))</f>
        <v/>
      </c>
      <c r="D9143" s="2" t="str">
        <f>IF(A9143="","",IFERROR(INDEX(Reff,MATCH('Buku Besar'!A9143,Akun,0)),""))</f>
        <v/>
      </c>
      <c r="E9143" s="331" t="str">
        <f>IF(A9143="","",IFERROR(INDEX(Penerimaan,MATCH('Buku Besar'!A9143,Akun,0)),""))</f>
        <v/>
      </c>
      <c r="F9143" s="331" t="str">
        <f>IF(A9143="","",IFERROR(INDEX(Pengeluaran,MATCH('Buku Besar'!A9143,Akun,0)),""))</f>
        <v/>
      </c>
      <c r="H9143" s="91" t="str">
        <f t="shared" si="285"/>
        <v/>
      </c>
      <c r="I9143" s="330" t="str">
        <f>IF(H9143="","",IFERROR(INDEX(Tanggal1,MATCH('Buku Besar'!H9143,Akun1,0)),""))</f>
        <v/>
      </c>
      <c r="J9143" s="2" t="str">
        <f>IF(H9143="","",IFERROR(INDEX(Keterangan1,MATCH('Buku Besar'!H9143,Akun1,0)),""))</f>
        <v/>
      </c>
      <c r="K9143" s="2" t="str">
        <f>IF(H9143="","",IFERROR(INDEX(Reff1,MATCH('Buku Besar'!H9143,Akun1,0)),""))</f>
        <v/>
      </c>
      <c r="L9143" s="331" t="str">
        <f>IF(H9143="","",IFERROR(INDEX(Penerimaan1,MATCH('Buku Besar'!H9143,Akun1,0)),""))</f>
        <v/>
      </c>
      <c r="M9143" s="331" t="str">
        <f>IF(H9143="","",IFERROR(INDEX(Pengeluaran1,MATCH('Buku Besar'!H9143,Akun1,0)),""))</f>
        <v/>
      </c>
    </row>
    <row r="9144" spans="1:13" x14ac:dyDescent="0.25">
      <c r="A9144" s="91" t="str">
        <f t="shared" si="284"/>
        <v/>
      </c>
      <c r="B9144" s="330" t="str">
        <f>IF(A9144="","",IFERROR(INDEX(Tanggal,MATCH('Buku Besar'!A9144,Akun,0)),""))</f>
        <v/>
      </c>
      <c r="C9144" s="2" t="str">
        <f>IF(A9144="","",IFERROR(INDEX(Keterangan,MATCH('Buku Besar'!A9144,Akun,0)),""))</f>
        <v/>
      </c>
      <c r="D9144" s="2" t="str">
        <f>IF(A9144="","",IFERROR(INDEX(Reff,MATCH('Buku Besar'!A9144,Akun,0)),""))</f>
        <v/>
      </c>
      <c r="E9144" s="331" t="str">
        <f>IF(A9144="","",IFERROR(INDEX(Penerimaan,MATCH('Buku Besar'!A9144,Akun,0)),""))</f>
        <v/>
      </c>
      <c r="F9144" s="331" t="str">
        <f>IF(A9144="","",IFERROR(INDEX(Pengeluaran,MATCH('Buku Besar'!A9144,Akun,0)),""))</f>
        <v/>
      </c>
      <c r="H9144" s="91" t="str">
        <f t="shared" si="285"/>
        <v/>
      </c>
      <c r="I9144" s="330" t="str">
        <f>IF(H9144="","",IFERROR(INDEX(Tanggal1,MATCH('Buku Besar'!H9144,Akun1,0)),""))</f>
        <v/>
      </c>
      <c r="J9144" s="2" t="str">
        <f>IF(H9144="","",IFERROR(INDEX(Keterangan1,MATCH('Buku Besar'!H9144,Akun1,0)),""))</f>
        <v/>
      </c>
      <c r="K9144" s="2" t="str">
        <f>IF(H9144="","",IFERROR(INDEX(Reff1,MATCH('Buku Besar'!H9144,Akun1,0)),""))</f>
        <v/>
      </c>
      <c r="L9144" s="331" t="str">
        <f>IF(H9144="","",IFERROR(INDEX(Penerimaan1,MATCH('Buku Besar'!H9144,Akun1,0)),""))</f>
        <v/>
      </c>
      <c r="M9144" s="331" t="str">
        <f>IF(H9144="","",IFERROR(INDEX(Pengeluaran1,MATCH('Buku Besar'!H9144,Akun1,0)),""))</f>
        <v/>
      </c>
    </row>
    <row r="9145" spans="1:13" x14ac:dyDescent="0.25">
      <c r="A9145" s="91" t="str">
        <f t="shared" si="284"/>
        <v/>
      </c>
      <c r="B9145" s="330" t="str">
        <f>IF(A9145="","",IFERROR(INDEX(Tanggal,MATCH('Buku Besar'!A9145,Akun,0)),""))</f>
        <v/>
      </c>
      <c r="C9145" s="2" t="str">
        <f>IF(A9145="","",IFERROR(INDEX(Keterangan,MATCH('Buku Besar'!A9145,Akun,0)),""))</f>
        <v/>
      </c>
      <c r="D9145" s="2" t="str">
        <f>IF(A9145="","",IFERROR(INDEX(Reff,MATCH('Buku Besar'!A9145,Akun,0)),""))</f>
        <v/>
      </c>
      <c r="E9145" s="331" t="str">
        <f>IF(A9145="","",IFERROR(INDEX(Penerimaan,MATCH('Buku Besar'!A9145,Akun,0)),""))</f>
        <v/>
      </c>
      <c r="F9145" s="331" t="str">
        <f>IF(A9145="","",IFERROR(INDEX(Pengeluaran,MATCH('Buku Besar'!A9145,Akun,0)),""))</f>
        <v/>
      </c>
      <c r="H9145" s="91" t="str">
        <f t="shared" si="285"/>
        <v/>
      </c>
      <c r="I9145" s="330" t="str">
        <f>IF(H9145="","",IFERROR(INDEX(Tanggal1,MATCH('Buku Besar'!H9145,Akun1,0)),""))</f>
        <v/>
      </c>
      <c r="J9145" s="2" t="str">
        <f>IF(H9145="","",IFERROR(INDEX(Keterangan1,MATCH('Buku Besar'!H9145,Akun1,0)),""))</f>
        <v/>
      </c>
      <c r="K9145" s="2" t="str">
        <f>IF(H9145="","",IFERROR(INDEX(Reff1,MATCH('Buku Besar'!H9145,Akun1,0)),""))</f>
        <v/>
      </c>
      <c r="L9145" s="331" t="str">
        <f>IF(H9145="","",IFERROR(INDEX(Penerimaan1,MATCH('Buku Besar'!H9145,Akun1,0)),""))</f>
        <v/>
      </c>
      <c r="M9145" s="331" t="str">
        <f>IF(H9145="","",IFERROR(INDEX(Pengeluaran1,MATCH('Buku Besar'!H9145,Akun1,0)),""))</f>
        <v/>
      </c>
    </row>
    <row r="9146" spans="1:13" x14ac:dyDescent="0.25">
      <c r="A9146" s="91" t="str">
        <f t="shared" si="284"/>
        <v/>
      </c>
      <c r="B9146" s="330" t="str">
        <f>IF(A9146="","",IFERROR(INDEX(Tanggal,MATCH('Buku Besar'!A9146,Akun,0)),""))</f>
        <v/>
      </c>
      <c r="C9146" s="2" t="str">
        <f>IF(A9146="","",IFERROR(INDEX(Keterangan,MATCH('Buku Besar'!A9146,Akun,0)),""))</f>
        <v/>
      </c>
      <c r="D9146" s="2" t="str">
        <f>IF(A9146="","",IFERROR(INDEX(Reff,MATCH('Buku Besar'!A9146,Akun,0)),""))</f>
        <v/>
      </c>
      <c r="E9146" s="331" t="str">
        <f>IF(A9146="","",IFERROR(INDEX(Penerimaan,MATCH('Buku Besar'!A9146,Akun,0)),""))</f>
        <v/>
      </c>
      <c r="F9146" s="331" t="str">
        <f>IF(A9146="","",IFERROR(INDEX(Pengeluaran,MATCH('Buku Besar'!A9146,Akun,0)),""))</f>
        <v/>
      </c>
      <c r="H9146" s="91" t="str">
        <f t="shared" si="285"/>
        <v/>
      </c>
      <c r="I9146" s="330" t="str">
        <f>IF(H9146="","",IFERROR(INDEX(Tanggal1,MATCH('Buku Besar'!H9146,Akun1,0)),""))</f>
        <v/>
      </c>
      <c r="J9146" s="2" t="str">
        <f>IF(H9146="","",IFERROR(INDEX(Keterangan1,MATCH('Buku Besar'!H9146,Akun1,0)),""))</f>
        <v/>
      </c>
      <c r="K9146" s="2" t="str">
        <f>IF(H9146="","",IFERROR(INDEX(Reff1,MATCH('Buku Besar'!H9146,Akun1,0)),""))</f>
        <v/>
      </c>
      <c r="L9146" s="331" t="str">
        <f>IF(H9146="","",IFERROR(INDEX(Penerimaan1,MATCH('Buku Besar'!H9146,Akun1,0)),""))</f>
        <v/>
      </c>
      <c r="M9146" s="331" t="str">
        <f>IF(H9146="","",IFERROR(INDEX(Pengeluaran1,MATCH('Buku Besar'!H9146,Akun1,0)),""))</f>
        <v/>
      </c>
    </row>
    <row r="9147" spans="1:13" x14ac:dyDescent="0.25">
      <c r="A9147" s="91" t="str">
        <f t="shared" si="284"/>
        <v/>
      </c>
      <c r="B9147" s="330" t="str">
        <f>IF(A9147="","",IFERROR(INDEX(Tanggal,MATCH('Buku Besar'!A9147,Akun,0)),""))</f>
        <v/>
      </c>
      <c r="C9147" s="2" t="str">
        <f>IF(A9147="","",IFERROR(INDEX(Keterangan,MATCH('Buku Besar'!A9147,Akun,0)),""))</f>
        <v/>
      </c>
      <c r="D9147" s="2" t="str">
        <f>IF(A9147="","",IFERROR(INDEX(Reff,MATCH('Buku Besar'!A9147,Akun,0)),""))</f>
        <v/>
      </c>
      <c r="E9147" s="331" t="str">
        <f>IF(A9147="","",IFERROR(INDEX(Penerimaan,MATCH('Buku Besar'!A9147,Akun,0)),""))</f>
        <v/>
      </c>
      <c r="F9147" s="331" t="str">
        <f>IF(A9147="","",IFERROR(INDEX(Pengeluaran,MATCH('Buku Besar'!A9147,Akun,0)),""))</f>
        <v/>
      </c>
      <c r="H9147" s="91" t="str">
        <f t="shared" si="285"/>
        <v/>
      </c>
      <c r="I9147" s="330" t="str">
        <f>IF(H9147="","",IFERROR(INDEX(Tanggal1,MATCH('Buku Besar'!H9147,Akun1,0)),""))</f>
        <v/>
      </c>
      <c r="J9147" s="2" t="str">
        <f>IF(H9147="","",IFERROR(INDEX(Keterangan1,MATCH('Buku Besar'!H9147,Akun1,0)),""))</f>
        <v/>
      </c>
      <c r="K9147" s="2" t="str">
        <f>IF(H9147="","",IFERROR(INDEX(Reff1,MATCH('Buku Besar'!H9147,Akun1,0)),""))</f>
        <v/>
      </c>
      <c r="L9147" s="331" t="str">
        <f>IF(H9147="","",IFERROR(INDEX(Penerimaan1,MATCH('Buku Besar'!H9147,Akun1,0)),""))</f>
        <v/>
      </c>
      <c r="M9147" s="331" t="str">
        <f>IF(H9147="","",IFERROR(INDEX(Pengeluaran1,MATCH('Buku Besar'!H9147,Akun1,0)),""))</f>
        <v/>
      </c>
    </row>
    <row r="9148" spans="1:13" x14ac:dyDescent="0.25">
      <c r="A9148" s="91" t="str">
        <f t="shared" si="284"/>
        <v/>
      </c>
      <c r="B9148" s="330" t="str">
        <f>IF(A9148="","",IFERROR(INDEX(Tanggal,MATCH('Buku Besar'!A9148,Akun,0)),""))</f>
        <v/>
      </c>
      <c r="C9148" s="2" t="str">
        <f>IF(A9148="","",IFERROR(INDEX(Keterangan,MATCH('Buku Besar'!A9148,Akun,0)),""))</f>
        <v/>
      </c>
      <c r="D9148" s="2" t="str">
        <f>IF(A9148="","",IFERROR(INDEX(Reff,MATCH('Buku Besar'!A9148,Akun,0)),""))</f>
        <v/>
      </c>
      <c r="E9148" s="331" t="str">
        <f>IF(A9148="","",IFERROR(INDEX(Penerimaan,MATCH('Buku Besar'!A9148,Akun,0)),""))</f>
        <v/>
      </c>
      <c r="F9148" s="331" t="str">
        <f>IF(A9148="","",IFERROR(INDEX(Pengeluaran,MATCH('Buku Besar'!A9148,Akun,0)),""))</f>
        <v/>
      </c>
      <c r="H9148" s="91" t="str">
        <f t="shared" si="285"/>
        <v/>
      </c>
      <c r="I9148" s="330" t="str">
        <f>IF(H9148="","",IFERROR(INDEX(Tanggal1,MATCH('Buku Besar'!H9148,Akun1,0)),""))</f>
        <v/>
      </c>
      <c r="J9148" s="2" t="str">
        <f>IF(H9148="","",IFERROR(INDEX(Keterangan1,MATCH('Buku Besar'!H9148,Akun1,0)),""))</f>
        <v/>
      </c>
      <c r="K9148" s="2" t="str">
        <f>IF(H9148="","",IFERROR(INDEX(Reff1,MATCH('Buku Besar'!H9148,Akun1,0)),""))</f>
        <v/>
      </c>
      <c r="L9148" s="331" t="str">
        <f>IF(H9148="","",IFERROR(INDEX(Penerimaan1,MATCH('Buku Besar'!H9148,Akun1,0)),""))</f>
        <v/>
      </c>
      <c r="M9148" s="331" t="str">
        <f>IF(H9148="","",IFERROR(INDEX(Pengeluaran1,MATCH('Buku Besar'!H9148,Akun1,0)),""))</f>
        <v/>
      </c>
    </row>
    <row r="9149" spans="1:13" x14ac:dyDescent="0.25">
      <c r="A9149" s="91" t="str">
        <f t="shared" si="284"/>
        <v/>
      </c>
      <c r="B9149" s="330" t="str">
        <f>IF(A9149="","",IFERROR(INDEX(Tanggal,MATCH('Buku Besar'!A9149,Akun,0)),""))</f>
        <v/>
      </c>
      <c r="C9149" s="2" t="str">
        <f>IF(A9149="","",IFERROR(INDEX(Keterangan,MATCH('Buku Besar'!A9149,Akun,0)),""))</f>
        <v/>
      </c>
      <c r="D9149" s="2" t="str">
        <f>IF(A9149="","",IFERROR(INDEX(Reff,MATCH('Buku Besar'!A9149,Akun,0)),""))</f>
        <v/>
      </c>
      <c r="E9149" s="331" t="str">
        <f>IF(A9149="","",IFERROR(INDEX(Penerimaan,MATCH('Buku Besar'!A9149,Akun,0)),""))</f>
        <v/>
      </c>
      <c r="F9149" s="331" t="str">
        <f>IF(A9149="","",IFERROR(INDEX(Pengeluaran,MATCH('Buku Besar'!A9149,Akun,0)),""))</f>
        <v/>
      </c>
      <c r="H9149" s="91" t="str">
        <f t="shared" si="285"/>
        <v/>
      </c>
      <c r="I9149" s="330" t="str">
        <f>IF(H9149="","",IFERROR(INDEX(Tanggal1,MATCH('Buku Besar'!H9149,Akun1,0)),""))</f>
        <v/>
      </c>
      <c r="J9149" s="2" t="str">
        <f>IF(H9149="","",IFERROR(INDEX(Keterangan1,MATCH('Buku Besar'!H9149,Akun1,0)),""))</f>
        <v/>
      </c>
      <c r="K9149" s="2" t="str">
        <f>IF(H9149="","",IFERROR(INDEX(Reff1,MATCH('Buku Besar'!H9149,Akun1,0)),""))</f>
        <v/>
      </c>
      <c r="L9149" s="331" t="str">
        <f>IF(H9149="","",IFERROR(INDEX(Penerimaan1,MATCH('Buku Besar'!H9149,Akun1,0)),""))</f>
        <v/>
      </c>
      <c r="M9149" s="331" t="str">
        <f>IF(H9149="","",IFERROR(INDEX(Pengeluaran1,MATCH('Buku Besar'!H9149,Akun1,0)),""))</f>
        <v/>
      </c>
    </row>
    <row r="9150" spans="1:13" x14ac:dyDescent="0.25">
      <c r="A9150" s="91" t="str">
        <f t="shared" si="284"/>
        <v/>
      </c>
      <c r="B9150" s="330" t="str">
        <f>IF(A9150="","",IFERROR(INDEX(Tanggal,MATCH('Buku Besar'!A9150,Akun,0)),""))</f>
        <v/>
      </c>
      <c r="C9150" s="2" t="str">
        <f>IF(A9150="","",IFERROR(INDEX(Keterangan,MATCH('Buku Besar'!A9150,Akun,0)),""))</f>
        <v/>
      </c>
      <c r="D9150" s="2" t="str">
        <f>IF(A9150="","",IFERROR(INDEX(Reff,MATCH('Buku Besar'!A9150,Akun,0)),""))</f>
        <v/>
      </c>
      <c r="E9150" s="331" t="str">
        <f>IF(A9150="","",IFERROR(INDEX(Penerimaan,MATCH('Buku Besar'!A9150,Akun,0)),""))</f>
        <v/>
      </c>
      <c r="F9150" s="331" t="str">
        <f>IF(A9150="","",IFERROR(INDEX(Pengeluaran,MATCH('Buku Besar'!A9150,Akun,0)),""))</f>
        <v/>
      </c>
      <c r="H9150" s="91" t="str">
        <f t="shared" si="285"/>
        <v/>
      </c>
      <c r="I9150" s="330" t="str">
        <f>IF(H9150="","",IFERROR(INDEX(Tanggal1,MATCH('Buku Besar'!H9150,Akun1,0)),""))</f>
        <v/>
      </c>
      <c r="J9150" s="2" t="str">
        <f>IF(H9150="","",IFERROR(INDEX(Keterangan1,MATCH('Buku Besar'!H9150,Akun1,0)),""))</f>
        <v/>
      </c>
      <c r="K9150" s="2" t="str">
        <f>IF(H9150="","",IFERROR(INDEX(Reff1,MATCH('Buku Besar'!H9150,Akun1,0)),""))</f>
        <v/>
      </c>
      <c r="L9150" s="331" t="str">
        <f>IF(H9150="","",IFERROR(INDEX(Penerimaan1,MATCH('Buku Besar'!H9150,Akun1,0)),""))</f>
        <v/>
      </c>
      <c r="M9150" s="331" t="str">
        <f>IF(H9150="","",IFERROR(INDEX(Pengeluaran1,MATCH('Buku Besar'!H9150,Akun1,0)),""))</f>
        <v/>
      </c>
    </row>
    <row r="9151" spans="1:13" x14ac:dyDescent="0.25">
      <c r="A9151" s="91" t="str">
        <f t="shared" si="284"/>
        <v/>
      </c>
      <c r="B9151" s="330" t="str">
        <f>IF(A9151="","",IFERROR(INDEX(Tanggal,MATCH('Buku Besar'!A9151,Akun,0)),""))</f>
        <v/>
      </c>
      <c r="C9151" s="2" t="str">
        <f>IF(A9151="","",IFERROR(INDEX(Keterangan,MATCH('Buku Besar'!A9151,Akun,0)),""))</f>
        <v/>
      </c>
      <c r="D9151" s="2" t="str">
        <f>IF(A9151="","",IFERROR(INDEX(Reff,MATCH('Buku Besar'!A9151,Akun,0)),""))</f>
        <v/>
      </c>
      <c r="E9151" s="331" t="str">
        <f>IF(A9151="","",IFERROR(INDEX(Penerimaan,MATCH('Buku Besar'!A9151,Akun,0)),""))</f>
        <v/>
      </c>
      <c r="F9151" s="331" t="str">
        <f>IF(A9151="","",IFERROR(INDEX(Pengeluaran,MATCH('Buku Besar'!A9151,Akun,0)),""))</f>
        <v/>
      </c>
      <c r="H9151" s="91" t="str">
        <f t="shared" si="285"/>
        <v/>
      </c>
      <c r="I9151" s="330" t="str">
        <f>IF(H9151="","",IFERROR(INDEX(Tanggal1,MATCH('Buku Besar'!H9151,Akun1,0)),""))</f>
        <v/>
      </c>
      <c r="J9151" s="2" t="str">
        <f>IF(H9151="","",IFERROR(INDEX(Keterangan1,MATCH('Buku Besar'!H9151,Akun1,0)),""))</f>
        <v/>
      </c>
      <c r="K9151" s="2" t="str">
        <f>IF(H9151="","",IFERROR(INDEX(Reff1,MATCH('Buku Besar'!H9151,Akun1,0)),""))</f>
        <v/>
      </c>
      <c r="L9151" s="331" t="str">
        <f>IF(H9151="","",IFERROR(INDEX(Penerimaan1,MATCH('Buku Besar'!H9151,Akun1,0)),""))</f>
        <v/>
      </c>
      <c r="M9151" s="331" t="str">
        <f>IF(H9151="","",IFERROR(INDEX(Pengeluaran1,MATCH('Buku Besar'!H9151,Akun1,0)),""))</f>
        <v/>
      </c>
    </row>
    <row r="9152" spans="1:13" x14ac:dyDescent="0.25">
      <c r="A9152" s="91" t="str">
        <f t="shared" si="284"/>
        <v/>
      </c>
      <c r="B9152" s="330" t="str">
        <f>IF(A9152="","",IFERROR(INDEX(Tanggal,MATCH('Buku Besar'!A9152,Akun,0)),""))</f>
        <v/>
      </c>
      <c r="C9152" s="2" t="str">
        <f>IF(A9152="","",IFERROR(INDEX(Keterangan,MATCH('Buku Besar'!A9152,Akun,0)),""))</f>
        <v/>
      </c>
      <c r="D9152" s="2" t="str">
        <f>IF(A9152="","",IFERROR(INDEX(Reff,MATCH('Buku Besar'!A9152,Akun,0)),""))</f>
        <v/>
      </c>
      <c r="E9152" s="331" t="str">
        <f>IF(A9152="","",IFERROR(INDEX(Penerimaan,MATCH('Buku Besar'!A9152,Akun,0)),""))</f>
        <v/>
      </c>
      <c r="F9152" s="331" t="str">
        <f>IF(A9152="","",IFERROR(INDEX(Pengeluaran,MATCH('Buku Besar'!A9152,Akun,0)),""))</f>
        <v/>
      </c>
      <c r="H9152" s="91" t="str">
        <f t="shared" si="285"/>
        <v/>
      </c>
      <c r="I9152" s="330" t="str">
        <f>IF(H9152="","",IFERROR(INDEX(Tanggal1,MATCH('Buku Besar'!H9152,Akun1,0)),""))</f>
        <v/>
      </c>
      <c r="J9152" s="2" t="str">
        <f>IF(H9152="","",IFERROR(INDEX(Keterangan1,MATCH('Buku Besar'!H9152,Akun1,0)),""))</f>
        <v/>
      </c>
      <c r="K9152" s="2" t="str">
        <f>IF(H9152="","",IFERROR(INDEX(Reff1,MATCH('Buku Besar'!H9152,Akun1,0)),""))</f>
        <v/>
      </c>
      <c r="L9152" s="331" t="str">
        <f>IF(H9152="","",IFERROR(INDEX(Penerimaan1,MATCH('Buku Besar'!H9152,Akun1,0)),""))</f>
        <v/>
      </c>
      <c r="M9152" s="331" t="str">
        <f>IF(H9152="","",IFERROR(INDEX(Pengeluaran1,MATCH('Buku Besar'!H9152,Akun1,0)),""))</f>
        <v/>
      </c>
    </row>
    <row r="9153" spans="1:13" x14ac:dyDescent="0.25">
      <c r="A9153" s="91" t="str">
        <f t="shared" si="284"/>
        <v/>
      </c>
      <c r="B9153" s="330" t="str">
        <f>IF(A9153="","",IFERROR(INDEX(Tanggal,MATCH('Buku Besar'!A9153,Akun,0)),""))</f>
        <v/>
      </c>
      <c r="C9153" s="2" t="str">
        <f>IF(A9153="","",IFERROR(INDEX(Keterangan,MATCH('Buku Besar'!A9153,Akun,0)),""))</f>
        <v/>
      </c>
      <c r="D9153" s="2" t="str">
        <f>IF(A9153="","",IFERROR(INDEX(Reff,MATCH('Buku Besar'!A9153,Akun,0)),""))</f>
        <v/>
      </c>
      <c r="E9153" s="331" t="str">
        <f>IF(A9153="","",IFERROR(INDEX(Penerimaan,MATCH('Buku Besar'!A9153,Akun,0)),""))</f>
        <v/>
      </c>
      <c r="F9153" s="331" t="str">
        <f>IF(A9153="","",IFERROR(INDEX(Pengeluaran,MATCH('Buku Besar'!A9153,Akun,0)),""))</f>
        <v/>
      </c>
      <c r="H9153" s="91" t="str">
        <f t="shared" si="285"/>
        <v/>
      </c>
      <c r="I9153" s="330" t="str">
        <f>IF(H9153="","",IFERROR(INDEX(Tanggal1,MATCH('Buku Besar'!H9153,Akun1,0)),""))</f>
        <v/>
      </c>
      <c r="J9153" s="2" t="str">
        <f>IF(H9153="","",IFERROR(INDEX(Keterangan1,MATCH('Buku Besar'!H9153,Akun1,0)),""))</f>
        <v/>
      </c>
      <c r="K9153" s="2" t="str">
        <f>IF(H9153="","",IFERROR(INDEX(Reff1,MATCH('Buku Besar'!H9153,Akun1,0)),""))</f>
        <v/>
      </c>
      <c r="L9153" s="331" t="str">
        <f>IF(H9153="","",IFERROR(INDEX(Penerimaan1,MATCH('Buku Besar'!H9153,Akun1,0)),""))</f>
        <v/>
      </c>
      <c r="M9153" s="331" t="str">
        <f>IF(H9153="","",IFERROR(INDEX(Pengeluaran1,MATCH('Buku Besar'!H9153,Akun1,0)),""))</f>
        <v/>
      </c>
    </row>
    <row r="9154" spans="1:13" x14ac:dyDescent="0.25">
      <c r="A9154" s="91" t="str">
        <f t="shared" si="284"/>
        <v/>
      </c>
      <c r="B9154" s="330" t="str">
        <f>IF(A9154="","",IFERROR(INDEX(Tanggal,MATCH('Buku Besar'!A9154,Akun,0)),""))</f>
        <v/>
      </c>
      <c r="C9154" s="2" t="str">
        <f>IF(A9154="","",IFERROR(INDEX(Keterangan,MATCH('Buku Besar'!A9154,Akun,0)),""))</f>
        <v/>
      </c>
      <c r="D9154" s="2" t="str">
        <f>IF(A9154="","",IFERROR(INDEX(Reff,MATCH('Buku Besar'!A9154,Akun,0)),""))</f>
        <v/>
      </c>
      <c r="E9154" s="331" t="str">
        <f>IF(A9154="","",IFERROR(INDEX(Penerimaan,MATCH('Buku Besar'!A9154,Akun,0)),""))</f>
        <v/>
      </c>
      <c r="F9154" s="331" t="str">
        <f>IF(A9154="","",IFERROR(INDEX(Pengeluaran,MATCH('Buku Besar'!A9154,Akun,0)),""))</f>
        <v/>
      </c>
      <c r="H9154" s="91" t="str">
        <f t="shared" si="285"/>
        <v/>
      </c>
      <c r="I9154" s="330" t="str">
        <f>IF(H9154="","",IFERROR(INDEX(Tanggal1,MATCH('Buku Besar'!H9154,Akun1,0)),""))</f>
        <v/>
      </c>
      <c r="J9154" s="2" t="str">
        <f>IF(H9154="","",IFERROR(INDEX(Keterangan1,MATCH('Buku Besar'!H9154,Akun1,0)),""))</f>
        <v/>
      </c>
      <c r="K9154" s="2" t="str">
        <f>IF(H9154="","",IFERROR(INDEX(Reff1,MATCH('Buku Besar'!H9154,Akun1,0)),""))</f>
        <v/>
      </c>
      <c r="L9154" s="331" t="str">
        <f>IF(H9154="","",IFERROR(INDEX(Penerimaan1,MATCH('Buku Besar'!H9154,Akun1,0)),""))</f>
        <v/>
      </c>
      <c r="M9154" s="331" t="str">
        <f>IF(H9154="","",IFERROR(INDEX(Pengeluaran1,MATCH('Buku Besar'!H9154,Akun1,0)),""))</f>
        <v/>
      </c>
    </row>
    <row r="9155" spans="1:13" x14ac:dyDescent="0.25">
      <c r="A9155" s="91" t="str">
        <f t="shared" si="284"/>
        <v/>
      </c>
      <c r="B9155" s="330" t="str">
        <f>IF(A9155="","",IFERROR(INDEX(Tanggal,MATCH('Buku Besar'!A9155,Akun,0)),""))</f>
        <v/>
      </c>
      <c r="C9155" s="2" t="str">
        <f>IF(A9155="","",IFERROR(INDEX(Keterangan,MATCH('Buku Besar'!A9155,Akun,0)),""))</f>
        <v/>
      </c>
      <c r="D9155" s="2" t="str">
        <f>IF(A9155="","",IFERROR(INDEX(Reff,MATCH('Buku Besar'!A9155,Akun,0)),""))</f>
        <v/>
      </c>
      <c r="E9155" s="331" t="str">
        <f>IF(A9155="","",IFERROR(INDEX(Penerimaan,MATCH('Buku Besar'!A9155,Akun,0)),""))</f>
        <v/>
      </c>
      <c r="F9155" s="331" t="str">
        <f>IF(A9155="","",IFERROR(INDEX(Pengeluaran,MATCH('Buku Besar'!A9155,Akun,0)),""))</f>
        <v/>
      </c>
      <c r="H9155" s="91" t="str">
        <f t="shared" si="285"/>
        <v/>
      </c>
      <c r="I9155" s="330" t="str">
        <f>IF(H9155="","",IFERROR(INDEX(Tanggal1,MATCH('Buku Besar'!H9155,Akun1,0)),""))</f>
        <v/>
      </c>
      <c r="J9155" s="2" t="str">
        <f>IF(H9155="","",IFERROR(INDEX(Keterangan1,MATCH('Buku Besar'!H9155,Akun1,0)),""))</f>
        <v/>
      </c>
      <c r="K9155" s="2" t="str">
        <f>IF(H9155="","",IFERROR(INDEX(Reff1,MATCH('Buku Besar'!H9155,Akun1,0)),""))</f>
        <v/>
      </c>
      <c r="L9155" s="331" t="str">
        <f>IF(H9155="","",IFERROR(INDEX(Penerimaan1,MATCH('Buku Besar'!H9155,Akun1,0)),""))</f>
        <v/>
      </c>
      <c r="M9155" s="331" t="str">
        <f>IF(H9155="","",IFERROR(INDEX(Pengeluaran1,MATCH('Buku Besar'!H9155,Akun1,0)),""))</f>
        <v/>
      </c>
    </row>
    <row r="9156" spans="1:13" x14ac:dyDescent="0.25">
      <c r="A9156" s="91" t="str">
        <f t="shared" si="284"/>
        <v/>
      </c>
      <c r="B9156" s="330" t="str">
        <f>IF(A9156="","",IFERROR(INDEX(Tanggal,MATCH('Buku Besar'!A9156,Akun,0)),""))</f>
        <v/>
      </c>
      <c r="C9156" s="2" t="str">
        <f>IF(A9156="","",IFERROR(INDEX(Keterangan,MATCH('Buku Besar'!A9156,Akun,0)),""))</f>
        <v/>
      </c>
      <c r="D9156" s="2" t="str">
        <f>IF(A9156="","",IFERROR(INDEX(Reff,MATCH('Buku Besar'!A9156,Akun,0)),""))</f>
        <v/>
      </c>
      <c r="E9156" s="331" t="str">
        <f>IF(A9156="","",IFERROR(INDEX(Penerimaan,MATCH('Buku Besar'!A9156,Akun,0)),""))</f>
        <v/>
      </c>
      <c r="F9156" s="331" t="str">
        <f>IF(A9156="","",IFERROR(INDEX(Pengeluaran,MATCH('Buku Besar'!A9156,Akun,0)),""))</f>
        <v/>
      </c>
      <c r="H9156" s="91" t="str">
        <f t="shared" si="285"/>
        <v/>
      </c>
      <c r="I9156" s="330" t="str">
        <f>IF(H9156="","",IFERROR(INDEX(Tanggal1,MATCH('Buku Besar'!H9156,Akun1,0)),""))</f>
        <v/>
      </c>
      <c r="J9156" s="2" t="str">
        <f>IF(H9156="","",IFERROR(INDEX(Keterangan1,MATCH('Buku Besar'!H9156,Akun1,0)),""))</f>
        <v/>
      </c>
      <c r="K9156" s="2" t="str">
        <f>IF(H9156="","",IFERROR(INDEX(Reff1,MATCH('Buku Besar'!H9156,Akun1,0)),""))</f>
        <v/>
      </c>
      <c r="L9156" s="331" t="str">
        <f>IF(H9156="","",IFERROR(INDEX(Penerimaan1,MATCH('Buku Besar'!H9156,Akun1,0)),""))</f>
        <v/>
      </c>
      <c r="M9156" s="331" t="str">
        <f>IF(H9156="","",IFERROR(INDEX(Pengeluaran1,MATCH('Buku Besar'!H9156,Akun1,0)),""))</f>
        <v/>
      </c>
    </row>
    <row r="9157" spans="1:13" x14ac:dyDescent="0.25">
      <c r="A9157" s="91" t="str">
        <f t="shared" si="284"/>
        <v/>
      </c>
      <c r="B9157" s="330" t="str">
        <f>IF(A9157="","",IFERROR(INDEX(Tanggal,MATCH('Buku Besar'!A9157,Akun,0)),""))</f>
        <v/>
      </c>
      <c r="C9157" s="2" t="str">
        <f>IF(A9157="","",IFERROR(INDEX(Keterangan,MATCH('Buku Besar'!A9157,Akun,0)),""))</f>
        <v/>
      </c>
      <c r="D9157" s="2" t="str">
        <f>IF(A9157="","",IFERROR(INDEX(Reff,MATCH('Buku Besar'!A9157,Akun,0)),""))</f>
        <v/>
      </c>
      <c r="E9157" s="331" t="str">
        <f>IF(A9157="","",IFERROR(INDEX(Penerimaan,MATCH('Buku Besar'!A9157,Akun,0)),""))</f>
        <v/>
      </c>
      <c r="F9157" s="331" t="str">
        <f>IF(A9157="","",IFERROR(INDEX(Pengeluaran,MATCH('Buku Besar'!A9157,Akun,0)),""))</f>
        <v/>
      </c>
      <c r="H9157" s="91" t="str">
        <f t="shared" si="285"/>
        <v/>
      </c>
      <c r="I9157" s="330" t="str">
        <f>IF(H9157="","",IFERROR(INDEX(Tanggal1,MATCH('Buku Besar'!H9157,Akun1,0)),""))</f>
        <v/>
      </c>
      <c r="J9157" s="2" t="str">
        <f>IF(H9157="","",IFERROR(INDEX(Keterangan1,MATCH('Buku Besar'!H9157,Akun1,0)),""))</f>
        <v/>
      </c>
      <c r="K9157" s="2" t="str">
        <f>IF(H9157="","",IFERROR(INDEX(Reff1,MATCH('Buku Besar'!H9157,Akun1,0)),""))</f>
        <v/>
      </c>
      <c r="L9157" s="331" t="str">
        <f>IF(H9157="","",IFERROR(INDEX(Penerimaan1,MATCH('Buku Besar'!H9157,Akun1,0)),""))</f>
        <v/>
      </c>
      <c r="M9157" s="331" t="str">
        <f>IF(H9157="","",IFERROR(INDEX(Pengeluaran1,MATCH('Buku Besar'!H9157,Akun1,0)),""))</f>
        <v/>
      </c>
    </row>
    <row r="9158" spans="1:13" x14ac:dyDescent="0.25">
      <c r="A9158" s="91" t="str">
        <f t="shared" si="284"/>
        <v/>
      </c>
      <c r="B9158" s="330" t="str">
        <f>IF(A9158="","",IFERROR(INDEX(Tanggal,MATCH('Buku Besar'!A9158,Akun,0)),""))</f>
        <v/>
      </c>
      <c r="C9158" s="2" t="str">
        <f>IF(A9158="","",IFERROR(INDEX(Keterangan,MATCH('Buku Besar'!A9158,Akun,0)),""))</f>
        <v/>
      </c>
      <c r="D9158" s="2" t="str">
        <f>IF(A9158="","",IFERROR(INDEX(Reff,MATCH('Buku Besar'!A9158,Akun,0)),""))</f>
        <v/>
      </c>
      <c r="E9158" s="331" t="str">
        <f>IF(A9158="","",IFERROR(INDEX(Penerimaan,MATCH('Buku Besar'!A9158,Akun,0)),""))</f>
        <v/>
      </c>
      <c r="F9158" s="331" t="str">
        <f>IF(A9158="","",IFERROR(INDEX(Pengeluaran,MATCH('Buku Besar'!A9158,Akun,0)),""))</f>
        <v/>
      </c>
      <c r="H9158" s="91" t="str">
        <f t="shared" si="285"/>
        <v/>
      </c>
      <c r="I9158" s="330" t="str">
        <f>IF(H9158="","",IFERROR(INDEX(Tanggal1,MATCH('Buku Besar'!H9158,Akun1,0)),""))</f>
        <v/>
      </c>
      <c r="J9158" s="2" t="str">
        <f>IF(H9158="","",IFERROR(INDEX(Keterangan1,MATCH('Buku Besar'!H9158,Akun1,0)),""))</f>
        <v/>
      </c>
      <c r="K9158" s="2" t="str">
        <f>IF(H9158="","",IFERROR(INDEX(Reff1,MATCH('Buku Besar'!H9158,Akun1,0)),""))</f>
        <v/>
      </c>
      <c r="L9158" s="331" t="str">
        <f>IF(H9158="","",IFERROR(INDEX(Penerimaan1,MATCH('Buku Besar'!H9158,Akun1,0)),""))</f>
        <v/>
      </c>
      <c r="M9158" s="331" t="str">
        <f>IF(H9158="","",IFERROR(INDEX(Pengeluaran1,MATCH('Buku Besar'!H9158,Akun1,0)),""))</f>
        <v/>
      </c>
    </row>
    <row r="9159" spans="1:13" x14ac:dyDescent="0.25">
      <c r="A9159" s="91" t="str">
        <f t="shared" si="284"/>
        <v/>
      </c>
      <c r="B9159" s="330" t="str">
        <f>IF(A9159="","",IFERROR(INDEX(Tanggal,MATCH('Buku Besar'!A9159,Akun,0)),""))</f>
        <v/>
      </c>
      <c r="C9159" s="2" t="str">
        <f>IF(A9159="","",IFERROR(INDEX(Keterangan,MATCH('Buku Besar'!A9159,Akun,0)),""))</f>
        <v/>
      </c>
      <c r="D9159" s="2" t="str">
        <f>IF(A9159="","",IFERROR(INDEX(Reff,MATCH('Buku Besar'!A9159,Akun,0)),""))</f>
        <v/>
      </c>
      <c r="E9159" s="331" t="str">
        <f>IF(A9159="","",IFERROR(INDEX(Penerimaan,MATCH('Buku Besar'!A9159,Akun,0)),""))</f>
        <v/>
      </c>
      <c r="F9159" s="331" t="str">
        <f>IF(A9159="","",IFERROR(INDEX(Pengeluaran,MATCH('Buku Besar'!A9159,Akun,0)),""))</f>
        <v/>
      </c>
      <c r="H9159" s="91" t="str">
        <f t="shared" si="285"/>
        <v/>
      </c>
      <c r="I9159" s="330" t="str">
        <f>IF(H9159="","",IFERROR(INDEX(Tanggal1,MATCH('Buku Besar'!H9159,Akun1,0)),""))</f>
        <v/>
      </c>
      <c r="J9159" s="2" t="str">
        <f>IF(H9159="","",IFERROR(INDEX(Keterangan1,MATCH('Buku Besar'!H9159,Akun1,0)),""))</f>
        <v/>
      </c>
      <c r="K9159" s="2" t="str">
        <f>IF(H9159="","",IFERROR(INDEX(Reff1,MATCH('Buku Besar'!H9159,Akun1,0)),""))</f>
        <v/>
      </c>
      <c r="L9159" s="331" t="str">
        <f>IF(H9159="","",IFERROR(INDEX(Penerimaan1,MATCH('Buku Besar'!H9159,Akun1,0)),""))</f>
        <v/>
      </c>
      <c r="M9159" s="331" t="str">
        <f>IF(H9159="","",IFERROR(INDEX(Pengeluaran1,MATCH('Buku Besar'!H9159,Akun1,0)),""))</f>
        <v/>
      </c>
    </row>
    <row r="9160" spans="1:13" x14ac:dyDescent="0.25">
      <c r="A9160" s="91" t="str">
        <f t="shared" ref="A9160:A9223" si="286">IFERROR(IF((MID(A9159,8,LEN(A9159)-7)+1)&lt;=COUNTIF(Kas_Harian,LEFT(A9159,6)),LEFT(A9159,6)&amp;"-"&amp;MID(A9159,8,LEN(A9159)-7)+1,""),"")</f>
        <v/>
      </c>
      <c r="B9160" s="330" t="str">
        <f>IF(A9160="","",IFERROR(INDEX(Tanggal,MATCH('Buku Besar'!A9160,Akun,0)),""))</f>
        <v/>
      </c>
      <c r="C9160" s="2" t="str">
        <f>IF(A9160="","",IFERROR(INDEX(Keterangan,MATCH('Buku Besar'!A9160,Akun,0)),""))</f>
        <v/>
      </c>
      <c r="D9160" s="2" t="str">
        <f>IF(A9160="","",IFERROR(INDEX(Reff,MATCH('Buku Besar'!A9160,Akun,0)),""))</f>
        <v/>
      </c>
      <c r="E9160" s="331" t="str">
        <f>IF(A9160="","",IFERROR(INDEX(Penerimaan,MATCH('Buku Besar'!A9160,Akun,0)),""))</f>
        <v/>
      </c>
      <c r="F9160" s="331" t="str">
        <f>IF(A9160="","",IFERROR(INDEX(Pengeluaran,MATCH('Buku Besar'!A9160,Akun,0)),""))</f>
        <v/>
      </c>
      <c r="H9160" s="91" t="str">
        <f t="shared" ref="H9160:H9223" si="287">IFERROR(IF((MID(H9159,8,LEN(H9159)-7)+1)&lt;=COUNTIF(Bank_Harian,LEFT(H9159,6)),LEFT(H9159,6)&amp;"-"&amp;MID(H9159,8,LEN(H9159)-7)+1,""),"")</f>
        <v/>
      </c>
      <c r="I9160" s="330" t="str">
        <f>IF(H9160="","",IFERROR(INDEX(Tanggal1,MATCH('Buku Besar'!H9160,Akun1,0)),""))</f>
        <v/>
      </c>
      <c r="J9160" s="2" t="str">
        <f>IF(H9160="","",IFERROR(INDEX(Keterangan1,MATCH('Buku Besar'!H9160,Akun1,0)),""))</f>
        <v/>
      </c>
      <c r="K9160" s="2" t="str">
        <f>IF(H9160="","",IFERROR(INDEX(Reff1,MATCH('Buku Besar'!H9160,Akun1,0)),""))</f>
        <v/>
      </c>
      <c r="L9160" s="331" t="str">
        <f>IF(H9160="","",IFERROR(INDEX(Penerimaan1,MATCH('Buku Besar'!H9160,Akun1,0)),""))</f>
        <v/>
      </c>
      <c r="M9160" s="331" t="str">
        <f>IF(H9160="","",IFERROR(INDEX(Pengeluaran1,MATCH('Buku Besar'!H9160,Akun1,0)),""))</f>
        <v/>
      </c>
    </row>
    <row r="9161" spans="1:13" x14ac:dyDescent="0.25">
      <c r="A9161" s="91" t="str">
        <f t="shared" si="286"/>
        <v/>
      </c>
      <c r="B9161" s="330" t="str">
        <f>IF(A9161="","",IFERROR(INDEX(Tanggal,MATCH('Buku Besar'!A9161,Akun,0)),""))</f>
        <v/>
      </c>
      <c r="C9161" s="2" t="str">
        <f>IF(A9161="","",IFERROR(INDEX(Keterangan,MATCH('Buku Besar'!A9161,Akun,0)),""))</f>
        <v/>
      </c>
      <c r="D9161" s="2" t="str">
        <f>IF(A9161="","",IFERROR(INDEX(Reff,MATCH('Buku Besar'!A9161,Akun,0)),""))</f>
        <v/>
      </c>
      <c r="E9161" s="331" t="str">
        <f>IF(A9161="","",IFERROR(INDEX(Penerimaan,MATCH('Buku Besar'!A9161,Akun,0)),""))</f>
        <v/>
      </c>
      <c r="F9161" s="331" t="str">
        <f>IF(A9161="","",IFERROR(INDEX(Pengeluaran,MATCH('Buku Besar'!A9161,Akun,0)),""))</f>
        <v/>
      </c>
      <c r="H9161" s="91" t="str">
        <f t="shared" si="287"/>
        <v/>
      </c>
      <c r="I9161" s="330" t="str">
        <f>IF(H9161="","",IFERROR(INDEX(Tanggal1,MATCH('Buku Besar'!H9161,Akun1,0)),""))</f>
        <v/>
      </c>
      <c r="J9161" s="2" t="str">
        <f>IF(H9161="","",IFERROR(INDEX(Keterangan1,MATCH('Buku Besar'!H9161,Akun1,0)),""))</f>
        <v/>
      </c>
      <c r="K9161" s="2" t="str">
        <f>IF(H9161="","",IFERROR(INDEX(Reff1,MATCH('Buku Besar'!H9161,Akun1,0)),""))</f>
        <v/>
      </c>
      <c r="L9161" s="331" t="str">
        <f>IF(H9161="","",IFERROR(INDEX(Penerimaan1,MATCH('Buku Besar'!H9161,Akun1,0)),""))</f>
        <v/>
      </c>
      <c r="M9161" s="331" t="str">
        <f>IF(H9161="","",IFERROR(INDEX(Pengeluaran1,MATCH('Buku Besar'!H9161,Akun1,0)),""))</f>
        <v/>
      </c>
    </row>
    <row r="9162" spans="1:13" x14ac:dyDescent="0.25">
      <c r="A9162" s="91" t="str">
        <f t="shared" si="286"/>
        <v/>
      </c>
      <c r="B9162" s="330" t="str">
        <f>IF(A9162="","",IFERROR(INDEX(Tanggal,MATCH('Buku Besar'!A9162,Akun,0)),""))</f>
        <v/>
      </c>
      <c r="C9162" s="2" t="str">
        <f>IF(A9162="","",IFERROR(INDEX(Keterangan,MATCH('Buku Besar'!A9162,Akun,0)),""))</f>
        <v/>
      </c>
      <c r="D9162" s="2" t="str">
        <f>IF(A9162="","",IFERROR(INDEX(Reff,MATCH('Buku Besar'!A9162,Akun,0)),""))</f>
        <v/>
      </c>
      <c r="E9162" s="331" t="str">
        <f>IF(A9162="","",IFERROR(INDEX(Penerimaan,MATCH('Buku Besar'!A9162,Akun,0)),""))</f>
        <v/>
      </c>
      <c r="F9162" s="331" t="str">
        <f>IF(A9162="","",IFERROR(INDEX(Pengeluaran,MATCH('Buku Besar'!A9162,Akun,0)),""))</f>
        <v/>
      </c>
      <c r="H9162" s="91" t="str">
        <f t="shared" si="287"/>
        <v/>
      </c>
      <c r="I9162" s="330" t="str">
        <f>IF(H9162="","",IFERROR(INDEX(Tanggal1,MATCH('Buku Besar'!H9162,Akun1,0)),""))</f>
        <v/>
      </c>
      <c r="J9162" s="2" t="str">
        <f>IF(H9162="","",IFERROR(INDEX(Keterangan1,MATCH('Buku Besar'!H9162,Akun1,0)),""))</f>
        <v/>
      </c>
      <c r="K9162" s="2" t="str">
        <f>IF(H9162="","",IFERROR(INDEX(Reff1,MATCH('Buku Besar'!H9162,Akun1,0)),""))</f>
        <v/>
      </c>
      <c r="L9162" s="331" t="str">
        <f>IF(H9162="","",IFERROR(INDEX(Penerimaan1,MATCH('Buku Besar'!H9162,Akun1,0)),""))</f>
        <v/>
      </c>
      <c r="M9162" s="331" t="str">
        <f>IF(H9162="","",IFERROR(INDEX(Pengeluaran1,MATCH('Buku Besar'!H9162,Akun1,0)),""))</f>
        <v/>
      </c>
    </row>
    <row r="9163" spans="1:13" x14ac:dyDescent="0.25">
      <c r="A9163" s="91" t="str">
        <f t="shared" si="286"/>
        <v/>
      </c>
      <c r="B9163" s="330" t="str">
        <f>IF(A9163="","",IFERROR(INDEX(Tanggal,MATCH('Buku Besar'!A9163,Akun,0)),""))</f>
        <v/>
      </c>
      <c r="C9163" s="2" t="str">
        <f>IF(A9163="","",IFERROR(INDEX(Keterangan,MATCH('Buku Besar'!A9163,Akun,0)),""))</f>
        <v/>
      </c>
      <c r="D9163" s="2" t="str">
        <f>IF(A9163="","",IFERROR(INDEX(Reff,MATCH('Buku Besar'!A9163,Akun,0)),""))</f>
        <v/>
      </c>
      <c r="E9163" s="331" t="str">
        <f>IF(A9163="","",IFERROR(INDEX(Penerimaan,MATCH('Buku Besar'!A9163,Akun,0)),""))</f>
        <v/>
      </c>
      <c r="F9163" s="331" t="str">
        <f>IF(A9163="","",IFERROR(INDEX(Pengeluaran,MATCH('Buku Besar'!A9163,Akun,0)),""))</f>
        <v/>
      </c>
      <c r="H9163" s="91" t="str">
        <f t="shared" si="287"/>
        <v/>
      </c>
      <c r="I9163" s="330" t="str">
        <f>IF(H9163="","",IFERROR(INDEX(Tanggal1,MATCH('Buku Besar'!H9163,Akun1,0)),""))</f>
        <v/>
      </c>
      <c r="J9163" s="2" t="str">
        <f>IF(H9163="","",IFERROR(INDEX(Keterangan1,MATCH('Buku Besar'!H9163,Akun1,0)),""))</f>
        <v/>
      </c>
      <c r="K9163" s="2" t="str">
        <f>IF(H9163="","",IFERROR(INDEX(Reff1,MATCH('Buku Besar'!H9163,Akun1,0)),""))</f>
        <v/>
      </c>
      <c r="L9163" s="331" t="str">
        <f>IF(H9163="","",IFERROR(INDEX(Penerimaan1,MATCH('Buku Besar'!H9163,Akun1,0)),""))</f>
        <v/>
      </c>
      <c r="M9163" s="331" t="str">
        <f>IF(H9163="","",IFERROR(INDEX(Pengeluaran1,MATCH('Buku Besar'!H9163,Akun1,0)),""))</f>
        <v/>
      </c>
    </row>
    <row r="9164" spans="1:13" x14ac:dyDescent="0.25">
      <c r="A9164" s="91" t="str">
        <f t="shared" si="286"/>
        <v/>
      </c>
      <c r="B9164" s="330" t="str">
        <f>IF(A9164="","",IFERROR(INDEX(Tanggal,MATCH('Buku Besar'!A9164,Akun,0)),""))</f>
        <v/>
      </c>
      <c r="C9164" s="2" t="str">
        <f>IF(A9164="","",IFERROR(INDEX(Keterangan,MATCH('Buku Besar'!A9164,Akun,0)),""))</f>
        <v/>
      </c>
      <c r="D9164" s="2" t="str">
        <f>IF(A9164="","",IFERROR(INDEX(Reff,MATCH('Buku Besar'!A9164,Akun,0)),""))</f>
        <v/>
      </c>
      <c r="E9164" s="331" t="str">
        <f>IF(A9164="","",IFERROR(INDEX(Penerimaan,MATCH('Buku Besar'!A9164,Akun,0)),""))</f>
        <v/>
      </c>
      <c r="F9164" s="331" t="str">
        <f>IF(A9164="","",IFERROR(INDEX(Pengeluaran,MATCH('Buku Besar'!A9164,Akun,0)),""))</f>
        <v/>
      </c>
      <c r="H9164" s="91" t="str">
        <f t="shared" si="287"/>
        <v/>
      </c>
      <c r="I9164" s="330" t="str">
        <f>IF(H9164="","",IFERROR(INDEX(Tanggal1,MATCH('Buku Besar'!H9164,Akun1,0)),""))</f>
        <v/>
      </c>
      <c r="J9164" s="2" t="str">
        <f>IF(H9164="","",IFERROR(INDEX(Keterangan1,MATCH('Buku Besar'!H9164,Akun1,0)),""))</f>
        <v/>
      </c>
      <c r="K9164" s="2" t="str">
        <f>IF(H9164="","",IFERROR(INDEX(Reff1,MATCH('Buku Besar'!H9164,Akun1,0)),""))</f>
        <v/>
      </c>
      <c r="L9164" s="331" t="str">
        <f>IF(H9164="","",IFERROR(INDEX(Penerimaan1,MATCH('Buku Besar'!H9164,Akun1,0)),""))</f>
        <v/>
      </c>
      <c r="M9164" s="331" t="str">
        <f>IF(H9164="","",IFERROR(INDEX(Pengeluaran1,MATCH('Buku Besar'!H9164,Akun1,0)),""))</f>
        <v/>
      </c>
    </row>
    <row r="9165" spans="1:13" x14ac:dyDescent="0.25">
      <c r="A9165" s="91" t="str">
        <f t="shared" si="286"/>
        <v/>
      </c>
      <c r="B9165" s="330" t="str">
        <f>IF(A9165="","",IFERROR(INDEX(Tanggal,MATCH('Buku Besar'!A9165,Akun,0)),""))</f>
        <v/>
      </c>
      <c r="C9165" s="2" t="str">
        <f>IF(A9165="","",IFERROR(INDEX(Keterangan,MATCH('Buku Besar'!A9165,Akun,0)),""))</f>
        <v/>
      </c>
      <c r="D9165" s="2" t="str">
        <f>IF(A9165="","",IFERROR(INDEX(Reff,MATCH('Buku Besar'!A9165,Akun,0)),""))</f>
        <v/>
      </c>
      <c r="E9165" s="331" t="str">
        <f>IF(A9165="","",IFERROR(INDEX(Penerimaan,MATCH('Buku Besar'!A9165,Akun,0)),""))</f>
        <v/>
      </c>
      <c r="F9165" s="331" t="str">
        <f>IF(A9165="","",IFERROR(INDEX(Pengeluaran,MATCH('Buku Besar'!A9165,Akun,0)),""))</f>
        <v/>
      </c>
      <c r="H9165" s="91" t="str">
        <f t="shared" si="287"/>
        <v/>
      </c>
      <c r="I9165" s="330" t="str">
        <f>IF(H9165="","",IFERROR(INDEX(Tanggal1,MATCH('Buku Besar'!H9165,Akun1,0)),""))</f>
        <v/>
      </c>
      <c r="J9165" s="2" t="str">
        <f>IF(H9165="","",IFERROR(INDEX(Keterangan1,MATCH('Buku Besar'!H9165,Akun1,0)),""))</f>
        <v/>
      </c>
      <c r="K9165" s="2" t="str">
        <f>IF(H9165="","",IFERROR(INDEX(Reff1,MATCH('Buku Besar'!H9165,Akun1,0)),""))</f>
        <v/>
      </c>
      <c r="L9165" s="331" t="str">
        <f>IF(H9165="","",IFERROR(INDEX(Penerimaan1,MATCH('Buku Besar'!H9165,Akun1,0)),""))</f>
        <v/>
      </c>
      <c r="M9165" s="331" t="str">
        <f>IF(H9165="","",IFERROR(INDEX(Pengeluaran1,MATCH('Buku Besar'!H9165,Akun1,0)),""))</f>
        <v/>
      </c>
    </row>
    <row r="9166" spans="1:13" x14ac:dyDescent="0.25">
      <c r="A9166" s="91" t="str">
        <f t="shared" si="286"/>
        <v/>
      </c>
      <c r="B9166" s="330" t="str">
        <f>IF(A9166="","",IFERROR(INDEX(Tanggal,MATCH('Buku Besar'!A9166,Akun,0)),""))</f>
        <v/>
      </c>
      <c r="C9166" s="2" t="str">
        <f>IF(A9166="","",IFERROR(INDEX(Keterangan,MATCH('Buku Besar'!A9166,Akun,0)),""))</f>
        <v/>
      </c>
      <c r="D9166" s="2" t="str">
        <f>IF(A9166="","",IFERROR(INDEX(Reff,MATCH('Buku Besar'!A9166,Akun,0)),""))</f>
        <v/>
      </c>
      <c r="E9166" s="331" t="str">
        <f>IF(A9166="","",IFERROR(INDEX(Penerimaan,MATCH('Buku Besar'!A9166,Akun,0)),""))</f>
        <v/>
      </c>
      <c r="F9166" s="331" t="str">
        <f>IF(A9166="","",IFERROR(INDEX(Pengeluaran,MATCH('Buku Besar'!A9166,Akun,0)),""))</f>
        <v/>
      </c>
      <c r="H9166" s="91" t="str">
        <f t="shared" si="287"/>
        <v/>
      </c>
      <c r="I9166" s="330" t="str">
        <f>IF(H9166="","",IFERROR(INDEX(Tanggal1,MATCH('Buku Besar'!H9166,Akun1,0)),""))</f>
        <v/>
      </c>
      <c r="J9166" s="2" t="str">
        <f>IF(H9166="","",IFERROR(INDEX(Keterangan1,MATCH('Buku Besar'!H9166,Akun1,0)),""))</f>
        <v/>
      </c>
      <c r="K9166" s="2" t="str">
        <f>IF(H9166="","",IFERROR(INDEX(Reff1,MATCH('Buku Besar'!H9166,Akun1,0)),""))</f>
        <v/>
      </c>
      <c r="L9166" s="331" t="str">
        <f>IF(H9166="","",IFERROR(INDEX(Penerimaan1,MATCH('Buku Besar'!H9166,Akun1,0)),""))</f>
        <v/>
      </c>
      <c r="M9166" s="331" t="str">
        <f>IF(H9166="","",IFERROR(INDEX(Pengeluaran1,MATCH('Buku Besar'!H9166,Akun1,0)),""))</f>
        <v/>
      </c>
    </row>
    <row r="9167" spans="1:13" x14ac:dyDescent="0.25">
      <c r="A9167" s="91" t="str">
        <f t="shared" si="286"/>
        <v/>
      </c>
      <c r="B9167" s="330" t="str">
        <f>IF(A9167="","",IFERROR(INDEX(Tanggal,MATCH('Buku Besar'!A9167,Akun,0)),""))</f>
        <v/>
      </c>
      <c r="C9167" s="2" t="str">
        <f>IF(A9167="","",IFERROR(INDEX(Keterangan,MATCH('Buku Besar'!A9167,Akun,0)),""))</f>
        <v/>
      </c>
      <c r="D9167" s="2" t="str">
        <f>IF(A9167="","",IFERROR(INDEX(Reff,MATCH('Buku Besar'!A9167,Akun,0)),""))</f>
        <v/>
      </c>
      <c r="E9167" s="331" t="str">
        <f>IF(A9167="","",IFERROR(INDEX(Penerimaan,MATCH('Buku Besar'!A9167,Akun,0)),""))</f>
        <v/>
      </c>
      <c r="F9167" s="331" t="str">
        <f>IF(A9167="","",IFERROR(INDEX(Pengeluaran,MATCH('Buku Besar'!A9167,Akun,0)),""))</f>
        <v/>
      </c>
      <c r="H9167" s="91" t="str">
        <f t="shared" si="287"/>
        <v/>
      </c>
      <c r="I9167" s="330" t="str">
        <f>IF(H9167="","",IFERROR(INDEX(Tanggal1,MATCH('Buku Besar'!H9167,Akun1,0)),""))</f>
        <v/>
      </c>
      <c r="J9167" s="2" t="str">
        <f>IF(H9167="","",IFERROR(INDEX(Keterangan1,MATCH('Buku Besar'!H9167,Akun1,0)),""))</f>
        <v/>
      </c>
      <c r="K9167" s="2" t="str">
        <f>IF(H9167="","",IFERROR(INDEX(Reff1,MATCH('Buku Besar'!H9167,Akun1,0)),""))</f>
        <v/>
      </c>
      <c r="L9167" s="331" t="str">
        <f>IF(H9167="","",IFERROR(INDEX(Penerimaan1,MATCH('Buku Besar'!H9167,Akun1,0)),""))</f>
        <v/>
      </c>
      <c r="M9167" s="331" t="str">
        <f>IF(H9167="","",IFERROR(INDEX(Pengeluaran1,MATCH('Buku Besar'!H9167,Akun1,0)),""))</f>
        <v/>
      </c>
    </row>
    <row r="9168" spans="1:13" x14ac:dyDescent="0.25">
      <c r="A9168" s="91" t="str">
        <f t="shared" si="286"/>
        <v/>
      </c>
      <c r="B9168" s="330" t="str">
        <f>IF(A9168="","",IFERROR(INDEX(Tanggal,MATCH('Buku Besar'!A9168,Akun,0)),""))</f>
        <v/>
      </c>
      <c r="C9168" s="2" t="str">
        <f>IF(A9168="","",IFERROR(INDEX(Keterangan,MATCH('Buku Besar'!A9168,Akun,0)),""))</f>
        <v/>
      </c>
      <c r="D9168" s="2" t="str">
        <f>IF(A9168="","",IFERROR(INDEX(Reff,MATCH('Buku Besar'!A9168,Akun,0)),""))</f>
        <v/>
      </c>
      <c r="E9168" s="331" t="str">
        <f>IF(A9168="","",IFERROR(INDEX(Penerimaan,MATCH('Buku Besar'!A9168,Akun,0)),""))</f>
        <v/>
      </c>
      <c r="F9168" s="331" t="str">
        <f>IF(A9168="","",IFERROR(INDEX(Pengeluaran,MATCH('Buku Besar'!A9168,Akun,0)),""))</f>
        <v/>
      </c>
      <c r="H9168" s="91" t="str">
        <f t="shared" si="287"/>
        <v/>
      </c>
      <c r="I9168" s="330" t="str">
        <f>IF(H9168="","",IFERROR(INDEX(Tanggal1,MATCH('Buku Besar'!H9168,Akun1,0)),""))</f>
        <v/>
      </c>
      <c r="J9168" s="2" t="str">
        <f>IF(H9168="","",IFERROR(INDEX(Keterangan1,MATCH('Buku Besar'!H9168,Akun1,0)),""))</f>
        <v/>
      </c>
      <c r="K9168" s="2" t="str">
        <f>IF(H9168="","",IFERROR(INDEX(Reff1,MATCH('Buku Besar'!H9168,Akun1,0)),""))</f>
        <v/>
      </c>
      <c r="L9168" s="331" t="str">
        <f>IF(H9168="","",IFERROR(INDEX(Penerimaan1,MATCH('Buku Besar'!H9168,Akun1,0)),""))</f>
        <v/>
      </c>
      <c r="M9168" s="331" t="str">
        <f>IF(H9168="","",IFERROR(INDEX(Pengeluaran1,MATCH('Buku Besar'!H9168,Akun1,0)),""))</f>
        <v/>
      </c>
    </row>
    <row r="9169" spans="1:13" x14ac:dyDescent="0.25">
      <c r="A9169" s="91" t="str">
        <f t="shared" si="286"/>
        <v/>
      </c>
      <c r="B9169" s="330" t="str">
        <f>IF(A9169="","",IFERROR(INDEX(Tanggal,MATCH('Buku Besar'!A9169,Akun,0)),""))</f>
        <v/>
      </c>
      <c r="C9169" s="2" t="str">
        <f>IF(A9169="","",IFERROR(INDEX(Keterangan,MATCH('Buku Besar'!A9169,Akun,0)),""))</f>
        <v/>
      </c>
      <c r="D9169" s="2" t="str">
        <f>IF(A9169="","",IFERROR(INDEX(Reff,MATCH('Buku Besar'!A9169,Akun,0)),""))</f>
        <v/>
      </c>
      <c r="E9169" s="331" t="str">
        <f>IF(A9169="","",IFERROR(INDEX(Penerimaan,MATCH('Buku Besar'!A9169,Akun,0)),""))</f>
        <v/>
      </c>
      <c r="F9169" s="331" t="str">
        <f>IF(A9169="","",IFERROR(INDEX(Pengeluaran,MATCH('Buku Besar'!A9169,Akun,0)),""))</f>
        <v/>
      </c>
      <c r="H9169" s="91" t="str">
        <f t="shared" si="287"/>
        <v/>
      </c>
      <c r="I9169" s="330" t="str">
        <f>IF(H9169="","",IFERROR(INDEX(Tanggal1,MATCH('Buku Besar'!H9169,Akun1,0)),""))</f>
        <v/>
      </c>
      <c r="J9169" s="2" t="str">
        <f>IF(H9169="","",IFERROR(INDEX(Keterangan1,MATCH('Buku Besar'!H9169,Akun1,0)),""))</f>
        <v/>
      </c>
      <c r="K9169" s="2" t="str">
        <f>IF(H9169="","",IFERROR(INDEX(Reff1,MATCH('Buku Besar'!H9169,Akun1,0)),""))</f>
        <v/>
      </c>
      <c r="L9169" s="331" t="str">
        <f>IF(H9169="","",IFERROR(INDEX(Penerimaan1,MATCH('Buku Besar'!H9169,Akun1,0)),""))</f>
        <v/>
      </c>
      <c r="M9169" s="331" t="str">
        <f>IF(H9169="","",IFERROR(INDEX(Pengeluaran1,MATCH('Buku Besar'!H9169,Akun1,0)),""))</f>
        <v/>
      </c>
    </row>
    <row r="9170" spans="1:13" x14ac:dyDescent="0.25">
      <c r="A9170" s="91" t="str">
        <f t="shared" si="286"/>
        <v/>
      </c>
      <c r="B9170" s="330" t="str">
        <f>IF(A9170="","",IFERROR(INDEX(Tanggal,MATCH('Buku Besar'!A9170,Akun,0)),""))</f>
        <v/>
      </c>
      <c r="C9170" s="2" t="str">
        <f>IF(A9170="","",IFERROR(INDEX(Keterangan,MATCH('Buku Besar'!A9170,Akun,0)),""))</f>
        <v/>
      </c>
      <c r="D9170" s="2" t="str">
        <f>IF(A9170="","",IFERROR(INDEX(Reff,MATCH('Buku Besar'!A9170,Akun,0)),""))</f>
        <v/>
      </c>
      <c r="E9170" s="331" t="str">
        <f>IF(A9170="","",IFERROR(INDEX(Penerimaan,MATCH('Buku Besar'!A9170,Akun,0)),""))</f>
        <v/>
      </c>
      <c r="F9170" s="331" t="str">
        <f>IF(A9170="","",IFERROR(INDEX(Pengeluaran,MATCH('Buku Besar'!A9170,Akun,0)),""))</f>
        <v/>
      </c>
      <c r="H9170" s="91" t="str">
        <f t="shared" si="287"/>
        <v/>
      </c>
      <c r="I9170" s="330" t="str">
        <f>IF(H9170="","",IFERROR(INDEX(Tanggal1,MATCH('Buku Besar'!H9170,Akun1,0)),""))</f>
        <v/>
      </c>
      <c r="J9170" s="2" t="str">
        <f>IF(H9170="","",IFERROR(INDEX(Keterangan1,MATCH('Buku Besar'!H9170,Akun1,0)),""))</f>
        <v/>
      </c>
      <c r="K9170" s="2" t="str">
        <f>IF(H9170="","",IFERROR(INDEX(Reff1,MATCH('Buku Besar'!H9170,Akun1,0)),""))</f>
        <v/>
      </c>
      <c r="L9170" s="331" t="str">
        <f>IF(H9170="","",IFERROR(INDEX(Penerimaan1,MATCH('Buku Besar'!H9170,Akun1,0)),""))</f>
        <v/>
      </c>
      <c r="M9170" s="331" t="str">
        <f>IF(H9170="","",IFERROR(INDEX(Pengeluaran1,MATCH('Buku Besar'!H9170,Akun1,0)),""))</f>
        <v/>
      </c>
    </row>
    <row r="9171" spans="1:13" x14ac:dyDescent="0.25">
      <c r="A9171" s="91" t="str">
        <f t="shared" si="286"/>
        <v/>
      </c>
      <c r="B9171" s="330" t="str">
        <f>IF(A9171="","",IFERROR(INDEX(Tanggal,MATCH('Buku Besar'!A9171,Akun,0)),""))</f>
        <v/>
      </c>
      <c r="C9171" s="2" t="str">
        <f>IF(A9171="","",IFERROR(INDEX(Keterangan,MATCH('Buku Besar'!A9171,Akun,0)),""))</f>
        <v/>
      </c>
      <c r="D9171" s="2" t="str">
        <f>IF(A9171="","",IFERROR(INDEX(Reff,MATCH('Buku Besar'!A9171,Akun,0)),""))</f>
        <v/>
      </c>
      <c r="E9171" s="331" t="str">
        <f>IF(A9171="","",IFERROR(INDEX(Penerimaan,MATCH('Buku Besar'!A9171,Akun,0)),""))</f>
        <v/>
      </c>
      <c r="F9171" s="331" t="str">
        <f>IF(A9171="","",IFERROR(INDEX(Pengeluaran,MATCH('Buku Besar'!A9171,Akun,0)),""))</f>
        <v/>
      </c>
      <c r="H9171" s="91" t="str">
        <f t="shared" si="287"/>
        <v/>
      </c>
      <c r="I9171" s="330" t="str">
        <f>IF(H9171="","",IFERROR(INDEX(Tanggal1,MATCH('Buku Besar'!H9171,Akun1,0)),""))</f>
        <v/>
      </c>
      <c r="J9171" s="2" t="str">
        <f>IF(H9171="","",IFERROR(INDEX(Keterangan1,MATCH('Buku Besar'!H9171,Akun1,0)),""))</f>
        <v/>
      </c>
      <c r="K9171" s="2" t="str">
        <f>IF(H9171="","",IFERROR(INDEX(Reff1,MATCH('Buku Besar'!H9171,Akun1,0)),""))</f>
        <v/>
      </c>
      <c r="L9171" s="331" t="str">
        <f>IF(H9171="","",IFERROR(INDEX(Penerimaan1,MATCH('Buku Besar'!H9171,Akun1,0)),""))</f>
        <v/>
      </c>
      <c r="M9171" s="331" t="str">
        <f>IF(H9171="","",IFERROR(INDEX(Pengeluaran1,MATCH('Buku Besar'!H9171,Akun1,0)),""))</f>
        <v/>
      </c>
    </row>
    <row r="9172" spans="1:13" x14ac:dyDescent="0.25">
      <c r="A9172" s="91" t="str">
        <f t="shared" si="286"/>
        <v/>
      </c>
      <c r="B9172" s="330" t="str">
        <f>IF(A9172="","",IFERROR(INDEX(Tanggal,MATCH('Buku Besar'!A9172,Akun,0)),""))</f>
        <v/>
      </c>
      <c r="C9172" s="2" t="str">
        <f>IF(A9172="","",IFERROR(INDEX(Keterangan,MATCH('Buku Besar'!A9172,Akun,0)),""))</f>
        <v/>
      </c>
      <c r="D9172" s="2" t="str">
        <f>IF(A9172="","",IFERROR(INDEX(Reff,MATCH('Buku Besar'!A9172,Akun,0)),""))</f>
        <v/>
      </c>
      <c r="E9172" s="331" t="str">
        <f>IF(A9172="","",IFERROR(INDEX(Penerimaan,MATCH('Buku Besar'!A9172,Akun,0)),""))</f>
        <v/>
      </c>
      <c r="F9172" s="331" t="str">
        <f>IF(A9172="","",IFERROR(INDEX(Pengeluaran,MATCH('Buku Besar'!A9172,Akun,0)),""))</f>
        <v/>
      </c>
      <c r="H9172" s="91" t="str">
        <f t="shared" si="287"/>
        <v/>
      </c>
      <c r="I9172" s="330" t="str">
        <f>IF(H9172="","",IFERROR(INDEX(Tanggal1,MATCH('Buku Besar'!H9172,Akun1,0)),""))</f>
        <v/>
      </c>
      <c r="J9172" s="2" t="str">
        <f>IF(H9172="","",IFERROR(INDEX(Keterangan1,MATCH('Buku Besar'!H9172,Akun1,0)),""))</f>
        <v/>
      </c>
      <c r="K9172" s="2" t="str">
        <f>IF(H9172="","",IFERROR(INDEX(Reff1,MATCH('Buku Besar'!H9172,Akun1,0)),""))</f>
        <v/>
      </c>
      <c r="L9172" s="331" t="str">
        <f>IF(H9172="","",IFERROR(INDEX(Penerimaan1,MATCH('Buku Besar'!H9172,Akun1,0)),""))</f>
        <v/>
      </c>
      <c r="M9172" s="331" t="str">
        <f>IF(H9172="","",IFERROR(INDEX(Pengeluaran1,MATCH('Buku Besar'!H9172,Akun1,0)),""))</f>
        <v/>
      </c>
    </row>
    <row r="9173" spans="1:13" x14ac:dyDescent="0.25">
      <c r="A9173" s="91" t="str">
        <f t="shared" si="286"/>
        <v/>
      </c>
      <c r="B9173" s="330" t="str">
        <f>IF(A9173="","",IFERROR(INDEX(Tanggal,MATCH('Buku Besar'!A9173,Akun,0)),""))</f>
        <v/>
      </c>
      <c r="C9173" s="2" t="str">
        <f>IF(A9173="","",IFERROR(INDEX(Keterangan,MATCH('Buku Besar'!A9173,Akun,0)),""))</f>
        <v/>
      </c>
      <c r="D9173" s="2" t="str">
        <f>IF(A9173="","",IFERROR(INDEX(Reff,MATCH('Buku Besar'!A9173,Akun,0)),""))</f>
        <v/>
      </c>
      <c r="E9173" s="331" t="str">
        <f>IF(A9173="","",IFERROR(INDEX(Penerimaan,MATCH('Buku Besar'!A9173,Akun,0)),""))</f>
        <v/>
      </c>
      <c r="F9173" s="331" t="str">
        <f>IF(A9173="","",IFERROR(INDEX(Pengeluaran,MATCH('Buku Besar'!A9173,Akun,0)),""))</f>
        <v/>
      </c>
      <c r="H9173" s="91" t="str">
        <f t="shared" si="287"/>
        <v/>
      </c>
      <c r="I9173" s="330" t="str">
        <f>IF(H9173="","",IFERROR(INDEX(Tanggal1,MATCH('Buku Besar'!H9173,Akun1,0)),""))</f>
        <v/>
      </c>
      <c r="J9173" s="2" t="str">
        <f>IF(H9173="","",IFERROR(INDEX(Keterangan1,MATCH('Buku Besar'!H9173,Akun1,0)),""))</f>
        <v/>
      </c>
      <c r="K9173" s="2" t="str">
        <f>IF(H9173="","",IFERROR(INDEX(Reff1,MATCH('Buku Besar'!H9173,Akun1,0)),""))</f>
        <v/>
      </c>
      <c r="L9173" s="331" t="str">
        <f>IF(H9173="","",IFERROR(INDEX(Penerimaan1,MATCH('Buku Besar'!H9173,Akun1,0)),""))</f>
        <v/>
      </c>
      <c r="M9173" s="331" t="str">
        <f>IF(H9173="","",IFERROR(INDEX(Pengeluaran1,MATCH('Buku Besar'!H9173,Akun1,0)),""))</f>
        <v/>
      </c>
    </row>
    <row r="9174" spans="1:13" x14ac:dyDescent="0.25">
      <c r="A9174" s="91" t="str">
        <f t="shared" si="286"/>
        <v/>
      </c>
      <c r="B9174" s="330" t="str">
        <f>IF(A9174="","",IFERROR(INDEX(Tanggal,MATCH('Buku Besar'!A9174,Akun,0)),""))</f>
        <v/>
      </c>
      <c r="C9174" s="2" t="str">
        <f>IF(A9174="","",IFERROR(INDEX(Keterangan,MATCH('Buku Besar'!A9174,Akun,0)),""))</f>
        <v/>
      </c>
      <c r="D9174" s="2" t="str">
        <f>IF(A9174="","",IFERROR(INDEX(Reff,MATCH('Buku Besar'!A9174,Akun,0)),""))</f>
        <v/>
      </c>
      <c r="E9174" s="331" t="str">
        <f>IF(A9174="","",IFERROR(INDEX(Penerimaan,MATCH('Buku Besar'!A9174,Akun,0)),""))</f>
        <v/>
      </c>
      <c r="F9174" s="331" t="str">
        <f>IF(A9174="","",IFERROR(INDEX(Pengeluaran,MATCH('Buku Besar'!A9174,Akun,0)),""))</f>
        <v/>
      </c>
      <c r="H9174" s="91" t="str">
        <f t="shared" si="287"/>
        <v/>
      </c>
      <c r="I9174" s="330" t="str">
        <f>IF(H9174="","",IFERROR(INDEX(Tanggal1,MATCH('Buku Besar'!H9174,Akun1,0)),""))</f>
        <v/>
      </c>
      <c r="J9174" s="2" t="str">
        <f>IF(H9174="","",IFERROR(INDEX(Keterangan1,MATCH('Buku Besar'!H9174,Akun1,0)),""))</f>
        <v/>
      </c>
      <c r="K9174" s="2" t="str">
        <f>IF(H9174="","",IFERROR(INDEX(Reff1,MATCH('Buku Besar'!H9174,Akun1,0)),""))</f>
        <v/>
      </c>
      <c r="L9174" s="331" t="str">
        <f>IF(H9174="","",IFERROR(INDEX(Penerimaan1,MATCH('Buku Besar'!H9174,Akun1,0)),""))</f>
        <v/>
      </c>
      <c r="M9174" s="331" t="str">
        <f>IF(H9174="","",IFERROR(INDEX(Pengeluaran1,MATCH('Buku Besar'!H9174,Akun1,0)),""))</f>
        <v/>
      </c>
    </row>
    <row r="9175" spans="1:13" x14ac:dyDescent="0.25">
      <c r="A9175" s="91" t="str">
        <f t="shared" si="286"/>
        <v/>
      </c>
      <c r="B9175" s="330" t="str">
        <f>IF(A9175="","",IFERROR(INDEX(Tanggal,MATCH('Buku Besar'!A9175,Akun,0)),""))</f>
        <v/>
      </c>
      <c r="C9175" s="2" t="str">
        <f>IF(A9175="","",IFERROR(INDEX(Keterangan,MATCH('Buku Besar'!A9175,Akun,0)),""))</f>
        <v/>
      </c>
      <c r="D9175" s="2" t="str">
        <f>IF(A9175="","",IFERROR(INDEX(Reff,MATCH('Buku Besar'!A9175,Akun,0)),""))</f>
        <v/>
      </c>
      <c r="E9175" s="331" t="str">
        <f>IF(A9175="","",IFERROR(INDEX(Penerimaan,MATCH('Buku Besar'!A9175,Akun,0)),""))</f>
        <v/>
      </c>
      <c r="F9175" s="331" t="str">
        <f>IF(A9175="","",IFERROR(INDEX(Pengeluaran,MATCH('Buku Besar'!A9175,Akun,0)),""))</f>
        <v/>
      </c>
      <c r="H9175" s="91" t="str">
        <f t="shared" si="287"/>
        <v/>
      </c>
      <c r="I9175" s="330" t="str">
        <f>IF(H9175="","",IFERROR(INDEX(Tanggal1,MATCH('Buku Besar'!H9175,Akun1,0)),""))</f>
        <v/>
      </c>
      <c r="J9175" s="2" t="str">
        <f>IF(H9175="","",IFERROR(INDEX(Keterangan1,MATCH('Buku Besar'!H9175,Akun1,0)),""))</f>
        <v/>
      </c>
      <c r="K9175" s="2" t="str">
        <f>IF(H9175="","",IFERROR(INDEX(Reff1,MATCH('Buku Besar'!H9175,Akun1,0)),""))</f>
        <v/>
      </c>
      <c r="L9175" s="331" t="str">
        <f>IF(H9175="","",IFERROR(INDEX(Penerimaan1,MATCH('Buku Besar'!H9175,Akun1,0)),""))</f>
        <v/>
      </c>
      <c r="M9175" s="331" t="str">
        <f>IF(H9175="","",IFERROR(INDEX(Pengeluaran1,MATCH('Buku Besar'!H9175,Akun1,0)),""))</f>
        <v/>
      </c>
    </row>
    <row r="9176" spans="1:13" x14ac:dyDescent="0.25">
      <c r="A9176" s="91" t="str">
        <f t="shared" si="286"/>
        <v/>
      </c>
      <c r="B9176" s="330" t="str">
        <f>IF(A9176="","",IFERROR(INDEX(Tanggal,MATCH('Buku Besar'!A9176,Akun,0)),""))</f>
        <v/>
      </c>
      <c r="C9176" s="2" t="str">
        <f>IF(A9176="","",IFERROR(INDEX(Keterangan,MATCH('Buku Besar'!A9176,Akun,0)),""))</f>
        <v/>
      </c>
      <c r="D9176" s="2" t="str">
        <f>IF(A9176="","",IFERROR(INDEX(Reff,MATCH('Buku Besar'!A9176,Akun,0)),""))</f>
        <v/>
      </c>
      <c r="E9176" s="331" t="str">
        <f>IF(A9176="","",IFERROR(INDEX(Penerimaan,MATCH('Buku Besar'!A9176,Akun,0)),""))</f>
        <v/>
      </c>
      <c r="F9176" s="331" t="str">
        <f>IF(A9176="","",IFERROR(INDEX(Pengeluaran,MATCH('Buku Besar'!A9176,Akun,0)),""))</f>
        <v/>
      </c>
      <c r="H9176" s="91" t="str">
        <f t="shared" si="287"/>
        <v/>
      </c>
      <c r="I9176" s="330" t="str">
        <f>IF(H9176="","",IFERROR(INDEX(Tanggal1,MATCH('Buku Besar'!H9176,Akun1,0)),""))</f>
        <v/>
      </c>
      <c r="J9176" s="2" t="str">
        <f>IF(H9176="","",IFERROR(INDEX(Keterangan1,MATCH('Buku Besar'!H9176,Akun1,0)),""))</f>
        <v/>
      </c>
      <c r="K9176" s="2" t="str">
        <f>IF(H9176="","",IFERROR(INDEX(Reff1,MATCH('Buku Besar'!H9176,Akun1,0)),""))</f>
        <v/>
      </c>
      <c r="L9176" s="331" t="str">
        <f>IF(H9176="","",IFERROR(INDEX(Penerimaan1,MATCH('Buku Besar'!H9176,Akun1,0)),""))</f>
        <v/>
      </c>
      <c r="M9176" s="331" t="str">
        <f>IF(H9176="","",IFERROR(INDEX(Pengeluaran1,MATCH('Buku Besar'!H9176,Akun1,0)),""))</f>
        <v/>
      </c>
    </row>
    <row r="9177" spans="1:13" x14ac:dyDescent="0.25">
      <c r="A9177" s="91" t="str">
        <f t="shared" si="286"/>
        <v/>
      </c>
      <c r="B9177" s="330" t="str">
        <f>IF(A9177="","",IFERROR(INDEX(Tanggal,MATCH('Buku Besar'!A9177,Akun,0)),""))</f>
        <v/>
      </c>
      <c r="C9177" s="2" t="str">
        <f>IF(A9177="","",IFERROR(INDEX(Keterangan,MATCH('Buku Besar'!A9177,Akun,0)),""))</f>
        <v/>
      </c>
      <c r="D9177" s="2" t="str">
        <f>IF(A9177="","",IFERROR(INDEX(Reff,MATCH('Buku Besar'!A9177,Akun,0)),""))</f>
        <v/>
      </c>
      <c r="E9177" s="331" t="str">
        <f>IF(A9177="","",IFERROR(INDEX(Penerimaan,MATCH('Buku Besar'!A9177,Akun,0)),""))</f>
        <v/>
      </c>
      <c r="F9177" s="331" t="str">
        <f>IF(A9177="","",IFERROR(INDEX(Pengeluaran,MATCH('Buku Besar'!A9177,Akun,0)),""))</f>
        <v/>
      </c>
      <c r="H9177" s="91" t="str">
        <f t="shared" si="287"/>
        <v/>
      </c>
      <c r="I9177" s="330" t="str">
        <f>IF(H9177="","",IFERROR(INDEX(Tanggal1,MATCH('Buku Besar'!H9177,Akun1,0)),""))</f>
        <v/>
      </c>
      <c r="J9177" s="2" t="str">
        <f>IF(H9177="","",IFERROR(INDEX(Keterangan1,MATCH('Buku Besar'!H9177,Akun1,0)),""))</f>
        <v/>
      </c>
      <c r="K9177" s="2" t="str">
        <f>IF(H9177="","",IFERROR(INDEX(Reff1,MATCH('Buku Besar'!H9177,Akun1,0)),""))</f>
        <v/>
      </c>
      <c r="L9177" s="331" t="str">
        <f>IF(H9177="","",IFERROR(INDEX(Penerimaan1,MATCH('Buku Besar'!H9177,Akun1,0)),""))</f>
        <v/>
      </c>
      <c r="M9177" s="331" t="str">
        <f>IF(H9177="","",IFERROR(INDEX(Pengeluaran1,MATCH('Buku Besar'!H9177,Akun1,0)),""))</f>
        <v/>
      </c>
    </row>
    <row r="9178" spans="1:13" x14ac:dyDescent="0.25">
      <c r="A9178" s="91" t="str">
        <f t="shared" si="286"/>
        <v/>
      </c>
      <c r="B9178" s="330" t="str">
        <f>IF(A9178="","",IFERROR(INDEX(Tanggal,MATCH('Buku Besar'!A9178,Akun,0)),""))</f>
        <v/>
      </c>
      <c r="C9178" s="2" t="str">
        <f>IF(A9178="","",IFERROR(INDEX(Keterangan,MATCH('Buku Besar'!A9178,Akun,0)),""))</f>
        <v/>
      </c>
      <c r="D9178" s="2" t="str">
        <f>IF(A9178="","",IFERROR(INDEX(Reff,MATCH('Buku Besar'!A9178,Akun,0)),""))</f>
        <v/>
      </c>
      <c r="E9178" s="331" t="str">
        <f>IF(A9178="","",IFERROR(INDEX(Penerimaan,MATCH('Buku Besar'!A9178,Akun,0)),""))</f>
        <v/>
      </c>
      <c r="F9178" s="331" t="str">
        <f>IF(A9178="","",IFERROR(INDEX(Pengeluaran,MATCH('Buku Besar'!A9178,Akun,0)),""))</f>
        <v/>
      </c>
      <c r="H9178" s="91" t="str">
        <f t="shared" si="287"/>
        <v/>
      </c>
      <c r="I9178" s="330" t="str">
        <f>IF(H9178="","",IFERROR(INDEX(Tanggal1,MATCH('Buku Besar'!H9178,Akun1,0)),""))</f>
        <v/>
      </c>
      <c r="J9178" s="2" t="str">
        <f>IF(H9178="","",IFERROR(INDEX(Keterangan1,MATCH('Buku Besar'!H9178,Akun1,0)),""))</f>
        <v/>
      </c>
      <c r="K9178" s="2" t="str">
        <f>IF(H9178="","",IFERROR(INDEX(Reff1,MATCH('Buku Besar'!H9178,Akun1,0)),""))</f>
        <v/>
      </c>
      <c r="L9178" s="331" t="str">
        <f>IF(H9178="","",IFERROR(INDEX(Penerimaan1,MATCH('Buku Besar'!H9178,Akun1,0)),""))</f>
        <v/>
      </c>
      <c r="M9178" s="331" t="str">
        <f>IF(H9178="","",IFERROR(INDEX(Pengeluaran1,MATCH('Buku Besar'!H9178,Akun1,0)),""))</f>
        <v/>
      </c>
    </row>
    <row r="9179" spans="1:13" x14ac:dyDescent="0.25">
      <c r="A9179" s="91" t="str">
        <f t="shared" si="286"/>
        <v/>
      </c>
      <c r="B9179" s="330" t="str">
        <f>IF(A9179="","",IFERROR(INDEX(Tanggal,MATCH('Buku Besar'!A9179,Akun,0)),""))</f>
        <v/>
      </c>
      <c r="C9179" s="2" t="str">
        <f>IF(A9179="","",IFERROR(INDEX(Keterangan,MATCH('Buku Besar'!A9179,Akun,0)),""))</f>
        <v/>
      </c>
      <c r="D9179" s="2" t="str">
        <f>IF(A9179="","",IFERROR(INDEX(Reff,MATCH('Buku Besar'!A9179,Akun,0)),""))</f>
        <v/>
      </c>
      <c r="E9179" s="331" t="str">
        <f>IF(A9179="","",IFERROR(INDEX(Penerimaan,MATCH('Buku Besar'!A9179,Akun,0)),""))</f>
        <v/>
      </c>
      <c r="F9179" s="331" t="str">
        <f>IF(A9179="","",IFERROR(INDEX(Pengeluaran,MATCH('Buku Besar'!A9179,Akun,0)),""))</f>
        <v/>
      </c>
      <c r="H9179" s="91" t="str">
        <f t="shared" si="287"/>
        <v/>
      </c>
      <c r="I9179" s="330" t="str">
        <f>IF(H9179="","",IFERROR(INDEX(Tanggal1,MATCH('Buku Besar'!H9179,Akun1,0)),""))</f>
        <v/>
      </c>
      <c r="J9179" s="2" t="str">
        <f>IF(H9179="","",IFERROR(INDEX(Keterangan1,MATCH('Buku Besar'!H9179,Akun1,0)),""))</f>
        <v/>
      </c>
      <c r="K9179" s="2" t="str">
        <f>IF(H9179="","",IFERROR(INDEX(Reff1,MATCH('Buku Besar'!H9179,Akun1,0)),""))</f>
        <v/>
      </c>
      <c r="L9179" s="331" t="str">
        <f>IF(H9179="","",IFERROR(INDEX(Penerimaan1,MATCH('Buku Besar'!H9179,Akun1,0)),""))</f>
        <v/>
      </c>
      <c r="M9179" s="331" t="str">
        <f>IF(H9179="","",IFERROR(INDEX(Pengeluaran1,MATCH('Buku Besar'!H9179,Akun1,0)),""))</f>
        <v/>
      </c>
    </row>
    <row r="9180" spans="1:13" x14ac:dyDescent="0.25">
      <c r="A9180" s="91" t="str">
        <f t="shared" si="286"/>
        <v/>
      </c>
      <c r="B9180" s="330" t="str">
        <f>IF(A9180="","",IFERROR(INDEX(Tanggal,MATCH('Buku Besar'!A9180,Akun,0)),""))</f>
        <v/>
      </c>
      <c r="C9180" s="2" t="str">
        <f>IF(A9180="","",IFERROR(INDEX(Keterangan,MATCH('Buku Besar'!A9180,Akun,0)),""))</f>
        <v/>
      </c>
      <c r="D9180" s="2" t="str">
        <f>IF(A9180="","",IFERROR(INDEX(Reff,MATCH('Buku Besar'!A9180,Akun,0)),""))</f>
        <v/>
      </c>
      <c r="E9180" s="331" t="str">
        <f>IF(A9180="","",IFERROR(INDEX(Penerimaan,MATCH('Buku Besar'!A9180,Akun,0)),""))</f>
        <v/>
      </c>
      <c r="F9180" s="331" t="str">
        <f>IF(A9180="","",IFERROR(INDEX(Pengeluaran,MATCH('Buku Besar'!A9180,Akun,0)),""))</f>
        <v/>
      </c>
      <c r="H9180" s="91" t="str">
        <f t="shared" si="287"/>
        <v/>
      </c>
      <c r="I9180" s="330" t="str">
        <f>IF(H9180="","",IFERROR(INDEX(Tanggal1,MATCH('Buku Besar'!H9180,Akun1,0)),""))</f>
        <v/>
      </c>
      <c r="J9180" s="2" t="str">
        <f>IF(H9180="","",IFERROR(INDEX(Keterangan1,MATCH('Buku Besar'!H9180,Akun1,0)),""))</f>
        <v/>
      </c>
      <c r="K9180" s="2" t="str">
        <f>IF(H9180="","",IFERROR(INDEX(Reff1,MATCH('Buku Besar'!H9180,Akun1,0)),""))</f>
        <v/>
      </c>
      <c r="L9180" s="331" t="str">
        <f>IF(H9180="","",IFERROR(INDEX(Penerimaan1,MATCH('Buku Besar'!H9180,Akun1,0)),""))</f>
        <v/>
      </c>
      <c r="M9180" s="331" t="str">
        <f>IF(H9180="","",IFERROR(INDEX(Pengeluaran1,MATCH('Buku Besar'!H9180,Akun1,0)),""))</f>
        <v/>
      </c>
    </row>
    <row r="9181" spans="1:13" x14ac:dyDescent="0.25">
      <c r="A9181" s="91" t="str">
        <f t="shared" si="286"/>
        <v/>
      </c>
      <c r="B9181" s="330" t="str">
        <f>IF(A9181="","",IFERROR(INDEX(Tanggal,MATCH('Buku Besar'!A9181,Akun,0)),""))</f>
        <v/>
      </c>
      <c r="C9181" s="2" t="str">
        <f>IF(A9181="","",IFERROR(INDEX(Keterangan,MATCH('Buku Besar'!A9181,Akun,0)),""))</f>
        <v/>
      </c>
      <c r="D9181" s="2" t="str">
        <f>IF(A9181="","",IFERROR(INDEX(Reff,MATCH('Buku Besar'!A9181,Akun,0)),""))</f>
        <v/>
      </c>
      <c r="E9181" s="331" t="str">
        <f>IF(A9181="","",IFERROR(INDEX(Penerimaan,MATCH('Buku Besar'!A9181,Akun,0)),""))</f>
        <v/>
      </c>
      <c r="F9181" s="331" t="str">
        <f>IF(A9181="","",IFERROR(INDEX(Pengeluaran,MATCH('Buku Besar'!A9181,Akun,0)),""))</f>
        <v/>
      </c>
      <c r="H9181" s="91" t="str">
        <f t="shared" si="287"/>
        <v/>
      </c>
      <c r="I9181" s="330" t="str">
        <f>IF(H9181="","",IFERROR(INDEX(Tanggal1,MATCH('Buku Besar'!H9181,Akun1,0)),""))</f>
        <v/>
      </c>
      <c r="J9181" s="2" t="str">
        <f>IF(H9181="","",IFERROR(INDEX(Keterangan1,MATCH('Buku Besar'!H9181,Akun1,0)),""))</f>
        <v/>
      </c>
      <c r="K9181" s="2" t="str">
        <f>IF(H9181="","",IFERROR(INDEX(Reff1,MATCH('Buku Besar'!H9181,Akun1,0)),""))</f>
        <v/>
      </c>
      <c r="L9181" s="331" t="str">
        <f>IF(H9181="","",IFERROR(INDEX(Penerimaan1,MATCH('Buku Besar'!H9181,Akun1,0)),""))</f>
        <v/>
      </c>
      <c r="M9181" s="331" t="str">
        <f>IF(H9181="","",IFERROR(INDEX(Pengeluaran1,MATCH('Buku Besar'!H9181,Akun1,0)),""))</f>
        <v/>
      </c>
    </row>
    <row r="9182" spans="1:13" x14ac:dyDescent="0.25">
      <c r="A9182" s="91" t="str">
        <f t="shared" si="286"/>
        <v/>
      </c>
      <c r="B9182" s="330" t="str">
        <f>IF(A9182="","",IFERROR(INDEX(Tanggal,MATCH('Buku Besar'!A9182,Akun,0)),""))</f>
        <v/>
      </c>
      <c r="C9182" s="2" t="str">
        <f>IF(A9182="","",IFERROR(INDEX(Keterangan,MATCH('Buku Besar'!A9182,Akun,0)),""))</f>
        <v/>
      </c>
      <c r="D9182" s="2" t="str">
        <f>IF(A9182="","",IFERROR(INDEX(Reff,MATCH('Buku Besar'!A9182,Akun,0)),""))</f>
        <v/>
      </c>
      <c r="E9182" s="331" t="str">
        <f>IF(A9182="","",IFERROR(INDEX(Penerimaan,MATCH('Buku Besar'!A9182,Akun,0)),""))</f>
        <v/>
      </c>
      <c r="F9182" s="331" t="str">
        <f>IF(A9182="","",IFERROR(INDEX(Pengeluaran,MATCH('Buku Besar'!A9182,Akun,0)),""))</f>
        <v/>
      </c>
      <c r="H9182" s="91" t="str">
        <f t="shared" si="287"/>
        <v/>
      </c>
      <c r="I9182" s="330" t="str">
        <f>IF(H9182="","",IFERROR(INDEX(Tanggal1,MATCH('Buku Besar'!H9182,Akun1,0)),""))</f>
        <v/>
      </c>
      <c r="J9182" s="2" t="str">
        <f>IF(H9182="","",IFERROR(INDEX(Keterangan1,MATCH('Buku Besar'!H9182,Akun1,0)),""))</f>
        <v/>
      </c>
      <c r="K9182" s="2" t="str">
        <f>IF(H9182="","",IFERROR(INDEX(Reff1,MATCH('Buku Besar'!H9182,Akun1,0)),""))</f>
        <v/>
      </c>
      <c r="L9182" s="331" t="str">
        <f>IF(H9182="","",IFERROR(INDEX(Penerimaan1,MATCH('Buku Besar'!H9182,Akun1,0)),""))</f>
        <v/>
      </c>
      <c r="M9182" s="331" t="str">
        <f>IF(H9182="","",IFERROR(INDEX(Pengeluaran1,MATCH('Buku Besar'!H9182,Akun1,0)),""))</f>
        <v/>
      </c>
    </row>
    <row r="9183" spans="1:13" x14ac:dyDescent="0.25">
      <c r="A9183" s="91" t="str">
        <f t="shared" si="286"/>
        <v/>
      </c>
      <c r="B9183" s="330" t="str">
        <f>IF(A9183="","",IFERROR(INDEX(Tanggal,MATCH('Buku Besar'!A9183,Akun,0)),""))</f>
        <v/>
      </c>
      <c r="C9183" s="2" t="str">
        <f>IF(A9183="","",IFERROR(INDEX(Keterangan,MATCH('Buku Besar'!A9183,Akun,0)),""))</f>
        <v/>
      </c>
      <c r="D9183" s="2" t="str">
        <f>IF(A9183="","",IFERROR(INDEX(Reff,MATCH('Buku Besar'!A9183,Akun,0)),""))</f>
        <v/>
      </c>
      <c r="E9183" s="331" t="str">
        <f>IF(A9183="","",IFERROR(INDEX(Penerimaan,MATCH('Buku Besar'!A9183,Akun,0)),""))</f>
        <v/>
      </c>
      <c r="F9183" s="331" t="str">
        <f>IF(A9183="","",IFERROR(INDEX(Pengeluaran,MATCH('Buku Besar'!A9183,Akun,0)),""))</f>
        <v/>
      </c>
      <c r="H9183" s="91" t="str">
        <f t="shared" si="287"/>
        <v/>
      </c>
      <c r="I9183" s="330" t="str">
        <f>IF(H9183="","",IFERROR(INDEX(Tanggal1,MATCH('Buku Besar'!H9183,Akun1,0)),""))</f>
        <v/>
      </c>
      <c r="J9183" s="2" t="str">
        <f>IF(H9183="","",IFERROR(INDEX(Keterangan1,MATCH('Buku Besar'!H9183,Akun1,0)),""))</f>
        <v/>
      </c>
      <c r="K9183" s="2" t="str">
        <f>IF(H9183="","",IFERROR(INDEX(Reff1,MATCH('Buku Besar'!H9183,Akun1,0)),""))</f>
        <v/>
      </c>
      <c r="L9183" s="331" t="str">
        <f>IF(H9183="","",IFERROR(INDEX(Penerimaan1,MATCH('Buku Besar'!H9183,Akun1,0)),""))</f>
        <v/>
      </c>
      <c r="M9183" s="331" t="str">
        <f>IF(H9183="","",IFERROR(INDEX(Pengeluaran1,MATCH('Buku Besar'!H9183,Akun1,0)),""))</f>
        <v/>
      </c>
    </row>
    <row r="9184" spans="1:13" x14ac:dyDescent="0.25">
      <c r="A9184" s="91" t="str">
        <f t="shared" si="286"/>
        <v/>
      </c>
      <c r="B9184" s="330" t="str">
        <f>IF(A9184="","",IFERROR(INDEX(Tanggal,MATCH('Buku Besar'!A9184,Akun,0)),""))</f>
        <v/>
      </c>
      <c r="C9184" s="2" t="str">
        <f>IF(A9184="","",IFERROR(INDEX(Keterangan,MATCH('Buku Besar'!A9184,Akun,0)),""))</f>
        <v/>
      </c>
      <c r="D9184" s="2" t="str">
        <f>IF(A9184="","",IFERROR(INDEX(Reff,MATCH('Buku Besar'!A9184,Akun,0)),""))</f>
        <v/>
      </c>
      <c r="E9184" s="331" t="str">
        <f>IF(A9184="","",IFERROR(INDEX(Penerimaan,MATCH('Buku Besar'!A9184,Akun,0)),""))</f>
        <v/>
      </c>
      <c r="F9184" s="331" t="str">
        <f>IF(A9184="","",IFERROR(INDEX(Pengeluaran,MATCH('Buku Besar'!A9184,Akun,0)),""))</f>
        <v/>
      </c>
      <c r="H9184" s="91" t="str">
        <f t="shared" si="287"/>
        <v/>
      </c>
      <c r="I9184" s="330" t="str">
        <f>IF(H9184="","",IFERROR(INDEX(Tanggal1,MATCH('Buku Besar'!H9184,Akun1,0)),""))</f>
        <v/>
      </c>
      <c r="J9184" s="2" t="str">
        <f>IF(H9184="","",IFERROR(INDEX(Keterangan1,MATCH('Buku Besar'!H9184,Akun1,0)),""))</f>
        <v/>
      </c>
      <c r="K9184" s="2" t="str">
        <f>IF(H9184="","",IFERROR(INDEX(Reff1,MATCH('Buku Besar'!H9184,Akun1,0)),""))</f>
        <v/>
      </c>
      <c r="L9184" s="331" t="str">
        <f>IF(H9184="","",IFERROR(INDEX(Penerimaan1,MATCH('Buku Besar'!H9184,Akun1,0)),""))</f>
        <v/>
      </c>
      <c r="M9184" s="331" t="str">
        <f>IF(H9184="","",IFERROR(INDEX(Pengeluaran1,MATCH('Buku Besar'!H9184,Akun1,0)),""))</f>
        <v/>
      </c>
    </row>
    <row r="9185" spans="1:13" x14ac:dyDescent="0.25">
      <c r="A9185" s="91" t="str">
        <f t="shared" si="286"/>
        <v/>
      </c>
      <c r="B9185" s="330" t="str">
        <f>IF(A9185="","",IFERROR(INDEX(Tanggal,MATCH('Buku Besar'!A9185,Akun,0)),""))</f>
        <v/>
      </c>
      <c r="C9185" s="2" t="str">
        <f>IF(A9185="","",IFERROR(INDEX(Keterangan,MATCH('Buku Besar'!A9185,Akun,0)),""))</f>
        <v/>
      </c>
      <c r="D9185" s="2" t="str">
        <f>IF(A9185="","",IFERROR(INDEX(Reff,MATCH('Buku Besar'!A9185,Akun,0)),""))</f>
        <v/>
      </c>
      <c r="E9185" s="331" t="str">
        <f>IF(A9185="","",IFERROR(INDEX(Penerimaan,MATCH('Buku Besar'!A9185,Akun,0)),""))</f>
        <v/>
      </c>
      <c r="F9185" s="331" t="str">
        <f>IF(A9185="","",IFERROR(INDEX(Pengeluaran,MATCH('Buku Besar'!A9185,Akun,0)),""))</f>
        <v/>
      </c>
      <c r="H9185" s="91" t="str">
        <f t="shared" si="287"/>
        <v/>
      </c>
      <c r="I9185" s="330" t="str">
        <f>IF(H9185="","",IFERROR(INDEX(Tanggal1,MATCH('Buku Besar'!H9185,Akun1,0)),""))</f>
        <v/>
      </c>
      <c r="J9185" s="2" t="str">
        <f>IF(H9185="","",IFERROR(INDEX(Keterangan1,MATCH('Buku Besar'!H9185,Akun1,0)),""))</f>
        <v/>
      </c>
      <c r="K9185" s="2" t="str">
        <f>IF(H9185="","",IFERROR(INDEX(Reff1,MATCH('Buku Besar'!H9185,Akun1,0)),""))</f>
        <v/>
      </c>
      <c r="L9185" s="331" t="str">
        <f>IF(H9185="","",IFERROR(INDEX(Penerimaan1,MATCH('Buku Besar'!H9185,Akun1,0)),""))</f>
        <v/>
      </c>
      <c r="M9185" s="331" t="str">
        <f>IF(H9185="","",IFERROR(INDEX(Pengeluaran1,MATCH('Buku Besar'!H9185,Akun1,0)),""))</f>
        <v/>
      </c>
    </row>
    <row r="9186" spans="1:13" x14ac:dyDescent="0.25">
      <c r="A9186" s="91" t="str">
        <f t="shared" si="286"/>
        <v/>
      </c>
      <c r="B9186" s="330" t="str">
        <f>IF(A9186="","",IFERROR(INDEX(Tanggal,MATCH('Buku Besar'!A9186,Akun,0)),""))</f>
        <v/>
      </c>
      <c r="C9186" s="2" t="str">
        <f>IF(A9186="","",IFERROR(INDEX(Keterangan,MATCH('Buku Besar'!A9186,Akun,0)),""))</f>
        <v/>
      </c>
      <c r="D9186" s="2" t="str">
        <f>IF(A9186="","",IFERROR(INDEX(Reff,MATCH('Buku Besar'!A9186,Akun,0)),""))</f>
        <v/>
      </c>
      <c r="E9186" s="331" t="str">
        <f>IF(A9186="","",IFERROR(INDEX(Penerimaan,MATCH('Buku Besar'!A9186,Akun,0)),""))</f>
        <v/>
      </c>
      <c r="F9186" s="331" t="str">
        <f>IF(A9186="","",IFERROR(INDEX(Pengeluaran,MATCH('Buku Besar'!A9186,Akun,0)),""))</f>
        <v/>
      </c>
      <c r="H9186" s="91" t="str">
        <f t="shared" si="287"/>
        <v/>
      </c>
      <c r="I9186" s="330" t="str">
        <f>IF(H9186="","",IFERROR(INDEX(Tanggal1,MATCH('Buku Besar'!H9186,Akun1,0)),""))</f>
        <v/>
      </c>
      <c r="J9186" s="2" t="str">
        <f>IF(H9186="","",IFERROR(INDEX(Keterangan1,MATCH('Buku Besar'!H9186,Akun1,0)),""))</f>
        <v/>
      </c>
      <c r="K9186" s="2" t="str">
        <f>IF(H9186="","",IFERROR(INDEX(Reff1,MATCH('Buku Besar'!H9186,Akun1,0)),""))</f>
        <v/>
      </c>
      <c r="L9186" s="331" t="str">
        <f>IF(H9186="","",IFERROR(INDEX(Penerimaan1,MATCH('Buku Besar'!H9186,Akun1,0)),""))</f>
        <v/>
      </c>
      <c r="M9186" s="331" t="str">
        <f>IF(H9186="","",IFERROR(INDEX(Pengeluaran1,MATCH('Buku Besar'!H9186,Akun1,0)),""))</f>
        <v/>
      </c>
    </row>
    <row r="9187" spans="1:13" x14ac:dyDescent="0.25">
      <c r="A9187" s="91" t="str">
        <f t="shared" si="286"/>
        <v/>
      </c>
      <c r="B9187" s="330" t="str">
        <f>IF(A9187="","",IFERROR(INDEX(Tanggal,MATCH('Buku Besar'!A9187,Akun,0)),""))</f>
        <v/>
      </c>
      <c r="C9187" s="2" t="str">
        <f>IF(A9187="","",IFERROR(INDEX(Keterangan,MATCH('Buku Besar'!A9187,Akun,0)),""))</f>
        <v/>
      </c>
      <c r="D9187" s="2" t="str">
        <f>IF(A9187="","",IFERROR(INDEX(Reff,MATCH('Buku Besar'!A9187,Akun,0)),""))</f>
        <v/>
      </c>
      <c r="E9187" s="331" t="str">
        <f>IF(A9187="","",IFERROR(INDEX(Penerimaan,MATCH('Buku Besar'!A9187,Akun,0)),""))</f>
        <v/>
      </c>
      <c r="F9187" s="331" t="str">
        <f>IF(A9187="","",IFERROR(INDEX(Pengeluaran,MATCH('Buku Besar'!A9187,Akun,0)),""))</f>
        <v/>
      </c>
      <c r="H9187" s="91" t="str">
        <f t="shared" si="287"/>
        <v/>
      </c>
      <c r="I9187" s="330" t="str">
        <f>IF(H9187="","",IFERROR(INDEX(Tanggal1,MATCH('Buku Besar'!H9187,Akun1,0)),""))</f>
        <v/>
      </c>
      <c r="J9187" s="2" t="str">
        <f>IF(H9187="","",IFERROR(INDEX(Keterangan1,MATCH('Buku Besar'!H9187,Akun1,0)),""))</f>
        <v/>
      </c>
      <c r="K9187" s="2" t="str">
        <f>IF(H9187="","",IFERROR(INDEX(Reff1,MATCH('Buku Besar'!H9187,Akun1,0)),""))</f>
        <v/>
      </c>
      <c r="L9187" s="331" t="str">
        <f>IF(H9187="","",IFERROR(INDEX(Penerimaan1,MATCH('Buku Besar'!H9187,Akun1,0)),""))</f>
        <v/>
      </c>
      <c r="M9187" s="331" t="str">
        <f>IF(H9187="","",IFERROR(INDEX(Pengeluaran1,MATCH('Buku Besar'!H9187,Akun1,0)),""))</f>
        <v/>
      </c>
    </row>
    <row r="9188" spans="1:13" x14ac:dyDescent="0.25">
      <c r="A9188" s="91" t="str">
        <f t="shared" si="286"/>
        <v/>
      </c>
      <c r="B9188" s="330" t="str">
        <f>IF(A9188="","",IFERROR(INDEX(Tanggal,MATCH('Buku Besar'!A9188,Akun,0)),""))</f>
        <v/>
      </c>
      <c r="C9188" s="2" t="str">
        <f>IF(A9188="","",IFERROR(INDEX(Keterangan,MATCH('Buku Besar'!A9188,Akun,0)),""))</f>
        <v/>
      </c>
      <c r="D9188" s="2" t="str">
        <f>IF(A9188="","",IFERROR(INDEX(Reff,MATCH('Buku Besar'!A9188,Akun,0)),""))</f>
        <v/>
      </c>
      <c r="E9188" s="331" t="str">
        <f>IF(A9188="","",IFERROR(INDEX(Penerimaan,MATCH('Buku Besar'!A9188,Akun,0)),""))</f>
        <v/>
      </c>
      <c r="F9188" s="331" t="str">
        <f>IF(A9188="","",IFERROR(INDEX(Pengeluaran,MATCH('Buku Besar'!A9188,Akun,0)),""))</f>
        <v/>
      </c>
      <c r="H9188" s="91" t="str">
        <f t="shared" si="287"/>
        <v/>
      </c>
      <c r="I9188" s="330" t="str">
        <f>IF(H9188="","",IFERROR(INDEX(Tanggal1,MATCH('Buku Besar'!H9188,Akun1,0)),""))</f>
        <v/>
      </c>
      <c r="J9188" s="2" t="str">
        <f>IF(H9188="","",IFERROR(INDEX(Keterangan1,MATCH('Buku Besar'!H9188,Akun1,0)),""))</f>
        <v/>
      </c>
      <c r="K9188" s="2" t="str">
        <f>IF(H9188="","",IFERROR(INDEX(Reff1,MATCH('Buku Besar'!H9188,Akun1,0)),""))</f>
        <v/>
      </c>
      <c r="L9188" s="331" t="str">
        <f>IF(H9188="","",IFERROR(INDEX(Penerimaan1,MATCH('Buku Besar'!H9188,Akun1,0)),""))</f>
        <v/>
      </c>
      <c r="M9188" s="331" t="str">
        <f>IF(H9188="","",IFERROR(INDEX(Pengeluaran1,MATCH('Buku Besar'!H9188,Akun1,0)),""))</f>
        <v/>
      </c>
    </row>
    <row r="9189" spans="1:13" x14ac:dyDescent="0.25">
      <c r="A9189" s="91" t="str">
        <f t="shared" si="286"/>
        <v/>
      </c>
      <c r="B9189" s="330" t="str">
        <f>IF(A9189="","",IFERROR(INDEX(Tanggal,MATCH('Buku Besar'!A9189,Akun,0)),""))</f>
        <v/>
      </c>
      <c r="C9189" s="2" t="str">
        <f>IF(A9189="","",IFERROR(INDEX(Keterangan,MATCH('Buku Besar'!A9189,Akun,0)),""))</f>
        <v/>
      </c>
      <c r="D9189" s="2" t="str">
        <f>IF(A9189="","",IFERROR(INDEX(Reff,MATCH('Buku Besar'!A9189,Akun,0)),""))</f>
        <v/>
      </c>
      <c r="E9189" s="331" t="str">
        <f>IF(A9189="","",IFERROR(INDEX(Penerimaan,MATCH('Buku Besar'!A9189,Akun,0)),""))</f>
        <v/>
      </c>
      <c r="F9189" s="331" t="str">
        <f>IF(A9189="","",IFERROR(INDEX(Pengeluaran,MATCH('Buku Besar'!A9189,Akun,0)),""))</f>
        <v/>
      </c>
      <c r="H9189" s="91" t="str">
        <f t="shared" si="287"/>
        <v/>
      </c>
      <c r="I9189" s="330" t="str">
        <f>IF(H9189="","",IFERROR(INDEX(Tanggal1,MATCH('Buku Besar'!H9189,Akun1,0)),""))</f>
        <v/>
      </c>
      <c r="J9189" s="2" t="str">
        <f>IF(H9189="","",IFERROR(INDEX(Keterangan1,MATCH('Buku Besar'!H9189,Akun1,0)),""))</f>
        <v/>
      </c>
      <c r="K9189" s="2" t="str">
        <f>IF(H9189="","",IFERROR(INDEX(Reff1,MATCH('Buku Besar'!H9189,Akun1,0)),""))</f>
        <v/>
      </c>
      <c r="L9189" s="331" t="str">
        <f>IF(H9189="","",IFERROR(INDEX(Penerimaan1,MATCH('Buku Besar'!H9189,Akun1,0)),""))</f>
        <v/>
      </c>
      <c r="M9189" s="331" t="str">
        <f>IF(H9189="","",IFERROR(INDEX(Pengeluaran1,MATCH('Buku Besar'!H9189,Akun1,0)),""))</f>
        <v/>
      </c>
    </row>
    <row r="9190" spans="1:13" x14ac:dyDescent="0.25">
      <c r="A9190" s="91" t="str">
        <f t="shared" si="286"/>
        <v/>
      </c>
      <c r="B9190" s="330" t="str">
        <f>IF(A9190="","",IFERROR(INDEX(Tanggal,MATCH('Buku Besar'!A9190,Akun,0)),""))</f>
        <v/>
      </c>
      <c r="C9190" s="2" t="str">
        <f>IF(A9190="","",IFERROR(INDEX(Keterangan,MATCH('Buku Besar'!A9190,Akun,0)),""))</f>
        <v/>
      </c>
      <c r="D9190" s="2" t="str">
        <f>IF(A9190="","",IFERROR(INDEX(Reff,MATCH('Buku Besar'!A9190,Akun,0)),""))</f>
        <v/>
      </c>
      <c r="E9190" s="331" t="str">
        <f>IF(A9190="","",IFERROR(INDEX(Penerimaan,MATCH('Buku Besar'!A9190,Akun,0)),""))</f>
        <v/>
      </c>
      <c r="F9190" s="331" t="str">
        <f>IF(A9190="","",IFERROR(INDEX(Pengeluaran,MATCH('Buku Besar'!A9190,Akun,0)),""))</f>
        <v/>
      </c>
      <c r="H9190" s="91" t="str">
        <f t="shared" si="287"/>
        <v/>
      </c>
      <c r="I9190" s="330" t="str">
        <f>IF(H9190="","",IFERROR(INDEX(Tanggal1,MATCH('Buku Besar'!H9190,Akun1,0)),""))</f>
        <v/>
      </c>
      <c r="J9190" s="2" t="str">
        <f>IF(H9190="","",IFERROR(INDEX(Keterangan1,MATCH('Buku Besar'!H9190,Akun1,0)),""))</f>
        <v/>
      </c>
      <c r="K9190" s="2" t="str">
        <f>IF(H9190="","",IFERROR(INDEX(Reff1,MATCH('Buku Besar'!H9190,Akun1,0)),""))</f>
        <v/>
      </c>
      <c r="L9190" s="331" t="str">
        <f>IF(H9190="","",IFERROR(INDEX(Penerimaan1,MATCH('Buku Besar'!H9190,Akun1,0)),""))</f>
        <v/>
      </c>
      <c r="M9190" s="331" t="str">
        <f>IF(H9190="","",IFERROR(INDEX(Pengeluaran1,MATCH('Buku Besar'!H9190,Akun1,0)),""))</f>
        <v/>
      </c>
    </row>
    <row r="9191" spans="1:13" x14ac:dyDescent="0.25">
      <c r="A9191" s="91" t="str">
        <f t="shared" si="286"/>
        <v/>
      </c>
      <c r="B9191" s="330" t="str">
        <f>IF(A9191="","",IFERROR(INDEX(Tanggal,MATCH('Buku Besar'!A9191,Akun,0)),""))</f>
        <v/>
      </c>
      <c r="C9191" s="2" t="str">
        <f>IF(A9191="","",IFERROR(INDEX(Keterangan,MATCH('Buku Besar'!A9191,Akun,0)),""))</f>
        <v/>
      </c>
      <c r="D9191" s="2" t="str">
        <f>IF(A9191="","",IFERROR(INDEX(Reff,MATCH('Buku Besar'!A9191,Akun,0)),""))</f>
        <v/>
      </c>
      <c r="E9191" s="331" t="str">
        <f>IF(A9191="","",IFERROR(INDEX(Penerimaan,MATCH('Buku Besar'!A9191,Akun,0)),""))</f>
        <v/>
      </c>
      <c r="F9191" s="331" t="str">
        <f>IF(A9191="","",IFERROR(INDEX(Pengeluaran,MATCH('Buku Besar'!A9191,Akun,0)),""))</f>
        <v/>
      </c>
      <c r="H9191" s="91" t="str">
        <f t="shared" si="287"/>
        <v/>
      </c>
      <c r="I9191" s="330" t="str">
        <f>IF(H9191="","",IFERROR(INDEX(Tanggal1,MATCH('Buku Besar'!H9191,Akun1,0)),""))</f>
        <v/>
      </c>
      <c r="J9191" s="2" t="str">
        <f>IF(H9191="","",IFERROR(INDEX(Keterangan1,MATCH('Buku Besar'!H9191,Akun1,0)),""))</f>
        <v/>
      </c>
      <c r="K9191" s="2" t="str">
        <f>IF(H9191="","",IFERROR(INDEX(Reff1,MATCH('Buku Besar'!H9191,Akun1,0)),""))</f>
        <v/>
      </c>
      <c r="L9191" s="331" t="str">
        <f>IF(H9191="","",IFERROR(INDEX(Penerimaan1,MATCH('Buku Besar'!H9191,Akun1,0)),""))</f>
        <v/>
      </c>
      <c r="M9191" s="331" t="str">
        <f>IF(H9191="","",IFERROR(INDEX(Pengeluaran1,MATCH('Buku Besar'!H9191,Akun1,0)),""))</f>
        <v/>
      </c>
    </row>
    <row r="9192" spans="1:13" x14ac:dyDescent="0.25">
      <c r="A9192" s="91" t="str">
        <f t="shared" si="286"/>
        <v/>
      </c>
      <c r="B9192" s="330" t="str">
        <f>IF(A9192="","",IFERROR(INDEX(Tanggal,MATCH('Buku Besar'!A9192,Akun,0)),""))</f>
        <v/>
      </c>
      <c r="C9192" s="2" t="str">
        <f>IF(A9192="","",IFERROR(INDEX(Keterangan,MATCH('Buku Besar'!A9192,Akun,0)),""))</f>
        <v/>
      </c>
      <c r="D9192" s="2" t="str">
        <f>IF(A9192="","",IFERROR(INDEX(Reff,MATCH('Buku Besar'!A9192,Akun,0)),""))</f>
        <v/>
      </c>
      <c r="E9192" s="331" t="str">
        <f>IF(A9192="","",IFERROR(INDEX(Penerimaan,MATCH('Buku Besar'!A9192,Akun,0)),""))</f>
        <v/>
      </c>
      <c r="F9192" s="331" t="str">
        <f>IF(A9192="","",IFERROR(INDEX(Pengeluaran,MATCH('Buku Besar'!A9192,Akun,0)),""))</f>
        <v/>
      </c>
      <c r="H9192" s="91" t="str">
        <f t="shared" si="287"/>
        <v/>
      </c>
      <c r="I9192" s="330" t="str">
        <f>IF(H9192="","",IFERROR(INDEX(Tanggal1,MATCH('Buku Besar'!H9192,Akun1,0)),""))</f>
        <v/>
      </c>
      <c r="J9192" s="2" t="str">
        <f>IF(H9192="","",IFERROR(INDEX(Keterangan1,MATCH('Buku Besar'!H9192,Akun1,0)),""))</f>
        <v/>
      </c>
      <c r="K9192" s="2" t="str">
        <f>IF(H9192="","",IFERROR(INDEX(Reff1,MATCH('Buku Besar'!H9192,Akun1,0)),""))</f>
        <v/>
      </c>
      <c r="L9192" s="331" t="str">
        <f>IF(H9192="","",IFERROR(INDEX(Penerimaan1,MATCH('Buku Besar'!H9192,Akun1,0)),""))</f>
        <v/>
      </c>
      <c r="M9192" s="331" t="str">
        <f>IF(H9192="","",IFERROR(INDEX(Pengeluaran1,MATCH('Buku Besar'!H9192,Akun1,0)),""))</f>
        <v/>
      </c>
    </row>
    <row r="9193" spans="1:13" x14ac:dyDescent="0.25">
      <c r="A9193" s="91" t="str">
        <f t="shared" si="286"/>
        <v/>
      </c>
      <c r="B9193" s="330" t="str">
        <f>IF(A9193="","",IFERROR(INDEX(Tanggal,MATCH('Buku Besar'!A9193,Akun,0)),""))</f>
        <v/>
      </c>
      <c r="C9193" s="2" t="str">
        <f>IF(A9193="","",IFERROR(INDEX(Keterangan,MATCH('Buku Besar'!A9193,Akun,0)),""))</f>
        <v/>
      </c>
      <c r="D9193" s="2" t="str">
        <f>IF(A9193="","",IFERROR(INDEX(Reff,MATCH('Buku Besar'!A9193,Akun,0)),""))</f>
        <v/>
      </c>
      <c r="E9193" s="331" t="str">
        <f>IF(A9193="","",IFERROR(INDEX(Penerimaan,MATCH('Buku Besar'!A9193,Akun,0)),""))</f>
        <v/>
      </c>
      <c r="F9193" s="331" t="str">
        <f>IF(A9193="","",IFERROR(INDEX(Pengeluaran,MATCH('Buku Besar'!A9193,Akun,0)),""))</f>
        <v/>
      </c>
      <c r="H9193" s="91" t="str">
        <f t="shared" si="287"/>
        <v/>
      </c>
      <c r="I9193" s="330" t="str">
        <f>IF(H9193="","",IFERROR(INDEX(Tanggal1,MATCH('Buku Besar'!H9193,Akun1,0)),""))</f>
        <v/>
      </c>
      <c r="J9193" s="2" t="str">
        <f>IF(H9193="","",IFERROR(INDEX(Keterangan1,MATCH('Buku Besar'!H9193,Akun1,0)),""))</f>
        <v/>
      </c>
      <c r="K9193" s="2" t="str">
        <f>IF(H9193="","",IFERROR(INDEX(Reff1,MATCH('Buku Besar'!H9193,Akun1,0)),""))</f>
        <v/>
      </c>
      <c r="L9193" s="331" t="str">
        <f>IF(H9193="","",IFERROR(INDEX(Penerimaan1,MATCH('Buku Besar'!H9193,Akun1,0)),""))</f>
        <v/>
      </c>
      <c r="M9193" s="331" t="str">
        <f>IF(H9193="","",IFERROR(INDEX(Pengeluaran1,MATCH('Buku Besar'!H9193,Akun1,0)),""))</f>
        <v/>
      </c>
    </row>
    <row r="9194" spans="1:13" x14ac:dyDescent="0.25">
      <c r="A9194" s="91" t="str">
        <f t="shared" si="286"/>
        <v/>
      </c>
      <c r="B9194" s="330" t="str">
        <f>IF(A9194="","",IFERROR(INDEX(Tanggal,MATCH('Buku Besar'!A9194,Akun,0)),""))</f>
        <v/>
      </c>
      <c r="C9194" s="2" t="str">
        <f>IF(A9194="","",IFERROR(INDEX(Keterangan,MATCH('Buku Besar'!A9194,Akun,0)),""))</f>
        <v/>
      </c>
      <c r="D9194" s="2" t="str">
        <f>IF(A9194="","",IFERROR(INDEX(Reff,MATCH('Buku Besar'!A9194,Akun,0)),""))</f>
        <v/>
      </c>
      <c r="E9194" s="331" t="str">
        <f>IF(A9194="","",IFERROR(INDEX(Penerimaan,MATCH('Buku Besar'!A9194,Akun,0)),""))</f>
        <v/>
      </c>
      <c r="F9194" s="331" t="str">
        <f>IF(A9194="","",IFERROR(INDEX(Pengeluaran,MATCH('Buku Besar'!A9194,Akun,0)),""))</f>
        <v/>
      </c>
      <c r="H9194" s="91" t="str">
        <f t="shared" si="287"/>
        <v/>
      </c>
      <c r="I9194" s="330" t="str">
        <f>IF(H9194="","",IFERROR(INDEX(Tanggal1,MATCH('Buku Besar'!H9194,Akun1,0)),""))</f>
        <v/>
      </c>
      <c r="J9194" s="2" t="str">
        <f>IF(H9194="","",IFERROR(INDEX(Keterangan1,MATCH('Buku Besar'!H9194,Akun1,0)),""))</f>
        <v/>
      </c>
      <c r="K9194" s="2" t="str">
        <f>IF(H9194="","",IFERROR(INDEX(Reff1,MATCH('Buku Besar'!H9194,Akun1,0)),""))</f>
        <v/>
      </c>
      <c r="L9194" s="331" t="str">
        <f>IF(H9194="","",IFERROR(INDEX(Penerimaan1,MATCH('Buku Besar'!H9194,Akun1,0)),""))</f>
        <v/>
      </c>
      <c r="M9194" s="331" t="str">
        <f>IF(H9194="","",IFERROR(INDEX(Pengeluaran1,MATCH('Buku Besar'!H9194,Akun1,0)),""))</f>
        <v/>
      </c>
    </row>
    <row r="9195" spans="1:13" x14ac:dyDescent="0.25">
      <c r="A9195" s="91" t="str">
        <f t="shared" si="286"/>
        <v/>
      </c>
      <c r="B9195" s="330" t="str">
        <f>IF(A9195="","",IFERROR(INDEX(Tanggal,MATCH('Buku Besar'!A9195,Akun,0)),""))</f>
        <v/>
      </c>
      <c r="C9195" s="2" t="str">
        <f>IF(A9195="","",IFERROR(INDEX(Keterangan,MATCH('Buku Besar'!A9195,Akun,0)),""))</f>
        <v/>
      </c>
      <c r="D9195" s="2" t="str">
        <f>IF(A9195="","",IFERROR(INDEX(Reff,MATCH('Buku Besar'!A9195,Akun,0)),""))</f>
        <v/>
      </c>
      <c r="E9195" s="331" t="str">
        <f>IF(A9195="","",IFERROR(INDEX(Penerimaan,MATCH('Buku Besar'!A9195,Akun,0)),""))</f>
        <v/>
      </c>
      <c r="F9195" s="331" t="str">
        <f>IF(A9195="","",IFERROR(INDEX(Pengeluaran,MATCH('Buku Besar'!A9195,Akun,0)),""))</f>
        <v/>
      </c>
      <c r="H9195" s="91" t="str">
        <f t="shared" si="287"/>
        <v/>
      </c>
      <c r="I9195" s="330" t="str">
        <f>IF(H9195="","",IFERROR(INDEX(Tanggal1,MATCH('Buku Besar'!H9195,Akun1,0)),""))</f>
        <v/>
      </c>
      <c r="J9195" s="2" t="str">
        <f>IF(H9195="","",IFERROR(INDEX(Keterangan1,MATCH('Buku Besar'!H9195,Akun1,0)),""))</f>
        <v/>
      </c>
      <c r="K9195" s="2" t="str">
        <f>IF(H9195="","",IFERROR(INDEX(Reff1,MATCH('Buku Besar'!H9195,Akun1,0)),""))</f>
        <v/>
      </c>
      <c r="L9195" s="331" t="str">
        <f>IF(H9195="","",IFERROR(INDEX(Penerimaan1,MATCH('Buku Besar'!H9195,Akun1,0)),""))</f>
        <v/>
      </c>
      <c r="M9195" s="331" t="str">
        <f>IF(H9195="","",IFERROR(INDEX(Pengeluaran1,MATCH('Buku Besar'!H9195,Akun1,0)),""))</f>
        <v/>
      </c>
    </row>
    <row r="9196" spans="1:13" x14ac:dyDescent="0.25">
      <c r="A9196" s="91" t="str">
        <f t="shared" si="286"/>
        <v/>
      </c>
      <c r="B9196" s="330" t="str">
        <f>IF(A9196="","",IFERROR(INDEX(Tanggal,MATCH('Buku Besar'!A9196,Akun,0)),""))</f>
        <v/>
      </c>
      <c r="C9196" s="2" t="str">
        <f>IF(A9196="","",IFERROR(INDEX(Keterangan,MATCH('Buku Besar'!A9196,Akun,0)),""))</f>
        <v/>
      </c>
      <c r="D9196" s="2" t="str">
        <f>IF(A9196="","",IFERROR(INDEX(Reff,MATCH('Buku Besar'!A9196,Akun,0)),""))</f>
        <v/>
      </c>
      <c r="E9196" s="331" t="str">
        <f>IF(A9196="","",IFERROR(INDEX(Penerimaan,MATCH('Buku Besar'!A9196,Akun,0)),""))</f>
        <v/>
      </c>
      <c r="F9196" s="331" t="str">
        <f>IF(A9196="","",IFERROR(INDEX(Pengeluaran,MATCH('Buku Besar'!A9196,Akun,0)),""))</f>
        <v/>
      </c>
      <c r="H9196" s="91" t="str">
        <f t="shared" si="287"/>
        <v/>
      </c>
      <c r="I9196" s="330" t="str">
        <f>IF(H9196="","",IFERROR(INDEX(Tanggal1,MATCH('Buku Besar'!H9196,Akun1,0)),""))</f>
        <v/>
      </c>
      <c r="J9196" s="2" t="str">
        <f>IF(H9196="","",IFERROR(INDEX(Keterangan1,MATCH('Buku Besar'!H9196,Akun1,0)),""))</f>
        <v/>
      </c>
      <c r="K9196" s="2" t="str">
        <f>IF(H9196="","",IFERROR(INDEX(Reff1,MATCH('Buku Besar'!H9196,Akun1,0)),""))</f>
        <v/>
      </c>
      <c r="L9196" s="331" t="str">
        <f>IF(H9196="","",IFERROR(INDEX(Penerimaan1,MATCH('Buku Besar'!H9196,Akun1,0)),""))</f>
        <v/>
      </c>
      <c r="M9196" s="331" t="str">
        <f>IF(H9196="","",IFERROR(INDEX(Pengeluaran1,MATCH('Buku Besar'!H9196,Akun1,0)),""))</f>
        <v/>
      </c>
    </row>
    <row r="9197" spans="1:13" x14ac:dyDescent="0.25">
      <c r="A9197" s="91" t="str">
        <f t="shared" si="286"/>
        <v/>
      </c>
      <c r="B9197" s="330" t="str">
        <f>IF(A9197="","",IFERROR(INDEX(Tanggal,MATCH('Buku Besar'!A9197,Akun,0)),""))</f>
        <v/>
      </c>
      <c r="C9197" s="2" t="str">
        <f>IF(A9197="","",IFERROR(INDEX(Keterangan,MATCH('Buku Besar'!A9197,Akun,0)),""))</f>
        <v/>
      </c>
      <c r="D9197" s="2" t="str">
        <f>IF(A9197="","",IFERROR(INDEX(Reff,MATCH('Buku Besar'!A9197,Akun,0)),""))</f>
        <v/>
      </c>
      <c r="E9197" s="331" t="str">
        <f>IF(A9197="","",IFERROR(INDEX(Penerimaan,MATCH('Buku Besar'!A9197,Akun,0)),""))</f>
        <v/>
      </c>
      <c r="F9197" s="331" t="str">
        <f>IF(A9197="","",IFERROR(INDEX(Pengeluaran,MATCH('Buku Besar'!A9197,Akun,0)),""))</f>
        <v/>
      </c>
      <c r="H9197" s="91" t="str">
        <f t="shared" si="287"/>
        <v/>
      </c>
      <c r="I9197" s="330" t="str">
        <f>IF(H9197="","",IFERROR(INDEX(Tanggal1,MATCH('Buku Besar'!H9197,Akun1,0)),""))</f>
        <v/>
      </c>
      <c r="J9197" s="2" t="str">
        <f>IF(H9197="","",IFERROR(INDEX(Keterangan1,MATCH('Buku Besar'!H9197,Akun1,0)),""))</f>
        <v/>
      </c>
      <c r="K9197" s="2" t="str">
        <f>IF(H9197="","",IFERROR(INDEX(Reff1,MATCH('Buku Besar'!H9197,Akun1,0)),""))</f>
        <v/>
      </c>
      <c r="L9197" s="331" t="str">
        <f>IF(H9197="","",IFERROR(INDEX(Penerimaan1,MATCH('Buku Besar'!H9197,Akun1,0)),""))</f>
        <v/>
      </c>
      <c r="M9197" s="331" t="str">
        <f>IF(H9197="","",IFERROR(INDEX(Pengeluaran1,MATCH('Buku Besar'!H9197,Akun1,0)),""))</f>
        <v/>
      </c>
    </row>
    <row r="9198" spans="1:13" x14ac:dyDescent="0.25">
      <c r="A9198" s="91" t="str">
        <f t="shared" si="286"/>
        <v/>
      </c>
      <c r="B9198" s="330" t="str">
        <f>IF(A9198="","",IFERROR(INDEX(Tanggal,MATCH('Buku Besar'!A9198,Akun,0)),""))</f>
        <v/>
      </c>
      <c r="C9198" s="2" t="str">
        <f>IF(A9198="","",IFERROR(INDEX(Keterangan,MATCH('Buku Besar'!A9198,Akun,0)),""))</f>
        <v/>
      </c>
      <c r="D9198" s="2" t="str">
        <f>IF(A9198="","",IFERROR(INDEX(Reff,MATCH('Buku Besar'!A9198,Akun,0)),""))</f>
        <v/>
      </c>
      <c r="E9198" s="331" t="str">
        <f>IF(A9198="","",IFERROR(INDEX(Penerimaan,MATCH('Buku Besar'!A9198,Akun,0)),""))</f>
        <v/>
      </c>
      <c r="F9198" s="331" t="str">
        <f>IF(A9198="","",IFERROR(INDEX(Pengeluaran,MATCH('Buku Besar'!A9198,Akun,0)),""))</f>
        <v/>
      </c>
      <c r="H9198" s="91" t="str">
        <f t="shared" si="287"/>
        <v/>
      </c>
      <c r="I9198" s="330" t="str">
        <f>IF(H9198="","",IFERROR(INDEX(Tanggal1,MATCH('Buku Besar'!H9198,Akun1,0)),""))</f>
        <v/>
      </c>
      <c r="J9198" s="2" t="str">
        <f>IF(H9198="","",IFERROR(INDEX(Keterangan1,MATCH('Buku Besar'!H9198,Akun1,0)),""))</f>
        <v/>
      </c>
      <c r="K9198" s="2" t="str">
        <f>IF(H9198="","",IFERROR(INDEX(Reff1,MATCH('Buku Besar'!H9198,Akun1,0)),""))</f>
        <v/>
      </c>
      <c r="L9198" s="331" t="str">
        <f>IF(H9198="","",IFERROR(INDEX(Penerimaan1,MATCH('Buku Besar'!H9198,Akun1,0)),""))</f>
        <v/>
      </c>
      <c r="M9198" s="331" t="str">
        <f>IF(H9198="","",IFERROR(INDEX(Pengeluaran1,MATCH('Buku Besar'!H9198,Akun1,0)),""))</f>
        <v/>
      </c>
    </row>
    <row r="9199" spans="1:13" x14ac:dyDescent="0.25">
      <c r="A9199" s="91" t="str">
        <f t="shared" si="286"/>
        <v/>
      </c>
      <c r="B9199" s="330" t="str">
        <f>IF(A9199="","",IFERROR(INDEX(Tanggal,MATCH('Buku Besar'!A9199,Akun,0)),""))</f>
        <v/>
      </c>
      <c r="C9199" s="2" t="str">
        <f>IF(A9199="","",IFERROR(INDEX(Keterangan,MATCH('Buku Besar'!A9199,Akun,0)),""))</f>
        <v/>
      </c>
      <c r="D9199" s="2" t="str">
        <f>IF(A9199="","",IFERROR(INDEX(Reff,MATCH('Buku Besar'!A9199,Akun,0)),""))</f>
        <v/>
      </c>
      <c r="E9199" s="331" t="str">
        <f>IF(A9199="","",IFERROR(INDEX(Penerimaan,MATCH('Buku Besar'!A9199,Akun,0)),""))</f>
        <v/>
      </c>
      <c r="F9199" s="331" t="str">
        <f>IF(A9199="","",IFERROR(INDEX(Pengeluaran,MATCH('Buku Besar'!A9199,Akun,0)),""))</f>
        <v/>
      </c>
      <c r="H9199" s="91" t="str">
        <f t="shared" si="287"/>
        <v/>
      </c>
      <c r="I9199" s="330" t="str">
        <f>IF(H9199="","",IFERROR(INDEX(Tanggal1,MATCH('Buku Besar'!H9199,Akun1,0)),""))</f>
        <v/>
      </c>
      <c r="J9199" s="2" t="str">
        <f>IF(H9199="","",IFERROR(INDEX(Keterangan1,MATCH('Buku Besar'!H9199,Akun1,0)),""))</f>
        <v/>
      </c>
      <c r="K9199" s="2" t="str">
        <f>IF(H9199="","",IFERROR(INDEX(Reff1,MATCH('Buku Besar'!H9199,Akun1,0)),""))</f>
        <v/>
      </c>
      <c r="L9199" s="331" t="str">
        <f>IF(H9199="","",IFERROR(INDEX(Penerimaan1,MATCH('Buku Besar'!H9199,Akun1,0)),""))</f>
        <v/>
      </c>
      <c r="M9199" s="331" t="str">
        <f>IF(H9199="","",IFERROR(INDEX(Pengeluaran1,MATCH('Buku Besar'!H9199,Akun1,0)),""))</f>
        <v/>
      </c>
    </row>
    <row r="9200" spans="1:13" x14ac:dyDescent="0.25">
      <c r="A9200" s="91" t="str">
        <f t="shared" si="286"/>
        <v/>
      </c>
      <c r="B9200" s="330" t="str">
        <f>IF(A9200="","",IFERROR(INDEX(Tanggal,MATCH('Buku Besar'!A9200,Akun,0)),""))</f>
        <v/>
      </c>
      <c r="C9200" s="2" t="str">
        <f>IF(A9200="","",IFERROR(INDEX(Keterangan,MATCH('Buku Besar'!A9200,Akun,0)),""))</f>
        <v/>
      </c>
      <c r="D9200" s="2" t="str">
        <f>IF(A9200="","",IFERROR(INDEX(Reff,MATCH('Buku Besar'!A9200,Akun,0)),""))</f>
        <v/>
      </c>
      <c r="E9200" s="331" t="str">
        <f>IF(A9200="","",IFERROR(INDEX(Penerimaan,MATCH('Buku Besar'!A9200,Akun,0)),""))</f>
        <v/>
      </c>
      <c r="F9200" s="331" t="str">
        <f>IF(A9200="","",IFERROR(INDEX(Pengeluaran,MATCH('Buku Besar'!A9200,Akun,0)),""))</f>
        <v/>
      </c>
      <c r="H9200" s="91" t="str">
        <f t="shared" si="287"/>
        <v/>
      </c>
      <c r="I9200" s="330" t="str">
        <f>IF(H9200="","",IFERROR(INDEX(Tanggal1,MATCH('Buku Besar'!H9200,Akun1,0)),""))</f>
        <v/>
      </c>
      <c r="J9200" s="2" t="str">
        <f>IF(H9200="","",IFERROR(INDEX(Keterangan1,MATCH('Buku Besar'!H9200,Akun1,0)),""))</f>
        <v/>
      </c>
      <c r="K9200" s="2" t="str">
        <f>IF(H9200="","",IFERROR(INDEX(Reff1,MATCH('Buku Besar'!H9200,Akun1,0)),""))</f>
        <v/>
      </c>
      <c r="L9200" s="331" t="str">
        <f>IF(H9200="","",IFERROR(INDEX(Penerimaan1,MATCH('Buku Besar'!H9200,Akun1,0)),""))</f>
        <v/>
      </c>
      <c r="M9200" s="331" t="str">
        <f>IF(H9200="","",IFERROR(INDEX(Pengeluaran1,MATCH('Buku Besar'!H9200,Akun1,0)),""))</f>
        <v/>
      </c>
    </row>
    <row r="9201" spans="1:13" x14ac:dyDescent="0.25">
      <c r="A9201" s="91" t="str">
        <f t="shared" si="286"/>
        <v/>
      </c>
      <c r="B9201" s="330" t="str">
        <f>IF(A9201="","",IFERROR(INDEX(Tanggal,MATCH('Buku Besar'!A9201,Akun,0)),""))</f>
        <v/>
      </c>
      <c r="C9201" s="2" t="str">
        <f>IF(A9201="","",IFERROR(INDEX(Keterangan,MATCH('Buku Besar'!A9201,Akun,0)),""))</f>
        <v/>
      </c>
      <c r="D9201" s="2" t="str">
        <f>IF(A9201="","",IFERROR(INDEX(Reff,MATCH('Buku Besar'!A9201,Akun,0)),""))</f>
        <v/>
      </c>
      <c r="E9201" s="331" t="str">
        <f>IF(A9201="","",IFERROR(INDEX(Penerimaan,MATCH('Buku Besar'!A9201,Akun,0)),""))</f>
        <v/>
      </c>
      <c r="F9201" s="331" t="str">
        <f>IF(A9201="","",IFERROR(INDEX(Pengeluaran,MATCH('Buku Besar'!A9201,Akun,0)),""))</f>
        <v/>
      </c>
      <c r="H9201" s="91" t="str">
        <f t="shared" si="287"/>
        <v/>
      </c>
      <c r="I9201" s="330" t="str">
        <f>IF(H9201="","",IFERROR(INDEX(Tanggal1,MATCH('Buku Besar'!H9201,Akun1,0)),""))</f>
        <v/>
      </c>
      <c r="J9201" s="2" t="str">
        <f>IF(H9201="","",IFERROR(INDEX(Keterangan1,MATCH('Buku Besar'!H9201,Akun1,0)),""))</f>
        <v/>
      </c>
      <c r="K9201" s="2" t="str">
        <f>IF(H9201="","",IFERROR(INDEX(Reff1,MATCH('Buku Besar'!H9201,Akun1,0)),""))</f>
        <v/>
      </c>
      <c r="L9201" s="331" t="str">
        <f>IF(H9201="","",IFERROR(INDEX(Penerimaan1,MATCH('Buku Besar'!H9201,Akun1,0)),""))</f>
        <v/>
      </c>
      <c r="M9201" s="331" t="str">
        <f>IF(H9201="","",IFERROR(INDEX(Pengeluaran1,MATCH('Buku Besar'!H9201,Akun1,0)),""))</f>
        <v/>
      </c>
    </row>
    <row r="9202" spans="1:13" x14ac:dyDescent="0.25">
      <c r="A9202" s="91" t="str">
        <f t="shared" si="286"/>
        <v/>
      </c>
      <c r="B9202" s="330" t="str">
        <f>IF(A9202="","",IFERROR(INDEX(Tanggal,MATCH('Buku Besar'!A9202,Akun,0)),""))</f>
        <v/>
      </c>
      <c r="C9202" s="2" t="str">
        <f>IF(A9202="","",IFERROR(INDEX(Keterangan,MATCH('Buku Besar'!A9202,Akun,0)),""))</f>
        <v/>
      </c>
      <c r="D9202" s="2" t="str">
        <f>IF(A9202="","",IFERROR(INDEX(Reff,MATCH('Buku Besar'!A9202,Akun,0)),""))</f>
        <v/>
      </c>
      <c r="E9202" s="331" t="str">
        <f>IF(A9202="","",IFERROR(INDEX(Penerimaan,MATCH('Buku Besar'!A9202,Akun,0)),""))</f>
        <v/>
      </c>
      <c r="F9202" s="331" t="str">
        <f>IF(A9202="","",IFERROR(INDEX(Pengeluaran,MATCH('Buku Besar'!A9202,Akun,0)),""))</f>
        <v/>
      </c>
      <c r="H9202" s="91" t="str">
        <f t="shared" si="287"/>
        <v/>
      </c>
      <c r="I9202" s="330" t="str">
        <f>IF(H9202="","",IFERROR(INDEX(Tanggal1,MATCH('Buku Besar'!H9202,Akun1,0)),""))</f>
        <v/>
      </c>
      <c r="J9202" s="2" t="str">
        <f>IF(H9202="","",IFERROR(INDEX(Keterangan1,MATCH('Buku Besar'!H9202,Akun1,0)),""))</f>
        <v/>
      </c>
      <c r="K9202" s="2" t="str">
        <f>IF(H9202="","",IFERROR(INDEX(Reff1,MATCH('Buku Besar'!H9202,Akun1,0)),""))</f>
        <v/>
      </c>
      <c r="L9202" s="331" t="str">
        <f>IF(H9202="","",IFERROR(INDEX(Penerimaan1,MATCH('Buku Besar'!H9202,Akun1,0)),""))</f>
        <v/>
      </c>
      <c r="M9202" s="331" t="str">
        <f>IF(H9202="","",IFERROR(INDEX(Pengeluaran1,MATCH('Buku Besar'!H9202,Akun1,0)),""))</f>
        <v/>
      </c>
    </row>
    <row r="9203" spans="1:13" x14ac:dyDescent="0.25">
      <c r="A9203" s="91" t="str">
        <f t="shared" si="286"/>
        <v/>
      </c>
      <c r="B9203" s="330" t="str">
        <f>IF(A9203="","",IFERROR(INDEX(Tanggal,MATCH('Buku Besar'!A9203,Akun,0)),""))</f>
        <v/>
      </c>
      <c r="C9203" s="2" t="str">
        <f>IF(A9203="","",IFERROR(INDEX(Keterangan,MATCH('Buku Besar'!A9203,Akun,0)),""))</f>
        <v/>
      </c>
      <c r="D9203" s="2" t="str">
        <f>IF(A9203="","",IFERROR(INDEX(Reff,MATCH('Buku Besar'!A9203,Akun,0)),""))</f>
        <v/>
      </c>
      <c r="E9203" s="331" t="str">
        <f>IF(A9203="","",IFERROR(INDEX(Penerimaan,MATCH('Buku Besar'!A9203,Akun,0)),""))</f>
        <v/>
      </c>
      <c r="F9203" s="331" t="str">
        <f>IF(A9203="","",IFERROR(INDEX(Pengeluaran,MATCH('Buku Besar'!A9203,Akun,0)),""))</f>
        <v/>
      </c>
      <c r="H9203" s="91" t="str">
        <f t="shared" si="287"/>
        <v/>
      </c>
      <c r="I9203" s="330" t="str">
        <f>IF(H9203="","",IFERROR(INDEX(Tanggal1,MATCH('Buku Besar'!H9203,Akun1,0)),""))</f>
        <v/>
      </c>
      <c r="J9203" s="2" t="str">
        <f>IF(H9203="","",IFERROR(INDEX(Keterangan1,MATCH('Buku Besar'!H9203,Akun1,0)),""))</f>
        <v/>
      </c>
      <c r="K9203" s="2" t="str">
        <f>IF(H9203="","",IFERROR(INDEX(Reff1,MATCH('Buku Besar'!H9203,Akun1,0)),""))</f>
        <v/>
      </c>
      <c r="L9203" s="331" t="str">
        <f>IF(H9203="","",IFERROR(INDEX(Penerimaan1,MATCH('Buku Besar'!H9203,Akun1,0)),""))</f>
        <v/>
      </c>
      <c r="M9203" s="331" t="str">
        <f>IF(H9203="","",IFERROR(INDEX(Pengeluaran1,MATCH('Buku Besar'!H9203,Akun1,0)),""))</f>
        <v/>
      </c>
    </row>
    <row r="9204" spans="1:13" x14ac:dyDescent="0.25">
      <c r="A9204" s="91" t="str">
        <f t="shared" si="286"/>
        <v/>
      </c>
      <c r="B9204" s="330" t="str">
        <f>IF(A9204="","",IFERROR(INDEX(Tanggal,MATCH('Buku Besar'!A9204,Akun,0)),""))</f>
        <v/>
      </c>
      <c r="C9204" s="2" t="str">
        <f>IF(A9204="","",IFERROR(INDEX(Keterangan,MATCH('Buku Besar'!A9204,Akun,0)),""))</f>
        <v/>
      </c>
      <c r="D9204" s="2" t="str">
        <f>IF(A9204="","",IFERROR(INDEX(Reff,MATCH('Buku Besar'!A9204,Akun,0)),""))</f>
        <v/>
      </c>
      <c r="E9204" s="331" t="str">
        <f>IF(A9204="","",IFERROR(INDEX(Penerimaan,MATCH('Buku Besar'!A9204,Akun,0)),""))</f>
        <v/>
      </c>
      <c r="F9204" s="331" t="str">
        <f>IF(A9204="","",IFERROR(INDEX(Pengeluaran,MATCH('Buku Besar'!A9204,Akun,0)),""))</f>
        <v/>
      </c>
      <c r="H9204" s="91" t="str">
        <f t="shared" si="287"/>
        <v/>
      </c>
      <c r="I9204" s="330" t="str">
        <f>IF(H9204="","",IFERROR(INDEX(Tanggal1,MATCH('Buku Besar'!H9204,Akun1,0)),""))</f>
        <v/>
      </c>
      <c r="J9204" s="2" t="str">
        <f>IF(H9204="","",IFERROR(INDEX(Keterangan1,MATCH('Buku Besar'!H9204,Akun1,0)),""))</f>
        <v/>
      </c>
      <c r="K9204" s="2" t="str">
        <f>IF(H9204="","",IFERROR(INDEX(Reff1,MATCH('Buku Besar'!H9204,Akun1,0)),""))</f>
        <v/>
      </c>
      <c r="L9204" s="331" t="str">
        <f>IF(H9204="","",IFERROR(INDEX(Penerimaan1,MATCH('Buku Besar'!H9204,Akun1,0)),""))</f>
        <v/>
      </c>
      <c r="M9204" s="331" t="str">
        <f>IF(H9204="","",IFERROR(INDEX(Pengeluaran1,MATCH('Buku Besar'!H9204,Akun1,0)),""))</f>
        <v/>
      </c>
    </row>
    <row r="9205" spans="1:13" x14ac:dyDescent="0.25">
      <c r="A9205" s="91" t="str">
        <f t="shared" si="286"/>
        <v/>
      </c>
      <c r="B9205" s="330" t="str">
        <f>IF(A9205="","",IFERROR(INDEX(Tanggal,MATCH('Buku Besar'!A9205,Akun,0)),""))</f>
        <v/>
      </c>
      <c r="C9205" s="2" t="str">
        <f>IF(A9205="","",IFERROR(INDEX(Keterangan,MATCH('Buku Besar'!A9205,Akun,0)),""))</f>
        <v/>
      </c>
      <c r="D9205" s="2" t="str">
        <f>IF(A9205="","",IFERROR(INDEX(Reff,MATCH('Buku Besar'!A9205,Akun,0)),""))</f>
        <v/>
      </c>
      <c r="E9205" s="331" t="str">
        <f>IF(A9205="","",IFERROR(INDEX(Penerimaan,MATCH('Buku Besar'!A9205,Akun,0)),""))</f>
        <v/>
      </c>
      <c r="F9205" s="331" t="str">
        <f>IF(A9205="","",IFERROR(INDEX(Pengeluaran,MATCH('Buku Besar'!A9205,Akun,0)),""))</f>
        <v/>
      </c>
      <c r="H9205" s="91" t="str">
        <f t="shared" si="287"/>
        <v/>
      </c>
      <c r="I9205" s="330" t="str">
        <f>IF(H9205="","",IFERROR(INDEX(Tanggal1,MATCH('Buku Besar'!H9205,Akun1,0)),""))</f>
        <v/>
      </c>
      <c r="J9205" s="2" t="str">
        <f>IF(H9205="","",IFERROR(INDEX(Keterangan1,MATCH('Buku Besar'!H9205,Akun1,0)),""))</f>
        <v/>
      </c>
      <c r="K9205" s="2" t="str">
        <f>IF(H9205="","",IFERROR(INDEX(Reff1,MATCH('Buku Besar'!H9205,Akun1,0)),""))</f>
        <v/>
      </c>
      <c r="L9205" s="331" t="str">
        <f>IF(H9205="","",IFERROR(INDEX(Penerimaan1,MATCH('Buku Besar'!H9205,Akun1,0)),""))</f>
        <v/>
      </c>
      <c r="M9205" s="331" t="str">
        <f>IF(H9205="","",IFERROR(INDEX(Pengeluaran1,MATCH('Buku Besar'!H9205,Akun1,0)),""))</f>
        <v/>
      </c>
    </row>
    <row r="9206" spans="1:13" x14ac:dyDescent="0.25">
      <c r="A9206" s="91" t="str">
        <f t="shared" si="286"/>
        <v/>
      </c>
      <c r="B9206" s="330" t="str">
        <f>IF(A9206="","",IFERROR(INDEX(Tanggal,MATCH('Buku Besar'!A9206,Akun,0)),""))</f>
        <v/>
      </c>
      <c r="C9206" s="2" t="str">
        <f>IF(A9206="","",IFERROR(INDEX(Keterangan,MATCH('Buku Besar'!A9206,Akun,0)),""))</f>
        <v/>
      </c>
      <c r="D9206" s="2" t="str">
        <f>IF(A9206="","",IFERROR(INDEX(Reff,MATCH('Buku Besar'!A9206,Akun,0)),""))</f>
        <v/>
      </c>
      <c r="E9206" s="331" t="str">
        <f>IF(A9206="","",IFERROR(INDEX(Penerimaan,MATCH('Buku Besar'!A9206,Akun,0)),""))</f>
        <v/>
      </c>
      <c r="F9206" s="331" t="str">
        <f>IF(A9206="","",IFERROR(INDEX(Pengeluaran,MATCH('Buku Besar'!A9206,Akun,0)),""))</f>
        <v/>
      </c>
      <c r="H9206" s="91" t="str">
        <f t="shared" si="287"/>
        <v/>
      </c>
      <c r="I9206" s="330" t="str">
        <f>IF(H9206="","",IFERROR(INDEX(Tanggal1,MATCH('Buku Besar'!H9206,Akun1,0)),""))</f>
        <v/>
      </c>
      <c r="J9206" s="2" t="str">
        <f>IF(H9206="","",IFERROR(INDEX(Keterangan1,MATCH('Buku Besar'!H9206,Akun1,0)),""))</f>
        <v/>
      </c>
      <c r="K9206" s="2" t="str">
        <f>IF(H9206="","",IFERROR(INDEX(Reff1,MATCH('Buku Besar'!H9206,Akun1,0)),""))</f>
        <v/>
      </c>
      <c r="L9206" s="331" t="str">
        <f>IF(H9206="","",IFERROR(INDEX(Penerimaan1,MATCH('Buku Besar'!H9206,Akun1,0)),""))</f>
        <v/>
      </c>
      <c r="M9206" s="331" t="str">
        <f>IF(H9206="","",IFERROR(INDEX(Pengeluaran1,MATCH('Buku Besar'!H9206,Akun1,0)),""))</f>
        <v/>
      </c>
    </row>
    <row r="9207" spans="1:13" x14ac:dyDescent="0.25">
      <c r="A9207" s="91" t="str">
        <f t="shared" si="286"/>
        <v/>
      </c>
      <c r="B9207" s="330" t="str">
        <f>IF(A9207="","",IFERROR(INDEX(Tanggal,MATCH('Buku Besar'!A9207,Akun,0)),""))</f>
        <v/>
      </c>
      <c r="C9207" s="2" t="str">
        <f>IF(A9207="","",IFERROR(INDEX(Keterangan,MATCH('Buku Besar'!A9207,Akun,0)),""))</f>
        <v/>
      </c>
      <c r="D9207" s="2" t="str">
        <f>IF(A9207="","",IFERROR(INDEX(Reff,MATCH('Buku Besar'!A9207,Akun,0)),""))</f>
        <v/>
      </c>
      <c r="E9207" s="331" t="str">
        <f>IF(A9207="","",IFERROR(INDEX(Penerimaan,MATCH('Buku Besar'!A9207,Akun,0)),""))</f>
        <v/>
      </c>
      <c r="F9207" s="331" t="str">
        <f>IF(A9207="","",IFERROR(INDEX(Pengeluaran,MATCH('Buku Besar'!A9207,Akun,0)),""))</f>
        <v/>
      </c>
      <c r="H9207" s="91" t="str">
        <f t="shared" si="287"/>
        <v/>
      </c>
      <c r="I9207" s="330" t="str">
        <f>IF(H9207="","",IFERROR(INDEX(Tanggal1,MATCH('Buku Besar'!H9207,Akun1,0)),""))</f>
        <v/>
      </c>
      <c r="J9207" s="2" t="str">
        <f>IF(H9207="","",IFERROR(INDEX(Keterangan1,MATCH('Buku Besar'!H9207,Akun1,0)),""))</f>
        <v/>
      </c>
      <c r="K9207" s="2" t="str">
        <f>IF(H9207="","",IFERROR(INDEX(Reff1,MATCH('Buku Besar'!H9207,Akun1,0)),""))</f>
        <v/>
      </c>
      <c r="L9207" s="331" t="str">
        <f>IF(H9207="","",IFERROR(INDEX(Penerimaan1,MATCH('Buku Besar'!H9207,Akun1,0)),""))</f>
        <v/>
      </c>
      <c r="M9207" s="331" t="str">
        <f>IF(H9207="","",IFERROR(INDEX(Pengeluaran1,MATCH('Buku Besar'!H9207,Akun1,0)),""))</f>
        <v/>
      </c>
    </row>
    <row r="9208" spans="1:13" x14ac:dyDescent="0.25">
      <c r="A9208" s="91" t="str">
        <f t="shared" si="286"/>
        <v/>
      </c>
      <c r="B9208" s="330" t="str">
        <f>IF(A9208="","",IFERROR(INDEX(Tanggal,MATCH('Buku Besar'!A9208,Akun,0)),""))</f>
        <v/>
      </c>
      <c r="C9208" s="2" t="str">
        <f>IF(A9208="","",IFERROR(INDEX(Keterangan,MATCH('Buku Besar'!A9208,Akun,0)),""))</f>
        <v/>
      </c>
      <c r="D9208" s="2" t="str">
        <f>IF(A9208="","",IFERROR(INDEX(Reff,MATCH('Buku Besar'!A9208,Akun,0)),""))</f>
        <v/>
      </c>
      <c r="E9208" s="331" t="str">
        <f>IF(A9208="","",IFERROR(INDEX(Penerimaan,MATCH('Buku Besar'!A9208,Akun,0)),""))</f>
        <v/>
      </c>
      <c r="F9208" s="331" t="str">
        <f>IF(A9208="","",IFERROR(INDEX(Pengeluaran,MATCH('Buku Besar'!A9208,Akun,0)),""))</f>
        <v/>
      </c>
      <c r="H9208" s="91" t="str">
        <f t="shared" si="287"/>
        <v/>
      </c>
      <c r="I9208" s="330" t="str">
        <f>IF(H9208="","",IFERROR(INDEX(Tanggal1,MATCH('Buku Besar'!H9208,Akun1,0)),""))</f>
        <v/>
      </c>
      <c r="J9208" s="2" t="str">
        <f>IF(H9208="","",IFERROR(INDEX(Keterangan1,MATCH('Buku Besar'!H9208,Akun1,0)),""))</f>
        <v/>
      </c>
      <c r="K9208" s="2" t="str">
        <f>IF(H9208="","",IFERROR(INDEX(Reff1,MATCH('Buku Besar'!H9208,Akun1,0)),""))</f>
        <v/>
      </c>
      <c r="L9208" s="331" t="str">
        <f>IF(H9208="","",IFERROR(INDEX(Penerimaan1,MATCH('Buku Besar'!H9208,Akun1,0)),""))</f>
        <v/>
      </c>
      <c r="M9208" s="331" t="str">
        <f>IF(H9208="","",IFERROR(INDEX(Pengeluaran1,MATCH('Buku Besar'!H9208,Akun1,0)),""))</f>
        <v/>
      </c>
    </row>
    <row r="9209" spans="1:13" x14ac:dyDescent="0.25">
      <c r="A9209" s="91" t="str">
        <f t="shared" si="286"/>
        <v/>
      </c>
      <c r="B9209" s="330" t="str">
        <f>IF(A9209="","",IFERROR(INDEX(Tanggal,MATCH('Buku Besar'!A9209,Akun,0)),""))</f>
        <v/>
      </c>
      <c r="C9209" s="2" t="str">
        <f>IF(A9209="","",IFERROR(INDEX(Keterangan,MATCH('Buku Besar'!A9209,Akun,0)),""))</f>
        <v/>
      </c>
      <c r="D9209" s="2" t="str">
        <f>IF(A9209="","",IFERROR(INDEX(Reff,MATCH('Buku Besar'!A9209,Akun,0)),""))</f>
        <v/>
      </c>
      <c r="E9209" s="331" t="str">
        <f>IF(A9209="","",IFERROR(INDEX(Penerimaan,MATCH('Buku Besar'!A9209,Akun,0)),""))</f>
        <v/>
      </c>
      <c r="F9209" s="331" t="str">
        <f>IF(A9209="","",IFERROR(INDEX(Pengeluaran,MATCH('Buku Besar'!A9209,Akun,0)),""))</f>
        <v/>
      </c>
      <c r="H9209" s="91" t="str">
        <f t="shared" si="287"/>
        <v/>
      </c>
      <c r="I9209" s="330" t="str">
        <f>IF(H9209="","",IFERROR(INDEX(Tanggal1,MATCH('Buku Besar'!H9209,Akun1,0)),""))</f>
        <v/>
      </c>
      <c r="J9209" s="2" t="str">
        <f>IF(H9209="","",IFERROR(INDEX(Keterangan1,MATCH('Buku Besar'!H9209,Akun1,0)),""))</f>
        <v/>
      </c>
      <c r="K9209" s="2" t="str">
        <f>IF(H9209="","",IFERROR(INDEX(Reff1,MATCH('Buku Besar'!H9209,Akun1,0)),""))</f>
        <v/>
      </c>
      <c r="L9209" s="331" t="str">
        <f>IF(H9209="","",IFERROR(INDEX(Penerimaan1,MATCH('Buku Besar'!H9209,Akun1,0)),""))</f>
        <v/>
      </c>
      <c r="M9209" s="331" t="str">
        <f>IF(H9209="","",IFERROR(INDEX(Pengeluaran1,MATCH('Buku Besar'!H9209,Akun1,0)),""))</f>
        <v/>
      </c>
    </row>
    <row r="9210" spans="1:13" x14ac:dyDescent="0.25">
      <c r="A9210" s="91" t="str">
        <f t="shared" si="286"/>
        <v/>
      </c>
      <c r="B9210" s="330" t="str">
        <f>IF(A9210="","",IFERROR(INDEX(Tanggal,MATCH('Buku Besar'!A9210,Akun,0)),""))</f>
        <v/>
      </c>
      <c r="C9210" s="2" t="str">
        <f>IF(A9210="","",IFERROR(INDEX(Keterangan,MATCH('Buku Besar'!A9210,Akun,0)),""))</f>
        <v/>
      </c>
      <c r="D9210" s="2" t="str">
        <f>IF(A9210="","",IFERROR(INDEX(Reff,MATCH('Buku Besar'!A9210,Akun,0)),""))</f>
        <v/>
      </c>
      <c r="E9210" s="331" t="str">
        <f>IF(A9210="","",IFERROR(INDEX(Penerimaan,MATCH('Buku Besar'!A9210,Akun,0)),""))</f>
        <v/>
      </c>
      <c r="F9210" s="331" t="str">
        <f>IF(A9210="","",IFERROR(INDEX(Pengeluaran,MATCH('Buku Besar'!A9210,Akun,0)),""))</f>
        <v/>
      </c>
      <c r="H9210" s="91" t="str">
        <f t="shared" si="287"/>
        <v/>
      </c>
      <c r="I9210" s="330" t="str">
        <f>IF(H9210="","",IFERROR(INDEX(Tanggal1,MATCH('Buku Besar'!H9210,Akun1,0)),""))</f>
        <v/>
      </c>
      <c r="J9210" s="2" t="str">
        <f>IF(H9210="","",IFERROR(INDEX(Keterangan1,MATCH('Buku Besar'!H9210,Akun1,0)),""))</f>
        <v/>
      </c>
      <c r="K9210" s="2" t="str">
        <f>IF(H9210="","",IFERROR(INDEX(Reff1,MATCH('Buku Besar'!H9210,Akun1,0)),""))</f>
        <v/>
      </c>
      <c r="L9210" s="331" t="str">
        <f>IF(H9210="","",IFERROR(INDEX(Penerimaan1,MATCH('Buku Besar'!H9210,Akun1,0)),""))</f>
        <v/>
      </c>
      <c r="M9210" s="331" t="str">
        <f>IF(H9210="","",IFERROR(INDEX(Pengeluaran1,MATCH('Buku Besar'!H9210,Akun1,0)),""))</f>
        <v/>
      </c>
    </row>
    <row r="9211" spans="1:13" x14ac:dyDescent="0.25">
      <c r="A9211" s="91" t="str">
        <f t="shared" si="286"/>
        <v/>
      </c>
      <c r="B9211" s="330" t="str">
        <f>IF(A9211="","",IFERROR(INDEX(Tanggal,MATCH('Buku Besar'!A9211,Akun,0)),""))</f>
        <v/>
      </c>
      <c r="C9211" s="2" t="str">
        <f>IF(A9211="","",IFERROR(INDEX(Keterangan,MATCH('Buku Besar'!A9211,Akun,0)),""))</f>
        <v/>
      </c>
      <c r="D9211" s="2" t="str">
        <f>IF(A9211="","",IFERROR(INDEX(Reff,MATCH('Buku Besar'!A9211,Akun,0)),""))</f>
        <v/>
      </c>
      <c r="E9211" s="331" t="str">
        <f>IF(A9211="","",IFERROR(INDEX(Penerimaan,MATCH('Buku Besar'!A9211,Akun,0)),""))</f>
        <v/>
      </c>
      <c r="F9211" s="331" t="str">
        <f>IF(A9211="","",IFERROR(INDEX(Pengeluaran,MATCH('Buku Besar'!A9211,Akun,0)),""))</f>
        <v/>
      </c>
      <c r="H9211" s="91" t="str">
        <f t="shared" si="287"/>
        <v/>
      </c>
      <c r="I9211" s="330" t="str">
        <f>IF(H9211="","",IFERROR(INDEX(Tanggal1,MATCH('Buku Besar'!H9211,Akun1,0)),""))</f>
        <v/>
      </c>
      <c r="J9211" s="2" t="str">
        <f>IF(H9211="","",IFERROR(INDEX(Keterangan1,MATCH('Buku Besar'!H9211,Akun1,0)),""))</f>
        <v/>
      </c>
      <c r="K9211" s="2" t="str">
        <f>IF(H9211="","",IFERROR(INDEX(Reff1,MATCH('Buku Besar'!H9211,Akun1,0)),""))</f>
        <v/>
      </c>
      <c r="L9211" s="331" t="str">
        <f>IF(H9211="","",IFERROR(INDEX(Penerimaan1,MATCH('Buku Besar'!H9211,Akun1,0)),""))</f>
        <v/>
      </c>
      <c r="M9211" s="331" t="str">
        <f>IF(H9211="","",IFERROR(INDEX(Pengeluaran1,MATCH('Buku Besar'!H9211,Akun1,0)),""))</f>
        <v/>
      </c>
    </row>
    <row r="9212" spans="1:13" x14ac:dyDescent="0.25">
      <c r="A9212" s="91" t="str">
        <f t="shared" si="286"/>
        <v/>
      </c>
      <c r="B9212" s="330" t="str">
        <f>IF(A9212="","",IFERROR(INDEX(Tanggal,MATCH('Buku Besar'!A9212,Akun,0)),""))</f>
        <v/>
      </c>
      <c r="C9212" s="2" t="str">
        <f>IF(A9212="","",IFERROR(INDEX(Keterangan,MATCH('Buku Besar'!A9212,Akun,0)),""))</f>
        <v/>
      </c>
      <c r="D9212" s="2" t="str">
        <f>IF(A9212="","",IFERROR(INDEX(Reff,MATCH('Buku Besar'!A9212,Akun,0)),""))</f>
        <v/>
      </c>
      <c r="E9212" s="331" t="str">
        <f>IF(A9212="","",IFERROR(INDEX(Penerimaan,MATCH('Buku Besar'!A9212,Akun,0)),""))</f>
        <v/>
      </c>
      <c r="F9212" s="331" t="str">
        <f>IF(A9212="","",IFERROR(INDEX(Pengeluaran,MATCH('Buku Besar'!A9212,Akun,0)),""))</f>
        <v/>
      </c>
      <c r="H9212" s="91" t="str">
        <f t="shared" si="287"/>
        <v/>
      </c>
      <c r="I9212" s="330" t="str">
        <f>IF(H9212="","",IFERROR(INDEX(Tanggal1,MATCH('Buku Besar'!H9212,Akun1,0)),""))</f>
        <v/>
      </c>
      <c r="J9212" s="2" t="str">
        <f>IF(H9212="","",IFERROR(INDEX(Keterangan1,MATCH('Buku Besar'!H9212,Akun1,0)),""))</f>
        <v/>
      </c>
      <c r="K9212" s="2" t="str">
        <f>IF(H9212="","",IFERROR(INDEX(Reff1,MATCH('Buku Besar'!H9212,Akun1,0)),""))</f>
        <v/>
      </c>
      <c r="L9212" s="331" t="str">
        <f>IF(H9212="","",IFERROR(INDEX(Penerimaan1,MATCH('Buku Besar'!H9212,Akun1,0)),""))</f>
        <v/>
      </c>
      <c r="M9212" s="331" t="str">
        <f>IF(H9212="","",IFERROR(INDEX(Pengeluaran1,MATCH('Buku Besar'!H9212,Akun1,0)),""))</f>
        <v/>
      </c>
    </row>
    <row r="9213" spans="1:13" x14ac:dyDescent="0.25">
      <c r="A9213" s="91" t="str">
        <f t="shared" si="286"/>
        <v/>
      </c>
      <c r="B9213" s="330" t="str">
        <f>IF(A9213="","",IFERROR(INDEX(Tanggal,MATCH('Buku Besar'!A9213,Akun,0)),""))</f>
        <v/>
      </c>
      <c r="C9213" s="2" t="str">
        <f>IF(A9213="","",IFERROR(INDEX(Keterangan,MATCH('Buku Besar'!A9213,Akun,0)),""))</f>
        <v/>
      </c>
      <c r="D9213" s="2" t="str">
        <f>IF(A9213="","",IFERROR(INDEX(Reff,MATCH('Buku Besar'!A9213,Akun,0)),""))</f>
        <v/>
      </c>
      <c r="E9213" s="331" t="str">
        <f>IF(A9213="","",IFERROR(INDEX(Penerimaan,MATCH('Buku Besar'!A9213,Akun,0)),""))</f>
        <v/>
      </c>
      <c r="F9213" s="331" t="str">
        <f>IF(A9213="","",IFERROR(INDEX(Pengeluaran,MATCH('Buku Besar'!A9213,Akun,0)),""))</f>
        <v/>
      </c>
      <c r="H9213" s="91" t="str">
        <f t="shared" si="287"/>
        <v/>
      </c>
      <c r="I9213" s="330" t="str">
        <f>IF(H9213="","",IFERROR(INDEX(Tanggal1,MATCH('Buku Besar'!H9213,Akun1,0)),""))</f>
        <v/>
      </c>
      <c r="J9213" s="2" t="str">
        <f>IF(H9213="","",IFERROR(INDEX(Keterangan1,MATCH('Buku Besar'!H9213,Akun1,0)),""))</f>
        <v/>
      </c>
      <c r="K9213" s="2" t="str">
        <f>IF(H9213="","",IFERROR(INDEX(Reff1,MATCH('Buku Besar'!H9213,Akun1,0)),""))</f>
        <v/>
      </c>
      <c r="L9213" s="331" t="str">
        <f>IF(H9213="","",IFERROR(INDEX(Penerimaan1,MATCH('Buku Besar'!H9213,Akun1,0)),""))</f>
        <v/>
      </c>
      <c r="M9213" s="331" t="str">
        <f>IF(H9213="","",IFERROR(INDEX(Pengeluaran1,MATCH('Buku Besar'!H9213,Akun1,0)),""))</f>
        <v/>
      </c>
    </row>
    <row r="9214" spans="1:13" x14ac:dyDescent="0.25">
      <c r="A9214" s="91" t="str">
        <f t="shared" si="286"/>
        <v/>
      </c>
      <c r="B9214" s="330" t="str">
        <f>IF(A9214="","",IFERROR(INDEX(Tanggal,MATCH('Buku Besar'!A9214,Akun,0)),""))</f>
        <v/>
      </c>
      <c r="C9214" s="2" t="str">
        <f>IF(A9214="","",IFERROR(INDEX(Keterangan,MATCH('Buku Besar'!A9214,Akun,0)),""))</f>
        <v/>
      </c>
      <c r="D9214" s="2" t="str">
        <f>IF(A9214="","",IFERROR(INDEX(Reff,MATCH('Buku Besar'!A9214,Akun,0)),""))</f>
        <v/>
      </c>
      <c r="E9214" s="331" t="str">
        <f>IF(A9214="","",IFERROR(INDEX(Penerimaan,MATCH('Buku Besar'!A9214,Akun,0)),""))</f>
        <v/>
      </c>
      <c r="F9214" s="331" t="str">
        <f>IF(A9214="","",IFERROR(INDEX(Pengeluaran,MATCH('Buku Besar'!A9214,Akun,0)),""))</f>
        <v/>
      </c>
      <c r="H9214" s="91" t="str">
        <f t="shared" si="287"/>
        <v/>
      </c>
      <c r="I9214" s="330" t="str">
        <f>IF(H9214="","",IFERROR(INDEX(Tanggal1,MATCH('Buku Besar'!H9214,Akun1,0)),""))</f>
        <v/>
      </c>
      <c r="J9214" s="2" t="str">
        <f>IF(H9214="","",IFERROR(INDEX(Keterangan1,MATCH('Buku Besar'!H9214,Akun1,0)),""))</f>
        <v/>
      </c>
      <c r="K9214" s="2" t="str">
        <f>IF(H9214="","",IFERROR(INDEX(Reff1,MATCH('Buku Besar'!H9214,Akun1,0)),""))</f>
        <v/>
      </c>
      <c r="L9214" s="331" t="str">
        <f>IF(H9214="","",IFERROR(INDEX(Penerimaan1,MATCH('Buku Besar'!H9214,Akun1,0)),""))</f>
        <v/>
      </c>
      <c r="M9214" s="331" t="str">
        <f>IF(H9214="","",IFERROR(INDEX(Pengeluaran1,MATCH('Buku Besar'!H9214,Akun1,0)),""))</f>
        <v/>
      </c>
    </row>
    <row r="9215" spans="1:13" x14ac:dyDescent="0.25">
      <c r="A9215" s="91" t="str">
        <f t="shared" si="286"/>
        <v/>
      </c>
      <c r="B9215" s="330" t="str">
        <f>IF(A9215="","",IFERROR(INDEX(Tanggal,MATCH('Buku Besar'!A9215,Akun,0)),""))</f>
        <v/>
      </c>
      <c r="C9215" s="2" t="str">
        <f>IF(A9215="","",IFERROR(INDEX(Keterangan,MATCH('Buku Besar'!A9215,Akun,0)),""))</f>
        <v/>
      </c>
      <c r="D9215" s="2" t="str">
        <f>IF(A9215="","",IFERROR(INDEX(Reff,MATCH('Buku Besar'!A9215,Akun,0)),""))</f>
        <v/>
      </c>
      <c r="E9215" s="331" t="str">
        <f>IF(A9215="","",IFERROR(INDEX(Penerimaan,MATCH('Buku Besar'!A9215,Akun,0)),""))</f>
        <v/>
      </c>
      <c r="F9215" s="331" t="str">
        <f>IF(A9215="","",IFERROR(INDEX(Pengeluaran,MATCH('Buku Besar'!A9215,Akun,0)),""))</f>
        <v/>
      </c>
      <c r="H9215" s="91" t="str">
        <f t="shared" si="287"/>
        <v/>
      </c>
      <c r="I9215" s="330" t="str">
        <f>IF(H9215="","",IFERROR(INDEX(Tanggal1,MATCH('Buku Besar'!H9215,Akun1,0)),""))</f>
        <v/>
      </c>
      <c r="J9215" s="2" t="str">
        <f>IF(H9215="","",IFERROR(INDEX(Keterangan1,MATCH('Buku Besar'!H9215,Akun1,0)),""))</f>
        <v/>
      </c>
      <c r="K9215" s="2" t="str">
        <f>IF(H9215="","",IFERROR(INDEX(Reff1,MATCH('Buku Besar'!H9215,Akun1,0)),""))</f>
        <v/>
      </c>
      <c r="L9215" s="331" t="str">
        <f>IF(H9215="","",IFERROR(INDEX(Penerimaan1,MATCH('Buku Besar'!H9215,Akun1,0)),""))</f>
        <v/>
      </c>
      <c r="M9215" s="331" t="str">
        <f>IF(H9215="","",IFERROR(INDEX(Pengeluaran1,MATCH('Buku Besar'!H9215,Akun1,0)),""))</f>
        <v/>
      </c>
    </row>
    <row r="9216" spans="1:13" x14ac:dyDescent="0.25">
      <c r="A9216" s="91" t="str">
        <f t="shared" si="286"/>
        <v/>
      </c>
      <c r="B9216" s="330" t="str">
        <f>IF(A9216="","",IFERROR(INDEX(Tanggal,MATCH('Buku Besar'!A9216,Akun,0)),""))</f>
        <v/>
      </c>
      <c r="C9216" s="2" t="str">
        <f>IF(A9216="","",IFERROR(INDEX(Keterangan,MATCH('Buku Besar'!A9216,Akun,0)),""))</f>
        <v/>
      </c>
      <c r="D9216" s="2" t="str">
        <f>IF(A9216="","",IFERROR(INDEX(Reff,MATCH('Buku Besar'!A9216,Akun,0)),""))</f>
        <v/>
      </c>
      <c r="E9216" s="331" t="str">
        <f>IF(A9216="","",IFERROR(INDEX(Penerimaan,MATCH('Buku Besar'!A9216,Akun,0)),""))</f>
        <v/>
      </c>
      <c r="F9216" s="331" t="str">
        <f>IF(A9216="","",IFERROR(INDEX(Pengeluaran,MATCH('Buku Besar'!A9216,Akun,0)),""))</f>
        <v/>
      </c>
      <c r="H9216" s="91" t="str">
        <f t="shared" si="287"/>
        <v/>
      </c>
      <c r="I9216" s="330" t="str">
        <f>IF(H9216="","",IFERROR(INDEX(Tanggal1,MATCH('Buku Besar'!H9216,Akun1,0)),""))</f>
        <v/>
      </c>
      <c r="J9216" s="2" t="str">
        <f>IF(H9216="","",IFERROR(INDEX(Keterangan1,MATCH('Buku Besar'!H9216,Akun1,0)),""))</f>
        <v/>
      </c>
      <c r="K9216" s="2" t="str">
        <f>IF(H9216="","",IFERROR(INDEX(Reff1,MATCH('Buku Besar'!H9216,Akun1,0)),""))</f>
        <v/>
      </c>
      <c r="L9216" s="331" t="str">
        <f>IF(H9216="","",IFERROR(INDEX(Penerimaan1,MATCH('Buku Besar'!H9216,Akun1,0)),""))</f>
        <v/>
      </c>
      <c r="M9216" s="331" t="str">
        <f>IF(H9216="","",IFERROR(INDEX(Pengeluaran1,MATCH('Buku Besar'!H9216,Akun1,0)),""))</f>
        <v/>
      </c>
    </row>
    <row r="9217" spans="1:13" x14ac:dyDescent="0.25">
      <c r="A9217" s="91" t="str">
        <f t="shared" si="286"/>
        <v/>
      </c>
      <c r="B9217" s="330" t="str">
        <f>IF(A9217="","",IFERROR(INDEX(Tanggal,MATCH('Buku Besar'!A9217,Akun,0)),""))</f>
        <v/>
      </c>
      <c r="C9217" s="2" t="str">
        <f>IF(A9217="","",IFERROR(INDEX(Keterangan,MATCH('Buku Besar'!A9217,Akun,0)),""))</f>
        <v/>
      </c>
      <c r="D9217" s="2" t="str">
        <f>IF(A9217="","",IFERROR(INDEX(Reff,MATCH('Buku Besar'!A9217,Akun,0)),""))</f>
        <v/>
      </c>
      <c r="E9217" s="331" t="str">
        <f>IF(A9217="","",IFERROR(INDEX(Penerimaan,MATCH('Buku Besar'!A9217,Akun,0)),""))</f>
        <v/>
      </c>
      <c r="F9217" s="331" t="str">
        <f>IF(A9217="","",IFERROR(INDEX(Pengeluaran,MATCH('Buku Besar'!A9217,Akun,0)),""))</f>
        <v/>
      </c>
      <c r="H9217" s="91" t="str">
        <f t="shared" si="287"/>
        <v/>
      </c>
      <c r="I9217" s="330" t="str">
        <f>IF(H9217="","",IFERROR(INDEX(Tanggal1,MATCH('Buku Besar'!H9217,Akun1,0)),""))</f>
        <v/>
      </c>
      <c r="J9217" s="2" t="str">
        <f>IF(H9217="","",IFERROR(INDEX(Keterangan1,MATCH('Buku Besar'!H9217,Akun1,0)),""))</f>
        <v/>
      </c>
      <c r="K9217" s="2" t="str">
        <f>IF(H9217="","",IFERROR(INDEX(Reff1,MATCH('Buku Besar'!H9217,Akun1,0)),""))</f>
        <v/>
      </c>
      <c r="L9217" s="331" t="str">
        <f>IF(H9217="","",IFERROR(INDEX(Penerimaan1,MATCH('Buku Besar'!H9217,Akun1,0)),""))</f>
        <v/>
      </c>
      <c r="M9217" s="331" t="str">
        <f>IF(H9217="","",IFERROR(INDEX(Pengeluaran1,MATCH('Buku Besar'!H9217,Akun1,0)),""))</f>
        <v/>
      </c>
    </row>
    <row r="9218" spans="1:13" x14ac:dyDescent="0.25">
      <c r="A9218" s="91" t="str">
        <f t="shared" si="286"/>
        <v/>
      </c>
      <c r="B9218" s="330" t="str">
        <f>IF(A9218="","",IFERROR(INDEX(Tanggal,MATCH('Buku Besar'!A9218,Akun,0)),""))</f>
        <v/>
      </c>
      <c r="C9218" s="2" t="str">
        <f>IF(A9218="","",IFERROR(INDEX(Keterangan,MATCH('Buku Besar'!A9218,Akun,0)),""))</f>
        <v/>
      </c>
      <c r="D9218" s="2" t="str">
        <f>IF(A9218="","",IFERROR(INDEX(Reff,MATCH('Buku Besar'!A9218,Akun,0)),""))</f>
        <v/>
      </c>
      <c r="E9218" s="331" t="str">
        <f>IF(A9218="","",IFERROR(INDEX(Penerimaan,MATCH('Buku Besar'!A9218,Akun,0)),""))</f>
        <v/>
      </c>
      <c r="F9218" s="331" t="str">
        <f>IF(A9218="","",IFERROR(INDEX(Pengeluaran,MATCH('Buku Besar'!A9218,Akun,0)),""))</f>
        <v/>
      </c>
      <c r="H9218" s="91" t="str">
        <f t="shared" si="287"/>
        <v/>
      </c>
      <c r="I9218" s="330" t="str">
        <f>IF(H9218="","",IFERROR(INDEX(Tanggal1,MATCH('Buku Besar'!H9218,Akun1,0)),""))</f>
        <v/>
      </c>
      <c r="J9218" s="2" t="str">
        <f>IF(H9218="","",IFERROR(INDEX(Keterangan1,MATCH('Buku Besar'!H9218,Akun1,0)),""))</f>
        <v/>
      </c>
      <c r="K9218" s="2" t="str">
        <f>IF(H9218="","",IFERROR(INDEX(Reff1,MATCH('Buku Besar'!H9218,Akun1,0)),""))</f>
        <v/>
      </c>
      <c r="L9218" s="331" t="str">
        <f>IF(H9218="","",IFERROR(INDEX(Penerimaan1,MATCH('Buku Besar'!H9218,Akun1,0)),""))</f>
        <v/>
      </c>
      <c r="M9218" s="331" t="str">
        <f>IF(H9218="","",IFERROR(INDEX(Pengeluaran1,MATCH('Buku Besar'!H9218,Akun1,0)),""))</f>
        <v/>
      </c>
    </row>
    <row r="9219" spans="1:13" x14ac:dyDescent="0.25">
      <c r="A9219" s="91" t="str">
        <f t="shared" si="286"/>
        <v/>
      </c>
      <c r="B9219" s="330" t="str">
        <f>IF(A9219="","",IFERROR(INDEX(Tanggal,MATCH('Buku Besar'!A9219,Akun,0)),""))</f>
        <v/>
      </c>
      <c r="C9219" s="2" t="str">
        <f>IF(A9219="","",IFERROR(INDEX(Keterangan,MATCH('Buku Besar'!A9219,Akun,0)),""))</f>
        <v/>
      </c>
      <c r="D9219" s="2" t="str">
        <f>IF(A9219="","",IFERROR(INDEX(Reff,MATCH('Buku Besar'!A9219,Akun,0)),""))</f>
        <v/>
      </c>
      <c r="E9219" s="331" t="str">
        <f>IF(A9219="","",IFERROR(INDEX(Penerimaan,MATCH('Buku Besar'!A9219,Akun,0)),""))</f>
        <v/>
      </c>
      <c r="F9219" s="331" t="str">
        <f>IF(A9219="","",IFERROR(INDEX(Pengeluaran,MATCH('Buku Besar'!A9219,Akun,0)),""))</f>
        <v/>
      </c>
      <c r="H9219" s="91" t="str">
        <f t="shared" si="287"/>
        <v/>
      </c>
      <c r="I9219" s="330" t="str">
        <f>IF(H9219="","",IFERROR(INDEX(Tanggal1,MATCH('Buku Besar'!H9219,Akun1,0)),""))</f>
        <v/>
      </c>
      <c r="J9219" s="2" t="str">
        <f>IF(H9219="","",IFERROR(INDEX(Keterangan1,MATCH('Buku Besar'!H9219,Akun1,0)),""))</f>
        <v/>
      </c>
      <c r="K9219" s="2" t="str">
        <f>IF(H9219="","",IFERROR(INDEX(Reff1,MATCH('Buku Besar'!H9219,Akun1,0)),""))</f>
        <v/>
      </c>
      <c r="L9219" s="331" t="str">
        <f>IF(H9219="","",IFERROR(INDEX(Penerimaan1,MATCH('Buku Besar'!H9219,Akun1,0)),""))</f>
        <v/>
      </c>
      <c r="M9219" s="331" t="str">
        <f>IF(H9219="","",IFERROR(INDEX(Pengeluaran1,MATCH('Buku Besar'!H9219,Akun1,0)),""))</f>
        <v/>
      </c>
    </row>
    <row r="9220" spans="1:13" x14ac:dyDescent="0.25">
      <c r="A9220" s="91" t="str">
        <f t="shared" si="286"/>
        <v/>
      </c>
      <c r="B9220" s="330" t="str">
        <f>IF(A9220="","",IFERROR(INDEX(Tanggal,MATCH('Buku Besar'!A9220,Akun,0)),""))</f>
        <v/>
      </c>
      <c r="C9220" s="2" t="str">
        <f>IF(A9220="","",IFERROR(INDEX(Keterangan,MATCH('Buku Besar'!A9220,Akun,0)),""))</f>
        <v/>
      </c>
      <c r="D9220" s="2" t="str">
        <f>IF(A9220="","",IFERROR(INDEX(Reff,MATCH('Buku Besar'!A9220,Akun,0)),""))</f>
        <v/>
      </c>
      <c r="E9220" s="331" t="str">
        <f>IF(A9220="","",IFERROR(INDEX(Penerimaan,MATCH('Buku Besar'!A9220,Akun,0)),""))</f>
        <v/>
      </c>
      <c r="F9220" s="331" t="str">
        <f>IF(A9220="","",IFERROR(INDEX(Pengeluaran,MATCH('Buku Besar'!A9220,Akun,0)),""))</f>
        <v/>
      </c>
      <c r="H9220" s="91" t="str">
        <f t="shared" si="287"/>
        <v/>
      </c>
      <c r="I9220" s="330" t="str">
        <f>IF(H9220="","",IFERROR(INDEX(Tanggal1,MATCH('Buku Besar'!H9220,Akun1,0)),""))</f>
        <v/>
      </c>
      <c r="J9220" s="2" t="str">
        <f>IF(H9220="","",IFERROR(INDEX(Keterangan1,MATCH('Buku Besar'!H9220,Akun1,0)),""))</f>
        <v/>
      </c>
      <c r="K9220" s="2" t="str">
        <f>IF(H9220="","",IFERROR(INDEX(Reff1,MATCH('Buku Besar'!H9220,Akun1,0)),""))</f>
        <v/>
      </c>
      <c r="L9220" s="331" t="str">
        <f>IF(H9220="","",IFERROR(INDEX(Penerimaan1,MATCH('Buku Besar'!H9220,Akun1,0)),""))</f>
        <v/>
      </c>
      <c r="M9220" s="331" t="str">
        <f>IF(H9220="","",IFERROR(INDEX(Pengeluaran1,MATCH('Buku Besar'!H9220,Akun1,0)),""))</f>
        <v/>
      </c>
    </row>
    <row r="9221" spans="1:13" x14ac:dyDescent="0.25">
      <c r="A9221" s="91" t="str">
        <f t="shared" si="286"/>
        <v/>
      </c>
      <c r="B9221" s="330" t="str">
        <f>IF(A9221="","",IFERROR(INDEX(Tanggal,MATCH('Buku Besar'!A9221,Akun,0)),""))</f>
        <v/>
      </c>
      <c r="C9221" s="2" t="str">
        <f>IF(A9221="","",IFERROR(INDEX(Keterangan,MATCH('Buku Besar'!A9221,Akun,0)),""))</f>
        <v/>
      </c>
      <c r="D9221" s="2" t="str">
        <f>IF(A9221="","",IFERROR(INDEX(Reff,MATCH('Buku Besar'!A9221,Akun,0)),""))</f>
        <v/>
      </c>
      <c r="E9221" s="331" t="str">
        <f>IF(A9221="","",IFERROR(INDEX(Penerimaan,MATCH('Buku Besar'!A9221,Akun,0)),""))</f>
        <v/>
      </c>
      <c r="F9221" s="331" t="str">
        <f>IF(A9221="","",IFERROR(INDEX(Pengeluaran,MATCH('Buku Besar'!A9221,Akun,0)),""))</f>
        <v/>
      </c>
      <c r="H9221" s="91" t="str">
        <f t="shared" si="287"/>
        <v/>
      </c>
      <c r="I9221" s="330" t="str">
        <f>IF(H9221="","",IFERROR(INDEX(Tanggal1,MATCH('Buku Besar'!H9221,Akun1,0)),""))</f>
        <v/>
      </c>
      <c r="J9221" s="2" t="str">
        <f>IF(H9221="","",IFERROR(INDEX(Keterangan1,MATCH('Buku Besar'!H9221,Akun1,0)),""))</f>
        <v/>
      </c>
      <c r="K9221" s="2" t="str">
        <f>IF(H9221="","",IFERROR(INDEX(Reff1,MATCH('Buku Besar'!H9221,Akun1,0)),""))</f>
        <v/>
      </c>
      <c r="L9221" s="331" t="str">
        <f>IF(H9221="","",IFERROR(INDEX(Penerimaan1,MATCH('Buku Besar'!H9221,Akun1,0)),""))</f>
        <v/>
      </c>
      <c r="M9221" s="331" t="str">
        <f>IF(H9221="","",IFERROR(INDEX(Pengeluaran1,MATCH('Buku Besar'!H9221,Akun1,0)),""))</f>
        <v/>
      </c>
    </row>
    <row r="9222" spans="1:13" x14ac:dyDescent="0.25">
      <c r="A9222" s="91" t="str">
        <f t="shared" si="286"/>
        <v/>
      </c>
      <c r="B9222" s="330" t="str">
        <f>IF(A9222="","",IFERROR(INDEX(Tanggal,MATCH('Buku Besar'!A9222,Akun,0)),""))</f>
        <v/>
      </c>
      <c r="C9222" s="2" t="str">
        <f>IF(A9222="","",IFERROR(INDEX(Keterangan,MATCH('Buku Besar'!A9222,Akun,0)),""))</f>
        <v/>
      </c>
      <c r="D9222" s="2" t="str">
        <f>IF(A9222="","",IFERROR(INDEX(Reff,MATCH('Buku Besar'!A9222,Akun,0)),""))</f>
        <v/>
      </c>
      <c r="E9222" s="331" t="str">
        <f>IF(A9222="","",IFERROR(INDEX(Penerimaan,MATCH('Buku Besar'!A9222,Akun,0)),""))</f>
        <v/>
      </c>
      <c r="F9222" s="331" t="str">
        <f>IF(A9222="","",IFERROR(INDEX(Pengeluaran,MATCH('Buku Besar'!A9222,Akun,0)),""))</f>
        <v/>
      </c>
      <c r="H9222" s="91" t="str">
        <f t="shared" si="287"/>
        <v/>
      </c>
      <c r="I9222" s="330" t="str">
        <f>IF(H9222="","",IFERROR(INDEX(Tanggal1,MATCH('Buku Besar'!H9222,Akun1,0)),""))</f>
        <v/>
      </c>
      <c r="J9222" s="2" t="str">
        <f>IF(H9222="","",IFERROR(INDEX(Keterangan1,MATCH('Buku Besar'!H9222,Akun1,0)),""))</f>
        <v/>
      </c>
      <c r="K9222" s="2" t="str">
        <f>IF(H9222="","",IFERROR(INDEX(Reff1,MATCH('Buku Besar'!H9222,Akun1,0)),""))</f>
        <v/>
      </c>
      <c r="L9222" s="331" t="str">
        <f>IF(H9222="","",IFERROR(INDEX(Penerimaan1,MATCH('Buku Besar'!H9222,Akun1,0)),""))</f>
        <v/>
      </c>
      <c r="M9222" s="331" t="str">
        <f>IF(H9222="","",IFERROR(INDEX(Pengeluaran1,MATCH('Buku Besar'!H9222,Akun1,0)),""))</f>
        <v/>
      </c>
    </row>
    <row r="9223" spans="1:13" x14ac:dyDescent="0.25">
      <c r="A9223" s="91" t="str">
        <f t="shared" si="286"/>
        <v/>
      </c>
      <c r="B9223" s="330" t="str">
        <f>IF(A9223="","",IFERROR(INDEX(Tanggal,MATCH('Buku Besar'!A9223,Akun,0)),""))</f>
        <v/>
      </c>
      <c r="C9223" s="2" t="str">
        <f>IF(A9223="","",IFERROR(INDEX(Keterangan,MATCH('Buku Besar'!A9223,Akun,0)),""))</f>
        <v/>
      </c>
      <c r="D9223" s="2" t="str">
        <f>IF(A9223="","",IFERROR(INDEX(Reff,MATCH('Buku Besar'!A9223,Akun,0)),""))</f>
        <v/>
      </c>
      <c r="E9223" s="331" t="str">
        <f>IF(A9223="","",IFERROR(INDEX(Penerimaan,MATCH('Buku Besar'!A9223,Akun,0)),""))</f>
        <v/>
      </c>
      <c r="F9223" s="331" t="str">
        <f>IF(A9223="","",IFERROR(INDEX(Pengeluaran,MATCH('Buku Besar'!A9223,Akun,0)),""))</f>
        <v/>
      </c>
      <c r="H9223" s="91" t="str">
        <f t="shared" si="287"/>
        <v/>
      </c>
      <c r="I9223" s="330" t="str">
        <f>IF(H9223="","",IFERROR(INDEX(Tanggal1,MATCH('Buku Besar'!H9223,Akun1,0)),""))</f>
        <v/>
      </c>
      <c r="J9223" s="2" t="str">
        <f>IF(H9223="","",IFERROR(INDEX(Keterangan1,MATCH('Buku Besar'!H9223,Akun1,0)),""))</f>
        <v/>
      </c>
      <c r="K9223" s="2" t="str">
        <f>IF(H9223="","",IFERROR(INDEX(Reff1,MATCH('Buku Besar'!H9223,Akun1,0)),""))</f>
        <v/>
      </c>
      <c r="L9223" s="331" t="str">
        <f>IF(H9223="","",IFERROR(INDEX(Penerimaan1,MATCH('Buku Besar'!H9223,Akun1,0)),""))</f>
        <v/>
      </c>
      <c r="M9223" s="331" t="str">
        <f>IF(H9223="","",IFERROR(INDEX(Pengeluaran1,MATCH('Buku Besar'!H9223,Akun1,0)),""))</f>
        <v/>
      </c>
    </row>
    <row r="9224" spans="1:13" x14ac:dyDescent="0.25">
      <c r="A9224" s="91" t="str">
        <f t="shared" ref="A9224:A9287" si="288">IFERROR(IF((MID(A9223,8,LEN(A9223)-7)+1)&lt;=COUNTIF(Kas_Harian,LEFT(A9223,6)),LEFT(A9223,6)&amp;"-"&amp;MID(A9223,8,LEN(A9223)-7)+1,""),"")</f>
        <v/>
      </c>
      <c r="B9224" s="330" t="str">
        <f>IF(A9224="","",IFERROR(INDEX(Tanggal,MATCH('Buku Besar'!A9224,Akun,0)),""))</f>
        <v/>
      </c>
      <c r="C9224" s="2" t="str">
        <f>IF(A9224="","",IFERROR(INDEX(Keterangan,MATCH('Buku Besar'!A9224,Akun,0)),""))</f>
        <v/>
      </c>
      <c r="D9224" s="2" t="str">
        <f>IF(A9224="","",IFERROR(INDEX(Reff,MATCH('Buku Besar'!A9224,Akun,0)),""))</f>
        <v/>
      </c>
      <c r="E9224" s="331" t="str">
        <f>IF(A9224="","",IFERROR(INDEX(Penerimaan,MATCH('Buku Besar'!A9224,Akun,0)),""))</f>
        <v/>
      </c>
      <c r="F9224" s="331" t="str">
        <f>IF(A9224="","",IFERROR(INDEX(Pengeluaran,MATCH('Buku Besar'!A9224,Akun,0)),""))</f>
        <v/>
      </c>
      <c r="H9224" s="91" t="str">
        <f t="shared" ref="H9224:H9287" si="289">IFERROR(IF((MID(H9223,8,LEN(H9223)-7)+1)&lt;=COUNTIF(Bank_Harian,LEFT(H9223,6)),LEFT(H9223,6)&amp;"-"&amp;MID(H9223,8,LEN(H9223)-7)+1,""),"")</f>
        <v/>
      </c>
      <c r="I9224" s="330" t="str">
        <f>IF(H9224="","",IFERROR(INDEX(Tanggal1,MATCH('Buku Besar'!H9224,Akun1,0)),""))</f>
        <v/>
      </c>
      <c r="J9224" s="2" t="str">
        <f>IF(H9224="","",IFERROR(INDEX(Keterangan1,MATCH('Buku Besar'!H9224,Akun1,0)),""))</f>
        <v/>
      </c>
      <c r="K9224" s="2" t="str">
        <f>IF(H9224="","",IFERROR(INDEX(Reff1,MATCH('Buku Besar'!H9224,Akun1,0)),""))</f>
        <v/>
      </c>
      <c r="L9224" s="331" t="str">
        <f>IF(H9224="","",IFERROR(INDEX(Penerimaan1,MATCH('Buku Besar'!H9224,Akun1,0)),""))</f>
        <v/>
      </c>
      <c r="M9224" s="331" t="str">
        <f>IF(H9224="","",IFERROR(INDEX(Pengeluaran1,MATCH('Buku Besar'!H9224,Akun1,0)),""))</f>
        <v/>
      </c>
    </row>
    <row r="9225" spans="1:13" x14ac:dyDescent="0.25">
      <c r="A9225" s="91" t="str">
        <f t="shared" si="288"/>
        <v/>
      </c>
      <c r="B9225" s="330" t="str">
        <f>IF(A9225="","",IFERROR(INDEX(Tanggal,MATCH('Buku Besar'!A9225,Akun,0)),""))</f>
        <v/>
      </c>
      <c r="C9225" s="2" t="str">
        <f>IF(A9225="","",IFERROR(INDEX(Keterangan,MATCH('Buku Besar'!A9225,Akun,0)),""))</f>
        <v/>
      </c>
      <c r="D9225" s="2" t="str">
        <f>IF(A9225="","",IFERROR(INDEX(Reff,MATCH('Buku Besar'!A9225,Akun,0)),""))</f>
        <v/>
      </c>
      <c r="E9225" s="331" t="str">
        <f>IF(A9225="","",IFERROR(INDEX(Penerimaan,MATCH('Buku Besar'!A9225,Akun,0)),""))</f>
        <v/>
      </c>
      <c r="F9225" s="331" t="str">
        <f>IF(A9225="","",IFERROR(INDEX(Pengeluaran,MATCH('Buku Besar'!A9225,Akun,0)),""))</f>
        <v/>
      </c>
      <c r="H9225" s="91" t="str">
        <f t="shared" si="289"/>
        <v/>
      </c>
      <c r="I9225" s="330" t="str">
        <f>IF(H9225="","",IFERROR(INDEX(Tanggal1,MATCH('Buku Besar'!H9225,Akun1,0)),""))</f>
        <v/>
      </c>
      <c r="J9225" s="2" t="str">
        <f>IF(H9225="","",IFERROR(INDEX(Keterangan1,MATCH('Buku Besar'!H9225,Akun1,0)),""))</f>
        <v/>
      </c>
      <c r="K9225" s="2" t="str">
        <f>IF(H9225="","",IFERROR(INDEX(Reff1,MATCH('Buku Besar'!H9225,Akun1,0)),""))</f>
        <v/>
      </c>
      <c r="L9225" s="331" t="str">
        <f>IF(H9225="","",IFERROR(INDEX(Penerimaan1,MATCH('Buku Besar'!H9225,Akun1,0)),""))</f>
        <v/>
      </c>
      <c r="M9225" s="331" t="str">
        <f>IF(H9225="","",IFERROR(INDEX(Pengeluaran1,MATCH('Buku Besar'!H9225,Akun1,0)),""))</f>
        <v/>
      </c>
    </row>
    <row r="9226" spans="1:13" x14ac:dyDescent="0.25">
      <c r="A9226" s="91" t="str">
        <f t="shared" si="288"/>
        <v/>
      </c>
      <c r="B9226" s="330" t="str">
        <f>IF(A9226="","",IFERROR(INDEX(Tanggal,MATCH('Buku Besar'!A9226,Akun,0)),""))</f>
        <v/>
      </c>
      <c r="C9226" s="2" t="str">
        <f>IF(A9226="","",IFERROR(INDEX(Keterangan,MATCH('Buku Besar'!A9226,Akun,0)),""))</f>
        <v/>
      </c>
      <c r="D9226" s="2" t="str">
        <f>IF(A9226="","",IFERROR(INDEX(Reff,MATCH('Buku Besar'!A9226,Akun,0)),""))</f>
        <v/>
      </c>
      <c r="E9226" s="331" t="str">
        <f>IF(A9226="","",IFERROR(INDEX(Penerimaan,MATCH('Buku Besar'!A9226,Akun,0)),""))</f>
        <v/>
      </c>
      <c r="F9226" s="331" t="str">
        <f>IF(A9226="","",IFERROR(INDEX(Pengeluaran,MATCH('Buku Besar'!A9226,Akun,0)),""))</f>
        <v/>
      </c>
      <c r="H9226" s="91" t="str">
        <f t="shared" si="289"/>
        <v/>
      </c>
      <c r="I9226" s="330" t="str">
        <f>IF(H9226="","",IFERROR(INDEX(Tanggal1,MATCH('Buku Besar'!H9226,Akun1,0)),""))</f>
        <v/>
      </c>
      <c r="J9226" s="2" t="str">
        <f>IF(H9226="","",IFERROR(INDEX(Keterangan1,MATCH('Buku Besar'!H9226,Akun1,0)),""))</f>
        <v/>
      </c>
      <c r="K9226" s="2" t="str">
        <f>IF(H9226="","",IFERROR(INDEX(Reff1,MATCH('Buku Besar'!H9226,Akun1,0)),""))</f>
        <v/>
      </c>
      <c r="L9226" s="331" t="str">
        <f>IF(H9226="","",IFERROR(INDEX(Penerimaan1,MATCH('Buku Besar'!H9226,Akun1,0)),""))</f>
        <v/>
      </c>
      <c r="M9226" s="331" t="str">
        <f>IF(H9226="","",IFERROR(INDEX(Pengeluaran1,MATCH('Buku Besar'!H9226,Akun1,0)),""))</f>
        <v/>
      </c>
    </row>
    <row r="9227" spans="1:13" x14ac:dyDescent="0.25">
      <c r="A9227" s="91" t="str">
        <f t="shared" si="288"/>
        <v/>
      </c>
      <c r="B9227" s="330" t="str">
        <f>IF(A9227="","",IFERROR(INDEX(Tanggal,MATCH('Buku Besar'!A9227,Akun,0)),""))</f>
        <v/>
      </c>
      <c r="C9227" s="2" t="str">
        <f>IF(A9227="","",IFERROR(INDEX(Keterangan,MATCH('Buku Besar'!A9227,Akun,0)),""))</f>
        <v/>
      </c>
      <c r="D9227" s="2" t="str">
        <f>IF(A9227="","",IFERROR(INDEX(Reff,MATCH('Buku Besar'!A9227,Akun,0)),""))</f>
        <v/>
      </c>
      <c r="E9227" s="331" t="str">
        <f>IF(A9227="","",IFERROR(INDEX(Penerimaan,MATCH('Buku Besar'!A9227,Akun,0)),""))</f>
        <v/>
      </c>
      <c r="F9227" s="331" t="str">
        <f>IF(A9227="","",IFERROR(INDEX(Pengeluaran,MATCH('Buku Besar'!A9227,Akun,0)),""))</f>
        <v/>
      </c>
      <c r="H9227" s="91" t="str">
        <f t="shared" si="289"/>
        <v/>
      </c>
      <c r="I9227" s="330" t="str">
        <f>IF(H9227="","",IFERROR(INDEX(Tanggal1,MATCH('Buku Besar'!H9227,Akun1,0)),""))</f>
        <v/>
      </c>
      <c r="J9227" s="2" t="str">
        <f>IF(H9227="","",IFERROR(INDEX(Keterangan1,MATCH('Buku Besar'!H9227,Akun1,0)),""))</f>
        <v/>
      </c>
      <c r="K9227" s="2" t="str">
        <f>IF(H9227="","",IFERROR(INDEX(Reff1,MATCH('Buku Besar'!H9227,Akun1,0)),""))</f>
        <v/>
      </c>
      <c r="L9227" s="331" t="str">
        <f>IF(H9227="","",IFERROR(INDEX(Penerimaan1,MATCH('Buku Besar'!H9227,Akun1,0)),""))</f>
        <v/>
      </c>
      <c r="M9227" s="331" t="str">
        <f>IF(H9227="","",IFERROR(INDEX(Pengeluaran1,MATCH('Buku Besar'!H9227,Akun1,0)),""))</f>
        <v/>
      </c>
    </row>
    <row r="9228" spans="1:13" x14ac:dyDescent="0.25">
      <c r="A9228" s="91" t="str">
        <f t="shared" si="288"/>
        <v/>
      </c>
      <c r="B9228" s="330" t="str">
        <f>IF(A9228="","",IFERROR(INDEX(Tanggal,MATCH('Buku Besar'!A9228,Akun,0)),""))</f>
        <v/>
      </c>
      <c r="C9228" s="2" t="str">
        <f>IF(A9228="","",IFERROR(INDEX(Keterangan,MATCH('Buku Besar'!A9228,Akun,0)),""))</f>
        <v/>
      </c>
      <c r="D9228" s="2" t="str">
        <f>IF(A9228="","",IFERROR(INDEX(Reff,MATCH('Buku Besar'!A9228,Akun,0)),""))</f>
        <v/>
      </c>
      <c r="E9228" s="331" t="str">
        <f>IF(A9228="","",IFERROR(INDEX(Penerimaan,MATCH('Buku Besar'!A9228,Akun,0)),""))</f>
        <v/>
      </c>
      <c r="F9228" s="331" t="str">
        <f>IF(A9228="","",IFERROR(INDEX(Pengeluaran,MATCH('Buku Besar'!A9228,Akun,0)),""))</f>
        <v/>
      </c>
      <c r="H9228" s="91" t="str">
        <f t="shared" si="289"/>
        <v/>
      </c>
      <c r="I9228" s="330" t="str">
        <f>IF(H9228="","",IFERROR(INDEX(Tanggal1,MATCH('Buku Besar'!H9228,Akun1,0)),""))</f>
        <v/>
      </c>
      <c r="J9228" s="2" t="str">
        <f>IF(H9228="","",IFERROR(INDEX(Keterangan1,MATCH('Buku Besar'!H9228,Akun1,0)),""))</f>
        <v/>
      </c>
      <c r="K9228" s="2" t="str">
        <f>IF(H9228="","",IFERROR(INDEX(Reff1,MATCH('Buku Besar'!H9228,Akun1,0)),""))</f>
        <v/>
      </c>
      <c r="L9228" s="331" t="str">
        <f>IF(H9228="","",IFERROR(INDEX(Penerimaan1,MATCH('Buku Besar'!H9228,Akun1,0)),""))</f>
        <v/>
      </c>
      <c r="M9228" s="331" t="str">
        <f>IF(H9228="","",IFERROR(INDEX(Pengeluaran1,MATCH('Buku Besar'!H9228,Akun1,0)),""))</f>
        <v/>
      </c>
    </row>
    <row r="9229" spans="1:13" x14ac:dyDescent="0.25">
      <c r="A9229" s="91" t="str">
        <f t="shared" si="288"/>
        <v/>
      </c>
      <c r="B9229" s="330" t="str">
        <f>IF(A9229="","",IFERROR(INDEX(Tanggal,MATCH('Buku Besar'!A9229,Akun,0)),""))</f>
        <v/>
      </c>
      <c r="C9229" s="2" t="str">
        <f>IF(A9229="","",IFERROR(INDEX(Keterangan,MATCH('Buku Besar'!A9229,Akun,0)),""))</f>
        <v/>
      </c>
      <c r="D9229" s="2" t="str">
        <f>IF(A9229="","",IFERROR(INDEX(Reff,MATCH('Buku Besar'!A9229,Akun,0)),""))</f>
        <v/>
      </c>
      <c r="E9229" s="331" t="str">
        <f>IF(A9229="","",IFERROR(INDEX(Penerimaan,MATCH('Buku Besar'!A9229,Akun,0)),""))</f>
        <v/>
      </c>
      <c r="F9229" s="331" t="str">
        <f>IF(A9229="","",IFERROR(INDEX(Pengeluaran,MATCH('Buku Besar'!A9229,Akun,0)),""))</f>
        <v/>
      </c>
      <c r="H9229" s="91" t="str">
        <f t="shared" si="289"/>
        <v/>
      </c>
      <c r="I9229" s="330" t="str">
        <f>IF(H9229="","",IFERROR(INDEX(Tanggal1,MATCH('Buku Besar'!H9229,Akun1,0)),""))</f>
        <v/>
      </c>
      <c r="J9229" s="2" t="str">
        <f>IF(H9229="","",IFERROR(INDEX(Keterangan1,MATCH('Buku Besar'!H9229,Akun1,0)),""))</f>
        <v/>
      </c>
      <c r="K9229" s="2" t="str">
        <f>IF(H9229="","",IFERROR(INDEX(Reff1,MATCH('Buku Besar'!H9229,Akun1,0)),""))</f>
        <v/>
      </c>
      <c r="L9229" s="331" t="str">
        <f>IF(H9229="","",IFERROR(INDEX(Penerimaan1,MATCH('Buku Besar'!H9229,Akun1,0)),""))</f>
        <v/>
      </c>
      <c r="M9229" s="331" t="str">
        <f>IF(H9229="","",IFERROR(INDEX(Pengeluaran1,MATCH('Buku Besar'!H9229,Akun1,0)),""))</f>
        <v/>
      </c>
    </row>
    <row r="9230" spans="1:13" x14ac:dyDescent="0.25">
      <c r="A9230" s="91" t="str">
        <f t="shared" si="288"/>
        <v/>
      </c>
      <c r="B9230" s="330" t="str">
        <f>IF(A9230="","",IFERROR(INDEX(Tanggal,MATCH('Buku Besar'!A9230,Akun,0)),""))</f>
        <v/>
      </c>
      <c r="C9230" s="2" t="str">
        <f>IF(A9230="","",IFERROR(INDEX(Keterangan,MATCH('Buku Besar'!A9230,Akun,0)),""))</f>
        <v/>
      </c>
      <c r="D9230" s="2" t="str">
        <f>IF(A9230="","",IFERROR(INDEX(Reff,MATCH('Buku Besar'!A9230,Akun,0)),""))</f>
        <v/>
      </c>
      <c r="E9230" s="331" t="str">
        <f>IF(A9230="","",IFERROR(INDEX(Penerimaan,MATCH('Buku Besar'!A9230,Akun,0)),""))</f>
        <v/>
      </c>
      <c r="F9230" s="331" t="str">
        <f>IF(A9230="","",IFERROR(INDEX(Pengeluaran,MATCH('Buku Besar'!A9230,Akun,0)),""))</f>
        <v/>
      </c>
      <c r="H9230" s="91" t="str">
        <f t="shared" si="289"/>
        <v/>
      </c>
      <c r="I9230" s="330" t="str">
        <f>IF(H9230="","",IFERROR(INDEX(Tanggal1,MATCH('Buku Besar'!H9230,Akun1,0)),""))</f>
        <v/>
      </c>
      <c r="J9230" s="2" t="str">
        <f>IF(H9230="","",IFERROR(INDEX(Keterangan1,MATCH('Buku Besar'!H9230,Akun1,0)),""))</f>
        <v/>
      </c>
      <c r="K9230" s="2" t="str">
        <f>IF(H9230="","",IFERROR(INDEX(Reff1,MATCH('Buku Besar'!H9230,Akun1,0)),""))</f>
        <v/>
      </c>
      <c r="L9230" s="331" t="str">
        <f>IF(H9230="","",IFERROR(INDEX(Penerimaan1,MATCH('Buku Besar'!H9230,Akun1,0)),""))</f>
        <v/>
      </c>
      <c r="M9230" s="331" t="str">
        <f>IF(H9230="","",IFERROR(INDEX(Pengeluaran1,MATCH('Buku Besar'!H9230,Akun1,0)),""))</f>
        <v/>
      </c>
    </row>
    <row r="9231" spans="1:13" x14ac:dyDescent="0.25">
      <c r="A9231" s="91" t="str">
        <f t="shared" si="288"/>
        <v/>
      </c>
      <c r="B9231" s="330" t="str">
        <f>IF(A9231="","",IFERROR(INDEX(Tanggal,MATCH('Buku Besar'!A9231,Akun,0)),""))</f>
        <v/>
      </c>
      <c r="C9231" s="2" t="str">
        <f>IF(A9231="","",IFERROR(INDEX(Keterangan,MATCH('Buku Besar'!A9231,Akun,0)),""))</f>
        <v/>
      </c>
      <c r="D9231" s="2" t="str">
        <f>IF(A9231="","",IFERROR(INDEX(Reff,MATCH('Buku Besar'!A9231,Akun,0)),""))</f>
        <v/>
      </c>
      <c r="E9231" s="331" t="str">
        <f>IF(A9231="","",IFERROR(INDEX(Penerimaan,MATCH('Buku Besar'!A9231,Akun,0)),""))</f>
        <v/>
      </c>
      <c r="F9231" s="331" t="str">
        <f>IF(A9231="","",IFERROR(INDEX(Pengeluaran,MATCH('Buku Besar'!A9231,Akun,0)),""))</f>
        <v/>
      </c>
      <c r="H9231" s="91" t="str">
        <f t="shared" si="289"/>
        <v/>
      </c>
      <c r="I9231" s="330" t="str">
        <f>IF(H9231="","",IFERROR(INDEX(Tanggal1,MATCH('Buku Besar'!H9231,Akun1,0)),""))</f>
        <v/>
      </c>
      <c r="J9231" s="2" t="str">
        <f>IF(H9231="","",IFERROR(INDEX(Keterangan1,MATCH('Buku Besar'!H9231,Akun1,0)),""))</f>
        <v/>
      </c>
      <c r="K9231" s="2" t="str">
        <f>IF(H9231="","",IFERROR(INDEX(Reff1,MATCH('Buku Besar'!H9231,Akun1,0)),""))</f>
        <v/>
      </c>
      <c r="L9231" s="331" t="str">
        <f>IF(H9231="","",IFERROR(INDEX(Penerimaan1,MATCH('Buku Besar'!H9231,Akun1,0)),""))</f>
        <v/>
      </c>
      <c r="M9231" s="331" t="str">
        <f>IF(H9231="","",IFERROR(INDEX(Pengeluaran1,MATCH('Buku Besar'!H9231,Akun1,0)),""))</f>
        <v/>
      </c>
    </row>
    <row r="9232" spans="1:13" x14ac:dyDescent="0.25">
      <c r="A9232" s="91" t="str">
        <f t="shared" si="288"/>
        <v/>
      </c>
      <c r="B9232" s="330" t="str">
        <f>IF(A9232="","",IFERROR(INDEX(Tanggal,MATCH('Buku Besar'!A9232,Akun,0)),""))</f>
        <v/>
      </c>
      <c r="C9232" s="2" t="str">
        <f>IF(A9232="","",IFERROR(INDEX(Keterangan,MATCH('Buku Besar'!A9232,Akun,0)),""))</f>
        <v/>
      </c>
      <c r="D9232" s="2" t="str">
        <f>IF(A9232="","",IFERROR(INDEX(Reff,MATCH('Buku Besar'!A9232,Akun,0)),""))</f>
        <v/>
      </c>
      <c r="E9232" s="331" t="str">
        <f>IF(A9232="","",IFERROR(INDEX(Penerimaan,MATCH('Buku Besar'!A9232,Akun,0)),""))</f>
        <v/>
      </c>
      <c r="F9232" s="331" t="str">
        <f>IF(A9232="","",IFERROR(INDEX(Pengeluaran,MATCH('Buku Besar'!A9232,Akun,0)),""))</f>
        <v/>
      </c>
      <c r="H9232" s="91" t="str">
        <f t="shared" si="289"/>
        <v/>
      </c>
      <c r="I9232" s="330" t="str">
        <f>IF(H9232="","",IFERROR(INDEX(Tanggal1,MATCH('Buku Besar'!H9232,Akun1,0)),""))</f>
        <v/>
      </c>
      <c r="J9232" s="2" t="str">
        <f>IF(H9232="","",IFERROR(INDEX(Keterangan1,MATCH('Buku Besar'!H9232,Akun1,0)),""))</f>
        <v/>
      </c>
      <c r="K9232" s="2" t="str">
        <f>IF(H9232="","",IFERROR(INDEX(Reff1,MATCH('Buku Besar'!H9232,Akun1,0)),""))</f>
        <v/>
      </c>
      <c r="L9232" s="331" t="str">
        <f>IF(H9232="","",IFERROR(INDEX(Penerimaan1,MATCH('Buku Besar'!H9232,Akun1,0)),""))</f>
        <v/>
      </c>
      <c r="M9232" s="331" t="str">
        <f>IF(H9232="","",IFERROR(INDEX(Pengeluaran1,MATCH('Buku Besar'!H9232,Akun1,0)),""))</f>
        <v/>
      </c>
    </row>
    <row r="9233" spans="1:13" x14ac:dyDescent="0.25">
      <c r="A9233" s="91" t="str">
        <f t="shared" si="288"/>
        <v/>
      </c>
      <c r="B9233" s="330" t="str">
        <f>IF(A9233="","",IFERROR(INDEX(Tanggal,MATCH('Buku Besar'!A9233,Akun,0)),""))</f>
        <v/>
      </c>
      <c r="C9233" s="2" t="str">
        <f>IF(A9233="","",IFERROR(INDEX(Keterangan,MATCH('Buku Besar'!A9233,Akun,0)),""))</f>
        <v/>
      </c>
      <c r="D9233" s="2" t="str">
        <f>IF(A9233="","",IFERROR(INDEX(Reff,MATCH('Buku Besar'!A9233,Akun,0)),""))</f>
        <v/>
      </c>
      <c r="E9233" s="331" t="str">
        <f>IF(A9233="","",IFERROR(INDEX(Penerimaan,MATCH('Buku Besar'!A9233,Akun,0)),""))</f>
        <v/>
      </c>
      <c r="F9233" s="331" t="str">
        <f>IF(A9233="","",IFERROR(INDEX(Pengeluaran,MATCH('Buku Besar'!A9233,Akun,0)),""))</f>
        <v/>
      </c>
      <c r="H9233" s="91" t="str">
        <f t="shared" si="289"/>
        <v/>
      </c>
      <c r="I9233" s="330" t="str">
        <f>IF(H9233="","",IFERROR(INDEX(Tanggal1,MATCH('Buku Besar'!H9233,Akun1,0)),""))</f>
        <v/>
      </c>
      <c r="J9233" s="2" t="str">
        <f>IF(H9233="","",IFERROR(INDEX(Keterangan1,MATCH('Buku Besar'!H9233,Akun1,0)),""))</f>
        <v/>
      </c>
      <c r="K9233" s="2" t="str">
        <f>IF(H9233="","",IFERROR(INDEX(Reff1,MATCH('Buku Besar'!H9233,Akun1,0)),""))</f>
        <v/>
      </c>
      <c r="L9233" s="331" t="str">
        <f>IF(H9233="","",IFERROR(INDEX(Penerimaan1,MATCH('Buku Besar'!H9233,Akun1,0)),""))</f>
        <v/>
      </c>
      <c r="M9233" s="331" t="str">
        <f>IF(H9233="","",IFERROR(INDEX(Pengeluaran1,MATCH('Buku Besar'!H9233,Akun1,0)),""))</f>
        <v/>
      </c>
    </row>
    <row r="9234" spans="1:13" x14ac:dyDescent="0.25">
      <c r="A9234" s="91" t="str">
        <f t="shared" si="288"/>
        <v/>
      </c>
      <c r="B9234" s="330" t="str">
        <f>IF(A9234="","",IFERROR(INDEX(Tanggal,MATCH('Buku Besar'!A9234,Akun,0)),""))</f>
        <v/>
      </c>
      <c r="C9234" s="2" t="str">
        <f>IF(A9234="","",IFERROR(INDEX(Keterangan,MATCH('Buku Besar'!A9234,Akun,0)),""))</f>
        <v/>
      </c>
      <c r="D9234" s="2" t="str">
        <f>IF(A9234="","",IFERROR(INDEX(Reff,MATCH('Buku Besar'!A9234,Akun,0)),""))</f>
        <v/>
      </c>
      <c r="E9234" s="331" t="str">
        <f>IF(A9234="","",IFERROR(INDEX(Penerimaan,MATCH('Buku Besar'!A9234,Akun,0)),""))</f>
        <v/>
      </c>
      <c r="F9234" s="331" t="str">
        <f>IF(A9234="","",IFERROR(INDEX(Pengeluaran,MATCH('Buku Besar'!A9234,Akun,0)),""))</f>
        <v/>
      </c>
      <c r="H9234" s="91" t="str">
        <f t="shared" si="289"/>
        <v/>
      </c>
      <c r="I9234" s="330" t="str">
        <f>IF(H9234="","",IFERROR(INDEX(Tanggal1,MATCH('Buku Besar'!H9234,Akun1,0)),""))</f>
        <v/>
      </c>
      <c r="J9234" s="2" t="str">
        <f>IF(H9234="","",IFERROR(INDEX(Keterangan1,MATCH('Buku Besar'!H9234,Akun1,0)),""))</f>
        <v/>
      </c>
      <c r="K9234" s="2" t="str">
        <f>IF(H9234="","",IFERROR(INDEX(Reff1,MATCH('Buku Besar'!H9234,Akun1,0)),""))</f>
        <v/>
      </c>
      <c r="L9234" s="331" t="str">
        <f>IF(H9234="","",IFERROR(INDEX(Penerimaan1,MATCH('Buku Besar'!H9234,Akun1,0)),""))</f>
        <v/>
      </c>
      <c r="M9234" s="331" t="str">
        <f>IF(H9234="","",IFERROR(INDEX(Pengeluaran1,MATCH('Buku Besar'!H9234,Akun1,0)),""))</f>
        <v/>
      </c>
    </row>
    <row r="9235" spans="1:13" x14ac:dyDescent="0.25">
      <c r="A9235" s="91" t="str">
        <f t="shared" si="288"/>
        <v/>
      </c>
      <c r="B9235" s="330" t="str">
        <f>IF(A9235="","",IFERROR(INDEX(Tanggal,MATCH('Buku Besar'!A9235,Akun,0)),""))</f>
        <v/>
      </c>
      <c r="C9235" s="2" t="str">
        <f>IF(A9235="","",IFERROR(INDEX(Keterangan,MATCH('Buku Besar'!A9235,Akun,0)),""))</f>
        <v/>
      </c>
      <c r="D9235" s="2" t="str">
        <f>IF(A9235="","",IFERROR(INDEX(Reff,MATCH('Buku Besar'!A9235,Akun,0)),""))</f>
        <v/>
      </c>
      <c r="E9235" s="331" t="str">
        <f>IF(A9235="","",IFERROR(INDEX(Penerimaan,MATCH('Buku Besar'!A9235,Akun,0)),""))</f>
        <v/>
      </c>
      <c r="F9235" s="331" t="str">
        <f>IF(A9235="","",IFERROR(INDEX(Pengeluaran,MATCH('Buku Besar'!A9235,Akun,0)),""))</f>
        <v/>
      </c>
      <c r="H9235" s="91" t="str">
        <f t="shared" si="289"/>
        <v/>
      </c>
      <c r="I9235" s="330" t="str">
        <f>IF(H9235="","",IFERROR(INDEX(Tanggal1,MATCH('Buku Besar'!H9235,Akun1,0)),""))</f>
        <v/>
      </c>
      <c r="J9235" s="2" t="str">
        <f>IF(H9235="","",IFERROR(INDEX(Keterangan1,MATCH('Buku Besar'!H9235,Akun1,0)),""))</f>
        <v/>
      </c>
      <c r="K9235" s="2" t="str">
        <f>IF(H9235="","",IFERROR(INDEX(Reff1,MATCH('Buku Besar'!H9235,Akun1,0)),""))</f>
        <v/>
      </c>
      <c r="L9235" s="331" t="str">
        <f>IF(H9235="","",IFERROR(INDEX(Penerimaan1,MATCH('Buku Besar'!H9235,Akun1,0)),""))</f>
        <v/>
      </c>
      <c r="M9235" s="331" t="str">
        <f>IF(H9235="","",IFERROR(INDEX(Pengeluaran1,MATCH('Buku Besar'!H9235,Akun1,0)),""))</f>
        <v/>
      </c>
    </row>
    <row r="9236" spans="1:13" x14ac:dyDescent="0.25">
      <c r="A9236" s="91" t="str">
        <f t="shared" si="288"/>
        <v/>
      </c>
      <c r="B9236" s="330" t="str">
        <f>IF(A9236="","",IFERROR(INDEX(Tanggal,MATCH('Buku Besar'!A9236,Akun,0)),""))</f>
        <v/>
      </c>
      <c r="C9236" s="2" t="str">
        <f>IF(A9236="","",IFERROR(INDEX(Keterangan,MATCH('Buku Besar'!A9236,Akun,0)),""))</f>
        <v/>
      </c>
      <c r="D9236" s="2" t="str">
        <f>IF(A9236="","",IFERROR(INDEX(Reff,MATCH('Buku Besar'!A9236,Akun,0)),""))</f>
        <v/>
      </c>
      <c r="E9236" s="331" t="str">
        <f>IF(A9236="","",IFERROR(INDEX(Penerimaan,MATCH('Buku Besar'!A9236,Akun,0)),""))</f>
        <v/>
      </c>
      <c r="F9236" s="331" t="str">
        <f>IF(A9236="","",IFERROR(INDEX(Pengeluaran,MATCH('Buku Besar'!A9236,Akun,0)),""))</f>
        <v/>
      </c>
      <c r="H9236" s="91" t="str">
        <f t="shared" si="289"/>
        <v/>
      </c>
      <c r="I9236" s="330" t="str">
        <f>IF(H9236="","",IFERROR(INDEX(Tanggal1,MATCH('Buku Besar'!H9236,Akun1,0)),""))</f>
        <v/>
      </c>
      <c r="J9236" s="2" t="str">
        <f>IF(H9236="","",IFERROR(INDEX(Keterangan1,MATCH('Buku Besar'!H9236,Akun1,0)),""))</f>
        <v/>
      </c>
      <c r="K9236" s="2" t="str">
        <f>IF(H9236="","",IFERROR(INDEX(Reff1,MATCH('Buku Besar'!H9236,Akun1,0)),""))</f>
        <v/>
      </c>
      <c r="L9236" s="331" t="str">
        <f>IF(H9236="","",IFERROR(INDEX(Penerimaan1,MATCH('Buku Besar'!H9236,Akun1,0)),""))</f>
        <v/>
      </c>
      <c r="M9236" s="331" t="str">
        <f>IF(H9236="","",IFERROR(INDEX(Pengeluaran1,MATCH('Buku Besar'!H9236,Akun1,0)),""))</f>
        <v/>
      </c>
    </row>
    <row r="9237" spans="1:13" x14ac:dyDescent="0.25">
      <c r="A9237" s="91" t="str">
        <f t="shared" si="288"/>
        <v/>
      </c>
      <c r="B9237" s="330" t="str">
        <f>IF(A9237="","",IFERROR(INDEX(Tanggal,MATCH('Buku Besar'!A9237,Akun,0)),""))</f>
        <v/>
      </c>
      <c r="C9237" s="2" t="str">
        <f>IF(A9237="","",IFERROR(INDEX(Keterangan,MATCH('Buku Besar'!A9237,Akun,0)),""))</f>
        <v/>
      </c>
      <c r="D9237" s="2" t="str">
        <f>IF(A9237="","",IFERROR(INDEX(Reff,MATCH('Buku Besar'!A9237,Akun,0)),""))</f>
        <v/>
      </c>
      <c r="E9237" s="331" t="str">
        <f>IF(A9237="","",IFERROR(INDEX(Penerimaan,MATCH('Buku Besar'!A9237,Akun,0)),""))</f>
        <v/>
      </c>
      <c r="F9237" s="331" t="str">
        <f>IF(A9237="","",IFERROR(INDEX(Pengeluaran,MATCH('Buku Besar'!A9237,Akun,0)),""))</f>
        <v/>
      </c>
      <c r="H9237" s="91" t="str">
        <f t="shared" si="289"/>
        <v/>
      </c>
      <c r="I9237" s="330" t="str">
        <f>IF(H9237="","",IFERROR(INDEX(Tanggal1,MATCH('Buku Besar'!H9237,Akun1,0)),""))</f>
        <v/>
      </c>
      <c r="J9237" s="2" t="str">
        <f>IF(H9237="","",IFERROR(INDEX(Keterangan1,MATCH('Buku Besar'!H9237,Akun1,0)),""))</f>
        <v/>
      </c>
      <c r="K9237" s="2" t="str">
        <f>IF(H9237="","",IFERROR(INDEX(Reff1,MATCH('Buku Besar'!H9237,Akun1,0)),""))</f>
        <v/>
      </c>
      <c r="L9237" s="331" t="str">
        <f>IF(H9237="","",IFERROR(INDEX(Penerimaan1,MATCH('Buku Besar'!H9237,Akun1,0)),""))</f>
        <v/>
      </c>
      <c r="M9237" s="331" t="str">
        <f>IF(H9237="","",IFERROR(INDEX(Pengeluaran1,MATCH('Buku Besar'!H9237,Akun1,0)),""))</f>
        <v/>
      </c>
    </row>
    <row r="9238" spans="1:13" x14ac:dyDescent="0.25">
      <c r="A9238" s="91" t="str">
        <f t="shared" si="288"/>
        <v/>
      </c>
      <c r="B9238" s="330" t="str">
        <f>IF(A9238="","",IFERROR(INDEX(Tanggal,MATCH('Buku Besar'!A9238,Akun,0)),""))</f>
        <v/>
      </c>
      <c r="C9238" s="2" t="str">
        <f>IF(A9238="","",IFERROR(INDEX(Keterangan,MATCH('Buku Besar'!A9238,Akun,0)),""))</f>
        <v/>
      </c>
      <c r="D9238" s="2" t="str">
        <f>IF(A9238="","",IFERROR(INDEX(Reff,MATCH('Buku Besar'!A9238,Akun,0)),""))</f>
        <v/>
      </c>
      <c r="E9238" s="331" t="str">
        <f>IF(A9238="","",IFERROR(INDEX(Penerimaan,MATCH('Buku Besar'!A9238,Akun,0)),""))</f>
        <v/>
      </c>
      <c r="F9238" s="331" t="str">
        <f>IF(A9238="","",IFERROR(INDEX(Pengeluaran,MATCH('Buku Besar'!A9238,Akun,0)),""))</f>
        <v/>
      </c>
      <c r="H9238" s="91" t="str">
        <f t="shared" si="289"/>
        <v/>
      </c>
      <c r="I9238" s="330" t="str">
        <f>IF(H9238="","",IFERROR(INDEX(Tanggal1,MATCH('Buku Besar'!H9238,Akun1,0)),""))</f>
        <v/>
      </c>
      <c r="J9238" s="2" t="str">
        <f>IF(H9238="","",IFERROR(INDEX(Keterangan1,MATCH('Buku Besar'!H9238,Akun1,0)),""))</f>
        <v/>
      </c>
      <c r="K9238" s="2" t="str">
        <f>IF(H9238="","",IFERROR(INDEX(Reff1,MATCH('Buku Besar'!H9238,Akun1,0)),""))</f>
        <v/>
      </c>
      <c r="L9238" s="331" t="str">
        <f>IF(H9238="","",IFERROR(INDEX(Penerimaan1,MATCH('Buku Besar'!H9238,Akun1,0)),""))</f>
        <v/>
      </c>
      <c r="M9238" s="331" t="str">
        <f>IF(H9238="","",IFERROR(INDEX(Pengeluaran1,MATCH('Buku Besar'!H9238,Akun1,0)),""))</f>
        <v/>
      </c>
    </row>
    <row r="9239" spans="1:13" x14ac:dyDescent="0.25">
      <c r="A9239" s="91" t="str">
        <f t="shared" si="288"/>
        <v/>
      </c>
      <c r="B9239" s="330" t="str">
        <f>IF(A9239="","",IFERROR(INDEX(Tanggal,MATCH('Buku Besar'!A9239,Akun,0)),""))</f>
        <v/>
      </c>
      <c r="C9239" s="2" t="str">
        <f>IF(A9239="","",IFERROR(INDEX(Keterangan,MATCH('Buku Besar'!A9239,Akun,0)),""))</f>
        <v/>
      </c>
      <c r="D9239" s="2" t="str">
        <f>IF(A9239="","",IFERROR(INDEX(Reff,MATCH('Buku Besar'!A9239,Akun,0)),""))</f>
        <v/>
      </c>
      <c r="E9239" s="331" t="str">
        <f>IF(A9239="","",IFERROR(INDEX(Penerimaan,MATCH('Buku Besar'!A9239,Akun,0)),""))</f>
        <v/>
      </c>
      <c r="F9239" s="331" t="str">
        <f>IF(A9239="","",IFERROR(INDEX(Pengeluaran,MATCH('Buku Besar'!A9239,Akun,0)),""))</f>
        <v/>
      </c>
      <c r="H9239" s="91" t="str">
        <f t="shared" si="289"/>
        <v/>
      </c>
      <c r="I9239" s="330" t="str">
        <f>IF(H9239="","",IFERROR(INDEX(Tanggal1,MATCH('Buku Besar'!H9239,Akun1,0)),""))</f>
        <v/>
      </c>
      <c r="J9239" s="2" t="str">
        <f>IF(H9239="","",IFERROR(INDEX(Keterangan1,MATCH('Buku Besar'!H9239,Akun1,0)),""))</f>
        <v/>
      </c>
      <c r="K9239" s="2" t="str">
        <f>IF(H9239="","",IFERROR(INDEX(Reff1,MATCH('Buku Besar'!H9239,Akun1,0)),""))</f>
        <v/>
      </c>
      <c r="L9239" s="331" t="str">
        <f>IF(H9239="","",IFERROR(INDEX(Penerimaan1,MATCH('Buku Besar'!H9239,Akun1,0)),""))</f>
        <v/>
      </c>
      <c r="M9239" s="331" t="str">
        <f>IF(H9239="","",IFERROR(INDEX(Pengeluaran1,MATCH('Buku Besar'!H9239,Akun1,0)),""))</f>
        <v/>
      </c>
    </row>
    <row r="9240" spans="1:13" x14ac:dyDescent="0.25">
      <c r="A9240" s="91" t="str">
        <f t="shared" si="288"/>
        <v/>
      </c>
      <c r="B9240" s="330" t="str">
        <f>IF(A9240="","",IFERROR(INDEX(Tanggal,MATCH('Buku Besar'!A9240,Akun,0)),""))</f>
        <v/>
      </c>
      <c r="C9240" s="2" t="str">
        <f>IF(A9240="","",IFERROR(INDEX(Keterangan,MATCH('Buku Besar'!A9240,Akun,0)),""))</f>
        <v/>
      </c>
      <c r="D9240" s="2" t="str">
        <f>IF(A9240="","",IFERROR(INDEX(Reff,MATCH('Buku Besar'!A9240,Akun,0)),""))</f>
        <v/>
      </c>
      <c r="E9240" s="331" t="str">
        <f>IF(A9240="","",IFERROR(INDEX(Penerimaan,MATCH('Buku Besar'!A9240,Akun,0)),""))</f>
        <v/>
      </c>
      <c r="F9240" s="331" t="str">
        <f>IF(A9240="","",IFERROR(INDEX(Pengeluaran,MATCH('Buku Besar'!A9240,Akun,0)),""))</f>
        <v/>
      </c>
      <c r="H9240" s="91" t="str">
        <f t="shared" si="289"/>
        <v/>
      </c>
      <c r="I9240" s="330" t="str">
        <f>IF(H9240="","",IFERROR(INDEX(Tanggal1,MATCH('Buku Besar'!H9240,Akun1,0)),""))</f>
        <v/>
      </c>
      <c r="J9240" s="2" t="str">
        <f>IF(H9240="","",IFERROR(INDEX(Keterangan1,MATCH('Buku Besar'!H9240,Akun1,0)),""))</f>
        <v/>
      </c>
      <c r="K9240" s="2" t="str">
        <f>IF(H9240="","",IFERROR(INDEX(Reff1,MATCH('Buku Besar'!H9240,Akun1,0)),""))</f>
        <v/>
      </c>
      <c r="L9240" s="331" t="str">
        <f>IF(H9240="","",IFERROR(INDEX(Penerimaan1,MATCH('Buku Besar'!H9240,Akun1,0)),""))</f>
        <v/>
      </c>
      <c r="M9240" s="331" t="str">
        <f>IF(H9240="","",IFERROR(INDEX(Pengeluaran1,MATCH('Buku Besar'!H9240,Akun1,0)),""))</f>
        <v/>
      </c>
    </row>
    <row r="9241" spans="1:13" x14ac:dyDescent="0.25">
      <c r="A9241" s="91" t="str">
        <f t="shared" si="288"/>
        <v/>
      </c>
      <c r="B9241" s="330" t="str">
        <f>IF(A9241="","",IFERROR(INDEX(Tanggal,MATCH('Buku Besar'!A9241,Akun,0)),""))</f>
        <v/>
      </c>
      <c r="C9241" s="2" t="str">
        <f>IF(A9241="","",IFERROR(INDEX(Keterangan,MATCH('Buku Besar'!A9241,Akun,0)),""))</f>
        <v/>
      </c>
      <c r="D9241" s="2" t="str">
        <f>IF(A9241="","",IFERROR(INDEX(Reff,MATCH('Buku Besar'!A9241,Akun,0)),""))</f>
        <v/>
      </c>
      <c r="E9241" s="331" t="str">
        <f>IF(A9241="","",IFERROR(INDEX(Penerimaan,MATCH('Buku Besar'!A9241,Akun,0)),""))</f>
        <v/>
      </c>
      <c r="F9241" s="331" t="str">
        <f>IF(A9241="","",IFERROR(INDEX(Pengeluaran,MATCH('Buku Besar'!A9241,Akun,0)),""))</f>
        <v/>
      </c>
      <c r="H9241" s="91" t="str">
        <f t="shared" si="289"/>
        <v/>
      </c>
      <c r="I9241" s="330" t="str">
        <f>IF(H9241="","",IFERROR(INDEX(Tanggal1,MATCH('Buku Besar'!H9241,Akun1,0)),""))</f>
        <v/>
      </c>
      <c r="J9241" s="2" t="str">
        <f>IF(H9241="","",IFERROR(INDEX(Keterangan1,MATCH('Buku Besar'!H9241,Akun1,0)),""))</f>
        <v/>
      </c>
      <c r="K9241" s="2" t="str">
        <f>IF(H9241="","",IFERROR(INDEX(Reff1,MATCH('Buku Besar'!H9241,Akun1,0)),""))</f>
        <v/>
      </c>
      <c r="L9241" s="331" t="str">
        <f>IF(H9241="","",IFERROR(INDEX(Penerimaan1,MATCH('Buku Besar'!H9241,Akun1,0)),""))</f>
        <v/>
      </c>
      <c r="M9241" s="331" t="str">
        <f>IF(H9241="","",IFERROR(INDEX(Pengeluaran1,MATCH('Buku Besar'!H9241,Akun1,0)),""))</f>
        <v/>
      </c>
    </row>
    <row r="9242" spans="1:13" x14ac:dyDescent="0.25">
      <c r="A9242" s="91" t="str">
        <f t="shared" si="288"/>
        <v/>
      </c>
      <c r="B9242" s="330" t="str">
        <f>IF(A9242="","",IFERROR(INDEX(Tanggal,MATCH('Buku Besar'!A9242,Akun,0)),""))</f>
        <v/>
      </c>
      <c r="C9242" s="2" t="str">
        <f>IF(A9242="","",IFERROR(INDEX(Keterangan,MATCH('Buku Besar'!A9242,Akun,0)),""))</f>
        <v/>
      </c>
      <c r="D9242" s="2" t="str">
        <f>IF(A9242="","",IFERROR(INDEX(Reff,MATCH('Buku Besar'!A9242,Akun,0)),""))</f>
        <v/>
      </c>
      <c r="E9242" s="331" t="str">
        <f>IF(A9242="","",IFERROR(INDEX(Penerimaan,MATCH('Buku Besar'!A9242,Akun,0)),""))</f>
        <v/>
      </c>
      <c r="F9242" s="331" t="str">
        <f>IF(A9242="","",IFERROR(INDEX(Pengeluaran,MATCH('Buku Besar'!A9242,Akun,0)),""))</f>
        <v/>
      </c>
      <c r="H9242" s="91" t="str">
        <f t="shared" si="289"/>
        <v/>
      </c>
      <c r="I9242" s="330" t="str">
        <f>IF(H9242="","",IFERROR(INDEX(Tanggal1,MATCH('Buku Besar'!H9242,Akun1,0)),""))</f>
        <v/>
      </c>
      <c r="J9242" s="2" t="str">
        <f>IF(H9242="","",IFERROR(INDEX(Keterangan1,MATCH('Buku Besar'!H9242,Akun1,0)),""))</f>
        <v/>
      </c>
      <c r="K9242" s="2" t="str">
        <f>IF(H9242="","",IFERROR(INDEX(Reff1,MATCH('Buku Besar'!H9242,Akun1,0)),""))</f>
        <v/>
      </c>
      <c r="L9242" s="331" t="str">
        <f>IF(H9242="","",IFERROR(INDEX(Penerimaan1,MATCH('Buku Besar'!H9242,Akun1,0)),""))</f>
        <v/>
      </c>
      <c r="M9242" s="331" t="str">
        <f>IF(H9242="","",IFERROR(INDEX(Pengeluaran1,MATCH('Buku Besar'!H9242,Akun1,0)),""))</f>
        <v/>
      </c>
    </row>
    <row r="9243" spans="1:13" x14ac:dyDescent="0.25">
      <c r="A9243" s="91" t="str">
        <f t="shared" si="288"/>
        <v/>
      </c>
      <c r="B9243" s="330" t="str">
        <f>IF(A9243="","",IFERROR(INDEX(Tanggal,MATCH('Buku Besar'!A9243,Akun,0)),""))</f>
        <v/>
      </c>
      <c r="C9243" s="2" t="str">
        <f>IF(A9243="","",IFERROR(INDEX(Keterangan,MATCH('Buku Besar'!A9243,Akun,0)),""))</f>
        <v/>
      </c>
      <c r="D9243" s="2" t="str">
        <f>IF(A9243="","",IFERROR(INDEX(Reff,MATCH('Buku Besar'!A9243,Akun,0)),""))</f>
        <v/>
      </c>
      <c r="E9243" s="331" t="str">
        <f>IF(A9243="","",IFERROR(INDEX(Penerimaan,MATCH('Buku Besar'!A9243,Akun,0)),""))</f>
        <v/>
      </c>
      <c r="F9243" s="331" t="str">
        <f>IF(A9243="","",IFERROR(INDEX(Pengeluaran,MATCH('Buku Besar'!A9243,Akun,0)),""))</f>
        <v/>
      </c>
      <c r="H9243" s="91" t="str">
        <f t="shared" si="289"/>
        <v/>
      </c>
      <c r="I9243" s="330" t="str">
        <f>IF(H9243="","",IFERROR(INDEX(Tanggal1,MATCH('Buku Besar'!H9243,Akun1,0)),""))</f>
        <v/>
      </c>
      <c r="J9243" s="2" t="str">
        <f>IF(H9243="","",IFERROR(INDEX(Keterangan1,MATCH('Buku Besar'!H9243,Akun1,0)),""))</f>
        <v/>
      </c>
      <c r="K9243" s="2" t="str">
        <f>IF(H9243="","",IFERROR(INDEX(Reff1,MATCH('Buku Besar'!H9243,Akun1,0)),""))</f>
        <v/>
      </c>
      <c r="L9243" s="331" t="str">
        <f>IF(H9243="","",IFERROR(INDEX(Penerimaan1,MATCH('Buku Besar'!H9243,Akun1,0)),""))</f>
        <v/>
      </c>
      <c r="M9243" s="331" t="str">
        <f>IF(H9243="","",IFERROR(INDEX(Pengeluaran1,MATCH('Buku Besar'!H9243,Akun1,0)),""))</f>
        <v/>
      </c>
    </row>
    <row r="9244" spans="1:13" x14ac:dyDescent="0.25">
      <c r="A9244" s="91" t="str">
        <f t="shared" si="288"/>
        <v/>
      </c>
      <c r="B9244" s="330" t="str">
        <f>IF(A9244="","",IFERROR(INDEX(Tanggal,MATCH('Buku Besar'!A9244,Akun,0)),""))</f>
        <v/>
      </c>
      <c r="C9244" s="2" t="str">
        <f>IF(A9244="","",IFERROR(INDEX(Keterangan,MATCH('Buku Besar'!A9244,Akun,0)),""))</f>
        <v/>
      </c>
      <c r="D9244" s="2" t="str">
        <f>IF(A9244="","",IFERROR(INDEX(Reff,MATCH('Buku Besar'!A9244,Akun,0)),""))</f>
        <v/>
      </c>
      <c r="E9244" s="331" t="str">
        <f>IF(A9244="","",IFERROR(INDEX(Penerimaan,MATCH('Buku Besar'!A9244,Akun,0)),""))</f>
        <v/>
      </c>
      <c r="F9244" s="331" t="str">
        <f>IF(A9244="","",IFERROR(INDEX(Pengeluaran,MATCH('Buku Besar'!A9244,Akun,0)),""))</f>
        <v/>
      </c>
      <c r="H9244" s="91" t="str">
        <f t="shared" si="289"/>
        <v/>
      </c>
      <c r="I9244" s="330" t="str">
        <f>IF(H9244="","",IFERROR(INDEX(Tanggal1,MATCH('Buku Besar'!H9244,Akun1,0)),""))</f>
        <v/>
      </c>
      <c r="J9244" s="2" t="str">
        <f>IF(H9244="","",IFERROR(INDEX(Keterangan1,MATCH('Buku Besar'!H9244,Akun1,0)),""))</f>
        <v/>
      </c>
      <c r="K9244" s="2" t="str">
        <f>IF(H9244="","",IFERROR(INDEX(Reff1,MATCH('Buku Besar'!H9244,Akun1,0)),""))</f>
        <v/>
      </c>
      <c r="L9244" s="331" t="str">
        <f>IF(H9244="","",IFERROR(INDEX(Penerimaan1,MATCH('Buku Besar'!H9244,Akun1,0)),""))</f>
        <v/>
      </c>
      <c r="M9244" s="331" t="str">
        <f>IF(H9244="","",IFERROR(INDEX(Pengeluaran1,MATCH('Buku Besar'!H9244,Akun1,0)),""))</f>
        <v/>
      </c>
    </row>
    <row r="9245" spans="1:13" x14ac:dyDescent="0.25">
      <c r="A9245" s="91" t="str">
        <f t="shared" si="288"/>
        <v/>
      </c>
      <c r="B9245" s="330" t="str">
        <f>IF(A9245="","",IFERROR(INDEX(Tanggal,MATCH('Buku Besar'!A9245,Akun,0)),""))</f>
        <v/>
      </c>
      <c r="C9245" s="2" t="str">
        <f>IF(A9245="","",IFERROR(INDEX(Keterangan,MATCH('Buku Besar'!A9245,Akun,0)),""))</f>
        <v/>
      </c>
      <c r="D9245" s="2" t="str">
        <f>IF(A9245="","",IFERROR(INDEX(Reff,MATCH('Buku Besar'!A9245,Akun,0)),""))</f>
        <v/>
      </c>
      <c r="E9245" s="331" t="str">
        <f>IF(A9245="","",IFERROR(INDEX(Penerimaan,MATCH('Buku Besar'!A9245,Akun,0)),""))</f>
        <v/>
      </c>
      <c r="F9245" s="331" t="str">
        <f>IF(A9245="","",IFERROR(INDEX(Pengeluaran,MATCH('Buku Besar'!A9245,Akun,0)),""))</f>
        <v/>
      </c>
      <c r="H9245" s="91" t="str">
        <f t="shared" si="289"/>
        <v/>
      </c>
      <c r="I9245" s="330" t="str">
        <f>IF(H9245="","",IFERROR(INDEX(Tanggal1,MATCH('Buku Besar'!H9245,Akun1,0)),""))</f>
        <v/>
      </c>
      <c r="J9245" s="2" t="str">
        <f>IF(H9245="","",IFERROR(INDEX(Keterangan1,MATCH('Buku Besar'!H9245,Akun1,0)),""))</f>
        <v/>
      </c>
      <c r="K9245" s="2" t="str">
        <f>IF(H9245="","",IFERROR(INDEX(Reff1,MATCH('Buku Besar'!H9245,Akun1,0)),""))</f>
        <v/>
      </c>
      <c r="L9245" s="331" t="str">
        <f>IF(H9245="","",IFERROR(INDEX(Penerimaan1,MATCH('Buku Besar'!H9245,Akun1,0)),""))</f>
        <v/>
      </c>
      <c r="M9245" s="331" t="str">
        <f>IF(H9245="","",IFERROR(INDEX(Pengeluaran1,MATCH('Buku Besar'!H9245,Akun1,0)),""))</f>
        <v/>
      </c>
    </row>
    <row r="9246" spans="1:13" x14ac:dyDescent="0.25">
      <c r="A9246" s="91" t="str">
        <f t="shared" si="288"/>
        <v/>
      </c>
      <c r="B9246" s="330" t="str">
        <f>IF(A9246="","",IFERROR(INDEX(Tanggal,MATCH('Buku Besar'!A9246,Akun,0)),""))</f>
        <v/>
      </c>
      <c r="C9246" s="2" t="str">
        <f>IF(A9246="","",IFERROR(INDEX(Keterangan,MATCH('Buku Besar'!A9246,Akun,0)),""))</f>
        <v/>
      </c>
      <c r="D9246" s="2" t="str">
        <f>IF(A9246="","",IFERROR(INDEX(Reff,MATCH('Buku Besar'!A9246,Akun,0)),""))</f>
        <v/>
      </c>
      <c r="E9246" s="331" t="str">
        <f>IF(A9246="","",IFERROR(INDEX(Penerimaan,MATCH('Buku Besar'!A9246,Akun,0)),""))</f>
        <v/>
      </c>
      <c r="F9246" s="331" t="str">
        <f>IF(A9246="","",IFERROR(INDEX(Pengeluaran,MATCH('Buku Besar'!A9246,Akun,0)),""))</f>
        <v/>
      </c>
      <c r="H9246" s="91" t="str">
        <f t="shared" si="289"/>
        <v/>
      </c>
      <c r="I9246" s="330" t="str">
        <f>IF(H9246="","",IFERROR(INDEX(Tanggal1,MATCH('Buku Besar'!H9246,Akun1,0)),""))</f>
        <v/>
      </c>
      <c r="J9246" s="2" t="str">
        <f>IF(H9246="","",IFERROR(INDEX(Keterangan1,MATCH('Buku Besar'!H9246,Akun1,0)),""))</f>
        <v/>
      </c>
      <c r="K9246" s="2" t="str">
        <f>IF(H9246="","",IFERROR(INDEX(Reff1,MATCH('Buku Besar'!H9246,Akun1,0)),""))</f>
        <v/>
      </c>
      <c r="L9246" s="331" t="str">
        <f>IF(H9246="","",IFERROR(INDEX(Penerimaan1,MATCH('Buku Besar'!H9246,Akun1,0)),""))</f>
        <v/>
      </c>
      <c r="M9246" s="331" t="str">
        <f>IF(H9246="","",IFERROR(INDEX(Pengeluaran1,MATCH('Buku Besar'!H9246,Akun1,0)),""))</f>
        <v/>
      </c>
    </row>
    <row r="9247" spans="1:13" x14ac:dyDescent="0.25">
      <c r="A9247" s="91" t="str">
        <f t="shared" si="288"/>
        <v/>
      </c>
      <c r="B9247" s="330" t="str">
        <f>IF(A9247="","",IFERROR(INDEX(Tanggal,MATCH('Buku Besar'!A9247,Akun,0)),""))</f>
        <v/>
      </c>
      <c r="C9247" s="2" t="str">
        <f>IF(A9247="","",IFERROR(INDEX(Keterangan,MATCH('Buku Besar'!A9247,Akun,0)),""))</f>
        <v/>
      </c>
      <c r="D9247" s="2" t="str">
        <f>IF(A9247="","",IFERROR(INDEX(Reff,MATCH('Buku Besar'!A9247,Akun,0)),""))</f>
        <v/>
      </c>
      <c r="E9247" s="331" t="str">
        <f>IF(A9247="","",IFERROR(INDEX(Penerimaan,MATCH('Buku Besar'!A9247,Akun,0)),""))</f>
        <v/>
      </c>
      <c r="F9247" s="331" t="str">
        <f>IF(A9247="","",IFERROR(INDEX(Pengeluaran,MATCH('Buku Besar'!A9247,Akun,0)),""))</f>
        <v/>
      </c>
      <c r="H9247" s="91" t="str">
        <f t="shared" si="289"/>
        <v/>
      </c>
      <c r="I9247" s="330" t="str">
        <f>IF(H9247="","",IFERROR(INDEX(Tanggal1,MATCH('Buku Besar'!H9247,Akun1,0)),""))</f>
        <v/>
      </c>
      <c r="J9247" s="2" t="str">
        <f>IF(H9247="","",IFERROR(INDEX(Keterangan1,MATCH('Buku Besar'!H9247,Akun1,0)),""))</f>
        <v/>
      </c>
      <c r="K9247" s="2" t="str">
        <f>IF(H9247="","",IFERROR(INDEX(Reff1,MATCH('Buku Besar'!H9247,Akun1,0)),""))</f>
        <v/>
      </c>
      <c r="L9247" s="331" t="str">
        <f>IF(H9247="","",IFERROR(INDEX(Penerimaan1,MATCH('Buku Besar'!H9247,Akun1,0)),""))</f>
        <v/>
      </c>
      <c r="M9247" s="331" t="str">
        <f>IF(H9247="","",IFERROR(INDEX(Pengeluaran1,MATCH('Buku Besar'!H9247,Akun1,0)),""))</f>
        <v/>
      </c>
    </row>
    <row r="9248" spans="1:13" x14ac:dyDescent="0.25">
      <c r="A9248" s="91" t="str">
        <f t="shared" si="288"/>
        <v/>
      </c>
      <c r="B9248" s="330" t="str">
        <f>IF(A9248="","",IFERROR(INDEX(Tanggal,MATCH('Buku Besar'!A9248,Akun,0)),""))</f>
        <v/>
      </c>
      <c r="C9248" s="2" t="str">
        <f>IF(A9248="","",IFERROR(INDEX(Keterangan,MATCH('Buku Besar'!A9248,Akun,0)),""))</f>
        <v/>
      </c>
      <c r="D9248" s="2" t="str">
        <f>IF(A9248="","",IFERROR(INDEX(Reff,MATCH('Buku Besar'!A9248,Akun,0)),""))</f>
        <v/>
      </c>
      <c r="E9248" s="331" t="str">
        <f>IF(A9248="","",IFERROR(INDEX(Penerimaan,MATCH('Buku Besar'!A9248,Akun,0)),""))</f>
        <v/>
      </c>
      <c r="F9248" s="331" t="str">
        <f>IF(A9248="","",IFERROR(INDEX(Pengeluaran,MATCH('Buku Besar'!A9248,Akun,0)),""))</f>
        <v/>
      </c>
      <c r="H9248" s="91" t="str">
        <f t="shared" si="289"/>
        <v/>
      </c>
      <c r="I9248" s="330" t="str">
        <f>IF(H9248="","",IFERROR(INDEX(Tanggal1,MATCH('Buku Besar'!H9248,Akun1,0)),""))</f>
        <v/>
      </c>
      <c r="J9248" s="2" t="str">
        <f>IF(H9248="","",IFERROR(INDEX(Keterangan1,MATCH('Buku Besar'!H9248,Akun1,0)),""))</f>
        <v/>
      </c>
      <c r="K9248" s="2" t="str">
        <f>IF(H9248="","",IFERROR(INDEX(Reff1,MATCH('Buku Besar'!H9248,Akun1,0)),""))</f>
        <v/>
      </c>
      <c r="L9248" s="331" t="str">
        <f>IF(H9248="","",IFERROR(INDEX(Penerimaan1,MATCH('Buku Besar'!H9248,Akun1,0)),""))</f>
        <v/>
      </c>
      <c r="M9248" s="331" t="str">
        <f>IF(H9248="","",IFERROR(INDEX(Pengeluaran1,MATCH('Buku Besar'!H9248,Akun1,0)),""))</f>
        <v/>
      </c>
    </row>
    <row r="9249" spans="1:13" x14ac:dyDescent="0.25">
      <c r="A9249" s="91" t="str">
        <f t="shared" si="288"/>
        <v/>
      </c>
      <c r="B9249" s="330" t="str">
        <f>IF(A9249="","",IFERROR(INDEX(Tanggal,MATCH('Buku Besar'!A9249,Akun,0)),""))</f>
        <v/>
      </c>
      <c r="C9249" s="2" t="str">
        <f>IF(A9249="","",IFERROR(INDEX(Keterangan,MATCH('Buku Besar'!A9249,Akun,0)),""))</f>
        <v/>
      </c>
      <c r="D9249" s="2" t="str">
        <f>IF(A9249="","",IFERROR(INDEX(Reff,MATCH('Buku Besar'!A9249,Akun,0)),""))</f>
        <v/>
      </c>
      <c r="E9249" s="331" t="str">
        <f>IF(A9249="","",IFERROR(INDEX(Penerimaan,MATCH('Buku Besar'!A9249,Akun,0)),""))</f>
        <v/>
      </c>
      <c r="F9249" s="331" t="str">
        <f>IF(A9249="","",IFERROR(INDEX(Pengeluaran,MATCH('Buku Besar'!A9249,Akun,0)),""))</f>
        <v/>
      </c>
      <c r="H9249" s="91" t="str">
        <f t="shared" si="289"/>
        <v/>
      </c>
      <c r="I9249" s="330" t="str">
        <f>IF(H9249="","",IFERROR(INDEX(Tanggal1,MATCH('Buku Besar'!H9249,Akun1,0)),""))</f>
        <v/>
      </c>
      <c r="J9249" s="2" t="str">
        <f>IF(H9249="","",IFERROR(INDEX(Keterangan1,MATCH('Buku Besar'!H9249,Akun1,0)),""))</f>
        <v/>
      </c>
      <c r="K9249" s="2" t="str">
        <f>IF(H9249="","",IFERROR(INDEX(Reff1,MATCH('Buku Besar'!H9249,Akun1,0)),""))</f>
        <v/>
      </c>
      <c r="L9249" s="331" t="str">
        <f>IF(H9249="","",IFERROR(INDEX(Penerimaan1,MATCH('Buku Besar'!H9249,Akun1,0)),""))</f>
        <v/>
      </c>
      <c r="M9249" s="331" t="str">
        <f>IF(H9249="","",IFERROR(INDEX(Pengeluaran1,MATCH('Buku Besar'!H9249,Akun1,0)),""))</f>
        <v/>
      </c>
    </row>
    <row r="9250" spans="1:13" x14ac:dyDescent="0.25">
      <c r="A9250" s="91" t="str">
        <f t="shared" si="288"/>
        <v/>
      </c>
      <c r="B9250" s="330" t="str">
        <f>IF(A9250="","",IFERROR(INDEX(Tanggal,MATCH('Buku Besar'!A9250,Akun,0)),""))</f>
        <v/>
      </c>
      <c r="C9250" s="2" t="str">
        <f>IF(A9250="","",IFERROR(INDEX(Keterangan,MATCH('Buku Besar'!A9250,Akun,0)),""))</f>
        <v/>
      </c>
      <c r="D9250" s="2" t="str">
        <f>IF(A9250="","",IFERROR(INDEX(Reff,MATCH('Buku Besar'!A9250,Akun,0)),""))</f>
        <v/>
      </c>
      <c r="E9250" s="331" t="str">
        <f>IF(A9250="","",IFERROR(INDEX(Penerimaan,MATCH('Buku Besar'!A9250,Akun,0)),""))</f>
        <v/>
      </c>
      <c r="F9250" s="331" t="str">
        <f>IF(A9250="","",IFERROR(INDEX(Pengeluaran,MATCH('Buku Besar'!A9250,Akun,0)),""))</f>
        <v/>
      </c>
      <c r="H9250" s="91" t="str">
        <f t="shared" si="289"/>
        <v/>
      </c>
      <c r="I9250" s="330" t="str">
        <f>IF(H9250="","",IFERROR(INDEX(Tanggal1,MATCH('Buku Besar'!H9250,Akun1,0)),""))</f>
        <v/>
      </c>
      <c r="J9250" s="2" t="str">
        <f>IF(H9250="","",IFERROR(INDEX(Keterangan1,MATCH('Buku Besar'!H9250,Akun1,0)),""))</f>
        <v/>
      </c>
      <c r="K9250" s="2" t="str">
        <f>IF(H9250="","",IFERROR(INDEX(Reff1,MATCH('Buku Besar'!H9250,Akun1,0)),""))</f>
        <v/>
      </c>
      <c r="L9250" s="331" t="str">
        <f>IF(H9250="","",IFERROR(INDEX(Penerimaan1,MATCH('Buku Besar'!H9250,Akun1,0)),""))</f>
        <v/>
      </c>
      <c r="M9250" s="331" t="str">
        <f>IF(H9250="","",IFERROR(INDEX(Pengeluaran1,MATCH('Buku Besar'!H9250,Akun1,0)),""))</f>
        <v/>
      </c>
    </row>
    <row r="9251" spans="1:13" x14ac:dyDescent="0.25">
      <c r="A9251" s="91" t="str">
        <f t="shared" si="288"/>
        <v/>
      </c>
      <c r="B9251" s="330" t="str">
        <f>IF(A9251="","",IFERROR(INDEX(Tanggal,MATCH('Buku Besar'!A9251,Akun,0)),""))</f>
        <v/>
      </c>
      <c r="C9251" s="2" t="str">
        <f>IF(A9251="","",IFERROR(INDEX(Keterangan,MATCH('Buku Besar'!A9251,Akun,0)),""))</f>
        <v/>
      </c>
      <c r="D9251" s="2" t="str">
        <f>IF(A9251="","",IFERROR(INDEX(Reff,MATCH('Buku Besar'!A9251,Akun,0)),""))</f>
        <v/>
      </c>
      <c r="E9251" s="331" t="str">
        <f>IF(A9251="","",IFERROR(INDEX(Penerimaan,MATCH('Buku Besar'!A9251,Akun,0)),""))</f>
        <v/>
      </c>
      <c r="F9251" s="331" t="str">
        <f>IF(A9251="","",IFERROR(INDEX(Pengeluaran,MATCH('Buku Besar'!A9251,Akun,0)),""))</f>
        <v/>
      </c>
      <c r="H9251" s="91" t="str">
        <f t="shared" si="289"/>
        <v/>
      </c>
      <c r="I9251" s="330" t="str">
        <f>IF(H9251="","",IFERROR(INDEX(Tanggal1,MATCH('Buku Besar'!H9251,Akun1,0)),""))</f>
        <v/>
      </c>
      <c r="J9251" s="2" t="str">
        <f>IF(H9251="","",IFERROR(INDEX(Keterangan1,MATCH('Buku Besar'!H9251,Akun1,0)),""))</f>
        <v/>
      </c>
      <c r="K9251" s="2" t="str">
        <f>IF(H9251="","",IFERROR(INDEX(Reff1,MATCH('Buku Besar'!H9251,Akun1,0)),""))</f>
        <v/>
      </c>
      <c r="L9251" s="331" t="str">
        <f>IF(H9251="","",IFERROR(INDEX(Penerimaan1,MATCH('Buku Besar'!H9251,Akun1,0)),""))</f>
        <v/>
      </c>
      <c r="M9251" s="331" t="str">
        <f>IF(H9251="","",IFERROR(INDEX(Pengeluaran1,MATCH('Buku Besar'!H9251,Akun1,0)),""))</f>
        <v/>
      </c>
    </row>
    <row r="9252" spans="1:13" x14ac:dyDescent="0.25">
      <c r="A9252" s="91" t="str">
        <f t="shared" si="288"/>
        <v/>
      </c>
      <c r="B9252" s="330" t="str">
        <f>IF(A9252="","",IFERROR(INDEX(Tanggal,MATCH('Buku Besar'!A9252,Akun,0)),""))</f>
        <v/>
      </c>
      <c r="C9252" s="2" t="str">
        <f>IF(A9252="","",IFERROR(INDEX(Keterangan,MATCH('Buku Besar'!A9252,Akun,0)),""))</f>
        <v/>
      </c>
      <c r="D9252" s="2" t="str">
        <f>IF(A9252="","",IFERROR(INDEX(Reff,MATCH('Buku Besar'!A9252,Akun,0)),""))</f>
        <v/>
      </c>
      <c r="E9252" s="331" t="str">
        <f>IF(A9252="","",IFERROR(INDEX(Penerimaan,MATCH('Buku Besar'!A9252,Akun,0)),""))</f>
        <v/>
      </c>
      <c r="F9252" s="331" t="str">
        <f>IF(A9252="","",IFERROR(INDEX(Pengeluaran,MATCH('Buku Besar'!A9252,Akun,0)),""))</f>
        <v/>
      </c>
      <c r="H9252" s="91" t="str">
        <f t="shared" si="289"/>
        <v/>
      </c>
      <c r="I9252" s="330" t="str">
        <f>IF(H9252="","",IFERROR(INDEX(Tanggal1,MATCH('Buku Besar'!H9252,Akun1,0)),""))</f>
        <v/>
      </c>
      <c r="J9252" s="2" t="str">
        <f>IF(H9252="","",IFERROR(INDEX(Keterangan1,MATCH('Buku Besar'!H9252,Akun1,0)),""))</f>
        <v/>
      </c>
      <c r="K9252" s="2" t="str">
        <f>IF(H9252="","",IFERROR(INDEX(Reff1,MATCH('Buku Besar'!H9252,Akun1,0)),""))</f>
        <v/>
      </c>
      <c r="L9252" s="331" t="str">
        <f>IF(H9252="","",IFERROR(INDEX(Penerimaan1,MATCH('Buku Besar'!H9252,Akun1,0)),""))</f>
        <v/>
      </c>
      <c r="M9252" s="331" t="str">
        <f>IF(H9252="","",IFERROR(INDEX(Pengeluaran1,MATCH('Buku Besar'!H9252,Akun1,0)),""))</f>
        <v/>
      </c>
    </row>
    <row r="9253" spans="1:13" x14ac:dyDescent="0.25">
      <c r="A9253" s="91" t="str">
        <f t="shared" si="288"/>
        <v/>
      </c>
      <c r="B9253" s="330" t="str">
        <f>IF(A9253="","",IFERROR(INDEX(Tanggal,MATCH('Buku Besar'!A9253,Akun,0)),""))</f>
        <v/>
      </c>
      <c r="C9253" s="2" t="str">
        <f>IF(A9253="","",IFERROR(INDEX(Keterangan,MATCH('Buku Besar'!A9253,Akun,0)),""))</f>
        <v/>
      </c>
      <c r="D9253" s="2" t="str">
        <f>IF(A9253="","",IFERROR(INDEX(Reff,MATCH('Buku Besar'!A9253,Akun,0)),""))</f>
        <v/>
      </c>
      <c r="E9253" s="331" t="str">
        <f>IF(A9253="","",IFERROR(INDEX(Penerimaan,MATCH('Buku Besar'!A9253,Akun,0)),""))</f>
        <v/>
      </c>
      <c r="F9253" s="331" t="str">
        <f>IF(A9253="","",IFERROR(INDEX(Pengeluaran,MATCH('Buku Besar'!A9253,Akun,0)),""))</f>
        <v/>
      </c>
      <c r="H9253" s="91" t="str">
        <f t="shared" si="289"/>
        <v/>
      </c>
      <c r="I9253" s="330" t="str">
        <f>IF(H9253="","",IFERROR(INDEX(Tanggal1,MATCH('Buku Besar'!H9253,Akun1,0)),""))</f>
        <v/>
      </c>
      <c r="J9253" s="2" t="str">
        <f>IF(H9253="","",IFERROR(INDEX(Keterangan1,MATCH('Buku Besar'!H9253,Akun1,0)),""))</f>
        <v/>
      </c>
      <c r="K9253" s="2" t="str">
        <f>IF(H9253="","",IFERROR(INDEX(Reff1,MATCH('Buku Besar'!H9253,Akun1,0)),""))</f>
        <v/>
      </c>
      <c r="L9253" s="331" t="str">
        <f>IF(H9253="","",IFERROR(INDEX(Penerimaan1,MATCH('Buku Besar'!H9253,Akun1,0)),""))</f>
        <v/>
      </c>
      <c r="M9253" s="331" t="str">
        <f>IF(H9253="","",IFERROR(INDEX(Pengeluaran1,MATCH('Buku Besar'!H9253,Akun1,0)),""))</f>
        <v/>
      </c>
    </row>
    <row r="9254" spans="1:13" x14ac:dyDescent="0.25">
      <c r="A9254" s="91" t="str">
        <f t="shared" si="288"/>
        <v/>
      </c>
      <c r="B9254" s="330" t="str">
        <f>IF(A9254="","",IFERROR(INDEX(Tanggal,MATCH('Buku Besar'!A9254,Akun,0)),""))</f>
        <v/>
      </c>
      <c r="C9254" s="2" t="str">
        <f>IF(A9254="","",IFERROR(INDEX(Keterangan,MATCH('Buku Besar'!A9254,Akun,0)),""))</f>
        <v/>
      </c>
      <c r="D9254" s="2" t="str">
        <f>IF(A9254="","",IFERROR(INDEX(Reff,MATCH('Buku Besar'!A9254,Akun,0)),""))</f>
        <v/>
      </c>
      <c r="E9254" s="331" t="str">
        <f>IF(A9254="","",IFERROR(INDEX(Penerimaan,MATCH('Buku Besar'!A9254,Akun,0)),""))</f>
        <v/>
      </c>
      <c r="F9254" s="331" t="str">
        <f>IF(A9254="","",IFERROR(INDEX(Pengeluaran,MATCH('Buku Besar'!A9254,Akun,0)),""))</f>
        <v/>
      </c>
      <c r="H9254" s="91" t="str">
        <f t="shared" si="289"/>
        <v/>
      </c>
      <c r="I9254" s="330" t="str">
        <f>IF(H9254="","",IFERROR(INDEX(Tanggal1,MATCH('Buku Besar'!H9254,Akun1,0)),""))</f>
        <v/>
      </c>
      <c r="J9254" s="2" t="str">
        <f>IF(H9254="","",IFERROR(INDEX(Keterangan1,MATCH('Buku Besar'!H9254,Akun1,0)),""))</f>
        <v/>
      </c>
      <c r="K9254" s="2" t="str">
        <f>IF(H9254="","",IFERROR(INDEX(Reff1,MATCH('Buku Besar'!H9254,Akun1,0)),""))</f>
        <v/>
      </c>
      <c r="L9254" s="331" t="str">
        <f>IF(H9254="","",IFERROR(INDEX(Penerimaan1,MATCH('Buku Besar'!H9254,Akun1,0)),""))</f>
        <v/>
      </c>
      <c r="M9254" s="331" t="str">
        <f>IF(H9254="","",IFERROR(INDEX(Pengeluaran1,MATCH('Buku Besar'!H9254,Akun1,0)),""))</f>
        <v/>
      </c>
    </row>
    <row r="9255" spans="1:13" x14ac:dyDescent="0.25">
      <c r="A9255" s="91" t="str">
        <f t="shared" si="288"/>
        <v/>
      </c>
      <c r="B9255" s="330" t="str">
        <f>IF(A9255="","",IFERROR(INDEX(Tanggal,MATCH('Buku Besar'!A9255,Akun,0)),""))</f>
        <v/>
      </c>
      <c r="C9255" s="2" t="str">
        <f>IF(A9255="","",IFERROR(INDEX(Keterangan,MATCH('Buku Besar'!A9255,Akun,0)),""))</f>
        <v/>
      </c>
      <c r="D9255" s="2" t="str">
        <f>IF(A9255="","",IFERROR(INDEX(Reff,MATCH('Buku Besar'!A9255,Akun,0)),""))</f>
        <v/>
      </c>
      <c r="E9255" s="331" t="str">
        <f>IF(A9255="","",IFERROR(INDEX(Penerimaan,MATCH('Buku Besar'!A9255,Akun,0)),""))</f>
        <v/>
      </c>
      <c r="F9255" s="331" t="str">
        <f>IF(A9255="","",IFERROR(INDEX(Pengeluaran,MATCH('Buku Besar'!A9255,Akun,0)),""))</f>
        <v/>
      </c>
      <c r="H9255" s="91" t="str">
        <f t="shared" si="289"/>
        <v/>
      </c>
      <c r="I9255" s="330" t="str">
        <f>IF(H9255="","",IFERROR(INDEX(Tanggal1,MATCH('Buku Besar'!H9255,Akun1,0)),""))</f>
        <v/>
      </c>
      <c r="J9255" s="2" t="str">
        <f>IF(H9255="","",IFERROR(INDEX(Keterangan1,MATCH('Buku Besar'!H9255,Akun1,0)),""))</f>
        <v/>
      </c>
      <c r="K9255" s="2" t="str">
        <f>IF(H9255="","",IFERROR(INDEX(Reff1,MATCH('Buku Besar'!H9255,Akun1,0)),""))</f>
        <v/>
      </c>
      <c r="L9255" s="331" t="str">
        <f>IF(H9255="","",IFERROR(INDEX(Penerimaan1,MATCH('Buku Besar'!H9255,Akun1,0)),""))</f>
        <v/>
      </c>
      <c r="M9255" s="331" t="str">
        <f>IF(H9255="","",IFERROR(INDEX(Pengeluaran1,MATCH('Buku Besar'!H9255,Akun1,0)),""))</f>
        <v/>
      </c>
    </row>
    <row r="9256" spans="1:13" x14ac:dyDescent="0.25">
      <c r="A9256" s="91" t="str">
        <f t="shared" si="288"/>
        <v/>
      </c>
      <c r="B9256" s="330" t="str">
        <f>IF(A9256="","",IFERROR(INDEX(Tanggal,MATCH('Buku Besar'!A9256,Akun,0)),""))</f>
        <v/>
      </c>
      <c r="C9256" s="2" t="str">
        <f>IF(A9256="","",IFERROR(INDEX(Keterangan,MATCH('Buku Besar'!A9256,Akun,0)),""))</f>
        <v/>
      </c>
      <c r="D9256" s="2" t="str">
        <f>IF(A9256="","",IFERROR(INDEX(Reff,MATCH('Buku Besar'!A9256,Akun,0)),""))</f>
        <v/>
      </c>
      <c r="E9256" s="331" t="str">
        <f>IF(A9256="","",IFERROR(INDEX(Penerimaan,MATCH('Buku Besar'!A9256,Akun,0)),""))</f>
        <v/>
      </c>
      <c r="F9256" s="331" t="str">
        <f>IF(A9256="","",IFERROR(INDEX(Pengeluaran,MATCH('Buku Besar'!A9256,Akun,0)),""))</f>
        <v/>
      </c>
      <c r="H9256" s="91" t="str">
        <f t="shared" si="289"/>
        <v/>
      </c>
      <c r="I9256" s="330" t="str">
        <f>IF(H9256="","",IFERROR(INDEX(Tanggal1,MATCH('Buku Besar'!H9256,Akun1,0)),""))</f>
        <v/>
      </c>
      <c r="J9256" s="2" t="str">
        <f>IF(H9256="","",IFERROR(INDEX(Keterangan1,MATCH('Buku Besar'!H9256,Akun1,0)),""))</f>
        <v/>
      </c>
      <c r="K9256" s="2" t="str">
        <f>IF(H9256="","",IFERROR(INDEX(Reff1,MATCH('Buku Besar'!H9256,Akun1,0)),""))</f>
        <v/>
      </c>
      <c r="L9256" s="331" t="str">
        <f>IF(H9256="","",IFERROR(INDEX(Penerimaan1,MATCH('Buku Besar'!H9256,Akun1,0)),""))</f>
        <v/>
      </c>
      <c r="M9256" s="331" t="str">
        <f>IF(H9256="","",IFERROR(INDEX(Pengeluaran1,MATCH('Buku Besar'!H9256,Akun1,0)),""))</f>
        <v/>
      </c>
    </row>
    <row r="9257" spans="1:13" x14ac:dyDescent="0.25">
      <c r="A9257" s="91" t="str">
        <f t="shared" si="288"/>
        <v/>
      </c>
      <c r="B9257" s="330" t="str">
        <f>IF(A9257="","",IFERROR(INDEX(Tanggal,MATCH('Buku Besar'!A9257,Akun,0)),""))</f>
        <v/>
      </c>
      <c r="C9257" s="2" t="str">
        <f>IF(A9257="","",IFERROR(INDEX(Keterangan,MATCH('Buku Besar'!A9257,Akun,0)),""))</f>
        <v/>
      </c>
      <c r="D9257" s="2" t="str">
        <f>IF(A9257="","",IFERROR(INDEX(Reff,MATCH('Buku Besar'!A9257,Akun,0)),""))</f>
        <v/>
      </c>
      <c r="E9257" s="331" t="str">
        <f>IF(A9257="","",IFERROR(INDEX(Penerimaan,MATCH('Buku Besar'!A9257,Akun,0)),""))</f>
        <v/>
      </c>
      <c r="F9257" s="331" t="str">
        <f>IF(A9257="","",IFERROR(INDEX(Pengeluaran,MATCH('Buku Besar'!A9257,Akun,0)),""))</f>
        <v/>
      </c>
      <c r="H9257" s="91" t="str">
        <f t="shared" si="289"/>
        <v/>
      </c>
      <c r="I9257" s="330" t="str">
        <f>IF(H9257="","",IFERROR(INDEX(Tanggal1,MATCH('Buku Besar'!H9257,Akun1,0)),""))</f>
        <v/>
      </c>
      <c r="J9257" s="2" t="str">
        <f>IF(H9257="","",IFERROR(INDEX(Keterangan1,MATCH('Buku Besar'!H9257,Akun1,0)),""))</f>
        <v/>
      </c>
      <c r="K9257" s="2" t="str">
        <f>IF(H9257="","",IFERROR(INDEX(Reff1,MATCH('Buku Besar'!H9257,Akun1,0)),""))</f>
        <v/>
      </c>
      <c r="L9257" s="331" t="str">
        <f>IF(H9257="","",IFERROR(INDEX(Penerimaan1,MATCH('Buku Besar'!H9257,Akun1,0)),""))</f>
        <v/>
      </c>
      <c r="M9257" s="331" t="str">
        <f>IF(H9257="","",IFERROR(INDEX(Pengeluaran1,MATCH('Buku Besar'!H9257,Akun1,0)),""))</f>
        <v/>
      </c>
    </row>
    <row r="9258" spans="1:13" x14ac:dyDescent="0.25">
      <c r="A9258" s="91" t="str">
        <f t="shared" si="288"/>
        <v/>
      </c>
      <c r="B9258" s="330" t="str">
        <f>IF(A9258="","",IFERROR(INDEX(Tanggal,MATCH('Buku Besar'!A9258,Akun,0)),""))</f>
        <v/>
      </c>
      <c r="C9258" s="2" t="str">
        <f>IF(A9258="","",IFERROR(INDEX(Keterangan,MATCH('Buku Besar'!A9258,Akun,0)),""))</f>
        <v/>
      </c>
      <c r="D9258" s="2" t="str">
        <f>IF(A9258="","",IFERROR(INDEX(Reff,MATCH('Buku Besar'!A9258,Akun,0)),""))</f>
        <v/>
      </c>
      <c r="E9258" s="331" t="str">
        <f>IF(A9258="","",IFERROR(INDEX(Penerimaan,MATCH('Buku Besar'!A9258,Akun,0)),""))</f>
        <v/>
      </c>
      <c r="F9258" s="331" t="str">
        <f>IF(A9258="","",IFERROR(INDEX(Pengeluaran,MATCH('Buku Besar'!A9258,Akun,0)),""))</f>
        <v/>
      </c>
      <c r="H9258" s="91" t="str">
        <f t="shared" si="289"/>
        <v/>
      </c>
      <c r="I9258" s="330" t="str">
        <f>IF(H9258="","",IFERROR(INDEX(Tanggal1,MATCH('Buku Besar'!H9258,Akun1,0)),""))</f>
        <v/>
      </c>
      <c r="J9258" s="2" t="str">
        <f>IF(H9258="","",IFERROR(INDEX(Keterangan1,MATCH('Buku Besar'!H9258,Akun1,0)),""))</f>
        <v/>
      </c>
      <c r="K9258" s="2" t="str">
        <f>IF(H9258="","",IFERROR(INDEX(Reff1,MATCH('Buku Besar'!H9258,Akun1,0)),""))</f>
        <v/>
      </c>
      <c r="L9258" s="331" t="str">
        <f>IF(H9258="","",IFERROR(INDEX(Penerimaan1,MATCH('Buku Besar'!H9258,Akun1,0)),""))</f>
        <v/>
      </c>
      <c r="M9258" s="331" t="str">
        <f>IF(H9258="","",IFERROR(INDEX(Pengeluaran1,MATCH('Buku Besar'!H9258,Akun1,0)),""))</f>
        <v/>
      </c>
    </row>
    <row r="9259" spans="1:13" x14ac:dyDescent="0.25">
      <c r="A9259" s="91" t="str">
        <f t="shared" si="288"/>
        <v/>
      </c>
      <c r="B9259" s="330" t="str">
        <f>IF(A9259="","",IFERROR(INDEX(Tanggal,MATCH('Buku Besar'!A9259,Akun,0)),""))</f>
        <v/>
      </c>
      <c r="C9259" s="2" t="str">
        <f>IF(A9259="","",IFERROR(INDEX(Keterangan,MATCH('Buku Besar'!A9259,Akun,0)),""))</f>
        <v/>
      </c>
      <c r="D9259" s="2" t="str">
        <f>IF(A9259="","",IFERROR(INDEX(Reff,MATCH('Buku Besar'!A9259,Akun,0)),""))</f>
        <v/>
      </c>
      <c r="E9259" s="331" t="str">
        <f>IF(A9259="","",IFERROR(INDEX(Penerimaan,MATCH('Buku Besar'!A9259,Akun,0)),""))</f>
        <v/>
      </c>
      <c r="F9259" s="331" t="str">
        <f>IF(A9259="","",IFERROR(INDEX(Pengeluaran,MATCH('Buku Besar'!A9259,Akun,0)),""))</f>
        <v/>
      </c>
      <c r="H9259" s="91" t="str">
        <f t="shared" si="289"/>
        <v/>
      </c>
      <c r="I9259" s="330" t="str">
        <f>IF(H9259="","",IFERROR(INDEX(Tanggal1,MATCH('Buku Besar'!H9259,Akun1,0)),""))</f>
        <v/>
      </c>
      <c r="J9259" s="2" t="str">
        <f>IF(H9259="","",IFERROR(INDEX(Keterangan1,MATCH('Buku Besar'!H9259,Akun1,0)),""))</f>
        <v/>
      </c>
      <c r="K9259" s="2" t="str">
        <f>IF(H9259="","",IFERROR(INDEX(Reff1,MATCH('Buku Besar'!H9259,Akun1,0)),""))</f>
        <v/>
      </c>
      <c r="L9259" s="331" t="str">
        <f>IF(H9259="","",IFERROR(INDEX(Penerimaan1,MATCH('Buku Besar'!H9259,Akun1,0)),""))</f>
        <v/>
      </c>
      <c r="M9259" s="331" t="str">
        <f>IF(H9259="","",IFERROR(INDEX(Pengeluaran1,MATCH('Buku Besar'!H9259,Akun1,0)),""))</f>
        <v/>
      </c>
    </row>
    <row r="9260" spans="1:13" x14ac:dyDescent="0.25">
      <c r="A9260" s="91" t="str">
        <f t="shared" si="288"/>
        <v/>
      </c>
      <c r="B9260" s="330" t="str">
        <f>IF(A9260="","",IFERROR(INDEX(Tanggal,MATCH('Buku Besar'!A9260,Akun,0)),""))</f>
        <v/>
      </c>
      <c r="C9260" s="2" t="str">
        <f>IF(A9260="","",IFERROR(INDEX(Keterangan,MATCH('Buku Besar'!A9260,Akun,0)),""))</f>
        <v/>
      </c>
      <c r="D9260" s="2" t="str">
        <f>IF(A9260="","",IFERROR(INDEX(Reff,MATCH('Buku Besar'!A9260,Akun,0)),""))</f>
        <v/>
      </c>
      <c r="E9260" s="331" t="str">
        <f>IF(A9260="","",IFERROR(INDEX(Penerimaan,MATCH('Buku Besar'!A9260,Akun,0)),""))</f>
        <v/>
      </c>
      <c r="F9260" s="331" t="str">
        <f>IF(A9260="","",IFERROR(INDEX(Pengeluaran,MATCH('Buku Besar'!A9260,Akun,0)),""))</f>
        <v/>
      </c>
      <c r="H9260" s="91" t="str">
        <f t="shared" si="289"/>
        <v/>
      </c>
      <c r="I9260" s="330" t="str">
        <f>IF(H9260="","",IFERROR(INDEX(Tanggal1,MATCH('Buku Besar'!H9260,Akun1,0)),""))</f>
        <v/>
      </c>
      <c r="J9260" s="2" t="str">
        <f>IF(H9260="","",IFERROR(INDEX(Keterangan1,MATCH('Buku Besar'!H9260,Akun1,0)),""))</f>
        <v/>
      </c>
      <c r="K9260" s="2" t="str">
        <f>IF(H9260="","",IFERROR(INDEX(Reff1,MATCH('Buku Besar'!H9260,Akun1,0)),""))</f>
        <v/>
      </c>
      <c r="L9260" s="331" t="str">
        <f>IF(H9260="","",IFERROR(INDEX(Penerimaan1,MATCH('Buku Besar'!H9260,Akun1,0)),""))</f>
        <v/>
      </c>
      <c r="M9260" s="331" t="str">
        <f>IF(H9260="","",IFERROR(INDEX(Pengeluaran1,MATCH('Buku Besar'!H9260,Akun1,0)),""))</f>
        <v/>
      </c>
    </row>
    <row r="9261" spans="1:13" x14ac:dyDescent="0.25">
      <c r="A9261" s="91" t="str">
        <f t="shared" si="288"/>
        <v/>
      </c>
      <c r="B9261" s="330" t="str">
        <f>IF(A9261="","",IFERROR(INDEX(Tanggal,MATCH('Buku Besar'!A9261,Akun,0)),""))</f>
        <v/>
      </c>
      <c r="C9261" s="2" t="str">
        <f>IF(A9261="","",IFERROR(INDEX(Keterangan,MATCH('Buku Besar'!A9261,Akun,0)),""))</f>
        <v/>
      </c>
      <c r="D9261" s="2" t="str">
        <f>IF(A9261="","",IFERROR(INDEX(Reff,MATCH('Buku Besar'!A9261,Akun,0)),""))</f>
        <v/>
      </c>
      <c r="E9261" s="331" t="str">
        <f>IF(A9261="","",IFERROR(INDEX(Penerimaan,MATCH('Buku Besar'!A9261,Akun,0)),""))</f>
        <v/>
      </c>
      <c r="F9261" s="331" t="str">
        <f>IF(A9261="","",IFERROR(INDEX(Pengeluaran,MATCH('Buku Besar'!A9261,Akun,0)),""))</f>
        <v/>
      </c>
      <c r="H9261" s="91" t="str">
        <f t="shared" si="289"/>
        <v/>
      </c>
      <c r="I9261" s="330" t="str">
        <f>IF(H9261="","",IFERROR(INDEX(Tanggal1,MATCH('Buku Besar'!H9261,Akun1,0)),""))</f>
        <v/>
      </c>
      <c r="J9261" s="2" t="str">
        <f>IF(H9261="","",IFERROR(INDEX(Keterangan1,MATCH('Buku Besar'!H9261,Akun1,0)),""))</f>
        <v/>
      </c>
      <c r="K9261" s="2" t="str">
        <f>IF(H9261="","",IFERROR(INDEX(Reff1,MATCH('Buku Besar'!H9261,Akun1,0)),""))</f>
        <v/>
      </c>
      <c r="L9261" s="331" t="str">
        <f>IF(H9261="","",IFERROR(INDEX(Penerimaan1,MATCH('Buku Besar'!H9261,Akun1,0)),""))</f>
        <v/>
      </c>
      <c r="M9261" s="331" t="str">
        <f>IF(H9261="","",IFERROR(INDEX(Pengeluaran1,MATCH('Buku Besar'!H9261,Akun1,0)),""))</f>
        <v/>
      </c>
    </row>
    <row r="9262" spans="1:13" x14ac:dyDescent="0.25">
      <c r="A9262" s="91" t="str">
        <f t="shared" si="288"/>
        <v/>
      </c>
      <c r="B9262" s="330" t="str">
        <f>IF(A9262="","",IFERROR(INDEX(Tanggal,MATCH('Buku Besar'!A9262,Akun,0)),""))</f>
        <v/>
      </c>
      <c r="C9262" s="2" t="str">
        <f>IF(A9262="","",IFERROR(INDEX(Keterangan,MATCH('Buku Besar'!A9262,Akun,0)),""))</f>
        <v/>
      </c>
      <c r="D9262" s="2" t="str">
        <f>IF(A9262="","",IFERROR(INDEX(Reff,MATCH('Buku Besar'!A9262,Akun,0)),""))</f>
        <v/>
      </c>
      <c r="E9262" s="331" t="str">
        <f>IF(A9262="","",IFERROR(INDEX(Penerimaan,MATCH('Buku Besar'!A9262,Akun,0)),""))</f>
        <v/>
      </c>
      <c r="F9262" s="331" t="str">
        <f>IF(A9262="","",IFERROR(INDEX(Pengeluaran,MATCH('Buku Besar'!A9262,Akun,0)),""))</f>
        <v/>
      </c>
      <c r="H9262" s="91" t="str">
        <f t="shared" si="289"/>
        <v/>
      </c>
      <c r="I9262" s="330" t="str">
        <f>IF(H9262="","",IFERROR(INDEX(Tanggal1,MATCH('Buku Besar'!H9262,Akun1,0)),""))</f>
        <v/>
      </c>
      <c r="J9262" s="2" t="str">
        <f>IF(H9262="","",IFERROR(INDEX(Keterangan1,MATCH('Buku Besar'!H9262,Akun1,0)),""))</f>
        <v/>
      </c>
      <c r="K9262" s="2" t="str">
        <f>IF(H9262="","",IFERROR(INDEX(Reff1,MATCH('Buku Besar'!H9262,Akun1,0)),""))</f>
        <v/>
      </c>
      <c r="L9262" s="331" t="str">
        <f>IF(H9262="","",IFERROR(INDEX(Penerimaan1,MATCH('Buku Besar'!H9262,Akun1,0)),""))</f>
        <v/>
      </c>
      <c r="M9262" s="331" t="str">
        <f>IF(H9262="","",IFERROR(INDEX(Pengeluaran1,MATCH('Buku Besar'!H9262,Akun1,0)),""))</f>
        <v/>
      </c>
    </row>
    <row r="9263" spans="1:13" x14ac:dyDescent="0.25">
      <c r="A9263" s="91" t="str">
        <f t="shared" si="288"/>
        <v/>
      </c>
      <c r="B9263" s="330" t="str">
        <f>IF(A9263="","",IFERROR(INDEX(Tanggal,MATCH('Buku Besar'!A9263,Akun,0)),""))</f>
        <v/>
      </c>
      <c r="C9263" s="2" t="str">
        <f>IF(A9263="","",IFERROR(INDEX(Keterangan,MATCH('Buku Besar'!A9263,Akun,0)),""))</f>
        <v/>
      </c>
      <c r="D9263" s="2" t="str">
        <f>IF(A9263="","",IFERROR(INDEX(Reff,MATCH('Buku Besar'!A9263,Akun,0)),""))</f>
        <v/>
      </c>
      <c r="E9263" s="331" t="str">
        <f>IF(A9263="","",IFERROR(INDEX(Penerimaan,MATCH('Buku Besar'!A9263,Akun,0)),""))</f>
        <v/>
      </c>
      <c r="F9263" s="331" t="str">
        <f>IF(A9263="","",IFERROR(INDEX(Pengeluaran,MATCH('Buku Besar'!A9263,Akun,0)),""))</f>
        <v/>
      </c>
      <c r="H9263" s="91" t="str">
        <f t="shared" si="289"/>
        <v/>
      </c>
      <c r="I9263" s="330" t="str">
        <f>IF(H9263="","",IFERROR(INDEX(Tanggal1,MATCH('Buku Besar'!H9263,Akun1,0)),""))</f>
        <v/>
      </c>
      <c r="J9263" s="2" t="str">
        <f>IF(H9263="","",IFERROR(INDEX(Keterangan1,MATCH('Buku Besar'!H9263,Akun1,0)),""))</f>
        <v/>
      </c>
      <c r="K9263" s="2" t="str">
        <f>IF(H9263="","",IFERROR(INDEX(Reff1,MATCH('Buku Besar'!H9263,Akun1,0)),""))</f>
        <v/>
      </c>
      <c r="L9263" s="331" t="str">
        <f>IF(H9263="","",IFERROR(INDEX(Penerimaan1,MATCH('Buku Besar'!H9263,Akun1,0)),""))</f>
        <v/>
      </c>
      <c r="M9263" s="331" t="str">
        <f>IF(H9263="","",IFERROR(INDEX(Pengeluaran1,MATCH('Buku Besar'!H9263,Akun1,0)),""))</f>
        <v/>
      </c>
    </row>
    <row r="9264" spans="1:13" x14ac:dyDescent="0.25">
      <c r="A9264" s="91" t="str">
        <f t="shared" si="288"/>
        <v/>
      </c>
      <c r="B9264" s="330" t="str">
        <f>IF(A9264="","",IFERROR(INDEX(Tanggal,MATCH('Buku Besar'!A9264,Akun,0)),""))</f>
        <v/>
      </c>
      <c r="C9264" s="2" t="str">
        <f>IF(A9264="","",IFERROR(INDEX(Keterangan,MATCH('Buku Besar'!A9264,Akun,0)),""))</f>
        <v/>
      </c>
      <c r="D9264" s="2" t="str">
        <f>IF(A9264="","",IFERROR(INDEX(Reff,MATCH('Buku Besar'!A9264,Akun,0)),""))</f>
        <v/>
      </c>
      <c r="E9264" s="331" t="str">
        <f>IF(A9264="","",IFERROR(INDEX(Penerimaan,MATCH('Buku Besar'!A9264,Akun,0)),""))</f>
        <v/>
      </c>
      <c r="F9264" s="331" t="str">
        <f>IF(A9264="","",IFERROR(INDEX(Pengeluaran,MATCH('Buku Besar'!A9264,Akun,0)),""))</f>
        <v/>
      </c>
      <c r="H9264" s="91" t="str">
        <f t="shared" si="289"/>
        <v/>
      </c>
      <c r="I9264" s="330" t="str">
        <f>IF(H9264="","",IFERROR(INDEX(Tanggal1,MATCH('Buku Besar'!H9264,Akun1,0)),""))</f>
        <v/>
      </c>
      <c r="J9264" s="2" t="str">
        <f>IF(H9264="","",IFERROR(INDEX(Keterangan1,MATCH('Buku Besar'!H9264,Akun1,0)),""))</f>
        <v/>
      </c>
      <c r="K9264" s="2" t="str">
        <f>IF(H9264="","",IFERROR(INDEX(Reff1,MATCH('Buku Besar'!H9264,Akun1,0)),""))</f>
        <v/>
      </c>
      <c r="L9264" s="331" t="str">
        <f>IF(H9264="","",IFERROR(INDEX(Penerimaan1,MATCH('Buku Besar'!H9264,Akun1,0)),""))</f>
        <v/>
      </c>
      <c r="M9264" s="331" t="str">
        <f>IF(H9264="","",IFERROR(INDEX(Pengeluaran1,MATCH('Buku Besar'!H9264,Akun1,0)),""))</f>
        <v/>
      </c>
    </row>
    <row r="9265" spans="1:13" x14ac:dyDescent="0.25">
      <c r="A9265" s="91" t="str">
        <f t="shared" si="288"/>
        <v/>
      </c>
      <c r="B9265" s="330" t="str">
        <f>IF(A9265="","",IFERROR(INDEX(Tanggal,MATCH('Buku Besar'!A9265,Akun,0)),""))</f>
        <v/>
      </c>
      <c r="C9265" s="2" t="str">
        <f>IF(A9265="","",IFERROR(INDEX(Keterangan,MATCH('Buku Besar'!A9265,Akun,0)),""))</f>
        <v/>
      </c>
      <c r="D9265" s="2" t="str">
        <f>IF(A9265="","",IFERROR(INDEX(Reff,MATCH('Buku Besar'!A9265,Akun,0)),""))</f>
        <v/>
      </c>
      <c r="E9265" s="331" t="str">
        <f>IF(A9265="","",IFERROR(INDEX(Penerimaan,MATCH('Buku Besar'!A9265,Akun,0)),""))</f>
        <v/>
      </c>
      <c r="F9265" s="331" t="str">
        <f>IF(A9265="","",IFERROR(INDEX(Pengeluaran,MATCH('Buku Besar'!A9265,Akun,0)),""))</f>
        <v/>
      </c>
      <c r="H9265" s="91" t="str">
        <f t="shared" si="289"/>
        <v/>
      </c>
      <c r="I9265" s="330" t="str">
        <f>IF(H9265="","",IFERROR(INDEX(Tanggal1,MATCH('Buku Besar'!H9265,Akun1,0)),""))</f>
        <v/>
      </c>
      <c r="J9265" s="2" t="str">
        <f>IF(H9265="","",IFERROR(INDEX(Keterangan1,MATCH('Buku Besar'!H9265,Akun1,0)),""))</f>
        <v/>
      </c>
      <c r="K9265" s="2" t="str">
        <f>IF(H9265="","",IFERROR(INDEX(Reff1,MATCH('Buku Besar'!H9265,Akun1,0)),""))</f>
        <v/>
      </c>
      <c r="L9265" s="331" t="str">
        <f>IF(H9265="","",IFERROR(INDEX(Penerimaan1,MATCH('Buku Besar'!H9265,Akun1,0)),""))</f>
        <v/>
      </c>
      <c r="M9265" s="331" t="str">
        <f>IF(H9265="","",IFERROR(INDEX(Pengeluaran1,MATCH('Buku Besar'!H9265,Akun1,0)),""))</f>
        <v/>
      </c>
    </row>
    <row r="9266" spans="1:13" x14ac:dyDescent="0.25">
      <c r="A9266" s="91" t="str">
        <f t="shared" si="288"/>
        <v/>
      </c>
      <c r="B9266" s="330" t="str">
        <f>IF(A9266="","",IFERROR(INDEX(Tanggal,MATCH('Buku Besar'!A9266,Akun,0)),""))</f>
        <v/>
      </c>
      <c r="C9266" s="2" t="str">
        <f>IF(A9266="","",IFERROR(INDEX(Keterangan,MATCH('Buku Besar'!A9266,Akun,0)),""))</f>
        <v/>
      </c>
      <c r="D9266" s="2" t="str">
        <f>IF(A9266="","",IFERROR(INDEX(Reff,MATCH('Buku Besar'!A9266,Akun,0)),""))</f>
        <v/>
      </c>
      <c r="E9266" s="331" t="str">
        <f>IF(A9266="","",IFERROR(INDEX(Penerimaan,MATCH('Buku Besar'!A9266,Akun,0)),""))</f>
        <v/>
      </c>
      <c r="F9266" s="331" t="str">
        <f>IF(A9266="","",IFERROR(INDEX(Pengeluaran,MATCH('Buku Besar'!A9266,Akun,0)),""))</f>
        <v/>
      </c>
      <c r="H9266" s="91" t="str">
        <f t="shared" si="289"/>
        <v/>
      </c>
      <c r="I9266" s="330" t="str">
        <f>IF(H9266="","",IFERROR(INDEX(Tanggal1,MATCH('Buku Besar'!H9266,Akun1,0)),""))</f>
        <v/>
      </c>
      <c r="J9266" s="2" t="str">
        <f>IF(H9266="","",IFERROR(INDEX(Keterangan1,MATCH('Buku Besar'!H9266,Akun1,0)),""))</f>
        <v/>
      </c>
      <c r="K9266" s="2" t="str">
        <f>IF(H9266="","",IFERROR(INDEX(Reff1,MATCH('Buku Besar'!H9266,Akun1,0)),""))</f>
        <v/>
      </c>
      <c r="L9266" s="331" t="str">
        <f>IF(H9266="","",IFERROR(INDEX(Penerimaan1,MATCH('Buku Besar'!H9266,Akun1,0)),""))</f>
        <v/>
      </c>
      <c r="M9266" s="331" t="str">
        <f>IF(H9266="","",IFERROR(INDEX(Pengeluaran1,MATCH('Buku Besar'!H9266,Akun1,0)),""))</f>
        <v/>
      </c>
    </row>
    <row r="9267" spans="1:13" x14ac:dyDescent="0.25">
      <c r="A9267" s="91" t="str">
        <f t="shared" si="288"/>
        <v/>
      </c>
      <c r="B9267" s="330" t="str">
        <f>IF(A9267="","",IFERROR(INDEX(Tanggal,MATCH('Buku Besar'!A9267,Akun,0)),""))</f>
        <v/>
      </c>
      <c r="C9267" s="2" t="str">
        <f>IF(A9267="","",IFERROR(INDEX(Keterangan,MATCH('Buku Besar'!A9267,Akun,0)),""))</f>
        <v/>
      </c>
      <c r="D9267" s="2" t="str">
        <f>IF(A9267="","",IFERROR(INDEX(Reff,MATCH('Buku Besar'!A9267,Akun,0)),""))</f>
        <v/>
      </c>
      <c r="E9267" s="331" t="str">
        <f>IF(A9267="","",IFERROR(INDEX(Penerimaan,MATCH('Buku Besar'!A9267,Akun,0)),""))</f>
        <v/>
      </c>
      <c r="F9267" s="331" t="str">
        <f>IF(A9267="","",IFERROR(INDEX(Pengeluaran,MATCH('Buku Besar'!A9267,Akun,0)),""))</f>
        <v/>
      </c>
      <c r="H9267" s="91" t="str">
        <f t="shared" si="289"/>
        <v/>
      </c>
      <c r="I9267" s="330" t="str">
        <f>IF(H9267="","",IFERROR(INDEX(Tanggal1,MATCH('Buku Besar'!H9267,Akun1,0)),""))</f>
        <v/>
      </c>
      <c r="J9267" s="2" t="str">
        <f>IF(H9267="","",IFERROR(INDEX(Keterangan1,MATCH('Buku Besar'!H9267,Akun1,0)),""))</f>
        <v/>
      </c>
      <c r="K9267" s="2" t="str">
        <f>IF(H9267="","",IFERROR(INDEX(Reff1,MATCH('Buku Besar'!H9267,Akun1,0)),""))</f>
        <v/>
      </c>
      <c r="L9267" s="331" t="str">
        <f>IF(H9267="","",IFERROR(INDEX(Penerimaan1,MATCH('Buku Besar'!H9267,Akun1,0)),""))</f>
        <v/>
      </c>
      <c r="M9267" s="331" t="str">
        <f>IF(H9267="","",IFERROR(INDEX(Pengeluaran1,MATCH('Buku Besar'!H9267,Akun1,0)),""))</f>
        <v/>
      </c>
    </row>
    <row r="9268" spans="1:13" x14ac:dyDescent="0.25">
      <c r="A9268" s="91" t="str">
        <f t="shared" si="288"/>
        <v/>
      </c>
      <c r="B9268" s="330" t="str">
        <f>IF(A9268="","",IFERROR(INDEX(Tanggal,MATCH('Buku Besar'!A9268,Akun,0)),""))</f>
        <v/>
      </c>
      <c r="C9268" s="2" t="str">
        <f>IF(A9268="","",IFERROR(INDEX(Keterangan,MATCH('Buku Besar'!A9268,Akun,0)),""))</f>
        <v/>
      </c>
      <c r="D9268" s="2" t="str">
        <f>IF(A9268="","",IFERROR(INDEX(Reff,MATCH('Buku Besar'!A9268,Akun,0)),""))</f>
        <v/>
      </c>
      <c r="E9268" s="331" t="str">
        <f>IF(A9268="","",IFERROR(INDEX(Penerimaan,MATCH('Buku Besar'!A9268,Akun,0)),""))</f>
        <v/>
      </c>
      <c r="F9268" s="331" t="str">
        <f>IF(A9268="","",IFERROR(INDEX(Pengeluaran,MATCH('Buku Besar'!A9268,Akun,0)),""))</f>
        <v/>
      </c>
      <c r="H9268" s="91" t="str">
        <f t="shared" si="289"/>
        <v/>
      </c>
      <c r="I9268" s="330" t="str">
        <f>IF(H9268="","",IFERROR(INDEX(Tanggal1,MATCH('Buku Besar'!H9268,Akun1,0)),""))</f>
        <v/>
      </c>
      <c r="J9268" s="2" t="str">
        <f>IF(H9268="","",IFERROR(INDEX(Keterangan1,MATCH('Buku Besar'!H9268,Akun1,0)),""))</f>
        <v/>
      </c>
      <c r="K9268" s="2" t="str">
        <f>IF(H9268="","",IFERROR(INDEX(Reff1,MATCH('Buku Besar'!H9268,Akun1,0)),""))</f>
        <v/>
      </c>
      <c r="L9268" s="331" t="str">
        <f>IF(H9268="","",IFERROR(INDEX(Penerimaan1,MATCH('Buku Besar'!H9268,Akun1,0)),""))</f>
        <v/>
      </c>
      <c r="M9268" s="331" t="str">
        <f>IF(H9268="","",IFERROR(INDEX(Pengeluaran1,MATCH('Buku Besar'!H9268,Akun1,0)),""))</f>
        <v/>
      </c>
    </row>
    <row r="9269" spans="1:13" x14ac:dyDescent="0.25">
      <c r="A9269" s="91" t="str">
        <f t="shared" si="288"/>
        <v/>
      </c>
      <c r="B9269" s="330" t="str">
        <f>IF(A9269="","",IFERROR(INDEX(Tanggal,MATCH('Buku Besar'!A9269,Akun,0)),""))</f>
        <v/>
      </c>
      <c r="C9269" s="2" t="str">
        <f>IF(A9269="","",IFERROR(INDEX(Keterangan,MATCH('Buku Besar'!A9269,Akun,0)),""))</f>
        <v/>
      </c>
      <c r="D9269" s="2" t="str">
        <f>IF(A9269="","",IFERROR(INDEX(Reff,MATCH('Buku Besar'!A9269,Akun,0)),""))</f>
        <v/>
      </c>
      <c r="E9269" s="331" t="str">
        <f>IF(A9269="","",IFERROR(INDEX(Penerimaan,MATCH('Buku Besar'!A9269,Akun,0)),""))</f>
        <v/>
      </c>
      <c r="F9269" s="331" t="str">
        <f>IF(A9269="","",IFERROR(INDEX(Pengeluaran,MATCH('Buku Besar'!A9269,Akun,0)),""))</f>
        <v/>
      </c>
      <c r="H9269" s="91" t="str">
        <f t="shared" si="289"/>
        <v/>
      </c>
      <c r="I9269" s="330" t="str">
        <f>IF(H9269="","",IFERROR(INDEX(Tanggal1,MATCH('Buku Besar'!H9269,Akun1,0)),""))</f>
        <v/>
      </c>
      <c r="J9269" s="2" t="str">
        <f>IF(H9269="","",IFERROR(INDEX(Keterangan1,MATCH('Buku Besar'!H9269,Akun1,0)),""))</f>
        <v/>
      </c>
      <c r="K9269" s="2" t="str">
        <f>IF(H9269="","",IFERROR(INDEX(Reff1,MATCH('Buku Besar'!H9269,Akun1,0)),""))</f>
        <v/>
      </c>
      <c r="L9269" s="331" t="str">
        <f>IF(H9269="","",IFERROR(INDEX(Penerimaan1,MATCH('Buku Besar'!H9269,Akun1,0)),""))</f>
        <v/>
      </c>
      <c r="M9269" s="331" t="str">
        <f>IF(H9269="","",IFERROR(INDEX(Pengeluaran1,MATCH('Buku Besar'!H9269,Akun1,0)),""))</f>
        <v/>
      </c>
    </row>
    <row r="9270" spans="1:13" x14ac:dyDescent="0.25">
      <c r="A9270" s="91" t="str">
        <f t="shared" si="288"/>
        <v/>
      </c>
      <c r="B9270" s="330" t="str">
        <f>IF(A9270="","",IFERROR(INDEX(Tanggal,MATCH('Buku Besar'!A9270,Akun,0)),""))</f>
        <v/>
      </c>
      <c r="C9270" s="2" t="str">
        <f>IF(A9270="","",IFERROR(INDEX(Keterangan,MATCH('Buku Besar'!A9270,Akun,0)),""))</f>
        <v/>
      </c>
      <c r="D9270" s="2" t="str">
        <f>IF(A9270="","",IFERROR(INDEX(Reff,MATCH('Buku Besar'!A9270,Akun,0)),""))</f>
        <v/>
      </c>
      <c r="E9270" s="331" t="str">
        <f>IF(A9270="","",IFERROR(INDEX(Penerimaan,MATCH('Buku Besar'!A9270,Akun,0)),""))</f>
        <v/>
      </c>
      <c r="F9270" s="331" t="str">
        <f>IF(A9270="","",IFERROR(INDEX(Pengeluaran,MATCH('Buku Besar'!A9270,Akun,0)),""))</f>
        <v/>
      </c>
      <c r="H9270" s="91" t="str">
        <f t="shared" si="289"/>
        <v/>
      </c>
      <c r="I9270" s="330" t="str">
        <f>IF(H9270="","",IFERROR(INDEX(Tanggal1,MATCH('Buku Besar'!H9270,Akun1,0)),""))</f>
        <v/>
      </c>
      <c r="J9270" s="2" t="str">
        <f>IF(H9270="","",IFERROR(INDEX(Keterangan1,MATCH('Buku Besar'!H9270,Akun1,0)),""))</f>
        <v/>
      </c>
      <c r="K9270" s="2" t="str">
        <f>IF(H9270="","",IFERROR(INDEX(Reff1,MATCH('Buku Besar'!H9270,Akun1,0)),""))</f>
        <v/>
      </c>
      <c r="L9270" s="331" t="str">
        <f>IF(H9270="","",IFERROR(INDEX(Penerimaan1,MATCH('Buku Besar'!H9270,Akun1,0)),""))</f>
        <v/>
      </c>
      <c r="M9270" s="331" t="str">
        <f>IF(H9270="","",IFERROR(INDEX(Pengeluaran1,MATCH('Buku Besar'!H9270,Akun1,0)),""))</f>
        <v/>
      </c>
    </row>
    <row r="9271" spans="1:13" x14ac:dyDescent="0.25">
      <c r="A9271" s="91" t="str">
        <f t="shared" si="288"/>
        <v/>
      </c>
      <c r="B9271" s="330" t="str">
        <f>IF(A9271="","",IFERROR(INDEX(Tanggal,MATCH('Buku Besar'!A9271,Akun,0)),""))</f>
        <v/>
      </c>
      <c r="C9271" s="2" t="str">
        <f>IF(A9271="","",IFERROR(INDEX(Keterangan,MATCH('Buku Besar'!A9271,Akun,0)),""))</f>
        <v/>
      </c>
      <c r="D9271" s="2" t="str">
        <f>IF(A9271="","",IFERROR(INDEX(Reff,MATCH('Buku Besar'!A9271,Akun,0)),""))</f>
        <v/>
      </c>
      <c r="E9271" s="331" t="str">
        <f>IF(A9271="","",IFERROR(INDEX(Penerimaan,MATCH('Buku Besar'!A9271,Akun,0)),""))</f>
        <v/>
      </c>
      <c r="F9271" s="331" t="str">
        <f>IF(A9271="","",IFERROR(INDEX(Pengeluaran,MATCH('Buku Besar'!A9271,Akun,0)),""))</f>
        <v/>
      </c>
      <c r="H9271" s="91" t="str">
        <f t="shared" si="289"/>
        <v/>
      </c>
      <c r="I9271" s="330" t="str">
        <f>IF(H9271="","",IFERROR(INDEX(Tanggal1,MATCH('Buku Besar'!H9271,Akun1,0)),""))</f>
        <v/>
      </c>
      <c r="J9271" s="2" t="str">
        <f>IF(H9271="","",IFERROR(INDEX(Keterangan1,MATCH('Buku Besar'!H9271,Akun1,0)),""))</f>
        <v/>
      </c>
      <c r="K9271" s="2" t="str">
        <f>IF(H9271="","",IFERROR(INDEX(Reff1,MATCH('Buku Besar'!H9271,Akun1,0)),""))</f>
        <v/>
      </c>
      <c r="L9271" s="331" t="str">
        <f>IF(H9271="","",IFERROR(INDEX(Penerimaan1,MATCH('Buku Besar'!H9271,Akun1,0)),""))</f>
        <v/>
      </c>
      <c r="M9271" s="331" t="str">
        <f>IF(H9271="","",IFERROR(INDEX(Pengeluaran1,MATCH('Buku Besar'!H9271,Akun1,0)),""))</f>
        <v/>
      </c>
    </row>
    <row r="9272" spans="1:13" x14ac:dyDescent="0.25">
      <c r="A9272" s="91" t="str">
        <f t="shared" si="288"/>
        <v/>
      </c>
      <c r="B9272" s="330" t="str">
        <f>IF(A9272="","",IFERROR(INDEX(Tanggal,MATCH('Buku Besar'!A9272,Akun,0)),""))</f>
        <v/>
      </c>
      <c r="C9272" s="2" t="str">
        <f>IF(A9272="","",IFERROR(INDEX(Keterangan,MATCH('Buku Besar'!A9272,Akun,0)),""))</f>
        <v/>
      </c>
      <c r="D9272" s="2" t="str">
        <f>IF(A9272="","",IFERROR(INDEX(Reff,MATCH('Buku Besar'!A9272,Akun,0)),""))</f>
        <v/>
      </c>
      <c r="E9272" s="331" t="str">
        <f>IF(A9272="","",IFERROR(INDEX(Penerimaan,MATCH('Buku Besar'!A9272,Akun,0)),""))</f>
        <v/>
      </c>
      <c r="F9272" s="331" t="str">
        <f>IF(A9272="","",IFERROR(INDEX(Pengeluaran,MATCH('Buku Besar'!A9272,Akun,0)),""))</f>
        <v/>
      </c>
      <c r="H9272" s="91" t="str">
        <f t="shared" si="289"/>
        <v/>
      </c>
      <c r="I9272" s="330" t="str">
        <f>IF(H9272="","",IFERROR(INDEX(Tanggal1,MATCH('Buku Besar'!H9272,Akun1,0)),""))</f>
        <v/>
      </c>
      <c r="J9272" s="2" t="str">
        <f>IF(H9272="","",IFERROR(INDEX(Keterangan1,MATCH('Buku Besar'!H9272,Akun1,0)),""))</f>
        <v/>
      </c>
      <c r="K9272" s="2" t="str">
        <f>IF(H9272="","",IFERROR(INDEX(Reff1,MATCH('Buku Besar'!H9272,Akun1,0)),""))</f>
        <v/>
      </c>
      <c r="L9272" s="331" t="str">
        <f>IF(H9272="","",IFERROR(INDEX(Penerimaan1,MATCH('Buku Besar'!H9272,Akun1,0)),""))</f>
        <v/>
      </c>
      <c r="M9272" s="331" t="str">
        <f>IF(H9272="","",IFERROR(INDEX(Pengeluaran1,MATCH('Buku Besar'!H9272,Akun1,0)),""))</f>
        <v/>
      </c>
    </row>
    <row r="9273" spans="1:13" x14ac:dyDescent="0.25">
      <c r="A9273" s="91" t="str">
        <f t="shared" si="288"/>
        <v/>
      </c>
      <c r="B9273" s="330" t="str">
        <f>IF(A9273="","",IFERROR(INDEX(Tanggal,MATCH('Buku Besar'!A9273,Akun,0)),""))</f>
        <v/>
      </c>
      <c r="C9273" s="2" t="str">
        <f>IF(A9273="","",IFERROR(INDEX(Keterangan,MATCH('Buku Besar'!A9273,Akun,0)),""))</f>
        <v/>
      </c>
      <c r="D9273" s="2" t="str">
        <f>IF(A9273="","",IFERROR(INDEX(Reff,MATCH('Buku Besar'!A9273,Akun,0)),""))</f>
        <v/>
      </c>
      <c r="E9273" s="331" t="str">
        <f>IF(A9273="","",IFERROR(INDEX(Penerimaan,MATCH('Buku Besar'!A9273,Akun,0)),""))</f>
        <v/>
      </c>
      <c r="F9273" s="331" t="str">
        <f>IF(A9273="","",IFERROR(INDEX(Pengeluaran,MATCH('Buku Besar'!A9273,Akun,0)),""))</f>
        <v/>
      </c>
      <c r="H9273" s="91" t="str">
        <f t="shared" si="289"/>
        <v/>
      </c>
      <c r="I9273" s="330" t="str">
        <f>IF(H9273="","",IFERROR(INDEX(Tanggal1,MATCH('Buku Besar'!H9273,Akun1,0)),""))</f>
        <v/>
      </c>
      <c r="J9273" s="2" t="str">
        <f>IF(H9273="","",IFERROR(INDEX(Keterangan1,MATCH('Buku Besar'!H9273,Akun1,0)),""))</f>
        <v/>
      </c>
      <c r="K9273" s="2" t="str">
        <f>IF(H9273="","",IFERROR(INDEX(Reff1,MATCH('Buku Besar'!H9273,Akun1,0)),""))</f>
        <v/>
      </c>
      <c r="L9273" s="331" t="str">
        <f>IF(H9273="","",IFERROR(INDEX(Penerimaan1,MATCH('Buku Besar'!H9273,Akun1,0)),""))</f>
        <v/>
      </c>
      <c r="M9273" s="331" t="str">
        <f>IF(H9273="","",IFERROR(INDEX(Pengeluaran1,MATCH('Buku Besar'!H9273,Akun1,0)),""))</f>
        <v/>
      </c>
    </row>
    <row r="9274" spans="1:13" x14ac:dyDescent="0.25">
      <c r="A9274" s="91" t="str">
        <f t="shared" si="288"/>
        <v/>
      </c>
      <c r="B9274" s="330" t="str">
        <f>IF(A9274="","",IFERROR(INDEX(Tanggal,MATCH('Buku Besar'!A9274,Akun,0)),""))</f>
        <v/>
      </c>
      <c r="C9274" s="2" t="str">
        <f>IF(A9274="","",IFERROR(INDEX(Keterangan,MATCH('Buku Besar'!A9274,Akun,0)),""))</f>
        <v/>
      </c>
      <c r="D9274" s="2" t="str">
        <f>IF(A9274="","",IFERROR(INDEX(Reff,MATCH('Buku Besar'!A9274,Akun,0)),""))</f>
        <v/>
      </c>
      <c r="E9274" s="331" t="str">
        <f>IF(A9274="","",IFERROR(INDEX(Penerimaan,MATCH('Buku Besar'!A9274,Akun,0)),""))</f>
        <v/>
      </c>
      <c r="F9274" s="331" t="str">
        <f>IF(A9274="","",IFERROR(INDEX(Pengeluaran,MATCH('Buku Besar'!A9274,Akun,0)),""))</f>
        <v/>
      </c>
      <c r="H9274" s="91" t="str">
        <f t="shared" si="289"/>
        <v/>
      </c>
      <c r="I9274" s="330" t="str">
        <f>IF(H9274="","",IFERROR(INDEX(Tanggal1,MATCH('Buku Besar'!H9274,Akun1,0)),""))</f>
        <v/>
      </c>
      <c r="J9274" s="2" t="str">
        <f>IF(H9274="","",IFERROR(INDEX(Keterangan1,MATCH('Buku Besar'!H9274,Akun1,0)),""))</f>
        <v/>
      </c>
      <c r="K9274" s="2" t="str">
        <f>IF(H9274="","",IFERROR(INDEX(Reff1,MATCH('Buku Besar'!H9274,Akun1,0)),""))</f>
        <v/>
      </c>
      <c r="L9274" s="331" t="str">
        <f>IF(H9274="","",IFERROR(INDEX(Penerimaan1,MATCH('Buku Besar'!H9274,Akun1,0)),""))</f>
        <v/>
      </c>
      <c r="M9274" s="331" t="str">
        <f>IF(H9274="","",IFERROR(INDEX(Pengeluaran1,MATCH('Buku Besar'!H9274,Akun1,0)),""))</f>
        <v/>
      </c>
    </row>
    <row r="9275" spans="1:13" x14ac:dyDescent="0.25">
      <c r="A9275" s="91" t="str">
        <f t="shared" si="288"/>
        <v/>
      </c>
      <c r="B9275" s="330" t="str">
        <f>IF(A9275="","",IFERROR(INDEX(Tanggal,MATCH('Buku Besar'!A9275,Akun,0)),""))</f>
        <v/>
      </c>
      <c r="C9275" s="2" t="str">
        <f>IF(A9275="","",IFERROR(INDEX(Keterangan,MATCH('Buku Besar'!A9275,Akun,0)),""))</f>
        <v/>
      </c>
      <c r="D9275" s="2" t="str">
        <f>IF(A9275="","",IFERROR(INDEX(Reff,MATCH('Buku Besar'!A9275,Akun,0)),""))</f>
        <v/>
      </c>
      <c r="E9275" s="331" t="str">
        <f>IF(A9275="","",IFERROR(INDEX(Penerimaan,MATCH('Buku Besar'!A9275,Akun,0)),""))</f>
        <v/>
      </c>
      <c r="F9275" s="331" t="str">
        <f>IF(A9275="","",IFERROR(INDEX(Pengeluaran,MATCH('Buku Besar'!A9275,Akun,0)),""))</f>
        <v/>
      </c>
      <c r="H9275" s="91" t="str">
        <f t="shared" si="289"/>
        <v/>
      </c>
      <c r="I9275" s="330" t="str">
        <f>IF(H9275="","",IFERROR(INDEX(Tanggal1,MATCH('Buku Besar'!H9275,Akun1,0)),""))</f>
        <v/>
      </c>
      <c r="J9275" s="2" t="str">
        <f>IF(H9275="","",IFERROR(INDEX(Keterangan1,MATCH('Buku Besar'!H9275,Akun1,0)),""))</f>
        <v/>
      </c>
      <c r="K9275" s="2" t="str">
        <f>IF(H9275="","",IFERROR(INDEX(Reff1,MATCH('Buku Besar'!H9275,Akun1,0)),""))</f>
        <v/>
      </c>
      <c r="L9275" s="331" t="str">
        <f>IF(H9275="","",IFERROR(INDEX(Penerimaan1,MATCH('Buku Besar'!H9275,Akun1,0)),""))</f>
        <v/>
      </c>
      <c r="M9275" s="331" t="str">
        <f>IF(H9275="","",IFERROR(INDEX(Pengeluaran1,MATCH('Buku Besar'!H9275,Akun1,0)),""))</f>
        <v/>
      </c>
    </row>
    <row r="9276" spans="1:13" x14ac:dyDescent="0.25">
      <c r="A9276" s="91" t="str">
        <f t="shared" si="288"/>
        <v/>
      </c>
      <c r="B9276" s="330" t="str">
        <f>IF(A9276="","",IFERROR(INDEX(Tanggal,MATCH('Buku Besar'!A9276,Akun,0)),""))</f>
        <v/>
      </c>
      <c r="C9276" s="2" t="str">
        <f>IF(A9276="","",IFERROR(INDEX(Keterangan,MATCH('Buku Besar'!A9276,Akun,0)),""))</f>
        <v/>
      </c>
      <c r="D9276" s="2" t="str">
        <f>IF(A9276="","",IFERROR(INDEX(Reff,MATCH('Buku Besar'!A9276,Akun,0)),""))</f>
        <v/>
      </c>
      <c r="E9276" s="331" t="str">
        <f>IF(A9276="","",IFERROR(INDEX(Penerimaan,MATCH('Buku Besar'!A9276,Akun,0)),""))</f>
        <v/>
      </c>
      <c r="F9276" s="331" t="str">
        <f>IF(A9276="","",IFERROR(INDEX(Pengeluaran,MATCH('Buku Besar'!A9276,Akun,0)),""))</f>
        <v/>
      </c>
      <c r="H9276" s="91" t="str">
        <f t="shared" si="289"/>
        <v/>
      </c>
      <c r="I9276" s="330" t="str">
        <f>IF(H9276="","",IFERROR(INDEX(Tanggal1,MATCH('Buku Besar'!H9276,Akun1,0)),""))</f>
        <v/>
      </c>
      <c r="J9276" s="2" t="str">
        <f>IF(H9276="","",IFERROR(INDEX(Keterangan1,MATCH('Buku Besar'!H9276,Akun1,0)),""))</f>
        <v/>
      </c>
      <c r="K9276" s="2" t="str">
        <f>IF(H9276="","",IFERROR(INDEX(Reff1,MATCH('Buku Besar'!H9276,Akun1,0)),""))</f>
        <v/>
      </c>
      <c r="L9276" s="331" t="str">
        <f>IF(H9276="","",IFERROR(INDEX(Penerimaan1,MATCH('Buku Besar'!H9276,Akun1,0)),""))</f>
        <v/>
      </c>
      <c r="M9276" s="331" t="str">
        <f>IF(H9276="","",IFERROR(INDEX(Pengeluaran1,MATCH('Buku Besar'!H9276,Akun1,0)),""))</f>
        <v/>
      </c>
    </row>
    <row r="9277" spans="1:13" x14ac:dyDescent="0.25">
      <c r="A9277" s="91" t="str">
        <f t="shared" si="288"/>
        <v/>
      </c>
      <c r="B9277" s="330" t="str">
        <f>IF(A9277="","",IFERROR(INDEX(Tanggal,MATCH('Buku Besar'!A9277,Akun,0)),""))</f>
        <v/>
      </c>
      <c r="C9277" s="2" t="str">
        <f>IF(A9277="","",IFERROR(INDEX(Keterangan,MATCH('Buku Besar'!A9277,Akun,0)),""))</f>
        <v/>
      </c>
      <c r="D9277" s="2" t="str">
        <f>IF(A9277="","",IFERROR(INDEX(Reff,MATCH('Buku Besar'!A9277,Akun,0)),""))</f>
        <v/>
      </c>
      <c r="E9277" s="331" t="str">
        <f>IF(A9277="","",IFERROR(INDEX(Penerimaan,MATCH('Buku Besar'!A9277,Akun,0)),""))</f>
        <v/>
      </c>
      <c r="F9277" s="331" t="str">
        <f>IF(A9277="","",IFERROR(INDEX(Pengeluaran,MATCH('Buku Besar'!A9277,Akun,0)),""))</f>
        <v/>
      </c>
      <c r="H9277" s="91" t="str">
        <f t="shared" si="289"/>
        <v/>
      </c>
      <c r="I9277" s="330" t="str">
        <f>IF(H9277="","",IFERROR(INDEX(Tanggal1,MATCH('Buku Besar'!H9277,Akun1,0)),""))</f>
        <v/>
      </c>
      <c r="J9277" s="2" t="str">
        <f>IF(H9277="","",IFERROR(INDEX(Keterangan1,MATCH('Buku Besar'!H9277,Akun1,0)),""))</f>
        <v/>
      </c>
      <c r="K9277" s="2" t="str">
        <f>IF(H9277="","",IFERROR(INDEX(Reff1,MATCH('Buku Besar'!H9277,Akun1,0)),""))</f>
        <v/>
      </c>
      <c r="L9277" s="331" t="str">
        <f>IF(H9277="","",IFERROR(INDEX(Penerimaan1,MATCH('Buku Besar'!H9277,Akun1,0)),""))</f>
        <v/>
      </c>
      <c r="M9277" s="331" t="str">
        <f>IF(H9277="","",IFERROR(INDEX(Pengeluaran1,MATCH('Buku Besar'!H9277,Akun1,0)),""))</f>
        <v/>
      </c>
    </row>
    <row r="9278" spans="1:13" x14ac:dyDescent="0.25">
      <c r="A9278" s="91" t="str">
        <f t="shared" si="288"/>
        <v/>
      </c>
      <c r="B9278" s="330" t="str">
        <f>IF(A9278="","",IFERROR(INDEX(Tanggal,MATCH('Buku Besar'!A9278,Akun,0)),""))</f>
        <v/>
      </c>
      <c r="C9278" s="2" t="str">
        <f>IF(A9278="","",IFERROR(INDEX(Keterangan,MATCH('Buku Besar'!A9278,Akun,0)),""))</f>
        <v/>
      </c>
      <c r="D9278" s="2" t="str">
        <f>IF(A9278="","",IFERROR(INDEX(Reff,MATCH('Buku Besar'!A9278,Akun,0)),""))</f>
        <v/>
      </c>
      <c r="E9278" s="331" t="str">
        <f>IF(A9278="","",IFERROR(INDEX(Penerimaan,MATCH('Buku Besar'!A9278,Akun,0)),""))</f>
        <v/>
      </c>
      <c r="F9278" s="331" t="str">
        <f>IF(A9278="","",IFERROR(INDEX(Pengeluaran,MATCH('Buku Besar'!A9278,Akun,0)),""))</f>
        <v/>
      </c>
      <c r="H9278" s="91" t="str">
        <f t="shared" si="289"/>
        <v/>
      </c>
      <c r="I9278" s="330" t="str">
        <f>IF(H9278="","",IFERROR(INDEX(Tanggal1,MATCH('Buku Besar'!H9278,Akun1,0)),""))</f>
        <v/>
      </c>
      <c r="J9278" s="2" t="str">
        <f>IF(H9278="","",IFERROR(INDEX(Keterangan1,MATCH('Buku Besar'!H9278,Akun1,0)),""))</f>
        <v/>
      </c>
      <c r="K9278" s="2" t="str">
        <f>IF(H9278="","",IFERROR(INDEX(Reff1,MATCH('Buku Besar'!H9278,Akun1,0)),""))</f>
        <v/>
      </c>
      <c r="L9278" s="331" t="str">
        <f>IF(H9278="","",IFERROR(INDEX(Penerimaan1,MATCH('Buku Besar'!H9278,Akun1,0)),""))</f>
        <v/>
      </c>
      <c r="M9278" s="331" t="str">
        <f>IF(H9278="","",IFERROR(INDEX(Pengeluaran1,MATCH('Buku Besar'!H9278,Akun1,0)),""))</f>
        <v/>
      </c>
    </row>
    <row r="9279" spans="1:13" x14ac:dyDescent="0.25">
      <c r="A9279" s="91" t="str">
        <f t="shared" si="288"/>
        <v/>
      </c>
      <c r="B9279" s="330" t="str">
        <f>IF(A9279="","",IFERROR(INDEX(Tanggal,MATCH('Buku Besar'!A9279,Akun,0)),""))</f>
        <v/>
      </c>
      <c r="C9279" s="2" t="str">
        <f>IF(A9279="","",IFERROR(INDEX(Keterangan,MATCH('Buku Besar'!A9279,Akun,0)),""))</f>
        <v/>
      </c>
      <c r="D9279" s="2" t="str">
        <f>IF(A9279="","",IFERROR(INDEX(Reff,MATCH('Buku Besar'!A9279,Akun,0)),""))</f>
        <v/>
      </c>
      <c r="E9279" s="331" t="str">
        <f>IF(A9279="","",IFERROR(INDEX(Penerimaan,MATCH('Buku Besar'!A9279,Akun,0)),""))</f>
        <v/>
      </c>
      <c r="F9279" s="331" t="str">
        <f>IF(A9279="","",IFERROR(INDEX(Pengeluaran,MATCH('Buku Besar'!A9279,Akun,0)),""))</f>
        <v/>
      </c>
      <c r="H9279" s="91" t="str">
        <f t="shared" si="289"/>
        <v/>
      </c>
      <c r="I9279" s="330" t="str">
        <f>IF(H9279="","",IFERROR(INDEX(Tanggal1,MATCH('Buku Besar'!H9279,Akun1,0)),""))</f>
        <v/>
      </c>
      <c r="J9279" s="2" t="str">
        <f>IF(H9279="","",IFERROR(INDEX(Keterangan1,MATCH('Buku Besar'!H9279,Akun1,0)),""))</f>
        <v/>
      </c>
      <c r="K9279" s="2" t="str">
        <f>IF(H9279="","",IFERROR(INDEX(Reff1,MATCH('Buku Besar'!H9279,Akun1,0)),""))</f>
        <v/>
      </c>
      <c r="L9279" s="331" t="str">
        <f>IF(H9279="","",IFERROR(INDEX(Penerimaan1,MATCH('Buku Besar'!H9279,Akun1,0)),""))</f>
        <v/>
      </c>
      <c r="M9279" s="331" t="str">
        <f>IF(H9279="","",IFERROR(INDEX(Pengeluaran1,MATCH('Buku Besar'!H9279,Akun1,0)),""))</f>
        <v/>
      </c>
    </row>
    <row r="9280" spans="1:13" x14ac:dyDescent="0.25">
      <c r="A9280" s="91" t="str">
        <f t="shared" si="288"/>
        <v/>
      </c>
      <c r="B9280" s="330" t="str">
        <f>IF(A9280="","",IFERROR(INDEX(Tanggal,MATCH('Buku Besar'!A9280,Akun,0)),""))</f>
        <v/>
      </c>
      <c r="C9280" s="2" t="str">
        <f>IF(A9280="","",IFERROR(INDEX(Keterangan,MATCH('Buku Besar'!A9280,Akun,0)),""))</f>
        <v/>
      </c>
      <c r="D9280" s="2" t="str">
        <f>IF(A9280="","",IFERROR(INDEX(Reff,MATCH('Buku Besar'!A9280,Akun,0)),""))</f>
        <v/>
      </c>
      <c r="E9280" s="331" t="str">
        <f>IF(A9280="","",IFERROR(INDEX(Penerimaan,MATCH('Buku Besar'!A9280,Akun,0)),""))</f>
        <v/>
      </c>
      <c r="F9280" s="331" t="str">
        <f>IF(A9280="","",IFERROR(INDEX(Pengeluaran,MATCH('Buku Besar'!A9280,Akun,0)),""))</f>
        <v/>
      </c>
      <c r="H9280" s="91" t="str">
        <f t="shared" si="289"/>
        <v/>
      </c>
      <c r="I9280" s="330" t="str">
        <f>IF(H9280="","",IFERROR(INDEX(Tanggal1,MATCH('Buku Besar'!H9280,Akun1,0)),""))</f>
        <v/>
      </c>
      <c r="J9280" s="2" t="str">
        <f>IF(H9280="","",IFERROR(INDEX(Keterangan1,MATCH('Buku Besar'!H9280,Akun1,0)),""))</f>
        <v/>
      </c>
      <c r="K9280" s="2" t="str">
        <f>IF(H9280="","",IFERROR(INDEX(Reff1,MATCH('Buku Besar'!H9280,Akun1,0)),""))</f>
        <v/>
      </c>
      <c r="L9280" s="331" t="str">
        <f>IF(H9280="","",IFERROR(INDEX(Penerimaan1,MATCH('Buku Besar'!H9280,Akun1,0)),""))</f>
        <v/>
      </c>
      <c r="M9280" s="331" t="str">
        <f>IF(H9280="","",IFERROR(INDEX(Pengeluaran1,MATCH('Buku Besar'!H9280,Akun1,0)),""))</f>
        <v/>
      </c>
    </row>
    <row r="9281" spans="1:13" x14ac:dyDescent="0.25">
      <c r="A9281" s="91" t="str">
        <f t="shared" si="288"/>
        <v/>
      </c>
      <c r="B9281" s="330" t="str">
        <f>IF(A9281="","",IFERROR(INDEX(Tanggal,MATCH('Buku Besar'!A9281,Akun,0)),""))</f>
        <v/>
      </c>
      <c r="C9281" s="2" t="str">
        <f>IF(A9281="","",IFERROR(INDEX(Keterangan,MATCH('Buku Besar'!A9281,Akun,0)),""))</f>
        <v/>
      </c>
      <c r="D9281" s="2" t="str">
        <f>IF(A9281="","",IFERROR(INDEX(Reff,MATCH('Buku Besar'!A9281,Akun,0)),""))</f>
        <v/>
      </c>
      <c r="E9281" s="331" t="str">
        <f>IF(A9281="","",IFERROR(INDEX(Penerimaan,MATCH('Buku Besar'!A9281,Akun,0)),""))</f>
        <v/>
      </c>
      <c r="F9281" s="331" t="str">
        <f>IF(A9281="","",IFERROR(INDEX(Pengeluaran,MATCH('Buku Besar'!A9281,Akun,0)),""))</f>
        <v/>
      </c>
      <c r="H9281" s="91" t="str">
        <f t="shared" si="289"/>
        <v/>
      </c>
      <c r="I9281" s="330" t="str">
        <f>IF(H9281="","",IFERROR(INDEX(Tanggal1,MATCH('Buku Besar'!H9281,Akun1,0)),""))</f>
        <v/>
      </c>
      <c r="J9281" s="2" t="str">
        <f>IF(H9281="","",IFERROR(INDEX(Keterangan1,MATCH('Buku Besar'!H9281,Akun1,0)),""))</f>
        <v/>
      </c>
      <c r="K9281" s="2" t="str">
        <f>IF(H9281="","",IFERROR(INDEX(Reff1,MATCH('Buku Besar'!H9281,Akun1,0)),""))</f>
        <v/>
      </c>
      <c r="L9281" s="331" t="str">
        <f>IF(H9281="","",IFERROR(INDEX(Penerimaan1,MATCH('Buku Besar'!H9281,Akun1,0)),""))</f>
        <v/>
      </c>
      <c r="M9281" s="331" t="str">
        <f>IF(H9281="","",IFERROR(INDEX(Pengeluaran1,MATCH('Buku Besar'!H9281,Akun1,0)),""))</f>
        <v/>
      </c>
    </row>
    <row r="9282" spans="1:13" x14ac:dyDescent="0.25">
      <c r="A9282" s="91" t="str">
        <f t="shared" si="288"/>
        <v/>
      </c>
      <c r="B9282" s="330" t="str">
        <f>IF(A9282="","",IFERROR(INDEX(Tanggal,MATCH('Buku Besar'!A9282,Akun,0)),""))</f>
        <v/>
      </c>
      <c r="C9282" s="2" t="str">
        <f>IF(A9282="","",IFERROR(INDEX(Keterangan,MATCH('Buku Besar'!A9282,Akun,0)),""))</f>
        <v/>
      </c>
      <c r="D9282" s="2" t="str">
        <f>IF(A9282="","",IFERROR(INDEX(Reff,MATCH('Buku Besar'!A9282,Akun,0)),""))</f>
        <v/>
      </c>
      <c r="E9282" s="331" t="str">
        <f>IF(A9282="","",IFERROR(INDEX(Penerimaan,MATCH('Buku Besar'!A9282,Akun,0)),""))</f>
        <v/>
      </c>
      <c r="F9282" s="331" t="str">
        <f>IF(A9282="","",IFERROR(INDEX(Pengeluaran,MATCH('Buku Besar'!A9282,Akun,0)),""))</f>
        <v/>
      </c>
      <c r="H9282" s="91" t="str">
        <f t="shared" si="289"/>
        <v/>
      </c>
      <c r="I9282" s="330" t="str">
        <f>IF(H9282="","",IFERROR(INDEX(Tanggal1,MATCH('Buku Besar'!H9282,Akun1,0)),""))</f>
        <v/>
      </c>
      <c r="J9282" s="2" t="str">
        <f>IF(H9282="","",IFERROR(INDEX(Keterangan1,MATCH('Buku Besar'!H9282,Akun1,0)),""))</f>
        <v/>
      </c>
      <c r="K9282" s="2" t="str">
        <f>IF(H9282="","",IFERROR(INDEX(Reff1,MATCH('Buku Besar'!H9282,Akun1,0)),""))</f>
        <v/>
      </c>
      <c r="L9282" s="331" t="str">
        <f>IF(H9282="","",IFERROR(INDEX(Penerimaan1,MATCH('Buku Besar'!H9282,Akun1,0)),""))</f>
        <v/>
      </c>
      <c r="M9282" s="331" t="str">
        <f>IF(H9282="","",IFERROR(INDEX(Pengeluaran1,MATCH('Buku Besar'!H9282,Akun1,0)),""))</f>
        <v/>
      </c>
    </row>
    <row r="9283" spans="1:13" x14ac:dyDescent="0.25">
      <c r="A9283" s="91" t="str">
        <f t="shared" si="288"/>
        <v/>
      </c>
      <c r="B9283" s="330" t="str">
        <f>IF(A9283="","",IFERROR(INDEX(Tanggal,MATCH('Buku Besar'!A9283,Akun,0)),""))</f>
        <v/>
      </c>
      <c r="C9283" s="2" t="str">
        <f>IF(A9283="","",IFERROR(INDEX(Keterangan,MATCH('Buku Besar'!A9283,Akun,0)),""))</f>
        <v/>
      </c>
      <c r="D9283" s="2" t="str">
        <f>IF(A9283="","",IFERROR(INDEX(Reff,MATCH('Buku Besar'!A9283,Akun,0)),""))</f>
        <v/>
      </c>
      <c r="E9283" s="331" t="str">
        <f>IF(A9283="","",IFERROR(INDEX(Penerimaan,MATCH('Buku Besar'!A9283,Akun,0)),""))</f>
        <v/>
      </c>
      <c r="F9283" s="331" t="str">
        <f>IF(A9283="","",IFERROR(INDEX(Pengeluaran,MATCH('Buku Besar'!A9283,Akun,0)),""))</f>
        <v/>
      </c>
      <c r="H9283" s="91" t="str">
        <f t="shared" si="289"/>
        <v/>
      </c>
      <c r="I9283" s="330" t="str">
        <f>IF(H9283="","",IFERROR(INDEX(Tanggal1,MATCH('Buku Besar'!H9283,Akun1,0)),""))</f>
        <v/>
      </c>
      <c r="J9283" s="2" t="str">
        <f>IF(H9283="","",IFERROR(INDEX(Keterangan1,MATCH('Buku Besar'!H9283,Akun1,0)),""))</f>
        <v/>
      </c>
      <c r="K9283" s="2" t="str">
        <f>IF(H9283="","",IFERROR(INDEX(Reff1,MATCH('Buku Besar'!H9283,Akun1,0)),""))</f>
        <v/>
      </c>
      <c r="L9283" s="331" t="str">
        <f>IF(H9283="","",IFERROR(INDEX(Penerimaan1,MATCH('Buku Besar'!H9283,Akun1,0)),""))</f>
        <v/>
      </c>
      <c r="M9283" s="331" t="str">
        <f>IF(H9283="","",IFERROR(INDEX(Pengeluaran1,MATCH('Buku Besar'!H9283,Akun1,0)),""))</f>
        <v/>
      </c>
    </row>
    <row r="9284" spans="1:13" x14ac:dyDescent="0.25">
      <c r="A9284" s="91" t="str">
        <f t="shared" si="288"/>
        <v/>
      </c>
      <c r="B9284" s="330" t="str">
        <f>IF(A9284="","",IFERROR(INDEX(Tanggal,MATCH('Buku Besar'!A9284,Akun,0)),""))</f>
        <v/>
      </c>
      <c r="C9284" s="2" t="str">
        <f>IF(A9284="","",IFERROR(INDEX(Keterangan,MATCH('Buku Besar'!A9284,Akun,0)),""))</f>
        <v/>
      </c>
      <c r="D9284" s="2" t="str">
        <f>IF(A9284="","",IFERROR(INDEX(Reff,MATCH('Buku Besar'!A9284,Akun,0)),""))</f>
        <v/>
      </c>
      <c r="E9284" s="331" t="str">
        <f>IF(A9284="","",IFERROR(INDEX(Penerimaan,MATCH('Buku Besar'!A9284,Akun,0)),""))</f>
        <v/>
      </c>
      <c r="F9284" s="331" t="str">
        <f>IF(A9284="","",IFERROR(INDEX(Pengeluaran,MATCH('Buku Besar'!A9284,Akun,0)),""))</f>
        <v/>
      </c>
      <c r="H9284" s="91" t="str">
        <f t="shared" si="289"/>
        <v/>
      </c>
      <c r="I9284" s="330" t="str">
        <f>IF(H9284="","",IFERROR(INDEX(Tanggal1,MATCH('Buku Besar'!H9284,Akun1,0)),""))</f>
        <v/>
      </c>
      <c r="J9284" s="2" t="str">
        <f>IF(H9284="","",IFERROR(INDEX(Keterangan1,MATCH('Buku Besar'!H9284,Akun1,0)),""))</f>
        <v/>
      </c>
      <c r="K9284" s="2" t="str">
        <f>IF(H9284="","",IFERROR(INDEX(Reff1,MATCH('Buku Besar'!H9284,Akun1,0)),""))</f>
        <v/>
      </c>
      <c r="L9284" s="331" t="str">
        <f>IF(H9284="","",IFERROR(INDEX(Penerimaan1,MATCH('Buku Besar'!H9284,Akun1,0)),""))</f>
        <v/>
      </c>
      <c r="M9284" s="331" t="str">
        <f>IF(H9284="","",IFERROR(INDEX(Pengeluaran1,MATCH('Buku Besar'!H9284,Akun1,0)),""))</f>
        <v/>
      </c>
    </row>
    <row r="9285" spans="1:13" x14ac:dyDescent="0.25">
      <c r="A9285" s="91" t="str">
        <f t="shared" si="288"/>
        <v/>
      </c>
      <c r="B9285" s="330" t="str">
        <f>IF(A9285="","",IFERROR(INDEX(Tanggal,MATCH('Buku Besar'!A9285,Akun,0)),""))</f>
        <v/>
      </c>
      <c r="C9285" s="2" t="str">
        <f>IF(A9285="","",IFERROR(INDEX(Keterangan,MATCH('Buku Besar'!A9285,Akun,0)),""))</f>
        <v/>
      </c>
      <c r="D9285" s="2" t="str">
        <f>IF(A9285="","",IFERROR(INDEX(Reff,MATCH('Buku Besar'!A9285,Akun,0)),""))</f>
        <v/>
      </c>
      <c r="E9285" s="331" t="str">
        <f>IF(A9285="","",IFERROR(INDEX(Penerimaan,MATCH('Buku Besar'!A9285,Akun,0)),""))</f>
        <v/>
      </c>
      <c r="F9285" s="331" t="str">
        <f>IF(A9285="","",IFERROR(INDEX(Pengeluaran,MATCH('Buku Besar'!A9285,Akun,0)),""))</f>
        <v/>
      </c>
      <c r="H9285" s="91" t="str">
        <f t="shared" si="289"/>
        <v/>
      </c>
      <c r="I9285" s="330" t="str">
        <f>IF(H9285="","",IFERROR(INDEX(Tanggal1,MATCH('Buku Besar'!H9285,Akun1,0)),""))</f>
        <v/>
      </c>
      <c r="J9285" s="2" t="str">
        <f>IF(H9285="","",IFERROR(INDEX(Keterangan1,MATCH('Buku Besar'!H9285,Akun1,0)),""))</f>
        <v/>
      </c>
      <c r="K9285" s="2" t="str">
        <f>IF(H9285="","",IFERROR(INDEX(Reff1,MATCH('Buku Besar'!H9285,Akun1,0)),""))</f>
        <v/>
      </c>
      <c r="L9285" s="331" t="str">
        <f>IF(H9285="","",IFERROR(INDEX(Penerimaan1,MATCH('Buku Besar'!H9285,Akun1,0)),""))</f>
        <v/>
      </c>
      <c r="M9285" s="331" t="str">
        <f>IF(H9285="","",IFERROR(INDEX(Pengeluaran1,MATCH('Buku Besar'!H9285,Akun1,0)),""))</f>
        <v/>
      </c>
    </row>
    <row r="9286" spans="1:13" x14ac:dyDescent="0.25">
      <c r="A9286" s="91" t="str">
        <f t="shared" si="288"/>
        <v/>
      </c>
      <c r="B9286" s="330" t="str">
        <f>IF(A9286="","",IFERROR(INDEX(Tanggal,MATCH('Buku Besar'!A9286,Akun,0)),""))</f>
        <v/>
      </c>
      <c r="C9286" s="2" t="str">
        <f>IF(A9286="","",IFERROR(INDEX(Keterangan,MATCH('Buku Besar'!A9286,Akun,0)),""))</f>
        <v/>
      </c>
      <c r="D9286" s="2" t="str">
        <f>IF(A9286="","",IFERROR(INDEX(Reff,MATCH('Buku Besar'!A9286,Akun,0)),""))</f>
        <v/>
      </c>
      <c r="E9286" s="331" t="str">
        <f>IF(A9286="","",IFERROR(INDEX(Penerimaan,MATCH('Buku Besar'!A9286,Akun,0)),""))</f>
        <v/>
      </c>
      <c r="F9286" s="331" t="str">
        <f>IF(A9286="","",IFERROR(INDEX(Pengeluaran,MATCH('Buku Besar'!A9286,Akun,0)),""))</f>
        <v/>
      </c>
      <c r="H9286" s="91" t="str">
        <f t="shared" si="289"/>
        <v/>
      </c>
      <c r="I9286" s="330" t="str">
        <f>IF(H9286="","",IFERROR(INDEX(Tanggal1,MATCH('Buku Besar'!H9286,Akun1,0)),""))</f>
        <v/>
      </c>
      <c r="J9286" s="2" t="str">
        <f>IF(H9286="","",IFERROR(INDEX(Keterangan1,MATCH('Buku Besar'!H9286,Akun1,0)),""))</f>
        <v/>
      </c>
      <c r="K9286" s="2" t="str">
        <f>IF(H9286="","",IFERROR(INDEX(Reff1,MATCH('Buku Besar'!H9286,Akun1,0)),""))</f>
        <v/>
      </c>
      <c r="L9286" s="331" t="str">
        <f>IF(H9286="","",IFERROR(INDEX(Penerimaan1,MATCH('Buku Besar'!H9286,Akun1,0)),""))</f>
        <v/>
      </c>
      <c r="M9286" s="331" t="str">
        <f>IF(H9286="","",IFERROR(INDEX(Pengeluaran1,MATCH('Buku Besar'!H9286,Akun1,0)),""))</f>
        <v/>
      </c>
    </row>
    <row r="9287" spans="1:13" x14ac:dyDescent="0.25">
      <c r="A9287" s="91" t="str">
        <f t="shared" si="288"/>
        <v/>
      </c>
      <c r="B9287" s="330" t="str">
        <f>IF(A9287="","",IFERROR(INDEX(Tanggal,MATCH('Buku Besar'!A9287,Akun,0)),""))</f>
        <v/>
      </c>
      <c r="C9287" s="2" t="str">
        <f>IF(A9287="","",IFERROR(INDEX(Keterangan,MATCH('Buku Besar'!A9287,Akun,0)),""))</f>
        <v/>
      </c>
      <c r="D9287" s="2" t="str">
        <f>IF(A9287="","",IFERROR(INDEX(Reff,MATCH('Buku Besar'!A9287,Akun,0)),""))</f>
        <v/>
      </c>
      <c r="E9287" s="331" t="str">
        <f>IF(A9287="","",IFERROR(INDEX(Penerimaan,MATCH('Buku Besar'!A9287,Akun,0)),""))</f>
        <v/>
      </c>
      <c r="F9287" s="331" t="str">
        <f>IF(A9287="","",IFERROR(INDEX(Pengeluaran,MATCH('Buku Besar'!A9287,Akun,0)),""))</f>
        <v/>
      </c>
      <c r="H9287" s="91" t="str">
        <f t="shared" si="289"/>
        <v/>
      </c>
      <c r="I9287" s="330" t="str">
        <f>IF(H9287="","",IFERROR(INDEX(Tanggal1,MATCH('Buku Besar'!H9287,Akun1,0)),""))</f>
        <v/>
      </c>
      <c r="J9287" s="2" t="str">
        <f>IF(H9287="","",IFERROR(INDEX(Keterangan1,MATCH('Buku Besar'!H9287,Akun1,0)),""))</f>
        <v/>
      </c>
      <c r="K9287" s="2" t="str">
        <f>IF(H9287="","",IFERROR(INDEX(Reff1,MATCH('Buku Besar'!H9287,Akun1,0)),""))</f>
        <v/>
      </c>
      <c r="L9287" s="331" t="str">
        <f>IF(H9287="","",IFERROR(INDEX(Penerimaan1,MATCH('Buku Besar'!H9287,Akun1,0)),""))</f>
        <v/>
      </c>
      <c r="M9287" s="331" t="str">
        <f>IF(H9287="","",IFERROR(INDEX(Pengeluaran1,MATCH('Buku Besar'!H9287,Akun1,0)),""))</f>
        <v/>
      </c>
    </row>
    <row r="9288" spans="1:13" x14ac:dyDescent="0.25">
      <c r="A9288" s="91" t="str">
        <f t="shared" ref="A9288:A9351" si="290">IFERROR(IF((MID(A9287,8,LEN(A9287)-7)+1)&lt;=COUNTIF(Kas_Harian,LEFT(A9287,6)),LEFT(A9287,6)&amp;"-"&amp;MID(A9287,8,LEN(A9287)-7)+1,""),"")</f>
        <v/>
      </c>
      <c r="B9288" s="330" t="str">
        <f>IF(A9288="","",IFERROR(INDEX(Tanggal,MATCH('Buku Besar'!A9288,Akun,0)),""))</f>
        <v/>
      </c>
      <c r="C9288" s="2" t="str">
        <f>IF(A9288="","",IFERROR(INDEX(Keterangan,MATCH('Buku Besar'!A9288,Akun,0)),""))</f>
        <v/>
      </c>
      <c r="D9288" s="2" t="str">
        <f>IF(A9288="","",IFERROR(INDEX(Reff,MATCH('Buku Besar'!A9288,Akun,0)),""))</f>
        <v/>
      </c>
      <c r="E9288" s="331" t="str">
        <f>IF(A9288="","",IFERROR(INDEX(Penerimaan,MATCH('Buku Besar'!A9288,Akun,0)),""))</f>
        <v/>
      </c>
      <c r="F9288" s="331" t="str">
        <f>IF(A9288="","",IFERROR(INDEX(Pengeluaran,MATCH('Buku Besar'!A9288,Akun,0)),""))</f>
        <v/>
      </c>
      <c r="H9288" s="91" t="str">
        <f t="shared" ref="H9288:H9351" si="291">IFERROR(IF((MID(H9287,8,LEN(H9287)-7)+1)&lt;=COUNTIF(Bank_Harian,LEFT(H9287,6)),LEFT(H9287,6)&amp;"-"&amp;MID(H9287,8,LEN(H9287)-7)+1,""),"")</f>
        <v/>
      </c>
      <c r="I9288" s="330" t="str">
        <f>IF(H9288="","",IFERROR(INDEX(Tanggal1,MATCH('Buku Besar'!H9288,Akun1,0)),""))</f>
        <v/>
      </c>
      <c r="J9288" s="2" t="str">
        <f>IF(H9288="","",IFERROR(INDEX(Keterangan1,MATCH('Buku Besar'!H9288,Akun1,0)),""))</f>
        <v/>
      </c>
      <c r="K9288" s="2" t="str">
        <f>IF(H9288="","",IFERROR(INDEX(Reff1,MATCH('Buku Besar'!H9288,Akun1,0)),""))</f>
        <v/>
      </c>
      <c r="L9288" s="331" t="str">
        <f>IF(H9288="","",IFERROR(INDEX(Penerimaan1,MATCH('Buku Besar'!H9288,Akun1,0)),""))</f>
        <v/>
      </c>
      <c r="M9288" s="331" t="str">
        <f>IF(H9288="","",IFERROR(INDEX(Pengeluaran1,MATCH('Buku Besar'!H9288,Akun1,0)),""))</f>
        <v/>
      </c>
    </row>
    <row r="9289" spans="1:13" x14ac:dyDescent="0.25">
      <c r="A9289" s="91" t="str">
        <f t="shared" si="290"/>
        <v/>
      </c>
      <c r="B9289" s="330" t="str">
        <f>IF(A9289="","",IFERROR(INDEX(Tanggal,MATCH('Buku Besar'!A9289,Akun,0)),""))</f>
        <v/>
      </c>
      <c r="C9289" s="2" t="str">
        <f>IF(A9289="","",IFERROR(INDEX(Keterangan,MATCH('Buku Besar'!A9289,Akun,0)),""))</f>
        <v/>
      </c>
      <c r="D9289" s="2" t="str">
        <f>IF(A9289="","",IFERROR(INDEX(Reff,MATCH('Buku Besar'!A9289,Akun,0)),""))</f>
        <v/>
      </c>
      <c r="E9289" s="331" t="str">
        <f>IF(A9289="","",IFERROR(INDEX(Penerimaan,MATCH('Buku Besar'!A9289,Akun,0)),""))</f>
        <v/>
      </c>
      <c r="F9289" s="331" t="str">
        <f>IF(A9289="","",IFERROR(INDEX(Pengeluaran,MATCH('Buku Besar'!A9289,Akun,0)),""))</f>
        <v/>
      </c>
      <c r="H9289" s="91" t="str">
        <f t="shared" si="291"/>
        <v/>
      </c>
      <c r="I9289" s="330" t="str">
        <f>IF(H9289="","",IFERROR(INDEX(Tanggal1,MATCH('Buku Besar'!H9289,Akun1,0)),""))</f>
        <v/>
      </c>
      <c r="J9289" s="2" t="str">
        <f>IF(H9289="","",IFERROR(INDEX(Keterangan1,MATCH('Buku Besar'!H9289,Akun1,0)),""))</f>
        <v/>
      </c>
      <c r="K9289" s="2" t="str">
        <f>IF(H9289="","",IFERROR(INDEX(Reff1,MATCH('Buku Besar'!H9289,Akun1,0)),""))</f>
        <v/>
      </c>
      <c r="L9289" s="331" t="str">
        <f>IF(H9289="","",IFERROR(INDEX(Penerimaan1,MATCH('Buku Besar'!H9289,Akun1,0)),""))</f>
        <v/>
      </c>
      <c r="M9289" s="331" t="str">
        <f>IF(H9289="","",IFERROR(INDEX(Pengeluaran1,MATCH('Buku Besar'!H9289,Akun1,0)),""))</f>
        <v/>
      </c>
    </row>
    <row r="9290" spans="1:13" x14ac:dyDescent="0.25">
      <c r="A9290" s="91" t="str">
        <f t="shared" si="290"/>
        <v/>
      </c>
      <c r="B9290" s="330" t="str">
        <f>IF(A9290="","",IFERROR(INDEX(Tanggal,MATCH('Buku Besar'!A9290,Akun,0)),""))</f>
        <v/>
      </c>
      <c r="C9290" s="2" t="str">
        <f>IF(A9290="","",IFERROR(INDEX(Keterangan,MATCH('Buku Besar'!A9290,Akun,0)),""))</f>
        <v/>
      </c>
      <c r="D9290" s="2" t="str">
        <f>IF(A9290="","",IFERROR(INDEX(Reff,MATCH('Buku Besar'!A9290,Akun,0)),""))</f>
        <v/>
      </c>
      <c r="E9290" s="331" t="str">
        <f>IF(A9290="","",IFERROR(INDEX(Penerimaan,MATCH('Buku Besar'!A9290,Akun,0)),""))</f>
        <v/>
      </c>
      <c r="F9290" s="331" t="str">
        <f>IF(A9290="","",IFERROR(INDEX(Pengeluaran,MATCH('Buku Besar'!A9290,Akun,0)),""))</f>
        <v/>
      </c>
      <c r="H9290" s="91" t="str">
        <f t="shared" si="291"/>
        <v/>
      </c>
      <c r="I9290" s="330" t="str">
        <f>IF(H9290="","",IFERROR(INDEX(Tanggal1,MATCH('Buku Besar'!H9290,Akun1,0)),""))</f>
        <v/>
      </c>
      <c r="J9290" s="2" t="str">
        <f>IF(H9290="","",IFERROR(INDEX(Keterangan1,MATCH('Buku Besar'!H9290,Akun1,0)),""))</f>
        <v/>
      </c>
      <c r="K9290" s="2" t="str">
        <f>IF(H9290="","",IFERROR(INDEX(Reff1,MATCH('Buku Besar'!H9290,Akun1,0)),""))</f>
        <v/>
      </c>
      <c r="L9290" s="331" t="str">
        <f>IF(H9290="","",IFERROR(INDEX(Penerimaan1,MATCH('Buku Besar'!H9290,Akun1,0)),""))</f>
        <v/>
      </c>
      <c r="M9290" s="331" t="str">
        <f>IF(H9290="","",IFERROR(INDEX(Pengeluaran1,MATCH('Buku Besar'!H9290,Akun1,0)),""))</f>
        <v/>
      </c>
    </row>
    <row r="9291" spans="1:13" x14ac:dyDescent="0.25">
      <c r="A9291" s="91" t="str">
        <f t="shared" si="290"/>
        <v/>
      </c>
      <c r="B9291" s="330" t="str">
        <f>IF(A9291="","",IFERROR(INDEX(Tanggal,MATCH('Buku Besar'!A9291,Akun,0)),""))</f>
        <v/>
      </c>
      <c r="C9291" s="2" t="str">
        <f>IF(A9291="","",IFERROR(INDEX(Keterangan,MATCH('Buku Besar'!A9291,Akun,0)),""))</f>
        <v/>
      </c>
      <c r="D9291" s="2" t="str">
        <f>IF(A9291="","",IFERROR(INDEX(Reff,MATCH('Buku Besar'!A9291,Akun,0)),""))</f>
        <v/>
      </c>
      <c r="E9291" s="331" t="str">
        <f>IF(A9291="","",IFERROR(INDEX(Penerimaan,MATCH('Buku Besar'!A9291,Akun,0)),""))</f>
        <v/>
      </c>
      <c r="F9291" s="331" t="str">
        <f>IF(A9291="","",IFERROR(INDEX(Pengeluaran,MATCH('Buku Besar'!A9291,Akun,0)),""))</f>
        <v/>
      </c>
      <c r="H9291" s="91" t="str">
        <f t="shared" si="291"/>
        <v/>
      </c>
      <c r="I9291" s="330" t="str">
        <f>IF(H9291="","",IFERROR(INDEX(Tanggal1,MATCH('Buku Besar'!H9291,Akun1,0)),""))</f>
        <v/>
      </c>
      <c r="J9291" s="2" t="str">
        <f>IF(H9291="","",IFERROR(INDEX(Keterangan1,MATCH('Buku Besar'!H9291,Akun1,0)),""))</f>
        <v/>
      </c>
      <c r="K9291" s="2" t="str">
        <f>IF(H9291="","",IFERROR(INDEX(Reff1,MATCH('Buku Besar'!H9291,Akun1,0)),""))</f>
        <v/>
      </c>
      <c r="L9291" s="331" t="str">
        <f>IF(H9291="","",IFERROR(INDEX(Penerimaan1,MATCH('Buku Besar'!H9291,Akun1,0)),""))</f>
        <v/>
      </c>
      <c r="M9291" s="331" t="str">
        <f>IF(H9291="","",IFERROR(INDEX(Pengeluaran1,MATCH('Buku Besar'!H9291,Akun1,0)),""))</f>
        <v/>
      </c>
    </row>
    <row r="9292" spans="1:13" x14ac:dyDescent="0.25">
      <c r="A9292" s="91" t="str">
        <f t="shared" si="290"/>
        <v/>
      </c>
      <c r="B9292" s="330" t="str">
        <f>IF(A9292="","",IFERROR(INDEX(Tanggal,MATCH('Buku Besar'!A9292,Akun,0)),""))</f>
        <v/>
      </c>
      <c r="C9292" s="2" t="str">
        <f>IF(A9292="","",IFERROR(INDEX(Keterangan,MATCH('Buku Besar'!A9292,Akun,0)),""))</f>
        <v/>
      </c>
      <c r="D9292" s="2" t="str">
        <f>IF(A9292="","",IFERROR(INDEX(Reff,MATCH('Buku Besar'!A9292,Akun,0)),""))</f>
        <v/>
      </c>
      <c r="E9292" s="331" t="str">
        <f>IF(A9292="","",IFERROR(INDEX(Penerimaan,MATCH('Buku Besar'!A9292,Akun,0)),""))</f>
        <v/>
      </c>
      <c r="F9292" s="331" t="str">
        <f>IF(A9292="","",IFERROR(INDEX(Pengeluaran,MATCH('Buku Besar'!A9292,Akun,0)),""))</f>
        <v/>
      </c>
      <c r="H9292" s="91" t="str">
        <f t="shared" si="291"/>
        <v/>
      </c>
      <c r="I9292" s="330" t="str">
        <f>IF(H9292="","",IFERROR(INDEX(Tanggal1,MATCH('Buku Besar'!H9292,Akun1,0)),""))</f>
        <v/>
      </c>
      <c r="J9292" s="2" t="str">
        <f>IF(H9292="","",IFERROR(INDEX(Keterangan1,MATCH('Buku Besar'!H9292,Akun1,0)),""))</f>
        <v/>
      </c>
      <c r="K9292" s="2" t="str">
        <f>IF(H9292="","",IFERROR(INDEX(Reff1,MATCH('Buku Besar'!H9292,Akun1,0)),""))</f>
        <v/>
      </c>
      <c r="L9292" s="331" t="str">
        <f>IF(H9292="","",IFERROR(INDEX(Penerimaan1,MATCH('Buku Besar'!H9292,Akun1,0)),""))</f>
        <v/>
      </c>
      <c r="M9292" s="331" t="str">
        <f>IF(H9292="","",IFERROR(INDEX(Pengeluaran1,MATCH('Buku Besar'!H9292,Akun1,0)),""))</f>
        <v/>
      </c>
    </row>
    <row r="9293" spans="1:13" x14ac:dyDescent="0.25">
      <c r="A9293" s="91" t="str">
        <f t="shared" si="290"/>
        <v/>
      </c>
      <c r="B9293" s="330" t="str">
        <f>IF(A9293="","",IFERROR(INDEX(Tanggal,MATCH('Buku Besar'!A9293,Akun,0)),""))</f>
        <v/>
      </c>
      <c r="C9293" s="2" t="str">
        <f>IF(A9293="","",IFERROR(INDEX(Keterangan,MATCH('Buku Besar'!A9293,Akun,0)),""))</f>
        <v/>
      </c>
      <c r="D9293" s="2" t="str">
        <f>IF(A9293="","",IFERROR(INDEX(Reff,MATCH('Buku Besar'!A9293,Akun,0)),""))</f>
        <v/>
      </c>
      <c r="E9293" s="331" t="str">
        <f>IF(A9293="","",IFERROR(INDEX(Penerimaan,MATCH('Buku Besar'!A9293,Akun,0)),""))</f>
        <v/>
      </c>
      <c r="F9293" s="331" t="str">
        <f>IF(A9293="","",IFERROR(INDEX(Pengeluaran,MATCH('Buku Besar'!A9293,Akun,0)),""))</f>
        <v/>
      </c>
      <c r="H9293" s="91" t="str">
        <f t="shared" si="291"/>
        <v/>
      </c>
      <c r="I9293" s="330" t="str">
        <f>IF(H9293="","",IFERROR(INDEX(Tanggal1,MATCH('Buku Besar'!H9293,Akun1,0)),""))</f>
        <v/>
      </c>
      <c r="J9293" s="2" t="str">
        <f>IF(H9293="","",IFERROR(INDEX(Keterangan1,MATCH('Buku Besar'!H9293,Akun1,0)),""))</f>
        <v/>
      </c>
      <c r="K9293" s="2" t="str">
        <f>IF(H9293="","",IFERROR(INDEX(Reff1,MATCH('Buku Besar'!H9293,Akun1,0)),""))</f>
        <v/>
      </c>
      <c r="L9293" s="331" t="str">
        <f>IF(H9293="","",IFERROR(INDEX(Penerimaan1,MATCH('Buku Besar'!H9293,Akun1,0)),""))</f>
        <v/>
      </c>
      <c r="M9293" s="331" t="str">
        <f>IF(H9293="","",IFERROR(INDEX(Pengeluaran1,MATCH('Buku Besar'!H9293,Akun1,0)),""))</f>
        <v/>
      </c>
    </row>
    <row r="9294" spans="1:13" x14ac:dyDescent="0.25">
      <c r="A9294" s="91" t="str">
        <f t="shared" si="290"/>
        <v/>
      </c>
      <c r="B9294" s="330" t="str">
        <f>IF(A9294="","",IFERROR(INDEX(Tanggal,MATCH('Buku Besar'!A9294,Akun,0)),""))</f>
        <v/>
      </c>
      <c r="C9294" s="2" t="str">
        <f>IF(A9294="","",IFERROR(INDEX(Keterangan,MATCH('Buku Besar'!A9294,Akun,0)),""))</f>
        <v/>
      </c>
      <c r="D9294" s="2" t="str">
        <f>IF(A9294="","",IFERROR(INDEX(Reff,MATCH('Buku Besar'!A9294,Akun,0)),""))</f>
        <v/>
      </c>
      <c r="E9294" s="331" t="str">
        <f>IF(A9294="","",IFERROR(INDEX(Penerimaan,MATCH('Buku Besar'!A9294,Akun,0)),""))</f>
        <v/>
      </c>
      <c r="F9294" s="331" t="str">
        <f>IF(A9294="","",IFERROR(INDEX(Pengeluaran,MATCH('Buku Besar'!A9294,Akun,0)),""))</f>
        <v/>
      </c>
      <c r="H9294" s="91" t="str">
        <f t="shared" si="291"/>
        <v/>
      </c>
      <c r="I9294" s="330" t="str">
        <f>IF(H9294="","",IFERROR(INDEX(Tanggal1,MATCH('Buku Besar'!H9294,Akun1,0)),""))</f>
        <v/>
      </c>
      <c r="J9294" s="2" t="str">
        <f>IF(H9294="","",IFERROR(INDEX(Keterangan1,MATCH('Buku Besar'!H9294,Akun1,0)),""))</f>
        <v/>
      </c>
      <c r="K9294" s="2" t="str">
        <f>IF(H9294="","",IFERROR(INDEX(Reff1,MATCH('Buku Besar'!H9294,Akun1,0)),""))</f>
        <v/>
      </c>
      <c r="L9294" s="331" t="str">
        <f>IF(H9294="","",IFERROR(INDEX(Penerimaan1,MATCH('Buku Besar'!H9294,Akun1,0)),""))</f>
        <v/>
      </c>
      <c r="M9294" s="331" t="str">
        <f>IF(H9294="","",IFERROR(INDEX(Pengeluaran1,MATCH('Buku Besar'!H9294,Akun1,0)),""))</f>
        <v/>
      </c>
    </row>
    <row r="9295" spans="1:13" x14ac:dyDescent="0.25">
      <c r="A9295" s="91" t="str">
        <f t="shared" si="290"/>
        <v/>
      </c>
      <c r="B9295" s="330" t="str">
        <f>IF(A9295="","",IFERROR(INDEX(Tanggal,MATCH('Buku Besar'!A9295,Akun,0)),""))</f>
        <v/>
      </c>
      <c r="C9295" s="2" t="str">
        <f>IF(A9295="","",IFERROR(INDEX(Keterangan,MATCH('Buku Besar'!A9295,Akun,0)),""))</f>
        <v/>
      </c>
      <c r="D9295" s="2" t="str">
        <f>IF(A9295="","",IFERROR(INDEX(Reff,MATCH('Buku Besar'!A9295,Akun,0)),""))</f>
        <v/>
      </c>
      <c r="E9295" s="331" t="str">
        <f>IF(A9295="","",IFERROR(INDEX(Penerimaan,MATCH('Buku Besar'!A9295,Akun,0)),""))</f>
        <v/>
      </c>
      <c r="F9295" s="331" t="str">
        <f>IF(A9295="","",IFERROR(INDEX(Pengeluaran,MATCH('Buku Besar'!A9295,Akun,0)),""))</f>
        <v/>
      </c>
      <c r="H9295" s="91" t="str">
        <f t="shared" si="291"/>
        <v/>
      </c>
      <c r="I9295" s="330" t="str">
        <f>IF(H9295="","",IFERROR(INDEX(Tanggal1,MATCH('Buku Besar'!H9295,Akun1,0)),""))</f>
        <v/>
      </c>
      <c r="J9295" s="2" t="str">
        <f>IF(H9295="","",IFERROR(INDEX(Keterangan1,MATCH('Buku Besar'!H9295,Akun1,0)),""))</f>
        <v/>
      </c>
      <c r="K9295" s="2" t="str">
        <f>IF(H9295="","",IFERROR(INDEX(Reff1,MATCH('Buku Besar'!H9295,Akun1,0)),""))</f>
        <v/>
      </c>
      <c r="L9295" s="331" t="str">
        <f>IF(H9295="","",IFERROR(INDEX(Penerimaan1,MATCH('Buku Besar'!H9295,Akun1,0)),""))</f>
        <v/>
      </c>
      <c r="M9295" s="331" t="str">
        <f>IF(H9295="","",IFERROR(INDEX(Pengeluaran1,MATCH('Buku Besar'!H9295,Akun1,0)),""))</f>
        <v/>
      </c>
    </row>
    <row r="9296" spans="1:13" x14ac:dyDescent="0.25">
      <c r="A9296" s="91" t="str">
        <f t="shared" si="290"/>
        <v/>
      </c>
      <c r="B9296" s="330" t="str">
        <f>IF(A9296="","",IFERROR(INDEX(Tanggal,MATCH('Buku Besar'!A9296,Akun,0)),""))</f>
        <v/>
      </c>
      <c r="C9296" s="2" t="str">
        <f>IF(A9296="","",IFERROR(INDEX(Keterangan,MATCH('Buku Besar'!A9296,Akun,0)),""))</f>
        <v/>
      </c>
      <c r="D9296" s="2" t="str">
        <f>IF(A9296="","",IFERROR(INDEX(Reff,MATCH('Buku Besar'!A9296,Akun,0)),""))</f>
        <v/>
      </c>
      <c r="E9296" s="331" t="str">
        <f>IF(A9296="","",IFERROR(INDEX(Penerimaan,MATCH('Buku Besar'!A9296,Akun,0)),""))</f>
        <v/>
      </c>
      <c r="F9296" s="331" t="str">
        <f>IF(A9296="","",IFERROR(INDEX(Pengeluaran,MATCH('Buku Besar'!A9296,Akun,0)),""))</f>
        <v/>
      </c>
      <c r="H9296" s="91" t="str">
        <f t="shared" si="291"/>
        <v/>
      </c>
      <c r="I9296" s="330" t="str">
        <f>IF(H9296="","",IFERROR(INDEX(Tanggal1,MATCH('Buku Besar'!H9296,Akun1,0)),""))</f>
        <v/>
      </c>
      <c r="J9296" s="2" t="str">
        <f>IF(H9296="","",IFERROR(INDEX(Keterangan1,MATCH('Buku Besar'!H9296,Akun1,0)),""))</f>
        <v/>
      </c>
      <c r="K9296" s="2" t="str">
        <f>IF(H9296="","",IFERROR(INDEX(Reff1,MATCH('Buku Besar'!H9296,Akun1,0)),""))</f>
        <v/>
      </c>
      <c r="L9296" s="331" t="str">
        <f>IF(H9296="","",IFERROR(INDEX(Penerimaan1,MATCH('Buku Besar'!H9296,Akun1,0)),""))</f>
        <v/>
      </c>
      <c r="M9296" s="331" t="str">
        <f>IF(H9296="","",IFERROR(INDEX(Pengeluaran1,MATCH('Buku Besar'!H9296,Akun1,0)),""))</f>
        <v/>
      </c>
    </row>
    <row r="9297" spans="1:13" x14ac:dyDescent="0.25">
      <c r="A9297" s="91" t="str">
        <f t="shared" si="290"/>
        <v/>
      </c>
      <c r="B9297" s="330" t="str">
        <f>IF(A9297="","",IFERROR(INDEX(Tanggal,MATCH('Buku Besar'!A9297,Akun,0)),""))</f>
        <v/>
      </c>
      <c r="C9297" s="2" t="str">
        <f>IF(A9297="","",IFERROR(INDEX(Keterangan,MATCH('Buku Besar'!A9297,Akun,0)),""))</f>
        <v/>
      </c>
      <c r="D9297" s="2" t="str">
        <f>IF(A9297="","",IFERROR(INDEX(Reff,MATCH('Buku Besar'!A9297,Akun,0)),""))</f>
        <v/>
      </c>
      <c r="E9297" s="331" t="str">
        <f>IF(A9297="","",IFERROR(INDEX(Penerimaan,MATCH('Buku Besar'!A9297,Akun,0)),""))</f>
        <v/>
      </c>
      <c r="F9297" s="331" t="str">
        <f>IF(A9297="","",IFERROR(INDEX(Pengeluaran,MATCH('Buku Besar'!A9297,Akun,0)),""))</f>
        <v/>
      </c>
      <c r="H9297" s="91" t="str">
        <f t="shared" si="291"/>
        <v/>
      </c>
      <c r="I9297" s="330" t="str">
        <f>IF(H9297="","",IFERROR(INDEX(Tanggal1,MATCH('Buku Besar'!H9297,Akun1,0)),""))</f>
        <v/>
      </c>
      <c r="J9297" s="2" t="str">
        <f>IF(H9297="","",IFERROR(INDEX(Keterangan1,MATCH('Buku Besar'!H9297,Akun1,0)),""))</f>
        <v/>
      </c>
      <c r="K9297" s="2" t="str">
        <f>IF(H9297="","",IFERROR(INDEX(Reff1,MATCH('Buku Besar'!H9297,Akun1,0)),""))</f>
        <v/>
      </c>
      <c r="L9297" s="331" t="str">
        <f>IF(H9297="","",IFERROR(INDEX(Penerimaan1,MATCH('Buku Besar'!H9297,Akun1,0)),""))</f>
        <v/>
      </c>
      <c r="M9297" s="331" t="str">
        <f>IF(H9297="","",IFERROR(INDEX(Pengeluaran1,MATCH('Buku Besar'!H9297,Akun1,0)),""))</f>
        <v/>
      </c>
    </row>
    <row r="9298" spans="1:13" x14ac:dyDescent="0.25">
      <c r="A9298" s="91" t="str">
        <f t="shared" si="290"/>
        <v/>
      </c>
      <c r="B9298" s="330" t="str">
        <f>IF(A9298="","",IFERROR(INDEX(Tanggal,MATCH('Buku Besar'!A9298,Akun,0)),""))</f>
        <v/>
      </c>
      <c r="C9298" s="2" t="str">
        <f>IF(A9298="","",IFERROR(INDEX(Keterangan,MATCH('Buku Besar'!A9298,Akun,0)),""))</f>
        <v/>
      </c>
      <c r="D9298" s="2" t="str">
        <f>IF(A9298="","",IFERROR(INDEX(Reff,MATCH('Buku Besar'!A9298,Akun,0)),""))</f>
        <v/>
      </c>
      <c r="E9298" s="331" t="str">
        <f>IF(A9298="","",IFERROR(INDEX(Penerimaan,MATCH('Buku Besar'!A9298,Akun,0)),""))</f>
        <v/>
      </c>
      <c r="F9298" s="331" t="str">
        <f>IF(A9298="","",IFERROR(INDEX(Pengeluaran,MATCH('Buku Besar'!A9298,Akun,0)),""))</f>
        <v/>
      </c>
      <c r="H9298" s="91" t="str">
        <f t="shared" si="291"/>
        <v/>
      </c>
      <c r="I9298" s="330" t="str">
        <f>IF(H9298="","",IFERROR(INDEX(Tanggal1,MATCH('Buku Besar'!H9298,Akun1,0)),""))</f>
        <v/>
      </c>
      <c r="J9298" s="2" t="str">
        <f>IF(H9298="","",IFERROR(INDEX(Keterangan1,MATCH('Buku Besar'!H9298,Akun1,0)),""))</f>
        <v/>
      </c>
      <c r="K9298" s="2" t="str">
        <f>IF(H9298="","",IFERROR(INDEX(Reff1,MATCH('Buku Besar'!H9298,Akun1,0)),""))</f>
        <v/>
      </c>
      <c r="L9298" s="331" t="str">
        <f>IF(H9298="","",IFERROR(INDEX(Penerimaan1,MATCH('Buku Besar'!H9298,Akun1,0)),""))</f>
        <v/>
      </c>
      <c r="M9298" s="331" t="str">
        <f>IF(H9298="","",IFERROR(INDEX(Pengeluaran1,MATCH('Buku Besar'!H9298,Akun1,0)),""))</f>
        <v/>
      </c>
    </row>
    <row r="9299" spans="1:13" x14ac:dyDescent="0.25">
      <c r="A9299" s="91" t="str">
        <f t="shared" si="290"/>
        <v/>
      </c>
      <c r="B9299" s="330" t="str">
        <f>IF(A9299="","",IFERROR(INDEX(Tanggal,MATCH('Buku Besar'!A9299,Akun,0)),""))</f>
        <v/>
      </c>
      <c r="C9299" s="2" t="str">
        <f>IF(A9299="","",IFERROR(INDEX(Keterangan,MATCH('Buku Besar'!A9299,Akun,0)),""))</f>
        <v/>
      </c>
      <c r="D9299" s="2" t="str">
        <f>IF(A9299="","",IFERROR(INDEX(Reff,MATCH('Buku Besar'!A9299,Akun,0)),""))</f>
        <v/>
      </c>
      <c r="E9299" s="331" t="str">
        <f>IF(A9299="","",IFERROR(INDEX(Penerimaan,MATCH('Buku Besar'!A9299,Akun,0)),""))</f>
        <v/>
      </c>
      <c r="F9299" s="331" t="str">
        <f>IF(A9299="","",IFERROR(INDEX(Pengeluaran,MATCH('Buku Besar'!A9299,Akun,0)),""))</f>
        <v/>
      </c>
      <c r="H9299" s="91" t="str">
        <f t="shared" si="291"/>
        <v/>
      </c>
      <c r="I9299" s="330" t="str">
        <f>IF(H9299="","",IFERROR(INDEX(Tanggal1,MATCH('Buku Besar'!H9299,Akun1,0)),""))</f>
        <v/>
      </c>
      <c r="J9299" s="2" t="str">
        <f>IF(H9299="","",IFERROR(INDEX(Keterangan1,MATCH('Buku Besar'!H9299,Akun1,0)),""))</f>
        <v/>
      </c>
      <c r="K9299" s="2" t="str">
        <f>IF(H9299="","",IFERROR(INDEX(Reff1,MATCH('Buku Besar'!H9299,Akun1,0)),""))</f>
        <v/>
      </c>
      <c r="L9299" s="331" t="str">
        <f>IF(H9299="","",IFERROR(INDEX(Penerimaan1,MATCH('Buku Besar'!H9299,Akun1,0)),""))</f>
        <v/>
      </c>
      <c r="M9299" s="331" t="str">
        <f>IF(H9299="","",IFERROR(INDEX(Pengeluaran1,MATCH('Buku Besar'!H9299,Akun1,0)),""))</f>
        <v/>
      </c>
    </row>
    <row r="9300" spans="1:13" x14ac:dyDescent="0.25">
      <c r="A9300" s="91" t="str">
        <f t="shared" si="290"/>
        <v/>
      </c>
      <c r="B9300" s="330" t="str">
        <f>IF(A9300="","",IFERROR(INDEX(Tanggal,MATCH('Buku Besar'!A9300,Akun,0)),""))</f>
        <v/>
      </c>
      <c r="C9300" s="2" t="str">
        <f>IF(A9300="","",IFERROR(INDEX(Keterangan,MATCH('Buku Besar'!A9300,Akun,0)),""))</f>
        <v/>
      </c>
      <c r="D9300" s="2" t="str">
        <f>IF(A9300="","",IFERROR(INDEX(Reff,MATCH('Buku Besar'!A9300,Akun,0)),""))</f>
        <v/>
      </c>
      <c r="E9300" s="331" t="str">
        <f>IF(A9300="","",IFERROR(INDEX(Penerimaan,MATCH('Buku Besar'!A9300,Akun,0)),""))</f>
        <v/>
      </c>
      <c r="F9300" s="331" t="str">
        <f>IF(A9300="","",IFERROR(INDEX(Pengeluaran,MATCH('Buku Besar'!A9300,Akun,0)),""))</f>
        <v/>
      </c>
      <c r="H9300" s="91" t="str">
        <f t="shared" si="291"/>
        <v/>
      </c>
      <c r="I9300" s="330" t="str">
        <f>IF(H9300="","",IFERROR(INDEX(Tanggal1,MATCH('Buku Besar'!H9300,Akun1,0)),""))</f>
        <v/>
      </c>
      <c r="J9300" s="2" t="str">
        <f>IF(H9300="","",IFERROR(INDEX(Keterangan1,MATCH('Buku Besar'!H9300,Akun1,0)),""))</f>
        <v/>
      </c>
      <c r="K9300" s="2" t="str">
        <f>IF(H9300="","",IFERROR(INDEX(Reff1,MATCH('Buku Besar'!H9300,Akun1,0)),""))</f>
        <v/>
      </c>
      <c r="L9300" s="331" t="str">
        <f>IF(H9300="","",IFERROR(INDEX(Penerimaan1,MATCH('Buku Besar'!H9300,Akun1,0)),""))</f>
        <v/>
      </c>
      <c r="M9300" s="331" t="str">
        <f>IF(H9300="","",IFERROR(INDEX(Pengeluaran1,MATCH('Buku Besar'!H9300,Akun1,0)),""))</f>
        <v/>
      </c>
    </row>
    <row r="9301" spans="1:13" x14ac:dyDescent="0.25">
      <c r="A9301" s="91" t="str">
        <f t="shared" si="290"/>
        <v/>
      </c>
      <c r="B9301" s="330" t="str">
        <f>IF(A9301="","",IFERROR(INDEX(Tanggal,MATCH('Buku Besar'!A9301,Akun,0)),""))</f>
        <v/>
      </c>
      <c r="C9301" s="2" t="str">
        <f>IF(A9301="","",IFERROR(INDEX(Keterangan,MATCH('Buku Besar'!A9301,Akun,0)),""))</f>
        <v/>
      </c>
      <c r="D9301" s="2" t="str">
        <f>IF(A9301="","",IFERROR(INDEX(Reff,MATCH('Buku Besar'!A9301,Akun,0)),""))</f>
        <v/>
      </c>
      <c r="E9301" s="331" t="str">
        <f>IF(A9301="","",IFERROR(INDEX(Penerimaan,MATCH('Buku Besar'!A9301,Akun,0)),""))</f>
        <v/>
      </c>
      <c r="F9301" s="331" t="str">
        <f>IF(A9301="","",IFERROR(INDEX(Pengeluaran,MATCH('Buku Besar'!A9301,Akun,0)),""))</f>
        <v/>
      </c>
      <c r="H9301" s="91" t="str">
        <f t="shared" si="291"/>
        <v/>
      </c>
      <c r="I9301" s="330" t="str">
        <f>IF(H9301="","",IFERROR(INDEX(Tanggal1,MATCH('Buku Besar'!H9301,Akun1,0)),""))</f>
        <v/>
      </c>
      <c r="J9301" s="2" t="str">
        <f>IF(H9301="","",IFERROR(INDEX(Keterangan1,MATCH('Buku Besar'!H9301,Akun1,0)),""))</f>
        <v/>
      </c>
      <c r="K9301" s="2" t="str">
        <f>IF(H9301="","",IFERROR(INDEX(Reff1,MATCH('Buku Besar'!H9301,Akun1,0)),""))</f>
        <v/>
      </c>
      <c r="L9301" s="331" t="str">
        <f>IF(H9301="","",IFERROR(INDEX(Penerimaan1,MATCH('Buku Besar'!H9301,Akun1,0)),""))</f>
        <v/>
      </c>
      <c r="M9301" s="331" t="str">
        <f>IF(H9301="","",IFERROR(INDEX(Pengeluaran1,MATCH('Buku Besar'!H9301,Akun1,0)),""))</f>
        <v/>
      </c>
    </row>
    <row r="9302" spans="1:13" x14ac:dyDescent="0.25">
      <c r="A9302" s="91" t="str">
        <f t="shared" si="290"/>
        <v/>
      </c>
      <c r="B9302" s="330" t="str">
        <f>IF(A9302="","",IFERROR(INDEX(Tanggal,MATCH('Buku Besar'!A9302,Akun,0)),""))</f>
        <v/>
      </c>
      <c r="C9302" s="2" t="str">
        <f>IF(A9302="","",IFERROR(INDEX(Keterangan,MATCH('Buku Besar'!A9302,Akun,0)),""))</f>
        <v/>
      </c>
      <c r="D9302" s="2" t="str">
        <f>IF(A9302="","",IFERROR(INDEX(Reff,MATCH('Buku Besar'!A9302,Akun,0)),""))</f>
        <v/>
      </c>
      <c r="E9302" s="331" t="str">
        <f>IF(A9302="","",IFERROR(INDEX(Penerimaan,MATCH('Buku Besar'!A9302,Akun,0)),""))</f>
        <v/>
      </c>
      <c r="F9302" s="331" t="str">
        <f>IF(A9302="","",IFERROR(INDEX(Pengeluaran,MATCH('Buku Besar'!A9302,Akun,0)),""))</f>
        <v/>
      </c>
      <c r="H9302" s="91" t="str">
        <f t="shared" si="291"/>
        <v/>
      </c>
      <c r="I9302" s="330" t="str">
        <f>IF(H9302="","",IFERROR(INDEX(Tanggal1,MATCH('Buku Besar'!H9302,Akun1,0)),""))</f>
        <v/>
      </c>
      <c r="J9302" s="2" t="str">
        <f>IF(H9302="","",IFERROR(INDEX(Keterangan1,MATCH('Buku Besar'!H9302,Akun1,0)),""))</f>
        <v/>
      </c>
      <c r="K9302" s="2" t="str">
        <f>IF(H9302="","",IFERROR(INDEX(Reff1,MATCH('Buku Besar'!H9302,Akun1,0)),""))</f>
        <v/>
      </c>
      <c r="L9302" s="331" t="str">
        <f>IF(H9302="","",IFERROR(INDEX(Penerimaan1,MATCH('Buku Besar'!H9302,Akun1,0)),""))</f>
        <v/>
      </c>
      <c r="M9302" s="331" t="str">
        <f>IF(H9302="","",IFERROR(INDEX(Pengeluaran1,MATCH('Buku Besar'!H9302,Akun1,0)),""))</f>
        <v/>
      </c>
    </row>
    <row r="9303" spans="1:13" x14ac:dyDescent="0.25">
      <c r="A9303" s="91" t="str">
        <f t="shared" si="290"/>
        <v/>
      </c>
      <c r="B9303" s="330" t="str">
        <f>IF(A9303="","",IFERROR(INDEX(Tanggal,MATCH('Buku Besar'!A9303,Akun,0)),""))</f>
        <v/>
      </c>
      <c r="C9303" s="2" t="str">
        <f>IF(A9303="","",IFERROR(INDEX(Keterangan,MATCH('Buku Besar'!A9303,Akun,0)),""))</f>
        <v/>
      </c>
      <c r="D9303" s="2" t="str">
        <f>IF(A9303="","",IFERROR(INDEX(Reff,MATCH('Buku Besar'!A9303,Akun,0)),""))</f>
        <v/>
      </c>
      <c r="E9303" s="331" t="str">
        <f>IF(A9303="","",IFERROR(INDEX(Penerimaan,MATCH('Buku Besar'!A9303,Akun,0)),""))</f>
        <v/>
      </c>
      <c r="F9303" s="331" t="str">
        <f>IF(A9303="","",IFERROR(INDEX(Pengeluaran,MATCH('Buku Besar'!A9303,Akun,0)),""))</f>
        <v/>
      </c>
      <c r="H9303" s="91" t="str">
        <f t="shared" si="291"/>
        <v/>
      </c>
      <c r="I9303" s="330" t="str">
        <f>IF(H9303="","",IFERROR(INDEX(Tanggal1,MATCH('Buku Besar'!H9303,Akun1,0)),""))</f>
        <v/>
      </c>
      <c r="J9303" s="2" t="str">
        <f>IF(H9303="","",IFERROR(INDEX(Keterangan1,MATCH('Buku Besar'!H9303,Akun1,0)),""))</f>
        <v/>
      </c>
      <c r="K9303" s="2" t="str">
        <f>IF(H9303="","",IFERROR(INDEX(Reff1,MATCH('Buku Besar'!H9303,Akun1,0)),""))</f>
        <v/>
      </c>
      <c r="L9303" s="331" t="str">
        <f>IF(H9303="","",IFERROR(INDEX(Penerimaan1,MATCH('Buku Besar'!H9303,Akun1,0)),""))</f>
        <v/>
      </c>
      <c r="M9303" s="331" t="str">
        <f>IF(H9303="","",IFERROR(INDEX(Pengeluaran1,MATCH('Buku Besar'!H9303,Akun1,0)),""))</f>
        <v/>
      </c>
    </row>
    <row r="9304" spans="1:13" x14ac:dyDescent="0.25">
      <c r="A9304" s="91" t="str">
        <f t="shared" si="290"/>
        <v/>
      </c>
      <c r="B9304" s="330" t="str">
        <f>IF(A9304="","",IFERROR(INDEX(Tanggal,MATCH('Buku Besar'!A9304,Akun,0)),""))</f>
        <v/>
      </c>
      <c r="C9304" s="2" t="str">
        <f>IF(A9304="","",IFERROR(INDEX(Keterangan,MATCH('Buku Besar'!A9304,Akun,0)),""))</f>
        <v/>
      </c>
      <c r="D9304" s="2" t="str">
        <f>IF(A9304="","",IFERROR(INDEX(Reff,MATCH('Buku Besar'!A9304,Akun,0)),""))</f>
        <v/>
      </c>
      <c r="E9304" s="331" t="str">
        <f>IF(A9304="","",IFERROR(INDEX(Penerimaan,MATCH('Buku Besar'!A9304,Akun,0)),""))</f>
        <v/>
      </c>
      <c r="F9304" s="331" t="str">
        <f>IF(A9304="","",IFERROR(INDEX(Pengeluaran,MATCH('Buku Besar'!A9304,Akun,0)),""))</f>
        <v/>
      </c>
      <c r="H9304" s="91" t="str">
        <f t="shared" si="291"/>
        <v/>
      </c>
      <c r="I9304" s="330" t="str">
        <f>IF(H9304="","",IFERROR(INDEX(Tanggal1,MATCH('Buku Besar'!H9304,Akun1,0)),""))</f>
        <v/>
      </c>
      <c r="J9304" s="2" t="str">
        <f>IF(H9304="","",IFERROR(INDEX(Keterangan1,MATCH('Buku Besar'!H9304,Akun1,0)),""))</f>
        <v/>
      </c>
      <c r="K9304" s="2" t="str">
        <f>IF(H9304="","",IFERROR(INDEX(Reff1,MATCH('Buku Besar'!H9304,Akun1,0)),""))</f>
        <v/>
      </c>
      <c r="L9304" s="331" t="str">
        <f>IF(H9304="","",IFERROR(INDEX(Penerimaan1,MATCH('Buku Besar'!H9304,Akun1,0)),""))</f>
        <v/>
      </c>
      <c r="M9304" s="331" t="str">
        <f>IF(H9304="","",IFERROR(INDEX(Pengeluaran1,MATCH('Buku Besar'!H9304,Akun1,0)),""))</f>
        <v/>
      </c>
    </row>
    <row r="9305" spans="1:13" x14ac:dyDescent="0.25">
      <c r="A9305" s="91" t="str">
        <f t="shared" si="290"/>
        <v/>
      </c>
      <c r="B9305" s="330" t="str">
        <f>IF(A9305="","",IFERROR(INDEX(Tanggal,MATCH('Buku Besar'!A9305,Akun,0)),""))</f>
        <v/>
      </c>
      <c r="C9305" s="2" t="str">
        <f>IF(A9305="","",IFERROR(INDEX(Keterangan,MATCH('Buku Besar'!A9305,Akun,0)),""))</f>
        <v/>
      </c>
      <c r="D9305" s="2" t="str">
        <f>IF(A9305="","",IFERROR(INDEX(Reff,MATCH('Buku Besar'!A9305,Akun,0)),""))</f>
        <v/>
      </c>
      <c r="E9305" s="331" t="str">
        <f>IF(A9305="","",IFERROR(INDEX(Penerimaan,MATCH('Buku Besar'!A9305,Akun,0)),""))</f>
        <v/>
      </c>
      <c r="F9305" s="331" t="str">
        <f>IF(A9305="","",IFERROR(INDEX(Pengeluaran,MATCH('Buku Besar'!A9305,Akun,0)),""))</f>
        <v/>
      </c>
      <c r="H9305" s="91" t="str">
        <f t="shared" si="291"/>
        <v/>
      </c>
      <c r="I9305" s="330" t="str">
        <f>IF(H9305="","",IFERROR(INDEX(Tanggal1,MATCH('Buku Besar'!H9305,Akun1,0)),""))</f>
        <v/>
      </c>
      <c r="J9305" s="2" t="str">
        <f>IF(H9305="","",IFERROR(INDEX(Keterangan1,MATCH('Buku Besar'!H9305,Akun1,0)),""))</f>
        <v/>
      </c>
      <c r="K9305" s="2" t="str">
        <f>IF(H9305="","",IFERROR(INDEX(Reff1,MATCH('Buku Besar'!H9305,Akun1,0)),""))</f>
        <v/>
      </c>
      <c r="L9305" s="331" t="str">
        <f>IF(H9305="","",IFERROR(INDEX(Penerimaan1,MATCH('Buku Besar'!H9305,Akun1,0)),""))</f>
        <v/>
      </c>
      <c r="M9305" s="331" t="str">
        <f>IF(H9305="","",IFERROR(INDEX(Pengeluaran1,MATCH('Buku Besar'!H9305,Akun1,0)),""))</f>
        <v/>
      </c>
    </row>
    <row r="9306" spans="1:13" x14ac:dyDescent="0.25">
      <c r="A9306" s="91" t="str">
        <f t="shared" si="290"/>
        <v/>
      </c>
      <c r="B9306" s="330" t="str">
        <f>IF(A9306="","",IFERROR(INDEX(Tanggal,MATCH('Buku Besar'!A9306,Akun,0)),""))</f>
        <v/>
      </c>
      <c r="C9306" s="2" t="str">
        <f>IF(A9306="","",IFERROR(INDEX(Keterangan,MATCH('Buku Besar'!A9306,Akun,0)),""))</f>
        <v/>
      </c>
      <c r="D9306" s="2" t="str">
        <f>IF(A9306="","",IFERROR(INDEX(Reff,MATCH('Buku Besar'!A9306,Akun,0)),""))</f>
        <v/>
      </c>
      <c r="E9306" s="331" t="str">
        <f>IF(A9306="","",IFERROR(INDEX(Penerimaan,MATCH('Buku Besar'!A9306,Akun,0)),""))</f>
        <v/>
      </c>
      <c r="F9306" s="331" t="str">
        <f>IF(A9306="","",IFERROR(INDEX(Pengeluaran,MATCH('Buku Besar'!A9306,Akun,0)),""))</f>
        <v/>
      </c>
      <c r="H9306" s="91" t="str">
        <f t="shared" si="291"/>
        <v/>
      </c>
      <c r="I9306" s="330" t="str">
        <f>IF(H9306="","",IFERROR(INDEX(Tanggal1,MATCH('Buku Besar'!H9306,Akun1,0)),""))</f>
        <v/>
      </c>
      <c r="J9306" s="2" t="str">
        <f>IF(H9306="","",IFERROR(INDEX(Keterangan1,MATCH('Buku Besar'!H9306,Akun1,0)),""))</f>
        <v/>
      </c>
      <c r="K9306" s="2" t="str">
        <f>IF(H9306="","",IFERROR(INDEX(Reff1,MATCH('Buku Besar'!H9306,Akun1,0)),""))</f>
        <v/>
      </c>
      <c r="L9306" s="331" t="str">
        <f>IF(H9306="","",IFERROR(INDEX(Penerimaan1,MATCH('Buku Besar'!H9306,Akun1,0)),""))</f>
        <v/>
      </c>
      <c r="M9306" s="331" t="str">
        <f>IF(H9306="","",IFERROR(INDEX(Pengeluaran1,MATCH('Buku Besar'!H9306,Akun1,0)),""))</f>
        <v/>
      </c>
    </row>
    <row r="9307" spans="1:13" x14ac:dyDescent="0.25">
      <c r="A9307" s="91" t="str">
        <f t="shared" si="290"/>
        <v/>
      </c>
      <c r="B9307" s="330" t="str">
        <f>IF(A9307="","",IFERROR(INDEX(Tanggal,MATCH('Buku Besar'!A9307,Akun,0)),""))</f>
        <v/>
      </c>
      <c r="C9307" s="2" t="str">
        <f>IF(A9307="","",IFERROR(INDEX(Keterangan,MATCH('Buku Besar'!A9307,Akun,0)),""))</f>
        <v/>
      </c>
      <c r="D9307" s="2" t="str">
        <f>IF(A9307="","",IFERROR(INDEX(Reff,MATCH('Buku Besar'!A9307,Akun,0)),""))</f>
        <v/>
      </c>
      <c r="E9307" s="331" t="str">
        <f>IF(A9307="","",IFERROR(INDEX(Penerimaan,MATCH('Buku Besar'!A9307,Akun,0)),""))</f>
        <v/>
      </c>
      <c r="F9307" s="331" t="str">
        <f>IF(A9307="","",IFERROR(INDEX(Pengeluaran,MATCH('Buku Besar'!A9307,Akun,0)),""))</f>
        <v/>
      </c>
      <c r="H9307" s="91" t="str">
        <f t="shared" si="291"/>
        <v/>
      </c>
      <c r="I9307" s="330" t="str">
        <f>IF(H9307="","",IFERROR(INDEX(Tanggal1,MATCH('Buku Besar'!H9307,Akun1,0)),""))</f>
        <v/>
      </c>
      <c r="J9307" s="2" t="str">
        <f>IF(H9307="","",IFERROR(INDEX(Keterangan1,MATCH('Buku Besar'!H9307,Akun1,0)),""))</f>
        <v/>
      </c>
      <c r="K9307" s="2" t="str">
        <f>IF(H9307="","",IFERROR(INDEX(Reff1,MATCH('Buku Besar'!H9307,Akun1,0)),""))</f>
        <v/>
      </c>
      <c r="L9307" s="331" t="str">
        <f>IF(H9307="","",IFERROR(INDEX(Penerimaan1,MATCH('Buku Besar'!H9307,Akun1,0)),""))</f>
        <v/>
      </c>
      <c r="M9307" s="331" t="str">
        <f>IF(H9307="","",IFERROR(INDEX(Pengeluaran1,MATCH('Buku Besar'!H9307,Akun1,0)),""))</f>
        <v/>
      </c>
    </row>
    <row r="9308" spans="1:13" x14ac:dyDescent="0.25">
      <c r="A9308" s="91" t="str">
        <f t="shared" si="290"/>
        <v/>
      </c>
      <c r="B9308" s="330" t="str">
        <f>IF(A9308="","",IFERROR(INDEX(Tanggal,MATCH('Buku Besar'!A9308,Akun,0)),""))</f>
        <v/>
      </c>
      <c r="C9308" s="2" t="str">
        <f>IF(A9308="","",IFERROR(INDEX(Keterangan,MATCH('Buku Besar'!A9308,Akun,0)),""))</f>
        <v/>
      </c>
      <c r="D9308" s="2" t="str">
        <f>IF(A9308="","",IFERROR(INDEX(Reff,MATCH('Buku Besar'!A9308,Akun,0)),""))</f>
        <v/>
      </c>
      <c r="E9308" s="331" t="str">
        <f>IF(A9308="","",IFERROR(INDEX(Penerimaan,MATCH('Buku Besar'!A9308,Akun,0)),""))</f>
        <v/>
      </c>
      <c r="F9308" s="331" t="str">
        <f>IF(A9308="","",IFERROR(INDEX(Pengeluaran,MATCH('Buku Besar'!A9308,Akun,0)),""))</f>
        <v/>
      </c>
      <c r="H9308" s="91" t="str">
        <f t="shared" si="291"/>
        <v/>
      </c>
      <c r="I9308" s="330" t="str">
        <f>IF(H9308="","",IFERROR(INDEX(Tanggal1,MATCH('Buku Besar'!H9308,Akun1,0)),""))</f>
        <v/>
      </c>
      <c r="J9308" s="2" t="str">
        <f>IF(H9308="","",IFERROR(INDEX(Keterangan1,MATCH('Buku Besar'!H9308,Akun1,0)),""))</f>
        <v/>
      </c>
      <c r="K9308" s="2" t="str">
        <f>IF(H9308="","",IFERROR(INDEX(Reff1,MATCH('Buku Besar'!H9308,Akun1,0)),""))</f>
        <v/>
      </c>
      <c r="L9308" s="331" t="str">
        <f>IF(H9308="","",IFERROR(INDEX(Penerimaan1,MATCH('Buku Besar'!H9308,Akun1,0)),""))</f>
        <v/>
      </c>
      <c r="M9308" s="331" t="str">
        <f>IF(H9308="","",IFERROR(INDEX(Pengeluaran1,MATCH('Buku Besar'!H9308,Akun1,0)),""))</f>
        <v/>
      </c>
    </row>
    <row r="9309" spans="1:13" x14ac:dyDescent="0.25">
      <c r="A9309" s="91" t="str">
        <f t="shared" si="290"/>
        <v/>
      </c>
      <c r="B9309" s="330" t="str">
        <f>IF(A9309="","",IFERROR(INDEX(Tanggal,MATCH('Buku Besar'!A9309,Akun,0)),""))</f>
        <v/>
      </c>
      <c r="C9309" s="2" t="str">
        <f>IF(A9309="","",IFERROR(INDEX(Keterangan,MATCH('Buku Besar'!A9309,Akun,0)),""))</f>
        <v/>
      </c>
      <c r="D9309" s="2" t="str">
        <f>IF(A9309="","",IFERROR(INDEX(Reff,MATCH('Buku Besar'!A9309,Akun,0)),""))</f>
        <v/>
      </c>
      <c r="E9309" s="331" t="str">
        <f>IF(A9309="","",IFERROR(INDEX(Penerimaan,MATCH('Buku Besar'!A9309,Akun,0)),""))</f>
        <v/>
      </c>
      <c r="F9309" s="331" t="str">
        <f>IF(A9309="","",IFERROR(INDEX(Pengeluaran,MATCH('Buku Besar'!A9309,Akun,0)),""))</f>
        <v/>
      </c>
      <c r="H9309" s="91" t="str">
        <f t="shared" si="291"/>
        <v/>
      </c>
      <c r="I9309" s="330" t="str">
        <f>IF(H9309="","",IFERROR(INDEX(Tanggal1,MATCH('Buku Besar'!H9309,Akun1,0)),""))</f>
        <v/>
      </c>
      <c r="J9309" s="2" t="str">
        <f>IF(H9309="","",IFERROR(INDEX(Keterangan1,MATCH('Buku Besar'!H9309,Akun1,0)),""))</f>
        <v/>
      </c>
      <c r="K9309" s="2" t="str">
        <f>IF(H9309="","",IFERROR(INDEX(Reff1,MATCH('Buku Besar'!H9309,Akun1,0)),""))</f>
        <v/>
      </c>
      <c r="L9309" s="331" t="str">
        <f>IF(H9309="","",IFERROR(INDEX(Penerimaan1,MATCH('Buku Besar'!H9309,Akun1,0)),""))</f>
        <v/>
      </c>
      <c r="M9309" s="331" t="str">
        <f>IF(H9309="","",IFERROR(INDEX(Pengeluaran1,MATCH('Buku Besar'!H9309,Akun1,0)),""))</f>
        <v/>
      </c>
    </row>
    <row r="9310" spans="1:13" x14ac:dyDescent="0.25">
      <c r="A9310" s="91" t="str">
        <f t="shared" si="290"/>
        <v/>
      </c>
      <c r="B9310" s="330" t="str">
        <f>IF(A9310="","",IFERROR(INDEX(Tanggal,MATCH('Buku Besar'!A9310,Akun,0)),""))</f>
        <v/>
      </c>
      <c r="C9310" s="2" t="str">
        <f>IF(A9310="","",IFERROR(INDEX(Keterangan,MATCH('Buku Besar'!A9310,Akun,0)),""))</f>
        <v/>
      </c>
      <c r="D9310" s="2" t="str">
        <f>IF(A9310="","",IFERROR(INDEX(Reff,MATCH('Buku Besar'!A9310,Akun,0)),""))</f>
        <v/>
      </c>
      <c r="E9310" s="331" t="str">
        <f>IF(A9310="","",IFERROR(INDEX(Penerimaan,MATCH('Buku Besar'!A9310,Akun,0)),""))</f>
        <v/>
      </c>
      <c r="F9310" s="331" t="str">
        <f>IF(A9310="","",IFERROR(INDEX(Pengeluaran,MATCH('Buku Besar'!A9310,Akun,0)),""))</f>
        <v/>
      </c>
      <c r="H9310" s="91" t="str">
        <f t="shared" si="291"/>
        <v/>
      </c>
      <c r="I9310" s="330" t="str">
        <f>IF(H9310="","",IFERROR(INDEX(Tanggal1,MATCH('Buku Besar'!H9310,Akun1,0)),""))</f>
        <v/>
      </c>
      <c r="J9310" s="2" t="str">
        <f>IF(H9310="","",IFERROR(INDEX(Keterangan1,MATCH('Buku Besar'!H9310,Akun1,0)),""))</f>
        <v/>
      </c>
      <c r="K9310" s="2" t="str">
        <f>IF(H9310="","",IFERROR(INDEX(Reff1,MATCH('Buku Besar'!H9310,Akun1,0)),""))</f>
        <v/>
      </c>
      <c r="L9310" s="331" t="str">
        <f>IF(H9310="","",IFERROR(INDEX(Penerimaan1,MATCH('Buku Besar'!H9310,Akun1,0)),""))</f>
        <v/>
      </c>
      <c r="M9310" s="331" t="str">
        <f>IF(H9310="","",IFERROR(INDEX(Pengeluaran1,MATCH('Buku Besar'!H9310,Akun1,0)),""))</f>
        <v/>
      </c>
    </row>
    <row r="9311" spans="1:13" x14ac:dyDescent="0.25">
      <c r="A9311" s="91" t="str">
        <f t="shared" si="290"/>
        <v/>
      </c>
      <c r="B9311" s="330" t="str">
        <f>IF(A9311="","",IFERROR(INDEX(Tanggal,MATCH('Buku Besar'!A9311,Akun,0)),""))</f>
        <v/>
      </c>
      <c r="C9311" s="2" t="str">
        <f>IF(A9311="","",IFERROR(INDEX(Keterangan,MATCH('Buku Besar'!A9311,Akun,0)),""))</f>
        <v/>
      </c>
      <c r="D9311" s="2" t="str">
        <f>IF(A9311="","",IFERROR(INDEX(Reff,MATCH('Buku Besar'!A9311,Akun,0)),""))</f>
        <v/>
      </c>
      <c r="E9311" s="331" t="str">
        <f>IF(A9311="","",IFERROR(INDEX(Penerimaan,MATCH('Buku Besar'!A9311,Akun,0)),""))</f>
        <v/>
      </c>
      <c r="F9311" s="331" t="str">
        <f>IF(A9311="","",IFERROR(INDEX(Pengeluaran,MATCH('Buku Besar'!A9311,Akun,0)),""))</f>
        <v/>
      </c>
      <c r="H9311" s="91" t="str">
        <f t="shared" si="291"/>
        <v/>
      </c>
      <c r="I9311" s="330" t="str">
        <f>IF(H9311="","",IFERROR(INDEX(Tanggal1,MATCH('Buku Besar'!H9311,Akun1,0)),""))</f>
        <v/>
      </c>
      <c r="J9311" s="2" t="str">
        <f>IF(H9311="","",IFERROR(INDEX(Keterangan1,MATCH('Buku Besar'!H9311,Akun1,0)),""))</f>
        <v/>
      </c>
      <c r="K9311" s="2" t="str">
        <f>IF(H9311="","",IFERROR(INDEX(Reff1,MATCH('Buku Besar'!H9311,Akun1,0)),""))</f>
        <v/>
      </c>
      <c r="L9311" s="331" t="str">
        <f>IF(H9311="","",IFERROR(INDEX(Penerimaan1,MATCH('Buku Besar'!H9311,Akun1,0)),""))</f>
        <v/>
      </c>
      <c r="M9311" s="331" t="str">
        <f>IF(H9311="","",IFERROR(INDEX(Pengeluaran1,MATCH('Buku Besar'!H9311,Akun1,0)),""))</f>
        <v/>
      </c>
    </row>
    <row r="9312" spans="1:13" x14ac:dyDescent="0.25">
      <c r="A9312" s="91" t="str">
        <f t="shared" si="290"/>
        <v/>
      </c>
      <c r="B9312" s="330" t="str">
        <f>IF(A9312="","",IFERROR(INDEX(Tanggal,MATCH('Buku Besar'!A9312,Akun,0)),""))</f>
        <v/>
      </c>
      <c r="C9312" s="2" t="str">
        <f>IF(A9312="","",IFERROR(INDEX(Keterangan,MATCH('Buku Besar'!A9312,Akun,0)),""))</f>
        <v/>
      </c>
      <c r="D9312" s="2" t="str">
        <f>IF(A9312="","",IFERROR(INDEX(Reff,MATCH('Buku Besar'!A9312,Akun,0)),""))</f>
        <v/>
      </c>
      <c r="E9312" s="331" t="str">
        <f>IF(A9312="","",IFERROR(INDEX(Penerimaan,MATCH('Buku Besar'!A9312,Akun,0)),""))</f>
        <v/>
      </c>
      <c r="F9312" s="331" t="str">
        <f>IF(A9312="","",IFERROR(INDEX(Pengeluaran,MATCH('Buku Besar'!A9312,Akun,0)),""))</f>
        <v/>
      </c>
      <c r="H9312" s="91" t="str">
        <f t="shared" si="291"/>
        <v/>
      </c>
      <c r="I9312" s="330" t="str">
        <f>IF(H9312="","",IFERROR(INDEX(Tanggal1,MATCH('Buku Besar'!H9312,Akun1,0)),""))</f>
        <v/>
      </c>
      <c r="J9312" s="2" t="str">
        <f>IF(H9312="","",IFERROR(INDEX(Keterangan1,MATCH('Buku Besar'!H9312,Akun1,0)),""))</f>
        <v/>
      </c>
      <c r="K9312" s="2" t="str">
        <f>IF(H9312="","",IFERROR(INDEX(Reff1,MATCH('Buku Besar'!H9312,Akun1,0)),""))</f>
        <v/>
      </c>
      <c r="L9312" s="331" t="str">
        <f>IF(H9312="","",IFERROR(INDEX(Penerimaan1,MATCH('Buku Besar'!H9312,Akun1,0)),""))</f>
        <v/>
      </c>
      <c r="M9312" s="331" t="str">
        <f>IF(H9312="","",IFERROR(INDEX(Pengeluaran1,MATCH('Buku Besar'!H9312,Akun1,0)),""))</f>
        <v/>
      </c>
    </row>
    <row r="9313" spans="1:13" x14ac:dyDescent="0.25">
      <c r="A9313" s="91" t="str">
        <f t="shared" si="290"/>
        <v/>
      </c>
      <c r="B9313" s="330" t="str">
        <f>IF(A9313="","",IFERROR(INDEX(Tanggal,MATCH('Buku Besar'!A9313,Akun,0)),""))</f>
        <v/>
      </c>
      <c r="C9313" s="2" t="str">
        <f>IF(A9313="","",IFERROR(INDEX(Keterangan,MATCH('Buku Besar'!A9313,Akun,0)),""))</f>
        <v/>
      </c>
      <c r="D9313" s="2" t="str">
        <f>IF(A9313="","",IFERROR(INDEX(Reff,MATCH('Buku Besar'!A9313,Akun,0)),""))</f>
        <v/>
      </c>
      <c r="E9313" s="331" t="str">
        <f>IF(A9313="","",IFERROR(INDEX(Penerimaan,MATCH('Buku Besar'!A9313,Akun,0)),""))</f>
        <v/>
      </c>
      <c r="F9313" s="331" t="str">
        <f>IF(A9313="","",IFERROR(INDEX(Pengeluaran,MATCH('Buku Besar'!A9313,Akun,0)),""))</f>
        <v/>
      </c>
      <c r="H9313" s="91" t="str">
        <f t="shared" si="291"/>
        <v/>
      </c>
      <c r="I9313" s="330" t="str">
        <f>IF(H9313="","",IFERROR(INDEX(Tanggal1,MATCH('Buku Besar'!H9313,Akun1,0)),""))</f>
        <v/>
      </c>
      <c r="J9313" s="2" t="str">
        <f>IF(H9313="","",IFERROR(INDEX(Keterangan1,MATCH('Buku Besar'!H9313,Akun1,0)),""))</f>
        <v/>
      </c>
      <c r="K9313" s="2" t="str">
        <f>IF(H9313="","",IFERROR(INDEX(Reff1,MATCH('Buku Besar'!H9313,Akun1,0)),""))</f>
        <v/>
      </c>
      <c r="L9313" s="331" t="str">
        <f>IF(H9313="","",IFERROR(INDEX(Penerimaan1,MATCH('Buku Besar'!H9313,Akun1,0)),""))</f>
        <v/>
      </c>
      <c r="M9313" s="331" t="str">
        <f>IF(H9313="","",IFERROR(INDEX(Pengeluaran1,MATCH('Buku Besar'!H9313,Akun1,0)),""))</f>
        <v/>
      </c>
    </row>
    <row r="9314" spans="1:13" x14ac:dyDescent="0.25">
      <c r="A9314" s="91" t="str">
        <f t="shared" si="290"/>
        <v/>
      </c>
      <c r="B9314" s="330" t="str">
        <f>IF(A9314="","",IFERROR(INDEX(Tanggal,MATCH('Buku Besar'!A9314,Akun,0)),""))</f>
        <v/>
      </c>
      <c r="C9314" s="2" t="str">
        <f>IF(A9314="","",IFERROR(INDEX(Keterangan,MATCH('Buku Besar'!A9314,Akun,0)),""))</f>
        <v/>
      </c>
      <c r="D9314" s="2" t="str">
        <f>IF(A9314="","",IFERROR(INDEX(Reff,MATCH('Buku Besar'!A9314,Akun,0)),""))</f>
        <v/>
      </c>
      <c r="E9314" s="331" t="str">
        <f>IF(A9314="","",IFERROR(INDEX(Penerimaan,MATCH('Buku Besar'!A9314,Akun,0)),""))</f>
        <v/>
      </c>
      <c r="F9314" s="331" t="str">
        <f>IF(A9314="","",IFERROR(INDEX(Pengeluaran,MATCH('Buku Besar'!A9314,Akun,0)),""))</f>
        <v/>
      </c>
      <c r="H9314" s="91" t="str">
        <f t="shared" si="291"/>
        <v/>
      </c>
      <c r="I9314" s="330" t="str">
        <f>IF(H9314="","",IFERROR(INDEX(Tanggal1,MATCH('Buku Besar'!H9314,Akun1,0)),""))</f>
        <v/>
      </c>
      <c r="J9314" s="2" t="str">
        <f>IF(H9314="","",IFERROR(INDEX(Keterangan1,MATCH('Buku Besar'!H9314,Akun1,0)),""))</f>
        <v/>
      </c>
      <c r="K9314" s="2" t="str">
        <f>IF(H9314="","",IFERROR(INDEX(Reff1,MATCH('Buku Besar'!H9314,Akun1,0)),""))</f>
        <v/>
      </c>
      <c r="L9314" s="331" t="str">
        <f>IF(H9314="","",IFERROR(INDEX(Penerimaan1,MATCH('Buku Besar'!H9314,Akun1,0)),""))</f>
        <v/>
      </c>
      <c r="M9314" s="331" t="str">
        <f>IF(H9314="","",IFERROR(INDEX(Pengeluaran1,MATCH('Buku Besar'!H9314,Akun1,0)),""))</f>
        <v/>
      </c>
    </row>
    <row r="9315" spans="1:13" x14ac:dyDescent="0.25">
      <c r="A9315" s="91" t="str">
        <f t="shared" si="290"/>
        <v/>
      </c>
      <c r="B9315" s="330" t="str">
        <f>IF(A9315="","",IFERROR(INDEX(Tanggal,MATCH('Buku Besar'!A9315,Akun,0)),""))</f>
        <v/>
      </c>
      <c r="C9315" s="2" t="str">
        <f>IF(A9315="","",IFERROR(INDEX(Keterangan,MATCH('Buku Besar'!A9315,Akun,0)),""))</f>
        <v/>
      </c>
      <c r="D9315" s="2" t="str">
        <f>IF(A9315="","",IFERROR(INDEX(Reff,MATCH('Buku Besar'!A9315,Akun,0)),""))</f>
        <v/>
      </c>
      <c r="E9315" s="331" t="str">
        <f>IF(A9315="","",IFERROR(INDEX(Penerimaan,MATCH('Buku Besar'!A9315,Akun,0)),""))</f>
        <v/>
      </c>
      <c r="F9315" s="331" t="str">
        <f>IF(A9315="","",IFERROR(INDEX(Pengeluaran,MATCH('Buku Besar'!A9315,Akun,0)),""))</f>
        <v/>
      </c>
      <c r="H9315" s="91" t="str">
        <f t="shared" si="291"/>
        <v/>
      </c>
      <c r="I9315" s="330" t="str">
        <f>IF(H9315="","",IFERROR(INDEX(Tanggal1,MATCH('Buku Besar'!H9315,Akun1,0)),""))</f>
        <v/>
      </c>
      <c r="J9315" s="2" t="str">
        <f>IF(H9315="","",IFERROR(INDEX(Keterangan1,MATCH('Buku Besar'!H9315,Akun1,0)),""))</f>
        <v/>
      </c>
      <c r="K9315" s="2" t="str">
        <f>IF(H9315="","",IFERROR(INDEX(Reff1,MATCH('Buku Besar'!H9315,Akun1,0)),""))</f>
        <v/>
      </c>
      <c r="L9315" s="331" t="str">
        <f>IF(H9315="","",IFERROR(INDEX(Penerimaan1,MATCH('Buku Besar'!H9315,Akun1,0)),""))</f>
        <v/>
      </c>
      <c r="M9315" s="331" t="str">
        <f>IF(H9315="","",IFERROR(INDEX(Pengeluaran1,MATCH('Buku Besar'!H9315,Akun1,0)),""))</f>
        <v/>
      </c>
    </row>
    <row r="9316" spans="1:13" x14ac:dyDescent="0.25">
      <c r="A9316" s="91" t="str">
        <f t="shared" si="290"/>
        <v/>
      </c>
      <c r="B9316" s="330" t="str">
        <f>IF(A9316="","",IFERROR(INDEX(Tanggal,MATCH('Buku Besar'!A9316,Akun,0)),""))</f>
        <v/>
      </c>
      <c r="C9316" s="2" t="str">
        <f>IF(A9316="","",IFERROR(INDEX(Keterangan,MATCH('Buku Besar'!A9316,Akun,0)),""))</f>
        <v/>
      </c>
      <c r="D9316" s="2" t="str">
        <f>IF(A9316="","",IFERROR(INDEX(Reff,MATCH('Buku Besar'!A9316,Akun,0)),""))</f>
        <v/>
      </c>
      <c r="E9316" s="331" t="str">
        <f>IF(A9316="","",IFERROR(INDEX(Penerimaan,MATCH('Buku Besar'!A9316,Akun,0)),""))</f>
        <v/>
      </c>
      <c r="F9316" s="331" t="str">
        <f>IF(A9316="","",IFERROR(INDEX(Pengeluaran,MATCH('Buku Besar'!A9316,Akun,0)),""))</f>
        <v/>
      </c>
      <c r="H9316" s="91" t="str">
        <f t="shared" si="291"/>
        <v/>
      </c>
      <c r="I9316" s="330" t="str">
        <f>IF(H9316="","",IFERROR(INDEX(Tanggal1,MATCH('Buku Besar'!H9316,Akun1,0)),""))</f>
        <v/>
      </c>
      <c r="J9316" s="2" t="str">
        <f>IF(H9316="","",IFERROR(INDEX(Keterangan1,MATCH('Buku Besar'!H9316,Akun1,0)),""))</f>
        <v/>
      </c>
      <c r="K9316" s="2" t="str">
        <f>IF(H9316="","",IFERROR(INDEX(Reff1,MATCH('Buku Besar'!H9316,Akun1,0)),""))</f>
        <v/>
      </c>
      <c r="L9316" s="331" t="str">
        <f>IF(H9316="","",IFERROR(INDEX(Penerimaan1,MATCH('Buku Besar'!H9316,Akun1,0)),""))</f>
        <v/>
      </c>
      <c r="M9316" s="331" t="str">
        <f>IF(H9316="","",IFERROR(INDEX(Pengeluaran1,MATCH('Buku Besar'!H9316,Akun1,0)),""))</f>
        <v/>
      </c>
    </row>
    <row r="9317" spans="1:13" x14ac:dyDescent="0.25">
      <c r="A9317" s="91" t="str">
        <f t="shared" si="290"/>
        <v/>
      </c>
      <c r="B9317" s="330" t="str">
        <f>IF(A9317="","",IFERROR(INDEX(Tanggal,MATCH('Buku Besar'!A9317,Akun,0)),""))</f>
        <v/>
      </c>
      <c r="C9317" s="2" t="str">
        <f>IF(A9317="","",IFERROR(INDEX(Keterangan,MATCH('Buku Besar'!A9317,Akun,0)),""))</f>
        <v/>
      </c>
      <c r="D9317" s="2" t="str">
        <f>IF(A9317="","",IFERROR(INDEX(Reff,MATCH('Buku Besar'!A9317,Akun,0)),""))</f>
        <v/>
      </c>
      <c r="E9317" s="331" t="str">
        <f>IF(A9317="","",IFERROR(INDEX(Penerimaan,MATCH('Buku Besar'!A9317,Akun,0)),""))</f>
        <v/>
      </c>
      <c r="F9317" s="331" t="str">
        <f>IF(A9317="","",IFERROR(INDEX(Pengeluaran,MATCH('Buku Besar'!A9317,Akun,0)),""))</f>
        <v/>
      </c>
      <c r="H9317" s="91" t="str">
        <f t="shared" si="291"/>
        <v/>
      </c>
      <c r="I9317" s="330" t="str">
        <f>IF(H9317="","",IFERROR(INDEX(Tanggal1,MATCH('Buku Besar'!H9317,Akun1,0)),""))</f>
        <v/>
      </c>
      <c r="J9317" s="2" t="str">
        <f>IF(H9317="","",IFERROR(INDEX(Keterangan1,MATCH('Buku Besar'!H9317,Akun1,0)),""))</f>
        <v/>
      </c>
      <c r="K9317" s="2" t="str">
        <f>IF(H9317="","",IFERROR(INDEX(Reff1,MATCH('Buku Besar'!H9317,Akun1,0)),""))</f>
        <v/>
      </c>
      <c r="L9317" s="331" t="str">
        <f>IF(H9317="","",IFERROR(INDEX(Penerimaan1,MATCH('Buku Besar'!H9317,Akun1,0)),""))</f>
        <v/>
      </c>
      <c r="M9317" s="331" t="str">
        <f>IF(H9317="","",IFERROR(INDEX(Pengeluaran1,MATCH('Buku Besar'!H9317,Akun1,0)),""))</f>
        <v/>
      </c>
    </row>
    <row r="9318" spans="1:13" x14ac:dyDescent="0.25">
      <c r="A9318" s="91" t="str">
        <f t="shared" si="290"/>
        <v/>
      </c>
      <c r="B9318" s="330" t="str">
        <f>IF(A9318="","",IFERROR(INDEX(Tanggal,MATCH('Buku Besar'!A9318,Akun,0)),""))</f>
        <v/>
      </c>
      <c r="C9318" s="2" t="str">
        <f>IF(A9318="","",IFERROR(INDEX(Keterangan,MATCH('Buku Besar'!A9318,Akun,0)),""))</f>
        <v/>
      </c>
      <c r="D9318" s="2" t="str">
        <f>IF(A9318="","",IFERROR(INDEX(Reff,MATCH('Buku Besar'!A9318,Akun,0)),""))</f>
        <v/>
      </c>
      <c r="E9318" s="331" t="str">
        <f>IF(A9318="","",IFERROR(INDEX(Penerimaan,MATCH('Buku Besar'!A9318,Akun,0)),""))</f>
        <v/>
      </c>
      <c r="F9318" s="331" t="str">
        <f>IF(A9318="","",IFERROR(INDEX(Pengeluaran,MATCH('Buku Besar'!A9318,Akun,0)),""))</f>
        <v/>
      </c>
      <c r="H9318" s="91" t="str">
        <f t="shared" si="291"/>
        <v/>
      </c>
      <c r="I9318" s="330" t="str">
        <f>IF(H9318="","",IFERROR(INDEX(Tanggal1,MATCH('Buku Besar'!H9318,Akun1,0)),""))</f>
        <v/>
      </c>
      <c r="J9318" s="2" t="str">
        <f>IF(H9318="","",IFERROR(INDEX(Keterangan1,MATCH('Buku Besar'!H9318,Akun1,0)),""))</f>
        <v/>
      </c>
      <c r="K9318" s="2" t="str">
        <f>IF(H9318="","",IFERROR(INDEX(Reff1,MATCH('Buku Besar'!H9318,Akun1,0)),""))</f>
        <v/>
      </c>
      <c r="L9318" s="331" t="str">
        <f>IF(H9318="","",IFERROR(INDEX(Penerimaan1,MATCH('Buku Besar'!H9318,Akun1,0)),""))</f>
        <v/>
      </c>
      <c r="M9318" s="331" t="str">
        <f>IF(H9318="","",IFERROR(INDEX(Pengeluaran1,MATCH('Buku Besar'!H9318,Akun1,0)),""))</f>
        <v/>
      </c>
    </row>
    <row r="9319" spans="1:13" x14ac:dyDescent="0.25">
      <c r="A9319" s="91" t="str">
        <f t="shared" si="290"/>
        <v/>
      </c>
      <c r="B9319" s="330" t="str">
        <f>IF(A9319="","",IFERROR(INDEX(Tanggal,MATCH('Buku Besar'!A9319,Akun,0)),""))</f>
        <v/>
      </c>
      <c r="C9319" s="2" t="str">
        <f>IF(A9319="","",IFERROR(INDEX(Keterangan,MATCH('Buku Besar'!A9319,Akun,0)),""))</f>
        <v/>
      </c>
      <c r="D9319" s="2" t="str">
        <f>IF(A9319="","",IFERROR(INDEX(Reff,MATCH('Buku Besar'!A9319,Akun,0)),""))</f>
        <v/>
      </c>
      <c r="E9319" s="331" t="str">
        <f>IF(A9319="","",IFERROR(INDEX(Penerimaan,MATCH('Buku Besar'!A9319,Akun,0)),""))</f>
        <v/>
      </c>
      <c r="F9319" s="331" t="str">
        <f>IF(A9319="","",IFERROR(INDEX(Pengeluaran,MATCH('Buku Besar'!A9319,Akun,0)),""))</f>
        <v/>
      </c>
      <c r="H9319" s="91" t="str">
        <f t="shared" si="291"/>
        <v/>
      </c>
      <c r="I9319" s="330" t="str">
        <f>IF(H9319="","",IFERROR(INDEX(Tanggal1,MATCH('Buku Besar'!H9319,Akun1,0)),""))</f>
        <v/>
      </c>
      <c r="J9319" s="2" t="str">
        <f>IF(H9319="","",IFERROR(INDEX(Keterangan1,MATCH('Buku Besar'!H9319,Akun1,0)),""))</f>
        <v/>
      </c>
      <c r="K9319" s="2" t="str">
        <f>IF(H9319="","",IFERROR(INDEX(Reff1,MATCH('Buku Besar'!H9319,Akun1,0)),""))</f>
        <v/>
      </c>
      <c r="L9319" s="331" t="str">
        <f>IF(H9319="","",IFERROR(INDEX(Penerimaan1,MATCH('Buku Besar'!H9319,Akun1,0)),""))</f>
        <v/>
      </c>
      <c r="M9319" s="331" t="str">
        <f>IF(H9319="","",IFERROR(INDEX(Pengeluaran1,MATCH('Buku Besar'!H9319,Akun1,0)),""))</f>
        <v/>
      </c>
    </row>
    <row r="9320" spans="1:13" x14ac:dyDescent="0.25">
      <c r="A9320" s="91" t="str">
        <f t="shared" si="290"/>
        <v/>
      </c>
      <c r="B9320" s="330" t="str">
        <f>IF(A9320="","",IFERROR(INDEX(Tanggal,MATCH('Buku Besar'!A9320,Akun,0)),""))</f>
        <v/>
      </c>
      <c r="C9320" s="2" t="str">
        <f>IF(A9320="","",IFERROR(INDEX(Keterangan,MATCH('Buku Besar'!A9320,Akun,0)),""))</f>
        <v/>
      </c>
      <c r="D9320" s="2" t="str">
        <f>IF(A9320="","",IFERROR(INDEX(Reff,MATCH('Buku Besar'!A9320,Akun,0)),""))</f>
        <v/>
      </c>
      <c r="E9320" s="331" t="str">
        <f>IF(A9320="","",IFERROR(INDEX(Penerimaan,MATCH('Buku Besar'!A9320,Akun,0)),""))</f>
        <v/>
      </c>
      <c r="F9320" s="331" t="str">
        <f>IF(A9320="","",IFERROR(INDEX(Pengeluaran,MATCH('Buku Besar'!A9320,Akun,0)),""))</f>
        <v/>
      </c>
      <c r="H9320" s="91" t="str">
        <f t="shared" si="291"/>
        <v/>
      </c>
      <c r="I9320" s="330" t="str">
        <f>IF(H9320="","",IFERROR(INDEX(Tanggal1,MATCH('Buku Besar'!H9320,Akun1,0)),""))</f>
        <v/>
      </c>
      <c r="J9320" s="2" t="str">
        <f>IF(H9320="","",IFERROR(INDEX(Keterangan1,MATCH('Buku Besar'!H9320,Akun1,0)),""))</f>
        <v/>
      </c>
      <c r="K9320" s="2" t="str">
        <f>IF(H9320="","",IFERROR(INDEX(Reff1,MATCH('Buku Besar'!H9320,Akun1,0)),""))</f>
        <v/>
      </c>
      <c r="L9320" s="331" t="str">
        <f>IF(H9320="","",IFERROR(INDEX(Penerimaan1,MATCH('Buku Besar'!H9320,Akun1,0)),""))</f>
        <v/>
      </c>
      <c r="M9320" s="331" t="str">
        <f>IF(H9320="","",IFERROR(INDEX(Pengeluaran1,MATCH('Buku Besar'!H9320,Akun1,0)),""))</f>
        <v/>
      </c>
    </row>
    <row r="9321" spans="1:13" x14ac:dyDescent="0.25">
      <c r="A9321" s="91" t="str">
        <f t="shared" si="290"/>
        <v/>
      </c>
      <c r="B9321" s="330" t="str">
        <f>IF(A9321="","",IFERROR(INDEX(Tanggal,MATCH('Buku Besar'!A9321,Akun,0)),""))</f>
        <v/>
      </c>
      <c r="C9321" s="2" t="str">
        <f>IF(A9321="","",IFERROR(INDEX(Keterangan,MATCH('Buku Besar'!A9321,Akun,0)),""))</f>
        <v/>
      </c>
      <c r="D9321" s="2" t="str">
        <f>IF(A9321="","",IFERROR(INDEX(Reff,MATCH('Buku Besar'!A9321,Akun,0)),""))</f>
        <v/>
      </c>
      <c r="E9321" s="331" t="str">
        <f>IF(A9321="","",IFERROR(INDEX(Penerimaan,MATCH('Buku Besar'!A9321,Akun,0)),""))</f>
        <v/>
      </c>
      <c r="F9321" s="331" t="str">
        <f>IF(A9321="","",IFERROR(INDEX(Pengeluaran,MATCH('Buku Besar'!A9321,Akun,0)),""))</f>
        <v/>
      </c>
      <c r="H9321" s="91" t="str">
        <f t="shared" si="291"/>
        <v/>
      </c>
      <c r="I9321" s="330" t="str">
        <f>IF(H9321="","",IFERROR(INDEX(Tanggal1,MATCH('Buku Besar'!H9321,Akun1,0)),""))</f>
        <v/>
      </c>
      <c r="J9321" s="2" t="str">
        <f>IF(H9321="","",IFERROR(INDEX(Keterangan1,MATCH('Buku Besar'!H9321,Akun1,0)),""))</f>
        <v/>
      </c>
      <c r="K9321" s="2" t="str">
        <f>IF(H9321="","",IFERROR(INDEX(Reff1,MATCH('Buku Besar'!H9321,Akun1,0)),""))</f>
        <v/>
      </c>
      <c r="L9321" s="331" t="str">
        <f>IF(H9321="","",IFERROR(INDEX(Penerimaan1,MATCH('Buku Besar'!H9321,Akun1,0)),""))</f>
        <v/>
      </c>
      <c r="M9321" s="331" t="str">
        <f>IF(H9321="","",IFERROR(INDEX(Pengeluaran1,MATCH('Buku Besar'!H9321,Akun1,0)),""))</f>
        <v/>
      </c>
    </row>
    <row r="9322" spans="1:13" x14ac:dyDescent="0.25">
      <c r="A9322" s="91" t="str">
        <f t="shared" si="290"/>
        <v/>
      </c>
      <c r="B9322" s="330" t="str">
        <f>IF(A9322="","",IFERROR(INDEX(Tanggal,MATCH('Buku Besar'!A9322,Akun,0)),""))</f>
        <v/>
      </c>
      <c r="C9322" s="2" t="str">
        <f>IF(A9322="","",IFERROR(INDEX(Keterangan,MATCH('Buku Besar'!A9322,Akun,0)),""))</f>
        <v/>
      </c>
      <c r="D9322" s="2" t="str">
        <f>IF(A9322="","",IFERROR(INDEX(Reff,MATCH('Buku Besar'!A9322,Akun,0)),""))</f>
        <v/>
      </c>
      <c r="E9322" s="331" t="str">
        <f>IF(A9322="","",IFERROR(INDEX(Penerimaan,MATCH('Buku Besar'!A9322,Akun,0)),""))</f>
        <v/>
      </c>
      <c r="F9322" s="331" t="str">
        <f>IF(A9322="","",IFERROR(INDEX(Pengeluaran,MATCH('Buku Besar'!A9322,Akun,0)),""))</f>
        <v/>
      </c>
      <c r="H9322" s="91" t="str">
        <f t="shared" si="291"/>
        <v/>
      </c>
      <c r="I9322" s="330" t="str">
        <f>IF(H9322="","",IFERROR(INDEX(Tanggal1,MATCH('Buku Besar'!H9322,Akun1,0)),""))</f>
        <v/>
      </c>
      <c r="J9322" s="2" t="str">
        <f>IF(H9322="","",IFERROR(INDEX(Keterangan1,MATCH('Buku Besar'!H9322,Akun1,0)),""))</f>
        <v/>
      </c>
      <c r="K9322" s="2" t="str">
        <f>IF(H9322="","",IFERROR(INDEX(Reff1,MATCH('Buku Besar'!H9322,Akun1,0)),""))</f>
        <v/>
      </c>
      <c r="L9322" s="331" t="str">
        <f>IF(H9322="","",IFERROR(INDEX(Penerimaan1,MATCH('Buku Besar'!H9322,Akun1,0)),""))</f>
        <v/>
      </c>
      <c r="M9322" s="331" t="str">
        <f>IF(H9322="","",IFERROR(INDEX(Pengeluaran1,MATCH('Buku Besar'!H9322,Akun1,0)),""))</f>
        <v/>
      </c>
    </row>
    <row r="9323" spans="1:13" x14ac:dyDescent="0.25">
      <c r="A9323" s="91" t="str">
        <f t="shared" si="290"/>
        <v/>
      </c>
      <c r="B9323" s="330" t="str">
        <f>IF(A9323="","",IFERROR(INDEX(Tanggal,MATCH('Buku Besar'!A9323,Akun,0)),""))</f>
        <v/>
      </c>
      <c r="C9323" s="2" t="str">
        <f>IF(A9323="","",IFERROR(INDEX(Keterangan,MATCH('Buku Besar'!A9323,Akun,0)),""))</f>
        <v/>
      </c>
      <c r="D9323" s="2" t="str">
        <f>IF(A9323="","",IFERROR(INDEX(Reff,MATCH('Buku Besar'!A9323,Akun,0)),""))</f>
        <v/>
      </c>
      <c r="E9323" s="331" t="str">
        <f>IF(A9323="","",IFERROR(INDEX(Penerimaan,MATCH('Buku Besar'!A9323,Akun,0)),""))</f>
        <v/>
      </c>
      <c r="F9323" s="331" t="str">
        <f>IF(A9323="","",IFERROR(INDEX(Pengeluaran,MATCH('Buku Besar'!A9323,Akun,0)),""))</f>
        <v/>
      </c>
      <c r="H9323" s="91" t="str">
        <f t="shared" si="291"/>
        <v/>
      </c>
      <c r="I9323" s="330" t="str">
        <f>IF(H9323="","",IFERROR(INDEX(Tanggal1,MATCH('Buku Besar'!H9323,Akun1,0)),""))</f>
        <v/>
      </c>
      <c r="J9323" s="2" t="str">
        <f>IF(H9323="","",IFERROR(INDEX(Keterangan1,MATCH('Buku Besar'!H9323,Akun1,0)),""))</f>
        <v/>
      </c>
      <c r="K9323" s="2" t="str">
        <f>IF(H9323="","",IFERROR(INDEX(Reff1,MATCH('Buku Besar'!H9323,Akun1,0)),""))</f>
        <v/>
      </c>
      <c r="L9323" s="331" t="str">
        <f>IF(H9323="","",IFERROR(INDEX(Penerimaan1,MATCH('Buku Besar'!H9323,Akun1,0)),""))</f>
        <v/>
      </c>
      <c r="M9323" s="331" t="str">
        <f>IF(H9323="","",IFERROR(INDEX(Pengeluaran1,MATCH('Buku Besar'!H9323,Akun1,0)),""))</f>
        <v/>
      </c>
    </row>
    <row r="9324" spans="1:13" x14ac:dyDescent="0.25">
      <c r="A9324" s="91" t="str">
        <f t="shared" si="290"/>
        <v/>
      </c>
      <c r="B9324" s="330" t="str">
        <f>IF(A9324="","",IFERROR(INDEX(Tanggal,MATCH('Buku Besar'!A9324,Akun,0)),""))</f>
        <v/>
      </c>
      <c r="C9324" s="2" t="str">
        <f>IF(A9324="","",IFERROR(INDEX(Keterangan,MATCH('Buku Besar'!A9324,Akun,0)),""))</f>
        <v/>
      </c>
      <c r="D9324" s="2" t="str">
        <f>IF(A9324="","",IFERROR(INDEX(Reff,MATCH('Buku Besar'!A9324,Akun,0)),""))</f>
        <v/>
      </c>
      <c r="E9324" s="331" t="str">
        <f>IF(A9324="","",IFERROR(INDEX(Penerimaan,MATCH('Buku Besar'!A9324,Akun,0)),""))</f>
        <v/>
      </c>
      <c r="F9324" s="331" t="str">
        <f>IF(A9324="","",IFERROR(INDEX(Pengeluaran,MATCH('Buku Besar'!A9324,Akun,0)),""))</f>
        <v/>
      </c>
      <c r="H9324" s="91" t="str">
        <f t="shared" si="291"/>
        <v/>
      </c>
      <c r="I9324" s="330" t="str">
        <f>IF(H9324="","",IFERROR(INDEX(Tanggal1,MATCH('Buku Besar'!H9324,Akun1,0)),""))</f>
        <v/>
      </c>
      <c r="J9324" s="2" t="str">
        <f>IF(H9324="","",IFERROR(INDEX(Keterangan1,MATCH('Buku Besar'!H9324,Akun1,0)),""))</f>
        <v/>
      </c>
      <c r="K9324" s="2" t="str">
        <f>IF(H9324="","",IFERROR(INDEX(Reff1,MATCH('Buku Besar'!H9324,Akun1,0)),""))</f>
        <v/>
      </c>
      <c r="L9324" s="331" t="str">
        <f>IF(H9324="","",IFERROR(INDEX(Penerimaan1,MATCH('Buku Besar'!H9324,Akun1,0)),""))</f>
        <v/>
      </c>
      <c r="M9324" s="331" t="str">
        <f>IF(H9324="","",IFERROR(INDEX(Pengeluaran1,MATCH('Buku Besar'!H9324,Akun1,0)),""))</f>
        <v/>
      </c>
    </row>
    <row r="9325" spans="1:13" x14ac:dyDescent="0.25">
      <c r="A9325" s="91" t="str">
        <f t="shared" si="290"/>
        <v/>
      </c>
      <c r="B9325" s="330" t="str">
        <f>IF(A9325="","",IFERROR(INDEX(Tanggal,MATCH('Buku Besar'!A9325,Akun,0)),""))</f>
        <v/>
      </c>
      <c r="C9325" s="2" t="str">
        <f>IF(A9325="","",IFERROR(INDEX(Keterangan,MATCH('Buku Besar'!A9325,Akun,0)),""))</f>
        <v/>
      </c>
      <c r="D9325" s="2" t="str">
        <f>IF(A9325="","",IFERROR(INDEX(Reff,MATCH('Buku Besar'!A9325,Akun,0)),""))</f>
        <v/>
      </c>
      <c r="E9325" s="331" t="str">
        <f>IF(A9325="","",IFERROR(INDEX(Penerimaan,MATCH('Buku Besar'!A9325,Akun,0)),""))</f>
        <v/>
      </c>
      <c r="F9325" s="331" t="str">
        <f>IF(A9325="","",IFERROR(INDEX(Pengeluaran,MATCH('Buku Besar'!A9325,Akun,0)),""))</f>
        <v/>
      </c>
      <c r="H9325" s="91" t="str">
        <f t="shared" si="291"/>
        <v/>
      </c>
      <c r="I9325" s="330" t="str">
        <f>IF(H9325="","",IFERROR(INDEX(Tanggal1,MATCH('Buku Besar'!H9325,Akun1,0)),""))</f>
        <v/>
      </c>
      <c r="J9325" s="2" t="str">
        <f>IF(H9325="","",IFERROR(INDEX(Keterangan1,MATCH('Buku Besar'!H9325,Akun1,0)),""))</f>
        <v/>
      </c>
      <c r="K9325" s="2" t="str">
        <f>IF(H9325="","",IFERROR(INDEX(Reff1,MATCH('Buku Besar'!H9325,Akun1,0)),""))</f>
        <v/>
      </c>
      <c r="L9325" s="331" t="str">
        <f>IF(H9325="","",IFERROR(INDEX(Penerimaan1,MATCH('Buku Besar'!H9325,Akun1,0)),""))</f>
        <v/>
      </c>
      <c r="M9325" s="331" t="str">
        <f>IF(H9325="","",IFERROR(INDEX(Pengeluaran1,MATCH('Buku Besar'!H9325,Akun1,0)),""))</f>
        <v/>
      </c>
    </row>
    <row r="9326" spans="1:13" x14ac:dyDescent="0.25">
      <c r="A9326" s="91" t="str">
        <f t="shared" si="290"/>
        <v/>
      </c>
      <c r="B9326" s="330" t="str">
        <f>IF(A9326="","",IFERROR(INDEX(Tanggal,MATCH('Buku Besar'!A9326,Akun,0)),""))</f>
        <v/>
      </c>
      <c r="C9326" s="2" t="str">
        <f>IF(A9326="","",IFERROR(INDEX(Keterangan,MATCH('Buku Besar'!A9326,Akun,0)),""))</f>
        <v/>
      </c>
      <c r="D9326" s="2" t="str">
        <f>IF(A9326="","",IFERROR(INDEX(Reff,MATCH('Buku Besar'!A9326,Akun,0)),""))</f>
        <v/>
      </c>
      <c r="E9326" s="331" t="str">
        <f>IF(A9326="","",IFERROR(INDEX(Penerimaan,MATCH('Buku Besar'!A9326,Akun,0)),""))</f>
        <v/>
      </c>
      <c r="F9326" s="331" t="str">
        <f>IF(A9326="","",IFERROR(INDEX(Pengeluaran,MATCH('Buku Besar'!A9326,Akun,0)),""))</f>
        <v/>
      </c>
      <c r="H9326" s="91" t="str">
        <f t="shared" si="291"/>
        <v/>
      </c>
      <c r="I9326" s="330" t="str">
        <f>IF(H9326="","",IFERROR(INDEX(Tanggal1,MATCH('Buku Besar'!H9326,Akun1,0)),""))</f>
        <v/>
      </c>
      <c r="J9326" s="2" t="str">
        <f>IF(H9326="","",IFERROR(INDEX(Keterangan1,MATCH('Buku Besar'!H9326,Akun1,0)),""))</f>
        <v/>
      </c>
      <c r="K9326" s="2" t="str">
        <f>IF(H9326="","",IFERROR(INDEX(Reff1,MATCH('Buku Besar'!H9326,Akun1,0)),""))</f>
        <v/>
      </c>
      <c r="L9326" s="331" t="str">
        <f>IF(H9326="","",IFERROR(INDEX(Penerimaan1,MATCH('Buku Besar'!H9326,Akun1,0)),""))</f>
        <v/>
      </c>
      <c r="M9326" s="331" t="str">
        <f>IF(H9326="","",IFERROR(INDEX(Pengeluaran1,MATCH('Buku Besar'!H9326,Akun1,0)),""))</f>
        <v/>
      </c>
    </row>
    <row r="9327" spans="1:13" x14ac:dyDescent="0.25">
      <c r="A9327" s="91" t="str">
        <f t="shared" si="290"/>
        <v/>
      </c>
      <c r="B9327" s="330" t="str">
        <f>IF(A9327="","",IFERROR(INDEX(Tanggal,MATCH('Buku Besar'!A9327,Akun,0)),""))</f>
        <v/>
      </c>
      <c r="C9327" s="2" t="str">
        <f>IF(A9327="","",IFERROR(INDEX(Keterangan,MATCH('Buku Besar'!A9327,Akun,0)),""))</f>
        <v/>
      </c>
      <c r="D9327" s="2" t="str">
        <f>IF(A9327="","",IFERROR(INDEX(Reff,MATCH('Buku Besar'!A9327,Akun,0)),""))</f>
        <v/>
      </c>
      <c r="E9327" s="331" t="str">
        <f>IF(A9327="","",IFERROR(INDEX(Penerimaan,MATCH('Buku Besar'!A9327,Akun,0)),""))</f>
        <v/>
      </c>
      <c r="F9327" s="331" t="str">
        <f>IF(A9327="","",IFERROR(INDEX(Pengeluaran,MATCH('Buku Besar'!A9327,Akun,0)),""))</f>
        <v/>
      </c>
      <c r="H9327" s="91" t="str">
        <f t="shared" si="291"/>
        <v/>
      </c>
      <c r="I9327" s="330" t="str">
        <f>IF(H9327="","",IFERROR(INDEX(Tanggal1,MATCH('Buku Besar'!H9327,Akun1,0)),""))</f>
        <v/>
      </c>
      <c r="J9327" s="2" t="str">
        <f>IF(H9327="","",IFERROR(INDEX(Keterangan1,MATCH('Buku Besar'!H9327,Akun1,0)),""))</f>
        <v/>
      </c>
      <c r="K9327" s="2" t="str">
        <f>IF(H9327="","",IFERROR(INDEX(Reff1,MATCH('Buku Besar'!H9327,Akun1,0)),""))</f>
        <v/>
      </c>
      <c r="L9327" s="331" t="str">
        <f>IF(H9327="","",IFERROR(INDEX(Penerimaan1,MATCH('Buku Besar'!H9327,Akun1,0)),""))</f>
        <v/>
      </c>
      <c r="M9327" s="331" t="str">
        <f>IF(H9327="","",IFERROR(INDEX(Pengeluaran1,MATCH('Buku Besar'!H9327,Akun1,0)),""))</f>
        <v/>
      </c>
    </row>
    <row r="9328" spans="1:13" x14ac:dyDescent="0.25">
      <c r="A9328" s="91" t="str">
        <f t="shared" si="290"/>
        <v/>
      </c>
      <c r="B9328" s="330" t="str">
        <f>IF(A9328="","",IFERROR(INDEX(Tanggal,MATCH('Buku Besar'!A9328,Akun,0)),""))</f>
        <v/>
      </c>
      <c r="C9328" s="2" t="str">
        <f>IF(A9328="","",IFERROR(INDEX(Keterangan,MATCH('Buku Besar'!A9328,Akun,0)),""))</f>
        <v/>
      </c>
      <c r="D9328" s="2" t="str">
        <f>IF(A9328="","",IFERROR(INDEX(Reff,MATCH('Buku Besar'!A9328,Akun,0)),""))</f>
        <v/>
      </c>
      <c r="E9328" s="331" t="str">
        <f>IF(A9328="","",IFERROR(INDEX(Penerimaan,MATCH('Buku Besar'!A9328,Akun,0)),""))</f>
        <v/>
      </c>
      <c r="F9328" s="331" t="str">
        <f>IF(A9328="","",IFERROR(INDEX(Pengeluaran,MATCH('Buku Besar'!A9328,Akun,0)),""))</f>
        <v/>
      </c>
      <c r="H9328" s="91" t="str">
        <f t="shared" si="291"/>
        <v/>
      </c>
      <c r="I9328" s="330" t="str">
        <f>IF(H9328="","",IFERROR(INDEX(Tanggal1,MATCH('Buku Besar'!H9328,Akun1,0)),""))</f>
        <v/>
      </c>
      <c r="J9328" s="2" t="str">
        <f>IF(H9328="","",IFERROR(INDEX(Keterangan1,MATCH('Buku Besar'!H9328,Akun1,0)),""))</f>
        <v/>
      </c>
      <c r="K9328" s="2" t="str">
        <f>IF(H9328="","",IFERROR(INDEX(Reff1,MATCH('Buku Besar'!H9328,Akun1,0)),""))</f>
        <v/>
      </c>
      <c r="L9328" s="331" t="str">
        <f>IF(H9328="","",IFERROR(INDEX(Penerimaan1,MATCH('Buku Besar'!H9328,Akun1,0)),""))</f>
        <v/>
      </c>
      <c r="M9328" s="331" t="str">
        <f>IF(H9328="","",IFERROR(INDEX(Pengeluaran1,MATCH('Buku Besar'!H9328,Akun1,0)),""))</f>
        <v/>
      </c>
    </row>
    <row r="9329" spans="1:13" x14ac:dyDescent="0.25">
      <c r="A9329" s="91" t="str">
        <f t="shared" si="290"/>
        <v/>
      </c>
      <c r="B9329" s="330" t="str">
        <f>IF(A9329="","",IFERROR(INDEX(Tanggal,MATCH('Buku Besar'!A9329,Akun,0)),""))</f>
        <v/>
      </c>
      <c r="C9329" s="2" t="str">
        <f>IF(A9329="","",IFERROR(INDEX(Keterangan,MATCH('Buku Besar'!A9329,Akun,0)),""))</f>
        <v/>
      </c>
      <c r="D9329" s="2" t="str">
        <f>IF(A9329="","",IFERROR(INDEX(Reff,MATCH('Buku Besar'!A9329,Akun,0)),""))</f>
        <v/>
      </c>
      <c r="E9329" s="331" t="str">
        <f>IF(A9329="","",IFERROR(INDEX(Penerimaan,MATCH('Buku Besar'!A9329,Akun,0)),""))</f>
        <v/>
      </c>
      <c r="F9329" s="331" t="str">
        <f>IF(A9329="","",IFERROR(INDEX(Pengeluaran,MATCH('Buku Besar'!A9329,Akun,0)),""))</f>
        <v/>
      </c>
      <c r="H9329" s="91" t="str">
        <f t="shared" si="291"/>
        <v/>
      </c>
      <c r="I9329" s="330" t="str">
        <f>IF(H9329="","",IFERROR(INDEX(Tanggal1,MATCH('Buku Besar'!H9329,Akun1,0)),""))</f>
        <v/>
      </c>
      <c r="J9329" s="2" t="str">
        <f>IF(H9329="","",IFERROR(INDEX(Keterangan1,MATCH('Buku Besar'!H9329,Akun1,0)),""))</f>
        <v/>
      </c>
      <c r="K9329" s="2" t="str">
        <f>IF(H9329="","",IFERROR(INDEX(Reff1,MATCH('Buku Besar'!H9329,Akun1,0)),""))</f>
        <v/>
      </c>
      <c r="L9329" s="331" t="str">
        <f>IF(H9329="","",IFERROR(INDEX(Penerimaan1,MATCH('Buku Besar'!H9329,Akun1,0)),""))</f>
        <v/>
      </c>
      <c r="M9329" s="331" t="str">
        <f>IF(H9329="","",IFERROR(INDEX(Pengeluaran1,MATCH('Buku Besar'!H9329,Akun1,0)),""))</f>
        <v/>
      </c>
    </row>
    <row r="9330" spans="1:13" x14ac:dyDescent="0.25">
      <c r="A9330" s="91" t="str">
        <f t="shared" si="290"/>
        <v/>
      </c>
      <c r="B9330" s="330" t="str">
        <f>IF(A9330="","",IFERROR(INDEX(Tanggal,MATCH('Buku Besar'!A9330,Akun,0)),""))</f>
        <v/>
      </c>
      <c r="C9330" s="2" t="str">
        <f>IF(A9330="","",IFERROR(INDEX(Keterangan,MATCH('Buku Besar'!A9330,Akun,0)),""))</f>
        <v/>
      </c>
      <c r="D9330" s="2" t="str">
        <f>IF(A9330="","",IFERROR(INDEX(Reff,MATCH('Buku Besar'!A9330,Akun,0)),""))</f>
        <v/>
      </c>
      <c r="E9330" s="331" t="str">
        <f>IF(A9330="","",IFERROR(INDEX(Penerimaan,MATCH('Buku Besar'!A9330,Akun,0)),""))</f>
        <v/>
      </c>
      <c r="F9330" s="331" t="str">
        <f>IF(A9330="","",IFERROR(INDEX(Pengeluaran,MATCH('Buku Besar'!A9330,Akun,0)),""))</f>
        <v/>
      </c>
      <c r="H9330" s="91" t="str">
        <f t="shared" si="291"/>
        <v/>
      </c>
      <c r="I9330" s="330" t="str">
        <f>IF(H9330="","",IFERROR(INDEX(Tanggal1,MATCH('Buku Besar'!H9330,Akun1,0)),""))</f>
        <v/>
      </c>
      <c r="J9330" s="2" t="str">
        <f>IF(H9330="","",IFERROR(INDEX(Keterangan1,MATCH('Buku Besar'!H9330,Akun1,0)),""))</f>
        <v/>
      </c>
      <c r="K9330" s="2" t="str">
        <f>IF(H9330="","",IFERROR(INDEX(Reff1,MATCH('Buku Besar'!H9330,Akun1,0)),""))</f>
        <v/>
      </c>
      <c r="L9330" s="331" t="str">
        <f>IF(H9330="","",IFERROR(INDEX(Penerimaan1,MATCH('Buku Besar'!H9330,Akun1,0)),""))</f>
        <v/>
      </c>
      <c r="M9330" s="331" t="str">
        <f>IF(H9330="","",IFERROR(INDEX(Pengeluaran1,MATCH('Buku Besar'!H9330,Akun1,0)),""))</f>
        <v/>
      </c>
    </row>
    <row r="9331" spans="1:13" x14ac:dyDescent="0.25">
      <c r="A9331" s="91" t="str">
        <f t="shared" si="290"/>
        <v/>
      </c>
      <c r="B9331" s="330" t="str">
        <f>IF(A9331="","",IFERROR(INDEX(Tanggal,MATCH('Buku Besar'!A9331,Akun,0)),""))</f>
        <v/>
      </c>
      <c r="C9331" s="2" t="str">
        <f>IF(A9331="","",IFERROR(INDEX(Keterangan,MATCH('Buku Besar'!A9331,Akun,0)),""))</f>
        <v/>
      </c>
      <c r="D9331" s="2" t="str">
        <f>IF(A9331="","",IFERROR(INDEX(Reff,MATCH('Buku Besar'!A9331,Akun,0)),""))</f>
        <v/>
      </c>
      <c r="E9331" s="331" t="str">
        <f>IF(A9331="","",IFERROR(INDEX(Penerimaan,MATCH('Buku Besar'!A9331,Akun,0)),""))</f>
        <v/>
      </c>
      <c r="F9331" s="331" t="str">
        <f>IF(A9331="","",IFERROR(INDEX(Pengeluaran,MATCH('Buku Besar'!A9331,Akun,0)),""))</f>
        <v/>
      </c>
      <c r="H9331" s="91" t="str">
        <f t="shared" si="291"/>
        <v/>
      </c>
      <c r="I9331" s="330" t="str">
        <f>IF(H9331="","",IFERROR(INDEX(Tanggal1,MATCH('Buku Besar'!H9331,Akun1,0)),""))</f>
        <v/>
      </c>
      <c r="J9331" s="2" t="str">
        <f>IF(H9331="","",IFERROR(INDEX(Keterangan1,MATCH('Buku Besar'!H9331,Akun1,0)),""))</f>
        <v/>
      </c>
      <c r="K9331" s="2" t="str">
        <f>IF(H9331="","",IFERROR(INDEX(Reff1,MATCH('Buku Besar'!H9331,Akun1,0)),""))</f>
        <v/>
      </c>
      <c r="L9331" s="331" t="str">
        <f>IF(H9331="","",IFERROR(INDEX(Penerimaan1,MATCH('Buku Besar'!H9331,Akun1,0)),""))</f>
        <v/>
      </c>
      <c r="M9331" s="331" t="str">
        <f>IF(H9331="","",IFERROR(INDEX(Pengeluaran1,MATCH('Buku Besar'!H9331,Akun1,0)),""))</f>
        <v/>
      </c>
    </row>
    <row r="9332" spans="1:13" x14ac:dyDescent="0.25">
      <c r="A9332" s="91" t="str">
        <f t="shared" si="290"/>
        <v/>
      </c>
      <c r="B9332" s="330" t="str">
        <f>IF(A9332="","",IFERROR(INDEX(Tanggal,MATCH('Buku Besar'!A9332,Akun,0)),""))</f>
        <v/>
      </c>
      <c r="C9332" s="2" t="str">
        <f>IF(A9332="","",IFERROR(INDEX(Keterangan,MATCH('Buku Besar'!A9332,Akun,0)),""))</f>
        <v/>
      </c>
      <c r="D9332" s="2" t="str">
        <f>IF(A9332="","",IFERROR(INDEX(Reff,MATCH('Buku Besar'!A9332,Akun,0)),""))</f>
        <v/>
      </c>
      <c r="E9332" s="331" t="str">
        <f>IF(A9332="","",IFERROR(INDEX(Penerimaan,MATCH('Buku Besar'!A9332,Akun,0)),""))</f>
        <v/>
      </c>
      <c r="F9332" s="331" t="str">
        <f>IF(A9332="","",IFERROR(INDEX(Pengeluaran,MATCH('Buku Besar'!A9332,Akun,0)),""))</f>
        <v/>
      </c>
      <c r="H9332" s="91" t="str">
        <f t="shared" si="291"/>
        <v/>
      </c>
      <c r="I9332" s="330" t="str">
        <f>IF(H9332="","",IFERROR(INDEX(Tanggal1,MATCH('Buku Besar'!H9332,Akun1,0)),""))</f>
        <v/>
      </c>
      <c r="J9332" s="2" t="str">
        <f>IF(H9332="","",IFERROR(INDEX(Keterangan1,MATCH('Buku Besar'!H9332,Akun1,0)),""))</f>
        <v/>
      </c>
      <c r="K9332" s="2" t="str">
        <f>IF(H9332="","",IFERROR(INDEX(Reff1,MATCH('Buku Besar'!H9332,Akun1,0)),""))</f>
        <v/>
      </c>
      <c r="L9332" s="331" t="str">
        <f>IF(H9332="","",IFERROR(INDEX(Penerimaan1,MATCH('Buku Besar'!H9332,Akun1,0)),""))</f>
        <v/>
      </c>
      <c r="M9332" s="331" t="str">
        <f>IF(H9332="","",IFERROR(INDEX(Pengeluaran1,MATCH('Buku Besar'!H9332,Akun1,0)),""))</f>
        <v/>
      </c>
    </row>
    <row r="9333" spans="1:13" x14ac:dyDescent="0.25">
      <c r="A9333" s="91" t="str">
        <f t="shared" si="290"/>
        <v/>
      </c>
      <c r="B9333" s="330" t="str">
        <f>IF(A9333="","",IFERROR(INDEX(Tanggal,MATCH('Buku Besar'!A9333,Akun,0)),""))</f>
        <v/>
      </c>
      <c r="C9333" s="2" t="str">
        <f>IF(A9333="","",IFERROR(INDEX(Keterangan,MATCH('Buku Besar'!A9333,Akun,0)),""))</f>
        <v/>
      </c>
      <c r="D9333" s="2" t="str">
        <f>IF(A9333="","",IFERROR(INDEX(Reff,MATCH('Buku Besar'!A9333,Akun,0)),""))</f>
        <v/>
      </c>
      <c r="E9333" s="331" t="str">
        <f>IF(A9333="","",IFERROR(INDEX(Penerimaan,MATCH('Buku Besar'!A9333,Akun,0)),""))</f>
        <v/>
      </c>
      <c r="F9333" s="331" t="str">
        <f>IF(A9333="","",IFERROR(INDEX(Pengeluaran,MATCH('Buku Besar'!A9333,Akun,0)),""))</f>
        <v/>
      </c>
      <c r="H9333" s="91" t="str">
        <f t="shared" si="291"/>
        <v/>
      </c>
      <c r="I9333" s="330" t="str">
        <f>IF(H9333="","",IFERROR(INDEX(Tanggal1,MATCH('Buku Besar'!H9333,Akun1,0)),""))</f>
        <v/>
      </c>
      <c r="J9333" s="2" t="str">
        <f>IF(H9333="","",IFERROR(INDEX(Keterangan1,MATCH('Buku Besar'!H9333,Akun1,0)),""))</f>
        <v/>
      </c>
      <c r="K9333" s="2" t="str">
        <f>IF(H9333="","",IFERROR(INDEX(Reff1,MATCH('Buku Besar'!H9333,Akun1,0)),""))</f>
        <v/>
      </c>
      <c r="L9333" s="331" t="str">
        <f>IF(H9333="","",IFERROR(INDEX(Penerimaan1,MATCH('Buku Besar'!H9333,Akun1,0)),""))</f>
        <v/>
      </c>
      <c r="M9333" s="331" t="str">
        <f>IF(H9333="","",IFERROR(INDEX(Pengeluaran1,MATCH('Buku Besar'!H9333,Akun1,0)),""))</f>
        <v/>
      </c>
    </row>
    <row r="9334" spans="1:13" x14ac:dyDescent="0.25">
      <c r="A9334" s="91" t="str">
        <f t="shared" si="290"/>
        <v/>
      </c>
      <c r="B9334" s="330" t="str">
        <f>IF(A9334="","",IFERROR(INDEX(Tanggal,MATCH('Buku Besar'!A9334,Akun,0)),""))</f>
        <v/>
      </c>
      <c r="C9334" s="2" t="str">
        <f>IF(A9334="","",IFERROR(INDEX(Keterangan,MATCH('Buku Besar'!A9334,Akun,0)),""))</f>
        <v/>
      </c>
      <c r="D9334" s="2" t="str">
        <f>IF(A9334="","",IFERROR(INDEX(Reff,MATCH('Buku Besar'!A9334,Akun,0)),""))</f>
        <v/>
      </c>
      <c r="E9334" s="331" t="str">
        <f>IF(A9334="","",IFERROR(INDEX(Penerimaan,MATCH('Buku Besar'!A9334,Akun,0)),""))</f>
        <v/>
      </c>
      <c r="F9334" s="331" t="str">
        <f>IF(A9334="","",IFERROR(INDEX(Pengeluaran,MATCH('Buku Besar'!A9334,Akun,0)),""))</f>
        <v/>
      </c>
      <c r="H9334" s="91" t="str">
        <f t="shared" si="291"/>
        <v/>
      </c>
      <c r="I9334" s="330" t="str">
        <f>IF(H9334="","",IFERROR(INDEX(Tanggal1,MATCH('Buku Besar'!H9334,Akun1,0)),""))</f>
        <v/>
      </c>
      <c r="J9334" s="2" t="str">
        <f>IF(H9334="","",IFERROR(INDEX(Keterangan1,MATCH('Buku Besar'!H9334,Akun1,0)),""))</f>
        <v/>
      </c>
      <c r="K9334" s="2" t="str">
        <f>IF(H9334="","",IFERROR(INDEX(Reff1,MATCH('Buku Besar'!H9334,Akun1,0)),""))</f>
        <v/>
      </c>
      <c r="L9334" s="331" t="str">
        <f>IF(H9334="","",IFERROR(INDEX(Penerimaan1,MATCH('Buku Besar'!H9334,Akun1,0)),""))</f>
        <v/>
      </c>
      <c r="M9334" s="331" t="str">
        <f>IF(H9334="","",IFERROR(INDEX(Pengeluaran1,MATCH('Buku Besar'!H9334,Akun1,0)),""))</f>
        <v/>
      </c>
    </row>
    <row r="9335" spans="1:13" x14ac:dyDescent="0.25">
      <c r="A9335" s="91" t="str">
        <f t="shared" si="290"/>
        <v/>
      </c>
      <c r="B9335" s="330" t="str">
        <f>IF(A9335="","",IFERROR(INDEX(Tanggal,MATCH('Buku Besar'!A9335,Akun,0)),""))</f>
        <v/>
      </c>
      <c r="C9335" s="2" t="str">
        <f>IF(A9335="","",IFERROR(INDEX(Keterangan,MATCH('Buku Besar'!A9335,Akun,0)),""))</f>
        <v/>
      </c>
      <c r="D9335" s="2" t="str">
        <f>IF(A9335="","",IFERROR(INDEX(Reff,MATCH('Buku Besar'!A9335,Akun,0)),""))</f>
        <v/>
      </c>
      <c r="E9335" s="331" t="str">
        <f>IF(A9335="","",IFERROR(INDEX(Penerimaan,MATCH('Buku Besar'!A9335,Akun,0)),""))</f>
        <v/>
      </c>
      <c r="F9335" s="331" t="str">
        <f>IF(A9335="","",IFERROR(INDEX(Pengeluaran,MATCH('Buku Besar'!A9335,Akun,0)),""))</f>
        <v/>
      </c>
      <c r="H9335" s="91" t="str">
        <f t="shared" si="291"/>
        <v/>
      </c>
      <c r="I9335" s="330" t="str">
        <f>IF(H9335="","",IFERROR(INDEX(Tanggal1,MATCH('Buku Besar'!H9335,Akun1,0)),""))</f>
        <v/>
      </c>
      <c r="J9335" s="2" t="str">
        <f>IF(H9335="","",IFERROR(INDEX(Keterangan1,MATCH('Buku Besar'!H9335,Akun1,0)),""))</f>
        <v/>
      </c>
      <c r="K9335" s="2" t="str">
        <f>IF(H9335="","",IFERROR(INDEX(Reff1,MATCH('Buku Besar'!H9335,Akun1,0)),""))</f>
        <v/>
      </c>
      <c r="L9335" s="331" t="str">
        <f>IF(H9335="","",IFERROR(INDEX(Penerimaan1,MATCH('Buku Besar'!H9335,Akun1,0)),""))</f>
        <v/>
      </c>
      <c r="M9335" s="331" t="str">
        <f>IF(H9335="","",IFERROR(INDEX(Pengeluaran1,MATCH('Buku Besar'!H9335,Akun1,0)),""))</f>
        <v/>
      </c>
    </row>
    <row r="9336" spans="1:13" x14ac:dyDescent="0.25">
      <c r="A9336" s="91" t="str">
        <f t="shared" si="290"/>
        <v/>
      </c>
      <c r="B9336" s="330" t="str">
        <f>IF(A9336="","",IFERROR(INDEX(Tanggal,MATCH('Buku Besar'!A9336,Akun,0)),""))</f>
        <v/>
      </c>
      <c r="C9336" s="2" t="str">
        <f>IF(A9336="","",IFERROR(INDEX(Keterangan,MATCH('Buku Besar'!A9336,Akun,0)),""))</f>
        <v/>
      </c>
      <c r="D9336" s="2" t="str">
        <f>IF(A9336="","",IFERROR(INDEX(Reff,MATCH('Buku Besar'!A9336,Akun,0)),""))</f>
        <v/>
      </c>
      <c r="E9336" s="331" t="str">
        <f>IF(A9336="","",IFERROR(INDEX(Penerimaan,MATCH('Buku Besar'!A9336,Akun,0)),""))</f>
        <v/>
      </c>
      <c r="F9336" s="331" t="str">
        <f>IF(A9336="","",IFERROR(INDEX(Pengeluaran,MATCH('Buku Besar'!A9336,Akun,0)),""))</f>
        <v/>
      </c>
      <c r="H9336" s="91" t="str">
        <f t="shared" si="291"/>
        <v/>
      </c>
      <c r="I9336" s="330" t="str">
        <f>IF(H9336="","",IFERROR(INDEX(Tanggal1,MATCH('Buku Besar'!H9336,Akun1,0)),""))</f>
        <v/>
      </c>
      <c r="J9336" s="2" t="str">
        <f>IF(H9336="","",IFERROR(INDEX(Keterangan1,MATCH('Buku Besar'!H9336,Akun1,0)),""))</f>
        <v/>
      </c>
      <c r="K9336" s="2" t="str">
        <f>IF(H9336="","",IFERROR(INDEX(Reff1,MATCH('Buku Besar'!H9336,Akun1,0)),""))</f>
        <v/>
      </c>
      <c r="L9336" s="331" t="str">
        <f>IF(H9336="","",IFERROR(INDEX(Penerimaan1,MATCH('Buku Besar'!H9336,Akun1,0)),""))</f>
        <v/>
      </c>
      <c r="M9336" s="331" t="str">
        <f>IF(H9336="","",IFERROR(INDEX(Pengeluaran1,MATCH('Buku Besar'!H9336,Akun1,0)),""))</f>
        <v/>
      </c>
    </row>
    <row r="9337" spans="1:13" x14ac:dyDescent="0.25">
      <c r="A9337" s="91" t="str">
        <f t="shared" si="290"/>
        <v/>
      </c>
      <c r="B9337" s="330" t="str">
        <f>IF(A9337="","",IFERROR(INDEX(Tanggal,MATCH('Buku Besar'!A9337,Akun,0)),""))</f>
        <v/>
      </c>
      <c r="C9337" s="2" t="str">
        <f>IF(A9337="","",IFERROR(INDEX(Keterangan,MATCH('Buku Besar'!A9337,Akun,0)),""))</f>
        <v/>
      </c>
      <c r="D9337" s="2" t="str">
        <f>IF(A9337="","",IFERROR(INDEX(Reff,MATCH('Buku Besar'!A9337,Akun,0)),""))</f>
        <v/>
      </c>
      <c r="E9337" s="331" t="str">
        <f>IF(A9337="","",IFERROR(INDEX(Penerimaan,MATCH('Buku Besar'!A9337,Akun,0)),""))</f>
        <v/>
      </c>
      <c r="F9337" s="331" t="str">
        <f>IF(A9337="","",IFERROR(INDEX(Pengeluaran,MATCH('Buku Besar'!A9337,Akun,0)),""))</f>
        <v/>
      </c>
      <c r="H9337" s="91" t="str">
        <f t="shared" si="291"/>
        <v/>
      </c>
      <c r="I9337" s="330" t="str">
        <f>IF(H9337="","",IFERROR(INDEX(Tanggal1,MATCH('Buku Besar'!H9337,Akun1,0)),""))</f>
        <v/>
      </c>
      <c r="J9337" s="2" t="str">
        <f>IF(H9337="","",IFERROR(INDEX(Keterangan1,MATCH('Buku Besar'!H9337,Akun1,0)),""))</f>
        <v/>
      </c>
      <c r="K9337" s="2" t="str">
        <f>IF(H9337="","",IFERROR(INDEX(Reff1,MATCH('Buku Besar'!H9337,Akun1,0)),""))</f>
        <v/>
      </c>
      <c r="L9337" s="331" t="str">
        <f>IF(H9337="","",IFERROR(INDEX(Penerimaan1,MATCH('Buku Besar'!H9337,Akun1,0)),""))</f>
        <v/>
      </c>
      <c r="M9337" s="331" t="str">
        <f>IF(H9337="","",IFERROR(INDEX(Pengeluaran1,MATCH('Buku Besar'!H9337,Akun1,0)),""))</f>
        <v/>
      </c>
    </row>
    <row r="9338" spans="1:13" x14ac:dyDescent="0.25">
      <c r="A9338" s="91" t="str">
        <f t="shared" si="290"/>
        <v/>
      </c>
      <c r="B9338" s="330" t="str">
        <f>IF(A9338="","",IFERROR(INDEX(Tanggal,MATCH('Buku Besar'!A9338,Akun,0)),""))</f>
        <v/>
      </c>
      <c r="C9338" s="2" t="str">
        <f>IF(A9338="","",IFERROR(INDEX(Keterangan,MATCH('Buku Besar'!A9338,Akun,0)),""))</f>
        <v/>
      </c>
      <c r="D9338" s="2" t="str">
        <f>IF(A9338="","",IFERROR(INDEX(Reff,MATCH('Buku Besar'!A9338,Akun,0)),""))</f>
        <v/>
      </c>
      <c r="E9338" s="331" t="str">
        <f>IF(A9338="","",IFERROR(INDEX(Penerimaan,MATCH('Buku Besar'!A9338,Akun,0)),""))</f>
        <v/>
      </c>
      <c r="F9338" s="331" t="str">
        <f>IF(A9338="","",IFERROR(INDEX(Pengeluaran,MATCH('Buku Besar'!A9338,Akun,0)),""))</f>
        <v/>
      </c>
      <c r="H9338" s="91" t="str">
        <f t="shared" si="291"/>
        <v/>
      </c>
      <c r="I9338" s="330" t="str">
        <f>IF(H9338="","",IFERROR(INDEX(Tanggal1,MATCH('Buku Besar'!H9338,Akun1,0)),""))</f>
        <v/>
      </c>
      <c r="J9338" s="2" t="str">
        <f>IF(H9338="","",IFERROR(INDEX(Keterangan1,MATCH('Buku Besar'!H9338,Akun1,0)),""))</f>
        <v/>
      </c>
      <c r="K9338" s="2" t="str">
        <f>IF(H9338="","",IFERROR(INDEX(Reff1,MATCH('Buku Besar'!H9338,Akun1,0)),""))</f>
        <v/>
      </c>
      <c r="L9338" s="331" t="str">
        <f>IF(H9338="","",IFERROR(INDEX(Penerimaan1,MATCH('Buku Besar'!H9338,Akun1,0)),""))</f>
        <v/>
      </c>
      <c r="M9338" s="331" t="str">
        <f>IF(H9338="","",IFERROR(INDEX(Pengeluaran1,MATCH('Buku Besar'!H9338,Akun1,0)),""))</f>
        <v/>
      </c>
    </row>
    <row r="9339" spans="1:13" x14ac:dyDescent="0.25">
      <c r="A9339" s="91" t="str">
        <f t="shared" si="290"/>
        <v/>
      </c>
      <c r="B9339" s="330" t="str">
        <f>IF(A9339="","",IFERROR(INDEX(Tanggal,MATCH('Buku Besar'!A9339,Akun,0)),""))</f>
        <v/>
      </c>
      <c r="C9339" s="2" t="str">
        <f>IF(A9339="","",IFERROR(INDEX(Keterangan,MATCH('Buku Besar'!A9339,Akun,0)),""))</f>
        <v/>
      </c>
      <c r="D9339" s="2" t="str">
        <f>IF(A9339="","",IFERROR(INDEX(Reff,MATCH('Buku Besar'!A9339,Akun,0)),""))</f>
        <v/>
      </c>
      <c r="E9339" s="331" t="str">
        <f>IF(A9339="","",IFERROR(INDEX(Penerimaan,MATCH('Buku Besar'!A9339,Akun,0)),""))</f>
        <v/>
      </c>
      <c r="F9339" s="331" t="str">
        <f>IF(A9339="","",IFERROR(INDEX(Pengeluaran,MATCH('Buku Besar'!A9339,Akun,0)),""))</f>
        <v/>
      </c>
      <c r="H9339" s="91" t="str">
        <f t="shared" si="291"/>
        <v/>
      </c>
      <c r="I9339" s="330" t="str">
        <f>IF(H9339="","",IFERROR(INDEX(Tanggal1,MATCH('Buku Besar'!H9339,Akun1,0)),""))</f>
        <v/>
      </c>
      <c r="J9339" s="2" t="str">
        <f>IF(H9339="","",IFERROR(INDEX(Keterangan1,MATCH('Buku Besar'!H9339,Akun1,0)),""))</f>
        <v/>
      </c>
      <c r="K9339" s="2" t="str">
        <f>IF(H9339="","",IFERROR(INDEX(Reff1,MATCH('Buku Besar'!H9339,Akun1,0)),""))</f>
        <v/>
      </c>
      <c r="L9339" s="331" t="str">
        <f>IF(H9339="","",IFERROR(INDEX(Penerimaan1,MATCH('Buku Besar'!H9339,Akun1,0)),""))</f>
        <v/>
      </c>
      <c r="M9339" s="331" t="str">
        <f>IF(H9339="","",IFERROR(INDEX(Pengeluaran1,MATCH('Buku Besar'!H9339,Akun1,0)),""))</f>
        <v/>
      </c>
    </row>
    <row r="9340" spans="1:13" x14ac:dyDescent="0.25">
      <c r="A9340" s="91" t="str">
        <f t="shared" si="290"/>
        <v/>
      </c>
      <c r="B9340" s="330" t="str">
        <f>IF(A9340="","",IFERROR(INDEX(Tanggal,MATCH('Buku Besar'!A9340,Akun,0)),""))</f>
        <v/>
      </c>
      <c r="C9340" s="2" t="str">
        <f>IF(A9340="","",IFERROR(INDEX(Keterangan,MATCH('Buku Besar'!A9340,Akun,0)),""))</f>
        <v/>
      </c>
      <c r="D9340" s="2" t="str">
        <f>IF(A9340="","",IFERROR(INDEX(Reff,MATCH('Buku Besar'!A9340,Akun,0)),""))</f>
        <v/>
      </c>
      <c r="E9340" s="331" t="str">
        <f>IF(A9340="","",IFERROR(INDEX(Penerimaan,MATCH('Buku Besar'!A9340,Akun,0)),""))</f>
        <v/>
      </c>
      <c r="F9340" s="331" t="str">
        <f>IF(A9340="","",IFERROR(INDEX(Pengeluaran,MATCH('Buku Besar'!A9340,Akun,0)),""))</f>
        <v/>
      </c>
      <c r="H9340" s="91" t="str">
        <f t="shared" si="291"/>
        <v/>
      </c>
      <c r="I9340" s="330" t="str">
        <f>IF(H9340="","",IFERROR(INDEX(Tanggal1,MATCH('Buku Besar'!H9340,Akun1,0)),""))</f>
        <v/>
      </c>
      <c r="J9340" s="2" t="str">
        <f>IF(H9340="","",IFERROR(INDEX(Keterangan1,MATCH('Buku Besar'!H9340,Akun1,0)),""))</f>
        <v/>
      </c>
      <c r="K9340" s="2" t="str">
        <f>IF(H9340="","",IFERROR(INDEX(Reff1,MATCH('Buku Besar'!H9340,Akun1,0)),""))</f>
        <v/>
      </c>
      <c r="L9340" s="331" t="str">
        <f>IF(H9340="","",IFERROR(INDEX(Penerimaan1,MATCH('Buku Besar'!H9340,Akun1,0)),""))</f>
        <v/>
      </c>
      <c r="M9340" s="331" t="str">
        <f>IF(H9340="","",IFERROR(INDEX(Pengeluaran1,MATCH('Buku Besar'!H9340,Akun1,0)),""))</f>
        <v/>
      </c>
    </row>
    <row r="9341" spans="1:13" x14ac:dyDescent="0.25">
      <c r="A9341" s="91" t="str">
        <f t="shared" si="290"/>
        <v/>
      </c>
      <c r="B9341" s="330" t="str">
        <f>IF(A9341="","",IFERROR(INDEX(Tanggal,MATCH('Buku Besar'!A9341,Akun,0)),""))</f>
        <v/>
      </c>
      <c r="C9341" s="2" t="str">
        <f>IF(A9341="","",IFERROR(INDEX(Keterangan,MATCH('Buku Besar'!A9341,Akun,0)),""))</f>
        <v/>
      </c>
      <c r="D9341" s="2" t="str">
        <f>IF(A9341="","",IFERROR(INDEX(Reff,MATCH('Buku Besar'!A9341,Akun,0)),""))</f>
        <v/>
      </c>
      <c r="E9341" s="331" t="str">
        <f>IF(A9341="","",IFERROR(INDEX(Penerimaan,MATCH('Buku Besar'!A9341,Akun,0)),""))</f>
        <v/>
      </c>
      <c r="F9341" s="331" t="str">
        <f>IF(A9341="","",IFERROR(INDEX(Pengeluaran,MATCH('Buku Besar'!A9341,Akun,0)),""))</f>
        <v/>
      </c>
      <c r="H9341" s="91" t="str">
        <f t="shared" si="291"/>
        <v/>
      </c>
      <c r="I9341" s="330" t="str">
        <f>IF(H9341="","",IFERROR(INDEX(Tanggal1,MATCH('Buku Besar'!H9341,Akun1,0)),""))</f>
        <v/>
      </c>
      <c r="J9341" s="2" t="str">
        <f>IF(H9341="","",IFERROR(INDEX(Keterangan1,MATCH('Buku Besar'!H9341,Akun1,0)),""))</f>
        <v/>
      </c>
      <c r="K9341" s="2" t="str">
        <f>IF(H9341="","",IFERROR(INDEX(Reff1,MATCH('Buku Besar'!H9341,Akun1,0)),""))</f>
        <v/>
      </c>
      <c r="L9341" s="331" t="str">
        <f>IF(H9341="","",IFERROR(INDEX(Penerimaan1,MATCH('Buku Besar'!H9341,Akun1,0)),""))</f>
        <v/>
      </c>
      <c r="M9341" s="331" t="str">
        <f>IF(H9341="","",IFERROR(INDEX(Pengeluaran1,MATCH('Buku Besar'!H9341,Akun1,0)),""))</f>
        <v/>
      </c>
    </row>
    <row r="9342" spans="1:13" x14ac:dyDescent="0.25">
      <c r="A9342" s="91" t="str">
        <f t="shared" si="290"/>
        <v/>
      </c>
      <c r="B9342" s="330" t="str">
        <f>IF(A9342="","",IFERROR(INDEX(Tanggal,MATCH('Buku Besar'!A9342,Akun,0)),""))</f>
        <v/>
      </c>
      <c r="C9342" s="2" t="str">
        <f>IF(A9342="","",IFERROR(INDEX(Keterangan,MATCH('Buku Besar'!A9342,Akun,0)),""))</f>
        <v/>
      </c>
      <c r="D9342" s="2" t="str">
        <f>IF(A9342="","",IFERROR(INDEX(Reff,MATCH('Buku Besar'!A9342,Akun,0)),""))</f>
        <v/>
      </c>
      <c r="E9342" s="331" t="str">
        <f>IF(A9342="","",IFERROR(INDEX(Penerimaan,MATCH('Buku Besar'!A9342,Akun,0)),""))</f>
        <v/>
      </c>
      <c r="F9342" s="331" t="str">
        <f>IF(A9342="","",IFERROR(INDEX(Pengeluaran,MATCH('Buku Besar'!A9342,Akun,0)),""))</f>
        <v/>
      </c>
      <c r="H9342" s="91" t="str">
        <f t="shared" si="291"/>
        <v/>
      </c>
      <c r="I9342" s="330" t="str">
        <f>IF(H9342="","",IFERROR(INDEX(Tanggal1,MATCH('Buku Besar'!H9342,Akun1,0)),""))</f>
        <v/>
      </c>
      <c r="J9342" s="2" t="str">
        <f>IF(H9342="","",IFERROR(INDEX(Keterangan1,MATCH('Buku Besar'!H9342,Akun1,0)),""))</f>
        <v/>
      </c>
      <c r="K9342" s="2" t="str">
        <f>IF(H9342="","",IFERROR(INDEX(Reff1,MATCH('Buku Besar'!H9342,Akun1,0)),""))</f>
        <v/>
      </c>
      <c r="L9342" s="331" t="str">
        <f>IF(H9342="","",IFERROR(INDEX(Penerimaan1,MATCH('Buku Besar'!H9342,Akun1,0)),""))</f>
        <v/>
      </c>
      <c r="M9342" s="331" t="str">
        <f>IF(H9342="","",IFERROR(INDEX(Pengeluaran1,MATCH('Buku Besar'!H9342,Akun1,0)),""))</f>
        <v/>
      </c>
    </row>
    <row r="9343" spans="1:13" x14ac:dyDescent="0.25">
      <c r="A9343" s="91" t="str">
        <f t="shared" si="290"/>
        <v/>
      </c>
      <c r="B9343" s="330" t="str">
        <f>IF(A9343="","",IFERROR(INDEX(Tanggal,MATCH('Buku Besar'!A9343,Akun,0)),""))</f>
        <v/>
      </c>
      <c r="C9343" s="2" t="str">
        <f>IF(A9343="","",IFERROR(INDEX(Keterangan,MATCH('Buku Besar'!A9343,Akun,0)),""))</f>
        <v/>
      </c>
      <c r="D9343" s="2" t="str">
        <f>IF(A9343="","",IFERROR(INDEX(Reff,MATCH('Buku Besar'!A9343,Akun,0)),""))</f>
        <v/>
      </c>
      <c r="E9343" s="331" t="str">
        <f>IF(A9343="","",IFERROR(INDEX(Penerimaan,MATCH('Buku Besar'!A9343,Akun,0)),""))</f>
        <v/>
      </c>
      <c r="F9343" s="331" t="str">
        <f>IF(A9343="","",IFERROR(INDEX(Pengeluaran,MATCH('Buku Besar'!A9343,Akun,0)),""))</f>
        <v/>
      </c>
      <c r="H9343" s="91" t="str">
        <f t="shared" si="291"/>
        <v/>
      </c>
      <c r="I9343" s="330" t="str">
        <f>IF(H9343="","",IFERROR(INDEX(Tanggal1,MATCH('Buku Besar'!H9343,Akun1,0)),""))</f>
        <v/>
      </c>
      <c r="J9343" s="2" t="str">
        <f>IF(H9343="","",IFERROR(INDEX(Keterangan1,MATCH('Buku Besar'!H9343,Akun1,0)),""))</f>
        <v/>
      </c>
      <c r="K9343" s="2" t="str">
        <f>IF(H9343="","",IFERROR(INDEX(Reff1,MATCH('Buku Besar'!H9343,Akun1,0)),""))</f>
        <v/>
      </c>
      <c r="L9343" s="331" t="str">
        <f>IF(H9343="","",IFERROR(INDEX(Penerimaan1,MATCH('Buku Besar'!H9343,Akun1,0)),""))</f>
        <v/>
      </c>
      <c r="M9343" s="331" t="str">
        <f>IF(H9343="","",IFERROR(INDEX(Pengeluaran1,MATCH('Buku Besar'!H9343,Akun1,0)),""))</f>
        <v/>
      </c>
    </row>
    <row r="9344" spans="1:13" x14ac:dyDescent="0.25">
      <c r="A9344" s="91" t="str">
        <f t="shared" si="290"/>
        <v/>
      </c>
      <c r="B9344" s="330" t="str">
        <f>IF(A9344="","",IFERROR(INDEX(Tanggal,MATCH('Buku Besar'!A9344,Akun,0)),""))</f>
        <v/>
      </c>
      <c r="C9344" s="2" t="str">
        <f>IF(A9344="","",IFERROR(INDEX(Keterangan,MATCH('Buku Besar'!A9344,Akun,0)),""))</f>
        <v/>
      </c>
      <c r="D9344" s="2" t="str">
        <f>IF(A9344="","",IFERROR(INDEX(Reff,MATCH('Buku Besar'!A9344,Akun,0)),""))</f>
        <v/>
      </c>
      <c r="E9344" s="331" t="str">
        <f>IF(A9344="","",IFERROR(INDEX(Penerimaan,MATCH('Buku Besar'!A9344,Akun,0)),""))</f>
        <v/>
      </c>
      <c r="F9344" s="331" t="str">
        <f>IF(A9344="","",IFERROR(INDEX(Pengeluaran,MATCH('Buku Besar'!A9344,Akun,0)),""))</f>
        <v/>
      </c>
      <c r="H9344" s="91" t="str">
        <f t="shared" si="291"/>
        <v/>
      </c>
      <c r="I9344" s="330" t="str">
        <f>IF(H9344="","",IFERROR(INDEX(Tanggal1,MATCH('Buku Besar'!H9344,Akun1,0)),""))</f>
        <v/>
      </c>
      <c r="J9344" s="2" t="str">
        <f>IF(H9344="","",IFERROR(INDEX(Keterangan1,MATCH('Buku Besar'!H9344,Akun1,0)),""))</f>
        <v/>
      </c>
      <c r="K9344" s="2" t="str">
        <f>IF(H9344="","",IFERROR(INDEX(Reff1,MATCH('Buku Besar'!H9344,Akun1,0)),""))</f>
        <v/>
      </c>
      <c r="L9344" s="331" t="str">
        <f>IF(H9344="","",IFERROR(INDEX(Penerimaan1,MATCH('Buku Besar'!H9344,Akun1,0)),""))</f>
        <v/>
      </c>
      <c r="M9344" s="331" t="str">
        <f>IF(H9344="","",IFERROR(INDEX(Pengeluaran1,MATCH('Buku Besar'!H9344,Akun1,0)),""))</f>
        <v/>
      </c>
    </row>
    <row r="9345" spans="1:13" x14ac:dyDescent="0.25">
      <c r="A9345" s="91" t="str">
        <f t="shared" si="290"/>
        <v/>
      </c>
      <c r="B9345" s="330" t="str">
        <f>IF(A9345="","",IFERROR(INDEX(Tanggal,MATCH('Buku Besar'!A9345,Akun,0)),""))</f>
        <v/>
      </c>
      <c r="C9345" s="2" t="str">
        <f>IF(A9345="","",IFERROR(INDEX(Keterangan,MATCH('Buku Besar'!A9345,Akun,0)),""))</f>
        <v/>
      </c>
      <c r="D9345" s="2" t="str">
        <f>IF(A9345="","",IFERROR(INDEX(Reff,MATCH('Buku Besar'!A9345,Akun,0)),""))</f>
        <v/>
      </c>
      <c r="E9345" s="331" t="str">
        <f>IF(A9345="","",IFERROR(INDEX(Penerimaan,MATCH('Buku Besar'!A9345,Akun,0)),""))</f>
        <v/>
      </c>
      <c r="F9345" s="331" t="str">
        <f>IF(A9345="","",IFERROR(INDEX(Pengeluaran,MATCH('Buku Besar'!A9345,Akun,0)),""))</f>
        <v/>
      </c>
      <c r="H9345" s="91" t="str">
        <f t="shared" si="291"/>
        <v/>
      </c>
      <c r="I9345" s="330" t="str">
        <f>IF(H9345="","",IFERROR(INDEX(Tanggal1,MATCH('Buku Besar'!H9345,Akun1,0)),""))</f>
        <v/>
      </c>
      <c r="J9345" s="2" t="str">
        <f>IF(H9345="","",IFERROR(INDEX(Keterangan1,MATCH('Buku Besar'!H9345,Akun1,0)),""))</f>
        <v/>
      </c>
      <c r="K9345" s="2" t="str">
        <f>IF(H9345="","",IFERROR(INDEX(Reff1,MATCH('Buku Besar'!H9345,Akun1,0)),""))</f>
        <v/>
      </c>
      <c r="L9345" s="331" t="str">
        <f>IF(H9345="","",IFERROR(INDEX(Penerimaan1,MATCH('Buku Besar'!H9345,Akun1,0)),""))</f>
        <v/>
      </c>
      <c r="M9345" s="331" t="str">
        <f>IF(H9345="","",IFERROR(INDEX(Pengeluaran1,MATCH('Buku Besar'!H9345,Akun1,0)),""))</f>
        <v/>
      </c>
    </row>
    <row r="9346" spans="1:13" x14ac:dyDescent="0.25">
      <c r="A9346" s="91" t="str">
        <f t="shared" si="290"/>
        <v/>
      </c>
      <c r="B9346" s="330" t="str">
        <f>IF(A9346="","",IFERROR(INDEX(Tanggal,MATCH('Buku Besar'!A9346,Akun,0)),""))</f>
        <v/>
      </c>
      <c r="C9346" s="2" t="str">
        <f>IF(A9346="","",IFERROR(INDEX(Keterangan,MATCH('Buku Besar'!A9346,Akun,0)),""))</f>
        <v/>
      </c>
      <c r="D9346" s="2" t="str">
        <f>IF(A9346="","",IFERROR(INDEX(Reff,MATCH('Buku Besar'!A9346,Akun,0)),""))</f>
        <v/>
      </c>
      <c r="E9346" s="331" t="str">
        <f>IF(A9346="","",IFERROR(INDEX(Penerimaan,MATCH('Buku Besar'!A9346,Akun,0)),""))</f>
        <v/>
      </c>
      <c r="F9346" s="331" t="str">
        <f>IF(A9346="","",IFERROR(INDEX(Pengeluaran,MATCH('Buku Besar'!A9346,Akun,0)),""))</f>
        <v/>
      </c>
      <c r="H9346" s="91" t="str">
        <f t="shared" si="291"/>
        <v/>
      </c>
      <c r="I9346" s="330" t="str">
        <f>IF(H9346="","",IFERROR(INDEX(Tanggal1,MATCH('Buku Besar'!H9346,Akun1,0)),""))</f>
        <v/>
      </c>
      <c r="J9346" s="2" t="str">
        <f>IF(H9346="","",IFERROR(INDEX(Keterangan1,MATCH('Buku Besar'!H9346,Akun1,0)),""))</f>
        <v/>
      </c>
      <c r="K9346" s="2" t="str">
        <f>IF(H9346="","",IFERROR(INDEX(Reff1,MATCH('Buku Besar'!H9346,Akun1,0)),""))</f>
        <v/>
      </c>
      <c r="L9346" s="331" t="str">
        <f>IF(H9346="","",IFERROR(INDEX(Penerimaan1,MATCH('Buku Besar'!H9346,Akun1,0)),""))</f>
        <v/>
      </c>
      <c r="M9346" s="331" t="str">
        <f>IF(H9346="","",IFERROR(INDEX(Pengeluaran1,MATCH('Buku Besar'!H9346,Akun1,0)),""))</f>
        <v/>
      </c>
    </row>
    <row r="9347" spans="1:13" x14ac:dyDescent="0.25">
      <c r="A9347" s="91" t="str">
        <f t="shared" si="290"/>
        <v/>
      </c>
      <c r="B9347" s="330" t="str">
        <f>IF(A9347="","",IFERROR(INDEX(Tanggal,MATCH('Buku Besar'!A9347,Akun,0)),""))</f>
        <v/>
      </c>
      <c r="C9347" s="2" t="str">
        <f>IF(A9347="","",IFERROR(INDEX(Keterangan,MATCH('Buku Besar'!A9347,Akun,0)),""))</f>
        <v/>
      </c>
      <c r="D9347" s="2" t="str">
        <f>IF(A9347="","",IFERROR(INDEX(Reff,MATCH('Buku Besar'!A9347,Akun,0)),""))</f>
        <v/>
      </c>
      <c r="E9347" s="331" t="str">
        <f>IF(A9347="","",IFERROR(INDEX(Penerimaan,MATCH('Buku Besar'!A9347,Akun,0)),""))</f>
        <v/>
      </c>
      <c r="F9347" s="331" t="str">
        <f>IF(A9347="","",IFERROR(INDEX(Pengeluaran,MATCH('Buku Besar'!A9347,Akun,0)),""))</f>
        <v/>
      </c>
      <c r="H9347" s="91" t="str">
        <f t="shared" si="291"/>
        <v/>
      </c>
      <c r="I9347" s="330" t="str">
        <f>IF(H9347="","",IFERROR(INDEX(Tanggal1,MATCH('Buku Besar'!H9347,Akun1,0)),""))</f>
        <v/>
      </c>
      <c r="J9347" s="2" t="str">
        <f>IF(H9347="","",IFERROR(INDEX(Keterangan1,MATCH('Buku Besar'!H9347,Akun1,0)),""))</f>
        <v/>
      </c>
      <c r="K9347" s="2" t="str">
        <f>IF(H9347="","",IFERROR(INDEX(Reff1,MATCH('Buku Besar'!H9347,Akun1,0)),""))</f>
        <v/>
      </c>
      <c r="L9347" s="331" t="str">
        <f>IF(H9347="","",IFERROR(INDEX(Penerimaan1,MATCH('Buku Besar'!H9347,Akun1,0)),""))</f>
        <v/>
      </c>
      <c r="M9347" s="331" t="str">
        <f>IF(H9347="","",IFERROR(INDEX(Pengeluaran1,MATCH('Buku Besar'!H9347,Akun1,0)),""))</f>
        <v/>
      </c>
    </row>
    <row r="9348" spans="1:13" x14ac:dyDescent="0.25">
      <c r="A9348" s="91" t="str">
        <f t="shared" si="290"/>
        <v/>
      </c>
      <c r="B9348" s="330" t="str">
        <f>IF(A9348="","",IFERROR(INDEX(Tanggal,MATCH('Buku Besar'!A9348,Akun,0)),""))</f>
        <v/>
      </c>
      <c r="C9348" s="2" t="str">
        <f>IF(A9348="","",IFERROR(INDEX(Keterangan,MATCH('Buku Besar'!A9348,Akun,0)),""))</f>
        <v/>
      </c>
      <c r="D9348" s="2" t="str">
        <f>IF(A9348="","",IFERROR(INDEX(Reff,MATCH('Buku Besar'!A9348,Akun,0)),""))</f>
        <v/>
      </c>
      <c r="E9348" s="331" t="str">
        <f>IF(A9348="","",IFERROR(INDEX(Penerimaan,MATCH('Buku Besar'!A9348,Akun,0)),""))</f>
        <v/>
      </c>
      <c r="F9348" s="331" t="str">
        <f>IF(A9348="","",IFERROR(INDEX(Pengeluaran,MATCH('Buku Besar'!A9348,Akun,0)),""))</f>
        <v/>
      </c>
      <c r="H9348" s="91" t="str">
        <f t="shared" si="291"/>
        <v/>
      </c>
      <c r="I9348" s="330" t="str">
        <f>IF(H9348="","",IFERROR(INDEX(Tanggal1,MATCH('Buku Besar'!H9348,Akun1,0)),""))</f>
        <v/>
      </c>
      <c r="J9348" s="2" t="str">
        <f>IF(H9348="","",IFERROR(INDEX(Keterangan1,MATCH('Buku Besar'!H9348,Akun1,0)),""))</f>
        <v/>
      </c>
      <c r="K9348" s="2" t="str">
        <f>IF(H9348="","",IFERROR(INDEX(Reff1,MATCH('Buku Besar'!H9348,Akun1,0)),""))</f>
        <v/>
      </c>
      <c r="L9348" s="331" t="str">
        <f>IF(H9348="","",IFERROR(INDEX(Penerimaan1,MATCH('Buku Besar'!H9348,Akun1,0)),""))</f>
        <v/>
      </c>
      <c r="M9348" s="331" t="str">
        <f>IF(H9348="","",IFERROR(INDEX(Pengeluaran1,MATCH('Buku Besar'!H9348,Akun1,0)),""))</f>
        <v/>
      </c>
    </row>
    <row r="9349" spans="1:13" x14ac:dyDescent="0.25">
      <c r="A9349" s="91" t="str">
        <f t="shared" si="290"/>
        <v/>
      </c>
      <c r="B9349" s="330" t="str">
        <f>IF(A9349="","",IFERROR(INDEX(Tanggal,MATCH('Buku Besar'!A9349,Akun,0)),""))</f>
        <v/>
      </c>
      <c r="C9349" s="2" t="str">
        <f>IF(A9349="","",IFERROR(INDEX(Keterangan,MATCH('Buku Besar'!A9349,Akun,0)),""))</f>
        <v/>
      </c>
      <c r="D9349" s="2" t="str">
        <f>IF(A9349="","",IFERROR(INDEX(Reff,MATCH('Buku Besar'!A9349,Akun,0)),""))</f>
        <v/>
      </c>
      <c r="E9349" s="331" t="str">
        <f>IF(A9349="","",IFERROR(INDEX(Penerimaan,MATCH('Buku Besar'!A9349,Akun,0)),""))</f>
        <v/>
      </c>
      <c r="F9349" s="331" t="str">
        <f>IF(A9349="","",IFERROR(INDEX(Pengeluaran,MATCH('Buku Besar'!A9349,Akun,0)),""))</f>
        <v/>
      </c>
      <c r="H9349" s="91" t="str">
        <f t="shared" si="291"/>
        <v/>
      </c>
      <c r="I9349" s="330" t="str">
        <f>IF(H9349="","",IFERROR(INDEX(Tanggal1,MATCH('Buku Besar'!H9349,Akun1,0)),""))</f>
        <v/>
      </c>
      <c r="J9349" s="2" t="str">
        <f>IF(H9349="","",IFERROR(INDEX(Keterangan1,MATCH('Buku Besar'!H9349,Akun1,0)),""))</f>
        <v/>
      </c>
      <c r="K9349" s="2" t="str">
        <f>IF(H9349="","",IFERROR(INDEX(Reff1,MATCH('Buku Besar'!H9349,Akun1,0)),""))</f>
        <v/>
      </c>
      <c r="L9349" s="331" t="str">
        <f>IF(H9349="","",IFERROR(INDEX(Penerimaan1,MATCH('Buku Besar'!H9349,Akun1,0)),""))</f>
        <v/>
      </c>
      <c r="M9349" s="331" t="str">
        <f>IF(H9349="","",IFERROR(INDEX(Pengeluaran1,MATCH('Buku Besar'!H9349,Akun1,0)),""))</f>
        <v/>
      </c>
    </row>
    <row r="9350" spans="1:13" x14ac:dyDescent="0.25">
      <c r="A9350" s="91" t="str">
        <f t="shared" si="290"/>
        <v/>
      </c>
      <c r="B9350" s="330" t="str">
        <f>IF(A9350="","",IFERROR(INDEX(Tanggal,MATCH('Buku Besar'!A9350,Akun,0)),""))</f>
        <v/>
      </c>
      <c r="C9350" s="2" t="str">
        <f>IF(A9350="","",IFERROR(INDEX(Keterangan,MATCH('Buku Besar'!A9350,Akun,0)),""))</f>
        <v/>
      </c>
      <c r="D9350" s="2" t="str">
        <f>IF(A9350="","",IFERROR(INDEX(Reff,MATCH('Buku Besar'!A9350,Akun,0)),""))</f>
        <v/>
      </c>
      <c r="E9350" s="331" t="str">
        <f>IF(A9350="","",IFERROR(INDEX(Penerimaan,MATCH('Buku Besar'!A9350,Akun,0)),""))</f>
        <v/>
      </c>
      <c r="F9350" s="331" t="str">
        <f>IF(A9350="","",IFERROR(INDEX(Pengeluaran,MATCH('Buku Besar'!A9350,Akun,0)),""))</f>
        <v/>
      </c>
      <c r="H9350" s="91" t="str">
        <f t="shared" si="291"/>
        <v/>
      </c>
      <c r="I9350" s="330" t="str">
        <f>IF(H9350="","",IFERROR(INDEX(Tanggal1,MATCH('Buku Besar'!H9350,Akun1,0)),""))</f>
        <v/>
      </c>
      <c r="J9350" s="2" t="str">
        <f>IF(H9350="","",IFERROR(INDEX(Keterangan1,MATCH('Buku Besar'!H9350,Akun1,0)),""))</f>
        <v/>
      </c>
      <c r="K9350" s="2" t="str">
        <f>IF(H9350="","",IFERROR(INDEX(Reff1,MATCH('Buku Besar'!H9350,Akun1,0)),""))</f>
        <v/>
      </c>
      <c r="L9350" s="331" t="str">
        <f>IF(H9350="","",IFERROR(INDEX(Penerimaan1,MATCH('Buku Besar'!H9350,Akun1,0)),""))</f>
        <v/>
      </c>
      <c r="M9350" s="331" t="str">
        <f>IF(H9350="","",IFERROR(INDEX(Pengeluaran1,MATCH('Buku Besar'!H9350,Akun1,0)),""))</f>
        <v/>
      </c>
    </row>
    <row r="9351" spans="1:13" x14ac:dyDescent="0.25">
      <c r="A9351" s="91" t="str">
        <f t="shared" si="290"/>
        <v/>
      </c>
      <c r="B9351" s="330" t="str">
        <f>IF(A9351="","",IFERROR(INDEX(Tanggal,MATCH('Buku Besar'!A9351,Akun,0)),""))</f>
        <v/>
      </c>
      <c r="C9351" s="2" t="str">
        <f>IF(A9351="","",IFERROR(INDEX(Keterangan,MATCH('Buku Besar'!A9351,Akun,0)),""))</f>
        <v/>
      </c>
      <c r="D9351" s="2" t="str">
        <f>IF(A9351="","",IFERROR(INDEX(Reff,MATCH('Buku Besar'!A9351,Akun,0)),""))</f>
        <v/>
      </c>
      <c r="E9351" s="331" t="str">
        <f>IF(A9351="","",IFERROR(INDEX(Penerimaan,MATCH('Buku Besar'!A9351,Akun,0)),""))</f>
        <v/>
      </c>
      <c r="F9351" s="331" t="str">
        <f>IF(A9351="","",IFERROR(INDEX(Pengeluaran,MATCH('Buku Besar'!A9351,Akun,0)),""))</f>
        <v/>
      </c>
      <c r="H9351" s="91" t="str">
        <f t="shared" si="291"/>
        <v/>
      </c>
      <c r="I9351" s="330" t="str">
        <f>IF(H9351="","",IFERROR(INDEX(Tanggal1,MATCH('Buku Besar'!H9351,Akun1,0)),""))</f>
        <v/>
      </c>
      <c r="J9351" s="2" t="str">
        <f>IF(H9351="","",IFERROR(INDEX(Keterangan1,MATCH('Buku Besar'!H9351,Akun1,0)),""))</f>
        <v/>
      </c>
      <c r="K9351" s="2" t="str">
        <f>IF(H9351="","",IFERROR(INDEX(Reff1,MATCH('Buku Besar'!H9351,Akun1,0)),""))</f>
        <v/>
      </c>
      <c r="L9351" s="331" t="str">
        <f>IF(H9351="","",IFERROR(INDEX(Penerimaan1,MATCH('Buku Besar'!H9351,Akun1,0)),""))</f>
        <v/>
      </c>
      <c r="M9351" s="331" t="str">
        <f>IF(H9351="","",IFERROR(INDEX(Pengeluaran1,MATCH('Buku Besar'!H9351,Akun1,0)),""))</f>
        <v/>
      </c>
    </row>
    <row r="9352" spans="1:13" x14ac:dyDescent="0.25">
      <c r="A9352" s="91" t="str">
        <f t="shared" ref="A9352:A9415" si="292">IFERROR(IF((MID(A9351,8,LEN(A9351)-7)+1)&lt;=COUNTIF(Kas_Harian,LEFT(A9351,6)),LEFT(A9351,6)&amp;"-"&amp;MID(A9351,8,LEN(A9351)-7)+1,""),"")</f>
        <v/>
      </c>
      <c r="B9352" s="330" t="str">
        <f>IF(A9352="","",IFERROR(INDEX(Tanggal,MATCH('Buku Besar'!A9352,Akun,0)),""))</f>
        <v/>
      </c>
      <c r="C9352" s="2" t="str">
        <f>IF(A9352="","",IFERROR(INDEX(Keterangan,MATCH('Buku Besar'!A9352,Akun,0)),""))</f>
        <v/>
      </c>
      <c r="D9352" s="2" t="str">
        <f>IF(A9352="","",IFERROR(INDEX(Reff,MATCH('Buku Besar'!A9352,Akun,0)),""))</f>
        <v/>
      </c>
      <c r="E9352" s="331" t="str">
        <f>IF(A9352="","",IFERROR(INDEX(Penerimaan,MATCH('Buku Besar'!A9352,Akun,0)),""))</f>
        <v/>
      </c>
      <c r="F9352" s="331" t="str">
        <f>IF(A9352="","",IFERROR(INDEX(Pengeluaran,MATCH('Buku Besar'!A9352,Akun,0)),""))</f>
        <v/>
      </c>
      <c r="H9352" s="91" t="str">
        <f t="shared" ref="H9352:H9415" si="293">IFERROR(IF((MID(H9351,8,LEN(H9351)-7)+1)&lt;=COUNTIF(Bank_Harian,LEFT(H9351,6)),LEFT(H9351,6)&amp;"-"&amp;MID(H9351,8,LEN(H9351)-7)+1,""),"")</f>
        <v/>
      </c>
      <c r="I9352" s="330" t="str">
        <f>IF(H9352="","",IFERROR(INDEX(Tanggal1,MATCH('Buku Besar'!H9352,Akun1,0)),""))</f>
        <v/>
      </c>
      <c r="J9352" s="2" t="str">
        <f>IF(H9352="","",IFERROR(INDEX(Keterangan1,MATCH('Buku Besar'!H9352,Akun1,0)),""))</f>
        <v/>
      </c>
      <c r="K9352" s="2" t="str">
        <f>IF(H9352="","",IFERROR(INDEX(Reff1,MATCH('Buku Besar'!H9352,Akun1,0)),""))</f>
        <v/>
      </c>
      <c r="L9352" s="331" t="str">
        <f>IF(H9352="","",IFERROR(INDEX(Penerimaan1,MATCH('Buku Besar'!H9352,Akun1,0)),""))</f>
        <v/>
      </c>
      <c r="M9352" s="331" t="str">
        <f>IF(H9352="","",IFERROR(INDEX(Pengeluaran1,MATCH('Buku Besar'!H9352,Akun1,0)),""))</f>
        <v/>
      </c>
    </row>
    <row r="9353" spans="1:13" x14ac:dyDescent="0.25">
      <c r="A9353" s="91" t="str">
        <f t="shared" si="292"/>
        <v/>
      </c>
      <c r="B9353" s="330" t="str">
        <f>IF(A9353="","",IFERROR(INDEX(Tanggal,MATCH('Buku Besar'!A9353,Akun,0)),""))</f>
        <v/>
      </c>
      <c r="C9353" s="2" t="str">
        <f>IF(A9353="","",IFERROR(INDEX(Keterangan,MATCH('Buku Besar'!A9353,Akun,0)),""))</f>
        <v/>
      </c>
      <c r="D9353" s="2" t="str">
        <f>IF(A9353="","",IFERROR(INDEX(Reff,MATCH('Buku Besar'!A9353,Akun,0)),""))</f>
        <v/>
      </c>
      <c r="E9353" s="331" t="str">
        <f>IF(A9353="","",IFERROR(INDEX(Penerimaan,MATCH('Buku Besar'!A9353,Akun,0)),""))</f>
        <v/>
      </c>
      <c r="F9353" s="331" t="str">
        <f>IF(A9353="","",IFERROR(INDEX(Pengeluaran,MATCH('Buku Besar'!A9353,Akun,0)),""))</f>
        <v/>
      </c>
      <c r="H9353" s="91" t="str">
        <f t="shared" si="293"/>
        <v/>
      </c>
      <c r="I9353" s="330" t="str">
        <f>IF(H9353="","",IFERROR(INDEX(Tanggal1,MATCH('Buku Besar'!H9353,Akun1,0)),""))</f>
        <v/>
      </c>
      <c r="J9353" s="2" t="str">
        <f>IF(H9353="","",IFERROR(INDEX(Keterangan1,MATCH('Buku Besar'!H9353,Akun1,0)),""))</f>
        <v/>
      </c>
      <c r="K9353" s="2" t="str">
        <f>IF(H9353="","",IFERROR(INDEX(Reff1,MATCH('Buku Besar'!H9353,Akun1,0)),""))</f>
        <v/>
      </c>
      <c r="L9353" s="331" t="str">
        <f>IF(H9353="","",IFERROR(INDEX(Penerimaan1,MATCH('Buku Besar'!H9353,Akun1,0)),""))</f>
        <v/>
      </c>
      <c r="M9353" s="331" t="str">
        <f>IF(H9353="","",IFERROR(INDEX(Pengeluaran1,MATCH('Buku Besar'!H9353,Akun1,0)),""))</f>
        <v/>
      </c>
    </row>
    <row r="9354" spans="1:13" x14ac:dyDescent="0.25">
      <c r="A9354" s="91" t="str">
        <f t="shared" si="292"/>
        <v/>
      </c>
      <c r="B9354" s="330" t="str">
        <f>IF(A9354="","",IFERROR(INDEX(Tanggal,MATCH('Buku Besar'!A9354,Akun,0)),""))</f>
        <v/>
      </c>
      <c r="C9354" s="2" t="str">
        <f>IF(A9354="","",IFERROR(INDEX(Keterangan,MATCH('Buku Besar'!A9354,Akun,0)),""))</f>
        <v/>
      </c>
      <c r="D9354" s="2" t="str">
        <f>IF(A9354="","",IFERROR(INDEX(Reff,MATCH('Buku Besar'!A9354,Akun,0)),""))</f>
        <v/>
      </c>
      <c r="E9354" s="331" t="str">
        <f>IF(A9354="","",IFERROR(INDEX(Penerimaan,MATCH('Buku Besar'!A9354,Akun,0)),""))</f>
        <v/>
      </c>
      <c r="F9354" s="331" t="str">
        <f>IF(A9354="","",IFERROR(INDEX(Pengeluaran,MATCH('Buku Besar'!A9354,Akun,0)),""))</f>
        <v/>
      </c>
      <c r="H9354" s="91" t="str">
        <f t="shared" si="293"/>
        <v/>
      </c>
      <c r="I9354" s="330" t="str">
        <f>IF(H9354="","",IFERROR(INDEX(Tanggal1,MATCH('Buku Besar'!H9354,Akun1,0)),""))</f>
        <v/>
      </c>
      <c r="J9354" s="2" t="str">
        <f>IF(H9354="","",IFERROR(INDEX(Keterangan1,MATCH('Buku Besar'!H9354,Akun1,0)),""))</f>
        <v/>
      </c>
      <c r="K9354" s="2" t="str">
        <f>IF(H9354="","",IFERROR(INDEX(Reff1,MATCH('Buku Besar'!H9354,Akun1,0)),""))</f>
        <v/>
      </c>
      <c r="L9354" s="331" t="str">
        <f>IF(H9354="","",IFERROR(INDEX(Penerimaan1,MATCH('Buku Besar'!H9354,Akun1,0)),""))</f>
        <v/>
      </c>
      <c r="M9354" s="331" t="str">
        <f>IF(H9354="","",IFERROR(INDEX(Pengeluaran1,MATCH('Buku Besar'!H9354,Akun1,0)),""))</f>
        <v/>
      </c>
    </row>
    <row r="9355" spans="1:13" x14ac:dyDescent="0.25">
      <c r="A9355" s="91" t="str">
        <f t="shared" si="292"/>
        <v/>
      </c>
      <c r="B9355" s="330" t="str">
        <f>IF(A9355="","",IFERROR(INDEX(Tanggal,MATCH('Buku Besar'!A9355,Akun,0)),""))</f>
        <v/>
      </c>
      <c r="C9355" s="2" t="str">
        <f>IF(A9355="","",IFERROR(INDEX(Keterangan,MATCH('Buku Besar'!A9355,Akun,0)),""))</f>
        <v/>
      </c>
      <c r="D9355" s="2" t="str">
        <f>IF(A9355="","",IFERROR(INDEX(Reff,MATCH('Buku Besar'!A9355,Akun,0)),""))</f>
        <v/>
      </c>
      <c r="E9355" s="331" t="str">
        <f>IF(A9355="","",IFERROR(INDEX(Penerimaan,MATCH('Buku Besar'!A9355,Akun,0)),""))</f>
        <v/>
      </c>
      <c r="F9355" s="331" t="str">
        <f>IF(A9355="","",IFERROR(INDEX(Pengeluaran,MATCH('Buku Besar'!A9355,Akun,0)),""))</f>
        <v/>
      </c>
      <c r="H9355" s="91" t="str">
        <f t="shared" si="293"/>
        <v/>
      </c>
      <c r="I9355" s="330" t="str">
        <f>IF(H9355="","",IFERROR(INDEX(Tanggal1,MATCH('Buku Besar'!H9355,Akun1,0)),""))</f>
        <v/>
      </c>
      <c r="J9355" s="2" t="str">
        <f>IF(H9355="","",IFERROR(INDEX(Keterangan1,MATCH('Buku Besar'!H9355,Akun1,0)),""))</f>
        <v/>
      </c>
      <c r="K9355" s="2" t="str">
        <f>IF(H9355="","",IFERROR(INDEX(Reff1,MATCH('Buku Besar'!H9355,Akun1,0)),""))</f>
        <v/>
      </c>
      <c r="L9355" s="331" t="str">
        <f>IF(H9355="","",IFERROR(INDEX(Penerimaan1,MATCH('Buku Besar'!H9355,Akun1,0)),""))</f>
        <v/>
      </c>
      <c r="M9355" s="331" t="str">
        <f>IF(H9355="","",IFERROR(INDEX(Pengeluaran1,MATCH('Buku Besar'!H9355,Akun1,0)),""))</f>
        <v/>
      </c>
    </row>
    <row r="9356" spans="1:13" x14ac:dyDescent="0.25">
      <c r="A9356" s="91" t="str">
        <f t="shared" si="292"/>
        <v/>
      </c>
      <c r="B9356" s="330" t="str">
        <f>IF(A9356="","",IFERROR(INDEX(Tanggal,MATCH('Buku Besar'!A9356,Akun,0)),""))</f>
        <v/>
      </c>
      <c r="C9356" s="2" t="str">
        <f>IF(A9356="","",IFERROR(INDEX(Keterangan,MATCH('Buku Besar'!A9356,Akun,0)),""))</f>
        <v/>
      </c>
      <c r="D9356" s="2" t="str">
        <f>IF(A9356="","",IFERROR(INDEX(Reff,MATCH('Buku Besar'!A9356,Akun,0)),""))</f>
        <v/>
      </c>
      <c r="E9356" s="331" t="str">
        <f>IF(A9356="","",IFERROR(INDEX(Penerimaan,MATCH('Buku Besar'!A9356,Akun,0)),""))</f>
        <v/>
      </c>
      <c r="F9356" s="331" t="str">
        <f>IF(A9356="","",IFERROR(INDEX(Pengeluaran,MATCH('Buku Besar'!A9356,Akun,0)),""))</f>
        <v/>
      </c>
      <c r="H9356" s="91" t="str">
        <f t="shared" si="293"/>
        <v/>
      </c>
      <c r="I9356" s="330" t="str">
        <f>IF(H9356="","",IFERROR(INDEX(Tanggal1,MATCH('Buku Besar'!H9356,Akun1,0)),""))</f>
        <v/>
      </c>
      <c r="J9356" s="2" t="str">
        <f>IF(H9356="","",IFERROR(INDEX(Keterangan1,MATCH('Buku Besar'!H9356,Akun1,0)),""))</f>
        <v/>
      </c>
      <c r="K9356" s="2" t="str">
        <f>IF(H9356="","",IFERROR(INDEX(Reff1,MATCH('Buku Besar'!H9356,Akun1,0)),""))</f>
        <v/>
      </c>
      <c r="L9356" s="331" t="str">
        <f>IF(H9356="","",IFERROR(INDEX(Penerimaan1,MATCH('Buku Besar'!H9356,Akun1,0)),""))</f>
        <v/>
      </c>
      <c r="M9356" s="331" t="str">
        <f>IF(H9356="","",IFERROR(INDEX(Pengeluaran1,MATCH('Buku Besar'!H9356,Akun1,0)),""))</f>
        <v/>
      </c>
    </row>
    <row r="9357" spans="1:13" x14ac:dyDescent="0.25">
      <c r="A9357" s="91" t="str">
        <f t="shared" si="292"/>
        <v/>
      </c>
      <c r="B9357" s="330" t="str">
        <f>IF(A9357="","",IFERROR(INDEX(Tanggal,MATCH('Buku Besar'!A9357,Akun,0)),""))</f>
        <v/>
      </c>
      <c r="C9357" s="2" t="str">
        <f>IF(A9357="","",IFERROR(INDEX(Keterangan,MATCH('Buku Besar'!A9357,Akun,0)),""))</f>
        <v/>
      </c>
      <c r="D9357" s="2" t="str">
        <f>IF(A9357="","",IFERROR(INDEX(Reff,MATCH('Buku Besar'!A9357,Akun,0)),""))</f>
        <v/>
      </c>
      <c r="E9357" s="331" t="str">
        <f>IF(A9357="","",IFERROR(INDEX(Penerimaan,MATCH('Buku Besar'!A9357,Akun,0)),""))</f>
        <v/>
      </c>
      <c r="F9357" s="331" t="str">
        <f>IF(A9357="","",IFERROR(INDEX(Pengeluaran,MATCH('Buku Besar'!A9357,Akun,0)),""))</f>
        <v/>
      </c>
      <c r="H9357" s="91" t="str">
        <f t="shared" si="293"/>
        <v/>
      </c>
      <c r="I9357" s="330" t="str">
        <f>IF(H9357="","",IFERROR(INDEX(Tanggal1,MATCH('Buku Besar'!H9357,Akun1,0)),""))</f>
        <v/>
      </c>
      <c r="J9357" s="2" t="str">
        <f>IF(H9357="","",IFERROR(INDEX(Keterangan1,MATCH('Buku Besar'!H9357,Akun1,0)),""))</f>
        <v/>
      </c>
      <c r="K9357" s="2" t="str">
        <f>IF(H9357="","",IFERROR(INDEX(Reff1,MATCH('Buku Besar'!H9357,Akun1,0)),""))</f>
        <v/>
      </c>
      <c r="L9357" s="331" t="str">
        <f>IF(H9357="","",IFERROR(INDEX(Penerimaan1,MATCH('Buku Besar'!H9357,Akun1,0)),""))</f>
        <v/>
      </c>
      <c r="M9357" s="331" t="str">
        <f>IF(H9357="","",IFERROR(INDEX(Pengeluaran1,MATCH('Buku Besar'!H9357,Akun1,0)),""))</f>
        <v/>
      </c>
    </row>
    <row r="9358" spans="1:13" x14ac:dyDescent="0.25">
      <c r="A9358" s="91" t="str">
        <f t="shared" si="292"/>
        <v/>
      </c>
      <c r="B9358" s="330" t="str">
        <f>IF(A9358="","",IFERROR(INDEX(Tanggal,MATCH('Buku Besar'!A9358,Akun,0)),""))</f>
        <v/>
      </c>
      <c r="C9358" s="2" t="str">
        <f>IF(A9358="","",IFERROR(INDEX(Keterangan,MATCH('Buku Besar'!A9358,Akun,0)),""))</f>
        <v/>
      </c>
      <c r="D9358" s="2" t="str">
        <f>IF(A9358="","",IFERROR(INDEX(Reff,MATCH('Buku Besar'!A9358,Akun,0)),""))</f>
        <v/>
      </c>
      <c r="E9358" s="331" t="str">
        <f>IF(A9358="","",IFERROR(INDEX(Penerimaan,MATCH('Buku Besar'!A9358,Akun,0)),""))</f>
        <v/>
      </c>
      <c r="F9358" s="331" t="str">
        <f>IF(A9358="","",IFERROR(INDEX(Pengeluaran,MATCH('Buku Besar'!A9358,Akun,0)),""))</f>
        <v/>
      </c>
      <c r="H9358" s="91" t="str">
        <f t="shared" si="293"/>
        <v/>
      </c>
      <c r="I9358" s="330" t="str">
        <f>IF(H9358="","",IFERROR(INDEX(Tanggal1,MATCH('Buku Besar'!H9358,Akun1,0)),""))</f>
        <v/>
      </c>
      <c r="J9358" s="2" t="str">
        <f>IF(H9358="","",IFERROR(INDEX(Keterangan1,MATCH('Buku Besar'!H9358,Akun1,0)),""))</f>
        <v/>
      </c>
      <c r="K9358" s="2" t="str">
        <f>IF(H9358="","",IFERROR(INDEX(Reff1,MATCH('Buku Besar'!H9358,Akun1,0)),""))</f>
        <v/>
      </c>
      <c r="L9358" s="331" t="str">
        <f>IF(H9358="","",IFERROR(INDEX(Penerimaan1,MATCH('Buku Besar'!H9358,Akun1,0)),""))</f>
        <v/>
      </c>
      <c r="M9358" s="331" t="str">
        <f>IF(H9358="","",IFERROR(INDEX(Pengeluaran1,MATCH('Buku Besar'!H9358,Akun1,0)),""))</f>
        <v/>
      </c>
    </row>
    <row r="9359" spans="1:13" x14ac:dyDescent="0.25">
      <c r="A9359" s="91" t="str">
        <f t="shared" si="292"/>
        <v/>
      </c>
      <c r="B9359" s="330" t="str">
        <f>IF(A9359="","",IFERROR(INDEX(Tanggal,MATCH('Buku Besar'!A9359,Akun,0)),""))</f>
        <v/>
      </c>
      <c r="C9359" s="2" t="str">
        <f>IF(A9359="","",IFERROR(INDEX(Keterangan,MATCH('Buku Besar'!A9359,Akun,0)),""))</f>
        <v/>
      </c>
      <c r="D9359" s="2" t="str">
        <f>IF(A9359="","",IFERROR(INDEX(Reff,MATCH('Buku Besar'!A9359,Akun,0)),""))</f>
        <v/>
      </c>
      <c r="E9359" s="331" t="str">
        <f>IF(A9359="","",IFERROR(INDEX(Penerimaan,MATCH('Buku Besar'!A9359,Akun,0)),""))</f>
        <v/>
      </c>
      <c r="F9359" s="331" t="str">
        <f>IF(A9359="","",IFERROR(INDEX(Pengeluaran,MATCH('Buku Besar'!A9359,Akun,0)),""))</f>
        <v/>
      </c>
      <c r="H9359" s="91" t="str">
        <f t="shared" si="293"/>
        <v/>
      </c>
      <c r="I9359" s="330" t="str">
        <f>IF(H9359="","",IFERROR(INDEX(Tanggal1,MATCH('Buku Besar'!H9359,Akun1,0)),""))</f>
        <v/>
      </c>
      <c r="J9359" s="2" t="str">
        <f>IF(H9359="","",IFERROR(INDEX(Keterangan1,MATCH('Buku Besar'!H9359,Akun1,0)),""))</f>
        <v/>
      </c>
      <c r="K9359" s="2" t="str">
        <f>IF(H9359="","",IFERROR(INDEX(Reff1,MATCH('Buku Besar'!H9359,Akun1,0)),""))</f>
        <v/>
      </c>
      <c r="L9359" s="331" t="str">
        <f>IF(H9359="","",IFERROR(INDEX(Penerimaan1,MATCH('Buku Besar'!H9359,Akun1,0)),""))</f>
        <v/>
      </c>
      <c r="M9359" s="331" t="str">
        <f>IF(H9359="","",IFERROR(INDEX(Pengeluaran1,MATCH('Buku Besar'!H9359,Akun1,0)),""))</f>
        <v/>
      </c>
    </row>
    <row r="9360" spans="1:13" x14ac:dyDescent="0.25">
      <c r="A9360" s="91" t="str">
        <f t="shared" si="292"/>
        <v/>
      </c>
      <c r="B9360" s="330" t="str">
        <f>IF(A9360="","",IFERROR(INDEX(Tanggal,MATCH('Buku Besar'!A9360,Akun,0)),""))</f>
        <v/>
      </c>
      <c r="C9360" s="2" t="str">
        <f>IF(A9360="","",IFERROR(INDEX(Keterangan,MATCH('Buku Besar'!A9360,Akun,0)),""))</f>
        <v/>
      </c>
      <c r="D9360" s="2" t="str">
        <f>IF(A9360="","",IFERROR(INDEX(Reff,MATCH('Buku Besar'!A9360,Akun,0)),""))</f>
        <v/>
      </c>
      <c r="E9360" s="331" t="str">
        <f>IF(A9360="","",IFERROR(INDEX(Penerimaan,MATCH('Buku Besar'!A9360,Akun,0)),""))</f>
        <v/>
      </c>
      <c r="F9360" s="331" t="str">
        <f>IF(A9360="","",IFERROR(INDEX(Pengeluaran,MATCH('Buku Besar'!A9360,Akun,0)),""))</f>
        <v/>
      </c>
      <c r="H9360" s="91" t="str">
        <f t="shared" si="293"/>
        <v/>
      </c>
      <c r="I9360" s="330" t="str">
        <f>IF(H9360="","",IFERROR(INDEX(Tanggal1,MATCH('Buku Besar'!H9360,Akun1,0)),""))</f>
        <v/>
      </c>
      <c r="J9360" s="2" t="str">
        <f>IF(H9360="","",IFERROR(INDEX(Keterangan1,MATCH('Buku Besar'!H9360,Akun1,0)),""))</f>
        <v/>
      </c>
      <c r="K9360" s="2" t="str">
        <f>IF(H9360="","",IFERROR(INDEX(Reff1,MATCH('Buku Besar'!H9360,Akun1,0)),""))</f>
        <v/>
      </c>
      <c r="L9360" s="331" t="str">
        <f>IF(H9360="","",IFERROR(INDEX(Penerimaan1,MATCH('Buku Besar'!H9360,Akun1,0)),""))</f>
        <v/>
      </c>
      <c r="M9360" s="331" t="str">
        <f>IF(H9360="","",IFERROR(INDEX(Pengeluaran1,MATCH('Buku Besar'!H9360,Akun1,0)),""))</f>
        <v/>
      </c>
    </row>
    <row r="9361" spans="1:13" x14ac:dyDescent="0.25">
      <c r="A9361" s="91" t="str">
        <f t="shared" si="292"/>
        <v/>
      </c>
      <c r="B9361" s="330" t="str">
        <f>IF(A9361="","",IFERROR(INDEX(Tanggal,MATCH('Buku Besar'!A9361,Akun,0)),""))</f>
        <v/>
      </c>
      <c r="C9361" s="2" t="str">
        <f>IF(A9361="","",IFERROR(INDEX(Keterangan,MATCH('Buku Besar'!A9361,Akun,0)),""))</f>
        <v/>
      </c>
      <c r="D9361" s="2" t="str">
        <f>IF(A9361="","",IFERROR(INDEX(Reff,MATCH('Buku Besar'!A9361,Akun,0)),""))</f>
        <v/>
      </c>
      <c r="E9361" s="331" t="str">
        <f>IF(A9361="","",IFERROR(INDEX(Penerimaan,MATCH('Buku Besar'!A9361,Akun,0)),""))</f>
        <v/>
      </c>
      <c r="F9361" s="331" t="str">
        <f>IF(A9361="","",IFERROR(INDEX(Pengeluaran,MATCH('Buku Besar'!A9361,Akun,0)),""))</f>
        <v/>
      </c>
      <c r="H9361" s="91" t="str">
        <f t="shared" si="293"/>
        <v/>
      </c>
      <c r="I9361" s="330" t="str">
        <f>IF(H9361="","",IFERROR(INDEX(Tanggal1,MATCH('Buku Besar'!H9361,Akun1,0)),""))</f>
        <v/>
      </c>
      <c r="J9361" s="2" t="str">
        <f>IF(H9361="","",IFERROR(INDEX(Keterangan1,MATCH('Buku Besar'!H9361,Akun1,0)),""))</f>
        <v/>
      </c>
      <c r="K9361" s="2" t="str">
        <f>IF(H9361="","",IFERROR(INDEX(Reff1,MATCH('Buku Besar'!H9361,Akun1,0)),""))</f>
        <v/>
      </c>
      <c r="L9361" s="331" t="str">
        <f>IF(H9361="","",IFERROR(INDEX(Penerimaan1,MATCH('Buku Besar'!H9361,Akun1,0)),""))</f>
        <v/>
      </c>
      <c r="M9361" s="331" t="str">
        <f>IF(H9361="","",IFERROR(INDEX(Pengeluaran1,MATCH('Buku Besar'!H9361,Akun1,0)),""))</f>
        <v/>
      </c>
    </row>
    <row r="9362" spans="1:13" x14ac:dyDescent="0.25">
      <c r="A9362" s="91" t="str">
        <f t="shared" si="292"/>
        <v/>
      </c>
      <c r="B9362" s="330" t="str">
        <f>IF(A9362="","",IFERROR(INDEX(Tanggal,MATCH('Buku Besar'!A9362,Akun,0)),""))</f>
        <v/>
      </c>
      <c r="C9362" s="2" t="str">
        <f>IF(A9362="","",IFERROR(INDEX(Keterangan,MATCH('Buku Besar'!A9362,Akun,0)),""))</f>
        <v/>
      </c>
      <c r="D9362" s="2" t="str">
        <f>IF(A9362="","",IFERROR(INDEX(Reff,MATCH('Buku Besar'!A9362,Akun,0)),""))</f>
        <v/>
      </c>
      <c r="E9362" s="331" t="str">
        <f>IF(A9362="","",IFERROR(INDEX(Penerimaan,MATCH('Buku Besar'!A9362,Akun,0)),""))</f>
        <v/>
      </c>
      <c r="F9362" s="331" t="str">
        <f>IF(A9362="","",IFERROR(INDEX(Pengeluaran,MATCH('Buku Besar'!A9362,Akun,0)),""))</f>
        <v/>
      </c>
      <c r="H9362" s="91" t="str">
        <f t="shared" si="293"/>
        <v/>
      </c>
      <c r="I9362" s="330" t="str">
        <f>IF(H9362="","",IFERROR(INDEX(Tanggal1,MATCH('Buku Besar'!H9362,Akun1,0)),""))</f>
        <v/>
      </c>
      <c r="J9362" s="2" t="str">
        <f>IF(H9362="","",IFERROR(INDEX(Keterangan1,MATCH('Buku Besar'!H9362,Akun1,0)),""))</f>
        <v/>
      </c>
      <c r="K9362" s="2" t="str">
        <f>IF(H9362="","",IFERROR(INDEX(Reff1,MATCH('Buku Besar'!H9362,Akun1,0)),""))</f>
        <v/>
      </c>
      <c r="L9362" s="331" t="str">
        <f>IF(H9362="","",IFERROR(INDEX(Penerimaan1,MATCH('Buku Besar'!H9362,Akun1,0)),""))</f>
        <v/>
      </c>
      <c r="M9362" s="331" t="str">
        <f>IF(H9362="","",IFERROR(INDEX(Pengeluaran1,MATCH('Buku Besar'!H9362,Akun1,0)),""))</f>
        <v/>
      </c>
    </row>
    <row r="9363" spans="1:13" x14ac:dyDescent="0.25">
      <c r="A9363" s="91" t="str">
        <f t="shared" si="292"/>
        <v/>
      </c>
      <c r="B9363" s="330" t="str">
        <f>IF(A9363="","",IFERROR(INDEX(Tanggal,MATCH('Buku Besar'!A9363,Akun,0)),""))</f>
        <v/>
      </c>
      <c r="C9363" s="2" t="str">
        <f>IF(A9363="","",IFERROR(INDEX(Keterangan,MATCH('Buku Besar'!A9363,Akun,0)),""))</f>
        <v/>
      </c>
      <c r="D9363" s="2" t="str">
        <f>IF(A9363="","",IFERROR(INDEX(Reff,MATCH('Buku Besar'!A9363,Akun,0)),""))</f>
        <v/>
      </c>
      <c r="E9363" s="331" t="str">
        <f>IF(A9363="","",IFERROR(INDEX(Penerimaan,MATCH('Buku Besar'!A9363,Akun,0)),""))</f>
        <v/>
      </c>
      <c r="F9363" s="331" t="str">
        <f>IF(A9363="","",IFERROR(INDEX(Pengeluaran,MATCH('Buku Besar'!A9363,Akun,0)),""))</f>
        <v/>
      </c>
      <c r="H9363" s="91" t="str">
        <f t="shared" si="293"/>
        <v/>
      </c>
      <c r="I9363" s="330" t="str">
        <f>IF(H9363="","",IFERROR(INDEX(Tanggal1,MATCH('Buku Besar'!H9363,Akun1,0)),""))</f>
        <v/>
      </c>
      <c r="J9363" s="2" t="str">
        <f>IF(H9363="","",IFERROR(INDEX(Keterangan1,MATCH('Buku Besar'!H9363,Akun1,0)),""))</f>
        <v/>
      </c>
      <c r="K9363" s="2" t="str">
        <f>IF(H9363="","",IFERROR(INDEX(Reff1,MATCH('Buku Besar'!H9363,Akun1,0)),""))</f>
        <v/>
      </c>
      <c r="L9363" s="331" t="str">
        <f>IF(H9363="","",IFERROR(INDEX(Penerimaan1,MATCH('Buku Besar'!H9363,Akun1,0)),""))</f>
        <v/>
      </c>
      <c r="M9363" s="331" t="str">
        <f>IF(H9363="","",IFERROR(INDEX(Pengeluaran1,MATCH('Buku Besar'!H9363,Akun1,0)),""))</f>
        <v/>
      </c>
    </row>
    <row r="9364" spans="1:13" x14ac:dyDescent="0.25">
      <c r="A9364" s="91" t="str">
        <f t="shared" si="292"/>
        <v/>
      </c>
      <c r="B9364" s="330" t="str">
        <f>IF(A9364="","",IFERROR(INDEX(Tanggal,MATCH('Buku Besar'!A9364,Akun,0)),""))</f>
        <v/>
      </c>
      <c r="C9364" s="2" t="str">
        <f>IF(A9364="","",IFERROR(INDEX(Keterangan,MATCH('Buku Besar'!A9364,Akun,0)),""))</f>
        <v/>
      </c>
      <c r="D9364" s="2" t="str">
        <f>IF(A9364="","",IFERROR(INDEX(Reff,MATCH('Buku Besar'!A9364,Akun,0)),""))</f>
        <v/>
      </c>
      <c r="E9364" s="331" t="str">
        <f>IF(A9364="","",IFERROR(INDEX(Penerimaan,MATCH('Buku Besar'!A9364,Akun,0)),""))</f>
        <v/>
      </c>
      <c r="F9364" s="331" t="str">
        <f>IF(A9364="","",IFERROR(INDEX(Pengeluaran,MATCH('Buku Besar'!A9364,Akun,0)),""))</f>
        <v/>
      </c>
      <c r="H9364" s="91" t="str">
        <f t="shared" si="293"/>
        <v/>
      </c>
      <c r="I9364" s="330" t="str">
        <f>IF(H9364="","",IFERROR(INDEX(Tanggal1,MATCH('Buku Besar'!H9364,Akun1,0)),""))</f>
        <v/>
      </c>
      <c r="J9364" s="2" t="str">
        <f>IF(H9364="","",IFERROR(INDEX(Keterangan1,MATCH('Buku Besar'!H9364,Akun1,0)),""))</f>
        <v/>
      </c>
      <c r="K9364" s="2" t="str">
        <f>IF(H9364="","",IFERROR(INDEX(Reff1,MATCH('Buku Besar'!H9364,Akun1,0)),""))</f>
        <v/>
      </c>
      <c r="L9364" s="331" t="str">
        <f>IF(H9364="","",IFERROR(INDEX(Penerimaan1,MATCH('Buku Besar'!H9364,Akun1,0)),""))</f>
        <v/>
      </c>
      <c r="M9364" s="331" t="str">
        <f>IF(H9364="","",IFERROR(INDEX(Pengeluaran1,MATCH('Buku Besar'!H9364,Akun1,0)),""))</f>
        <v/>
      </c>
    </row>
    <row r="9365" spans="1:13" x14ac:dyDescent="0.25">
      <c r="A9365" s="91" t="str">
        <f t="shared" si="292"/>
        <v/>
      </c>
      <c r="B9365" s="330" t="str">
        <f>IF(A9365="","",IFERROR(INDEX(Tanggal,MATCH('Buku Besar'!A9365,Akun,0)),""))</f>
        <v/>
      </c>
      <c r="C9365" s="2" t="str">
        <f>IF(A9365="","",IFERROR(INDEX(Keterangan,MATCH('Buku Besar'!A9365,Akun,0)),""))</f>
        <v/>
      </c>
      <c r="D9365" s="2" t="str">
        <f>IF(A9365="","",IFERROR(INDEX(Reff,MATCH('Buku Besar'!A9365,Akun,0)),""))</f>
        <v/>
      </c>
      <c r="E9365" s="331" t="str">
        <f>IF(A9365="","",IFERROR(INDEX(Penerimaan,MATCH('Buku Besar'!A9365,Akun,0)),""))</f>
        <v/>
      </c>
      <c r="F9365" s="331" t="str">
        <f>IF(A9365="","",IFERROR(INDEX(Pengeluaran,MATCH('Buku Besar'!A9365,Akun,0)),""))</f>
        <v/>
      </c>
      <c r="H9365" s="91" t="str">
        <f t="shared" si="293"/>
        <v/>
      </c>
      <c r="I9365" s="330" t="str">
        <f>IF(H9365="","",IFERROR(INDEX(Tanggal1,MATCH('Buku Besar'!H9365,Akun1,0)),""))</f>
        <v/>
      </c>
      <c r="J9365" s="2" t="str">
        <f>IF(H9365="","",IFERROR(INDEX(Keterangan1,MATCH('Buku Besar'!H9365,Akun1,0)),""))</f>
        <v/>
      </c>
      <c r="K9365" s="2" t="str">
        <f>IF(H9365="","",IFERROR(INDEX(Reff1,MATCH('Buku Besar'!H9365,Akun1,0)),""))</f>
        <v/>
      </c>
      <c r="L9365" s="331" t="str">
        <f>IF(H9365="","",IFERROR(INDEX(Penerimaan1,MATCH('Buku Besar'!H9365,Akun1,0)),""))</f>
        <v/>
      </c>
      <c r="M9365" s="331" t="str">
        <f>IF(H9365="","",IFERROR(INDEX(Pengeluaran1,MATCH('Buku Besar'!H9365,Akun1,0)),""))</f>
        <v/>
      </c>
    </row>
    <row r="9366" spans="1:13" x14ac:dyDescent="0.25">
      <c r="A9366" s="91" t="str">
        <f t="shared" si="292"/>
        <v/>
      </c>
      <c r="B9366" s="330" t="str">
        <f>IF(A9366="","",IFERROR(INDEX(Tanggal,MATCH('Buku Besar'!A9366,Akun,0)),""))</f>
        <v/>
      </c>
      <c r="C9366" s="2" t="str">
        <f>IF(A9366="","",IFERROR(INDEX(Keterangan,MATCH('Buku Besar'!A9366,Akun,0)),""))</f>
        <v/>
      </c>
      <c r="D9366" s="2" t="str">
        <f>IF(A9366="","",IFERROR(INDEX(Reff,MATCH('Buku Besar'!A9366,Akun,0)),""))</f>
        <v/>
      </c>
      <c r="E9366" s="331" t="str">
        <f>IF(A9366="","",IFERROR(INDEX(Penerimaan,MATCH('Buku Besar'!A9366,Akun,0)),""))</f>
        <v/>
      </c>
      <c r="F9366" s="331" t="str">
        <f>IF(A9366="","",IFERROR(INDEX(Pengeluaran,MATCH('Buku Besar'!A9366,Akun,0)),""))</f>
        <v/>
      </c>
      <c r="H9366" s="91" t="str">
        <f t="shared" si="293"/>
        <v/>
      </c>
      <c r="I9366" s="330" t="str">
        <f>IF(H9366="","",IFERROR(INDEX(Tanggal1,MATCH('Buku Besar'!H9366,Akun1,0)),""))</f>
        <v/>
      </c>
      <c r="J9366" s="2" t="str">
        <f>IF(H9366="","",IFERROR(INDEX(Keterangan1,MATCH('Buku Besar'!H9366,Akun1,0)),""))</f>
        <v/>
      </c>
      <c r="K9366" s="2" t="str">
        <f>IF(H9366="","",IFERROR(INDEX(Reff1,MATCH('Buku Besar'!H9366,Akun1,0)),""))</f>
        <v/>
      </c>
      <c r="L9366" s="331" t="str">
        <f>IF(H9366="","",IFERROR(INDEX(Penerimaan1,MATCH('Buku Besar'!H9366,Akun1,0)),""))</f>
        <v/>
      </c>
      <c r="M9366" s="331" t="str">
        <f>IF(H9366="","",IFERROR(INDEX(Pengeluaran1,MATCH('Buku Besar'!H9366,Akun1,0)),""))</f>
        <v/>
      </c>
    </row>
    <row r="9367" spans="1:13" x14ac:dyDescent="0.25">
      <c r="A9367" s="91" t="str">
        <f t="shared" si="292"/>
        <v/>
      </c>
      <c r="B9367" s="330" t="str">
        <f>IF(A9367="","",IFERROR(INDEX(Tanggal,MATCH('Buku Besar'!A9367,Akun,0)),""))</f>
        <v/>
      </c>
      <c r="C9367" s="2" t="str">
        <f>IF(A9367="","",IFERROR(INDEX(Keterangan,MATCH('Buku Besar'!A9367,Akun,0)),""))</f>
        <v/>
      </c>
      <c r="D9367" s="2" t="str">
        <f>IF(A9367="","",IFERROR(INDEX(Reff,MATCH('Buku Besar'!A9367,Akun,0)),""))</f>
        <v/>
      </c>
      <c r="E9367" s="331" t="str">
        <f>IF(A9367="","",IFERROR(INDEX(Penerimaan,MATCH('Buku Besar'!A9367,Akun,0)),""))</f>
        <v/>
      </c>
      <c r="F9367" s="331" t="str">
        <f>IF(A9367="","",IFERROR(INDEX(Pengeluaran,MATCH('Buku Besar'!A9367,Akun,0)),""))</f>
        <v/>
      </c>
      <c r="H9367" s="91" t="str">
        <f t="shared" si="293"/>
        <v/>
      </c>
      <c r="I9367" s="330" t="str">
        <f>IF(H9367="","",IFERROR(INDEX(Tanggal1,MATCH('Buku Besar'!H9367,Akun1,0)),""))</f>
        <v/>
      </c>
      <c r="J9367" s="2" t="str">
        <f>IF(H9367="","",IFERROR(INDEX(Keterangan1,MATCH('Buku Besar'!H9367,Akun1,0)),""))</f>
        <v/>
      </c>
      <c r="K9367" s="2" t="str">
        <f>IF(H9367="","",IFERROR(INDEX(Reff1,MATCH('Buku Besar'!H9367,Akun1,0)),""))</f>
        <v/>
      </c>
      <c r="L9367" s="331" t="str">
        <f>IF(H9367="","",IFERROR(INDEX(Penerimaan1,MATCH('Buku Besar'!H9367,Akun1,0)),""))</f>
        <v/>
      </c>
      <c r="M9367" s="331" t="str">
        <f>IF(H9367="","",IFERROR(INDEX(Pengeluaran1,MATCH('Buku Besar'!H9367,Akun1,0)),""))</f>
        <v/>
      </c>
    </row>
    <row r="9368" spans="1:13" x14ac:dyDescent="0.25">
      <c r="A9368" s="91" t="str">
        <f t="shared" si="292"/>
        <v/>
      </c>
      <c r="B9368" s="330" t="str">
        <f>IF(A9368="","",IFERROR(INDEX(Tanggal,MATCH('Buku Besar'!A9368,Akun,0)),""))</f>
        <v/>
      </c>
      <c r="C9368" s="2" t="str">
        <f>IF(A9368="","",IFERROR(INDEX(Keterangan,MATCH('Buku Besar'!A9368,Akun,0)),""))</f>
        <v/>
      </c>
      <c r="D9368" s="2" t="str">
        <f>IF(A9368="","",IFERROR(INDEX(Reff,MATCH('Buku Besar'!A9368,Akun,0)),""))</f>
        <v/>
      </c>
      <c r="E9368" s="331" t="str">
        <f>IF(A9368="","",IFERROR(INDEX(Penerimaan,MATCH('Buku Besar'!A9368,Akun,0)),""))</f>
        <v/>
      </c>
      <c r="F9368" s="331" t="str">
        <f>IF(A9368="","",IFERROR(INDEX(Pengeluaran,MATCH('Buku Besar'!A9368,Akun,0)),""))</f>
        <v/>
      </c>
      <c r="H9368" s="91" t="str">
        <f t="shared" si="293"/>
        <v/>
      </c>
      <c r="I9368" s="330" t="str">
        <f>IF(H9368="","",IFERROR(INDEX(Tanggal1,MATCH('Buku Besar'!H9368,Akun1,0)),""))</f>
        <v/>
      </c>
      <c r="J9368" s="2" t="str">
        <f>IF(H9368="","",IFERROR(INDEX(Keterangan1,MATCH('Buku Besar'!H9368,Akun1,0)),""))</f>
        <v/>
      </c>
      <c r="K9368" s="2" t="str">
        <f>IF(H9368="","",IFERROR(INDEX(Reff1,MATCH('Buku Besar'!H9368,Akun1,0)),""))</f>
        <v/>
      </c>
      <c r="L9368" s="331" t="str">
        <f>IF(H9368="","",IFERROR(INDEX(Penerimaan1,MATCH('Buku Besar'!H9368,Akun1,0)),""))</f>
        <v/>
      </c>
      <c r="M9368" s="331" t="str">
        <f>IF(H9368="","",IFERROR(INDEX(Pengeluaran1,MATCH('Buku Besar'!H9368,Akun1,0)),""))</f>
        <v/>
      </c>
    </row>
    <row r="9369" spans="1:13" x14ac:dyDescent="0.25">
      <c r="A9369" s="91" t="str">
        <f t="shared" si="292"/>
        <v/>
      </c>
      <c r="B9369" s="330" t="str">
        <f>IF(A9369="","",IFERROR(INDEX(Tanggal,MATCH('Buku Besar'!A9369,Akun,0)),""))</f>
        <v/>
      </c>
      <c r="C9369" s="2" t="str">
        <f>IF(A9369="","",IFERROR(INDEX(Keterangan,MATCH('Buku Besar'!A9369,Akun,0)),""))</f>
        <v/>
      </c>
      <c r="D9369" s="2" t="str">
        <f>IF(A9369="","",IFERROR(INDEX(Reff,MATCH('Buku Besar'!A9369,Akun,0)),""))</f>
        <v/>
      </c>
      <c r="E9369" s="331" t="str">
        <f>IF(A9369="","",IFERROR(INDEX(Penerimaan,MATCH('Buku Besar'!A9369,Akun,0)),""))</f>
        <v/>
      </c>
      <c r="F9369" s="331" t="str">
        <f>IF(A9369="","",IFERROR(INDEX(Pengeluaran,MATCH('Buku Besar'!A9369,Akun,0)),""))</f>
        <v/>
      </c>
      <c r="H9369" s="91" t="str">
        <f t="shared" si="293"/>
        <v/>
      </c>
      <c r="I9369" s="330" t="str">
        <f>IF(H9369="","",IFERROR(INDEX(Tanggal1,MATCH('Buku Besar'!H9369,Akun1,0)),""))</f>
        <v/>
      </c>
      <c r="J9369" s="2" t="str">
        <f>IF(H9369="","",IFERROR(INDEX(Keterangan1,MATCH('Buku Besar'!H9369,Akun1,0)),""))</f>
        <v/>
      </c>
      <c r="K9369" s="2" t="str">
        <f>IF(H9369="","",IFERROR(INDEX(Reff1,MATCH('Buku Besar'!H9369,Akun1,0)),""))</f>
        <v/>
      </c>
      <c r="L9369" s="331" t="str">
        <f>IF(H9369="","",IFERROR(INDEX(Penerimaan1,MATCH('Buku Besar'!H9369,Akun1,0)),""))</f>
        <v/>
      </c>
      <c r="M9369" s="331" t="str">
        <f>IF(H9369="","",IFERROR(INDEX(Pengeluaran1,MATCH('Buku Besar'!H9369,Akun1,0)),""))</f>
        <v/>
      </c>
    </row>
    <row r="9370" spans="1:13" x14ac:dyDescent="0.25">
      <c r="A9370" s="91" t="str">
        <f t="shared" si="292"/>
        <v/>
      </c>
      <c r="B9370" s="330" t="str">
        <f>IF(A9370="","",IFERROR(INDEX(Tanggal,MATCH('Buku Besar'!A9370,Akun,0)),""))</f>
        <v/>
      </c>
      <c r="C9370" s="2" t="str">
        <f>IF(A9370="","",IFERROR(INDEX(Keterangan,MATCH('Buku Besar'!A9370,Akun,0)),""))</f>
        <v/>
      </c>
      <c r="D9370" s="2" t="str">
        <f>IF(A9370="","",IFERROR(INDEX(Reff,MATCH('Buku Besar'!A9370,Akun,0)),""))</f>
        <v/>
      </c>
      <c r="E9370" s="331" t="str">
        <f>IF(A9370="","",IFERROR(INDEX(Penerimaan,MATCH('Buku Besar'!A9370,Akun,0)),""))</f>
        <v/>
      </c>
      <c r="F9370" s="331" t="str">
        <f>IF(A9370="","",IFERROR(INDEX(Pengeluaran,MATCH('Buku Besar'!A9370,Akun,0)),""))</f>
        <v/>
      </c>
      <c r="H9370" s="91" t="str">
        <f t="shared" si="293"/>
        <v/>
      </c>
      <c r="I9370" s="330" t="str">
        <f>IF(H9370="","",IFERROR(INDEX(Tanggal1,MATCH('Buku Besar'!H9370,Akun1,0)),""))</f>
        <v/>
      </c>
      <c r="J9370" s="2" t="str">
        <f>IF(H9370="","",IFERROR(INDEX(Keterangan1,MATCH('Buku Besar'!H9370,Akun1,0)),""))</f>
        <v/>
      </c>
      <c r="K9370" s="2" t="str">
        <f>IF(H9370="","",IFERROR(INDEX(Reff1,MATCH('Buku Besar'!H9370,Akun1,0)),""))</f>
        <v/>
      </c>
      <c r="L9370" s="331" t="str">
        <f>IF(H9370="","",IFERROR(INDEX(Penerimaan1,MATCH('Buku Besar'!H9370,Akun1,0)),""))</f>
        <v/>
      </c>
      <c r="M9370" s="331" t="str">
        <f>IF(H9370="","",IFERROR(INDEX(Pengeluaran1,MATCH('Buku Besar'!H9370,Akun1,0)),""))</f>
        <v/>
      </c>
    </row>
    <row r="9371" spans="1:13" x14ac:dyDescent="0.25">
      <c r="A9371" s="91" t="str">
        <f t="shared" si="292"/>
        <v/>
      </c>
      <c r="B9371" s="330" t="str">
        <f>IF(A9371="","",IFERROR(INDEX(Tanggal,MATCH('Buku Besar'!A9371,Akun,0)),""))</f>
        <v/>
      </c>
      <c r="C9371" s="2" t="str">
        <f>IF(A9371="","",IFERROR(INDEX(Keterangan,MATCH('Buku Besar'!A9371,Akun,0)),""))</f>
        <v/>
      </c>
      <c r="D9371" s="2" t="str">
        <f>IF(A9371="","",IFERROR(INDEX(Reff,MATCH('Buku Besar'!A9371,Akun,0)),""))</f>
        <v/>
      </c>
      <c r="E9371" s="331" t="str">
        <f>IF(A9371="","",IFERROR(INDEX(Penerimaan,MATCH('Buku Besar'!A9371,Akun,0)),""))</f>
        <v/>
      </c>
      <c r="F9371" s="331" t="str">
        <f>IF(A9371="","",IFERROR(INDEX(Pengeluaran,MATCH('Buku Besar'!A9371,Akun,0)),""))</f>
        <v/>
      </c>
      <c r="H9371" s="91" t="str">
        <f t="shared" si="293"/>
        <v/>
      </c>
      <c r="I9371" s="330" t="str">
        <f>IF(H9371="","",IFERROR(INDEX(Tanggal1,MATCH('Buku Besar'!H9371,Akun1,0)),""))</f>
        <v/>
      </c>
      <c r="J9371" s="2" t="str">
        <f>IF(H9371="","",IFERROR(INDEX(Keterangan1,MATCH('Buku Besar'!H9371,Akun1,0)),""))</f>
        <v/>
      </c>
      <c r="K9371" s="2" t="str">
        <f>IF(H9371="","",IFERROR(INDEX(Reff1,MATCH('Buku Besar'!H9371,Akun1,0)),""))</f>
        <v/>
      </c>
      <c r="L9371" s="331" t="str">
        <f>IF(H9371="","",IFERROR(INDEX(Penerimaan1,MATCH('Buku Besar'!H9371,Akun1,0)),""))</f>
        <v/>
      </c>
      <c r="M9371" s="331" t="str">
        <f>IF(H9371="","",IFERROR(INDEX(Pengeluaran1,MATCH('Buku Besar'!H9371,Akun1,0)),""))</f>
        <v/>
      </c>
    </row>
    <row r="9372" spans="1:13" x14ac:dyDescent="0.25">
      <c r="A9372" s="91" t="str">
        <f t="shared" si="292"/>
        <v/>
      </c>
      <c r="B9372" s="330" t="str">
        <f>IF(A9372="","",IFERROR(INDEX(Tanggal,MATCH('Buku Besar'!A9372,Akun,0)),""))</f>
        <v/>
      </c>
      <c r="C9372" s="2" t="str">
        <f>IF(A9372="","",IFERROR(INDEX(Keterangan,MATCH('Buku Besar'!A9372,Akun,0)),""))</f>
        <v/>
      </c>
      <c r="D9372" s="2" t="str">
        <f>IF(A9372="","",IFERROR(INDEX(Reff,MATCH('Buku Besar'!A9372,Akun,0)),""))</f>
        <v/>
      </c>
      <c r="E9372" s="331" t="str">
        <f>IF(A9372="","",IFERROR(INDEX(Penerimaan,MATCH('Buku Besar'!A9372,Akun,0)),""))</f>
        <v/>
      </c>
      <c r="F9372" s="331" t="str">
        <f>IF(A9372="","",IFERROR(INDEX(Pengeluaran,MATCH('Buku Besar'!A9372,Akun,0)),""))</f>
        <v/>
      </c>
      <c r="H9372" s="91" t="str">
        <f t="shared" si="293"/>
        <v/>
      </c>
      <c r="I9372" s="330" t="str">
        <f>IF(H9372="","",IFERROR(INDEX(Tanggal1,MATCH('Buku Besar'!H9372,Akun1,0)),""))</f>
        <v/>
      </c>
      <c r="J9372" s="2" t="str">
        <f>IF(H9372="","",IFERROR(INDEX(Keterangan1,MATCH('Buku Besar'!H9372,Akun1,0)),""))</f>
        <v/>
      </c>
      <c r="K9372" s="2" t="str">
        <f>IF(H9372="","",IFERROR(INDEX(Reff1,MATCH('Buku Besar'!H9372,Akun1,0)),""))</f>
        <v/>
      </c>
      <c r="L9372" s="331" t="str">
        <f>IF(H9372="","",IFERROR(INDEX(Penerimaan1,MATCH('Buku Besar'!H9372,Akun1,0)),""))</f>
        <v/>
      </c>
      <c r="M9372" s="331" t="str">
        <f>IF(H9372="","",IFERROR(INDEX(Pengeluaran1,MATCH('Buku Besar'!H9372,Akun1,0)),""))</f>
        <v/>
      </c>
    </row>
    <row r="9373" spans="1:13" x14ac:dyDescent="0.25">
      <c r="A9373" s="91" t="str">
        <f t="shared" si="292"/>
        <v/>
      </c>
      <c r="B9373" s="330" t="str">
        <f>IF(A9373="","",IFERROR(INDEX(Tanggal,MATCH('Buku Besar'!A9373,Akun,0)),""))</f>
        <v/>
      </c>
      <c r="C9373" s="2" t="str">
        <f>IF(A9373="","",IFERROR(INDEX(Keterangan,MATCH('Buku Besar'!A9373,Akun,0)),""))</f>
        <v/>
      </c>
      <c r="D9373" s="2" t="str">
        <f>IF(A9373="","",IFERROR(INDEX(Reff,MATCH('Buku Besar'!A9373,Akun,0)),""))</f>
        <v/>
      </c>
      <c r="E9373" s="331" t="str">
        <f>IF(A9373="","",IFERROR(INDEX(Penerimaan,MATCH('Buku Besar'!A9373,Akun,0)),""))</f>
        <v/>
      </c>
      <c r="F9373" s="331" t="str">
        <f>IF(A9373="","",IFERROR(INDEX(Pengeluaran,MATCH('Buku Besar'!A9373,Akun,0)),""))</f>
        <v/>
      </c>
      <c r="H9373" s="91" t="str">
        <f t="shared" si="293"/>
        <v/>
      </c>
      <c r="I9373" s="330" t="str">
        <f>IF(H9373="","",IFERROR(INDEX(Tanggal1,MATCH('Buku Besar'!H9373,Akun1,0)),""))</f>
        <v/>
      </c>
      <c r="J9373" s="2" t="str">
        <f>IF(H9373="","",IFERROR(INDEX(Keterangan1,MATCH('Buku Besar'!H9373,Akun1,0)),""))</f>
        <v/>
      </c>
      <c r="K9373" s="2" t="str">
        <f>IF(H9373="","",IFERROR(INDEX(Reff1,MATCH('Buku Besar'!H9373,Akun1,0)),""))</f>
        <v/>
      </c>
      <c r="L9373" s="331" t="str">
        <f>IF(H9373="","",IFERROR(INDEX(Penerimaan1,MATCH('Buku Besar'!H9373,Akun1,0)),""))</f>
        <v/>
      </c>
      <c r="M9373" s="331" t="str">
        <f>IF(H9373="","",IFERROR(INDEX(Pengeluaran1,MATCH('Buku Besar'!H9373,Akun1,0)),""))</f>
        <v/>
      </c>
    </row>
    <row r="9374" spans="1:13" x14ac:dyDescent="0.25">
      <c r="A9374" s="91" t="str">
        <f t="shared" si="292"/>
        <v/>
      </c>
      <c r="B9374" s="330" t="str">
        <f>IF(A9374="","",IFERROR(INDEX(Tanggal,MATCH('Buku Besar'!A9374,Akun,0)),""))</f>
        <v/>
      </c>
      <c r="C9374" s="2" t="str">
        <f>IF(A9374="","",IFERROR(INDEX(Keterangan,MATCH('Buku Besar'!A9374,Akun,0)),""))</f>
        <v/>
      </c>
      <c r="D9374" s="2" t="str">
        <f>IF(A9374="","",IFERROR(INDEX(Reff,MATCH('Buku Besar'!A9374,Akun,0)),""))</f>
        <v/>
      </c>
      <c r="E9374" s="331" t="str">
        <f>IF(A9374="","",IFERROR(INDEX(Penerimaan,MATCH('Buku Besar'!A9374,Akun,0)),""))</f>
        <v/>
      </c>
      <c r="F9374" s="331" t="str">
        <f>IF(A9374="","",IFERROR(INDEX(Pengeluaran,MATCH('Buku Besar'!A9374,Akun,0)),""))</f>
        <v/>
      </c>
      <c r="H9374" s="91" t="str">
        <f t="shared" si="293"/>
        <v/>
      </c>
      <c r="I9374" s="330" t="str">
        <f>IF(H9374="","",IFERROR(INDEX(Tanggal1,MATCH('Buku Besar'!H9374,Akun1,0)),""))</f>
        <v/>
      </c>
      <c r="J9374" s="2" t="str">
        <f>IF(H9374="","",IFERROR(INDEX(Keterangan1,MATCH('Buku Besar'!H9374,Akun1,0)),""))</f>
        <v/>
      </c>
      <c r="K9374" s="2" t="str">
        <f>IF(H9374="","",IFERROR(INDEX(Reff1,MATCH('Buku Besar'!H9374,Akun1,0)),""))</f>
        <v/>
      </c>
      <c r="L9374" s="331" t="str">
        <f>IF(H9374="","",IFERROR(INDEX(Penerimaan1,MATCH('Buku Besar'!H9374,Akun1,0)),""))</f>
        <v/>
      </c>
      <c r="M9374" s="331" t="str">
        <f>IF(H9374="","",IFERROR(INDEX(Pengeluaran1,MATCH('Buku Besar'!H9374,Akun1,0)),""))</f>
        <v/>
      </c>
    </row>
    <row r="9375" spans="1:13" x14ac:dyDescent="0.25">
      <c r="A9375" s="91" t="str">
        <f t="shared" si="292"/>
        <v/>
      </c>
      <c r="B9375" s="330" t="str">
        <f>IF(A9375="","",IFERROR(INDEX(Tanggal,MATCH('Buku Besar'!A9375,Akun,0)),""))</f>
        <v/>
      </c>
      <c r="C9375" s="2" t="str">
        <f>IF(A9375="","",IFERROR(INDEX(Keterangan,MATCH('Buku Besar'!A9375,Akun,0)),""))</f>
        <v/>
      </c>
      <c r="D9375" s="2" t="str">
        <f>IF(A9375="","",IFERROR(INDEX(Reff,MATCH('Buku Besar'!A9375,Akun,0)),""))</f>
        <v/>
      </c>
      <c r="E9375" s="331" t="str">
        <f>IF(A9375="","",IFERROR(INDEX(Penerimaan,MATCH('Buku Besar'!A9375,Akun,0)),""))</f>
        <v/>
      </c>
      <c r="F9375" s="331" t="str">
        <f>IF(A9375="","",IFERROR(INDEX(Pengeluaran,MATCH('Buku Besar'!A9375,Akun,0)),""))</f>
        <v/>
      </c>
      <c r="H9375" s="91" t="str">
        <f t="shared" si="293"/>
        <v/>
      </c>
      <c r="I9375" s="330" t="str">
        <f>IF(H9375="","",IFERROR(INDEX(Tanggal1,MATCH('Buku Besar'!H9375,Akun1,0)),""))</f>
        <v/>
      </c>
      <c r="J9375" s="2" t="str">
        <f>IF(H9375="","",IFERROR(INDEX(Keterangan1,MATCH('Buku Besar'!H9375,Akun1,0)),""))</f>
        <v/>
      </c>
      <c r="K9375" s="2" t="str">
        <f>IF(H9375="","",IFERROR(INDEX(Reff1,MATCH('Buku Besar'!H9375,Akun1,0)),""))</f>
        <v/>
      </c>
      <c r="L9375" s="331" t="str">
        <f>IF(H9375="","",IFERROR(INDEX(Penerimaan1,MATCH('Buku Besar'!H9375,Akun1,0)),""))</f>
        <v/>
      </c>
      <c r="M9375" s="331" t="str">
        <f>IF(H9375="","",IFERROR(INDEX(Pengeluaran1,MATCH('Buku Besar'!H9375,Akun1,0)),""))</f>
        <v/>
      </c>
    </row>
    <row r="9376" spans="1:13" x14ac:dyDescent="0.25">
      <c r="A9376" s="91" t="str">
        <f t="shared" si="292"/>
        <v/>
      </c>
      <c r="B9376" s="330" t="str">
        <f>IF(A9376="","",IFERROR(INDEX(Tanggal,MATCH('Buku Besar'!A9376,Akun,0)),""))</f>
        <v/>
      </c>
      <c r="C9376" s="2" t="str">
        <f>IF(A9376="","",IFERROR(INDEX(Keterangan,MATCH('Buku Besar'!A9376,Akun,0)),""))</f>
        <v/>
      </c>
      <c r="D9376" s="2" t="str">
        <f>IF(A9376="","",IFERROR(INDEX(Reff,MATCH('Buku Besar'!A9376,Akun,0)),""))</f>
        <v/>
      </c>
      <c r="E9376" s="331" t="str">
        <f>IF(A9376="","",IFERROR(INDEX(Penerimaan,MATCH('Buku Besar'!A9376,Akun,0)),""))</f>
        <v/>
      </c>
      <c r="F9376" s="331" t="str">
        <f>IF(A9376="","",IFERROR(INDEX(Pengeluaran,MATCH('Buku Besar'!A9376,Akun,0)),""))</f>
        <v/>
      </c>
      <c r="H9376" s="91" t="str">
        <f t="shared" si="293"/>
        <v/>
      </c>
      <c r="I9376" s="330" t="str">
        <f>IF(H9376="","",IFERROR(INDEX(Tanggal1,MATCH('Buku Besar'!H9376,Akun1,0)),""))</f>
        <v/>
      </c>
      <c r="J9376" s="2" t="str">
        <f>IF(H9376="","",IFERROR(INDEX(Keterangan1,MATCH('Buku Besar'!H9376,Akun1,0)),""))</f>
        <v/>
      </c>
      <c r="K9376" s="2" t="str">
        <f>IF(H9376="","",IFERROR(INDEX(Reff1,MATCH('Buku Besar'!H9376,Akun1,0)),""))</f>
        <v/>
      </c>
      <c r="L9376" s="331" t="str">
        <f>IF(H9376="","",IFERROR(INDEX(Penerimaan1,MATCH('Buku Besar'!H9376,Akun1,0)),""))</f>
        <v/>
      </c>
      <c r="M9376" s="331" t="str">
        <f>IF(H9376="","",IFERROR(INDEX(Pengeluaran1,MATCH('Buku Besar'!H9376,Akun1,0)),""))</f>
        <v/>
      </c>
    </row>
    <row r="9377" spans="1:13" x14ac:dyDescent="0.25">
      <c r="A9377" s="91" t="str">
        <f t="shared" si="292"/>
        <v/>
      </c>
      <c r="B9377" s="330" t="str">
        <f>IF(A9377="","",IFERROR(INDEX(Tanggal,MATCH('Buku Besar'!A9377,Akun,0)),""))</f>
        <v/>
      </c>
      <c r="C9377" s="2" t="str">
        <f>IF(A9377="","",IFERROR(INDEX(Keterangan,MATCH('Buku Besar'!A9377,Akun,0)),""))</f>
        <v/>
      </c>
      <c r="D9377" s="2" t="str">
        <f>IF(A9377="","",IFERROR(INDEX(Reff,MATCH('Buku Besar'!A9377,Akun,0)),""))</f>
        <v/>
      </c>
      <c r="E9377" s="331" t="str">
        <f>IF(A9377="","",IFERROR(INDEX(Penerimaan,MATCH('Buku Besar'!A9377,Akun,0)),""))</f>
        <v/>
      </c>
      <c r="F9377" s="331" t="str">
        <f>IF(A9377="","",IFERROR(INDEX(Pengeluaran,MATCH('Buku Besar'!A9377,Akun,0)),""))</f>
        <v/>
      </c>
      <c r="H9377" s="91" t="str">
        <f t="shared" si="293"/>
        <v/>
      </c>
      <c r="I9377" s="330" t="str">
        <f>IF(H9377="","",IFERROR(INDEX(Tanggal1,MATCH('Buku Besar'!H9377,Akun1,0)),""))</f>
        <v/>
      </c>
      <c r="J9377" s="2" t="str">
        <f>IF(H9377="","",IFERROR(INDEX(Keterangan1,MATCH('Buku Besar'!H9377,Akun1,0)),""))</f>
        <v/>
      </c>
      <c r="K9377" s="2" t="str">
        <f>IF(H9377="","",IFERROR(INDEX(Reff1,MATCH('Buku Besar'!H9377,Akun1,0)),""))</f>
        <v/>
      </c>
      <c r="L9377" s="331" t="str">
        <f>IF(H9377="","",IFERROR(INDEX(Penerimaan1,MATCH('Buku Besar'!H9377,Akun1,0)),""))</f>
        <v/>
      </c>
      <c r="M9377" s="331" t="str">
        <f>IF(H9377="","",IFERROR(INDEX(Pengeluaran1,MATCH('Buku Besar'!H9377,Akun1,0)),""))</f>
        <v/>
      </c>
    </row>
    <row r="9378" spans="1:13" x14ac:dyDescent="0.25">
      <c r="A9378" s="91" t="str">
        <f t="shared" si="292"/>
        <v/>
      </c>
      <c r="B9378" s="330" t="str">
        <f>IF(A9378="","",IFERROR(INDEX(Tanggal,MATCH('Buku Besar'!A9378,Akun,0)),""))</f>
        <v/>
      </c>
      <c r="C9378" s="2" t="str">
        <f>IF(A9378="","",IFERROR(INDEX(Keterangan,MATCH('Buku Besar'!A9378,Akun,0)),""))</f>
        <v/>
      </c>
      <c r="D9378" s="2" t="str">
        <f>IF(A9378="","",IFERROR(INDEX(Reff,MATCH('Buku Besar'!A9378,Akun,0)),""))</f>
        <v/>
      </c>
      <c r="E9378" s="331" t="str">
        <f>IF(A9378="","",IFERROR(INDEX(Penerimaan,MATCH('Buku Besar'!A9378,Akun,0)),""))</f>
        <v/>
      </c>
      <c r="F9378" s="331" t="str">
        <f>IF(A9378="","",IFERROR(INDEX(Pengeluaran,MATCH('Buku Besar'!A9378,Akun,0)),""))</f>
        <v/>
      </c>
      <c r="H9378" s="91" t="str">
        <f t="shared" si="293"/>
        <v/>
      </c>
      <c r="I9378" s="330" t="str">
        <f>IF(H9378="","",IFERROR(INDEX(Tanggal1,MATCH('Buku Besar'!H9378,Akun1,0)),""))</f>
        <v/>
      </c>
      <c r="J9378" s="2" t="str">
        <f>IF(H9378="","",IFERROR(INDEX(Keterangan1,MATCH('Buku Besar'!H9378,Akun1,0)),""))</f>
        <v/>
      </c>
      <c r="K9378" s="2" t="str">
        <f>IF(H9378="","",IFERROR(INDEX(Reff1,MATCH('Buku Besar'!H9378,Akun1,0)),""))</f>
        <v/>
      </c>
      <c r="L9378" s="331" t="str">
        <f>IF(H9378="","",IFERROR(INDEX(Penerimaan1,MATCH('Buku Besar'!H9378,Akun1,0)),""))</f>
        <v/>
      </c>
      <c r="M9378" s="331" t="str">
        <f>IF(H9378="","",IFERROR(INDEX(Pengeluaran1,MATCH('Buku Besar'!H9378,Akun1,0)),""))</f>
        <v/>
      </c>
    </row>
    <row r="9379" spans="1:13" x14ac:dyDescent="0.25">
      <c r="A9379" s="91" t="str">
        <f t="shared" si="292"/>
        <v/>
      </c>
      <c r="B9379" s="330" t="str">
        <f>IF(A9379="","",IFERROR(INDEX(Tanggal,MATCH('Buku Besar'!A9379,Akun,0)),""))</f>
        <v/>
      </c>
      <c r="C9379" s="2" t="str">
        <f>IF(A9379="","",IFERROR(INDEX(Keterangan,MATCH('Buku Besar'!A9379,Akun,0)),""))</f>
        <v/>
      </c>
      <c r="D9379" s="2" t="str">
        <f>IF(A9379="","",IFERROR(INDEX(Reff,MATCH('Buku Besar'!A9379,Akun,0)),""))</f>
        <v/>
      </c>
      <c r="E9379" s="331" t="str">
        <f>IF(A9379="","",IFERROR(INDEX(Penerimaan,MATCH('Buku Besar'!A9379,Akun,0)),""))</f>
        <v/>
      </c>
      <c r="F9379" s="331" t="str">
        <f>IF(A9379="","",IFERROR(INDEX(Pengeluaran,MATCH('Buku Besar'!A9379,Akun,0)),""))</f>
        <v/>
      </c>
      <c r="H9379" s="91" t="str">
        <f t="shared" si="293"/>
        <v/>
      </c>
      <c r="I9379" s="330" t="str">
        <f>IF(H9379="","",IFERROR(INDEX(Tanggal1,MATCH('Buku Besar'!H9379,Akun1,0)),""))</f>
        <v/>
      </c>
      <c r="J9379" s="2" t="str">
        <f>IF(H9379="","",IFERROR(INDEX(Keterangan1,MATCH('Buku Besar'!H9379,Akun1,0)),""))</f>
        <v/>
      </c>
      <c r="K9379" s="2" t="str">
        <f>IF(H9379="","",IFERROR(INDEX(Reff1,MATCH('Buku Besar'!H9379,Akun1,0)),""))</f>
        <v/>
      </c>
      <c r="L9379" s="331" t="str">
        <f>IF(H9379="","",IFERROR(INDEX(Penerimaan1,MATCH('Buku Besar'!H9379,Akun1,0)),""))</f>
        <v/>
      </c>
      <c r="M9379" s="331" t="str">
        <f>IF(H9379="","",IFERROR(INDEX(Pengeluaran1,MATCH('Buku Besar'!H9379,Akun1,0)),""))</f>
        <v/>
      </c>
    </row>
    <row r="9380" spans="1:13" x14ac:dyDescent="0.25">
      <c r="A9380" s="91" t="str">
        <f t="shared" si="292"/>
        <v/>
      </c>
      <c r="B9380" s="330" t="str">
        <f>IF(A9380="","",IFERROR(INDEX(Tanggal,MATCH('Buku Besar'!A9380,Akun,0)),""))</f>
        <v/>
      </c>
      <c r="C9380" s="2" t="str">
        <f>IF(A9380="","",IFERROR(INDEX(Keterangan,MATCH('Buku Besar'!A9380,Akun,0)),""))</f>
        <v/>
      </c>
      <c r="D9380" s="2" t="str">
        <f>IF(A9380="","",IFERROR(INDEX(Reff,MATCH('Buku Besar'!A9380,Akun,0)),""))</f>
        <v/>
      </c>
      <c r="E9380" s="331" t="str">
        <f>IF(A9380="","",IFERROR(INDEX(Penerimaan,MATCH('Buku Besar'!A9380,Akun,0)),""))</f>
        <v/>
      </c>
      <c r="F9380" s="331" t="str">
        <f>IF(A9380="","",IFERROR(INDEX(Pengeluaran,MATCH('Buku Besar'!A9380,Akun,0)),""))</f>
        <v/>
      </c>
      <c r="H9380" s="91" t="str">
        <f t="shared" si="293"/>
        <v/>
      </c>
      <c r="I9380" s="330" t="str">
        <f>IF(H9380="","",IFERROR(INDEX(Tanggal1,MATCH('Buku Besar'!H9380,Akun1,0)),""))</f>
        <v/>
      </c>
      <c r="J9380" s="2" t="str">
        <f>IF(H9380="","",IFERROR(INDEX(Keterangan1,MATCH('Buku Besar'!H9380,Akun1,0)),""))</f>
        <v/>
      </c>
      <c r="K9380" s="2" t="str">
        <f>IF(H9380="","",IFERROR(INDEX(Reff1,MATCH('Buku Besar'!H9380,Akun1,0)),""))</f>
        <v/>
      </c>
      <c r="L9380" s="331" t="str">
        <f>IF(H9380="","",IFERROR(INDEX(Penerimaan1,MATCH('Buku Besar'!H9380,Akun1,0)),""))</f>
        <v/>
      </c>
      <c r="M9380" s="331" t="str">
        <f>IF(H9380="","",IFERROR(INDEX(Pengeluaran1,MATCH('Buku Besar'!H9380,Akun1,0)),""))</f>
        <v/>
      </c>
    </row>
    <row r="9381" spans="1:13" x14ac:dyDescent="0.25">
      <c r="A9381" s="91" t="str">
        <f t="shared" si="292"/>
        <v/>
      </c>
      <c r="B9381" s="330" t="str">
        <f>IF(A9381="","",IFERROR(INDEX(Tanggal,MATCH('Buku Besar'!A9381,Akun,0)),""))</f>
        <v/>
      </c>
      <c r="C9381" s="2" t="str">
        <f>IF(A9381="","",IFERROR(INDEX(Keterangan,MATCH('Buku Besar'!A9381,Akun,0)),""))</f>
        <v/>
      </c>
      <c r="D9381" s="2" t="str">
        <f>IF(A9381="","",IFERROR(INDEX(Reff,MATCH('Buku Besar'!A9381,Akun,0)),""))</f>
        <v/>
      </c>
      <c r="E9381" s="331" t="str">
        <f>IF(A9381="","",IFERROR(INDEX(Penerimaan,MATCH('Buku Besar'!A9381,Akun,0)),""))</f>
        <v/>
      </c>
      <c r="F9381" s="331" t="str">
        <f>IF(A9381="","",IFERROR(INDEX(Pengeluaran,MATCH('Buku Besar'!A9381,Akun,0)),""))</f>
        <v/>
      </c>
      <c r="H9381" s="91" t="str">
        <f t="shared" si="293"/>
        <v/>
      </c>
      <c r="I9381" s="330" t="str">
        <f>IF(H9381="","",IFERROR(INDEX(Tanggal1,MATCH('Buku Besar'!H9381,Akun1,0)),""))</f>
        <v/>
      </c>
      <c r="J9381" s="2" t="str">
        <f>IF(H9381="","",IFERROR(INDEX(Keterangan1,MATCH('Buku Besar'!H9381,Akun1,0)),""))</f>
        <v/>
      </c>
      <c r="K9381" s="2" t="str">
        <f>IF(H9381="","",IFERROR(INDEX(Reff1,MATCH('Buku Besar'!H9381,Akun1,0)),""))</f>
        <v/>
      </c>
      <c r="L9381" s="331" t="str">
        <f>IF(H9381="","",IFERROR(INDEX(Penerimaan1,MATCH('Buku Besar'!H9381,Akun1,0)),""))</f>
        <v/>
      </c>
      <c r="M9381" s="331" t="str">
        <f>IF(H9381="","",IFERROR(INDEX(Pengeluaran1,MATCH('Buku Besar'!H9381,Akun1,0)),""))</f>
        <v/>
      </c>
    </row>
    <row r="9382" spans="1:13" x14ac:dyDescent="0.25">
      <c r="A9382" s="91" t="str">
        <f t="shared" si="292"/>
        <v/>
      </c>
      <c r="B9382" s="330" t="str">
        <f>IF(A9382="","",IFERROR(INDEX(Tanggal,MATCH('Buku Besar'!A9382,Akun,0)),""))</f>
        <v/>
      </c>
      <c r="C9382" s="2" t="str">
        <f>IF(A9382="","",IFERROR(INDEX(Keterangan,MATCH('Buku Besar'!A9382,Akun,0)),""))</f>
        <v/>
      </c>
      <c r="D9382" s="2" t="str">
        <f>IF(A9382="","",IFERROR(INDEX(Reff,MATCH('Buku Besar'!A9382,Akun,0)),""))</f>
        <v/>
      </c>
      <c r="E9382" s="331" t="str">
        <f>IF(A9382="","",IFERROR(INDEX(Penerimaan,MATCH('Buku Besar'!A9382,Akun,0)),""))</f>
        <v/>
      </c>
      <c r="F9382" s="331" t="str">
        <f>IF(A9382="","",IFERROR(INDEX(Pengeluaran,MATCH('Buku Besar'!A9382,Akun,0)),""))</f>
        <v/>
      </c>
      <c r="H9382" s="91" t="str">
        <f t="shared" si="293"/>
        <v/>
      </c>
      <c r="I9382" s="330" t="str">
        <f>IF(H9382="","",IFERROR(INDEX(Tanggal1,MATCH('Buku Besar'!H9382,Akun1,0)),""))</f>
        <v/>
      </c>
      <c r="J9382" s="2" t="str">
        <f>IF(H9382="","",IFERROR(INDEX(Keterangan1,MATCH('Buku Besar'!H9382,Akun1,0)),""))</f>
        <v/>
      </c>
      <c r="K9382" s="2" t="str">
        <f>IF(H9382="","",IFERROR(INDEX(Reff1,MATCH('Buku Besar'!H9382,Akun1,0)),""))</f>
        <v/>
      </c>
      <c r="L9382" s="331" t="str">
        <f>IF(H9382="","",IFERROR(INDEX(Penerimaan1,MATCH('Buku Besar'!H9382,Akun1,0)),""))</f>
        <v/>
      </c>
      <c r="M9382" s="331" t="str">
        <f>IF(H9382="","",IFERROR(INDEX(Pengeluaran1,MATCH('Buku Besar'!H9382,Akun1,0)),""))</f>
        <v/>
      </c>
    </row>
    <row r="9383" spans="1:13" x14ac:dyDescent="0.25">
      <c r="A9383" s="91" t="str">
        <f t="shared" si="292"/>
        <v/>
      </c>
      <c r="B9383" s="330" t="str">
        <f>IF(A9383="","",IFERROR(INDEX(Tanggal,MATCH('Buku Besar'!A9383,Akun,0)),""))</f>
        <v/>
      </c>
      <c r="C9383" s="2" t="str">
        <f>IF(A9383="","",IFERROR(INDEX(Keterangan,MATCH('Buku Besar'!A9383,Akun,0)),""))</f>
        <v/>
      </c>
      <c r="D9383" s="2" t="str">
        <f>IF(A9383="","",IFERROR(INDEX(Reff,MATCH('Buku Besar'!A9383,Akun,0)),""))</f>
        <v/>
      </c>
      <c r="E9383" s="331" t="str">
        <f>IF(A9383="","",IFERROR(INDEX(Penerimaan,MATCH('Buku Besar'!A9383,Akun,0)),""))</f>
        <v/>
      </c>
      <c r="F9383" s="331" t="str">
        <f>IF(A9383="","",IFERROR(INDEX(Pengeluaran,MATCH('Buku Besar'!A9383,Akun,0)),""))</f>
        <v/>
      </c>
      <c r="H9383" s="91" t="str">
        <f t="shared" si="293"/>
        <v/>
      </c>
      <c r="I9383" s="330" t="str">
        <f>IF(H9383="","",IFERROR(INDEX(Tanggal1,MATCH('Buku Besar'!H9383,Akun1,0)),""))</f>
        <v/>
      </c>
      <c r="J9383" s="2" t="str">
        <f>IF(H9383="","",IFERROR(INDEX(Keterangan1,MATCH('Buku Besar'!H9383,Akun1,0)),""))</f>
        <v/>
      </c>
      <c r="K9383" s="2" t="str">
        <f>IF(H9383="","",IFERROR(INDEX(Reff1,MATCH('Buku Besar'!H9383,Akun1,0)),""))</f>
        <v/>
      </c>
      <c r="L9383" s="331" t="str">
        <f>IF(H9383="","",IFERROR(INDEX(Penerimaan1,MATCH('Buku Besar'!H9383,Akun1,0)),""))</f>
        <v/>
      </c>
      <c r="M9383" s="331" t="str">
        <f>IF(H9383="","",IFERROR(INDEX(Pengeluaran1,MATCH('Buku Besar'!H9383,Akun1,0)),""))</f>
        <v/>
      </c>
    </row>
    <row r="9384" spans="1:13" x14ac:dyDescent="0.25">
      <c r="A9384" s="91" t="str">
        <f t="shared" si="292"/>
        <v/>
      </c>
      <c r="B9384" s="330" t="str">
        <f>IF(A9384="","",IFERROR(INDEX(Tanggal,MATCH('Buku Besar'!A9384,Akun,0)),""))</f>
        <v/>
      </c>
      <c r="C9384" s="2" t="str">
        <f>IF(A9384="","",IFERROR(INDEX(Keterangan,MATCH('Buku Besar'!A9384,Akun,0)),""))</f>
        <v/>
      </c>
      <c r="D9384" s="2" t="str">
        <f>IF(A9384="","",IFERROR(INDEX(Reff,MATCH('Buku Besar'!A9384,Akun,0)),""))</f>
        <v/>
      </c>
      <c r="E9384" s="331" t="str">
        <f>IF(A9384="","",IFERROR(INDEX(Penerimaan,MATCH('Buku Besar'!A9384,Akun,0)),""))</f>
        <v/>
      </c>
      <c r="F9384" s="331" t="str">
        <f>IF(A9384="","",IFERROR(INDEX(Pengeluaran,MATCH('Buku Besar'!A9384,Akun,0)),""))</f>
        <v/>
      </c>
      <c r="H9384" s="91" t="str">
        <f t="shared" si="293"/>
        <v/>
      </c>
      <c r="I9384" s="330" t="str">
        <f>IF(H9384="","",IFERROR(INDEX(Tanggal1,MATCH('Buku Besar'!H9384,Akun1,0)),""))</f>
        <v/>
      </c>
      <c r="J9384" s="2" t="str">
        <f>IF(H9384="","",IFERROR(INDEX(Keterangan1,MATCH('Buku Besar'!H9384,Akun1,0)),""))</f>
        <v/>
      </c>
      <c r="K9384" s="2" t="str">
        <f>IF(H9384="","",IFERROR(INDEX(Reff1,MATCH('Buku Besar'!H9384,Akun1,0)),""))</f>
        <v/>
      </c>
      <c r="L9384" s="331" t="str">
        <f>IF(H9384="","",IFERROR(INDEX(Penerimaan1,MATCH('Buku Besar'!H9384,Akun1,0)),""))</f>
        <v/>
      </c>
      <c r="M9384" s="331" t="str">
        <f>IF(H9384="","",IFERROR(INDEX(Pengeluaran1,MATCH('Buku Besar'!H9384,Akun1,0)),""))</f>
        <v/>
      </c>
    </row>
    <row r="9385" spans="1:13" x14ac:dyDescent="0.25">
      <c r="A9385" s="91" t="str">
        <f t="shared" si="292"/>
        <v/>
      </c>
      <c r="B9385" s="330" t="str">
        <f>IF(A9385="","",IFERROR(INDEX(Tanggal,MATCH('Buku Besar'!A9385,Akun,0)),""))</f>
        <v/>
      </c>
      <c r="C9385" s="2" t="str">
        <f>IF(A9385="","",IFERROR(INDEX(Keterangan,MATCH('Buku Besar'!A9385,Akun,0)),""))</f>
        <v/>
      </c>
      <c r="D9385" s="2" t="str">
        <f>IF(A9385="","",IFERROR(INDEX(Reff,MATCH('Buku Besar'!A9385,Akun,0)),""))</f>
        <v/>
      </c>
      <c r="E9385" s="331" t="str">
        <f>IF(A9385="","",IFERROR(INDEX(Penerimaan,MATCH('Buku Besar'!A9385,Akun,0)),""))</f>
        <v/>
      </c>
      <c r="F9385" s="331" t="str">
        <f>IF(A9385="","",IFERROR(INDEX(Pengeluaran,MATCH('Buku Besar'!A9385,Akun,0)),""))</f>
        <v/>
      </c>
      <c r="H9385" s="91" t="str">
        <f t="shared" si="293"/>
        <v/>
      </c>
      <c r="I9385" s="330" t="str">
        <f>IF(H9385="","",IFERROR(INDEX(Tanggal1,MATCH('Buku Besar'!H9385,Akun1,0)),""))</f>
        <v/>
      </c>
      <c r="J9385" s="2" t="str">
        <f>IF(H9385="","",IFERROR(INDEX(Keterangan1,MATCH('Buku Besar'!H9385,Akun1,0)),""))</f>
        <v/>
      </c>
      <c r="K9385" s="2" t="str">
        <f>IF(H9385="","",IFERROR(INDEX(Reff1,MATCH('Buku Besar'!H9385,Akun1,0)),""))</f>
        <v/>
      </c>
      <c r="L9385" s="331" t="str">
        <f>IF(H9385="","",IFERROR(INDEX(Penerimaan1,MATCH('Buku Besar'!H9385,Akun1,0)),""))</f>
        <v/>
      </c>
      <c r="M9385" s="331" t="str">
        <f>IF(H9385="","",IFERROR(INDEX(Pengeluaran1,MATCH('Buku Besar'!H9385,Akun1,0)),""))</f>
        <v/>
      </c>
    </row>
    <row r="9386" spans="1:13" x14ac:dyDescent="0.25">
      <c r="A9386" s="91" t="str">
        <f t="shared" si="292"/>
        <v/>
      </c>
      <c r="B9386" s="330" t="str">
        <f>IF(A9386="","",IFERROR(INDEX(Tanggal,MATCH('Buku Besar'!A9386,Akun,0)),""))</f>
        <v/>
      </c>
      <c r="C9386" s="2" t="str">
        <f>IF(A9386="","",IFERROR(INDEX(Keterangan,MATCH('Buku Besar'!A9386,Akun,0)),""))</f>
        <v/>
      </c>
      <c r="D9386" s="2" t="str">
        <f>IF(A9386="","",IFERROR(INDEX(Reff,MATCH('Buku Besar'!A9386,Akun,0)),""))</f>
        <v/>
      </c>
      <c r="E9386" s="331" t="str">
        <f>IF(A9386="","",IFERROR(INDEX(Penerimaan,MATCH('Buku Besar'!A9386,Akun,0)),""))</f>
        <v/>
      </c>
      <c r="F9386" s="331" t="str">
        <f>IF(A9386="","",IFERROR(INDEX(Pengeluaran,MATCH('Buku Besar'!A9386,Akun,0)),""))</f>
        <v/>
      </c>
      <c r="H9386" s="91" t="str">
        <f t="shared" si="293"/>
        <v/>
      </c>
      <c r="I9386" s="330" t="str">
        <f>IF(H9386="","",IFERROR(INDEX(Tanggal1,MATCH('Buku Besar'!H9386,Akun1,0)),""))</f>
        <v/>
      </c>
      <c r="J9386" s="2" t="str">
        <f>IF(H9386="","",IFERROR(INDEX(Keterangan1,MATCH('Buku Besar'!H9386,Akun1,0)),""))</f>
        <v/>
      </c>
      <c r="K9386" s="2" t="str">
        <f>IF(H9386="","",IFERROR(INDEX(Reff1,MATCH('Buku Besar'!H9386,Akun1,0)),""))</f>
        <v/>
      </c>
      <c r="L9386" s="331" t="str">
        <f>IF(H9386="","",IFERROR(INDEX(Penerimaan1,MATCH('Buku Besar'!H9386,Akun1,0)),""))</f>
        <v/>
      </c>
      <c r="M9386" s="331" t="str">
        <f>IF(H9386="","",IFERROR(INDEX(Pengeluaran1,MATCH('Buku Besar'!H9386,Akun1,0)),""))</f>
        <v/>
      </c>
    </row>
    <row r="9387" spans="1:13" x14ac:dyDescent="0.25">
      <c r="A9387" s="91" t="str">
        <f t="shared" si="292"/>
        <v/>
      </c>
      <c r="B9387" s="330" t="str">
        <f>IF(A9387="","",IFERROR(INDEX(Tanggal,MATCH('Buku Besar'!A9387,Akun,0)),""))</f>
        <v/>
      </c>
      <c r="C9387" s="2" t="str">
        <f>IF(A9387="","",IFERROR(INDEX(Keterangan,MATCH('Buku Besar'!A9387,Akun,0)),""))</f>
        <v/>
      </c>
      <c r="D9387" s="2" t="str">
        <f>IF(A9387="","",IFERROR(INDEX(Reff,MATCH('Buku Besar'!A9387,Akun,0)),""))</f>
        <v/>
      </c>
      <c r="E9387" s="331" t="str">
        <f>IF(A9387="","",IFERROR(INDEX(Penerimaan,MATCH('Buku Besar'!A9387,Akun,0)),""))</f>
        <v/>
      </c>
      <c r="F9387" s="331" t="str">
        <f>IF(A9387="","",IFERROR(INDEX(Pengeluaran,MATCH('Buku Besar'!A9387,Akun,0)),""))</f>
        <v/>
      </c>
      <c r="H9387" s="91" t="str">
        <f t="shared" si="293"/>
        <v/>
      </c>
      <c r="I9387" s="330" t="str">
        <f>IF(H9387="","",IFERROR(INDEX(Tanggal1,MATCH('Buku Besar'!H9387,Akun1,0)),""))</f>
        <v/>
      </c>
      <c r="J9387" s="2" t="str">
        <f>IF(H9387="","",IFERROR(INDEX(Keterangan1,MATCH('Buku Besar'!H9387,Akun1,0)),""))</f>
        <v/>
      </c>
      <c r="K9387" s="2" t="str">
        <f>IF(H9387="","",IFERROR(INDEX(Reff1,MATCH('Buku Besar'!H9387,Akun1,0)),""))</f>
        <v/>
      </c>
      <c r="L9387" s="331" t="str">
        <f>IF(H9387="","",IFERROR(INDEX(Penerimaan1,MATCH('Buku Besar'!H9387,Akun1,0)),""))</f>
        <v/>
      </c>
      <c r="M9387" s="331" t="str">
        <f>IF(H9387="","",IFERROR(INDEX(Pengeluaran1,MATCH('Buku Besar'!H9387,Akun1,0)),""))</f>
        <v/>
      </c>
    </row>
    <row r="9388" spans="1:13" x14ac:dyDescent="0.25">
      <c r="A9388" s="91" t="str">
        <f t="shared" si="292"/>
        <v/>
      </c>
      <c r="B9388" s="330" t="str">
        <f>IF(A9388="","",IFERROR(INDEX(Tanggal,MATCH('Buku Besar'!A9388,Akun,0)),""))</f>
        <v/>
      </c>
      <c r="C9388" s="2" t="str">
        <f>IF(A9388="","",IFERROR(INDEX(Keterangan,MATCH('Buku Besar'!A9388,Akun,0)),""))</f>
        <v/>
      </c>
      <c r="D9388" s="2" t="str">
        <f>IF(A9388="","",IFERROR(INDEX(Reff,MATCH('Buku Besar'!A9388,Akun,0)),""))</f>
        <v/>
      </c>
      <c r="E9388" s="331" t="str">
        <f>IF(A9388="","",IFERROR(INDEX(Penerimaan,MATCH('Buku Besar'!A9388,Akun,0)),""))</f>
        <v/>
      </c>
      <c r="F9388" s="331" t="str">
        <f>IF(A9388="","",IFERROR(INDEX(Pengeluaran,MATCH('Buku Besar'!A9388,Akun,0)),""))</f>
        <v/>
      </c>
      <c r="H9388" s="91" t="str">
        <f t="shared" si="293"/>
        <v/>
      </c>
      <c r="I9388" s="330" t="str">
        <f>IF(H9388="","",IFERROR(INDEX(Tanggal1,MATCH('Buku Besar'!H9388,Akun1,0)),""))</f>
        <v/>
      </c>
      <c r="J9388" s="2" t="str">
        <f>IF(H9388="","",IFERROR(INDEX(Keterangan1,MATCH('Buku Besar'!H9388,Akun1,0)),""))</f>
        <v/>
      </c>
      <c r="K9388" s="2" t="str">
        <f>IF(H9388="","",IFERROR(INDEX(Reff1,MATCH('Buku Besar'!H9388,Akun1,0)),""))</f>
        <v/>
      </c>
      <c r="L9388" s="331" t="str">
        <f>IF(H9388="","",IFERROR(INDEX(Penerimaan1,MATCH('Buku Besar'!H9388,Akun1,0)),""))</f>
        <v/>
      </c>
      <c r="M9388" s="331" t="str">
        <f>IF(H9388="","",IFERROR(INDEX(Pengeluaran1,MATCH('Buku Besar'!H9388,Akun1,0)),""))</f>
        <v/>
      </c>
    </row>
    <row r="9389" spans="1:13" x14ac:dyDescent="0.25">
      <c r="A9389" s="91" t="str">
        <f t="shared" si="292"/>
        <v/>
      </c>
      <c r="B9389" s="330" t="str">
        <f>IF(A9389="","",IFERROR(INDEX(Tanggal,MATCH('Buku Besar'!A9389,Akun,0)),""))</f>
        <v/>
      </c>
      <c r="C9389" s="2" t="str">
        <f>IF(A9389="","",IFERROR(INDEX(Keterangan,MATCH('Buku Besar'!A9389,Akun,0)),""))</f>
        <v/>
      </c>
      <c r="D9389" s="2" t="str">
        <f>IF(A9389="","",IFERROR(INDEX(Reff,MATCH('Buku Besar'!A9389,Akun,0)),""))</f>
        <v/>
      </c>
      <c r="E9389" s="331" t="str">
        <f>IF(A9389="","",IFERROR(INDEX(Penerimaan,MATCH('Buku Besar'!A9389,Akun,0)),""))</f>
        <v/>
      </c>
      <c r="F9389" s="331" t="str">
        <f>IF(A9389="","",IFERROR(INDEX(Pengeluaran,MATCH('Buku Besar'!A9389,Akun,0)),""))</f>
        <v/>
      </c>
      <c r="H9389" s="91" t="str">
        <f t="shared" si="293"/>
        <v/>
      </c>
      <c r="I9389" s="330" t="str">
        <f>IF(H9389="","",IFERROR(INDEX(Tanggal1,MATCH('Buku Besar'!H9389,Akun1,0)),""))</f>
        <v/>
      </c>
      <c r="J9389" s="2" t="str">
        <f>IF(H9389="","",IFERROR(INDEX(Keterangan1,MATCH('Buku Besar'!H9389,Akun1,0)),""))</f>
        <v/>
      </c>
      <c r="K9389" s="2" t="str">
        <f>IF(H9389="","",IFERROR(INDEX(Reff1,MATCH('Buku Besar'!H9389,Akun1,0)),""))</f>
        <v/>
      </c>
      <c r="L9389" s="331" t="str">
        <f>IF(H9389="","",IFERROR(INDEX(Penerimaan1,MATCH('Buku Besar'!H9389,Akun1,0)),""))</f>
        <v/>
      </c>
      <c r="M9389" s="331" t="str">
        <f>IF(H9389="","",IFERROR(INDEX(Pengeluaran1,MATCH('Buku Besar'!H9389,Akun1,0)),""))</f>
        <v/>
      </c>
    </row>
    <row r="9390" spans="1:13" x14ac:dyDescent="0.25">
      <c r="A9390" s="91" t="str">
        <f t="shared" si="292"/>
        <v/>
      </c>
      <c r="B9390" s="330" t="str">
        <f>IF(A9390="","",IFERROR(INDEX(Tanggal,MATCH('Buku Besar'!A9390,Akun,0)),""))</f>
        <v/>
      </c>
      <c r="C9390" s="2" t="str">
        <f>IF(A9390="","",IFERROR(INDEX(Keterangan,MATCH('Buku Besar'!A9390,Akun,0)),""))</f>
        <v/>
      </c>
      <c r="D9390" s="2" t="str">
        <f>IF(A9390="","",IFERROR(INDEX(Reff,MATCH('Buku Besar'!A9390,Akun,0)),""))</f>
        <v/>
      </c>
      <c r="E9390" s="331" t="str">
        <f>IF(A9390="","",IFERROR(INDEX(Penerimaan,MATCH('Buku Besar'!A9390,Akun,0)),""))</f>
        <v/>
      </c>
      <c r="F9390" s="331" t="str">
        <f>IF(A9390="","",IFERROR(INDEX(Pengeluaran,MATCH('Buku Besar'!A9390,Akun,0)),""))</f>
        <v/>
      </c>
      <c r="H9390" s="91" t="str">
        <f t="shared" si="293"/>
        <v/>
      </c>
      <c r="I9390" s="330" t="str">
        <f>IF(H9390="","",IFERROR(INDEX(Tanggal1,MATCH('Buku Besar'!H9390,Akun1,0)),""))</f>
        <v/>
      </c>
      <c r="J9390" s="2" t="str">
        <f>IF(H9390="","",IFERROR(INDEX(Keterangan1,MATCH('Buku Besar'!H9390,Akun1,0)),""))</f>
        <v/>
      </c>
      <c r="K9390" s="2" t="str">
        <f>IF(H9390="","",IFERROR(INDEX(Reff1,MATCH('Buku Besar'!H9390,Akun1,0)),""))</f>
        <v/>
      </c>
      <c r="L9390" s="331" t="str">
        <f>IF(H9390="","",IFERROR(INDEX(Penerimaan1,MATCH('Buku Besar'!H9390,Akun1,0)),""))</f>
        <v/>
      </c>
      <c r="M9390" s="331" t="str">
        <f>IF(H9390="","",IFERROR(INDEX(Pengeluaran1,MATCH('Buku Besar'!H9390,Akun1,0)),""))</f>
        <v/>
      </c>
    </row>
    <row r="9391" spans="1:13" x14ac:dyDescent="0.25">
      <c r="A9391" s="91" t="str">
        <f t="shared" si="292"/>
        <v/>
      </c>
      <c r="B9391" s="330" t="str">
        <f>IF(A9391="","",IFERROR(INDEX(Tanggal,MATCH('Buku Besar'!A9391,Akun,0)),""))</f>
        <v/>
      </c>
      <c r="C9391" s="2" t="str">
        <f>IF(A9391="","",IFERROR(INDEX(Keterangan,MATCH('Buku Besar'!A9391,Akun,0)),""))</f>
        <v/>
      </c>
      <c r="D9391" s="2" t="str">
        <f>IF(A9391="","",IFERROR(INDEX(Reff,MATCH('Buku Besar'!A9391,Akun,0)),""))</f>
        <v/>
      </c>
      <c r="E9391" s="331" t="str">
        <f>IF(A9391="","",IFERROR(INDEX(Penerimaan,MATCH('Buku Besar'!A9391,Akun,0)),""))</f>
        <v/>
      </c>
      <c r="F9391" s="331" t="str">
        <f>IF(A9391="","",IFERROR(INDEX(Pengeluaran,MATCH('Buku Besar'!A9391,Akun,0)),""))</f>
        <v/>
      </c>
      <c r="H9391" s="91" t="str">
        <f t="shared" si="293"/>
        <v/>
      </c>
      <c r="I9391" s="330" t="str">
        <f>IF(H9391="","",IFERROR(INDEX(Tanggal1,MATCH('Buku Besar'!H9391,Akun1,0)),""))</f>
        <v/>
      </c>
      <c r="J9391" s="2" t="str">
        <f>IF(H9391="","",IFERROR(INDEX(Keterangan1,MATCH('Buku Besar'!H9391,Akun1,0)),""))</f>
        <v/>
      </c>
      <c r="K9391" s="2" t="str">
        <f>IF(H9391="","",IFERROR(INDEX(Reff1,MATCH('Buku Besar'!H9391,Akun1,0)),""))</f>
        <v/>
      </c>
      <c r="L9391" s="331" t="str">
        <f>IF(H9391="","",IFERROR(INDEX(Penerimaan1,MATCH('Buku Besar'!H9391,Akun1,0)),""))</f>
        <v/>
      </c>
      <c r="M9391" s="331" t="str">
        <f>IF(H9391="","",IFERROR(INDEX(Pengeluaran1,MATCH('Buku Besar'!H9391,Akun1,0)),""))</f>
        <v/>
      </c>
    </row>
    <row r="9392" spans="1:13" x14ac:dyDescent="0.25">
      <c r="A9392" s="91" t="str">
        <f t="shared" si="292"/>
        <v/>
      </c>
      <c r="B9392" s="330" t="str">
        <f>IF(A9392="","",IFERROR(INDEX(Tanggal,MATCH('Buku Besar'!A9392,Akun,0)),""))</f>
        <v/>
      </c>
      <c r="C9392" s="2" t="str">
        <f>IF(A9392="","",IFERROR(INDEX(Keterangan,MATCH('Buku Besar'!A9392,Akun,0)),""))</f>
        <v/>
      </c>
      <c r="D9392" s="2" t="str">
        <f>IF(A9392="","",IFERROR(INDEX(Reff,MATCH('Buku Besar'!A9392,Akun,0)),""))</f>
        <v/>
      </c>
      <c r="E9392" s="331" t="str">
        <f>IF(A9392="","",IFERROR(INDEX(Penerimaan,MATCH('Buku Besar'!A9392,Akun,0)),""))</f>
        <v/>
      </c>
      <c r="F9392" s="331" t="str">
        <f>IF(A9392="","",IFERROR(INDEX(Pengeluaran,MATCH('Buku Besar'!A9392,Akun,0)),""))</f>
        <v/>
      </c>
      <c r="H9392" s="91" t="str">
        <f t="shared" si="293"/>
        <v/>
      </c>
      <c r="I9392" s="330" t="str">
        <f>IF(H9392="","",IFERROR(INDEX(Tanggal1,MATCH('Buku Besar'!H9392,Akun1,0)),""))</f>
        <v/>
      </c>
      <c r="J9392" s="2" t="str">
        <f>IF(H9392="","",IFERROR(INDEX(Keterangan1,MATCH('Buku Besar'!H9392,Akun1,0)),""))</f>
        <v/>
      </c>
      <c r="K9392" s="2" t="str">
        <f>IF(H9392="","",IFERROR(INDEX(Reff1,MATCH('Buku Besar'!H9392,Akun1,0)),""))</f>
        <v/>
      </c>
      <c r="L9392" s="331" t="str">
        <f>IF(H9392="","",IFERROR(INDEX(Penerimaan1,MATCH('Buku Besar'!H9392,Akun1,0)),""))</f>
        <v/>
      </c>
      <c r="M9392" s="331" t="str">
        <f>IF(H9392="","",IFERROR(INDEX(Pengeluaran1,MATCH('Buku Besar'!H9392,Akun1,0)),""))</f>
        <v/>
      </c>
    </row>
    <row r="9393" spans="1:13" x14ac:dyDescent="0.25">
      <c r="A9393" s="91" t="str">
        <f t="shared" si="292"/>
        <v/>
      </c>
      <c r="B9393" s="330" t="str">
        <f>IF(A9393="","",IFERROR(INDEX(Tanggal,MATCH('Buku Besar'!A9393,Akun,0)),""))</f>
        <v/>
      </c>
      <c r="C9393" s="2" t="str">
        <f>IF(A9393="","",IFERROR(INDEX(Keterangan,MATCH('Buku Besar'!A9393,Akun,0)),""))</f>
        <v/>
      </c>
      <c r="D9393" s="2" t="str">
        <f>IF(A9393="","",IFERROR(INDEX(Reff,MATCH('Buku Besar'!A9393,Akun,0)),""))</f>
        <v/>
      </c>
      <c r="E9393" s="331" t="str">
        <f>IF(A9393="","",IFERROR(INDEX(Penerimaan,MATCH('Buku Besar'!A9393,Akun,0)),""))</f>
        <v/>
      </c>
      <c r="F9393" s="331" t="str">
        <f>IF(A9393="","",IFERROR(INDEX(Pengeluaran,MATCH('Buku Besar'!A9393,Akun,0)),""))</f>
        <v/>
      </c>
      <c r="H9393" s="91" t="str">
        <f t="shared" si="293"/>
        <v/>
      </c>
      <c r="I9393" s="330" t="str">
        <f>IF(H9393="","",IFERROR(INDEX(Tanggal1,MATCH('Buku Besar'!H9393,Akun1,0)),""))</f>
        <v/>
      </c>
      <c r="J9393" s="2" t="str">
        <f>IF(H9393="","",IFERROR(INDEX(Keterangan1,MATCH('Buku Besar'!H9393,Akun1,0)),""))</f>
        <v/>
      </c>
      <c r="K9393" s="2" t="str">
        <f>IF(H9393="","",IFERROR(INDEX(Reff1,MATCH('Buku Besar'!H9393,Akun1,0)),""))</f>
        <v/>
      </c>
      <c r="L9393" s="331" t="str">
        <f>IF(H9393="","",IFERROR(INDEX(Penerimaan1,MATCH('Buku Besar'!H9393,Akun1,0)),""))</f>
        <v/>
      </c>
      <c r="M9393" s="331" t="str">
        <f>IF(H9393="","",IFERROR(INDEX(Pengeluaran1,MATCH('Buku Besar'!H9393,Akun1,0)),""))</f>
        <v/>
      </c>
    </row>
    <row r="9394" spans="1:13" x14ac:dyDescent="0.25">
      <c r="A9394" s="91" t="str">
        <f t="shared" si="292"/>
        <v/>
      </c>
      <c r="B9394" s="330" t="str">
        <f>IF(A9394="","",IFERROR(INDEX(Tanggal,MATCH('Buku Besar'!A9394,Akun,0)),""))</f>
        <v/>
      </c>
      <c r="C9394" s="2" t="str">
        <f>IF(A9394="","",IFERROR(INDEX(Keterangan,MATCH('Buku Besar'!A9394,Akun,0)),""))</f>
        <v/>
      </c>
      <c r="D9394" s="2" t="str">
        <f>IF(A9394="","",IFERROR(INDEX(Reff,MATCH('Buku Besar'!A9394,Akun,0)),""))</f>
        <v/>
      </c>
      <c r="E9394" s="331" t="str">
        <f>IF(A9394="","",IFERROR(INDEX(Penerimaan,MATCH('Buku Besar'!A9394,Akun,0)),""))</f>
        <v/>
      </c>
      <c r="F9394" s="331" t="str">
        <f>IF(A9394="","",IFERROR(INDEX(Pengeluaran,MATCH('Buku Besar'!A9394,Akun,0)),""))</f>
        <v/>
      </c>
      <c r="H9394" s="91" t="str">
        <f t="shared" si="293"/>
        <v/>
      </c>
      <c r="I9394" s="330" t="str">
        <f>IF(H9394="","",IFERROR(INDEX(Tanggal1,MATCH('Buku Besar'!H9394,Akun1,0)),""))</f>
        <v/>
      </c>
      <c r="J9394" s="2" t="str">
        <f>IF(H9394="","",IFERROR(INDEX(Keterangan1,MATCH('Buku Besar'!H9394,Akun1,0)),""))</f>
        <v/>
      </c>
      <c r="K9394" s="2" t="str">
        <f>IF(H9394="","",IFERROR(INDEX(Reff1,MATCH('Buku Besar'!H9394,Akun1,0)),""))</f>
        <v/>
      </c>
      <c r="L9394" s="331" t="str">
        <f>IF(H9394="","",IFERROR(INDEX(Penerimaan1,MATCH('Buku Besar'!H9394,Akun1,0)),""))</f>
        <v/>
      </c>
      <c r="M9394" s="331" t="str">
        <f>IF(H9394="","",IFERROR(INDEX(Pengeluaran1,MATCH('Buku Besar'!H9394,Akun1,0)),""))</f>
        <v/>
      </c>
    </row>
    <row r="9395" spans="1:13" x14ac:dyDescent="0.25">
      <c r="A9395" s="91" t="str">
        <f t="shared" si="292"/>
        <v/>
      </c>
      <c r="B9395" s="330" t="str">
        <f>IF(A9395="","",IFERROR(INDEX(Tanggal,MATCH('Buku Besar'!A9395,Akun,0)),""))</f>
        <v/>
      </c>
      <c r="C9395" s="2" t="str">
        <f>IF(A9395="","",IFERROR(INDEX(Keterangan,MATCH('Buku Besar'!A9395,Akun,0)),""))</f>
        <v/>
      </c>
      <c r="D9395" s="2" t="str">
        <f>IF(A9395="","",IFERROR(INDEX(Reff,MATCH('Buku Besar'!A9395,Akun,0)),""))</f>
        <v/>
      </c>
      <c r="E9395" s="331" t="str">
        <f>IF(A9395="","",IFERROR(INDEX(Penerimaan,MATCH('Buku Besar'!A9395,Akun,0)),""))</f>
        <v/>
      </c>
      <c r="F9395" s="331" t="str">
        <f>IF(A9395="","",IFERROR(INDEX(Pengeluaran,MATCH('Buku Besar'!A9395,Akun,0)),""))</f>
        <v/>
      </c>
      <c r="H9395" s="91" t="str">
        <f t="shared" si="293"/>
        <v/>
      </c>
      <c r="I9395" s="330" t="str">
        <f>IF(H9395="","",IFERROR(INDEX(Tanggal1,MATCH('Buku Besar'!H9395,Akun1,0)),""))</f>
        <v/>
      </c>
      <c r="J9395" s="2" t="str">
        <f>IF(H9395="","",IFERROR(INDEX(Keterangan1,MATCH('Buku Besar'!H9395,Akun1,0)),""))</f>
        <v/>
      </c>
      <c r="K9395" s="2" t="str">
        <f>IF(H9395="","",IFERROR(INDEX(Reff1,MATCH('Buku Besar'!H9395,Akun1,0)),""))</f>
        <v/>
      </c>
      <c r="L9395" s="331" t="str">
        <f>IF(H9395="","",IFERROR(INDEX(Penerimaan1,MATCH('Buku Besar'!H9395,Akun1,0)),""))</f>
        <v/>
      </c>
      <c r="M9395" s="331" t="str">
        <f>IF(H9395="","",IFERROR(INDEX(Pengeluaran1,MATCH('Buku Besar'!H9395,Akun1,0)),""))</f>
        <v/>
      </c>
    </row>
    <row r="9396" spans="1:13" x14ac:dyDescent="0.25">
      <c r="A9396" s="91" t="str">
        <f t="shared" si="292"/>
        <v/>
      </c>
      <c r="B9396" s="330" t="str">
        <f>IF(A9396="","",IFERROR(INDEX(Tanggal,MATCH('Buku Besar'!A9396,Akun,0)),""))</f>
        <v/>
      </c>
      <c r="C9396" s="2" t="str">
        <f>IF(A9396="","",IFERROR(INDEX(Keterangan,MATCH('Buku Besar'!A9396,Akun,0)),""))</f>
        <v/>
      </c>
      <c r="D9396" s="2" t="str">
        <f>IF(A9396="","",IFERROR(INDEX(Reff,MATCH('Buku Besar'!A9396,Akun,0)),""))</f>
        <v/>
      </c>
      <c r="E9396" s="331" t="str">
        <f>IF(A9396="","",IFERROR(INDEX(Penerimaan,MATCH('Buku Besar'!A9396,Akun,0)),""))</f>
        <v/>
      </c>
      <c r="F9396" s="331" t="str">
        <f>IF(A9396="","",IFERROR(INDEX(Pengeluaran,MATCH('Buku Besar'!A9396,Akun,0)),""))</f>
        <v/>
      </c>
      <c r="H9396" s="91" t="str">
        <f t="shared" si="293"/>
        <v/>
      </c>
      <c r="I9396" s="330" t="str">
        <f>IF(H9396="","",IFERROR(INDEX(Tanggal1,MATCH('Buku Besar'!H9396,Akun1,0)),""))</f>
        <v/>
      </c>
      <c r="J9396" s="2" t="str">
        <f>IF(H9396="","",IFERROR(INDEX(Keterangan1,MATCH('Buku Besar'!H9396,Akun1,0)),""))</f>
        <v/>
      </c>
      <c r="K9396" s="2" t="str">
        <f>IF(H9396="","",IFERROR(INDEX(Reff1,MATCH('Buku Besar'!H9396,Akun1,0)),""))</f>
        <v/>
      </c>
      <c r="L9396" s="331" t="str">
        <f>IF(H9396="","",IFERROR(INDEX(Penerimaan1,MATCH('Buku Besar'!H9396,Akun1,0)),""))</f>
        <v/>
      </c>
      <c r="M9396" s="331" t="str">
        <f>IF(H9396="","",IFERROR(INDEX(Pengeluaran1,MATCH('Buku Besar'!H9396,Akun1,0)),""))</f>
        <v/>
      </c>
    </row>
    <row r="9397" spans="1:13" x14ac:dyDescent="0.25">
      <c r="A9397" s="91" t="str">
        <f t="shared" si="292"/>
        <v/>
      </c>
      <c r="B9397" s="330" t="str">
        <f>IF(A9397="","",IFERROR(INDEX(Tanggal,MATCH('Buku Besar'!A9397,Akun,0)),""))</f>
        <v/>
      </c>
      <c r="C9397" s="2" t="str">
        <f>IF(A9397="","",IFERROR(INDEX(Keterangan,MATCH('Buku Besar'!A9397,Akun,0)),""))</f>
        <v/>
      </c>
      <c r="D9397" s="2" t="str">
        <f>IF(A9397="","",IFERROR(INDEX(Reff,MATCH('Buku Besar'!A9397,Akun,0)),""))</f>
        <v/>
      </c>
      <c r="E9397" s="331" t="str">
        <f>IF(A9397="","",IFERROR(INDEX(Penerimaan,MATCH('Buku Besar'!A9397,Akun,0)),""))</f>
        <v/>
      </c>
      <c r="F9397" s="331" t="str">
        <f>IF(A9397="","",IFERROR(INDEX(Pengeluaran,MATCH('Buku Besar'!A9397,Akun,0)),""))</f>
        <v/>
      </c>
      <c r="H9397" s="91" t="str">
        <f t="shared" si="293"/>
        <v/>
      </c>
      <c r="I9397" s="330" t="str">
        <f>IF(H9397="","",IFERROR(INDEX(Tanggal1,MATCH('Buku Besar'!H9397,Akun1,0)),""))</f>
        <v/>
      </c>
      <c r="J9397" s="2" t="str">
        <f>IF(H9397="","",IFERROR(INDEX(Keterangan1,MATCH('Buku Besar'!H9397,Akun1,0)),""))</f>
        <v/>
      </c>
      <c r="K9397" s="2" t="str">
        <f>IF(H9397="","",IFERROR(INDEX(Reff1,MATCH('Buku Besar'!H9397,Akun1,0)),""))</f>
        <v/>
      </c>
      <c r="L9397" s="331" t="str">
        <f>IF(H9397="","",IFERROR(INDEX(Penerimaan1,MATCH('Buku Besar'!H9397,Akun1,0)),""))</f>
        <v/>
      </c>
      <c r="M9397" s="331" t="str">
        <f>IF(H9397="","",IFERROR(INDEX(Pengeluaran1,MATCH('Buku Besar'!H9397,Akun1,0)),""))</f>
        <v/>
      </c>
    </row>
    <row r="9398" spans="1:13" x14ac:dyDescent="0.25">
      <c r="A9398" s="91" t="str">
        <f t="shared" si="292"/>
        <v/>
      </c>
      <c r="B9398" s="330" t="str">
        <f>IF(A9398="","",IFERROR(INDEX(Tanggal,MATCH('Buku Besar'!A9398,Akun,0)),""))</f>
        <v/>
      </c>
      <c r="C9398" s="2" t="str">
        <f>IF(A9398="","",IFERROR(INDEX(Keterangan,MATCH('Buku Besar'!A9398,Akun,0)),""))</f>
        <v/>
      </c>
      <c r="D9398" s="2" t="str">
        <f>IF(A9398="","",IFERROR(INDEX(Reff,MATCH('Buku Besar'!A9398,Akun,0)),""))</f>
        <v/>
      </c>
      <c r="E9398" s="331" t="str">
        <f>IF(A9398="","",IFERROR(INDEX(Penerimaan,MATCH('Buku Besar'!A9398,Akun,0)),""))</f>
        <v/>
      </c>
      <c r="F9398" s="331" t="str">
        <f>IF(A9398="","",IFERROR(INDEX(Pengeluaran,MATCH('Buku Besar'!A9398,Akun,0)),""))</f>
        <v/>
      </c>
      <c r="H9398" s="91" t="str">
        <f t="shared" si="293"/>
        <v/>
      </c>
      <c r="I9398" s="330" t="str">
        <f>IF(H9398="","",IFERROR(INDEX(Tanggal1,MATCH('Buku Besar'!H9398,Akun1,0)),""))</f>
        <v/>
      </c>
      <c r="J9398" s="2" t="str">
        <f>IF(H9398="","",IFERROR(INDEX(Keterangan1,MATCH('Buku Besar'!H9398,Akun1,0)),""))</f>
        <v/>
      </c>
      <c r="K9398" s="2" t="str">
        <f>IF(H9398="","",IFERROR(INDEX(Reff1,MATCH('Buku Besar'!H9398,Akun1,0)),""))</f>
        <v/>
      </c>
      <c r="L9398" s="331" t="str">
        <f>IF(H9398="","",IFERROR(INDEX(Penerimaan1,MATCH('Buku Besar'!H9398,Akun1,0)),""))</f>
        <v/>
      </c>
      <c r="M9398" s="331" t="str">
        <f>IF(H9398="","",IFERROR(INDEX(Pengeluaran1,MATCH('Buku Besar'!H9398,Akun1,0)),""))</f>
        <v/>
      </c>
    </row>
    <row r="9399" spans="1:13" x14ac:dyDescent="0.25">
      <c r="A9399" s="91" t="str">
        <f t="shared" si="292"/>
        <v/>
      </c>
      <c r="B9399" s="330" t="str">
        <f>IF(A9399="","",IFERROR(INDEX(Tanggal,MATCH('Buku Besar'!A9399,Akun,0)),""))</f>
        <v/>
      </c>
      <c r="C9399" s="2" t="str">
        <f>IF(A9399="","",IFERROR(INDEX(Keterangan,MATCH('Buku Besar'!A9399,Akun,0)),""))</f>
        <v/>
      </c>
      <c r="D9399" s="2" t="str">
        <f>IF(A9399="","",IFERROR(INDEX(Reff,MATCH('Buku Besar'!A9399,Akun,0)),""))</f>
        <v/>
      </c>
      <c r="E9399" s="331" t="str">
        <f>IF(A9399="","",IFERROR(INDEX(Penerimaan,MATCH('Buku Besar'!A9399,Akun,0)),""))</f>
        <v/>
      </c>
      <c r="F9399" s="331" t="str">
        <f>IF(A9399="","",IFERROR(INDEX(Pengeluaran,MATCH('Buku Besar'!A9399,Akun,0)),""))</f>
        <v/>
      </c>
      <c r="H9399" s="91" t="str">
        <f t="shared" si="293"/>
        <v/>
      </c>
      <c r="I9399" s="330" t="str">
        <f>IF(H9399="","",IFERROR(INDEX(Tanggal1,MATCH('Buku Besar'!H9399,Akun1,0)),""))</f>
        <v/>
      </c>
      <c r="J9399" s="2" t="str">
        <f>IF(H9399="","",IFERROR(INDEX(Keterangan1,MATCH('Buku Besar'!H9399,Akun1,0)),""))</f>
        <v/>
      </c>
      <c r="K9399" s="2" t="str">
        <f>IF(H9399="","",IFERROR(INDEX(Reff1,MATCH('Buku Besar'!H9399,Akun1,0)),""))</f>
        <v/>
      </c>
      <c r="L9399" s="331" t="str">
        <f>IF(H9399="","",IFERROR(INDEX(Penerimaan1,MATCH('Buku Besar'!H9399,Akun1,0)),""))</f>
        <v/>
      </c>
      <c r="M9399" s="331" t="str">
        <f>IF(H9399="","",IFERROR(INDEX(Pengeluaran1,MATCH('Buku Besar'!H9399,Akun1,0)),""))</f>
        <v/>
      </c>
    </row>
    <row r="9400" spans="1:13" x14ac:dyDescent="0.25">
      <c r="A9400" s="91" t="str">
        <f t="shared" si="292"/>
        <v/>
      </c>
      <c r="B9400" s="330" t="str">
        <f>IF(A9400="","",IFERROR(INDEX(Tanggal,MATCH('Buku Besar'!A9400,Akun,0)),""))</f>
        <v/>
      </c>
      <c r="C9400" s="2" t="str">
        <f>IF(A9400="","",IFERROR(INDEX(Keterangan,MATCH('Buku Besar'!A9400,Akun,0)),""))</f>
        <v/>
      </c>
      <c r="D9400" s="2" t="str">
        <f>IF(A9400="","",IFERROR(INDEX(Reff,MATCH('Buku Besar'!A9400,Akun,0)),""))</f>
        <v/>
      </c>
      <c r="E9400" s="331" t="str">
        <f>IF(A9400="","",IFERROR(INDEX(Penerimaan,MATCH('Buku Besar'!A9400,Akun,0)),""))</f>
        <v/>
      </c>
      <c r="F9400" s="331" t="str">
        <f>IF(A9400="","",IFERROR(INDEX(Pengeluaran,MATCH('Buku Besar'!A9400,Akun,0)),""))</f>
        <v/>
      </c>
      <c r="H9400" s="91" t="str">
        <f t="shared" si="293"/>
        <v/>
      </c>
      <c r="I9400" s="330" t="str">
        <f>IF(H9400="","",IFERROR(INDEX(Tanggal1,MATCH('Buku Besar'!H9400,Akun1,0)),""))</f>
        <v/>
      </c>
      <c r="J9400" s="2" t="str">
        <f>IF(H9400="","",IFERROR(INDEX(Keterangan1,MATCH('Buku Besar'!H9400,Akun1,0)),""))</f>
        <v/>
      </c>
      <c r="K9400" s="2" t="str">
        <f>IF(H9400="","",IFERROR(INDEX(Reff1,MATCH('Buku Besar'!H9400,Akun1,0)),""))</f>
        <v/>
      </c>
      <c r="L9400" s="331" t="str">
        <f>IF(H9400="","",IFERROR(INDEX(Penerimaan1,MATCH('Buku Besar'!H9400,Akun1,0)),""))</f>
        <v/>
      </c>
      <c r="M9400" s="331" t="str">
        <f>IF(H9400="","",IFERROR(INDEX(Pengeluaran1,MATCH('Buku Besar'!H9400,Akun1,0)),""))</f>
        <v/>
      </c>
    </row>
    <row r="9401" spans="1:13" x14ac:dyDescent="0.25">
      <c r="A9401" s="91" t="str">
        <f t="shared" si="292"/>
        <v/>
      </c>
      <c r="B9401" s="330" t="str">
        <f>IF(A9401="","",IFERROR(INDEX(Tanggal,MATCH('Buku Besar'!A9401,Akun,0)),""))</f>
        <v/>
      </c>
      <c r="C9401" s="2" t="str">
        <f>IF(A9401="","",IFERROR(INDEX(Keterangan,MATCH('Buku Besar'!A9401,Akun,0)),""))</f>
        <v/>
      </c>
      <c r="D9401" s="2" t="str">
        <f>IF(A9401="","",IFERROR(INDEX(Reff,MATCH('Buku Besar'!A9401,Akun,0)),""))</f>
        <v/>
      </c>
      <c r="E9401" s="331" t="str">
        <f>IF(A9401="","",IFERROR(INDEX(Penerimaan,MATCH('Buku Besar'!A9401,Akun,0)),""))</f>
        <v/>
      </c>
      <c r="F9401" s="331" t="str">
        <f>IF(A9401="","",IFERROR(INDEX(Pengeluaran,MATCH('Buku Besar'!A9401,Akun,0)),""))</f>
        <v/>
      </c>
      <c r="H9401" s="91" t="str">
        <f t="shared" si="293"/>
        <v/>
      </c>
      <c r="I9401" s="330" t="str">
        <f>IF(H9401="","",IFERROR(INDEX(Tanggal1,MATCH('Buku Besar'!H9401,Akun1,0)),""))</f>
        <v/>
      </c>
      <c r="J9401" s="2" t="str">
        <f>IF(H9401="","",IFERROR(INDEX(Keterangan1,MATCH('Buku Besar'!H9401,Akun1,0)),""))</f>
        <v/>
      </c>
      <c r="K9401" s="2" t="str">
        <f>IF(H9401="","",IFERROR(INDEX(Reff1,MATCH('Buku Besar'!H9401,Akun1,0)),""))</f>
        <v/>
      </c>
      <c r="L9401" s="331" t="str">
        <f>IF(H9401="","",IFERROR(INDEX(Penerimaan1,MATCH('Buku Besar'!H9401,Akun1,0)),""))</f>
        <v/>
      </c>
      <c r="M9401" s="331" t="str">
        <f>IF(H9401="","",IFERROR(INDEX(Pengeluaran1,MATCH('Buku Besar'!H9401,Akun1,0)),""))</f>
        <v/>
      </c>
    </row>
    <row r="9402" spans="1:13" x14ac:dyDescent="0.25">
      <c r="A9402" s="91" t="str">
        <f t="shared" si="292"/>
        <v/>
      </c>
      <c r="B9402" s="330" t="str">
        <f>IF(A9402="","",IFERROR(INDEX(Tanggal,MATCH('Buku Besar'!A9402,Akun,0)),""))</f>
        <v/>
      </c>
      <c r="C9402" s="2" t="str">
        <f>IF(A9402="","",IFERROR(INDEX(Keterangan,MATCH('Buku Besar'!A9402,Akun,0)),""))</f>
        <v/>
      </c>
      <c r="D9402" s="2" t="str">
        <f>IF(A9402="","",IFERROR(INDEX(Reff,MATCH('Buku Besar'!A9402,Akun,0)),""))</f>
        <v/>
      </c>
      <c r="E9402" s="331" t="str">
        <f>IF(A9402="","",IFERROR(INDEX(Penerimaan,MATCH('Buku Besar'!A9402,Akun,0)),""))</f>
        <v/>
      </c>
      <c r="F9402" s="331" t="str">
        <f>IF(A9402="","",IFERROR(INDEX(Pengeluaran,MATCH('Buku Besar'!A9402,Akun,0)),""))</f>
        <v/>
      </c>
      <c r="H9402" s="91" t="str">
        <f t="shared" si="293"/>
        <v/>
      </c>
      <c r="I9402" s="330" t="str">
        <f>IF(H9402="","",IFERROR(INDEX(Tanggal1,MATCH('Buku Besar'!H9402,Akun1,0)),""))</f>
        <v/>
      </c>
      <c r="J9402" s="2" t="str">
        <f>IF(H9402="","",IFERROR(INDEX(Keterangan1,MATCH('Buku Besar'!H9402,Akun1,0)),""))</f>
        <v/>
      </c>
      <c r="K9402" s="2" t="str">
        <f>IF(H9402="","",IFERROR(INDEX(Reff1,MATCH('Buku Besar'!H9402,Akun1,0)),""))</f>
        <v/>
      </c>
      <c r="L9402" s="331" t="str">
        <f>IF(H9402="","",IFERROR(INDEX(Penerimaan1,MATCH('Buku Besar'!H9402,Akun1,0)),""))</f>
        <v/>
      </c>
      <c r="M9402" s="331" t="str">
        <f>IF(H9402="","",IFERROR(INDEX(Pengeluaran1,MATCH('Buku Besar'!H9402,Akun1,0)),""))</f>
        <v/>
      </c>
    </row>
    <row r="9403" spans="1:13" x14ac:dyDescent="0.25">
      <c r="A9403" s="91" t="str">
        <f t="shared" si="292"/>
        <v/>
      </c>
      <c r="B9403" s="330" t="str">
        <f>IF(A9403="","",IFERROR(INDEX(Tanggal,MATCH('Buku Besar'!A9403,Akun,0)),""))</f>
        <v/>
      </c>
      <c r="C9403" s="2" t="str">
        <f>IF(A9403="","",IFERROR(INDEX(Keterangan,MATCH('Buku Besar'!A9403,Akun,0)),""))</f>
        <v/>
      </c>
      <c r="D9403" s="2" t="str">
        <f>IF(A9403="","",IFERROR(INDEX(Reff,MATCH('Buku Besar'!A9403,Akun,0)),""))</f>
        <v/>
      </c>
      <c r="E9403" s="331" t="str">
        <f>IF(A9403="","",IFERROR(INDEX(Penerimaan,MATCH('Buku Besar'!A9403,Akun,0)),""))</f>
        <v/>
      </c>
      <c r="F9403" s="331" t="str">
        <f>IF(A9403="","",IFERROR(INDEX(Pengeluaran,MATCH('Buku Besar'!A9403,Akun,0)),""))</f>
        <v/>
      </c>
      <c r="H9403" s="91" t="str">
        <f t="shared" si="293"/>
        <v/>
      </c>
      <c r="I9403" s="330" t="str">
        <f>IF(H9403="","",IFERROR(INDEX(Tanggal1,MATCH('Buku Besar'!H9403,Akun1,0)),""))</f>
        <v/>
      </c>
      <c r="J9403" s="2" t="str">
        <f>IF(H9403="","",IFERROR(INDEX(Keterangan1,MATCH('Buku Besar'!H9403,Akun1,0)),""))</f>
        <v/>
      </c>
      <c r="K9403" s="2" t="str">
        <f>IF(H9403="","",IFERROR(INDEX(Reff1,MATCH('Buku Besar'!H9403,Akun1,0)),""))</f>
        <v/>
      </c>
      <c r="L9403" s="331" t="str">
        <f>IF(H9403="","",IFERROR(INDEX(Penerimaan1,MATCH('Buku Besar'!H9403,Akun1,0)),""))</f>
        <v/>
      </c>
      <c r="M9403" s="331" t="str">
        <f>IF(H9403="","",IFERROR(INDEX(Pengeluaran1,MATCH('Buku Besar'!H9403,Akun1,0)),""))</f>
        <v/>
      </c>
    </row>
    <row r="9404" spans="1:13" x14ac:dyDescent="0.25">
      <c r="A9404" s="91" t="str">
        <f t="shared" si="292"/>
        <v/>
      </c>
      <c r="B9404" s="330" t="str">
        <f>IF(A9404="","",IFERROR(INDEX(Tanggal,MATCH('Buku Besar'!A9404,Akun,0)),""))</f>
        <v/>
      </c>
      <c r="C9404" s="2" t="str">
        <f>IF(A9404="","",IFERROR(INDEX(Keterangan,MATCH('Buku Besar'!A9404,Akun,0)),""))</f>
        <v/>
      </c>
      <c r="D9404" s="2" t="str">
        <f>IF(A9404="","",IFERROR(INDEX(Reff,MATCH('Buku Besar'!A9404,Akun,0)),""))</f>
        <v/>
      </c>
      <c r="E9404" s="331" t="str">
        <f>IF(A9404="","",IFERROR(INDEX(Penerimaan,MATCH('Buku Besar'!A9404,Akun,0)),""))</f>
        <v/>
      </c>
      <c r="F9404" s="331" t="str">
        <f>IF(A9404="","",IFERROR(INDEX(Pengeluaran,MATCH('Buku Besar'!A9404,Akun,0)),""))</f>
        <v/>
      </c>
      <c r="H9404" s="91" t="str">
        <f t="shared" si="293"/>
        <v/>
      </c>
      <c r="I9404" s="330" t="str">
        <f>IF(H9404="","",IFERROR(INDEX(Tanggal1,MATCH('Buku Besar'!H9404,Akun1,0)),""))</f>
        <v/>
      </c>
      <c r="J9404" s="2" t="str">
        <f>IF(H9404="","",IFERROR(INDEX(Keterangan1,MATCH('Buku Besar'!H9404,Akun1,0)),""))</f>
        <v/>
      </c>
      <c r="K9404" s="2" t="str">
        <f>IF(H9404="","",IFERROR(INDEX(Reff1,MATCH('Buku Besar'!H9404,Akun1,0)),""))</f>
        <v/>
      </c>
      <c r="L9404" s="331" t="str">
        <f>IF(H9404="","",IFERROR(INDEX(Penerimaan1,MATCH('Buku Besar'!H9404,Akun1,0)),""))</f>
        <v/>
      </c>
      <c r="M9404" s="331" t="str">
        <f>IF(H9404="","",IFERROR(INDEX(Pengeluaran1,MATCH('Buku Besar'!H9404,Akun1,0)),""))</f>
        <v/>
      </c>
    </row>
    <row r="9405" spans="1:13" x14ac:dyDescent="0.25">
      <c r="A9405" s="91" t="str">
        <f t="shared" si="292"/>
        <v/>
      </c>
      <c r="B9405" s="330" t="str">
        <f>IF(A9405="","",IFERROR(INDEX(Tanggal,MATCH('Buku Besar'!A9405,Akun,0)),""))</f>
        <v/>
      </c>
      <c r="C9405" s="2" t="str">
        <f>IF(A9405="","",IFERROR(INDEX(Keterangan,MATCH('Buku Besar'!A9405,Akun,0)),""))</f>
        <v/>
      </c>
      <c r="D9405" s="2" t="str">
        <f>IF(A9405="","",IFERROR(INDEX(Reff,MATCH('Buku Besar'!A9405,Akun,0)),""))</f>
        <v/>
      </c>
      <c r="E9405" s="331" t="str">
        <f>IF(A9405="","",IFERROR(INDEX(Penerimaan,MATCH('Buku Besar'!A9405,Akun,0)),""))</f>
        <v/>
      </c>
      <c r="F9405" s="331" t="str">
        <f>IF(A9405="","",IFERROR(INDEX(Pengeluaran,MATCH('Buku Besar'!A9405,Akun,0)),""))</f>
        <v/>
      </c>
      <c r="H9405" s="91" t="str">
        <f t="shared" si="293"/>
        <v/>
      </c>
      <c r="I9405" s="330" t="str">
        <f>IF(H9405="","",IFERROR(INDEX(Tanggal1,MATCH('Buku Besar'!H9405,Akun1,0)),""))</f>
        <v/>
      </c>
      <c r="J9405" s="2" t="str">
        <f>IF(H9405="","",IFERROR(INDEX(Keterangan1,MATCH('Buku Besar'!H9405,Akun1,0)),""))</f>
        <v/>
      </c>
      <c r="K9405" s="2" t="str">
        <f>IF(H9405="","",IFERROR(INDEX(Reff1,MATCH('Buku Besar'!H9405,Akun1,0)),""))</f>
        <v/>
      </c>
      <c r="L9405" s="331" t="str">
        <f>IF(H9405="","",IFERROR(INDEX(Penerimaan1,MATCH('Buku Besar'!H9405,Akun1,0)),""))</f>
        <v/>
      </c>
      <c r="M9405" s="331" t="str">
        <f>IF(H9405="","",IFERROR(INDEX(Pengeluaran1,MATCH('Buku Besar'!H9405,Akun1,0)),""))</f>
        <v/>
      </c>
    </row>
    <row r="9406" spans="1:13" x14ac:dyDescent="0.25">
      <c r="A9406" s="91" t="str">
        <f t="shared" si="292"/>
        <v/>
      </c>
      <c r="B9406" s="330" t="str">
        <f>IF(A9406="","",IFERROR(INDEX(Tanggal,MATCH('Buku Besar'!A9406,Akun,0)),""))</f>
        <v/>
      </c>
      <c r="C9406" s="2" t="str">
        <f>IF(A9406="","",IFERROR(INDEX(Keterangan,MATCH('Buku Besar'!A9406,Akun,0)),""))</f>
        <v/>
      </c>
      <c r="D9406" s="2" t="str">
        <f>IF(A9406="","",IFERROR(INDEX(Reff,MATCH('Buku Besar'!A9406,Akun,0)),""))</f>
        <v/>
      </c>
      <c r="E9406" s="331" t="str">
        <f>IF(A9406="","",IFERROR(INDEX(Penerimaan,MATCH('Buku Besar'!A9406,Akun,0)),""))</f>
        <v/>
      </c>
      <c r="F9406" s="331" t="str">
        <f>IF(A9406="","",IFERROR(INDEX(Pengeluaran,MATCH('Buku Besar'!A9406,Akun,0)),""))</f>
        <v/>
      </c>
      <c r="H9406" s="91" t="str">
        <f t="shared" si="293"/>
        <v/>
      </c>
      <c r="I9406" s="330" t="str">
        <f>IF(H9406="","",IFERROR(INDEX(Tanggal1,MATCH('Buku Besar'!H9406,Akun1,0)),""))</f>
        <v/>
      </c>
      <c r="J9406" s="2" t="str">
        <f>IF(H9406="","",IFERROR(INDEX(Keterangan1,MATCH('Buku Besar'!H9406,Akun1,0)),""))</f>
        <v/>
      </c>
      <c r="K9406" s="2" t="str">
        <f>IF(H9406="","",IFERROR(INDEX(Reff1,MATCH('Buku Besar'!H9406,Akun1,0)),""))</f>
        <v/>
      </c>
      <c r="L9406" s="331" t="str">
        <f>IF(H9406="","",IFERROR(INDEX(Penerimaan1,MATCH('Buku Besar'!H9406,Akun1,0)),""))</f>
        <v/>
      </c>
      <c r="M9406" s="331" t="str">
        <f>IF(H9406="","",IFERROR(INDEX(Pengeluaran1,MATCH('Buku Besar'!H9406,Akun1,0)),""))</f>
        <v/>
      </c>
    </row>
    <row r="9407" spans="1:13" x14ac:dyDescent="0.25">
      <c r="A9407" s="91" t="str">
        <f t="shared" si="292"/>
        <v/>
      </c>
      <c r="B9407" s="330" t="str">
        <f>IF(A9407="","",IFERROR(INDEX(Tanggal,MATCH('Buku Besar'!A9407,Akun,0)),""))</f>
        <v/>
      </c>
      <c r="C9407" s="2" t="str">
        <f>IF(A9407="","",IFERROR(INDEX(Keterangan,MATCH('Buku Besar'!A9407,Akun,0)),""))</f>
        <v/>
      </c>
      <c r="D9407" s="2" t="str">
        <f>IF(A9407="","",IFERROR(INDEX(Reff,MATCH('Buku Besar'!A9407,Akun,0)),""))</f>
        <v/>
      </c>
      <c r="E9407" s="331" t="str">
        <f>IF(A9407="","",IFERROR(INDEX(Penerimaan,MATCH('Buku Besar'!A9407,Akun,0)),""))</f>
        <v/>
      </c>
      <c r="F9407" s="331" t="str">
        <f>IF(A9407="","",IFERROR(INDEX(Pengeluaran,MATCH('Buku Besar'!A9407,Akun,0)),""))</f>
        <v/>
      </c>
      <c r="H9407" s="91" t="str">
        <f t="shared" si="293"/>
        <v/>
      </c>
      <c r="I9407" s="330" t="str">
        <f>IF(H9407="","",IFERROR(INDEX(Tanggal1,MATCH('Buku Besar'!H9407,Akun1,0)),""))</f>
        <v/>
      </c>
      <c r="J9407" s="2" t="str">
        <f>IF(H9407="","",IFERROR(INDEX(Keterangan1,MATCH('Buku Besar'!H9407,Akun1,0)),""))</f>
        <v/>
      </c>
      <c r="K9407" s="2" t="str">
        <f>IF(H9407="","",IFERROR(INDEX(Reff1,MATCH('Buku Besar'!H9407,Akun1,0)),""))</f>
        <v/>
      </c>
      <c r="L9407" s="331" t="str">
        <f>IF(H9407="","",IFERROR(INDEX(Penerimaan1,MATCH('Buku Besar'!H9407,Akun1,0)),""))</f>
        <v/>
      </c>
      <c r="M9407" s="331" t="str">
        <f>IF(H9407="","",IFERROR(INDEX(Pengeluaran1,MATCH('Buku Besar'!H9407,Akun1,0)),""))</f>
        <v/>
      </c>
    </row>
    <row r="9408" spans="1:13" x14ac:dyDescent="0.25">
      <c r="A9408" s="91" t="str">
        <f t="shared" si="292"/>
        <v/>
      </c>
      <c r="B9408" s="330" t="str">
        <f>IF(A9408="","",IFERROR(INDEX(Tanggal,MATCH('Buku Besar'!A9408,Akun,0)),""))</f>
        <v/>
      </c>
      <c r="C9408" s="2" t="str">
        <f>IF(A9408="","",IFERROR(INDEX(Keterangan,MATCH('Buku Besar'!A9408,Akun,0)),""))</f>
        <v/>
      </c>
      <c r="D9408" s="2" t="str">
        <f>IF(A9408="","",IFERROR(INDEX(Reff,MATCH('Buku Besar'!A9408,Akun,0)),""))</f>
        <v/>
      </c>
      <c r="E9408" s="331" t="str">
        <f>IF(A9408="","",IFERROR(INDEX(Penerimaan,MATCH('Buku Besar'!A9408,Akun,0)),""))</f>
        <v/>
      </c>
      <c r="F9408" s="331" t="str">
        <f>IF(A9408="","",IFERROR(INDEX(Pengeluaran,MATCH('Buku Besar'!A9408,Akun,0)),""))</f>
        <v/>
      </c>
      <c r="H9408" s="91" t="str">
        <f t="shared" si="293"/>
        <v/>
      </c>
      <c r="I9408" s="330" t="str">
        <f>IF(H9408="","",IFERROR(INDEX(Tanggal1,MATCH('Buku Besar'!H9408,Akun1,0)),""))</f>
        <v/>
      </c>
      <c r="J9408" s="2" t="str">
        <f>IF(H9408="","",IFERROR(INDEX(Keterangan1,MATCH('Buku Besar'!H9408,Akun1,0)),""))</f>
        <v/>
      </c>
      <c r="K9408" s="2" t="str">
        <f>IF(H9408="","",IFERROR(INDEX(Reff1,MATCH('Buku Besar'!H9408,Akun1,0)),""))</f>
        <v/>
      </c>
      <c r="L9408" s="331" t="str">
        <f>IF(H9408="","",IFERROR(INDEX(Penerimaan1,MATCH('Buku Besar'!H9408,Akun1,0)),""))</f>
        <v/>
      </c>
      <c r="M9408" s="331" t="str">
        <f>IF(H9408="","",IFERROR(INDEX(Pengeluaran1,MATCH('Buku Besar'!H9408,Akun1,0)),""))</f>
        <v/>
      </c>
    </row>
    <row r="9409" spans="1:13" x14ac:dyDescent="0.25">
      <c r="A9409" s="91" t="str">
        <f t="shared" si="292"/>
        <v/>
      </c>
      <c r="B9409" s="330" t="str">
        <f>IF(A9409="","",IFERROR(INDEX(Tanggal,MATCH('Buku Besar'!A9409,Akun,0)),""))</f>
        <v/>
      </c>
      <c r="C9409" s="2" t="str">
        <f>IF(A9409="","",IFERROR(INDEX(Keterangan,MATCH('Buku Besar'!A9409,Akun,0)),""))</f>
        <v/>
      </c>
      <c r="D9409" s="2" t="str">
        <f>IF(A9409="","",IFERROR(INDEX(Reff,MATCH('Buku Besar'!A9409,Akun,0)),""))</f>
        <v/>
      </c>
      <c r="E9409" s="331" t="str">
        <f>IF(A9409="","",IFERROR(INDEX(Penerimaan,MATCH('Buku Besar'!A9409,Akun,0)),""))</f>
        <v/>
      </c>
      <c r="F9409" s="331" t="str">
        <f>IF(A9409="","",IFERROR(INDEX(Pengeluaran,MATCH('Buku Besar'!A9409,Akun,0)),""))</f>
        <v/>
      </c>
      <c r="H9409" s="91" t="str">
        <f t="shared" si="293"/>
        <v/>
      </c>
      <c r="I9409" s="330" t="str">
        <f>IF(H9409="","",IFERROR(INDEX(Tanggal1,MATCH('Buku Besar'!H9409,Akun1,0)),""))</f>
        <v/>
      </c>
      <c r="J9409" s="2" t="str">
        <f>IF(H9409="","",IFERROR(INDEX(Keterangan1,MATCH('Buku Besar'!H9409,Akun1,0)),""))</f>
        <v/>
      </c>
      <c r="K9409" s="2" t="str">
        <f>IF(H9409="","",IFERROR(INDEX(Reff1,MATCH('Buku Besar'!H9409,Akun1,0)),""))</f>
        <v/>
      </c>
      <c r="L9409" s="331" t="str">
        <f>IF(H9409="","",IFERROR(INDEX(Penerimaan1,MATCH('Buku Besar'!H9409,Akun1,0)),""))</f>
        <v/>
      </c>
      <c r="M9409" s="331" t="str">
        <f>IF(H9409="","",IFERROR(INDEX(Pengeluaran1,MATCH('Buku Besar'!H9409,Akun1,0)),""))</f>
        <v/>
      </c>
    </row>
    <row r="9410" spans="1:13" x14ac:dyDescent="0.25">
      <c r="A9410" s="91" t="str">
        <f t="shared" si="292"/>
        <v/>
      </c>
      <c r="B9410" s="330" t="str">
        <f>IF(A9410="","",IFERROR(INDEX(Tanggal,MATCH('Buku Besar'!A9410,Akun,0)),""))</f>
        <v/>
      </c>
      <c r="C9410" s="2" t="str">
        <f>IF(A9410="","",IFERROR(INDEX(Keterangan,MATCH('Buku Besar'!A9410,Akun,0)),""))</f>
        <v/>
      </c>
      <c r="D9410" s="2" t="str">
        <f>IF(A9410="","",IFERROR(INDEX(Reff,MATCH('Buku Besar'!A9410,Akun,0)),""))</f>
        <v/>
      </c>
      <c r="E9410" s="331" t="str">
        <f>IF(A9410="","",IFERROR(INDEX(Penerimaan,MATCH('Buku Besar'!A9410,Akun,0)),""))</f>
        <v/>
      </c>
      <c r="F9410" s="331" t="str">
        <f>IF(A9410="","",IFERROR(INDEX(Pengeluaran,MATCH('Buku Besar'!A9410,Akun,0)),""))</f>
        <v/>
      </c>
      <c r="H9410" s="91" t="str">
        <f t="shared" si="293"/>
        <v/>
      </c>
      <c r="I9410" s="330" t="str">
        <f>IF(H9410="","",IFERROR(INDEX(Tanggal1,MATCH('Buku Besar'!H9410,Akun1,0)),""))</f>
        <v/>
      </c>
      <c r="J9410" s="2" t="str">
        <f>IF(H9410="","",IFERROR(INDEX(Keterangan1,MATCH('Buku Besar'!H9410,Akun1,0)),""))</f>
        <v/>
      </c>
      <c r="K9410" s="2" t="str">
        <f>IF(H9410="","",IFERROR(INDEX(Reff1,MATCH('Buku Besar'!H9410,Akun1,0)),""))</f>
        <v/>
      </c>
      <c r="L9410" s="331" t="str">
        <f>IF(H9410="","",IFERROR(INDEX(Penerimaan1,MATCH('Buku Besar'!H9410,Akun1,0)),""))</f>
        <v/>
      </c>
      <c r="M9410" s="331" t="str">
        <f>IF(H9410="","",IFERROR(INDEX(Pengeluaran1,MATCH('Buku Besar'!H9410,Akun1,0)),""))</f>
        <v/>
      </c>
    </row>
    <row r="9411" spans="1:13" x14ac:dyDescent="0.25">
      <c r="A9411" s="91" t="str">
        <f t="shared" si="292"/>
        <v/>
      </c>
      <c r="B9411" s="330" t="str">
        <f>IF(A9411="","",IFERROR(INDEX(Tanggal,MATCH('Buku Besar'!A9411,Akun,0)),""))</f>
        <v/>
      </c>
      <c r="C9411" s="2" t="str">
        <f>IF(A9411="","",IFERROR(INDEX(Keterangan,MATCH('Buku Besar'!A9411,Akun,0)),""))</f>
        <v/>
      </c>
      <c r="D9411" s="2" t="str">
        <f>IF(A9411="","",IFERROR(INDEX(Reff,MATCH('Buku Besar'!A9411,Akun,0)),""))</f>
        <v/>
      </c>
      <c r="E9411" s="331" t="str">
        <f>IF(A9411="","",IFERROR(INDEX(Penerimaan,MATCH('Buku Besar'!A9411,Akun,0)),""))</f>
        <v/>
      </c>
      <c r="F9411" s="331" t="str">
        <f>IF(A9411="","",IFERROR(INDEX(Pengeluaran,MATCH('Buku Besar'!A9411,Akun,0)),""))</f>
        <v/>
      </c>
      <c r="H9411" s="91" t="str">
        <f t="shared" si="293"/>
        <v/>
      </c>
      <c r="I9411" s="330" t="str">
        <f>IF(H9411="","",IFERROR(INDEX(Tanggal1,MATCH('Buku Besar'!H9411,Akun1,0)),""))</f>
        <v/>
      </c>
      <c r="J9411" s="2" t="str">
        <f>IF(H9411="","",IFERROR(INDEX(Keterangan1,MATCH('Buku Besar'!H9411,Akun1,0)),""))</f>
        <v/>
      </c>
      <c r="K9411" s="2" t="str">
        <f>IF(H9411="","",IFERROR(INDEX(Reff1,MATCH('Buku Besar'!H9411,Akun1,0)),""))</f>
        <v/>
      </c>
      <c r="L9411" s="331" t="str">
        <f>IF(H9411="","",IFERROR(INDEX(Penerimaan1,MATCH('Buku Besar'!H9411,Akun1,0)),""))</f>
        <v/>
      </c>
      <c r="M9411" s="331" t="str">
        <f>IF(H9411="","",IFERROR(INDEX(Pengeluaran1,MATCH('Buku Besar'!H9411,Akun1,0)),""))</f>
        <v/>
      </c>
    </row>
    <row r="9412" spans="1:13" x14ac:dyDescent="0.25">
      <c r="A9412" s="91" t="str">
        <f t="shared" si="292"/>
        <v/>
      </c>
      <c r="B9412" s="330" t="str">
        <f>IF(A9412="","",IFERROR(INDEX(Tanggal,MATCH('Buku Besar'!A9412,Akun,0)),""))</f>
        <v/>
      </c>
      <c r="C9412" s="2" t="str">
        <f>IF(A9412="","",IFERROR(INDEX(Keterangan,MATCH('Buku Besar'!A9412,Akun,0)),""))</f>
        <v/>
      </c>
      <c r="D9412" s="2" t="str">
        <f>IF(A9412="","",IFERROR(INDEX(Reff,MATCH('Buku Besar'!A9412,Akun,0)),""))</f>
        <v/>
      </c>
      <c r="E9412" s="331" t="str">
        <f>IF(A9412="","",IFERROR(INDEX(Penerimaan,MATCH('Buku Besar'!A9412,Akun,0)),""))</f>
        <v/>
      </c>
      <c r="F9412" s="331" t="str">
        <f>IF(A9412="","",IFERROR(INDEX(Pengeluaran,MATCH('Buku Besar'!A9412,Akun,0)),""))</f>
        <v/>
      </c>
      <c r="H9412" s="91" t="str">
        <f t="shared" si="293"/>
        <v/>
      </c>
      <c r="I9412" s="330" t="str">
        <f>IF(H9412="","",IFERROR(INDEX(Tanggal1,MATCH('Buku Besar'!H9412,Akun1,0)),""))</f>
        <v/>
      </c>
      <c r="J9412" s="2" t="str">
        <f>IF(H9412="","",IFERROR(INDEX(Keterangan1,MATCH('Buku Besar'!H9412,Akun1,0)),""))</f>
        <v/>
      </c>
      <c r="K9412" s="2" t="str">
        <f>IF(H9412="","",IFERROR(INDEX(Reff1,MATCH('Buku Besar'!H9412,Akun1,0)),""))</f>
        <v/>
      </c>
      <c r="L9412" s="331" t="str">
        <f>IF(H9412="","",IFERROR(INDEX(Penerimaan1,MATCH('Buku Besar'!H9412,Akun1,0)),""))</f>
        <v/>
      </c>
      <c r="M9412" s="331" t="str">
        <f>IF(H9412="","",IFERROR(INDEX(Pengeluaran1,MATCH('Buku Besar'!H9412,Akun1,0)),""))</f>
        <v/>
      </c>
    </row>
    <row r="9413" spans="1:13" x14ac:dyDescent="0.25">
      <c r="A9413" s="91" t="str">
        <f t="shared" si="292"/>
        <v/>
      </c>
      <c r="B9413" s="330" t="str">
        <f>IF(A9413="","",IFERROR(INDEX(Tanggal,MATCH('Buku Besar'!A9413,Akun,0)),""))</f>
        <v/>
      </c>
      <c r="C9413" s="2" t="str">
        <f>IF(A9413="","",IFERROR(INDEX(Keterangan,MATCH('Buku Besar'!A9413,Akun,0)),""))</f>
        <v/>
      </c>
      <c r="D9413" s="2" t="str">
        <f>IF(A9413="","",IFERROR(INDEX(Reff,MATCH('Buku Besar'!A9413,Akun,0)),""))</f>
        <v/>
      </c>
      <c r="E9413" s="331" t="str">
        <f>IF(A9413="","",IFERROR(INDEX(Penerimaan,MATCH('Buku Besar'!A9413,Akun,0)),""))</f>
        <v/>
      </c>
      <c r="F9413" s="331" t="str">
        <f>IF(A9413="","",IFERROR(INDEX(Pengeluaran,MATCH('Buku Besar'!A9413,Akun,0)),""))</f>
        <v/>
      </c>
      <c r="H9413" s="91" t="str">
        <f t="shared" si="293"/>
        <v/>
      </c>
      <c r="I9413" s="330" t="str">
        <f>IF(H9413="","",IFERROR(INDEX(Tanggal1,MATCH('Buku Besar'!H9413,Akun1,0)),""))</f>
        <v/>
      </c>
      <c r="J9413" s="2" t="str">
        <f>IF(H9413="","",IFERROR(INDEX(Keterangan1,MATCH('Buku Besar'!H9413,Akun1,0)),""))</f>
        <v/>
      </c>
      <c r="K9413" s="2" t="str">
        <f>IF(H9413="","",IFERROR(INDEX(Reff1,MATCH('Buku Besar'!H9413,Akun1,0)),""))</f>
        <v/>
      </c>
      <c r="L9413" s="331" t="str">
        <f>IF(H9413="","",IFERROR(INDEX(Penerimaan1,MATCH('Buku Besar'!H9413,Akun1,0)),""))</f>
        <v/>
      </c>
      <c r="M9413" s="331" t="str">
        <f>IF(H9413="","",IFERROR(INDEX(Pengeluaran1,MATCH('Buku Besar'!H9413,Akun1,0)),""))</f>
        <v/>
      </c>
    </row>
    <row r="9414" spans="1:13" x14ac:dyDescent="0.25">
      <c r="A9414" s="91" t="str">
        <f t="shared" si="292"/>
        <v/>
      </c>
      <c r="B9414" s="330" t="str">
        <f>IF(A9414="","",IFERROR(INDEX(Tanggal,MATCH('Buku Besar'!A9414,Akun,0)),""))</f>
        <v/>
      </c>
      <c r="C9414" s="2" t="str">
        <f>IF(A9414="","",IFERROR(INDEX(Keterangan,MATCH('Buku Besar'!A9414,Akun,0)),""))</f>
        <v/>
      </c>
      <c r="D9414" s="2" t="str">
        <f>IF(A9414="","",IFERROR(INDEX(Reff,MATCH('Buku Besar'!A9414,Akun,0)),""))</f>
        <v/>
      </c>
      <c r="E9414" s="331" t="str">
        <f>IF(A9414="","",IFERROR(INDEX(Penerimaan,MATCH('Buku Besar'!A9414,Akun,0)),""))</f>
        <v/>
      </c>
      <c r="F9414" s="331" t="str">
        <f>IF(A9414="","",IFERROR(INDEX(Pengeluaran,MATCH('Buku Besar'!A9414,Akun,0)),""))</f>
        <v/>
      </c>
      <c r="H9414" s="91" t="str">
        <f t="shared" si="293"/>
        <v/>
      </c>
      <c r="I9414" s="330" t="str">
        <f>IF(H9414="","",IFERROR(INDEX(Tanggal1,MATCH('Buku Besar'!H9414,Akun1,0)),""))</f>
        <v/>
      </c>
      <c r="J9414" s="2" t="str">
        <f>IF(H9414="","",IFERROR(INDEX(Keterangan1,MATCH('Buku Besar'!H9414,Akun1,0)),""))</f>
        <v/>
      </c>
      <c r="K9414" s="2" t="str">
        <f>IF(H9414="","",IFERROR(INDEX(Reff1,MATCH('Buku Besar'!H9414,Akun1,0)),""))</f>
        <v/>
      </c>
      <c r="L9414" s="331" t="str">
        <f>IF(H9414="","",IFERROR(INDEX(Penerimaan1,MATCH('Buku Besar'!H9414,Akun1,0)),""))</f>
        <v/>
      </c>
      <c r="M9414" s="331" t="str">
        <f>IF(H9414="","",IFERROR(INDEX(Pengeluaran1,MATCH('Buku Besar'!H9414,Akun1,0)),""))</f>
        <v/>
      </c>
    </row>
    <row r="9415" spans="1:13" x14ac:dyDescent="0.25">
      <c r="A9415" s="91" t="str">
        <f t="shared" si="292"/>
        <v/>
      </c>
      <c r="B9415" s="330" t="str">
        <f>IF(A9415="","",IFERROR(INDEX(Tanggal,MATCH('Buku Besar'!A9415,Akun,0)),""))</f>
        <v/>
      </c>
      <c r="C9415" s="2" t="str">
        <f>IF(A9415="","",IFERROR(INDEX(Keterangan,MATCH('Buku Besar'!A9415,Akun,0)),""))</f>
        <v/>
      </c>
      <c r="D9415" s="2" t="str">
        <f>IF(A9415="","",IFERROR(INDEX(Reff,MATCH('Buku Besar'!A9415,Akun,0)),""))</f>
        <v/>
      </c>
      <c r="E9415" s="331" t="str">
        <f>IF(A9415="","",IFERROR(INDEX(Penerimaan,MATCH('Buku Besar'!A9415,Akun,0)),""))</f>
        <v/>
      </c>
      <c r="F9415" s="331" t="str">
        <f>IF(A9415="","",IFERROR(INDEX(Pengeluaran,MATCH('Buku Besar'!A9415,Akun,0)),""))</f>
        <v/>
      </c>
      <c r="H9415" s="91" t="str">
        <f t="shared" si="293"/>
        <v/>
      </c>
      <c r="I9415" s="330" t="str">
        <f>IF(H9415="","",IFERROR(INDEX(Tanggal1,MATCH('Buku Besar'!H9415,Akun1,0)),""))</f>
        <v/>
      </c>
      <c r="J9415" s="2" t="str">
        <f>IF(H9415="","",IFERROR(INDEX(Keterangan1,MATCH('Buku Besar'!H9415,Akun1,0)),""))</f>
        <v/>
      </c>
      <c r="K9415" s="2" t="str">
        <f>IF(H9415="","",IFERROR(INDEX(Reff1,MATCH('Buku Besar'!H9415,Akun1,0)),""))</f>
        <v/>
      </c>
      <c r="L9415" s="331" t="str">
        <f>IF(H9415="","",IFERROR(INDEX(Penerimaan1,MATCH('Buku Besar'!H9415,Akun1,0)),""))</f>
        <v/>
      </c>
      <c r="M9415" s="331" t="str">
        <f>IF(H9415="","",IFERROR(INDEX(Pengeluaran1,MATCH('Buku Besar'!H9415,Akun1,0)),""))</f>
        <v/>
      </c>
    </row>
    <row r="9416" spans="1:13" x14ac:dyDescent="0.25">
      <c r="A9416" s="91" t="str">
        <f t="shared" ref="A9416:A9479" si="294">IFERROR(IF((MID(A9415,8,LEN(A9415)-7)+1)&lt;=COUNTIF(Kas_Harian,LEFT(A9415,6)),LEFT(A9415,6)&amp;"-"&amp;MID(A9415,8,LEN(A9415)-7)+1,""),"")</f>
        <v/>
      </c>
      <c r="B9416" s="330" t="str">
        <f>IF(A9416="","",IFERROR(INDEX(Tanggal,MATCH('Buku Besar'!A9416,Akun,0)),""))</f>
        <v/>
      </c>
      <c r="C9416" s="2" t="str">
        <f>IF(A9416="","",IFERROR(INDEX(Keterangan,MATCH('Buku Besar'!A9416,Akun,0)),""))</f>
        <v/>
      </c>
      <c r="D9416" s="2" t="str">
        <f>IF(A9416="","",IFERROR(INDEX(Reff,MATCH('Buku Besar'!A9416,Akun,0)),""))</f>
        <v/>
      </c>
      <c r="E9416" s="331" t="str">
        <f>IF(A9416="","",IFERROR(INDEX(Penerimaan,MATCH('Buku Besar'!A9416,Akun,0)),""))</f>
        <v/>
      </c>
      <c r="F9416" s="331" t="str">
        <f>IF(A9416="","",IFERROR(INDEX(Pengeluaran,MATCH('Buku Besar'!A9416,Akun,0)),""))</f>
        <v/>
      </c>
      <c r="H9416" s="91" t="str">
        <f t="shared" ref="H9416:H9479" si="295">IFERROR(IF((MID(H9415,8,LEN(H9415)-7)+1)&lt;=COUNTIF(Bank_Harian,LEFT(H9415,6)),LEFT(H9415,6)&amp;"-"&amp;MID(H9415,8,LEN(H9415)-7)+1,""),"")</f>
        <v/>
      </c>
      <c r="I9416" s="330" t="str">
        <f>IF(H9416="","",IFERROR(INDEX(Tanggal1,MATCH('Buku Besar'!H9416,Akun1,0)),""))</f>
        <v/>
      </c>
      <c r="J9416" s="2" t="str">
        <f>IF(H9416="","",IFERROR(INDEX(Keterangan1,MATCH('Buku Besar'!H9416,Akun1,0)),""))</f>
        <v/>
      </c>
      <c r="K9416" s="2" t="str">
        <f>IF(H9416="","",IFERROR(INDEX(Reff1,MATCH('Buku Besar'!H9416,Akun1,0)),""))</f>
        <v/>
      </c>
      <c r="L9416" s="331" t="str">
        <f>IF(H9416="","",IFERROR(INDEX(Penerimaan1,MATCH('Buku Besar'!H9416,Akun1,0)),""))</f>
        <v/>
      </c>
      <c r="M9416" s="331" t="str">
        <f>IF(H9416="","",IFERROR(INDEX(Pengeluaran1,MATCH('Buku Besar'!H9416,Akun1,0)),""))</f>
        <v/>
      </c>
    </row>
    <row r="9417" spans="1:13" x14ac:dyDescent="0.25">
      <c r="A9417" s="91" t="str">
        <f t="shared" si="294"/>
        <v/>
      </c>
      <c r="B9417" s="330" t="str">
        <f>IF(A9417="","",IFERROR(INDEX(Tanggal,MATCH('Buku Besar'!A9417,Akun,0)),""))</f>
        <v/>
      </c>
      <c r="C9417" s="2" t="str">
        <f>IF(A9417="","",IFERROR(INDEX(Keterangan,MATCH('Buku Besar'!A9417,Akun,0)),""))</f>
        <v/>
      </c>
      <c r="D9417" s="2" t="str">
        <f>IF(A9417="","",IFERROR(INDEX(Reff,MATCH('Buku Besar'!A9417,Akun,0)),""))</f>
        <v/>
      </c>
      <c r="E9417" s="331" t="str">
        <f>IF(A9417="","",IFERROR(INDEX(Penerimaan,MATCH('Buku Besar'!A9417,Akun,0)),""))</f>
        <v/>
      </c>
      <c r="F9417" s="331" t="str">
        <f>IF(A9417="","",IFERROR(INDEX(Pengeluaran,MATCH('Buku Besar'!A9417,Akun,0)),""))</f>
        <v/>
      </c>
      <c r="H9417" s="91" t="str">
        <f t="shared" si="295"/>
        <v/>
      </c>
      <c r="I9417" s="330" t="str">
        <f>IF(H9417="","",IFERROR(INDEX(Tanggal1,MATCH('Buku Besar'!H9417,Akun1,0)),""))</f>
        <v/>
      </c>
      <c r="J9417" s="2" t="str">
        <f>IF(H9417="","",IFERROR(INDEX(Keterangan1,MATCH('Buku Besar'!H9417,Akun1,0)),""))</f>
        <v/>
      </c>
      <c r="K9417" s="2" t="str">
        <f>IF(H9417="","",IFERROR(INDEX(Reff1,MATCH('Buku Besar'!H9417,Akun1,0)),""))</f>
        <v/>
      </c>
      <c r="L9417" s="331" t="str">
        <f>IF(H9417="","",IFERROR(INDEX(Penerimaan1,MATCH('Buku Besar'!H9417,Akun1,0)),""))</f>
        <v/>
      </c>
      <c r="M9417" s="331" t="str">
        <f>IF(H9417="","",IFERROR(INDEX(Pengeluaran1,MATCH('Buku Besar'!H9417,Akun1,0)),""))</f>
        <v/>
      </c>
    </row>
    <row r="9418" spans="1:13" x14ac:dyDescent="0.25">
      <c r="A9418" s="91" t="str">
        <f t="shared" si="294"/>
        <v/>
      </c>
      <c r="B9418" s="330" t="str">
        <f>IF(A9418="","",IFERROR(INDEX(Tanggal,MATCH('Buku Besar'!A9418,Akun,0)),""))</f>
        <v/>
      </c>
      <c r="C9418" s="2" t="str">
        <f>IF(A9418="","",IFERROR(INDEX(Keterangan,MATCH('Buku Besar'!A9418,Akun,0)),""))</f>
        <v/>
      </c>
      <c r="D9418" s="2" t="str">
        <f>IF(A9418="","",IFERROR(INDEX(Reff,MATCH('Buku Besar'!A9418,Akun,0)),""))</f>
        <v/>
      </c>
      <c r="E9418" s="331" t="str">
        <f>IF(A9418="","",IFERROR(INDEX(Penerimaan,MATCH('Buku Besar'!A9418,Akun,0)),""))</f>
        <v/>
      </c>
      <c r="F9418" s="331" t="str">
        <f>IF(A9418="","",IFERROR(INDEX(Pengeluaran,MATCH('Buku Besar'!A9418,Akun,0)),""))</f>
        <v/>
      </c>
      <c r="H9418" s="91" t="str">
        <f t="shared" si="295"/>
        <v/>
      </c>
      <c r="I9418" s="330" t="str">
        <f>IF(H9418="","",IFERROR(INDEX(Tanggal1,MATCH('Buku Besar'!H9418,Akun1,0)),""))</f>
        <v/>
      </c>
      <c r="J9418" s="2" t="str">
        <f>IF(H9418="","",IFERROR(INDEX(Keterangan1,MATCH('Buku Besar'!H9418,Akun1,0)),""))</f>
        <v/>
      </c>
      <c r="K9418" s="2" t="str">
        <f>IF(H9418="","",IFERROR(INDEX(Reff1,MATCH('Buku Besar'!H9418,Akun1,0)),""))</f>
        <v/>
      </c>
      <c r="L9418" s="331" t="str">
        <f>IF(H9418="","",IFERROR(INDEX(Penerimaan1,MATCH('Buku Besar'!H9418,Akun1,0)),""))</f>
        <v/>
      </c>
      <c r="M9418" s="331" t="str">
        <f>IF(H9418="","",IFERROR(INDEX(Pengeluaran1,MATCH('Buku Besar'!H9418,Akun1,0)),""))</f>
        <v/>
      </c>
    </row>
    <row r="9419" spans="1:13" x14ac:dyDescent="0.25">
      <c r="A9419" s="91" t="str">
        <f t="shared" si="294"/>
        <v/>
      </c>
      <c r="B9419" s="330" t="str">
        <f>IF(A9419="","",IFERROR(INDEX(Tanggal,MATCH('Buku Besar'!A9419,Akun,0)),""))</f>
        <v/>
      </c>
      <c r="C9419" s="2" t="str">
        <f>IF(A9419="","",IFERROR(INDEX(Keterangan,MATCH('Buku Besar'!A9419,Akun,0)),""))</f>
        <v/>
      </c>
      <c r="D9419" s="2" t="str">
        <f>IF(A9419="","",IFERROR(INDEX(Reff,MATCH('Buku Besar'!A9419,Akun,0)),""))</f>
        <v/>
      </c>
      <c r="E9419" s="331" t="str">
        <f>IF(A9419="","",IFERROR(INDEX(Penerimaan,MATCH('Buku Besar'!A9419,Akun,0)),""))</f>
        <v/>
      </c>
      <c r="F9419" s="331" t="str">
        <f>IF(A9419="","",IFERROR(INDEX(Pengeluaran,MATCH('Buku Besar'!A9419,Akun,0)),""))</f>
        <v/>
      </c>
      <c r="H9419" s="91" t="str">
        <f t="shared" si="295"/>
        <v/>
      </c>
      <c r="I9419" s="330" t="str">
        <f>IF(H9419="","",IFERROR(INDEX(Tanggal1,MATCH('Buku Besar'!H9419,Akun1,0)),""))</f>
        <v/>
      </c>
      <c r="J9419" s="2" t="str">
        <f>IF(H9419="","",IFERROR(INDEX(Keterangan1,MATCH('Buku Besar'!H9419,Akun1,0)),""))</f>
        <v/>
      </c>
      <c r="K9419" s="2" t="str">
        <f>IF(H9419="","",IFERROR(INDEX(Reff1,MATCH('Buku Besar'!H9419,Akun1,0)),""))</f>
        <v/>
      </c>
      <c r="L9419" s="331" t="str">
        <f>IF(H9419="","",IFERROR(INDEX(Penerimaan1,MATCH('Buku Besar'!H9419,Akun1,0)),""))</f>
        <v/>
      </c>
      <c r="M9419" s="331" t="str">
        <f>IF(H9419="","",IFERROR(INDEX(Pengeluaran1,MATCH('Buku Besar'!H9419,Akun1,0)),""))</f>
        <v/>
      </c>
    </row>
    <row r="9420" spans="1:13" x14ac:dyDescent="0.25">
      <c r="A9420" s="91" t="str">
        <f t="shared" si="294"/>
        <v/>
      </c>
      <c r="B9420" s="330" t="str">
        <f>IF(A9420="","",IFERROR(INDEX(Tanggal,MATCH('Buku Besar'!A9420,Akun,0)),""))</f>
        <v/>
      </c>
      <c r="C9420" s="2" t="str">
        <f>IF(A9420="","",IFERROR(INDEX(Keterangan,MATCH('Buku Besar'!A9420,Akun,0)),""))</f>
        <v/>
      </c>
      <c r="D9420" s="2" t="str">
        <f>IF(A9420="","",IFERROR(INDEX(Reff,MATCH('Buku Besar'!A9420,Akun,0)),""))</f>
        <v/>
      </c>
      <c r="E9420" s="331" t="str">
        <f>IF(A9420="","",IFERROR(INDEX(Penerimaan,MATCH('Buku Besar'!A9420,Akun,0)),""))</f>
        <v/>
      </c>
      <c r="F9420" s="331" t="str">
        <f>IF(A9420="","",IFERROR(INDEX(Pengeluaran,MATCH('Buku Besar'!A9420,Akun,0)),""))</f>
        <v/>
      </c>
      <c r="H9420" s="91" t="str">
        <f t="shared" si="295"/>
        <v/>
      </c>
      <c r="I9420" s="330" t="str">
        <f>IF(H9420="","",IFERROR(INDEX(Tanggal1,MATCH('Buku Besar'!H9420,Akun1,0)),""))</f>
        <v/>
      </c>
      <c r="J9420" s="2" t="str">
        <f>IF(H9420="","",IFERROR(INDEX(Keterangan1,MATCH('Buku Besar'!H9420,Akun1,0)),""))</f>
        <v/>
      </c>
      <c r="K9420" s="2" t="str">
        <f>IF(H9420="","",IFERROR(INDEX(Reff1,MATCH('Buku Besar'!H9420,Akun1,0)),""))</f>
        <v/>
      </c>
      <c r="L9420" s="331" t="str">
        <f>IF(H9420="","",IFERROR(INDEX(Penerimaan1,MATCH('Buku Besar'!H9420,Akun1,0)),""))</f>
        <v/>
      </c>
      <c r="M9420" s="331" t="str">
        <f>IF(H9420="","",IFERROR(INDEX(Pengeluaran1,MATCH('Buku Besar'!H9420,Akun1,0)),""))</f>
        <v/>
      </c>
    </row>
    <row r="9421" spans="1:13" x14ac:dyDescent="0.25">
      <c r="A9421" s="91" t="str">
        <f t="shared" si="294"/>
        <v/>
      </c>
      <c r="B9421" s="330" t="str">
        <f>IF(A9421="","",IFERROR(INDEX(Tanggal,MATCH('Buku Besar'!A9421,Akun,0)),""))</f>
        <v/>
      </c>
      <c r="C9421" s="2" t="str">
        <f>IF(A9421="","",IFERROR(INDEX(Keterangan,MATCH('Buku Besar'!A9421,Akun,0)),""))</f>
        <v/>
      </c>
      <c r="D9421" s="2" t="str">
        <f>IF(A9421="","",IFERROR(INDEX(Reff,MATCH('Buku Besar'!A9421,Akun,0)),""))</f>
        <v/>
      </c>
      <c r="E9421" s="331" t="str">
        <f>IF(A9421="","",IFERROR(INDEX(Penerimaan,MATCH('Buku Besar'!A9421,Akun,0)),""))</f>
        <v/>
      </c>
      <c r="F9421" s="331" t="str">
        <f>IF(A9421="","",IFERROR(INDEX(Pengeluaran,MATCH('Buku Besar'!A9421,Akun,0)),""))</f>
        <v/>
      </c>
      <c r="H9421" s="91" t="str">
        <f t="shared" si="295"/>
        <v/>
      </c>
      <c r="I9421" s="330" t="str">
        <f>IF(H9421="","",IFERROR(INDEX(Tanggal1,MATCH('Buku Besar'!H9421,Akun1,0)),""))</f>
        <v/>
      </c>
      <c r="J9421" s="2" t="str">
        <f>IF(H9421="","",IFERROR(INDEX(Keterangan1,MATCH('Buku Besar'!H9421,Akun1,0)),""))</f>
        <v/>
      </c>
      <c r="K9421" s="2" t="str">
        <f>IF(H9421="","",IFERROR(INDEX(Reff1,MATCH('Buku Besar'!H9421,Akun1,0)),""))</f>
        <v/>
      </c>
      <c r="L9421" s="331" t="str">
        <f>IF(H9421="","",IFERROR(INDEX(Penerimaan1,MATCH('Buku Besar'!H9421,Akun1,0)),""))</f>
        <v/>
      </c>
      <c r="M9421" s="331" t="str">
        <f>IF(H9421="","",IFERROR(INDEX(Pengeluaran1,MATCH('Buku Besar'!H9421,Akun1,0)),""))</f>
        <v/>
      </c>
    </row>
    <row r="9422" spans="1:13" x14ac:dyDescent="0.25">
      <c r="A9422" s="91" t="str">
        <f t="shared" si="294"/>
        <v/>
      </c>
      <c r="B9422" s="330" t="str">
        <f>IF(A9422="","",IFERROR(INDEX(Tanggal,MATCH('Buku Besar'!A9422,Akun,0)),""))</f>
        <v/>
      </c>
      <c r="C9422" s="2" t="str">
        <f>IF(A9422="","",IFERROR(INDEX(Keterangan,MATCH('Buku Besar'!A9422,Akun,0)),""))</f>
        <v/>
      </c>
      <c r="D9422" s="2" t="str">
        <f>IF(A9422="","",IFERROR(INDEX(Reff,MATCH('Buku Besar'!A9422,Akun,0)),""))</f>
        <v/>
      </c>
      <c r="E9422" s="331" t="str">
        <f>IF(A9422="","",IFERROR(INDEX(Penerimaan,MATCH('Buku Besar'!A9422,Akun,0)),""))</f>
        <v/>
      </c>
      <c r="F9422" s="331" t="str">
        <f>IF(A9422="","",IFERROR(INDEX(Pengeluaran,MATCH('Buku Besar'!A9422,Akun,0)),""))</f>
        <v/>
      </c>
      <c r="H9422" s="91" t="str">
        <f t="shared" si="295"/>
        <v/>
      </c>
      <c r="I9422" s="330" t="str">
        <f>IF(H9422="","",IFERROR(INDEX(Tanggal1,MATCH('Buku Besar'!H9422,Akun1,0)),""))</f>
        <v/>
      </c>
      <c r="J9422" s="2" t="str">
        <f>IF(H9422="","",IFERROR(INDEX(Keterangan1,MATCH('Buku Besar'!H9422,Akun1,0)),""))</f>
        <v/>
      </c>
      <c r="K9422" s="2" t="str">
        <f>IF(H9422="","",IFERROR(INDEX(Reff1,MATCH('Buku Besar'!H9422,Akun1,0)),""))</f>
        <v/>
      </c>
      <c r="L9422" s="331" t="str">
        <f>IF(H9422="","",IFERROR(INDEX(Penerimaan1,MATCH('Buku Besar'!H9422,Akun1,0)),""))</f>
        <v/>
      </c>
      <c r="M9422" s="331" t="str">
        <f>IF(H9422="","",IFERROR(INDEX(Pengeluaran1,MATCH('Buku Besar'!H9422,Akun1,0)),""))</f>
        <v/>
      </c>
    </row>
    <row r="9423" spans="1:13" x14ac:dyDescent="0.25">
      <c r="A9423" s="91" t="str">
        <f t="shared" si="294"/>
        <v/>
      </c>
      <c r="B9423" s="330" t="str">
        <f>IF(A9423="","",IFERROR(INDEX(Tanggal,MATCH('Buku Besar'!A9423,Akun,0)),""))</f>
        <v/>
      </c>
      <c r="C9423" s="2" t="str">
        <f>IF(A9423="","",IFERROR(INDEX(Keterangan,MATCH('Buku Besar'!A9423,Akun,0)),""))</f>
        <v/>
      </c>
      <c r="D9423" s="2" t="str">
        <f>IF(A9423="","",IFERROR(INDEX(Reff,MATCH('Buku Besar'!A9423,Akun,0)),""))</f>
        <v/>
      </c>
      <c r="E9423" s="331" t="str">
        <f>IF(A9423="","",IFERROR(INDEX(Penerimaan,MATCH('Buku Besar'!A9423,Akun,0)),""))</f>
        <v/>
      </c>
      <c r="F9423" s="331" t="str">
        <f>IF(A9423="","",IFERROR(INDEX(Pengeluaran,MATCH('Buku Besar'!A9423,Akun,0)),""))</f>
        <v/>
      </c>
      <c r="H9423" s="91" t="str">
        <f t="shared" si="295"/>
        <v/>
      </c>
      <c r="I9423" s="330" t="str">
        <f>IF(H9423="","",IFERROR(INDEX(Tanggal1,MATCH('Buku Besar'!H9423,Akun1,0)),""))</f>
        <v/>
      </c>
      <c r="J9423" s="2" t="str">
        <f>IF(H9423="","",IFERROR(INDEX(Keterangan1,MATCH('Buku Besar'!H9423,Akun1,0)),""))</f>
        <v/>
      </c>
      <c r="K9423" s="2" t="str">
        <f>IF(H9423="","",IFERROR(INDEX(Reff1,MATCH('Buku Besar'!H9423,Akun1,0)),""))</f>
        <v/>
      </c>
      <c r="L9423" s="331" t="str">
        <f>IF(H9423="","",IFERROR(INDEX(Penerimaan1,MATCH('Buku Besar'!H9423,Akun1,0)),""))</f>
        <v/>
      </c>
      <c r="M9423" s="331" t="str">
        <f>IF(H9423="","",IFERROR(INDEX(Pengeluaran1,MATCH('Buku Besar'!H9423,Akun1,0)),""))</f>
        <v/>
      </c>
    </row>
    <row r="9424" spans="1:13" x14ac:dyDescent="0.25">
      <c r="A9424" s="91" t="str">
        <f t="shared" si="294"/>
        <v/>
      </c>
      <c r="B9424" s="330" t="str">
        <f>IF(A9424="","",IFERROR(INDEX(Tanggal,MATCH('Buku Besar'!A9424,Akun,0)),""))</f>
        <v/>
      </c>
      <c r="C9424" s="2" t="str">
        <f>IF(A9424="","",IFERROR(INDEX(Keterangan,MATCH('Buku Besar'!A9424,Akun,0)),""))</f>
        <v/>
      </c>
      <c r="D9424" s="2" t="str">
        <f>IF(A9424="","",IFERROR(INDEX(Reff,MATCH('Buku Besar'!A9424,Akun,0)),""))</f>
        <v/>
      </c>
      <c r="E9424" s="331" t="str">
        <f>IF(A9424="","",IFERROR(INDEX(Penerimaan,MATCH('Buku Besar'!A9424,Akun,0)),""))</f>
        <v/>
      </c>
      <c r="F9424" s="331" t="str">
        <f>IF(A9424="","",IFERROR(INDEX(Pengeluaran,MATCH('Buku Besar'!A9424,Akun,0)),""))</f>
        <v/>
      </c>
      <c r="H9424" s="91" t="str">
        <f t="shared" si="295"/>
        <v/>
      </c>
      <c r="I9424" s="330" t="str">
        <f>IF(H9424="","",IFERROR(INDEX(Tanggal1,MATCH('Buku Besar'!H9424,Akun1,0)),""))</f>
        <v/>
      </c>
      <c r="J9424" s="2" t="str">
        <f>IF(H9424="","",IFERROR(INDEX(Keterangan1,MATCH('Buku Besar'!H9424,Akun1,0)),""))</f>
        <v/>
      </c>
      <c r="K9424" s="2" t="str">
        <f>IF(H9424="","",IFERROR(INDEX(Reff1,MATCH('Buku Besar'!H9424,Akun1,0)),""))</f>
        <v/>
      </c>
      <c r="L9424" s="331" t="str">
        <f>IF(H9424="","",IFERROR(INDEX(Penerimaan1,MATCH('Buku Besar'!H9424,Akun1,0)),""))</f>
        <v/>
      </c>
      <c r="M9424" s="331" t="str">
        <f>IF(H9424="","",IFERROR(INDEX(Pengeluaran1,MATCH('Buku Besar'!H9424,Akun1,0)),""))</f>
        <v/>
      </c>
    </row>
    <row r="9425" spans="1:13" x14ac:dyDescent="0.25">
      <c r="A9425" s="91" t="str">
        <f t="shared" si="294"/>
        <v/>
      </c>
      <c r="B9425" s="330" t="str">
        <f>IF(A9425="","",IFERROR(INDEX(Tanggal,MATCH('Buku Besar'!A9425,Akun,0)),""))</f>
        <v/>
      </c>
      <c r="C9425" s="2" t="str">
        <f>IF(A9425="","",IFERROR(INDEX(Keterangan,MATCH('Buku Besar'!A9425,Akun,0)),""))</f>
        <v/>
      </c>
      <c r="D9425" s="2" t="str">
        <f>IF(A9425="","",IFERROR(INDEX(Reff,MATCH('Buku Besar'!A9425,Akun,0)),""))</f>
        <v/>
      </c>
      <c r="E9425" s="331" t="str">
        <f>IF(A9425="","",IFERROR(INDEX(Penerimaan,MATCH('Buku Besar'!A9425,Akun,0)),""))</f>
        <v/>
      </c>
      <c r="F9425" s="331" t="str">
        <f>IF(A9425="","",IFERROR(INDEX(Pengeluaran,MATCH('Buku Besar'!A9425,Akun,0)),""))</f>
        <v/>
      </c>
      <c r="H9425" s="91" t="str">
        <f t="shared" si="295"/>
        <v/>
      </c>
      <c r="I9425" s="330" t="str">
        <f>IF(H9425="","",IFERROR(INDEX(Tanggal1,MATCH('Buku Besar'!H9425,Akun1,0)),""))</f>
        <v/>
      </c>
      <c r="J9425" s="2" t="str">
        <f>IF(H9425="","",IFERROR(INDEX(Keterangan1,MATCH('Buku Besar'!H9425,Akun1,0)),""))</f>
        <v/>
      </c>
      <c r="K9425" s="2" t="str">
        <f>IF(H9425="","",IFERROR(INDEX(Reff1,MATCH('Buku Besar'!H9425,Akun1,0)),""))</f>
        <v/>
      </c>
      <c r="L9425" s="331" t="str">
        <f>IF(H9425="","",IFERROR(INDEX(Penerimaan1,MATCH('Buku Besar'!H9425,Akun1,0)),""))</f>
        <v/>
      </c>
      <c r="M9425" s="331" t="str">
        <f>IF(H9425="","",IFERROR(INDEX(Pengeluaran1,MATCH('Buku Besar'!H9425,Akun1,0)),""))</f>
        <v/>
      </c>
    </row>
    <row r="9426" spans="1:13" x14ac:dyDescent="0.25">
      <c r="A9426" s="91" t="str">
        <f t="shared" si="294"/>
        <v/>
      </c>
      <c r="B9426" s="330" t="str">
        <f>IF(A9426="","",IFERROR(INDEX(Tanggal,MATCH('Buku Besar'!A9426,Akun,0)),""))</f>
        <v/>
      </c>
      <c r="C9426" s="2" t="str">
        <f>IF(A9426="","",IFERROR(INDEX(Keterangan,MATCH('Buku Besar'!A9426,Akun,0)),""))</f>
        <v/>
      </c>
      <c r="D9426" s="2" t="str">
        <f>IF(A9426="","",IFERROR(INDEX(Reff,MATCH('Buku Besar'!A9426,Akun,0)),""))</f>
        <v/>
      </c>
      <c r="E9426" s="331" t="str">
        <f>IF(A9426="","",IFERROR(INDEX(Penerimaan,MATCH('Buku Besar'!A9426,Akun,0)),""))</f>
        <v/>
      </c>
      <c r="F9426" s="331" t="str">
        <f>IF(A9426="","",IFERROR(INDEX(Pengeluaran,MATCH('Buku Besar'!A9426,Akun,0)),""))</f>
        <v/>
      </c>
      <c r="H9426" s="91" t="str">
        <f t="shared" si="295"/>
        <v/>
      </c>
      <c r="I9426" s="330" t="str">
        <f>IF(H9426="","",IFERROR(INDEX(Tanggal1,MATCH('Buku Besar'!H9426,Akun1,0)),""))</f>
        <v/>
      </c>
      <c r="J9426" s="2" t="str">
        <f>IF(H9426="","",IFERROR(INDEX(Keterangan1,MATCH('Buku Besar'!H9426,Akun1,0)),""))</f>
        <v/>
      </c>
      <c r="K9426" s="2" t="str">
        <f>IF(H9426="","",IFERROR(INDEX(Reff1,MATCH('Buku Besar'!H9426,Akun1,0)),""))</f>
        <v/>
      </c>
      <c r="L9426" s="331" t="str">
        <f>IF(H9426="","",IFERROR(INDEX(Penerimaan1,MATCH('Buku Besar'!H9426,Akun1,0)),""))</f>
        <v/>
      </c>
      <c r="M9426" s="331" t="str">
        <f>IF(H9426="","",IFERROR(INDEX(Pengeluaran1,MATCH('Buku Besar'!H9426,Akun1,0)),""))</f>
        <v/>
      </c>
    </row>
    <row r="9427" spans="1:13" x14ac:dyDescent="0.25">
      <c r="A9427" s="91" t="str">
        <f t="shared" si="294"/>
        <v/>
      </c>
      <c r="B9427" s="330" t="str">
        <f>IF(A9427="","",IFERROR(INDEX(Tanggal,MATCH('Buku Besar'!A9427,Akun,0)),""))</f>
        <v/>
      </c>
      <c r="C9427" s="2" t="str">
        <f>IF(A9427="","",IFERROR(INDEX(Keterangan,MATCH('Buku Besar'!A9427,Akun,0)),""))</f>
        <v/>
      </c>
      <c r="D9427" s="2" t="str">
        <f>IF(A9427="","",IFERROR(INDEX(Reff,MATCH('Buku Besar'!A9427,Akun,0)),""))</f>
        <v/>
      </c>
      <c r="E9427" s="331" t="str">
        <f>IF(A9427="","",IFERROR(INDEX(Penerimaan,MATCH('Buku Besar'!A9427,Akun,0)),""))</f>
        <v/>
      </c>
      <c r="F9427" s="331" t="str">
        <f>IF(A9427="","",IFERROR(INDEX(Pengeluaran,MATCH('Buku Besar'!A9427,Akun,0)),""))</f>
        <v/>
      </c>
      <c r="H9427" s="91" t="str">
        <f t="shared" si="295"/>
        <v/>
      </c>
      <c r="I9427" s="330" t="str">
        <f>IF(H9427="","",IFERROR(INDEX(Tanggal1,MATCH('Buku Besar'!H9427,Akun1,0)),""))</f>
        <v/>
      </c>
      <c r="J9427" s="2" t="str">
        <f>IF(H9427="","",IFERROR(INDEX(Keterangan1,MATCH('Buku Besar'!H9427,Akun1,0)),""))</f>
        <v/>
      </c>
      <c r="K9427" s="2" t="str">
        <f>IF(H9427="","",IFERROR(INDEX(Reff1,MATCH('Buku Besar'!H9427,Akun1,0)),""))</f>
        <v/>
      </c>
      <c r="L9427" s="331" t="str">
        <f>IF(H9427="","",IFERROR(INDEX(Penerimaan1,MATCH('Buku Besar'!H9427,Akun1,0)),""))</f>
        <v/>
      </c>
      <c r="M9427" s="331" t="str">
        <f>IF(H9427="","",IFERROR(INDEX(Pengeluaran1,MATCH('Buku Besar'!H9427,Akun1,0)),""))</f>
        <v/>
      </c>
    </row>
    <row r="9428" spans="1:13" x14ac:dyDescent="0.25">
      <c r="A9428" s="91" t="str">
        <f t="shared" si="294"/>
        <v/>
      </c>
      <c r="B9428" s="330" t="str">
        <f>IF(A9428="","",IFERROR(INDEX(Tanggal,MATCH('Buku Besar'!A9428,Akun,0)),""))</f>
        <v/>
      </c>
      <c r="C9428" s="2" t="str">
        <f>IF(A9428="","",IFERROR(INDEX(Keterangan,MATCH('Buku Besar'!A9428,Akun,0)),""))</f>
        <v/>
      </c>
      <c r="D9428" s="2" t="str">
        <f>IF(A9428="","",IFERROR(INDEX(Reff,MATCH('Buku Besar'!A9428,Akun,0)),""))</f>
        <v/>
      </c>
      <c r="E9428" s="331" t="str">
        <f>IF(A9428="","",IFERROR(INDEX(Penerimaan,MATCH('Buku Besar'!A9428,Akun,0)),""))</f>
        <v/>
      </c>
      <c r="F9428" s="331" t="str">
        <f>IF(A9428="","",IFERROR(INDEX(Pengeluaran,MATCH('Buku Besar'!A9428,Akun,0)),""))</f>
        <v/>
      </c>
      <c r="H9428" s="91" t="str">
        <f t="shared" si="295"/>
        <v/>
      </c>
      <c r="I9428" s="330" t="str">
        <f>IF(H9428="","",IFERROR(INDEX(Tanggal1,MATCH('Buku Besar'!H9428,Akun1,0)),""))</f>
        <v/>
      </c>
      <c r="J9428" s="2" t="str">
        <f>IF(H9428="","",IFERROR(INDEX(Keterangan1,MATCH('Buku Besar'!H9428,Akun1,0)),""))</f>
        <v/>
      </c>
      <c r="K9428" s="2" t="str">
        <f>IF(H9428="","",IFERROR(INDEX(Reff1,MATCH('Buku Besar'!H9428,Akun1,0)),""))</f>
        <v/>
      </c>
      <c r="L9428" s="331" t="str">
        <f>IF(H9428="","",IFERROR(INDEX(Penerimaan1,MATCH('Buku Besar'!H9428,Akun1,0)),""))</f>
        <v/>
      </c>
      <c r="M9428" s="331" t="str">
        <f>IF(H9428="","",IFERROR(INDEX(Pengeluaran1,MATCH('Buku Besar'!H9428,Akun1,0)),""))</f>
        <v/>
      </c>
    </row>
    <row r="9429" spans="1:13" x14ac:dyDescent="0.25">
      <c r="A9429" s="91" t="str">
        <f t="shared" si="294"/>
        <v/>
      </c>
      <c r="B9429" s="330" t="str">
        <f>IF(A9429="","",IFERROR(INDEX(Tanggal,MATCH('Buku Besar'!A9429,Akun,0)),""))</f>
        <v/>
      </c>
      <c r="C9429" s="2" t="str">
        <f>IF(A9429="","",IFERROR(INDEX(Keterangan,MATCH('Buku Besar'!A9429,Akun,0)),""))</f>
        <v/>
      </c>
      <c r="D9429" s="2" t="str">
        <f>IF(A9429="","",IFERROR(INDEX(Reff,MATCH('Buku Besar'!A9429,Akun,0)),""))</f>
        <v/>
      </c>
      <c r="E9429" s="331" t="str">
        <f>IF(A9429="","",IFERROR(INDEX(Penerimaan,MATCH('Buku Besar'!A9429,Akun,0)),""))</f>
        <v/>
      </c>
      <c r="F9429" s="331" t="str">
        <f>IF(A9429="","",IFERROR(INDEX(Pengeluaran,MATCH('Buku Besar'!A9429,Akun,0)),""))</f>
        <v/>
      </c>
      <c r="H9429" s="91" t="str">
        <f t="shared" si="295"/>
        <v/>
      </c>
      <c r="I9429" s="330" t="str">
        <f>IF(H9429="","",IFERROR(INDEX(Tanggal1,MATCH('Buku Besar'!H9429,Akun1,0)),""))</f>
        <v/>
      </c>
      <c r="J9429" s="2" t="str">
        <f>IF(H9429="","",IFERROR(INDEX(Keterangan1,MATCH('Buku Besar'!H9429,Akun1,0)),""))</f>
        <v/>
      </c>
      <c r="K9429" s="2" t="str">
        <f>IF(H9429="","",IFERROR(INDEX(Reff1,MATCH('Buku Besar'!H9429,Akun1,0)),""))</f>
        <v/>
      </c>
      <c r="L9429" s="331" t="str">
        <f>IF(H9429="","",IFERROR(INDEX(Penerimaan1,MATCH('Buku Besar'!H9429,Akun1,0)),""))</f>
        <v/>
      </c>
      <c r="M9429" s="331" t="str">
        <f>IF(H9429="","",IFERROR(INDEX(Pengeluaran1,MATCH('Buku Besar'!H9429,Akun1,0)),""))</f>
        <v/>
      </c>
    </row>
    <row r="9430" spans="1:13" x14ac:dyDescent="0.25">
      <c r="A9430" s="91" t="str">
        <f t="shared" si="294"/>
        <v/>
      </c>
      <c r="B9430" s="330" t="str">
        <f>IF(A9430="","",IFERROR(INDEX(Tanggal,MATCH('Buku Besar'!A9430,Akun,0)),""))</f>
        <v/>
      </c>
      <c r="C9430" s="2" t="str">
        <f>IF(A9430="","",IFERROR(INDEX(Keterangan,MATCH('Buku Besar'!A9430,Akun,0)),""))</f>
        <v/>
      </c>
      <c r="D9430" s="2" t="str">
        <f>IF(A9430="","",IFERROR(INDEX(Reff,MATCH('Buku Besar'!A9430,Akun,0)),""))</f>
        <v/>
      </c>
      <c r="E9430" s="331" t="str">
        <f>IF(A9430="","",IFERROR(INDEX(Penerimaan,MATCH('Buku Besar'!A9430,Akun,0)),""))</f>
        <v/>
      </c>
      <c r="F9430" s="331" t="str">
        <f>IF(A9430="","",IFERROR(INDEX(Pengeluaran,MATCH('Buku Besar'!A9430,Akun,0)),""))</f>
        <v/>
      </c>
      <c r="H9430" s="91" t="str">
        <f t="shared" si="295"/>
        <v/>
      </c>
      <c r="I9430" s="330" t="str">
        <f>IF(H9430="","",IFERROR(INDEX(Tanggal1,MATCH('Buku Besar'!H9430,Akun1,0)),""))</f>
        <v/>
      </c>
      <c r="J9430" s="2" t="str">
        <f>IF(H9430="","",IFERROR(INDEX(Keterangan1,MATCH('Buku Besar'!H9430,Akun1,0)),""))</f>
        <v/>
      </c>
      <c r="K9430" s="2" t="str">
        <f>IF(H9430="","",IFERROR(INDEX(Reff1,MATCH('Buku Besar'!H9430,Akun1,0)),""))</f>
        <v/>
      </c>
      <c r="L9430" s="331" t="str">
        <f>IF(H9430="","",IFERROR(INDEX(Penerimaan1,MATCH('Buku Besar'!H9430,Akun1,0)),""))</f>
        <v/>
      </c>
      <c r="M9430" s="331" t="str">
        <f>IF(H9430="","",IFERROR(INDEX(Pengeluaran1,MATCH('Buku Besar'!H9430,Akun1,0)),""))</f>
        <v/>
      </c>
    </row>
    <row r="9431" spans="1:13" x14ac:dyDescent="0.25">
      <c r="A9431" s="91" t="str">
        <f t="shared" si="294"/>
        <v/>
      </c>
      <c r="B9431" s="330" t="str">
        <f>IF(A9431="","",IFERROR(INDEX(Tanggal,MATCH('Buku Besar'!A9431,Akun,0)),""))</f>
        <v/>
      </c>
      <c r="C9431" s="2" t="str">
        <f>IF(A9431="","",IFERROR(INDEX(Keterangan,MATCH('Buku Besar'!A9431,Akun,0)),""))</f>
        <v/>
      </c>
      <c r="D9431" s="2" t="str">
        <f>IF(A9431="","",IFERROR(INDEX(Reff,MATCH('Buku Besar'!A9431,Akun,0)),""))</f>
        <v/>
      </c>
      <c r="E9431" s="331" t="str">
        <f>IF(A9431="","",IFERROR(INDEX(Penerimaan,MATCH('Buku Besar'!A9431,Akun,0)),""))</f>
        <v/>
      </c>
      <c r="F9431" s="331" t="str">
        <f>IF(A9431="","",IFERROR(INDEX(Pengeluaran,MATCH('Buku Besar'!A9431,Akun,0)),""))</f>
        <v/>
      </c>
      <c r="H9431" s="91" t="str">
        <f t="shared" si="295"/>
        <v/>
      </c>
      <c r="I9431" s="330" t="str">
        <f>IF(H9431="","",IFERROR(INDEX(Tanggal1,MATCH('Buku Besar'!H9431,Akun1,0)),""))</f>
        <v/>
      </c>
      <c r="J9431" s="2" t="str">
        <f>IF(H9431="","",IFERROR(INDEX(Keterangan1,MATCH('Buku Besar'!H9431,Akun1,0)),""))</f>
        <v/>
      </c>
      <c r="K9431" s="2" t="str">
        <f>IF(H9431="","",IFERROR(INDEX(Reff1,MATCH('Buku Besar'!H9431,Akun1,0)),""))</f>
        <v/>
      </c>
      <c r="L9431" s="331" t="str">
        <f>IF(H9431="","",IFERROR(INDEX(Penerimaan1,MATCH('Buku Besar'!H9431,Akun1,0)),""))</f>
        <v/>
      </c>
      <c r="M9431" s="331" t="str">
        <f>IF(H9431="","",IFERROR(INDEX(Pengeluaran1,MATCH('Buku Besar'!H9431,Akun1,0)),""))</f>
        <v/>
      </c>
    </row>
    <row r="9432" spans="1:13" x14ac:dyDescent="0.25">
      <c r="A9432" s="91" t="str">
        <f t="shared" si="294"/>
        <v/>
      </c>
      <c r="B9432" s="330" t="str">
        <f>IF(A9432="","",IFERROR(INDEX(Tanggal,MATCH('Buku Besar'!A9432,Akun,0)),""))</f>
        <v/>
      </c>
      <c r="C9432" s="2" t="str">
        <f>IF(A9432="","",IFERROR(INDEX(Keterangan,MATCH('Buku Besar'!A9432,Akun,0)),""))</f>
        <v/>
      </c>
      <c r="D9432" s="2" t="str">
        <f>IF(A9432="","",IFERROR(INDEX(Reff,MATCH('Buku Besar'!A9432,Akun,0)),""))</f>
        <v/>
      </c>
      <c r="E9432" s="331" t="str">
        <f>IF(A9432="","",IFERROR(INDEX(Penerimaan,MATCH('Buku Besar'!A9432,Akun,0)),""))</f>
        <v/>
      </c>
      <c r="F9432" s="331" t="str">
        <f>IF(A9432="","",IFERROR(INDEX(Pengeluaran,MATCH('Buku Besar'!A9432,Akun,0)),""))</f>
        <v/>
      </c>
      <c r="H9432" s="91" t="str">
        <f t="shared" si="295"/>
        <v/>
      </c>
      <c r="I9432" s="330" t="str">
        <f>IF(H9432="","",IFERROR(INDEX(Tanggal1,MATCH('Buku Besar'!H9432,Akun1,0)),""))</f>
        <v/>
      </c>
      <c r="J9432" s="2" t="str">
        <f>IF(H9432="","",IFERROR(INDEX(Keterangan1,MATCH('Buku Besar'!H9432,Akun1,0)),""))</f>
        <v/>
      </c>
      <c r="K9432" s="2" t="str">
        <f>IF(H9432="","",IFERROR(INDEX(Reff1,MATCH('Buku Besar'!H9432,Akun1,0)),""))</f>
        <v/>
      </c>
      <c r="L9432" s="331" t="str">
        <f>IF(H9432="","",IFERROR(INDEX(Penerimaan1,MATCH('Buku Besar'!H9432,Akun1,0)),""))</f>
        <v/>
      </c>
      <c r="M9432" s="331" t="str">
        <f>IF(H9432="","",IFERROR(INDEX(Pengeluaran1,MATCH('Buku Besar'!H9432,Akun1,0)),""))</f>
        <v/>
      </c>
    </row>
    <row r="9433" spans="1:13" x14ac:dyDescent="0.25">
      <c r="A9433" s="91" t="str">
        <f t="shared" si="294"/>
        <v/>
      </c>
      <c r="B9433" s="330" t="str">
        <f>IF(A9433="","",IFERROR(INDEX(Tanggal,MATCH('Buku Besar'!A9433,Akun,0)),""))</f>
        <v/>
      </c>
      <c r="C9433" s="2" t="str">
        <f>IF(A9433="","",IFERROR(INDEX(Keterangan,MATCH('Buku Besar'!A9433,Akun,0)),""))</f>
        <v/>
      </c>
      <c r="D9433" s="2" t="str">
        <f>IF(A9433="","",IFERROR(INDEX(Reff,MATCH('Buku Besar'!A9433,Akun,0)),""))</f>
        <v/>
      </c>
      <c r="E9433" s="331" t="str">
        <f>IF(A9433="","",IFERROR(INDEX(Penerimaan,MATCH('Buku Besar'!A9433,Akun,0)),""))</f>
        <v/>
      </c>
      <c r="F9433" s="331" t="str">
        <f>IF(A9433="","",IFERROR(INDEX(Pengeluaran,MATCH('Buku Besar'!A9433,Akun,0)),""))</f>
        <v/>
      </c>
      <c r="H9433" s="91" t="str">
        <f t="shared" si="295"/>
        <v/>
      </c>
      <c r="I9433" s="330" t="str">
        <f>IF(H9433="","",IFERROR(INDEX(Tanggal1,MATCH('Buku Besar'!H9433,Akun1,0)),""))</f>
        <v/>
      </c>
      <c r="J9433" s="2" t="str">
        <f>IF(H9433="","",IFERROR(INDEX(Keterangan1,MATCH('Buku Besar'!H9433,Akun1,0)),""))</f>
        <v/>
      </c>
      <c r="K9433" s="2" t="str">
        <f>IF(H9433="","",IFERROR(INDEX(Reff1,MATCH('Buku Besar'!H9433,Akun1,0)),""))</f>
        <v/>
      </c>
      <c r="L9433" s="331" t="str">
        <f>IF(H9433="","",IFERROR(INDEX(Penerimaan1,MATCH('Buku Besar'!H9433,Akun1,0)),""))</f>
        <v/>
      </c>
      <c r="M9433" s="331" t="str">
        <f>IF(H9433="","",IFERROR(INDEX(Pengeluaran1,MATCH('Buku Besar'!H9433,Akun1,0)),""))</f>
        <v/>
      </c>
    </row>
    <row r="9434" spans="1:13" x14ac:dyDescent="0.25">
      <c r="A9434" s="91" t="str">
        <f t="shared" si="294"/>
        <v/>
      </c>
      <c r="B9434" s="330" t="str">
        <f>IF(A9434="","",IFERROR(INDEX(Tanggal,MATCH('Buku Besar'!A9434,Akun,0)),""))</f>
        <v/>
      </c>
      <c r="C9434" s="2" t="str">
        <f>IF(A9434="","",IFERROR(INDEX(Keterangan,MATCH('Buku Besar'!A9434,Akun,0)),""))</f>
        <v/>
      </c>
      <c r="D9434" s="2" t="str">
        <f>IF(A9434="","",IFERROR(INDEX(Reff,MATCH('Buku Besar'!A9434,Akun,0)),""))</f>
        <v/>
      </c>
      <c r="E9434" s="331" t="str">
        <f>IF(A9434="","",IFERROR(INDEX(Penerimaan,MATCH('Buku Besar'!A9434,Akun,0)),""))</f>
        <v/>
      </c>
      <c r="F9434" s="331" t="str">
        <f>IF(A9434="","",IFERROR(INDEX(Pengeluaran,MATCH('Buku Besar'!A9434,Akun,0)),""))</f>
        <v/>
      </c>
      <c r="H9434" s="91" t="str">
        <f t="shared" si="295"/>
        <v/>
      </c>
      <c r="I9434" s="330" t="str">
        <f>IF(H9434="","",IFERROR(INDEX(Tanggal1,MATCH('Buku Besar'!H9434,Akun1,0)),""))</f>
        <v/>
      </c>
      <c r="J9434" s="2" t="str">
        <f>IF(H9434="","",IFERROR(INDEX(Keterangan1,MATCH('Buku Besar'!H9434,Akun1,0)),""))</f>
        <v/>
      </c>
      <c r="K9434" s="2" t="str">
        <f>IF(H9434="","",IFERROR(INDEX(Reff1,MATCH('Buku Besar'!H9434,Akun1,0)),""))</f>
        <v/>
      </c>
      <c r="L9434" s="331" t="str">
        <f>IF(H9434="","",IFERROR(INDEX(Penerimaan1,MATCH('Buku Besar'!H9434,Akun1,0)),""))</f>
        <v/>
      </c>
      <c r="M9434" s="331" t="str">
        <f>IF(H9434="","",IFERROR(INDEX(Pengeluaran1,MATCH('Buku Besar'!H9434,Akun1,0)),""))</f>
        <v/>
      </c>
    </row>
    <row r="9435" spans="1:13" x14ac:dyDescent="0.25">
      <c r="A9435" s="91" t="str">
        <f t="shared" si="294"/>
        <v/>
      </c>
      <c r="B9435" s="330" t="str">
        <f>IF(A9435="","",IFERROR(INDEX(Tanggal,MATCH('Buku Besar'!A9435,Akun,0)),""))</f>
        <v/>
      </c>
      <c r="C9435" s="2" t="str">
        <f>IF(A9435="","",IFERROR(INDEX(Keterangan,MATCH('Buku Besar'!A9435,Akun,0)),""))</f>
        <v/>
      </c>
      <c r="D9435" s="2" t="str">
        <f>IF(A9435="","",IFERROR(INDEX(Reff,MATCH('Buku Besar'!A9435,Akun,0)),""))</f>
        <v/>
      </c>
      <c r="E9435" s="331" t="str">
        <f>IF(A9435="","",IFERROR(INDEX(Penerimaan,MATCH('Buku Besar'!A9435,Akun,0)),""))</f>
        <v/>
      </c>
      <c r="F9435" s="331" t="str">
        <f>IF(A9435="","",IFERROR(INDEX(Pengeluaran,MATCH('Buku Besar'!A9435,Akun,0)),""))</f>
        <v/>
      </c>
      <c r="H9435" s="91" t="str">
        <f t="shared" si="295"/>
        <v/>
      </c>
      <c r="I9435" s="330" t="str">
        <f>IF(H9435="","",IFERROR(INDEX(Tanggal1,MATCH('Buku Besar'!H9435,Akun1,0)),""))</f>
        <v/>
      </c>
      <c r="J9435" s="2" t="str">
        <f>IF(H9435="","",IFERROR(INDEX(Keterangan1,MATCH('Buku Besar'!H9435,Akun1,0)),""))</f>
        <v/>
      </c>
      <c r="K9435" s="2" t="str">
        <f>IF(H9435="","",IFERROR(INDEX(Reff1,MATCH('Buku Besar'!H9435,Akun1,0)),""))</f>
        <v/>
      </c>
      <c r="L9435" s="331" t="str">
        <f>IF(H9435="","",IFERROR(INDEX(Penerimaan1,MATCH('Buku Besar'!H9435,Akun1,0)),""))</f>
        <v/>
      </c>
      <c r="M9435" s="331" t="str">
        <f>IF(H9435="","",IFERROR(INDEX(Pengeluaran1,MATCH('Buku Besar'!H9435,Akun1,0)),""))</f>
        <v/>
      </c>
    </row>
    <row r="9436" spans="1:13" x14ac:dyDescent="0.25">
      <c r="A9436" s="91" t="str">
        <f t="shared" si="294"/>
        <v/>
      </c>
      <c r="B9436" s="330" t="str">
        <f>IF(A9436="","",IFERROR(INDEX(Tanggal,MATCH('Buku Besar'!A9436,Akun,0)),""))</f>
        <v/>
      </c>
      <c r="C9436" s="2" t="str">
        <f>IF(A9436="","",IFERROR(INDEX(Keterangan,MATCH('Buku Besar'!A9436,Akun,0)),""))</f>
        <v/>
      </c>
      <c r="D9436" s="2" t="str">
        <f>IF(A9436="","",IFERROR(INDEX(Reff,MATCH('Buku Besar'!A9436,Akun,0)),""))</f>
        <v/>
      </c>
      <c r="E9436" s="331" t="str">
        <f>IF(A9436="","",IFERROR(INDEX(Penerimaan,MATCH('Buku Besar'!A9436,Akun,0)),""))</f>
        <v/>
      </c>
      <c r="F9436" s="331" t="str">
        <f>IF(A9436="","",IFERROR(INDEX(Pengeluaran,MATCH('Buku Besar'!A9436,Akun,0)),""))</f>
        <v/>
      </c>
      <c r="H9436" s="91" t="str">
        <f t="shared" si="295"/>
        <v/>
      </c>
      <c r="I9436" s="330" t="str">
        <f>IF(H9436="","",IFERROR(INDEX(Tanggal1,MATCH('Buku Besar'!H9436,Akun1,0)),""))</f>
        <v/>
      </c>
      <c r="J9436" s="2" t="str">
        <f>IF(H9436="","",IFERROR(INDEX(Keterangan1,MATCH('Buku Besar'!H9436,Akun1,0)),""))</f>
        <v/>
      </c>
      <c r="K9436" s="2" t="str">
        <f>IF(H9436="","",IFERROR(INDEX(Reff1,MATCH('Buku Besar'!H9436,Akun1,0)),""))</f>
        <v/>
      </c>
      <c r="L9436" s="331" t="str">
        <f>IF(H9436="","",IFERROR(INDEX(Penerimaan1,MATCH('Buku Besar'!H9436,Akun1,0)),""))</f>
        <v/>
      </c>
      <c r="M9436" s="331" t="str">
        <f>IF(H9436="","",IFERROR(INDEX(Pengeluaran1,MATCH('Buku Besar'!H9436,Akun1,0)),""))</f>
        <v/>
      </c>
    </row>
    <row r="9437" spans="1:13" x14ac:dyDescent="0.25">
      <c r="A9437" s="91" t="str">
        <f t="shared" si="294"/>
        <v/>
      </c>
      <c r="B9437" s="330" t="str">
        <f>IF(A9437="","",IFERROR(INDEX(Tanggal,MATCH('Buku Besar'!A9437,Akun,0)),""))</f>
        <v/>
      </c>
      <c r="C9437" s="2" t="str">
        <f>IF(A9437="","",IFERROR(INDEX(Keterangan,MATCH('Buku Besar'!A9437,Akun,0)),""))</f>
        <v/>
      </c>
      <c r="D9437" s="2" t="str">
        <f>IF(A9437="","",IFERROR(INDEX(Reff,MATCH('Buku Besar'!A9437,Akun,0)),""))</f>
        <v/>
      </c>
      <c r="E9437" s="331" t="str">
        <f>IF(A9437="","",IFERROR(INDEX(Penerimaan,MATCH('Buku Besar'!A9437,Akun,0)),""))</f>
        <v/>
      </c>
      <c r="F9437" s="331" t="str">
        <f>IF(A9437="","",IFERROR(INDEX(Pengeluaran,MATCH('Buku Besar'!A9437,Akun,0)),""))</f>
        <v/>
      </c>
      <c r="H9437" s="91" t="str">
        <f t="shared" si="295"/>
        <v/>
      </c>
      <c r="I9437" s="330" t="str">
        <f>IF(H9437="","",IFERROR(INDEX(Tanggal1,MATCH('Buku Besar'!H9437,Akun1,0)),""))</f>
        <v/>
      </c>
      <c r="J9437" s="2" t="str">
        <f>IF(H9437="","",IFERROR(INDEX(Keterangan1,MATCH('Buku Besar'!H9437,Akun1,0)),""))</f>
        <v/>
      </c>
      <c r="K9437" s="2" t="str">
        <f>IF(H9437="","",IFERROR(INDEX(Reff1,MATCH('Buku Besar'!H9437,Akun1,0)),""))</f>
        <v/>
      </c>
      <c r="L9437" s="331" t="str">
        <f>IF(H9437="","",IFERROR(INDEX(Penerimaan1,MATCH('Buku Besar'!H9437,Akun1,0)),""))</f>
        <v/>
      </c>
      <c r="M9437" s="331" t="str">
        <f>IF(H9437="","",IFERROR(INDEX(Pengeluaran1,MATCH('Buku Besar'!H9437,Akun1,0)),""))</f>
        <v/>
      </c>
    </row>
    <row r="9438" spans="1:13" x14ac:dyDescent="0.25">
      <c r="A9438" s="91" t="str">
        <f t="shared" si="294"/>
        <v/>
      </c>
      <c r="B9438" s="330" t="str">
        <f>IF(A9438="","",IFERROR(INDEX(Tanggal,MATCH('Buku Besar'!A9438,Akun,0)),""))</f>
        <v/>
      </c>
      <c r="C9438" s="2" t="str">
        <f>IF(A9438="","",IFERROR(INDEX(Keterangan,MATCH('Buku Besar'!A9438,Akun,0)),""))</f>
        <v/>
      </c>
      <c r="D9438" s="2" t="str">
        <f>IF(A9438="","",IFERROR(INDEX(Reff,MATCH('Buku Besar'!A9438,Akun,0)),""))</f>
        <v/>
      </c>
      <c r="E9438" s="331" t="str">
        <f>IF(A9438="","",IFERROR(INDEX(Penerimaan,MATCH('Buku Besar'!A9438,Akun,0)),""))</f>
        <v/>
      </c>
      <c r="F9438" s="331" t="str">
        <f>IF(A9438="","",IFERROR(INDEX(Pengeluaran,MATCH('Buku Besar'!A9438,Akun,0)),""))</f>
        <v/>
      </c>
      <c r="H9438" s="91" t="str">
        <f t="shared" si="295"/>
        <v/>
      </c>
      <c r="I9438" s="330" t="str">
        <f>IF(H9438="","",IFERROR(INDEX(Tanggal1,MATCH('Buku Besar'!H9438,Akun1,0)),""))</f>
        <v/>
      </c>
      <c r="J9438" s="2" t="str">
        <f>IF(H9438="","",IFERROR(INDEX(Keterangan1,MATCH('Buku Besar'!H9438,Akun1,0)),""))</f>
        <v/>
      </c>
      <c r="K9438" s="2" t="str">
        <f>IF(H9438="","",IFERROR(INDEX(Reff1,MATCH('Buku Besar'!H9438,Akun1,0)),""))</f>
        <v/>
      </c>
      <c r="L9438" s="331" t="str">
        <f>IF(H9438="","",IFERROR(INDEX(Penerimaan1,MATCH('Buku Besar'!H9438,Akun1,0)),""))</f>
        <v/>
      </c>
      <c r="M9438" s="331" t="str">
        <f>IF(H9438="","",IFERROR(INDEX(Pengeluaran1,MATCH('Buku Besar'!H9438,Akun1,0)),""))</f>
        <v/>
      </c>
    </row>
    <row r="9439" spans="1:13" x14ac:dyDescent="0.25">
      <c r="A9439" s="91" t="str">
        <f t="shared" si="294"/>
        <v/>
      </c>
      <c r="B9439" s="330" t="str">
        <f>IF(A9439="","",IFERROR(INDEX(Tanggal,MATCH('Buku Besar'!A9439,Akun,0)),""))</f>
        <v/>
      </c>
      <c r="C9439" s="2" t="str">
        <f>IF(A9439="","",IFERROR(INDEX(Keterangan,MATCH('Buku Besar'!A9439,Akun,0)),""))</f>
        <v/>
      </c>
      <c r="D9439" s="2" t="str">
        <f>IF(A9439="","",IFERROR(INDEX(Reff,MATCH('Buku Besar'!A9439,Akun,0)),""))</f>
        <v/>
      </c>
      <c r="E9439" s="331" t="str">
        <f>IF(A9439="","",IFERROR(INDEX(Penerimaan,MATCH('Buku Besar'!A9439,Akun,0)),""))</f>
        <v/>
      </c>
      <c r="F9439" s="331" t="str">
        <f>IF(A9439="","",IFERROR(INDEX(Pengeluaran,MATCH('Buku Besar'!A9439,Akun,0)),""))</f>
        <v/>
      </c>
      <c r="H9439" s="91" t="str">
        <f t="shared" si="295"/>
        <v/>
      </c>
      <c r="I9439" s="330" t="str">
        <f>IF(H9439="","",IFERROR(INDEX(Tanggal1,MATCH('Buku Besar'!H9439,Akun1,0)),""))</f>
        <v/>
      </c>
      <c r="J9439" s="2" t="str">
        <f>IF(H9439="","",IFERROR(INDEX(Keterangan1,MATCH('Buku Besar'!H9439,Akun1,0)),""))</f>
        <v/>
      </c>
      <c r="K9439" s="2" t="str">
        <f>IF(H9439="","",IFERROR(INDEX(Reff1,MATCH('Buku Besar'!H9439,Akun1,0)),""))</f>
        <v/>
      </c>
      <c r="L9439" s="331" t="str">
        <f>IF(H9439="","",IFERROR(INDEX(Penerimaan1,MATCH('Buku Besar'!H9439,Akun1,0)),""))</f>
        <v/>
      </c>
      <c r="M9439" s="331" t="str">
        <f>IF(H9439="","",IFERROR(INDEX(Pengeluaran1,MATCH('Buku Besar'!H9439,Akun1,0)),""))</f>
        <v/>
      </c>
    </row>
    <row r="9440" spans="1:13" x14ac:dyDescent="0.25">
      <c r="A9440" s="91" t="str">
        <f t="shared" si="294"/>
        <v/>
      </c>
      <c r="B9440" s="330" t="str">
        <f>IF(A9440="","",IFERROR(INDEX(Tanggal,MATCH('Buku Besar'!A9440,Akun,0)),""))</f>
        <v/>
      </c>
      <c r="C9440" s="2" t="str">
        <f>IF(A9440="","",IFERROR(INDEX(Keterangan,MATCH('Buku Besar'!A9440,Akun,0)),""))</f>
        <v/>
      </c>
      <c r="D9440" s="2" t="str">
        <f>IF(A9440="","",IFERROR(INDEX(Reff,MATCH('Buku Besar'!A9440,Akun,0)),""))</f>
        <v/>
      </c>
      <c r="E9440" s="331" t="str">
        <f>IF(A9440="","",IFERROR(INDEX(Penerimaan,MATCH('Buku Besar'!A9440,Akun,0)),""))</f>
        <v/>
      </c>
      <c r="F9440" s="331" t="str">
        <f>IF(A9440="","",IFERROR(INDEX(Pengeluaran,MATCH('Buku Besar'!A9440,Akun,0)),""))</f>
        <v/>
      </c>
      <c r="H9440" s="91" t="str">
        <f t="shared" si="295"/>
        <v/>
      </c>
      <c r="I9440" s="330" t="str">
        <f>IF(H9440="","",IFERROR(INDEX(Tanggal1,MATCH('Buku Besar'!H9440,Akun1,0)),""))</f>
        <v/>
      </c>
      <c r="J9440" s="2" t="str">
        <f>IF(H9440="","",IFERROR(INDEX(Keterangan1,MATCH('Buku Besar'!H9440,Akun1,0)),""))</f>
        <v/>
      </c>
      <c r="K9440" s="2" t="str">
        <f>IF(H9440="","",IFERROR(INDEX(Reff1,MATCH('Buku Besar'!H9440,Akun1,0)),""))</f>
        <v/>
      </c>
      <c r="L9440" s="331" t="str">
        <f>IF(H9440="","",IFERROR(INDEX(Penerimaan1,MATCH('Buku Besar'!H9440,Akun1,0)),""))</f>
        <v/>
      </c>
      <c r="M9440" s="331" t="str">
        <f>IF(H9440="","",IFERROR(INDEX(Pengeluaran1,MATCH('Buku Besar'!H9440,Akun1,0)),""))</f>
        <v/>
      </c>
    </row>
    <row r="9441" spans="1:13" x14ac:dyDescent="0.25">
      <c r="A9441" s="91" t="str">
        <f t="shared" si="294"/>
        <v/>
      </c>
      <c r="B9441" s="330" t="str">
        <f>IF(A9441="","",IFERROR(INDEX(Tanggal,MATCH('Buku Besar'!A9441,Akun,0)),""))</f>
        <v/>
      </c>
      <c r="C9441" s="2" t="str">
        <f>IF(A9441="","",IFERROR(INDEX(Keterangan,MATCH('Buku Besar'!A9441,Akun,0)),""))</f>
        <v/>
      </c>
      <c r="D9441" s="2" t="str">
        <f>IF(A9441="","",IFERROR(INDEX(Reff,MATCH('Buku Besar'!A9441,Akun,0)),""))</f>
        <v/>
      </c>
      <c r="E9441" s="331" t="str">
        <f>IF(A9441="","",IFERROR(INDEX(Penerimaan,MATCH('Buku Besar'!A9441,Akun,0)),""))</f>
        <v/>
      </c>
      <c r="F9441" s="331" t="str">
        <f>IF(A9441="","",IFERROR(INDEX(Pengeluaran,MATCH('Buku Besar'!A9441,Akun,0)),""))</f>
        <v/>
      </c>
      <c r="H9441" s="91" t="str">
        <f t="shared" si="295"/>
        <v/>
      </c>
      <c r="I9441" s="330" t="str">
        <f>IF(H9441="","",IFERROR(INDEX(Tanggal1,MATCH('Buku Besar'!H9441,Akun1,0)),""))</f>
        <v/>
      </c>
      <c r="J9441" s="2" t="str">
        <f>IF(H9441="","",IFERROR(INDEX(Keterangan1,MATCH('Buku Besar'!H9441,Akun1,0)),""))</f>
        <v/>
      </c>
      <c r="K9441" s="2" t="str">
        <f>IF(H9441="","",IFERROR(INDEX(Reff1,MATCH('Buku Besar'!H9441,Akun1,0)),""))</f>
        <v/>
      </c>
      <c r="L9441" s="331" t="str">
        <f>IF(H9441="","",IFERROR(INDEX(Penerimaan1,MATCH('Buku Besar'!H9441,Akun1,0)),""))</f>
        <v/>
      </c>
      <c r="M9441" s="331" t="str">
        <f>IF(H9441="","",IFERROR(INDEX(Pengeluaran1,MATCH('Buku Besar'!H9441,Akun1,0)),""))</f>
        <v/>
      </c>
    </row>
    <row r="9442" spans="1:13" x14ac:dyDescent="0.25">
      <c r="A9442" s="91" t="str">
        <f t="shared" si="294"/>
        <v/>
      </c>
      <c r="B9442" s="330" t="str">
        <f>IF(A9442="","",IFERROR(INDEX(Tanggal,MATCH('Buku Besar'!A9442,Akun,0)),""))</f>
        <v/>
      </c>
      <c r="C9442" s="2" t="str">
        <f>IF(A9442="","",IFERROR(INDEX(Keterangan,MATCH('Buku Besar'!A9442,Akun,0)),""))</f>
        <v/>
      </c>
      <c r="D9442" s="2" t="str">
        <f>IF(A9442="","",IFERROR(INDEX(Reff,MATCH('Buku Besar'!A9442,Akun,0)),""))</f>
        <v/>
      </c>
      <c r="E9442" s="331" t="str">
        <f>IF(A9442="","",IFERROR(INDEX(Penerimaan,MATCH('Buku Besar'!A9442,Akun,0)),""))</f>
        <v/>
      </c>
      <c r="F9442" s="331" t="str">
        <f>IF(A9442="","",IFERROR(INDEX(Pengeluaran,MATCH('Buku Besar'!A9442,Akun,0)),""))</f>
        <v/>
      </c>
      <c r="H9442" s="91" t="str">
        <f t="shared" si="295"/>
        <v/>
      </c>
      <c r="I9442" s="330" t="str">
        <f>IF(H9442="","",IFERROR(INDEX(Tanggal1,MATCH('Buku Besar'!H9442,Akun1,0)),""))</f>
        <v/>
      </c>
      <c r="J9442" s="2" t="str">
        <f>IF(H9442="","",IFERROR(INDEX(Keterangan1,MATCH('Buku Besar'!H9442,Akun1,0)),""))</f>
        <v/>
      </c>
      <c r="K9442" s="2" t="str">
        <f>IF(H9442="","",IFERROR(INDEX(Reff1,MATCH('Buku Besar'!H9442,Akun1,0)),""))</f>
        <v/>
      </c>
      <c r="L9442" s="331" t="str">
        <f>IF(H9442="","",IFERROR(INDEX(Penerimaan1,MATCH('Buku Besar'!H9442,Akun1,0)),""))</f>
        <v/>
      </c>
      <c r="M9442" s="331" t="str">
        <f>IF(H9442="","",IFERROR(INDEX(Pengeluaran1,MATCH('Buku Besar'!H9442,Akun1,0)),""))</f>
        <v/>
      </c>
    </row>
    <row r="9443" spans="1:13" x14ac:dyDescent="0.25">
      <c r="A9443" s="91" t="str">
        <f t="shared" si="294"/>
        <v/>
      </c>
      <c r="B9443" s="330" t="str">
        <f>IF(A9443="","",IFERROR(INDEX(Tanggal,MATCH('Buku Besar'!A9443,Akun,0)),""))</f>
        <v/>
      </c>
      <c r="C9443" s="2" t="str">
        <f>IF(A9443="","",IFERROR(INDEX(Keterangan,MATCH('Buku Besar'!A9443,Akun,0)),""))</f>
        <v/>
      </c>
      <c r="D9443" s="2" t="str">
        <f>IF(A9443="","",IFERROR(INDEX(Reff,MATCH('Buku Besar'!A9443,Akun,0)),""))</f>
        <v/>
      </c>
      <c r="E9443" s="331" t="str">
        <f>IF(A9443="","",IFERROR(INDEX(Penerimaan,MATCH('Buku Besar'!A9443,Akun,0)),""))</f>
        <v/>
      </c>
      <c r="F9443" s="331" t="str">
        <f>IF(A9443="","",IFERROR(INDEX(Pengeluaran,MATCH('Buku Besar'!A9443,Akun,0)),""))</f>
        <v/>
      </c>
      <c r="H9443" s="91" t="str">
        <f t="shared" si="295"/>
        <v/>
      </c>
      <c r="I9443" s="330" t="str">
        <f>IF(H9443="","",IFERROR(INDEX(Tanggal1,MATCH('Buku Besar'!H9443,Akun1,0)),""))</f>
        <v/>
      </c>
      <c r="J9443" s="2" t="str">
        <f>IF(H9443="","",IFERROR(INDEX(Keterangan1,MATCH('Buku Besar'!H9443,Akun1,0)),""))</f>
        <v/>
      </c>
      <c r="K9443" s="2" t="str">
        <f>IF(H9443="","",IFERROR(INDEX(Reff1,MATCH('Buku Besar'!H9443,Akun1,0)),""))</f>
        <v/>
      </c>
      <c r="L9443" s="331" t="str">
        <f>IF(H9443="","",IFERROR(INDEX(Penerimaan1,MATCH('Buku Besar'!H9443,Akun1,0)),""))</f>
        <v/>
      </c>
      <c r="M9443" s="331" t="str">
        <f>IF(H9443="","",IFERROR(INDEX(Pengeluaran1,MATCH('Buku Besar'!H9443,Akun1,0)),""))</f>
        <v/>
      </c>
    </row>
    <row r="9444" spans="1:13" x14ac:dyDescent="0.25">
      <c r="A9444" s="91" t="str">
        <f t="shared" si="294"/>
        <v/>
      </c>
      <c r="B9444" s="330" t="str">
        <f>IF(A9444="","",IFERROR(INDEX(Tanggal,MATCH('Buku Besar'!A9444,Akun,0)),""))</f>
        <v/>
      </c>
      <c r="C9444" s="2" t="str">
        <f>IF(A9444="","",IFERROR(INDEX(Keterangan,MATCH('Buku Besar'!A9444,Akun,0)),""))</f>
        <v/>
      </c>
      <c r="D9444" s="2" t="str">
        <f>IF(A9444="","",IFERROR(INDEX(Reff,MATCH('Buku Besar'!A9444,Akun,0)),""))</f>
        <v/>
      </c>
      <c r="E9444" s="331" t="str">
        <f>IF(A9444="","",IFERROR(INDEX(Penerimaan,MATCH('Buku Besar'!A9444,Akun,0)),""))</f>
        <v/>
      </c>
      <c r="F9444" s="331" t="str">
        <f>IF(A9444="","",IFERROR(INDEX(Pengeluaran,MATCH('Buku Besar'!A9444,Akun,0)),""))</f>
        <v/>
      </c>
      <c r="H9444" s="91" t="str">
        <f t="shared" si="295"/>
        <v/>
      </c>
      <c r="I9444" s="330" t="str">
        <f>IF(H9444="","",IFERROR(INDEX(Tanggal1,MATCH('Buku Besar'!H9444,Akun1,0)),""))</f>
        <v/>
      </c>
      <c r="J9444" s="2" t="str">
        <f>IF(H9444="","",IFERROR(INDEX(Keterangan1,MATCH('Buku Besar'!H9444,Akun1,0)),""))</f>
        <v/>
      </c>
      <c r="K9444" s="2" t="str">
        <f>IF(H9444="","",IFERROR(INDEX(Reff1,MATCH('Buku Besar'!H9444,Akun1,0)),""))</f>
        <v/>
      </c>
      <c r="L9444" s="331" t="str">
        <f>IF(H9444="","",IFERROR(INDEX(Penerimaan1,MATCH('Buku Besar'!H9444,Akun1,0)),""))</f>
        <v/>
      </c>
      <c r="M9444" s="331" t="str">
        <f>IF(H9444="","",IFERROR(INDEX(Pengeluaran1,MATCH('Buku Besar'!H9444,Akun1,0)),""))</f>
        <v/>
      </c>
    </row>
    <row r="9445" spans="1:13" x14ac:dyDescent="0.25">
      <c r="A9445" s="91" t="str">
        <f t="shared" si="294"/>
        <v/>
      </c>
      <c r="B9445" s="330" t="str">
        <f>IF(A9445="","",IFERROR(INDEX(Tanggal,MATCH('Buku Besar'!A9445,Akun,0)),""))</f>
        <v/>
      </c>
      <c r="C9445" s="2" t="str">
        <f>IF(A9445="","",IFERROR(INDEX(Keterangan,MATCH('Buku Besar'!A9445,Akun,0)),""))</f>
        <v/>
      </c>
      <c r="D9445" s="2" t="str">
        <f>IF(A9445="","",IFERROR(INDEX(Reff,MATCH('Buku Besar'!A9445,Akun,0)),""))</f>
        <v/>
      </c>
      <c r="E9445" s="331" t="str">
        <f>IF(A9445="","",IFERROR(INDEX(Penerimaan,MATCH('Buku Besar'!A9445,Akun,0)),""))</f>
        <v/>
      </c>
      <c r="F9445" s="331" t="str">
        <f>IF(A9445="","",IFERROR(INDEX(Pengeluaran,MATCH('Buku Besar'!A9445,Akun,0)),""))</f>
        <v/>
      </c>
      <c r="H9445" s="91" t="str">
        <f t="shared" si="295"/>
        <v/>
      </c>
      <c r="I9445" s="330" t="str">
        <f>IF(H9445="","",IFERROR(INDEX(Tanggal1,MATCH('Buku Besar'!H9445,Akun1,0)),""))</f>
        <v/>
      </c>
      <c r="J9445" s="2" t="str">
        <f>IF(H9445="","",IFERROR(INDEX(Keterangan1,MATCH('Buku Besar'!H9445,Akun1,0)),""))</f>
        <v/>
      </c>
      <c r="K9445" s="2" t="str">
        <f>IF(H9445="","",IFERROR(INDEX(Reff1,MATCH('Buku Besar'!H9445,Akun1,0)),""))</f>
        <v/>
      </c>
      <c r="L9445" s="331" t="str">
        <f>IF(H9445="","",IFERROR(INDEX(Penerimaan1,MATCH('Buku Besar'!H9445,Akun1,0)),""))</f>
        <v/>
      </c>
      <c r="M9445" s="331" t="str">
        <f>IF(H9445="","",IFERROR(INDEX(Pengeluaran1,MATCH('Buku Besar'!H9445,Akun1,0)),""))</f>
        <v/>
      </c>
    </row>
    <row r="9446" spans="1:13" x14ac:dyDescent="0.25">
      <c r="A9446" s="91" t="str">
        <f t="shared" si="294"/>
        <v/>
      </c>
      <c r="B9446" s="330" t="str">
        <f>IF(A9446="","",IFERROR(INDEX(Tanggal,MATCH('Buku Besar'!A9446,Akun,0)),""))</f>
        <v/>
      </c>
      <c r="C9446" s="2" t="str">
        <f>IF(A9446="","",IFERROR(INDEX(Keterangan,MATCH('Buku Besar'!A9446,Akun,0)),""))</f>
        <v/>
      </c>
      <c r="D9446" s="2" t="str">
        <f>IF(A9446="","",IFERROR(INDEX(Reff,MATCH('Buku Besar'!A9446,Akun,0)),""))</f>
        <v/>
      </c>
      <c r="E9446" s="331" t="str">
        <f>IF(A9446="","",IFERROR(INDEX(Penerimaan,MATCH('Buku Besar'!A9446,Akun,0)),""))</f>
        <v/>
      </c>
      <c r="F9446" s="331" t="str">
        <f>IF(A9446="","",IFERROR(INDEX(Pengeluaran,MATCH('Buku Besar'!A9446,Akun,0)),""))</f>
        <v/>
      </c>
      <c r="H9446" s="91" t="str">
        <f t="shared" si="295"/>
        <v/>
      </c>
      <c r="I9446" s="330" t="str">
        <f>IF(H9446="","",IFERROR(INDEX(Tanggal1,MATCH('Buku Besar'!H9446,Akun1,0)),""))</f>
        <v/>
      </c>
      <c r="J9446" s="2" t="str">
        <f>IF(H9446="","",IFERROR(INDEX(Keterangan1,MATCH('Buku Besar'!H9446,Akun1,0)),""))</f>
        <v/>
      </c>
      <c r="K9446" s="2" t="str">
        <f>IF(H9446="","",IFERROR(INDEX(Reff1,MATCH('Buku Besar'!H9446,Akun1,0)),""))</f>
        <v/>
      </c>
      <c r="L9446" s="331" t="str">
        <f>IF(H9446="","",IFERROR(INDEX(Penerimaan1,MATCH('Buku Besar'!H9446,Akun1,0)),""))</f>
        <v/>
      </c>
      <c r="M9446" s="331" t="str">
        <f>IF(H9446="","",IFERROR(INDEX(Pengeluaran1,MATCH('Buku Besar'!H9446,Akun1,0)),""))</f>
        <v/>
      </c>
    </row>
    <row r="9447" spans="1:13" x14ac:dyDescent="0.25">
      <c r="A9447" s="91" t="str">
        <f t="shared" si="294"/>
        <v/>
      </c>
      <c r="B9447" s="330" t="str">
        <f>IF(A9447="","",IFERROR(INDEX(Tanggal,MATCH('Buku Besar'!A9447,Akun,0)),""))</f>
        <v/>
      </c>
      <c r="C9447" s="2" t="str">
        <f>IF(A9447="","",IFERROR(INDEX(Keterangan,MATCH('Buku Besar'!A9447,Akun,0)),""))</f>
        <v/>
      </c>
      <c r="D9447" s="2" t="str">
        <f>IF(A9447="","",IFERROR(INDEX(Reff,MATCH('Buku Besar'!A9447,Akun,0)),""))</f>
        <v/>
      </c>
      <c r="E9447" s="331" t="str">
        <f>IF(A9447="","",IFERROR(INDEX(Penerimaan,MATCH('Buku Besar'!A9447,Akun,0)),""))</f>
        <v/>
      </c>
      <c r="F9447" s="331" t="str">
        <f>IF(A9447="","",IFERROR(INDEX(Pengeluaran,MATCH('Buku Besar'!A9447,Akun,0)),""))</f>
        <v/>
      </c>
      <c r="H9447" s="91" t="str">
        <f t="shared" si="295"/>
        <v/>
      </c>
      <c r="I9447" s="330" t="str">
        <f>IF(H9447="","",IFERROR(INDEX(Tanggal1,MATCH('Buku Besar'!H9447,Akun1,0)),""))</f>
        <v/>
      </c>
      <c r="J9447" s="2" t="str">
        <f>IF(H9447="","",IFERROR(INDEX(Keterangan1,MATCH('Buku Besar'!H9447,Akun1,0)),""))</f>
        <v/>
      </c>
      <c r="K9447" s="2" t="str">
        <f>IF(H9447="","",IFERROR(INDEX(Reff1,MATCH('Buku Besar'!H9447,Akun1,0)),""))</f>
        <v/>
      </c>
      <c r="L9447" s="331" t="str">
        <f>IF(H9447="","",IFERROR(INDEX(Penerimaan1,MATCH('Buku Besar'!H9447,Akun1,0)),""))</f>
        <v/>
      </c>
      <c r="M9447" s="331" t="str">
        <f>IF(H9447="","",IFERROR(INDEX(Pengeluaran1,MATCH('Buku Besar'!H9447,Akun1,0)),""))</f>
        <v/>
      </c>
    </row>
    <row r="9448" spans="1:13" x14ac:dyDescent="0.25">
      <c r="A9448" s="91" t="str">
        <f t="shared" si="294"/>
        <v/>
      </c>
      <c r="B9448" s="330" t="str">
        <f>IF(A9448="","",IFERROR(INDEX(Tanggal,MATCH('Buku Besar'!A9448,Akun,0)),""))</f>
        <v/>
      </c>
      <c r="C9448" s="2" t="str">
        <f>IF(A9448="","",IFERROR(INDEX(Keterangan,MATCH('Buku Besar'!A9448,Akun,0)),""))</f>
        <v/>
      </c>
      <c r="D9448" s="2" t="str">
        <f>IF(A9448="","",IFERROR(INDEX(Reff,MATCH('Buku Besar'!A9448,Akun,0)),""))</f>
        <v/>
      </c>
      <c r="E9448" s="331" t="str">
        <f>IF(A9448="","",IFERROR(INDEX(Penerimaan,MATCH('Buku Besar'!A9448,Akun,0)),""))</f>
        <v/>
      </c>
      <c r="F9448" s="331" t="str">
        <f>IF(A9448="","",IFERROR(INDEX(Pengeluaran,MATCH('Buku Besar'!A9448,Akun,0)),""))</f>
        <v/>
      </c>
      <c r="H9448" s="91" t="str">
        <f t="shared" si="295"/>
        <v/>
      </c>
      <c r="I9448" s="330" t="str">
        <f>IF(H9448="","",IFERROR(INDEX(Tanggal1,MATCH('Buku Besar'!H9448,Akun1,0)),""))</f>
        <v/>
      </c>
      <c r="J9448" s="2" t="str">
        <f>IF(H9448="","",IFERROR(INDEX(Keterangan1,MATCH('Buku Besar'!H9448,Akun1,0)),""))</f>
        <v/>
      </c>
      <c r="K9448" s="2" t="str">
        <f>IF(H9448="","",IFERROR(INDEX(Reff1,MATCH('Buku Besar'!H9448,Akun1,0)),""))</f>
        <v/>
      </c>
      <c r="L9448" s="331" t="str">
        <f>IF(H9448="","",IFERROR(INDEX(Penerimaan1,MATCH('Buku Besar'!H9448,Akun1,0)),""))</f>
        <v/>
      </c>
      <c r="M9448" s="331" t="str">
        <f>IF(H9448="","",IFERROR(INDEX(Pengeluaran1,MATCH('Buku Besar'!H9448,Akun1,0)),""))</f>
        <v/>
      </c>
    </row>
    <row r="9449" spans="1:13" x14ac:dyDescent="0.25">
      <c r="A9449" s="91" t="str">
        <f t="shared" si="294"/>
        <v/>
      </c>
      <c r="B9449" s="330" t="str">
        <f>IF(A9449="","",IFERROR(INDEX(Tanggal,MATCH('Buku Besar'!A9449,Akun,0)),""))</f>
        <v/>
      </c>
      <c r="C9449" s="2" t="str">
        <f>IF(A9449="","",IFERROR(INDEX(Keterangan,MATCH('Buku Besar'!A9449,Akun,0)),""))</f>
        <v/>
      </c>
      <c r="D9449" s="2" t="str">
        <f>IF(A9449="","",IFERROR(INDEX(Reff,MATCH('Buku Besar'!A9449,Akun,0)),""))</f>
        <v/>
      </c>
      <c r="E9449" s="331" t="str">
        <f>IF(A9449="","",IFERROR(INDEX(Penerimaan,MATCH('Buku Besar'!A9449,Akun,0)),""))</f>
        <v/>
      </c>
      <c r="F9449" s="331" t="str">
        <f>IF(A9449="","",IFERROR(INDEX(Pengeluaran,MATCH('Buku Besar'!A9449,Akun,0)),""))</f>
        <v/>
      </c>
      <c r="H9449" s="91" t="str">
        <f t="shared" si="295"/>
        <v/>
      </c>
      <c r="I9449" s="330" t="str">
        <f>IF(H9449="","",IFERROR(INDEX(Tanggal1,MATCH('Buku Besar'!H9449,Akun1,0)),""))</f>
        <v/>
      </c>
      <c r="J9449" s="2" t="str">
        <f>IF(H9449="","",IFERROR(INDEX(Keterangan1,MATCH('Buku Besar'!H9449,Akun1,0)),""))</f>
        <v/>
      </c>
      <c r="K9449" s="2" t="str">
        <f>IF(H9449="","",IFERROR(INDEX(Reff1,MATCH('Buku Besar'!H9449,Akun1,0)),""))</f>
        <v/>
      </c>
      <c r="L9449" s="331" t="str">
        <f>IF(H9449="","",IFERROR(INDEX(Penerimaan1,MATCH('Buku Besar'!H9449,Akun1,0)),""))</f>
        <v/>
      </c>
      <c r="M9449" s="331" t="str">
        <f>IF(H9449="","",IFERROR(INDEX(Pengeluaran1,MATCH('Buku Besar'!H9449,Akun1,0)),""))</f>
        <v/>
      </c>
    </row>
    <row r="9450" spans="1:13" x14ac:dyDescent="0.25">
      <c r="A9450" s="91" t="str">
        <f t="shared" si="294"/>
        <v/>
      </c>
      <c r="B9450" s="330" t="str">
        <f>IF(A9450="","",IFERROR(INDEX(Tanggal,MATCH('Buku Besar'!A9450,Akun,0)),""))</f>
        <v/>
      </c>
      <c r="C9450" s="2" t="str">
        <f>IF(A9450="","",IFERROR(INDEX(Keterangan,MATCH('Buku Besar'!A9450,Akun,0)),""))</f>
        <v/>
      </c>
      <c r="D9450" s="2" t="str">
        <f>IF(A9450="","",IFERROR(INDEX(Reff,MATCH('Buku Besar'!A9450,Akun,0)),""))</f>
        <v/>
      </c>
      <c r="E9450" s="331" t="str">
        <f>IF(A9450="","",IFERROR(INDEX(Penerimaan,MATCH('Buku Besar'!A9450,Akun,0)),""))</f>
        <v/>
      </c>
      <c r="F9450" s="331" t="str">
        <f>IF(A9450="","",IFERROR(INDEX(Pengeluaran,MATCH('Buku Besar'!A9450,Akun,0)),""))</f>
        <v/>
      </c>
      <c r="H9450" s="91" t="str">
        <f t="shared" si="295"/>
        <v/>
      </c>
      <c r="I9450" s="330" t="str">
        <f>IF(H9450="","",IFERROR(INDEX(Tanggal1,MATCH('Buku Besar'!H9450,Akun1,0)),""))</f>
        <v/>
      </c>
      <c r="J9450" s="2" t="str">
        <f>IF(H9450="","",IFERROR(INDEX(Keterangan1,MATCH('Buku Besar'!H9450,Akun1,0)),""))</f>
        <v/>
      </c>
      <c r="K9450" s="2" t="str">
        <f>IF(H9450="","",IFERROR(INDEX(Reff1,MATCH('Buku Besar'!H9450,Akun1,0)),""))</f>
        <v/>
      </c>
      <c r="L9450" s="331" t="str">
        <f>IF(H9450="","",IFERROR(INDEX(Penerimaan1,MATCH('Buku Besar'!H9450,Akun1,0)),""))</f>
        <v/>
      </c>
      <c r="M9450" s="331" t="str">
        <f>IF(H9450="","",IFERROR(INDEX(Pengeluaran1,MATCH('Buku Besar'!H9450,Akun1,0)),""))</f>
        <v/>
      </c>
    </row>
    <row r="9451" spans="1:13" x14ac:dyDescent="0.25">
      <c r="A9451" s="91" t="str">
        <f t="shared" si="294"/>
        <v/>
      </c>
      <c r="B9451" s="330" t="str">
        <f>IF(A9451="","",IFERROR(INDEX(Tanggal,MATCH('Buku Besar'!A9451,Akun,0)),""))</f>
        <v/>
      </c>
      <c r="C9451" s="2" t="str">
        <f>IF(A9451="","",IFERROR(INDEX(Keterangan,MATCH('Buku Besar'!A9451,Akun,0)),""))</f>
        <v/>
      </c>
      <c r="D9451" s="2" t="str">
        <f>IF(A9451="","",IFERROR(INDEX(Reff,MATCH('Buku Besar'!A9451,Akun,0)),""))</f>
        <v/>
      </c>
      <c r="E9451" s="331" t="str">
        <f>IF(A9451="","",IFERROR(INDEX(Penerimaan,MATCH('Buku Besar'!A9451,Akun,0)),""))</f>
        <v/>
      </c>
      <c r="F9451" s="331" t="str">
        <f>IF(A9451="","",IFERROR(INDEX(Pengeluaran,MATCH('Buku Besar'!A9451,Akun,0)),""))</f>
        <v/>
      </c>
      <c r="H9451" s="91" t="str">
        <f t="shared" si="295"/>
        <v/>
      </c>
      <c r="I9451" s="330" t="str">
        <f>IF(H9451="","",IFERROR(INDEX(Tanggal1,MATCH('Buku Besar'!H9451,Akun1,0)),""))</f>
        <v/>
      </c>
      <c r="J9451" s="2" t="str">
        <f>IF(H9451="","",IFERROR(INDEX(Keterangan1,MATCH('Buku Besar'!H9451,Akun1,0)),""))</f>
        <v/>
      </c>
      <c r="K9451" s="2" t="str">
        <f>IF(H9451="","",IFERROR(INDEX(Reff1,MATCH('Buku Besar'!H9451,Akun1,0)),""))</f>
        <v/>
      </c>
      <c r="L9451" s="331" t="str">
        <f>IF(H9451="","",IFERROR(INDEX(Penerimaan1,MATCH('Buku Besar'!H9451,Akun1,0)),""))</f>
        <v/>
      </c>
      <c r="M9451" s="331" t="str">
        <f>IF(H9451="","",IFERROR(INDEX(Pengeluaran1,MATCH('Buku Besar'!H9451,Akun1,0)),""))</f>
        <v/>
      </c>
    </row>
    <row r="9452" spans="1:13" x14ac:dyDescent="0.25">
      <c r="A9452" s="91" t="str">
        <f t="shared" si="294"/>
        <v/>
      </c>
      <c r="B9452" s="330" t="str">
        <f>IF(A9452="","",IFERROR(INDEX(Tanggal,MATCH('Buku Besar'!A9452,Akun,0)),""))</f>
        <v/>
      </c>
      <c r="C9452" s="2" t="str">
        <f>IF(A9452="","",IFERROR(INDEX(Keterangan,MATCH('Buku Besar'!A9452,Akun,0)),""))</f>
        <v/>
      </c>
      <c r="D9452" s="2" t="str">
        <f>IF(A9452="","",IFERROR(INDEX(Reff,MATCH('Buku Besar'!A9452,Akun,0)),""))</f>
        <v/>
      </c>
      <c r="E9452" s="331" t="str">
        <f>IF(A9452="","",IFERROR(INDEX(Penerimaan,MATCH('Buku Besar'!A9452,Akun,0)),""))</f>
        <v/>
      </c>
      <c r="F9452" s="331" t="str">
        <f>IF(A9452="","",IFERROR(INDEX(Pengeluaran,MATCH('Buku Besar'!A9452,Akun,0)),""))</f>
        <v/>
      </c>
      <c r="H9452" s="91" t="str">
        <f t="shared" si="295"/>
        <v/>
      </c>
      <c r="I9452" s="330" t="str">
        <f>IF(H9452="","",IFERROR(INDEX(Tanggal1,MATCH('Buku Besar'!H9452,Akun1,0)),""))</f>
        <v/>
      </c>
      <c r="J9452" s="2" t="str">
        <f>IF(H9452="","",IFERROR(INDEX(Keterangan1,MATCH('Buku Besar'!H9452,Akun1,0)),""))</f>
        <v/>
      </c>
      <c r="K9452" s="2" t="str">
        <f>IF(H9452="","",IFERROR(INDEX(Reff1,MATCH('Buku Besar'!H9452,Akun1,0)),""))</f>
        <v/>
      </c>
      <c r="L9452" s="331" t="str">
        <f>IF(H9452="","",IFERROR(INDEX(Penerimaan1,MATCH('Buku Besar'!H9452,Akun1,0)),""))</f>
        <v/>
      </c>
      <c r="M9452" s="331" t="str">
        <f>IF(H9452="","",IFERROR(INDEX(Pengeluaran1,MATCH('Buku Besar'!H9452,Akun1,0)),""))</f>
        <v/>
      </c>
    </row>
    <row r="9453" spans="1:13" x14ac:dyDescent="0.25">
      <c r="A9453" s="91" t="str">
        <f t="shared" si="294"/>
        <v/>
      </c>
      <c r="B9453" s="330" t="str">
        <f>IF(A9453="","",IFERROR(INDEX(Tanggal,MATCH('Buku Besar'!A9453,Akun,0)),""))</f>
        <v/>
      </c>
      <c r="C9453" s="2" t="str">
        <f>IF(A9453="","",IFERROR(INDEX(Keterangan,MATCH('Buku Besar'!A9453,Akun,0)),""))</f>
        <v/>
      </c>
      <c r="D9453" s="2" t="str">
        <f>IF(A9453="","",IFERROR(INDEX(Reff,MATCH('Buku Besar'!A9453,Akun,0)),""))</f>
        <v/>
      </c>
      <c r="E9453" s="331" t="str">
        <f>IF(A9453="","",IFERROR(INDEX(Penerimaan,MATCH('Buku Besar'!A9453,Akun,0)),""))</f>
        <v/>
      </c>
      <c r="F9453" s="331" t="str">
        <f>IF(A9453="","",IFERROR(INDEX(Pengeluaran,MATCH('Buku Besar'!A9453,Akun,0)),""))</f>
        <v/>
      </c>
      <c r="H9453" s="91" t="str">
        <f t="shared" si="295"/>
        <v/>
      </c>
      <c r="I9453" s="330" t="str">
        <f>IF(H9453="","",IFERROR(INDEX(Tanggal1,MATCH('Buku Besar'!H9453,Akun1,0)),""))</f>
        <v/>
      </c>
      <c r="J9453" s="2" t="str">
        <f>IF(H9453="","",IFERROR(INDEX(Keterangan1,MATCH('Buku Besar'!H9453,Akun1,0)),""))</f>
        <v/>
      </c>
      <c r="K9453" s="2" t="str">
        <f>IF(H9453="","",IFERROR(INDEX(Reff1,MATCH('Buku Besar'!H9453,Akun1,0)),""))</f>
        <v/>
      </c>
      <c r="L9453" s="331" t="str">
        <f>IF(H9453="","",IFERROR(INDEX(Penerimaan1,MATCH('Buku Besar'!H9453,Akun1,0)),""))</f>
        <v/>
      </c>
      <c r="M9453" s="331" t="str">
        <f>IF(H9453="","",IFERROR(INDEX(Pengeluaran1,MATCH('Buku Besar'!H9453,Akun1,0)),""))</f>
        <v/>
      </c>
    </row>
    <row r="9454" spans="1:13" x14ac:dyDescent="0.25">
      <c r="A9454" s="91" t="str">
        <f t="shared" si="294"/>
        <v/>
      </c>
      <c r="B9454" s="330" t="str">
        <f>IF(A9454="","",IFERROR(INDEX(Tanggal,MATCH('Buku Besar'!A9454,Akun,0)),""))</f>
        <v/>
      </c>
      <c r="C9454" s="2" t="str">
        <f>IF(A9454="","",IFERROR(INDEX(Keterangan,MATCH('Buku Besar'!A9454,Akun,0)),""))</f>
        <v/>
      </c>
      <c r="D9454" s="2" t="str">
        <f>IF(A9454="","",IFERROR(INDEX(Reff,MATCH('Buku Besar'!A9454,Akun,0)),""))</f>
        <v/>
      </c>
      <c r="E9454" s="331" t="str">
        <f>IF(A9454="","",IFERROR(INDEX(Penerimaan,MATCH('Buku Besar'!A9454,Akun,0)),""))</f>
        <v/>
      </c>
      <c r="F9454" s="331" t="str">
        <f>IF(A9454="","",IFERROR(INDEX(Pengeluaran,MATCH('Buku Besar'!A9454,Akun,0)),""))</f>
        <v/>
      </c>
      <c r="H9454" s="91" t="str">
        <f t="shared" si="295"/>
        <v/>
      </c>
      <c r="I9454" s="330" t="str">
        <f>IF(H9454="","",IFERROR(INDEX(Tanggal1,MATCH('Buku Besar'!H9454,Akun1,0)),""))</f>
        <v/>
      </c>
      <c r="J9454" s="2" t="str">
        <f>IF(H9454="","",IFERROR(INDEX(Keterangan1,MATCH('Buku Besar'!H9454,Akun1,0)),""))</f>
        <v/>
      </c>
      <c r="K9454" s="2" t="str">
        <f>IF(H9454="","",IFERROR(INDEX(Reff1,MATCH('Buku Besar'!H9454,Akun1,0)),""))</f>
        <v/>
      </c>
      <c r="L9454" s="331" t="str">
        <f>IF(H9454="","",IFERROR(INDEX(Penerimaan1,MATCH('Buku Besar'!H9454,Akun1,0)),""))</f>
        <v/>
      </c>
      <c r="M9454" s="331" t="str">
        <f>IF(H9454="","",IFERROR(INDEX(Pengeluaran1,MATCH('Buku Besar'!H9454,Akun1,0)),""))</f>
        <v/>
      </c>
    </row>
    <row r="9455" spans="1:13" x14ac:dyDescent="0.25">
      <c r="A9455" s="91" t="str">
        <f t="shared" si="294"/>
        <v/>
      </c>
      <c r="B9455" s="330" t="str">
        <f>IF(A9455="","",IFERROR(INDEX(Tanggal,MATCH('Buku Besar'!A9455,Akun,0)),""))</f>
        <v/>
      </c>
      <c r="C9455" s="2" t="str">
        <f>IF(A9455="","",IFERROR(INDEX(Keterangan,MATCH('Buku Besar'!A9455,Akun,0)),""))</f>
        <v/>
      </c>
      <c r="D9455" s="2" t="str">
        <f>IF(A9455="","",IFERROR(INDEX(Reff,MATCH('Buku Besar'!A9455,Akun,0)),""))</f>
        <v/>
      </c>
      <c r="E9455" s="331" t="str">
        <f>IF(A9455="","",IFERROR(INDEX(Penerimaan,MATCH('Buku Besar'!A9455,Akun,0)),""))</f>
        <v/>
      </c>
      <c r="F9455" s="331" t="str">
        <f>IF(A9455="","",IFERROR(INDEX(Pengeluaran,MATCH('Buku Besar'!A9455,Akun,0)),""))</f>
        <v/>
      </c>
      <c r="H9455" s="91" t="str">
        <f t="shared" si="295"/>
        <v/>
      </c>
      <c r="I9455" s="330" t="str">
        <f>IF(H9455="","",IFERROR(INDEX(Tanggal1,MATCH('Buku Besar'!H9455,Akun1,0)),""))</f>
        <v/>
      </c>
      <c r="J9455" s="2" t="str">
        <f>IF(H9455="","",IFERROR(INDEX(Keterangan1,MATCH('Buku Besar'!H9455,Akun1,0)),""))</f>
        <v/>
      </c>
      <c r="K9455" s="2" t="str">
        <f>IF(H9455="","",IFERROR(INDEX(Reff1,MATCH('Buku Besar'!H9455,Akun1,0)),""))</f>
        <v/>
      </c>
      <c r="L9455" s="331" t="str">
        <f>IF(H9455="","",IFERROR(INDEX(Penerimaan1,MATCH('Buku Besar'!H9455,Akun1,0)),""))</f>
        <v/>
      </c>
      <c r="M9455" s="331" t="str">
        <f>IF(H9455="","",IFERROR(INDEX(Pengeluaran1,MATCH('Buku Besar'!H9455,Akun1,0)),""))</f>
        <v/>
      </c>
    </row>
    <row r="9456" spans="1:13" x14ac:dyDescent="0.25">
      <c r="A9456" s="91" t="str">
        <f t="shared" si="294"/>
        <v/>
      </c>
      <c r="B9456" s="330" t="str">
        <f>IF(A9456="","",IFERROR(INDEX(Tanggal,MATCH('Buku Besar'!A9456,Akun,0)),""))</f>
        <v/>
      </c>
      <c r="C9456" s="2" t="str">
        <f>IF(A9456="","",IFERROR(INDEX(Keterangan,MATCH('Buku Besar'!A9456,Akun,0)),""))</f>
        <v/>
      </c>
      <c r="D9456" s="2" t="str">
        <f>IF(A9456="","",IFERROR(INDEX(Reff,MATCH('Buku Besar'!A9456,Akun,0)),""))</f>
        <v/>
      </c>
      <c r="E9456" s="331" t="str">
        <f>IF(A9456="","",IFERROR(INDEX(Penerimaan,MATCH('Buku Besar'!A9456,Akun,0)),""))</f>
        <v/>
      </c>
      <c r="F9456" s="331" t="str">
        <f>IF(A9456="","",IFERROR(INDEX(Pengeluaran,MATCH('Buku Besar'!A9456,Akun,0)),""))</f>
        <v/>
      </c>
      <c r="H9456" s="91" t="str">
        <f t="shared" si="295"/>
        <v/>
      </c>
      <c r="I9456" s="330" t="str">
        <f>IF(H9456="","",IFERROR(INDEX(Tanggal1,MATCH('Buku Besar'!H9456,Akun1,0)),""))</f>
        <v/>
      </c>
      <c r="J9456" s="2" t="str">
        <f>IF(H9456="","",IFERROR(INDEX(Keterangan1,MATCH('Buku Besar'!H9456,Akun1,0)),""))</f>
        <v/>
      </c>
      <c r="K9456" s="2" t="str">
        <f>IF(H9456="","",IFERROR(INDEX(Reff1,MATCH('Buku Besar'!H9456,Akun1,0)),""))</f>
        <v/>
      </c>
      <c r="L9456" s="331" t="str">
        <f>IF(H9456="","",IFERROR(INDEX(Penerimaan1,MATCH('Buku Besar'!H9456,Akun1,0)),""))</f>
        <v/>
      </c>
      <c r="M9456" s="331" t="str">
        <f>IF(H9456="","",IFERROR(INDEX(Pengeluaran1,MATCH('Buku Besar'!H9456,Akun1,0)),""))</f>
        <v/>
      </c>
    </row>
    <row r="9457" spans="1:13" x14ac:dyDescent="0.25">
      <c r="A9457" s="91" t="str">
        <f t="shared" si="294"/>
        <v/>
      </c>
      <c r="B9457" s="330" t="str">
        <f>IF(A9457="","",IFERROR(INDEX(Tanggal,MATCH('Buku Besar'!A9457,Akun,0)),""))</f>
        <v/>
      </c>
      <c r="C9457" s="2" t="str">
        <f>IF(A9457="","",IFERROR(INDEX(Keterangan,MATCH('Buku Besar'!A9457,Akun,0)),""))</f>
        <v/>
      </c>
      <c r="D9457" s="2" t="str">
        <f>IF(A9457="","",IFERROR(INDEX(Reff,MATCH('Buku Besar'!A9457,Akun,0)),""))</f>
        <v/>
      </c>
      <c r="E9457" s="331" t="str">
        <f>IF(A9457="","",IFERROR(INDEX(Penerimaan,MATCH('Buku Besar'!A9457,Akun,0)),""))</f>
        <v/>
      </c>
      <c r="F9457" s="331" t="str">
        <f>IF(A9457="","",IFERROR(INDEX(Pengeluaran,MATCH('Buku Besar'!A9457,Akun,0)),""))</f>
        <v/>
      </c>
      <c r="H9457" s="91" t="str">
        <f t="shared" si="295"/>
        <v/>
      </c>
      <c r="I9457" s="330" t="str">
        <f>IF(H9457="","",IFERROR(INDEX(Tanggal1,MATCH('Buku Besar'!H9457,Akun1,0)),""))</f>
        <v/>
      </c>
      <c r="J9457" s="2" t="str">
        <f>IF(H9457="","",IFERROR(INDEX(Keterangan1,MATCH('Buku Besar'!H9457,Akun1,0)),""))</f>
        <v/>
      </c>
      <c r="K9457" s="2" t="str">
        <f>IF(H9457="","",IFERROR(INDEX(Reff1,MATCH('Buku Besar'!H9457,Akun1,0)),""))</f>
        <v/>
      </c>
      <c r="L9457" s="331" t="str">
        <f>IF(H9457="","",IFERROR(INDEX(Penerimaan1,MATCH('Buku Besar'!H9457,Akun1,0)),""))</f>
        <v/>
      </c>
      <c r="M9457" s="331" t="str">
        <f>IF(H9457="","",IFERROR(INDEX(Pengeluaran1,MATCH('Buku Besar'!H9457,Akun1,0)),""))</f>
        <v/>
      </c>
    </row>
    <row r="9458" spans="1:13" x14ac:dyDescent="0.25">
      <c r="A9458" s="91" t="str">
        <f t="shared" si="294"/>
        <v/>
      </c>
      <c r="B9458" s="330" t="str">
        <f>IF(A9458="","",IFERROR(INDEX(Tanggal,MATCH('Buku Besar'!A9458,Akun,0)),""))</f>
        <v/>
      </c>
      <c r="C9458" s="2" t="str">
        <f>IF(A9458="","",IFERROR(INDEX(Keterangan,MATCH('Buku Besar'!A9458,Akun,0)),""))</f>
        <v/>
      </c>
      <c r="D9458" s="2" t="str">
        <f>IF(A9458="","",IFERROR(INDEX(Reff,MATCH('Buku Besar'!A9458,Akun,0)),""))</f>
        <v/>
      </c>
      <c r="E9458" s="331" t="str">
        <f>IF(A9458="","",IFERROR(INDEX(Penerimaan,MATCH('Buku Besar'!A9458,Akun,0)),""))</f>
        <v/>
      </c>
      <c r="F9458" s="331" t="str">
        <f>IF(A9458="","",IFERROR(INDEX(Pengeluaran,MATCH('Buku Besar'!A9458,Akun,0)),""))</f>
        <v/>
      </c>
      <c r="H9458" s="91" t="str">
        <f t="shared" si="295"/>
        <v/>
      </c>
      <c r="I9458" s="330" t="str">
        <f>IF(H9458="","",IFERROR(INDEX(Tanggal1,MATCH('Buku Besar'!H9458,Akun1,0)),""))</f>
        <v/>
      </c>
      <c r="J9458" s="2" t="str">
        <f>IF(H9458="","",IFERROR(INDEX(Keterangan1,MATCH('Buku Besar'!H9458,Akun1,0)),""))</f>
        <v/>
      </c>
      <c r="K9458" s="2" t="str">
        <f>IF(H9458="","",IFERROR(INDEX(Reff1,MATCH('Buku Besar'!H9458,Akun1,0)),""))</f>
        <v/>
      </c>
      <c r="L9458" s="331" t="str">
        <f>IF(H9458="","",IFERROR(INDEX(Penerimaan1,MATCH('Buku Besar'!H9458,Akun1,0)),""))</f>
        <v/>
      </c>
      <c r="M9458" s="331" t="str">
        <f>IF(H9458="","",IFERROR(INDEX(Pengeluaran1,MATCH('Buku Besar'!H9458,Akun1,0)),""))</f>
        <v/>
      </c>
    </row>
    <row r="9459" spans="1:13" x14ac:dyDescent="0.25">
      <c r="A9459" s="91" t="str">
        <f t="shared" si="294"/>
        <v/>
      </c>
      <c r="B9459" s="330" t="str">
        <f>IF(A9459="","",IFERROR(INDEX(Tanggal,MATCH('Buku Besar'!A9459,Akun,0)),""))</f>
        <v/>
      </c>
      <c r="C9459" s="2" t="str">
        <f>IF(A9459="","",IFERROR(INDEX(Keterangan,MATCH('Buku Besar'!A9459,Akun,0)),""))</f>
        <v/>
      </c>
      <c r="D9459" s="2" t="str">
        <f>IF(A9459="","",IFERROR(INDEX(Reff,MATCH('Buku Besar'!A9459,Akun,0)),""))</f>
        <v/>
      </c>
      <c r="E9459" s="331" t="str">
        <f>IF(A9459="","",IFERROR(INDEX(Penerimaan,MATCH('Buku Besar'!A9459,Akun,0)),""))</f>
        <v/>
      </c>
      <c r="F9459" s="331" t="str">
        <f>IF(A9459="","",IFERROR(INDEX(Pengeluaran,MATCH('Buku Besar'!A9459,Akun,0)),""))</f>
        <v/>
      </c>
      <c r="H9459" s="91" t="str">
        <f t="shared" si="295"/>
        <v/>
      </c>
      <c r="I9459" s="330" t="str">
        <f>IF(H9459="","",IFERROR(INDEX(Tanggal1,MATCH('Buku Besar'!H9459,Akun1,0)),""))</f>
        <v/>
      </c>
      <c r="J9459" s="2" t="str">
        <f>IF(H9459="","",IFERROR(INDEX(Keterangan1,MATCH('Buku Besar'!H9459,Akun1,0)),""))</f>
        <v/>
      </c>
      <c r="K9459" s="2" t="str">
        <f>IF(H9459="","",IFERROR(INDEX(Reff1,MATCH('Buku Besar'!H9459,Akun1,0)),""))</f>
        <v/>
      </c>
      <c r="L9459" s="331" t="str">
        <f>IF(H9459="","",IFERROR(INDEX(Penerimaan1,MATCH('Buku Besar'!H9459,Akun1,0)),""))</f>
        <v/>
      </c>
      <c r="M9459" s="331" t="str">
        <f>IF(H9459="","",IFERROR(INDEX(Pengeluaran1,MATCH('Buku Besar'!H9459,Akun1,0)),""))</f>
        <v/>
      </c>
    </row>
    <row r="9460" spans="1:13" x14ac:dyDescent="0.25">
      <c r="A9460" s="91" t="str">
        <f t="shared" si="294"/>
        <v/>
      </c>
      <c r="B9460" s="330" t="str">
        <f>IF(A9460="","",IFERROR(INDEX(Tanggal,MATCH('Buku Besar'!A9460,Akun,0)),""))</f>
        <v/>
      </c>
      <c r="C9460" s="2" t="str">
        <f>IF(A9460="","",IFERROR(INDEX(Keterangan,MATCH('Buku Besar'!A9460,Akun,0)),""))</f>
        <v/>
      </c>
      <c r="D9460" s="2" t="str">
        <f>IF(A9460="","",IFERROR(INDEX(Reff,MATCH('Buku Besar'!A9460,Akun,0)),""))</f>
        <v/>
      </c>
      <c r="E9460" s="331" t="str">
        <f>IF(A9460="","",IFERROR(INDEX(Penerimaan,MATCH('Buku Besar'!A9460,Akun,0)),""))</f>
        <v/>
      </c>
      <c r="F9460" s="331" t="str">
        <f>IF(A9460="","",IFERROR(INDEX(Pengeluaran,MATCH('Buku Besar'!A9460,Akun,0)),""))</f>
        <v/>
      </c>
      <c r="H9460" s="91" t="str">
        <f t="shared" si="295"/>
        <v/>
      </c>
      <c r="I9460" s="330" t="str">
        <f>IF(H9460="","",IFERROR(INDEX(Tanggal1,MATCH('Buku Besar'!H9460,Akun1,0)),""))</f>
        <v/>
      </c>
      <c r="J9460" s="2" t="str">
        <f>IF(H9460="","",IFERROR(INDEX(Keterangan1,MATCH('Buku Besar'!H9460,Akun1,0)),""))</f>
        <v/>
      </c>
      <c r="K9460" s="2" t="str">
        <f>IF(H9460="","",IFERROR(INDEX(Reff1,MATCH('Buku Besar'!H9460,Akun1,0)),""))</f>
        <v/>
      </c>
      <c r="L9460" s="331" t="str">
        <f>IF(H9460="","",IFERROR(INDEX(Penerimaan1,MATCH('Buku Besar'!H9460,Akun1,0)),""))</f>
        <v/>
      </c>
      <c r="M9460" s="331" t="str">
        <f>IF(H9460="","",IFERROR(INDEX(Pengeluaran1,MATCH('Buku Besar'!H9460,Akun1,0)),""))</f>
        <v/>
      </c>
    </row>
    <row r="9461" spans="1:13" x14ac:dyDescent="0.25">
      <c r="A9461" s="91" t="str">
        <f t="shared" si="294"/>
        <v/>
      </c>
      <c r="B9461" s="330" t="str">
        <f>IF(A9461="","",IFERROR(INDEX(Tanggal,MATCH('Buku Besar'!A9461,Akun,0)),""))</f>
        <v/>
      </c>
      <c r="C9461" s="2" t="str">
        <f>IF(A9461="","",IFERROR(INDEX(Keterangan,MATCH('Buku Besar'!A9461,Akun,0)),""))</f>
        <v/>
      </c>
      <c r="D9461" s="2" t="str">
        <f>IF(A9461="","",IFERROR(INDEX(Reff,MATCH('Buku Besar'!A9461,Akun,0)),""))</f>
        <v/>
      </c>
      <c r="E9461" s="331" t="str">
        <f>IF(A9461="","",IFERROR(INDEX(Penerimaan,MATCH('Buku Besar'!A9461,Akun,0)),""))</f>
        <v/>
      </c>
      <c r="F9461" s="331" t="str">
        <f>IF(A9461="","",IFERROR(INDEX(Pengeluaran,MATCH('Buku Besar'!A9461,Akun,0)),""))</f>
        <v/>
      </c>
      <c r="H9461" s="91" t="str">
        <f t="shared" si="295"/>
        <v/>
      </c>
      <c r="I9461" s="330" t="str">
        <f>IF(H9461="","",IFERROR(INDEX(Tanggal1,MATCH('Buku Besar'!H9461,Akun1,0)),""))</f>
        <v/>
      </c>
      <c r="J9461" s="2" t="str">
        <f>IF(H9461="","",IFERROR(INDEX(Keterangan1,MATCH('Buku Besar'!H9461,Akun1,0)),""))</f>
        <v/>
      </c>
      <c r="K9461" s="2" t="str">
        <f>IF(H9461="","",IFERROR(INDEX(Reff1,MATCH('Buku Besar'!H9461,Akun1,0)),""))</f>
        <v/>
      </c>
      <c r="L9461" s="331" t="str">
        <f>IF(H9461="","",IFERROR(INDEX(Penerimaan1,MATCH('Buku Besar'!H9461,Akun1,0)),""))</f>
        <v/>
      </c>
      <c r="M9461" s="331" t="str">
        <f>IF(H9461="","",IFERROR(INDEX(Pengeluaran1,MATCH('Buku Besar'!H9461,Akun1,0)),""))</f>
        <v/>
      </c>
    </row>
    <row r="9462" spans="1:13" x14ac:dyDescent="0.25">
      <c r="A9462" s="91" t="str">
        <f t="shared" si="294"/>
        <v/>
      </c>
      <c r="B9462" s="330" t="str">
        <f>IF(A9462="","",IFERROR(INDEX(Tanggal,MATCH('Buku Besar'!A9462,Akun,0)),""))</f>
        <v/>
      </c>
      <c r="C9462" s="2" t="str">
        <f>IF(A9462="","",IFERROR(INDEX(Keterangan,MATCH('Buku Besar'!A9462,Akun,0)),""))</f>
        <v/>
      </c>
      <c r="D9462" s="2" t="str">
        <f>IF(A9462="","",IFERROR(INDEX(Reff,MATCH('Buku Besar'!A9462,Akun,0)),""))</f>
        <v/>
      </c>
      <c r="E9462" s="331" t="str">
        <f>IF(A9462="","",IFERROR(INDEX(Penerimaan,MATCH('Buku Besar'!A9462,Akun,0)),""))</f>
        <v/>
      </c>
      <c r="F9462" s="331" t="str">
        <f>IF(A9462="","",IFERROR(INDEX(Pengeluaran,MATCH('Buku Besar'!A9462,Akun,0)),""))</f>
        <v/>
      </c>
      <c r="H9462" s="91" t="str">
        <f t="shared" si="295"/>
        <v/>
      </c>
      <c r="I9462" s="330" t="str">
        <f>IF(H9462="","",IFERROR(INDEX(Tanggal1,MATCH('Buku Besar'!H9462,Akun1,0)),""))</f>
        <v/>
      </c>
      <c r="J9462" s="2" t="str">
        <f>IF(H9462="","",IFERROR(INDEX(Keterangan1,MATCH('Buku Besar'!H9462,Akun1,0)),""))</f>
        <v/>
      </c>
      <c r="K9462" s="2" t="str">
        <f>IF(H9462="","",IFERROR(INDEX(Reff1,MATCH('Buku Besar'!H9462,Akun1,0)),""))</f>
        <v/>
      </c>
      <c r="L9462" s="331" t="str">
        <f>IF(H9462="","",IFERROR(INDEX(Penerimaan1,MATCH('Buku Besar'!H9462,Akun1,0)),""))</f>
        <v/>
      </c>
      <c r="M9462" s="331" t="str">
        <f>IF(H9462="","",IFERROR(INDEX(Pengeluaran1,MATCH('Buku Besar'!H9462,Akun1,0)),""))</f>
        <v/>
      </c>
    </row>
    <row r="9463" spans="1:13" x14ac:dyDescent="0.25">
      <c r="A9463" s="91" t="str">
        <f t="shared" si="294"/>
        <v/>
      </c>
      <c r="B9463" s="330" t="str">
        <f>IF(A9463="","",IFERROR(INDEX(Tanggal,MATCH('Buku Besar'!A9463,Akun,0)),""))</f>
        <v/>
      </c>
      <c r="C9463" s="2" t="str">
        <f>IF(A9463="","",IFERROR(INDEX(Keterangan,MATCH('Buku Besar'!A9463,Akun,0)),""))</f>
        <v/>
      </c>
      <c r="D9463" s="2" t="str">
        <f>IF(A9463="","",IFERROR(INDEX(Reff,MATCH('Buku Besar'!A9463,Akun,0)),""))</f>
        <v/>
      </c>
      <c r="E9463" s="331" t="str">
        <f>IF(A9463="","",IFERROR(INDEX(Penerimaan,MATCH('Buku Besar'!A9463,Akun,0)),""))</f>
        <v/>
      </c>
      <c r="F9463" s="331" t="str">
        <f>IF(A9463="","",IFERROR(INDEX(Pengeluaran,MATCH('Buku Besar'!A9463,Akun,0)),""))</f>
        <v/>
      </c>
      <c r="H9463" s="91" t="str">
        <f t="shared" si="295"/>
        <v/>
      </c>
      <c r="I9463" s="330" t="str">
        <f>IF(H9463="","",IFERROR(INDEX(Tanggal1,MATCH('Buku Besar'!H9463,Akun1,0)),""))</f>
        <v/>
      </c>
      <c r="J9463" s="2" t="str">
        <f>IF(H9463="","",IFERROR(INDEX(Keterangan1,MATCH('Buku Besar'!H9463,Akun1,0)),""))</f>
        <v/>
      </c>
      <c r="K9463" s="2" t="str">
        <f>IF(H9463="","",IFERROR(INDEX(Reff1,MATCH('Buku Besar'!H9463,Akun1,0)),""))</f>
        <v/>
      </c>
      <c r="L9463" s="331" t="str">
        <f>IF(H9463="","",IFERROR(INDEX(Penerimaan1,MATCH('Buku Besar'!H9463,Akun1,0)),""))</f>
        <v/>
      </c>
      <c r="M9463" s="331" t="str">
        <f>IF(H9463="","",IFERROR(INDEX(Pengeluaran1,MATCH('Buku Besar'!H9463,Akun1,0)),""))</f>
        <v/>
      </c>
    </row>
    <row r="9464" spans="1:13" x14ac:dyDescent="0.25">
      <c r="A9464" s="91" t="str">
        <f t="shared" si="294"/>
        <v/>
      </c>
      <c r="B9464" s="330" t="str">
        <f>IF(A9464="","",IFERROR(INDEX(Tanggal,MATCH('Buku Besar'!A9464,Akun,0)),""))</f>
        <v/>
      </c>
      <c r="C9464" s="2" t="str">
        <f>IF(A9464="","",IFERROR(INDEX(Keterangan,MATCH('Buku Besar'!A9464,Akun,0)),""))</f>
        <v/>
      </c>
      <c r="D9464" s="2" t="str">
        <f>IF(A9464="","",IFERROR(INDEX(Reff,MATCH('Buku Besar'!A9464,Akun,0)),""))</f>
        <v/>
      </c>
      <c r="E9464" s="331" t="str">
        <f>IF(A9464="","",IFERROR(INDEX(Penerimaan,MATCH('Buku Besar'!A9464,Akun,0)),""))</f>
        <v/>
      </c>
      <c r="F9464" s="331" t="str">
        <f>IF(A9464="","",IFERROR(INDEX(Pengeluaran,MATCH('Buku Besar'!A9464,Akun,0)),""))</f>
        <v/>
      </c>
      <c r="H9464" s="91" t="str">
        <f t="shared" si="295"/>
        <v/>
      </c>
      <c r="I9464" s="330" t="str">
        <f>IF(H9464="","",IFERROR(INDEX(Tanggal1,MATCH('Buku Besar'!H9464,Akun1,0)),""))</f>
        <v/>
      </c>
      <c r="J9464" s="2" t="str">
        <f>IF(H9464="","",IFERROR(INDEX(Keterangan1,MATCH('Buku Besar'!H9464,Akun1,0)),""))</f>
        <v/>
      </c>
      <c r="K9464" s="2" t="str">
        <f>IF(H9464="","",IFERROR(INDEX(Reff1,MATCH('Buku Besar'!H9464,Akun1,0)),""))</f>
        <v/>
      </c>
      <c r="L9464" s="331" t="str">
        <f>IF(H9464="","",IFERROR(INDEX(Penerimaan1,MATCH('Buku Besar'!H9464,Akun1,0)),""))</f>
        <v/>
      </c>
      <c r="M9464" s="331" t="str">
        <f>IF(H9464="","",IFERROR(INDEX(Pengeluaran1,MATCH('Buku Besar'!H9464,Akun1,0)),""))</f>
        <v/>
      </c>
    </row>
    <row r="9465" spans="1:13" x14ac:dyDescent="0.25">
      <c r="A9465" s="91" t="str">
        <f t="shared" si="294"/>
        <v/>
      </c>
      <c r="B9465" s="330" t="str">
        <f>IF(A9465="","",IFERROR(INDEX(Tanggal,MATCH('Buku Besar'!A9465,Akun,0)),""))</f>
        <v/>
      </c>
      <c r="C9465" s="2" t="str">
        <f>IF(A9465="","",IFERROR(INDEX(Keterangan,MATCH('Buku Besar'!A9465,Akun,0)),""))</f>
        <v/>
      </c>
      <c r="D9465" s="2" t="str">
        <f>IF(A9465="","",IFERROR(INDEX(Reff,MATCH('Buku Besar'!A9465,Akun,0)),""))</f>
        <v/>
      </c>
      <c r="E9465" s="331" t="str">
        <f>IF(A9465="","",IFERROR(INDEX(Penerimaan,MATCH('Buku Besar'!A9465,Akun,0)),""))</f>
        <v/>
      </c>
      <c r="F9465" s="331" t="str">
        <f>IF(A9465="","",IFERROR(INDEX(Pengeluaran,MATCH('Buku Besar'!A9465,Akun,0)),""))</f>
        <v/>
      </c>
      <c r="H9465" s="91" t="str">
        <f t="shared" si="295"/>
        <v/>
      </c>
      <c r="I9465" s="330" t="str">
        <f>IF(H9465="","",IFERROR(INDEX(Tanggal1,MATCH('Buku Besar'!H9465,Akun1,0)),""))</f>
        <v/>
      </c>
      <c r="J9465" s="2" t="str">
        <f>IF(H9465="","",IFERROR(INDEX(Keterangan1,MATCH('Buku Besar'!H9465,Akun1,0)),""))</f>
        <v/>
      </c>
      <c r="K9465" s="2" t="str">
        <f>IF(H9465="","",IFERROR(INDEX(Reff1,MATCH('Buku Besar'!H9465,Akun1,0)),""))</f>
        <v/>
      </c>
      <c r="L9465" s="331" t="str">
        <f>IF(H9465="","",IFERROR(INDEX(Penerimaan1,MATCH('Buku Besar'!H9465,Akun1,0)),""))</f>
        <v/>
      </c>
      <c r="M9465" s="331" t="str">
        <f>IF(H9465="","",IFERROR(INDEX(Pengeluaran1,MATCH('Buku Besar'!H9465,Akun1,0)),""))</f>
        <v/>
      </c>
    </row>
    <row r="9466" spans="1:13" x14ac:dyDescent="0.25">
      <c r="A9466" s="91" t="str">
        <f t="shared" si="294"/>
        <v/>
      </c>
      <c r="B9466" s="330" t="str">
        <f>IF(A9466="","",IFERROR(INDEX(Tanggal,MATCH('Buku Besar'!A9466,Akun,0)),""))</f>
        <v/>
      </c>
      <c r="C9466" s="2" t="str">
        <f>IF(A9466="","",IFERROR(INDEX(Keterangan,MATCH('Buku Besar'!A9466,Akun,0)),""))</f>
        <v/>
      </c>
      <c r="D9466" s="2" t="str">
        <f>IF(A9466="","",IFERROR(INDEX(Reff,MATCH('Buku Besar'!A9466,Akun,0)),""))</f>
        <v/>
      </c>
      <c r="E9466" s="331" t="str">
        <f>IF(A9466="","",IFERROR(INDEX(Penerimaan,MATCH('Buku Besar'!A9466,Akun,0)),""))</f>
        <v/>
      </c>
      <c r="F9466" s="331" t="str">
        <f>IF(A9466="","",IFERROR(INDEX(Pengeluaran,MATCH('Buku Besar'!A9466,Akun,0)),""))</f>
        <v/>
      </c>
      <c r="H9466" s="91" t="str">
        <f t="shared" si="295"/>
        <v/>
      </c>
      <c r="I9466" s="330" t="str">
        <f>IF(H9466="","",IFERROR(INDEX(Tanggal1,MATCH('Buku Besar'!H9466,Akun1,0)),""))</f>
        <v/>
      </c>
      <c r="J9466" s="2" t="str">
        <f>IF(H9466="","",IFERROR(INDEX(Keterangan1,MATCH('Buku Besar'!H9466,Akun1,0)),""))</f>
        <v/>
      </c>
      <c r="K9466" s="2" t="str">
        <f>IF(H9466="","",IFERROR(INDEX(Reff1,MATCH('Buku Besar'!H9466,Akun1,0)),""))</f>
        <v/>
      </c>
      <c r="L9466" s="331" t="str">
        <f>IF(H9466="","",IFERROR(INDEX(Penerimaan1,MATCH('Buku Besar'!H9466,Akun1,0)),""))</f>
        <v/>
      </c>
      <c r="M9466" s="331" t="str">
        <f>IF(H9466="","",IFERROR(INDEX(Pengeluaran1,MATCH('Buku Besar'!H9466,Akun1,0)),""))</f>
        <v/>
      </c>
    </row>
    <row r="9467" spans="1:13" x14ac:dyDescent="0.25">
      <c r="A9467" s="91" t="str">
        <f t="shared" si="294"/>
        <v/>
      </c>
      <c r="B9467" s="330" t="str">
        <f>IF(A9467="","",IFERROR(INDEX(Tanggal,MATCH('Buku Besar'!A9467,Akun,0)),""))</f>
        <v/>
      </c>
      <c r="C9467" s="2" t="str">
        <f>IF(A9467="","",IFERROR(INDEX(Keterangan,MATCH('Buku Besar'!A9467,Akun,0)),""))</f>
        <v/>
      </c>
      <c r="D9467" s="2" t="str">
        <f>IF(A9467="","",IFERROR(INDEX(Reff,MATCH('Buku Besar'!A9467,Akun,0)),""))</f>
        <v/>
      </c>
      <c r="E9467" s="331" t="str">
        <f>IF(A9467="","",IFERROR(INDEX(Penerimaan,MATCH('Buku Besar'!A9467,Akun,0)),""))</f>
        <v/>
      </c>
      <c r="F9467" s="331" t="str">
        <f>IF(A9467="","",IFERROR(INDEX(Pengeluaran,MATCH('Buku Besar'!A9467,Akun,0)),""))</f>
        <v/>
      </c>
      <c r="H9467" s="91" t="str">
        <f t="shared" si="295"/>
        <v/>
      </c>
      <c r="I9467" s="330" t="str">
        <f>IF(H9467="","",IFERROR(INDEX(Tanggal1,MATCH('Buku Besar'!H9467,Akun1,0)),""))</f>
        <v/>
      </c>
      <c r="J9467" s="2" t="str">
        <f>IF(H9467="","",IFERROR(INDEX(Keterangan1,MATCH('Buku Besar'!H9467,Akun1,0)),""))</f>
        <v/>
      </c>
      <c r="K9467" s="2" t="str">
        <f>IF(H9467="","",IFERROR(INDEX(Reff1,MATCH('Buku Besar'!H9467,Akun1,0)),""))</f>
        <v/>
      </c>
      <c r="L9467" s="331" t="str">
        <f>IF(H9467="","",IFERROR(INDEX(Penerimaan1,MATCH('Buku Besar'!H9467,Akun1,0)),""))</f>
        <v/>
      </c>
      <c r="M9467" s="331" t="str">
        <f>IF(H9467="","",IFERROR(INDEX(Pengeluaran1,MATCH('Buku Besar'!H9467,Akun1,0)),""))</f>
        <v/>
      </c>
    </row>
    <row r="9468" spans="1:13" x14ac:dyDescent="0.25">
      <c r="A9468" s="91" t="str">
        <f t="shared" si="294"/>
        <v/>
      </c>
      <c r="B9468" s="330" t="str">
        <f>IF(A9468="","",IFERROR(INDEX(Tanggal,MATCH('Buku Besar'!A9468,Akun,0)),""))</f>
        <v/>
      </c>
      <c r="C9468" s="2" t="str">
        <f>IF(A9468="","",IFERROR(INDEX(Keterangan,MATCH('Buku Besar'!A9468,Akun,0)),""))</f>
        <v/>
      </c>
      <c r="D9468" s="2" t="str">
        <f>IF(A9468="","",IFERROR(INDEX(Reff,MATCH('Buku Besar'!A9468,Akun,0)),""))</f>
        <v/>
      </c>
      <c r="E9468" s="331" t="str">
        <f>IF(A9468="","",IFERROR(INDEX(Penerimaan,MATCH('Buku Besar'!A9468,Akun,0)),""))</f>
        <v/>
      </c>
      <c r="F9468" s="331" t="str">
        <f>IF(A9468="","",IFERROR(INDEX(Pengeluaran,MATCH('Buku Besar'!A9468,Akun,0)),""))</f>
        <v/>
      </c>
      <c r="H9468" s="91" t="str">
        <f t="shared" si="295"/>
        <v/>
      </c>
      <c r="I9468" s="330" t="str">
        <f>IF(H9468="","",IFERROR(INDEX(Tanggal1,MATCH('Buku Besar'!H9468,Akun1,0)),""))</f>
        <v/>
      </c>
      <c r="J9468" s="2" t="str">
        <f>IF(H9468="","",IFERROR(INDEX(Keterangan1,MATCH('Buku Besar'!H9468,Akun1,0)),""))</f>
        <v/>
      </c>
      <c r="K9468" s="2" t="str">
        <f>IF(H9468="","",IFERROR(INDEX(Reff1,MATCH('Buku Besar'!H9468,Akun1,0)),""))</f>
        <v/>
      </c>
      <c r="L9468" s="331" t="str">
        <f>IF(H9468="","",IFERROR(INDEX(Penerimaan1,MATCH('Buku Besar'!H9468,Akun1,0)),""))</f>
        <v/>
      </c>
      <c r="M9468" s="331" t="str">
        <f>IF(H9468="","",IFERROR(INDEX(Pengeluaran1,MATCH('Buku Besar'!H9468,Akun1,0)),""))</f>
        <v/>
      </c>
    </row>
    <row r="9469" spans="1:13" x14ac:dyDescent="0.25">
      <c r="A9469" s="91" t="str">
        <f t="shared" si="294"/>
        <v/>
      </c>
      <c r="B9469" s="330" t="str">
        <f>IF(A9469="","",IFERROR(INDEX(Tanggal,MATCH('Buku Besar'!A9469,Akun,0)),""))</f>
        <v/>
      </c>
      <c r="C9469" s="2" t="str">
        <f>IF(A9469="","",IFERROR(INDEX(Keterangan,MATCH('Buku Besar'!A9469,Akun,0)),""))</f>
        <v/>
      </c>
      <c r="D9469" s="2" t="str">
        <f>IF(A9469="","",IFERROR(INDEX(Reff,MATCH('Buku Besar'!A9469,Akun,0)),""))</f>
        <v/>
      </c>
      <c r="E9469" s="331" t="str">
        <f>IF(A9469="","",IFERROR(INDEX(Penerimaan,MATCH('Buku Besar'!A9469,Akun,0)),""))</f>
        <v/>
      </c>
      <c r="F9469" s="331" t="str">
        <f>IF(A9469="","",IFERROR(INDEX(Pengeluaran,MATCH('Buku Besar'!A9469,Akun,0)),""))</f>
        <v/>
      </c>
      <c r="H9469" s="91" t="str">
        <f t="shared" si="295"/>
        <v/>
      </c>
      <c r="I9469" s="330" t="str">
        <f>IF(H9469="","",IFERROR(INDEX(Tanggal1,MATCH('Buku Besar'!H9469,Akun1,0)),""))</f>
        <v/>
      </c>
      <c r="J9469" s="2" t="str">
        <f>IF(H9469="","",IFERROR(INDEX(Keterangan1,MATCH('Buku Besar'!H9469,Akun1,0)),""))</f>
        <v/>
      </c>
      <c r="K9469" s="2" t="str">
        <f>IF(H9469="","",IFERROR(INDEX(Reff1,MATCH('Buku Besar'!H9469,Akun1,0)),""))</f>
        <v/>
      </c>
      <c r="L9469" s="331" t="str">
        <f>IF(H9469="","",IFERROR(INDEX(Penerimaan1,MATCH('Buku Besar'!H9469,Akun1,0)),""))</f>
        <v/>
      </c>
      <c r="M9469" s="331" t="str">
        <f>IF(H9469="","",IFERROR(INDEX(Pengeluaran1,MATCH('Buku Besar'!H9469,Akun1,0)),""))</f>
        <v/>
      </c>
    </row>
    <row r="9470" spans="1:13" x14ac:dyDescent="0.25">
      <c r="A9470" s="91" t="str">
        <f t="shared" si="294"/>
        <v/>
      </c>
      <c r="B9470" s="330" t="str">
        <f>IF(A9470="","",IFERROR(INDEX(Tanggal,MATCH('Buku Besar'!A9470,Akun,0)),""))</f>
        <v/>
      </c>
      <c r="C9470" s="2" t="str">
        <f>IF(A9470="","",IFERROR(INDEX(Keterangan,MATCH('Buku Besar'!A9470,Akun,0)),""))</f>
        <v/>
      </c>
      <c r="D9470" s="2" t="str">
        <f>IF(A9470="","",IFERROR(INDEX(Reff,MATCH('Buku Besar'!A9470,Akun,0)),""))</f>
        <v/>
      </c>
      <c r="E9470" s="331" t="str">
        <f>IF(A9470="","",IFERROR(INDEX(Penerimaan,MATCH('Buku Besar'!A9470,Akun,0)),""))</f>
        <v/>
      </c>
      <c r="F9470" s="331" t="str">
        <f>IF(A9470="","",IFERROR(INDEX(Pengeluaran,MATCH('Buku Besar'!A9470,Akun,0)),""))</f>
        <v/>
      </c>
      <c r="H9470" s="91" t="str">
        <f t="shared" si="295"/>
        <v/>
      </c>
      <c r="I9470" s="330" t="str">
        <f>IF(H9470="","",IFERROR(INDEX(Tanggal1,MATCH('Buku Besar'!H9470,Akun1,0)),""))</f>
        <v/>
      </c>
      <c r="J9470" s="2" t="str">
        <f>IF(H9470="","",IFERROR(INDEX(Keterangan1,MATCH('Buku Besar'!H9470,Akun1,0)),""))</f>
        <v/>
      </c>
      <c r="K9470" s="2" t="str">
        <f>IF(H9470="","",IFERROR(INDEX(Reff1,MATCH('Buku Besar'!H9470,Akun1,0)),""))</f>
        <v/>
      </c>
      <c r="L9470" s="331" t="str">
        <f>IF(H9470="","",IFERROR(INDEX(Penerimaan1,MATCH('Buku Besar'!H9470,Akun1,0)),""))</f>
        <v/>
      </c>
      <c r="M9470" s="331" t="str">
        <f>IF(H9470="","",IFERROR(INDEX(Pengeluaran1,MATCH('Buku Besar'!H9470,Akun1,0)),""))</f>
        <v/>
      </c>
    </row>
    <row r="9471" spans="1:13" x14ac:dyDescent="0.25">
      <c r="A9471" s="91" t="str">
        <f t="shared" si="294"/>
        <v/>
      </c>
      <c r="B9471" s="330" t="str">
        <f>IF(A9471="","",IFERROR(INDEX(Tanggal,MATCH('Buku Besar'!A9471,Akun,0)),""))</f>
        <v/>
      </c>
      <c r="C9471" s="2" t="str">
        <f>IF(A9471="","",IFERROR(INDEX(Keterangan,MATCH('Buku Besar'!A9471,Akun,0)),""))</f>
        <v/>
      </c>
      <c r="D9471" s="2" t="str">
        <f>IF(A9471="","",IFERROR(INDEX(Reff,MATCH('Buku Besar'!A9471,Akun,0)),""))</f>
        <v/>
      </c>
      <c r="E9471" s="331" t="str">
        <f>IF(A9471="","",IFERROR(INDEX(Penerimaan,MATCH('Buku Besar'!A9471,Akun,0)),""))</f>
        <v/>
      </c>
      <c r="F9471" s="331" t="str">
        <f>IF(A9471="","",IFERROR(INDEX(Pengeluaran,MATCH('Buku Besar'!A9471,Akun,0)),""))</f>
        <v/>
      </c>
      <c r="H9471" s="91" t="str">
        <f t="shared" si="295"/>
        <v/>
      </c>
      <c r="I9471" s="330" t="str">
        <f>IF(H9471="","",IFERROR(INDEX(Tanggal1,MATCH('Buku Besar'!H9471,Akun1,0)),""))</f>
        <v/>
      </c>
      <c r="J9471" s="2" t="str">
        <f>IF(H9471="","",IFERROR(INDEX(Keterangan1,MATCH('Buku Besar'!H9471,Akun1,0)),""))</f>
        <v/>
      </c>
      <c r="K9471" s="2" t="str">
        <f>IF(H9471="","",IFERROR(INDEX(Reff1,MATCH('Buku Besar'!H9471,Akun1,0)),""))</f>
        <v/>
      </c>
      <c r="L9471" s="331" t="str">
        <f>IF(H9471="","",IFERROR(INDEX(Penerimaan1,MATCH('Buku Besar'!H9471,Akun1,0)),""))</f>
        <v/>
      </c>
      <c r="M9471" s="331" t="str">
        <f>IF(H9471="","",IFERROR(INDEX(Pengeluaran1,MATCH('Buku Besar'!H9471,Akun1,0)),""))</f>
        <v/>
      </c>
    </row>
    <row r="9472" spans="1:13" x14ac:dyDescent="0.25">
      <c r="A9472" s="91" t="str">
        <f t="shared" si="294"/>
        <v/>
      </c>
      <c r="B9472" s="330" t="str">
        <f>IF(A9472="","",IFERROR(INDEX(Tanggal,MATCH('Buku Besar'!A9472,Akun,0)),""))</f>
        <v/>
      </c>
      <c r="C9472" s="2" t="str">
        <f>IF(A9472="","",IFERROR(INDEX(Keterangan,MATCH('Buku Besar'!A9472,Akun,0)),""))</f>
        <v/>
      </c>
      <c r="D9472" s="2" t="str">
        <f>IF(A9472="","",IFERROR(INDEX(Reff,MATCH('Buku Besar'!A9472,Akun,0)),""))</f>
        <v/>
      </c>
      <c r="E9472" s="331" t="str">
        <f>IF(A9472="","",IFERROR(INDEX(Penerimaan,MATCH('Buku Besar'!A9472,Akun,0)),""))</f>
        <v/>
      </c>
      <c r="F9472" s="331" t="str">
        <f>IF(A9472="","",IFERROR(INDEX(Pengeluaran,MATCH('Buku Besar'!A9472,Akun,0)),""))</f>
        <v/>
      </c>
      <c r="H9472" s="91" t="str">
        <f t="shared" si="295"/>
        <v/>
      </c>
      <c r="I9472" s="330" t="str">
        <f>IF(H9472="","",IFERROR(INDEX(Tanggal1,MATCH('Buku Besar'!H9472,Akun1,0)),""))</f>
        <v/>
      </c>
      <c r="J9472" s="2" t="str">
        <f>IF(H9472="","",IFERROR(INDEX(Keterangan1,MATCH('Buku Besar'!H9472,Akun1,0)),""))</f>
        <v/>
      </c>
      <c r="K9472" s="2" t="str">
        <f>IF(H9472="","",IFERROR(INDEX(Reff1,MATCH('Buku Besar'!H9472,Akun1,0)),""))</f>
        <v/>
      </c>
      <c r="L9472" s="331" t="str">
        <f>IF(H9472="","",IFERROR(INDEX(Penerimaan1,MATCH('Buku Besar'!H9472,Akun1,0)),""))</f>
        <v/>
      </c>
      <c r="M9472" s="331" t="str">
        <f>IF(H9472="","",IFERROR(INDEX(Pengeluaran1,MATCH('Buku Besar'!H9472,Akun1,0)),""))</f>
        <v/>
      </c>
    </row>
    <row r="9473" spans="1:13" x14ac:dyDescent="0.25">
      <c r="A9473" s="91" t="str">
        <f t="shared" si="294"/>
        <v/>
      </c>
      <c r="B9473" s="330" t="str">
        <f>IF(A9473="","",IFERROR(INDEX(Tanggal,MATCH('Buku Besar'!A9473,Akun,0)),""))</f>
        <v/>
      </c>
      <c r="C9473" s="2" t="str">
        <f>IF(A9473="","",IFERROR(INDEX(Keterangan,MATCH('Buku Besar'!A9473,Akun,0)),""))</f>
        <v/>
      </c>
      <c r="D9473" s="2" t="str">
        <f>IF(A9473="","",IFERROR(INDEX(Reff,MATCH('Buku Besar'!A9473,Akun,0)),""))</f>
        <v/>
      </c>
      <c r="E9473" s="331" t="str">
        <f>IF(A9473="","",IFERROR(INDEX(Penerimaan,MATCH('Buku Besar'!A9473,Akun,0)),""))</f>
        <v/>
      </c>
      <c r="F9473" s="331" t="str">
        <f>IF(A9473="","",IFERROR(INDEX(Pengeluaran,MATCH('Buku Besar'!A9473,Akun,0)),""))</f>
        <v/>
      </c>
      <c r="H9473" s="91" t="str">
        <f t="shared" si="295"/>
        <v/>
      </c>
      <c r="I9473" s="330" t="str">
        <f>IF(H9473="","",IFERROR(INDEX(Tanggal1,MATCH('Buku Besar'!H9473,Akun1,0)),""))</f>
        <v/>
      </c>
      <c r="J9473" s="2" t="str">
        <f>IF(H9473="","",IFERROR(INDEX(Keterangan1,MATCH('Buku Besar'!H9473,Akun1,0)),""))</f>
        <v/>
      </c>
      <c r="K9473" s="2" t="str">
        <f>IF(H9473="","",IFERROR(INDEX(Reff1,MATCH('Buku Besar'!H9473,Akun1,0)),""))</f>
        <v/>
      </c>
      <c r="L9473" s="331" t="str">
        <f>IF(H9473="","",IFERROR(INDEX(Penerimaan1,MATCH('Buku Besar'!H9473,Akun1,0)),""))</f>
        <v/>
      </c>
      <c r="M9473" s="331" t="str">
        <f>IF(H9473="","",IFERROR(INDEX(Pengeluaran1,MATCH('Buku Besar'!H9473,Akun1,0)),""))</f>
        <v/>
      </c>
    </row>
    <row r="9474" spans="1:13" x14ac:dyDescent="0.25">
      <c r="A9474" s="91" t="str">
        <f t="shared" si="294"/>
        <v/>
      </c>
      <c r="B9474" s="330" t="str">
        <f>IF(A9474="","",IFERROR(INDEX(Tanggal,MATCH('Buku Besar'!A9474,Akun,0)),""))</f>
        <v/>
      </c>
      <c r="C9474" s="2" t="str">
        <f>IF(A9474="","",IFERROR(INDEX(Keterangan,MATCH('Buku Besar'!A9474,Akun,0)),""))</f>
        <v/>
      </c>
      <c r="D9474" s="2" t="str">
        <f>IF(A9474="","",IFERROR(INDEX(Reff,MATCH('Buku Besar'!A9474,Akun,0)),""))</f>
        <v/>
      </c>
      <c r="E9474" s="331" t="str">
        <f>IF(A9474="","",IFERROR(INDEX(Penerimaan,MATCH('Buku Besar'!A9474,Akun,0)),""))</f>
        <v/>
      </c>
      <c r="F9474" s="331" t="str">
        <f>IF(A9474="","",IFERROR(INDEX(Pengeluaran,MATCH('Buku Besar'!A9474,Akun,0)),""))</f>
        <v/>
      </c>
      <c r="H9474" s="91" t="str">
        <f t="shared" si="295"/>
        <v/>
      </c>
      <c r="I9474" s="330" t="str">
        <f>IF(H9474="","",IFERROR(INDEX(Tanggal1,MATCH('Buku Besar'!H9474,Akun1,0)),""))</f>
        <v/>
      </c>
      <c r="J9474" s="2" t="str">
        <f>IF(H9474="","",IFERROR(INDEX(Keterangan1,MATCH('Buku Besar'!H9474,Akun1,0)),""))</f>
        <v/>
      </c>
      <c r="K9474" s="2" t="str">
        <f>IF(H9474="","",IFERROR(INDEX(Reff1,MATCH('Buku Besar'!H9474,Akun1,0)),""))</f>
        <v/>
      </c>
      <c r="L9474" s="331" t="str">
        <f>IF(H9474="","",IFERROR(INDEX(Penerimaan1,MATCH('Buku Besar'!H9474,Akun1,0)),""))</f>
        <v/>
      </c>
      <c r="M9474" s="331" t="str">
        <f>IF(H9474="","",IFERROR(INDEX(Pengeluaran1,MATCH('Buku Besar'!H9474,Akun1,0)),""))</f>
        <v/>
      </c>
    </row>
    <row r="9475" spans="1:13" x14ac:dyDescent="0.25">
      <c r="A9475" s="91" t="str">
        <f t="shared" si="294"/>
        <v/>
      </c>
      <c r="B9475" s="330" t="str">
        <f>IF(A9475="","",IFERROR(INDEX(Tanggal,MATCH('Buku Besar'!A9475,Akun,0)),""))</f>
        <v/>
      </c>
      <c r="C9475" s="2" t="str">
        <f>IF(A9475="","",IFERROR(INDEX(Keterangan,MATCH('Buku Besar'!A9475,Akun,0)),""))</f>
        <v/>
      </c>
      <c r="D9475" s="2" t="str">
        <f>IF(A9475="","",IFERROR(INDEX(Reff,MATCH('Buku Besar'!A9475,Akun,0)),""))</f>
        <v/>
      </c>
      <c r="E9475" s="331" t="str">
        <f>IF(A9475="","",IFERROR(INDEX(Penerimaan,MATCH('Buku Besar'!A9475,Akun,0)),""))</f>
        <v/>
      </c>
      <c r="F9475" s="331" t="str">
        <f>IF(A9475="","",IFERROR(INDEX(Pengeluaran,MATCH('Buku Besar'!A9475,Akun,0)),""))</f>
        <v/>
      </c>
      <c r="H9475" s="91" t="str">
        <f t="shared" si="295"/>
        <v/>
      </c>
      <c r="I9475" s="330" t="str">
        <f>IF(H9475="","",IFERROR(INDEX(Tanggal1,MATCH('Buku Besar'!H9475,Akun1,0)),""))</f>
        <v/>
      </c>
      <c r="J9475" s="2" t="str">
        <f>IF(H9475="","",IFERROR(INDEX(Keterangan1,MATCH('Buku Besar'!H9475,Akun1,0)),""))</f>
        <v/>
      </c>
      <c r="K9475" s="2" t="str">
        <f>IF(H9475="","",IFERROR(INDEX(Reff1,MATCH('Buku Besar'!H9475,Akun1,0)),""))</f>
        <v/>
      </c>
      <c r="L9475" s="331" t="str">
        <f>IF(H9475="","",IFERROR(INDEX(Penerimaan1,MATCH('Buku Besar'!H9475,Akun1,0)),""))</f>
        <v/>
      </c>
      <c r="M9475" s="331" t="str">
        <f>IF(H9475="","",IFERROR(INDEX(Pengeluaran1,MATCH('Buku Besar'!H9475,Akun1,0)),""))</f>
        <v/>
      </c>
    </row>
    <row r="9476" spans="1:13" x14ac:dyDescent="0.25">
      <c r="A9476" s="91" t="str">
        <f t="shared" si="294"/>
        <v/>
      </c>
      <c r="B9476" s="330" t="str">
        <f>IF(A9476="","",IFERROR(INDEX(Tanggal,MATCH('Buku Besar'!A9476,Akun,0)),""))</f>
        <v/>
      </c>
      <c r="C9476" s="2" t="str">
        <f>IF(A9476="","",IFERROR(INDEX(Keterangan,MATCH('Buku Besar'!A9476,Akun,0)),""))</f>
        <v/>
      </c>
      <c r="D9476" s="2" t="str">
        <f>IF(A9476="","",IFERROR(INDEX(Reff,MATCH('Buku Besar'!A9476,Akun,0)),""))</f>
        <v/>
      </c>
      <c r="E9476" s="331" t="str">
        <f>IF(A9476="","",IFERROR(INDEX(Penerimaan,MATCH('Buku Besar'!A9476,Akun,0)),""))</f>
        <v/>
      </c>
      <c r="F9476" s="331" t="str">
        <f>IF(A9476="","",IFERROR(INDEX(Pengeluaran,MATCH('Buku Besar'!A9476,Akun,0)),""))</f>
        <v/>
      </c>
      <c r="H9476" s="91" t="str">
        <f t="shared" si="295"/>
        <v/>
      </c>
      <c r="I9476" s="330" t="str">
        <f>IF(H9476="","",IFERROR(INDEX(Tanggal1,MATCH('Buku Besar'!H9476,Akun1,0)),""))</f>
        <v/>
      </c>
      <c r="J9476" s="2" t="str">
        <f>IF(H9476="","",IFERROR(INDEX(Keterangan1,MATCH('Buku Besar'!H9476,Akun1,0)),""))</f>
        <v/>
      </c>
      <c r="K9476" s="2" t="str">
        <f>IF(H9476="","",IFERROR(INDEX(Reff1,MATCH('Buku Besar'!H9476,Akun1,0)),""))</f>
        <v/>
      </c>
      <c r="L9476" s="331" t="str">
        <f>IF(H9476="","",IFERROR(INDEX(Penerimaan1,MATCH('Buku Besar'!H9476,Akun1,0)),""))</f>
        <v/>
      </c>
      <c r="M9476" s="331" t="str">
        <f>IF(H9476="","",IFERROR(INDEX(Pengeluaran1,MATCH('Buku Besar'!H9476,Akun1,0)),""))</f>
        <v/>
      </c>
    </row>
    <row r="9477" spans="1:13" x14ac:dyDescent="0.25">
      <c r="A9477" s="91" t="str">
        <f t="shared" si="294"/>
        <v/>
      </c>
      <c r="B9477" s="330" t="str">
        <f>IF(A9477="","",IFERROR(INDEX(Tanggal,MATCH('Buku Besar'!A9477,Akun,0)),""))</f>
        <v/>
      </c>
      <c r="C9477" s="2" t="str">
        <f>IF(A9477="","",IFERROR(INDEX(Keterangan,MATCH('Buku Besar'!A9477,Akun,0)),""))</f>
        <v/>
      </c>
      <c r="D9477" s="2" t="str">
        <f>IF(A9477="","",IFERROR(INDEX(Reff,MATCH('Buku Besar'!A9477,Akun,0)),""))</f>
        <v/>
      </c>
      <c r="E9477" s="331" t="str">
        <f>IF(A9477="","",IFERROR(INDEX(Penerimaan,MATCH('Buku Besar'!A9477,Akun,0)),""))</f>
        <v/>
      </c>
      <c r="F9477" s="331" t="str">
        <f>IF(A9477="","",IFERROR(INDEX(Pengeluaran,MATCH('Buku Besar'!A9477,Akun,0)),""))</f>
        <v/>
      </c>
      <c r="H9477" s="91" t="str">
        <f t="shared" si="295"/>
        <v/>
      </c>
      <c r="I9477" s="330" t="str">
        <f>IF(H9477="","",IFERROR(INDEX(Tanggal1,MATCH('Buku Besar'!H9477,Akun1,0)),""))</f>
        <v/>
      </c>
      <c r="J9477" s="2" t="str">
        <f>IF(H9477="","",IFERROR(INDEX(Keterangan1,MATCH('Buku Besar'!H9477,Akun1,0)),""))</f>
        <v/>
      </c>
      <c r="K9477" s="2" t="str">
        <f>IF(H9477="","",IFERROR(INDEX(Reff1,MATCH('Buku Besar'!H9477,Akun1,0)),""))</f>
        <v/>
      </c>
      <c r="L9477" s="331" t="str">
        <f>IF(H9477="","",IFERROR(INDEX(Penerimaan1,MATCH('Buku Besar'!H9477,Akun1,0)),""))</f>
        <v/>
      </c>
      <c r="M9477" s="331" t="str">
        <f>IF(H9477="","",IFERROR(INDEX(Pengeluaran1,MATCH('Buku Besar'!H9477,Akun1,0)),""))</f>
        <v/>
      </c>
    </row>
    <row r="9478" spans="1:13" x14ac:dyDescent="0.25">
      <c r="A9478" s="91" t="str">
        <f t="shared" si="294"/>
        <v/>
      </c>
      <c r="B9478" s="330" t="str">
        <f>IF(A9478="","",IFERROR(INDEX(Tanggal,MATCH('Buku Besar'!A9478,Akun,0)),""))</f>
        <v/>
      </c>
      <c r="C9478" s="2" t="str">
        <f>IF(A9478="","",IFERROR(INDEX(Keterangan,MATCH('Buku Besar'!A9478,Akun,0)),""))</f>
        <v/>
      </c>
      <c r="D9478" s="2" t="str">
        <f>IF(A9478="","",IFERROR(INDEX(Reff,MATCH('Buku Besar'!A9478,Akun,0)),""))</f>
        <v/>
      </c>
      <c r="E9478" s="331" t="str">
        <f>IF(A9478="","",IFERROR(INDEX(Penerimaan,MATCH('Buku Besar'!A9478,Akun,0)),""))</f>
        <v/>
      </c>
      <c r="F9478" s="331" t="str">
        <f>IF(A9478="","",IFERROR(INDEX(Pengeluaran,MATCH('Buku Besar'!A9478,Akun,0)),""))</f>
        <v/>
      </c>
      <c r="H9478" s="91" t="str">
        <f t="shared" si="295"/>
        <v/>
      </c>
      <c r="I9478" s="330" t="str">
        <f>IF(H9478="","",IFERROR(INDEX(Tanggal1,MATCH('Buku Besar'!H9478,Akun1,0)),""))</f>
        <v/>
      </c>
      <c r="J9478" s="2" t="str">
        <f>IF(H9478="","",IFERROR(INDEX(Keterangan1,MATCH('Buku Besar'!H9478,Akun1,0)),""))</f>
        <v/>
      </c>
      <c r="K9478" s="2" t="str">
        <f>IF(H9478="","",IFERROR(INDEX(Reff1,MATCH('Buku Besar'!H9478,Akun1,0)),""))</f>
        <v/>
      </c>
      <c r="L9478" s="331" t="str">
        <f>IF(H9478="","",IFERROR(INDEX(Penerimaan1,MATCH('Buku Besar'!H9478,Akun1,0)),""))</f>
        <v/>
      </c>
      <c r="M9478" s="331" t="str">
        <f>IF(H9478="","",IFERROR(INDEX(Pengeluaran1,MATCH('Buku Besar'!H9478,Akun1,0)),""))</f>
        <v/>
      </c>
    </row>
    <row r="9479" spans="1:13" x14ac:dyDescent="0.25">
      <c r="A9479" s="91" t="str">
        <f t="shared" si="294"/>
        <v/>
      </c>
      <c r="B9479" s="330" t="str">
        <f>IF(A9479="","",IFERROR(INDEX(Tanggal,MATCH('Buku Besar'!A9479,Akun,0)),""))</f>
        <v/>
      </c>
      <c r="C9479" s="2" t="str">
        <f>IF(A9479="","",IFERROR(INDEX(Keterangan,MATCH('Buku Besar'!A9479,Akun,0)),""))</f>
        <v/>
      </c>
      <c r="D9479" s="2" t="str">
        <f>IF(A9479="","",IFERROR(INDEX(Reff,MATCH('Buku Besar'!A9479,Akun,0)),""))</f>
        <v/>
      </c>
      <c r="E9479" s="331" t="str">
        <f>IF(A9479="","",IFERROR(INDEX(Penerimaan,MATCH('Buku Besar'!A9479,Akun,0)),""))</f>
        <v/>
      </c>
      <c r="F9479" s="331" t="str">
        <f>IF(A9479="","",IFERROR(INDEX(Pengeluaran,MATCH('Buku Besar'!A9479,Akun,0)),""))</f>
        <v/>
      </c>
      <c r="H9479" s="91" t="str">
        <f t="shared" si="295"/>
        <v/>
      </c>
      <c r="I9479" s="330" t="str">
        <f>IF(H9479="","",IFERROR(INDEX(Tanggal1,MATCH('Buku Besar'!H9479,Akun1,0)),""))</f>
        <v/>
      </c>
      <c r="J9479" s="2" t="str">
        <f>IF(H9479="","",IFERROR(INDEX(Keterangan1,MATCH('Buku Besar'!H9479,Akun1,0)),""))</f>
        <v/>
      </c>
      <c r="K9479" s="2" t="str">
        <f>IF(H9479="","",IFERROR(INDEX(Reff1,MATCH('Buku Besar'!H9479,Akun1,0)),""))</f>
        <v/>
      </c>
      <c r="L9479" s="331" t="str">
        <f>IF(H9479="","",IFERROR(INDEX(Penerimaan1,MATCH('Buku Besar'!H9479,Akun1,0)),""))</f>
        <v/>
      </c>
      <c r="M9479" s="331" t="str">
        <f>IF(H9479="","",IFERROR(INDEX(Pengeluaran1,MATCH('Buku Besar'!H9479,Akun1,0)),""))</f>
        <v/>
      </c>
    </row>
    <row r="9480" spans="1:13" x14ac:dyDescent="0.25">
      <c r="A9480" s="91" t="str">
        <f t="shared" ref="A9480:A9543" si="296">IFERROR(IF((MID(A9479,8,LEN(A9479)-7)+1)&lt;=COUNTIF(Kas_Harian,LEFT(A9479,6)),LEFT(A9479,6)&amp;"-"&amp;MID(A9479,8,LEN(A9479)-7)+1,""),"")</f>
        <v/>
      </c>
      <c r="B9480" s="330" t="str">
        <f>IF(A9480="","",IFERROR(INDEX(Tanggal,MATCH('Buku Besar'!A9480,Akun,0)),""))</f>
        <v/>
      </c>
      <c r="C9480" s="2" t="str">
        <f>IF(A9480="","",IFERROR(INDEX(Keterangan,MATCH('Buku Besar'!A9480,Akun,0)),""))</f>
        <v/>
      </c>
      <c r="D9480" s="2" t="str">
        <f>IF(A9480="","",IFERROR(INDEX(Reff,MATCH('Buku Besar'!A9480,Akun,0)),""))</f>
        <v/>
      </c>
      <c r="E9480" s="331" t="str">
        <f>IF(A9480="","",IFERROR(INDEX(Penerimaan,MATCH('Buku Besar'!A9480,Akun,0)),""))</f>
        <v/>
      </c>
      <c r="F9480" s="331" t="str">
        <f>IF(A9480="","",IFERROR(INDEX(Pengeluaran,MATCH('Buku Besar'!A9480,Akun,0)),""))</f>
        <v/>
      </c>
      <c r="H9480" s="91" t="str">
        <f t="shared" ref="H9480:H9543" si="297">IFERROR(IF((MID(H9479,8,LEN(H9479)-7)+1)&lt;=COUNTIF(Bank_Harian,LEFT(H9479,6)),LEFT(H9479,6)&amp;"-"&amp;MID(H9479,8,LEN(H9479)-7)+1,""),"")</f>
        <v/>
      </c>
      <c r="I9480" s="330" t="str">
        <f>IF(H9480="","",IFERROR(INDEX(Tanggal1,MATCH('Buku Besar'!H9480,Akun1,0)),""))</f>
        <v/>
      </c>
      <c r="J9480" s="2" t="str">
        <f>IF(H9480="","",IFERROR(INDEX(Keterangan1,MATCH('Buku Besar'!H9480,Akun1,0)),""))</f>
        <v/>
      </c>
      <c r="K9480" s="2" t="str">
        <f>IF(H9480="","",IFERROR(INDEX(Reff1,MATCH('Buku Besar'!H9480,Akun1,0)),""))</f>
        <v/>
      </c>
      <c r="L9480" s="331" t="str">
        <f>IF(H9480="","",IFERROR(INDEX(Penerimaan1,MATCH('Buku Besar'!H9480,Akun1,0)),""))</f>
        <v/>
      </c>
      <c r="M9480" s="331" t="str">
        <f>IF(H9480="","",IFERROR(INDEX(Pengeluaran1,MATCH('Buku Besar'!H9480,Akun1,0)),""))</f>
        <v/>
      </c>
    </row>
    <row r="9481" spans="1:13" x14ac:dyDescent="0.25">
      <c r="A9481" s="91" t="str">
        <f t="shared" si="296"/>
        <v/>
      </c>
      <c r="B9481" s="330" t="str">
        <f>IF(A9481="","",IFERROR(INDEX(Tanggal,MATCH('Buku Besar'!A9481,Akun,0)),""))</f>
        <v/>
      </c>
      <c r="C9481" s="2" t="str">
        <f>IF(A9481="","",IFERROR(INDEX(Keterangan,MATCH('Buku Besar'!A9481,Akun,0)),""))</f>
        <v/>
      </c>
      <c r="D9481" s="2" t="str">
        <f>IF(A9481="","",IFERROR(INDEX(Reff,MATCH('Buku Besar'!A9481,Akun,0)),""))</f>
        <v/>
      </c>
      <c r="E9481" s="331" t="str">
        <f>IF(A9481="","",IFERROR(INDEX(Penerimaan,MATCH('Buku Besar'!A9481,Akun,0)),""))</f>
        <v/>
      </c>
      <c r="F9481" s="331" t="str">
        <f>IF(A9481="","",IFERROR(INDEX(Pengeluaran,MATCH('Buku Besar'!A9481,Akun,0)),""))</f>
        <v/>
      </c>
      <c r="H9481" s="91" t="str">
        <f t="shared" si="297"/>
        <v/>
      </c>
      <c r="I9481" s="330" t="str">
        <f>IF(H9481="","",IFERROR(INDEX(Tanggal1,MATCH('Buku Besar'!H9481,Akun1,0)),""))</f>
        <v/>
      </c>
      <c r="J9481" s="2" t="str">
        <f>IF(H9481="","",IFERROR(INDEX(Keterangan1,MATCH('Buku Besar'!H9481,Akun1,0)),""))</f>
        <v/>
      </c>
      <c r="K9481" s="2" t="str">
        <f>IF(H9481="","",IFERROR(INDEX(Reff1,MATCH('Buku Besar'!H9481,Akun1,0)),""))</f>
        <v/>
      </c>
      <c r="L9481" s="331" t="str">
        <f>IF(H9481="","",IFERROR(INDEX(Penerimaan1,MATCH('Buku Besar'!H9481,Akun1,0)),""))</f>
        <v/>
      </c>
      <c r="M9481" s="331" t="str">
        <f>IF(H9481="","",IFERROR(INDEX(Pengeluaran1,MATCH('Buku Besar'!H9481,Akun1,0)),""))</f>
        <v/>
      </c>
    </row>
    <row r="9482" spans="1:13" x14ac:dyDescent="0.25">
      <c r="A9482" s="91" t="str">
        <f t="shared" si="296"/>
        <v/>
      </c>
      <c r="B9482" s="330" t="str">
        <f>IF(A9482="","",IFERROR(INDEX(Tanggal,MATCH('Buku Besar'!A9482,Akun,0)),""))</f>
        <v/>
      </c>
      <c r="C9482" s="2" t="str">
        <f>IF(A9482="","",IFERROR(INDEX(Keterangan,MATCH('Buku Besar'!A9482,Akun,0)),""))</f>
        <v/>
      </c>
      <c r="D9482" s="2" t="str">
        <f>IF(A9482="","",IFERROR(INDEX(Reff,MATCH('Buku Besar'!A9482,Akun,0)),""))</f>
        <v/>
      </c>
      <c r="E9482" s="331" t="str">
        <f>IF(A9482="","",IFERROR(INDEX(Penerimaan,MATCH('Buku Besar'!A9482,Akun,0)),""))</f>
        <v/>
      </c>
      <c r="F9482" s="331" t="str">
        <f>IF(A9482="","",IFERROR(INDEX(Pengeluaran,MATCH('Buku Besar'!A9482,Akun,0)),""))</f>
        <v/>
      </c>
      <c r="H9482" s="91" t="str">
        <f t="shared" si="297"/>
        <v/>
      </c>
      <c r="I9482" s="330" t="str">
        <f>IF(H9482="","",IFERROR(INDEX(Tanggal1,MATCH('Buku Besar'!H9482,Akun1,0)),""))</f>
        <v/>
      </c>
      <c r="J9482" s="2" t="str">
        <f>IF(H9482="","",IFERROR(INDEX(Keterangan1,MATCH('Buku Besar'!H9482,Akun1,0)),""))</f>
        <v/>
      </c>
      <c r="K9482" s="2" t="str">
        <f>IF(H9482="","",IFERROR(INDEX(Reff1,MATCH('Buku Besar'!H9482,Akun1,0)),""))</f>
        <v/>
      </c>
      <c r="L9482" s="331" t="str">
        <f>IF(H9482="","",IFERROR(INDEX(Penerimaan1,MATCH('Buku Besar'!H9482,Akun1,0)),""))</f>
        <v/>
      </c>
      <c r="M9482" s="331" t="str">
        <f>IF(H9482="","",IFERROR(INDEX(Pengeluaran1,MATCH('Buku Besar'!H9482,Akun1,0)),""))</f>
        <v/>
      </c>
    </row>
    <row r="9483" spans="1:13" x14ac:dyDescent="0.25">
      <c r="A9483" s="91" t="str">
        <f t="shared" si="296"/>
        <v/>
      </c>
      <c r="B9483" s="330" t="str">
        <f>IF(A9483="","",IFERROR(INDEX(Tanggal,MATCH('Buku Besar'!A9483,Akun,0)),""))</f>
        <v/>
      </c>
      <c r="C9483" s="2" t="str">
        <f>IF(A9483="","",IFERROR(INDEX(Keterangan,MATCH('Buku Besar'!A9483,Akun,0)),""))</f>
        <v/>
      </c>
      <c r="D9483" s="2" t="str">
        <f>IF(A9483="","",IFERROR(INDEX(Reff,MATCH('Buku Besar'!A9483,Akun,0)),""))</f>
        <v/>
      </c>
      <c r="E9483" s="331" t="str">
        <f>IF(A9483="","",IFERROR(INDEX(Penerimaan,MATCH('Buku Besar'!A9483,Akun,0)),""))</f>
        <v/>
      </c>
      <c r="F9483" s="331" t="str">
        <f>IF(A9483="","",IFERROR(INDEX(Pengeluaran,MATCH('Buku Besar'!A9483,Akun,0)),""))</f>
        <v/>
      </c>
      <c r="H9483" s="91" t="str">
        <f t="shared" si="297"/>
        <v/>
      </c>
      <c r="I9483" s="330" t="str">
        <f>IF(H9483="","",IFERROR(INDEX(Tanggal1,MATCH('Buku Besar'!H9483,Akun1,0)),""))</f>
        <v/>
      </c>
      <c r="J9483" s="2" t="str">
        <f>IF(H9483="","",IFERROR(INDEX(Keterangan1,MATCH('Buku Besar'!H9483,Akun1,0)),""))</f>
        <v/>
      </c>
      <c r="K9483" s="2" t="str">
        <f>IF(H9483="","",IFERROR(INDEX(Reff1,MATCH('Buku Besar'!H9483,Akun1,0)),""))</f>
        <v/>
      </c>
      <c r="L9483" s="331" t="str">
        <f>IF(H9483="","",IFERROR(INDEX(Penerimaan1,MATCH('Buku Besar'!H9483,Akun1,0)),""))</f>
        <v/>
      </c>
      <c r="M9483" s="331" t="str">
        <f>IF(H9483="","",IFERROR(INDEX(Pengeluaran1,MATCH('Buku Besar'!H9483,Akun1,0)),""))</f>
        <v/>
      </c>
    </row>
    <row r="9484" spans="1:13" x14ac:dyDescent="0.25">
      <c r="A9484" s="91" t="str">
        <f t="shared" si="296"/>
        <v/>
      </c>
      <c r="B9484" s="330" t="str">
        <f>IF(A9484="","",IFERROR(INDEX(Tanggal,MATCH('Buku Besar'!A9484,Akun,0)),""))</f>
        <v/>
      </c>
      <c r="C9484" s="2" t="str">
        <f>IF(A9484="","",IFERROR(INDEX(Keterangan,MATCH('Buku Besar'!A9484,Akun,0)),""))</f>
        <v/>
      </c>
      <c r="D9484" s="2" t="str">
        <f>IF(A9484="","",IFERROR(INDEX(Reff,MATCH('Buku Besar'!A9484,Akun,0)),""))</f>
        <v/>
      </c>
      <c r="E9484" s="331" t="str">
        <f>IF(A9484="","",IFERROR(INDEX(Penerimaan,MATCH('Buku Besar'!A9484,Akun,0)),""))</f>
        <v/>
      </c>
      <c r="F9484" s="331" t="str">
        <f>IF(A9484="","",IFERROR(INDEX(Pengeluaran,MATCH('Buku Besar'!A9484,Akun,0)),""))</f>
        <v/>
      </c>
      <c r="H9484" s="91" t="str">
        <f t="shared" si="297"/>
        <v/>
      </c>
      <c r="I9484" s="330" t="str">
        <f>IF(H9484="","",IFERROR(INDEX(Tanggal1,MATCH('Buku Besar'!H9484,Akun1,0)),""))</f>
        <v/>
      </c>
      <c r="J9484" s="2" t="str">
        <f>IF(H9484="","",IFERROR(INDEX(Keterangan1,MATCH('Buku Besar'!H9484,Akun1,0)),""))</f>
        <v/>
      </c>
      <c r="K9484" s="2" t="str">
        <f>IF(H9484="","",IFERROR(INDEX(Reff1,MATCH('Buku Besar'!H9484,Akun1,0)),""))</f>
        <v/>
      </c>
      <c r="L9484" s="331" t="str">
        <f>IF(H9484="","",IFERROR(INDEX(Penerimaan1,MATCH('Buku Besar'!H9484,Akun1,0)),""))</f>
        <v/>
      </c>
      <c r="M9484" s="331" t="str">
        <f>IF(H9484="","",IFERROR(INDEX(Pengeluaran1,MATCH('Buku Besar'!H9484,Akun1,0)),""))</f>
        <v/>
      </c>
    </row>
    <row r="9485" spans="1:13" x14ac:dyDescent="0.25">
      <c r="A9485" s="91" t="str">
        <f t="shared" si="296"/>
        <v/>
      </c>
      <c r="B9485" s="330" t="str">
        <f>IF(A9485="","",IFERROR(INDEX(Tanggal,MATCH('Buku Besar'!A9485,Akun,0)),""))</f>
        <v/>
      </c>
      <c r="C9485" s="2" t="str">
        <f>IF(A9485="","",IFERROR(INDEX(Keterangan,MATCH('Buku Besar'!A9485,Akun,0)),""))</f>
        <v/>
      </c>
      <c r="D9485" s="2" t="str">
        <f>IF(A9485="","",IFERROR(INDEX(Reff,MATCH('Buku Besar'!A9485,Akun,0)),""))</f>
        <v/>
      </c>
      <c r="E9485" s="331" t="str">
        <f>IF(A9485="","",IFERROR(INDEX(Penerimaan,MATCH('Buku Besar'!A9485,Akun,0)),""))</f>
        <v/>
      </c>
      <c r="F9485" s="331" t="str">
        <f>IF(A9485="","",IFERROR(INDEX(Pengeluaran,MATCH('Buku Besar'!A9485,Akun,0)),""))</f>
        <v/>
      </c>
      <c r="H9485" s="91" t="str">
        <f t="shared" si="297"/>
        <v/>
      </c>
      <c r="I9485" s="330" t="str">
        <f>IF(H9485="","",IFERROR(INDEX(Tanggal1,MATCH('Buku Besar'!H9485,Akun1,0)),""))</f>
        <v/>
      </c>
      <c r="J9485" s="2" t="str">
        <f>IF(H9485="","",IFERROR(INDEX(Keterangan1,MATCH('Buku Besar'!H9485,Akun1,0)),""))</f>
        <v/>
      </c>
      <c r="K9485" s="2" t="str">
        <f>IF(H9485="","",IFERROR(INDEX(Reff1,MATCH('Buku Besar'!H9485,Akun1,0)),""))</f>
        <v/>
      </c>
      <c r="L9485" s="331" t="str">
        <f>IF(H9485="","",IFERROR(INDEX(Penerimaan1,MATCH('Buku Besar'!H9485,Akun1,0)),""))</f>
        <v/>
      </c>
      <c r="M9485" s="331" t="str">
        <f>IF(H9485="","",IFERROR(INDEX(Pengeluaran1,MATCH('Buku Besar'!H9485,Akun1,0)),""))</f>
        <v/>
      </c>
    </row>
    <row r="9486" spans="1:13" x14ac:dyDescent="0.25">
      <c r="A9486" s="91" t="str">
        <f t="shared" si="296"/>
        <v/>
      </c>
      <c r="B9486" s="330" t="str">
        <f>IF(A9486="","",IFERROR(INDEX(Tanggal,MATCH('Buku Besar'!A9486,Akun,0)),""))</f>
        <v/>
      </c>
      <c r="C9486" s="2" t="str">
        <f>IF(A9486="","",IFERROR(INDEX(Keterangan,MATCH('Buku Besar'!A9486,Akun,0)),""))</f>
        <v/>
      </c>
      <c r="D9486" s="2" t="str">
        <f>IF(A9486="","",IFERROR(INDEX(Reff,MATCH('Buku Besar'!A9486,Akun,0)),""))</f>
        <v/>
      </c>
      <c r="E9486" s="331" t="str">
        <f>IF(A9486="","",IFERROR(INDEX(Penerimaan,MATCH('Buku Besar'!A9486,Akun,0)),""))</f>
        <v/>
      </c>
      <c r="F9486" s="331" t="str">
        <f>IF(A9486="","",IFERROR(INDEX(Pengeluaran,MATCH('Buku Besar'!A9486,Akun,0)),""))</f>
        <v/>
      </c>
      <c r="H9486" s="91" t="str">
        <f t="shared" si="297"/>
        <v/>
      </c>
      <c r="I9486" s="330" t="str">
        <f>IF(H9486="","",IFERROR(INDEX(Tanggal1,MATCH('Buku Besar'!H9486,Akun1,0)),""))</f>
        <v/>
      </c>
      <c r="J9486" s="2" t="str">
        <f>IF(H9486="","",IFERROR(INDEX(Keterangan1,MATCH('Buku Besar'!H9486,Akun1,0)),""))</f>
        <v/>
      </c>
      <c r="K9486" s="2" t="str">
        <f>IF(H9486="","",IFERROR(INDEX(Reff1,MATCH('Buku Besar'!H9486,Akun1,0)),""))</f>
        <v/>
      </c>
      <c r="L9486" s="331" t="str">
        <f>IF(H9486="","",IFERROR(INDEX(Penerimaan1,MATCH('Buku Besar'!H9486,Akun1,0)),""))</f>
        <v/>
      </c>
      <c r="M9486" s="331" t="str">
        <f>IF(H9486="","",IFERROR(INDEX(Pengeluaran1,MATCH('Buku Besar'!H9486,Akun1,0)),""))</f>
        <v/>
      </c>
    </row>
    <row r="9487" spans="1:13" x14ac:dyDescent="0.25">
      <c r="A9487" s="91" t="str">
        <f t="shared" si="296"/>
        <v/>
      </c>
      <c r="B9487" s="330" t="str">
        <f>IF(A9487="","",IFERROR(INDEX(Tanggal,MATCH('Buku Besar'!A9487,Akun,0)),""))</f>
        <v/>
      </c>
      <c r="C9487" s="2" t="str">
        <f>IF(A9487="","",IFERROR(INDEX(Keterangan,MATCH('Buku Besar'!A9487,Akun,0)),""))</f>
        <v/>
      </c>
      <c r="D9487" s="2" t="str">
        <f>IF(A9487="","",IFERROR(INDEX(Reff,MATCH('Buku Besar'!A9487,Akun,0)),""))</f>
        <v/>
      </c>
      <c r="E9487" s="331" t="str">
        <f>IF(A9487="","",IFERROR(INDEX(Penerimaan,MATCH('Buku Besar'!A9487,Akun,0)),""))</f>
        <v/>
      </c>
      <c r="F9487" s="331" t="str">
        <f>IF(A9487="","",IFERROR(INDEX(Pengeluaran,MATCH('Buku Besar'!A9487,Akun,0)),""))</f>
        <v/>
      </c>
      <c r="H9487" s="91" t="str">
        <f t="shared" si="297"/>
        <v/>
      </c>
      <c r="I9487" s="330" t="str">
        <f>IF(H9487="","",IFERROR(INDEX(Tanggal1,MATCH('Buku Besar'!H9487,Akun1,0)),""))</f>
        <v/>
      </c>
      <c r="J9487" s="2" t="str">
        <f>IF(H9487="","",IFERROR(INDEX(Keterangan1,MATCH('Buku Besar'!H9487,Akun1,0)),""))</f>
        <v/>
      </c>
      <c r="K9487" s="2" t="str">
        <f>IF(H9487="","",IFERROR(INDEX(Reff1,MATCH('Buku Besar'!H9487,Akun1,0)),""))</f>
        <v/>
      </c>
      <c r="L9487" s="331" t="str">
        <f>IF(H9487="","",IFERROR(INDEX(Penerimaan1,MATCH('Buku Besar'!H9487,Akun1,0)),""))</f>
        <v/>
      </c>
      <c r="M9487" s="331" t="str">
        <f>IF(H9487="","",IFERROR(INDEX(Pengeluaran1,MATCH('Buku Besar'!H9487,Akun1,0)),""))</f>
        <v/>
      </c>
    </row>
    <row r="9488" spans="1:13" x14ac:dyDescent="0.25">
      <c r="A9488" s="91" t="str">
        <f t="shared" si="296"/>
        <v/>
      </c>
      <c r="B9488" s="330" t="str">
        <f>IF(A9488="","",IFERROR(INDEX(Tanggal,MATCH('Buku Besar'!A9488,Akun,0)),""))</f>
        <v/>
      </c>
      <c r="C9488" s="2" t="str">
        <f>IF(A9488="","",IFERROR(INDEX(Keterangan,MATCH('Buku Besar'!A9488,Akun,0)),""))</f>
        <v/>
      </c>
      <c r="D9488" s="2" t="str">
        <f>IF(A9488="","",IFERROR(INDEX(Reff,MATCH('Buku Besar'!A9488,Akun,0)),""))</f>
        <v/>
      </c>
      <c r="E9488" s="331" t="str">
        <f>IF(A9488="","",IFERROR(INDEX(Penerimaan,MATCH('Buku Besar'!A9488,Akun,0)),""))</f>
        <v/>
      </c>
      <c r="F9488" s="331" t="str">
        <f>IF(A9488="","",IFERROR(INDEX(Pengeluaran,MATCH('Buku Besar'!A9488,Akun,0)),""))</f>
        <v/>
      </c>
      <c r="H9488" s="91" t="str">
        <f t="shared" si="297"/>
        <v/>
      </c>
      <c r="I9488" s="330" t="str">
        <f>IF(H9488="","",IFERROR(INDEX(Tanggal1,MATCH('Buku Besar'!H9488,Akun1,0)),""))</f>
        <v/>
      </c>
      <c r="J9488" s="2" t="str">
        <f>IF(H9488="","",IFERROR(INDEX(Keterangan1,MATCH('Buku Besar'!H9488,Akun1,0)),""))</f>
        <v/>
      </c>
      <c r="K9488" s="2" t="str">
        <f>IF(H9488="","",IFERROR(INDEX(Reff1,MATCH('Buku Besar'!H9488,Akun1,0)),""))</f>
        <v/>
      </c>
      <c r="L9488" s="331" t="str">
        <f>IF(H9488="","",IFERROR(INDEX(Penerimaan1,MATCH('Buku Besar'!H9488,Akun1,0)),""))</f>
        <v/>
      </c>
      <c r="M9488" s="331" t="str">
        <f>IF(H9488="","",IFERROR(INDEX(Pengeluaran1,MATCH('Buku Besar'!H9488,Akun1,0)),""))</f>
        <v/>
      </c>
    </row>
    <row r="9489" spans="1:13" x14ac:dyDescent="0.25">
      <c r="A9489" s="91" t="str">
        <f t="shared" si="296"/>
        <v/>
      </c>
      <c r="B9489" s="330" t="str">
        <f>IF(A9489="","",IFERROR(INDEX(Tanggal,MATCH('Buku Besar'!A9489,Akun,0)),""))</f>
        <v/>
      </c>
      <c r="C9489" s="2" t="str">
        <f>IF(A9489="","",IFERROR(INDEX(Keterangan,MATCH('Buku Besar'!A9489,Akun,0)),""))</f>
        <v/>
      </c>
      <c r="D9489" s="2" t="str">
        <f>IF(A9489="","",IFERROR(INDEX(Reff,MATCH('Buku Besar'!A9489,Akun,0)),""))</f>
        <v/>
      </c>
      <c r="E9489" s="331" t="str">
        <f>IF(A9489="","",IFERROR(INDEX(Penerimaan,MATCH('Buku Besar'!A9489,Akun,0)),""))</f>
        <v/>
      </c>
      <c r="F9489" s="331" t="str">
        <f>IF(A9489="","",IFERROR(INDEX(Pengeluaran,MATCH('Buku Besar'!A9489,Akun,0)),""))</f>
        <v/>
      </c>
      <c r="H9489" s="91" t="str">
        <f t="shared" si="297"/>
        <v/>
      </c>
      <c r="I9489" s="330" t="str">
        <f>IF(H9489="","",IFERROR(INDEX(Tanggal1,MATCH('Buku Besar'!H9489,Akun1,0)),""))</f>
        <v/>
      </c>
      <c r="J9489" s="2" t="str">
        <f>IF(H9489="","",IFERROR(INDEX(Keterangan1,MATCH('Buku Besar'!H9489,Akun1,0)),""))</f>
        <v/>
      </c>
      <c r="K9489" s="2" t="str">
        <f>IF(H9489="","",IFERROR(INDEX(Reff1,MATCH('Buku Besar'!H9489,Akun1,0)),""))</f>
        <v/>
      </c>
      <c r="L9489" s="331" t="str">
        <f>IF(H9489="","",IFERROR(INDEX(Penerimaan1,MATCH('Buku Besar'!H9489,Akun1,0)),""))</f>
        <v/>
      </c>
      <c r="M9489" s="331" t="str">
        <f>IF(H9489="","",IFERROR(INDEX(Pengeluaran1,MATCH('Buku Besar'!H9489,Akun1,0)),""))</f>
        <v/>
      </c>
    </row>
    <row r="9490" spans="1:13" x14ac:dyDescent="0.25">
      <c r="A9490" s="91" t="str">
        <f t="shared" si="296"/>
        <v/>
      </c>
      <c r="B9490" s="330" t="str">
        <f>IF(A9490="","",IFERROR(INDEX(Tanggal,MATCH('Buku Besar'!A9490,Akun,0)),""))</f>
        <v/>
      </c>
      <c r="C9490" s="2" t="str">
        <f>IF(A9490="","",IFERROR(INDEX(Keterangan,MATCH('Buku Besar'!A9490,Akun,0)),""))</f>
        <v/>
      </c>
      <c r="D9490" s="2" t="str">
        <f>IF(A9490="","",IFERROR(INDEX(Reff,MATCH('Buku Besar'!A9490,Akun,0)),""))</f>
        <v/>
      </c>
      <c r="E9490" s="331" t="str">
        <f>IF(A9490="","",IFERROR(INDEX(Penerimaan,MATCH('Buku Besar'!A9490,Akun,0)),""))</f>
        <v/>
      </c>
      <c r="F9490" s="331" t="str">
        <f>IF(A9490="","",IFERROR(INDEX(Pengeluaran,MATCH('Buku Besar'!A9490,Akun,0)),""))</f>
        <v/>
      </c>
      <c r="H9490" s="91" t="str">
        <f t="shared" si="297"/>
        <v/>
      </c>
      <c r="I9490" s="330" t="str">
        <f>IF(H9490="","",IFERROR(INDEX(Tanggal1,MATCH('Buku Besar'!H9490,Akun1,0)),""))</f>
        <v/>
      </c>
      <c r="J9490" s="2" t="str">
        <f>IF(H9490="","",IFERROR(INDEX(Keterangan1,MATCH('Buku Besar'!H9490,Akun1,0)),""))</f>
        <v/>
      </c>
      <c r="K9490" s="2" t="str">
        <f>IF(H9490="","",IFERROR(INDEX(Reff1,MATCH('Buku Besar'!H9490,Akun1,0)),""))</f>
        <v/>
      </c>
      <c r="L9490" s="331" t="str">
        <f>IF(H9490="","",IFERROR(INDEX(Penerimaan1,MATCH('Buku Besar'!H9490,Akun1,0)),""))</f>
        <v/>
      </c>
      <c r="M9490" s="331" t="str">
        <f>IF(H9490="","",IFERROR(INDEX(Pengeluaran1,MATCH('Buku Besar'!H9490,Akun1,0)),""))</f>
        <v/>
      </c>
    </row>
    <row r="9491" spans="1:13" x14ac:dyDescent="0.25">
      <c r="A9491" s="91" t="str">
        <f t="shared" si="296"/>
        <v/>
      </c>
      <c r="B9491" s="330" t="str">
        <f>IF(A9491="","",IFERROR(INDEX(Tanggal,MATCH('Buku Besar'!A9491,Akun,0)),""))</f>
        <v/>
      </c>
      <c r="C9491" s="2" t="str">
        <f>IF(A9491="","",IFERROR(INDEX(Keterangan,MATCH('Buku Besar'!A9491,Akun,0)),""))</f>
        <v/>
      </c>
      <c r="D9491" s="2" t="str">
        <f>IF(A9491="","",IFERROR(INDEX(Reff,MATCH('Buku Besar'!A9491,Akun,0)),""))</f>
        <v/>
      </c>
      <c r="E9491" s="331" t="str">
        <f>IF(A9491="","",IFERROR(INDEX(Penerimaan,MATCH('Buku Besar'!A9491,Akun,0)),""))</f>
        <v/>
      </c>
      <c r="F9491" s="331" t="str">
        <f>IF(A9491="","",IFERROR(INDEX(Pengeluaran,MATCH('Buku Besar'!A9491,Akun,0)),""))</f>
        <v/>
      </c>
      <c r="H9491" s="91" t="str">
        <f t="shared" si="297"/>
        <v/>
      </c>
      <c r="I9491" s="330" t="str">
        <f>IF(H9491="","",IFERROR(INDEX(Tanggal1,MATCH('Buku Besar'!H9491,Akun1,0)),""))</f>
        <v/>
      </c>
      <c r="J9491" s="2" t="str">
        <f>IF(H9491="","",IFERROR(INDEX(Keterangan1,MATCH('Buku Besar'!H9491,Akun1,0)),""))</f>
        <v/>
      </c>
      <c r="K9491" s="2" t="str">
        <f>IF(H9491="","",IFERROR(INDEX(Reff1,MATCH('Buku Besar'!H9491,Akun1,0)),""))</f>
        <v/>
      </c>
      <c r="L9491" s="331" t="str">
        <f>IF(H9491="","",IFERROR(INDEX(Penerimaan1,MATCH('Buku Besar'!H9491,Akun1,0)),""))</f>
        <v/>
      </c>
      <c r="M9491" s="331" t="str">
        <f>IF(H9491="","",IFERROR(INDEX(Pengeluaran1,MATCH('Buku Besar'!H9491,Akun1,0)),""))</f>
        <v/>
      </c>
    </row>
    <row r="9492" spans="1:13" x14ac:dyDescent="0.25">
      <c r="A9492" s="91" t="str">
        <f t="shared" si="296"/>
        <v/>
      </c>
      <c r="B9492" s="330" t="str">
        <f>IF(A9492="","",IFERROR(INDEX(Tanggal,MATCH('Buku Besar'!A9492,Akun,0)),""))</f>
        <v/>
      </c>
      <c r="C9492" s="2" t="str">
        <f>IF(A9492="","",IFERROR(INDEX(Keterangan,MATCH('Buku Besar'!A9492,Akun,0)),""))</f>
        <v/>
      </c>
      <c r="D9492" s="2" t="str">
        <f>IF(A9492="","",IFERROR(INDEX(Reff,MATCH('Buku Besar'!A9492,Akun,0)),""))</f>
        <v/>
      </c>
      <c r="E9492" s="331" t="str">
        <f>IF(A9492="","",IFERROR(INDEX(Penerimaan,MATCH('Buku Besar'!A9492,Akun,0)),""))</f>
        <v/>
      </c>
      <c r="F9492" s="331" t="str">
        <f>IF(A9492="","",IFERROR(INDEX(Pengeluaran,MATCH('Buku Besar'!A9492,Akun,0)),""))</f>
        <v/>
      </c>
      <c r="H9492" s="91" t="str">
        <f t="shared" si="297"/>
        <v/>
      </c>
      <c r="I9492" s="330" t="str">
        <f>IF(H9492="","",IFERROR(INDEX(Tanggal1,MATCH('Buku Besar'!H9492,Akun1,0)),""))</f>
        <v/>
      </c>
      <c r="J9492" s="2" t="str">
        <f>IF(H9492="","",IFERROR(INDEX(Keterangan1,MATCH('Buku Besar'!H9492,Akun1,0)),""))</f>
        <v/>
      </c>
      <c r="K9492" s="2" t="str">
        <f>IF(H9492="","",IFERROR(INDEX(Reff1,MATCH('Buku Besar'!H9492,Akun1,0)),""))</f>
        <v/>
      </c>
      <c r="L9492" s="331" t="str">
        <f>IF(H9492="","",IFERROR(INDEX(Penerimaan1,MATCH('Buku Besar'!H9492,Akun1,0)),""))</f>
        <v/>
      </c>
      <c r="M9492" s="331" t="str">
        <f>IF(H9492="","",IFERROR(INDEX(Pengeluaran1,MATCH('Buku Besar'!H9492,Akun1,0)),""))</f>
        <v/>
      </c>
    </row>
    <row r="9493" spans="1:13" x14ac:dyDescent="0.25">
      <c r="A9493" s="91" t="str">
        <f t="shared" si="296"/>
        <v/>
      </c>
      <c r="B9493" s="330" t="str">
        <f>IF(A9493="","",IFERROR(INDEX(Tanggal,MATCH('Buku Besar'!A9493,Akun,0)),""))</f>
        <v/>
      </c>
      <c r="C9493" s="2" t="str">
        <f>IF(A9493="","",IFERROR(INDEX(Keterangan,MATCH('Buku Besar'!A9493,Akun,0)),""))</f>
        <v/>
      </c>
      <c r="D9493" s="2" t="str">
        <f>IF(A9493="","",IFERROR(INDEX(Reff,MATCH('Buku Besar'!A9493,Akun,0)),""))</f>
        <v/>
      </c>
      <c r="E9493" s="331" t="str">
        <f>IF(A9493="","",IFERROR(INDEX(Penerimaan,MATCH('Buku Besar'!A9493,Akun,0)),""))</f>
        <v/>
      </c>
      <c r="F9493" s="331" t="str">
        <f>IF(A9493="","",IFERROR(INDEX(Pengeluaran,MATCH('Buku Besar'!A9493,Akun,0)),""))</f>
        <v/>
      </c>
      <c r="H9493" s="91" t="str">
        <f t="shared" si="297"/>
        <v/>
      </c>
      <c r="I9493" s="330" t="str">
        <f>IF(H9493="","",IFERROR(INDEX(Tanggal1,MATCH('Buku Besar'!H9493,Akun1,0)),""))</f>
        <v/>
      </c>
      <c r="J9493" s="2" t="str">
        <f>IF(H9493="","",IFERROR(INDEX(Keterangan1,MATCH('Buku Besar'!H9493,Akun1,0)),""))</f>
        <v/>
      </c>
      <c r="K9493" s="2" t="str">
        <f>IF(H9493="","",IFERROR(INDEX(Reff1,MATCH('Buku Besar'!H9493,Akun1,0)),""))</f>
        <v/>
      </c>
      <c r="L9493" s="331" t="str">
        <f>IF(H9493="","",IFERROR(INDEX(Penerimaan1,MATCH('Buku Besar'!H9493,Akun1,0)),""))</f>
        <v/>
      </c>
      <c r="M9493" s="331" t="str">
        <f>IF(H9493="","",IFERROR(INDEX(Pengeluaran1,MATCH('Buku Besar'!H9493,Akun1,0)),""))</f>
        <v/>
      </c>
    </row>
    <row r="9494" spans="1:13" x14ac:dyDescent="0.25">
      <c r="A9494" s="91" t="str">
        <f t="shared" si="296"/>
        <v/>
      </c>
      <c r="B9494" s="330" t="str">
        <f>IF(A9494="","",IFERROR(INDEX(Tanggal,MATCH('Buku Besar'!A9494,Akun,0)),""))</f>
        <v/>
      </c>
      <c r="C9494" s="2" t="str">
        <f>IF(A9494="","",IFERROR(INDEX(Keterangan,MATCH('Buku Besar'!A9494,Akun,0)),""))</f>
        <v/>
      </c>
      <c r="D9494" s="2" t="str">
        <f>IF(A9494="","",IFERROR(INDEX(Reff,MATCH('Buku Besar'!A9494,Akun,0)),""))</f>
        <v/>
      </c>
      <c r="E9494" s="331" t="str">
        <f>IF(A9494="","",IFERROR(INDEX(Penerimaan,MATCH('Buku Besar'!A9494,Akun,0)),""))</f>
        <v/>
      </c>
      <c r="F9494" s="331" t="str">
        <f>IF(A9494="","",IFERROR(INDEX(Pengeluaran,MATCH('Buku Besar'!A9494,Akun,0)),""))</f>
        <v/>
      </c>
      <c r="H9494" s="91" t="str">
        <f t="shared" si="297"/>
        <v/>
      </c>
      <c r="I9494" s="330" t="str">
        <f>IF(H9494="","",IFERROR(INDEX(Tanggal1,MATCH('Buku Besar'!H9494,Akun1,0)),""))</f>
        <v/>
      </c>
      <c r="J9494" s="2" t="str">
        <f>IF(H9494="","",IFERROR(INDEX(Keterangan1,MATCH('Buku Besar'!H9494,Akun1,0)),""))</f>
        <v/>
      </c>
      <c r="K9494" s="2" t="str">
        <f>IF(H9494="","",IFERROR(INDEX(Reff1,MATCH('Buku Besar'!H9494,Akun1,0)),""))</f>
        <v/>
      </c>
      <c r="L9494" s="331" t="str">
        <f>IF(H9494="","",IFERROR(INDEX(Penerimaan1,MATCH('Buku Besar'!H9494,Akun1,0)),""))</f>
        <v/>
      </c>
      <c r="M9494" s="331" t="str">
        <f>IF(H9494="","",IFERROR(INDEX(Pengeluaran1,MATCH('Buku Besar'!H9494,Akun1,0)),""))</f>
        <v/>
      </c>
    </row>
    <row r="9495" spans="1:13" x14ac:dyDescent="0.25">
      <c r="A9495" s="91" t="str">
        <f t="shared" si="296"/>
        <v/>
      </c>
      <c r="B9495" s="330" t="str">
        <f>IF(A9495="","",IFERROR(INDEX(Tanggal,MATCH('Buku Besar'!A9495,Akun,0)),""))</f>
        <v/>
      </c>
      <c r="C9495" s="2" t="str">
        <f>IF(A9495="","",IFERROR(INDEX(Keterangan,MATCH('Buku Besar'!A9495,Akun,0)),""))</f>
        <v/>
      </c>
      <c r="D9495" s="2" t="str">
        <f>IF(A9495="","",IFERROR(INDEX(Reff,MATCH('Buku Besar'!A9495,Akun,0)),""))</f>
        <v/>
      </c>
      <c r="E9495" s="331" t="str">
        <f>IF(A9495="","",IFERROR(INDEX(Penerimaan,MATCH('Buku Besar'!A9495,Akun,0)),""))</f>
        <v/>
      </c>
      <c r="F9495" s="331" t="str">
        <f>IF(A9495="","",IFERROR(INDEX(Pengeluaran,MATCH('Buku Besar'!A9495,Akun,0)),""))</f>
        <v/>
      </c>
      <c r="H9495" s="91" t="str">
        <f t="shared" si="297"/>
        <v/>
      </c>
      <c r="I9495" s="330" t="str">
        <f>IF(H9495="","",IFERROR(INDEX(Tanggal1,MATCH('Buku Besar'!H9495,Akun1,0)),""))</f>
        <v/>
      </c>
      <c r="J9495" s="2" t="str">
        <f>IF(H9495="","",IFERROR(INDEX(Keterangan1,MATCH('Buku Besar'!H9495,Akun1,0)),""))</f>
        <v/>
      </c>
      <c r="K9495" s="2" t="str">
        <f>IF(H9495="","",IFERROR(INDEX(Reff1,MATCH('Buku Besar'!H9495,Akun1,0)),""))</f>
        <v/>
      </c>
      <c r="L9495" s="331" t="str">
        <f>IF(H9495="","",IFERROR(INDEX(Penerimaan1,MATCH('Buku Besar'!H9495,Akun1,0)),""))</f>
        <v/>
      </c>
      <c r="M9495" s="331" t="str">
        <f>IF(H9495="","",IFERROR(INDEX(Pengeluaran1,MATCH('Buku Besar'!H9495,Akun1,0)),""))</f>
        <v/>
      </c>
    </row>
    <row r="9496" spans="1:13" x14ac:dyDescent="0.25">
      <c r="A9496" s="91" t="str">
        <f t="shared" si="296"/>
        <v/>
      </c>
      <c r="B9496" s="330" t="str">
        <f>IF(A9496="","",IFERROR(INDEX(Tanggal,MATCH('Buku Besar'!A9496,Akun,0)),""))</f>
        <v/>
      </c>
      <c r="C9496" s="2" t="str">
        <f>IF(A9496="","",IFERROR(INDEX(Keterangan,MATCH('Buku Besar'!A9496,Akun,0)),""))</f>
        <v/>
      </c>
      <c r="D9496" s="2" t="str">
        <f>IF(A9496="","",IFERROR(INDEX(Reff,MATCH('Buku Besar'!A9496,Akun,0)),""))</f>
        <v/>
      </c>
      <c r="E9496" s="331" t="str">
        <f>IF(A9496="","",IFERROR(INDEX(Penerimaan,MATCH('Buku Besar'!A9496,Akun,0)),""))</f>
        <v/>
      </c>
      <c r="F9496" s="331" t="str">
        <f>IF(A9496="","",IFERROR(INDEX(Pengeluaran,MATCH('Buku Besar'!A9496,Akun,0)),""))</f>
        <v/>
      </c>
      <c r="H9496" s="91" t="str">
        <f t="shared" si="297"/>
        <v/>
      </c>
      <c r="I9496" s="330" t="str">
        <f>IF(H9496="","",IFERROR(INDEX(Tanggal1,MATCH('Buku Besar'!H9496,Akun1,0)),""))</f>
        <v/>
      </c>
      <c r="J9496" s="2" t="str">
        <f>IF(H9496="","",IFERROR(INDEX(Keterangan1,MATCH('Buku Besar'!H9496,Akun1,0)),""))</f>
        <v/>
      </c>
      <c r="K9496" s="2" t="str">
        <f>IF(H9496="","",IFERROR(INDEX(Reff1,MATCH('Buku Besar'!H9496,Akun1,0)),""))</f>
        <v/>
      </c>
      <c r="L9496" s="331" t="str">
        <f>IF(H9496="","",IFERROR(INDEX(Penerimaan1,MATCH('Buku Besar'!H9496,Akun1,0)),""))</f>
        <v/>
      </c>
      <c r="M9496" s="331" t="str">
        <f>IF(H9496="","",IFERROR(INDEX(Pengeluaran1,MATCH('Buku Besar'!H9496,Akun1,0)),""))</f>
        <v/>
      </c>
    </row>
    <row r="9497" spans="1:13" x14ac:dyDescent="0.25">
      <c r="A9497" s="91" t="str">
        <f t="shared" si="296"/>
        <v/>
      </c>
      <c r="B9497" s="330" t="str">
        <f>IF(A9497="","",IFERROR(INDEX(Tanggal,MATCH('Buku Besar'!A9497,Akun,0)),""))</f>
        <v/>
      </c>
      <c r="C9497" s="2" t="str">
        <f>IF(A9497="","",IFERROR(INDEX(Keterangan,MATCH('Buku Besar'!A9497,Akun,0)),""))</f>
        <v/>
      </c>
      <c r="D9497" s="2" t="str">
        <f>IF(A9497="","",IFERROR(INDEX(Reff,MATCH('Buku Besar'!A9497,Akun,0)),""))</f>
        <v/>
      </c>
      <c r="E9497" s="331" t="str">
        <f>IF(A9497="","",IFERROR(INDEX(Penerimaan,MATCH('Buku Besar'!A9497,Akun,0)),""))</f>
        <v/>
      </c>
      <c r="F9497" s="331" t="str">
        <f>IF(A9497="","",IFERROR(INDEX(Pengeluaran,MATCH('Buku Besar'!A9497,Akun,0)),""))</f>
        <v/>
      </c>
      <c r="H9497" s="91" t="str">
        <f t="shared" si="297"/>
        <v/>
      </c>
      <c r="I9497" s="330" t="str">
        <f>IF(H9497="","",IFERROR(INDEX(Tanggal1,MATCH('Buku Besar'!H9497,Akun1,0)),""))</f>
        <v/>
      </c>
      <c r="J9497" s="2" t="str">
        <f>IF(H9497="","",IFERROR(INDEX(Keterangan1,MATCH('Buku Besar'!H9497,Akun1,0)),""))</f>
        <v/>
      </c>
      <c r="K9497" s="2" t="str">
        <f>IF(H9497="","",IFERROR(INDEX(Reff1,MATCH('Buku Besar'!H9497,Akun1,0)),""))</f>
        <v/>
      </c>
      <c r="L9497" s="331" t="str">
        <f>IF(H9497="","",IFERROR(INDEX(Penerimaan1,MATCH('Buku Besar'!H9497,Akun1,0)),""))</f>
        <v/>
      </c>
      <c r="M9497" s="331" t="str">
        <f>IF(H9497="","",IFERROR(INDEX(Pengeluaran1,MATCH('Buku Besar'!H9497,Akun1,0)),""))</f>
        <v/>
      </c>
    </row>
    <row r="9498" spans="1:13" x14ac:dyDescent="0.25">
      <c r="A9498" s="91" t="str">
        <f t="shared" si="296"/>
        <v/>
      </c>
      <c r="B9498" s="330" t="str">
        <f>IF(A9498="","",IFERROR(INDEX(Tanggal,MATCH('Buku Besar'!A9498,Akun,0)),""))</f>
        <v/>
      </c>
      <c r="C9498" s="2" t="str">
        <f>IF(A9498="","",IFERROR(INDEX(Keterangan,MATCH('Buku Besar'!A9498,Akun,0)),""))</f>
        <v/>
      </c>
      <c r="D9498" s="2" t="str">
        <f>IF(A9498="","",IFERROR(INDEX(Reff,MATCH('Buku Besar'!A9498,Akun,0)),""))</f>
        <v/>
      </c>
      <c r="E9498" s="331" t="str">
        <f>IF(A9498="","",IFERROR(INDEX(Penerimaan,MATCH('Buku Besar'!A9498,Akun,0)),""))</f>
        <v/>
      </c>
      <c r="F9498" s="331" t="str">
        <f>IF(A9498="","",IFERROR(INDEX(Pengeluaran,MATCH('Buku Besar'!A9498,Akun,0)),""))</f>
        <v/>
      </c>
      <c r="H9498" s="91" t="str">
        <f t="shared" si="297"/>
        <v/>
      </c>
      <c r="I9498" s="330" t="str">
        <f>IF(H9498="","",IFERROR(INDEX(Tanggal1,MATCH('Buku Besar'!H9498,Akun1,0)),""))</f>
        <v/>
      </c>
      <c r="J9498" s="2" t="str">
        <f>IF(H9498="","",IFERROR(INDEX(Keterangan1,MATCH('Buku Besar'!H9498,Akun1,0)),""))</f>
        <v/>
      </c>
      <c r="K9498" s="2" t="str">
        <f>IF(H9498="","",IFERROR(INDEX(Reff1,MATCH('Buku Besar'!H9498,Akun1,0)),""))</f>
        <v/>
      </c>
      <c r="L9498" s="331" t="str">
        <f>IF(H9498="","",IFERROR(INDEX(Penerimaan1,MATCH('Buku Besar'!H9498,Akun1,0)),""))</f>
        <v/>
      </c>
      <c r="M9498" s="331" t="str">
        <f>IF(H9498="","",IFERROR(INDEX(Pengeluaran1,MATCH('Buku Besar'!H9498,Akun1,0)),""))</f>
        <v/>
      </c>
    </row>
    <row r="9499" spans="1:13" x14ac:dyDescent="0.25">
      <c r="A9499" s="91" t="str">
        <f t="shared" si="296"/>
        <v/>
      </c>
      <c r="B9499" s="330" t="str">
        <f>IF(A9499="","",IFERROR(INDEX(Tanggal,MATCH('Buku Besar'!A9499,Akun,0)),""))</f>
        <v/>
      </c>
      <c r="C9499" s="2" t="str">
        <f>IF(A9499="","",IFERROR(INDEX(Keterangan,MATCH('Buku Besar'!A9499,Akun,0)),""))</f>
        <v/>
      </c>
      <c r="D9499" s="2" t="str">
        <f>IF(A9499="","",IFERROR(INDEX(Reff,MATCH('Buku Besar'!A9499,Akun,0)),""))</f>
        <v/>
      </c>
      <c r="E9499" s="331" t="str">
        <f>IF(A9499="","",IFERROR(INDEX(Penerimaan,MATCH('Buku Besar'!A9499,Akun,0)),""))</f>
        <v/>
      </c>
      <c r="F9499" s="331" t="str">
        <f>IF(A9499="","",IFERROR(INDEX(Pengeluaran,MATCH('Buku Besar'!A9499,Akun,0)),""))</f>
        <v/>
      </c>
      <c r="H9499" s="91" t="str">
        <f t="shared" si="297"/>
        <v/>
      </c>
      <c r="I9499" s="330" t="str">
        <f>IF(H9499="","",IFERROR(INDEX(Tanggal1,MATCH('Buku Besar'!H9499,Akun1,0)),""))</f>
        <v/>
      </c>
      <c r="J9499" s="2" t="str">
        <f>IF(H9499="","",IFERROR(INDEX(Keterangan1,MATCH('Buku Besar'!H9499,Akun1,0)),""))</f>
        <v/>
      </c>
      <c r="K9499" s="2" t="str">
        <f>IF(H9499="","",IFERROR(INDEX(Reff1,MATCH('Buku Besar'!H9499,Akun1,0)),""))</f>
        <v/>
      </c>
      <c r="L9499" s="331" t="str">
        <f>IF(H9499="","",IFERROR(INDEX(Penerimaan1,MATCH('Buku Besar'!H9499,Akun1,0)),""))</f>
        <v/>
      </c>
      <c r="M9499" s="331" t="str">
        <f>IF(H9499="","",IFERROR(INDEX(Pengeluaran1,MATCH('Buku Besar'!H9499,Akun1,0)),""))</f>
        <v/>
      </c>
    </row>
    <row r="9500" spans="1:13" x14ac:dyDescent="0.25">
      <c r="A9500" s="91" t="str">
        <f t="shared" si="296"/>
        <v/>
      </c>
      <c r="B9500" s="330" t="str">
        <f>IF(A9500="","",IFERROR(INDEX(Tanggal,MATCH('Buku Besar'!A9500,Akun,0)),""))</f>
        <v/>
      </c>
      <c r="C9500" s="2" t="str">
        <f>IF(A9500="","",IFERROR(INDEX(Keterangan,MATCH('Buku Besar'!A9500,Akun,0)),""))</f>
        <v/>
      </c>
      <c r="D9500" s="2" t="str">
        <f>IF(A9500="","",IFERROR(INDEX(Reff,MATCH('Buku Besar'!A9500,Akun,0)),""))</f>
        <v/>
      </c>
      <c r="E9500" s="331" t="str">
        <f>IF(A9500="","",IFERROR(INDEX(Penerimaan,MATCH('Buku Besar'!A9500,Akun,0)),""))</f>
        <v/>
      </c>
      <c r="F9500" s="331" t="str">
        <f>IF(A9500="","",IFERROR(INDEX(Pengeluaran,MATCH('Buku Besar'!A9500,Akun,0)),""))</f>
        <v/>
      </c>
      <c r="H9500" s="91" t="str">
        <f t="shared" si="297"/>
        <v/>
      </c>
      <c r="I9500" s="330" t="str">
        <f>IF(H9500="","",IFERROR(INDEX(Tanggal1,MATCH('Buku Besar'!H9500,Akun1,0)),""))</f>
        <v/>
      </c>
      <c r="J9500" s="2" t="str">
        <f>IF(H9500="","",IFERROR(INDEX(Keterangan1,MATCH('Buku Besar'!H9500,Akun1,0)),""))</f>
        <v/>
      </c>
      <c r="K9500" s="2" t="str">
        <f>IF(H9500="","",IFERROR(INDEX(Reff1,MATCH('Buku Besar'!H9500,Akun1,0)),""))</f>
        <v/>
      </c>
      <c r="L9500" s="331" t="str">
        <f>IF(H9500="","",IFERROR(INDEX(Penerimaan1,MATCH('Buku Besar'!H9500,Akun1,0)),""))</f>
        <v/>
      </c>
      <c r="M9500" s="331" t="str">
        <f>IF(H9500="","",IFERROR(INDEX(Pengeluaran1,MATCH('Buku Besar'!H9500,Akun1,0)),""))</f>
        <v/>
      </c>
    </row>
    <row r="9501" spans="1:13" x14ac:dyDescent="0.25">
      <c r="A9501" s="91" t="str">
        <f t="shared" si="296"/>
        <v/>
      </c>
      <c r="B9501" s="330" t="str">
        <f>IF(A9501="","",IFERROR(INDEX(Tanggal,MATCH('Buku Besar'!A9501,Akun,0)),""))</f>
        <v/>
      </c>
      <c r="C9501" s="2" t="str">
        <f>IF(A9501="","",IFERROR(INDEX(Keterangan,MATCH('Buku Besar'!A9501,Akun,0)),""))</f>
        <v/>
      </c>
      <c r="D9501" s="2" t="str">
        <f>IF(A9501="","",IFERROR(INDEX(Reff,MATCH('Buku Besar'!A9501,Akun,0)),""))</f>
        <v/>
      </c>
      <c r="E9501" s="331" t="str">
        <f>IF(A9501="","",IFERROR(INDEX(Penerimaan,MATCH('Buku Besar'!A9501,Akun,0)),""))</f>
        <v/>
      </c>
      <c r="F9501" s="331" t="str">
        <f>IF(A9501="","",IFERROR(INDEX(Pengeluaran,MATCH('Buku Besar'!A9501,Akun,0)),""))</f>
        <v/>
      </c>
      <c r="H9501" s="91" t="str">
        <f t="shared" si="297"/>
        <v/>
      </c>
      <c r="I9501" s="330" t="str">
        <f>IF(H9501="","",IFERROR(INDEX(Tanggal1,MATCH('Buku Besar'!H9501,Akun1,0)),""))</f>
        <v/>
      </c>
      <c r="J9501" s="2" t="str">
        <f>IF(H9501="","",IFERROR(INDEX(Keterangan1,MATCH('Buku Besar'!H9501,Akun1,0)),""))</f>
        <v/>
      </c>
      <c r="K9501" s="2" t="str">
        <f>IF(H9501="","",IFERROR(INDEX(Reff1,MATCH('Buku Besar'!H9501,Akun1,0)),""))</f>
        <v/>
      </c>
      <c r="L9501" s="331" t="str">
        <f>IF(H9501="","",IFERROR(INDEX(Penerimaan1,MATCH('Buku Besar'!H9501,Akun1,0)),""))</f>
        <v/>
      </c>
      <c r="M9501" s="331" t="str">
        <f>IF(H9501="","",IFERROR(INDEX(Pengeluaran1,MATCH('Buku Besar'!H9501,Akun1,0)),""))</f>
        <v/>
      </c>
    </row>
    <row r="9502" spans="1:13" x14ac:dyDescent="0.25">
      <c r="A9502" s="91" t="str">
        <f t="shared" si="296"/>
        <v/>
      </c>
      <c r="B9502" s="330" t="str">
        <f>IF(A9502="","",IFERROR(INDEX(Tanggal,MATCH('Buku Besar'!A9502,Akun,0)),""))</f>
        <v/>
      </c>
      <c r="C9502" s="2" t="str">
        <f>IF(A9502="","",IFERROR(INDEX(Keterangan,MATCH('Buku Besar'!A9502,Akun,0)),""))</f>
        <v/>
      </c>
      <c r="D9502" s="2" t="str">
        <f>IF(A9502="","",IFERROR(INDEX(Reff,MATCH('Buku Besar'!A9502,Akun,0)),""))</f>
        <v/>
      </c>
      <c r="E9502" s="331" t="str">
        <f>IF(A9502="","",IFERROR(INDEX(Penerimaan,MATCH('Buku Besar'!A9502,Akun,0)),""))</f>
        <v/>
      </c>
      <c r="F9502" s="331" t="str">
        <f>IF(A9502="","",IFERROR(INDEX(Pengeluaran,MATCH('Buku Besar'!A9502,Akun,0)),""))</f>
        <v/>
      </c>
      <c r="H9502" s="91" t="str">
        <f t="shared" si="297"/>
        <v/>
      </c>
      <c r="I9502" s="330" t="str">
        <f>IF(H9502="","",IFERROR(INDEX(Tanggal1,MATCH('Buku Besar'!H9502,Akun1,0)),""))</f>
        <v/>
      </c>
      <c r="J9502" s="2" t="str">
        <f>IF(H9502="","",IFERROR(INDEX(Keterangan1,MATCH('Buku Besar'!H9502,Akun1,0)),""))</f>
        <v/>
      </c>
      <c r="K9502" s="2" t="str">
        <f>IF(H9502="","",IFERROR(INDEX(Reff1,MATCH('Buku Besar'!H9502,Akun1,0)),""))</f>
        <v/>
      </c>
      <c r="L9502" s="331" t="str">
        <f>IF(H9502="","",IFERROR(INDEX(Penerimaan1,MATCH('Buku Besar'!H9502,Akun1,0)),""))</f>
        <v/>
      </c>
      <c r="M9502" s="331" t="str">
        <f>IF(H9502="","",IFERROR(INDEX(Pengeluaran1,MATCH('Buku Besar'!H9502,Akun1,0)),""))</f>
        <v/>
      </c>
    </row>
    <row r="9503" spans="1:13" x14ac:dyDescent="0.25">
      <c r="A9503" s="91" t="str">
        <f t="shared" si="296"/>
        <v/>
      </c>
      <c r="B9503" s="330" t="str">
        <f>IF(A9503="","",IFERROR(INDEX(Tanggal,MATCH('Buku Besar'!A9503,Akun,0)),""))</f>
        <v/>
      </c>
      <c r="C9503" s="2" t="str">
        <f>IF(A9503="","",IFERROR(INDEX(Keterangan,MATCH('Buku Besar'!A9503,Akun,0)),""))</f>
        <v/>
      </c>
      <c r="D9503" s="2" t="str">
        <f>IF(A9503="","",IFERROR(INDEX(Reff,MATCH('Buku Besar'!A9503,Akun,0)),""))</f>
        <v/>
      </c>
      <c r="E9503" s="331" t="str">
        <f>IF(A9503="","",IFERROR(INDEX(Penerimaan,MATCH('Buku Besar'!A9503,Akun,0)),""))</f>
        <v/>
      </c>
      <c r="F9503" s="331" t="str">
        <f>IF(A9503="","",IFERROR(INDEX(Pengeluaran,MATCH('Buku Besar'!A9503,Akun,0)),""))</f>
        <v/>
      </c>
      <c r="H9503" s="91" t="str">
        <f t="shared" si="297"/>
        <v/>
      </c>
      <c r="I9503" s="330" t="str">
        <f>IF(H9503="","",IFERROR(INDEX(Tanggal1,MATCH('Buku Besar'!H9503,Akun1,0)),""))</f>
        <v/>
      </c>
      <c r="J9503" s="2" t="str">
        <f>IF(H9503="","",IFERROR(INDEX(Keterangan1,MATCH('Buku Besar'!H9503,Akun1,0)),""))</f>
        <v/>
      </c>
      <c r="K9503" s="2" t="str">
        <f>IF(H9503="","",IFERROR(INDEX(Reff1,MATCH('Buku Besar'!H9503,Akun1,0)),""))</f>
        <v/>
      </c>
      <c r="L9503" s="331" t="str">
        <f>IF(H9503="","",IFERROR(INDEX(Penerimaan1,MATCH('Buku Besar'!H9503,Akun1,0)),""))</f>
        <v/>
      </c>
      <c r="M9503" s="331" t="str">
        <f>IF(H9503="","",IFERROR(INDEX(Pengeluaran1,MATCH('Buku Besar'!H9503,Akun1,0)),""))</f>
        <v/>
      </c>
    </row>
    <row r="9504" spans="1:13" x14ac:dyDescent="0.25">
      <c r="A9504" s="91" t="str">
        <f t="shared" si="296"/>
        <v/>
      </c>
      <c r="B9504" s="330" t="str">
        <f>IF(A9504="","",IFERROR(INDEX(Tanggal,MATCH('Buku Besar'!A9504,Akun,0)),""))</f>
        <v/>
      </c>
      <c r="C9504" s="2" t="str">
        <f>IF(A9504="","",IFERROR(INDEX(Keterangan,MATCH('Buku Besar'!A9504,Akun,0)),""))</f>
        <v/>
      </c>
      <c r="D9504" s="2" t="str">
        <f>IF(A9504="","",IFERROR(INDEX(Reff,MATCH('Buku Besar'!A9504,Akun,0)),""))</f>
        <v/>
      </c>
      <c r="E9504" s="331" t="str">
        <f>IF(A9504="","",IFERROR(INDEX(Penerimaan,MATCH('Buku Besar'!A9504,Akun,0)),""))</f>
        <v/>
      </c>
      <c r="F9504" s="331" t="str">
        <f>IF(A9504="","",IFERROR(INDEX(Pengeluaran,MATCH('Buku Besar'!A9504,Akun,0)),""))</f>
        <v/>
      </c>
      <c r="H9504" s="91" t="str">
        <f t="shared" si="297"/>
        <v/>
      </c>
      <c r="I9504" s="330" t="str">
        <f>IF(H9504="","",IFERROR(INDEX(Tanggal1,MATCH('Buku Besar'!H9504,Akun1,0)),""))</f>
        <v/>
      </c>
      <c r="J9504" s="2" t="str">
        <f>IF(H9504="","",IFERROR(INDEX(Keterangan1,MATCH('Buku Besar'!H9504,Akun1,0)),""))</f>
        <v/>
      </c>
      <c r="K9504" s="2" t="str">
        <f>IF(H9504="","",IFERROR(INDEX(Reff1,MATCH('Buku Besar'!H9504,Akun1,0)),""))</f>
        <v/>
      </c>
      <c r="L9504" s="331" t="str">
        <f>IF(H9504="","",IFERROR(INDEX(Penerimaan1,MATCH('Buku Besar'!H9504,Akun1,0)),""))</f>
        <v/>
      </c>
      <c r="M9504" s="331" t="str">
        <f>IF(H9504="","",IFERROR(INDEX(Pengeluaran1,MATCH('Buku Besar'!H9504,Akun1,0)),""))</f>
        <v/>
      </c>
    </row>
    <row r="9505" spans="1:13" x14ac:dyDescent="0.25">
      <c r="A9505" s="91" t="str">
        <f t="shared" si="296"/>
        <v/>
      </c>
      <c r="B9505" s="330" t="str">
        <f>IF(A9505="","",IFERROR(INDEX(Tanggal,MATCH('Buku Besar'!A9505,Akun,0)),""))</f>
        <v/>
      </c>
      <c r="C9505" s="2" t="str">
        <f>IF(A9505="","",IFERROR(INDEX(Keterangan,MATCH('Buku Besar'!A9505,Akun,0)),""))</f>
        <v/>
      </c>
      <c r="D9505" s="2" t="str">
        <f>IF(A9505="","",IFERROR(INDEX(Reff,MATCH('Buku Besar'!A9505,Akun,0)),""))</f>
        <v/>
      </c>
      <c r="E9505" s="331" t="str">
        <f>IF(A9505="","",IFERROR(INDEX(Penerimaan,MATCH('Buku Besar'!A9505,Akun,0)),""))</f>
        <v/>
      </c>
      <c r="F9505" s="331" t="str">
        <f>IF(A9505="","",IFERROR(INDEX(Pengeluaran,MATCH('Buku Besar'!A9505,Akun,0)),""))</f>
        <v/>
      </c>
      <c r="H9505" s="91" t="str">
        <f t="shared" si="297"/>
        <v/>
      </c>
      <c r="I9505" s="330" t="str">
        <f>IF(H9505="","",IFERROR(INDEX(Tanggal1,MATCH('Buku Besar'!H9505,Akun1,0)),""))</f>
        <v/>
      </c>
      <c r="J9505" s="2" t="str">
        <f>IF(H9505="","",IFERROR(INDEX(Keterangan1,MATCH('Buku Besar'!H9505,Akun1,0)),""))</f>
        <v/>
      </c>
      <c r="K9505" s="2" t="str">
        <f>IF(H9505="","",IFERROR(INDEX(Reff1,MATCH('Buku Besar'!H9505,Akun1,0)),""))</f>
        <v/>
      </c>
      <c r="L9505" s="331" t="str">
        <f>IF(H9505="","",IFERROR(INDEX(Penerimaan1,MATCH('Buku Besar'!H9505,Akun1,0)),""))</f>
        <v/>
      </c>
      <c r="M9505" s="331" t="str">
        <f>IF(H9505="","",IFERROR(INDEX(Pengeluaran1,MATCH('Buku Besar'!H9505,Akun1,0)),""))</f>
        <v/>
      </c>
    </row>
    <row r="9506" spans="1:13" x14ac:dyDescent="0.25">
      <c r="A9506" s="91" t="str">
        <f t="shared" si="296"/>
        <v/>
      </c>
      <c r="B9506" s="330" t="str">
        <f>IF(A9506="","",IFERROR(INDEX(Tanggal,MATCH('Buku Besar'!A9506,Akun,0)),""))</f>
        <v/>
      </c>
      <c r="C9506" s="2" t="str">
        <f>IF(A9506="","",IFERROR(INDEX(Keterangan,MATCH('Buku Besar'!A9506,Akun,0)),""))</f>
        <v/>
      </c>
      <c r="D9506" s="2" t="str">
        <f>IF(A9506="","",IFERROR(INDEX(Reff,MATCH('Buku Besar'!A9506,Akun,0)),""))</f>
        <v/>
      </c>
      <c r="E9506" s="331" t="str">
        <f>IF(A9506="","",IFERROR(INDEX(Penerimaan,MATCH('Buku Besar'!A9506,Akun,0)),""))</f>
        <v/>
      </c>
      <c r="F9506" s="331" t="str">
        <f>IF(A9506="","",IFERROR(INDEX(Pengeluaran,MATCH('Buku Besar'!A9506,Akun,0)),""))</f>
        <v/>
      </c>
      <c r="H9506" s="91" t="str">
        <f t="shared" si="297"/>
        <v/>
      </c>
      <c r="I9506" s="330" t="str">
        <f>IF(H9506="","",IFERROR(INDEX(Tanggal1,MATCH('Buku Besar'!H9506,Akun1,0)),""))</f>
        <v/>
      </c>
      <c r="J9506" s="2" t="str">
        <f>IF(H9506="","",IFERROR(INDEX(Keterangan1,MATCH('Buku Besar'!H9506,Akun1,0)),""))</f>
        <v/>
      </c>
      <c r="K9506" s="2" t="str">
        <f>IF(H9506="","",IFERROR(INDEX(Reff1,MATCH('Buku Besar'!H9506,Akun1,0)),""))</f>
        <v/>
      </c>
      <c r="L9506" s="331" t="str">
        <f>IF(H9506="","",IFERROR(INDEX(Penerimaan1,MATCH('Buku Besar'!H9506,Akun1,0)),""))</f>
        <v/>
      </c>
      <c r="M9506" s="331" t="str">
        <f>IF(H9506="","",IFERROR(INDEX(Pengeluaran1,MATCH('Buku Besar'!H9506,Akun1,0)),""))</f>
        <v/>
      </c>
    </row>
    <row r="9507" spans="1:13" x14ac:dyDescent="0.25">
      <c r="A9507" s="91" t="str">
        <f t="shared" si="296"/>
        <v/>
      </c>
      <c r="B9507" s="330" t="str">
        <f>IF(A9507="","",IFERROR(INDEX(Tanggal,MATCH('Buku Besar'!A9507,Akun,0)),""))</f>
        <v/>
      </c>
      <c r="C9507" s="2" t="str">
        <f>IF(A9507="","",IFERROR(INDEX(Keterangan,MATCH('Buku Besar'!A9507,Akun,0)),""))</f>
        <v/>
      </c>
      <c r="D9507" s="2" t="str">
        <f>IF(A9507="","",IFERROR(INDEX(Reff,MATCH('Buku Besar'!A9507,Akun,0)),""))</f>
        <v/>
      </c>
      <c r="E9507" s="331" t="str">
        <f>IF(A9507="","",IFERROR(INDEX(Penerimaan,MATCH('Buku Besar'!A9507,Akun,0)),""))</f>
        <v/>
      </c>
      <c r="F9507" s="331" t="str">
        <f>IF(A9507="","",IFERROR(INDEX(Pengeluaran,MATCH('Buku Besar'!A9507,Akun,0)),""))</f>
        <v/>
      </c>
      <c r="H9507" s="91" t="str">
        <f t="shared" si="297"/>
        <v/>
      </c>
      <c r="I9507" s="330" t="str">
        <f>IF(H9507="","",IFERROR(INDEX(Tanggal1,MATCH('Buku Besar'!H9507,Akun1,0)),""))</f>
        <v/>
      </c>
      <c r="J9507" s="2" t="str">
        <f>IF(H9507="","",IFERROR(INDEX(Keterangan1,MATCH('Buku Besar'!H9507,Akun1,0)),""))</f>
        <v/>
      </c>
      <c r="K9507" s="2" t="str">
        <f>IF(H9507="","",IFERROR(INDEX(Reff1,MATCH('Buku Besar'!H9507,Akun1,0)),""))</f>
        <v/>
      </c>
      <c r="L9507" s="331" t="str">
        <f>IF(H9507="","",IFERROR(INDEX(Penerimaan1,MATCH('Buku Besar'!H9507,Akun1,0)),""))</f>
        <v/>
      </c>
      <c r="M9507" s="331" t="str">
        <f>IF(H9507="","",IFERROR(INDEX(Pengeluaran1,MATCH('Buku Besar'!H9507,Akun1,0)),""))</f>
        <v/>
      </c>
    </row>
    <row r="9508" spans="1:13" x14ac:dyDescent="0.25">
      <c r="A9508" s="91" t="str">
        <f t="shared" si="296"/>
        <v/>
      </c>
      <c r="B9508" s="330" t="str">
        <f>IF(A9508="","",IFERROR(INDEX(Tanggal,MATCH('Buku Besar'!A9508,Akun,0)),""))</f>
        <v/>
      </c>
      <c r="C9508" s="2" t="str">
        <f>IF(A9508="","",IFERROR(INDEX(Keterangan,MATCH('Buku Besar'!A9508,Akun,0)),""))</f>
        <v/>
      </c>
      <c r="D9508" s="2" t="str">
        <f>IF(A9508="","",IFERROR(INDEX(Reff,MATCH('Buku Besar'!A9508,Akun,0)),""))</f>
        <v/>
      </c>
      <c r="E9508" s="331" t="str">
        <f>IF(A9508="","",IFERROR(INDEX(Penerimaan,MATCH('Buku Besar'!A9508,Akun,0)),""))</f>
        <v/>
      </c>
      <c r="F9508" s="331" t="str">
        <f>IF(A9508="","",IFERROR(INDEX(Pengeluaran,MATCH('Buku Besar'!A9508,Akun,0)),""))</f>
        <v/>
      </c>
      <c r="H9508" s="91" t="str">
        <f t="shared" si="297"/>
        <v/>
      </c>
      <c r="I9508" s="330" t="str">
        <f>IF(H9508="","",IFERROR(INDEX(Tanggal1,MATCH('Buku Besar'!H9508,Akun1,0)),""))</f>
        <v/>
      </c>
      <c r="J9508" s="2" t="str">
        <f>IF(H9508="","",IFERROR(INDEX(Keterangan1,MATCH('Buku Besar'!H9508,Akun1,0)),""))</f>
        <v/>
      </c>
      <c r="K9508" s="2" t="str">
        <f>IF(H9508="","",IFERROR(INDEX(Reff1,MATCH('Buku Besar'!H9508,Akun1,0)),""))</f>
        <v/>
      </c>
      <c r="L9508" s="331" t="str">
        <f>IF(H9508="","",IFERROR(INDEX(Penerimaan1,MATCH('Buku Besar'!H9508,Akun1,0)),""))</f>
        <v/>
      </c>
      <c r="M9508" s="331" t="str">
        <f>IF(H9508="","",IFERROR(INDEX(Pengeluaran1,MATCH('Buku Besar'!H9508,Akun1,0)),""))</f>
        <v/>
      </c>
    </row>
    <row r="9509" spans="1:13" x14ac:dyDescent="0.25">
      <c r="A9509" s="91" t="str">
        <f t="shared" si="296"/>
        <v/>
      </c>
      <c r="B9509" s="330" t="str">
        <f>IF(A9509="","",IFERROR(INDEX(Tanggal,MATCH('Buku Besar'!A9509,Akun,0)),""))</f>
        <v/>
      </c>
      <c r="C9509" s="2" t="str">
        <f>IF(A9509="","",IFERROR(INDEX(Keterangan,MATCH('Buku Besar'!A9509,Akun,0)),""))</f>
        <v/>
      </c>
      <c r="D9509" s="2" t="str">
        <f>IF(A9509="","",IFERROR(INDEX(Reff,MATCH('Buku Besar'!A9509,Akun,0)),""))</f>
        <v/>
      </c>
      <c r="E9509" s="331" t="str">
        <f>IF(A9509="","",IFERROR(INDEX(Penerimaan,MATCH('Buku Besar'!A9509,Akun,0)),""))</f>
        <v/>
      </c>
      <c r="F9509" s="331" t="str">
        <f>IF(A9509="","",IFERROR(INDEX(Pengeluaran,MATCH('Buku Besar'!A9509,Akun,0)),""))</f>
        <v/>
      </c>
      <c r="H9509" s="91" t="str">
        <f t="shared" si="297"/>
        <v/>
      </c>
      <c r="I9509" s="330" t="str">
        <f>IF(H9509="","",IFERROR(INDEX(Tanggal1,MATCH('Buku Besar'!H9509,Akun1,0)),""))</f>
        <v/>
      </c>
      <c r="J9509" s="2" t="str">
        <f>IF(H9509="","",IFERROR(INDEX(Keterangan1,MATCH('Buku Besar'!H9509,Akun1,0)),""))</f>
        <v/>
      </c>
      <c r="K9509" s="2" t="str">
        <f>IF(H9509="","",IFERROR(INDEX(Reff1,MATCH('Buku Besar'!H9509,Akun1,0)),""))</f>
        <v/>
      </c>
      <c r="L9509" s="331" t="str">
        <f>IF(H9509="","",IFERROR(INDEX(Penerimaan1,MATCH('Buku Besar'!H9509,Akun1,0)),""))</f>
        <v/>
      </c>
      <c r="M9509" s="331" t="str">
        <f>IF(H9509="","",IFERROR(INDEX(Pengeluaran1,MATCH('Buku Besar'!H9509,Akun1,0)),""))</f>
        <v/>
      </c>
    </row>
    <row r="9510" spans="1:13" x14ac:dyDescent="0.25">
      <c r="A9510" s="91" t="str">
        <f t="shared" si="296"/>
        <v/>
      </c>
      <c r="B9510" s="330" t="str">
        <f>IF(A9510="","",IFERROR(INDEX(Tanggal,MATCH('Buku Besar'!A9510,Akun,0)),""))</f>
        <v/>
      </c>
      <c r="C9510" s="2" t="str">
        <f>IF(A9510="","",IFERROR(INDEX(Keterangan,MATCH('Buku Besar'!A9510,Akun,0)),""))</f>
        <v/>
      </c>
      <c r="D9510" s="2" t="str">
        <f>IF(A9510="","",IFERROR(INDEX(Reff,MATCH('Buku Besar'!A9510,Akun,0)),""))</f>
        <v/>
      </c>
      <c r="E9510" s="331" t="str">
        <f>IF(A9510="","",IFERROR(INDEX(Penerimaan,MATCH('Buku Besar'!A9510,Akun,0)),""))</f>
        <v/>
      </c>
      <c r="F9510" s="331" t="str">
        <f>IF(A9510="","",IFERROR(INDEX(Pengeluaran,MATCH('Buku Besar'!A9510,Akun,0)),""))</f>
        <v/>
      </c>
      <c r="H9510" s="91" t="str">
        <f t="shared" si="297"/>
        <v/>
      </c>
      <c r="I9510" s="330" t="str">
        <f>IF(H9510="","",IFERROR(INDEX(Tanggal1,MATCH('Buku Besar'!H9510,Akun1,0)),""))</f>
        <v/>
      </c>
      <c r="J9510" s="2" t="str">
        <f>IF(H9510="","",IFERROR(INDEX(Keterangan1,MATCH('Buku Besar'!H9510,Akun1,0)),""))</f>
        <v/>
      </c>
      <c r="K9510" s="2" t="str">
        <f>IF(H9510="","",IFERROR(INDEX(Reff1,MATCH('Buku Besar'!H9510,Akun1,0)),""))</f>
        <v/>
      </c>
      <c r="L9510" s="331" t="str">
        <f>IF(H9510="","",IFERROR(INDEX(Penerimaan1,MATCH('Buku Besar'!H9510,Akun1,0)),""))</f>
        <v/>
      </c>
      <c r="M9510" s="331" t="str">
        <f>IF(H9510="","",IFERROR(INDEX(Pengeluaran1,MATCH('Buku Besar'!H9510,Akun1,0)),""))</f>
        <v/>
      </c>
    </row>
    <row r="9511" spans="1:13" x14ac:dyDescent="0.25">
      <c r="A9511" s="91" t="str">
        <f t="shared" si="296"/>
        <v/>
      </c>
      <c r="B9511" s="330" t="str">
        <f>IF(A9511="","",IFERROR(INDEX(Tanggal,MATCH('Buku Besar'!A9511,Akun,0)),""))</f>
        <v/>
      </c>
      <c r="C9511" s="2" t="str">
        <f>IF(A9511="","",IFERROR(INDEX(Keterangan,MATCH('Buku Besar'!A9511,Akun,0)),""))</f>
        <v/>
      </c>
      <c r="D9511" s="2" t="str">
        <f>IF(A9511="","",IFERROR(INDEX(Reff,MATCH('Buku Besar'!A9511,Akun,0)),""))</f>
        <v/>
      </c>
      <c r="E9511" s="331" t="str">
        <f>IF(A9511="","",IFERROR(INDEX(Penerimaan,MATCH('Buku Besar'!A9511,Akun,0)),""))</f>
        <v/>
      </c>
      <c r="F9511" s="331" t="str">
        <f>IF(A9511="","",IFERROR(INDEX(Pengeluaran,MATCH('Buku Besar'!A9511,Akun,0)),""))</f>
        <v/>
      </c>
      <c r="H9511" s="91" t="str">
        <f t="shared" si="297"/>
        <v/>
      </c>
      <c r="I9511" s="330" t="str">
        <f>IF(H9511="","",IFERROR(INDEX(Tanggal1,MATCH('Buku Besar'!H9511,Akun1,0)),""))</f>
        <v/>
      </c>
      <c r="J9511" s="2" t="str">
        <f>IF(H9511="","",IFERROR(INDEX(Keterangan1,MATCH('Buku Besar'!H9511,Akun1,0)),""))</f>
        <v/>
      </c>
      <c r="K9511" s="2" t="str">
        <f>IF(H9511="","",IFERROR(INDEX(Reff1,MATCH('Buku Besar'!H9511,Akun1,0)),""))</f>
        <v/>
      </c>
      <c r="L9511" s="331" t="str">
        <f>IF(H9511="","",IFERROR(INDEX(Penerimaan1,MATCH('Buku Besar'!H9511,Akun1,0)),""))</f>
        <v/>
      </c>
      <c r="M9511" s="331" t="str">
        <f>IF(H9511="","",IFERROR(INDEX(Pengeluaran1,MATCH('Buku Besar'!H9511,Akun1,0)),""))</f>
        <v/>
      </c>
    </row>
    <row r="9512" spans="1:13" x14ac:dyDescent="0.25">
      <c r="A9512" s="91" t="str">
        <f t="shared" si="296"/>
        <v/>
      </c>
      <c r="B9512" s="330" t="str">
        <f>IF(A9512="","",IFERROR(INDEX(Tanggal,MATCH('Buku Besar'!A9512,Akun,0)),""))</f>
        <v/>
      </c>
      <c r="C9512" s="2" t="str">
        <f>IF(A9512="","",IFERROR(INDEX(Keterangan,MATCH('Buku Besar'!A9512,Akun,0)),""))</f>
        <v/>
      </c>
      <c r="D9512" s="2" t="str">
        <f>IF(A9512="","",IFERROR(INDEX(Reff,MATCH('Buku Besar'!A9512,Akun,0)),""))</f>
        <v/>
      </c>
      <c r="E9512" s="331" t="str">
        <f>IF(A9512="","",IFERROR(INDEX(Penerimaan,MATCH('Buku Besar'!A9512,Akun,0)),""))</f>
        <v/>
      </c>
      <c r="F9512" s="331" t="str">
        <f>IF(A9512="","",IFERROR(INDEX(Pengeluaran,MATCH('Buku Besar'!A9512,Akun,0)),""))</f>
        <v/>
      </c>
      <c r="H9512" s="91" t="str">
        <f t="shared" si="297"/>
        <v/>
      </c>
      <c r="I9512" s="330" t="str">
        <f>IF(H9512="","",IFERROR(INDEX(Tanggal1,MATCH('Buku Besar'!H9512,Akun1,0)),""))</f>
        <v/>
      </c>
      <c r="J9512" s="2" t="str">
        <f>IF(H9512="","",IFERROR(INDEX(Keterangan1,MATCH('Buku Besar'!H9512,Akun1,0)),""))</f>
        <v/>
      </c>
      <c r="K9512" s="2" t="str">
        <f>IF(H9512="","",IFERROR(INDEX(Reff1,MATCH('Buku Besar'!H9512,Akun1,0)),""))</f>
        <v/>
      </c>
      <c r="L9512" s="331" t="str">
        <f>IF(H9512="","",IFERROR(INDEX(Penerimaan1,MATCH('Buku Besar'!H9512,Akun1,0)),""))</f>
        <v/>
      </c>
      <c r="M9512" s="331" t="str">
        <f>IF(H9512="","",IFERROR(INDEX(Pengeluaran1,MATCH('Buku Besar'!H9512,Akun1,0)),""))</f>
        <v/>
      </c>
    </row>
    <row r="9513" spans="1:13" x14ac:dyDescent="0.25">
      <c r="A9513" s="91" t="str">
        <f t="shared" si="296"/>
        <v/>
      </c>
      <c r="B9513" s="330" t="str">
        <f>IF(A9513="","",IFERROR(INDEX(Tanggal,MATCH('Buku Besar'!A9513,Akun,0)),""))</f>
        <v/>
      </c>
      <c r="C9513" s="2" t="str">
        <f>IF(A9513="","",IFERROR(INDEX(Keterangan,MATCH('Buku Besar'!A9513,Akun,0)),""))</f>
        <v/>
      </c>
      <c r="D9513" s="2" t="str">
        <f>IF(A9513="","",IFERROR(INDEX(Reff,MATCH('Buku Besar'!A9513,Akun,0)),""))</f>
        <v/>
      </c>
      <c r="E9513" s="331" t="str">
        <f>IF(A9513="","",IFERROR(INDEX(Penerimaan,MATCH('Buku Besar'!A9513,Akun,0)),""))</f>
        <v/>
      </c>
      <c r="F9513" s="331" t="str">
        <f>IF(A9513="","",IFERROR(INDEX(Pengeluaran,MATCH('Buku Besar'!A9513,Akun,0)),""))</f>
        <v/>
      </c>
      <c r="H9513" s="91" t="str">
        <f t="shared" si="297"/>
        <v/>
      </c>
      <c r="I9513" s="330" t="str">
        <f>IF(H9513="","",IFERROR(INDEX(Tanggal1,MATCH('Buku Besar'!H9513,Akun1,0)),""))</f>
        <v/>
      </c>
      <c r="J9513" s="2" t="str">
        <f>IF(H9513="","",IFERROR(INDEX(Keterangan1,MATCH('Buku Besar'!H9513,Akun1,0)),""))</f>
        <v/>
      </c>
      <c r="K9513" s="2" t="str">
        <f>IF(H9513="","",IFERROR(INDEX(Reff1,MATCH('Buku Besar'!H9513,Akun1,0)),""))</f>
        <v/>
      </c>
      <c r="L9513" s="331" t="str">
        <f>IF(H9513="","",IFERROR(INDEX(Penerimaan1,MATCH('Buku Besar'!H9513,Akun1,0)),""))</f>
        <v/>
      </c>
      <c r="M9513" s="331" t="str">
        <f>IF(H9513="","",IFERROR(INDEX(Pengeluaran1,MATCH('Buku Besar'!H9513,Akun1,0)),""))</f>
        <v/>
      </c>
    </row>
    <row r="9514" spans="1:13" x14ac:dyDescent="0.25">
      <c r="A9514" s="91" t="str">
        <f t="shared" si="296"/>
        <v/>
      </c>
      <c r="B9514" s="330" t="str">
        <f>IF(A9514="","",IFERROR(INDEX(Tanggal,MATCH('Buku Besar'!A9514,Akun,0)),""))</f>
        <v/>
      </c>
      <c r="C9514" s="2" t="str">
        <f>IF(A9514="","",IFERROR(INDEX(Keterangan,MATCH('Buku Besar'!A9514,Akun,0)),""))</f>
        <v/>
      </c>
      <c r="D9514" s="2" t="str">
        <f>IF(A9514="","",IFERROR(INDEX(Reff,MATCH('Buku Besar'!A9514,Akun,0)),""))</f>
        <v/>
      </c>
      <c r="E9514" s="331" t="str">
        <f>IF(A9514="","",IFERROR(INDEX(Penerimaan,MATCH('Buku Besar'!A9514,Akun,0)),""))</f>
        <v/>
      </c>
      <c r="F9514" s="331" t="str">
        <f>IF(A9514="","",IFERROR(INDEX(Pengeluaran,MATCH('Buku Besar'!A9514,Akun,0)),""))</f>
        <v/>
      </c>
      <c r="H9514" s="91" t="str">
        <f t="shared" si="297"/>
        <v/>
      </c>
      <c r="I9514" s="330" t="str">
        <f>IF(H9514="","",IFERROR(INDEX(Tanggal1,MATCH('Buku Besar'!H9514,Akun1,0)),""))</f>
        <v/>
      </c>
      <c r="J9514" s="2" t="str">
        <f>IF(H9514="","",IFERROR(INDEX(Keterangan1,MATCH('Buku Besar'!H9514,Akun1,0)),""))</f>
        <v/>
      </c>
      <c r="K9514" s="2" t="str">
        <f>IF(H9514="","",IFERROR(INDEX(Reff1,MATCH('Buku Besar'!H9514,Akun1,0)),""))</f>
        <v/>
      </c>
      <c r="L9514" s="331" t="str">
        <f>IF(H9514="","",IFERROR(INDEX(Penerimaan1,MATCH('Buku Besar'!H9514,Akun1,0)),""))</f>
        <v/>
      </c>
      <c r="M9514" s="331" t="str">
        <f>IF(H9514="","",IFERROR(INDEX(Pengeluaran1,MATCH('Buku Besar'!H9514,Akun1,0)),""))</f>
        <v/>
      </c>
    </row>
    <row r="9515" spans="1:13" x14ac:dyDescent="0.25">
      <c r="A9515" s="91" t="str">
        <f t="shared" si="296"/>
        <v/>
      </c>
      <c r="B9515" s="330" t="str">
        <f>IF(A9515="","",IFERROR(INDEX(Tanggal,MATCH('Buku Besar'!A9515,Akun,0)),""))</f>
        <v/>
      </c>
      <c r="C9515" s="2" t="str">
        <f>IF(A9515="","",IFERROR(INDEX(Keterangan,MATCH('Buku Besar'!A9515,Akun,0)),""))</f>
        <v/>
      </c>
      <c r="D9515" s="2" t="str">
        <f>IF(A9515="","",IFERROR(INDEX(Reff,MATCH('Buku Besar'!A9515,Akun,0)),""))</f>
        <v/>
      </c>
      <c r="E9515" s="331" t="str">
        <f>IF(A9515="","",IFERROR(INDEX(Penerimaan,MATCH('Buku Besar'!A9515,Akun,0)),""))</f>
        <v/>
      </c>
      <c r="F9515" s="331" t="str">
        <f>IF(A9515="","",IFERROR(INDEX(Pengeluaran,MATCH('Buku Besar'!A9515,Akun,0)),""))</f>
        <v/>
      </c>
      <c r="H9515" s="91" t="str">
        <f t="shared" si="297"/>
        <v/>
      </c>
      <c r="I9515" s="330" t="str">
        <f>IF(H9515="","",IFERROR(INDEX(Tanggal1,MATCH('Buku Besar'!H9515,Akun1,0)),""))</f>
        <v/>
      </c>
      <c r="J9515" s="2" t="str">
        <f>IF(H9515="","",IFERROR(INDEX(Keterangan1,MATCH('Buku Besar'!H9515,Akun1,0)),""))</f>
        <v/>
      </c>
      <c r="K9515" s="2" t="str">
        <f>IF(H9515="","",IFERROR(INDEX(Reff1,MATCH('Buku Besar'!H9515,Akun1,0)),""))</f>
        <v/>
      </c>
      <c r="L9515" s="331" t="str">
        <f>IF(H9515="","",IFERROR(INDEX(Penerimaan1,MATCH('Buku Besar'!H9515,Akun1,0)),""))</f>
        <v/>
      </c>
      <c r="M9515" s="331" t="str">
        <f>IF(H9515="","",IFERROR(INDEX(Pengeluaran1,MATCH('Buku Besar'!H9515,Akun1,0)),""))</f>
        <v/>
      </c>
    </row>
    <row r="9516" spans="1:13" x14ac:dyDescent="0.25">
      <c r="A9516" s="91" t="str">
        <f t="shared" si="296"/>
        <v/>
      </c>
      <c r="B9516" s="330" t="str">
        <f>IF(A9516="","",IFERROR(INDEX(Tanggal,MATCH('Buku Besar'!A9516,Akun,0)),""))</f>
        <v/>
      </c>
      <c r="C9516" s="2" t="str">
        <f>IF(A9516="","",IFERROR(INDEX(Keterangan,MATCH('Buku Besar'!A9516,Akun,0)),""))</f>
        <v/>
      </c>
      <c r="D9516" s="2" t="str">
        <f>IF(A9516="","",IFERROR(INDEX(Reff,MATCH('Buku Besar'!A9516,Akun,0)),""))</f>
        <v/>
      </c>
      <c r="E9516" s="331" t="str">
        <f>IF(A9516="","",IFERROR(INDEX(Penerimaan,MATCH('Buku Besar'!A9516,Akun,0)),""))</f>
        <v/>
      </c>
      <c r="F9516" s="331" t="str">
        <f>IF(A9516="","",IFERROR(INDEX(Pengeluaran,MATCH('Buku Besar'!A9516,Akun,0)),""))</f>
        <v/>
      </c>
      <c r="H9516" s="91" t="str">
        <f t="shared" si="297"/>
        <v/>
      </c>
      <c r="I9516" s="330" t="str">
        <f>IF(H9516="","",IFERROR(INDEX(Tanggal1,MATCH('Buku Besar'!H9516,Akun1,0)),""))</f>
        <v/>
      </c>
      <c r="J9516" s="2" t="str">
        <f>IF(H9516="","",IFERROR(INDEX(Keterangan1,MATCH('Buku Besar'!H9516,Akun1,0)),""))</f>
        <v/>
      </c>
      <c r="K9516" s="2" t="str">
        <f>IF(H9516="","",IFERROR(INDEX(Reff1,MATCH('Buku Besar'!H9516,Akun1,0)),""))</f>
        <v/>
      </c>
      <c r="L9516" s="331" t="str">
        <f>IF(H9516="","",IFERROR(INDEX(Penerimaan1,MATCH('Buku Besar'!H9516,Akun1,0)),""))</f>
        <v/>
      </c>
      <c r="M9516" s="331" t="str">
        <f>IF(H9516="","",IFERROR(INDEX(Pengeluaran1,MATCH('Buku Besar'!H9516,Akun1,0)),""))</f>
        <v/>
      </c>
    </row>
    <row r="9517" spans="1:13" x14ac:dyDescent="0.25">
      <c r="A9517" s="91" t="str">
        <f t="shared" si="296"/>
        <v/>
      </c>
      <c r="B9517" s="330" t="str">
        <f>IF(A9517="","",IFERROR(INDEX(Tanggal,MATCH('Buku Besar'!A9517,Akun,0)),""))</f>
        <v/>
      </c>
      <c r="C9517" s="2" t="str">
        <f>IF(A9517="","",IFERROR(INDEX(Keterangan,MATCH('Buku Besar'!A9517,Akun,0)),""))</f>
        <v/>
      </c>
      <c r="D9517" s="2" t="str">
        <f>IF(A9517="","",IFERROR(INDEX(Reff,MATCH('Buku Besar'!A9517,Akun,0)),""))</f>
        <v/>
      </c>
      <c r="E9517" s="331" t="str">
        <f>IF(A9517="","",IFERROR(INDEX(Penerimaan,MATCH('Buku Besar'!A9517,Akun,0)),""))</f>
        <v/>
      </c>
      <c r="F9517" s="331" t="str">
        <f>IF(A9517="","",IFERROR(INDEX(Pengeluaran,MATCH('Buku Besar'!A9517,Akun,0)),""))</f>
        <v/>
      </c>
      <c r="H9517" s="91" t="str">
        <f t="shared" si="297"/>
        <v/>
      </c>
      <c r="I9517" s="330" t="str">
        <f>IF(H9517="","",IFERROR(INDEX(Tanggal1,MATCH('Buku Besar'!H9517,Akun1,0)),""))</f>
        <v/>
      </c>
      <c r="J9517" s="2" t="str">
        <f>IF(H9517="","",IFERROR(INDEX(Keterangan1,MATCH('Buku Besar'!H9517,Akun1,0)),""))</f>
        <v/>
      </c>
      <c r="K9517" s="2" t="str">
        <f>IF(H9517="","",IFERROR(INDEX(Reff1,MATCH('Buku Besar'!H9517,Akun1,0)),""))</f>
        <v/>
      </c>
      <c r="L9517" s="331" t="str">
        <f>IF(H9517="","",IFERROR(INDEX(Penerimaan1,MATCH('Buku Besar'!H9517,Akun1,0)),""))</f>
        <v/>
      </c>
      <c r="M9517" s="331" t="str">
        <f>IF(H9517="","",IFERROR(INDEX(Pengeluaran1,MATCH('Buku Besar'!H9517,Akun1,0)),""))</f>
        <v/>
      </c>
    </row>
    <row r="9518" spans="1:13" x14ac:dyDescent="0.25">
      <c r="A9518" s="91" t="str">
        <f t="shared" si="296"/>
        <v/>
      </c>
      <c r="B9518" s="330" t="str">
        <f>IF(A9518="","",IFERROR(INDEX(Tanggal,MATCH('Buku Besar'!A9518,Akun,0)),""))</f>
        <v/>
      </c>
      <c r="C9518" s="2" t="str">
        <f>IF(A9518="","",IFERROR(INDEX(Keterangan,MATCH('Buku Besar'!A9518,Akun,0)),""))</f>
        <v/>
      </c>
      <c r="D9518" s="2" t="str">
        <f>IF(A9518="","",IFERROR(INDEX(Reff,MATCH('Buku Besar'!A9518,Akun,0)),""))</f>
        <v/>
      </c>
      <c r="E9518" s="331" t="str">
        <f>IF(A9518="","",IFERROR(INDEX(Penerimaan,MATCH('Buku Besar'!A9518,Akun,0)),""))</f>
        <v/>
      </c>
      <c r="F9518" s="331" t="str">
        <f>IF(A9518="","",IFERROR(INDEX(Pengeluaran,MATCH('Buku Besar'!A9518,Akun,0)),""))</f>
        <v/>
      </c>
      <c r="H9518" s="91" t="str">
        <f t="shared" si="297"/>
        <v/>
      </c>
      <c r="I9518" s="330" t="str">
        <f>IF(H9518="","",IFERROR(INDEX(Tanggal1,MATCH('Buku Besar'!H9518,Akun1,0)),""))</f>
        <v/>
      </c>
      <c r="J9518" s="2" t="str">
        <f>IF(H9518="","",IFERROR(INDEX(Keterangan1,MATCH('Buku Besar'!H9518,Akun1,0)),""))</f>
        <v/>
      </c>
      <c r="K9518" s="2" t="str">
        <f>IF(H9518="","",IFERROR(INDEX(Reff1,MATCH('Buku Besar'!H9518,Akun1,0)),""))</f>
        <v/>
      </c>
      <c r="L9518" s="331" t="str">
        <f>IF(H9518="","",IFERROR(INDEX(Penerimaan1,MATCH('Buku Besar'!H9518,Akun1,0)),""))</f>
        <v/>
      </c>
      <c r="M9518" s="331" t="str">
        <f>IF(H9518="","",IFERROR(INDEX(Pengeluaran1,MATCH('Buku Besar'!H9518,Akun1,0)),""))</f>
        <v/>
      </c>
    </row>
    <row r="9519" spans="1:13" x14ac:dyDescent="0.25">
      <c r="A9519" s="91" t="str">
        <f t="shared" si="296"/>
        <v/>
      </c>
      <c r="B9519" s="330" t="str">
        <f>IF(A9519="","",IFERROR(INDEX(Tanggal,MATCH('Buku Besar'!A9519,Akun,0)),""))</f>
        <v/>
      </c>
      <c r="C9519" s="2" t="str">
        <f>IF(A9519="","",IFERROR(INDEX(Keterangan,MATCH('Buku Besar'!A9519,Akun,0)),""))</f>
        <v/>
      </c>
      <c r="D9519" s="2" t="str">
        <f>IF(A9519="","",IFERROR(INDEX(Reff,MATCH('Buku Besar'!A9519,Akun,0)),""))</f>
        <v/>
      </c>
      <c r="E9519" s="331" t="str">
        <f>IF(A9519="","",IFERROR(INDEX(Penerimaan,MATCH('Buku Besar'!A9519,Akun,0)),""))</f>
        <v/>
      </c>
      <c r="F9519" s="331" t="str">
        <f>IF(A9519="","",IFERROR(INDEX(Pengeluaran,MATCH('Buku Besar'!A9519,Akun,0)),""))</f>
        <v/>
      </c>
      <c r="H9519" s="91" t="str">
        <f t="shared" si="297"/>
        <v/>
      </c>
      <c r="I9519" s="330" t="str">
        <f>IF(H9519="","",IFERROR(INDEX(Tanggal1,MATCH('Buku Besar'!H9519,Akun1,0)),""))</f>
        <v/>
      </c>
      <c r="J9519" s="2" t="str">
        <f>IF(H9519="","",IFERROR(INDEX(Keterangan1,MATCH('Buku Besar'!H9519,Akun1,0)),""))</f>
        <v/>
      </c>
      <c r="K9519" s="2" t="str">
        <f>IF(H9519="","",IFERROR(INDEX(Reff1,MATCH('Buku Besar'!H9519,Akun1,0)),""))</f>
        <v/>
      </c>
      <c r="L9519" s="331" t="str">
        <f>IF(H9519="","",IFERROR(INDEX(Penerimaan1,MATCH('Buku Besar'!H9519,Akun1,0)),""))</f>
        <v/>
      </c>
      <c r="M9519" s="331" t="str">
        <f>IF(H9519="","",IFERROR(INDEX(Pengeluaran1,MATCH('Buku Besar'!H9519,Akun1,0)),""))</f>
        <v/>
      </c>
    </row>
    <row r="9520" spans="1:13" x14ac:dyDescent="0.25">
      <c r="A9520" s="91" t="str">
        <f t="shared" si="296"/>
        <v/>
      </c>
      <c r="B9520" s="330" t="str">
        <f>IF(A9520="","",IFERROR(INDEX(Tanggal,MATCH('Buku Besar'!A9520,Akun,0)),""))</f>
        <v/>
      </c>
      <c r="C9520" s="2" t="str">
        <f>IF(A9520="","",IFERROR(INDEX(Keterangan,MATCH('Buku Besar'!A9520,Akun,0)),""))</f>
        <v/>
      </c>
      <c r="D9520" s="2" t="str">
        <f>IF(A9520="","",IFERROR(INDEX(Reff,MATCH('Buku Besar'!A9520,Akun,0)),""))</f>
        <v/>
      </c>
      <c r="E9520" s="331" t="str">
        <f>IF(A9520="","",IFERROR(INDEX(Penerimaan,MATCH('Buku Besar'!A9520,Akun,0)),""))</f>
        <v/>
      </c>
      <c r="F9520" s="331" t="str">
        <f>IF(A9520="","",IFERROR(INDEX(Pengeluaran,MATCH('Buku Besar'!A9520,Akun,0)),""))</f>
        <v/>
      </c>
      <c r="H9520" s="91" t="str">
        <f t="shared" si="297"/>
        <v/>
      </c>
      <c r="I9520" s="330" t="str">
        <f>IF(H9520="","",IFERROR(INDEX(Tanggal1,MATCH('Buku Besar'!H9520,Akun1,0)),""))</f>
        <v/>
      </c>
      <c r="J9520" s="2" t="str">
        <f>IF(H9520="","",IFERROR(INDEX(Keterangan1,MATCH('Buku Besar'!H9520,Akun1,0)),""))</f>
        <v/>
      </c>
      <c r="K9520" s="2" t="str">
        <f>IF(H9520="","",IFERROR(INDEX(Reff1,MATCH('Buku Besar'!H9520,Akun1,0)),""))</f>
        <v/>
      </c>
      <c r="L9520" s="331" t="str">
        <f>IF(H9520="","",IFERROR(INDEX(Penerimaan1,MATCH('Buku Besar'!H9520,Akun1,0)),""))</f>
        <v/>
      </c>
      <c r="M9520" s="331" t="str">
        <f>IF(H9520="","",IFERROR(INDEX(Pengeluaran1,MATCH('Buku Besar'!H9520,Akun1,0)),""))</f>
        <v/>
      </c>
    </row>
    <row r="9521" spans="1:13" x14ac:dyDescent="0.25">
      <c r="A9521" s="91" t="str">
        <f t="shared" si="296"/>
        <v/>
      </c>
      <c r="B9521" s="330" t="str">
        <f>IF(A9521="","",IFERROR(INDEX(Tanggal,MATCH('Buku Besar'!A9521,Akun,0)),""))</f>
        <v/>
      </c>
      <c r="C9521" s="2" t="str">
        <f>IF(A9521="","",IFERROR(INDEX(Keterangan,MATCH('Buku Besar'!A9521,Akun,0)),""))</f>
        <v/>
      </c>
      <c r="D9521" s="2" t="str">
        <f>IF(A9521="","",IFERROR(INDEX(Reff,MATCH('Buku Besar'!A9521,Akun,0)),""))</f>
        <v/>
      </c>
      <c r="E9521" s="331" t="str">
        <f>IF(A9521="","",IFERROR(INDEX(Penerimaan,MATCH('Buku Besar'!A9521,Akun,0)),""))</f>
        <v/>
      </c>
      <c r="F9521" s="331" t="str">
        <f>IF(A9521="","",IFERROR(INDEX(Pengeluaran,MATCH('Buku Besar'!A9521,Akun,0)),""))</f>
        <v/>
      </c>
      <c r="H9521" s="91" t="str">
        <f t="shared" si="297"/>
        <v/>
      </c>
      <c r="I9521" s="330" t="str">
        <f>IF(H9521="","",IFERROR(INDEX(Tanggal1,MATCH('Buku Besar'!H9521,Akun1,0)),""))</f>
        <v/>
      </c>
      <c r="J9521" s="2" t="str">
        <f>IF(H9521="","",IFERROR(INDEX(Keterangan1,MATCH('Buku Besar'!H9521,Akun1,0)),""))</f>
        <v/>
      </c>
      <c r="K9521" s="2" t="str">
        <f>IF(H9521="","",IFERROR(INDEX(Reff1,MATCH('Buku Besar'!H9521,Akun1,0)),""))</f>
        <v/>
      </c>
      <c r="L9521" s="331" t="str">
        <f>IF(H9521="","",IFERROR(INDEX(Penerimaan1,MATCH('Buku Besar'!H9521,Akun1,0)),""))</f>
        <v/>
      </c>
      <c r="M9521" s="331" t="str">
        <f>IF(H9521="","",IFERROR(INDEX(Pengeluaran1,MATCH('Buku Besar'!H9521,Akun1,0)),""))</f>
        <v/>
      </c>
    </row>
    <row r="9522" spans="1:13" x14ac:dyDescent="0.25">
      <c r="A9522" s="91" t="str">
        <f t="shared" si="296"/>
        <v/>
      </c>
      <c r="B9522" s="330" t="str">
        <f>IF(A9522="","",IFERROR(INDEX(Tanggal,MATCH('Buku Besar'!A9522,Akun,0)),""))</f>
        <v/>
      </c>
      <c r="C9522" s="2" t="str">
        <f>IF(A9522="","",IFERROR(INDEX(Keterangan,MATCH('Buku Besar'!A9522,Akun,0)),""))</f>
        <v/>
      </c>
      <c r="D9522" s="2" t="str">
        <f>IF(A9522="","",IFERROR(INDEX(Reff,MATCH('Buku Besar'!A9522,Akun,0)),""))</f>
        <v/>
      </c>
      <c r="E9522" s="331" t="str">
        <f>IF(A9522="","",IFERROR(INDEX(Penerimaan,MATCH('Buku Besar'!A9522,Akun,0)),""))</f>
        <v/>
      </c>
      <c r="F9522" s="331" t="str">
        <f>IF(A9522="","",IFERROR(INDEX(Pengeluaran,MATCH('Buku Besar'!A9522,Akun,0)),""))</f>
        <v/>
      </c>
      <c r="H9522" s="91" t="str">
        <f t="shared" si="297"/>
        <v/>
      </c>
      <c r="I9522" s="330" t="str">
        <f>IF(H9522="","",IFERROR(INDEX(Tanggal1,MATCH('Buku Besar'!H9522,Akun1,0)),""))</f>
        <v/>
      </c>
      <c r="J9522" s="2" t="str">
        <f>IF(H9522="","",IFERROR(INDEX(Keterangan1,MATCH('Buku Besar'!H9522,Akun1,0)),""))</f>
        <v/>
      </c>
      <c r="K9522" s="2" t="str">
        <f>IF(H9522="","",IFERROR(INDEX(Reff1,MATCH('Buku Besar'!H9522,Akun1,0)),""))</f>
        <v/>
      </c>
      <c r="L9522" s="331" t="str">
        <f>IF(H9522="","",IFERROR(INDEX(Penerimaan1,MATCH('Buku Besar'!H9522,Akun1,0)),""))</f>
        <v/>
      </c>
      <c r="M9522" s="331" t="str">
        <f>IF(H9522="","",IFERROR(INDEX(Pengeluaran1,MATCH('Buku Besar'!H9522,Akun1,0)),""))</f>
        <v/>
      </c>
    </row>
    <row r="9523" spans="1:13" x14ac:dyDescent="0.25">
      <c r="A9523" s="91" t="str">
        <f t="shared" si="296"/>
        <v/>
      </c>
      <c r="B9523" s="330" t="str">
        <f>IF(A9523="","",IFERROR(INDEX(Tanggal,MATCH('Buku Besar'!A9523,Akun,0)),""))</f>
        <v/>
      </c>
      <c r="C9523" s="2" t="str">
        <f>IF(A9523="","",IFERROR(INDEX(Keterangan,MATCH('Buku Besar'!A9523,Akun,0)),""))</f>
        <v/>
      </c>
      <c r="D9523" s="2" t="str">
        <f>IF(A9523="","",IFERROR(INDEX(Reff,MATCH('Buku Besar'!A9523,Akun,0)),""))</f>
        <v/>
      </c>
      <c r="E9523" s="331" t="str">
        <f>IF(A9523="","",IFERROR(INDEX(Penerimaan,MATCH('Buku Besar'!A9523,Akun,0)),""))</f>
        <v/>
      </c>
      <c r="F9523" s="331" t="str">
        <f>IF(A9523="","",IFERROR(INDEX(Pengeluaran,MATCH('Buku Besar'!A9523,Akun,0)),""))</f>
        <v/>
      </c>
      <c r="H9523" s="91" t="str">
        <f t="shared" si="297"/>
        <v/>
      </c>
      <c r="I9523" s="330" t="str">
        <f>IF(H9523="","",IFERROR(INDEX(Tanggal1,MATCH('Buku Besar'!H9523,Akun1,0)),""))</f>
        <v/>
      </c>
      <c r="J9523" s="2" t="str">
        <f>IF(H9523="","",IFERROR(INDEX(Keterangan1,MATCH('Buku Besar'!H9523,Akun1,0)),""))</f>
        <v/>
      </c>
      <c r="K9523" s="2" t="str">
        <f>IF(H9523="","",IFERROR(INDEX(Reff1,MATCH('Buku Besar'!H9523,Akun1,0)),""))</f>
        <v/>
      </c>
      <c r="L9523" s="331" t="str">
        <f>IF(H9523="","",IFERROR(INDEX(Penerimaan1,MATCH('Buku Besar'!H9523,Akun1,0)),""))</f>
        <v/>
      </c>
      <c r="M9523" s="331" t="str">
        <f>IF(H9523="","",IFERROR(INDEX(Pengeluaran1,MATCH('Buku Besar'!H9523,Akun1,0)),""))</f>
        <v/>
      </c>
    </row>
    <row r="9524" spans="1:13" x14ac:dyDescent="0.25">
      <c r="A9524" s="91" t="str">
        <f t="shared" si="296"/>
        <v/>
      </c>
      <c r="B9524" s="330" t="str">
        <f>IF(A9524="","",IFERROR(INDEX(Tanggal,MATCH('Buku Besar'!A9524,Akun,0)),""))</f>
        <v/>
      </c>
      <c r="C9524" s="2" t="str">
        <f>IF(A9524="","",IFERROR(INDEX(Keterangan,MATCH('Buku Besar'!A9524,Akun,0)),""))</f>
        <v/>
      </c>
      <c r="D9524" s="2" t="str">
        <f>IF(A9524="","",IFERROR(INDEX(Reff,MATCH('Buku Besar'!A9524,Akun,0)),""))</f>
        <v/>
      </c>
      <c r="E9524" s="331" t="str">
        <f>IF(A9524="","",IFERROR(INDEX(Penerimaan,MATCH('Buku Besar'!A9524,Akun,0)),""))</f>
        <v/>
      </c>
      <c r="F9524" s="331" t="str">
        <f>IF(A9524="","",IFERROR(INDEX(Pengeluaran,MATCH('Buku Besar'!A9524,Akun,0)),""))</f>
        <v/>
      </c>
      <c r="H9524" s="91" t="str">
        <f t="shared" si="297"/>
        <v/>
      </c>
      <c r="I9524" s="330" t="str">
        <f>IF(H9524="","",IFERROR(INDEX(Tanggal1,MATCH('Buku Besar'!H9524,Akun1,0)),""))</f>
        <v/>
      </c>
      <c r="J9524" s="2" t="str">
        <f>IF(H9524="","",IFERROR(INDEX(Keterangan1,MATCH('Buku Besar'!H9524,Akun1,0)),""))</f>
        <v/>
      </c>
      <c r="K9524" s="2" t="str">
        <f>IF(H9524="","",IFERROR(INDEX(Reff1,MATCH('Buku Besar'!H9524,Akun1,0)),""))</f>
        <v/>
      </c>
      <c r="L9524" s="331" t="str">
        <f>IF(H9524="","",IFERROR(INDEX(Penerimaan1,MATCH('Buku Besar'!H9524,Akun1,0)),""))</f>
        <v/>
      </c>
      <c r="M9524" s="331" t="str">
        <f>IF(H9524="","",IFERROR(INDEX(Pengeluaran1,MATCH('Buku Besar'!H9524,Akun1,0)),""))</f>
        <v/>
      </c>
    </row>
    <row r="9525" spans="1:13" x14ac:dyDescent="0.25">
      <c r="A9525" s="91" t="str">
        <f t="shared" si="296"/>
        <v/>
      </c>
      <c r="B9525" s="330" t="str">
        <f>IF(A9525="","",IFERROR(INDEX(Tanggal,MATCH('Buku Besar'!A9525,Akun,0)),""))</f>
        <v/>
      </c>
      <c r="C9525" s="2" t="str">
        <f>IF(A9525="","",IFERROR(INDEX(Keterangan,MATCH('Buku Besar'!A9525,Akun,0)),""))</f>
        <v/>
      </c>
      <c r="D9525" s="2" t="str">
        <f>IF(A9525="","",IFERROR(INDEX(Reff,MATCH('Buku Besar'!A9525,Akun,0)),""))</f>
        <v/>
      </c>
      <c r="E9525" s="331" t="str">
        <f>IF(A9525="","",IFERROR(INDEX(Penerimaan,MATCH('Buku Besar'!A9525,Akun,0)),""))</f>
        <v/>
      </c>
      <c r="F9525" s="331" t="str">
        <f>IF(A9525="","",IFERROR(INDEX(Pengeluaran,MATCH('Buku Besar'!A9525,Akun,0)),""))</f>
        <v/>
      </c>
      <c r="H9525" s="91" t="str">
        <f t="shared" si="297"/>
        <v/>
      </c>
      <c r="I9525" s="330" t="str">
        <f>IF(H9525="","",IFERROR(INDEX(Tanggal1,MATCH('Buku Besar'!H9525,Akun1,0)),""))</f>
        <v/>
      </c>
      <c r="J9525" s="2" t="str">
        <f>IF(H9525="","",IFERROR(INDEX(Keterangan1,MATCH('Buku Besar'!H9525,Akun1,0)),""))</f>
        <v/>
      </c>
      <c r="K9525" s="2" t="str">
        <f>IF(H9525="","",IFERROR(INDEX(Reff1,MATCH('Buku Besar'!H9525,Akun1,0)),""))</f>
        <v/>
      </c>
      <c r="L9525" s="331" t="str">
        <f>IF(H9525="","",IFERROR(INDEX(Penerimaan1,MATCH('Buku Besar'!H9525,Akun1,0)),""))</f>
        <v/>
      </c>
      <c r="M9525" s="331" t="str">
        <f>IF(H9525="","",IFERROR(INDEX(Pengeluaran1,MATCH('Buku Besar'!H9525,Akun1,0)),""))</f>
        <v/>
      </c>
    </row>
    <row r="9526" spans="1:13" x14ac:dyDescent="0.25">
      <c r="A9526" s="91" t="str">
        <f t="shared" si="296"/>
        <v/>
      </c>
      <c r="B9526" s="330" t="str">
        <f>IF(A9526="","",IFERROR(INDEX(Tanggal,MATCH('Buku Besar'!A9526,Akun,0)),""))</f>
        <v/>
      </c>
      <c r="C9526" s="2" t="str">
        <f>IF(A9526="","",IFERROR(INDEX(Keterangan,MATCH('Buku Besar'!A9526,Akun,0)),""))</f>
        <v/>
      </c>
      <c r="D9526" s="2" t="str">
        <f>IF(A9526="","",IFERROR(INDEX(Reff,MATCH('Buku Besar'!A9526,Akun,0)),""))</f>
        <v/>
      </c>
      <c r="E9526" s="331" t="str">
        <f>IF(A9526="","",IFERROR(INDEX(Penerimaan,MATCH('Buku Besar'!A9526,Akun,0)),""))</f>
        <v/>
      </c>
      <c r="F9526" s="331" t="str">
        <f>IF(A9526="","",IFERROR(INDEX(Pengeluaran,MATCH('Buku Besar'!A9526,Akun,0)),""))</f>
        <v/>
      </c>
      <c r="H9526" s="91" t="str">
        <f t="shared" si="297"/>
        <v/>
      </c>
      <c r="I9526" s="330" t="str">
        <f>IF(H9526="","",IFERROR(INDEX(Tanggal1,MATCH('Buku Besar'!H9526,Akun1,0)),""))</f>
        <v/>
      </c>
      <c r="J9526" s="2" t="str">
        <f>IF(H9526="","",IFERROR(INDEX(Keterangan1,MATCH('Buku Besar'!H9526,Akun1,0)),""))</f>
        <v/>
      </c>
      <c r="K9526" s="2" t="str">
        <f>IF(H9526="","",IFERROR(INDEX(Reff1,MATCH('Buku Besar'!H9526,Akun1,0)),""))</f>
        <v/>
      </c>
      <c r="L9526" s="331" t="str">
        <f>IF(H9526="","",IFERROR(INDEX(Penerimaan1,MATCH('Buku Besar'!H9526,Akun1,0)),""))</f>
        <v/>
      </c>
      <c r="M9526" s="331" t="str">
        <f>IF(H9526="","",IFERROR(INDEX(Pengeluaran1,MATCH('Buku Besar'!H9526,Akun1,0)),""))</f>
        <v/>
      </c>
    </row>
    <row r="9527" spans="1:13" x14ac:dyDescent="0.25">
      <c r="A9527" s="91" t="str">
        <f t="shared" si="296"/>
        <v/>
      </c>
      <c r="B9527" s="330" t="str">
        <f>IF(A9527="","",IFERROR(INDEX(Tanggal,MATCH('Buku Besar'!A9527,Akun,0)),""))</f>
        <v/>
      </c>
      <c r="C9527" s="2" t="str">
        <f>IF(A9527="","",IFERROR(INDEX(Keterangan,MATCH('Buku Besar'!A9527,Akun,0)),""))</f>
        <v/>
      </c>
      <c r="D9527" s="2" t="str">
        <f>IF(A9527="","",IFERROR(INDEX(Reff,MATCH('Buku Besar'!A9527,Akun,0)),""))</f>
        <v/>
      </c>
      <c r="E9527" s="331" t="str">
        <f>IF(A9527="","",IFERROR(INDEX(Penerimaan,MATCH('Buku Besar'!A9527,Akun,0)),""))</f>
        <v/>
      </c>
      <c r="F9527" s="331" t="str">
        <f>IF(A9527="","",IFERROR(INDEX(Pengeluaran,MATCH('Buku Besar'!A9527,Akun,0)),""))</f>
        <v/>
      </c>
      <c r="H9527" s="91" t="str">
        <f t="shared" si="297"/>
        <v/>
      </c>
      <c r="I9527" s="330" t="str">
        <f>IF(H9527="","",IFERROR(INDEX(Tanggal1,MATCH('Buku Besar'!H9527,Akun1,0)),""))</f>
        <v/>
      </c>
      <c r="J9527" s="2" t="str">
        <f>IF(H9527="","",IFERROR(INDEX(Keterangan1,MATCH('Buku Besar'!H9527,Akun1,0)),""))</f>
        <v/>
      </c>
      <c r="K9527" s="2" t="str">
        <f>IF(H9527="","",IFERROR(INDEX(Reff1,MATCH('Buku Besar'!H9527,Akun1,0)),""))</f>
        <v/>
      </c>
      <c r="L9527" s="331" t="str">
        <f>IF(H9527="","",IFERROR(INDEX(Penerimaan1,MATCH('Buku Besar'!H9527,Akun1,0)),""))</f>
        <v/>
      </c>
      <c r="M9527" s="331" t="str">
        <f>IF(H9527="","",IFERROR(INDEX(Pengeluaran1,MATCH('Buku Besar'!H9527,Akun1,0)),""))</f>
        <v/>
      </c>
    </row>
    <row r="9528" spans="1:13" x14ac:dyDescent="0.25">
      <c r="A9528" s="91" t="str">
        <f t="shared" si="296"/>
        <v/>
      </c>
      <c r="B9528" s="330" t="str">
        <f>IF(A9528="","",IFERROR(INDEX(Tanggal,MATCH('Buku Besar'!A9528,Akun,0)),""))</f>
        <v/>
      </c>
      <c r="C9528" s="2" t="str">
        <f>IF(A9528="","",IFERROR(INDEX(Keterangan,MATCH('Buku Besar'!A9528,Akun,0)),""))</f>
        <v/>
      </c>
      <c r="D9528" s="2" t="str">
        <f>IF(A9528="","",IFERROR(INDEX(Reff,MATCH('Buku Besar'!A9528,Akun,0)),""))</f>
        <v/>
      </c>
      <c r="E9528" s="331" t="str">
        <f>IF(A9528="","",IFERROR(INDEX(Penerimaan,MATCH('Buku Besar'!A9528,Akun,0)),""))</f>
        <v/>
      </c>
      <c r="F9528" s="331" t="str">
        <f>IF(A9528="","",IFERROR(INDEX(Pengeluaran,MATCH('Buku Besar'!A9528,Akun,0)),""))</f>
        <v/>
      </c>
      <c r="H9528" s="91" t="str">
        <f t="shared" si="297"/>
        <v/>
      </c>
      <c r="I9528" s="330" t="str">
        <f>IF(H9528="","",IFERROR(INDEX(Tanggal1,MATCH('Buku Besar'!H9528,Akun1,0)),""))</f>
        <v/>
      </c>
      <c r="J9528" s="2" t="str">
        <f>IF(H9528="","",IFERROR(INDEX(Keterangan1,MATCH('Buku Besar'!H9528,Akun1,0)),""))</f>
        <v/>
      </c>
      <c r="K9528" s="2" t="str">
        <f>IF(H9528="","",IFERROR(INDEX(Reff1,MATCH('Buku Besar'!H9528,Akun1,0)),""))</f>
        <v/>
      </c>
      <c r="L9528" s="331" t="str">
        <f>IF(H9528="","",IFERROR(INDEX(Penerimaan1,MATCH('Buku Besar'!H9528,Akun1,0)),""))</f>
        <v/>
      </c>
      <c r="M9528" s="331" t="str">
        <f>IF(H9528="","",IFERROR(INDEX(Pengeluaran1,MATCH('Buku Besar'!H9528,Akun1,0)),""))</f>
        <v/>
      </c>
    </row>
    <row r="9529" spans="1:13" x14ac:dyDescent="0.25">
      <c r="A9529" s="91" t="str">
        <f t="shared" si="296"/>
        <v/>
      </c>
      <c r="B9529" s="330" t="str">
        <f>IF(A9529="","",IFERROR(INDEX(Tanggal,MATCH('Buku Besar'!A9529,Akun,0)),""))</f>
        <v/>
      </c>
      <c r="C9529" s="2" t="str">
        <f>IF(A9529="","",IFERROR(INDEX(Keterangan,MATCH('Buku Besar'!A9529,Akun,0)),""))</f>
        <v/>
      </c>
      <c r="D9529" s="2" t="str">
        <f>IF(A9529="","",IFERROR(INDEX(Reff,MATCH('Buku Besar'!A9529,Akun,0)),""))</f>
        <v/>
      </c>
      <c r="E9529" s="331" t="str">
        <f>IF(A9529="","",IFERROR(INDEX(Penerimaan,MATCH('Buku Besar'!A9529,Akun,0)),""))</f>
        <v/>
      </c>
      <c r="F9529" s="331" t="str">
        <f>IF(A9529="","",IFERROR(INDEX(Pengeluaran,MATCH('Buku Besar'!A9529,Akun,0)),""))</f>
        <v/>
      </c>
      <c r="H9529" s="91" t="str">
        <f t="shared" si="297"/>
        <v/>
      </c>
      <c r="I9529" s="330" t="str">
        <f>IF(H9529="","",IFERROR(INDEX(Tanggal1,MATCH('Buku Besar'!H9529,Akun1,0)),""))</f>
        <v/>
      </c>
      <c r="J9529" s="2" t="str">
        <f>IF(H9529="","",IFERROR(INDEX(Keterangan1,MATCH('Buku Besar'!H9529,Akun1,0)),""))</f>
        <v/>
      </c>
      <c r="K9529" s="2" t="str">
        <f>IF(H9529="","",IFERROR(INDEX(Reff1,MATCH('Buku Besar'!H9529,Akun1,0)),""))</f>
        <v/>
      </c>
      <c r="L9529" s="331" t="str">
        <f>IF(H9529="","",IFERROR(INDEX(Penerimaan1,MATCH('Buku Besar'!H9529,Akun1,0)),""))</f>
        <v/>
      </c>
      <c r="M9529" s="331" t="str">
        <f>IF(H9529="","",IFERROR(INDEX(Pengeluaran1,MATCH('Buku Besar'!H9529,Akun1,0)),""))</f>
        <v/>
      </c>
    </row>
    <row r="9530" spans="1:13" x14ac:dyDescent="0.25">
      <c r="A9530" s="91" t="str">
        <f t="shared" si="296"/>
        <v/>
      </c>
      <c r="B9530" s="330" t="str">
        <f>IF(A9530="","",IFERROR(INDEX(Tanggal,MATCH('Buku Besar'!A9530,Akun,0)),""))</f>
        <v/>
      </c>
      <c r="C9530" s="2" t="str">
        <f>IF(A9530="","",IFERROR(INDEX(Keterangan,MATCH('Buku Besar'!A9530,Akun,0)),""))</f>
        <v/>
      </c>
      <c r="D9530" s="2" t="str">
        <f>IF(A9530="","",IFERROR(INDEX(Reff,MATCH('Buku Besar'!A9530,Akun,0)),""))</f>
        <v/>
      </c>
      <c r="E9530" s="331" t="str">
        <f>IF(A9530="","",IFERROR(INDEX(Penerimaan,MATCH('Buku Besar'!A9530,Akun,0)),""))</f>
        <v/>
      </c>
      <c r="F9530" s="331" t="str">
        <f>IF(A9530="","",IFERROR(INDEX(Pengeluaran,MATCH('Buku Besar'!A9530,Akun,0)),""))</f>
        <v/>
      </c>
      <c r="H9530" s="91" t="str">
        <f t="shared" si="297"/>
        <v/>
      </c>
      <c r="I9530" s="330" t="str">
        <f>IF(H9530="","",IFERROR(INDEX(Tanggal1,MATCH('Buku Besar'!H9530,Akun1,0)),""))</f>
        <v/>
      </c>
      <c r="J9530" s="2" t="str">
        <f>IF(H9530="","",IFERROR(INDEX(Keterangan1,MATCH('Buku Besar'!H9530,Akun1,0)),""))</f>
        <v/>
      </c>
      <c r="K9530" s="2" t="str">
        <f>IF(H9530="","",IFERROR(INDEX(Reff1,MATCH('Buku Besar'!H9530,Akun1,0)),""))</f>
        <v/>
      </c>
      <c r="L9530" s="331" t="str">
        <f>IF(H9530="","",IFERROR(INDEX(Penerimaan1,MATCH('Buku Besar'!H9530,Akun1,0)),""))</f>
        <v/>
      </c>
      <c r="M9530" s="331" t="str">
        <f>IF(H9530="","",IFERROR(INDEX(Pengeluaran1,MATCH('Buku Besar'!H9530,Akun1,0)),""))</f>
        <v/>
      </c>
    </row>
    <row r="9531" spans="1:13" x14ac:dyDescent="0.25">
      <c r="A9531" s="91" t="str">
        <f t="shared" si="296"/>
        <v/>
      </c>
      <c r="B9531" s="330" t="str">
        <f>IF(A9531="","",IFERROR(INDEX(Tanggal,MATCH('Buku Besar'!A9531,Akun,0)),""))</f>
        <v/>
      </c>
      <c r="C9531" s="2" t="str">
        <f>IF(A9531="","",IFERROR(INDEX(Keterangan,MATCH('Buku Besar'!A9531,Akun,0)),""))</f>
        <v/>
      </c>
      <c r="D9531" s="2" t="str">
        <f>IF(A9531="","",IFERROR(INDEX(Reff,MATCH('Buku Besar'!A9531,Akun,0)),""))</f>
        <v/>
      </c>
      <c r="E9531" s="331" t="str">
        <f>IF(A9531="","",IFERROR(INDEX(Penerimaan,MATCH('Buku Besar'!A9531,Akun,0)),""))</f>
        <v/>
      </c>
      <c r="F9531" s="331" t="str">
        <f>IF(A9531="","",IFERROR(INDEX(Pengeluaran,MATCH('Buku Besar'!A9531,Akun,0)),""))</f>
        <v/>
      </c>
      <c r="H9531" s="91" t="str">
        <f t="shared" si="297"/>
        <v/>
      </c>
      <c r="I9531" s="330" t="str">
        <f>IF(H9531="","",IFERROR(INDEX(Tanggal1,MATCH('Buku Besar'!H9531,Akun1,0)),""))</f>
        <v/>
      </c>
      <c r="J9531" s="2" t="str">
        <f>IF(H9531="","",IFERROR(INDEX(Keterangan1,MATCH('Buku Besar'!H9531,Akun1,0)),""))</f>
        <v/>
      </c>
      <c r="K9531" s="2" t="str">
        <f>IF(H9531="","",IFERROR(INDEX(Reff1,MATCH('Buku Besar'!H9531,Akun1,0)),""))</f>
        <v/>
      </c>
      <c r="L9531" s="331" t="str">
        <f>IF(H9531="","",IFERROR(INDEX(Penerimaan1,MATCH('Buku Besar'!H9531,Akun1,0)),""))</f>
        <v/>
      </c>
      <c r="M9531" s="331" t="str">
        <f>IF(H9531="","",IFERROR(INDEX(Pengeluaran1,MATCH('Buku Besar'!H9531,Akun1,0)),""))</f>
        <v/>
      </c>
    </row>
    <row r="9532" spans="1:13" x14ac:dyDescent="0.25">
      <c r="A9532" s="91" t="str">
        <f t="shared" si="296"/>
        <v/>
      </c>
      <c r="B9532" s="330" t="str">
        <f>IF(A9532="","",IFERROR(INDEX(Tanggal,MATCH('Buku Besar'!A9532,Akun,0)),""))</f>
        <v/>
      </c>
      <c r="C9532" s="2" t="str">
        <f>IF(A9532="","",IFERROR(INDEX(Keterangan,MATCH('Buku Besar'!A9532,Akun,0)),""))</f>
        <v/>
      </c>
      <c r="D9532" s="2" t="str">
        <f>IF(A9532="","",IFERROR(INDEX(Reff,MATCH('Buku Besar'!A9532,Akun,0)),""))</f>
        <v/>
      </c>
      <c r="E9532" s="331" t="str">
        <f>IF(A9532="","",IFERROR(INDEX(Penerimaan,MATCH('Buku Besar'!A9532,Akun,0)),""))</f>
        <v/>
      </c>
      <c r="F9532" s="331" t="str">
        <f>IF(A9532="","",IFERROR(INDEX(Pengeluaran,MATCH('Buku Besar'!A9532,Akun,0)),""))</f>
        <v/>
      </c>
      <c r="H9532" s="91" t="str">
        <f t="shared" si="297"/>
        <v/>
      </c>
      <c r="I9532" s="330" t="str">
        <f>IF(H9532="","",IFERROR(INDEX(Tanggal1,MATCH('Buku Besar'!H9532,Akun1,0)),""))</f>
        <v/>
      </c>
      <c r="J9532" s="2" t="str">
        <f>IF(H9532="","",IFERROR(INDEX(Keterangan1,MATCH('Buku Besar'!H9532,Akun1,0)),""))</f>
        <v/>
      </c>
      <c r="K9532" s="2" t="str">
        <f>IF(H9532="","",IFERROR(INDEX(Reff1,MATCH('Buku Besar'!H9532,Akun1,0)),""))</f>
        <v/>
      </c>
      <c r="L9532" s="331" t="str">
        <f>IF(H9532="","",IFERROR(INDEX(Penerimaan1,MATCH('Buku Besar'!H9532,Akun1,0)),""))</f>
        <v/>
      </c>
      <c r="M9532" s="331" t="str">
        <f>IF(H9532="","",IFERROR(INDEX(Pengeluaran1,MATCH('Buku Besar'!H9532,Akun1,0)),""))</f>
        <v/>
      </c>
    </row>
    <row r="9533" spans="1:13" x14ac:dyDescent="0.25">
      <c r="A9533" s="91" t="str">
        <f t="shared" si="296"/>
        <v/>
      </c>
      <c r="B9533" s="330" t="str">
        <f>IF(A9533="","",IFERROR(INDEX(Tanggal,MATCH('Buku Besar'!A9533,Akun,0)),""))</f>
        <v/>
      </c>
      <c r="C9533" s="2" t="str">
        <f>IF(A9533="","",IFERROR(INDEX(Keterangan,MATCH('Buku Besar'!A9533,Akun,0)),""))</f>
        <v/>
      </c>
      <c r="D9533" s="2" t="str">
        <f>IF(A9533="","",IFERROR(INDEX(Reff,MATCH('Buku Besar'!A9533,Akun,0)),""))</f>
        <v/>
      </c>
      <c r="E9533" s="331" t="str">
        <f>IF(A9533="","",IFERROR(INDEX(Penerimaan,MATCH('Buku Besar'!A9533,Akun,0)),""))</f>
        <v/>
      </c>
      <c r="F9533" s="331" t="str">
        <f>IF(A9533="","",IFERROR(INDEX(Pengeluaran,MATCH('Buku Besar'!A9533,Akun,0)),""))</f>
        <v/>
      </c>
      <c r="H9533" s="91" t="str">
        <f t="shared" si="297"/>
        <v/>
      </c>
      <c r="I9533" s="330" t="str">
        <f>IF(H9533="","",IFERROR(INDEX(Tanggal1,MATCH('Buku Besar'!H9533,Akun1,0)),""))</f>
        <v/>
      </c>
      <c r="J9533" s="2" t="str">
        <f>IF(H9533="","",IFERROR(INDEX(Keterangan1,MATCH('Buku Besar'!H9533,Akun1,0)),""))</f>
        <v/>
      </c>
      <c r="K9533" s="2" t="str">
        <f>IF(H9533="","",IFERROR(INDEX(Reff1,MATCH('Buku Besar'!H9533,Akun1,0)),""))</f>
        <v/>
      </c>
      <c r="L9533" s="331" t="str">
        <f>IF(H9533="","",IFERROR(INDEX(Penerimaan1,MATCH('Buku Besar'!H9533,Akun1,0)),""))</f>
        <v/>
      </c>
      <c r="M9533" s="331" t="str">
        <f>IF(H9533="","",IFERROR(INDEX(Pengeluaran1,MATCH('Buku Besar'!H9533,Akun1,0)),""))</f>
        <v/>
      </c>
    </row>
    <row r="9534" spans="1:13" x14ac:dyDescent="0.25">
      <c r="A9534" s="91" t="str">
        <f t="shared" si="296"/>
        <v/>
      </c>
      <c r="B9534" s="330" t="str">
        <f>IF(A9534="","",IFERROR(INDEX(Tanggal,MATCH('Buku Besar'!A9534,Akun,0)),""))</f>
        <v/>
      </c>
      <c r="C9534" s="2" t="str">
        <f>IF(A9534="","",IFERROR(INDEX(Keterangan,MATCH('Buku Besar'!A9534,Akun,0)),""))</f>
        <v/>
      </c>
      <c r="D9534" s="2" t="str">
        <f>IF(A9534="","",IFERROR(INDEX(Reff,MATCH('Buku Besar'!A9534,Akun,0)),""))</f>
        <v/>
      </c>
      <c r="E9534" s="331" t="str">
        <f>IF(A9534="","",IFERROR(INDEX(Penerimaan,MATCH('Buku Besar'!A9534,Akun,0)),""))</f>
        <v/>
      </c>
      <c r="F9534" s="331" t="str">
        <f>IF(A9534="","",IFERROR(INDEX(Pengeluaran,MATCH('Buku Besar'!A9534,Akun,0)),""))</f>
        <v/>
      </c>
      <c r="H9534" s="91" t="str">
        <f t="shared" si="297"/>
        <v/>
      </c>
      <c r="I9534" s="330" t="str">
        <f>IF(H9534="","",IFERROR(INDEX(Tanggal1,MATCH('Buku Besar'!H9534,Akun1,0)),""))</f>
        <v/>
      </c>
      <c r="J9534" s="2" t="str">
        <f>IF(H9534="","",IFERROR(INDEX(Keterangan1,MATCH('Buku Besar'!H9534,Akun1,0)),""))</f>
        <v/>
      </c>
      <c r="K9534" s="2" t="str">
        <f>IF(H9534="","",IFERROR(INDEX(Reff1,MATCH('Buku Besar'!H9534,Akun1,0)),""))</f>
        <v/>
      </c>
      <c r="L9534" s="331" t="str">
        <f>IF(H9534="","",IFERROR(INDEX(Penerimaan1,MATCH('Buku Besar'!H9534,Akun1,0)),""))</f>
        <v/>
      </c>
      <c r="M9534" s="331" t="str">
        <f>IF(H9534="","",IFERROR(INDEX(Pengeluaran1,MATCH('Buku Besar'!H9534,Akun1,0)),""))</f>
        <v/>
      </c>
    </row>
    <row r="9535" spans="1:13" x14ac:dyDescent="0.25">
      <c r="A9535" s="91" t="str">
        <f t="shared" si="296"/>
        <v/>
      </c>
      <c r="B9535" s="330" t="str">
        <f>IF(A9535="","",IFERROR(INDEX(Tanggal,MATCH('Buku Besar'!A9535,Akun,0)),""))</f>
        <v/>
      </c>
      <c r="C9535" s="2" t="str">
        <f>IF(A9535="","",IFERROR(INDEX(Keterangan,MATCH('Buku Besar'!A9535,Akun,0)),""))</f>
        <v/>
      </c>
      <c r="D9535" s="2" t="str">
        <f>IF(A9535="","",IFERROR(INDEX(Reff,MATCH('Buku Besar'!A9535,Akun,0)),""))</f>
        <v/>
      </c>
      <c r="E9535" s="331" t="str">
        <f>IF(A9535="","",IFERROR(INDEX(Penerimaan,MATCH('Buku Besar'!A9535,Akun,0)),""))</f>
        <v/>
      </c>
      <c r="F9535" s="331" t="str">
        <f>IF(A9535="","",IFERROR(INDEX(Pengeluaran,MATCH('Buku Besar'!A9535,Akun,0)),""))</f>
        <v/>
      </c>
      <c r="H9535" s="91" t="str">
        <f t="shared" si="297"/>
        <v/>
      </c>
      <c r="I9535" s="330" t="str">
        <f>IF(H9535="","",IFERROR(INDEX(Tanggal1,MATCH('Buku Besar'!H9535,Akun1,0)),""))</f>
        <v/>
      </c>
      <c r="J9535" s="2" t="str">
        <f>IF(H9535="","",IFERROR(INDEX(Keterangan1,MATCH('Buku Besar'!H9535,Akun1,0)),""))</f>
        <v/>
      </c>
      <c r="K9535" s="2" t="str">
        <f>IF(H9535="","",IFERROR(INDEX(Reff1,MATCH('Buku Besar'!H9535,Akun1,0)),""))</f>
        <v/>
      </c>
      <c r="L9535" s="331" t="str">
        <f>IF(H9535="","",IFERROR(INDEX(Penerimaan1,MATCH('Buku Besar'!H9535,Akun1,0)),""))</f>
        <v/>
      </c>
      <c r="M9535" s="331" t="str">
        <f>IF(H9535="","",IFERROR(INDEX(Pengeluaran1,MATCH('Buku Besar'!H9535,Akun1,0)),""))</f>
        <v/>
      </c>
    </row>
    <row r="9536" spans="1:13" x14ac:dyDescent="0.25">
      <c r="A9536" s="91" t="str">
        <f t="shared" si="296"/>
        <v/>
      </c>
      <c r="B9536" s="330" t="str">
        <f>IF(A9536="","",IFERROR(INDEX(Tanggal,MATCH('Buku Besar'!A9536,Akun,0)),""))</f>
        <v/>
      </c>
      <c r="C9536" s="2" t="str">
        <f>IF(A9536="","",IFERROR(INDEX(Keterangan,MATCH('Buku Besar'!A9536,Akun,0)),""))</f>
        <v/>
      </c>
      <c r="D9536" s="2" t="str">
        <f>IF(A9536="","",IFERROR(INDEX(Reff,MATCH('Buku Besar'!A9536,Akun,0)),""))</f>
        <v/>
      </c>
      <c r="E9536" s="331" t="str">
        <f>IF(A9536="","",IFERROR(INDEX(Penerimaan,MATCH('Buku Besar'!A9536,Akun,0)),""))</f>
        <v/>
      </c>
      <c r="F9536" s="331" t="str">
        <f>IF(A9536="","",IFERROR(INDEX(Pengeluaran,MATCH('Buku Besar'!A9536,Akun,0)),""))</f>
        <v/>
      </c>
      <c r="H9536" s="91" t="str">
        <f t="shared" si="297"/>
        <v/>
      </c>
      <c r="I9536" s="330" t="str">
        <f>IF(H9536="","",IFERROR(INDEX(Tanggal1,MATCH('Buku Besar'!H9536,Akun1,0)),""))</f>
        <v/>
      </c>
      <c r="J9536" s="2" t="str">
        <f>IF(H9536="","",IFERROR(INDEX(Keterangan1,MATCH('Buku Besar'!H9536,Akun1,0)),""))</f>
        <v/>
      </c>
      <c r="K9536" s="2" t="str">
        <f>IF(H9536="","",IFERROR(INDEX(Reff1,MATCH('Buku Besar'!H9536,Akun1,0)),""))</f>
        <v/>
      </c>
      <c r="L9536" s="331" t="str">
        <f>IF(H9536="","",IFERROR(INDEX(Penerimaan1,MATCH('Buku Besar'!H9536,Akun1,0)),""))</f>
        <v/>
      </c>
      <c r="M9536" s="331" t="str">
        <f>IF(H9536="","",IFERROR(INDEX(Pengeluaran1,MATCH('Buku Besar'!H9536,Akun1,0)),""))</f>
        <v/>
      </c>
    </row>
    <row r="9537" spans="1:13" x14ac:dyDescent="0.25">
      <c r="A9537" s="91" t="str">
        <f t="shared" si="296"/>
        <v/>
      </c>
      <c r="B9537" s="330" t="str">
        <f>IF(A9537="","",IFERROR(INDEX(Tanggal,MATCH('Buku Besar'!A9537,Akun,0)),""))</f>
        <v/>
      </c>
      <c r="C9537" s="2" t="str">
        <f>IF(A9537="","",IFERROR(INDEX(Keterangan,MATCH('Buku Besar'!A9537,Akun,0)),""))</f>
        <v/>
      </c>
      <c r="D9537" s="2" t="str">
        <f>IF(A9537="","",IFERROR(INDEX(Reff,MATCH('Buku Besar'!A9537,Akun,0)),""))</f>
        <v/>
      </c>
      <c r="E9537" s="331" t="str">
        <f>IF(A9537="","",IFERROR(INDEX(Penerimaan,MATCH('Buku Besar'!A9537,Akun,0)),""))</f>
        <v/>
      </c>
      <c r="F9537" s="331" t="str">
        <f>IF(A9537="","",IFERROR(INDEX(Pengeluaran,MATCH('Buku Besar'!A9537,Akun,0)),""))</f>
        <v/>
      </c>
      <c r="H9537" s="91" t="str">
        <f t="shared" si="297"/>
        <v/>
      </c>
      <c r="I9537" s="330" t="str">
        <f>IF(H9537="","",IFERROR(INDEX(Tanggal1,MATCH('Buku Besar'!H9537,Akun1,0)),""))</f>
        <v/>
      </c>
      <c r="J9537" s="2" t="str">
        <f>IF(H9537="","",IFERROR(INDEX(Keterangan1,MATCH('Buku Besar'!H9537,Akun1,0)),""))</f>
        <v/>
      </c>
      <c r="K9537" s="2" t="str">
        <f>IF(H9537="","",IFERROR(INDEX(Reff1,MATCH('Buku Besar'!H9537,Akun1,0)),""))</f>
        <v/>
      </c>
      <c r="L9537" s="331" t="str">
        <f>IF(H9537="","",IFERROR(INDEX(Penerimaan1,MATCH('Buku Besar'!H9537,Akun1,0)),""))</f>
        <v/>
      </c>
      <c r="M9537" s="331" t="str">
        <f>IF(H9537="","",IFERROR(INDEX(Pengeluaran1,MATCH('Buku Besar'!H9537,Akun1,0)),""))</f>
        <v/>
      </c>
    </row>
    <row r="9538" spans="1:13" x14ac:dyDescent="0.25">
      <c r="A9538" s="91" t="str">
        <f t="shared" si="296"/>
        <v/>
      </c>
      <c r="B9538" s="330" t="str">
        <f>IF(A9538="","",IFERROR(INDEX(Tanggal,MATCH('Buku Besar'!A9538,Akun,0)),""))</f>
        <v/>
      </c>
      <c r="C9538" s="2" t="str">
        <f>IF(A9538="","",IFERROR(INDEX(Keterangan,MATCH('Buku Besar'!A9538,Akun,0)),""))</f>
        <v/>
      </c>
      <c r="D9538" s="2" t="str">
        <f>IF(A9538="","",IFERROR(INDEX(Reff,MATCH('Buku Besar'!A9538,Akun,0)),""))</f>
        <v/>
      </c>
      <c r="E9538" s="331" t="str">
        <f>IF(A9538="","",IFERROR(INDEX(Penerimaan,MATCH('Buku Besar'!A9538,Akun,0)),""))</f>
        <v/>
      </c>
      <c r="F9538" s="331" t="str">
        <f>IF(A9538="","",IFERROR(INDEX(Pengeluaran,MATCH('Buku Besar'!A9538,Akun,0)),""))</f>
        <v/>
      </c>
      <c r="H9538" s="91" t="str">
        <f t="shared" si="297"/>
        <v/>
      </c>
      <c r="I9538" s="330" t="str">
        <f>IF(H9538="","",IFERROR(INDEX(Tanggal1,MATCH('Buku Besar'!H9538,Akun1,0)),""))</f>
        <v/>
      </c>
      <c r="J9538" s="2" t="str">
        <f>IF(H9538="","",IFERROR(INDEX(Keterangan1,MATCH('Buku Besar'!H9538,Akun1,0)),""))</f>
        <v/>
      </c>
      <c r="K9538" s="2" t="str">
        <f>IF(H9538="","",IFERROR(INDEX(Reff1,MATCH('Buku Besar'!H9538,Akun1,0)),""))</f>
        <v/>
      </c>
      <c r="L9538" s="331" t="str">
        <f>IF(H9538="","",IFERROR(INDEX(Penerimaan1,MATCH('Buku Besar'!H9538,Akun1,0)),""))</f>
        <v/>
      </c>
      <c r="M9538" s="331" t="str">
        <f>IF(H9538="","",IFERROR(INDEX(Pengeluaran1,MATCH('Buku Besar'!H9538,Akun1,0)),""))</f>
        <v/>
      </c>
    </row>
    <row r="9539" spans="1:13" x14ac:dyDescent="0.25">
      <c r="A9539" s="91" t="str">
        <f t="shared" si="296"/>
        <v/>
      </c>
      <c r="B9539" s="330" t="str">
        <f>IF(A9539="","",IFERROR(INDEX(Tanggal,MATCH('Buku Besar'!A9539,Akun,0)),""))</f>
        <v/>
      </c>
      <c r="C9539" s="2" t="str">
        <f>IF(A9539="","",IFERROR(INDEX(Keterangan,MATCH('Buku Besar'!A9539,Akun,0)),""))</f>
        <v/>
      </c>
      <c r="D9539" s="2" t="str">
        <f>IF(A9539="","",IFERROR(INDEX(Reff,MATCH('Buku Besar'!A9539,Akun,0)),""))</f>
        <v/>
      </c>
      <c r="E9539" s="331" t="str">
        <f>IF(A9539="","",IFERROR(INDEX(Penerimaan,MATCH('Buku Besar'!A9539,Akun,0)),""))</f>
        <v/>
      </c>
      <c r="F9539" s="331" t="str">
        <f>IF(A9539="","",IFERROR(INDEX(Pengeluaran,MATCH('Buku Besar'!A9539,Akun,0)),""))</f>
        <v/>
      </c>
      <c r="H9539" s="91" t="str">
        <f t="shared" si="297"/>
        <v/>
      </c>
      <c r="I9539" s="330" t="str">
        <f>IF(H9539="","",IFERROR(INDEX(Tanggal1,MATCH('Buku Besar'!H9539,Akun1,0)),""))</f>
        <v/>
      </c>
      <c r="J9539" s="2" t="str">
        <f>IF(H9539="","",IFERROR(INDEX(Keterangan1,MATCH('Buku Besar'!H9539,Akun1,0)),""))</f>
        <v/>
      </c>
      <c r="K9539" s="2" t="str">
        <f>IF(H9539="","",IFERROR(INDEX(Reff1,MATCH('Buku Besar'!H9539,Akun1,0)),""))</f>
        <v/>
      </c>
      <c r="L9539" s="331" t="str">
        <f>IF(H9539="","",IFERROR(INDEX(Penerimaan1,MATCH('Buku Besar'!H9539,Akun1,0)),""))</f>
        <v/>
      </c>
      <c r="M9539" s="331" t="str">
        <f>IF(H9539="","",IFERROR(INDEX(Pengeluaran1,MATCH('Buku Besar'!H9539,Akun1,0)),""))</f>
        <v/>
      </c>
    </row>
    <row r="9540" spans="1:13" x14ac:dyDescent="0.25">
      <c r="A9540" s="91" t="str">
        <f t="shared" si="296"/>
        <v/>
      </c>
      <c r="B9540" s="330" t="str">
        <f>IF(A9540="","",IFERROR(INDEX(Tanggal,MATCH('Buku Besar'!A9540,Akun,0)),""))</f>
        <v/>
      </c>
      <c r="C9540" s="2" t="str">
        <f>IF(A9540="","",IFERROR(INDEX(Keterangan,MATCH('Buku Besar'!A9540,Akun,0)),""))</f>
        <v/>
      </c>
      <c r="D9540" s="2" t="str">
        <f>IF(A9540="","",IFERROR(INDEX(Reff,MATCH('Buku Besar'!A9540,Akun,0)),""))</f>
        <v/>
      </c>
      <c r="E9540" s="331" t="str">
        <f>IF(A9540="","",IFERROR(INDEX(Penerimaan,MATCH('Buku Besar'!A9540,Akun,0)),""))</f>
        <v/>
      </c>
      <c r="F9540" s="331" t="str">
        <f>IF(A9540="","",IFERROR(INDEX(Pengeluaran,MATCH('Buku Besar'!A9540,Akun,0)),""))</f>
        <v/>
      </c>
      <c r="H9540" s="91" t="str">
        <f t="shared" si="297"/>
        <v/>
      </c>
      <c r="I9540" s="330" t="str">
        <f>IF(H9540="","",IFERROR(INDEX(Tanggal1,MATCH('Buku Besar'!H9540,Akun1,0)),""))</f>
        <v/>
      </c>
      <c r="J9540" s="2" t="str">
        <f>IF(H9540="","",IFERROR(INDEX(Keterangan1,MATCH('Buku Besar'!H9540,Akun1,0)),""))</f>
        <v/>
      </c>
      <c r="K9540" s="2" t="str">
        <f>IF(H9540="","",IFERROR(INDEX(Reff1,MATCH('Buku Besar'!H9540,Akun1,0)),""))</f>
        <v/>
      </c>
      <c r="L9540" s="331" t="str">
        <f>IF(H9540="","",IFERROR(INDEX(Penerimaan1,MATCH('Buku Besar'!H9540,Akun1,0)),""))</f>
        <v/>
      </c>
      <c r="M9540" s="331" t="str">
        <f>IF(H9540="","",IFERROR(INDEX(Pengeluaran1,MATCH('Buku Besar'!H9540,Akun1,0)),""))</f>
        <v/>
      </c>
    </row>
    <row r="9541" spans="1:13" x14ac:dyDescent="0.25">
      <c r="A9541" s="91" t="str">
        <f t="shared" si="296"/>
        <v/>
      </c>
      <c r="B9541" s="330" t="str">
        <f>IF(A9541="","",IFERROR(INDEX(Tanggal,MATCH('Buku Besar'!A9541,Akun,0)),""))</f>
        <v/>
      </c>
      <c r="C9541" s="2" t="str">
        <f>IF(A9541="","",IFERROR(INDEX(Keterangan,MATCH('Buku Besar'!A9541,Akun,0)),""))</f>
        <v/>
      </c>
      <c r="D9541" s="2" t="str">
        <f>IF(A9541="","",IFERROR(INDEX(Reff,MATCH('Buku Besar'!A9541,Akun,0)),""))</f>
        <v/>
      </c>
      <c r="E9541" s="331" t="str">
        <f>IF(A9541="","",IFERROR(INDEX(Penerimaan,MATCH('Buku Besar'!A9541,Akun,0)),""))</f>
        <v/>
      </c>
      <c r="F9541" s="331" t="str">
        <f>IF(A9541="","",IFERROR(INDEX(Pengeluaran,MATCH('Buku Besar'!A9541,Akun,0)),""))</f>
        <v/>
      </c>
      <c r="H9541" s="91" t="str">
        <f t="shared" si="297"/>
        <v/>
      </c>
      <c r="I9541" s="330" t="str">
        <f>IF(H9541="","",IFERROR(INDEX(Tanggal1,MATCH('Buku Besar'!H9541,Akun1,0)),""))</f>
        <v/>
      </c>
      <c r="J9541" s="2" t="str">
        <f>IF(H9541="","",IFERROR(INDEX(Keterangan1,MATCH('Buku Besar'!H9541,Akun1,0)),""))</f>
        <v/>
      </c>
      <c r="K9541" s="2" t="str">
        <f>IF(H9541="","",IFERROR(INDEX(Reff1,MATCH('Buku Besar'!H9541,Akun1,0)),""))</f>
        <v/>
      </c>
      <c r="L9541" s="331" t="str">
        <f>IF(H9541="","",IFERROR(INDEX(Penerimaan1,MATCH('Buku Besar'!H9541,Akun1,0)),""))</f>
        <v/>
      </c>
      <c r="M9541" s="331" t="str">
        <f>IF(H9541="","",IFERROR(INDEX(Pengeluaran1,MATCH('Buku Besar'!H9541,Akun1,0)),""))</f>
        <v/>
      </c>
    </row>
    <row r="9542" spans="1:13" x14ac:dyDescent="0.25">
      <c r="A9542" s="91" t="str">
        <f t="shared" si="296"/>
        <v/>
      </c>
      <c r="B9542" s="330" t="str">
        <f>IF(A9542="","",IFERROR(INDEX(Tanggal,MATCH('Buku Besar'!A9542,Akun,0)),""))</f>
        <v/>
      </c>
      <c r="C9542" s="2" t="str">
        <f>IF(A9542="","",IFERROR(INDEX(Keterangan,MATCH('Buku Besar'!A9542,Akun,0)),""))</f>
        <v/>
      </c>
      <c r="D9542" s="2" t="str">
        <f>IF(A9542="","",IFERROR(INDEX(Reff,MATCH('Buku Besar'!A9542,Akun,0)),""))</f>
        <v/>
      </c>
      <c r="E9542" s="331" t="str">
        <f>IF(A9542="","",IFERROR(INDEX(Penerimaan,MATCH('Buku Besar'!A9542,Akun,0)),""))</f>
        <v/>
      </c>
      <c r="F9542" s="331" t="str">
        <f>IF(A9542="","",IFERROR(INDEX(Pengeluaran,MATCH('Buku Besar'!A9542,Akun,0)),""))</f>
        <v/>
      </c>
      <c r="H9542" s="91" t="str">
        <f t="shared" si="297"/>
        <v/>
      </c>
      <c r="I9542" s="330" t="str">
        <f>IF(H9542="","",IFERROR(INDEX(Tanggal1,MATCH('Buku Besar'!H9542,Akun1,0)),""))</f>
        <v/>
      </c>
      <c r="J9542" s="2" t="str">
        <f>IF(H9542="","",IFERROR(INDEX(Keterangan1,MATCH('Buku Besar'!H9542,Akun1,0)),""))</f>
        <v/>
      </c>
      <c r="K9542" s="2" t="str">
        <f>IF(H9542="","",IFERROR(INDEX(Reff1,MATCH('Buku Besar'!H9542,Akun1,0)),""))</f>
        <v/>
      </c>
      <c r="L9542" s="331" t="str">
        <f>IF(H9542="","",IFERROR(INDEX(Penerimaan1,MATCH('Buku Besar'!H9542,Akun1,0)),""))</f>
        <v/>
      </c>
      <c r="M9542" s="331" t="str">
        <f>IF(H9542="","",IFERROR(INDEX(Pengeluaran1,MATCH('Buku Besar'!H9542,Akun1,0)),""))</f>
        <v/>
      </c>
    </row>
    <row r="9543" spans="1:13" x14ac:dyDescent="0.25">
      <c r="A9543" s="91" t="str">
        <f t="shared" si="296"/>
        <v/>
      </c>
      <c r="B9543" s="330" t="str">
        <f>IF(A9543="","",IFERROR(INDEX(Tanggal,MATCH('Buku Besar'!A9543,Akun,0)),""))</f>
        <v/>
      </c>
      <c r="C9543" s="2" t="str">
        <f>IF(A9543="","",IFERROR(INDEX(Keterangan,MATCH('Buku Besar'!A9543,Akun,0)),""))</f>
        <v/>
      </c>
      <c r="D9543" s="2" t="str">
        <f>IF(A9543="","",IFERROR(INDEX(Reff,MATCH('Buku Besar'!A9543,Akun,0)),""))</f>
        <v/>
      </c>
      <c r="E9543" s="331" t="str">
        <f>IF(A9543="","",IFERROR(INDEX(Penerimaan,MATCH('Buku Besar'!A9543,Akun,0)),""))</f>
        <v/>
      </c>
      <c r="F9543" s="331" t="str">
        <f>IF(A9543="","",IFERROR(INDEX(Pengeluaran,MATCH('Buku Besar'!A9543,Akun,0)),""))</f>
        <v/>
      </c>
      <c r="H9543" s="91" t="str">
        <f t="shared" si="297"/>
        <v/>
      </c>
      <c r="I9543" s="330" t="str">
        <f>IF(H9543="","",IFERROR(INDEX(Tanggal1,MATCH('Buku Besar'!H9543,Akun1,0)),""))</f>
        <v/>
      </c>
      <c r="J9543" s="2" t="str">
        <f>IF(H9543="","",IFERROR(INDEX(Keterangan1,MATCH('Buku Besar'!H9543,Akun1,0)),""))</f>
        <v/>
      </c>
      <c r="K9543" s="2" t="str">
        <f>IF(H9543="","",IFERROR(INDEX(Reff1,MATCH('Buku Besar'!H9543,Akun1,0)),""))</f>
        <v/>
      </c>
      <c r="L9543" s="331" t="str">
        <f>IF(H9543="","",IFERROR(INDEX(Penerimaan1,MATCH('Buku Besar'!H9543,Akun1,0)),""))</f>
        <v/>
      </c>
      <c r="M9543" s="331" t="str">
        <f>IF(H9543="","",IFERROR(INDEX(Pengeluaran1,MATCH('Buku Besar'!H9543,Akun1,0)),""))</f>
        <v/>
      </c>
    </row>
    <row r="9544" spans="1:13" x14ac:dyDescent="0.25">
      <c r="A9544" s="91" t="str">
        <f t="shared" ref="A9544:A9607" si="298">IFERROR(IF((MID(A9543,8,LEN(A9543)-7)+1)&lt;=COUNTIF(Kas_Harian,LEFT(A9543,6)),LEFT(A9543,6)&amp;"-"&amp;MID(A9543,8,LEN(A9543)-7)+1,""),"")</f>
        <v/>
      </c>
      <c r="B9544" s="330" t="str">
        <f>IF(A9544="","",IFERROR(INDEX(Tanggal,MATCH('Buku Besar'!A9544,Akun,0)),""))</f>
        <v/>
      </c>
      <c r="C9544" s="2" t="str">
        <f>IF(A9544="","",IFERROR(INDEX(Keterangan,MATCH('Buku Besar'!A9544,Akun,0)),""))</f>
        <v/>
      </c>
      <c r="D9544" s="2" t="str">
        <f>IF(A9544="","",IFERROR(INDEX(Reff,MATCH('Buku Besar'!A9544,Akun,0)),""))</f>
        <v/>
      </c>
      <c r="E9544" s="331" t="str">
        <f>IF(A9544="","",IFERROR(INDEX(Penerimaan,MATCH('Buku Besar'!A9544,Akun,0)),""))</f>
        <v/>
      </c>
      <c r="F9544" s="331" t="str">
        <f>IF(A9544="","",IFERROR(INDEX(Pengeluaran,MATCH('Buku Besar'!A9544,Akun,0)),""))</f>
        <v/>
      </c>
      <c r="H9544" s="91" t="str">
        <f t="shared" ref="H9544:H9607" si="299">IFERROR(IF((MID(H9543,8,LEN(H9543)-7)+1)&lt;=COUNTIF(Bank_Harian,LEFT(H9543,6)),LEFT(H9543,6)&amp;"-"&amp;MID(H9543,8,LEN(H9543)-7)+1,""),"")</f>
        <v/>
      </c>
      <c r="I9544" s="330" t="str">
        <f>IF(H9544="","",IFERROR(INDEX(Tanggal1,MATCH('Buku Besar'!H9544,Akun1,0)),""))</f>
        <v/>
      </c>
      <c r="J9544" s="2" t="str">
        <f>IF(H9544="","",IFERROR(INDEX(Keterangan1,MATCH('Buku Besar'!H9544,Akun1,0)),""))</f>
        <v/>
      </c>
      <c r="K9544" s="2" t="str">
        <f>IF(H9544="","",IFERROR(INDEX(Reff1,MATCH('Buku Besar'!H9544,Akun1,0)),""))</f>
        <v/>
      </c>
      <c r="L9544" s="331" t="str">
        <f>IF(H9544="","",IFERROR(INDEX(Penerimaan1,MATCH('Buku Besar'!H9544,Akun1,0)),""))</f>
        <v/>
      </c>
      <c r="M9544" s="331" t="str">
        <f>IF(H9544="","",IFERROR(INDEX(Pengeluaran1,MATCH('Buku Besar'!H9544,Akun1,0)),""))</f>
        <v/>
      </c>
    </row>
    <row r="9545" spans="1:13" x14ac:dyDescent="0.25">
      <c r="A9545" s="91" t="str">
        <f t="shared" si="298"/>
        <v/>
      </c>
      <c r="B9545" s="330" t="str">
        <f>IF(A9545="","",IFERROR(INDEX(Tanggal,MATCH('Buku Besar'!A9545,Akun,0)),""))</f>
        <v/>
      </c>
      <c r="C9545" s="2" t="str">
        <f>IF(A9545="","",IFERROR(INDEX(Keterangan,MATCH('Buku Besar'!A9545,Akun,0)),""))</f>
        <v/>
      </c>
      <c r="D9545" s="2" t="str">
        <f>IF(A9545="","",IFERROR(INDEX(Reff,MATCH('Buku Besar'!A9545,Akun,0)),""))</f>
        <v/>
      </c>
      <c r="E9545" s="331" t="str">
        <f>IF(A9545="","",IFERROR(INDEX(Penerimaan,MATCH('Buku Besar'!A9545,Akun,0)),""))</f>
        <v/>
      </c>
      <c r="F9545" s="331" t="str">
        <f>IF(A9545="","",IFERROR(INDEX(Pengeluaran,MATCH('Buku Besar'!A9545,Akun,0)),""))</f>
        <v/>
      </c>
      <c r="H9545" s="91" t="str">
        <f t="shared" si="299"/>
        <v/>
      </c>
      <c r="I9545" s="330" t="str">
        <f>IF(H9545="","",IFERROR(INDEX(Tanggal1,MATCH('Buku Besar'!H9545,Akun1,0)),""))</f>
        <v/>
      </c>
      <c r="J9545" s="2" t="str">
        <f>IF(H9545="","",IFERROR(INDEX(Keterangan1,MATCH('Buku Besar'!H9545,Akun1,0)),""))</f>
        <v/>
      </c>
      <c r="K9545" s="2" t="str">
        <f>IF(H9545="","",IFERROR(INDEX(Reff1,MATCH('Buku Besar'!H9545,Akun1,0)),""))</f>
        <v/>
      </c>
      <c r="L9545" s="331" t="str">
        <f>IF(H9545="","",IFERROR(INDEX(Penerimaan1,MATCH('Buku Besar'!H9545,Akun1,0)),""))</f>
        <v/>
      </c>
      <c r="M9545" s="331" t="str">
        <f>IF(H9545="","",IFERROR(INDEX(Pengeluaran1,MATCH('Buku Besar'!H9545,Akun1,0)),""))</f>
        <v/>
      </c>
    </row>
    <row r="9546" spans="1:13" x14ac:dyDescent="0.25">
      <c r="A9546" s="91" t="str">
        <f t="shared" si="298"/>
        <v/>
      </c>
      <c r="B9546" s="330" t="str">
        <f>IF(A9546="","",IFERROR(INDEX(Tanggal,MATCH('Buku Besar'!A9546,Akun,0)),""))</f>
        <v/>
      </c>
      <c r="C9546" s="2" t="str">
        <f>IF(A9546="","",IFERROR(INDEX(Keterangan,MATCH('Buku Besar'!A9546,Akun,0)),""))</f>
        <v/>
      </c>
      <c r="D9546" s="2" t="str">
        <f>IF(A9546="","",IFERROR(INDEX(Reff,MATCH('Buku Besar'!A9546,Akun,0)),""))</f>
        <v/>
      </c>
      <c r="E9546" s="331" t="str">
        <f>IF(A9546="","",IFERROR(INDEX(Penerimaan,MATCH('Buku Besar'!A9546,Akun,0)),""))</f>
        <v/>
      </c>
      <c r="F9546" s="331" t="str">
        <f>IF(A9546="","",IFERROR(INDEX(Pengeluaran,MATCH('Buku Besar'!A9546,Akun,0)),""))</f>
        <v/>
      </c>
      <c r="H9546" s="91" t="str">
        <f t="shared" si="299"/>
        <v/>
      </c>
      <c r="I9546" s="330" t="str">
        <f>IF(H9546="","",IFERROR(INDEX(Tanggal1,MATCH('Buku Besar'!H9546,Akun1,0)),""))</f>
        <v/>
      </c>
      <c r="J9546" s="2" t="str">
        <f>IF(H9546="","",IFERROR(INDEX(Keterangan1,MATCH('Buku Besar'!H9546,Akun1,0)),""))</f>
        <v/>
      </c>
      <c r="K9546" s="2" t="str">
        <f>IF(H9546="","",IFERROR(INDEX(Reff1,MATCH('Buku Besar'!H9546,Akun1,0)),""))</f>
        <v/>
      </c>
      <c r="L9546" s="331" t="str">
        <f>IF(H9546="","",IFERROR(INDEX(Penerimaan1,MATCH('Buku Besar'!H9546,Akun1,0)),""))</f>
        <v/>
      </c>
      <c r="M9546" s="331" t="str">
        <f>IF(H9546="","",IFERROR(INDEX(Pengeluaran1,MATCH('Buku Besar'!H9546,Akun1,0)),""))</f>
        <v/>
      </c>
    </row>
    <row r="9547" spans="1:13" x14ac:dyDescent="0.25">
      <c r="A9547" s="91" t="str">
        <f t="shared" si="298"/>
        <v/>
      </c>
      <c r="B9547" s="330" t="str">
        <f>IF(A9547="","",IFERROR(INDEX(Tanggal,MATCH('Buku Besar'!A9547,Akun,0)),""))</f>
        <v/>
      </c>
      <c r="C9547" s="2" t="str">
        <f>IF(A9547="","",IFERROR(INDEX(Keterangan,MATCH('Buku Besar'!A9547,Akun,0)),""))</f>
        <v/>
      </c>
      <c r="D9547" s="2" t="str">
        <f>IF(A9547="","",IFERROR(INDEX(Reff,MATCH('Buku Besar'!A9547,Akun,0)),""))</f>
        <v/>
      </c>
      <c r="E9547" s="331" t="str">
        <f>IF(A9547="","",IFERROR(INDEX(Penerimaan,MATCH('Buku Besar'!A9547,Akun,0)),""))</f>
        <v/>
      </c>
      <c r="F9547" s="331" t="str">
        <f>IF(A9547="","",IFERROR(INDEX(Pengeluaran,MATCH('Buku Besar'!A9547,Akun,0)),""))</f>
        <v/>
      </c>
      <c r="H9547" s="91" t="str">
        <f t="shared" si="299"/>
        <v/>
      </c>
      <c r="I9547" s="330" t="str">
        <f>IF(H9547="","",IFERROR(INDEX(Tanggal1,MATCH('Buku Besar'!H9547,Akun1,0)),""))</f>
        <v/>
      </c>
      <c r="J9547" s="2" t="str">
        <f>IF(H9547="","",IFERROR(INDEX(Keterangan1,MATCH('Buku Besar'!H9547,Akun1,0)),""))</f>
        <v/>
      </c>
      <c r="K9547" s="2" t="str">
        <f>IF(H9547="","",IFERROR(INDEX(Reff1,MATCH('Buku Besar'!H9547,Akun1,0)),""))</f>
        <v/>
      </c>
      <c r="L9547" s="331" t="str">
        <f>IF(H9547="","",IFERROR(INDEX(Penerimaan1,MATCH('Buku Besar'!H9547,Akun1,0)),""))</f>
        <v/>
      </c>
      <c r="M9547" s="331" t="str">
        <f>IF(H9547="","",IFERROR(INDEX(Pengeluaran1,MATCH('Buku Besar'!H9547,Akun1,0)),""))</f>
        <v/>
      </c>
    </row>
    <row r="9548" spans="1:13" x14ac:dyDescent="0.25">
      <c r="A9548" s="91" t="str">
        <f t="shared" si="298"/>
        <v/>
      </c>
      <c r="B9548" s="330" t="str">
        <f>IF(A9548="","",IFERROR(INDEX(Tanggal,MATCH('Buku Besar'!A9548,Akun,0)),""))</f>
        <v/>
      </c>
      <c r="C9548" s="2" t="str">
        <f>IF(A9548="","",IFERROR(INDEX(Keterangan,MATCH('Buku Besar'!A9548,Akun,0)),""))</f>
        <v/>
      </c>
      <c r="D9548" s="2" t="str">
        <f>IF(A9548="","",IFERROR(INDEX(Reff,MATCH('Buku Besar'!A9548,Akun,0)),""))</f>
        <v/>
      </c>
      <c r="E9548" s="331" t="str">
        <f>IF(A9548="","",IFERROR(INDEX(Penerimaan,MATCH('Buku Besar'!A9548,Akun,0)),""))</f>
        <v/>
      </c>
      <c r="F9548" s="331" t="str">
        <f>IF(A9548="","",IFERROR(INDEX(Pengeluaran,MATCH('Buku Besar'!A9548,Akun,0)),""))</f>
        <v/>
      </c>
      <c r="H9548" s="91" t="str">
        <f t="shared" si="299"/>
        <v/>
      </c>
      <c r="I9548" s="330" t="str">
        <f>IF(H9548="","",IFERROR(INDEX(Tanggal1,MATCH('Buku Besar'!H9548,Akun1,0)),""))</f>
        <v/>
      </c>
      <c r="J9548" s="2" t="str">
        <f>IF(H9548="","",IFERROR(INDEX(Keterangan1,MATCH('Buku Besar'!H9548,Akun1,0)),""))</f>
        <v/>
      </c>
      <c r="K9548" s="2" t="str">
        <f>IF(H9548="","",IFERROR(INDEX(Reff1,MATCH('Buku Besar'!H9548,Akun1,0)),""))</f>
        <v/>
      </c>
      <c r="L9548" s="331" t="str">
        <f>IF(H9548="","",IFERROR(INDEX(Penerimaan1,MATCH('Buku Besar'!H9548,Akun1,0)),""))</f>
        <v/>
      </c>
      <c r="M9548" s="331" t="str">
        <f>IF(H9548="","",IFERROR(INDEX(Pengeluaran1,MATCH('Buku Besar'!H9548,Akun1,0)),""))</f>
        <v/>
      </c>
    </row>
    <row r="9549" spans="1:13" x14ac:dyDescent="0.25">
      <c r="A9549" s="91" t="str">
        <f t="shared" si="298"/>
        <v/>
      </c>
      <c r="B9549" s="330" t="str">
        <f>IF(A9549="","",IFERROR(INDEX(Tanggal,MATCH('Buku Besar'!A9549,Akun,0)),""))</f>
        <v/>
      </c>
      <c r="C9549" s="2" t="str">
        <f>IF(A9549="","",IFERROR(INDEX(Keterangan,MATCH('Buku Besar'!A9549,Akun,0)),""))</f>
        <v/>
      </c>
      <c r="D9549" s="2" t="str">
        <f>IF(A9549="","",IFERROR(INDEX(Reff,MATCH('Buku Besar'!A9549,Akun,0)),""))</f>
        <v/>
      </c>
      <c r="E9549" s="331" t="str">
        <f>IF(A9549="","",IFERROR(INDEX(Penerimaan,MATCH('Buku Besar'!A9549,Akun,0)),""))</f>
        <v/>
      </c>
      <c r="F9549" s="331" t="str">
        <f>IF(A9549="","",IFERROR(INDEX(Pengeluaran,MATCH('Buku Besar'!A9549,Akun,0)),""))</f>
        <v/>
      </c>
      <c r="H9549" s="91" t="str">
        <f t="shared" si="299"/>
        <v/>
      </c>
      <c r="I9549" s="330" t="str">
        <f>IF(H9549="","",IFERROR(INDEX(Tanggal1,MATCH('Buku Besar'!H9549,Akun1,0)),""))</f>
        <v/>
      </c>
      <c r="J9549" s="2" t="str">
        <f>IF(H9549="","",IFERROR(INDEX(Keterangan1,MATCH('Buku Besar'!H9549,Akun1,0)),""))</f>
        <v/>
      </c>
      <c r="K9549" s="2" t="str">
        <f>IF(H9549="","",IFERROR(INDEX(Reff1,MATCH('Buku Besar'!H9549,Akun1,0)),""))</f>
        <v/>
      </c>
      <c r="L9549" s="331" t="str">
        <f>IF(H9549="","",IFERROR(INDEX(Penerimaan1,MATCH('Buku Besar'!H9549,Akun1,0)),""))</f>
        <v/>
      </c>
      <c r="M9549" s="331" t="str">
        <f>IF(H9549="","",IFERROR(INDEX(Pengeluaran1,MATCH('Buku Besar'!H9549,Akun1,0)),""))</f>
        <v/>
      </c>
    </row>
    <row r="9550" spans="1:13" x14ac:dyDescent="0.25">
      <c r="A9550" s="91" t="str">
        <f t="shared" si="298"/>
        <v/>
      </c>
      <c r="B9550" s="330" t="str">
        <f>IF(A9550="","",IFERROR(INDEX(Tanggal,MATCH('Buku Besar'!A9550,Akun,0)),""))</f>
        <v/>
      </c>
      <c r="C9550" s="2" t="str">
        <f>IF(A9550="","",IFERROR(INDEX(Keterangan,MATCH('Buku Besar'!A9550,Akun,0)),""))</f>
        <v/>
      </c>
      <c r="D9550" s="2" t="str">
        <f>IF(A9550="","",IFERROR(INDEX(Reff,MATCH('Buku Besar'!A9550,Akun,0)),""))</f>
        <v/>
      </c>
      <c r="E9550" s="331" t="str">
        <f>IF(A9550="","",IFERROR(INDEX(Penerimaan,MATCH('Buku Besar'!A9550,Akun,0)),""))</f>
        <v/>
      </c>
      <c r="F9550" s="331" t="str">
        <f>IF(A9550="","",IFERROR(INDEX(Pengeluaran,MATCH('Buku Besar'!A9550,Akun,0)),""))</f>
        <v/>
      </c>
      <c r="H9550" s="91" t="str">
        <f t="shared" si="299"/>
        <v/>
      </c>
      <c r="I9550" s="330" t="str">
        <f>IF(H9550="","",IFERROR(INDEX(Tanggal1,MATCH('Buku Besar'!H9550,Akun1,0)),""))</f>
        <v/>
      </c>
      <c r="J9550" s="2" t="str">
        <f>IF(H9550="","",IFERROR(INDEX(Keterangan1,MATCH('Buku Besar'!H9550,Akun1,0)),""))</f>
        <v/>
      </c>
      <c r="K9550" s="2" t="str">
        <f>IF(H9550="","",IFERROR(INDEX(Reff1,MATCH('Buku Besar'!H9550,Akun1,0)),""))</f>
        <v/>
      </c>
      <c r="L9550" s="331" t="str">
        <f>IF(H9550="","",IFERROR(INDEX(Penerimaan1,MATCH('Buku Besar'!H9550,Akun1,0)),""))</f>
        <v/>
      </c>
      <c r="M9550" s="331" t="str">
        <f>IF(H9550="","",IFERROR(INDEX(Pengeluaran1,MATCH('Buku Besar'!H9550,Akun1,0)),""))</f>
        <v/>
      </c>
    </row>
    <row r="9551" spans="1:13" x14ac:dyDescent="0.25">
      <c r="A9551" s="91" t="str">
        <f t="shared" si="298"/>
        <v/>
      </c>
      <c r="B9551" s="330" t="str">
        <f>IF(A9551="","",IFERROR(INDEX(Tanggal,MATCH('Buku Besar'!A9551,Akun,0)),""))</f>
        <v/>
      </c>
      <c r="C9551" s="2" t="str">
        <f>IF(A9551="","",IFERROR(INDEX(Keterangan,MATCH('Buku Besar'!A9551,Akun,0)),""))</f>
        <v/>
      </c>
      <c r="D9551" s="2" t="str">
        <f>IF(A9551="","",IFERROR(INDEX(Reff,MATCH('Buku Besar'!A9551,Akun,0)),""))</f>
        <v/>
      </c>
      <c r="E9551" s="331" t="str">
        <f>IF(A9551="","",IFERROR(INDEX(Penerimaan,MATCH('Buku Besar'!A9551,Akun,0)),""))</f>
        <v/>
      </c>
      <c r="F9551" s="331" t="str">
        <f>IF(A9551="","",IFERROR(INDEX(Pengeluaran,MATCH('Buku Besar'!A9551,Akun,0)),""))</f>
        <v/>
      </c>
      <c r="H9551" s="91" t="str">
        <f t="shared" si="299"/>
        <v/>
      </c>
      <c r="I9551" s="330" t="str">
        <f>IF(H9551="","",IFERROR(INDEX(Tanggal1,MATCH('Buku Besar'!H9551,Akun1,0)),""))</f>
        <v/>
      </c>
      <c r="J9551" s="2" t="str">
        <f>IF(H9551="","",IFERROR(INDEX(Keterangan1,MATCH('Buku Besar'!H9551,Akun1,0)),""))</f>
        <v/>
      </c>
      <c r="K9551" s="2" t="str">
        <f>IF(H9551="","",IFERROR(INDEX(Reff1,MATCH('Buku Besar'!H9551,Akun1,0)),""))</f>
        <v/>
      </c>
      <c r="L9551" s="331" t="str">
        <f>IF(H9551="","",IFERROR(INDEX(Penerimaan1,MATCH('Buku Besar'!H9551,Akun1,0)),""))</f>
        <v/>
      </c>
      <c r="M9551" s="331" t="str">
        <f>IF(H9551="","",IFERROR(INDEX(Pengeluaran1,MATCH('Buku Besar'!H9551,Akun1,0)),""))</f>
        <v/>
      </c>
    </row>
    <row r="9552" spans="1:13" x14ac:dyDescent="0.25">
      <c r="A9552" s="91" t="str">
        <f t="shared" si="298"/>
        <v/>
      </c>
      <c r="B9552" s="330" t="str">
        <f>IF(A9552="","",IFERROR(INDEX(Tanggal,MATCH('Buku Besar'!A9552,Akun,0)),""))</f>
        <v/>
      </c>
      <c r="C9552" s="2" t="str">
        <f>IF(A9552="","",IFERROR(INDEX(Keterangan,MATCH('Buku Besar'!A9552,Akun,0)),""))</f>
        <v/>
      </c>
      <c r="D9552" s="2" t="str">
        <f>IF(A9552="","",IFERROR(INDEX(Reff,MATCH('Buku Besar'!A9552,Akun,0)),""))</f>
        <v/>
      </c>
      <c r="E9552" s="331" t="str">
        <f>IF(A9552="","",IFERROR(INDEX(Penerimaan,MATCH('Buku Besar'!A9552,Akun,0)),""))</f>
        <v/>
      </c>
      <c r="F9552" s="331" t="str">
        <f>IF(A9552="","",IFERROR(INDEX(Pengeluaran,MATCH('Buku Besar'!A9552,Akun,0)),""))</f>
        <v/>
      </c>
      <c r="H9552" s="91" t="str">
        <f t="shared" si="299"/>
        <v/>
      </c>
      <c r="I9552" s="330" t="str">
        <f>IF(H9552="","",IFERROR(INDEX(Tanggal1,MATCH('Buku Besar'!H9552,Akun1,0)),""))</f>
        <v/>
      </c>
      <c r="J9552" s="2" t="str">
        <f>IF(H9552="","",IFERROR(INDEX(Keterangan1,MATCH('Buku Besar'!H9552,Akun1,0)),""))</f>
        <v/>
      </c>
      <c r="K9552" s="2" t="str">
        <f>IF(H9552="","",IFERROR(INDEX(Reff1,MATCH('Buku Besar'!H9552,Akun1,0)),""))</f>
        <v/>
      </c>
      <c r="L9552" s="331" t="str">
        <f>IF(H9552="","",IFERROR(INDEX(Penerimaan1,MATCH('Buku Besar'!H9552,Akun1,0)),""))</f>
        <v/>
      </c>
      <c r="M9552" s="331" t="str">
        <f>IF(H9552="","",IFERROR(INDEX(Pengeluaran1,MATCH('Buku Besar'!H9552,Akun1,0)),""))</f>
        <v/>
      </c>
    </row>
    <row r="9553" spans="1:13" x14ac:dyDescent="0.25">
      <c r="A9553" s="91" t="str">
        <f t="shared" si="298"/>
        <v/>
      </c>
      <c r="B9553" s="330" t="str">
        <f>IF(A9553="","",IFERROR(INDEX(Tanggal,MATCH('Buku Besar'!A9553,Akun,0)),""))</f>
        <v/>
      </c>
      <c r="C9553" s="2" t="str">
        <f>IF(A9553="","",IFERROR(INDEX(Keterangan,MATCH('Buku Besar'!A9553,Akun,0)),""))</f>
        <v/>
      </c>
      <c r="D9553" s="2" t="str">
        <f>IF(A9553="","",IFERROR(INDEX(Reff,MATCH('Buku Besar'!A9553,Akun,0)),""))</f>
        <v/>
      </c>
      <c r="E9553" s="331" t="str">
        <f>IF(A9553="","",IFERROR(INDEX(Penerimaan,MATCH('Buku Besar'!A9553,Akun,0)),""))</f>
        <v/>
      </c>
      <c r="F9553" s="331" t="str">
        <f>IF(A9553="","",IFERROR(INDEX(Pengeluaran,MATCH('Buku Besar'!A9553,Akun,0)),""))</f>
        <v/>
      </c>
      <c r="H9553" s="91" t="str">
        <f t="shared" si="299"/>
        <v/>
      </c>
      <c r="I9553" s="330" t="str">
        <f>IF(H9553="","",IFERROR(INDEX(Tanggal1,MATCH('Buku Besar'!H9553,Akun1,0)),""))</f>
        <v/>
      </c>
      <c r="J9553" s="2" t="str">
        <f>IF(H9553="","",IFERROR(INDEX(Keterangan1,MATCH('Buku Besar'!H9553,Akun1,0)),""))</f>
        <v/>
      </c>
      <c r="K9553" s="2" t="str">
        <f>IF(H9553="","",IFERROR(INDEX(Reff1,MATCH('Buku Besar'!H9553,Akun1,0)),""))</f>
        <v/>
      </c>
      <c r="L9553" s="331" t="str">
        <f>IF(H9553="","",IFERROR(INDEX(Penerimaan1,MATCH('Buku Besar'!H9553,Akun1,0)),""))</f>
        <v/>
      </c>
      <c r="M9553" s="331" t="str">
        <f>IF(H9553="","",IFERROR(INDEX(Pengeluaran1,MATCH('Buku Besar'!H9553,Akun1,0)),""))</f>
        <v/>
      </c>
    </row>
    <row r="9554" spans="1:13" x14ac:dyDescent="0.25">
      <c r="A9554" s="91" t="str">
        <f t="shared" si="298"/>
        <v/>
      </c>
      <c r="B9554" s="330" t="str">
        <f>IF(A9554="","",IFERROR(INDEX(Tanggal,MATCH('Buku Besar'!A9554,Akun,0)),""))</f>
        <v/>
      </c>
      <c r="C9554" s="2" t="str">
        <f>IF(A9554="","",IFERROR(INDEX(Keterangan,MATCH('Buku Besar'!A9554,Akun,0)),""))</f>
        <v/>
      </c>
      <c r="D9554" s="2" t="str">
        <f>IF(A9554="","",IFERROR(INDEX(Reff,MATCH('Buku Besar'!A9554,Akun,0)),""))</f>
        <v/>
      </c>
      <c r="E9554" s="331" t="str">
        <f>IF(A9554="","",IFERROR(INDEX(Penerimaan,MATCH('Buku Besar'!A9554,Akun,0)),""))</f>
        <v/>
      </c>
      <c r="F9554" s="331" t="str">
        <f>IF(A9554="","",IFERROR(INDEX(Pengeluaran,MATCH('Buku Besar'!A9554,Akun,0)),""))</f>
        <v/>
      </c>
      <c r="H9554" s="91" t="str">
        <f t="shared" si="299"/>
        <v/>
      </c>
      <c r="I9554" s="330" t="str">
        <f>IF(H9554="","",IFERROR(INDEX(Tanggal1,MATCH('Buku Besar'!H9554,Akun1,0)),""))</f>
        <v/>
      </c>
      <c r="J9554" s="2" t="str">
        <f>IF(H9554="","",IFERROR(INDEX(Keterangan1,MATCH('Buku Besar'!H9554,Akun1,0)),""))</f>
        <v/>
      </c>
      <c r="K9554" s="2" t="str">
        <f>IF(H9554="","",IFERROR(INDEX(Reff1,MATCH('Buku Besar'!H9554,Akun1,0)),""))</f>
        <v/>
      </c>
      <c r="L9554" s="331" t="str">
        <f>IF(H9554="","",IFERROR(INDEX(Penerimaan1,MATCH('Buku Besar'!H9554,Akun1,0)),""))</f>
        <v/>
      </c>
      <c r="M9554" s="331" t="str">
        <f>IF(H9554="","",IFERROR(INDEX(Pengeluaran1,MATCH('Buku Besar'!H9554,Akun1,0)),""))</f>
        <v/>
      </c>
    </row>
    <row r="9555" spans="1:13" x14ac:dyDescent="0.25">
      <c r="A9555" s="91" t="str">
        <f t="shared" si="298"/>
        <v/>
      </c>
      <c r="B9555" s="330" t="str">
        <f>IF(A9555="","",IFERROR(INDEX(Tanggal,MATCH('Buku Besar'!A9555,Akun,0)),""))</f>
        <v/>
      </c>
      <c r="C9555" s="2" t="str">
        <f>IF(A9555="","",IFERROR(INDEX(Keterangan,MATCH('Buku Besar'!A9555,Akun,0)),""))</f>
        <v/>
      </c>
      <c r="D9555" s="2" t="str">
        <f>IF(A9555="","",IFERROR(INDEX(Reff,MATCH('Buku Besar'!A9555,Akun,0)),""))</f>
        <v/>
      </c>
      <c r="E9555" s="331" t="str">
        <f>IF(A9555="","",IFERROR(INDEX(Penerimaan,MATCH('Buku Besar'!A9555,Akun,0)),""))</f>
        <v/>
      </c>
      <c r="F9555" s="331" t="str">
        <f>IF(A9555="","",IFERROR(INDEX(Pengeluaran,MATCH('Buku Besar'!A9555,Akun,0)),""))</f>
        <v/>
      </c>
      <c r="H9555" s="91" t="str">
        <f t="shared" si="299"/>
        <v/>
      </c>
      <c r="I9555" s="330" t="str">
        <f>IF(H9555="","",IFERROR(INDEX(Tanggal1,MATCH('Buku Besar'!H9555,Akun1,0)),""))</f>
        <v/>
      </c>
      <c r="J9555" s="2" t="str">
        <f>IF(H9555="","",IFERROR(INDEX(Keterangan1,MATCH('Buku Besar'!H9555,Akun1,0)),""))</f>
        <v/>
      </c>
      <c r="K9555" s="2" t="str">
        <f>IF(H9555="","",IFERROR(INDEX(Reff1,MATCH('Buku Besar'!H9555,Akun1,0)),""))</f>
        <v/>
      </c>
      <c r="L9555" s="331" t="str">
        <f>IF(H9555="","",IFERROR(INDEX(Penerimaan1,MATCH('Buku Besar'!H9555,Akun1,0)),""))</f>
        <v/>
      </c>
      <c r="M9555" s="331" t="str">
        <f>IF(H9555="","",IFERROR(INDEX(Pengeluaran1,MATCH('Buku Besar'!H9555,Akun1,0)),""))</f>
        <v/>
      </c>
    </row>
    <row r="9556" spans="1:13" x14ac:dyDescent="0.25">
      <c r="A9556" s="91" t="str">
        <f t="shared" si="298"/>
        <v/>
      </c>
      <c r="B9556" s="330" t="str">
        <f>IF(A9556="","",IFERROR(INDEX(Tanggal,MATCH('Buku Besar'!A9556,Akun,0)),""))</f>
        <v/>
      </c>
      <c r="C9556" s="2" t="str">
        <f>IF(A9556="","",IFERROR(INDEX(Keterangan,MATCH('Buku Besar'!A9556,Akun,0)),""))</f>
        <v/>
      </c>
      <c r="D9556" s="2" t="str">
        <f>IF(A9556="","",IFERROR(INDEX(Reff,MATCH('Buku Besar'!A9556,Akun,0)),""))</f>
        <v/>
      </c>
      <c r="E9556" s="331" t="str">
        <f>IF(A9556="","",IFERROR(INDEX(Penerimaan,MATCH('Buku Besar'!A9556,Akun,0)),""))</f>
        <v/>
      </c>
      <c r="F9556" s="331" t="str">
        <f>IF(A9556="","",IFERROR(INDEX(Pengeluaran,MATCH('Buku Besar'!A9556,Akun,0)),""))</f>
        <v/>
      </c>
      <c r="H9556" s="91" t="str">
        <f t="shared" si="299"/>
        <v/>
      </c>
      <c r="I9556" s="330" t="str">
        <f>IF(H9556="","",IFERROR(INDEX(Tanggal1,MATCH('Buku Besar'!H9556,Akun1,0)),""))</f>
        <v/>
      </c>
      <c r="J9556" s="2" t="str">
        <f>IF(H9556="","",IFERROR(INDEX(Keterangan1,MATCH('Buku Besar'!H9556,Akun1,0)),""))</f>
        <v/>
      </c>
      <c r="K9556" s="2" t="str">
        <f>IF(H9556="","",IFERROR(INDEX(Reff1,MATCH('Buku Besar'!H9556,Akun1,0)),""))</f>
        <v/>
      </c>
      <c r="L9556" s="331" t="str">
        <f>IF(H9556="","",IFERROR(INDEX(Penerimaan1,MATCH('Buku Besar'!H9556,Akun1,0)),""))</f>
        <v/>
      </c>
      <c r="M9556" s="331" t="str">
        <f>IF(H9556="","",IFERROR(INDEX(Pengeluaran1,MATCH('Buku Besar'!H9556,Akun1,0)),""))</f>
        <v/>
      </c>
    </row>
    <row r="9557" spans="1:13" x14ac:dyDescent="0.25">
      <c r="A9557" s="91" t="str">
        <f t="shared" si="298"/>
        <v/>
      </c>
      <c r="B9557" s="330" t="str">
        <f>IF(A9557="","",IFERROR(INDEX(Tanggal,MATCH('Buku Besar'!A9557,Akun,0)),""))</f>
        <v/>
      </c>
      <c r="C9557" s="2" t="str">
        <f>IF(A9557="","",IFERROR(INDEX(Keterangan,MATCH('Buku Besar'!A9557,Akun,0)),""))</f>
        <v/>
      </c>
      <c r="D9557" s="2" t="str">
        <f>IF(A9557="","",IFERROR(INDEX(Reff,MATCH('Buku Besar'!A9557,Akun,0)),""))</f>
        <v/>
      </c>
      <c r="E9557" s="331" t="str">
        <f>IF(A9557="","",IFERROR(INDEX(Penerimaan,MATCH('Buku Besar'!A9557,Akun,0)),""))</f>
        <v/>
      </c>
      <c r="F9557" s="331" t="str">
        <f>IF(A9557="","",IFERROR(INDEX(Pengeluaran,MATCH('Buku Besar'!A9557,Akun,0)),""))</f>
        <v/>
      </c>
      <c r="H9557" s="91" t="str">
        <f t="shared" si="299"/>
        <v/>
      </c>
      <c r="I9557" s="330" t="str">
        <f>IF(H9557="","",IFERROR(INDEX(Tanggal1,MATCH('Buku Besar'!H9557,Akun1,0)),""))</f>
        <v/>
      </c>
      <c r="J9557" s="2" t="str">
        <f>IF(H9557="","",IFERROR(INDEX(Keterangan1,MATCH('Buku Besar'!H9557,Akun1,0)),""))</f>
        <v/>
      </c>
      <c r="K9557" s="2" t="str">
        <f>IF(H9557="","",IFERROR(INDEX(Reff1,MATCH('Buku Besar'!H9557,Akun1,0)),""))</f>
        <v/>
      </c>
      <c r="L9557" s="331" t="str">
        <f>IF(H9557="","",IFERROR(INDEX(Penerimaan1,MATCH('Buku Besar'!H9557,Akun1,0)),""))</f>
        <v/>
      </c>
      <c r="M9557" s="331" t="str">
        <f>IF(H9557="","",IFERROR(INDEX(Pengeluaran1,MATCH('Buku Besar'!H9557,Akun1,0)),""))</f>
        <v/>
      </c>
    </row>
    <row r="9558" spans="1:13" x14ac:dyDescent="0.25">
      <c r="A9558" s="91" t="str">
        <f t="shared" si="298"/>
        <v/>
      </c>
      <c r="B9558" s="330" t="str">
        <f>IF(A9558="","",IFERROR(INDEX(Tanggal,MATCH('Buku Besar'!A9558,Akun,0)),""))</f>
        <v/>
      </c>
      <c r="C9558" s="2" t="str">
        <f>IF(A9558="","",IFERROR(INDEX(Keterangan,MATCH('Buku Besar'!A9558,Akun,0)),""))</f>
        <v/>
      </c>
      <c r="D9558" s="2" t="str">
        <f>IF(A9558="","",IFERROR(INDEX(Reff,MATCH('Buku Besar'!A9558,Akun,0)),""))</f>
        <v/>
      </c>
      <c r="E9558" s="331" t="str">
        <f>IF(A9558="","",IFERROR(INDEX(Penerimaan,MATCH('Buku Besar'!A9558,Akun,0)),""))</f>
        <v/>
      </c>
      <c r="F9558" s="331" t="str">
        <f>IF(A9558="","",IFERROR(INDEX(Pengeluaran,MATCH('Buku Besar'!A9558,Akun,0)),""))</f>
        <v/>
      </c>
      <c r="H9558" s="91" t="str">
        <f t="shared" si="299"/>
        <v/>
      </c>
      <c r="I9558" s="330" t="str">
        <f>IF(H9558="","",IFERROR(INDEX(Tanggal1,MATCH('Buku Besar'!H9558,Akun1,0)),""))</f>
        <v/>
      </c>
      <c r="J9558" s="2" t="str">
        <f>IF(H9558="","",IFERROR(INDEX(Keterangan1,MATCH('Buku Besar'!H9558,Akun1,0)),""))</f>
        <v/>
      </c>
      <c r="K9558" s="2" t="str">
        <f>IF(H9558="","",IFERROR(INDEX(Reff1,MATCH('Buku Besar'!H9558,Akun1,0)),""))</f>
        <v/>
      </c>
      <c r="L9558" s="331" t="str">
        <f>IF(H9558="","",IFERROR(INDEX(Penerimaan1,MATCH('Buku Besar'!H9558,Akun1,0)),""))</f>
        <v/>
      </c>
      <c r="M9558" s="331" t="str">
        <f>IF(H9558="","",IFERROR(INDEX(Pengeluaran1,MATCH('Buku Besar'!H9558,Akun1,0)),""))</f>
        <v/>
      </c>
    </row>
    <row r="9559" spans="1:13" x14ac:dyDescent="0.25">
      <c r="A9559" s="91" t="str">
        <f t="shared" si="298"/>
        <v/>
      </c>
      <c r="B9559" s="330" t="str">
        <f>IF(A9559="","",IFERROR(INDEX(Tanggal,MATCH('Buku Besar'!A9559,Akun,0)),""))</f>
        <v/>
      </c>
      <c r="C9559" s="2" t="str">
        <f>IF(A9559="","",IFERROR(INDEX(Keterangan,MATCH('Buku Besar'!A9559,Akun,0)),""))</f>
        <v/>
      </c>
      <c r="D9559" s="2" t="str">
        <f>IF(A9559="","",IFERROR(INDEX(Reff,MATCH('Buku Besar'!A9559,Akun,0)),""))</f>
        <v/>
      </c>
      <c r="E9559" s="331" t="str">
        <f>IF(A9559="","",IFERROR(INDEX(Penerimaan,MATCH('Buku Besar'!A9559,Akun,0)),""))</f>
        <v/>
      </c>
      <c r="F9559" s="331" t="str">
        <f>IF(A9559="","",IFERROR(INDEX(Pengeluaran,MATCH('Buku Besar'!A9559,Akun,0)),""))</f>
        <v/>
      </c>
      <c r="H9559" s="91" t="str">
        <f t="shared" si="299"/>
        <v/>
      </c>
      <c r="I9559" s="330" t="str">
        <f>IF(H9559="","",IFERROR(INDEX(Tanggal1,MATCH('Buku Besar'!H9559,Akun1,0)),""))</f>
        <v/>
      </c>
      <c r="J9559" s="2" t="str">
        <f>IF(H9559="","",IFERROR(INDEX(Keterangan1,MATCH('Buku Besar'!H9559,Akun1,0)),""))</f>
        <v/>
      </c>
      <c r="K9559" s="2" t="str">
        <f>IF(H9559="","",IFERROR(INDEX(Reff1,MATCH('Buku Besar'!H9559,Akun1,0)),""))</f>
        <v/>
      </c>
      <c r="L9559" s="331" t="str">
        <f>IF(H9559="","",IFERROR(INDEX(Penerimaan1,MATCH('Buku Besar'!H9559,Akun1,0)),""))</f>
        <v/>
      </c>
      <c r="M9559" s="331" t="str">
        <f>IF(H9559="","",IFERROR(INDEX(Pengeluaran1,MATCH('Buku Besar'!H9559,Akun1,0)),""))</f>
        <v/>
      </c>
    </row>
    <row r="9560" spans="1:13" x14ac:dyDescent="0.25">
      <c r="A9560" s="91" t="str">
        <f t="shared" si="298"/>
        <v/>
      </c>
      <c r="B9560" s="330" t="str">
        <f>IF(A9560="","",IFERROR(INDEX(Tanggal,MATCH('Buku Besar'!A9560,Akun,0)),""))</f>
        <v/>
      </c>
      <c r="C9560" s="2" t="str">
        <f>IF(A9560="","",IFERROR(INDEX(Keterangan,MATCH('Buku Besar'!A9560,Akun,0)),""))</f>
        <v/>
      </c>
      <c r="D9560" s="2" t="str">
        <f>IF(A9560="","",IFERROR(INDEX(Reff,MATCH('Buku Besar'!A9560,Akun,0)),""))</f>
        <v/>
      </c>
      <c r="E9560" s="331" t="str">
        <f>IF(A9560="","",IFERROR(INDEX(Penerimaan,MATCH('Buku Besar'!A9560,Akun,0)),""))</f>
        <v/>
      </c>
      <c r="F9560" s="331" t="str">
        <f>IF(A9560="","",IFERROR(INDEX(Pengeluaran,MATCH('Buku Besar'!A9560,Akun,0)),""))</f>
        <v/>
      </c>
      <c r="H9560" s="91" t="str">
        <f t="shared" si="299"/>
        <v/>
      </c>
      <c r="I9560" s="330" t="str">
        <f>IF(H9560="","",IFERROR(INDEX(Tanggal1,MATCH('Buku Besar'!H9560,Akun1,0)),""))</f>
        <v/>
      </c>
      <c r="J9560" s="2" t="str">
        <f>IF(H9560="","",IFERROR(INDEX(Keterangan1,MATCH('Buku Besar'!H9560,Akun1,0)),""))</f>
        <v/>
      </c>
      <c r="K9560" s="2" t="str">
        <f>IF(H9560="","",IFERROR(INDEX(Reff1,MATCH('Buku Besar'!H9560,Akun1,0)),""))</f>
        <v/>
      </c>
      <c r="L9560" s="331" t="str">
        <f>IF(H9560="","",IFERROR(INDEX(Penerimaan1,MATCH('Buku Besar'!H9560,Akun1,0)),""))</f>
        <v/>
      </c>
      <c r="M9560" s="331" t="str">
        <f>IF(H9560="","",IFERROR(INDEX(Pengeluaran1,MATCH('Buku Besar'!H9560,Akun1,0)),""))</f>
        <v/>
      </c>
    </row>
    <row r="9561" spans="1:13" x14ac:dyDescent="0.25">
      <c r="A9561" s="91" t="str">
        <f t="shared" si="298"/>
        <v/>
      </c>
      <c r="B9561" s="330" t="str">
        <f>IF(A9561="","",IFERROR(INDEX(Tanggal,MATCH('Buku Besar'!A9561,Akun,0)),""))</f>
        <v/>
      </c>
      <c r="C9561" s="2" t="str">
        <f>IF(A9561="","",IFERROR(INDEX(Keterangan,MATCH('Buku Besar'!A9561,Akun,0)),""))</f>
        <v/>
      </c>
      <c r="D9561" s="2" t="str">
        <f>IF(A9561="","",IFERROR(INDEX(Reff,MATCH('Buku Besar'!A9561,Akun,0)),""))</f>
        <v/>
      </c>
      <c r="E9561" s="331" t="str">
        <f>IF(A9561="","",IFERROR(INDEX(Penerimaan,MATCH('Buku Besar'!A9561,Akun,0)),""))</f>
        <v/>
      </c>
      <c r="F9561" s="331" t="str">
        <f>IF(A9561="","",IFERROR(INDEX(Pengeluaran,MATCH('Buku Besar'!A9561,Akun,0)),""))</f>
        <v/>
      </c>
      <c r="H9561" s="91" t="str">
        <f t="shared" si="299"/>
        <v/>
      </c>
      <c r="I9561" s="330" t="str">
        <f>IF(H9561="","",IFERROR(INDEX(Tanggal1,MATCH('Buku Besar'!H9561,Akun1,0)),""))</f>
        <v/>
      </c>
      <c r="J9561" s="2" t="str">
        <f>IF(H9561="","",IFERROR(INDEX(Keterangan1,MATCH('Buku Besar'!H9561,Akun1,0)),""))</f>
        <v/>
      </c>
      <c r="K9561" s="2" t="str">
        <f>IF(H9561="","",IFERROR(INDEX(Reff1,MATCH('Buku Besar'!H9561,Akun1,0)),""))</f>
        <v/>
      </c>
      <c r="L9561" s="331" t="str">
        <f>IF(H9561="","",IFERROR(INDEX(Penerimaan1,MATCH('Buku Besar'!H9561,Akun1,0)),""))</f>
        <v/>
      </c>
      <c r="M9561" s="331" t="str">
        <f>IF(H9561="","",IFERROR(INDEX(Pengeluaran1,MATCH('Buku Besar'!H9561,Akun1,0)),""))</f>
        <v/>
      </c>
    </row>
    <row r="9562" spans="1:13" x14ac:dyDescent="0.25">
      <c r="A9562" s="91" t="str">
        <f t="shared" si="298"/>
        <v/>
      </c>
      <c r="B9562" s="330" t="str">
        <f>IF(A9562="","",IFERROR(INDEX(Tanggal,MATCH('Buku Besar'!A9562,Akun,0)),""))</f>
        <v/>
      </c>
      <c r="C9562" s="2" t="str">
        <f>IF(A9562="","",IFERROR(INDEX(Keterangan,MATCH('Buku Besar'!A9562,Akun,0)),""))</f>
        <v/>
      </c>
      <c r="D9562" s="2" t="str">
        <f>IF(A9562="","",IFERROR(INDEX(Reff,MATCH('Buku Besar'!A9562,Akun,0)),""))</f>
        <v/>
      </c>
      <c r="E9562" s="331" t="str">
        <f>IF(A9562="","",IFERROR(INDEX(Penerimaan,MATCH('Buku Besar'!A9562,Akun,0)),""))</f>
        <v/>
      </c>
      <c r="F9562" s="331" t="str">
        <f>IF(A9562="","",IFERROR(INDEX(Pengeluaran,MATCH('Buku Besar'!A9562,Akun,0)),""))</f>
        <v/>
      </c>
      <c r="H9562" s="91" t="str">
        <f t="shared" si="299"/>
        <v/>
      </c>
      <c r="I9562" s="330" t="str">
        <f>IF(H9562="","",IFERROR(INDEX(Tanggal1,MATCH('Buku Besar'!H9562,Akun1,0)),""))</f>
        <v/>
      </c>
      <c r="J9562" s="2" t="str">
        <f>IF(H9562="","",IFERROR(INDEX(Keterangan1,MATCH('Buku Besar'!H9562,Akun1,0)),""))</f>
        <v/>
      </c>
      <c r="K9562" s="2" t="str">
        <f>IF(H9562="","",IFERROR(INDEX(Reff1,MATCH('Buku Besar'!H9562,Akun1,0)),""))</f>
        <v/>
      </c>
      <c r="L9562" s="331" t="str">
        <f>IF(H9562="","",IFERROR(INDEX(Penerimaan1,MATCH('Buku Besar'!H9562,Akun1,0)),""))</f>
        <v/>
      </c>
      <c r="M9562" s="331" t="str">
        <f>IF(H9562="","",IFERROR(INDEX(Pengeluaran1,MATCH('Buku Besar'!H9562,Akun1,0)),""))</f>
        <v/>
      </c>
    </row>
    <row r="9563" spans="1:13" x14ac:dyDescent="0.25">
      <c r="A9563" s="91" t="str">
        <f t="shared" si="298"/>
        <v/>
      </c>
      <c r="B9563" s="330" t="str">
        <f>IF(A9563="","",IFERROR(INDEX(Tanggal,MATCH('Buku Besar'!A9563,Akun,0)),""))</f>
        <v/>
      </c>
      <c r="C9563" s="2" t="str">
        <f>IF(A9563="","",IFERROR(INDEX(Keterangan,MATCH('Buku Besar'!A9563,Akun,0)),""))</f>
        <v/>
      </c>
      <c r="D9563" s="2" t="str">
        <f>IF(A9563="","",IFERROR(INDEX(Reff,MATCH('Buku Besar'!A9563,Akun,0)),""))</f>
        <v/>
      </c>
      <c r="E9563" s="331" t="str">
        <f>IF(A9563="","",IFERROR(INDEX(Penerimaan,MATCH('Buku Besar'!A9563,Akun,0)),""))</f>
        <v/>
      </c>
      <c r="F9563" s="331" t="str">
        <f>IF(A9563="","",IFERROR(INDEX(Pengeluaran,MATCH('Buku Besar'!A9563,Akun,0)),""))</f>
        <v/>
      </c>
      <c r="H9563" s="91" t="str">
        <f t="shared" si="299"/>
        <v/>
      </c>
      <c r="I9563" s="330" t="str">
        <f>IF(H9563="","",IFERROR(INDEX(Tanggal1,MATCH('Buku Besar'!H9563,Akun1,0)),""))</f>
        <v/>
      </c>
      <c r="J9563" s="2" t="str">
        <f>IF(H9563="","",IFERROR(INDEX(Keterangan1,MATCH('Buku Besar'!H9563,Akun1,0)),""))</f>
        <v/>
      </c>
      <c r="K9563" s="2" t="str">
        <f>IF(H9563="","",IFERROR(INDEX(Reff1,MATCH('Buku Besar'!H9563,Akun1,0)),""))</f>
        <v/>
      </c>
      <c r="L9563" s="331" t="str">
        <f>IF(H9563="","",IFERROR(INDEX(Penerimaan1,MATCH('Buku Besar'!H9563,Akun1,0)),""))</f>
        <v/>
      </c>
      <c r="M9563" s="331" t="str">
        <f>IF(H9563="","",IFERROR(INDEX(Pengeluaran1,MATCH('Buku Besar'!H9563,Akun1,0)),""))</f>
        <v/>
      </c>
    </row>
    <row r="9564" spans="1:13" x14ac:dyDescent="0.25">
      <c r="A9564" s="91" t="str">
        <f t="shared" si="298"/>
        <v/>
      </c>
      <c r="B9564" s="330" t="str">
        <f>IF(A9564="","",IFERROR(INDEX(Tanggal,MATCH('Buku Besar'!A9564,Akun,0)),""))</f>
        <v/>
      </c>
      <c r="C9564" s="2" t="str">
        <f>IF(A9564="","",IFERROR(INDEX(Keterangan,MATCH('Buku Besar'!A9564,Akun,0)),""))</f>
        <v/>
      </c>
      <c r="D9564" s="2" t="str">
        <f>IF(A9564="","",IFERROR(INDEX(Reff,MATCH('Buku Besar'!A9564,Akun,0)),""))</f>
        <v/>
      </c>
      <c r="E9564" s="331" t="str">
        <f>IF(A9564="","",IFERROR(INDEX(Penerimaan,MATCH('Buku Besar'!A9564,Akun,0)),""))</f>
        <v/>
      </c>
      <c r="F9564" s="331" t="str">
        <f>IF(A9564="","",IFERROR(INDEX(Pengeluaran,MATCH('Buku Besar'!A9564,Akun,0)),""))</f>
        <v/>
      </c>
      <c r="H9564" s="91" t="str">
        <f t="shared" si="299"/>
        <v/>
      </c>
      <c r="I9564" s="330" t="str">
        <f>IF(H9564="","",IFERROR(INDEX(Tanggal1,MATCH('Buku Besar'!H9564,Akun1,0)),""))</f>
        <v/>
      </c>
      <c r="J9564" s="2" t="str">
        <f>IF(H9564="","",IFERROR(INDEX(Keterangan1,MATCH('Buku Besar'!H9564,Akun1,0)),""))</f>
        <v/>
      </c>
      <c r="K9564" s="2" t="str">
        <f>IF(H9564="","",IFERROR(INDEX(Reff1,MATCH('Buku Besar'!H9564,Akun1,0)),""))</f>
        <v/>
      </c>
      <c r="L9564" s="331" t="str">
        <f>IF(H9564="","",IFERROR(INDEX(Penerimaan1,MATCH('Buku Besar'!H9564,Akun1,0)),""))</f>
        <v/>
      </c>
      <c r="M9564" s="331" t="str">
        <f>IF(H9564="","",IFERROR(INDEX(Pengeluaran1,MATCH('Buku Besar'!H9564,Akun1,0)),""))</f>
        <v/>
      </c>
    </row>
    <row r="9565" spans="1:13" x14ac:dyDescent="0.25">
      <c r="A9565" s="91" t="str">
        <f t="shared" si="298"/>
        <v/>
      </c>
      <c r="B9565" s="330" t="str">
        <f>IF(A9565="","",IFERROR(INDEX(Tanggal,MATCH('Buku Besar'!A9565,Akun,0)),""))</f>
        <v/>
      </c>
      <c r="C9565" s="2" t="str">
        <f>IF(A9565="","",IFERROR(INDEX(Keterangan,MATCH('Buku Besar'!A9565,Akun,0)),""))</f>
        <v/>
      </c>
      <c r="D9565" s="2" t="str">
        <f>IF(A9565="","",IFERROR(INDEX(Reff,MATCH('Buku Besar'!A9565,Akun,0)),""))</f>
        <v/>
      </c>
      <c r="E9565" s="331" t="str">
        <f>IF(A9565="","",IFERROR(INDEX(Penerimaan,MATCH('Buku Besar'!A9565,Akun,0)),""))</f>
        <v/>
      </c>
      <c r="F9565" s="331" t="str">
        <f>IF(A9565="","",IFERROR(INDEX(Pengeluaran,MATCH('Buku Besar'!A9565,Akun,0)),""))</f>
        <v/>
      </c>
      <c r="H9565" s="91" t="str">
        <f t="shared" si="299"/>
        <v/>
      </c>
      <c r="I9565" s="330" t="str">
        <f>IF(H9565="","",IFERROR(INDEX(Tanggal1,MATCH('Buku Besar'!H9565,Akun1,0)),""))</f>
        <v/>
      </c>
      <c r="J9565" s="2" t="str">
        <f>IF(H9565="","",IFERROR(INDEX(Keterangan1,MATCH('Buku Besar'!H9565,Akun1,0)),""))</f>
        <v/>
      </c>
      <c r="K9565" s="2" t="str">
        <f>IF(H9565="","",IFERROR(INDEX(Reff1,MATCH('Buku Besar'!H9565,Akun1,0)),""))</f>
        <v/>
      </c>
      <c r="L9565" s="331" t="str">
        <f>IF(H9565="","",IFERROR(INDEX(Penerimaan1,MATCH('Buku Besar'!H9565,Akun1,0)),""))</f>
        <v/>
      </c>
      <c r="M9565" s="331" t="str">
        <f>IF(H9565="","",IFERROR(INDEX(Pengeluaran1,MATCH('Buku Besar'!H9565,Akun1,0)),""))</f>
        <v/>
      </c>
    </row>
    <row r="9566" spans="1:13" x14ac:dyDescent="0.25">
      <c r="A9566" s="91" t="str">
        <f t="shared" si="298"/>
        <v/>
      </c>
      <c r="B9566" s="330" t="str">
        <f>IF(A9566="","",IFERROR(INDEX(Tanggal,MATCH('Buku Besar'!A9566,Akun,0)),""))</f>
        <v/>
      </c>
      <c r="C9566" s="2" t="str">
        <f>IF(A9566="","",IFERROR(INDEX(Keterangan,MATCH('Buku Besar'!A9566,Akun,0)),""))</f>
        <v/>
      </c>
      <c r="D9566" s="2" t="str">
        <f>IF(A9566="","",IFERROR(INDEX(Reff,MATCH('Buku Besar'!A9566,Akun,0)),""))</f>
        <v/>
      </c>
      <c r="E9566" s="331" t="str">
        <f>IF(A9566="","",IFERROR(INDEX(Penerimaan,MATCH('Buku Besar'!A9566,Akun,0)),""))</f>
        <v/>
      </c>
      <c r="F9566" s="331" t="str">
        <f>IF(A9566="","",IFERROR(INDEX(Pengeluaran,MATCH('Buku Besar'!A9566,Akun,0)),""))</f>
        <v/>
      </c>
      <c r="H9566" s="91" t="str">
        <f t="shared" si="299"/>
        <v/>
      </c>
      <c r="I9566" s="330" t="str">
        <f>IF(H9566="","",IFERROR(INDEX(Tanggal1,MATCH('Buku Besar'!H9566,Akun1,0)),""))</f>
        <v/>
      </c>
      <c r="J9566" s="2" t="str">
        <f>IF(H9566="","",IFERROR(INDEX(Keterangan1,MATCH('Buku Besar'!H9566,Akun1,0)),""))</f>
        <v/>
      </c>
      <c r="K9566" s="2" t="str">
        <f>IF(H9566="","",IFERROR(INDEX(Reff1,MATCH('Buku Besar'!H9566,Akun1,0)),""))</f>
        <v/>
      </c>
      <c r="L9566" s="331" t="str">
        <f>IF(H9566="","",IFERROR(INDEX(Penerimaan1,MATCH('Buku Besar'!H9566,Akun1,0)),""))</f>
        <v/>
      </c>
      <c r="M9566" s="331" t="str">
        <f>IF(H9566="","",IFERROR(INDEX(Pengeluaran1,MATCH('Buku Besar'!H9566,Akun1,0)),""))</f>
        <v/>
      </c>
    </row>
    <row r="9567" spans="1:13" x14ac:dyDescent="0.25">
      <c r="A9567" s="91" t="str">
        <f t="shared" si="298"/>
        <v/>
      </c>
      <c r="B9567" s="330" t="str">
        <f>IF(A9567="","",IFERROR(INDEX(Tanggal,MATCH('Buku Besar'!A9567,Akun,0)),""))</f>
        <v/>
      </c>
      <c r="C9567" s="2" t="str">
        <f>IF(A9567="","",IFERROR(INDEX(Keterangan,MATCH('Buku Besar'!A9567,Akun,0)),""))</f>
        <v/>
      </c>
      <c r="D9567" s="2" t="str">
        <f>IF(A9567="","",IFERROR(INDEX(Reff,MATCH('Buku Besar'!A9567,Akun,0)),""))</f>
        <v/>
      </c>
      <c r="E9567" s="331" t="str">
        <f>IF(A9567="","",IFERROR(INDEX(Penerimaan,MATCH('Buku Besar'!A9567,Akun,0)),""))</f>
        <v/>
      </c>
      <c r="F9567" s="331" t="str">
        <f>IF(A9567="","",IFERROR(INDEX(Pengeluaran,MATCH('Buku Besar'!A9567,Akun,0)),""))</f>
        <v/>
      </c>
      <c r="H9567" s="91" t="str">
        <f t="shared" si="299"/>
        <v/>
      </c>
      <c r="I9567" s="330" t="str">
        <f>IF(H9567="","",IFERROR(INDEX(Tanggal1,MATCH('Buku Besar'!H9567,Akun1,0)),""))</f>
        <v/>
      </c>
      <c r="J9567" s="2" t="str">
        <f>IF(H9567="","",IFERROR(INDEX(Keterangan1,MATCH('Buku Besar'!H9567,Akun1,0)),""))</f>
        <v/>
      </c>
      <c r="K9567" s="2" t="str">
        <f>IF(H9567="","",IFERROR(INDEX(Reff1,MATCH('Buku Besar'!H9567,Akun1,0)),""))</f>
        <v/>
      </c>
      <c r="L9567" s="331" t="str">
        <f>IF(H9567="","",IFERROR(INDEX(Penerimaan1,MATCH('Buku Besar'!H9567,Akun1,0)),""))</f>
        <v/>
      </c>
      <c r="M9567" s="331" t="str">
        <f>IF(H9567="","",IFERROR(INDEX(Pengeluaran1,MATCH('Buku Besar'!H9567,Akun1,0)),""))</f>
        <v/>
      </c>
    </row>
    <row r="9568" spans="1:13" x14ac:dyDescent="0.25">
      <c r="A9568" s="91" t="str">
        <f t="shared" si="298"/>
        <v/>
      </c>
      <c r="B9568" s="330" t="str">
        <f>IF(A9568="","",IFERROR(INDEX(Tanggal,MATCH('Buku Besar'!A9568,Akun,0)),""))</f>
        <v/>
      </c>
      <c r="C9568" s="2" t="str">
        <f>IF(A9568="","",IFERROR(INDEX(Keterangan,MATCH('Buku Besar'!A9568,Akun,0)),""))</f>
        <v/>
      </c>
      <c r="D9568" s="2" t="str">
        <f>IF(A9568="","",IFERROR(INDEX(Reff,MATCH('Buku Besar'!A9568,Akun,0)),""))</f>
        <v/>
      </c>
      <c r="E9568" s="331" t="str">
        <f>IF(A9568="","",IFERROR(INDEX(Penerimaan,MATCH('Buku Besar'!A9568,Akun,0)),""))</f>
        <v/>
      </c>
      <c r="F9568" s="331" t="str">
        <f>IF(A9568="","",IFERROR(INDEX(Pengeluaran,MATCH('Buku Besar'!A9568,Akun,0)),""))</f>
        <v/>
      </c>
      <c r="H9568" s="91" t="str">
        <f t="shared" si="299"/>
        <v/>
      </c>
      <c r="I9568" s="330" t="str">
        <f>IF(H9568="","",IFERROR(INDEX(Tanggal1,MATCH('Buku Besar'!H9568,Akun1,0)),""))</f>
        <v/>
      </c>
      <c r="J9568" s="2" t="str">
        <f>IF(H9568="","",IFERROR(INDEX(Keterangan1,MATCH('Buku Besar'!H9568,Akun1,0)),""))</f>
        <v/>
      </c>
      <c r="K9568" s="2" t="str">
        <f>IF(H9568="","",IFERROR(INDEX(Reff1,MATCH('Buku Besar'!H9568,Akun1,0)),""))</f>
        <v/>
      </c>
      <c r="L9568" s="331" t="str">
        <f>IF(H9568="","",IFERROR(INDEX(Penerimaan1,MATCH('Buku Besar'!H9568,Akun1,0)),""))</f>
        <v/>
      </c>
      <c r="M9568" s="331" t="str">
        <f>IF(H9568="","",IFERROR(INDEX(Pengeluaran1,MATCH('Buku Besar'!H9568,Akun1,0)),""))</f>
        <v/>
      </c>
    </row>
    <row r="9569" spans="1:13" x14ac:dyDescent="0.25">
      <c r="A9569" s="91" t="str">
        <f t="shared" si="298"/>
        <v/>
      </c>
      <c r="B9569" s="330" t="str">
        <f>IF(A9569="","",IFERROR(INDEX(Tanggal,MATCH('Buku Besar'!A9569,Akun,0)),""))</f>
        <v/>
      </c>
      <c r="C9569" s="2" t="str">
        <f>IF(A9569="","",IFERROR(INDEX(Keterangan,MATCH('Buku Besar'!A9569,Akun,0)),""))</f>
        <v/>
      </c>
      <c r="D9569" s="2" t="str">
        <f>IF(A9569="","",IFERROR(INDEX(Reff,MATCH('Buku Besar'!A9569,Akun,0)),""))</f>
        <v/>
      </c>
      <c r="E9569" s="331" t="str">
        <f>IF(A9569="","",IFERROR(INDEX(Penerimaan,MATCH('Buku Besar'!A9569,Akun,0)),""))</f>
        <v/>
      </c>
      <c r="F9569" s="331" t="str">
        <f>IF(A9569="","",IFERROR(INDEX(Pengeluaran,MATCH('Buku Besar'!A9569,Akun,0)),""))</f>
        <v/>
      </c>
      <c r="H9569" s="91" t="str">
        <f t="shared" si="299"/>
        <v/>
      </c>
      <c r="I9569" s="330" t="str">
        <f>IF(H9569="","",IFERROR(INDEX(Tanggal1,MATCH('Buku Besar'!H9569,Akun1,0)),""))</f>
        <v/>
      </c>
      <c r="J9569" s="2" t="str">
        <f>IF(H9569="","",IFERROR(INDEX(Keterangan1,MATCH('Buku Besar'!H9569,Akun1,0)),""))</f>
        <v/>
      </c>
      <c r="K9569" s="2" t="str">
        <f>IF(H9569="","",IFERROR(INDEX(Reff1,MATCH('Buku Besar'!H9569,Akun1,0)),""))</f>
        <v/>
      </c>
      <c r="L9569" s="331" t="str">
        <f>IF(H9569="","",IFERROR(INDEX(Penerimaan1,MATCH('Buku Besar'!H9569,Akun1,0)),""))</f>
        <v/>
      </c>
      <c r="M9569" s="331" t="str">
        <f>IF(H9569="","",IFERROR(INDEX(Pengeluaran1,MATCH('Buku Besar'!H9569,Akun1,0)),""))</f>
        <v/>
      </c>
    </row>
    <row r="9570" spans="1:13" x14ac:dyDescent="0.25">
      <c r="A9570" s="91" t="str">
        <f t="shared" si="298"/>
        <v/>
      </c>
      <c r="B9570" s="330" t="str">
        <f>IF(A9570="","",IFERROR(INDEX(Tanggal,MATCH('Buku Besar'!A9570,Akun,0)),""))</f>
        <v/>
      </c>
      <c r="C9570" s="2" t="str">
        <f>IF(A9570="","",IFERROR(INDEX(Keterangan,MATCH('Buku Besar'!A9570,Akun,0)),""))</f>
        <v/>
      </c>
      <c r="D9570" s="2" t="str">
        <f>IF(A9570="","",IFERROR(INDEX(Reff,MATCH('Buku Besar'!A9570,Akun,0)),""))</f>
        <v/>
      </c>
      <c r="E9570" s="331" t="str">
        <f>IF(A9570="","",IFERROR(INDEX(Penerimaan,MATCH('Buku Besar'!A9570,Akun,0)),""))</f>
        <v/>
      </c>
      <c r="F9570" s="331" t="str">
        <f>IF(A9570="","",IFERROR(INDEX(Pengeluaran,MATCH('Buku Besar'!A9570,Akun,0)),""))</f>
        <v/>
      </c>
      <c r="H9570" s="91" t="str">
        <f t="shared" si="299"/>
        <v/>
      </c>
      <c r="I9570" s="330" t="str">
        <f>IF(H9570="","",IFERROR(INDEX(Tanggal1,MATCH('Buku Besar'!H9570,Akun1,0)),""))</f>
        <v/>
      </c>
      <c r="J9570" s="2" t="str">
        <f>IF(H9570="","",IFERROR(INDEX(Keterangan1,MATCH('Buku Besar'!H9570,Akun1,0)),""))</f>
        <v/>
      </c>
      <c r="K9570" s="2" t="str">
        <f>IF(H9570="","",IFERROR(INDEX(Reff1,MATCH('Buku Besar'!H9570,Akun1,0)),""))</f>
        <v/>
      </c>
      <c r="L9570" s="331" t="str">
        <f>IF(H9570="","",IFERROR(INDEX(Penerimaan1,MATCH('Buku Besar'!H9570,Akun1,0)),""))</f>
        <v/>
      </c>
      <c r="M9570" s="331" t="str">
        <f>IF(H9570="","",IFERROR(INDEX(Pengeluaran1,MATCH('Buku Besar'!H9570,Akun1,0)),""))</f>
        <v/>
      </c>
    </row>
    <row r="9571" spans="1:13" x14ac:dyDescent="0.25">
      <c r="A9571" s="91" t="str">
        <f t="shared" si="298"/>
        <v/>
      </c>
      <c r="B9571" s="330" t="str">
        <f>IF(A9571="","",IFERROR(INDEX(Tanggal,MATCH('Buku Besar'!A9571,Akun,0)),""))</f>
        <v/>
      </c>
      <c r="C9571" s="2" t="str">
        <f>IF(A9571="","",IFERROR(INDEX(Keterangan,MATCH('Buku Besar'!A9571,Akun,0)),""))</f>
        <v/>
      </c>
      <c r="D9571" s="2" t="str">
        <f>IF(A9571="","",IFERROR(INDEX(Reff,MATCH('Buku Besar'!A9571,Akun,0)),""))</f>
        <v/>
      </c>
      <c r="E9571" s="331" t="str">
        <f>IF(A9571="","",IFERROR(INDEX(Penerimaan,MATCH('Buku Besar'!A9571,Akun,0)),""))</f>
        <v/>
      </c>
      <c r="F9571" s="331" t="str">
        <f>IF(A9571="","",IFERROR(INDEX(Pengeluaran,MATCH('Buku Besar'!A9571,Akun,0)),""))</f>
        <v/>
      </c>
      <c r="H9571" s="91" t="str">
        <f t="shared" si="299"/>
        <v/>
      </c>
      <c r="I9571" s="330" t="str">
        <f>IF(H9571="","",IFERROR(INDEX(Tanggal1,MATCH('Buku Besar'!H9571,Akun1,0)),""))</f>
        <v/>
      </c>
      <c r="J9571" s="2" t="str">
        <f>IF(H9571="","",IFERROR(INDEX(Keterangan1,MATCH('Buku Besar'!H9571,Akun1,0)),""))</f>
        <v/>
      </c>
      <c r="K9571" s="2" t="str">
        <f>IF(H9571="","",IFERROR(INDEX(Reff1,MATCH('Buku Besar'!H9571,Akun1,0)),""))</f>
        <v/>
      </c>
      <c r="L9571" s="331" t="str">
        <f>IF(H9571="","",IFERROR(INDEX(Penerimaan1,MATCH('Buku Besar'!H9571,Akun1,0)),""))</f>
        <v/>
      </c>
      <c r="M9571" s="331" t="str">
        <f>IF(H9571="","",IFERROR(INDEX(Pengeluaran1,MATCH('Buku Besar'!H9571,Akun1,0)),""))</f>
        <v/>
      </c>
    </row>
    <row r="9572" spans="1:13" x14ac:dyDescent="0.25">
      <c r="A9572" s="91" t="str">
        <f t="shared" si="298"/>
        <v/>
      </c>
      <c r="B9572" s="330" t="str">
        <f>IF(A9572="","",IFERROR(INDEX(Tanggal,MATCH('Buku Besar'!A9572,Akun,0)),""))</f>
        <v/>
      </c>
      <c r="C9572" s="2" t="str">
        <f>IF(A9572="","",IFERROR(INDEX(Keterangan,MATCH('Buku Besar'!A9572,Akun,0)),""))</f>
        <v/>
      </c>
      <c r="D9572" s="2" t="str">
        <f>IF(A9572="","",IFERROR(INDEX(Reff,MATCH('Buku Besar'!A9572,Akun,0)),""))</f>
        <v/>
      </c>
      <c r="E9572" s="331" t="str">
        <f>IF(A9572="","",IFERROR(INDEX(Penerimaan,MATCH('Buku Besar'!A9572,Akun,0)),""))</f>
        <v/>
      </c>
      <c r="F9572" s="331" t="str">
        <f>IF(A9572="","",IFERROR(INDEX(Pengeluaran,MATCH('Buku Besar'!A9572,Akun,0)),""))</f>
        <v/>
      </c>
      <c r="H9572" s="91" t="str">
        <f t="shared" si="299"/>
        <v/>
      </c>
      <c r="I9572" s="330" t="str">
        <f>IF(H9572="","",IFERROR(INDEX(Tanggal1,MATCH('Buku Besar'!H9572,Akun1,0)),""))</f>
        <v/>
      </c>
      <c r="J9572" s="2" t="str">
        <f>IF(H9572="","",IFERROR(INDEX(Keterangan1,MATCH('Buku Besar'!H9572,Akun1,0)),""))</f>
        <v/>
      </c>
      <c r="K9572" s="2" t="str">
        <f>IF(H9572="","",IFERROR(INDEX(Reff1,MATCH('Buku Besar'!H9572,Akun1,0)),""))</f>
        <v/>
      </c>
      <c r="L9572" s="331" t="str">
        <f>IF(H9572="","",IFERROR(INDEX(Penerimaan1,MATCH('Buku Besar'!H9572,Akun1,0)),""))</f>
        <v/>
      </c>
      <c r="M9572" s="331" t="str">
        <f>IF(H9572="","",IFERROR(INDEX(Pengeluaran1,MATCH('Buku Besar'!H9572,Akun1,0)),""))</f>
        <v/>
      </c>
    </row>
    <row r="9573" spans="1:13" x14ac:dyDescent="0.25">
      <c r="A9573" s="91" t="str">
        <f t="shared" si="298"/>
        <v/>
      </c>
      <c r="B9573" s="330" t="str">
        <f>IF(A9573="","",IFERROR(INDEX(Tanggal,MATCH('Buku Besar'!A9573,Akun,0)),""))</f>
        <v/>
      </c>
      <c r="C9573" s="2" t="str">
        <f>IF(A9573="","",IFERROR(INDEX(Keterangan,MATCH('Buku Besar'!A9573,Akun,0)),""))</f>
        <v/>
      </c>
      <c r="D9573" s="2" t="str">
        <f>IF(A9573="","",IFERROR(INDEX(Reff,MATCH('Buku Besar'!A9573,Akun,0)),""))</f>
        <v/>
      </c>
      <c r="E9573" s="331" t="str">
        <f>IF(A9573="","",IFERROR(INDEX(Penerimaan,MATCH('Buku Besar'!A9573,Akun,0)),""))</f>
        <v/>
      </c>
      <c r="F9573" s="331" t="str">
        <f>IF(A9573="","",IFERROR(INDEX(Pengeluaran,MATCH('Buku Besar'!A9573,Akun,0)),""))</f>
        <v/>
      </c>
      <c r="H9573" s="91" t="str">
        <f t="shared" si="299"/>
        <v/>
      </c>
      <c r="I9573" s="330" t="str">
        <f>IF(H9573="","",IFERROR(INDEX(Tanggal1,MATCH('Buku Besar'!H9573,Akun1,0)),""))</f>
        <v/>
      </c>
      <c r="J9573" s="2" t="str">
        <f>IF(H9573="","",IFERROR(INDEX(Keterangan1,MATCH('Buku Besar'!H9573,Akun1,0)),""))</f>
        <v/>
      </c>
      <c r="K9573" s="2" t="str">
        <f>IF(H9573="","",IFERROR(INDEX(Reff1,MATCH('Buku Besar'!H9573,Akun1,0)),""))</f>
        <v/>
      </c>
      <c r="L9573" s="331" t="str">
        <f>IF(H9573="","",IFERROR(INDEX(Penerimaan1,MATCH('Buku Besar'!H9573,Akun1,0)),""))</f>
        <v/>
      </c>
      <c r="M9573" s="331" t="str">
        <f>IF(H9573="","",IFERROR(INDEX(Pengeluaran1,MATCH('Buku Besar'!H9573,Akun1,0)),""))</f>
        <v/>
      </c>
    </row>
    <row r="9574" spans="1:13" x14ac:dyDescent="0.25">
      <c r="A9574" s="91" t="str">
        <f t="shared" si="298"/>
        <v/>
      </c>
      <c r="B9574" s="330" t="str">
        <f>IF(A9574="","",IFERROR(INDEX(Tanggal,MATCH('Buku Besar'!A9574,Akun,0)),""))</f>
        <v/>
      </c>
      <c r="C9574" s="2" t="str">
        <f>IF(A9574="","",IFERROR(INDEX(Keterangan,MATCH('Buku Besar'!A9574,Akun,0)),""))</f>
        <v/>
      </c>
      <c r="D9574" s="2" t="str">
        <f>IF(A9574="","",IFERROR(INDEX(Reff,MATCH('Buku Besar'!A9574,Akun,0)),""))</f>
        <v/>
      </c>
      <c r="E9574" s="331" t="str">
        <f>IF(A9574="","",IFERROR(INDEX(Penerimaan,MATCH('Buku Besar'!A9574,Akun,0)),""))</f>
        <v/>
      </c>
      <c r="F9574" s="331" t="str">
        <f>IF(A9574="","",IFERROR(INDEX(Pengeluaran,MATCH('Buku Besar'!A9574,Akun,0)),""))</f>
        <v/>
      </c>
      <c r="H9574" s="91" t="str">
        <f t="shared" si="299"/>
        <v/>
      </c>
      <c r="I9574" s="330" t="str">
        <f>IF(H9574="","",IFERROR(INDEX(Tanggal1,MATCH('Buku Besar'!H9574,Akun1,0)),""))</f>
        <v/>
      </c>
      <c r="J9574" s="2" t="str">
        <f>IF(H9574="","",IFERROR(INDEX(Keterangan1,MATCH('Buku Besar'!H9574,Akun1,0)),""))</f>
        <v/>
      </c>
      <c r="K9574" s="2" t="str">
        <f>IF(H9574="","",IFERROR(INDEX(Reff1,MATCH('Buku Besar'!H9574,Akun1,0)),""))</f>
        <v/>
      </c>
      <c r="L9574" s="331" t="str">
        <f>IF(H9574="","",IFERROR(INDEX(Penerimaan1,MATCH('Buku Besar'!H9574,Akun1,0)),""))</f>
        <v/>
      </c>
      <c r="M9574" s="331" t="str">
        <f>IF(H9574="","",IFERROR(INDEX(Pengeluaran1,MATCH('Buku Besar'!H9574,Akun1,0)),""))</f>
        <v/>
      </c>
    </row>
    <row r="9575" spans="1:13" x14ac:dyDescent="0.25">
      <c r="A9575" s="91" t="str">
        <f t="shared" si="298"/>
        <v/>
      </c>
      <c r="B9575" s="330" t="str">
        <f>IF(A9575="","",IFERROR(INDEX(Tanggal,MATCH('Buku Besar'!A9575,Akun,0)),""))</f>
        <v/>
      </c>
      <c r="C9575" s="2" t="str">
        <f>IF(A9575="","",IFERROR(INDEX(Keterangan,MATCH('Buku Besar'!A9575,Akun,0)),""))</f>
        <v/>
      </c>
      <c r="D9575" s="2" t="str">
        <f>IF(A9575="","",IFERROR(INDEX(Reff,MATCH('Buku Besar'!A9575,Akun,0)),""))</f>
        <v/>
      </c>
      <c r="E9575" s="331" t="str">
        <f>IF(A9575="","",IFERROR(INDEX(Penerimaan,MATCH('Buku Besar'!A9575,Akun,0)),""))</f>
        <v/>
      </c>
      <c r="F9575" s="331" t="str">
        <f>IF(A9575="","",IFERROR(INDEX(Pengeluaran,MATCH('Buku Besar'!A9575,Akun,0)),""))</f>
        <v/>
      </c>
      <c r="H9575" s="91" t="str">
        <f t="shared" si="299"/>
        <v/>
      </c>
      <c r="I9575" s="330" t="str">
        <f>IF(H9575="","",IFERROR(INDEX(Tanggal1,MATCH('Buku Besar'!H9575,Akun1,0)),""))</f>
        <v/>
      </c>
      <c r="J9575" s="2" t="str">
        <f>IF(H9575="","",IFERROR(INDEX(Keterangan1,MATCH('Buku Besar'!H9575,Akun1,0)),""))</f>
        <v/>
      </c>
      <c r="K9575" s="2" t="str">
        <f>IF(H9575="","",IFERROR(INDEX(Reff1,MATCH('Buku Besar'!H9575,Akun1,0)),""))</f>
        <v/>
      </c>
      <c r="L9575" s="331" t="str">
        <f>IF(H9575="","",IFERROR(INDEX(Penerimaan1,MATCH('Buku Besar'!H9575,Akun1,0)),""))</f>
        <v/>
      </c>
      <c r="M9575" s="331" t="str">
        <f>IF(H9575="","",IFERROR(INDEX(Pengeluaran1,MATCH('Buku Besar'!H9575,Akun1,0)),""))</f>
        <v/>
      </c>
    </row>
    <row r="9576" spans="1:13" x14ac:dyDescent="0.25">
      <c r="A9576" s="91" t="str">
        <f t="shared" si="298"/>
        <v/>
      </c>
      <c r="B9576" s="330" t="str">
        <f>IF(A9576="","",IFERROR(INDEX(Tanggal,MATCH('Buku Besar'!A9576,Akun,0)),""))</f>
        <v/>
      </c>
      <c r="C9576" s="2" t="str">
        <f>IF(A9576="","",IFERROR(INDEX(Keterangan,MATCH('Buku Besar'!A9576,Akun,0)),""))</f>
        <v/>
      </c>
      <c r="D9576" s="2" t="str">
        <f>IF(A9576="","",IFERROR(INDEX(Reff,MATCH('Buku Besar'!A9576,Akun,0)),""))</f>
        <v/>
      </c>
      <c r="E9576" s="331" t="str">
        <f>IF(A9576="","",IFERROR(INDEX(Penerimaan,MATCH('Buku Besar'!A9576,Akun,0)),""))</f>
        <v/>
      </c>
      <c r="F9576" s="331" t="str">
        <f>IF(A9576="","",IFERROR(INDEX(Pengeluaran,MATCH('Buku Besar'!A9576,Akun,0)),""))</f>
        <v/>
      </c>
      <c r="H9576" s="91" t="str">
        <f t="shared" si="299"/>
        <v/>
      </c>
      <c r="I9576" s="330" t="str">
        <f>IF(H9576="","",IFERROR(INDEX(Tanggal1,MATCH('Buku Besar'!H9576,Akun1,0)),""))</f>
        <v/>
      </c>
      <c r="J9576" s="2" t="str">
        <f>IF(H9576="","",IFERROR(INDEX(Keterangan1,MATCH('Buku Besar'!H9576,Akun1,0)),""))</f>
        <v/>
      </c>
      <c r="K9576" s="2" t="str">
        <f>IF(H9576="","",IFERROR(INDEX(Reff1,MATCH('Buku Besar'!H9576,Akun1,0)),""))</f>
        <v/>
      </c>
      <c r="L9576" s="331" t="str">
        <f>IF(H9576="","",IFERROR(INDEX(Penerimaan1,MATCH('Buku Besar'!H9576,Akun1,0)),""))</f>
        <v/>
      </c>
      <c r="M9576" s="331" t="str">
        <f>IF(H9576="","",IFERROR(INDEX(Pengeluaran1,MATCH('Buku Besar'!H9576,Akun1,0)),""))</f>
        <v/>
      </c>
    </row>
    <row r="9577" spans="1:13" x14ac:dyDescent="0.25">
      <c r="A9577" s="91" t="str">
        <f t="shared" si="298"/>
        <v/>
      </c>
      <c r="B9577" s="330" t="str">
        <f>IF(A9577="","",IFERROR(INDEX(Tanggal,MATCH('Buku Besar'!A9577,Akun,0)),""))</f>
        <v/>
      </c>
      <c r="C9577" s="2" t="str">
        <f>IF(A9577="","",IFERROR(INDEX(Keterangan,MATCH('Buku Besar'!A9577,Akun,0)),""))</f>
        <v/>
      </c>
      <c r="D9577" s="2" t="str">
        <f>IF(A9577="","",IFERROR(INDEX(Reff,MATCH('Buku Besar'!A9577,Akun,0)),""))</f>
        <v/>
      </c>
      <c r="E9577" s="331" t="str">
        <f>IF(A9577="","",IFERROR(INDEX(Penerimaan,MATCH('Buku Besar'!A9577,Akun,0)),""))</f>
        <v/>
      </c>
      <c r="F9577" s="331" t="str">
        <f>IF(A9577="","",IFERROR(INDEX(Pengeluaran,MATCH('Buku Besar'!A9577,Akun,0)),""))</f>
        <v/>
      </c>
      <c r="H9577" s="91" t="str">
        <f t="shared" si="299"/>
        <v/>
      </c>
      <c r="I9577" s="330" t="str">
        <f>IF(H9577="","",IFERROR(INDEX(Tanggal1,MATCH('Buku Besar'!H9577,Akun1,0)),""))</f>
        <v/>
      </c>
      <c r="J9577" s="2" t="str">
        <f>IF(H9577="","",IFERROR(INDEX(Keterangan1,MATCH('Buku Besar'!H9577,Akun1,0)),""))</f>
        <v/>
      </c>
      <c r="K9577" s="2" t="str">
        <f>IF(H9577="","",IFERROR(INDEX(Reff1,MATCH('Buku Besar'!H9577,Akun1,0)),""))</f>
        <v/>
      </c>
      <c r="L9577" s="331" t="str">
        <f>IF(H9577="","",IFERROR(INDEX(Penerimaan1,MATCH('Buku Besar'!H9577,Akun1,0)),""))</f>
        <v/>
      </c>
      <c r="M9577" s="331" t="str">
        <f>IF(H9577="","",IFERROR(INDEX(Pengeluaran1,MATCH('Buku Besar'!H9577,Akun1,0)),""))</f>
        <v/>
      </c>
    </row>
    <row r="9578" spans="1:13" x14ac:dyDescent="0.25">
      <c r="A9578" s="91" t="str">
        <f t="shared" si="298"/>
        <v/>
      </c>
      <c r="B9578" s="330" t="str">
        <f>IF(A9578="","",IFERROR(INDEX(Tanggal,MATCH('Buku Besar'!A9578,Akun,0)),""))</f>
        <v/>
      </c>
      <c r="C9578" s="2" t="str">
        <f>IF(A9578="","",IFERROR(INDEX(Keterangan,MATCH('Buku Besar'!A9578,Akun,0)),""))</f>
        <v/>
      </c>
      <c r="D9578" s="2" t="str">
        <f>IF(A9578="","",IFERROR(INDEX(Reff,MATCH('Buku Besar'!A9578,Akun,0)),""))</f>
        <v/>
      </c>
      <c r="E9578" s="331" t="str">
        <f>IF(A9578="","",IFERROR(INDEX(Penerimaan,MATCH('Buku Besar'!A9578,Akun,0)),""))</f>
        <v/>
      </c>
      <c r="F9578" s="331" t="str">
        <f>IF(A9578="","",IFERROR(INDEX(Pengeluaran,MATCH('Buku Besar'!A9578,Akun,0)),""))</f>
        <v/>
      </c>
      <c r="H9578" s="91" t="str">
        <f t="shared" si="299"/>
        <v/>
      </c>
      <c r="I9578" s="330" t="str">
        <f>IF(H9578="","",IFERROR(INDEX(Tanggal1,MATCH('Buku Besar'!H9578,Akun1,0)),""))</f>
        <v/>
      </c>
      <c r="J9578" s="2" t="str">
        <f>IF(H9578="","",IFERROR(INDEX(Keterangan1,MATCH('Buku Besar'!H9578,Akun1,0)),""))</f>
        <v/>
      </c>
      <c r="K9578" s="2" t="str">
        <f>IF(H9578="","",IFERROR(INDEX(Reff1,MATCH('Buku Besar'!H9578,Akun1,0)),""))</f>
        <v/>
      </c>
      <c r="L9578" s="331" t="str">
        <f>IF(H9578="","",IFERROR(INDEX(Penerimaan1,MATCH('Buku Besar'!H9578,Akun1,0)),""))</f>
        <v/>
      </c>
      <c r="M9578" s="331" t="str">
        <f>IF(H9578="","",IFERROR(INDEX(Pengeluaran1,MATCH('Buku Besar'!H9578,Akun1,0)),""))</f>
        <v/>
      </c>
    </row>
    <row r="9579" spans="1:13" x14ac:dyDescent="0.25">
      <c r="A9579" s="91" t="str">
        <f t="shared" si="298"/>
        <v/>
      </c>
      <c r="B9579" s="330" t="str">
        <f>IF(A9579="","",IFERROR(INDEX(Tanggal,MATCH('Buku Besar'!A9579,Akun,0)),""))</f>
        <v/>
      </c>
      <c r="C9579" s="2" t="str">
        <f>IF(A9579="","",IFERROR(INDEX(Keterangan,MATCH('Buku Besar'!A9579,Akun,0)),""))</f>
        <v/>
      </c>
      <c r="D9579" s="2" t="str">
        <f>IF(A9579="","",IFERROR(INDEX(Reff,MATCH('Buku Besar'!A9579,Akun,0)),""))</f>
        <v/>
      </c>
      <c r="E9579" s="331" t="str">
        <f>IF(A9579="","",IFERROR(INDEX(Penerimaan,MATCH('Buku Besar'!A9579,Akun,0)),""))</f>
        <v/>
      </c>
      <c r="F9579" s="331" t="str">
        <f>IF(A9579="","",IFERROR(INDEX(Pengeluaran,MATCH('Buku Besar'!A9579,Akun,0)),""))</f>
        <v/>
      </c>
      <c r="H9579" s="91" t="str">
        <f t="shared" si="299"/>
        <v/>
      </c>
      <c r="I9579" s="330" t="str">
        <f>IF(H9579="","",IFERROR(INDEX(Tanggal1,MATCH('Buku Besar'!H9579,Akun1,0)),""))</f>
        <v/>
      </c>
      <c r="J9579" s="2" t="str">
        <f>IF(H9579="","",IFERROR(INDEX(Keterangan1,MATCH('Buku Besar'!H9579,Akun1,0)),""))</f>
        <v/>
      </c>
      <c r="K9579" s="2" t="str">
        <f>IF(H9579="","",IFERROR(INDEX(Reff1,MATCH('Buku Besar'!H9579,Akun1,0)),""))</f>
        <v/>
      </c>
      <c r="L9579" s="331" t="str">
        <f>IF(H9579="","",IFERROR(INDEX(Penerimaan1,MATCH('Buku Besar'!H9579,Akun1,0)),""))</f>
        <v/>
      </c>
      <c r="M9579" s="331" t="str">
        <f>IF(H9579="","",IFERROR(INDEX(Pengeluaran1,MATCH('Buku Besar'!H9579,Akun1,0)),""))</f>
        <v/>
      </c>
    </row>
    <row r="9580" spans="1:13" x14ac:dyDescent="0.25">
      <c r="A9580" s="91" t="str">
        <f t="shared" si="298"/>
        <v/>
      </c>
      <c r="B9580" s="330" t="str">
        <f>IF(A9580="","",IFERROR(INDEX(Tanggal,MATCH('Buku Besar'!A9580,Akun,0)),""))</f>
        <v/>
      </c>
      <c r="C9580" s="2" t="str">
        <f>IF(A9580="","",IFERROR(INDEX(Keterangan,MATCH('Buku Besar'!A9580,Akun,0)),""))</f>
        <v/>
      </c>
      <c r="D9580" s="2" t="str">
        <f>IF(A9580="","",IFERROR(INDEX(Reff,MATCH('Buku Besar'!A9580,Akun,0)),""))</f>
        <v/>
      </c>
      <c r="E9580" s="331" t="str">
        <f>IF(A9580="","",IFERROR(INDEX(Penerimaan,MATCH('Buku Besar'!A9580,Akun,0)),""))</f>
        <v/>
      </c>
      <c r="F9580" s="331" t="str">
        <f>IF(A9580="","",IFERROR(INDEX(Pengeluaran,MATCH('Buku Besar'!A9580,Akun,0)),""))</f>
        <v/>
      </c>
      <c r="H9580" s="91" t="str">
        <f t="shared" si="299"/>
        <v/>
      </c>
      <c r="I9580" s="330" t="str">
        <f>IF(H9580="","",IFERROR(INDEX(Tanggal1,MATCH('Buku Besar'!H9580,Akun1,0)),""))</f>
        <v/>
      </c>
      <c r="J9580" s="2" t="str">
        <f>IF(H9580="","",IFERROR(INDEX(Keterangan1,MATCH('Buku Besar'!H9580,Akun1,0)),""))</f>
        <v/>
      </c>
      <c r="K9580" s="2" t="str">
        <f>IF(H9580="","",IFERROR(INDEX(Reff1,MATCH('Buku Besar'!H9580,Akun1,0)),""))</f>
        <v/>
      </c>
      <c r="L9580" s="331" t="str">
        <f>IF(H9580="","",IFERROR(INDEX(Penerimaan1,MATCH('Buku Besar'!H9580,Akun1,0)),""))</f>
        <v/>
      </c>
      <c r="M9580" s="331" t="str">
        <f>IF(H9580="","",IFERROR(INDEX(Pengeluaran1,MATCH('Buku Besar'!H9580,Akun1,0)),""))</f>
        <v/>
      </c>
    </row>
    <row r="9581" spans="1:13" x14ac:dyDescent="0.25">
      <c r="A9581" s="91" t="str">
        <f t="shared" si="298"/>
        <v/>
      </c>
      <c r="B9581" s="330" t="str">
        <f>IF(A9581="","",IFERROR(INDEX(Tanggal,MATCH('Buku Besar'!A9581,Akun,0)),""))</f>
        <v/>
      </c>
      <c r="C9581" s="2" t="str">
        <f>IF(A9581="","",IFERROR(INDEX(Keterangan,MATCH('Buku Besar'!A9581,Akun,0)),""))</f>
        <v/>
      </c>
      <c r="D9581" s="2" t="str">
        <f>IF(A9581="","",IFERROR(INDEX(Reff,MATCH('Buku Besar'!A9581,Akun,0)),""))</f>
        <v/>
      </c>
      <c r="E9581" s="331" t="str">
        <f>IF(A9581="","",IFERROR(INDEX(Penerimaan,MATCH('Buku Besar'!A9581,Akun,0)),""))</f>
        <v/>
      </c>
      <c r="F9581" s="331" t="str">
        <f>IF(A9581="","",IFERROR(INDEX(Pengeluaran,MATCH('Buku Besar'!A9581,Akun,0)),""))</f>
        <v/>
      </c>
      <c r="H9581" s="91" t="str">
        <f t="shared" si="299"/>
        <v/>
      </c>
      <c r="I9581" s="330" t="str">
        <f>IF(H9581="","",IFERROR(INDEX(Tanggal1,MATCH('Buku Besar'!H9581,Akun1,0)),""))</f>
        <v/>
      </c>
      <c r="J9581" s="2" t="str">
        <f>IF(H9581="","",IFERROR(INDEX(Keterangan1,MATCH('Buku Besar'!H9581,Akun1,0)),""))</f>
        <v/>
      </c>
      <c r="K9581" s="2" t="str">
        <f>IF(H9581="","",IFERROR(INDEX(Reff1,MATCH('Buku Besar'!H9581,Akun1,0)),""))</f>
        <v/>
      </c>
      <c r="L9581" s="331" t="str">
        <f>IF(H9581="","",IFERROR(INDEX(Penerimaan1,MATCH('Buku Besar'!H9581,Akun1,0)),""))</f>
        <v/>
      </c>
      <c r="M9581" s="331" t="str">
        <f>IF(H9581="","",IFERROR(INDEX(Pengeluaran1,MATCH('Buku Besar'!H9581,Akun1,0)),""))</f>
        <v/>
      </c>
    </row>
    <row r="9582" spans="1:13" x14ac:dyDescent="0.25">
      <c r="A9582" s="91" t="str">
        <f t="shared" si="298"/>
        <v/>
      </c>
      <c r="B9582" s="330" t="str">
        <f>IF(A9582="","",IFERROR(INDEX(Tanggal,MATCH('Buku Besar'!A9582,Akun,0)),""))</f>
        <v/>
      </c>
      <c r="C9582" s="2" t="str">
        <f>IF(A9582="","",IFERROR(INDEX(Keterangan,MATCH('Buku Besar'!A9582,Akun,0)),""))</f>
        <v/>
      </c>
      <c r="D9582" s="2" t="str">
        <f>IF(A9582="","",IFERROR(INDEX(Reff,MATCH('Buku Besar'!A9582,Akun,0)),""))</f>
        <v/>
      </c>
      <c r="E9582" s="331" t="str">
        <f>IF(A9582="","",IFERROR(INDEX(Penerimaan,MATCH('Buku Besar'!A9582,Akun,0)),""))</f>
        <v/>
      </c>
      <c r="F9582" s="331" t="str">
        <f>IF(A9582="","",IFERROR(INDEX(Pengeluaran,MATCH('Buku Besar'!A9582,Akun,0)),""))</f>
        <v/>
      </c>
      <c r="H9582" s="91" t="str">
        <f t="shared" si="299"/>
        <v/>
      </c>
      <c r="I9582" s="330" t="str">
        <f>IF(H9582="","",IFERROR(INDEX(Tanggal1,MATCH('Buku Besar'!H9582,Akun1,0)),""))</f>
        <v/>
      </c>
      <c r="J9582" s="2" t="str">
        <f>IF(H9582="","",IFERROR(INDEX(Keterangan1,MATCH('Buku Besar'!H9582,Akun1,0)),""))</f>
        <v/>
      </c>
      <c r="K9582" s="2" t="str">
        <f>IF(H9582="","",IFERROR(INDEX(Reff1,MATCH('Buku Besar'!H9582,Akun1,0)),""))</f>
        <v/>
      </c>
      <c r="L9582" s="331" t="str">
        <f>IF(H9582="","",IFERROR(INDEX(Penerimaan1,MATCH('Buku Besar'!H9582,Akun1,0)),""))</f>
        <v/>
      </c>
      <c r="M9582" s="331" t="str">
        <f>IF(H9582="","",IFERROR(INDEX(Pengeluaran1,MATCH('Buku Besar'!H9582,Akun1,0)),""))</f>
        <v/>
      </c>
    </row>
    <row r="9583" spans="1:13" x14ac:dyDescent="0.25">
      <c r="A9583" s="91" t="str">
        <f t="shared" si="298"/>
        <v/>
      </c>
      <c r="B9583" s="330" t="str">
        <f>IF(A9583="","",IFERROR(INDEX(Tanggal,MATCH('Buku Besar'!A9583,Akun,0)),""))</f>
        <v/>
      </c>
      <c r="C9583" s="2" t="str">
        <f>IF(A9583="","",IFERROR(INDEX(Keterangan,MATCH('Buku Besar'!A9583,Akun,0)),""))</f>
        <v/>
      </c>
      <c r="D9583" s="2" t="str">
        <f>IF(A9583="","",IFERROR(INDEX(Reff,MATCH('Buku Besar'!A9583,Akun,0)),""))</f>
        <v/>
      </c>
      <c r="E9583" s="331" t="str">
        <f>IF(A9583="","",IFERROR(INDEX(Penerimaan,MATCH('Buku Besar'!A9583,Akun,0)),""))</f>
        <v/>
      </c>
      <c r="F9583" s="331" t="str">
        <f>IF(A9583="","",IFERROR(INDEX(Pengeluaran,MATCH('Buku Besar'!A9583,Akun,0)),""))</f>
        <v/>
      </c>
      <c r="H9583" s="91" t="str">
        <f t="shared" si="299"/>
        <v/>
      </c>
      <c r="I9583" s="330" t="str">
        <f>IF(H9583="","",IFERROR(INDEX(Tanggal1,MATCH('Buku Besar'!H9583,Akun1,0)),""))</f>
        <v/>
      </c>
      <c r="J9583" s="2" t="str">
        <f>IF(H9583="","",IFERROR(INDEX(Keterangan1,MATCH('Buku Besar'!H9583,Akun1,0)),""))</f>
        <v/>
      </c>
      <c r="K9583" s="2" t="str">
        <f>IF(H9583="","",IFERROR(INDEX(Reff1,MATCH('Buku Besar'!H9583,Akun1,0)),""))</f>
        <v/>
      </c>
      <c r="L9583" s="331" t="str">
        <f>IF(H9583="","",IFERROR(INDEX(Penerimaan1,MATCH('Buku Besar'!H9583,Akun1,0)),""))</f>
        <v/>
      </c>
      <c r="M9583" s="331" t="str">
        <f>IF(H9583="","",IFERROR(INDEX(Pengeluaran1,MATCH('Buku Besar'!H9583,Akun1,0)),""))</f>
        <v/>
      </c>
    </row>
    <row r="9584" spans="1:13" x14ac:dyDescent="0.25">
      <c r="A9584" s="91" t="str">
        <f t="shared" si="298"/>
        <v/>
      </c>
      <c r="B9584" s="330" t="str">
        <f>IF(A9584="","",IFERROR(INDEX(Tanggal,MATCH('Buku Besar'!A9584,Akun,0)),""))</f>
        <v/>
      </c>
      <c r="C9584" s="2" t="str">
        <f>IF(A9584="","",IFERROR(INDEX(Keterangan,MATCH('Buku Besar'!A9584,Akun,0)),""))</f>
        <v/>
      </c>
      <c r="D9584" s="2" t="str">
        <f>IF(A9584="","",IFERROR(INDEX(Reff,MATCH('Buku Besar'!A9584,Akun,0)),""))</f>
        <v/>
      </c>
      <c r="E9584" s="331" t="str">
        <f>IF(A9584="","",IFERROR(INDEX(Penerimaan,MATCH('Buku Besar'!A9584,Akun,0)),""))</f>
        <v/>
      </c>
      <c r="F9584" s="331" t="str">
        <f>IF(A9584="","",IFERROR(INDEX(Pengeluaran,MATCH('Buku Besar'!A9584,Akun,0)),""))</f>
        <v/>
      </c>
      <c r="H9584" s="91" t="str">
        <f t="shared" si="299"/>
        <v/>
      </c>
      <c r="I9584" s="330" t="str">
        <f>IF(H9584="","",IFERROR(INDEX(Tanggal1,MATCH('Buku Besar'!H9584,Akun1,0)),""))</f>
        <v/>
      </c>
      <c r="J9584" s="2" t="str">
        <f>IF(H9584="","",IFERROR(INDEX(Keterangan1,MATCH('Buku Besar'!H9584,Akun1,0)),""))</f>
        <v/>
      </c>
      <c r="K9584" s="2" t="str">
        <f>IF(H9584="","",IFERROR(INDEX(Reff1,MATCH('Buku Besar'!H9584,Akun1,0)),""))</f>
        <v/>
      </c>
      <c r="L9584" s="331" t="str">
        <f>IF(H9584="","",IFERROR(INDEX(Penerimaan1,MATCH('Buku Besar'!H9584,Akun1,0)),""))</f>
        <v/>
      </c>
      <c r="M9584" s="331" t="str">
        <f>IF(H9584="","",IFERROR(INDEX(Pengeluaran1,MATCH('Buku Besar'!H9584,Akun1,0)),""))</f>
        <v/>
      </c>
    </row>
    <row r="9585" spans="1:13" x14ac:dyDescent="0.25">
      <c r="A9585" s="91" t="str">
        <f t="shared" si="298"/>
        <v/>
      </c>
      <c r="B9585" s="330" t="str">
        <f>IF(A9585="","",IFERROR(INDEX(Tanggal,MATCH('Buku Besar'!A9585,Akun,0)),""))</f>
        <v/>
      </c>
      <c r="C9585" s="2" t="str">
        <f>IF(A9585="","",IFERROR(INDEX(Keterangan,MATCH('Buku Besar'!A9585,Akun,0)),""))</f>
        <v/>
      </c>
      <c r="D9585" s="2" t="str">
        <f>IF(A9585="","",IFERROR(INDEX(Reff,MATCH('Buku Besar'!A9585,Akun,0)),""))</f>
        <v/>
      </c>
      <c r="E9585" s="331" t="str">
        <f>IF(A9585="","",IFERROR(INDEX(Penerimaan,MATCH('Buku Besar'!A9585,Akun,0)),""))</f>
        <v/>
      </c>
      <c r="F9585" s="331" t="str">
        <f>IF(A9585="","",IFERROR(INDEX(Pengeluaran,MATCH('Buku Besar'!A9585,Akun,0)),""))</f>
        <v/>
      </c>
      <c r="H9585" s="91" t="str">
        <f t="shared" si="299"/>
        <v/>
      </c>
      <c r="I9585" s="330" t="str">
        <f>IF(H9585="","",IFERROR(INDEX(Tanggal1,MATCH('Buku Besar'!H9585,Akun1,0)),""))</f>
        <v/>
      </c>
      <c r="J9585" s="2" t="str">
        <f>IF(H9585="","",IFERROR(INDEX(Keterangan1,MATCH('Buku Besar'!H9585,Akun1,0)),""))</f>
        <v/>
      </c>
      <c r="K9585" s="2" t="str">
        <f>IF(H9585="","",IFERROR(INDEX(Reff1,MATCH('Buku Besar'!H9585,Akun1,0)),""))</f>
        <v/>
      </c>
      <c r="L9585" s="331" t="str">
        <f>IF(H9585="","",IFERROR(INDEX(Penerimaan1,MATCH('Buku Besar'!H9585,Akun1,0)),""))</f>
        <v/>
      </c>
      <c r="M9585" s="331" t="str">
        <f>IF(H9585="","",IFERROR(INDEX(Pengeluaran1,MATCH('Buku Besar'!H9585,Akun1,0)),""))</f>
        <v/>
      </c>
    </row>
    <row r="9586" spans="1:13" x14ac:dyDescent="0.25">
      <c r="A9586" s="91" t="str">
        <f t="shared" si="298"/>
        <v/>
      </c>
      <c r="B9586" s="330" t="str">
        <f>IF(A9586="","",IFERROR(INDEX(Tanggal,MATCH('Buku Besar'!A9586,Akun,0)),""))</f>
        <v/>
      </c>
      <c r="C9586" s="2" t="str">
        <f>IF(A9586="","",IFERROR(INDEX(Keterangan,MATCH('Buku Besar'!A9586,Akun,0)),""))</f>
        <v/>
      </c>
      <c r="D9586" s="2" t="str">
        <f>IF(A9586="","",IFERROR(INDEX(Reff,MATCH('Buku Besar'!A9586,Akun,0)),""))</f>
        <v/>
      </c>
      <c r="E9586" s="331" t="str">
        <f>IF(A9586="","",IFERROR(INDEX(Penerimaan,MATCH('Buku Besar'!A9586,Akun,0)),""))</f>
        <v/>
      </c>
      <c r="F9586" s="331" t="str">
        <f>IF(A9586="","",IFERROR(INDEX(Pengeluaran,MATCH('Buku Besar'!A9586,Akun,0)),""))</f>
        <v/>
      </c>
      <c r="H9586" s="91" t="str">
        <f t="shared" si="299"/>
        <v/>
      </c>
      <c r="I9586" s="330" t="str">
        <f>IF(H9586="","",IFERROR(INDEX(Tanggal1,MATCH('Buku Besar'!H9586,Akun1,0)),""))</f>
        <v/>
      </c>
      <c r="J9586" s="2" t="str">
        <f>IF(H9586="","",IFERROR(INDEX(Keterangan1,MATCH('Buku Besar'!H9586,Akun1,0)),""))</f>
        <v/>
      </c>
      <c r="K9586" s="2" t="str">
        <f>IF(H9586="","",IFERROR(INDEX(Reff1,MATCH('Buku Besar'!H9586,Akun1,0)),""))</f>
        <v/>
      </c>
      <c r="L9586" s="331" t="str">
        <f>IF(H9586="","",IFERROR(INDEX(Penerimaan1,MATCH('Buku Besar'!H9586,Akun1,0)),""))</f>
        <v/>
      </c>
      <c r="M9586" s="331" t="str">
        <f>IF(H9586="","",IFERROR(INDEX(Pengeluaran1,MATCH('Buku Besar'!H9586,Akun1,0)),""))</f>
        <v/>
      </c>
    </row>
    <row r="9587" spans="1:13" x14ac:dyDescent="0.25">
      <c r="A9587" s="91" t="str">
        <f t="shared" si="298"/>
        <v/>
      </c>
      <c r="B9587" s="330" t="str">
        <f>IF(A9587="","",IFERROR(INDEX(Tanggal,MATCH('Buku Besar'!A9587,Akun,0)),""))</f>
        <v/>
      </c>
      <c r="C9587" s="2" t="str">
        <f>IF(A9587="","",IFERROR(INDEX(Keterangan,MATCH('Buku Besar'!A9587,Akun,0)),""))</f>
        <v/>
      </c>
      <c r="D9587" s="2" t="str">
        <f>IF(A9587="","",IFERROR(INDEX(Reff,MATCH('Buku Besar'!A9587,Akun,0)),""))</f>
        <v/>
      </c>
      <c r="E9587" s="331" t="str">
        <f>IF(A9587="","",IFERROR(INDEX(Penerimaan,MATCH('Buku Besar'!A9587,Akun,0)),""))</f>
        <v/>
      </c>
      <c r="F9587" s="331" t="str">
        <f>IF(A9587="","",IFERROR(INDEX(Pengeluaran,MATCH('Buku Besar'!A9587,Akun,0)),""))</f>
        <v/>
      </c>
      <c r="H9587" s="91" t="str">
        <f t="shared" si="299"/>
        <v/>
      </c>
      <c r="I9587" s="330" t="str">
        <f>IF(H9587="","",IFERROR(INDEX(Tanggal1,MATCH('Buku Besar'!H9587,Akun1,0)),""))</f>
        <v/>
      </c>
      <c r="J9587" s="2" t="str">
        <f>IF(H9587="","",IFERROR(INDEX(Keterangan1,MATCH('Buku Besar'!H9587,Akun1,0)),""))</f>
        <v/>
      </c>
      <c r="K9587" s="2" t="str">
        <f>IF(H9587="","",IFERROR(INDEX(Reff1,MATCH('Buku Besar'!H9587,Akun1,0)),""))</f>
        <v/>
      </c>
      <c r="L9587" s="331" t="str">
        <f>IF(H9587="","",IFERROR(INDEX(Penerimaan1,MATCH('Buku Besar'!H9587,Akun1,0)),""))</f>
        <v/>
      </c>
      <c r="M9587" s="331" t="str">
        <f>IF(H9587="","",IFERROR(INDEX(Pengeluaran1,MATCH('Buku Besar'!H9587,Akun1,0)),""))</f>
        <v/>
      </c>
    </row>
    <row r="9588" spans="1:13" x14ac:dyDescent="0.25">
      <c r="A9588" s="91" t="str">
        <f t="shared" si="298"/>
        <v/>
      </c>
      <c r="B9588" s="330" t="str">
        <f>IF(A9588="","",IFERROR(INDEX(Tanggal,MATCH('Buku Besar'!A9588,Akun,0)),""))</f>
        <v/>
      </c>
      <c r="C9588" s="2" t="str">
        <f>IF(A9588="","",IFERROR(INDEX(Keterangan,MATCH('Buku Besar'!A9588,Akun,0)),""))</f>
        <v/>
      </c>
      <c r="D9588" s="2" t="str">
        <f>IF(A9588="","",IFERROR(INDEX(Reff,MATCH('Buku Besar'!A9588,Akun,0)),""))</f>
        <v/>
      </c>
      <c r="E9588" s="331" t="str">
        <f>IF(A9588="","",IFERROR(INDEX(Penerimaan,MATCH('Buku Besar'!A9588,Akun,0)),""))</f>
        <v/>
      </c>
      <c r="F9588" s="331" t="str">
        <f>IF(A9588="","",IFERROR(INDEX(Pengeluaran,MATCH('Buku Besar'!A9588,Akun,0)),""))</f>
        <v/>
      </c>
      <c r="H9588" s="91" t="str">
        <f t="shared" si="299"/>
        <v/>
      </c>
      <c r="I9588" s="330" t="str">
        <f>IF(H9588="","",IFERROR(INDEX(Tanggal1,MATCH('Buku Besar'!H9588,Akun1,0)),""))</f>
        <v/>
      </c>
      <c r="J9588" s="2" t="str">
        <f>IF(H9588="","",IFERROR(INDEX(Keterangan1,MATCH('Buku Besar'!H9588,Akun1,0)),""))</f>
        <v/>
      </c>
      <c r="K9588" s="2" t="str">
        <f>IF(H9588="","",IFERROR(INDEX(Reff1,MATCH('Buku Besar'!H9588,Akun1,0)),""))</f>
        <v/>
      </c>
      <c r="L9588" s="331" t="str">
        <f>IF(H9588="","",IFERROR(INDEX(Penerimaan1,MATCH('Buku Besar'!H9588,Akun1,0)),""))</f>
        <v/>
      </c>
      <c r="M9588" s="331" t="str">
        <f>IF(H9588="","",IFERROR(INDEX(Pengeluaran1,MATCH('Buku Besar'!H9588,Akun1,0)),""))</f>
        <v/>
      </c>
    </row>
    <row r="9589" spans="1:13" x14ac:dyDescent="0.25">
      <c r="A9589" s="91" t="str">
        <f t="shared" si="298"/>
        <v/>
      </c>
      <c r="B9589" s="330" t="str">
        <f>IF(A9589="","",IFERROR(INDEX(Tanggal,MATCH('Buku Besar'!A9589,Akun,0)),""))</f>
        <v/>
      </c>
      <c r="C9589" s="2" t="str">
        <f>IF(A9589="","",IFERROR(INDEX(Keterangan,MATCH('Buku Besar'!A9589,Akun,0)),""))</f>
        <v/>
      </c>
      <c r="D9589" s="2" t="str">
        <f>IF(A9589="","",IFERROR(INDEX(Reff,MATCH('Buku Besar'!A9589,Akun,0)),""))</f>
        <v/>
      </c>
      <c r="E9589" s="331" t="str">
        <f>IF(A9589="","",IFERROR(INDEX(Penerimaan,MATCH('Buku Besar'!A9589,Akun,0)),""))</f>
        <v/>
      </c>
      <c r="F9589" s="331" t="str">
        <f>IF(A9589="","",IFERROR(INDEX(Pengeluaran,MATCH('Buku Besar'!A9589,Akun,0)),""))</f>
        <v/>
      </c>
      <c r="H9589" s="91" t="str">
        <f t="shared" si="299"/>
        <v/>
      </c>
      <c r="I9589" s="330" t="str">
        <f>IF(H9589="","",IFERROR(INDEX(Tanggal1,MATCH('Buku Besar'!H9589,Akun1,0)),""))</f>
        <v/>
      </c>
      <c r="J9589" s="2" t="str">
        <f>IF(H9589="","",IFERROR(INDEX(Keterangan1,MATCH('Buku Besar'!H9589,Akun1,0)),""))</f>
        <v/>
      </c>
      <c r="K9589" s="2" t="str">
        <f>IF(H9589="","",IFERROR(INDEX(Reff1,MATCH('Buku Besar'!H9589,Akun1,0)),""))</f>
        <v/>
      </c>
      <c r="L9589" s="331" t="str">
        <f>IF(H9589="","",IFERROR(INDEX(Penerimaan1,MATCH('Buku Besar'!H9589,Akun1,0)),""))</f>
        <v/>
      </c>
      <c r="M9589" s="331" t="str">
        <f>IF(H9589="","",IFERROR(INDEX(Pengeluaran1,MATCH('Buku Besar'!H9589,Akun1,0)),""))</f>
        <v/>
      </c>
    </row>
    <row r="9590" spans="1:13" x14ac:dyDescent="0.25">
      <c r="A9590" s="91" t="str">
        <f t="shared" si="298"/>
        <v/>
      </c>
      <c r="B9590" s="330" t="str">
        <f>IF(A9590="","",IFERROR(INDEX(Tanggal,MATCH('Buku Besar'!A9590,Akun,0)),""))</f>
        <v/>
      </c>
      <c r="C9590" s="2" t="str">
        <f>IF(A9590="","",IFERROR(INDEX(Keterangan,MATCH('Buku Besar'!A9590,Akun,0)),""))</f>
        <v/>
      </c>
      <c r="D9590" s="2" t="str">
        <f>IF(A9590="","",IFERROR(INDEX(Reff,MATCH('Buku Besar'!A9590,Akun,0)),""))</f>
        <v/>
      </c>
      <c r="E9590" s="331" t="str">
        <f>IF(A9590="","",IFERROR(INDEX(Penerimaan,MATCH('Buku Besar'!A9590,Akun,0)),""))</f>
        <v/>
      </c>
      <c r="F9590" s="331" t="str">
        <f>IF(A9590="","",IFERROR(INDEX(Pengeluaran,MATCH('Buku Besar'!A9590,Akun,0)),""))</f>
        <v/>
      </c>
      <c r="H9590" s="91" t="str">
        <f t="shared" si="299"/>
        <v/>
      </c>
      <c r="I9590" s="330" t="str">
        <f>IF(H9590="","",IFERROR(INDEX(Tanggal1,MATCH('Buku Besar'!H9590,Akun1,0)),""))</f>
        <v/>
      </c>
      <c r="J9590" s="2" t="str">
        <f>IF(H9590="","",IFERROR(INDEX(Keterangan1,MATCH('Buku Besar'!H9590,Akun1,0)),""))</f>
        <v/>
      </c>
      <c r="K9590" s="2" t="str">
        <f>IF(H9590="","",IFERROR(INDEX(Reff1,MATCH('Buku Besar'!H9590,Akun1,0)),""))</f>
        <v/>
      </c>
      <c r="L9590" s="331" t="str">
        <f>IF(H9590="","",IFERROR(INDEX(Penerimaan1,MATCH('Buku Besar'!H9590,Akun1,0)),""))</f>
        <v/>
      </c>
      <c r="M9590" s="331" t="str">
        <f>IF(H9590="","",IFERROR(INDEX(Pengeluaran1,MATCH('Buku Besar'!H9590,Akun1,0)),""))</f>
        <v/>
      </c>
    </row>
    <row r="9591" spans="1:13" x14ac:dyDescent="0.25">
      <c r="A9591" s="91" t="str">
        <f t="shared" si="298"/>
        <v/>
      </c>
      <c r="B9591" s="330" t="str">
        <f>IF(A9591="","",IFERROR(INDEX(Tanggal,MATCH('Buku Besar'!A9591,Akun,0)),""))</f>
        <v/>
      </c>
      <c r="C9591" s="2" t="str">
        <f>IF(A9591="","",IFERROR(INDEX(Keterangan,MATCH('Buku Besar'!A9591,Akun,0)),""))</f>
        <v/>
      </c>
      <c r="D9591" s="2" t="str">
        <f>IF(A9591="","",IFERROR(INDEX(Reff,MATCH('Buku Besar'!A9591,Akun,0)),""))</f>
        <v/>
      </c>
      <c r="E9591" s="331" t="str">
        <f>IF(A9591="","",IFERROR(INDEX(Penerimaan,MATCH('Buku Besar'!A9591,Akun,0)),""))</f>
        <v/>
      </c>
      <c r="F9591" s="331" t="str">
        <f>IF(A9591="","",IFERROR(INDEX(Pengeluaran,MATCH('Buku Besar'!A9591,Akun,0)),""))</f>
        <v/>
      </c>
      <c r="H9591" s="91" t="str">
        <f t="shared" si="299"/>
        <v/>
      </c>
      <c r="I9591" s="330" t="str">
        <f>IF(H9591="","",IFERROR(INDEX(Tanggal1,MATCH('Buku Besar'!H9591,Akun1,0)),""))</f>
        <v/>
      </c>
      <c r="J9591" s="2" t="str">
        <f>IF(H9591="","",IFERROR(INDEX(Keterangan1,MATCH('Buku Besar'!H9591,Akun1,0)),""))</f>
        <v/>
      </c>
      <c r="K9591" s="2" t="str">
        <f>IF(H9591="","",IFERROR(INDEX(Reff1,MATCH('Buku Besar'!H9591,Akun1,0)),""))</f>
        <v/>
      </c>
      <c r="L9591" s="331" t="str">
        <f>IF(H9591="","",IFERROR(INDEX(Penerimaan1,MATCH('Buku Besar'!H9591,Akun1,0)),""))</f>
        <v/>
      </c>
      <c r="M9591" s="331" t="str">
        <f>IF(H9591="","",IFERROR(INDEX(Pengeluaran1,MATCH('Buku Besar'!H9591,Akun1,0)),""))</f>
        <v/>
      </c>
    </row>
    <row r="9592" spans="1:13" x14ac:dyDescent="0.25">
      <c r="A9592" s="91" t="str">
        <f t="shared" si="298"/>
        <v/>
      </c>
      <c r="B9592" s="330" t="str">
        <f>IF(A9592="","",IFERROR(INDEX(Tanggal,MATCH('Buku Besar'!A9592,Akun,0)),""))</f>
        <v/>
      </c>
      <c r="C9592" s="2" t="str">
        <f>IF(A9592="","",IFERROR(INDEX(Keterangan,MATCH('Buku Besar'!A9592,Akun,0)),""))</f>
        <v/>
      </c>
      <c r="D9592" s="2" t="str">
        <f>IF(A9592="","",IFERROR(INDEX(Reff,MATCH('Buku Besar'!A9592,Akun,0)),""))</f>
        <v/>
      </c>
      <c r="E9592" s="331" t="str">
        <f>IF(A9592="","",IFERROR(INDEX(Penerimaan,MATCH('Buku Besar'!A9592,Akun,0)),""))</f>
        <v/>
      </c>
      <c r="F9592" s="331" t="str">
        <f>IF(A9592="","",IFERROR(INDEX(Pengeluaran,MATCH('Buku Besar'!A9592,Akun,0)),""))</f>
        <v/>
      </c>
      <c r="H9592" s="91" t="str">
        <f t="shared" si="299"/>
        <v/>
      </c>
      <c r="I9592" s="330" t="str">
        <f>IF(H9592="","",IFERROR(INDEX(Tanggal1,MATCH('Buku Besar'!H9592,Akun1,0)),""))</f>
        <v/>
      </c>
      <c r="J9592" s="2" t="str">
        <f>IF(H9592="","",IFERROR(INDEX(Keterangan1,MATCH('Buku Besar'!H9592,Akun1,0)),""))</f>
        <v/>
      </c>
      <c r="K9592" s="2" t="str">
        <f>IF(H9592="","",IFERROR(INDEX(Reff1,MATCH('Buku Besar'!H9592,Akun1,0)),""))</f>
        <v/>
      </c>
      <c r="L9592" s="331" t="str">
        <f>IF(H9592="","",IFERROR(INDEX(Penerimaan1,MATCH('Buku Besar'!H9592,Akun1,0)),""))</f>
        <v/>
      </c>
      <c r="M9592" s="331" t="str">
        <f>IF(H9592="","",IFERROR(INDEX(Pengeluaran1,MATCH('Buku Besar'!H9592,Akun1,0)),""))</f>
        <v/>
      </c>
    </row>
    <row r="9593" spans="1:13" x14ac:dyDescent="0.25">
      <c r="A9593" s="91" t="str">
        <f t="shared" si="298"/>
        <v/>
      </c>
      <c r="B9593" s="330" t="str">
        <f>IF(A9593="","",IFERROR(INDEX(Tanggal,MATCH('Buku Besar'!A9593,Akun,0)),""))</f>
        <v/>
      </c>
      <c r="C9593" s="2" t="str">
        <f>IF(A9593="","",IFERROR(INDEX(Keterangan,MATCH('Buku Besar'!A9593,Akun,0)),""))</f>
        <v/>
      </c>
      <c r="D9593" s="2" t="str">
        <f>IF(A9593="","",IFERROR(INDEX(Reff,MATCH('Buku Besar'!A9593,Akun,0)),""))</f>
        <v/>
      </c>
      <c r="E9593" s="331" t="str">
        <f>IF(A9593="","",IFERROR(INDEX(Penerimaan,MATCH('Buku Besar'!A9593,Akun,0)),""))</f>
        <v/>
      </c>
      <c r="F9593" s="331" t="str">
        <f>IF(A9593="","",IFERROR(INDEX(Pengeluaran,MATCH('Buku Besar'!A9593,Akun,0)),""))</f>
        <v/>
      </c>
      <c r="H9593" s="91" t="str">
        <f t="shared" si="299"/>
        <v/>
      </c>
      <c r="I9593" s="330" t="str">
        <f>IF(H9593="","",IFERROR(INDEX(Tanggal1,MATCH('Buku Besar'!H9593,Akun1,0)),""))</f>
        <v/>
      </c>
      <c r="J9593" s="2" t="str">
        <f>IF(H9593="","",IFERROR(INDEX(Keterangan1,MATCH('Buku Besar'!H9593,Akun1,0)),""))</f>
        <v/>
      </c>
      <c r="K9593" s="2" t="str">
        <f>IF(H9593="","",IFERROR(INDEX(Reff1,MATCH('Buku Besar'!H9593,Akun1,0)),""))</f>
        <v/>
      </c>
      <c r="L9593" s="331" t="str">
        <f>IF(H9593="","",IFERROR(INDEX(Penerimaan1,MATCH('Buku Besar'!H9593,Akun1,0)),""))</f>
        <v/>
      </c>
      <c r="M9593" s="331" t="str">
        <f>IF(H9593="","",IFERROR(INDEX(Pengeluaran1,MATCH('Buku Besar'!H9593,Akun1,0)),""))</f>
        <v/>
      </c>
    </row>
    <row r="9594" spans="1:13" x14ac:dyDescent="0.25">
      <c r="A9594" s="91" t="str">
        <f t="shared" si="298"/>
        <v/>
      </c>
      <c r="B9594" s="330" t="str">
        <f>IF(A9594="","",IFERROR(INDEX(Tanggal,MATCH('Buku Besar'!A9594,Akun,0)),""))</f>
        <v/>
      </c>
      <c r="C9594" s="2" t="str">
        <f>IF(A9594="","",IFERROR(INDEX(Keterangan,MATCH('Buku Besar'!A9594,Akun,0)),""))</f>
        <v/>
      </c>
      <c r="D9594" s="2" t="str">
        <f>IF(A9594="","",IFERROR(INDEX(Reff,MATCH('Buku Besar'!A9594,Akun,0)),""))</f>
        <v/>
      </c>
      <c r="E9594" s="331" t="str">
        <f>IF(A9594="","",IFERROR(INDEX(Penerimaan,MATCH('Buku Besar'!A9594,Akun,0)),""))</f>
        <v/>
      </c>
      <c r="F9594" s="331" t="str">
        <f>IF(A9594="","",IFERROR(INDEX(Pengeluaran,MATCH('Buku Besar'!A9594,Akun,0)),""))</f>
        <v/>
      </c>
      <c r="H9594" s="91" t="str">
        <f t="shared" si="299"/>
        <v/>
      </c>
      <c r="I9594" s="330" t="str">
        <f>IF(H9594="","",IFERROR(INDEX(Tanggal1,MATCH('Buku Besar'!H9594,Akun1,0)),""))</f>
        <v/>
      </c>
      <c r="J9594" s="2" t="str">
        <f>IF(H9594="","",IFERROR(INDEX(Keterangan1,MATCH('Buku Besar'!H9594,Akun1,0)),""))</f>
        <v/>
      </c>
      <c r="K9594" s="2" t="str">
        <f>IF(H9594="","",IFERROR(INDEX(Reff1,MATCH('Buku Besar'!H9594,Akun1,0)),""))</f>
        <v/>
      </c>
      <c r="L9594" s="331" t="str">
        <f>IF(H9594="","",IFERROR(INDEX(Penerimaan1,MATCH('Buku Besar'!H9594,Akun1,0)),""))</f>
        <v/>
      </c>
      <c r="M9594" s="331" t="str">
        <f>IF(H9594="","",IFERROR(INDEX(Pengeluaran1,MATCH('Buku Besar'!H9594,Akun1,0)),""))</f>
        <v/>
      </c>
    </row>
    <row r="9595" spans="1:13" x14ac:dyDescent="0.25">
      <c r="A9595" s="91" t="str">
        <f t="shared" si="298"/>
        <v/>
      </c>
      <c r="B9595" s="330" t="str">
        <f>IF(A9595="","",IFERROR(INDEX(Tanggal,MATCH('Buku Besar'!A9595,Akun,0)),""))</f>
        <v/>
      </c>
      <c r="C9595" s="2" t="str">
        <f>IF(A9595="","",IFERROR(INDEX(Keterangan,MATCH('Buku Besar'!A9595,Akun,0)),""))</f>
        <v/>
      </c>
      <c r="D9595" s="2" t="str">
        <f>IF(A9595="","",IFERROR(INDEX(Reff,MATCH('Buku Besar'!A9595,Akun,0)),""))</f>
        <v/>
      </c>
      <c r="E9595" s="331" t="str">
        <f>IF(A9595="","",IFERROR(INDEX(Penerimaan,MATCH('Buku Besar'!A9595,Akun,0)),""))</f>
        <v/>
      </c>
      <c r="F9595" s="331" t="str">
        <f>IF(A9595="","",IFERROR(INDEX(Pengeluaran,MATCH('Buku Besar'!A9595,Akun,0)),""))</f>
        <v/>
      </c>
      <c r="H9595" s="91" t="str">
        <f t="shared" si="299"/>
        <v/>
      </c>
      <c r="I9595" s="330" t="str">
        <f>IF(H9595="","",IFERROR(INDEX(Tanggal1,MATCH('Buku Besar'!H9595,Akun1,0)),""))</f>
        <v/>
      </c>
      <c r="J9595" s="2" t="str">
        <f>IF(H9595="","",IFERROR(INDEX(Keterangan1,MATCH('Buku Besar'!H9595,Akun1,0)),""))</f>
        <v/>
      </c>
      <c r="K9595" s="2" t="str">
        <f>IF(H9595="","",IFERROR(INDEX(Reff1,MATCH('Buku Besar'!H9595,Akun1,0)),""))</f>
        <v/>
      </c>
      <c r="L9595" s="331" t="str">
        <f>IF(H9595="","",IFERROR(INDEX(Penerimaan1,MATCH('Buku Besar'!H9595,Akun1,0)),""))</f>
        <v/>
      </c>
      <c r="M9595" s="331" t="str">
        <f>IF(H9595="","",IFERROR(INDEX(Pengeluaran1,MATCH('Buku Besar'!H9595,Akun1,0)),""))</f>
        <v/>
      </c>
    </row>
    <row r="9596" spans="1:13" x14ac:dyDescent="0.25">
      <c r="A9596" s="91" t="str">
        <f t="shared" si="298"/>
        <v/>
      </c>
      <c r="B9596" s="330" t="str">
        <f>IF(A9596="","",IFERROR(INDEX(Tanggal,MATCH('Buku Besar'!A9596,Akun,0)),""))</f>
        <v/>
      </c>
      <c r="C9596" s="2" t="str">
        <f>IF(A9596="","",IFERROR(INDEX(Keterangan,MATCH('Buku Besar'!A9596,Akun,0)),""))</f>
        <v/>
      </c>
      <c r="D9596" s="2" t="str">
        <f>IF(A9596="","",IFERROR(INDEX(Reff,MATCH('Buku Besar'!A9596,Akun,0)),""))</f>
        <v/>
      </c>
      <c r="E9596" s="331" t="str">
        <f>IF(A9596="","",IFERROR(INDEX(Penerimaan,MATCH('Buku Besar'!A9596,Akun,0)),""))</f>
        <v/>
      </c>
      <c r="F9596" s="331" t="str">
        <f>IF(A9596="","",IFERROR(INDEX(Pengeluaran,MATCH('Buku Besar'!A9596,Akun,0)),""))</f>
        <v/>
      </c>
      <c r="H9596" s="91" t="str">
        <f t="shared" si="299"/>
        <v/>
      </c>
      <c r="I9596" s="330" t="str">
        <f>IF(H9596="","",IFERROR(INDEX(Tanggal1,MATCH('Buku Besar'!H9596,Akun1,0)),""))</f>
        <v/>
      </c>
      <c r="J9596" s="2" t="str">
        <f>IF(H9596="","",IFERROR(INDEX(Keterangan1,MATCH('Buku Besar'!H9596,Akun1,0)),""))</f>
        <v/>
      </c>
      <c r="K9596" s="2" t="str">
        <f>IF(H9596="","",IFERROR(INDEX(Reff1,MATCH('Buku Besar'!H9596,Akun1,0)),""))</f>
        <v/>
      </c>
      <c r="L9596" s="331" t="str">
        <f>IF(H9596="","",IFERROR(INDEX(Penerimaan1,MATCH('Buku Besar'!H9596,Akun1,0)),""))</f>
        <v/>
      </c>
      <c r="M9596" s="331" t="str">
        <f>IF(H9596="","",IFERROR(INDEX(Pengeluaran1,MATCH('Buku Besar'!H9596,Akun1,0)),""))</f>
        <v/>
      </c>
    </row>
    <row r="9597" spans="1:13" x14ac:dyDescent="0.25">
      <c r="A9597" s="91" t="str">
        <f t="shared" si="298"/>
        <v/>
      </c>
      <c r="B9597" s="330" t="str">
        <f>IF(A9597="","",IFERROR(INDEX(Tanggal,MATCH('Buku Besar'!A9597,Akun,0)),""))</f>
        <v/>
      </c>
      <c r="C9597" s="2" t="str">
        <f>IF(A9597="","",IFERROR(INDEX(Keterangan,MATCH('Buku Besar'!A9597,Akun,0)),""))</f>
        <v/>
      </c>
      <c r="D9597" s="2" t="str">
        <f>IF(A9597="","",IFERROR(INDEX(Reff,MATCH('Buku Besar'!A9597,Akun,0)),""))</f>
        <v/>
      </c>
      <c r="E9597" s="331" t="str">
        <f>IF(A9597="","",IFERROR(INDEX(Penerimaan,MATCH('Buku Besar'!A9597,Akun,0)),""))</f>
        <v/>
      </c>
      <c r="F9597" s="331" t="str">
        <f>IF(A9597="","",IFERROR(INDEX(Pengeluaran,MATCH('Buku Besar'!A9597,Akun,0)),""))</f>
        <v/>
      </c>
      <c r="H9597" s="91" t="str">
        <f t="shared" si="299"/>
        <v/>
      </c>
      <c r="I9597" s="330" t="str">
        <f>IF(H9597="","",IFERROR(INDEX(Tanggal1,MATCH('Buku Besar'!H9597,Akun1,0)),""))</f>
        <v/>
      </c>
      <c r="J9597" s="2" t="str">
        <f>IF(H9597="","",IFERROR(INDEX(Keterangan1,MATCH('Buku Besar'!H9597,Akun1,0)),""))</f>
        <v/>
      </c>
      <c r="K9597" s="2" t="str">
        <f>IF(H9597="","",IFERROR(INDEX(Reff1,MATCH('Buku Besar'!H9597,Akun1,0)),""))</f>
        <v/>
      </c>
      <c r="L9597" s="331" t="str">
        <f>IF(H9597="","",IFERROR(INDEX(Penerimaan1,MATCH('Buku Besar'!H9597,Akun1,0)),""))</f>
        <v/>
      </c>
      <c r="M9597" s="331" t="str">
        <f>IF(H9597="","",IFERROR(INDEX(Pengeluaran1,MATCH('Buku Besar'!H9597,Akun1,0)),""))</f>
        <v/>
      </c>
    </row>
    <row r="9598" spans="1:13" x14ac:dyDescent="0.25">
      <c r="A9598" s="91" t="str">
        <f t="shared" si="298"/>
        <v/>
      </c>
      <c r="B9598" s="330" t="str">
        <f>IF(A9598="","",IFERROR(INDEX(Tanggal,MATCH('Buku Besar'!A9598,Akun,0)),""))</f>
        <v/>
      </c>
      <c r="C9598" s="2" t="str">
        <f>IF(A9598="","",IFERROR(INDEX(Keterangan,MATCH('Buku Besar'!A9598,Akun,0)),""))</f>
        <v/>
      </c>
      <c r="D9598" s="2" t="str">
        <f>IF(A9598="","",IFERROR(INDEX(Reff,MATCH('Buku Besar'!A9598,Akun,0)),""))</f>
        <v/>
      </c>
      <c r="E9598" s="331" t="str">
        <f>IF(A9598="","",IFERROR(INDEX(Penerimaan,MATCH('Buku Besar'!A9598,Akun,0)),""))</f>
        <v/>
      </c>
      <c r="F9598" s="331" t="str">
        <f>IF(A9598="","",IFERROR(INDEX(Pengeluaran,MATCH('Buku Besar'!A9598,Akun,0)),""))</f>
        <v/>
      </c>
      <c r="H9598" s="91" t="str">
        <f t="shared" si="299"/>
        <v/>
      </c>
      <c r="I9598" s="330" t="str">
        <f>IF(H9598="","",IFERROR(INDEX(Tanggal1,MATCH('Buku Besar'!H9598,Akun1,0)),""))</f>
        <v/>
      </c>
      <c r="J9598" s="2" t="str">
        <f>IF(H9598="","",IFERROR(INDEX(Keterangan1,MATCH('Buku Besar'!H9598,Akun1,0)),""))</f>
        <v/>
      </c>
      <c r="K9598" s="2" t="str">
        <f>IF(H9598="","",IFERROR(INDEX(Reff1,MATCH('Buku Besar'!H9598,Akun1,0)),""))</f>
        <v/>
      </c>
      <c r="L9598" s="331" t="str">
        <f>IF(H9598="","",IFERROR(INDEX(Penerimaan1,MATCH('Buku Besar'!H9598,Akun1,0)),""))</f>
        <v/>
      </c>
      <c r="M9598" s="331" t="str">
        <f>IF(H9598="","",IFERROR(INDEX(Pengeluaran1,MATCH('Buku Besar'!H9598,Akun1,0)),""))</f>
        <v/>
      </c>
    </row>
    <row r="9599" spans="1:13" x14ac:dyDescent="0.25">
      <c r="A9599" s="91" t="str">
        <f t="shared" si="298"/>
        <v/>
      </c>
      <c r="B9599" s="330" t="str">
        <f>IF(A9599="","",IFERROR(INDEX(Tanggal,MATCH('Buku Besar'!A9599,Akun,0)),""))</f>
        <v/>
      </c>
      <c r="C9599" s="2" t="str">
        <f>IF(A9599="","",IFERROR(INDEX(Keterangan,MATCH('Buku Besar'!A9599,Akun,0)),""))</f>
        <v/>
      </c>
      <c r="D9599" s="2" t="str">
        <f>IF(A9599="","",IFERROR(INDEX(Reff,MATCH('Buku Besar'!A9599,Akun,0)),""))</f>
        <v/>
      </c>
      <c r="E9599" s="331" t="str">
        <f>IF(A9599="","",IFERROR(INDEX(Penerimaan,MATCH('Buku Besar'!A9599,Akun,0)),""))</f>
        <v/>
      </c>
      <c r="F9599" s="331" t="str">
        <f>IF(A9599="","",IFERROR(INDEX(Pengeluaran,MATCH('Buku Besar'!A9599,Akun,0)),""))</f>
        <v/>
      </c>
      <c r="H9599" s="91" t="str">
        <f t="shared" si="299"/>
        <v/>
      </c>
      <c r="I9599" s="330" t="str">
        <f>IF(H9599="","",IFERROR(INDEX(Tanggal1,MATCH('Buku Besar'!H9599,Akun1,0)),""))</f>
        <v/>
      </c>
      <c r="J9599" s="2" t="str">
        <f>IF(H9599="","",IFERROR(INDEX(Keterangan1,MATCH('Buku Besar'!H9599,Akun1,0)),""))</f>
        <v/>
      </c>
      <c r="K9599" s="2" t="str">
        <f>IF(H9599="","",IFERROR(INDEX(Reff1,MATCH('Buku Besar'!H9599,Akun1,0)),""))</f>
        <v/>
      </c>
      <c r="L9599" s="331" t="str">
        <f>IF(H9599="","",IFERROR(INDEX(Penerimaan1,MATCH('Buku Besar'!H9599,Akun1,0)),""))</f>
        <v/>
      </c>
      <c r="M9599" s="331" t="str">
        <f>IF(H9599="","",IFERROR(INDEX(Pengeluaran1,MATCH('Buku Besar'!H9599,Akun1,0)),""))</f>
        <v/>
      </c>
    </row>
    <row r="9600" spans="1:13" x14ac:dyDescent="0.25">
      <c r="A9600" s="91" t="str">
        <f t="shared" si="298"/>
        <v/>
      </c>
      <c r="B9600" s="330" t="str">
        <f>IF(A9600="","",IFERROR(INDEX(Tanggal,MATCH('Buku Besar'!A9600,Akun,0)),""))</f>
        <v/>
      </c>
      <c r="C9600" s="2" t="str">
        <f>IF(A9600="","",IFERROR(INDEX(Keterangan,MATCH('Buku Besar'!A9600,Akun,0)),""))</f>
        <v/>
      </c>
      <c r="D9600" s="2" t="str">
        <f>IF(A9600="","",IFERROR(INDEX(Reff,MATCH('Buku Besar'!A9600,Akun,0)),""))</f>
        <v/>
      </c>
      <c r="E9600" s="331" t="str">
        <f>IF(A9600="","",IFERROR(INDEX(Penerimaan,MATCH('Buku Besar'!A9600,Akun,0)),""))</f>
        <v/>
      </c>
      <c r="F9600" s="331" t="str">
        <f>IF(A9600="","",IFERROR(INDEX(Pengeluaran,MATCH('Buku Besar'!A9600,Akun,0)),""))</f>
        <v/>
      </c>
      <c r="H9600" s="91" t="str">
        <f t="shared" si="299"/>
        <v/>
      </c>
      <c r="I9600" s="330" t="str">
        <f>IF(H9600="","",IFERROR(INDEX(Tanggal1,MATCH('Buku Besar'!H9600,Akun1,0)),""))</f>
        <v/>
      </c>
      <c r="J9600" s="2" t="str">
        <f>IF(H9600="","",IFERROR(INDEX(Keterangan1,MATCH('Buku Besar'!H9600,Akun1,0)),""))</f>
        <v/>
      </c>
      <c r="K9600" s="2" t="str">
        <f>IF(H9600="","",IFERROR(INDEX(Reff1,MATCH('Buku Besar'!H9600,Akun1,0)),""))</f>
        <v/>
      </c>
      <c r="L9600" s="331" t="str">
        <f>IF(H9600="","",IFERROR(INDEX(Penerimaan1,MATCH('Buku Besar'!H9600,Akun1,0)),""))</f>
        <v/>
      </c>
      <c r="M9600" s="331" t="str">
        <f>IF(H9600="","",IFERROR(INDEX(Pengeluaran1,MATCH('Buku Besar'!H9600,Akun1,0)),""))</f>
        <v/>
      </c>
    </row>
    <row r="9601" spans="1:13" x14ac:dyDescent="0.25">
      <c r="A9601" s="91" t="str">
        <f t="shared" si="298"/>
        <v/>
      </c>
      <c r="B9601" s="330" t="str">
        <f>IF(A9601="","",IFERROR(INDEX(Tanggal,MATCH('Buku Besar'!A9601,Akun,0)),""))</f>
        <v/>
      </c>
      <c r="C9601" s="2" t="str">
        <f>IF(A9601="","",IFERROR(INDEX(Keterangan,MATCH('Buku Besar'!A9601,Akun,0)),""))</f>
        <v/>
      </c>
      <c r="D9601" s="2" t="str">
        <f>IF(A9601="","",IFERROR(INDEX(Reff,MATCH('Buku Besar'!A9601,Akun,0)),""))</f>
        <v/>
      </c>
      <c r="E9601" s="331" t="str">
        <f>IF(A9601="","",IFERROR(INDEX(Penerimaan,MATCH('Buku Besar'!A9601,Akun,0)),""))</f>
        <v/>
      </c>
      <c r="F9601" s="331" t="str">
        <f>IF(A9601="","",IFERROR(INDEX(Pengeluaran,MATCH('Buku Besar'!A9601,Akun,0)),""))</f>
        <v/>
      </c>
      <c r="H9601" s="91" t="str">
        <f t="shared" si="299"/>
        <v/>
      </c>
      <c r="I9601" s="330" t="str">
        <f>IF(H9601="","",IFERROR(INDEX(Tanggal1,MATCH('Buku Besar'!H9601,Akun1,0)),""))</f>
        <v/>
      </c>
      <c r="J9601" s="2" t="str">
        <f>IF(H9601="","",IFERROR(INDEX(Keterangan1,MATCH('Buku Besar'!H9601,Akun1,0)),""))</f>
        <v/>
      </c>
      <c r="K9601" s="2" t="str">
        <f>IF(H9601="","",IFERROR(INDEX(Reff1,MATCH('Buku Besar'!H9601,Akun1,0)),""))</f>
        <v/>
      </c>
      <c r="L9601" s="331" t="str">
        <f>IF(H9601="","",IFERROR(INDEX(Penerimaan1,MATCH('Buku Besar'!H9601,Akun1,0)),""))</f>
        <v/>
      </c>
      <c r="M9601" s="331" t="str">
        <f>IF(H9601="","",IFERROR(INDEX(Pengeluaran1,MATCH('Buku Besar'!H9601,Akun1,0)),""))</f>
        <v/>
      </c>
    </row>
    <row r="9602" spans="1:13" x14ac:dyDescent="0.25">
      <c r="A9602" s="91" t="str">
        <f t="shared" si="298"/>
        <v/>
      </c>
      <c r="B9602" s="330" t="str">
        <f>IF(A9602="","",IFERROR(INDEX(Tanggal,MATCH('Buku Besar'!A9602,Akun,0)),""))</f>
        <v/>
      </c>
      <c r="C9602" s="2" t="str">
        <f>IF(A9602="","",IFERROR(INDEX(Keterangan,MATCH('Buku Besar'!A9602,Akun,0)),""))</f>
        <v/>
      </c>
      <c r="D9602" s="2" t="str">
        <f>IF(A9602="","",IFERROR(INDEX(Reff,MATCH('Buku Besar'!A9602,Akun,0)),""))</f>
        <v/>
      </c>
      <c r="E9602" s="331" t="str">
        <f>IF(A9602="","",IFERROR(INDEX(Penerimaan,MATCH('Buku Besar'!A9602,Akun,0)),""))</f>
        <v/>
      </c>
      <c r="F9602" s="331" t="str">
        <f>IF(A9602="","",IFERROR(INDEX(Pengeluaran,MATCH('Buku Besar'!A9602,Akun,0)),""))</f>
        <v/>
      </c>
      <c r="H9602" s="91" t="str">
        <f t="shared" si="299"/>
        <v/>
      </c>
      <c r="I9602" s="330" t="str">
        <f>IF(H9602="","",IFERROR(INDEX(Tanggal1,MATCH('Buku Besar'!H9602,Akun1,0)),""))</f>
        <v/>
      </c>
      <c r="J9602" s="2" t="str">
        <f>IF(H9602="","",IFERROR(INDEX(Keterangan1,MATCH('Buku Besar'!H9602,Akun1,0)),""))</f>
        <v/>
      </c>
      <c r="K9602" s="2" t="str">
        <f>IF(H9602="","",IFERROR(INDEX(Reff1,MATCH('Buku Besar'!H9602,Akun1,0)),""))</f>
        <v/>
      </c>
      <c r="L9602" s="331" t="str">
        <f>IF(H9602="","",IFERROR(INDEX(Penerimaan1,MATCH('Buku Besar'!H9602,Akun1,0)),""))</f>
        <v/>
      </c>
      <c r="M9602" s="331" t="str">
        <f>IF(H9602="","",IFERROR(INDEX(Pengeluaran1,MATCH('Buku Besar'!H9602,Akun1,0)),""))</f>
        <v/>
      </c>
    </row>
    <row r="9603" spans="1:13" x14ac:dyDescent="0.25">
      <c r="A9603" s="91" t="str">
        <f t="shared" si="298"/>
        <v/>
      </c>
      <c r="B9603" s="330" t="str">
        <f>IF(A9603="","",IFERROR(INDEX(Tanggal,MATCH('Buku Besar'!A9603,Akun,0)),""))</f>
        <v/>
      </c>
      <c r="C9603" s="2" t="str">
        <f>IF(A9603="","",IFERROR(INDEX(Keterangan,MATCH('Buku Besar'!A9603,Akun,0)),""))</f>
        <v/>
      </c>
      <c r="D9603" s="2" t="str">
        <f>IF(A9603="","",IFERROR(INDEX(Reff,MATCH('Buku Besar'!A9603,Akun,0)),""))</f>
        <v/>
      </c>
      <c r="E9603" s="331" t="str">
        <f>IF(A9603="","",IFERROR(INDEX(Penerimaan,MATCH('Buku Besar'!A9603,Akun,0)),""))</f>
        <v/>
      </c>
      <c r="F9603" s="331" t="str">
        <f>IF(A9603="","",IFERROR(INDEX(Pengeluaran,MATCH('Buku Besar'!A9603,Akun,0)),""))</f>
        <v/>
      </c>
      <c r="H9603" s="91" t="str">
        <f t="shared" si="299"/>
        <v/>
      </c>
      <c r="I9603" s="330" t="str">
        <f>IF(H9603="","",IFERROR(INDEX(Tanggal1,MATCH('Buku Besar'!H9603,Akun1,0)),""))</f>
        <v/>
      </c>
      <c r="J9603" s="2" t="str">
        <f>IF(H9603="","",IFERROR(INDEX(Keterangan1,MATCH('Buku Besar'!H9603,Akun1,0)),""))</f>
        <v/>
      </c>
      <c r="K9603" s="2" t="str">
        <f>IF(H9603="","",IFERROR(INDEX(Reff1,MATCH('Buku Besar'!H9603,Akun1,0)),""))</f>
        <v/>
      </c>
      <c r="L9603" s="331" t="str">
        <f>IF(H9603="","",IFERROR(INDEX(Penerimaan1,MATCH('Buku Besar'!H9603,Akun1,0)),""))</f>
        <v/>
      </c>
      <c r="M9603" s="331" t="str">
        <f>IF(H9603="","",IFERROR(INDEX(Pengeluaran1,MATCH('Buku Besar'!H9603,Akun1,0)),""))</f>
        <v/>
      </c>
    </row>
    <row r="9604" spans="1:13" x14ac:dyDescent="0.25">
      <c r="A9604" s="91" t="str">
        <f t="shared" si="298"/>
        <v/>
      </c>
      <c r="B9604" s="330" t="str">
        <f>IF(A9604="","",IFERROR(INDEX(Tanggal,MATCH('Buku Besar'!A9604,Akun,0)),""))</f>
        <v/>
      </c>
      <c r="C9604" s="2" t="str">
        <f>IF(A9604="","",IFERROR(INDEX(Keterangan,MATCH('Buku Besar'!A9604,Akun,0)),""))</f>
        <v/>
      </c>
      <c r="D9604" s="2" t="str">
        <f>IF(A9604="","",IFERROR(INDEX(Reff,MATCH('Buku Besar'!A9604,Akun,0)),""))</f>
        <v/>
      </c>
      <c r="E9604" s="331" t="str">
        <f>IF(A9604="","",IFERROR(INDEX(Penerimaan,MATCH('Buku Besar'!A9604,Akun,0)),""))</f>
        <v/>
      </c>
      <c r="F9604" s="331" t="str">
        <f>IF(A9604="","",IFERROR(INDEX(Pengeluaran,MATCH('Buku Besar'!A9604,Akun,0)),""))</f>
        <v/>
      </c>
      <c r="H9604" s="91" t="str">
        <f t="shared" si="299"/>
        <v/>
      </c>
      <c r="I9604" s="330" t="str">
        <f>IF(H9604="","",IFERROR(INDEX(Tanggal1,MATCH('Buku Besar'!H9604,Akun1,0)),""))</f>
        <v/>
      </c>
      <c r="J9604" s="2" t="str">
        <f>IF(H9604="","",IFERROR(INDEX(Keterangan1,MATCH('Buku Besar'!H9604,Akun1,0)),""))</f>
        <v/>
      </c>
      <c r="K9604" s="2" t="str">
        <f>IF(H9604="","",IFERROR(INDEX(Reff1,MATCH('Buku Besar'!H9604,Akun1,0)),""))</f>
        <v/>
      </c>
      <c r="L9604" s="331" t="str">
        <f>IF(H9604="","",IFERROR(INDEX(Penerimaan1,MATCH('Buku Besar'!H9604,Akun1,0)),""))</f>
        <v/>
      </c>
      <c r="M9604" s="331" t="str">
        <f>IF(H9604="","",IFERROR(INDEX(Pengeluaran1,MATCH('Buku Besar'!H9604,Akun1,0)),""))</f>
        <v/>
      </c>
    </row>
    <row r="9605" spans="1:13" x14ac:dyDescent="0.25">
      <c r="A9605" s="91" t="str">
        <f t="shared" si="298"/>
        <v/>
      </c>
      <c r="B9605" s="330" t="str">
        <f>IF(A9605="","",IFERROR(INDEX(Tanggal,MATCH('Buku Besar'!A9605,Akun,0)),""))</f>
        <v/>
      </c>
      <c r="C9605" s="2" t="str">
        <f>IF(A9605="","",IFERROR(INDEX(Keterangan,MATCH('Buku Besar'!A9605,Akun,0)),""))</f>
        <v/>
      </c>
      <c r="D9605" s="2" t="str">
        <f>IF(A9605="","",IFERROR(INDEX(Reff,MATCH('Buku Besar'!A9605,Akun,0)),""))</f>
        <v/>
      </c>
      <c r="E9605" s="331" t="str">
        <f>IF(A9605="","",IFERROR(INDEX(Penerimaan,MATCH('Buku Besar'!A9605,Akun,0)),""))</f>
        <v/>
      </c>
      <c r="F9605" s="331" t="str">
        <f>IF(A9605="","",IFERROR(INDEX(Pengeluaran,MATCH('Buku Besar'!A9605,Akun,0)),""))</f>
        <v/>
      </c>
      <c r="H9605" s="91" t="str">
        <f t="shared" si="299"/>
        <v/>
      </c>
      <c r="I9605" s="330" t="str">
        <f>IF(H9605="","",IFERROR(INDEX(Tanggal1,MATCH('Buku Besar'!H9605,Akun1,0)),""))</f>
        <v/>
      </c>
      <c r="J9605" s="2" t="str">
        <f>IF(H9605="","",IFERROR(INDEX(Keterangan1,MATCH('Buku Besar'!H9605,Akun1,0)),""))</f>
        <v/>
      </c>
      <c r="K9605" s="2" t="str">
        <f>IF(H9605="","",IFERROR(INDEX(Reff1,MATCH('Buku Besar'!H9605,Akun1,0)),""))</f>
        <v/>
      </c>
      <c r="L9605" s="331" t="str">
        <f>IF(H9605="","",IFERROR(INDEX(Penerimaan1,MATCH('Buku Besar'!H9605,Akun1,0)),""))</f>
        <v/>
      </c>
      <c r="M9605" s="331" t="str">
        <f>IF(H9605="","",IFERROR(INDEX(Pengeluaran1,MATCH('Buku Besar'!H9605,Akun1,0)),""))</f>
        <v/>
      </c>
    </row>
    <row r="9606" spans="1:13" x14ac:dyDescent="0.25">
      <c r="A9606" s="91" t="str">
        <f t="shared" si="298"/>
        <v/>
      </c>
      <c r="B9606" s="330" t="str">
        <f>IF(A9606="","",IFERROR(INDEX(Tanggal,MATCH('Buku Besar'!A9606,Akun,0)),""))</f>
        <v/>
      </c>
      <c r="C9606" s="2" t="str">
        <f>IF(A9606="","",IFERROR(INDEX(Keterangan,MATCH('Buku Besar'!A9606,Akun,0)),""))</f>
        <v/>
      </c>
      <c r="D9606" s="2" t="str">
        <f>IF(A9606="","",IFERROR(INDEX(Reff,MATCH('Buku Besar'!A9606,Akun,0)),""))</f>
        <v/>
      </c>
      <c r="E9606" s="331" t="str">
        <f>IF(A9606="","",IFERROR(INDEX(Penerimaan,MATCH('Buku Besar'!A9606,Akun,0)),""))</f>
        <v/>
      </c>
      <c r="F9606" s="331" t="str">
        <f>IF(A9606="","",IFERROR(INDEX(Pengeluaran,MATCH('Buku Besar'!A9606,Akun,0)),""))</f>
        <v/>
      </c>
      <c r="H9606" s="91" t="str">
        <f t="shared" si="299"/>
        <v/>
      </c>
      <c r="I9606" s="330" t="str">
        <f>IF(H9606="","",IFERROR(INDEX(Tanggal1,MATCH('Buku Besar'!H9606,Akun1,0)),""))</f>
        <v/>
      </c>
      <c r="J9606" s="2" t="str">
        <f>IF(H9606="","",IFERROR(INDEX(Keterangan1,MATCH('Buku Besar'!H9606,Akun1,0)),""))</f>
        <v/>
      </c>
      <c r="K9606" s="2" t="str">
        <f>IF(H9606="","",IFERROR(INDEX(Reff1,MATCH('Buku Besar'!H9606,Akun1,0)),""))</f>
        <v/>
      </c>
      <c r="L9606" s="331" t="str">
        <f>IF(H9606="","",IFERROR(INDEX(Penerimaan1,MATCH('Buku Besar'!H9606,Akun1,0)),""))</f>
        <v/>
      </c>
      <c r="M9606" s="331" t="str">
        <f>IF(H9606="","",IFERROR(INDEX(Pengeluaran1,MATCH('Buku Besar'!H9606,Akun1,0)),""))</f>
        <v/>
      </c>
    </row>
    <row r="9607" spans="1:13" x14ac:dyDescent="0.25">
      <c r="A9607" s="91" t="str">
        <f t="shared" si="298"/>
        <v/>
      </c>
      <c r="B9607" s="330" t="str">
        <f>IF(A9607="","",IFERROR(INDEX(Tanggal,MATCH('Buku Besar'!A9607,Akun,0)),""))</f>
        <v/>
      </c>
      <c r="C9607" s="2" t="str">
        <f>IF(A9607="","",IFERROR(INDEX(Keterangan,MATCH('Buku Besar'!A9607,Akun,0)),""))</f>
        <v/>
      </c>
      <c r="D9607" s="2" t="str">
        <f>IF(A9607="","",IFERROR(INDEX(Reff,MATCH('Buku Besar'!A9607,Akun,0)),""))</f>
        <v/>
      </c>
      <c r="E9607" s="331" t="str">
        <f>IF(A9607="","",IFERROR(INDEX(Penerimaan,MATCH('Buku Besar'!A9607,Akun,0)),""))</f>
        <v/>
      </c>
      <c r="F9607" s="331" t="str">
        <f>IF(A9607="","",IFERROR(INDEX(Pengeluaran,MATCH('Buku Besar'!A9607,Akun,0)),""))</f>
        <v/>
      </c>
      <c r="H9607" s="91" t="str">
        <f t="shared" si="299"/>
        <v/>
      </c>
      <c r="I9607" s="330" t="str">
        <f>IF(H9607="","",IFERROR(INDEX(Tanggal1,MATCH('Buku Besar'!H9607,Akun1,0)),""))</f>
        <v/>
      </c>
      <c r="J9607" s="2" t="str">
        <f>IF(H9607="","",IFERROR(INDEX(Keterangan1,MATCH('Buku Besar'!H9607,Akun1,0)),""))</f>
        <v/>
      </c>
      <c r="K9607" s="2" t="str">
        <f>IF(H9607="","",IFERROR(INDEX(Reff1,MATCH('Buku Besar'!H9607,Akun1,0)),""))</f>
        <v/>
      </c>
      <c r="L9607" s="331" t="str">
        <f>IF(H9607="","",IFERROR(INDEX(Penerimaan1,MATCH('Buku Besar'!H9607,Akun1,0)),""))</f>
        <v/>
      </c>
      <c r="M9607" s="331" t="str">
        <f>IF(H9607="","",IFERROR(INDEX(Pengeluaran1,MATCH('Buku Besar'!H9607,Akun1,0)),""))</f>
        <v/>
      </c>
    </row>
    <row r="9608" spans="1:13" x14ac:dyDescent="0.25">
      <c r="A9608" s="91" t="str">
        <f t="shared" ref="A9608:A9671" si="300">IFERROR(IF((MID(A9607,8,LEN(A9607)-7)+1)&lt;=COUNTIF(Kas_Harian,LEFT(A9607,6)),LEFT(A9607,6)&amp;"-"&amp;MID(A9607,8,LEN(A9607)-7)+1,""),"")</f>
        <v/>
      </c>
      <c r="B9608" s="330" t="str">
        <f>IF(A9608="","",IFERROR(INDEX(Tanggal,MATCH('Buku Besar'!A9608,Akun,0)),""))</f>
        <v/>
      </c>
      <c r="C9608" s="2" t="str">
        <f>IF(A9608="","",IFERROR(INDEX(Keterangan,MATCH('Buku Besar'!A9608,Akun,0)),""))</f>
        <v/>
      </c>
      <c r="D9608" s="2" t="str">
        <f>IF(A9608="","",IFERROR(INDEX(Reff,MATCH('Buku Besar'!A9608,Akun,0)),""))</f>
        <v/>
      </c>
      <c r="E9608" s="331" t="str">
        <f>IF(A9608="","",IFERROR(INDEX(Penerimaan,MATCH('Buku Besar'!A9608,Akun,0)),""))</f>
        <v/>
      </c>
      <c r="F9608" s="331" t="str">
        <f>IF(A9608="","",IFERROR(INDEX(Pengeluaran,MATCH('Buku Besar'!A9608,Akun,0)),""))</f>
        <v/>
      </c>
      <c r="H9608" s="91" t="str">
        <f t="shared" ref="H9608:H9671" si="301">IFERROR(IF((MID(H9607,8,LEN(H9607)-7)+1)&lt;=COUNTIF(Bank_Harian,LEFT(H9607,6)),LEFT(H9607,6)&amp;"-"&amp;MID(H9607,8,LEN(H9607)-7)+1,""),"")</f>
        <v/>
      </c>
      <c r="I9608" s="330" t="str">
        <f>IF(H9608="","",IFERROR(INDEX(Tanggal1,MATCH('Buku Besar'!H9608,Akun1,0)),""))</f>
        <v/>
      </c>
      <c r="J9608" s="2" t="str">
        <f>IF(H9608="","",IFERROR(INDEX(Keterangan1,MATCH('Buku Besar'!H9608,Akun1,0)),""))</f>
        <v/>
      </c>
      <c r="K9608" s="2" t="str">
        <f>IF(H9608="","",IFERROR(INDEX(Reff1,MATCH('Buku Besar'!H9608,Akun1,0)),""))</f>
        <v/>
      </c>
      <c r="L9608" s="331" t="str">
        <f>IF(H9608="","",IFERROR(INDEX(Penerimaan1,MATCH('Buku Besar'!H9608,Akun1,0)),""))</f>
        <v/>
      </c>
      <c r="M9608" s="331" t="str">
        <f>IF(H9608="","",IFERROR(INDEX(Pengeluaran1,MATCH('Buku Besar'!H9608,Akun1,0)),""))</f>
        <v/>
      </c>
    </row>
    <row r="9609" spans="1:13" x14ac:dyDescent="0.25">
      <c r="A9609" s="91" t="str">
        <f t="shared" si="300"/>
        <v/>
      </c>
      <c r="B9609" s="330" t="str">
        <f>IF(A9609="","",IFERROR(INDEX(Tanggal,MATCH('Buku Besar'!A9609,Akun,0)),""))</f>
        <v/>
      </c>
      <c r="C9609" s="2" t="str">
        <f>IF(A9609="","",IFERROR(INDEX(Keterangan,MATCH('Buku Besar'!A9609,Akun,0)),""))</f>
        <v/>
      </c>
      <c r="D9609" s="2" t="str">
        <f>IF(A9609="","",IFERROR(INDEX(Reff,MATCH('Buku Besar'!A9609,Akun,0)),""))</f>
        <v/>
      </c>
      <c r="E9609" s="331" t="str">
        <f>IF(A9609="","",IFERROR(INDEX(Penerimaan,MATCH('Buku Besar'!A9609,Akun,0)),""))</f>
        <v/>
      </c>
      <c r="F9609" s="331" t="str">
        <f>IF(A9609="","",IFERROR(INDEX(Pengeluaran,MATCH('Buku Besar'!A9609,Akun,0)),""))</f>
        <v/>
      </c>
      <c r="H9609" s="91" t="str">
        <f t="shared" si="301"/>
        <v/>
      </c>
      <c r="I9609" s="330" t="str">
        <f>IF(H9609="","",IFERROR(INDEX(Tanggal1,MATCH('Buku Besar'!H9609,Akun1,0)),""))</f>
        <v/>
      </c>
      <c r="J9609" s="2" t="str">
        <f>IF(H9609="","",IFERROR(INDEX(Keterangan1,MATCH('Buku Besar'!H9609,Akun1,0)),""))</f>
        <v/>
      </c>
      <c r="K9609" s="2" t="str">
        <f>IF(H9609="","",IFERROR(INDEX(Reff1,MATCH('Buku Besar'!H9609,Akun1,0)),""))</f>
        <v/>
      </c>
      <c r="L9609" s="331" t="str">
        <f>IF(H9609="","",IFERROR(INDEX(Penerimaan1,MATCH('Buku Besar'!H9609,Akun1,0)),""))</f>
        <v/>
      </c>
      <c r="M9609" s="331" t="str">
        <f>IF(H9609="","",IFERROR(INDEX(Pengeluaran1,MATCH('Buku Besar'!H9609,Akun1,0)),""))</f>
        <v/>
      </c>
    </row>
    <row r="9610" spans="1:13" x14ac:dyDescent="0.25">
      <c r="A9610" s="91" t="str">
        <f t="shared" si="300"/>
        <v/>
      </c>
      <c r="B9610" s="330" t="str">
        <f>IF(A9610="","",IFERROR(INDEX(Tanggal,MATCH('Buku Besar'!A9610,Akun,0)),""))</f>
        <v/>
      </c>
      <c r="C9610" s="2" t="str">
        <f>IF(A9610="","",IFERROR(INDEX(Keterangan,MATCH('Buku Besar'!A9610,Akun,0)),""))</f>
        <v/>
      </c>
      <c r="D9610" s="2" t="str">
        <f>IF(A9610="","",IFERROR(INDEX(Reff,MATCH('Buku Besar'!A9610,Akun,0)),""))</f>
        <v/>
      </c>
      <c r="E9610" s="331" t="str">
        <f>IF(A9610="","",IFERROR(INDEX(Penerimaan,MATCH('Buku Besar'!A9610,Akun,0)),""))</f>
        <v/>
      </c>
      <c r="F9610" s="331" t="str">
        <f>IF(A9610="","",IFERROR(INDEX(Pengeluaran,MATCH('Buku Besar'!A9610,Akun,0)),""))</f>
        <v/>
      </c>
      <c r="H9610" s="91" t="str">
        <f t="shared" si="301"/>
        <v/>
      </c>
      <c r="I9610" s="330" t="str">
        <f>IF(H9610="","",IFERROR(INDEX(Tanggal1,MATCH('Buku Besar'!H9610,Akun1,0)),""))</f>
        <v/>
      </c>
      <c r="J9610" s="2" t="str">
        <f>IF(H9610="","",IFERROR(INDEX(Keterangan1,MATCH('Buku Besar'!H9610,Akun1,0)),""))</f>
        <v/>
      </c>
      <c r="K9610" s="2" t="str">
        <f>IF(H9610="","",IFERROR(INDEX(Reff1,MATCH('Buku Besar'!H9610,Akun1,0)),""))</f>
        <v/>
      </c>
      <c r="L9610" s="331" t="str">
        <f>IF(H9610="","",IFERROR(INDEX(Penerimaan1,MATCH('Buku Besar'!H9610,Akun1,0)),""))</f>
        <v/>
      </c>
      <c r="M9610" s="331" t="str">
        <f>IF(H9610="","",IFERROR(INDEX(Pengeluaran1,MATCH('Buku Besar'!H9610,Akun1,0)),""))</f>
        <v/>
      </c>
    </row>
    <row r="9611" spans="1:13" x14ac:dyDescent="0.25">
      <c r="A9611" s="91" t="str">
        <f t="shared" si="300"/>
        <v/>
      </c>
      <c r="B9611" s="330" t="str">
        <f>IF(A9611="","",IFERROR(INDEX(Tanggal,MATCH('Buku Besar'!A9611,Akun,0)),""))</f>
        <v/>
      </c>
      <c r="C9611" s="2" t="str">
        <f>IF(A9611="","",IFERROR(INDEX(Keterangan,MATCH('Buku Besar'!A9611,Akun,0)),""))</f>
        <v/>
      </c>
      <c r="D9611" s="2" t="str">
        <f>IF(A9611="","",IFERROR(INDEX(Reff,MATCH('Buku Besar'!A9611,Akun,0)),""))</f>
        <v/>
      </c>
      <c r="E9611" s="331" t="str">
        <f>IF(A9611="","",IFERROR(INDEX(Penerimaan,MATCH('Buku Besar'!A9611,Akun,0)),""))</f>
        <v/>
      </c>
      <c r="F9611" s="331" t="str">
        <f>IF(A9611="","",IFERROR(INDEX(Pengeluaran,MATCH('Buku Besar'!A9611,Akun,0)),""))</f>
        <v/>
      </c>
      <c r="H9611" s="91" t="str">
        <f t="shared" si="301"/>
        <v/>
      </c>
      <c r="I9611" s="330" t="str">
        <f>IF(H9611="","",IFERROR(INDEX(Tanggal1,MATCH('Buku Besar'!H9611,Akun1,0)),""))</f>
        <v/>
      </c>
      <c r="J9611" s="2" t="str">
        <f>IF(H9611="","",IFERROR(INDEX(Keterangan1,MATCH('Buku Besar'!H9611,Akun1,0)),""))</f>
        <v/>
      </c>
      <c r="K9611" s="2" t="str">
        <f>IF(H9611="","",IFERROR(INDEX(Reff1,MATCH('Buku Besar'!H9611,Akun1,0)),""))</f>
        <v/>
      </c>
      <c r="L9611" s="331" t="str">
        <f>IF(H9611="","",IFERROR(INDEX(Penerimaan1,MATCH('Buku Besar'!H9611,Akun1,0)),""))</f>
        <v/>
      </c>
      <c r="M9611" s="331" t="str">
        <f>IF(H9611="","",IFERROR(INDEX(Pengeluaran1,MATCH('Buku Besar'!H9611,Akun1,0)),""))</f>
        <v/>
      </c>
    </row>
    <row r="9612" spans="1:13" x14ac:dyDescent="0.25">
      <c r="A9612" s="91" t="str">
        <f t="shared" si="300"/>
        <v/>
      </c>
      <c r="B9612" s="330" t="str">
        <f>IF(A9612="","",IFERROR(INDEX(Tanggal,MATCH('Buku Besar'!A9612,Akun,0)),""))</f>
        <v/>
      </c>
      <c r="C9612" s="2" t="str">
        <f>IF(A9612="","",IFERROR(INDEX(Keterangan,MATCH('Buku Besar'!A9612,Akun,0)),""))</f>
        <v/>
      </c>
      <c r="D9612" s="2" t="str">
        <f>IF(A9612="","",IFERROR(INDEX(Reff,MATCH('Buku Besar'!A9612,Akun,0)),""))</f>
        <v/>
      </c>
      <c r="E9612" s="331" t="str">
        <f>IF(A9612="","",IFERROR(INDEX(Penerimaan,MATCH('Buku Besar'!A9612,Akun,0)),""))</f>
        <v/>
      </c>
      <c r="F9612" s="331" t="str">
        <f>IF(A9612="","",IFERROR(INDEX(Pengeluaran,MATCH('Buku Besar'!A9612,Akun,0)),""))</f>
        <v/>
      </c>
      <c r="H9612" s="91" t="str">
        <f t="shared" si="301"/>
        <v/>
      </c>
      <c r="I9612" s="330" t="str">
        <f>IF(H9612="","",IFERROR(INDEX(Tanggal1,MATCH('Buku Besar'!H9612,Akun1,0)),""))</f>
        <v/>
      </c>
      <c r="J9612" s="2" t="str">
        <f>IF(H9612="","",IFERROR(INDEX(Keterangan1,MATCH('Buku Besar'!H9612,Akun1,0)),""))</f>
        <v/>
      </c>
      <c r="K9612" s="2" t="str">
        <f>IF(H9612="","",IFERROR(INDEX(Reff1,MATCH('Buku Besar'!H9612,Akun1,0)),""))</f>
        <v/>
      </c>
      <c r="L9612" s="331" t="str">
        <f>IF(H9612="","",IFERROR(INDEX(Penerimaan1,MATCH('Buku Besar'!H9612,Akun1,0)),""))</f>
        <v/>
      </c>
      <c r="M9612" s="331" t="str">
        <f>IF(H9612="","",IFERROR(INDEX(Pengeluaran1,MATCH('Buku Besar'!H9612,Akun1,0)),""))</f>
        <v/>
      </c>
    </row>
    <row r="9613" spans="1:13" x14ac:dyDescent="0.25">
      <c r="A9613" s="91" t="str">
        <f t="shared" si="300"/>
        <v/>
      </c>
      <c r="B9613" s="330" t="str">
        <f>IF(A9613="","",IFERROR(INDEX(Tanggal,MATCH('Buku Besar'!A9613,Akun,0)),""))</f>
        <v/>
      </c>
      <c r="C9613" s="2" t="str">
        <f>IF(A9613="","",IFERROR(INDEX(Keterangan,MATCH('Buku Besar'!A9613,Akun,0)),""))</f>
        <v/>
      </c>
      <c r="D9613" s="2" t="str">
        <f>IF(A9613="","",IFERROR(INDEX(Reff,MATCH('Buku Besar'!A9613,Akun,0)),""))</f>
        <v/>
      </c>
      <c r="E9613" s="331" t="str">
        <f>IF(A9613="","",IFERROR(INDEX(Penerimaan,MATCH('Buku Besar'!A9613,Akun,0)),""))</f>
        <v/>
      </c>
      <c r="F9613" s="331" t="str">
        <f>IF(A9613="","",IFERROR(INDEX(Pengeluaran,MATCH('Buku Besar'!A9613,Akun,0)),""))</f>
        <v/>
      </c>
      <c r="H9613" s="91" t="str">
        <f t="shared" si="301"/>
        <v/>
      </c>
      <c r="I9613" s="330" t="str">
        <f>IF(H9613="","",IFERROR(INDEX(Tanggal1,MATCH('Buku Besar'!H9613,Akun1,0)),""))</f>
        <v/>
      </c>
      <c r="J9613" s="2" t="str">
        <f>IF(H9613="","",IFERROR(INDEX(Keterangan1,MATCH('Buku Besar'!H9613,Akun1,0)),""))</f>
        <v/>
      </c>
      <c r="K9613" s="2" t="str">
        <f>IF(H9613="","",IFERROR(INDEX(Reff1,MATCH('Buku Besar'!H9613,Akun1,0)),""))</f>
        <v/>
      </c>
      <c r="L9613" s="331" t="str">
        <f>IF(H9613="","",IFERROR(INDEX(Penerimaan1,MATCH('Buku Besar'!H9613,Akun1,0)),""))</f>
        <v/>
      </c>
      <c r="M9613" s="331" t="str">
        <f>IF(H9613="","",IFERROR(INDEX(Pengeluaran1,MATCH('Buku Besar'!H9613,Akun1,0)),""))</f>
        <v/>
      </c>
    </row>
    <row r="9614" spans="1:13" x14ac:dyDescent="0.25">
      <c r="A9614" s="91" t="str">
        <f t="shared" si="300"/>
        <v/>
      </c>
      <c r="B9614" s="330" t="str">
        <f>IF(A9614="","",IFERROR(INDEX(Tanggal,MATCH('Buku Besar'!A9614,Akun,0)),""))</f>
        <v/>
      </c>
      <c r="C9614" s="2" t="str">
        <f>IF(A9614="","",IFERROR(INDEX(Keterangan,MATCH('Buku Besar'!A9614,Akun,0)),""))</f>
        <v/>
      </c>
      <c r="D9614" s="2" t="str">
        <f>IF(A9614="","",IFERROR(INDEX(Reff,MATCH('Buku Besar'!A9614,Akun,0)),""))</f>
        <v/>
      </c>
      <c r="E9614" s="331" t="str">
        <f>IF(A9614="","",IFERROR(INDEX(Penerimaan,MATCH('Buku Besar'!A9614,Akun,0)),""))</f>
        <v/>
      </c>
      <c r="F9614" s="331" t="str">
        <f>IF(A9614="","",IFERROR(INDEX(Pengeluaran,MATCH('Buku Besar'!A9614,Akun,0)),""))</f>
        <v/>
      </c>
      <c r="H9614" s="91" t="str">
        <f t="shared" si="301"/>
        <v/>
      </c>
      <c r="I9614" s="330" t="str">
        <f>IF(H9614="","",IFERROR(INDEX(Tanggal1,MATCH('Buku Besar'!H9614,Akun1,0)),""))</f>
        <v/>
      </c>
      <c r="J9614" s="2" t="str">
        <f>IF(H9614="","",IFERROR(INDEX(Keterangan1,MATCH('Buku Besar'!H9614,Akun1,0)),""))</f>
        <v/>
      </c>
      <c r="K9614" s="2" t="str">
        <f>IF(H9614="","",IFERROR(INDEX(Reff1,MATCH('Buku Besar'!H9614,Akun1,0)),""))</f>
        <v/>
      </c>
      <c r="L9614" s="331" t="str">
        <f>IF(H9614="","",IFERROR(INDEX(Penerimaan1,MATCH('Buku Besar'!H9614,Akun1,0)),""))</f>
        <v/>
      </c>
      <c r="M9614" s="331" t="str">
        <f>IF(H9614="","",IFERROR(INDEX(Pengeluaran1,MATCH('Buku Besar'!H9614,Akun1,0)),""))</f>
        <v/>
      </c>
    </row>
    <row r="9615" spans="1:13" x14ac:dyDescent="0.25">
      <c r="A9615" s="91" t="str">
        <f t="shared" si="300"/>
        <v/>
      </c>
      <c r="B9615" s="330" t="str">
        <f>IF(A9615="","",IFERROR(INDEX(Tanggal,MATCH('Buku Besar'!A9615,Akun,0)),""))</f>
        <v/>
      </c>
      <c r="C9615" s="2" t="str">
        <f>IF(A9615="","",IFERROR(INDEX(Keterangan,MATCH('Buku Besar'!A9615,Akun,0)),""))</f>
        <v/>
      </c>
      <c r="D9615" s="2" t="str">
        <f>IF(A9615="","",IFERROR(INDEX(Reff,MATCH('Buku Besar'!A9615,Akun,0)),""))</f>
        <v/>
      </c>
      <c r="E9615" s="331" t="str">
        <f>IF(A9615="","",IFERROR(INDEX(Penerimaan,MATCH('Buku Besar'!A9615,Akun,0)),""))</f>
        <v/>
      </c>
      <c r="F9615" s="331" t="str">
        <f>IF(A9615="","",IFERROR(INDEX(Pengeluaran,MATCH('Buku Besar'!A9615,Akun,0)),""))</f>
        <v/>
      </c>
      <c r="H9615" s="91" t="str">
        <f t="shared" si="301"/>
        <v/>
      </c>
      <c r="I9615" s="330" t="str">
        <f>IF(H9615="","",IFERROR(INDEX(Tanggal1,MATCH('Buku Besar'!H9615,Akun1,0)),""))</f>
        <v/>
      </c>
      <c r="J9615" s="2" t="str">
        <f>IF(H9615="","",IFERROR(INDEX(Keterangan1,MATCH('Buku Besar'!H9615,Akun1,0)),""))</f>
        <v/>
      </c>
      <c r="K9615" s="2" t="str">
        <f>IF(H9615="","",IFERROR(INDEX(Reff1,MATCH('Buku Besar'!H9615,Akun1,0)),""))</f>
        <v/>
      </c>
      <c r="L9615" s="331" t="str">
        <f>IF(H9615="","",IFERROR(INDEX(Penerimaan1,MATCH('Buku Besar'!H9615,Akun1,0)),""))</f>
        <v/>
      </c>
      <c r="M9615" s="331" t="str">
        <f>IF(H9615="","",IFERROR(INDEX(Pengeluaran1,MATCH('Buku Besar'!H9615,Akun1,0)),""))</f>
        <v/>
      </c>
    </row>
    <row r="9616" spans="1:13" x14ac:dyDescent="0.25">
      <c r="A9616" s="91" t="str">
        <f t="shared" si="300"/>
        <v/>
      </c>
      <c r="B9616" s="330" t="str">
        <f>IF(A9616="","",IFERROR(INDEX(Tanggal,MATCH('Buku Besar'!A9616,Akun,0)),""))</f>
        <v/>
      </c>
      <c r="C9616" s="2" t="str">
        <f>IF(A9616="","",IFERROR(INDEX(Keterangan,MATCH('Buku Besar'!A9616,Akun,0)),""))</f>
        <v/>
      </c>
      <c r="D9616" s="2" t="str">
        <f>IF(A9616="","",IFERROR(INDEX(Reff,MATCH('Buku Besar'!A9616,Akun,0)),""))</f>
        <v/>
      </c>
      <c r="E9616" s="331" t="str">
        <f>IF(A9616="","",IFERROR(INDEX(Penerimaan,MATCH('Buku Besar'!A9616,Akun,0)),""))</f>
        <v/>
      </c>
      <c r="F9616" s="331" t="str">
        <f>IF(A9616="","",IFERROR(INDEX(Pengeluaran,MATCH('Buku Besar'!A9616,Akun,0)),""))</f>
        <v/>
      </c>
      <c r="H9616" s="91" t="str">
        <f t="shared" si="301"/>
        <v/>
      </c>
      <c r="I9616" s="330" t="str">
        <f>IF(H9616="","",IFERROR(INDEX(Tanggal1,MATCH('Buku Besar'!H9616,Akun1,0)),""))</f>
        <v/>
      </c>
      <c r="J9616" s="2" t="str">
        <f>IF(H9616="","",IFERROR(INDEX(Keterangan1,MATCH('Buku Besar'!H9616,Akun1,0)),""))</f>
        <v/>
      </c>
      <c r="K9616" s="2" t="str">
        <f>IF(H9616="","",IFERROR(INDEX(Reff1,MATCH('Buku Besar'!H9616,Akun1,0)),""))</f>
        <v/>
      </c>
      <c r="L9616" s="331" t="str">
        <f>IF(H9616="","",IFERROR(INDEX(Penerimaan1,MATCH('Buku Besar'!H9616,Akun1,0)),""))</f>
        <v/>
      </c>
      <c r="M9616" s="331" t="str">
        <f>IF(H9616="","",IFERROR(INDEX(Pengeluaran1,MATCH('Buku Besar'!H9616,Akun1,0)),""))</f>
        <v/>
      </c>
    </row>
    <row r="9617" spans="1:13" x14ac:dyDescent="0.25">
      <c r="A9617" s="91" t="str">
        <f t="shared" si="300"/>
        <v/>
      </c>
      <c r="B9617" s="330" t="str">
        <f>IF(A9617="","",IFERROR(INDEX(Tanggal,MATCH('Buku Besar'!A9617,Akun,0)),""))</f>
        <v/>
      </c>
      <c r="C9617" s="2" t="str">
        <f>IF(A9617="","",IFERROR(INDEX(Keterangan,MATCH('Buku Besar'!A9617,Akun,0)),""))</f>
        <v/>
      </c>
      <c r="D9617" s="2" t="str">
        <f>IF(A9617="","",IFERROR(INDEX(Reff,MATCH('Buku Besar'!A9617,Akun,0)),""))</f>
        <v/>
      </c>
      <c r="E9617" s="331" t="str">
        <f>IF(A9617="","",IFERROR(INDEX(Penerimaan,MATCH('Buku Besar'!A9617,Akun,0)),""))</f>
        <v/>
      </c>
      <c r="F9617" s="331" t="str">
        <f>IF(A9617="","",IFERROR(INDEX(Pengeluaran,MATCH('Buku Besar'!A9617,Akun,0)),""))</f>
        <v/>
      </c>
      <c r="H9617" s="91" t="str">
        <f t="shared" si="301"/>
        <v/>
      </c>
      <c r="I9617" s="330" t="str">
        <f>IF(H9617="","",IFERROR(INDEX(Tanggal1,MATCH('Buku Besar'!H9617,Akun1,0)),""))</f>
        <v/>
      </c>
      <c r="J9617" s="2" t="str">
        <f>IF(H9617="","",IFERROR(INDEX(Keterangan1,MATCH('Buku Besar'!H9617,Akun1,0)),""))</f>
        <v/>
      </c>
      <c r="K9617" s="2" t="str">
        <f>IF(H9617="","",IFERROR(INDEX(Reff1,MATCH('Buku Besar'!H9617,Akun1,0)),""))</f>
        <v/>
      </c>
      <c r="L9617" s="331" t="str">
        <f>IF(H9617="","",IFERROR(INDEX(Penerimaan1,MATCH('Buku Besar'!H9617,Akun1,0)),""))</f>
        <v/>
      </c>
      <c r="M9617" s="331" t="str">
        <f>IF(H9617="","",IFERROR(INDEX(Pengeluaran1,MATCH('Buku Besar'!H9617,Akun1,0)),""))</f>
        <v/>
      </c>
    </row>
    <row r="9618" spans="1:13" x14ac:dyDescent="0.25">
      <c r="A9618" s="91" t="str">
        <f t="shared" si="300"/>
        <v/>
      </c>
      <c r="B9618" s="330" t="str">
        <f>IF(A9618="","",IFERROR(INDEX(Tanggal,MATCH('Buku Besar'!A9618,Akun,0)),""))</f>
        <v/>
      </c>
      <c r="C9618" s="2" t="str">
        <f>IF(A9618="","",IFERROR(INDEX(Keterangan,MATCH('Buku Besar'!A9618,Akun,0)),""))</f>
        <v/>
      </c>
      <c r="D9618" s="2" t="str">
        <f>IF(A9618="","",IFERROR(INDEX(Reff,MATCH('Buku Besar'!A9618,Akun,0)),""))</f>
        <v/>
      </c>
      <c r="E9618" s="331" t="str">
        <f>IF(A9618="","",IFERROR(INDEX(Penerimaan,MATCH('Buku Besar'!A9618,Akun,0)),""))</f>
        <v/>
      </c>
      <c r="F9618" s="331" t="str">
        <f>IF(A9618="","",IFERROR(INDEX(Pengeluaran,MATCH('Buku Besar'!A9618,Akun,0)),""))</f>
        <v/>
      </c>
      <c r="H9618" s="91" t="str">
        <f t="shared" si="301"/>
        <v/>
      </c>
      <c r="I9618" s="330" t="str">
        <f>IF(H9618="","",IFERROR(INDEX(Tanggal1,MATCH('Buku Besar'!H9618,Akun1,0)),""))</f>
        <v/>
      </c>
      <c r="J9618" s="2" t="str">
        <f>IF(H9618="","",IFERROR(INDEX(Keterangan1,MATCH('Buku Besar'!H9618,Akun1,0)),""))</f>
        <v/>
      </c>
      <c r="K9618" s="2" t="str">
        <f>IF(H9618="","",IFERROR(INDEX(Reff1,MATCH('Buku Besar'!H9618,Akun1,0)),""))</f>
        <v/>
      </c>
      <c r="L9618" s="331" t="str">
        <f>IF(H9618="","",IFERROR(INDEX(Penerimaan1,MATCH('Buku Besar'!H9618,Akun1,0)),""))</f>
        <v/>
      </c>
      <c r="M9618" s="331" t="str">
        <f>IF(H9618="","",IFERROR(INDEX(Pengeluaran1,MATCH('Buku Besar'!H9618,Akun1,0)),""))</f>
        <v/>
      </c>
    </row>
    <row r="9619" spans="1:13" x14ac:dyDescent="0.25">
      <c r="A9619" s="91" t="str">
        <f t="shared" si="300"/>
        <v/>
      </c>
      <c r="B9619" s="330" t="str">
        <f>IF(A9619="","",IFERROR(INDEX(Tanggal,MATCH('Buku Besar'!A9619,Akun,0)),""))</f>
        <v/>
      </c>
      <c r="C9619" s="2" t="str">
        <f>IF(A9619="","",IFERROR(INDEX(Keterangan,MATCH('Buku Besar'!A9619,Akun,0)),""))</f>
        <v/>
      </c>
      <c r="D9619" s="2" t="str">
        <f>IF(A9619="","",IFERROR(INDEX(Reff,MATCH('Buku Besar'!A9619,Akun,0)),""))</f>
        <v/>
      </c>
      <c r="E9619" s="331" t="str">
        <f>IF(A9619="","",IFERROR(INDEX(Penerimaan,MATCH('Buku Besar'!A9619,Akun,0)),""))</f>
        <v/>
      </c>
      <c r="F9619" s="331" t="str">
        <f>IF(A9619="","",IFERROR(INDEX(Pengeluaran,MATCH('Buku Besar'!A9619,Akun,0)),""))</f>
        <v/>
      </c>
      <c r="H9619" s="91" t="str">
        <f t="shared" si="301"/>
        <v/>
      </c>
      <c r="I9619" s="330" t="str">
        <f>IF(H9619="","",IFERROR(INDEX(Tanggal1,MATCH('Buku Besar'!H9619,Akun1,0)),""))</f>
        <v/>
      </c>
      <c r="J9619" s="2" t="str">
        <f>IF(H9619="","",IFERROR(INDEX(Keterangan1,MATCH('Buku Besar'!H9619,Akun1,0)),""))</f>
        <v/>
      </c>
      <c r="K9619" s="2" t="str">
        <f>IF(H9619="","",IFERROR(INDEX(Reff1,MATCH('Buku Besar'!H9619,Akun1,0)),""))</f>
        <v/>
      </c>
      <c r="L9619" s="331" t="str">
        <f>IF(H9619="","",IFERROR(INDEX(Penerimaan1,MATCH('Buku Besar'!H9619,Akun1,0)),""))</f>
        <v/>
      </c>
      <c r="M9619" s="331" t="str">
        <f>IF(H9619="","",IFERROR(INDEX(Pengeluaran1,MATCH('Buku Besar'!H9619,Akun1,0)),""))</f>
        <v/>
      </c>
    </row>
    <row r="9620" spans="1:13" x14ac:dyDescent="0.25">
      <c r="A9620" s="91" t="str">
        <f t="shared" si="300"/>
        <v/>
      </c>
      <c r="B9620" s="330" t="str">
        <f>IF(A9620="","",IFERROR(INDEX(Tanggal,MATCH('Buku Besar'!A9620,Akun,0)),""))</f>
        <v/>
      </c>
      <c r="C9620" s="2" t="str">
        <f>IF(A9620="","",IFERROR(INDEX(Keterangan,MATCH('Buku Besar'!A9620,Akun,0)),""))</f>
        <v/>
      </c>
      <c r="D9620" s="2" t="str">
        <f>IF(A9620="","",IFERROR(INDEX(Reff,MATCH('Buku Besar'!A9620,Akun,0)),""))</f>
        <v/>
      </c>
      <c r="E9620" s="331" t="str">
        <f>IF(A9620="","",IFERROR(INDEX(Penerimaan,MATCH('Buku Besar'!A9620,Akun,0)),""))</f>
        <v/>
      </c>
      <c r="F9620" s="331" t="str">
        <f>IF(A9620="","",IFERROR(INDEX(Pengeluaran,MATCH('Buku Besar'!A9620,Akun,0)),""))</f>
        <v/>
      </c>
      <c r="H9620" s="91" t="str">
        <f t="shared" si="301"/>
        <v/>
      </c>
      <c r="I9620" s="330" t="str">
        <f>IF(H9620="","",IFERROR(INDEX(Tanggal1,MATCH('Buku Besar'!H9620,Akun1,0)),""))</f>
        <v/>
      </c>
      <c r="J9620" s="2" t="str">
        <f>IF(H9620="","",IFERROR(INDEX(Keterangan1,MATCH('Buku Besar'!H9620,Akun1,0)),""))</f>
        <v/>
      </c>
      <c r="K9620" s="2" t="str">
        <f>IF(H9620="","",IFERROR(INDEX(Reff1,MATCH('Buku Besar'!H9620,Akun1,0)),""))</f>
        <v/>
      </c>
      <c r="L9620" s="331" t="str">
        <f>IF(H9620="","",IFERROR(INDEX(Penerimaan1,MATCH('Buku Besar'!H9620,Akun1,0)),""))</f>
        <v/>
      </c>
      <c r="M9620" s="331" t="str">
        <f>IF(H9620="","",IFERROR(INDEX(Pengeluaran1,MATCH('Buku Besar'!H9620,Akun1,0)),""))</f>
        <v/>
      </c>
    </row>
    <row r="9621" spans="1:13" x14ac:dyDescent="0.25">
      <c r="A9621" s="91" t="str">
        <f t="shared" si="300"/>
        <v/>
      </c>
      <c r="B9621" s="330" t="str">
        <f>IF(A9621="","",IFERROR(INDEX(Tanggal,MATCH('Buku Besar'!A9621,Akun,0)),""))</f>
        <v/>
      </c>
      <c r="C9621" s="2" t="str">
        <f>IF(A9621="","",IFERROR(INDEX(Keterangan,MATCH('Buku Besar'!A9621,Akun,0)),""))</f>
        <v/>
      </c>
      <c r="D9621" s="2" t="str">
        <f>IF(A9621="","",IFERROR(INDEX(Reff,MATCH('Buku Besar'!A9621,Akun,0)),""))</f>
        <v/>
      </c>
      <c r="E9621" s="331" t="str">
        <f>IF(A9621="","",IFERROR(INDEX(Penerimaan,MATCH('Buku Besar'!A9621,Akun,0)),""))</f>
        <v/>
      </c>
      <c r="F9621" s="331" t="str">
        <f>IF(A9621="","",IFERROR(INDEX(Pengeluaran,MATCH('Buku Besar'!A9621,Akun,0)),""))</f>
        <v/>
      </c>
      <c r="H9621" s="91" t="str">
        <f t="shared" si="301"/>
        <v/>
      </c>
      <c r="I9621" s="330" t="str">
        <f>IF(H9621="","",IFERROR(INDEX(Tanggal1,MATCH('Buku Besar'!H9621,Akun1,0)),""))</f>
        <v/>
      </c>
      <c r="J9621" s="2" t="str">
        <f>IF(H9621="","",IFERROR(INDEX(Keterangan1,MATCH('Buku Besar'!H9621,Akun1,0)),""))</f>
        <v/>
      </c>
      <c r="K9621" s="2" t="str">
        <f>IF(H9621="","",IFERROR(INDEX(Reff1,MATCH('Buku Besar'!H9621,Akun1,0)),""))</f>
        <v/>
      </c>
      <c r="L9621" s="331" t="str">
        <f>IF(H9621="","",IFERROR(INDEX(Penerimaan1,MATCH('Buku Besar'!H9621,Akun1,0)),""))</f>
        <v/>
      </c>
      <c r="M9621" s="331" t="str">
        <f>IF(H9621="","",IFERROR(INDEX(Pengeluaran1,MATCH('Buku Besar'!H9621,Akun1,0)),""))</f>
        <v/>
      </c>
    </row>
    <row r="9622" spans="1:13" x14ac:dyDescent="0.25">
      <c r="A9622" s="91" t="str">
        <f t="shared" si="300"/>
        <v/>
      </c>
      <c r="B9622" s="330" t="str">
        <f>IF(A9622="","",IFERROR(INDEX(Tanggal,MATCH('Buku Besar'!A9622,Akun,0)),""))</f>
        <v/>
      </c>
      <c r="C9622" s="2" t="str">
        <f>IF(A9622="","",IFERROR(INDEX(Keterangan,MATCH('Buku Besar'!A9622,Akun,0)),""))</f>
        <v/>
      </c>
      <c r="D9622" s="2" t="str">
        <f>IF(A9622="","",IFERROR(INDEX(Reff,MATCH('Buku Besar'!A9622,Akun,0)),""))</f>
        <v/>
      </c>
      <c r="E9622" s="331" t="str">
        <f>IF(A9622="","",IFERROR(INDEX(Penerimaan,MATCH('Buku Besar'!A9622,Akun,0)),""))</f>
        <v/>
      </c>
      <c r="F9622" s="331" t="str">
        <f>IF(A9622="","",IFERROR(INDEX(Pengeluaran,MATCH('Buku Besar'!A9622,Akun,0)),""))</f>
        <v/>
      </c>
      <c r="H9622" s="91" t="str">
        <f t="shared" si="301"/>
        <v/>
      </c>
      <c r="I9622" s="330" t="str">
        <f>IF(H9622="","",IFERROR(INDEX(Tanggal1,MATCH('Buku Besar'!H9622,Akun1,0)),""))</f>
        <v/>
      </c>
      <c r="J9622" s="2" t="str">
        <f>IF(H9622="","",IFERROR(INDEX(Keterangan1,MATCH('Buku Besar'!H9622,Akun1,0)),""))</f>
        <v/>
      </c>
      <c r="K9622" s="2" t="str">
        <f>IF(H9622="","",IFERROR(INDEX(Reff1,MATCH('Buku Besar'!H9622,Akun1,0)),""))</f>
        <v/>
      </c>
      <c r="L9622" s="331" t="str">
        <f>IF(H9622="","",IFERROR(INDEX(Penerimaan1,MATCH('Buku Besar'!H9622,Akun1,0)),""))</f>
        <v/>
      </c>
      <c r="M9622" s="331" t="str">
        <f>IF(H9622="","",IFERROR(INDEX(Pengeluaran1,MATCH('Buku Besar'!H9622,Akun1,0)),""))</f>
        <v/>
      </c>
    </row>
    <row r="9623" spans="1:13" x14ac:dyDescent="0.25">
      <c r="A9623" s="91" t="str">
        <f t="shared" si="300"/>
        <v/>
      </c>
      <c r="B9623" s="330" t="str">
        <f>IF(A9623="","",IFERROR(INDEX(Tanggal,MATCH('Buku Besar'!A9623,Akun,0)),""))</f>
        <v/>
      </c>
      <c r="C9623" s="2" t="str">
        <f>IF(A9623="","",IFERROR(INDEX(Keterangan,MATCH('Buku Besar'!A9623,Akun,0)),""))</f>
        <v/>
      </c>
      <c r="D9623" s="2" t="str">
        <f>IF(A9623="","",IFERROR(INDEX(Reff,MATCH('Buku Besar'!A9623,Akun,0)),""))</f>
        <v/>
      </c>
      <c r="E9623" s="331" t="str">
        <f>IF(A9623="","",IFERROR(INDEX(Penerimaan,MATCH('Buku Besar'!A9623,Akun,0)),""))</f>
        <v/>
      </c>
      <c r="F9623" s="331" t="str">
        <f>IF(A9623="","",IFERROR(INDEX(Pengeluaran,MATCH('Buku Besar'!A9623,Akun,0)),""))</f>
        <v/>
      </c>
      <c r="H9623" s="91" t="str">
        <f t="shared" si="301"/>
        <v/>
      </c>
      <c r="I9623" s="330" t="str">
        <f>IF(H9623="","",IFERROR(INDEX(Tanggal1,MATCH('Buku Besar'!H9623,Akun1,0)),""))</f>
        <v/>
      </c>
      <c r="J9623" s="2" t="str">
        <f>IF(H9623="","",IFERROR(INDEX(Keterangan1,MATCH('Buku Besar'!H9623,Akun1,0)),""))</f>
        <v/>
      </c>
      <c r="K9623" s="2" t="str">
        <f>IF(H9623="","",IFERROR(INDEX(Reff1,MATCH('Buku Besar'!H9623,Akun1,0)),""))</f>
        <v/>
      </c>
      <c r="L9623" s="331" t="str">
        <f>IF(H9623="","",IFERROR(INDEX(Penerimaan1,MATCH('Buku Besar'!H9623,Akun1,0)),""))</f>
        <v/>
      </c>
      <c r="M9623" s="331" t="str">
        <f>IF(H9623="","",IFERROR(INDEX(Pengeluaran1,MATCH('Buku Besar'!H9623,Akun1,0)),""))</f>
        <v/>
      </c>
    </row>
    <row r="9624" spans="1:13" x14ac:dyDescent="0.25">
      <c r="A9624" s="91" t="str">
        <f t="shared" si="300"/>
        <v/>
      </c>
      <c r="B9624" s="330" t="str">
        <f>IF(A9624="","",IFERROR(INDEX(Tanggal,MATCH('Buku Besar'!A9624,Akun,0)),""))</f>
        <v/>
      </c>
      <c r="C9624" s="2" t="str">
        <f>IF(A9624="","",IFERROR(INDEX(Keterangan,MATCH('Buku Besar'!A9624,Akun,0)),""))</f>
        <v/>
      </c>
      <c r="D9624" s="2" t="str">
        <f>IF(A9624="","",IFERROR(INDEX(Reff,MATCH('Buku Besar'!A9624,Akun,0)),""))</f>
        <v/>
      </c>
      <c r="E9624" s="331" t="str">
        <f>IF(A9624="","",IFERROR(INDEX(Penerimaan,MATCH('Buku Besar'!A9624,Akun,0)),""))</f>
        <v/>
      </c>
      <c r="F9624" s="331" t="str">
        <f>IF(A9624="","",IFERROR(INDEX(Pengeluaran,MATCH('Buku Besar'!A9624,Akun,0)),""))</f>
        <v/>
      </c>
      <c r="H9624" s="91" t="str">
        <f t="shared" si="301"/>
        <v/>
      </c>
      <c r="I9624" s="330" t="str">
        <f>IF(H9624="","",IFERROR(INDEX(Tanggal1,MATCH('Buku Besar'!H9624,Akun1,0)),""))</f>
        <v/>
      </c>
      <c r="J9624" s="2" t="str">
        <f>IF(H9624="","",IFERROR(INDEX(Keterangan1,MATCH('Buku Besar'!H9624,Akun1,0)),""))</f>
        <v/>
      </c>
      <c r="K9624" s="2" t="str">
        <f>IF(H9624="","",IFERROR(INDEX(Reff1,MATCH('Buku Besar'!H9624,Akun1,0)),""))</f>
        <v/>
      </c>
      <c r="L9624" s="331" t="str">
        <f>IF(H9624="","",IFERROR(INDEX(Penerimaan1,MATCH('Buku Besar'!H9624,Akun1,0)),""))</f>
        <v/>
      </c>
      <c r="M9624" s="331" t="str">
        <f>IF(H9624="","",IFERROR(INDEX(Pengeluaran1,MATCH('Buku Besar'!H9624,Akun1,0)),""))</f>
        <v/>
      </c>
    </row>
    <row r="9625" spans="1:13" x14ac:dyDescent="0.25">
      <c r="A9625" s="91" t="str">
        <f t="shared" si="300"/>
        <v/>
      </c>
      <c r="B9625" s="330" t="str">
        <f>IF(A9625="","",IFERROR(INDEX(Tanggal,MATCH('Buku Besar'!A9625,Akun,0)),""))</f>
        <v/>
      </c>
      <c r="C9625" s="2" t="str">
        <f>IF(A9625="","",IFERROR(INDEX(Keterangan,MATCH('Buku Besar'!A9625,Akun,0)),""))</f>
        <v/>
      </c>
      <c r="D9625" s="2" t="str">
        <f>IF(A9625="","",IFERROR(INDEX(Reff,MATCH('Buku Besar'!A9625,Akun,0)),""))</f>
        <v/>
      </c>
      <c r="E9625" s="331" t="str">
        <f>IF(A9625="","",IFERROR(INDEX(Penerimaan,MATCH('Buku Besar'!A9625,Akun,0)),""))</f>
        <v/>
      </c>
      <c r="F9625" s="331" t="str">
        <f>IF(A9625="","",IFERROR(INDEX(Pengeluaran,MATCH('Buku Besar'!A9625,Akun,0)),""))</f>
        <v/>
      </c>
      <c r="H9625" s="91" t="str">
        <f t="shared" si="301"/>
        <v/>
      </c>
      <c r="I9625" s="330" t="str">
        <f>IF(H9625="","",IFERROR(INDEX(Tanggal1,MATCH('Buku Besar'!H9625,Akun1,0)),""))</f>
        <v/>
      </c>
      <c r="J9625" s="2" t="str">
        <f>IF(H9625="","",IFERROR(INDEX(Keterangan1,MATCH('Buku Besar'!H9625,Akun1,0)),""))</f>
        <v/>
      </c>
      <c r="K9625" s="2" t="str">
        <f>IF(H9625="","",IFERROR(INDEX(Reff1,MATCH('Buku Besar'!H9625,Akun1,0)),""))</f>
        <v/>
      </c>
      <c r="L9625" s="331" t="str">
        <f>IF(H9625="","",IFERROR(INDEX(Penerimaan1,MATCH('Buku Besar'!H9625,Akun1,0)),""))</f>
        <v/>
      </c>
      <c r="M9625" s="331" t="str">
        <f>IF(H9625="","",IFERROR(INDEX(Pengeluaran1,MATCH('Buku Besar'!H9625,Akun1,0)),""))</f>
        <v/>
      </c>
    </row>
    <row r="9626" spans="1:13" x14ac:dyDescent="0.25">
      <c r="A9626" s="91" t="str">
        <f t="shared" si="300"/>
        <v/>
      </c>
      <c r="B9626" s="330" t="str">
        <f>IF(A9626="","",IFERROR(INDEX(Tanggal,MATCH('Buku Besar'!A9626,Akun,0)),""))</f>
        <v/>
      </c>
      <c r="C9626" s="2" t="str">
        <f>IF(A9626="","",IFERROR(INDEX(Keterangan,MATCH('Buku Besar'!A9626,Akun,0)),""))</f>
        <v/>
      </c>
      <c r="D9626" s="2" t="str">
        <f>IF(A9626="","",IFERROR(INDEX(Reff,MATCH('Buku Besar'!A9626,Akun,0)),""))</f>
        <v/>
      </c>
      <c r="E9626" s="331" t="str">
        <f>IF(A9626="","",IFERROR(INDEX(Penerimaan,MATCH('Buku Besar'!A9626,Akun,0)),""))</f>
        <v/>
      </c>
      <c r="F9626" s="331" t="str">
        <f>IF(A9626="","",IFERROR(INDEX(Pengeluaran,MATCH('Buku Besar'!A9626,Akun,0)),""))</f>
        <v/>
      </c>
      <c r="H9626" s="91" t="str">
        <f t="shared" si="301"/>
        <v/>
      </c>
      <c r="I9626" s="330" t="str">
        <f>IF(H9626="","",IFERROR(INDEX(Tanggal1,MATCH('Buku Besar'!H9626,Akun1,0)),""))</f>
        <v/>
      </c>
      <c r="J9626" s="2" t="str">
        <f>IF(H9626="","",IFERROR(INDEX(Keterangan1,MATCH('Buku Besar'!H9626,Akun1,0)),""))</f>
        <v/>
      </c>
      <c r="K9626" s="2" t="str">
        <f>IF(H9626="","",IFERROR(INDEX(Reff1,MATCH('Buku Besar'!H9626,Akun1,0)),""))</f>
        <v/>
      </c>
      <c r="L9626" s="331" t="str">
        <f>IF(H9626="","",IFERROR(INDEX(Penerimaan1,MATCH('Buku Besar'!H9626,Akun1,0)),""))</f>
        <v/>
      </c>
      <c r="M9626" s="331" t="str">
        <f>IF(H9626="","",IFERROR(INDEX(Pengeluaran1,MATCH('Buku Besar'!H9626,Akun1,0)),""))</f>
        <v/>
      </c>
    </row>
    <row r="9627" spans="1:13" x14ac:dyDescent="0.25">
      <c r="A9627" s="91" t="str">
        <f t="shared" si="300"/>
        <v/>
      </c>
      <c r="B9627" s="330" t="str">
        <f>IF(A9627="","",IFERROR(INDEX(Tanggal,MATCH('Buku Besar'!A9627,Akun,0)),""))</f>
        <v/>
      </c>
      <c r="C9627" s="2" t="str">
        <f>IF(A9627="","",IFERROR(INDEX(Keterangan,MATCH('Buku Besar'!A9627,Akun,0)),""))</f>
        <v/>
      </c>
      <c r="D9627" s="2" t="str">
        <f>IF(A9627="","",IFERROR(INDEX(Reff,MATCH('Buku Besar'!A9627,Akun,0)),""))</f>
        <v/>
      </c>
      <c r="E9627" s="331" t="str">
        <f>IF(A9627="","",IFERROR(INDEX(Penerimaan,MATCH('Buku Besar'!A9627,Akun,0)),""))</f>
        <v/>
      </c>
      <c r="F9627" s="331" t="str">
        <f>IF(A9627="","",IFERROR(INDEX(Pengeluaran,MATCH('Buku Besar'!A9627,Akun,0)),""))</f>
        <v/>
      </c>
      <c r="H9627" s="91" t="str">
        <f t="shared" si="301"/>
        <v/>
      </c>
      <c r="I9627" s="330" t="str">
        <f>IF(H9627="","",IFERROR(INDEX(Tanggal1,MATCH('Buku Besar'!H9627,Akun1,0)),""))</f>
        <v/>
      </c>
      <c r="J9627" s="2" t="str">
        <f>IF(H9627="","",IFERROR(INDEX(Keterangan1,MATCH('Buku Besar'!H9627,Akun1,0)),""))</f>
        <v/>
      </c>
      <c r="K9627" s="2" t="str">
        <f>IF(H9627="","",IFERROR(INDEX(Reff1,MATCH('Buku Besar'!H9627,Akun1,0)),""))</f>
        <v/>
      </c>
      <c r="L9627" s="331" t="str">
        <f>IF(H9627="","",IFERROR(INDEX(Penerimaan1,MATCH('Buku Besar'!H9627,Akun1,0)),""))</f>
        <v/>
      </c>
      <c r="M9627" s="331" t="str">
        <f>IF(H9627="","",IFERROR(INDEX(Pengeluaran1,MATCH('Buku Besar'!H9627,Akun1,0)),""))</f>
        <v/>
      </c>
    </row>
    <row r="9628" spans="1:13" x14ac:dyDescent="0.25">
      <c r="A9628" s="91" t="str">
        <f t="shared" si="300"/>
        <v/>
      </c>
      <c r="B9628" s="330" t="str">
        <f>IF(A9628="","",IFERROR(INDEX(Tanggal,MATCH('Buku Besar'!A9628,Akun,0)),""))</f>
        <v/>
      </c>
      <c r="C9628" s="2" t="str">
        <f>IF(A9628="","",IFERROR(INDEX(Keterangan,MATCH('Buku Besar'!A9628,Akun,0)),""))</f>
        <v/>
      </c>
      <c r="D9628" s="2" t="str">
        <f>IF(A9628="","",IFERROR(INDEX(Reff,MATCH('Buku Besar'!A9628,Akun,0)),""))</f>
        <v/>
      </c>
      <c r="E9628" s="331" t="str">
        <f>IF(A9628="","",IFERROR(INDEX(Penerimaan,MATCH('Buku Besar'!A9628,Akun,0)),""))</f>
        <v/>
      </c>
      <c r="F9628" s="331" t="str">
        <f>IF(A9628="","",IFERROR(INDEX(Pengeluaran,MATCH('Buku Besar'!A9628,Akun,0)),""))</f>
        <v/>
      </c>
      <c r="H9628" s="91" t="str">
        <f t="shared" si="301"/>
        <v/>
      </c>
      <c r="I9628" s="330" t="str">
        <f>IF(H9628="","",IFERROR(INDEX(Tanggal1,MATCH('Buku Besar'!H9628,Akun1,0)),""))</f>
        <v/>
      </c>
      <c r="J9628" s="2" t="str">
        <f>IF(H9628="","",IFERROR(INDEX(Keterangan1,MATCH('Buku Besar'!H9628,Akun1,0)),""))</f>
        <v/>
      </c>
      <c r="K9628" s="2" t="str">
        <f>IF(H9628="","",IFERROR(INDEX(Reff1,MATCH('Buku Besar'!H9628,Akun1,0)),""))</f>
        <v/>
      </c>
      <c r="L9628" s="331" t="str">
        <f>IF(H9628="","",IFERROR(INDEX(Penerimaan1,MATCH('Buku Besar'!H9628,Akun1,0)),""))</f>
        <v/>
      </c>
      <c r="M9628" s="331" t="str">
        <f>IF(H9628="","",IFERROR(INDEX(Pengeluaran1,MATCH('Buku Besar'!H9628,Akun1,0)),""))</f>
        <v/>
      </c>
    </row>
    <row r="9629" spans="1:13" x14ac:dyDescent="0.25">
      <c r="A9629" s="91" t="str">
        <f t="shared" si="300"/>
        <v/>
      </c>
      <c r="B9629" s="330" t="str">
        <f>IF(A9629="","",IFERROR(INDEX(Tanggal,MATCH('Buku Besar'!A9629,Akun,0)),""))</f>
        <v/>
      </c>
      <c r="C9629" s="2" t="str">
        <f>IF(A9629="","",IFERROR(INDEX(Keterangan,MATCH('Buku Besar'!A9629,Akun,0)),""))</f>
        <v/>
      </c>
      <c r="D9629" s="2" t="str">
        <f>IF(A9629="","",IFERROR(INDEX(Reff,MATCH('Buku Besar'!A9629,Akun,0)),""))</f>
        <v/>
      </c>
      <c r="E9629" s="331" t="str">
        <f>IF(A9629="","",IFERROR(INDEX(Penerimaan,MATCH('Buku Besar'!A9629,Akun,0)),""))</f>
        <v/>
      </c>
      <c r="F9629" s="331" t="str">
        <f>IF(A9629="","",IFERROR(INDEX(Pengeluaran,MATCH('Buku Besar'!A9629,Akun,0)),""))</f>
        <v/>
      </c>
      <c r="H9629" s="91" t="str">
        <f t="shared" si="301"/>
        <v/>
      </c>
      <c r="I9629" s="330" t="str">
        <f>IF(H9629="","",IFERROR(INDEX(Tanggal1,MATCH('Buku Besar'!H9629,Akun1,0)),""))</f>
        <v/>
      </c>
      <c r="J9629" s="2" t="str">
        <f>IF(H9629="","",IFERROR(INDEX(Keterangan1,MATCH('Buku Besar'!H9629,Akun1,0)),""))</f>
        <v/>
      </c>
      <c r="K9629" s="2" t="str">
        <f>IF(H9629="","",IFERROR(INDEX(Reff1,MATCH('Buku Besar'!H9629,Akun1,0)),""))</f>
        <v/>
      </c>
      <c r="L9629" s="331" t="str">
        <f>IF(H9629="","",IFERROR(INDEX(Penerimaan1,MATCH('Buku Besar'!H9629,Akun1,0)),""))</f>
        <v/>
      </c>
      <c r="M9629" s="331" t="str">
        <f>IF(H9629="","",IFERROR(INDEX(Pengeluaran1,MATCH('Buku Besar'!H9629,Akun1,0)),""))</f>
        <v/>
      </c>
    </row>
    <row r="9630" spans="1:13" x14ac:dyDescent="0.25">
      <c r="A9630" s="91" t="str">
        <f t="shared" si="300"/>
        <v/>
      </c>
      <c r="B9630" s="330" t="str">
        <f>IF(A9630="","",IFERROR(INDEX(Tanggal,MATCH('Buku Besar'!A9630,Akun,0)),""))</f>
        <v/>
      </c>
      <c r="C9630" s="2" t="str">
        <f>IF(A9630="","",IFERROR(INDEX(Keterangan,MATCH('Buku Besar'!A9630,Akun,0)),""))</f>
        <v/>
      </c>
      <c r="D9630" s="2" t="str">
        <f>IF(A9630="","",IFERROR(INDEX(Reff,MATCH('Buku Besar'!A9630,Akun,0)),""))</f>
        <v/>
      </c>
      <c r="E9630" s="331" t="str">
        <f>IF(A9630="","",IFERROR(INDEX(Penerimaan,MATCH('Buku Besar'!A9630,Akun,0)),""))</f>
        <v/>
      </c>
      <c r="F9630" s="331" t="str">
        <f>IF(A9630="","",IFERROR(INDEX(Pengeluaran,MATCH('Buku Besar'!A9630,Akun,0)),""))</f>
        <v/>
      </c>
      <c r="H9630" s="91" t="str">
        <f t="shared" si="301"/>
        <v/>
      </c>
      <c r="I9630" s="330" t="str">
        <f>IF(H9630="","",IFERROR(INDEX(Tanggal1,MATCH('Buku Besar'!H9630,Akun1,0)),""))</f>
        <v/>
      </c>
      <c r="J9630" s="2" t="str">
        <f>IF(H9630="","",IFERROR(INDEX(Keterangan1,MATCH('Buku Besar'!H9630,Akun1,0)),""))</f>
        <v/>
      </c>
      <c r="K9630" s="2" t="str">
        <f>IF(H9630="","",IFERROR(INDEX(Reff1,MATCH('Buku Besar'!H9630,Akun1,0)),""))</f>
        <v/>
      </c>
      <c r="L9630" s="331" t="str">
        <f>IF(H9630="","",IFERROR(INDEX(Penerimaan1,MATCH('Buku Besar'!H9630,Akun1,0)),""))</f>
        <v/>
      </c>
      <c r="M9630" s="331" t="str">
        <f>IF(H9630="","",IFERROR(INDEX(Pengeluaran1,MATCH('Buku Besar'!H9630,Akun1,0)),""))</f>
        <v/>
      </c>
    </row>
    <row r="9631" spans="1:13" x14ac:dyDescent="0.25">
      <c r="A9631" s="91" t="str">
        <f t="shared" si="300"/>
        <v/>
      </c>
      <c r="B9631" s="330" t="str">
        <f>IF(A9631="","",IFERROR(INDEX(Tanggal,MATCH('Buku Besar'!A9631,Akun,0)),""))</f>
        <v/>
      </c>
      <c r="C9631" s="2" t="str">
        <f>IF(A9631="","",IFERROR(INDEX(Keterangan,MATCH('Buku Besar'!A9631,Akun,0)),""))</f>
        <v/>
      </c>
      <c r="D9631" s="2" t="str">
        <f>IF(A9631="","",IFERROR(INDEX(Reff,MATCH('Buku Besar'!A9631,Akun,0)),""))</f>
        <v/>
      </c>
      <c r="E9631" s="331" t="str">
        <f>IF(A9631="","",IFERROR(INDEX(Penerimaan,MATCH('Buku Besar'!A9631,Akun,0)),""))</f>
        <v/>
      </c>
      <c r="F9631" s="331" t="str">
        <f>IF(A9631="","",IFERROR(INDEX(Pengeluaran,MATCH('Buku Besar'!A9631,Akun,0)),""))</f>
        <v/>
      </c>
      <c r="H9631" s="91" t="str">
        <f t="shared" si="301"/>
        <v/>
      </c>
      <c r="I9631" s="330" t="str">
        <f>IF(H9631="","",IFERROR(INDEX(Tanggal1,MATCH('Buku Besar'!H9631,Akun1,0)),""))</f>
        <v/>
      </c>
      <c r="J9631" s="2" t="str">
        <f>IF(H9631="","",IFERROR(INDEX(Keterangan1,MATCH('Buku Besar'!H9631,Akun1,0)),""))</f>
        <v/>
      </c>
      <c r="K9631" s="2" t="str">
        <f>IF(H9631="","",IFERROR(INDEX(Reff1,MATCH('Buku Besar'!H9631,Akun1,0)),""))</f>
        <v/>
      </c>
      <c r="L9631" s="331" t="str">
        <f>IF(H9631="","",IFERROR(INDEX(Penerimaan1,MATCH('Buku Besar'!H9631,Akun1,0)),""))</f>
        <v/>
      </c>
      <c r="M9631" s="331" t="str">
        <f>IF(H9631="","",IFERROR(INDEX(Pengeluaran1,MATCH('Buku Besar'!H9631,Akun1,0)),""))</f>
        <v/>
      </c>
    </row>
    <row r="9632" spans="1:13" x14ac:dyDescent="0.25">
      <c r="A9632" s="91" t="str">
        <f t="shared" si="300"/>
        <v/>
      </c>
      <c r="B9632" s="330" t="str">
        <f>IF(A9632="","",IFERROR(INDEX(Tanggal,MATCH('Buku Besar'!A9632,Akun,0)),""))</f>
        <v/>
      </c>
      <c r="C9632" s="2" t="str">
        <f>IF(A9632="","",IFERROR(INDEX(Keterangan,MATCH('Buku Besar'!A9632,Akun,0)),""))</f>
        <v/>
      </c>
      <c r="D9632" s="2" t="str">
        <f>IF(A9632="","",IFERROR(INDEX(Reff,MATCH('Buku Besar'!A9632,Akun,0)),""))</f>
        <v/>
      </c>
      <c r="E9632" s="331" t="str">
        <f>IF(A9632="","",IFERROR(INDEX(Penerimaan,MATCH('Buku Besar'!A9632,Akun,0)),""))</f>
        <v/>
      </c>
      <c r="F9632" s="331" t="str">
        <f>IF(A9632="","",IFERROR(INDEX(Pengeluaran,MATCH('Buku Besar'!A9632,Akun,0)),""))</f>
        <v/>
      </c>
      <c r="H9632" s="91" t="str">
        <f t="shared" si="301"/>
        <v/>
      </c>
      <c r="I9632" s="330" t="str">
        <f>IF(H9632="","",IFERROR(INDEX(Tanggal1,MATCH('Buku Besar'!H9632,Akun1,0)),""))</f>
        <v/>
      </c>
      <c r="J9632" s="2" t="str">
        <f>IF(H9632="","",IFERROR(INDEX(Keterangan1,MATCH('Buku Besar'!H9632,Akun1,0)),""))</f>
        <v/>
      </c>
      <c r="K9632" s="2" t="str">
        <f>IF(H9632="","",IFERROR(INDEX(Reff1,MATCH('Buku Besar'!H9632,Akun1,0)),""))</f>
        <v/>
      </c>
      <c r="L9632" s="331" t="str">
        <f>IF(H9632="","",IFERROR(INDEX(Penerimaan1,MATCH('Buku Besar'!H9632,Akun1,0)),""))</f>
        <v/>
      </c>
      <c r="M9632" s="331" t="str">
        <f>IF(H9632="","",IFERROR(INDEX(Pengeluaran1,MATCH('Buku Besar'!H9632,Akun1,0)),""))</f>
        <v/>
      </c>
    </row>
    <row r="9633" spans="1:13" x14ac:dyDescent="0.25">
      <c r="A9633" s="91" t="str">
        <f t="shared" si="300"/>
        <v/>
      </c>
      <c r="B9633" s="330" t="str">
        <f>IF(A9633="","",IFERROR(INDEX(Tanggal,MATCH('Buku Besar'!A9633,Akun,0)),""))</f>
        <v/>
      </c>
      <c r="C9633" s="2" t="str">
        <f>IF(A9633="","",IFERROR(INDEX(Keterangan,MATCH('Buku Besar'!A9633,Akun,0)),""))</f>
        <v/>
      </c>
      <c r="D9633" s="2" t="str">
        <f>IF(A9633="","",IFERROR(INDEX(Reff,MATCH('Buku Besar'!A9633,Akun,0)),""))</f>
        <v/>
      </c>
      <c r="E9633" s="331" t="str">
        <f>IF(A9633="","",IFERROR(INDEX(Penerimaan,MATCH('Buku Besar'!A9633,Akun,0)),""))</f>
        <v/>
      </c>
      <c r="F9633" s="331" t="str">
        <f>IF(A9633="","",IFERROR(INDEX(Pengeluaran,MATCH('Buku Besar'!A9633,Akun,0)),""))</f>
        <v/>
      </c>
      <c r="H9633" s="91" t="str">
        <f t="shared" si="301"/>
        <v/>
      </c>
      <c r="I9633" s="330" t="str">
        <f>IF(H9633="","",IFERROR(INDEX(Tanggal1,MATCH('Buku Besar'!H9633,Akun1,0)),""))</f>
        <v/>
      </c>
      <c r="J9633" s="2" t="str">
        <f>IF(H9633="","",IFERROR(INDEX(Keterangan1,MATCH('Buku Besar'!H9633,Akun1,0)),""))</f>
        <v/>
      </c>
      <c r="K9633" s="2" t="str">
        <f>IF(H9633="","",IFERROR(INDEX(Reff1,MATCH('Buku Besar'!H9633,Akun1,0)),""))</f>
        <v/>
      </c>
      <c r="L9633" s="331" t="str">
        <f>IF(H9633="","",IFERROR(INDEX(Penerimaan1,MATCH('Buku Besar'!H9633,Akun1,0)),""))</f>
        <v/>
      </c>
      <c r="M9633" s="331" t="str">
        <f>IF(H9633="","",IFERROR(INDEX(Pengeluaran1,MATCH('Buku Besar'!H9633,Akun1,0)),""))</f>
        <v/>
      </c>
    </row>
    <row r="9634" spans="1:13" x14ac:dyDescent="0.25">
      <c r="A9634" s="91" t="str">
        <f t="shared" si="300"/>
        <v/>
      </c>
      <c r="B9634" s="330" t="str">
        <f>IF(A9634="","",IFERROR(INDEX(Tanggal,MATCH('Buku Besar'!A9634,Akun,0)),""))</f>
        <v/>
      </c>
      <c r="C9634" s="2" t="str">
        <f>IF(A9634="","",IFERROR(INDEX(Keterangan,MATCH('Buku Besar'!A9634,Akun,0)),""))</f>
        <v/>
      </c>
      <c r="D9634" s="2" t="str">
        <f>IF(A9634="","",IFERROR(INDEX(Reff,MATCH('Buku Besar'!A9634,Akun,0)),""))</f>
        <v/>
      </c>
      <c r="E9634" s="331" t="str">
        <f>IF(A9634="","",IFERROR(INDEX(Penerimaan,MATCH('Buku Besar'!A9634,Akun,0)),""))</f>
        <v/>
      </c>
      <c r="F9634" s="331" t="str">
        <f>IF(A9634="","",IFERROR(INDEX(Pengeluaran,MATCH('Buku Besar'!A9634,Akun,0)),""))</f>
        <v/>
      </c>
      <c r="H9634" s="91" t="str">
        <f t="shared" si="301"/>
        <v/>
      </c>
      <c r="I9634" s="330" t="str">
        <f>IF(H9634="","",IFERROR(INDEX(Tanggal1,MATCH('Buku Besar'!H9634,Akun1,0)),""))</f>
        <v/>
      </c>
      <c r="J9634" s="2" t="str">
        <f>IF(H9634="","",IFERROR(INDEX(Keterangan1,MATCH('Buku Besar'!H9634,Akun1,0)),""))</f>
        <v/>
      </c>
      <c r="K9634" s="2" t="str">
        <f>IF(H9634="","",IFERROR(INDEX(Reff1,MATCH('Buku Besar'!H9634,Akun1,0)),""))</f>
        <v/>
      </c>
      <c r="L9634" s="331" t="str">
        <f>IF(H9634="","",IFERROR(INDEX(Penerimaan1,MATCH('Buku Besar'!H9634,Akun1,0)),""))</f>
        <v/>
      </c>
      <c r="M9634" s="331" t="str">
        <f>IF(H9634="","",IFERROR(INDEX(Pengeluaran1,MATCH('Buku Besar'!H9634,Akun1,0)),""))</f>
        <v/>
      </c>
    </row>
    <row r="9635" spans="1:13" x14ac:dyDescent="0.25">
      <c r="A9635" s="91" t="str">
        <f t="shared" si="300"/>
        <v/>
      </c>
      <c r="B9635" s="330" t="str">
        <f>IF(A9635="","",IFERROR(INDEX(Tanggal,MATCH('Buku Besar'!A9635,Akun,0)),""))</f>
        <v/>
      </c>
      <c r="C9635" s="2" t="str">
        <f>IF(A9635="","",IFERROR(INDEX(Keterangan,MATCH('Buku Besar'!A9635,Akun,0)),""))</f>
        <v/>
      </c>
      <c r="D9635" s="2" t="str">
        <f>IF(A9635="","",IFERROR(INDEX(Reff,MATCH('Buku Besar'!A9635,Akun,0)),""))</f>
        <v/>
      </c>
      <c r="E9635" s="331" t="str">
        <f>IF(A9635="","",IFERROR(INDEX(Penerimaan,MATCH('Buku Besar'!A9635,Akun,0)),""))</f>
        <v/>
      </c>
      <c r="F9635" s="331" t="str">
        <f>IF(A9635="","",IFERROR(INDEX(Pengeluaran,MATCH('Buku Besar'!A9635,Akun,0)),""))</f>
        <v/>
      </c>
      <c r="H9635" s="91" t="str">
        <f t="shared" si="301"/>
        <v/>
      </c>
      <c r="I9635" s="330" t="str">
        <f>IF(H9635="","",IFERROR(INDEX(Tanggal1,MATCH('Buku Besar'!H9635,Akun1,0)),""))</f>
        <v/>
      </c>
      <c r="J9635" s="2" t="str">
        <f>IF(H9635="","",IFERROR(INDEX(Keterangan1,MATCH('Buku Besar'!H9635,Akun1,0)),""))</f>
        <v/>
      </c>
      <c r="K9635" s="2" t="str">
        <f>IF(H9635="","",IFERROR(INDEX(Reff1,MATCH('Buku Besar'!H9635,Akun1,0)),""))</f>
        <v/>
      </c>
      <c r="L9635" s="331" t="str">
        <f>IF(H9635="","",IFERROR(INDEX(Penerimaan1,MATCH('Buku Besar'!H9635,Akun1,0)),""))</f>
        <v/>
      </c>
      <c r="M9635" s="331" t="str">
        <f>IF(H9635="","",IFERROR(INDEX(Pengeluaran1,MATCH('Buku Besar'!H9635,Akun1,0)),""))</f>
        <v/>
      </c>
    </row>
    <row r="9636" spans="1:13" x14ac:dyDescent="0.25">
      <c r="A9636" s="91" t="str">
        <f t="shared" si="300"/>
        <v/>
      </c>
      <c r="B9636" s="330" t="str">
        <f>IF(A9636="","",IFERROR(INDEX(Tanggal,MATCH('Buku Besar'!A9636,Akun,0)),""))</f>
        <v/>
      </c>
      <c r="C9636" s="2" t="str">
        <f>IF(A9636="","",IFERROR(INDEX(Keterangan,MATCH('Buku Besar'!A9636,Akun,0)),""))</f>
        <v/>
      </c>
      <c r="D9636" s="2" t="str">
        <f>IF(A9636="","",IFERROR(INDEX(Reff,MATCH('Buku Besar'!A9636,Akun,0)),""))</f>
        <v/>
      </c>
      <c r="E9636" s="331" t="str">
        <f>IF(A9636="","",IFERROR(INDEX(Penerimaan,MATCH('Buku Besar'!A9636,Akun,0)),""))</f>
        <v/>
      </c>
      <c r="F9636" s="331" t="str">
        <f>IF(A9636="","",IFERROR(INDEX(Pengeluaran,MATCH('Buku Besar'!A9636,Akun,0)),""))</f>
        <v/>
      </c>
      <c r="H9636" s="91" t="str">
        <f t="shared" si="301"/>
        <v/>
      </c>
      <c r="I9636" s="330" t="str">
        <f>IF(H9636="","",IFERROR(INDEX(Tanggal1,MATCH('Buku Besar'!H9636,Akun1,0)),""))</f>
        <v/>
      </c>
      <c r="J9636" s="2" t="str">
        <f>IF(H9636="","",IFERROR(INDEX(Keterangan1,MATCH('Buku Besar'!H9636,Akun1,0)),""))</f>
        <v/>
      </c>
      <c r="K9636" s="2" t="str">
        <f>IF(H9636="","",IFERROR(INDEX(Reff1,MATCH('Buku Besar'!H9636,Akun1,0)),""))</f>
        <v/>
      </c>
      <c r="L9636" s="331" t="str">
        <f>IF(H9636="","",IFERROR(INDEX(Penerimaan1,MATCH('Buku Besar'!H9636,Akun1,0)),""))</f>
        <v/>
      </c>
      <c r="M9636" s="331" t="str">
        <f>IF(H9636="","",IFERROR(INDEX(Pengeluaran1,MATCH('Buku Besar'!H9636,Akun1,0)),""))</f>
        <v/>
      </c>
    </row>
    <row r="9637" spans="1:13" x14ac:dyDescent="0.25">
      <c r="A9637" s="91" t="str">
        <f t="shared" si="300"/>
        <v/>
      </c>
      <c r="B9637" s="330" t="str">
        <f>IF(A9637="","",IFERROR(INDEX(Tanggal,MATCH('Buku Besar'!A9637,Akun,0)),""))</f>
        <v/>
      </c>
      <c r="C9637" s="2" t="str">
        <f>IF(A9637="","",IFERROR(INDEX(Keterangan,MATCH('Buku Besar'!A9637,Akun,0)),""))</f>
        <v/>
      </c>
      <c r="D9637" s="2" t="str">
        <f>IF(A9637="","",IFERROR(INDEX(Reff,MATCH('Buku Besar'!A9637,Akun,0)),""))</f>
        <v/>
      </c>
      <c r="E9637" s="331" t="str">
        <f>IF(A9637="","",IFERROR(INDEX(Penerimaan,MATCH('Buku Besar'!A9637,Akun,0)),""))</f>
        <v/>
      </c>
      <c r="F9637" s="331" t="str">
        <f>IF(A9637="","",IFERROR(INDEX(Pengeluaran,MATCH('Buku Besar'!A9637,Akun,0)),""))</f>
        <v/>
      </c>
      <c r="H9637" s="91" t="str">
        <f t="shared" si="301"/>
        <v/>
      </c>
      <c r="I9637" s="330" t="str">
        <f>IF(H9637="","",IFERROR(INDEX(Tanggal1,MATCH('Buku Besar'!H9637,Akun1,0)),""))</f>
        <v/>
      </c>
      <c r="J9637" s="2" t="str">
        <f>IF(H9637="","",IFERROR(INDEX(Keterangan1,MATCH('Buku Besar'!H9637,Akun1,0)),""))</f>
        <v/>
      </c>
      <c r="K9637" s="2" t="str">
        <f>IF(H9637="","",IFERROR(INDEX(Reff1,MATCH('Buku Besar'!H9637,Akun1,0)),""))</f>
        <v/>
      </c>
      <c r="L9637" s="331" t="str">
        <f>IF(H9637="","",IFERROR(INDEX(Penerimaan1,MATCH('Buku Besar'!H9637,Akun1,0)),""))</f>
        <v/>
      </c>
      <c r="M9637" s="331" t="str">
        <f>IF(H9637="","",IFERROR(INDEX(Pengeluaran1,MATCH('Buku Besar'!H9637,Akun1,0)),""))</f>
        <v/>
      </c>
    </row>
    <row r="9638" spans="1:13" x14ac:dyDescent="0.25">
      <c r="A9638" s="91" t="str">
        <f t="shared" si="300"/>
        <v/>
      </c>
      <c r="B9638" s="330" t="str">
        <f>IF(A9638="","",IFERROR(INDEX(Tanggal,MATCH('Buku Besar'!A9638,Akun,0)),""))</f>
        <v/>
      </c>
      <c r="C9638" s="2" t="str">
        <f>IF(A9638="","",IFERROR(INDEX(Keterangan,MATCH('Buku Besar'!A9638,Akun,0)),""))</f>
        <v/>
      </c>
      <c r="D9638" s="2" t="str">
        <f>IF(A9638="","",IFERROR(INDEX(Reff,MATCH('Buku Besar'!A9638,Akun,0)),""))</f>
        <v/>
      </c>
      <c r="E9638" s="331" t="str">
        <f>IF(A9638="","",IFERROR(INDEX(Penerimaan,MATCH('Buku Besar'!A9638,Akun,0)),""))</f>
        <v/>
      </c>
      <c r="F9638" s="331" t="str">
        <f>IF(A9638="","",IFERROR(INDEX(Pengeluaran,MATCH('Buku Besar'!A9638,Akun,0)),""))</f>
        <v/>
      </c>
      <c r="H9638" s="91" t="str">
        <f t="shared" si="301"/>
        <v/>
      </c>
      <c r="I9638" s="330" t="str">
        <f>IF(H9638="","",IFERROR(INDEX(Tanggal1,MATCH('Buku Besar'!H9638,Akun1,0)),""))</f>
        <v/>
      </c>
      <c r="J9638" s="2" t="str">
        <f>IF(H9638="","",IFERROR(INDEX(Keterangan1,MATCH('Buku Besar'!H9638,Akun1,0)),""))</f>
        <v/>
      </c>
      <c r="K9638" s="2" t="str">
        <f>IF(H9638="","",IFERROR(INDEX(Reff1,MATCH('Buku Besar'!H9638,Akun1,0)),""))</f>
        <v/>
      </c>
      <c r="L9638" s="331" t="str">
        <f>IF(H9638="","",IFERROR(INDEX(Penerimaan1,MATCH('Buku Besar'!H9638,Akun1,0)),""))</f>
        <v/>
      </c>
      <c r="M9638" s="331" t="str">
        <f>IF(H9638="","",IFERROR(INDEX(Pengeluaran1,MATCH('Buku Besar'!H9638,Akun1,0)),""))</f>
        <v/>
      </c>
    </row>
    <row r="9639" spans="1:13" x14ac:dyDescent="0.25">
      <c r="A9639" s="91" t="str">
        <f t="shared" si="300"/>
        <v/>
      </c>
      <c r="B9639" s="330" t="str">
        <f>IF(A9639="","",IFERROR(INDEX(Tanggal,MATCH('Buku Besar'!A9639,Akun,0)),""))</f>
        <v/>
      </c>
      <c r="C9639" s="2" t="str">
        <f>IF(A9639="","",IFERROR(INDEX(Keterangan,MATCH('Buku Besar'!A9639,Akun,0)),""))</f>
        <v/>
      </c>
      <c r="D9639" s="2" t="str">
        <f>IF(A9639="","",IFERROR(INDEX(Reff,MATCH('Buku Besar'!A9639,Akun,0)),""))</f>
        <v/>
      </c>
      <c r="E9639" s="331" t="str">
        <f>IF(A9639="","",IFERROR(INDEX(Penerimaan,MATCH('Buku Besar'!A9639,Akun,0)),""))</f>
        <v/>
      </c>
      <c r="F9639" s="331" t="str">
        <f>IF(A9639="","",IFERROR(INDEX(Pengeluaran,MATCH('Buku Besar'!A9639,Akun,0)),""))</f>
        <v/>
      </c>
      <c r="H9639" s="91" t="str">
        <f t="shared" si="301"/>
        <v/>
      </c>
      <c r="I9639" s="330" t="str">
        <f>IF(H9639="","",IFERROR(INDEX(Tanggal1,MATCH('Buku Besar'!H9639,Akun1,0)),""))</f>
        <v/>
      </c>
      <c r="J9639" s="2" t="str">
        <f>IF(H9639="","",IFERROR(INDEX(Keterangan1,MATCH('Buku Besar'!H9639,Akun1,0)),""))</f>
        <v/>
      </c>
      <c r="K9639" s="2" t="str">
        <f>IF(H9639="","",IFERROR(INDEX(Reff1,MATCH('Buku Besar'!H9639,Akun1,0)),""))</f>
        <v/>
      </c>
      <c r="L9639" s="331" t="str">
        <f>IF(H9639="","",IFERROR(INDEX(Penerimaan1,MATCH('Buku Besar'!H9639,Akun1,0)),""))</f>
        <v/>
      </c>
      <c r="M9639" s="331" t="str">
        <f>IF(H9639="","",IFERROR(INDEX(Pengeluaran1,MATCH('Buku Besar'!H9639,Akun1,0)),""))</f>
        <v/>
      </c>
    </row>
    <row r="9640" spans="1:13" x14ac:dyDescent="0.25">
      <c r="A9640" s="91" t="str">
        <f t="shared" si="300"/>
        <v/>
      </c>
      <c r="B9640" s="330" t="str">
        <f>IF(A9640="","",IFERROR(INDEX(Tanggal,MATCH('Buku Besar'!A9640,Akun,0)),""))</f>
        <v/>
      </c>
      <c r="C9640" s="2" t="str">
        <f>IF(A9640="","",IFERROR(INDEX(Keterangan,MATCH('Buku Besar'!A9640,Akun,0)),""))</f>
        <v/>
      </c>
      <c r="D9640" s="2" t="str">
        <f>IF(A9640="","",IFERROR(INDEX(Reff,MATCH('Buku Besar'!A9640,Akun,0)),""))</f>
        <v/>
      </c>
      <c r="E9640" s="331" t="str">
        <f>IF(A9640="","",IFERROR(INDEX(Penerimaan,MATCH('Buku Besar'!A9640,Akun,0)),""))</f>
        <v/>
      </c>
      <c r="F9640" s="331" t="str">
        <f>IF(A9640="","",IFERROR(INDEX(Pengeluaran,MATCH('Buku Besar'!A9640,Akun,0)),""))</f>
        <v/>
      </c>
      <c r="H9640" s="91" t="str">
        <f t="shared" si="301"/>
        <v/>
      </c>
      <c r="I9640" s="330" t="str">
        <f>IF(H9640="","",IFERROR(INDEX(Tanggal1,MATCH('Buku Besar'!H9640,Akun1,0)),""))</f>
        <v/>
      </c>
      <c r="J9640" s="2" t="str">
        <f>IF(H9640="","",IFERROR(INDEX(Keterangan1,MATCH('Buku Besar'!H9640,Akun1,0)),""))</f>
        <v/>
      </c>
      <c r="K9640" s="2" t="str">
        <f>IF(H9640="","",IFERROR(INDEX(Reff1,MATCH('Buku Besar'!H9640,Akun1,0)),""))</f>
        <v/>
      </c>
      <c r="L9640" s="331" t="str">
        <f>IF(H9640="","",IFERROR(INDEX(Penerimaan1,MATCH('Buku Besar'!H9640,Akun1,0)),""))</f>
        <v/>
      </c>
      <c r="M9640" s="331" t="str">
        <f>IF(H9640="","",IFERROR(INDEX(Pengeluaran1,MATCH('Buku Besar'!H9640,Akun1,0)),""))</f>
        <v/>
      </c>
    </row>
    <row r="9641" spans="1:13" x14ac:dyDescent="0.25">
      <c r="A9641" s="91" t="str">
        <f t="shared" si="300"/>
        <v/>
      </c>
      <c r="B9641" s="330" t="str">
        <f>IF(A9641="","",IFERROR(INDEX(Tanggal,MATCH('Buku Besar'!A9641,Akun,0)),""))</f>
        <v/>
      </c>
      <c r="C9641" s="2" t="str">
        <f>IF(A9641="","",IFERROR(INDEX(Keterangan,MATCH('Buku Besar'!A9641,Akun,0)),""))</f>
        <v/>
      </c>
      <c r="D9641" s="2" t="str">
        <f>IF(A9641="","",IFERROR(INDEX(Reff,MATCH('Buku Besar'!A9641,Akun,0)),""))</f>
        <v/>
      </c>
      <c r="E9641" s="331" t="str">
        <f>IF(A9641="","",IFERROR(INDEX(Penerimaan,MATCH('Buku Besar'!A9641,Akun,0)),""))</f>
        <v/>
      </c>
      <c r="F9641" s="331" t="str">
        <f>IF(A9641="","",IFERROR(INDEX(Pengeluaran,MATCH('Buku Besar'!A9641,Akun,0)),""))</f>
        <v/>
      </c>
      <c r="H9641" s="91" t="str">
        <f t="shared" si="301"/>
        <v/>
      </c>
      <c r="I9641" s="330" t="str">
        <f>IF(H9641="","",IFERROR(INDEX(Tanggal1,MATCH('Buku Besar'!H9641,Akun1,0)),""))</f>
        <v/>
      </c>
      <c r="J9641" s="2" t="str">
        <f>IF(H9641="","",IFERROR(INDEX(Keterangan1,MATCH('Buku Besar'!H9641,Akun1,0)),""))</f>
        <v/>
      </c>
      <c r="K9641" s="2" t="str">
        <f>IF(H9641="","",IFERROR(INDEX(Reff1,MATCH('Buku Besar'!H9641,Akun1,0)),""))</f>
        <v/>
      </c>
      <c r="L9641" s="331" t="str">
        <f>IF(H9641="","",IFERROR(INDEX(Penerimaan1,MATCH('Buku Besar'!H9641,Akun1,0)),""))</f>
        <v/>
      </c>
      <c r="M9641" s="331" t="str">
        <f>IF(H9641="","",IFERROR(INDEX(Pengeluaran1,MATCH('Buku Besar'!H9641,Akun1,0)),""))</f>
        <v/>
      </c>
    </row>
    <row r="9642" spans="1:13" x14ac:dyDescent="0.25">
      <c r="A9642" s="91" t="str">
        <f t="shared" si="300"/>
        <v/>
      </c>
      <c r="B9642" s="330" t="str">
        <f>IF(A9642="","",IFERROR(INDEX(Tanggal,MATCH('Buku Besar'!A9642,Akun,0)),""))</f>
        <v/>
      </c>
      <c r="C9642" s="2" t="str">
        <f>IF(A9642="","",IFERROR(INDEX(Keterangan,MATCH('Buku Besar'!A9642,Akun,0)),""))</f>
        <v/>
      </c>
      <c r="D9642" s="2" t="str">
        <f>IF(A9642="","",IFERROR(INDEX(Reff,MATCH('Buku Besar'!A9642,Akun,0)),""))</f>
        <v/>
      </c>
      <c r="E9642" s="331" t="str">
        <f>IF(A9642="","",IFERROR(INDEX(Penerimaan,MATCH('Buku Besar'!A9642,Akun,0)),""))</f>
        <v/>
      </c>
      <c r="F9642" s="331" t="str">
        <f>IF(A9642="","",IFERROR(INDEX(Pengeluaran,MATCH('Buku Besar'!A9642,Akun,0)),""))</f>
        <v/>
      </c>
      <c r="H9642" s="91" t="str">
        <f t="shared" si="301"/>
        <v/>
      </c>
      <c r="I9642" s="330" t="str">
        <f>IF(H9642="","",IFERROR(INDEX(Tanggal1,MATCH('Buku Besar'!H9642,Akun1,0)),""))</f>
        <v/>
      </c>
      <c r="J9642" s="2" t="str">
        <f>IF(H9642="","",IFERROR(INDEX(Keterangan1,MATCH('Buku Besar'!H9642,Akun1,0)),""))</f>
        <v/>
      </c>
      <c r="K9642" s="2" t="str">
        <f>IF(H9642="","",IFERROR(INDEX(Reff1,MATCH('Buku Besar'!H9642,Akun1,0)),""))</f>
        <v/>
      </c>
      <c r="L9642" s="331" t="str">
        <f>IF(H9642="","",IFERROR(INDEX(Penerimaan1,MATCH('Buku Besar'!H9642,Akun1,0)),""))</f>
        <v/>
      </c>
      <c r="M9642" s="331" t="str">
        <f>IF(H9642="","",IFERROR(INDEX(Pengeluaran1,MATCH('Buku Besar'!H9642,Akun1,0)),""))</f>
        <v/>
      </c>
    </row>
    <row r="9643" spans="1:13" x14ac:dyDescent="0.25">
      <c r="A9643" s="91" t="str">
        <f t="shared" si="300"/>
        <v/>
      </c>
      <c r="B9643" s="330" t="str">
        <f>IF(A9643="","",IFERROR(INDEX(Tanggal,MATCH('Buku Besar'!A9643,Akun,0)),""))</f>
        <v/>
      </c>
      <c r="C9643" s="2" t="str">
        <f>IF(A9643="","",IFERROR(INDEX(Keterangan,MATCH('Buku Besar'!A9643,Akun,0)),""))</f>
        <v/>
      </c>
      <c r="D9643" s="2" t="str">
        <f>IF(A9643="","",IFERROR(INDEX(Reff,MATCH('Buku Besar'!A9643,Akun,0)),""))</f>
        <v/>
      </c>
      <c r="E9643" s="331" t="str">
        <f>IF(A9643="","",IFERROR(INDEX(Penerimaan,MATCH('Buku Besar'!A9643,Akun,0)),""))</f>
        <v/>
      </c>
      <c r="F9643" s="331" t="str">
        <f>IF(A9643="","",IFERROR(INDEX(Pengeluaran,MATCH('Buku Besar'!A9643,Akun,0)),""))</f>
        <v/>
      </c>
      <c r="H9643" s="91" t="str">
        <f t="shared" si="301"/>
        <v/>
      </c>
      <c r="I9643" s="330" t="str">
        <f>IF(H9643="","",IFERROR(INDEX(Tanggal1,MATCH('Buku Besar'!H9643,Akun1,0)),""))</f>
        <v/>
      </c>
      <c r="J9643" s="2" t="str">
        <f>IF(H9643="","",IFERROR(INDEX(Keterangan1,MATCH('Buku Besar'!H9643,Akun1,0)),""))</f>
        <v/>
      </c>
      <c r="K9643" s="2" t="str">
        <f>IF(H9643="","",IFERROR(INDEX(Reff1,MATCH('Buku Besar'!H9643,Akun1,0)),""))</f>
        <v/>
      </c>
      <c r="L9643" s="331" t="str">
        <f>IF(H9643="","",IFERROR(INDEX(Penerimaan1,MATCH('Buku Besar'!H9643,Akun1,0)),""))</f>
        <v/>
      </c>
      <c r="M9643" s="331" t="str">
        <f>IF(H9643="","",IFERROR(INDEX(Pengeluaran1,MATCH('Buku Besar'!H9643,Akun1,0)),""))</f>
        <v/>
      </c>
    </row>
    <row r="9644" spans="1:13" x14ac:dyDescent="0.25">
      <c r="A9644" s="91" t="str">
        <f t="shared" si="300"/>
        <v/>
      </c>
      <c r="B9644" s="330" t="str">
        <f>IF(A9644="","",IFERROR(INDEX(Tanggal,MATCH('Buku Besar'!A9644,Akun,0)),""))</f>
        <v/>
      </c>
      <c r="C9644" s="2" t="str">
        <f>IF(A9644="","",IFERROR(INDEX(Keterangan,MATCH('Buku Besar'!A9644,Akun,0)),""))</f>
        <v/>
      </c>
      <c r="D9644" s="2" t="str">
        <f>IF(A9644="","",IFERROR(INDEX(Reff,MATCH('Buku Besar'!A9644,Akun,0)),""))</f>
        <v/>
      </c>
      <c r="E9644" s="331" t="str">
        <f>IF(A9644="","",IFERROR(INDEX(Penerimaan,MATCH('Buku Besar'!A9644,Akun,0)),""))</f>
        <v/>
      </c>
      <c r="F9644" s="331" t="str">
        <f>IF(A9644="","",IFERROR(INDEX(Pengeluaran,MATCH('Buku Besar'!A9644,Akun,0)),""))</f>
        <v/>
      </c>
      <c r="H9644" s="91" t="str">
        <f t="shared" si="301"/>
        <v/>
      </c>
      <c r="I9644" s="330" t="str">
        <f>IF(H9644="","",IFERROR(INDEX(Tanggal1,MATCH('Buku Besar'!H9644,Akun1,0)),""))</f>
        <v/>
      </c>
      <c r="J9644" s="2" t="str">
        <f>IF(H9644="","",IFERROR(INDEX(Keterangan1,MATCH('Buku Besar'!H9644,Akun1,0)),""))</f>
        <v/>
      </c>
      <c r="K9644" s="2" t="str">
        <f>IF(H9644="","",IFERROR(INDEX(Reff1,MATCH('Buku Besar'!H9644,Akun1,0)),""))</f>
        <v/>
      </c>
      <c r="L9644" s="331" t="str">
        <f>IF(H9644="","",IFERROR(INDEX(Penerimaan1,MATCH('Buku Besar'!H9644,Akun1,0)),""))</f>
        <v/>
      </c>
      <c r="M9644" s="331" t="str">
        <f>IF(H9644="","",IFERROR(INDEX(Pengeluaran1,MATCH('Buku Besar'!H9644,Akun1,0)),""))</f>
        <v/>
      </c>
    </row>
    <row r="9645" spans="1:13" x14ac:dyDescent="0.25">
      <c r="A9645" s="91" t="str">
        <f t="shared" si="300"/>
        <v/>
      </c>
      <c r="B9645" s="330" t="str">
        <f>IF(A9645="","",IFERROR(INDEX(Tanggal,MATCH('Buku Besar'!A9645,Akun,0)),""))</f>
        <v/>
      </c>
      <c r="C9645" s="2" t="str">
        <f>IF(A9645="","",IFERROR(INDEX(Keterangan,MATCH('Buku Besar'!A9645,Akun,0)),""))</f>
        <v/>
      </c>
      <c r="D9645" s="2" t="str">
        <f>IF(A9645="","",IFERROR(INDEX(Reff,MATCH('Buku Besar'!A9645,Akun,0)),""))</f>
        <v/>
      </c>
      <c r="E9645" s="331" t="str">
        <f>IF(A9645="","",IFERROR(INDEX(Penerimaan,MATCH('Buku Besar'!A9645,Akun,0)),""))</f>
        <v/>
      </c>
      <c r="F9645" s="331" t="str">
        <f>IF(A9645="","",IFERROR(INDEX(Pengeluaran,MATCH('Buku Besar'!A9645,Akun,0)),""))</f>
        <v/>
      </c>
      <c r="H9645" s="91" t="str">
        <f t="shared" si="301"/>
        <v/>
      </c>
      <c r="I9645" s="330" t="str">
        <f>IF(H9645="","",IFERROR(INDEX(Tanggal1,MATCH('Buku Besar'!H9645,Akun1,0)),""))</f>
        <v/>
      </c>
      <c r="J9645" s="2" t="str">
        <f>IF(H9645="","",IFERROR(INDEX(Keterangan1,MATCH('Buku Besar'!H9645,Akun1,0)),""))</f>
        <v/>
      </c>
      <c r="K9645" s="2" t="str">
        <f>IF(H9645="","",IFERROR(INDEX(Reff1,MATCH('Buku Besar'!H9645,Akun1,0)),""))</f>
        <v/>
      </c>
      <c r="L9645" s="331" t="str">
        <f>IF(H9645="","",IFERROR(INDEX(Penerimaan1,MATCH('Buku Besar'!H9645,Akun1,0)),""))</f>
        <v/>
      </c>
      <c r="M9645" s="331" t="str">
        <f>IF(H9645="","",IFERROR(INDEX(Pengeluaran1,MATCH('Buku Besar'!H9645,Akun1,0)),""))</f>
        <v/>
      </c>
    </row>
    <row r="9646" spans="1:13" x14ac:dyDescent="0.25">
      <c r="A9646" s="91" t="str">
        <f t="shared" si="300"/>
        <v/>
      </c>
      <c r="B9646" s="330" t="str">
        <f>IF(A9646="","",IFERROR(INDEX(Tanggal,MATCH('Buku Besar'!A9646,Akun,0)),""))</f>
        <v/>
      </c>
      <c r="C9646" s="2" t="str">
        <f>IF(A9646="","",IFERROR(INDEX(Keterangan,MATCH('Buku Besar'!A9646,Akun,0)),""))</f>
        <v/>
      </c>
      <c r="D9646" s="2" t="str">
        <f>IF(A9646="","",IFERROR(INDEX(Reff,MATCH('Buku Besar'!A9646,Akun,0)),""))</f>
        <v/>
      </c>
      <c r="E9646" s="331" t="str">
        <f>IF(A9646="","",IFERROR(INDEX(Penerimaan,MATCH('Buku Besar'!A9646,Akun,0)),""))</f>
        <v/>
      </c>
      <c r="F9646" s="331" t="str">
        <f>IF(A9646="","",IFERROR(INDEX(Pengeluaran,MATCH('Buku Besar'!A9646,Akun,0)),""))</f>
        <v/>
      </c>
      <c r="H9646" s="91" t="str">
        <f t="shared" si="301"/>
        <v/>
      </c>
      <c r="I9646" s="330" t="str">
        <f>IF(H9646="","",IFERROR(INDEX(Tanggal1,MATCH('Buku Besar'!H9646,Akun1,0)),""))</f>
        <v/>
      </c>
      <c r="J9646" s="2" t="str">
        <f>IF(H9646="","",IFERROR(INDEX(Keterangan1,MATCH('Buku Besar'!H9646,Akun1,0)),""))</f>
        <v/>
      </c>
      <c r="K9646" s="2" t="str">
        <f>IF(H9646="","",IFERROR(INDEX(Reff1,MATCH('Buku Besar'!H9646,Akun1,0)),""))</f>
        <v/>
      </c>
      <c r="L9646" s="331" t="str">
        <f>IF(H9646="","",IFERROR(INDEX(Penerimaan1,MATCH('Buku Besar'!H9646,Akun1,0)),""))</f>
        <v/>
      </c>
      <c r="M9646" s="331" t="str">
        <f>IF(H9646="","",IFERROR(INDEX(Pengeluaran1,MATCH('Buku Besar'!H9646,Akun1,0)),""))</f>
        <v/>
      </c>
    </row>
    <row r="9647" spans="1:13" x14ac:dyDescent="0.25">
      <c r="A9647" s="91" t="str">
        <f t="shared" si="300"/>
        <v/>
      </c>
      <c r="B9647" s="330" t="str">
        <f>IF(A9647="","",IFERROR(INDEX(Tanggal,MATCH('Buku Besar'!A9647,Akun,0)),""))</f>
        <v/>
      </c>
      <c r="C9647" s="2" t="str">
        <f>IF(A9647="","",IFERROR(INDEX(Keterangan,MATCH('Buku Besar'!A9647,Akun,0)),""))</f>
        <v/>
      </c>
      <c r="D9647" s="2" t="str">
        <f>IF(A9647="","",IFERROR(INDEX(Reff,MATCH('Buku Besar'!A9647,Akun,0)),""))</f>
        <v/>
      </c>
      <c r="E9647" s="331" t="str">
        <f>IF(A9647="","",IFERROR(INDEX(Penerimaan,MATCH('Buku Besar'!A9647,Akun,0)),""))</f>
        <v/>
      </c>
      <c r="F9647" s="331" t="str">
        <f>IF(A9647="","",IFERROR(INDEX(Pengeluaran,MATCH('Buku Besar'!A9647,Akun,0)),""))</f>
        <v/>
      </c>
      <c r="H9647" s="91" t="str">
        <f t="shared" si="301"/>
        <v/>
      </c>
      <c r="I9647" s="330" t="str">
        <f>IF(H9647="","",IFERROR(INDEX(Tanggal1,MATCH('Buku Besar'!H9647,Akun1,0)),""))</f>
        <v/>
      </c>
      <c r="J9647" s="2" t="str">
        <f>IF(H9647="","",IFERROR(INDEX(Keterangan1,MATCH('Buku Besar'!H9647,Akun1,0)),""))</f>
        <v/>
      </c>
      <c r="K9647" s="2" t="str">
        <f>IF(H9647="","",IFERROR(INDEX(Reff1,MATCH('Buku Besar'!H9647,Akun1,0)),""))</f>
        <v/>
      </c>
      <c r="L9647" s="331" t="str">
        <f>IF(H9647="","",IFERROR(INDEX(Penerimaan1,MATCH('Buku Besar'!H9647,Akun1,0)),""))</f>
        <v/>
      </c>
      <c r="M9647" s="331" t="str">
        <f>IF(H9647="","",IFERROR(INDEX(Pengeluaran1,MATCH('Buku Besar'!H9647,Akun1,0)),""))</f>
        <v/>
      </c>
    </row>
    <row r="9648" spans="1:13" x14ac:dyDescent="0.25">
      <c r="A9648" s="91" t="str">
        <f t="shared" si="300"/>
        <v/>
      </c>
      <c r="B9648" s="330" t="str">
        <f>IF(A9648="","",IFERROR(INDEX(Tanggal,MATCH('Buku Besar'!A9648,Akun,0)),""))</f>
        <v/>
      </c>
      <c r="C9648" s="2" t="str">
        <f>IF(A9648="","",IFERROR(INDEX(Keterangan,MATCH('Buku Besar'!A9648,Akun,0)),""))</f>
        <v/>
      </c>
      <c r="D9648" s="2" t="str">
        <f>IF(A9648="","",IFERROR(INDEX(Reff,MATCH('Buku Besar'!A9648,Akun,0)),""))</f>
        <v/>
      </c>
      <c r="E9648" s="331" t="str">
        <f>IF(A9648="","",IFERROR(INDEX(Penerimaan,MATCH('Buku Besar'!A9648,Akun,0)),""))</f>
        <v/>
      </c>
      <c r="F9648" s="331" t="str">
        <f>IF(A9648="","",IFERROR(INDEX(Pengeluaran,MATCH('Buku Besar'!A9648,Akun,0)),""))</f>
        <v/>
      </c>
      <c r="H9648" s="91" t="str">
        <f t="shared" si="301"/>
        <v/>
      </c>
      <c r="I9648" s="330" t="str">
        <f>IF(H9648="","",IFERROR(INDEX(Tanggal1,MATCH('Buku Besar'!H9648,Akun1,0)),""))</f>
        <v/>
      </c>
      <c r="J9648" s="2" t="str">
        <f>IF(H9648="","",IFERROR(INDEX(Keterangan1,MATCH('Buku Besar'!H9648,Akun1,0)),""))</f>
        <v/>
      </c>
      <c r="K9648" s="2" t="str">
        <f>IF(H9648="","",IFERROR(INDEX(Reff1,MATCH('Buku Besar'!H9648,Akun1,0)),""))</f>
        <v/>
      </c>
      <c r="L9648" s="331" t="str">
        <f>IF(H9648="","",IFERROR(INDEX(Penerimaan1,MATCH('Buku Besar'!H9648,Akun1,0)),""))</f>
        <v/>
      </c>
      <c r="M9648" s="331" t="str">
        <f>IF(H9648="","",IFERROR(INDEX(Pengeluaran1,MATCH('Buku Besar'!H9648,Akun1,0)),""))</f>
        <v/>
      </c>
    </row>
    <row r="9649" spans="1:13" x14ac:dyDescent="0.25">
      <c r="A9649" s="91" t="str">
        <f t="shared" si="300"/>
        <v/>
      </c>
      <c r="B9649" s="330" t="str">
        <f>IF(A9649="","",IFERROR(INDEX(Tanggal,MATCH('Buku Besar'!A9649,Akun,0)),""))</f>
        <v/>
      </c>
      <c r="C9649" s="2" t="str">
        <f>IF(A9649="","",IFERROR(INDEX(Keterangan,MATCH('Buku Besar'!A9649,Akun,0)),""))</f>
        <v/>
      </c>
      <c r="D9649" s="2" t="str">
        <f>IF(A9649="","",IFERROR(INDEX(Reff,MATCH('Buku Besar'!A9649,Akun,0)),""))</f>
        <v/>
      </c>
      <c r="E9649" s="331" t="str">
        <f>IF(A9649="","",IFERROR(INDEX(Penerimaan,MATCH('Buku Besar'!A9649,Akun,0)),""))</f>
        <v/>
      </c>
      <c r="F9649" s="331" t="str">
        <f>IF(A9649="","",IFERROR(INDEX(Pengeluaran,MATCH('Buku Besar'!A9649,Akun,0)),""))</f>
        <v/>
      </c>
      <c r="H9649" s="91" t="str">
        <f t="shared" si="301"/>
        <v/>
      </c>
      <c r="I9649" s="330" t="str">
        <f>IF(H9649="","",IFERROR(INDEX(Tanggal1,MATCH('Buku Besar'!H9649,Akun1,0)),""))</f>
        <v/>
      </c>
      <c r="J9649" s="2" t="str">
        <f>IF(H9649="","",IFERROR(INDEX(Keterangan1,MATCH('Buku Besar'!H9649,Akun1,0)),""))</f>
        <v/>
      </c>
      <c r="K9649" s="2" t="str">
        <f>IF(H9649="","",IFERROR(INDEX(Reff1,MATCH('Buku Besar'!H9649,Akun1,0)),""))</f>
        <v/>
      </c>
      <c r="L9649" s="331" t="str">
        <f>IF(H9649="","",IFERROR(INDEX(Penerimaan1,MATCH('Buku Besar'!H9649,Akun1,0)),""))</f>
        <v/>
      </c>
      <c r="M9649" s="331" t="str">
        <f>IF(H9649="","",IFERROR(INDEX(Pengeluaran1,MATCH('Buku Besar'!H9649,Akun1,0)),""))</f>
        <v/>
      </c>
    </row>
    <row r="9650" spans="1:13" x14ac:dyDescent="0.25">
      <c r="A9650" s="91" t="str">
        <f t="shared" si="300"/>
        <v/>
      </c>
      <c r="B9650" s="330" t="str">
        <f>IF(A9650="","",IFERROR(INDEX(Tanggal,MATCH('Buku Besar'!A9650,Akun,0)),""))</f>
        <v/>
      </c>
      <c r="C9650" s="2" t="str">
        <f>IF(A9650="","",IFERROR(INDEX(Keterangan,MATCH('Buku Besar'!A9650,Akun,0)),""))</f>
        <v/>
      </c>
      <c r="D9650" s="2" t="str">
        <f>IF(A9650="","",IFERROR(INDEX(Reff,MATCH('Buku Besar'!A9650,Akun,0)),""))</f>
        <v/>
      </c>
      <c r="E9650" s="331" t="str">
        <f>IF(A9650="","",IFERROR(INDEX(Penerimaan,MATCH('Buku Besar'!A9650,Akun,0)),""))</f>
        <v/>
      </c>
      <c r="F9650" s="331" t="str">
        <f>IF(A9650="","",IFERROR(INDEX(Pengeluaran,MATCH('Buku Besar'!A9650,Akun,0)),""))</f>
        <v/>
      </c>
      <c r="H9650" s="91" t="str">
        <f t="shared" si="301"/>
        <v/>
      </c>
      <c r="I9650" s="330" t="str">
        <f>IF(H9650="","",IFERROR(INDEX(Tanggal1,MATCH('Buku Besar'!H9650,Akun1,0)),""))</f>
        <v/>
      </c>
      <c r="J9650" s="2" t="str">
        <f>IF(H9650="","",IFERROR(INDEX(Keterangan1,MATCH('Buku Besar'!H9650,Akun1,0)),""))</f>
        <v/>
      </c>
      <c r="K9650" s="2" t="str">
        <f>IF(H9650="","",IFERROR(INDEX(Reff1,MATCH('Buku Besar'!H9650,Akun1,0)),""))</f>
        <v/>
      </c>
      <c r="L9650" s="331" t="str">
        <f>IF(H9650="","",IFERROR(INDEX(Penerimaan1,MATCH('Buku Besar'!H9650,Akun1,0)),""))</f>
        <v/>
      </c>
      <c r="M9650" s="331" t="str">
        <f>IF(H9650="","",IFERROR(INDEX(Pengeluaran1,MATCH('Buku Besar'!H9650,Akun1,0)),""))</f>
        <v/>
      </c>
    </row>
    <row r="9651" spans="1:13" x14ac:dyDescent="0.25">
      <c r="A9651" s="91" t="str">
        <f t="shared" si="300"/>
        <v/>
      </c>
      <c r="B9651" s="330" t="str">
        <f>IF(A9651="","",IFERROR(INDEX(Tanggal,MATCH('Buku Besar'!A9651,Akun,0)),""))</f>
        <v/>
      </c>
      <c r="C9651" s="2" t="str">
        <f>IF(A9651="","",IFERROR(INDEX(Keterangan,MATCH('Buku Besar'!A9651,Akun,0)),""))</f>
        <v/>
      </c>
      <c r="D9651" s="2" t="str">
        <f>IF(A9651="","",IFERROR(INDEX(Reff,MATCH('Buku Besar'!A9651,Akun,0)),""))</f>
        <v/>
      </c>
      <c r="E9651" s="331" t="str">
        <f>IF(A9651="","",IFERROR(INDEX(Penerimaan,MATCH('Buku Besar'!A9651,Akun,0)),""))</f>
        <v/>
      </c>
      <c r="F9651" s="331" t="str">
        <f>IF(A9651="","",IFERROR(INDEX(Pengeluaran,MATCH('Buku Besar'!A9651,Akun,0)),""))</f>
        <v/>
      </c>
      <c r="H9651" s="91" t="str">
        <f t="shared" si="301"/>
        <v/>
      </c>
      <c r="I9651" s="330" t="str">
        <f>IF(H9651="","",IFERROR(INDEX(Tanggal1,MATCH('Buku Besar'!H9651,Akun1,0)),""))</f>
        <v/>
      </c>
      <c r="J9651" s="2" t="str">
        <f>IF(H9651="","",IFERROR(INDEX(Keterangan1,MATCH('Buku Besar'!H9651,Akun1,0)),""))</f>
        <v/>
      </c>
      <c r="K9651" s="2" t="str">
        <f>IF(H9651="","",IFERROR(INDEX(Reff1,MATCH('Buku Besar'!H9651,Akun1,0)),""))</f>
        <v/>
      </c>
      <c r="L9651" s="331" t="str">
        <f>IF(H9651="","",IFERROR(INDEX(Penerimaan1,MATCH('Buku Besar'!H9651,Akun1,0)),""))</f>
        <v/>
      </c>
      <c r="M9651" s="331" t="str">
        <f>IF(H9651="","",IFERROR(INDEX(Pengeluaran1,MATCH('Buku Besar'!H9651,Akun1,0)),""))</f>
        <v/>
      </c>
    </row>
    <row r="9652" spans="1:13" x14ac:dyDescent="0.25">
      <c r="A9652" s="91" t="str">
        <f t="shared" si="300"/>
        <v/>
      </c>
      <c r="B9652" s="330" t="str">
        <f>IF(A9652="","",IFERROR(INDEX(Tanggal,MATCH('Buku Besar'!A9652,Akun,0)),""))</f>
        <v/>
      </c>
      <c r="C9652" s="2" t="str">
        <f>IF(A9652="","",IFERROR(INDEX(Keterangan,MATCH('Buku Besar'!A9652,Akun,0)),""))</f>
        <v/>
      </c>
      <c r="D9652" s="2" t="str">
        <f>IF(A9652="","",IFERROR(INDEX(Reff,MATCH('Buku Besar'!A9652,Akun,0)),""))</f>
        <v/>
      </c>
      <c r="E9652" s="331" t="str">
        <f>IF(A9652="","",IFERROR(INDEX(Penerimaan,MATCH('Buku Besar'!A9652,Akun,0)),""))</f>
        <v/>
      </c>
      <c r="F9652" s="331" t="str">
        <f>IF(A9652="","",IFERROR(INDEX(Pengeluaran,MATCH('Buku Besar'!A9652,Akun,0)),""))</f>
        <v/>
      </c>
      <c r="H9652" s="91" t="str">
        <f t="shared" si="301"/>
        <v/>
      </c>
      <c r="I9652" s="330" t="str">
        <f>IF(H9652="","",IFERROR(INDEX(Tanggal1,MATCH('Buku Besar'!H9652,Akun1,0)),""))</f>
        <v/>
      </c>
      <c r="J9652" s="2" t="str">
        <f>IF(H9652="","",IFERROR(INDEX(Keterangan1,MATCH('Buku Besar'!H9652,Akun1,0)),""))</f>
        <v/>
      </c>
      <c r="K9652" s="2" t="str">
        <f>IF(H9652="","",IFERROR(INDEX(Reff1,MATCH('Buku Besar'!H9652,Akun1,0)),""))</f>
        <v/>
      </c>
      <c r="L9652" s="331" t="str">
        <f>IF(H9652="","",IFERROR(INDEX(Penerimaan1,MATCH('Buku Besar'!H9652,Akun1,0)),""))</f>
        <v/>
      </c>
      <c r="M9652" s="331" t="str">
        <f>IF(H9652="","",IFERROR(INDEX(Pengeluaran1,MATCH('Buku Besar'!H9652,Akun1,0)),""))</f>
        <v/>
      </c>
    </row>
    <row r="9653" spans="1:13" x14ac:dyDescent="0.25">
      <c r="A9653" s="91" t="str">
        <f t="shared" si="300"/>
        <v/>
      </c>
      <c r="B9653" s="330" t="str">
        <f>IF(A9653="","",IFERROR(INDEX(Tanggal,MATCH('Buku Besar'!A9653,Akun,0)),""))</f>
        <v/>
      </c>
      <c r="C9653" s="2" t="str">
        <f>IF(A9653="","",IFERROR(INDEX(Keterangan,MATCH('Buku Besar'!A9653,Akun,0)),""))</f>
        <v/>
      </c>
      <c r="D9653" s="2" t="str">
        <f>IF(A9653="","",IFERROR(INDEX(Reff,MATCH('Buku Besar'!A9653,Akun,0)),""))</f>
        <v/>
      </c>
      <c r="E9653" s="331" t="str">
        <f>IF(A9653="","",IFERROR(INDEX(Penerimaan,MATCH('Buku Besar'!A9653,Akun,0)),""))</f>
        <v/>
      </c>
      <c r="F9653" s="331" t="str">
        <f>IF(A9653="","",IFERROR(INDEX(Pengeluaran,MATCH('Buku Besar'!A9653,Akun,0)),""))</f>
        <v/>
      </c>
      <c r="H9653" s="91" t="str">
        <f t="shared" si="301"/>
        <v/>
      </c>
      <c r="I9653" s="330" t="str">
        <f>IF(H9653="","",IFERROR(INDEX(Tanggal1,MATCH('Buku Besar'!H9653,Akun1,0)),""))</f>
        <v/>
      </c>
      <c r="J9653" s="2" t="str">
        <f>IF(H9653="","",IFERROR(INDEX(Keterangan1,MATCH('Buku Besar'!H9653,Akun1,0)),""))</f>
        <v/>
      </c>
      <c r="K9653" s="2" t="str">
        <f>IF(H9653="","",IFERROR(INDEX(Reff1,MATCH('Buku Besar'!H9653,Akun1,0)),""))</f>
        <v/>
      </c>
      <c r="L9653" s="331" t="str">
        <f>IF(H9653="","",IFERROR(INDEX(Penerimaan1,MATCH('Buku Besar'!H9653,Akun1,0)),""))</f>
        <v/>
      </c>
      <c r="M9653" s="331" t="str">
        <f>IF(H9653="","",IFERROR(INDEX(Pengeluaran1,MATCH('Buku Besar'!H9653,Akun1,0)),""))</f>
        <v/>
      </c>
    </row>
    <row r="9654" spans="1:13" x14ac:dyDescent="0.25">
      <c r="A9654" s="91" t="str">
        <f t="shared" si="300"/>
        <v/>
      </c>
      <c r="B9654" s="330" t="str">
        <f>IF(A9654="","",IFERROR(INDEX(Tanggal,MATCH('Buku Besar'!A9654,Akun,0)),""))</f>
        <v/>
      </c>
      <c r="C9654" s="2" t="str">
        <f>IF(A9654="","",IFERROR(INDEX(Keterangan,MATCH('Buku Besar'!A9654,Akun,0)),""))</f>
        <v/>
      </c>
      <c r="D9654" s="2" t="str">
        <f>IF(A9654="","",IFERROR(INDEX(Reff,MATCH('Buku Besar'!A9654,Akun,0)),""))</f>
        <v/>
      </c>
      <c r="E9654" s="331" t="str">
        <f>IF(A9654="","",IFERROR(INDEX(Penerimaan,MATCH('Buku Besar'!A9654,Akun,0)),""))</f>
        <v/>
      </c>
      <c r="F9654" s="331" t="str">
        <f>IF(A9654="","",IFERROR(INDEX(Pengeluaran,MATCH('Buku Besar'!A9654,Akun,0)),""))</f>
        <v/>
      </c>
      <c r="H9654" s="91" t="str">
        <f t="shared" si="301"/>
        <v/>
      </c>
      <c r="I9654" s="330" t="str">
        <f>IF(H9654="","",IFERROR(INDEX(Tanggal1,MATCH('Buku Besar'!H9654,Akun1,0)),""))</f>
        <v/>
      </c>
      <c r="J9654" s="2" t="str">
        <f>IF(H9654="","",IFERROR(INDEX(Keterangan1,MATCH('Buku Besar'!H9654,Akun1,0)),""))</f>
        <v/>
      </c>
      <c r="K9654" s="2" t="str">
        <f>IF(H9654="","",IFERROR(INDEX(Reff1,MATCH('Buku Besar'!H9654,Akun1,0)),""))</f>
        <v/>
      </c>
      <c r="L9654" s="331" t="str">
        <f>IF(H9654="","",IFERROR(INDEX(Penerimaan1,MATCH('Buku Besar'!H9654,Akun1,0)),""))</f>
        <v/>
      </c>
      <c r="M9654" s="331" t="str">
        <f>IF(H9654="","",IFERROR(INDEX(Pengeluaran1,MATCH('Buku Besar'!H9654,Akun1,0)),""))</f>
        <v/>
      </c>
    </row>
    <row r="9655" spans="1:13" x14ac:dyDescent="0.25">
      <c r="A9655" s="91" t="str">
        <f t="shared" si="300"/>
        <v/>
      </c>
      <c r="B9655" s="330" t="str">
        <f>IF(A9655="","",IFERROR(INDEX(Tanggal,MATCH('Buku Besar'!A9655,Akun,0)),""))</f>
        <v/>
      </c>
      <c r="C9655" s="2" t="str">
        <f>IF(A9655="","",IFERROR(INDEX(Keterangan,MATCH('Buku Besar'!A9655,Akun,0)),""))</f>
        <v/>
      </c>
      <c r="D9655" s="2" t="str">
        <f>IF(A9655="","",IFERROR(INDEX(Reff,MATCH('Buku Besar'!A9655,Akun,0)),""))</f>
        <v/>
      </c>
      <c r="E9655" s="331" t="str">
        <f>IF(A9655="","",IFERROR(INDEX(Penerimaan,MATCH('Buku Besar'!A9655,Akun,0)),""))</f>
        <v/>
      </c>
      <c r="F9655" s="331" t="str">
        <f>IF(A9655="","",IFERROR(INDEX(Pengeluaran,MATCH('Buku Besar'!A9655,Akun,0)),""))</f>
        <v/>
      </c>
      <c r="H9655" s="91" t="str">
        <f t="shared" si="301"/>
        <v/>
      </c>
      <c r="I9655" s="330" t="str">
        <f>IF(H9655="","",IFERROR(INDEX(Tanggal1,MATCH('Buku Besar'!H9655,Akun1,0)),""))</f>
        <v/>
      </c>
      <c r="J9655" s="2" t="str">
        <f>IF(H9655="","",IFERROR(INDEX(Keterangan1,MATCH('Buku Besar'!H9655,Akun1,0)),""))</f>
        <v/>
      </c>
      <c r="K9655" s="2" t="str">
        <f>IF(H9655="","",IFERROR(INDEX(Reff1,MATCH('Buku Besar'!H9655,Akun1,0)),""))</f>
        <v/>
      </c>
      <c r="L9655" s="331" t="str">
        <f>IF(H9655="","",IFERROR(INDEX(Penerimaan1,MATCH('Buku Besar'!H9655,Akun1,0)),""))</f>
        <v/>
      </c>
      <c r="M9655" s="331" t="str">
        <f>IF(H9655="","",IFERROR(INDEX(Pengeluaran1,MATCH('Buku Besar'!H9655,Akun1,0)),""))</f>
        <v/>
      </c>
    </row>
    <row r="9656" spans="1:13" x14ac:dyDescent="0.25">
      <c r="A9656" s="91" t="str">
        <f t="shared" si="300"/>
        <v/>
      </c>
      <c r="B9656" s="330" t="str">
        <f>IF(A9656="","",IFERROR(INDEX(Tanggal,MATCH('Buku Besar'!A9656,Akun,0)),""))</f>
        <v/>
      </c>
      <c r="C9656" s="2" t="str">
        <f>IF(A9656="","",IFERROR(INDEX(Keterangan,MATCH('Buku Besar'!A9656,Akun,0)),""))</f>
        <v/>
      </c>
      <c r="D9656" s="2" t="str">
        <f>IF(A9656="","",IFERROR(INDEX(Reff,MATCH('Buku Besar'!A9656,Akun,0)),""))</f>
        <v/>
      </c>
      <c r="E9656" s="331" t="str">
        <f>IF(A9656="","",IFERROR(INDEX(Penerimaan,MATCH('Buku Besar'!A9656,Akun,0)),""))</f>
        <v/>
      </c>
      <c r="F9656" s="331" t="str">
        <f>IF(A9656="","",IFERROR(INDEX(Pengeluaran,MATCH('Buku Besar'!A9656,Akun,0)),""))</f>
        <v/>
      </c>
      <c r="H9656" s="91" t="str">
        <f t="shared" si="301"/>
        <v/>
      </c>
      <c r="I9656" s="330" t="str">
        <f>IF(H9656="","",IFERROR(INDEX(Tanggal1,MATCH('Buku Besar'!H9656,Akun1,0)),""))</f>
        <v/>
      </c>
      <c r="J9656" s="2" t="str">
        <f>IF(H9656="","",IFERROR(INDEX(Keterangan1,MATCH('Buku Besar'!H9656,Akun1,0)),""))</f>
        <v/>
      </c>
      <c r="K9656" s="2" t="str">
        <f>IF(H9656="","",IFERROR(INDEX(Reff1,MATCH('Buku Besar'!H9656,Akun1,0)),""))</f>
        <v/>
      </c>
      <c r="L9656" s="331" t="str">
        <f>IF(H9656="","",IFERROR(INDEX(Penerimaan1,MATCH('Buku Besar'!H9656,Akun1,0)),""))</f>
        <v/>
      </c>
      <c r="M9656" s="331" t="str">
        <f>IF(H9656="","",IFERROR(INDEX(Pengeluaran1,MATCH('Buku Besar'!H9656,Akun1,0)),""))</f>
        <v/>
      </c>
    </row>
    <row r="9657" spans="1:13" x14ac:dyDescent="0.25">
      <c r="A9657" s="91" t="str">
        <f t="shared" si="300"/>
        <v/>
      </c>
      <c r="B9657" s="330" t="str">
        <f>IF(A9657="","",IFERROR(INDEX(Tanggal,MATCH('Buku Besar'!A9657,Akun,0)),""))</f>
        <v/>
      </c>
      <c r="C9657" s="2" t="str">
        <f>IF(A9657="","",IFERROR(INDEX(Keterangan,MATCH('Buku Besar'!A9657,Akun,0)),""))</f>
        <v/>
      </c>
      <c r="D9657" s="2" t="str">
        <f>IF(A9657="","",IFERROR(INDEX(Reff,MATCH('Buku Besar'!A9657,Akun,0)),""))</f>
        <v/>
      </c>
      <c r="E9657" s="331" t="str">
        <f>IF(A9657="","",IFERROR(INDEX(Penerimaan,MATCH('Buku Besar'!A9657,Akun,0)),""))</f>
        <v/>
      </c>
      <c r="F9657" s="331" t="str">
        <f>IF(A9657="","",IFERROR(INDEX(Pengeluaran,MATCH('Buku Besar'!A9657,Akun,0)),""))</f>
        <v/>
      </c>
      <c r="H9657" s="91" t="str">
        <f t="shared" si="301"/>
        <v/>
      </c>
      <c r="I9657" s="330" t="str">
        <f>IF(H9657="","",IFERROR(INDEX(Tanggal1,MATCH('Buku Besar'!H9657,Akun1,0)),""))</f>
        <v/>
      </c>
      <c r="J9657" s="2" t="str">
        <f>IF(H9657="","",IFERROR(INDEX(Keterangan1,MATCH('Buku Besar'!H9657,Akun1,0)),""))</f>
        <v/>
      </c>
      <c r="K9657" s="2" t="str">
        <f>IF(H9657="","",IFERROR(INDEX(Reff1,MATCH('Buku Besar'!H9657,Akun1,0)),""))</f>
        <v/>
      </c>
      <c r="L9657" s="331" t="str">
        <f>IF(H9657="","",IFERROR(INDEX(Penerimaan1,MATCH('Buku Besar'!H9657,Akun1,0)),""))</f>
        <v/>
      </c>
      <c r="M9657" s="331" t="str">
        <f>IF(H9657="","",IFERROR(INDEX(Pengeluaran1,MATCH('Buku Besar'!H9657,Akun1,0)),""))</f>
        <v/>
      </c>
    </row>
    <row r="9658" spans="1:13" x14ac:dyDescent="0.25">
      <c r="A9658" s="91" t="str">
        <f t="shared" si="300"/>
        <v/>
      </c>
      <c r="B9658" s="330" t="str">
        <f>IF(A9658="","",IFERROR(INDEX(Tanggal,MATCH('Buku Besar'!A9658,Akun,0)),""))</f>
        <v/>
      </c>
      <c r="C9658" s="2" t="str">
        <f>IF(A9658="","",IFERROR(INDEX(Keterangan,MATCH('Buku Besar'!A9658,Akun,0)),""))</f>
        <v/>
      </c>
      <c r="D9658" s="2" t="str">
        <f>IF(A9658="","",IFERROR(INDEX(Reff,MATCH('Buku Besar'!A9658,Akun,0)),""))</f>
        <v/>
      </c>
      <c r="E9658" s="331" t="str">
        <f>IF(A9658="","",IFERROR(INDEX(Penerimaan,MATCH('Buku Besar'!A9658,Akun,0)),""))</f>
        <v/>
      </c>
      <c r="F9658" s="331" t="str">
        <f>IF(A9658="","",IFERROR(INDEX(Pengeluaran,MATCH('Buku Besar'!A9658,Akun,0)),""))</f>
        <v/>
      </c>
      <c r="H9658" s="91" t="str">
        <f t="shared" si="301"/>
        <v/>
      </c>
      <c r="I9658" s="330" t="str">
        <f>IF(H9658="","",IFERROR(INDEX(Tanggal1,MATCH('Buku Besar'!H9658,Akun1,0)),""))</f>
        <v/>
      </c>
      <c r="J9658" s="2" t="str">
        <f>IF(H9658="","",IFERROR(INDEX(Keterangan1,MATCH('Buku Besar'!H9658,Akun1,0)),""))</f>
        <v/>
      </c>
      <c r="K9658" s="2" t="str">
        <f>IF(H9658="","",IFERROR(INDEX(Reff1,MATCH('Buku Besar'!H9658,Akun1,0)),""))</f>
        <v/>
      </c>
      <c r="L9658" s="331" t="str">
        <f>IF(H9658="","",IFERROR(INDEX(Penerimaan1,MATCH('Buku Besar'!H9658,Akun1,0)),""))</f>
        <v/>
      </c>
      <c r="M9658" s="331" t="str">
        <f>IF(H9658="","",IFERROR(INDEX(Pengeluaran1,MATCH('Buku Besar'!H9658,Akun1,0)),""))</f>
        <v/>
      </c>
    </row>
    <row r="9659" spans="1:13" x14ac:dyDescent="0.25">
      <c r="A9659" s="91" t="str">
        <f t="shared" si="300"/>
        <v/>
      </c>
      <c r="B9659" s="330" t="str">
        <f>IF(A9659="","",IFERROR(INDEX(Tanggal,MATCH('Buku Besar'!A9659,Akun,0)),""))</f>
        <v/>
      </c>
      <c r="C9659" s="2" t="str">
        <f>IF(A9659="","",IFERROR(INDEX(Keterangan,MATCH('Buku Besar'!A9659,Akun,0)),""))</f>
        <v/>
      </c>
      <c r="D9659" s="2" t="str">
        <f>IF(A9659="","",IFERROR(INDEX(Reff,MATCH('Buku Besar'!A9659,Akun,0)),""))</f>
        <v/>
      </c>
      <c r="E9659" s="331" t="str">
        <f>IF(A9659="","",IFERROR(INDEX(Penerimaan,MATCH('Buku Besar'!A9659,Akun,0)),""))</f>
        <v/>
      </c>
      <c r="F9659" s="331" t="str">
        <f>IF(A9659="","",IFERROR(INDEX(Pengeluaran,MATCH('Buku Besar'!A9659,Akun,0)),""))</f>
        <v/>
      </c>
      <c r="H9659" s="91" t="str">
        <f t="shared" si="301"/>
        <v/>
      </c>
      <c r="I9659" s="330" t="str">
        <f>IF(H9659="","",IFERROR(INDEX(Tanggal1,MATCH('Buku Besar'!H9659,Akun1,0)),""))</f>
        <v/>
      </c>
      <c r="J9659" s="2" t="str">
        <f>IF(H9659="","",IFERROR(INDEX(Keterangan1,MATCH('Buku Besar'!H9659,Akun1,0)),""))</f>
        <v/>
      </c>
      <c r="K9659" s="2" t="str">
        <f>IF(H9659="","",IFERROR(INDEX(Reff1,MATCH('Buku Besar'!H9659,Akun1,0)),""))</f>
        <v/>
      </c>
      <c r="L9659" s="331" t="str">
        <f>IF(H9659="","",IFERROR(INDEX(Penerimaan1,MATCH('Buku Besar'!H9659,Akun1,0)),""))</f>
        <v/>
      </c>
      <c r="M9659" s="331" t="str">
        <f>IF(H9659="","",IFERROR(INDEX(Pengeluaran1,MATCH('Buku Besar'!H9659,Akun1,0)),""))</f>
        <v/>
      </c>
    </row>
    <row r="9660" spans="1:13" x14ac:dyDescent="0.25">
      <c r="A9660" s="91" t="str">
        <f t="shared" si="300"/>
        <v/>
      </c>
      <c r="B9660" s="330" t="str">
        <f>IF(A9660="","",IFERROR(INDEX(Tanggal,MATCH('Buku Besar'!A9660,Akun,0)),""))</f>
        <v/>
      </c>
      <c r="C9660" s="2" t="str">
        <f>IF(A9660="","",IFERROR(INDEX(Keterangan,MATCH('Buku Besar'!A9660,Akun,0)),""))</f>
        <v/>
      </c>
      <c r="D9660" s="2" t="str">
        <f>IF(A9660="","",IFERROR(INDEX(Reff,MATCH('Buku Besar'!A9660,Akun,0)),""))</f>
        <v/>
      </c>
      <c r="E9660" s="331" t="str">
        <f>IF(A9660="","",IFERROR(INDEX(Penerimaan,MATCH('Buku Besar'!A9660,Akun,0)),""))</f>
        <v/>
      </c>
      <c r="F9660" s="331" t="str">
        <f>IF(A9660="","",IFERROR(INDEX(Pengeluaran,MATCH('Buku Besar'!A9660,Akun,0)),""))</f>
        <v/>
      </c>
      <c r="H9660" s="91" t="str">
        <f t="shared" si="301"/>
        <v/>
      </c>
      <c r="I9660" s="330" t="str">
        <f>IF(H9660="","",IFERROR(INDEX(Tanggal1,MATCH('Buku Besar'!H9660,Akun1,0)),""))</f>
        <v/>
      </c>
      <c r="J9660" s="2" t="str">
        <f>IF(H9660="","",IFERROR(INDEX(Keterangan1,MATCH('Buku Besar'!H9660,Akun1,0)),""))</f>
        <v/>
      </c>
      <c r="K9660" s="2" t="str">
        <f>IF(H9660="","",IFERROR(INDEX(Reff1,MATCH('Buku Besar'!H9660,Akun1,0)),""))</f>
        <v/>
      </c>
      <c r="L9660" s="331" t="str">
        <f>IF(H9660="","",IFERROR(INDEX(Penerimaan1,MATCH('Buku Besar'!H9660,Akun1,0)),""))</f>
        <v/>
      </c>
      <c r="M9660" s="331" t="str">
        <f>IF(H9660="","",IFERROR(INDEX(Pengeluaran1,MATCH('Buku Besar'!H9660,Akun1,0)),""))</f>
        <v/>
      </c>
    </row>
    <row r="9661" spans="1:13" x14ac:dyDescent="0.25">
      <c r="A9661" s="91" t="str">
        <f t="shared" si="300"/>
        <v/>
      </c>
      <c r="B9661" s="330" t="str">
        <f>IF(A9661="","",IFERROR(INDEX(Tanggal,MATCH('Buku Besar'!A9661,Akun,0)),""))</f>
        <v/>
      </c>
      <c r="C9661" s="2" t="str">
        <f>IF(A9661="","",IFERROR(INDEX(Keterangan,MATCH('Buku Besar'!A9661,Akun,0)),""))</f>
        <v/>
      </c>
      <c r="D9661" s="2" t="str">
        <f>IF(A9661="","",IFERROR(INDEX(Reff,MATCH('Buku Besar'!A9661,Akun,0)),""))</f>
        <v/>
      </c>
      <c r="E9661" s="331" t="str">
        <f>IF(A9661="","",IFERROR(INDEX(Penerimaan,MATCH('Buku Besar'!A9661,Akun,0)),""))</f>
        <v/>
      </c>
      <c r="F9661" s="331" t="str">
        <f>IF(A9661="","",IFERROR(INDEX(Pengeluaran,MATCH('Buku Besar'!A9661,Akun,0)),""))</f>
        <v/>
      </c>
      <c r="H9661" s="91" t="str">
        <f t="shared" si="301"/>
        <v/>
      </c>
      <c r="I9661" s="330" t="str">
        <f>IF(H9661="","",IFERROR(INDEX(Tanggal1,MATCH('Buku Besar'!H9661,Akun1,0)),""))</f>
        <v/>
      </c>
      <c r="J9661" s="2" t="str">
        <f>IF(H9661="","",IFERROR(INDEX(Keterangan1,MATCH('Buku Besar'!H9661,Akun1,0)),""))</f>
        <v/>
      </c>
      <c r="K9661" s="2" t="str">
        <f>IF(H9661="","",IFERROR(INDEX(Reff1,MATCH('Buku Besar'!H9661,Akun1,0)),""))</f>
        <v/>
      </c>
      <c r="L9661" s="331" t="str">
        <f>IF(H9661="","",IFERROR(INDEX(Penerimaan1,MATCH('Buku Besar'!H9661,Akun1,0)),""))</f>
        <v/>
      </c>
      <c r="M9661" s="331" t="str">
        <f>IF(H9661="","",IFERROR(INDEX(Pengeluaran1,MATCH('Buku Besar'!H9661,Akun1,0)),""))</f>
        <v/>
      </c>
    </row>
    <row r="9662" spans="1:13" x14ac:dyDescent="0.25">
      <c r="A9662" s="91" t="str">
        <f t="shared" si="300"/>
        <v/>
      </c>
      <c r="B9662" s="330" t="str">
        <f>IF(A9662="","",IFERROR(INDEX(Tanggal,MATCH('Buku Besar'!A9662,Akun,0)),""))</f>
        <v/>
      </c>
      <c r="C9662" s="2" t="str">
        <f>IF(A9662="","",IFERROR(INDEX(Keterangan,MATCH('Buku Besar'!A9662,Akun,0)),""))</f>
        <v/>
      </c>
      <c r="D9662" s="2" t="str">
        <f>IF(A9662="","",IFERROR(INDEX(Reff,MATCH('Buku Besar'!A9662,Akun,0)),""))</f>
        <v/>
      </c>
      <c r="E9662" s="331" t="str">
        <f>IF(A9662="","",IFERROR(INDEX(Penerimaan,MATCH('Buku Besar'!A9662,Akun,0)),""))</f>
        <v/>
      </c>
      <c r="F9662" s="331" t="str">
        <f>IF(A9662="","",IFERROR(INDEX(Pengeluaran,MATCH('Buku Besar'!A9662,Akun,0)),""))</f>
        <v/>
      </c>
      <c r="H9662" s="91" t="str">
        <f t="shared" si="301"/>
        <v/>
      </c>
      <c r="I9662" s="330" t="str">
        <f>IF(H9662="","",IFERROR(INDEX(Tanggal1,MATCH('Buku Besar'!H9662,Akun1,0)),""))</f>
        <v/>
      </c>
      <c r="J9662" s="2" t="str">
        <f>IF(H9662="","",IFERROR(INDEX(Keterangan1,MATCH('Buku Besar'!H9662,Akun1,0)),""))</f>
        <v/>
      </c>
      <c r="K9662" s="2" t="str">
        <f>IF(H9662="","",IFERROR(INDEX(Reff1,MATCH('Buku Besar'!H9662,Akun1,0)),""))</f>
        <v/>
      </c>
      <c r="L9662" s="331" t="str">
        <f>IF(H9662="","",IFERROR(INDEX(Penerimaan1,MATCH('Buku Besar'!H9662,Akun1,0)),""))</f>
        <v/>
      </c>
      <c r="M9662" s="331" t="str">
        <f>IF(H9662="","",IFERROR(INDEX(Pengeluaran1,MATCH('Buku Besar'!H9662,Akun1,0)),""))</f>
        <v/>
      </c>
    </row>
    <row r="9663" spans="1:13" x14ac:dyDescent="0.25">
      <c r="A9663" s="91" t="str">
        <f t="shared" si="300"/>
        <v/>
      </c>
      <c r="B9663" s="330" t="str">
        <f>IF(A9663="","",IFERROR(INDEX(Tanggal,MATCH('Buku Besar'!A9663,Akun,0)),""))</f>
        <v/>
      </c>
      <c r="C9663" s="2" t="str">
        <f>IF(A9663="","",IFERROR(INDEX(Keterangan,MATCH('Buku Besar'!A9663,Akun,0)),""))</f>
        <v/>
      </c>
      <c r="D9663" s="2" t="str">
        <f>IF(A9663="","",IFERROR(INDEX(Reff,MATCH('Buku Besar'!A9663,Akun,0)),""))</f>
        <v/>
      </c>
      <c r="E9663" s="331" t="str">
        <f>IF(A9663="","",IFERROR(INDEX(Penerimaan,MATCH('Buku Besar'!A9663,Akun,0)),""))</f>
        <v/>
      </c>
      <c r="F9663" s="331" t="str">
        <f>IF(A9663="","",IFERROR(INDEX(Pengeluaran,MATCH('Buku Besar'!A9663,Akun,0)),""))</f>
        <v/>
      </c>
      <c r="H9663" s="91" t="str">
        <f t="shared" si="301"/>
        <v/>
      </c>
      <c r="I9663" s="330" t="str">
        <f>IF(H9663="","",IFERROR(INDEX(Tanggal1,MATCH('Buku Besar'!H9663,Akun1,0)),""))</f>
        <v/>
      </c>
      <c r="J9663" s="2" t="str">
        <f>IF(H9663="","",IFERROR(INDEX(Keterangan1,MATCH('Buku Besar'!H9663,Akun1,0)),""))</f>
        <v/>
      </c>
      <c r="K9663" s="2" t="str">
        <f>IF(H9663="","",IFERROR(INDEX(Reff1,MATCH('Buku Besar'!H9663,Akun1,0)),""))</f>
        <v/>
      </c>
      <c r="L9663" s="331" t="str">
        <f>IF(H9663="","",IFERROR(INDEX(Penerimaan1,MATCH('Buku Besar'!H9663,Akun1,0)),""))</f>
        <v/>
      </c>
      <c r="M9663" s="331" t="str">
        <f>IF(H9663="","",IFERROR(INDEX(Pengeluaran1,MATCH('Buku Besar'!H9663,Akun1,0)),""))</f>
        <v/>
      </c>
    </row>
    <row r="9664" spans="1:13" x14ac:dyDescent="0.25">
      <c r="A9664" s="91" t="str">
        <f t="shared" si="300"/>
        <v/>
      </c>
      <c r="B9664" s="330" t="str">
        <f>IF(A9664="","",IFERROR(INDEX(Tanggal,MATCH('Buku Besar'!A9664,Akun,0)),""))</f>
        <v/>
      </c>
      <c r="C9664" s="2" t="str">
        <f>IF(A9664="","",IFERROR(INDEX(Keterangan,MATCH('Buku Besar'!A9664,Akun,0)),""))</f>
        <v/>
      </c>
      <c r="D9664" s="2" t="str">
        <f>IF(A9664="","",IFERROR(INDEX(Reff,MATCH('Buku Besar'!A9664,Akun,0)),""))</f>
        <v/>
      </c>
      <c r="E9664" s="331" t="str">
        <f>IF(A9664="","",IFERROR(INDEX(Penerimaan,MATCH('Buku Besar'!A9664,Akun,0)),""))</f>
        <v/>
      </c>
      <c r="F9664" s="331" t="str">
        <f>IF(A9664="","",IFERROR(INDEX(Pengeluaran,MATCH('Buku Besar'!A9664,Akun,0)),""))</f>
        <v/>
      </c>
      <c r="H9664" s="91" t="str">
        <f t="shared" si="301"/>
        <v/>
      </c>
      <c r="I9664" s="330" t="str">
        <f>IF(H9664="","",IFERROR(INDEX(Tanggal1,MATCH('Buku Besar'!H9664,Akun1,0)),""))</f>
        <v/>
      </c>
      <c r="J9664" s="2" t="str">
        <f>IF(H9664="","",IFERROR(INDEX(Keterangan1,MATCH('Buku Besar'!H9664,Akun1,0)),""))</f>
        <v/>
      </c>
      <c r="K9664" s="2" t="str">
        <f>IF(H9664="","",IFERROR(INDEX(Reff1,MATCH('Buku Besar'!H9664,Akun1,0)),""))</f>
        <v/>
      </c>
      <c r="L9664" s="331" t="str">
        <f>IF(H9664="","",IFERROR(INDEX(Penerimaan1,MATCH('Buku Besar'!H9664,Akun1,0)),""))</f>
        <v/>
      </c>
      <c r="M9664" s="331" t="str">
        <f>IF(H9664="","",IFERROR(INDEX(Pengeluaran1,MATCH('Buku Besar'!H9664,Akun1,0)),""))</f>
        <v/>
      </c>
    </row>
    <row r="9665" spans="1:13" x14ac:dyDescent="0.25">
      <c r="A9665" s="91" t="str">
        <f t="shared" si="300"/>
        <v/>
      </c>
      <c r="B9665" s="330" t="str">
        <f>IF(A9665="","",IFERROR(INDEX(Tanggal,MATCH('Buku Besar'!A9665,Akun,0)),""))</f>
        <v/>
      </c>
      <c r="C9665" s="2" t="str">
        <f>IF(A9665="","",IFERROR(INDEX(Keterangan,MATCH('Buku Besar'!A9665,Akun,0)),""))</f>
        <v/>
      </c>
      <c r="D9665" s="2" t="str">
        <f>IF(A9665="","",IFERROR(INDEX(Reff,MATCH('Buku Besar'!A9665,Akun,0)),""))</f>
        <v/>
      </c>
      <c r="E9665" s="331" t="str">
        <f>IF(A9665="","",IFERROR(INDEX(Penerimaan,MATCH('Buku Besar'!A9665,Akun,0)),""))</f>
        <v/>
      </c>
      <c r="F9665" s="331" t="str">
        <f>IF(A9665="","",IFERROR(INDEX(Pengeluaran,MATCH('Buku Besar'!A9665,Akun,0)),""))</f>
        <v/>
      </c>
      <c r="H9665" s="91" t="str">
        <f t="shared" si="301"/>
        <v/>
      </c>
      <c r="I9665" s="330" t="str">
        <f>IF(H9665="","",IFERROR(INDEX(Tanggal1,MATCH('Buku Besar'!H9665,Akun1,0)),""))</f>
        <v/>
      </c>
      <c r="J9665" s="2" t="str">
        <f>IF(H9665="","",IFERROR(INDEX(Keterangan1,MATCH('Buku Besar'!H9665,Akun1,0)),""))</f>
        <v/>
      </c>
      <c r="K9665" s="2" t="str">
        <f>IF(H9665="","",IFERROR(INDEX(Reff1,MATCH('Buku Besar'!H9665,Akun1,0)),""))</f>
        <v/>
      </c>
      <c r="L9665" s="331" t="str">
        <f>IF(H9665="","",IFERROR(INDEX(Penerimaan1,MATCH('Buku Besar'!H9665,Akun1,0)),""))</f>
        <v/>
      </c>
      <c r="M9665" s="331" t="str">
        <f>IF(H9665="","",IFERROR(INDEX(Pengeluaran1,MATCH('Buku Besar'!H9665,Akun1,0)),""))</f>
        <v/>
      </c>
    </row>
    <row r="9666" spans="1:13" x14ac:dyDescent="0.25">
      <c r="A9666" s="91" t="str">
        <f t="shared" si="300"/>
        <v/>
      </c>
      <c r="B9666" s="330" t="str">
        <f>IF(A9666="","",IFERROR(INDEX(Tanggal,MATCH('Buku Besar'!A9666,Akun,0)),""))</f>
        <v/>
      </c>
      <c r="C9666" s="2" t="str">
        <f>IF(A9666="","",IFERROR(INDEX(Keterangan,MATCH('Buku Besar'!A9666,Akun,0)),""))</f>
        <v/>
      </c>
      <c r="D9666" s="2" t="str">
        <f>IF(A9666="","",IFERROR(INDEX(Reff,MATCH('Buku Besar'!A9666,Akun,0)),""))</f>
        <v/>
      </c>
      <c r="E9666" s="331" t="str">
        <f>IF(A9666="","",IFERROR(INDEX(Penerimaan,MATCH('Buku Besar'!A9666,Akun,0)),""))</f>
        <v/>
      </c>
      <c r="F9666" s="331" t="str">
        <f>IF(A9666="","",IFERROR(INDEX(Pengeluaran,MATCH('Buku Besar'!A9666,Akun,0)),""))</f>
        <v/>
      </c>
      <c r="H9666" s="91" t="str">
        <f t="shared" si="301"/>
        <v/>
      </c>
      <c r="I9666" s="330" t="str">
        <f>IF(H9666="","",IFERROR(INDEX(Tanggal1,MATCH('Buku Besar'!H9666,Akun1,0)),""))</f>
        <v/>
      </c>
      <c r="J9666" s="2" t="str">
        <f>IF(H9666="","",IFERROR(INDEX(Keterangan1,MATCH('Buku Besar'!H9666,Akun1,0)),""))</f>
        <v/>
      </c>
      <c r="K9666" s="2" t="str">
        <f>IF(H9666="","",IFERROR(INDEX(Reff1,MATCH('Buku Besar'!H9666,Akun1,0)),""))</f>
        <v/>
      </c>
      <c r="L9666" s="331" t="str">
        <f>IF(H9666="","",IFERROR(INDEX(Penerimaan1,MATCH('Buku Besar'!H9666,Akun1,0)),""))</f>
        <v/>
      </c>
      <c r="M9666" s="331" t="str">
        <f>IF(H9666="","",IFERROR(INDEX(Pengeluaran1,MATCH('Buku Besar'!H9666,Akun1,0)),""))</f>
        <v/>
      </c>
    </row>
    <row r="9667" spans="1:13" x14ac:dyDescent="0.25">
      <c r="A9667" s="91" t="str">
        <f t="shared" si="300"/>
        <v/>
      </c>
      <c r="B9667" s="330" t="str">
        <f>IF(A9667="","",IFERROR(INDEX(Tanggal,MATCH('Buku Besar'!A9667,Akun,0)),""))</f>
        <v/>
      </c>
      <c r="C9667" s="2" t="str">
        <f>IF(A9667="","",IFERROR(INDEX(Keterangan,MATCH('Buku Besar'!A9667,Akun,0)),""))</f>
        <v/>
      </c>
      <c r="D9667" s="2" t="str">
        <f>IF(A9667="","",IFERROR(INDEX(Reff,MATCH('Buku Besar'!A9667,Akun,0)),""))</f>
        <v/>
      </c>
      <c r="E9667" s="331" t="str">
        <f>IF(A9667="","",IFERROR(INDEX(Penerimaan,MATCH('Buku Besar'!A9667,Akun,0)),""))</f>
        <v/>
      </c>
      <c r="F9667" s="331" t="str">
        <f>IF(A9667="","",IFERROR(INDEX(Pengeluaran,MATCH('Buku Besar'!A9667,Akun,0)),""))</f>
        <v/>
      </c>
      <c r="H9667" s="91" t="str">
        <f t="shared" si="301"/>
        <v/>
      </c>
      <c r="I9667" s="330" t="str">
        <f>IF(H9667="","",IFERROR(INDEX(Tanggal1,MATCH('Buku Besar'!H9667,Akun1,0)),""))</f>
        <v/>
      </c>
      <c r="J9667" s="2" t="str">
        <f>IF(H9667="","",IFERROR(INDEX(Keterangan1,MATCH('Buku Besar'!H9667,Akun1,0)),""))</f>
        <v/>
      </c>
      <c r="K9667" s="2" t="str">
        <f>IF(H9667="","",IFERROR(INDEX(Reff1,MATCH('Buku Besar'!H9667,Akun1,0)),""))</f>
        <v/>
      </c>
      <c r="L9667" s="331" t="str">
        <f>IF(H9667="","",IFERROR(INDEX(Penerimaan1,MATCH('Buku Besar'!H9667,Akun1,0)),""))</f>
        <v/>
      </c>
      <c r="M9667" s="331" t="str">
        <f>IF(H9667="","",IFERROR(INDEX(Pengeluaran1,MATCH('Buku Besar'!H9667,Akun1,0)),""))</f>
        <v/>
      </c>
    </row>
    <row r="9668" spans="1:13" x14ac:dyDescent="0.25">
      <c r="A9668" s="91" t="str">
        <f t="shared" si="300"/>
        <v/>
      </c>
      <c r="B9668" s="330" t="str">
        <f>IF(A9668="","",IFERROR(INDEX(Tanggal,MATCH('Buku Besar'!A9668,Akun,0)),""))</f>
        <v/>
      </c>
      <c r="C9668" s="2" t="str">
        <f>IF(A9668="","",IFERROR(INDEX(Keterangan,MATCH('Buku Besar'!A9668,Akun,0)),""))</f>
        <v/>
      </c>
      <c r="D9668" s="2" t="str">
        <f>IF(A9668="","",IFERROR(INDEX(Reff,MATCH('Buku Besar'!A9668,Akun,0)),""))</f>
        <v/>
      </c>
      <c r="E9668" s="331" t="str">
        <f>IF(A9668="","",IFERROR(INDEX(Penerimaan,MATCH('Buku Besar'!A9668,Akun,0)),""))</f>
        <v/>
      </c>
      <c r="F9668" s="331" t="str">
        <f>IF(A9668="","",IFERROR(INDEX(Pengeluaran,MATCH('Buku Besar'!A9668,Akun,0)),""))</f>
        <v/>
      </c>
      <c r="H9668" s="91" t="str">
        <f t="shared" si="301"/>
        <v/>
      </c>
      <c r="I9668" s="330" t="str">
        <f>IF(H9668="","",IFERROR(INDEX(Tanggal1,MATCH('Buku Besar'!H9668,Akun1,0)),""))</f>
        <v/>
      </c>
      <c r="J9668" s="2" t="str">
        <f>IF(H9668="","",IFERROR(INDEX(Keterangan1,MATCH('Buku Besar'!H9668,Akun1,0)),""))</f>
        <v/>
      </c>
      <c r="K9668" s="2" t="str">
        <f>IF(H9668="","",IFERROR(INDEX(Reff1,MATCH('Buku Besar'!H9668,Akun1,0)),""))</f>
        <v/>
      </c>
      <c r="L9668" s="331" t="str">
        <f>IF(H9668="","",IFERROR(INDEX(Penerimaan1,MATCH('Buku Besar'!H9668,Akun1,0)),""))</f>
        <v/>
      </c>
      <c r="M9668" s="331" t="str">
        <f>IF(H9668="","",IFERROR(INDEX(Pengeluaran1,MATCH('Buku Besar'!H9668,Akun1,0)),""))</f>
        <v/>
      </c>
    </row>
    <row r="9669" spans="1:13" x14ac:dyDescent="0.25">
      <c r="A9669" s="91" t="str">
        <f t="shared" si="300"/>
        <v/>
      </c>
      <c r="B9669" s="330" t="str">
        <f>IF(A9669="","",IFERROR(INDEX(Tanggal,MATCH('Buku Besar'!A9669,Akun,0)),""))</f>
        <v/>
      </c>
      <c r="C9669" s="2" t="str">
        <f>IF(A9669="","",IFERROR(INDEX(Keterangan,MATCH('Buku Besar'!A9669,Akun,0)),""))</f>
        <v/>
      </c>
      <c r="D9669" s="2" t="str">
        <f>IF(A9669="","",IFERROR(INDEX(Reff,MATCH('Buku Besar'!A9669,Akun,0)),""))</f>
        <v/>
      </c>
      <c r="E9669" s="331" t="str">
        <f>IF(A9669="","",IFERROR(INDEX(Penerimaan,MATCH('Buku Besar'!A9669,Akun,0)),""))</f>
        <v/>
      </c>
      <c r="F9669" s="331" t="str">
        <f>IF(A9669="","",IFERROR(INDEX(Pengeluaran,MATCH('Buku Besar'!A9669,Akun,0)),""))</f>
        <v/>
      </c>
      <c r="H9669" s="91" t="str">
        <f t="shared" si="301"/>
        <v/>
      </c>
      <c r="I9669" s="330" t="str">
        <f>IF(H9669="","",IFERROR(INDEX(Tanggal1,MATCH('Buku Besar'!H9669,Akun1,0)),""))</f>
        <v/>
      </c>
      <c r="J9669" s="2" t="str">
        <f>IF(H9669="","",IFERROR(INDEX(Keterangan1,MATCH('Buku Besar'!H9669,Akun1,0)),""))</f>
        <v/>
      </c>
      <c r="K9669" s="2" t="str">
        <f>IF(H9669="","",IFERROR(INDEX(Reff1,MATCH('Buku Besar'!H9669,Akun1,0)),""))</f>
        <v/>
      </c>
      <c r="L9669" s="331" t="str">
        <f>IF(H9669="","",IFERROR(INDEX(Penerimaan1,MATCH('Buku Besar'!H9669,Akun1,0)),""))</f>
        <v/>
      </c>
      <c r="M9669" s="331" t="str">
        <f>IF(H9669="","",IFERROR(INDEX(Pengeluaran1,MATCH('Buku Besar'!H9669,Akun1,0)),""))</f>
        <v/>
      </c>
    </row>
    <row r="9670" spans="1:13" x14ac:dyDescent="0.25">
      <c r="A9670" s="91" t="str">
        <f t="shared" si="300"/>
        <v/>
      </c>
      <c r="B9670" s="330" t="str">
        <f>IF(A9670="","",IFERROR(INDEX(Tanggal,MATCH('Buku Besar'!A9670,Akun,0)),""))</f>
        <v/>
      </c>
      <c r="C9670" s="2" t="str">
        <f>IF(A9670="","",IFERROR(INDEX(Keterangan,MATCH('Buku Besar'!A9670,Akun,0)),""))</f>
        <v/>
      </c>
      <c r="D9670" s="2" t="str">
        <f>IF(A9670="","",IFERROR(INDEX(Reff,MATCH('Buku Besar'!A9670,Akun,0)),""))</f>
        <v/>
      </c>
      <c r="E9670" s="331" t="str">
        <f>IF(A9670="","",IFERROR(INDEX(Penerimaan,MATCH('Buku Besar'!A9670,Akun,0)),""))</f>
        <v/>
      </c>
      <c r="F9670" s="331" t="str">
        <f>IF(A9670="","",IFERROR(INDEX(Pengeluaran,MATCH('Buku Besar'!A9670,Akun,0)),""))</f>
        <v/>
      </c>
      <c r="H9670" s="91" t="str">
        <f t="shared" si="301"/>
        <v/>
      </c>
      <c r="I9670" s="330" t="str">
        <f>IF(H9670="","",IFERROR(INDEX(Tanggal1,MATCH('Buku Besar'!H9670,Akun1,0)),""))</f>
        <v/>
      </c>
      <c r="J9670" s="2" t="str">
        <f>IF(H9670="","",IFERROR(INDEX(Keterangan1,MATCH('Buku Besar'!H9670,Akun1,0)),""))</f>
        <v/>
      </c>
      <c r="K9670" s="2" t="str">
        <f>IF(H9670="","",IFERROR(INDEX(Reff1,MATCH('Buku Besar'!H9670,Akun1,0)),""))</f>
        <v/>
      </c>
      <c r="L9670" s="331" t="str">
        <f>IF(H9670="","",IFERROR(INDEX(Penerimaan1,MATCH('Buku Besar'!H9670,Akun1,0)),""))</f>
        <v/>
      </c>
      <c r="M9670" s="331" t="str">
        <f>IF(H9670="","",IFERROR(INDEX(Pengeluaran1,MATCH('Buku Besar'!H9670,Akun1,0)),""))</f>
        <v/>
      </c>
    </row>
    <row r="9671" spans="1:13" x14ac:dyDescent="0.25">
      <c r="A9671" s="91" t="str">
        <f t="shared" si="300"/>
        <v/>
      </c>
      <c r="B9671" s="330" t="str">
        <f>IF(A9671="","",IFERROR(INDEX(Tanggal,MATCH('Buku Besar'!A9671,Akun,0)),""))</f>
        <v/>
      </c>
      <c r="C9671" s="2" t="str">
        <f>IF(A9671="","",IFERROR(INDEX(Keterangan,MATCH('Buku Besar'!A9671,Akun,0)),""))</f>
        <v/>
      </c>
      <c r="D9671" s="2" t="str">
        <f>IF(A9671="","",IFERROR(INDEX(Reff,MATCH('Buku Besar'!A9671,Akun,0)),""))</f>
        <v/>
      </c>
      <c r="E9671" s="331" t="str">
        <f>IF(A9671="","",IFERROR(INDEX(Penerimaan,MATCH('Buku Besar'!A9671,Akun,0)),""))</f>
        <v/>
      </c>
      <c r="F9671" s="331" t="str">
        <f>IF(A9671="","",IFERROR(INDEX(Pengeluaran,MATCH('Buku Besar'!A9671,Akun,0)),""))</f>
        <v/>
      </c>
      <c r="H9671" s="91" t="str">
        <f t="shared" si="301"/>
        <v/>
      </c>
      <c r="I9671" s="330" t="str">
        <f>IF(H9671="","",IFERROR(INDEX(Tanggal1,MATCH('Buku Besar'!H9671,Akun1,0)),""))</f>
        <v/>
      </c>
      <c r="J9671" s="2" t="str">
        <f>IF(H9671="","",IFERROR(INDEX(Keterangan1,MATCH('Buku Besar'!H9671,Akun1,0)),""))</f>
        <v/>
      </c>
      <c r="K9671" s="2" t="str">
        <f>IF(H9671="","",IFERROR(INDEX(Reff1,MATCH('Buku Besar'!H9671,Akun1,0)),""))</f>
        <v/>
      </c>
      <c r="L9671" s="331" t="str">
        <f>IF(H9671="","",IFERROR(INDEX(Penerimaan1,MATCH('Buku Besar'!H9671,Akun1,0)),""))</f>
        <v/>
      </c>
      <c r="M9671" s="331" t="str">
        <f>IF(H9671="","",IFERROR(INDEX(Pengeluaran1,MATCH('Buku Besar'!H9671,Akun1,0)),""))</f>
        <v/>
      </c>
    </row>
    <row r="9672" spans="1:13" x14ac:dyDescent="0.25">
      <c r="A9672" s="91" t="str">
        <f t="shared" ref="A9672:A9735" si="302">IFERROR(IF((MID(A9671,8,LEN(A9671)-7)+1)&lt;=COUNTIF(Kas_Harian,LEFT(A9671,6)),LEFT(A9671,6)&amp;"-"&amp;MID(A9671,8,LEN(A9671)-7)+1,""),"")</f>
        <v/>
      </c>
      <c r="B9672" s="330" t="str">
        <f>IF(A9672="","",IFERROR(INDEX(Tanggal,MATCH('Buku Besar'!A9672,Akun,0)),""))</f>
        <v/>
      </c>
      <c r="C9672" s="2" t="str">
        <f>IF(A9672="","",IFERROR(INDEX(Keterangan,MATCH('Buku Besar'!A9672,Akun,0)),""))</f>
        <v/>
      </c>
      <c r="D9672" s="2" t="str">
        <f>IF(A9672="","",IFERROR(INDEX(Reff,MATCH('Buku Besar'!A9672,Akun,0)),""))</f>
        <v/>
      </c>
      <c r="E9672" s="331" t="str">
        <f>IF(A9672="","",IFERROR(INDEX(Penerimaan,MATCH('Buku Besar'!A9672,Akun,0)),""))</f>
        <v/>
      </c>
      <c r="F9672" s="331" t="str">
        <f>IF(A9672="","",IFERROR(INDEX(Pengeluaran,MATCH('Buku Besar'!A9672,Akun,0)),""))</f>
        <v/>
      </c>
      <c r="H9672" s="91" t="str">
        <f t="shared" ref="H9672:H9735" si="303">IFERROR(IF((MID(H9671,8,LEN(H9671)-7)+1)&lt;=COUNTIF(Bank_Harian,LEFT(H9671,6)),LEFT(H9671,6)&amp;"-"&amp;MID(H9671,8,LEN(H9671)-7)+1,""),"")</f>
        <v/>
      </c>
      <c r="I9672" s="330" t="str">
        <f>IF(H9672="","",IFERROR(INDEX(Tanggal1,MATCH('Buku Besar'!H9672,Akun1,0)),""))</f>
        <v/>
      </c>
      <c r="J9672" s="2" t="str">
        <f>IF(H9672="","",IFERROR(INDEX(Keterangan1,MATCH('Buku Besar'!H9672,Akun1,0)),""))</f>
        <v/>
      </c>
      <c r="K9672" s="2" t="str">
        <f>IF(H9672="","",IFERROR(INDEX(Reff1,MATCH('Buku Besar'!H9672,Akun1,0)),""))</f>
        <v/>
      </c>
      <c r="L9672" s="331" t="str">
        <f>IF(H9672="","",IFERROR(INDEX(Penerimaan1,MATCH('Buku Besar'!H9672,Akun1,0)),""))</f>
        <v/>
      </c>
      <c r="M9672" s="331" t="str">
        <f>IF(H9672="","",IFERROR(INDEX(Pengeluaran1,MATCH('Buku Besar'!H9672,Akun1,0)),""))</f>
        <v/>
      </c>
    </row>
    <row r="9673" spans="1:13" x14ac:dyDescent="0.25">
      <c r="A9673" s="91" t="str">
        <f t="shared" si="302"/>
        <v/>
      </c>
      <c r="B9673" s="330" t="str">
        <f>IF(A9673="","",IFERROR(INDEX(Tanggal,MATCH('Buku Besar'!A9673,Akun,0)),""))</f>
        <v/>
      </c>
      <c r="C9673" s="2" t="str">
        <f>IF(A9673="","",IFERROR(INDEX(Keterangan,MATCH('Buku Besar'!A9673,Akun,0)),""))</f>
        <v/>
      </c>
      <c r="D9673" s="2" t="str">
        <f>IF(A9673="","",IFERROR(INDEX(Reff,MATCH('Buku Besar'!A9673,Akun,0)),""))</f>
        <v/>
      </c>
      <c r="E9673" s="331" t="str">
        <f>IF(A9673="","",IFERROR(INDEX(Penerimaan,MATCH('Buku Besar'!A9673,Akun,0)),""))</f>
        <v/>
      </c>
      <c r="F9673" s="331" t="str">
        <f>IF(A9673="","",IFERROR(INDEX(Pengeluaran,MATCH('Buku Besar'!A9673,Akun,0)),""))</f>
        <v/>
      </c>
      <c r="H9673" s="91" t="str">
        <f t="shared" si="303"/>
        <v/>
      </c>
      <c r="I9673" s="330" t="str">
        <f>IF(H9673="","",IFERROR(INDEX(Tanggal1,MATCH('Buku Besar'!H9673,Akun1,0)),""))</f>
        <v/>
      </c>
      <c r="J9673" s="2" t="str">
        <f>IF(H9673="","",IFERROR(INDEX(Keterangan1,MATCH('Buku Besar'!H9673,Akun1,0)),""))</f>
        <v/>
      </c>
      <c r="K9673" s="2" t="str">
        <f>IF(H9673="","",IFERROR(INDEX(Reff1,MATCH('Buku Besar'!H9673,Akun1,0)),""))</f>
        <v/>
      </c>
      <c r="L9673" s="331" t="str">
        <f>IF(H9673="","",IFERROR(INDEX(Penerimaan1,MATCH('Buku Besar'!H9673,Akun1,0)),""))</f>
        <v/>
      </c>
      <c r="M9673" s="331" t="str">
        <f>IF(H9673="","",IFERROR(INDEX(Pengeluaran1,MATCH('Buku Besar'!H9673,Akun1,0)),""))</f>
        <v/>
      </c>
    </row>
    <row r="9674" spans="1:13" x14ac:dyDescent="0.25">
      <c r="A9674" s="91" t="str">
        <f t="shared" si="302"/>
        <v/>
      </c>
      <c r="B9674" s="330" t="str">
        <f>IF(A9674="","",IFERROR(INDEX(Tanggal,MATCH('Buku Besar'!A9674,Akun,0)),""))</f>
        <v/>
      </c>
      <c r="C9674" s="2" t="str">
        <f>IF(A9674="","",IFERROR(INDEX(Keterangan,MATCH('Buku Besar'!A9674,Akun,0)),""))</f>
        <v/>
      </c>
      <c r="D9674" s="2" t="str">
        <f>IF(A9674="","",IFERROR(INDEX(Reff,MATCH('Buku Besar'!A9674,Akun,0)),""))</f>
        <v/>
      </c>
      <c r="E9674" s="331" t="str">
        <f>IF(A9674="","",IFERROR(INDEX(Penerimaan,MATCH('Buku Besar'!A9674,Akun,0)),""))</f>
        <v/>
      </c>
      <c r="F9674" s="331" t="str">
        <f>IF(A9674="","",IFERROR(INDEX(Pengeluaran,MATCH('Buku Besar'!A9674,Akun,0)),""))</f>
        <v/>
      </c>
      <c r="H9674" s="91" t="str">
        <f t="shared" si="303"/>
        <v/>
      </c>
      <c r="I9674" s="330" t="str">
        <f>IF(H9674="","",IFERROR(INDEX(Tanggal1,MATCH('Buku Besar'!H9674,Akun1,0)),""))</f>
        <v/>
      </c>
      <c r="J9674" s="2" t="str">
        <f>IF(H9674="","",IFERROR(INDEX(Keterangan1,MATCH('Buku Besar'!H9674,Akun1,0)),""))</f>
        <v/>
      </c>
      <c r="K9674" s="2" t="str">
        <f>IF(H9674="","",IFERROR(INDEX(Reff1,MATCH('Buku Besar'!H9674,Akun1,0)),""))</f>
        <v/>
      </c>
      <c r="L9674" s="331" t="str">
        <f>IF(H9674="","",IFERROR(INDEX(Penerimaan1,MATCH('Buku Besar'!H9674,Akun1,0)),""))</f>
        <v/>
      </c>
      <c r="M9674" s="331" t="str">
        <f>IF(H9674="","",IFERROR(INDEX(Pengeluaran1,MATCH('Buku Besar'!H9674,Akun1,0)),""))</f>
        <v/>
      </c>
    </row>
    <row r="9675" spans="1:13" x14ac:dyDescent="0.25">
      <c r="A9675" s="91" t="str">
        <f t="shared" si="302"/>
        <v/>
      </c>
      <c r="B9675" s="330" t="str">
        <f>IF(A9675="","",IFERROR(INDEX(Tanggal,MATCH('Buku Besar'!A9675,Akun,0)),""))</f>
        <v/>
      </c>
      <c r="C9675" s="2" t="str">
        <f>IF(A9675="","",IFERROR(INDEX(Keterangan,MATCH('Buku Besar'!A9675,Akun,0)),""))</f>
        <v/>
      </c>
      <c r="D9675" s="2" t="str">
        <f>IF(A9675="","",IFERROR(INDEX(Reff,MATCH('Buku Besar'!A9675,Akun,0)),""))</f>
        <v/>
      </c>
      <c r="E9675" s="331" t="str">
        <f>IF(A9675="","",IFERROR(INDEX(Penerimaan,MATCH('Buku Besar'!A9675,Akun,0)),""))</f>
        <v/>
      </c>
      <c r="F9675" s="331" t="str">
        <f>IF(A9675="","",IFERROR(INDEX(Pengeluaran,MATCH('Buku Besar'!A9675,Akun,0)),""))</f>
        <v/>
      </c>
      <c r="H9675" s="91" t="str">
        <f t="shared" si="303"/>
        <v/>
      </c>
      <c r="I9675" s="330" t="str">
        <f>IF(H9675="","",IFERROR(INDEX(Tanggal1,MATCH('Buku Besar'!H9675,Akun1,0)),""))</f>
        <v/>
      </c>
      <c r="J9675" s="2" t="str">
        <f>IF(H9675="","",IFERROR(INDEX(Keterangan1,MATCH('Buku Besar'!H9675,Akun1,0)),""))</f>
        <v/>
      </c>
      <c r="K9675" s="2" t="str">
        <f>IF(H9675="","",IFERROR(INDEX(Reff1,MATCH('Buku Besar'!H9675,Akun1,0)),""))</f>
        <v/>
      </c>
      <c r="L9675" s="331" t="str">
        <f>IF(H9675="","",IFERROR(INDEX(Penerimaan1,MATCH('Buku Besar'!H9675,Akun1,0)),""))</f>
        <v/>
      </c>
      <c r="M9675" s="331" t="str">
        <f>IF(H9675="","",IFERROR(INDEX(Pengeluaran1,MATCH('Buku Besar'!H9675,Akun1,0)),""))</f>
        <v/>
      </c>
    </row>
    <row r="9676" spans="1:13" x14ac:dyDescent="0.25">
      <c r="A9676" s="91" t="str">
        <f t="shared" si="302"/>
        <v/>
      </c>
      <c r="B9676" s="330" t="str">
        <f>IF(A9676="","",IFERROR(INDEX(Tanggal,MATCH('Buku Besar'!A9676,Akun,0)),""))</f>
        <v/>
      </c>
      <c r="C9676" s="2" t="str">
        <f>IF(A9676="","",IFERROR(INDEX(Keterangan,MATCH('Buku Besar'!A9676,Akun,0)),""))</f>
        <v/>
      </c>
      <c r="D9676" s="2" t="str">
        <f>IF(A9676="","",IFERROR(INDEX(Reff,MATCH('Buku Besar'!A9676,Akun,0)),""))</f>
        <v/>
      </c>
      <c r="E9676" s="331" t="str">
        <f>IF(A9676="","",IFERROR(INDEX(Penerimaan,MATCH('Buku Besar'!A9676,Akun,0)),""))</f>
        <v/>
      </c>
      <c r="F9676" s="331" t="str">
        <f>IF(A9676="","",IFERROR(INDEX(Pengeluaran,MATCH('Buku Besar'!A9676,Akun,0)),""))</f>
        <v/>
      </c>
      <c r="H9676" s="91" t="str">
        <f t="shared" si="303"/>
        <v/>
      </c>
      <c r="I9676" s="330" t="str">
        <f>IF(H9676="","",IFERROR(INDEX(Tanggal1,MATCH('Buku Besar'!H9676,Akun1,0)),""))</f>
        <v/>
      </c>
      <c r="J9676" s="2" t="str">
        <f>IF(H9676="","",IFERROR(INDEX(Keterangan1,MATCH('Buku Besar'!H9676,Akun1,0)),""))</f>
        <v/>
      </c>
      <c r="K9676" s="2" t="str">
        <f>IF(H9676="","",IFERROR(INDEX(Reff1,MATCH('Buku Besar'!H9676,Akun1,0)),""))</f>
        <v/>
      </c>
      <c r="L9676" s="331" t="str">
        <f>IF(H9676="","",IFERROR(INDEX(Penerimaan1,MATCH('Buku Besar'!H9676,Akun1,0)),""))</f>
        <v/>
      </c>
      <c r="M9676" s="331" t="str">
        <f>IF(H9676="","",IFERROR(INDEX(Pengeluaran1,MATCH('Buku Besar'!H9676,Akun1,0)),""))</f>
        <v/>
      </c>
    </row>
    <row r="9677" spans="1:13" x14ac:dyDescent="0.25">
      <c r="A9677" s="91" t="str">
        <f t="shared" si="302"/>
        <v/>
      </c>
      <c r="B9677" s="330" t="str">
        <f>IF(A9677="","",IFERROR(INDEX(Tanggal,MATCH('Buku Besar'!A9677,Akun,0)),""))</f>
        <v/>
      </c>
      <c r="C9677" s="2" t="str">
        <f>IF(A9677="","",IFERROR(INDEX(Keterangan,MATCH('Buku Besar'!A9677,Akun,0)),""))</f>
        <v/>
      </c>
      <c r="D9677" s="2" t="str">
        <f>IF(A9677="","",IFERROR(INDEX(Reff,MATCH('Buku Besar'!A9677,Akun,0)),""))</f>
        <v/>
      </c>
      <c r="E9677" s="331" t="str">
        <f>IF(A9677="","",IFERROR(INDEX(Penerimaan,MATCH('Buku Besar'!A9677,Akun,0)),""))</f>
        <v/>
      </c>
      <c r="F9677" s="331" t="str">
        <f>IF(A9677="","",IFERROR(INDEX(Pengeluaran,MATCH('Buku Besar'!A9677,Akun,0)),""))</f>
        <v/>
      </c>
      <c r="H9677" s="91" t="str">
        <f t="shared" si="303"/>
        <v/>
      </c>
      <c r="I9677" s="330" t="str">
        <f>IF(H9677="","",IFERROR(INDEX(Tanggal1,MATCH('Buku Besar'!H9677,Akun1,0)),""))</f>
        <v/>
      </c>
      <c r="J9677" s="2" t="str">
        <f>IF(H9677="","",IFERROR(INDEX(Keterangan1,MATCH('Buku Besar'!H9677,Akun1,0)),""))</f>
        <v/>
      </c>
      <c r="K9677" s="2" t="str">
        <f>IF(H9677="","",IFERROR(INDEX(Reff1,MATCH('Buku Besar'!H9677,Akun1,0)),""))</f>
        <v/>
      </c>
      <c r="L9677" s="331" t="str">
        <f>IF(H9677="","",IFERROR(INDEX(Penerimaan1,MATCH('Buku Besar'!H9677,Akun1,0)),""))</f>
        <v/>
      </c>
      <c r="M9677" s="331" t="str">
        <f>IF(H9677="","",IFERROR(INDEX(Pengeluaran1,MATCH('Buku Besar'!H9677,Akun1,0)),""))</f>
        <v/>
      </c>
    </row>
    <row r="9678" spans="1:13" x14ac:dyDescent="0.25">
      <c r="A9678" s="91" t="str">
        <f t="shared" si="302"/>
        <v/>
      </c>
      <c r="B9678" s="330" t="str">
        <f>IF(A9678="","",IFERROR(INDEX(Tanggal,MATCH('Buku Besar'!A9678,Akun,0)),""))</f>
        <v/>
      </c>
      <c r="C9678" s="2" t="str">
        <f>IF(A9678="","",IFERROR(INDEX(Keterangan,MATCH('Buku Besar'!A9678,Akun,0)),""))</f>
        <v/>
      </c>
      <c r="D9678" s="2" t="str">
        <f>IF(A9678="","",IFERROR(INDEX(Reff,MATCH('Buku Besar'!A9678,Akun,0)),""))</f>
        <v/>
      </c>
      <c r="E9678" s="331" t="str">
        <f>IF(A9678="","",IFERROR(INDEX(Penerimaan,MATCH('Buku Besar'!A9678,Akun,0)),""))</f>
        <v/>
      </c>
      <c r="F9678" s="331" t="str">
        <f>IF(A9678="","",IFERROR(INDEX(Pengeluaran,MATCH('Buku Besar'!A9678,Akun,0)),""))</f>
        <v/>
      </c>
      <c r="H9678" s="91" t="str">
        <f t="shared" si="303"/>
        <v/>
      </c>
      <c r="I9678" s="330" t="str">
        <f>IF(H9678="","",IFERROR(INDEX(Tanggal1,MATCH('Buku Besar'!H9678,Akun1,0)),""))</f>
        <v/>
      </c>
      <c r="J9678" s="2" t="str">
        <f>IF(H9678="","",IFERROR(INDEX(Keterangan1,MATCH('Buku Besar'!H9678,Akun1,0)),""))</f>
        <v/>
      </c>
      <c r="K9678" s="2" t="str">
        <f>IF(H9678="","",IFERROR(INDEX(Reff1,MATCH('Buku Besar'!H9678,Akun1,0)),""))</f>
        <v/>
      </c>
      <c r="L9678" s="331" t="str">
        <f>IF(H9678="","",IFERROR(INDEX(Penerimaan1,MATCH('Buku Besar'!H9678,Akun1,0)),""))</f>
        <v/>
      </c>
      <c r="M9678" s="331" t="str">
        <f>IF(H9678="","",IFERROR(INDEX(Pengeluaran1,MATCH('Buku Besar'!H9678,Akun1,0)),""))</f>
        <v/>
      </c>
    </row>
    <row r="9679" spans="1:13" x14ac:dyDescent="0.25">
      <c r="A9679" s="91" t="str">
        <f t="shared" si="302"/>
        <v/>
      </c>
      <c r="B9679" s="330" t="str">
        <f>IF(A9679="","",IFERROR(INDEX(Tanggal,MATCH('Buku Besar'!A9679,Akun,0)),""))</f>
        <v/>
      </c>
      <c r="C9679" s="2" t="str">
        <f>IF(A9679="","",IFERROR(INDEX(Keterangan,MATCH('Buku Besar'!A9679,Akun,0)),""))</f>
        <v/>
      </c>
      <c r="D9679" s="2" t="str">
        <f>IF(A9679="","",IFERROR(INDEX(Reff,MATCH('Buku Besar'!A9679,Akun,0)),""))</f>
        <v/>
      </c>
      <c r="E9679" s="331" t="str">
        <f>IF(A9679="","",IFERROR(INDEX(Penerimaan,MATCH('Buku Besar'!A9679,Akun,0)),""))</f>
        <v/>
      </c>
      <c r="F9679" s="331" t="str">
        <f>IF(A9679="","",IFERROR(INDEX(Pengeluaran,MATCH('Buku Besar'!A9679,Akun,0)),""))</f>
        <v/>
      </c>
      <c r="H9679" s="91" t="str">
        <f t="shared" si="303"/>
        <v/>
      </c>
      <c r="I9679" s="330" t="str">
        <f>IF(H9679="","",IFERROR(INDEX(Tanggal1,MATCH('Buku Besar'!H9679,Akun1,0)),""))</f>
        <v/>
      </c>
      <c r="J9679" s="2" t="str">
        <f>IF(H9679="","",IFERROR(INDEX(Keterangan1,MATCH('Buku Besar'!H9679,Akun1,0)),""))</f>
        <v/>
      </c>
      <c r="K9679" s="2" t="str">
        <f>IF(H9679="","",IFERROR(INDEX(Reff1,MATCH('Buku Besar'!H9679,Akun1,0)),""))</f>
        <v/>
      </c>
      <c r="L9679" s="331" t="str">
        <f>IF(H9679="","",IFERROR(INDEX(Penerimaan1,MATCH('Buku Besar'!H9679,Akun1,0)),""))</f>
        <v/>
      </c>
      <c r="M9679" s="331" t="str">
        <f>IF(H9679="","",IFERROR(INDEX(Pengeluaran1,MATCH('Buku Besar'!H9679,Akun1,0)),""))</f>
        <v/>
      </c>
    </row>
    <row r="9680" spans="1:13" x14ac:dyDescent="0.25">
      <c r="A9680" s="91" t="str">
        <f t="shared" si="302"/>
        <v/>
      </c>
      <c r="B9680" s="330" t="str">
        <f>IF(A9680="","",IFERROR(INDEX(Tanggal,MATCH('Buku Besar'!A9680,Akun,0)),""))</f>
        <v/>
      </c>
      <c r="C9680" s="2" t="str">
        <f>IF(A9680="","",IFERROR(INDEX(Keterangan,MATCH('Buku Besar'!A9680,Akun,0)),""))</f>
        <v/>
      </c>
      <c r="D9680" s="2" t="str">
        <f>IF(A9680="","",IFERROR(INDEX(Reff,MATCH('Buku Besar'!A9680,Akun,0)),""))</f>
        <v/>
      </c>
      <c r="E9680" s="331" t="str">
        <f>IF(A9680="","",IFERROR(INDEX(Penerimaan,MATCH('Buku Besar'!A9680,Akun,0)),""))</f>
        <v/>
      </c>
      <c r="F9680" s="331" t="str">
        <f>IF(A9680="","",IFERROR(INDEX(Pengeluaran,MATCH('Buku Besar'!A9680,Akun,0)),""))</f>
        <v/>
      </c>
      <c r="H9680" s="91" t="str">
        <f t="shared" si="303"/>
        <v/>
      </c>
      <c r="I9680" s="330" t="str">
        <f>IF(H9680="","",IFERROR(INDEX(Tanggal1,MATCH('Buku Besar'!H9680,Akun1,0)),""))</f>
        <v/>
      </c>
      <c r="J9680" s="2" t="str">
        <f>IF(H9680="","",IFERROR(INDEX(Keterangan1,MATCH('Buku Besar'!H9680,Akun1,0)),""))</f>
        <v/>
      </c>
      <c r="K9680" s="2" t="str">
        <f>IF(H9680="","",IFERROR(INDEX(Reff1,MATCH('Buku Besar'!H9680,Akun1,0)),""))</f>
        <v/>
      </c>
      <c r="L9680" s="331" t="str">
        <f>IF(H9680="","",IFERROR(INDEX(Penerimaan1,MATCH('Buku Besar'!H9680,Akun1,0)),""))</f>
        <v/>
      </c>
      <c r="M9680" s="331" t="str">
        <f>IF(H9680="","",IFERROR(INDEX(Pengeluaran1,MATCH('Buku Besar'!H9680,Akun1,0)),""))</f>
        <v/>
      </c>
    </row>
    <row r="9681" spans="1:13" x14ac:dyDescent="0.25">
      <c r="A9681" s="91" t="str">
        <f t="shared" si="302"/>
        <v/>
      </c>
      <c r="B9681" s="330" t="str">
        <f>IF(A9681="","",IFERROR(INDEX(Tanggal,MATCH('Buku Besar'!A9681,Akun,0)),""))</f>
        <v/>
      </c>
      <c r="C9681" s="2" t="str">
        <f>IF(A9681="","",IFERROR(INDEX(Keterangan,MATCH('Buku Besar'!A9681,Akun,0)),""))</f>
        <v/>
      </c>
      <c r="D9681" s="2" t="str">
        <f>IF(A9681="","",IFERROR(INDEX(Reff,MATCH('Buku Besar'!A9681,Akun,0)),""))</f>
        <v/>
      </c>
      <c r="E9681" s="331" t="str">
        <f>IF(A9681="","",IFERROR(INDEX(Penerimaan,MATCH('Buku Besar'!A9681,Akun,0)),""))</f>
        <v/>
      </c>
      <c r="F9681" s="331" t="str">
        <f>IF(A9681="","",IFERROR(INDEX(Pengeluaran,MATCH('Buku Besar'!A9681,Akun,0)),""))</f>
        <v/>
      </c>
      <c r="H9681" s="91" t="str">
        <f t="shared" si="303"/>
        <v/>
      </c>
      <c r="I9681" s="330" t="str">
        <f>IF(H9681="","",IFERROR(INDEX(Tanggal1,MATCH('Buku Besar'!H9681,Akun1,0)),""))</f>
        <v/>
      </c>
      <c r="J9681" s="2" t="str">
        <f>IF(H9681="","",IFERROR(INDEX(Keterangan1,MATCH('Buku Besar'!H9681,Akun1,0)),""))</f>
        <v/>
      </c>
      <c r="K9681" s="2" t="str">
        <f>IF(H9681="","",IFERROR(INDEX(Reff1,MATCH('Buku Besar'!H9681,Akun1,0)),""))</f>
        <v/>
      </c>
      <c r="L9681" s="331" t="str">
        <f>IF(H9681="","",IFERROR(INDEX(Penerimaan1,MATCH('Buku Besar'!H9681,Akun1,0)),""))</f>
        <v/>
      </c>
      <c r="M9681" s="331" t="str">
        <f>IF(H9681="","",IFERROR(INDEX(Pengeluaran1,MATCH('Buku Besar'!H9681,Akun1,0)),""))</f>
        <v/>
      </c>
    </row>
    <row r="9682" spans="1:13" x14ac:dyDescent="0.25">
      <c r="A9682" s="91" t="str">
        <f t="shared" si="302"/>
        <v/>
      </c>
      <c r="B9682" s="330" t="str">
        <f>IF(A9682="","",IFERROR(INDEX(Tanggal,MATCH('Buku Besar'!A9682,Akun,0)),""))</f>
        <v/>
      </c>
      <c r="C9682" s="2" t="str">
        <f>IF(A9682="","",IFERROR(INDEX(Keterangan,MATCH('Buku Besar'!A9682,Akun,0)),""))</f>
        <v/>
      </c>
      <c r="D9682" s="2" t="str">
        <f>IF(A9682="","",IFERROR(INDEX(Reff,MATCH('Buku Besar'!A9682,Akun,0)),""))</f>
        <v/>
      </c>
      <c r="E9682" s="331" t="str">
        <f>IF(A9682="","",IFERROR(INDEX(Penerimaan,MATCH('Buku Besar'!A9682,Akun,0)),""))</f>
        <v/>
      </c>
      <c r="F9682" s="331" t="str">
        <f>IF(A9682="","",IFERROR(INDEX(Pengeluaran,MATCH('Buku Besar'!A9682,Akun,0)),""))</f>
        <v/>
      </c>
      <c r="H9682" s="91" t="str">
        <f t="shared" si="303"/>
        <v/>
      </c>
      <c r="I9682" s="330" t="str">
        <f>IF(H9682="","",IFERROR(INDEX(Tanggal1,MATCH('Buku Besar'!H9682,Akun1,0)),""))</f>
        <v/>
      </c>
      <c r="J9682" s="2" t="str">
        <f>IF(H9682="","",IFERROR(INDEX(Keterangan1,MATCH('Buku Besar'!H9682,Akun1,0)),""))</f>
        <v/>
      </c>
      <c r="K9682" s="2" t="str">
        <f>IF(H9682="","",IFERROR(INDEX(Reff1,MATCH('Buku Besar'!H9682,Akun1,0)),""))</f>
        <v/>
      </c>
      <c r="L9682" s="331" t="str">
        <f>IF(H9682="","",IFERROR(INDEX(Penerimaan1,MATCH('Buku Besar'!H9682,Akun1,0)),""))</f>
        <v/>
      </c>
      <c r="M9682" s="331" t="str">
        <f>IF(H9682="","",IFERROR(INDEX(Pengeluaran1,MATCH('Buku Besar'!H9682,Akun1,0)),""))</f>
        <v/>
      </c>
    </row>
    <row r="9683" spans="1:13" x14ac:dyDescent="0.25">
      <c r="A9683" s="91" t="str">
        <f t="shared" si="302"/>
        <v/>
      </c>
      <c r="B9683" s="330" t="str">
        <f>IF(A9683="","",IFERROR(INDEX(Tanggal,MATCH('Buku Besar'!A9683,Akun,0)),""))</f>
        <v/>
      </c>
      <c r="C9683" s="2" t="str">
        <f>IF(A9683="","",IFERROR(INDEX(Keterangan,MATCH('Buku Besar'!A9683,Akun,0)),""))</f>
        <v/>
      </c>
      <c r="D9683" s="2" t="str">
        <f>IF(A9683="","",IFERROR(INDEX(Reff,MATCH('Buku Besar'!A9683,Akun,0)),""))</f>
        <v/>
      </c>
      <c r="E9683" s="331" t="str">
        <f>IF(A9683="","",IFERROR(INDEX(Penerimaan,MATCH('Buku Besar'!A9683,Akun,0)),""))</f>
        <v/>
      </c>
      <c r="F9683" s="331" t="str">
        <f>IF(A9683="","",IFERROR(INDEX(Pengeluaran,MATCH('Buku Besar'!A9683,Akun,0)),""))</f>
        <v/>
      </c>
      <c r="H9683" s="91" t="str">
        <f t="shared" si="303"/>
        <v/>
      </c>
      <c r="I9683" s="330" t="str">
        <f>IF(H9683="","",IFERROR(INDEX(Tanggal1,MATCH('Buku Besar'!H9683,Akun1,0)),""))</f>
        <v/>
      </c>
      <c r="J9683" s="2" t="str">
        <f>IF(H9683="","",IFERROR(INDEX(Keterangan1,MATCH('Buku Besar'!H9683,Akun1,0)),""))</f>
        <v/>
      </c>
      <c r="K9683" s="2" t="str">
        <f>IF(H9683="","",IFERROR(INDEX(Reff1,MATCH('Buku Besar'!H9683,Akun1,0)),""))</f>
        <v/>
      </c>
      <c r="L9683" s="331" t="str">
        <f>IF(H9683="","",IFERROR(INDEX(Penerimaan1,MATCH('Buku Besar'!H9683,Akun1,0)),""))</f>
        <v/>
      </c>
      <c r="M9683" s="331" t="str">
        <f>IF(H9683="","",IFERROR(INDEX(Pengeluaran1,MATCH('Buku Besar'!H9683,Akun1,0)),""))</f>
        <v/>
      </c>
    </row>
    <row r="9684" spans="1:13" x14ac:dyDescent="0.25">
      <c r="A9684" s="91" t="str">
        <f t="shared" si="302"/>
        <v/>
      </c>
      <c r="B9684" s="330" t="str">
        <f>IF(A9684="","",IFERROR(INDEX(Tanggal,MATCH('Buku Besar'!A9684,Akun,0)),""))</f>
        <v/>
      </c>
      <c r="C9684" s="2" t="str">
        <f>IF(A9684="","",IFERROR(INDEX(Keterangan,MATCH('Buku Besar'!A9684,Akun,0)),""))</f>
        <v/>
      </c>
      <c r="D9684" s="2" t="str">
        <f>IF(A9684="","",IFERROR(INDEX(Reff,MATCH('Buku Besar'!A9684,Akun,0)),""))</f>
        <v/>
      </c>
      <c r="E9684" s="331" t="str">
        <f>IF(A9684="","",IFERROR(INDEX(Penerimaan,MATCH('Buku Besar'!A9684,Akun,0)),""))</f>
        <v/>
      </c>
      <c r="F9684" s="331" t="str">
        <f>IF(A9684="","",IFERROR(INDEX(Pengeluaran,MATCH('Buku Besar'!A9684,Akun,0)),""))</f>
        <v/>
      </c>
      <c r="H9684" s="91" t="str">
        <f t="shared" si="303"/>
        <v/>
      </c>
      <c r="I9684" s="330" t="str">
        <f>IF(H9684="","",IFERROR(INDEX(Tanggal1,MATCH('Buku Besar'!H9684,Akun1,0)),""))</f>
        <v/>
      </c>
      <c r="J9684" s="2" t="str">
        <f>IF(H9684="","",IFERROR(INDEX(Keterangan1,MATCH('Buku Besar'!H9684,Akun1,0)),""))</f>
        <v/>
      </c>
      <c r="K9684" s="2" t="str">
        <f>IF(H9684="","",IFERROR(INDEX(Reff1,MATCH('Buku Besar'!H9684,Akun1,0)),""))</f>
        <v/>
      </c>
      <c r="L9684" s="331" t="str">
        <f>IF(H9684="","",IFERROR(INDEX(Penerimaan1,MATCH('Buku Besar'!H9684,Akun1,0)),""))</f>
        <v/>
      </c>
      <c r="M9684" s="331" t="str">
        <f>IF(H9684="","",IFERROR(INDEX(Pengeluaran1,MATCH('Buku Besar'!H9684,Akun1,0)),""))</f>
        <v/>
      </c>
    </row>
    <row r="9685" spans="1:13" x14ac:dyDescent="0.25">
      <c r="A9685" s="91" t="str">
        <f t="shared" si="302"/>
        <v/>
      </c>
      <c r="B9685" s="330" t="str">
        <f>IF(A9685="","",IFERROR(INDEX(Tanggal,MATCH('Buku Besar'!A9685,Akun,0)),""))</f>
        <v/>
      </c>
      <c r="C9685" s="2" t="str">
        <f>IF(A9685="","",IFERROR(INDEX(Keterangan,MATCH('Buku Besar'!A9685,Akun,0)),""))</f>
        <v/>
      </c>
      <c r="D9685" s="2" t="str">
        <f>IF(A9685="","",IFERROR(INDEX(Reff,MATCH('Buku Besar'!A9685,Akun,0)),""))</f>
        <v/>
      </c>
      <c r="E9685" s="331" t="str">
        <f>IF(A9685="","",IFERROR(INDEX(Penerimaan,MATCH('Buku Besar'!A9685,Akun,0)),""))</f>
        <v/>
      </c>
      <c r="F9685" s="331" t="str">
        <f>IF(A9685="","",IFERROR(INDEX(Pengeluaran,MATCH('Buku Besar'!A9685,Akun,0)),""))</f>
        <v/>
      </c>
      <c r="H9685" s="91" t="str">
        <f t="shared" si="303"/>
        <v/>
      </c>
      <c r="I9685" s="330" t="str">
        <f>IF(H9685="","",IFERROR(INDEX(Tanggal1,MATCH('Buku Besar'!H9685,Akun1,0)),""))</f>
        <v/>
      </c>
      <c r="J9685" s="2" t="str">
        <f>IF(H9685="","",IFERROR(INDEX(Keterangan1,MATCH('Buku Besar'!H9685,Akun1,0)),""))</f>
        <v/>
      </c>
      <c r="K9685" s="2" t="str">
        <f>IF(H9685="","",IFERROR(INDEX(Reff1,MATCH('Buku Besar'!H9685,Akun1,0)),""))</f>
        <v/>
      </c>
      <c r="L9685" s="331" t="str">
        <f>IF(H9685="","",IFERROR(INDEX(Penerimaan1,MATCH('Buku Besar'!H9685,Akun1,0)),""))</f>
        <v/>
      </c>
      <c r="M9685" s="331" t="str">
        <f>IF(H9685="","",IFERROR(INDEX(Pengeluaran1,MATCH('Buku Besar'!H9685,Akun1,0)),""))</f>
        <v/>
      </c>
    </row>
    <row r="9686" spans="1:13" x14ac:dyDescent="0.25">
      <c r="A9686" s="91" t="str">
        <f t="shared" si="302"/>
        <v/>
      </c>
      <c r="B9686" s="330" t="str">
        <f>IF(A9686="","",IFERROR(INDEX(Tanggal,MATCH('Buku Besar'!A9686,Akun,0)),""))</f>
        <v/>
      </c>
      <c r="C9686" s="2" t="str">
        <f>IF(A9686="","",IFERROR(INDEX(Keterangan,MATCH('Buku Besar'!A9686,Akun,0)),""))</f>
        <v/>
      </c>
      <c r="D9686" s="2" t="str">
        <f>IF(A9686="","",IFERROR(INDEX(Reff,MATCH('Buku Besar'!A9686,Akun,0)),""))</f>
        <v/>
      </c>
      <c r="E9686" s="331" t="str">
        <f>IF(A9686="","",IFERROR(INDEX(Penerimaan,MATCH('Buku Besar'!A9686,Akun,0)),""))</f>
        <v/>
      </c>
      <c r="F9686" s="331" t="str">
        <f>IF(A9686="","",IFERROR(INDEX(Pengeluaran,MATCH('Buku Besar'!A9686,Akun,0)),""))</f>
        <v/>
      </c>
      <c r="H9686" s="91" t="str">
        <f t="shared" si="303"/>
        <v/>
      </c>
      <c r="I9686" s="330" t="str">
        <f>IF(H9686="","",IFERROR(INDEX(Tanggal1,MATCH('Buku Besar'!H9686,Akun1,0)),""))</f>
        <v/>
      </c>
      <c r="J9686" s="2" t="str">
        <f>IF(H9686="","",IFERROR(INDEX(Keterangan1,MATCH('Buku Besar'!H9686,Akun1,0)),""))</f>
        <v/>
      </c>
      <c r="K9686" s="2" t="str">
        <f>IF(H9686="","",IFERROR(INDEX(Reff1,MATCH('Buku Besar'!H9686,Akun1,0)),""))</f>
        <v/>
      </c>
      <c r="L9686" s="331" t="str">
        <f>IF(H9686="","",IFERROR(INDEX(Penerimaan1,MATCH('Buku Besar'!H9686,Akun1,0)),""))</f>
        <v/>
      </c>
      <c r="M9686" s="331" t="str">
        <f>IF(H9686="","",IFERROR(INDEX(Pengeluaran1,MATCH('Buku Besar'!H9686,Akun1,0)),""))</f>
        <v/>
      </c>
    </row>
    <row r="9687" spans="1:13" x14ac:dyDescent="0.25">
      <c r="A9687" s="91" t="str">
        <f t="shared" si="302"/>
        <v/>
      </c>
      <c r="B9687" s="330" t="str">
        <f>IF(A9687="","",IFERROR(INDEX(Tanggal,MATCH('Buku Besar'!A9687,Akun,0)),""))</f>
        <v/>
      </c>
      <c r="C9687" s="2" t="str">
        <f>IF(A9687="","",IFERROR(INDEX(Keterangan,MATCH('Buku Besar'!A9687,Akun,0)),""))</f>
        <v/>
      </c>
      <c r="D9687" s="2" t="str">
        <f>IF(A9687="","",IFERROR(INDEX(Reff,MATCH('Buku Besar'!A9687,Akun,0)),""))</f>
        <v/>
      </c>
      <c r="E9687" s="331" t="str">
        <f>IF(A9687="","",IFERROR(INDEX(Penerimaan,MATCH('Buku Besar'!A9687,Akun,0)),""))</f>
        <v/>
      </c>
      <c r="F9687" s="331" t="str">
        <f>IF(A9687="","",IFERROR(INDEX(Pengeluaran,MATCH('Buku Besar'!A9687,Akun,0)),""))</f>
        <v/>
      </c>
      <c r="H9687" s="91" t="str">
        <f t="shared" si="303"/>
        <v/>
      </c>
      <c r="I9687" s="330" t="str">
        <f>IF(H9687="","",IFERROR(INDEX(Tanggal1,MATCH('Buku Besar'!H9687,Akun1,0)),""))</f>
        <v/>
      </c>
      <c r="J9687" s="2" t="str">
        <f>IF(H9687="","",IFERROR(INDEX(Keterangan1,MATCH('Buku Besar'!H9687,Akun1,0)),""))</f>
        <v/>
      </c>
      <c r="K9687" s="2" t="str">
        <f>IF(H9687="","",IFERROR(INDEX(Reff1,MATCH('Buku Besar'!H9687,Akun1,0)),""))</f>
        <v/>
      </c>
      <c r="L9687" s="331" t="str">
        <f>IF(H9687="","",IFERROR(INDEX(Penerimaan1,MATCH('Buku Besar'!H9687,Akun1,0)),""))</f>
        <v/>
      </c>
      <c r="M9687" s="331" t="str">
        <f>IF(H9687="","",IFERROR(INDEX(Pengeluaran1,MATCH('Buku Besar'!H9687,Akun1,0)),""))</f>
        <v/>
      </c>
    </row>
    <row r="9688" spans="1:13" x14ac:dyDescent="0.25">
      <c r="A9688" s="91" t="str">
        <f t="shared" si="302"/>
        <v/>
      </c>
      <c r="B9688" s="330" t="str">
        <f>IF(A9688="","",IFERROR(INDEX(Tanggal,MATCH('Buku Besar'!A9688,Akun,0)),""))</f>
        <v/>
      </c>
      <c r="C9688" s="2" t="str">
        <f>IF(A9688="","",IFERROR(INDEX(Keterangan,MATCH('Buku Besar'!A9688,Akun,0)),""))</f>
        <v/>
      </c>
      <c r="D9688" s="2" t="str">
        <f>IF(A9688="","",IFERROR(INDEX(Reff,MATCH('Buku Besar'!A9688,Akun,0)),""))</f>
        <v/>
      </c>
      <c r="E9688" s="331" t="str">
        <f>IF(A9688="","",IFERROR(INDEX(Penerimaan,MATCH('Buku Besar'!A9688,Akun,0)),""))</f>
        <v/>
      </c>
      <c r="F9688" s="331" t="str">
        <f>IF(A9688="","",IFERROR(INDEX(Pengeluaran,MATCH('Buku Besar'!A9688,Akun,0)),""))</f>
        <v/>
      </c>
      <c r="H9688" s="91" t="str">
        <f t="shared" si="303"/>
        <v/>
      </c>
      <c r="I9688" s="330" t="str">
        <f>IF(H9688="","",IFERROR(INDEX(Tanggal1,MATCH('Buku Besar'!H9688,Akun1,0)),""))</f>
        <v/>
      </c>
      <c r="J9688" s="2" t="str">
        <f>IF(H9688="","",IFERROR(INDEX(Keterangan1,MATCH('Buku Besar'!H9688,Akun1,0)),""))</f>
        <v/>
      </c>
      <c r="K9688" s="2" t="str">
        <f>IF(H9688="","",IFERROR(INDEX(Reff1,MATCH('Buku Besar'!H9688,Akun1,0)),""))</f>
        <v/>
      </c>
      <c r="L9688" s="331" t="str">
        <f>IF(H9688="","",IFERROR(INDEX(Penerimaan1,MATCH('Buku Besar'!H9688,Akun1,0)),""))</f>
        <v/>
      </c>
      <c r="M9688" s="331" t="str">
        <f>IF(H9688="","",IFERROR(INDEX(Pengeluaran1,MATCH('Buku Besar'!H9688,Akun1,0)),""))</f>
        <v/>
      </c>
    </row>
    <row r="9689" spans="1:13" x14ac:dyDescent="0.25">
      <c r="A9689" s="91" t="str">
        <f t="shared" si="302"/>
        <v/>
      </c>
      <c r="B9689" s="330" t="str">
        <f>IF(A9689="","",IFERROR(INDEX(Tanggal,MATCH('Buku Besar'!A9689,Akun,0)),""))</f>
        <v/>
      </c>
      <c r="C9689" s="2" t="str">
        <f>IF(A9689="","",IFERROR(INDEX(Keterangan,MATCH('Buku Besar'!A9689,Akun,0)),""))</f>
        <v/>
      </c>
      <c r="D9689" s="2" t="str">
        <f>IF(A9689="","",IFERROR(INDEX(Reff,MATCH('Buku Besar'!A9689,Akun,0)),""))</f>
        <v/>
      </c>
      <c r="E9689" s="331" t="str">
        <f>IF(A9689="","",IFERROR(INDEX(Penerimaan,MATCH('Buku Besar'!A9689,Akun,0)),""))</f>
        <v/>
      </c>
      <c r="F9689" s="331" t="str">
        <f>IF(A9689="","",IFERROR(INDEX(Pengeluaran,MATCH('Buku Besar'!A9689,Akun,0)),""))</f>
        <v/>
      </c>
      <c r="H9689" s="91" t="str">
        <f t="shared" si="303"/>
        <v/>
      </c>
      <c r="I9689" s="330" t="str">
        <f>IF(H9689="","",IFERROR(INDEX(Tanggal1,MATCH('Buku Besar'!H9689,Akun1,0)),""))</f>
        <v/>
      </c>
      <c r="J9689" s="2" t="str">
        <f>IF(H9689="","",IFERROR(INDEX(Keterangan1,MATCH('Buku Besar'!H9689,Akun1,0)),""))</f>
        <v/>
      </c>
      <c r="K9689" s="2" t="str">
        <f>IF(H9689="","",IFERROR(INDEX(Reff1,MATCH('Buku Besar'!H9689,Akun1,0)),""))</f>
        <v/>
      </c>
      <c r="L9689" s="331" t="str">
        <f>IF(H9689="","",IFERROR(INDEX(Penerimaan1,MATCH('Buku Besar'!H9689,Akun1,0)),""))</f>
        <v/>
      </c>
      <c r="M9689" s="331" t="str">
        <f>IF(H9689="","",IFERROR(INDEX(Pengeluaran1,MATCH('Buku Besar'!H9689,Akun1,0)),""))</f>
        <v/>
      </c>
    </row>
    <row r="9690" spans="1:13" x14ac:dyDescent="0.25">
      <c r="A9690" s="91" t="str">
        <f t="shared" si="302"/>
        <v/>
      </c>
      <c r="B9690" s="330" t="str">
        <f>IF(A9690="","",IFERROR(INDEX(Tanggal,MATCH('Buku Besar'!A9690,Akun,0)),""))</f>
        <v/>
      </c>
      <c r="C9690" s="2" t="str">
        <f>IF(A9690="","",IFERROR(INDEX(Keterangan,MATCH('Buku Besar'!A9690,Akun,0)),""))</f>
        <v/>
      </c>
      <c r="D9690" s="2" t="str">
        <f>IF(A9690="","",IFERROR(INDEX(Reff,MATCH('Buku Besar'!A9690,Akun,0)),""))</f>
        <v/>
      </c>
      <c r="E9690" s="331" t="str">
        <f>IF(A9690="","",IFERROR(INDEX(Penerimaan,MATCH('Buku Besar'!A9690,Akun,0)),""))</f>
        <v/>
      </c>
      <c r="F9690" s="331" t="str">
        <f>IF(A9690="","",IFERROR(INDEX(Pengeluaran,MATCH('Buku Besar'!A9690,Akun,0)),""))</f>
        <v/>
      </c>
      <c r="H9690" s="91" t="str">
        <f t="shared" si="303"/>
        <v/>
      </c>
      <c r="I9690" s="330" t="str">
        <f>IF(H9690="","",IFERROR(INDEX(Tanggal1,MATCH('Buku Besar'!H9690,Akun1,0)),""))</f>
        <v/>
      </c>
      <c r="J9690" s="2" t="str">
        <f>IF(H9690="","",IFERROR(INDEX(Keterangan1,MATCH('Buku Besar'!H9690,Akun1,0)),""))</f>
        <v/>
      </c>
      <c r="K9690" s="2" t="str">
        <f>IF(H9690="","",IFERROR(INDEX(Reff1,MATCH('Buku Besar'!H9690,Akun1,0)),""))</f>
        <v/>
      </c>
      <c r="L9690" s="331" t="str">
        <f>IF(H9690="","",IFERROR(INDEX(Penerimaan1,MATCH('Buku Besar'!H9690,Akun1,0)),""))</f>
        <v/>
      </c>
      <c r="M9690" s="331" t="str">
        <f>IF(H9690="","",IFERROR(INDEX(Pengeluaran1,MATCH('Buku Besar'!H9690,Akun1,0)),""))</f>
        <v/>
      </c>
    </row>
    <row r="9691" spans="1:13" x14ac:dyDescent="0.25">
      <c r="A9691" s="91" t="str">
        <f t="shared" si="302"/>
        <v/>
      </c>
      <c r="B9691" s="330" t="str">
        <f>IF(A9691="","",IFERROR(INDEX(Tanggal,MATCH('Buku Besar'!A9691,Akun,0)),""))</f>
        <v/>
      </c>
      <c r="C9691" s="2" t="str">
        <f>IF(A9691="","",IFERROR(INDEX(Keterangan,MATCH('Buku Besar'!A9691,Akun,0)),""))</f>
        <v/>
      </c>
      <c r="D9691" s="2" t="str">
        <f>IF(A9691="","",IFERROR(INDEX(Reff,MATCH('Buku Besar'!A9691,Akun,0)),""))</f>
        <v/>
      </c>
      <c r="E9691" s="331" t="str">
        <f>IF(A9691="","",IFERROR(INDEX(Penerimaan,MATCH('Buku Besar'!A9691,Akun,0)),""))</f>
        <v/>
      </c>
      <c r="F9691" s="331" t="str">
        <f>IF(A9691="","",IFERROR(INDEX(Pengeluaran,MATCH('Buku Besar'!A9691,Akun,0)),""))</f>
        <v/>
      </c>
      <c r="H9691" s="91" t="str">
        <f t="shared" si="303"/>
        <v/>
      </c>
      <c r="I9691" s="330" t="str">
        <f>IF(H9691="","",IFERROR(INDEX(Tanggal1,MATCH('Buku Besar'!H9691,Akun1,0)),""))</f>
        <v/>
      </c>
      <c r="J9691" s="2" t="str">
        <f>IF(H9691="","",IFERROR(INDEX(Keterangan1,MATCH('Buku Besar'!H9691,Akun1,0)),""))</f>
        <v/>
      </c>
      <c r="K9691" s="2" t="str">
        <f>IF(H9691="","",IFERROR(INDEX(Reff1,MATCH('Buku Besar'!H9691,Akun1,0)),""))</f>
        <v/>
      </c>
      <c r="L9691" s="331" t="str">
        <f>IF(H9691="","",IFERROR(INDEX(Penerimaan1,MATCH('Buku Besar'!H9691,Akun1,0)),""))</f>
        <v/>
      </c>
      <c r="M9691" s="331" t="str">
        <f>IF(H9691="","",IFERROR(INDEX(Pengeluaran1,MATCH('Buku Besar'!H9691,Akun1,0)),""))</f>
        <v/>
      </c>
    </row>
    <row r="9692" spans="1:13" x14ac:dyDescent="0.25">
      <c r="A9692" s="91" t="str">
        <f t="shared" si="302"/>
        <v/>
      </c>
      <c r="B9692" s="330" t="str">
        <f>IF(A9692="","",IFERROR(INDEX(Tanggal,MATCH('Buku Besar'!A9692,Akun,0)),""))</f>
        <v/>
      </c>
      <c r="C9692" s="2" t="str">
        <f>IF(A9692="","",IFERROR(INDEX(Keterangan,MATCH('Buku Besar'!A9692,Akun,0)),""))</f>
        <v/>
      </c>
      <c r="D9692" s="2" t="str">
        <f>IF(A9692="","",IFERROR(INDEX(Reff,MATCH('Buku Besar'!A9692,Akun,0)),""))</f>
        <v/>
      </c>
      <c r="E9692" s="331" t="str">
        <f>IF(A9692="","",IFERROR(INDEX(Penerimaan,MATCH('Buku Besar'!A9692,Akun,0)),""))</f>
        <v/>
      </c>
      <c r="F9692" s="331" t="str">
        <f>IF(A9692="","",IFERROR(INDEX(Pengeluaran,MATCH('Buku Besar'!A9692,Akun,0)),""))</f>
        <v/>
      </c>
      <c r="H9692" s="91" t="str">
        <f t="shared" si="303"/>
        <v/>
      </c>
      <c r="I9692" s="330" t="str">
        <f>IF(H9692="","",IFERROR(INDEX(Tanggal1,MATCH('Buku Besar'!H9692,Akun1,0)),""))</f>
        <v/>
      </c>
      <c r="J9692" s="2" t="str">
        <f>IF(H9692="","",IFERROR(INDEX(Keterangan1,MATCH('Buku Besar'!H9692,Akun1,0)),""))</f>
        <v/>
      </c>
      <c r="K9692" s="2" t="str">
        <f>IF(H9692="","",IFERROR(INDEX(Reff1,MATCH('Buku Besar'!H9692,Akun1,0)),""))</f>
        <v/>
      </c>
      <c r="L9692" s="331" t="str">
        <f>IF(H9692="","",IFERROR(INDEX(Penerimaan1,MATCH('Buku Besar'!H9692,Akun1,0)),""))</f>
        <v/>
      </c>
      <c r="M9692" s="331" t="str">
        <f>IF(H9692="","",IFERROR(INDEX(Pengeluaran1,MATCH('Buku Besar'!H9692,Akun1,0)),""))</f>
        <v/>
      </c>
    </row>
    <row r="9693" spans="1:13" x14ac:dyDescent="0.25">
      <c r="A9693" s="91" t="str">
        <f t="shared" si="302"/>
        <v/>
      </c>
      <c r="B9693" s="330" t="str">
        <f>IF(A9693="","",IFERROR(INDEX(Tanggal,MATCH('Buku Besar'!A9693,Akun,0)),""))</f>
        <v/>
      </c>
      <c r="C9693" s="2" t="str">
        <f>IF(A9693="","",IFERROR(INDEX(Keterangan,MATCH('Buku Besar'!A9693,Akun,0)),""))</f>
        <v/>
      </c>
      <c r="D9693" s="2" t="str">
        <f>IF(A9693="","",IFERROR(INDEX(Reff,MATCH('Buku Besar'!A9693,Akun,0)),""))</f>
        <v/>
      </c>
      <c r="E9693" s="331" t="str">
        <f>IF(A9693="","",IFERROR(INDEX(Penerimaan,MATCH('Buku Besar'!A9693,Akun,0)),""))</f>
        <v/>
      </c>
      <c r="F9693" s="331" t="str">
        <f>IF(A9693="","",IFERROR(INDEX(Pengeluaran,MATCH('Buku Besar'!A9693,Akun,0)),""))</f>
        <v/>
      </c>
      <c r="H9693" s="91" t="str">
        <f t="shared" si="303"/>
        <v/>
      </c>
      <c r="I9693" s="330" t="str">
        <f>IF(H9693="","",IFERROR(INDEX(Tanggal1,MATCH('Buku Besar'!H9693,Akun1,0)),""))</f>
        <v/>
      </c>
      <c r="J9693" s="2" t="str">
        <f>IF(H9693="","",IFERROR(INDEX(Keterangan1,MATCH('Buku Besar'!H9693,Akun1,0)),""))</f>
        <v/>
      </c>
      <c r="K9693" s="2" t="str">
        <f>IF(H9693="","",IFERROR(INDEX(Reff1,MATCH('Buku Besar'!H9693,Akun1,0)),""))</f>
        <v/>
      </c>
      <c r="L9693" s="331" t="str">
        <f>IF(H9693="","",IFERROR(INDEX(Penerimaan1,MATCH('Buku Besar'!H9693,Akun1,0)),""))</f>
        <v/>
      </c>
      <c r="M9693" s="331" t="str">
        <f>IF(H9693="","",IFERROR(INDEX(Pengeluaran1,MATCH('Buku Besar'!H9693,Akun1,0)),""))</f>
        <v/>
      </c>
    </row>
    <row r="9694" spans="1:13" x14ac:dyDescent="0.25">
      <c r="A9694" s="91" t="str">
        <f t="shared" si="302"/>
        <v/>
      </c>
      <c r="B9694" s="330" t="str">
        <f>IF(A9694="","",IFERROR(INDEX(Tanggal,MATCH('Buku Besar'!A9694,Akun,0)),""))</f>
        <v/>
      </c>
      <c r="C9694" s="2" t="str">
        <f>IF(A9694="","",IFERROR(INDEX(Keterangan,MATCH('Buku Besar'!A9694,Akun,0)),""))</f>
        <v/>
      </c>
      <c r="D9694" s="2" t="str">
        <f>IF(A9694="","",IFERROR(INDEX(Reff,MATCH('Buku Besar'!A9694,Akun,0)),""))</f>
        <v/>
      </c>
      <c r="E9694" s="331" t="str">
        <f>IF(A9694="","",IFERROR(INDEX(Penerimaan,MATCH('Buku Besar'!A9694,Akun,0)),""))</f>
        <v/>
      </c>
      <c r="F9694" s="331" t="str">
        <f>IF(A9694="","",IFERROR(INDEX(Pengeluaran,MATCH('Buku Besar'!A9694,Akun,0)),""))</f>
        <v/>
      </c>
      <c r="H9694" s="91" t="str">
        <f t="shared" si="303"/>
        <v/>
      </c>
      <c r="I9694" s="330" t="str">
        <f>IF(H9694="","",IFERROR(INDEX(Tanggal1,MATCH('Buku Besar'!H9694,Akun1,0)),""))</f>
        <v/>
      </c>
      <c r="J9694" s="2" t="str">
        <f>IF(H9694="","",IFERROR(INDEX(Keterangan1,MATCH('Buku Besar'!H9694,Akun1,0)),""))</f>
        <v/>
      </c>
      <c r="K9694" s="2" t="str">
        <f>IF(H9694="","",IFERROR(INDEX(Reff1,MATCH('Buku Besar'!H9694,Akun1,0)),""))</f>
        <v/>
      </c>
      <c r="L9694" s="331" t="str">
        <f>IF(H9694="","",IFERROR(INDEX(Penerimaan1,MATCH('Buku Besar'!H9694,Akun1,0)),""))</f>
        <v/>
      </c>
      <c r="M9694" s="331" t="str">
        <f>IF(H9694="","",IFERROR(INDEX(Pengeluaran1,MATCH('Buku Besar'!H9694,Akun1,0)),""))</f>
        <v/>
      </c>
    </row>
    <row r="9695" spans="1:13" x14ac:dyDescent="0.25">
      <c r="A9695" s="91" t="str">
        <f t="shared" si="302"/>
        <v/>
      </c>
      <c r="B9695" s="330" t="str">
        <f>IF(A9695="","",IFERROR(INDEX(Tanggal,MATCH('Buku Besar'!A9695,Akun,0)),""))</f>
        <v/>
      </c>
      <c r="C9695" s="2" t="str">
        <f>IF(A9695="","",IFERROR(INDEX(Keterangan,MATCH('Buku Besar'!A9695,Akun,0)),""))</f>
        <v/>
      </c>
      <c r="D9695" s="2" t="str">
        <f>IF(A9695="","",IFERROR(INDEX(Reff,MATCH('Buku Besar'!A9695,Akun,0)),""))</f>
        <v/>
      </c>
      <c r="E9695" s="331" t="str">
        <f>IF(A9695="","",IFERROR(INDEX(Penerimaan,MATCH('Buku Besar'!A9695,Akun,0)),""))</f>
        <v/>
      </c>
      <c r="F9695" s="331" t="str">
        <f>IF(A9695="","",IFERROR(INDEX(Pengeluaran,MATCH('Buku Besar'!A9695,Akun,0)),""))</f>
        <v/>
      </c>
      <c r="H9695" s="91" t="str">
        <f t="shared" si="303"/>
        <v/>
      </c>
      <c r="I9695" s="330" t="str">
        <f>IF(H9695="","",IFERROR(INDEX(Tanggal1,MATCH('Buku Besar'!H9695,Akun1,0)),""))</f>
        <v/>
      </c>
      <c r="J9695" s="2" t="str">
        <f>IF(H9695="","",IFERROR(INDEX(Keterangan1,MATCH('Buku Besar'!H9695,Akun1,0)),""))</f>
        <v/>
      </c>
      <c r="K9695" s="2" t="str">
        <f>IF(H9695="","",IFERROR(INDEX(Reff1,MATCH('Buku Besar'!H9695,Akun1,0)),""))</f>
        <v/>
      </c>
      <c r="L9695" s="331" t="str">
        <f>IF(H9695="","",IFERROR(INDEX(Penerimaan1,MATCH('Buku Besar'!H9695,Akun1,0)),""))</f>
        <v/>
      </c>
      <c r="M9695" s="331" t="str">
        <f>IF(H9695="","",IFERROR(INDEX(Pengeluaran1,MATCH('Buku Besar'!H9695,Akun1,0)),""))</f>
        <v/>
      </c>
    </row>
    <row r="9696" spans="1:13" x14ac:dyDescent="0.25">
      <c r="A9696" s="91" t="str">
        <f t="shared" si="302"/>
        <v/>
      </c>
      <c r="B9696" s="330" t="str">
        <f>IF(A9696="","",IFERROR(INDEX(Tanggal,MATCH('Buku Besar'!A9696,Akun,0)),""))</f>
        <v/>
      </c>
      <c r="C9696" s="2" t="str">
        <f>IF(A9696="","",IFERROR(INDEX(Keterangan,MATCH('Buku Besar'!A9696,Akun,0)),""))</f>
        <v/>
      </c>
      <c r="D9696" s="2" t="str">
        <f>IF(A9696="","",IFERROR(INDEX(Reff,MATCH('Buku Besar'!A9696,Akun,0)),""))</f>
        <v/>
      </c>
      <c r="E9696" s="331" t="str">
        <f>IF(A9696="","",IFERROR(INDEX(Penerimaan,MATCH('Buku Besar'!A9696,Akun,0)),""))</f>
        <v/>
      </c>
      <c r="F9696" s="331" t="str">
        <f>IF(A9696="","",IFERROR(INDEX(Pengeluaran,MATCH('Buku Besar'!A9696,Akun,0)),""))</f>
        <v/>
      </c>
      <c r="H9696" s="91" t="str">
        <f t="shared" si="303"/>
        <v/>
      </c>
      <c r="I9696" s="330" t="str">
        <f>IF(H9696="","",IFERROR(INDEX(Tanggal1,MATCH('Buku Besar'!H9696,Akun1,0)),""))</f>
        <v/>
      </c>
      <c r="J9696" s="2" t="str">
        <f>IF(H9696="","",IFERROR(INDEX(Keterangan1,MATCH('Buku Besar'!H9696,Akun1,0)),""))</f>
        <v/>
      </c>
      <c r="K9696" s="2" t="str">
        <f>IF(H9696="","",IFERROR(INDEX(Reff1,MATCH('Buku Besar'!H9696,Akun1,0)),""))</f>
        <v/>
      </c>
      <c r="L9696" s="331" t="str">
        <f>IF(H9696="","",IFERROR(INDEX(Penerimaan1,MATCH('Buku Besar'!H9696,Akun1,0)),""))</f>
        <v/>
      </c>
      <c r="M9696" s="331" t="str">
        <f>IF(H9696="","",IFERROR(INDEX(Pengeluaran1,MATCH('Buku Besar'!H9696,Akun1,0)),""))</f>
        <v/>
      </c>
    </row>
    <row r="9697" spans="1:13" x14ac:dyDescent="0.25">
      <c r="A9697" s="91" t="str">
        <f t="shared" si="302"/>
        <v/>
      </c>
      <c r="B9697" s="330" t="str">
        <f>IF(A9697="","",IFERROR(INDEX(Tanggal,MATCH('Buku Besar'!A9697,Akun,0)),""))</f>
        <v/>
      </c>
      <c r="C9697" s="2" t="str">
        <f>IF(A9697="","",IFERROR(INDEX(Keterangan,MATCH('Buku Besar'!A9697,Akun,0)),""))</f>
        <v/>
      </c>
      <c r="D9697" s="2" t="str">
        <f>IF(A9697="","",IFERROR(INDEX(Reff,MATCH('Buku Besar'!A9697,Akun,0)),""))</f>
        <v/>
      </c>
      <c r="E9697" s="331" t="str">
        <f>IF(A9697="","",IFERROR(INDEX(Penerimaan,MATCH('Buku Besar'!A9697,Akun,0)),""))</f>
        <v/>
      </c>
      <c r="F9697" s="331" t="str">
        <f>IF(A9697="","",IFERROR(INDEX(Pengeluaran,MATCH('Buku Besar'!A9697,Akun,0)),""))</f>
        <v/>
      </c>
      <c r="H9697" s="91" t="str">
        <f t="shared" si="303"/>
        <v/>
      </c>
      <c r="I9697" s="330" t="str">
        <f>IF(H9697="","",IFERROR(INDEX(Tanggal1,MATCH('Buku Besar'!H9697,Akun1,0)),""))</f>
        <v/>
      </c>
      <c r="J9697" s="2" t="str">
        <f>IF(H9697="","",IFERROR(INDEX(Keterangan1,MATCH('Buku Besar'!H9697,Akun1,0)),""))</f>
        <v/>
      </c>
      <c r="K9697" s="2" t="str">
        <f>IF(H9697="","",IFERROR(INDEX(Reff1,MATCH('Buku Besar'!H9697,Akun1,0)),""))</f>
        <v/>
      </c>
      <c r="L9697" s="331" t="str">
        <f>IF(H9697="","",IFERROR(INDEX(Penerimaan1,MATCH('Buku Besar'!H9697,Akun1,0)),""))</f>
        <v/>
      </c>
      <c r="M9697" s="331" t="str">
        <f>IF(H9697="","",IFERROR(INDEX(Pengeluaran1,MATCH('Buku Besar'!H9697,Akun1,0)),""))</f>
        <v/>
      </c>
    </row>
    <row r="9698" spans="1:13" x14ac:dyDescent="0.25">
      <c r="A9698" s="91" t="str">
        <f t="shared" si="302"/>
        <v/>
      </c>
      <c r="B9698" s="330" t="str">
        <f>IF(A9698="","",IFERROR(INDEX(Tanggal,MATCH('Buku Besar'!A9698,Akun,0)),""))</f>
        <v/>
      </c>
      <c r="C9698" s="2" t="str">
        <f>IF(A9698="","",IFERROR(INDEX(Keterangan,MATCH('Buku Besar'!A9698,Akun,0)),""))</f>
        <v/>
      </c>
      <c r="D9698" s="2" t="str">
        <f>IF(A9698="","",IFERROR(INDEX(Reff,MATCH('Buku Besar'!A9698,Akun,0)),""))</f>
        <v/>
      </c>
      <c r="E9698" s="331" t="str">
        <f>IF(A9698="","",IFERROR(INDEX(Penerimaan,MATCH('Buku Besar'!A9698,Akun,0)),""))</f>
        <v/>
      </c>
      <c r="F9698" s="331" t="str">
        <f>IF(A9698="","",IFERROR(INDEX(Pengeluaran,MATCH('Buku Besar'!A9698,Akun,0)),""))</f>
        <v/>
      </c>
      <c r="H9698" s="91" t="str">
        <f t="shared" si="303"/>
        <v/>
      </c>
      <c r="I9698" s="330" t="str">
        <f>IF(H9698="","",IFERROR(INDEX(Tanggal1,MATCH('Buku Besar'!H9698,Akun1,0)),""))</f>
        <v/>
      </c>
      <c r="J9698" s="2" t="str">
        <f>IF(H9698="","",IFERROR(INDEX(Keterangan1,MATCH('Buku Besar'!H9698,Akun1,0)),""))</f>
        <v/>
      </c>
      <c r="K9698" s="2" t="str">
        <f>IF(H9698="","",IFERROR(INDEX(Reff1,MATCH('Buku Besar'!H9698,Akun1,0)),""))</f>
        <v/>
      </c>
      <c r="L9698" s="331" t="str">
        <f>IF(H9698="","",IFERROR(INDEX(Penerimaan1,MATCH('Buku Besar'!H9698,Akun1,0)),""))</f>
        <v/>
      </c>
      <c r="M9698" s="331" t="str">
        <f>IF(H9698="","",IFERROR(INDEX(Pengeluaran1,MATCH('Buku Besar'!H9698,Akun1,0)),""))</f>
        <v/>
      </c>
    </row>
    <row r="9699" spans="1:13" x14ac:dyDescent="0.25">
      <c r="A9699" s="91" t="str">
        <f t="shared" si="302"/>
        <v/>
      </c>
      <c r="B9699" s="330" t="str">
        <f>IF(A9699="","",IFERROR(INDEX(Tanggal,MATCH('Buku Besar'!A9699,Akun,0)),""))</f>
        <v/>
      </c>
      <c r="C9699" s="2" t="str">
        <f>IF(A9699="","",IFERROR(INDEX(Keterangan,MATCH('Buku Besar'!A9699,Akun,0)),""))</f>
        <v/>
      </c>
      <c r="D9699" s="2" t="str">
        <f>IF(A9699="","",IFERROR(INDEX(Reff,MATCH('Buku Besar'!A9699,Akun,0)),""))</f>
        <v/>
      </c>
      <c r="E9699" s="331" t="str">
        <f>IF(A9699="","",IFERROR(INDEX(Penerimaan,MATCH('Buku Besar'!A9699,Akun,0)),""))</f>
        <v/>
      </c>
      <c r="F9699" s="331" t="str">
        <f>IF(A9699="","",IFERROR(INDEX(Pengeluaran,MATCH('Buku Besar'!A9699,Akun,0)),""))</f>
        <v/>
      </c>
      <c r="H9699" s="91" t="str">
        <f t="shared" si="303"/>
        <v/>
      </c>
      <c r="I9699" s="330" t="str">
        <f>IF(H9699="","",IFERROR(INDEX(Tanggal1,MATCH('Buku Besar'!H9699,Akun1,0)),""))</f>
        <v/>
      </c>
      <c r="J9699" s="2" t="str">
        <f>IF(H9699="","",IFERROR(INDEX(Keterangan1,MATCH('Buku Besar'!H9699,Akun1,0)),""))</f>
        <v/>
      </c>
      <c r="K9699" s="2" t="str">
        <f>IF(H9699="","",IFERROR(INDEX(Reff1,MATCH('Buku Besar'!H9699,Akun1,0)),""))</f>
        <v/>
      </c>
      <c r="L9699" s="331" t="str">
        <f>IF(H9699="","",IFERROR(INDEX(Penerimaan1,MATCH('Buku Besar'!H9699,Akun1,0)),""))</f>
        <v/>
      </c>
      <c r="M9699" s="331" t="str">
        <f>IF(H9699="","",IFERROR(INDEX(Pengeluaran1,MATCH('Buku Besar'!H9699,Akun1,0)),""))</f>
        <v/>
      </c>
    </row>
    <row r="9700" spans="1:13" x14ac:dyDescent="0.25">
      <c r="A9700" s="91" t="str">
        <f t="shared" si="302"/>
        <v/>
      </c>
      <c r="B9700" s="330" t="str">
        <f>IF(A9700="","",IFERROR(INDEX(Tanggal,MATCH('Buku Besar'!A9700,Akun,0)),""))</f>
        <v/>
      </c>
      <c r="C9700" s="2" t="str">
        <f>IF(A9700="","",IFERROR(INDEX(Keterangan,MATCH('Buku Besar'!A9700,Akun,0)),""))</f>
        <v/>
      </c>
      <c r="D9700" s="2" t="str">
        <f>IF(A9700="","",IFERROR(INDEX(Reff,MATCH('Buku Besar'!A9700,Akun,0)),""))</f>
        <v/>
      </c>
      <c r="E9700" s="331" t="str">
        <f>IF(A9700="","",IFERROR(INDEX(Penerimaan,MATCH('Buku Besar'!A9700,Akun,0)),""))</f>
        <v/>
      </c>
      <c r="F9700" s="331" t="str">
        <f>IF(A9700="","",IFERROR(INDEX(Pengeluaran,MATCH('Buku Besar'!A9700,Akun,0)),""))</f>
        <v/>
      </c>
      <c r="H9700" s="91" t="str">
        <f t="shared" si="303"/>
        <v/>
      </c>
      <c r="I9700" s="330" t="str">
        <f>IF(H9700="","",IFERROR(INDEX(Tanggal1,MATCH('Buku Besar'!H9700,Akun1,0)),""))</f>
        <v/>
      </c>
      <c r="J9700" s="2" t="str">
        <f>IF(H9700="","",IFERROR(INDEX(Keterangan1,MATCH('Buku Besar'!H9700,Akun1,0)),""))</f>
        <v/>
      </c>
      <c r="K9700" s="2" t="str">
        <f>IF(H9700="","",IFERROR(INDEX(Reff1,MATCH('Buku Besar'!H9700,Akun1,0)),""))</f>
        <v/>
      </c>
      <c r="L9700" s="331" t="str">
        <f>IF(H9700="","",IFERROR(INDEX(Penerimaan1,MATCH('Buku Besar'!H9700,Akun1,0)),""))</f>
        <v/>
      </c>
      <c r="M9700" s="331" t="str">
        <f>IF(H9700="","",IFERROR(INDEX(Pengeluaran1,MATCH('Buku Besar'!H9700,Akun1,0)),""))</f>
        <v/>
      </c>
    </row>
    <row r="9701" spans="1:13" x14ac:dyDescent="0.25">
      <c r="A9701" s="91" t="str">
        <f t="shared" si="302"/>
        <v/>
      </c>
      <c r="B9701" s="330" t="str">
        <f>IF(A9701="","",IFERROR(INDEX(Tanggal,MATCH('Buku Besar'!A9701,Akun,0)),""))</f>
        <v/>
      </c>
      <c r="C9701" s="2" t="str">
        <f>IF(A9701="","",IFERROR(INDEX(Keterangan,MATCH('Buku Besar'!A9701,Akun,0)),""))</f>
        <v/>
      </c>
      <c r="D9701" s="2" t="str">
        <f>IF(A9701="","",IFERROR(INDEX(Reff,MATCH('Buku Besar'!A9701,Akun,0)),""))</f>
        <v/>
      </c>
      <c r="E9701" s="331" t="str">
        <f>IF(A9701="","",IFERROR(INDEX(Penerimaan,MATCH('Buku Besar'!A9701,Akun,0)),""))</f>
        <v/>
      </c>
      <c r="F9701" s="331" t="str">
        <f>IF(A9701="","",IFERROR(INDEX(Pengeluaran,MATCH('Buku Besar'!A9701,Akun,0)),""))</f>
        <v/>
      </c>
      <c r="H9701" s="91" t="str">
        <f t="shared" si="303"/>
        <v/>
      </c>
      <c r="I9701" s="330" t="str">
        <f>IF(H9701="","",IFERROR(INDEX(Tanggal1,MATCH('Buku Besar'!H9701,Akun1,0)),""))</f>
        <v/>
      </c>
      <c r="J9701" s="2" t="str">
        <f>IF(H9701="","",IFERROR(INDEX(Keterangan1,MATCH('Buku Besar'!H9701,Akun1,0)),""))</f>
        <v/>
      </c>
      <c r="K9701" s="2" t="str">
        <f>IF(H9701="","",IFERROR(INDEX(Reff1,MATCH('Buku Besar'!H9701,Akun1,0)),""))</f>
        <v/>
      </c>
      <c r="L9701" s="331" t="str">
        <f>IF(H9701="","",IFERROR(INDEX(Penerimaan1,MATCH('Buku Besar'!H9701,Akun1,0)),""))</f>
        <v/>
      </c>
      <c r="M9701" s="331" t="str">
        <f>IF(H9701="","",IFERROR(INDEX(Pengeluaran1,MATCH('Buku Besar'!H9701,Akun1,0)),""))</f>
        <v/>
      </c>
    </row>
    <row r="9702" spans="1:13" x14ac:dyDescent="0.25">
      <c r="A9702" s="91" t="str">
        <f t="shared" si="302"/>
        <v/>
      </c>
      <c r="B9702" s="330" t="str">
        <f>IF(A9702="","",IFERROR(INDEX(Tanggal,MATCH('Buku Besar'!A9702,Akun,0)),""))</f>
        <v/>
      </c>
      <c r="C9702" s="2" t="str">
        <f>IF(A9702="","",IFERROR(INDEX(Keterangan,MATCH('Buku Besar'!A9702,Akun,0)),""))</f>
        <v/>
      </c>
      <c r="D9702" s="2" t="str">
        <f>IF(A9702="","",IFERROR(INDEX(Reff,MATCH('Buku Besar'!A9702,Akun,0)),""))</f>
        <v/>
      </c>
      <c r="E9702" s="331" t="str">
        <f>IF(A9702="","",IFERROR(INDEX(Penerimaan,MATCH('Buku Besar'!A9702,Akun,0)),""))</f>
        <v/>
      </c>
      <c r="F9702" s="331" t="str">
        <f>IF(A9702="","",IFERROR(INDEX(Pengeluaran,MATCH('Buku Besar'!A9702,Akun,0)),""))</f>
        <v/>
      </c>
      <c r="H9702" s="91" t="str">
        <f t="shared" si="303"/>
        <v/>
      </c>
      <c r="I9702" s="330" t="str">
        <f>IF(H9702="","",IFERROR(INDEX(Tanggal1,MATCH('Buku Besar'!H9702,Akun1,0)),""))</f>
        <v/>
      </c>
      <c r="J9702" s="2" t="str">
        <f>IF(H9702="","",IFERROR(INDEX(Keterangan1,MATCH('Buku Besar'!H9702,Akun1,0)),""))</f>
        <v/>
      </c>
      <c r="K9702" s="2" t="str">
        <f>IF(H9702="","",IFERROR(INDEX(Reff1,MATCH('Buku Besar'!H9702,Akun1,0)),""))</f>
        <v/>
      </c>
      <c r="L9702" s="331" t="str">
        <f>IF(H9702="","",IFERROR(INDEX(Penerimaan1,MATCH('Buku Besar'!H9702,Akun1,0)),""))</f>
        <v/>
      </c>
      <c r="M9702" s="331" t="str">
        <f>IF(H9702="","",IFERROR(INDEX(Pengeluaran1,MATCH('Buku Besar'!H9702,Akun1,0)),""))</f>
        <v/>
      </c>
    </row>
    <row r="9703" spans="1:13" x14ac:dyDescent="0.25">
      <c r="A9703" s="91" t="str">
        <f t="shared" si="302"/>
        <v/>
      </c>
      <c r="B9703" s="330" t="str">
        <f>IF(A9703="","",IFERROR(INDEX(Tanggal,MATCH('Buku Besar'!A9703,Akun,0)),""))</f>
        <v/>
      </c>
      <c r="C9703" s="2" t="str">
        <f>IF(A9703="","",IFERROR(INDEX(Keterangan,MATCH('Buku Besar'!A9703,Akun,0)),""))</f>
        <v/>
      </c>
      <c r="D9703" s="2" t="str">
        <f>IF(A9703="","",IFERROR(INDEX(Reff,MATCH('Buku Besar'!A9703,Akun,0)),""))</f>
        <v/>
      </c>
      <c r="E9703" s="331" t="str">
        <f>IF(A9703="","",IFERROR(INDEX(Penerimaan,MATCH('Buku Besar'!A9703,Akun,0)),""))</f>
        <v/>
      </c>
      <c r="F9703" s="331" t="str">
        <f>IF(A9703="","",IFERROR(INDEX(Pengeluaran,MATCH('Buku Besar'!A9703,Akun,0)),""))</f>
        <v/>
      </c>
      <c r="H9703" s="91" t="str">
        <f t="shared" si="303"/>
        <v/>
      </c>
      <c r="I9703" s="330" t="str">
        <f>IF(H9703="","",IFERROR(INDEX(Tanggal1,MATCH('Buku Besar'!H9703,Akun1,0)),""))</f>
        <v/>
      </c>
      <c r="J9703" s="2" t="str">
        <f>IF(H9703="","",IFERROR(INDEX(Keterangan1,MATCH('Buku Besar'!H9703,Akun1,0)),""))</f>
        <v/>
      </c>
      <c r="K9703" s="2" t="str">
        <f>IF(H9703="","",IFERROR(INDEX(Reff1,MATCH('Buku Besar'!H9703,Akun1,0)),""))</f>
        <v/>
      </c>
      <c r="L9703" s="331" t="str">
        <f>IF(H9703="","",IFERROR(INDEX(Penerimaan1,MATCH('Buku Besar'!H9703,Akun1,0)),""))</f>
        <v/>
      </c>
      <c r="M9703" s="331" t="str">
        <f>IF(H9703="","",IFERROR(INDEX(Pengeluaran1,MATCH('Buku Besar'!H9703,Akun1,0)),""))</f>
        <v/>
      </c>
    </row>
    <row r="9704" spans="1:13" x14ac:dyDescent="0.25">
      <c r="A9704" s="91" t="str">
        <f t="shared" si="302"/>
        <v/>
      </c>
      <c r="B9704" s="330" t="str">
        <f>IF(A9704="","",IFERROR(INDEX(Tanggal,MATCH('Buku Besar'!A9704,Akun,0)),""))</f>
        <v/>
      </c>
      <c r="C9704" s="2" t="str">
        <f>IF(A9704="","",IFERROR(INDEX(Keterangan,MATCH('Buku Besar'!A9704,Akun,0)),""))</f>
        <v/>
      </c>
      <c r="D9704" s="2" t="str">
        <f>IF(A9704="","",IFERROR(INDEX(Reff,MATCH('Buku Besar'!A9704,Akun,0)),""))</f>
        <v/>
      </c>
      <c r="E9704" s="331" t="str">
        <f>IF(A9704="","",IFERROR(INDEX(Penerimaan,MATCH('Buku Besar'!A9704,Akun,0)),""))</f>
        <v/>
      </c>
      <c r="F9704" s="331" t="str">
        <f>IF(A9704="","",IFERROR(INDEX(Pengeluaran,MATCH('Buku Besar'!A9704,Akun,0)),""))</f>
        <v/>
      </c>
      <c r="H9704" s="91" t="str">
        <f t="shared" si="303"/>
        <v/>
      </c>
      <c r="I9704" s="330" t="str">
        <f>IF(H9704="","",IFERROR(INDEX(Tanggal1,MATCH('Buku Besar'!H9704,Akun1,0)),""))</f>
        <v/>
      </c>
      <c r="J9704" s="2" t="str">
        <f>IF(H9704="","",IFERROR(INDEX(Keterangan1,MATCH('Buku Besar'!H9704,Akun1,0)),""))</f>
        <v/>
      </c>
      <c r="K9704" s="2" t="str">
        <f>IF(H9704="","",IFERROR(INDEX(Reff1,MATCH('Buku Besar'!H9704,Akun1,0)),""))</f>
        <v/>
      </c>
      <c r="L9704" s="331" t="str">
        <f>IF(H9704="","",IFERROR(INDEX(Penerimaan1,MATCH('Buku Besar'!H9704,Akun1,0)),""))</f>
        <v/>
      </c>
      <c r="M9704" s="331" t="str">
        <f>IF(H9704="","",IFERROR(INDEX(Pengeluaran1,MATCH('Buku Besar'!H9704,Akun1,0)),""))</f>
        <v/>
      </c>
    </row>
    <row r="9705" spans="1:13" x14ac:dyDescent="0.25">
      <c r="A9705" s="91" t="str">
        <f t="shared" si="302"/>
        <v/>
      </c>
      <c r="B9705" s="330" t="str">
        <f>IF(A9705="","",IFERROR(INDEX(Tanggal,MATCH('Buku Besar'!A9705,Akun,0)),""))</f>
        <v/>
      </c>
      <c r="C9705" s="2" t="str">
        <f>IF(A9705="","",IFERROR(INDEX(Keterangan,MATCH('Buku Besar'!A9705,Akun,0)),""))</f>
        <v/>
      </c>
      <c r="D9705" s="2" t="str">
        <f>IF(A9705="","",IFERROR(INDEX(Reff,MATCH('Buku Besar'!A9705,Akun,0)),""))</f>
        <v/>
      </c>
      <c r="E9705" s="331" t="str">
        <f>IF(A9705="","",IFERROR(INDEX(Penerimaan,MATCH('Buku Besar'!A9705,Akun,0)),""))</f>
        <v/>
      </c>
      <c r="F9705" s="331" t="str">
        <f>IF(A9705="","",IFERROR(INDEX(Pengeluaran,MATCH('Buku Besar'!A9705,Akun,0)),""))</f>
        <v/>
      </c>
      <c r="H9705" s="91" t="str">
        <f t="shared" si="303"/>
        <v/>
      </c>
      <c r="I9705" s="330" t="str">
        <f>IF(H9705="","",IFERROR(INDEX(Tanggal1,MATCH('Buku Besar'!H9705,Akun1,0)),""))</f>
        <v/>
      </c>
      <c r="J9705" s="2" t="str">
        <f>IF(H9705="","",IFERROR(INDEX(Keterangan1,MATCH('Buku Besar'!H9705,Akun1,0)),""))</f>
        <v/>
      </c>
      <c r="K9705" s="2" t="str">
        <f>IF(H9705="","",IFERROR(INDEX(Reff1,MATCH('Buku Besar'!H9705,Akun1,0)),""))</f>
        <v/>
      </c>
      <c r="L9705" s="331" t="str">
        <f>IF(H9705="","",IFERROR(INDEX(Penerimaan1,MATCH('Buku Besar'!H9705,Akun1,0)),""))</f>
        <v/>
      </c>
      <c r="M9705" s="331" t="str">
        <f>IF(H9705="","",IFERROR(INDEX(Pengeluaran1,MATCH('Buku Besar'!H9705,Akun1,0)),""))</f>
        <v/>
      </c>
    </row>
    <row r="9706" spans="1:13" x14ac:dyDescent="0.25">
      <c r="A9706" s="91" t="str">
        <f t="shared" si="302"/>
        <v/>
      </c>
      <c r="B9706" s="330" t="str">
        <f>IF(A9706="","",IFERROR(INDEX(Tanggal,MATCH('Buku Besar'!A9706,Akun,0)),""))</f>
        <v/>
      </c>
      <c r="C9706" s="2" t="str">
        <f>IF(A9706="","",IFERROR(INDEX(Keterangan,MATCH('Buku Besar'!A9706,Akun,0)),""))</f>
        <v/>
      </c>
      <c r="D9706" s="2" t="str">
        <f>IF(A9706="","",IFERROR(INDEX(Reff,MATCH('Buku Besar'!A9706,Akun,0)),""))</f>
        <v/>
      </c>
      <c r="E9706" s="331" t="str">
        <f>IF(A9706="","",IFERROR(INDEX(Penerimaan,MATCH('Buku Besar'!A9706,Akun,0)),""))</f>
        <v/>
      </c>
      <c r="F9706" s="331" t="str">
        <f>IF(A9706="","",IFERROR(INDEX(Pengeluaran,MATCH('Buku Besar'!A9706,Akun,0)),""))</f>
        <v/>
      </c>
      <c r="H9706" s="91" t="str">
        <f t="shared" si="303"/>
        <v/>
      </c>
      <c r="I9706" s="330" t="str">
        <f>IF(H9706="","",IFERROR(INDEX(Tanggal1,MATCH('Buku Besar'!H9706,Akun1,0)),""))</f>
        <v/>
      </c>
      <c r="J9706" s="2" t="str">
        <f>IF(H9706="","",IFERROR(INDEX(Keterangan1,MATCH('Buku Besar'!H9706,Akun1,0)),""))</f>
        <v/>
      </c>
      <c r="K9706" s="2" t="str">
        <f>IF(H9706="","",IFERROR(INDEX(Reff1,MATCH('Buku Besar'!H9706,Akun1,0)),""))</f>
        <v/>
      </c>
      <c r="L9706" s="331" t="str">
        <f>IF(H9706="","",IFERROR(INDEX(Penerimaan1,MATCH('Buku Besar'!H9706,Akun1,0)),""))</f>
        <v/>
      </c>
      <c r="M9706" s="331" t="str">
        <f>IF(H9706="","",IFERROR(INDEX(Pengeluaran1,MATCH('Buku Besar'!H9706,Akun1,0)),""))</f>
        <v/>
      </c>
    </row>
    <row r="9707" spans="1:13" x14ac:dyDescent="0.25">
      <c r="A9707" s="91" t="str">
        <f t="shared" si="302"/>
        <v/>
      </c>
      <c r="B9707" s="330" t="str">
        <f>IF(A9707="","",IFERROR(INDEX(Tanggal,MATCH('Buku Besar'!A9707,Akun,0)),""))</f>
        <v/>
      </c>
      <c r="C9707" s="2" t="str">
        <f>IF(A9707="","",IFERROR(INDEX(Keterangan,MATCH('Buku Besar'!A9707,Akun,0)),""))</f>
        <v/>
      </c>
      <c r="D9707" s="2" t="str">
        <f>IF(A9707="","",IFERROR(INDEX(Reff,MATCH('Buku Besar'!A9707,Akun,0)),""))</f>
        <v/>
      </c>
      <c r="E9707" s="331" t="str">
        <f>IF(A9707="","",IFERROR(INDEX(Penerimaan,MATCH('Buku Besar'!A9707,Akun,0)),""))</f>
        <v/>
      </c>
      <c r="F9707" s="331" t="str">
        <f>IF(A9707="","",IFERROR(INDEX(Pengeluaran,MATCH('Buku Besar'!A9707,Akun,0)),""))</f>
        <v/>
      </c>
      <c r="H9707" s="91" t="str">
        <f t="shared" si="303"/>
        <v/>
      </c>
      <c r="I9707" s="330" t="str">
        <f>IF(H9707="","",IFERROR(INDEX(Tanggal1,MATCH('Buku Besar'!H9707,Akun1,0)),""))</f>
        <v/>
      </c>
      <c r="J9707" s="2" t="str">
        <f>IF(H9707="","",IFERROR(INDEX(Keterangan1,MATCH('Buku Besar'!H9707,Akun1,0)),""))</f>
        <v/>
      </c>
      <c r="K9707" s="2" t="str">
        <f>IF(H9707="","",IFERROR(INDEX(Reff1,MATCH('Buku Besar'!H9707,Akun1,0)),""))</f>
        <v/>
      </c>
      <c r="L9707" s="331" t="str">
        <f>IF(H9707="","",IFERROR(INDEX(Penerimaan1,MATCH('Buku Besar'!H9707,Akun1,0)),""))</f>
        <v/>
      </c>
      <c r="M9707" s="331" t="str">
        <f>IF(H9707="","",IFERROR(INDEX(Pengeluaran1,MATCH('Buku Besar'!H9707,Akun1,0)),""))</f>
        <v/>
      </c>
    </row>
    <row r="9708" spans="1:13" x14ac:dyDescent="0.25">
      <c r="A9708" s="91" t="str">
        <f t="shared" si="302"/>
        <v/>
      </c>
      <c r="B9708" s="330" t="str">
        <f>IF(A9708="","",IFERROR(INDEX(Tanggal,MATCH('Buku Besar'!A9708,Akun,0)),""))</f>
        <v/>
      </c>
      <c r="C9708" s="2" t="str">
        <f>IF(A9708="","",IFERROR(INDEX(Keterangan,MATCH('Buku Besar'!A9708,Akun,0)),""))</f>
        <v/>
      </c>
      <c r="D9708" s="2" t="str">
        <f>IF(A9708="","",IFERROR(INDEX(Reff,MATCH('Buku Besar'!A9708,Akun,0)),""))</f>
        <v/>
      </c>
      <c r="E9708" s="331" t="str">
        <f>IF(A9708="","",IFERROR(INDEX(Penerimaan,MATCH('Buku Besar'!A9708,Akun,0)),""))</f>
        <v/>
      </c>
      <c r="F9708" s="331" t="str">
        <f>IF(A9708="","",IFERROR(INDEX(Pengeluaran,MATCH('Buku Besar'!A9708,Akun,0)),""))</f>
        <v/>
      </c>
      <c r="H9708" s="91" t="str">
        <f t="shared" si="303"/>
        <v/>
      </c>
      <c r="I9708" s="330" t="str">
        <f>IF(H9708="","",IFERROR(INDEX(Tanggal1,MATCH('Buku Besar'!H9708,Akun1,0)),""))</f>
        <v/>
      </c>
      <c r="J9708" s="2" t="str">
        <f>IF(H9708="","",IFERROR(INDEX(Keterangan1,MATCH('Buku Besar'!H9708,Akun1,0)),""))</f>
        <v/>
      </c>
      <c r="K9708" s="2" t="str">
        <f>IF(H9708="","",IFERROR(INDEX(Reff1,MATCH('Buku Besar'!H9708,Akun1,0)),""))</f>
        <v/>
      </c>
      <c r="L9708" s="331" t="str">
        <f>IF(H9708="","",IFERROR(INDEX(Penerimaan1,MATCH('Buku Besar'!H9708,Akun1,0)),""))</f>
        <v/>
      </c>
      <c r="M9708" s="331" t="str">
        <f>IF(H9708="","",IFERROR(INDEX(Pengeluaran1,MATCH('Buku Besar'!H9708,Akun1,0)),""))</f>
        <v/>
      </c>
    </row>
    <row r="9709" spans="1:13" x14ac:dyDescent="0.25">
      <c r="A9709" s="91" t="str">
        <f t="shared" si="302"/>
        <v/>
      </c>
      <c r="B9709" s="330" t="str">
        <f>IF(A9709="","",IFERROR(INDEX(Tanggal,MATCH('Buku Besar'!A9709,Akun,0)),""))</f>
        <v/>
      </c>
      <c r="C9709" s="2" t="str">
        <f>IF(A9709="","",IFERROR(INDEX(Keterangan,MATCH('Buku Besar'!A9709,Akun,0)),""))</f>
        <v/>
      </c>
      <c r="D9709" s="2" t="str">
        <f>IF(A9709="","",IFERROR(INDEX(Reff,MATCH('Buku Besar'!A9709,Akun,0)),""))</f>
        <v/>
      </c>
      <c r="E9709" s="331" t="str">
        <f>IF(A9709="","",IFERROR(INDEX(Penerimaan,MATCH('Buku Besar'!A9709,Akun,0)),""))</f>
        <v/>
      </c>
      <c r="F9709" s="331" t="str">
        <f>IF(A9709="","",IFERROR(INDEX(Pengeluaran,MATCH('Buku Besar'!A9709,Akun,0)),""))</f>
        <v/>
      </c>
      <c r="H9709" s="91" t="str">
        <f t="shared" si="303"/>
        <v/>
      </c>
      <c r="I9709" s="330" t="str">
        <f>IF(H9709="","",IFERROR(INDEX(Tanggal1,MATCH('Buku Besar'!H9709,Akun1,0)),""))</f>
        <v/>
      </c>
      <c r="J9709" s="2" t="str">
        <f>IF(H9709="","",IFERROR(INDEX(Keterangan1,MATCH('Buku Besar'!H9709,Akun1,0)),""))</f>
        <v/>
      </c>
      <c r="K9709" s="2" t="str">
        <f>IF(H9709="","",IFERROR(INDEX(Reff1,MATCH('Buku Besar'!H9709,Akun1,0)),""))</f>
        <v/>
      </c>
      <c r="L9709" s="331" t="str">
        <f>IF(H9709="","",IFERROR(INDEX(Penerimaan1,MATCH('Buku Besar'!H9709,Akun1,0)),""))</f>
        <v/>
      </c>
      <c r="M9709" s="331" t="str">
        <f>IF(H9709="","",IFERROR(INDEX(Pengeluaran1,MATCH('Buku Besar'!H9709,Akun1,0)),""))</f>
        <v/>
      </c>
    </row>
    <row r="9710" spans="1:13" x14ac:dyDescent="0.25">
      <c r="A9710" s="91" t="str">
        <f t="shared" si="302"/>
        <v/>
      </c>
      <c r="B9710" s="330" t="str">
        <f>IF(A9710="","",IFERROR(INDEX(Tanggal,MATCH('Buku Besar'!A9710,Akun,0)),""))</f>
        <v/>
      </c>
      <c r="C9710" s="2" t="str">
        <f>IF(A9710="","",IFERROR(INDEX(Keterangan,MATCH('Buku Besar'!A9710,Akun,0)),""))</f>
        <v/>
      </c>
      <c r="D9710" s="2" t="str">
        <f>IF(A9710="","",IFERROR(INDEX(Reff,MATCH('Buku Besar'!A9710,Akun,0)),""))</f>
        <v/>
      </c>
      <c r="E9710" s="331" t="str">
        <f>IF(A9710="","",IFERROR(INDEX(Penerimaan,MATCH('Buku Besar'!A9710,Akun,0)),""))</f>
        <v/>
      </c>
      <c r="F9710" s="331" t="str">
        <f>IF(A9710="","",IFERROR(INDEX(Pengeluaran,MATCH('Buku Besar'!A9710,Akun,0)),""))</f>
        <v/>
      </c>
      <c r="H9710" s="91" t="str">
        <f t="shared" si="303"/>
        <v/>
      </c>
      <c r="I9710" s="330" t="str">
        <f>IF(H9710="","",IFERROR(INDEX(Tanggal1,MATCH('Buku Besar'!H9710,Akun1,0)),""))</f>
        <v/>
      </c>
      <c r="J9710" s="2" t="str">
        <f>IF(H9710="","",IFERROR(INDEX(Keterangan1,MATCH('Buku Besar'!H9710,Akun1,0)),""))</f>
        <v/>
      </c>
      <c r="K9710" s="2" t="str">
        <f>IF(H9710="","",IFERROR(INDEX(Reff1,MATCH('Buku Besar'!H9710,Akun1,0)),""))</f>
        <v/>
      </c>
      <c r="L9710" s="331" t="str">
        <f>IF(H9710="","",IFERROR(INDEX(Penerimaan1,MATCH('Buku Besar'!H9710,Akun1,0)),""))</f>
        <v/>
      </c>
      <c r="M9710" s="331" t="str">
        <f>IF(H9710="","",IFERROR(INDEX(Pengeluaran1,MATCH('Buku Besar'!H9710,Akun1,0)),""))</f>
        <v/>
      </c>
    </row>
    <row r="9711" spans="1:13" x14ac:dyDescent="0.25">
      <c r="A9711" s="91" t="str">
        <f t="shared" si="302"/>
        <v/>
      </c>
      <c r="B9711" s="330" t="str">
        <f>IF(A9711="","",IFERROR(INDEX(Tanggal,MATCH('Buku Besar'!A9711,Akun,0)),""))</f>
        <v/>
      </c>
      <c r="C9711" s="2" t="str">
        <f>IF(A9711="","",IFERROR(INDEX(Keterangan,MATCH('Buku Besar'!A9711,Akun,0)),""))</f>
        <v/>
      </c>
      <c r="D9711" s="2" t="str">
        <f>IF(A9711="","",IFERROR(INDEX(Reff,MATCH('Buku Besar'!A9711,Akun,0)),""))</f>
        <v/>
      </c>
      <c r="E9711" s="331" t="str">
        <f>IF(A9711="","",IFERROR(INDEX(Penerimaan,MATCH('Buku Besar'!A9711,Akun,0)),""))</f>
        <v/>
      </c>
      <c r="F9711" s="331" t="str">
        <f>IF(A9711="","",IFERROR(INDEX(Pengeluaran,MATCH('Buku Besar'!A9711,Akun,0)),""))</f>
        <v/>
      </c>
      <c r="H9711" s="91" t="str">
        <f t="shared" si="303"/>
        <v/>
      </c>
      <c r="I9711" s="330" t="str">
        <f>IF(H9711="","",IFERROR(INDEX(Tanggal1,MATCH('Buku Besar'!H9711,Akun1,0)),""))</f>
        <v/>
      </c>
      <c r="J9711" s="2" t="str">
        <f>IF(H9711="","",IFERROR(INDEX(Keterangan1,MATCH('Buku Besar'!H9711,Akun1,0)),""))</f>
        <v/>
      </c>
      <c r="K9711" s="2" t="str">
        <f>IF(H9711="","",IFERROR(INDEX(Reff1,MATCH('Buku Besar'!H9711,Akun1,0)),""))</f>
        <v/>
      </c>
      <c r="L9711" s="331" t="str">
        <f>IF(H9711="","",IFERROR(INDEX(Penerimaan1,MATCH('Buku Besar'!H9711,Akun1,0)),""))</f>
        <v/>
      </c>
      <c r="M9711" s="331" t="str">
        <f>IF(H9711="","",IFERROR(INDEX(Pengeluaran1,MATCH('Buku Besar'!H9711,Akun1,0)),""))</f>
        <v/>
      </c>
    </row>
    <row r="9712" spans="1:13" x14ac:dyDescent="0.25">
      <c r="A9712" s="91" t="str">
        <f t="shared" si="302"/>
        <v/>
      </c>
      <c r="B9712" s="330" t="str">
        <f>IF(A9712="","",IFERROR(INDEX(Tanggal,MATCH('Buku Besar'!A9712,Akun,0)),""))</f>
        <v/>
      </c>
      <c r="C9712" s="2" t="str">
        <f>IF(A9712="","",IFERROR(INDEX(Keterangan,MATCH('Buku Besar'!A9712,Akun,0)),""))</f>
        <v/>
      </c>
      <c r="D9712" s="2" t="str">
        <f>IF(A9712="","",IFERROR(INDEX(Reff,MATCH('Buku Besar'!A9712,Akun,0)),""))</f>
        <v/>
      </c>
      <c r="E9712" s="331" t="str">
        <f>IF(A9712="","",IFERROR(INDEX(Penerimaan,MATCH('Buku Besar'!A9712,Akun,0)),""))</f>
        <v/>
      </c>
      <c r="F9712" s="331" t="str">
        <f>IF(A9712="","",IFERROR(INDEX(Pengeluaran,MATCH('Buku Besar'!A9712,Akun,0)),""))</f>
        <v/>
      </c>
      <c r="H9712" s="91" t="str">
        <f t="shared" si="303"/>
        <v/>
      </c>
      <c r="I9712" s="330" t="str">
        <f>IF(H9712="","",IFERROR(INDEX(Tanggal1,MATCH('Buku Besar'!H9712,Akun1,0)),""))</f>
        <v/>
      </c>
      <c r="J9712" s="2" t="str">
        <f>IF(H9712="","",IFERROR(INDEX(Keterangan1,MATCH('Buku Besar'!H9712,Akun1,0)),""))</f>
        <v/>
      </c>
      <c r="K9712" s="2" t="str">
        <f>IF(H9712="","",IFERROR(INDEX(Reff1,MATCH('Buku Besar'!H9712,Akun1,0)),""))</f>
        <v/>
      </c>
      <c r="L9712" s="331" t="str">
        <f>IF(H9712="","",IFERROR(INDEX(Penerimaan1,MATCH('Buku Besar'!H9712,Akun1,0)),""))</f>
        <v/>
      </c>
      <c r="M9712" s="331" t="str">
        <f>IF(H9712="","",IFERROR(INDEX(Pengeluaran1,MATCH('Buku Besar'!H9712,Akun1,0)),""))</f>
        <v/>
      </c>
    </row>
    <row r="9713" spans="1:13" x14ac:dyDescent="0.25">
      <c r="A9713" s="91" t="str">
        <f t="shared" si="302"/>
        <v/>
      </c>
      <c r="B9713" s="330" t="str">
        <f>IF(A9713="","",IFERROR(INDEX(Tanggal,MATCH('Buku Besar'!A9713,Akun,0)),""))</f>
        <v/>
      </c>
      <c r="C9713" s="2" t="str">
        <f>IF(A9713="","",IFERROR(INDEX(Keterangan,MATCH('Buku Besar'!A9713,Akun,0)),""))</f>
        <v/>
      </c>
      <c r="D9713" s="2" t="str">
        <f>IF(A9713="","",IFERROR(INDEX(Reff,MATCH('Buku Besar'!A9713,Akun,0)),""))</f>
        <v/>
      </c>
      <c r="E9713" s="331" t="str">
        <f>IF(A9713="","",IFERROR(INDEX(Penerimaan,MATCH('Buku Besar'!A9713,Akun,0)),""))</f>
        <v/>
      </c>
      <c r="F9713" s="331" t="str">
        <f>IF(A9713="","",IFERROR(INDEX(Pengeluaran,MATCH('Buku Besar'!A9713,Akun,0)),""))</f>
        <v/>
      </c>
      <c r="H9713" s="91" t="str">
        <f t="shared" si="303"/>
        <v/>
      </c>
      <c r="I9713" s="330" t="str">
        <f>IF(H9713="","",IFERROR(INDEX(Tanggal1,MATCH('Buku Besar'!H9713,Akun1,0)),""))</f>
        <v/>
      </c>
      <c r="J9713" s="2" t="str">
        <f>IF(H9713="","",IFERROR(INDEX(Keterangan1,MATCH('Buku Besar'!H9713,Akun1,0)),""))</f>
        <v/>
      </c>
      <c r="K9713" s="2" t="str">
        <f>IF(H9713="","",IFERROR(INDEX(Reff1,MATCH('Buku Besar'!H9713,Akun1,0)),""))</f>
        <v/>
      </c>
      <c r="L9713" s="331" t="str">
        <f>IF(H9713="","",IFERROR(INDEX(Penerimaan1,MATCH('Buku Besar'!H9713,Akun1,0)),""))</f>
        <v/>
      </c>
      <c r="M9713" s="331" t="str">
        <f>IF(H9713="","",IFERROR(INDEX(Pengeluaran1,MATCH('Buku Besar'!H9713,Akun1,0)),""))</f>
        <v/>
      </c>
    </row>
    <row r="9714" spans="1:13" x14ac:dyDescent="0.25">
      <c r="A9714" s="91" t="str">
        <f t="shared" si="302"/>
        <v/>
      </c>
      <c r="B9714" s="330" t="str">
        <f>IF(A9714="","",IFERROR(INDEX(Tanggal,MATCH('Buku Besar'!A9714,Akun,0)),""))</f>
        <v/>
      </c>
      <c r="C9714" s="2" t="str">
        <f>IF(A9714="","",IFERROR(INDEX(Keterangan,MATCH('Buku Besar'!A9714,Akun,0)),""))</f>
        <v/>
      </c>
      <c r="D9714" s="2" t="str">
        <f>IF(A9714="","",IFERROR(INDEX(Reff,MATCH('Buku Besar'!A9714,Akun,0)),""))</f>
        <v/>
      </c>
      <c r="E9714" s="331" t="str">
        <f>IF(A9714="","",IFERROR(INDEX(Penerimaan,MATCH('Buku Besar'!A9714,Akun,0)),""))</f>
        <v/>
      </c>
      <c r="F9714" s="331" t="str">
        <f>IF(A9714="","",IFERROR(INDEX(Pengeluaran,MATCH('Buku Besar'!A9714,Akun,0)),""))</f>
        <v/>
      </c>
      <c r="H9714" s="91" t="str">
        <f t="shared" si="303"/>
        <v/>
      </c>
      <c r="I9714" s="330" t="str">
        <f>IF(H9714="","",IFERROR(INDEX(Tanggal1,MATCH('Buku Besar'!H9714,Akun1,0)),""))</f>
        <v/>
      </c>
      <c r="J9714" s="2" t="str">
        <f>IF(H9714="","",IFERROR(INDEX(Keterangan1,MATCH('Buku Besar'!H9714,Akun1,0)),""))</f>
        <v/>
      </c>
      <c r="K9714" s="2" t="str">
        <f>IF(H9714="","",IFERROR(INDEX(Reff1,MATCH('Buku Besar'!H9714,Akun1,0)),""))</f>
        <v/>
      </c>
      <c r="L9714" s="331" t="str">
        <f>IF(H9714="","",IFERROR(INDEX(Penerimaan1,MATCH('Buku Besar'!H9714,Akun1,0)),""))</f>
        <v/>
      </c>
      <c r="M9714" s="331" t="str">
        <f>IF(H9714="","",IFERROR(INDEX(Pengeluaran1,MATCH('Buku Besar'!H9714,Akun1,0)),""))</f>
        <v/>
      </c>
    </row>
    <row r="9715" spans="1:13" x14ac:dyDescent="0.25">
      <c r="A9715" s="91" t="str">
        <f t="shared" si="302"/>
        <v/>
      </c>
      <c r="B9715" s="330" t="str">
        <f>IF(A9715="","",IFERROR(INDEX(Tanggal,MATCH('Buku Besar'!A9715,Akun,0)),""))</f>
        <v/>
      </c>
      <c r="C9715" s="2" t="str">
        <f>IF(A9715="","",IFERROR(INDEX(Keterangan,MATCH('Buku Besar'!A9715,Akun,0)),""))</f>
        <v/>
      </c>
      <c r="D9715" s="2" t="str">
        <f>IF(A9715="","",IFERROR(INDEX(Reff,MATCH('Buku Besar'!A9715,Akun,0)),""))</f>
        <v/>
      </c>
      <c r="E9715" s="331" t="str">
        <f>IF(A9715="","",IFERROR(INDEX(Penerimaan,MATCH('Buku Besar'!A9715,Akun,0)),""))</f>
        <v/>
      </c>
      <c r="F9715" s="331" t="str">
        <f>IF(A9715="","",IFERROR(INDEX(Pengeluaran,MATCH('Buku Besar'!A9715,Akun,0)),""))</f>
        <v/>
      </c>
      <c r="H9715" s="91" t="str">
        <f t="shared" si="303"/>
        <v/>
      </c>
      <c r="I9715" s="330" t="str">
        <f>IF(H9715="","",IFERROR(INDEX(Tanggal1,MATCH('Buku Besar'!H9715,Akun1,0)),""))</f>
        <v/>
      </c>
      <c r="J9715" s="2" t="str">
        <f>IF(H9715="","",IFERROR(INDEX(Keterangan1,MATCH('Buku Besar'!H9715,Akun1,0)),""))</f>
        <v/>
      </c>
      <c r="K9715" s="2" t="str">
        <f>IF(H9715="","",IFERROR(INDEX(Reff1,MATCH('Buku Besar'!H9715,Akun1,0)),""))</f>
        <v/>
      </c>
      <c r="L9715" s="331" t="str">
        <f>IF(H9715="","",IFERROR(INDEX(Penerimaan1,MATCH('Buku Besar'!H9715,Akun1,0)),""))</f>
        <v/>
      </c>
      <c r="M9715" s="331" t="str">
        <f>IF(H9715="","",IFERROR(INDEX(Pengeluaran1,MATCH('Buku Besar'!H9715,Akun1,0)),""))</f>
        <v/>
      </c>
    </row>
    <row r="9716" spans="1:13" x14ac:dyDescent="0.25">
      <c r="A9716" s="91" t="str">
        <f t="shared" si="302"/>
        <v/>
      </c>
      <c r="B9716" s="330" t="str">
        <f>IF(A9716="","",IFERROR(INDEX(Tanggal,MATCH('Buku Besar'!A9716,Akun,0)),""))</f>
        <v/>
      </c>
      <c r="C9716" s="2" t="str">
        <f>IF(A9716="","",IFERROR(INDEX(Keterangan,MATCH('Buku Besar'!A9716,Akun,0)),""))</f>
        <v/>
      </c>
      <c r="D9716" s="2" t="str">
        <f>IF(A9716="","",IFERROR(INDEX(Reff,MATCH('Buku Besar'!A9716,Akun,0)),""))</f>
        <v/>
      </c>
      <c r="E9716" s="331" t="str">
        <f>IF(A9716="","",IFERROR(INDEX(Penerimaan,MATCH('Buku Besar'!A9716,Akun,0)),""))</f>
        <v/>
      </c>
      <c r="F9716" s="331" t="str">
        <f>IF(A9716="","",IFERROR(INDEX(Pengeluaran,MATCH('Buku Besar'!A9716,Akun,0)),""))</f>
        <v/>
      </c>
      <c r="H9716" s="91" t="str">
        <f t="shared" si="303"/>
        <v/>
      </c>
      <c r="I9716" s="330" t="str">
        <f>IF(H9716="","",IFERROR(INDEX(Tanggal1,MATCH('Buku Besar'!H9716,Akun1,0)),""))</f>
        <v/>
      </c>
      <c r="J9716" s="2" t="str">
        <f>IF(H9716="","",IFERROR(INDEX(Keterangan1,MATCH('Buku Besar'!H9716,Akun1,0)),""))</f>
        <v/>
      </c>
      <c r="K9716" s="2" t="str">
        <f>IF(H9716="","",IFERROR(INDEX(Reff1,MATCH('Buku Besar'!H9716,Akun1,0)),""))</f>
        <v/>
      </c>
      <c r="L9716" s="331" t="str">
        <f>IF(H9716="","",IFERROR(INDEX(Penerimaan1,MATCH('Buku Besar'!H9716,Akun1,0)),""))</f>
        <v/>
      </c>
      <c r="M9716" s="331" t="str">
        <f>IF(H9716="","",IFERROR(INDEX(Pengeluaran1,MATCH('Buku Besar'!H9716,Akun1,0)),""))</f>
        <v/>
      </c>
    </row>
    <row r="9717" spans="1:13" x14ac:dyDescent="0.25">
      <c r="A9717" s="91" t="str">
        <f t="shared" si="302"/>
        <v/>
      </c>
      <c r="B9717" s="330" t="str">
        <f>IF(A9717="","",IFERROR(INDEX(Tanggal,MATCH('Buku Besar'!A9717,Akun,0)),""))</f>
        <v/>
      </c>
      <c r="C9717" s="2" t="str">
        <f>IF(A9717="","",IFERROR(INDEX(Keterangan,MATCH('Buku Besar'!A9717,Akun,0)),""))</f>
        <v/>
      </c>
      <c r="D9717" s="2" t="str">
        <f>IF(A9717="","",IFERROR(INDEX(Reff,MATCH('Buku Besar'!A9717,Akun,0)),""))</f>
        <v/>
      </c>
      <c r="E9717" s="331" t="str">
        <f>IF(A9717="","",IFERROR(INDEX(Penerimaan,MATCH('Buku Besar'!A9717,Akun,0)),""))</f>
        <v/>
      </c>
      <c r="F9717" s="331" t="str">
        <f>IF(A9717="","",IFERROR(INDEX(Pengeluaran,MATCH('Buku Besar'!A9717,Akun,0)),""))</f>
        <v/>
      </c>
      <c r="H9717" s="91" t="str">
        <f t="shared" si="303"/>
        <v/>
      </c>
      <c r="I9717" s="330" t="str">
        <f>IF(H9717="","",IFERROR(INDEX(Tanggal1,MATCH('Buku Besar'!H9717,Akun1,0)),""))</f>
        <v/>
      </c>
      <c r="J9717" s="2" t="str">
        <f>IF(H9717="","",IFERROR(INDEX(Keterangan1,MATCH('Buku Besar'!H9717,Akun1,0)),""))</f>
        <v/>
      </c>
      <c r="K9717" s="2" t="str">
        <f>IF(H9717="","",IFERROR(INDEX(Reff1,MATCH('Buku Besar'!H9717,Akun1,0)),""))</f>
        <v/>
      </c>
      <c r="L9717" s="331" t="str">
        <f>IF(H9717="","",IFERROR(INDEX(Penerimaan1,MATCH('Buku Besar'!H9717,Akun1,0)),""))</f>
        <v/>
      </c>
      <c r="M9717" s="331" t="str">
        <f>IF(H9717="","",IFERROR(INDEX(Pengeluaran1,MATCH('Buku Besar'!H9717,Akun1,0)),""))</f>
        <v/>
      </c>
    </row>
    <row r="9718" spans="1:13" x14ac:dyDescent="0.25">
      <c r="A9718" s="91" t="str">
        <f t="shared" si="302"/>
        <v/>
      </c>
      <c r="B9718" s="330" t="str">
        <f>IF(A9718="","",IFERROR(INDEX(Tanggal,MATCH('Buku Besar'!A9718,Akun,0)),""))</f>
        <v/>
      </c>
      <c r="C9718" s="2" t="str">
        <f>IF(A9718="","",IFERROR(INDEX(Keterangan,MATCH('Buku Besar'!A9718,Akun,0)),""))</f>
        <v/>
      </c>
      <c r="D9718" s="2" t="str">
        <f>IF(A9718="","",IFERROR(INDEX(Reff,MATCH('Buku Besar'!A9718,Akun,0)),""))</f>
        <v/>
      </c>
      <c r="E9718" s="331" t="str">
        <f>IF(A9718="","",IFERROR(INDEX(Penerimaan,MATCH('Buku Besar'!A9718,Akun,0)),""))</f>
        <v/>
      </c>
      <c r="F9718" s="331" t="str">
        <f>IF(A9718="","",IFERROR(INDEX(Pengeluaran,MATCH('Buku Besar'!A9718,Akun,0)),""))</f>
        <v/>
      </c>
      <c r="H9718" s="91" t="str">
        <f t="shared" si="303"/>
        <v/>
      </c>
      <c r="I9718" s="330" t="str">
        <f>IF(H9718="","",IFERROR(INDEX(Tanggal1,MATCH('Buku Besar'!H9718,Akun1,0)),""))</f>
        <v/>
      </c>
      <c r="J9718" s="2" t="str">
        <f>IF(H9718="","",IFERROR(INDEX(Keterangan1,MATCH('Buku Besar'!H9718,Akun1,0)),""))</f>
        <v/>
      </c>
      <c r="K9718" s="2" t="str">
        <f>IF(H9718="","",IFERROR(INDEX(Reff1,MATCH('Buku Besar'!H9718,Akun1,0)),""))</f>
        <v/>
      </c>
      <c r="L9718" s="331" t="str">
        <f>IF(H9718="","",IFERROR(INDEX(Penerimaan1,MATCH('Buku Besar'!H9718,Akun1,0)),""))</f>
        <v/>
      </c>
      <c r="M9718" s="331" t="str">
        <f>IF(H9718="","",IFERROR(INDEX(Pengeluaran1,MATCH('Buku Besar'!H9718,Akun1,0)),""))</f>
        <v/>
      </c>
    </row>
    <row r="9719" spans="1:13" x14ac:dyDescent="0.25">
      <c r="A9719" s="91" t="str">
        <f t="shared" si="302"/>
        <v/>
      </c>
      <c r="B9719" s="330" t="str">
        <f>IF(A9719="","",IFERROR(INDEX(Tanggal,MATCH('Buku Besar'!A9719,Akun,0)),""))</f>
        <v/>
      </c>
      <c r="C9719" s="2" t="str">
        <f>IF(A9719="","",IFERROR(INDEX(Keterangan,MATCH('Buku Besar'!A9719,Akun,0)),""))</f>
        <v/>
      </c>
      <c r="D9719" s="2" t="str">
        <f>IF(A9719="","",IFERROR(INDEX(Reff,MATCH('Buku Besar'!A9719,Akun,0)),""))</f>
        <v/>
      </c>
      <c r="E9719" s="331" t="str">
        <f>IF(A9719="","",IFERROR(INDEX(Penerimaan,MATCH('Buku Besar'!A9719,Akun,0)),""))</f>
        <v/>
      </c>
      <c r="F9719" s="331" t="str">
        <f>IF(A9719="","",IFERROR(INDEX(Pengeluaran,MATCH('Buku Besar'!A9719,Akun,0)),""))</f>
        <v/>
      </c>
      <c r="H9719" s="91" t="str">
        <f t="shared" si="303"/>
        <v/>
      </c>
      <c r="I9719" s="330" t="str">
        <f>IF(H9719="","",IFERROR(INDEX(Tanggal1,MATCH('Buku Besar'!H9719,Akun1,0)),""))</f>
        <v/>
      </c>
      <c r="J9719" s="2" t="str">
        <f>IF(H9719="","",IFERROR(INDEX(Keterangan1,MATCH('Buku Besar'!H9719,Akun1,0)),""))</f>
        <v/>
      </c>
      <c r="K9719" s="2" t="str">
        <f>IF(H9719="","",IFERROR(INDEX(Reff1,MATCH('Buku Besar'!H9719,Akun1,0)),""))</f>
        <v/>
      </c>
      <c r="L9719" s="331" t="str">
        <f>IF(H9719="","",IFERROR(INDEX(Penerimaan1,MATCH('Buku Besar'!H9719,Akun1,0)),""))</f>
        <v/>
      </c>
      <c r="M9719" s="331" t="str">
        <f>IF(H9719="","",IFERROR(INDEX(Pengeluaran1,MATCH('Buku Besar'!H9719,Akun1,0)),""))</f>
        <v/>
      </c>
    </row>
    <row r="9720" spans="1:13" x14ac:dyDescent="0.25">
      <c r="A9720" s="91" t="str">
        <f t="shared" si="302"/>
        <v/>
      </c>
      <c r="B9720" s="330" t="str">
        <f>IF(A9720="","",IFERROR(INDEX(Tanggal,MATCH('Buku Besar'!A9720,Akun,0)),""))</f>
        <v/>
      </c>
      <c r="C9720" s="2" t="str">
        <f>IF(A9720="","",IFERROR(INDEX(Keterangan,MATCH('Buku Besar'!A9720,Akun,0)),""))</f>
        <v/>
      </c>
      <c r="D9720" s="2" t="str">
        <f>IF(A9720="","",IFERROR(INDEX(Reff,MATCH('Buku Besar'!A9720,Akun,0)),""))</f>
        <v/>
      </c>
      <c r="E9720" s="331" t="str">
        <f>IF(A9720="","",IFERROR(INDEX(Penerimaan,MATCH('Buku Besar'!A9720,Akun,0)),""))</f>
        <v/>
      </c>
      <c r="F9720" s="331" t="str">
        <f>IF(A9720="","",IFERROR(INDEX(Pengeluaran,MATCH('Buku Besar'!A9720,Akun,0)),""))</f>
        <v/>
      </c>
      <c r="H9720" s="91" t="str">
        <f t="shared" si="303"/>
        <v/>
      </c>
      <c r="I9720" s="330" t="str">
        <f>IF(H9720="","",IFERROR(INDEX(Tanggal1,MATCH('Buku Besar'!H9720,Akun1,0)),""))</f>
        <v/>
      </c>
      <c r="J9720" s="2" t="str">
        <f>IF(H9720="","",IFERROR(INDEX(Keterangan1,MATCH('Buku Besar'!H9720,Akun1,0)),""))</f>
        <v/>
      </c>
      <c r="K9720" s="2" t="str">
        <f>IF(H9720="","",IFERROR(INDEX(Reff1,MATCH('Buku Besar'!H9720,Akun1,0)),""))</f>
        <v/>
      </c>
      <c r="L9720" s="331" t="str">
        <f>IF(H9720="","",IFERROR(INDEX(Penerimaan1,MATCH('Buku Besar'!H9720,Akun1,0)),""))</f>
        <v/>
      </c>
      <c r="M9720" s="331" t="str">
        <f>IF(H9720="","",IFERROR(INDEX(Pengeluaran1,MATCH('Buku Besar'!H9720,Akun1,0)),""))</f>
        <v/>
      </c>
    </row>
    <row r="9721" spans="1:13" x14ac:dyDescent="0.25">
      <c r="A9721" s="91" t="str">
        <f t="shared" si="302"/>
        <v/>
      </c>
      <c r="B9721" s="330" t="str">
        <f>IF(A9721="","",IFERROR(INDEX(Tanggal,MATCH('Buku Besar'!A9721,Akun,0)),""))</f>
        <v/>
      </c>
      <c r="C9721" s="2" t="str">
        <f>IF(A9721="","",IFERROR(INDEX(Keterangan,MATCH('Buku Besar'!A9721,Akun,0)),""))</f>
        <v/>
      </c>
      <c r="D9721" s="2" t="str">
        <f>IF(A9721="","",IFERROR(INDEX(Reff,MATCH('Buku Besar'!A9721,Akun,0)),""))</f>
        <v/>
      </c>
      <c r="E9721" s="331" t="str">
        <f>IF(A9721="","",IFERROR(INDEX(Penerimaan,MATCH('Buku Besar'!A9721,Akun,0)),""))</f>
        <v/>
      </c>
      <c r="F9721" s="331" t="str">
        <f>IF(A9721="","",IFERROR(INDEX(Pengeluaran,MATCH('Buku Besar'!A9721,Akun,0)),""))</f>
        <v/>
      </c>
      <c r="H9721" s="91" t="str">
        <f t="shared" si="303"/>
        <v/>
      </c>
      <c r="I9721" s="330" t="str">
        <f>IF(H9721="","",IFERROR(INDEX(Tanggal1,MATCH('Buku Besar'!H9721,Akun1,0)),""))</f>
        <v/>
      </c>
      <c r="J9721" s="2" t="str">
        <f>IF(H9721="","",IFERROR(INDEX(Keterangan1,MATCH('Buku Besar'!H9721,Akun1,0)),""))</f>
        <v/>
      </c>
      <c r="K9721" s="2" t="str">
        <f>IF(H9721="","",IFERROR(INDEX(Reff1,MATCH('Buku Besar'!H9721,Akun1,0)),""))</f>
        <v/>
      </c>
      <c r="L9721" s="331" t="str">
        <f>IF(H9721="","",IFERROR(INDEX(Penerimaan1,MATCH('Buku Besar'!H9721,Akun1,0)),""))</f>
        <v/>
      </c>
      <c r="M9721" s="331" t="str">
        <f>IF(H9721="","",IFERROR(INDEX(Pengeluaran1,MATCH('Buku Besar'!H9721,Akun1,0)),""))</f>
        <v/>
      </c>
    </row>
    <row r="9722" spans="1:13" x14ac:dyDescent="0.25">
      <c r="A9722" s="91" t="str">
        <f t="shared" si="302"/>
        <v/>
      </c>
      <c r="B9722" s="330" t="str">
        <f>IF(A9722="","",IFERROR(INDEX(Tanggal,MATCH('Buku Besar'!A9722,Akun,0)),""))</f>
        <v/>
      </c>
      <c r="C9722" s="2" t="str">
        <f>IF(A9722="","",IFERROR(INDEX(Keterangan,MATCH('Buku Besar'!A9722,Akun,0)),""))</f>
        <v/>
      </c>
      <c r="D9722" s="2" t="str">
        <f>IF(A9722="","",IFERROR(INDEX(Reff,MATCH('Buku Besar'!A9722,Akun,0)),""))</f>
        <v/>
      </c>
      <c r="E9722" s="331" t="str">
        <f>IF(A9722="","",IFERROR(INDEX(Penerimaan,MATCH('Buku Besar'!A9722,Akun,0)),""))</f>
        <v/>
      </c>
      <c r="F9722" s="331" t="str">
        <f>IF(A9722="","",IFERROR(INDEX(Pengeluaran,MATCH('Buku Besar'!A9722,Akun,0)),""))</f>
        <v/>
      </c>
      <c r="H9722" s="91" t="str">
        <f t="shared" si="303"/>
        <v/>
      </c>
      <c r="I9722" s="330" t="str">
        <f>IF(H9722="","",IFERROR(INDEX(Tanggal1,MATCH('Buku Besar'!H9722,Akun1,0)),""))</f>
        <v/>
      </c>
      <c r="J9722" s="2" t="str">
        <f>IF(H9722="","",IFERROR(INDEX(Keterangan1,MATCH('Buku Besar'!H9722,Akun1,0)),""))</f>
        <v/>
      </c>
      <c r="K9722" s="2" t="str">
        <f>IF(H9722="","",IFERROR(INDEX(Reff1,MATCH('Buku Besar'!H9722,Akun1,0)),""))</f>
        <v/>
      </c>
      <c r="L9722" s="331" t="str">
        <f>IF(H9722="","",IFERROR(INDEX(Penerimaan1,MATCH('Buku Besar'!H9722,Akun1,0)),""))</f>
        <v/>
      </c>
      <c r="M9722" s="331" t="str">
        <f>IF(H9722="","",IFERROR(INDEX(Pengeluaran1,MATCH('Buku Besar'!H9722,Akun1,0)),""))</f>
        <v/>
      </c>
    </row>
    <row r="9723" spans="1:13" x14ac:dyDescent="0.25">
      <c r="A9723" s="91" t="str">
        <f t="shared" si="302"/>
        <v/>
      </c>
      <c r="B9723" s="330" t="str">
        <f>IF(A9723="","",IFERROR(INDEX(Tanggal,MATCH('Buku Besar'!A9723,Akun,0)),""))</f>
        <v/>
      </c>
      <c r="C9723" s="2" t="str">
        <f>IF(A9723="","",IFERROR(INDEX(Keterangan,MATCH('Buku Besar'!A9723,Akun,0)),""))</f>
        <v/>
      </c>
      <c r="D9723" s="2" t="str">
        <f>IF(A9723="","",IFERROR(INDEX(Reff,MATCH('Buku Besar'!A9723,Akun,0)),""))</f>
        <v/>
      </c>
      <c r="E9723" s="331" t="str">
        <f>IF(A9723="","",IFERROR(INDEX(Penerimaan,MATCH('Buku Besar'!A9723,Akun,0)),""))</f>
        <v/>
      </c>
      <c r="F9723" s="331" t="str">
        <f>IF(A9723="","",IFERROR(INDEX(Pengeluaran,MATCH('Buku Besar'!A9723,Akun,0)),""))</f>
        <v/>
      </c>
      <c r="H9723" s="91" t="str">
        <f t="shared" si="303"/>
        <v/>
      </c>
      <c r="I9723" s="330" t="str">
        <f>IF(H9723="","",IFERROR(INDEX(Tanggal1,MATCH('Buku Besar'!H9723,Akun1,0)),""))</f>
        <v/>
      </c>
      <c r="J9723" s="2" t="str">
        <f>IF(H9723="","",IFERROR(INDEX(Keterangan1,MATCH('Buku Besar'!H9723,Akun1,0)),""))</f>
        <v/>
      </c>
      <c r="K9723" s="2" t="str">
        <f>IF(H9723="","",IFERROR(INDEX(Reff1,MATCH('Buku Besar'!H9723,Akun1,0)),""))</f>
        <v/>
      </c>
      <c r="L9723" s="331" t="str">
        <f>IF(H9723="","",IFERROR(INDEX(Penerimaan1,MATCH('Buku Besar'!H9723,Akun1,0)),""))</f>
        <v/>
      </c>
      <c r="M9723" s="331" t="str">
        <f>IF(H9723="","",IFERROR(INDEX(Pengeluaran1,MATCH('Buku Besar'!H9723,Akun1,0)),""))</f>
        <v/>
      </c>
    </row>
    <row r="9724" spans="1:13" x14ac:dyDescent="0.25">
      <c r="A9724" s="91" t="str">
        <f t="shared" si="302"/>
        <v/>
      </c>
      <c r="B9724" s="330" t="str">
        <f>IF(A9724="","",IFERROR(INDEX(Tanggal,MATCH('Buku Besar'!A9724,Akun,0)),""))</f>
        <v/>
      </c>
      <c r="C9724" s="2" t="str">
        <f>IF(A9724="","",IFERROR(INDEX(Keterangan,MATCH('Buku Besar'!A9724,Akun,0)),""))</f>
        <v/>
      </c>
      <c r="D9724" s="2" t="str">
        <f>IF(A9724="","",IFERROR(INDEX(Reff,MATCH('Buku Besar'!A9724,Akun,0)),""))</f>
        <v/>
      </c>
      <c r="E9724" s="331" t="str">
        <f>IF(A9724="","",IFERROR(INDEX(Penerimaan,MATCH('Buku Besar'!A9724,Akun,0)),""))</f>
        <v/>
      </c>
      <c r="F9724" s="331" t="str">
        <f>IF(A9724="","",IFERROR(INDEX(Pengeluaran,MATCH('Buku Besar'!A9724,Akun,0)),""))</f>
        <v/>
      </c>
      <c r="H9724" s="91" t="str">
        <f t="shared" si="303"/>
        <v/>
      </c>
      <c r="I9724" s="330" t="str">
        <f>IF(H9724="","",IFERROR(INDEX(Tanggal1,MATCH('Buku Besar'!H9724,Akun1,0)),""))</f>
        <v/>
      </c>
      <c r="J9724" s="2" t="str">
        <f>IF(H9724="","",IFERROR(INDEX(Keterangan1,MATCH('Buku Besar'!H9724,Akun1,0)),""))</f>
        <v/>
      </c>
      <c r="K9724" s="2" t="str">
        <f>IF(H9724="","",IFERROR(INDEX(Reff1,MATCH('Buku Besar'!H9724,Akun1,0)),""))</f>
        <v/>
      </c>
      <c r="L9724" s="331" t="str">
        <f>IF(H9724="","",IFERROR(INDEX(Penerimaan1,MATCH('Buku Besar'!H9724,Akun1,0)),""))</f>
        <v/>
      </c>
      <c r="M9724" s="331" t="str">
        <f>IF(H9724="","",IFERROR(INDEX(Pengeluaran1,MATCH('Buku Besar'!H9724,Akun1,0)),""))</f>
        <v/>
      </c>
    </row>
    <row r="9725" spans="1:13" x14ac:dyDescent="0.25">
      <c r="A9725" s="91" t="str">
        <f t="shared" si="302"/>
        <v/>
      </c>
      <c r="B9725" s="330" t="str">
        <f>IF(A9725="","",IFERROR(INDEX(Tanggal,MATCH('Buku Besar'!A9725,Akun,0)),""))</f>
        <v/>
      </c>
      <c r="C9725" s="2" t="str">
        <f>IF(A9725="","",IFERROR(INDEX(Keterangan,MATCH('Buku Besar'!A9725,Akun,0)),""))</f>
        <v/>
      </c>
      <c r="D9725" s="2" t="str">
        <f>IF(A9725="","",IFERROR(INDEX(Reff,MATCH('Buku Besar'!A9725,Akun,0)),""))</f>
        <v/>
      </c>
      <c r="E9725" s="331" t="str">
        <f>IF(A9725="","",IFERROR(INDEX(Penerimaan,MATCH('Buku Besar'!A9725,Akun,0)),""))</f>
        <v/>
      </c>
      <c r="F9725" s="331" t="str">
        <f>IF(A9725="","",IFERROR(INDEX(Pengeluaran,MATCH('Buku Besar'!A9725,Akun,0)),""))</f>
        <v/>
      </c>
      <c r="H9725" s="91" t="str">
        <f t="shared" si="303"/>
        <v/>
      </c>
      <c r="I9725" s="330" t="str">
        <f>IF(H9725="","",IFERROR(INDEX(Tanggal1,MATCH('Buku Besar'!H9725,Akun1,0)),""))</f>
        <v/>
      </c>
      <c r="J9725" s="2" t="str">
        <f>IF(H9725="","",IFERROR(INDEX(Keterangan1,MATCH('Buku Besar'!H9725,Akun1,0)),""))</f>
        <v/>
      </c>
      <c r="K9725" s="2" t="str">
        <f>IF(H9725="","",IFERROR(INDEX(Reff1,MATCH('Buku Besar'!H9725,Akun1,0)),""))</f>
        <v/>
      </c>
      <c r="L9725" s="331" t="str">
        <f>IF(H9725="","",IFERROR(INDEX(Penerimaan1,MATCH('Buku Besar'!H9725,Akun1,0)),""))</f>
        <v/>
      </c>
      <c r="M9725" s="331" t="str">
        <f>IF(H9725="","",IFERROR(INDEX(Pengeluaran1,MATCH('Buku Besar'!H9725,Akun1,0)),""))</f>
        <v/>
      </c>
    </row>
    <row r="9726" spans="1:13" x14ac:dyDescent="0.25">
      <c r="A9726" s="91" t="str">
        <f t="shared" si="302"/>
        <v/>
      </c>
      <c r="B9726" s="330" t="str">
        <f>IF(A9726="","",IFERROR(INDEX(Tanggal,MATCH('Buku Besar'!A9726,Akun,0)),""))</f>
        <v/>
      </c>
      <c r="C9726" s="2" t="str">
        <f>IF(A9726="","",IFERROR(INDEX(Keterangan,MATCH('Buku Besar'!A9726,Akun,0)),""))</f>
        <v/>
      </c>
      <c r="D9726" s="2" t="str">
        <f>IF(A9726="","",IFERROR(INDEX(Reff,MATCH('Buku Besar'!A9726,Akun,0)),""))</f>
        <v/>
      </c>
      <c r="E9726" s="331" t="str">
        <f>IF(A9726="","",IFERROR(INDEX(Penerimaan,MATCH('Buku Besar'!A9726,Akun,0)),""))</f>
        <v/>
      </c>
      <c r="F9726" s="331" t="str">
        <f>IF(A9726="","",IFERROR(INDEX(Pengeluaran,MATCH('Buku Besar'!A9726,Akun,0)),""))</f>
        <v/>
      </c>
      <c r="H9726" s="91" t="str">
        <f t="shared" si="303"/>
        <v/>
      </c>
      <c r="I9726" s="330" t="str">
        <f>IF(H9726="","",IFERROR(INDEX(Tanggal1,MATCH('Buku Besar'!H9726,Akun1,0)),""))</f>
        <v/>
      </c>
      <c r="J9726" s="2" t="str">
        <f>IF(H9726="","",IFERROR(INDEX(Keterangan1,MATCH('Buku Besar'!H9726,Akun1,0)),""))</f>
        <v/>
      </c>
      <c r="K9726" s="2" t="str">
        <f>IF(H9726="","",IFERROR(INDEX(Reff1,MATCH('Buku Besar'!H9726,Akun1,0)),""))</f>
        <v/>
      </c>
      <c r="L9726" s="331" t="str">
        <f>IF(H9726="","",IFERROR(INDEX(Penerimaan1,MATCH('Buku Besar'!H9726,Akun1,0)),""))</f>
        <v/>
      </c>
      <c r="M9726" s="331" t="str">
        <f>IF(H9726="","",IFERROR(INDEX(Pengeluaran1,MATCH('Buku Besar'!H9726,Akun1,0)),""))</f>
        <v/>
      </c>
    </row>
    <row r="9727" spans="1:13" x14ac:dyDescent="0.25">
      <c r="A9727" s="91" t="str">
        <f t="shared" si="302"/>
        <v/>
      </c>
      <c r="B9727" s="330" t="str">
        <f>IF(A9727="","",IFERROR(INDEX(Tanggal,MATCH('Buku Besar'!A9727,Akun,0)),""))</f>
        <v/>
      </c>
      <c r="C9727" s="2" t="str">
        <f>IF(A9727="","",IFERROR(INDEX(Keterangan,MATCH('Buku Besar'!A9727,Akun,0)),""))</f>
        <v/>
      </c>
      <c r="D9727" s="2" t="str">
        <f>IF(A9727="","",IFERROR(INDEX(Reff,MATCH('Buku Besar'!A9727,Akun,0)),""))</f>
        <v/>
      </c>
      <c r="E9727" s="331" t="str">
        <f>IF(A9727="","",IFERROR(INDEX(Penerimaan,MATCH('Buku Besar'!A9727,Akun,0)),""))</f>
        <v/>
      </c>
      <c r="F9727" s="331" t="str">
        <f>IF(A9727="","",IFERROR(INDEX(Pengeluaran,MATCH('Buku Besar'!A9727,Akun,0)),""))</f>
        <v/>
      </c>
      <c r="H9727" s="91" t="str">
        <f t="shared" si="303"/>
        <v/>
      </c>
      <c r="I9727" s="330" t="str">
        <f>IF(H9727="","",IFERROR(INDEX(Tanggal1,MATCH('Buku Besar'!H9727,Akun1,0)),""))</f>
        <v/>
      </c>
      <c r="J9727" s="2" t="str">
        <f>IF(H9727="","",IFERROR(INDEX(Keterangan1,MATCH('Buku Besar'!H9727,Akun1,0)),""))</f>
        <v/>
      </c>
      <c r="K9727" s="2" t="str">
        <f>IF(H9727="","",IFERROR(INDEX(Reff1,MATCH('Buku Besar'!H9727,Akun1,0)),""))</f>
        <v/>
      </c>
      <c r="L9727" s="331" t="str">
        <f>IF(H9727="","",IFERROR(INDEX(Penerimaan1,MATCH('Buku Besar'!H9727,Akun1,0)),""))</f>
        <v/>
      </c>
      <c r="M9727" s="331" t="str">
        <f>IF(H9727="","",IFERROR(INDEX(Pengeluaran1,MATCH('Buku Besar'!H9727,Akun1,0)),""))</f>
        <v/>
      </c>
    </row>
    <row r="9728" spans="1:13" x14ac:dyDescent="0.25">
      <c r="A9728" s="91" t="str">
        <f t="shared" si="302"/>
        <v/>
      </c>
      <c r="B9728" s="330" t="str">
        <f>IF(A9728="","",IFERROR(INDEX(Tanggal,MATCH('Buku Besar'!A9728,Akun,0)),""))</f>
        <v/>
      </c>
      <c r="C9728" s="2" t="str">
        <f>IF(A9728="","",IFERROR(INDEX(Keterangan,MATCH('Buku Besar'!A9728,Akun,0)),""))</f>
        <v/>
      </c>
      <c r="D9728" s="2" t="str">
        <f>IF(A9728="","",IFERROR(INDEX(Reff,MATCH('Buku Besar'!A9728,Akun,0)),""))</f>
        <v/>
      </c>
      <c r="E9728" s="331" t="str">
        <f>IF(A9728="","",IFERROR(INDEX(Penerimaan,MATCH('Buku Besar'!A9728,Akun,0)),""))</f>
        <v/>
      </c>
      <c r="F9728" s="331" t="str">
        <f>IF(A9728="","",IFERROR(INDEX(Pengeluaran,MATCH('Buku Besar'!A9728,Akun,0)),""))</f>
        <v/>
      </c>
      <c r="H9728" s="91" t="str">
        <f t="shared" si="303"/>
        <v/>
      </c>
      <c r="I9728" s="330" t="str">
        <f>IF(H9728="","",IFERROR(INDEX(Tanggal1,MATCH('Buku Besar'!H9728,Akun1,0)),""))</f>
        <v/>
      </c>
      <c r="J9728" s="2" t="str">
        <f>IF(H9728="","",IFERROR(INDEX(Keterangan1,MATCH('Buku Besar'!H9728,Akun1,0)),""))</f>
        <v/>
      </c>
      <c r="K9728" s="2" t="str">
        <f>IF(H9728="","",IFERROR(INDEX(Reff1,MATCH('Buku Besar'!H9728,Akun1,0)),""))</f>
        <v/>
      </c>
      <c r="L9728" s="331" t="str">
        <f>IF(H9728="","",IFERROR(INDEX(Penerimaan1,MATCH('Buku Besar'!H9728,Akun1,0)),""))</f>
        <v/>
      </c>
      <c r="M9728" s="331" t="str">
        <f>IF(H9728="","",IFERROR(INDEX(Pengeluaran1,MATCH('Buku Besar'!H9728,Akun1,0)),""))</f>
        <v/>
      </c>
    </row>
    <row r="9729" spans="1:13" x14ac:dyDescent="0.25">
      <c r="A9729" s="91" t="str">
        <f t="shared" si="302"/>
        <v/>
      </c>
      <c r="B9729" s="330" t="str">
        <f>IF(A9729="","",IFERROR(INDEX(Tanggal,MATCH('Buku Besar'!A9729,Akun,0)),""))</f>
        <v/>
      </c>
      <c r="C9729" s="2" t="str">
        <f>IF(A9729="","",IFERROR(INDEX(Keterangan,MATCH('Buku Besar'!A9729,Akun,0)),""))</f>
        <v/>
      </c>
      <c r="D9729" s="2" t="str">
        <f>IF(A9729="","",IFERROR(INDEX(Reff,MATCH('Buku Besar'!A9729,Akun,0)),""))</f>
        <v/>
      </c>
      <c r="E9729" s="331" t="str">
        <f>IF(A9729="","",IFERROR(INDEX(Penerimaan,MATCH('Buku Besar'!A9729,Akun,0)),""))</f>
        <v/>
      </c>
      <c r="F9729" s="331" t="str">
        <f>IF(A9729="","",IFERROR(INDEX(Pengeluaran,MATCH('Buku Besar'!A9729,Akun,0)),""))</f>
        <v/>
      </c>
      <c r="H9729" s="91" t="str">
        <f t="shared" si="303"/>
        <v/>
      </c>
      <c r="I9729" s="330" t="str">
        <f>IF(H9729="","",IFERROR(INDEX(Tanggal1,MATCH('Buku Besar'!H9729,Akun1,0)),""))</f>
        <v/>
      </c>
      <c r="J9729" s="2" t="str">
        <f>IF(H9729="","",IFERROR(INDEX(Keterangan1,MATCH('Buku Besar'!H9729,Akun1,0)),""))</f>
        <v/>
      </c>
      <c r="K9729" s="2" t="str">
        <f>IF(H9729="","",IFERROR(INDEX(Reff1,MATCH('Buku Besar'!H9729,Akun1,0)),""))</f>
        <v/>
      </c>
      <c r="L9729" s="331" t="str">
        <f>IF(H9729="","",IFERROR(INDEX(Penerimaan1,MATCH('Buku Besar'!H9729,Akun1,0)),""))</f>
        <v/>
      </c>
      <c r="M9729" s="331" t="str">
        <f>IF(H9729="","",IFERROR(INDEX(Pengeluaran1,MATCH('Buku Besar'!H9729,Akun1,0)),""))</f>
        <v/>
      </c>
    </row>
    <row r="9730" spans="1:13" x14ac:dyDescent="0.25">
      <c r="A9730" s="91" t="str">
        <f t="shared" si="302"/>
        <v/>
      </c>
      <c r="B9730" s="330" t="str">
        <f>IF(A9730="","",IFERROR(INDEX(Tanggal,MATCH('Buku Besar'!A9730,Akun,0)),""))</f>
        <v/>
      </c>
      <c r="C9730" s="2" t="str">
        <f>IF(A9730="","",IFERROR(INDEX(Keterangan,MATCH('Buku Besar'!A9730,Akun,0)),""))</f>
        <v/>
      </c>
      <c r="D9730" s="2" t="str">
        <f>IF(A9730="","",IFERROR(INDEX(Reff,MATCH('Buku Besar'!A9730,Akun,0)),""))</f>
        <v/>
      </c>
      <c r="E9730" s="331" t="str">
        <f>IF(A9730="","",IFERROR(INDEX(Penerimaan,MATCH('Buku Besar'!A9730,Akun,0)),""))</f>
        <v/>
      </c>
      <c r="F9730" s="331" t="str">
        <f>IF(A9730="","",IFERROR(INDEX(Pengeluaran,MATCH('Buku Besar'!A9730,Akun,0)),""))</f>
        <v/>
      </c>
      <c r="H9730" s="91" t="str">
        <f t="shared" si="303"/>
        <v/>
      </c>
      <c r="I9730" s="330" t="str">
        <f>IF(H9730="","",IFERROR(INDEX(Tanggal1,MATCH('Buku Besar'!H9730,Akun1,0)),""))</f>
        <v/>
      </c>
      <c r="J9730" s="2" t="str">
        <f>IF(H9730="","",IFERROR(INDEX(Keterangan1,MATCH('Buku Besar'!H9730,Akun1,0)),""))</f>
        <v/>
      </c>
      <c r="K9730" s="2" t="str">
        <f>IF(H9730="","",IFERROR(INDEX(Reff1,MATCH('Buku Besar'!H9730,Akun1,0)),""))</f>
        <v/>
      </c>
      <c r="L9730" s="331" t="str">
        <f>IF(H9730="","",IFERROR(INDEX(Penerimaan1,MATCH('Buku Besar'!H9730,Akun1,0)),""))</f>
        <v/>
      </c>
      <c r="M9730" s="331" t="str">
        <f>IF(H9730="","",IFERROR(INDEX(Pengeluaran1,MATCH('Buku Besar'!H9730,Akun1,0)),""))</f>
        <v/>
      </c>
    </row>
    <row r="9731" spans="1:13" x14ac:dyDescent="0.25">
      <c r="A9731" s="91" t="str">
        <f t="shared" si="302"/>
        <v/>
      </c>
      <c r="B9731" s="330" t="str">
        <f>IF(A9731="","",IFERROR(INDEX(Tanggal,MATCH('Buku Besar'!A9731,Akun,0)),""))</f>
        <v/>
      </c>
      <c r="C9731" s="2" t="str">
        <f>IF(A9731="","",IFERROR(INDEX(Keterangan,MATCH('Buku Besar'!A9731,Akun,0)),""))</f>
        <v/>
      </c>
      <c r="D9731" s="2" t="str">
        <f>IF(A9731="","",IFERROR(INDEX(Reff,MATCH('Buku Besar'!A9731,Akun,0)),""))</f>
        <v/>
      </c>
      <c r="E9731" s="331" t="str">
        <f>IF(A9731="","",IFERROR(INDEX(Penerimaan,MATCH('Buku Besar'!A9731,Akun,0)),""))</f>
        <v/>
      </c>
      <c r="F9731" s="331" t="str">
        <f>IF(A9731="","",IFERROR(INDEX(Pengeluaran,MATCH('Buku Besar'!A9731,Akun,0)),""))</f>
        <v/>
      </c>
      <c r="H9731" s="91" t="str">
        <f t="shared" si="303"/>
        <v/>
      </c>
      <c r="I9731" s="330" t="str">
        <f>IF(H9731="","",IFERROR(INDEX(Tanggal1,MATCH('Buku Besar'!H9731,Akun1,0)),""))</f>
        <v/>
      </c>
      <c r="J9731" s="2" t="str">
        <f>IF(H9731="","",IFERROR(INDEX(Keterangan1,MATCH('Buku Besar'!H9731,Akun1,0)),""))</f>
        <v/>
      </c>
      <c r="K9731" s="2" t="str">
        <f>IF(H9731="","",IFERROR(INDEX(Reff1,MATCH('Buku Besar'!H9731,Akun1,0)),""))</f>
        <v/>
      </c>
      <c r="L9731" s="331" t="str">
        <f>IF(H9731="","",IFERROR(INDEX(Penerimaan1,MATCH('Buku Besar'!H9731,Akun1,0)),""))</f>
        <v/>
      </c>
      <c r="M9731" s="331" t="str">
        <f>IF(H9731="","",IFERROR(INDEX(Pengeluaran1,MATCH('Buku Besar'!H9731,Akun1,0)),""))</f>
        <v/>
      </c>
    </row>
    <row r="9732" spans="1:13" x14ac:dyDescent="0.25">
      <c r="A9732" s="91" t="str">
        <f t="shared" si="302"/>
        <v/>
      </c>
      <c r="B9732" s="330" t="str">
        <f>IF(A9732="","",IFERROR(INDEX(Tanggal,MATCH('Buku Besar'!A9732,Akun,0)),""))</f>
        <v/>
      </c>
      <c r="C9732" s="2" t="str">
        <f>IF(A9732="","",IFERROR(INDEX(Keterangan,MATCH('Buku Besar'!A9732,Akun,0)),""))</f>
        <v/>
      </c>
      <c r="D9732" s="2" t="str">
        <f>IF(A9732="","",IFERROR(INDEX(Reff,MATCH('Buku Besar'!A9732,Akun,0)),""))</f>
        <v/>
      </c>
      <c r="E9732" s="331" t="str">
        <f>IF(A9732="","",IFERROR(INDEX(Penerimaan,MATCH('Buku Besar'!A9732,Akun,0)),""))</f>
        <v/>
      </c>
      <c r="F9732" s="331" t="str">
        <f>IF(A9732="","",IFERROR(INDEX(Pengeluaran,MATCH('Buku Besar'!A9732,Akun,0)),""))</f>
        <v/>
      </c>
      <c r="H9732" s="91" t="str">
        <f t="shared" si="303"/>
        <v/>
      </c>
      <c r="I9732" s="330" t="str">
        <f>IF(H9732="","",IFERROR(INDEX(Tanggal1,MATCH('Buku Besar'!H9732,Akun1,0)),""))</f>
        <v/>
      </c>
      <c r="J9732" s="2" t="str">
        <f>IF(H9732="","",IFERROR(INDEX(Keterangan1,MATCH('Buku Besar'!H9732,Akun1,0)),""))</f>
        <v/>
      </c>
      <c r="K9732" s="2" t="str">
        <f>IF(H9732="","",IFERROR(INDEX(Reff1,MATCH('Buku Besar'!H9732,Akun1,0)),""))</f>
        <v/>
      </c>
      <c r="L9732" s="331" t="str">
        <f>IF(H9732="","",IFERROR(INDEX(Penerimaan1,MATCH('Buku Besar'!H9732,Akun1,0)),""))</f>
        <v/>
      </c>
      <c r="M9732" s="331" t="str">
        <f>IF(H9732="","",IFERROR(INDEX(Pengeluaran1,MATCH('Buku Besar'!H9732,Akun1,0)),""))</f>
        <v/>
      </c>
    </row>
    <row r="9733" spans="1:13" x14ac:dyDescent="0.25">
      <c r="A9733" s="91" t="str">
        <f t="shared" si="302"/>
        <v/>
      </c>
      <c r="B9733" s="330" t="str">
        <f>IF(A9733="","",IFERROR(INDEX(Tanggal,MATCH('Buku Besar'!A9733,Akun,0)),""))</f>
        <v/>
      </c>
      <c r="C9733" s="2" t="str">
        <f>IF(A9733="","",IFERROR(INDEX(Keterangan,MATCH('Buku Besar'!A9733,Akun,0)),""))</f>
        <v/>
      </c>
      <c r="D9733" s="2" t="str">
        <f>IF(A9733="","",IFERROR(INDEX(Reff,MATCH('Buku Besar'!A9733,Akun,0)),""))</f>
        <v/>
      </c>
      <c r="E9733" s="331" t="str">
        <f>IF(A9733="","",IFERROR(INDEX(Penerimaan,MATCH('Buku Besar'!A9733,Akun,0)),""))</f>
        <v/>
      </c>
      <c r="F9733" s="331" t="str">
        <f>IF(A9733="","",IFERROR(INDEX(Pengeluaran,MATCH('Buku Besar'!A9733,Akun,0)),""))</f>
        <v/>
      </c>
      <c r="H9733" s="91" t="str">
        <f t="shared" si="303"/>
        <v/>
      </c>
      <c r="I9733" s="330" t="str">
        <f>IF(H9733="","",IFERROR(INDEX(Tanggal1,MATCH('Buku Besar'!H9733,Akun1,0)),""))</f>
        <v/>
      </c>
      <c r="J9733" s="2" t="str">
        <f>IF(H9733="","",IFERROR(INDEX(Keterangan1,MATCH('Buku Besar'!H9733,Akun1,0)),""))</f>
        <v/>
      </c>
      <c r="K9733" s="2" t="str">
        <f>IF(H9733="","",IFERROR(INDEX(Reff1,MATCH('Buku Besar'!H9733,Akun1,0)),""))</f>
        <v/>
      </c>
      <c r="L9733" s="331" t="str">
        <f>IF(H9733="","",IFERROR(INDEX(Penerimaan1,MATCH('Buku Besar'!H9733,Akun1,0)),""))</f>
        <v/>
      </c>
      <c r="M9733" s="331" t="str">
        <f>IF(H9733="","",IFERROR(INDEX(Pengeluaran1,MATCH('Buku Besar'!H9733,Akun1,0)),""))</f>
        <v/>
      </c>
    </row>
    <row r="9734" spans="1:13" x14ac:dyDescent="0.25">
      <c r="A9734" s="91" t="str">
        <f t="shared" si="302"/>
        <v/>
      </c>
      <c r="B9734" s="330" t="str">
        <f>IF(A9734="","",IFERROR(INDEX(Tanggal,MATCH('Buku Besar'!A9734,Akun,0)),""))</f>
        <v/>
      </c>
      <c r="C9734" s="2" t="str">
        <f>IF(A9734="","",IFERROR(INDEX(Keterangan,MATCH('Buku Besar'!A9734,Akun,0)),""))</f>
        <v/>
      </c>
      <c r="D9734" s="2" t="str">
        <f>IF(A9734="","",IFERROR(INDEX(Reff,MATCH('Buku Besar'!A9734,Akun,0)),""))</f>
        <v/>
      </c>
      <c r="E9734" s="331" t="str">
        <f>IF(A9734="","",IFERROR(INDEX(Penerimaan,MATCH('Buku Besar'!A9734,Akun,0)),""))</f>
        <v/>
      </c>
      <c r="F9734" s="331" t="str">
        <f>IF(A9734="","",IFERROR(INDEX(Pengeluaran,MATCH('Buku Besar'!A9734,Akun,0)),""))</f>
        <v/>
      </c>
      <c r="H9734" s="91" t="str">
        <f t="shared" si="303"/>
        <v/>
      </c>
      <c r="I9734" s="330" t="str">
        <f>IF(H9734="","",IFERROR(INDEX(Tanggal1,MATCH('Buku Besar'!H9734,Akun1,0)),""))</f>
        <v/>
      </c>
      <c r="J9734" s="2" t="str">
        <f>IF(H9734="","",IFERROR(INDEX(Keterangan1,MATCH('Buku Besar'!H9734,Akun1,0)),""))</f>
        <v/>
      </c>
      <c r="K9734" s="2" t="str">
        <f>IF(H9734="","",IFERROR(INDEX(Reff1,MATCH('Buku Besar'!H9734,Akun1,0)),""))</f>
        <v/>
      </c>
      <c r="L9734" s="331" t="str">
        <f>IF(H9734="","",IFERROR(INDEX(Penerimaan1,MATCH('Buku Besar'!H9734,Akun1,0)),""))</f>
        <v/>
      </c>
      <c r="M9734" s="331" t="str">
        <f>IF(H9734="","",IFERROR(INDEX(Pengeluaran1,MATCH('Buku Besar'!H9734,Akun1,0)),""))</f>
        <v/>
      </c>
    </row>
    <row r="9735" spans="1:13" x14ac:dyDescent="0.25">
      <c r="A9735" s="91" t="str">
        <f t="shared" si="302"/>
        <v/>
      </c>
      <c r="B9735" s="330" t="str">
        <f>IF(A9735="","",IFERROR(INDEX(Tanggal,MATCH('Buku Besar'!A9735,Akun,0)),""))</f>
        <v/>
      </c>
      <c r="C9735" s="2" t="str">
        <f>IF(A9735="","",IFERROR(INDEX(Keterangan,MATCH('Buku Besar'!A9735,Akun,0)),""))</f>
        <v/>
      </c>
      <c r="D9735" s="2" t="str">
        <f>IF(A9735="","",IFERROR(INDEX(Reff,MATCH('Buku Besar'!A9735,Akun,0)),""))</f>
        <v/>
      </c>
      <c r="E9735" s="331" t="str">
        <f>IF(A9735="","",IFERROR(INDEX(Penerimaan,MATCH('Buku Besar'!A9735,Akun,0)),""))</f>
        <v/>
      </c>
      <c r="F9735" s="331" t="str">
        <f>IF(A9735="","",IFERROR(INDEX(Pengeluaran,MATCH('Buku Besar'!A9735,Akun,0)),""))</f>
        <v/>
      </c>
      <c r="H9735" s="91" t="str">
        <f t="shared" si="303"/>
        <v/>
      </c>
      <c r="I9735" s="330" t="str">
        <f>IF(H9735="","",IFERROR(INDEX(Tanggal1,MATCH('Buku Besar'!H9735,Akun1,0)),""))</f>
        <v/>
      </c>
      <c r="J9735" s="2" t="str">
        <f>IF(H9735="","",IFERROR(INDEX(Keterangan1,MATCH('Buku Besar'!H9735,Akun1,0)),""))</f>
        <v/>
      </c>
      <c r="K9735" s="2" t="str">
        <f>IF(H9735="","",IFERROR(INDEX(Reff1,MATCH('Buku Besar'!H9735,Akun1,0)),""))</f>
        <v/>
      </c>
      <c r="L9735" s="331" t="str">
        <f>IF(H9735="","",IFERROR(INDEX(Penerimaan1,MATCH('Buku Besar'!H9735,Akun1,0)),""))</f>
        <v/>
      </c>
      <c r="M9735" s="331" t="str">
        <f>IF(H9735="","",IFERROR(INDEX(Pengeluaran1,MATCH('Buku Besar'!H9735,Akun1,0)),""))</f>
        <v/>
      </c>
    </row>
    <row r="9736" spans="1:13" x14ac:dyDescent="0.25">
      <c r="A9736" s="91" t="str">
        <f t="shared" ref="A9736:A9799" si="304">IFERROR(IF((MID(A9735,8,LEN(A9735)-7)+1)&lt;=COUNTIF(Kas_Harian,LEFT(A9735,6)),LEFT(A9735,6)&amp;"-"&amp;MID(A9735,8,LEN(A9735)-7)+1,""),"")</f>
        <v/>
      </c>
      <c r="B9736" s="330" t="str">
        <f>IF(A9736="","",IFERROR(INDEX(Tanggal,MATCH('Buku Besar'!A9736,Akun,0)),""))</f>
        <v/>
      </c>
      <c r="C9736" s="2" t="str">
        <f>IF(A9736="","",IFERROR(INDEX(Keterangan,MATCH('Buku Besar'!A9736,Akun,0)),""))</f>
        <v/>
      </c>
      <c r="D9736" s="2" t="str">
        <f>IF(A9736="","",IFERROR(INDEX(Reff,MATCH('Buku Besar'!A9736,Akun,0)),""))</f>
        <v/>
      </c>
      <c r="E9736" s="331" t="str">
        <f>IF(A9736="","",IFERROR(INDEX(Penerimaan,MATCH('Buku Besar'!A9736,Akun,0)),""))</f>
        <v/>
      </c>
      <c r="F9736" s="331" t="str">
        <f>IF(A9736="","",IFERROR(INDEX(Pengeluaran,MATCH('Buku Besar'!A9736,Akun,0)),""))</f>
        <v/>
      </c>
      <c r="H9736" s="91" t="str">
        <f t="shared" ref="H9736:H9799" si="305">IFERROR(IF((MID(H9735,8,LEN(H9735)-7)+1)&lt;=COUNTIF(Bank_Harian,LEFT(H9735,6)),LEFT(H9735,6)&amp;"-"&amp;MID(H9735,8,LEN(H9735)-7)+1,""),"")</f>
        <v/>
      </c>
      <c r="I9736" s="330" t="str">
        <f>IF(H9736="","",IFERROR(INDEX(Tanggal1,MATCH('Buku Besar'!H9736,Akun1,0)),""))</f>
        <v/>
      </c>
      <c r="J9736" s="2" t="str">
        <f>IF(H9736="","",IFERROR(INDEX(Keterangan1,MATCH('Buku Besar'!H9736,Akun1,0)),""))</f>
        <v/>
      </c>
      <c r="K9736" s="2" t="str">
        <f>IF(H9736="","",IFERROR(INDEX(Reff1,MATCH('Buku Besar'!H9736,Akun1,0)),""))</f>
        <v/>
      </c>
      <c r="L9736" s="331" t="str">
        <f>IF(H9736="","",IFERROR(INDEX(Penerimaan1,MATCH('Buku Besar'!H9736,Akun1,0)),""))</f>
        <v/>
      </c>
      <c r="M9736" s="331" t="str">
        <f>IF(H9736="","",IFERROR(INDEX(Pengeluaran1,MATCH('Buku Besar'!H9736,Akun1,0)),""))</f>
        <v/>
      </c>
    </row>
    <row r="9737" spans="1:13" x14ac:dyDescent="0.25">
      <c r="A9737" s="91" t="str">
        <f t="shared" si="304"/>
        <v/>
      </c>
      <c r="B9737" s="330" t="str">
        <f>IF(A9737="","",IFERROR(INDEX(Tanggal,MATCH('Buku Besar'!A9737,Akun,0)),""))</f>
        <v/>
      </c>
      <c r="C9737" s="2" t="str">
        <f>IF(A9737="","",IFERROR(INDEX(Keterangan,MATCH('Buku Besar'!A9737,Akun,0)),""))</f>
        <v/>
      </c>
      <c r="D9737" s="2" t="str">
        <f>IF(A9737="","",IFERROR(INDEX(Reff,MATCH('Buku Besar'!A9737,Akun,0)),""))</f>
        <v/>
      </c>
      <c r="E9737" s="331" t="str">
        <f>IF(A9737="","",IFERROR(INDEX(Penerimaan,MATCH('Buku Besar'!A9737,Akun,0)),""))</f>
        <v/>
      </c>
      <c r="F9737" s="331" t="str">
        <f>IF(A9737="","",IFERROR(INDEX(Pengeluaran,MATCH('Buku Besar'!A9737,Akun,0)),""))</f>
        <v/>
      </c>
      <c r="H9737" s="91" t="str">
        <f t="shared" si="305"/>
        <v/>
      </c>
      <c r="I9737" s="330" t="str">
        <f>IF(H9737="","",IFERROR(INDEX(Tanggal1,MATCH('Buku Besar'!H9737,Akun1,0)),""))</f>
        <v/>
      </c>
      <c r="J9737" s="2" t="str">
        <f>IF(H9737="","",IFERROR(INDEX(Keterangan1,MATCH('Buku Besar'!H9737,Akun1,0)),""))</f>
        <v/>
      </c>
      <c r="K9737" s="2" t="str">
        <f>IF(H9737="","",IFERROR(INDEX(Reff1,MATCH('Buku Besar'!H9737,Akun1,0)),""))</f>
        <v/>
      </c>
      <c r="L9737" s="331" t="str">
        <f>IF(H9737="","",IFERROR(INDEX(Penerimaan1,MATCH('Buku Besar'!H9737,Akun1,0)),""))</f>
        <v/>
      </c>
      <c r="M9737" s="331" t="str">
        <f>IF(H9737="","",IFERROR(INDEX(Pengeluaran1,MATCH('Buku Besar'!H9737,Akun1,0)),""))</f>
        <v/>
      </c>
    </row>
    <row r="9738" spans="1:13" x14ac:dyDescent="0.25">
      <c r="A9738" s="91" t="str">
        <f t="shared" si="304"/>
        <v/>
      </c>
      <c r="B9738" s="330" t="str">
        <f>IF(A9738="","",IFERROR(INDEX(Tanggal,MATCH('Buku Besar'!A9738,Akun,0)),""))</f>
        <v/>
      </c>
      <c r="C9738" s="2" t="str">
        <f>IF(A9738="","",IFERROR(INDEX(Keterangan,MATCH('Buku Besar'!A9738,Akun,0)),""))</f>
        <v/>
      </c>
      <c r="D9738" s="2" t="str">
        <f>IF(A9738="","",IFERROR(INDEX(Reff,MATCH('Buku Besar'!A9738,Akun,0)),""))</f>
        <v/>
      </c>
      <c r="E9738" s="331" t="str">
        <f>IF(A9738="","",IFERROR(INDEX(Penerimaan,MATCH('Buku Besar'!A9738,Akun,0)),""))</f>
        <v/>
      </c>
      <c r="F9738" s="331" t="str">
        <f>IF(A9738="","",IFERROR(INDEX(Pengeluaran,MATCH('Buku Besar'!A9738,Akun,0)),""))</f>
        <v/>
      </c>
      <c r="H9738" s="91" t="str">
        <f t="shared" si="305"/>
        <v/>
      </c>
      <c r="I9738" s="330" t="str">
        <f>IF(H9738="","",IFERROR(INDEX(Tanggal1,MATCH('Buku Besar'!H9738,Akun1,0)),""))</f>
        <v/>
      </c>
      <c r="J9738" s="2" t="str">
        <f>IF(H9738="","",IFERROR(INDEX(Keterangan1,MATCH('Buku Besar'!H9738,Akun1,0)),""))</f>
        <v/>
      </c>
      <c r="K9738" s="2" t="str">
        <f>IF(H9738="","",IFERROR(INDEX(Reff1,MATCH('Buku Besar'!H9738,Akun1,0)),""))</f>
        <v/>
      </c>
      <c r="L9738" s="331" t="str">
        <f>IF(H9738="","",IFERROR(INDEX(Penerimaan1,MATCH('Buku Besar'!H9738,Akun1,0)),""))</f>
        <v/>
      </c>
      <c r="M9738" s="331" t="str">
        <f>IF(H9738="","",IFERROR(INDEX(Pengeluaran1,MATCH('Buku Besar'!H9738,Akun1,0)),""))</f>
        <v/>
      </c>
    </row>
    <row r="9739" spans="1:13" x14ac:dyDescent="0.25">
      <c r="A9739" s="91" t="str">
        <f t="shared" si="304"/>
        <v/>
      </c>
      <c r="B9739" s="330" t="str">
        <f>IF(A9739="","",IFERROR(INDEX(Tanggal,MATCH('Buku Besar'!A9739,Akun,0)),""))</f>
        <v/>
      </c>
      <c r="C9739" s="2" t="str">
        <f>IF(A9739="","",IFERROR(INDEX(Keterangan,MATCH('Buku Besar'!A9739,Akun,0)),""))</f>
        <v/>
      </c>
      <c r="D9739" s="2" t="str">
        <f>IF(A9739="","",IFERROR(INDEX(Reff,MATCH('Buku Besar'!A9739,Akun,0)),""))</f>
        <v/>
      </c>
      <c r="E9739" s="331" t="str">
        <f>IF(A9739="","",IFERROR(INDEX(Penerimaan,MATCH('Buku Besar'!A9739,Akun,0)),""))</f>
        <v/>
      </c>
      <c r="F9739" s="331" t="str">
        <f>IF(A9739="","",IFERROR(INDEX(Pengeluaran,MATCH('Buku Besar'!A9739,Akun,0)),""))</f>
        <v/>
      </c>
      <c r="H9739" s="91" t="str">
        <f t="shared" si="305"/>
        <v/>
      </c>
      <c r="I9739" s="330" t="str">
        <f>IF(H9739="","",IFERROR(INDEX(Tanggal1,MATCH('Buku Besar'!H9739,Akun1,0)),""))</f>
        <v/>
      </c>
      <c r="J9739" s="2" t="str">
        <f>IF(H9739="","",IFERROR(INDEX(Keterangan1,MATCH('Buku Besar'!H9739,Akun1,0)),""))</f>
        <v/>
      </c>
      <c r="K9739" s="2" t="str">
        <f>IF(H9739="","",IFERROR(INDEX(Reff1,MATCH('Buku Besar'!H9739,Akun1,0)),""))</f>
        <v/>
      </c>
      <c r="L9739" s="331" t="str">
        <f>IF(H9739="","",IFERROR(INDEX(Penerimaan1,MATCH('Buku Besar'!H9739,Akun1,0)),""))</f>
        <v/>
      </c>
      <c r="M9739" s="331" t="str">
        <f>IF(H9739="","",IFERROR(INDEX(Pengeluaran1,MATCH('Buku Besar'!H9739,Akun1,0)),""))</f>
        <v/>
      </c>
    </row>
    <row r="9740" spans="1:13" x14ac:dyDescent="0.25">
      <c r="A9740" s="91" t="str">
        <f t="shared" si="304"/>
        <v/>
      </c>
      <c r="B9740" s="330" t="str">
        <f>IF(A9740="","",IFERROR(INDEX(Tanggal,MATCH('Buku Besar'!A9740,Akun,0)),""))</f>
        <v/>
      </c>
      <c r="C9740" s="2" t="str">
        <f>IF(A9740="","",IFERROR(INDEX(Keterangan,MATCH('Buku Besar'!A9740,Akun,0)),""))</f>
        <v/>
      </c>
      <c r="D9740" s="2" t="str">
        <f>IF(A9740="","",IFERROR(INDEX(Reff,MATCH('Buku Besar'!A9740,Akun,0)),""))</f>
        <v/>
      </c>
      <c r="E9740" s="331" t="str">
        <f>IF(A9740="","",IFERROR(INDEX(Penerimaan,MATCH('Buku Besar'!A9740,Akun,0)),""))</f>
        <v/>
      </c>
      <c r="F9740" s="331" t="str">
        <f>IF(A9740="","",IFERROR(INDEX(Pengeluaran,MATCH('Buku Besar'!A9740,Akun,0)),""))</f>
        <v/>
      </c>
      <c r="H9740" s="91" t="str">
        <f t="shared" si="305"/>
        <v/>
      </c>
      <c r="I9740" s="330" t="str">
        <f>IF(H9740="","",IFERROR(INDEX(Tanggal1,MATCH('Buku Besar'!H9740,Akun1,0)),""))</f>
        <v/>
      </c>
      <c r="J9740" s="2" t="str">
        <f>IF(H9740="","",IFERROR(INDEX(Keterangan1,MATCH('Buku Besar'!H9740,Akun1,0)),""))</f>
        <v/>
      </c>
      <c r="K9740" s="2" t="str">
        <f>IF(H9740="","",IFERROR(INDEX(Reff1,MATCH('Buku Besar'!H9740,Akun1,0)),""))</f>
        <v/>
      </c>
      <c r="L9740" s="331" t="str">
        <f>IF(H9740="","",IFERROR(INDEX(Penerimaan1,MATCH('Buku Besar'!H9740,Akun1,0)),""))</f>
        <v/>
      </c>
      <c r="M9740" s="331" t="str">
        <f>IF(H9740="","",IFERROR(INDEX(Pengeluaran1,MATCH('Buku Besar'!H9740,Akun1,0)),""))</f>
        <v/>
      </c>
    </row>
    <row r="9741" spans="1:13" x14ac:dyDescent="0.25">
      <c r="A9741" s="91" t="str">
        <f t="shared" si="304"/>
        <v/>
      </c>
      <c r="B9741" s="330" t="str">
        <f>IF(A9741="","",IFERROR(INDEX(Tanggal,MATCH('Buku Besar'!A9741,Akun,0)),""))</f>
        <v/>
      </c>
      <c r="C9741" s="2" t="str">
        <f>IF(A9741="","",IFERROR(INDEX(Keterangan,MATCH('Buku Besar'!A9741,Akun,0)),""))</f>
        <v/>
      </c>
      <c r="D9741" s="2" t="str">
        <f>IF(A9741="","",IFERROR(INDEX(Reff,MATCH('Buku Besar'!A9741,Akun,0)),""))</f>
        <v/>
      </c>
      <c r="E9741" s="331" t="str">
        <f>IF(A9741="","",IFERROR(INDEX(Penerimaan,MATCH('Buku Besar'!A9741,Akun,0)),""))</f>
        <v/>
      </c>
      <c r="F9741" s="331" t="str">
        <f>IF(A9741="","",IFERROR(INDEX(Pengeluaran,MATCH('Buku Besar'!A9741,Akun,0)),""))</f>
        <v/>
      </c>
      <c r="H9741" s="91" t="str">
        <f t="shared" si="305"/>
        <v/>
      </c>
      <c r="I9741" s="330" t="str">
        <f>IF(H9741="","",IFERROR(INDEX(Tanggal1,MATCH('Buku Besar'!H9741,Akun1,0)),""))</f>
        <v/>
      </c>
      <c r="J9741" s="2" t="str">
        <f>IF(H9741="","",IFERROR(INDEX(Keterangan1,MATCH('Buku Besar'!H9741,Akun1,0)),""))</f>
        <v/>
      </c>
      <c r="K9741" s="2" t="str">
        <f>IF(H9741="","",IFERROR(INDEX(Reff1,MATCH('Buku Besar'!H9741,Akun1,0)),""))</f>
        <v/>
      </c>
      <c r="L9741" s="331" t="str">
        <f>IF(H9741="","",IFERROR(INDEX(Penerimaan1,MATCH('Buku Besar'!H9741,Akun1,0)),""))</f>
        <v/>
      </c>
      <c r="M9741" s="331" t="str">
        <f>IF(H9741="","",IFERROR(INDEX(Pengeluaran1,MATCH('Buku Besar'!H9741,Akun1,0)),""))</f>
        <v/>
      </c>
    </row>
    <row r="9742" spans="1:13" x14ac:dyDescent="0.25">
      <c r="A9742" s="91" t="str">
        <f t="shared" si="304"/>
        <v/>
      </c>
      <c r="B9742" s="330" t="str">
        <f>IF(A9742="","",IFERROR(INDEX(Tanggal,MATCH('Buku Besar'!A9742,Akun,0)),""))</f>
        <v/>
      </c>
      <c r="C9742" s="2" t="str">
        <f>IF(A9742="","",IFERROR(INDEX(Keterangan,MATCH('Buku Besar'!A9742,Akun,0)),""))</f>
        <v/>
      </c>
      <c r="D9742" s="2" t="str">
        <f>IF(A9742="","",IFERROR(INDEX(Reff,MATCH('Buku Besar'!A9742,Akun,0)),""))</f>
        <v/>
      </c>
      <c r="E9742" s="331" t="str">
        <f>IF(A9742="","",IFERROR(INDEX(Penerimaan,MATCH('Buku Besar'!A9742,Akun,0)),""))</f>
        <v/>
      </c>
      <c r="F9742" s="331" t="str">
        <f>IF(A9742="","",IFERROR(INDEX(Pengeluaran,MATCH('Buku Besar'!A9742,Akun,0)),""))</f>
        <v/>
      </c>
      <c r="H9742" s="91" t="str">
        <f t="shared" si="305"/>
        <v/>
      </c>
      <c r="I9742" s="330" t="str">
        <f>IF(H9742="","",IFERROR(INDEX(Tanggal1,MATCH('Buku Besar'!H9742,Akun1,0)),""))</f>
        <v/>
      </c>
      <c r="J9742" s="2" t="str">
        <f>IF(H9742="","",IFERROR(INDEX(Keterangan1,MATCH('Buku Besar'!H9742,Akun1,0)),""))</f>
        <v/>
      </c>
      <c r="K9742" s="2" t="str">
        <f>IF(H9742="","",IFERROR(INDEX(Reff1,MATCH('Buku Besar'!H9742,Akun1,0)),""))</f>
        <v/>
      </c>
      <c r="L9742" s="331" t="str">
        <f>IF(H9742="","",IFERROR(INDEX(Penerimaan1,MATCH('Buku Besar'!H9742,Akun1,0)),""))</f>
        <v/>
      </c>
      <c r="M9742" s="331" t="str">
        <f>IF(H9742="","",IFERROR(INDEX(Pengeluaran1,MATCH('Buku Besar'!H9742,Akun1,0)),""))</f>
        <v/>
      </c>
    </row>
    <row r="9743" spans="1:13" x14ac:dyDescent="0.25">
      <c r="A9743" s="91" t="str">
        <f t="shared" si="304"/>
        <v/>
      </c>
      <c r="B9743" s="330" t="str">
        <f>IF(A9743="","",IFERROR(INDEX(Tanggal,MATCH('Buku Besar'!A9743,Akun,0)),""))</f>
        <v/>
      </c>
      <c r="C9743" s="2" t="str">
        <f>IF(A9743="","",IFERROR(INDEX(Keterangan,MATCH('Buku Besar'!A9743,Akun,0)),""))</f>
        <v/>
      </c>
      <c r="D9743" s="2" t="str">
        <f>IF(A9743="","",IFERROR(INDEX(Reff,MATCH('Buku Besar'!A9743,Akun,0)),""))</f>
        <v/>
      </c>
      <c r="E9743" s="331" t="str">
        <f>IF(A9743="","",IFERROR(INDEX(Penerimaan,MATCH('Buku Besar'!A9743,Akun,0)),""))</f>
        <v/>
      </c>
      <c r="F9743" s="331" t="str">
        <f>IF(A9743="","",IFERROR(INDEX(Pengeluaran,MATCH('Buku Besar'!A9743,Akun,0)),""))</f>
        <v/>
      </c>
      <c r="H9743" s="91" t="str">
        <f t="shared" si="305"/>
        <v/>
      </c>
      <c r="I9743" s="330" t="str">
        <f>IF(H9743="","",IFERROR(INDEX(Tanggal1,MATCH('Buku Besar'!H9743,Akun1,0)),""))</f>
        <v/>
      </c>
      <c r="J9743" s="2" t="str">
        <f>IF(H9743="","",IFERROR(INDEX(Keterangan1,MATCH('Buku Besar'!H9743,Akun1,0)),""))</f>
        <v/>
      </c>
      <c r="K9743" s="2" t="str">
        <f>IF(H9743="","",IFERROR(INDEX(Reff1,MATCH('Buku Besar'!H9743,Akun1,0)),""))</f>
        <v/>
      </c>
      <c r="L9743" s="331" t="str">
        <f>IF(H9743="","",IFERROR(INDEX(Penerimaan1,MATCH('Buku Besar'!H9743,Akun1,0)),""))</f>
        <v/>
      </c>
      <c r="M9743" s="331" t="str">
        <f>IF(H9743="","",IFERROR(INDEX(Pengeluaran1,MATCH('Buku Besar'!H9743,Akun1,0)),""))</f>
        <v/>
      </c>
    </row>
    <row r="9744" spans="1:13" x14ac:dyDescent="0.25">
      <c r="A9744" s="91" t="str">
        <f t="shared" si="304"/>
        <v/>
      </c>
      <c r="B9744" s="330" t="str">
        <f>IF(A9744="","",IFERROR(INDEX(Tanggal,MATCH('Buku Besar'!A9744,Akun,0)),""))</f>
        <v/>
      </c>
      <c r="C9744" s="2" t="str">
        <f>IF(A9744="","",IFERROR(INDEX(Keterangan,MATCH('Buku Besar'!A9744,Akun,0)),""))</f>
        <v/>
      </c>
      <c r="D9744" s="2" t="str">
        <f>IF(A9744="","",IFERROR(INDEX(Reff,MATCH('Buku Besar'!A9744,Akun,0)),""))</f>
        <v/>
      </c>
      <c r="E9744" s="331" t="str">
        <f>IF(A9744="","",IFERROR(INDEX(Penerimaan,MATCH('Buku Besar'!A9744,Akun,0)),""))</f>
        <v/>
      </c>
      <c r="F9744" s="331" t="str">
        <f>IF(A9744="","",IFERROR(INDEX(Pengeluaran,MATCH('Buku Besar'!A9744,Akun,0)),""))</f>
        <v/>
      </c>
      <c r="H9744" s="91" t="str">
        <f t="shared" si="305"/>
        <v/>
      </c>
      <c r="I9744" s="330" t="str">
        <f>IF(H9744="","",IFERROR(INDEX(Tanggal1,MATCH('Buku Besar'!H9744,Akun1,0)),""))</f>
        <v/>
      </c>
      <c r="J9744" s="2" t="str">
        <f>IF(H9744="","",IFERROR(INDEX(Keterangan1,MATCH('Buku Besar'!H9744,Akun1,0)),""))</f>
        <v/>
      </c>
      <c r="K9744" s="2" t="str">
        <f>IF(H9744="","",IFERROR(INDEX(Reff1,MATCH('Buku Besar'!H9744,Akun1,0)),""))</f>
        <v/>
      </c>
      <c r="L9744" s="331" t="str">
        <f>IF(H9744="","",IFERROR(INDEX(Penerimaan1,MATCH('Buku Besar'!H9744,Akun1,0)),""))</f>
        <v/>
      </c>
      <c r="M9744" s="331" t="str">
        <f>IF(H9744="","",IFERROR(INDEX(Pengeluaran1,MATCH('Buku Besar'!H9744,Akun1,0)),""))</f>
        <v/>
      </c>
    </row>
    <row r="9745" spans="1:13" x14ac:dyDescent="0.25">
      <c r="A9745" s="91" t="str">
        <f t="shared" si="304"/>
        <v/>
      </c>
      <c r="B9745" s="330" t="str">
        <f>IF(A9745="","",IFERROR(INDEX(Tanggal,MATCH('Buku Besar'!A9745,Akun,0)),""))</f>
        <v/>
      </c>
      <c r="C9745" s="2" t="str">
        <f>IF(A9745="","",IFERROR(INDEX(Keterangan,MATCH('Buku Besar'!A9745,Akun,0)),""))</f>
        <v/>
      </c>
      <c r="D9745" s="2" t="str">
        <f>IF(A9745="","",IFERROR(INDEX(Reff,MATCH('Buku Besar'!A9745,Akun,0)),""))</f>
        <v/>
      </c>
      <c r="E9745" s="331" t="str">
        <f>IF(A9745="","",IFERROR(INDEX(Penerimaan,MATCH('Buku Besar'!A9745,Akun,0)),""))</f>
        <v/>
      </c>
      <c r="F9745" s="331" t="str">
        <f>IF(A9745="","",IFERROR(INDEX(Pengeluaran,MATCH('Buku Besar'!A9745,Akun,0)),""))</f>
        <v/>
      </c>
      <c r="H9745" s="91" t="str">
        <f t="shared" si="305"/>
        <v/>
      </c>
      <c r="I9745" s="330" t="str">
        <f>IF(H9745="","",IFERROR(INDEX(Tanggal1,MATCH('Buku Besar'!H9745,Akun1,0)),""))</f>
        <v/>
      </c>
      <c r="J9745" s="2" t="str">
        <f>IF(H9745="","",IFERROR(INDEX(Keterangan1,MATCH('Buku Besar'!H9745,Akun1,0)),""))</f>
        <v/>
      </c>
      <c r="K9745" s="2" t="str">
        <f>IF(H9745="","",IFERROR(INDEX(Reff1,MATCH('Buku Besar'!H9745,Akun1,0)),""))</f>
        <v/>
      </c>
      <c r="L9745" s="331" t="str">
        <f>IF(H9745="","",IFERROR(INDEX(Penerimaan1,MATCH('Buku Besar'!H9745,Akun1,0)),""))</f>
        <v/>
      </c>
      <c r="M9745" s="331" t="str">
        <f>IF(H9745="","",IFERROR(INDEX(Pengeluaran1,MATCH('Buku Besar'!H9745,Akun1,0)),""))</f>
        <v/>
      </c>
    </row>
    <row r="9746" spans="1:13" x14ac:dyDescent="0.25">
      <c r="A9746" s="91" t="str">
        <f t="shared" si="304"/>
        <v/>
      </c>
      <c r="B9746" s="330" t="str">
        <f>IF(A9746="","",IFERROR(INDEX(Tanggal,MATCH('Buku Besar'!A9746,Akun,0)),""))</f>
        <v/>
      </c>
      <c r="C9746" s="2" t="str">
        <f>IF(A9746="","",IFERROR(INDEX(Keterangan,MATCH('Buku Besar'!A9746,Akun,0)),""))</f>
        <v/>
      </c>
      <c r="D9746" s="2" t="str">
        <f>IF(A9746="","",IFERROR(INDEX(Reff,MATCH('Buku Besar'!A9746,Akun,0)),""))</f>
        <v/>
      </c>
      <c r="E9746" s="331" t="str">
        <f>IF(A9746="","",IFERROR(INDEX(Penerimaan,MATCH('Buku Besar'!A9746,Akun,0)),""))</f>
        <v/>
      </c>
      <c r="F9746" s="331" t="str">
        <f>IF(A9746="","",IFERROR(INDEX(Pengeluaran,MATCH('Buku Besar'!A9746,Akun,0)),""))</f>
        <v/>
      </c>
      <c r="H9746" s="91" t="str">
        <f t="shared" si="305"/>
        <v/>
      </c>
      <c r="I9746" s="330" t="str">
        <f>IF(H9746="","",IFERROR(INDEX(Tanggal1,MATCH('Buku Besar'!H9746,Akun1,0)),""))</f>
        <v/>
      </c>
      <c r="J9746" s="2" t="str">
        <f>IF(H9746="","",IFERROR(INDEX(Keterangan1,MATCH('Buku Besar'!H9746,Akun1,0)),""))</f>
        <v/>
      </c>
      <c r="K9746" s="2" t="str">
        <f>IF(H9746="","",IFERROR(INDEX(Reff1,MATCH('Buku Besar'!H9746,Akun1,0)),""))</f>
        <v/>
      </c>
      <c r="L9746" s="331" t="str">
        <f>IF(H9746="","",IFERROR(INDEX(Penerimaan1,MATCH('Buku Besar'!H9746,Akun1,0)),""))</f>
        <v/>
      </c>
      <c r="M9746" s="331" t="str">
        <f>IF(H9746="","",IFERROR(INDEX(Pengeluaran1,MATCH('Buku Besar'!H9746,Akun1,0)),""))</f>
        <v/>
      </c>
    </row>
    <row r="9747" spans="1:13" x14ac:dyDescent="0.25">
      <c r="A9747" s="91" t="str">
        <f t="shared" si="304"/>
        <v/>
      </c>
      <c r="B9747" s="330" t="str">
        <f>IF(A9747="","",IFERROR(INDEX(Tanggal,MATCH('Buku Besar'!A9747,Akun,0)),""))</f>
        <v/>
      </c>
      <c r="C9747" s="2" t="str">
        <f>IF(A9747="","",IFERROR(INDEX(Keterangan,MATCH('Buku Besar'!A9747,Akun,0)),""))</f>
        <v/>
      </c>
      <c r="D9747" s="2" t="str">
        <f>IF(A9747="","",IFERROR(INDEX(Reff,MATCH('Buku Besar'!A9747,Akun,0)),""))</f>
        <v/>
      </c>
      <c r="E9747" s="331" t="str">
        <f>IF(A9747="","",IFERROR(INDEX(Penerimaan,MATCH('Buku Besar'!A9747,Akun,0)),""))</f>
        <v/>
      </c>
      <c r="F9747" s="331" t="str">
        <f>IF(A9747="","",IFERROR(INDEX(Pengeluaran,MATCH('Buku Besar'!A9747,Akun,0)),""))</f>
        <v/>
      </c>
      <c r="H9747" s="91" t="str">
        <f t="shared" si="305"/>
        <v/>
      </c>
      <c r="I9747" s="330" t="str">
        <f>IF(H9747="","",IFERROR(INDEX(Tanggal1,MATCH('Buku Besar'!H9747,Akun1,0)),""))</f>
        <v/>
      </c>
      <c r="J9747" s="2" t="str">
        <f>IF(H9747="","",IFERROR(INDEX(Keterangan1,MATCH('Buku Besar'!H9747,Akun1,0)),""))</f>
        <v/>
      </c>
      <c r="K9747" s="2" t="str">
        <f>IF(H9747="","",IFERROR(INDEX(Reff1,MATCH('Buku Besar'!H9747,Akun1,0)),""))</f>
        <v/>
      </c>
      <c r="L9747" s="331" t="str">
        <f>IF(H9747="","",IFERROR(INDEX(Penerimaan1,MATCH('Buku Besar'!H9747,Akun1,0)),""))</f>
        <v/>
      </c>
      <c r="M9747" s="331" t="str">
        <f>IF(H9747="","",IFERROR(INDEX(Pengeluaran1,MATCH('Buku Besar'!H9747,Akun1,0)),""))</f>
        <v/>
      </c>
    </row>
    <row r="9748" spans="1:13" x14ac:dyDescent="0.25">
      <c r="A9748" s="91" t="str">
        <f t="shared" si="304"/>
        <v/>
      </c>
      <c r="B9748" s="330" t="str">
        <f>IF(A9748="","",IFERROR(INDEX(Tanggal,MATCH('Buku Besar'!A9748,Akun,0)),""))</f>
        <v/>
      </c>
      <c r="C9748" s="2" t="str">
        <f>IF(A9748="","",IFERROR(INDEX(Keterangan,MATCH('Buku Besar'!A9748,Akun,0)),""))</f>
        <v/>
      </c>
      <c r="D9748" s="2" t="str">
        <f>IF(A9748="","",IFERROR(INDEX(Reff,MATCH('Buku Besar'!A9748,Akun,0)),""))</f>
        <v/>
      </c>
      <c r="E9748" s="331" t="str">
        <f>IF(A9748="","",IFERROR(INDEX(Penerimaan,MATCH('Buku Besar'!A9748,Akun,0)),""))</f>
        <v/>
      </c>
      <c r="F9748" s="331" t="str">
        <f>IF(A9748="","",IFERROR(INDEX(Pengeluaran,MATCH('Buku Besar'!A9748,Akun,0)),""))</f>
        <v/>
      </c>
      <c r="H9748" s="91" t="str">
        <f t="shared" si="305"/>
        <v/>
      </c>
      <c r="I9748" s="330" t="str">
        <f>IF(H9748="","",IFERROR(INDEX(Tanggal1,MATCH('Buku Besar'!H9748,Akun1,0)),""))</f>
        <v/>
      </c>
      <c r="J9748" s="2" t="str">
        <f>IF(H9748="","",IFERROR(INDEX(Keterangan1,MATCH('Buku Besar'!H9748,Akun1,0)),""))</f>
        <v/>
      </c>
      <c r="K9748" s="2" t="str">
        <f>IF(H9748="","",IFERROR(INDEX(Reff1,MATCH('Buku Besar'!H9748,Akun1,0)),""))</f>
        <v/>
      </c>
      <c r="L9748" s="331" t="str">
        <f>IF(H9748="","",IFERROR(INDEX(Penerimaan1,MATCH('Buku Besar'!H9748,Akun1,0)),""))</f>
        <v/>
      </c>
      <c r="M9748" s="331" t="str">
        <f>IF(H9748="","",IFERROR(INDEX(Pengeluaran1,MATCH('Buku Besar'!H9748,Akun1,0)),""))</f>
        <v/>
      </c>
    </row>
    <row r="9749" spans="1:13" x14ac:dyDescent="0.25">
      <c r="A9749" s="91" t="str">
        <f t="shared" si="304"/>
        <v/>
      </c>
      <c r="B9749" s="330" t="str">
        <f>IF(A9749="","",IFERROR(INDEX(Tanggal,MATCH('Buku Besar'!A9749,Akun,0)),""))</f>
        <v/>
      </c>
      <c r="C9749" s="2" t="str">
        <f>IF(A9749="","",IFERROR(INDEX(Keterangan,MATCH('Buku Besar'!A9749,Akun,0)),""))</f>
        <v/>
      </c>
      <c r="D9749" s="2" t="str">
        <f>IF(A9749="","",IFERROR(INDEX(Reff,MATCH('Buku Besar'!A9749,Akun,0)),""))</f>
        <v/>
      </c>
      <c r="E9749" s="331" t="str">
        <f>IF(A9749="","",IFERROR(INDEX(Penerimaan,MATCH('Buku Besar'!A9749,Akun,0)),""))</f>
        <v/>
      </c>
      <c r="F9749" s="331" t="str">
        <f>IF(A9749="","",IFERROR(INDEX(Pengeluaran,MATCH('Buku Besar'!A9749,Akun,0)),""))</f>
        <v/>
      </c>
      <c r="H9749" s="91" t="str">
        <f t="shared" si="305"/>
        <v/>
      </c>
      <c r="I9749" s="330" t="str">
        <f>IF(H9749="","",IFERROR(INDEX(Tanggal1,MATCH('Buku Besar'!H9749,Akun1,0)),""))</f>
        <v/>
      </c>
      <c r="J9749" s="2" t="str">
        <f>IF(H9749="","",IFERROR(INDEX(Keterangan1,MATCH('Buku Besar'!H9749,Akun1,0)),""))</f>
        <v/>
      </c>
      <c r="K9749" s="2" t="str">
        <f>IF(H9749="","",IFERROR(INDEX(Reff1,MATCH('Buku Besar'!H9749,Akun1,0)),""))</f>
        <v/>
      </c>
      <c r="L9749" s="331" t="str">
        <f>IF(H9749="","",IFERROR(INDEX(Penerimaan1,MATCH('Buku Besar'!H9749,Akun1,0)),""))</f>
        <v/>
      </c>
      <c r="M9749" s="331" t="str">
        <f>IF(H9749="","",IFERROR(INDEX(Pengeluaran1,MATCH('Buku Besar'!H9749,Akun1,0)),""))</f>
        <v/>
      </c>
    </row>
    <row r="9750" spans="1:13" x14ac:dyDescent="0.25">
      <c r="A9750" s="91" t="str">
        <f t="shared" si="304"/>
        <v/>
      </c>
      <c r="B9750" s="330" t="str">
        <f>IF(A9750="","",IFERROR(INDEX(Tanggal,MATCH('Buku Besar'!A9750,Akun,0)),""))</f>
        <v/>
      </c>
      <c r="C9750" s="2" t="str">
        <f>IF(A9750="","",IFERROR(INDEX(Keterangan,MATCH('Buku Besar'!A9750,Akun,0)),""))</f>
        <v/>
      </c>
      <c r="D9750" s="2" t="str">
        <f>IF(A9750="","",IFERROR(INDEX(Reff,MATCH('Buku Besar'!A9750,Akun,0)),""))</f>
        <v/>
      </c>
      <c r="E9750" s="331" t="str">
        <f>IF(A9750="","",IFERROR(INDEX(Penerimaan,MATCH('Buku Besar'!A9750,Akun,0)),""))</f>
        <v/>
      </c>
      <c r="F9750" s="331" t="str">
        <f>IF(A9750="","",IFERROR(INDEX(Pengeluaran,MATCH('Buku Besar'!A9750,Akun,0)),""))</f>
        <v/>
      </c>
      <c r="H9750" s="91" t="str">
        <f t="shared" si="305"/>
        <v/>
      </c>
      <c r="I9750" s="330" t="str">
        <f>IF(H9750="","",IFERROR(INDEX(Tanggal1,MATCH('Buku Besar'!H9750,Akun1,0)),""))</f>
        <v/>
      </c>
      <c r="J9750" s="2" t="str">
        <f>IF(H9750="","",IFERROR(INDEX(Keterangan1,MATCH('Buku Besar'!H9750,Akun1,0)),""))</f>
        <v/>
      </c>
      <c r="K9750" s="2" t="str">
        <f>IF(H9750="","",IFERROR(INDEX(Reff1,MATCH('Buku Besar'!H9750,Akun1,0)),""))</f>
        <v/>
      </c>
      <c r="L9750" s="331" t="str">
        <f>IF(H9750="","",IFERROR(INDEX(Penerimaan1,MATCH('Buku Besar'!H9750,Akun1,0)),""))</f>
        <v/>
      </c>
      <c r="M9750" s="331" t="str">
        <f>IF(H9750="","",IFERROR(INDEX(Pengeluaran1,MATCH('Buku Besar'!H9750,Akun1,0)),""))</f>
        <v/>
      </c>
    </row>
    <row r="9751" spans="1:13" x14ac:dyDescent="0.25">
      <c r="A9751" s="91" t="str">
        <f t="shared" si="304"/>
        <v/>
      </c>
      <c r="B9751" s="330" t="str">
        <f>IF(A9751="","",IFERROR(INDEX(Tanggal,MATCH('Buku Besar'!A9751,Akun,0)),""))</f>
        <v/>
      </c>
      <c r="C9751" s="2" t="str">
        <f>IF(A9751="","",IFERROR(INDEX(Keterangan,MATCH('Buku Besar'!A9751,Akun,0)),""))</f>
        <v/>
      </c>
      <c r="D9751" s="2" t="str">
        <f>IF(A9751="","",IFERROR(INDEX(Reff,MATCH('Buku Besar'!A9751,Akun,0)),""))</f>
        <v/>
      </c>
      <c r="E9751" s="331" t="str">
        <f>IF(A9751="","",IFERROR(INDEX(Penerimaan,MATCH('Buku Besar'!A9751,Akun,0)),""))</f>
        <v/>
      </c>
      <c r="F9751" s="331" t="str">
        <f>IF(A9751="","",IFERROR(INDEX(Pengeluaran,MATCH('Buku Besar'!A9751,Akun,0)),""))</f>
        <v/>
      </c>
      <c r="H9751" s="91" t="str">
        <f t="shared" si="305"/>
        <v/>
      </c>
      <c r="I9751" s="330" t="str">
        <f>IF(H9751="","",IFERROR(INDEX(Tanggal1,MATCH('Buku Besar'!H9751,Akun1,0)),""))</f>
        <v/>
      </c>
      <c r="J9751" s="2" t="str">
        <f>IF(H9751="","",IFERROR(INDEX(Keterangan1,MATCH('Buku Besar'!H9751,Akun1,0)),""))</f>
        <v/>
      </c>
      <c r="K9751" s="2" t="str">
        <f>IF(H9751="","",IFERROR(INDEX(Reff1,MATCH('Buku Besar'!H9751,Akun1,0)),""))</f>
        <v/>
      </c>
      <c r="L9751" s="331" t="str">
        <f>IF(H9751="","",IFERROR(INDEX(Penerimaan1,MATCH('Buku Besar'!H9751,Akun1,0)),""))</f>
        <v/>
      </c>
      <c r="M9751" s="331" t="str">
        <f>IF(H9751="","",IFERROR(INDEX(Pengeluaran1,MATCH('Buku Besar'!H9751,Akun1,0)),""))</f>
        <v/>
      </c>
    </row>
    <row r="9752" spans="1:13" x14ac:dyDescent="0.25">
      <c r="A9752" s="91" t="str">
        <f t="shared" si="304"/>
        <v/>
      </c>
      <c r="B9752" s="330" t="str">
        <f>IF(A9752="","",IFERROR(INDEX(Tanggal,MATCH('Buku Besar'!A9752,Akun,0)),""))</f>
        <v/>
      </c>
      <c r="C9752" s="2" t="str">
        <f>IF(A9752="","",IFERROR(INDEX(Keterangan,MATCH('Buku Besar'!A9752,Akun,0)),""))</f>
        <v/>
      </c>
      <c r="D9752" s="2" t="str">
        <f>IF(A9752="","",IFERROR(INDEX(Reff,MATCH('Buku Besar'!A9752,Akun,0)),""))</f>
        <v/>
      </c>
      <c r="E9752" s="331" t="str">
        <f>IF(A9752="","",IFERROR(INDEX(Penerimaan,MATCH('Buku Besar'!A9752,Akun,0)),""))</f>
        <v/>
      </c>
      <c r="F9752" s="331" t="str">
        <f>IF(A9752="","",IFERROR(INDEX(Pengeluaran,MATCH('Buku Besar'!A9752,Akun,0)),""))</f>
        <v/>
      </c>
      <c r="H9752" s="91" t="str">
        <f t="shared" si="305"/>
        <v/>
      </c>
      <c r="I9752" s="330" t="str">
        <f>IF(H9752="","",IFERROR(INDEX(Tanggal1,MATCH('Buku Besar'!H9752,Akun1,0)),""))</f>
        <v/>
      </c>
      <c r="J9752" s="2" t="str">
        <f>IF(H9752="","",IFERROR(INDEX(Keterangan1,MATCH('Buku Besar'!H9752,Akun1,0)),""))</f>
        <v/>
      </c>
      <c r="K9752" s="2" t="str">
        <f>IF(H9752="","",IFERROR(INDEX(Reff1,MATCH('Buku Besar'!H9752,Akun1,0)),""))</f>
        <v/>
      </c>
      <c r="L9752" s="331" t="str">
        <f>IF(H9752="","",IFERROR(INDEX(Penerimaan1,MATCH('Buku Besar'!H9752,Akun1,0)),""))</f>
        <v/>
      </c>
      <c r="M9752" s="331" t="str">
        <f>IF(H9752="","",IFERROR(INDEX(Pengeluaran1,MATCH('Buku Besar'!H9752,Akun1,0)),""))</f>
        <v/>
      </c>
    </row>
    <row r="9753" spans="1:13" x14ac:dyDescent="0.25">
      <c r="A9753" s="91" t="str">
        <f t="shared" si="304"/>
        <v/>
      </c>
      <c r="B9753" s="330" t="str">
        <f>IF(A9753="","",IFERROR(INDEX(Tanggal,MATCH('Buku Besar'!A9753,Akun,0)),""))</f>
        <v/>
      </c>
      <c r="C9753" s="2" t="str">
        <f>IF(A9753="","",IFERROR(INDEX(Keterangan,MATCH('Buku Besar'!A9753,Akun,0)),""))</f>
        <v/>
      </c>
      <c r="D9753" s="2" t="str">
        <f>IF(A9753="","",IFERROR(INDEX(Reff,MATCH('Buku Besar'!A9753,Akun,0)),""))</f>
        <v/>
      </c>
      <c r="E9753" s="331" t="str">
        <f>IF(A9753="","",IFERROR(INDEX(Penerimaan,MATCH('Buku Besar'!A9753,Akun,0)),""))</f>
        <v/>
      </c>
      <c r="F9753" s="331" t="str">
        <f>IF(A9753="","",IFERROR(INDEX(Pengeluaran,MATCH('Buku Besar'!A9753,Akun,0)),""))</f>
        <v/>
      </c>
      <c r="H9753" s="91" t="str">
        <f t="shared" si="305"/>
        <v/>
      </c>
      <c r="I9753" s="330" t="str">
        <f>IF(H9753="","",IFERROR(INDEX(Tanggal1,MATCH('Buku Besar'!H9753,Akun1,0)),""))</f>
        <v/>
      </c>
      <c r="J9753" s="2" t="str">
        <f>IF(H9753="","",IFERROR(INDEX(Keterangan1,MATCH('Buku Besar'!H9753,Akun1,0)),""))</f>
        <v/>
      </c>
      <c r="K9753" s="2" t="str">
        <f>IF(H9753="","",IFERROR(INDEX(Reff1,MATCH('Buku Besar'!H9753,Akun1,0)),""))</f>
        <v/>
      </c>
      <c r="L9753" s="331" t="str">
        <f>IF(H9753="","",IFERROR(INDEX(Penerimaan1,MATCH('Buku Besar'!H9753,Akun1,0)),""))</f>
        <v/>
      </c>
      <c r="M9753" s="331" t="str">
        <f>IF(H9753="","",IFERROR(INDEX(Pengeluaran1,MATCH('Buku Besar'!H9753,Akun1,0)),""))</f>
        <v/>
      </c>
    </row>
    <row r="9754" spans="1:13" x14ac:dyDescent="0.25">
      <c r="A9754" s="91" t="str">
        <f t="shared" si="304"/>
        <v/>
      </c>
      <c r="B9754" s="330" t="str">
        <f>IF(A9754="","",IFERROR(INDEX(Tanggal,MATCH('Buku Besar'!A9754,Akun,0)),""))</f>
        <v/>
      </c>
      <c r="C9754" s="2" t="str">
        <f>IF(A9754="","",IFERROR(INDEX(Keterangan,MATCH('Buku Besar'!A9754,Akun,0)),""))</f>
        <v/>
      </c>
      <c r="D9754" s="2" t="str">
        <f>IF(A9754="","",IFERROR(INDEX(Reff,MATCH('Buku Besar'!A9754,Akun,0)),""))</f>
        <v/>
      </c>
      <c r="E9754" s="331" t="str">
        <f>IF(A9754="","",IFERROR(INDEX(Penerimaan,MATCH('Buku Besar'!A9754,Akun,0)),""))</f>
        <v/>
      </c>
      <c r="F9754" s="331" t="str">
        <f>IF(A9754="","",IFERROR(INDEX(Pengeluaran,MATCH('Buku Besar'!A9754,Akun,0)),""))</f>
        <v/>
      </c>
      <c r="H9754" s="91" t="str">
        <f t="shared" si="305"/>
        <v/>
      </c>
      <c r="I9754" s="330" t="str">
        <f>IF(H9754="","",IFERROR(INDEX(Tanggal1,MATCH('Buku Besar'!H9754,Akun1,0)),""))</f>
        <v/>
      </c>
      <c r="J9754" s="2" t="str">
        <f>IF(H9754="","",IFERROR(INDEX(Keterangan1,MATCH('Buku Besar'!H9754,Akun1,0)),""))</f>
        <v/>
      </c>
      <c r="K9754" s="2" t="str">
        <f>IF(H9754="","",IFERROR(INDEX(Reff1,MATCH('Buku Besar'!H9754,Akun1,0)),""))</f>
        <v/>
      </c>
      <c r="L9754" s="331" t="str">
        <f>IF(H9754="","",IFERROR(INDEX(Penerimaan1,MATCH('Buku Besar'!H9754,Akun1,0)),""))</f>
        <v/>
      </c>
      <c r="M9754" s="331" t="str">
        <f>IF(H9754="","",IFERROR(INDEX(Pengeluaran1,MATCH('Buku Besar'!H9754,Akun1,0)),""))</f>
        <v/>
      </c>
    </row>
    <row r="9755" spans="1:13" x14ac:dyDescent="0.25">
      <c r="A9755" s="91" t="str">
        <f t="shared" si="304"/>
        <v/>
      </c>
      <c r="B9755" s="330" t="str">
        <f>IF(A9755="","",IFERROR(INDEX(Tanggal,MATCH('Buku Besar'!A9755,Akun,0)),""))</f>
        <v/>
      </c>
      <c r="C9755" s="2" t="str">
        <f>IF(A9755="","",IFERROR(INDEX(Keterangan,MATCH('Buku Besar'!A9755,Akun,0)),""))</f>
        <v/>
      </c>
      <c r="D9755" s="2" t="str">
        <f>IF(A9755="","",IFERROR(INDEX(Reff,MATCH('Buku Besar'!A9755,Akun,0)),""))</f>
        <v/>
      </c>
      <c r="E9755" s="331" t="str">
        <f>IF(A9755="","",IFERROR(INDEX(Penerimaan,MATCH('Buku Besar'!A9755,Akun,0)),""))</f>
        <v/>
      </c>
      <c r="F9755" s="331" t="str">
        <f>IF(A9755="","",IFERROR(INDEX(Pengeluaran,MATCH('Buku Besar'!A9755,Akun,0)),""))</f>
        <v/>
      </c>
      <c r="H9755" s="91" t="str">
        <f t="shared" si="305"/>
        <v/>
      </c>
      <c r="I9755" s="330" t="str">
        <f>IF(H9755="","",IFERROR(INDEX(Tanggal1,MATCH('Buku Besar'!H9755,Akun1,0)),""))</f>
        <v/>
      </c>
      <c r="J9755" s="2" t="str">
        <f>IF(H9755="","",IFERROR(INDEX(Keterangan1,MATCH('Buku Besar'!H9755,Akun1,0)),""))</f>
        <v/>
      </c>
      <c r="K9755" s="2" t="str">
        <f>IF(H9755="","",IFERROR(INDEX(Reff1,MATCH('Buku Besar'!H9755,Akun1,0)),""))</f>
        <v/>
      </c>
      <c r="L9755" s="331" t="str">
        <f>IF(H9755="","",IFERROR(INDEX(Penerimaan1,MATCH('Buku Besar'!H9755,Akun1,0)),""))</f>
        <v/>
      </c>
      <c r="M9755" s="331" t="str">
        <f>IF(H9755="","",IFERROR(INDEX(Pengeluaran1,MATCH('Buku Besar'!H9755,Akun1,0)),""))</f>
        <v/>
      </c>
    </row>
    <row r="9756" spans="1:13" x14ac:dyDescent="0.25">
      <c r="A9756" s="91" t="str">
        <f t="shared" si="304"/>
        <v/>
      </c>
      <c r="B9756" s="330" t="str">
        <f>IF(A9756="","",IFERROR(INDEX(Tanggal,MATCH('Buku Besar'!A9756,Akun,0)),""))</f>
        <v/>
      </c>
      <c r="C9756" s="2" t="str">
        <f>IF(A9756="","",IFERROR(INDEX(Keterangan,MATCH('Buku Besar'!A9756,Akun,0)),""))</f>
        <v/>
      </c>
      <c r="D9756" s="2" t="str">
        <f>IF(A9756="","",IFERROR(INDEX(Reff,MATCH('Buku Besar'!A9756,Akun,0)),""))</f>
        <v/>
      </c>
      <c r="E9756" s="331" t="str">
        <f>IF(A9756="","",IFERROR(INDEX(Penerimaan,MATCH('Buku Besar'!A9756,Akun,0)),""))</f>
        <v/>
      </c>
      <c r="F9756" s="331" t="str">
        <f>IF(A9756="","",IFERROR(INDEX(Pengeluaran,MATCH('Buku Besar'!A9756,Akun,0)),""))</f>
        <v/>
      </c>
      <c r="H9756" s="91" t="str">
        <f t="shared" si="305"/>
        <v/>
      </c>
      <c r="I9756" s="330" t="str">
        <f>IF(H9756="","",IFERROR(INDEX(Tanggal1,MATCH('Buku Besar'!H9756,Akun1,0)),""))</f>
        <v/>
      </c>
      <c r="J9756" s="2" t="str">
        <f>IF(H9756="","",IFERROR(INDEX(Keterangan1,MATCH('Buku Besar'!H9756,Akun1,0)),""))</f>
        <v/>
      </c>
      <c r="K9756" s="2" t="str">
        <f>IF(H9756="","",IFERROR(INDEX(Reff1,MATCH('Buku Besar'!H9756,Akun1,0)),""))</f>
        <v/>
      </c>
      <c r="L9756" s="331" t="str">
        <f>IF(H9756="","",IFERROR(INDEX(Penerimaan1,MATCH('Buku Besar'!H9756,Akun1,0)),""))</f>
        <v/>
      </c>
      <c r="M9756" s="331" t="str">
        <f>IF(H9756="","",IFERROR(INDEX(Pengeluaran1,MATCH('Buku Besar'!H9756,Akun1,0)),""))</f>
        <v/>
      </c>
    </row>
    <row r="9757" spans="1:13" x14ac:dyDescent="0.25">
      <c r="A9757" s="91" t="str">
        <f t="shared" si="304"/>
        <v/>
      </c>
      <c r="B9757" s="330" t="str">
        <f>IF(A9757="","",IFERROR(INDEX(Tanggal,MATCH('Buku Besar'!A9757,Akun,0)),""))</f>
        <v/>
      </c>
      <c r="C9757" s="2" t="str">
        <f>IF(A9757="","",IFERROR(INDEX(Keterangan,MATCH('Buku Besar'!A9757,Akun,0)),""))</f>
        <v/>
      </c>
      <c r="D9757" s="2" t="str">
        <f>IF(A9757="","",IFERROR(INDEX(Reff,MATCH('Buku Besar'!A9757,Akun,0)),""))</f>
        <v/>
      </c>
      <c r="E9757" s="331" t="str">
        <f>IF(A9757="","",IFERROR(INDEX(Penerimaan,MATCH('Buku Besar'!A9757,Akun,0)),""))</f>
        <v/>
      </c>
      <c r="F9757" s="331" t="str">
        <f>IF(A9757="","",IFERROR(INDEX(Pengeluaran,MATCH('Buku Besar'!A9757,Akun,0)),""))</f>
        <v/>
      </c>
      <c r="H9757" s="91" t="str">
        <f t="shared" si="305"/>
        <v/>
      </c>
      <c r="I9757" s="330" t="str">
        <f>IF(H9757="","",IFERROR(INDEX(Tanggal1,MATCH('Buku Besar'!H9757,Akun1,0)),""))</f>
        <v/>
      </c>
      <c r="J9757" s="2" t="str">
        <f>IF(H9757="","",IFERROR(INDEX(Keterangan1,MATCH('Buku Besar'!H9757,Akun1,0)),""))</f>
        <v/>
      </c>
      <c r="K9757" s="2" t="str">
        <f>IF(H9757="","",IFERROR(INDEX(Reff1,MATCH('Buku Besar'!H9757,Akun1,0)),""))</f>
        <v/>
      </c>
      <c r="L9757" s="331" t="str">
        <f>IF(H9757="","",IFERROR(INDEX(Penerimaan1,MATCH('Buku Besar'!H9757,Akun1,0)),""))</f>
        <v/>
      </c>
      <c r="M9757" s="331" t="str">
        <f>IF(H9757="","",IFERROR(INDEX(Pengeluaran1,MATCH('Buku Besar'!H9757,Akun1,0)),""))</f>
        <v/>
      </c>
    </row>
    <row r="9758" spans="1:13" x14ac:dyDescent="0.25">
      <c r="A9758" s="91" t="str">
        <f t="shared" si="304"/>
        <v/>
      </c>
      <c r="B9758" s="330" t="str">
        <f>IF(A9758="","",IFERROR(INDEX(Tanggal,MATCH('Buku Besar'!A9758,Akun,0)),""))</f>
        <v/>
      </c>
      <c r="C9758" s="2" t="str">
        <f>IF(A9758="","",IFERROR(INDEX(Keterangan,MATCH('Buku Besar'!A9758,Akun,0)),""))</f>
        <v/>
      </c>
      <c r="D9758" s="2" t="str">
        <f>IF(A9758="","",IFERROR(INDEX(Reff,MATCH('Buku Besar'!A9758,Akun,0)),""))</f>
        <v/>
      </c>
      <c r="E9758" s="331" t="str">
        <f>IF(A9758="","",IFERROR(INDEX(Penerimaan,MATCH('Buku Besar'!A9758,Akun,0)),""))</f>
        <v/>
      </c>
      <c r="F9758" s="331" t="str">
        <f>IF(A9758="","",IFERROR(INDEX(Pengeluaran,MATCH('Buku Besar'!A9758,Akun,0)),""))</f>
        <v/>
      </c>
      <c r="H9758" s="91" t="str">
        <f t="shared" si="305"/>
        <v/>
      </c>
      <c r="I9758" s="330" t="str">
        <f>IF(H9758="","",IFERROR(INDEX(Tanggal1,MATCH('Buku Besar'!H9758,Akun1,0)),""))</f>
        <v/>
      </c>
      <c r="J9758" s="2" t="str">
        <f>IF(H9758="","",IFERROR(INDEX(Keterangan1,MATCH('Buku Besar'!H9758,Akun1,0)),""))</f>
        <v/>
      </c>
      <c r="K9758" s="2" t="str">
        <f>IF(H9758="","",IFERROR(INDEX(Reff1,MATCH('Buku Besar'!H9758,Akun1,0)),""))</f>
        <v/>
      </c>
      <c r="L9758" s="331" t="str">
        <f>IF(H9758="","",IFERROR(INDEX(Penerimaan1,MATCH('Buku Besar'!H9758,Akun1,0)),""))</f>
        <v/>
      </c>
      <c r="M9758" s="331" t="str">
        <f>IF(H9758="","",IFERROR(INDEX(Pengeluaran1,MATCH('Buku Besar'!H9758,Akun1,0)),""))</f>
        <v/>
      </c>
    </row>
    <row r="9759" spans="1:13" x14ac:dyDescent="0.25">
      <c r="A9759" s="91" t="str">
        <f t="shared" si="304"/>
        <v/>
      </c>
      <c r="B9759" s="330" t="str">
        <f>IF(A9759="","",IFERROR(INDEX(Tanggal,MATCH('Buku Besar'!A9759,Akun,0)),""))</f>
        <v/>
      </c>
      <c r="C9759" s="2" t="str">
        <f>IF(A9759="","",IFERROR(INDEX(Keterangan,MATCH('Buku Besar'!A9759,Akun,0)),""))</f>
        <v/>
      </c>
      <c r="D9759" s="2" t="str">
        <f>IF(A9759="","",IFERROR(INDEX(Reff,MATCH('Buku Besar'!A9759,Akun,0)),""))</f>
        <v/>
      </c>
      <c r="E9759" s="331" t="str">
        <f>IF(A9759="","",IFERROR(INDEX(Penerimaan,MATCH('Buku Besar'!A9759,Akun,0)),""))</f>
        <v/>
      </c>
      <c r="F9759" s="331" t="str">
        <f>IF(A9759="","",IFERROR(INDEX(Pengeluaran,MATCH('Buku Besar'!A9759,Akun,0)),""))</f>
        <v/>
      </c>
      <c r="H9759" s="91" t="str">
        <f t="shared" si="305"/>
        <v/>
      </c>
      <c r="I9759" s="330" t="str">
        <f>IF(H9759="","",IFERROR(INDEX(Tanggal1,MATCH('Buku Besar'!H9759,Akun1,0)),""))</f>
        <v/>
      </c>
      <c r="J9759" s="2" t="str">
        <f>IF(H9759="","",IFERROR(INDEX(Keterangan1,MATCH('Buku Besar'!H9759,Akun1,0)),""))</f>
        <v/>
      </c>
      <c r="K9759" s="2" t="str">
        <f>IF(H9759="","",IFERROR(INDEX(Reff1,MATCH('Buku Besar'!H9759,Akun1,0)),""))</f>
        <v/>
      </c>
      <c r="L9759" s="331" t="str">
        <f>IF(H9759="","",IFERROR(INDEX(Penerimaan1,MATCH('Buku Besar'!H9759,Akun1,0)),""))</f>
        <v/>
      </c>
      <c r="M9759" s="331" t="str">
        <f>IF(H9759="","",IFERROR(INDEX(Pengeluaran1,MATCH('Buku Besar'!H9759,Akun1,0)),""))</f>
        <v/>
      </c>
    </row>
    <row r="9760" spans="1:13" x14ac:dyDescent="0.25">
      <c r="A9760" s="91" t="str">
        <f t="shared" si="304"/>
        <v/>
      </c>
      <c r="B9760" s="330" t="str">
        <f>IF(A9760="","",IFERROR(INDEX(Tanggal,MATCH('Buku Besar'!A9760,Akun,0)),""))</f>
        <v/>
      </c>
      <c r="C9760" s="2" t="str">
        <f>IF(A9760="","",IFERROR(INDEX(Keterangan,MATCH('Buku Besar'!A9760,Akun,0)),""))</f>
        <v/>
      </c>
      <c r="D9760" s="2" t="str">
        <f>IF(A9760="","",IFERROR(INDEX(Reff,MATCH('Buku Besar'!A9760,Akun,0)),""))</f>
        <v/>
      </c>
      <c r="E9760" s="331" t="str">
        <f>IF(A9760="","",IFERROR(INDEX(Penerimaan,MATCH('Buku Besar'!A9760,Akun,0)),""))</f>
        <v/>
      </c>
      <c r="F9760" s="331" t="str">
        <f>IF(A9760="","",IFERROR(INDEX(Pengeluaran,MATCH('Buku Besar'!A9760,Akun,0)),""))</f>
        <v/>
      </c>
      <c r="H9760" s="91" t="str">
        <f t="shared" si="305"/>
        <v/>
      </c>
      <c r="I9760" s="330" t="str">
        <f>IF(H9760="","",IFERROR(INDEX(Tanggal1,MATCH('Buku Besar'!H9760,Akun1,0)),""))</f>
        <v/>
      </c>
      <c r="J9760" s="2" t="str">
        <f>IF(H9760="","",IFERROR(INDEX(Keterangan1,MATCH('Buku Besar'!H9760,Akun1,0)),""))</f>
        <v/>
      </c>
      <c r="K9760" s="2" t="str">
        <f>IF(H9760="","",IFERROR(INDEX(Reff1,MATCH('Buku Besar'!H9760,Akun1,0)),""))</f>
        <v/>
      </c>
      <c r="L9760" s="331" t="str">
        <f>IF(H9760="","",IFERROR(INDEX(Penerimaan1,MATCH('Buku Besar'!H9760,Akun1,0)),""))</f>
        <v/>
      </c>
      <c r="M9760" s="331" t="str">
        <f>IF(H9760="","",IFERROR(INDEX(Pengeluaran1,MATCH('Buku Besar'!H9760,Akun1,0)),""))</f>
        <v/>
      </c>
    </row>
    <row r="9761" spans="1:13" x14ac:dyDescent="0.25">
      <c r="A9761" s="91" t="str">
        <f t="shared" si="304"/>
        <v/>
      </c>
      <c r="B9761" s="330" t="str">
        <f>IF(A9761="","",IFERROR(INDEX(Tanggal,MATCH('Buku Besar'!A9761,Akun,0)),""))</f>
        <v/>
      </c>
      <c r="C9761" s="2" t="str">
        <f>IF(A9761="","",IFERROR(INDEX(Keterangan,MATCH('Buku Besar'!A9761,Akun,0)),""))</f>
        <v/>
      </c>
      <c r="D9761" s="2" t="str">
        <f>IF(A9761="","",IFERROR(INDEX(Reff,MATCH('Buku Besar'!A9761,Akun,0)),""))</f>
        <v/>
      </c>
      <c r="E9761" s="331" t="str">
        <f>IF(A9761="","",IFERROR(INDEX(Penerimaan,MATCH('Buku Besar'!A9761,Akun,0)),""))</f>
        <v/>
      </c>
      <c r="F9761" s="331" t="str">
        <f>IF(A9761="","",IFERROR(INDEX(Pengeluaran,MATCH('Buku Besar'!A9761,Akun,0)),""))</f>
        <v/>
      </c>
      <c r="H9761" s="91" t="str">
        <f t="shared" si="305"/>
        <v/>
      </c>
      <c r="I9761" s="330" t="str">
        <f>IF(H9761="","",IFERROR(INDEX(Tanggal1,MATCH('Buku Besar'!H9761,Akun1,0)),""))</f>
        <v/>
      </c>
      <c r="J9761" s="2" t="str">
        <f>IF(H9761="","",IFERROR(INDEX(Keterangan1,MATCH('Buku Besar'!H9761,Akun1,0)),""))</f>
        <v/>
      </c>
      <c r="K9761" s="2" t="str">
        <f>IF(H9761="","",IFERROR(INDEX(Reff1,MATCH('Buku Besar'!H9761,Akun1,0)),""))</f>
        <v/>
      </c>
      <c r="L9761" s="331" t="str">
        <f>IF(H9761="","",IFERROR(INDEX(Penerimaan1,MATCH('Buku Besar'!H9761,Akun1,0)),""))</f>
        <v/>
      </c>
      <c r="M9761" s="331" t="str">
        <f>IF(H9761="","",IFERROR(INDEX(Pengeluaran1,MATCH('Buku Besar'!H9761,Akun1,0)),""))</f>
        <v/>
      </c>
    </row>
    <row r="9762" spans="1:13" x14ac:dyDescent="0.25">
      <c r="A9762" s="91" t="str">
        <f t="shared" si="304"/>
        <v/>
      </c>
      <c r="B9762" s="330" t="str">
        <f>IF(A9762="","",IFERROR(INDEX(Tanggal,MATCH('Buku Besar'!A9762,Akun,0)),""))</f>
        <v/>
      </c>
      <c r="C9762" s="2" t="str">
        <f>IF(A9762="","",IFERROR(INDEX(Keterangan,MATCH('Buku Besar'!A9762,Akun,0)),""))</f>
        <v/>
      </c>
      <c r="D9762" s="2" t="str">
        <f>IF(A9762="","",IFERROR(INDEX(Reff,MATCH('Buku Besar'!A9762,Akun,0)),""))</f>
        <v/>
      </c>
      <c r="E9762" s="331" t="str">
        <f>IF(A9762="","",IFERROR(INDEX(Penerimaan,MATCH('Buku Besar'!A9762,Akun,0)),""))</f>
        <v/>
      </c>
      <c r="F9762" s="331" t="str">
        <f>IF(A9762="","",IFERROR(INDEX(Pengeluaran,MATCH('Buku Besar'!A9762,Akun,0)),""))</f>
        <v/>
      </c>
      <c r="H9762" s="91" t="str">
        <f t="shared" si="305"/>
        <v/>
      </c>
      <c r="I9762" s="330" t="str">
        <f>IF(H9762="","",IFERROR(INDEX(Tanggal1,MATCH('Buku Besar'!H9762,Akun1,0)),""))</f>
        <v/>
      </c>
      <c r="J9762" s="2" t="str">
        <f>IF(H9762="","",IFERROR(INDEX(Keterangan1,MATCH('Buku Besar'!H9762,Akun1,0)),""))</f>
        <v/>
      </c>
      <c r="K9762" s="2" t="str">
        <f>IF(H9762="","",IFERROR(INDEX(Reff1,MATCH('Buku Besar'!H9762,Akun1,0)),""))</f>
        <v/>
      </c>
      <c r="L9762" s="331" t="str">
        <f>IF(H9762="","",IFERROR(INDEX(Penerimaan1,MATCH('Buku Besar'!H9762,Akun1,0)),""))</f>
        <v/>
      </c>
      <c r="M9762" s="331" t="str">
        <f>IF(H9762="","",IFERROR(INDEX(Pengeluaran1,MATCH('Buku Besar'!H9762,Akun1,0)),""))</f>
        <v/>
      </c>
    </row>
    <row r="9763" spans="1:13" x14ac:dyDescent="0.25">
      <c r="A9763" s="91" t="str">
        <f t="shared" si="304"/>
        <v/>
      </c>
      <c r="B9763" s="330" t="str">
        <f>IF(A9763="","",IFERROR(INDEX(Tanggal,MATCH('Buku Besar'!A9763,Akun,0)),""))</f>
        <v/>
      </c>
      <c r="C9763" s="2" t="str">
        <f>IF(A9763="","",IFERROR(INDEX(Keterangan,MATCH('Buku Besar'!A9763,Akun,0)),""))</f>
        <v/>
      </c>
      <c r="D9763" s="2" t="str">
        <f>IF(A9763="","",IFERROR(INDEX(Reff,MATCH('Buku Besar'!A9763,Akun,0)),""))</f>
        <v/>
      </c>
      <c r="E9763" s="331" t="str">
        <f>IF(A9763="","",IFERROR(INDEX(Penerimaan,MATCH('Buku Besar'!A9763,Akun,0)),""))</f>
        <v/>
      </c>
      <c r="F9763" s="331" t="str">
        <f>IF(A9763="","",IFERROR(INDEX(Pengeluaran,MATCH('Buku Besar'!A9763,Akun,0)),""))</f>
        <v/>
      </c>
      <c r="H9763" s="91" t="str">
        <f t="shared" si="305"/>
        <v/>
      </c>
      <c r="I9763" s="330" t="str">
        <f>IF(H9763="","",IFERROR(INDEX(Tanggal1,MATCH('Buku Besar'!H9763,Akun1,0)),""))</f>
        <v/>
      </c>
      <c r="J9763" s="2" t="str">
        <f>IF(H9763="","",IFERROR(INDEX(Keterangan1,MATCH('Buku Besar'!H9763,Akun1,0)),""))</f>
        <v/>
      </c>
      <c r="K9763" s="2" t="str">
        <f>IF(H9763="","",IFERROR(INDEX(Reff1,MATCH('Buku Besar'!H9763,Akun1,0)),""))</f>
        <v/>
      </c>
      <c r="L9763" s="331" t="str">
        <f>IF(H9763="","",IFERROR(INDEX(Penerimaan1,MATCH('Buku Besar'!H9763,Akun1,0)),""))</f>
        <v/>
      </c>
      <c r="M9763" s="331" t="str">
        <f>IF(H9763="","",IFERROR(INDEX(Pengeluaran1,MATCH('Buku Besar'!H9763,Akun1,0)),""))</f>
        <v/>
      </c>
    </row>
    <row r="9764" spans="1:13" x14ac:dyDescent="0.25">
      <c r="A9764" s="91" t="str">
        <f t="shared" si="304"/>
        <v/>
      </c>
      <c r="B9764" s="330" t="str">
        <f>IF(A9764="","",IFERROR(INDEX(Tanggal,MATCH('Buku Besar'!A9764,Akun,0)),""))</f>
        <v/>
      </c>
      <c r="C9764" s="2" t="str">
        <f>IF(A9764="","",IFERROR(INDEX(Keterangan,MATCH('Buku Besar'!A9764,Akun,0)),""))</f>
        <v/>
      </c>
      <c r="D9764" s="2" t="str">
        <f>IF(A9764="","",IFERROR(INDEX(Reff,MATCH('Buku Besar'!A9764,Akun,0)),""))</f>
        <v/>
      </c>
      <c r="E9764" s="331" t="str">
        <f>IF(A9764="","",IFERROR(INDEX(Penerimaan,MATCH('Buku Besar'!A9764,Akun,0)),""))</f>
        <v/>
      </c>
      <c r="F9764" s="331" t="str">
        <f>IF(A9764="","",IFERROR(INDEX(Pengeluaran,MATCH('Buku Besar'!A9764,Akun,0)),""))</f>
        <v/>
      </c>
      <c r="H9764" s="91" t="str">
        <f t="shared" si="305"/>
        <v/>
      </c>
      <c r="I9764" s="330" t="str">
        <f>IF(H9764="","",IFERROR(INDEX(Tanggal1,MATCH('Buku Besar'!H9764,Akun1,0)),""))</f>
        <v/>
      </c>
      <c r="J9764" s="2" t="str">
        <f>IF(H9764="","",IFERROR(INDEX(Keterangan1,MATCH('Buku Besar'!H9764,Akun1,0)),""))</f>
        <v/>
      </c>
      <c r="K9764" s="2" t="str">
        <f>IF(H9764="","",IFERROR(INDEX(Reff1,MATCH('Buku Besar'!H9764,Akun1,0)),""))</f>
        <v/>
      </c>
      <c r="L9764" s="331" t="str">
        <f>IF(H9764="","",IFERROR(INDEX(Penerimaan1,MATCH('Buku Besar'!H9764,Akun1,0)),""))</f>
        <v/>
      </c>
      <c r="M9764" s="331" t="str">
        <f>IF(H9764="","",IFERROR(INDEX(Pengeluaran1,MATCH('Buku Besar'!H9764,Akun1,0)),""))</f>
        <v/>
      </c>
    </row>
    <row r="9765" spans="1:13" x14ac:dyDescent="0.25">
      <c r="A9765" s="91" t="str">
        <f t="shared" si="304"/>
        <v/>
      </c>
      <c r="B9765" s="330" t="str">
        <f>IF(A9765="","",IFERROR(INDEX(Tanggal,MATCH('Buku Besar'!A9765,Akun,0)),""))</f>
        <v/>
      </c>
      <c r="C9765" s="2" t="str">
        <f>IF(A9765="","",IFERROR(INDEX(Keterangan,MATCH('Buku Besar'!A9765,Akun,0)),""))</f>
        <v/>
      </c>
      <c r="D9765" s="2" t="str">
        <f>IF(A9765="","",IFERROR(INDEX(Reff,MATCH('Buku Besar'!A9765,Akun,0)),""))</f>
        <v/>
      </c>
      <c r="E9765" s="331" t="str">
        <f>IF(A9765="","",IFERROR(INDEX(Penerimaan,MATCH('Buku Besar'!A9765,Akun,0)),""))</f>
        <v/>
      </c>
      <c r="F9765" s="331" t="str">
        <f>IF(A9765="","",IFERROR(INDEX(Pengeluaran,MATCH('Buku Besar'!A9765,Akun,0)),""))</f>
        <v/>
      </c>
      <c r="H9765" s="91" t="str">
        <f t="shared" si="305"/>
        <v/>
      </c>
      <c r="I9765" s="330" t="str">
        <f>IF(H9765="","",IFERROR(INDEX(Tanggal1,MATCH('Buku Besar'!H9765,Akun1,0)),""))</f>
        <v/>
      </c>
      <c r="J9765" s="2" t="str">
        <f>IF(H9765="","",IFERROR(INDEX(Keterangan1,MATCH('Buku Besar'!H9765,Akun1,0)),""))</f>
        <v/>
      </c>
      <c r="K9765" s="2" t="str">
        <f>IF(H9765="","",IFERROR(INDEX(Reff1,MATCH('Buku Besar'!H9765,Akun1,0)),""))</f>
        <v/>
      </c>
      <c r="L9765" s="331" t="str">
        <f>IF(H9765="","",IFERROR(INDEX(Penerimaan1,MATCH('Buku Besar'!H9765,Akun1,0)),""))</f>
        <v/>
      </c>
      <c r="M9765" s="331" t="str">
        <f>IF(H9765="","",IFERROR(INDEX(Pengeluaran1,MATCH('Buku Besar'!H9765,Akun1,0)),""))</f>
        <v/>
      </c>
    </row>
    <row r="9766" spans="1:13" x14ac:dyDescent="0.25">
      <c r="A9766" s="91" t="str">
        <f t="shared" si="304"/>
        <v/>
      </c>
      <c r="B9766" s="330" t="str">
        <f>IF(A9766="","",IFERROR(INDEX(Tanggal,MATCH('Buku Besar'!A9766,Akun,0)),""))</f>
        <v/>
      </c>
      <c r="C9766" s="2" t="str">
        <f>IF(A9766="","",IFERROR(INDEX(Keterangan,MATCH('Buku Besar'!A9766,Akun,0)),""))</f>
        <v/>
      </c>
      <c r="D9766" s="2" t="str">
        <f>IF(A9766="","",IFERROR(INDEX(Reff,MATCH('Buku Besar'!A9766,Akun,0)),""))</f>
        <v/>
      </c>
      <c r="E9766" s="331" t="str">
        <f>IF(A9766="","",IFERROR(INDEX(Penerimaan,MATCH('Buku Besar'!A9766,Akun,0)),""))</f>
        <v/>
      </c>
      <c r="F9766" s="331" t="str">
        <f>IF(A9766="","",IFERROR(INDEX(Pengeluaran,MATCH('Buku Besar'!A9766,Akun,0)),""))</f>
        <v/>
      </c>
      <c r="H9766" s="91" t="str">
        <f t="shared" si="305"/>
        <v/>
      </c>
      <c r="I9766" s="330" t="str">
        <f>IF(H9766="","",IFERROR(INDEX(Tanggal1,MATCH('Buku Besar'!H9766,Akun1,0)),""))</f>
        <v/>
      </c>
      <c r="J9766" s="2" t="str">
        <f>IF(H9766="","",IFERROR(INDEX(Keterangan1,MATCH('Buku Besar'!H9766,Akun1,0)),""))</f>
        <v/>
      </c>
      <c r="K9766" s="2" t="str">
        <f>IF(H9766="","",IFERROR(INDEX(Reff1,MATCH('Buku Besar'!H9766,Akun1,0)),""))</f>
        <v/>
      </c>
      <c r="L9766" s="331" t="str">
        <f>IF(H9766="","",IFERROR(INDEX(Penerimaan1,MATCH('Buku Besar'!H9766,Akun1,0)),""))</f>
        <v/>
      </c>
      <c r="M9766" s="331" t="str">
        <f>IF(H9766="","",IFERROR(INDEX(Pengeluaran1,MATCH('Buku Besar'!H9766,Akun1,0)),""))</f>
        <v/>
      </c>
    </row>
    <row r="9767" spans="1:13" x14ac:dyDescent="0.25">
      <c r="A9767" s="91" t="str">
        <f t="shared" si="304"/>
        <v/>
      </c>
      <c r="B9767" s="330" t="str">
        <f>IF(A9767="","",IFERROR(INDEX(Tanggal,MATCH('Buku Besar'!A9767,Akun,0)),""))</f>
        <v/>
      </c>
      <c r="C9767" s="2" t="str">
        <f>IF(A9767="","",IFERROR(INDEX(Keterangan,MATCH('Buku Besar'!A9767,Akun,0)),""))</f>
        <v/>
      </c>
      <c r="D9767" s="2" t="str">
        <f>IF(A9767="","",IFERROR(INDEX(Reff,MATCH('Buku Besar'!A9767,Akun,0)),""))</f>
        <v/>
      </c>
      <c r="E9767" s="331" t="str">
        <f>IF(A9767="","",IFERROR(INDEX(Penerimaan,MATCH('Buku Besar'!A9767,Akun,0)),""))</f>
        <v/>
      </c>
      <c r="F9767" s="331" t="str">
        <f>IF(A9767="","",IFERROR(INDEX(Pengeluaran,MATCH('Buku Besar'!A9767,Akun,0)),""))</f>
        <v/>
      </c>
      <c r="H9767" s="91" t="str">
        <f t="shared" si="305"/>
        <v/>
      </c>
      <c r="I9767" s="330" t="str">
        <f>IF(H9767="","",IFERROR(INDEX(Tanggal1,MATCH('Buku Besar'!H9767,Akun1,0)),""))</f>
        <v/>
      </c>
      <c r="J9767" s="2" t="str">
        <f>IF(H9767="","",IFERROR(INDEX(Keterangan1,MATCH('Buku Besar'!H9767,Akun1,0)),""))</f>
        <v/>
      </c>
      <c r="K9767" s="2" t="str">
        <f>IF(H9767="","",IFERROR(INDEX(Reff1,MATCH('Buku Besar'!H9767,Akun1,0)),""))</f>
        <v/>
      </c>
      <c r="L9767" s="331" t="str">
        <f>IF(H9767="","",IFERROR(INDEX(Penerimaan1,MATCH('Buku Besar'!H9767,Akun1,0)),""))</f>
        <v/>
      </c>
      <c r="M9767" s="331" t="str">
        <f>IF(H9767="","",IFERROR(INDEX(Pengeluaran1,MATCH('Buku Besar'!H9767,Akun1,0)),""))</f>
        <v/>
      </c>
    </row>
    <row r="9768" spans="1:13" x14ac:dyDescent="0.25">
      <c r="A9768" s="91" t="str">
        <f t="shared" si="304"/>
        <v/>
      </c>
      <c r="B9768" s="330" t="str">
        <f>IF(A9768="","",IFERROR(INDEX(Tanggal,MATCH('Buku Besar'!A9768,Akun,0)),""))</f>
        <v/>
      </c>
      <c r="C9768" s="2" t="str">
        <f>IF(A9768="","",IFERROR(INDEX(Keterangan,MATCH('Buku Besar'!A9768,Akun,0)),""))</f>
        <v/>
      </c>
      <c r="D9768" s="2" t="str">
        <f>IF(A9768="","",IFERROR(INDEX(Reff,MATCH('Buku Besar'!A9768,Akun,0)),""))</f>
        <v/>
      </c>
      <c r="E9768" s="331" t="str">
        <f>IF(A9768="","",IFERROR(INDEX(Penerimaan,MATCH('Buku Besar'!A9768,Akun,0)),""))</f>
        <v/>
      </c>
      <c r="F9768" s="331" t="str">
        <f>IF(A9768="","",IFERROR(INDEX(Pengeluaran,MATCH('Buku Besar'!A9768,Akun,0)),""))</f>
        <v/>
      </c>
      <c r="H9768" s="91" t="str">
        <f t="shared" si="305"/>
        <v/>
      </c>
      <c r="I9768" s="330" t="str">
        <f>IF(H9768="","",IFERROR(INDEX(Tanggal1,MATCH('Buku Besar'!H9768,Akun1,0)),""))</f>
        <v/>
      </c>
      <c r="J9768" s="2" t="str">
        <f>IF(H9768="","",IFERROR(INDEX(Keterangan1,MATCH('Buku Besar'!H9768,Akun1,0)),""))</f>
        <v/>
      </c>
      <c r="K9768" s="2" t="str">
        <f>IF(H9768="","",IFERROR(INDEX(Reff1,MATCH('Buku Besar'!H9768,Akun1,0)),""))</f>
        <v/>
      </c>
      <c r="L9768" s="331" t="str">
        <f>IF(H9768="","",IFERROR(INDEX(Penerimaan1,MATCH('Buku Besar'!H9768,Akun1,0)),""))</f>
        <v/>
      </c>
      <c r="M9768" s="331" t="str">
        <f>IF(H9768="","",IFERROR(INDEX(Pengeluaran1,MATCH('Buku Besar'!H9768,Akun1,0)),""))</f>
        <v/>
      </c>
    </row>
    <row r="9769" spans="1:13" x14ac:dyDescent="0.25">
      <c r="A9769" s="91" t="str">
        <f t="shared" si="304"/>
        <v/>
      </c>
      <c r="B9769" s="330" t="str">
        <f>IF(A9769="","",IFERROR(INDEX(Tanggal,MATCH('Buku Besar'!A9769,Akun,0)),""))</f>
        <v/>
      </c>
      <c r="C9769" s="2" t="str">
        <f>IF(A9769="","",IFERROR(INDEX(Keterangan,MATCH('Buku Besar'!A9769,Akun,0)),""))</f>
        <v/>
      </c>
      <c r="D9769" s="2" t="str">
        <f>IF(A9769="","",IFERROR(INDEX(Reff,MATCH('Buku Besar'!A9769,Akun,0)),""))</f>
        <v/>
      </c>
      <c r="E9769" s="331" t="str">
        <f>IF(A9769="","",IFERROR(INDEX(Penerimaan,MATCH('Buku Besar'!A9769,Akun,0)),""))</f>
        <v/>
      </c>
      <c r="F9769" s="331" t="str">
        <f>IF(A9769="","",IFERROR(INDEX(Pengeluaran,MATCH('Buku Besar'!A9769,Akun,0)),""))</f>
        <v/>
      </c>
      <c r="H9769" s="91" t="str">
        <f t="shared" si="305"/>
        <v/>
      </c>
      <c r="I9769" s="330" t="str">
        <f>IF(H9769="","",IFERROR(INDEX(Tanggal1,MATCH('Buku Besar'!H9769,Akun1,0)),""))</f>
        <v/>
      </c>
      <c r="J9769" s="2" t="str">
        <f>IF(H9769="","",IFERROR(INDEX(Keterangan1,MATCH('Buku Besar'!H9769,Akun1,0)),""))</f>
        <v/>
      </c>
      <c r="K9769" s="2" t="str">
        <f>IF(H9769="","",IFERROR(INDEX(Reff1,MATCH('Buku Besar'!H9769,Akun1,0)),""))</f>
        <v/>
      </c>
      <c r="L9769" s="331" t="str">
        <f>IF(H9769="","",IFERROR(INDEX(Penerimaan1,MATCH('Buku Besar'!H9769,Akun1,0)),""))</f>
        <v/>
      </c>
      <c r="M9769" s="331" t="str">
        <f>IF(H9769="","",IFERROR(INDEX(Pengeluaran1,MATCH('Buku Besar'!H9769,Akun1,0)),""))</f>
        <v/>
      </c>
    </row>
    <row r="9770" spans="1:13" x14ac:dyDescent="0.25">
      <c r="A9770" s="91" t="str">
        <f t="shared" si="304"/>
        <v/>
      </c>
      <c r="B9770" s="330" t="str">
        <f>IF(A9770="","",IFERROR(INDEX(Tanggal,MATCH('Buku Besar'!A9770,Akun,0)),""))</f>
        <v/>
      </c>
      <c r="C9770" s="2" t="str">
        <f>IF(A9770="","",IFERROR(INDEX(Keterangan,MATCH('Buku Besar'!A9770,Akun,0)),""))</f>
        <v/>
      </c>
      <c r="D9770" s="2" t="str">
        <f>IF(A9770="","",IFERROR(INDEX(Reff,MATCH('Buku Besar'!A9770,Akun,0)),""))</f>
        <v/>
      </c>
      <c r="E9770" s="331" t="str">
        <f>IF(A9770="","",IFERROR(INDEX(Penerimaan,MATCH('Buku Besar'!A9770,Akun,0)),""))</f>
        <v/>
      </c>
      <c r="F9770" s="331" t="str">
        <f>IF(A9770="","",IFERROR(INDEX(Pengeluaran,MATCH('Buku Besar'!A9770,Akun,0)),""))</f>
        <v/>
      </c>
      <c r="H9770" s="91" t="str">
        <f t="shared" si="305"/>
        <v/>
      </c>
      <c r="I9770" s="330" t="str">
        <f>IF(H9770="","",IFERROR(INDEX(Tanggal1,MATCH('Buku Besar'!H9770,Akun1,0)),""))</f>
        <v/>
      </c>
      <c r="J9770" s="2" t="str">
        <f>IF(H9770="","",IFERROR(INDEX(Keterangan1,MATCH('Buku Besar'!H9770,Akun1,0)),""))</f>
        <v/>
      </c>
      <c r="K9770" s="2" t="str">
        <f>IF(H9770="","",IFERROR(INDEX(Reff1,MATCH('Buku Besar'!H9770,Akun1,0)),""))</f>
        <v/>
      </c>
      <c r="L9770" s="331" t="str">
        <f>IF(H9770="","",IFERROR(INDEX(Penerimaan1,MATCH('Buku Besar'!H9770,Akun1,0)),""))</f>
        <v/>
      </c>
      <c r="M9770" s="331" t="str">
        <f>IF(H9770="","",IFERROR(INDEX(Pengeluaran1,MATCH('Buku Besar'!H9770,Akun1,0)),""))</f>
        <v/>
      </c>
    </row>
    <row r="9771" spans="1:13" x14ac:dyDescent="0.25">
      <c r="A9771" s="91" t="str">
        <f t="shared" si="304"/>
        <v/>
      </c>
      <c r="B9771" s="330" t="str">
        <f>IF(A9771="","",IFERROR(INDEX(Tanggal,MATCH('Buku Besar'!A9771,Akun,0)),""))</f>
        <v/>
      </c>
      <c r="C9771" s="2" t="str">
        <f>IF(A9771="","",IFERROR(INDEX(Keterangan,MATCH('Buku Besar'!A9771,Akun,0)),""))</f>
        <v/>
      </c>
      <c r="D9771" s="2" t="str">
        <f>IF(A9771="","",IFERROR(INDEX(Reff,MATCH('Buku Besar'!A9771,Akun,0)),""))</f>
        <v/>
      </c>
      <c r="E9771" s="331" t="str">
        <f>IF(A9771="","",IFERROR(INDEX(Penerimaan,MATCH('Buku Besar'!A9771,Akun,0)),""))</f>
        <v/>
      </c>
      <c r="F9771" s="331" t="str">
        <f>IF(A9771="","",IFERROR(INDEX(Pengeluaran,MATCH('Buku Besar'!A9771,Akun,0)),""))</f>
        <v/>
      </c>
      <c r="H9771" s="91" t="str">
        <f t="shared" si="305"/>
        <v/>
      </c>
      <c r="I9771" s="330" t="str">
        <f>IF(H9771="","",IFERROR(INDEX(Tanggal1,MATCH('Buku Besar'!H9771,Akun1,0)),""))</f>
        <v/>
      </c>
      <c r="J9771" s="2" t="str">
        <f>IF(H9771="","",IFERROR(INDEX(Keterangan1,MATCH('Buku Besar'!H9771,Akun1,0)),""))</f>
        <v/>
      </c>
      <c r="K9771" s="2" t="str">
        <f>IF(H9771="","",IFERROR(INDEX(Reff1,MATCH('Buku Besar'!H9771,Akun1,0)),""))</f>
        <v/>
      </c>
      <c r="L9771" s="331" t="str">
        <f>IF(H9771="","",IFERROR(INDEX(Penerimaan1,MATCH('Buku Besar'!H9771,Akun1,0)),""))</f>
        <v/>
      </c>
      <c r="M9771" s="331" t="str">
        <f>IF(H9771="","",IFERROR(INDEX(Pengeluaran1,MATCH('Buku Besar'!H9771,Akun1,0)),""))</f>
        <v/>
      </c>
    </row>
    <row r="9772" spans="1:13" x14ac:dyDescent="0.25">
      <c r="A9772" s="91" t="str">
        <f t="shared" si="304"/>
        <v/>
      </c>
      <c r="B9772" s="330" t="str">
        <f>IF(A9772="","",IFERROR(INDEX(Tanggal,MATCH('Buku Besar'!A9772,Akun,0)),""))</f>
        <v/>
      </c>
      <c r="C9772" s="2" t="str">
        <f>IF(A9772="","",IFERROR(INDEX(Keterangan,MATCH('Buku Besar'!A9772,Akun,0)),""))</f>
        <v/>
      </c>
      <c r="D9772" s="2" t="str">
        <f>IF(A9772="","",IFERROR(INDEX(Reff,MATCH('Buku Besar'!A9772,Akun,0)),""))</f>
        <v/>
      </c>
      <c r="E9772" s="331" t="str">
        <f>IF(A9772="","",IFERROR(INDEX(Penerimaan,MATCH('Buku Besar'!A9772,Akun,0)),""))</f>
        <v/>
      </c>
      <c r="F9772" s="331" t="str">
        <f>IF(A9772="","",IFERROR(INDEX(Pengeluaran,MATCH('Buku Besar'!A9772,Akun,0)),""))</f>
        <v/>
      </c>
      <c r="H9772" s="91" t="str">
        <f t="shared" si="305"/>
        <v/>
      </c>
      <c r="I9772" s="330" t="str">
        <f>IF(H9772="","",IFERROR(INDEX(Tanggal1,MATCH('Buku Besar'!H9772,Akun1,0)),""))</f>
        <v/>
      </c>
      <c r="J9772" s="2" t="str">
        <f>IF(H9772="","",IFERROR(INDEX(Keterangan1,MATCH('Buku Besar'!H9772,Akun1,0)),""))</f>
        <v/>
      </c>
      <c r="K9772" s="2" t="str">
        <f>IF(H9772="","",IFERROR(INDEX(Reff1,MATCH('Buku Besar'!H9772,Akun1,0)),""))</f>
        <v/>
      </c>
      <c r="L9772" s="331" t="str">
        <f>IF(H9772="","",IFERROR(INDEX(Penerimaan1,MATCH('Buku Besar'!H9772,Akun1,0)),""))</f>
        <v/>
      </c>
      <c r="M9772" s="331" t="str">
        <f>IF(H9772="","",IFERROR(INDEX(Pengeluaran1,MATCH('Buku Besar'!H9772,Akun1,0)),""))</f>
        <v/>
      </c>
    </row>
    <row r="9773" spans="1:13" x14ac:dyDescent="0.25">
      <c r="A9773" s="91" t="str">
        <f t="shared" si="304"/>
        <v/>
      </c>
      <c r="B9773" s="330" t="str">
        <f>IF(A9773="","",IFERROR(INDEX(Tanggal,MATCH('Buku Besar'!A9773,Akun,0)),""))</f>
        <v/>
      </c>
      <c r="C9773" s="2" t="str">
        <f>IF(A9773="","",IFERROR(INDEX(Keterangan,MATCH('Buku Besar'!A9773,Akun,0)),""))</f>
        <v/>
      </c>
      <c r="D9773" s="2" t="str">
        <f>IF(A9773="","",IFERROR(INDEX(Reff,MATCH('Buku Besar'!A9773,Akun,0)),""))</f>
        <v/>
      </c>
      <c r="E9773" s="331" t="str">
        <f>IF(A9773="","",IFERROR(INDEX(Penerimaan,MATCH('Buku Besar'!A9773,Akun,0)),""))</f>
        <v/>
      </c>
      <c r="F9773" s="331" t="str">
        <f>IF(A9773="","",IFERROR(INDEX(Pengeluaran,MATCH('Buku Besar'!A9773,Akun,0)),""))</f>
        <v/>
      </c>
      <c r="H9773" s="91" t="str">
        <f t="shared" si="305"/>
        <v/>
      </c>
      <c r="I9773" s="330" t="str">
        <f>IF(H9773="","",IFERROR(INDEX(Tanggal1,MATCH('Buku Besar'!H9773,Akun1,0)),""))</f>
        <v/>
      </c>
      <c r="J9773" s="2" t="str">
        <f>IF(H9773="","",IFERROR(INDEX(Keterangan1,MATCH('Buku Besar'!H9773,Akun1,0)),""))</f>
        <v/>
      </c>
      <c r="K9773" s="2" t="str">
        <f>IF(H9773="","",IFERROR(INDEX(Reff1,MATCH('Buku Besar'!H9773,Akun1,0)),""))</f>
        <v/>
      </c>
      <c r="L9773" s="331" t="str">
        <f>IF(H9773="","",IFERROR(INDEX(Penerimaan1,MATCH('Buku Besar'!H9773,Akun1,0)),""))</f>
        <v/>
      </c>
      <c r="M9773" s="331" t="str">
        <f>IF(H9773="","",IFERROR(INDEX(Pengeluaran1,MATCH('Buku Besar'!H9773,Akun1,0)),""))</f>
        <v/>
      </c>
    </row>
    <row r="9774" spans="1:13" x14ac:dyDescent="0.25">
      <c r="A9774" s="91" t="str">
        <f t="shared" si="304"/>
        <v/>
      </c>
      <c r="B9774" s="330" t="str">
        <f>IF(A9774="","",IFERROR(INDEX(Tanggal,MATCH('Buku Besar'!A9774,Akun,0)),""))</f>
        <v/>
      </c>
      <c r="C9774" s="2" t="str">
        <f>IF(A9774="","",IFERROR(INDEX(Keterangan,MATCH('Buku Besar'!A9774,Akun,0)),""))</f>
        <v/>
      </c>
      <c r="D9774" s="2" t="str">
        <f>IF(A9774="","",IFERROR(INDEX(Reff,MATCH('Buku Besar'!A9774,Akun,0)),""))</f>
        <v/>
      </c>
      <c r="E9774" s="331" t="str">
        <f>IF(A9774="","",IFERROR(INDEX(Penerimaan,MATCH('Buku Besar'!A9774,Akun,0)),""))</f>
        <v/>
      </c>
      <c r="F9774" s="331" t="str">
        <f>IF(A9774="","",IFERROR(INDEX(Pengeluaran,MATCH('Buku Besar'!A9774,Akun,0)),""))</f>
        <v/>
      </c>
      <c r="H9774" s="91" t="str">
        <f t="shared" si="305"/>
        <v/>
      </c>
      <c r="I9774" s="330" t="str">
        <f>IF(H9774="","",IFERROR(INDEX(Tanggal1,MATCH('Buku Besar'!H9774,Akun1,0)),""))</f>
        <v/>
      </c>
      <c r="J9774" s="2" t="str">
        <f>IF(H9774="","",IFERROR(INDEX(Keterangan1,MATCH('Buku Besar'!H9774,Akun1,0)),""))</f>
        <v/>
      </c>
      <c r="K9774" s="2" t="str">
        <f>IF(H9774="","",IFERROR(INDEX(Reff1,MATCH('Buku Besar'!H9774,Akun1,0)),""))</f>
        <v/>
      </c>
      <c r="L9774" s="331" t="str">
        <f>IF(H9774="","",IFERROR(INDEX(Penerimaan1,MATCH('Buku Besar'!H9774,Akun1,0)),""))</f>
        <v/>
      </c>
      <c r="M9774" s="331" t="str">
        <f>IF(H9774="","",IFERROR(INDEX(Pengeluaran1,MATCH('Buku Besar'!H9774,Akun1,0)),""))</f>
        <v/>
      </c>
    </row>
    <row r="9775" spans="1:13" x14ac:dyDescent="0.25">
      <c r="A9775" s="91" t="str">
        <f t="shared" si="304"/>
        <v/>
      </c>
      <c r="B9775" s="330" t="str">
        <f>IF(A9775="","",IFERROR(INDEX(Tanggal,MATCH('Buku Besar'!A9775,Akun,0)),""))</f>
        <v/>
      </c>
      <c r="C9775" s="2" t="str">
        <f>IF(A9775="","",IFERROR(INDEX(Keterangan,MATCH('Buku Besar'!A9775,Akun,0)),""))</f>
        <v/>
      </c>
      <c r="D9775" s="2" t="str">
        <f>IF(A9775="","",IFERROR(INDEX(Reff,MATCH('Buku Besar'!A9775,Akun,0)),""))</f>
        <v/>
      </c>
      <c r="E9775" s="331" t="str">
        <f>IF(A9775="","",IFERROR(INDEX(Penerimaan,MATCH('Buku Besar'!A9775,Akun,0)),""))</f>
        <v/>
      </c>
      <c r="F9775" s="331" t="str">
        <f>IF(A9775="","",IFERROR(INDEX(Pengeluaran,MATCH('Buku Besar'!A9775,Akun,0)),""))</f>
        <v/>
      </c>
      <c r="H9775" s="91" t="str">
        <f t="shared" si="305"/>
        <v/>
      </c>
      <c r="I9775" s="330" t="str">
        <f>IF(H9775="","",IFERROR(INDEX(Tanggal1,MATCH('Buku Besar'!H9775,Akun1,0)),""))</f>
        <v/>
      </c>
      <c r="J9775" s="2" t="str">
        <f>IF(H9775="","",IFERROR(INDEX(Keterangan1,MATCH('Buku Besar'!H9775,Akun1,0)),""))</f>
        <v/>
      </c>
      <c r="K9775" s="2" t="str">
        <f>IF(H9775="","",IFERROR(INDEX(Reff1,MATCH('Buku Besar'!H9775,Akun1,0)),""))</f>
        <v/>
      </c>
      <c r="L9775" s="331" t="str">
        <f>IF(H9775="","",IFERROR(INDEX(Penerimaan1,MATCH('Buku Besar'!H9775,Akun1,0)),""))</f>
        <v/>
      </c>
      <c r="M9775" s="331" t="str">
        <f>IF(H9775="","",IFERROR(INDEX(Pengeluaran1,MATCH('Buku Besar'!H9775,Akun1,0)),""))</f>
        <v/>
      </c>
    </row>
    <row r="9776" spans="1:13" x14ac:dyDescent="0.25">
      <c r="A9776" s="91" t="str">
        <f t="shared" si="304"/>
        <v/>
      </c>
      <c r="B9776" s="330" t="str">
        <f>IF(A9776="","",IFERROR(INDEX(Tanggal,MATCH('Buku Besar'!A9776,Akun,0)),""))</f>
        <v/>
      </c>
      <c r="C9776" s="2" t="str">
        <f>IF(A9776="","",IFERROR(INDEX(Keterangan,MATCH('Buku Besar'!A9776,Akun,0)),""))</f>
        <v/>
      </c>
      <c r="D9776" s="2" t="str">
        <f>IF(A9776="","",IFERROR(INDEX(Reff,MATCH('Buku Besar'!A9776,Akun,0)),""))</f>
        <v/>
      </c>
      <c r="E9776" s="331" t="str">
        <f>IF(A9776="","",IFERROR(INDEX(Penerimaan,MATCH('Buku Besar'!A9776,Akun,0)),""))</f>
        <v/>
      </c>
      <c r="F9776" s="331" t="str">
        <f>IF(A9776="","",IFERROR(INDEX(Pengeluaran,MATCH('Buku Besar'!A9776,Akun,0)),""))</f>
        <v/>
      </c>
      <c r="H9776" s="91" t="str">
        <f t="shared" si="305"/>
        <v/>
      </c>
      <c r="I9776" s="330" t="str">
        <f>IF(H9776="","",IFERROR(INDEX(Tanggal1,MATCH('Buku Besar'!H9776,Akun1,0)),""))</f>
        <v/>
      </c>
      <c r="J9776" s="2" t="str">
        <f>IF(H9776="","",IFERROR(INDEX(Keterangan1,MATCH('Buku Besar'!H9776,Akun1,0)),""))</f>
        <v/>
      </c>
      <c r="K9776" s="2" t="str">
        <f>IF(H9776="","",IFERROR(INDEX(Reff1,MATCH('Buku Besar'!H9776,Akun1,0)),""))</f>
        <v/>
      </c>
      <c r="L9776" s="331" t="str">
        <f>IF(H9776="","",IFERROR(INDEX(Penerimaan1,MATCH('Buku Besar'!H9776,Akun1,0)),""))</f>
        <v/>
      </c>
      <c r="M9776" s="331" t="str">
        <f>IF(H9776="","",IFERROR(INDEX(Pengeluaran1,MATCH('Buku Besar'!H9776,Akun1,0)),""))</f>
        <v/>
      </c>
    </row>
    <row r="9777" spans="1:13" x14ac:dyDescent="0.25">
      <c r="A9777" s="91" t="str">
        <f t="shared" si="304"/>
        <v/>
      </c>
      <c r="B9777" s="330" t="str">
        <f>IF(A9777="","",IFERROR(INDEX(Tanggal,MATCH('Buku Besar'!A9777,Akun,0)),""))</f>
        <v/>
      </c>
      <c r="C9777" s="2" t="str">
        <f>IF(A9777="","",IFERROR(INDEX(Keterangan,MATCH('Buku Besar'!A9777,Akun,0)),""))</f>
        <v/>
      </c>
      <c r="D9777" s="2" t="str">
        <f>IF(A9777="","",IFERROR(INDEX(Reff,MATCH('Buku Besar'!A9777,Akun,0)),""))</f>
        <v/>
      </c>
      <c r="E9777" s="331" t="str">
        <f>IF(A9777="","",IFERROR(INDEX(Penerimaan,MATCH('Buku Besar'!A9777,Akun,0)),""))</f>
        <v/>
      </c>
      <c r="F9777" s="331" t="str">
        <f>IF(A9777="","",IFERROR(INDEX(Pengeluaran,MATCH('Buku Besar'!A9777,Akun,0)),""))</f>
        <v/>
      </c>
      <c r="H9777" s="91" t="str">
        <f t="shared" si="305"/>
        <v/>
      </c>
      <c r="I9777" s="330" t="str">
        <f>IF(H9777="","",IFERROR(INDEX(Tanggal1,MATCH('Buku Besar'!H9777,Akun1,0)),""))</f>
        <v/>
      </c>
      <c r="J9777" s="2" t="str">
        <f>IF(H9777="","",IFERROR(INDEX(Keterangan1,MATCH('Buku Besar'!H9777,Akun1,0)),""))</f>
        <v/>
      </c>
      <c r="K9777" s="2" t="str">
        <f>IF(H9777="","",IFERROR(INDEX(Reff1,MATCH('Buku Besar'!H9777,Akun1,0)),""))</f>
        <v/>
      </c>
      <c r="L9777" s="331" t="str">
        <f>IF(H9777="","",IFERROR(INDEX(Penerimaan1,MATCH('Buku Besar'!H9777,Akun1,0)),""))</f>
        <v/>
      </c>
      <c r="M9777" s="331" t="str">
        <f>IF(H9777="","",IFERROR(INDEX(Pengeluaran1,MATCH('Buku Besar'!H9777,Akun1,0)),""))</f>
        <v/>
      </c>
    </row>
    <row r="9778" spans="1:13" x14ac:dyDescent="0.25">
      <c r="A9778" s="91" t="str">
        <f t="shared" si="304"/>
        <v/>
      </c>
      <c r="B9778" s="330" t="str">
        <f>IF(A9778="","",IFERROR(INDEX(Tanggal,MATCH('Buku Besar'!A9778,Akun,0)),""))</f>
        <v/>
      </c>
      <c r="C9778" s="2" t="str">
        <f>IF(A9778="","",IFERROR(INDEX(Keterangan,MATCH('Buku Besar'!A9778,Akun,0)),""))</f>
        <v/>
      </c>
      <c r="D9778" s="2" t="str">
        <f>IF(A9778="","",IFERROR(INDEX(Reff,MATCH('Buku Besar'!A9778,Akun,0)),""))</f>
        <v/>
      </c>
      <c r="E9778" s="331" t="str">
        <f>IF(A9778="","",IFERROR(INDEX(Penerimaan,MATCH('Buku Besar'!A9778,Akun,0)),""))</f>
        <v/>
      </c>
      <c r="F9778" s="331" t="str">
        <f>IF(A9778="","",IFERROR(INDEX(Pengeluaran,MATCH('Buku Besar'!A9778,Akun,0)),""))</f>
        <v/>
      </c>
      <c r="H9778" s="91" t="str">
        <f t="shared" si="305"/>
        <v/>
      </c>
      <c r="I9778" s="330" t="str">
        <f>IF(H9778="","",IFERROR(INDEX(Tanggal1,MATCH('Buku Besar'!H9778,Akun1,0)),""))</f>
        <v/>
      </c>
      <c r="J9778" s="2" t="str">
        <f>IF(H9778="","",IFERROR(INDEX(Keterangan1,MATCH('Buku Besar'!H9778,Akun1,0)),""))</f>
        <v/>
      </c>
      <c r="K9778" s="2" t="str">
        <f>IF(H9778="","",IFERROR(INDEX(Reff1,MATCH('Buku Besar'!H9778,Akun1,0)),""))</f>
        <v/>
      </c>
      <c r="L9778" s="331" t="str">
        <f>IF(H9778="","",IFERROR(INDEX(Penerimaan1,MATCH('Buku Besar'!H9778,Akun1,0)),""))</f>
        <v/>
      </c>
      <c r="M9778" s="331" t="str">
        <f>IF(H9778="","",IFERROR(INDEX(Pengeluaran1,MATCH('Buku Besar'!H9778,Akun1,0)),""))</f>
        <v/>
      </c>
    </row>
    <row r="9779" spans="1:13" x14ac:dyDescent="0.25">
      <c r="A9779" s="91" t="str">
        <f t="shared" si="304"/>
        <v/>
      </c>
      <c r="B9779" s="330" t="str">
        <f>IF(A9779="","",IFERROR(INDEX(Tanggal,MATCH('Buku Besar'!A9779,Akun,0)),""))</f>
        <v/>
      </c>
      <c r="C9779" s="2" t="str">
        <f>IF(A9779="","",IFERROR(INDEX(Keterangan,MATCH('Buku Besar'!A9779,Akun,0)),""))</f>
        <v/>
      </c>
      <c r="D9779" s="2" t="str">
        <f>IF(A9779="","",IFERROR(INDEX(Reff,MATCH('Buku Besar'!A9779,Akun,0)),""))</f>
        <v/>
      </c>
      <c r="E9779" s="331" t="str">
        <f>IF(A9779="","",IFERROR(INDEX(Penerimaan,MATCH('Buku Besar'!A9779,Akun,0)),""))</f>
        <v/>
      </c>
      <c r="F9779" s="331" t="str">
        <f>IF(A9779="","",IFERROR(INDEX(Pengeluaran,MATCH('Buku Besar'!A9779,Akun,0)),""))</f>
        <v/>
      </c>
      <c r="H9779" s="91" t="str">
        <f t="shared" si="305"/>
        <v/>
      </c>
      <c r="I9779" s="330" t="str">
        <f>IF(H9779="","",IFERROR(INDEX(Tanggal1,MATCH('Buku Besar'!H9779,Akun1,0)),""))</f>
        <v/>
      </c>
      <c r="J9779" s="2" t="str">
        <f>IF(H9779="","",IFERROR(INDEX(Keterangan1,MATCH('Buku Besar'!H9779,Akun1,0)),""))</f>
        <v/>
      </c>
      <c r="K9779" s="2" t="str">
        <f>IF(H9779="","",IFERROR(INDEX(Reff1,MATCH('Buku Besar'!H9779,Akun1,0)),""))</f>
        <v/>
      </c>
      <c r="L9779" s="331" t="str">
        <f>IF(H9779="","",IFERROR(INDEX(Penerimaan1,MATCH('Buku Besar'!H9779,Akun1,0)),""))</f>
        <v/>
      </c>
      <c r="M9779" s="331" t="str">
        <f>IF(H9779="","",IFERROR(INDEX(Pengeluaran1,MATCH('Buku Besar'!H9779,Akun1,0)),""))</f>
        <v/>
      </c>
    </row>
    <row r="9780" spans="1:13" x14ac:dyDescent="0.25">
      <c r="A9780" s="91" t="str">
        <f t="shared" si="304"/>
        <v/>
      </c>
      <c r="B9780" s="330" t="str">
        <f>IF(A9780="","",IFERROR(INDEX(Tanggal,MATCH('Buku Besar'!A9780,Akun,0)),""))</f>
        <v/>
      </c>
      <c r="C9780" s="2" t="str">
        <f>IF(A9780="","",IFERROR(INDEX(Keterangan,MATCH('Buku Besar'!A9780,Akun,0)),""))</f>
        <v/>
      </c>
      <c r="D9780" s="2" t="str">
        <f>IF(A9780="","",IFERROR(INDEX(Reff,MATCH('Buku Besar'!A9780,Akun,0)),""))</f>
        <v/>
      </c>
      <c r="E9780" s="331" t="str">
        <f>IF(A9780="","",IFERROR(INDEX(Penerimaan,MATCH('Buku Besar'!A9780,Akun,0)),""))</f>
        <v/>
      </c>
      <c r="F9780" s="331" t="str">
        <f>IF(A9780="","",IFERROR(INDEX(Pengeluaran,MATCH('Buku Besar'!A9780,Akun,0)),""))</f>
        <v/>
      </c>
      <c r="H9780" s="91" t="str">
        <f t="shared" si="305"/>
        <v/>
      </c>
      <c r="I9780" s="330" t="str">
        <f>IF(H9780="","",IFERROR(INDEX(Tanggal1,MATCH('Buku Besar'!H9780,Akun1,0)),""))</f>
        <v/>
      </c>
      <c r="J9780" s="2" t="str">
        <f>IF(H9780="","",IFERROR(INDEX(Keterangan1,MATCH('Buku Besar'!H9780,Akun1,0)),""))</f>
        <v/>
      </c>
      <c r="K9780" s="2" t="str">
        <f>IF(H9780="","",IFERROR(INDEX(Reff1,MATCH('Buku Besar'!H9780,Akun1,0)),""))</f>
        <v/>
      </c>
      <c r="L9780" s="331" t="str">
        <f>IF(H9780="","",IFERROR(INDEX(Penerimaan1,MATCH('Buku Besar'!H9780,Akun1,0)),""))</f>
        <v/>
      </c>
      <c r="M9780" s="331" t="str">
        <f>IF(H9780="","",IFERROR(INDEX(Pengeluaran1,MATCH('Buku Besar'!H9780,Akun1,0)),""))</f>
        <v/>
      </c>
    </row>
    <row r="9781" spans="1:13" x14ac:dyDescent="0.25">
      <c r="A9781" s="91" t="str">
        <f t="shared" si="304"/>
        <v/>
      </c>
      <c r="B9781" s="330" t="str">
        <f>IF(A9781="","",IFERROR(INDEX(Tanggal,MATCH('Buku Besar'!A9781,Akun,0)),""))</f>
        <v/>
      </c>
      <c r="C9781" s="2" t="str">
        <f>IF(A9781="","",IFERROR(INDEX(Keterangan,MATCH('Buku Besar'!A9781,Akun,0)),""))</f>
        <v/>
      </c>
      <c r="D9781" s="2" t="str">
        <f>IF(A9781="","",IFERROR(INDEX(Reff,MATCH('Buku Besar'!A9781,Akun,0)),""))</f>
        <v/>
      </c>
      <c r="E9781" s="331" t="str">
        <f>IF(A9781="","",IFERROR(INDEX(Penerimaan,MATCH('Buku Besar'!A9781,Akun,0)),""))</f>
        <v/>
      </c>
      <c r="F9781" s="331" t="str">
        <f>IF(A9781="","",IFERROR(INDEX(Pengeluaran,MATCH('Buku Besar'!A9781,Akun,0)),""))</f>
        <v/>
      </c>
      <c r="H9781" s="91" t="str">
        <f t="shared" si="305"/>
        <v/>
      </c>
      <c r="I9781" s="330" t="str">
        <f>IF(H9781="","",IFERROR(INDEX(Tanggal1,MATCH('Buku Besar'!H9781,Akun1,0)),""))</f>
        <v/>
      </c>
      <c r="J9781" s="2" t="str">
        <f>IF(H9781="","",IFERROR(INDEX(Keterangan1,MATCH('Buku Besar'!H9781,Akun1,0)),""))</f>
        <v/>
      </c>
      <c r="K9781" s="2" t="str">
        <f>IF(H9781="","",IFERROR(INDEX(Reff1,MATCH('Buku Besar'!H9781,Akun1,0)),""))</f>
        <v/>
      </c>
      <c r="L9781" s="331" t="str">
        <f>IF(H9781="","",IFERROR(INDEX(Penerimaan1,MATCH('Buku Besar'!H9781,Akun1,0)),""))</f>
        <v/>
      </c>
      <c r="M9781" s="331" t="str">
        <f>IF(H9781="","",IFERROR(INDEX(Pengeluaran1,MATCH('Buku Besar'!H9781,Akun1,0)),""))</f>
        <v/>
      </c>
    </row>
    <row r="9782" spans="1:13" x14ac:dyDescent="0.25">
      <c r="A9782" s="91" t="str">
        <f t="shared" si="304"/>
        <v/>
      </c>
      <c r="B9782" s="330" t="str">
        <f>IF(A9782="","",IFERROR(INDEX(Tanggal,MATCH('Buku Besar'!A9782,Akun,0)),""))</f>
        <v/>
      </c>
      <c r="C9782" s="2" t="str">
        <f>IF(A9782="","",IFERROR(INDEX(Keterangan,MATCH('Buku Besar'!A9782,Akun,0)),""))</f>
        <v/>
      </c>
      <c r="D9782" s="2" t="str">
        <f>IF(A9782="","",IFERROR(INDEX(Reff,MATCH('Buku Besar'!A9782,Akun,0)),""))</f>
        <v/>
      </c>
      <c r="E9782" s="331" t="str">
        <f>IF(A9782="","",IFERROR(INDEX(Penerimaan,MATCH('Buku Besar'!A9782,Akun,0)),""))</f>
        <v/>
      </c>
      <c r="F9782" s="331" t="str">
        <f>IF(A9782="","",IFERROR(INDEX(Pengeluaran,MATCH('Buku Besar'!A9782,Akun,0)),""))</f>
        <v/>
      </c>
      <c r="H9782" s="91" t="str">
        <f t="shared" si="305"/>
        <v/>
      </c>
      <c r="I9782" s="330" t="str">
        <f>IF(H9782="","",IFERROR(INDEX(Tanggal1,MATCH('Buku Besar'!H9782,Akun1,0)),""))</f>
        <v/>
      </c>
      <c r="J9782" s="2" t="str">
        <f>IF(H9782="","",IFERROR(INDEX(Keterangan1,MATCH('Buku Besar'!H9782,Akun1,0)),""))</f>
        <v/>
      </c>
      <c r="K9782" s="2" t="str">
        <f>IF(H9782="","",IFERROR(INDEX(Reff1,MATCH('Buku Besar'!H9782,Akun1,0)),""))</f>
        <v/>
      </c>
      <c r="L9782" s="331" t="str">
        <f>IF(H9782="","",IFERROR(INDEX(Penerimaan1,MATCH('Buku Besar'!H9782,Akun1,0)),""))</f>
        <v/>
      </c>
      <c r="M9782" s="331" t="str">
        <f>IF(H9782="","",IFERROR(INDEX(Pengeluaran1,MATCH('Buku Besar'!H9782,Akun1,0)),""))</f>
        <v/>
      </c>
    </row>
    <row r="9783" spans="1:13" x14ac:dyDescent="0.25">
      <c r="A9783" s="91" t="str">
        <f t="shared" si="304"/>
        <v/>
      </c>
      <c r="B9783" s="330" t="str">
        <f>IF(A9783="","",IFERROR(INDEX(Tanggal,MATCH('Buku Besar'!A9783,Akun,0)),""))</f>
        <v/>
      </c>
      <c r="C9783" s="2" t="str">
        <f>IF(A9783="","",IFERROR(INDEX(Keterangan,MATCH('Buku Besar'!A9783,Akun,0)),""))</f>
        <v/>
      </c>
      <c r="D9783" s="2" t="str">
        <f>IF(A9783="","",IFERROR(INDEX(Reff,MATCH('Buku Besar'!A9783,Akun,0)),""))</f>
        <v/>
      </c>
      <c r="E9783" s="331" t="str">
        <f>IF(A9783="","",IFERROR(INDEX(Penerimaan,MATCH('Buku Besar'!A9783,Akun,0)),""))</f>
        <v/>
      </c>
      <c r="F9783" s="331" t="str">
        <f>IF(A9783="","",IFERROR(INDEX(Pengeluaran,MATCH('Buku Besar'!A9783,Akun,0)),""))</f>
        <v/>
      </c>
      <c r="H9783" s="91" t="str">
        <f t="shared" si="305"/>
        <v/>
      </c>
      <c r="I9783" s="330" t="str">
        <f>IF(H9783="","",IFERROR(INDEX(Tanggal1,MATCH('Buku Besar'!H9783,Akun1,0)),""))</f>
        <v/>
      </c>
      <c r="J9783" s="2" t="str">
        <f>IF(H9783="","",IFERROR(INDEX(Keterangan1,MATCH('Buku Besar'!H9783,Akun1,0)),""))</f>
        <v/>
      </c>
      <c r="K9783" s="2" t="str">
        <f>IF(H9783="","",IFERROR(INDEX(Reff1,MATCH('Buku Besar'!H9783,Akun1,0)),""))</f>
        <v/>
      </c>
      <c r="L9783" s="331" t="str">
        <f>IF(H9783="","",IFERROR(INDEX(Penerimaan1,MATCH('Buku Besar'!H9783,Akun1,0)),""))</f>
        <v/>
      </c>
      <c r="M9783" s="331" t="str">
        <f>IF(H9783="","",IFERROR(INDEX(Pengeluaran1,MATCH('Buku Besar'!H9783,Akun1,0)),""))</f>
        <v/>
      </c>
    </row>
    <row r="9784" spans="1:13" x14ac:dyDescent="0.25">
      <c r="A9784" s="91" t="str">
        <f t="shared" si="304"/>
        <v/>
      </c>
      <c r="B9784" s="330" t="str">
        <f>IF(A9784="","",IFERROR(INDEX(Tanggal,MATCH('Buku Besar'!A9784,Akun,0)),""))</f>
        <v/>
      </c>
      <c r="C9784" s="2" t="str">
        <f>IF(A9784="","",IFERROR(INDEX(Keterangan,MATCH('Buku Besar'!A9784,Akun,0)),""))</f>
        <v/>
      </c>
      <c r="D9784" s="2" t="str">
        <f>IF(A9784="","",IFERROR(INDEX(Reff,MATCH('Buku Besar'!A9784,Akun,0)),""))</f>
        <v/>
      </c>
      <c r="E9784" s="331" t="str">
        <f>IF(A9784="","",IFERROR(INDEX(Penerimaan,MATCH('Buku Besar'!A9784,Akun,0)),""))</f>
        <v/>
      </c>
      <c r="F9784" s="331" t="str">
        <f>IF(A9784="","",IFERROR(INDEX(Pengeluaran,MATCH('Buku Besar'!A9784,Akun,0)),""))</f>
        <v/>
      </c>
      <c r="H9784" s="91" t="str">
        <f t="shared" si="305"/>
        <v/>
      </c>
      <c r="I9784" s="330" t="str">
        <f>IF(H9784="","",IFERROR(INDEX(Tanggal1,MATCH('Buku Besar'!H9784,Akun1,0)),""))</f>
        <v/>
      </c>
      <c r="J9784" s="2" t="str">
        <f>IF(H9784="","",IFERROR(INDEX(Keterangan1,MATCH('Buku Besar'!H9784,Akun1,0)),""))</f>
        <v/>
      </c>
      <c r="K9784" s="2" t="str">
        <f>IF(H9784="","",IFERROR(INDEX(Reff1,MATCH('Buku Besar'!H9784,Akun1,0)),""))</f>
        <v/>
      </c>
      <c r="L9784" s="331" t="str">
        <f>IF(H9784="","",IFERROR(INDEX(Penerimaan1,MATCH('Buku Besar'!H9784,Akun1,0)),""))</f>
        <v/>
      </c>
      <c r="M9784" s="331" t="str">
        <f>IF(H9784="","",IFERROR(INDEX(Pengeluaran1,MATCH('Buku Besar'!H9784,Akun1,0)),""))</f>
        <v/>
      </c>
    </row>
    <row r="9785" spans="1:13" x14ac:dyDescent="0.25">
      <c r="A9785" s="91" t="str">
        <f t="shared" si="304"/>
        <v/>
      </c>
      <c r="B9785" s="330" t="str">
        <f>IF(A9785="","",IFERROR(INDEX(Tanggal,MATCH('Buku Besar'!A9785,Akun,0)),""))</f>
        <v/>
      </c>
      <c r="C9785" s="2" t="str">
        <f>IF(A9785="","",IFERROR(INDEX(Keterangan,MATCH('Buku Besar'!A9785,Akun,0)),""))</f>
        <v/>
      </c>
      <c r="D9785" s="2" t="str">
        <f>IF(A9785="","",IFERROR(INDEX(Reff,MATCH('Buku Besar'!A9785,Akun,0)),""))</f>
        <v/>
      </c>
      <c r="E9785" s="331" t="str">
        <f>IF(A9785="","",IFERROR(INDEX(Penerimaan,MATCH('Buku Besar'!A9785,Akun,0)),""))</f>
        <v/>
      </c>
      <c r="F9785" s="331" t="str">
        <f>IF(A9785="","",IFERROR(INDEX(Pengeluaran,MATCH('Buku Besar'!A9785,Akun,0)),""))</f>
        <v/>
      </c>
      <c r="H9785" s="91" t="str">
        <f t="shared" si="305"/>
        <v/>
      </c>
      <c r="I9785" s="330" t="str">
        <f>IF(H9785="","",IFERROR(INDEX(Tanggal1,MATCH('Buku Besar'!H9785,Akun1,0)),""))</f>
        <v/>
      </c>
      <c r="J9785" s="2" t="str">
        <f>IF(H9785="","",IFERROR(INDEX(Keterangan1,MATCH('Buku Besar'!H9785,Akun1,0)),""))</f>
        <v/>
      </c>
      <c r="K9785" s="2" t="str">
        <f>IF(H9785="","",IFERROR(INDEX(Reff1,MATCH('Buku Besar'!H9785,Akun1,0)),""))</f>
        <v/>
      </c>
      <c r="L9785" s="331" t="str">
        <f>IF(H9785="","",IFERROR(INDEX(Penerimaan1,MATCH('Buku Besar'!H9785,Akun1,0)),""))</f>
        <v/>
      </c>
      <c r="M9785" s="331" t="str">
        <f>IF(H9785="","",IFERROR(INDEX(Pengeluaran1,MATCH('Buku Besar'!H9785,Akun1,0)),""))</f>
        <v/>
      </c>
    </row>
    <row r="9786" spans="1:13" x14ac:dyDescent="0.25">
      <c r="A9786" s="91" t="str">
        <f t="shared" si="304"/>
        <v/>
      </c>
      <c r="B9786" s="330" t="str">
        <f>IF(A9786="","",IFERROR(INDEX(Tanggal,MATCH('Buku Besar'!A9786,Akun,0)),""))</f>
        <v/>
      </c>
      <c r="C9786" s="2" t="str">
        <f>IF(A9786="","",IFERROR(INDEX(Keterangan,MATCH('Buku Besar'!A9786,Akun,0)),""))</f>
        <v/>
      </c>
      <c r="D9786" s="2" t="str">
        <f>IF(A9786="","",IFERROR(INDEX(Reff,MATCH('Buku Besar'!A9786,Akun,0)),""))</f>
        <v/>
      </c>
      <c r="E9786" s="331" t="str">
        <f>IF(A9786="","",IFERROR(INDEX(Penerimaan,MATCH('Buku Besar'!A9786,Akun,0)),""))</f>
        <v/>
      </c>
      <c r="F9786" s="331" t="str">
        <f>IF(A9786="","",IFERROR(INDEX(Pengeluaran,MATCH('Buku Besar'!A9786,Akun,0)),""))</f>
        <v/>
      </c>
      <c r="H9786" s="91" t="str">
        <f t="shared" si="305"/>
        <v/>
      </c>
      <c r="I9786" s="330" t="str">
        <f>IF(H9786="","",IFERROR(INDEX(Tanggal1,MATCH('Buku Besar'!H9786,Akun1,0)),""))</f>
        <v/>
      </c>
      <c r="J9786" s="2" t="str">
        <f>IF(H9786="","",IFERROR(INDEX(Keterangan1,MATCH('Buku Besar'!H9786,Akun1,0)),""))</f>
        <v/>
      </c>
      <c r="K9786" s="2" t="str">
        <f>IF(H9786="","",IFERROR(INDEX(Reff1,MATCH('Buku Besar'!H9786,Akun1,0)),""))</f>
        <v/>
      </c>
      <c r="L9786" s="331" t="str">
        <f>IF(H9786="","",IFERROR(INDEX(Penerimaan1,MATCH('Buku Besar'!H9786,Akun1,0)),""))</f>
        <v/>
      </c>
      <c r="M9786" s="331" t="str">
        <f>IF(H9786="","",IFERROR(INDEX(Pengeluaran1,MATCH('Buku Besar'!H9786,Akun1,0)),""))</f>
        <v/>
      </c>
    </row>
    <row r="9787" spans="1:13" x14ac:dyDescent="0.25">
      <c r="A9787" s="91" t="str">
        <f t="shared" si="304"/>
        <v/>
      </c>
      <c r="B9787" s="330" t="str">
        <f>IF(A9787="","",IFERROR(INDEX(Tanggal,MATCH('Buku Besar'!A9787,Akun,0)),""))</f>
        <v/>
      </c>
      <c r="C9787" s="2" t="str">
        <f>IF(A9787="","",IFERROR(INDEX(Keterangan,MATCH('Buku Besar'!A9787,Akun,0)),""))</f>
        <v/>
      </c>
      <c r="D9787" s="2" t="str">
        <f>IF(A9787="","",IFERROR(INDEX(Reff,MATCH('Buku Besar'!A9787,Akun,0)),""))</f>
        <v/>
      </c>
      <c r="E9787" s="331" t="str">
        <f>IF(A9787="","",IFERROR(INDEX(Penerimaan,MATCH('Buku Besar'!A9787,Akun,0)),""))</f>
        <v/>
      </c>
      <c r="F9787" s="331" t="str">
        <f>IF(A9787="","",IFERROR(INDEX(Pengeluaran,MATCH('Buku Besar'!A9787,Akun,0)),""))</f>
        <v/>
      </c>
      <c r="H9787" s="91" t="str">
        <f t="shared" si="305"/>
        <v/>
      </c>
      <c r="I9787" s="330" t="str">
        <f>IF(H9787="","",IFERROR(INDEX(Tanggal1,MATCH('Buku Besar'!H9787,Akun1,0)),""))</f>
        <v/>
      </c>
      <c r="J9787" s="2" t="str">
        <f>IF(H9787="","",IFERROR(INDEX(Keterangan1,MATCH('Buku Besar'!H9787,Akun1,0)),""))</f>
        <v/>
      </c>
      <c r="K9787" s="2" t="str">
        <f>IF(H9787="","",IFERROR(INDEX(Reff1,MATCH('Buku Besar'!H9787,Akun1,0)),""))</f>
        <v/>
      </c>
      <c r="L9787" s="331" t="str">
        <f>IF(H9787="","",IFERROR(INDEX(Penerimaan1,MATCH('Buku Besar'!H9787,Akun1,0)),""))</f>
        <v/>
      </c>
      <c r="M9787" s="331" t="str">
        <f>IF(H9787="","",IFERROR(INDEX(Pengeluaran1,MATCH('Buku Besar'!H9787,Akun1,0)),""))</f>
        <v/>
      </c>
    </row>
    <row r="9788" spans="1:13" x14ac:dyDescent="0.25">
      <c r="A9788" s="91" t="str">
        <f t="shared" si="304"/>
        <v/>
      </c>
      <c r="B9788" s="330" t="str">
        <f>IF(A9788="","",IFERROR(INDEX(Tanggal,MATCH('Buku Besar'!A9788,Akun,0)),""))</f>
        <v/>
      </c>
      <c r="C9788" s="2" t="str">
        <f>IF(A9788="","",IFERROR(INDEX(Keterangan,MATCH('Buku Besar'!A9788,Akun,0)),""))</f>
        <v/>
      </c>
      <c r="D9788" s="2" t="str">
        <f>IF(A9788="","",IFERROR(INDEX(Reff,MATCH('Buku Besar'!A9788,Akun,0)),""))</f>
        <v/>
      </c>
      <c r="E9788" s="331" t="str">
        <f>IF(A9788="","",IFERROR(INDEX(Penerimaan,MATCH('Buku Besar'!A9788,Akun,0)),""))</f>
        <v/>
      </c>
      <c r="F9788" s="331" t="str">
        <f>IF(A9788="","",IFERROR(INDEX(Pengeluaran,MATCH('Buku Besar'!A9788,Akun,0)),""))</f>
        <v/>
      </c>
      <c r="H9788" s="91" t="str">
        <f t="shared" si="305"/>
        <v/>
      </c>
      <c r="I9788" s="330" t="str">
        <f>IF(H9788="","",IFERROR(INDEX(Tanggal1,MATCH('Buku Besar'!H9788,Akun1,0)),""))</f>
        <v/>
      </c>
      <c r="J9788" s="2" t="str">
        <f>IF(H9788="","",IFERROR(INDEX(Keterangan1,MATCH('Buku Besar'!H9788,Akun1,0)),""))</f>
        <v/>
      </c>
      <c r="K9788" s="2" t="str">
        <f>IF(H9788="","",IFERROR(INDEX(Reff1,MATCH('Buku Besar'!H9788,Akun1,0)),""))</f>
        <v/>
      </c>
      <c r="L9788" s="331" t="str">
        <f>IF(H9788="","",IFERROR(INDEX(Penerimaan1,MATCH('Buku Besar'!H9788,Akun1,0)),""))</f>
        <v/>
      </c>
      <c r="M9788" s="331" t="str">
        <f>IF(H9788="","",IFERROR(INDEX(Pengeluaran1,MATCH('Buku Besar'!H9788,Akun1,0)),""))</f>
        <v/>
      </c>
    </row>
    <row r="9789" spans="1:13" x14ac:dyDescent="0.25">
      <c r="A9789" s="91" t="str">
        <f t="shared" si="304"/>
        <v/>
      </c>
      <c r="B9789" s="330" t="str">
        <f>IF(A9789="","",IFERROR(INDEX(Tanggal,MATCH('Buku Besar'!A9789,Akun,0)),""))</f>
        <v/>
      </c>
      <c r="C9789" s="2" t="str">
        <f>IF(A9789="","",IFERROR(INDEX(Keterangan,MATCH('Buku Besar'!A9789,Akun,0)),""))</f>
        <v/>
      </c>
      <c r="D9789" s="2" t="str">
        <f>IF(A9789="","",IFERROR(INDEX(Reff,MATCH('Buku Besar'!A9789,Akun,0)),""))</f>
        <v/>
      </c>
      <c r="E9789" s="331" t="str">
        <f>IF(A9789="","",IFERROR(INDEX(Penerimaan,MATCH('Buku Besar'!A9789,Akun,0)),""))</f>
        <v/>
      </c>
      <c r="F9789" s="331" t="str">
        <f>IF(A9789="","",IFERROR(INDEX(Pengeluaran,MATCH('Buku Besar'!A9789,Akun,0)),""))</f>
        <v/>
      </c>
      <c r="H9789" s="91" t="str">
        <f t="shared" si="305"/>
        <v/>
      </c>
      <c r="I9789" s="330" t="str">
        <f>IF(H9789="","",IFERROR(INDEX(Tanggal1,MATCH('Buku Besar'!H9789,Akun1,0)),""))</f>
        <v/>
      </c>
      <c r="J9789" s="2" t="str">
        <f>IF(H9789="","",IFERROR(INDEX(Keterangan1,MATCH('Buku Besar'!H9789,Akun1,0)),""))</f>
        <v/>
      </c>
      <c r="K9789" s="2" t="str">
        <f>IF(H9789="","",IFERROR(INDEX(Reff1,MATCH('Buku Besar'!H9789,Akun1,0)),""))</f>
        <v/>
      </c>
      <c r="L9789" s="331" t="str">
        <f>IF(H9789="","",IFERROR(INDEX(Penerimaan1,MATCH('Buku Besar'!H9789,Akun1,0)),""))</f>
        <v/>
      </c>
      <c r="M9789" s="331" t="str">
        <f>IF(H9789="","",IFERROR(INDEX(Pengeluaran1,MATCH('Buku Besar'!H9789,Akun1,0)),""))</f>
        <v/>
      </c>
    </row>
    <row r="9790" spans="1:13" x14ac:dyDescent="0.25">
      <c r="A9790" s="91" t="str">
        <f t="shared" si="304"/>
        <v/>
      </c>
      <c r="B9790" s="330" t="str">
        <f>IF(A9790="","",IFERROR(INDEX(Tanggal,MATCH('Buku Besar'!A9790,Akun,0)),""))</f>
        <v/>
      </c>
      <c r="C9790" s="2" t="str">
        <f>IF(A9790="","",IFERROR(INDEX(Keterangan,MATCH('Buku Besar'!A9790,Akun,0)),""))</f>
        <v/>
      </c>
      <c r="D9790" s="2" t="str">
        <f>IF(A9790="","",IFERROR(INDEX(Reff,MATCH('Buku Besar'!A9790,Akun,0)),""))</f>
        <v/>
      </c>
      <c r="E9790" s="331" t="str">
        <f>IF(A9790="","",IFERROR(INDEX(Penerimaan,MATCH('Buku Besar'!A9790,Akun,0)),""))</f>
        <v/>
      </c>
      <c r="F9790" s="331" t="str">
        <f>IF(A9790="","",IFERROR(INDEX(Pengeluaran,MATCH('Buku Besar'!A9790,Akun,0)),""))</f>
        <v/>
      </c>
      <c r="H9790" s="91" t="str">
        <f t="shared" si="305"/>
        <v/>
      </c>
      <c r="I9790" s="330" t="str">
        <f>IF(H9790="","",IFERROR(INDEX(Tanggal1,MATCH('Buku Besar'!H9790,Akun1,0)),""))</f>
        <v/>
      </c>
      <c r="J9790" s="2" t="str">
        <f>IF(H9790="","",IFERROR(INDEX(Keterangan1,MATCH('Buku Besar'!H9790,Akun1,0)),""))</f>
        <v/>
      </c>
      <c r="K9790" s="2" t="str">
        <f>IF(H9790="","",IFERROR(INDEX(Reff1,MATCH('Buku Besar'!H9790,Akun1,0)),""))</f>
        <v/>
      </c>
      <c r="L9790" s="331" t="str">
        <f>IF(H9790="","",IFERROR(INDEX(Penerimaan1,MATCH('Buku Besar'!H9790,Akun1,0)),""))</f>
        <v/>
      </c>
      <c r="M9790" s="331" t="str">
        <f>IF(H9790="","",IFERROR(INDEX(Pengeluaran1,MATCH('Buku Besar'!H9790,Akun1,0)),""))</f>
        <v/>
      </c>
    </row>
    <row r="9791" spans="1:13" x14ac:dyDescent="0.25">
      <c r="A9791" s="91" t="str">
        <f t="shared" si="304"/>
        <v/>
      </c>
      <c r="B9791" s="330" t="str">
        <f>IF(A9791="","",IFERROR(INDEX(Tanggal,MATCH('Buku Besar'!A9791,Akun,0)),""))</f>
        <v/>
      </c>
      <c r="C9791" s="2" t="str">
        <f>IF(A9791="","",IFERROR(INDEX(Keterangan,MATCH('Buku Besar'!A9791,Akun,0)),""))</f>
        <v/>
      </c>
      <c r="D9791" s="2" t="str">
        <f>IF(A9791="","",IFERROR(INDEX(Reff,MATCH('Buku Besar'!A9791,Akun,0)),""))</f>
        <v/>
      </c>
      <c r="E9791" s="331" t="str">
        <f>IF(A9791="","",IFERROR(INDEX(Penerimaan,MATCH('Buku Besar'!A9791,Akun,0)),""))</f>
        <v/>
      </c>
      <c r="F9791" s="331" t="str">
        <f>IF(A9791="","",IFERROR(INDEX(Pengeluaran,MATCH('Buku Besar'!A9791,Akun,0)),""))</f>
        <v/>
      </c>
      <c r="H9791" s="91" t="str">
        <f t="shared" si="305"/>
        <v/>
      </c>
      <c r="I9791" s="330" t="str">
        <f>IF(H9791="","",IFERROR(INDEX(Tanggal1,MATCH('Buku Besar'!H9791,Akun1,0)),""))</f>
        <v/>
      </c>
      <c r="J9791" s="2" t="str">
        <f>IF(H9791="","",IFERROR(INDEX(Keterangan1,MATCH('Buku Besar'!H9791,Akun1,0)),""))</f>
        <v/>
      </c>
      <c r="K9791" s="2" t="str">
        <f>IF(H9791="","",IFERROR(INDEX(Reff1,MATCH('Buku Besar'!H9791,Akun1,0)),""))</f>
        <v/>
      </c>
      <c r="L9791" s="331" t="str">
        <f>IF(H9791="","",IFERROR(INDEX(Penerimaan1,MATCH('Buku Besar'!H9791,Akun1,0)),""))</f>
        <v/>
      </c>
      <c r="M9791" s="331" t="str">
        <f>IF(H9791="","",IFERROR(INDEX(Pengeluaran1,MATCH('Buku Besar'!H9791,Akun1,0)),""))</f>
        <v/>
      </c>
    </row>
    <row r="9792" spans="1:13" x14ac:dyDescent="0.25">
      <c r="A9792" s="91" t="str">
        <f t="shared" si="304"/>
        <v/>
      </c>
      <c r="B9792" s="330" t="str">
        <f>IF(A9792="","",IFERROR(INDEX(Tanggal,MATCH('Buku Besar'!A9792,Akun,0)),""))</f>
        <v/>
      </c>
      <c r="C9792" s="2" t="str">
        <f>IF(A9792="","",IFERROR(INDEX(Keterangan,MATCH('Buku Besar'!A9792,Akun,0)),""))</f>
        <v/>
      </c>
      <c r="D9792" s="2" t="str">
        <f>IF(A9792="","",IFERROR(INDEX(Reff,MATCH('Buku Besar'!A9792,Akun,0)),""))</f>
        <v/>
      </c>
      <c r="E9792" s="331" t="str">
        <f>IF(A9792="","",IFERROR(INDEX(Penerimaan,MATCH('Buku Besar'!A9792,Akun,0)),""))</f>
        <v/>
      </c>
      <c r="F9792" s="331" t="str">
        <f>IF(A9792="","",IFERROR(INDEX(Pengeluaran,MATCH('Buku Besar'!A9792,Akun,0)),""))</f>
        <v/>
      </c>
      <c r="H9792" s="91" t="str">
        <f t="shared" si="305"/>
        <v/>
      </c>
      <c r="I9792" s="330" t="str">
        <f>IF(H9792="","",IFERROR(INDEX(Tanggal1,MATCH('Buku Besar'!H9792,Akun1,0)),""))</f>
        <v/>
      </c>
      <c r="J9792" s="2" t="str">
        <f>IF(H9792="","",IFERROR(INDEX(Keterangan1,MATCH('Buku Besar'!H9792,Akun1,0)),""))</f>
        <v/>
      </c>
      <c r="K9792" s="2" t="str">
        <f>IF(H9792="","",IFERROR(INDEX(Reff1,MATCH('Buku Besar'!H9792,Akun1,0)),""))</f>
        <v/>
      </c>
      <c r="L9792" s="331" t="str">
        <f>IF(H9792="","",IFERROR(INDEX(Penerimaan1,MATCH('Buku Besar'!H9792,Akun1,0)),""))</f>
        <v/>
      </c>
      <c r="M9792" s="331" t="str">
        <f>IF(H9792="","",IFERROR(INDEX(Pengeluaran1,MATCH('Buku Besar'!H9792,Akun1,0)),""))</f>
        <v/>
      </c>
    </row>
    <row r="9793" spans="1:13" x14ac:dyDescent="0.25">
      <c r="A9793" s="91" t="str">
        <f t="shared" si="304"/>
        <v/>
      </c>
      <c r="B9793" s="330" t="str">
        <f>IF(A9793="","",IFERROR(INDEX(Tanggal,MATCH('Buku Besar'!A9793,Akun,0)),""))</f>
        <v/>
      </c>
      <c r="C9793" s="2" t="str">
        <f>IF(A9793="","",IFERROR(INDEX(Keterangan,MATCH('Buku Besar'!A9793,Akun,0)),""))</f>
        <v/>
      </c>
      <c r="D9793" s="2" t="str">
        <f>IF(A9793="","",IFERROR(INDEX(Reff,MATCH('Buku Besar'!A9793,Akun,0)),""))</f>
        <v/>
      </c>
      <c r="E9793" s="331" t="str">
        <f>IF(A9793="","",IFERROR(INDEX(Penerimaan,MATCH('Buku Besar'!A9793,Akun,0)),""))</f>
        <v/>
      </c>
      <c r="F9793" s="331" t="str">
        <f>IF(A9793="","",IFERROR(INDEX(Pengeluaran,MATCH('Buku Besar'!A9793,Akun,0)),""))</f>
        <v/>
      </c>
      <c r="H9793" s="91" t="str">
        <f t="shared" si="305"/>
        <v/>
      </c>
      <c r="I9793" s="330" t="str">
        <f>IF(H9793="","",IFERROR(INDEX(Tanggal1,MATCH('Buku Besar'!H9793,Akun1,0)),""))</f>
        <v/>
      </c>
      <c r="J9793" s="2" t="str">
        <f>IF(H9793="","",IFERROR(INDEX(Keterangan1,MATCH('Buku Besar'!H9793,Akun1,0)),""))</f>
        <v/>
      </c>
      <c r="K9793" s="2" t="str">
        <f>IF(H9793="","",IFERROR(INDEX(Reff1,MATCH('Buku Besar'!H9793,Akun1,0)),""))</f>
        <v/>
      </c>
      <c r="L9793" s="331" t="str">
        <f>IF(H9793="","",IFERROR(INDEX(Penerimaan1,MATCH('Buku Besar'!H9793,Akun1,0)),""))</f>
        <v/>
      </c>
      <c r="M9793" s="331" t="str">
        <f>IF(H9793="","",IFERROR(INDEX(Pengeluaran1,MATCH('Buku Besar'!H9793,Akun1,0)),""))</f>
        <v/>
      </c>
    </row>
    <row r="9794" spans="1:13" x14ac:dyDescent="0.25">
      <c r="A9794" s="91" t="str">
        <f t="shared" si="304"/>
        <v/>
      </c>
      <c r="B9794" s="330" t="str">
        <f>IF(A9794="","",IFERROR(INDEX(Tanggal,MATCH('Buku Besar'!A9794,Akun,0)),""))</f>
        <v/>
      </c>
      <c r="C9794" s="2" t="str">
        <f>IF(A9794="","",IFERROR(INDEX(Keterangan,MATCH('Buku Besar'!A9794,Akun,0)),""))</f>
        <v/>
      </c>
      <c r="D9794" s="2" t="str">
        <f>IF(A9794="","",IFERROR(INDEX(Reff,MATCH('Buku Besar'!A9794,Akun,0)),""))</f>
        <v/>
      </c>
      <c r="E9794" s="331" t="str">
        <f>IF(A9794="","",IFERROR(INDEX(Penerimaan,MATCH('Buku Besar'!A9794,Akun,0)),""))</f>
        <v/>
      </c>
      <c r="F9794" s="331" t="str">
        <f>IF(A9794="","",IFERROR(INDEX(Pengeluaran,MATCH('Buku Besar'!A9794,Akun,0)),""))</f>
        <v/>
      </c>
      <c r="H9794" s="91" t="str">
        <f t="shared" si="305"/>
        <v/>
      </c>
      <c r="I9794" s="330" t="str">
        <f>IF(H9794="","",IFERROR(INDEX(Tanggal1,MATCH('Buku Besar'!H9794,Akun1,0)),""))</f>
        <v/>
      </c>
      <c r="J9794" s="2" t="str">
        <f>IF(H9794="","",IFERROR(INDEX(Keterangan1,MATCH('Buku Besar'!H9794,Akun1,0)),""))</f>
        <v/>
      </c>
      <c r="K9794" s="2" t="str">
        <f>IF(H9794="","",IFERROR(INDEX(Reff1,MATCH('Buku Besar'!H9794,Akun1,0)),""))</f>
        <v/>
      </c>
      <c r="L9794" s="331" t="str">
        <f>IF(H9794="","",IFERROR(INDEX(Penerimaan1,MATCH('Buku Besar'!H9794,Akun1,0)),""))</f>
        <v/>
      </c>
      <c r="M9794" s="331" t="str">
        <f>IF(H9794="","",IFERROR(INDEX(Pengeluaran1,MATCH('Buku Besar'!H9794,Akun1,0)),""))</f>
        <v/>
      </c>
    </row>
    <row r="9795" spans="1:13" x14ac:dyDescent="0.25">
      <c r="A9795" s="91" t="str">
        <f t="shared" si="304"/>
        <v/>
      </c>
      <c r="B9795" s="330" t="str">
        <f>IF(A9795="","",IFERROR(INDEX(Tanggal,MATCH('Buku Besar'!A9795,Akun,0)),""))</f>
        <v/>
      </c>
      <c r="C9795" s="2" t="str">
        <f>IF(A9795="","",IFERROR(INDEX(Keterangan,MATCH('Buku Besar'!A9795,Akun,0)),""))</f>
        <v/>
      </c>
      <c r="D9795" s="2" t="str">
        <f>IF(A9795="","",IFERROR(INDEX(Reff,MATCH('Buku Besar'!A9795,Akun,0)),""))</f>
        <v/>
      </c>
      <c r="E9795" s="331" t="str">
        <f>IF(A9795="","",IFERROR(INDEX(Penerimaan,MATCH('Buku Besar'!A9795,Akun,0)),""))</f>
        <v/>
      </c>
      <c r="F9795" s="331" t="str">
        <f>IF(A9795="","",IFERROR(INDEX(Pengeluaran,MATCH('Buku Besar'!A9795,Akun,0)),""))</f>
        <v/>
      </c>
      <c r="H9795" s="91" t="str">
        <f t="shared" si="305"/>
        <v/>
      </c>
      <c r="I9795" s="330" t="str">
        <f>IF(H9795="","",IFERROR(INDEX(Tanggal1,MATCH('Buku Besar'!H9795,Akun1,0)),""))</f>
        <v/>
      </c>
      <c r="J9795" s="2" t="str">
        <f>IF(H9795="","",IFERROR(INDEX(Keterangan1,MATCH('Buku Besar'!H9795,Akun1,0)),""))</f>
        <v/>
      </c>
      <c r="K9795" s="2" t="str">
        <f>IF(H9795="","",IFERROR(INDEX(Reff1,MATCH('Buku Besar'!H9795,Akun1,0)),""))</f>
        <v/>
      </c>
      <c r="L9795" s="331" t="str">
        <f>IF(H9795="","",IFERROR(INDEX(Penerimaan1,MATCH('Buku Besar'!H9795,Akun1,0)),""))</f>
        <v/>
      </c>
      <c r="M9795" s="331" t="str">
        <f>IF(H9795="","",IFERROR(INDEX(Pengeluaran1,MATCH('Buku Besar'!H9795,Akun1,0)),""))</f>
        <v/>
      </c>
    </row>
    <row r="9796" spans="1:13" x14ac:dyDescent="0.25">
      <c r="A9796" s="91" t="str">
        <f t="shared" si="304"/>
        <v/>
      </c>
      <c r="B9796" s="330" t="str">
        <f>IF(A9796="","",IFERROR(INDEX(Tanggal,MATCH('Buku Besar'!A9796,Akun,0)),""))</f>
        <v/>
      </c>
      <c r="C9796" s="2" t="str">
        <f>IF(A9796="","",IFERROR(INDEX(Keterangan,MATCH('Buku Besar'!A9796,Akun,0)),""))</f>
        <v/>
      </c>
      <c r="D9796" s="2" t="str">
        <f>IF(A9796="","",IFERROR(INDEX(Reff,MATCH('Buku Besar'!A9796,Akun,0)),""))</f>
        <v/>
      </c>
      <c r="E9796" s="331" t="str">
        <f>IF(A9796="","",IFERROR(INDEX(Penerimaan,MATCH('Buku Besar'!A9796,Akun,0)),""))</f>
        <v/>
      </c>
      <c r="F9796" s="331" t="str">
        <f>IF(A9796="","",IFERROR(INDEX(Pengeluaran,MATCH('Buku Besar'!A9796,Akun,0)),""))</f>
        <v/>
      </c>
      <c r="H9796" s="91" t="str">
        <f t="shared" si="305"/>
        <v/>
      </c>
      <c r="I9796" s="330" t="str">
        <f>IF(H9796="","",IFERROR(INDEX(Tanggal1,MATCH('Buku Besar'!H9796,Akun1,0)),""))</f>
        <v/>
      </c>
      <c r="J9796" s="2" t="str">
        <f>IF(H9796="","",IFERROR(INDEX(Keterangan1,MATCH('Buku Besar'!H9796,Akun1,0)),""))</f>
        <v/>
      </c>
      <c r="K9796" s="2" t="str">
        <f>IF(H9796="","",IFERROR(INDEX(Reff1,MATCH('Buku Besar'!H9796,Akun1,0)),""))</f>
        <v/>
      </c>
      <c r="L9796" s="331" t="str">
        <f>IF(H9796="","",IFERROR(INDEX(Penerimaan1,MATCH('Buku Besar'!H9796,Akun1,0)),""))</f>
        <v/>
      </c>
      <c r="M9796" s="331" t="str">
        <f>IF(H9796="","",IFERROR(INDEX(Pengeluaran1,MATCH('Buku Besar'!H9796,Akun1,0)),""))</f>
        <v/>
      </c>
    </row>
    <row r="9797" spans="1:13" x14ac:dyDescent="0.25">
      <c r="A9797" s="91" t="str">
        <f t="shared" si="304"/>
        <v/>
      </c>
      <c r="B9797" s="330" t="str">
        <f>IF(A9797="","",IFERROR(INDEX(Tanggal,MATCH('Buku Besar'!A9797,Akun,0)),""))</f>
        <v/>
      </c>
      <c r="C9797" s="2" t="str">
        <f>IF(A9797="","",IFERROR(INDEX(Keterangan,MATCH('Buku Besar'!A9797,Akun,0)),""))</f>
        <v/>
      </c>
      <c r="D9797" s="2" t="str">
        <f>IF(A9797="","",IFERROR(INDEX(Reff,MATCH('Buku Besar'!A9797,Akun,0)),""))</f>
        <v/>
      </c>
      <c r="E9797" s="331" t="str">
        <f>IF(A9797="","",IFERROR(INDEX(Penerimaan,MATCH('Buku Besar'!A9797,Akun,0)),""))</f>
        <v/>
      </c>
      <c r="F9797" s="331" t="str">
        <f>IF(A9797="","",IFERROR(INDEX(Pengeluaran,MATCH('Buku Besar'!A9797,Akun,0)),""))</f>
        <v/>
      </c>
      <c r="H9797" s="91" t="str">
        <f t="shared" si="305"/>
        <v/>
      </c>
      <c r="I9797" s="330" t="str">
        <f>IF(H9797="","",IFERROR(INDEX(Tanggal1,MATCH('Buku Besar'!H9797,Akun1,0)),""))</f>
        <v/>
      </c>
      <c r="J9797" s="2" t="str">
        <f>IF(H9797="","",IFERROR(INDEX(Keterangan1,MATCH('Buku Besar'!H9797,Akun1,0)),""))</f>
        <v/>
      </c>
      <c r="K9797" s="2" t="str">
        <f>IF(H9797="","",IFERROR(INDEX(Reff1,MATCH('Buku Besar'!H9797,Akun1,0)),""))</f>
        <v/>
      </c>
      <c r="L9797" s="331" t="str">
        <f>IF(H9797="","",IFERROR(INDEX(Penerimaan1,MATCH('Buku Besar'!H9797,Akun1,0)),""))</f>
        <v/>
      </c>
      <c r="M9797" s="331" t="str">
        <f>IF(H9797="","",IFERROR(INDEX(Pengeluaran1,MATCH('Buku Besar'!H9797,Akun1,0)),""))</f>
        <v/>
      </c>
    </row>
    <row r="9798" spans="1:13" x14ac:dyDescent="0.25">
      <c r="A9798" s="91" t="str">
        <f t="shared" si="304"/>
        <v/>
      </c>
      <c r="B9798" s="330" t="str">
        <f>IF(A9798="","",IFERROR(INDEX(Tanggal,MATCH('Buku Besar'!A9798,Akun,0)),""))</f>
        <v/>
      </c>
      <c r="C9798" s="2" t="str">
        <f>IF(A9798="","",IFERROR(INDEX(Keterangan,MATCH('Buku Besar'!A9798,Akun,0)),""))</f>
        <v/>
      </c>
      <c r="D9798" s="2" t="str">
        <f>IF(A9798="","",IFERROR(INDEX(Reff,MATCH('Buku Besar'!A9798,Akun,0)),""))</f>
        <v/>
      </c>
      <c r="E9798" s="331" t="str">
        <f>IF(A9798="","",IFERROR(INDEX(Penerimaan,MATCH('Buku Besar'!A9798,Akun,0)),""))</f>
        <v/>
      </c>
      <c r="F9798" s="331" t="str">
        <f>IF(A9798="","",IFERROR(INDEX(Pengeluaran,MATCH('Buku Besar'!A9798,Akun,0)),""))</f>
        <v/>
      </c>
      <c r="H9798" s="91" t="str">
        <f t="shared" si="305"/>
        <v/>
      </c>
      <c r="I9798" s="330" t="str">
        <f>IF(H9798="","",IFERROR(INDEX(Tanggal1,MATCH('Buku Besar'!H9798,Akun1,0)),""))</f>
        <v/>
      </c>
      <c r="J9798" s="2" t="str">
        <f>IF(H9798="","",IFERROR(INDEX(Keterangan1,MATCH('Buku Besar'!H9798,Akun1,0)),""))</f>
        <v/>
      </c>
      <c r="K9798" s="2" t="str">
        <f>IF(H9798="","",IFERROR(INDEX(Reff1,MATCH('Buku Besar'!H9798,Akun1,0)),""))</f>
        <v/>
      </c>
      <c r="L9798" s="331" t="str">
        <f>IF(H9798="","",IFERROR(INDEX(Penerimaan1,MATCH('Buku Besar'!H9798,Akun1,0)),""))</f>
        <v/>
      </c>
      <c r="M9798" s="331" t="str">
        <f>IF(H9798="","",IFERROR(INDEX(Pengeluaran1,MATCH('Buku Besar'!H9798,Akun1,0)),""))</f>
        <v/>
      </c>
    </row>
    <row r="9799" spans="1:13" x14ac:dyDescent="0.25">
      <c r="A9799" s="91" t="str">
        <f t="shared" si="304"/>
        <v/>
      </c>
      <c r="B9799" s="330" t="str">
        <f>IF(A9799="","",IFERROR(INDEX(Tanggal,MATCH('Buku Besar'!A9799,Akun,0)),""))</f>
        <v/>
      </c>
      <c r="C9799" s="2" t="str">
        <f>IF(A9799="","",IFERROR(INDEX(Keterangan,MATCH('Buku Besar'!A9799,Akun,0)),""))</f>
        <v/>
      </c>
      <c r="D9799" s="2" t="str">
        <f>IF(A9799="","",IFERROR(INDEX(Reff,MATCH('Buku Besar'!A9799,Akun,0)),""))</f>
        <v/>
      </c>
      <c r="E9799" s="331" t="str">
        <f>IF(A9799="","",IFERROR(INDEX(Penerimaan,MATCH('Buku Besar'!A9799,Akun,0)),""))</f>
        <v/>
      </c>
      <c r="F9799" s="331" t="str">
        <f>IF(A9799="","",IFERROR(INDEX(Pengeluaran,MATCH('Buku Besar'!A9799,Akun,0)),""))</f>
        <v/>
      </c>
      <c r="H9799" s="91" t="str">
        <f t="shared" si="305"/>
        <v/>
      </c>
      <c r="I9799" s="330" t="str">
        <f>IF(H9799="","",IFERROR(INDEX(Tanggal1,MATCH('Buku Besar'!H9799,Akun1,0)),""))</f>
        <v/>
      </c>
      <c r="J9799" s="2" t="str">
        <f>IF(H9799="","",IFERROR(INDEX(Keterangan1,MATCH('Buku Besar'!H9799,Akun1,0)),""))</f>
        <v/>
      </c>
      <c r="K9799" s="2" t="str">
        <f>IF(H9799="","",IFERROR(INDEX(Reff1,MATCH('Buku Besar'!H9799,Akun1,0)),""))</f>
        <v/>
      </c>
      <c r="L9799" s="331" t="str">
        <f>IF(H9799="","",IFERROR(INDEX(Penerimaan1,MATCH('Buku Besar'!H9799,Akun1,0)),""))</f>
        <v/>
      </c>
      <c r="M9799" s="331" t="str">
        <f>IF(H9799="","",IFERROR(INDEX(Pengeluaran1,MATCH('Buku Besar'!H9799,Akun1,0)),""))</f>
        <v/>
      </c>
    </row>
    <row r="9800" spans="1:13" x14ac:dyDescent="0.25">
      <c r="A9800" s="91" t="str">
        <f t="shared" ref="A9800:A9863" si="306">IFERROR(IF((MID(A9799,8,LEN(A9799)-7)+1)&lt;=COUNTIF(Kas_Harian,LEFT(A9799,6)),LEFT(A9799,6)&amp;"-"&amp;MID(A9799,8,LEN(A9799)-7)+1,""),"")</f>
        <v/>
      </c>
      <c r="B9800" s="330" t="str">
        <f>IF(A9800="","",IFERROR(INDEX(Tanggal,MATCH('Buku Besar'!A9800,Akun,0)),""))</f>
        <v/>
      </c>
      <c r="C9800" s="2" t="str">
        <f>IF(A9800="","",IFERROR(INDEX(Keterangan,MATCH('Buku Besar'!A9800,Akun,0)),""))</f>
        <v/>
      </c>
      <c r="D9800" s="2" t="str">
        <f>IF(A9800="","",IFERROR(INDEX(Reff,MATCH('Buku Besar'!A9800,Akun,0)),""))</f>
        <v/>
      </c>
      <c r="E9800" s="331" t="str">
        <f>IF(A9800="","",IFERROR(INDEX(Penerimaan,MATCH('Buku Besar'!A9800,Akun,0)),""))</f>
        <v/>
      </c>
      <c r="F9800" s="331" t="str">
        <f>IF(A9800="","",IFERROR(INDEX(Pengeluaran,MATCH('Buku Besar'!A9800,Akun,0)),""))</f>
        <v/>
      </c>
      <c r="H9800" s="91" t="str">
        <f t="shared" ref="H9800:H9863" si="307">IFERROR(IF((MID(H9799,8,LEN(H9799)-7)+1)&lt;=COUNTIF(Bank_Harian,LEFT(H9799,6)),LEFT(H9799,6)&amp;"-"&amp;MID(H9799,8,LEN(H9799)-7)+1,""),"")</f>
        <v/>
      </c>
      <c r="I9800" s="330" t="str">
        <f>IF(H9800="","",IFERROR(INDEX(Tanggal1,MATCH('Buku Besar'!H9800,Akun1,0)),""))</f>
        <v/>
      </c>
      <c r="J9800" s="2" t="str">
        <f>IF(H9800="","",IFERROR(INDEX(Keterangan1,MATCH('Buku Besar'!H9800,Akun1,0)),""))</f>
        <v/>
      </c>
      <c r="K9800" s="2" t="str">
        <f>IF(H9800="","",IFERROR(INDEX(Reff1,MATCH('Buku Besar'!H9800,Akun1,0)),""))</f>
        <v/>
      </c>
      <c r="L9800" s="331" t="str">
        <f>IF(H9800="","",IFERROR(INDEX(Penerimaan1,MATCH('Buku Besar'!H9800,Akun1,0)),""))</f>
        <v/>
      </c>
      <c r="M9800" s="331" t="str">
        <f>IF(H9800="","",IFERROR(INDEX(Pengeluaran1,MATCH('Buku Besar'!H9800,Akun1,0)),""))</f>
        <v/>
      </c>
    </row>
    <row r="9801" spans="1:13" x14ac:dyDescent="0.25">
      <c r="A9801" s="91" t="str">
        <f t="shared" si="306"/>
        <v/>
      </c>
      <c r="B9801" s="330" t="str">
        <f>IF(A9801="","",IFERROR(INDEX(Tanggal,MATCH('Buku Besar'!A9801,Akun,0)),""))</f>
        <v/>
      </c>
      <c r="C9801" s="2" t="str">
        <f>IF(A9801="","",IFERROR(INDEX(Keterangan,MATCH('Buku Besar'!A9801,Akun,0)),""))</f>
        <v/>
      </c>
      <c r="D9801" s="2" t="str">
        <f>IF(A9801="","",IFERROR(INDEX(Reff,MATCH('Buku Besar'!A9801,Akun,0)),""))</f>
        <v/>
      </c>
      <c r="E9801" s="331" t="str">
        <f>IF(A9801="","",IFERROR(INDEX(Penerimaan,MATCH('Buku Besar'!A9801,Akun,0)),""))</f>
        <v/>
      </c>
      <c r="F9801" s="331" t="str">
        <f>IF(A9801="","",IFERROR(INDEX(Pengeluaran,MATCH('Buku Besar'!A9801,Akun,0)),""))</f>
        <v/>
      </c>
      <c r="H9801" s="91" t="str">
        <f t="shared" si="307"/>
        <v/>
      </c>
      <c r="I9801" s="330" t="str">
        <f>IF(H9801="","",IFERROR(INDEX(Tanggal1,MATCH('Buku Besar'!H9801,Akun1,0)),""))</f>
        <v/>
      </c>
      <c r="J9801" s="2" t="str">
        <f>IF(H9801="","",IFERROR(INDEX(Keterangan1,MATCH('Buku Besar'!H9801,Akun1,0)),""))</f>
        <v/>
      </c>
      <c r="K9801" s="2" t="str">
        <f>IF(H9801="","",IFERROR(INDEX(Reff1,MATCH('Buku Besar'!H9801,Akun1,0)),""))</f>
        <v/>
      </c>
      <c r="L9801" s="331" t="str">
        <f>IF(H9801="","",IFERROR(INDEX(Penerimaan1,MATCH('Buku Besar'!H9801,Akun1,0)),""))</f>
        <v/>
      </c>
      <c r="M9801" s="331" t="str">
        <f>IF(H9801="","",IFERROR(INDEX(Pengeluaran1,MATCH('Buku Besar'!H9801,Akun1,0)),""))</f>
        <v/>
      </c>
    </row>
    <row r="9802" spans="1:13" x14ac:dyDescent="0.25">
      <c r="A9802" s="91" t="str">
        <f t="shared" si="306"/>
        <v/>
      </c>
      <c r="B9802" s="330" t="str">
        <f>IF(A9802="","",IFERROR(INDEX(Tanggal,MATCH('Buku Besar'!A9802,Akun,0)),""))</f>
        <v/>
      </c>
      <c r="C9802" s="2" t="str">
        <f>IF(A9802="","",IFERROR(INDEX(Keterangan,MATCH('Buku Besar'!A9802,Akun,0)),""))</f>
        <v/>
      </c>
      <c r="D9802" s="2" t="str">
        <f>IF(A9802="","",IFERROR(INDEX(Reff,MATCH('Buku Besar'!A9802,Akun,0)),""))</f>
        <v/>
      </c>
      <c r="E9802" s="331" t="str">
        <f>IF(A9802="","",IFERROR(INDEX(Penerimaan,MATCH('Buku Besar'!A9802,Akun,0)),""))</f>
        <v/>
      </c>
      <c r="F9802" s="331" t="str">
        <f>IF(A9802="","",IFERROR(INDEX(Pengeluaran,MATCH('Buku Besar'!A9802,Akun,0)),""))</f>
        <v/>
      </c>
      <c r="H9802" s="91" t="str">
        <f t="shared" si="307"/>
        <v/>
      </c>
      <c r="I9802" s="330" t="str">
        <f>IF(H9802="","",IFERROR(INDEX(Tanggal1,MATCH('Buku Besar'!H9802,Akun1,0)),""))</f>
        <v/>
      </c>
      <c r="J9802" s="2" t="str">
        <f>IF(H9802="","",IFERROR(INDEX(Keterangan1,MATCH('Buku Besar'!H9802,Akun1,0)),""))</f>
        <v/>
      </c>
      <c r="K9802" s="2" t="str">
        <f>IF(H9802="","",IFERROR(INDEX(Reff1,MATCH('Buku Besar'!H9802,Akun1,0)),""))</f>
        <v/>
      </c>
      <c r="L9802" s="331" t="str">
        <f>IF(H9802="","",IFERROR(INDEX(Penerimaan1,MATCH('Buku Besar'!H9802,Akun1,0)),""))</f>
        <v/>
      </c>
      <c r="M9802" s="331" t="str">
        <f>IF(H9802="","",IFERROR(INDEX(Pengeluaran1,MATCH('Buku Besar'!H9802,Akun1,0)),""))</f>
        <v/>
      </c>
    </row>
    <row r="9803" spans="1:13" x14ac:dyDescent="0.25">
      <c r="A9803" s="91" t="str">
        <f t="shared" si="306"/>
        <v/>
      </c>
      <c r="B9803" s="330" t="str">
        <f>IF(A9803="","",IFERROR(INDEX(Tanggal,MATCH('Buku Besar'!A9803,Akun,0)),""))</f>
        <v/>
      </c>
      <c r="C9803" s="2" t="str">
        <f>IF(A9803="","",IFERROR(INDEX(Keterangan,MATCH('Buku Besar'!A9803,Akun,0)),""))</f>
        <v/>
      </c>
      <c r="D9803" s="2" t="str">
        <f>IF(A9803="","",IFERROR(INDEX(Reff,MATCH('Buku Besar'!A9803,Akun,0)),""))</f>
        <v/>
      </c>
      <c r="E9803" s="331" t="str">
        <f>IF(A9803="","",IFERROR(INDEX(Penerimaan,MATCH('Buku Besar'!A9803,Akun,0)),""))</f>
        <v/>
      </c>
      <c r="F9803" s="331" t="str">
        <f>IF(A9803="","",IFERROR(INDEX(Pengeluaran,MATCH('Buku Besar'!A9803,Akun,0)),""))</f>
        <v/>
      </c>
      <c r="H9803" s="91" t="str">
        <f t="shared" si="307"/>
        <v/>
      </c>
      <c r="I9803" s="330" t="str">
        <f>IF(H9803="","",IFERROR(INDEX(Tanggal1,MATCH('Buku Besar'!H9803,Akun1,0)),""))</f>
        <v/>
      </c>
      <c r="J9803" s="2" t="str">
        <f>IF(H9803="","",IFERROR(INDEX(Keterangan1,MATCH('Buku Besar'!H9803,Akun1,0)),""))</f>
        <v/>
      </c>
      <c r="K9803" s="2" t="str">
        <f>IF(H9803="","",IFERROR(INDEX(Reff1,MATCH('Buku Besar'!H9803,Akun1,0)),""))</f>
        <v/>
      </c>
      <c r="L9803" s="331" t="str">
        <f>IF(H9803="","",IFERROR(INDEX(Penerimaan1,MATCH('Buku Besar'!H9803,Akun1,0)),""))</f>
        <v/>
      </c>
      <c r="M9803" s="331" t="str">
        <f>IF(H9803="","",IFERROR(INDEX(Pengeluaran1,MATCH('Buku Besar'!H9803,Akun1,0)),""))</f>
        <v/>
      </c>
    </row>
    <row r="9804" spans="1:13" x14ac:dyDescent="0.25">
      <c r="A9804" s="91" t="str">
        <f t="shared" si="306"/>
        <v/>
      </c>
      <c r="B9804" s="330" t="str">
        <f>IF(A9804="","",IFERROR(INDEX(Tanggal,MATCH('Buku Besar'!A9804,Akun,0)),""))</f>
        <v/>
      </c>
      <c r="C9804" s="2" t="str">
        <f>IF(A9804="","",IFERROR(INDEX(Keterangan,MATCH('Buku Besar'!A9804,Akun,0)),""))</f>
        <v/>
      </c>
      <c r="D9804" s="2" t="str">
        <f>IF(A9804="","",IFERROR(INDEX(Reff,MATCH('Buku Besar'!A9804,Akun,0)),""))</f>
        <v/>
      </c>
      <c r="E9804" s="331" t="str">
        <f>IF(A9804="","",IFERROR(INDEX(Penerimaan,MATCH('Buku Besar'!A9804,Akun,0)),""))</f>
        <v/>
      </c>
      <c r="F9804" s="331" t="str">
        <f>IF(A9804="","",IFERROR(INDEX(Pengeluaran,MATCH('Buku Besar'!A9804,Akun,0)),""))</f>
        <v/>
      </c>
      <c r="H9804" s="91" t="str">
        <f t="shared" si="307"/>
        <v/>
      </c>
      <c r="I9804" s="330" t="str">
        <f>IF(H9804="","",IFERROR(INDEX(Tanggal1,MATCH('Buku Besar'!H9804,Akun1,0)),""))</f>
        <v/>
      </c>
      <c r="J9804" s="2" t="str">
        <f>IF(H9804="","",IFERROR(INDEX(Keterangan1,MATCH('Buku Besar'!H9804,Akun1,0)),""))</f>
        <v/>
      </c>
      <c r="K9804" s="2" t="str">
        <f>IF(H9804="","",IFERROR(INDEX(Reff1,MATCH('Buku Besar'!H9804,Akun1,0)),""))</f>
        <v/>
      </c>
      <c r="L9804" s="331" t="str">
        <f>IF(H9804="","",IFERROR(INDEX(Penerimaan1,MATCH('Buku Besar'!H9804,Akun1,0)),""))</f>
        <v/>
      </c>
      <c r="M9804" s="331" t="str">
        <f>IF(H9804="","",IFERROR(INDEX(Pengeluaran1,MATCH('Buku Besar'!H9804,Akun1,0)),""))</f>
        <v/>
      </c>
    </row>
    <row r="9805" spans="1:13" x14ac:dyDescent="0.25">
      <c r="A9805" s="91" t="str">
        <f t="shared" si="306"/>
        <v/>
      </c>
      <c r="B9805" s="330" t="str">
        <f>IF(A9805="","",IFERROR(INDEX(Tanggal,MATCH('Buku Besar'!A9805,Akun,0)),""))</f>
        <v/>
      </c>
      <c r="C9805" s="2" t="str">
        <f>IF(A9805="","",IFERROR(INDEX(Keterangan,MATCH('Buku Besar'!A9805,Akun,0)),""))</f>
        <v/>
      </c>
      <c r="D9805" s="2" t="str">
        <f>IF(A9805="","",IFERROR(INDEX(Reff,MATCH('Buku Besar'!A9805,Akun,0)),""))</f>
        <v/>
      </c>
      <c r="E9805" s="331" t="str">
        <f>IF(A9805="","",IFERROR(INDEX(Penerimaan,MATCH('Buku Besar'!A9805,Akun,0)),""))</f>
        <v/>
      </c>
      <c r="F9805" s="331" t="str">
        <f>IF(A9805="","",IFERROR(INDEX(Pengeluaran,MATCH('Buku Besar'!A9805,Akun,0)),""))</f>
        <v/>
      </c>
      <c r="H9805" s="91" t="str">
        <f t="shared" si="307"/>
        <v/>
      </c>
      <c r="I9805" s="330" t="str">
        <f>IF(H9805="","",IFERROR(INDEX(Tanggal1,MATCH('Buku Besar'!H9805,Akun1,0)),""))</f>
        <v/>
      </c>
      <c r="J9805" s="2" t="str">
        <f>IF(H9805="","",IFERROR(INDEX(Keterangan1,MATCH('Buku Besar'!H9805,Akun1,0)),""))</f>
        <v/>
      </c>
      <c r="K9805" s="2" t="str">
        <f>IF(H9805="","",IFERROR(INDEX(Reff1,MATCH('Buku Besar'!H9805,Akun1,0)),""))</f>
        <v/>
      </c>
      <c r="L9805" s="331" t="str">
        <f>IF(H9805="","",IFERROR(INDEX(Penerimaan1,MATCH('Buku Besar'!H9805,Akun1,0)),""))</f>
        <v/>
      </c>
      <c r="M9805" s="331" t="str">
        <f>IF(H9805="","",IFERROR(INDEX(Pengeluaran1,MATCH('Buku Besar'!H9805,Akun1,0)),""))</f>
        <v/>
      </c>
    </row>
    <row r="9806" spans="1:13" x14ac:dyDescent="0.25">
      <c r="A9806" s="91" t="str">
        <f t="shared" si="306"/>
        <v/>
      </c>
      <c r="B9806" s="330" t="str">
        <f>IF(A9806="","",IFERROR(INDEX(Tanggal,MATCH('Buku Besar'!A9806,Akun,0)),""))</f>
        <v/>
      </c>
      <c r="C9806" s="2" t="str">
        <f>IF(A9806="","",IFERROR(INDEX(Keterangan,MATCH('Buku Besar'!A9806,Akun,0)),""))</f>
        <v/>
      </c>
      <c r="D9806" s="2" t="str">
        <f>IF(A9806="","",IFERROR(INDEX(Reff,MATCH('Buku Besar'!A9806,Akun,0)),""))</f>
        <v/>
      </c>
      <c r="E9806" s="331" t="str">
        <f>IF(A9806="","",IFERROR(INDEX(Penerimaan,MATCH('Buku Besar'!A9806,Akun,0)),""))</f>
        <v/>
      </c>
      <c r="F9806" s="331" t="str">
        <f>IF(A9806="","",IFERROR(INDEX(Pengeluaran,MATCH('Buku Besar'!A9806,Akun,0)),""))</f>
        <v/>
      </c>
      <c r="H9806" s="91" t="str">
        <f t="shared" si="307"/>
        <v/>
      </c>
      <c r="I9806" s="330" t="str">
        <f>IF(H9806="","",IFERROR(INDEX(Tanggal1,MATCH('Buku Besar'!H9806,Akun1,0)),""))</f>
        <v/>
      </c>
      <c r="J9806" s="2" t="str">
        <f>IF(H9806="","",IFERROR(INDEX(Keterangan1,MATCH('Buku Besar'!H9806,Akun1,0)),""))</f>
        <v/>
      </c>
      <c r="K9806" s="2" t="str">
        <f>IF(H9806="","",IFERROR(INDEX(Reff1,MATCH('Buku Besar'!H9806,Akun1,0)),""))</f>
        <v/>
      </c>
      <c r="L9806" s="331" t="str">
        <f>IF(H9806="","",IFERROR(INDEX(Penerimaan1,MATCH('Buku Besar'!H9806,Akun1,0)),""))</f>
        <v/>
      </c>
      <c r="M9806" s="331" t="str">
        <f>IF(H9806="","",IFERROR(INDEX(Pengeluaran1,MATCH('Buku Besar'!H9806,Akun1,0)),""))</f>
        <v/>
      </c>
    </row>
    <row r="9807" spans="1:13" x14ac:dyDescent="0.25">
      <c r="A9807" s="91" t="str">
        <f t="shared" si="306"/>
        <v/>
      </c>
      <c r="B9807" s="330" t="str">
        <f>IF(A9807="","",IFERROR(INDEX(Tanggal,MATCH('Buku Besar'!A9807,Akun,0)),""))</f>
        <v/>
      </c>
      <c r="C9807" s="2" t="str">
        <f>IF(A9807="","",IFERROR(INDEX(Keterangan,MATCH('Buku Besar'!A9807,Akun,0)),""))</f>
        <v/>
      </c>
      <c r="D9807" s="2" t="str">
        <f>IF(A9807="","",IFERROR(INDEX(Reff,MATCH('Buku Besar'!A9807,Akun,0)),""))</f>
        <v/>
      </c>
      <c r="E9807" s="331" t="str">
        <f>IF(A9807="","",IFERROR(INDEX(Penerimaan,MATCH('Buku Besar'!A9807,Akun,0)),""))</f>
        <v/>
      </c>
      <c r="F9807" s="331" t="str">
        <f>IF(A9807="","",IFERROR(INDEX(Pengeluaran,MATCH('Buku Besar'!A9807,Akun,0)),""))</f>
        <v/>
      </c>
      <c r="H9807" s="91" t="str">
        <f t="shared" si="307"/>
        <v/>
      </c>
      <c r="I9807" s="330" t="str">
        <f>IF(H9807="","",IFERROR(INDEX(Tanggal1,MATCH('Buku Besar'!H9807,Akun1,0)),""))</f>
        <v/>
      </c>
      <c r="J9807" s="2" t="str">
        <f>IF(H9807="","",IFERROR(INDEX(Keterangan1,MATCH('Buku Besar'!H9807,Akun1,0)),""))</f>
        <v/>
      </c>
      <c r="K9807" s="2" t="str">
        <f>IF(H9807="","",IFERROR(INDEX(Reff1,MATCH('Buku Besar'!H9807,Akun1,0)),""))</f>
        <v/>
      </c>
      <c r="L9807" s="331" t="str">
        <f>IF(H9807="","",IFERROR(INDEX(Penerimaan1,MATCH('Buku Besar'!H9807,Akun1,0)),""))</f>
        <v/>
      </c>
      <c r="M9807" s="331" t="str">
        <f>IF(H9807="","",IFERROR(INDEX(Pengeluaran1,MATCH('Buku Besar'!H9807,Akun1,0)),""))</f>
        <v/>
      </c>
    </row>
    <row r="9808" spans="1:13" x14ac:dyDescent="0.25">
      <c r="A9808" s="91" t="str">
        <f t="shared" si="306"/>
        <v/>
      </c>
      <c r="B9808" s="330" t="str">
        <f>IF(A9808="","",IFERROR(INDEX(Tanggal,MATCH('Buku Besar'!A9808,Akun,0)),""))</f>
        <v/>
      </c>
      <c r="C9808" s="2" t="str">
        <f>IF(A9808="","",IFERROR(INDEX(Keterangan,MATCH('Buku Besar'!A9808,Akun,0)),""))</f>
        <v/>
      </c>
      <c r="D9808" s="2" t="str">
        <f>IF(A9808="","",IFERROR(INDEX(Reff,MATCH('Buku Besar'!A9808,Akun,0)),""))</f>
        <v/>
      </c>
      <c r="E9808" s="331" t="str">
        <f>IF(A9808="","",IFERROR(INDEX(Penerimaan,MATCH('Buku Besar'!A9808,Akun,0)),""))</f>
        <v/>
      </c>
      <c r="F9808" s="331" t="str">
        <f>IF(A9808="","",IFERROR(INDEX(Pengeluaran,MATCH('Buku Besar'!A9808,Akun,0)),""))</f>
        <v/>
      </c>
      <c r="H9808" s="91" t="str">
        <f t="shared" si="307"/>
        <v/>
      </c>
      <c r="I9808" s="330" t="str">
        <f>IF(H9808="","",IFERROR(INDEX(Tanggal1,MATCH('Buku Besar'!H9808,Akun1,0)),""))</f>
        <v/>
      </c>
      <c r="J9808" s="2" t="str">
        <f>IF(H9808="","",IFERROR(INDEX(Keterangan1,MATCH('Buku Besar'!H9808,Akun1,0)),""))</f>
        <v/>
      </c>
      <c r="K9808" s="2" t="str">
        <f>IF(H9808="","",IFERROR(INDEX(Reff1,MATCH('Buku Besar'!H9808,Akun1,0)),""))</f>
        <v/>
      </c>
      <c r="L9808" s="331" t="str">
        <f>IF(H9808="","",IFERROR(INDEX(Penerimaan1,MATCH('Buku Besar'!H9808,Akun1,0)),""))</f>
        <v/>
      </c>
      <c r="M9808" s="331" t="str">
        <f>IF(H9808="","",IFERROR(INDEX(Pengeluaran1,MATCH('Buku Besar'!H9808,Akun1,0)),""))</f>
        <v/>
      </c>
    </row>
    <row r="9809" spans="1:13" x14ac:dyDescent="0.25">
      <c r="A9809" s="91" t="str">
        <f t="shared" si="306"/>
        <v/>
      </c>
      <c r="B9809" s="330" t="str">
        <f>IF(A9809="","",IFERROR(INDEX(Tanggal,MATCH('Buku Besar'!A9809,Akun,0)),""))</f>
        <v/>
      </c>
      <c r="C9809" s="2" t="str">
        <f>IF(A9809="","",IFERROR(INDEX(Keterangan,MATCH('Buku Besar'!A9809,Akun,0)),""))</f>
        <v/>
      </c>
      <c r="D9809" s="2" t="str">
        <f>IF(A9809="","",IFERROR(INDEX(Reff,MATCH('Buku Besar'!A9809,Akun,0)),""))</f>
        <v/>
      </c>
      <c r="E9809" s="331" t="str">
        <f>IF(A9809="","",IFERROR(INDEX(Penerimaan,MATCH('Buku Besar'!A9809,Akun,0)),""))</f>
        <v/>
      </c>
      <c r="F9809" s="331" t="str">
        <f>IF(A9809="","",IFERROR(INDEX(Pengeluaran,MATCH('Buku Besar'!A9809,Akun,0)),""))</f>
        <v/>
      </c>
      <c r="H9809" s="91" t="str">
        <f t="shared" si="307"/>
        <v/>
      </c>
      <c r="I9809" s="330" t="str">
        <f>IF(H9809="","",IFERROR(INDEX(Tanggal1,MATCH('Buku Besar'!H9809,Akun1,0)),""))</f>
        <v/>
      </c>
      <c r="J9809" s="2" t="str">
        <f>IF(H9809="","",IFERROR(INDEX(Keterangan1,MATCH('Buku Besar'!H9809,Akun1,0)),""))</f>
        <v/>
      </c>
      <c r="K9809" s="2" t="str">
        <f>IF(H9809="","",IFERROR(INDEX(Reff1,MATCH('Buku Besar'!H9809,Akun1,0)),""))</f>
        <v/>
      </c>
      <c r="L9809" s="331" t="str">
        <f>IF(H9809="","",IFERROR(INDEX(Penerimaan1,MATCH('Buku Besar'!H9809,Akun1,0)),""))</f>
        <v/>
      </c>
      <c r="M9809" s="331" t="str">
        <f>IF(H9809="","",IFERROR(INDEX(Pengeluaran1,MATCH('Buku Besar'!H9809,Akun1,0)),""))</f>
        <v/>
      </c>
    </row>
    <row r="9810" spans="1:13" x14ac:dyDescent="0.25">
      <c r="A9810" s="91" t="str">
        <f t="shared" si="306"/>
        <v/>
      </c>
      <c r="B9810" s="330" t="str">
        <f>IF(A9810="","",IFERROR(INDEX(Tanggal,MATCH('Buku Besar'!A9810,Akun,0)),""))</f>
        <v/>
      </c>
      <c r="C9810" s="2" t="str">
        <f>IF(A9810="","",IFERROR(INDEX(Keterangan,MATCH('Buku Besar'!A9810,Akun,0)),""))</f>
        <v/>
      </c>
      <c r="D9810" s="2" t="str">
        <f>IF(A9810="","",IFERROR(INDEX(Reff,MATCH('Buku Besar'!A9810,Akun,0)),""))</f>
        <v/>
      </c>
      <c r="E9810" s="331" t="str">
        <f>IF(A9810="","",IFERROR(INDEX(Penerimaan,MATCH('Buku Besar'!A9810,Akun,0)),""))</f>
        <v/>
      </c>
      <c r="F9810" s="331" t="str">
        <f>IF(A9810="","",IFERROR(INDEX(Pengeluaran,MATCH('Buku Besar'!A9810,Akun,0)),""))</f>
        <v/>
      </c>
      <c r="H9810" s="91" t="str">
        <f t="shared" si="307"/>
        <v/>
      </c>
      <c r="I9810" s="330" t="str">
        <f>IF(H9810="","",IFERROR(INDEX(Tanggal1,MATCH('Buku Besar'!H9810,Akun1,0)),""))</f>
        <v/>
      </c>
      <c r="J9810" s="2" t="str">
        <f>IF(H9810="","",IFERROR(INDEX(Keterangan1,MATCH('Buku Besar'!H9810,Akun1,0)),""))</f>
        <v/>
      </c>
      <c r="K9810" s="2" t="str">
        <f>IF(H9810="","",IFERROR(INDEX(Reff1,MATCH('Buku Besar'!H9810,Akun1,0)),""))</f>
        <v/>
      </c>
      <c r="L9810" s="331" t="str">
        <f>IF(H9810="","",IFERROR(INDEX(Penerimaan1,MATCH('Buku Besar'!H9810,Akun1,0)),""))</f>
        <v/>
      </c>
      <c r="M9810" s="331" t="str">
        <f>IF(H9810="","",IFERROR(INDEX(Pengeluaran1,MATCH('Buku Besar'!H9810,Akun1,0)),""))</f>
        <v/>
      </c>
    </row>
    <row r="9811" spans="1:13" x14ac:dyDescent="0.25">
      <c r="A9811" s="91" t="str">
        <f t="shared" si="306"/>
        <v/>
      </c>
      <c r="B9811" s="330" t="str">
        <f>IF(A9811="","",IFERROR(INDEX(Tanggal,MATCH('Buku Besar'!A9811,Akun,0)),""))</f>
        <v/>
      </c>
      <c r="C9811" s="2" t="str">
        <f>IF(A9811="","",IFERROR(INDEX(Keterangan,MATCH('Buku Besar'!A9811,Akun,0)),""))</f>
        <v/>
      </c>
      <c r="D9811" s="2" t="str">
        <f>IF(A9811="","",IFERROR(INDEX(Reff,MATCH('Buku Besar'!A9811,Akun,0)),""))</f>
        <v/>
      </c>
      <c r="E9811" s="331" t="str">
        <f>IF(A9811="","",IFERROR(INDEX(Penerimaan,MATCH('Buku Besar'!A9811,Akun,0)),""))</f>
        <v/>
      </c>
      <c r="F9811" s="331" t="str">
        <f>IF(A9811="","",IFERROR(INDEX(Pengeluaran,MATCH('Buku Besar'!A9811,Akun,0)),""))</f>
        <v/>
      </c>
      <c r="H9811" s="91" t="str">
        <f t="shared" si="307"/>
        <v/>
      </c>
      <c r="I9811" s="330" t="str">
        <f>IF(H9811="","",IFERROR(INDEX(Tanggal1,MATCH('Buku Besar'!H9811,Akun1,0)),""))</f>
        <v/>
      </c>
      <c r="J9811" s="2" t="str">
        <f>IF(H9811="","",IFERROR(INDEX(Keterangan1,MATCH('Buku Besar'!H9811,Akun1,0)),""))</f>
        <v/>
      </c>
      <c r="K9811" s="2" t="str">
        <f>IF(H9811="","",IFERROR(INDEX(Reff1,MATCH('Buku Besar'!H9811,Akun1,0)),""))</f>
        <v/>
      </c>
      <c r="L9811" s="331" t="str">
        <f>IF(H9811="","",IFERROR(INDEX(Penerimaan1,MATCH('Buku Besar'!H9811,Akun1,0)),""))</f>
        <v/>
      </c>
      <c r="M9811" s="331" t="str">
        <f>IF(H9811="","",IFERROR(INDEX(Pengeluaran1,MATCH('Buku Besar'!H9811,Akun1,0)),""))</f>
        <v/>
      </c>
    </row>
    <row r="9812" spans="1:13" x14ac:dyDescent="0.25">
      <c r="A9812" s="91" t="str">
        <f t="shared" si="306"/>
        <v/>
      </c>
      <c r="B9812" s="330" t="str">
        <f>IF(A9812="","",IFERROR(INDEX(Tanggal,MATCH('Buku Besar'!A9812,Akun,0)),""))</f>
        <v/>
      </c>
      <c r="C9812" s="2" t="str">
        <f>IF(A9812="","",IFERROR(INDEX(Keterangan,MATCH('Buku Besar'!A9812,Akun,0)),""))</f>
        <v/>
      </c>
      <c r="D9812" s="2" t="str">
        <f>IF(A9812="","",IFERROR(INDEX(Reff,MATCH('Buku Besar'!A9812,Akun,0)),""))</f>
        <v/>
      </c>
      <c r="E9812" s="331" t="str">
        <f>IF(A9812="","",IFERROR(INDEX(Penerimaan,MATCH('Buku Besar'!A9812,Akun,0)),""))</f>
        <v/>
      </c>
      <c r="F9812" s="331" t="str">
        <f>IF(A9812="","",IFERROR(INDEX(Pengeluaran,MATCH('Buku Besar'!A9812,Akun,0)),""))</f>
        <v/>
      </c>
      <c r="H9812" s="91" t="str">
        <f t="shared" si="307"/>
        <v/>
      </c>
      <c r="I9812" s="330" t="str">
        <f>IF(H9812="","",IFERROR(INDEX(Tanggal1,MATCH('Buku Besar'!H9812,Akun1,0)),""))</f>
        <v/>
      </c>
      <c r="J9812" s="2" t="str">
        <f>IF(H9812="","",IFERROR(INDEX(Keterangan1,MATCH('Buku Besar'!H9812,Akun1,0)),""))</f>
        <v/>
      </c>
      <c r="K9812" s="2" t="str">
        <f>IF(H9812="","",IFERROR(INDEX(Reff1,MATCH('Buku Besar'!H9812,Akun1,0)),""))</f>
        <v/>
      </c>
      <c r="L9812" s="331" t="str">
        <f>IF(H9812="","",IFERROR(INDEX(Penerimaan1,MATCH('Buku Besar'!H9812,Akun1,0)),""))</f>
        <v/>
      </c>
      <c r="M9812" s="331" t="str">
        <f>IF(H9812="","",IFERROR(INDEX(Pengeluaran1,MATCH('Buku Besar'!H9812,Akun1,0)),""))</f>
        <v/>
      </c>
    </row>
    <row r="9813" spans="1:13" x14ac:dyDescent="0.25">
      <c r="A9813" s="91" t="str">
        <f t="shared" si="306"/>
        <v/>
      </c>
      <c r="B9813" s="330" t="str">
        <f>IF(A9813="","",IFERROR(INDEX(Tanggal,MATCH('Buku Besar'!A9813,Akun,0)),""))</f>
        <v/>
      </c>
      <c r="C9813" s="2" t="str">
        <f>IF(A9813="","",IFERROR(INDEX(Keterangan,MATCH('Buku Besar'!A9813,Akun,0)),""))</f>
        <v/>
      </c>
      <c r="D9813" s="2" t="str">
        <f>IF(A9813="","",IFERROR(INDEX(Reff,MATCH('Buku Besar'!A9813,Akun,0)),""))</f>
        <v/>
      </c>
      <c r="E9813" s="331" t="str">
        <f>IF(A9813="","",IFERROR(INDEX(Penerimaan,MATCH('Buku Besar'!A9813,Akun,0)),""))</f>
        <v/>
      </c>
      <c r="F9813" s="331" t="str">
        <f>IF(A9813="","",IFERROR(INDEX(Pengeluaran,MATCH('Buku Besar'!A9813,Akun,0)),""))</f>
        <v/>
      </c>
      <c r="H9813" s="91" t="str">
        <f t="shared" si="307"/>
        <v/>
      </c>
      <c r="I9813" s="330" t="str">
        <f>IF(H9813="","",IFERROR(INDEX(Tanggal1,MATCH('Buku Besar'!H9813,Akun1,0)),""))</f>
        <v/>
      </c>
      <c r="J9813" s="2" t="str">
        <f>IF(H9813="","",IFERROR(INDEX(Keterangan1,MATCH('Buku Besar'!H9813,Akun1,0)),""))</f>
        <v/>
      </c>
      <c r="K9813" s="2" t="str">
        <f>IF(H9813="","",IFERROR(INDEX(Reff1,MATCH('Buku Besar'!H9813,Akun1,0)),""))</f>
        <v/>
      </c>
      <c r="L9813" s="331" t="str">
        <f>IF(H9813="","",IFERROR(INDEX(Penerimaan1,MATCH('Buku Besar'!H9813,Akun1,0)),""))</f>
        <v/>
      </c>
      <c r="M9813" s="331" t="str">
        <f>IF(H9813="","",IFERROR(INDEX(Pengeluaran1,MATCH('Buku Besar'!H9813,Akun1,0)),""))</f>
        <v/>
      </c>
    </row>
    <row r="9814" spans="1:13" x14ac:dyDescent="0.25">
      <c r="A9814" s="91" t="str">
        <f t="shared" si="306"/>
        <v/>
      </c>
      <c r="B9814" s="330" t="str">
        <f>IF(A9814="","",IFERROR(INDEX(Tanggal,MATCH('Buku Besar'!A9814,Akun,0)),""))</f>
        <v/>
      </c>
      <c r="C9814" s="2" t="str">
        <f>IF(A9814="","",IFERROR(INDEX(Keterangan,MATCH('Buku Besar'!A9814,Akun,0)),""))</f>
        <v/>
      </c>
      <c r="D9814" s="2" t="str">
        <f>IF(A9814="","",IFERROR(INDEX(Reff,MATCH('Buku Besar'!A9814,Akun,0)),""))</f>
        <v/>
      </c>
      <c r="E9814" s="331" t="str">
        <f>IF(A9814="","",IFERROR(INDEX(Penerimaan,MATCH('Buku Besar'!A9814,Akun,0)),""))</f>
        <v/>
      </c>
      <c r="F9814" s="331" t="str">
        <f>IF(A9814="","",IFERROR(INDEX(Pengeluaran,MATCH('Buku Besar'!A9814,Akun,0)),""))</f>
        <v/>
      </c>
      <c r="H9814" s="91" t="str">
        <f t="shared" si="307"/>
        <v/>
      </c>
      <c r="I9814" s="330" t="str">
        <f>IF(H9814="","",IFERROR(INDEX(Tanggal1,MATCH('Buku Besar'!H9814,Akun1,0)),""))</f>
        <v/>
      </c>
      <c r="J9814" s="2" t="str">
        <f>IF(H9814="","",IFERROR(INDEX(Keterangan1,MATCH('Buku Besar'!H9814,Akun1,0)),""))</f>
        <v/>
      </c>
      <c r="K9814" s="2" t="str">
        <f>IF(H9814="","",IFERROR(INDEX(Reff1,MATCH('Buku Besar'!H9814,Akun1,0)),""))</f>
        <v/>
      </c>
      <c r="L9814" s="331" t="str">
        <f>IF(H9814="","",IFERROR(INDEX(Penerimaan1,MATCH('Buku Besar'!H9814,Akun1,0)),""))</f>
        <v/>
      </c>
      <c r="M9814" s="331" t="str">
        <f>IF(H9814="","",IFERROR(INDEX(Pengeluaran1,MATCH('Buku Besar'!H9814,Akun1,0)),""))</f>
        <v/>
      </c>
    </row>
    <row r="9815" spans="1:13" x14ac:dyDescent="0.25">
      <c r="A9815" s="91" t="str">
        <f t="shared" si="306"/>
        <v/>
      </c>
      <c r="B9815" s="330" t="str">
        <f>IF(A9815="","",IFERROR(INDEX(Tanggal,MATCH('Buku Besar'!A9815,Akun,0)),""))</f>
        <v/>
      </c>
      <c r="C9815" s="2" t="str">
        <f>IF(A9815="","",IFERROR(INDEX(Keterangan,MATCH('Buku Besar'!A9815,Akun,0)),""))</f>
        <v/>
      </c>
      <c r="D9815" s="2" t="str">
        <f>IF(A9815="","",IFERROR(INDEX(Reff,MATCH('Buku Besar'!A9815,Akun,0)),""))</f>
        <v/>
      </c>
      <c r="E9815" s="331" t="str">
        <f>IF(A9815="","",IFERROR(INDEX(Penerimaan,MATCH('Buku Besar'!A9815,Akun,0)),""))</f>
        <v/>
      </c>
      <c r="F9815" s="331" t="str">
        <f>IF(A9815="","",IFERROR(INDEX(Pengeluaran,MATCH('Buku Besar'!A9815,Akun,0)),""))</f>
        <v/>
      </c>
      <c r="H9815" s="91" t="str">
        <f t="shared" si="307"/>
        <v/>
      </c>
      <c r="I9815" s="330" t="str">
        <f>IF(H9815="","",IFERROR(INDEX(Tanggal1,MATCH('Buku Besar'!H9815,Akun1,0)),""))</f>
        <v/>
      </c>
      <c r="J9815" s="2" t="str">
        <f>IF(H9815="","",IFERROR(INDEX(Keterangan1,MATCH('Buku Besar'!H9815,Akun1,0)),""))</f>
        <v/>
      </c>
      <c r="K9815" s="2" t="str">
        <f>IF(H9815="","",IFERROR(INDEX(Reff1,MATCH('Buku Besar'!H9815,Akun1,0)),""))</f>
        <v/>
      </c>
      <c r="L9815" s="331" t="str">
        <f>IF(H9815="","",IFERROR(INDEX(Penerimaan1,MATCH('Buku Besar'!H9815,Akun1,0)),""))</f>
        <v/>
      </c>
      <c r="M9815" s="331" t="str">
        <f>IF(H9815="","",IFERROR(INDEX(Pengeluaran1,MATCH('Buku Besar'!H9815,Akun1,0)),""))</f>
        <v/>
      </c>
    </row>
    <row r="9816" spans="1:13" x14ac:dyDescent="0.25">
      <c r="A9816" s="91" t="str">
        <f t="shared" si="306"/>
        <v/>
      </c>
      <c r="B9816" s="330" t="str">
        <f>IF(A9816="","",IFERROR(INDEX(Tanggal,MATCH('Buku Besar'!A9816,Akun,0)),""))</f>
        <v/>
      </c>
      <c r="C9816" s="2" t="str">
        <f>IF(A9816="","",IFERROR(INDEX(Keterangan,MATCH('Buku Besar'!A9816,Akun,0)),""))</f>
        <v/>
      </c>
      <c r="D9816" s="2" t="str">
        <f>IF(A9816="","",IFERROR(INDEX(Reff,MATCH('Buku Besar'!A9816,Akun,0)),""))</f>
        <v/>
      </c>
      <c r="E9816" s="331" t="str">
        <f>IF(A9816="","",IFERROR(INDEX(Penerimaan,MATCH('Buku Besar'!A9816,Akun,0)),""))</f>
        <v/>
      </c>
      <c r="F9816" s="331" t="str">
        <f>IF(A9816="","",IFERROR(INDEX(Pengeluaran,MATCH('Buku Besar'!A9816,Akun,0)),""))</f>
        <v/>
      </c>
      <c r="H9816" s="91" t="str">
        <f t="shared" si="307"/>
        <v/>
      </c>
      <c r="I9816" s="330" t="str">
        <f>IF(H9816="","",IFERROR(INDEX(Tanggal1,MATCH('Buku Besar'!H9816,Akun1,0)),""))</f>
        <v/>
      </c>
      <c r="J9816" s="2" t="str">
        <f>IF(H9816="","",IFERROR(INDEX(Keterangan1,MATCH('Buku Besar'!H9816,Akun1,0)),""))</f>
        <v/>
      </c>
      <c r="K9816" s="2" t="str">
        <f>IF(H9816="","",IFERROR(INDEX(Reff1,MATCH('Buku Besar'!H9816,Akun1,0)),""))</f>
        <v/>
      </c>
      <c r="L9816" s="331" t="str">
        <f>IF(H9816="","",IFERROR(INDEX(Penerimaan1,MATCH('Buku Besar'!H9816,Akun1,0)),""))</f>
        <v/>
      </c>
      <c r="M9816" s="331" t="str">
        <f>IF(H9816="","",IFERROR(INDEX(Pengeluaran1,MATCH('Buku Besar'!H9816,Akun1,0)),""))</f>
        <v/>
      </c>
    </row>
    <row r="9817" spans="1:13" x14ac:dyDescent="0.25">
      <c r="A9817" s="91" t="str">
        <f t="shared" si="306"/>
        <v/>
      </c>
      <c r="B9817" s="330" t="str">
        <f>IF(A9817="","",IFERROR(INDEX(Tanggal,MATCH('Buku Besar'!A9817,Akun,0)),""))</f>
        <v/>
      </c>
      <c r="C9817" s="2" t="str">
        <f>IF(A9817="","",IFERROR(INDEX(Keterangan,MATCH('Buku Besar'!A9817,Akun,0)),""))</f>
        <v/>
      </c>
      <c r="D9817" s="2" t="str">
        <f>IF(A9817="","",IFERROR(INDEX(Reff,MATCH('Buku Besar'!A9817,Akun,0)),""))</f>
        <v/>
      </c>
      <c r="E9817" s="331" t="str">
        <f>IF(A9817="","",IFERROR(INDEX(Penerimaan,MATCH('Buku Besar'!A9817,Akun,0)),""))</f>
        <v/>
      </c>
      <c r="F9817" s="331" t="str">
        <f>IF(A9817="","",IFERROR(INDEX(Pengeluaran,MATCH('Buku Besar'!A9817,Akun,0)),""))</f>
        <v/>
      </c>
      <c r="H9817" s="91" t="str">
        <f t="shared" si="307"/>
        <v/>
      </c>
      <c r="I9817" s="330" t="str">
        <f>IF(H9817="","",IFERROR(INDEX(Tanggal1,MATCH('Buku Besar'!H9817,Akun1,0)),""))</f>
        <v/>
      </c>
      <c r="J9817" s="2" t="str">
        <f>IF(H9817="","",IFERROR(INDEX(Keterangan1,MATCH('Buku Besar'!H9817,Akun1,0)),""))</f>
        <v/>
      </c>
      <c r="K9817" s="2" t="str">
        <f>IF(H9817="","",IFERROR(INDEX(Reff1,MATCH('Buku Besar'!H9817,Akun1,0)),""))</f>
        <v/>
      </c>
      <c r="L9817" s="331" t="str">
        <f>IF(H9817="","",IFERROR(INDEX(Penerimaan1,MATCH('Buku Besar'!H9817,Akun1,0)),""))</f>
        <v/>
      </c>
      <c r="M9817" s="331" t="str">
        <f>IF(H9817="","",IFERROR(INDEX(Pengeluaran1,MATCH('Buku Besar'!H9817,Akun1,0)),""))</f>
        <v/>
      </c>
    </row>
    <row r="9818" spans="1:13" x14ac:dyDescent="0.25">
      <c r="A9818" s="91" t="str">
        <f t="shared" si="306"/>
        <v/>
      </c>
      <c r="B9818" s="330" t="str">
        <f>IF(A9818="","",IFERROR(INDEX(Tanggal,MATCH('Buku Besar'!A9818,Akun,0)),""))</f>
        <v/>
      </c>
      <c r="C9818" s="2" t="str">
        <f>IF(A9818="","",IFERROR(INDEX(Keterangan,MATCH('Buku Besar'!A9818,Akun,0)),""))</f>
        <v/>
      </c>
      <c r="D9818" s="2" t="str">
        <f>IF(A9818="","",IFERROR(INDEX(Reff,MATCH('Buku Besar'!A9818,Akun,0)),""))</f>
        <v/>
      </c>
      <c r="E9818" s="331" t="str">
        <f>IF(A9818="","",IFERROR(INDEX(Penerimaan,MATCH('Buku Besar'!A9818,Akun,0)),""))</f>
        <v/>
      </c>
      <c r="F9818" s="331" t="str">
        <f>IF(A9818="","",IFERROR(INDEX(Pengeluaran,MATCH('Buku Besar'!A9818,Akun,0)),""))</f>
        <v/>
      </c>
      <c r="H9818" s="91" t="str">
        <f t="shared" si="307"/>
        <v/>
      </c>
      <c r="I9818" s="330" t="str">
        <f>IF(H9818="","",IFERROR(INDEX(Tanggal1,MATCH('Buku Besar'!H9818,Akun1,0)),""))</f>
        <v/>
      </c>
      <c r="J9818" s="2" t="str">
        <f>IF(H9818="","",IFERROR(INDEX(Keterangan1,MATCH('Buku Besar'!H9818,Akun1,0)),""))</f>
        <v/>
      </c>
      <c r="K9818" s="2" t="str">
        <f>IF(H9818="","",IFERROR(INDEX(Reff1,MATCH('Buku Besar'!H9818,Akun1,0)),""))</f>
        <v/>
      </c>
      <c r="L9818" s="331" t="str">
        <f>IF(H9818="","",IFERROR(INDEX(Penerimaan1,MATCH('Buku Besar'!H9818,Akun1,0)),""))</f>
        <v/>
      </c>
      <c r="M9818" s="331" t="str">
        <f>IF(H9818="","",IFERROR(INDEX(Pengeluaran1,MATCH('Buku Besar'!H9818,Akun1,0)),""))</f>
        <v/>
      </c>
    </row>
    <row r="9819" spans="1:13" x14ac:dyDescent="0.25">
      <c r="A9819" s="91" t="str">
        <f t="shared" si="306"/>
        <v/>
      </c>
      <c r="B9819" s="330" t="str">
        <f>IF(A9819="","",IFERROR(INDEX(Tanggal,MATCH('Buku Besar'!A9819,Akun,0)),""))</f>
        <v/>
      </c>
      <c r="C9819" s="2" t="str">
        <f>IF(A9819="","",IFERROR(INDEX(Keterangan,MATCH('Buku Besar'!A9819,Akun,0)),""))</f>
        <v/>
      </c>
      <c r="D9819" s="2" t="str">
        <f>IF(A9819="","",IFERROR(INDEX(Reff,MATCH('Buku Besar'!A9819,Akun,0)),""))</f>
        <v/>
      </c>
      <c r="E9819" s="331" t="str">
        <f>IF(A9819="","",IFERROR(INDEX(Penerimaan,MATCH('Buku Besar'!A9819,Akun,0)),""))</f>
        <v/>
      </c>
      <c r="F9819" s="331" t="str">
        <f>IF(A9819="","",IFERROR(INDEX(Pengeluaran,MATCH('Buku Besar'!A9819,Akun,0)),""))</f>
        <v/>
      </c>
      <c r="H9819" s="91" t="str">
        <f t="shared" si="307"/>
        <v/>
      </c>
      <c r="I9819" s="330" t="str">
        <f>IF(H9819="","",IFERROR(INDEX(Tanggal1,MATCH('Buku Besar'!H9819,Akun1,0)),""))</f>
        <v/>
      </c>
      <c r="J9819" s="2" t="str">
        <f>IF(H9819="","",IFERROR(INDEX(Keterangan1,MATCH('Buku Besar'!H9819,Akun1,0)),""))</f>
        <v/>
      </c>
      <c r="K9819" s="2" t="str">
        <f>IF(H9819="","",IFERROR(INDEX(Reff1,MATCH('Buku Besar'!H9819,Akun1,0)),""))</f>
        <v/>
      </c>
      <c r="L9819" s="331" t="str">
        <f>IF(H9819="","",IFERROR(INDEX(Penerimaan1,MATCH('Buku Besar'!H9819,Akun1,0)),""))</f>
        <v/>
      </c>
      <c r="M9819" s="331" t="str">
        <f>IF(H9819="","",IFERROR(INDEX(Pengeluaran1,MATCH('Buku Besar'!H9819,Akun1,0)),""))</f>
        <v/>
      </c>
    </row>
    <row r="9820" spans="1:13" x14ac:dyDescent="0.25">
      <c r="A9820" s="91" t="str">
        <f t="shared" si="306"/>
        <v/>
      </c>
      <c r="B9820" s="330" t="str">
        <f>IF(A9820="","",IFERROR(INDEX(Tanggal,MATCH('Buku Besar'!A9820,Akun,0)),""))</f>
        <v/>
      </c>
      <c r="C9820" s="2" t="str">
        <f>IF(A9820="","",IFERROR(INDEX(Keterangan,MATCH('Buku Besar'!A9820,Akun,0)),""))</f>
        <v/>
      </c>
      <c r="D9820" s="2" t="str">
        <f>IF(A9820="","",IFERROR(INDEX(Reff,MATCH('Buku Besar'!A9820,Akun,0)),""))</f>
        <v/>
      </c>
      <c r="E9820" s="331" t="str">
        <f>IF(A9820="","",IFERROR(INDEX(Penerimaan,MATCH('Buku Besar'!A9820,Akun,0)),""))</f>
        <v/>
      </c>
      <c r="F9820" s="331" t="str">
        <f>IF(A9820="","",IFERROR(INDEX(Pengeluaran,MATCH('Buku Besar'!A9820,Akun,0)),""))</f>
        <v/>
      </c>
      <c r="H9820" s="91" t="str">
        <f t="shared" si="307"/>
        <v/>
      </c>
      <c r="I9820" s="330" t="str">
        <f>IF(H9820="","",IFERROR(INDEX(Tanggal1,MATCH('Buku Besar'!H9820,Akun1,0)),""))</f>
        <v/>
      </c>
      <c r="J9820" s="2" t="str">
        <f>IF(H9820="","",IFERROR(INDEX(Keterangan1,MATCH('Buku Besar'!H9820,Akun1,0)),""))</f>
        <v/>
      </c>
      <c r="K9820" s="2" t="str">
        <f>IF(H9820="","",IFERROR(INDEX(Reff1,MATCH('Buku Besar'!H9820,Akun1,0)),""))</f>
        <v/>
      </c>
      <c r="L9820" s="331" t="str">
        <f>IF(H9820="","",IFERROR(INDEX(Penerimaan1,MATCH('Buku Besar'!H9820,Akun1,0)),""))</f>
        <v/>
      </c>
      <c r="M9820" s="331" t="str">
        <f>IF(H9820="","",IFERROR(INDEX(Pengeluaran1,MATCH('Buku Besar'!H9820,Akun1,0)),""))</f>
        <v/>
      </c>
    </row>
    <row r="9821" spans="1:13" x14ac:dyDescent="0.25">
      <c r="A9821" s="91" t="str">
        <f t="shared" si="306"/>
        <v/>
      </c>
      <c r="B9821" s="330" t="str">
        <f>IF(A9821="","",IFERROR(INDEX(Tanggal,MATCH('Buku Besar'!A9821,Akun,0)),""))</f>
        <v/>
      </c>
      <c r="C9821" s="2" t="str">
        <f>IF(A9821="","",IFERROR(INDEX(Keterangan,MATCH('Buku Besar'!A9821,Akun,0)),""))</f>
        <v/>
      </c>
      <c r="D9821" s="2" t="str">
        <f>IF(A9821="","",IFERROR(INDEX(Reff,MATCH('Buku Besar'!A9821,Akun,0)),""))</f>
        <v/>
      </c>
      <c r="E9821" s="331" t="str">
        <f>IF(A9821="","",IFERROR(INDEX(Penerimaan,MATCH('Buku Besar'!A9821,Akun,0)),""))</f>
        <v/>
      </c>
      <c r="F9821" s="331" t="str">
        <f>IF(A9821="","",IFERROR(INDEX(Pengeluaran,MATCH('Buku Besar'!A9821,Akun,0)),""))</f>
        <v/>
      </c>
      <c r="H9821" s="91" t="str">
        <f t="shared" si="307"/>
        <v/>
      </c>
      <c r="I9821" s="330" t="str">
        <f>IF(H9821="","",IFERROR(INDEX(Tanggal1,MATCH('Buku Besar'!H9821,Akun1,0)),""))</f>
        <v/>
      </c>
      <c r="J9821" s="2" t="str">
        <f>IF(H9821="","",IFERROR(INDEX(Keterangan1,MATCH('Buku Besar'!H9821,Akun1,0)),""))</f>
        <v/>
      </c>
      <c r="K9821" s="2" t="str">
        <f>IF(H9821="","",IFERROR(INDEX(Reff1,MATCH('Buku Besar'!H9821,Akun1,0)),""))</f>
        <v/>
      </c>
      <c r="L9821" s="331" t="str">
        <f>IF(H9821="","",IFERROR(INDEX(Penerimaan1,MATCH('Buku Besar'!H9821,Akun1,0)),""))</f>
        <v/>
      </c>
      <c r="M9821" s="331" t="str">
        <f>IF(H9821="","",IFERROR(INDEX(Pengeluaran1,MATCH('Buku Besar'!H9821,Akun1,0)),""))</f>
        <v/>
      </c>
    </row>
    <row r="9822" spans="1:13" x14ac:dyDescent="0.25">
      <c r="A9822" s="91" t="str">
        <f t="shared" si="306"/>
        <v/>
      </c>
      <c r="B9822" s="330" t="str">
        <f>IF(A9822="","",IFERROR(INDEX(Tanggal,MATCH('Buku Besar'!A9822,Akun,0)),""))</f>
        <v/>
      </c>
      <c r="C9822" s="2" t="str">
        <f>IF(A9822="","",IFERROR(INDEX(Keterangan,MATCH('Buku Besar'!A9822,Akun,0)),""))</f>
        <v/>
      </c>
      <c r="D9822" s="2" t="str">
        <f>IF(A9822="","",IFERROR(INDEX(Reff,MATCH('Buku Besar'!A9822,Akun,0)),""))</f>
        <v/>
      </c>
      <c r="E9822" s="331" t="str">
        <f>IF(A9822="","",IFERROR(INDEX(Penerimaan,MATCH('Buku Besar'!A9822,Akun,0)),""))</f>
        <v/>
      </c>
      <c r="F9822" s="331" t="str">
        <f>IF(A9822="","",IFERROR(INDEX(Pengeluaran,MATCH('Buku Besar'!A9822,Akun,0)),""))</f>
        <v/>
      </c>
      <c r="H9822" s="91" t="str">
        <f t="shared" si="307"/>
        <v/>
      </c>
      <c r="I9822" s="330" t="str">
        <f>IF(H9822="","",IFERROR(INDEX(Tanggal1,MATCH('Buku Besar'!H9822,Akun1,0)),""))</f>
        <v/>
      </c>
      <c r="J9822" s="2" t="str">
        <f>IF(H9822="","",IFERROR(INDEX(Keterangan1,MATCH('Buku Besar'!H9822,Akun1,0)),""))</f>
        <v/>
      </c>
      <c r="K9822" s="2" t="str">
        <f>IF(H9822="","",IFERROR(INDEX(Reff1,MATCH('Buku Besar'!H9822,Akun1,0)),""))</f>
        <v/>
      </c>
      <c r="L9822" s="331" t="str">
        <f>IF(H9822="","",IFERROR(INDEX(Penerimaan1,MATCH('Buku Besar'!H9822,Akun1,0)),""))</f>
        <v/>
      </c>
      <c r="M9822" s="331" t="str">
        <f>IF(H9822="","",IFERROR(INDEX(Pengeluaran1,MATCH('Buku Besar'!H9822,Akun1,0)),""))</f>
        <v/>
      </c>
    </row>
    <row r="9823" spans="1:13" x14ac:dyDescent="0.25">
      <c r="A9823" s="91" t="str">
        <f t="shared" si="306"/>
        <v/>
      </c>
      <c r="B9823" s="330" t="str">
        <f>IF(A9823="","",IFERROR(INDEX(Tanggal,MATCH('Buku Besar'!A9823,Akun,0)),""))</f>
        <v/>
      </c>
      <c r="C9823" s="2" t="str">
        <f>IF(A9823="","",IFERROR(INDEX(Keterangan,MATCH('Buku Besar'!A9823,Akun,0)),""))</f>
        <v/>
      </c>
      <c r="D9823" s="2" t="str">
        <f>IF(A9823="","",IFERROR(INDEX(Reff,MATCH('Buku Besar'!A9823,Akun,0)),""))</f>
        <v/>
      </c>
      <c r="E9823" s="331" t="str">
        <f>IF(A9823="","",IFERROR(INDEX(Penerimaan,MATCH('Buku Besar'!A9823,Akun,0)),""))</f>
        <v/>
      </c>
      <c r="F9823" s="331" t="str">
        <f>IF(A9823="","",IFERROR(INDEX(Pengeluaran,MATCH('Buku Besar'!A9823,Akun,0)),""))</f>
        <v/>
      </c>
      <c r="H9823" s="91" t="str">
        <f t="shared" si="307"/>
        <v/>
      </c>
      <c r="I9823" s="330" t="str">
        <f>IF(H9823="","",IFERROR(INDEX(Tanggal1,MATCH('Buku Besar'!H9823,Akun1,0)),""))</f>
        <v/>
      </c>
      <c r="J9823" s="2" t="str">
        <f>IF(H9823="","",IFERROR(INDEX(Keterangan1,MATCH('Buku Besar'!H9823,Akun1,0)),""))</f>
        <v/>
      </c>
      <c r="K9823" s="2" t="str">
        <f>IF(H9823="","",IFERROR(INDEX(Reff1,MATCH('Buku Besar'!H9823,Akun1,0)),""))</f>
        <v/>
      </c>
      <c r="L9823" s="331" t="str">
        <f>IF(H9823="","",IFERROR(INDEX(Penerimaan1,MATCH('Buku Besar'!H9823,Akun1,0)),""))</f>
        <v/>
      </c>
      <c r="M9823" s="331" t="str">
        <f>IF(H9823="","",IFERROR(INDEX(Pengeluaran1,MATCH('Buku Besar'!H9823,Akun1,0)),""))</f>
        <v/>
      </c>
    </row>
    <row r="9824" spans="1:13" x14ac:dyDescent="0.25">
      <c r="A9824" s="91" t="str">
        <f t="shared" si="306"/>
        <v/>
      </c>
      <c r="B9824" s="330" t="str">
        <f>IF(A9824="","",IFERROR(INDEX(Tanggal,MATCH('Buku Besar'!A9824,Akun,0)),""))</f>
        <v/>
      </c>
      <c r="C9824" s="2" t="str">
        <f>IF(A9824="","",IFERROR(INDEX(Keterangan,MATCH('Buku Besar'!A9824,Akun,0)),""))</f>
        <v/>
      </c>
      <c r="D9824" s="2" t="str">
        <f>IF(A9824="","",IFERROR(INDEX(Reff,MATCH('Buku Besar'!A9824,Akun,0)),""))</f>
        <v/>
      </c>
      <c r="E9824" s="331" t="str">
        <f>IF(A9824="","",IFERROR(INDEX(Penerimaan,MATCH('Buku Besar'!A9824,Akun,0)),""))</f>
        <v/>
      </c>
      <c r="F9824" s="331" t="str">
        <f>IF(A9824="","",IFERROR(INDEX(Pengeluaran,MATCH('Buku Besar'!A9824,Akun,0)),""))</f>
        <v/>
      </c>
      <c r="H9824" s="91" t="str">
        <f t="shared" si="307"/>
        <v/>
      </c>
      <c r="I9824" s="330" t="str">
        <f>IF(H9824="","",IFERROR(INDEX(Tanggal1,MATCH('Buku Besar'!H9824,Akun1,0)),""))</f>
        <v/>
      </c>
      <c r="J9824" s="2" t="str">
        <f>IF(H9824="","",IFERROR(INDEX(Keterangan1,MATCH('Buku Besar'!H9824,Akun1,0)),""))</f>
        <v/>
      </c>
      <c r="K9824" s="2" t="str">
        <f>IF(H9824="","",IFERROR(INDEX(Reff1,MATCH('Buku Besar'!H9824,Akun1,0)),""))</f>
        <v/>
      </c>
      <c r="L9824" s="331" t="str">
        <f>IF(H9824="","",IFERROR(INDEX(Penerimaan1,MATCH('Buku Besar'!H9824,Akun1,0)),""))</f>
        <v/>
      </c>
      <c r="M9824" s="331" t="str">
        <f>IF(H9824="","",IFERROR(INDEX(Pengeluaran1,MATCH('Buku Besar'!H9824,Akun1,0)),""))</f>
        <v/>
      </c>
    </row>
    <row r="9825" spans="1:13" x14ac:dyDescent="0.25">
      <c r="A9825" s="91" t="str">
        <f t="shared" si="306"/>
        <v/>
      </c>
      <c r="B9825" s="330" t="str">
        <f>IF(A9825="","",IFERROR(INDEX(Tanggal,MATCH('Buku Besar'!A9825,Akun,0)),""))</f>
        <v/>
      </c>
      <c r="C9825" s="2" t="str">
        <f>IF(A9825="","",IFERROR(INDEX(Keterangan,MATCH('Buku Besar'!A9825,Akun,0)),""))</f>
        <v/>
      </c>
      <c r="D9825" s="2" t="str">
        <f>IF(A9825="","",IFERROR(INDEX(Reff,MATCH('Buku Besar'!A9825,Akun,0)),""))</f>
        <v/>
      </c>
      <c r="E9825" s="331" t="str">
        <f>IF(A9825="","",IFERROR(INDEX(Penerimaan,MATCH('Buku Besar'!A9825,Akun,0)),""))</f>
        <v/>
      </c>
      <c r="F9825" s="331" t="str">
        <f>IF(A9825="","",IFERROR(INDEX(Pengeluaran,MATCH('Buku Besar'!A9825,Akun,0)),""))</f>
        <v/>
      </c>
      <c r="H9825" s="91" t="str">
        <f t="shared" si="307"/>
        <v/>
      </c>
      <c r="I9825" s="330" t="str">
        <f>IF(H9825="","",IFERROR(INDEX(Tanggal1,MATCH('Buku Besar'!H9825,Akun1,0)),""))</f>
        <v/>
      </c>
      <c r="J9825" s="2" t="str">
        <f>IF(H9825="","",IFERROR(INDEX(Keterangan1,MATCH('Buku Besar'!H9825,Akun1,0)),""))</f>
        <v/>
      </c>
      <c r="K9825" s="2" t="str">
        <f>IF(H9825="","",IFERROR(INDEX(Reff1,MATCH('Buku Besar'!H9825,Akun1,0)),""))</f>
        <v/>
      </c>
      <c r="L9825" s="331" t="str">
        <f>IF(H9825="","",IFERROR(INDEX(Penerimaan1,MATCH('Buku Besar'!H9825,Akun1,0)),""))</f>
        <v/>
      </c>
      <c r="M9825" s="331" t="str">
        <f>IF(H9825="","",IFERROR(INDEX(Pengeluaran1,MATCH('Buku Besar'!H9825,Akun1,0)),""))</f>
        <v/>
      </c>
    </row>
    <row r="9826" spans="1:13" x14ac:dyDescent="0.25">
      <c r="A9826" s="91" t="str">
        <f t="shared" si="306"/>
        <v/>
      </c>
      <c r="B9826" s="330" t="str">
        <f>IF(A9826="","",IFERROR(INDEX(Tanggal,MATCH('Buku Besar'!A9826,Akun,0)),""))</f>
        <v/>
      </c>
      <c r="C9826" s="2" t="str">
        <f>IF(A9826="","",IFERROR(INDEX(Keterangan,MATCH('Buku Besar'!A9826,Akun,0)),""))</f>
        <v/>
      </c>
      <c r="D9826" s="2" t="str">
        <f>IF(A9826="","",IFERROR(INDEX(Reff,MATCH('Buku Besar'!A9826,Akun,0)),""))</f>
        <v/>
      </c>
      <c r="E9826" s="331" t="str">
        <f>IF(A9826="","",IFERROR(INDEX(Penerimaan,MATCH('Buku Besar'!A9826,Akun,0)),""))</f>
        <v/>
      </c>
      <c r="F9826" s="331" t="str">
        <f>IF(A9826="","",IFERROR(INDEX(Pengeluaran,MATCH('Buku Besar'!A9826,Akun,0)),""))</f>
        <v/>
      </c>
      <c r="H9826" s="91" t="str">
        <f t="shared" si="307"/>
        <v/>
      </c>
      <c r="I9826" s="330" t="str">
        <f>IF(H9826="","",IFERROR(INDEX(Tanggal1,MATCH('Buku Besar'!H9826,Akun1,0)),""))</f>
        <v/>
      </c>
      <c r="J9826" s="2" t="str">
        <f>IF(H9826="","",IFERROR(INDEX(Keterangan1,MATCH('Buku Besar'!H9826,Akun1,0)),""))</f>
        <v/>
      </c>
      <c r="K9826" s="2" t="str">
        <f>IF(H9826="","",IFERROR(INDEX(Reff1,MATCH('Buku Besar'!H9826,Akun1,0)),""))</f>
        <v/>
      </c>
      <c r="L9826" s="331" t="str">
        <f>IF(H9826="","",IFERROR(INDEX(Penerimaan1,MATCH('Buku Besar'!H9826,Akun1,0)),""))</f>
        <v/>
      </c>
      <c r="M9826" s="331" t="str">
        <f>IF(H9826="","",IFERROR(INDEX(Pengeluaran1,MATCH('Buku Besar'!H9826,Akun1,0)),""))</f>
        <v/>
      </c>
    </row>
    <row r="9827" spans="1:13" x14ac:dyDescent="0.25">
      <c r="A9827" s="91" t="str">
        <f t="shared" si="306"/>
        <v/>
      </c>
      <c r="B9827" s="330" t="str">
        <f>IF(A9827="","",IFERROR(INDEX(Tanggal,MATCH('Buku Besar'!A9827,Akun,0)),""))</f>
        <v/>
      </c>
      <c r="C9827" s="2" t="str">
        <f>IF(A9827="","",IFERROR(INDEX(Keterangan,MATCH('Buku Besar'!A9827,Akun,0)),""))</f>
        <v/>
      </c>
      <c r="D9827" s="2" t="str">
        <f>IF(A9827="","",IFERROR(INDEX(Reff,MATCH('Buku Besar'!A9827,Akun,0)),""))</f>
        <v/>
      </c>
      <c r="E9827" s="331" t="str">
        <f>IF(A9827="","",IFERROR(INDEX(Penerimaan,MATCH('Buku Besar'!A9827,Akun,0)),""))</f>
        <v/>
      </c>
      <c r="F9827" s="331" t="str">
        <f>IF(A9827="","",IFERROR(INDEX(Pengeluaran,MATCH('Buku Besar'!A9827,Akun,0)),""))</f>
        <v/>
      </c>
      <c r="H9827" s="91" t="str">
        <f t="shared" si="307"/>
        <v/>
      </c>
      <c r="I9827" s="330" t="str">
        <f>IF(H9827="","",IFERROR(INDEX(Tanggal1,MATCH('Buku Besar'!H9827,Akun1,0)),""))</f>
        <v/>
      </c>
      <c r="J9827" s="2" t="str">
        <f>IF(H9827="","",IFERROR(INDEX(Keterangan1,MATCH('Buku Besar'!H9827,Akun1,0)),""))</f>
        <v/>
      </c>
      <c r="K9827" s="2" t="str">
        <f>IF(H9827="","",IFERROR(INDEX(Reff1,MATCH('Buku Besar'!H9827,Akun1,0)),""))</f>
        <v/>
      </c>
      <c r="L9827" s="331" t="str">
        <f>IF(H9827="","",IFERROR(INDEX(Penerimaan1,MATCH('Buku Besar'!H9827,Akun1,0)),""))</f>
        <v/>
      </c>
      <c r="M9827" s="331" t="str">
        <f>IF(H9827="","",IFERROR(INDEX(Pengeluaran1,MATCH('Buku Besar'!H9827,Akun1,0)),""))</f>
        <v/>
      </c>
    </row>
    <row r="9828" spans="1:13" x14ac:dyDescent="0.25">
      <c r="A9828" s="91" t="str">
        <f t="shared" si="306"/>
        <v/>
      </c>
      <c r="B9828" s="330" t="str">
        <f>IF(A9828="","",IFERROR(INDEX(Tanggal,MATCH('Buku Besar'!A9828,Akun,0)),""))</f>
        <v/>
      </c>
      <c r="C9828" s="2" t="str">
        <f>IF(A9828="","",IFERROR(INDEX(Keterangan,MATCH('Buku Besar'!A9828,Akun,0)),""))</f>
        <v/>
      </c>
      <c r="D9828" s="2" t="str">
        <f>IF(A9828="","",IFERROR(INDEX(Reff,MATCH('Buku Besar'!A9828,Akun,0)),""))</f>
        <v/>
      </c>
      <c r="E9828" s="331" t="str">
        <f>IF(A9828="","",IFERROR(INDEX(Penerimaan,MATCH('Buku Besar'!A9828,Akun,0)),""))</f>
        <v/>
      </c>
      <c r="F9828" s="331" t="str">
        <f>IF(A9828="","",IFERROR(INDEX(Pengeluaran,MATCH('Buku Besar'!A9828,Akun,0)),""))</f>
        <v/>
      </c>
      <c r="H9828" s="91" t="str">
        <f t="shared" si="307"/>
        <v/>
      </c>
      <c r="I9828" s="330" t="str">
        <f>IF(H9828="","",IFERROR(INDEX(Tanggal1,MATCH('Buku Besar'!H9828,Akun1,0)),""))</f>
        <v/>
      </c>
      <c r="J9828" s="2" t="str">
        <f>IF(H9828="","",IFERROR(INDEX(Keterangan1,MATCH('Buku Besar'!H9828,Akun1,0)),""))</f>
        <v/>
      </c>
      <c r="K9828" s="2" t="str">
        <f>IF(H9828="","",IFERROR(INDEX(Reff1,MATCH('Buku Besar'!H9828,Akun1,0)),""))</f>
        <v/>
      </c>
      <c r="L9828" s="331" t="str">
        <f>IF(H9828="","",IFERROR(INDEX(Penerimaan1,MATCH('Buku Besar'!H9828,Akun1,0)),""))</f>
        <v/>
      </c>
      <c r="M9828" s="331" t="str">
        <f>IF(H9828="","",IFERROR(INDEX(Pengeluaran1,MATCH('Buku Besar'!H9828,Akun1,0)),""))</f>
        <v/>
      </c>
    </row>
    <row r="9829" spans="1:13" x14ac:dyDescent="0.25">
      <c r="A9829" s="91" t="str">
        <f t="shared" si="306"/>
        <v/>
      </c>
      <c r="B9829" s="330" t="str">
        <f>IF(A9829="","",IFERROR(INDEX(Tanggal,MATCH('Buku Besar'!A9829,Akun,0)),""))</f>
        <v/>
      </c>
      <c r="C9829" s="2" t="str">
        <f>IF(A9829="","",IFERROR(INDEX(Keterangan,MATCH('Buku Besar'!A9829,Akun,0)),""))</f>
        <v/>
      </c>
      <c r="D9829" s="2" t="str">
        <f>IF(A9829="","",IFERROR(INDEX(Reff,MATCH('Buku Besar'!A9829,Akun,0)),""))</f>
        <v/>
      </c>
      <c r="E9829" s="331" t="str">
        <f>IF(A9829="","",IFERROR(INDEX(Penerimaan,MATCH('Buku Besar'!A9829,Akun,0)),""))</f>
        <v/>
      </c>
      <c r="F9829" s="331" t="str">
        <f>IF(A9829="","",IFERROR(INDEX(Pengeluaran,MATCH('Buku Besar'!A9829,Akun,0)),""))</f>
        <v/>
      </c>
      <c r="H9829" s="91" t="str">
        <f t="shared" si="307"/>
        <v/>
      </c>
      <c r="I9829" s="330" t="str">
        <f>IF(H9829="","",IFERROR(INDEX(Tanggal1,MATCH('Buku Besar'!H9829,Akun1,0)),""))</f>
        <v/>
      </c>
      <c r="J9829" s="2" t="str">
        <f>IF(H9829="","",IFERROR(INDEX(Keterangan1,MATCH('Buku Besar'!H9829,Akun1,0)),""))</f>
        <v/>
      </c>
      <c r="K9829" s="2" t="str">
        <f>IF(H9829="","",IFERROR(INDEX(Reff1,MATCH('Buku Besar'!H9829,Akun1,0)),""))</f>
        <v/>
      </c>
      <c r="L9829" s="331" t="str">
        <f>IF(H9829="","",IFERROR(INDEX(Penerimaan1,MATCH('Buku Besar'!H9829,Akun1,0)),""))</f>
        <v/>
      </c>
      <c r="M9829" s="331" t="str">
        <f>IF(H9829="","",IFERROR(INDEX(Pengeluaran1,MATCH('Buku Besar'!H9829,Akun1,0)),""))</f>
        <v/>
      </c>
    </row>
    <row r="9830" spans="1:13" x14ac:dyDescent="0.25">
      <c r="A9830" s="91" t="str">
        <f t="shared" si="306"/>
        <v/>
      </c>
      <c r="B9830" s="330" t="str">
        <f>IF(A9830="","",IFERROR(INDEX(Tanggal,MATCH('Buku Besar'!A9830,Akun,0)),""))</f>
        <v/>
      </c>
      <c r="C9830" s="2" t="str">
        <f>IF(A9830="","",IFERROR(INDEX(Keterangan,MATCH('Buku Besar'!A9830,Akun,0)),""))</f>
        <v/>
      </c>
      <c r="D9830" s="2" t="str">
        <f>IF(A9830="","",IFERROR(INDEX(Reff,MATCH('Buku Besar'!A9830,Akun,0)),""))</f>
        <v/>
      </c>
      <c r="E9830" s="331" t="str">
        <f>IF(A9830="","",IFERROR(INDEX(Penerimaan,MATCH('Buku Besar'!A9830,Akun,0)),""))</f>
        <v/>
      </c>
      <c r="F9830" s="331" t="str">
        <f>IF(A9830="","",IFERROR(INDEX(Pengeluaran,MATCH('Buku Besar'!A9830,Akun,0)),""))</f>
        <v/>
      </c>
      <c r="H9830" s="91" t="str">
        <f t="shared" si="307"/>
        <v/>
      </c>
      <c r="I9830" s="330" t="str">
        <f>IF(H9830="","",IFERROR(INDEX(Tanggal1,MATCH('Buku Besar'!H9830,Akun1,0)),""))</f>
        <v/>
      </c>
      <c r="J9830" s="2" t="str">
        <f>IF(H9830="","",IFERROR(INDEX(Keterangan1,MATCH('Buku Besar'!H9830,Akun1,0)),""))</f>
        <v/>
      </c>
      <c r="K9830" s="2" t="str">
        <f>IF(H9830="","",IFERROR(INDEX(Reff1,MATCH('Buku Besar'!H9830,Akun1,0)),""))</f>
        <v/>
      </c>
      <c r="L9830" s="331" t="str">
        <f>IF(H9830="","",IFERROR(INDEX(Penerimaan1,MATCH('Buku Besar'!H9830,Akun1,0)),""))</f>
        <v/>
      </c>
      <c r="M9830" s="331" t="str">
        <f>IF(H9830="","",IFERROR(INDEX(Pengeluaran1,MATCH('Buku Besar'!H9830,Akun1,0)),""))</f>
        <v/>
      </c>
    </row>
    <row r="9831" spans="1:13" x14ac:dyDescent="0.25">
      <c r="A9831" s="91" t="str">
        <f t="shared" si="306"/>
        <v/>
      </c>
      <c r="B9831" s="330" t="str">
        <f>IF(A9831="","",IFERROR(INDEX(Tanggal,MATCH('Buku Besar'!A9831,Akun,0)),""))</f>
        <v/>
      </c>
      <c r="C9831" s="2" t="str">
        <f>IF(A9831="","",IFERROR(INDEX(Keterangan,MATCH('Buku Besar'!A9831,Akun,0)),""))</f>
        <v/>
      </c>
      <c r="D9831" s="2" t="str">
        <f>IF(A9831="","",IFERROR(INDEX(Reff,MATCH('Buku Besar'!A9831,Akun,0)),""))</f>
        <v/>
      </c>
      <c r="E9831" s="331" t="str">
        <f>IF(A9831="","",IFERROR(INDEX(Penerimaan,MATCH('Buku Besar'!A9831,Akun,0)),""))</f>
        <v/>
      </c>
      <c r="F9831" s="331" t="str">
        <f>IF(A9831="","",IFERROR(INDEX(Pengeluaran,MATCH('Buku Besar'!A9831,Akun,0)),""))</f>
        <v/>
      </c>
      <c r="H9831" s="91" t="str">
        <f t="shared" si="307"/>
        <v/>
      </c>
      <c r="I9831" s="330" t="str">
        <f>IF(H9831="","",IFERROR(INDEX(Tanggal1,MATCH('Buku Besar'!H9831,Akun1,0)),""))</f>
        <v/>
      </c>
      <c r="J9831" s="2" t="str">
        <f>IF(H9831="","",IFERROR(INDEX(Keterangan1,MATCH('Buku Besar'!H9831,Akun1,0)),""))</f>
        <v/>
      </c>
      <c r="K9831" s="2" t="str">
        <f>IF(H9831="","",IFERROR(INDEX(Reff1,MATCH('Buku Besar'!H9831,Akun1,0)),""))</f>
        <v/>
      </c>
      <c r="L9831" s="331" t="str">
        <f>IF(H9831="","",IFERROR(INDEX(Penerimaan1,MATCH('Buku Besar'!H9831,Akun1,0)),""))</f>
        <v/>
      </c>
      <c r="M9831" s="331" t="str">
        <f>IF(H9831="","",IFERROR(INDEX(Pengeluaran1,MATCH('Buku Besar'!H9831,Akun1,0)),""))</f>
        <v/>
      </c>
    </row>
    <row r="9832" spans="1:13" x14ac:dyDescent="0.25">
      <c r="A9832" s="91" t="str">
        <f t="shared" si="306"/>
        <v/>
      </c>
      <c r="B9832" s="330" t="str">
        <f>IF(A9832="","",IFERROR(INDEX(Tanggal,MATCH('Buku Besar'!A9832,Akun,0)),""))</f>
        <v/>
      </c>
      <c r="C9832" s="2" t="str">
        <f>IF(A9832="","",IFERROR(INDEX(Keterangan,MATCH('Buku Besar'!A9832,Akun,0)),""))</f>
        <v/>
      </c>
      <c r="D9832" s="2" t="str">
        <f>IF(A9832="","",IFERROR(INDEX(Reff,MATCH('Buku Besar'!A9832,Akun,0)),""))</f>
        <v/>
      </c>
      <c r="E9832" s="331" t="str">
        <f>IF(A9832="","",IFERROR(INDEX(Penerimaan,MATCH('Buku Besar'!A9832,Akun,0)),""))</f>
        <v/>
      </c>
      <c r="F9832" s="331" t="str">
        <f>IF(A9832="","",IFERROR(INDEX(Pengeluaran,MATCH('Buku Besar'!A9832,Akun,0)),""))</f>
        <v/>
      </c>
      <c r="H9832" s="91" t="str">
        <f t="shared" si="307"/>
        <v/>
      </c>
      <c r="I9832" s="330" t="str">
        <f>IF(H9832="","",IFERROR(INDEX(Tanggal1,MATCH('Buku Besar'!H9832,Akun1,0)),""))</f>
        <v/>
      </c>
      <c r="J9832" s="2" t="str">
        <f>IF(H9832="","",IFERROR(INDEX(Keterangan1,MATCH('Buku Besar'!H9832,Akun1,0)),""))</f>
        <v/>
      </c>
      <c r="K9832" s="2" t="str">
        <f>IF(H9832="","",IFERROR(INDEX(Reff1,MATCH('Buku Besar'!H9832,Akun1,0)),""))</f>
        <v/>
      </c>
      <c r="L9832" s="331" t="str">
        <f>IF(H9832="","",IFERROR(INDEX(Penerimaan1,MATCH('Buku Besar'!H9832,Akun1,0)),""))</f>
        <v/>
      </c>
      <c r="M9832" s="331" t="str">
        <f>IF(H9832="","",IFERROR(INDEX(Pengeluaran1,MATCH('Buku Besar'!H9832,Akun1,0)),""))</f>
        <v/>
      </c>
    </row>
    <row r="9833" spans="1:13" x14ac:dyDescent="0.25">
      <c r="A9833" s="91" t="str">
        <f t="shared" si="306"/>
        <v/>
      </c>
      <c r="B9833" s="330" t="str">
        <f>IF(A9833="","",IFERROR(INDEX(Tanggal,MATCH('Buku Besar'!A9833,Akun,0)),""))</f>
        <v/>
      </c>
      <c r="C9833" s="2" t="str">
        <f>IF(A9833="","",IFERROR(INDEX(Keterangan,MATCH('Buku Besar'!A9833,Akun,0)),""))</f>
        <v/>
      </c>
      <c r="D9833" s="2" t="str">
        <f>IF(A9833="","",IFERROR(INDEX(Reff,MATCH('Buku Besar'!A9833,Akun,0)),""))</f>
        <v/>
      </c>
      <c r="E9833" s="331" t="str">
        <f>IF(A9833="","",IFERROR(INDEX(Penerimaan,MATCH('Buku Besar'!A9833,Akun,0)),""))</f>
        <v/>
      </c>
      <c r="F9833" s="331" t="str">
        <f>IF(A9833="","",IFERROR(INDEX(Pengeluaran,MATCH('Buku Besar'!A9833,Akun,0)),""))</f>
        <v/>
      </c>
      <c r="H9833" s="91" t="str">
        <f t="shared" si="307"/>
        <v/>
      </c>
      <c r="I9833" s="330" t="str">
        <f>IF(H9833="","",IFERROR(INDEX(Tanggal1,MATCH('Buku Besar'!H9833,Akun1,0)),""))</f>
        <v/>
      </c>
      <c r="J9833" s="2" t="str">
        <f>IF(H9833="","",IFERROR(INDEX(Keterangan1,MATCH('Buku Besar'!H9833,Akun1,0)),""))</f>
        <v/>
      </c>
      <c r="K9833" s="2" t="str">
        <f>IF(H9833="","",IFERROR(INDEX(Reff1,MATCH('Buku Besar'!H9833,Akun1,0)),""))</f>
        <v/>
      </c>
      <c r="L9833" s="331" t="str">
        <f>IF(H9833="","",IFERROR(INDEX(Penerimaan1,MATCH('Buku Besar'!H9833,Akun1,0)),""))</f>
        <v/>
      </c>
      <c r="M9833" s="331" t="str">
        <f>IF(H9833="","",IFERROR(INDEX(Pengeluaran1,MATCH('Buku Besar'!H9833,Akun1,0)),""))</f>
        <v/>
      </c>
    </row>
    <row r="9834" spans="1:13" x14ac:dyDescent="0.25">
      <c r="A9834" s="91" t="str">
        <f t="shared" si="306"/>
        <v/>
      </c>
      <c r="B9834" s="330" t="str">
        <f>IF(A9834="","",IFERROR(INDEX(Tanggal,MATCH('Buku Besar'!A9834,Akun,0)),""))</f>
        <v/>
      </c>
      <c r="C9834" s="2" t="str">
        <f>IF(A9834="","",IFERROR(INDEX(Keterangan,MATCH('Buku Besar'!A9834,Akun,0)),""))</f>
        <v/>
      </c>
      <c r="D9834" s="2" t="str">
        <f>IF(A9834="","",IFERROR(INDEX(Reff,MATCH('Buku Besar'!A9834,Akun,0)),""))</f>
        <v/>
      </c>
      <c r="E9834" s="331" t="str">
        <f>IF(A9834="","",IFERROR(INDEX(Penerimaan,MATCH('Buku Besar'!A9834,Akun,0)),""))</f>
        <v/>
      </c>
      <c r="F9834" s="331" t="str">
        <f>IF(A9834="","",IFERROR(INDEX(Pengeluaran,MATCH('Buku Besar'!A9834,Akun,0)),""))</f>
        <v/>
      </c>
      <c r="H9834" s="91" t="str">
        <f t="shared" si="307"/>
        <v/>
      </c>
      <c r="I9834" s="330" t="str">
        <f>IF(H9834="","",IFERROR(INDEX(Tanggal1,MATCH('Buku Besar'!H9834,Akun1,0)),""))</f>
        <v/>
      </c>
      <c r="J9834" s="2" t="str">
        <f>IF(H9834="","",IFERROR(INDEX(Keterangan1,MATCH('Buku Besar'!H9834,Akun1,0)),""))</f>
        <v/>
      </c>
      <c r="K9834" s="2" t="str">
        <f>IF(H9834="","",IFERROR(INDEX(Reff1,MATCH('Buku Besar'!H9834,Akun1,0)),""))</f>
        <v/>
      </c>
      <c r="L9834" s="331" t="str">
        <f>IF(H9834="","",IFERROR(INDEX(Penerimaan1,MATCH('Buku Besar'!H9834,Akun1,0)),""))</f>
        <v/>
      </c>
      <c r="M9834" s="331" t="str">
        <f>IF(H9834="","",IFERROR(INDEX(Pengeluaran1,MATCH('Buku Besar'!H9834,Akun1,0)),""))</f>
        <v/>
      </c>
    </row>
    <row r="9835" spans="1:13" x14ac:dyDescent="0.25">
      <c r="A9835" s="91" t="str">
        <f t="shared" si="306"/>
        <v/>
      </c>
      <c r="B9835" s="330" t="str">
        <f>IF(A9835="","",IFERROR(INDEX(Tanggal,MATCH('Buku Besar'!A9835,Akun,0)),""))</f>
        <v/>
      </c>
      <c r="C9835" s="2" t="str">
        <f>IF(A9835="","",IFERROR(INDEX(Keterangan,MATCH('Buku Besar'!A9835,Akun,0)),""))</f>
        <v/>
      </c>
      <c r="D9835" s="2" t="str">
        <f>IF(A9835="","",IFERROR(INDEX(Reff,MATCH('Buku Besar'!A9835,Akun,0)),""))</f>
        <v/>
      </c>
      <c r="E9835" s="331" t="str">
        <f>IF(A9835="","",IFERROR(INDEX(Penerimaan,MATCH('Buku Besar'!A9835,Akun,0)),""))</f>
        <v/>
      </c>
      <c r="F9835" s="331" t="str">
        <f>IF(A9835="","",IFERROR(INDEX(Pengeluaran,MATCH('Buku Besar'!A9835,Akun,0)),""))</f>
        <v/>
      </c>
      <c r="H9835" s="91" t="str">
        <f t="shared" si="307"/>
        <v/>
      </c>
      <c r="I9835" s="330" t="str">
        <f>IF(H9835="","",IFERROR(INDEX(Tanggal1,MATCH('Buku Besar'!H9835,Akun1,0)),""))</f>
        <v/>
      </c>
      <c r="J9835" s="2" t="str">
        <f>IF(H9835="","",IFERROR(INDEX(Keterangan1,MATCH('Buku Besar'!H9835,Akun1,0)),""))</f>
        <v/>
      </c>
      <c r="K9835" s="2" t="str">
        <f>IF(H9835="","",IFERROR(INDEX(Reff1,MATCH('Buku Besar'!H9835,Akun1,0)),""))</f>
        <v/>
      </c>
      <c r="L9835" s="331" t="str">
        <f>IF(H9835="","",IFERROR(INDEX(Penerimaan1,MATCH('Buku Besar'!H9835,Akun1,0)),""))</f>
        <v/>
      </c>
      <c r="M9835" s="331" t="str">
        <f>IF(H9835="","",IFERROR(INDEX(Pengeluaran1,MATCH('Buku Besar'!H9835,Akun1,0)),""))</f>
        <v/>
      </c>
    </row>
    <row r="9836" spans="1:13" x14ac:dyDescent="0.25">
      <c r="A9836" s="91" t="str">
        <f t="shared" si="306"/>
        <v/>
      </c>
      <c r="B9836" s="330" t="str">
        <f>IF(A9836="","",IFERROR(INDEX(Tanggal,MATCH('Buku Besar'!A9836,Akun,0)),""))</f>
        <v/>
      </c>
      <c r="C9836" s="2" t="str">
        <f>IF(A9836="","",IFERROR(INDEX(Keterangan,MATCH('Buku Besar'!A9836,Akun,0)),""))</f>
        <v/>
      </c>
      <c r="D9836" s="2" t="str">
        <f>IF(A9836="","",IFERROR(INDEX(Reff,MATCH('Buku Besar'!A9836,Akun,0)),""))</f>
        <v/>
      </c>
      <c r="E9836" s="331" t="str">
        <f>IF(A9836="","",IFERROR(INDEX(Penerimaan,MATCH('Buku Besar'!A9836,Akun,0)),""))</f>
        <v/>
      </c>
      <c r="F9836" s="331" t="str">
        <f>IF(A9836="","",IFERROR(INDEX(Pengeluaran,MATCH('Buku Besar'!A9836,Akun,0)),""))</f>
        <v/>
      </c>
      <c r="H9836" s="91" t="str">
        <f t="shared" si="307"/>
        <v/>
      </c>
      <c r="I9836" s="330" t="str">
        <f>IF(H9836="","",IFERROR(INDEX(Tanggal1,MATCH('Buku Besar'!H9836,Akun1,0)),""))</f>
        <v/>
      </c>
      <c r="J9836" s="2" t="str">
        <f>IF(H9836="","",IFERROR(INDEX(Keterangan1,MATCH('Buku Besar'!H9836,Akun1,0)),""))</f>
        <v/>
      </c>
      <c r="K9836" s="2" t="str">
        <f>IF(H9836="","",IFERROR(INDEX(Reff1,MATCH('Buku Besar'!H9836,Akun1,0)),""))</f>
        <v/>
      </c>
      <c r="L9836" s="331" t="str">
        <f>IF(H9836="","",IFERROR(INDEX(Penerimaan1,MATCH('Buku Besar'!H9836,Akun1,0)),""))</f>
        <v/>
      </c>
      <c r="M9836" s="331" t="str">
        <f>IF(H9836="","",IFERROR(INDEX(Pengeluaran1,MATCH('Buku Besar'!H9836,Akun1,0)),""))</f>
        <v/>
      </c>
    </row>
    <row r="9837" spans="1:13" x14ac:dyDescent="0.25">
      <c r="A9837" s="91" t="str">
        <f t="shared" si="306"/>
        <v/>
      </c>
      <c r="B9837" s="330" t="str">
        <f>IF(A9837="","",IFERROR(INDEX(Tanggal,MATCH('Buku Besar'!A9837,Akun,0)),""))</f>
        <v/>
      </c>
      <c r="C9837" s="2" t="str">
        <f>IF(A9837="","",IFERROR(INDEX(Keterangan,MATCH('Buku Besar'!A9837,Akun,0)),""))</f>
        <v/>
      </c>
      <c r="D9837" s="2" t="str">
        <f>IF(A9837="","",IFERROR(INDEX(Reff,MATCH('Buku Besar'!A9837,Akun,0)),""))</f>
        <v/>
      </c>
      <c r="E9837" s="331" t="str">
        <f>IF(A9837="","",IFERROR(INDEX(Penerimaan,MATCH('Buku Besar'!A9837,Akun,0)),""))</f>
        <v/>
      </c>
      <c r="F9837" s="331" t="str">
        <f>IF(A9837="","",IFERROR(INDEX(Pengeluaran,MATCH('Buku Besar'!A9837,Akun,0)),""))</f>
        <v/>
      </c>
      <c r="H9837" s="91" t="str">
        <f t="shared" si="307"/>
        <v/>
      </c>
      <c r="I9837" s="330" t="str">
        <f>IF(H9837="","",IFERROR(INDEX(Tanggal1,MATCH('Buku Besar'!H9837,Akun1,0)),""))</f>
        <v/>
      </c>
      <c r="J9837" s="2" t="str">
        <f>IF(H9837="","",IFERROR(INDEX(Keterangan1,MATCH('Buku Besar'!H9837,Akun1,0)),""))</f>
        <v/>
      </c>
      <c r="K9837" s="2" t="str">
        <f>IF(H9837="","",IFERROR(INDEX(Reff1,MATCH('Buku Besar'!H9837,Akun1,0)),""))</f>
        <v/>
      </c>
      <c r="L9837" s="331" t="str">
        <f>IF(H9837="","",IFERROR(INDEX(Penerimaan1,MATCH('Buku Besar'!H9837,Akun1,0)),""))</f>
        <v/>
      </c>
      <c r="M9837" s="331" t="str">
        <f>IF(H9837="","",IFERROR(INDEX(Pengeluaran1,MATCH('Buku Besar'!H9837,Akun1,0)),""))</f>
        <v/>
      </c>
    </row>
    <row r="9838" spans="1:13" x14ac:dyDescent="0.25">
      <c r="A9838" s="91" t="str">
        <f t="shared" si="306"/>
        <v/>
      </c>
      <c r="B9838" s="330" t="str">
        <f>IF(A9838="","",IFERROR(INDEX(Tanggal,MATCH('Buku Besar'!A9838,Akun,0)),""))</f>
        <v/>
      </c>
      <c r="C9838" s="2" t="str">
        <f>IF(A9838="","",IFERROR(INDEX(Keterangan,MATCH('Buku Besar'!A9838,Akun,0)),""))</f>
        <v/>
      </c>
      <c r="D9838" s="2" t="str">
        <f>IF(A9838="","",IFERROR(INDEX(Reff,MATCH('Buku Besar'!A9838,Akun,0)),""))</f>
        <v/>
      </c>
      <c r="E9838" s="331" t="str">
        <f>IF(A9838="","",IFERROR(INDEX(Penerimaan,MATCH('Buku Besar'!A9838,Akun,0)),""))</f>
        <v/>
      </c>
      <c r="F9838" s="331" t="str">
        <f>IF(A9838="","",IFERROR(INDEX(Pengeluaran,MATCH('Buku Besar'!A9838,Akun,0)),""))</f>
        <v/>
      </c>
      <c r="H9838" s="91" t="str">
        <f t="shared" si="307"/>
        <v/>
      </c>
      <c r="I9838" s="330" t="str">
        <f>IF(H9838="","",IFERROR(INDEX(Tanggal1,MATCH('Buku Besar'!H9838,Akun1,0)),""))</f>
        <v/>
      </c>
      <c r="J9838" s="2" t="str">
        <f>IF(H9838="","",IFERROR(INDEX(Keterangan1,MATCH('Buku Besar'!H9838,Akun1,0)),""))</f>
        <v/>
      </c>
      <c r="K9838" s="2" t="str">
        <f>IF(H9838="","",IFERROR(INDEX(Reff1,MATCH('Buku Besar'!H9838,Akun1,0)),""))</f>
        <v/>
      </c>
      <c r="L9838" s="331" t="str">
        <f>IF(H9838="","",IFERROR(INDEX(Penerimaan1,MATCH('Buku Besar'!H9838,Akun1,0)),""))</f>
        <v/>
      </c>
      <c r="M9838" s="331" t="str">
        <f>IF(H9838="","",IFERROR(INDEX(Pengeluaran1,MATCH('Buku Besar'!H9838,Akun1,0)),""))</f>
        <v/>
      </c>
    </row>
    <row r="9839" spans="1:13" x14ac:dyDescent="0.25">
      <c r="A9839" s="91" t="str">
        <f t="shared" si="306"/>
        <v/>
      </c>
      <c r="B9839" s="330" t="str">
        <f>IF(A9839="","",IFERROR(INDEX(Tanggal,MATCH('Buku Besar'!A9839,Akun,0)),""))</f>
        <v/>
      </c>
      <c r="C9839" s="2" t="str">
        <f>IF(A9839="","",IFERROR(INDEX(Keterangan,MATCH('Buku Besar'!A9839,Akun,0)),""))</f>
        <v/>
      </c>
      <c r="D9839" s="2" t="str">
        <f>IF(A9839="","",IFERROR(INDEX(Reff,MATCH('Buku Besar'!A9839,Akun,0)),""))</f>
        <v/>
      </c>
      <c r="E9839" s="331" t="str">
        <f>IF(A9839="","",IFERROR(INDEX(Penerimaan,MATCH('Buku Besar'!A9839,Akun,0)),""))</f>
        <v/>
      </c>
      <c r="F9839" s="331" t="str">
        <f>IF(A9839="","",IFERROR(INDEX(Pengeluaran,MATCH('Buku Besar'!A9839,Akun,0)),""))</f>
        <v/>
      </c>
      <c r="H9839" s="91" t="str">
        <f t="shared" si="307"/>
        <v/>
      </c>
      <c r="I9839" s="330" t="str">
        <f>IF(H9839="","",IFERROR(INDEX(Tanggal1,MATCH('Buku Besar'!H9839,Akun1,0)),""))</f>
        <v/>
      </c>
      <c r="J9839" s="2" t="str">
        <f>IF(H9839="","",IFERROR(INDEX(Keterangan1,MATCH('Buku Besar'!H9839,Akun1,0)),""))</f>
        <v/>
      </c>
      <c r="K9839" s="2" t="str">
        <f>IF(H9839="","",IFERROR(INDEX(Reff1,MATCH('Buku Besar'!H9839,Akun1,0)),""))</f>
        <v/>
      </c>
      <c r="L9839" s="331" t="str">
        <f>IF(H9839="","",IFERROR(INDEX(Penerimaan1,MATCH('Buku Besar'!H9839,Akun1,0)),""))</f>
        <v/>
      </c>
      <c r="M9839" s="331" t="str">
        <f>IF(H9839="","",IFERROR(INDEX(Pengeluaran1,MATCH('Buku Besar'!H9839,Akun1,0)),""))</f>
        <v/>
      </c>
    </row>
    <row r="9840" spans="1:13" x14ac:dyDescent="0.25">
      <c r="A9840" s="91" t="str">
        <f t="shared" si="306"/>
        <v/>
      </c>
      <c r="B9840" s="330" t="str">
        <f>IF(A9840="","",IFERROR(INDEX(Tanggal,MATCH('Buku Besar'!A9840,Akun,0)),""))</f>
        <v/>
      </c>
      <c r="C9840" s="2" t="str">
        <f>IF(A9840="","",IFERROR(INDEX(Keterangan,MATCH('Buku Besar'!A9840,Akun,0)),""))</f>
        <v/>
      </c>
      <c r="D9840" s="2" t="str">
        <f>IF(A9840="","",IFERROR(INDEX(Reff,MATCH('Buku Besar'!A9840,Akun,0)),""))</f>
        <v/>
      </c>
      <c r="E9840" s="331" t="str">
        <f>IF(A9840="","",IFERROR(INDEX(Penerimaan,MATCH('Buku Besar'!A9840,Akun,0)),""))</f>
        <v/>
      </c>
      <c r="F9840" s="331" t="str">
        <f>IF(A9840="","",IFERROR(INDEX(Pengeluaran,MATCH('Buku Besar'!A9840,Akun,0)),""))</f>
        <v/>
      </c>
      <c r="H9840" s="91" t="str">
        <f t="shared" si="307"/>
        <v/>
      </c>
      <c r="I9840" s="330" t="str">
        <f>IF(H9840="","",IFERROR(INDEX(Tanggal1,MATCH('Buku Besar'!H9840,Akun1,0)),""))</f>
        <v/>
      </c>
      <c r="J9840" s="2" t="str">
        <f>IF(H9840="","",IFERROR(INDEX(Keterangan1,MATCH('Buku Besar'!H9840,Akun1,0)),""))</f>
        <v/>
      </c>
      <c r="K9840" s="2" t="str">
        <f>IF(H9840="","",IFERROR(INDEX(Reff1,MATCH('Buku Besar'!H9840,Akun1,0)),""))</f>
        <v/>
      </c>
      <c r="L9840" s="331" t="str">
        <f>IF(H9840="","",IFERROR(INDEX(Penerimaan1,MATCH('Buku Besar'!H9840,Akun1,0)),""))</f>
        <v/>
      </c>
      <c r="M9840" s="331" t="str">
        <f>IF(H9840="","",IFERROR(INDEX(Pengeluaran1,MATCH('Buku Besar'!H9840,Akun1,0)),""))</f>
        <v/>
      </c>
    </row>
    <row r="9841" spans="1:13" x14ac:dyDescent="0.25">
      <c r="A9841" s="91" t="str">
        <f t="shared" si="306"/>
        <v/>
      </c>
      <c r="B9841" s="330" t="str">
        <f>IF(A9841="","",IFERROR(INDEX(Tanggal,MATCH('Buku Besar'!A9841,Akun,0)),""))</f>
        <v/>
      </c>
      <c r="C9841" s="2" t="str">
        <f>IF(A9841="","",IFERROR(INDEX(Keterangan,MATCH('Buku Besar'!A9841,Akun,0)),""))</f>
        <v/>
      </c>
      <c r="D9841" s="2" t="str">
        <f>IF(A9841="","",IFERROR(INDEX(Reff,MATCH('Buku Besar'!A9841,Akun,0)),""))</f>
        <v/>
      </c>
      <c r="E9841" s="331" t="str">
        <f>IF(A9841="","",IFERROR(INDEX(Penerimaan,MATCH('Buku Besar'!A9841,Akun,0)),""))</f>
        <v/>
      </c>
      <c r="F9841" s="331" t="str">
        <f>IF(A9841="","",IFERROR(INDEX(Pengeluaran,MATCH('Buku Besar'!A9841,Akun,0)),""))</f>
        <v/>
      </c>
      <c r="H9841" s="91" t="str">
        <f t="shared" si="307"/>
        <v/>
      </c>
      <c r="I9841" s="330" t="str">
        <f>IF(H9841="","",IFERROR(INDEX(Tanggal1,MATCH('Buku Besar'!H9841,Akun1,0)),""))</f>
        <v/>
      </c>
      <c r="J9841" s="2" t="str">
        <f>IF(H9841="","",IFERROR(INDEX(Keterangan1,MATCH('Buku Besar'!H9841,Akun1,0)),""))</f>
        <v/>
      </c>
      <c r="K9841" s="2" t="str">
        <f>IF(H9841="","",IFERROR(INDEX(Reff1,MATCH('Buku Besar'!H9841,Akun1,0)),""))</f>
        <v/>
      </c>
      <c r="L9841" s="331" t="str">
        <f>IF(H9841="","",IFERROR(INDEX(Penerimaan1,MATCH('Buku Besar'!H9841,Akun1,0)),""))</f>
        <v/>
      </c>
      <c r="M9841" s="331" t="str">
        <f>IF(H9841="","",IFERROR(INDEX(Pengeluaran1,MATCH('Buku Besar'!H9841,Akun1,0)),""))</f>
        <v/>
      </c>
    </row>
    <row r="9842" spans="1:13" x14ac:dyDescent="0.25">
      <c r="A9842" s="91" t="str">
        <f t="shared" si="306"/>
        <v/>
      </c>
      <c r="B9842" s="330" t="str">
        <f>IF(A9842="","",IFERROR(INDEX(Tanggal,MATCH('Buku Besar'!A9842,Akun,0)),""))</f>
        <v/>
      </c>
      <c r="C9842" s="2" t="str">
        <f>IF(A9842="","",IFERROR(INDEX(Keterangan,MATCH('Buku Besar'!A9842,Akun,0)),""))</f>
        <v/>
      </c>
      <c r="D9842" s="2" t="str">
        <f>IF(A9842="","",IFERROR(INDEX(Reff,MATCH('Buku Besar'!A9842,Akun,0)),""))</f>
        <v/>
      </c>
      <c r="E9842" s="331" t="str">
        <f>IF(A9842="","",IFERROR(INDEX(Penerimaan,MATCH('Buku Besar'!A9842,Akun,0)),""))</f>
        <v/>
      </c>
      <c r="F9842" s="331" t="str">
        <f>IF(A9842="","",IFERROR(INDEX(Pengeluaran,MATCH('Buku Besar'!A9842,Akun,0)),""))</f>
        <v/>
      </c>
      <c r="H9842" s="91" t="str">
        <f t="shared" si="307"/>
        <v/>
      </c>
      <c r="I9842" s="330" t="str">
        <f>IF(H9842="","",IFERROR(INDEX(Tanggal1,MATCH('Buku Besar'!H9842,Akun1,0)),""))</f>
        <v/>
      </c>
      <c r="J9842" s="2" t="str">
        <f>IF(H9842="","",IFERROR(INDEX(Keterangan1,MATCH('Buku Besar'!H9842,Akun1,0)),""))</f>
        <v/>
      </c>
      <c r="K9842" s="2" t="str">
        <f>IF(H9842="","",IFERROR(INDEX(Reff1,MATCH('Buku Besar'!H9842,Akun1,0)),""))</f>
        <v/>
      </c>
      <c r="L9842" s="331" t="str">
        <f>IF(H9842="","",IFERROR(INDEX(Penerimaan1,MATCH('Buku Besar'!H9842,Akun1,0)),""))</f>
        <v/>
      </c>
      <c r="M9842" s="331" t="str">
        <f>IF(H9842="","",IFERROR(INDEX(Pengeluaran1,MATCH('Buku Besar'!H9842,Akun1,0)),""))</f>
        <v/>
      </c>
    </row>
    <row r="9843" spans="1:13" x14ac:dyDescent="0.25">
      <c r="A9843" s="91" t="str">
        <f t="shared" si="306"/>
        <v/>
      </c>
      <c r="B9843" s="330" t="str">
        <f>IF(A9843="","",IFERROR(INDEX(Tanggal,MATCH('Buku Besar'!A9843,Akun,0)),""))</f>
        <v/>
      </c>
      <c r="C9843" s="2" t="str">
        <f>IF(A9843="","",IFERROR(INDEX(Keterangan,MATCH('Buku Besar'!A9843,Akun,0)),""))</f>
        <v/>
      </c>
      <c r="D9843" s="2" t="str">
        <f>IF(A9843="","",IFERROR(INDEX(Reff,MATCH('Buku Besar'!A9843,Akun,0)),""))</f>
        <v/>
      </c>
      <c r="E9843" s="331" t="str">
        <f>IF(A9843="","",IFERROR(INDEX(Penerimaan,MATCH('Buku Besar'!A9843,Akun,0)),""))</f>
        <v/>
      </c>
      <c r="F9843" s="331" t="str">
        <f>IF(A9843="","",IFERROR(INDEX(Pengeluaran,MATCH('Buku Besar'!A9843,Akun,0)),""))</f>
        <v/>
      </c>
      <c r="H9843" s="91" t="str">
        <f t="shared" si="307"/>
        <v/>
      </c>
      <c r="I9843" s="330" t="str">
        <f>IF(H9843="","",IFERROR(INDEX(Tanggal1,MATCH('Buku Besar'!H9843,Akun1,0)),""))</f>
        <v/>
      </c>
      <c r="J9843" s="2" t="str">
        <f>IF(H9843="","",IFERROR(INDEX(Keterangan1,MATCH('Buku Besar'!H9843,Akun1,0)),""))</f>
        <v/>
      </c>
      <c r="K9843" s="2" t="str">
        <f>IF(H9843="","",IFERROR(INDEX(Reff1,MATCH('Buku Besar'!H9843,Akun1,0)),""))</f>
        <v/>
      </c>
      <c r="L9843" s="331" t="str">
        <f>IF(H9843="","",IFERROR(INDEX(Penerimaan1,MATCH('Buku Besar'!H9843,Akun1,0)),""))</f>
        <v/>
      </c>
      <c r="M9843" s="331" t="str">
        <f>IF(H9843="","",IFERROR(INDEX(Pengeluaran1,MATCH('Buku Besar'!H9843,Akun1,0)),""))</f>
        <v/>
      </c>
    </row>
    <row r="9844" spans="1:13" x14ac:dyDescent="0.25">
      <c r="A9844" s="91" t="str">
        <f t="shared" si="306"/>
        <v/>
      </c>
      <c r="B9844" s="330" t="str">
        <f>IF(A9844="","",IFERROR(INDEX(Tanggal,MATCH('Buku Besar'!A9844,Akun,0)),""))</f>
        <v/>
      </c>
      <c r="C9844" s="2" t="str">
        <f>IF(A9844="","",IFERROR(INDEX(Keterangan,MATCH('Buku Besar'!A9844,Akun,0)),""))</f>
        <v/>
      </c>
      <c r="D9844" s="2" t="str">
        <f>IF(A9844="","",IFERROR(INDEX(Reff,MATCH('Buku Besar'!A9844,Akun,0)),""))</f>
        <v/>
      </c>
      <c r="E9844" s="331" t="str">
        <f>IF(A9844="","",IFERROR(INDEX(Penerimaan,MATCH('Buku Besar'!A9844,Akun,0)),""))</f>
        <v/>
      </c>
      <c r="F9844" s="331" t="str">
        <f>IF(A9844="","",IFERROR(INDEX(Pengeluaran,MATCH('Buku Besar'!A9844,Akun,0)),""))</f>
        <v/>
      </c>
      <c r="H9844" s="91" t="str">
        <f t="shared" si="307"/>
        <v/>
      </c>
      <c r="I9844" s="330" t="str">
        <f>IF(H9844="","",IFERROR(INDEX(Tanggal1,MATCH('Buku Besar'!H9844,Akun1,0)),""))</f>
        <v/>
      </c>
      <c r="J9844" s="2" t="str">
        <f>IF(H9844="","",IFERROR(INDEX(Keterangan1,MATCH('Buku Besar'!H9844,Akun1,0)),""))</f>
        <v/>
      </c>
      <c r="K9844" s="2" t="str">
        <f>IF(H9844="","",IFERROR(INDEX(Reff1,MATCH('Buku Besar'!H9844,Akun1,0)),""))</f>
        <v/>
      </c>
      <c r="L9844" s="331" t="str">
        <f>IF(H9844="","",IFERROR(INDEX(Penerimaan1,MATCH('Buku Besar'!H9844,Akun1,0)),""))</f>
        <v/>
      </c>
      <c r="M9844" s="331" t="str">
        <f>IF(H9844="","",IFERROR(INDEX(Pengeluaran1,MATCH('Buku Besar'!H9844,Akun1,0)),""))</f>
        <v/>
      </c>
    </row>
    <row r="9845" spans="1:13" x14ac:dyDescent="0.25">
      <c r="A9845" s="91" t="str">
        <f t="shared" si="306"/>
        <v/>
      </c>
      <c r="B9845" s="330" t="str">
        <f>IF(A9845="","",IFERROR(INDEX(Tanggal,MATCH('Buku Besar'!A9845,Akun,0)),""))</f>
        <v/>
      </c>
      <c r="C9845" s="2" t="str">
        <f>IF(A9845="","",IFERROR(INDEX(Keterangan,MATCH('Buku Besar'!A9845,Akun,0)),""))</f>
        <v/>
      </c>
      <c r="D9845" s="2" t="str">
        <f>IF(A9845="","",IFERROR(INDEX(Reff,MATCH('Buku Besar'!A9845,Akun,0)),""))</f>
        <v/>
      </c>
      <c r="E9845" s="331" t="str">
        <f>IF(A9845="","",IFERROR(INDEX(Penerimaan,MATCH('Buku Besar'!A9845,Akun,0)),""))</f>
        <v/>
      </c>
      <c r="F9845" s="331" t="str">
        <f>IF(A9845="","",IFERROR(INDEX(Pengeluaran,MATCH('Buku Besar'!A9845,Akun,0)),""))</f>
        <v/>
      </c>
      <c r="H9845" s="91" t="str">
        <f t="shared" si="307"/>
        <v/>
      </c>
      <c r="I9845" s="330" t="str">
        <f>IF(H9845="","",IFERROR(INDEX(Tanggal1,MATCH('Buku Besar'!H9845,Akun1,0)),""))</f>
        <v/>
      </c>
      <c r="J9845" s="2" t="str">
        <f>IF(H9845="","",IFERROR(INDEX(Keterangan1,MATCH('Buku Besar'!H9845,Akun1,0)),""))</f>
        <v/>
      </c>
      <c r="K9845" s="2" t="str">
        <f>IF(H9845="","",IFERROR(INDEX(Reff1,MATCH('Buku Besar'!H9845,Akun1,0)),""))</f>
        <v/>
      </c>
      <c r="L9845" s="331" t="str">
        <f>IF(H9845="","",IFERROR(INDEX(Penerimaan1,MATCH('Buku Besar'!H9845,Akun1,0)),""))</f>
        <v/>
      </c>
      <c r="M9845" s="331" t="str">
        <f>IF(H9845="","",IFERROR(INDEX(Pengeluaran1,MATCH('Buku Besar'!H9845,Akun1,0)),""))</f>
        <v/>
      </c>
    </row>
    <row r="9846" spans="1:13" x14ac:dyDescent="0.25">
      <c r="A9846" s="91" t="str">
        <f t="shared" si="306"/>
        <v/>
      </c>
      <c r="B9846" s="330" t="str">
        <f>IF(A9846="","",IFERROR(INDEX(Tanggal,MATCH('Buku Besar'!A9846,Akun,0)),""))</f>
        <v/>
      </c>
      <c r="C9846" s="2" t="str">
        <f>IF(A9846="","",IFERROR(INDEX(Keterangan,MATCH('Buku Besar'!A9846,Akun,0)),""))</f>
        <v/>
      </c>
      <c r="D9846" s="2" t="str">
        <f>IF(A9846="","",IFERROR(INDEX(Reff,MATCH('Buku Besar'!A9846,Akun,0)),""))</f>
        <v/>
      </c>
      <c r="E9846" s="331" t="str">
        <f>IF(A9846="","",IFERROR(INDEX(Penerimaan,MATCH('Buku Besar'!A9846,Akun,0)),""))</f>
        <v/>
      </c>
      <c r="F9846" s="331" t="str">
        <f>IF(A9846="","",IFERROR(INDEX(Pengeluaran,MATCH('Buku Besar'!A9846,Akun,0)),""))</f>
        <v/>
      </c>
      <c r="H9846" s="91" t="str">
        <f t="shared" si="307"/>
        <v/>
      </c>
      <c r="I9846" s="330" t="str">
        <f>IF(H9846="","",IFERROR(INDEX(Tanggal1,MATCH('Buku Besar'!H9846,Akun1,0)),""))</f>
        <v/>
      </c>
      <c r="J9846" s="2" t="str">
        <f>IF(H9846="","",IFERROR(INDEX(Keterangan1,MATCH('Buku Besar'!H9846,Akun1,0)),""))</f>
        <v/>
      </c>
      <c r="K9846" s="2" t="str">
        <f>IF(H9846="","",IFERROR(INDEX(Reff1,MATCH('Buku Besar'!H9846,Akun1,0)),""))</f>
        <v/>
      </c>
      <c r="L9846" s="331" t="str">
        <f>IF(H9846="","",IFERROR(INDEX(Penerimaan1,MATCH('Buku Besar'!H9846,Akun1,0)),""))</f>
        <v/>
      </c>
      <c r="M9846" s="331" t="str">
        <f>IF(H9846="","",IFERROR(INDEX(Pengeluaran1,MATCH('Buku Besar'!H9846,Akun1,0)),""))</f>
        <v/>
      </c>
    </row>
    <row r="9847" spans="1:13" x14ac:dyDescent="0.25">
      <c r="A9847" s="91" t="str">
        <f t="shared" si="306"/>
        <v/>
      </c>
      <c r="B9847" s="330" t="str">
        <f>IF(A9847="","",IFERROR(INDEX(Tanggal,MATCH('Buku Besar'!A9847,Akun,0)),""))</f>
        <v/>
      </c>
      <c r="C9847" s="2" t="str">
        <f>IF(A9847="","",IFERROR(INDEX(Keterangan,MATCH('Buku Besar'!A9847,Akun,0)),""))</f>
        <v/>
      </c>
      <c r="D9847" s="2" t="str">
        <f>IF(A9847="","",IFERROR(INDEX(Reff,MATCH('Buku Besar'!A9847,Akun,0)),""))</f>
        <v/>
      </c>
      <c r="E9847" s="331" t="str">
        <f>IF(A9847="","",IFERROR(INDEX(Penerimaan,MATCH('Buku Besar'!A9847,Akun,0)),""))</f>
        <v/>
      </c>
      <c r="F9847" s="331" t="str">
        <f>IF(A9847="","",IFERROR(INDEX(Pengeluaran,MATCH('Buku Besar'!A9847,Akun,0)),""))</f>
        <v/>
      </c>
      <c r="H9847" s="91" t="str">
        <f t="shared" si="307"/>
        <v/>
      </c>
      <c r="I9847" s="330" t="str">
        <f>IF(H9847="","",IFERROR(INDEX(Tanggal1,MATCH('Buku Besar'!H9847,Akun1,0)),""))</f>
        <v/>
      </c>
      <c r="J9847" s="2" t="str">
        <f>IF(H9847="","",IFERROR(INDEX(Keterangan1,MATCH('Buku Besar'!H9847,Akun1,0)),""))</f>
        <v/>
      </c>
      <c r="K9847" s="2" t="str">
        <f>IF(H9847="","",IFERROR(INDEX(Reff1,MATCH('Buku Besar'!H9847,Akun1,0)),""))</f>
        <v/>
      </c>
      <c r="L9847" s="331" t="str">
        <f>IF(H9847="","",IFERROR(INDEX(Penerimaan1,MATCH('Buku Besar'!H9847,Akun1,0)),""))</f>
        <v/>
      </c>
      <c r="M9847" s="331" t="str">
        <f>IF(H9847="","",IFERROR(INDEX(Pengeluaran1,MATCH('Buku Besar'!H9847,Akun1,0)),""))</f>
        <v/>
      </c>
    </row>
    <row r="9848" spans="1:13" x14ac:dyDescent="0.25">
      <c r="A9848" s="91" t="str">
        <f t="shared" si="306"/>
        <v/>
      </c>
      <c r="B9848" s="330" t="str">
        <f>IF(A9848="","",IFERROR(INDEX(Tanggal,MATCH('Buku Besar'!A9848,Akun,0)),""))</f>
        <v/>
      </c>
      <c r="C9848" s="2" t="str">
        <f>IF(A9848="","",IFERROR(INDEX(Keterangan,MATCH('Buku Besar'!A9848,Akun,0)),""))</f>
        <v/>
      </c>
      <c r="D9848" s="2" t="str">
        <f>IF(A9848="","",IFERROR(INDEX(Reff,MATCH('Buku Besar'!A9848,Akun,0)),""))</f>
        <v/>
      </c>
      <c r="E9848" s="331" t="str">
        <f>IF(A9848="","",IFERROR(INDEX(Penerimaan,MATCH('Buku Besar'!A9848,Akun,0)),""))</f>
        <v/>
      </c>
      <c r="F9848" s="331" t="str">
        <f>IF(A9848="","",IFERROR(INDEX(Pengeluaran,MATCH('Buku Besar'!A9848,Akun,0)),""))</f>
        <v/>
      </c>
      <c r="H9848" s="91" t="str">
        <f t="shared" si="307"/>
        <v/>
      </c>
      <c r="I9848" s="330" t="str">
        <f>IF(H9848="","",IFERROR(INDEX(Tanggal1,MATCH('Buku Besar'!H9848,Akun1,0)),""))</f>
        <v/>
      </c>
      <c r="J9848" s="2" t="str">
        <f>IF(H9848="","",IFERROR(INDEX(Keterangan1,MATCH('Buku Besar'!H9848,Akun1,0)),""))</f>
        <v/>
      </c>
      <c r="K9848" s="2" t="str">
        <f>IF(H9848="","",IFERROR(INDEX(Reff1,MATCH('Buku Besar'!H9848,Akun1,0)),""))</f>
        <v/>
      </c>
      <c r="L9848" s="331" t="str">
        <f>IF(H9848="","",IFERROR(INDEX(Penerimaan1,MATCH('Buku Besar'!H9848,Akun1,0)),""))</f>
        <v/>
      </c>
      <c r="M9848" s="331" t="str">
        <f>IF(H9848="","",IFERROR(INDEX(Pengeluaran1,MATCH('Buku Besar'!H9848,Akun1,0)),""))</f>
        <v/>
      </c>
    </row>
    <row r="9849" spans="1:13" x14ac:dyDescent="0.25">
      <c r="A9849" s="91" t="str">
        <f t="shared" si="306"/>
        <v/>
      </c>
      <c r="B9849" s="330" t="str">
        <f>IF(A9849="","",IFERROR(INDEX(Tanggal,MATCH('Buku Besar'!A9849,Akun,0)),""))</f>
        <v/>
      </c>
      <c r="C9849" s="2" t="str">
        <f>IF(A9849="","",IFERROR(INDEX(Keterangan,MATCH('Buku Besar'!A9849,Akun,0)),""))</f>
        <v/>
      </c>
      <c r="D9849" s="2" t="str">
        <f>IF(A9849="","",IFERROR(INDEX(Reff,MATCH('Buku Besar'!A9849,Akun,0)),""))</f>
        <v/>
      </c>
      <c r="E9849" s="331" t="str">
        <f>IF(A9849="","",IFERROR(INDEX(Penerimaan,MATCH('Buku Besar'!A9849,Akun,0)),""))</f>
        <v/>
      </c>
      <c r="F9849" s="331" t="str">
        <f>IF(A9849="","",IFERROR(INDEX(Pengeluaran,MATCH('Buku Besar'!A9849,Akun,0)),""))</f>
        <v/>
      </c>
      <c r="H9849" s="91" t="str">
        <f t="shared" si="307"/>
        <v/>
      </c>
      <c r="I9849" s="330" t="str">
        <f>IF(H9849="","",IFERROR(INDEX(Tanggal1,MATCH('Buku Besar'!H9849,Akun1,0)),""))</f>
        <v/>
      </c>
      <c r="J9849" s="2" t="str">
        <f>IF(H9849="","",IFERROR(INDEX(Keterangan1,MATCH('Buku Besar'!H9849,Akun1,0)),""))</f>
        <v/>
      </c>
      <c r="K9849" s="2" t="str">
        <f>IF(H9849="","",IFERROR(INDEX(Reff1,MATCH('Buku Besar'!H9849,Akun1,0)),""))</f>
        <v/>
      </c>
      <c r="L9849" s="331" t="str">
        <f>IF(H9849="","",IFERROR(INDEX(Penerimaan1,MATCH('Buku Besar'!H9849,Akun1,0)),""))</f>
        <v/>
      </c>
      <c r="M9849" s="331" t="str">
        <f>IF(H9849="","",IFERROR(INDEX(Pengeluaran1,MATCH('Buku Besar'!H9849,Akun1,0)),""))</f>
        <v/>
      </c>
    </row>
    <row r="9850" spans="1:13" x14ac:dyDescent="0.25">
      <c r="A9850" s="91" t="str">
        <f t="shared" si="306"/>
        <v/>
      </c>
      <c r="B9850" s="330" t="str">
        <f>IF(A9850="","",IFERROR(INDEX(Tanggal,MATCH('Buku Besar'!A9850,Akun,0)),""))</f>
        <v/>
      </c>
      <c r="C9850" s="2" t="str">
        <f>IF(A9850="","",IFERROR(INDEX(Keterangan,MATCH('Buku Besar'!A9850,Akun,0)),""))</f>
        <v/>
      </c>
      <c r="D9850" s="2" t="str">
        <f>IF(A9850="","",IFERROR(INDEX(Reff,MATCH('Buku Besar'!A9850,Akun,0)),""))</f>
        <v/>
      </c>
      <c r="E9850" s="331" t="str">
        <f>IF(A9850="","",IFERROR(INDEX(Penerimaan,MATCH('Buku Besar'!A9850,Akun,0)),""))</f>
        <v/>
      </c>
      <c r="F9850" s="331" t="str">
        <f>IF(A9850="","",IFERROR(INDEX(Pengeluaran,MATCH('Buku Besar'!A9850,Akun,0)),""))</f>
        <v/>
      </c>
      <c r="H9850" s="91" t="str">
        <f t="shared" si="307"/>
        <v/>
      </c>
      <c r="I9850" s="330" t="str">
        <f>IF(H9850="","",IFERROR(INDEX(Tanggal1,MATCH('Buku Besar'!H9850,Akun1,0)),""))</f>
        <v/>
      </c>
      <c r="J9850" s="2" t="str">
        <f>IF(H9850="","",IFERROR(INDEX(Keterangan1,MATCH('Buku Besar'!H9850,Akun1,0)),""))</f>
        <v/>
      </c>
      <c r="K9850" s="2" t="str">
        <f>IF(H9850="","",IFERROR(INDEX(Reff1,MATCH('Buku Besar'!H9850,Akun1,0)),""))</f>
        <v/>
      </c>
      <c r="L9850" s="331" t="str">
        <f>IF(H9850="","",IFERROR(INDEX(Penerimaan1,MATCH('Buku Besar'!H9850,Akun1,0)),""))</f>
        <v/>
      </c>
      <c r="M9850" s="331" t="str">
        <f>IF(H9850="","",IFERROR(INDEX(Pengeluaran1,MATCH('Buku Besar'!H9850,Akun1,0)),""))</f>
        <v/>
      </c>
    </row>
    <row r="9851" spans="1:13" x14ac:dyDescent="0.25">
      <c r="A9851" s="91" t="str">
        <f t="shared" si="306"/>
        <v/>
      </c>
      <c r="B9851" s="330" t="str">
        <f>IF(A9851="","",IFERROR(INDEX(Tanggal,MATCH('Buku Besar'!A9851,Akun,0)),""))</f>
        <v/>
      </c>
      <c r="C9851" s="2" t="str">
        <f>IF(A9851="","",IFERROR(INDEX(Keterangan,MATCH('Buku Besar'!A9851,Akun,0)),""))</f>
        <v/>
      </c>
      <c r="D9851" s="2" t="str">
        <f>IF(A9851="","",IFERROR(INDEX(Reff,MATCH('Buku Besar'!A9851,Akun,0)),""))</f>
        <v/>
      </c>
      <c r="E9851" s="331" t="str">
        <f>IF(A9851="","",IFERROR(INDEX(Penerimaan,MATCH('Buku Besar'!A9851,Akun,0)),""))</f>
        <v/>
      </c>
      <c r="F9851" s="331" t="str">
        <f>IF(A9851="","",IFERROR(INDEX(Pengeluaran,MATCH('Buku Besar'!A9851,Akun,0)),""))</f>
        <v/>
      </c>
      <c r="H9851" s="91" t="str">
        <f t="shared" si="307"/>
        <v/>
      </c>
      <c r="I9851" s="330" t="str">
        <f>IF(H9851="","",IFERROR(INDEX(Tanggal1,MATCH('Buku Besar'!H9851,Akun1,0)),""))</f>
        <v/>
      </c>
      <c r="J9851" s="2" t="str">
        <f>IF(H9851="","",IFERROR(INDEX(Keterangan1,MATCH('Buku Besar'!H9851,Akun1,0)),""))</f>
        <v/>
      </c>
      <c r="K9851" s="2" t="str">
        <f>IF(H9851="","",IFERROR(INDEX(Reff1,MATCH('Buku Besar'!H9851,Akun1,0)),""))</f>
        <v/>
      </c>
      <c r="L9851" s="331" t="str">
        <f>IF(H9851="","",IFERROR(INDEX(Penerimaan1,MATCH('Buku Besar'!H9851,Akun1,0)),""))</f>
        <v/>
      </c>
      <c r="M9851" s="331" t="str">
        <f>IF(H9851="","",IFERROR(INDEX(Pengeluaran1,MATCH('Buku Besar'!H9851,Akun1,0)),""))</f>
        <v/>
      </c>
    </row>
    <row r="9852" spans="1:13" x14ac:dyDescent="0.25">
      <c r="A9852" s="91" t="str">
        <f t="shared" si="306"/>
        <v/>
      </c>
      <c r="B9852" s="330" t="str">
        <f>IF(A9852="","",IFERROR(INDEX(Tanggal,MATCH('Buku Besar'!A9852,Akun,0)),""))</f>
        <v/>
      </c>
      <c r="C9852" s="2" t="str">
        <f>IF(A9852="","",IFERROR(INDEX(Keterangan,MATCH('Buku Besar'!A9852,Akun,0)),""))</f>
        <v/>
      </c>
      <c r="D9852" s="2" t="str">
        <f>IF(A9852="","",IFERROR(INDEX(Reff,MATCH('Buku Besar'!A9852,Akun,0)),""))</f>
        <v/>
      </c>
      <c r="E9852" s="331" t="str">
        <f>IF(A9852="","",IFERROR(INDEX(Penerimaan,MATCH('Buku Besar'!A9852,Akun,0)),""))</f>
        <v/>
      </c>
      <c r="F9852" s="331" t="str">
        <f>IF(A9852="","",IFERROR(INDEX(Pengeluaran,MATCH('Buku Besar'!A9852,Akun,0)),""))</f>
        <v/>
      </c>
      <c r="H9852" s="91" t="str">
        <f t="shared" si="307"/>
        <v/>
      </c>
      <c r="I9852" s="330" t="str">
        <f>IF(H9852="","",IFERROR(INDEX(Tanggal1,MATCH('Buku Besar'!H9852,Akun1,0)),""))</f>
        <v/>
      </c>
      <c r="J9852" s="2" t="str">
        <f>IF(H9852="","",IFERROR(INDEX(Keterangan1,MATCH('Buku Besar'!H9852,Akun1,0)),""))</f>
        <v/>
      </c>
      <c r="K9852" s="2" t="str">
        <f>IF(H9852="","",IFERROR(INDEX(Reff1,MATCH('Buku Besar'!H9852,Akun1,0)),""))</f>
        <v/>
      </c>
      <c r="L9852" s="331" t="str">
        <f>IF(H9852="","",IFERROR(INDEX(Penerimaan1,MATCH('Buku Besar'!H9852,Akun1,0)),""))</f>
        <v/>
      </c>
      <c r="M9852" s="331" t="str">
        <f>IF(H9852="","",IFERROR(INDEX(Pengeluaran1,MATCH('Buku Besar'!H9852,Akun1,0)),""))</f>
        <v/>
      </c>
    </row>
    <row r="9853" spans="1:13" x14ac:dyDescent="0.25">
      <c r="A9853" s="91" t="str">
        <f t="shared" si="306"/>
        <v/>
      </c>
      <c r="B9853" s="330" t="str">
        <f>IF(A9853="","",IFERROR(INDEX(Tanggal,MATCH('Buku Besar'!A9853,Akun,0)),""))</f>
        <v/>
      </c>
      <c r="C9853" s="2" t="str">
        <f>IF(A9853="","",IFERROR(INDEX(Keterangan,MATCH('Buku Besar'!A9853,Akun,0)),""))</f>
        <v/>
      </c>
      <c r="D9853" s="2" t="str">
        <f>IF(A9853="","",IFERROR(INDEX(Reff,MATCH('Buku Besar'!A9853,Akun,0)),""))</f>
        <v/>
      </c>
      <c r="E9853" s="331" t="str">
        <f>IF(A9853="","",IFERROR(INDEX(Penerimaan,MATCH('Buku Besar'!A9853,Akun,0)),""))</f>
        <v/>
      </c>
      <c r="F9853" s="331" t="str">
        <f>IF(A9853="","",IFERROR(INDEX(Pengeluaran,MATCH('Buku Besar'!A9853,Akun,0)),""))</f>
        <v/>
      </c>
      <c r="H9853" s="91" t="str">
        <f t="shared" si="307"/>
        <v/>
      </c>
      <c r="I9853" s="330" t="str">
        <f>IF(H9853="","",IFERROR(INDEX(Tanggal1,MATCH('Buku Besar'!H9853,Akun1,0)),""))</f>
        <v/>
      </c>
      <c r="J9853" s="2" t="str">
        <f>IF(H9853="","",IFERROR(INDEX(Keterangan1,MATCH('Buku Besar'!H9853,Akun1,0)),""))</f>
        <v/>
      </c>
      <c r="K9853" s="2" t="str">
        <f>IF(H9853="","",IFERROR(INDEX(Reff1,MATCH('Buku Besar'!H9853,Akun1,0)),""))</f>
        <v/>
      </c>
      <c r="L9853" s="331" t="str">
        <f>IF(H9853="","",IFERROR(INDEX(Penerimaan1,MATCH('Buku Besar'!H9853,Akun1,0)),""))</f>
        <v/>
      </c>
      <c r="M9853" s="331" t="str">
        <f>IF(H9853="","",IFERROR(INDEX(Pengeluaran1,MATCH('Buku Besar'!H9853,Akun1,0)),""))</f>
        <v/>
      </c>
    </row>
    <row r="9854" spans="1:13" x14ac:dyDescent="0.25">
      <c r="A9854" s="91" t="str">
        <f t="shared" si="306"/>
        <v/>
      </c>
      <c r="B9854" s="330" t="str">
        <f>IF(A9854="","",IFERROR(INDEX(Tanggal,MATCH('Buku Besar'!A9854,Akun,0)),""))</f>
        <v/>
      </c>
      <c r="C9854" s="2" t="str">
        <f>IF(A9854="","",IFERROR(INDEX(Keterangan,MATCH('Buku Besar'!A9854,Akun,0)),""))</f>
        <v/>
      </c>
      <c r="D9854" s="2" t="str">
        <f>IF(A9854="","",IFERROR(INDEX(Reff,MATCH('Buku Besar'!A9854,Akun,0)),""))</f>
        <v/>
      </c>
      <c r="E9854" s="331" t="str">
        <f>IF(A9854="","",IFERROR(INDEX(Penerimaan,MATCH('Buku Besar'!A9854,Akun,0)),""))</f>
        <v/>
      </c>
      <c r="F9854" s="331" t="str">
        <f>IF(A9854="","",IFERROR(INDEX(Pengeluaran,MATCH('Buku Besar'!A9854,Akun,0)),""))</f>
        <v/>
      </c>
      <c r="H9854" s="91" t="str">
        <f t="shared" si="307"/>
        <v/>
      </c>
      <c r="I9854" s="330" t="str">
        <f>IF(H9854="","",IFERROR(INDEX(Tanggal1,MATCH('Buku Besar'!H9854,Akun1,0)),""))</f>
        <v/>
      </c>
      <c r="J9854" s="2" t="str">
        <f>IF(H9854="","",IFERROR(INDEX(Keterangan1,MATCH('Buku Besar'!H9854,Akun1,0)),""))</f>
        <v/>
      </c>
      <c r="K9854" s="2" t="str">
        <f>IF(H9854="","",IFERROR(INDEX(Reff1,MATCH('Buku Besar'!H9854,Akun1,0)),""))</f>
        <v/>
      </c>
      <c r="L9854" s="331" t="str">
        <f>IF(H9854="","",IFERROR(INDEX(Penerimaan1,MATCH('Buku Besar'!H9854,Akun1,0)),""))</f>
        <v/>
      </c>
      <c r="M9854" s="331" t="str">
        <f>IF(H9854="","",IFERROR(INDEX(Pengeluaran1,MATCH('Buku Besar'!H9854,Akun1,0)),""))</f>
        <v/>
      </c>
    </row>
    <row r="9855" spans="1:13" x14ac:dyDescent="0.25">
      <c r="A9855" s="91" t="str">
        <f t="shared" si="306"/>
        <v/>
      </c>
      <c r="B9855" s="330" t="str">
        <f>IF(A9855="","",IFERROR(INDEX(Tanggal,MATCH('Buku Besar'!A9855,Akun,0)),""))</f>
        <v/>
      </c>
      <c r="C9855" s="2" t="str">
        <f>IF(A9855="","",IFERROR(INDEX(Keterangan,MATCH('Buku Besar'!A9855,Akun,0)),""))</f>
        <v/>
      </c>
      <c r="D9855" s="2" t="str">
        <f>IF(A9855="","",IFERROR(INDEX(Reff,MATCH('Buku Besar'!A9855,Akun,0)),""))</f>
        <v/>
      </c>
      <c r="E9855" s="331" t="str">
        <f>IF(A9855="","",IFERROR(INDEX(Penerimaan,MATCH('Buku Besar'!A9855,Akun,0)),""))</f>
        <v/>
      </c>
      <c r="F9855" s="331" t="str">
        <f>IF(A9855="","",IFERROR(INDEX(Pengeluaran,MATCH('Buku Besar'!A9855,Akun,0)),""))</f>
        <v/>
      </c>
      <c r="H9855" s="91" t="str">
        <f t="shared" si="307"/>
        <v/>
      </c>
      <c r="I9855" s="330" t="str">
        <f>IF(H9855="","",IFERROR(INDEX(Tanggal1,MATCH('Buku Besar'!H9855,Akun1,0)),""))</f>
        <v/>
      </c>
      <c r="J9855" s="2" t="str">
        <f>IF(H9855="","",IFERROR(INDEX(Keterangan1,MATCH('Buku Besar'!H9855,Akun1,0)),""))</f>
        <v/>
      </c>
      <c r="K9855" s="2" t="str">
        <f>IF(H9855="","",IFERROR(INDEX(Reff1,MATCH('Buku Besar'!H9855,Akun1,0)),""))</f>
        <v/>
      </c>
      <c r="L9855" s="331" t="str">
        <f>IF(H9855="","",IFERROR(INDEX(Penerimaan1,MATCH('Buku Besar'!H9855,Akun1,0)),""))</f>
        <v/>
      </c>
      <c r="M9855" s="331" t="str">
        <f>IF(H9855="","",IFERROR(INDEX(Pengeluaran1,MATCH('Buku Besar'!H9855,Akun1,0)),""))</f>
        <v/>
      </c>
    </row>
    <row r="9856" spans="1:13" x14ac:dyDescent="0.25">
      <c r="A9856" s="91" t="str">
        <f t="shared" si="306"/>
        <v/>
      </c>
      <c r="B9856" s="330" t="str">
        <f>IF(A9856="","",IFERROR(INDEX(Tanggal,MATCH('Buku Besar'!A9856,Akun,0)),""))</f>
        <v/>
      </c>
      <c r="C9856" s="2" t="str">
        <f>IF(A9856="","",IFERROR(INDEX(Keterangan,MATCH('Buku Besar'!A9856,Akun,0)),""))</f>
        <v/>
      </c>
      <c r="D9856" s="2" t="str">
        <f>IF(A9856="","",IFERROR(INDEX(Reff,MATCH('Buku Besar'!A9856,Akun,0)),""))</f>
        <v/>
      </c>
      <c r="E9856" s="331" t="str">
        <f>IF(A9856="","",IFERROR(INDEX(Penerimaan,MATCH('Buku Besar'!A9856,Akun,0)),""))</f>
        <v/>
      </c>
      <c r="F9856" s="331" t="str">
        <f>IF(A9856="","",IFERROR(INDEX(Pengeluaran,MATCH('Buku Besar'!A9856,Akun,0)),""))</f>
        <v/>
      </c>
      <c r="H9856" s="91" t="str">
        <f t="shared" si="307"/>
        <v/>
      </c>
      <c r="I9856" s="330" t="str">
        <f>IF(H9856="","",IFERROR(INDEX(Tanggal1,MATCH('Buku Besar'!H9856,Akun1,0)),""))</f>
        <v/>
      </c>
      <c r="J9856" s="2" t="str">
        <f>IF(H9856="","",IFERROR(INDEX(Keterangan1,MATCH('Buku Besar'!H9856,Akun1,0)),""))</f>
        <v/>
      </c>
      <c r="K9856" s="2" t="str">
        <f>IF(H9856="","",IFERROR(INDEX(Reff1,MATCH('Buku Besar'!H9856,Akun1,0)),""))</f>
        <v/>
      </c>
      <c r="L9856" s="331" t="str">
        <f>IF(H9856="","",IFERROR(INDEX(Penerimaan1,MATCH('Buku Besar'!H9856,Akun1,0)),""))</f>
        <v/>
      </c>
      <c r="M9856" s="331" t="str">
        <f>IF(H9856="","",IFERROR(INDEX(Pengeluaran1,MATCH('Buku Besar'!H9856,Akun1,0)),""))</f>
        <v/>
      </c>
    </row>
    <row r="9857" spans="1:13" x14ac:dyDescent="0.25">
      <c r="A9857" s="91" t="str">
        <f t="shared" si="306"/>
        <v/>
      </c>
      <c r="B9857" s="330" t="str">
        <f>IF(A9857="","",IFERROR(INDEX(Tanggal,MATCH('Buku Besar'!A9857,Akun,0)),""))</f>
        <v/>
      </c>
      <c r="C9857" s="2" t="str">
        <f>IF(A9857="","",IFERROR(INDEX(Keterangan,MATCH('Buku Besar'!A9857,Akun,0)),""))</f>
        <v/>
      </c>
      <c r="D9857" s="2" t="str">
        <f>IF(A9857="","",IFERROR(INDEX(Reff,MATCH('Buku Besar'!A9857,Akun,0)),""))</f>
        <v/>
      </c>
      <c r="E9857" s="331" t="str">
        <f>IF(A9857="","",IFERROR(INDEX(Penerimaan,MATCH('Buku Besar'!A9857,Akun,0)),""))</f>
        <v/>
      </c>
      <c r="F9857" s="331" t="str">
        <f>IF(A9857="","",IFERROR(INDEX(Pengeluaran,MATCH('Buku Besar'!A9857,Akun,0)),""))</f>
        <v/>
      </c>
      <c r="H9857" s="91" t="str">
        <f t="shared" si="307"/>
        <v/>
      </c>
      <c r="I9857" s="330" t="str">
        <f>IF(H9857="","",IFERROR(INDEX(Tanggal1,MATCH('Buku Besar'!H9857,Akun1,0)),""))</f>
        <v/>
      </c>
      <c r="J9857" s="2" t="str">
        <f>IF(H9857="","",IFERROR(INDEX(Keterangan1,MATCH('Buku Besar'!H9857,Akun1,0)),""))</f>
        <v/>
      </c>
      <c r="K9857" s="2" t="str">
        <f>IF(H9857="","",IFERROR(INDEX(Reff1,MATCH('Buku Besar'!H9857,Akun1,0)),""))</f>
        <v/>
      </c>
      <c r="L9857" s="331" t="str">
        <f>IF(H9857="","",IFERROR(INDEX(Penerimaan1,MATCH('Buku Besar'!H9857,Akun1,0)),""))</f>
        <v/>
      </c>
      <c r="M9857" s="331" t="str">
        <f>IF(H9857="","",IFERROR(INDEX(Pengeluaran1,MATCH('Buku Besar'!H9857,Akun1,0)),""))</f>
        <v/>
      </c>
    </row>
    <row r="9858" spans="1:13" x14ac:dyDescent="0.25">
      <c r="A9858" s="91" t="str">
        <f t="shared" si="306"/>
        <v/>
      </c>
      <c r="B9858" s="330" t="str">
        <f>IF(A9858="","",IFERROR(INDEX(Tanggal,MATCH('Buku Besar'!A9858,Akun,0)),""))</f>
        <v/>
      </c>
      <c r="C9858" s="2" t="str">
        <f>IF(A9858="","",IFERROR(INDEX(Keterangan,MATCH('Buku Besar'!A9858,Akun,0)),""))</f>
        <v/>
      </c>
      <c r="D9858" s="2" t="str">
        <f>IF(A9858="","",IFERROR(INDEX(Reff,MATCH('Buku Besar'!A9858,Akun,0)),""))</f>
        <v/>
      </c>
      <c r="E9858" s="331" t="str">
        <f>IF(A9858="","",IFERROR(INDEX(Penerimaan,MATCH('Buku Besar'!A9858,Akun,0)),""))</f>
        <v/>
      </c>
      <c r="F9858" s="331" t="str">
        <f>IF(A9858="","",IFERROR(INDEX(Pengeluaran,MATCH('Buku Besar'!A9858,Akun,0)),""))</f>
        <v/>
      </c>
      <c r="H9858" s="91" t="str">
        <f t="shared" si="307"/>
        <v/>
      </c>
      <c r="I9858" s="330" t="str">
        <f>IF(H9858="","",IFERROR(INDEX(Tanggal1,MATCH('Buku Besar'!H9858,Akun1,0)),""))</f>
        <v/>
      </c>
      <c r="J9858" s="2" t="str">
        <f>IF(H9858="","",IFERROR(INDEX(Keterangan1,MATCH('Buku Besar'!H9858,Akun1,0)),""))</f>
        <v/>
      </c>
      <c r="K9858" s="2" t="str">
        <f>IF(H9858="","",IFERROR(INDEX(Reff1,MATCH('Buku Besar'!H9858,Akun1,0)),""))</f>
        <v/>
      </c>
      <c r="L9858" s="331" t="str">
        <f>IF(H9858="","",IFERROR(INDEX(Penerimaan1,MATCH('Buku Besar'!H9858,Akun1,0)),""))</f>
        <v/>
      </c>
      <c r="M9858" s="331" t="str">
        <f>IF(H9858="","",IFERROR(INDEX(Pengeluaran1,MATCH('Buku Besar'!H9858,Akun1,0)),""))</f>
        <v/>
      </c>
    </row>
    <row r="9859" spans="1:13" x14ac:dyDescent="0.25">
      <c r="A9859" s="91" t="str">
        <f t="shared" si="306"/>
        <v/>
      </c>
      <c r="B9859" s="330" t="str">
        <f>IF(A9859="","",IFERROR(INDEX(Tanggal,MATCH('Buku Besar'!A9859,Akun,0)),""))</f>
        <v/>
      </c>
      <c r="C9859" s="2" t="str">
        <f>IF(A9859="","",IFERROR(INDEX(Keterangan,MATCH('Buku Besar'!A9859,Akun,0)),""))</f>
        <v/>
      </c>
      <c r="D9859" s="2" t="str">
        <f>IF(A9859="","",IFERROR(INDEX(Reff,MATCH('Buku Besar'!A9859,Akun,0)),""))</f>
        <v/>
      </c>
      <c r="E9859" s="331" t="str">
        <f>IF(A9859="","",IFERROR(INDEX(Penerimaan,MATCH('Buku Besar'!A9859,Akun,0)),""))</f>
        <v/>
      </c>
      <c r="F9859" s="331" t="str">
        <f>IF(A9859="","",IFERROR(INDEX(Pengeluaran,MATCH('Buku Besar'!A9859,Akun,0)),""))</f>
        <v/>
      </c>
      <c r="H9859" s="91" t="str">
        <f t="shared" si="307"/>
        <v/>
      </c>
      <c r="I9859" s="330" t="str">
        <f>IF(H9859="","",IFERROR(INDEX(Tanggal1,MATCH('Buku Besar'!H9859,Akun1,0)),""))</f>
        <v/>
      </c>
      <c r="J9859" s="2" t="str">
        <f>IF(H9859="","",IFERROR(INDEX(Keterangan1,MATCH('Buku Besar'!H9859,Akun1,0)),""))</f>
        <v/>
      </c>
      <c r="K9859" s="2" t="str">
        <f>IF(H9859="","",IFERROR(INDEX(Reff1,MATCH('Buku Besar'!H9859,Akun1,0)),""))</f>
        <v/>
      </c>
      <c r="L9859" s="331" t="str">
        <f>IF(H9859="","",IFERROR(INDEX(Penerimaan1,MATCH('Buku Besar'!H9859,Akun1,0)),""))</f>
        <v/>
      </c>
      <c r="M9859" s="331" t="str">
        <f>IF(H9859="","",IFERROR(INDEX(Pengeluaran1,MATCH('Buku Besar'!H9859,Akun1,0)),""))</f>
        <v/>
      </c>
    </row>
    <row r="9860" spans="1:13" x14ac:dyDescent="0.25">
      <c r="A9860" s="91" t="str">
        <f t="shared" si="306"/>
        <v/>
      </c>
      <c r="B9860" s="330" t="str">
        <f>IF(A9860="","",IFERROR(INDEX(Tanggal,MATCH('Buku Besar'!A9860,Akun,0)),""))</f>
        <v/>
      </c>
      <c r="C9860" s="2" t="str">
        <f>IF(A9860="","",IFERROR(INDEX(Keterangan,MATCH('Buku Besar'!A9860,Akun,0)),""))</f>
        <v/>
      </c>
      <c r="D9860" s="2" t="str">
        <f>IF(A9860="","",IFERROR(INDEX(Reff,MATCH('Buku Besar'!A9860,Akun,0)),""))</f>
        <v/>
      </c>
      <c r="E9860" s="331" t="str">
        <f>IF(A9860="","",IFERROR(INDEX(Penerimaan,MATCH('Buku Besar'!A9860,Akun,0)),""))</f>
        <v/>
      </c>
      <c r="F9860" s="331" t="str">
        <f>IF(A9860="","",IFERROR(INDEX(Pengeluaran,MATCH('Buku Besar'!A9860,Akun,0)),""))</f>
        <v/>
      </c>
      <c r="H9860" s="91" t="str">
        <f t="shared" si="307"/>
        <v/>
      </c>
      <c r="I9860" s="330" t="str">
        <f>IF(H9860="","",IFERROR(INDEX(Tanggal1,MATCH('Buku Besar'!H9860,Akun1,0)),""))</f>
        <v/>
      </c>
      <c r="J9860" s="2" t="str">
        <f>IF(H9860="","",IFERROR(INDEX(Keterangan1,MATCH('Buku Besar'!H9860,Akun1,0)),""))</f>
        <v/>
      </c>
      <c r="K9860" s="2" t="str">
        <f>IF(H9860="","",IFERROR(INDEX(Reff1,MATCH('Buku Besar'!H9860,Akun1,0)),""))</f>
        <v/>
      </c>
      <c r="L9860" s="331" t="str">
        <f>IF(H9860="","",IFERROR(INDEX(Penerimaan1,MATCH('Buku Besar'!H9860,Akun1,0)),""))</f>
        <v/>
      </c>
      <c r="M9860" s="331" t="str">
        <f>IF(H9860="","",IFERROR(INDEX(Pengeluaran1,MATCH('Buku Besar'!H9860,Akun1,0)),""))</f>
        <v/>
      </c>
    </row>
    <row r="9861" spans="1:13" x14ac:dyDescent="0.25">
      <c r="A9861" s="91" t="str">
        <f t="shared" si="306"/>
        <v/>
      </c>
      <c r="B9861" s="330" t="str">
        <f>IF(A9861="","",IFERROR(INDEX(Tanggal,MATCH('Buku Besar'!A9861,Akun,0)),""))</f>
        <v/>
      </c>
      <c r="C9861" s="2" t="str">
        <f>IF(A9861="","",IFERROR(INDEX(Keterangan,MATCH('Buku Besar'!A9861,Akun,0)),""))</f>
        <v/>
      </c>
      <c r="D9861" s="2" t="str">
        <f>IF(A9861="","",IFERROR(INDEX(Reff,MATCH('Buku Besar'!A9861,Akun,0)),""))</f>
        <v/>
      </c>
      <c r="E9861" s="331" t="str">
        <f>IF(A9861="","",IFERROR(INDEX(Penerimaan,MATCH('Buku Besar'!A9861,Akun,0)),""))</f>
        <v/>
      </c>
      <c r="F9861" s="331" t="str">
        <f>IF(A9861="","",IFERROR(INDEX(Pengeluaran,MATCH('Buku Besar'!A9861,Akun,0)),""))</f>
        <v/>
      </c>
      <c r="H9861" s="91" t="str">
        <f t="shared" si="307"/>
        <v/>
      </c>
      <c r="I9861" s="330" t="str">
        <f>IF(H9861="","",IFERROR(INDEX(Tanggal1,MATCH('Buku Besar'!H9861,Akun1,0)),""))</f>
        <v/>
      </c>
      <c r="J9861" s="2" t="str">
        <f>IF(H9861="","",IFERROR(INDEX(Keterangan1,MATCH('Buku Besar'!H9861,Akun1,0)),""))</f>
        <v/>
      </c>
      <c r="K9861" s="2" t="str">
        <f>IF(H9861="","",IFERROR(INDEX(Reff1,MATCH('Buku Besar'!H9861,Akun1,0)),""))</f>
        <v/>
      </c>
      <c r="L9861" s="331" t="str">
        <f>IF(H9861="","",IFERROR(INDEX(Penerimaan1,MATCH('Buku Besar'!H9861,Akun1,0)),""))</f>
        <v/>
      </c>
      <c r="M9861" s="331" t="str">
        <f>IF(H9861="","",IFERROR(INDEX(Pengeluaran1,MATCH('Buku Besar'!H9861,Akun1,0)),""))</f>
        <v/>
      </c>
    </row>
    <row r="9862" spans="1:13" x14ac:dyDescent="0.25">
      <c r="A9862" s="91" t="str">
        <f t="shared" si="306"/>
        <v/>
      </c>
      <c r="B9862" s="330" t="str">
        <f>IF(A9862="","",IFERROR(INDEX(Tanggal,MATCH('Buku Besar'!A9862,Akun,0)),""))</f>
        <v/>
      </c>
      <c r="C9862" s="2" t="str">
        <f>IF(A9862="","",IFERROR(INDEX(Keterangan,MATCH('Buku Besar'!A9862,Akun,0)),""))</f>
        <v/>
      </c>
      <c r="D9862" s="2" t="str">
        <f>IF(A9862="","",IFERROR(INDEX(Reff,MATCH('Buku Besar'!A9862,Akun,0)),""))</f>
        <v/>
      </c>
      <c r="E9862" s="331" t="str">
        <f>IF(A9862="","",IFERROR(INDEX(Penerimaan,MATCH('Buku Besar'!A9862,Akun,0)),""))</f>
        <v/>
      </c>
      <c r="F9862" s="331" t="str">
        <f>IF(A9862="","",IFERROR(INDEX(Pengeluaran,MATCH('Buku Besar'!A9862,Akun,0)),""))</f>
        <v/>
      </c>
      <c r="H9862" s="91" t="str">
        <f t="shared" si="307"/>
        <v/>
      </c>
      <c r="I9862" s="330" t="str">
        <f>IF(H9862="","",IFERROR(INDEX(Tanggal1,MATCH('Buku Besar'!H9862,Akun1,0)),""))</f>
        <v/>
      </c>
      <c r="J9862" s="2" t="str">
        <f>IF(H9862="","",IFERROR(INDEX(Keterangan1,MATCH('Buku Besar'!H9862,Akun1,0)),""))</f>
        <v/>
      </c>
      <c r="K9862" s="2" t="str">
        <f>IF(H9862="","",IFERROR(INDEX(Reff1,MATCH('Buku Besar'!H9862,Akun1,0)),""))</f>
        <v/>
      </c>
      <c r="L9862" s="331" t="str">
        <f>IF(H9862="","",IFERROR(INDEX(Penerimaan1,MATCH('Buku Besar'!H9862,Akun1,0)),""))</f>
        <v/>
      </c>
      <c r="M9862" s="331" t="str">
        <f>IF(H9862="","",IFERROR(INDEX(Pengeluaran1,MATCH('Buku Besar'!H9862,Akun1,0)),""))</f>
        <v/>
      </c>
    </row>
    <row r="9863" spans="1:13" x14ac:dyDescent="0.25">
      <c r="A9863" s="91" t="str">
        <f t="shared" si="306"/>
        <v/>
      </c>
      <c r="B9863" s="330" t="str">
        <f>IF(A9863="","",IFERROR(INDEX(Tanggal,MATCH('Buku Besar'!A9863,Akun,0)),""))</f>
        <v/>
      </c>
      <c r="C9863" s="2" t="str">
        <f>IF(A9863="","",IFERROR(INDEX(Keterangan,MATCH('Buku Besar'!A9863,Akun,0)),""))</f>
        <v/>
      </c>
      <c r="D9863" s="2" t="str">
        <f>IF(A9863="","",IFERROR(INDEX(Reff,MATCH('Buku Besar'!A9863,Akun,0)),""))</f>
        <v/>
      </c>
      <c r="E9863" s="331" t="str">
        <f>IF(A9863="","",IFERROR(INDEX(Penerimaan,MATCH('Buku Besar'!A9863,Akun,0)),""))</f>
        <v/>
      </c>
      <c r="F9863" s="331" t="str">
        <f>IF(A9863="","",IFERROR(INDEX(Pengeluaran,MATCH('Buku Besar'!A9863,Akun,0)),""))</f>
        <v/>
      </c>
      <c r="H9863" s="91" t="str">
        <f t="shared" si="307"/>
        <v/>
      </c>
      <c r="I9863" s="330" t="str">
        <f>IF(H9863="","",IFERROR(INDEX(Tanggal1,MATCH('Buku Besar'!H9863,Akun1,0)),""))</f>
        <v/>
      </c>
      <c r="J9863" s="2" t="str">
        <f>IF(H9863="","",IFERROR(INDEX(Keterangan1,MATCH('Buku Besar'!H9863,Akun1,0)),""))</f>
        <v/>
      </c>
      <c r="K9863" s="2" t="str">
        <f>IF(H9863="","",IFERROR(INDEX(Reff1,MATCH('Buku Besar'!H9863,Akun1,0)),""))</f>
        <v/>
      </c>
      <c r="L9863" s="331" t="str">
        <f>IF(H9863="","",IFERROR(INDEX(Penerimaan1,MATCH('Buku Besar'!H9863,Akun1,0)),""))</f>
        <v/>
      </c>
      <c r="M9863" s="331" t="str">
        <f>IF(H9863="","",IFERROR(INDEX(Pengeluaran1,MATCH('Buku Besar'!H9863,Akun1,0)),""))</f>
        <v/>
      </c>
    </row>
    <row r="9864" spans="1:13" x14ac:dyDescent="0.25">
      <c r="A9864" s="91" t="str">
        <f t="shared" ref="A9864:A9927" si="308">IFERROR(IF((MID(A9863,8,LEN(A9863)-7)+1)&lt;=COUNTIF(Kas_Harian,LEFT(A9863,6)),LEFT(A9863,6)&amp;"-"&amp;MID(A9863,8,LEN(A9863)-7)+1,""),"")</f>
        <v/>
      </c>
      <c r="B9864" s="330" t="str">
        <f>IF(A9864="","",IFERROR(INDEX(Tanggal,MATCH('Buku Besar'!A9864,Akun,0)),""))</f>
        <v/>
      </c>
      <c r="C9864" s="2" t="str">
        <f>IF(A9864="","",IFERROR(INDEX(Keterangan,MATCH('Buku Besar'!A9864,Akun,0)),""))</f>
        <v/>
      </c>
      <c r="D9864" s="2" t="str">
        <f>IF(A9864="","",IFERROR(INDEX(Reff,MATCH('Buku Besar'!A9864,Akun,0)),""))</f>
        <v/>
      </c>
      <c r="E9864" s="331" t="str">
        <f>IF(A9864="","",IFERROR(INDEX(Penerimaan,MATCH('Buku Besar'!A9864,Akun,0)),""))</f>
        <v/>
      </c>
      <c r="F9864" s="331" t="str">
        <f>IF(A9864="","",IFERROR(INDEX(Pengeluaran,MATCH('Buku Besar'!A9864,Akun,0)),""))</f>
        <v/>
      </c>
      <c r="H9864" s="91" t="str">
        <f t="shared" ref="H9864:H9927" si="309">IFERROR(IF((MID(H9863,8,LEN(H9863)-7)+1)&lt;=COUNTIF(Bank_Harian,LEFT(H9863,6)),LEFT(H9863,6)&amp;"-"&amp;MID(H9863,8,LEN(H9863)-7)+1,""),"")</f>
        <v/>
      </c>
      <c r="I9864" s="330" t="str">
        <f>IF(H9864="","",IFERROR(INDEX(Tanggal1,MATCH('Buku Besar'!H9864,Akun1,0)),""))</f>
        <v/>
      </c>
      <c r="J9864" s="2" t="str">
        <f>IF(H9864="","",IFERROR(INDEX(Keterangan1,MATCH('Buku Besar'!H9864,Akun1,0)),""))</f>
        <v/>
      </c>
      <c r="K9864" s="2" t="str">
        <f>IF(H9864="","",IFERROR(INDEX(Reff1,MATCH('Buku Besar'!H9864,Akun1,0)),""))</f>
        <v/>
      </c>
      <c r="L9864" s="331" t="str">
        <f>IF(H9864="","",IFERROR(INDEX(Penerimaan1,MATCH('Buku Besar'!H9864,Akun1,0)),""))</f>
        <v/>
      </c>
      <c r="M9864" s="331" t="str">
        <f>IF(H9864="","",IFERROR(INDEX(Pengeluaran1,MATCH('Buku Besar'!H9864,Akun1,0)),""))</f>
        <v/>
      </c>
    </row>
    <row r="9865" spans="1:13" x14ac:dyDescent="0.25">
      <c r="A9865" s="91" t="str">
        <f t="shared" si="308"/>
        <v/>
      </c>
      <c r="B9865" s="330" t="str">
        <f>IF(A9865="","",IFERROR(INDEX(Tanggal,MATCH('Buku Besar'!A9865,Akun,0)),""))</f>
        <v/>
      </c>
      <c r="C9865" s="2" t="str">
        <f>IF(A9865="","",IFERROR(INDEX(Keterangan,MATCH('Buku Besar'!A9865,Akun,0)),""))</f>
        <v/>
      </c>
      <c r="D9865" s="2" t="str">
        <f>IF(A9865="","",IFERROR(INDEX(Reff,MATCH('Buku Besar'!A9865,Akun,0)),""))</f>
        <v/>
      </c>
      <c r="E9865" s="331" t="str">
        <f>IF(A9865="","",IFERROR(INDEX(Penerimaan,MATCH('Buku Besar'!A9865,Akun,0)),""))</f>
        <v/>
      </c>
      <c r="F9865" s="331" t="str">
        <f>IF(A9865="","",IFERROR(INDEX(Pengeluaran,MATCH('Buku Besar'!A9865,Akun,0)),""))</f>
        <v/>
      </c>
      <c r="H9865" s="91" t="str">
        <f t="shared" si="309"/>
        <v/>
      </c>
      <c r="I9865" s="330" t="str">
        <f>IF(H9865="","",IFERROR(INDEX(Tanggal1,MATCH('Buku Besar'!H9865,Akun1,0)),""))</f>
        <v/>
      </c>
      <c r="J9865" s="2" t="str">
        <f>IF(H9865="","",IFERROR(INDEX(Keterangan1,MATCH('Buku Besar'!H9865,Akun1,0)),""))</f>
        <v/>
      </c>
      <c r="K9865" s="2" t="str">
        <f>IF(H9865="","",IFERROR(INDEX(Reff1,MATCH('Buku Besar'!H9865,Akun1,0)),""))</f>
        <v/>
      </c>
      <c r="L9865" s="331" t="str">
        <f>IF(H9865="","",IFERROR(INDEX(Penerimaan1,MATCH('Buku Besar'!H9865,Akun1,0)),""))</f>
        <v/>
      </c>
      <c r="M9865" s="331" t="str">
        <f>IF(H9865="","",IFERROR(INDEX(Pengeluaran1,MATCH('Buku Besar'!H9865,Akun1,0)),""))</f>
        <v/>
      </c>
    </row>
    <row r="9866" spans="1:13" x14ac:dyDescent="0.25">
      <c r="A9866" s="91" t="str">
        <f t="shared" si="308"/>
        <v/>
      </c>
      <c r="B9866" s="330" t="str">
        <f>IF(A9866="","",IFERROR(INDEX(Tanggal,MATCH('Buku Besar'!A9866,Akun,0)),""))</f>
        <v/>
      </c>
      <c r="C9866" s="2" t="str">
        <f>IF(A9866="","",IFERROR(INDEX(Keterangan,MATCH('Buku Besar'!A9866,Akun,0)),""))</f>
        <v/>
      </c>
      <c r="D9866" s="2" t="str">
        <f>IF(A9866="","",IFERROR(INDEX(Reff,MATCH('Buku Besar'!A9866,Akun,0)),""))</f>
        <v/>
      </c>
      <c r="E9866" s="331" t="str">
        <f>IF(A9866="","",IFERROR(INDEX(Penerimaan,MATCH('Buku Besar'!A9866,Akun,0)),""))</f>
        <v/>
      </c>
      <c r="F9866" s="331" t="str">
        <f>IF(A9866="","",IFERROR(INDEX(Pengeluaran,MATCH('Buku Besar'!A9866,Akun,0)),""))</f>
        <v/>
      </c>
      <c r="H9866" s="91" t="str">
        <f t="shared" si="309"/>
        <v/>
      </c>
      <c r="I9866" s="330" t="str">
        <f>IF(H9866="","",IFERROR(INDEX(Tanggal1,MATCH('Buku Besar'!H9866,Akun1,0)),""))</f>
        <v/>
      </c>
      <c r="J9866" s="2" t="str">
        <f>IF(H9866="","",IFERROR(INDEX(Keterangan1,MATCH('Buku Besar'!H9866,Akun1,0)),""))</f>
        <v/>
      </c>
      <c r="K9866" s="2" t="str">
        <f>IF(H9866="","",IFERROR(INDEX(Reff1,MATCH('Buku Besar'!H9866,Akun1,0)),""))</f>
        <v/>
      </c>
      <c r="L9866" s="331" t="str">
        <f>IF(H9866="","",IFERROR(INDEX(Penerimaan1,MATCH('Buku Besar'!H9866,Akun1,0)),""))</f>
        <v/>
      </c>
      <c r="M9866" s="331" t="str">
        <f>IF(H9866="","",IFERROR(INDEX(Pengeluaran1,MATCH('Buku Besar'!H9866,Akun1,0)),""))</f>
        <v/>
      </c>
    </row>
    <row r="9867" spans="1:13" x14ac:dyDescent="0.25">
      <c r="A9867" s="91" t="str">
        <f t="shared" si="308"/>
        <v/>
      </c>
      <c r="B9867" s="330" t="str">
        <f>IF(A9867="","",IFERROR(INDEX(Tanggal,MATCH('Buku Besar'!A9867,Akun,0)),""))</f>
        <v/>
      </c>
      <c r="C9867" s="2" t="str">
        <f>IF(A9867="","",IFERROR(INDEX(Keterangan,MATCH('Buku Besar'!A9867,Akun,0)),""))</f>
        <v/>
      </c>
      <c r="D9867" s="2" t="str">
        <f>IF(A9867="","",IFERROR(INDEX(Reff,MATCH('Buku Besar'!A9867,Akun,0)),""))</f>
        <v/>
      </c>
      <c r="E9867" s="331" t="str">
        <f>IF(A9867="","",IFERROR(INDEX(Penerimaan,MATCH('Buku Besar'!A9867,Akun,0)),""))</f>
        <v/>
      </c>
      <c r="F9867" s="331" t="str">
        <f>IF(A9867="","",IFERROR(INDEX(Pengeluaran,MATCH('Buku Besar'!A9867,Akun,0)),""))</f>
        <v/>
      </c>
      <c r="H9867" s="91" t="str">
        <f t="shared" si="309"/>
        <v/>
      </c>
      <c r="I9867" s="330" t="str">
        <f>IF(H9867="","",IFERROR(INDEX(Tanggal1,MATCH('Buku Besar'!H9867,Akun1,0)),""))</f>
        <v/>
      </c>
      <c r="J9867" s="2" t="str">
        <f>IF(H9867="","",IFERROR(INDEX(Keterangan1,MATCH('Buku Besar'!H9867,Akun1,0)),""))</f>
        <v/>
      </c>
      <c r="K9867" s="2" t="str">
        <f>IF(H9867="","",IFERROR(INDEX(Reff1,MATCH('Buku Besar'!H9867,Akun1,0)),""))</f>
        <v/>
      </c>
      <c r="L9867" s="331" t="str">
        <f>IF(H9867="","",IFERROR(INDEX(Penerimaan1,MATCH('Buku Besar'!H9867,Akun1,0)),""))</f>
        <v/>
      </c>
      <c r="M9867" s="331" t="str">
        <f>IF(H9867="","",IFERROR(INDEX(Pengeluaran1,MATCH('Buku Besar'!H9867,Akun1,0)),""))</f>
        <v/>
      </c>
    </row>
    <row r="9868" spans="1:13" x14ac:dyDescent="0.25">
      <c r="A9868" s="91" t="str">
        <f t="shared" si="308"/>
        <v/>
      </c>
      <c r="B9868" s="330" t="str">
        <f>IF(A9868="","",IFERROR(INDEX(Tanggal,MATCH('Buku Besar'!A9868,Akun,0)),""))</f>
        <v/>
      </c>
      <c r="C9868" s="2" t="str">
        <f>IF(A9868="","",IFERROR(INDEX(Keterangan,MATCH('Buku Besar'!A9868,Akun,0)),""))</f>
        <v/>
      </c>
      <c r="D9868" s="2" t="str">
        <f>IF(A9868="","",IFERROR(INDEX(Reff,MATCH('Buku Besar'!A9868,Akun,0)),""))</f>
        <v/>
      </c>
      <c r="E9868" s="331" t="str">
        <f>IF(A9868="","",IFERROR(INDEX(Penerimaan,MATCH('Buku Besar'!A9868,Akun,0)),""))</f>
        <v/>
      </c>
      <c r="F9868" s="331" t="str">
        <f>IF(A9868="","",IFERROR(INDEX(Pengeluaran,MATCH('Buku Besar'!A9868,Akun,0)),""))</f>
        <v/>
      </c>
      <c r="H9868" s="91" t="str">
        <f t="shared" si="309"/>
        <v/>
      </c>
      <c r="I9868" s="330" t="str">
        <f>IF(H9868="","",IFERROR(INDEX(Tanggal1,MATCH('Buku Besar'!H9868,Akun1,0)),""))</f>
        <v/>
      </c>
      <c r="J9868" s="2" t="str">
        <f>IF(H9868="","",IFERROR(INDEX(Keterangan1,MATCH('Buku Besar'!H9868,Akun1,0)),""))</f>
        <v/>
      </c>
      <c r="K9868" s="2" t="str">
        <f>IF(H9868="","",IFERROR(INDEX(Reff1,MATCH('Buku Besar'!H9868,Akun1,0)),""))</f>
        <v/>
      </c>
      <c r="L9868" s="331" t="str">
        <f>IF(H9868="","",IFERROR(INDEX(Penerimaan1,MATCH('Buku Besar'!H9868,Akun1,0)),""))</f>
        <v/>
      </c>
      <c r="M9868" s="331" t="str">
        <f>IF(H9868="","",IFERROR(INDEX(Pengeluaran1,MATCH('Buku Besar'!H9868,Akun1,0)),""))</f>
        <v/>
      </c>
    </row>
    <row r="9869" spans="1:13" x14ac:dyDescent="0.25">
      <c r="A9869" s="91" t="str">
        <f t="shared" si="308"/>
        <v/>
      </c>
      <c r="B9869" s="330" t="str">
        <f>IF(A9869="","",IFERROR(INDEX(Tanggal,MATCH('Buku Besar'!A9869,Akun,0)),""))</f>
        <v/>
      </c>
      <c r="C9869" s="2" t="str">
        <f>IF(A9869="","",IFERROR(INDEX(Keterangan,MATCH('Buku Besar'!A9869,Akun,0)),""))</f>
        <v/>
      </c>
      <c r="D9869" s="2" t="str">
        <f>IF(A9869="","",IFERROR(INDEX(Reff,MATCH('Buku Besar'!A9869,Akun,0)),""))</f>
        <v/>
      </c>
      <c r="E9869" s="331" t="str">
        <f>IF(A9869="","",IFERROR(INDEX(Penerimaan,MATCH('Buku Besar'!A9869,Akun,0)),""))</f>
        <v/>
      </c>
      <c r="F9869" s="331" t="str">
        <f>IF(A9869="","",IFERROR(INDEX(Pengeluaran,MATCH('Buku Besar'!A9869,Akun,0)),""))</f>
        <v/>
      </c>
      <c r="H9869" s="91" t="str">
        <f t="shared" si="309"/>
        <v/>
      </c>
      <c r="I9869" s="330" t="str">
        <f>IF(H9869="","",IFERROR(INDEX(Tanggal1,MATCH('Buku Besar'!H9869,Akun1,0)),""))</f>
        <v/>
      </c>
      <c r="J9869" s="2" t="str">
        <f>IF(H9869="","",IFERROR(INDEX(Keterangan1,MATCH('Buku Besar'!H9869,Akun1,0)),""))</f>
        <v/>
      </c>
      <c r="K9869" s="2" t="str">
        <f>IF(H9869="","",IFERROR(INDEX(Reff1,MATCH('Buku Besar'!H9869,Akun1,0)),""))</f>
        <v/>
      </c>
      <c r="L9869" s="331" t="str">
        <f>IF(H9869="","",IFERROR(INDEX(Penerimaan1,MATCH('Buku Besar'!H9869,Akun1,0)),""))</f>
        <v/>
      </c>
      <c r="M9869" s="331" t="str">
        <f>IF(H9869="","",IFERROR(INDEX(Pengeluaran1,MATCH('Buku Besar'!H9869,Akun1,0)),""))</f>
        <v/>
      </c>
    </row>
    <row r="9870" spans="1:13" x14ac:dyDescent="0.25">
      <c r="A9870" s="91" t="str">
        <f t="shared" si="308"/>
        <v/>
      </c>
      <c r="B9870" s="330" t="str">
        <f>IF(A9870="","",IFERROR(INDEX(Tanggal,MATCH('Buku Besar'!A9870,Akun,0)),""))</f>
        <v/>
      </c>
      <c r="C9870" s="2" t="str">
        <f>IF(A9870="","",IFERROR(INDEX(Keterangan,MATCH('Buku Besar'!A9870,Akun,0)),""))</f>
        <v/>
      </c>
      <c r="D9870" s="2" t="str">
        <f>IF(A9870="","",IFERROR(INDEX(Reff,MATCH('Buku Besar'!A9870,Akun,0)),""))</f>
        <v/>
      </c>
      <c r="E9870" s="331" t="str">
        <f>IF(A9870="","",IFERROR(INDEX(Penerimaan,MATCH('Buku Besar'!A9870,Akun,0)),""))</f>
        <v/>
      </c>
      <c r="F9870" s="331" t="str">
        <f>IF(A9870="","",IFERROR(INDEX(Pengeluaran,MATCH('Buku Besar'!A9870,Akun,0)),""))</f>
        <v/>
      </c>
      <c r="H9870" s="91" t="str">
        <f t="shared" si="309"/>
        <v/>
      </c>
      <c r="I9870" s="330" t="str">
        <f>IF(H9870="","",IFERROR(INDEX(Tanggal1,MATCH('Buku Besar'!H9870,Akun1,0)),""))</f>
        <v/>
      </c>
      <c r="J9870" s="2" t="str">
        <f>IF(H9870="","",IFERROR(INDEX(Keterangan1,MATCH('Buku Besar'!H9870,Akun1,0)),""))</f>
        <v/>
      </c>
      <c r="K9870" s="2" t="str">
        <f>IF(H9870="","",IFERROR(INDEX(Reff1,MATCH('Buku Besar'!H9870,Akun1,0)),""))</f>
        <v/>
      </c>
      <c r="L9870" s="331" t="str">
        <f>IF(H9870="","",IFERROR(INDEX(Penerimaan1,MATCH('Buku Besar'!H9870,Akun1,0)),""))</f>
        <v/>
      </c>
      <c r="M9870" s="331" t="str">
        <f>IF(H9870="","",IFERROR(INDEX(Pengeluaran1,MATCH('Buku Besar'!H9870,Akun1,0)),""))</f>
        <v/>
      </c>
    </row>
    <row r="9871" spans="1:13" x14ac:dyDescent="0.25">
      <c r="A9871" s="91" t="str">
        <f t="shared" si="308"/>
        <v/>
      </c>
      <c r="B9871" s="330" t="str">
        <f>IF(A9871="","",IFERROR(INDEX(Tanggal,MATCH('Buku Besar'!A9871,Akun,0)),""))</f>
        <v/>
      </c>
      <c r="C9871" s="2" t="str">
        <f>IF(A9871="","",IFERROR(INDEX(Keterangan,MATCH('Buku Besar'!A9871,Akun,0)),""))</f>
        <v/>
      </c>
      <c r="D9871" s="2" t="str">
        <f>IF(A9871="","",IFERROR(INDEX(Reff,MATCH('Buku Besar'!A9871,Akun,0)),""))</f>
        <v/>
      </c>
      <c r="E9871" s="331" t="str">
        <f>IF(A9871="","",IFERROR(INDEX(Penerimaan,MATCH('Buku Besar'!A9871,Akun,0)),""))</f>
        <v/>
      </c>
      <c r="F9871" s="331" t="str">
        <f>IF(A9871="","",IFERROR(INDEX(Pengeluaran,MATCH('Buku Besar'!A9871,Akun,0)),""))</f>
        <v/>
      </c>
      <c r="H9871" s="91" t="str">
        <f t="shared" si="309"/>
        <v/>
      </c>
      <c r="I9871" s="330" t="str">
        <f>IF(H9871="","",IFERROR(INDEX(Tanggal1,MATCH('Buku Besar'!H9871,Akun1,0)),""))</f>
        <v/>
      </c>
      <c r="J9871" s="2" t="str">
        <f>IF(H9871="","",IFERROR(INDEX(Keterangan1,MATCH('Buku Besar'!H9871,Akun1,0)),""))</f>
        <v/>
      </c>
      <c r="K9871" s="2" t="str">
        <f>IF(H9871="","",IFERROR(INDEX(Reff1,MATCH('Buku Besar'!H9871,Akun1,0)),""))</f>
        <v/>
      </c>
      <c r="L9871" s="331" t="str">
        <f>IF(H9871="","",IFERROR(INDEX(Penerimaan1,MATCH('Buku Besar'!H9871,Akun1,0)),""))</f>
        <v/>
      </c>
      <c r="M9871" s="331" t="str">
        <f>IF(H9871="","",IFERROR(INDEX(Pengeluaran1,MATCH('Buku Besar'!H9871,Akun1,0)),""))</f>
        <v/>
      </c>
    </row>
    <row r="9872" spans="1:13" x14ac:dyDescent="0.25">
      <c r="A9872" s="91" t="str">
        <f t="shared" si="308"/>
        <v/>
      </c>
      <c r="B9872" s="330" t="str">
        <f>IF(A9872="","",IFERROR(INDEX(Tanggal,MATCH('Buku Besar'!A9872,Akun,0)),""))</f>
        <v/>
      </c>
      <c r="C9872" s="2" t="str">
        <f>IF(A9872="","",IFERROR(INDEX(Keterangan,MATCH('Buku Besar'!A9872,Akun,0)),""))</f>
        <v/>
      </c>
      <c r="D9872" s="2" t="str">
        <f>IF(A9872="","",IFERROR(INDEX(Reff,MATCH('Buku Besar'!A9872,Akun,0)),""))</f>
        <v/>
      </c>
      <c r="E9872" s="331" t="str">
        <f>IF(A9872="","",IFERROR(INDEX(Penerimaan,MATCH('Buku Besar'!A9872,Akun,0)),""))</f>
        <v/>
      </c>
      <c r="F9872" s="331" t="str">
        <f>IF(A9872="","",IFERROR(INDEX(Pengeluaran,MATCH('Buku Besar'!A9872,Akun,0)),""))</f>
        <v/>
      </c>
      <c r="H9872" s="91" t="str">
        <f t="shared" si="309"/>
        <v/>
      </c>
      <c r="I9872" s="330" t="str">
        <f>IF(H9872="","",IFERROR(INDEX(Tanggal1,MATCH('Buku Besar'!H9872,Akun1,0)),""))</f>
        <v/>
      </c>
      <c r="J9872" s="2" t="str">
        <f>IF(H9872="","",IFERROR(INDEX(Keterangan1,MATCH('Buku Besar'!H9872,Akun1,0)),""))</f>
        <v/>
      </c>
      <c r="K9872" s="2" t="str">
        <f>IF(H9872="","",IFERROR(INDEX(Reff1,MATCH('Buku Besar'!H9872,Akun1,0)),""))</f>
        <v/>
      </c>
      <c r="L9872" s="331" t="str">
        <f>IF(H9872="","",IFERROR(INDEX(Penerimaan1,MATCH('Buku Besar'!H9872,Akun1,0)),""))</f>
        <v/>
      </c>
      <c r="M9872" s="331" t="str">
        <f>IF(H9872="","",IFERROR(INDEX(Pengeluaran1,MATCH('Buku Besar'!H9872,Akun1,0)),""))</f>
        <v/>
      </c>
    </row>
    <row r="9873" spans="1:13" x14ac:dyDescent="0.25">
      <c r="A9873" s="91" t="str">
        <f t="shared" si="308"/>
        <v/>
      </c>
      <c r="B9873" s="330" t="str">
        <f>IF(A9873="","",IFERROR(INDEX(Tanggal,MATCH('Buku Besar'!A9873,Akun,0)),""))</f>
        <v/>
      </c>
      <c r="C9873" s="2" t="str">
        <f>IF(A9873="","",IFERROR(INDEX(Keterangan,MATCH('Buku Besar'!A9873,Akun,0)),""))</f>
        <v/>
      </c>
      <c r="D9873" s="2" t="str">
        <f>IF(A9873="","",IFERROR(INDEX(Reff,MATCH('Buku Besar'!A9873,Akun,0)),""))</f>
        <v/>
      </c>
      <c r="E9873" s="331" t="str">
        <f>IF(A9873="","",IFERROR(INDEX(Penerimaan,MATCH('Buku Besar'!A9873,Akun,0)),""))</f>
        <v/>
      </c>
      <c r="F9873" s="331" t="str">
        <f>IF(A9873="","",IFERROR(INDEX(Pengeluaran,MATCH('Buku Besar'!A9873,Akun,0)),""))</f>
        <v/>
      </c>
      <c r="H9873" s="91" t="str">
        <f t="shared" si="309"/>
        <v/>
      </c>
      <c r="I9873" s="330" t="str">
        <f>IF(H9873="","",IFERROR(INDEX(Tanggal1,MATCH('Buku Besar'!H9873,Akun1,0)),""))</f>
        <v/>
      </c>
      <c r="J9873" s="2" t="str">
        <f>IF(H9873="","",IFERROR(INDEX(Keterangan1,MATCH('Buku Besar'!H9873,Akun1,0)),""))</f>
        <v/>
      </c>
      <c r="K9873" s="2" t="str">
        <f>IF(H9873="","",IFERROR(INDEX(Reff1,MATCH('Buku Besar'!H9873,Akun1,0)),""))</f>
        <v/>
      </c>
      <c r="L9873" s="331" t="str">
        <f>IF(H9873="","",IFERROR(INDEX(Penerimaan1,MATCH('Buku Besar'!H9873,Akun1,0)),""))</f>
        <v/>
      </c>
      <c r="M9873" s="331" t="str">
        <f>IF(H9873="","",IFERROR(INDEX(Pengeluaran1,MATCH('Buku Besar'!H9873,Akun1,0)),""))</f>
        <v/>
      </c>
    </row>
    <row r="9874" spans="1:13" x14ac:dyDescent="0.25">
      <c r="A9874" s="91" t="str">
        <f t="shared" si="308"/>
        <v/>
      </c>
      <c r="B9874" s="330" t="str">
        <f>IF(A9874="","",IFERROR(INDEX(Tanggal,MATCH('Buku Besar'!A9874,Akun,0)),""))</f>
        <v/>
      </c>
      <c r="C9874" s="2" t="str">
        <f>IF(A9874="","",IFERROR(INDEX(Keterangan,MATCH('Buku Besar'!A9874,Akun,0)),""))</f>
        <v/>
      </c>
      <c r="D9874" s="2" t="str">
        <f>IF(A9874="","",IFERROR(INDEX(Reff,MATCH('Buku Besar'!A9874,Akun,0)),""))</f>
        <v/>
      </c>
      <c r="E9874" s="331" t="str">
        <f>IF(A9874="","",IFERROR(INDEX(Penerimaan,MATCH('Buku Besar'!A9874,Akun,0)),""))</f>
        <v/>
      </c>
      <c r="F9874" s="331" t="str">
        <f>IF(A9874="","",IFERROR(INDEX(Pengeluaran,MATCH('Buku Besar'!A9874,Akun,0)),""))</f>
        <v/>
      </c>
      <c r="H9874" s="91" t="str">
        <f t="shared" si="309"/>
        <v/>
      </c>
      <c r="I9874" s="330" t="str">
        <f>IF(H9874="","",IFERROR(INDEX(Tanggal1,MATCH('Buku Besar'!H9874,Akun1,0)),""))</f>
        <v/>
      </c>
      <c r="J9874" s="2" t="str">
        <f>IF(H9874="","",IFERROR(INDEX(Keterangan1,MATCH('Buku Besar'!H9874,Akun1,0)),""))</f>
        <v/>
      </c>
      <c r="K9874" s="2" t="str">
        <f>IF(H9874="","",IFERROR(INDEX(Reff1,MATCH('Buku Besar'!H9874,Akun1,0)),""))</f>
        <v/>
      </c>
      <c r="L9874" s="331" t="str">
        <f>IF(H9874="","",IFERROR(INDEX(Penerimaan1,MATCH('Buku Besar'!H9874,Akun1,0)),""))</f>
        <v/>
      </c>
      <c r="M9874" s="331" t="str">
        <f>IF(H9874="","",IFERROR(INDEX(Pengeluaran1,MATCH('Buku Besar'!H9874,Akun1,0)),""))</f>
        <v/>
      </c>
    </row>
    <row r="9875" spans="1:13" x14ac:dyDescent="0.25">
      <c r="A9875" s="91" t="str">
        <f t="shared" si="308"/>
        <v/>
      </c>
      <c r="B9875" s="330" t="str">
        <f>IF(A9875="","",IFERROR(INDEX(Tanggal,MATCH('Buku Besar'!A9875,Akun,0)),""))</f>
        <v/>
      </c>
      <c r="C9875" s="2" t="str">
        <f>IF(A9875="","",IFERROR(INDEX(Keterangan,MATCH('Buku Besar'!A9875,Akun,0)),""))</f>
        <v/>
      </c>
      <c r="D9875" s="2" t="str">
        <f>IF(A9875="","",IFERROR(INDEX(Reff,MATCH('Buku Besar'!A9875,Akun,0)),""))</f>
        <v/>
      </c>
      <c r="E9875" s="331" t="str">
        <f>IF(A9875="","",IFERROR(INDEX(Penerimaan,MATCH('Buku Besar'!A9875,Akun,0)),""))</f>
        <v/>
      </c>
      <c r="F9875" s="331" t="str">
        <f>IF(A9875="","",IFERROR(INDEX(Pengeluaran,MATCH('Buku Besar'!A9875,Akun,0)),""))</f>
        <v/>
      </c>
      <c r="H9875" s="91" t="str">
        <f t="shared" si="309"/>
        <v/>
      </c>
      <c r="I9875" s="330" t="str">
        <f>IF(H9875="","",IFERROR(INDEX(Tanggal1,MATCH('Buku Besar'!H9875,Akun1,0)),""))</f>
        <v/>
      </c>
      <c r="J9875" s="2" t="str">
        <f>IF(H9875="","",IFERROR(INDEX(Keterangan1,MATCH('Buku Besar'!H9875,Akun1,0)),""))</f>
        <v/>
      </c>
      <c r="K9875" s="2" t="str">
        <f>IF(H9875="","",IFERROR(INDEX(Reff1,MATCH('Buku Besar'!H9875,Akun1,0)),""))</f>
        <v/>
      </c>
      <c r="L9875" s="331" t="str">
        <f>IF(H9875="","",IFERROR(INDEX(Penerimaan1,MATCH('Buku Besar'!H9875,Akun1,0)),""))</f>
        <v/>
      </c>
      <c r="M9875" s="331" t="str">
        <f>IF(H9875="","",IFERROR(INDEX(Pengeluaran1,MATCH('Buku Besar'!H9875,Akun1,0)),""))</f>
        <v/>
      </c>
    </row>
    <row r="9876" spans="1:13" x14ac:dyDescent="0.25">
      <c r="A9876" s="91" t="str">
        <f t="shared" si="308"/>
        <v/>
      </c>
      <c r="B9876" s="330" t="str">
        <f>IF(A9876="","",IFERROR(INDEX(Tanggal,MATCH('Buku Besar'!A9876,Akun,0)),""))</f>
        <v/>
      </c>
      <c r="C9876" s="2" t="str">
        <f>IF(A9876="","",IFERROR(INDEX(Keterangan,MATCH('Buku Besar'!A9876,Akun,0)),""))</f>
        <v/>
      </c>
      <c r="D9876" s="2" t="str">
        <f>IF(A9876="","",IFERROR(INDEX(Reff,MATCH('Buku Besar'!A9876,Akun,0)),""))</f>
        <v/>
      </c>
      <c r="E9876" s="331" t="str">
        <f>IF(A9876="","",IFERROR(INDEX(Penerimaan,MATCH('Buku Besar'!A9876,Akun,0)),""))</f>
        <v/>
      </c>
      <c r="F9876" s="331" t="str">
        <f>IF(A9876="","",IFERROR(INDEX(Pengeluaran,MATCH('Buku Besar'!A9876,Akun,0)),""))</f>
        <v/>
      </c>
      <c r="H9876" s="91" t="str">
        <f t="shared" si="309"/>
        <v/>
      </c>
      <c r="I9876" s="330" t="str">
        <f>IF(H9876="","",IFERROR(INDEX(Tanggal1,MATCH('Buku Besar'!H9876,Akun1,0)),""))</f>
        <v/>
      </c>
      <c r="J9876" s="2" t="str">
        <f>IF(H9876="","",IFERROR(INDEX(Keterangan1,MATCH('Buku Besar'!H9876,Akun1,0)),""))</f>
        <v/>
      </c>
      <c r="K9876" s="2" t="str">
        <f>IF(H9876="","",IFERROR(INDEX(Reff1,MATCH('Buku Besar'!H9876,Akun1,0)),""))</f>
        <v/>
      </c>
      <c r="L9876" s="331" t="str">
        <f>IF(H9876="","",IFERROR(INDEX(Penerimaan1,MATCH('Buku Besar'!H9876,Akun1,0)),""))</f>
        <v/>
      </c>
      <c r="M9876" s="331" t="str">
        <f>IF(H9876="","",IFERROR(INDEX(Pengeluaran1,MATCH('Buku Besar'!H9876,Akun1,0)),""))</f>
        <v/>
      </c>
    </row>
    <row r="9877" spans="1:13" x14ac:dyDescent="0.25">
      <c r="A9877" s="91" t="str">
        <f t="shared" si="308"/>
        <v/>
      </c>
      <c r="B9877" s="330" t="str">
        <f>IF(A9877="","",IFERROR(INDEX(Tanggal,MATCH('Buku Besar'!A9877,Akun,0)),""))</f>
        <v/>
      </c>
      <c r="C9877" s="2" t="str">
        <f>IF(A9877="","",IFERROR(INDEX(Keterangan,MATCH('Buku Besar'!A9877,Akun,0)),""))</f>
        <v/>
      </c>
      <c r="D9877" s="2" t="str">
        <f>IF(A9877="","",IFERROR(INDEX(Reff,MATCH('Buku Besar'!A9877,Akun,0)),""))</f>
        <v/>
      </c>
      <c r="E9877" s="331" t="str">
        <f>IF(A9877="","",IFERROR(INDEX(Penerimaan,MATCH('Buku Besar'!A9877,Akun,0)),""))</f>
        <v/>
      </c>
      <c r="F9877" s="331" t="str">
        <f>IF(A9877="","",IFERROR(INDEX(Pengeluaran,MATCH('Buku Besar'!A9877,Akun,0)),""))</f>
        <v/>
      </c>
      <c r="H9877" s="91" t="str">
        <f t="shared" si="309"/>
        <v/>
      </c>
      <c r="I9877" s="330" t="str">
        <f>IF(H9877="","",IFERROR(INDEX(Tanggal1,MATCH('Buku Besar'!H9877,Akun1,0)),""))</f>
        <v/>
      </c>
      <c r="J9877" s="2" t="str">
        <f>IF(H9877="","",IFERROR(INDEX(Keterangan1,MATCH('Buku Besar'!H9877,Akun1,0)),""))</f>
        <v/>
      </c>
      <c r="K9877" s="2" t="str">
        <f>IF(H9877="","",IFERROR(INDEX(Reff1,MATCH('Buku Besar'!H9877,Akun1,0)),""))</f>
        <v/>
      </c>
      <c r="L9877" s="331" t="str">
        <f>IF(H9877="","",IFERROR(INDEX(Penerimaan1,MATCH('Buku Besar'!H9877,Akun1,0)),""))</f>
        <v/>
      </c>
      <c r="M9877" s="331" t="str">
        <f>IF(H9877="","",IFERROR(INDEX(Pengeluaran1,MATCH('Buku Besar'!H9877,Akun1,0)),""))</f>
        <v/>
      </c>
    </row>
    <row r="9878" spans="1:13" x14ac:dyDescent="0.25">
      <c r="A9878" s="91" t="str">
        <f t="shared" si="308"/>
        <v/>
      </c>
      <c r="B9878" s="330" t="str">
        <f>IF(A9878="","",IFERROR(INDEX(Tanggal,MATCH('Buku Besar'!A9878,Akun,0)),""))</f>
        <v/>
      </c>
      <c r="C9878" s="2" t="str">
        <f>IF(A9878="","",IFERROR(INDEX(Keterangan,MATCH('Buku Besar'!A9878,Akun,0)),""))</f>
        <v/>
      </c>
      <c r="D9878" s="2" t="str">
        <f>IF(A9878="","",IFERROR(INDEX(Reff,MATCH('Buku Besar'!A9878,Akun,0)),""))</f>
        <v/>
      </c>
      <c r="E9878" s="331" t="str">
        <f>IF(A9878="","",IFERROR(INDEX(Penerimaan,MATCH('Buku Besar'!A9878,Akun,0)),""))</f>
        <v/>
      </c>
      <c r="F9878" s="331" t="str">
        <f>IF(A9878="","",IFERROR(INDEX(Pengeluaran,MATCH('Buku Besar'!A9878,Akun,0)),""))</f>
        <v/>
      </c>
      <c r="H9878" s="91" t="str">
        <f t="shared" si="309"/>
        <v/>
      </c>
      <c r="I9878" s="330" t="str">
        <f>IF(H9878="","",IFERROR(INDEX(Tanggal1,MATCH('Buku Besar'!H9878,Akun1,0)),""))</f>
        <v/>
      </c>
      <c r="J9878" s="2" t="str">
        <f>IF(H9878="","",IFERROR(INDEX(Keterangan1,MATCH('Buku Besar'!H9878,Akun1,0)),""))</f>
        <v/>
      </c>
      <c r="K9878" s="2" t="str">
        <f>IF(H9878="","",IFERROR(INDEX(Reff1,MATCH('Buku Besar'!H9878,Akun1,0)),""))</f>
        <v/>
      </c>
      <c r="L9878" s="331" t="str">
        <f>IF(H9878="","",IFERROR(INDEX(Penerimaan1,MATCH('Buku Besar'!H9878,Akun1,0)),""))</f>
        <v/>
      </c>
      <c r="M9878" s="331" t="str">
        <f>IF(H9878="","",IFERROR(INDEX(Pengeluaran1,MATCH('Buku Besar'!H9878,Akun1,0)),""))</f>
        <v/>
      </c>
    </row>
    <row r="9879" spans="1:13" x14ac:dyDescent="0.25">
      <c r="A9879" s="91" t="str">
        <f t="shared" si="308"/>
        <v/>
      </c>
      <c r="B9879" s="330" t="str">
        <f>IF(A9879="","",IFERROR(INDEX(Tanggal,MATCH('Buku Besar'!A9879,Akun,0)),""))</f>
        <v/>
      </c>
      <c r="C9879" s="2" t="str">
        <f>IF(A9879="","",IFERROR(INDEX(Keterangan,MATCH('Buku Besar'!A9879,Akun,0)),""))</f>
        <v/>
      </c>
      <c r="D9879" s="2" t="str">
        <f>IF(A9879="","",IFERROR(INDEX(Reff,MATCH('Buku Besar'!A9879,Akun,0)),""))</f>
        <v/>
      </c>
      <c r="E9879" s="331" t="str">
        <f>IF(A9879="","",IFERROR(INDEX(Penerimaan,MATCH('Buku Besar'!A9879,Akun,0)),""))</f>
        <v/>
      </c>
      <c r="F9879" s="331" t="str">
        <f>IF(A9879="","",IFERROR(INDEX(Pengeluaran,MATCH('Buku Besar'!A9879,Akun,0)),""))</f>
        <v/>
      </c>
      <c r="H9879" s="91" t="str">
        <f t="shared" si="309"/>
        <v/>
      </c>
      <c r="I9879" s="330" t="str">
        <f>IF(H9879="","",IFERROR(INDEX(Tanggal1,MATCH('Buku Besar'!H9879,Akun1,0)),""))</f>
        <v/>
      </c>
      <c r="J9879" s="2" t="str">
        <f>IF(H9879="","",IFERROR(INDEX(Keterangan1,MATCH('Buku Besar'!H9879,Akun1,0)),""))</f>
        <v/>
      </c>
      <c r="K9879" s="2" t="str">
        <f>IF(H9879="","",IFERROR(INDEX(Reff1,MATCH('Buku Besar'!H9879,Akun1,0)),""))</f>
        <v/>
      </c>
      <c r="L9879" s="331" t="str">
        <f>IF(H9879="","",IFERROR(INDEX(Penerimaan1,MATCH('Buku Besar'!H9879,Akun1,0)),""))</f>
        <v/>
      </c>
      <c r="M9879" s="331" t="str">
        <f>IF(H9879="","",IFERROR(INDEX(Pengeluaran1,MATCH('Buku Besar'!H9879,Akun1,0)),""))</f>
        <v/>
      </c>
    </row>
    <row r="9880" spans="1:13" x14ac:dyDescent="0.25">
      <c r="A9880" s="91" t="str">
        <f t="shared" si="308"/>
        <v/>
      </c>
      <c r="B9880" s="330" t="str">
        <f>IF(A9880="","",IFERROR(INDEX(Tanggal,MATCH('Buku Besar'!A9880,Akun,0)),""))</f>
        <v/>
      </c>
      <c r="C9880" s="2" t="str">
        <f>IF(A9880="","",IFERROR(INDEX(Keterangan,MATCH('Buku Besar'!A9880,Akun,0)),""))</f>
        <v/>
      </c>
      <c r="D9880" s="2" t="str">
        <f>IF(A9880="","",IFERROR(INDEX(Reff,MATCH('Buku Besar'!A9880,Akun,0)),""))</f>
        <v/>
      </c>
      <c r="E9880" s="331" t="str">
        <f>IF(A9880="","",IFERROR(INDEX(Penerimaan,MATCH('Buku Besar'!A9880,Akun,0)),""))</f>
        <v/>
      </c>
      <c r="F9880" s="331" t="str">
        <f>IF(A9880="","",IFERROR(INDEX(Pengeluaran,MATCH('Buku Besar'!A9880,Akun,0)),""))</f>
        <v/>
      </c>
      <c r="H9880" s="91" t="str">
        <f t="shared" si="309"/>
        <v/>
      </c>
      <c r="I9880" s="330" t="str">
        <f>IF(H9880="","",IFERROR(INDEX(Tanggal1,MATCH('Buku Besar'!H9880,Akun1,0)),""))</f>
        <v/>
      </c>
      <c r="J9880" s="2" t="str">
        <f>IF(H9880="","",IFERROR(INDEX(Keterangan1,MATCH('Buku Besar'!H9880,Akun1,0)),""))</f>
        <v/>
      </c>
      <c r="K9880" s="2" t="str">
        <f>IF(H9880="","",IFERROR(INDEX(Reff1,MATCH('Buku Besar'!H9880,Akun1,0)),""))</f>
        <v/>
      </c>
      <c r="L9880" s="331" t="str">
        <f>IF(H9880="","",IFERROR(INDEX(Penerimaan1,MATCH('Buku Besar'!H9880,Akun1,0)),""))</f>
        <v/>
      </c>
      <c r="M9880" s="331" t="str">
        <f>IF(H9880="","",IFERROR(INDEX(Pengeluaran1,MATCH('Buku Besar'!H9880,Akun1,0)),""))</f>
        <v/>
      </c>
    </row>
    <row r="9881" spans="1:13" x14ac:dyDescent="0.25">
      <c r="A9881" s="91" t="str">
        <f t="shared" si="308"/>
        <v/>
      </c>
      <c r="B9881" s="330" t="str">
        <f>IF(A9881="","",IFERROR(INDEX(Tanggal,MATCH('Buku Besar'!A9881,Akun,0)),""))</f>
        <v/>
      </c>
      <c r="C9881" s="2" t="str">
        <f>IF(A9881="","",IFERROR(INDEX(Keterangan,MATCH('Buku Besar'!A9881,Akun,0)),""))</f>
        <v/>
      </c>
      <c r="D9881" s="2" t="str">
        <f>IF(A9881="","",IFERROR(INDEX(Reff,MATCH('Buku Besar'!A9881,Akun,0)),""))</f>
        <v/>
      </c>
      <c r="E9881" s="331" t="str">
        <f>IF(A9881="","",IFERROR(INDEX(Penerimaan,MATCH('Buku Besar'!A9881,Akun,0)),""))</f>
        <v/>
      </c>
      <c r="F9881" s="331" t="str">
        <f>IF(A9881="","",IFERROR(INDEX(Pengeluaran,MATCH('Buku Besar'!A9881,Akun,0)),""))</f>
        <v/>
      </c>
      <c r="H9881" s="91" t="str">
        <f t="shared" si="309"/>
        <v/>
      </c>
      <c r="I9881" s="330" t="str">
        <f>IF(H9881="","",IFERROR(INDEX(Tanggal1,MATCH('Buku Besar'!H9881,Akun1,0)),""))</f>
        <v/>
      </c>
      <c r="J9881" s="2" t="str">
        <f>IF(H9881="","",IFERROR(INDEX(Keterangan1,MATCH('Buku Besar'!H9881,Akun1,0)),""))</f>
        <v/>
      </c>
      <c r="K9881" s="2" t="str">
        <f>IF(H9881="","",IFERROR(INDEX(Reff1,MATCH('Buku Besar'!H9881,Akun1,0)),""))</f>
        <v/>
      </c>
      <c r="L9881" s="331" t="str">
        <f>IF(H9881="","",IFERROR(INDEX(Penerimaan1,MATCH('Buku Besar'!H9881,Akun1,0)),""))</f>
        <v/>
      </c>
      <c r="M9881" s="331" t="str">
        <f>IF(H9881="","",IFERROR(INDEX(Pengeluaran1,MATCH('Buku Besar'!H9881,Akun1,0)),""))</f>
        <v/>
      </c>
    </row>
    <row r="9882" spans="1:13" x14ac:dyDescent="0.25">
      <c r="A9882" s="91" t="str">
        <f t="shared" si="308"/>
        <v/>
      </c>
      <c r="B9882" s="330" t="str">
        <f>IF(A9882="","",IFERROR(INDEX(Tanggal,MATCH('Buku Besar'!A9882,Akun,0)),""))</f>
        <v/>
      </c>
      <c r="C9882" s="2" t="str">
        <f>IF(A9882="","",IFERROR(INDEX(Keterangan,MATCH('Buku Besar'!A9882,Akun,0)),""))</f>
        <v/>
      </c>
      <c r="D9882" s="2" t="str">
        <f>IF(A9882="","",IFERROR(INDEX(Reff,MATCH('Buku Besar'!A9882,Akun,0)),""))</f>
        <v/>
      </c>
      <c r="E9882" s="331" t="str">
        <f>IF(A9882="","",IFERROR(INDEX(Penerimaan,MATCH('Buku Besar'!A9882,Akun,0)),""))</f>
        <v/>
      </c>
      <c r="F9882" s="331" t="str">
        <f>IF(A9882="","",IFERROR(INDEX(Pengeluaran,MATCH('Buku Besar'!A9882,Akun,0)),""))</f>
        <v/>
      </c>
      <c r="H9882" s="91" t="str">
        <f t="shared" si="309"/>
        <v/>
      </c>
      <c r="I9882" s="330" t="str">
        <f>IF(H9882="","",IFERROR(INDEX(Tanggal1,MATCH('Buku Besar'!H9882,Akun1,0)),""))</f>
        <v/>
      </c>
      <c r="J9882" s="2" t="str">
        <f>IF(H9882="","",IFERROR(INDEX(Keterangan1,MATCH('Buku Besar'!H9882,Akun1,0)),""))</f>
        <v/>
      </c>
      <c r="K9882" s="2" t="str">
        <f>IF(H9882="","",IFERROR(INDEX(Reff1,MATCH('Buku Besar'!H9882,Akun1,0)),""))</f>
        <v/>
      </c>
      <c r="L9882" s="331" t="str">
        <f>IF(H9882="","",IFERROR(INDEX(Penerimaan1,MATCH('Buku Besar'!H9882,Akun1,0)),""))</f>
        <v/>
      </c>
      <c r="M9882" s="331" t="str">
        <f>IF(H9882="","",IFERROR(INDEX(Pengeluaran1,MATCH('Buku Besar'!H9882,Akun1,0)),""))</f>
        <v/>
      </c>
    </row>
    <row r="9883" spans="1:13" x14ac:dyDescent="0.25">
      <c r="A9883" s="91" t="str">
        <f t="shared" si="308"/>
        <v/>
      </c>
      <c r="B9883" s="330" t="str">
        <f>IF(A9883="","",IFERROR(INDEX(Tanggal,MATCH('Buku Besar'!A9883,Akun,0)),""))</f>
        <v/>
      </c>
      <c r="C9883" s="2" t="str">
        <f>IF(A9883="","",IFERROR(INDEX(Keterangan,MATCH('Buku Besar'!A9883,Akun,0)),""))</f>
        <v/>
      </c>
      <c r="D9883" s="2" t="str">
        <f>IF(A9883="","",IFERROR(INDEX(Reff,MATCH('Buku Besar'!A9883,Akun,0)),""))</f>
        <v/>
      </c>
      <c r="E9883" s="331" t="str">
        <f>IF(A9883="","",IFERROR(INDEX(Penerimaan,MATCH('Buku Besar'!A9883,Akun,0)),""))</f>
        <v/>
      </c>
      <c r="F9883" s="331" t="str">
        <f>IF(A9883="","",IFERROR(INDEX(Pengeluaran,MATCH('Buku Besar'!A9883,Akun,0)),""))</f>
        <v/>
      </c>
      <c r="H9883" s="91" t="str">
        <f t="shared" si="309"/>
        <v/>
      </c>
      <c r="I9883" s="330" t="str">
        <f>IF(H9883="","",IFERROR(INDEX(Tanggal1,MATCH('Buku Besar'!H9883,Akun1,0)),""))</f>
        <v/>
      </c>
      <c r="J9883" s="2" t="str">
        <f>IF(H9883="","",IFERROR(INDEX(Keterangan1,MATCH('Buku Besar'!H9883,Akun1,0)),""))</f>
        <v/>
      </c>
      <c r="K9883" s="2" t="str">
        <f>IF(H9883="","",IFERROR(INDEX(Reff1,MATCH('Buku Besar'!H9883,Akun1,0)),""))</f>
        <v/>
      </c>
      <c r="L9883" s="331" t="str">
        <f>IF(H9883="","",IFERROR(INDEX(Penerimaan1,MATCH('Buku Besar'!H9883,Akun1,0)),""))</f>
        <v/>
      </c>
      <c r="M9883" s="331" t="str">
        <f>IF(H9883="","",IFERROR(INDEX(Pengeluaran1,MATCH('Buku Besar'!H9883,Akun1,0)),""))</f>
        <v/>
      </c>
    </row>
    <row r="9884" spans="1:13" x14ac:dyDescent="0.25">
      <c r="A9884" s="91" t="str">
        <f t="shared" si="308"/>
        <v/>
      </c>
      <c r="B9884" s="330" t="str">
        <f>IF(A9884="","",IFERROR(INDEX(Tanggal,MATCH('Buku Besar'!A9884,Akun,0)),""))</f>
        <v/>
      </c>
      <c r="C9884" s="2" t="str">
        <f>IF(A9884="","",IFERROR(INDEX(Keterangan,MATCH('Buku Besar'!A9884,Akun,0)),""))</f>
        <v/>
      </c>
      <c r="D9884" s="2" t="str">
        <f>IF(A9884="","",IFERROR(INDEX(Reff,MATCH('Buku Besar'!A9884,Akun,0)),""))</f>
        <v/>
      </c>
      <c r="E9884" s="331" t="str">
        <f>IF(A9884="","",IFERROR(INDEX(Penerimaan,MATCH('Buku Besar'!A9884,Akun,0)),""))</f>
        <v/>
      </c>
      <c r="F9884" s="331" t="str">
        <f>IF(A9884="","",IFERROR(INDEX(Pengeluaran,MATCH('Buku Besar'!A9884,Akun,0)),""))</f>
        <v/>
      </c>
      <c r="H9884" s="91" t="str">
        <f t="shared" si="309"/>
        <v/>
      </c>
      <c r="I9884" s="330" t="str">
        <f>IF(H9884="","",IFERROR(INDEX(Tanggal1,MATCH('Buku Besar'!H9884,Akun1,0)),""))</f>
        <v/>
      </c>
      <c r="J9884" s="2" t="str">
        <f>IF(H9884="","",IFERROR(INDEX(Keterangan1,MATCH('Buku Besar'!H9884,Akun1,0)),""))</f>
        <v/>
      </c>
      <c r="K9884" s="2" t="str">
        <f>IF(H9884="","",IFERROR(INDEX(Reff1,MATCH('Buku Besar'!H9884,Akun1,0)),""))</f>
        <v/>
      </c>
      <c r="L9884" s="331" t="str">
        <f>IF(H9884="","",IFERROR(INDEX(Penerimaan1,MATCH('Buku Besar'!H9884,Akun1,0)),""))</f>
        <v/>
      </c>
      <c r="M9884" s="331" t="str">
        <f>IF(H9884="","",IFERROR(INDEX(Pengeluaran1,MATCH('Buku Besar'!H9884,Akun1,0)),""))</f>
        <v/>
      </c>
    </row>
    <row r="9885" spans="1:13" x14ac:dyDescent="0.25">
      <c r="A9885" s="91" t="str">
        <f t="shared" si="308"/>
        <v/>
      </c>
      <c r="B9885" s="330" t="str">
        <f>IF(A9885="","",IFERROR(INDEX(Tanggal,MATCH('Buku Besar'!A9885,Akun,0)),""))</f>
        <v/>
      </c>
      <c r="C9885" s="2" t="str">
        <f>IF(A9885="","",IFERROR(INDEX(Keterangan,MATCH('Buku Besar'!A9885,Akun,0)),""))</f>
        <v/>
      </c>
      <c r="D9885" s="2" t="str">
        <f>IF(A9885="","",IFERROR(INDEX(Reff,MATCH('Buku Besar'!A9885,Akun,0)),""))</f>
        <v/>
      </c>
      <c r="E9885" s="331" t="str">
        <f>IF(A9885="","",IFERROR(INDEX(Penerimaan,MATCH('Buku Besar'!A9885,Akun,0)),""))</f>
        <v/>
      </c>
      <c r="F9885" s="331" t="str">
        <f>IF(A9885="","",IFERROR(INDEX(Pengeluaran,MATCH('Buku Besar'!A9885,Akun,0)),""))</f>
        <v/>
      </c>
      <c r="H9885" s="91" t="str">
        <f t="shared" si="309"/>
        <v/>
      </c>
      <c r="I9885" s="330" t="str">
        <f>IF(H9885="","",IFERROR(INDEX(Tanggal1,MATCH('Buku Besar'!H9885,Akun1,0)),""))</f>
        <v/>
      </c>
      <c r="J9885" s="2" t="str">
        <f>IF(H9885="","",IFERROR(INDEX(Keterangan1,MATCH('Buku Besar'!H9885,Akun1,0)),""))</f>
        <v/>
      </c>
      <c r="K9885" s="2" t="str">
        <f>IF(H9885="","",IFERROR(INDEX(Reff1,MATCH('Buku Besar'!H9885,Akun1,0)),""))</f>
        <v/>
      </c>
      <c r="L9885" s="331" t="str">
        <f>IF(H9885="","",IFERROR(INDEX(Penerimaan1,MATCH('Buku Besar'!H9885,Akun1,0)),""))</f>
        <v/>
      </c>
      <c r="M9885" s="331" t="str">
        <f>IF(H9885="","",IFERROR(INDEX(Pengeluaran1,MATCH('Buku Besar'!H9885,Akun1,0)),""))</f>
        <v/>
      </c>
    </row>
    <row r="9886" spans="1:13" x14ac:dyDescent="0.25">
      <c r="A9886" s="91" t="str">
        <f t="shared" si="308"/>
        <v/>
      </c>
      <c r="B9886" s="330" t="str">
        <f>IF(A9886="","",IFERROR(INDEX(Tanggal,MATCH('Buku Besar'!A9886,Akun,0)),""))</f>
        <v/>
      </c>
      <c r="C9886" s="2" t="str">
        <f>IF(A9886="","",IFERROR(INDEX(Keterangan,MATCH('Buku Besar'!A9886,Akun,0)),""))</f>
        <v/>
      </c>
      <c r="D9886" s="2" t="str">
        <f>IF(A9886="","",IFERROR(INDEX(Reff,MATCH('Buku Besar'!A9886,Akun,0)),""))</f>
        <v/>
      </c>
      <c r="E9886" s="331" t="str">
        <f>IF(A9886="","",IFERROR(INDEX(Penerimaan,MATCH('Buku Besar'!A9886,Akun,0)),""))</f>
        <v/>
      </c>
      <c r="F9886" s="331" t="str">
        <f>IF(A9886="","",IFERROR(INDEX(Pengeluaran,MATCH('Buku Besar'!A9886,Akun,0)),""))</f>
        <v/>
      </c>
      <c r="H9886" s="91" t="str">
        <f t="shared" si="309"/>
        <v/>
      </c>
      <c r="I9886" s="330" t="str">
        <f>IF(H9886="","",IFERROR(INDEX(Tanggal1,MATCH('Buku Besar'!H9886,Akun1,0)),""))</f>
        <v/>
      </c>
      <c r="J9886" s="2" t="str">
        <f>IF(H9886="","",IFERROR(INDEX(Keterangan1,MATCH('Buku Besar'!H9886,Akun1,0)),""))</f>
        <v/>
      </c>
      <c r="K9886" s="2" t="str">
        <f>IF(H9886="","",IFERROR(INDEX(Reff1,MATCH('Buku Besar'!H9886,Akun1,0)),""))</f>
        <v/>
      </c>
      <c r="L9886" s="331" t="str">
        <f>IF(H9886="","",IFERROR(INDEX(Penerimaan1,MATCH('Buku Besar'!H9886,Akun1,0)),""))</f>
        <v/>
      </c>
      <c r="M9886" s="331" t="str">
        <f>IF(H9886="","",IFERROR(INDEX(Pengeluaran1,MATCH('Buku Besar'!H9886,Akun1,0)),""))</f>
        <v/>
      </c>
    </row>
    <row r="9887" spans="1:13" x14ac:dyDescent="0.25">
      <c r="A9887" s="91" t="str">
        <f t="shared" si="308"/>
        <v/>
      </c>
      <c r="B9887" s="330" t="str">
        <f>IF(A9887="","",IFERROR(INDEX(Tanggal,MATCH('Buku Besar'!A9887,Akun,0)),""))</f>
        <v/>
      </c>
      <c r="C9887" s="2" t="str">
        <f>IF(A9887="","",IFERROR(INDEX(Keterangan,MATCH('Buku Besar'!A9887,Akun,0)),""))</f>
        <v/>
      </c>
      <c r="D9887" s="2" t="str">
        <f>IF(A9887="","",IFERROR(INDEX(Reff,MATCH('Buku Besar'!A9887,Akun,0)),""))</f>
        <v/>
      </c>
      <c r="E9887" s="331" t="str">
        <f>IF(A9887="","",IFERROR(INDEX(Penerimaan,MATCH('Buku Besar'!A9887,Akun,0)),""))</f>
        <v/>
      </c>
      <c r="F9887" s="331" t="str">
        <f>IF(A9887="","",IFERROR(INDEX(Pengeluaran,MATCH('Buku Besar'!A9887,Akun,0)),""))</f>
        <v/>
      </c>
      <c r="H9887" s="91" t="str">
        <f t="shared" si="309"/>
        <v/>
      </c>
      <c r="I9887" s="330" t="str">
        <f>IF(H9887="","",IFERROR(INDEX(Tanggal1,MATCH('Buku Besar'!H9887,Akun1,0)),""))</f>
        <v/>
      </c>
      <c r="J9887" s="2" t="str">
        <f>IF(H9887="","",IFERROR(INDEX(Keterangan1,MATCH('Buku Besar'!H9887,Akun1,0)),""))</f>
        <v/>
      </c>
      <c r="K9887" s="2" t="str">
        <f>IF(H9887="","",IFERROR(INDEX(Reff1,MATCH('Buku Besar'!H9887,Akun1,0)),""))</f>
        <v/>
      </c>
      <c r="L9887" s="331" t="str">
        <f>IF(H9887="","",IFERROR(INDEX(Penerimaan1,MATCH('Buku Besar'!H9887,Akun1,0)),""))</f>
        <v/>
      </c>
      <c r="M9887" s="331" t="str">
        <f>IF(H9887="","",IFERROR(INDEX(Pengeluaran1,MATCH('Buku Besar'!H9887,Akun1,0)),""))</f>
        <v/>
      </c>
    </row>
    <row r="9888" spans="1:13" x14ac:dyDescent="0.25">
      <c r="A9888" s="91" t="str">
        <f t="shared" si="308"/>
        <v/>
      </c>
      <c r="B9888" s="330" t="str">
        <f>IF(A9888="","",IFERROR(INDEX(Tanggal,MATCH('Buku Besar'!A9888,Akun,0)),""))</f>
        <v/>
      </c>
      <c r="C9888" s="2" t="str">
        <f>IF(A9888="","",IFERROR(INDEX(Keterangan,MATCH('Buku Besar'!A9888,Akun,0)),""))</f>
        <v/>
      </c>
      <c r="D9888" s="2" t="str">
        <f>IF(A9888="","",IFERROR(INDEX(Reff,MATCH('Buku Besar'!A9888,Akun,0)),""))</f>
        <v/>
      </c>
      <c r="E9888" s="331" t="str">
        <f>IF(A9888="","",IFERROR(INDEX(Penerimaan,MATCH('Buku Besar'!A9888,Akun,0)),""))</f>
        <v/>
      </c>
      <c r="F9888" s="331" t="str">
        <f>IF(A9888="","",IFERROR(INDEX(Pengeluaran,MATCH('Buku Besar'!A9888,Akun,0)),""))</f>
        <v/>
      </c>
      <c r="H9888" s="91" t="str">
        <f t="shared" si="309"/>
        <v/>
      </c>
      <c r="I9888" s="330" t="str">
        <f>IF(H9888="","",IFERROR(INDEX(Tanggal1,MATCH('Buku Besar'!H9888,Akun1,0)),""))</f>
        <v/>
      </c>
      <c r="J9888" s="2" t="str">
        <f>IF(H9888="","",IFERROR(INDEX(Keterangan1,MATCH('Buku Besar'!H9888,Akun1,0)),""))</f>
        <v/>
      </c>
      <c r="K9888" s="2" t="str">
        <f>IF(H9888="","",IFERROR(INDEX(Reff1,MATCH('Buku Besar'!H9888,Akun1,0)),""))</f>
        <v/>
      </c>
      <c r="L9888" s="331" t="str">
        <f>IF(H9888="","",IFERROR(INDEX(Penerimaan1,MATCH('Buku Besar'!H9888,Akun1,0)),""))</f>
        <v/>
      </c>
      <c r="M9888" s="331" t="str">
        <f>IF(H9888="","",IFERROR(INDEX(Pengeluaran1,MATCH('Buku Besar'!H9888,Akun1,0)),""))</f>
        <v/>
      </c>
    </row>
    <row r="9889" spans="1:13" x14ac:dyDescent="0.25">
      <c r="A9889" s="91" t="str">
        <f t="shared" si="308"/>
        <v/>
      </c>
      <c r="B9889" s="330" t="str">
        <f>IF(A9889="","",IFERROR(INDEX(Tanggal,MATCH('Buku Besar'!A9889,Akun,0)),""))</f>
        <v/>
      </c>
      <c r="C9889" s="2" t="str">
        <f>IF(A9889="","",IFERROR(INDEX(Keterangan,MATCH('Buku Besar'!A9889,Akun,0)),""))</f>
        <v/>
      </c>
      <c r="D9889" s="2" t="str">
        <f>IF(A9889="","",IFERROR(INDEX(Reff,MATCH('Buku Besar'!A9889,Akun,0)),""))</f>
        <v/>
      </c>
      <c r="E9889" s="331" t="str">
        <f>IF(A9889="","",IFERROR(INDEX(Penerimaan,MATCH('Buku Besar'!A9889,Akun,0)),""))</f>
        <v/>
      </c>
      <c r="F9889" s="331" t="str">
        <f>IF(A9889="","",IFERROR(INDEX(Pengeluaran,MATCH('Buku Besar'!A9889,Akun,0)),""))</f>
        <v/>
      </c>
      <c r="H9889" s="91" t="str">
        <f t="shared" si="309"/>
        <v/>
      </c>
      <c r="I9889" s="330" t="str">
        <f>IF(H9889="","",IFERROR(INDEX(Tanggal1,MATCH('Buku Besar'!H9889,Akun1,0)),""))</f>
        <v/>
      </c>
      <c r="J9889" s="2" t="str">
        <f>IF(H9889="","",IFERROR(INDEX(Keterangan1,MATCH('Buku Besar'!H9889,Akun1,0)),""))</f>
        <v/>
      </c>
      <c r="K9889" s="2" t="str">
        <f>IF(H9889="","",IFERROR(INDEX(Reff1,MATCH('Buku Besar'!H9889,Akun1,0)),""))</f>
        <v/>
      </c>
      <c r="L9889" s="331" t="str">
        <f>IF(H9889="","",IFERROR(INDEX(Penerimaan1,MATCH('Buku Besar'!H9889,Akun1,0)),""))</f>
        <v/>
      </c>
      <c r="M9889" s="331" t="str">
        <f>IF(H9889="","",IFERROR(INDEX(Pengeluaran1,MATCH('Buku Besar'!H9889,Akun1,0)),""))</f>
        <v/>
      </c>
    </row>
    <row r="9890" spans="1:13" x14ac:dyDescent="0.25">
      <c r="A9890" s="91" t="str">
        <f t="shared" si="308"/>
        <v/>
      </c>
      <c r="B9890" s="330" t="str">
        <f>IF(A9890="","",IFERROR(INDEX(Tanggal,MATCH('Buku Besar'!A9890,Akun,0)),""))</f>
        <v/>
      </c>
      <c r="C9890" s="2" t="str">
        <f>IF(A9890="","",IFERROR(INDEX(Keterangan,MATCH('Buku Besar'!A9890,Akun,0)),""))</f>
        <v/>
      </c>
      <c r="D9890" s="2" t="str">
        <f>IF(A9890="","",IFERROR(INDEX(Reff,MATCH('Buku Besar'!A9890,Akun,0)),""))</f>
        <v/>
      </c>
      <c r="E9890" s="331" t="str">
        <f>IF(A9890="","",IFERROR(INDEX(Penerimaan,MATCH('Buku Besar'!A9890,Akun,0)),""))</f>
        <v/>
      </c>
      <c r="F9890" s="331" t="str">
        <f>IF(A9890="","",IFERROR(INDEX(Pengeluaran,MATCH('Buku Besar'!A9890,Akun,0)),""))</f>
        <v/>
      </c>
      <c r="H9890" s="91" t="str">
        <f t="shared" si="309"/>
        <v/>
      </c>
      <c r="I9890" s="330" t="str">
        <f>IF(H9890="","",IFERROR(INDEX(Tanggal1,MATCH('Buku Besar'!H9890,Akun1,0)),""))</f>
        <v/>
      </c>
      <c r="J9890" s="2" t="str">
        <f>IF(H9890="","",IFERROR(INDEX(Keterangan1,MATCH('Buku Besar'!H9890,Akun1,0)),""))</f>
        <v/>
      </c>
      <c r="K9890" s="2" t="str">
        <f>IF(H9890="","",IFERROR(INDEX(Reff1,MATCH('Buku Besar'!H9890,Akun1,0)),""))</f>
        <v/>
      </c>
      <c r="L9890" s="331" t="str">
        <f>IF(H9890="","",IFERROR(INDEX(Penerimaan1,MATCH('Buku Besar'!H9890,Akun1,0)),""))</f>
        <v/>
      </c>
      <c r="M9890" s="331" t="str">
        <f>IF(H9890="","",IFERROR(INDEX(Pengeluaran1,MATCH('Buku Besar'!H9890,Akun1,0)),""))</f>
        <v/>
      </c>
    </row>
    <row r="9891" spans="1:13" x14ac:dyDescent="0.25">
      <c r="A9891" s="91" t="str">
        <f t="shared" si="308"/>
        <v/>
      </c>
      <c r="B9891" s="330" t="str">
        <f>IF(A9891="","",IFERROR(INDEX(Tanggal,MATCH('Buku Besar'!A9891,Akun,0)),""))</f>
        <v/>
      </c>
      <c r="C9891" s="2" t="str">
        <f>IF(A9891="","",IFERROR(INDEX(Keterangan,MATCH('Buku Besar'!A9891,Akun,0)),""))</f>
        <v/>
      </c>
      <c r="D9891" s="2" t="str">
        <f>IF(A9891="","",IFERROR(INDEX(Reff,MATCH('Buku Besar'!A9891,Akun,0)),""))</f>
        <v/>
      </c>
      <c r="E9891" s="331" t="str">
        <f>IF(A9891="","",IFERROR(INDEX(Penerimaan,MATCH('Buku Besar'!A9891,Akun,0)),""))</f>
        <v/>
      </c>
      <c r="F9891" s="331" t="str">
        <f>IF(A9891="","",IFERROR(INDEX(Pengeluaran,MATCH('Buku Besar'!A9891,Akun,0)),""))</f>
        <v/>
      </c>
      <c r="H9891" s="91" t="str">
        <f t="shared" si="309"/>
        <v/>
      </c>
      <c r="I9891" s="330" t="str">
        <f>IF(H9891="","",IFERROR(INDEX(Tanggal1,MATCH('Buku Besar'!H9891,Akun1,0)),""))</f>
        <v/>
      </c>
      <c r="J9891" s="2" t="str">
        <f>IF(H9891="","",IFERROR(INDEX(Keterangan1,MATCH('Buku Besar'!H9891,Akun1,0)),""))</f>
        <v/>
      </c>
      <c r="K9891" s="2" t="str">
        <f>IF(H9891="","",IFERROR(INDEX(Reff1,MATCH('Buku Besar'!H9891,Akun1,0)),""))</f>
        <v/>
      </c>
      <c r="L9891" s="331" t="str">
        <f>IF(H9891="","",IFERROR(INDEX(Penerimaan1,MATCH('Buku Besar'!H9891,Akun1,0)),""))</f>
        <v/>
      </c>
      <c r="M9891" s="331" t="str">
        <f>IF(H9891="","",IFERROR(INDEX(Pengeluaran1,MATCH('Buku Besar'!H9891,Akun1,0)),""))</f>
        <v/>
      </c>
    </row>
    <row r="9892" spans="1:13" x14ac:dyDescent="0.25">
      <c r="A9892" s="91" t="str">
        <f t="shared" si="308"/>
        <v/>
      </c>
      <c r="B9892" s="330" t="str">
        <f>IF(A9892="","",IFERROR(INDEX(Tanggal,MATCH('Buku Besar'!A9892,Akun,0)),""))</f>
        <v/>
      </c>
      <c r="C9892" s="2" t="str">
        <f>IF(A9892="","",IFERROR(INDEX(Keterangan,MATCH('Buku Besar'!A9892,Akun,0)),""))</f>
        <v/>
      </c>
      <c r="D9892" s="2" t="str">
        <f>IF(A9892="","",IFERROR(INDEX(Reff,MATCH('Buku Besar'!A9892,Akun,0)),""))</f>
        <v/>
      </c>
      <c r="E9892" s="331" t="str">
        <f>IF(A9892="","",IFERROR(INDEX(Penerimaan,MATCH('Buku Besar'!A9892,Akun,0)),""))</f>
        <v/>
      </c>
      <c r="F9892" s="331" t="str">
        <f>IF(A9892="","",IFERROR(INDEX(Pengeluaran,MATCH('Buku Besar'!A9892,Akun,0)),""))</f>
        <v/>
      </c>
      <c r="H9892" s="91" t="str">
        <f t="shared" si="309"/>
        <v/>
      </c>
      <c r="I9892" s="330" t="str">
        <f>IF(H9892="","",IFERROR(INDEX(Tanggal1,MATCH('Buku Besar'!H9892,Akun1,0)),""))</f>
        <v/>
      </c>
      <c r="J9892" s="2" t="str">
        <f>IF(H9892="","",IFERROR(INDEX(Keterangan1,MATCH('Buku Besar'!H9892,Akun1,0)),""))</f>
        <v/>
      </c>
      <c r="K9892" s="2" t="str">
        <f>IF(H9892="","",IFERROR(INDEX(Reff1,MATCH('Buku Besar'!H9892,Akun1,0)),""))</f>
        <v/>
      </c>
      <c r="L9892" s="331" t="str">
        <f>IF(H9892="","",IFERROR(INDEX(Penerimaan1,MATCH('Buku Besar'!H9892,Akun1,0)),""))</f>
        <v/>
      </c>
      <c r="M9892" s="331" t="str">
        <f>IF(H9892="","",IFERROR(INDEX(Pengeluaran1,MATCH('Buku Besar'!H9892,Akun1,0)),""))</f>
        <v/>
      </c>
    </row>
    <row r="9893" spans="1:13" x14ac:dyDescent="0.25">
      <c r="A9893" s="91" t="str">
        <f t="shared" si="308"/>
        <v/>
      </c>
      <c r="B9893" s="330" t="str">
        <f>IF(A9893="","",IFERROR(INDEX(Tanggal,MATCH('Buku Besar'!A9893,Akun,0)),""))</f>
        <v/>
      </c>
      <c r="C9893" s="2" t="str">
        <f>IF(A9893="","",IFERROR(INDEX(Keterangan,MATCH('Buku Besar'!A9893,Akun,0)),""))</f>
        <v/>
      </c>
      <c r="D9893" s="2" t="str">
        <f>IF(A9893="","",IFERROR(INDEX(Reff,MATCH('Buku Besar'!A9893,Akun,0)),""))</f>
        <v/>
      </c>
      <c r="E9893" s="331" t="str">
        <f>IF(A9893="","",IFERROR(INDEX(Penerimaan,MATCH('Buku Besar'!A9893,Akun,0)),""))</f>
        <v/>
      </c>
      <c r="F9893" s="331" t="str">
        <f>IF(A9893="","",IFERROR(INDEX(Pengeluaran,MATCH('Buku Besar'!A9893,Akun,0)),""))</f>
        <v/>
      </c>
      <c r="H9893" s="91" t="str">
        <f t="shared" si="309"/>
        <v/>
      </c>
      <c r="I9893" s="330" t="str">
        <f>IF(H9893="","",IFERROR(INDEX(Tanggal1,MATCH('Buku Besar'!H9893,Akun1,0)),""))</f>
        <v/>
      </c>
      <c r="J9893" s="2" t="str">
        <f>IF(H9893="","",IFERROR(INDEX(Keterangan1,MATCH('Buku Besar'!H9893,Akun1,0)),""))</f>
        <v/>
      </c>
      <c r="K9893" s="2" t="str">
        <f>IF(H9893="","",IFERROR(INDEX(Reff1,MATCH('Buku Besar'!H9893,Akun1,0)),""))</f>
        <v/>
      </c>
      <c r="L9893" s="331" t="str">
        <f>IF(H9893="","",IFERROR(INDEX(Penerimaan1,MATCH('Buku Besar'!H9893,Akun1,0)),""))</f>
        <v/>
      </c>
      <c r="M9893" s="331" t="str">
        <f>IF(H9893="","",IFERROR(INDEX(Pengeluaran1,MATCH('Buku Besar'!H9893,Akun1,0)),""))</f>
        <v/>
      </c>
    </row>
    <row r="9894" spans="1:13" x14ac:dyDescent="0.25">
      <c r="A9894" s="91" t="str">
        <f t="shared" si="308"/>
        <v/>
      </c>
      <c r="B9894" s="330" t="str">
        <f>IF(A9894="","",IFERROR(INDEX(Tanggal,MATCH('Buku Besar'!A9894,Akun,0)),""))</f>
        <v/>
      </c>
      <c r="C9894" s="2" t="str">
        <f>IF(A9894="","",IFERROR(INDEX(Keterangan,MATCH('Buku Besar'!A9894,Akun,0)),""))</f>
        <v/>
      </c>
      <c r="D9894" s="2" t="str">
        <f>IF(A9894="","",IFERROR(INDEX(Reff,MATCH('Buku Besar'!A9894,Akun,0)),""))</f>
        <v/>
      </c>
      <c r="E9894" s="331" t="str">
        <f>IF(A9894="","",IFERROR(INDEX(Penerimaan,MATCH('Buku Besar'!A9894,Akun,0)),""))</f>
        <v/>
      </c>
      <c r="F9894" s="331" t="str">
        <f>IF(A9894="","",IFERROR(INDEX(Pengeluaran,MATCH('Buku Besar'!A9894,Akun,0)),""))</f>
        <v/>
      </c>
      <c r="H9894" s="91" t="str">
        <f t="shared" si="309"/>
        <v/>
      </c>
      <c r="I9894" s="330" t="str">
        <f>IF(H9894="","",IFERROR(INDEX(Tanggal1,MATCH('Buku Besar'!H9894,Akun1,0)),""))</f>
        <v/>
      </c>
      <c r="J9894" s="2" t="str">
        <f>IF(H9894="","",IFERROR(INDEX(Keterangan1,MATCH('Buku Besar'!H9894,Akun1,0)),""))</f>
        <v/>
      </c>
      <c r="K9894" s="2" t="str">
        <f>IF(H9894="","",IFERROR(INDEX(Reff1,MATCH('Buku Besar'!H9894,Akun1,0)),""))</f>
        <v/>
      </c>
      <c r="L9894" s="331" t="str">
        <f>IF(H9894="","",IFERROR(INDEX(Penerimaan1,MATCH('Buku Besar'!H9894,Akun1,0)),""))</f>
        <v/>
      </c>
      <c r="M9894" s="331" t="str">
        <f>IF(H9894="","",IFERROR(INDEX(Pengeluaran1,MATCH('Buku Besar'!H9894,Akun1,0)),""))</f>
        <v/>
      </c>
    </row>
    <row r="9895" spans="1:13" x14ac:dyDescent="0.25">
      <c r="A9895" s="91" t="str">
        <f t="shared" si="308"/>
        <v/>
      </c>
      <c r="B9895" s="330" t="str">
        <f>IF(A9895="","",IFERROR(INDEX(Tanggal,MATCH('Buku Besar'!A9895,Akun,0)),""))</f>
        <v/>
      </c>
      <c r="C9895" s="2" t="str">
        <f>IF(A9895="","",IFERROR(INDEX(Keterangan,MATCH('Buku Besar'!A9895,Akun,0)),""))</f>
        <v/>
      </c>
      <c r="D9895" s="2" t="str">
        <f>IF(A9895="","",IFERROR(INDEX(Reff,MATCH('Buku Besar'!A9895,Akun,0)),""))</f>
        <v/>
      </c>
      <c r="E9895" s="331" t="str">
        <f>IF(A9895="","",IFERROR(INDEX(Penerimaan,MATCH('Buku Besar'!A9895,Akun,0)),""))</f>
        <v/>
      </c>
      <c r="F9895" s="331" t="str">
        <f>IF(A9895="","",IFERROR(INDEX(Pengeluaran,MATCH('Buku Besar'!A9895,Akun,0)),""))</f>
        <v/>
      </c>
      <c r="H9895" s="91" t="str">
        <f t="shared" si="309"/>
        <v/>
      </c>
      <c r="I9895" s="330" t="str">
        <f>IF(H9895="","",IFERROR(INDEX(Tanggal1,MATCH('Buku Besar'!H9895,Akun1,0)),""))</f>
        <v/>
      </c>
      <c r="J9895" s="2" t="str">
        <f>IF(H9895="","",IFERROR(INDEX(Keterangan1,MATCH('Buku Besar'!H9895,Akun1,0)),""))</f>
        <v/>
      </c>
      <c r="K9895" s="2" t="str">
        <f>IF(H9895="","",IFERROR(INDEX(Reff1,MATCH('Buku Besar'!H9895,Akun1,0)),""))</f>
        <v/>
      </c>
      <c r="L9895" s="331" t="str">
        <f>IF(H9895="","",IFERROR(INDEX(Penerimaan1,MATCH('Buku Besar'!H9895,Akun1,0)),""))</f>
        <v/>
      </c>
      <c r="M9895" s="331" t="str">
        <f>IF(H9895="","",IFERROR(INDEX(Pengeluaran1,MATCH('Buku Besar'!H9895,Akun1,0)),""))</f>
        <v/>
      </c>
    </row>
    <row r="9896" spans="1:13" x14ac:dyDescent="0.25">
      <c r="A9896" s="91" t="str">
        <f t="shared" si="308"/>
        <v/>
      </c>
      <c r="B9896" s="330" t="str">
        <f>IF(A9896="","",IFERROR(INDEX(Tanggal,MATCH('Buku Besar'!A9896,Akun,0)),""))</f>
        <v/>
      </c>
      <c r="C9896" s="2" t="str">
        <f>IF(A9896="","",IFERROR(INDEX(Keterangan,MATCH('Buku Besar'!A9896,Akun,0)),""))</f>
        <v/>
      </c>
      <c r="D9896" s="2" t="str">
        <f>IF(A9896="","",IFERROR(INDEX(Reff,MATCH('Buku Besar'!A9896,Akun,0)),""))</f>
        <v/>
      </c>
      <c r="E9896" s="331" t="str">
        <f>IF(A9896="","",IFERROR(INDEX(Penerimaan,MATCH('Buku Besar'!A9896,Akun,0)),""))</f>
        <v/>
      </c>
      <c r="F9896" s="331" t="str">
        <f>IF(A9896="","",IFERROR(INDEX(Pengeluaran,MATCH('Buku Besar'!A9896,Akun,0)),""))</f>
        <v/>
      </c>
      <c r="H9896" s="91" t="str">
        <f t="shared" si="309"/>
        <v/>
      </c>
      <c r="I9896" s="330" t="str">
        <f>IF(H9896="","",IFERROR(INDEX(Tanggal1,MATCH('Buku Besar'!H9896,Akun1,0)),""))</f>
        <v/>
      </c>
      <c r="J9896" s="2" t="str">
        <f>IF(H9896="","",IFERROR(INDEX(Keterangan1,MATCH('Buku Besar'!H9896,Akun1,0)),""))</f>
        <v/>
      </c>
      <c r="K9896" s="2" t="str">
        <f>IF(H9896="","",IFERROR(INDEX(Reff1,MATCH('Buku Besar'!H9896,Akun1,0)),""))</f>
        <v/>
      </c>
      <c r="L9896" s="331" t="str">
        <f>IF(H9896="","",IFERROR(INDEX(Penerimaan1,MATCH('Buku Besar'!H9896,Akun1,0)),""))</f>
        <v/>
      </c>
      <c r="M9896" s="331" t="str">
        <f>IF(H9896="","",IFERROR(INDEX(Pengeluaran1,MATCH('Buku Besar'!H9896,Akun1,0)),""))</f>
        <v/>
      </c>
    </row>
    <row r="9897" spans="1:13" x14ac:dyDescent="0.25">
      <c r="A9897" s="91" t="str">
        <f t="shared" si="308"/>
        <v/>
      </c>
      <c r="B9897" s="330" t="str">
        <f>IF(A9897="","",IFERROR(INDEX(Tanggal,MATCH('Buku Besar'!A9897,Akun,0)),""))</f>
        <v/>
      </c>
      <c r="C9897" s="2" t="str">
        <f>IF(A9897="","",IFERROR(INDEX(Keterangan,MATCH('Buku Besar'!A9897,Akun,0)),""))</f>
        <v/>
      </c>
      <c r="D9897" s="2" t="str">
        <f>IF(A9897="","",IFERROR(INDEX(Reff,MATCH('Buku Besar'!A9897,Akun,0)),""))</f>
        <v/>
      </c>
      <c r="E9897" s="331" t="str">
        <f>IF(A9897="","",IFERROR(INDEX(Penerimaan,MATCH('Buku Besar'!A9897,Akun,0)),""))</f>
        <v/>
      </c>
      <c r="F9897" s="331" t="str">
        <f>IF(A9897="","",IFERROR(INDEX(Pengeluaran,MATCH('Buku Besar'!A9897,Akun,0)),""))</f>
        <v/>
      </c>
      <c r="H9897" s="91" t="str">
        <f t="shared" si="309"/>
        <v/>
      </c>
      <c r="I9897" s="330" t="str">
        <f>IF(H9897="","",IFERROR(INDEX(Tanggal1,MATCH('Buku Besar'!H9897,Akun1,0)),""))</f>
        <v/>
      </c>
      <c r="J9897" s="2" t="str">
        <f>IF(H9897="","",IFERROR(INDEX(Keterangan1,MATCH('Buku Besar'!H9897,Akun1,0)),""))</f>
        <v/>
      </c>
      <c r="K9897" s="2" t="str">
        <f>IF(H9897="","",IFERROR(INDEX(Reff1,MATCH('Buku Besar'!H9897,Akun1,0)),""))</f>
        <v/>
      </c>
      <c r="L9897" s="331" t="str">
        <f>IF(H9897="","",IFERROR(INDEX(Penerimaan1,MATCH('Buku Besar'!H9897,Akun1,0)),""))</f>
        <v/>
      </c>
      <c r="M9897" s="331" t="str">
        <f>IF(H9897="","",IFERROR(INDEX(Pengeluaran1,MATCH('Buku Besar'!H9897,Akun1,0)),""))</f>
        <v/>
      </c>
    </row>
    <row r="9898" spans="1:13" x14ac:dyDescent="0.25">
      <c r="A9898" s="91" t="str">
        <f t="shared" si="308"/>
        <v/>
      </c>
      <c r="B9898" s="330" t="str">
        <f>IF(A9898="","",IFERROR(INDEX(Tanggal,MATCH('Buku Besar'!A9898,Akun,0)),""))</f>
        <v/>
      </c>
      <c r="C9898" s="2" t="str">
        <f>IF(A9898="","",IFERROR(INDEX(Keterangan,MATCH('Buku Besar'!A9898,Akun,0)),""))</f>
        <v/>
      </c>
      <c r="D9898" s="2" t="str">
        <f>IF(A9898="","",IFERROR(INDEX(Reff,MATCH('Buku Besar'!A9898,Akun,0)),""))</f>
        <v/>
      </c>
      <c r="E9898" s="331" t="str">
        <f>IF(A9898="","",IFERROR(INDEX(Penerimaan,MATCH('Buku Besar'!A9898,Akun,0)),""))</f>
        <v/>
      </c>
      <c r="F9898" s="331" t="str">
        <f>IF(A9898="","",IFERROR(INDEX(Pengeluaran,MATCH('Buku Besar'!A9898,Akun,0)),""))</f>
        <v/>
      </c>
      <c r="H9898" s="91" t="str">
        <f t="shared" si="309"/>
        <v/>
      </c>
      <c r="I9898" s="330" t="str">
        <f>IF(H9898="","",IFERROR(INDEX(Tanggal1,MATCH('Buku Besar'!H9898,Akun1,0)),""))</f>
        <v/>
      </c>
      <c r="J9898" s="2" t="str">
        <f>IF(H9898="","",IFERROR(INDEX(Keterangan1,MATCH('Buku Besar'!H9898,Akun1,0)),""))</f>
        <v/>
      </c>
      <c r="K9898" s="2" t="str">
        <f>IF(H9898="","",IFERROR(INDEX(Reff1,MATCH('Buku Besar'!H9898,Akun1,0)),""))</f>
        <v/>
      </c>
      <c r="L9898" s="331" t="str">
        <f>IF(H9898="","",IFERROR(INDEX(Penerimaan1,MATCH('Buku Besar'!H9898,Akun1,0)),""))</f>
        <v/>
      </c>
      <c r="M9898" s="331" t="str">
        <f>IF(H9898="","",IFERROR(INDEX(Pengeluaran1,MATCH('Buku Besar'!H9898,Akun1,0)),""))</f>
        <v/>
      </c>
    </row>
    <row r="9899" spans="1:13" x14ac:dyDescent="0.25">
      <c r="A9899" s="91" t="str">
        <f t="shared" si="308"/>
        <v/>
      </c>
      <c r="B9899" s="330" t="str">
        <f>IF(A9899="","",IFERROR(INDEX(Tanggal,MATCH('Buku Besar'!A9899,Akun,0)),""))</f>
        <v/>
      </c>
      <c r="C9899" s="2" t="str">
        <f>IF(A9899="","",IFERROR(INDEX(Keterangan,MATCH('Buku Besar'!A9899,Akun,0)),""))</f>
        <v/>
      </c>
      <c r="D9899" s="2" t="str">
        <f>IF(A9899="","",IFERROR(INDEX(Reff,MATCH('Buku Besar'!A9899,Akun,0)),""))</f>
        <v/>
      </c>
      <c r="E9899" s="331" t="str">
        <f>IF(A9899="","",IFERROR(INDEX(Penerimaan,MATCH('Buku Besar'!A9899,Akun,0)),""))</f>
        <v/>
      </c>
      <c r="F9899" s="331" t="str">
        <f>IF(A9899="","",IFERROR(INDEX(Pengeluaran,MATCH('Buku Besar'!A9899,Akun,0)),""))</f>
        <v/>
      </c>
      <c r="H9899" s="91" t="str">
        <f t="shared" si="309"/>
        <v/>
      </c>
      <c r="I9899" s="330" t="str">
        <f>IF(H9899="","",IFERROR(INDEX(Tanggal1,MATCH('Buku Besar'!H9899,Akun1,0)),""))</f>
        <v/>
      </c>
      <c r="J9899" s="2" t="str">
        <f>IF(H9899="","",IFERROR(INDEX(Keterangan1,MATCH('Buku Besar'!H9899,Akun1,0)),""))</f>
        <v/>
      </c>
      <c r="K9899" s="2" t="str">
        <f>IF(H9899="","",IFERROR(INDEX(Reff1,MATCH('Buku Besar'!H9899,Akun1,0)),""))</f>
        <v/>
      </c>
      <c r="L9899" s="331" t="str">
        <f>IF(H9899="","",IFERROR(INDEX(Penerimaan1,MATCH('Buku Besar'!H9899,Akun1,0)),""))</f>
        <v/>
      </c>
      <c r="M9899" s="331" t="str">
        <f>IF(H9899="","",IFERROR(INDEX(Pengeluaran1,MATCH('Buku Besar'!H9899,Akun1,0)),""))</f>
        <v/>
      </c>
    </row>
    <row r="9900" spans="1:13" x14ac:dyDescent="0.25">
      <c r="A9900" s="91" t="str">
        <f t="shared" si="308"/>
        <v/>
      </c>
      <c r="B9900" s="330" t="str">
        <f>IF(A9900="","",IFERROR(INDEX(Tanggal,MATCH('Buku Besar'!A9900,Akun,0)),""))</f>
        <v/>
      </c>
      <c r="C9900" s="2" t="str">
        <f>IF(A9900="","",IFERROR(INDEX(Keterangan,MATCH('Buku Besar'!A9900,Akun,0)),""))</f>
        <v/>
      </c>
      <c r="D9900" s="2" t="str">
        <f>IF(A9900="","",IFERROR(INDEX(Reff,MATCH('Buku Besar'!A9900,Akun,0)),""))</f>
        <v/>
      </c>
      <c r="E9900" s="331" t="str">
        <f>IF(A9900="","",IFERROR(INDEX(Penerimaan,MATCH('Buku Besar'!A9900,Akun,0)),""))</f>
        <v/>
      </c>
      <c r="F9900" s="331" t="str">
        <f>IF(A9900="","",IFERROR(INDEX(Pengeluaran,MATCH('Buku Besar'!A9900,Akun,0)),""))</f>
        <v/>
      </c>
      <c r="H9900" s="91" t="str">
        <f t="shared" si="309"/>
        <v/>
      </c>
      <c r="I9900" s="330" t="str">
        <f>IF(H9900="","",IFERROR(INDEX(Tanggal1,MATCH('Buku Besar'!H9900,Akun1,0)),""))</f>
        <v/>
      </c>
      <c r="J9900" s="2" t="str">
        <f>IF(H9900="","",IFERROR(INDEX(Keterangan1,MATCH('Buku Besar'!H9900,Akun1,0)),""))</f>
        <v/>
      </c>
      <c r="K9900" s="2" t="str">
        <f>IF(H9900="","",IFERROR(INDEX(Reff1,MATCH('Buku Besar'!H9900,Akun1,0)),""))</f>
        <v/>
      </c>
      <c r="L9900" s="331" t="str">
        <f>IF(H9900="","",IFERROR(INDEX(Penerimaan1,MATCH('Buku Besar'!H9900,Akun1,0)),""))</f>
        <v/>
      </c>
      <c r="M9900" s="331" t="str">
        <f>IF(H9900="","",IFERROR(INDEX(Pengeluaran1,MATCH('Buku Besar'!H9900,Akun1,0)),""))</f>
        <v/>
      </c>
    </row>
    <row r="9901" spans="1:13" x14ac:dyDescent="0.25">
      <c r="A9901" s="91" t="str">
        <f t="shared" si="308"/>
        <v/>
      </c>
      <c r="B9901" s="330" t="str">
        <f>IF(A9901="","",IFERROR(INDEX(Tanggal,MATCH('Buku Besar'!A9901,Akun,0)),""))</f>
        <v/>
      </c>
      <c r="C9901" s="2" t="str">
        <f>IF(A9901="","",IFERROR(INDEX(Keterangan,MATCH('Buku Besar'!A9901,Akun,0)),""))</f>
        <v/>
      </c>
      <c r="D9901" s="2" t="str">
        <f>IF(A9901="","",IFERROR(INDEX(Reff,MATCH('Buku Besar'!A9901,Akun,0)),""))</f>
        <v/>
      </c>
      <c r="E9901" s="331" t="str">
        <f>IF(A9901="","",IFERROR(INDEX(Penerimaan,MATCH('Buku Besar'!A9901,Akun,0)),""))</f>
        <v/>
      </c>
      <c r="F9901" s="331" t="str">
        <f>IF(A9901="","",IFERROR(INDEX(Pengeluaran,MATCH('Buku Besar'!A9901,Akun,0)),""))</f>
        <v/>
      </c>
      <c r="H9901" s="91" t="str">
        <f t="shared" si="309"/>
        <v/>
      </c>
      <c r="I9901" s="330" t="str">
        <f>IF(H9901="","",IFERROR(INDEX(Tanggal1,MATCH('Buku Besar'!H9901,Akun1,0)),""))</f>
        <v/>
      </c>
      <c r="J9901" s="2" t="str">
        <f>IF(H9901="","",IFERROR(INDEX(Keterangan1,MATCH('Buku Besar'!H9901,Akun1,0)),""))</f>
        <v/>
      </c>
      <c r="K9901" s="2" t="str">
        <f>IF(H9901="","",IFERROR(INDEX(Reff1,MATCH('Buku Besar'!H9901,Akun1,0)),""))</f>
        <v/>
      </c>
      <c r="L9901" s="331" t="str">
        <f>IF(H9901="","",IFERROR(INDEX(Penerimaan1,MATCH('Buku Besar'!H9901,Akun1,0)),""))</f>
        <v/>
      </c>
      <c r="M9901" s="331" t="str">
        <f>IF(H9901="","",IFERROR(INDEX(Pengeluaran1,MATCH('Buku Besar'!H9901,Akun1,0)),""))</f>
        <v/>
      </c>
    </row>
    <row r="9902" spans="1:13" x14ac:dyDescent="0.25">
      <c r="A9902" s="91" t="str">
        <f t="shared" si="308"/>
        <v/>
      </c>
      <c r="B9902" s="330" t="str">
        <f>IF(A9902="","",IFERROR(INDEX(Tanggal,MATCH('Buku Besar'!A9902,Akun,0)),""))</f>
        <v/>
      </c>
      <c r="C9902" s="2" t="str">
        <f>IF(A9902="","",IFERROR(INDEX(Keterangan,MATCH('Buku Besar'!A9902,Akun,0)),""))</f>
        <v/>
      </c>
      <c r="D9902" s="2" t="str">
        <f>IF(A9902="","",IFERROR(INDEX(Reff,MATCH('Buku Besar'!A9902,Akun,0)),""))</f>
        <v/>
      </c>
      <c r="E9902" s="331" t="str">
        <f>IF(A9902="","",IFERROR(INDEX(Penerimaan,MATCH('Buku Besar'!A9902,Akun,0)),""))</f>
        <v/>
      </c>
      <c r="F9902" s="331" t="str">
        <f>IF(A9902="","",IFERROR(INDEX(Pengeluaran,MATCH('Buku Besar'!A9902,Akun,0)),""))</f>
        <v/>
      </c>
      <c r="H9902" s="91" t="str">
        <f t="shared" si="309"/>
        <v/>
      </c>
      <c r="I9902" s="330" t="str">
        <f>IF(H9902="","",IFERROR(INDEX(Tanggal1,MATCH('Buku Besar'!H9902,Akun1,0)),""))</f>
        <v/>
      </c>
      <c r="J9902" s="2" t="str">
        <f>IF(H9902="","",IFERROR(INDEX(Keterangan1,MATCH('Buku Besar'!H9902,Akun1,0)),""))</f>
        <v/>
      </c>
      <c r="K9902" s="2" t="str">
        <f>IF(H9902="","",IFERROR(INDEX(Reff1,MATCH('Buku Besar'!H9902,Akun1,0)),""))</f>
        <v/>
      </c>
      <c r="L9902" s="331" t="str">
        <f>IF(H9902="","",IFERROR(INDEX(Penerimaan1,MATCH('Buku Besar'!H9902,Akun1,0)),""))</f>
        <v/>
      </c>
      <c r="M9902" s="331" t="str">
        <f>IF(H9902="","",IFERROR(INDEX(Pengeluaran1,MATCH('Buku Besar'!H9902,Akun1,0)),""))</f>
        <v/>
      </c>
    </row>
    <row r="9903" spans="1:13" x14ac:dyDescent="0.25">
      <c r="A9903" s="91" t="str">
        <f t="shared" si="308"/>
        <v/>
      </c>
      <c r="B9903" s="330" t="str">
        <f>IF(A9903="","",IFERROR(INDEX(Tanggal,MATCH('Buku Besar'!A9903,Akun,0)),""))</f>
        <v/>
      </c>
      <c r="C9903" s="2" t="str">
        <f>IF(A9903="","",IFERROR(INDEX(Keterangan,MATCH('Buku Besar'!A9903,Akun,0)),""))</f>
        <v/>
      </c>
      <c r="D9903" s="2" t="str">
        <f>IF(A9903="","",IFERROR(INDEX(Reff,MATCH('Buku Besar'!A9903,Akun,0)),""))</f>
        <v/>
      </c>
      <c r="E9903" s="331" t="str">
        <f>IF(A9903="","",IFERROR(INDEX(Penerimaan,MATCH('Buku Besar'!A9903,Akun,0)),""))</f>
        <v/>
      </c>
      <c r="F9903" s="331" t="str">
        <f>IF(A9903="","",IFERROR(INDEX(Pengeluaran,MATCH('Buku Besar'!A9903,Akun,0)),""))</f>
        <v/>
      </c>
      <c r="H9903" s="91" t="str">
        <f t="shared" si="309"/>
        <v/>
      </c>
      <c r="I9903" s="330" t="str">
        <f>IF(H9903="","",IFERROR(INDEX(Tanggal1,MATCH('Buku Besar'!H9903,Akun1,0)),""))</f>
        <v/>
      </c>
      <c r="J9903" s="2" t="str">
        <f>IF(H9903="","",IFERROR(INDEX(Keterangan1,MATCH('Buku Besar'!H9903,Akun1,0)),""))</f>
        <v/>
      </c>
      <c r="K9903" s="2" t="str">
        <f>IF(H9903="","",IFERROR(INDEX(Reff1,MATCH('Buku Besar'!H9903,Akun1,0)),""))</f>
        <v/>
      </c>
      <c r="L9903" s="331" t="str">
        <f>IF(H9903="","",IFERROR(INDEX(Penerimaan1,MATCH('Buku Besar'!H9903,Akun1,0)),""))</f>
        <v/>
      </c>
      <c r="M9903" s="331" t="str">
        <f>IF(H9903="","",IFERROR(INDEX(Pengeluaran1,MATCH('Buku Besar'!H9903,Akun1,0)),""))</f>
        <v/>
      </c>
    </row>
    <row r="9904" spans="1:13" x14ac:dyDescent="0.25">
      <c r="A9904" s="91" t="str">
        <f t="shared" si="308"/>
        <v/>
      </c>
      <c r="B9904" s="330" t="str">
        <f>IF(A9904="","",IFERROR(INDEX(Tanggal,MATCH('Buku Besar'!A9904,Akun,0)),""))</f>
        <v/>
      </c>
      <c r="C9904" s="2" t="str">
        <f>IF(A9904="","",IFERROR(INDEX(Keterangan,MATCH('Buku Besar'!A9904,Akun,0)),""))</f>
        <v/>
      </c>
      <c r="D9904" s="2" t="str">
        <f>IF(A9904="","",IFERROR(INDEX(Reff,MATCH('Buku Besar'!A9904,Akun,0)),""))</f>
        <v/>
      </c>
      <c r="E9904" s="331" t="str">
        <f>IF(A9904="","",IFERROR(INDEX(Penerimaan,MATCH('Buku Besar'!A9904,Akun,0)),""))</f>
        <v/>
      </c>
      <c r="F9904" s="331" t="str">
        <f>IF(A9904="","",IFERROR(INDEX(Pengeluaran,MATCH('Buku Besar'!A9904,Akun,0)),""))</f>
        <v/>
      </c>
      <c r="H9904" s="91" t="str">
        <f t="shared" si="309"/>
        <v/>
      </c>
      <c r="I9904" s="330" t="str">
        <f>IF(H9904="","",IFERROR(INDEX(Tanggal1,MATCH('Buku Besar'!H9904,Akun1,0)),""))</f>
        <v/>
      </c>
      <c r="J9904" s="2" t="str">
        <f>IF(H9904="","",IFERROR(INDEX(Keterangan1,MATCH('Buku Besar'!H9904,Akun1,0)),""))</f>
        <v/>
      </c>
      <c r="K9904" s="2" t="str">
        <f>IF(H9904="","",IFERROR(INDEX(Reff1,MATCH('Buku Besar'!H9904,Akun1,0)),""))</f>
        <v/>
      </c>
      <c r="L9904" s="331" t="str">
        <f>IF(H9904="","",IFERROR(INDEX(Penerimaan1,MATCH('Buku Besar'!H9904,Akun1,0)),""))</f>
        <v/>
      </c>
      <c r="M9904" s="331" t="str">
        <f>IF(H9904="","",IFERROR(INDEX(Pengeluaran1,MATCH('Buku Besar'!H9904,Akun1,0)),""))</f>
        <v/>
      </c>
    </row>
    <row r="9905" spans="1:13" x14ac:dyDescent="0.25">
      <c r="A9905" s="91" t="str">
        <f t="shared" si="308"/>
        <v/>
      </c>
      <c r="B9905" s="330" t="str">
        <f>IF(A9905="","",IFERROR(INDEX(Tanggal,MATCH('Buku Besar'!A9905,Akun,0)),""))</f>
        <v/>
      </c>
      <c r="C9905" s="2" t="str">
        <f>IF(A9905="","",IFERROR(INDEX(Keterangan,MATCH('Buku Besar'!A9905,Akun,0)),""))</f>
        <v/>
      </c>
      <c r="D9905" s="2" t="str">
        <f>IF(A9905="","",IFERROR(INDEX(Reff,MATCH('Buku Besar'!A9905,Akun,0)),""))</f>
        <v/>
      </c>
      <c r="E9905" s="331" t="str">
        <f>IF(A9905="","",IFERROR(INDEX(Penerimaan,MATCH('Buku Besar'!A9905,Akun,0)),""))</f>
        <v/>
      </c>
      <c r="F9905" s="331" t="str">
        <f>IF(A9905="","",IFERROR(INDEX(Pengeluaran,MATCH('Buku Besar'!A9905,Akun,0)),""))</f>
        <v/>
      </c>
      <c r="H9905" s="91" t="str">
        <f t="shared" si="309"/>
        <v/>
      </c>
      <c r="I9905" s="330" t="str">
        <f>IF(H9905="","",IFERROR(INDEX(Tanggal1,MATCH('Buku Besar'!H9905,Akun1,0)),""))</f>
        <v/>
      </c>
      <c r="J9905" s="2" t="str">
        <f>IF(H9905="","",IFERROR(INDEX(Keterangan1,MATCH('Buku Besar'!H9905,Akun1,0)),""))</f>
        <v/>
      </c>
      <c r="K9905" s="2" t="str">
        <f>IF(H9905="","",IFERROR(INDEX(Reff1,MATCH('Buku Besar'!H9905,Akun1,0)),""))</f>
        <v/>
      </c>
      <c r="L9905" s="331" t="str">
        <f>IF(H9905="","",IFERROR(INDEX(Penerimaan1,MATCH('Buku Besar'!H9905,Akun1,0)),""))</f>
        <v/>
      </c>
      <c r="M9905" s="331" t="str">
        <f>IF(H9905="","",IFERROR(INDEX(Pengeluaran1,MATCH('Buku Besar'!H9905,Akun1,0)),""))</f>
        <v/>
      </c>
    </row>
    <row r="9906" spans="1:13" x14ac:dyDescent="0.25">
      <c r="A9906" s="91" t="str">
        <f t="shared" si="308"/>
        <v/>
      </c>
      <c r="B9906" s="330" t="str">
        <f>IF(A9906="","",IFERROR(INDEX(Tanggal,MATCH('Buku Besar'!A9906,Akun,0)),""))</f>
        <v/>
      </c>
      <c r="C9906" s="2" t="str">
        <f>IF(A9906="","",IFERROR(INDEX(Keterangan,MATCH('Buku Besar'!A9906,Akun,0)),""))</f>
        <v/>
      </c>
      <c r="D9906" s="2" t="str">
        <f>IF(A9906="","",IFERROR(INDEX(Reff,MATCH('Buku Besar'!A9906,Akun,0)),""))</f>
        <v/>
      </c>
      <c r="E9906" s="331" t="str">
        <f>IF(A9906="","",IFERROR(INDEX(Penerimaan,MATCH('Buku Besar'!A9906,Akun,0)),""))</f>
        <v/>
      </c>
      <c r="F9906" s="331" t="str">
        <f>IF(A9906="","",IFERROR(INDEX(Pengeluaran,MATCH('Buku Besar'!A9906,Akun,0)),""))</f>
        <v/>
      </c>
      <c r="H9906" s="91" t="str">
        <f t="shared" si="309"/>
        <v/>
      </c>
      <c r="I9906" s="330" t="str">
        <f>IF(H9906="","",IFERROR(INDEX(Tanggal1,MATCH('Buku Besar'!H9906,Akun1,0)),""))</f>
        <v/>
      </c>
      <c r="J9906" s="2" t="str">
        <f>IF(H9906="","",IFERROR(INDEX(Keterangan1,MATCH('Buku Besar'!H9906,Akun1,0)),""))</f>
        <v/>
      </c>
      <c r="K9906" s="2" t="str">
        <f>IF(H9906="","",IFERROR(INDEX(Reff1,MATCH('Buku Besar'!H9906,Akun1,0)),""))</f>
        <v/>
      </c>
      <c r="L9906" s="331" t="str">
        <f>IF(H9906="","",IFERROR(INDEX(Penerimaan1,MATCH('Buku Besar'!H9906,Akun1,0)),""))</f>
        <v/>
      </c>
      <c r="M9906" s="331" t="str">
        <f>IF(H9906="","",IFERROR(INDEX(Pengeluaran1,MATCH('Buku Besar'!H9906,Akun1,0)),""))</f>
        <v/>
      </c>
    </row>
    <row r="9907" spans="1:13" x14ac:dyDescent="0.25">
      <c r="A9907" s="91" t="str">
        <f t="shared" si="308"/>
        <v/>
      </c>
      <c r="B9907" s="330" t="str">
        <f>IF(A9907="","",IFERROR(INDEX(Tanggal,MATCH('Buku Besar'!A9907,Akun,0)),""))</f>
        <v/>
      </c>
      <c r="C9907" s="2" t="str">
        <f>IF(A9907="","",IFERROR(INDEX(Keterangan,MATCH('Buku Besar'!A9907,Akun,0)),""))</f>
        <v/>
      </c>
      <c r="D9907" s="2" t="str">
        <f>IF(A9907="","",IFERROR(INDEX(Reff,MATCH('Buku Besar'!A9907,Akun,0)),""))</f>
        <v/>
      </c>
      <c r="E9907" s="331" t="str">
        <f>IF(A9907="","",IFERROR(INDEX(Penerimaan,MATCH('Buku Besar'!A9907,Akun,0)),""))</f>
        <v/>
      </c>
      <c r="F9907" s="331" t="str">
        <f>IF(A9907="","",IFERROR(INDEX(Pengeluaran,MATCH('Buku Besar'!A9907,Akun,0)),""))</f>
        <v/>
      </c>
      <c r="H9907" s="91" t="str">
        <f t="shared" si="309"/>
        <v/>
      </c>
      <c r="I9907" s="330" t="str">
        <f>IF(H9907="","",IFERROR(INDEX(Tanggal1,MATCH('Buku Besar'!H9907,Akun1,0)),""))</f>
        <v/>
      </c>
      <c r="J9907" s="2" t="str">
        <f>IF(H9907="","",IFERROR(INDEX(Keterangan1,MATCH('Buku Besar'!H9907,Akun1,0)),""))</f>
        <v/>
      </c>
      <c r="K9907" s="2" t="str">
        <f>IF(H9907="","",IFERROR(INDEX(Reff1,MATCH('Buku Besar'!H9907,Akun1,0)),""))</f>
        <v/>
      </c>
      <c r="L9907" s="331" t="str">
        <f>IF(H9907="","",IFERROR(INDEX(Penerimaan1,MATCH('Buku Besar'!H9907,Akun1,0)),""))</f>
        <v/>
      </c>
      <c r="M9907" s="331" t="str">
        <f>IF(H9907="","",IFERROR(INDEX(Pengeluaran1,MATCH('Buku Besar'!H9907,Akun1,0)),""))</f>
        <v/>
      </c>
    </row>
    <row r="9908" spans="1:13" x14ac:dyDescent="0.25">
      <c r="A9908" s="91" t="str">
        <f t="shared" si="308"/>
        <v/>
      </c>
      <c r="B9908" s="330" t="str">
        <f>IF(A9908="","",IFERROR(INDEX(Tanggal,MATCH('Buku Besar'!A9908,Akun,0)),""))</f>
        <v/>
      </c>
      <c r="C9908" s="2" t="str">
        <f>IF(A9908="","",IFERROR(INDEX(Keterangan,MATCH('Buku Besar'!A9908,Akun,0)),""))</f>
        <v/>
      </c>
      <c r="D9908" s="2" t="str">
        <f>IF(A9908="","",IFERROR(INDEX(Reff,MATCH('Buku Besar'!A9908,Akun,0)),""))</f>
        <v/>
      </c>
      <c r="E9908" s="331" t="str">
        <f>IF(A9908="","",IFERROR(INDEX(Penerimaan,MATCH('Buku Besar'!A9908,Akun,0)),""))</f>
        <v/>
      </c>
      <c r="F9908" s="331" t="str">
        <f>IF(A9908="","",IFERROR(INDEX(Pengeluaran,MATCH('Buku Besar'!A9908,Akun,0)),""))</f>
        <v/>
      </c>
      <c r="H9908" s="91" t="str">
        <f t="shared" si="309"/>
        <v/>
      </c>
      <c r="I9908" s="330" t="str">
        <f>IF(H9908="","",IFERROR(INDEX(Tanggal1,MATCH('Buku Besar'!H9908,Akun1,0)),""))</f>
        <v/>
      </c>
      <c r="J9908" s="2" t="str">
        <f>IF(H9908="","",IFERROR(INDEX(Keterangan1,MATCH('Buku Besar'!H9908,Akun1,0)),""))</f>
        <v/>
      </c>
      <c r="K9908" s="2" t="str">
        <f>IF(H9908="","",IFERROR(INDEX(Reff1,MATCH('Buku Besar'!H9908,Akun1,0)),""))</f>
        <v/>
      </c>
      <c r="L9908" s="331" t="str">
        <f>IF(H9908="","",IFERROR(INDEX(Penerimaan1,MATCH('Buku Besar'!H9908,Akun1,0)),""))</f>
        <v/>
      </c>
      <c r="M9908" s="331" t="str">
        <f>IF(H9908="","",IFERROR(INDEX(Pengeluaran1,MATCH('Buku Besar'!H9908,Akun1,0)),""))</f>
        <v/>
      </c>
    </row>
    <row r="9909" spans="1:13" x14ac:dyDescent="0.25">
      <c r="A9909" s="91" t="str">
        <f t="shared" si="308"/>
        <v/>
      </c>
      <c r="B9909" s="330" t="str">
        <f>IF(A9909="","",IFERROR(INDEX(Tanggal,MATCH('Buku Besar'!A9909,Akun,0)),""))</f>
        <v/>
      </c>
      <c r="C9909" s="2" t="str">
        <f>IF(A9909="","",IFERROR(INDEX(Keterangan,MATCH('Buku Besar'!A9909,Akun,0)),""))</f>
        <v/>
      </c>
      <c r="D9909" s="2" t="str">
        <f>IF(A9909="","",IFERROR(INDEX(Reff,MATCH('Buku Besar'!A9909,Akun,0)),""))</f>
        <v/>
      </c>
      <c r="E9909" s="331" t="str">
        <f>IF(A9909="","",IFERROR(INDEX(Penerimaan,MATCH('Buku Besar'!A9909,Akun,0)),""))</f>
        <v/>
      </c>
      <c r="F9909" s="331" t="str">
        <f>IF(A9909="","",IFERROR(INDEX(Pengeluaran,MATCH('Buku Besar'!A9909,Akun,0)),""))</f>
        <v/>
      </c>
      <c r="H9909" s="91" t="str">
        <f t="shared" si="309"/>
        <v/>
      </c>
      <c r="I9909" s="330" t="str">
        <f>IF(H9909="","",IFERROR(INDEX(Tanggal1,MATCH('Buku Besar'!H9909,Akun1,0)),""))</f>
        <v/>
      </c>
      <c r="J9909" s="2" t="str">
        <f>IF(H9909="","",IFERROR(INDEX(Keterangan1,MATCH('Buku Besar'!H9909,Akun1,0)),""))</f>
        <v/>
      </c>
      <c r="K9909" s="2" t="str">
        <f>IF(H9909="","",IFERROR(INDEX(Reff1,MATCH('Buku Besar'!H9909,Akun1,0)),""))</f>
        <v/>
      </c>
      <c r="L9909" s="331" t="str">
        <f>IF(H9909="","",IFERROR(INDEX(Penerimaan1,MATCH('Buku Besar'!H9909,Akun1,0)),""))</f>
        <v/>
      </c>
      <c r="M9909" s="331" t="str">
        <f>IF(H9909="","",IFERROR(INDEX(Pengeluaran1,MATCH('Buku Besar'!H9909,Akun1,0)),""))</f>
        <v/>
      </c>
    </row>
    <row r="9910" spans="1:13" x14ac:dyDescent="0.25">
      <c r="A9910" s="91" t="str">
        <f t="shared" si="308"/>
        <v/>
      </c>
      <c r="B9910" s="330" t="str">
        <f>IF(A9910="","",IFERROR(INDEX(Tanggal,MATCH('Buku Besar'!A9910,Akun,0)),""))</f>
        <v/>
      </c>
      <c r="C9910" s="2" t="str">
        <f>IF(A9910="","",IFERROR(INDEX(Keterangan,MATCH('Buku Besar'!A9910,Akun,0)),""))</f>
        <v/>
      </c>
      <c r="D9910" s="2" t="str">
        <f>IF(A9910="","",IFERROR(INDEX(Reff,MATCH('Buku Besar'!A9910,Akun,0)),""))</f>
        <v/>
      </c>
      <c r="E9910" s="331" t="str">
        <f>IF(A9910="","",IFERROR(INDEX(Penerimaan,MATCH('Buku Besar'!A9910,Akun,0)),""))</f>
        <v/>
      </c>
      <c r="F9910" s="331" t="str">
        <f>IF(A9910="","",IFERROR(INDEX(Pengeluaran,MATCH('Buku Besar'!A9910,Akun,0)),""))</f>
        <v/>
      </c>
      <c r="H9910" s="91" t="str">
        <f t="shared" si="309"/>
        <v/>
      </c>
      <c r="I9910" s="330" t="str">
        <f>IF(H9910="","",IFERROR(INDEX(Tanggal1,MATCH('Buku Besar'!H9910,Akun1,0)),""))</f>
        <v/>
      </c>
      <c r="J9910" s="2" t="str">
        <f>IF(H9910="","",IFERROR(INDEX(Keterangan1,MATCH('Buku Besar'!H9910,Akun1,0)),""))</f>
        <v/>
      </c>
      <c r="K9910" s="2" t="str">
        <f>IF(H9910="","",IFERROR(INDEX(Reff1,MATCH('Buku Besar'!H9910,Akun1,0)),""))</f>
        <v/>
      </c>
      <c r="L9910" s="331" t="str">
        <f>IF(H9910="","",IFERROR(INDEX(Penerimaan1,MATCH('Buku Besar'!H9910,Akun1,0)),""))</f>
        <v/>
      </c>
      <c r="M9910" s="331" t="str">
        <f>IF(H9910="","",IFERROR(INDEX(Pengeluaran1,MATCH('Buku Besar'!H9910,Akun1,0)),""))</f>
        <v/>
      </c>
    </row>
    <row r="9911" spans="1:13" x14ac:dyDescent="0.25">
      <c r="A9911" s="91" t="str">
        <f t="shared" si="308"/>
        <v/>
      </c>
      <c r="B9911" s="330" t="str">
        <f>IF(A9911="","",IFERROR(INDEX(Tanggal,MATCH('Buku Besar'!A9911,Akun,0)),""))</f>
        <v/>
      </c>
      <c r="C9911" s="2" t="str">
        <f>IF(A9911="","",IFERROR(INDEX(Keterangan,MATCH('Buku Besar'!A9911,Akun,0)),""))</f>
        <v/>
      </c>
      <c r="D9911" s="2" t="str">
        <f>IF(A9911="","",IFERROR(INDEX(Reff,MATCH('Buku Besar'!A9911,Akun,0)),""))</f>
        <v/>
      </c>
      <c r="E9911" s="331" t="str">
        <f>IF(A9911="","",IFERROR(INDEX(Penerimaan,MATCH('Buku Besar'!A9911,Akun,0)),""))</f>
        <v/>
      </c>
      <c r="F9911" s="331" t="str">
        <f>IF(A9911="","",IFERROR(INDEX(Pengeluaran,MATCH('Buku Besar'!A9911,Akun,0)),""))</f>
        <v/>
      </c>
      <c r="H9911" s="91" t="str">
        <f t="shared" si="309"/>
        <v/>
      </c>
      <c r="I9911" s="330" t="str">
        <f>IF(H9911="","",IFERROR(INDEX(Tanggal1,MATCH('Buku Besar'!H9911,Akun1,0)),""))</f>
        <v/>
      </c>
      <c r="J9911" s="2" t="str">
        <f>IF(H9911="","",IFERROR(INDEX(Keterangan1,MATCH('Buku Besar'!H9911,Akun1,0)),""))</f>
        <v/>
      </c>
      <c r="K9911" s="2" t="str">
        <f>IF(H9911="","",IFERROR(INDEX(Reff1,MATCH('Buku Besar'!H9911,Akun1,0)),""))</f>
        <v/>
      </c>
      <c r="L9911" s="331" t="str">
        <f>IF(H9911="","",IFERROR(INDEX(Penerimaan1,MATCH('Buku Besar'!H9911,Akun1,0)),""))</f>
        <v/>
      </c>
      <c r="M9911" s="331" t="str">
        <f>IF(H9911="","",IFERROR(INDEX(Pengeluaran1,MATCH('Buku Besar'!H9911,Akun1,0)),""))</f>
        <v/>
      </c>
    </row>
    <row r="9912" spans="1:13" x14ac:dyDescent="0.25">
      <c r="A9912" s="91" t="str">
        <f t="shared" si="308"/>
        <v/>
      </c>
      <c r="B9912" s="330" t="str">
        <f>IF(A9912="","",IFERROR(INDEX(Tanggal,MATCH('Buku Besar'!A9912,Akun,0)),""))</f>
        <v/>
      </c>
      <c r="C9912" s="2" t="str">
        <f>IF(A9912="","",IFERROR(INDEX(Keterangan,MATCH('Buku Besar'!A9912,Akun,0)),""))</f>
        <v/>
      </c>
      <c r="D9912" s="2" t="str">
        <f>IF(A9912="","",IFERROR(INDEX(Reff,MATCH('Buku Besar'!A9912,Akun,0)),""))</f>
        <v/>
      </c>
      <c r="E9912" s="331" t="str">
        <f>IF(A9912="","",IFERROR(INDEX(Penerimaan,MATCH('Buku Besar'!A9912,Akun,0)),""))</f>
        <v/>
      </c>
      <c r="F9912" s="331" t="str">
        <f>IF(A9912="","",IFERROR(INDEX(Pengeluaran,MATCH('Buku Besar'!A9912,Akun,0)),""))</f>
        <v/>
      </c>
      <c r="H9912" s="91" t="str">
        <f t="shared" si="309"/>
        <v/>
      </c>
      <c r="I9912" s="330" t="str">
        <f>IF(H9912="","",IFERROR(INDEX(Tanggal1,MATCH('Buku Besar'!H9912,Akun1,0)),""))</f>
        <v/>
      </c>
      <c r="J9912" s="2" t="str">
        <f>IF(H9912="","",IFERROR(INDEX(Keterangan1,MATCH('Buku Besar'!H9912,Akun1,0)),""))</f>
        <v/>
      </c>
      <c r="K9912" s="2" t="str">
        <f>IF(H9912="","",IFERROR(INDEX(Reff1,MATCH('Buku Besar'!H9912,Akun1,0)),""))</f>
        <v/>
      </c>
      <c r="L9912" s="331" t="str">
        <f>IF(H9912="","",IFERROR(INDEX(Penerimaan1,MATCH('Buku Besar'!H9912,Akun1,0)),""))</f>
        <v/>
      </c>
      <c r="M9912" s="331" t="str">
        <f>IF(H9912="","",IFERROR(INDEX(Pengeluaran1,MATCH('Buku Besar'!H9912,Akun1,0)),""))</f>
        <v/>
      </c>
    </row>
    <row r="9913" spans="1:13" x14ac:dyDescent="0.25">
      <c r="A9913" s="91" t="str">
        <f t="shared" si="308"/>
        <v/>
      </c>
      <c r="B9913" s="330" t="str">
        <f>IF(A9913="","",IFERROR(INDEX(Tanggal,MATCH('Buku Besar'!A9913,Akun,0)),""))</f>
        <v/>
      </c>
      <c r="C9913" s="2" t="str">
        <f>IF(A9913="","",IFERROR(INDEX(Keterangan,MATCH('Buku Besar'!A9913,Akun,0)),""))</f>
        <v/>
      </c>
      <c r="D9913" s="2" t="str">
        <f>IF(A9913="","",IFERROR(INDEX(Reff,MATCH('Buku Besar'!A9913,Akun,0)),""))</f>
        <v/>
      </c>
      <c r="E9913" s="331" t="str">
        <f>IF(A9913="","",IFERROR(INDEX(Penerimaan,MATCH('Buku Besar'!A9913,Akun,0)),""))</f>
        <v/>
      </c>
      <c r="F9913" s="331" t="str">
        <f>IF(A9913="","",IFERROR(INDEX(Pengeluaran,MATCH('Buku Besar'!A9913,Akun,0)),""))</f>
        <v/>
      </c>
      <c r="H9913" s="91" t="str">
        <f t="shared" si="309"/>
        <v/>
      </c>
      <c r="I9913" s="330" t="str">
        <f>IF(H9913="","",IFERROR(INDEX(Tanggal1,MATCH('Buku Besar'!H9913,Akun1,0)),""))</f>
        <v/>
      </c>
      <c r="J9913" s="2" t="str">
        <f>IF(H9913="","",IFERROR(INDEX(Keterangan1,MATCH('Buku Besar'!H9913,Akun1,0)),""))</f>
        <v/>
      </c>
      <c r="K9913" s="2" t="str">
        <f>IF(H9913="","",IFERROR(INDEX(Reff1,MATCH('Buku Besar'!H9913,Akun1,0)),""))</f>
        <v/>
      </c>
      <c r="L9913" s="331" t="str">
        <f>IF(H9913="","",IFERROR(INDEX(Penerimaan1,MATCH('Buku Besar'!H9913,Akun1,0)),""))</f>
        <v/>
      </c>
      <c r="M9913" s="331" t="str">
        <f>IF(H9913="","",IFERROR(INDEX(Pengeluaran1,MATCH('Buku Besar'!H9913,Akun1,0)),""))</f>
        <v/>
      </c>
    </row>
    <row r="9914" spans="1:13" x14ac:dyDescent="0.25">
      <c r="A9914" s="91" t="str">
        <f t="shared" si="308"/>
        <v/>
      </c>
      <c r="B9914" s="330" t="str">
        <f>IF(A9914="","",IFERROR(INDEX(Tanggal,MATCH('Buku Besar'!A9914,Akun,0)),""))</f>
        <v/>
      </c>
      <c r="C9914" s="2" t="str">
        <f>IF(A9914="","",IFERROR(INDEX(Keterangan,MATCH('Buku Besar'!A9914,Akun,0)),""))</f>
        <v/>
      </c>
      <c r="D9914" s="2" t="str">
        <f>IF(A9914="","",IFERROR(INDEX(Reff,MATCH('Buku Besar'!A9914,Akun,0)),""))</f>
        <v/>
      </c>
      <c r="E9914" s="331" t="str">
        <f>IF(A9914="","",IFERROR(INDEX(Penerimaan,MATCH('Buku Besar'!A9914,Akun,0)),""))</f>
        <v/>
      </c>
      <c r="F9914" s="331" t="str">
        <f>IF(A9914="","",IFERROR(INDEX(Pengeluaran,MATCH('Buku Besar'!A9914,Akun,0)),""))</f>
        <v/>
      </c>
      <c r="H9914" s="91" t="str">
        <f t="shared" si="309"/>
        <v/>
      </c>
      <c r="I9914" s="330" t="str">
        <f>IF(H9914="","",IFERROR(INDEX(Tanggal1,MATCH('Buku Besar'!H9914,Akun1,0)),""))</f>
        <v/>
      </c>
      <c r="J9914" s="2" t="str">
        <f>IF(H9914="","",IFERROR(INDEX(Keterangan1,MATCH('Buku Besar'!H9914,Akun1,0)),""))</f>
        <v/>
      </c>
      <c r="K9914" s="2" t="str">
        <f>IF(H9914="","",IFERROR(INDEX(Reff1,MATCH('Buku Besar'!H9914,Akun1,0)),""))</f>
        <v/>
      </c>
      <c r="L9914" s="331" t="str">
        <f>IF(H9914="","",IFERROR(INDEX(Penerimaan1,MATCH('Buku Besar'!H9914,Akun1,0)),""))</f>
        <v/>
      </c>
      <c r="M9914" s="331" t="str">
        <f>IF(H9914="","",IFERROR(INDEX(Pengeluaran1,MATCH('Buku Besar'!H9914,Akun1,0)),""))</f>
        <v/>
      </c>
    </row>
    <row r="9915" spans="1:13" x14ac:dyDescent="0.25">
      <c r="A9915" s="91" t="str">
        <f t="shared" si="308"/>
        <v/>
      </c>
      <c r="B9915" s="330" t="str">
        <f>IF(A9915="","",IFERROR(INDEX(Tanggal,MATCH('Buku Besar'!A9915,Akun,0)),""))</f>
        <v/>
      </c>
      <c r="C9915" s="2" t="str">
        <f>IF(A9915="","",IFERROR(INDEX(Keterangan,MATCH('Buku Besar'!A9915,Akun,0)),""))</f>
        <v/>
      </c>
      <c r="D9915" s="2" t="str">
        <f>IF(A9915="","",IFERROR(INDEX(Reff,MATCH('Buku Besar'!A9915,Akun,0)),""))</f>
        <v/>
      </c>
      <c r="E9915" s="331" t="str">
        <f>IF(A9915="","",IFERROR(INDEX(Penerimaan,MATCH('Buku Besar'!A9915,Akun,0)),""))</f>
        <v/>
      </c>
      <c r="F9915" s="331" t="str">
        <f>IF(A9915="","",IFERROR(INDEX(Pengeluaran,MATCH('Buku Besar'!A9915,Akun,0)),""))</f>
        <v/>
      </c>
      <c r="H9915" s="91" t="str">
        <f t="shared" si="309"/>
        <v/>
      </c>
      <c r="I9915" s="330" t="str">
        <f>IF(H9915="","",IFERROR(INDEX(Tanggal1,MATCH('Buku Besar'!H9915,Akun1,0)),""))</f>
        <v/>
      </c>
      <c r="J9915" s="2" t="str">
        <f>IF(H9915="","",IFERROR(INDEX(Keterangan1,MATCH('Buku Besar'!H9915,Akun1,0)),""))</f>
        <v/>
      </c>
      <c r="K9915" s="2" t="str">
        <f>IF(H9915="","",IFERROR(INDEX(Reff1,MATCH('Buku Besar'!H9915,Akun1,0)),""))</f>
        <v/>
      </c>
      <c r="L9915" s="331" t="str">
        <f>IF(H9915="","",IFERROR(INDEX(Penerimaan1,MATCH('Buku Besar'!H9915,Akun1,0)),""))</f>
        <v/>
      </c>
      <c r="M9915" s="331" t="str">
        <f>IF(H9915="","",IFERROR(INDEX(Pengeluaran1,MATCH('Buku Besar'!H9915,Akun1,0)),""))</f>
        <v/>
      </c>
    </row>
    <row r="9916" spans="1:13" x14ac:dyDescent="0.25">
      <c r="A9916" s="91" t="str">
        <f t="shared" si="308"/>
        <v/>
      </c>
      <c r="B9916" s="330" t="str">
        <f>IF(A9916="","",IFERROR(INDEX(Tanggal,MATCH('Buku Besar'!A9916,Akun,0)),""))</f>
        <v/>
      </c>
      <c r="C9916" s="2" t="str">
        <f>IF(A9916="","",IFERROR(INDEX(Keterangan,MATCH('Buku Besar'!A9916,Akun,0)),""))</f>
        <v/>
      </c>
      <c r="D9916" s="2" t="str">
        <f>IF(A9916="","",IFERROR(INDEX(Reff,MATCH('Buku Besar'!A9916,Akun,0)),""))</f>
        <v/>
      </c>
      <c r="E9916" s="331" t="str">
        <f>IF(A9916="","",IFERROR(INDEX(Penerimaan,MATCH('Buku Besar'!A9916,Akun,0)),""))</f>
        <v/>
      </c>
      <c r="F9916" s="331" t="str">
        <f>IF(A9916="","",IFERROR(INDEX(Pengeluaran,MATCH('Buku Besar'!A9916,Akun,0)),""))</f>
        <v/>
      </c>
      <c r="H9916" s="91" t="str">
        <f t="shared" si="309"/>
        <v/>
      </c>
      <c r="I9916" s="330" t="str">
        <f>IF(H9916="","",IFERROR(INDEX(Tanggal1,MATCH('Buku Besar'!H9916,Akun1,0)),""))</f>
        <v/>
      </c>
      <c r="J9916" s="2" t="str">
        <f>IF(H9916="","",IFERROR(INDEX(Keterangan1,MATCH('Buku Besar'!H9916,Akun1,0)),""))</f>
        <v/>
      </c>
      <c r="K9916" s="2" t="str">
        <f>IF(H9916="","",IFERROR(INDEX(Reff1,MATCH('Buku Besar'!H9916,Akun1,0)),""))</f>
        <v/>
      </c>
      <c r="L9916" s="331" t="str">
        <f>IF(H9916="","",IFERROR(INDEX(Penerimaan1,MATCH('Buku Besar'!H9916,Akun1,0)),""))</f>
        <v/>
      </c>
      <c r="M9916" s="331" t="str">
        <f>IF(H9916="","",IFERROR(INDEX(Pengeluaran1,MATCH('Buku Besar'!H9916,Akun1,0)),""))</f>
        <v/>
      </c>
    </row>
    <row r="9917" spans="1:13" x14ac:dyDescent="0.25">
      <c r="A9917" s="91" t="str">
        <f t="shared" si="308"/>
        <v/>
      </c>
      <c r="B9917" s="330" t="str">
        <f>IF(A9917="","",IFERROR(INDEX(Tanggal,MATCH('Buku Besar'!A9917,Akun,0)),""))</f>
        <v/>
      </c>
      <c r="C9917" s="2" t="str">
        <f>IF(A9917="","",IFERROR(INDEX(Keterangan,MATCH('Buku Besar'!A9917,Akun,0)),""))</f>
        <v/>
      </c>
      <c r="D9917" s="2" t="str">
        <f>IF(A9917="","",IFERROR(INDEX(Reff,MATCH('Buku Besar'!A9917,Akun,0)),""))</f>
        <v/>
      </c>
      <c r="E9917" s="331" t="str">
        <f>IF(A9917="","",IFERROR(INDEX(Penerimaan,MATCH('Buku Besar'!A9917,Akun,0)),""))</f>
        <v/>
      </c>
      <c r="F9917" s="331" t="str">
        <f>IF(A9917="","",IFERROR(INDEX(Pengeluaran,MATCH('Buku Besar'!A9917,Akun,0)),""))</f>
        <v/>
      </c>
      <c r="H9917" s="91" t="str">
        <f t="shared" si="309"/>
        <v/>
      </c>
      <c r="I9917" s="330" t="str">
        <f>IF(H9917="","",IFERROR(INDEX(Tanggal1,MATCH('Buku Besar'!H9917,Akun1,0)),""))</f>
        <v/>
      </c>
      <c r="J9917" s="2" t="str">
        <f>IF(H9917="","",IFERROR(INDEX(Keterangan1,MATCH('Buku Besar'!H9917,Akun1,0)),""))</f>
        <v/>
      </c>
      <c r="K9917" s="2" t="str">
        <f>IF(H9917="","",IFERROR(INDEX(Reff1,MATCH('Buku Besar'!H9917,Akun1,0)),""))</f>
        <v/>
      </c>
      <c r="L9917" s="331" t="str">
        <f>IF(H9917="","",IFERROR(INDEX(Penerimaan1,MATCH('Buku Besar'!H9917,Akun1,0)),""))</f>
        <v/>
      </c>
      <c r="M9917" s="331" t="str">
        <f>IF(H9917="","",IFERROR(INDEX(Pengeluaran1,MATCH('Buku Besar'!H9917,Akun1,0)),""))</f>
        <v/>
      </c>
    </row>
    <row r="9918" spans="1:13" x14ac:dyDescent="0.25">
      <c r="A9918" s="91" t="str">
        <f t="shared" si="308"/>
        <v/>
      </c>
      <c r="B9918" s="330" t="str">
        <f>IF(A9918="","",IFERROR(INDEX(Tanggal,MATCH('Buku Besar'!A9918,Akun,0)),""))</f>
        <v/>
      </c>
      <c r="C9918" s="2" t="str">
        <f>IF(A9918="","",IFERROR(INDEX(Keterangan,MATCH('Buku Besar'!A9918,Akun,0)),""))</f>
        <v/>
      </c>
      <c r="D9918" s="2" t="str">
        <f>IF(A9918="","",IFERROR(INDEX(Reff,MATCH('Buku Besar'!A9918,Akun,0)),""))</f>
        <v/>
      </c>
      <c r="E9918" s="331" t="str">
        <f>IF(A9918="","",IFERROR(INDEX(Penerimaan,MATCH('Buku Besar'!A9918,Akun,0)),""))</f>
        <v/>
      </c>
      <c r="F9918" s="331" t="str">
        <f>IF(A9918="","",IFERROR(INDEX(Pengeluaran,MATCH('Buku Besar'!A9918,Akun,0)),""))</f>
        <v/>
      </c>
      <c r="H9918" s="91" t="str">
        <f t="shared" si="309"/>
        <v/>
      </c>
      <c r="I9918" s="330" t="str">
        <f>IF(H9918="","",IFERROR(INDEX(Tanggal1,MATCH('Buku Besar'!H9918,Akun1,0)),""))</f>
        <v/>
      </c>
      <c r="J9918" s="2" t="str">
        <f>IF(H9918="","",IFERROR(INDEX(Keterangan1,MATCH('Buku Besar'!H9918,Akun1,0)),""))</f>
        <v/>
      </c>
      <c r="K9918" s="2" t="str">
        <f>IF(H9918="","",IFERROR(INDEX(Reff1,MATCH('Buku Besar'!H9918,Akun1,0)),""))</f>
        <v/>
      </c>
      <c r="L9918" s="331" t="str">
        <f>IF(H9918="","",IFERROR(INDEX(Penerimaan1,MATCH('Buku Besar'!H9918,Akun1,0)),""))</f>
        <v/>
      </c>
      <c r="M9918" s="331" t="str">
        <f>IF(H9918="","",IFERROR(INDEX(Pengeluaran1,MATCH('Buku Besar'!H9918,Akun1,0)),""))</f>
        <v/>
      </c>
    </row>
    <row r="9919" spans="1:13" x14ac:dyDescent="0.25">
      <c r="A9919" s="91" t="str">
        <f t="shared" si="308"/>
        <v/>
      </c>
      <c r="B9919" s="330" t="str">
        <f>IF(A9919="","",IFERROR(INDEX(Tanggal,MATCH('Buku Besar'!A9919,Akun,0)),""))</f>
        <v/>
      </c>
      <c r="C9919" s="2" t="str">
        <f>IF(A9919="","",IFERROR(INDEX(Keterangan,MATCH('Buku Besar'!A9919,Akun,0)),""))</f>
        <v/>
      </c>
      <c r="D9919" s="2" t="str">
        <f>IF(A9919="","",IFERROR(INDEX(Reff,MATCH('Buku Besar'!A9919,Akun,0)),""))</f>
        <v/>
      </c>
      <c r="E9919" s="331" t="str">
        <f>IF(A9919="","",IFERROR(INDEX(Penerimaan,MATCH('Buku Besar'!A9919,Akun,0)),""))</f>
        <v/>
      </c>
      <c r="F9919" s="331" t="str">
        <f>IF(A9919="","",IFERROR(INDEX(Pengeluaran,MATCH('Buku Besar'!A9919,Akun,0)),""))</f>
        <v/>
      </c>
      <c r="H9919" s="91" t="str">
        <f t="shared" si="309"/>
        <v/>
      </c>
      <c r="I9919" s="330" t="str">
        <f>IF(H9919="","",IFERROR(INDEX(Tanggal1,MATCH('Buku Besar'!H9919,Akun1,0)),""))</f>
        <v/>
      </c>
      <c r="J9919" s="2" t="str">
        <f>IF(H9919="","",IFERROR(INDEX(Keterangan1,MATCH('Buku Besar'!H9919,Akun1,0)),""))</f>
        <v/>
      </c>
      <c r="K9919" s="2" t="str">
        <f>IF(H9919="","",IFERROR(INDEX(Reff1,MATCH('Buku Besar'!H9919,Akun1,0)),""))</f>
        <v/>
      </c>
      <c r="L9919" s="331" t="str">
        <f>IF(H9919="","",IFERROR(INDEX(Penerimaan1,MATCH('Buku Besar'!H9919,Akun1,0)),""))</f>
        <v/>
      </c>
      <c r="M9919" s="331" t="str">
        <f>IF(H9919="","",IFERROR(INDEX(Pengeluaran1,MATCH('Buku Besar'!H9919,Akun1,0)),""))</f>
        <v/>
      </c>
    </row>
    <row r="9920" spans="1:13" x14ac:dyDescent="0.25">
      <c r="A9920" s="91" t="str">
        <f t="shared" si="308"/>
        <v/>
      </c>
      <c r="B9920" s="330" t="str">
        <f>IF(A9920="","",IFERROR(INDEX(Tanggal,MATCH('Buku Besar'!A9920,Akun,0)),""))</f>
        <v/>
      </c>
      <c r="C9920" s="2" t="str">
        <f>IF(A9920="","",IFERROR(INDEX(Keterangan,MATCH('Buku Besar'!A9920,Akun,0)),""))</f>
        <v/>
      </c>
      <c r="D9920" s="2" t="str">
        <f>IF(A9920="","",IFERROR(INDEX(Reff,MATCH('Buku Besar'!A9920,Akun,0)),""))</f>
        <v/>
      </c>
      <c r="E9920" s="331" t="str">
        <f>IF(A9920="","",IFERROR(INDEX(Penerimaan,MATCH('Buku Besar'!A9920,Akun,0)),""))</f>
        <v/>
      </c>
      <c r="F9920" s="331" t="str">
        <f>IF(A9920="","",IFERROR(INDEX(Pengeluaran,MATCH('Buku Besar'!A9920,Akun,0)),""))</f>
        <v/>
      </c>
      <c r="H9920" s="91" t="str">
        <f t="shared" si="309"/>
        <v/>
      </c>
      <c r="I9920" s="330" t="str">
        <f>IF(H9920="","",IFERROR(INDEX(Tanggal1,MATCH('Buku Besar'!H9920,Akun1,0)),""))</f>
        <v/>
      </c>
      <c r="J9920" s="2" t="str">
        <f>IF(H9920="","",IFERROR(INDEX(Keterangan1,MATCH('Buku Besar'!H9920,Akun1,0)),""))</f>
        <v/>
      </c>
      <c r="K9920" s="2" t="str">
        <f>IF(H9920="","",IFERROR(INDEX(Reff1,MATCH('Buku Besar'!H9920,Akun1,0)),""))</f>
        <v/>
      </c>
      <c r="L9920" s="331" t="str">
        <f>IF(H9920="","",IFERROR(INDEX(Penerimaan1,MATCH('Buku Besar'!H9920,Akun1,0)),""))</f>
        <v/>
      </c>
      <c r="M9920" s="331" t="str">
        <f>IF(H9920="","",IFERROR(INDEX(Pengeluaran1,MATCH('Buku Besar'!H9920,Akun1,0)),""))</f>
        <v/>
      </c>
    </row>
    <row r="9921" spans="1:13" x14ac:dyDescent="0.25">
      <c r="A9921" s="91" t="str">
        <f t="shared" si="308"/>
        <v/>
      </c>
      <c r="B9921" s="330" t="str">
        <f>IF(A9921="","",IFERROR(INDEX(Tanggal,MATCH('Buku Besar'!A9921,Akun,0)),""))</f>
        <v/>
      </c>
      <c r="C9921" s="2" t="str">
        <f>IF(A9921="","",IFERROR(INDEX(Keterangan,MATCH('Buku Besar'!A9921,Akun,0)),""))</f>
        <v/>
      </c>
      <c r="D9921" s="2" t="str">
        <f>IF(A9921="","",IFERROR(INDEX(Reff,MATCH('Buku Besar'!A9921,Akun,0)),""))</f>
        <v/>
      </c>
      <c r="E9921" s="331" t="str">
        <f>IF(A9921="","",IFERROR(INDEX(Penerimaan,MATCH('Buku Besar'!A9921,Akun,0)),""))</f>
        <v/>
      </c>
      <c r="F9921" s="331" t="str">
        <f>IF(A9921="","",IFERROR(INDEX(Pengeluaran,MATCH('Buku Besar'!A9921,Akun,0)),""))</f>
        <v/>
      </c>
      <c r="H9921" s="91" t="str">
        <f t="shared" si="309"/>
        <v/>
      </c>
      <c r="I9921" s="330" t="str">
        <f>IF(H9921="","",IFERROR(INDEX(Tanggal1,MATCH('Buku Besar'!H9921,Akun1,0)),""))</f>
        <v/>
      </c>
      <c r="J9921" s="2" t="str">
        <f>IF(H9921="","",IFERROR(INDEX(Keterangan1,MATCH('Buku Besar'!H9921,Akun1,0)),""))</f>
        <v/>
      </c>
      <c r="K9921" s="2" t="str">
        <f>IF(H9921="","",IFERROR(INDEX(Reff1,MATCH('Buku Besar'!H9921,Akun1,0)),""))</f>
        <v/>
      </c>
      <c r="L9921" s="331" t="str">
        <f>IF(H9921="","",IFERROR(INDEX(Penerimaan1,MATCH('Buku Besar'!H9921,Akun1,0)),""))</f>
        <v/>
      </c>
      <c r="M9921" s="331" t="str">
        <f>IF(H9921="","",IFERROR(INDEX(Pengeluaran1,MATCH('Buku Besar'!H9921,Akun1,0)),""))</f>
        <v/>
      </c>
    </row>
    <row r="9922" spans="1:13" x14ac:dyDescent="0.25">
      <c r="A9922" s="91" t="str">
        <f t="shared" si="308"/>
        <v/>
      </c>
      <c r="B9922" s="330" t="str">
        <f>IF(A9922="","",IFERROR(INDEX(Tanggal,MATCH('Buku Besar'!A9922,Akun,0)),""))</f>
        <v/>
      </c>
      <c r="C9922" s="2" t="str">
        <f>IF(A9922="","",IFERROR(INDEX(Keterangan,MATCH('Buku Besar'!A9922,Akun,0)),""))</f>
        <v/>
      </c>
      <c r="D9922" s="2" t="str">
        <f>IF(A9922="","",IFERROR(INDEX(Reff,MATCH('Buku Besar'!A9922,Akun,0)),""))</f>
        <v/>
      </c>
      <c r="E9922" s="331" t="str">
        <f>IF(A9922="","",IFERROR(INDEX(Penerimaan,MATCH('Buku Besar'!A9922,Akun,0)),""))</f>
        <v/>
      </c>
      <c r="F9922" s="331" t="str">
        <f>IF(A9922="","",IFERROR(INDEX(Pengeluaran,MATCH('Buku Besar'!A9922,Akun,0)),""))</f>
        <v/>
      </c>
      <c r="H9922" s="91" t="str">
        <f t="shared" si="309"/>
        <v/>
      </c>
      <c r="I9922" s="330" t="str">
        <f>IF(H9922="","",IFERROR(INDEX(Tanggal1,MATCH('Buku Besar'!H9922,Akun1,0)),""))</f>
        <v/>
      </c>
      <c r="J9922" s="2" t="str">
        <f>IF(H9922="","",IFERROR(INDEX(Keterangan1,MATCH('Buku Besar'!H9922,Akun1,0)),""))</f>
        <v/>
      </c>
      <c r="K9922" s="2" t="str">
        <f>IF(H9922="","",IFERROR(INDEX(Reff1,MATCH('Buku Besar'!H9922,Akun1,0)),""))</f>
        <v/>
      </c>
      <c r="L9922" s="331" t="str">
        <f>IF(H9922="","",IFERROR(INDEX(Penerimaan1,MATCH('Buku Besar'!H9922,Akun1,0)),""))</f>
        <v/>
      </c>
      <c r="M9922" s="331" t="str">
        <f>IF(H9922="","",IFERROR(INDEX(Pengeluaran1,MATCH('Buku Besar'!H9922,Akun1,0)),""))</f>
        <v/>
      </c>
    </row>
    <row r="9923" spans="1:13" x14ac:dyDescent="0.25">
      <c r="A9923" s="91" t="str">
        <f t="shared" si="308"/>
        <v/>
      </c>
      <c r="B9923" s="330" t="str">
        <f>IF(A9923="","",IFERROR(INDEX(Tanggal,MATCH('Buku Besar'!A9923,Akun,0)),""))</f>
        <v/>
      </c>
      <c r="C9923" s="2" t="str">
        <f>IF(A9923="","",IFERROR(INDEX(Keterangan,MATCH('Buku Besar'!A9923,Akun,0)),""))</f>
        <v/>
      </c>
      <c r="D9923" s="2" t="str">
        <f>IF(A9923="","",IFERROR(INDEX(Reff,MATCH('Buku Besar'!A9923,Akun,0)),""))</f>
        <v/>
      </c>
      <c r="E9923" s="331" t="str">
        <f>IF(A9923="","",IFERROR(INDEX(Penerimaan,MATCH('Buku Besar'!A9923,Akun,0)),""))</f>
        <v/>
      </c>
      <c r="F9923" s="331" t="str">
        <f>IF(A9923="","",IFERROR(INDEX(Pengeluaran,MATCH('Buku Besar'!A9923,Akun,0)),""))</f>
        <v/>
      </c>
      <c r="H9923" s="91" t="str">
        <f t="shared" si="309"/>
        <v/>
      </c>
      <c r="I9923" s="330" t="str">
        <f>IF(H9923="","",IFERROR(INDEX(Tanggal1,MATCH('Buku Besar'!H9923,Akun1,0)),""))</f>
        <v/>
      </c>
      <c r="J9923" s="2" t="str">
        <f>IF(H9923="","",IFERROR(INDEX(Keterangan1,MATCH('Buku Besar'!H9923,Akun1,0)),""))</f>
        <v/>
      </c>
      <c r="K9923" s="2" t="str">
        <f>IF(H9923="","",IFERROR(INDEX(Reff1,MATCH('Buku Besar'!H9923,Akun1,0)),""))</f>
        <v/>
      </c>
      <c r="L9923" s="331" t="str">
        <f>IF(H9923="","",IFERROR(INDEX(Penerimaan1,MATCH('Buku Besar'!H9923,Akun1,0)),""))</f>
        <v/>
      </c>
      <c r="M9923" s="331" t="str">
        <f>IF(H9923="","",IFERROR(INDEX(Pengeluaran1,MATCH('Buku Besar'!H9923,Akun1,0)),""))</f>
        <v/>
      </c>
    </row>
    <row r="9924" spans="1:13" x14ac:dyDescent="0.25">
      <c r="A9924" s="91" t="str">
        <f t="shared" si="308"/>
        <v/>
      </c>
      <c r="B9924" s="330" t="str">
        <f>IF(A9924="","",IFERROR(INDEX(Tanggal,MATCH('Buku Besar'!A9924,Akun,0)),""))</f>
        <v/>
      </c>
      <c r="C9924" s="2" t="str">
        <f>IF(A9924="","",IFERROR(INDEX(Keterangan,MATCH('Buku Besar'!A9924,Akun,0)),""))</f>
        <v/>
      </c>
      <c r="D9924" s="2" t="str">
        <f>IF(A9924="","",IFERROR(INDEX(Reff,MATCH('Buku Besar'!A9924,Akun,0)),""))</f>
        <v/>
      </c>
      <c r="E9924" s="331" t="str">
        <f>IF(A9924="","",IFERROR(INDEX(Penerimaan,MATCH('Buku Besar'!A9924,Akun,0)),""))</f>
        <v/>
      </c>
      <c r="F9924" s="331" t="str">
        <f>IF(A9924="","",IFERROR(INDEX(Pengeluaran,MATCH('Buku Besar'!A9924,Akun,0)),""))</f>
        <v/>
      </c>
      <c r="H9924" s="91" t="str">
        <f t="shared" si="309"/>
        <v/>
      </c>
      <c r="I9924" s="330" t="str">
        <f>IF(H9924="","",IFERROR(INDEX(Tanggal1,MATCH('Buku Besar'!H9924,Akun1,0)),""))</f>
        <v/>
      </c>
      <c r="J9924" s="2" t="str">
        <f>IF(H9924="","",IFERROR(INDEX(Keterangan1,MATCH('Buku Besar'!H9924,Akun1,0)),""))</f>
        <v/>
      </c>
      <c r="K9924" s="2" t="str">
        <f>IF(H9924="","",IFERROR(INDEX(Reff1,MATCH('Buku Besar'!H9924,Akun1,0)),""))</f>
        <v/>
      </c>
      <c r="L9924" s="331" t="str">
        <f>IF(H9924="","",IFERROR(INDEX(Penerimaan1,MATCH('Buku Besar'!H9924,Akun1,0)),""))</f>
        <v/>
      </c>
      <c r="M9924" s="331" t="str">
        <f>IF(H9924="","",IFERROR(INDEX(Pengeluaran1,MATCH('Buku Besar'!H9924,Akun1,0)),""))</f>
        <v/>
      </c>
    </row>
    <row r="9925" spans="1:13" x14ac:dyDescent="0.25">
      <c r="A9925" s="91" t="str">
        <f t="shared" si="308"/>
        <v/>
      </c>
      <c r="B9925" s="330" t="str">
        <f>IF(A9925="","",IFERROR(INDEX(Tanggal,MATCH('Buku Besar'!A9925,Akun,0)),""))</f>
        <v/>
      </c>
      <c r="C9925" s="2" t="str">
        <f>IF(A9925="","",IFERROR(INDEX(Keterangan,MATCH('Buku Besar'!A9925,Akun,0)),""))</f>
        <v/>
      </c>
      <c r="D9925" s="2" t="str">
        <f>IF(A9925="","",IFERROR(INDEX(Reff,MATCH('Buku Besar'!A9925,Akun,0)),""))</f>
        <v/>
      </c>
      <c r="E9925" s="331" t="str">
        <f>IF(A9925="","",IFERROR(INDEX(Penerimaan,MATCH('Buku Besar'!A9925,Akun,0)),""))</f>
        <v/>
      </c>
      <c r="F9925" s="331" t="str">
        <f>IF(A9925="","",IFERROR(INDEX(Pengeluaran,MATCH('Buku Besar'!A9925,Akun,0)),""))</f>
        <v/>
      </c>
      <c r="H9925" s="91" t="str">
        <f t="shared" si="309"/>
        <v/>
      </c>
      <c r="I9925" s="330" t="str">
        <f>IF(H9925="","",IFERROR(INDEX(Tanggal1,MATCH('Buku Besar'!H9925,Akun1,0)),""))</f>
        <v/>
      </c>
      <c r="J9925" s="2" t="str">
        <f>IF(H9925="","",IFERROR(INDEX(Keterangan1,MATCH('Buku Besar'!H9925,Akun1,0)),""))</f>
        <v/>
      </c>
      <c r="K9925" s="2" t="str">
        <f>IF(H9925="","",IFERROR(INDEX(Reff1,MATCH('Buku Besar'!H9925,Akun1,0)),""))</f>
        <v/>
      </c>
      <c r="L9925" s="331" t="str">
        <f>IF(H9925="","",IFERROR(INDEX(Penerimaan1,MATCH('Buku Besar'!H9925,Akun1,0)),""))</f>
        <v/>
      </c>
      <c r="M9925" s="331" t="str">
        <f>IF(H9925="","",IFERROR(INDEX(Pengeluaran1,MATCH('Buku Besar'!H9925,Akun1,0)),""))</f>
        <v/>
      </c>
    </row>
    <row r="9926" spans="1:13" x14ac:dyDescent="0.25">
      <c r="A9926" s="91" t="str">
        <f t="shared" si="308"/>
        <v/>
      </c>
      <c r="B9926" s="330" t="str">
        <f>IF(A9926="","",IFERROR(INDEX(Tanggal,MATCH('Buku Besar'!A9926,Akun,0)),""))</f>
        <v/>
      </c>
      <c r="C9926" s="2" t="str">
        <f>IF(A9926="","",IFERROR(INDEX(Keterangan,MATCH('Buku Besar'!A9926,Akun,0)),""))</f>
        <v/>
      </c>
      <c r="D9926" s="2" t="str">
        <f>IF(A9926="","",IFERROR(INDEX(Reff,MATCH('Buku Besar'!A9926,Akun,0)),""))</f>
        <v/>
      </c>
      <c r="E9926" s="331" t="str">
        <f>IF(A9926="","",IFERROR(INDEX(Penerimaan,MATCH('Buku Besar'!A9926,Akun,0)),""))</f>
        <v/>
      </c>
      <c r="F9926" s="331" t="str">
        <f>IF(A9926="","",IFERROR(INDEX(Pengeluaran,MATCH('Buku Besar'!A9926,Akun,0)),""))</f>
        <v/>
      </c>
      <c r="H9926" s="91" t="str">
        <f t="shared" si="309"/>
        <v/>
      </c>
      <c r="I9926" s="330" t="str">
        <f>IF(H9926="","",IFERROR(INDEX(Tanggal1,MATCH('Buku Besar'!H9926,Akun1,0)),""))</f>
        <v/>
      </c>
      <c r="J9926" s="2" t="str">
        <f>IF(H9926="","",IFERROR(INDEX(Keterangan1,MATCH('Buku Besar'!H9926,Akun1,0)),""))</f>
        <v/>
      </c>
      <c r="K9926" s="2" t="str">
        <f>IF(H9926="","",IFERROR(INDEX(Reff1,MATCH('Buku Besar'!H9926,Akun1,0)),""))</f>
        <v/>
      </c>
      <c r="L9926" s="331" t="str">
        <f>IF(H9926="","",IFERROR(INDEX(Penerimaan1,MATCH('Buku Besar'!H9926,Akun1,0)),""))</f>
        <v/>
      </c>
      <c r="M9926" s="331" t="str">
        <f>IF(H9926="","",IFERROR(INDEX(Pengeluaran1,MATCH('Buku Besar'!H9926,Akun1,0)),""))</f>
        <v/>
      </c>
    </row>
    <row r="9927" spans="1:13" x14ac:dyDescent="0.25">
      <c r="A9927" s="91" t="str">
        <f t="shared" si="308"/>
        <v/>
      </c>
      <c r="B9927" s="330" t="str">
        <f>IF(A9927="","",IFERROR(INDEX(Tanggal,MATCH('Buku Besar'!A9927,Akun,0)),""))</f>
        <v/>
      </c>
      <c r="C9927" s="2" t="str">
        <f>IF(A9927="","",IFERROR(INDEX(Keterangan,MATCH('Buku Besar'!A9927,Akun,0)),""))</f>
        <v/>
      </c>
      <c r="D9927" s="2" t="str">
        <f>IF(A9927="","",IFERROR(INDEX(Reff,MATCH('Buku Besar'!A9927,Akun,0)),""))</f>
        <v/>
      </c>
      <c r="E9927" s="331" t="str">
        <f>IF(A9927="","",IFERROR(INDEX(Penerimaan,MATCH('Buku Besar'!A9927,Akun,0)),""))</f>
        <v/>
      </c>
      <c r="F9927" s="331" t="str">
        <f>IF(A9927="","",IFERROR(INDEX(Pengeluaran,MATCH('Buku Besar'!A9927,Akun,0)),""))</f>
        <v/>
      </c>
      <c r="H9927" s="91" t="str">
        <f t="shared" si="309"/>
        <v/>
      </c>
      <c r="I9927" s="330" t="str">
        <f>IF(H9927="","",IFERROR(INDEX(Tanggal1,MATCH('Buku Besar'!H9927,Akun1,0)),""))</f>
        <v/>
      </c>
      <c r="J9927" s="2" t="str">
        <f>IF(H9927="","",IFERROR(INDEX(Keterangan1,MATCH('Buku Besar'!H9927,Akun1,0)),""))</f>
        <v/>
      </c>
      <c r="K9927" s="2" t="str">
        <f>IF(H9927="","",IFERROR(INDEX(Reff1,MATCH('Buku Besar'!H9927,Akun1,0)),""))</f>
        <v/>
      </c>
      <c r="L9927" s="331" t="str">
        <f>IF(H9927="","",IFERROR(INDEX(Penerimaan1,MATCH('Buku Besar'!H9927,Akun1,0)),""))</f>
        <v/>
      </c>
      <c r="M9927" s="331" t="str">
        <f>IF(H9927="","",IFERROR(INDEX(Pengeluaran1,MATCH('Buku Besar'!H9927,Akun1,0)),""))</f>
        <v/>
      </c>
    </row>
    <row r="9928" spans="1:13" x14ac:dyDescent="0.25">
      <c r="A9928" s="91" t="str">
        <f t="shared" ref="A9928:A9991" si="310">IFERROR(IF((MID(A9927,8,LEN(A9927)-7)+1)&lt;=COUNTIF(Kas_Harian,LEFT(A9927,6)),LEFT(A9927,6)&amp;"-"&amp;MID(A9927,8,LEN(A9927)-7)+1,""),"")</f>
        <v/>
      </c>
      <c r="B9928" s="330" t="str">
        <f>IF(A9928="","",IFERROR(INDEX(Tanggal,MATCH('Buku Besar'!A9928,Akun,0)),""))</f>
        <v/>
      </c>
      <c r="C9928" s="2" t="str">
        <f>IF(A9928="","",IFERROR(INDEX(Keterangan,MATCH('Buku Besar'!A9928,Akun,0)),""))</f>
        <v/>
      </c>
      <c r="D9928" s="2" t="str">
        <f>IF(A9928="","",IFERROR(INDEX(Reff,MATCH('Buku Besar'!A9928,Akun,0)),""))</f>
        <v/>
      </c>
      <c r="E9928" s="331" t="str">
        <f>IF(A9928="","",IFERROR(INDEX(Penerimaan,MATCH('Buku Besar'!A9928,Akun,0)),""))</f>
        <v/>
      </c>
      <c r="F9928" s="331" t="str">
        <f>IF(A9928="","",IFERROR(INDEX(Pengeluaran,MATCH('Buku Besar'!A9928,Akun,0)),""))</f>
        <v/>
      </c>
      <c r="H9928" s="91" t="str">
        <f t="shared" ref="H9928:H9991" si="311">IFERROR(IF((MID(H9927,8,LEN(H9927)-7)+1)&lt;=COUNTIF(Bank_Harian,LEFT(H9927,6)),LEFT(H9927,6)&amp;"-"&amp;MID(H9927,8,LEN(H9927)-7)+1,""),"")</f>
        <v/>
      </c>
      <c r="I9928" s="330" t="str">
        <f>IF(H9928="","",IFERROR(INDEX(Tanggal1,MATCH('Buku Besar'!H9928,Akun1,0)),""))</f>
        <v/>
      </c>
      <c r="J9928" s="2" t="str">
        <f>IF(H9928="","",IFERROR(INDEX(Keterangan1,MATCH('Buku Besar'!H9928,Akun1,0)),""))</f>
        <v/>
      </c>
      <c r="K9928" s="2" t="str">
        <f>IF(H9928="","",IFERROR(INDEX(Reff1,MATCH('Buku Besar'!H9928,Akun1,0)),""))</f>
        <v/>
      </c>
      <c r="L9928" s="331" t="str">
        <f>IF(H9928="","",IFERROR(INDEX(Penerimaan1,MATCH('Buku Besar'!H9928,Akun1,0)),""))</f>
        <v/>
      </c>
      <c r="M9928" s="331" t="str">
        <f>IF(H9928="","",IFERROR(INDEX(Pengeluaran1,MATCH('Buku Besar'!H9928,Akun1,0)),""))</f>
        <v/>
      </c>
    </row>
    <row r="9929" spans="1:13" x14ac:dyDescent="0.25">
      <c r="A9929" s="91" t="str">
        <f t="shared" si="310"/>
        <v/>
      </c>
      <c r="B9929" s="330" t="str">
        <f>IF(A9929="","",IFERROR(INDEX(Tanggal,MATCH('Buku Besar'!A9929,Akun,0)),""))</f>
        <v/>
      </c>
      <c r="C9929" s="2" t="str">
        <f>IF(A9929="","",IFERROR(INDEX(Keterangan,MATCH('Buku Besar'!A9929,Akun,0)),""))</f>
        <v/>
      </c>
      <c r="D9929" s="2" t="str">
        <f>IF(A9929="","",IFERROR(INDEX(Reff,MATCH('Buku Besar'!A9929,Akun,0)),""))</f>
        <v/>
      </c>
      <c r="E9929" s="331" t="str">
        <f>IF(A9929="","",IFERROR(INDEX(Penerimaan,MATCH('Buku Besar'!A9929,Akun,0)),""))</f>
        <v/>
      </c>
      <c r="F9929" s="331" t="str">
        <f>IF(A9929="","",IFERROR(INDEX(Pengeluaran,MATCH('Buku Besar'!A9929,Akun,0)),""))</f>
        <v/>
      </c>
      <c r="H9929" s="91" t="str">
        <f t="shared" si="311"/>
        <v/>
      </c>
      <c r="I9929" s="330" t="str">
        <f>IF(H9929="","",IFERROR(INDEX(Tanggal1,MATCH('Buku Besar'!H9929,Akun1,0)),""))</f>
        <v/>
      </c>
      <c r="J9929" s="2" t="str">
        <f>IF(H9929="","",IFERROR(INDEX(Keterangan1,MATCH('Buku Besar'!H9929,Akun1,0)),""))</f>
        <v/>
      </c>
      <c r="K9929" s="2" t="str">
        <f>IF(H9929="","",IFERROR(INDEX(Reff1,MATCH('Buku Besar'!H9929,Akun1,0)),""))</f>
        <v/>
      </c>
      <c r="L9929" s="331" t="str">
        <f>IF(H9929="","",IFERROR(INDEX(Penerimaan1,MATCH('Buku Besar'!H9929,Akun1,0)),""))</f>
        <v/>
      </c>
      <c r="M9929" s="331" t="str">
        <f>IF(H9929="","",IFERROR(INDEX(Pengeluaran1,MATCH('Buku Besar'!H9929,Akun1,0)),""))</f>
        <v/>
      </c>
    </row>
    <row r="9930" spans="1:13" x14ac:dyDescent="0.25">
      <c r="A9930" s="91" t="str">
        <f t="shared" si="310"/>
        <v/>
      </c>
      <c r="B9930" s="330" t="str">
        <f>IF(A9930="","",IFERROR(INDEX(Tanggal,MATCH('Buku Besar'!A9930,Akun,0)),""))</f>
        <v/>
      </c>
      <c r="C9930" s="2" t="str">
        <f>IF(A9930="","",IFERROR(INDEX(Keterangan,MATCH('Buku Besar'!A9930,Akun,0)),""))</f>
        <v/>
      </c>
      <c r="D9930" s="2" t="str">
        <f>IF(A9930="","",IFERROR(INDEX(Reff,MATCH('Buku Besar'!A9930,Akun,0)),""))</f>
        <v/>
      </c>
      <c r="E9930" s="331" t="str">
        <f>IF(A9930="","",IFERROR(INDEX(Penerimaan,MATCH('Buku Besar'!A9930,Akun,0)),""))</f>
        <v/>
      </c>
      <c r="F9930" s="331" t="str">
        <f>IF(A9930="","",IFERROR(INDEX(Pengeluaran,MATCH('Buku Besar'!A9930,Akun,0)),""))</f>
        <v/>
      </c>
      <c r="H9930" s="91" t="str">
        <f t="shared" si="311"/>
        <v/>
      </c>
      <c r="I9930" s="330" t="str">
        <f>IF(H9930="","",IFERROR(INDEX(Tanggal1,MATCH('Buku Besar'!H9930,Akun1,0)),""))</f>
        <v/>
      </c>
      <c r="J9930" s="2" t="str">
        <f>IF(H9930="","",IFERROR(INDEX(Keterangan1,MATCH('Buku Besar'!H9930,Akun1,0)),""))</f>
        <v/>
      </c>
      <c r="K9930" s="2" t="str">
        <f>IF(H9930="","",IFERROR(INDEX(Reff1,MATCH('Buku Besar'!H9930,Akun1,0)),""))</f>
        <v/>
      </c>
      <c r="L9930" s="331" t="str">
        <f>IF(H9930="","",IFERROR(INDEX(Penerimaan1,MATCH('Buku Besar'!H9930,Akun1,0)),""))</f>
        <v/>
      </c>
      <c r="M9930" s="331" t="str">
        <f>IF(H9930="","",IFERROR(INDEX(Pengeluaran1,MATCH('Buku Besar'!H9930,Akun1,0)),""))</f>
        <v/>
      </c>
    </row>
    <row r="9931" spans="1:13" x14ac:dyDescent="0.25">
      <c r="A9931" s="91" t="str">
        <f t="shared" si="310"/>
        <v/>
      </c>
      <c r="B9931" s="330" t="str">
        <f>IF(A9931="","",IFERROR(INDEX(Tanggal,MATCH('Buku Besar'!A9931,Akun,0)),""))</f>
        <v/>
      </c>
      <c r="C9931" s="2" t="str">
        <f>IF(A9931="","",IFERROR(INDEX(Keterangan,MATCH('Buku Besar'!A9931,Akun,0)),""))</f>
        <v/>
      </c>
      <c r="D9931" s="2" t="str">
        <f>IF(A9931="","",IFERROR(INDEX(Reff,MATCH('Buku Besar'!A9931,Akun,0)),""))</f>
        <v/>
      </c>
      <c r="E9931" s="331" t="str">
        <f>IF(A9931="","",IFERROR(INDEX(Penerimaan,MATCH('Buku Besar'!A9931,Akun,0)),""))</f>
        <v/>
      </c>
      <c r="F9931" s="331" t="str">
        <f>IF(A9931="","",IFERROR(INDEX(Pengeluaran,MATCH('Buku Besar'!A9931,Akun,0)),""))</f>
        <v/>
      </c>
      <c r="H9931" s="91" t="str">
        <f t="shared" si="311"/>
        <v/>
      </c>
      <c r="I9931" s="330" t="str">
        <f>IF(H9931="","",IFERROR(INDEX(Tanggal1,MATCH('Buku Besar'!H9931,Akun1,0)),""))</f>
        <v/>
      </c>
      <c r="J9931" s="2" t="str">
        <f>IF(H9931="","",IFERROR(INDEX(Keterangan1,MATCH('Buku Besar'!H9931,Akun1,0)),""))</f>
        <v/>
      </c>
      <c r="K9931" s="2" t="str">
        <f>IF(H9931="","",IFERROR(INDEX(Reff1,MATCH('Buku Besar'!H9931,Akun1,0)),""))</f>
        <v/>
      </c>
      <c r="L9931" s="331" t="str">
        <f>IF(H9931="","",IFERROR(INDEX(Penerimaan1,MATCH('Buku Besar'!H9931,Akun1,0)),""))</f>
        <v/>
      </c>
      <c r="M9931" s="331" t="str">
        <f>IF(H9931="","",IFERROR(INDEX(Pengeluaran1,MATCH('Buku Besar'!H9931,Akun1,0)),""))</f>
        <v/>
      </c>
    </row>
    <row r="9932" spans="1:13" x14ac:dyDescent="0.25">
      <c r="A9932" s="91" t="str">
        <f t="shared" si="310"/>
        <v/>
      </c>
      <c r="B9932" s="330" t="str">
        <f>IF(A9932="","",IFERROR(INDEX(Tanggal,MATCH('Buku Besar'!A9932,Akun,0)),""))</f>
        <v/>
      </c>
      <c r="C9932" s="2" t="str">
        <f>IF(A9932="","",IFERROR(INDEX(Keterangan,MATCH('Buku Besar'!A9932,Akun,0)),""))</f>
        <v/>
      </c>
      <c r="D9932" s="2" t="str">
        <f>IF(A9932="","",IFERROR(INDEX(Reff,MATCH('Buku Besar'!A9932,Akun,0)),""))</f>
        <v/>
      </c>
      <c r="E9932" s="331" t="str">
        <f>IF(A9932="","",IFERROR(INDEX(Penerimaan,MATCH('Buku Besar'!A9932,Akun,0)),""))</f>
        <v/>
      </c>
      <c r="F9932" s="331" t="str">
        <f>IF(A9932="","",IFERROR(INDEX(Pengeluaran,MATCH('Buku Besar'!A9932,Akun,0)),""))</f>
        <v/>
      </c>
      <c r="H9932" s="91" t="str">
        <f t="shared" si="311"/>
        <v/>
      </c>
      <c r="I9932" s="330" t="str">
        <f>IF(H9932="","",IFERROR(INDEX(Tanggal1,MATCH('Buku Besar'!H9932,Akun1,0)),""))</f>
        <v/>
      </c>
      <c r="J9932" s="2" t="str">
        <f>IF(H9932="","",IFERROR(INDEX(Keterangan1,MATCH('Buku Besar'!H9932,Akun1,0)),""))</f>
        <v/>
      </c>
      <c r="K9932" s="2" t="str">
        <f>IF(H9932="","",IFERROR(INDEX(Reff1,MATCH('Buku Besar'!H9932,Akun1,0)),""))</f>
        <v/>
      </c>
      <c r="L9932" s="331" t="str">
        <f>IF(H9932="","",IFERROR(INDEX(Penerimaan1,MATCH('Buku Besar'!H9932,Akun1,0)),""))</f>
        <v/>
      </c>
      <c r="M9932" s="331" t="str">
        <f>IF(H9932="","",IFERROR(INDEX(Pengeluaran1,MATCH('Buku Besar'!H9932,Akun1,0)),""))</f>
        <v/>
      </c>
    </row>
    <row r="9933" spans="1:13" x14ac:dyDescent="0.25">
      <c r="A9933" s="91" t="str">
        <f t="shared" si="310"/>
        <v/>
      </c>
      <c r="B9933" s="330" t="str">
        <f>IF(A9933="","",IFERROR(INDEX(Tanggal,MATCH('Buku Besar'!A9933,Akun,0)),""))</f>
        <v/>
      </c>
      <c r="C9933" s="2" t="str">
        <f>IF(A9933="","",IFERROR(INDEX(Keterangan,MATCH('Buku Besar'!A9933,Akun,0)),""))</f>
        <v/>
      </c>
      <c r="D9933" s="2" t="str">
        <f>IF(A9933="","",IFERROR(INDEX(Reff,MATCH('Buku Besar'!A9933,Akun,0)),""))</f>
        <v/>
      </c>
      <c r="E9933" s="331" t="str">
        <f>IF(A9933="","",IFERROR(INDEX(Penerimaan,MATCH('Buku Besar'!A9933,Akun,0)),""))</f>
        <v/>
      </c>
      <c r="F9933" s="331" t="str">
        <f>IF(A9933="","",IFERROR(INDEX(Pengeluaran,MATCH('Buku Besar'!A9933,Akun,0)),""))</f>
        <v/>
      </c>
      <c r="H9933" s="91" t="str">
        <f t="shared" si="311"/>
        <v/>
      </c>
      <c r="I9933" s="330" t="str">
        <f>IF(H9933="","",IFERROR(INDEX(Tanggal1,MATCH('Buku Besar'!H9933,Akun1,0)),""))</f>
        <v/>
      </c>
      <c r="J9933" s="2" t="str">
        <f>IF(H9933="","",IFERROR(INDEX(Keterangan1,MATCH('Buku Besar'!H9933,Akun1,0)),""))</f>
        <v/>
      </c>
      <c r="K9933" s="2" t="str">
        <f>IF(H9933="","",IFERROR(INDEX(Reff1,MATCH('Buku Besar'!H9933,Akun1,0)),""))</f>
        <v/>
      </c>
      <c r="L9933" s="331" t="str">
        <f>IF(H9933="","",IFERROR(INDEX(Penerimaan1,MATCH('Buku Besar'!H9933,Akun1,0)),""))</f>
        <v/>
      </c>
      <c r="M9933" s="331" t="str">
        <f>IF(H9933="","",IFERROR(INDEX(Pengeluaran1,MATCH('Buku Besar'!H9933,Akun1,0)),""))</f>
        <v/>
      </c>
    </row>
    <row r="9934" spans="1:13" x14ac:dyDescent="0.25">
      <c r="A9934" s="91" t="str">
        <f t="shared" si="310"/>
        <v/>
      </c>
      <c r="B9934" s="330" t="str">
        <f>IF(A9934="","",IFERROR(INDEX(Tanggal,MATCH('Buku Besar'!A9934,Akun,0)),""))</f>
        <v/>
      </c>
      <c r="C9934" s="2" t="str">
        <f>IF(A9934="","",IFERROR(INDEX(Keterangan,MATCH('Buku Besar'!A9934,Akun,0)),""))</f>
        <v/>
      </c>
      <c r="D9934" s="2" t="str">
        <f>IF(A9934="","",IFERROR(INDEX(Reff,MATCH('Buku Besar'!A9934,Akun,0)),""))</f>
        <v/>
      </c>
      <c r="E9934" s="331" t="str">
        <f>IF(A9934="","",IFERROR(INDEX(Penerimaan,MATCH('Buku Besar'!A9934,Akun,0)),""))</f>
        <v/>
      </c>
      <c r="F9934" s="331" t="str">
        <f>IF(A9934="","",IFERROR(INDEX(Pengeluaran,MATCH('Buku Besar'!A9934,Akun,0)),""))</f>
        <v/>
      </c>
      <c r="H9934" s="91" t="str">
        <f t="shared" si="311"/>
        <v/>
      </c>
      <c r="I9934" s="330" t="str">
        <f>IF(H9934="","",IFERROR(INDEX(Tanggal1,MATCH('Buku Besar'!H9934,Akun1,0)),""))</f>
        <v/>
      </c>
      <c r="J9934" s="2" t="str">
        <f>IF(H9934="","",IFERROR(INDEX(Keterangan1,MATCH('Buku Besar'!H9934,Akun1,0)),""))</f>
        <v/>
      </c>
      <c r="K9934" s="2" t="str">
        <f>IF(H9934="","",IFERROR(INDEX(Reff1,MATCH('Buku Besar'!H9934,Akun1,0)),""))</f>
        <v/>
      </c>
      <c r="L9934" s="331" t="str">
        <f>IF(H9934="","",IFERROR(INDEX(Penerimaan1,MATCH('Buku Besar'!H9934,Akun1,0)),""))</f>
        <v/>
      </c>
      <c r="M9934" s="331" t="str">
        <f>IF(H9934="","",IFERROR(INDEX(Pengeluaran1,MATCH('Buku Besar'!H9934,Akun1,0)),""))</f>
        <v/>
      </c>
    </row>
    <row r="9935" spans="1:13" x14ac:dyDescent="0.25">
      <c r="A9935" s="91" t="str">
        <f t="shared" si="310"/>
        <v/>
      </c>
      <c r="B9935" s="330" t="str">
        <f>IF(A9935="","",IFERROR(INDEX(Tanggal,MATCH('Buku Besar'!A9935,Akun,0)),""))</f>
        <v/>
      </c>
      <c r="C9935" s="2" t="str">
        <f>IF(A9935="","",IFERROR(INDEX(Keterangan,MATCH('Buku Besar'!A9935,Akun,0)),""))</f>
        <v/>
      </c>
      <c r="D9935" s="2" t="str">
        <f>IF(A9935="","",IFERROR(INDEX(Reff,MATCH('Buku Besar'!A9935,Akun,0)),""))</f>
        <v/>
      </c>
      <c r="E9935" s="331" t="str">
        <f>IF(A9935="","",IFERROR(INDEX(Penerimaan,MATCH('Buku Besar'!A9935,Akun,0)),""))</f>
        <v/>
      </c>
      <c r="F9935" s="331" t="str">
        <f>IF(A9935="","",IFERROR(INDEX(Pengeluaran,MATCH('Buku Besar'!A9935,Akun,0)),""))</f>
        <v/>
      </c>
      <c r="H9935" s="91" t="str">
        <f t="shared" si="311"/>
        <v/>
      </c>
      <c r="I9935" s="330" t="str">
        <f>IF(H9935="","",IFERROR(INDEX(Tanggal1,MATCH('Buku Besar'!H9935,Akun1,0)),""))</f>
        <v/>
      </c>
      <c r="J9935" s="2" t="str">
        <f>IF(H9935="","",IFERROR(INDEX(Keterangan1,MATCH('Buku Besar'!H9935,Akun1,0)),""))</f>
        <v/>
      </c>
      <c r="K9935" s="2" t="str">
        <f>IF(H9935="","",IFERROR(INDEX(Reff1,MATCH('Buku Besar'!H9935,Akun1,0)),""))</f>
        <v/>
      </c>
      <c r="L9935" s="331" t="str">
        <f>IF(H9935="","",IFERROR(INDEX(Penerimaan1,MATCH('Buku Besar'!H9935,Akun1,0)),""))</f>
        <v/>
      </c>
      <c r="M9935" s="331" t="str">
        <f>IF(H9935="","",IFERROR(INDEX(Pengeluaran1,MATCH('Buku Besar'!H9935,Akun1,0)),""))</f>
        <v/>
      </c>
    </row>
    <row r="9936" spans="1:13" x14ac:dyDescent="0.25">
      <c r="A9936" s="91" t="str">
        <f t="shared" si="310"/>
        <v/>
      </c>
      <c r="B9936" s="330" t="str">
        <f>IF(A9936="","",IFERROR(INDEX(Tanggal,MATCH('Buku Besar'!A9936,Akun,0)),""))</f>
        <v/>
      </c>
      <c r="C9936" s="2" t="str">
        <f>IF(A9936="","",IFERROR(INDEX(Keterangan,MATCH('Buku Besar'!A9936,Akun,0)),""))</f>
        <v/>
      </c>
      <c r="D9936" s="2" t="str">
        <f>IF(A9936="","",IFERROR(INDEX(Reff,MATCH('Buku Besar'!A9936,Akun,0)),""))</f>
        <v/>
      </c>
      <c r="E9936" s="331" t="str">
        <f>IF(A9936="","",IFERROR(INDEX(Penerimaan,MATCH('Buku Besar'!A9936,Akun,0)),""))</f>
        <v/>
      </c>
      <c r="F9936" s="331" t="str">
        <f>IF(A9936="","",IFERROR(INDEX(Pengeluaran,MATCH('Buku Besar'!A9936,Akun,0)),""))</f>
        <v/>
      </c>
      <c r="H9936" s="91" t="str">
        <f t="shared" si="311"/>
        <v/>
      </c>
      <c r="I9936" s="330" t="str">
        <f>IF(H9936="","",IFERROR(INDEX(Tanggal1,MATCH('Buku Besar'!H9936,Akun1,0)),""))</f>
        <v/>
      </c>
      <c r="J9936" s="2" t="str">
        <f>IF(H9936="","",IFERROR(INDEX(Keterangan1,MATCH('Buku Besar'!H9936,Akun1,0)),""))</f>
        <v/>
      </c>
      <c r="K9936" s="2" t="str">
        <f>IF(H9936="","",IFERROR(INDEX(Reff1,MATCH('Buku Besar'!H9936,Akun1,0)),""))</f>
        <v/>
      </c>
      <c r="L9936" s="331" t="str">
        <f>IF(H9936="","",IFERROR(INDEX(Penerimaan1,MATCH('Buku Besar'!H9936,Akun1,0)),""))</f>
        <v/>
      </c>
      <c r="M9936" s="331" t="str">
        <f>IF(H9936="","",IFERROR(INDEX(Pengeluaran1,MATCH('Buku Besar'!H9936,Akun1,0)),""))</f>
        <v/>
      </c>
    </row>
    <row r="9937" spans="1:13" x14ac:dyDescent="0.25">
      <c r="A9937" s="91" t="str">
        <f t="shared" si="310"/>
        <v/>
      </c>
      <c r="B9937" s="330" t="str">
        <f>IF(A9937="","",IFERROR(INDEX(Tanggal,MATCH('Buku Besar'!A9937,Akun,0)),""))</f>
        <v/>
      </c>
      <c r="C9937" s="2" t="str">
        <f>IF(A9937="","",IFERROR(INDEX(Keterangan,MATCH('Buku Besar'!A9937,Akun,0)),""))</f>
        <v/>
      </c>
      <c r="D9937" s="2" t="str">
        <f>IF(A9937="","",IFERROR(INDEX(Reff,MATCH('Buku Besar'!A9937,Akun,0)),""))</f>
        <v/>
      </c>
      <c r="E9937" s="331" t="str">
        <f>IF(A9937="","",IFERROR(INDEX(Penerimaan,MATCH('Buku Besar'!A9937,Akun,0)),""))</f>
        <v/>
      </c>
      <c r="F9937" s="331" t="str">
        <f>IF(A9937="","",IFERROR(INDEX(Pengeluaran,MATCH('Buku Besar'!A9937,Akun,0)),""))</f>
        <v/>
      </c>
      <c r="H9937" s="91" t="str">
        <f t="shared" si="311"/>
        <v/>
      </c>
      <c r="I9937" s="330" t="str">
        <f>IF(H9937="","",IFERROR(INDEX(Tanggal1,MATCH('Buku Besar'!H9937,Akun1,0)),""))</f>
        <v/>
      </c>
      <c r="J9937" s="2" t="str">
        <f>IF(H9937="","",IFERROR(INDEX(Keterangan1,MATCH('Buku Besar'!H9937,Akun1,0)),""))</f>
        <v/>
      </c>
      <c r="K9937" s="2" t="str">
        <f>IF(H9937="","",IFERROR(INDEX(Reff1,MATCH('Buku Besar'!H9937,Akun1,0)),""))</f>
        <v/>
      </c>
      <c r="L9937" s="331" t="str">
        <f>IF(H9937="","",IFERROR(INDEX(Penerimaan1,MATCH('Buku Besar'!H9937,Akun1,0)),""))</f>
        <v/>
      </c>
      <c r="M9937" s="331" t="str">
        <f>IF(H9937="","",IFERROR(INDEX(Pengeluaran1,MATCH('Buku Besar'!H9937,Akun1,0)),""))</f>
        <v/>
      </c>
    </row>
    <row r="9938" spans="1:13" x14ac:dyDescent="0.25">
      <c r="A9938" s="91" t="str">
        <f t="shared" si="310"/>
        <v/>
      </c>
      <c r="B9938" s="330" t="str">
        <f>IF(A9938="","",IFERROR(INDEX(Tanggal,MATCH('Buku Besar'!A9938,Akun,0)),""))</f>
        <v/>
      </c>
      <c r="C9938" s="2" t="str">
        <f>IF(A9938="","",IFERROR(INDEX(Keterangan,MATCH('Buku Besar'!A9938,Akun,0)),""))</f>
        <v/>
      </c>
      <c r="D9938" s="2" t="str">
        <f>IF(A9938="","",IFERROR(INDEX(Reff,MATCH('Buku Besar'!A9938,Akun,0)),""))</f>
        <v/>
      </c>
      <c r="E9938" s="331" t="str">
        <f>IF(A9938="","",IFERROR(INDEX(Penerimaan,MATCH('Buku Besar'!A9938,Akun,0)),""))</f>
        <v/>
      </c>
      <c r="F9938" s="331" t="str">
        <f>IF(A9938="","",IFERROR(INDEX(Pengeluaran,MATCH('Buku Besar'!A9938,Akun,0)),""))</f>
        <v/>
      </c>
      <c r="H9938" s="91" t="str">
        <f t="shared" si="311"/>
        <v/>
      </c>
      <c r="I9938" s="330" t="str">
        <f>IF(H9938="","",IFERROR(INDEX(Tanggal1,MATCH('Buku Besar'!H9938,Akun1,0)),""))</f>
        <v/>
      </c>
      <c r="J9938" s="2" t="str">
        <f>IF(H9938="","",IFERROR(INDEX(Keterangan1,MATCH('Buku Besar'!H9938,Akun1,0)),""))</f>
        <v/>
      </c>
      <c r="K9938" s="2" t="str">
        <f>IF(H9938="","",IFERROR(INDEX(Reff1,MATCH('Buku Besar'!H9938,Akun1,0)),""))</f>
        <v/>
      </c>
      <c r="L9938" s="331" t="str">
        <f>IF(H9938="","",IFERROR(INDEX(Penerimaan1,MATCH('Buku Besar'!H9938,Akun1,0)),""))</f>
        <v/>
      </c>
      <c r="M9938" s="331" t="str">
        <f>IF(H9938="","",IFERROR(INDEX(Pengeluaran1,MATCH('Buku Besar'!H9938,Akun1,0)),""))</f>
        <v/>
      </c>
    </row>
    <row r="9939" spans="1:13" x14ac:dyDescent="0.25">
      <c r="A9939" s="91" t="str">
        <f t="shared" si="310"/>
        <v/>
      </c>
      <c r="B9939" s="330" t="str">
        <f>IF(A9939="","",IFERROR(INDEX(Tanggal,MATCH('Buku Besar'!A9939,Akun,0)),""))</f>
        <v/>
      </c>
      <c r="C9939" s="2" t="str">
        <f>IF(A9939="","",IFERROR(INDEX(Keterangan,MATCH('Buku Besar'!A9939,Akun,0)),""))</f>
        <v/>
      </c>
      <c r="D9939" s="2" t="str">
        <f>IF(A9939="","",IFERROR(INDEX(Reff,MATCH('Buku Besar'!A9939,Akun,0)),""))</f>
        <v/>
      </c>
      <c r="E9939" s="331" t="str">
        <f>IF(A9939="","",IFERROR(INDEX(Penerimaan,MATCH('Buku Besar'!A9939,Akun,0)),""))</f>
        <v/>
      </c>
      <c r="F9939" s="331" t="str">
        <f>IF(A9939="","",IFERROR(INDEX(Pengeluaran,MATCH('Buku Besar'!A9939,Akun,0)),""))</f>
        <v/>
      </c>
      <c r="H9939" s="91" t="str">
        <f t="shared" si="311"/>
        <v/>
      </c>
      <c r="I9939" s="330" t="str">
        <f>IF(H9939="","",IFERROR(INDEX(Tanggal1,MATCH('Buku Besar'!H9939,Akun1,0)),""))</f>
        <v/>
      </c>
      <c r="J9939" s="2" t="str">
        <f>IF(H9939="","",IFERROR(INDEX(Keterangan1,MATCH('Buku Besar'!H9939,Akun1,0)),""))</f>
        <v/>
      </c>
      <c r="K9939" s="2" t="str">
        <f>IF(H9939="","",IFERROR(INDEX(Reff1,MATCH('Buku Besar'!H9939,Akun1,0)),""))</f>
        <v/>
      </c>
      <c r="L9939" s="331" t="str">
        <f>IF(H9939="","",IFERROR(INDEX(Penerimaan1,MATCH('Buku Besar'!H9939,Akun1,0)),""))</f>
        <v/>
      </c>
      <c r="M9939" s="331" t="str">
        <f>IF(H9939="","",IFERROR(INDEX(Pengeluaran1,MATCH('Buku Besar'!H9939,Akun1,0)),""))</f>
        <v/>
      </c>
    </row>
    <row r="9940" spans="1:13" x14ac:dyDescent="0.25">
      <c r="A9940" s="91" t="str">
        <f t="shared" si="310"/>
        <v/>
      </c>
      <c r="B9940" s="330" t="str">
        <f>IF(A9940="","",IFERROR(INDEX(Tanggal,MATCH('Buku Besar'!A9940,Akun,0)),""))</f>
        <v/>
      </c>
      <c r="C9940" s="2" t="str">
        <f>IF(A9940="","",IFERROR(INDEX(Keterangan,MATCH('Buku Besar'!A9940,Akun,0)),""))</f>
        <v/>
      </c>
      <c r="D9940" s="2" t="str">
        <f>IF(A9940="","",IFERROR(INDEX(Reff,MATCH('Buku Besar'!A9940,Akun,0)),""))</f>
        <v/>
      </c>
      <c r="E9940" s="331" t="str">
        <f>IF(A9940="","",IFERROR(INDEX(Penerimaan,MATCH('Buku Besar'!A9940,Akun,0)),""))</f>
        <v/>
      </c>
      <c r="F9940" s="331" t="str">
        <f>IF(A9940="","",IFERROR(INDEX(Pengeluaran,MATCH('Buku Besar'!A9940,Akun,0)),""))</f>
        <v/>
      </c>
      <c r="H9940" s="91" t="str">
        <f t="shared" si="311"/>
        <v/>
      </c>
      <c r="I9940" s="330" t="str">
        <f>IF(H9940="","",IFERROR(INDEX(Tanggal1,MATCH('Buku Besar'!H9940,Akun1,0)),""))</f>
        <v/>
      </c>
      <c r="J9940" s="2" t="str">
        <f>IF(H9940="","",IFERROR(INDEX(Keterangan1,MATCH('Buku Besar'!H9940,Akun1,0)),""))</f>
        <v/>
      </c>
      <c r="K9940" s="2" t="str">
        <f>IF(H9940="","",IFERROR(INDEX(Reff1,MATCH('Buku Besar'!H9940,Akun1,0)),""))</f>
        <v/>
      </c>
      <c r="L9940" s="331" t="str">
        <f>IF(H9940="","",IFERROR(INDEX(Penerimaan1,MATCH('Buku Besar'!H9940,Akun1,0)),""))</f>
        <v/>
      </c>
      <c r="M9940" s="331" t="str">
        <f>IF(H9940="","",IFERROR(INDEX(Pengeluaran1,MATCH('Buku Besar'!H9940,Akun1,0)),""))</f>
        <v/>
      </c>
    </row>
    <row r="9941" spans="1:13" x14ac:dyDescent="0.25">
      <c r="A9941" s="91" t="str">
        <f t="shared" si="310"/>
        <v/>
      </c>
      <c r="B9941" s="330" t="str">
        <f>IF(A9941="","",IFERROR(INDEX(Tanggal,MATCH('Buku Besar'!A9941,Akun,0)),""))</f>
        <v/>
      </c>
      <c r="C9941" s="2" t="str">
        <f>IF(A9941="","",IFERROR(INDEX(Keterangan,MATCH('Buku Besar'!A9941,Akun,0)),""))</f>
        <v/>
      </c>
      <c r="D9941" s="2" t="str">
        <f>IF(A9941="","",IFERROR(INDEX(Reff,MATCH('Buku Besar'!A9941,Akun,0)),""))</f>
        <v/>
      </c>
      <c r="E9941" s="331" t="str">
        <f>IF(A9941="","",IFERROR(INDEX(Penerimaan,MATCH('Buku Besar'!A9941,Akun,0)),""))</f>
        <v/>
      </c>
      <c r="F9941" s="331" t="str">
        <f>IF(A9941="","",IFERROR(INDEX(Pengeluaran,MATCH('Buku Besar'!A9941,Akun,0)),""))</f>
        <v/>
      </c>
      <c r="H9941" s="91" t="str">
        <f t="shared" si="311"/>
        <v/>
      </c>
      <c r="I9941" s="330" t="str">
        <f>IF(H9941="","",IFERROR(INDEX(Tanggal1,MATCH('Buku Besar'!H9941,Akun1,0)),""))</f>
        <v/>
      </c>
      <c r="J9941" s="2" t="str">
        <f>IF(H9941="","",IFERROR(INDEX(Keterangan1,MATCH('Buku Besar'!H9941,Akun1,0)),""))</f>
        <v/>
      </c>
      <c r="K9941" s="2" t="str">
        <f>IF(H9941="","",IFERROR(INDEX(Reff1,MATCH('Buku Besar'!H9941,Akun1,0)),""))</f>
        <v/>
      </c>
      <c r="L9941" s="331" t="str">
        <f>IF(H9941="","",IFERROR(INDEX(Penerimaan1,MATCH('Buku Besar'!H9941,Akun1,0)),""))</f>
        <v/>
      </c>
      <c r="M9941" s="331" t="str">
        <f>IF(H9941="","",IFERROR(INDEX(Pengeluaran1,MATCH('Buku Besar'!H9941,Akun1,0)),""))</f>
        <v/>
      </c>
    </row>
    <row r="9942" spans="1:13" x14ac:dyDescent="0.25">
      <c r="A9942" s="91" t="str">
        <f t="shared" si="310"/>
        <v/>
      </c>
      <c r="B9942" s="330" t="str">
        <f>IF(A9942="","",IFERROR(INDEX(Tanggal,MATCH('Buku Besar'!A9942,Akun,0)),""))</f>
        <v/>
      </c>
      <c r="C9942" s="2" t="str">
        <f>IF(A9942="","",IFERROR(INDEX(Keterangan,MATCH('Buku Besar'!A9942,Akun,0)),""))</f>
        <v/>
      </c>
      <c r="D9942" s="2" t="str">
        <f>IF(A9942="","",IFERROR(INDEX(Reff,MATCH('Buku Besar'!A9942,Akun,0)),""))</f>
        <v/>
      </c>
      <c r="E9942" s="331" t="str">
        <f>IF(A9942="","",IFERROR(INDEX(Penerimaan,MATCH('Buku Besar'!A9942,Akun,0)),""))</f>
        <v/>
      </c>
      <c r="F9942" s="331" t="str">
        <f>IF(A9942="","",IFERROR(INDEX(Pengeluaran,MATCH('Buku Besar'!A9942,Akun,0)),""))</f>
        <v/>
      </c>
      <c r="H9942" s="91" t="str">
        <f t="shared" si="311"/>
        <v/>
      </c>
      <c r="I9942" s="330" t="str">
        <f>IF(H9942="","",IFERROR(INDEX(Tanggal1,MATCH('Buku Besar'!H9942,Akun1,0)),""))</f>
        <v/>
      </c>
      <c r="J9942" s="2" t="str">
        <f>IF(H9942="","",IFERROR(INDEX(Keterangan1,MATCH('Buku Besar'!H9942,Akun1,0)),""))</f>
        <v/>
      </c>
      <c r="K9942" s="2" t="str">
        <f>IF(H9942="","",IFERROR(INDEX(Reff1,MATCH('Buku Besar'!H9942,Akun1,0)),""))</f>
        <v/>
      </c>
      <c r="L9942" s="331" t="str">
        <f>IF(H9942="","",IFERROR(INDEX(Penerimaan1,MATCH('Buku Besar'!H9942,Akun1,0)),""))</f>
        <v/>
      </c>
      <c r="M9942" s="331" t="str">
        <f>IF(H9942="","",IFERROR(INDEX(Pengeluaran1,MATCH('Buku Besar'!H9942,Akun1,0)),""))</f>
        <v/>
      </c>
    </row>
    <row r="9943" spans="1:13" x14ac:dyDescent="0.25">
      <c r="A9943" s="91" t="str">
        <f t="shared" si="310"/>
        <v/>
      </c>
      <c r="B9943" s="330" t="str">
        <f>IF(A9943="","",IFERROR(INDEX(Tanggal,MATCH('Buku Besar'!A9943,Akun,0)),""))</f>
        <v/>
      </c>
      <c r="C9943" s="2" t="str">
        <f>IF(A9943="","",IFERROR(INDEX(Keterangan,MATCH('Buku Besar'!A9943,Akun,0)),""))</f>
        <v/>
      </c>
      <c r="D9943" s="2" t="str">
        <f>IF(A9943="","",IFERROR(INDEX(Reff,MATCH('Buku Besar'!A9943,Akun,0)),""))</f>
        <v/>
      </c>
      <c r="E9943" s="331" t="str">
        <f>IF(A9943="","",IFERROR(INDEX(Penerimaan,MATCH('Buku Besar'!A9943,Akun,0)),""))</f>
        <v/>
      </c>
      <c r="F9943" s="331" t="str">
        <f>IF(A9943="","",IFERROR(INDEX(Pengeluaran,MATCH('Buku Besar'!A9943,Akun,0)),""))</f>
        <v/>
      </c>
      <c r="H9943" s="91" t="str">
        <f t="shared" si="311"/>
        <v/>
      </c>
      <c r="I9943" s="330" t="str">
        <f>IF(H9943="","",IFERROR(INDEX(Tanggal1,MATCH('Buku Besar'!H9943,Akun1,0)),""))</f>
        <v/>
      </c>
      <c r="J9943" s="2" t="str">
        <f>IF(H9943="","",IFERROR(INDEX(Keterangan1,MATCH('Buku Besar'!H9943,Akun1,0)),""))</f>
        <v/>
      </c>
      <c r="K9943" s="2" t="str">
        <f>IF(H9943="","",IFERROR(INDEX(Reff1,MATCH('Buku Besar'!H9943,Akun1,0)),""))</f>
        <v/>
      </c>
      <c r="L9943" s="331" t="str">
        <f>IF(H9943="","",IFERROR(INDEX(Penerimaan1,MATCH('Buku Besar'!H9943,Akun1,0)),""))</f>
        <v/>
      </c>
      <c r="M9943" s="331" t="str">
        <f>IF(H9943="","",IFERROR(INDEX(Pengeluaran1,MATCH('Buku Besar'!H9943,Akun1,0)),""))</f>
        <v/>
      </c>
    </row>
    <row r="9944" spans="1:13" x14ac:dyDescent="0.25">
      <c r="A9944" s="91" t="str">
        <f t="shared" si="310"/>
        <v/>
      </c>
      <c r="B9944" s="330" t="str">
        <f>IF(A9944="","",IFERROR(INDEX(Tanggal,MATCH('Buku Besar'!A9944,Akun,0)),""))</f>
        <v/>
      </c>
      <c r="C9944" s="2" t="str">
        <f>IF(A9944="","",IFERROR(INDEX(Keterangan,MATCH('Buku Besar'!A9944,Akun,0)),""))</f>
        <v/>
      </c>
      <c r="D9944" s="2" t="str">
        <f>IF(A9944="","",IFERROR(INDEX(Reff,MATCH('Buku Besar'!A9944,Akun,0)),""))</f>
        <v/>
      </c>
      <c r="E9944" s="331" t="str">
        <f>IF(A9944="","",IFERROR(INDEX(Penerimaan,MATCH('Buku Besar'!A9944,Akun,0)),""))</f>
        <v/>
      </c>
      <c r="F9944" s="331" t="str">
        <f>IF(A9944="","",IFERROR(INDEX(Pengeluaran,MATCH('Buku Besar'!A9944,Akun,0)),""))</f>
        <v/>
      </c>
      <c r="H9944" s="91" t="str">
        <f t="shared" si="311"/>
        <v/>
      </c>
      <c r="I9944" s="330" t="str">
        <f>IF(H9944="","",IFERROR(INDEX(Tanggal1,MATCH('Buku Besar'!H9944,Akun1,0)),""))</f>
        <v/>
      </c>
      <c r="J9944" s="2" t="str">
        <f>IF(H9944="","",IFERROR(INDEX(Keterangan1,MATCH('Buku Besar'!H9944,Akun1,0)),""))</f>
        <v/>
      </c>
      <c r="K9944" s="2" t="str">
        <f>IF(H9944="","",IFERROR(INDEX(Reff1,MATCH('Buku Besar'!H9944,Akun1,0)),""))</f>
        <v/>
      </c>
      <c r="L9944" s="331" t="str">
        <f>IF(H9944="","",IFERROR(INDEX(Penerimaan1,MATCH('Buku Besar'!H9944,Akun1,0)),""))</f>
        <v/>
      </c>
      <c r="M9944" s="331" t="str">
        <f>IF(H9944="","",IFERROR(INDEX(Pengeluaran1,MATCH('Buku Besar'!H9944,Akun1,0)),""))</f>
        <v/>
      </c>
    </row>
    <row r="9945" spans="1:13" x14ac:dyDescent="0.25">
      <c r="A9945" s="91" t="str">
        <f t="shared" si="310"/>
        <v/>
      </c>
      <c r="B9945" s="330" t="str">
        <f>IF(A9945="","",IFERROR(INDEX(Tanggal,MATCH('Buku Besar'!A9945,Akun,0)),""))</f>
        <v/>
      </c>
      <c r="C9945" s="2" t="str">
        <f>IF(A9945="","",IFERROR(INDEX(Keterangan,MATCH('Buku Besar'!A9945,Akun,0)),""))</f>
        <v/>
      </c>
      <c r="D9945" s="2" t="str">
        <f>IF(A9945="","",IFERROR(INDEX(Reff,MATCH('Buku Besar'!A9945,Akun,0)),""))</f>
        <v/>
      </c>
      <c r="E9945" s="331" t="str">
        <f>IF(A9945="","",IFERROR(INDEX(Penerimaan,MATCH('Buku Besar'!A9945,Akun,0)),""))</f>
        <v/>
      </c>
      <c r="F9945" s="331" t="str">
        <f>IF(A9945="","",IFERROR(INDEX(Pengeluaran,MATCH('Buku Besar'!A9945,Akun,0)),""))</f>
        <v/>
      </c>
      <c r="H9945" s="91" t="str">
        <f t="shared" si="311"/>
        <v/>
      </c>
      <c r="I9945" s="330" t="str">
        <f>IF(H9945="","",IFERROR(INDEX(Tanggal1,MATCH('Buku Besar'!H9945,Akun1,0)),""))</f>
        <v/>
      </c>
      <c r="J9945" s="2" t="str">
        <f>IF(H9945="","",IFERROR(INDEX(Keterangan1,MATCH('Buku Besar'!H9945,Akun1,0)),""))</f>
        <v/>
      </c>
      <c r="K9945" s="2" t="str">
        <f>IF(H9945="","",IFERROR(INDEX(Reff1,MATCH('Buku Besar'!H9945,Akun1,0)),""))</f>
        <v/>
      </c>
      <c r="L9945" s="331" t="str">
        <f>IF(H9945="","",IFERROR(INDEX(Penerimaan1,MATCH('Buku Besar'!H9945,Akun1,0)),""))</f>
        <v/>
      </c>
      <c r="M9945" s="331" t="str">
        <f>IF(H9945="","",IFERROR(INDEX(Pengeluaran1,MATCH('Buku Besar'!H9945,Akun1,0)),""))</f>
        <v/>
      </c>
    </row>
    <row r="9946" spans="1:13" x14ac:dyDescent="0.25">
      <c r="A9946" s="91" t="str">
        <f t="shared" si="310"/>
        <v/>
      </c>
      <c r="B9946" s="330" t="str">
        <f>IF(A9946="","",IFERROR(INDEX(Tanggal,MATCH('Buku Besar'!A9946,Akun,0)),""))</f>
        <v/>
      </c>
      <c r="C9946" s="2" t="str">
        <f>IF(A9946="","",IFERROR(INDEX(Keterangan,MATCH('Buku Besar'!A9946,Akun,0)),""))</f>
        <v/>
      </c>
      <c r="D9946" s="2" t="str">
        <f>IF(A9946="","",IFERROR(INDEX(Reff,MATCH('Buku Besar'!A9946,Akun,0)),""))</f>
        <v/>
      </c>
      <c r="E9946" s="331" t="str">
        <f>IF(A9946="","",IFERROR(INDEX(Penerimaan,MATCH('Buku Besar'!A9946,Akun,0)),""))</f>
        <v/>
      </c>
      <c r="F9946" s="331" t="str">
        <f>IF(A9946="","",IFERROR(INDEX(Pengeluaran,MATCH('Buku Besar'!A9946,Akun,0)),""))</f>
        <v/>
      </c>
      <c r="H9946" s="91" t="str">
        <f t="shared" si="311"/>
        <v/>
      </c>
      <c r="I9946" s="330" t="str">
        <f>IF(H9946="","",IFERROR(INDEX(Tanggal1,MATCH('Buku Besar'!H9946,Akun1,0)),""))</f>
        <v/>
      </c>
      <c r="J9946" s="2" t="str">
        <f>IF(H9946="","",IFERROR(INDEX(Keterangan1,MATCH('Buku Besar'!H9946,Akun1,0)),""))</f>
        <v/>
      </c>
      <c r="K9946" s="2" t="str">
        <f>IF(H9946="","",IFERROR(INDEX(Reff1,MATCH('Buku Besar'!H9946,Akun1,0)),""))</f>
        <v/>
      </c>
      <c r="L9946" s="331" t="str">
        <f>IF(H9946="","",IFERROR(INDEX(Penerimaan1,MATCH('Buku Besar'!H9946,Akun1,0)),""))</f>
        <v/>
      </c>
      <c r="M9946" s="331" t="str">
        <f>IF(H9946="","",IFERROR(INDEX(Pengeluaran1,MATCH('Buku Besar'!H9946,Akun1,0)),""))</f>
        <v/>
      </c>
    </row>
    <row r="9947" spans="1:13" x14ac:dyDescent="0.25">
      <c r="A9947" s="91" t="str">
        <f t="shared" si="310"/>
        <v/>
      </c>
      <c r="B9947" s="330" t="str">
        <f>IF(A9947="","",IFERROR(INDEX(Tanggal,MATCH('Buku Besar'!A9947,Akun,0)),""))</f>
        <v/>
      </c>
      <c r="C9947" s="2" t="str">
        <f>IF(A9947="","",IFERROR(INDEX(Keterangan,MATCH('Buku Besar'!A9947,Akun,0)),""))</f>
        <v/>
      </c>
      <c r="D9947" s="2" t="str">
        <f>IF(A9947="","",IFERROR(INDEX(Reff,MATCH('Buku Besar'!A9947,Akun,0)),""))</f>
        <v/>
      </c>
      <c r="E9947" s="331" t="str">
        <f>IF(A9947="","",IFERROR(INDEX(Penerimaan,MATCH('Buku Besar'!A9947,Akun,0)),""))</f>
        <v/>
      </c>
      <c r="F9947" s="331" t="str">
        <f>IF(A9947="","",IFERROR(INDEX(Pengeluaran,MATCH('Buku Besar'!A9947,Akun,0)),""))</f>
        <v/>
      </c>
      <c r="H9947" s="91" t="str">
        <f t="shared" si="311"/>
        <v/>
      </c>
      <c r="I9947" s="330" t="str">
        <f>IF(H9947="","",IFERROR(INDEX(Tanggal1,MATCH('Buku Besar'!H9947,Akun1,0)),""))</f>
        <v/>
      </c>
      <c r="J9947" s="2" t="str">
        <f>IF(H9947="","",IFERROR(INDEX(Keterangan1,MATCH('Buku Besar'!H9947,Akun1,0)),""))</f>
        <v/>
      </c>
      <c r="K9947" s="2" t="str">
        <f>IF(H9947="","",IFERROR(INDEX(Reff1,MATCH('Buku Besar'!H9947,Akun1,0)),""))</f>
        <v/>
      </c>
      <c r="L9947" s="331" t="str">
        <f>IF(H9947="","",IFERROR(INDEX(Penerimaan1,MATCH('Buku Besar'!H9947,Akun1,0)),""))</f>
        <v/>
      </c>
      <c r="M9947" s="331" t="str">
        <f>IF(H9947="","",IFERROR(INDEX(Pengeluaran1,MATCH('Buku Besar'!H9947,Akun1,0)),""))</f>
        <v/>
      </c>
    </row>
    <row r="9948" spans="1:13" x14ac:dyDescent="0.25">
      <c r="A9948" s="91" t="str">
        <f t="shared" si="310"/>
        <v/>
      </c>
      <c r="B9948" s="330" t="str">
        <f>IF(A9948="","",IFERROR(INDEX(Tanggal,MATCH('Buku Besar'!A9948,Akun,0)),""))</f>
        <v/>
      </c>
      <c r="C9948" s="2" t="str">
        <f>IF(A9948="","",IFERROR(INDEX(Keterangan,MATCH('Buku Besar'!A9948,Akun,0)),""))</f>
        <v/>
      </c>
      <c r="D9948" s="2" t="str">
        <f>IF(A9948="","",IFERROR(INDEX(Reff,MATCH('Buku Besar'!A9948,Akun,0)),""))</f>
        <v/>
      </c>
      <c r="E9948" s="331" t="str">
        <f>IF(A9948="","",IFERROR(INDEX(Penerimaan,MATCH('Buku Besar'!A9948,Akun,0)),""))</f>
        <v/>
      </c>
      <c r="F9948" s="331" t="str">
        <f>IF(A9948="","",IFERROR(INDEX(Pengeluaran,MATCH('Buku Besar'!A9948,Akun,0)),""))</f>
        <v/>
      </c>
      <c r="H9948" s="91" t="str">
        <f t="shared" si="311"/>
        <v/>
      </c>
      <c r="I9948" s="330" t="str">
        <f>IF(H9948="","",IFERROR(INDEX(Tanggal1,MATCH('Buku Besar'!H9948,Akun1,0)),""))</f>
        <v/>
      </c>
      <c r="J9948" s="2" t="str">
        <f>IF(H9948="","",IFERROR(INDEX(Keterangan1,MATCH('Buku Besar'!H9948,Akun1,0)),""))</f>
        <v/>
      </c>
      <c r="K9948" s="2" t="str">
        <f>IF(H9948="","",IFERROR(INDEX(Reff1,MATCH('Buku Besar'!H9948,Akun1,0)),""))</f>
        <v/>
      </c>
      <c r="L9948" s="331" t="str">
        <f>IF(H9948="","",IFERROR(INDEX(Penerimaan1,MATCH('Buku Besar'!H9948,Akun1,0)),""))</f>
        <v/>
      </c>
      <c r="M9948" s="331" t="str">
        <f>IF(H9948="","",IFERROR(INDEX(Pengeluaran1,MATCH('Buku Besar'!H9948,Akun1,0)),""))</f>
        <v/>
      </c>
    </row>
    <row r="9949" spans="1:13" x14ac:dyDescent="0.25">
      <c r="A9949" s="91" t="str">
        <f t="shared" si="310"/>
        <v/>
      </c>
      <c r="B9949" s="330" t="str">
        <f>IF(A9949="","",IFERROR(INDEX(Tanggal,MATCH('Buku Besar'!A9949,Akun,0)),""))</f>
        <v/>
      </c>
      <c r="C9949" s="2" t="str">
        <f>IF(A9949="","",IFERROR(INDEX(Keterangan,MATCH('Buku Besar'!A9949,Akun,0)),""))</f>
        <v/>
      </c>
      <c r="D9949" s="2" t="str">
        <f>IF(A9949="","",IFERROR(INDEX(Reff,MATCH('Buku Besar'!A9949,Akun,0)),""))</f>
        <v/>
      </c>
      <c r="E9949" s="331" t="str">
        <f>IF(A9949="","",IFERROR(INDEX(Penerimaan,MATCH('Buku Besar'!A9949,Akun,0)),""))</f>
        <v/>
      </c>
      <c r="F9949" s="331" t="str">
        <f>IF(A9949="","",IFERROR(INDEX(Pengeluaran,MATCH('Buku Besar'!A9949,Akun,0)),""))</f>
        <v/>
      </c>
      <c r="H9949" s="91" t="str">
        <f t="shared" si="311"/>
        <v/>
      </c>
      <c r="I9949" s="330" t="str">
        <f>IF(H9949="","",IFERROR(INDEX(Tanggal1,MATCH('Buku Besar'!H9949,Akun1,0)),""))</f>
        <v/>
      </c>
      <c r="J9949" s="2" t="str">
        <f>IF(H9949="","",IFERROR(INDEX(Keterangan1,MATCH('Buku Besar'!H9949,Akun1,0)),""))</f>
        <v/>
      </c>
      <c r="K9949" s="2" t="str">
        <f>IF(H9949="","",IFERROR(INDEX(Reff1,MATCH('Buku Besar'!H9949,Akun1,0)),""))</f>
        <v/>
      </c>
      <c r="L9949" s="331" t="str">
        <f>IF(H9949="","",IFERROR(INDEX(Penerimaan1,MATCH('Buku Besar'!H9949,Akun1,0)),""))</f>
        <v/>
      </c>
      <c r="M9949" s="331" t="str">
        <f>IF(H9949="","",IFERROR(INDEX(Pengeluaran1,MATCH('Buku Besar'!H9949,Akun1,0)),""))</f>
        <v/>
      </c>
    </row>
    <row r="9950" spans="1:13" x14ac:dyDescent="0.25">
      <c r="A9950" s="91" t="str">
        <f t="shared" si="310"/>
        <v/>
      </c>
      <c r="B9950" s="330" t="str">
        <f>IF(A9950="","",IFERROR(INDEX(Tanggal,MATCH('Buku Besar'!A9950,Akun,0)),""))</f>
        <v/>
      </c>
      <c r="C9950" s="2" t="str">
        <f>IF(A9950="","",IFERROR(INDEX(Keterangan,MATCH('Buku Besar'!A9950,Akun,0)),""))</f>
        <v/>
      </c>
      <c r="D9950" s="2" t="str">
        <f>IF(A9950="","",IFERROR(INDEX(Reff,MATCH('Buku Besar'!A9950,Akun,0)),""))</f>
        <v/>
      </c>
      <c r="E9950" s="331" t="str">
        <f>IF(A9950="","",IFERROR(INDEX(Penerimaan,MATCH('Buku Besar'!A9950,Akun,0)),""))</f>
        <v/>
      </c>
      <c r="F9950" s="331" t="str">
        <f>IF(A9950="","",IFERROR(INDEX(Pengeluaran,MATCH('Buku Besar'!A9950,Akun,0)),""))</f>
        <v/>
      </c>
      <c r="H9950" s="91" t="str">
        <f t="shared" si="311"/>
        <v/>
      </c>
      <c r="I9950" s="330" t="str">
        <f>IF(H9950="","",IFERROR(INDEX(Tanggal1,MATCH('Buku Besar'!H9950,Akun1,0)),""))</f>
        <v/>
      </c>
      <c r="J9950" s="2" t="str">
        <f>IF(H9950="","",IFERROR(INDEX(Keterangan1,MATCH('Buku Besar'!H9950,Akun1,0)),""))</f>
        <v/>
      </c>
      <c r="K9950" s="2" t="str">
        <f>IF(H9950="","",IFERROR(INDEX(Reff1,MATCH('Buku Besar'!H9950,Akun1,0)),""))</f>
        <v/>
      </c>
      <c r="L9950" s="331" t="str">
        <f>IF(H9950="","",IFERROR(INDEX(Penerimaan1,MATCH('Buku Besar'!H9950,Akun1,0)),""))</f>
        <v/>
      </c>
      <c r="M9950" s="331" t="str">
        <f>IF(H9950="","",IFERROR(INDEX(Pengeluaran1,MATCH('Buku Besar'!H9950,Akun1,0)),""))</f>
        <v/>
      </c>
    </row>
    <row r="9951" spans="1:13" x14ac:dyDescent="0.25">
      <c r="A9951" s="91" t="str">
        <f t="shared" si="310"/>
        <v/>
      </c>
      <c r="B9951" s="330" t="str">
        <f>IF(A9951="","",IFERROR(INDEX(Tanggal,MATCH('Buku Besar'!A9951,Akun,0)),""))</f>
        <v/>
      </c>
      <c r="C9951" s="2" t="str">
        <f>IF(A9951="","",IFERROR(INDEX(Keterangan,MATCH('Buku Besar'!A9951,Akun,0)),""))</f>
        <v/>
      </c>
      <c r="D9951" s="2" t="str">
        <f>IF(A9951="","",IFERROR(INDEX(Reff,MATCH('Buku Besar'!A9951,Akun,0)),""))</f>
        <v/>
      </c>
      <c r="E9951" s="331" t="str">
        <f>IF(A9951="","",IFERROR(INDEX(Penerimaan,MATCH('Buku Besar'!A9951,Akun,0)),""))</f>
        <v/>
      </c>
      <c r="F9951" s="331" t="str">
        <f>IF(A9951="","",IFERROR(INDEX(Pengeluaran,MATCH('Buku Besar'!A9951,Akun,0)),""))</f>
        <v/>
      </c>
      <c r="H9951" s="91" t="str">
        <f t="shared" si="311"/>
        <v/>
      </c>
      <c r="I9951" s="330" t="str">
        <f>IF(H9951="","",IFERROR(INDEX(Tanggal1,MATCH('Buku Besar'!H9951,Akun1,0)),""))</f>
        <v/>
      </c>
      <c r="J9951" s="2" t="str">
        <f>IF(H9951="","",IFERROR(INDEX(Keterangan1,MATCH('Buku Besar'!H9951,Akun1,0)),""))</f>
        <v/>
      </c>
      <c r="K9951" s="2" t="str">
        <f>IF(H9951="","",IFERROR(INDEX(Reff1,MATCH('Buku Besar'!H9951,Akun1,0)),""))</f>
        <v/>
      </c>
      <c r="L9951" s="331" t="str">
        <f>IF(H9951="","",IFERROR(INDEX(Penerimaan1,MATCH('Buku Besar'!H9951,Akun1,0)),""))</f>
        <v/>
      </c>
      <c r="M9951" s="331" t="str">
        <f>IF(H9951="","",IFERROR(INDEX(Pengeluaran1,MATCH('Buku Besar'!H9951,Akun1,0)),""))</f>
        <v/>
      </c>
    </row>
    <row r="9952" spans="1:13" x14ac:dyDescent="0.25">
      <c r="A9952" s="91" t="str">
        <f t="shared" si="310"/>
        <v/>
      </c>
      <c r="B9952" s="330" t="str">
        <f>IF(A9952="","",IFERROR(INDEX(Tanggal,MATCH('Buku Besar'!A9952,Akun,0)),""))</f>
        <v/>
      </c>
      <c r="C9952" s="2" t="str">
        <f>IF(A9952="","",IFERROR(INDEX(Keterangan,MATCH('Buku Besar'!A9952,Akun,0)),""))</f>
        <v/>
      </c>
      <c r="D9952" s="2" t="str">
        <f>IF(A9952="","",IFERROR(INDEX(Reff,MATCH('Buku Besar'!A9952,Akun,0)),""))</f>
        <v/>
      </c>
      <c r="E9952" s="331" t="str">
        <f>IF(A9952="","",IFERROR(INDEX(Penerimaan,MATCH('Buku Besar'!A9952,Akun,0)),""))</f>
        <v/>
      </c>
      <c r="F9952" s="331" t="str">
        <f>IF(A9952="","",IFERROR(INDEX(Pengeluaran,MATCH('Buku Besar'!A9952,Akun,0)),""))</f>
        <v/>
      </c>
      <c r="H9952" s="91" t="str">
        <f t="shared" si="311"/>
        <v/>
      </c>
      <c r="I9952" s="330" t="str">
        <f>IF(H9952="","",IFERROR(INDEX(Tanggal1,MATCH('Buku Besar'!H9952,Akun1,0)),""))</f>
        <v/>
      </c>
      <c r="J9952" s="2" t="str">
        <f>IF(H9952="","",IFERROR(INDEX(Keterangan1,MATCH('Buku Besar'!H9952,Akun1,0)),""))</f>
        <v/>
      </c>
      <c r="K9952" s="2" t="str">
        <f>IF(H9952="","",IFERROR(INDEX(Reff1,MATCH('Buku Besar'!H9952,Akun1,0)),""))</f>
        <v/>
      </c>
      <c r="L9952" s="331" t="str">
        <f>IF(H9952="","",IFERROR(INDEX(Penerimaan1,MATCH('Buku Besar'!H9952,Akun1,0)),""))</f>
        <v/>
      </c>
      <c r="M9952" s="331" t="str">
        <f>IF(H9952="","",IFERROR(INDEX(Pengeluaran1,MATCH('Buku Besar'!H9952,Akun1,0)),""))</f>
        <v/>
      </c>
    </row>
    <row r="9953" spans="1:13" x14ac:dyDescent="0.25">
      <c r="A9953" s="91" t="str">
        <f t="shared" si="310"/>
        <v/>
      </c>
      <c r="B9953" s="330" t="str">
        <f>IF(A9953="","",IFERROR(INDEX(Tanggal,MATCH('Buku Besar'!A9953,Akun,0)),""))</f>
        <v/>
      </c>
      <c r="C9953" s="2" t="str">
        <f>IF(A9953="","",IFERROR(INDEX(Keterangan,MATCH('Buku Besar'!A9953,Akun,0)),""))</f>
        <v/>
      </c>
      <c r="D9953" s="2" t="str">
        <f>IF(A9953="","",IFERROR(INDEX(Reff,MATCH('Buku Besar'!A9953,Akun,0)),""))</f>
        <v/>
      </c>
      <c r="E9953" s="331" t="str">
        <f>IF(A9953="","",IFERROR(INDEX(Penerimaan,MATCH('Buku Besar'!A9953,Akun,0)),""))</f>
        <v/>
      </c>
      <c r="F9953" s="331" t="str">
        <f>IF(A9953="","",IFERROR(INDEX(Pengeluaran,MATCH('Buku Besar'!A9953,Akun,0)),""))</f>
        <v/>
      </c>
      <c r="H9953" s="91" t="str">
        <f t="shared" si="311"/>
        <v/>
      </c>
      <c r="I9953" s="330" t="str">
        <f>IF(H9953="","",IFERROR(INDEX(Tanggal1,MATCH('Buku Besar'!H9953,Akun1,0)),""))</f>
        <v/>
      </c>
      <c r="J9953" s="2" t="str">
        <f>IF(H9953="","",IFERROR(INDEX(Keterangan1,MATCH('Buku Besar'!H9953,Akun1,0)),""))</f>
        <v/>
      </c>
      <c r="K9953" s="2" t="str">
        <f>IF(H9953="","",IFERROR(INDEX(Reff1,MATCH('Buku Besar'!H9953,Akun1,0)),""))</f>
        <v/>
      </c>
      <c r="L9953" s="331" t="str">
        <f>IF(H9953="","",IFERROR(INDEX(Penerimaan1,MATCH('Buku Besar'!H9953,Akun1,0)),""))</f>
        <v/>
      </c>
      <c r="M9953" s="331" t="str">
        <f>IF(H9953="","",IFERROR(INDEX(Pengeluaran1,MATCH('Buku Besar'!H9953,Akun1,0)),""))</f>
        <v/>
      </c>
    </row>
    <row r="9954" spans="1:13" x14ac:dyDescent="0.25">
      <c r="A9954" s="91" t="str">
        <f t="shared" si="310"/>
        <v/>
      </c>
      <c r="B9954" s="330" t="str">
        <f>IF(A9954="","",IFERROR(INDEX(Tanggal,MATCH('Buku Besar'!A9954,Akun,0)),""))</f>
        <v/>
      </c>
      <c r="C9954" s="2" t="str">
        <f>IF(A9954="","",IFERROR(INDEX(Keterangan,MATCH('Buku Besar'!A9954,Akun,0)),""))</f>
        <v/>
      </c>
      <c r="D9954" s="2" t="str">
        <f>IF(A9954="","",IFERROR(INDEX(Reff,MATCH('Buku Besar'!A9954,Akun,0)),""))</f>
        <v/>
      </c>
      <c r="E9954" s="331" t="str">
        <f>IF(A9954="","",IFERROR(INDEX(Penerimaan,MATCH('Buku Besar'!A9954,Akun,0)),""))</f>
        <v/>
      </c>
      <c r="F9954" s="331" t="str">
        <f>IF(A9954="","",IFERROR(INDEX(Pengeluaran,MATCH('Buku Besar'!A9954,Akun,0)),""))</f>
        <v/>
      </c>
      <c r="H9954" s="91" t="str">
        <f t="shared" si="311"/>
        <v/>
      </c>
      <c r="I9954" s="330" t="str">
        <f>IF(H9954="","",IFERROR(INDEX(Tanggal1,MATCH('Buku Besar'!H9954,Akun1,0)),""))</f>
        <v/>
      </c>
      <c r="J9954" s="2" t="str">
        <f>IF(H9954="","",IFERROR(INDEX(Keterangan1,MATCH('Buku Besar'!H9954,Akun1,0)),""))</f>
        <v/>
      </c>
      <c r="K9954" s="2" t="str">
        <f>IF(H9954="","",IFERROR(INDEX(Reff1,MATCH('Buku Besar'!H9954,Akun1,0)),""))</f>
        <v/>
      </c>
      <c r="L9954" s="331" t="str">
        <f>IF(H9954="","",IFERROR(INDEX(Penerimaan1,MATCH('Buku Besar'!H9954,Akun1,0)),""))</f>
        <v/>
      </c>
      <c r="M9954" s="331" t="str">
        <f>IF(H9954="","",IFERROR(INDEX(Pengeluaran1,MATCH('Buku Besar'!H9954,Akun1,0)),""))</f>
        <v/>
      </c>
    </row>
    <row r="9955" spans="1:13" x14ac:dyDescent="0.25">
      <c r="A9955" s="91" t="str">
        <f t="shared" si="310"/>
        <v/>
      </c>
      <c r="B9955" s="330" t="str">
        <f>IF(A9955="","",IFERROR(INDEX(Tanggal,MATCH('Buku Besar'!A9955,Akun,0)),""))</f>
        <v/>
      </c>
      <c r="C9955" s="2" t="str">
        <f>IF(A9955="","",IFERROR(INDEX(Keterangan,MATCH('Buku Besar'!A9955,Akun,0)),""))</f>
        <v/>
      </c>
      <c r="D9955" s="2" t="str">
        <f>IF(A9955="","",IFERROR(INDEX(Reff,MATCH('Buku Besar'!A9955,Akun,0)),""))</f>
        <v/>
      </c>
      <c r="E9955" s="331" t="str">
        <f>IF(A9955="","",IFERROR(INDEX(Penerimaan,MATCH('Buku Besar'!A9955,Akun,0)),""))</f>
        <v/>
      </c>
      <c r="F9955" s="331" t="str">
        <f>IF(A9955="","",IFERROR(INDEX(Pengeluaran,MATCH('Buku Besar'!A9955,Akun,0)),""))</f>
        <v/>
      </c>
      <c r="H9955" s="91" t="str">
        <f t="shared" si="311"/>
        <v/>
      </c>
      <c r="I9955" s="330" t="str">
        <f>IF(H9955="","",IFERROR(INDEX(Tanggal1,MATCH('Buku Besar'!H9955,Akun1,0)),""))</f>
        <v/>
      </c>
      <c r="J9955" s="2" t="str">
        <f>IF(H9955="","",IFERROR(INDEX(Keterangan1,MATCH('Buku Besar'!H9955,Akun1,0)),""))</f>
        <v/>
      </c>
      <c r="K9955" s="2" t="str">
        <f>IF(H9955="","",IFERROR(INDEX(Reff1,MATCH('Buku Besar'!H9955,Akun1,0)),""))</f>
        <v/>
      </c>
      <c r="L9955" s="331" t="str">
        <f>IF(H9955="","",IFERROR(INDEX(Penerimaan1,MATCH('Buku Besar'!H9955,Akun1,0)),""))</f>
        <v/>
      </c>
      <c r="M9955" s="331" t="str">
        <f>IF(H9955="","",IFERROR(INDEX(Pengeluaran1,MATCH('Buku Besar'!H9955,Akun1,0)),""))</f>
        <v/>
      </c>
    </row>
    <row r="9956" spans="1:13" x14ac:dyDescent="0.25">
      <c r="A9956" s="91" t="str">
        <f t="shared" si="310"/>
        <v/>
      </c>
      <c r="B9956" s="330" t="str">
        <f>IF(A9956="","",IFERROR(INDEX(Tanggal,MATCH('Buku Besar'!A9956,Akun,0)),""))</f>
        <v/>
      </c>
      <c r="C9956" s="2" t="str">
        <f>IF(A9956="","",IFERROR(INDEX(Keterangan,MATCH('Buku Besar'!A9956,Akun,0)),""))</f>
        <v/>
      </c>
      <c r="D9956" s="2" t="str">
        <f>IF(A9956="","",IFERROR(INDEX(Reff,MATCH('Buku Besar'!A9956,Akun,0)),""))</f>
        <v/>
      </c>
      <c r="E9956" s="331" t="str">
        <f>IF(A9956="","",IFERROR(INDEX(Penerimaan,MATCH('Buku Besar'!A9956,Akun,0)),""))</f>
        <v/>
      </c>
      <c r="F9956" s="331" t="str">
        <f>IF(A9956="","",IFERROR(INDEX(Pengeluaran,MATCH('Buku Besar'!A9956,Akun,0)),""))</f>
        <v/>
      </c>
      <c r="H9956" s="91" t="str">
        <f t="shared" si="311"/>
        <v/>
      </c>
      <c r="I9956" s="330" t="str">
        <f>IF(H9956="","",IFERROR(INDEX(Tanggal1,MATCH('Buku Besar'!H9956,Akun1,0)),""))</f>
        <v/>
      </c>
      <c r="J9956" s="2" t="str">
        <f>IF(H9956="","",IFERROR(INDEX(Keterangan1,MATCH('Buku Besar'!H9956,Akun1,0)),""))</f>
        <v/>
      </c>
      <c r="K9956" s="2" t="str">
        <f>IF(H9956="","",IFERROR(INDEX(Reff1,MATCH('Buku Besar'!H9956,Akun1,0)),""))</f>
        <v/>
      </c>
      <c r="L9956" s="331" t="str">
        <f>IF(H9956="","",IFERROR(INDEX(Penerimaan1,MATCH('Buku Besar'!H9956,Akun1,0)),""))</f>
        <v/>
      </c>
      <c r="M9956" s="331" t="str">
        <f>IF(H9956="","",IFERROR(INDEX(Pengeluaran1,MATCH('Buku Besar'!H9956,Akun1,0)),""))</f>
        <v/>
      </c>
    </row>
    <row r="9957" spans="1:13" x14ac:dyDescent="0.25">
      <c r="A9957" s="91" t="str">
        <f t="shared" si="310"/>
        <v/>
      </c>
      <c r="B9957" s="330" t="str">
        <f>IF(A9957="","",IFERROR(INDEX(Tanggal,MATCH('Buku Besar'!A9957,Akun,0)),""))</f>
        <v/>
      </c>
      <c r="C9957" s="2" t="str">
        <f>IF(A9957="","",IFERROR(INDEX(Keterangan,MATCH('Buku Besar'!A9957,Akun,0)),""))</f>
        <v/>
      </c>
      <c r="D9957" s="2" t="str">
        <f>IF(A9957="","",IFERROR(INDEX(Reff,MATCH('Buku Besar'!A9957,Akun,0)),""))</f>
        <v/>
      </c>
      <c r="E9957" s="331" t="str">
        <f>IF(A9957="","",IFERROR(INDEX(Penerimaan,MATCH('Buku Besar'!A9957,Akun,0)),""))</f>
        <v/>
      </c>
      <c r="F9957" s="331" t="str">
        <f>IF(A9957="","",IFERROR(INDEX(Pengeluaran,MATCH('Buku Besar'!A9957,Akun,0)),""))</f>
        <v/>
      </c>
      <c r="H9957" s="91" t="str">
        <f t="shared" si="311"/>
        <v/>
      </c>
      <c r="I9957" s="330" t="str">
        <f>IF(H9957="","",IFERROR(INDEX(Tanggal1,MATCH('Buku Besar'!H9957,Akun1,0)),""))</f>
        <v/>
      </c>
      <c r="J9957" s="2" t="str">
        <f>IF(H9957="","",IFERROR(INDEX(Keterangan1,MATCH('Buku Besar'!H9957,Akun1,0)),""))</f>
        <v/>
      </c>
      <c r="K9957" s="2" t="str">
        <f>IF(H9957="","",IFERROR(INDEX(Reff1,MATCH('Buku Besar'!H9957,Akun1,0)),""))</f>
        <v/>
      </c>
      <c r="L9957" s="331" t="str">
        <f>IF(H9957="","",IFERROR(INDEX(Penerimaan1,MATCH('Buku Besar'!H9957,Akun1,0)),""))</f>
        <v/>
      </c>
      <c r="M9957" s="331" t="str">
        <f>IF(H9957="","",IFERROR(INDEX(Pengeluaran1,MATCH('Buku Besar'!H9957,Akun1,0)),""))</f>
        <v/>
      </c>
    </row>
    <row r="9958" spans="1:13" x14ac:dyDescent="0.25">
      <c r="A9958" s="91" t="str">
        <f t="shared" si="310"/>
        <v/>
      </c>
      <c r="B9958" s="330" t="str">
        <f>IF(A9958="","",IFERROR(INDEX(Tanggal,MATCH('Buku Besar'!A9958,Akun,0)),""))</f>
        <v/>
      </c>
      <c r="C9958" s="2" t="str">
        <f>IF(A9958="","",IFERROR(INDEX(Keterangan,MATCH('Buku Besar'!A9958,Akun,0)),""))</f>
        <v/>
      </c>
      <c r="D9958" s="2" t="str">
        <f>IF(A9958="","",IFERROR(INDEX(Reff,MATCH('Buku Besar'!A9958,Akun,0)),""))</f>
        <v/>
      </c>
      <c r="E9958" s="331" t="str">
        <f>IF(A9958="","",IFERROR(INDEX(Penerimaan,MATCH('Buku Besar'!A9958,Akun,0)),""))</f>
        <v/>
      </c>
      <c r="F9958" s="331" t="str">
        <f>IF(A9958="","",IFERROR(INDEX(Pengeluaran,MATCH('Buku Besar'!A9958,Akun,0)),""))</f>
        <v/>
      </c>
      <c r="H9958" s="91" t="str">
        <f t="shared" si="311"/>
        <v/>
      </c>
      <c r="I9958" s="330" t="str">
        <f>IF(H9958="","",IFERROR(INDEX(Tanggal1,MATCH('Buku Besar'!H9958,Akun1,0)),""))</f>
        <v/>
      </c>
      <c r="J9958" s="2" t="str">
        <f>IF(H9958="","",IFERROR(INDEX(Keterangan1,MATCH('Buku Besar'!H9958,Akun1,0)),""))</f>
        <v/>
      </c>
      <c r="K9958" s="2" t="str">
        <f>IF(H9958="","",IFERROR(INDEX(Reff1,MATCH('Buku Besar'!H9958,Akun1,0)),""))</f>
        <v/>
      </c>
      <c r="L9958" s="331" t="str">
        <f>IF(H9958="","",IFERROR(INDEX(Penerimaan1,MATCH('Buku Besar'!H9958,Akun1,0)),""))</f>
        <v/>
      </c>
      <c r="M9958" s="331" t="str">
        <f>IF(H9958="","",IFERROR(INDEX(Pengeluaran1,MATCH('Buku Besar'!H9958,Akun1,0)),""))</f>
        <v/>
      </c>
    </row>
    <row r="9959" spans="1:13" x14ac:dyDescent="0.25">
      <c r="A9959" s="91" t="str">
        <f t="shared" si="310"/>
        <v/>
      </c>
      <c r="B9959" s="330" t="str">
        <f>IF(A9959="","",IFERROR(INDEX(Tanggal,MATCH('Buku Besar'!A9959,Akun,0)),""))</f>
        <v/>
      </c>
      <c r="C9959" s="2" t="str">
        <f>IF(A9959="","",IFERROR(INDEX(Keterangan,MATCH('Buku Besar'!A9959,Akun,0)),""))</f>
        <v/>
      </c>
      <c r="D9959" s="2" t="str">
        <f>IF(A9959="","",IFERROR(INDEX(Reff,MATCH('Buku Besar'!A9959,Akun,0)),""))</f>
        <v/>
      </c>
      <c r="E9959" s="331" t="str">
        <f>IF(A9959="","",IFERROR(INDEX(Penerimaan,MATCH('Buku Besar'!A9959,Akun,0)),""))</f>
        <v/>
      </c>
      <c r="F9959" s="331" t="str">
        <f>IF(A9959="","",IFERROR(INDEX(Pengeluaran,MATCH('Buku Besar'!A9959,Akun,0)),""))</f>
        <v/>
      </c>
      <c r="H9959" s="91" t="str">
        <f t="shared" si="311"/>
        <v/>
      </c>
      <c r="I9959" s="330" t="str">
        <f>IF(H9959="","",IFERROR(INDEX(Tanggal1,MATCH('Buku Besar'!H9959,Akun1,0)),""))</f>
        <v/>
      </c>
      <c r="J9959" s="2" t="str">
        <f>IF(H9959="","",IFERROR(INDEX(Keterangan1,MATCH('Buku Besar'!H9959,Akun1,0)),""))</f>
        <v/>
      </c>
      <c r="K9959" s="2" t="str">
        <f>IF(H9959="","",IFERROR(INDEX(Reff1,MATCH('Buku Besar'!H9959,Akun1,0)),""))</f>
        <v/>
      </c>
      <c r="L9959" s="331" t="str">
        <f>IF(H9959="","",IFERROR(INDEX(Penerimaan1,MATCH('Buku Besar'!H9959,Akun1,0)),""))</f>
        <v/>
      </c>
      <c r="M9959" s="331" t="str">
        <f>IF(H9959="","",IFERROR(INDEX(Pengeluaran1,MATCH('Buku Besar'!H9959,Akun1,0)),""))</f>
        <v/>
      </c>
    </row>
    <row r="9960" spans="1:13" x14ac:dyDescent="0.25">
      <c r="A9960" s="91" t="str">
        <f t="shared" si="310"/>
        <v/>
      </c>
      <c r="B9960" s="330" t="str">
        <f>IF(A9960="","",IFERROR(INDEX(Tanggal,MATCH('Buku Besar'!A9960,Akun,0)),""))</f>
        <v/>
      </c>
      <c r="C9960" s="2" t="str">
        <f>IF(A9960="","",IFERROR(INDEX(Keterangan,MATCH('Buku Besar'!A9960,Akun,0)),""))</f>
        <v/>
      </c>
      <c r="D9960" s="2" t="str">
        <f>IF(A9960="","",IFERROR(INDEX(Reff,MATCH('Buku Besar'!A9960,Akun,0)),""))</f>
        <v/>
      </c>
      <c r="E9960" s="331" t="str">
        <f>IF(A9960="","",IFERROR(INDEX(Penerimaan,MATCH('Buku Besar'!A9960,Akun,0)),""))</f>
        <v/>
      </c>
      <c r="F9960" s="331" t="str">
        <f>IF(A9960="","",IFERROR(INDEX(Pengeluaran,MATCH('Buku Besar'!A9960,Akun,0)),""))</f>
        <v/>
      </c>
      <c r="H9960" s="91" t="str">
        <f t="shared" si="311"/>
        <v/>
      </c>
      <c r="I9960" s="330" t="str">
        <f>IF(H9960="","",IFERROR(INDEX(Tanggal1,MATCH('Buku Besar'!H9960,Akun1,0)),""))</f>
        <v/>
      </c>
      <c r="J9960" s="2" t="str">
        <f>IF(H9960="","",IFERROR(INDEX(Keterangan1,MATCH('Buku Besar'!H9960,Akun1,0)),""))</f>
        <v/>
      </c>
      <c r="K9960" s="2" t="str">
        <f>IF(H9960="","",IFERROR(INDEX(Reff1,MATCH('Buku Besar'!H9960,Akun1,0)),""))</f>
        <v/>
      </c>
      <c r="L9960" s="331" t="str">
        <f>IF(H9960="","",IFERROR(INDEX(Penerimaan1,MATCH('Buku Besar'!H9960,Akun1,0)),""))</f>
        <v/>
      </c>
      <c r="M9960" s="331" t="str">
        <f>IF(H9960="","",IFERROR(INDEX(Pengeluaran1,MATCH('Buku Besar'!H9960,Akun1,0)),""))</f>
        <v/>
      </c>
    </row>
    <row r="9961" spans="1:13" x14ac:dyDescent="0.25">
      <c r="A9961" s="91" t="str">
        <f t="shared" si="310"/>
        <v/>
      </c>
      <c r="B9961" s="330" t="str">
        <f>IF(A9961="","",IFERROR(INDEX(Tanggal,MATCH('Buku Besar'!A9961,Akun,0)),""))</f>
        <v/>
      </c>
      <c r="C9961" s="2" t="str">
        <f>IF(A9961="","",IFERROR(INDEX(Keterangan,MATCH('Buku Besar'!A9961,Akun,0)),""))</f>
        <v/>
      </c>
      <c r="D9961" s="2" t="str">
        <f>IF(A9961="","",IFERROR(INDEX(Reff,MATCH('Buku Besar'!A9961,Akun,0)),""))</f>
        <v/>
      </c>
      <c r="E9961" s="331" t="str">
        <f>IF(A9961="","",IFERROR(INDEX(Penerimaan,MATCH('Buku Besar'!A9961,Akun,0)),""))</f>
        <v/>
      </c>
      <c r="F9961" s="331" t="str">
        <f>IF(A9961="","",IFERROR(INDEX(Pengeluaran,MATCH('Buku Besar'!A9961,Akun,0)),""))</f>
        <v/>
      </c>
      <c r="H9961" s="91" t="str">
        <f t="shared" si="311"/>
        <v/>
      </c>
      <c r="I9961" s="330" t="str">
        <f>IF(H9961="","",IFERROR(INDEX(Tanggal1,MATCH('Buku Besar'!H9961,Akun1,0)),""))</f>
        <v/>
      </c>
      <c r="J9961" s="2" t="str">
        <f>IF(H9961="","",IFERROR(INDEX(Keterangan1,MATCH('Buku Besar'!H9961,Akun1,0)),""))</f>
        <v/>
      </c>
      <c r="K9961" s="2" t="str">
        <f>IF(H9961="","",IFERROR(INDEX(Reff1,MATCH('Buku Besar'!H9961,Akun1,0)),""))</f>
        <v/>
      </c>
      <c r="L9961" s="331" t="str">
        <f>IF(H9961="","",IFERROR(INDEX(Penerimaan1,MATCH('Buku Besar'!H9961,Akun1,0)),""))</f>
        <v/>
      </c>
      <c r="M9961" s="331" t="str">
        <f>IF(H9961="","",IFERROR(INDEX(Pengeluaran1,MATCH('Buku Besar'!H9961,Akun1,0)),""))</f>
        <v/>
      </c>
    </row>
    <row r="9962" spans="1:13" x14ac:dyDescent="0.25">
      <c r="A9962" s="91" t="str">
        <f t="shared" si="310"/>
        <v/>
      </c>
      <c r="B9962" s="330" t="str">
        <f>IF(A9962="","",IFERROR(INDEX(Tanggal,MATCH('Buku Besar'!A9962,Akun,0)),""))</f>
        <v/>
      </c>
      <c r="C9962" s="2" t="str">
        <f>IF(A9962="","",IFERROR(INDEX(Keterangan,MATCH('Buku Besar'!A9962,Akun,0)),""))</f>
        <v/>
      </c>
      <c r="D9962" s="2" t="str">
        <f>IF(A9962="","",IFERROR(INDEX(Reff,MATCH('Buku Besar'!A9962,Akun,0)),""))</f>
        <v/>
      </c>
      <c r="E9962" s="331" t="str">
        <f>IF(A9962="","",IFERROR(INDEX(Penerimaan,MATCH('Buku Besar'!A9962,Akun,0)),""))</f>
        <v/>
      </c>
      <c r="F9962" s="331" t="str">
        <f>IF(A9962="","",IFERROR(INDEX(Pengeluaran,MATCH('Buku Besar'!A9962,Akun,0)),""))</f>
        <v/>
      </c>
      <c r="H9962" s="91" t="str">
        <f t="shared" si="311"/>
        <v/>
      </c>
      <c r="I9962" s="330" t="str">
        <f>IF(H9962="","",IFERROR(INDEX(Tanggal1,MATCH('Buku Besar'!H9962,Akun1,0)),""))</f>
        <v/>
      </c>
      <c r="J9962" s="2" t="str">
        <f>IF(H9962="","",IFERROR(INDEX(Keterangan1,MATCH('Buku Besar'!H9962,Akun1,0)),""))</f>
        <v/>
      </c>
      <c r="K9962" s="2" t="str">
        <f>IF(H9962="","",IFERROR(INDEX(Reff1,MATCH('Buku Besar'!H9962,Akun1,0)),""))</f>
        <v/>
      </c>
      <c r="L9962" s="331" t="str">
        <f>IF(H9962="","",IFERROR(INDEX(Penerimaan1,MATCH('Buku Besar'!H9962,Akun1,0)),""))</f>
        <v/>
      </c>
      <c r="M9962" s="331" t="str">
        <f>IF(H9962="","",IFERROR(INDEX(Pengeluaran1,MATCH('Buku Besar'!H9962,Akun1,0)),""))</f>
        <v/>
      </c>
    </row>
    <row r="9963" spans="1:13" x14ac:dyDescent="0.25">
      <c r="A9963" s="91" t="str">
        <f t="shared" si="310"/>
        <v/>
      </c>
      <c r="B9963" s="330" t="str">
        <f>IF(A9963="","",IFERROR(INDEX(Tanggal,MATCH('Buku Besar'!A9963,Akun,0)),""))</f>
        <v/>
      </c>
      <c r="C9963" s="2" t="str">
        <f>IF(A9963="","",IFERROR(INDEX(Keterangan,MATCH('Buku Besar'!A9963,Akun,0)),""))</f>
        <v/>
      </c>
      <c r="D9963" s="2" t="str">
        <f>IF(A9963="","",IFERROR(INDEX(Reff,MATCH('Buku Besar'!A9963,Akun,0)),""))</f>
        <v/>
      </c>
      <c r="E9963" s="331" t="str">
        <f>IF(A9963="","",IFERROR(INDEX(Penerimaan,MATCH('Buku Besar'!A9963,Akun,0)),""))</f>
        <v/>
      </c>
      <c r="F9963" s="331" t="str">
        <f>IF(A9963="","",IFERROR(INDEX(Pengeluaran,MATCH('Buku Besar'!A9963,Akun,0)),""))</f>
        <v/>
      </c>
      <c r="H9963" s="91" t="str">
        <f t="shared" si="311"/>
        <v/>
      </c>
      <c r="I9963" s="330" t="str">
        <f>IF(H9963="","",IFERROR(INDEX(Tanggal1,MATCH('Buku Besar'!H9963,Akun1,0)),""))</f>
        <v/>
      </c>
      <c r="J9963" s="2" t="str">
        <f>IF(H9963="","",IFERROR(INDEX(Keterangan1,MATCH('Buku Besar'!H9963,Akun1,0)),""))</f>
        <v/>
      </c>
      <c r="K9963" s="2" t="str">
        <f>IF(H9963="","",IFERROR(INDEX(Reff1,MATCH('Buku Besar'!H9963,Akun1,0)),""))</f>
        <v/>
      </c>
      <c r="L9963" s="331" t="str">
        <f>IF(H9963="","",IFERROR(INDEX(Penerimaan1,MATCH('Buku Besar'!H9963,Akun1,0)),""))</f>
        <v/>
      </c>
      <c r="M9963" s="331" t="str">
        <f>IF(H9963="","",IFERROR(INDEX(Pengeluaran1,MATCH('Buku Besar'!H9963,Akun1,0)),""))</f>
        <v/>
      </c>
    </row>
    <row r="9964" spans="1:13" x14ac:dyDescent="0.25">
      <c r="A9964" s="91" t="str">
        <f t="shared" si="310"/>
        <v/>
      </c>
      <c r="B9964" s="330" t="str">
        <f>IF(A9964="","",IFERROR(INDEX(Tanggal,MATCH('Buku Besar'!A9964,Akun,0)),""))</f>
        <v/>
      </c>
      <c r="C9964" s="2" t="str">
        <f>IF(A9964="","",IFERROR(INDEX(Keterangan,MATCH('Buku Besar'!A9964,Akun,0)),""))</f>
        <v/>
      </c>
      <c r="D9964" s="2" t="str">
        <f>IF(A9964="","",IFERROR(INDEX(Reff,MATCH('Buku Besar'!A9964,Akun,0)),""))</f>
        <v/>
      </c>
      <c r="E9964" s="331" t="str">
        <f>IF(A9964="","",IFERROR(INDEX(Penerimaan,MATCH('Buku Besar'!A9964,Akun,0)),""))</f>
        <v/>
      </c>
      <c r="F9964" s="331" t="str">
        <f>IF(A9964="","",IFERROR(INDEX(Pengeluaran,MATCH('Buku Besar'!A9964,Akun,0)),""))</f>
        <v/>
      </c>
      <c r="H9964" s="91" t="str">
        <f t="shared" si="311"/>
        <v/>
      </c>
      <c r="I9964" s="330" t="str">
        <f>IF(H9964="","",IFERROR(INDEX(Tanggal1,MATCH('Buku Besar'!H9964,Akun1,0)),""))</f>
        <v/>
      </c>
      <c r="J9964" s="2" t="str">
        <f>IF(H9964="","",IFERROR(INDEX(Keterangan1,MATCH('Buku Besar'!H9964,Akun1,0)),""))</f>
        <v/>
      </c>
      <c r="K9964" s="2" t="str">
        <f>IF(H9964="","",IFERROR(INDEX(Reff1,MATCH('Buku Besar'!H9964,Akun1,0)),""))</f>
        <v/>
      </c>
      <c r="L9964" s="331" t="str">
        <f>IF(H9964="","",IFERROR(INDEX(Penerimaan1,MATCH('Buku Besar'!H9964,Akun1,0)),""))</f>
        <v/>
      </c>
      <c r="M9964" s="331" t="str">
        <f>IF(H9964="","",IFERROR(INDEX(Pengeluaran1,MATCH('Buku Besar'!H9964,Akun1,0)),""))</f>
        <v/>
      </c>
    </row>
    <row r="9965" spans="1:13" x14ac:dyDescent="0.25">
      <c r="A9965" s="91" t="str">
        <f t="shared" si="310"/>
        <v/>
      </c>
      <c r="B9965" s="330" t="str">
        <f>IF(A9965="","",IFERROR(INDEX(Tanggal,MATCH('Buku Besar'!A9965,Akun,0)),""))</f>
        <v/>
      </c>
      <c r="C9965" s="2" t="str">
        <f>IF(A9965="","",IFERROR(INDEX(Keterangan,MATCH('Buku Besar'!A9965,Akun,0)),""))</f>
        <v/>
      </c>
      <c r="D9965" s="2" t="str">
        <f>IF(A9965="","",IFERROR(INDEX(Reff,MATCH('Buku Besar'!A9965,Akun,0)),""))</f>
        <v/>
      </c>
      <c r="E9965" s="331" t="str">
        <f>IF(A9965="","",IFERROR(INDEX(Penerimaan,MATCH('Buku Besar'!A9965,Akun,0)),""))</f>
        <v/>
      </c>
      <c r="F9965" s="331" t="str">
        <f>IF(A9965="","",IFERROR(INDEX(Pengeluaran,MATCH('Buku Besar'!A9965,Akun,0)),""))</f>
        <v/>
      </c>
      <c r="H9965" s="91" t="str">
        <f t="shared" si="311"/>
        <v/>
      </c>
      <c r="I9965" s="330" t="str">
        <f>IF(H9965="","",IFERROR(INDEX(Tanggal1,MATCH('Buku Besar'!H9965,Akun1,0)),""))</f>
        <v/>
      </c>
      <c r="J9965" s="2" t="str">
        <f>IF(H9965="","",IFERROR(INDEX(Keterangan1,MATCH('Buku Besar'!H9965,Akun1,0)),""))</f>
        <v/>
      </c>
      <c r="K9965" s="2" t="str">
        <f>IF(H9965="","",IFERROR(INDEX(Reff1,MATCH('Buku Besar'!H9965,Akun1,0)),""))</f>
        <v/>
      </c>
      <c r="L9965" s="331" t="str">
        <f>IF(H9965="","",IFERROR(INDEX(Penerimaan1,MATCH('Buku Besar'!H9965,Akun1,0)),""))</f>
        <v/>
      </c>
      <c r="M9965" s="331" t="str">
        <f>IF(H9965="","",IFERROR(INDEX(Pengeluaran1,MATCH('Buku Besar'!H9965,Akun1,0)),""))</f>
        <v/>
      </c>
    </row>
    <row r="9966" spans="1:13" x14ac:dyDescent="0.25">
      <c r="A9966" s="91" t="str">
        <f t="shared" si="310"/>
        <v/>
      </c>
      <c r="B9966" s="330" t="str">
        <f>IF(A9966="","",IFERROR(INDEX(Tanggal,MATCH('Buku Besar'!A9966,Akun,0)),""))</f>
        <v/>
      </c>
      <c r="C9966" s="2" t="str">
        <f>IF(A9966="","",IFERROR(INDEX(Keterangan,MATCH('Buku Besar'!A9966,Akun,0)),""))</f>
        <v/>
      </c>
      <c r="D9966" s="2" t="str">
        <f>IF(A9966="","",IFERROR(INDEX(Reff,MATCH('Buku Besar'!A9966,Akun,0)),""))</f>
        <v/>
      </c>
      <c r="E9966" s="331" t="str">
        <f>IF(A9966="","",IFERROR(INDEX(Penerimaan,MATCH('Buku Besar'!A9966,Akun,0)),""))</f>
        <v/>
      </c>
      <c r="F9966" s="331" t="str">
        <f>IF(A9966="","",IFERROR(INDEX(Pengeluaran,MATCH('Buku Besar'!A9966,Akun,0)),""))</f>
        <v/>
      </c>
      <c r="H9966" s="91" t="str">
        <f t="shared" si="311"/>
        <v/>
      </c>
      <c r="I9966" s="330" t="str">
        <f>IF(H9966="","",IFERROR(INDEX(Tanggal1,MATCH('Buku Besar'!H9966,Akun1,0)),""))</f>
        <v/>
      </c>
      <c r="J9966" s="2" t="str">
        <f>IF(H9966="","",IFERROR(INDEX(Keterangan1,MATCH('Buku Besar'!H9966,Akun1,0)),""))</f>
        <v/>
      </c>
      <c r="K9966" s="2" t="str">
        <f>IF(H9966="","",IFERROR(INDEX(Reff1,MATCH('Buku Besar'!H9966,Akun1,0)),""))</f>
        <v/>
      </c>
      <c r="L9966" s="331" t="str">
        <f>IF(H9966="","",IFERROR(INDEX(Penerimaan1,MATCH('Buku Besar'!H9966,Akun1,0)),""))</f>
        <v/>
      </c>
      <c r="M9966" s="331" t="str">
        <f>IF(H9966="","",IFERROR(INDEX(Pengeluaran1,MATCH('Buku Besar'!H9966,Akun1,0)),""))</f>
        <v/>
      </c>
    </row>
    <row r="9967" spans="1:13" x14ac:dyDescent="0.25">
      <c r="A9967" s="91" t="str">
        <f t="shared" si="310"/>
        <v/>
      </c>
      <c r="B9967" s="330" t="str">
        <f>IF(A9967="","",IFERROR(INDEX(Tanggal,MATCH('Buku Besar'!A9967,Akun,0)),""))</f>
        <v/>
      </c>
      <c r="C9967" s="2" t="str">
        <f>IF(A9967="","",IFERROR(INDEX(Keterangan,MATCH('Buku Besar'!A9967,Akun,0)),""))</f>
        <v/>
      </c>
      <c r="D9967" s="2" t="str">
        <f>IF(A9967="","",IFERROR(INDEX(Reff,MATCH('Buku Besar'!A9967,Akun,0)),""))</f>
        <v/>
      </c>
      <c r="E9967" s="331" t="str">
        <f>IF(A9967="","",IFERROR(INDEX(Penerimaan,MATCH('Buku Besar'!A9967,Akun,0)),""))</f>
        <v/>
      </c>
      <c r="F9967" s="331" t="str">
        <f>IF(A9967="","",IFERROR(INDEX(Pengeluaran,MATCH('Buku Besar'!A9967,Akun,0)),""))</f>
        <v/>
      </c>
      <c r="H9967" s="91" t="str">
        <f t="shared" si="311"/>
        <v/>
      </c>
      <c r="I9967" s="330" t="str">
        <f>IF(H9967="","",IFERROR(INDEX(Tanggal1,MATCH('Buku Besar'!H9967,Akun1,0)),""))</f>
        <v/>
      </c>
      <c r="J9967" s="2" t="str">
        <f>IF(H9967="","",IFERROR(INDEX(Keterangan1,MATCH('Buku Besar'!H9967,Akun1,0)),""))</f>
        <v/>
      </c>
      <c r="K9967" s="2" t="str">
        <f>IF(H9967="","",IFERROR(INDEX(Reff1,MATCH('Buku Besar'!H9967,Akun1,0)),""))</f>
        <v/>
      </c>
      <c r="L9967" s="331" t="str">
        <f>IF(H9967="","",IFERROR(INDEX(Penerimaan1,MATCH('Buku Besar'!H9967,Akun1,0)),""))</f>
        <v/>
      </c>
      <c r="M9967" s="331" t="str">
        <f>IF(H9967="","",IFERROR(INDEX(Pengeluaran1,MATCH('Buku Besar'!H9967,Akun1,0)),""))</f>
        <v/>
      </c>
    </row>
    <row r="9968" spans="1:13" x14ac:dyDescent="0.25">
      <c r="A9968" s="91" t="str">
        <f t="shared" si="310"/>
        <v/>
      </c>
      <c r="B9968" s="330" t="str">
        <f>IF(A9968="","",IFERROR(INDEX(Tanggal,MATCH('Buku Besar'!A9968,Akun,0)),""))</f>
        <v/>
      </c>
      <c r="C9968" s="2" t="str">
        <f>IF(A9968="","",IFERROR(INDEX(Keterangan,MATCH('Buku Besar'!A9968,Akun,0)),""))</f>
        <v/>
      </c>
      <c r="D9968" s="2" t="str">
        <f>IF(A9968="","",IFERROR(INDEX(Reff,MATCH('Buku Besar'!A9968,Akun,0)),""))</f>
        <v/>
      </c>
      <c r="E9968" s="331" t="str">
        <f>IF(A9968="","",IFERROR(INDEX(Penerimaan,MATCH('Buku Besar'!A9968,Akun,0)),""))</f>
        <v/>
      </c>
      <c r="F9968" s="331" t="str">
        <f>IF(A9968="","",IFERROR(INDEX(Pengeluaran,MATCH('Buku Besar'!A9968,Akun,0)),""))</f>
        <v/>
      </c>
      <c r="H9968" s="91" t="str">
        <f t="shared" si="311"/>
        <v/>
      </c>
      <c r="I9968" s="330" t="str">
        <f>IF(H9968="","",IFERROR(INDEX(Tanggal1,MATCH('Buku Besar'!H9968,Akun1,0)),""))</f>
        <v/>
      </c>
      <c r="J9968" s="2" t="str">
        <f>IF(H9968="","",IFERROR(INDEX(Keterangan1,MATCH('Buku Besar'!H9968,Akun1,0)),""))</f>
        <v/>
      </c>
      <c r="K9968" s="2" t="str">
        <f>IF(H9968="","",IFERROR(INDEX(Reff1,MATCH('Buku Besar'!H9968,Akun1,0)),""))</f>
        <v/>
      </c>
      <c r="L9968" s="331" t="str">
        <f>IF(H9968="","",IFERROR(INDEX(Penerimaan1,MATCH('Buku Besar'!H9968,Akun1,0)),""))</f>
        <v/>
      </c>
      <c r="M9968" s="331" t="str">
        <f>IF(H9968="","",IFERROR(INDEX(Pengeluaran1,MATCH('Buku Besar'!H9968,Akun1,0)),""))</f>
        <v/>
      </c>
    </row>
    <row r="9969" spans="1:13" x14ac:dyDescent="0.25">
      <c r="A9969" s="91" t="str">
        <f t="shared" si="310"/>
        <v/>
      </c>
      <c r="B9969" s="330" t="str">
        <f>IF(A9969="","",IFERROR(INDEX(Tanggal,MATCH('Buku Besar'!A9969,Akun,0)),""))</f>
        <v/>
      </c>
      <c r="C9969" s="2" t="str">
        <f>IF(A9969="","",IFERROR(INDEX(Keterangan,MATCH('Buku Besar'!A9969,Akun,0)),""))</f>
        <v/>
      </c>
      <c r="D9969" s="2" t="str">
        <f>IF(A9969="","",IFERROR(INDEX(Reff,MATCH('Buku Besar'!A9969,Akun,0)),""))</f>
        <v/>
      </c>
      <c r="E9969" s="331" t="str">
        <f>IF(A9969="","",IFERROR(INDEX(Penerimaan,MATCH('Buku Besar'!A9969,Akun,0)),""))</f>
        <v/>
      </c>
      <c r="F9969" s="331" t="str">
        <f>IF(A9969="","",IFERROR(INDEX(Pengeluaran,MATCH('Buku Besar'!A9969,Akun,0)),""))</f>
        <v/>
      </c>
      <c r="H9969" s="91" t="str">
        <f t="shared" si="311"/>
        <v/>
      </c>
      <c r="I9969" s="330" t="str">
        <f>IF(H9969="","",IFERROR(INDEX(Tanggal1,MATCH('Buku Besar'!H9969,Akun1,0)),""))</f>
        <v/>
      </c>
      <c r="J9969" s="2" t="str">
        <f>IF(H9969="","",IFERROR(INDEX(Keterangan1,MATCH('Buku Besar'!H9969,Akun1,0)),""))</f>
        <v/>
      </c>
      <c r="K9969" s="2" t="str">
        <f>IF(H9969="","",IFERROR(INDEX(Reff1,MATCH('Buku Besar'!H9969,Akun1,0)),""))</f>
        <v/>
      </c>
      <c r="L9969" s="331" t="str">
        <f>IF(H9969="","",IFERROR(INDEX(Penerimaan1,MATCH('Buku Besar'!H9969,Akun1,0)),""))</f>
        <v/>
      </c>
      <c r="M9969" s="331" t="str">
        <f>IF(H9969="","",IFERROR(INDEX(Pengeluaran1,MATCH('Buku Besar'!H9969,Akun1,0)),""))</f>
        <v/>
      </c>
    </row>
    <row r="9970" spans="1:13" x14ac:dyDescent="0.25">
      <c r="A9970" s="91" t="str">
        <f t="shared" si="310"/>
        <v/>
      </c>
      <c r="B9970" s="330" t="str">
        <f>IF(A9970="","",IFERROR(INDEX(Tanggal,MATCH('Buku Besar'!A9970,Akun,0)),""))</f>
        <v/>
      </c>
      <c r="C9970" s="2" t="str">
        <f>IF(A9970="","",IFERROR(INDEX(Keterangan,MATCH('Buku Besar'!A9970,Akun,0)),""))</f>
        <v/>
      </c>
      <c r="D9970" s="2" t="str">
        <f>IF(A9970="","",IFERROR(INDEX(Reff,MATCH('Buku Besar'!A9970,Akun,0)),""))</f>
        <v/>
      </c>
      <c r="E9970" s="331" t="str">
        <f>IF(A9970="","",IFERROR(INDEX(Penerimaan,MATCH('Buku Besar'!A9970,Akun,0)),""))</f>
        <v/>
      </c>
      <c r="F9970" s="331" t="str">
        <f>IF(A9970="","",IFERROR(INDEX(Pengeluaran,MATCH('Buku Besar'!A9970,Akun,0)),""))</f>
        <v/>
      </c>
      <c r="H9970" s="91" t="str">
        <f t="shared" si="311"/>
        <v/>
      </c>
      <c r="I9970" s="330" t="str">
        <f>IF(H9970="","",IFERROR(INDEX(Tanggal1,MATCH('Buku Besar'!H9970,Akun1,0)),""))</f>
        <v/>
      </c>
      <c r="J9970" s="2" t="str">
        <f>IF(H9970="","",IFERROR(INDEX(Keterangan1,MATCH('Buku Besar'!H9970,Akun1,0)),""))</f>
        <v/>
      </c>
      <c r="K9970" s="2" t="str">
        <f>IF(H9970="","",IFERROR(INDEX(Reff1,MATCH('Buku Besar'!H9970,Akun1,0)),""))</f>
        <v/>
      </c>
      <c r="L9970" s="331" t="str">
        <f>IF(H9970="","",IFERROR(INDEX(Penerimaan1,MATCH('Buku Besar'!H9970,Akun1,0)),""))</f>
        <v/>
      </c>
      <c r="M9970" s="331" t="str">
        <f>IF(H9970="","",IFERROR(INDEX(Pengeluaran1,MATCH('Buku Besar'!H9970,Akun1,0)),""))</f>
        <v/>
      </c>
    </row>
    <row r="9971" spans="1:13" x14ac:dyDescent="0.25">
      <c r="A9971" s="91" t="str">
        <f t="shared" si="310"/>
        <v/>
      </c>
      <c r="B9971" s="330" t="str">
        <f>IF(A9971="","",IFERROR(INDEX(Tanggal,MATCH('Buku Besar'!A9971,Akun,0)),""))</f>
        <v/>
      </c>
      <c r="C9971" s="2" t="str">
        <f>IF(A9971="","",IFERROR(INDEX(Keterangan,MATCH('Buku Besar'!A9971,Akun,0)),""))</f>
        <v/>
      </c>
      <c r="D9971" s="2" t="str">
        <f>IF(A9971="","",IFERROR(INDEX(Reff,MATCH('Buku Besar'!A9971,Akun,0)),""))</f>
        <v/>
      </c>
      <c r="E9971" s="331" t="str">
        <f>IF(A9971="","",IFERROR(INDEX(Penerimaan,MATCH('Buku Besar'!A9971,Akun,0)),""))</f>
        <v/>
      </c>
      <c r="F9971" s="331" t="str">
        <f>IF(A9971="","",IFERROR(INDEX(Pengeluaran,MATCH('Buku Besar'!A9971,Akun,0)),""))</f>
        <v/>
      </c>
      <c r="H9971" s="91" t="str">
        <f t="shared" si="311"/>
        <v/>
      </c>
      <c r="I9971" s="330" t="str">
        <f>IF(H9971="","",IFERROR(INDEX(Tanggal1,MATCH('Buku Besar'!H9971,Akun1,0)),""))</f>
        <v/>
      </c>
      <c r="J9971" s="2" t="str">
        <f>IF(H9971="","",IFERROR(INDEX(Keterangan1,MATCH('Buku Besar'!H9971,Akun1,0)),""))</f>
        <v/>
      </c>
      <c r="K9971" s="2" t="str">
        <f>IF(H9971="","",IFERROR(INDEX(Reff1,MATCH('Buku Besar'!H9971,Akun1,0)),""))</f>
        <v/>
      </c>
      <c r="L9971" s="331" t="str">
        <f>IF(H9971="","",IFERROR(INDEX(Penerimaan1,MATCH('Buku Besar'!H9971,Akun1,0)),""))</f>
        <v/>
      </c>
      <c r="M9971" s="331" t="str">
        <f>IF(H9971="","",IFERROR(INDEX(Pengeluaran1,MATCH('Buku Besar'!H9971,Akun1,0)),""))</f>
        <v/>
      </c>
    </row>
    <row r="9972" spans="1:13" x14ac:dyDescent="0.25">
      <c r="A9972" s="91" t="str">
        <f t="shared" si="310"/>
        <v/>
      </c>
      <c r="B9972" s="330" t="str">
        <f>IF(A9972="","",IFERROR(INDEX(Tanggal,MATCH('Buku Besar'!A9972,Akun,0)),""))</f>
        <v/>
      </c>
      <c r="C9972" s="2" t="str">
        <f>IF(A9972="","",IFERROR(INDEX(Keterangan,MATCH('Buku Besar'!A9972,Akun,0)),""))</f>
        <v/>
      </c>
      <c r="D9972" s="2" t="str">
        <f>IF(A9972="","",IFERROR(INDEX(Reff,MATCH('Buku Besar'!A9972,Akun,0)),""))</f>
        <v/>
      </c>
      <c r="E9972" s="331" t="str">
        <f>IF(A9972="","",IFERROR(INDEX(Penerimaan,MATCH('Buku Besar'!A9972,Akun,0)),""))</f>
        <v/>
      </c>
      <c r="F9972" s="331" t="str">
        <f>IF(A9972="","",IFERROR(INDEX(Pengeluaran,MATCH('Buku Besar'!A9972,Akun,0)),""))</f>
        <v/>
      </c>
      <c r="H9972" s="91" t="str">
        <f t="shared" si="311"/>
        <v/>
      </c>
      <c r="I9972" s="330" t="str">
        <f>IF(H9972="","",IFERROR(INDEX(Tanggal1,MATCH('Buku Besar'!H9972,Akun1,0)),""))</f>
        <v/>
      </c>
      <c r="J9972" s="2" t="str">
        <f>IF(H9972="","",IFERROR(INDEX(Keterangan1,MATCH('Buku Besar'!H9972,Akun1,0)),""))</f>
        <v/>
      </c>
      <c r="K9972" s="2" t="str">
        <f>IF(H9972="","",IFERROR(INDEX(Reff1,MATCH('Buku Besar'!H9972,Akun1,0)),""))</f>
        <v/>
      </c>
      <c r="L9972" s="331" t="str">
        <f>IF(H9972="","",IFERROR(INDEX(Penerimaan1,MATCH('Buku Besar'!H9972,Akun1,0)),""))</f>
        <v/>
      </c>
      <c r="M9972" s="331" t="str">
        <f>IF(H9972="","",IFERROR(INDEX(Pengeluaran1,MATCH('Buku Besar'!H9972,Akun1,0)),""))</f>
        <v/>
      </c>
    </row>
    <row r="9973" spans="1:13" x14ac:dyDescent="0.25">
      <c r="A9973" s="91" t="str">
        <f t="shared" si="310"/>
        <v/>
      </c>
      <c r="B9973" s="330" t="str">
        <f>IF(A9973="","",IFERROR(INDEX(Tanggal,MATCH('Buku Besar'!A9973,Akun,0)),""))</f>
        <v/>
      </c>
      <c r="C9973" s="2" t="str">
        <f>IF(A9973="","",IFERROR(INDEX(Keterangan,MATCH('Buku Besar'!A9973,Akun,0)),""))</f>
        <v/>
      </c>
      <c r="D9973" s="2" t="str">
        <f>IF(A9973="","",IFERROR(INDEX(Reff,MATCH('Buku Besar'!A9973,Akun,0)),""))</f>
        <v/>
      </c>
      <c r="E9973" s="331" t="str">
        <f>IF(A9973="","",IFERROR(INDEX(Penerimaan,MATCH('Buku Besar'!A9973,Akun,0)),""))</f>
        <v/>
      </c>
      <c r="F9973" s="331" t="str">
        <f>IF(A9973="","",IFERROR(INDEX(Pengeluaran,MATCH('Buku Besar'!A9973,Akun,0)),""))</f>
        <v/>
      </c>
      <c r="H9973" s="91" t="str">
        <f t="shared" si="311"/>
        <v/>
      </c>
      <c r="I9973" s="330" t="str">
        <f>IF(H9973="","",IFERROR(INDEX(Tanggal1,MATCH('Buku Besar'!H9973,Akun1,0)),""))</f>
        <v/>
      </c>
      <c r="J9973" s="2" t="str">
        <f>IF(H9973="","",IFERROR(INDEX(Keterangan1,MATCH('Buku Besar'!H9973,Akun1,0)),""))</f>
        <v/>
      </c>
      <c r="K9973" s="2" t="str">
        <f>IF(H9973="","",IFERROR(INDEX(Reff1,MATCH('Buku Besar'!H9973,Akun1,0)),""))</f>
        <v/>
      </c>
      <c r="L9973" s="331" t="str">
        <f>IF(H9973="","",IFERROR(INDEX(Penerimaan1,MATCH('Buku Besar'!H9973,Akun1,0)),""))</f>
        <v/>
      </c>
      <c r="M9973" s="331" t="str">
        <f>IF(H9973="","",IFERROR(INDEX(Pengeluaran1,MATCH('Buku Besar'!H9973,Akun1,0)),""))</f>
        <v/>
      </c>
    </row>
    <row r="9974" spans="1:13" x14ac:dyDescent="0.25">
      <c r="A9974" s="91" t="str">
        <f t="shared" si="310"/>
        <v/>
      </c>
      <c r="B9974" s="330" t="str">
        <f>IF(A9974="","",IFERROR(INDEX(Tanggal,MATCH('Buku Besar'!A9974,Akun,0)),""))</f>
        <v/>
      </c>
      <c r="C9974" s="2" t="str">
        <f>IF(A9974="","",IFERROR(INDEX(Keterangan,MATCH('Buku Besar'!A9974,Akun,0)),""))</f>
        <v/>
      </c>
      <c r="D9974" s="2" t="str">
        <f>IF(A9974="","",IFERROR(INDEX(Reff,MATCH('Buku Besar'!A9974,Akun,0)),""))</f>
        <v/>
      </c>
      <c r="E9974" s="331" t="str">
        <f>IF(A9974="","",IFERROR(INDEX(Penerimaan,MATCH('Buku Besar'!A9974,Akun,0)),""))</f>
        <v/>
      </c>
      <c r="F9974" s="331" t="str">
        <f>IF(A9974="","",IFERROR(INDEX(Pengeluaran,MATCH('Buku Besar'!A9974,Akun,0)),""))</f>
        <v/>
      </c>
      <c r="H9974" s="91" t="str">
        <f t="shared" si="311"/>
        <v/>
      </c>
      <c r="I9974" s="330" t="str">
        <f>IF(H9974="","",IFERROR(INDEX(Tanggal1,MATCH('Buku Besar'!H9974,Akun1,0)),""))</f>
        <v/>
      </c>
      <c r="J9974" s="2" t="str">
        <f>IF(H9974="","",IFERROR(INDEX(Keterangan1,MATCH('Buku Besar'!H9974,Akun1,0)),""))</f>
        <v/>
      </c>
      <c r="K9974" s="2" t="str">
        <f>IF(H9974="","",IFERROR(INDEX(Reff1,MATCH('Buku Besar'!H9974,Akun1,0)),""))</f>
        <v/>
      </c>
      <c r="L9974" s="331" t="str">
        <f>IF(H9974="","",IFERROR(INDEX(Penerimaan1,MATCH('Buku Besar'!H9974,Akun1,0)),""))</f>
        <v/>
      </c>
      <c r="M9974" s="331" t="str">
        <f>IF(H9974="","",IFERROR(INDEX(Pengeluaran1,MATCH('Buku Besar'!H9974,Akun1,0)),""))</f>
        <v/>
      </c>
    </row>
    <row r="9975" spans="1:13" x14ac:dyDescent="0.25">
      <c r="A9975" s="91" t="str">
        <f t="shared" si="310"/>
        <v/>
      </c>
      <c r="B9975" s="330" t="str">
        <f>IF(A9975="","",IFERROR(INDEX(Tanggal,MATCH('Buku Besar'!A9975,Akun,0)),""))</f>
        <v/>
      </c>
      <c r="C9975" s="2" t="str">
        <f>IF(A9975="","",IFERROR(INDEX(Keterangan,MATCH('Buku Besar'!A9975,Akun,0)),""))</f>
        <v/>
      </c>
      <c r="D9975" s="2" t="str">
        <f>IF(A9975="","",IFERROR(INDEX(Reff,MATCH('Buku Besar'!A9975,Akun,0)),""))</f>
        <v/>
      </c>
      <c r="E9975" s="331" t="str">
        <f>IF(A9975="","",IFERROR(INDEX(Penerimaan,MATCH('Buku Besar'!A9975,Akun,0)),""))</f>
        <v/>
      </c>
      <c r="F9975" s="331" t="str">
        <f>IF(A9975="","",IFERROR(INDEX(Pengeluaran,MATCH('Buku Besar'!A9975,Akun,0)),""))</f>
        <v/>
      </c>
      <c r="H9975" s="91" t="str">
        <f t="shared" si="311"/>
        <v/>
      </c>
      <c r="I9975" s="330" t="str">
        <f>IF(H9975="","",IFERROR(INDEX(Tanggal1,MATCH('Buku Besar'!H9975,Akun1,0)),""))</f>
        <v/>
      </c>
      <c r="J9975" s="2" t="str">
        <f>IF(H9975="","",IFERROR(INDEX(Keterangan1,MATCH('Buku Besar'!H9975,Akun1,0)),""))</f>
        <v/>
      </c>
      <c r="K9975" s="2" t="str">
        <f>IF(H9975="","",IFERROR(INDEX(Reff1,MATCH('Buku Besar'!H9975,Akun1,0)),""))</f>
        <v/>
      </c>
      <c r="L9975" s="331" t="str">
        <f>IF(H9975="","",IFERROR(INDEX(Penerimaan1,MATCH('Buku Besar'!H9975,Akun1,0)),""))</f>
        <v/>
      </c>
      <c r="M9975" s="331" t="str">
        <f>IF(H9975="","",IFERROR(INDEX(Pengeluaran1,MATCH('Buku Besar'!H9975,Akun1,0)),""))</f>
        <v/>
      </c>
    </row>
    <row r="9976" spans="1:13" x14ac:dyDescent="0.25">
      <c r="A9976" s="91" t="str">
        <f t="shared" si="310"/>
        <v/>
      </c>
      <c r="B9976" s="330" t="str">
        <f>IF(A9976="","",IFERROR(INDEX(Tanggal,MATCH('Buku Besar'!A9976,Akun,0)),""))</f>
        <v/>
      </c>
      <c r="C9976" s="2" t="str">
        <f>IF(A9976="","",IFERROR(INDEX(Keterangan,MATCH('Buku Besar'!A9976,Akun,0)),""))</f>
        <v/>
      </c>
      <c r="D9976" s="2" t="str">
        <f>IF(A9976="","",IFERROR(INDEX(Reff,MATCH('Buku Besar'!A9976,Akun,0)),""))</f>
        <v/>
      </c>
      <c r="E9976" s="331" t="str">
        <f>IF(A9976="","",IFERROR(INDEX(Penerimaan,MATCH('Buku Besar'!A9976,Akun,0)),""))</f>
        <v/>
      </c>
      <c r="F9976" s="331" t="str">
        <f>IF(A9976="","",IFERROR(INDEX(Pengeluaran,MATCH('Buku Besar'!A9976,Akun,0)),""))</f>
        <v/>
      </c>
      <c r="H9976" s="91" t="str">
        <f t="shared" si="311"/>
        <v/>
      </c>
      <c r="I9976" s="330" t="str">
        <f>IF(H9976="","",IFERROR(INDEX(Tanggal1,MATCH('Buku Besar'!H9976,Akun1,0)),""))</f>
        <v/>
      </c>
      <c r="J9976" s="2" t="str">
        <f>IF(H9976="","",IFERROR(INDEX(Keterangan1,MATCH('Buku Besar'!H9976,Akun1,0)),""))</f>
        <v/>
      </c>
      <c r="K9976" s="2" t="str">
        <f>IF(H9976="","",IFERROR(INDEX(Reff1,MATCH('Buku Besar'!H9976,Akun1,0)),""))</f>
        <v/>
      </c>
      <c r="L9976" s="331" t="str">
        <f>IF(H9976="","",IFERROR(INDEX(Penerimaan1,MATCH('Buku Besar'!H9976,Akun1,0)),""))</f>
        <v/>
      </c>
      <c r="M9976" s="331" t="str">
        <f>IF(H9976="","",IFERROR(INDEX(Pengeluaran1,MATCH('Buku Besar'!H9976,Akun1,0)),""))</f>
        <v/>
      </c>
    </row>
    <row r="9977" spans="1:13" x14ac:dyDescent="0.25">
      <c r="A9977" s="91" t="str">
        <f t="shared" si="310"/>
        <v/>
      </c>
      <c r="B9977" s="330" t="str">
        <f>IF(A9977="","",IFERROR(INDEX(Tanggal,MATCH('Buku Besar'!A9977,Akun,0)),""))</f>
        <v/>
      </c>
      <c r="C9977" s="2" t="str">
        <f>IF(A9977="","",IFERROR(INDEX(Keterangan,MATCH('Buku Besar'!A9977,Akun,0)),""))</f>
        <v/>
      </c>
      <c r="D9977" s="2" t="str">
        <f>IF(A9977="","",IFERROR(INDEX(Reff,MATCH('Buku Besar'!A9977,Akun,0)),""))</f>
        <v/>
      </c>
      <c r="E9977" s="331" t="str">
        <f>IF(A9977="","",IFERROR(INDEX(Penerimaan,MATCH('Buku Besar'!A9977,Akun,0)),""))</f>
        <v/>
      </c>
      <c r="F9977" s="331" t="str">
        <f>IF(A9977="","",IFERROR(INDEX(Pengeluaran,MATCH('Buku Besar'!A9977,Akun,0)),""))</f>
        <v/>
      </c>
      <c r="H9977" s="91" t="str">
        <f t="shared" si="311"/>
        <v/>
      </c>
      <c r="I9977" s="330" t="str">
        <f>IF(H9977="","",IFERROR(INDEX(Tanggal1,MATCH('Buku Besar'!H9977,Akun1,0)),""))</f>
        <v/>
      </c>
      <c r="J9977" s="2" t="str">
        <f>IF(H9977="","",IFERROR(INDEX(Keterangan1,MATCH('Buku Besar'!H9977,Akun1,0)),""))</f>
        <v/>
      </c>
      <c r="K9977" s="2" t="str">
        <f>IF(H9977="","",IFERROR(INDEX(Reff1,MATCH('Buku Besar'!H9977,Akun1,0)),""))</f>
        <v/>
      </c>
      <c r="L9977" s="331" t="str">
        <f>IF(H9977="","",IFERROR(INDEX(Penerimaan1,MATCH('Buku Besar'!H9977,Akun1,0)),""))</f>
        <v/>
      </c>
      <c r="M9977" s="331" t="str">
        <f>IF(H9977="","",IFERROR(INDEX(Pengeluaran1,MATCH('Buku Besar'!H9977,Akun1,0)),""))</f>
        <v/>
      </c>
    </row>
    <row r="9978" spans="1:13" x14ac:dyDescent="0.25">
      <c r="A9978" s="91" t="str">
        <f t="shared" si="310"/>
        <v/>
      </c>
      <c r="B9978" s="330" t="str">
        <f>IF(A9978="","",IFERROR(INDEX(Tanggal,MATCH('Buku Besar'!A9978,Akun,0)),""))</f>
        <v/>
      </c>
      <c r="C9978" s="2" t="str">
        <f>IF(A9978="","",IFERROR(INDEX(Keterangan,MATCH('Buku Besar'!A9978,Akun,0)),""))</f>
        <v/>
      </c>
      <c r="D9978" s="2" t="str">
        <f>IF(A9978="","",IFERROR(INDEX(Reff,MATCH('Buku Besar'!A9978,Akun,0)),""))</f>
        <v/>
      </c>
      <c r="E9978" s="331" t="str">
        <f>IF(A9978="","",IFERROR(INDEX(Penerimaan,MATCH('Buku Besar'!A9978,Akun,0)),""))</f>
        <v/>
      </c>
      <c r="F9978" s="331" t="str">
        <f>IF(A9978="","",IFERROR(INDEX(Pengeluaran,MATCH('Buku Besar'!A9978,Akun,0)),""))</f>
        <v/>
      </c>
      <c r="H9978" s="91" t="str">
        <f t="shared" si="311"/>
        <v/>
      </c>
      <c r="I9978" s="330" t="str">
        <f>IF(H9978="","",IFERROR(INDEX(Tanggal1,MATCH('Buku Besar'!H9978,Akun1,0)),""))</f>
        <v/>
      </c>
      <c r="J9978" s="2" t="str">
        <f>IF(H9978="","",IFERROR(INDEX(Keterangan1,MATCH('Buku Besar'!H9978,Akun1,0)),""))</f>
        <v/>
      </c>
      <c r="K9978" s="2" t="str">
        <f>IF(H9978="","",IFERROR(INDEX(Reff1,MATCH('Buku Besar'!H9978,Akun1,0)),""))</f>
        <v/>
      </c>
      <c r="L9978" s="331" t="str">
        <f>IF(H9978="","",IFERROR(INDEX(Penerimaan1,MATCH('Buku Besar'!H9978,Akun1,0)),""))</f>
        <v/>
      </c>
      <c r="M9978" s="331" t="str">
        <f>IF(H9978="","",IFERROR(INDEX(Pengeluaran1,MATCH('Buku Besar'!H9978,Akun1,0)),""))</f>
        <v/>
      </c>
    </row>
    <row r="9979" spans="1:13" x14ac:dyDescent="0.25">
      <c r="A9979" s="91" t="str">
        <f t="shared" si="310"/>
        <v/>
      </c>
      <c r="B9979" s="330" t="str">
        <f>IF(A9979="","",IFERROR(INDEX(Tanggal,MATCH('Buku Besar'!A9979,Akun,0)),""))</f>
        <v/>
      </c>
      <c r="C9979" s="2" t="str">
        <f>IF(A9979="","",IFERROR(INDEX(Keterangan,MATCH('Buku Besar'!A9979,Akun,0)),""))</f>
        <v/>
      </c>
      <c r="D9979" s="2" t="str">
        <f>IF(A9979="","",IFERROR(INDEX(Reff,MATCH('Buku Besar'!A9979,Akun,0)),""))</f>
        <v/>
      </c>
      <c r="E9979" s="331" t="str">
        <f>IF(A9979="","",IFERROR(INDEX(Penerimaan,MATCH('Buku Besar'!A9979,Akun,0)),""))</f>
        <v/>
      </c>
      <c r="F9979" s="331" t="str">
        <f>IF(A9979="","",IFERROR(INDEX(Pengeluaran,MATCH('Buku Besar'!A9979,Akun,0)),""))</f>
        <v/>
      </c>
      <c r="H9979" s="91" t="str">
        <f t="shared" si="311"/>
        <v/>
      </c>
      <c r="I9979" s="330" t="str">
        <f>IF(H9979="","",IFERROR(INDEX(Tanggal1,MATCH('Buku Besar'!H9979,Akun1,0)),""))</f>
        <v/>
      </c>
      <c r="J9979" s="2" t="str">
        <f>IF(H9979="","",IFERROR(INDEX(Keterangan1,MATCH('Buku Besar'!H9979,Akun1,0)),""))</f>
        <v/>
      </c>
      <c r="K9979" s="2" t="str">
        <f>IF(H9979="","",IFERROR(INDEX(Reff1,MATCH('Buku Besar'!H9979,Akun1,0)),""))</f>
        <v/>
      </c>
      <c r="L9979" s="331" t="str">
        <f>IF(H9979="","",IFERROR(INDEX(Penerimaan1,MATCH('Buku Besar'!H9979,Akun1,0)),""))</f>
        <v/>
      </c>
      <c r="M9979" s="331" t="str">
        <f>IF(H9979="","",IFERROR(INDEX(Pengeluaran1,MATCH('Buku Besar'!H9979,Akun1,0)),""))</f>
        <v/>
      </c>
    </row>
    <row r="9980" spans="1:13" x14ac:dyDescent="0.25">
      <c r="A9980" s="91" t="str">
        <f t="shared" si="310"/>
        <v/>
      </c>
      <c r="B9980" s="330" t="str">
        <f>IF(A9980="","",IFERROR(INDEX(Tanggal,MATCH('Buku Besar'!A9980,Akun,0)),""))</f>
        <v/>
      </c>
      <c r="C9980" s="2" t="str">
        <f>IF(A9980="","",IFERROR(INDEX(Keterangan,MATCH('Buku Besar'!A9980,Akun,0)),""))</f>
        <v/>
      </c>
      <c r="D9980" s="2" t="str">
        <f>IF(A9980="","",IFERROR(INDEX(Reff,MATCH('Buku Besar'!A9980,Akun,0)),""))</f>
        <v/>
      </c>
      <c r="E9980" s="331" t="str">
        <f>IF(A9980="","",IFERROR(INDEX(Penerimaan,MATCH('Buku Besar'!A9980,Akun,0)),""))</f>
        <v/>
      </c>
      <c r="F9980" s="331" t="str">
        <f>IF(A9980="","",IFERROR(INDEX(Pengeluaran,MATCH('Buku Besar'!A9980,Akun,0)),""))</f>
        <v/>
      </c>
      <c r="H9980" s="91" t="str">
        <f t="shared" si="311"/>
        <v/>
      </c>
      <c r="I9980" s="330" t="str">
        <f>IF(H9980="","",IFERROR(INDEX(Tanggal1,MATCH('Buku Besar'!H9980,Akun1,0)),""))</f>
        <v/>
      </c>
      <c r="J9980" s="2" t="str">
        <f>IF(H9980="","",IFERROR(INDEX(Keterangan1,MATCH('Buku Besar'!H9980,Akun1,0)),""))</f>
        <v/>
      </c>
      <c r="K9980" s="2" t="str">
        <f>IF(H9980="","",IFERROR(INDEX(Reff1,MATCH('Buku Besar'!H9980,Akun1,0)),""))</f>
        <v/>
      </c>
      <c r="L9980" s="331" t="str">
        <f>IF(H9980="","",IFERROR(INDEX(Penerimaan1,MATCH('Buku Besar'!H9980,Akun1,0)),""))</f>
        <v/>
      </c>
      <c r="M9980" s="331" t="str">
        <f>IF(H9980="","",IFERROR(INDEX(Pengeluaran1,MATCH('Buku Besar'!H9980,Akun1,0)),""))</f>
        <v/>
      </c>
    </row>
    <row r="9981" spans="1:13" x14ac:dyDescent="0.25">
      <c r="A9981" s="91" t="str">
        <f t="shared" si="310"/>
        <v/>
      </c>
      <c r="B9981" s="330" t="str">
        <f>IF(A9981="","",IFERROR(INDEX(Tanggal,MATCH('Buku Besar'!A9981,Akun,0)),""))</f>
        <v/>
      </c>
      <c r="C9981" s="2" t="str">
        <f>IF(A9981="","",IFERROR(INDEX(Keterangan,MATCH('Buku Besar'!A9981,Akun,0)),""))</f>
        <v/>
      </c>
      <c r="D9981" s="2" t="str">
        <f>IF(A9981="","",IFERROR(INDEX(Reff,MATCH('Buku Besar'!A9981,Akun,0)),""))</f>
        <v/>
      </c>
      <c r="E9981" s="331" t="str">
        <f>IF(A9981="","",IFERROR(INDEX(Penerimaan,MATCH('Buku Besar'!A9981,Akun,0)),""))</f>
        <v/>
      </c>
      <c r="F9981" s="331" t="str">
        <f>IF(A9981="","",IFERROR(INDEX(Pengeluaran,MATCH('Buku Besar'!A9981,Akun,0)),""))</f>
        <v/>
      </c>
      <c r="H9981" s="91" t="str">
        <f t="shared" si="311"/>
        <v/>
      </c>
      <c r="I9981" s="330" t="str">
        <f>IF(H9981="","",IFERROR(INDEX(Tanggal1,MATCH('Buku Besar'!H9981,Akun1,0)),""))</f>
        <v/>
      </c>
      <c r="J9981" s="2" t="str">
        <f>IF(H9981="","",IFERROR(INDEX(Keterangan1,MATCH('Buku Besar'!H9981,Akun1,0)),""))</f>
        <v/>
      </c>
      <c r="K9981" s="2" t="str">
        <f>IF(H9981="","",IFERROR(INDEX(Reff1,MATCH('Buku Besar'!H9981,Akun1,0)),""))</f>
        <v/>
      </c>
      <c r="L9981" s="331" t="str">
        <f>IF(H9981="","",IFERROR(INDEX(Penerimaan1,MATCH('Buku Besar'!H9981,Akun1,0)),""))</f>
        <v/>
      </c>
      <c r="M9981" s="331" t="str">
        <f>IF(H9981="","",IFERROR(INDEX(Pengeluaran1,MATCH('Buku Besar'!H9981,Akun1,0)),""))</f>
        <v/>
      </c>
    </row>
    <row r="9982" spans="1:13" x14ac:dyDescent="0.25">
      <c r="A9982" s="91" t="str">
        <f t="shared" si="310"/>
        <v/>
      </c>
      <c r="B9982" s="330" t="str">
        <f>IF(A9982="","",IFERROR(INDEX(Tanggal,MATCH('Buku Besar'!A9982,Akun,0)),""))</f>
        <v/>
      </c>
      <c r="C9982" s="2" t="str">
        <f>IF(A9982="","",IFERROR(INDEX(Keterangan,MATCH('Buku Besar'!A9982,Akun,0)),""))</f>
        <v/>
      </c>
      <c r="D9982" s="2" t="str">
        <f>IF(A9982="","",IFERROR(INDEX(Reff,MATCH('Buku Besar'!A9982,Akun,0)),""))</f>
        <v/>
      </c>
      <c r="E9982" s="331" t="str">
        <f>IF(A9982="","",IFERROR(INDEX(Penerimaan,MATCH('Buku Besar'!A9982,Akun,0)),""))</f>
        <v/>
      </c>
      <c r="F9982" s="331" t="str">
        <f>IF(A9982="","",IFERROR(INDEX(Pengeluaran,MATCH('Buku Besar'!A9982,Akun,0)),""))</f>
        <v/>
      </c>
      <c r="H9982" s="91" t="str">
        <f t="shared" si="311"/>
        <v/>
      </c>
      <c r="I9982" s="330" t="str">
        <f>IF(H9982="","",IFERROR(INDEX(Tanggal1,MATCH('Buku Besar'!H9982,Akun1,0)),""))</f>
        <v/>
      </c>
      <c r="J9982" s="2" t="str">
        <f>IF(H9982="","",IFERROR(INDEX(Keterangan1,MATCH('Buku Besar'!H9982,Akun1,0)),""))</f>
        <v/>
      </c>
      <c r="K9982" s="2" t="str">
        <f>IF(H9982="","",IFERROR(INDEX(Reff1,MATCH('Buku Besar'!H9982,Akun1,0)),""))</f>
        <v/>
      </c>
      <c r="L9982" s="331" t="str">
        <f>IF(H9982="","",IFERROR(INDEX(Penerimaan1,MATCH('Buku Besar'!H9982,Akun1,0)),""))</f>
        <v/>
      </c>
      <c r="M9982" s="331" t="str">
        <f>IF(H9982="","",IFERROR(INDEX(Pengeluaran1,MATCH('Buku Besar'!H9982,Akun1,0)),""))</f>
        <v/>
      </c>
    </row>
    <row r="9983" spans="1:13" x14ac:dyDescent="0.25">
      <c r="A9983" s="91" t="str">
        <f t="shared" si="310"/>
        <v/>
      </c>
      <c r="B9983" s="330" t="str">
        <f>IF(A9983="","",IFERROR(INDEX(Tanggal,MATCH('Buku Besar'!A9983,Akun,0)),""))</f>
        <v/>
      </c>
      <c r="C9983" s="2" t="str">
        <f>IF(A9983="","",IFERROR(INDEX(Keterangan,MATCH('Buku Besar'!A9983,Akun,0)),""))</f>
        <v/>
      </c>
      <c r="D9983" s="2" t="str">
        <f>IF(A9983="","",IFERROR(INDEX(Reff,MATCH('Buku Besar'!A9983,Akun,0)),""))</f>
        <v/>
      </c>
      <c r="E9983" s="331" t="str">
        <f>IF(A9983="","",IFERROR(INDEX(Penerimaan,MATCH('Buku Besar'!A9983,Akun,0)),""))</f>
        <v/>
      </c>
      <c r="F9983" s="331" t="str">
        <f>IF(A9983="","",IFERROR(INDEX(Pengeluaran,MATCH('Buku Besar'!A9983,Akun,0)),""))</f>
        <v/>
      </c>
      <c r="H9983" s="91" t="str">
        <f t="shared" si="311"/>
        <v/>
      </c>
      <c r="I9983" s="330" t="str">
        <f>IF(H9983="","",IFERROR(INDEX(Tanggal1,MATCH('Buku Besar'!H9983,Akun1,0)),""))</f>
        <v/>
      </c>
      <c r="J9983" s="2" t="str">
        <f>IF(H9983="","",IFERROR(INDEX(Keterangan1,MATCH('Buku Besar'!H9983,Akun1,0)),""))</f>
        <v/>
      </c>
      <c r="K9983" s="2" t="str">
        <f>IF(H9983="","",IFERROR(INDEX(Reff1,MATCH('Buku Besar'!H9983,Akun1,0)),""))</f>
        <v/>
      </c>
      <c r="L9983" s="331" t="str">
        <f>IF(H9983="","",IFERROR(INDEX(Penerimaan1,MATCH('Buku Besar'!H9983,Akun1,0)),""))</f>
        <v/>
      </c>
      <c r="M9983" s="331" t="str">
        <f>IF(H9983="","",IFERROR(INDEX(Pengeluaran1,MATCH('Buku Besar'!H9983,Akun1,0)),""))</f>
        <v/>
      </c>
    </row>
    <row r="9984" spans="1:13" x14ac:dyDescent="0.25">
      <c r="A9984" s="91" t="str">
        <f t="shared" si="310"/>
        <v/>
      </c>
      <c r="B9984" s="330" t="str">
        <f>IF(A9984="","",IFERROR(INDEX(Tanggal,MATCH('Buku Besar'!A9984,Akun,0)),""))</f>
        <v/>
      </c>
      <c r="C9984" s="2" t="str">
        <f>IF(A9984="","",IFERROR(INDEX(Keterangan,MATCH('Buku Besar'!A9984,Akun,0)),""))</f>
        <v/>
      </c>
      <c r="D9984" s="2" t="str">
        <f>IF(A9984="","",IFERROR(INDEX(Reff,MATCH('Buku Besar'!A9984,Akun,0)),""))</f>
        <v/>
      </c>
      <c r="E9984" s="331" t="str">
        <f>IF(A9984="","",IFERROR(INDEX(Penerimaan,MATCH('Buku Besar'!A9984,Akun,0)),""))</f>
        <v/>
      </c>
      <c r="F9984" s="331" t="str">
        <f>IF(A9984="","",IFERROR(INDEX(Pengeluaran,MATCH('Buku Besar'!A9984,Akun,0)),""))</f>
        <v/>
      </c>
      <c r="H9984" s="91" t="str">
        <f t="shared" si="311"/>
        <v/>
      </c>
      <c r="I9984" s="330" t="str">
        <f>IF(H9984="","",IFERROR(INDEX(Tanggal1,MATCH('Buku Besar'!H9984,Akun1,0)),""))</f>
        <v/>
      </c>
      <c r="J9984" s="2" t="str">
        <f>IF(H9984="","",IFERROR(INDEX(Keterangan1,MATCH('Buku Besar'!H9984,Akun1,0)),""))</f>
        <v/>
      </c>
      <c r="K9984" s="2" t="str">
        <f>IF(H9984="","",IFERROR(INDEX(Reff1,MATCH('Buku Besar'!H9984,Akun1,0)),""))</f>
        <v/>
      </c>
      <c r="L9984" s="331" t="str">
        <f>IF(H9984="","",IFERROR(INDEX(Penerimaan1,MATCH('Buku Besar'!H9984,Akun1,0)),""))</f>
        <v/>
      </c>
      <c r="M9984" s="331" t="str">
        <f>IF(H9984="","",IFERROR(INDEX(Pengeluaran1,MATCH('Buku Besar'!H9984,Akun1,0)),""))</f>
        <v/>
      </c>
    </row>
    <row r="9985" spans="1:13" x14ac:dyDescent="0.25">
      <c r="A9985" s="91" t="str">
        <f t="shared" si="310"/>
        <v/>
      </c>
      <c r="B9985" s="330" t="str">
        <f>IF(A9985="","",IFERROR(INDEX(Tanggal,MATCH('Buku Besar'!A9985,Akun,0)),""))</f>
        <v/>
      </c>
      <c r="C9985" s="2" t="str">
        <f>IF(A9985="","",IFERROR(INDEX(Keterangan,MATCH('Buku Besar'!A9985,Akun,0)),""))</f>
        <v/>
      </c>
      <c r="D9985" s="2" t="str">
        <f>IF(A9985="","",IFERROR(INDEX(Reff,MATCH('Buku Besar'!A9985,Akun,0)),""))</f>
        <v/>
      </c>
      <c r="E9985" s="331" t="str">
        <f>IF(A9985="","",IFERROR(INDEX(Penerimaan,MATCH('Buku Besar'!A9985,Akun,0)),""))</f>
        <v/>
      </c>
      <c r="F9985" s="331" t="str">
        <f>IF(A9985="","",IFERROR(INDEX(Pengeluaran,MATCH('Buku Besar'!A9985,Akun,0)),""))</f>
        <v/>
      </c>
      <c r="H9985" s="91" t="str">
        <f t="shared" si="311"/>
        <v/>
      </c>
      <c r="I9985" s="330" t="str">
        <f>IF(H9985="","",IFERROR(INDEX(Tanggal1,MATCH('Buku Besar'!H9985,Akun1,0)),""))</f>
        <v/>
      </c>
      <c r="J9985" s="2" t="str">
        <f>IF(H9985="","",IFERROR(INDEX(Keterangan1,MATCH('Buku Besar'!H9985,Akun1,0)),""))</f>
        <v/>
      </c>
      <c r="K9985" s="2" t="str">
        <f>IF(H9985="","",IFERROR(INDEX(Reff1,MATCH('Buku Besar'!H9985,Akun1,0)),""))</f>
        <v/>
      </c>
      <c r="L9985" s="331" t="str">
        <f>IF(H9985="","",IFERROR(INDEX(Penerimaan1,MATCH('Buku Besar'!H9985,Akun1,0)),""))</f>
        <v/>
      </c>
      <c r="M9985" s="331" t="str">
        <f>IF(H9985="","",IFERROR(INDEX(Pengeluaran1,MATCH('Buku Besar'!H9985,Akun1,0)),""))</f>
        <v/>
      </c>
    </row>
    <row r="9986" spans="1:13" x14ac:dyDescent="0.25">
      <c r="A9986" s="91" t="str">
        <f t="shared" si="310"/>
        <v/>
      </c>
      <c r="B9986" s="330" t="str">
        <f>IF(A9986="","",IFERROR(INDEX(Tanggal,MATCH('Buku Besar'!A9986,Akun,0)),""))</f>
        <v/>
      </c>
      <c r="C9986" s="2" t="str">
        <f>IF(A9986="","",IFERROR(INDEX(Keterangan,MATCH('Buku Besar'!A9986,Akun,0)),""))</f>
        <v/>
      </c>
      <c r="D9986" s="2" t="str">
        <f>IF(A9986="","",IFERROR(INDEX(Reff,MATCH('Buku Besar'!A9986,Akun,0)),""))</f>
        <v/>
      </c>
      <c r="E9986" s="331" t="str">
        <f>IF(A9986="","",IFERROR(INDEX(Penerimaan,MATCH('Buku Besar'!A9986,Akun,0)),""))</f>
        <v/>
      </c>
      <c r="F9986" s="331" t="str">
        <f>IF(A9986="","",IFERROR(INDEX(Pengeluaran,MATCH('Buku Besar'!A9986,Akun,0)),""))</f>
        <v/>
      </c>
      <c r="H9986" s="91" t="str">
        <f t="shared" si="311"/>
        <v/>
      </c>
      <c r="I9986" s="330" t="str">
        <f>IF(H9986="","",IFERROR(INDEX(Tanggal1,MATCH('Buku Besar'!H9986,Akun1,0)),""))</f>
        <v/>
      </c>
      <c r="J9986" s="2" t="str">
        <f>IF(H9986="","",IFERROR(INDEX(Keterangan1,MATCH('Buku Besar'!H9986,Akun1,0)),""))</f>
        <v/>
      </c>
      <c r="K9986" s="2" t="str">
        <f>IF(H9986="","",IFERROR(INDEX(Reff1,MATCH('Buku Besar'!H9986,Akun1,0)),""))</f>
        <v/>
      </c>
      <c r="L9986" s="331" t="str">
        <f>IF(H9986="","",IFERROR(INDEX(Penerimaan1,MATCH('Buku Besar'!H9986,Akun1,0)),""))</f>
        <v/>
      </c>
      <c r="M9986" s="331" t="str">
        <f>IF(H9986="","",IFERROR(INDEX(Pengeluaran1,MATCH('Buku Besar'!H9986,Akun1,0)),""))</f>
        <v/>
      </c>
    </row>
    <row r="9987" spans="1:13" x14ac:dyDescent="0.25">
      <c r="A9987" s="91" t="str">
        <f t="shared" si="310"/>
        <v/>
      </c>
      <c r="B9987" s="330" t="str">
        <f>IF(A9987="","",IFERROR(INDEX(Tanggal,MATCH('Buku Besar'!A9987,Akun,0)),""))</f>
        <v/>
      </c>
      <c r="C9987" s="2" t="str">
        <f>IF(A9987="","",IFERROR(INDEX(Keterangan,MATCH('Buku Besar'!A9987,Akun,0)),""))</f>
        <v/>
      </c>
      <c r="D9987" s="2" t="str">
        <f>IF(A9987="","",IFERROR(INDEX(Reff,MATCH('Buku Besar'!A9987,Akun,0)),""))</f>
        <v/>
      </c>
      <c r="E9987" s="331" t="str">
        <f>IF(A9987="","",IFERROR(INDEX(Penerimaan,MATCH('Buku Besar'!A9987,Akun,0)),""))</f>
        <v/>
      </c>
      <c r="F9987" s="331" t="str">
        <f>IF(A9987="","",IFERROR(INDEX(Pengeluaran,MATCH('Buku Besar'!A9987,Akun,0)),""))</f>
        <v/>
      </c>
      <c r="H9987" s="91" t="str">
        <f t="shared" si="311"/>
        <v/>
      </c>
      <c r="I9987" s="330" t="str">
        <f>IF(H9987="","",IFERROR(INDEX(Tanggal1,MATCH('Buku Besar'!H9987,Akun1,0)),""))</f>
        <v/>
      </c>
      <c r="J9987" s="2" t="str">
        <f>IF(H9987="","",IFERROR(INDEX(Keterangan1,MATCH('Buku Besar'!H9987,Akun1,0)),""))</f>
        <v/>
      </c>
      <c r="K9987" s="2" t="str">
        <f>IF(H9987="","",IFERROR(INDEX(Reff1,MATCH('Buku Besar'!H9987,Akun1,0)),""))</f>
        <v/>
      </c>
      <c r="L9987" s="331" t="str">
        <f>IF(H9987="","",IFERROR(INDEX(Penerimaan1,MATCH('Buku Besar'!H9987,Akun1,0)),""))</f>
        <v/>
      </c>
      <c r="M9987" s="331" t="str">
        <f>IF(H9987="","",IFERROR(INDEX(Pengeluaran1,MATCH('Buku Besar'!H9987,Akun1,0)),""))</f>
        <v/>
      </c>
    </row>
    <row r="9988" spans="1:13" x14ac:dyDescent="0.25">
      <c r="A9988" s="91" t="str">
        <f t="shared" si="310"/>
        <v/>
      </c>
      <c r="B9988" s="330" t="str">
        <f>IF(A9988="","",IFERROR(INDEX(Tanggal,MATCH('Buku Besar'!A9988,Akun,0)),""))</f>
        <v/>
      </c>
      <c r="C9988" s="2" t="str">
        <f>IF(A9988="","",IFERROR(INDEX(Keterangan,MATCH('Buku Besar'!A9988,Akun,0)),""))</f>
        <v/>
      </c>
      <c r="D9988" s="2" t="str">
        <f>IF(A9988="","",IFERROR(INDEX(Reff,MATCH('Buku Besar'!A9988,Akun,0)),""))</f>
        <v/>
      </c>
      <c r="E9988" s="331" t="str">
        <f>IF(A9988="","",IFERROR(INDEX(Penerimaan,MATCH('Buku Besar'!A9988,Akun,0)),""))</f>
        <v/>
      </c>
      <c r="F9988" s="331" t="str">
        <f>IF(A9988="","",IFERROR(INDEX(Pengeluaran,MATCH('Buku Besar'!A9988,Akun,0)),""))</f>
        <v/>
      </c>
      <c r="H9988" s="91" t="str">
        <f t="shared" si="311"/>
        <v/>
      </c>
      <c r="I9988" s="330" t="str">
        <f>IF(H9988="","",IFERROR(INDEX(Tanggal1,MATCH('Buku Besar'!H9988,Akun1,0)),""))</f>
        <v/>
      </c>
      <c r="J9988" s="2" t="str">
        <f>IF(H9988="","",IFERROR(INDEX(Keterangan1,MATCH('Buku Besar'!H9988,Akun1,0)),""))</f>
        <v/>
      </c>
      <c r="K9988" s="2" t="str">
        <f>IF(H9988="","",IFERROR(INDEX(Reff1,MATCH('Buku Besar'!H9988,Akun1,0)),""))</f>
        <v/>
      </c>
      <c r="L9988" s="331" t="str">
        <f>IF(H9988="","",IFERROR(INDEX(Penerimaan1,MATCH('Buku Besar'!H9988,Akun1,0)),""))</f>
        <v/>
      </c>
      <c r="M9988" s="331" t="str">
        <f>IF(H9988="","",IFERROR(INDEX(Pengeluaran1,MATCH('Buku Besar'!H9988,Akun1,0)),""))</f>
        <v/>
      </c>
    </row>
    <row r="9989" spans="1:13" x14ac:dyDescent="0.25">
      <c r="A9989" s="91" t="str">
        <f t="shared" si="310"/>
        <v/>
      </c>
      <c r="B9989" s="330" t="str">
        <f>IF(A9989="","",IFERROR(INDEX(Tanggal,MATCH('Buku Besar'!A9989,Akun,0)),""))</f>
        <v/>
      </c>
      <c r="C9989" s="2" t="str">
        <f>IF(A9989="","",IFERROR(INDEX(Keterangan,MATCH('Buku Besar'!A9989,Akun,0)),""))</f>
        <v/>
      </c>
      <c r="D9989" s="2" t="str">
        <f>IF(A9989="","",IFERROR(INDEX(Reff,MATCH('Buku Besar'!A9989,Akun,0)),""))</f>
        <v/>
      </c>
      <c r="E9989" s="331" t="str">
        <f>IF(A9989="","",IFERROR(INDEX(Penerimaan,MATCH('Buku Besar'!A9989,Akun,0)),""))</f>
        <v/>
      </c>
      <c r="F9989" s="331" t="str">
        <f>IF(A9989="","",IFERROR(INDEX(Pengeluaran,MATCH('Buku Besar'!A9989,Akun,0)),""))</f>
        <v/>
      </c>
      <c r="H9989" s="91" t="str">
        <f t="shared" si="311"/>
        <v/>
      </c>
      <c r="I9989" s="330" t="str">
        <f>IF(H9989="","",IFERROR(INDEX(Tanggal1,MATCH('Buku Besar'!H9989,Akun1,0)),""))</f>
        <v/>
      </c>
      <c r="J9989" s="2" t="str">
        <f>IF(H9989="","",IFERROR(INDEX(Keterangan1,MATCH('Buku Besar'!H9989,Akun1,0)),""))</f>
        <v/>
      </c>
      <c r="K9989" s="2" t="str">
        <f>IF(H9989="","",IFERROR(INDEX(Reff1,MATCH('Buku Besar'!H9989,Akun1,0)),""))</f>
        <v/>
      </c>
      <c r="L9989" s="331" t="str">
        <f>IF(H9989="","",IFERROR(INDEX(Penerimaan1,MATCH('Buku Besar'!H9989,Akun1,0)),""))</f>
        <v/>
      </c>
      <c r="M9989" s="331" t="str">
        <f>IF(H9989="","",IFERROR(INDEX(Pengeluaran1,MATCH('Buku Besar'!H9989,Akun1,0)),""))</f>
        <v/>
      </c>
    </row>
    <row r="9990" spans="1:13" x14ac:dyDescent="0.25">
      <c r="A9990" s="91" t="str">
        <f t="shared" si="310"/>
        <v/>
      </c>
      <c r="B9990" s="330" t="str">
        <f>IF(A9990="","",IFERROR(INDEX(Tanggal,MATCH('Buku Besar'!A9990,Akun,0)),""))</f>
        <v/>
      </c>
      <c r="C9990" s="2" t="str">
        <f>IF(A9990="","",IFERROR(INDEX(Keterangan,MATCH('Buku Besar'!A9990,Akun,0)),""))</f>
        <v/>
      </c>
      <c r="D9990" s="2" t="str">
        <f>IF(A9990="","",IFERROR(INDEX(Reff,MATCH('Buku Besar'!A9990,Akun,0)),""))</f>
        <v/>
      </c>
      <c r="E9990" s="331" t="str">
        <f>IF(A9990="","",IFERROR(INDEX(Penerimaan,MATCH('Buku Besar'!A9990,Akun,0)),""))</f>
        <v/>
      </c>
      <c r="F9990" s="331" t="str">
        <f>IF(A9990="","",IFERROR(INDEX(Pengeluaran,MATCH('Buku Besar'!A9990,Akun,0)),""))</f>
        <v/>
      </c>
      <c r="H9990" s="91" t="str">
        <f t="shared" si="311"/>
        <v/>
      </c>
      <c r="I9990" s="330" t="str">
        <f>IF(H9990="","",IFERROR(INDEX(Tanggal1,MATCH('Buku Besar'!H9990,Akun1,0)),""))</f>
        <v/>
      </c>
      <c r="J9990" s="2" t="str">
        <f>IF(H9990="","",IFERROR(INDEX(Keterangan1,MATCH('Buku Besar'!H9990,Akun1,0)),""))</f>
        <v/>
      </c>
      <c r="K9990" s="2" t="str">
        <f>IF(H9990="","",IFERROR(INDEX(Reff1,MATCH('Buku Besar'!H9990,Akun1,0)),""))</f>
        <v/>
      </c>
      <c r="L9990" s="331" t="str">
        <f>IF(H9990="","",IFERROR(INDEX(Penerimaan1,MATCH('Buku Besar'!H9990,Akun1,0)),""))</f>
        <v/>
      </c>
      <c r="M9990" s="331" t="str">
        <f>IF(H9990="","",IFERROR(INDEX(Pengeluaran1,MATCH('Buku Besar'!H9990,Akun1,0)),""))</f>
        <v/>
      </c>
    </row>
    <row r="9991" spans="1:13" x14ac:dyDescent="0.25">
      <c r="A9991" s="91" t="str">
        <f t="shared" si="310"/>
        <v/>
      </c>
      <c r="B9991" s="330" t="str">
        <f>IF(A9991="","",IFERROR(INDEX(Tanggal,MATCH('Buku Besar'!A9991,Akun,0)),""))</f>
        <v/>
      </c>
      <c r="C9991" s="2" t="str">
        <f>IF(A9991="","",IFERROR(INDEX(Keterangan,MATCH('Buku Besar'!A9991,Akun,0)),""))</f>
        <v/>
      </c>
      <c r="D9991" s="2" t="str">
        <f>IF(A9991="","",IFERROR(INDEX(Reff,MATCH('Buku Besar'!A9991,Akun,0)),""))</f>
        <v/>
      </c>
      <c r="E9991" s="331" t="str">
        <f>IF(A9991="","",IFERROR(INDEX(Penerimaan,MATCH('Buku Besar'!A9991,Akun,0)),""))</f>
        <v/>
      </c>
      <c r="F9991" s="331" t="str">
        <f>IF(A9991="","",IFERROR(INDEX(Pengeluaran,MATCH('Buku Besar'!A9991,Akun,0)),""))</f>
        <v/>
      </c>
      <c r="H9991" s="91" t="str">
        <f t="shared" si="311"/>
        <v/>
      </c>
      <c r="I9991" s="330" t="str">
        <f>IF(H9991="","",IFERROR(INDEX(Tanggal1,MATCH('Buku Besar'!H9991,Akun1,0)),""))</f>
        <v/>
      </c>
      <c r="J9991" s="2" t="str">
        <f>IF(H9991="","",IFERROR(INDEX(Keterangan1,MATCH('Buku Besar'!H9991,Akun1,0)),""))</f>
        <v/>
      </c>
      <c r="K9991" s="2" t="str">
        <f>IF(H9991="","",IFERROR(INDEX(Reff1,MATCH('Buku Besar'!H9991,Akun1,0)),""))</f>
        <v/>
      </c>
      <c r="L9991" s="331" t="str">
        <f>IF(H9991="","",IFERROR(INDEX(Penerimaan1,MATCH('Buku Besar'!H9991,Akun1,0)),""))</f>
        <v/>
      </c>
      <c r="M9991" s="331" t="str">
        <f>IF(H9991="","",IFERROR(INDEX(Pengeluaran1,MATCH('Buku Besar'!H9991,Akun1,0)),""))</f>
        <v/>
      </c>
    </row>
    <row r="9992" spans="1:13" x14ac:dyDescent="0.25">
      <c r="A9992" s="91" t="str">
        <f t="shared" ref="A9992:A10001" si="312">IFERROR(IF((MID(A9991,8,LEN(A9991)-7)+1)&lt;=COUNTIF(Kas_Harian,LEFT(A9991,6)),LEFT(A9991,6)&amp;"-"&amp;MID(A9991,8,LEN(A9991)-7)+1,""),"")</f>
        <v/>
      </c>
      <c r="B9992" s="330" t="str">
        <f>IF(A9992="","",IFERROR(INDEX(Tanggal,MATCH('Buku Besar'!A9992,Akun,0)),""))</f>
        <v/>
      </c>
      <c r="C9992" s="2" t="str">
        <f>IF(A9992="","",IFERROR(INDEX(Keterangan,MATCH('Buku Besar'!A9992,Akun,0)),""))</f>
        <v/>
      </c>
      <c r="D9992" s="2" t="str">
        <f>IF(A9992="","",IFERROR(INDEX(Reff,MATCH('Buku Besar'!A9992,Akun,0)),""))</f>
        <v/>
      </c>
      <c r="E9992" s="331" t="str">
        <f>IF(A9992="","",IFERROR(INDEX(Penerimaan,MATCH('Buku Besar'!A9992,Akun,0)),""))</f>
        <v/>
      </c>
      <c r="F9992" s="331" t="str">
        <f>IF(A9992="","",IFERROR(INDEX(Pengeluaran,MATCH('Buku Besar'!A9992,Akun,0)),""))</f>
        <v/>
      </c>
      <c r="H9992" s="91" t="str">
        <f t="shared" ref="H9992:H10001" si="313">IFERROR(IF((MID(H9991,8,LEN(H9991)-7)+1)&lt;=COUNTIF(Bank_Harian,LEFT(H9991,6)),LEFT(H9991,6)&amp;"-"&amp;MID(H9991,8,LEN(H9991)-7)+1,""),"")</f>
        <v/>
      </c>
      <c r="I9992" s="330" t="str">
        <f>IF(H9992="","",IFERROR(INDEX(Tanggal1,MATCH('Buku Besar'!H9992,Akun1,0)),""))</f>
        <v/>
      </c>
      <c r="J9992" s="2" t="str">
        <f>IF(H9992="","",IFERROR(INDEX(Keterangan1,MATCH('Buku Besar'!H9992,Akun1,0)),""))</f>
        <v/>
      </c>
      <c r="K9992" s="2" t="str">
        <f>IF(H9992="","",IFERROR(INDEX(Reff1,MATCH('Buku Besar'!H9992,Akun1,0)),""))</f>
        <v/>
      </c>
      <c r="L9992" s="331" t="str">
        <f>IF(H9992="","",IFERROR(INDEX(Penerimaan1,MATCH('Buku Besar'!H9992,Akun1,0)),""))</f>
        <v/>
      </c>
      <c r="M9992" s="331" t="str">
        <f>IF(H9992="","",IFERROR(INDEX(Pengeluaran1,MATCH('Buku Besar'!H9992,Akun1,0)),""))</f>
        <v/>
      </c>
    </row>
    <row r="9993" spans="1:13" x14ac:dyDescent="0.25">
      <c r="A9993" s="91" t="str">
        <f t="shared" si="312"/>
        <v/>
      </c>
      <c r="B9993" s="330" t="str">
        <f>IF(A9993="","",IFERROR(INDEX(Tanggal,MATCH('Buku Besar'!A9993,Akun,0)),""))</f>
        <v/>
      </c>
      <c r="C9993" s="2" t="str">
        <f>IF(A9993="","",IFERROR(INDEX(Keterangan,MATCH('Buku Besar'!A9993,Akun,0)),""))</f>
        <v/>
      </c>
      <c r="D9993" s="2" t="str">
        <f>IF(A9993="","",IFERROR(INDEX(Reff,MATCH('Buku Besar'!A9993,Akun,0)),""))</f>
        <v/>
      </c>
      <c r="E9993" s="331" t="str">
        <f>IF(A9993="","",IFERROR(INDEX(Penerimaan,MATCH('Buku Besar'!A9993,Akun,0)),""))</f>
        <v/>
      </c>
      <c r="F9993" s="331" t="str">
        <f>IF(A9993="","",IFERROR(INDEX(Pengeluaran,MATCH('Buku Besar'!A9993,Akun,0)),""))</f>
        <v/>
      </c>
      <c r="H9993" s="91" t="str">
        <f t="shared" si="313"/>
        <v/>
      </c>
      <c r="I9993" s="330" t="str">
        <f>IF(H9993="","",IFERROR(INDEX(Tanggal1,MATCH('Buku Besar'!H9993,Akun1,0)),""))</f>
        <v/>
      </c>
      <c r="J9993" s="2" t="str">
        <f>IF(H9993="","",IFERROR(INDEX(Keterangan1,MATCH('Buku Besar'!H9993,Akun1,0)),""))</f>
        <v/>
      </c>
      <c r="K9993" s="2" t="str">
        <f>IF(H9993="","",IFERROR(INDEX(Reff1,MATCH('Buku Besar'!H9993,Akun1,0)),""))</f>
        <v/>
      </c>
      <c r="L9993" s="331" t="str">
        <f>IF(H9993="","",IFERROR(INDEX(Penerimaan1,MATCH('Buku Besar'!H9993,Akun1,0)),""))</f>
        <v/>
      </c>
      <c r="M9993" s="331" t="str">
        <f>IF(H9993="","",IFERROR(INDEX(Pengeluaran1,MATCH('Buku Besar'!H9993,Akun1,0)),""))</f>
        <v/>
      </c>
    </row>
    <row r="9994" spans="1:13" x14ac:dyDescent="0.25">
      <c r="A9994" s="91" t="str">
        <f t="shared" si="312"/>
        <v/>
      </c>
      <c r="B9994" s="330" t="str">
        <f>IF(A9994="","",IFERROR(INDEX(Tanggal,MATCH('Buku Besar'!A9994,Akun,0)),""))</f>
        <v/>
      </c>
      <c r="C9994" s="2" t="str">
        <f>IF(A9994="","",IFERROR(INDEX(Keterangan,MATCH('Buku Besar'!A9994,Akun,0)),""))</f>
        <v/>
      </c>
      <c r="D9994" s="2" t="str">
        <f>IF(A9994="","",IFERROR(INDEX(Reff,MATCH('Buku Besar'!A9994,Akun,0)),""))</f>
        <v/>
      </c>
      <c r="E9994" s="331" t="str">
        <f>IF(A9994="","",IFERROR(INDEX(Penerimaan,MATCH('Buku Besar'!A9994,Akun,0)),""))</f>
        <v/>
      </c>
      <c r="F9994" s="331" t="str">
        <f>IF(A9994="","",IFERROR(INDEX(Pengeluaran,MATCH('Buku Besar'!A9994,Akun,0)),""))</f>
        <v/>
      </c>
      <c r="H9994" s="91" t="str">
        <f t="shared" si="313"/>
        <v/>
      </c>
      <c r="I9994" s="330" t="str">
        <f>IF(H9994="","",IFERROR(INDEX(Tanggal1,MATCH('Buku Besar'!H9994,Akun1,0)),""))</f>
        <v/>
      </c>
      <c r="J9994" s="2" t="str">
        <f>IF(H9994="","",IFERROR(INDEX(Keterangan1,MATCH('Buku Besar'!H9994,Akun1,0)),""))</f>
        <v/>
      </c>
      <c r="K9994" s="2" t="str">
        <f>IF(H9994="","",IFERROR(INDEX(Reff1,MATCH('Buku Besar'!H9994,Akun1,0)),""))</f>
        <v/>
      </c>
      <c r="L9994" s="331" t="str">
        <f>IF(H9994="","",IFERROR(INDEX(Penerimaan1,MATCH('Buku Besar'!H9994,Akun1,0)),""))</f>
        <v/>
      </c>
      <c r="M9994" s="331" t="str">
        <f>IF(H9994="","",IFERROR(INDEX(Pengeluaran1,MATCH('Buku Besar'!H9994,Akun1,0)),""))</f>
        <v/>
      </c>
    </row>
    <row r="9995" spans="1:13" x14ac:dyDescent="0.25">
      <c r="A9995" s="91" t="str">
        <f t="shared" si="312"/>
        <v/>
      </c>
      <c r="B9995" s="330" t="str">
        <f>IF(A9995="","",IFERROR(INDEX(Tanggal,MATCH('Buku Besar'!A9995,Akun,0)),""))</f>
        <v/>
      </c>
      <c r="C9995" s="2" t="str">
        <f>IF(A9995="","",IFERROR(INDEX(Keterangan,MATCH('Buku Besar'!A9995,Akun,0)),""))</f>
        <v/>
      </c>
      <c r="D9995" s="2" t="str">
        <f>IF(A9995="","",IFERROR(INDEX(Reff,MATCH('Buku Besar'!A9995,Akun,0)),""))</f>
        <v/>
      </c>
      <c r="E9995" s="331" t="str">
        <f>IF(A9995="","",IFERROR(INDEX(Penerimaan,MATCH('Buku Besar'!A9995,Akun,0)),""))</f>
        <v/>
      </c>
      <c r="F9995" s="331" t="str">
        <f>IF(A9995="","",IFERROR(INDEX(Pengeluaran,MATCH('Buku Besar'!A9995,Akun,0)),""))</f>
        <v/>
      </c>
      <c r="H9995" s="91" t="str">
        <f t="shared" si="313"/>
        <v/>
      </c>
      <c r="I9995" s="330" t="str">
        <f>IF(H9995="","",IFERROR(INDEX(Tanggal1,MATCH('Buku Besar'!H9995,Akun1,0)),""))</f>
        <v/>
      </c>
      <c r="J9995" s="2" t="str">
        <f>IF(H9995="","",IFERROR(INDEX(Keterangan1,MATCH('Buku Besar'!H9995,Akun1,0)),""))</f>
        <v/>
      </c>
      <c r="K9995" s="2" t="str">
        <f>IF(H9995="","",IFERROR(INDEX(Reff1,MATCH('Buku Besar'!H9995,Akun1,0)),""))</f>
        <v/>
      </c>
      <c r="L9995" s="331" t="str">
        <f>IF(H9995="","",IFERROR(INDEX(Penerimaan1,MATCH('Buku Besar'!H9995,Akun1,0)),""))</f>
        <v/>
      </c>
      <c r="M9995" s="331" t="str">
        <f>IF(H9995="","",IFERROR(INDEX(Pengeluaran1,MATCH('Buku Besar'!H9995,Akun1,0)),""))</f>
        <v/>
      </c>
    </row>
    <row r="9996" spans="1:13" x14ac:dyDescent="0.25">
      <c r="A9996" s="91" t="str">
        <f t="shared" si="312"/>
        <v/>
      </c>
      <c r="B9996" s="330" t="str">
        <f>IF(A9996="","",IFERROR(INDEX(Tanggal,MATCH('Buku Besar'!A9996,Akun,0)),""))</f>
        <v/>
      </c>
      <c r="C9996" s="2" t="str">
        <f>IF(A9996="","",IFERROR(INDEX(Keterangan,MATCH('Buku Besar'!A9996,Akun,0)),""))</f>
        <v/>
      </c>
      <c r="D9996" s="2" t="str">
        <f>IF(A9996="","",IFERROR(INDEX(Reff,MATCH('Buku Besar'!A9996,Akun,0)),""))</f>
        <v/>
      </c>
      <c r="E9996" s="331" t="str">
        <f>IF(A9996="","",IFERROR(INDEX(Penerimaan,MATCH('Buku Besar'!A9996,Akun,0)),""))</f>
        <v/>
      </c>
      <c r="F9996" s="331" t="str">
        <f>IF(A9996="","",IFERROR(INDEX(Pengeluaran,MATCH('Buku Besar'!A9996,Akun,0)),""))</f>
        <v/>
      </c>
      <c r="H9996" s="91" t="str">
        <f t="shared" si="313"/>
        <v/>
      </c>
      <c r="I9996" s="330" t="str">
        <f>IF(H9996="","",IFERROR(INDEX(Tanggal1,MATCH('Buku Besar'!H9996,Akun1,0)),""))</f>
        <v/>
      </c>
      <c r="J9996" s="2" t="str">
        <f>IF(H9996="","",IFERROR(INDEX(Keterangan1,MATCH('Buku Besar'!H9996,Akun1,0)),""))</f>
        <v/>
      </c>
      <c r="K9996" s="2" t="str">
        <f>IF(H9996="","",IFERROR(INDEX(Reff1,MATCH('Buku Besar'!H9996,Akun1,0)),""))</f>
        <v/>
      </c>
      <c r="L9996" s="331" t="str">
        <f>IF(H9996="","",IFERROR(INDEX(Penerimaan1,MATCH('Buku Besar'!H9996,Akun1,0)),""))</f>
        <v/>
      </c>
      <c r="M9996" s="331" t="str">
        <f>IF(H9996="","",IFERROR(INDEX(Pengeluaran1,MATCH('Buku Besar'!H9996,Akun1,0)),""))</f>
        <v/>
      </c>
    </row>
    <row r="9997" spans="1:13" x14ac:dyDescent="0.25">
      <c r="A9997" s="91" t="str">
        <f t="shared" si="312"/>
        <v/>
      </c>
      <c r="B9997" s="330" t="str">
        <f>IF(A9997="","",IFERROR(INDEX(Tanggal,MATCH('Buku Besar'!A9997,Akun,0)),""))</f>
        <v/>
      </c>
      <c r="C9997" s="2" t="str">
        <f>IF(A9997="","",IFERROR(INDEX(Keterangan,MATCH('Buku Besar'!A9997,Akun,0)),""))</f>
        <v/>
      </c>
      <c r="D9997" s="2" t="str">
        <f>IF(A9997="","",IFERROR(INDEX(Reff,MATCH('Buku Besar'!A9997,Akun,0)),""))</f>
        <v/>
      </c>
      <c r="E9997" s="331" t="str">
        <f>IF(A9997="","",IFERROR(INDEX(Penerimaan,MATCH('Buku Besar'!A9997,Akun,0)),""))</f>
        <v/>
      </c>
      <c r="F9997" s="331" t="str">
        <f>IF(A9997="","",IFERROR(INDEX(Pengeluaran,MATCH('Buku Besar'!A9997,Akun,0)),""))</f>
        <v/>
      </c>
      <c r="H9997" s="91" t="str">
        <f t="shared" si="313"/>
        <v/>
      </c>
      <c r="I9997" s="330" t="str">
        <f>IF(H9997="","",IFERROR(INDEX(Tanggal1,MATCH('Buku Besar'!H9997,Akun1,0)),""))</f>
        <v/>
      </c>
      <c r="J9997" s="2" t="str">
        <f>IF(H9997="","",IFERROR(INDEX(Keterangan1,MATCH('Buku Besar'!H9997,Akun1,0)),""))</f>
        <v/>
      </c>
      <c r="K9997" s="2" t="str">
        <f>IF(H9997="","",IFERROR(INDEX(Reff1,MATCH('Buku Besar'!H9997,Akun1,0)),""))</f>
        <v/>
      </c>
      <c r="L9997" s="331" t="str">
        <f>IF(H9997="","",IFERROR(INDEX(Penerimaan1,MATCH('Buku Besar'!H9997,Akun1,0)),""))</f>
        <v/>
      </c>
      <c r="M9997" s="331" t="str">
        <f>IF(H9997="","",IFERROR(INDEX(Pengeluaran1,MATCH('Buku Besar'!H9997,Akun1,0)),""))</f>
        <v/>
      </c>
    </row>
    <row r="9998" spans="1:13" x14ac:dyDescent="0.25">
      <c r="A9998" s="91" t="str">
        <f t="shared" si="312"/>
        <v/>
      </c>
      <c r="B9998" s="330" t="str">
        <f>IF(A9998="","",IFERROR(INDEX(Tanggal,MATCH('Buku Besar'!A9998,Akun,0)),""))</f>
        <v/>
      </c>
      <c r="C9998" s="2" t="str">
        <f>IF(A9998="","",IFERROR(INDEX(Keterangan,MATCH('Buku Besar'!A9998,Akun,0)),""))</f>
        <v/>
      </c>
      <c r="D9998" s="2" t="str">
        <f>IF(A9998="","",IFERROR(INDEX(Reff,MATCH('Buku Besar'!A9998,Akun,0)),""))</f>
        <v/>
      </c>
      <c r="E9998" s="331" t="str">
        <f>IF(A9998="","",IFERROR(INDEX(Penerimaan,MATCH('Buku Besar'!A9998,Akun,0)),""))</f>
        <v/>
      </c>
      <c r="F9998" s="331" t="str">
        <f>IF(A9998="","",IFERROR(INDEX(Pengeluaran,MATCH('Buku Besar'!A9998,Akun,0)),""))</f>
        <v/>
      </c>
      <c r="H9998" s="91" t="str">
        <f t="shared" si="313"/>
        <v/>
      </c>
      <c r="I9998" s="330" t="str">
        <f>IF(H9998="","",IFERROR(INDEX(Tanggal1,MATCH('Buku Besar'!H9998,Akun1,0)),""))</f>
        <v/>
      </c>
      <c r="J9998" s="2" t="str">
        <f>IF(H9998="","",IFERROR(INDEX(Keterangan1,MATCH('Buku Besar'!H9998,Akun1,0)),""))</f>
        <v/>
      </c>
      <c r="K9998" s="2" t="str">
        <f>IF(H9998="","",IFERROR(INDEX(Reff1,MATCH('Buku Besar'!H9998,Akun1,0)),""))</f>
        <v/>
      </c>
      <c r="L9998" s="331" t="str">
        <f>IF(H9998="","",IFERROR(INDEX(Penerimaan1,MATCH('Buku Besar'!H9998,Akun1,0)),""))</f>
        <v/>
      </c>
      <c r="M9998" s="331" t="str">
        <f>IF(H9998="","",IFERROR(INDEX(Pengeluaran1,MATCH('Buku Besar'!H9998,Akun1,0)),""))</f>
        <v/>
      </c>
    </row>
    <row r="9999" spans="1:13" x14ac:dyDescent="0.25">
      <c r="A9999" s="91" t="str">
        <f t="shared" si="312"/>
        <v/>
      </c>
      <c r="B9999" s="330" t="str">
        <f>IF(A9999="","",IFERROR(INDEX(Tanggal,MATCH('Buku Besar'!A9999,Akun,0)),""))</f>
        <v/>
      </c>
      <c r="C9999" s="2" t="str">
        <f>IF(A9999="","",IFERROR(INDEX(Keterangan,MATCH('Buku Besar'!A9999,Akun,0)),""))</f>
        <v/>
      </c>
      <c r="D9999" s="2" t="str">
        <f>IF(A9999="","",IFERROR(INDEX(Reff,MATCH('Buku Besar'!A9999,Akun,0)),""))</f>
        <v/>
      </c>
      <c r="E9999" s="331" t="str">
        <f>IF(A9999="","",IFERROR(INDEX(Penerimaan,MATCH('Buku Besar'!A9999,Akun,0)),""))</f>
        <v/>
      </c>
      <c r="F9999" s="331" t="str">
        <f>IF(A9999="","",IFERROR(INDEX(Pengeluaran,MATCH('Buku Besar'!A9999,Akun,0)),""))</f>
        <v/>
      </c>
      <c r="H9999" s="91" t="str">
        <f t="shared" si="313"/>
        <v/>
      </c>
      <c r="I9999" s="330" t="str">
        <f>IF(H9999="","",IFERROR(INDEX(Tanggal1,MATCH('Buku Besar'!H9999,Akun1,0)),""))</f>
        <v/>
      </c>
      <c r="J9999" s="2" t="str">
        <f>IF(H9999="","",IFERROR(INDEX(Keterangan1,MATCH('Buku Besar'!H9999,Akun1,0)),""))</f>
        <v/>
      </c>
      <c r="K9999" s="2" t="str">
        <f>IF(H9999="","",IFERROR(INDEX(Reff1,MATCH('Buku Besar'!H9999,Akun1,0)),""))</f>
        <v/>
      </c>
      <c r="L9999" s="331" t="str">
        <f>IF(H9999="","",IFERROR(INDEX(Penerimaan1,MATCH('Buku Besar'!H9999,Akun1,0)),""))</f>
        <v/>
      </c>
      <c r="M9999" s="331" t="str">
        <f>IF(H9999="","",IFERROR(INDEX(Pengeluaran1,MATCH('Buku Besar'!H9999,Akun1,0)),""))</f>
        <v/>
      </c>
    </row>
    <row r="10000" spans="1:13" x14ac:dyDescent="0.25">
      <c r="A10000" s="91" t="str">
        <f t="shared" si="312"/>
        <v/>
      </c>
      <c r="B10000" s="330" t="str">
        <f>IF(A10000="","",IFERROR(INDEX(Tanggal,MATCH('Buku Besar'!A10000,Akun,0)),""))</f>
        <v/>
      </c>
      <c r="C10000" s="2" t="str">
        <f>IF(A10000="","",IFERROR(INDEX(Keterangan,MATCH('Buku Besar'!A10000,Akun,0)),""))</f>
        <v/>
      </c>
      <c r="D10000" s="2" t="str">
        <f>IF(A10000="","",IFERROR(INDEX(Reff,MATCH('Buku Besar'!A10000,Akun,0)),""))</f>
        <v/>
      </c>
      <c r="E10000" s="331" t="str">
        <f>IF(A10000="","",IFERROR(INDEX(Penerimaan,MATCH('Buku Besar'!A10000,Akun,0)),""))</f>
        <v/>
      </c>
      <c r="F10000" s="331" t="str">
        <f>IF(A10000="","",IFERROR(INDEX(Pengeluaran,MATCH('Buku Besar'!A10000,Akun,0)),""))</f>
        <v/>
      </c>
      <c r="H10000" s="91" t="str">
        <f t="shared" si="313"/>
        <v/>
      </c>
      <c r="I10000" s="330" t="str">
        <f>IF(H10000="","",IFERROR(INDEX(Tanggal1,MATCH('Buku Besar'!H10000,Akun1,0)),""))</f>
        <v/>
      </c>
      <c r="J10000" s="2" t="str">
        <f>IF(H10000="","",IFERROR(INDEX(Keterangan1,MATCH('Buku Besar'!H10000,Akun1,0)),""))</f>
        <v/>
      </c>
      <c r="K10000" s="2" t="str">
        <f>IF(H10000="","",IFERROR(INDEX(Reff1,MATCH('Buku Besar'!H10000,Akun1,0)),""))</f>
        <v/>
      </c>
      <c r="L10000" s="331" t="str">
        <f>IF(H10000="","",IFERROR(INDEX(Penerimaan1,MATCH('Buku Besar'!H10000,Akun1,0)),""))</f>
        <v/>
      </c>
      <c r="M10000" s="331" t="str">
        <f>IF(H10000="","",IFERROR(INDEX(Pengeluaran1,MATCH('Buku Besar'!H10000,Akun1,0)),""))</f>
        <v/>
      </c>
    </row>
    <row r="10001" spans="1:13" ht="16.5" thickBot="1" x14ac:dyDescent="0.3">
      <c r="A10001" s="332" t="str">
        <f t="shared" si="312"/>
        <v/>
      </c>
      <c r="B10001" s="333" t="str">
        <f>IF(A10001="","",IFERROR(INDEX(Tanggal,MATCH('Buku Besar'!A10001,Akun,0)),""))</f>
        <v/>
      </c>
      <c r="C10001" s="334" t="str">
        <f>IF(A10001="","",IFERROR(INDEX(Keterangan,MATCH('Buku Besar'!A10001,Akun,0)),""))</f>
        <v/>
      </c>
      <c r="D10001" s="334" t="str">
        <f>IF(A10001="","",IFERROR(INDEX(Reff,MATCH('Buku Besar'!A10001,Akun,0)),""))</f>
        <v/>
      </c>
      <c r="E10001" s="335" t="str">
        <f>IF(A10001="","",IFERROR(INDEX(Penerimaan,MATCH('Buku Besar'!A10001,Akun,0)),""))</f>
        <v/>
      </c>
      <c r="F10001" s="335" t="str">
        <f>IF(A10001="","",IFERROR(INDEX(Pengeluaran,MATCH('Buku Besar'!A10001,Akun,0)),""))</f>
        <v/>
      </c>
      <c r="G10001" s="343"/>
      <c r="H10001" s="332" t="str">
        <f t="shared" si="313"/>
        <v/>
      </c>
      <c r="I10001" s="333" t="str">
        <f>IF(H10001="","",IFERROR(INDEX(Tanggal1,MATCH('Buku Besar'!H10001,Akun1,0)),""))</f>
        <v/>
      </c>
      <c r="J10001" s="334" t="str">
        <f>IF(H10001="","",IFERROR(INDEX(Keterangan1,MATCH('Buku Besar'!H10001,Akun1,0)),""))</f>
        <v/>
      </c>
      <c r="K10001" s="334" t="str">
        <f>IF(H10001="","",IFERROR(INDEX(Reff1,MATCH('Buku Besar'!H10001,Akun1,0)),""))</f>
        <v/>
      </c>
      <c r="L10001" s="335" t="str">
        <f>IF(H10001="","",IFERROR(INDEX(Penerimaan1,MATCH('Buku Besar'!H10001,Akun1,0)),""))</f>
        <v/>
      </c>
      <c r="M10001" s="335" t="str">
        <f>IF(H10001="","",IFERROR(INDEX(Pengeluaran1,MATCH('Buku Besar'!H10001,Akun1,0)),""))</f>
        <v/>
      </c>
    </row>
  </sheetData>
  <sheetProtection algorithmName="SHA-512" hashValue="ZTGMLJn3ko20F6mRHI5BpubEYB+VA5hG/CZnkb8BsPI4OxhFIEGzq8Uaz2x3tjAng2oKCKzQc/a3JLvXLvd06Q==" saltValue="TGovkvLlqD2t4dsr8sbFbg==" spinCount="100000" sheet="1" objects="1" scenarios="1"/>
  <mergeCells count="4">
    <mergeCell ref="A1:F1"/>
    <mergeCell ref="H1:M1"/>
    <mergeCell ref="A2:F2"/>
    <mergeCell ref="H2:M2"/>
  </mergeCells>
  <conditionalFormatting sqref="A7">
    <cfRule type="expression" dxfId="3" priority="4">
      <formula>$B7&lt;&gt;""</formula>
    </cfRule>
  </conditionalFormatting>
  <conditionalFormatting sqref="A7:F10001">
    <cfRule type="expression" dxfId="2" priority="3">
      <formula>$B7&lt;&gt;""</formula>
    </cfRule>
  </conditionalFormatting>
  <conditionalFormatting sqref="H7">
    <cfRule type="expression" dxfId="1" priority="2">
      <formula>$B7&lt;&gt;""</formula>
    </cfRule>
  </conditionalFormatting>
  <conditionalFormatting sqref="H7:M10001">
    <cfRule type="expression" dxfId="0" priority="1">
      <formula>$I7&lt;&gt;""</formula>
    </cfRule>
  </conditionalFormatting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0000000}">
          <x14:formula1>
            <xm:f>Data!$G$16:$G$69</xm:f>
          </x14:formula1>
          <xm:sqref>F4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576"/>
  <sheetViews>
    <sheetView workbookViewId="0">
      <selection activeCell="E11" sqref="E11"/>
    </sheetView>
  </sheetViews>
  <sheetFormatPr defaultColWidth="11.42578125" defaultRowHeight="15" x14ac:dyDescent="0.25"/>
  <cols>
    <col min="1" max="1" width="3.28515625" style="187" customWidth="1"/>
    <col min="2" max="2" width="3.140625" style="187" customWidth="1"/>
    <col min="3" max="3" width="7.7109375" style="187" customWidth="1"/>
    <col min="4" max="4" width="1.42578125" style="187" customWidth="1"/>
    <col min="5" max="5" width="16.7109375" style="187" customWidth="1"/>
    <col min="6" max="6" width="6.7109375" style="187" customWidth="1"/>
    <col min="7" max="7" width="10" style="187" customWidth="1"/>
    <col min="8" max="8" width="6.28515625" style="187" customWidth="1"/>
    <col min="9" max="9" width="8.85546875" style="187" customWidth="1"/>
    <col min="10" max="10" width="1.7109375" style="187" customWidth="1"/>
    <col min="11" max="11" width="18.85546875" style="187" customWidth="1"/>
    <col min="12" max="12" width="4.85546875" style="187" customWidth="1"/>
    <col min="13" max="16384" width="11.42578125" style="187"/>
  </cols>
  <sheetData>
    <row r="1" spans="1:29" ht="15.75" x14ac:dyDescent="0.25">
      <c r="A1" s="186"/>
      <c r="B1" s="186"/>
    </row>
    <row r="2" spans="1:29" ht="15.75" x14ac:dyDescent="0.25">
      <c r="A2" s="186"/>
      <c r="B2" s="186"/>
    </row>
    <row r="3" spans="1:29" ht="15.75" x14ac:dyDescent="0.25">
      <c r="A3" s="186"/>
      <c r="B3" s="186"/>
    </row>
    <row r="4" spans="1:29" ht="16.5" thickBot="1" x14ac:dyDescent="0.3">
      <c r="A4" s="188"/>
      <c r="B4" s="188"/>
      <c r="C4" s="189"/>
      <c r="D4" s="189"/>
      <c r="E4" s="189"/>
      <c r="F4" s="189"/>
      <c r="G4" s="189"/>
      <c r="H4" s="189"/>
      <c r="I4" s="189"/>
      <c r="J4" s="189"/>
      <c r="K4" s="189"/>
    </row>
    <row r="5" spans="1:29" ht="15" customHeight="1" thickTop="1" x14ac:dyDescent="0.25"/>
    <row r="6" spans="1:29" ht="20.25" x14ac:dyDescent="0.3">
      <c r="A6" s="434" t="s">
        <v>96</v>
      </c>
      <c r="B6" s="434"/>
      <c r="C6" s="434"/>
      <c r="D6" s="434"/>
      <c r="E6" s="434"/>
      <c r="F6" s="434"/>
      <c r="G6" s="434"/>
      <c r="H6" s="434"/>
      <c r="I6" s="434"/>
      <c r="J6" s="434"/>
      <c r="K6" s="434"/>
    </row>
    <row r="7" spans="1:29" ht="15.75" customHeight="1" x14ac:dyDescent="0.3">
      <c r="A7" s="190"/>
      <c r="B7" s="190"/>
      <c r="C7" s="190"/>
      <c r="D7" s="190"/>
      <c r="E7" s="190"/>
      <c r="F7" s="190"/>
      <c r="G7" s="190"/>
      <c r="H7" s="190"/>
      <c r="I7" s="190"/>
      <c r="J7" s="190"/>
      <c r="K7" s="190"/>
    </row>
    <row r="8" spans="1:29" ht="15.75" x14ac:dyDescent="0.25">
      <c r="A8" s="186" t="s">
        <v>97</v>
      </c>
      <c r="B8" s="186"/>
      <c r="C8" s="186"/>
      <c r="D8" s="186" t="s">
        <v>51</v>
      </c>
      <c r="E8" s="425"/>
      <c r="F8" s="426"/>
      <c r="G8" s="186"/>
      <c r="H8" s="186"/>
      <c r="I8" s="186"/>
      <c r="J8" s="186"/>
      <c r="K8" s="186"/>
    </row>
    <row r="9" spans="1:29" ht="15.75" x14ac:dyDescent="0.25">
      <c r="A9" s="186"/>
      <c r="B9" s="186" t="s">
        <v>98</v>
      </c>
      <c r="C9" s="186"/>
      <c r="D9" s="186" t="s">
        <v>51</v>
      </c>
      <c r="E9" s="425"/>
      <c r="F9" s="426"/>
      <c r="G9" s="191"/>
      <c r="H9" s="191"/>
      <c r="I9" s="191"/>
      <c r="J9" s="186"/>
      <c r="K9" s="186"/>
    </row>
    <row r="10" spans="1:29" ht="15.75" x14ac:dyDescent="0.25">
      <c r="A10" s="186"/>
      <c r="B10" s="186" t="s">
        <v>99</v>
      </c>
      <c r="C10" s="186"/>
      <c r="D10" s="186" t="s">
        <v>51</v>
      </c>
      <c r="E10" s="425"/>
      <c r="F10" s="426"/>
      <c r="G10" s="191"/>
      <c r="H10" s="191"/>
      <c r="I10" s="191"/>
      <c r="J10" s="186"/>
      <c r="K10" s="186"/>
    </row>
    <row r="11" spans="1:29" ht="15.75" x14ac:dyDescent="0.25">
      <c r="A11" s="186" t="s">
        <v>100</v>
      </c>
      <c r="B11" s="186"/>
      <c r="C11" s="186"/>
      <c r="D11" s="186"/>
      <c r="E11" s="186"/>
      <c r="F11" s="186"/>
      <c r="G11" s="186"/>
      <c r="H11" s="186"/>
      <c r="I11" s="427" t="str">
        <f>PROPER(Data!D2)</f>
        <v>Candi</v>
      </c>
      <c r="J11" s="428"/>
      <c r="K11" s="429"/>
      <c r="U11" s="192"/>
      <c r="V11" s="193"/>
      <c r="W11" s="194"/>
      <c r="X11" s="195"/>
      <c r="Y11" s="194"/>
      <c r="Z11" s="193"/>
      <c r="AA11" s="435"/>
      <c r="AB11" s="435"/>
      <c r="AC11" s="435"/>
    </row>
    <row r="12" spans="1:29" ht="15.75" x14ac:dyDescent="0.25">
      <c r="A12" s="186" t="s">
        <v>101</v>
      </c>
      <c r="B12" s="186"/>
      <c r="C12" s="186"/>
      <c r="D12" s="425"/>
      <c r="E12" s="430"/>
      <c r="F12" s="430"/>
      <c r="G12" s="430"/>
      <c r="H12" s="430"/>
      <c r="I12" s="430"/>
      <c r="J12" s="430"/>
      <c r="K12" s="426"/>
      <c r="U12" s="436"/>
      <c r="V12" s="436"/>
      <c r="W12" s="436"/>
      <c r="X12" s="194"/>
      <c r="Y12" s="436"/>
      <c r="Z12" s="436"/>
      <c r="AA12" s="436"/>
      <c r="AB12" s="436"/>
      <c r="AC12" s="436"/>
    </row>
    <row r="13" spans="1:29" ht="15.75" x14ac:dyDescent="0.25">
      <c r="A13" s="186" t="s">
        <v>102</v>
      </c>
      <c r="B13" s="186"/>
      <c r="C13" s="186"/>
      <c r="D13" s="191"/>
      <c r="E13" s="191"/>
      <c r="F13" s="191"/>
      <c r="G13" s="191"/>
      <c r="H13" s="191"/>
      <c r="I13" s="191"/>
      <c r="J13" s="191"/>
      <c r="K13" s="191"/>
      <c r="U13" s="193"/>
      <c r="V13" s="193"/>
      <c r="W13" s="193"/>
      <c r="X13" s="194"/>
      <c r="Y13" s="193"/>
      <c r="Z13" s="193"/>
      <c r="AA13" s="193"/>
      <c r="AB13" s="193"/>
      <c r="AC13" s="193"/>
    </row>
    <row r="14" spans="1:29" ht="15.75" x14ac:dyDescent="0.25">
      <c r="A14" s="186"/>
      <c r="B14" s="186"/>
      <c r="C14" s="186"/>
      <c r="D14" s="186"/>
      <c r="E14" s="186"/>
      <c r="F14" s="186"/>
      <c r="G14" s="186"/>
      <c r="H14" s="186"/>
      <c r="I14" s="186"/>
      <c r="J14" s="186"/>
      <c r="K14" s="186"/>
      <c r="T14" s="437"/>
      <c r="U14" s="437"/>
      <c r="V14" s="436"/>
      <c r="W14" s="436"/>
      <c r="X14" s="436"/>
      <c r="Y14" s="436"/>
      <c r="Z14" s="436"/>
      <c r="AA14" s="436"/>
      <c r="AB14" s="436"/>
      <c r="AC14" s="436"/>
    </row>
    <row r="15" spans="1:29" ht="15.75" x14ac:dyDescent="0.25">
      <c r="A15" s="186" t="s">
        <v>103</v>
      </c>
      <c r="B15" s="186" t="s">
        <v>104</v>
      </c>
      <c r="C15" s="186"/>
      <c r="D15" s="186"/>
      <c r="E15" s="186"/>
      <c r="F15" s="196"/>
      <c r="G15" s="431" t="str">
        <f>CONCATENATE(Data!G1," ",Data!D3)</f>
        <v>31 Januari  2025</v>
      </c>
      <c r="H15" s="432"/>
      <c r="I15" s="433"/>
      <c r="J15" s="186"/>
      <c r="K15" s="197">
        <f>'Kas Harian'!G132</f>
        <v>0</v>
      </c>
    </row>
    <row r="16" spans="1:29" ht="15" customHeight="1" x14ac:dyDescent="0.25">
      <c r="A16" s="186"/>
      <c r="B16" s="186"/>
      <c r="C16" s="186"/>
      <c r="D16" s="186"/>
      <c r="E16" s="186"/>
      <c r="F16" s="186"/>
      <c r="G16" s="186"/>
      <c r="H16" s="186"/>
      <c r="I16" s="186"/>
      <c r="J16" s="186"/>
      <c r="K16" s="186"/>
    </row>
    <row r="17" spans="1:11" ht="15.75" x14ac:dyDescent="0.25">
      <c r="A17" s="186" t="s">
        <v>105</v>
      </c>
      <c r="B17" s="186" t="s">
        <v>106</v>
      </c>
      <c r="C17" s="186"/>
      <c r="D17" s="186"/>
      <c r="E17" s="186"/>
      <c r="F17" s="186"/>
      <c r="G17" s="186"/>
      <c r="H17" s="186"/>
      <c r="I17" s="186"/>
      <c r="J17" s="186"/>
      <c r="K17" s="197"/>
    </row>
    <row r="18" spans="1:11" ht="16.5" thickBot="1" x14ac:dyDescent="0.3">
      <c r="A18" s="186"/>
      <c r="B18" s="186"/>
      <c r="C18" s="186"/>
      <c r="D18" s="186"/>
      <c r="E18" s="186"/>
      <c r="F18" s="186"/>
      <c r="G18" s="186"/>
      <c r="H18" s="186"/>
      <c r="I18" s="186"/>
      <c r="J18" s="186"/>
      <c r="K18" s="198"/>
    </row>
    <row r="19" spans="1:11" ht="16.5" thickBot="1" x14ac:dyDescent="0.3">
      <c r="A19" s="186"/>
      <c r="B19" s="186"/>
      <c r="C19" s="424" t="s">
        <v>107</v>
      </c>
      <c r="D19" s="424"/>
      <c r="E19" s="424"/>
      <c r="F19" s="424"/>
      <c r="G19" s="424"/>
      <c r="H19" s="424"/>
      <c r="I19" s="424"/>
      <c r="J19" s="199"/>
      <c r="K19" s="200">
        <f>K15-K17</f>
        <v>0</v>
      </c>
    </row>
    <row r="20" spans="1:11" ht="15.75" x14ac:dyDescent="0.25">
      <c r="A20" s="186"/>
      <c r="B20" s="186"/>
      <c r="C20" s="186"/>
      <c r="D20" s="186"/>
      <c r="E20" s="186"/>
      <c r="F20" s="199"/>
      <c r="G20" s="199"/>
      <c r="H20" s="199"/>
      <c r="I20" s="199"/>
      <c r="J20" s="199"/>
      <c r="K20" s="199"/>
    </row>
    <row r="21" spans="1:11" ht="15.75" x14ac:dyDescent="0.25">
      <c r="A21" s="186" t="s">
        <v>108</v>
      </c>
      <c r="B21" s="186" t="s">
        <v>109</v>
      </c>
      <c r="C21" s="186"/>
      <c r="D21" s="186"/>
      <c r="E21" s="186"/>
      <c r="F21" s="199"/>
      <c r="G21" s="199"/>
      <c r="H21" s="199"/>
      <c r="I21" s="199"/>
      <c r="J21" s="199"/>
      <c r="K21" s="199"/>
    </row>
    <row r="22" spans="1:11" ht="15.75" x14ac:dyDescent="0.25">
      <c r="A22" s="186"/>
      <c r="B22" s="201" t="s">
        <v>110</v>
      </c>
      <c r="C22" s="186" t="s">
        <v>111</v>
      </c>
      <c r="D22" s="186"/>
      <c r="E22" s="186"/>
      <c r="F22" s="199"/>
      <c r="G22" s="199"/>
      <c r="H22" s="199"/>
      <c r="I22" s="199"/>
      <c r="J22" s="199"/>
      <c r="K22" s="199"/>
    </row>
    <row r="23" spans="1:11" ht="15.75" x14ac:dyDescent="0.25">
      <c r="A23" s="186"/>
      <c r="B23" s="201"/>
      <c r="C23" s="202"/>
      <c r="D23" s="186"/>
      <c r="E23" s="198">
        <v>100000</v>
      </c>
      <c r="F23" s="186"/>
      <c r="G23" s="421">
        <f>C23*E23</f>
        <v>0</v>
      </c>
      <c r="H23" s="421"/>
      <c r="I23" s="203"/>
      <c r="J23" s="199"/>
      <c r="K23" s="199"/>
    </row>
    <row r="24" spans="1:11" ht="15.75" x14ac:dyDescent="0.25">
      <c r="A24" s="186"/>
      <c r="B24" s="201"/>
      <c r="C24" s="202"/>
      <c r="D24" s="186"/>
      <c r="E24" s="198">
        <v>50000</v>
      </c>
      <c r="F24" s="186"/>
      <c r="G24" s="421">
        <f t="shared" ref="G24:G29" si="0">C24*E24</f>
        <v>0</v>
      </c>
      <c r="H24" s="421"/>
      <c r="I24" s="203"/>
      <c r="J24" s="199"/>
      <c r="K24" s="199"/>
    </row>
    <row r="25" spans="1:11" ht="15.75" x14ac:dyDescent="0.25">
      <c r="A25" s="186"/>
      <c r="B25" s="201"/>
      <c r="C25" s="202"/>
      <c r="D25" s="186"/>
      <c r="E25" s="198">
        <v>20000</v>
      </c>
      <c r="F25" s="186"/>
      <c r="G25" s="421">
        <f t="shared" si="0"/>
        <v>0</v>
      </c>
      <c r="H25" s="421"/>
      <c r="I25" s="203"/>
      <c r="J25" s="199"/>
      <c r="K25" s="199"/>
    </row>
    <row r="26" spans="1:11" ht="15.75" x14ac:dyDescent="0.25">
      <c r="A26" s="186"/>
      <c r="B26" s="201"/>
      <c r="C26" s="202"/>
      <c r="D26" s="186"/>
      <c r="E26" s="198">
        <v>10000</v>
      </c>
      <c r="F26" s="186"/>
      <c r="G26" s="421">
        <f t="shared" si="0"/>
        <v>0</v>
      </c>
      <c r="H26" s="421"/>
      <c r="I26" s="203"/>
      <c r="J26" s="199"/>
      <c r="K26" s="199"/>
    </row>
    <row r="27" spans="1:11" ht="15.75" x14ac:dyDescent="0.25">
      <c r="A27" s="186"/>
      <c r="B27" s="201"/>
      <c r="C27" s="202"/>
      <c r="D27" s="186"/>
      <c r="E27" s="198">
        <v>5000</v>
      </c>
      <c r="F27" s="186"/>
      <c r="G27" s="421">
        <f t="shared" si="0"/>
        <v>0</v>
      </c>
      <c r="H27" s="421"/>
      <c r="I27" s="203"/>
      <c r="J27" s="199"/>
      <c r="K27" s="199"/>
    </row>
    <row r="28" spans="1:11" ht="15.75" x14ac:dyDescent="0.25">
      <c r="A28" s="186"/>
      <c r="B28" s="201"/>
      <c r="C28" s="202"/>
      <c r="D28" s="186"/>
      <c r="E28" s="198">
        <v>2000</v>
      </c>
      <c r="F28" s="186"/>
      <c r="G28" s="421">
        <f t="shared" si="0"/>
        <v>0</v>
      </c>
      <c r="H28" s="421"/>
      <c r="I28" s="203"/>
      <c r="J28" s="199"/>
      <c r="K28" s="199"/>
    </row>
    <row r="29" spans="1:11" ht="16.5" thickBot="1" x14ac:dyDescent="0.3">
      <c r="A29" s="186"/>
      <c r="B29" s="201"/>
      <c r="C29" s="202"/>
      <c r="D29" s="186"/>
      <c r="E29" s="198">
        <v>1000</v>
      </c>
      <c r="F29" s="186"/>
      <c r="G29" s="421">
        <f t="shared" si="0"/>
        <v>0</v>
      </c>
      <c r="H29" s="421"/>
      <c r="I29" s="203"/>
      <c r="J29" s="199"/>
      <c r="K29" s="199"/>
    </row>
    <row r="30" spans="1:11" ht="16.5" thickBot="1" x14ac:dyDescent="0.3">
      <c r="A30" s="186"/>
      <c r="B30" s="201"/>
      <c r="C30" s="186"/>
      <c r="D30" s="186"/>
      <c r="E30" s="198"/>
      <c r="F30" s="186"/>
      <c r="G30" s="422">
        <f>SUM(G23:G29)</f>
        <v>0</v>
      </c>
      <c r="H30" s="423"/>
      <c r="I30" s="204"/>
      <c r="J30" s="199"/>
      <c r="K30" s="199"/>
    </row>
    <row r="31" spans="1:11" ht="15.75" x14ac:dyDescent="0.25">
      <c r="A31" s="186"/>
      <c r="B31" s="201" t="s">
        <v>112</v>
      </c>
      <c r="C31" s="186" t="s">
        <v>113</v>
      </c>
      <c r="D31" s="186"/>
      <c r="E31" s="186"/>
      <c r="F31" s="186"/>
      <c r="G31" s="199"/>
      <c r="H31" s="199"/>
      <c r="I31" s="199"/>
      <c r="J31" s="199"/>
      <c r="K31" s="199"/>
    </row>
    <row r="32" spans="1:11" ht="15.75" x14ac:dyDescent="0.25">
      <c r="A32" s="201"/>
      <c r="B32" s="201"/>
      <c r="C32" s="202"/>
      <c r="D32" s="186"/>
      <c r="E32" s="198">
        <v>1000</v>
      </c>
      <c r="F32" s="186"/>
      <c r="G32" s="421">
        <f>C32*E32</f>
        <v>0</v>
      </c>
      <c r="H32" s="421"/>
      <c r="I32" s="203"/>
      <c r="J32" s="199"/>
      <c r="K32" s="199"/>
    </row>
    <row r="33" spans="1:11" ht="15.75" x14ac:dyDescent="0.25">
      <c r="A33" s="186"/>
      <c r="B33" s="186"/>
      <c r="C33" s="202"/>
      <c r="D33" s="186"/>
      <c r="E33" s="198">
        <v>500</v>
      </c>
      <c r="F33" s="186"/>
      <c r="G33" s="421">
        <f t="shared" ref="G33:G35" si="1">C33*E33</f>
        <v>0</v>
      </c>
      <c r="H33" s="421"/>
      <c r="I33" s="203"/>
      <c r="J33" s="199"/>
      <c r="K33" s="199"/>
    </row>
    <row r="34" spans="1:11" ht="15.75" x14ac:dyDescent="0.25">
      <c r="A34" s="186"/>
      <c r="B34" s="186"/>
      <c r="C34" s="202"/>
      <c r="D34" s="186"/>
      <c r="E34" s="198">
        <v>200</v>
      </c>
      <c r="F34" s="186"/>
      <c r="G34" s="421">
        <f t="shared" si="1"/>
        <v>0</v>
      </c>
      <c r="H34" s="421"/>
      <c r="I34" s="203"/>
      <c r="J34" s="199"/>
      <c r="K34" s="199"/>
    </row>
    <row r="35" spans="1:11" ht="16.5" thickBot="1" x14ac:dyDescent="0.3">
      <c r="A35" s="186"/>
      <c r="B35" s="186"/>
      <c r="C35" s="202"/>
      <c r="D35" s="186"/>
      <c r="E35" s="198">
        <v>100</v>
      </c>
      <c r="F35" s="186"/>
      <c r="G35" s="421">
        <f t="shared" si="1"/>
        <v>0</v>
      </c>
      <c r="H35" s="421"/>
      <c r="I35" s="203"/>
      <c r="J35" s="199"/>
      <c r="K35" s="199"/>
    </row>
    <row r="36" spans="1:11" ht="16.5" thickBot="1" x14ac:dyDescent="0.3">
      <c r="A36" s="186"/>
      <c r="B36" s="186"/>
      <c r="C36" s="186"/>
      <c r="D36" s="186"/>
      <c r="E36" s="198"/>
      <c r="F36" s="186"/>
      <c r="G36" s="422">
        <f>SUM(G32:G35)</f>
        <v>0</v>
      </c>
      <c r="H36" s="423"/>
      <c r="I36" s="204"/>
      <c r="J36" s="199"/>
      <c r="K36" s="199"/>
    </row>
    <row r="37" spans="1:11" ht="16.5" thickBot="1" x14ac:dyDescent="0.3">
      <c r="A37" s="186"/>
      <c r="B37" s="186"/>
      <c r="C37" s="186"/>
      <c r="D37" s="186"/>
      <c r="E37" s="198"/>
      <c r="F37" s="199"/>
      <c r="G37" s="199"/>
      <c r="H37" s="199"/>
      <c r="I37" s="199"/>
      <c r="J37" s="199"/>
      <c r="K37" s="199"/>
    </row>
    <row r="38" spans="1:11" ht="16.5" thickBot="1" x14ac:dyDescent="0.3">
      <c r="A38" s="186"/>
      <c r="B38" s="186"/>
      <c r="C38" s="424" t="s">
        <v>114</v>
      </c>
      <c r="D38" s="424"/>
      <c r="E38" s="424"/>
      <c r="F38" s="424"/>
      <c r="G38" s="424"/>
      <c r="H38" s="424"/>
      <c r="I38" s="424"/>
      <c r="J38" s="199"/>
      <c r="K38" s="205">
        <f>G36+G30</f>
        <v>0</v>
      </c>
    </row>
    <row r="39" spans="1:11" ht="16.5" thickBot="1" x14ac:dyDescent="0.3">
      <c r="A39" s="186"/>
      <c r="B39" s="186"/>
    </row>
    <row r="40" spans="1:11" ht="16.5" thickBot="1" x14ac:dyDescent="0.3">
      <c r="A40" s="186"/>
      <c r="B40" s="186"/>
      <c r="C40" s="424" t="s">
        <v>115</v>
      </c>
      <c r="D40" s="424"/>
      <c r="E40" s="424"/>
      <c r="F40" s="424"/>
      <c r="G40" s="424"/>
      <c r="H40" s="424"/>
      <c r="I40" s="424"/>
      <c r="J40" s="199"/>
      <c r="K40" s="205">
        <f>K38-K19</f>
        <v>0</v>
      </c>
    </row>
    <row r="41" spans="1:11" ht="15.75" x14ac:dyDescent="0.25">
      <c r="A41" s="186"/>
      <c r="B41" s="186"/>
      <c r="C41" s="186"/>
      <c r="D41" s="186"/>
      <c r="E41" s="186"/>
      <c r="F41" s="186"/>
      <c r="G41" s="186"/>
      <c r="H41" s="186"/>
      <c r="I41" s="186"/>
      <c r="J41" s="186"/>
      <c r="K41" s="186"/>
    </row>
    <row r="42" spans="1:11" ht="15.75" x14ac:dyDescent="0.25">
      <c r="A42" s="186"/>
      <c r="B42" s="186"/>
      <c r="C42" s="186"/>
      <c r="D42" s="186"/>
      <c r="E42" s="186"/>
      <c r="F42" s="186"/>
      <c r="G42" s="186"/>
      <c r="H42" s="186"/>
      <c r="I42" s="186"/>
      <c r="J42" s="186"/>
      <c r="K42" s="186"/>
    </row>
    <row r="43" spans="1:11" ht="15.75" x14ac:dyDescent="0.25">
      <c r="A43" s="186"/>
      <c r="B43" s="186"/>
      <c r="C43" s="186"/>
      <c r="D43" s="186"/>
      <c r="E43" s="186"/>
      <c r="F43" s="186"/>
      <c r="G43" s="186"/>
      <c r="H43" s="186"/>
      <c r="I43" s="186"/>
      <c r="J43" s="186"/>
      <c r="K43" s="186"/>
    </row>
    <row r="44" spans="1:11" ht="15.75" x14ac:dyDescent="0.25">
      <c r="A44" s="186"/>
      <c r="B44" s="191" t="s">
        <v>47</v>
      </c>
      <c r="D44" s="206"/>
      <c r="E44" s="186"/>
      <c r="F44" s="186"/>
      <c r="G44" s="186"/>
      <c r="H44" s="186"/>
      <c r="I44" s="207" t="s">
        <v>81</v>
      </c>
      <c r="K44" s="186"/>
    </row>
    <row r="45" spans="1:11" ht="15.75" x14ac:dyDescent="0.25">
      <c r="A45" s="186"/>
      <c r="B45" s="186"/>
      <c r="C45" s="186"/>
      <c r="D45" s="186"/>
      <c r="E45" s="186"/>
      <c r="F45" s="186"/>
      <c r="G45" s="186"/>
      <c r="H45" s="186"/>
      <c r="I45" s="207"/>
      <c r="J45" s="186"/>
      <c r="K45" s="186"/>
    </row>
    <row r="46" spans="1:11" ht="15.75" x14ac:dyDescent="0.25">
      <c r="A46" s="186"/>
      <c r="B46" s="186"/>
      <c r="C46" s="186"/>
      <c r="D46" s="186"/>
      <c r="E46" s="186"/>
      <c r="F46" s="186"/>
      <c r="G46" s="186"/>
      <c r="H46" s="186"/>
      <c r="I46" s="207"/>
      <c r="J46" s="186"/>
      <c r="K46" s="186"/>
    </row>
    <row r="47" spans="1:11" ht="15.75" x14ac:dyDescent="0.25">
      <c r="A47" s="186"/>
      <c r="B47" s="186"/>
      <c r="C47" s="186"/>
      <c r="D47" s="186"/>
      <c r="E47" s="186"/>
      <c r="F47" s="186"/>
      <c r="G47" s="186"/>
      <c r="H47" s="186"/>
      <c r="I47" s="207"/>
      <c r="J47" s="186"/>
      <c r="K47" s="186"/>
    </row>
    <row r="48" spans="1:11" ht="15.75" x14ac:dyDescent="0.25">
      <c r="A48" s="186"/>
      <c r="B48" s="191">
        <f>Data!D6</f>
        <v>0</v>
      </c>
      <c r="D48" s="206"/>
      <c r="E48" s="186"/>
      <c r="F48" s="186"/>
      <c r="G48" s="186"/>
      <c r="H48" s="186"/>
      <c r="I48" s="207">
        <f>Data!D7</f>
        <v>0</v>
      </c>
      <c r="K48" s="186"/>
    </row>
    <row r="49" spans="1:11" ht="15.75" x14ac:dyDescent="0.25">
      <c r="A49" s="186"/>
      <c r="B49" s="186"/>
    </row>
    <row r="50" spans="1:11" ht="15.75" x14ac:dyDescent="0.25">
      <c r="A50" s="186"/>
      <c r="B50" s="186"/>
    </row>
    <row r="51" spans="1:11" ht="15.75" x14ac:dyDescent="0.25">
      <c r="A51" s="186"/>
      <c r="B51" s="186"/>
    </row>
    <row r="52" spans="1:11" ht="16.5" thickBot="1" x14ac:dyDescent="0.3">
      <c r="A52" s="188"/>
      <c r="B52" s="188"/>
      <c r="C52" s="189"/>
      <c r="D52" s="189"/>
      <c r="E52" s="189"/>
      <c r="F52" s="189"/>
      <c r="G52" s="189"/>
      <c r="H52" s="189"/>
      <c r="I52" s="189"/>
      <c r="J52" s="189"/>
      <c r="K52" s="189"/>
    </row>
    <row r="53" spans="1:11" ht="15.75" thickTop="1" x14ac:dyDescent="0.25"/>
    <row r="54" spans="1:11" ht="20.25" x14ac:dyDescent="0.3">
      <c r="A54" s="434" t="s">
        <v>96</v>
      </c>
      <c r="B54" s="434"/>
      <c r="C54" s="434"/>
      <c r="D54" s="434"/>
      <c r="E54" s="434"/>
      <c r="F54" s="434"/>
      <c r="G54" s="434"/>
      <c r="H54" s="434"/>
      <c r="I54" s="434"/>
      <c r="J54" s="434"/>
      <c r="K54" s="434"/>
    </row>
    <row r="55" spans="1:11" ht="20.25" x14ac:dyDescent="0.3">
      <c r="A55" s="190"/>
      <c r="B55" s="190"/>
      <c r="C55" s="190"/>
      <c r="D55" s="190"/>
      <c r="E55" s="190"/>
      <c r="F55" s="190"/>
      <c r="G55" s="190"/>
      <c r="H55" s="190"/>
      <c r="I55" s="190"/>
      <c r="J55" s="190"/>
      <c r="K55" s="190"/>
    </row>
    <row r="56" spans="1:11" ht="15.75" x14ac:dyDescent="0.25">
      <c r="A56" s="186" t="s">
        <v>97</v>
      </c>
      <c r="B56" s="186"/>
      <c r="C56" s="186"/>
      <c r="D56" s="186" t="s">
        <v>51</v>
      </c>
      <c r="E56" s="425"/>
      <c r="F56" s="426"/>
      <c r="G56" s="186"/>
      <c r="H56" s="186"/>
      <c r="I56" s="186"/>
      <c r="J56" s="186"/>
      <c r="K56" s="186"/>
    </row>
    <row r="57" spans="1:11" ht="15.75" x14ac:dyDescent="0.25">
      <c r="A57" s="186"/>
      <c r="B57" s="186" t="s">
        <v>98</v>
      </c>
      <c r="C57" s="186"/>
      <c r="D57" s="186" t="s">
        <v>51</v>
      </c>
      <c r="E57" s="425"/>
      <c r="F57" s="426"/>
      <c r="G57" s="191"/>
      <c r="H57" s="191"/>
      <c r="I57" s="191"/>
      <c r="J57" s="186"/>
      <c r="K57" s="186"/>
    </row>
    <row r="58" spans="1:11" ht="15.75" x14ac:dyDescent="0.25">
      <c r="A58" s="186"/>
      <c r="B58" s="186" t="s">
        <v>99</v>
      </c>
      <c r="C58" s="186"/>
      <c r="D58" s="186" t="s">
        <v>51</v>
      </c>
      <c r="E58" s="425"/>
      <c r="F58" s="426"/>
      <c r="G58" s="191"/>
      <c r="H58" s="191"/>
      <c r="I58" s="191"/>
      <c r="J58" s="186"/>
      <c r="K58" s="186"/>
    </row>
    <row r="59" spans="1:11" ht="15.75" x14ac:dyDescent="0.25">
      <c r="A59" s="186" t="s">
        <v>100</v>
      </c>
      <c r="B59" s="186"/>
      <c r="C59" s="186"/>
      <c r="D59" s="186"/>
      <c r="E59" s="186"/>
      <c r="F59" s="186"/>
      <c r="G59" s="186"/>
      <c r="H59" s="186"/>
      <c r="I59" s="427" t="str">
        <f>I11</f>
        <v>Candi</v>
      </c>
      <c r="J59" s="428"/>
      <c r="K59" s="429"/>
    </row>
    <row r="60" spans="1:11" ht="15.75" x14ac:dyDescent="0.25">
      <c r="A60" s="186" t="s">
        <v>101</v>
      </c>
      <c r="B60" s="186"/>
      <c r="C60" s="186"/>
      <c r="D60" s="425">
        <f>D12</f>
        <v>0</v>
      </c>
      <c r="E60" s="430"/>
      <c r="F60" s="430"/>
      <c r="G60" s="430"/>
      <c r="H60" s="430"/>
      <c r="I60" s="430"/>
      <c r="J60" s="430"/>
      <c r="K60" s="426"/>
    </row>
    <row r="61" spans="1:11" ht="15.75" x14ac:dyDescent="0.25">
      <c r="A61" s="186" t="s">
        <v>102</v>
      </c>
      <c r="B61" s="186"/>
      <c r="C61" s="186"/>
      <c r="D61" s="191"/>
      <c r="E61" s="191"/>
      <c r="F61" s="191"/>
      <c r="G61" s="191"/>
      <c r="H61" s="191"/>
      <c r="I61" s="191"/>
      <c r="J61" s="191"/>
      <c r="K61" s="191"/>
    </row>
    <row r="62" spans="1:11" ht="15.75" x14ac:dyDescent="0.25">
      <c r="A62" s="186"/>
      <c r="B62" s="186"/>
      <c r="C62" s="186"/>
      <c r="D62" s="186"/>
      <c r="E62" s="186"/>
      <c r="F62" s="186"/>
      <c r="G62" s="186"/>
      <c r="H62" s="186"/>
      <c r="I62" s="186"/>
      <c r="J62" s="186"/>
      <c r="K62" s="186"/>
    </row>
    <row r="63" spans="1:11" ht="15.75" x14ac:dyDescent="0.25">
      <c r="A63" s="186" t="s">
        <v>103</v>
      </c>
      <c r="B63" s="186" t="s">
        <v>104</v>
      </c>
      <c r="C63" s="186"/>
      <c r="D63" s="186"/>
      <c r="E63" s="186"/>
      <c r="F63" s="196"/>
      <c r="G63" s="431" t="str">
        <f>CONCATENATE(Data!G2," ",Data!D3)</f>
        <v>28 Februari  2025</v>
      </c>
      <c r="H63" s="432"/>
      <c r="I63" s="433"/>
      <c r="J63" s="186"/>
      <c r="K63" s="197">
        <f>'Kas Harian'!G275</f>
        <v>0</v>
      </c>
    </row>
    <row r="64" spans="1:11" ht="15.75" x14ac:dyDescent="0.25">
      <c r="A64" s="186"/>
      <c r="B64" s="186"/>
      <c r="C64" s="186"/>
      <c r="D64" s="186"/>
      <c r="E64" s="186"/>
      <c r="F64" s="186"/>
      <c r="G64" s="186"/>
      <c r="H64" s="186"/>
      <c r="I64" s="186"/>
      <c r="J64" s="186"/>
      <c r="K64" s="186"/>
    </row>
    <row r="65" spans="1:11" ht="15.75" x14ac:dyDescent="0.25">
      <c r="A65" s="186" t="s">
        <v>105</v>
      </c>
      <c r="B65" s="186" t="s">
        <v>106</v>
      </c>
      <c r="C65" s="186"/>
      <c r="D65" s="186"/>
      <c r="E65" s="186"/>
      <c r="F65" s="186"/>
      <c r="G65" s="186"/>
      <c r="H65" s="186"/>
      <c r="I65" s="186"/>
      <c r="J65" s="186"/>
      <c r="K65" s="197"/>
    </row>
    <row r="66" spans="1:11" ht="16.5" thickBot="1" x14ac:dyDescent="0.3">
      <c r="A66" s="186"/>
      <c r="B66" s="186"/>
      <c r="C66" s="186"/>
      <c r="D66" s="186"/>
      <c r="E66" s="186"/>
      <c r="F66" s="186"/>
      <c r="G66" s="186"/>
      <c r="H66" s="186"/>
      <c r="I66" s="186"/>
      <c r="J66" s="186"/>
      <c r="K66" s="198"/>
    </row>
    <row r="67" spans="1:11" ht="16.5" thickBot="1" x14ac:dyDescent="0.3">
      <c r="A67" s="186"/>
      <c r="B67" s="186"/>
      <c r="C67" s="424" t="s">
        <v>107</v>
      </c>
      <c r="D67" s="424"/>
      <c r="E67" s="424"/>
      <c r="F67" s="424"/>
      <c r="G67" s="424"/>
      <c r="H67" s="424"/>
      <c r="I67" s="424"/>
      <c r="J67" s="199"/>
      <c r="K67" s="200">
        <f>K63-K65</f>
        <v>0</v>
      </c>
    </row>
    <row r="68" spans="1:11" ht="15.75" x14ac:dyDescent="0.25">
      <c r="A68" s="186"/>
      <c r="B68" s="186"/>
      <c r="C68" s="186"/>
      <c r="D68" s="186"/>
      <c r="E68" s="186"/>
      <c r="F68" s="199"/>
      <c r="G68" s="199"/>
      <c r="H68" s="199"/>
      <c r="I68" s="199"/>
      <c r="J68" s="199"/>
      <c r="K68" s="199"/>
    </row>
    <row r="69" spans="1:11" ht="15.75" x14ac:dyDescent="0.25">
      <c r="A69" s="186" t="s">
        <v>108</v>
      </c>
      <c r="B69" s="186" t="s">
        <v>109</v>
      </c>
      <c r="C69" s="186"/>
      <c r="D69" s="186"/>
      <c r="E69" s="186"/>
      <c r="F69" s="199"/>
      <c r="G69" s="199"/>
      <c r="H69" s="199"/>
      <c r="I69" s="199"/>
      <c r="J69" s="199"/>
      <c r="K69" s="199"/>
    </row>
    <row r="70" spans="1:11" ht="15.75" x14ac:dyDescent="0.25">
      <c r="A70" s="186"/>
      <c r="B70" s="201" t="s">
        <v>110</v>
      </c>
      <c r="C70" s="186" t="s">
        <v>111</v>
      </c>
      <c r="D70" s="186"/>
      <c r="E70" s="186"/>
      <c r="F70" s="199"/>
      <c r="G70" s="199"/>
      <c r="H70" s="199"/>
      <c r="I70" s="199"/>
      <c r="J70" s="199"/>
      <c r="K70" s="199"/>
    </row>
    <row r="71" spans="1:11" ht="15.75" x14ac:dyDescent="0.25">
      <c r="A71" s="186"/>
      <c r="B71" s="201"/>
      <c r="C71" s="202"/>
      <c r="D71" s="186"/>
      <c r="E71" s="198">
        <v>100000</v>
      </c>
      <c r="F71" s="186"/>
      <c r="G71" s="421">
        <f>C71*E71</f>
        <v>0</v>
      </c>
      <c r="H71" s="421"/>
      <c r="I71" s="203"/>
      <c r="J71" s="199"/>
      <c r="K71" s="199"/>
    </row>
    <row r="72" spans="1:11" ht="15.75" x14ac:dyDescent="0.25">
      <c r="A72" s="186"/>
      <c r="B72" s="201"/>
      <c r="C72" s="202"/>
      <c r="D72" s="186"/>
      <c r="E72" s="198">
        <v>50000</v>
      </c>
      <c r="F72" s="186"/>
      <c r="G72" s="421">
        <f t="shared" ref="G72:G77" si="2">C72*E72</f>
        <v>0</v>
      </c>
      <c r="H72" s="421"/>
      <c r="I72" s="203"/>
      <c r="J72" s="199"/>
      <c r="K72" s="199"/>
    </row>
    <row r="73" spans="1:11" ht="15.75" x14ac:dyDescent="0.25">
      <c r="A73" s="186"/>
      <c r="B73" s="201"/>
      <c r="C73" s="202"/>
      <c r="D73" s="186"/>
      <c r="E73" s="198">
        <v>20000</v>
      </c>
      <c r="F73" s="186"/>
      <c r="G73" s="421">
        <f t="shared" si="2"/>
        <v>0</v>
      </c>
      <c r="H73" s="421"/>
      <c r="I73" s="203"/>
      <c r="J73" s="199"/>
      <c r="K73" s="199"/>
    </row>
    <row r="74" spans="1:11" ht="15.75" x14ac:dyDescent="0.25">
      <c r="A74" s="186"/>
      <c r="B74" s="201"/>
      <c r="C74" s="202"/>
      <c r="D74" s="186"/>
      <c r="E74" s="198">
        <v>10000</v>
      </c>
      <c r="F74" s="186"/>
      <c r="G74" s="421">
        <f t="shared" si="2"/>
        <v>0</v>
      </c>
      <c r="H74" s="421"/>
      <c r="I74" s="203"/>
      <c r="J74" s="199"/>
      <c r="K74" s="199"/>
    </row>
    <row r="75" spans="1:11" ht="15.75" x14ac:dyDescent="0.25">
      <c r="A75" s="186"/>
      <c r="B75" s="201"/>
      <c r="C75" s="202"/>
      <c r="D75" s="186"/>
      <c r="E75" s="198">
        <v>5000</v>
      </c>
      <c r="F75" s="186"/>
      <c r="G75" s="421">
        <f t="shared" si="2"/>
        <v>0</v>
      </c>
      <c r="H75" s="421"/>
      <c r="I75" s="203"/>
      <c r="J75" s="199"/>
      <c r="K75" s="199"/>
    </row>
    <row r="76" spans="1:11" ht="15.75" x14ac:dyDescent="0.25">
      <c r="A76" s="186"/>
      <c r="B76" s="201"/>
      <c r="C76" s="202"/>
      <c r="D76" s="186"/>
      <c r="E76" s="198">
        <v>2000</v>
      </c>
      <c r="F76" s="186"/>
      <c r="G76" s="421">
        <f t="shared" si="2"/>
        <v>0</v>
      </c>
      <c r="H76" s="421"/>
      <c r="I76" s="203"/>
      <c r="J76" s="199"/>
      <c r="K76" s="199"/>
    </row>
    <row r="77" spans="1:11" ht="16.5" thickBot="1" x14ac:dyDescent="0.3">
      <c r="A77" s="186"/>
      <c r="B77" s="201"/>
      <c r="C77" s="202"/>
      <c r="D77" s="186"/>
      <c r="E77" s="198">
        <v>1000</v>
      </c>
      <c r="F77" s="186"/>
      <c r="G77" s="421">
        <f t="shared" si="2"/>
        <v>0</v>
      </c>
      <c r="H77" s="421"/>
      <c r="I77" s="203"/>
      <c r="J77" s="199"/>
      <c r="K77" s="199"/>
    </row>
    <row r="78" spans="1:11" ht="16.5" thickBot="1" x14ac:dyDescent="0.3">
      <c r="A78" s="186"/>
      <c r="B78" s="201"/>
      <c r="C78" s="186"/>
      <c r="D78" s="186"/>
      <c r="E78" s="198"/>
      <c r="F78" s="186"/>
      <c r="G78" s="422">
        <f>SUM(G71:G77)</f>
        <v>0</v>
      </c>
      <c r="H78" s="423"/>
      <c r="I78" s="204"/>
      <c r="J78" s="199"/>
      <c r="K78" s="199"/>
    </row>
    <row r="79" spans="1:11" ht="15.75" x14ac:dyDescent="0.25">
      <c r="A79" s="186"/>
      <c r="B79" s="201" t="s">
        <v>112</v>
      </c>
      <c r="C79" s="186" t="s">
        <v>113</v>
      </c>
      <c r="D79" s="186"/>
      <c r="E79" s="186"/>
      <c r="F79" s="186"/>
      <c r="G79" s="199"/>
      <c r="H79" s="199"/>
      <c r="I79" s="199"/>
      <c r="J79" s="199"/>
      <c r="K79" s="199"/>
    </row>
    <row r="80" spans="1:11" ht="15.75" x14ac:dyDescent="0.25">
      <c r="A80" s="201"/>
      <c r="B80" s="201"/>
      <c r="C80" s="202"/>
      <c r="D80" s="186"/>
      <c r="E80" s="198">
        <v>1000</v>
      </c>
      <c r="F80" s="186"/>
      <c r="G80" s="421">
        <f>C80*E80</f>
        <v>0</v>
      </c>
      <c r="H80" s="421"/>
      <c r="I80" s="203"/>
      <c r="J80" s="199"/>
      <c r="K80" s="199"/>
    </row>
    <row r="81" spans="1:11" ht="15.75" x14ac:dyDescent="0.25">
      <c r="A81" s="186"/>
      <c r="B81" s="186"/>
      <c r="C81" s="202"/>
      <c r="D81" s="186"/>
      <c r="E81" s="198">
        <v>500</v>
      </c>
      <c r="F81" s="186"/>
      <c r="G81" s="421">
        <f t="shared" ref="G81:G83" si="3">C81*E81</f>
        <v>0</v>
      </c>
      <c r="H81" s="421"/>
      <c r="I81" s="203"/>
      <c r="J81" s="199"/>
      <c r="K81" s="199"/>
    </row>
    <row r="82" spans="1:11" ht="15.75" x14ac:dyDescent="0.25">
      <c r="A82" s="186"/>
      <c r="B82" s="186"/>
      <c r="C82" s="202"/>
      <c r="D82" s="186"/>
      <c r="E82" s="198">
        <v>200</v>
      </c>
      <c r="F82" s="186"/>
      <c r="G82" s="421">
        <f t="shared" si="3"/>
        <v>0</v>
      </c>
      <c r="H82" s="421"/>
      <c r="I82" s="203"/>
      <c r="J82" s="199"/>
      <c r="K82" s="199"/>
    </row>
    <row r="83" spans="1:11" ht="16.5" thickBot="1" x14ac:dyDescent="0.3">
      <c r="A83" s="186"/>
      <c r="B83" s="186"/>
      <c r="C83" s="202"/>
      <c r="D83" s="186"/>
      <c r="E83" s="198">
        <v>100</v>
      </c>
      <c r="F83" s="186"/>
      <c r="G83" s="421">
        <f t="shared" si="3"/>
        <v>0</v>
      </c>
      <c r="H83" s="421"/>
      <c r="I83" s="203"/>
      <c r="J83" s="199"/>
      <c r="K83" s="199"/>
    </row>
    <row r="84" spans="1:11" ht="16.5" thickBot="1" x14ac:dyDescent="0.3">
      <c r="A84" s="186"/>
      <c r="B84" s="186"/>
      <c r="C84" s="186"/>
      <c r="D84" s="186"/>
      <c r="E84" s="198"/>
      <c r="F84" s="186"/>
      <c r="G84" s="422">
        <f>SUM(G80:G83)</f>
        <v>0</v>
      </c>
      <c r="H84" s="423"/>
      <c r="I84" s="204"/>
      <c r="J84" s="199"/>
      <c r="K84" s="199"/>
    </row>
    <row r="85" spans="1:11" ht="16.5" thickBot="1" x14ac:dyDescent="0.3">
      <c r="A85" s="186"/>
      <c r="B85" s="186"/>
      <c r="C85" s="186"/>
      <c r="D85" s="186"/>
      <c r="E85" s="198"/>
      <c r="F85" s="199"/>
      <c r="G85" s="199"/>
      <c r="H85" s="199"/>
      <c r="I85" s="199"/>
      <c r="J85" s="199"/>
      <c r="K85" s="199"/>
    </row>
    <row r="86" spans="1:11" ht="16.5" thickBot="1" x14ac:dyDescent="0.3">
      <c r="A86" s="186"/>
      <c r="B86" s="186"/>
      <c r="C86" s="424" t="s">
        <v>114</v>
      </c>
      <c r="D86" s="424"/>
      <c r="E86" s="424"/>
      <c r="F86" s="424"/>
      <c r="G86" s="424"/>
      <c r="H86" s="424"/>
      <c r="I86" s="424"/>
      <c r="J86" s="199"/>
      <c r="K86" s="205">
        <f>G84+G78</f>
        <v>0</v>
      </c>
    </row>
    <row r="87" spans="1:11" ht="16.5" thickBot="1" x14ac:dyDescent="0.3">
      <c r="A87" s="186"/>
      <c r="B87" s="186"/>
    </row>
    <row r="88" spans="1:11" ht="16.5" thickBot="1" x14ac:dyDescent="0.3">
      <c r="A88" s="186"/>
      <c r="B88" s="186"/>
      <c r="C88" s="424" t="s">
        <v>115</v>
      </c>
      <c r="D88" s="424"/>
      <c r="E88" s="424"/>
      <c r="F88" s="424"/>
      <c r="G88" s="424"/>
      <c r="H88" s="424"/>
      <c r="I88" s="424"/>
      <c r="J88" s="199"/>
      <c r="K88" s="205">
        <f>K86-K67</f>
        <v>0</v>
      </c>
    </row>
    <row r="89" spans="1:11" ht="15.75" x14ac:dyDescent="0.25">
      <c r="A89" s="186"/>
      <c r="B89" s="186"/>
      <c r="C89" s="186"/>
      <c r="D89" s="186"/>
      <c r="E89" s="186"/>
      <c r="F89" s="186"/>
      <c r="G89" s="186"/>
      <c r="H89" s="186"/>
      <c r="I89" s="186"/>
      <c r="J89" s="186"/>
      <c r="K89" s="186"/>
    </row>
    <row r="90" spans="1:11" ht="15.75" x14ac:dyDescent="0.25">
      <c r="A90" s="186"/>
      <c r="B90" s="186"/>
      <c r="C90" s="186"/>
      <c r="D90" s="186"/>
      <c r="E90" s="186"/>
      <c r="F90" s="186"/>
      <c r="G90" s="186"/>
      <c r="H90" s="186"/>
      <c r="I90" s="186"/>
      <c r="J90" s="186"/>
      <c r="K90" s="186"/>
    </row>
    <row r="91" spans="1:11" ht="15.75" x14ac:dyDescent="0.25">
      <c r="A91" s="186"/>
      <c r="B91" s="186"/>
      <c r="C91" s="186"/>
      <c r="D91" s="186"/>
      <c r="E91" s="186"/>
      <c r="F91" s="186"/>
      <c r="G91" s="186"/>
      <c r="H91" s="186"/>
      <c r="I91" s="186"/>
      <c r="J91" s="186"/>
      <c r="K91" s="186"/>
    </row>
    <row r="92" spans="1:11" ht="15.75" x14ac:dyDescent="0.25">
      <c r="A92" s="186"/>
      <c r="B92" s="191" t="s">
        <v>47</v>
      </c>
      <c r="D92" s="206"/>
      <c r="E92" s="186"/>
      <c r="F92" s="186"/>
      <c r="G92" s="186"/>
      <c r="H92" s="186"/>
      <c r="I92" s="207" t="s">
        <v>81</v>
      </c>
      <c r="K92" s="186"/>
    </row>
    <row r="93" spans="1:11" ht="15.75" x14ac:dyDescent="0.25">
      <c r="A93" s="186"/>
      <c r="B93" s="186"/>
      <c r="C93" s="186"/>
      <c r="D93" s="186"/>
      <c r="E93" s="186"/>
      <c r="F93" s="186"/>
      <c r="G93" s="186"/>
      <c r="H93" s="186"/>
      <c r="I93" s="207"/>
      <c r="J93" s="186"/>
      <c r="K93" s="186"/>
    </row>
    <row r="94" spans="1:11" ht="15.75" x14ac:dyDescent="0.25">
      <c r="A94" s="186"/>
      <c r="B94" s="186"/>
      <c r="C94" s="186"/>
      <c r="D94" s="186"/>
      <c r="E94" s="186"/>
      <c r="F94" s="186"/>
      <c r="G94" s="186"/>
      <c r="H94" s="186"/>
      <c r="I94" s="207"/>
      <c r="J94" s="186"/>
      <c r="K94" s="186"/>
    </row>
    <row r="95" spans="1:11" ht="15.75" x14ac:dyDescent="0.25">
      <c r="A95" s="186"/>
      <c r="B95" s="186"/>
      <c r="C95" s="186"/>
      <c r="D95" s="186"/>
      <c r="E95" s="186"/>
      <c r="F95" s="186"/>
      <c r="G95" s="186"/>
      <c r="H95" s="186"/>
      <c r="I95" s="207"/>
      <c r="J95" s="186"/>
      <c r="K95" s="186"/>
    </row>
    <row r="96" spans="1:11" ht="15.75" x14ac:dyDescent="0.25">
      <c r="A96" s="186"/>
      <c r="B96" s="191">
        <f>B48</f>
        <v>0</v>
      </c>
      <c r="D96" s="206"/>
      <c r="E96" s="186"/>
      <c r="F96" s="186"/>
      <c r="G96" s="186"/>
      <c r="H96" s="186"/>
      <c r="I96" s="207">
        <f>I48</f>
        <v>0</v>
      </c>
      <c r="K96" s="186"/>
    </row>
    <row r="97" spans="1:11" ht="15.75" x14ac:dyDescent="0.25">
      <c r="A97" s="186"/>
      <c r="B97" s="186"/>
    </row>
    <row r="98" spans="1:11" ht="15.75" x14ac:dyDescent="0.25">
      <c r="A98" s="186"/>
      <c r="B98" s="186"/>
    </row>
    <row r="99" spans="1:11" ht="15.75" x14ac:dyDescent="0.25">
      <c r="A99" s="186"/>
      <c r="B99" s="186"/>
    </row>
    <row r="100" spans="1:11" ht="16.5" thickBot="1" x14ac:dyDescent="0.3">
      <c r="A100" s="188"/>
      <c r="B100" s="188"/>
      <c r="C100" s="189"/>
      <c r="D100" s="189"/>
      <c r="E100" s="189"/>
      <c r="F100" s="189"/>
      <c r="G100" s="189"/>
      <c r="H100" s="189"/>
      <c r="I100" s="189"/>
      <c r="J100" s="189"/>
      <c r="K100" s="189"/>
    </row>
    <row r="101" spans="1:11" ht="15.75" thickTop="1" x14ac:dyDescent="0.25"/>
    <row r="102" spans="1:11" ht="20.25" x14ac:dyDescent="0.3">
      <c r="A102" s="434" t="s">
        <v>96</v>
      </c>
      <c r="B102" s="434"/>
      <c r="C102" s="434"/>
      <c r="D102" s="434"/>
      <c r="E102" s="434"/>
      <c r="F102" s="434"/>
      <c r="G102" s="434"/>
      <c r="H102" s="434"/>
      <c r="I102" s="434"/>
      <c r="J102" s="434"/>
      <c r="K102" s="434"/>
    </row>
    <row r="103" spans="1:11" ht="20.25" x14ac:dyDescent="0.3">
      <c r="A103" s="190"/>
      <c r="B103" s="190"/>
      <c r="C103" s="190"/>
      <c r="D103" s="190"/>
      <c r="E103" s="190"/>
      <c r="F103" s="190"/>
      <c r="G103" s="190"/>
      <c r="H103" s="190"/>
      <c r="I103" s="190"/>
      <c r="J103" s="190"/>
      <c r="K103" s="190"/>
    </row>
    <row r="104" spans="1:11" ht="15.75" x14ac:dyDescent="0.25">
      <c r="A104" s="186" t="s">
        <v>97</v>
      </c>
      <c r="B104" s="186"/>
      <c r="C104" s="186"/>
      <c r="D104" s="186" t="s">
        <v>51</v>
      </c>
      <c r="E104" s="425"/>
      <c r="F104" s="426"/>
      <c r="G104" s="186"/>
      <c r="H104" s="186"/>
      <c r="I104" s="186"/>
      <c r="J104" s="186"/>
      <c r="K104" s="186"/>
    </row>
    <row r="105" spans="1:11" ht="15.75" x14ac:dyDescent="0.25">
      <c r="A105" s="186"/>
      <c r="B105" s="186" t="s">
        <v>98</v>
      </c>
      <c r="C105" s="186"/>
      <c r="D105" s="186" t="s">
        <v>51</v>
      </c>
      <c r="E105" s="425"/>
      <c r="F105" s="426"/>
      <c r="G105" s="191"/>
      <c r="H105" s="191"/>
      <c r="I105" s="191"/>
      <c r="J105" s="186"/>
      <c r="K105" s="186"/>
    </row>
    <row r="106" spans="1:11" ht="15.75" x14ac:dyDescent="0.25">
      <c r="A106" s="186"/>
      <c r="B106" s="186" t="s">
        <v>99</v>
      </c>
      <c r="C106" s="186"/>
      <c r="D106" s="186" t="s">
        <v>51</v>
      </c>
      <c r="E106" s="425"/>
      <c r="F106" s="426"/>
      <c r="G106" s="191"/>
      <c r="H106" s="191"/>
      <c r="I106" s="191"/>
      <c r="J106" s="186"/>
      <c r="K106" s="186"/>
    </row>
    <row r="107" spans="1:11" ht="15.75" x14ac:dyDescent="0.25">
      <c r="A107" s="186" t="s">
        <v>100</v>
      </c>
      <c r="B107" s="186"/>
      <c r="C107" s="186"/>
      <c r="D107" s="186"/>
      <c r="E107" s="186"/>
      <c r="F107" s="186"/>
      <c r="G107" s="186"/>
      <c r="H107" s="186"/>
      <c r="I107" s="427" t="str">
        <f>I59</f>
        <v>Candi</v>
      </c>
      <c r="J107" s="428"/>
      <c r="K107" s="429"/>
    </row>
    <row r="108" spans="1:11" ht="15.75" x14ac:dyDescent="0.25">
      <c r="A108" s="186" t="s">
        <v>101</v>
      </c>
      <c r="B108" s="186"/>
      <c r="C108" s="186"/>
      <c r="D108" s="425">
        <f>D60</f>
        <v>0</v>
      </c>
      <c r="E108" s="430"/>
      <c r="F108" s="430"/>
      <c r="G108" s="430"/>
      <c r="H108" s="430"/>
      <c r="I108" s="430"/>
      <c r="J108" s="430"/>
      <c r="K108" s="426"/>
    </row>
    <row r="109" spans="1:11" ht="15.75" x14ac:dyDescent="0.25">
      <c r="A109" s="186" t="s">
        <v>102</v>
      </c>
      <c r="B109" s="186"/>
      <c r="C109" s="186"/>
      <c r="D109" s="191"/>
      <c r="E109" s="191"/>
      <c r="F109" s="191"/>
      <c r="G109" s="191"/>
      <c r="H109" s="191"/>
      <c r="I109" s="191"/>
      <c r="J109" s="191"/>
      <c r="K109" s="191"/>
    </row>
    <row r="110" spans="1:11" ht="15.75" x14ac:dyDescent="0.25">
      <c r="A110" s="186"/>
      <c r="B110" s="186"/>
      <c r="C110" s="186"/>
      <c r="D110" s="186"/>
      <c r="E110" s="186"/>
      <c r="F110" s="186"/>
      <c r="G110" s="186"/>
      <c r="H110" s="186"/>
      <c r="I110" s="186"/>
      <c r="J110" s="186"/>
      <c r="K110" s="186"/>
    </row>
    <row r="111" spans="1:11" ht="15.75" x14ac:dyDescent="0.25">
      <c r="A111" s="186" t="s">
        <v>103</v>
      </c>
      <c r="B111" s="186" t="s">
        <v>104</v>
      </c>
      <c r="C111" s="186"/>
      <c r="D111" s="186"/>
      <c r="E111" s="186"/>
      <c r="F111" s="196"/>
      <c r="G111" s="431" t="str">
        <f>CONCATENATE(Data!G3," ",Data!D3)</f>
        <v>31 Maret  2025</v>
      </c>
      <c r="H111" s="432"/>
      <c r="I111" s="433"/>
      <c r="J111" s="186"/>
      <c r="K111" s="197">
        <f>'Kas Harian'!G418</f>
        <v>0</v>
      </c>
    </row>
    <row r="112" spans="1:11" ht="15.75" x14ac:dyDescent="0.25">
      <c r="A112" s="186"/>
      <c r="B112" s="186"/>
      <c r="C112" s="186"/>
      <c r="D112" s="186"/>
      <c r="E112" s="186"/>
      <c r="F112" s="186"/>
      <c r="G112" s="186"/>
      <c r="H112" s="186"/>
      <c r="I112" s="186"/>
      <c r="J112" s="186"/>
      <c r="K112" s="186"/>
    </row>
    <row r="113" spans="1:11" ht="15.75" x14ac:dyDescent="0.25">
      <c r="A113" s="186" t="s">
        <v>105</v>
      </c>
      <c r="B113" s="186" t="s">
        <v>106</v>
      </c>
      <c r="C113" s="186"/>
      <c r="D113" s="186"/>
      <c r="E113" s="186"/>
      <c r="F113" s="186"/>
      <c r="G113" s="186"/>
      <c r="H113" s="186"/>
      <c r="I113" s="186"/>
      <c r="J113" s="186"/>
      <c r="K113" s="197"/>
    </row>
    <row r="114" spans="1:11" ht="16.5" thickBot="1" x14ac:dyDescent="0.3">
      <c r="A114" s="186"/>
      <c r="B114" s="186"/>
      <c r="C114" s="186"/>
      <c r="D114" s="186"/>
      <c r="E114" s="186"/>
      <c r="F114" s="186"/>
      <c r="G114" s="186"/>
      <c r="H114" s="186"/>
      <c r="I114" s="186"/>
      <c r="J114" s="186"/>
      <c r="K114" s="198"/>
    </row>
    <row r="115" spans="1:11" ht="16.5" thickBot="1" x14ac:dyDescent="0.3">
      <c r="A115" s="186"/>
      <c r="B115" s="186"/>
      <c r="C115" s="424" t="s">
        <v>107</v>
      </c>
      <c r="D115" s="424"/>
      <c r="E115" s="424"/>
      <c r="F115" s="424"/>
      <c r="G115" s="424"/>
      <c r="H115" s="424"/>
      <c r="I115" s="424"/>
      <c r="J115" s="199"/>
      <c r="K115" s="200">
        <f>K111-K113</f>
        <v>0</v>
      </c>
    </row>
    <row r="116" spans="1:11" ht="15.75" x14ac:dyDescent="0.25">
      <c r="A116" s="186"/>
      <c r="B116" s="186"/>
      <c r="C116" s="186"/>
      <c r="D116" s="186"/>
      <c r="E116" s="186"/>
      <c r="F116" s="199"/>
      <c r="G116" s="199"/>
      <c r="H116" s="199"/>
      <c r="I116" s="199"/>
      <c r="J116" s="199"/>
      <c r="K116" s="199"/>
    </row>
    <row r="117" spans="1:11" ht="15.75" x14ac:dyDescent="0.25">
      <c r="A117" s="186" t="s">
        <v>108</v>
      </c>
      <c r="B117" s="186" t="s">
        <v>109</v>
      </c>
      <c r="C117" s="186"/>
      <c r="D117" s="186"/>
      <c r="E117" s="186"/>
      <c r="F117" s="199"/>
      <c r="G117" s="199"/>
      <c r="H117" s="199"/>
      <c r="I117" s="199"/>
      <c r="J117" s="199"/>
      <c r="K117" s="199"/>
    </row>
    <row r="118" spans="1:11" ht="15.75" x14ac:dyDescent="0.25">
      <c r="A118" s="186"/>
      <c r="B118" s="201" t="s">
        <v>110</v>
      </c>
      <c r="C118" s="186" t="s">
        <v>111</v>
      </c>
      <c r="D118" s="186"/>
      <c r="E118" s="186"/>
      <c r="F118" s="199"/>
      <c r="G118" s="199"/>
      <c r="H118" s="199"/>
      <c r="I118" s="199"/>
      <c r="J118" s="199"/>
      <c r="K118" s="199"/>
    </row>
    <row r="119" spans="1:11" ht="15.75" x14ac:dyDescent="0.25">
      <c r="A119" s="186"/>
      <c r="B119" s="201"/>
      <c r="C119" s="202"/>
      <c r="D119" s="186"/>
      <c r="E119" s="198">
        <v>100000</v>
      </c>
      <c r="F119" s="186"/>
      <c r="G119" s="421">
        <f>C119*E119</f>
        <v>0</v>
      </c>
      <c r="H119" s="421"/>
      <c r="I119" s="203"/>
      <c r="J119" s="199"/>
      <c r="K119" s="199"/>
    </row>
    <row r="120" spans="1:11" ht="15.75" x14ac:dyDescent="0.25">
      <c r="A120" s="186"/>
      <c r="B120" s="201"/>
      <c r="C120" s="202"/>
      <c r="D120" s="186"/>
      <c r="E120" s="198">
        <v>50000</v>
      </c>
      <c r="F120" s="186"/>
      <c r="G120" s="421">
        <f t="shared" ref="G120:G125" si="4">C120*E120</f>
        <v>0</v>
      </c>
      <c r="H120" s="421"/>
      <c r="I120" s="203"/>
      <c r="J120" s="199"/>
      <c r="K120" s="199"/>
    </row>
    <row r="121" spans="1:11" ht="15.75" x14ac:dyDescent="0.25">
      <c r="A121" s="186"/>
      <c r="B121" s="201"/>
      <c r="C121" s="202"/>
      <c r="D121" s="186"/>
      <c r="E121" s="198">
        <v>20000</v>
      </c>
      <c r="F121" s="186"/>
      <c r="G121" s="421">
        <f t="shared" si="4"/>
        <v>0</v>
      </c>
      <c r="H121" s="421"/>
      <c r="I121" s="203"/>
      <c r="J121" s="199"/>
      <c r="K121" s="199"/>
    </row>
    <row r="122" spans="1:11" ht="15.75" x14ac:dyDescent="0.25">
      <c r="A122" s="186"/>
      <c r="B122" s="201"/>
      <c r="C122" s="202"/>
      <c r="D122" s="186"/>
      <c r="E122" s="198">
        <v>10000</v>
      </c>
      <c r="F122" s="186"/>
      <c r="G122" s="421">
        <f t="shared" si="4"/>
        <v>0</v>
      </c>
      <c r="H122" s="421"/>
      <c r="I122" s="203"/>
      <c r="J122" s="199"/>
      <c r="K122" s="199"/>
    </row>
    <row r="123" spans="1:11" ht="15.75" x14ac:dyDescent="0.25">
      <c r="A123" s="186"/>
      <c r="B123" s="201"/>
      <c r="C123" s="202"/>
      <c r="D123" s="186"/>
      <c r="E123" s="198">
        <v>5000</v>
      </c>
      <c r="F123" s="186"/>
      <c r="G123" s="421">
        <f t="shared" si="4"/>
        <v>0</v>
      </c>
      <c r="H123" s="421"/>
      <c r="I123" s="203"/>
      <c r="J123" s="199"/>
      <c r="K123" s="199"/>
    </row>
    <row r="124" spans="1:11" ht="15.75" x14ac:dyDescent="0.25">
      <c r="A124" s="186"/>
      <c r="B124" s="201"/>
      <c r="C124" s="202"/>
      <c r="D124" s="186"/>
      <c r="E124" s="198">
        <v>2000</v>
      </c>
      <c r="F124" s="186"/>
      <c r="G124" s="421">
        <f t="shared" si="4"/>
        <v>0</v>
      </c>
      <c r="H124" s="421"/>
      <c r="I124" s="203"/>
      <c r="J124" s="199"/>
      <c r="K124" s="199"/>
    </row>
    <row r="125" spans="1:11" ht="16.5" thickBot="1" x14ac:dyDescent="0.3">
      <c r="A125" s="186"/>
      <c r="B125" s="201"/>
      <c r="C125" s="202"/>
      <c r="D125" s="186"/>
      <c r="E125" s="198">
        <v>1000</v>
      </c>
      <c r="F125" s="186"/>
      <c r="G125" s="421">
        <f t="shared" si="4"/>
        <v>0</v>
      </c>
      <c r="H125" s="421"/>
      <c r="I125" s="203"/>
      <c r="J125" s="199"/>
      <c r="K125" s="199"/>
    </row>
    <row r="126" spans="1:11" ht="16.5" thickBot="1" x14ac:dyDescent="0.3">
      <c r="A126" s="186"/>
      <c r="B126" s="201"/>
      <c r="C126" s="186"/>
      <c r="D126" s="186"/>
      <c r="E126" s="198"/>
      <c r="F126" s="186"/>
      <c r="G126" s="422">
        <f>SUM(G119:G125)</f>
        <v>0</v>
      </c>
      <c r="H126" s="423"/>
      <c r="I126" s="204"/>
      <c r="J126" s="199"/>
      <c r="K126" s="199"/>
    </row>
    <row r="127" spans="1:11" ht="15.75" x14ac:dyDescent="0.25">
      <c r="A127" s="186"/>
      <c r="B127" s="201" t="s">
        <v>112</v>
      </c>
      <c r="C127" s="186" t="s">
        <v>113</v>
      </c>
      <c r="D127" s="186"/>
      <c r="E127" s="186"/>
      <c r="F127" s="186"/>
      <c r="G127" s="199"/>
      <c r="H127" s="199"/>
      <c r="I127" s="199"/>
      <c r="J127" s="199"/>
      <c r="K127" s="199"/>
    </row>
    <row r="128" spans="1:11" ht="15.75" x14ac:dyDescent="0.25">
      <c r="A128" s="201"/>
      <c r="B128" s="201"/>
      <c r="C128" s="202"/>
      <c r="D128" s="186"/>
      <c r="E128" s="198">
        <v>1000</v>
      </c>
      <c r="F128" s="186"/>
      <c r="G128" s="421">
        <f>C128*E128</f>
        <v>0</v>
      </c>
      <c r="H128" s="421"/>
      <c r="I128" s="203"/>
      <c r="J128" s="199"/>
      <c r="K128" s="199"/>
    </row>
    <row r="129" spans="1:11" ht="15.75" x14ac:dyDescent="0.25">
      <c r="A129" s="186"/>
      <c r="B129" s="186"/>
      <c r="C129" s="202"/>
      <c r="D129" s="186"/>
      <c r="E129" s="198">
        <v>500</v>
      </c>
      <c r="F129" s="186"/>
      <c r="G129" s="421">
        <f t="shared" ref="G129:G131" si="5">C129*E129</f>
        <v>0</v>
      </c>
      <c r="H129" s="421"/>
      <c r="I129" s="203"/>
      <c r="J129" s="199"/>
      <c r="K129" s="199"/>
    </row>
    <row r="130" spans="1:11" ht="15.75" x14ac:dyDescent="0.25">
      <c r="A130" s="186"/>
      <c r="B130" s="186"/>
      <c r="C130" s="202"/>
      <c r="D130" s="186"/>
      <c r="E130" s="198">
        <v>200</v>
      </c>
      <c r="F130" s="186"/>
      <c r="G130" s="421">
        <f t="shared" si="5"/>
        <v>0</v>
      </c>
      <c r="H130" s="421"/>
      <c r="I130" s="203"/>
      <c r="J130" s="199"/>
      <c r="K130" s="199"/>
    </row>
    <row r="131" spans="1:11" ht="16.5" thickBot="1" x14ac:dyDescent="0.3">
      <c r="A131" s="186"/>
      <c r="B131" s="186"/>
      <c r="C131" s="202"/>
      <c r="D131" s="186"/>
      <c r="E131" s="198">
        <v>100</v>
      </c>
      <c r="F131" s="186"/>
      <c r="G131" s="421">
        <f t="shared" si="5"/>
        <v>0</v>
      </c>
      <c r="H131" s="421"/>
      <c r="I131" s="203"/>
      <c r="J131" s="199"/>
      <c r="K131" s="199"/>
    </row>
    <row r="132" spans="1:11" ht="16.5" thickBot="1" x14ac:dyDescent="0.3">
      <c r="A132" s="186"/>
      <c r="B132" s="186"/>
      <c r="C132" s="186"/>
      <c r="D132" s="186"/>
      <c r="E132" s="198"/>
      <c r="F132" s="186"/>
      <c r="G132" s="422">
        <f>SUM(G128:G131)</f>
        <v>0</v>
      </c>
      <c r="H132" s="423"/>
      <c r="I132" s="204"/>
      <c r="J132" s="199"/>
      <c r="K132" s="199"/>
    </row>
    <row r="133" spans="1:11" ht="16.5" thickBot="1" x14ac:dyDescent="0.3">
      <c r="A133" s="186"/>
      <c r="B133" s="186"/>
      <c r="C133" s="186"/>
      <c r="D133" s="186"/>
      <c r="E133" s="198"/>
      <c r="F133" s="199"/>
      <c r="G133" s="199"/>
      <c r="H133" s="199"/>
      <c r="I133" s="199"/>
      <c r="J133" s="199"/>
      <c r="K133" s="199"/>
    </row>
    <row r="134" spans="1:11" ht="16.5" thickBot="1" x14ac:dyDescent="0.3">
      <c r="A134" s="186"/>
      <c r="B134" s="186"/>
      <c r="C134" s="424" t="s">
        <v>114</v>
      </c>
      <c r="D134" s="424"/>
      <c r="E134" s="424"/>
      <c r="F134" s="424"/>
      <c r="G134" s="424"/>
      <c r="H134" s="424"/>
      <c r="I134" s="424"/>
      <c r="J134" s="199"/>
      <c r="K134" s="205">
        <f>G132+G126</f>
        <v>0</v>
      </c>
    </row>
    <row r="135" spans="1:11" ht="16.5" thickBot="1" x14ac:dyDescent="0.3">
      <c r="A135" s="186"/>
      <c r="B135" s="186"/>
    </row>
    <row r="136" spans="1:11" ht="16.5" thickBot="1" x14ac:dyDescent="0.3">
      <c r="A136" s="186"/>
      <c r="B136" s="186"/>
      <c r="C136" s="424" t="s">
        <v>115</v>
      </c>
      <c r="D136" s="424"/>
      <c r="E136" s="424"/>
      <c r="F136" s="424"/>
      <c r="G136" s="424"/>
      <c r="H136" s="424"/>
      <c r="I136" s="424"/>
      <c r="J136" s="199"/>
      <c r="K136" s="205">
        <f>K134-K115</f>
        <v>0</v>
      </c>
    </row>
    <row r="137" spans="1:11" ht="15.75" x14ac:dyDescent="0.25">
      <c r="A137" s="186"/>
      <c r="B137" s="186"/>
      <c r="C137" s="186"/>
      <c r="D137" s="186"/>
      <c r="E137" s="186"/>
      <c r="F137" s="186"/>
      <c r="G137" s="186"/>
      <c r="H137" s="186"/>
      <c r="I137" s="186"/>
      <c r="J137" s="186"/>
      <c r="K137" s="186"/>
    </row>
    <row r="138" spans="1:11" ht="15.75" x14ac:dyDescent="0.25">
      <c r="A138" s="186"/>
      <c r="B138" s="186"/>
      <c r="C138" s="186"/>
      <c r="D138" s="186"/>
      <c r="E138" s="186"/>
      <c r="F138" s="186"/>
      <c r="G138" s="186"/>
      <c r="H138" s="186"/>
      <c r="I138" s="186"/>
      <c r="J138" s="186"/>
      <c r="K138" s="186"/>
    </row>
    <row r="139" spans="1:11" ht="15.75" x14ac:dyDescent="0.25">
      <c r="A139" s="186"/>
      <c r="B139" s="186"/>
      <c r="C139" s="186"/>
      <c r="D139" s="186"/>
      <c r="E139" s="186"/>
      <c r="F139" s="186"/>
      <c r="G139" s="186"/>
      <c r="H139" s="186"/>
      <c r="I139" s="186"/>
      <c r="J139" s="186"/>
      <c r="K139" s="186"/>
    </row>
    <row r="140" spans="1:11" ht="15.75" x14ac:dyDescent="0.25">
      <c r="A140" s="186"/>
      <c r="B140" s="191" t="s">
        <v>47</v>
      </c>
      <c r="D140" s="206"/>
      <c r="E140" s="186"/>
      <c r="F140" s="186"/>
      <c r="G140" s="186"/>
      <c r="H140" s="186"/>
      <c r="I140" s="207" t="s">
        <v>81</v>
      </c>
      <c r="K140" s="186"/>
    </row>
    <row r="141" spans="1:11" ht="15.75" x14ac:dyDescent="0.25">
      <c r="A141" s="186"/>
      <c r="B141" s="186"/>
      <c r="C141" s="186"/>
      <c r="D141" s="186"/>
      <c r="E141" s="186"/>
      <c r="F141" s="186"/>
      <c r="G141" s="186"/>
      <c r="H141" s="186"/>
      <c r="I141" s="207"/>
      <c r="J141" s="186"/>
      <c r="K141" s="186"/>
    </row>
    <row r="142" spans="1:11" ht="15.75" x14ac:dyDescent="0.25">
      <c r="A142" s="186"/>
      <c r="B142" s="186"/>
      <c r="C142" s="186"/>
      <c r="D142" s="186"/>
      <c r="E142" s="186"/>
      <c r="F142" s="186"/>
      <c r="G142" s="186"/>
      <c r="H142" s="186"/>
      <c r="I142" s="207"/>
      <c r="J142" s="186"/>
      <c r="K142" s="186"/>
    </row>
    <row r="143" spans="1:11" ht="15.75" x14ac:dyDescent="0.25">
      <c r="A143" s="186"/>
      <c r="B143" s="186"/>
      <c r="C143" s="186"/>
      <c r="D143" s="186"/>
      <c r="E143" s="186"/>
      <c r="F143" s="186"/>
      <c r="G143" s="186"/>
      <c r="H143" s="186"/>
      <c r="I143" s="207"/>
      <c r="J143" s="186"/>
      <c r="K143" s="186"/>
    </row>
    <row r="144" spans="1:11" ht="15.75" x14ac:dyDescent="0.25">
      <c r="A144" s="186"/>
      <c r="B144" s="191">
        <f>B96</f>
        <v>0</v>
      </c>
      <c r="D144" s="206"/>
      <c r="E144" s="186"/>
      <c r="F144" s="186"/>
      <c r="G144" s="186"/>
      <c r="H144" s="186"/>
      <c r="I144" s="207">
        <f>I96</f>
        <v>0</v>
      </c>
      <c r="K144" s="186"/>
    </row>
    <row r="145" spans="1:11" ht="15.75" x14ac:dyDescent="0.25">
      <c r="A145" s="186"/>
      <c r="B145" s="186"/>
    </row>
    <row r="146" spans="1:11" ht="15.75" x14ac:dyDescent="0.25">
      <c r="A146" s="186"/>
      <c r="B146" s="186"/>
    </row>
    <row r="147" spans="1:11" ht="15.75" x14ac:dyDescent="0.25">
      <c r="A147" s="186"/>
      <c r="B147" s="186"/>
    </row>
    <row r="148" spans="1:11" ht="16.5" thickBot="1" x14ac:dyDescent="0.3">
      <c r="A148" s="188"/>
      <c r="B148" s="188"/>
      <c r="C148" s="189"/>
      <c r="D148" s="189"/>
      <c r="E148" s="189"/>
      <c r="F148" s="189"/>
      <c r="G148" s="189"/>
      <c r="H148" s="189"/>
      <c r="I148" s="189"/>
      <c r="J148" s="189"/>
      <c r="K148" s="189"/>
    </row>
    <row r="149" spans="1:11" ht="15.75" thickTop="1" x14ac:dyDescent="0.25"/>
    <row r="150" spans="1:11" ht="20.25" x14ac:dyDescent="0.3">
      <c r="A150" s="434" t="s">
        <v>96</v>
      </c>
      <c r="B150" s="434"/>
      <c r="C150" s="434"/>
      <c r="D150" s="434"/>
      <c r="E150" s="434"/>
      <c r="F150" s="434"/>
      <c r="G150" s="434"/>
      <c r="H150" s="434"/>
      <c r="I150" s="434"/>
      <c r="J150" s="434"/>
      <c r="K150" s="434"/>
    </row>
    <row r="151" spans="1:11" ht="20.25" x14ac:dyDescent="0.3">
      <c r="A151" s="190"/>
      <c r="B151" s="190"/>
      <c r="C151" s="190"/>
      <c r="D151" s="190"/>
      <c r="E151" s="190"/>
      <c r="F151" s="190"/>
      <c r="G151" s="190"/>
      <c r="H151" s="190"/>
      <c r="I151" s="190"/>
      <c r="J151" s="190"/>
      <c r="K151" s="190"/>
    </row>
    <row r="152" spans="1:11" ht="15.75" x14ac:dyDescent="0.25">
      <c r="A152" s="186" t="s">
        <v>97</v>
      </c>
      <c r="B152" s="186"/>
      <c r="C152" s="186"/>
      <c r="D152" s="186" t="s">
        <v>51</v>
      </c>
      <c r="E152" s="425"/>
      <c r="F152" s="426"/>
      <c r="G152" s="186"/>
      <c r="H152" s="186"/>
      <c r="I152" s="186"/>
      <c r="J152" s="186"/>
      <c r="K152" s="186"/>
    </row>
    <row r="153" spans="1:11" ht="15.75" x14ac:dyDescent="0.25">
      <c r="A153" s="186"/>
      <c r="B153" s="186" t="s">
        <v>98</v>
      </c>
      <c r="C153" s="186"/>
      <c r="D153" s="186" t="s">
        <v>51</v>
      </c>
      <c r="E153" s="425"/>
      <c r="F153" s="426"/>
      <c r="G153" s="191"/>
      <c r="H153" s="191"/>
      <c r="I153" s="191"/>
      <c r="J153" s="186"/>
      <c r="K153" s="186"/>
    </row>
    <row r="154" spans="1:11" ht="15.75" x14ac:dyDescent="0.25">
      <c r="A154" s="186"/>
      <c r="B154" s="186" t="s">
        <v>99</v>
      </c>
      <c r="C154" s="186"/>
      <c r="D154" s="186" t="s">
        <v>51</v>
      </c>
      <c r="E154" s="425"/>
      <c r="F154" s="426"/>
      <c r="G154" s="191"/>
      <c r="H154" s="191"/>
      <c r="I154" s="191"/>
      <c r="J154" s="186"/>
      <c r="K154" s="186"/>
    </row>
    <row r="155" spans="1:11" ht="15.75" x14ac:dyDescent="0.25">
      <c r="A155" s="186" t="s">
        <v>100</v>
      </c>
      <c r="B155" s="186"/>
      <c r="C155" s="186"/>
      <c r="D155" s="186"/>
      <c r="E155" s="186"/>
      <c r="F155" s="186"/>
      <c r="G155" s="186"/>
      <c r="H155" s="186"/>
      <c r="I155" s="427" t="str">
        <f>I107</f>
        <v>Candi</v>
      </c>
      <c r="J155" s="428"/>
      <c r="K155" s="429"/>
    </row>
    <row r="156" spans="1:11" ht="15.75" x14ac:dyDescent="0.25">
      <c r="A156" s="186" t="s">
        <v>101</v>
      </c>
      <c r="B156" s="186"/>
      <c r="C156" s="186"/>
      <c r="D156" s="425">
        <f>D108</f>
        <v>0</v>
      </c>
      <c r="E156" s="430"/>
      <c r="F156" s="430"/>
      <c r="G156" s="430"/>
      <c r="H156" s="430"/>
      <c r="I156" s="430"/>
      <c r="J156" s="430"/>
      <c r="K156" s="426"/>
    </row>
    <row r="157" spans="1:11" ht="15.75" x14ac:dyDescent="0.25">
      <c r="A157" s="186" t="s">
        <v>102</v>
      </c>
      <c r="B157" s="186"/>
      <c r="C157" s="186"/>
      <c r="D157" s="191"/>
      <c r="E157" s="191"/>
      <c r="F157" s="191"/>
      <c r="G157" s="191"/>
      <c r="H157" s="191"/>
      <c r="I157" s="191"/>
      <c r="J157" s="191"/>
      <c r="K157" s="191"/>
    </row>
    <row r="158" spans="1:11" ht="15.75" x14ac:dyDescent="0.25">
      <c r="A158" s="186"/>
      <c r="B158" s="186"/>
      <c r="C158" s="186"/>
      <c r="D158" s="186"/>
      <c r="E158" s="186"/>
      <c r="F158" s="186"/>
      <c r="G158" s="186"/>
      <c r="H158" s="186"/>
      <c r="I158" s="186"/>
      <c r="J158" s="186"/>
      <c r="K158" s="186"/>
    </row>
    <row r="159" spans="1:11" ht="15.75" x14ac:dyDescent="0.25">
      <c r="A159" s="186" t="s">
        <v>103</v>
      </c>
      <c r="B159" s="186" t="s">
        <v>104</v>
      </c>
      <c r="C159" s="186"/>
      <c r="D159" s="186"/>
      <c r="E159" s="186"/>
      <c r="F159" s="196"/>
      <c r="G159" s="431" t="str">
        <f>CONCATENATE(Data!G4," ",Data!D3)</f>
        <v>30 April  2025</v>
      </c>
      <c r="H159" s="432"/>
      <c r="I159" s="433"/>
      <c r="J159" s="186"/>
      <c r="K159" s="197">
        <f>'Kas Harian'!G561</f>
        <v>0</v>
      </c>
    </row>
    <row r="160" spans="1:11" ht="15.75" x14ac:dyDescent="0.25">
      <c r="A160" s="186"/>
      <c r="B160" s="186"/>
      <c r="C160" s="186"/>
      <c r="D160" s="186"/>
      <c r="E160" s="186"/>
      <c r="F160" s="186"/>
      <c r="G160" s="186"/>
      <c r="H160" s="186"/>
      <c r="I160" s="186"/>
      <c r="J160" s="186"/>
      <c r="K160" s="186"/>
    </row>
    <row r="161" spans="1:11" ht="15.75" x14ac:dyDescent="0.25">
      <c r="A161" s="186" t="s">
        <v>105</v>
      </c>
      <c r="B161" s="186" t="s">
        <v>106</v>
      </c>
      <c r="C161" s="186"/>
      <c r="D161" s="186"/>
      <c r="E161" s="186"/>
      <c r="F161" s="186"/>
      <c r="G161" s="186"/>
      <c r="H161" s="186"/>
      <c r="I161" s="186"/>
      <c r="J161" s="186"/>
      <c r="K161" s="197"/>
    </row>
    <row r="162" spans="1:11" ht="16.5" thickBot="1" x14ac:dyDescent="0.3">
      <c r="A162" s="186"/>
      <c r="B162" s="186"/>
      <c r="C162" s="186"/>
      <c r="D162" s="186"/>
      <c r="E162" s="186"/>
      <c r="F162" s="186"/>
      <c r="G162" s="186"/>
      <c r="H162" s="186"/>
      <c r="I162" s="186"/>
      <c r="J162" s="186"/>
      <c r="K162" s="198"/>
    </row>
    <row r="163" spans="1:11" ht="16.5" thickBot="1" x14ac:dyDescent="0.3">
      <c r="A163" s="186"/>
      <c r="B163" s="186"/>
      <c r="C163" s="424" t="s">
        <v>107</v>
      </c>
      <c r="D163" s="424"/>
      <c r="E163" s="424"/>
      <c r="F163" s="424"/>
      <c r="G163" s="424"/>
      <c r="H163" s="424"/>
      <c r="I163" s="424"/>
      <c r="J163" s="199"/>
      <c r="K163" s="200">
        <f>K159-K161</f>
        <v>0</v>
      </c>
    </row>
    <row r="164" spans="1:11" ht="15.75" x14ac:dyDescent="0.25">
      <c r="A164" s="186"/>
      <c r="B164" s="186"/>
      <c r="C164" s="186"/>
      <c r="D164" s="186"/>
      <c r="E164" s="186"/>
      <c r="F164" s="199"/>
      <c r="G164" s="199"/>
      <c r="H164" s="199"/>
      <c r="I164" s="199"/>
      <c r="J164" s="199"/>
      <c r="K164" s="199"/>
    </row>
    <row r="165" spans="1:11" ht="15.75" x14ac:dyDescent="0.25">
      <c r="A165" s="186" t="s">
        <v>108</v>
      </c>
      <c r="B165" s="186" t="s">
        <v>109</v>
      </c>
      <c r="C165" s="186"/>
      <c r="D165" s="186"/>
      <c r="E165" s="186"/>
      <c r="F165" s="199"/>
      <c r="G165" s="199"/>
      <c r="H165" s="199"/>
      <c r="I165" s="199"/>
      <c r="J165" s="199"/>
      <c r="K165" s="199"/>
    </row>
    <row r="166" spans="1:11" ht="15.75" x14ac:dyDescent="0.25">
      <c r="A166" s="186"/>
      <c r="B166" s="201" t="s">
        <v>110</v>
      </c>
      <c r="C166" s="186" t="s">
        <v>111</v>
      </c>
      <c r="D166" s="186"/>
      <c r="E166" s="186"/>
      <c r="F166" s="199"/>
      <c r="G166" s="199"/>
      <c r="H166" s="199"/>
      <c r="I166" s="199"/>
      <c r="J166" s="199"/>
      <c r="K166" s="199"/>
    </row>
    <row r="167" spans="1:11" ht="15.75" x14ac:dyDescent="0.25">
      <c r="A167" s="186"/>
      <c r="B167" s="201"/>
      <c r="C167" s="202"/>
      <c r="D167" s="186"/>
      <c r="E167" s="198">
        <v>100000</v>
      </c>
      <c r="F167" s="186"/>
      <c r="G167" s="421">
        <f>C167*E167</f>
        <v>0</v>
      </c>
      <c r="H167" s="421"/>
      <c r="I167" s="203"/>
      <c r="J167" s="199"/>
      <c r="K167" s="199"/>
    </row>
    <row r="168" spans="1:11" ht="15.75" x14ac:dyDescent="0.25">
      <c r="A168" s="186"/>
      <c r="B168" s="201"/>
      <c r="C168" s="202"/>
      <c r="D168" s="186"/>
      <c r="E168" s="198">
        <v>50000</v>
      </c>
      <c r="F168" s="186"/>
      <c r="G168" s="421">
        <f t="shared" ref="G168:G173" si="6">C168*E168</f>
        <v>0</v>
      </c>
      <c r="H168" s="421"/>
      <c r="I168" s="203"/>
      <c r="J168" s="199"/>
      <c r="K168" s="199"/>
    </row>
    <row r="169" spans="1:11" ht="15.75" x14ac:dyDescent="0.25">
      <c r="A169" s="186"/>
      <c r="B169" s="201"/>
      <c r="C169" s="202"/>
      <c r="D169" s="186"/>
      <c r="E169" s="198">
        <v>20000</v>
      </c>
      <c r="F169" s="186"/>
      <c r="G169" s="421">
        <f t="shared" si="6"/>
        <v>0</v>
      </c>
      <c r="H169" s="421"/>
      <c r="I169" s="203"/>
      <c r="J169" s="199"/>
      <c r="K169" s="199"/>
    </row>
    <row r="170" spans="1:11" ht="15.75" x14ac:dyDescent="0.25">
      <c r="A170" s="186"/>
      <c r="B170" s="201"/>
      <c r="C170" s="202"/>
      <c r="D170" s="186"/>
      <c r="E170" s="198">
        <v>10000</v>
      </c>
      <c r="F170" s="186"/>
      <c r="G170" s="421">
        <f t="shared" si="6"/>
        <v>0</v>
      </c>
      <c r="H170" s="421"/>
      <c r="I170" s="203"/>
      <c r="J170" s="199"/>
      <c r="K170" s="199"/>
    </row>
    <row r="171" spans="1:11" ht="15.75" x14ac:dyDescent="0.25">
      <c r="A171" s="186"/>
      <c r="B171" s="201"/>
      <c r="C171" s="202"/>
      <c r="D171" s="186"/>
      <c r="E171" s="198">
        <v>5000</v>
      </c>
      <c r="F171" s="186"/>
      <c r="G171" s="421">
        <f t="shared" si="6"/>
        <v>0</v>
      </c>
      <c r="H171" s="421"/>
      <c r="I171" s="203"/>
      <c r="J171" s="199"/>
      <c r="K171" s="199"/>
    </row>
    <row r="172" spans="1:11" ht="15.75" x14ac:dyDescent="0.25">
      <c r="A172" s="186"/>
      <c r="B172" s="201"/>
      <c r="C172" s="202"/>
      <c r="D172" s="186"/>
      <c r="E172" s="198">
        <v>2000</v>
      </c>
      <c r="F172" s="186"/>
      <c r="G172" s="421">
        <f t="shared" si="6"/>
        <v>0</v>
      </c>
      <c r="H172" s="421"/>
      <c r="I172" s="203"/>
      <c r="J172" s="199"/>
      <c r="K172" s="199"/>
    </row>
    <row r="173" spans="1:11" ht="16.5" thickBot="1" x14ac:dyDescent="0.3">
      <c r="A173" s="186"/>
      <c r="B173" s="201"/>
      <c r="C173" s="202"/>
      <c r="D173" s="186"/>
      <c r="E173" s="198">
        <v>1000</v>
      </c>
      <c r="F173" s="186"/>
      <c r="G173" s="421">
        <f t="shared" si="6"/>
        <v>0</v>
      </c>
      <c r="H173" s="421"/>
      <c r="I173" s="203"/>
      <c r="J173" s="199"/>
      <c r="K173" s="199"/>
    </row>
    <row r="174" spans="1:11" ht="16.5" thickBot="1" x14ac:dyDescent="0.3">
      <c r="A174" s="186"/>
      <c r="B174" s="201"/>
      <c r="C174" s="186"/>
      <c r="D174" s="186"/>
      <c r="E174" s="198"/>
      <c r="F174" s="186"/>
      <c r="G174" s="422">
        <f>SUM(G167:G173)</f>
        <v>0</v>
      </c>
      <c r="H174" s="423"/>
      <c r="I174" s="204"/>
      <c r="J174" s="199"/>
      <c r="K174" s="199"/>
    </row>
    <row r="175" spans="1:11" ht="15.75" x14ac:dyDescent="0.25">
      <c r="A175" s="186"/>
      <c r="B175" s="201" t="s">
        <v>112</v>
      </c>
      <c r="C175" s="186" t="s">
        <v>113</v>
      </c>
      <c r="D175" s="186"/>
      <c r="E175" s="186"/>
      <c r="F175" s="186"/>
      <c r="G175" s="199"/>
      <c r="H175" s="199"/>
      <c r="I175" s="199"/>
      <c r="J175" s="199"/>
      <c r="K175" s="199"/>
    </row>
    <row r="176" spans="1:11" ht="15.75" x14ac:dyDescent="0.25">
      <c r="A176" s="201"/>
      <c r="B176" s="201"/>
      <c r="C176" s="202"/>
      <c r="D176" s="186"/>
      <c r="E176" s="198">
        <v>1000</v>
      </c>
      <c r="F176" s="186"/>
      <c r="G176" s="421">
        <f>C176*E176</f>
        <v>0</v>
      </c>
      <c r="H176" s="421"/>
      <c r="I176" s="203"/>
      <c r="J176" s="199"/>
      <c r="K176" s="199"/>
    </row>
    <row r="177" spans="1:11" ht="15.75" x14ac:dyDescent="0.25">
      <c r="A177" s="186"/>
      <c r="B177" s="186"/>
      <c r="C177" s="202"/>
      <c r="D177" s="186"/>
      <c r="E177" s="198">
        <v>500</v>
      </c>
      <c r="F177" s="186"/>
      <c r="G177" s="421">
        <f t="shared" ref="G177:G179" si="7">C177*E177</f>
        <v>0</v>
      </c>
      <c r="H177" s="421"/>
      <c r="I177" s="203"/>
      <c r="J177" s="199"/>
      <c r="K177" s="199"/>
    </row>
    <row r="178" spans="1:11" ht="15.75" x14ac:dyDescent="0.25">
      <c r="A178" s="186"/>
      <c r="B178" s="186"/>
      <c r="C178" s="202"/>
      <c r="D178" s="186"/>
      <c r="E178" s="198">
        <v>200</v>
      </c>
      <c r="F178" s="186"/>
      <c r="G178" s="421">
        <f t="shared" si="7"/>
        <v>0</v>
      </c>
      <c r="H178" s="421"/>
      <c r="I178" s="203"/>
      <c r="J178" s="199"/>
      <c r="K178" s="199"/>
    </row>
    <row r="179" spans="1:11" ht="16.5" thickBot="1" x14ac:dyDescent="0.3">
      <c r="A179" s="186"/>
      <c r="B179" s="186"/>
      <c r="C179" s="202"/>
      <c r="D179" s="186"/>
      <c r="E179" s="198">
        <v>100</v>
      </c>
      <c r="F179" s="186"/>
      <c r="G179" s="421">
        <f t="shared" si="7"/>
        <v>0</v>
      </c>
      <c r="H179" s="421"/>
      <c r="I179" s="203"/>
      <c r="J179" s="199"/>
      <c r="K179" s="199"/>
    </row>
    <row r="180" spans="1:11" ht="16.5" thickBot="1" x14ac:dyDescent="0.3">
      <c r="A180" s="186"/>
      <c r="B180" s="186"/>
      <c r="C180" s="186"/>
      <c r="D180" s="186"/>
      <c r="E180" s="198"/>
      <c r="F180" s="186"/>
      <c r="G180" s="422">
        <f>SUM(G176:G179)</f>
        <v>0</v>
      </c>
      <c r="H180" s="423"/>
      <c r="I180" s="204"/>
      <c r="J180" s="199"/>
      <c r="K180" s="199"/>
    </row>
    <row r="181" spans="1:11" ht="16.5" thickBot="1" x14ac:dyDescent="0.3">
      <c r="A181" s="186"/>
      <c r="B181" s="186"/>
      <c r="C181" s="186"/>
      <c r="D181" s="186"/>
      <c r="E181" s="198"/>
      <c r="F181" s="199"/>
      <c r="G181" s="199"/>
      <c r="H181" s="199"/>
      <c r="I181" s="199"/>
      <c r="J181" s="199"/>
      <c r="K181" s="199"/>
    </row>
    <row r="182" spans="1:11" ht="16.5" thickBot="1" x14ac:dyDescent="0.3">
      <c r="A182" s="186"/>
      <c r="B182" s="186"/>
      <c r="C182" s="424" t="s">
        <v>114</v>
      </c>
      <c r="D182" s="424"/>
      <c r="E182" s="424"/>
      <c r="F182" s="424"/>
      <c r="G182" s="424"/>
      <c r="H182" s="424"/>
      <c r="I182" s="424"/>
      <c r="J182" s="199"/>
      <c r="K182" s="205">
        <f>G180+G174</f>
        <v>0</v>
      </c>
    </row>
    <row r="183" spans="1:11" ht="16.5" thickBot="1" x14ac:dyDescent="0.3">
      <c r="A183" s="186"/>
      <c r="B183" s="186"/>
    </row>
    <row r="184" spans="1:11" ht="16.5" thickBot="1" x14ac:dyDescent="0.3">
      <c r="A184" s="186"/>
      <c r="B184" s="186"/>
      <c r="C184" s="424" t="s">
        <v>115</v>
      </c>
      <c r="D184" s="424"/>
      <c r="E184" s="424"/>
      <c r="F184" s="424"/>
      <c r="G184" s="424"/>
      <c r="H184" s="424"/>
      <c r="I184" s="424"/>
      <c r="J184" s="199"/>
      <c r="K184" s="205">
        <f>K182-K163</f>
        <v>0</v>
      </c>
    </row>
    <row r="185" spans="1:11" ht="15.75" x14ac:dyDescent="0.25">
      <c r="A185" s="186"/>
      <c r="B185" s="186"/>
      <c r="C185" s="186"/>
      <c r="D185" s="186"/>
      <c r="E185" s="186"/>
      <c r="F185" s="186"/>
      <c r="G185" s="186"/>
      <c r="H185" s="186"/>
      <c r="I185" s="186"/>
      <c r="J185" s="186"/>
      <c r="K185" s="186"/>
    </row>
    <row r="186" spans="1:11" ht="15.75" x14ac:dyDescent="0.25">
      <c r="A186" s="186"/>
      <c r="B186" s="186"/>
      <c r="C186" s="186"/>
      <c r="D186" s="186"/>
      <c r="E186" s="186"/>
      <c r="F186" s="186"/>
      <c r="G186" s="186"/>
      <c r="H186" s="186"/>
      <c r="I186" s="186"/>
      <c r="J186" s="186"/>
      <c r="K186" s="186"/>
    </row>
    <row r="187" spans="1:11" ht="15.75" x14ac:dyDescent="0.25">
      <c r="A187" s="186"/>
      <c r="B187" s="186"/>
      <c r="C187" s="186"/>
      <c r="D187" s="186"/>
      <c r="E187" s="186"/>
      <c r="F187" s="186"/>
      <c r="G187" s="186"/>
      <c r="H187" s="186"/>
      <c r="I187" s="186"/>
      <c r="J187" s="186"/>
      <c r="K187" s="186"/>
    </row>
    <row r="188" spans="1:11" ht="15.75" x14ac:dyDescent="0.25">
      <c r="A188" s="186"/>
      <c r="B188" s="191" t="s">
        <v>47</v>
      </c>
      <c r="D188" s="206"/>
      <c r="E188" s="186"/>
      <c r="F188" s="186"/>
      <c r="G188" s="186"/>
      <c r="H188" s="186"/>
      <c r="I188" s="207" t="s">
        <v>81</v>
      </c>
      <c r="K188" s="186"/>
    </row>
    <row r="189" spans="1:11" ht="15.75" x14ac:dyDescent="0.25">
      <c r="A189" s="186"/>
      <c r="B189" s="186"/>
      <c r="C189" s="186"/>
      <c r="D189" s="186"/>
      <c r="E189" s="186"/>
      <c r="F189" s="186"/>
      <c r="G189" s="186"/>
      <c r="H189" s="186"/>
      <c r="I189" s="207"/>
      <c r="J189" s="186"/>
      <c r="K189" s="186"/>
    </row>
    <row r="190" spans="1:11" ht="15.75" x14ac:dyDescent="0.25">
      <c r="A190" s="186"/>
      <c r="B190" s="186"/>
      <c r="C190" s="186"/>
      <c r="D190" s="186"/>
      <c r="E190" s="186"/>
      <c r="F190" s="186"/>
      <c r="G190" s="186"/>
      <c r="H190" s="186"/>
      <c r="I190" s="207"/>
      <c r="J190" s="186"/>
      <c r="K190" s="186"/>
    </row>
    <row r="191" spans="1:11" ht="15.75" x14ac:dyDescent="0.25">
      <c r="A191" s="186"/>
      <c r="B191" s="186"/>
      <c r="C191" s="186"/>
      <c r="D191" s="186"/>
      <c r="E191" s="186"/>
      <c r="F191" s="186"/>
      <c r="G191" s="186"/>
      <c r="H191" s="186"/>
      <c r="I191" s="207"/>
      <c r="J191" s="186"/>
      <c r="K191" s="186"/>
    </row>
    <row r="192" spans="1:11" ht="15.75" x14ac:dyDescent="0.25">
      <c r="A192" s="186"/>
      <c r="B192" s="191">
        <f>B144</f>
        <v>0</v>
      </c>
      <c r="D192" s="206"/>
      <c r="E192" s="186"/>
      <c r="F192" s="186"/>
      <c r="G192" s="186"/>
      <c r="H192" s="186"/>
      <c r="I192" s="207">
        <f>I144</f>
        <v>0</v>
      </c>
      <c r="K192" s="186"/>
    </row>
    <row r="193" spans="1:11" ht="15.75" x14ac:dyDescent="0.25">
      <c r="A193" s="186"/>
      <c r="B193" s="186"/>
    </row>
    <row r="194" spans="1:11" ht="15.75" x14ac:dyDescent="0.25">
      <c r="A194" s="186"/>
      <c r="B194" s="186"/>
    </row>
    <row r="195" spans="1:11" ht="15.75" x14ac:dyDescent="0.25">
      <c r="A195" s="186"/>
      <c r="B195" s="186"/>
    </row>
    <row r="196" spans="1:11" ht="16.5" thickBot="1" x14ac:dyDescent="0.3">
      <c r="A196" s="188"/>
      <c r="B196" s="188"/>
      <c r="C196" s="189"/>
      <c r="D196" s="189"/>
      <c r="E196" s="189"/>
      <c r="F196" s="189"/>
      <c r="G196" s="189"/>
      <c r="H196" s="189"/>
      <c r="I196" s="189"/>
      <c r="J196" s="189"/>
      <c r="K196" s="189"/>
    </row>
    <row r="197" spans="1:11" ht="15.75" thickTop="1" x14ac:dyDescent="0.25"/>
    <row r="198" spans="1:11" ht="20.25" x14ac:dyDescent="0.3">
      <c r="A198" s="434" t="s">
        <v>96</v>
      </c>
      <c r="B198" s="434"/>
      <c r="C198" s="434"/>
      <c r="D198" s="434"/>
      <c r="E198" s="434"/>
      <c r="F198" s="434"/>
      <c r="G198" s="434"/>
      <c r="H198" s="434"/>
      <c r="I198" s="434"/>
      <c r="J198" s="434"/>
      <c r="K198" s="434"/>
    </row>
    <row r="199" spans="1:11" ht="20.25" x14ac:dyDescent="0.3">
      <c r="A199" s="190"/>
      <c r="B199" s="190"/>
      <c r="C199" s="190"/>
      <c r="D199" s="190"/>
      <c r="E199" s="190"/>
      <c r="F199" s="190"/>
      <c r="G199" s="190"/>
      <c r="H199" s="190"/>
      <c r="I199" s="190"/>
      <c r="J199" s="190"/>
      <c r="K199" s="190"/>
    </row>
    <row r="200" spans="1:11" ht="15.75" x14ac:dyDescent="0.25">
      <c r="A200" s="186" t="s">
        <v>97</v>
      </c>
      <c r="B200" s="186"/>
      <c r="C200" s="186"/>
      <c r="D200" s="186" t="s">
        <v>51</v>
      </c>
      <c r="E200" s="425"/>
      <c r="F200" s="426"/>
      <c r="G200" s="186"/>
      <c r="H200" s="186"/>
      <c r="I200" s="186"/>
      <c r="J200" s="186"/>
      <c r="K200" s="186"/>
    </row>
    <row r="201" spans="1:11" ht="15.75" x14ac:dyDescent="0.25">
      <c r="A201" s="186"/>
      <c r="B201" s="186" t="s">
        <v>98</v>
      </c>
      <c r="C201" s="186"/>
      <c r="D201" s="186" t="s">
        <v>51</v>
      </c>
      <c r="E201" s="425"/>
      <c r="F201" s="426"/>
      <c r="G201" s="191"/>
      <c r="H201" s="191"/>
      <c r="I201" s="191"/>
      <c r="J201" s="186"/>
      <c r="K201" s="186"/>
    </row>
    <row r="202" spans="1:11" ht="15.75" x14ac:dyDescent="0.25">
      <c r="A202" s="186"/>
      <c r="B202" s="186" t="s">
        <v>99</v>
      </c>
      <c r="C202" s="186"/>
      <c r="D202" s="186" t="s">
        <v>51</v>
      </c>
      <c r="E202" s="425"/>
      <c r="F202" s="426"/>
      <c r="G202" s="191"/>
      <c r="H202" s="191"/>
      <c r="I202" s="191"/>
      <c r="J202" s="186"/>
      <c r="K202" s="186"/>
    </row>
    <row r="203" spans="1:11" ht="15.75" x14ac:dyDescent="0.25">
      <c r="A203" s="186" t="s">
        <v>100</v>
      </c>
      <c r="B203" s="186"/>
      <c r="C203" s="186"/>
      <c r="D203" s="186"/>
      <c r="E203" s="186"/>
      <c r="F203" s="186"/>
      <c r="G203" s="186"/>
      <c r="H203" s="186"/>
      <c r="I203" s="427" t="str">
        <f>I155</f>
        <v>Candi</v>
      </c>
      <c r="J203" s="428"/>
      <c r="K203" s="429"/>
    </row>
    <row r="204" spans="1:11" ht="15.75" x14ac:dyDescent="0.25">
      <c r="A204" s="186" t="s">
        <v>101</v>
      </c>
      <c r="B204" s="186"/>
      <c r="C204" s="186"/>
      <c r="D204" s="425">
        <f>D156</f>
        <v>0</v>
      </c>
      <c r="E204" s="430"/>
      <c r="F204" s="430"/>
      <c r="G204" s="430"/>
      <c r="H204" s="430"/>
      <c r="I204" s="430"/>
      <c r="J204" s="430"/>
      <c r="K204" s="426"/>
    </row>
    <row r="205" spans="1:11" ht="15.75" x14ac:dyDescent="0.25">
      <c r="A205" s="186" t="s">
        <v>102</v>
      </c>
      <c r="B205" s="186"/>
      <c r="C205" s="186"/>
      <c r="D205" s="191"/>
      <c r="E205" s="191"/>
      <c r="F205" s="191"/>
      <c r="G205" s="191"/>
      <c r="H205" s="191"/>
      <c r="I205" s="191"/>
      <c r="J205" s="191"/>
      <c r="K205" s="191"/>
    </row>
    <row r="206" spans="1:11" ht="15.75" x14ac:dyDescent="0.25">
      <c r="A206" s="186"/>
      <c r="B206" s="186"/>
      <c r="C206" s="186"/>
      <c r="D206" s="186"/>
      <c r="E206" s="186"/>
      <c r="F206" s="186"/>
      <c r="G206" s="186"/>
      <c r="H206" s="186"/>
      <c r="I206" s="186"/>
      <c r="J206" s="186"/>
      <c r="K206" s="186"/>
    </row>
    <row r="207" spans="1:11" ht="15.75" x14ac:dyDescent="0.25">
      <c r="A207" s="186" t="s">
        <v>103</v>
      </c>
      <c r="B207" s="186" t="s">
        <v>104</v>
      </c>
      <c r="C207" s="186"/>
      <c r="D207" s="186"/>
      <c r="E207" s="186"/>
      <c r="F207" s="196"/>
      <c r="G207" s="431" t="str">
        <f>CONCATENATE(Data!G5," ",Data!D3)</f>
        <v>31 Mei  2025</v>
      </c>
      <c r="H207" s="432"/>
      <c r="I207" s="433"/>
      <c r="J207" s="186"/>
      <c r="K207" s="197">
        <f>'Kas Harian'!G704</f>
        <v>0</v>
      </c>
    </row>
    <row r="208" spans="1:11" ht="15.75" x14ac:dyDescent="0.25">
      <c r="A208" s="186"/>
      <c r="B208" s="186"/>
      <c r="C208" s="186"/>
      <c r="D208" s="186"/>
      <c r="E208" s="186"/>
      <c r="F208" s="186"/>
      <c r="G208" s="186"/>
      <c r="H208" s="186"/>
      <c r="I208" s="186"/>
      <c r="J208" s="186"/>
      <c r="K208" s="186"/>
    </row>
    <row r="209" spans="1:11" ht="15.75" x14ac:dyDescent="0.25">
      <c r="A209" s="186" t="s">
        <v>105</v>
      </c>
      <c r="B209" s="186" t="s">
        <v>106</v>
      </c>
      <c r="C209" s="186"/>
      <c r="D209" s="186"/>
      <c r="E209" s="186"/>
      <c r="F209" s="186"/>
      <c r="G209" s="186"/>
      <c r="H209" s="186"/>
      <c r="I209" s="186"/>
      <c r="J209" s="186"/>
      <c r="K209" s="197"/>
    </row>
    <row r="210" spans="1:11" ht="16.5" thickBot="1" x14ac:dyDescent="0.3">
      <c r="A210" s="186"/>
      <c r="B210" s="186"/>
      <c r="C210" s="186"/>
      <c r="D210" s="186"/>
      <c r="E210" s="186"/>
      <c r="F210" s="186"/>
      <c r="G210" s="186"/>
      <c r="H210" s="186"/>
      <c r="I210" s="186"/>
      <c r="J210" s="186"/>
      <c r="K210" s="198"/>
    </row>
    <row r="211" spans="1:11" ht="16.5" thickBot="1" x14ac:dyDescent="0.3">
      <c r="A211" s="186"/>
      <c r="B211" s="186"/>
      <c r="C211" s="424" t="s">
        <v>107</v>
      </c>
      <c r="D211" s="424"/>
      <c r="E211" s="424"/>
      <c r="F211" s="424"/>
      <c r="G211" s="424"/>
      <c r="H211" s="424"/>
      <c r="I211" s="424"/>
      <c r="J211" s="199"/>
      <c r="K211" s="200">
        <f>K207-K209</f>
        <v>0</v>
      </c>
    </row>
    <row r="212" spans="1:11" ht="15.75" x14ac:dyDescent="0.25">
      <c r="A212" s="186"/>
      <c r="B212" s="186"/>
      <c r="C212" s="186"/>
      <c r="D212" s="186"/>
      <c r="E212" s="186"/>
      <c r="F212" s="199"/>
      <c r="G212" s="199"/>
      <c r="H212" s="199"/>
      <c r="I212" s="199"/>
      <c r="J212" s="199"/>
      <c r="K212" s="199"/>
    </row>
    <row r="213" spans="1:11" ht="15.75" x14ac:dyDescent="0.25">
      <c r="A213" s="186" t="s">
        <v>108</v>
      </c>
      <c r="B213" s="186" t="s">
        <v>109</v>
      </c>
      <c r="C213" s="186"/>
      <c r="D213" s="186"/>
      <c r="E213" s="186"/>
      <c r="F213" s="199"/>
      <c r="G213" s="199"/>
      <c r="H213" s="199"/>
      <c r="I213" s="199"/>
      <c r="J213" s="199"/>
      <c r="K213" s="199"/>
    </row>
    <row r="214" spans="1:11" ht="15.75" x14ac:dyDescent="0.25">
      <c r="A214" s="186"/>
      <c r="B214" s="201" t="s">
        <v>110</v>
      </c>
      <c r="C214" s="186" t="s">
        <v>111</v>
      </c>
      <c r="D214" s="186"/>
      <c r="E214" s="186"/>
      <c r="F214" s="199"/>
      <c r="G214" s="199"/>
      <c r="H214" s="199"/>
      <c r="I214" s="199"/>
      <c r="J214" s="199"/>
      <c r="K214" s="199"/>
    </row>
    <row r="215" spans="1:11" ht="15.75" x14ac:dyDescent="0.25">
      <c r="A215" s="186"/>
      <c r="B215" s="201"/>
      <c r="C215" s="202"/>
      <c r="D215" s="186"/>
      <c r="E215" s="198">
        <v>100000</v>
      </c>
      <c r="F215" s="186"/>
      <c r="G215" s="421">
        <f>C215*E215</f>
        <v>0</v>
      </c>
      <c r="H215" s="421"/>
      <c r="I215" s="203"/>
      <c r="J215" s="199"/>
      <c r="K215" s="199"/>
    </row>
    <row r="216" spans="1:11" ht="15.75" x14ac:dyDescent="0.25">
      <c r="A216" s="186"/>
      <c r="B216" s="201"/>
      <c r="C216" s="202"/>
      <c r="D216" s="186"/>
      <c r="E216" s="198">
        <v>50000</v>
      </c>
      <c r="F216" s="186"/>
      <c r="G216" s="421">
        <f t="shared" ref="G216:G221" si="8">C216*E216</f>
        <v>0</v>
      </c>
      <c r="H216" s="421"/>
      <c r="I216" s="203"/>
      <c r="J216" s="199"/>
      <c r="K216" s="199"/>
    </row>
    <row r="217" spans="1:11" ht="15.75" x14ac:dyDescent="0.25">
      <c r="A217" s="186"/>
      <c r="B217" s="201"/>
      <c r="C217" s="202"/>
      <c r="D217" s="186"/>
      <c r="E217" s="198">
        <v>20000</v>
      </c>
      <c r="F217" s="186"/>
      <c r="G217" s="421">
        <f t="shared" si="8"/>
        <v>0</v>
      </c>
      <c r="H217" s="421"/>
      <c r="I217" s="203"/>
      <c r="J217" s="199"/>
      <c r="K217" s="199"/>
    </row>
    <row r="218" spans="1:11" ht="15.75" x14ac:dyDescent="0.25">
      <c r="A218" s="186"/>
      <c r="B218" s="201"/>
      <c r="C218" s="202"/>
      <c r="D218" s="186"/>
      <c r="E218" s="198">
        <v>10000</v>
      </c>
      <c r="F218" s="186"/>
      <c r="G218" s="421">
        <f t="shared" si="8"/>
        <v>0</v>
      </c>
      <c r="H218" s="421"/>
      <c r="I218" s="203"/>
      <c r="J218" s="199"/>
      <c r="K218" s="199"/>
    </row>
    <row r="219" spans="1:11" ht="15.75" x14ac:dyDescent="0.25">
      <c r="A219" s="186"/>
      <c r="B219" s="201"/>
      <c r="C219" s="202"/>
      <c r="D219" s="186"/>
      <c r="E219" s="198">
        <v>5000</v>
      </c>
      <c r="F219" s="186"/>
      <c r="G219" s="421">
        <f t="shared" si="8"/>
        <v>0</v>
      </c>
      <c r="H219" s="421"/>
      <c r="I219" s="203"/>
      <c r="J219" s="199"/>
      <c r="K219" s="199"/>
    </row>
    <row r="220" spans="1:11" ht="15.75" x14ac:dyDescent="0.25">
      <c r="A220" s="186"/>
      <c r="B220" s="201"/>
      <c r="C220" s="202"/>
      <c r="D220" s="186"/>
      <c r="E220" s="198">
        <v>2000</v>
      </c>
      <c r="F220" s="186"/>
      <c r="G220" s="421">
        <f t="shared" si="8"/>
        <v>0</v>
      </c>
      <c r="H220" s="421"/>
      <c r="I220" s="203"/>
      <c r="J220" s="199"/>
      <c r="K220" s="199"/>
    </row>
    <row r="221" spans="1:11" ht="16.5" thickBot="1" x14ac:dyDescent="0.3">
      <c r="A221" s="186"/>
      <c r="B221" s="201"/>
      <c r="C221" s="202"/>
      <c r="D221" s="186"/>
      <c r="E221" s="198">
        <v>1000</v>
      </c>
      <c r="F221" s="186"/>
      <c r="G221" s="421">
        <f t="shared" si="8"/>
        <v>0</v>
      </c>
      <c r="H221" s="421"/>
      <c r="I221" s="203"/>
      <c r="J221" s="199"/>
      <c r="K221" s="199"/>
    </row>
    <row r="222" spans="1:11" ht="16.5" thickBot="1" x14ac:dyDescent="0.3">
      <c r="A222" s="186"/>
      <c r="B222" s="201"/>
      <c r="C222" s="186"/>
      <c r="D222" s="186"/>
      <c r="E222" s="198"/>
      <c r="F222" s="186"/>
      <c r="G222" s="422">
        <f>SUM(G215:G221)</f>
        <v>0</v>
      </c>
      <c r="H222" s="423"/>
      <c r="I222" s="204"/>
      <c r="J222" s="199"/>
      <c r="K222" s="199"/>
    </row>
    <row r="223" spans="1:11" ht="15.75" x14ac:dyDescent="0.25">
      <c r="A223" s="186"/>
      <c r="B223" s="201" t="s">
        <v>112</v>
      </c>
      <c r="C223" s="186" t="s">
        <v>113</v>
      </c>
      <c r="D223" s="186"/>
      <c r="E223" s="186"/>
      <c r="F223" s="186"/>
      <c r="G223" s="199"/>
      <c r="H223" s="199"/>
      <c r="I223" s="199"/>
      <c r="J223" s="199"/>
      <c r="K223" s="199"/>
    </row>
    <row r="224" spans="1:11" ht="15.75" x14ac:dyDescent="0.25">
      <c r="A224" s="201"/>
      <c r="B224" s="201"/>
      <c r="C224" s="202"/>
      <c r="D224" s="186"/>
      <c r="E224" s="198">
        <v>1000</v>
      </c>
      <c r="F224" s="186"/>
      <c r="G224" s="421">
        <f>C224*E224</f>
        <v>0</v>
      </c>
      <c r="H224" s="421"/>
      <c r="I224" s="203"/>
      <c r="J224" s="199"/>
      <c r="K224" s="199"/>
    </row>
    <row r="225" spans="1:11" ht="15.75" x14ac:dyDescent="0.25">
      <c r="A225" s="186"/>
      <c r="B225" s="186"/>
      <c r="C225" s="202"/>
      <c r="D225" s="186"/>
      <c r="E225" s="198">
        <v>500</v>
      </c>
      <c r="F225" s="186"/>
      <c r="G225" s="421">
        <f t="shared" ref="G225:G227" si="9">C225*E225</f>
        <v>0</v>
      </c>
      <c r="H225" s="421"/>
      <c r="I225" s="203"/>
      <c r="J225" s="199"/>
      <c r="K225" s="199"/>
    </row>
    <row r="226" spans="1:11" ht="15.75" x14ac:dyDescent="0.25">
      <c r="A226" s="186"/>
      <c r="B226" s="186"/>
      <c r="C226" s="202"/>
      <c r="D226" s="186"/>
      <c r="E226" s="198">
        <v>200</v>
      </c>
      <c r="F226" s="186"/>
      <c r="G226" s="421">
        <f t="shared" si="9"/>
        <v>0</v>
      </c>
      <c r="H226" s="421"/>
      <c r="I226" s="203"/>
      <c r="J226" s="199"/>
      <c r="K226" s="199"/>
    </row>
    <row r="227" spans="1:11" ht="16.5" thickBot="1" x14ac:dyDescent="0.3">
      <c r="A227" s="186"/>
      <c r="B227" s="186"/>
      <c r="C227" s="202"/>
      <c r="D227" s="186"/>
      <c r="E227" s="198">
        <v>100</v>
      </c>
      <c r="F227" s="186"/>
      <c r="G227" s="421">
        <f t="shared" si="9"/>
        <v>0</v>
      </c>
      <c r="H227" s="421"/>
      <c r="I227" s="203"/>
      <c r="J227" s="199"/>
      <c r="K227" s="199"/>
    </row>
    <row r="228" spans="1:11" ht="16.5" thickBot="1" x14ac:dyDescent="0.3">
      <c r="A228" s="186"/>
      <c r="B228" s="186"/>
      <c r="C228" s="186"/>
      <c r="D228" s="186"/>
      <c r="E228" s="198"/>
      <c r="F228" s="186"/>
      <c r="G228" s="422">
        <f>SUM(G224:G227)</f>
        <v>0</v>
      </c>
      <c r="H228" s="423"/>
      <c r="I228" s="204"/>
      <c r="J228" s="199"/>
      <c r="K228" s="199"/>
    </row>
    <row r="229" spans="1:11" ht="16.5" thickBot="1" x14ac:dyDescent="0.3">
      <c r="A229" s="186"/>
      <c r="B229" s="186"/>
      <c r="C229" s="186"/>
      <c r="D229" s="186"/>
      <c r="E229" s="198"/>
      <c r="F229" s="199"/>
      <c r="G229" s="199"/>
      <c r="H229" s="199"/>
      <c r="I229" s="199"/>
      <c r="J229" s="199"/>
      <c r="K229" s="199"/>
    </row>
    <row r="230" spans="1:11" ht="16.5" thickBot="1" x14ac:dyDescent="0.3">
      <c r="A230" s="186"/>
      <c r="B230" s="186"/>
      <c r="C230" s="424" t="s">
        <v>114</v>
      </c>
      <c r="D230" s="424"/>
      <c r="E230" s="424"/>
      <c r="F230" s="424"/>
      <c r="G230" s="424"/>
      <c r="H230" s="424"/>
      <c r="I230" s="424"/>
      <c r="J230" s="199"/>
      <c r="K230" s="205">
        <f>G228+G222</f>
        <v>0</v>
      </c>
    </row>
    <row r="231" spans="1:11" ht="16.5" thickBot="1" x14ac:dyDescent="0.3">
      <c r="A231" s="186"/>
      <c r="B231" s="186"/>
    </row>
    <row r="232" spans="1:11" ht="16.5" thickBot="1" x14ac:dyDescent="0.3">
      <c r="A232" s="186"/>
      <c r="B232" s="186"/>
      <c r="C232" s="424" t="s">
        <v>115</v>
      </c>
      <c r="D232" s="424"/>
      <c r="E232" s="424"/>
      <c r="F232" s="424"/>
      <c r="G232" s="424"/>
      <c r="H232" s="424"/>
      <c r="I232" s="424"/>
      <c r="J232" s="199"/>
      <c r="K232" s="205">
        <f>K230-K211</f>
        <v>0</v>
      </c>
    </row>
    <row r="233" spans="1:11" ht="15.75" x14ac:dyDescent="0.25">
      <c r="A233" s="186"/>
      <c r="B233" s="186"/>
      <c r="C233" s="186"/>
      <c r="D233" s="186"/>
      <c r="E233" s="186"/>
      <c r="F233" s="186"/>
      <c r="G233" s="186"/>
      <c r="H233" s="186"/>
      <c r="I233" s="186"/>
      <c r="J233" s="186"/>
      <c r="K233" s="186"/>
    </row>
    <row r="234" spans="1:11" ht="15.75" x14ac:dyDescent="0.25">
      <c r="A234" s="186"/>
      <c r="B234" s="186"/>
      <c r="C234" s="186"/>
      <c r="D234" s="186"/>
      <c r="E234" s="186"/>
      <c r="F234" s="186"/>
      <c r="G234" s="186"/>
      <c r="H234" s="186"/>
      <c r="I234" s="186"/>
      <c r="J234" s="186"/>
      <c r="K234" s="186"/>
    </row>
    <row r="235" spans="1:11" ht="15.75" x14ac:dyDescent="0.25">
      <c r="A235" s="186"/>
      <c r="B235" s="186"/>
      <c r="C235" s="186"/>
      <c r="D235" s="186"/>
      <c r="E235" s="186"/>
      <c r="F235" s="186"/>
      <c r="G235" s="186"/>
      <c r="H235" s="186"/>
      <c r="I235" s="186"/>
      <c r="J235" s="186"/>
      <c r="K235" s="186"/>
    </row>
    <row r="236" spans="1:11" ht="15.75" x14ac:dyDescent="0.25">
      <c r="A236" s="186"/>
      <c r="B236" s="191" t="s">
        <v>47</v>
      </c>
      <c r="D236" s="206"/>
      <c r="E236" s="186"/>
      <c r="F236" s="186"/>
      <c r="G236" s="186"/>
      <c r="H236" s="186"/>
      <c r="I236" s="207" t="s">
        <v>81</v>
      </c>
      <c r="K236" s="186"/>
    </row>
    <row r="237" spans="1:11" ht="15.75" x14ac:dyDescent="0.25">
      <c r="A237" s="186"/>
      <c r="B237" s="186"/>
      <c r="C237" s="186"/>
      <c r="D237" s="186"/>
      <c r="E237" s="186"/>
      <c r="F237" s="186"/>
      <c r="G237" s="186"/>
      <c r="H237" s="186"/>
      <c r="I237" s="207"/>
      <c r="J237" s="186"/>
      <c r="K237" s="186"/>
    </row>
    <row r="238" spans="1:11" ht="15.75" x14ac:dyDescent="0.25">
      <c r="A238" s="186"/>
      <c r="B238" s="186"/>
      <c r="C238" s="186"/>
      <c r="D238" s="186"/>
      <c r="E238" s="186"/>
      <c r="F238" s="186"/>
      <c r="G238" s="186"/>
      <c r="H238" s="186"/>
      <c r="I238" s="207"/>
      <c r="J238" s="186"/>
      <c r="K238" s="186"/>
    </row>
    <row r="239" spans="1:11" ht="15.75" x14ac:dyDescent="0.25">
      <c r="A239" s="186"/>
      <c r="B239" s="186"/>
      <c r="C239" s="186"/>
      <c r="D239" s="186"/>
      <c r="E239" s="186"/>
      <c r="F239" s="186"/>
      <c r="G239" s="186"/>
      <c r="H239" s="186"/>
      <c r="I239" s="207"/>
      <c r="J239" s="186"/>
      <c r="K239" s="186"/>
    </row>
    <row r="240" spans="1:11" ht="15.75" x14ac:dyDescent="0.25">
      <c r="A240" s="186"/>
      <c r="B240" s="191">
        <f>B192</f>
        <v>0</v>
      </c>
      <c r="D240" s="206"/>
      <c r="E240" s="186"/>
      <c r="F240" s="186"/>
      <c r="G240" s="186"/>
      <c r="H240" s="186"/>
      <c r="I240" s="207">
        <f>I192</f>
        <v>0</v>
      </c>
      <c r="K240" s="186"/>
    </row>
    <row r="241" spans="1:11" ht="15.75" x14ac:dyDescent="0.25">
      <c r="A241" s="186"/>
      <c r="B241" s="186"/>
    </row>
    <row r="242" spans="1:11" ht="15.75" x14ac:dyDescent="0.25">
      <c r="A242" s="186"/>
      <c r="B242" s="186"/>
    </row>
    <row r="243" spans="1:11" ht="15.75" x14ac:dyDescent="0.25">
      <c r="A243" s="186"/>
      <c r="B243" s="186"/>
    </row>
    <row r="244" spans="1:11" ht="16.5" thickBot="1" x14ac:dyDescent="0.3">
      <c r="A244" s="188"/>
      <c r="B244" s="188"/>
      <c r="C244" s="189"/>
      <c r="D244" s="189"/>
      <c r="E244" s="189"/>
      <c r="F244" s="189"/>
      <c r="G244" s="189"/>
      <c r="H244" s="189"/>
      <c r="I244" s="189"/>
      <c r="J244" s="189"/>
      <c r="K244" s="189"/>
    </row>
    <row r="245" spans="1:11" ht="15.75" thickTop="1" x14ac:dyDescent="0.25"/>
    <row r="246" spans="1:11" ht="20.25" x14ac:dyDescent="0.3">
      <c r="A246" s="434" t="s">
        <v>96</v>
      </c>
      <c r="B246" s="434"/>
      <c r="C246" s="434"/>
      <c r="D246" s="434"/>
      <c r="E246" s="434"/>
      <c r="F246" s="434"/>
      <c r="G246" s="434"/>
      <c r="H246" s="434"/>
      <c r="I246" s="434"/>
      <c r="J246" s="434"/>
      <c r="K246" s="434"/>
    </row>
    <row r="247" spans="1:11" ht="20.25" x14ac:dyDescent="0.3">
      <c r="A247" s="190"/>
      <c r="B247" s="190"/>
      <c r="C247" s="190"/>
      <c r="D247" s="190"/>
      <c r="E247" s="190"/>
      <c r="F247" s="190"/>
      <c r="G247" s="190"/>
      <c r="H247" s="190"/>
      <c r="I247" s="190"/>
      <c r="J247" s="190"/>
      <c r="K247" s="190"/>
    </row>
    <row r="248" spans="1:11" ht="15.75" x14ac:dyDescent="0.25">
      <c r="A248" s="186" t="s">
        <v>97</v>
      </c>
      <c r="B248" s="186"/>
      <c r="C248" s="186"/>
      <c r="D248" s="186" t="s">
        <v>51</v>
      </c>
      <c r="E248" s="425"/>
      <c r="F248" s="426"/>
      <c r="G248" s="186"/>
      <c r="H248" s="186"/>
      <c r="I248" s="186"/>
      <c r="J248" s="186"/>
      <c r="K248" s="186"/>
    </row>
    <row r="249" spans="1:11" ht="15.75" x14ac:dyDescent="0.25">
      <c r="A249" s="186"/>
      <c r="B249" s="186" t="s">
        <v>98</v>
      </c>
      <c r="C249" s="186"/>
      <c r="D249" s="186" t="s">
        <v>51</v>
      </c>
      <c r="E249" s="425"/>
      <c r="F249" s="426"/>
      <c r="G249" s="191"/>
      <c r="H249" s="191"/>
      <c r="I249" s="191"/>
      <c r="J249" s="186"/>
      <c r="K249" s="186"/>
    </row>
    <row r="250" spans="1:11" ht="15.75" x14ac:dyDescent="0.25">
      <c r="A250" s="186"/>
      <c r="B250" s="186" t="s">
        <v>99</v>
      </c>
      <c r="C250" s="186"/>
      <c r="D250" s="186" t="s">
        <v>51</v>
      </c>
      <c r="E250" s="425"/>
      <c r="F250" s="426"/>
      <c r="G250" s="191"/>
      <c r="H250" s="191"/>
      <c r="I250" s="191"/>
      <c r="J250" s="186"/>
      <c r="K250" s="186"/>
    </row>
    <row r="251" spans="1:11" ht="15.75" x14ac:dyDescent="0.25">
      <c r="A251" s="186" t="s">
        <v>100</v>
      </c>
      <c r="B251" s="186"/>
      <c r="C251" s="186"/>
      <c r="D251" s="186"/>
      <c r="E251" s="186"/>
      <c r="F251" s="186"/>
      <c r="G251" s="186"/>
      <c r="H251" s="186"/>
      <c r="I251" s="427" t="str">
        <f>I203</f>
        <v>Candi</v>
      </c>
      <c r="J251" s="428"/>
      <c r="K251" s="429"/>
    </row>
    <row r="252" spans="1:11" ht="15.75" x14ac:dyDescent="0.25">
      <c r="A252" s="186" t="s">
        <v>101</v>
      </c>
      <c r="B252" s="186"/>
      <c r="C252" s="186"/>
      <c r="D252" s="425">
        <f>D204</f>
        <v>0</v>
      </c>
      <c r="E252" s="430"/>
      <c r="F252" s="430"/>
      <c r="G252" s="430"/>
      <c r="H252" s="430"/>
      <c r="I252" s="430"/>
      <c r="J252" s="430"/>
      <c r="K252" s="426"/>
    </row>
    <row r="253" spans="1:11" ht="15.75" x14ac:dyDescent="0.25">
      <c r="A253" s="186" t="s">
        <v>102</v>
      </c>
      <c r="B253" s="186"/>
      <c r="C253" s="186"/>
      <c r="D253" s="191"/>
      <c r="E253" s="191"/>
      <c r="F253" s="191"/>
      <c r="G253" s="191"/>
      <c r="H253" s="191"/>
      <c r="I253" s="191"/>
      <c r="J253" s="191"/>
      <c r="K253" s="191"/>
    </row>
    <row r="254" spans="1:11" ht="15.75" x14ac:dyDescent="0.25">
      <c r="A254" s="186"/>
      <c r="B254" s="186"/>
      <c r="C254" s="186"/>
      <c r="D254" s="186"/>
      <c r="E254" s="186"/>
      <c r="F254" s="186"/>
      <c r="G254" s="186"/>
      <c r="H254" s="186"/>
      <c r="I254" s="186"/>
      <c r="J254" s="186"/>
      <c r="K254" s="186"/>
    </row>
    <row r="255" spans="1:11" ht="15.75" x14ac:dyDescent="0.25">
      <c r="A255" s="186" t="s">
        <v>103</v>
      </c>
      <c r="B255" s="186" t="s">
        <v>104</v>
      </c>
      <c r="C255" s="186"/>
      <c r="D255" s="186"/>
      <c r="E255" s="186"/>
      <c r="F255" s="196"/>
      <c r="G255" s="431" t="str">
        <f>CONCATENATE(Data!G6," ",Data!D3)</f>
        <v>30 Juni  2025</v>
      </c>
      <c r="H255" s="432"/>
      <c r="I255" s="433"/>
      <c r="J255" s="186"/>
      <c r="K255" s="197">
        <f>'Kas Harian'!G847</f>
        <v>0</v>
      </c>
    </row>
    <row r="256" spans="1:11" ht="15.75" x14ac:dyDescent="0.25">
      <c r="A256" s="186"/>
      <c r="B256" s="186"/>
      <c r="C256" s="186"/>
      <c r="D256" s="186"/>
      <c r="E256" s="186"/>
      <c r="F256" s="186"/>
      <c r="G256" s="186"/>
      <c r="H256" s="186"/>
      <c r="I256" s="186"/>
      <c r="J256" s="186"/>
      <c r="K256" s="186"/>
    </row>
    <row r="257" spans="1:11" ht="15.75" x14ac:dyDescent="0.25">
      <c r="A257" s="186" t="s">
        <v>105</v>
      </c>
      <c r="B257" s="186" t="s">
        <v>106</v>
      </c>
      <c r="C257" s="186"/>
      <c r="D257" s="186"/>
      <c r="E257" s="186"/>
      <c r="F257" s="186"/>
      <c r="G257" s="186"/>
      <c r="H257" s="186"/>
      <c r="I257" s="186"/>
      <c r="J257" s="186"/>
      <c r="K257" s="197"/>
    </row>
    <row r="258" spans="1:11" ht="16.5" thickBot="1" x14ac:dyDescent="0.3">
      <c r="A258" s="186"/>
      <c r="B258" s="186"/>
      <c r="C258" s="186"/>
      <c r="D258" s="186"/>
      <c r="E258" s="186"/>
      <c r="F258" s="186"/>
      <c r="G258" s="186"/>
      <c r="H258" s="186"/>
      <c r="I258" s="186"/>
      <c r="J258" s="186"/>
      <c r="K258" s="198"/>
    </row>
    <row r="259" spans="1:11" ht="16.5" thickBot="1" x14ac:dyDescent="0.3">
      <c r="A259" s="186"/>
      <c r="B259" s="186"/>
      <c r="C259" s="424" t="s">
        <v>107</v>
      </c>
      <c r="D259" s="424"/>
      <c r="E259" s="424"/>
      <c r="F259" s="424"/>
      <c r="G259" s="424"/>
      <c r="H259" s="424"/>
      <c r="I259" s="424"/>
      <c r="J259" s="199"/>
      <c r="K259" s="200">
        <f>K255-K257</f>
        <v>0</v>
      </c>
    </row>
    <row r="260" spans="1:11" ht="15.75" x14ac:dyDescent="0.25">
      <c r="A260" s="186"/>
      <c r="B260" s="186"/>
      <c r="C260" s="186"/>
      <c r="D260" s="186"/>
      <c r="E260" s="186"/>
      <c r="F260" s="199"/>
      <c r="G260" s="199"/>
      <c r="H260" s="199"/>
      <c r="I260" s="199"/>
      <c r="J260" s="199"/>
      <c r="K260" s="199"/>
    </row>
    <row r="261" spans="1:11" ht="15.75" x14ac:dyDescent="0.25">
      <c r="A261" s="186" t="s">
        <v>108</v>
      </c>
      <c r="B261" s="186" t="s">
        <v>109</v>
      </c>
      <c r="C261" s="186"/>
      <c r="D261" s="186"/>
      <c r="E261" s="186"/>
      <c r="F261" s="199"/>
      <c r="G261" s="199"/>
      <c r="H261" s="199"/>
      <c r="I261" s="199"/>
      <c r="J261" s="199"/>
      <c r="K261" s="199"/>
    </row>
    <row r="262" spans="1:11" ht="15.75" x14ac:dyDescent="0.25">
      <c r="A262" s="186"/>
      <c r="B262" s="201" t="s">
        <v>110</v>
      </c>
      <c r="C262" s="186" t="s">
        <v>111</v>
      </c>
      <c r="D262" s="186"/>
      <c r="E262" s="186"/>
      <c r="F262" s="199"/>
      <c r="G262" s="199"/>
      <c r="H262" s="199"/>
      <c r="I262" s="199"/>
      <c r="J262" s="199"/>
      <c r="K262" s="199"/>
    </row>
    <row r="263" spans="1:11" ht="15.75" x14ac:dyDescent="0.25">
      <c r="A263" s="186"/>
      <c r="B263" s="201"/>
      <c r="C263" s="202"/>
      <c r="D263" s="186"/>
      <c r="E263" s="198">
        <v>100000</v>
      </c>
      <c r="F263" s="186"/>
      <c r="G263" s="421">
        <f>C263*E263</f>
        <v>0</v>
      </c>
      <c r="H263" s="421"/>
      <c r="I263" s="203"/>
      <c r="J263" s="199"/>
      <c r="K263" s="199"/>
    </row>
    <row r="264" spans="1:11" ht="15.75" x14ac:dyDescent="0.25">
      <c r="A264" s="186"/>
      <c r="B264" s="201"/>
      <c r="C264" s="202"/>
      <c r="D264" s="186"/>
      <c r="E264" s="198">
        <v>50000</v>
      </c>
      <c r="F264" s="186"/>
      <c r="G264" s="421">
        <f t="shared" ref="G264:G269" si="10">C264*E264</f>
        <v>0</v>
      </c>
      <c r="H264" s="421"/>
      <c r="I264" s="203"/>
      <c r="J264" s="199"/>
      <c r="K264" s="199"/>
    </row>
    <row r="265" spans="1:11" ht="15.75" x14ac:dyDescent="0.25">
      <c r="A265" s="186"/>
      <c r="B265" s="201"/>
      <c r="C265" s="202"/>
      <c r="D265" s="186"/>
      <c r="E265" s="198">
        <v>20000</v>
      </c>
      <c r="F265" s="186"/>
      <c r="G265" s="421">
        <f t="shared" si="10"/>
        <v>0</v>
      </c>
      <c r="H265" s="421"/>
      <c r="I265" s="203"/>
      <c r="J265" s="199"/>
      <c r="K265" s="199"/>
    </row>
    <row r="266" spans="1:11" ht="15.75" x14ac:dyDescent="0.25">
      <c r="A266" s="186"/>
      <c r="B266" s="201"/>
      <c r="C266" s="202"/>
      <c r="D266" s="186"/>
      <c r="E266" s="198">
        <v>10000</v>
      </c>
      <c r="F266" s="186"/>
      <c r="G266" s="421">
        <f t="shared" si="10"/>
        <v>0</v>
      </c>
      <c r="H266" s="421"/>
      <c r="I266" s="203"/>
      <c r="J266" s="199"/>
      <c r="K266" s="199"/>
    </row>
    <row r="267" spans="1:11" ht="15.75" x14ac:dyDescent="0.25">
      <c r="A267" s="186"/>
      <c r="B267" s="201"/>
      <c r="C267" s="202"/>
      <c r="D267" s="186"/>
      <c r="E267" s="198">
        <v>5000</v>
      </c>
      <c r="F267" s="186"/>
      <c r="G267" s="421">
        <f t="shared" si="10"/>
        <v>0</v>
      </c>
      <c r="H267" s="421"/>
      <c r="I267" s="203"/>
      <c r="J267" s="199"/>
      <c r="K267" s="199"/>
    </row>
    <row r="268" spans="1:11" ht="15.75" x14ac:dyDescent="0.25">
      <c r="A268" s="186"/>
      <c r="B268" s="201"/>
      <c r="C268" s="202"/>
      <c r="D268" s="186"/>
      <c r="E268" s="198">
        <v>2000</v>
      </c>
      <c r="F268" s="186"/>
      <c r="G268" s="421">
        <f t="shared" si="10"/>
        <v>0</v>
      </c>
      <c r="H268" s="421"/>
      <c r="I268" s="203"/>
      <c r="J268" s="199"/>
      <c r="K268" s="199"/>
    </row>
    <row r="269" spans="1:11" ht="16.5" thickBot="1" x14ac:dyDescent="0.3">
      <c r="A269" s="186"/>
      <c r="B269" s="201"/>
      <c r="C269" s="202"/>
      <c r="D269" s="186"/>
      <c r="E269" s="198">
        <v>1000</v>
      </c>
      <c r="F269" s="186"/>
      <c r="G269" s="421">
        <f t="shared" si="10"/>
        <v>0</v>
      </c>
      <c r="H269" s="421"/>
      <c r="I269" s="203"/>
      <c r="J269" s="199"/>
      <c r="K269" s="199"/>
    </row>
    <row r="270" spans="1:11" ht="16.5" thickBot="1" x14ac:dyDescent="0.3">
      <c r="A270" s="186"/>
      <c r="B270" s="201"/>
      <c r="C270" s="186"/>
      <c r="D270" s="186"/>
      <c r="E270" s="198"/>
      <c r="F270" s="186"/>
      <c r="G270" s="422">
        <f>SUM(G263:G269)</f>
        <v>0</v>
      </c>
      <c r="H270" s="423"/>
      <c r="I270" s="204"/>
      <c r="J270" s="199"/>
      <c r="K270" s="199"/>
    </row>
    <row r="271" spans="1:11" ht="15.75" x14ac:dyDescent="0.25">
      <c r="A271" s="186"/>
      <c r="B271" s="201" t="s">
        <v>112</v>
      </c>
      <c r="C271" s="186" t="s">
        <v>113</v>
      </c>
      <c r="D271" s="186"/>
      <c r="E271" s="186"/>
      <c r="F271" s="186"/>
      <c r="G271" s="199"/>
      <c r="H271" s="199"/>
      <c r="I271" s="199"/>
      <c r="J271" s="199"/>
      <c r="K271" s="199"/>
    </row>
    <row r="272" spans="1:11" ht="15.75" x14ac:dyDescent="0.25">
      <c r="A272" s="201"/>
      <c r="B272" s="201"/>
      <c r="C272" s="202"/>
      <c r="D272" s="186"/>
      <c r="E272" s="198">
        <v>1000</v>
      </c>
      <c r="F272" s="186"/>
      <c r="G272" s="421">
        <f>C272*E272</f>
        <v>0</v>
      </c>
      <c r="H272" s="421"/>
      <c r="I272" s="203"/>
      <c r="J272" s="199"/>
      <c r="K272" s="199"/>
    </row>
    <row r="273" spans="1:11" ht="15.75" x14ac:dyDescent="0.25">
      <c r="A273" s="186"/>
      <c r="B273" s="186"/>
      <c r="C273" s="202"/>
      <c r="D273" s="186"/>
      <c r="E273" s="198">
        <v>500</v>
      </c>
      <c r="F273" s="186"/>
      <c r="G273" s="421">
        <f t="shared" ref="G273:G275" si="11">C273*E273</f>
        <v>0</v>
      </c>
      <c r="H273" s="421"/>
      <c r="I273" s="203"/>
      <c r="J273" s="199"/>
      <c r="K273" s="199"/>
    </row>
    <row r="274" spans="1:11" ht="15.75" x14ac:dyDescent="0.25">
      <c r="A274" s="186"/>
      <c r="B274" s="186"/>
      <c r="C274" s="202"/>
      <c r="D274" s="186"/>
      <c r="E274" s="198">
        <v>200</v>
      </c>
      <c r="F274" s="186"/>
      <c r="G274" s="421">
        <f t="shared" si="11"/>
        <v>0</v>
      </c>
      <c r="H274" s="421"/>
      <c r="I274" s="203"/>
      <c r="J274" s="199"/>
      <c r="K274" s="199"/>
    </row>
    <row r="275" spans="1:11" ht="16.5" thickBot="1" x14ac:dyDescent="0.3">
      <c r="A275" s="186"/>
      <c r="B275" s="186"/>
      <c r="C275" s="202"/>
      <c r="D275" s="186"/>
      <c r="E275" s="198">
        <v>100</v>
      </c>
      <c r="F275" s="186"/>
      <c r="G275" s="421">
        <f t="shared" si="11"/>
        <v>0</v>
      </c>
      <c r="H275" s="421"/>
      <c r="I275" s="203"/>
      <c r="J275" s="199"/>
      <c r="K275" s="199"/>
    </row>
    <row r="276" spans="1:11" ht="16.5" thickBot="1" x14ac:dyDescent="0.3">
      <c r="A276" s="186"/>
      <c r="B276" s="186"/>
      <c r="C276" s="186"/>
      <c r="D276" s="186"/>
      <c r="E276" s="198"/>
      <c r="F276" s="186"/>
      <c r="G276" s="422">
        <f>SUM(G272:G275)</f>
        <v>0</v>
      </c>
      <c r="H276" s="423"/>
      <c r="I276" s="204"/>
      <c r="J276" s="199"/>
      <c r="K276" s="199"/>
    </row>
    <row r="277" spans="1:11" ht="16.5" thickBot="1" x14ac:dyDescent="0.3">
      <c r="A277" s="186"/>
      <c r="B277" s="186"/>
      <c r="C277" s="186"/>
      <c r="D277" s="186"/>
      <c r="E277" s="198"/>
      <c r="F277" s="199"/>
      <c r="G277" s="199"/>
      <c r="H277" s="199"/>
      <c r="I277" s="199"/>
      <c r="J277" s="199"/>
      <c r="K277" s="199"/>
    </row>
    <row r="278" spans="1:11" ht="16.5" thickBot="1" x14ac:dyDescent="0.3">
      <c r="A278" s="186"/>
      <c r="B278" s="186"/>
      <c r="C278" s="424" t="s">
        <v>114</v>
      </c>
      <c r="D278" s="424"/>
      <c r="E278" s="424"/>
      <c r="F278" s="424"/>
      <c r="G278" s="424"/>
      <c r="H278" s="424"/>
      <c r="I278" s="424"/>
      <c r="J278" s="199"/>
      <c r="K278" s="205">
        <f>G276+G270</f>
        <v>0</v>
      </c>
    </row>
    <row r="279" spans="1:11" ht="16.5" thickBot="1" x14ac:dyDescent="0.3">
      <c r="A279" s="186"/>
      <c r="B279" s="186"/>
    </row>
    <row r="280" spans="1:11" ht="16.5" thickBot="1" x14ac:dyDescent="0.3">
      <c r="A280" s="186"/>
      <c r="B280" s="186"/>
      <c r="C280" s="424" t="s">
        <v>115</v>
      </c>
      <c r="D280" s="424"/>
      <c r="E280" s="424"/>
      <c r="F280" s="424"/>
      <c r="G280" s="424"/>
      <c r="H280" s="424"/>
      <c r="I280" s="424"/>
      <c r="J280" s="199"/>
      <c r="K280" s="205">
        <f>K278-K259</f>
        <v>0</v>
      </c>
    </row>
    <row r="281" spans="1:11" ht="15.75" x14ac:dyDescent="0.25">
      <c r="A281" s="186"/>
      <c r="B281" s="186"/>
      <c r="C281" s="186"/>
      <c r="D281" s="186"/>
      <c r="E281" s="186"/>
      <c r="F281" s="186"/>
      <c r="G281" s="186"/>
      <c r="H281" s="186"/>
      <c r="I281" s="186"/>
      <c r="J281" s="186"/>
      <c r="K281" s="186"/>
    </row>
    <row r="282" spans="1:11" ht="15.75" x14ac:dyDescent="0.25">
      <c r="A282" s="186"/>
      <c r="B282" s="186"/>
      <c r="C282" s="186"/>
      <c r="D282" s="186"/>
      <c r="E282" s="186"/>
      <c r="F282" s="186"/>
      <c r="G282" s="186"/>
      <c r="H282" s="186"/>
      <c r="I282" s="186"/>
      <c r="J282" s="186"/>
      <c r="K282" s="186"/>
    </row>
    <row r="283" spans="1:11" ht="15.75" x14ac:dyDescent="0.25">
      <c r="A283" s="186"/>
      <c r="B283" s="186"/>
      <c r="C283" s="186"/>
      <c r="D283" s="186"/>
      <c r="E283" s="186"/>
      <c r="F283" s="186"/>
      <c r="G283" s="186"/>
      <c r="H283" s="186"/>
      <c r="I283" s="186"/>
      <c r="J283" s="186"/>
      <c r="K283" s="186"/>
    </row>
    <row r="284" spans="1:11" ht="15.75" x14ac:dyDescent="0.25">
      <c r="A284" s="186"/>
      <c r="B284" s="191" t="s">
        <v>47</v>
      </c>
      <c r="D284" s="206"/>
      <c r="E284" s="186"/>
      <c r="F284" s="186"/>
      <c r="G284" s="186"/>
      <c r="H284" s="186"/>
      <c r="I284" s="207" t="s">
        <v>81</v>
      </c>
      <c r="K284" s="186"/>
    </row>
    <row r="285" spans="1:11" ht="15.75" x14ac:dyDescent="0.25">
      <c r="A285" s="186"/>
      <c r="B285" s="186"/>
      <c r="C285" s="186"/>
      <c r="D285" s="186"/>
      <c r="E285" s="186"/>
      <c r="F285" s="186"/>
      <c r="G285" s="186"/>
      <c r="H285" s="186"/>
      <c r="I285" s="207"/>
      <c r="J285" s="186"/>
      <c r="K285" s="186"/>
    </row>
    <row r="286" spans="1:11" ht="15.75" x14ac:dyDescent="0.25">
      <c r="A286" s="186"/>
      <c r="B286" s="186"/>
      <c r="C286" s="186"/>
      <c r="D286" s="186"/>
      <c r="E286" s="186"/>
      <c r="F286" s="186"/>
      <c r="G286" s="186"/>
      <c r="H286" s="186"/>
      <c r="I286" s="207"/>
      <c r="J286" s="186"/>
      <c r="K286" s="186"/>
    </row>
    <row r="287" spans="1:11" ht="15.75" x14ac:dyDescent="0.25">
      <c r="A287" s="186"/>
      <c r="B287" s="186"/>
      <c r="C287" s="186"/>
      <c r="D287" s="186"/>
      <c r="E287" s="186"/>
      <c r="F287" s="186"/>
      <c r="G287" s="186"/>
      <c r="H287" s="186"/>
      <c r="I287" s="207"/>
      <c r="J287" s="186"/>
      <c r="K287" s="186"/>
    </row>
    <row r="288" spans="1:11" ht="15.75" x14ac:dyDescent="0.25">
      <c r="A288" s="186"/>
      <c r="B288" s="191">
        <f>B240</f>
        <v>0</v>
      </c>
      <c r="D288" s="206"/>
      <c r="E288" s="186"/>
      <c r="F288" s="186"/>
      <c r="G288" s="186"/>
      <c r="H288" s="186"/>
      <c r="I288" s="207">
        <f>I240</f>
        <v>0</v>
      </c>
      <c r="K288" s="186"/>
    </row>
    <row r="289" spans="1:11" ht="15.75" x14ac:dyDescent="0.25">
      <c r="A289" s="186"/>
      <c r="B289" s="186"/>
    </row>
    <row r="290" spans="1:11" ht="15.75" x14ac:dyDescent="0.25">
      <c r="A290" s="186"/>
      <c r="B290" s="186"/>
    </row>
    <row r="291" spans="1:11" ht="15.75" x14ac:dyDescent="0.25">
      <c r="A291" s="186"/>
      <c r="B291" s="186"/>
    </row>
    <row r="292" spans="1:11" ht="16.5" thickBot="1" x14ac:dyDescent="0.3">
      <c r="A292" s="188"/>
      <c r="B292" s="188"/>
      <c r="C292" s="189"/>
      <c r="D292" s="189"/>
      <c r="E292" s="189"/>
      <c r="F292" s="189"/>
      <c r="G292" s="189"/>
      <c r="H292" s="189"/>
      <c r="I292" s="189"/>
      <c r="J292" s="189"/>
      <c r="K292" s="189"/>
    </row>
    <row r="293" spans="1:11" ht="15.75" thickTop="1" x14ac:dyDescent="0.25"/>
    <row r="294" spans="1:11" ht="20.25" x14ac:dyDescent="0.3">
      <c r="A294" s="434" t="s">
        <v>96</v>
      </c>
      <c r="B294" s="434"/>
      <c r="C294" s="434"/>
      <c r="D294" s="434"/>
      <c r="E294" s="434"/>
      <c r="F294" s="434"/>
      <c r="G294" s="434"/>
      <c r="H294" s="434"/>
      <c r="I294" s="434"/>
      <c r="J294" s="434"/>
      <c r="K294" s="434"/>
    </row>
    <row r="295" spans="1:11" ht="20.25" x14ac:dyDescent="0.3">
      <c r="A295" s="190"/>
      <c r="B295" s="190"/>
      <c r="C295" s="190"/>
      <c r="D295" s="190"/>
      <c r="E295" s="190"/>
      <c r="F295" s="190"/>
      <c r="G295" s="190"/>
      <c r="H295" s="190"/>
      <c r="I295" s="190"/>
      <c r="J295" s="190"/>
      <c r="K295" s="190"/>
    </row>
    <row r="296" spans="1:11" ht="15.75" x14ac:dyDescent="0.25">
      <c r="A296" s="186" t="s">
        <v>97</v>
      </c>
      <c r="B296" s="186"/>
      <c r="C296" s="186"/>
      <c r="D296" s="186" t="s">
        <v>51</v>
      </c>
      <c r="E296" s="425"/>
      <c r="F296" s="426"/>
      <c r="G296" s="186"/>
      <c r="H296" s="186"/>
      <c r="I296" s="186"/>
      <c r="J296" s="186"/>
      <c r="K296" s="186"/>
    </row>
    <row r="297" spans="1:11" ht="15.75" x14ac:dyDescent="0.25">
      <c r="A297" s="186"/>
      <c r="B297" s="186" t="s">
        <v>98</v>
      </c>
      <c r="C297" s="186"/>
      <c r="D297" s="186" t="s">
        <v>51</v>
      </c>
      <c r="E297" s="425"/>
      <c r="F297" s="426"/>
      <c r="G297" s="191"/>
      <c r="H297" s="191"/>
      <c r="I297" s="191"/>
      <c r="J297" s="186"/>
      <c r="K297" s="186"/>
    </row>
    <row r="298" spans="1:11" ht="15.75" x14ac:dyDescent="0.25">
      <c r="A298" s="186"/>
      <c r="B298" s="186" t="s">
        <v>99</v>
      </c>
      <c r="C298" s="186"/>
      <c r="D298" s="186" t="s">
        <v>51</v>
      </c>
      <c r="E298" s="425"/>
      <c r="F298" s="426"/>
      <c r="G298" s="191"/>
      <c r="H298" s="191"/>
      <c r="I298" s="191"/>
      <c r="J298" s="186"/>
      <c r="K298" s="186"/>
    </row>
    <row r="299" spans="1:11" ht="15.75" x14ac:dyDescent="0.25">
      <c r="A299" s="186" t="s">
        <v>100</v>
      </c>
      <c r="B299" s="186"/>
      <c r="C299" s="186"/>
      <c r="D299" s="186"/>
      <c r="E299" s="186"/>
      <c r="F299" s="186"/>
      <c r="G299" s="186"/>
      <c r="H299" s="186"/>
      <c r="I299" s="427" t="str">
        <f>I251</f>
        <v>Candi</v>
      </c>
      <c r="J299" s="428"/>
      <c r="K299" s="429"/>
    </row>
    <row r="300" spans="1:11" ht="15.75" x14ac:dyDescent="0.25">
      <c r="A300" s="186" t="s">
        <v>101</v>
      </c>
      <c r="B300" s="186"/>
      <c r="C300" s="186"/>
      <c r="D300" s="425">
        <f>D252</f>
        <v>0</v>
      </c>
      <c r="E300" s="430"/>
      <c r="F300" s="430"/>
      <c r="G300" s="430"/>
      <c r="H300" s="430"/>
      <c r="I300" s="430"/>
      <c r="J300" s="430"/>
      <c r="K300" s="426"/>
    </row>
    <row r="301" spans="1:11" ht="15.75" x14ac:dyDescent="0.25">
      <c r="A301" s="186" t="s">
        <v>102</v>
      </c>
      <c r="B301" s="186"/>
      <c r="C301" s="186"/>
      <c r="D301" s="191"/>
      <c r="E301" s="191"/>
      <c r="F301" s="191"/>
      <c r="G301" s="191"/>
      <c r="H301" s="191"/>
      <c r="I301" s="191"/>
      <c r="J301" s="191"/>
      <c r="K301" s="191"/>
    </row>
    <row r="302" spans="1:11" ht="15.75" x14ac:dyDescent="0.25">
      <c r="A302" s="186"/>
      <c r="B302" s="186"/>
      <c r="C302" s="186"/>
      <c r="D302" s="186"/>
      <c r="E302" s="186"/>
      <c r="F302" s="186"/>
      <c r="G302" s="186"/>
      <c r="H302" s="186"/>
      <c r="I302" s="186"/>
      <c r="J302" s="186"/>
      <c r="K302" s="186"/>
    </row>
    <row r="303" spans="1:11" ht="15.75" x14ac:dyDescent="0.25">
      <c r="A303" s="186" t="s">
        <v>103</v>
      </c>
      <c r="B303" s="186" t="s">
        <v>104</v>
      </c>
      <c r="C303" s="186"/>
      <c r="D303" s="186"/>
      <c r="E303" s="186"/>
      <c r="F303" s="196"/>
      <c r="G303" s="431" t="str">
        <f>CONCATENATE(Data!G7," ",Data!D3)</f>
        <v>31 Juli  2025</v>
      </c>
      <c r="H303" s="432"/>
      <c r="I303" s="433"/>
      <c r="J303" s="186"/>
      <c r="K303" s="197">
        <f>'Kas Harian'!G990</f>
        <v>0</v>
      </c>
    </row>
    <row r="304" spans="1:11" ht="15.75" x14ac:dyDescent="0.25">
      <c r="A304" s="186"/>
      <c r="B304" s="186"/>
      <c r="C304" s="186"/>
      <c r="D304" s="186"/>
      <c r="E304" s="186"/>
      <c r="F304" s="186"/>
      <c r="G304" s="186"/>
      <c r="H304" s="186"/>
      <c r="I304" s="186"/>
      <c r="J304" s="186"/>
      <c r="K304" s="186"/>
    </row>
    <row r="305" spans="1:11" ht="15.75" x14ac:dyDescent="0.25">
      <c r="A305" s="186" t="s">
        <v>105</v>
      </c>
      <c r="B305" s="186" t="s">
        <v>106</v>
      </c>
      <c r="C305" s="186"/>
      <c r="D305" s="186"/>
      <c r="E305" s="186"/>
      <c r="F305" s="186"/>
      <c r="G305" s="186"/>
      <c r="H305" s="186"/>
      <c r="I305" s="186"/>
      <c r="J305" s="186"/>
      <c r="K305" s="197"/>
    </row>
    <row r="306" spans="1:11" ht="16.5" thickBot="1" x14ac:dyDescent="0.3">
      <c r="A306" s="186"/>
      <c r="B306" s="186"/>
      <c r="C306" s="186"/>
      <c r="D306" s="186"/>
      <c r="E306" s="186"/>
      <c r="F306" s="186"/>
      <c r="G306" s="186"/>
      <c r="H306" s="186"/>
      <c r="I306" s="186"/>
      <c r="J306" s="186"/>
      <c r="K306" s="198"/>
    </row>
    <row r="307" spans="1:11" ht="16.5" thickBot="1" x14ac:dyDescent="0.3">
      <c r="A307" s="186"/>
      <c r="B307" s="186"/>
      <c r="C307" s="424" t="s">
        <v>107</v>
      </c>
      <c r="D307" s="424"/>
      <c r="E307" s="424"/>
      <c r="F307" s="424"/>
      <c r="G307" s="424"/>
      <c r="H307" s="424"/>
      <c r="I307" s="424"/>
      <c r="J307" s="199"/>
      <c r="K307" s="200">
        <f>K303-K305</f>
        <v>0</v>
      </c>
    </row>
    <row r="308" spans="1:11" ht="15.75" x14ac:dyDescent="0.25">
      <c r="A308" s="186"/>
      <c r="B308" s="186"/>
      <c r="C308" s="186"/>
      <c r="D308" s="186"/>
      <c r="E308" s="186"/>
      <c r="F308" s="199"/>
      <c r="G308" s="199"/>
      <c r="H308" s="199"/>
      <c r="I308" s="199"/>
      <c r="J308" s="199"/>
      <c r="K308" s="199"/>
    </row>
    <row r="309" spans="1:11" ht="15.75" x14ac:dyDescent="0.25">
      <c r="A309" s="186" t="s">
        <v>108</v>
      </c>
      <c r="B309" s="186" t="s">
        <v>109</v>
      </c>
      <c r="C309" s="186"/>
      <c r="D309" s="186"/>
      <c r="E309" s="186"/>
      <c r="F309" s="199"/>
      <c r="G309" s="199"/>
      <c r="H309" s="199"/>
      <c r="I309" s="199"/>
      <c r="J309" s="199"/>
      <c r="K309" s="199"/>
    </row>
    <row r="310" spans="1:11" ht="15.75" x14ac:dyDescent="0.25">
      <c r="A310" s="186"/>
      <c r="B310" s="201" t="s">
        <v>110</v>
      </c>
      <c r="C310" s="186" t="s">
        <v>111</v>
      </c>
      <c r="D310" s="186"/>
      <c r="E310" s="186"/>
      <c r="F310" s="199"/>
      <c r="G310" s="199"/>
      <c r="H310" s="199"/>
      <c r="I310" s="199"/>
      <c r="J310" s="199"/>
      <c r="K310" s="199"/>
    </row>
    <row r="311" spans="1:11" ht="15.75" x14ac:dyDescent="0.25">
      <c r="A311" s="186"/>
      <c r="B311" s="201"/>
      <c r="C311" s="202"/>
      <c r="D311" s="186"/>
      <c r="E311" s="198">
        <v>100000</v>
      </c>
      <c r="F311" s="186"/>
      <c r="G311" s="421">
        <f>C311*E311</f>
        <v>0</v>
      </c>
      <c r="H311" s="421"/>
      <c r="I311" s="203"/>
      <c r="J311" s="199"/>
      <c r="K311" s="199"/>
    </row>
    <row r="312" spans="1:11" ht="15.75" x14ac:dyDescent="0.25">
      <c r="A312" s="186"/>
      <c r="B312" s="201"/>
      <c r="C312" s="202"/>
      <c r="D312" s="186"/>
      <c r="E312" s="198">
        <v>50000</v>
      </c>
      <c r="F312" s="186"/>
      <c r="G312" s="421">
        <f t="shared" ref="G312:G317" si="12">C312*E312</f>
        <v>0</v>
      </c>
      <c r="H312" s="421"/>
      <c r="I312" s="203"/>
      <c r="J312" s="199"/>
      <c r="K312" s="199"/>
    </row>
    <row r="313" spans="1:11" ht="15.75" x14ac:dyDescent="0.25">
      <c r="A313" s="186"/>
      <c r="B313" s="201"/>
      <c r="C313" s="202"/>
      <c r="D313" s="186"/>
      <c r="E313" s="198">
        <v>20000</v>
      </c>
      <c r="F313" s="186"/>
      <c r="G313" s="421">
        <f t="shared" si="12"/>
        <v>0</v>
      </c>
      <c r="H313" s="421"/>
      <c r="I313" s="203"/>
      <c r="J313" s="199"/>
      <c r="K313" s="199"/>
    </row>
    <row r="314" spans="1:11" ht="15.75" x14ac:dyDescent="0.25">
      <c r="A314" s="186"/>
      <c r="B314" s="201"/>
      <c r="C314" s="202"/>
      <c r="D314" s="186"/>
      <c r="E314" s="198">
        <v>10000</v>
      </c>
      <c r="F314" s="186"/>
      <c r="G314" s="421">
        <f t="shared" si="12"/>
        <v>0</v>
      </c>
      <c r="H314" s="421"/>
      <c r="I314" s="203"/>
      <c r="J314" s="199"/>
      <c r="K314" s="199"/>
    </row>
    <row r="315" spans="1:11" ht="15.75" x14ac:dyDescent="0.25">
      <c r="A315" s="186"/>
      <c r="B315" s="201"/>
      <c r="C315" s="202"/>
      <c r="D315" s="186"/>
      <c r="E315" s="198">
        <v>5000</v>
      </c>
      <c r="F315" s="186"/>
      <c r="G315" s="421">
        <f t="shared" si="12"/>
        <v>0</v>
      </c>
      <c r="H315" s="421"/>
      <c r="I315" s="203"/>
      <c r="J315" s="199"/>
      <c r="K315" s="199"/>
    </row>
    <row r="316" spans="1:11" ht="15.75" x14ac:dyDescent="0.25">
      <c r="A316" s="186"/>
      <c r="B316" s="201"/>
      <c r="C316" s="202"/>
      <c r="D316" s="186"/>
      <c r="E316" s="198">
        <v>2000</v>
      </c>
      <c r="F316" s="186"/>
      <c r="G316" s="421">
        <f t="shared" si="12"/>
        <v>0</v>
      </c>
      <c r="H316" s="421"/>
      <c r="I316" s="203"/>
      <c r="J316" s="199"/>
      <c r="K316" s="199"/>
    </row>
    <row r="317" spans="1:11" ht="16.5" thickBot="1" x14ac:dyDescent="0.3">
      <c r="A317" s="186"/>
      <c r="B317" s="201"/>
      <c r="C317" s="202"/>
      <c r="D317" s="186"/>
      <c r="E317" s="198">
        <v>1000</v>
      </c>
      <c r="F317" s="186"/>
      <c r="G317" s="421">
        <f t="shared" si="12"/>
        <v>0</v>
      </c>
      <c r="H317" s="421"/>
      <c r="I317" s="203"/>
      <c r="J317" s="199"/>
      <c r="K317" s="199"/>
    </row>
    <row r="318" spans="1:11" ht="16.5" thickBot="1" x14ac:dyDescent="0.3">
      <c r="A318" s="186"/>
      <c r="B318" s="201"/>
      <c r="C318" s="186"/>
      <c r="D318" s="186"/>
      <c r="E318" s="198"/>
      <c r="F318" s="186"/>
      <c r="G318" s="422">
        <f>SUM(G311:G317)</f>
        <v>0</v>
      </c>
      <c r="H318" s="423"/>
      <c r="I318" s="204"/>
      <c r="J318" s="199"/>
      <c r="K318" s="199"/>
    </row>
    <row r="319" spans="1:11" ht="15.75" x14ac:dyDescent="0.25">
      <c r="A319" s="186"/>
      <c r="B319" s="201" t="s">
        <v>112</v>
      </c>
      <c r="C319" s="186" t="s">
        <v>113</v>
      </c>
      <c r="D319" s="186"/>
      <c r="E319" s="186"/>
      <c r="F319" s="186"/>
      <c r="G319" s="199"/>
      <c r="H319" s="199"/>
      <c r="I319" s="199"/>
      <c r="J319" s="199"/>
      <c r="K319" s="199"/>
    </row>
    <row r="320" spans="1:11" ht="15.75" x14ac:dyDescent="0.25">
      <c r="A320" s="201"/>
      <c r="B320" s="201"/>
      <c r="C320" s="202"/>
      <c r="D320" s="186"/>
      <c r="E320" s="198">
        <v>1000</v>
      </c>
      <c r="F320" s="186"/>
      <c r="G320" s="421">
        <f>C320*E320</f>
        <v>0</v>
      </c>
      <c r="H320" s="421"/>
      <c r="I320" s="203"/>
      <c r="J320" s="199"/>
      <c r="K320" s="199"/>
    </row>
    <row r="321" spans="1:11" ht="15.75" x14ac:dyDescent="0.25">
      <c r="A321" s="186"/>
      <c r="B321" s="186"/>
      <c r="C321" s="202"/>
      <c r="D321" s="186"/>
      <c r="E321" s="198">
        <v>500</v>
      </c>
      <c r="F321" s="186"/>
      <c r="G321" s="421">
        <f t="shared" ref="G321:G323" si="13">C321*E321</f>
        <v>0</v>
      </c>
      <c r="H321" s="421"/>
      <c r="I321" s="203"/>
      <c r="J321" s="199"/>
      <c r="K321" s="199"/>
    </row>
    <row r="322" spans="1:11" ht="15.75" x14ac:dyDescent="0.25">
      <c r="A322" s="186"/>
      <c r="B322" s="186"/>
      <c r="C322" s="202"/>
      <c r="D322" s="186"/>
      <c r="E322" s="198">
        <v>200</v>
      </c>
      <c r="F322" s="186"/>
      <c r="G322" s="421">
        <f t="shared" si="13"/>
        <v>0</v>
      </c>
      <c r="H322" s="421"/>
      <c r="I322" s="203"/>
      <c r="J322" s="199"/>
      <c r="K322" s="199"/>
    </row>
    <row r="323" spans="1:11" ht="16.5" thickBot="1" x14ac:dyDescent="0.3">
      <c r="A323" s="186"/>
      <c r="B323" s="186"/>
      <c r="C323" s="202"/>
      <c r="D323" s="186"/>
      <c r="E323" s="198">
        <v>100</v>
      </c>
      <c r="F323" s="186"/>
      <c r="G323" s="421">
        <f t="shared" si="13"/>
        <v>0</v>
      </c>
      <c r="H323" s="421"/>
      <c r="I323" s="203"/>
      <c r="J323" s="199"/>
      <c r="K323" s="199"/>
    </row>
    <row r="324" spans="1:11" ht="16.5" thickBot="1" x14ac:dyDescent="0.3">
      <c r="A324" s="186"/>
      <c r="B324" s="186"/>
      <c r="C324" s="186"/>
      <c r="D324" s="186"/>
      <c r="E324" s="198"/>
      <c r="F324" s="186"/>
      <c r="G324" s="422">
        <f>SUM(G320:G323)</f>
        <v>0</v>
      </c>
      <c r="H324" s="423"/>
      <c r="I324" s="204"/>
      <c r="J324" s="199"/>
      <c r="K324" s="199"/>
    </row>
    <row r="325" spans="1:11" ht="16.5" thickBot="1" x14ac:dyDescent="0.3">
      <c r="A325" s="186"/>
      <c r="B325" s="186"/>
      <c r="C325" s="186"/>
      <c r="D325" s="186"/>
      <c r="E325" s="198"/>
      <c r="F325" s="199"/>
      <c r="G325" s="199"/>
      <c r="H325" s="199"/>
      <c r="I325" s="199"/>
      <c r="J325" s="199"/>
      <c r="K325" s="199"/>
    </row>
    <row r="326" spans="1:11" ht="16.5" thickBot="1" x14ac:dyDescent="0.3">
      <c r="A326" s="186"/>
      <c r="B326" s="186"/>
      <c r="C326" s="424" t="s">
        <v>114</v>
      </c>
      <c r="D326" s="424"/>
      <c r="E326" s="424"/>
      <c r="F326" s="424"/>
      <c r="G326" s="424"/>
      <c r="H326" s="424"/>
      <c r="I326" s="424"/>
      <c r="J326" s="199"/>
      <c r="K326" s="205">
        <f>G324+G318</f>
        <v>0</v>
      </c>
    </row>
    <row r="327" spans="1:11" ht="16.5" thickBot="1" x14ac:dyDescent="0.3">
      <c r="A327" s="186"/>
      <c r="B327" s="186"/>
    </row>
    <row r="328" spans="1:11" ht="16.5" thickBot="1" x14ac:dyDescent="0.3">
      <c r="A328" s="186"/>
      <c r="B328" s="186"/>
      <c r="C328" s="424" t="s">
        <v>115</v>
      </c>
      <c r="D328" s="424"/>
      <c r="E328" s="424"/>
      <c r="F328" s="424"/>
      <c r="G328" s="424"/>
      <c r="H328" s="424"/>
      <c r="I328" s="424"/>
      <c r="J328" s="199"/>
      <c r="K328" s="205">
        <f>K326-K307</f>
        <v>0</v>
      </c>
    </row>
    <row r="329" spans="1:11" ht="15.75" x14ac:dyDescent="0.25">
      <c r="A329" s="186"/>
      <c r="B329" s="186"/>
      <c r="C329" s="186"/>
      <c r="D329" s="186"/>
      <c r="E329" s="186"/>
      <c r="F329" s="186"/>
      <c r="G329" s="186"/>
      <c r="H329" s="186"/>
      <c r="I329" s="186"/>
      <c r="J329" s="186"/>
      <c r="K329" s="186"/>
    </row>
    <row r="330" spans="1:11" ht="15.75" x14ac:dyDescent="0.25">
      <c r="A330" s="186"/>
      <c r="B330" s="186"/>
      <c r="C330" s="186"/>
      <c r="D330" s="186"/>
      <c r="E330" s="186"/>
      <c r="F330" s="186"/>
      <c r="G330" s="186"/>
      <c r="H330" s="186"/>
      <c r="I330" s="186"/>
      <c r="J330" s="186"/>
      <c r="K330" s="186"/>
    </row>
    <row r="331" spans="1:11" ht="15.75" x14ac:dyDescent="0.25">
      <c r="A331" s="186"/>
      <c r="B331" s="186"/>
      <c r="C331" s="186"/>
      <c r="D331" s="186"/>
      <c r="E331" s="186"/>
      <c r="F331" s="186"/>
      <c r="G331" s="186"/>
      <c r="H331" s="186"/>
      <c r="I331" s="186"/>
      <c r="J331" s="186"/>
      <c r="K331" s="186"/>
    </row>
    <row r="332" spans="1:11" ht="15.75" x14ac:dyDescent="0.25">
      <c r="A332" s="186"/>
      <c r="B332" s="191" t="s">
        <v>47</v>
      </c>
      <c r="D332" s="206"/>
      <c r="E332" s="186"/>
      <c r="F332" s="186"/>
      <c r="G332" s="186"/>
      <c r="H332" s="186"/>
      <c r="I332" s="207" t="s">
        <v>81</v>
      </c>
      <c r="K332" s="186"/>
    </row>
    <row r="333" spans="1:11" ht="15.75" x14ac:dyDescent="0.25">
      <c r="A333" s="186"/>
      <c r="B333" s="186"/>
      <c r="C333" s="186"/>
      <c r="D333" s="186"/>
      <c r="E333" s="186"/>
      <c r="F333" s="186"/>
      <c r="G333" s="186"/>
      <c r="H333" s="186"/>
      <c r="I333" s="207"/>
      <c r="J333" s="186"/>
      <c r="K333" s="186"/>
    </row>
    <row r="334" spans="1:11" ht="15.75" x14ac:dyDescent="0.25">
      <c r="A334" s="186"/>
      <c r="B334" s="186"/>
      <c r="C334" s="186"/>
      <c r="D334" s="186"/>
      <c r="E334" s="186"/>
      <c r="F334" s="186"/>
      <c r="G334" s="186"/>
      <c r="H334" s="186"/>
      <c r="I334" s="207"/>
      <c r="J334" s="186"/>
      <c r="K334" s="186"/>
    </row>
    <row r="335" spans="1:11" ht="15.75" x14ac:dyDescent="0.25">
      <c r="A335" s="186"/>
      <c r="B335" s="186"/>
      <c r="C335" s="186"/>
      <c r="D335" s="186"/>
      <c r="E335" s="186"/>
      <c r="F335" s="186"/>
      <c r="G335" s="186"/>
      <c r="H335" s="186"/>
      <c r="I335" s="207"/>
      <c r="J335" s="186"/>
      <c r="K335" s="186"/>
    </row>
    <row r="336" spans="1:11" ht="15.75" x14ac:dyDescent="0.25">
      <c r="A336" s="186"/>
      <c r="B336" s="191">
        <f>B288</f>
        <v>0</v>
      </c>
      <c r="D336" s="206"/>
      <c r="E336" s="186"/>
      <c r="F336" s="186"/>
      <c r="G336" s="186"/>
      <c r="H336" s="186"/>
      <c r="I336" s="207">
        <f>I288</f>
        <v>0</v>
      </c>
      <c r="K336" s="186"/>
    </row>
    <row r="337" spans="1:11" ht="15.75" x14ac:dyDescent="0.25">
      <c r="A337" s="186"/>
      <c r="B337" s="186"/>
    </row>
    <row r="338" spans="1:11" ht="15.75" x14ac:dyDescent="0.25">
      <c r="A338" s="186"/>
      <c r="B338" s="186"/>
    </row>
    <row r="339" spans="1:11" ht="15.75" x14ac:dyDescent="0.25">
      <c r="A339" s="186"/>
      <c r="B339" s="186"/>
    </row>
    <row r="340" spans="1:11" ht="16.5" thickBot="1" x14ac:dyDescent="0.3">
      <c r="A340" s="188"/>
      <c r="B340" s="188"/>
      <c r="C340" s="189"/>
      <c r="D340" s="189"/>
      <c r="E340" s="189"/>
      <c r="F340" s="189"/>
      <c r="G340" s="189"/>
      <c r="H340" s="189"/>
      <c r="I340" s="189"/>
      <c r="J340" s="189"/>
      <c r="K340" s="189"/>
    </row>
    <row r="341" spans="1:11" ht="15.75" thickTop="1" x14ac:dyDescent="0.25"/>
    <row r="342" spans="1:11" ht="20.25" x14ac:dyDescent="0.3">
      <c r="A342" s="434" t="s">
        <v>96</v>
      </c>
      <c r="B342" s="434"/>
      <c r="C342" s="434"/>
      <c r="D342" s="434"/>
      <c r="E342" s="434"/>
      <c r="F342" s="434"/>
      <c r="G342" s="434"/>
      <c r="H342" s="434"/>
      <c r="I342" s="434"/>
      <c r="J342" s="434"/>
      <c r="K342" s="434"/>
    </row>
    <row r="343" spans="1:11" ht="20.25" x14ac:dyDescent="0.3">
      <c r="A343" s="190"/>
      <c r="B343" s="190"/>
      <c r="C343" s="190"/>
      <c r="D343" s="190"/>
      <c r="E343" s="190"/>
      <c r="F343" s="190"/>
      <c r="G343" s="190"/>
      <c r="H343" s="190"/>
      <c r="I343" s="190"/>
      <c r="J343" s="190"/>
      <c r="K343" s="190"/>
    </row>
    <row r="344" spans="1:11" ht="15.75" x14ac:dyDescent="0.25">
      <c r="A344" s="186" t="s">
        <v>97</v>
      </c>
      <c r="B344" s="186"/>
      <c r="C344" s="186"/>
      <c r="D344" s="186" t="s">
        <v>51</v>
      </c>
      <c r="E344" s="425"/>
      <c r="F344" s="426"/>
      <c r="G344" s="186"/>
      <c r="H344" s="186"/>
      <c r="I344" s="186"/>
      <c r="J344" s="186"/>
      <c r="K344" s="186"/>
    </row>
    <row r="345" spans="1:11" ht="15.75" x14ac:dyDescent="0.25">
      <c r="A345" s="186"/>
      <c r="B345" s="186" t="s">
        <v>98</v>
      </c>
      <c r="C345" s="186"/>
      <c r="D345" s="186" t="s">
        <v>51</v>
      </c>
      <c r="E345" s="425"/>
      <c r="F345" s="426"/>
      <c r="G345" s="191"/>
      <c r="H345" s="191"/>
      <c r="I345" s="191"/>
      <c r="J345" s="186"/>
      <c r="K345" s="186"/>
    </row>
    <row r="346" spans="1:11" ht="15.75" x14ac:dyDescent="0.25">
      <c r="A346" s="186"/>
      <c r="B346" s="186" t="s">
        <v>99</v>
      </c>
      <c r="C346" s="186"/>
      <c r="D346" s="186" t="s">
        <v>51</v>
      </c>
      <c r="E346" s="425"/>
      <c r="F346" s="426"/>
      <c r="G346" s="191"/>
      <c r="H346" s="191"/>
      <c r="I346" s="191"/>
      <c r="J346" s="186"/>
      <c r="K346" s="186"/>
    </row>
    <row r="347" spans="1:11" ht="15.75" x14ac:dyDescent="0.25">
      <c r="A347" s="186" t="s">
        <v>100</v>
      </c>
      <c r="B347" s="186"/>
      <c r="C347" s="186"/>
      <c r="D347" s="186"/>
      <c r="E347" s="186"/>
      <c r="F347" s="186"/>
      <c r="G347" s="186"/>
      <c r="H347" s="186"/>
      <c r="I347" s="427" t="str">
        <f>I299</f>
        <v>Candi</v>
      </c>
      <c r="J347" s="428"/>
      <c r="K347" s="429"/>
    </row>
    <row r="348" spans="1:11" ht="15.75" x14ac:dyDescent="0.25">
      <c r="A348" s="186" t="s">
        <v>101</v>
      </c>
      <c r="B348" s="186"/>
      <c r="C348" s="186"/>
      <c r="D348" s="425">
        <f>D300</f>
        <v>0</v>
      </c>
      <c r="E348" s="430"/>
      <c r="F348" s="430"/>
      <c r="G348" s="430"/>
      <c r="H348" s="430"/>
      <c r="I348" s="430"/>
      <c r="J348" s="430"/>
      <c r="K348" s="426"/>
    </row>
    <row r="349" spans="1:11" ht="15.75" x14ac:dyDescent="0.25">
      <c r="A349" s="186" t="s">
        <v>102</v>
      </c>
      <c r="B349" s="186"/>
      <c r="C349" s="186"/>
      <c r="D349" s="191"/>
      <c r="E349" s="191"/>
      <c r="F349" s="191"/>
      <c r="G349" s="191"/>
      <c r="H349" s="191"/>
      <c r="I349" s="191"/>
      <c r="J349" s="191"/>
      <c r="K349" s="191"/>
    </row>
    <row r="350" spans="1:11" ht="15.75" x14ac:dyDescent="0.25">
      <c r="A350" s="186"/>
      <c r="B350" s="186"/>
      <c r="C350" s="186"/>
      <c r="D350" s="186"/>
      <c r="E350" s="186"/>
      <c r="F350" s="186"/>
      <c r="G350" s="186"/>
      <c r="H350" s="186"/>
      <c r="I350" s="186"/>
      <c r="J350" s="186"/>
      <c r="K350" s="186"/>
    </row>
    <row r="351" spans="1:11" ht="15.75" x14ac:dyDescent="0.25">
      <c r="A351" s="186" t="s">
        <v>103</v>
      </c>
      <c r="B351" s="186" t="s">
        <v>104</v>
      </c>
      <c r="C351" s="186"/>
      <c r="D351" s="186"/>
      <c r="E351" s="186"/>
      <c r="F351" s="196"/>
      <c r="G351" s="431" t="str">
        <f>CONCATENATE(Data!G8," ",Data!D3)</f>
        <v>31 Agustus  2025</v>
      </c>
      <c r="H351" s="432"/>
      <c r="I351" s="433"/>
      <c r="J351" s="186"/>
      <c r="K351" s="197">
        <f>'Kas Harian'!G1133</f>
        <v>0</v>
      </c>
    </row>
    <row r="352" spans="1:11" ht="15.75" x14ac:dyDescent="0.25">
      <c r="A352" s="186"/>
      <c r="B352" s="186"/>
      <c r="C352" s="186"/>
      <c r="D352" s="186"/>
      <c r="E352" s="186"/>
      <c r="F352" s="186"/>
      <c r="G352" s="186"/>
      <c r="H352" s="186"/>
      <c r="I352" s="186"/>
      <c r="J352" s="186"/>
      <c r="K352" s="186"/>
    </row>
    <row r="353" spans="1:11" ht="15.75" x14ac:dyDescent="0.25">
      <c r="A353" s="186" t="s">
        <v>105</v>
      </c>
      <c r="B353" s="186" t="s">
        <v>106</v>
      </c>
      <c r="C353" s="186"/>
      <c r="D353" s="186"/>
      <c r="E353" s="186"/>
      <c r="F353" s="186"/>
      <c r="G353" s="186"/>
      <c r="H353" s="186"/>
      <c r="I353" s="186"/>
      <c r="J353" s="186"/>
      <c r="K353" s="197"/>
    </row>
    <row r="354" spans="1:11" ht="16.5" thickBot="1" x14ac:dyDescent="0.3">
      <c r="A354" s="186"/>
      <c r="B354" s="186"/>
      <c r="C354" s="186"/>
      <c r="D354" s="186"/>
      <c r="E354" s="186"/>
      <c r="F354" s="186"/>
      <c r="G354" s="186"/>
      <c r="H354" s="186"/>
      <c r="I354" s="186"/>
      <c r="J354" s="186"/>
      <c r="K354" s="198"/>
    </row>
    <row r="355" spans="1:11" ht="16.5" thickBot="1" x14ac:dyDescent="0.3">
      <c r="A355" s="186"/>
      <c r="B355" s="186"/>
      <c r="C355" s="424" t="s">
        <v>107</v>
      </c>
      <c r="D355" s="424"/>
      <c r="E355" s="424"/>
      <c r="F355" s="424"/>
      <c r="G355" s="424"/>
      <c r="H355" s="424"/>
      <c r="I355" s="424"/>
      <c r="J355" s="199"/>
      <c r="K355" s="200">
        <f>K351-K353</f>
        <v>0</v>
      </c>
    </row>
    <row r="356" spans="1:11" ht="15.75" x14ac:dyDescent="0.25">
      <c r="A356" s="186"/>
      <c r="B356" s="186"/>
      <c r="C356" s="186"/>
      <c r="D356" s="186"/>
      <c r="E356" s="186"/>
      <c r="F356" s="199"/>
      <c r="G356" s="199"/>
      <c r="H356" s="199"/>
      <c r="I356" s="199"/>
      <c r="J356" s="199"/>
      <c r="K356" s="199"/>
    </row>
    <row r="357" spans="1:11" ht="15.75" x14ac:dyDescent="0.25">
      <c r="A357" s="186" t="s">
        <v>108</v>
      </c>
      <c r="B357" s="186" t="s">
        <v>109</v>
      </c>
      <c r="C357" s="186"/>
      <c r="D357" s="186"/>
      <c r="E357" s="186"/>
      <c r="F357" s="199"/>
      <c r="G357" s="199"/>
      <c r="H357" s="199"/>
      <c r="I357" s="199"/>
      <c r="J357" s="199"/>
      <c r="K357" s="199"/>
    </row>
    <row r="358" spans="1:11" ht="15.75" x14ac:dyDescent="0.25">
      <c r="A358" s="186"/>
      <c r="B358" s="201" t="s">
        <v>110</v>
      </c>
      <c r="C358" s="186" t="s">
        <v>111</v>
      </c>
      <c r="D358" s="186"/>
      <c r="E358" s="186"/>
      <c r="F358" s="199"/>
      <c r="G358" s="199"/>
      <c r="H358" s="199"/>
      <c r="I358" s="199"/>
      <c r="J358" s="199"/>
      <c r="K358" s="199"/>
    </row>
    <row r="359" spans="1:11" ht="15.75" x14ac:dyDescent="0.25">
      <c r="A359" s="186"/>
      <c r="B359" s="201"/>
      <c r="C359" s="202"/>
      <c r="D359" s="186"/>
      <c r="E359" s="198">
        <v>100000</v>
      </c>
      <c r="F359" s="186"/>
      <c r="G359" s="421">
        <f>C359*E359</f>
        <v>0</v>
      </c>
      <c r="H359" s="421"/>
      <c r="I359" s="203"/>
      <c r="J359" s="199"/>
      <c r="K359" s="199"/>
    </row>
    <row r="360" spans="1:11" ht="15.75" x14ac:dyDescent="0.25">
      <c r="A360" s="186"/>
      <c r="B360" s="201"/>
      <c r="C360" s="202"/>
      <c r="D360" s="186"/>
      <c r="E360" s="198">
        <v>50000</v>
      </c>
      <c r="F360" s="186"/>
      <c r="G360" s="421">
        <f t="shared" ref="G360:G365" si="14">C360*E360</f>
        <v>0</v>
      </c>
      <c r="H360" s="421"/>
      <c r="I360" s="203"/>
      <c r="J360" s="199"/>
      <c r="K360" s="199"/>
    </row>
    <row r="361" spans="1:11" ht="15.75" x14ac:dyDescent="0.25">
      <c r="A361" s="186"/>
      <c r="B361" s="201"/>
      <c r="C361" s="202"/>
      <c r="D361" s="186"/>
      <c r="E361" s="198">
        <v>20000</v>
      </c>
      <c r="F361" s="186"/>
      <c r="G361" s="421">
        <f t="shared" si="14"/>
        <v>0</v>
      </c>
      <c r="H361" s="421"/>
      <c r="I361" s="203"/>
      <c r="J361" s="199"/>
      <c r="K361" s="199"/>
    </row>
    <row r="362" spans="1:11" ht="15.75" x14ac:dyDescent="0.25">
      <c r="A362" s="186"/>
      <c r="B362" s="201"/>
      <c r="C362" s="202"/>
      <c r="D362" s="186"/>
      <c r="E362" s="198">
        <v>10000</v>
      </c>
      <c r="F362" s="186"/>
      <c r="G362" s="421">
        <f t="shared" si="14"/>
        <v>0</v>
      </c>
      <c r="H362" s="421"/>
      <c r="I362" s="203"/>
      <c r="J362" s="199"/>
      <c r="K362" s="199"/>
    </row>
    <row r="363" spans="1:11" ht="15.75" x14ac:dyDescent="0.25">
      <c r="A363" s="186"/>
      <c r="B363" s="201"/>
      <c r="C363" s="202"/>
      <c r="D363" s="186"/>
      <c r="E363" s="198">
        <v>5000</v>
      </c>
      <c r="F363" s="186"/>
      <c r="G363" s="421">
        <f t="shared" si="14"/>
        <v>0</v>
      </c>
      <c r="H363" s="421"/>
      <c r="I363" s="203"/>
      <c r="J363" s="199"/>
      <c r="K363" s="199"/>
    </row>
    <row r="364" spans="1:11" ht="15.75" x14ac:dyDescent="0.25">
      <c r="A364" s="186"/>
      <c r="B364" s="201"/>
      <c r="C364" s="202"/>
      <c r="D364" s="186"/>
      <c r="E364" s="198">
        <v>2000</v>
      </c>
      <c r="F364" s="186"/>
      <c r="G364" s="421">
        <f t="shared" si="14"/>
        <v>0</v>
      </c>
      <c r="H364" s="421"/>
      <c r="I364" s="203"/>
      <c r="J364" s="199"/>
      <c r="K364" s="199"/>
    </row>
    <row r="365" spans="1:11" ht="16.5" thickBot="1" x14ac:dyDescent="0.3">
      <c r="A365" s="186"/>
      <c r="B365" s="201"/>
      <c r="C365" s="202"/>
      <c r="D365" s="186"/>
      <c r="E365" s="198">
        <v>1000</v>
      </c>
      <c r="F365" s="186"/>
      <c r="G365" s="421">
        <f t="shared" si="14"/>
        <v>0</v>
      </c>
      <c r="H365" s="421"/>
      <c r="I365" s="203"/>
      <c r="J365" s="199"/>
      <c r="K365" s="199"/>
    </row>
    <row r="366" spans="1:11" ht="16.5" thickBot="1" x14ac:dyDescent="0.3">
      <c r="A366" s="186"/>
      <c r="B366" s="201"/>
      <c r="C366" s="186"/>
      <c r="D366" s="186"/>
      <c r="E366" s="198"/>
      <c r="F366" s="186"/>
      <c r="G366" s="422">
        <f>SUM(G359:G365)</f>
        <v>0</v>
      </c>
      <c r="H366" s="423"/>
      <c r="I366" s="204"/>
      <c r="J366" s="199"/>
      <c r="K366" s="199"/>
    </row>
    <row r="367" spans="1:11" ht="15.75" x14ac:dyDescent="0.25">
      <c r="A367" s="186"/>
      <c r="B367" s="201" t="s">
        <v>112</v>
      </c>
      <c r="C367" s="186" t="s">
        <v>113</v>
      </c>
      <c r="D367" s="186"/>
      <c r="E367" s="186"/>
      <c r="F367" s="186"/>
      <c r="G367" s="199"/>
      <c r="H367" s="199"/>
      <c r="I367" s="199"/>
      <c r="J367" s="199"/>
      <c r="K367" s="199"/>
    </row>
    <row r="368" spans="1:11" ht="15.75" x14ac:dyDescent="0.25">
      <c r="A368" s="201"/>
      <c r="B368" s="201"/>
      <c r="C368" s="202"/>
      <c r="D368" s="186"/>
      <c r="E368" s="198">
        <v>1000</v>
      </c>
      <c r="F368" s="186"/>
      <c r="G368" s="421">
        <f>C368*E368</f>
        <v>0</v>
      </c>
      <c r="H368" s="421"/>
      <c r="I368" s="203"/>
      <c r="J368" s="199"/>
      <c r="K368" s="199"/>
    </row>
    <row r="369" spans="1:11" ht="15.75" x14ac:dyDescent="0.25">
      <c r="A369" s="186"/>
      <c r="B369" s="186"/>
      <c r="C369" s="202"/>
      <c r="D369" s="186"/>
      <c r="E369" s="198">
        <v>500</v>
      </c>
      <c r="F369" s="186"/>
      <c r="G369" s="421">
        <f t="shared" ref="G369:G371" si="15">C369*E369</f>
        <v>0</v>
      </c>
      <c r="H369" s="421"/>
      <c r="I369" s="203"/>
      <c r="J369" s="199"/>
      <c r="K369" s="199"/>
    </row>
    <row r="370" spans="1:11" ht="15.75" x14ac:dyDescent="0.25">
      <c r="A370" s="186"/>
      <c r="B370" s="186"/>
      <c r="C370" s="202"/>
      <c r="D370" s="186"/>
      <c r="E370" s="198">
        <v>200</v>
      </c>
      <c r="F370" s="186"/>
      <c r="G370" s="421">
        <f t="shared" si="15"/>
        <v>0</v>
      </c>
      <c r="H370" s="421"/>
      <c r="I370" s="203"/>
      <c r="J370" s="199"/>
      <c r="K370" s="199"/>
    </row>
    <row r="371" spans="1:11" ht="16.5" thickBot="1" x14ac:dyDescent="0.3">
      <c r="A371" s="186"/>
      <c r="B371" s="186"/>
      <c r="C371" s="202"/>
      <c r="D371" s="186"/>
      <c r="E371" s="198">
        <v>100</v>
      </c>
      <c r="F371" s="186"/>
      <c r="G371" s="421">
        <f t="shared" si="15"/>
        <v>0</v>
      </c>
      <c r="H371" s="421"/>
      <c r="I371" s="203"/>
      <c r="J371" s="199"/>
      <c r="K371" s="199"/>
    </row>
    <row r="372" spans="1:11" ht="16.5" thickBot="1" x14ac:dyDescent="0.3">
      <c r="A372" s="186"/>
      <c r="B372" s="186"/>
      <c r="C372" s="186"/>
      <c r="D372" s="186"/>
      <c r="E372" s="198"/>
      <c r="F372" s="186"/>
      <c r="G372" s="422">
        <f>SUM(G368:G371)</f>
        <v>0</v>
      </c>
      <c r="H372" s="423"/>
      <c r="I372" s="204"/>
      <c r="J372" s="199"/>
      <c r="K372" s="199"/>
    </row>
    <row r="373" spans="1:11" ht="16.5" thickBot="1" x14ac:dyDescent="0.3">
      <c r="A373" s="186"/>
      <c r="B373" s="186"/>
      <c r="C373" s="186"/>
      <c r="D373" s="186"/>
      <c r="E373" s="198"/>
      <c r="F373" s="199"/>
      <c r="G373" s="199"/>
      <c r="H373" s="199"/>
      <c r="I373" s="199"/>
      <c r="J373" s="199"/>
      <c r="K373" s="199"/>
    </row>
    <row r="374" spans="1:11" ht="16.5" thickBot="1" x14ac:dyDescent="0.3">
      <c r="A374" s="186"/>
      <c r="B374" s="186"/>
      <c r="C374" s="424" t="s">
        <v>114</v>
      </c>
      <c r="D374" s="424"/>
      <c r="E374" s="424"/>
      <c r="F374" s="424"/>
      <c r="G374" s="424"/>
      <c r="H374" s="424"/>
      <c r="I374" s="424"/>
      <c r="J374" s="199"/>
      <c r="K374" s="205">
        <f>G372+G366</f>
        <v>0</v>
      </c>
    </row>
    <row r="375" spans="1:11" ht="16.5" thickBot="1" x14ac:dyDescent="0.3">
      <c r="A375" s="186"/>
      <c r="B375" s="186"/>
    </row>
    <row r="376" spans="1:11" ht="16.5" thickBot="1" x14ac:dyDescent="0.3">
      <c r="A376" s="186"/>
      <c r="B376" s="186"/>
      <c r="C376" s="424" t="s">
        <v>115</v>
      </c>
      <c r="D376" s="424"/>
      <c r="E376" s="424"/>
      <c r="F376" s="424"/>
      <c r="G376" s="424"/>
      <c r="H376" s="424"/>
      <c r="I376" s="424"/>
      <c r="J376" s="199"/>
      <c r="K376" s="205">
        <f>K374-K355</f>
        <v>0</v>
      </c>
    </row>
    <row r="377" spans="1:11" ht="15.75" x14ac:dyDescent="0.25">
      <c r="A377" s="186"/>
      <c r="B377" s="186"/>
      <c r="C377" s="186"/>
      <c r="D377" s="186"/>
      <c r="E377" s="186"/>
      <c r="F377" s="186"/>
      <c r="G377" s="186"/>
      <c r="H377" s="186"/>
      <c r="I377" s="186"/>
      <c r="J377" s="186"/>
      <c r="K377" s="186"/>
    </row>
    <row r="378" spans="1:11" ht="15.75" x14ac:dyDescent="0.25">
      <c r="A378" s="186"/>
      <c r="B378" s="186"/>
      <c r="C378" s="186"/>
      <c r="D378" s="186"/>
      <c r="E378" s="186"/>
      <c r="F378" s="186"/>
      <c r="G378" s="186"/>
      <c r="H378" s="186"/>
      <c r="I378" s="186"/>
      <c r="J378" s="186"/>
      <c r="K378" s="186"/>
    </row>
    <row r="379" spans="1:11" ht="15.75" x14ac:dyDescent="0.25">
      <c r="A379" s="186"/>
      <c r="B379" s="186"/>
      <c r="C379" s="186"/>
      <c r="D379" s="186"/>
      <c r="E379" s="186"/>
      <c r="F379" s="186"/>
      <c r="G379" s="186"/>
      <c r="H379" s="186"/>
      <c r="I379" s="186"/>
      <c r="J379" s="186"/>
      <c r="K379" s="186"/>
    </row>
    <row r="380" spans="1:11" ht="15.75" x14ac:dyDescent="0.25">
      <c r="A380" s="186"/>
      <c r="B380" s="191" t="s">
        <v>47</v>
      </c>
      <c r="D380" s="206"/>
      <c r="E380" s="186"/>
      <c r="F380" s="186"/>
      <c r="G380" s="186"/>
      <c r="H380" s="186"/>
      <c r="I380" s="207" t="s">
        <v>81</v>
      </c>
      <c r="K380" s="186"/>
    </row>
    <row r="381" spans="1:11" ht="15.75" x14ac:dyDescent="0.25">
      <c r="A381" s="186"/>
      <c r="B381" s="186"/>
      <c r="C381" s="186"/>
      <c r="D381" s="186"/>
      <c r="E381" s="186"/>
      <c r="F381" s="186"/>
      <c r="G381" s="186"/>
      <c r="H381" s="186"/>
      <c r="I381" s="207"/>
      <c r="J381" s="186"/>
      <c r="K381" s="186"/>
    </row>
    <row r="382" spans="1:11" ht="15.75" x14ac:dyDescent="0.25">
      <c r="A382" s="186"/>
      <c r="B382" s="186"/>
      <c r="C382" s="186"/>
      <c r="D382" s="186"/>
      <c r="E382" s="186"/>
      <c r="F382" s="186"/>
      <c r="G382" s="186"/>
      <c r="H382" s="186"/>
      <c r="I382" s="207"/>
      <c r="J382" s="186"/>
      <c r="K382" s="186"/>
    </row>
    <row r="383" spans="1:11" ht="15.75" x14ac:dyDescent="0.25">
      <c r="A383" s="186"/>
      <c r="B383" s="186"/>
      <c r="C383" s="186"/>
      <c r="D383" s="186"/>
      <c r="E383" s="186"/>
      <c r="F383" s="186"/>
      <c r="G383" s="186"/>
      <c r="H383" s="186"/>
      <c r="I383" s="207"/>
      <c r="J383" s="186"/>
      <c r="K383" s="186"/>
    </row>
    <row r="384" spans="1:11" ht="15.75" x14ac:dyDescent="0.25">
      <c r="A384" s="186"/>
      <c r="B384" s="191">
        <f>B336</f>
        <v>0</v>
      </c>
      <c r="D384" s="206"/>
      <c r="E384" s="186"/>
      <c r="F384" s="186"/>
      <c r="G384" s="186"/>
      <c r="H384" s="186"/>
      <c r="I384" s="207">
        <f>I336</f>
        <v>0</v>
      </c>
      <c r="K384" s="186"/>
    </row>
    <row r="385" spans="1:11" ht="15.75" x14ac:dyDescent="0.25">
      <c r="A385" s="186"/>
      <c r="B385" s="186"/>
    </row>
    <row r="386" spans="1:11" ht="15.75" x14ac:dyDescent="0.25">
      <c r="A386" s="186"/>
      <c r="B386" s="186"/>
    </row>
    <row r="387" spans="1:11" ht="15.75" x14ac:dyDescent="0.25">
      <c r="A387" s="186"/>
      <c r="B387" s="186"/>
    </row>
    <row r="388" spans="1:11" ht="16.5" thickBot="1" x14ac:dyDescent="0.3">
      <c r="A388" s="188"/>
      <c r="B388" s="188"/>
      <c r="C388" s="189"/>
      <c r="D388" s="189"/>
      <c r="E388" s="189"/>
      <c r="F388" s="189"/>
      <c r="G388" s="189"/>
      <c r="H388" s="189"/>
      <c r="I388" s="189"/>
      <c r="J388" s="189"/>
      <c r="K388" s="189"/>
    </row>
    <row r="389" spans="1:11" ht="15.75" thickTop="1" x14ac:dyDescent="0.25"/>
    <row r="390" spans="1:11" ht="20.25" x14ac:dyDescent="0.3">
      <c r="A390" s="434" t="s">
        <v>96</v>
      </c>
      <c r="B390" s="434"/>
      <c r="C390" s="434"/>
      <c r="D390" s="434"/>
      <c r="E390" s="434"/>
      <c r="F390" s="434"/>
      <c r="G390" s="434"/>
      <c r="H390" s="434"/>
      <c r="I390" s="434"/>
      <c r="J390" s="434"/>
      <c r="K390" s="434"/>
    </row>
    <row r="391" spans="1:11" ht="20.25" x14ac:dyDescent="0.3">
      <c r="A391" s="190"/>
      <c r="B391" s="190"/>
      <c r="C391" s="190"/>
      <c r="D391" s="190"/>
      <c r="E391" s="190"/>
      <c r="F391" s="190"/>
      <c r="G391" s="190"/>
      <c r="H391" s="190"/>
      <c r="I391" s="190"/>
      <c r="J391" s="190"/>
      <c r="K391" s="190"/>
    </row>
    <row r="392" spans="1:11" ht="15.75" x14ac:dyDescent="0.25">
      <c r="A392" s="186" t="s">
        <v>97</v>
      </c>
      <c r="B392" s="186"/>
      <c r="C392" s="186"/>
      <c r="D392" s="186" t="s">
        <v>51</v>
      </c>
      <c r="E392" s="425"/>
      <c r="F392" s="426"/>
      <c r="G392" s="186"/>
      <c r="H392" s="186"/>
      <c r="I392" s="186"/>
      <c r="J392" s="186"/>
      <c r="K392" s="186"/>
    </row>
    <row r="393" spans="1:11" ht="15.75" x14ac:dyDescent="0.25">
      <c r="A393" s="186"/>
      <c r="B393" s="186" t="s">
        <v>98</v>
      </c>
      <c r="C393" s="186"/>
      <c r="D393" s="186" t="s">
        <v>51</v>
      </c>
      <c r="E393" s="425"/>
      <c r="F393" s="426"/>
      <c r="G393" s="191"/>
      <c r="H393" s="191"/>
      <c r="I393" s="191"/>
      <c r="J393" s="186"/>
      <c r="K393" s="186"/>
    </row>
    <row r="394" spans="1:11" ht="15.75" x14ac:dyDescent="0.25">
      <c r="A394" s="186"/>
      <c r="B394" s="186" t="s">
        <v>99</v>
      </c>
      <c r="C394" s="186"/>
      <c r="D394" s="186" t="s">
        <v>51</v>
      </c>
      <c r="E394" s="425"/>
      <c r="F394" s="426"/>
      <c r="G394" s="191"/>
      <c r="H394" s="191"/>
      <c r="I394" s="191"/>
      <c r="J394" s="186"/>
      <c r="K394" s="186"/>
    </row>
    <row r="395" spans="1:11" ht="15.75" x14ac:dyDescent="0.25">
      <c r="A395" s="186" t="s">
        <v>100</v>
      </c>
      <c r="B395" s="186"/>
      <c r="C395" s="186"/>
      <c r="D395" s="186"/>
      <c r="E395" s="186"/>
      <c r="F395" s="186"/>
      <c r="G395" s="186"/>
      <c r="H395" s="186"/>
      <c r="I395" s="427" t="str">
        <f>I347</f>
        <v>Candi</v>
      </c>
      <c r="J395" s="428"/>
      <c r="K395" s="429"/>
    </row>
    <row r="396" spans="1:11" ht="15.75" x14ac:dyDescent="0.25">
      <c r="A396" s="186" t="s">
        <v>101</v>
      </c>
      <c r="B396" s="186"/>
      <c r="C396" s="186"/>
      <c r="D396" s="425">
        <f>D348</f>
        <v>0</v>
      </c>
      <c r="E396" s="430"/>
      <c r="F396" s="430"/>
      <c r="G396" s="430"/>
      <c r="H396" s="430"/>
      <c r="I396" s="430"/>
      <c r="J396" s="430"/>
      <c r="K396" s="426"/>
    </row>
    <row r="397" spans="1:11" ht="15.75" x14ac:dyDescent="0.25">
      <c r="A397" s="186" t="s">
        <v>102</v>
      </c>
      <c r="B397" s="186"/>
      <c r="C397" s="186"/>
      <c r="D397" s="191"/>
      <c r="E397" s="191"/>
      <c r="F397" s="191"/>
      <c r="G397" s="191"/>
      <c r="H397" s="191"/>
      <c r="I397" s="191"/>
      <c r="J397" s="191"/>
      <c r="K397" s="191"/>
    </row>
    <row r="398" spans="1:11" ht="15.75" x14ac:dyDescent="0.25">
      <c r="A398" s="186"/>
      <c r="B398" s="186"/>
      <c r="C398" s="186"/>
      <c r="D398" s="186"/>
      <c r="E398" s="186"/>
      <c r="F398" s="186"/>
      <c r="G398" s="186"/>
      <c r="H398" s="186"/>
      <c r="I398" s="186"/>
      <c r="J398" s="186"/>
      <c r="K398" s="186"/>
    </row>
    <row r="399" spans="1:11" ht="15.75" x14ac:dyDescent="0.25">
      <c r="A399" s="186" t="s">
        <v>103</v>
      </c>
      <c r="B399" s="186" t="s">
        <v>104</v>
      </c>
      <c r="C399" s="186"/>
      <c r="D399" s="186"/>
      <c r="E399" s="186"/>
      <c r="F399" s="196"/>
      <c r="G399" s="431" t="str">
        <f>CONCATENATE(Data!G9," ",Data!D3)</f>
        <v>30 September  2025</v>
      </c>
      <c r="H399" s="432"/>
      <c r="I399" s="433"/>
      <c r="J399" s="186"/>
      <c r="K399" s="197">
        <f>'Kas Harian'!G1276</f>
        <v>0</v>
      </c>
    </row>
    <row r="400" spans="1:11" ht="15.75" x14ac:dyDescent="0.25">
      <c r="A400" s="186"/>
      <c r="B400" s="186"/>
      <c r="C400" s="186"/>
      <c r="D400" s="186"/>
      <c r="E400" s="186"/>
      <c r="F400" s="186"/>
      <c r="G400" s="186"/>
      <c r="H400" s="186"/>
      <c r="I400" s="186"/>
      <c r="J400" s="186"/>
      <c r="K400" s="186"/>
    </row>
    <row r="401" spans="1:11" ht="15.75" x14ac:dyDescent="0.25">
      <c r="A401" s="186" t="s">
        <v>105</v>
      </c>
      <c r="B401" s="186" t="s">
        <v>106</v>
      </c>
      <c r="C401" s="186"/>
      <c r="D401" s="186"/>
      <c r="E401" s="186"/>
      <c r="F401" s="186"/>
      <c r="G401" s="186"/>
      <c r="H401" s="186"/>
      <c r="I401" s="186"/>
      <c r="J401" s="186"/>
      <c r="K401" s="197"/>
    </row>
    <row r="402" spans="1:11" ht="16.5" thickBot="1" x14ac:dyDescent="0.3">
      <c r="A402" s="186"/>
      <c r="B402" s="186"/>
      <c r="C402" s="186"/>
      <c r="D402" s="186"/>
      <c r="E402" s="186"/>
      <c r="F402" s="186"/>
      <c r="G402" s="186"/>
      <c r="H402" s="186"/>
      <c r="I402" s="186"/>
      <c r="J402" s="186"/>
      <c r="K402" s="198"/>
    </row>
    <row r="403" spans="1:11" ht="16.5" thickBot="1" x14ac:dyDescent="0.3">
      <c r="A403" s="186"/>
      <c r="B403" s="186"/>
      <c r="C403" s="424" t="s">
        <v>107</v>
      </c>
      <c r="D403" s="424"/>
      <c r="E403" s="424"/>
      <c r="F403" s="424"/>
      <c r="G403" s="424"/>
      <c r="H403" s="424"/>
      <c r="I403" s="424"/>
      <c r="J403" s="199"/>
      <c r="K403" s="200">
        <f>K399-K401</f>
        <v>0</v>
      </c>
    </row>
    <row r="404" spans="1:11" ht="15.75" x14ac:dyDescent="0.25">
      <c r="A404" s="186"/>
      <c r="B404" s="186"/>
      <c r="C404" s="186"/>
      <c r="D404" s="186"/>
      <c r="E404" s="186"/>
      <c r="F404" s="199"/>
      <c r="G404" s="199"/>
      <c r="H404" s="199"/>
      <c r="I404" s="199"/>
      <c r="J404" s="199"/>
      <c r="K404" s="199"/>
    </row>
    <row r="405" spans="1:11" ht="15.75" x14ac:dyDescent="0.25">
      <c r="A405" s="186" t="s">
        <v>108</v>
      </c>
      <c r="B405" s="186" t="s">
        <v>109</v>
      </c>
      <c r="C405" s="186"/>
      <c r="D405" s="186"/>
      <c r="E405" s="186"/>
      <c r="F405" s="199"/>
      <c r="G405" s="199"/>
      <c r="H405" s="199"/>
      <c r="I405" s="199"/>
      <c r="J405" s="199"/>
      <c r="K405" s="199"/>
    </row>
    <row r="406" spans="1:11" ht="15.75" x14ac:dyDescent="0.25">
      <c r="A406" s="186"/>
      <c r="B406" s="201" t="s">
        <v>110</v>
      </c>
      <c r="C406" s="186" t="s">
        <v>111</v>
      </c>
      <c r="D406" s="186"/>
      <c r="E406" s="186"/>
      <c r="F406" s="199"/>
      <c r="G406" s="199"/>
      <c r="H406" s="199"/>
      <c r="I406" s="199"/>
      <c r="J406" s="199"/>
      <c r="K406" s="199"/>
    </row>
    <row r="407" spans="1:11" ht="15.75" x14ac:dyDescent="0.25">
      <c r="A407" s="186"/>
      <c r="B407" s="201"/>
      <c r="C407" s="202"/>
      <c r="D407" s="186"/>
      <c r="E407" s="198">
        <v>100000</v>
      </c>
      <c r="F407" s="186"/>
      <c r="G407" s="421">
        <f>C407*E407</f>
        <v>0</v>
      </c>
      <c r="H407" s="421"/>
      <c r="I407" s="203"/>
      <c r="J407" s="199"/>
      <c r="K407" s="199"/>
    </row>
    <row r="408" spans="1:11" ht="15.75" x14ac:dyDescent="0.25">
      <c r="A408" s="186"/>
      <c r="B408" s="201"/>
      <c r="C408" s="202"/>
      <c r="D408" s="186"/>
      <c r="E408" s="198">
        <v>50000</v>
      </c>
      <c r="F408" s="186"/>
      <c r="G408" s="421">
        <f t="shared" ref="G408:G413" si="16">C408*E408</f>
        <v>0</v>
      </c>
      <c r="H408" s="421"/>
      <c r="I408" s="203"/>
      <c r="J408" s="199"/>
      <c r="K408" s="199"/>
    </row>
    <row r="409" spans="1:11" ht="15.75" x14ac:dyDescent="0.25">
      <c r="A409" s="186"/>
      <c r="B409" s="201"/>
      <c r="C409" s="202"/>
      <c r="D409" s="186"/>
      <c r="E409" s="198">
        <v>20000</v>
      </c>
      <c r="F409" s="186"/>
      <c r="G409" s="421">
        <f t="shared" si="16"/>
        <v>0</v>
      </c>
      <c r="H409" s="421"/>
      <c r="I409" s="203"/>
      <c r="J409" s="199"/>
      <c r="K409" s="199"/>
    </row>
    <row r="410" spans="1:11" ht="15.75" x14ac:dyDescent="0.25">
      <c r="A410" s="186"/>
      <c r="B410" s="201"/>
      <c r="C410" s="202"/>
      <c r="D410" s="186"/>
      <c r="E410" s="198">
        <v>10000</v>
      </c>
      <c r="F410" s="186"/>
      <c r="G410" s="421">
        <f t="shared" si="16"/>
        <v>0</v>
      </c>
      <c r="H410" s="421"/>
      <c r="I410" s="203"/>
      <c r="J410" s="199"/>
      <c r="K410" s="199"/>
    </row>
    <row r="411" spans="1:11" ht="15.75" x14ac:dyDescent="0.25">
      <c r="A411" s="186"/>
      <c r="B411" s="201"/>
      <c r="C411" s="202"/>
      <c r="D411" s="186"/>
      <c r="E411" s="198">
        <v>5000</v>
      </c>
      <c r="F411" s="186"/>
      <c r="G411" s="421">
        <f t="shared" si="16"/>
        <v>0</v>
      </c>
      <c r="H411" s="421"/>
      <c r="I411" s="203"/>
      <c r="J411" s="199"/>
      <c r="K411" s="199"/>
    </row>
    <row r="412" spans="1:11" ht="15.75" x14ac:dyDescent="0.25">
      <c r="A412" s="186"/>
      <c r="B412" s="201"/>
      <c r="C412" s="202"/>
      <c r="D412" s="186"/>
      <c r="E412" s="198">
        <v>2000</v>
      </c>
      <c r="F412" s="186"/>
      <c r="G412" s="421">
        <f t="shared" si="16"/>
        <v>0</v>
      </c>
      <c r="H412" s="421"/>
      <c r="I412" s="203"/>
      <c r="J412" s="199"/>
      <c r="K412" s="199"/>
    </row>
    <row r="413" spans="1:11" ht="16.5" thickBot="1" x14ac:dyDescent="0.3">
      <c r="A413" s="186"/>
      <c r="B413" s="201"/>
      <c r="C413" s="202"/>
      <c r="D413" s="186"/>
      <c r="E413" s="198">
        <v>1000</v>
      </c>
      <c r="F413" s="186"/>
      <c r="G413" s="421">
        <f t="shared" si="16"/>
        <v>0</v>
      </c>
      <c r="H413" s="421"/>
      <c r="I413" s="203"/>
      <c r="J413" s="199"/>
      <c r="K413" s="199"/>
    </row>
    <row r="414" spans="1:11" ht="16.5" thickBot="1" x14ac:dyDescent="0.3">
      <c r="A414" s="186"/>
      <c r="B414" s="201"/>
      <c r="C414" s="186"/>
      <c r="D414" s="186"/>
      <c r="E414" s="198"/>
      <c r="F414" s="186"/>
      <c r="G414" s="422">
        <f>SUM(G407:G413)</f>
        <v>0</v>
      </c>
      <c r="H414" s="423"/>
      <c r="I414" s="204"/>
      <c r="J414" s="199"/>
      <c r="K414" s="199"/>
    </row>
    <row r="415" spans="1:11" ht="15.75" x14ac:dyDescent="0.25">
      <c r="A415" s="186"/>
      <c r="B415" s="201" t="s">
        <v>112</v>
      </c>
      <c r="C415" s="186" t="s">
        <v>113</v>
      </c>
      <c r="D415" s="186"/>
      <c r="E415" s="186"/>
      <c r="F415" s="186"/>
      <c r="G415" s="199"/>
      <c r="H415" s="199"/>
      <c r="I415" s="199"/>
      <c r="J415" s="199"/>
      <c r="K415" s="199"/>
    </row>
    <row r="416" spans="1:11" ht="15.75" x14ac:dyDescent="0.25">
      <c r="A416" s="201"/>
      <c r="B416" s="201"/>
      <c r="C416" s="202"/>
      <c r="D416" s="186"/>
      <c r="E416" s="198">
        <v>1000</v>
      </c>
      <c r="F416" s="186"/>
      <c r="G416" s="421">
        <f>C416*E416</f>
        <v>0</v>
      </c>
      <c r="H416" s="421"/>
      <c r="I416" s="203"/>
      <c r="J416" s="199"/>
      <c r="K416" s="199"/>
    </row>
    <row r="417" spans="1:11" ht="15.75" x14ac:dyDescent="0.25">
      <c r="A417" s="186"/>
      <c r="B417" s="186"/>
      <c r="C417" s="202"/>
      <c r="D417" s="186"/>
      <c r="E417" s="198">
        <v>500</v>
      </c>
      <c r="F417" s="186"/>
      <c r="G417" s="421">
        <f t="shared" ref="G417:G419" si="17">C417*E417</f>
        <v>0</v>
      </c>
      <c r="H417" s="421"/>
      <c r="I417" s="203"/>
      <c r="J417" s="199"/>
      <c r="K417" s="199"/>
    </row>
    <row r="418" spans="1:11" ht="15.75" x14ac:dyDescent="0.25">
      <c r="A418" s="186"/>
      <c r="B418" s="186"/>
      <c r="C418" s="202"/>
      <c r="D418" s="186"/>
      <c r="E418" s="198">
        <v>200</v>
      </c>
      <c r="F418" s="186"/>
      <c r="G418" s="421">
        <f t="shared" si="17"/>
        <v>0</v>
      </c>
      <c r="H418" s="421"/>
      <c r="I418" s="203"/>
      <c r="J418" s="199"/>
      <c r="K418" s="199"/>
    </row>
    <row r="419" spans="1:11" ht="16.5" thickBot="1" x14ac:dyDescent="0.3">
      <c r="A419" s="186"/>
      <c r="B419" s="186"/>
      <c r="C419" s="202"/>
      <c r="D419" s="186"/>
      <c r="E419" s="198">
        <v>100</v>
      </c>
      <c r="F419" s="186"/>
      <c r="G419" s="421">
        <f t="shared" si="17"/>
        <v>0</v>
      </c>
      <c r="H419" s="421"/>
      <c r="I419" s="203"/>
      <c r="J419" s="199"/>
      <c r="K419" s="199"/>
    </row>
    <row r="420" spans="1:11" ht="16.5" thickBot="1" x14ac:dyDescent="0.3">
      <c r="A420" s="186"/>
      <c r="B420" s="186"/>
      <c r="C420" s="186"/>
      <c r="D420" s="186"/>
      <c r="E420" s="198"/>
      <c r="F420" s="186"/>
      <c r="G420" s="422">
        <f>SUM(G416:G419)</f>
        <v>0</v>
      </c>
      <c r="H420" s="423"/>
      <c r="I420" s="204"/>
      <c r="J420" s="199"/>
      <c r="K420" s="199"/>
    </row>
    <row r="421" spans="1:11" ht="16.5" thickBot="1" x14ac:dyDescent="0.3">
      <c r="A421" s="186"/>
      <c r="B421" s="186"/>
      <c r="C421" s="186"/>
      <c r="D421" s="186"/>
      <c r="E421" s="198"/>
      <c r="F421" s="199"/>
      <c r="G421" s="199"/>
      <c r="H421" s="199"/>
      <c r="I421" s="199"/>
      <c r="J421" s="199"/>
      <c r="K421" s="199"/>
    </row>
    <row r="422" spans="1:11" ht="16.5" thickBot="1" x14ac:dyDescent="0.3">
      <c r="A422" s="186"/>
      <c r="B422" s="186"/>
      <c r="C422" s="424" t="s">
        <v>114</v>
      </c>
      <c r="D422" s="424"/>
      <c r="E422" s="424"/>
      <c r="F422" s="424"/>
      <c r="G422" s="424"/>
      <c r="H422" s="424"/>
      <c r="I422" s="424"/>
      <c r="J422" s="199"/>
      <c r="K422" s="205">
        <f>G420+G414</f>
        <v>0</v>
      </c>
    </row>
    <row r="423" spans="1:11" ht="16.5" thickBot="1" x14ac:dyDescent="0.3">
      <c r="A423" s="186"/>
      <c r="B423" s="186"/>
    </row>
    <row r="424" spans="1:11" ht="16.5" thickBot="1" x14ac:dyDescent="0.3">
      <c r="A424" s="186"/>
      <c r="B424" s="186"/>
      <c r="C424" s="424" t="s">
        <v>115</v>
      </c>
      <c r="D424" s="424"/>
      <c r="E424" s="424"/>
      <c r="F424" s="424"/>
      <c r="G424" s="424"/>
      <c r="H424" s="424"/>
      <c r="I424" s="424"/>
      <c r="J424" s="199"/>
      <c r="K424" s="205">
        <f>K422-K403</f>
        <v>0</v>
      </c>
    </row>
    <row r="425" spans="1:11" ht="15.75" x14ac:dyDescent="0.25">
      <c r="A425" s="186"/>
      <c r="B425" s="186"/>
      <c r="C425" s="186"/>
      <c r="D425" s="186"/>
      <c r="E425" s="186"/>
      <c r="F425" s="186"/>
      <c r="G425" s="186"/>
      <c r="H425" s="186"/>
      <c r="I425" s="186"/>
      <c r="J425" s="186"/>
      <c r="K425" s="186"/>
    </row>
    <row r="426" spans="1:11" ht="15.75" x14ac:dyDescent="0.25">
      <c r="A426" s="186"/>
      <c r="B426" s="186"/>
      <c r="C426" s="186"/>
      <c r="D426" s="186"/>
      <c r="E426" s="186"/>
      <c r="F426" s="186"/>
      <c r="G426" s="186"/>
      <c r="H426" s="186"/>
      <c r="I426" s="186"/>
      <c r="J426" s="186"/>
      <c r="K426" s="186"/>
    </row>
    <row r="427" spans="1:11" ht="15.75" x14ac:dyDescent="0.25">
      <c r="A427" s="186"/>
      <c r="B427" s="186"/>
      <c r="C427" s="186"/>
      <c r="D427" s="186"/>
      <c r="E427" s="186"/>
      <c r="F427" s="186"/>
      <c r="G427" s="186"/>
      <c r="H427" s="186"/>
      <c r="I427" s="186"/>
      <c r="J427" s="186"/>
      <c r="K427" s="186"/>
    </row>
    <row r="428" spans="1:11" ht="15.75" x14ac:dyDescent="0.25">
      <c r="A428" s="186"/>
      <c r="B428" s="191" t="s">
        <v>47</v>
      </c>
      <c r="D428" s="206"/>
      <c r="E428" s="186"/>
      <c r="F428" s="186"/>
      <c r="G428" s="186"/>
      <c r="H428" s="186"/>
      <c r="I428" s="207" t="s">
        <v>81</v>
      </c>
      <c r="K428" s="186"/>
    </row>
    <row r="429" spans="1:11" ht="15.75" x14ac:dyDescent="0.25">
      <c r="A429" s="186"/>
      <c r="B429" s="186"/>
      <c r="C429" s="186"/>
      <c r="D429" s="186"/>
      <c r="E429" s="186"/>
      <c r="F429" s="186"/>
      <c r="G429" s="186"/>
      <c r="H429" s="186"/>
      <c r="I429" s="207"/>
      <c r="J429" s="186"/>
      <c r="K429" s="186"/>
    </row>
    <row r="430" spans="1:11" ht="15.75" x14ac:dyDescent="0.25">
      <c r="A430" s="186"/>
      <c r="B430" s="186"/>
      <c r="C430" s="186"/>
      <c r="D430" s="186"/>
      <c r="E430" s="186"/>
      <c r="F430" s="186"/>
      <c r="G430" s="186"/>
      <c r="H430" s="186"/>
      <c r="I430" s="207"/>
      <c r="J430" s="186"/>
      <c r="K430" s="186"/>
    </row>
    <row r="431" spans="1:11" ht="15.75" x14ac:dyDescent="0.25">
      <c r="A431" s="186"/>
      <c r="B431" s="186"/>
      <c r="C431" s="186"/>
      <c r="D431" s="186"/>
      <c r="E431" s="186"/>
      <c r="F431" s="186"/>
      <c r="G431" s="186"/>
      <c r="H431" s="186"/>
      <c r="I431" s="207"/>
      <c r="J431" s="186"/>
      <c r="K431" s="186"/>
    </row>
    <row r="432" spans="1:11" ht="15.75" x14ac:dyDescent="0.25">
      <c r="A432" s="186"/>
      <c r="B432" s="191">
        <f>B384</f>
        <v>0</v>
      </c>
      <c r="D432" s="206"/>
      <c r="E432" s="186"/>
      <c r="F432" s="186"/>
      <c r="G432" s="186"/>
      <c r="H432" s="186"/>
      <c r="I432" s="207">
        <f>I384</f>
        <v>0</v>
      </c>
      <c r="K432" s="186"/>
    </row>
    <row r="433" spans="1:11" ht="15.75" x14ac:dyDescent="0.25">
      <c r="A433" s="186"/>
      <c r="B433" s="186"/>
    </row>
    <row r="434" spans="1:11" ht="15.75" x14ac:dyDescent="0.25">
      <c r="A434" s="186"/>
      <c r="B434" s="186"/>
    </row>
    <row r="435" spans="1:11" ht="15.75" x14ac:dyDescent="0.25">
      <c r="A435" s="186"/>
      <c r="B435" s="186"/>
    </row>
    <row r="436" spans="1:11" ht="16.5" thickBot="1" x14ac:dyDescent="0.3">
      <c r="A436" s="188"/>
      <c r="B436" s="188"/>
      <c r="C436" s="189"/>
      <c r="D436" s="189"/>
      <c r="E436" s="189"/>
      <c r="F436" s="189"/>
      <c r="G436" s="189"/>
      <c r="H436" s="189"/>
      <c r="I436" s="189"/>
      <c r="J436" s="189"/>
      <c r="K436" s="189"/>
    </row>
    <row r="437" spans="1:11" ht="15.75" thickTop="1" x14ac:dyDescent="0.25"/>
    <row r="438" spans="1:11" ht="20.25" x14ac:dyDescent="0.3">
      <c r="A438" s="434" t="s">
        <v>96</v>
      </c>
      <c r="B438" s="434"/>
      <c r="C438" s="434"/>
      <c r="D438" s="434"/>
      <c r="E438" s="434"/>
      <c r="F438" s="434"/>
      <c r="G438" s="434"/>
      <c r="H438" s="434"/>
      <c r="I438" s="434"/>
      <c r="J438" s="434"/>
      <c r="K438" s="434"/>
    </row>
    <row r="439" spans="1:11" ht="20.25" x14ac:dyDescent="0.3">
      <c r="A439" s="190"/>
      <c r="B439" s="190"/>
      <c r="C439" s="190"/>
      <c r="D439" s="190"/>
      <c r="E439" s="190"/>
      <c r="F439" s="190"/>
      <c r="G439" s="190"/>
      <c r="H439" s="190"/>
      <c r="I439" s="190"/>
      <c r="J439" s="190"/>
      <c r="K439" s="190"/>
    </row>
    <row r="440" spans="1:11" ht="15.75" x14ac:dyDescent="0.25">
      <c r="A440" s="186" t="s">
        <v>97</v>
      </c>
      <c r="B440" s="186"/>
      <c r="C440" s="186"/>
      <c r="D440" s="186" t="s">
        <v>51</v>
      </c>
      <c r="E440" s="425"/>
      <c r="F440" s="426"/>
      <c r="G440" s="186"/>
      <c r="H440" s="186"/>
      <c r="I440" s="186"/>
      <c r="J440" s="186"/>
      <c r="K440" s="186"/>
    </row>
    <row r="441" spans="1:11" ht="15.75" x14ac:dyDescent="0.25">
      <c r="A441" s="186"/>
      <c r="B441" s="186" t="s">
        <v>98</v>
      </c>
      <c r="C441" s="186"/>
      <c r="D441" s="186" t="s">
        <v>51</v>
      </c>
      <c r="E441" s="425"/>
      <c r="F441" s="426"/>
      <c r="G441" s="191"/>
      <c r="H441" s="191"/>
      <c r="I441" s="191"/>
      <c r="J441" s="186"/>
      <c r="K441" s="186"/>
    </row>
    <row r="442" spans="1:11" ht="15.75" x14ac:dyDescent="0.25">
      <c r="A442" s="186"/>
      <c r="B442" s="186" t="s">
        <v>99</v>
      </c>
      <c r="C442" s="186"/>
      <c r="D442" s="186" t="s">
        <v>51</v>
      </c>
      <c r="E442" s="425"/>
      <c r="F442" s="426"/>
      <c r="G442" s="191"/>
      <c r="H442" s="191"/>
      <c r="I442" s="191"/>
      <c r="J442" s="186"/>
      <c r="K442" s="186"/>
    </row>
    <row r="443" spans="1:11" ht="15.75" x14ac:dyDescent="0.25">
      <c r="A443" s="186" t="s">
        <v>100</v>
      </c>
      <c r="B443" s="186"/>
      <c r="C443" s="186"/>
      <c r="D443" s="186"/>
      <c r="E443" s="186"/>
      <c r="F443" s="186"/>
      <c r="G443" s="186"/>
      <c r="H443" s="186"/>
      <c r="I443" s="427" t="str">
        <f>I395</f>
        <v>Candi</v>
      </c>
      <c r="J443" s="428"/>
      <c r="K443" s="429"/>
    </row>
    <row r="444" spans="1:11" ht="15.75" x14ac:dyDescent="0.25">
      <c r="A444" s="186" t="s">
        <v>101</v>
      </c>
      <c r="B444" s="186"/>
      <c r="C444" s="186"/>
      <c r="D444" s="425">
        <f>D396</f>
        <v>0</v>
      </c>
      <c r="E444" s="430"/>
      <c r="F444" s="430"/>
      <c r="G444" s="430"/>
      <c r="H444" s="430"/>
      <c r="I444" s="430"/>
      <c r="J444" s="430"/>
      <c r="K444" s="426"/>
    </row>
    <row r="445" spans="1:11" ht="15.75" x14ac:dyDescent="0.25">
      <c r="A445" s="186" t="s">
        <v>102</v>
      </c>
      <c r="B445" s="186"/>
      <c r="C445" s="186"/>
      <c r="D445" s="191"/>
      <c r="E445" s="191"/>
      <c r="F445" s="191"/>
      <c r="G445" s="191"/>
      <c r="H445" s="191"/>
      <c r="I445" s="191"/>
      <c r="J445" s="191"/>
      <c r="K445" s="191"/>
    </row>
    <row r="446" spans="1:11" ht="15.75" x14ac:dyDescent="0.25">
      <c r="A446" s="186"/>
      <c r="B446" s="186"/>
      <c r="C446" s="186"/>
      <c r="D446" s="186"/>
      <c r="E446" s="186"/>
      <c r="F446" s="186"/>
      <c r="G446" s="186"/>
      <c r="H446" s="186"/>
      <c r="I446" s="186"/>
      <c r="J446" s="186"/>
      <c r="K446" s="186"/>
    </row>
    <row r="447" spans="1:11" ht="15.75" x14ac:dyDescent="0.25">
      <c r="A447" s="186" t="s">
        <v>103</v>
      </c>
      <c r="B447" s="186" t="s">
        <v>104</v>
      </c>
      <c r="C447" s="186"/>
      <c r="D447" s="186"/>
      <c r="E447" s="186"/>
      <c r="F447" s="196"/>
      <c r="G447" s="431" t="str">
        <f>CONCATENATE(Data!G10," ",Data!D3)</f>
        <v>31 Oktober  2025</v>
      </c>
      <c r="H447" s="432"/>
      <c r="I447" s="433"/>
      <c r="J447" s="186"/>
      <c r="K447" s="197">
        <f>'Kas Harian'!G1419</f>
        <v>0</v>
      </c>
    </row>
    <row r="448" spans="1:11" ht="15.75" x14ac:dyDescent="0.25">
      <c r="A448" s="186"/>
      <c r="B448" s="186"/>
      <c r="C448" s="186"/>
      <c r="D448" s="186"/>
      <c r="E448" s="186"/>
      <c r="F448" s="186"/>
      <c r="G448" s="186"/>
      <c r="H448" s="186"/>
      <c r="I448" s="186"/>
      <c r="J448" s="186"/>
      <c r="K448" s="186"/>
    </row>
    <row r="449" spans="1:11" ht="15.75" x14ac:dyDescent="0.25">
      <c r="A449" s="186" t="s">
        <v>105</v>
      </c>
      <c r="B449" s="186" t="s">
        <v>106</v>
      </c>
      <c r="C449" s="186"/>
      <c r="D449" s="186"/>
      <c r="E449" s="186"/>
      <c r="F449" s="186"/>
      <c r="G449" s="186"/>
      <c r="H449" s="186"/>
      <c r="I449" s="186"/>
      <c r="J449" s="186"/>
      <c r="K449" s="197"/>
    </row>
    <row r="450" spans="1:11" ht="16.5" thickBot="1" x14ac:dyDescent="0.3">
      <c r="A450" s="186"/>
      <c r="B450" s="186"/>
      <c r="C450" s="186"/>
      <c r="D450" s="186"/>
      <c r="E450" s="186"/>
      <c r="F450" s="186"/>
      <c r="G450" s="186"/>
      <c r="H450" s="186"/>
      <c r="I450" s="186"/>
      <c r="J450" s="186"/>
      <c r="K450" s="198"/>
    </row>
    <row r="451" spans="1:11" ht="16.5" thickBot="1" x14ac:dyDescent="0.3">
      <c r="A451" s="186"/>
      <c r="B451" s="186"/>
      <c r="C451" s="424" t="s">
        <v>107</v>
      </c>
      <c r="D451" s="424"/>
      <c r="E451" s="424"/>
      <c r="F451" s="424"/>
      <c r="G451" s="424"/>
      <c r="H451" s="424"/>
      <c r="I451" s="424"/>
      <c r="J451" s="199"/>
      <c r="K451" s="200">
        <f>K447-K449</f>
        <v>0</v>
      </c>
    </row>
    <row r="452" spans="1:11" ht="15.75" x14ac:dyDescent="0.25">
      <c r="A452" s="186"/>
      <c r="B452" s="186"/>
      <c r="C452" s="186"/>
      <c r="D452" s="186"/>
      <c r="E452" s="186"/>
      <c r="F452" s="199"/>
      <c r="G452" s="199"/>
      <c r="H452" s="199"/>
      <c r="I452" s="199"/>
      <c r="J452" s="199"/>
      <c r="K452" s="199"/>
    </row>
    <row r="453" spans="1:11" ht="15.75" x14ac:dyDescent="0.25">
      <c r="A453" s="186" t="s">
        <v>108</v>
      </c>
      <c r="B453" s="186" t="s">
        <v>109</v>
      </c>
      <c r="C453" s="186"/>
      <c r="D453" s="186"/>
      <c r="E453" s="186"/>
      <c r="F453" s="199"/>
      <c r="G453" s="199"/>
      <c r="H453" s="199"/>
      <c r="I453" s="199"/>
      <c r="J453" s="199"/>
      <c r="K453" s="199"/>
    </row>
    <row r="454" spans="1:11" ht="15.75" x14ac:dyDescent="0.25">
      <c r="A454" s="186"/>
      <c r="B454" s="201" t="s">
        <v>110</v>
      </c>
      <c r="C454" s="186" t="s">
        <v>111</v>
      </c>
      <c r="D454" s="186"/>
      <c r="E454" s="186"/>
      <c r="F454" s="199"/>
      <c r="G454" s="199"/>
      <c r="H454" s="199"/>
      <c r="I454" s="199"/>
      <c r="J454" s="199"/>
      <c r="K454" s="199"/>
    </row>
    <row r="455" spans="1:11" ht="15.75" x14ac:dyDescent="0.25">
      <c r="A455" s="186"/>
      <c r="B455" s="201"/>
      <c r="C455" s="202"/>
      <c r="D455" s="186"/>
      <c r="E455" s="198">
        <v>100000</v>
      </c>
      <c r="F455" s="186"/>
      <c r="G455" s="421">
        <f>C455*E455</f>
        <v>0</v>
      </c>
      <c r="H455" s="421"/>
      <c r="I455" s="203"/>
      <c r="J455" s="199"/>
      <c r="K455" s="199"/>
    </row>
    <row r="456" spans="1:11" ht="15.75" x14ac:dyDescent="0.25">
      <c r="A456" s="186"/>
      <c r="B456" s="201"/>
      <c r="C456" s="202"/>
      <c r="D456" s="186"/>
      <c r="E456" s="198">
        <v>50000</v>
      </c>
      <c r="F456" s="186"/>
      <c r="G456" s="421">
        <f t="shared" ref="G456:G461" si="18">C456*E456</f>
        <v>0</v>
      </c>
      <c r="H456" s="421"/>
      <c r="I456" s="203"/>
      <c r="J456" s="199"/>
      <c r="K456" s="199"/>
    </row>
    <row r="457" spans="1:11" ht="15.75" x14ac:dyDescent="0.25">
      <c r="A457" s="186"/>
      <c r="B457" s="201"/>
      <c r="C457" s="202"/>
      <c r="D457" s="186"/>
      <c r="E457" s="198">
        <v>20000</v>
      </c>
      <c r="F457" s="186"/>
      <c r="G457" s="421">
        <f t="shared" si="18"/>
        <v>0</v>
      </c>
      <c r="H457" s="421"/>
      <c r="I457" s="203"/>
      <c r="J457" s="199"/>
      <c r="K457" s="199"/>
    </row>
    <row r="458" spans="1:11" ht="15.75" x14ac:dyDescent="0.25">
      <c r="A458" s="186"/>
      <c r="B458" s="201"/>
      <c r="C458" s="202"/>
      <c r="D458" s="186"/>
      <c r="E458" s="198">
        <v>10000</v>
      </c>
      <c r="F458" s="186"/>
      <c r="G458" s="421">
        <f t="shared" si="18"/>
        <v>0</v>
      </c>
      <c r="H458" s="421"/>
      <c r="I458" s="203"/>
      <c r="J458" s="199"/>
      <c r="K458" s="199"/>
    </row>
    <row r="459" spans="1:11" ht="15.75" x14ac:dyDescent="0.25">
      <c r="A459" s="186"/>
      <c r="B459" s="201"/>
      <c r="C459" s="202"/>
      <c r="D459" s="186"/>
      <c r="E459" s="198">
        <v>5000</v>
      </c>
      <c r="F459" s="186"/>
      <c r="G459" s="421">
        <f t="shared" si="18"/>
        <v>0</v>
      </c>
      <c r="H459" s="421"/>
      <c r="I459" s="203"/>
      <c r="J459" s="199"/>
      <c r="K459" s="199"/>
    </row>
    <row r="460" spans="1:11" ht="15.75" x14ac:dyDescent="0.25">
      <c r="A460" s="186"/>
      <c r="B460" s="201"/>
      <c r="C460" s="202"/>
      <c r="D460" s="186"/>
      <c r="E460" s="198">
        <v>2000</v>
      </c>
      <c r="F460" s="186"/>
      <c r="G460" s="421">
        <f t="shared" si="18"/>
        <v>0</v>
      </c>
      <c r="H460" s="421"/>
      <c r="I460" s="203"/>
      <c r="J460" s="199"/>
      <c r="K460" s="199"/>
    </row>
    <row r="461" spans="1:11" ht="16.5" thickBot="1" x14ac:dyDescent="0.3">
      <c r="A461" s="186"/>
      <c r="B461" s="201"/>
      <c r="C461" s="202"/>
      <c r="D461" s="186"/>
      <c r="E461" s="198">
        <v>1000</v>
      </c>
      <c r="F461" s="186"/>
      <c r="G461" s="421">
        <f t="shared" si="18"/>
        <v>0</v>
      </c>
      <c r="H461" s="421"/>
      <c r="I461" s="203"/>
      <c r="J461" s="199"/>
      <c r="K461" s="199"/>
    </row>
    <row r="462" spans="1:11" ht="16.5" thickBot="1" x14ac:dyDescent="0.3">
      <c r="A462" s="186"/>
      <c r="B462" s="201"/>
      <c r="C462" s="186"/>
      <c r="D462" s="186"/>
      <c r="E462" s="198"/>
      <c r="F462" s="186"/>
      <c r="G462" s="422">
        <f>SUM(G455:G461)</f>
        <v>0</v>
      </c>
      <c r="H462" s="423"/>
      <c r="I462" s="204"/>
      <c r="J462" s="199"/>
      <c r="K462" s="199"/>
    </row>
    <row r="463" spans="1:11" ht="15.75" x14ac:dyDescent="0.25">
      <c r="A463" s="186"/>
      <c r="B463" s="201" t="s">
        <v>112</v>
      </c>
      <c r="C463" s="186" t="s">
        <v>113</v>
      </c>
      <c r="D463" s="186"/>
      <c r="E463" s="186"/>
      <c r="F463" s="186"/>
      <c r="G463" s="199"/>
      <c r="H463" s="199"/>
      <c r="I463" s="199"/>
      <c r="J463" s="199"/>
      <c r="K463" s="199"/>
    </row>
    <row r="464" spans="1:11" ht="15.75" x14ac:dyDescent="0.25">
      <c r="A464" s="201"/>
      <c r="B464" s="201"/>
      <c r="C464" s="202"/>
      <c r="D464" s="186"/>
      <c r="E464" s="198">
        <v>1000</v>
      </c>
      <c r="F464" s="186"/>
      <c r="G464" s="421">
        <f>C464*E464</f>
        <v>0</v>
      </c>
      <c r="H464" s="421"/>
      <c r="I464" s="203"/>
      <c r="J464" s="199"/>
      <c r="K464" s="199"/>
    </row>
    <row r="465" spans="1:11" ht="15.75" x14ac:dyDescent="0.25">
      <c r="A465" s="186"/>
      <c r="B465" s="186"/>
      <c r="C465" s="202"/>
      <c r="D465" s="186"/>
      <c r="E465" s="198">
        <v>500</v>
      </c>
      <c r="F465" s="186"/>
      <c r="G465" s="421">
        <f t="shared" ref="G465:G467" si="19">C465*E465</f>
        <v>0</v>
      </c>
      <c r="H465" s="421"/>
      <c r="I465" s="203"/>
      <c r="J465" s="199"/>
      <c r="K465" s="199"/>
    </row>
    <row r="466" spans="1:11" ht="15.75" x14ac:dyDescent="0.25">
      <c r="A466" s="186"/>
      <c r="B466" s="186"/>
      <c r="C466" s="202"/>
      <c r="D466" s="186"/>
      <c r="E466" s="198">
        <v>200</v>
      </c>
      <c r="F466" s="186"/>
      <c r="G466" s="421">
        <f t="shared" si="19"/>
        <v>0</v>
      </c>
      <c r="H466" s="421"/>
      <c r="I466" s="203"/>
      <c r="J466" s="199"/>
      <c r="K466" s="199"/>
    </row>
    <row r="467" spans="1:11" ht="16.5" thickBot="1" x14ac:dyDescent="0.3">
      <c r="A467" s="186"/>
      <c r="B467" s="186"/>
      <c r="C467" s="202"/>
      <c r="D467" s="186"/>
      <c r="E467" s="198">
        <v>100</v>
      </c>
      <c r="F467" s="186"/>
      <c r="G467" s="421">
        <f t="shared" si="19"/>
        <v>0</v>
      </c>
      <c r="H467" s="421"/>
      <c r="I467" s="203"/>
      <c r="J467" s="199"/>
      <c r="K467" s="199"/>
    </row>
    <row r="468" spans="1:11" ht="16.5" thickBot="1" x14ac:dyDescent="0.3">
      <c r="A468" s="186"/>
      <c r="B468" s="186"/>
      <c r="C468" s="186"/>
      <c r="D468" s="186"/>
      <c r="E468" s="198"/>
      <c r="F468" s="186"/>
      <c r="G468" s="422">
        <f>SUM(G464:G467)</f>
        <v>0</v>
      </c>
      <c r="H468" s="423"/>
      <c r="I468" s="204"/>
      <c r="J468" s="199"/>
      <c r="K468" s="199"/>
    </row>
    <row r="469" spans="1:11" ht="16.5" thickBot="1" x14ac:dyDescent="0.3">
      <c r="A469" s="186"/>
      <c r="B469" s="186"/>
      <c r="C469" s="186"/>
      <c r="D469" s="186"/>
      <c r="E469" s="198"/>
      <c r="F469" s="199"/>
      <c r="G469" s="199"/>
      <c r="H469" s="199"/>
      <c r="I469" s="199"/>
      <c r="J469" s="199"/>
      <c r="K469" s="199"/>
    </row>
    <row r="470" spans="1:11" ht="16.5" thickBot="1" x14ac:dyDescent="0.3">
      <c r="A470" s="186"/>
      <c r="B470" s="186"/>
      <c r="C470" s="424" t="s">
        <v>114</v>
      </c>
      <c r="D470" s="424"/>
      <c r="E470" s="424"/>
      <c r="F470" s="424"/>
      <c r="G470" s="424"/>
      <c r="H470" s="424"/>
      <c r="I470" s="424"/>
      <c r="J470" s="199"/>
      <c r="K470" s="205">
        <f>G468+G462</f>
        <v>0</v>
      </c>
    </row>
    <row r="471" spans="1:11" ht="16.5" thickBot="1" x14ac:dyDescent="0.3">
      <c r="A471" s="186"/>
      <c r="B471" s="186"/>
    </row>
    <row r="472" spans="1:11" ht="16.5" thickBot="1" x14ac:dyDescent="0.3">
      <c r="A472" s="186"/>
      <c r="B472" s="186"/>
      <c r="C472" s="424" t="s">
        <v>115</v>
      </c>
      <c r="D472" s="424"/>
      <c r="E472" s="424"/>
      <c r="F472" s="424"/>
      <c r="G472" s="424"/>
      <c r="H472" s="424"/>
      <c r="I472" s="424"/>
      <c r="J472" s="199"/>
      <c r="K472" s="205">
        <f>K470-K451</f>
        <v>0</v>
      </c>
    </row>
    <row r="473" spans="1:11" ht="15.75" x14ac:dyDescent="0.25">
      <c r="A473" s="186"/>
      <c r="B473" s="186"/>
      <c r="C473" s="186"/>
      <c r="D473" s="186"/>
      <c r="E473" s="186"/>
      <c r="F473" s="186"/>
      <c r="G473" s="186"/>
      <c r="H473" s="186"/>
      <c r="I473" s="186"/>
      <c r="J473" s="186"/>
      <c r="K473" s="186"/>
    </row>
    <row r="474" spans="1:11" ht="15.75" x14ac:dyDescent="0.25">
      <c r="A474" s="186"/>
      <c r="B474" s="186"/>
      <c r="C474" s="186"/>
      <c r="D474" s="186"/>
      <c r="E474" s="186"/>
      <c r="F474" s="186"/>
      <c r="G474" s="186"/>
      <c r="H474" s="186"/>
      <c r="I474" s="186"/>
      <c r="J474" s="186"/>
      <c r="K474" s="186"/>
    </row>
    <row r="475" spans="1:11" ht="15.75" x14ac:dyDescent="0.25">
      <c r="A475" s="186"/>
      <c r="B475" s="186"/>
      <c r="C475" s="186"/>
      <c r="D475" s="186"/>
      <c r="E475" s="186"/>
      <c r="F475" s="186"/>
      <c r="G475" s="186"/>
      <c r="H475" s="186"/>
      <c r="I475" s="186"/>
      <c r="J475" s="186"/>
      <c r="K475" s="186"/>
    </row>
    <row r="476" spans="1:11" ht="15.75" x14ac:dyDescent="0.25">
      <c r="A476" s="186"/>
      <c r="B476" s="191" t="s">
        <v>47</v>
      </c>
      <c r="D476" s="206"/>
      <c r="E476" s="186"/>
      <c r="F476" s="186"/>
      <c r="G476" s="186"/>
      <c r="H476" s="186"/>
      <c r="I476" s="207" t="s">
        <v>81</v>
      </c>
      <c r="K476" s="186"/>
    </row>
    <row r="477" spans="1:11" ht="15.75" x14ac:dyDescent="0.25">
      <c r="A477" s="186"/>
      <c r="B477" s="186"/>
      <c r="C477" s="186"/>
      <c r="D477" s="186"/>
      <c r="E477" s="186"/>
      <c r="F477" s="186"/>
      <c r="G477" s="186"/>
      <c r="H477" s="186"/>
      <c r="I477" s="207"/>
      <c r="J477" s="186"/>
      <c r="K477" s="186"/>
    </row>
    <row r="478" spans="1:11" ht="15.75" x14ac:dyDescent="0.25">
      <c r="A478" s="186"/>
      <c r="B478" s="186"/>
      <c r="C478" s="186"/>
      <c r="D478" s="186"/>
      <c r="E478" s="186"/>
      <c r="F478" s="186"/>
      <c r="G478" s="186"/>
      <c r="H478" s="186"/>
      <c r="I478" s="207"/>
      <c r="J478" s="186"/>
      <c r="K478" s="186"/>
    </row>
    <row r="479" spans="1:11" ht="15.75" x14ac:dyDescent="0.25">
      <c r="A479" s="186"/>
      <c r="B479" s="186"/>
      <c r="C479" s="186"/>
      <c r="D479" s="186"/>
      <c r="E479" s="186"/>
      <c r="F479" s="186"/>
      <c r="G479" s="186"/>
      <c r="H479" s="186"/>
      <c r="I479" s="207"/>
      <c r="J479" s="186"/>
      <c r="K479" s="186"/>
    </row>
    <row r="480" spans="1:11" ht="15.75" x14ac:dyDescent="0.25">
      <c r="A480" s="186"/>
      <c r="B480" s="191">
        <f>B432</f>
        <v>0</v>
      </c>
      <c r="D480" s="206"/>
      <c r="E480" s="186"/>
      <c r="F480" s="186"/>
      <c r="G480" s="186"/>
      <c r="H480" s="186"/>
      <c r="I480" s="207">
        <f>I432</f>
        <v>0</v>
      </c>
      <c r="K480" s="186"/>
    </row>
    <row r="481" spans="1:11" ht="15.75" x14ac:dyDescent="0.25">
      <c r="A481" s="186"/>
      <c r="B481" s="186"/>
    </row>
    <row r="482" spans="1:11" ht="15.75" x14ac:dyDescent="0.25">
      <c r="A482" s="186"/>
      <c r="B482" s="186"/>
    </row>
    <row r="483" spans="1:11" ht="15.75" x14ac:dyDescent="0.25">
      <c r="A483" s="186"/>
      <c r="B483" s="186"/>
    </row>
    <row r="484" spans="1:11" ht="16.5" thickBot="1" x14ac:dyDescent="0.3">
      <c r="A484" s="188"/>
      <c r="B484" s="188"/>
      <c r="C484" s="189"/>
      <c r="D484" s="189"/>
      <c r="E484" s="189"/>
      <c r="F484" s="189"/>
      <c r="G484" s="189"/>
      <c r="H484" s="189"/>
      <c r="I484" s="189"/>
      <c r="J484" s="189"/>
      <c r="K484" s="189"/>
    </row>
    <row r="485" spans="1:11" ht="15.75" thickTop="1" x14ac:dyDescent="0.25"/>
    <row r="486" spans="1:11" ht="20.25" x14ac:dyDescent="0.3">
      <c r="A486" s="434" t="s">
        <v>96</v>
      </c>
      <c r="B486" s="434"/>
      <c r="C486" s="434"/>
      <c r="D486" s="434"/>
      <c r="E486" s="434"/>
      <c r="F486" s="434"/>
      <c r="G486" s="434"/>
      <c r="H486" s="434"/>
      <c r="I486" s="434"/>
      <c r="J486" s="434"/>
      <c r="K486" s="434"/>
    </row>
    <row r="487" spans="1:11" ht="20.25" x14ac:dyDescent="0.3">
      <c r="A487" s="190"/>
      <c r="B487" s="190"/>
      <c r="C487" s="190"/>
      <c r="D487" s="190"/>
      <c r="E487" s="190"/>
      <c r="F487" s="190"/>
      <c r="G487" s="190"/>
      <c r="H487" s="190"/>
      <c r="I487" s="190"/>
      <c r="J487" s="190"/>
      <c r="K487" s="190"/>
    </row>
    <row r="488" spans="1:11" ht="15.75" x14ac:dyDescent="0.25">
      <c r="A488" s="186" t="s">
        <v>97</v>
      </c>
      <c r="B488" s="186"/>
      <c r="C488" s="186"/>
      <c r="D488" s="186" t="s">
        <v>51</v>
      </c>
      <c r="E488" s="425"/>
      <c r="F488" s="426"/>
      <c r="G488" s="186"/>
      <c r="H488" s="186"/>
      <c r="I488" s="186"/>
      <c r="J488" s="186"/>
      <c r="K488" s="186"/>
    </row>
    <row r="489" spans="1:11" ht="15.75" x14ac:dyDescent="0.25">
      <c r="A489" s="186"/>
      <c r="B489" s="186" t="s">
        <v>98</v>
      </c>
      <c r="C489" s="186"/>
      <c r="D489" s="186" t="s">
        <v>51</v>
      </c>
      <c r="E489" s="425"/>
      <c r="F489" s="426"/>
      <c r="G489" s="191"/>
      <c r="H489" s="191"/>
      <c r="I489" s="191"/>
      <c r="J489" s="186"/>
      <c r="K489" s="186"/>
    </row>
    <row r="490" spans="1:11" ht="15.75" x14ac:dyDescent="0.25">
      <c r="A490" s="186"/>
      <c r="B490" s="186" t="s">
        <v>99</v>
      </c>
      <c r="C490" s="186"/>
      <c r="D490" s="186" t="s">
        <v>51</v>
      </c>
      <c r="E490" s="425"/>
      <c r="F490" s="426"/>
      <c r="G490" s="191"/>
      <c r="H490" s="191"/>
      <c r="I490" s="191"/>
      <c r="J490" s="186"/>
      <c r="K490" s="186"/>
    </row>
    <row r="491" spans="1:11" ht="15.75" x14ac:dyDescent="0.25">
      <c r="A491" s="186" t="s">
        <v>100</v>
      </c>
      <c r="B491" s="186"/>
      <c r="C491" s="186"/>
      <c r="D491" s="186"/>
      <c r="E491" s="186"/>
      <c r="F491" s="186"/>
      <c r="G491" s="186"/>
      <c r="H491" s="186"/>
      <c r="I491" s="427" t="str">
        <f>I443</f>
        <v>Candi</v>
      </c>
      <c r="J491" s="428"/>
      <c r="K491" s="429"/>
    </row>
    <row r="492" spans="1:11" ht="15.75" x14ac:dyDescent="0.25">
      <c r="A492" s="186" t="s">
        <v>101</v>
      </c>
      <c r="B492" s="186"/>
      <c r="C492" s="186"/>
      <c r="D492" s="425">
        <f>D444</f>
        <v>0</v>
      </c>
      <c r="E492" s="430"/>
      <c r="F492" s="430"/>
      <c r="G492" s="430"/>
      <c r="H492" s="430"/>
      <c r="I492" s="430"/>
      <c r="J492" s="430"/>
      <c r="K492" s="426"/>
    </row>
    <row r="493" spans="1:11" ht="15.75" x14ac:dyDescent="0.25">
      <c r="A493" s="186" t="s">
        <v>102</v>
      </c>
      <c r="B493" s="186"/>
      <c r="C493" s="186"/>
      <c r="D493" s="191"/>
      <c r="E493" s="191"/>
      <c r="F493" s="191"/>
      <c r="G493" s="191"/>
      <c r="H493" s="191"/>
      <c r="I493" s="191"/>
      <c r="J493" s="191"/>
      <c r="K493" s="191"/>
    </row>
    <row r="494" spans="1:11" ht="15.75" x14ac:dyDescent="0.25">
      <c r="A494" s="186"/>
      <c r="B494" s="186"/>
      <c r="C494" s="186"/>
      <c r="D494" s="186"/>
      <c r="E494" s="186"/>
      <c r="F494" s="186"/>
      <c r="G494" s="186"/>
      <c r="H494" s="186"/>
      <c r="I494" s="186"/>
      <c r="J494" s="186"/>
      <c r="K494" s="186"/>
    </row>
    <row r="495" spans="1:11" ht="15.75" x14ac:dyDescent="0.25">
      <c r="A495" s="186" t="s">
        <v>103</v>
      </c>
      <c r="B495" s="186" t="s">
        <v>104</v>
      </c>
      <c r="C495" s="186"/>
      <c r="D495" s="186"/>
      <c r="E495" s="186"/>
      <c r="F495" s="196"/>
      <c r="G495" s="431" t="str">
        <f>CONCATENATE(Data!G11," ",Data!D3)</f>
        <v>30 November  2025</v>
      </c>
      <c r="H495" s="432"/>
      <c r="I495" s="433"/>
      <c r="J495" s="186"/>
      <c r="K495" s="197">
        <f>'Kas Harian'!G1562</f>
        <v>0</v>
      </c>
    </row>
    <row r="496" spans="1:11" ht="15.75" x14ac:dyDescent="0.25">
      <c r="A496" s="186"/>
      <c r="B496" s="186"/>
      <c r="C496" s="186"/>
      <c r="D496" s="186"/>
      <c r="E496" s="186"/>
      <c r="F496" s="186"/>
      <c r="G496" s="186"/>
      <c r="H496" s="186"/>
      <c r="I496" s="186"/>
      <c r="J496" s="186"/>
      <c r="K496" s="186"/>
    </row>
    <row r="497" spans="1:11" ht="15.75" x14ac:dyDescent="0.25">
      <c r="A497" s="186" t="s">
        <v>105</v>
      </c>
      <c r="B497" s="186" t="s">
        <v>106</v>
      </c>
      <c r="C497" s="186"/>
      <c r="D497" s="186"/>
      <c r="E497" s="186"/>
      <c r="F497" s="186"/>
      <c r="G497" s="186"/>
      <c r="H497" s="186"/>
      <c r="I497" s="186"/>
      <c r="J497" s="186"/>
      <c r="K497" s="197"/>
    </row>
    <row r="498" spans="1:11" ht="16.5" thickBot="1" x14ac:dyDescent="0.3">
      <c r="A498" s="186"/>
      <c r="B498" s="186"/>
      <c r="C498" s="186"/>
      <c r="D498" s="186"/>
      <c r="E498" s="186"/>
      <c r="F498" s="186"/>
      <c r="G498" s="186"/>
      <c r="H498" s="186"/>
      <c r="I498" s="186"/>
      <c r="J498" s="186"/>
      <c r="K498" s="198"/>
    </row>
    <row r="499" spans="1:11" ht="16.5" thickBot="1" x14ac:dyDescent="0.3">
      <c r="A499" s="186"/>
      <c r="B499" s="186"/>
      <c r="C499" s="424" t="s">
        <v>107</v>
      </c>
      <c r="D499" s="424"/>
      <c r="E499" s="424"/>
      <c r="F499" s="424"/>
      <c r="G499" s="424"/>
      <c r="H499" s="424"/>
      <c r="I499" s="424"/>
      <c r="J499" s="199"/>
      <c r="K499" s="200">
        <f>K495-K497</f>
        <v>0</v>
      </c>
    </row>
    <row r="500" spans="1:11" ht="15.75" x14ac:dyDescent="0.25">
      <c r="A500" s="186"/>
      <c r="B500" s="186"/>
      <c r="C500" s="186"/>
      <c r="D500" s="186"/>
      <c r="E500" s="186"/>
      <c r="F500" s="199"/>
      <c r="G500" s="199"/>
      <c r="H500" s="199"/>
      <c r="I500" s="199"/>
      <c r="J500" s="199"/>
      <c r="K500" s="199"/>
    </row>
    <row r="501" spans="1:11" ht="15.75" x14ac:dyDescent="0.25">
      <c r="A501" s="186" t="s">
        <v>108</v>
      </c>
      <c r="B501" s="186" t="s">
        <v>109</v>
      </c>
      <c r="C501" s="186"/>
      <c r="D501" s="186"/>
      <c r="E501" s="186"/>
      <c r="F501" s="199"/>
      <c r="G501" s="199"/>
      <c r="H501" s="199"/>
      <c r="I501" s="199"/>
      <c r="J501" s="199"/>
      <c r="K501" s="199"/>
    </row>
    <row r="502" spans="1:11" ht="15.75" x14ac:dyDescent="0.25">
      <c r="A502" s="186"/>
      <c r="B502" s="201" t="s">
        <v>110</v>
      </c>
      <c r="C502" s="186" t="s">
        <v>111</v>
      </c>
      <c r="D502" s="186"/>
      <c r="E502" s="186"/>
      <c r="F502" s="199"/>
      <c r="G502" s="199"/>
      <c r="H502" s="199"/>
      <c r="I502" s="199"/>
      <c r="J502" s="199"/>
      <c r="K502" s="199"/>
    </row>
    <row r="503" spans="1:11" ht="15.75" x14ac:dyDescent="0.25">
      <c r="A503" s="186"/>
      <c r="B503" s="201"/>
      <c r="C503" s="202"/>
      <c r="D503" s="186"/>
      <c r="E503" s="198">
        <v>100000</v>
      </c>
      <c r="F503" s="186"/>
      <c r="G503" s="421">
        <f>C503*E503</f>
        <v>0</v>
      </c>
      <c r="H503" s="421"/>
      <c r="I503" s="203"/>
      <c r="J503" s="199"/>
      <c r="K503" s="199"/>
    </row>
    <row r="504" spans="1:11" ht="15.75" x14ac:dyDescent="0.25">
      <c r="A504" s="186"/>
      <c r="B504" s="201"/>
      <c r="C504" s="202"/>
      <c r="D504" s="186"/>
      <c r="E504" s="198">
        <v>50000</v>
      </c>
      <c r="F504" s="186"/>
      <c r="G504" s="421">
        <f t="shared" ref="G504:G509" si="20">C504*E504</f>
        <v>0</v>
      </c>
      <c r="H504" s="421"/>
      <c r="I504" s="203"/>
      <c r="J504" s="199"/>
      <c r="K504" s="199"/>
    </row>
    <row r="505" spans="1:11" ht="15.75" x14ac:dyDescent="0.25">
      <c r="A505" s="186"/>
      <c r="B505" s="201"/>
      <c r="C505" s="202"/>
      <c r="D505" s="186"/>
      <c r="E505" s="198">
        <v>20000</v>
      </c>
      <c r="F505" s="186"/>
      <c r="G505" s="421">
        <f t="shared" si="20"/>
        <v>0</v>
      </c>
      <c r="H505" s="421"/>
      <c r="I505" s="203"/>
      <c r="J505" s="199"/>
      <c r="K505" s="199"/>
    </row>
    <row r="506" spans="1:11" ht="15.75" x14ac:dyDescent="0.25">
      <c r="A506" s="186"/>
      <c r="B506" s="201"/>
      <c r="C506" s="202"/>
      <c r="D506" s="186"/>
      <c r="E506" s="198">
        <v>10000</v>
      </c>
      <c r="F506" s="186"/>
      <c r="G506" s="421">
        <f t="shared" si="20"/>
        <v>0</v>
      </c>
      <c r="H506" s="421"/>
      <c r="I506" s="203"/>
      <c r="J506" s="199"/>
      <c r="K506" s="199"/>
    </row>
    <row r="507" spans="1:11" ht="15.75" x14ac:dyDescent="0.25">
      <c r="A507" s="186"/>
      <c r="B507" s="201"/>
      <c r="C507" s="202"/>
      <c r="D507" s="186"/>
      <c r="E507" s="198">
        <v>5000</v>
      </c>
      <c r="F507" s="186"/>
      <c r="G507" s="421">
        <f t="shared" si="20"/>
        <v>0</v>
      </c>
      <c r="H507" s="421"/>
      <c r="I507" s="203"/>
      <c r="J507" s="199"/>
      <c r="K507" s="199"/>
    </row>
    <row r="508" spans="1:11" ht="15.75" x14ac:dyDescent="0.25">
      <c r="A508" s="186"/>
      <c r="B508" s="201"/>
      <c r="C508" s="202"/>
      <c r="D508" s="186"/>
      <c r="E508" s="198">
        <v>2000</v>
      </c>
      <c r="F508" s="186"/>
      <c r="G508" s="421">
        <f t="shared" si="20"/>
        <v>0</v>
      </c>
      <c r="H508" s="421"/>
      <c r="I508" s="203"/>
      <c r="J508" s="199"/>
      <c r="K508" s="199"/>
    </row>
    <row r="509" spans="1:11" ht="16.5" thickBot="1" x14ac:dyDescent="0.3">
      <c r="A509" s="186"/>
      <c r="B509" s="201"/>
      <c r="C509" s="202"/>
      <c r="D509" s="186"/>
      <c r="E509" s="198">
        <v>1000</v>
      </c>
      <c r="F509" s="186"/>
      <c r="G509" s="421">
        <f t="shared" si="20"/>
        <v>0</v>
      </c>
      <c r="H509" s="421"/>
      <c r="I509" s="203"/>
      <c r="J509" s="199"/>
      <c r="K509" s="199"/>
    </row>
    <row r="510" spans="1:11" ht="16.5" thickBot="1" x14ac:dyDescent="0.3">
      <c r="A510" s="186"/>
      <c r="B510" s="201"/>
      <c r="C510" s="186"/>
      <c r="D510" s="186"/>
      <c r="E510" s="198"/>
      <c r="F510" s="186"/>
      <c r="G510" s="422">
        <f>SUM(G503:G509)</f>
        <v>0</v>
      </c>
      <c r="H510" s="423"/>
      <c r="I510" s="204"/>
      <c r="J510" s="199"/>
      <c r="K510" s="199"/>
    </row>
    <row r="511" spans="1:11" ht="15.75" x14ac:dyDescent="0.25">
      <c r="A511" s="186"/>
      <c r="B511" s="201" t="s">
        <v>112</v>
      </c>
      <c r="C511" s="186" t="s">
        <v>113</v>
      </c>
      <c r="D511" s="186"/>
      <c r="E511" s="186"/>
      <c r="F511" s="186"/>
      <c r="G511" s="199"/>
      <c r="H511" s="199"/>
      <c r="I511" s="199"/>
      <c r="J511" s="199"/>
      <c r="K511" s="199"/>
    </row>
    <row r="512" spans="1:11" ht="15.75" x14ac:dyDescent="0.25">
      <c r="A512" s="201"/>
      <c r="B512" s="201"/>
      <c r="C512" s="202"/>
      <c r="D512" s="186"/>
      <c r="E512" s="198">
        <v>1000</v>
      </c>
      <c r="F512" s="186"/>
      <c r="G512" s="421">
        <f>C512*E512</f>
        <v>0</v>
      </c>
      <c r="H512" s="421"/>
      <c r="I512" s="203"/>
      <c r="J512" s="199"/>
      <c r="K512" s="199"/>
    </row>
    <row r="513" spans="1:11" ht="15.75" x14ac:dyDescent="0.25">
      <c r="A513" s="186"/>
      <c r="B513" s="186"/>
      <c r="C513" s="202"/>
      <c r="D513" s="186"/>
      <c r="E513" s="198">
        <v>500</v>
      </c>
      <c r="F513" s="186"/>
      <c r="G513" s="421">
        <f t="shared" ref="G513:G515" si="21">C513*E513</f>
        <v>0</v>
      </c>
      <c r="H513" s="421"/>
      <c r="I513" s="203"/>
      <c r="J513" s="199"/>
      <c r="K513" s="199"/>
    </row>
    <row r="514" spans="1:11" ht="15.75" x14ac:dyDescent="0.25">
      <c r="A514" s="186"/>
      <c r="B514" s="186"/>
      <c r="C514" s="202"/>
      <c r="D514" s="186"/>
      <c r="E514" s="198">
        <v>200</v>
      </c>
      <c r="F514" s="186"/>
      <c r="G514" s="421">
        <f t="shared" si="21"/>
        <v>0</v>
      </c>
      <c r="H514" s="421"/>
      <c r="I514" s="203"/>
      <c r="J514" s="199"/>
      <c r="K514" s="199"/>
    </row>
    <row r="515" spans="1:11" ht="16.5" thickBot="1" x14ac:dyDescent="0.3">
      <c r="A515" s="186"/>
      <c r="B515" s="186"/>
      <c r="C515" s="202"/>
      <c r="D515" s="186"/>
      <c r="E515" s="198">
        <v>100</v>
      </c>
      <c r="F515" s="186"/>
      <c r="G515" s="421">
        <f t="shared" si="21"/>
        <v>0</v>
      </c>
      <c r="H515" s="421"/>
      <c r="I515" s="203"/>
      <c r="J515" s="199"/>
      <c r="K515" s="199"/>
    </row>
    <row r="516" spans="1:11" ht="16.5" thickBot="1" x14ac:dyDescent="0.3">
      <c r="A516" s="186"/>
      <c r="B516" s="186"/>
      <c r="C516" s="186"/>
      <c r="D516" s="186"/>
      <c r="E516" s="198"/>
      <c r="F516" s="186"/>
      <c r="G516" s="422">
        <f>SUM(G512:G515)</f>
        <v>0</v>
      </c>
      <c r="H516" s="423"/>
      <c r="I516" s="204"/>
      <c r="J516" s="199"/>
      <c r="K516" s="199"/>
    </row>
    <row r="517" spans="1:11" ht="16.5" thickBot="1" x14ac:dyDescent="0.3">
      <c r="A517" s="186"/>
      <c r="B517" s="186"/>
      <c r="C517" s="186"/>
      <c r="D517" s="186"/>
      <c r="E517" s="198"/>
      <c r="F517" s="199"/>
      <c r="G517" s="199"/>
      <c r="H517" s="199"/>
      <c r="I517" s="199"/>
      <c r="J517" s="199"/>
      <c r="K517" s="199"/>
    </row>
    <row r="518" spans="1:11" ht="16.5" thickBot="1" x14ac:dyDescent="0.3">
      <c r="A518" s="186"/>
      <c r="B518" s="186"/>
      <c r="C518" s="424" t="s">
        <v>114</v>
      </c>
      <c r="D518" s="424"/>
      <c r="E518" s="424"/>
      <c r="F518" s="424"/>
      <c r="G518" s="424"/>
      <c r="H518" s="424"/>
      <c r="I518" s="424"/>
      <c r="J518" s="199"/>
      <c r="K518" s="205">
        <f>G516+G510</f>
        <v>0</v>
      </c>
    </row>
    <row r="519" spans="1:11" ht="16.5" thickBot="1" x14ac:dyDescent="0.3">
      <c r="A519" s="186"/>
      <c r="B519" s="186"/>
    </row>
    <row r="520" spans="1:11" ht="16.5" thickBot="1" x14ac:dyDescent="0.3">
      <c r="A520" s="186"/>
      <c r="B520" s="186"/>
      <c r="C520" s="424" t="s">
        <v>115</v>
      </c>
      <c r="D520" s="424"/>
      <c r="E520" s="424"/>
      <c r="F520" s="424"/>
      <c r="G520" s="424"/>
      <c r="H520" s="424"/>
      <c r="I520" s="424"/>
      <c r="J520" s="199"/>
      <c r="K520" s="205">
        <f>K518-K499</f>
        <v>0</v>
      </c>
    </row>
    <row r="521" spans="1:11" ht="15.75" x14ac:dyDescent="0.25">
      <c r="A521" s="186"/>
      <c r="B521" s="186"/>
      <c r="C521" s="186"/>
      <c r="D521" s="186"/>
      <c r="E521" s="186"/>
      <c r="F521" s="186"/>
      <c r="G521" s="186"/>
      <c r="H521" s="186"/>
      <c r="I521" s="186"/>
      <c r="J521" s="186"/>
      <c r="K521" s="186"/>
    </row>
    <row r="522" spans="1:11" ht="15.75" x14ac:dyDescent="0.25">
      <c r="A522" s="186"/>
      <c r="B522" s="186"/>
      <c r="C522" s="186"/>
      <c r="D522" s="186"/>
      <c r="E522" s="186"/>
      <c r="F522" s="186"/>
      <c r="G522" s="186"/>
      <c r="H522" s="186"/>
      <c r="I522" s="186"/>
      <c r="J522" s="186"/>
      <c r="K522" s="186"/>
    </row>
    <row r="523" spans="1:11" ht="15.75" x14ac:dyDescent="0.25">
      <c r="A523" s="186"/>
      <c r="B523" s="186"/>
      <c r="C523" s="186"/>
      <c r="D523" s="186"/>
      <c r="E523" s="186"/>
      <c r="F523" s="186"/>
      <c r="G523" s="186"/>
      <c r="H523" s="186"/>
      <c r="I523" s="186"/>
      <c r="J523" s="186"/>
      <c r="K523" s="186"/>
    </row>
    <row r="524" spans="1:11" ht="15.75" x14ac:dyDescent="0.25">
      <c r="A524" s="186"/>
      <c r="B524" s="191" t="s">
        <v>47</v>
      </c>
      <c r="D524" s="206"/>
      <c r="E524" s="186"/>
      <c r="F524" s="186"/>
      <c r="G524" s="186"/>
      <c r="H524" s="186"/>
      <c r="I524" s="207" t="s">
        <v>81</v>
      </c>
      <c r="K524" s="186"/>
    </row>
    <row r="525" spans="1:11" ht="15.75" x14ac:dyDescent="0.25">
      <c r="A525" s="186"/>
      <c r="B525" s="186"/>
      <c r="C525" s="186"/>
      <c r="D525" s="186"/>
      <c r="E525" s="186"/>
      <c r="F525" s="186"/>
      <c r="G525" s="186"/>
      <c r="H525" s="186"/>
      <c r="I525" s="207"/>
      <c r="J525" s="186"/>
      <c r="K525" s="186"/>
    </row>
    <row r="526" spans="1:11" ht="15.75" x14ac:dyDescent="0.25">
      <c r="A526" s="186"/>
      <c r="B526" s="186"/>
      <c r="C526" s="186"/>
      <c r="D526" s="186"/>
      <c r="E526" s="186"/>
      <c r="F526" s="186"/>
      <c r="G526" s="186"/>
      <c r="H526" s="186"/>
      <c r="I526" s="207"/>
      <c r="J526" s="186"/>
      <c r="K526" s="186"/>
    </row>
    <row r="527" spans="1:11" ht="15.75" x14ac:dyDescent="0.25">
      <c r="A527" s="186"/>
      <c r="B527" s="186"/>
      <c r="C527" s="186"/>
      <c r="D527" s="186"/>
      <c r="E527" s="186"/>
      <c r="F527" s="186"/>
      <c r="G527" s="186"/>
      <c r="H527" s="186"/>
      <c r="I527" s="207"/>
      <c r="J527" s="186"/>
      <c r="K527" s="186"/>
    </row>
    <row r="528" spans="1:11" ht="15.75" x14ac:dyDescent="0.25">
      <c r="A528" s="186"/>
      <c r="B528" s="191">
        <f>B480</f>
        <v>0</v>
      </c>
      <c r="D528" s="206"/>
      <c r="E528" s="186"/>
      <c r="F528" s="186"/>
      <c r="G528" s="186"/>
      <c r="H528" s="186"/>
      <c r="I528" s="207">
        <f>I480</f>
        <v>0</v>
      </c>
      <c r="K528" s="186"/>
    </row>
    <row r="529" spans="1:11" ht="15.75" x14ac:dyDescent="0.25">
      <c r="A529" s="186"/>
      <c r="B529" s="186"/>
    </row>
    <row r="530" spans="1:11" ht="15.75" x14ac:dyDescent="0.25">
      <c r="A530" s="186"/>
      <c r="B530" s="186"/>
    </row>
    <row r="531" spans="1:11" ht="15.75" x14ac:dyDescent="0.25">
      <c r="A531" s="186"/>
      <c r="B531" s="186"/>
    </row>
    <row r="532" spans="1:11" ht="16.5" thickBot="1" x14ac:dyDescent="0.3">
      <c r="A532" s="188"/>
      <c r="B532" s="188"/>
      <c r="C532" s="189"/>
      <c r="D532" s="189"/>
      <c r="E532" s="189"/>
      <c r="F532" s="189"/>
      <c r="G532" s="189"/>
      <c r="H532" s="189"/>
      <c r="I532" s="189"/>
      <c r="J532" s="189"/>
      <c r="K532" s="189"/>
    </row>
    <row r="533" spans="1:11" ht="15.75" thickTop="1" x14ac:dyDescent="0.25"/>
    <row r="534" spans="1:11" ht="20.25" x14ac:dyDescent="0.3">
      <c r="A534" s="434" t="s">
        <v>96</v>
      </c>
      <c r="B534" s="434"/>
      <c r="C534" s="434"/>
      <c r="D534" s="434"/>
      <c r="E534" s="434"/>
      <c r="F534" s="434"/>
      <c r="G534" s="434"/>
      <c r="H534" s="434"/>
      <c r="I534" s="434"/>
      <c r="J534" s="434"/>
      <c r="K534" s="434"/>
    </row>
    <row r="535" spans="1:11" ht="20.25" x14ac:dyDescent="0.3">
      <c r="A535" s="190"/>
      <c r="B535" s="190"/>
      <c r="C535" s="190"/>
      <c r="D535" s="190"/>
      <c r="E535" s="190"/>
      <c r="F535" s="190"/>
      <c r="G535" s="190"/>
      <c r="H535" s="190"/>
      <c r="I535" s="190"/>
      <c r="J535" s="190"/>
      <c r="K535" s="190"/>
    </row>
    <row r="536" spans="1:11" ht="15.75" x14ac:dyDescent="0.25">
      <c r="A536" s="186" t="s">
        <v>97</v>
      </c>
      <c r="B536" s="186"/>
      <c r="C536" s="186"/>
      <c r="D536" s="186" t="s">
        <v>51</v>
      </c>
      <c r="E536" s="425"/>
      <c r="F536" s="426"/>
      <c r="G536" s="186"/>
      <c r="H536" s="186"/>
      <c r="I536" s="186"/>
      <c r="J536" s="186"/>
      <c r="K536" s="186"/>
    </row>
    <row r="537" spans="1:11" ht="15.75" x14ac:dyDescent="0.25">
      <c r="A537" s="186"/>
      <c r="B537" s="186" t="s">
        <v>98</v>
      </c>
      <c r="C537" s="186"/>
      <c r="D537" s="186" t="s">
        <v>51</v>
      </c>
      <c r="E537" s="425"/>
      <c r="F537" s="426"/>
      <c r="G537" s="191"/>
      <c r="H537" s="191"/>
      <c r="I537" s="191"/>
      <c r="J537" s="186"/>
      <c r="K537" s="186"/>
    </row>
    <row r="538" spans="1:11" ht="15.75" x14ac:dyDescent="0.25">
      <c r="A538" s="186"/>
      <c r="B538" s="186" t="s">
        <v>99</v>
      </c>
      <c r="C538" s="186"/>
      <c r="D538" s="186" t="s">
        <v>51</v>
      </c>
      <c r="E538" s="425"/>
      <c r="F538" s="426"/>
      <c r="G538" s="191"/>
      <c r="H538" s="191"/>
      <c r="I538" s="191"/>
      <c r="J538" s="186"/>
      <c r="K538" s="186"/>
    </row>
    <row r="539" spans="1:11" ht="15.75" x14ac:dyDescent="0.25">
      <c r="A539" s="186" t="s">
        <v>100</v>
      </c>
      <c r="B539" s="186"/>
      <c r="C539" s="186"/>
      <c r="D539" s="186"/>
      <c r="E539" s="186"/>
      <c r="F539" s="186"/>
      <c r="G539" s="186"/>
      <c r="H539" s="186"/>
      <c r="I539" s="427" t="str">
        <f>I491</f>
        <v>Candi</v>
      </c>
      <c r="J539" s="428"/>
      <c r="K539" s="429"/>
    </row>
    <row r="540" spans="1:11" ht="15.75" x14ac:dyDescent="0.25">
      <c r="A540" s="186" t="s">
        <v>101</v>
      </c>
      <c r="B540" s="186"/>
      <c r="C540" s="186"/>
      <c r="D540" s="425">
        <f>D492</f>
        <v>0</v>
      </c>
      <c r="E540" s="430"/>
      <c r="F540" s="430"/>
      <c r="G540" s="430"/>
      <c r="H540" s="430"/>
      <c r="I540" s="430"/>
      <c r="J540" s="430"/>
      <c r="K540" s="426"/>
    </row>
    <row r="541" spans="1:11" ht="15.75" x14ac:dyDescent="0.25">
      <c r="A541" s="186" t="s">
        <v>102</v>
      </c>
      <c r="B541" s="186"/>
      <c r="C541" s="186"/>
      <c r="D541" s="191"/>
      <c r="E541" s="191"/>
      <c r="F541" s="191"/>
      <c r="G541" s="191"/>
      <c r="H541" s="191"/>
      <c r="I541" s="191"/>
      <c r="J541" s="191"/>
      <c r="K541" s="191"/>
    </row>
    <row r="542" spans="1:11" ht="15.75" x14ac:dyDescent="0.25">
      <c r="A542" s="186"/>
      <c r="B542" s="186"/>
      <c r="C542" s="186"/>
      <c r="D542" s="186"/>
      <c r="E542" s="186"/>
      <c r="F542" s="186"/>
      <c r="G542" s="186"/>
      <c r="H542" s="186"/>
      <c r="I542" s="186"/>
      <c r="J542" s="186"/>
      <c r="K542" s="186"/>
    </row>
    <row r="543" spans="1:11" ht="15.75" x14ac:dyDescent="0.25">
      <c r="A543" s="186" t="s">
        <v>103</v>
      </c>
      <c r="B543" s="186" t="s">
        <v>104</v>
      </c>
      <c r="C543" s="186"/>
      <c r="D543" s="186"/>
      <c r="E543" s="186"/>
      <c r="F543" s="196"/>
      <c r="G543" s="431" t="str">
        <f>CONCATENATE(Data!G12," ",Data!D3)</f>
        <v>31 Desember  2025</v>
      </c>
      <c r="H543" s="432"/>
      <c r="I543" s="433"/>
      <c r="J543" s="186"/>
      <c r="K543" s="197">
        <f>'Kas Harian'!G1705</f>
        <v>0</v>
      </c>
    </row>
    <row r="544" spans="1:11" ht="15.75" x14ac:dyDescent="0.25">
      <c r="A544" s="186"/>
      <c r="B544" s="186"/>
      <c r="C544" s="186"/>
      <c r="D544" s="186"/>
      <c r="E544" s="186"/>
      <c r="F544" s="186"/>
      <c r="G544" s="186"/>
      <c r="H544" s="186"/>
      <c r="I544" s="186"/>
      <c r="J544" s="186"/>
      <c r="K544" s="186"/>
    </row>
    <row r="545" spans="1:11" ht="15.75" x14ac:dyDescent="0.25">
      <c r="A545" s="186" t="s">
        <v>105</v>
      </c>
      <c r="B545" s="186" t="s">
        <v>106</v>
      </c>
      <c r="C545" s="186"/>
      <c r="D545" s="186"/>
      <c r="E545" s="186"/>
      <c r="F545" s="186"/>
      <c r="G545" s="186"/>
      <c r="H545" s="186"/>
      <c r="I545" s="186"/>
      <c r="J545" s="186"/>
      <c r="K545" s="197"/>
    </row>
    <row r="546" spans="1:11" ht="16.5" thickBot="1" x14ac:dyDescent="0.3">
      <c r="A546" s="186"/>
      <c r="B546" s="186"/>
      <c r="C546" s="186"/>
      <c r="D546" s="186"/>
      <c r="E546" s="186"/>
      <c r="F546" s="186"/>
      <c r="G546" s="186"/>
      <c r="H546" s="186"/>
      <c r="I546" s="186"/>
      <c r="J546" s="186"/>
      <c r="K546" s="198"/>
    </row>
    <row r="547" spans="1:11" ht="16.5" thickBot="1" x14ac:dyDescent="0.3">
      <c r="A547" s="186"/>
      <c r="B547" s="186"/>
      <c r="C547" s="424" t="s">
        <v>107</v>
      </c>
      <c r="D547" s="424"/>
      <c r="E547" s="424"/>
      <c r="F547" s="424"/>
      <c r="G547" s="424"/>
      <c r="H547" s="424"/>
      <c r="I547" s="424"/>
      <c r="J547" s="199"/>
      <c r="K547" s="200">
        <f>K543-K545</f>
        <v>0</v>
      </c>
    </row>
    <row r="548" spans="1:11" ht="15.75" x14ac:dyDescent="0.25">
      <c r="A548" s="186"/>
      <c r="B548" s="186"/>
      <c r="C548" s="186"/>
      <c r="D548" s="186"/>
      <c r="E548" s="186"/>
      <c r="F548" s="199"/>
      <c r="G548" s="199"/>
      <c r="H548" s="199"/>
      <c r="I548" s="199"/>
      <c r="J548" s="199"/>
      <c r="K548" s="199"/>
    </row>
    <row r="549" spans="1:11" ht="15.75" x14ac:dyDescent="0.25">
      <c r="A549" s="186" t="s">
        <v>108</v>
      </c>
      <c r="B549" s="186" t="s">
        <v>109</v>
      </c>
      <c r="C549" s="186"/>
      <c r="D549" s="186"/>
      <c r="E549" s="186"/>
      <c r="F549" s="199"/>
      <c r="G549" s="199"/>
      <c r="H549" s="199"/>
      <c r="I549" s="199"/>
      <c r="J549" s="199"/>
      <c r="K549" s="199"/>
    </row>
    <row r="550" spans="1:11" ht="15.75" x14ac:dyDescent="0.25">
      <c r="A550" s="186"/>
      <c r="B550" s="201" t="s">
        <v>110</v>
      </c>
      <c r="C550" s="186" t="s">
        <v>111</v>
      </c>
      <c r="D550" s="186"/>
      <c r="E550" s="186"/>
      <c r="F550" s="199"/>
      <c r="G550" s="199"/>
      <c r="H550" s="199"/>
      <c r="I550" s="199"/>
      <c r="J550" s="199"/>
      <c r="K550" s="199"/>
    </row>
    <row r="551" spans="1:11" ht="15.75" x14ac:dyDescent="0.25">
      <c r="A551" s="186"/>
      <c r="B551" s="201"/>
      <c r="C551" s="202"/>
      <c r="D551" s="186"/>
      <c r="E551" s="198">
        <v>100000</v>
      </c>
      <c r="F551" s="186"/>
      <c r="G551" s="421">
        <f>C551*E551</f>
        <v>0</v>
      </c>
      <c r="H551" s="421"/>
      <c r="I551" s="203"/>
      <c r="J551" s="199"/>
      <c r="K551" s="199"/>
    </row>
    <row r="552" spans="1:11" ht="15.75" x14ac:dyDescent="0.25">
      <c r="A552" s="186"/>
      <c r="B552" s="201"/>
      <c r="C552" s="202"/>
      <c r="D552" s="186"/>
      <c r="E552" s="198">
        <v>50000</v>
      </c>
      <c r="F552" s="186"/>
      <c r="G552" s="421">
        <f t="shared" ref="G552:G557" si="22">C552*E552</f>
        <v>0</v>
      </c>
      <c r="H552" s="421"/>
      <c r="I552" s="203"/>
      <c r="J552" s="199"/>
      <c r="K552" s="199"/>
    </row>
    <row r="553" spans="1:11" ht="15.75" x14ac:dyDescent="0.25">
      <c r="A553" s="186"/>
      <c r="B553" s="201"/>
      <c r="C553" s="202"/>
      <c r="D553" s="186"/>
      <c r="E553" s="198">
        <v>20000</v>
      </c>
      <c r="F553" s="186"/>
      <c r="G553" s="421">
        <f t="shared" si="22"/>
        <v>0</v>
      </c>
      <c r="H553" s="421"/>
      <c r="I553" s="203"/>
      <c r="J553" s="199"/>
      <c r="K553" s="199"/>
    </row>
    <row r="554" spans="1:11" ht="15.75" x14ac:dyDescent="0.25">
      <c r="A554" s="186"/>
      <c r="B554" s="201"/>
      <c r="C554" s="202"/>
      <c r="D554" s="186"/>
      <c r="E554" s="198">
        <v>10000</v>
      </c>
      <c r="F554" s="186"/>
      <c r="G554" s="421">
        <f t="shared" si="22"/>
        <v>0</v>
      </c>
      <c r="H554" s="421"/>
      <c r="I554" s="203"/>
      <c r="J554" s="199"/>
      <c r="K554" s="199"/>
    </row>
    <row r="555" spans="1:11" ht="15.75" x14ac:dyDescent="0.25">
      <c r="A555" s="186"/>
      <c r="B555" s="201"/>
      <c r="C555" s="202"/>
      <c r="D555" s="186"/>
      <c r="E555" s="198">
        <v>5000</v>
      </c>
      <c r="F555" s="186"/>
      <c r="G555" s="421">
        <f t="shared" si="22"/>
        <v>0</v>
      </c>
      <c r="H555" s="421"/>
      <c r="I555" s="203"/>
      <c r="J555" s="199"/>
      <c r="K555" s="199"/>
    </row>
    <row r="556" spans="1:11" ht="15.75" x14ac:dyDescent="0.25">
      <c r="A556" s="186"/>
      <c r="B556" s="201"/>
      <c r="C556" s="202"/>
      <c r="D556" s="186"/>
      <c r="E556" s="198">
        <v>2000</v>
      </c>
      <c r="F556" s="186"/>
      <c r="G556" s="421">
        <f t="shared" si="22"/>
        <v>0</v>
      </c>
      <c r="H556" s="421"/>
      <c r="I556" s="203"/>
      <c r="J556" s="199"/>
      <c r="K556" s="199"/>
    </row>
    <row r="557" spans="1:11" ht="16.5" thickBot="1" x14ac:dyDescent="0.3">
      <c r="A557" s="186"/>
      <c r="B557" s="201"/>
      <c r="C557" s="202"/>
      <c r="D557" s="186"/>
      <c r="E557" s="198">
        <v>1000</v>
      </c>
      <c r="F557" s="186"/>
      <c r="G557" s="421">
        <f t="shared" si="22"/>
        <v>0</v>
      </c>
      <c r="H557" s="421"/>
      <c r="I557" s="203"/>
      <c r="J557" s="199"/>
      <c r="K557" s="199"/>
    </row>
    <row r="558" spans="1:11" ht="16.5" thickBot="1" x14ac:dyDescent="0.3">
      <c r="A558" s="186"/>
      <c r="B558" s="201"/>
      <c r="C558" s="186"/>
      <c r="D558" s="186"/>
      <c r="E558" s="198"/>
      <c r="F558" s="186"/>
      <c r="G558" s="422">
        <f>SUM(G551:G557)</f>
        <v>0</v>
      </c>
      <c r="H558" s="423"/>
      <c r="I558" s="204"/>
      <c r="J558" s="199"/>
      <c r="K558" s="199"/>
    </row>
    <row r="559" spans="1:11" ht="15.75" x14ac:dyDescent="0.25">
      <c r="A559" s="186"/>
      <c r="B559" s="201" t="s">
        <v>112</v>
      </c>
      <c r="C559" s="186" t="s">
        <v>113</v>
      </c>
      <c r="D559" s="186"/>
      <c r="E559" s="186"/>
      <c r="F559" s="186"/>
      <c r="G559" s="199"/>
      <c r="H559" s="199"/>
      <c r="I559" s="199"/>
      <c r="J559" s="199"/>
      <c r="K559" s="199"/>
    </row>
    <row r="560" spans="1:11" ht="15.75" x14ac:dyDescent="0.25">
      <c r="A560" s="201"/>
      <c r="B560" s="201"/>
      <c r="C560" s="202"/>
      <c r="D560" s="186"/>
      <c r="E560" s="198">
        <v>1000</v>
      </c>
      <c r="F560" s="186"/>
      <c r="G560" s="421">
        <f>C560*E560</f>
        <v>0</v>
      </c>
      <c r="H560" s="421"/>
      <c r="I560" s="203"/>
      <c r="J560" s="199"/>
      <c r="K560" s="199"/>
    </row>
    <row r="561" spans="1:11" ht="15.75" x14ac:dyDescent="0.25">
      <c r="A561" s="186"/>
      <c r="B561" s="186"/>
      <c r="C561" s="202"/>
      <c r="D561" s="186"/>
      <c r="E561" s="198">
        <v>500</v>
      </c>
      <c r="F561" s="186"/>
      <c r="G561" s="421">
        <f t="shared" ref="G561:G563" si="23">C561*E561</f>
        <v>0</v>
      </c>
      <c r="H561" s="421"/>
      <c r="I561" s="203"/>
      <c r="J561" s="199"/>
      <c r="K561" s="199"/>
    </row>
    <row r="562" spans="1:11" ht="15.75" x14ac:dyDescent="0.25">
      <c r="A562" s="186"/>
      <c r="B562" s="186"/>
      <c r="C562" s="202"/>
      <c r="D562" s="186"/>
      <c r="E562" s="198">
        <v>200</v>
      </c>
      <c r="F562" s="186"/>
      <c r="G562" s="421">
        <f t="shared" si="23"/>
        <v>0</v>
      </c>
      <c r="H562" s="421"/>
      <c r="I562" s="203"/>
      <c r="J562" s="199"/>
      <c r="K562" s="199"/>
    </row>
    <row r="563" spans="1:11" ht="16.5" thickBot="1" x14ac:dyDescent="0.3">
      <c r="A563" s="186"/>
      <c r="B563" s="186"/>
      <c r="C563" s="202"/>
      <c r="D563" s="186"/>
      <c r="E563" s="198">
        <v>100</v>
      </c>
      <c r="F563" s="186"/>
      <c r="G563" s="421">
        <f t="shared" si="23"/>
        <v>0</v>
      </c>
      <c r="H563" s="421"/>
      <c r="I563" s="203"/>
      <c r="J563" s="199"/>
      <c r="K563" s="199"/>
    </row>
    <row r="564" spans="1:11" ht="16.5" thickBot="1" x14ac:dyDescent="0.3">
      <c r="A564" s="186"/>
      <c r="B564" s="186"/>
      <c r="C564" s="186"/>
      <c r="D564" s="186"/>
      <c r="E564" s="198"/>
      <c r="F564" s="186"/>
      <c r="G564" s="422">
        <f>SUM(G560:G563)</f>
        <v>0</v>
      </c>
      <c r="H564" s="423"/>
      <c r="I564" s="204"/>
      <c r="J564" s="199"/>
      <c r="K564" s="199"/>
    </row>
    <row r="565" spans="1:11" ht="16.5" thickBot="1" x14ac:dyDescent="0.3">
      <c r="A565" s="186"/>
      <c r="B565" s="186"/>
      <c r="C565" s="186"/>
      <c r="D565" s="186"/>
      <c r="E565" s="198"/>
      <c r="F565" s="199"/>
      <c r="G565" s="199"/>
      <c r="H565" s="199"/>
      <c r="I565" s="199"/>
      <c r="J565" s="199"/>
      <c r="K565" s="199"/>
    </row>
    <row r="566" spans="1:11" ht="16.5" thickBot="1" x14ac:dyDescent="0.3">
      <c r="A566" s="186"/>
      <c r="B566" s="186"/>
      <c r="C566" s="424" t="s">
        <v>114</v>
      </c>
      <c r="D566" s="424"/>
      <c r="E566" s="424"/>
      <c r="F566" s="424"/>
      <c r="G566" s="424"/>
      <c r="H566" s="424"/>
      <c r="I566" s="424"/>
      <c r="J566" s="199"/>
      <c r="K566" s="205">
        <f>G564+G558</f>
        <v>0</v>
      </c>
    </row>
    <row r="567" spans="1:11" ht="16.5" thickBot="1" x14ac:dyDescent="0.3">
      <c r="A567" s="186"/>
      <c r="B567" s="186"/>
    </row>
    <row r="568" spans="1:11" ht="16.5" thickBot="1" x14ac:dyDescent="0.3">
      <c r="A568" s="186"/>
      <c r="B568" s="186"/>
      <c r="C568" s="424" t="s">
        <v>115</v>
      </c>
      <c r="D568" s="424"/>
      <c r="E568" s="424"/>
      <c r="F568" s="424"/>
      <c r="G568" s="424"/>
      <c r="H568" s="424"/>
      <c r="I568" s="424"/>
      <c r="J568" s="199"/>
      <c r="K568" s="205">
        <f>K566-K547</f>
        <v>0</v>
      </c>
    </row>
    <row r="569" spans="1:11" ht="15.75" x14ac:dyDescent="0.25">
      <c r="A569" s="186"/>
      <c r="B569" s="186"/>
      <c r="C569" s="186"/>
      <c r="D569" s="186"/>
      <c r="E569" s="186"/>
      <c r="F569" s="186"/>
      <c r="G569" s="186"/>
      <c r="H569" s="186"/>
      <c r="I569" s="186"/>
      <c r="J569" s="186"/>
      <c r="K569" s="186"/>
    </row>
    <row r="570" spans="1:11" ht="15.75" x14ac:dyDescent="0.25">
      <c r="A570" s="186"/>
      <c r="B570" s="186"/>
      <c r="C570" s="186"/>
      <c r="D570" s="186"/>
      <c r="E570" s="186"/>
      <c r="F570" s="186"/>
      <c r="G570" s="186"/>
      <c r="H570" s="186"/>
      <c r="I570" s="186"/>
      <c r="J570" s="186"/>
      <c r="K570" s="186"/>
    </row>
    <row r="571" spans="1:11" ht="15.75" x14ac:dyDescent="0.25">
      <c r="A571" s="186"/>
      <c r="B571" s="186"/>
      <c r="C571" s="186"/>
      <c r="D571" s="186"/>
      <c r="E571" s="186"/>
      <c r="F571" s="186"/>
      <c r="G571" s="186"/>
      <c r="H571" s="186"/>
      <c r="I571" s="186"/>
      <c r="J571" s="186"/>
      <c r="K571" s="186"/>
    </row>
    <row r="572" spans="1:11" ht="15.75" x14ac:dyDescent="0.25">
      <c r="A572" s="186"/>
      <c r="B572" s="191" t="s">
        <v>47</v>
      </c>
      <c r="D572" s="206"/>
      <c r="E572" s="186"/>
      <c r="F572" s="186"/>
      <c r="G572" s="186"/>
      <c r="H572" s="186"/>
      <c r="I572" s="207" t="s">
        <v>81</v>
      </c>
      <c r="K572" s="186"/>
    </row>
    <row r="573" spans="1:11" ht="15.75" x14ac:dyDescent="0.25">
      <c r="A573" s="186"/>
      <c r="B573" s="186"/>
      <c r="C573" s="186"/>
      <c r="D573" s="186"/>
      <c r="E573" s="186"/>
      <c r="F573" s="186"/>
      <c r="G573" s="186"/>
      <c r="H573" s="186"/>
      <c r="I573" s="207"/>
      <c r="J573" s="186"/>
      <c r="K573" s="186"/>
    </row>
    <row r="574" spans="1:11" ht="15.75" x14ac:dyDescent="0.25">
      <c r="A574" s="186"/>
      <c r="B574" s="186"/>
      <c r="C574" s="186"/>
      <c r="D574" s="186"/>
      <c r="E574" s="186"/>
      <c r="F574" s="186"/>
      <c r="G574" s="186"/>
      <c r="H574" s="186"/>
      <c r="I574" s="207"/>
      <c r="J574" s="186"/>
      <c r="K574" s="186"/>
    </row>
    <row r="575" spans="1:11" ht="15.75" x14ac:dyDescent="0.25">
      <c r="A575" s="186"/>
      <c r="B575" s="186"/>
      <c r="C575" s="186"/>
      <c r="D575" s="186"/>
      <c r="E575" s="186"/>
      <c r="F575" s="186"/>
      <c r="G575" s="186"/>
      <c r="H575" s="186"/>
      <c r="I575" s="207"/>
      <c r="J575" s="186"/>
      <c r="K575" s="186"/>
    </row>
    <row r="576" spans="1:11" ht="15.75" x14ac:dyDescent="0.25">
      <c r="A576" s="186"/>
      <c r="B576" s="191">
        <f>B528</f>
        <v>0</v>
      </c>
      <c r="D576" s="206"/>
      <c r="E576" s="186"/>
      <c r="F576" s="186"/>
      <c r="G576" s="186"/>
      <c r="H576" s="186"/>
      <c r="I576" s="207">
        <f>I528</f>
        <v>0</v>
      </c>
      <c r="K576" s="186"/>
    </row>
  </sheetData>
  <sheetProtection algorithmName="SHA-512" hashValue="AEo/Y5b1CCGbXG2PRYv8IxzpkI+gACvOmMEPnMsDdCFyzGA8gtpugTdJw7b32+Rwe64AmzXNdwN68IAIhMrjdQ==" saltValue="a6ZOdhn1ckEd4ppb/SqEfw==" spinCount="100000" sheet="1" objects="1" scenarios="1" insertRows="0" deleteRows="0" sort="0"/>
  <mergeCells count="281">
    <mergeCell ref="A54:K54"/>
    <mergeCell ref="E56:F56"/>
    <mergeCell ref="E57:F57"/>
    <mergeCell ref="E58:F58"/>
    <mergeCell ref="I59:K59"/>
    <mergeCell ref="D60:K60"/>
    <mergeCell ref="G63:I63"/>
    <mergeCell ref="C67:I67"/>
    <mergeCell ref="G29:H29"/>
    <mergeCell ref="G30:H30"/>
    <mergeCell ref="G32:H32"/>
    <mergeCell ref="G33:H33"/>
    <mergeCell ref="G34:H34"/>
    <mergeCell ref="G35:H35"/>
    <mergeCell ref="G36:H36"/>
    <mergeCell ref="C38:I38"/>
    <mergeCell ref="C40:I40"/>
    <mergeCell ref="G71:H71"/>
    <mergeCell ref="G72:H72"/>
    <mergeCell ref="G73:H73"/>
    <mergeCell ref="G74:H74"/>
    <mergeCell ref="G75:H75"/>
    <mergeCell ref="AA11:AC11"/>
    <mergeCell ref="A6:K6"/>
    <mergeCell ref="E8:F8"/>
    <mergeCell ref="E9:F9"/>
    <mergeCell ref="E10:F10"/>
    <mergeCell ref="I11:K11"/>
    <mergeCell ref="G27:H27"/>
    <mergeCell ref="D12:K12"/>
    <mergeCell ref="U12:W12"/>
    <mergeCell ref="Y12:AC12"/>
    <mergeCell ref="T14:U14"/>
    <mergeCell ref="V14:AC14"/>
    <mergeCell ref="G15:I15"/>
    <mergeCell ref="C19:I19"/>
    <mergeCell ref="G23:H23"/>
    <mergeCell ref="G24:H24"/>
    <mergeCell ref="G25:H25"/>
    <mergeCell ref="G26:H26"/>
    <mergeCell ref="G28:H28"/>
    <mergeCell ref="G82:H82"/>
    <mergeCell ref="G83:H83"/>
    <mergeCell ref="G84:H84"/>
    <mergeCell ref="C86:I86"/>
    <mergeCell ref="C88:I88"/>
    <mergeCell ref="G76:H76"/>
    <mergeCell ref="G77:H77"/>
    <mergeCell ref="G78:H78"/>
    <mergeCell ref="G80:H80"/>
    <mergeCell ref="G81:H81"/>
    <mergeCell ref="D108:K108"/>
    <mergeCell ref="G111:I111"/>
    <mergeCell ref="C115:I115"/>
    <mergeCell ref="G119:H119"/>
    <mergeCell ref="G120:H120"/>
    <mergeCell ref="A102:K102"/>
    <mergeCell ref="E104:F104"/>
    <mergeCell ref="E105:F105"/>
    <mergeCell ref="E106:F106"/>
    <mergeCell ref="I107:K107"/>
    <mergeCell ref="G126:H126"/>
    <mergeCell ref="G128:H128"/>
    <mergeCell ref="G129:H129"/>
    <mergeCell ref="G130:H130"/>
    <mergeCell ref="G131:H131"/>
    <mergeCell ref="G121:H121"/>
    <mergeCell ref="G122:H122"/>
    <mergeCell ref="G123:H123"/>
    <mergeCell ref="G124:H124"/>
    <mergeCell ref="G125:H125"/>
    <mergeCell ref="E153:F153"/>
    <mergeCell ref="E154:F154"/>
    <mergeCell ref="I155:K155"/>
    <mergeCell ref="D156:K156"/>
    <mergeCell ref="G159:I159"/>
    <mergeCell ref="G132:H132"/>
    <mergeCell ref="C134:I134"/>
    <mergeCell ref="C136:I136"/>
    <mergeCell ref="A150:K150"/>
    <mergeCell ref="E152:F152"/>
    <mergeCell ref="G171:H171"/>
    <mergeCell ref="G172:H172"/>
    <mergeCell ref="G173:H173"/>
    <mergeCell ref="G174:H174"/>
    <mergeCell ref="G176:H176"/>
    <mergeCell ref="C163:I163"/>
    <mergeCell ref="G167:H167"/>
    <mergeCell ref="G168:H168"/>
    <mergeCell ref="G169:H169"/>
    <mergeCell ref="G170:H170"/>
    <mergeCell ref="C184:I184"/>
    <mergeCell ref="A198:K198"/>
    <mergeCell ref="E200:F200"/>
    <mergeCell ref="E201:F201"/>
    <mergeCell ref="E202:F202"/>
    <mergeCell ref="G177:H177"/>
    <mergeCell ref="G178:H178"/>
    <mergeCell ref="G179:H179"/>
    <mergeCell ref="G180:H180"/>
    <mergeCell ref="C182:I182"/>
    <mergeCell ref="G216:H216"/>
    <mergeCell ref="G217:H217"/>
    <mergeCell ref="G218:H218"/>
    <mergeCell ref="G219:H219"/>
    <mergeCell ref="G220:H220"/>
    <mergeCell ref="I203:K203"/>
    <mergeCell ref="D204:K204"/>
    <mergeCell ref="G207:I207"/>
    <mergeCell ref="C211:I211"/>
    <mergeCell ref="G215:H215"/>
    <mergeCell ref="G227:H227"/>
    <mergeCell ref="G228:H228"/>
    <mergeCell ref="C230:I230"/>
    <mergeCell ref="C232:I232"/>
    <mergeCell ref="A246:K246"/>
    <mergeCell ref="G221:H221"/>
    <mergeCell ref="G222:H222"/>
    <mergeCell ref="G224:H224"/>
    <mergeCell ref="G225:H225"/>
    <mergeCell ref="G226:H226"/>
    <mergeCell ref="G255:I255"/>
    <mergeCell ref="C259:I259"/>
    <mergeCell ref="G263:H263"/>
    <mergeCell ref="G264:H264"/>
    <mergeCell ref="G265:H265"/>
    <mergeCell ref="E248:F248"/>
    <mergeCell ref="E249:F249"/>
    <mergeCell ref="E250:F250"/>
    <mergeCell ref="I251:K251"/>
    <mergeCell ref="D252:K252"/>
    <mergeCell ref="G272:H272"/>
    <mergeCell ref="G273:H273"/>
    <mergeCell ref="G274:H274"/>
    <mergeCell ref="G275:H275"/>
    <mergeCell ref="G276:H276"/>
    <mergeCell ref="G266:H266"/>
    <mergeCell ref="G267:H267"/>
    <mergeCell ref="G268:H268"/>
    <mergeCell ref="G269:H269"/>
    <mergeCell ref="G270:H270"/>
    <mergeCell ref="E298:F298"/>
    <mergeCell ref="I299:K299"/>
    <mergeCell ref="D300:K300"/>
    <mergeCell ref="G303:I303"/>
    <mergeCell ref="C307:I307"/>
    <mergeCell ref="C278:I278"/>
    <mergeCell ref="C280:I280"/>
    <mergeCell ref="A294:K294"/>
    <mergeCell ref="E296:F296"/>
    <mergeCell ref="E297:F297"/>
    <mergeCell ref="G316:H316"/>
    <mergeCell ref="G317:H317"/>
    <mergeCell ref="G318:H318"/>
    <mergeCell ref="G320:H320"/>
    <mergeCell ref="G321:H321"/>
    <mergeCell ref="G311:H311"/>
    <mergeCell ref="G312:H312"/>
    <mergeCell ref="G313:H313"/>
    <mergeCell ref="G314:H314"/>
    <mergeCell ref="G315:H315"/>
    <mergeCell ref="A342:K342"/>
    <mergeCell ref="E344:F344"/>
    <mergeCell ref="E345:F345"/>
    <mergeCell ref="E346:F346"/>
    <mergeCell ref="I347:K347"/>
    <mergeCell ref="G322:H322"/>
    <mergeCell ref="G323:H323"/>
    <mergeCell ref="G324:H324"/>
    <mergeCell ref="C326:I326"/>
    <mergeCell ref="C328:I328"/>
    <mergeCell ref="G361:H361"/>
    <mergeCell ref="G362:H362"/>
    <mergeCell ref="G363:H363"/>
    <mergeCell ref="G364:H364"/>
    <mergeCell ref="G365:H365"/>
    <mergeCell ref="D348:K348"/>
    <mergeCell ref="G351:I351"/>
    <mergeCell ref="C355:I355"/>
    <mergeCell ref="G359:H359"/>
    <mergeCell ref="G360:H360"/>
    <mergeCell ref="G372:H372"/>
    <mergeCell ref="C374:I374"/>
    <mergeCell ref="C376:I376"/>
    <mergeCell ref="A390:K390"/>
    <mergeCell ref="E392:F392"/>
    <mergeCell ref="G366:H366"/>
    <mergeCell ref="G368:H368"/>
    <mergeCell ref="G369:H369"/>
    <mergeCell ref="G370:H370"/>
    <mergeCell ref="G371:H371"/>
    <mergeCell ref="C403:I403"/>
    <mergeCell ref="G407:H407"/>
    <mergeCell ref="G408:H408"/>
    <mergeCell ref="G409:H409"/>
    <mergeCell ref="G410:H410"/>
    <mergeCell ref="E393:F393"/>
    <mergeCell ref="E394:F394"/>
    <mergeCell ref="I395:K395"/>
    <mergeCell ref="D396:K396"/>
    <mergeCell ref="G399:I399"/>
    <mergeCell ref="G417:H417"/>
    <mergeCell ref="G418:H418"/>
    <mergeCell ref="G419:H419"/>
    <mergeCell ref="G420:H420"/>
    <mergeCell ref="C422:I422"/>
    <mergeCell ref="G411:H411"/>
    <mergeCell ref="G412:H412"/>
    <mergeCell ref="G413:H413"/>
    <mergeCell ref="G414:H414"/>
    <mergeCell ref="G416:H416"/>
    <mergeCell ref="I443:K443"/>
    <mergeCell ref="D444:K444"/>
    <mergeCell ref="G447:I447"/>
    <mergeCell ref="C451:I451"/>
    <mergeCell ref="G455:H455"/>
    <mergeCell ref="C424:I424"/>
    <mergeCell ref="A438:K438"/>
    <mergeCell ref="E440:F440"/>
    <mergeCell ref="E441:F441"/>
    <mergeCell ref="E442:F442"/>
    <mergeCell ref="G461:H461"/>
    <mergeCell ref="G462:H462"/>
    <mergeCell ref="G464:H464"/>
    <mergeCell ref="G465:H465"/>
    <mergeCell ref="G466:H466"/>
    <mergeCell ref="G456:H456"/>
    <mergeCell ref="G457:H457"/>
    <mergeCell ref="G458:H458"/>
    <mergeCell ref="G459:H459"/>
    <mergeCell ref="G460:H460"/>
    <mergeCell ref="E488:F488"/>
    <mergeCell ref="E489:F489"/>
    <mergeCell ref="E490:F490"/>
    <mergeCell ref="I491:K491"/>
    <mergeCell ref="D492:K492"/>
    <mergeCell ref="G467:H467"/>
    <mergeCell ref="G468:H468"/>
    <mergeCell ref="C470:I470"/>
    <mergeCell ref="C472:I472"/>
    <mergeCell ref="A486:K486"/>
    <mergeCell ref="G506:H506"/>
    <mergeCell ref="G507:H507"/>
    <mergeCell ref="G508:H508"/>
    <mergeCell ref="G509:H509"/>
    <mergeCell ref="G510:H510"/>
    <mergeCell ref="G495:I495"/>
    <mergeCell ref="C499:I499"/>
    <mergeCell ref="G503:H503"/>
    <mergeCell ref="G504:H504"/>
    <mergeCell ref="G505:H505"/>
    <mergeCell ref="C518:I518"/>
    <mergeCell ref="C520:I520"/>
    <mergeCell ref="A534:K534"/>
    <mergeCell ref="E536:F536"/>
    <mergeCell ref="E537:F537"/>
    <mergeCell ref="G512:H512"/>
    <mergeCell ref="G513:H513"/>
    <mergeCell ref="G514:H514"/>
    <mergeCell ref="G515:H515"/>
    <mergeCell ref="G516:H516"/>
    <mergeCell ref="G551:H551"/>
    <mergeCell ref="G552:H552"/>
    <mergeCell ref="G553:H553"/>
    <mergeCell ref="G554:H554"/>
    <mergeCell ref="G555:H555"/>
    <mergeCell ref="E538:F538"/>
    <mergeCell ref="I539:K539"/>
    <mergeCell ref="D540:K540"/>
    <mergeCell ref="G543:I543"/>
    <mergeCell ref="C547:I547"/>
    <mergeCell ref="G562:H562"/>
    <mergeCell ref="G563:H563"/>
    <mergeCell ref="G564:H564"/>
    <mergeCell ref="C566:I566"/>
    <mergeCell ref="C568:I568"/>
    <mergeCell ref="G556:H556"/>
    <mergeCell ref="G557:H557"/>
    <mergeCell ref="G558:H558"/>
    <mergeCell ref="G560:H560"/>
    <mergeCell ref="G561:H561"/>
  </mergeCells>
  <pageMargins left="1" right="0.75" top="0.5" bottom="0.75" header="0.3" footer="0.3"/>
  <pageSetup paperSize="9" orientation="portrait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307FD3-8546-4977-A024-5BD69DBDE1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16</vt:i4>
      </vt:variant>
    </vt:vector>
  </HeadingPairs>
  <TitlesOfParts>
    <vt:vector size="26" baseType="lpstr">
      <vt:lpstr>Data</vt:lpstr>
      <vt:lpstr>Perkiraan</vt:lpstr>
      <vt:lpstr>Kas Harian</vt:lpstr>
      <vt:lpstr>Budget Khusus &amp; DP</vt:lpstr>
      <vt:lpstr>Bank</vt:lpstr>
      <vt:lpstr>Bruder</vt:lpstr>
      <vt:lpstr>LU Komunitas</vt:lpstr>
      <vt:lpstr>Evaluasi</vt:lpstr>
      <vt:lpstr>Buku Besar</vt:lpstr>
      <vt:lpstr>Kas Opname</vt:lpstr>
      <vt:lpstr>Akun</vt:lpstr>
      <vt:lpstr>Akun1</vt:lpstr>
      <vt:lpstr>Bank_Harian</vt:lpstr>
      <vt:lpstr>CoA</vt:lpstr>
      <vt:lpstr>Kas_Harian</vt:lpstr>
      <vt:lpstr>Keterangan</vt:lpstr>
      <vt:lpstr>Keterangan1</vt:lpstr>
      <vt:lpstr>Penerimaan</vt:lpstr>
      <vt:lpstr>Penerimaan1</vt:lpstr>
      <vt:lpstr>Pengeluaran</vt:lpstr>
      <vt:lpstr>Pengeluaran1</vt:lpstr>
      <vt:lpstr>Pos</vt:lpstr>
      <vt:lpstr>Reff</vt:lpstr>
      <vt:lpstr>Reff1</vt:lpstr>
      <vt:lpstr>Tanggal</vt:lpstr>
      <vt:lpstr>Tanggal1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PANGUDILUHUR</dc:creator>
  <cp:lastModifiedBy>Admin</cp:lastModifiedBy>
  <cp:lastPrinted>2024-01-04T00:56:38Z</cp:lastPrinted>
  <dcterms:created xsi:type="dcterms:W3CDTF">2005-04-22T00:11:01Z</dcterms:created>
  <dcterms:modified xsi:type="dcterms:W3CDTF">2025-01-06T03:41:04Z</dcterms:modified>
</cp:coreProperties>
</file>